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olors1.xml" ContentType="application/vnd.ms-office.chartcolorsty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style1.xml" ContentType="application/vnd.ms-office.chartstyle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pivotTables/pivotTable3.xml" ContentType="application/vnd.openxmlformats-officedocument.spreadsheetml.pivotTable+xml"/>
  <Override PartName="/xl/worksheets/sheet1.xml" ContentType="application/vnd.openxmlformats-officedocument.spreadsheetml.worksheet+xml"/>
  <Override PartName="/xl/charts/chart5.xml" ContentType="application/vnd.openxmlformats-officedocument.drawingml.chart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worksheets/sheet1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worksheets/sheet6.xml" ContentType="application/vnd.openxmlformats-officedocument.spreadsheetml.workshee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drawings/drawing1.xml" ContentType="application/vnd.openxmlformats-officedocument.drawing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3.xml" ContentType="application/vnd.openxmlformats-officedocument.spreadsheetml.comments+xml"/>
  <Override PartName="/xl/pivotCache/pivotCacheRecords3.xml" ContentType="application/vnd.openxmlformats-officedocument.spreadsheetml.pivotCacheRecord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3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2. REKAP\DATA PE-LIST\5. Update Website\2018\April\"/>
    </mc:Choice>
  </mc:AlternateContent>
  <bookViews>
    <workbookView xWindow="0" yWindow="0" windowWidth="16245" windowHeight="10740" firstSheet="3" activeTab="3"/>
  </bookViews>
  <sheets>
    <sheet name="XXXXX" sheetId="4" state="veryHidden" r:id="rId1"/>
    <sheet name="XXXX0" sheetId="5" state="veryHidden" r:id="rId2"/>
    <sheet name="UPDATE" sheetId="19" state="hidden" r:id="rId3"/>
    <sheet name="PE Pusat" sheetId="50" r:id="rId4"/>
    <sheet name="Kantor PE Di Lokasi Lain" sheetId="51" r:id="rId5"/>
    <sheet name="update_form baru (2)" sheetId="20" state="hidden" r:id="rId6"/>
    <sheet name="Sheet4" sheetId="23" state="hidden" r:id="rId7"/>
    <sheet name="Sheet6" sheetId="25" state="hidden" r:id="rId8"/>
    <sheet name="PIC Kancab Jun 13" sheetId="28" state="hidden" r:id="rId9"/>
    <sheet name="to NIA AIMRPK" sheetId="27" state="hidden" r:id="rId10"/>
    <sheet name="Kantor Pusat PE" sheetId="31" state="hidden" r:id="rId11"/>
    <sheet name="list Pusat" sheetId="30" state="hidden" r:id="rId12"/>
    <sheet name="KOTA" sheetId="35" state="hidden" r:id="rId13"/>
    <sheet name="DATA KOTA" sheetId="29" state="hidden" r:id="rId14"/>
    <sheet name="KOTA (2)" sheetId="36" state="hidden" r:id="rId15"/>
    <sheet name="Sheet9" sheetId="43" state="hidden" r:id="rId16"/>
    <sheet name="Sheet5" sheetId="40" state="hidden" r:id="rId17"/>
    <sheet name="Sheet1" sheetId="37" state="hidden" r:id="rId18"/>
    <sheet name="Sheet2" sheetId="38" state="hidden" r:id="rId19"/>
    <sheet name="Sheet3" sheetId="39" state="hidden" r:id="rId20"/>
  </sheets>
  <externalReferences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13" hidden="1">'DATA KOTA'!$A$1:$G$683</definedName>
    <definedName name="_xlnm._FilterDatabase" localSheetId="4" hidden="1">'Kantor PE Di Lokasi Lain'!$A$4:$H$681</definedName>
    <definedName name="_xlnm._FilterDatabase" localSheetId="11" hidden="1">'list Pusat'!$B$1:$D$141</definedName>
    <definedName name="_xlnm._FilterDatabase" localSheetId="3" hidden="1">'PE Pusat'!$A$4:$J$130</definedName>
    <definedName name="_xlnm._FilterDatabase" localSheetId="8" hidden="1">'PIC Kancab Jun 13'!$B$1:$E$1</definedName>
    <definedName name="_xlnm._FilterDatabase" localSheetId="17" hidden="1">Sheet1!$A$1:$I$797</definedName>
    <definedName name="_xlnm._FilterDatabase" localSheetId="19" hidden="1">Sheet3!$B$1:$D$1</definedName>
    <definedName name="_xlnm._FilterDatabase" localSheetId="6" hidden="1">Sheet4!$588:$610</definedName>
    <definedName name="_xlnm._FilterDatabase" localSheetId="15" hidden="1">Sheet9!$D$3:$E$3</definedName>
    <definedName name="_xlnm._FilterDatabase" localSheetId="9" hidden="1">'to NIA AIMRPK'!$B$4:$F$144</definedName>
    <definedName name="_xlnm._FilterDatabase" localSheetId="2" hidden="1">UPDATE!$A$1:$AD$141</definedName>
    <definedName name="_xlnm._FilterDatabase" localSheetId="5" hidden="1">'update_form baru (2)'!$B$4:$AX$690</definedName>
    <definedName name="_xlnm.Print_Area" localSheetId="11">'list Pusat'!$A$1:$C$139</definedName>
    <definedName name="_xlnm.Print_Area" localSheetId="9">'to NIA AIMRPK'!$A$1:$F$145</definedName>
    <definedName name="_xlnm.Print_Titles" localSheetId="11">'list Pusat'!$1:$1</definedName>
    <definedName name="_xlnm.Print_Titles" localSheetId="9">'to NIA AIMRPK'!$4:$4</definedName>
    <definedName name="_xlnm.Print_Titles" localSheetId="2">UPDATE!$1:$1</definedName>
    <definedName name="_xlnm.Print_Titles" localSheetId="5">'update_form baru (2)'!$4:$4</definedName>
  </definedNames>
  <calcPr calcId="152511"/>
  <pivotCaches>
    <pivotCache cacheId="78" r:id="rId26"/>
    <pivotCache cacheId="79" r:id="rId27"/>
    <pivotCache cacheId="80" r:id="rId28"/>
  </pivotCaches>
</workbook>
</file>

<file path=xl/calcChain.xml><?xml version="1.0" encoding="utf-8"?>
<calcChain xmlns="http://schemas.openxmlformats.org/spreadsheetml/2006/main">
  <c r="E65" i="39" l="1"/>
  <c r="D65" i="39"/>
  <c r="B65" i="39"/>
  <c r="A65" i="39"/>
  <c r="E64" i="39"/>
  <c r="D64" i="39"/>
  <c r="B64" i="39"/>
  <c r="A64" i="39"/>
  <c r="E63" i="39"/>
  <c r="D63" i="39"/>
  <c r="B63" i="39"/>
  <c r="A63" i="39"/>
  <c r="E62" i="39"/>
  <c r="D62" i="39"/>
  <c r="B62" i="39"/>
  <c r="A62" i="39"/>
  <c r="E61" i="39"/>
  <c r="D61" i="39"/>
  <c r="B61" i="39"/>
  <c r="A61" i="39"/>
  <c r="E60" i="39"/>
  <c r="D60" i="39"/>
  <c r="B60" i="39"/>
  <c r="A60" i="39"/>
  <c r="E59" i="39"/>
  <c r="D59" i="39"/>
  <c r="B59" i="39"/>
  <c r="A59" i="39"/>
  <c r="E58" i="39"/>
  <c r="D58" i="39"/>
  <c r="B58" i="39"/>
  <c r="A58" i="39"/>
  <c r="E57" i="39"/>
  <c r="D57" i="39"/>
  <c r="B57" i="39"/>
  <c r="A57" i="39"/>
  <c r="E56" i="39"/>
  <c r="D56" i="39"/>
  <c r="B56" i="39"/>
  <c r="A56" i="39"/>
  <c r="E55" i="39"/>
  <c r="D55" i="39"/>
  <c r="B55" i="39"/>
  <c r="A55" i="39"/>
  <c r="E54" i="39"/>
  <c r="D54" i="39"/>
  <c r="B54" i="39"/>
  <c r="A54" i="39"/>
  <c r="E53" i="39"/>
  <c r="D53" i="39"/>
  <c r="B53" i="39"/>
  <c r="A53" i="39"/>
  <c r="E52" i="39"/>
  <c r="D52" i="39"/>
  <c r="B52" i="39"/>
  <c r="A52" i="39"/>
  <c r="E51" i="39"/>
  <c r="D51" i="39"/>
  <c r="B51" i="39"/>
  <c r="A51" i="39"/>
  <c r="E50" i="39"/>
  <c r="D50" i="39"/>
  <c r="B50" i="39"/>
  <c r="A50" i="39"/>
  <c r="E49" i="39"/>
  <c r="D49" i="39"/>
  <c r="B49" i="39"/>
  <c r="A49" i="39"/>
  <c r="E48" i="39"/>
  <c r="D48" i="39"/>
  <c r="B48" i="39"/>
  <c r="A48" i="39"/>
  <c r="E47" i="39"/>
  <c r="D47" i="39"/>
  <c r="B47" i="39"/>
  <c r="A47" i="39"/>
  <c r="E46" i="39"/>
  <c r="D46" i="39"/>
  <c r="B46" i="39"/>
  <c r="A46" i="39"/>
  <c r="E45" i="39"/>
  <c r="D45" i="39"/>
  <c r="B45" i="39"/>
  <c r="A45" i="39"/>
  <c r="E44" i="39"/>
  <c r="D44" i="39"/>
  <c r="B44" i="39"/>
  <c r="A44" i="39"/>
  <c r="E43" i="39"/>
  <c r="D43" i="39"/>
  <c r="B43" i="39"/>
  <c r="A43" i="39"/>
  <c r="E42" i="39"/>
  <c r="D42" i="39"/>
  <c r="B42" i="39"/>
  <c r="A42" i="39"/>
  <c r="E41" i="39"/>
  <c r="D41" i="39"/>
  <c r="B41" i="39"/>
  <c r="A41" i="39"/>
  <c r="E40" i="39"/>
  <c r="D40" i="39"/>
  <c r="B40" i="39"/>
  <c r="A40" i="39"/>
  <c r="E39" i="39"/>
  <c r="D39" i="39"/>
  <c r="B39" i="39"/>
  <c r="A39" i="39"/>
  <c r="E38" i="39"/>
  <c r="D38" i="39"/>
  <c r="B38" i="39"/>
  <c r="A38" i="39"/>
  <c r="E37" i="39"/>
  <c r="D37" i="39"/>
  <c r="B37" i="39"/>
  <c r="A37" i="39"/>
  <c r="E36" i="39"/>
  <c r="D36" i="39"/>
  <c r="B36" i="39"/>
  <c r="A36" i="39"/>
  <c r="E35" i="39"/>
  <c r="D35" i="39"/>
  <c r="B35" i="39"/>
  <c r="A35" i="39"/>
  <c r="E34" i="39"/>
  <c r="D34" i="39"/>
  <c r="B34" i="39"/>
  <c r="A34" i="39"/>
  <c r="E33" i="39"/>
  <c r="D33" i="39"/>
  <c r="B33" i="39"/>
  <c r="A33" i="39"/>
  <c r="E32" i="39"/>
  <c r="D32" i="39"/>
  <c r="B32" i="39"/>
  <c r="A32" i="39"/>
  <c r="E31" i="39"/>
  <c r="D31" i="39"/>
  <c r="B31" i="39"/>
  <c r="A31" i="39"/>
  <c r="E30" i="39"/>
  <c r="D30" i="39"/>
  <c r="B30" i="39"/>
  <c r="A30" i="39"/>
  <c r="E29" i="39"/>
  <c r="D29" i="39"/>
  <c r="B29" i="39"/>
  <c r="A29" i="39"/>
  <c r="E28" i="39"/>
  <c r="D28" i="39"/>
  <c r="B28" i="39"/>
  <c r="A28" i="39"/>
  <c r="E27" i="39"/>
  <c r="D27" i="39"/>
  <c r="B27" i="39"/>
  <c r="A27" i="39"/>
  <c r="E26" i="39"/>
  <c r="D26" i="39"/>
  <c r="B26" i="39"/>
  <c r="A26" i="39"/>
  <c r="E25" i="39"/>
  <c r="D25" i="39"/>
  <c r="B25" i="39"/>
  <c r="A25" i="39"/>
  <c r="E24" i="39"/>
  <c r="D24" i="39"/>
  <c r="B24" i="39"/>
  <c r="A24" i="39"/>
  <c r="E23" i="39"/>
  <c r="D23" i="39"/>
  <c r="B23" i="39"/>
  <c r="A23" i="39"/>
  <c r="E22" i="39"/>
  <c r="D22" i="39"/>
  <c r="B22" i="39"/>
  <c r="A22" i="39"/>
  <c r="E21" i="39"/>
  <c r="D21" i="39"/>
  <c r="B21" i="39"/>
  <c r="A21" i="39"/>
  <c r="E20" i="39"/>
  <c r="D20" i="39"/>
  <c r="B20" i="39"/>
  <c r="A20" i="39"/>
  <c r="E19" i="39"/>
  <c r="D19" i="39"/>
  <c r="B19" i="39"/>
  <c r="A19" i="39"/>
  <c r="E18" i="39"/>
  <c r="D18" i="39"/>
  <c r="B18" i="39"/>
  <c r="A18" i="39"/>
  <c r="E17" i="39"/>
  <c r="D17" i="39"/>
  <c r="B17" i="39"/>
  <c r="A17" i="39"/>
  <c r="E16" i="39"/>
  <c r="D16" i="39"/>
  <c r="B16" i="39"/>
  <c r="A16" i="39"/>
  <c r="E15" i="39"/>
  <c r="D15" i="39"/>
  <c r="B15" i="39"/>
  <c r="A15" i="39"/>
  <c r="E14" i="39"/>
  <c r="D14" i="39"/>
  <c r="B14" i="39"/>
  <c r="A14" i="39"/>
  <c r="E13" i="39"/>
  <c r="D13" i="39"/>
  <c r="B13" i="39"/>
  <c r="A13" i="39"/>
  <c r="E12" i="39"/>
  <c r="D12" i="39"/>
  <c r="B12" i="39"/>
  <c r="A12" i="39"/>
  <c r="E11" i="39"/>
  <c r="D11" i="39"/>
  <c r="B11" i="39"/>
  <c r="A11" i="39"/>
  <c r="E10" i="39"/>
  <c r="D10" i="39"/>
  <c r="B10" i="39"/>
  <c r="A10" i="39"/>
  <c r="E9" i="39"/>
  <c r="D9" i="39"/>
  <c r="B9" i="39"/>
  <c r="A9" i="39"/>
  <c r="E8" i="39"/>
  <c r="D8" i="39"/>
  <c r="B8" i="39"/>
  <c r="A8" i="39"/>
  <c r="E7" i="39"/>
  <c r="D7" i="39"/>
  <c r="B7" i="39"/>
  <c r="A7" i="39"/>
  <c r="E6" i="39"/>
  <c r="D6" i="39"/>
  <c r="B6" i="39"/>
  <c r="A6" i="39"/>
  <c r="E5" i="39"/>
  <c r="D5" i="39"/>
  <c r="B5" i="39"/>
  <c r="A5" i="39"/>
  <c r="E4" i="39"/>
  <c r="D4" i="39"/>
  <c r="B4" i="39"/>
  <c r="A4" i="39"/>
  <c r="E3" i="39"/>
  <c r="D3" i="39"/>
  <c r="B3" i="39"/>
  <c r="A3" i="39"/>
  <c r="E2" i="39"/>
  <c r="D2" i="39"/>
  <c r="B2" i="39"/>
  <c r="E794" i="37"/>
  <c r="A794" i="37"/>
  <c r="E792" i="37"/>
  <c r="A792" i="37"/>
  <c r="E790" i="37"/>
  <c r="A790" i="37"/>
  <c r="E786" i="37"/>
  <c r="A786" i="37"/>
  <c r="E780" i="37"/>
  <c r="A780" i="37"/>
  <c r="E751" i="37"/>
  <c r="A751" i="37"/>
  <c r="E744" i="37"/>
  <c r="A744" i="37"/>
  <c r="E721" i="37"/>
  <c r="A721" i="37"/>
  <c r="E718" i="37"/>
  <c r="A718" i="37"/>
  <c r="E716" i="37"/>
  <c r="A716" i="37"/>
  <c r="E696" i="37"/>
  <c r="A696" i="37"/>
  <c r="E668" i="37"/>
  <c r="A668" i="37"/>
  <c r="E663" i="37"/>
  <c r="A663" i="37"/>
  <c r="E661" i="37"/>
  <c r="A661" i="37"/>
  <c r="E643" i="37"/>
  <c r="A643" i="37"/>
  <c r="E640" i="37"/>
  <c r="A640" i="37"/>
  <c r="E638" i="37"/>
  <c r="A638" i="37"/>
  <c r="E631" i="37"/>
  <c r="A631" i="37"/>
  <c r="E606" i="37"/>
  <c r="A606" i="37"/>
  <c r="E583" i="37"/>
  <c r="A583" i="37"/>
  <c r="E574" i="37"/>
  <c r="A574" i="37"/>
  <c r="E552" i="37"/>
  <c r="A552" i="37"/>
  <c r="E548" i="37"/>
  <c r="A548" i="37"/>
  <c r="E546" i="37"/>
  <c r="A546" i="37"/>
  <c r="E538" i="37"/>
  <c r="A538" i="37"/>
  <c r="E528" i="37"/>
  <c r="A528" i="37"/>
  <c r="E515" i="37"/>
  <c r="A515" i="37"/>
  <c r="E478" i="37"/>
  <c r="A478" i="37"/>
  <c r="E467" i="37"/>
  <c r="A467" i="37"/>
  <c r="E453" i="37"/>
  <c r="A453" i="37"/>
  <c r="E447" i="37"/>
  <c r="A447" i="37"/>
  <c r="E429" i="37"/>
  <c r="A429" i="37"/>
  <c r="E426" i="37"/>
  <c r="A426" i="37"/>
  <c r="E422" i="37"/>
  <c r="A422" i="37"/>
  <c r="E396" i="37"/>
  <c r="A396" i="37"/>
  <c r="E392" i="37"/>
  <c r="A392" i="37"/>
  <c r="E388" i="37"/>
  <c r="A388" i="37"/>
  <c r="E385" i="37"/>
  <c r="A385" i="37"/>
  <c r="E382" i="37"/>
  <c r="A382" i="37"/>
  <c r="E327" i="37"/>
  <c r="A327" i="37"/>
  <c r="E320" i="37"/>
  <c r="A320" i="37"/>
  <c r="E316" i="37"/>
  <c r="A316" i="37"/>
  <c r="E310" i="37"/>
  <c r="A310" i="37"/>
  <c r="E307" i="37"/>
  <c r="A307" i="37"/>
  <c r="E298" i="37"/>
  <c r="A298" i="37"/>
  <c r="E288" i="37"/>
  <c r="A288" i="37"/>
  <c r="E286" i="37"/>
  <c r="A286" i="37"/>
  <c r="E234" i="37"/>
  <c r="A234" i="37"/>
  <c r="E232" i="37"/>
  <c r="A232" i="37"/>
  <c r="E230" i="37"/>
  <c r="A230" i="37"/>
  <c r="E221" i="37"/>
  <c r="A221" i="37"/>
  <c r="E204" i="37"/>
  <c r="A204" i="37"/>
  <c r="E185" i="37"/>
  <c r="A185" i="37"/>
  <c r="E178" i="37"/>
  <c r="A178" i="37"/>
  <c r="E89" i="37"/>
  <c r="A89" i="37"/>
  <c r="E48" i="37"/>
  <c r="A48" i="37"/>
  <c r="E39" i="37"/>
  <c r="A39" i="37"/>
  <c r="E32" i="37"/>
  <c r="A32" i="37"/>
  <c r="E28" i="37"/>
  <c r="A28" i="37"/>
  <c r="E20" i="37"/>
  <c r="A20" i="37"/>
  <c r="E18" i="37"/>
  <c r="A18" i="37"/>
  <c r="E15" i="37"/>
  <c r="A15" i="37"/>
  <c r="E10" i="37"/>
  <c r="A10" i="37"/>
  <c r="H6" i="37"/>
  <c r="H4" i="37"/>
  <c r="E2" i="37"/>
  <c r="H14" i="43"/>
  <c r="F15" i="36"/>
  <c r="D15" i="36"/>
  <c r="D14" i="36"/>
  <c r="D13" i="36"/>
  <c r="D12" i="36"/>
  <c r="D11" i="36"/>
  <c r="D10" i="36"/>
  <c r="F9" i="36"/>
  <c r="E9" i="36"/>
  <c r="D9" i="36"/>
  <c r="F8" i="36"/>
  <c r="E8" i="36"/>
  <c r="D8" i="36"/>
  <c r="F7" i="36"/>
  <c r="E7" i="36"/>
  <c r="D7" i="36"/>
  <c r="F6" i="36"/>
  <c r="E6" i="36"/>
  <c r="D6" i="36"/>
  <c r="F5" i="36"/>
  <c r="E5" i="36"/>
  <c r="F4" i="36"/>
  <c r="E4" i="36"/>
  <c r="F10" i="35"/>
  <c r="D10" i="35"/>
  <c r="F9" i="35"/>
  <c r="E9" i="35"/>
  <c r="D9" i="35"/>
  <c r="F8" i="35"/>
  <c r="E8" i="35"/>
  <c r="D8" i="35"/>
  <c r="F7" i="35"/>
  <c r="E7" i="35"/>
  <c r="D7" i="35"/>
  <c r="F6" i="35"/>
  <c r="E6" i="35"/>
  <c r="D6" i="35"/>
  <c r="F5" i="35"/>
  <c r="E5" i="35"/>
  <c r="F4" i="35"/>
  <c r="E4" i="35"/>
  <c r="C155" i="30"/>
  <c r="B155" i="30"/>
  <c r="C154" i="30"/>
  <c r="B154" i="30"/>
  <c r="C153" i="30"/>
  <c r="B153" i="30"/>
  <c r="C151" i="30"/>
  <c r="B151" i="30"/>
  <c r="C150" i="30"/>
  <c r="B150" i="30"/>
  <c r="C149" i="30"/>
  <c r="B149" i="30"/>
  <c r="C148" i="30"/>
  <c r="B148" i="30"/>
  <c r="C147" i="30"/>
  <c r="B147" i="30"/>
  <c r="C146" i="30"/>
  <c r="B146" i="30"/>
  <c r="C145" i="30"/>
  <c r="B145" i="30"/>
  <c r="A141" i="30"/>
  <c r="A140" i="30"/>
  <c r="A139" i="30"/>
  <c r="A138" i="30"/>
  <c r="A137" i="30"/>
  <c r="A136" i="30"/>
  <c r="A135" i="30"/>
  <c r="A134" i="30"/>
  <c r="A133" i="30"/>
  <c r="A132" i="30"/>
  <c r="A131" i="30"/>
  <c r="A130" i="30"/>
  <c r="A129" i="30"/>
  <c r="A128" i="30"/>
  <c r="A127" i="30"/>
  <c r="A126" i="30"/>
  <c r="A125" i="30"/>
  <c r="A124" i="30"/>
  <c r="A123" i="30"/>
  <c r="A122" i="30"/>
  <c r="A121" i="30"/>
  <c r="A120" i="30"/>
  <c r="A119" i="30"/>
  <c r="A118" i="30"/>
  <c r="A117" i="30"/>
  <c r="A116" i="30"/>
  <c r="A115" i="30"/>
  <c r="A114" i="30"/>
  <c r="A113" i="30"/>
  <c r="A112" i="30"/>
  <c r="A111" i="30"/>
  <c r="A110" i="30"/>
  <c r="A109" i="30"/>
  <c r="A108" i="30"/>
  <c r="A107" i="30"/>
  <c r="A106" i="30"/>
  <c r="A105" i="30"/>
  <c r="A104" i="30"/>
  <c r="A103" i="30"/>
  <c r="A102" i="30"/>
  <c r="A101" i="30"/>
  <c r="A100" i="30"/>
  <c r="A99" i="30"/>
  <c r="A98" i="30"/>
  <c r="A97" i="30"/>
  <c r="A96" i="30"/>
  <c r="A95" i="30"/>
  <c r="A94" i="30"/>
  <c r="A93" i="30"/>
  <c r="A92" i="30"/>
  <c r="A91" i="30"/>
  <c r="A90" i="30"/>
  <c r="A89" i="30"/>
  <c r="A88" i="30"/>
  <c r="A87" i="30"/>
  <c r="A86" i="30"/>
  <c r="A85" i="30"/>
  <c r="A84" i="30"/>
  <c r="A83" i="30"/>
  <c r="A82" i="30"/>
  <c r="A81" i="30"/>
  <c r="A80" i="30"/>
  <c r="A79" i="30"/>
  <c r="A78" i="30"/>
  <c r="A77" i="30"/>
  <c r="A76" i="30"/>
  <c r="A75" i="30"/>
  <c r="A74" i="30"/>
  <c r="A73" i="30"/>
  <c r="A72" i="30"/>
  <c r="A71" i="30"/>
  <c r="A70" i="30"/>
  <c r="A69" i="30"/>
  <c r="A68" i="30"/>
  <c r="A67" i="30"/>
  <c r="A66" i="30"/>
  <c r="A65" i="30"/>
  <c r="A64" i="30"/>
  <c r="A63" i="30"/>
  <c r="A62" i="30"/>
  <c r="A61" i="30"/>
  <c r="A60" i="30"/>
  <c r="A59" i="30"/>
  <c r="A58" i="30"/>
  <c r="A57" i="30"/>
  <c r="A56" i="30"/>
  <c r="A55" i="30"/>
  <c r="A54" i="30"/>
  <c r="A53" i="30"/>
  <c r="A52" i="30"/>
  <c r="A51" i="30"/>
  <c r="A50" i="30"/>
  <c r="A49" i="30"/>
  <c r="A48" i="30"/>
  <c r="A47" i="30"/>
  <c r="A46" i="30"/>
  <c r="A45" i="30"/>
  <c r="A44" i="30"/>
  <c r="A43" i="30"/>
  <c r="A42" i="30"/>
  <c r="A41" i="30"/>
  <c r="A40" i="30"/>
  <c r="A39" i="30"/>
  <c r="A38" i="30"/>
  <c r="A37" i="30"/>
  <c r="A36" i="30"/>
  <c r="A35" i="30"/>
  <c r="A34" i="30"/>
  <c r="A33" i="30"/>
  <c r="A32" i="30"/>
  <c r="A31" i="30"/>
  <c r="A30" i="30"/>
  <c r="A29" i="30"/>
  <c r="A28" i="30"/>
  <c r="A27" i="30"/>
  <c r="A26" i="30"/>
  <c r="A25" i="30"/>
  <c r="A24" i="30"/>
  <c r="A23" i="30"/>
  <c r="A22" i="30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A8" i="30"/>
  <c r="A7" i="30"/>
  <c r="A6" i="30"/>
  <c r="A5" i="30"/>
  <c r="A4" i="30"/>
  <c r="A3" i="30"/>
  <c r="A143" i="27"/>
  <c r="A142" i="27"/>
  <c r="A141" i="27"/>
  <c r="A140" i="27"/>
  <c r="A139" i="27"/>
  <c r="A138" i="27"/>
  <c r="A137" i="27"/>
  <c r="A136" i="27"/>
  <c r="A135" i="27"/>
  <c r="A134" i="27"/>
  <c r="A133" i="27"/>
  <c r="A132" i="27"/>
  <c r="A131" i="27"/>
  <c r="A130" i="27"/>
  <c r="A129" i="27"/>
  <c r="A128" i="27"/>
  <c r="A127" i="27"/>
  <c r="A126" i="27"/>
  <c r="A125" i="27"/>
  <c r="A124" i="27"/>
  <c r="A123" i="27"/>
  <c r="A122" i="27"/>
  <c r="A121" i="27"/>
  <c r="A120" i="27"/>
  <c r="A119" i="27"/>
  <c r="A118" i="27"/>
  <c r="A117" i="27"/>
  <c r="A116" i="27"/>
  <c r="A115" i="27"/>
  <c r="A114" i="27"/>
  <c r="A113" i="27"/>
  <c r="A112" i="27"/>
  <c r="A111" i="27"/>
  <c r="A110" i="27"/>
  <c r="A109" i="27"/>
  <c r="A108" i="27"/>
  <c r="A107" i="27"/>
  <c r="A106" i="27"/>
  <c r="A105" i="27"/>
  <c r="A104" i="27"/>
  <c r="A103" i="27"/>
  <c r="A102" i="27"/>
  <c r="A101" i="27"/>
  <c r="A100" i="27"/>
  <c r="A99" i="27"/>
  <c r="A98" i="27"/>
  <c r="A97" i="27"/>
  <c r="A96" i="27"/>
  <c r="A95" i="27"/>
  <c r="A94" i="27"/>
  <c r="A93" i="27"/>
  <c r="A92" i="27"/>
  <c r="A91" i="27"/>
  <c r="A90" i="27"/>
  <c r="A89" i="27"/>
  <c r="A88" i="27"/>
  <c r="A87" i="27"/>
  <c r="A86" i="27"/>
  <c r="A85" i="27"/>
  <c r="A84" i="27"/>
  <c r="A83" i="27"/>
  <c r="A82" i="27"/>
  <c r="A81" i="27"/>
  <c r="A80" i="27"/>
  <c r="A79" i="27"/>
  <c r="A78" i="27"/>
  <c r="A77" i="27"/>
  <c r="A76" i="27"/>
  <c r="A75" i="27"/>
  <c r="A74" i="27"/>
  <c r="A73" i="27"/>
  <c r="A72" i="27"/>
  <c r="A71" i="27"/>
  <c r="A70" i="27"/>
  <c r="A69" i="27"/>
  <c r="A68" i="27"/>
  <c r="A67" i="27"/>
  <c r="A66" i="27"/>
  <c r="A65" i="27"/>
  <c r="A64" i="27"/>
  <c r="A63" i="27"/>
  <c r="A62" i="27"/>
  <c r="A61" i="27"/>
  <c r="A60" i="27"/>
  <c r="A59" i="27"/>
  <c r="A58" i="27"/>
  <c r="A57" i="27"/>
  <c r="A56" i="27"/>
  <c r="A55" i="27"/>
  <c r="A54" i="27"/>
  <c r="A53" i="27"/>
  <c r="A52" i="27"/>
  <c r="A51" i="27"/>
  <c r="A50" i="27"/>
  <c r="A49" i="27"/>
  <c r="A48" i="27"/>
  <c r="A47" i="27"/>
  <c r="A46" i="27"/>
  <c r="A45" i="27"/>
  <c r="A44" i="27"/>
  <c r="A43" i="27"/>
  <c r="A42" i="27"/>
  <c r="A41" i="27"/>
  <c r="A40" i="27"/>
  <c r="A39" i="27"/>
  <c r="A38" i="27"/>
  <c r="A37" i="27"/>
  <c r="A36" i="27"/>
  <c r="A35" i="27"/>
  <c r="A34" i="27"/>
  <c r="A33" i="27"/>
  <c r="A32" i="27"/>
  <c r="A31" i="27"/>
  <c r="A30" i="27"/>
  <c r="A29" i="27"/>
  <c r="A28" i="27"/>
  <c r="A27" i="27"/>
  <c r="A26" i="27"/>
  <c r="A25" i="27"/>
  <c r="A24" i="27"/>
  <c r="A23" i="27"/>
  <c r="A22" i="27"/>
  <c r="A21" i="27"/>
  <c r="A20" i="27"/>
  <c r="A19" i="27"/>
  <c r="A18" i="27"/>
  <c r="A17" i="27"/>
  <c r="A16" i="27"/>
  <c r="A15" i="27"/>
  <c r="A14" i="27"/>
  <c r="A13" i="27"/>
  <c r="A12" i="27"/>
  <c r="A11" i="27"/>
  <c r="A10" i="27"/>
  <c r="A9" i="27"/>
  <c r="A8" i="27"/>
  <c r="A7" i="27"/>
  <c r="A6" i="27"/>
  <c r="D67" i="28"/>
  <c r="B67" i="28"/>
  <c r="A67" i="28"/>
  <c r="D66" i="28"/>
  <c r="B66" i="28"/>
  <c r="A66" i="28"/>
  <c r="D65" i="28"/>
  <c r="B65" i="28"/>
  <c r="A65" i="28"/>
  <c r="D64" i="28"/>
  <c r="B64" i="28"/>
  <c r="A64" i="28"/>
  <c r="D63" i="28"/>
  <c r="B63" i="28"/>
  <c r="A63" i="28"/>
  <c r="D62" i="28"/>
  <c r="B62" i="28"/>
  <c r="A62" i="28"/>
  <c r="D61" i="28"/>
  <c r="B61" i="28"/>
  <c r="A61" i="28"/>
  <c r="D60" i="28"/>
  <c r="B60" i="28"/>
  <c r="A60" i="28"/>
  <c r="D59" i="28"/>
  <c r="B59" i="28"/>
  <c r="A59" i="28"/>
  <c r="D58" i="28"/>
  <c r="B58" i="28"/>
  <c r="A58" i="28"/>
  <c r="D57" i="28"/>
  <c r="B57" i="28"/>
  <c r="A57" i="28"/>
  <c r="D56" i="28"/>
  <c r="B56" i="28"/>
  <c r="A56" i="28"/>
  <c r="D55" i="28"/>
  <c r="B55" i="28"/>
  <c r="A55" i="28"/>
  <c r="D54" i="28"/>
  <c r="B54" i="28"/>
  <c r="A54" i="28"/>
  <c r="D53" i="28"/>
  <c r="B53" i="28"/>
  <c r="A53" i="28"/>
  <c r="D52" i="28"/>
  <c r="B52" i="28"/>
  <c r="A52" i="28"/>
  <c r="D51" i="28"/>
  <c r="B51" i="28"/>
  <c r="A51" i="28"/>
  <c r="D50" i="28"/>
  <c r="B50" i="28"/>
  <c r="A50" i="28"/>
  <c r="D49" i="28"/>
  <c r="B49" i="28"/>
  <c r="A49" i="28"/>
  <c r="D48" i="28"/>
  <c r="B48" i="28"/>
  <c r="A48" i="28"/>
  <c r="D47" i="28"/>
  <c r="B47" i="28"/>
  <c r="A47" i="28"/>
  <c r="D46" i="28"/>
  <c r="B46" i="28"/>
  <c r="A46" i="28"/>
  <c r="D45" i="28"/>
  <c r="B45" i="28"/>
  <c r="A45" i="28"/>
  <c r="D44" i="28"/>
  <c r="B44" i="28"/>
  <c r="A44" i="28"/>
  <c r="D43" i="28"/>
  <c r="B43" i="28"/>
  <c r="A43" i="28"/>
  <c r="D42" i="28"/>
  <c r="B42" i="28"/>
  <c r="A42" i="28"/>
  <c r="D41" i="28"/>
  <c r="B41" i="28"/>
  <c r="A41" i="28"/>
  <c r="D40" i="28"/>
  <c r="B40" i="28"/>
  <c r="B39" i="28"/>
  <c r="A39" i="28"/>
  <c r="D38" i="28"/>
  <c r="B38" i="28"/>
  <c r="A38" i="28"/>
  <c r="D37" i="28"/>
  <c r="B37" i="28"/>
  <c r="A37" i="28"/>
  <c r="D36" i="28"/>
  <c r="B36" i="28"/>
  <c r="A36" i="28"/>
  <c r="D35" i="28"/>
  <c r="B35" i="28"/>
  <c r="A35" i="28"/>
  <c r="D34" i="28"/>
  <c r="B34" i="28"/>
  <c r="A34" i="28"/>
  <c r="D33" i="28"/>
  <c r="B33" i="28"/>
  <c r="A33" i="28"/>
  <c r="D32" i="28"/>
  <c r="B32" i="28"/>
  <c r="A32" i="28"/>
  <c r="D31" i="28"/>
  <c r="B31" i="28"/>
  <c r="A31" i="28"/>
  <c r="D30" i="28"/>
  <c r="B30" i="28"/>
  <c r="A30" i="28"/>
  <c r="D29" i="28"/>
  <c r="B29" i="28"/>
  <c r="A29" i="28"/>
  <c r="D28" i="28"/>
  <c r="B28" i="28"/>
  <c r="A28" i="28"/>
  <c r="D27" i="28"/>
  <c r="B27" i="28"/>
  <c r="A27" i="28"/>
  <c r="D26" i="28"/>
  <c r="B26" i="28"/>
  <c r="A26" i="28"/>
  <c r="D25" i="28"/>
  <c r="B25" i="28"/>
  <c r="A25" i="28"/>
  <c r="D24" i="28"/>
  <c r="B24" i="28"/>
  <c r="A24" i="28"/>
  <c r="D23" i="28"/>
  <c r="B23" i="28"/>
  <c r="A23" i="28"/>
  <c r="D22" i="28"/>
  <c r="B22" i="28"/>
  <c r="A22" i="28"/>
  <c r="D21" i="28"/>
  <c r="B21" i="28"/>
  <c r="A21" i="28"/>
  <c r="D20" i="28"/>
  <c r="B20" i="28"/>
  <c r="A20" i="28"/>
  <c r="D19" i="28"/>
  <c r="B19" i="28"/>
  <c r="A19" i="28"/>
  <c r="D18" i="28"/>
  <c r="B18" i="28"/>
  <c r="A18" i="28"/>
  <c r="D17" i="28"/>
  <c r="B17" i="28"/>
  <c r="A17" i="28"/>
  <c r="D16" i="28"/>
  <c r="B16" i="28"/>
  <c r="A16" i="28"/>
  <c r="D15" i="28"/>
  <c r="B15" i="28"/>
  <c r="A15" i="28"/>
  <c r="D14" i="28"/>
  <c r="B14" i="28"/>
  <c r="A14" i="28"/>
  <c r="D13" i="28"/>
  <c r="B13" i="28"/>
  <c r="A13" i="28"/>
  <c r="D12" i="28"/>
  <c r="B12" i="28"/>
  <c r="A12" i="28"/>
  <c r="D11" i="28"/>
  <c r="B11" i="28"/>
  <c r="A11" i="28"/>
  <c r="D10" i="28"/>
  <c r="B10" i="28"/>
  <c r="A10" i="28"/>
  <c r="D9" i="28"/>
  <c r="B9" i="28"/>
  <c r="A9" i="28"/>
  <c r="B8" i="28"/>
  <c r="A8" i="28"/>
  <c r="D7" i="28"/>
  <c r="B7" i="28"/>
  <c r="A7" i="28"/>
  <c r="D6" i="28"/>
  <c r="B6" i="28"/>
  <c r="A6" i="28"/>
  <c r="D5" i="28"/>
  <c r="B5" i="28"/>
  <c r="A5" i="28"/>
  <c r="D4" i="28"/>
  <c r="B4" i="28"/>
  <c r="A4" i="28"/>
  <c r="D3" i="28"/>
  <c r="B3" i="28"/>
  <c r="A3" i="28"/>
  <c r="D2" i="28"/>
  <c r="B2" i="28"/>
  <c r="D51" i="25"/>
  <c r="A49" i="25"/>
  <c r="A48" i="25"/>
  <c r="A47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5" i="25"/>
  <c r="A24" i="25"/>
  <c r="A23" i="25"/>
  <c r="A22" i="25"/>
  <c r="A21" i="25"/>
  <c r="A20" i="25"/>
  <c r="A19" i="25"/>
  <c r="A18" i="25"/>
  <c r="A17" i="25"/>
  <c r="A16" i="25"/>
  <c r="A15" i="25"/>
  <c r="A14" i="25"/>
  <c r="A13" i="25"/>
  <c r="A12" i="25"/>
  <c r="A11" i="25"/>
  <c r="A10" i="25"/>
  <c r="A9" i="25"/>
  <c r="A8" i="25"/>
  <c r="A7" i="25"/>
  <c r="G611" i="23"/>
  <c r="G587" i="23"/>
  <c r="G555" i="23"/>
  <c r="G536" i="23"/>
  <c r="G448" i="23"/>
  <c r="E714" i="20"/>
  <c r="E713" i="20"/>
  <c r="E712" i="20"/>
  <c r="E711" i="20"/>
  <c r="E710" i="20"/>
  <c r="E709" i="20"/>
  <c r="E707" i="20"/>
  <c r="AT706" i="20"/>
  <c r="AS706" i="20"/>
  <c r="AR706" i="20"/>
  <c r="AQ706" i="20"/>
  <c r="AP706" i="20"/>
  <c r="AO706" i="20"/>
  <c r="AM706" i="20"/>
  <c r="AL706" i="20"/>
  <c r="AK706" i="20"/>
  <c r="AJ706" i="20"/>
  <c r="AI706" i="20"/>
  <c r="AG706" i="20"/>
  <c r="AF706" i="20"/>
  <c r="AE706" i="20"/>
  <c r="AD706" i="20"/>
  <c r="AC706" i="20"/>
  <c r="AA706" i="20"/>
  <c r="Z706" i="20"/>
  <c r="Y706" i="20"/>
  <c r="X706" i="20"/>
  <c r="W706" i="20"/>
  <c r="U706" i="20"/>
  <c r="T706" i="20"/>
  <c r="S706" i="20"/>
  <c r="R706" i="20"/>
  <c r="Q706" i="20"/>
  <c r="O706" i="20"/>
  <c r="N706" i="20"/>
  <c r="M706" i="20"/>
  <c r="L706" i="20"/>
  <c r="K706" i="20"/>
  <c r="E706" i="20"/>
  <c r="AT690" i="20"/>
  <c r="AS690" i="20"/>
  <c r="AR690" i="20"/>
  <c r="AQ690" i="20"/>
  <c r="AP690" i="20"/>
  <c r="AO690" i="20"/>
  <c r="AT689" i="20"/>
  <c r="AS689" i="20"/>
  <c r="AR689" i="20"/>
  <c r="AQ689" i="20"/>
  <c r="AP689" i="20"/>
  <c r="AO689" i="20"/>
  <c r="AT688" i="20"/>
  <c r="AS688" i="20"/>
  <c r="AR688" i="20"/>
  <c r="AQ688" i="20"/>
  <c r="AP688" i="20"/>
  <c r="AO688" i="20"/>
  <c r="AT687" i="20"/>
  <c r="AS687" i="20"/>
  <c r="AR687" i="20"/>
  <c r="AQ687" i="20"/>
  <c r="AP687" i="20"/>
  <c r="AO687" i="20"/>
  <c r="AT686" i="20"/>
  <c r="AS686" i="20"/>
  <c r="AR686" i="20"/>
  <c r="AQ686" i="20"/>
  <c r="AP686" i="20"/>
  <c r="AO686" i="20"/>
  <c r="AT685" i="20"/>
  <c r="AS685" i="20"/>
  <c r="AR685" i="20"/>
  <c r="AQ685" i="20"/>
  <c r="AP685" i="20"/>
  <c r="AO685" i="20"/>
  <c r="AT684" i="20"/>
  <c r="AS684" i="20"/>
  <c r="AR684" i="20"/>
  <c r="AQ684" i="20"/>
  <c r="AP684" i="20"/>
  <c r="AO684" i="20"/>
  <c r="AT683" i="20"/>
  <c r="AS683" i="20"/>
  <c r="AR683" i="20"/>
  <c r="AQ683" i="20"/>
  <c r="AP683" i="20"/>
  <c r="AO683" i="20"/>
  <c r="AT682" i="20"/>
  <c r="AS682" i="20"/>
  <c r="AR682" i="20"/>
  <c r="AQ682" i="20"/>
  <c r="AP682" i="20"/>
  <c r="AO682" i="20"/>
  <c r="AT681" i="20"/>
  <c r="AS681" i="20"/>
  <c r="AR681" i="20"/>
  <c r="AQ681" i="20"/>
  <c r="AP681" i="20"/>
  <c r="AO681" i="20"/>
  <c r="AT680" i="20"/>
  <c r="AS680" i="20"/>
  <c r="AR680" i="20"/>
  <c r="AQ680" i="20"/>
  <c r="AP680" i="20"/>
  <c r="AO680" i="20"/>
  <c r="AT679" i="20"/>
  <c r="AS679" i="20"/>
  <c r="AR679" i="20"/>
  <c r="AQ679" i="20"/>
  <c r="AP679" i="20"/>
  <c r="AO679" i="20"/>
  <c r="AT678" i="20"/>
  <c r="AS678" i="20"/>
  <c r="AR678" i="20"/>
  <c r="AQ678" i="20"/>
  <c r="AP678" i="20"/>
  <c r="AO678" i="20"/>
  <c r="AT677" i="20"/>
  <c r="AS677" i="20"/>
  <c r="AR677" i="20"/>
  <c r="AQ677" i="20"/>
  <c r="AP677" i="20"/>
  <c r="AO677" i="20"/>
  <c r="AT676" i="20"/>
  <c r="AS676" i="20"/>
  <c r="AR676" i="20"/>
  <c r="AQ676" i="20"/>
  <c r="AP676" i="20"/>
  <c r="AO676" i="20"/>
  <c r="AT675" i="20"/>
  <c r="AS675" i="20"/>
  <c r="AR675" i="20"/>
  <c r="AQ675" i="20"/>
  <c r="AP675" i="20"/>
  <c r="AO675" i="20"/>
  <c r="AT674" i="20"/>
  <c r="AS674" i="20"/>
  <c r="AR674" i="20"/>
  <c r="AQ674" i="20"/>
  <c r="AP674" i="20"/>
  <c r="AO674" i="20"/>
  <c r="AT673" i="20"/>
  <c r="AS673" i="20"/>
  <c r="AR673" i="20"/>
  <c r="AQ673" i="20"/>
  <c r="AP673" i="20"/>
  <c r="AO673" i="20"/>
  <c r="AT672" i="20"/>
  <c r="AS672" i="20"/>
  <c r="AR672" i="20"/>
  <c r="AQ672" i="20"/>
  <c r="AP672" i="20"/>
  <c r="AO672" i="20"/>
  <c r="AT671" i="20"/>
  <c r="AS671" i="20"/>
  <c r="AR671" i="20"/>
  <c r="AQ671" i="20"/>
  <c r="AP671" i="20"/>
  <c r="AO671" i="20"/>
  <c r="AT670" i="20"/>
  <c r="AS670" i="20"/>
  <c r="AR670" i="20"/>
  <c r="AQ670" i="20"/>
  <c r="AP670" i="20"/>
  <c r="AO670" i="20"/>
  <c r="AN670" i="20"/>
  <c r="AT669" i="20"/>
  <c r="AS669" i="20"/>
  <c r="AR669" i="20"/>
  <c r="AQ669" i="20"/>
  <c r="AP669" i="20"/>
  <c r="AO669" i="20"/>
  <c r="AT668" i="20"/>
  <c r="AS668" i="20"/>
  <c r="AR668" i="20"/>
  <c r="AQ668" i="20"/>
  <c r="AP668" i="20"/>
  <c r="AO668" i="20"/>
  <c r="AT667" i="20"/>
  <c r="AS667" i="20"/>
  <c r="AR667" i="20"/>
  <c r="AQ667" i="20"/>
  <c r="AP667" i="20"/>
  <c r="AO667" i="20"/>
  <c r="AT666" i="20"/>
  <c r="AS666" i="20"/>
  <c r="AR666" i="20"/>
  <c r="AQ666" i="20"/>
  <c r="AP666" i="20"/>
  <c r="AO666" i="20"/>
  <c r="AT665" i="20"/>
  <c r="AT664" i="20"/>
  <c r="AS664" i="20"/>
  <c r="AR664" i="20"/>
  <c r="AQ664" i="20"/>
  <c r="AP664" i="20"/>
  <c r="AO664" i="20"/>
  <c r="AT663" i="20"/>
  <c r="AS663" i="20"/>
  <c r="AR663" i="20"/>
  <c r="AQ663" i="20"/>
  <c r="AP663" i="20"/>
  <c r="AO663" i="20"/>
  <c r="AT662" i="20"/>
  <c r="AS662" i="20"/>
  <c r="AR662" i="20"/>
  <c r="AQ662" i="20"/>
  <c r="AP662" i="20"/>
  <c r="AO662" i="20"/>
  <c r="AT661" i="20"/>
  <c r="AS661" i="20"/>
  <c r="AR661" i="20"/>
  <c r="AQ661" i="20"/>
  <c r="AP661" i="20"/>
  <c r="AO661" i="20"/>
  <c r="AT660" i="20"/>
  <c r="AS660" i="20"/>
  <c r="AR660" i="20"/>
  <c r="AQ660" i="20"/>
  <c r="AP660" i="20"/>
  <c r="AO660" i="20"/>
  <c r="AT659" i="20"/>
  <c r="AS659" i="20"/>
  <c r="AR659" i="20"/>
  <c r="AQ659" i="20"/>
  <c r="AP659" i="20"/>
  <c r="AO659" i="20"/>
  <c r="AT658" i="20"/>
  <c r="AS658" i="20"/>
  <c r="AR658" i="20"/>
  <c r="AQ658" i="20"/>
  <c r="AP658" i="20"/>
  <c r="AO658" i="20"/>
  <c r="AT657" i="20"/>
  <c r="AS657" i="20"/>
  <c r="AR657" i="20"/>
  <c r="AQ657" i="20"/>
  <c r="AP657" i="20"/>
  <c r="AO657" i="20"/>
  <c r="AT656" i="20"/>
  <c r="AS656" i="20"/>
  <c r="AR656" i="20"/>
  <c r="AQ656" i="20"/>
  <c r="AP656" i="20"/>
  <c r="AO656" i="20"/>
  <c r="AT655" i="20"/>
  <c r="AS655" i="20"/>
  <c r="AR655" i="20"/>
  <c r="AQ655" i="20"/>
  <c r="AP655" i="20"/>
  <c r="AO655" i="20"/>
  <c r="AT654" i="20"/>
  <c r="AS654" i="20"/>
  <c r="AR654" i="20"/>
  <c r="AQ654" i="20"/>
  <c r="AP654" i="20"/>
  <c r="AO654" i="20"/>
  <c r="AT653" i="20"/>
  <c r="AS653" i="20"/>
  <c r="AR653" i="20"/>
  <c r="AQ653" i="20"/>
  <c r="AP653" i="20"/>
  <c r="AO653" i="20"/>
  <c r="AT652" i="20"/>
  <c r="AS652" i="20"/>
  <c r="AR652" i="20"/>
  <c r="AQ652" i="20"/>
  <c r="AP652" i="20"/>
  <c r="AO652" i="20"/>
  <c r="AT651" i="20"/>
  <c r="AS651" i="20"/>
  <c r="AR651" i="20"/>
  <c r="AQ651" i="20"/>
  <c r="AP651" i="20"/>
  <c r="AO651" i="20"/>
  <c r="AT650" i="20"/>
  <c r="AS650" i="20"/>
  <c r="AR650" i="20"/>
  <c r="AQ650" i="20"/>
  <c r="AP650" i="20"/>
  <c r="AO650" i="20"/>
  <c r="AT649" i="20"/>
  <c r="AS649" i="20"/>
  <c r="AR649" i="20"/>
  <c r="AQ649" i="20"/>
  <c r="AP649" i="20"/>
  <c r="AO649" i="20"/>
  <c r="AT648" i="20"/>
  <c r="AS648" i="20"/>
  <c r="AR648" i="20"/>
  <c r="AQ648" i="20"/>
  <c r="AP648" i="20"/>
  <c r="AO648" i="20"/>
  <c r="AT647" i="20"/>
  <c r="AS647" i="20"/>
  <c r="AR647" i="20"/>
  <c r="AQ647" i="20"/>
  <c r="AP647" i="20"/>
  <c r="AO647" i="20"/>
  <c r="AT646" i="20"/>
  <c r="AS646" i="20"/>
  <c r="AR646" i="20"/>
  <c r="AQ646" i="20"/>
  <c r="AP646" i="20"/>
  <c r="AO646" i="20"/>
  <c r="AT645" i="20"/>
  <c r="AS645" i="20"/>
  <c r="AR645" i="20"/>
  <c r="AQ645" i="20"/>
  <c r="AP645" i="20"/>
  <c r="AO645" i="20"/>
  <c r="AT644" i="20"/>
  <c r="AS644" i="20"/>
  <c r="AR644" i="20"/>
  <c r="AQ644" i="20"/>
  <c r="AP644" i="20"/>
  <c r="AO644" i="20"/>
  <c r="AT643" i="20"/>
  <c r="AS643" i="20"/>
  <c r="AR643" i="20"/>
  <c r="AQ643" i="20"/>
  <c r="AP643" i="20"/>
  <c r="AO643" i="20"/>
  <c r="AT642" i="20"/>
  <c r="AS642" i="20"/>
  <c r="AR642" i="20"/>
  <c r="AQ642" i="20"/>
  <c r="AP642" i="20"/>
  <c r="AO642" i="20"/>
  <c r="AT641" i="20"/>
  <c r="AS641" i="20"/>
  <c r="AR641" i="20"/>
  <c r="AQ641" i="20"/>
  <c r="AP641" i="20"/>
  <c r="AO641" i="20"/>
  <c r="AT640" i="20"/>
  <c r="AS640" i="20"/>
  <c r="AR640" i="20"/>
  <c r="AQ640" i="20"/>
  <c r="AP640" i="20"/>
  <c r="AO640" i="20"/>
  <c r="AT639" i="20"/>
  <c r="AS639" i="20"/>
  <c r="AR639" i="20"/>
  <c r="AQ639" i="20"/>
  <c r="AP639" i="20"/>
  <c r="AO639" i="20"/>
  <c r="AT638" i="20"/>
  <c r="AS638" i="20"/>
  <c r="AR638" i="20"/>
  <c r="AQ638" i="20"/>
  <c r="AP638" i="20"/>
  <c r="AO638" i="20"/>
  <c r="AT637" i="20"/>
  <c r="AS637" i="20"/>
  <c r="AR637" i="20"/>
  <c r="AQ637" i="20"/>
  <c r="AP637" i="20"/>
  <c r="AO637" i="20"/>
  <c r="AT636" i="20"/>
  <c r="AS636" i="20"/>
  <c r="AR636" i="20"/>
  <c r="AQ636" i="20"/>
  <c r="AP636" i="20"/>
  <c r="AO636" i="20"/>
  <c r="AT635" i="20"/>
  <c r="AS635" i="20"/>
  <c r="AR635" i="20"/>
  <c r="AQ635" i="20"/>
  <c r="AP635" i="20"/>
  <c r="AO635" i="20"/>
  <c r="AT634" i="20"/>
  <c r="AS634" i="20"/>
  <c r="AR634" i="20"/>
  <c r="AQ634" i="20"/>
  <c r="AP634" i="20"/>
  <c r="AO634" i="20"/>
  <c r="AT633" i="20"/>
  <c r="AS633" i="20"/>
  <c r="AR633" i="20"/>
  <c r="AQ633" i="20"/>
  <c r="AP633" i="20"/>
  <c r="AO633" i="20"/>
  <c r="AT632" i="20"/>
  <c r="AS632" i="20"/>
  <c r="AR632" i="20"/>
  <c r="AQ632" i="20"/>
  <c r="AP632" i="20"/>
  <c r="AO632" i="20"/>
  <c r="AT631" i="20"/>
  <c r="AS631" i="20"/>
  <c r="AR631" i="20"/>
  <c r="AQ631" i="20"/>
  <c r="AP631" i="20"/>
  <c r="AO631" i="20"/>
  <c r="AT630" i="20"/>
  <c r="AS630" i="20"/>
  <c r="AR630" i="20"/>
  <c r="AQ630" i="20"/>
  <c r="AP630" i="20"/>
  <c r="AO630" i="20"/>
  <c r="AT629" i="20"/>
  <c r="AS629" i="20"/>
  <c r="AR629" i="20"/>
  <c r="AQ629" i="20"/>
  <c r="AP629" i="20"/>
  <c r="AO629" i="20"/>
  <c r="AT628" i="20"/>
  <c r="AS628" i="20"/>
  <c r="AR628" i="20"/>
  <c r="AQ628" i="20"/>
  <c r="AP628" i="20"/>
  <c r="AO628" i="20"/>
  <c r="AT627" i="20"/>
  <c r="AT626" i="20"/>
  <c r="AT625" i="20"/>
  <c r="AS625" i="20"/>
  <c r="AR625" i="20"/>
  <c r="AQ625" i="20"/>
  <c r="AP625" i="20"/>
  <c r="AO625" i="20"/>
  <c r="AT624" i="20"/>
  <c r="AS624" i="20"/>
  <c r="AR624" i="20"/>
  <c r="AQ624" i="20"/>
  <c r="AP624" i="20"/>
  <c r="AO624" i="20"/>
  <c r="AT623" i="20"/>
  <c r="AS623" i="20"/>
  <c r="AR623" i="20"/>
  <c r="AQ623" i="20"/>
  <c r="AP623" i="20"/>
  <c r="AO623" i="20"/>
  <c r="AT622" i="20"/>
  <c r="AS622" i="20"/>
  <c r="AR622" i="20"/>
  <c r="AQ622" i="20"/>
  <c r="AP622" i="20"/>
  <c r="AO622" i="20"/>
  <c r="AT621" i="20"/>
  <c r="AS621" i="20"/>
  <c r="AR621" i="20"/>
  <c r="AQ621" i="20"/>
  <c r="AP621" i="20"/>
  <c r="AO621" i="20"/>
  <c r="AT620" i="20"/>
  <c r="AS620" i="20"/>
  <c r="AR620" i="20"/>
  <c r="AQ620" i="20"/>
  <c r="AP620" i="20"/>
  <c r="AO620" i="20"/>
  <c r="AT619" i="20"/>
  <c r="AS619" i="20"/>
  <c r="AR619" i="20"/>
  <c r="AQ619" i="20"/>
  <c r="AP619" i="20"/>
  <c r="AO619" i="20"/>
  <c r="AT618" i="20"/>
  <c r="AS618" i="20"/>
  <c r="AR618" i="20"/>
  <c r="AQ618" i="20"/>
  <c r="AP618" i="20"/>
  <c r="AO618" i="20"/>
  <c r="AT617" i="20"/>
  <c r="AS617" i="20"/>
  <c r="AR617" i="20"/>
  <c r="AQ617" i="20"/>
  <c r="AP617" i="20"/>
  <c r="AO617" i="20"/>
  <c r="AT616" i="20"/>
  <c r="AS616" i="20"/>
  <c r="AR616" i="20"/>
  <c r="AQ616" i="20"/>
  <c r="AP616" i="20"/>
  <c r="AO616" i="20"/>
  <c r="AT615" i="20"/>
  <c r="AS615" i="20"/>
  <c r="AR615" i="20"/>
  <c r="AQ615" i="20"/>
  <c r="AP615" i="20"/>
  <c r="AO615" i="20"/>
  <c r="AT614" i="20"/>
  <c r="AS614" i="20"/>
  <c r="AR614" i="20"/>
  <c r="AQ614" i="20"/>
  <c r="AP614" i="20"/>
  <c r="AO614" i="20"/>
  <c r="E614" i="20"/>
  <c r="A614" i="20"/>
  <c r="AT613" i="20"/>
  <c r="AS613" i="20"/>
  <c r="AR613" i="20"/>
  <c r="AQ613" i="20"/>
  <c r="AP613" i="20"/>
  <c r="AO613" i="20"/>
  <c r="AT612" i="20"/>
  <c r="AS612" i="20"/>
  <c r="AR612" i="20"/>
  <c r="AQ612" i="20"/>
  <c r="AP612" i="20"/>
  <c r="AO612" i="20"/>
  <c r="AT611" i="20"/>
  <c r="AS611" i="20"/>
  <c r="AR611" i="20"/>
  <c r="AQ611" i="20"/>
  <c r="AP611" i="20"/>
  <c r="AO611" i="20"/>
  <c r="AT610" i="20"/>
  <c r="AS610" i="20"/>
  <c r="AR610" i="20"/>
  <c r="AQ610" i="20"/>
  <c r="AP610" i="20"/>
  <c r="AO610" i="20"/>
  <c r="AT609" i="20"/>
  <c r="AS609" i="20"/>
  <c r="AR609" i="20"/>
  <c r="AQ609" i="20"/>
  <c r="AP609" i="20"/>
  <c r="AO609" i="20"/>
  <c r="AT608" i="20"/>
  <c r="AS608" i="20"/>
  <c r="AR608" i="20"/>
  <c r="AQ608" i="20"/>
  <c r="AP608" i="20"/>
  <c r="AO608" i="20"/>
  <c r="AT607" i="20"/>
  <c r="AS607" i="20"/>
  <c r="AR607" i="20"/>
  <c r="AQ607" i="20"/>
  <c r="AP607" i="20"/>
  <c r="AO607" i="20"/>
  <c r="AT606" i="20"/>
  <c r="AS606" i="20"/>
  <c r="AR606" i="20"/>
  <c r="AQ606" i="20"/>
  <c r="AP606" i="20"/>
  <c r="AO606" i="20"/>
  <c r="AT605" i="20"/>
  <c r="AS605" i="20"/>
  <c r="AR605" i="20"/>
  <c r="AQ605" i="20"/>
  <c r="AP605" i="20"/>
  <c r="AO605" i="20"/>
  <c r="AT604" i="20"/>
  <c r="AS604" i="20"/>
  <c r="AR604" i="20"/>
  <c r="AQ604" i="20"/>
  <c r="AP604" i="20"/>
  <c r="AO604" i="20"/>
  <c r="AT603" i="20"/>
  <c r="AS603" i="20"/>
  <c r="AR603" i="20"/>
  <c r="AQ603" i="20"/>
  <c r="AP603" i="20"/>
  <c r="AO603" i="20"/>
  <c r="AT602" i="20"/>
  <c r="AS602" i="20"/>
  <c r="AR602" i="20"/>
  <c r="AQ602" i="20"/>
  <c r="AP602" i="20"/>
  <c r="AO602" i="20"/>
  <c r="AT601" i="20"/>
  <c r="AS601" i="20"/>
  <c r="AR601" i="20"/>
  <c r="AQ601" i="20"/>
  <c r="AP601" i="20"/>
  <c r="AO601" i="20"/>
  <c r="AT600" i="20"/>
  <c r="AS600" i="20"/>
  <c r="AR600" i="20"/>
  <c r="AQ600" i="20"/>
  <c r="AP600" i="20"/>
  <c r="AO600" i="20"/>
  <c r="AT599" i="20"/>
  <c r="AS599" i="20"/>
  <c r="AR599" i="20"/>
  <c r="AQ599" i="20"/>
  <c r="AP599" i="20"/>
  <c r="AO599" i="20"/>
  <c r="AT598" i="20"/>
  <c r="AS598" i="20"/>
  <c r="AR598" i="20"/>
  <c r="AQ598" i="20"/>
  <c r="AP598" i="20"/>
  <c r="AO598" i="20"/>
  <c r="AT597" i="20"/>
  <c r="AS597" i="20"/>
  <c r="AR597" i="20"/>
  <c r="AQ597" i="20"/>
  <c r="AP597" i="20"/>
  <c r="AO597" i="20"/>
  <c r="AT596" i="20"/>
  <c r="AS596" i="20"/>
  <c r="AR596" i="20"/>
  <c r="AQ596" i="20"/>
  <c r="AP596" i="20"/>
  <c r="AO596" i="20"/>
  <c r="AT595" i="20"/>
  <c r="AS595" i="20"/>
  <c r="AR595" i="20"/>
  <c r="AQ595" i="20"/>
  <c r="AP595" i="20"/>
  <c r="AO595" i="20"/>
  <c r="AT594" i="20"/>
  <c r="AS594" i="20"/>
  <c r="AR594" i="20"/>
  <c r="AQ594" i="20"/>
  <c r="AP594" i="20"/>
  <c r="AO594" i="20"/>
  <c r="AT593" i="20"/>
  <c r="AS593" i="20"/>
  <c r="AR593" i="20"/>
  <c r="AQ593" i="20"/>
  <c r="AP593" i="20"/>
  <c r="AO593" i="20"/>
  <c r="AT592" i="20"/>
  <c r="AS592" i="20"/>
  <c r="AR592" i="20"/>
  <c r="AQ592" i="20"/>
  <c r="AP592" i="20"/>
  <c r="AO592" i="20"/>
  <c r="AT591" i="20"/>
  <c r="AS591" i="20"/>
  <c r="AR591" i="20"/>
  <c r="AQ591" i="20"/>
  <c r="AP591" i="20"/>
  <c r="AO591" i="20"/>
  <c r="AT590" i="20"/>
  <c r="AS590" i="20"/>
  <c r="AR590" i="20"/>
  <c r="AQ590" i="20"/>
  <c r="AP590" i="20"/>
  <c r="AO590" i="20"/>
  <c r="AT589" i="20"/>
  <c r="AS589" i="20"/>
  <c r="AR589" i="20"/>
  <c r="AQ589" i="20"/>
  <c r="AP589" i="20"/>
  <c r="AO589" i="20"/>
  <c r="AT588" i="20"/>
  <c r="AS588" i="20"/>
  <c r="AR588" i="20"/>
  <c r="AQ588" i="20"/>
  <c r="AP588" i="20"/>
  <c r="AO588" i="20"/>
  <c r="AT587" i="20"/>
  <c r="AS587" i="20"/>
  <c r="AR587" i="20"/>
  <c r="AQ587" i="20"/>
  <c r="AP587" i="20"/>
  <c r="AO587" i="20"/>
  <c r="AT586" i="20"/>
  <c r="AS586" i="20"/>
  <c r="AR586" i="20"/>
  <c r="AQ586" i="20"/>
  <c r="AP586" i="20"/>
  <c r="AO586" i="20"/>
  <c r="AT585" i="20"/>
  <c r="AS585" i="20"/>
  <c r="AR585" i="20"/>
  <c r="AQ585" i="20"/>
  <c r="AP585" i="20"/>
  <c r="AO585" i="20"/>
  <c r="AT584" i="20"/>
  <c r="AS584" i="20"/>
  <c r="AR584" i="20"/>
  <c r="AQ584" i="20"/>
  <c r="AP584" i="20"/>
  <c r="AO584" i="20"/>
  <c r="AT583" i="20"/>
  <c r="AS583" i="20"/>
  <c r="AR583" i="20"/>
  <c r="AQ583" i="20"/>
  <c r="AP583" i="20"/>
  <c r="AO583" i="20"/>
  <c r="AT582" i="20"/>
  <c r="AS582" i="20"/>
  <c r="AR582" i="20"/>
  <c r="AQ582" i="20"/>
  <c r="AP582" i="20"/>
  <c r="AO582" i="20"/>
  <c r="AT581" i="20"/>
  <c r="AS581" i="20"/>
  <c r="AR581" i="20"/>
  <c r="AQ581" i="20"/>
  <c r="AP581" i="20"/>
  <c r="AO581" i="20"/>
  <c r="AT580" i="20"/>
  <c r="AS580" i="20"/>
  <c r="AR580" i="20"/>
  <c r="AQ580" i="20"/>
  <c r="AP580" i="20"/>
  <c r="AO580" i="20"/>
  <c r="AT579" i="20"/>
  <c r="AS579" i="20"/>
  <c r="AR579" i="20"/>
  <c r="AQ579" i="20"/>
  <c r="AP579" i="20"/>
  <c r="AO579" i="20"/>
  <c r="AT578" i="20"/>
  <c r="AS578" i="20"/>
  <c r="AR578" i="20"/>
  <c r="AQ578" i="20"/>
  <c r="AP578" i="20"/>
  <c r="AO578" i="20"/>
  <c r="AT577" i="20"/>
  <c r="AS577" i="20"/>
  <c r="AR577" i="20"/>
  <c r="AQ577" i="20"/>
  <c r="AP577" i="20"/>
  <c r="AO577" i="20"/>
  <c r="AT576" i="20"/>
  <c r="AS576" i="20"/>
  <c r="AR576" i="20"/>
  <c r="AQ576" i="20"/>
  <c r="AP576" i="20"/>
  <c r="AO576" i="20"/>
  <c r="AT575" i="20"/>
  <c r="AS575" i="20"/>
  <c r="AR575" i="20"/>
  <c r="AQ575" i="20"/>
  <c r="AP575" i="20"/>
  <c r="AO575" i="20"/>
  <c r="AT574" i="20"/>
  <c r="AS574" i="20"/>
  <c r="AR574" i="20"/>
  <c r="AQ574" i="20"/>
  <c r="AP574" i="20"/>
  <c r="AO574" i="20"/>
  <c r="AT573" i="20"/>
  <c r="AS573" i="20"/>
  <c r="AR573" i="20"/>
  <c r="AQ573" i="20"/>
  <c r="AP573" i="20"/>
  <c r="AO573" i="20"/>
  <c r="AT572" i="20"/>
  <c r="AS572" i="20"/>
  <c r="AR572" i="20"/>
  <c r="AQ572" i="20"/>
  <c r="AP572" i="20"/>
  <c r="AO572" i="20"/>
  <c r="H572" i="20"/>
  <c r="AT571" i="20"/>
  <c r="AS571" i="20"/>
  <c r="AR571" i="20"/>
  <c r="AQ571" i="20"/>
  <c r="AP571" i="20"/>
  <c r="AO571" i="20"/>
  <c r="AT570" i="20"/>
  <c r="AS570" i="20"/>
  <c r="AR570" i="20"/>
  <c r="AQ570" i="20"/>
  <c r="AP570" i="20"/>
  <c r="AO570" i="20"/>
  <c r="AT569" i="20"/>
  <c r="AS569" i="20"/>
  <c r="AR569" i="20"/>
  <c r="AQ569" i="20"/>
  <c r="AP569" i="20"/>
  <c r="AO569" i="20"/>
  <c r="AT568" i="20"/>
  <c r="AS568" i="20"/>
  <c r="AR568" i="20"/>
  <c r="AQ568" i="20"/>
  <c r="AP568" i="20"/>
  <c r="AO568" i="20"/>
  <c r="AT567" i="20"/>
  <c r="AS567" i="20"/>
  <c r="AR567" i="20"/>
  <c r="AQ567" i="20"/>
  <c r="AP567" i="20"/>
  <c r="AO567" i="20"/>
  <c r="AT566" i="20"/>
  <c r="AS566" i="20"/>
  <c r="AR566" i="20"/>
  <c r="AQ566" i="20"/>
  <c r="AP566" i="20"/>
  <c r="AO566" i="20"/>
  <c r="AT565" i="20"/>
  <c r="AS565" i="20"/>
  <c r="AR565" i="20"/>
  <c r="AQ565" i="20"/>
  <c r="AP565" i="20"/>
  <c r="AO565" i="20"/>
  <c r="AT564" i="20"/>
  <c r="AS564" i="20"/>
  <c r="AR564" i="20"/>
  <c r="AQ564" i="20"/>
  <c r="AP564" i="20"/>
  <c r="AO564" i="20"/>
  <c r="AT563" i="20"/>
  <c r="AS563" i="20"/>
  <c r="AR563" i="20"/>
  <c r="AQ563" i="20"/>
  <c r="AP563" i="20"/>
  <c r="AO563" i="20"/>
  <c r="AT562" i="20"/>
  <c r="AS562" i="20"/>
  <c r="AR562" i="20"/>
  <c r="AQ562" i="20"/>
  <c r="AP562" i="20"/>
  <c r="AO562" i="20"/>
  <c r="AT561" i="20"/>
  <c r="AS561" i="20"/>
  <c r="AR561" i="20"/>
  <c r="AQ561" i="20"/>
  <c r="AP561" i="20"/>
  <c r="AO561" i="20"/>
  <c r="AT560" i="20"/>
  <c r="AS560" i="20"/>
  <c r="AR560" i="20"/>
  <c r="AQ560" i="20"/>
  <c r="AP560" i="20"/>
  <c r="AO560" i="20"/>
  <c r="AT559" i="20"/>
  <c r="AS559" i="20"/>
  <c r="AR559" i="20"/>
  <c r="AQ559" i="20"/>
  <c r="AP559" i="20"/>
  <c r="AO559" i="20"/>
  <c r="AT558" i="20"/>
  <c r="AS558" i="20"/>
  <c r="AR558" i="20"/>
  <c r="AQ558" i="20"/>
  <c r="AP558" i="20"/>
  <c r="AO558" i="20"/>
  <c r="AT557" i="20"/>
  <c r="AS557" i="20"/>
  <c r="AR557" i="20"/>
  <c r="AQ557" i="20"/>
  <c r="AP557" i="20"/>
  <c r="AO557" i="20"/>
  <c r="AT556" i="20"/>
  <c r="AS556" i="20"/>
  <c r="AR556" i="20"/>
  <c r="AQ556" i="20"/>
  <c r="AP556" i="20"/>
  <c r="AO556" i="20"/>
  <c r="AT555" i="20"/>
  <c r="AS555" i="20"/>
  <c r="AR555" i="20"/>
  <c r="AQ555" i="20"/>
  <c r="AP555" i="20"/>
  <c r="AO555" i="20"/>
  <c r="AT554" i="20"/>
  <c r="AS554" i="20"/>
  <c r="AR554" i="20"/>
  <c r="AQ554" i="20"/>
  <c r="AP554" i="20"/>
  <c r="AO554" i="20"/>
  <c r="AT553" i="20"/>
  <c r="AS553" i="20"/>
  <c r="AR553" i="20"/>
  <c r="AQ553" i="20"/>
  <c r="AP553" i="20"/>
  <c r="AO553" i="20"/>
  <c r="AT552" i="20"/>
  <c r="AS552" i="20"/>
  <c r="AR552" i="20"/>
  <c r="AQ552" i="20"/>
  <c r="AP552" i="20"/>
  <c r="AO552" i="20"/>
  <c r="AT551" i="20"/>
  <c r="AS551" i="20"/>
  <c r="AR551" i="20"/>
  <c r="AQ551" i="20"/>
  <c r="AP551" i="20"/>
  <c r="AO551" i="20"/>
  <c r="AT550" i="20"/>
  <c r="AS550" i="20"/>
  <c r="AR550" i="20"/>
  <c r="AQ550" i="20"/>
  <c r="AP550" i="20"/>
  <c r="AO550" i="20"/>
  <c r="AT549" i="20"/>
  <c r="AS549" i="20"/>
  <c r="AR549" i="20"/>
  <c r="AQ549" i="20"/>
  <c r="AP549" i="20"/>
  <c r="AO549" i="20"/>
  <c r="AT548" i="20"/>
  <c r="AT547" i="20"/>
  <c r="AS547" i="20"/>
  <c r="AR547" i="20"/>
  <c r="AQ547" i="20"/>
  <c r="AP547" i="20"/>
  <c r="AO547" i="20"/>
  <c r="AT546" i="20"/>
  <c r="AS546" i="20"/>
  <c r="AR546" i="20"/>
  <c r="AQ546" i="20"/>
  <c r="AP546" i="20"/>
  <c r="AO546" i="20"/>
  <c r="AT545" i="20"/>
  <c r="AS545" i="20"/>
  <c r="AR545" i="20"/>
  <c r="AQ545" i="20"/>
  <c r="AP545" i="20"/>
  <c r="AO545" i="20"/>
  <c r="AT544" i="20"/>
  <c r="AS544" i="20"/>
  <c r="AR544" i="20"/>
  <c r="AQ544" i="20"/>
  <c r="AP544" i="20"/>
  <c r="AO544" i="20"/>
  <c r="AT543" i="20"/>
  <c r="AS543" i="20"/>
  <c r="AR543" i="20"/>
  <c r="AQ543" i="20"/>
  <c r="AP543" i="20"/>
  <c r="AO543" i="20"/>
  <c r="E543" i="20"/>
  <c r="A543" i="20"/>
  <c r="AT542" i="20"/>
  <c r="AS542" i="20"/>
  <c r="AR542" i="20"/>
  <c r="AQ542" i="20"/>
  <c r="AP542" i="20"/>
  <c r="AO542" i="20"/>
  <c r="AT541" i="20"/>
  <c r="AS541" i="20"/>
  <c r="AR541" i="20"/>
  <c r="AQ541" i="20"/>
  <c r="AP541" i="20"/>
  <c r="AO541" i="20"/>
  <c r="AT540" i="20"/>
  <c r="AS540" i="20"/>
  <c r="AR540" i="20"/>
  <c r="AQ540" i="20"/>
  <c r="AP540" i="20"/>
  <c r="AO540" i="20"/>
  <c r="AT539" i="20"/>
  <c r="AS539" i="20"/>
  <c r="AR539" i="20"/>
  <c r="AQ539" i="20"/>
  <c r="AP539" i="20"/>
  <c r="AO539" i="20"/>
  <c r="AT538" i="20"/>
  <c r="AS538" i="20"/>
  <c r="AR538" i="20"/>
  <c r="AQ538" i="20"/>
  <c r="AP538" i="20"/>
  <c r="AO538" i="20"/>
  <c r="AT537" i="20"/>
  <c r="AS537" i="20"/>
  <c r="AR537" i="20"/>
  <c r="AQ537" i="20"/>
  <c r="AP537" i="20"/>
  <c r="AO537" i="20"/>
  <c r="AT536" i="20"/>
  <c r="AS536" i="20"/>
  <c r="AR536" i="20"/>
  <c r="AQ536" i="20"/>
  <c r="AP536" i="20"/>
  <c r="AO536" i="20"/>
  <c r="AT535" i="20"/>
  <c r="AS535" i="20"/>
  <c r="AR535" i="20"/>
  <c r="AQ535" i="20"/>
  <c r="AP535" i="20"/>
  <c r="AO535" i="20"/>
  <c r="AT534" i="20"/>
  <c r="AS534" i="20"/>
  <c r="AR534" i="20"/>
  <c r="AQ534" i="20"/>
  <c r="AP534" i="20"/>
  <c r="AO534" i="20"/>
  <c r="AT533" i="20"/>
  <c r="AS533" i="20"/>
  <c r="AR533" i="20"/>
  <c r="AQ533" i="20"/>
  <c r="AP533" i="20"/>
  <c r="AO533" i="20"/>
  <c r="AT532" i="20"/>
  <c r="AS532" i="20"/>
  <c r="AR532" i="20"/>
  <c r="AQ532" i="20"/>
  <c r="AP532" i="20"/>
  <c r="AO532" i="20"/>
  <c r="AT531" i="20"/>
  <c r="AS531" i="20"/>
  <c r="AR531" i="20"/>
  <c r="AQ531" i="20"/>
  <c r="AP531" i="20"/>
  <c r="AO531" i="20"/>
  <c r="AT530" i="20"/>
  <c r="AS530" i="20"/>
  <c r="AR530" i="20"/>
  <c r="AQ530" i="20"/>
  <c r="AP530" i="20"/>
  <c r="AO530" i="20"/>
  <c r="AT529" i="20"/>
  <c r="AS529" i="20"/>
  <c r="AR529" i="20"/>
  <c r="AQ529" i="20"/>
  <c r="AP529" i="20"/>
  <c r="AO529" i="20"/>
  <c r="AT528" i="20"/>
  <c r="AS528" i="20"/>
  <c r="AR528" i="20"/>
  <c r="AQ528" i="20"/>
  <c r="AP528" i="20"/>
  <c r="AO528" i="20"/>
  <c r="AT527" i="20"/>
  <c r="AS527" i="20"/>
  <c r="AR527" i="20"/>
  <c r="AQ527" i="20"/>
  <c r="AP527" i="20"/>
  <c r="AO527" i="20"/>
  <c r="AT526" i="20"/>
  <c r="AS526" i="20"/>
  <c r="AR526" i="20"/>
  <c r="AQ526" i="20"/>
  <c r="AP526" i="20"/>
  <c r="AO526" i="20"/>
  <c r="AT525" i="20"/>
  <c r="AS525" i="20"/>
  <c r="AR525" i="20"/>
  <c r="AQ525" i="20"/>
  <c r="AP525" i="20"/>
  <c r="AO525" i="20"/>
  <c r="AT524" i="20"/>
  <c r="AS524" i="20"/>
  <c r="AR524" i="20"/>
  <c r="AQ524" i="20"/>
  <c r="AP524" i="20"/>
  <c r="AO524" i="20"/>
  <c r="AT523" i="20"/>
  <c r="AS523" i="20"/>
  <c r="AR523" i="20"/>
  <c r="AQ523" i="20"/>
  <c r="AP523" i="20"/>
  <c r="AO523" i="20"/>
  <c r="E523" i="20"/>
  <c r="A523" i="20"/>
  <c r="AT522" i="20"/>
  <c r="AS522" i="20"/>
  <c r="AR522" i="20"/>
  <c r="AQ522" i="20"/>
  <c r="AP522" i="20"/>
  <c r="AO522" i="20"/>
  <c r="AT521" i="20"/>
  <c r="AS521" i="20"/>
  <c r="AR521" i="20"/>
  <c r="AQ521" i="20"/>
  <c r="AP521" i="20"/>
  <c r="AO521" i="20"/>
  <c r="AT520" i="20"/>
  <c r="AS520" i="20"/>
  <c r="AR520" i="20"/>
  <c r="AQ520" i="20"/>
  <c r="AP520" i="20"/>
  <c r="AO520" i="20"/>
  <c r="AT519" i="20"/>
  <c r="AS519" i="20"/>
  <c r="AR519" i="20"/>
  <c r="AQ519" i="20"/>
  <c r="AP519" i="20"/>
  <c r="AO519" i="20"/>
  <c r="AN519" i="20"/>
  <c r="AT518" i="20"/>
  <c r="AS518" i="20"/>
  <c r="AR518" i="20"/>
  <c r="AQ518" i="20"/>
  <c r="AP518" i="20"/>
  <c r="AO518" i="20"/>
  <c r="AT517" i="20"/>
  <c r="AS517" i="20"/>
  <c r="AR517" i="20"/>
  <c r="AQ517" i="20"/>
  <c r="AP517" i="20"/>
  <c r="AO517" i="20"/>
  <c r="AT516" i="20"/>
  <c r="AS516" i="20"/>
  <c r="AR516" i="20"/>
  <c r="AQ516" i="20"/>
  <c r="AP516" i="20"/>
  <c r="AO516" i="20"/>
  <c r="AT515" i="20"/>
  <c r="AS515" i="20"/>
  <c r="AR515" i="20"/>
  <c r="AQ515" i="20"/>
  <c r="AP515" i="20"/>
  <c r="AO515" i="20"/>
  <c r="AT514" i="20"/>
  <c r="AS514" i="20"/>
  <c r="AR514" i="20"/>
  <c r="AQ514" i="20"/>
  <c r="AP514" i="20"/>
  <c r="AO514" i="20"/>
  <c r="AT513" i="20"/>
  <c r="AS513" i="20"/>
  <c r="AR513" i="20"/>
  <c r="AQ513" i="20"/>
  <c r="AP513" i="20"/>
  <c r="AO513" i="20"/>
  <c r="AT512" i="20"/>
  <c r="AS512" i="20"/>
  <c r="AR512" i="20"/>
  <c r="AQ512" i="20"/>
  <c r="AP512" i="20"/>
  <c r="AO512" i="20"/>
  <c r="AT511" i="20"/>
  <c r="AS511" i="20"/>
  <c r="AR511" i="20"/>
  <c r="AQ511" i="20"/>
  <c r="AP511" i="20"/>
  <c r="AO511" i="20"/>
  <c r="AT510" i="20"/>
  <c r="AS510" i="20"/>
  <c r="AR510" i="20"/>
  <c r="AQ510" i="20"/>
  <c r="AP510" i="20"/>
  <c r="AO510" i="20"/>
  <c r="AT509" i="20"/>
  <c r="AS509" i="20"/>
  <c r="AR509" i="20"/>
  <c r="AQ509" i="20"/>
  <c r="AP509" i="20"/>
  <c r="AO509" i="20"/>
  <c r="AT508" i="20"/>
  <c r="AS508" i="20"/>
  <c r="AR508" i="20"/>
  <c r="AQ508" i="20"/>
  <c r="AP508" i="20"/>
  <c r="AO508" i="20"/>
  <c r="AT507" i="20"/>
  <c r="AS507" i="20"/>
  <c r="AR507" i="20"/>
  <c r="AQ507" i="20"/>
  <c r="AP507" i="20"/>
  <c r="AO507" i="20"/>
  <c r="AT506" i="20"/>
  <c r="AS506" i="20"/>
  <c r="AR506" i="20"/>
  <c r="AQ506" i="20"/>
  <c r="AP506" i="20"/>
  <c r="AO506" i="20"/>
  <c r="AT505" i="20"/>
  <c r="AS505" i="20"/>
  <c r="AR505" i="20"/>
  <c r="AQ505" i="20"/>
  <c r="AP505" i="20"/>
  <c r="AO505" i="20"/>
  <c r="AT504" i="20"/>
  <c r="AS504" i="20"/>
  <c r="AR504" i="20"/>
  <c r="AQ504" i="20"/>
  <c r="AP504" i="20"/>
  <c r="AO504" i="20"/>
  <c r="AT503" i="20"/>
  <c r="AS503" i="20"/>
  <c r="AR503" i="20"/>
  <c r="AQ503" i="20"/>
  <c r="AP503" i="20"/>
  <c r="AO503" i="20"/>
  <c r="AT502" i="20"/>
  <c r="AS502" i="20"/>
  <c r="AR502" i="20"/>
  <c r="AQ502" i="20"/>
  <c r="AP502" i="20"/>
  <c r="AO502" i="20"/>
  <c r="AT501" i="20"/>
  <c r="AS501" i="20"/>
  <c r="AR501" i="20"/>
  <c r="AQ501" i="20"/>
  <c r="AP501" i="20"/>
  <c r="AO501" i="20"/>
  <c r="AT500" i="20"/>
  <c r="AS500" i="20"/>
  <c r="AR500" i="20"/>
  <c r="AQ500" i="20"/>
  <c r="AP500" i="20"/>
  <c r="AO500" i="20"/>
  <c r="AT499" i="20"/>
  <c r="AS499" i="20"/>
  <c r="AR499" i="20"/>
  <c r="AQ499" i="20"/>
  <c r="AP499" i="20"/>
  <c r="AO499" i="20"/>
  <c r="AT498" i="20"/>
  <c r="AS498" i="20"/>
  <c r="AR498" i="20"/>
  <c r="AQ498" i="20"/>
  <c r="AP498" i="20"/>
  <c r="AO498" i="20"/>
  <c r="AT497" i="20"/>
  <c r="AS497" i="20"/>
  <c r="AR497" i="20"/>
  <c r="AQ497" i="20"/>
  <c r="AP497" i="20"/>
  <c r="AO497" i="20"/>
  <c r="AT496" i="20"/>
  <c r="AS496" i="20"/>
  <c r="AR496" i="20"/>
  <c r="AQ496" i="20"/>
  <c r="AP496" i="20"/>
  <c r="AO496" i="20"/>
  <c r="AT495" i="20"/>
  <c r="AS495" i="20"/>
  <c r="AR495" i="20"/>
  <c r="AQ495" i="20"/>
  <c r="AP495" i="20"/>
  <c r="AO495" i="20"/>
  <c r="AT494" i="20"/>
  <c r="AS494" i="20"/>
  <c r="AR494" i="20"/>
  <c r="AQ494" i="20"/>
  <c r="AP494" i="20"/>
  <c r="AO494" i="20"/>
  <c r="AT493" i="20"/>
  <c r="AS493" i="20"/>
  <c r="AR493" i="20"/>
  <c r="AQ493" i="20"/>
  <c r="AP493" i="20"/>
  <c r="AO493" i="20"/>
  <c r="H493" i="20"/>
  <c r="AT492" i="20"/>
  <c r="AS492" i="20"/>
  <c r="AR492" i="20"/>
  <c r="AQ492" i="20"/>
  <c r="AP492" i="20"/>
  <c r="AO492" i="20"/>
  <c r="AT491" i="20"/>
  <c r="AS491" i="20"/>
  <c r="AR491" i="20"/>
  <c r="AQ491" i="20"/>
  <c r="AP491" i="20"/>
  <c r="AO491" i="20"/>
  <c r="AT490" i="20"/>
  <c r="AS490" i="20"/>
  <c r="AR490" i="20"/>
  <c r="AQ490" i="20"/>
  <c r="AP490" i="20"/>
  <c r="AO490" i="20"/>
  <c r="AT489" i="20"/>
  <c r="AS489" i="20"/>
  <c r="AR489" i="20"/>
  <c r="AQ489" i="20"/>
  <c r="AP489" i="20"/>
  <c r="AO489" i="20"/>
  <c r="AT488" i="20"/>
  <c r="AS488" i="20"/>
  <c r="AR488" i="20"/>
  <c r="AQ488" i="20"/>
  <c r="AP488" i="20"/>
  <c r="AO488" i="20"/>
  <c r="AT487" i="20"/>
  <c r="AS487" i="20"/>
  <c r="AR487" i="20"/>
  <c r="AQ487" i="20"/>
  <c r="AP487" i="20"/>
  <c r="AO487" i="20"/>
  <c r="AT486" i="20"/>
  <c r="AS486" i="20"/>
  <c r="AR486" i="20"/>
  <c r="AQ486" i="20"/>
  <c r="AP486" i="20"/>
  <c r="AO486" i="20"/>
  <c r="AT485" i="20"/>
  <c r="AS485" i="20"/>
  <c r="AR485" i="20"/>
  <c r="AQ485" i="20"/>
  <c r="AP485" i="20"/>
  <c r="AO485" i="20"/>
  <c r="AT484" i="20"/>
  <c r="AS484" i="20"/>
  <c r="AR484" i="20"/>
  <c r="AQ484" i="20"/>
  <c r="AP484" i="20"/>
  <c r="AO484" i="20"/>
  <c r="AT483" i="20"/>
  <c r="AS483" i="20"/>
  <c r="AR483" i="20"/>
  <c r="AQ483" i="20"/>
  <c r="AP483" i="20"/>
  <c r="AO483" i="20"/>
  <c r="AT482" i="20"/>
  <c r="AS482" i="20"/>
  <c r="AR482" i="20"/>
  <c r="AQ482" i="20"/>
  <c r="AP482" i="20"/>
  <c r="AO482" i="20"/>
  <c r="AT481" i="20"/>
  <c r="AS481" i="20"/>
  <c r="AR481" i="20"/>
  <c r="AQ481" i="20"/>
  <c r="AP481" i="20"/>
  <c r="AO481" i="20"/>
  <c r="AT480" i="20"/>
  <c r="AS480" i="20"/>
  <c r="AR480" i="20"/>
  <c r="AQ480" i="20"/>
  <c r="AP480" i="20"/>
  <c r="AO480" i="20"/>
  <c r="AT479" i="20"/>
  <c r="AS479" i="20"/>
  <c r="AR479" i="20"/>
  <c r="AQ479" i="20"/>
  <c r="AP479" i="20"/>
  <c r="AO479" i="20"/>
  <c r="AT478" i="20"/>
  <c r="AS478" i="20"/>
  <c r="AR478" i="20"/>
  <c r="AQ478" i="20"/>
  <c r="AP478" i="20"/>
  <c r="AO478" i="20"/>
  <c r="AH478" i="20"/>
  <c r="AT477" i="20"/>
  <c r="AS477" i="20"/>
  <c r="AR477" i="20"/>
  <c r="AQ477" i="20"/>
  <c r="AP477" i="20"/>
  <c r="AO477" i="20"/>
  <c r="AT476" i="20"/>
  <c r="AS476" i="20"/>
  <c r="AR476" i="20"/>
  <c r="AQ476" i="20"/>
  <c r="AP476" i="20"/>
  <c r="AO476" i="20"/>
  <c r="AT475" i="20"/>
  <c r="AS475" i="20"/>
  <c r="AR475" i="20"/>
  <c r="AQ475" i="20"/>
  <c r="AP475" i="20"/>
  <c r="AO475" i="20"/>
  <c r="AT474" i="20"/>
  <c r="AS474" i="20"/>
  <c r="AR474" i="20"/>
  <c r="AQ474" i="20"/>
  <c r="AP474" i="20"/>
  <c r="AO474" i="20"/>
  <c r="AT473" i="20"/>
  <c r="AS473" i="20"/>
  <c r="AR473" i="20"/>
  <c r="AQ473" i="20"/>
  <c r="AP473" i="20"/>
  <c r="AO473" i="20"/>
  <c r="AT472" i="20"/>
  <c r="AS472" i="20"/>
  <c r="AR472" i="20"/>
  <c r="AQ472" i="20"/>
  <c r="AP472" i="20"/>
  <c r="AO472" i="20"/>
  <c r="AT471" i="20"/>
  <c r="AS471" i="20"/>
  <c r="AR471" i="20"/>
  <c r="AQ471" i="20"/>
  <c r="AP471" i="20"/>
  <c r="AO471" i="20"/>
  <c r="AT470" i="20"/>
  <c r="AS470" i="20"/>
  <c r="AR470" i="20"/>
  <c r="AQ470" i="20"/>
  <c r="AP470" i="20"/>
  <c r="AO470" i="20"/>
  <c r="AT469" i="20"/>
  <c r="AS469" i="20"/>
  <c r="AR469" i="20"/>
  <c r="AQ469" i="20"/>
  <c r="AP469" i="20"/>
  <c r="AO469" i="20"/>
  <c r="AT468" i="20"/>
  <c r="AS468" i="20"/>
  <c r="AR468" i="20"/>
  <c r="AQ468" i="20"/>
  <c r="AP468" i="20"/>
  <c r="AO468" i="20"/>
  <c r="AT467" i="20"/>
  <c r="AS467" i="20"/>
  <c r="AR467" i="20"/>
  <c r="AQ467" i="20"/>
  <c r="AP467" i="20"/>
  <c r="AO467" i="20"/>
  <c r="AT466" i="20"/>
  <c r="AS466" i="20"/>
  <c r="AR466" i="20"/>
  <c r="AQ466" i="20"/>
  <c r="AP466" i="20"/>
  <c r="AO466" i="20"/>
  <c r="AT465" i="20"/>
  <c r="AS465" i="20"/>
  <c r="AR465" i="20"/>
  <c r="AQ465" i="20"/>
  <c r="AP465" i="20"/>
  <c r="AO465" i="20"/>
  <c r="AT464" i="20"/>
  <c r="AS464" i="20"/>
  <c r="AR464" i="20"/>
  <c r="AQ464" i="20"/>
  <c r="AP464" i="20"/>
  <c r="AO464" i="20"/>
  <c r="AT463" i="20"/>
  <c r="AS463" i="20"/>
  <c r="AR463" i="20"/>
  <c r="AQ463" i="20"/>
  <c r="AP463" i="20"/>
  <c r="AO463" i="20"/>
  <c r="AT462" i="20"/>
  <c r="AS462" i="20"/>
  <c r="AR462" i="20"/>
  <c r="AQ462" i="20"/>
  <c r="AP462" i="20"/>
  <c r="AO462" i="20"/>
  <c r="AT461" i="20"/>
  <c r="AS461" i="20"/>
  <c r="AR461" i="20"/>
  <c r="AQ461" i="20"/>
  <c r="AP461" i="20"/>
  <c r="AO461" i="20"/>
  <c r="AT460" i="20"/>
  <c r="AS460" i="20"/>
  <c r="AR460" i="20"/>
  <c r="AQ460" i="20"/>
  <c r="AP460" i="20"/>
  <c r="AO460" i="20"/>
  <c r="AT459" i="20"/>
  <c r="AS459" i="20"/>
  <c r="AR459" i="20"/>
  <c r="AQ459" i="20"/>
  <c r="AP459" i="20"/>
  <c r="AO459" i="20"/>
  <c r="AT458" i="20"/>
  <c r="AS458" i="20"/>
  <c r="AR458" i="20"/>
  <c r="AQ458" i="20"/>
  <c r="AP458" i="20"/>
  <c r="AO458" i="20"/>
  <c r="AT457" i="20"/>
  <c r="AS457" i="20"/>
  <c r="AR457" i="20"/>
  <c r="AQ457" i="20"/>
  <c r="AP457" i="20"/>
  <c r="AO457" i="20"/>
  <c r="AT456" i="20"/>
  <c r="AS456" i="20"/>
  <c r="AR456" i="20"/>
  <c r="AQ456" i="20"/>
  <c r="AP456" i="20"/>
  <c r="AO456" i="20"/>
  <c r="AT455" i="20"/>
  <c r="AT454" i="20"/>
  <c r="AS454" i="20"/>
  <c r="AR454" i="20"/>
  <c r="AQ454" i="20"/>
  <c r="AP454" i="20"/>
  <c r="AO454" i="20"/>
  <c r="AT453" i="20"/>
  <c r="AS453" i="20"/>
  <c r="AR453" i="20"/>
  <c r="AQ453" i="20"/>
  <c r="AP453" i="20"/>
  <c r="AO453" i="20"/>
  <c r="AT452" i="20"/>
  <c r="AS452" i="20"/>
  <c r="AR452" i="20"/>
  <c r="AQ452" i="20"/>
  <c r="AP452" i="20"/>
  <c r="AO452" i="20"/>
  <c r="AT451" i="20"/>
  <c r="AS451" i="20"/>
  <c r="AR451" i="20"/>
  <c r="AQ451" i="20"/>
  <c r="AP451" i="20"/>
  <c r="AO451" i="20"/>
  <c r="AT450" i="20"/>
  <c r="AS450" i="20"/>
  <c r="AR450" i="20"/>
  <c r="AQ450" i="20"/>
  <c r="AP450" i="20"/>
  <c r="AO450" i="20"/>
  <c r="AT449" i="20"/>
  <c r="AS449" i="20"/>
  <c r="AR449" i="20"/>
  <c r="AQ449" i="20"/>
  <c r="AP449" i="20"/>
  <c r="AO449" i="20"/>
  <c r="AT448" i="20"/>
  <c r="AS448" i="20"/>
  <c r="AR448" i="20"/>
  <c r="AQ448" i="20"/>
  <c r="AP448" i="20"/>
  <c r="AO448" i="20"/>
  <c r="AT447" i="20"/>
  <c r="AS447" i="20"/>
  <c r="AR447" i="20"/>
  <c r="AQ447" i="20"/>
  <c r="AP447" i="20"/>
  <c r="AO447" i="20"/>
  <c r="AT446" i="20"/>
  <c r="AS446" i="20"/>
  <c r="AR446" i="20"/>
  <c r="AQ446" i="20"/>
  <c r="AP446" i="20"/>
  <c r="AO446" i="20"/>
  <c r="AT445" i="20"/>
  <c r="AS445" i="20"/>
  <c r="AR445" i="20"/>
  <c r="AQ445" i="20"/>
  <c r="AP445" i="20"/>
  <c r="AO445" i="20"/>
  <c r="AT444" i="20"/>
  <c r="AS444" i="20"/>
  <c r="AR444" i="20"/>
  <c r="AQ444" i="20"/>
  <c r="AP444" i="20"/>
  <c r="AO444" i="20"/>
  <c r="AT443" i="20"/>
  <c r="AS443" i="20"/>
  <c r="AR443" i="20"/>
  <c r="AQ443" i="20"/>
  <c r="AP443" i="20"/>
  <c r="AO443" i="20"/>
  <c r="AT442" i="20"/>
  <c r="AS442" i="20"/>
  <c r="AR442" i="20"/>
  <c r="AQ442" i="20"/>
  <c r="AP442" i="20"/>
  <c r="AO442" i="20"/>
  <c r="AT441" i="20"/>
  <c r="AS441" i="20"/>
  <c r="AR441" i="20"/>
  <c r="AQ441" i="20"/>
  <c r="AP441" i="20"/>
  <c r="AO441" i="20"/>
  <c r="AT440" i="20"/>
  <c r="AS440" i="20"/>
  <c r="AR440" i="20"/>
  <c r="AQ440" i="20"/>
  <c r="AP440" i="20"/>
  <c r="AO440" i="20"/>
  <c r="AT439" i="20"/>
  <c r="AS439" i="20"/>
  <c r="AR439" i="20"/>
  <c r="AQ439" i="20"/>
  <c r="AP439" i="20"/>
  <c r="AO439" i="20"/>
  <c r="AT438" i="20"/>
  <c r="AS438" i="20"/>
  <c r="AR438" i="20"/>
  <c r="AQ438" i="20"/>
  <c r="AP438" i="20"/>
  <c r="AO438" i="20"/>
  <c r="AT437" i="20"/>
  <c r="AS437" i="20"/>
  <c r="AR437" i="20"/>
  <c r="AQ437" i="20"/>
  <c r="AP437" i="20"/>
  <c r="AO437" i="20"/>
  <c r="AT436" i="20"/>
  <c r="AS436" i="20"/>
  <c r="AR436" i="20"/>
  <c r="AQ436" i="20"/>
  <c r="AP436" i="20"/>
  <c r="AO436" i="20"/>
  <c r="AT435" i="20"/>
  <c r="AS435" i="20"/>
  <c r="AR435" i="20"/>
  <c r="AQ435" i="20"/>
  <c r="AP435" i="20"/>
  <c r="AO435" i="20"/>
  <c r="AT434" i="20"/>
  <c r="AS434" i="20"/>
  <c r="AR434" i="20"/>
  <c r="AQ434" i="20"/>
  <c r="AP434" i="20"/>
  <c r="AO434" i="20"/>
  <c r="AT433" i="20"/>
  <c r="AS433" i="20"/>
  <c r="AR433" i="20"/>
  <c r="AQ433" i="20"/>
  <c r="AP433" i="20"/>
  <c r="AO433" i="20"/>
  <c r="E431" i="20"/>
  <c r="A431" i="20"/>
  <c r="AT430" i="20"/>
  <c r="AS430" i="20"/>
  <c r="AR430" i="20"/>
  <c r="AQ430" i="20"/>
  <c r="AP430" i="20"/>
  <c r="AO430" i="20"/>
  <c r="E430" i="20"/>
  <c r="A430" i="20"/>
  <c r="AT429" i="20"/>
  <c r="AS429" i="20"/>
  <c r="AR429" i="20"/>
  <c r="AQ429" i="20"/>
  <c r="AP429" i="20"/>
  <c r="AO429" i="20"/>
  <c r="E429" i="20"/>
  <c r="A429" i="20"/>
  <c r="AT428" i="20"/>
  <c r="AS428" i="20"/>
  <c r="AR428" i="20"/>
  <c r="AQ428" i="20"/>
  <c r="AP428" i="20"/>
  <c r="AO428" i="20"/>
  <c r="AT427" i="20"/>
  <c r="AS427" i="20"/>
  <c r="AR427" i="20"/>
  <c r="AQ427" i="20"/>
  <c r="AP427" i="20"/>
  <c r="AO427" i="20"/>
  <c r="AT426" i="20"/>
  <c r="AS426" i="20"/>
  <c r="AR426" i="20"/>
  <c r="AQ426" i="20"/>
  <c r="AP426" i="20"/>
  <c r="AO426" i="20"/>
  <c r="AT425" i="20"/>
  <c r="AS425" i="20"/>
  <c r="AR425" i="20"/>
  <c r="AQ425" i="20"/>
  <c r="AP425" i="20"/>
  <c r="AO425" i="20"/>
  <c r="AT424" i="20"/>
  <c r="AS424" i="20"/>
  <c r="AR424" i="20"/>
  <c r="AQ424" i="20"/>
  <c r="AP424" i="20"/>
  <c r="AO424" i="20"/>
  <c r="AT423" i="20"/>
  <c r="AS423" i="20"/>
  <c r="AR423" i="20"/>
  <c r="AQ423" i="20"/>
  <c r="AP423" i="20"/>
  <c r="AO423" i="20"/>
  <c r="E423" i="20"/>
  <c r="A423" i="20"/>
  <c r="AT422" i="20"/>
  <c r="AS422" i="20"/>
  <c r="AR422" i="20"/>
  <c r="AQ422" i="20"/>
  <c r="AP422" i="20"/>
  <c r="AO422" i="20"/>
  <c r="AT421" i="20"/>
  <c r="AS421" i="20"/>
  <c r="AR421" i="20"/>
  <c r="AQ421" i="20"/>
  <c r="AP421" i="20"/>
  <c r="AO421" i="20"/>
  <c r="AT420" i="20"/>
  <c r="AS420" i="20"/>
  <c r="AR420" i="20"/>
  <c r="AQ420" i="20"/>
  <c r="AP420" i="20"/>
  <c r="AO420" i="20"/>
  <c r="AT419" i="20"/>
  <c r="AS419" i="20"/>
  <c r="AR419" i="20"/>
  <c r="AQ419" i="20"/>
  <c r="AP419" i="20"/>
  <c r="AO419" i="20"/>
  <c r="AT418" i="20"/>
  <c r="AS418" i="20"/>
  <c r="AR418" i="20"/>
  <c r="AQ418" i="20"/>
  <c r="AP418" i="20"/>
  <c r="AO418" i="20"/>
  <c r="AT417" i="20"/>
  <c r="AS417" i="20"/>
  <c r="AR417" i="20"/>
  <c r="AQ417" i="20"/>
  <c r="AP417" i="20"/>
  <c r="AO417" i="20"/>
  <c r="AT416" i="20"/>
  <c r="AS416" i="20"/>
  <c r="AR416" i="20"/>
  <c r="AQ416" i="20"/>
  <c r="AP416" i="20"/>
  <c r="AO416" i="20"/>
  <c r="AT415" i="20"/>
  <c r="AS415" i="20"/>
  <c r="AR415" i="20"/>
  <c r="AQ415" i="20"/>
  <c r="AP415" i="20"/>
  <c r="AO415" i="20"/>
  <c r="AT414" i="20"/>
  <c r="AS414" i="20"/>
  <c r="AR414" i="20"/>
  <c r="AQ414" i="20"/>
  <c r="AP414" i="20"/>
  <c r="AO414" i="20"/>
  <c r="AT413" i="20"/>
  <c r="AS413" i="20"/>
  <c r="AR413" i="20"/>
  <c r="AQ413" i="20"/>
  <c r="AP413" i="20"/>
  <c r="AO413" i="20"/>
  <c r="AT412" i="20"/>
  <c r="AS412" i="20"/>
  <c r="AR412" i="20"/>
  <c r="AQ412" i="20"/>
  <c r="AP412" i="20"/>
  <c r="AO412" i="20"/>
  <c r="AT411" i="20"/>
  <c r="AS411" i="20"/>
  <c r="AR411" i="20"/>
  <c r="AQ411" i="20"/>
  <c r="AP411" i="20"/>
  <c r="AO411" i="20"/>
  <c r="AT410" i="20"/>
  <c r="AS410" i="20"/>
  <c r="AR410" i="20"/>
  <c r="AQ410" i="20"/>
  <c r="AP410" i="20"/>
  <c r="AO410" i="20"/>
  <c r="AT409" i="20"/>
  <c r="AS409" i="20"/>
  <c r="AR409" i="20"/>
  <c r="AQ409" i="20"/>
  <c r="AP409" i="20"/>
  <c r="AO409" i="20"/>
  <c r="AT408" i="20"/>
  <c r="AS408" i="20"/>
  <c r="AR408" i="20"/>
  <c r="AQ408" i="20"/>
  <c r="AP408" i="20"/>
  <c r="AO408" i="20"/>
  <c r="AT407" i="20"/>
  <c r="AS407" i="20"/>
  <c r="AR407" i="20"/>
  <c r="AQ407" i="20"/>
  <c r="AP407" i="20"/>
  <c r="AO407" i="20"/>
  <c r="E407" i="20"/>
  <c r="A407" i="20"/>
  <c r="AT406" i="20"/>
  <c r="AS406" i="20"/>
  <c r="AR406" i="20"/>
  <c r="AQ406" i="20"/>
  <c r="AP406" i="20"/>
  <c r="AO406" i="20"/>
  <c r="AT405" i="20"/>
  <c r="AS405" i="20"/>
  <c r="AR405" i="20"/>
  <c r="AQ405" i="20"/>
  <c r="AP405" i="20"/>
  <c r="AO405" i="20"/>
  <c r="AT404" i="20"/>
  <c r="AS404" i="20"/>
  <c r="AR404" i="20"/>
  <c r="AQ404" i="20"/>
  <c r="AP404" i="20"/>
  <c r="AO404" i="20"/>
  <c r="AT403" i="20"/>
  <c r="AS403" i="20"/>
  <c r="AR403" i="20"/>
  <c r="AQ403" i="20"/>
  <c r="AP403" i="20"/>
  <c r="AO403" i="20"/>
  <c r="AT402" i="20"/>
  <c r="AS402" i="20"/>
  <c r="AR402" i="20"/>
  <c r="AQ402" i="20"/>
  <c r="AP402" i="20"/>
  <c r="AO402" i="20"/>
  <c r="E402" i="20"/>
  <c r="A402" i="20"/>
  <c r="AT401" i="20"/>
  <c r="AS401" i="20"/>
  <c r="AR401" i="20"/>
  <c r="AQ401" i="20"/>
  <c r="AP401" i="20"/>
  <c r="AO401" i="20"/>
  <c r="AT400" i="20"/>
  <c r="AS400" i="20"/>
  <c r="AR400" i="20"/>
  <c r="AQ400" i="20"/>
  <c r="AP400" i="20"/>
  <c r="AO400" i="20"/>
  <c r="AT399" i="20"/>
  <c r="AS399" i="20"/>
  <c r="AR399" i="20"/>
  <c r="AQ399" i="20"/>
  <c r="AP399" i="20"/>
  <c r="AO399" i="20"/>
  <c r="AT398" i="20"/>
  <c r="AS398" i="20"/>
  <c r="AR398" i="20"/>
  <c r="AQ398" i="20"/>
  <c r="AP398" i="20"/>
  <c r="AO398" i="20"/>
  <c r="AT397" i="20"/>
  <c r="AS397" i="20"/>
  <c r="AR397" i="20"/>
  <c r="AQ397" i="20"/>
  <c r="AP397" i="20"/>
  <c r="AO397" i="20"/>
  <c r="AT396" i="20"/>
  <c r="AS396" i="20"/>
  <c r="AR396" i="20"/>
  <c r="AQ396" i="20"/>
  <c r="AP396" i="20"/>
  <c r="AO396" i="20"/>
  <c r="E396" i="20"/>
  <c r="A396" i="20"/>
  <c r="AT394" i="20"/>
  <c r="AS394" i="20"/>
  <c r="AR394" i="20"/>
  <c r="AQ394" i="20"/>
  <c r="AP394" i="20"/>
  <c r="AO394" i="20"/>
  <c r="AT392" i="20"/>
  <c r="AS392" i="20"/>
  <c r="AR392" i="20"/>
  <c r="AQ392" i="20"/>
  <c r="AP392" i="20"/>
  <c r="AO392" i="20"/>
  <c r="AT391" i="20"/>
  <c r="AS391" i="20"/>
  <c r="AR391" i="20"/>
  <c r="AQ391" i="20"/>
  <c r="AP391" i="20"/>
  <c r="AO391" i="20"/>
  <c r="AT390" i="20"/>
  <c r="AS390" i="20"/>
  <c r="AR390" i="20"/>
  <c r="AQ390" i="20"/>
  <c r="AP390" i="20"/>
  <c r="AO390" i="20"/>
  <c r="E390" i="20"/>
  <c r="A390" i="20"/>
  <c r="AT389" i="20"/>
  <c r="AS389" i="20"/>
  <c r="AR389" i="20"/>
  <c r="AQ389" i="20"/>
  <c r="AP389" i="20"/>
  <c r="AO389" i="20"/>
  <c r="AT388" i="20"/>
  <c r="AS388" i="20"/>
  <c r="AR388" i="20"/>
  <c r="AQ388" i="20"/>
  <c r="AP388" i="20"/>
  <c r="AO388" i="20"/>
  <c r="AT387" i="20"/>
  <c r="AS387" i="20"/>
  <c r="AR387" i="20"/>
  <c r="AQ387" i="20"/>
  <c r="AP387" i="20"/>
  <c r="AO387" i="20"/>
  <c r="AT386" i="20"/>
  <c r="AS386" i="20"/>
  <c r="AR386" i="20"/>
  <c r="AQ386" i="20"/>
  <c r="AP386" i="20"/>
  <c r="AO386" i="20"/>
  <c r="AT385" i="20"/>
  <c r="AS385" i="20"/>
  <c r="AR385" i="20"/>
  <c r="AQ385" i="20"/>
  <c r="AP385" i="20"/>
  <c r="AO385" i="20"/>
  <c r="AT384" i="20"/>
  <c r="AS384" i="20"/>
  <c r="AR384" i="20"/>
  <c r="AQ384" i="20"/>
  <c r="AP384" i="20"/>
  <c r="AO384" i="20"/>
  <c r="E384" i="20"/>
  <c r="A384" i="20"/>
  <c r="AT383" i="20"/>
  <c r="AS383" i="20"/>
  <c r="AR383" i="20"/>
  <c r="AQ383" i="20"/>
  <c r="AP383" i="20"/>
  <c r="AO383" i="20"/>
  <c r="AT382" i="20"/>
  <c r="AS382" i="20"/>
  <c r="AR382" i="20"/>
  <c r="AQ382" i="20"/>
  <c r="AP382" i="20"/>
  <c r="AO382" i="20"/>
  <c r="AT381" i="20"/>
  <c r="AS381" i="20"/>
  <c r="AR381" i="20"/>
  <c r="AQ381" i="20"/>
  <c r="AP381" i="20"/>
  <c r="AO381" i="20"/>
  <c r="E381" i="20"/>
  <c r="A381" i="20"/>
  <c r="AT380" i="20"/>
  <c r="AS380" i="20"/>
  <c r="AR380" i="20"/>
  <c r="AQ380" i="20"/>
  <c r="AP380" i="20"/>
  <c r="AO380" i="20"/>
  <c r="E380" i="20"/>
  <c r="A380" i="20"/>
  <c r="AT379" i="20"/>
  <c r="AS379" i="20"/>
  <c r="AR379" i="20"/>
  <c r="AQ379" i="20"/>
  <c r="AP379" i="20"/>
  <c r="AO379" i="20"/>
  <c r="AT378" i="20"/>
  <c r="AS378" i="20"/>
  <c r="AR378" i="20"/>
  <c r="AQ378" i="20"/>
  <c r="AP378" i="20"/>
  <c r="AO378" i="20"/>
  <c r="AT377" i="20"/>
  <c r="AS377" i="20"/>
  <c r="AR377" i="20"/>
  <c r="AQ377" i="20"/>
  <c r="AP377" i="20"/>
  <c r="AO377" i="20"/>
  <c r="AT376" i="20"/>
  <c r="AS376" i="20"/>
  <c r="AR376" i="20"/>
  <c r="AQ376" i="20"/>
  <c r="AP376" i="20"/>
  <c r="AO376" i="20"/>
  <c r="AT375" i="20"/>
  <c r="AS375" i="20"/>
  <c r="AR375" i="20"/>
  <c r="AQ375" i="20"/>
  <c r="AP375" i="20"/>
  <c r="AO375" i="20"/>
  <c r="AT374" i="20"/>
  <c r="AS374" i="20"/>
  <c r="AR374" i="20"/>
  <c r="AQ374" i="20"/>
  <c r="AP374" i="20"/>
  <c r="AO374" i="20"/>
  <c r="AT373" i="20"/>
  <c r="AS373" i="20"/>
  <c r="AR373" i="20"/>
  <c r="AQ373" i="20"/>
  <c r="AP373" i="20"/>
  <c r="AO373" i="20"/>
  <c r="E373" i="20"/>
  <c r="A373" i="20"/>
  <c r="AT372" i="20"/>
  <c r="AS372" i="20"/>
  <c r="AR372" i="20"/>
  <c r="AQ372" i="20"/>
  <c r="AP372" i="20"/>
  <c r="AO372" i="20"/>
  <c r="AT371" i="20"/>
  <c r="AS371" i="20"/>
  <c r="AR371" i="20"/>
  <c r="AQ371" i="20"/>
  <c r="AP371" i="20"/>
  <c r="AO371" i="20"/>
  <c r="AT370" i="20"/>
  <c r="AS370" i="20"/>
  <c r="AR370" i="20"/>
  <c r="AQ370" i="20"/>
  <c r="AP370" i="20"/>
  <c r="AO370" i="20"/>
  <c r="E370" i="20"/>
  <c r="A370" i="20"/>
  <c r="AT369" i="20"/>
  <c r="AS369" i="20"/>
  <c r="AR369" i="20"/>
  <c r="AQ369" i="20"/>
  <c r="AP369" i="20"/>
  <c r="AO369" i="20"/>
  <c r="E369" i="20"/>
  <c r="A369" i="20"/>
  <c r="AT368" i="20"/>
  <c r="AS368" i="20"/>
  <c r="AR368" i="20"/>
  <c r="AQ368" i="20"/>
  <c r="AP368" i="20"/>
  <c r="AO368" i="20"/>
  <c r="E368" i="20"/>
  <c r="A368" i="20"/>
  <c r="AT367" i="20"/>
  <c r="AS367" i="20"/>
  <c r="AR367" i="20"/>
  <c r="AQ367" i="20"/>
  <c r="AP367" i="20"/>
  <c r="AO367" i="20"/>
  <c r="AT366" i="20"/>
  <c r="AS366" i="20"/>
  <c r="AR366" i="20"/>
  <c r="AQ366" i="20"/>
  <c r="AP366" i="20"/>
  <c r="AO366" i="20"/>
  <c r="AT365" i="20"/>
  <c r="AS365" i="20"/>
  <c r="AR365" i="20"/>
  <c r="AQ365" i="20"/>
  <c r="AP365" i="20"/>
  <c r="AO365" i="20"/>
  <c r="AT364" i="20"/>
  <c r="AS364" i="20"/>
  <c r="AR364" i="20"/>
  <c r="AQ364" i="20"/>
  <c r="AP364" i="20"/>
  <c r="AO364" i="20"/>
  <c r="AT363" i="20"/>
  <c r="AS363" i="20"/>
  <c r="AR363" i="20"/>
  <c r="AQ363" i="20"/>
  <c r="AP363" i="20"/>
  <c r="AO363" i="20"/>
  <c r="AT362" i="20"/>
  <c r="AS362" i="20"/>
  <c r="AR362" i="20"/>
  <c r="AQ362" i="20"/>
  <c r="AP362" i="20"/>
  <c r="AO362" i="20"/>
  <c r="AT361" i="20"/>
  <c r="AS361" i="20"/>
  <c r="AR361" i="20"/>
  <c r="AQ361" i="20"/>
  <c r="AP361" i="20"/>
  <c r="AO361" i="20"/>
  <c r="AT360" i="20"/>
  <c r="AS360" i="20"/>
  <c r="AR360" i="20"/>
  <c r="AQ360" i="20"/>
  <c r="AP360" i="20"/>
  <c r="AO360" i="20"/>
  <c r="AT359" i="20"/>
  <c r="AS359" i="20"/>
  <c r="AR359" i="20"/>
  <c r="AQ359" i="20"/>
  <c r="AP359" i="20"/>
  <c r="AO359" i="20"/>
  <c r="AT358" i="20"/>
  <c r="AS358" i="20"/>
  <c r="AR358" i="20"/>
  <c r="AQ358" i="20"/>
  <c r="AP358" i="20"/>
  <c r="AO358" i="20"/>
  <c r="AT357" i="20"/>
  <c r="AS357" i="20"/>
  <c r="AR357" i="20"/>
  <c r="AQ357" i="20"/>
  <c r="AP357" i="20"/>
  <c r="AO357" i="20"/>
  <c r="AT356" i="20"/>
  <c r="AS356" i="20"/>
  <c r="AR356" i="20"/>
  <c r="AQ356" i="20"/>
  <c r="AP356" i="20"/>
  <c r="AO356" i="20"/>
  <c r="AT355" i="20"/>
  <c r="AS355" i="20"/>
  <c r="AR355" i="20"/>
  <c r="AQ355" i="20"/>
  <c r="AP355" i="20"/>
  <c r="AO355" i="20"/>
  <c r="AT354" i="20"/>
  <c r="AS354" i="20"/>
  <c r="AR354" i="20"/>
  <c r="AQ354" i="20"/>
  <c r="AP354" i="20"/>
  <c r="AO354" i="20"/>
  <c r="AT353" i="20"/>
  <c r="AS353" i="20"/>
  <c r="AR353" i="20"/>
  <c r="AQ353" i="20"/>
  <c r="AP353" i="20"/>
  <c r="AO353" i="20"/>
  <c r="E353" i="20"/>
  <c r="A353" i="20"/>
  <c r="AT352" i="20"/>
  <c r="AS352" i="20"/>
  <c r="AR352" i="20"/>
  <c r="AQ352" i="20"/>
  <c r="AP352" i="20"/>
  <c r="AO352" i="20"/>
  <c r="AT351" i="20"/>
  <c r="AS351" i="20"/>
  <c r="AR351" i="20"/>
  <c r="AQ351" i="20"/>
  <c r="AP351" i="20"/>
  <c r="AO351" i="20"/>
  <c r="AT350" i="20"/>
  <c r="AS350" i="20"/>
  <c r="AR350" i="20"/>
  <c r="AQ350" i="20"/>
  <c r="AP350" i="20"/>
  <c r="AO350" i="20"/>
  <c r="AT349" i="20"/>
  <c r="AS349" i="20"/>
  <c r="AR349" i="20"/>
  <c r="AQ349" i="20"/>
  <c r="AP349" i="20"/>
  <c r="AO349" i="20"/>
  <c r="AT348" i="20"/>
  <c r="AS348" i="20"/>
  <c r="AR348" i="20"/>
  <c r="AQ348" i="20"/>
  <c r="AP348" i="20"/>
  <c r="AO348" i="20"/>
  <c r="AT347" i="20"/>
  <c r="AS347" i="20"/>
  <c r="AR347" i="20"/>
  <c r="AQ347" i="20"/>
  <c r="AP347" i="20"/>
  <c r="AO347" i="20"/>
  <c r="AT346" i="20"/>
  <c r="AS346" i="20"/>
  <c r="AR346" i="20"/>
  <c r="AQ346" i="20"/>
  <c r="AP346" i="20"/>
  <c r="AO346" i="20"/>
  <c r="AT345" i="20"/>
  <c r="AS345" i="20"/>
  <c r="AR345" i="20"/>
  <c r="AQ345" i="20"/>
  <c r="AP345" i="20"/>
  <c r="AO345" i="20"/>
  <c r="AT344" i="20"/>
  <c r="AS344" i="20"/>
  <c r="AR344" i="20"/>
  <c r="AQ344" i="20"/>
  <c r="AP344" i="20"/>
  <c r="AO344" i="20"/>
  <c r="E344" i="20"/>
  <c r="A344" i="20"/>
  <c r="AT343" i="20"/>
  <c r="AS343" i="20"/>
  <c r="AR343" i="20"/>
  <c r="AQ343" i="20"/>
  <c r="AP343" i="20"/>
  <c r="AO343" i="20"/>
  <c r="AT342" i="20"/>
  <c r="AS342" i="20"/>
  <c r="AR342" i="20"/>
  <c r="AQ342" i="20"/>
  <c r="AP342" i="20"/>
  <c r="AO342" i="20"/>
  <c r="AT341" i="20"/>
  <c r="AS341" i="20"/>
  <c r="AR341" i="20"/>
  <c r="AQ341" i="20"/>
  <c r="AP341" i="20"/>
  <c r="AO341" i="20"/>
  <c r="AT340" i="20"/>
  <c r="AS340" i="20"/>
  <c r="AR340" i="20"/>
  <c r="AQ340" i="20"/>
  <c r="AP340" i="20"/>
  <c r="AO340" i="20"/>
  <c r="AT339" i="20"/>
  <c r="AS339" i="20"/>
  <c r="AR339" i="20"/>
  <c r="AQ339" i="20"/>
  <c r="AP339" i="20"/>
  <c r="AO339" i="20"/>
  <c r="AT338" i="20"/>
  <c r="AS338" i="20"/>
  <c r="AR338" i="20"/>
  <c r="AQ338" i="20"/>
  <c r="AP338" i="20"/>
  <c r="AO338" i="20"/>
  <c r="E338" i="20"/>
  <c r="A338" i="20"/>
  <c r="AT337" i="20"/>
  <c r="AS337" i="20"/>
  <c r="AR337" i="20"/>
  <c r="AQ337" i="20"/>
  <c r="AP337" i="20"/>
  <c r="AO337" i="20"/>
  <c r="AT336" i="20"/>
  <c r="AS336" i="20"/>
  <c r="AR336" i="20"/>
  <c r="AQ336" i="20"/>
  <c r="AP336" i="20"/>
  <c r="AO336" i="20"/>
  <c r="AT335" i="20"/>
  <c r="AS335" i="20"/>
  <c r="AR335" i="20"/>
  <c r="AQ335" i="20"/>
  <c r="AP335" i="20"/>
  <c r="AO335" i="20"/>
  <c r="AT334" i="20"/>
  <c r="AS334" i="20"/>
  <c r="AR334" i="20"/>
  <c r="AQ334" i="20"/>
  <c r="AP334" i="20"/>
  <c r="AO334" i="20"/>
  <c r="AT333" i="20"/>
  <c r="AS333" i="20"/>
  <c r="AR333" i="20"/>
  <c r="AQ333" i="20"/>
  <c r="AP333" i="20"/>
  <c r="AO333" i="20"/>
  <c r="E333" i="20"/>
  <c r="A333" i="20"/>
  <c r="AT332" i="20"/>
  <c r="AS332" i="20"/>
  <c r="AR332" i="20"/>
  <c r="AQ332" i="20"/>
  <c r="AP332" i="20"/>
  <c r="AO332" i="20"/>
  <c r="AT331" i="20"/>
  <c r="AS331" i="20"/>
  <c r="AR331" i="20"/>
  <c r="AQ331" i="20"/>
  <c r="AP331" i="20"/>
  <c r="AO331" i="20"/>
  <c r="AT330" i="20"/>
  <c r="AS330" i="20"/>
  <c r="AR330" i="20"/>
  <c r="AQ330" i="20"/>
  <c r="AP330" i="20"/>
  <c r="AO330" i="20"/>
  <c r="AT329" i="20"/>
  <c r="AS329" i="20"/>
  <c r="AR329" i="20"/>
  <c r="AQ329" i="20"/>
  <c r="AP329" i="20"/>
  <c r="AO329" i="20"/>
  <c r="AT328" i="20"/>
  <c r="AS328" i="20"/>
  <c r="AR328" i="20"/>
  <c r="AQ328" i="20"/>
  <c r="AP328" i="20"/>
  <c r="AO328" i="20"/>
  <c r="AT327" i="20"/>
  <c r="AS327" i="20"/>
  <c r="AR327" i="20"/>
  <c r="AQ327" i="20"/>
  <c r="AP327" i="20"/>
  <c r="AO327" i="20"/>
  <c r="AT326" i="20"/>
  <c r="AS326" i="20"/>
  <c r="AR326" i="20"/>
  <c r="AQ326" i="20"/>
  <c r="AP326" i="20"/>
  <c r="AO326" i="20"/>
  <c r="AT325" i="20"/>
  <c r="AS325" i="20"/>
  <c r="AR325" i="20"/>
  <c r="AQ325" i="20"/>
  <c r="AP325" i="20"/>
  <c r="AO325" i="20"/>
  <c r="AT324" i="20"/>
  <c r="AS324" i="20"/>
  <c r="AR324" i="20"/>
  <c r="AQ324" i="20"/>
  <c r="AP324" i="20"/>
  <c r="AO324" i="20"/>
  <c r="AT323" i="20"/>
  <c r="AS323" i="20"/>
  <c r="AR323" i="20"/>
  <c r="AQ323" i="20"/>
  <c r="AP323" i="20"/>
  <c r="AO323" i="20"/>
  <c r="AT322" i="20"/>
  <c r="AS322" i="20"/>
  <c r="AR322" i="20"/>
  <c r="AQ322" i="20"/>
  <c r="AP322" i="20"/>
  <c r="AO322" i="20"/>
  <c r="AT321" i="20"/>
  <c r="AS321" i="20"/>
  <c r="AR321" i="20"/>
  <c r="AQ321" i="20"/>
  <c r="AP321" i="20"/>
  <c r="AO321" i="20"/>
  <c r="AT320" i="20"/>
  <c r="AS320" i="20"/>
  <c r="AR320" i="20"/>
  <c r="AQ320" i="20"/>
  <c r="AP320" i="20"/>
  <c r="AO320" i="20"/>
  <c r="E320" i="20"/>
  <c r="A320" i="20"/>
  <c r="AT319" i="20"/>
  <c r="AS319" i="20"/>
  <c r="AR319" i="20"/>
  <c r="AQ319" i="20"/>
  <c r="AP319" i="20"/>
  <c r="AO319" i="20"/>
  <c r="AT318" i="20"/>
  <c r="AS318" i="20"/>
  <c r="AR318" i="20"/>
  <c r="AQ318" i="20"/>
  <c r="AP318" i="20"/>
  <c r="AO318" i="20"/>
  <c r="E318" i="20"/>
  <c r="A318" i="20"/>
  <c r="AT317" i="20"/>
  <c r="AS317" i="20"/>
  <c r="AR317" i="20"/>
  <c r="AQ317" i="20"/>
  <c r="AP317" i="20"/>
  <c r="AO317" i="20"/>
  <c r="E317" i="20"/>
  <c r="A317" i="20"/>
  <c r="AT316" i="20"/>
  <c r="AS316" i="20"/>
  <c r="AR316" i="20"/>
  <c r="AQ316" i="20"/>
  <c r="AP316" i="20"/>
  <c r="AO316" i="20"/>
  <c r="AT315" i="20"/>
  <c r="AS315" i="20"/>
  <c r="AR315" i="20"/>
  <c r="AQ315" i="20"/>
  <c r="AP315" i="20"/>
  <c r="AO315" i="20"/>
  <c r="AT314" i="20"/>
  <c r="AS314" i="20"/>
  <c r="AR314" i="20"/>
  <c r="AQ314" i="20"/>
  <c r="AP314" i="20"/>
  <c r="AO314" i="20"/>
  <c r="AT313" i="20"/>
  <c r="AS313" i="20"/>
  <c r="AR313" i="20"/>
  <c r="AQ313" i="20"/>
  <c r="AP313" i="20"/>
  <c r="AO313" i="20"/>
  <c r="E313" i="20"/>
  <c r="A313" i="20"/>
  <c r="AT312" i="20"/>
  <c r="AS312" i="20"/>
  <c r="AR312" i="20"/>
  <c r="AQ312" i="20"/>
  <c r="AP312" i="20"/>
  <c r="AO312" i="20"/>
  <c r="AT311" i="20"/>
  <c r="AS311" i="20"/>
  <c r="AR311" i="20"/>
  <c r="AQ311" i="20"/>
  <c r="AP311" i="20"/>
  <c r="AO311" i="20"/>
  <c r="E311" i="20"/>
  <c r="A311" i="20"/>
  <c r="AT310" i="20"/>
  <c r="AS310" i="20"/>
  <c r="AR310" i="20"/>
  <c r="AQ310" i="20"/>
  <c r="AP310" i="20"/>
  <c r="AO310" i="20"/>
  <c r="AT309" i="20"/>
  <c r="AS309" i="20"/>
  <c r="AR309" i="20"/>
  <c r="AQ309" i="20"/>
  <c r="AP309" i="20"/>
  <c r="AO309" i="20"/>
  <c r="AT308" i="20"/>
  <c r="AS308" i="20"/>
  <c r="AR308" i="20"/>
  <c r="AQ308" i="20"/>
  <c r="AP308" i="20"/>
  <c r="AO308" i="20"/>
  <c r="AT307" i="20"/>
  <c r="AS307" i="20"/>
  <c r="AR307" i="20"/>
  <c r="AQ307" i="20"/>
  <c r="AP307" i="20"/>
  <c r="AO307" i="20"/>
  <c r="AT306" i="20"/>
  <c r="AS306" i="20"/>
  <c r="AR306" i="20"/>
  <c r="AQ306" i="20"/>
  <c r="AP306" i="20"/>
  <c r="AO306" i="20"/>
  <c r="AT305" i="20"/>
  <c r="AS305" i="20"/>
  <c r="AR305" i="20"/>
  <c r="AQ305" i="20"/>
  <c r="AP305" i="20"/>
  <c r="AO305" i="20"/>
  <c r="E305" i="20"/>
  <c r="A305" i="20"/>
  <c r="AT304" i="20"/>
  <c r="AS304" i="20"/>
  <c r="AR304" i="20"/>
  <c r="AQ304" i="20"/>
  <c r="AP304" i="20"/>
  <c r="AO304" i="20"/>
  <c r="AT303" i="20"/>
  <c r="AS303" i="20"/>
  <c r="AR303" i="20"/>
  <c r="AQ303" i="20"/>
  <c r="AP303" i="20"/>
  <c r="AO303" i="20"/>
  <c r="AT302" i="20"/>
  <c r="AS302" i="20"/>
  <c r="AR302" i="20"/>
  <c r="AQ302" i="20"/>
  <c r="AP302" i="20"/>
  <c r="AO302" i="20"/>
  <c r="AT301" i="20"/>
  <c r="AS301" i="20"/>
  <c r="AR301" i="20"/>
  <c r="AQ301" i="20"/>
  <c r="AP301" i="20"/>
  <c r="AO301" i="20"/>
  <c r="AT300" i="20"/>
  <c r="AS300" i="20"/>
  <c r="AR300" i="20"/>
  <c r="AQ300" i="20"/>
  <c r="AP300" i="20"/>
  <c r="AO300" i="20"/>
  <c r="AT299" i="20"/>
  <c r="AS299" i="20"/>
  <c r="AR299" i="20"/>
  <c r="AQ299" i="20"/>
  <c r="AP299" i="20"/>
  <c r="AO299" i="20"/>
  <c r="AT298" i="20"/>
  <c r="AS298" i="20"/>
  <c r="AR298" i="20"/>
  <c r="AQ298" i="20"/>
  <c r="AP298" i="20"/>
  <c r="AO298" i="20"/>
  <c r="AT297" i="20"/>
  <c r="AS297" i="20"/>
  <c r="AR297" i="20"/>
  <c r="AQ297" i="20"/>
  <c r="AP297" i="20"/>
  <c r="AO297" i="20"/>
  <c r="AT296" i="20"/>
  <c r="AS296" i="20"/>
  <c r="AR296" i="20"/>
  <c r="AQ296" i="20"/>
  <c r="AP296" i="20"/>
  <c r="AO296" i="20"/>
  <c r="AT295" i="20"/>
  <c r="AS295" i="20"/>
  <c r="AR295" i="20"/>
  <c r="AQ295" i="20"/>
  <c r="AP295" i="20"/>
  <c r="AO295" i="20"/>
  <c r="E295" i="20"/>
  <c r="A295" i="20"/>
  <c r="AT294" i="20"/>
  <c r="AS294" i="20"/>
  <c r="AR294" i="20"/>
  <c r="AQ294" i="20"/>
  <c r="AP294" i="20"/>
  <c r="AO294" i="20"/>
  <c r="AT293" i="20"/>
  <c r="AS293" i="20"/>
  <c r="AR293" i="20"/>
  <c r="AQ293" i="20"/>
  <c r="AP293" i="20"/>
  <c r="AO293" i="20"/>
  <c r="AT292" i="20"/>
  <c r="AS292" i="20"/>
  <c r="AR292" i="20"/>
  <c r="AQ292" i="20"/>
  <c r="AP292" i="20"/>
  <c r="AO292" i="20"/>
  <c r="AT291" i="20"/>
  <c r="AS291" i="20"/>
  <c r="AR291" i="20"/>
  <c r="AQ291" i="20"/>
  <c r="AP291" i="20"/>
  <c r="AO291" i="20"/>
  <c r="E291" i="20"/>
  <c r="A291" i="20"/>
  <c r="AT290" i="20"/>
  <c r="AS290" i="20"/>
  <c r="AR290" i="20"/>
  <c r="AQ290" i="20"/>
  <c r="AP290" i="20"/>
  <c r="AO290" i="20"/>
  <c r="AT289" i="20"/>
  <c r="AS289" i="20"/>
  <c r="AR289" i="20"/>
  <c r="AQ289" i="20"/>
  <c r="AP289" i="20"/>
  <c r="AO289" i="20"/>
  <c r="AT288" i="20"/>
  <c r="AS288" i="20"/>
  <c r="AR288" i="20"/>
  <c r="AQ288" i="20"/>
  <c r="AP288" i="20"/>
  <c r="AO288" i="20"/>
  <c r="AT287" i="20"/>
  <c r="AS287" i="20"/>
  <c r="AR287" i="20"/>
  <c r="AQ287" i="20"/>
  <c r="AP287" i="20"/>
  <c r="AO287" i="20"/>
  <c r="E287" i="20"/>
  <c r="A287" i="20"/>
  <c r="AT286" i="20"/>
  <c r="AS286" i="20"/>
  <c r="AR286" i="20"/>
  <c r="AQ286" i="20"/>
  <c r="AP286" i="20"/>
  <c r="AO286" i="20"/>
  <c r="AT285" i="20"/>
  <c r="AS285" i="20"/>
  <c r="AR285" i="20"/>
  <c r="AQ285" i="20"/>
  <c r="AP285" i="20"/>
  <c r="AO285" i="20"/>
  <c r="AT284" i="20"/>
  <c r="AS284" i="20"/>
  <c r="AR284" i="20"/>
  <c r="AQ284" i="20"/>
  <c r="AP284" i="20"/>
  <c r="AO284" i="20"/>
  <c r="AT283" i="20"/>
  <c r="AT282" i="20"/>
  <c r="AS282" i="20"/>
  <c r="AR282" i="20"/>
  <c r="AQ282" i="20"/>
  <c r="AP282" i="20"/>
  <c r="AO282" i="20"/>
  <c r="E282" i="20"/>
  <c r="A282" i="20"/>
  <c r="AT281" i="20"/>
  <c r="AS281" i="20"/>
  <c r="AR281" i="20"/>
  <c r="AQ281" i="20"/>
  <c r="AP281" i="20"/>
  <c r="AO281" i="20"/>
  <c r="AT280" i="20"/>
  <c r="AS280" i="20"/>
  <c r="AR280" i="20"/>
  <c r="AQ280" i="20"/>
  <c r="AP280" i="20"/>
  <c r="AO280" i="20"/>
  <c r="AT279" i="20"/>
  <c r="AS279" i="20"/>
  <c r="AR279" i="20"/>
  <c r="AQ279" i="20"/>
  <c r="AP279" i="20"/>
  <c r="AO279" i="20"/>
  <c r="AT278" i="20"/>
  <c r="AS278" i="20"/>
  <c r="AR278" i="20"/>
  <c r="AQ278" i="20"/>
  <c r="AP278" i="20"/>
  <c r="AO278" i="20"/>
  <c r="AT277" i="20"/>
  <c r="AS277" i="20"/>
  <c r="AR277" i="20"/>
  <c r="AQ277" i="20"/>
  <c r="AP277" i="20"/>
  <c r="AO277" i="20"/>
  <c r="E277" i="20"/>
  <c r="A277" i="20"/>
  <c r="AT276" i="20"/>
  <c r="AS276" i="20"/>
  <c r="AR276" i="20"/>
  <c r="AQ276" i="20"/>
  <c r="AP276" i="20"/>
  <c r="AO276" i="20"/>
  <c r="AT275" i="20"/>
  <c r="AS275" i="20"/>
  <c r="AR275" i="20"/>
  <c r="AQ275" i="20"/>
  <c r="AP275" i="20"/>
  <c r="AO275" i="20"/>
  <c r="AT274" i="20"/>
  <c r="AS274" i="20"/>
  <c r="AR274" i="20"/>
  <c r="AQ274" i="20"/>
  <c r="AP274" i="20"/>
  <c r="AO274" i="20"/>
  <c r="AT273" i="20"/>
  <c r="AS273" i="20"/>
  <c r="AR273" i="20"/>
  <c r="AQ273" i="20"/>
  <c r="AP273" i="20"/>
  <c r="AO273" i="20"/>
  <c r="AT272" i="20"/>
  <c r="AS272" i="20"/>
  <c r="AR272" i="20"/>
  <c r="AQ272" i="20"/>
  <c r="AP272" i="20"/>
  <c r="AO272" i="20"/>
  <c r="AT271" i="20"/>
  <c r="AS271" i="20"/>
  <c r="AR271" i="20"/>
  <c r="AQ271" i="20"/>
  <c r="AP271" i="20"/>
  <c r="AO271" i="20"/>
  <c r="E271" i="20"/>
  <c r="A271" i="20"/>
  <c r="AT270" i="20"/>
  <c r="AS270" i="20"/>
  <c r="AR270" i="20"/>
  <c r="AQ270" i="20"/>
  <c r="AP270" i="20"/>
  <c r="AO270" i="20"/>
  <c r="E270" i="20"/>
  <c r="A270" i="20"/>
  <c r="AT269" i="20"/>
  <c r="AT268" i="20"/>
  <c r="AS268" i="20"/>
  <c r="AR268" i="20"/>
  <c r="AQ268" i="20"/>
  <c r="AP268" i="20"/>
  <c r="AO268" i="20"/>
  <c r="AT267" i="20"/>
  <c r="AS267" i="20"/>
  <c r="AR267" i="20"/>
  <c r="AQ267" i="20"/>
  <c r="AP267" i="20"/>
  <c r="AO267" i="20"/>
  <c r="AT266" i="20"/>
  <c r="AS266" i="20"/>
  <c r="AR266" i="20"/>
  <c r="AQ266" i="20"/>
  <c r="AP266" i="20"/>
  <c r="AO266" i="20"/>
  <c r="AT265" i="20"/>
  <c r="AS265" i="20"/>
  <c r="AR265" i="20"/>
  <c r="AQ265" i="20"/>
  <c r="AP265" i="20"/>
  <c r="AO265" i="20"/>
  <c r="AT264" i="20"/>
  <c r="AS264" i="20"/>
  <c r="AR264" i="20"/>
  <c r="AQ264" i="20"/>
  <c r="AP264" i="20"/>
  <c r="AO264" i="20"/>
  <c r="AT263" i="20"/>
  <c r="AS263" i="20"/>
  <c r="AR263" i="20"/>
  <c r="AQ263" i="20"/>
  <c r="AP263" i="20"/>
  <c r="AO263" i="20"/>
  <c r="AT262" i="20"/>
  <c r="AS262" i="20"/>
  <c r="AR262" i="20"/>
  <c r="AQ262" i="20"/>
  <c r="AP262" i="20"/>
  <c r="AO262" i="20"/>
  <c r="AT261" i="20"/>
  <c r="AS261" i="20"/>
  <c r="AR261" i="20"/>
  <c r="AQ261" i="20"/>
  <c r="AP261" i="20"/>
  <c r="AO261" i="20"/>
  <c r="E261" i="20"/>
  <c r="A261" i="20"/>
  <c r="AT260" i="20"/>
  <c r="AS260" i="20"/>
  <c r="AR260" i="20"/>
  <c r="AQ260" i="20"/>
  <c r="AP260" i="20"/>
  <c r="AO260" i="20"/>
  <c r="E260" i="20"/>
  <c r="A260" i="20"/>
  <c r="AT259" i="20"/>
  <c r="AS259" i="20"/>
  <c r="AR259" i="20"/>
  <c r="AQ259" i="20"/>
  <c r="AP259" i="20"/>
  <c r="AO259" i="20"/>
  <c r="AT258" i="20"/>
  <c r="AS258" i="20"/>
  <c r="AR258" i="20"/>
  <c r="AQ258" i="20"/>
  <c r="AP258" i="20"/>
  <c r="AO258" i="20"/>
  <c r="E258" i="20"/>
  <c r="A258" i="20"/>
  <c r="AT257" i="20"/>
  <c r="AS257" i="20"/>
  <c r="AR257" i="20"/>
  <c r="AQ257" i="20"/>
  <c r="AP257" i="20"/>
  <c r="AO257" i="20"/>
  <c r="E257" i="20"/>
  <c r="A257" i="20"/>
  <c r="AT256" i="20"/>
  <c r="AT255" i="20"/>
  <c r="AT254" i="20"/>
  <c r="AS254" i="20"/>
  <c r="AR254" i="20"/>
  <c r="AQ254" i="20"/>
  <c r="AP254" i="20"/>
  <c r="AO254" i="20"/>
  <c r="E254" i="20"/>
  <c r="A254" i="20"/>
  <c r="AT253" i="20"/>
  <c r="AS253" i="20"/>
  <c r="AR253" i="20"/>
  <c r="AQ253" i="20"/>
  <c r="AP253" i="20"/>
  <c r="AO253" i="20"/>
  <c r="AT252" i="20"/>
  <c r="AS252" i="20"/>
  <c r="AR252" i="20"/>
  <c r="AQ252" i="20"/>
  <c r="AP252" i="20"/>
  <c r="AO252" i="20"/>
  <c r="AT251" i="20"/>
  <c r="AS251" i="20"/>
  <c r="AR251" i="20"/>
  <c r="AQ251" i="20"/>
  <c r="AP251" i="20"/>
  <c r="AO251" i="20"/>
  <c r="AN251" i="20"/>
  <c r="AT250" i="20"/>
  <c r="AS250" i="20"/>
  <c r="AR250" i="20"/>
  <c r="AQ250" i="20"/>
  <c r="AP250" i="20"/>
  <c r="AO250" i="20"/>
  <c r="AT249" i="20"/>
  <c r="AS249" i="20"/>
  <c r="AR249" i="20"/>
  <c r="AQ249" i="20"/>
  <c r="AP249" i="20"/>
  <c r="AO249" i="20"/>
  <c r="AT248" i="20"/>
  <c r="AT247" i="20"/>
  <c r="AS247" i="20"/>
  <c r="AR247" i="20"/>
  <c r="AQ247" i="20"/>
  <c r="AP247" i="20"/>
  <c r="AO247" i="20"/>
  <c r="AT246" i="20"/>
  <c r="AS246" i="20"/>
  <c r="AR246" i="20"/>
  <c r="AQ246" i="20"/>
  <c r="AP246" i="20"/>
  <c r="AO246" i="20"/>
  <c r="AT245" i="20"/>
  <c r="AS245" i="20"/>
  <c r="AR245" i="20"/>
  <c r="AQ245" i="20"/>
  <c r="AP245" i="20"/>
  <c r="AO245" i="20"/>
  <c r="AT244" i="20"/>
  <c r="AS244" i="20"/>
  <c r="AR244" i="20"/>
  <c r="AQ244" i="20"/>
  <c r="AP244" i="20"/>
  <c r="AO244" i="20"/>
  <c r="AT243" i="20"/>
  <c r="AS243" i="20"/>
  <c r="AR243" i="20"/>
  <c r="AQ243" i="20"/>
  <c r="AP243" i="20"/>
  <c r="AO243" i="20"/>
  <c r="AT242" i="20"/>
  <c r="AS242" i="20"/>
  <c r="AR242" i="20"/>
  <c r="AQ242" i="20"/>
  <c r="AP242" i="20"/>
  <c r="AO242" i="20"/>
  <c r="AT241" i="20"/>
  <c r="AS241" i="20"/>
  <c r="AR241" i="20"/>
  <c r="AQ241" i="20"/>
  <c r="AP241" i="20"/>
  <c r="AO241" i="20"/>
  <c r="AT240" i="20"/>
  <c r="AS240" i="20"/>
  <c r="AR240" i="20"/>
  <c r="AQ240" i="20"/>
  <c r="AP240" i="20"/>
  <c r="AO240" i="20"/>
  <c r="AT239" i="20"/>
  <c r="AS239" i="20"/>
  <c r="AR239" i="20"/>
  <c r="AQ239" i="20"/>
  <c r="AP239" i="20"/>
  <c r="AO239" i="20"/>
  <c r="AT238" i="20"/>
  <c r="AS238" i="20"/>
  <c r="AR238" i="20"/>
  <c r="AQ238" i="20"/>
  <c r="AP238" i="20"/>
  <c r="AO238" i="20"/>
  <c r="AT237" i="20"/>
  <c r="AS237" i="20"/>
  <c r="AR237" i="20"/>
  <c r="AQ237" i="20"/>
  <c r="AP237" i="20"/>
  <c r="AO237" i="20"/>
  <c r="AT236" i="20"/>
  <c r="AS236" i="20"/>
  <c r="AR236" i="20"/>
  <c r="AQ236" i="20"/>
  <c r="AP236" i="20"/>
  <c r="AO236" i="20"/>
  <c r="AT235" i="20"/>
  <c r="AS235" i="20"/>
  <c r="AR235" i="20"/>
  <c r="AQ235" i="20"/>
  <c r="AP235" i="20"/>
  <c r="AO235" i="20"/>
  <c r="AT234" i="20"/>
  <c r="AS234" i="20"/>
  <c r="AR234" i="20"/>
  <c r="AQ234" i="20"/>
  <c r="AP234" i="20"/>
  <c r="AO234" i="20"/>
  <c r="AT233" i="20"/>
  <c r="AS233" i="20"/>
  <c r="AR233" i="20"/>
  <c r="AQ233" i="20"/>
  <c r="AP233" i="20"/>
  <c r="AO233" i="20"/>
  <c r="AT232" i="20"/>
  <c r="AS232" i="20"/>
  <c r="AR232" i="20"/>
  <c r="AQ232" i="20"/>
  <c r="AP232" i="20"/>
  <c r="AO232" i="20"/>
  <c r="AT231" i="20"/>
  <c r="AS231" i="20"/>
  <c r="AR231" i="20"/>
  <c r="AQ231" i="20"/>
  <c r="AP231" i="20"/>
  <c r="AO231" i="20"/>
  <c r="AT230" i="20"/>
  <c r="AS230" i="20"/>
  <c r="AR230" i="20"/>
  <c r="AQ230" i="20"/>
  <c r="AP230" i="20"/>
  <c r="AO230" i="20"/>
  <c r="AT229" i="20"/>
  <c r="AS229" i="20"/>
  <c r="AR229" i="20"/>
  <c r="AQ229" i="20"/>
  <c r="AP229" i="20"/>
  <c r="AO229" i="20"/>
  <c r="AT228" i="20"/>
  <c r="AS228" i="20"/>
  <c r="AR228" i="20"/>
  <c r="AQ228" i="20"/>
  <c r="AP228" i="20"/>
  <c r="AO228" i="20"/>
  <c r="AT227" i="20"/>
  <c r="AS227" i="20"/>
  <c r="AR227" i="20"/>
  <c r="AQ227" i="20"/>
  <c r="AP227" i="20"/>
  <c r="AO227" i="20"/>
  <c r="AT226" i="20"/>
  <c r="AS226" i="20"/>
  <c r="AR226" i="20"/>
  <c r="AQ226" i="20"/>
  <c r="AP226" i="20"/>
  <c r="AO226" i="20"/>
  <c r="AT225" i="20"/>
  <c r="AS225" i="20"/>
  <c r="AR225" i="20"/>
  <c r="AQ225" i="20"/>
  <c r="AP225" i="20"/>
  <c r="AO225" i="20"/>
  <c r="AT224" i="20"/>
  <c r="AS224" i="20"/>
  <c r="AR224" i="20"/>
  <c r="AQ224" i="20"/>
  <c r="AP224" i="20"/>
  <c r="AO224" i="20"/>
  <c r="AT223" i="20"/>
  <c r="AS223" i="20"/>
  <c r="AR223" i="20"/>
  <c r="AQ223" i="20"/>
  <c r="AP223" i="20"/>
  <c r="AO223" i="20"/>
  <c r="AT222" i="20"/>
  <c r="AS222" i="20"/>
  <c r="AR222" i="20"/>
  <c r="AQ222" i="20"/>
  <c r="AP222" i="20"/>
  <c r="AO222" i="20"/>
  <c r="E222" i="20"/>
  <c r="A222" i="20"/>
  <c r="AT221" i="20"/>
  <c r="AS221" i="20"/>
  <c r="AR221" i="20"/>
  <c r="AQ221" i="20"/>
  <c r="AP221" i="20"/>
  <c r="AO221" i="20"/>
  <c r="AT220" i="20"/>
  <c r="AS220" i="20"/>
  <c r="AR220" i="20"/>
  <c r="AQ220" i="20"/>
  <c r="AP220" i="20"/>
  <c r="AO220" i="20"/>
  <c r="AT219" i="20"/>
  <c r="AS219" i="20"/>
  <c r="AR219" i="20"/>
  <c r="AQ219" i="20"/>
  <c r="AP219" i="20"/>
  <c r="AO219" i="20"/>
  <c r="AT218" i="20"/>
  <c r="AS218" i="20"/>
  <c r="AR218" i="20"/>
  <c r="AQ218" i="20"/>
  <c r="AP218" i="20"/>
  <c r="AO218" i="20"/>
  <c r="E218" i="20"/>
  <c r="A218" i="20"/>
  <c r="AT217" i="20"/>
  <c r="AS217" i="20"/>
  <c r="AR217" i="20"/>
  <c r="AQ217" i="20"/>
  <c r="AP217" i="20"/>
  <c r="AO217" i="20"/>
  <c r="E217" i="20"/>
  <c r="A217" i="20"/>
  <c r="AT216" i="20"/>
  <c r="AS216" i="20"/>
  <c r="AR216" i="20"/>
  <c r="AQ216" i="20"/>
  <c r="AP216" i="20"/>
  <c r="AO216" i="20"/>
  <c r="E216" i="20"/>
  <c r="A216" i="20"/>
  <c r="AT215" i="20"/>
  <c r="AS215" i="20"/>
  <c r="AR215" i="20"/>
  <c r="AQ215" i="20"/>
  <c r="AP215" i="20"/>
  <c r="AO215" i="20"/>
  <c r="E215" i="20"/>
  <c r="A215" i="20"/>
  <c r="AT214" i="20"/>
  <c r="AS214" i="20"/>
  <c r="AR214" i="20"/>
  <c r="AQ214" i="20"/>
  <c r="AP214" i="20"/>
  <c r="AO214" i="20"/>
  <c r="AT213" i="20"/>
  <c r="AS213" i="20"/>
  <c r="AR213" i="20"/>
  <c r="AQ213" i="20"/>
  <c r="AP213" i="20"/>
  <c r="AO213" i="20"/>
  <c r="AT212" i="20"/>
  <c r="AS212" i="20"/>
  <c r="AR212" i="20"/>
  <c r="AQ212" i="20"/>
  <c r="AP212" i="20"/>
  <c r="AO212" i="20"/>
  <c r="AT211" i="20"/>
  <c r="AS211" i="20"/>
  <c r="AR211" i="20"/>
  <c r="AQ211" i="20"/>
  <c r="AP211" i="20"/>
  <c r="AO211" i="20"/>
  <c r="AT210" i="20"/>
  <c r="AS210" i="20"/>
  <c r="AR210" i="20"/>
  <c r="AQ210" i="20"/>
  <c r="AP210" i="20"/>
  <c r="AO210" i="20"/>
  <c r="E210" i="20"/>
  <c r="A210" i="20"/>
  <c r="AT209" i="20"/>
  <c r="AS209" i="20"/>
  <c r="AR209" i="20"/>
  <c r="AQ209" i="20"/>
  <c r="AP209" i="20"/>
  <c r="AO209" i="20"/>
  <c r="E209" i="20"/>
  <c r="A209" i="20"/>
  <c r="AT208" i="20"/>
  <c r="AS208" i="20"/>
  <c r="AR208" i="20"/>
  <c r="AQ208" i="20"/>
  <c r="AP208" i="20"/>
  <c r="AO208" i="20"/>
  <c r="E208" i="20"/>
  <c r="A208" i="20"/>
  <c r="AT207" i="20"/>
  <c r="AS207" i="20"/>
  <c r="AR207" i="20"/>
  <c r="AQ207" i="20"/>
  <c r="AP207" i="20"/>
  <c r="AO207" i="20"/>
  <c r="AT205" i="20"/>
  <c r="AS205" i="20"/>
  <c r="AR205" i="20"/>
  <c r="AQ205" i="20"/>
  <c r="AP205" i="20"/>
  <c r="AO205" i="20"/>
  <c r="AT204" i="20"/>
  <c r="AS204" i="20"/>
  <c r="AR204" i="20"/>
  <c r="AQ204" i="20"/>
  <c r="AP204" i="20"/>
  <c r="AO204" i="20"/>
  <c r="AT203" i="20"/>
  <c r="AS203" i="20"/>
  <c r="AR203" i="20"/>
  <c r="AQ203" i="20"/>
  <c r="AP203" i="20"/>
  <c r="AO203" i="20"/>
  <c r="AT202" i="20"/>
  <c r="AS202" i="20"/>
  <c r="AR202" i="20"/>
  <c r="AQ202" i="20"/>
  <c r="AP202" i="20"/>
  <c r="AO202" i="20"/>
  <c r="AT201" i="20"/>
  <c r="AS201" i="20"/>
  <c r="AR201" i="20"/>
  <c r="AQ201" i="20"/>
  <c r="AP201" i="20"/>
  <c r="AO201" i="20"/>
  <c r="AT199" i="20"/>
  <c r="AS199" i="20"/>
  <c r="AR199" i="20"/>
  <c r="AQ199" i="20"/>
  <c r="AP199" i="20"/>
  <c r="AO199" i="20"/>
  <c r="AT198" i="20"/>
  <c r="AS198" i="20"/>
  <c r="AR198" i="20"/>
  <c r="AQ198" i="20"/>
  <c r="AP198" i="20"/>
  <c r="AO198" i="20"/>
  <c r="AT197" i="20"/>
  <c r="AS197" i="20"/>
  <c r="AR197" i="20"/>
  <c r="AQ197" i="20"/>
  <c r="AP197" i="20"/>
  <c r="AO197" i="20"/>
  <c r="AT196" i="20"/>
  <c r="AS196" i="20"/>
  <c r="AR196" i="20"/>
  <c r="AQ196" i="20"/>
  <c r="AP196" i="20"/>
  <c r="AO196" i="20"/>
  <c r="AT195" i="20"/>
  <c r="AS195" i="20"/>
  <c r="AR195" i="20"/>
  <c r="AQ195" i="20"/>
  <c r="AP195" i="20"/>
  <c r="AO195" i="20"/>
  <c r="AT194" i="20"/>
  <c r="AS194" i="20"/>
  <c r="AR194" i="20"/>
  <c r="AQ194" i="20"/>
  <c r="AP194" i="20"/>
  <c r="AO194" i="20"/>
  <c r="AT193" i="20"/>
  <c r="AS193" i="20"/>
  <c r="AR193" i="20"/>
  <c r="AQ193" i="20"/>
  <c r="AP193" i="20"/>
  <c r="AO193" i="20"/>
  <c r="AT192" i="20"/>
  <c r="AS192" i="20"/>
  <c r="AR192" i="20"/>
  <c r="AQ192" i="20"/>
  <c r="AP192" i="20"/>
  <c r="AO192" i="20"/>
  <c r="AT191" i="20"/>
  <c r="AS191" i="20"/>
  <c r="AR191" i="20"/>
  <c r="AQ191" i="20"/>
  <c r="AP191" i="20"/>
  <c r="AO191" i="20"/>
  <c r="AT190" i="20"/>
  <c r="AS190" i="20"/>
  <c r="AR190" i="20"/>
  <c r="AQ190" i="20"/>
  <c r="AP190" i="20"/>
  <c r="AO190" i="20"/>
  <c r="AT189" i="20"/>
  <c r="AS189" i="20"/>
  <c r="AR189" i="20"/>
  <c r="AQ189" i="20"/>
  <c r="AP189" i="20"/>
  <c r="AO189" i="20"/>
  <c r="AT188" i="20"/>
  <c r="AS188" i="20"/>
  <c r="AR188" i="20"/>
  <c r="AQ188" i="20"/>
  <c r="AP188" i="20"/>
  <c r="AO188" i="20"/>
  <c r="E188" i="20"/>
  <c r="A188" i="20"/>
  <c r="AT187" i="20"/>
  <c r="AS187" i="20"/>
  <c r="AR187" i="20"/>
  <c r="AQ187" i="20"/>
  <c r="AP187" i="20"/>
  <c r="AO187" i="20"/>
  <c r="AT186" i="20"/>
  <c r="AS186" i="20"/>
  <c r="AR186" i="20"/>
  <c r="AQ186" i="20"/>
  <c r="AP186" i="20"/>
  <c r="AO186" i="20"/>
  <c r="E186" i="20"/>
  <c r="A186" i="20"/>
  <c r="AT185" i="20"/>
  <c r="AS185" i="20"/>
  <c r="AR185" i="20"/>
  <c r="AQ185" i="20"/>
  <c r="AP185" i="20"/>
  <c r="AO185" i="20"/>
  <c r="AT184" i="20"/>
  <c r="AS184" i="20"/>
  <c r="AR184" i="20"/>
  <c r="AQ184" i="20"/>
  <c r="AP184" i="20"/>
  <c r="AO184" i="20"/>
  <c r="AT183" i="20"/>
  <c r="AS183" i="20"/>
  <c r="AR183" i="20"/>
  <c r="AQ183" i="20"/>
  <c r="AP183" i="20"/>
  <c r="AO183" i="20"/>
  <c r="E183" i="20"/>
  <c r="A183" i="20"/>
  <c r="AT182" i="20"/>
  <c r="AS182" i="20"/>
  <c r="AR182" i="20"/>
  <c r="AQ182" i="20"/>
  <c r="AP182" i="20"/>
  <c r="AO182" i="20"/>
  <c r="AT181" i="20"/>
  <c r="AS181" i="20"/>
  <c r="AR181" i="20"/>
  <c r="AQ181" i="20"/>
  <c r="AP181" i="20"/>
  <c r="AO181" i="20"/>
  <c r="AT180" i="20"/>
  <c r="AS180" i="20"/>
  <c r="AR180" i="20"/>
  <c r="AQ180" i="20"/>
  <c r="AP180" i="20"/>
  <c r="AO180" i="20"/>
  <c r="AT179" i="20"/>
  <c r="AS179" i="20"/>
  <c r="AR179" i="20"/>
  <c r="AQ179" i="20"/>
  <c r="AP179" i="20"/>
  <c r="AO179" i="20"/>
  <c r="E179" i="20"/>
  <c r="A179" i="20"/>
  <c r="AT178" i="20"/>
  <c r="AS178" i="20"/>
  <c r="AR178" i="20"/>
  <c r="AQ178" i="20"/>
  <c r="AP178" i="20"/>
  <c r="AO178" i="20"/>
  <c r="AT177" i="20"/>
  <c r="AS177" i="20"/>
  <c r="AR177" i="20"/>
  <c r="AQ177" i="20"/>
  <c r="AP177" i="20"/>
  <c r="AO177" i="20"/>
  <c r="AT176" i="20"/>
  <c r="AS176" i="20"/>
  <c r="AR176" i="20"/>
  <c r="AQ176" i="20"/>
  <c r="AP176" i="20"/>
  <c r="AO176" i="20"/>
  <c r="AT175" i="20"/>
  <c r="AS175" i="20"/>
  <c r="AR175" i="20"/>
  <c r="AQ175" i="20"/>
  <c r="AP175" i="20"/>
  <c r="AO175" i="20"/>
  <c r="AT174" i="20"/>
  <c r="AS174" i="20"/>
  <c r="AR174" i="20"/>
  <c r="AQ174" i="20"/>
  <c r="AP174" i="20"/>
  <c r="AO174" i="20"/>
  <c r="AT173" i="20"/>
  <c r="AS173" i="20"/>
  <c r="AR173" i="20"/>
  <c r="AQ173" i="20"/>
  <c r="AP173" i="20"/>
  <c r="AO173" i="20"/>
  <c r="AT172" i="20"/>
  <c r="AS172" i="20"/>
  <c r="AR172" i="20"/>
  <c r="AQ172" i="20"/>
  <c r="AP172" i="20"/>
  <c r="AO172" i="20"/>
  <c r="AT171" i="20"/>
  <c r="AS171" i="20"/>
  <c r="AR171" i="20"/>
  <c r="AQ171" i="20"/>
  <c r="AP171" i="20"/>
  <c r="AO171" i="20"/>
  <c r="AT170" i="20"/>
  <c r="AS170" i="20"/>
  <c r="AR170" i="20"/>
  <c r="AQ170" i="20"/>
  <c r="AP170" i="20"/>
  <c r="AO170" i="20"/>
  <c r="AT169" i="20"/>
  <c r="AS169" i="20"/>
  <c r="AR169" i="20"/>
  <c r="AQ169" i="20"/>
  <c r="AP169" i="20"/>
  <c r="AO169" i="20"/>
  <c r="E169" i="20"/>
  <c r="A169" i="20"/>
  <c r="AT168" i="20"/>
  <c r="AS168" i="20"/>
  <c r="AR168" i="20"/>
  <c r="AQ168" i="20"/>
  <c r="AP168" i="20"/>
  <c r="AO168" i="20"/>
  <c r="AT167" i="20"/>
  <c r="AS167" i="20"/>
  <c r="AR167" i="20"/>
  <c r="AQ167" i="20"/>
  <c r="AP167" i="20"/>
  <c r="AO167" i="20"/>
  <c r="AT166" i="20"/>
  <c r="AS166" i="20"/>
  <c r="AR166" i="20"/>
  <c r="AQ166" i="20"/>
  <c r="AP166" i="20"/>
  <c r="AO166" i="20"/>
  <c r="AT165" i="20"/>
  <c r="AS165" i="20"/>
  <c r="AR165" i="20"/>
  <c r="AQ165" i="20"/>
  <c r="AP165" i="20"/>
  <c r="AO165" i="20"/>
  <c r="AH165" i="20"/>
  <c r="AN165" i="20" s="1"/>
  <c r="AT164" i="20"/>
  <c r="AS164" i="20"/>
  <c r="AR164" i="20"/>
  <c r="AQ164" i="20"/>
  <c r="AP164" i="20"/>
  <c r="AO164" i="20"/>
  <c r="AT163" i="20"/>
  <c r="AS163" i="20"/>
  <c r="AR163" i="20"/>
  <c r="AQ163" i="20"/>
  <c r="AP163" i="20"/>
  <c r="AO163" i="20"/>
  <c r="AT162" i="20"/>
  <c r="AS162" i="20"/>
  <c r="AR162" i="20"/>
  <c r="AQ162" i="20"/>
  <c r="AP162" i="20"/>
  <c r="AO162" i="20"/>
  <c r="AT161" i="20"/>
  <c r="AS161" i="20"/>
  <c r="AR161" i="20"/>
  <c r="AQ161" i="20"/>
  <c r="AP161" i="20"/>
  <c r="AO161" i="20"/>
  <c r="AM161" i="20"/>
  <c r="AK161" i="20"/>
  <c r="AJ161" i="20"/>
  <c r="AI161" i="20"/>
  <c r="E161" i="20"/>
  <c r="A161" i="20"/>
  <c r="AT159" i="20"/>
  <c r="AS159" i="20"/>
  <c r="AR159" i="20"/>
  <c r="AQ159" i="20"/>
  <c r="AP159" i="20"/>
  <c r="AO159" i="20"/>
  <c r="E159" i="20"/>
  <c r="A159" i="20"/>
  <c r="AT158" i="20"/>
  <c r="AS158" i="20"/>
  <c r="AR158" i="20"/>
  <c r="AQ158" i="20"/>
  <c r="AP158" i="20"/>
  <c r="AO158" i="20"/>
  <c r="AT157" i="20"/>
  <c r="AS157" i="20"/>
  <c r="AR157" i="20"/>
  <c r="AQ157" i="20"/>
  <c r="AP157" i="20"/>
  <c r="AO157" i="20"/>
  <c r="AT156" i="20"/>
  <c r="AS156" i="20"/>
  <c r="AR156" i="20"/>
  <c r="AQ156" i="20"/>
  <c r="AP156" i="20"/>
  <c r="AO156" i="20"/>
  <c r="AT155" i="20"/>
  <c r="AS155" i="20"/>
  <c r="AR155" i="20"/>
  <c r="AQ155" i="20"/>
  <c r="AP155" i="20"/>
  <c r="AO155" i="20"/>
  <c r="AT154" i="20"/>
  <c r="AS154" i="20"/>
  <c r="AR154" i="20"/>
  <c r="AQ154" i="20"/>
  <c r="AP154" i="20"/>
  <c r="AO154" i="20"/>
  <c r="AT153" i="20"/>
  <c r="AS153" i="20"/>
  <c r="AR153" i="20"/>
  <c r="AQ153" i="20"/>
  <c r="AP153" i="20"/>
  <c r="AO153" i="20"/>
  <c r="AT152" i="20"/>
  <c r="AS152" i="20"/>
  <c r="AR152" i="20"/>
  <c r="AQ152" i="20"/>
  <c r="AP152" i="20"/>
  <c r="AO152" i="20"/>
  <c r="AT151" i="20"/>
  <c r="AS151" i="20"/>
  <c r="AR151" i="20"/>
  <c r="AQ151" i="20"/>
  <c r="AP151" i="20"/>
  <c r="AO151" i="20"/>
  <c r="AT150" i="20"/>
  <c r="AS150" i="20"/>
  <c r="AR150" i="20"/>
  <c r="AQ150" i="20"/>
  <c r="AP150" i="20"/>
  <c r="AO150" i="20"/>
  <c r="AT149" i="20"/>
  <c r="AT148" i="20"/>
  <c r="AS148" i="20"/>
  <c r="AR148" i="20"/>
  <c r="AQ148" i="20"/>
  <c r="AP148" i="20"/>
  <c r="AO148" i="20"/>
  <c r="AT147" i="20"/>
  <c r="AS147" i="20"/>
  <c r="AR147" i="20"/>
  <c r="AQ147" i="20"/>
  <c r="AP147" i="20"/>
  <c r="AO147" i="20"/>
  <c r="AO146" i="20"/>
  <c r="AT145" i="20"/>
  <c r="AS145" i="20"/>
  <c r="AR145" i="20"/>
  <c r="AQ145" i="20"/>
  <c r="AP145" i="20"/>
  <c r="AO145" i="20"/>
  <c r="AT144" i="20"/>
  <c r="AS144" i="20"/>
  <c r="AR144" i="20"/>
  <c r="AQ144" i="20"/>
  <c r="AP144" i="20"/>
  <c r="AO144" i="20"/>
  <c r="AT143" i="20"/>
  <c r="AS143" i="20"/>
  <c r="AR143" i="20"/>
  <c r="AQ143" i="20"/>
  <c r="AP143" i="20"/>
  <c r="AO143" i="20"/>
  <c r="AT142" i="20"/>
  <c r="AS142" i="20"/>
  <c r="AR142" i="20"/>
  <c r="AQ142" i="20"/>
  <c r="AP142" i="20"/>
  <c r="AO142" i="20"/>
  <c r="AT141" i="20"/>
  <c r="AT140" i="20"/>
  <c r="AS140" i="20"/>
  <c r="AR140" i="20"/>
  <c r="AQ140" i="20"/>
  <c r="AP140" i="20"/>
  <c r="AO140" i="20"/>
  <c r="AT139" i="20"/>
  <c r="AS139" i="20"/>
  <c r="AR139" i="20"/>
  <c r="AQ139" i="20"/>
  <c r="AP139" i="20"/>
  <c r="AO139" i="20"/>
  <c r="AT138" i="20"/>
  <c r="AS138" i="20"/>
  <c r="AR138" i="20"/>
  <c r="AQ138" i="20"/>
  <c r="AP138" i="20"/>
  <c r="AO138" i="20"/>
  <c r="AT137" i="20"/>
  <c r="AS137" i="20"/>
  <c r="AR137" i="20"/>
  <c r="AQ137" i="20"/>
  <c r="AP137" i="20"/>
  <c r="AO137" i="20"/>
  <c r="AT136" i="20"/>
  <c r="AS136" i="20"/>
  <c r="AR136" i="20"/>
  <c r="AQ136" i="20"/>
  <c r="AP136" i="20"/>
  <c r="AO136" i="20"/>
  <c r="AT135" i="20"/>
  <c r="AS135" i="20"/>
  <c r="AR135" i="20"/>
  <c r="AQ135" i="20"/>
  <c r="AP135" i="20"/>
  <c r="AO135" i="20"/>
  <c r="AT134" i="20"/>
  <c r="AS134" i="20"/>
  <c r="AR134" i="20"/>
  <c r="AQ134" i="20"/>
  <c r="AP134" i="20"/>
  <c r="AO134" i="20"/>
  <c r="AT133" i="20"/>
  <c r="AS133" i="20"/>
  <c r="AR133" i="20"/>
  <c r="AQ133" i="20"/>
  <c r="AP133" i="20"/>
  <c r="AO133" i="20"/>
  <c r="AT132" i="20"/>
  <c r="AS132" i="20"/>
  <c r="AR132" i="20"/>
  <c r="AQ132" i="20"/>
  <c r="AP132" i="20"/>
  <c r="AO132" i="20"/>
  <c r="AT131" i="20"/>
  <c r="AS131" i="20"/>
  <c r="AR131" i="20"/>
  <c r="AQ131" i="20"/>
  <c r="AP131" i="20"/>
  <c r="AO131" i="20"/>
  <c r="AT130" i="20"/>
  <c r="AT129" i="20"/>
  <c r="AS129" i="20"/>
  <c r="AR129" i="20"/>
  <c r="AQ129" i="20"/>
  <c r="AP129" i="20"/>
  <c r="AO129" i="20"/>
  <c r="AT128" i="20"/>
  <c r="AS128" i="20"/>
  <c r="AR128" i="20"/>
  <c r="AQ128" i="20"/>
  <c r="AP128" i="20"/>
  <c r="AO128" i="20"/>
  <c r="AT127" i="20"/>
  <c r="AS127" i="20"/>
  <c r="AR127" i="20"/>
  <c r="AQ127" i="20"/>
  <c r="AP127" i="20"/>
  <c r="AO127" i="20"/>
  <c r="AT126" i="20"/>
  <c r="AS126" i="20"/>
  <c r="AR126" i="20"/>
  <c r="AQ126" i="20"/>
  <c r="AP126" i="20"/>
  <c r="AO126" i="20"/>
  <c r="AT125" i="20"/>
  <c r="AS125" i="20"/>
  <c r="AR125" i="20"/>
  <c r="AQ125" i="20"/>
  <c r="AP125" i="20"/>
  <c r="AO125" i="20"/>
  <c r="AT124" i="20"/>
  <c r="AS124" i="20"/>
  <c r="AR124" i="20"/>
  <c r="AQ124" i="20"/>
  <c r="AP124" i="20"/>
  <c r="AO124" i="20"/>
  <c r="AT123" i="20"/>
  <c r="AS123" i="20"/>
  <c r="AR123" i="20"/>
  <c r="AQ123" i="20"/>
  <c r="AP123" i="20"/>
  <c r="AO123" i="20"/>
  <c r="AT122" i="20"/>
  <c r="AS122" i="20"/>
  <c r="AR122" i="20"/>
  <c r="AQ122" i="20"/>
  <c r="AP122" i="20"/>
  <c r="AO122" i="20"/>
  <c r="AT121" i="20"/>
  <c r="AS121" i="20"/>
  <c r="AR121" i="20"/>
  <c r="AQ121" i="20"/>
  <c r="AP121" i="20"/>
  <c r="AO121" i="20"/>
  <c r="AT120" i="20"/>
  <c r="AT119" i="20"/>
  <c r="AS119" i="20"/>
  <c r="AR119" i="20"/>
  <c r="AQ119" i="20"/>
  <c r="AP119" i="20"/>
  <c r="AO119" i="20"/>
  <c r="AT118" i="20"/>
  <c r="AS118" i="20"/>
  <c r="AR118" i="20"/>
  <c r="AQ118" i="20"/>
  <c r="AP118" i="20"/>
  <c r="AO118" i="20"/>
  <c r="AT117" i="20"/>
  <c r="AS117" i="20"/>
  <c r="AR117" i="20"/>
  <c r="AQ117" i="20"/>
  <c r="AP117" i="20"/>
  <c r="AO117" i="20"/>
  <c r="AT116" i="20"/>
  <c r="AT115" i="20"/>
  <c r="AT114" i="20"/>
  <c r="AS114" i="20"/>
  <c r="AR114" i="20"/>
  <c r="AQ114" i="20"/>
  <c r="AP114" i="20"/>
  <c r="AO114" i="20"/>
  <c r="AT113" i="20"/>
  <c r="AT112" i="20"/>
  <c r="AS112" i="20"/>
  <c r="AR112" i="20"/>
  <c r="AQ112" i="20"/>
  <c r="AP112" i="20"/>
  <c r="AO112" i="20"/>
  <c r="AT111" i="20"/>
  <c r="AS111" i="20"/>
  <c r="AR111" i="20"/>
  <c r="AQ111" i="20"/>
  <c r="AP111" i="20"/>
  <c r="AO111" i="20"/>
  <c r="AT110" i="20"/>
  <c r="AS110" i="20"/>
  <c r="AR110" i="20"/>
  <c r="AQ110" i="20"/>
  <c r="AP110" i="20"/>
  <c r="AO110" i="20"/>
  <c r="AT109" i="20"/>
  <c r="AS109" i="20"/>
  <c r="AR109" i="20"/>
  <c r="AQ109" i="20"/>
  <c r="AP109" i="20"/>
  <c r="AO109" i="20"/>
  <c r="E109" i="20"/>
  <c r="A109" i="20"/>
  <c r="AT108" i="20"/>
  <c r="AS108" i="20"/>
  <c r="AR108" i="20"/>
  <c r="AQ108" i="20"/>
  <c r="AP108" i="20"/>
  <c r="AO108" i="20"/>
  <c r="AT107" i="20"/>
  <c r="AS107" i="20"/>
  <c r="AR107" i="20"/>
  <c r="AQ107" i="20"/>
  <c r="AP107" i="20"/>
  <c r="AO107" i="20"/>
  <c r="AT106" i="20"/>
  <c r="AS106" i="20"/>
  <c r="AR106" i="20"/>
  <c r="AQ106" i="20"/>
  <c r="AP106" i="20"/>
  <c r="AO106" i="20"/>
  <c r="AT105" i="20"/>
  <c r="AS105" i="20"/>
  <c r="AR105" i="20"/>
  <c r="AQ105" i="20"/>
  <c r="AP105" i="20"/>
  <c r="AO105" i="20"/>
  <c r="AT104" i="20"/>
  <c r="AS104" i="20"/>
  <c r="AR104" i="20"/>
  <c r="AQ104" i="20"/>
  <c r="AP104" i="20"/>
  <c r="AO104" i="20"/>
  <c r="AT103" i="20"/>
  <c r="AS103" i="20"/>
  <c r="AR103" i="20"/>
  <c r="AQ103" i="20"/>
  <c r="AP103" i="20"/>
  <c r="AO103" i="20"/>
  <c r="AT102" i="20"/>
  <c r="AS102" i="20"/>
  <c r="AR102" i="20"/>
  <c r="AQ102" i="20"/>
  <c r="AP102" i="20"/>
  <c r="AO102" i="20"/>
  <c r="AT101" i="20"/>
  <c r="AS101" i="20"/>
  <c r="AR101" i="20"/>
  <c r="AQ101" i="20"/>
  <c r="AP101" i="20"/>
  <c r="AO101" i="20"/>
  <c r="AT100" i="20"/>
  <c r="AS100" i="20"/>
  <c r="AR100" i="20"/>
  <c r="AQ100" i="20"/>
  <c r="AP100" i="20"/>
  <c r="AO100" i="20"/>
  <c r="AT99" i="20"/>
  <c r="AS99" i="20"/>
  <c r="AR99" i="20"/>
  <c r="AQ99" i="20"/>
  <c r="AP99" i="20"/>
  <c r="AO99" i="20"/>
  <c r="AT98" i="20"/>
  <c r="AS98" i="20"/>
  <c r="AR98" i="20"/>
  <c r="AQ98" i="20"/>
  <c r="AP98" i="20"/>
  <c r="AO98" i="20"/>
  <c r="AT97" i="20"/>
  <c r="AS97" i="20"/>
  <c r="AR97" i="20"/>
  <c r="AQ97" i="20"/>
  <c r="AP97" i="20"/>
  <c r="AO97" i="20"/>
  <c r="AT96" i="20"/>
  <c r="AS96" i="20"/>
  <c r="AR96" i="20"/>
  <c r="AQ96" i="20"/>
  <c r="AP96" i="20"/>
  <c r="AO96" i="20"/>
  <c r="AT95" i="20"/>
  <c r="AS95" i="20"/>
  <c r="AR95" i="20"/>
  <c r="AQ95" i="20"/>
  <c r="AP95" i="20"/>
  <c r="AO95" i="20"/>
  <c r="E95" i="20"/>
  <c r="A95" i="20"/>
  <c r="AT94" i="20"/>
  <c r="AS94" i="20"/>
  <c r="AR94" i="20"/>
  <c r="AQ94" i="20"/>
  <c r="AP94" i="20"/>
  <c r="AO94" i="20"/>
  <c r="E94" i="20"/>
  <c r="A94" i="20"/>
  <c r="AT93" i="20"/>
  <c r="AS93" i="20"/>
  <c r="AR93" i="20"/>
  <c r="AQ93" i="20"/>
  <c r="AP93" i="20"/>
  <c r="AO93" i="20"/>
  <c r="AT92" i="20"/>
  <c r="AS92" i="20"/>
  <c r="AR92" i="20"/>
  <c r="AQ92" i="20"/>
  <c r="AP92" i="20"/>
  <c r="AO92" i="20"/>
  <c r="AT91" i="20"/>
  <c r="AS91" i="20"/>
  <c r="AR91" i="20"/>
  <c r="AQ91" i="20"/>
  <c r="AP91" i="20"/>
  <c r="AO91" i="20"/>
  <c r="AN91" i="20"/>
  <c r="E91" i="20"/>
  <c r="A91" i="20"/>
  <c r="AT90" i="20"/>
  <c r="AS90" i="20"/>
  <c r="AR90" i="20"/>
  <c r="AQ90" i="20"/>
  <c r="AP90" i="20"/>
  <c r="AO90" i="20"/>
  <c r="AT89" i="20"/>
  <c r="AS89" i="20"/>
  <c r="AR89" i="20"/>
  <c r="AQ89" i="20"/>
  <c r="AP89" i="20"/>
  <c r="AO89" i="20"/>
  <c r="AT88" i="20"/>
  <c r="AS88" i="20"/>
  <c r="AR88" i="20"/>
  <c r="AQ88" i="20"/>
  <c r="AP88" i="20"/>
  <c r="AO88" i="20"/>
  <c r="E88" i="20"/>
  <c r="A88" i="20"/>
  <c r="AT87" i="20"/>
  <c r="AS87" i="20"/>
  <c r="AR87" i="20"/>
  <c r="AQ87" i="20"/>
  <c r="AP87" i="20"/>
  <c r="AO87" i="20"/>
  <c r="AT86" i="20"/>
  <c r="AS86" i="20"/>
  <c r="AR86" i="20"/>
  <c r="AQ86" i="20"/>
  <c r="AP86" i="20"/>
  <c r="AO86" i="20"/>
  <c r="E86" i="20"/>
  <c r="A86" i="20"/>
  <c r="AT85" i="20"/>
  <c r="AS85" i="20"/>
  <c r="AR85" i="20"/>
  <c r="AQ85" i="20"/>
  <c r="AP85" i="20"/>
  <c r="AO85" i="20"/>
  <c r="AT84" i="20"/>
  <c r="AS84" i="20"/>
  <c r="AR84" i="20"/>
  <c r="AQ84" i="20"/>
  <c r="AP84" i="20"/>
  <c r="AO84" i="20"/>
  <c r="E84" i="20"/>
  <c r="A84" i="20"/>
  <c r="AT83" i="20"/>
  <c r="AS83" i="20"/>
  <c r="AR83" i="20"/>
  <c r="AQ83" i="20"/>
  <c r="AP83" i="20"/>
  <c r="AO83" i="20"/>
  <c r="AT82" i="20"/>
  <c r="AS82" i="20"/>
  <c r="AR82" i="20"/>
  <c r="AQ82" i="20"/>
  <c r="AP82" i="20"/>
  <c r="AO82" i="20"/>
  <c r="E82" i="20"/>
  <c r="A82" i="20"/>
  <c r="AT81" i="20"/>
  <c r="AS81" i="20"/>
  <c r="AR81" i="20"/>
  <c r="AQ81" i="20"/>
  <c r="AP81" i="20"/>
  <c r="AO81" i="20"/>
  <c r="AT80" i="20"/>
  <c r="AS80" i="20"/>
  <c r="AR80" i="20"/>
  <c r="AQ80" i="20"/>
  <c r="AP80" i="20"/>
  <c r="AO80" i="20"/>
  <c r="AT79" i="20"/>
  <c r="AS79" i="20"/>
  <c r="AR79" i="20"/>
  <c r="AQ79" i="20"/>
  <c r="AP79" i="20"/>
  <c r="AO79" i="20"/>
  <c r="E79" i="20"/>
  <c r="A79" i="20"/>
  <c r="AT78" i="20"/>
  <c r="AS78" i="20"/>
  <c r="AR78" i="20"/>
  <c r="AQ78" i="20"/>
  <c r="AP78" i="20"/>
  <c r="AO78" i="20"/>
  <c r="AT77" i="20"/>
  <c r="AS77" i="20"/>
  <c r="AR77" i="20"/>
  <c r="AQ77" i="20"/>
  <c r="AP77" i="20"/>
  <c r="AO77" i="20"/>
  <c r="AT76" i="20"/>
  <c r="AS76" i="20"/>
  <c r="AR76" i="20"/>
  <c r="AQ76" i="20"/>
  <c r="AP76" i="20"/>
  <c r="AO76" i="20"/>
  <c r="AT75" i="20"/>
  <c r="AS75" i="20"/>
  <c r="AR75" i="20"/>
  <c r="AQ75" i="20"/>
  <c r="AP75" i="20"/>
  <c r="AO75" i="20"/>
  <c r="AT74" i="20"/>
  <c r="AS74" i="20"/>
  <c r="AR74" i="20"/>
  <c r="AQ74" i="20"/>
  <c r="AP74" i="20"/>
  <c r="AO74" i="20"/>
  <c r="AT73" i="20"/>
  <c r="AS73" i="20"/>
  <c r="AR73" i="20"/>
  <c r="AQ73" i="20"/>
  <c r="AP73" i="20"/>
  <c r="AO73" i="20"/>
  <c r="E73" i="20"/>
  <c r="AT72" i="20"/>
  <c r="AS72" i="20"/>
  <c r="AR72" i="20"/>
  <c r="AQ72" i="20"/>
  <c r="AP72" i="20"/>
  <c r="AO72" i="20"/>
  <c r="AT71" i="20"/>
  <c r="AS71" i="20"/>
  <c r="AR71" i="20"/>
  <c r="AQ71" i="20"/>
  <c r="AP71" i="20"/>
  <c r="AO71" i="20"/>
  <c r="AT70" i="20"/>
  <c r="AS70" i="20"/>
  <c r="AR70" i="20"/>
  <c r="AQ70" i="20"/>
  <c r="AP70" i="20"/>
  <c r="AO70" i="20"/>
  <c r="AT69" i="20"/>
  <c r="AS69" i="20"/>
  <c r="AR69" i="20"/>
  <c r="AQ69" i="20"/>
  <c r="AP69" i="20"/>
  <c r="AO69" i="20"/>
  <c r="AT68" i="20"/>
  <c r="AS68" i="20"/>
  <c r="AR68" i="20"/>
  <c r="AQ68" i="20"/>
  <c r="AP68" i="20"/>
  <c r="AO68" i="20"/>
  <c r="AT67" i="20"/>
  <c r="AS67" i="20"/>
  <c r="AR67" i="20"/>
  <c r="AQ67" i="20"/>
  <c r="AP67" i="20"/>
  <c r="AO67" i="20"/>
  <c r="AT66" i="20"/>
  <c r="AS66" i="20"/>
  <c r="AR66" i="20"/>
  <c r="AQ66" i="20"/>
  <c r="AP66" i="20"/>
  <c r="AO66" i="20"/>
  <c r="AT65" i="20"/>
  <c r="AS65" i="20"/>
  <c r="AR65" i="20"/>
  <c r="AQ65" i="20"/>
  <c r="AP65" i="20"/>
  <c r="AO65" i="20"/>
  <c r="AT64" i="20"/>
  <c r="AS64" i="20"/>
  <c r="AR64" i="20"/>
  <c r="AQ64" i="20"/>
  <c r="AP64" i="20"/>
  <c r="AO64" i="20"/>
  <c r="AT63" i="20"/>
  <c r="AS63" i="20"/>
  <c r="AR63" i="20"/>
  <c r="AQ63" i="20"/>
  <c r="AP63" i="20"/>
  <c r="AO63" i="20"/>
  <c r="AT62" i="20"/>
  <c r="AS62" i="20"/>
  <c r="AR62" i="20"/>
  <c r="AQ62" i="20"/>
  <c r="AP62" i="20"/>
  <c r="AO62" i="20"/>
  <c r="AT61" i="20"/>
  <c r="AS61" i="20"/>
  <c r="AR61" i="20"/>
  <c r="AQ61" i="20"/>
  <c r="AP61" i="20"/>
  <c r="AO61" i="20"/>
  <c r="AT60" i="20"/>
  <c r="AS60" i="20"/>
  <c r="AR60" i="20"/>
  <c r="AQ60" i="20"/>
  <c r="AP60" i="20"/>
  <c r="AO60" i="20"/>
  <c r="AT59" i="20"/>
  <c r="AS59" i="20"/>
  <c r="AR59" i="20"/>
  <c r="AQ59" i="20"/>
  <c r="AP59" i="20"/>
  <c r="AO59" i="20"/>
  <c r="AT58" i="20"/>
  <c r="AS58" i="20"/>
  <c r="AR58" i="20"/>
  <c r="AQ58" i="20"/>
  <c r="AP58" i="20"/>
  <c r="AO58" i="20"/>
  <c r="AT57" i="20"/>
  <c r="AS57" i="20"/>
  <c r="AR57" i="20"/>
  <c r="AQ57" i="20"/>
  <c r="AP57" i="20"/>
  <c r="AO57" i="20"/>
  <c r="AT56" i="20"/>
  <c r="AS56" i="20"/>
  <c r="AR56" i="20"/>
  <c r="AQ56" i="20"/>
  <c r="AP56" i="20"/>
  <c r="AO56" i="20"/>
  <c r="AT55" i="20"/>
  <c r="AS55" i="20"/>
  <c r="AR55" i="20"/>
  <c r="AQ55" i="20"/>
  <c r="AP55" i="20"/>
  <c r="AO55" i="20"/>
  <c r="AT54" i="20"/>
  <c r="AS54" i="20"/>
  <c r="AR54" i="20"/>
  <c r="AQ54" i="20"/>
  <c r="AP54" i="20"/>
  <c r="AO54" i="20"/>
  <c r="AT53" i="20"/>
  <c r="AS53" i="20"/>
  <c r="AR53" i="20"/>
  <c r="AQ53" i="20"/>
  <c r="AP53" i="20"/>
  <c r="AO53" i="20"/>
  <c r="AT52" i="20"/>
  <c r="AS52" i="20"/>
  <c r="AR52" i="20"/>
  <c r="AQ52" i="20"/>
  <c r="AP52" i="20"/>
  <c r="AO52" i="20"/>
  <c r="AT51" i="20"/>
  <c r="AS51" i="20"/>
  <c r="AR51" i="20"/>
  <c r="AQ51" i="20"/>
  <c r="AP51" i="20"/>
  <c r="AO51" i="20"/>
  <c r="AT50" i="20"/>
  <c r="AS50" i="20"/>
  <c r="AR50" i="20"/>
  <c r="AQ50" i="20"/>
  <c r="AP50" i="20"/>
  <c r="AO50" i="20"/>
  <c r="AT49" i="20"/>
  <c r="AS49" i="20"/>
  <c r="AR49" i="20"/>
  <c r="AQ49" i="20"/>
  <c r="AP49" i="20"/>
  <c r="AO49" i="20"/>
  <c r="AT48" i="20"/>
  <c r="AS48" i="20"/>
  <c r="AR48" i="20"/>
  <c r="AQ48" i="20"/>
  <c r="AP48" i="20"/>
  <c r="AO48" i="20"/>
  <c r="AT47" i="20"/>
  <c r="AT46" i="20"/>
  <c r="AS46" i="20"/>
  <c r="AR46" i="20"/>
  <c r="AQ46" i="20"/>
  <c r="AP46" i="20"/>
  <c r="AO46" i="20"/>
  <c r="AT45" i="20"/>
  <c r="AS45" i="20"/>
  <c r="AR45" i="20"/>
  <c r="AQ45" i="20"/>
  <c r="AP45" i="20"/>
  <c r="AO45" i="20"/>
  <c r="AT44" i="20"/>
  <c r="AT43" i="20"/>
  <c r="AS43" i="20"/>
  <c r="AR43" i="20"/>
  <c r="AQ43" i="20"/>
  <c r="AP43" i="20"/>
  <c r="AO43" i="20"/>
  <c r="AT42" i="20"/>
  <c r="AS42" i="20"/>
  <c r="AR42" i="20"/>
  <c r="AQ42" i="20"/>
  <c r="AP42" i="20"/>
  <c r="AO42" i="20"/>
  <c r="AT41" i="20"/>
  <c r="AS41" i="20"/>
  <c r="AR41" i="20"/>
  <c r="AQ41" i="20"/>
  <c r="AP41" i="20"/>
  <c r="AO41" i="20"/>
  <c r="AT40" i="20"/>
  <c r="AS40" i="20"/>
  <c r="AR40" i="20"/>
  <c r="AQ40" i="20"/>
  <c r="AP40" i="20"/>
  <c r="AO40" i="20"/>
  <c r="AT39" i="20"/>
  <c r="AS39" i="20"/>
  <c r="AR39" i="20"/>
  <c r="AQ39" i="20"/>
  <c r="AP39" i="20"/>
  <c r="AO39" i="20"/>
  <c r="AT38" i="20"/>
  <c r="AS38" i="20"/>
  <c r="AR38" i="20"/>
  <c r="AQ38" i="20"/>
  <c r="AP38" i="20"/>
  <c r="AO38" i="20"/>
  <c r="AT37" i="20"/>
  <c r="AS37" i="20"/>
  <c r="AR37" i="20"/>
  <c r="AQ37" i="20"/>
  <c r="AP37" i="20"/>
  <c r="AO37" i="20"/>
  <c r="AT36" i="20"/>
  <c r="AS36" i="20"/>
  <c r="AR36" i="20"/>
  <c r="AQ36" i="20"/>
  <c r="AP36" i="20"/>
  <c r="AO36" i="20"/>
  <c r="AT35" i="20"/>
  <c r="AS35" i="20"/>
  <c r="AR35" i="20"/>
  <c r="AQ35" i="20"/>
  <c r="AP35" i="20"/>
  <c r="AO35" i="20"/>
  <c r="AT34" i="20"/>
  <c r="AS34" i="20"/>
  <c r="AR34" i="20"/>
  <c r="AQ34" i="20"/>
  <c r="AP34" i="20"/>
  <c r="AO34" i="20"/>
  <c r="AT33" i="20"/>
  <c r="AS33" i="20"/>
  <c r="AR33" i="20"/>
  <c r="AQ33" i="20"/>
  <c r="AP33" i="20"/>
  <c r="AO33" i="20"/>
  <c r="AT32" i="20"/>
  <c r="AT31" i="20"/>
  <c r="AT30" i="20"/>
  <c r="AS30" i="20"/>
  <c r="AR30" i="20"/>
  <c r="AQ30" i="20"/>
  <c r="AP30" i="20"/>
  <c r="AO30" i="20"/>
  <c r="AT29" i="20"/>
  <c r="AS29" i="20"/>
  <c r="AR29" i="20"/>
  <c r="AQ29" i="20"/>
  <c r="AP29" i="20"/>
  <c r="AO29" i="20"/>
  <c r="AT28" i="20"/>
  <c r="AS28" i="20"/>
  <c r="AR28" i="20"/>
  <c r="AQ28" i="20"/>
  <c r="AP28" i="20"/>
  <c r="AO28" i="20"/>
  <c r="AT27" i="20"/>
  <c r="AS27" i="20"/>
  <c r="AR27" i="20"/>
  <c r="AQ27" i="20"/>
  <c r="AP27" i="20"/>
  <c r="AO27" i="20"/>
  <c r="AT26" i="20"/>
  <c r="AS26" i="20"/>
  <c r="AR26" i="20"/>
  <c r="AQ26" i="20"/>
  <c r="AP26" i="20"/>
  <c r="AO26" i="20"/>
  <c r="AT25" i="20"/>
  <c r="AS25" i="20"/>
  <c r="AR25" i="20"/>
  <c r="AQ25" i="20"/>
  <c r="AP25" i="20"/>
  <c r="AO25" i="20"/>
  <c r="AT24" i="20"/>
  <c r="AS24" i="20"/>
  <c r="AR24" i="20"/>
  <c r="AQ24" i="20"/>
  <c r="AP24" i="20"/>
  <c r="AO24" i="20"/>
  <c r="AT23" i="20"/>
  <c r="AS23" i="20"/>
  <c r="AR23" i="20"/>
  <c r="AQ23" i="20"/>
  <c r="AP23" i="20"/>
  <c r="AO23" i="20"/>
  <c r="AT22" i="20"/>
  <c r="AS22" i="20"/>
  <c r="AR22" i="20"/>
  <c r="AQ22" i="20"/>
  <c r="AP22" i="20"/>
  <c r="AO22" i="20"/>
  <c r="AT21" i="20"/>
  <c r="AS21" i="20"/>
  <c r="AR21" i="20"/>
  <c r="AQ21" i="20"/>
  <c r="AP21" i="20"/>
  <c r="AO21" i="20"/>
  <c r="AT20" i="20"/>
  <c r="AS20" i="20"/>
  <c r="AR20" i="20"/>
  <c r="AQ20" i="20"/>
  <c r="AP20" i="20"/>
  <c r="AO20" i="20"/>
  <c r="AT19" i="20"/>
  <c r="AS19" i="20"/>
  <c r="AR19" i="20"/>
  <c r="AQ19" i="20"/>
  <c r="AP19" i="20"/>
  <c r="AO19" i="20"/>
  <c r="AT18" i="20"/>
  <c r="AS18" i="20"/>
  <c r="AR18" i="20"/>
  <c r="AQ18" i="20"/>
  <c r="AP18" i="20"/>
  <c r="AO18" i="20"/>
  <c r="AT17" i="20"/>
  <c r="AS17" i="20"/>
  <c r="AR17" i="20"/>
  <c r="AQ17" i="20"/>
  <c r="AP17" i="20"/>
  <c r="AO17" i="20"/>
  <c r="AT16" i="20"/>
  <c r="AS16" i="20"/>
  <c r="AR16" i="20"/>
  <c r="AQ16" i="20"/>
  <c r="AP16" i="20"/>
  <c r="AO16" i="20"/>
  <c r="AT15" i="20"/>
  <c r="AS15" i="20"/>
  <c r="AR15" i="20"/>
  <c r="AQ15" i="20"/>
  <c r="AP15" i="20"/>
  <c r="AO15" i="20"/>
  <c r="AT14" i="20"/>
  <c r="AS14" i="20"/>
  <c r="AR14" i="20"/>
  <c r="AQ14" i="20"/>
  <c r="AP14" i="20"/>
  <c r="AO14" i="20"/>
  <c r="AT13" i="20"/>
  <c r="AS13" i="20"/>
  <c r="AR13" i="20"/>
  <c r="AQ13" i="20"/>
  <c r="AP13" i="20"/>
  <c r="AO13" i="20"/>
  <c r="AT12" i="20"/>
  <c r="AS12" i="20"/>
  <c r="AR12" i="20"/>
  <c r="AQ12" i="20"/>
  <c r="AP12" i="20"/>
  <c r="AO12" i="20"/>
  <c r="AN12" i="20"/>
  <c r="AT11" i="20"/>
  <c r="AS11" i="20"/>
  <c r="AR11" i="20"/>
  <c r="AQ11" i="20"/>
  <c r="AP11" i="20"/>
  <c r="AO11" i="20"/>
  <c r="AT10" i="20"/>
  <c r="AS10" i="20"/>
  <c r="AR10" i="20"/>
  <c r="AQ10" i="20"/>
  <c r="AP10" i="20"/>
  <c r="AO10" i="20"/>
  <c r="AT9" i="20"/>
  <c r="AS9" i="20"/>
  <c r="AR9" i="20"/>
  <c r="AQ9" i="20"/>
  <c r="AP9" i="20"/>
  <c r="AO9" i="20"/>
  <c r="AT8" i="20"/>
  <c r="AS8" i="20"/>
  <c r="AR8" i="20"/>
  <c r="AQ8" i="20"/>
  <c r="AP8" i="20"/>
  <c r="AO8" i="20"/>
  <c r="AT7" i="20"/>
  <c r="AS7" i="20"/>
  <c r="AR7" i="20"/>
  <c r="AQ7" i="20"/>
  <c r="AP7" i="20"/>
  <c r="AO7" i="20"/>
  <c r="AT6" i="20"/>
  <c r="AS6" i="20"/>
  <c r="AR6" i="20"/>
  <c r="AQ6" i="20"/>
  <c r="AP6" i="20"/>
  <c r="AO6" i="20"/>
  <c r="AT5" i="20"/>
  <c r="AS5" i="20"/>
  <c r="AR5" i="20"/>
  <c r="AQ5" i="20"/>
  <c r="AP5" i="20"/>
  <c r="AO5" i="20"/>
  <c r="O150" i="19"/>
  <c r="T141" i="19"/>
  <c r="S141" i="19"/>
  <c r="Q141" i="19"/>
  <c r="P141" i="19"/>
  <c r="O141" i="19"/>
  <c r="Y140" i="19"/>
  <c r="T140" i="19"/>
  <c r="S140" i="19"/>
  <c r="H140" i="19"/>
  <c r="A140" i="19"/>
  <c r="Y139" i="19"/>
  <c r="T139" i="19"/>
  <c r="S139" i="19"/>
  <c r="H139" i="19"/>
  <c r="A139" i="19"/>
  <c r="Y138" i="19"/>
  <c r="T138" i="19"/>
  <c r="S138" i="19"/>
  <c r="H138" i="19"/>
  <c r="A138" i="19"/>
  <c r="AD137" i="19"/>
  <c r="Y137" i="19"/>
  <c r="T137" i="19"/>
  <c r="S137" i="19"/>
  <c r="H137" i="19"/>
  <c r="A137" i="19"/>
  <c r="Y136" i="19"/>
  <c r="T136" i="19"/>
  <c r="S136" i="19"/>
  <c r="H136" i="19"/>
  <c r="A136" i="19"/>
  <c r="Y135" i="19"/>
  <c r="T135" i="19"/>
  <c r="S135" i="19"/>
  <c r="H135" i="19"/>
  <c r="A135" i="19"/>
  <c r="Y134" i="19"/>
  <c r="T134" i="19"/>
  <c r="S134" i="19"/>
  <c r="H134" i="19"/>
  <c r="A134" i="19"/>
  <c r="Y133" i="19"/>
  <c r="T133" i="19"/>
  <c r="S133" i="19"/>
  <c r="H133" i="19"/>
  <c r="A133" i="19"/>
  <c r="Y132" i="19"/>
  <c r="T132" i="19"/>
  <c r="S132" i="19"/>
  <c r="H132" i="19"/>
  <c r="A132" i="19"/>
  <c r="Y131" i="19"/>
  <c r="T131" i="19"/>
  <c r="H131" i="19"/>
  <c r="A131" i="19"/>
  <c r="Y130" i="19"/>
  <c r="T130" i="19"/>
  <c r="S130" i="19"/>
  <c r="H130" i="19"/>
  <c r="A130" i="19"/>
  <c r="Y129" i="19"/>
  <c r="V129" i="19"/>
  <c r="H129" i="19"/>
  <c r="A129" i="19"/>
  <c r="Y128" i="19"/>
  <c r="T128" i="19"/>
  <c r="S128" i="19"/>
  <c r="H128" i="19"/>
  <c r="A128" i="19"/>
  <c r="Y127" i="19"/>
  <c r="T127" i="19"/>
  <c r="S127" i="19"/>
  <c r="H127" i="19"/>
  <c r="A127" i="19"/>
  <c r="Y126" i="19"/>
  <c r="H126" i="19"/>
  <c r="A126" i="19"/>
  <c r="Y125" i="19"/>
  <c r="H125" i="19"/>
  <c r="A125" i="19"/>
  <c r="Y124" i="19"/>
  <c r="T124" i="19"/>
  <c r="S124" i="19"/>
  <c r="H124" i="19"/>
  <c r="A124" i="19"/>
  <c r="Y123" i="19"/>
  <c r="T123" i="19"/>
  <c r="S123" i="19"/>
  <c r="H123" i="19"/>
  <c r="A123" i="19"/>
  <c r="Y122" i="19"/>
  <c r="T122" i="19"/>
  <c r="S122" i="19"/>
  <c r="H122" i="19"/>
  <c r="A122" i="19"/>
  <c r="Y121" i="19"/>
  <c r="T121" i="19"/>
  <c r="S121" i="19"/>
  <c r="H121" i="19"/>
  <c r="A121" i="19"/>
  <c r="Y120" i="19"/>
  <c r="T120" i="19"/>
  <c r="S120" i="19"/>
  <c r="H120" i="19"/>
  <c r="A120" i="19"/>
  <c r="Y119" i="19"/>
  <c r="T119" i="19"/>
  <c r="S119" i="19"/>
  <c r="H119" i="19"/>
  <c r="A119" i="19"/>
  <c r="Y118" i="19"/>
  <c r="T118" i="19"/>
  <c r="S118" i="19"/>
  <c r="H118" i="19"/>
  <c r="A118" i="19"/>
  <c r="Y117" i="19"/>
  <c r="T117" i="19"/>
  <c r="S117" i="19"/>
  <c r="H117" i="19"/>
  <c r="A117" i="19"/>
  <c r="Y116" i="19"/>
  <c r="T116" i="19"/>
  <c r="S116" i="19"/>
  <c r="H116" i="19"/>
  <c r="A116" i="19"/>
  <c r="Y115" i="19"/>
  <c r="H115" i="19"/>
  <c r="A115" i="19"/>
  <c r="Y114" i="19"/>
  <c r="T114" i="19"/>
  <c r="S114" i="19"/>
  <c r="H114" i="19"/>
  <c r="A114" i="19"/>
  <c r="Y113" i="19"/>
  <c r="V113" i="19"/>
  <c r="U113" i="19"/>
  <c r="T113" i="19"/>
  <c r="S113" i="19"/>
  <c r="H113" i="19"/>
  <c r="A113" i="19"/>
  <c r="Y112" i="19"/>
  <c r="H112" i="19"/>
  <c r="A112" i="19"/>
  <c r="Y111" i="19"/>
  <c r="T111" i="19"/>
  <c r="S111" i="19"/>
  <c r="H111" i="19"/>
  <c r="A111" i="19"/>
  <c r="Y110" i="19"/>
  <c r="T110" i="19"/>
  <c r="S110" i="19"/>
  <c r="H110" i="19"/>
  <c r="A110" i="19"/>
  <c r="Y109" i="19"/>
  <c r="H109" i="19"/>
  <c r="A109" i="19"/>
  <c r="Y108" i="19"/>
  <c r="H108" i="19"/>
  <c r="A108" i="19"/>
  <c r="Y107" i="19"/>
  <c r="V107" i="19"/>
  <c r="U107" i="19"/>
  <c r="T107" i="19"/>
  <c r="S107" i="19"/>
  <c r="H107" i="19"/>
  <c r="A107" i="19"/>
  <c r="Y106" i="19"/>
  <c r="V106" i="19"/>
  <c r="U106" i="19"/>
  <c r="T106" i="19"/>
  <c r="S106" i="19"/>
  <c r="H106" i="19"/>
  <c r="A106" i="19"/>
  <c r="Y105" i="19"/>
  <c r="T105" i="19"/>
  <c r="S105" i="19"/>
  <c r="H105" i="19"/>
  <c r="A105" i="19"/>
  <c r="Y104" i="19"/>
  <c r="V104" i="19"/>
  <c r="U104" i="19"/>
  <c r="T104" i="19"/>
  <c r="S104" i="19"/>
  <c r="H104" i="19"/>
  <c r="A104" i="19"/>
  <c r="Y103" i="19"/>
  <c r="T103" i="19"/>
  <c r="S103" i="19"/>
  <c r="H103" i="19"/>
  <c r="A103" i="19"/>
  <c r="Y102" i="19"/>
  <c r="T102" i="19"/>
  <c r="S102" i="19"/>
  <c r="H102" i="19"/>
  <c r="A102" i="19"/>
  <c r="Y101" i="19"/>
  <c r="T101" i="19"/>
  <c r="S101" i="19"/>
  <c r="H101" i="19"/>
  <c r="A101" i="19"/>
  <c r="Y100" i="19"/>
  <c r="T100" i="19"/>
  <c r="S100" i="19"/>
  <c r="H100" i="19"/>
  <c r="A100" i="19"/>
  <c r="Y99" i="19"/>
  <c r="H99" i="19"/>
  <c r="A99" i="19"/>
  <c r="Y98" i="19"/>
  <c r="V98" i="19"/>
  <c r="U98" i="19"/>
  <c r="T98" i="19"/>
  <c r="S98" i="19"/>
  <c r="H98" i="19"/>
  <c r="A98" i="19"/>
  <c r="Y97" i="19"/>
  <c r="T97" i="19"/>
  <c r="S97" i="19"/>
  <c r="H97" i="19"/>
  <c r="A97" i="19"/>
  <c r="Y96" i="19"/>
  <c r="T96" i="19"/>
  <c r="S96" i="19"/>
  <c r="H96" i="19"/>
  <c r="A96" i="19"/>
  <c r="Y95" i="19"/>
  <c r="T95" i="19"/>
  <c r="S95" i="19"/>
  <c r="H95" i="19"/>
  <c r="A95" i="19"/>
  <c r="Y94" i="19"/>
  <c r="T94" i="19"/>
  <c r="S94" i="19"/>
  <c r="H94" i="19"/>
  <c r="A94" i="19"/>
  <c r="Y93" i="19"/>
  <c r="T93" i="19"/>
  <c r="S93" i="19"/>
  <c r="H93" i="19"/>
  <c r="A93" i="19"/>
  <c r="Y92" i="19"/>
  <c r="V92" i="19"/>
  <c r="U92" i="19"/>
  <c r="T92" i="19"/>
  <c r="S92" i="19"/>
  <c r="H92" i="19"/>
  <c r="A92" i="19"/>
  <c r="Y91" i="19"/>
  <c r="T91" i="19"/>
  <c r="S91" i="19"/>
  <c r="H91" i="19"/>
  <c r="A91" i="19"/>
  <c r="Y90" i="19"/>
  <c r="T90" i="19"/>
  <c r="S90" i="19"/>
  <c r="H90" i="19"/>
  <c r="A90" i="19"/>
  <c r="Y89" i="19"/>
  <c r="V89" i="19"/>
  <c r="U89" i="19"/>
  <c r="T89" i="19"/>
  <c r="S89" i="19"/>
  <c r="H89" i="19"/>
  <c r="A89" i="19"/>
  <c r="Y88" i="19"/>
  <c r="T88" i="19"/>
  <c r="S88" i="19"/>
  <c r="H88" i="19"/>
  <c r="A88" i="19"/>
  <c r="Y87" i="19"/>
  <c r="T87" i="19"/>
  <c r="S87" i="19"/>
  <c r="H87" i="19"/>
  <c r="A87" i="19"/>
  <c r="Y86" i="19"/>
  <c r="V86" i="19"/>
  <c r="U86" i="19"/>
  <c r="T86" i="19"/>
  <c r="S86" i="19"/>
  <c r="H86" i="19"/>
  <c r="A86" i="19"/>
  <c r="Y85" i="19"/>
  <c r="T85" i="19"/>
  <c r="S85" i="19"/>
  <c r="H85" i="19"/>
  <c r="A85" i="19"/>
  <c r="Y84" i="19"/>
  <c r="T84" i="19"/>
  <c r="S84" i="19"/>
  <c r="H84" i="19"/>
  <c r="A84" i="19"/>
  <c r="Y83" i="19"/>
  <c r="T83" i="19"/>
  <c r="S83" i="19"/>
  <c r="H83" i="19"/>
  <c r="A83" i="19"/>
  <c r="Y82" i="19"/>
  <c r="T82" i="19"/>
  <c r="S82" i="19"/>
  <c r="H82" i="19"/>
  <c r="A82" i="19"/>
  <c r="Y81" i="19"/>
  <c r="T81" i="19"/>
  <c r="S81" i="19"/>
  <c r="H81" i="19"/>
  <c r="A81" i="19"/>
  <c r="Y80" i="19"/>
  <c r="T80" i="19"/>
  <c r="S80" i="19"/>
  <c r="H80" i="19"/>
  <c r="A80" i="19"/>
  <c r="Y79" i="19"/>
  <c r="T79" i="19"/>
  <c r="S79" i="19"/>
  <c r="H79" i="19"/>
  <c r="A79" i="19"/>
  <c r="Y78" i="19"/>
  <c r="T78" i="19"/>
  <c r="S78" i="19"/>
  <c r="H78" i="19"/>
  <c r="A78" i="19"/>
  <c r="Y77" i="19"/>
  <c r="H77" i="19"/>
  <c r="A77" i="19"/>
  <c r="Y76" i="19"/>
  <c r="V76" i="19"/>
  <c r="U76" i="19"/>
  <c r="H76" i="19"/>
  <c r="A76" i="19"/>
  <c r="Y75" i="19"/>
  <c r="T75" i="19"/>
  <c r="S75" i="19"/>
  <c r="H75" i="19"/>
  <c r="A75" i="19"/>
  <c r="Y74" i="19"/>
  <c r="T74" i="19"/>
  <c r="S74" i="19"/>
  <c r="H74" i="19"/>
  <c r="A74" i="19"/>
  <c r="Y73" i="19"/>
  <c r="T73" i="19"/>
  <c r="S73" i="19"/>
  <c r="H73" i="19"/>
  <c r="A73" i="19"/>
  <c r="Y72" i="19"/>
  <c r="T72" i="19"/>
  <c r="S72" i="19"/>
  <c r="H72" i="19"/>
  <c r="A72" i="19"/>
  <c r="Y71" i="19"/>
  <c r="T71" i="19"/>
  <c r="S71" i="19"/>
  <c r="H71" i="19"/>
  <c r="A71" i="19"/>
  <c r="Y70" i="19"/>
  <c r="T70" i="19"/>
  <c r="S70" i="19"/>
  <c r="H70" i="19"/>
  <c r="A70" i="19"/>
  <c r="Y69" i="19"/>
  <c r="T69" i="19"/>
  <c r="S69" i="19"/>
  <c r="H69" i="19"/>
  <c r="A69" i="19"/>
  <c r="Y68" i="19"/>
  <c r="T68" i="19"/>
  <c r="S68" i="19"/>
  <c r="H68" i="19"/>
  <c r="A68" i="19"/>
  <c r="Y67" i="19"/>
  <c r="V67" i="19"/>
  <c r="U67" i="19"/>
  <c r="H67" i="19"/>
  <c r="A67" i="19"/>
  <c r="Y66" i="19"/>
  <c r="T66" i="19"/>
  <c r="S66" i="19"/>
  <c r="H66" i="19"/>
  <c r="A66" i="19"/>
  <c r="Y65" i="19"/>
  <c r="T65" i="19"/>
  <c r="S65" i="19"/>
  <c r="H65" i="19"/>
  <c r="A65" i="19"/>
  <c r="Y64" i="19"/>
  <c r="H64" i="19"/>
  <c r="A64" i="19"/>
  <c r="Y63" i="19"/>
  <c r="T63" i="19"/>
  <c r="S63" i="19"/>
  <c r="H63" i="19"/>
  <c r="A63" i="19"/>
  <c r="Y62" i="19"/>
  <c r="V62" i="19"/>
  <c r="U62" i="19"/>
  <c r="T62" i="19"/>
  <c r="S62" i="19"/>
  <c r="H62" i="19"/>
  <c r="A62" i="19"/>
  <c r="Y61" i="19"/>
  <c r="T61" i="19"/>
  <c r="S61" i="19"/>
  <c r="H61" i="19"/>
  <c r="A61" i="19"/>
  <c r="Y60" i="19"/>
  <c r="T60" i="19"/>
  <c r="S60" i="19"/>
  <c r="H60" i="19"/>
  <c r="A60" i="19"/>
  <c r="Y59" i="19"/>
  <c r="T59" i="19"/>
  <c r="S59" i="19"/>
  <c r="H59" i="19"/>
  <c r="A59" i="19"/>
  <c r="Y58" i="19"/>
  <c r="T58" i="19"/>
  <c r="S58" i="19"/>
  <c r="H58" i="19"/>
  <c r="A58" i="19"/>
  <c r="Y57" i="19"/>
  <c r="T57" i="19"/>
  <c r="S57" i="19"/>
  <c r="H57" i="19"/>
  <c r="A57" i="19"/>
  <c r="Y56" i="19"/>
  <c r="T56" i="19"/>
  <c r="S56" i="19"/>
  <c r="H56" i="19"/>
  <c r="A56" i="19"/>
  <c r="Y55" i="19"/>
  <c r="T55" i="19"/>
  <c r="S55" i="19"/>
  <c r="H55" i="19"/>
  <c r="A55" i="19"/>
  <c r="Y54" i="19"/>
  <c r="T54" i="19"/>
  <c r="S54" i="19"/>
  <c r="H54" i="19"/>
  <c r="A54" i="19"/>
  <c r="Y53" i="19"/>
  <c r="T53" i="19"/>
  <c r="S53" i="19"/>
  <c r="H53" i="19"/>
  <c r="A53" i="19"/>
  <c r="Y52" i="19"/>
  <c r="T52" i="19"/>
  <c r="S52" i="19"/>
  <c r="H52" i="19"/>
  <c r="A52" i="19"/>
  <c r="Y51" i="19"/>
  <c r="H51" i="19"/>
  <c r="A51" i="19"/>
  <c r="Y50" i="19"/>
  <c r="T50" i="19"/>
  <c r="S50" i="19"/>
  <c r="H50" i="19"/>
  <c r="A50" i="19"/>
  <c r="Y49" i="19"/>
  <c r="T49" i="19"/>
  <c r="S49" i="19"/>
  <c r="H49" i="19"/>
  <c r="A49" i="19"/>
  <c r="Y48" i="19"/>
  <c r="T48" i="19"/>
  <c r="S48" i="19"/>
  <c r="H48" i="19"/>
  <c r="A48" i="19"/>
  <c r="Y47" i="19"/>
  <c r="H47" i="19"/>
  <c r="A47" i="19"/>
  <c r="Y46" i="19"/>
  <c r="T46" i="19"/>
  <c r="S46" i="19"/>
  <c r="H46" i="19"/>
  <c r="A46" i="19"/>
  <c r="Y45" i="19"/>
  <c r="T45" i="19"/>
  <c r="S45" i="19"/>
  <c r="H45" i="19"/>
  <c r="A45" i="19"/>
  <c r="Y44" i="19"/>
  <c r="T44" i="19"/>
  <c r="S44" i="19"/>
  <c r="H44" i="19"/>
  <c r="A44" i="19"/>
  <c r="Y43" i="19"/>
  <c r="V43" i="19"/>
  <c r="U43" i="19"/>
  <c r="T43" i="19"/>
  <c r="S43" i="19"/>
  <c r="H43" i="19"/>
  <c r="A43" i="19"/>
  <c r="Y42" i="19"/>
  <c r="T42" i="19"/>
  <c r="S42" i="19"/>
  <c r="H42" i="19"/>
  <c r="A42" i="19"/>
  <c r="Y41" i="19"/>
  <c r="T41" i="19"/>
  <c r="S41" i="19"/>
  <c r="H41" i="19"/>
  <c r="A41" i="19"/>
  <c r="Y40" i="19"/>
  <c r="T40" i="19"/>
  <c r="S40" i="19"/>
  <c r="H40" i="19"/>
  <c r="A40" i="19"/>
  <c r="Y39" i="19"/>
  <c r="T39" i="19"/>
  <c r="S39" i="19"/>
  <c r="H39" i="19"/>
  <c r="A39" i="19"/>
  <c r="Y38" i="19"/>
  <c r="H38" i="19"/>
  <c r="A38" i="19"/>
  <c r="Y37" i="19"/>
  <c r="T37" i="19"/>
  <c r="S37" i="19"/>
  <c r="H37" i="19"/>
  <c r="A37" i="19"/>
  <c r="Y36" i="19"/>
  <c r="T36" i="19"/>
  <c r="S36" i="19"/>
  <c r="H36" i="19"/>
  <c r="A36" i="19"/>
  <c r="H35" i="19"/>
  <c r="A35" i="19"/>
  <c r="Y34" i="19"/>
  <c r="T34" i="19"/>
  <c r="S34" i="19"/>
  <c r="H34" i="19"/>
  <c r="A34" i="19"/>
  <c r="Y33" i="19"/>
  <c r="V33" i="19"/>
  <c r="U33" i="19"/>
  <c r="T33" i="19"/>
  <c r="S33" i="19"/>
  <c r="H33" i="19"/>
  <c r="A33" i="19"/>
  <c r="Y32" i="19"/>
  <c r="T32" i="19"/>
  <c r="S32" i="19"/>
  <c r="H32" i="19"/>
  <c r="A32" i="19"/>
  <c r="Y31" i="19"/>
  <c r="T31" i="19"/>
  <c r="S31" i="19"/>
  <c r="H31" i="19"/>
  <c r="A31" i="19"/>
  <c r="Y30" i="19"/>
  <c r="T30" i="19"/>
  <c r="S30" i="19"/>
  <c r="H30" i="19"/>
  <c r="A30" i="19"/>
  <c r="Y29" i="19"/>
  <c r="T29" i="19"/>
  <c r="S29" i="19"/>
  <c r="H29" i="19"/>
  <c r="A29" i="19"/>
  <c r="Y28" i="19"/>
  <c r="T28" i="19"/>
  <c r="S28" i="19"/>
  <c r="H28" i="19"/>
  <c r="A28" i="19"/>
  <c r="Y27" i="19"/>
  <c r="H27" i="19"/>
  <c r="A27" i="19"/>
  <c r="Y26" i="19"/>
  <c r="T26" i="19"/>
  <c r="S26" i="19"/>
  <c r="H26" i="19"/>
  <c r="A26" i="19"/>
  <c r="Y25" i="19"/>
  <c r="V25" i="19"/>
  <c r="U25" i="19"/>
  <c r="H25" i="19"/>
  <c r="A25" i="19"/>
  <c r="Y24" i="19"/>
  <c r="T24" i="19"/>
  <c r="S24" i="19"/>
  <c r="H24" i="19"/>
  <c r="A24" i="19"/>
  <c r="Y23" i="19"/>
  <c r="T23" i="19"/>
  <c r="S23" i="19"/>
  <c r="H23" i="19"/>
  <c r="A23" i="19"/>
  <c r="Y22" i="19"/>
  <c r="T22" i="19"/>
  <c r="S22" i="19"/>
  <c r="H22" i="19"/>
  <c r="A22" i="19"/>
  <c r="Y21" i="19"/>
  <c r="T21" i="19"/>
  <c r="S21" i="19"/>
  <c r="H21" i="19"/>
  <c r="A21" i="19"/>
  <c r="Y20" i="19"/>
  <c r="T20" i="19"/>
  <c r="S20" i="19"/>
  <c r="H20" i="19"/>
  <c r="A20" i="19"/>
  <c r="Y19" i="19"/>
  <c r="T19" i="19"/>
  <c r="S19" i="19"/>
  <c r="H19" i="19"/>
  <c r="A19" i="19"/>
  <c r="Y18" i="19"/>
  <c r="T18" i="19"/>
  <c r="S18" i="19"/>
  <c r="H18" i="19"/>
  <c r="A18" i="19"/>
  <c r="Y17" i="19"/>
  <c r="T17" i="19"/>
  <c r="S17" i="19"/>
  <c r="H17" i="19"/>
  <c r="A17" i="19"/>
  <c r="Y16" i="19"/>
  <c r="T16" i="19"/>
  <c r="S16" i="19"/>
  <c r="H16" i="19"/>
  <c r="G16" i="19"/>
  <c r="A16" i="19"/>
  <c r="Y15" i="19"/>
  <c r="T15" i="19"/>
  <c r="S15" i="19"/>
  <c r="H15" i="19"/>
  <c r="A15" i="19"/>
  <c r="Y14" i="19"/>
  <c r="T14" i="19"/>
  <c r="S14" i="19"/>
  <c r="H14" i="19"/>
  <c r="A14" i="19"/>
  <c r="Y13" i="19"/>
  <c r="T13" i="19"/>
  <c r="S13" i="19"/>
  <c r="H13" i="19"/>
  <c r="A13" i="19"/>
  <c r="Y12" i="19"/>
  <c r="T12" i="19"/>
  <c r="S12" i="19"/>
  <c r="H12" i="19"/>
  <c r="A12" i="19"/>
  <c r="Y11" i="19"/>
  <c r="T11" i="19"/>
  <c r="S11" i="19"/>
  <c r="H11" i="19"/>
  <c r="A11" i="19"/>
  <c r="Y10" i="19"/>
  <c r="T10" i="19"/>
  <c r="S10" i="19"/>
  <c r="H10" i="19"/>
  <c r="A10" i="19"/>
  <c r="Y9" i="19"/>
  <c r="T9" i="19"/>
  <c r="S9" i="19"/>
  <c r="H9" i="19"/>
  <c r="A9" i="19"/>
  <c r="Y8" i="19"/>
  <c r="T8" i="19"/>
  <c r="S8" i="19"/>
  <c r="H8" i="19"/>
  <c r="A8" i="19"/>
  <c r="Y7" i="19"/>
  <c r="T7" i="19"/>
  <c r="S7" i="19"/>
  <c r="H7" i="19"/>
  <c r="A7" i="19"/>
  <c r="Y6" i="19"/>
  <c r="T6" i="19"/>
  <c r="S6" i="19"/>
  <c r="H6" i="19"/>
  <c r="A6" i="19"/>
  <c r="Y5" i="19"/>
  <c r="T5" i="19"/>
  <c r="S5" i="19"/>
  <c r="H5" i="19"/>
  <c r="A5" i="19"/>
  <c r="Y4" i="19"/>
  <c r="T4" i="19"/>
  <c r="S4" i="19"/>
  <c r="H4" i="19"/>
  <c r="A4" i="19"/>
  <c r="Y3" i="19"/>
  <c r="H3" i="19"/>
  <c r="A3" i="19"/>
  <c r="Y2" i="19"/>
  <c r="T2" i="19"/>
  <c r="S2" i="19"/>
  <c r="H2" i="19"/>
</calcChain>
</file>

<file path=xl/comments1.xml><?xml version="1.0" encoding="utf-8"?>
<comments xmlns="http://schemas.openxmlformats.org/spreadsheetml/2006/main">
  <authors>
    <author>hendribudisaputro</author>
    <author>owner</author>
  </authors>
  <commentList>
    <comment ref="D12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I71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KEMITRAAN PE NON AB </t>
        </r>
      </text>
    </comment>
    <comment ref="I97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KEMITRAAN PE NON AB </t>
        </r>
      </text>
    </comment>
    <comment ref="D161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163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164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165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166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167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I206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KEMITRAAN PE NON AB </t>
        </r>
      </text>
    </comment>
    <comment ref="I207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KEMITRAAN PE NON AB </t>
        </r>
      </text>
    </comment>
    <comment ref="D232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I246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KEMITRAAN PE NON AB </t>
        </r>
      </text>
    </comment>
    <comment ref="I248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KEMITRAAN PE NON AB </t>
        </r>
      </text>
    </comment>
    <comment ref="D251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279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448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470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485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I518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KEMITRAAN PE NON AB </t>
        </r>
      </text>
    </comment>
    <comment ref="D522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554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591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670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I682" authorId="1" shapeId="0">
      <text>
        <r>
          <rPr>
            <b/>
            <sz val="9"/>
            <color indexed="81"/>
            <rFont val="Tahoma"/>
            <family val="2"/>
          </rPr>
          <t>owner:</t>
        </r>
        <r>
          <rPr>
            <sz val="9"/>
            <color indexed="81"/>
            <rFont val="Tahoma"/>
            <family val="2"/>
          </rPr>
          <t xml:space="preserve">
ALAMAT BARUU????
Ruko Fak. Ekonomi Univ. Sarjanawiyata Jl. Kusumanegara 121 Yogyakarta 55165 Telp. 0274-543944 Fax. 0274-30010314 </t>
        </r>
      </text>
    </comment>
    <comment ref="D685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</commentList>
</comments>
</file>

<file path=xl/comments2.xml><?xml version="1.0" encoding="utf-8"?>
<comments xmlns="http://schemas.openxmlformats.org/spreadsheetml/2006/main">
  <authors>
    <author>hendribudisaputro</author>
  </authors>
  <commentList>
    <comment ref="B131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B132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B133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B134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B135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B136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B137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B138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B139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B140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B141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B142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B143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B144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</commentList>
</comments>
</file>

<file path=xl/comments3.xml><?xml version="1.0" encoding="utf-8"?>
<comments xmlns="http://schemas.openxmlformats.org/spreadsheetml/2006/main">
  <authors>
    <author>hendribudisaputro</author>
    <author>owner</author>
  </authors>
  <commentList>
    <comment ref="D185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186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187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188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189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190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191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192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193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194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195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196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197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198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199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201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D202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up date terakhir per  laporan per des 2006 sesuai v.d.8-1 surat nomor 005/DIR-VAS/XII/2006 20 des 06 </t>
        </r>
      </text>
    </comment>
    <comment ref="I238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KEMITRAAN PE NON AB </t>
        </r>
      </text>
    </comment>
    <comment ref="I280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KEMITRAAN PE NON AB </t>
        </r>
      </text>
    </comment>
    <comment ref="I281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KEMITRAAN PE NON AB </t>
        </r>
      </text>
    </comment>
    <comment ref="I282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KEMITRAAN PE NON AB </t>
        </r>
      </text>
    </comment>
    <comment ref="I283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KEMITRAAN PE NON AB </t>
        </r>
      </text>
    </comment>
    <comment ref="I284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KEMITRAAN PE NON AB </t>
        </r>
      </text>
    </comment>
    <comment ref="I285" authorId="0" shapeId="0">
      <text>
        <r>
          <rPr>
            <b/>
            <sz val="9"/>
            <color indexed="81"/>
            <rFont val="Tahoma"/>
            <family val="2"/>
          </rPr>
          <t>hendribudisaputro:</t>
        </r>
        <r>
          <rPr>
            <sz val="9"/>
            <color indexed="81"/>
            <rFont val="Tahoma"/>
            <family val="2"/>
          </rPr>
          <t xml:space="preserve">
KEMITRAAN PE NON AB </t>
        </r>
      </text>
    </comment>
    <comment ref="I578" authorId="1" shapeId="0">
      <text>
        <r>
          <rPr>
            <b/>
            <sz val="9"/>
            <color indexed="81"/>
            <rFont val="Tahoma"/>
            <family val="2"/>
          </rPr>
          <t>owner:</t>
        </r>
        <r>
          <rPr>
            <sz val="9"/>
            <color indexed="81"/>
            <rFont val="Tahoma"/>
            <family val="2"/>
          </rPr>
          <t xml:space="preserve">
ALAMAT BARUU????
Ruko Fak. Ekonomi Univ. Sarjanawiyata Jl. Kusumanegara 121 Yogyakarta 55165 Telp. 0274-543944 Fax. 0274-30010314 </t>
        </r>
      </text>
    </comment>
  </commentList>
</comments>
</file>

<file path=xl/sharedStrings.xml><?xml version="1.0" encoding="utf-8"?>
<sst xmlns="http://schemas.openxmlformats.org/spreadsheetml/2006/main" count="49935" uniqueCount="4971">
  <si>
    <t>ANUGERAH SECURINDO INDAH</t>
  </si>
  <si>
    <t>Tangerang</t>
  </si>
  <si>
    <t>5. Hendra Setiono</t>
  </si>
  <si>
    <t>3. Korina Widasari</t>
  </si>
  <si>
    <t>Arief Budi Wibowo</t>
  </si>
  <si>
    <t>JAKARTA (Mangga Dua)</t>
  </si>
  <si>
    <t>JAKARTA BARAT (Puri Indah)</t>
  </si>
  <si>
    <t>Ahmad Rojali</t>
  </si>
  <si>
    <t>PALEMBANG (Plaju)</t>
  </si>
  <si>
    <t>JAKARTA- mangga dua square</t>
  </si>
  <si>
    <t>24 Okt 2005</t>
  </si>
  <si>
    <t>2. Desy Erawati</t>
  </si>
  <si>
    <t>JAKARTA (Cab. Senayan)</t>
  </si>
  <si>
    <t>1 Juli 2005</t>
  </si>
  <si>
    <t>MANDIRI SEKURITAS (*)</t>
  </si>
  <si>
    <t>1. Jasmi Indra</t>
  </si>
  <si>
    <t>Upik Haryanti</t>
  </si>
  <si>
    <t>YOGYAKARTA (SID FEB UGM)</t>
  </si>
  <si>
    <t>Yahuda Nawa Yanukrisna</t>
  </si>
  <si>
    <t xml:space="preserve">SEMARANG </t>
  </si>
  <si>
    <t>1. Aidil Ilham</t>
  </si>
  <si>
    <t>1.Darojatul Ulya</t>
  </si>
  <si>
    <t>SINGKAWANG</t>
  </si>
  <si>
    <t>ARTHA SECURITIES INDONESIA</t>
  </si>
  <si>
    <t>TANGERANG</t>
  </si>
  <si>
    <t>Ruko Cempaka Mas Blok. M1,2,3</t>
  </si>
  <si>
    <t>PALEMBANG</t>
  </si>
  <si>
    <t>4. Melani Omara</t>
  </si>
  <si>
    <t>10 Okt 2005</t>
  </si>
  <si>
    <t>2. Rita Susanti</t>
  </si>
  <si>
    <t>5. Yadi S. Gondoprawiro</t>
  </si>
  <si>
    <t>01 Juli 2004</t>
  </si>
  <si>
    <t>Devi Aprianto</t>
  </si>
  <si>
    <t>SUCORINVEST CENTRAL  GANI (*)</t>
  </si>
  <si>
    <t>21 Juni 2004</t>
  </si>
  <si>
    <t>Rudiyati Chandra</t>
  </si>
  <si>
    <t>PADANG</t>
  </si>
  <si>
    <t>02 Juni 2006</t>
  </si>
  <si>
    <t>7 Maret 2001</t>
  </si>
  <si>
    <t>Makassar</t>
  </si>
  <si>
    <t>No.</t>
  </si>
  <si>
    <t>1. Anna Gesuriyanti</t>
  </si>
  <si>
    <t>3. Tunjung S</t>
  </si>
  <si>
    <t>2. Surya W</t>
  </si>
  <si>
    <t>1. Susi K</t>
  </si>
  <si>
    <t>3 Maret 2006</t>
  </si>
  <si>
    <t>9 Mei 1990</t>
  </si>
  <si>
    <t>1 Februari 1997</t>
  </si>
  <si>
    <t>2. Dedi Umiyanto</t>
  </si>
  <si>
    <t>Veronica</t>
  </si>
  <si>
    <t>Hadi Prayitno</t>
  </si>
  <si>
    <t>Hanafiah</t>
  </si>
  <si>
    <t>Santosa K Gunawan</t>
  </si>
  <si>
    <t>KIM ENG SECURITIES(*)</t>
  </si>
  <si>
    <t>Tutik Suciati</t>
  </si>
  <si>
    <t>BATAM</t>
  </si>
  <si>
    <t>2. Dahlia Akiah</t>
  </si>
  <si>
    <t>PANIN SEKURITAS Tbk  (*)</t>
  </si>
  <si>
    <t>5, Wito</t>
  </si>
  <si>
    <t>3. Citra Kristia</t>
  </si>
  <si>
    <t>TASIKMALAYA</t>
  </si>
  <si>
    <t>NET SEKURITAS</t>
  </si>
  <si>
    <t>1. I Kadek Swanjaya</t>
  </si>
  <si>
    <t>Balikpapan</t>
  </si>
  <si>
    <t>Semarang</t>
  </si>
  <si>
    <t>I Wayan Satya Jaya</t>
  </si>
  <si>
    <t>Yulius Kurniawan</t>
  </si>
  <si>
    <t>Hendra Asil</t>
  </si>
  <si>
    <t>JAKARTA (SID Pluit)</t>
  </si>
  <si>
    <t>JAKARTA (SID Kelapa Gading)</t>
  </si>
  <si>
    <t>MALANG (SID Malang)</t>
  </si>
  <si>
    <t>Nirmasary Nasution</t>
  </si>
  <si>
    <t>Rully Revaldi</t>
  </si>
  <si>
    <t>Setyo Purwaningsih</t>
  </si>
  <si>
    <t>No</t>
  </si>
  <si>
    <t>AB/Non AB</t>
  </si>
  <si>
    <t>AB</t>
  </si>
  <si>
    <t>PPE</t>
  </si>
  <si>
    <t>Anugerah Securindo Indah</t>
  </si>
  <si>
    <t>Non AB</t>
  </si>
  <si>
    <t>Artha Securities Indonesia</t>
  </si>
  <si>
    <t>Asjaya Indosurya Securities</t>
  </si>
  <si>
    <t>Bahana Securities</t>
  </si>
  <si>
    <t>Batavia Prosperindo Sekuritas</t>
  </si>
  <si>
    <t>PEE</t>
  </si>
  <si>
    <t>BNI Securities</t>
  </si>
  <si>
    <t>Brent Securities</t>
  </si>
  <si>
    <t>Buana Capital</t>
  </si>
  <si>
    <t>Bumiputera Capital Indonesia</t>
  </si>
  <si>
    <t>Danareksa Sekuritas</t>
  </si>
  <si>
    <t>Danasakti Securities</t>
  </si>
  <si>
    <t>Danatama Makmur</t>
  </si>
  <si>
    <t>Ekokapital Sekuritas</t>
  </si>
  <si>
    <t>Equity Securities Indonesia</t>
  </si>
  <si>
    <t>Harita Kencana Securities</t>
  </si>
  <si>
    <t>HSBC Securities Indonesia</t>
  </si>
  <si>
    <t>Indomitra Securities</t>
  </si>
  <si>
    <t>Indo Premier Securities</t>
  </si>
  <si>
    <t>Inovasi Utama Sekurindo</t>
  </si>
  <si>
    <t>Intiteladan Arthaswadaya</t>
  </si>
  <si>
    <t>Investindo Nusantara Sekuritas</t>
  </si>
  <si>
    <t>Kim Eng Securities</t>
  </si>
  <si>
    <t>Signature Capital Indonesia</t>
  </si>
  <si>
    <t>Lautandhana Securindo</t>
  </si>
  <si>
    <t>Mahakarya Artha Securities</t>
  </si>
  <si>
    <t>Mandiri Sekuritas</t>
  </si>
  <si>
    <t>Mega Capital Indonesia</t>
  </si>
  <si>
    <t>Millenium Danatama Sekuritas</t>
  </si>
  <si>
    <t>Net Sekuritas</t>
  </si>
  <si>
    <t>NISP Sekuritas</t>
  </si>
  <si>
    <t>Optima Kharya Capital Securities</t>
  </si>
  <si>
    <t>Pacific Capital</t>
  </si>
  <si>
    <t>Phillip Securities Indonesia</t>
  </si>
  <si>
    <t>Primasia Securities</t>
  </si>
  <si>
    <t>Recapital Securities</t>
  </si>
  <si>
    <t>Samuel Sekuritas Indonesia</t>
  </si>
  <si>
    <t>Sarijaya Permana Sekuritas</t>
  </si>
  <si>
    <t>Semesta Indovest</t>
  </si>
  <si>
    <t>Sinarmas Sekuritas</t>
  </si>
  <si>
    <t>Star Reksa Sekuritas</t>
  </si>
  <si>
    <t>Sucorinvest Central Gani</t>
  </si>
  <si>
    <t>Supra Securinvest</t>
  </si>
  <si>
    <t>Trust Securities</t>
  </si>
  <si>
    <t>UOB Kay Hian Securities</t>
  </si>
  <si>
    <t>Valbury Asia Securities</t>
  </si>
  <si>
    <t>Waterfront Securities Indonesia</t>
  </si>
  <si>
    <t>PERUSAHAAN EFEK</t>
  </si>
  <si>
    <t>TGL LAPOR</t>
  </si>
  <si>
    <t>8 Oktbr 2004</t>
  </si>
  <si>
    <t>Pekanbaru</t>
  </si>
  <si>
    <t>1. Yefriedi</t>
  </si>
  <si>
    <t>2. Benny Andrewidjaya</t>
  </si>
  <si>
    <t>1. Asnawi Azis</t>
  </si>
  <si>
    <t>01 Maret 2007</t>
  </si>
  <si>
    <t>1. Denny Kurniawan</t>
  </si>
  <si>
    <t>1. Pessy MK Susespa</t>
  </si>
  <si>
    <t>KRESNA GRAHA SEKURINDO</t>
  </si>
  <si>
    <t>Trie Handayani</t>
  </si>
  <si>
    <t>Sofia</t>
  </si>
  <si>
    <t>Jakarta Selatan</t>
  </si>
  <si>
    <t>JOGJAKARTA</t>
  </si>
  <si>
    <t>1. Waruju Pawoko</t>
  </si>
  <si>
    <t>SURABAYA</t>
  </si>
  <si>
    <t>SEMARANG</t>
  </si>
  <si>
    <t>PRIMASIA SECURITIES</t>
  </si>
  <si>
    <t>1. Arie Restiningtyas</t>
  </si>
  <si>
    <t>Reny Wijayanti</t>
  </si>
  <si>
    <t>Lanny W. Tjahjadi</t>
  </si>
  <si>
    <t>Fifi Sofiyanti</t>
  </si>
  <si>
    <t>Aurelia Emi Hartoyo</t>
  </si>
  <si>
    <t>Yuki Suherman</t>
  </si>
  <si>
    <t>Dasep Sofyan</t>
  </si>
  <si>
    <t>Chandradus Boli Kuban</t>
  </si>
  <si>
    <t>Lius Andy Hartono</t>
  </si>
  <si>
    <t>Jakarta Utara</t>
  </si>
  <si>
    <t>1. Effie Sendjaya</t>
  </si>
  <si>
    <t>2. Vimalasari</t>
  </si>
  <si>
    <t>1. Reinhard Suwarsono</t>
  </si>
  <si>
    <t>2. Tritianto Isnaheri</t>
  </si>
  <si>
    <t>BEKASI</t>
  </si>
  <si>
    <t>2. Mimi Sujati Hakim</t>
  </si>
  <si>
    <t>Yogyakarta</t>
  </si>
  <si>
    <t>1 Agustus 2005</t>
  </si>
  <si>
    <t>Sim Poi Hong</t>
  </si>
  <si>
    <t>Sunu Try Susatyo</t>
  </si>
  <si>
    <t>Maria Liana A.</t>
  </si>
  <si>
    <t>Usman</t>
  </si>
  <si>
    <t>Yongki Wijaya</t>
  </si>
  <si>
    <t>JAKARTA (SID Mangga Dua)</t>
  </si>
  <si>
    <t>1. Meiga Dewi</t>
  </si>
  <si>
    <t>DEPOK ( Cab. Univ Indonesia)</t>
  </si>
  <si>
    <t>2. Tien S Wulanningsih</t>
  </si>
  <si>
    <t>1. Maryati</t>
  </si>
  <si>
    <t>1 Nop 2005</t>
  </si>
  <si>
    <t>1. Tumin Rusli</t>
  </si>
  <si>
    <t>16 Februari 2004</t>
  </si>
  <si>
    <t>3 Maret 2000</t>
  </si>
  <si>
    <t>SURAKARTA</t>
  </si>
  <si>
    <t>Liliana</t>
  </si>
  <si>
    <t>Eddy Buntarto Sulaiman</t>
  </si>
  <si>
    <t xml:space="preserve">SURABAYA </t>
  </si>
  <si>
    <t>1. Muhamad Djunaidi</t>
  </si>
  <si>
    <t>INTITELADAN ARTHASWADAYA (*)</t>
  </si>
  <si>
    <t>INVESTINDO NUSANTARA SEKURITAS (*)</t>
  </si>
  <si>
    <t>3. Ferry Zabur</t>
  </si>
  <si>
    <t>KALIMANTAN</t>
  </si>
  <si>
    <t>3. Sugianto</t>
  </si>
  <si>
    <t>4. Soedaryanto</t>
  </si>
  <si>
    <t>JEMBER</t>
  </si>
  <si>
    <t>21-07-1995</t>
  </si>
  <si>
    <t>31 Des 2005</t>
  </si>
  <si>
    <t>LAMPUNG</t>
  </si>
  <si>
    <t>Elson Sinurat</t>
  </si>
  <si>
    <t>1. Pipit Pitrianti S</t>
  </si>
  <si>
    <t>2. Eka Rijani J</t>
  </si>
  <si>
    <t>5. Meriyati</t>
  </si>
  <si>
    <t>Parlin Simonjorang</t>
  </si>
  <si>
    <t>Kembangan</t>
  </si>
  <si>
    <t>08 Des 2003</t>
  </si>
  <si>
    <t>2. Yovita Besrul</t>
  </si>
  <si>
    <t>JAKARTA Pantai I Kapuk</t>
  </si>
  <si>
    <t>JAKARTA Mangga Dua</t>
  </si>
  <si>
    <t>06 Okt 2006</t>
  </si>
  <si>
    <t>1. A Rakhman</t>
  </si>
  <si>
    <t>2. Leli Sari Harefa</t>
  </si>
  <si>
    <t>1. Sekarkinanti</t>
  </si>
  <si>
    <t>2. Natalie Christine</t>
  </si>
  <si>
    <t>EKOKAPITAL SEKURITAS (*)</t>
  </si>
  <si>
    <t>Flora</t>
  </si>
  <si>
    <t>10 Agust 2007</t>
  </si>
  <si>
    <t>Deddy Haryanto</t>
  </si>
  <si>
    <t>3, Ang Huai Cie</t>
  </si>
  <si>
    <t>1. Gozal Go</t>
  </si>
  <si>
    <t>1. Sutiman</t>
  </si>
  <si>
    <t>1. Sri Peni Ambarwati</t>
  </si>
  <si>
    <t>JAKARTA (SID Pd Indah)</t>
  </si>
  <si>
    <t>S O L O</t>
  </si>
  <si>
    <t>Palembang</t>
  </si>
  <si>
    <t>BANDUNG</t>
  </si>
  <si>
    <t>HENAN PUTIHRAI</t>
  </si>
  <si>
    <t>Andri</t>
  </si>
  <si>
    <t>Stephani</t>
  </si>
  <si>
    <t>CIBUBUR</t>
  </si>
  <si>
    <t>Krisman Bernard Riwu k.</t>
  </si>
  <si>
    <t>ACEH</t>
  </si>
  <si>
    <t>1. Yenny Mintarjo</t>
  </si>
  <si>
    <t>MAGELANG</t>
  </si>
  <si>
    <t>2. Achmad Fauzi</t>
  </si>
  <si>
    <t>2. Rosmini Lidarjono</t>
  </si>
  <si>
    <t>JAKARTA UTARA</t>
  </si>
  <si>
    <t>CIPTADANA SECURITIES (*)</t>
  </si>
  <si>
    <t>Malang</t>
  </si>
  <si>
    <t>1 Mei 1997</t>
  </si>
  <si>
    <t>1 Juli 1999</t>
  </si>
  <si>
    <t>Firman Muliansyah</t>
  </si>
  <si>
    <t>Yadi Mulyadi</t>
  </si>
  <si>
    <t>Iswanto</t>
  </si>
  <si>
    <t>SAMARINDA</t>
  </si>
  <si>
    <t>KARAWANG</t>
  </si>
  <si>
    <t>Indra Kusuma</t>
  </si>
  <si>
    <t>3. Devi Fathia</t>
  </si>
  <si>
    <t>Engelina Liana T.</t>
  </si>
  <si>
    <t>Lie Susanty S.</t>
  </si>
  <si>
    <t>Lim Kim Siah</t>
  </si>
  <si>
    <t>Ben Ukraina</t>
  </si>
  <si>
    <t>1. Herry Salim</t>
  </si>
  <si>
    <t>MAKASSAR</t>
  </si>
  <si>
    <t>1. Muhamad Iqbal</t>
  </si>
  <si>
    <t>PEKANBARU</t>
  </si>
  <si>
    <t>JAMBI</t>
  </si>
  <si>
    <t>1. Erizal</t>
  </si>
  <si>
    <t>MAKASAR</t>
  </si>
  <si>
    <t>Endang</t>
  </si>
  <si>
    <t>KUDUS</t>
  </si>
  <si>
    <t>SINKAWANG</t>
  </si>
  <si>
    <t>Rudi Suharto</t>
  </si>
  <si>
    <t>JAKARTA SELATAN</t>
  </si>
  <si>
    <t>1. Andrianto W</t>
  </si>
  <si>
    <t>SEMESTA INDOVEST SEC (*)</t>
  </si>
  <si>
    <t>BOGOR</t>
  </si>
  <si>
    <t>Lenny Gunarso</t>
  </si>
  <si>
    <t>Subiyanto</t>
  </si>
  <si>
    <t>F.X. Sonny Dewanto</t>
  </si>
  <si>
    <t>Sriyanti</t>
  </si>
  <si>
    <t>JAKARTA-PLUIT</t>
  </si>
  <si>
    <t>3. Asep Saepudin</t>
  </si>
  <si>
    <t>Yohanes Adi handoko</t>
  </si>
  <si>
    <t>Mirna Arini</t>
  </si>
  <si>
    <t>1. Citra Kristia</t>
  </si>
  <si>
    <t>2. Cahyadi Wijaya</t>
  </si>
  <si>
    <t>5. Hui</t>
  </si>
  <si>
    <t>3. Lie Yasodhara</t>
  </si>
  <si>
    <t>JAKARTA- MANGGA DUA</t>
  </si>
  <si>
    <t>3.Tantie Rivi Watie</t>
  </si>
  <si>
    <t>3, Ertri Wianti</t>
  </si>
  <si>
    <t>5. Tjoa Siok Lie</t>
  </si>
  <si>
    <t>Moh. Rubani</t>
  </si>
  <si>
    <t>F. jalu Setiadi</t>
  </si>
  <si>
    <t>Widiah Astuti</t>
  </si>
  <si>
    <t>Syamsu D.</t>
  </si>
  <si>
    <t>Sanny</t>
  </si>
  <si>
    <t>Lie Diego Maulana</t>
  </si>
  <si>
    <t>Hendra</t>
  </si>
  <si>
    <t>YOGYAKARTA</t>
  </si>
  <si>
    <t>4, Riky Chaniadi</t>
  </si>
  <si>
    <t>PACIFIC CAPITAL</t>
  </si>
  <si>
    <t>1. Emmy Andryani</t>
  </si>
  <si>
    <t>2. Suherli</t>
  </si>
  <si>
    <t>TEGAL</t>
  </si>
  <si>
    <t>Novi Yohana</t>
  </si>
  <si>
    <t>14 Maret 2005</t>
  </si>
  <si>
    <t>PALEMBANG (SUM SEL)</t>
  </si>
  <si>
    <t>1 Agustus 2000</t>
  </si>
  <si>
    <t>BAHANA SECURITIES (*)</t>
  </si>
  <si>
    <t>30-09-2004</t>
  </si>
  <si>
    <t>Irwan Oktavian</t>
  </si>
  <si>
    <t>12/2003</t>
  </si>
  <si>
    <t>1. Luh Puspa Dewi</t>
  </si>
  <si>
    <t>BALIKPAPAN</t>
  </si>
  <si>
    <t>BAPINDO BUMI SEKURITAS (*)</t>
  </si>
  <si>
    <t>Reza Munandarsurya</t>
  </si>
  <si>
    <t>Firmansyah</t>
  </si>
  <si>
    <t>Saparina</t>
  </si>
  <si>
    <t>1. Gunawan Sumantri</t>
  </si>
  <si>
    <t>I Wayan Sudiantara</t>
  </si>
  <si>
    <t xml:space="preserve">KM. Jaelani Basran </t>
  </si>
  <si>
    <t>1. Nabhan</t>
  </si>
  <si>
    <t>1. Rojikin</t>
  </si>
  <si>
    <t>2. Agus Priyambodo</t>
  </si>
  <si>
    <t>4. Hendri Budiman</t>
  </si>
  <si>
    <t>08 Maret 2004</t>
  </si>
  <si>
    <t>3, Suparno Sulina</t>
  </si>
  <si>
    <t>5. A Effendi Irawan</t>
  </si>
  <si>
    <t>SINARMAS SEKURITAS (*)</t>
  </si>
  <si>
    <t>1.Adrian Teja</t>
  </si>
  <si>
    <t>Perub alamat</t>
  </si>
  <si>
    <t>Wahyu Indrawan</t>
  </si>
  <si>
    <t>LAUTANDHANA SECURINDO (*)</t>
  </si>
  <si>
    <t>2. Lisa Hartanto</t>
  </si>
  <si>
    <t>5. Direksi</t>
  </si>
  <si>
    <t>Lusiana</t>
  </si>
  <si>
    <t>2. Regina</t>
  </si>
  <si>
    <t>2. Yelly Syofita Londt</t>
  </si>
  <si>
    <t>STAR REKSA SEKURITAS</t>
  </si>
  <si>
    <t>MEGA CAPITAL INDONESIA</t>
  </si>
  <si>
    <t>Nurul Uyun</t>
  </si>
  <si>
    <t>11 Oktober 1999</t>
  </si>
  <si>
    <t>Rima Melina</t>
  </si>
  <si>
    <t>Sari Damayanti</t>
  </si>
  <si>
    <t>Jemila</t>
  </si>
  <si>
    <t>Wiyanto Yuwono</t>
  </si>
  <si>
    <t>Nasan Bin Nasih</t>
  </si>
  <si>
    <t>Sukanto</t>
  </si>
  <si>
    <t>Alamsyah</t>
  </si>
  <si>
    <t>4. Jasman Baeha</t>
  </si>
  <si>
    <t>5. Juni Soesilowati</t>
  </si>
  <si>
    <t>6 Septm 2005</t>
  </si>
  <si>
    <t>BANJARMASIN</t>
  </si>
  <si>
    <t>21 Maret 1992</t>
  </si>
  <si>
    <t>PHILLIP SECURITIES INDONESIA</t>
  </si>
  <si>
    <t>1. Agung Setiawan</t>
  </si>
  <si>
    <t>Surabaya</t>
  </si>
  <si>
    <t>PAKAN BARU ( RIAU)</t>
  </si>
  <si>
    <t>1. Yani Artha</t>
  </si>
  <si>
    <t>7 Oktober 1996</t>
  </si>
  <si>
    <t>20 Des 1999</t>
  </si>
  <si>
    <t>17 Juli 1998</t>
  </si>
  <si>
    <t>3 Februari 1997</t>
  </si>
  <si>
    <t>15 Agustus 2000</t>
  </si>
  <si>
    <t>27 Oktober 1999</t>
  </si>
  <si>
    <t>2. Herawati Wijaya</t>
  </si>
  <si>
    <t>10 Peb 1992</t>
  </si>
  <si>
    <t>4. Alwi Halim</t>
  </si>
  <si>
    <t>1 Okt 2001</t>
  </si>
  <si>
    <t>BANDAR LAMPUNG</t>
  </si>
  <si>
    <t>Bandar Lampung</t>
  </si>
  <si>
    <t>2. Laksmi Prabawati</t>
  </si>
  <si>
    <t>JAKARTA PLUIT</t>
  </si>
  <si>
    <t>JAKARTA Cab Pluit</t>
  </si>
  <si>
    <t>JAKARTA Cab Kelapa Gading</t>
  </si>
  <si>
    <t>KC</t>
  </si>
  <si>
    <t>4. Johanes Tjongi S</t>
  </si>
  <si>
    <t>Nuraini Fazilet</t>
  </si>
  <si>
    <t>Teguh Yulianto</t>
  </si>
  <si>
    <t>Subur Waluyo</t>
  </si>
  <si>
    <t>Kemayoran</t>
  </si>
  <si>
    <t>Ahmad Zulfahmi</t>
  </si>
  <si>
    <t>NISP SEKURITAS</t>
  </si>
  <si>
    <t>Anita</t>
  </si>
  <si>
    <t>KUTA</t>
  </si>
  <si>
    <t>Tari Raras Risanti</t>
  </si>
  <si>
    <t>3. Boedi Wihardjo</t>
  </si>
  <si>
    <t>PEKALONGAN</t>
  </si>
  <si>
    <t>PURWOKERTO</t>
  </si>
  <si>
    <t>10 Mei 2004</t>
  </si>
  <si>
    <t>MALANG</t>
  </si>
  <si>
    <t>2. Phipo Brianto</t>
  </si>
  <si>
    <t>Monalisa</t>
  </si>
  <si>
    <t>1. IGNAS Wirawan</t>
  </si>
  <si>
    <t>Jufrani Amsal</t>
  </si>
  <si>
    <t>Mujiharto</t>
  </si>
  <si>
    <t>BNI SECURITIES (*)</t>
  </si>
  <si>
    <t>EQUITY SECURITIES INDONESIA</t>
  </si>
  <si>
    <t>2, Meiliralita</t>
  </si>
  <si>
    <t>06 Okt 1994</t>
  </si>
  <si>
    <t>18 Juni 2004</t>
  </si>
  <si>
    <t>JAKARTA (Jakarta Barat)</t>
  </si>
  <si>
    <t>Mahrur</t>
  </si>
  <si>
    <t>1</t>
  </si>
  <si>
    <t>Plaza Kebon Jeruk Blok A No. 2</t>
  </si>
  <si>
    <t>04 Des 2006</t>
  </si>
  <si>
    <t>7 Maret 2006</t>
  </si>
  <si>
    <t>Tira Cristalia</t>
  </si>
  <si>
    <t>Bandung</t>
  </si>
  <si>
    <t>Februari 2003</t>
  </si>
  <si>
    <t>Medan</t>
  </si>
  <si>
    <t>RIAU</t>
  </si>
  <si>
    <t>1, Rima ayu</t>
  </si>
  <si>
    <t>01 Juni 2004</t>
  </si>
  <si>
    <t>01 Oktb 2004</t>
  </si>
  <si>
    <t xml:space="preserve">Jakarta </t>
  </si>
  <si>
    <t>8 Agustus 2000</t>
  </si>
  <si>
    <t>3. Himawan Gunadi</t>
  </si>
  <si>
    <t>1. Luki S</t>
  </si>
  <si>
    <t>1. Fanny</t>
  </si>
  <si>
    <t>1. Hendra Moses</t>
  </si>
  <si>
    <t>2. Wiwit Gusnawan</t>
  </si>
  <si>
    <t>1. Imelda N. Soetikno</t>
  </si>
  <si>
    <t>1. Suyitno D. Soewito</t>
  </si>
  <si>
    <t>1. Manan</t>
  </si>
  <si>
    <t>Dewi Kurniawati</t>
  </si>
  <si>
    <t>Wibowo Wiyono</t>
  </si>
  <si>
    <t>Fitri Wahyuni</t>
  </si>
  <si>
    <t>Tatiek Soemardi</t>
  </si>
  <si>
    <t>Dian Widyastuti</t>
  </si>
  <si>
    <t>16 Mei 2005</t>
  </si>
  <si>
    <t>DANAREKSA SEKURITAS (*)</t>
  </si>
  <si>
    <t>Lily Wulandari</t>
  </si>
  <si>
    <t>Ika Y.</t>
  </si>
  <si>
    <t>Anak Agung Putri</t>
  </si>
  <si>
    <t>Wenny R.</t>
  </si>
  <si>
    <t>Zulhady</t>
  </si>
  <si>
    <t>1. Dedy Irianto</t>
  </si>
  <si>
    <t>JAKARTA Cab Mangga Dua</t>
  </si>
  <si>
    <t>JAKARTA Cab Sudirman</t>
  </si>
  <si>
    <t>Hajarifa Widyatuti</t>
  </si>
  <si>
    <t>JAKARTA Kebon Jeruk</t>
  </si>
  <si>
    <t>Donny Kristanto</t>
  </si>
  <si>
    <t>Edwin Jayandaru</t>
  </si>
  <si>
    <t>TRIMEGAH SECURITIES Tbk (*)</t>
  </si>
  <si>
    <t>1. Listiana Halim</t>
  </si>
  <si>
    <t>07 Juni 2004</t>
  </si>
  <si>
    <t xml:space="preserve">JAKARTA </t>
  </si>
  <si>
    <t>PONTIANAK</t>
  </si>
  <si>
    <t>1. Bambang</t>
  </si>
  <si>
    <t>2. Markus</t>
  </si>
  <si>
    <t>3. Farida Syah</t>
  </si>
  <si>
    <t>A. Riyadi Indrayana</t>
  </si>
  <si>
    <t>4. Roland B Mamora</t>
  </si>
  <si>
    <t xml:space="preserve"> 1. Mutia Safitri</t>
  </si>
  <si>
    <t>Ika Andriunu</t>
  </si>
  <si>
    <t xml:space="preserve">Jl. Cikawao No.50 Lt.2 </t>
  </si>
  <si>
    <t>DANASAKTI SECURITIES (*)</t>
  </si>
  <si>
    <t>BALI</t>
  </si>
  <si>
    <t>UOB KAY HIAN SECURITIES</t>
  </si>
  <si>
    <t>1. Karso</t>
  </si>
  <si>
    <t>4. Vicky Maramis</t>
  </si>
  <si>
    <t>1. Sugeng AB</t>
  </si>
  <si>
    <t>5. Ferry Sudjono</t>
  </si>
  <si>
    <t>Emilia Suryawan</t>
  </si>
  <si>
    <t>Parlindungan Sitompul</t>
  </si>
  <si>
    <t>4. Ida maryana</t>
  </si>
  <si>
    <t>Benny Budimulyono</t>
  </si>
  <si>
    <t>Agus Suwito</t>
  </si>
  <si>
    <t>Johana Jo</t>
  </si>
  <si>
    <t>Nurhasanah</t>
  </si>
  <si>
    <t>Ruwie</t>
  </si>
  <si>
    <t>SOLO</t>
  </si>
  <si>
    <t>BATAVIA PROSPERINDO SEKURITAS</t>
  </si>
  <si>
    <t>CIREBON</t>
  </si>
  <si>
    <t>JAKARTA</t>
  </si>
  <si>
    <t>Irawan</t>
  </si>
  <si>
    <t>Tuti astuti</t>
  </si>
  <si>
    <t>Merry</t>
  </si>
  <si>
    <t>MANADO</t>
  </si>
  <si>
    <t>MEDAN</t>
  </si>
  <si>
    <t>JAKARTA BARAT</t>
  </si>
  <si>
    <t>Sukandar</t>
  </si>
  <si>
    <t>Yatmi Dewi</t>
  </si>
  <si>
    <t>Thomas Paulus</t>
  </si>
  <si>
    <t>Eko Sumargo</t>
  </si>
  <si>
    <t>Harta Yuwana</t>
  </si>
  <si>
    <t>20 Maret 2004</t>
  </si>
  <si>
    <t>29 Maret 2004</t>
  </si>
  <si>
    <t>1. Ratih Maulani</t>
  </si>
  <si>
    <t>1 Oktober 2000</t>
  </si>
  <si>
    <t>1 Juli 1998</t>
  </si>
  <si>
    <t>3. Fendy Sutanto</t>
  </si>
  <si>
    <t>Cecilia Lenny</t>
  </si>
  <si>
    <t>DENPASAR</t>
  </si>
  <si>
    <t>1. Ryan Sunardi</t>
  </si>
  <si>
    <t>Tine Badriatin</t>
  </si>
  <si>
    <t>Winwin Herwini</t>
  </si>
  <si>
    <t>Henny Gunawan</t>
  </si>
  <si>
    <t>Tarjo</t>
  </si>
  <si>
    <t>Sukin</t>
  </si>
  <si>
    <t>Rachma Yudyawati</t>
  </si>
  <si>
    <t>Chairil Gunadarma</t>
  </si>
  <si>
    <t>JAKARTA-Latumenten</t>
  </si>
  <si>
    <t>JAKARTA-PIK</t>
  </si>
  <si>
    <t>JAKARTA-KELAPA GADING</t>
  </si>
  <si>
    <t>JAKARTA-MANGGA DUA</t>
  </si>
  <si>
    <t>JAKARTA-ROXY MAS</t>
  </si>
  <si>
    <t>JAKARTA-CITY RESORT</t>
  </si>
  <si>
    <t>Ariawan Anwar</t>
  </si>
  <si>
    <t>Katrini Dewantini</t>
  </si>
  <si>
    <t>Fajar Heru Swasono</t>
  </si>
  <si>
    <t>JAKARTA-ROXY</t>
  </si>
  <si>
    <t>Helfa</t>
  </si>
  <si>
    <t>Frano Wijaya</t>
  </si>
  <si>
    <t>Andreas</t>
  </si>
  <si>
    <t>JAKARTA-TANAH ABANG</t>
  </si>
  <si>
    <t>Pontianak</t>
  </si>
  <si>
    <t>Wawan Gunawan</t>
  </si>
  <si>
    <t>Frankie</t>
  </si>
  <si>
    <t>JAKARTA-PONDOK INDAH</t>
  </si>
  <si>
    <t>Denpasar</t>
  </si>
  <si>
    <t>PIPM</t>
  </si>
  <si>
    <t>Jenny Komala</t>
  </si>
  <si>
    <t>Rosani Bahtiar</t>
  </si>
  <si>
    <t>Lienawati</t>
  </si>
  <si>
    <t>Lusyana Jayakusuma</t>
  </si>
  <si>
    <t>Herry Wongso</t>
  </si>
  <si>
    <t>Harta Budiana</t>
  </si>
  <si>
    <t>Junaidi</t>
  </si>
  <si>
    <t>Nini</t>
  </si>
  <si>
    <t>Henri Panggabean</t>
  </si>
  <si>
    <t>Murdo S Pratiwi</t>
  </si>
  <si>
    <t>Edi Hermanto</t>
  </si>
  <si>
    <t>Jenny Kang</t>
  </si>
  <si>
    <t>Moerad Radjasa</t>
  </si>
  <si>
    <t>Fenny Regarita</t>
  </si>
  <si>
    <t>Maria Eva Rosata</t>
  </si>
  <si>
    <t>Bayu Aji Putro</t>
  </si>
  <si>
    <t>SUNTER-JAKARTA UTARA</t>
  </si>
  <si>
    <t>Stanny Sim</t>
  </si>
  <si>
    <t>ASJAYA INDOSURYA SECURITIES</t>
  </si>
  <si>
    <t>TANGERANG-BSD</t>
  </si>
  <si>
    <t>JAKARTA- MAMPANG</t>
  </si>
  <si>
    <t>JAKARTA BARAT-KEDOYA</t>
  </si>
  <si>
    <t>Ferry</t>
  </si>
  <si>
    <t>Wiwiek C. Herry</t>
  </si>
  <si>
    <t>Sudarto</t>
  </si>
  <si>
    <t>Endah Harieyaningsih</t>
  </si>
  <si>
    <t>Nicky Lawalata</t>
  </si>
  <si>
    <t>JAKARTA BEI (Gallery)</t>
  </si>
  <si>
    <t>First Asia Capital</t>
  </si>
  <si>
    <t xml:space="preserve">FIRST ASIA CAPITAL </t>
  </si>
  <si>
    <t>saiful</t>
  </si>
  <si>
    <t>Oktiana Sulistyaningrum</t>
  </si>
  <si>
    <t>Hendro Susanto</t>
  </si>
  <si>
    <t>Johny Ferdinand</t>
  </si>
  <si>
    <t>Eko Yuilantoro</t>
  </si>
  <si>
    <t>Lily</t>
  </si>
  <si>
    <t>Solo</t>
  </si>
  <si>
    <t>Manado</t>
  </si>
  <si>
    <t>Chan Kong Ming</t>
  </si>
  <si>
    <t>Johannes Triyanto</t>
  </si>
  <si>
    <t>Aril Efril Dwi Firman</t>
  </si>
  <si>
    <t>Christina</t>
  </si>
  <si>
    <t>Binson Haloho</t>
  </si>
  <si>
    <t>RECAPITAL SECURITIES</t>
  </si>
  <si>
    <t>Yoyok Prasetyo</t>
  </si>
  <si>
    <t>Monty Kuntjoro</t>
  </si>
  <si>
    <t>Sri astutik</t>
  </si>
  <si>
    <t>Henan Putihrai</t>
  </si>
  <si>
    <t>Nico Suherman</t>
  </si>
  <si>
    <t>Pras Eko</t>
  </si>
  <si>
    <t>Maria</t>
  </si>
  <si>
    <t>Teguh</t>
  </si>
  <si>
    <t>4. Suzkanita</t>
  </si>
  <si>
    <t>5. Abi H. Mochdie</t>
  </si>
  <si>
    <t>Elis Tresna Purnami</t>
  </si>
  <si>
    <t>Ali Santoso</t>
  </si>
  <si>
    <t>Islam Santosa</t>
  </si>
  <si>
    <t>Sam Sahiry</t>
  </si>
  <si>
    <t>Rita Susilowati</t>
  </si>
  <si>
    <t>Fangny Juwono</t>
  </si>
  <si>
    <t>Jefri P. Nadapdap</t>
  </si>
  <si>
    <t>Hon Herfendi</t>
  </si>
  <si>
    <t>Ali Hanafiah</t>
  </si>
  <si>
    <t>Veri Umala Dewi</t>
  </si>
  <si>
    <t>Rony</t>
  </si>
  <si>
    <t>Rolly</t>
  </si>
  <si>
    <t>Johni</t>
  </si>
  <si>
    <t>Menas Kusuma Shahaan</t>
  </si>
  <si>
    <t>Febby Vidya</t>
  </si>
  <si>
    <t>M. Ramadhian K</t>
  </si>
  <si>
    <t>Syaiful Mahrib</t>
  </si>
  <si>
    <t>Adrian Rusmana</t>
  </si>
  <si>
    <t>Andri Tanuwijaya</t>
  </si>
  <si>
    <t>Handoko Wibisono</t>
  </si>
  <si>
    <t>Romaria</t>
  </si>
  <si>
    <t>JAKARTA Kelapa Gading</t>
  </si>
  <si>
    <t>Santo Nuradi S</t>
  </si>
  <si>
    <t>Daud Dirgahayu</t>
  </si>
  <si>
    <t>Juliawaty</t>
  </si>
  <si>
    <t>JAKARTA Puri</t>
  </si>
  <si>
    <t>Chandra Herotionjaya</t>
  </si>
  <si>
    <t>Henry Kuswati</t>
  </si>
  <si>
    <t>JAKARTA-KELAPA GADING 01</t>
  </si>
  <si>
    <t>BANDUNG 1</t>
  </si>
  <si>
    <t>Rudi Cahyadi</t>
  </si>
  <si>
    <t>SURABAYA 1</t>
  </si>
  <si>
    <t>SURABAYA 2</t>
  </si>
  <si>
    <t>SURABAYA 3</t>
  </si>
  <si>
    <t>Kari Manyaru</t>
  </si>
  <si>
    <t>Agus Salim</t>
  </si>
  <si>
    <t>Arief Santosa</t>
  </si>
  <si>
    <t>Yoga Handara</t>
  </si>
  <si>
    <t>Hendro Budi Susetyo</t>
  </si>
  <si>
    <t>Stella Donouw</t>
  </si>
  <si>
    <t>Ting Ananta Setiawan</t>
  </si>
  <si>
    <t>Yosen Tjong</t>
  </si>
  <si>
    <t>Joane</t>
  </si>
  <si>
    <t>Larasari</t>
  </si>
  <si>
    <t>Teuku Arfiansyah</t>
  </si>
  <si>
    <t>Rudi Ruslim Hodianto</t>
  </si>
  <si>
    <t>SURABAYA (outlet PGB Bank Danamon)</t>
  </si>
  <si>
    <t>Maryadi Suwondo</t>
  </si>
  <si>
    <t>Kelapa Gading</t>
  </si>
  <si>
    <t>SEMARANG  (outlet UKSW Salatiga)</t>
  </si>
  <si>
    <t>SEMARANG  (outlet PGB Danamon)</t>
  </si>
  <si>
    <t>PT. Brata Investama</t>
  </si>
  <si>
    <t>PT. Star Reksa Sekuritas</t>
  </si>
  <si>
    <t>PT. Kopedana Mitra Usaha</t>
  </si>
  <si>
    <t>PT. Reksa Depok Sekuritas</t>
  </si>
  <si>
    <t>Andi Rachman</t>
  </si>
  <si>
    <t>Ronny Hari Ardianto</t>
  </si>
  <si>
    <t>JAKARTA-Klp Gading</t>
  </si>
  <si>
    <t>JAKARTA-Pd Indah</t>
  </si>
  <si>
    <t>JAKARTA-Ancol</t>
  </si>
  <si>
    <t>Dikkie Yurianda</t>
  </si>
  <si>
    <t>JAKARTA-Kebayoran Baru</t>
  </si>
  <si>
    <t>Dina Dewi Rachman</t>
  </si>
  <si>
    <t>Fanny Kristanti</t>
  </si>
  <si>
    <t>JAKARTA-Glodok</t>
  </si>
  <si>
    <t>Lie Tau Sen</t>
  </si>
  <si>
    <t>Siti Fatimah Br. Gurusinga</t>
  </si>
  <si>
    <t>Sutjandi Tjandra</t>
  </si>
  <si>
    <t>Encu Suparta</t>
  </si>
  <si>
    <t>JAKARTA UTARA (PLUIT)</t>
  </si>
  <si>
    <t>Sabil Mubarak</t>
  </si>
  <si>
    <t>JAKARTA BARAT (PURI)</t>
  </si>
  <si>
    <t>Elisabeth H.Y.</t>
  </si>
  <si>
    <t>Tania Antarezia</t>
  </si>
  <si>
    <t>JAKARTA UTARA (KELAPA GADING)</t>
  </si>
  <si>
    <t>Widiyatno</t>
  </si>
  <si>
    <t>Widodo</t>
  </si>
  <si>
    <t>Indra Herardi</t>
  </si>
  <si>
    <t>Asmawi</t>
  </si>
  <si>
    <t>Fitra</t>
  </si>
  <si>
    <t>JAKARTA BARAT-Kebon Jeruk</t>
  </si>
  <si>
    <t>Marihot N Sllaen</t>
  </si>
  <si>
    <t>18 Januari 2010</t>
  </si>
  <si>
    <t>28 Januari 2010</t>
  </si>
  <si>
    <t>SERPONG</t>
  </si>
  <si>
    <t>Gusferi</t>
  </si>
  <si>
    <t>19 Januari 2010</t>
  </si>
  <si>
    <t>Margaretha Meiliana</t>
  </si>
  <si>
    <t>17 Desember 2009</t>
  </si>
  <si>
    <t>Felix</t>
  </si>
  <si>
    <t>Sukamto</t>
  </si>
  <si>
    <t>KELAPA GADING</t>
  </si>
  <si>
    <t>Asep Junjunan</t>
  </si>
  <si>
    <t>27 Agt 2009</t>
  </si>
  <si>
    <t>Chi On Kang</t>
  </si>
  <si>
    <t>27 Januari 2010</t>
  </si>
  <si>
    <t>Dwi Emiliyawati</t>
  </si>
  <si>
    <t>Suriana</t>
  </si>
  <si>
    <t>AMCAPITAL INDONESIA</t>
  </si>
  <si>
    <t>Djamdjani</t>
  </si>
  <si>
    <t>Yacinta Fabiana Tjang</t>
  </si>
  <si>
    <t>Fouz Adly Youm</t>
  </si>
  <si>
    <t>Mustofa</t>
  </si>
  <si>
    <t>Magdalena</t>
  </si>
  <si>
    <t>Michael</t>
  </si>
  <si>
    <t>Yohanes Pingkan</t>
  </si>
  <si>
    <t>Alfian Winata</t>
  </si>
  <si>
    <t>Agus Purwanto</t>
  </si>
  <si>
    <t>outlet Sukarno Hatta</t>
  </si>
  <si>
    <t>Sri Wulandari WH</t>
  </si>
  <si>
    <t>Awan Bagaskoro</t>
  </si>
  <si>
    <t>Outlet Karawaci</t>
  </si>
  <si>
    <t>Outlet Boulevard</t>
  </si>
  <si>
    <t>Outlet Season City</t>
  </si>
  <si>
    <t>Kiky Norman</t>
  </si>
  <si>
    <t>Hanlim Suprianto</t>
  </si>
  <si>
    <t>Anggun Pamela</t>
  </si>
  <si>
    <t>1 Maret 2010</t>
  </si>
  <si>
    <t>Yuni Ekawati</t>
  </si>
  <si>
    <t>Susy</t>
  </si>
  <si>
    <t>05 Maret 2010</t>
  </si>
  <si>
    <t>Suyenti</t>
  </si>
  <si>
    <t>Fidelis</t>
  </si>
  <si>
    <t>Sae Teguh Kurniawan</t>
  </si>
  <si>
    <t>Tri Cahyanto</t>
  </si>
  <si>
    <t>TAMAN PERMATA BUANA</t>
  </si>
  <si>
    <t>Bismar Ferryarman</t>
  </si>
  <si>
    <t>Marsudi</t>
  </si>
  <si>
    <t>Gurasa Siagian</t>
  </si>
  <si>
    <t>KEBON JERUK</t>
  </si>
  <si>
    <t>M. Adityo</t>
  </si>
  <si>
    <t>Montly Kuncoro</t>
  </si>
  <si>
    <t>Outlet Rawamangun</t>
  </si>
  <si>
    <t>R Agus Harun</t>
  </si>
  <si>
    <t>Outlet Mitra sunter</t>
  </si>
  <si>
    <t>Adi Hartawan</t>
  </si>
  <si>
    <t>Outlet Menteng</t>
  </si>
  <si>
    <t>Tengku Jusman Al Hoesin</t>
  </si>
  <si>
    <t>Billy Frely Ratu</t>
  </si>
  <si>
    <t>Anthony Sutopo</t>
  </si>
  <si>
    <t>31 Mei 2010</t>
  </si>
  <si>
    <t>Maya Kohar</t>
  </si>
  <si>
    <t>Bayu Mintarsa</t>
  </si>
  <si>
    <t>Sandhy Siswanto</t>
  </si>
  <si>
    <t>3. Krisnadi</t>
  </si>
  <si>
    <t>17 mei 2010</t>
  </si>
  <si>
    <t>Anatoli Karvof</t>
  </si>
  <si>
    <t>Edwin Bernard Sutanto</t>
  </si>
  <si>
    <t>Surya Maulana</t>
  </si>
  <si>
    <t>JAKARTA-Jembatan Lima</t>
  </si>
  <si>
    <t>Ryan Aditya Putra</t>
  </si>
  <si>
    <t>30 Juni 2010</t>
  </si>
  <si>
    <t>Irene Puspitasari</t>
  </si>
  <si>
    <t>Rika Meirawati Hariningrum</t>
  </si>
  <si>
    <t>CIMB Securities Indonesia</t>
  </si>
  <si>
    <t>Nova Ristiana</t>
  </si>
  <si>
    <t>Teddy Febriyanto</t>
  </si>
  <si>
    <t>Deddy Kristianto H.</t>
  </si>
  <si>
    <t>Ali Hasab Harsono</t>
  </si>
  <si>
    <t>Heru Sudiarto</t>
  </si>
  <si>
    <t>Juita Buduha</t>
  </si>
  <si>
    <t>Chandra Fajar</t>
  </si>
  <si>
    <t>Yuki M Rudiyat</t>
  </si>
  <si>
    <t>Aryuda Perdana Kusuma</t>
  </si>
  <si>
    <t>Outlet Buaran</t>
  </si>
  <si>
    <t>Outlet Total</t>
  </si>
  <si>
    <t>Ronny Wazier</t>
  </si>
  <si>
    <t>Outlet Bogor</t>
  </si>
  <si>
    <t>Sartika Zumaili</t>
  </si>
  <si>
    <t>Jember</t>
  </si>
  <si>
    <t>Galeri Efek Univ. Katolik Widya Mandala</t>
  </si>
  <si>
    <t>Heru Junanto</t>
  </si>
  <si>
    <t>Sindarto handoyo</t>
  </si>
  <si>
    <t>Ricky Yanto</t>
  </si>
  <si>
    <t>Eddy Sujoso</t>
  </si>
  <si>
    <t>SID SURABAYA</t>
  </si>
  <si>
    <t>Ito Prasetyo</t>
  </si>
  <si>
    <t xml:space="preserve">SID BANDUNG </t>
  </si>
  <si>
    <t>SID BDG -Gerai Tasikmalaya</t>
  </si>
  <si>
    <t>Indra Masari</t>
  </si>
  <si>
    <t>23 Peb 2010</t>
  </si>
  <si>
    <t>Edward Simanjutnak</t>
  </si>
  <si>
    <t>Upik Yuzami</t>
  </si>
  <si>
    <t>Kebon Jeruk</t>
  </si>
  <si>
    <t>Budi Agung</t>
  </si>
  <si>
    <t>Hernowo Agung</t>
  </si>
  <si>
    <t>Yuulius Kurniawan</t>
  </si>
  <si>
    <t>SID Palembang (d/h Buana Familia I)</t>
  </si>
  <si>
    <t>SID Solo</t>
  </si>
  <si>
    <t>Buka 1 Juli 2010</t>
  </si>
  <si>
    <t>kantor Cabang Semarang</t>
  </si>
  <si>
    <t>John Herrry teja</t>
  </si>
  <si>
    <t>Iwan Ginanjar</t>
  </si>
  <si>
    <t>Santi</t>
  </si>
  <si>
    <t>Lydia</t>
  </si>
  <si>
    <t>EVERGREEN CAPITAL</t>
  </si>
  <si>
    <t>Evergreen Capital</t>
  </si>
  <si>
    <t>Sjenne Adriani</t>
  </si>
  <si>
    <t>Dedi Wahyudi</t>
  </si>
  <si>
    <t>Nugroho Surjo</t>
  </si>
  <si>
    <t>Rudy Utomo</t>
  </si>
  <si>
    <t>Henry Koesuma</t>
  </si>
  <si>
    <t>Sndy Gunawan</t>
  </si>
  <si>
    <t>Erdikha Elit Sekuritas</t>
  </si>
  <si>
    <t>ERDIKHA ELIT SEKURITAS</t>
  </si>
  <si>
    <t>Ricky Rudolf</t>
  </si>
  <si>
    <t>Agus Kurniawan</t>
  </si>
  <si>
    <t>Eni Martuti</t>
  </si>
  <si>
    <t>Billy Pebrianto</t>
  </si>
  <si>
    <t>Herwan Riodik</t>
  </si>
  <si>
    <t>Richardo Simatupang</t>
  </si>
  <si>
    <t>Sahad Siallagan</t>
  </si>
  <si>
    <t>Kunsnadar</t>
  </si>
  <si>
    <t>Richardo Simatupang Leo A Tangkilisan</t>
  </si>
  <si>
    <t>Richardo simatupang</t>
  </si>
  <si>
    <t>Ramli</t>
  </si>
  <si>
    <t>Hari Mulyono</t>
  </si>
  <si>
    <t>23 Juni 2010</t>
  </si>
  <si>
    <t>PHINTRACO SECURITIES</t>
  </si>
  <si>
    <t>Indrawan Wisnu</t>
  </si>
  <si>
    <t>Sri Murtofingah</t>
  </si>
  <si>
    <t>Ferawati</t>
  </si>
  <si>
    <t>3 Desember 2000</t>
  </si>
  <si>
    <t>Handoyo Priyadi</t>
  </si>
  <si>
    <t>Sylvia Devi</t>
  </si>
  <si>
    <t>Irma Nufiyanti</t>
  </si>
  <si>
    <t>2. Gusnaty</t>
  </si>
  <si>
    <t>Aida Andriani</t>
  </si>
  <si>
    <t>Francisca Nurwati</t>
  </si>
  <si>
    <t>Soetirto Arip</t>
  </si>
  <si>
    <t>Suryaningsih</t>
  </si>
  <si>
    <t>Bernard Gunawan</t>
  </si>
  <si>
    <t>Silvia Tandi Arang</t>
  </si>
  <si>
    <t>Surabaya- Kertajaya</t>
  </si>
  <si>
    <t>22 Maret 2010</t>
  </si>
  <si>
    <t>Pluit</t>
  </si>
  <si>
    <t>9 Agustus 2010</t>
  </si>
  <si>
    <t>Vita Susanto</t>
  </si>
  <si>
    <t>Yuni Indra</t>
  </si>
  <si>
    <t>Wahdan Nova Rizani</t>
  </si>
  <si>
    <t>Aloysius Yosyua</t>
  </si>
  <si>
    <t>Arief Zulkarnain</t>
  </si>
  <si>
    <t>PASAR BARU</t>
  </si>
  <si>
    <t>23-Agust-2010</t>
  </si>
  <si>
    <t>14 Desember 2009</t>
  </si>
  <si>
    <t>11 Februari 2010</t>
  </si>
  <si>
    <t>16 Februari 2010</t>
  </si>
  <si>
    <t>Susbandiyah</t>
  </si>
  <si>
    <t>Eka Budiwan</t>
  </si>
  <si>
    <t>Dyah Irma</t>
  </si>
  <si>
    <t>Esterlita Widjaja</t>
  </si>
  <si>
    <t>Victor Erdi Widjaja</t>
  </si>
  <si>
    <t>Tua Lumban Tobing</t>
  </si>
  <si>
    <t>Ilonka Buning</t>
  </si>
  <si>
    <t>Kriswitaluri</t>
  </si>
  <si>
    <t>Hudan Kurniawan</t>
  </si>
  <si>
    <t>Hari Pramono</t>
  </si>
  <si>
    <t>Daniel Monjaga</t>
  </si>
  <si>
    <t>Yulika Pratiwi</t>
  </si>
  <si>
    <t>Meidy Kojongian</t>
  </si>
  <si>
    <t>Rickie</t>
  </si>
  <si>
    <t>Edi</t>
  </si>
  <si>
    <t>Khoirun Prakosa</t>
  </si>
  <si>
    <t>Therian Perry</t>
  </si>
  <si>
    <t>JAKARTA-BARAT</t>
  </si>
  <si>
    <t>Edy Kho</t>
  </si>
  <si>
    <t>Aldo Irvanto Slamet</t>
  </si>
  <si>
    <t>Anton Halim</t>
  </si>
  <si>
    <t>Pujo Setyo Basuki</t>
  </si>
  <si>
    <t>JAKARTA- Bumi Serpong Damai</t>
  </si>
  <si>
    <t>Gina Novrina N.</t>
  </si>
  <si>
    <t>Ristiana</t>
  </si>
  <si>
    <t>13 Desember 2010</t>
  </si>
  <si>
    <t>Husni</t>
  </si>
  <si>
    <t>Taty Sumiati</t>
  </si>
  <si>
    <t>Yohannes Pingkan</t>
  </si>
  <si>
    <t>Heru Handayanto</t>
  </si>
  <si>
    <t>Marhaendra</t>
  </si>
  <si>
    <t>Albert hadianto</t>
  </si>
  <si>
    <t>Wisnu Radityo putro</t>
  </si>
  <si>
    <t>JAKARTA wisma BNI</t>
  </si>
  <si>
    <t>Outlet Banjarmasin</t>
  </si>
  <si>
    <t>Outlet Cideng (d/h Gadjahmada)</t>
  </si>
  <si>
    <t>Galeri Efek UIN Syarif Kasim Riau</t>
  </si>
  <si>
    <t>Yoga Pranata</t>
  </si>
  <si>
    <t>Galeri FE  Unsyiah Banda Aceh</t>
  </si>
  <si>
    <t>Meilisa</t>
  </si>
  <si>
    <t>Deby P.S</t>
  </si>
  <si>
    <t>Dira Yurina</t>
  </si>
  <si>
    <t>Carsum Kusmandy</t>
  </si>
  <si>
    <t>Benny Narendro</t>
  </si>
  <si>
    <t>Halim Susanto</t>
  </si>
  <si>
    <t>3. Alfrits Kapahang</t>
  </si>
  <si>
    <t>Dodik</t>
  </si>
  <si>
    <t>Yadi Suryadi</t>
  </si>
  <si>
    <t>Harry Pancakusuma</t>
  </si>
  <si>
    <t>17 Januari 2011</t>
  </si>
  <si>
    <t>Putri Lisa D.</t>
  </si>
  <si>
    <t>Asep Syamsul</t>
  </si>
  <si>
    <t>Novittri</t>
  </si>
  <si>
    <t>Ferry Setiawan Hendra</t>
  </si>
  <si>
    <t>M Aunnurrofiq</t>
  </si>
  <si>
    <t>Puri</t>
  </si>
  <si>
    <t>BSD</t>
  </si>
  <si>
    <t>Bintaro</t>
  </si>
  <si>
    <t>Depok</t>
  </si>
  <si>
    <t>Karawaci</t>
  </si>
  <si>
    <t>Ruko Cempaka Mas</t>
  </si>
  <si>
    <t>Mampang</t>
  </si>
  <si>
    <t>Sunter</t>
  </si>
  <si>
    <t>Roxy</t>
  </si>
  <si>
    <t>Menara Imperium</t>
  </si>
  <si>
    <t>Bekasi</t>
  </si>
  <si>
    <t>Cikarang</t>
  </si>
  <si>
    <t>SURABAYA PENA</t>
  </si>
  <si>
    <t>SURABAYA DARMO</t>
  </si>
  <si>
    <t>MEDAN ASIA</t>
  </si>
  <si>
    <t>2. Janwar Hendrawan</t>
  </si>
  <si>
    <t>5. Bibiana Halim</t>
  </si>
  <si>
    <t>2. Supriyadi</t>
  </si>
  <si>
    <t>1 Februari 2011</t>
  </si>
  <si>
    <t>Yuri Ariadi</t>
  </si>
  <si>
    <t>Heri Halidi</t>
  </si>
  <si>
    <t>Bernard Thien Ted Nam</t>
  </si>
  <si>
    <t>Hendra J. Martono</t>
  </si>
  <si>
    <t>Ira mawadah Rahmiyani</t>
  </si>
  <si>
    <t>12 Januari 2011</t>
  </si>
  <si>
    <t>19 Januari 2011</t>
  </si>
  <si>
    <t xml:space="preserve">Galeri Rukan Garden House Blok A No. 20 Bukit Golf </t>
  </si>
  <si>
    <t>7 Februari 2011</t>
  </si>
  <si>
    <t>1 Maret 2011</t>
  </si>
  <si>
    <t>Rusdi</t>
  </si>
  <si>
    <t>5.Kokaryadi Chandra</t>
  </si>
  <si>
    <t>Amin Trigit Dirdiyanto</t>
  </si>
  <si>
    <t>Kuntri Wulandari</t>
  </si>
  <si>
    <t>Wayan Kurniasih</t>
  </si>
  <si>
    <t>Prianto</t>
  </si>
  <si>
    <t>Edwin Santioso</t>
  </si>
  <si>
    <t>Ernalis UN</t>
  </si>
  <si>
    <t>Nunik Setyaningrum</t>
  </si>
  <si>
    <t>Tony Hermawan</t>
  </si>
  <si>
    <t>Pojok BEI Universitas Semarang</t>
  </si>
  <si>
    <t>Christian Andre</t>
  </si>
  <si>
    <t>Phintraco Securities</t>
  </si>
  <si>
    <t>PROFINDO INTERNATIONAL SECURITIES</t>
  </si>
  <si>
    <t>Paul Andi Aulia</t>
  </si>
  <si>
    <t>Garuda Nusantara Capital</t>
  </si>
  <si>
    <t>Sumatro</t>
  </si>
  <si>
    <t>OSO Securities (d/h Kapita Sekurindo)</t>
  </si>
  <si>
    <t>Windra Djulnaily</t>
  </si>
  <si>
    <t>Sonny Muljadi</t>
  </si>
  <si>
    <t>Very Wijaya</t>
  </si>
  <si>
    <t>Andrew Jatmiko</t>
  </si>
  <si>
    <t>Agus Liyanto</t>
  </si>
  <si>
    <t>Irawan J. Saputra</t>
  </si>
  <si>
    <t>Mariana</t>
  </si>
  <si>
    <t>Jakarta-Taman Ratu</t>
  </si>
  <si>
    <t>Evita Lusiana</t>
  </si>
  <si>
    <t>Eka Chandra Lukman</t>
  </si>
  <si>
    <t>21 Maret 2011</t>
  </si>
  <si>
    <t>17 Maret 2011</t>
  </si>
  <si>
    <t>Henny nilawaty F</t>
  </si>
  <si>
    <t>PLUIT</t>
  </si>
  <si>
    <t>Medawati</t>
  </si>
  <si>
    <t>Kompleks Ruko Bandengan Megah</t>
  </si>
  <si>
    <t>23 Mei 2011</t>
  </si>
  <si>
    <t>Pojok Bursa Serpong</t>
  </si>
  <si>
    <t>Rakhmat Perdana</t>
  </si>
  <si>
    <t>Outlet Central Park</t>
  </si>
  <si>
    <t>Fajar Haryo Suseno</t>
  </si>
  <si>
    <t>Solo Center Point-Ruko No.A7B</t>
  </si>
  <si>
    <t>2 Mei 2011</t>
  </si>
  <si>
    <t>1  Februari 2010</t>
  </si>
  <si>
    <t>9 Mei 2011</t>
  </si>
  <si>
    <t xml:space="preserve">PIPM Jogja, </t>
  </si>
  <si>
    <t>Ruko Imperial Walk 29c No.29</t>
  </si>
  <si>
    <t>Dini</t>
  </si>
  <si>
    <t>Esther</t>
  </si>
  <si>
    <t>Herawati Setiawan</t>
  </si>
  <si>
    <t>Ali Tjandra</t>
  </si>
  <si>
    <t>Tan Tiun Meng</t>
  </si>
  <si>
    <t>Buka 20 Juni 2011</t>
  </si>
  <si>
    <t>Helvin D. Tarigan</t>
  </si>
  <si>
    <t>Supriyaji</t>
  </si>
  <si>
    <t>Hardoyo</t>
  </si>
  <si>
    <t>Suherman</t>
  </si>
  <si>
    <t xml:space="preserve">Thamrin Square Blok C5 </t>
  </si>
  <si>
    <t>Jl. Otto Iskandardinata</t>
  </si>
  <si>
    <t>Silsilia</t>
  </si>
  <si>
    <t>Wibisono Satia Aji</t>
  </si>
  <si>
    <t>Moses Lioe</t>
  </si>
  <si>
    <t>Nyoman Mahendra Dewi</t>
  </si>
  <si>
    <t>Sutijah</t>
  </si>
  <si>
    <t>Dedi Nofrius</t>
  </si>
  <si>
    <t>1 juli 2011</t>
  </si>
  <si>
    <t>Lily Waty</t>
  </si>
  <si>
    <t>Kory Mabrukha</t>
  </si>
  <si>
    <t>Inriany Djandam</t>
  </si>
  <si>
    <t>Teguh Hadi Purnomo</t>
  </si>
  <si>
    <t>Irwanto darmawan</t>
  </si>
  <si>
    <t>Parmila Ganthi</t>
  </si>
  <si>
    <t>1. Tedi Yuliadi</t>
  </si>
  <si>
    <t>2. Nugraha Sixcious</t>
  </si>
  <si>
    <t>3. Agung Dwianto Hadi</t>
  </si>
  <si>
    <t>5. Jeffry Wikarsa</t>
  </si>
  <si>
    <t>6. Jeffry Wikarsa
7. Kim Jong Kwan
8. Amir Suhendro Samirin</t>
  </si>
  <si>
    <t>3. Dedi Efian</t>
  </si>
  <si>
    <t>4. Dedi Efian</t>
  </si>
  <si>
    <t>5. Dedi Efian</t>
  </si>
  <si>
    <t>Lianiwati</t>
  </si>
  <si>
    <t>Miduk Sitinjak</t>
  </si>
  <si>
    <t>Christine Horas</t>
  </si>
  <si>
    <t>Dini Widyastuti</t>
  </si>
  <si>
    <t>Dede Surjadi</t>
  </si>
  <si>
    <t>Beatrix Loesi</t>
  </si>
  <si>
    <t>Tony</t>
  </si>
  <si>
    <t>Umi Cholifah</t>
  </si>
  <si>
    <t>Soegiarto Halim</t>
  </si>
  <si>
    <t>Musji Hartono</t>
  </si>
  <si>
    <t>JOGYAKARTA</t>
  </si>
  <si>
    <t>Hery G. Muhammad</t>
  </si>
  <si>
    <t>Federica Rosetti</t>
  </si>
  <si>
    <t>2. Ane Srideswara</t>
  </si>
  <si>
    <t>1. Yefrizal</t>
  </si>
  <si>
    <t>2. Yefrizal</t>
  </si>
  <si>
    <t>SID LKBN Antara Jakarta</t>
  </si>
  <si>
    <t>Irmyna Merry</t>
  </si>
  <si>
    <t>Buka Agustus 2009</t>
  </si>
  <si>
    <t>SID Bandung - Gerai Cirebon</t>
  </si>
  <si>
    <t>Hafni Aditya</t>
  </si>
  <si>
    <t>Buka 15 Januari 2011</t>
  </si>
  <si>
    <t>SID Malang- Outlet. Univ. Maçung</t>
  </si>
  <si>
    <t>Buka 01 Nov 2010</t>
  </si>
  <si>
    <t>SID Malang- Outlet. Univ. UIN Maliki</t>
  </si>
  <si>
    <t>SID UGM - Outlet Pojok Bursa MM UGM</t>
  </si>
  <si>
    <t>Retno Yuli K</t>
  </si>
  <si>
    <t>Buka 30 Mei 2011</t>
  </si>
  <si>
    <t>Jam Min</t>
  </si>
  <si>
    <t>Hoedjaja Susanto</t>
  </si>
  <si>
    <t>Titik</t>
  </si>
  <si>
    <t>Jl. Hayam Wuruk No.125K</t>
  </si>
  <si>
    <t>Jasa Utama Kapital</t>
  </si>
  <si>
    <t>Fajar Irawan</t>
  </si>
  <si>
    <t>Aditya Chandra</t>
  </si>
  <si>
    <t>Irsan Adiyoso</t>
  </si>
  <si>
    <t>Buka 11 Juli 2011</t>
  </si>
  <si>
    <t>Endang Kurniawan</t>
  </si>
  <si>
    <t>Ruri</t>
  </si>
  <si>
    <t>Jahn Susilo</t>
  </si>
  <si>
    <t>Linawati</t>
  </si>
  <si>
    <t>Lisa Amaliah Ruham</t>
  </si>
  <si>
    <t>Irwan</t>
  </si>
  <si>
    <t>Ubaidillah Nugraha</t>
  </si>
  <si>
    <t>Agus Bambang Suseno</t>
  </si>
  <si>
    <t>Eric Strada</t>
  </si>
  <si>
    <t>Pembukaan 1 Agustus 2011</t>
  </si>
  <si>
    <t>Fajar Wahyudi</t>
  </si>
  <si>
    <t>Jl. Pluit Raya No. 42 A Blok E No.26</t>
  </si>
  <si>
    <t>Universitas Islam Indonesia</t>
  </si>
  <si>
    <t>Wiwi Wijaya</t>
  </si>
  <si>
    <t>Mustakim</t>
  </si>
  <si>
    <t>I Wahyu Vianasari</t>
  </si>
  <si>
    <t>Widjana Wiharjanto</t>
  </si>
  <si>
    <t>Erwin Slamet</t>
  </si>
  <si>
    <t>Imelda</t>
  </si>
  <si>
    <t>Fredy Wisrjo Santoso</t>
  </si>
  <si>
    <t>Arfan Kobong Lebang</t>
  </si>
  <si>
    <t>Pojok Bursa Semarang</t>
  </si>
  <si>
    <t xml:space="preserve">29- Okt -09 </t>
  </si>
  <si>
    <t>PIPM Lampung</t>
  </si>
  <si>
    <t>M. Dafit</t>
  </si>
  <si>
    <t>Handayani Mudjiastuti</t>
  </si>
  <si>
    <t>Adhe Citra Widiatmoko</t>
  </si>
  <si>
    <t>Pojok Bursa Solo</t>
  </si>
  <si>
    <t>Pojok Bursa Bandung</t>
  </si>
  <si>
    <t>Danny Saputra</t>
  </si>
  <si>
    <t>13- Me-i 10</t>
  </si>
  <si>
    <t>20-Mei-10</t>
  </si>
  <si>
    <t>Pojok Bursa Makasar</t>
  </si>
  <si>
    <t>Yenti Mangi</t>
  </si>
  <si>
    <t>14-Okt-10</t>
  </si>
  <si>
    <t>25 Agustus 2011</t>
  </si>
  <si>
    <t>Lim Jet Sun</t>
  </si>
  <si>
    <t>Bayu Pebriatmoko</t>
  </si>
  <si>
    <t>R. Donny Laksmono</t>
  </si>
  <si>
    <t>Farid Zanky</t>
  </si>
  <si>
    <t>Farid Zandky</t>
  </si>
  <si>
    <t>Galeri Efek IAIN Walisongo</t>
  </si>
  <si>
    <t>I Gusti Ayu K</t>
  </si>
  <si>
    <t>Wiyono</t>
  </si>
  <si>
    <t>Outlet Pondok Indah</t>
  </si>
  <si>
    <t>Rizal Hermanus</t>
  </si>
  <si>
    <t>Outlet Simanjuntak</t>
  </si>
  <si>
    <t>Ranny Damara</t>
  </si>
  <si>
    <t>Media Akhirina</t>
  </si>
  <si>
    <t>Taufik Hidayat</t>
  </si>
  <si>
    <t>Yusuf Nurrochman</t>
  </si>
  <si>
    <t>Mike Widyaningsih</t>
  </si>
  <si>
    <t>Arti Era Milianingrum</t>
  </si>
  <si>
    <t>Dwi Priyanto</t>
  </si>
  <si>
    <t>Erna Indrayanti</t>
  </si>
  <si>
    <t>Pandri</t>
  </si>
  <si>
    <t>SID Kantor Pusat</t>
  </si>
  <si>
    <t>Juli Hartawan</t>
  </si>
  <si>
    <t>Satrio Hadi Waskito</t>
  </si>
  <si>
    <t>12 Oktober 2010</t>
  </si>
  <si>
    <t>Andhini Warih SP</t>
  </si>
  <si>
    <t>Pembukaan 26 September2011</t>
  </si>
  <si>
    <t>Gerai Alam Sutera-SID Pusat II</t>
  </si>
  <si>
    <t>Gerai STIE YKPN-SID UGM</t>
  </si>
  <si>
    <t>Gerai FE UPN-SID UGM</t>
  </si>
  <si>
    <t>Gerai STEI Mikroskil Medan-SID Medan</t>
  </si>
  <si>
    <t>Visa Maulina</t>
  </si>
  <si>
    <t>Alifa Yustisia</t>
  </si>
  <si>
    <t>Niche Kristianti</t>
  </si>
  <si>
    <t>Syahrul Badri</t>
  </si>
  <si>
    <t>Gunawan Bonyamin</t>
  </si>
  <si>
    <t>SID Pusat II- (d/h SID Cyber)</t>
  </si>
  <si>
    <t>Putri Ferlina Indah J</t>
  </si>
  <si>
    <t>SID Kelapa gading-Gerai Kebon Jeruk</t>
  </si>
  <si>
    <t>SID Pusat II-Outlet PGB Bank Danamon</t>
  </si>
  <si>
    <t>Thaharuddin</t>
  </si>
  <si>
    <t>Erwin Kurniawan</t>
  </si>
  <si>
    <t>JAKARTA ITC Roxy Mas</t>
  </si>
  <si>
    <t>Reza Faisal</t>
  </si>
  <si>
    <t>Suhendro Slamet</t>
  </si>
  <si>
    <t>Mansal A. Monossoh</t>
  </si>
  <si>
    <t>Pojok Bursa Cilandak</t>
  </si>
  <si>
    <t>Pojok Bursa Kudus</t>
  </si>
  <si>
    <t>Abdurrahman Faruri</t>
  </si>
  <si>
    <t>Chichi Rahayu Pamona</t>
  </si>
  <si>
    <t>Rimanto Simanjuntak</t>
  </si>
  <si>
    <t>Herman</t>
  </si>
  <si>
    <t>Pertokoan Niti Mandala</t>
  </si>
  <si>
    <t>Ni Luh Ketut Sri A.</t>
  </si>
  <si>
    <t>Sigit pamungkas</t>
  </si>
  <si>
    <t>Hotland Marbun</t>
  </si>
  <si>
    <t>Ridwan</t>
  </si>
  <si>
    <t>Meissa Aprindi CR</t>
  </si>
  <si>
    <t>Burhiebani</t>
  </si>
  <si>
    <t>Widya Shinta</t>
  </si>
  <si>
    <t>5 Oktober 2011</t>
  </si>
  <si>
    <t>Jemmy Suryantara</t>
  </si>
  <si>
    <t>Agus Jatmiko</t>
  </si>
  <si>
    <t>Fandy Cendrawira</t>
  </si>
  <si>
    <t>Luki Aryatama S</t>
  </si>
  <si>
    <t>Aty Lomban</t>
  </si>
  <si>
    <t>JAKARTA UTARA (PIK)</t>
  </si>
  <si>
    <t>Desca</t>
  </si>
  <si>
    <t>Hadi Wijaya</t>
  </si>
  <si>
    <t>Holis Wahdini</t>
  </si>
  <si>
    <t>Wibisono SatiaAji</t>
  </si>
  <si>
    <t>Ruko Sukamto</t>
  </si>
  <si>
    <t>Komplek Ruko prisma Kedoya Plaza Blok D/24</t>
  </si>
  <si>
    <t>PekanBaru</t>
  </si>
  <si>
    <t>4 November 2011</t>
  </si>
  <si>
    <t>KIWOOM SECURITIES INDONESIA</t>
  </si>
  <si>
    <t>Lioe Michael</t>
  </si>
  <si>
    <t>14 November 2011</t>
  </si>
  <si>
    <t>Buka 28 Nov 2011</t>
  </si>
  <si>
    <t>SURABAYA I</t>
  </si>
  <si>
    <t>SURABAYA II</t>
  </si>
  <si>
    <t>Wahyu S Prabowo</t>
  </si>
  <si>
    <t>Ni Made Dwihapsari</t>
  </si>
  <si>
    <t>Asep Saepudin</t>
  </si>
  <si>
    <t>Elizabeth Chandra</t>
  </si>
  <si>
    <t>Albert Natanael Wijaya</t>
  </si>
  <si>
    <t>7 des 11</t>
  </si>
  <si>
    <t>1, Stanley Alexander</t>
  </si>
  <si>
    <t>Naomi Lumban Toruan</t>
  </si>
  <si>
    <t>Santo M Panjaitan</t>
  </si>
  <si>
    <t>Dewi Sinta Rini</t>
  </si>
  <si>
    <t>Carlo E. F. Coutrier</t>
  </si>
  <si>
    <t>Mario L Iroth</t>
  </si>
  <si>
    <t>Yovita Ria</t>
  </si>
  <si>
    <t>Tri Tjahyo Widyo Asmono</t>
  </si>
  <si>
    <t>Lanny Coriani</t>
  </si>
  <si>
    <t>Merie</t>
  </si>
  <si>
    <t>Franky Wijono</t>
  </si>
  <si>
    <t>Hendra Kosima</t>
  </si>
  <si>
    <t>Dicky Ricardy</t>
  </si>
  <si>
    <t>Edi Setyo Budi</t>
  </si>
  <si>
    <t>The Donny Indra Prasetya</t>
  </si>
  <si>
    <t>Lusiana Permata Sari</t>
  </si>
  <si>
    <t>Noyohan</t>
  </si>
  <si>
    <t>Kusnadi Widjaja &amp; Mahendra</t>
  </si>
  <si>
    <t>Lokman Lie &amp; Budi Eri S &amp;Ridwan Pranata</t>
  </si>
  <si>
    <t>Hariyanto</t>
  </si>
  <si>
    <t>Sufinah &amp; Ruwie</t>
  </si>
  <si>
    <t>Hendra Riady &amp; Marhaendra</t>
  </si>
  <si>
    <t>Irawan Endro S &amp; Budi Eri S</t>
  </si>
  <si>
    <t>Boy Triono &amp; Mahandra</t>
  </si>
  <si>
    <t>Meta Rama Prilyasari &amp; Marhaendra</t>
  </si>
  <si>
    <t>Julies Niken &amp; Mahaendra</t>
  </si>
  <si>
    <t>Muhammad Jamil &amp; Budi Eri s</t>
  </si>
  <si>
    <t>Patriot Sugiarto &amp;Ridwan Pratama</t>
  </si>
  <si>
    <t>SURABAYA - darmo</t>
  </si>
  <si>
    <t>Herman Margono &amp; Ridwan Pratama</t>
  </si>
  <si>
    <t>JAKARTA - Klp Gading2</t>
  </si>
  <si>
    <t>Anthony &amp; Ridwan Pratama</t>
  </si>
  <si>
    <t>Joko Himawan</t>
  </si>
  <si>
    <t>Setiawan Effendi</t>
  </si>
  <si>
    <t>Outlet Jambi</t>
  </si>
  <si>
    <t>Guntur Alfarizi</t>
  </si>
  <si>
    <t>Outlet Kebumen</t>
  </si>
  <si>
    <t>Rudianto Nugroho</t>
  </si>
  <si>
    <t>Galeri Efek Universitas Hasanudin</t>
  </si>
  <si>
    <t>Melisa</t>
  </si>
  <si>
    <t>Suryani</t>
  </si>
  <si>
    <t>Juliana Effendy</t>
  </si>
  <si>
    <t>Dewi Aspiranza</t>
  </si>
  <si>
    <t>Jane Tjie</t>
  </si>
  <si>
    <t>3. Hendri Budiman</t>
  </si>
  <si>
    <t>1. Empi Sawapi</t>
  </si>
  <si>
    <t>Agustini R.</t>
  </si>
  <si>
    <t>Neniwati Kutiawan</t>
  </si>
  <si>
    <t>1. Widyastuti</t>
  </si>
  <si>
    <t>L. Y. Lennyawati</t>
  </si>
  <si>
    <t>Daniel R. Marsan</t>
  </si>
  <si>
    <t>Fauziah</t>
  </si>
  <si>
    <t>Gajah Mada</t>
  </si>
  <si>
    <t>Anggraini</t>
  </si>
  <si>
    <t>Suryo</t>
  </si>
  <si>
    <t>Suta Vanda S</t>
  </si>
  <si>
    <t>Gandaria</t>
  </si>
  <si>
    <t>Antonius Dwi S</t>
  </si>
  <si>
    <t>Pojok STEI Tazkia</t>
  </si>
  <si>
    <t>Hari Retnowati</t>
  </si>
  <si>
    <t xml:space="preserve">Medan </t>
  </si>
  <si>
    <t>Roni Tanjung</t>
  </si>
  <si>
    <t>Pati</t>
  </si>
  <si>
    <t>Lukas Bayu A</t>
  </si>
  <si>
    <t>Milinda</t>
  </si>
  <si>
    <t>Yuliawaty</t>
  </si>
  <si>
    <t>Ratih D Item / Yuliawaty</t>
  </si>
  <si>
    <t>Alex Hartono Gunawan</t>
  </si>
  <si>
    <t>Kareen Sayidiman &amp; Julius Valintino &amp; Wisnu Darmawan</t>
  </si>
  <si>
    <t>Yudie Setiawan</t>
  </si>
  <si>
    <t>Afridal Efendi</t>
  </si>
  <si>
    <t>Ria Monika</t>
  </si>
  <si>
    <t>Handoko tjaw</t>
  </si>
  <si>
    <t>Hanna Tjai</t>
  </si>
  <si>
    <t>Hanly Raharja</t>
  </si>
  <si>
    <t>Thomas Nugroho</t>
  </si>
  <si>
    <t>Soesilowati A</t>
  </si>
  <si>
    <t>Hengky Martinus</t>
  </si>
  <si>
    <t>Siao Ping</t>
  </si>
  <si>
    <t>Lukman A. Aziz</t>
  </si>
  <si>
    <t>Lukman A.Aziz</t>
  </si>
  <si>
    <t>Ronald Mario Heaventy L</t>
  </si>
  <si>
    <t xml:space="preserve">Ridwan Jauhari </t>
  </si>
  <si>
    <t>Susi Sensusi</t>
  </si>
  <si>
    <t>Susanna Budi S.</t>
  </si>
  <si>
    <t>Luci</t>
  </si>
  <si>
    <t>DHANAWIBAWA ARTHACEMERLANG</t>
  </si>
  <si>
    <t>Lim Kuindra</t>
  </si>
  <si>
    <t>Sinarwati</t>
  </si>
  <si>
    <t>PONDOK INDAH</t>
  </si>
  <si>
    <t>Kresnha Wantara</t>
  </si>
  <si>
    <t>8 Februari 2012</t>
  </si>
  <si>
    <t>Yose Telasman</t>
  </si>
  <si>
    <t>Outlet Tanjung Balai</t>
  </si>
  <si>
    <t>Haznan Rico</t>
  </si>
  <si>
    <t xml:space="preserve">Outlet Plaza Asia  </t>
  </si>
  <si>
    <t>Ida Bagus Made Sutedja</t>
  </si>
  <si>
    <t xml:space="preserve">Outlet Graha Pangeran Surabaya, </t>
  </si>
  <si>
    <t>Outlet Bandar Lampung</t>
  </si>
  <si>
    <t>Murni Sari</t>
  </si>
  <si>
    <t>OutletGani Djemat</t>
  </si>
  <si>
    <t>JAKARTA (WISMA NUSANTARA)</t>
  </si>
  <si>
    <t>Outlet Tebet</t>
  </si>
  <si>
    <t>JAKARTA - Jakarta Barat</t>
  </si>
  <si>
    <t>I.r. Hendra Gunawan &amp; Ridwan Pratama</t>
  </si>
  <si>
    <t>Benedictus Suryo Adi N</t>
  </si>
  <si>
    <t>Roedy Irawan</t>
  </si>
  <si>
    <t>Fauzan Sadat</t>
  </si>
  <si>
    <t>Alex Sudarto</t>
  </si>
  <si>
    <t>Bobby</t>
  </si>
  <si>
    <t>Muryo Edie W</t>
  </si>
  <si>
    <t>15 Februari 2012</t>
  </si>
  <si>
    <t>Fitria Wresiyanti</t>
  </si>
  <si>
    <t>Alice Eveline Sitompul</t>
  </si>
  <si>
    <t>Meitawati Edianingsih</t>
  </si>
  <si>
    <t>Wiranto Sunjoto</t>
  </si>
  <si>
    <t>SID Palembang-Gerai Dempo</t>
  </si>
  <si>
    <t>Alex Indrajaya</t>
  </si>
  <si>
    <t>Indra</t>
  </si>
  <si>
    <t>Muchammad Qoid Adchan</t>
  </si>
  <si>
    <t>Outlet Fatmawati</t>
  </si>
  <si>
    <t>Tee Wellyanto</t>
  </si>
  <si>
    <t>Andreas Octavius Handoko Taroewidjaya</t>
  </si>
  <si>
    <t>Teddi P</t>
  </si>
  <si>
    <t>12 Maret 2012</t>
  </si>
  <si>
    <t>Outlet Warung Buncit</t>
  </si>
  <si>
    <t>Tanato Lie</t>
  </si>
  <si>
    <t>LATUMENTEN (Galeri)</t>
  </si>
  <si>
    <t>TAMAN PALEM</t>
  </si>
  <si>
    <t>JAWA</t>
  </si>
  <si>
    <t>Jakarta Pluit</t>
  </si>
  <si>
    <t>Yudi Darmawan</t>
  </si>
  <si>
    <t>Outlet Gandaria, d/h Outlet Emerald</t>
  </si>
  <si>
    <t>PIPM PONTIANAK</t>
  </si>
  <si>
    <t>PIPM DENPASAR</t>
  </si>
  <si>
    <t>JAKARTA - Mangga Dua</t>
  </si>
  <si>
    <t>Ridwan Pratama</t>
  </si>
  <si>
    <t>Wawan Setyawan</t>
  </si>
  <si>
    <t>JAKARTA - PURI</t>
  </si>
  <si>
    <t>Ratnawati</t>
  </si>
  <si>
    <t>Outlet Citra Garden VI</t>
  </si>
  <si>
    <t>Pembukaan tanggal 15 Mei 2012</t>
  </si>
  <si>
    <t>Mangga Dua Square No.24</t>
  </si>
  <si>
    <t>Sutedja</t>
  </si>
  <si>
    <t>Janesya Priscilla</t>
  </si>
  <si>
    <t>PIPM Batam, Ruko Mahkota Raya Blok A No.11 Batam Center, Batam 29456</t>
  </si>
  <si>
    <t>STIE Trisakti, Jl. Kyai Tapa 20 Grogol, Jakarta Barat</t>
  </si>
  <si>
    <t>ABFI Institute Perbanas, Jl. Perbanas Karet Kuningan Setiabudi, Jakarta 12940;</t>
  </si>
  <si>
    <t>Univ. Andalas Kampus Limau Manis Pauh Padang, Sumatera Barat;</t>
  </si>
  <si>
    <t>Univ. Pendidikan Nasional, Jl. Tukad Yeh Aya Panjer, Denpasar Bali;</t>
  </si>
  <si>
    <t>Univ. Trisakti, Jl. Kyai Tapa No.1 Grogol, Jakarta Barat;</t>
  </si>
  <si>
    <t>PIPM Balikpapan</t>
  </si>
  <si>
    <t>Outlet Salatiga</t>
  </si>
  <si>
    <t>Agus Mulyono</t>
  </si>
  <si>
    <t>M. Achmadsyah</t>
  </si>
  <si>
    <t>Paulus Sabardiman</t>
  </si>
  <si>
    <t>Riza Juliandri</t>
  </si>
  <si>
    <t>GORONTALO</t>
  </si>
  <si>
    <t>PLUIT Jakarta</t>
  </si>
  <si>
    <t>Jeffrey Rosadi</t>
  </si>
  <si>
    <t xml:space="preserve">Bandung, Jawa Barat </t>
  </si>
  <si>
    <t>Asria Manik</t>
  </si>
  <si>
    <t>Rezky Aindhaka</t>
  </si>
  <si>
    <t>Andy Hartanto</t>
  </si>
  <si>
    <t>Gerai Sukses Sempurna</t>
  </si>
  <si>
    <t>Gerai Katig Investasi Perkasa-SID LKBN Antara</t>
  </si>
  <si>
    <t>Frans Benny</t>
  </si>
  <si>
    <t>9  Juli 2012</t>
  </si>
  <si>
    <t>Erik Susanto</t>
  </si>
  <si>
    <t>Andre Mahardika</t>
  </si>
  <si>
    <t>IVO Rustandi</t>
  </si>
  <si>
    <t>Erwin Ambardi</t>
  </si>
  <si>
    <t>Ayu Analita</t>
  </si>
  <si>
    <t>Darwin wijaya</t>
  </si>
  <si>
    <t>Hwantara Kuslin</t>
  </si>
  <si>
    <t>Kartono</t>
  </si>
  <si>
    <t>Semarang Pojok BEI</t>
  </si>
  <si>
    <t>Gustave iskandar</t>
  </si>
  <si>
    <t>Martha Hidayat</t>
  </si>
  <si>
    <t>OVERSEAS SECURITIES</t>
  </si>
  <si>
    <t>Jaya Raharja</t>
  </si>
  <si>
    <t>Ichsan Suharsono</t>
  </si>
  <si>
    <t>5 Oktober 2006</t>
  </si>
  <si>
    <t>conie</t>
  </si>
  <si>
    <t>Untung Wijaya Ho</t>
  </si>
  <si>
    <t>Agustin Retno</t>
  </si>
  <si>
    <t>Ninimh Yulianti</t>
  </si>
  <si>
    <t>Ria Monica</t>
  </si>
  <si>
    <t>Rika V</t>
  </si>
  <si>
    <t>LID da Lopez</t>
  </si>
  <si>
    <t>Wenny Shin</t>
  </si>
  <si>
    <t>Petrus</t>
  </si>
  <si>
    <t>Hendrata Sadeli</t>
  </si>
  <si>
    <t>Effie Sandjaja</t>
  </si>
  <si>
    <t>Romi</t>
  </si>
  <si>
    <t>25 Januari 2011</t>
  </si>
  <si>
    <t>Lodevic Ludo</t>
  </si>
  <si>
    <t>BUKIT TINGGI</t>
  </si>
  <si>
    <t>Rudy Dwi Hartanto</t>
  </si>
  <si>
    <t>20 Juni 2012</t>
  </si>
  <si>
    <t>Alexander Tayus</t>
  </si>
  <si>
    <t>Yolanda Sondak</t>
  </si>
  <si>
    <t>4. Harta Setiawan</t>
  </si>
  <si>
    <t>Suryana</t>
  </si>
  <si>
    <t>Piet Yasma Pasaribu</t>
  </si>
  <si>
    <t>Deddi Sunarto Hutauruk</t>
  </si>
  <si>
    <t>Satrio Adhinugroho Wibowo</t>
  </si>
  <si>
    <t>Nurdiana Sunaryo</t>
  </si>
  <si>
    <t>1. Rita Manurung</t>
  </si>
  <si>
    <t>Hotland marbun</t>
  </si>
  <si>
    <t>Rahmat Saleh</t>
  </si>
  <si>
    <t>BANDUNG-Galeri Investasi bandung</t>
  </si>
  <si>
    <t>JAKARTA-Galeri Investasi INTERCON</t>
  </si>
  <si>
    <t>Ginda Haryanto</t>
  </si>
  <si>
    <t>RA Yolanda Nurhasanah</t>
  </si>
  <si>
    <t>Jonathan Yudith</t>
  </si>
  <si>
    <t>Dicky Mudjahid</t>
  </si>
  <si>
    <t>Ade Visusri</t>
  </si>
  <si>
    <t>Michellius Renata</t>
  </si>
  <si>
    <t>Anita Jefuna</t>
  </si>
  <si>
    <t>Dominggus M</t>
  </si>
  <si>
    <t>Danovan Yazir</t>
  </si>
  <si>
    <t>Andhini Warih</t>
  </si>
  <si>
    <t>Lely Meiyanti</t>
  </si>
  <si>
    <t>Rocky Seno Aji</t>
  </si>
  <si>
    <t>Juli</t>
  </si>
  <si>
    <t>Muamar Wibisono</t>
  </si>
  <si>
    <t>Natanael Beny Prasetyo</t>
  </si>
  <si>
    <t>Mansur</t>
  </si>
  <si>
    <t>Evelyn</t>
  </si>
  <si>
    <t>Outlet Semanggi</t>
  </si>
  <si>
    <t>Soemantri</t>
  </si>
  <si>
    <t>Maykel Yonathan</t>
  </si>
  <si>
    <t>Miga Baitel</t>
  </si>
  <si>
    <t xml:space="preserve">Pojok Bursa Universitas Mahasaraswati </t>
  </si>
  <si>
    <t>Ni Nyoman Citasti</t>
  </si>
  <si>
    <t xml:space="preserve">Pojok Bursa Politeknik Negeri Bali </t>
  </si>
  <si>
    <t>Pojok Bursa STIE Multi Data Palembang</t>
  </si>
  <si>
    <t>Serpong</t>
  </si>
  <si>
    <t>Andriyani</t>
  </si>
  <si>
    <t>Alberto F. Dachi</t>
  </si>
  <si>
    <t>Gedung BEI Tower 2 Lt.22</t>
  </si>
  <si>
    <t>Eko Sudarsono</t>
  </si>
  <si>
    <t>Suharyanto</t>
  </si>
  <si>
    <t>Sinta Listari</t>
  </si>
  <si>
    <t>Susi</t>
  </si>
  <si>
    <t>Early Saputra</t>
  </si>
  <si>
    <t>Yakop</t>
  </si>
  <si>
    <t>Lela</t>
  </si>
  <si>
    <t>Wiyanto</t>
  </si>
  <si>
    <t>Tita Delitiana</t>
  </si>
  <si>
    <t>Tutup?</t>
  </si>
  <si>
    <t>Halim Ansari</t>
  </si>
  <si>
    <t>WPPE KUSTODIAN</t>
  </si>
  <si>
    <t>WPEE KUSTODIAN</t>
  </si>
  <si>
    <t>WMI KUSTODIAN</t>
  </si>
  <si>
    <t>WAPERD KUSTODIAN</t>
  </si>
  <si>
    <t>WPPE PEMBUKUAN</t>
  </si>
  <si>
    <t>WPEE PEMBUKUAN</t>
  </si>
  <si>
    <t>LAIN-2 PEMBUKUAN</t>
  </si>
  <si>
    <t>WMI PEMBUKUAN</t>
  </si>
  <si>
    <t>WAPERD PEMBUKUAN</t>
  </si>
  <si>
    <t>PENANGGUNG JAWAB KUSTODIAN</t>
  </si>
  <si>
    <t>PENANGGUNG JAWAB PEMBUKUAN</t>
  </si>
  <si>
    <t>WPPE PESANAN &amp; PERDAGANGAN</t>
  </si>
  <si>
    <t>WPEE PESANAN &amp; PERDAGANGAN</t>
  </si>
  <si>
    <t>WMI PESANAN &amp; PERDAGANGAN</t>
  </si>
  <si>
    <t>WAPERD PESANAN &amp; PERDAGANGAN</t>
  </si>
  <si>
    <t>LAIN-2 PESANAN &amp; PERDAGANGAN</t>
  </si>
  <si>
    <t>PENANGGUNG JAWAB PESANAN &amp; PERDAGANGAN</t>
  </si>
  <si>
    <t>WPPE PEMASARAN</t>
  </si>
  <si>
    <t>WPEE PEMASARAN</t>
  </si>
  <si>
    <t>WMI PEMASARAN</t>
  </si>
  <si>
    <t>WAPERD PEMASARAN</t>
  </si>
  <si>
    <t>LAIN-2 PEMASARAN</t>
  </si>
  <si>
    <t>PENANGGUNG JAWAB PEMASARAN</t>
  </si>
  <si>
    <t>WPPE LAIN-2</t>
  </si>
  <si>
    <t>WPEE LAIN-2</t>
  </si>
  <si>
    <t>WMI LAIN-2</t>
  </si>
  <si>
    <t>WAPERD LAIN-2</t>
  </si>
  <si>
    <t>LAIN-2 LAIN-2</t>
  </si>
  <si>
    <t>PENANGGUNG JAWAB LAIN-2</t>
  </si>
  <si>
    <t>WPPE TOTAL</t>
  </si>
  <si>
    <t>WPEE TOTAL</t>
  </si>
  <si>
    <t>WMI TOTAL</t>
  </si>
  <si>
    <t>WAPERD TOTAL</t>
  </si>
  <si>
    <t>TOTAL</t>
  </si>
  <si>
    <t>Ruko Cempaka Mas Blok. M1,2,3 Jl. Letjen Suprapto Jakarta 10640 Telp. (021) 4280-0433 Fax. (021) 4280-0432</t>
  </si>
  <si>
    <t xml:space="preserve">Jl. Cikawao No.50 Lt.2  Bandung Telp. 022-4213694 Fax. 022-425175 </t>
  </si>
  <si>
    <t>Jl. May. Salim Batubara No.2632 B Palembang 30163 Telp. (0711) 365927 Fax. (0711) 320699</t>
  </si>
  <si>
    <t>Rukan Permata Senayan Blok. F 23 Jl. Tentara Pelajar, Jakarta 12210 Telp. (021) 57941007 Fax. (021) 57941006</t>
  </si>
  <si>
    <t>Ruko Raya Darmo Square Blok  R o.7 Jl. Raya Darmo 54-56, Surabaya Telp. (031)56101875 Fax. (031) 5610185</t>
  </si>
  <si>
    <t xml:space="preserve">Jl. Gayam No. 37 Baciro,  Jogjakarta Telp. (0274) 553807,553884 Fax. (0274) 549401 </t>
  </si>
  <si>
    <t xml:space="preserve">Jl. Malaka II (Orpa) no.7 Telp. 021-69831501 Fax. 021-69831505 </t>
  </si>
  <si>
    <t>Business Park Kebon Jeruk Jl. Meruya Ilir No. 88 Blok D2 12-15 Kembangan Telp. 30061576 Fax.30061515</t>
  </si>
  <si>
    <t xml:space="preserve">Wisma GKBI Lt.5 # 501 Jl. Jend. Sudirman No. 28 Jakarta 10210 </t>
  </si>
  <si>
    <t xml:space="preserve">Graha Bumi Modern lantai 5 Suite 509 Jl. Jend. Basuki Rahmat No. 106 -108 Surabaya 60271 </t>
  </si>
  <si>
    <t xml:space="preserve">Jl. Pluit permai Raya No. 22 Jakarta Utara 14450  </t>
  </si>
  <si>
    <t xml:space="preserve">Pondok Indah  Jl. Taman Duta I Sektor 2 Blok UA-58 Jakarta Selatan  </t>
  </si>
  <si>
    <t xml:space="preserve">Jl. Imam Bonjol No. 159  Semarang Jawa Tengah </t>
  </si>
  <si>
    <t>Sona Topas Tower Lt. 18 Jl. Jend. Sudirman Kav. 26 Jakarta 12920 Telp. 2524930, 2524960  Fax. 2524931</t>
  </si>
  <si>
    <t xml:space="preserve">Jl. Dr. Wahidin No. 49 B Penumping, Solo  </t>
  </si>
  <si>
    <t xml:space="preserve">Apartment Sejahtera Room 2223 Jl. Pringgodani No. 22 Demangan Baru, Yogyakarta </t>
  </si>
  <si>
    <t xml:space="preserve"> Artha Building Mangga Dua Square Blok F No. 40 Jl. Gunung Sahari Raya Jakarta 10730 Telp. (021) 6231 2626 Fax. (021) 6231 2525 email: cs@arthasecurities.com</t>
  </si>
  <si>
    <t>Uni Plaza Building Lt. 5 West Tower Jl. Letjend. MT Haryono No. A1 Medan-20231 Telp. 061-4527000 Fax. 061-4556000 email: arthamdn@arthasecurities.com</t>
  </si>
  <si>
    <t>SUMATRA</t>
  </si>
  <si>
    <t>PUSAT</t>
  </si>
  <si>
    <t>KANCAB</t>
  </si>
  <si>
    <t xml:space="preserve">Indosurya Tower Jl. Basuki Rahmat 75-77 Lt. 2 Surabaya   </t>
  </si>
  <si>
    <t xml:space="preserve">West Plaza, lt.5 Jl. P. Diponegoro No. 16 Medan Telp. 061-4558545 Faks. 061-4575548 E-mail : Indosurya@cbn.net.id </t>
  </si>
  <si>
    <t xml:space="preserve">Ruko Graha Mas Blok C-3A Jl. Raya Perjuangan No. 1 Kebon Jeruk, Jakarta Barat 11530   </t>
  </si>
  <si>
    <t xml:space="preserve">Jl. R. Sukamto Komplek PTC Mall Blok I No.8 Palembang    </t>
  </si>
  <si>
    <t xml:space="preserve">Jl. Slamet Riyadi No. 401 Lantai 2 Surakarta 57139    </t>
  </si>
  <si>
    <t xml:space="preserve">Kantor Pusat  Graha Niaga Lt. 19 Jl. Jend. Soedirman Kav. 58 Jakarta 12190  </t>
  </si>
  <si>
    <t xml:space="preserve">Wisma BII Lt. Dasar  Jl. Pemuda No. 60 - 70 Surabaya 60271   </t>
  </si>
  <si>
    <t xml:space="preserve">Kantor Pusat,   Plaza Asia Lt.15 Jl. Jendral Sudirman Kav.59 Senayan Jakarta 12920 Telp. 29079111   Fax. 29079112 </t>
  </si>
  <si>
    <t xml:space="preserve">Jl. Jend. Sudirman No.2 Ruko No.10 Bogor    </t>
  </si>
  <si>
    <t>MINNA PADI INVESTAMA D/H BATAVIA ARTATAMA SECURINDO (*)</t>
  </si>
  <si>
    <t xml:space="preserve">Ruko Permata Bintoro Kav. 3-5 Jl. Bintoro  Surabaya 60264 Telp. (031) 5666513 Fax (031) 5666531 </t>
  </si>
  <si>
    <t xml:space="preserve">Jl. Walter Monginsidi No. 27 A/B Solo 57100 Talp. (0271) 667679 Fax.(0271) 635470  </t>
  </si>
  <si>
    <t xml:space="preserve">Gedung Griya Kanaan Jl. Dr. Cipto No. 151F Semarang 50124 Telp. 024-8411555  </t>
  </si>
  <si>
    <t xml:space="preserve">Pasar Atum Mal Lantai 2/BA-100, 102 Jl. Stasiun Kota No. 7A Surabaya Utara 60161 Telp. 6231-3577670 3576130 Fax 62271-3579593 </t>
  </si>
  <si>
    <t xml:space="preserve">Ruko Plaza Intercon Lantai 2,  Taman Kebon Jeruk Blok A 15-16, Intercon Jakarta Barat 11630 Telp. 021-5866421 Fax. 021-58411489 </t>
  </si>
  <si>
    <t xml:space="preserve">Jl. Veteran No. 42 Bandung 40112 Jawa Barat  Telp. 022-4216555 Fax. 022-4203100 </t>
  </si>
  <si>
    <t xml:space="preserve">Plaza Chase Lt. 12 Jl. Jend. Sudirman Kav. 21 Jakarta 12920 Telp. 5207374  Fax. 5206936 </t>
  </si>
  <si>
    <t xml:space="preserve">Jl. Ir. H. Juanda no. 16 J Medan 20157    </t>
  </si>
  <si>
    <t xml:space="preserve">Jl. Kahuripan no.5 Malang 65119    </t>
  </si>
  <si>
    <t xml:space="preserve">Darmo Square Blok B-8 Jl. Raya darmo No. 54-56 Surabaya   </t>
  </si>
  <si>
    <t xml:space="preserve">Jl. Rajawali No. 1174 D Palembang    </t>
  </si>
  <si>
    <t xml:space="preserve">Jl. Gatot Subroto No. 47 C Bandung    </t>
  </si>
  <si>
    <t>SULAWESI</t>
  </si>
  <si>
    <t xml:space="preserve">Rukan Grand Puri Niaga Jl. Puri Kencana Blok K 6 No. 2P Jakarta Barat   </t>
  </si>
  <si>
    <t xml:space="preserve">Thamrin Square Blok C Nomor 12 Jalan Thamrin Nomor 5 Semarang 50132   </t>
  </si>
  <si>
    <t>MNC SECURITIES d/h. BHAKTI SECURITIES</t>
  </si>
  <si>
    <t>Menara Kebon Sirih Lt. 1 Suite 1-02 Jl. Kebon Sirih No. 17-19 Jakarta Selatan 10340 Telp.392-2000 (Hunting)          39836840, 39838850 (Corp Finance) Fax. 39836868 (General)</t>
  </si>
  <si>
    <t xml:space="preserve">Jl. Taman Ade Irma Suryani Nasution No. 21 Surabaya    </t>
  </si>
  <si>
    <t xml:space="preserve">Arkade Belanja Mangga Dua Ruko 2 Jl. Arteri Mangga Dua Raya Jakarta 10620   </t>
  </si>
  <si>
    <t xml:space="preserve">Hotel Nagoya Plaza Jl. Imam Bonjol No.B3-4 Lubuk Baja Batam 29432   </t>
  </si>
  <si>
    <t xml:space="preserve">Jl. Sulawesi no. 60 Surabaya 60281    </t>
  </si>
  <si>
    <t xml:space="preserve">Jl. Pahlawan Trip no. 9     </t>
  </si>
  <si>
    <t xml:space="preserve">Rukan Mutiara Marina No. 36 Lt.2, Kav. 35-36 Semarang.  Jawa Tengah    </t>
  </si>
  <si>
    <t xml:space="preserve">Jl. Cempaka No. 8B Kompl. Kyai Langgeng Kel. Jurang Ombo Magelang 56123  </t>
  </si>
  <si>
    <t xml:space="preserve">Jl. Dr. Rajiman N0. 64/226 Solo     </t>
  </si>
  <si>
    <t xml:space="preserve">Wisma Indovision  Wisma Indovision Lt. Dasar Jl. Raya Panjang Z/III Jakarta 11520  </t>
  </si>
  <si>
    <t xml:space="preserve">Jl. Ahmad Yani No. 237  Tegal 52123 Jateng   </t>
  </si>
  <si>
    <t xml:space="preserve">Jl. Padjajaran no.25 Bogor (Depan Hotel Pangrango II)   </t>
  </si>
  <si>
    <t xml:space="preserve">Gedung Bhakti Group Jl. Diponegoro no. 109 Denpasar 80114   </t>
  </si>
  <si>
    <t xml:space="preserve">Rukan Ratulangi Blok c12-c13 Jl. Dr. Samratulangi N0. 7 Makassar 90113.    </t>
  </si>
  <si>
    <t xml:space="preserve">Komplek Bukit Gading Mediterania Jl.Boulevard BGR Blok A/12, Kelapa Gading Barat Jakarta 14240   </t>
  </si>
  <si>
    <t xml:space="preserve">Ruko Taman Permata Buana Jalan Pulau Bira D1 no. 26 Jakarta 11610   </t>
  </si>
  <si>
    <t xml:space="preserve">Jl. Pasar Baru Timur No. 11  Jakarta Pusat    </t>
  </si>
  <si>
    <t xml:space="preserve">Mediterania Gajah Mada Residence Unit Ruko TUD 12, Jl. Gajah Mada N0. 174, Jakarta 11130    </t>
  </si>
  <si>
    <t xml:space="preserve">Jl. Suryo N0. 20, Kebayoran Baru  Jakarta Selatan    </t>
  </si>
  <si>
    <t xml:space="preserve">Jl. Sultan Iskandar Muda N0. 9 A, Ateri Pondok Indah, Jakarta 12240    </t>
  </si>
  <si>
    <t xml:space="preserve">Jl. Ir. H. Juanda No. 78 Sentul City, Bogor 16810      </t>
  </si>
  <si>
    <t xml:space="preserve">Jl. Karantina No.46 Kel. Durian Kec. Medan Timur Medan 20112   </t>
  </si>
  <si>
    <t xml:space="preserve">Wisma CIMB Niaga 9/902 B Jl. Gatot Subroto N0. 2 lt. 9 Suite 902B Bandung 40262    </t>
  </si>
  <si>
    <t>PATI</t>
  </si>
  <si>
    <t xml:space="preserve">Jl. Cokroaminoto Gg. 2 N0. 1 Pati Telp. 0295-382722 Pati Jawa Tengah.    </t>
  </si>
  <si>
    <t xml:space="preserve">Universitas Dian Nuswantoro Jl. Nakula 1 No.5-11 Semarang   </t>
  </si>
  <si>
    <t xml:space="preserve">Universitas Stikubank Jl. Kendeng V , Bendan ngisor Semarang   </t>
  </si>
  <si>
    <t xml:space="preserve">Sudirman Plaza Indofood Tower Lt. 16 Jl. Jend. Sudirman  Kav. 76-78 Jakarta Selatan Telp. 25543946 Fax. 5795831  </t>
  </si>
  <si>
    <t xml:space="preserve">Jl. Pemuda No. 12, Medan 20151 Telp. (061) 4579616 Fax. (061) 4579656   </t>
  </si>
  <si>
    <t xml:space="preserve">Jl. Jend. Sudirman 132, Palembang 30126 Telp. (0711) 361969 Fax. (0711) 319663   </t>
  </si>
  <si>
    <t xml:space="preserve">Jl. Perintis Kemerdekaan 3, Bdg 40117 Telp. (022) 4213375 Fax. (022) 4213376   </t>
  </si>
  <si>
    <t xml:space="preserve">Jl. Honggo Wongso No. 24 Surakarta Telp. (0271) 729-667, 730525 Fax. (0271) 729668   </t>
  </si>
  <si>
    <t xml:space="preserve">Jl. Laksda Adisucipto 137, Yogyakarta 55282 Telp. (0274)  581001-584032 Fax. (0274) 584023   </t>
  </si>
  <si>
    <t xml:space="preserve">Jl. Gubernur Suryo. 36, Surabaya 60271 Telp. (031) 5320912 Fax. (031) 5318425   </t>
  </si>
  <si>
    <t xml:space="preserve">Jl. Buring No. 58, Malang Telp. (0341) 321213, 321214, 321430 Fax. (0341) 356876   </t>
  </si>
  <si>
    <t xml:space="preserve">Komplek Pertokoan Diponegoro Megah Blok A5-6 Lantai. 2 Jl. Diponegoro No.100 Denpasar Bali Telp. (0361) 264376 Fax. (0361) 229170  </t>
  </si>
  <si>
    <t xml:space="preserve">Pertokoan Mangga Dua Blok E4 No. 7 Jl. Mangga Dua Raya Jakarta Tlp. 021 612 3804-05 Fax. 021 612 3806  </t>
  </si>
  <si>
    <t xml:space="preserve">PT BNI Tbk cabang Pasar Pusat Jl. Riau No. 124 Lantai 2 Pekanbaru, Pekan Baru  Telp. 0761-46757, 839698 Fax (0761) 856279 </t>
  </si>
  <si>
    <t xml:space="preserve">Thamrin Square Blok. B.5 Jl. MH. Thamrin no. 5 Telp. 024 3566414-15 Faz. 024 3581713  </t>
  </si>
  <si>
    <t xml:space="preserve">Ruko Puri Kencana Blok K6-2K Lt. 2 Puri Kembangan Telp. 021 58357464 Fax. 021 58357465  </t>
  </si>
  <si>
    <t xml:space="preserve">Wisma 46 Lt. 31, Kota BNI Jl. Jend. Sudirman kav.1 Jakarta 10220 Telp. 021 2515266 Fax. 021 5749387 </t>
  </si>
  <si>
    <t xml:space="preserve">Outlet PT BNI Tbk Cab. Banda Aceh Lt.2 Jl. KH. Ahmad Dahlan no.111 Banda Aceh Telp. (0651) 31109 Fax. (0651) 31107 </t>
  </si>
  <si>
    <t xml:space="preserve">Gedung Bank BNI Antasari Lt. 2 Jl. Pangeran Antasari No. 44 RT 008 Banjarmasin Tlp.: 0511-3253735 Faks: 0511-32537543 </t>
  </si>
  <si>
    <t xml:space="preserve">Jl. RE Martadinata 8 Blok A2 Ancol Jakarta 14430 Telp. 021-6918262 Fax. 021-6918202 </t>
  </si>
  <si>
    <t xml:space="preserve">Jl. Jend. Sudirman No. 540 RT.04 Balikpapan  Telp. 0542-731715 Fax. 0542-732715 </t>
  </si>
  <si>
    <t xml:space="preserve">Mall WTC Matahari No. 937  Jl. Raya Serpong Kel. Pondok Jagung Kec. Serpong Utara, Tangerang 15326 Telp. 021-45850516 Fax. 021-53168186  </t>
  </si>
  <si>
    <t xml:space="preserve">Outlet Rasuna Office Park Rasuna Office Park Unit OR-8 Kompleks Rasuna Epicentrum Telp. 021-83786579 Fax. 021-93904083 </t>
  </si>
  <si>
    <t xml:space="preserve">Graha Mampang Lt. 1 Jl. Mampang Prapatan RayaNo. 100 Jakarta 12760 Telp. 021-7970096, 7970353 Fax. 021-7970347 </t>
  </si>
  <si>
    <t xml:space="preserve">Jl. Pahlawan No. 8C Samarinda Telp. 0541-744446 Fax. 0541-744449  </t>
  </si>
  <si>
    <t xml:space="preserve">Jl. Siam No. 55C  Telp. 0561-745580 Fax. 0561-760315  </t>
  </si>
  <si>
    <t xml:space="preserve">Perkantoran Tomang Tol Raya Blok A2/11, Jakarta Barat Telp. 021-58355204 Fax. 021-58355481  </t>
  </si>
  <si>
    <t xml:space="preserve">Kompleks Palm Spring Blok B1 No. 6, batam Telp. 0778-468327 Fax. 0778-469088  </t>
  </si>
  <si>
    <t xml:space="preserve">Jl. Kranji No. 26 RT 02/07 Purwokerto Telp. 0281-7616678, 632771 Fax. 0281-632771  </t>
  </si>
  <si>
    <t xml:space="preserve">Jl. Ahmad Yani No. 1A-B Selaberanti, Seberang Ulu Palembang Telp. 0711-520016, 520042 Fax. 0711-511802 </t>
  </si>
  <si>
    <t xml:space="preserve">Jl. H. Zaenal Mustofa Ruko Asia Plaza No. 10 A Tasikmalaya Telp. 02652350050, 2352167 Fax. 0265-2352178 </t>
  </si>
  <si>
    <t xml:space="preserve">Jl. Wolter Monginsidi No. 74 Lt. 2 Blok S, Kebayoran Baru Jakarta Telp. 021-72797179 Fax. 021-72795786 </t>
  </si>
  <si>
    <t xml:space="preserve">Plaza Pinangsia Lt. 3 No. 317-318 Glodok Plaza, Jl. Pinangsia Raya No. 1 Jakarta Telp. 021-62317363,  62317364 Fax. 021-62317364 </t>
  </si>
  <si>
    <t xml:space="preserve">Komp. Greenville Blok BL. No. 2 Jakarta Barat  Telp. 021-56949330-32 Fax. 021-56974462 </t>
  </si>
  <si>
    <t xml:space="preserve">Jl. Tuparev No. 397 Karawang 41314  Telp. 0267-8452866 fax. 0267-408163 </t>
  </si>
  <si>
    <t xml:space="preserve">Jl. Gandaria III No. 6C, RT 007/RW 01 Kel. Kramat Pela, Kec. Kebayoran Baru, Jakarta Selatan Telp. 021-7231794 Fax. 021.7221389  </t>
  </si>
  <si>
    <t xml:space="preserve">Jl. Klampis jaya B-9/ No. 10H Klampis Ngasem Sukolilo  Surabaya Telp. 031-5994542, 5965354 Fax. 031-5965354 </t>
  </si>
  <si>
    <t xml:space="preserve">Ruko Citra Grand Blok R 6 No. 8 Jl. Alternatif Cibubur Km. 4 Jatikarya Bekasi Telp. 021-8444576, 84311705 Fax. 021-8444576 </t>
  </si>
  <si>
    <t xml:space="preserve">Mangga Dua Square Lt. 2 Blok A No. 6 Jl. Gunung Sahari Raya No. 1 Ancol Pademangan, Jakarta Utara Telp. 021-62318401 Fax. 021-62318406 </t>
  </si>
  <si>
    <t xml:space="preserve">Jl.Sukarno Hatta No 28 Kav 4 Malang  telp 0341-475560/7739696 fax 0341-475561 </t>
  </si>
  <si>
    <t xml:space="preserve">STC Senayan Lantai 2/1044 Jl. Asia Afrika Pintu IX, Jakarta Pusat  Tlp. 021-57936236 fax 021-57936235 </t>
  </si>
  <si>
    <t xml:space="preserve">Ruko New Asia No. 128 Taman Permata Lippo Karawaci Tangerang  021-55655206 fax 55655207 </t>
  </si>
  <si>
    <t xml:space="preserve">Boulevard Barat Daya Ruko Inkoppal Blok A No. 23A Kelapa gading Jakut 021-45859114/45859115 fax  45859227 </t>
  </si>
  <si>
    <t xml:space="preserve">Ruko Season City Blok B No 37 Latumeten Grogol 021-29071066 fax 021-29071055 </t>
  </si>
  <si>
    <t xml:space="preserve">Gedung Agnesia Warna Artha lt. 14 Blok 4 H Jl. Pemuda 73 B, Jakarta Timur telp 021-47868202 Fax: 021-47868202  </t>
  </si>
  <si>
    <t xml:space="preserve">Gedung Dana Pensiun LKBN Antara Lt. 3,  Jl. Dr. Sahardjo No. 244-D, Jakarta 12910 Telp:021-8378965 Fax 021-83787966  </t>
  </si>
  <si>
    <t>Wisma Mitra Sunter Lt. 8-03 Jl. Yos Sudarso 89 Mitra Sunter Boulevard Blok C2 Jakarta Telp:021-65304773 Fax: 021-65304774</t>
  </si>
  <si>
    <t xml:space="preserve">Menteng Office Park GF2A Jl. Probolinggo No. 18 Menteng Jakarta Pusat Telp:021-2300852 Fax: 021-65304774 </t>
  </si>
  <si>
    <t xml:space="preserve">Ruko U No. 234 Jl. Taman Buaran Indah Klender Jakarta Timur Telp 021-86901367 Fax 021-86616068 </t>
  </si>
  <si>
    <t xml:space="preserve">Gd Total Lt. 10 Jl. Letjen S Parman Kav. 106A Jakarta   </t>
  </si>
  <si>
    <t xml:space="preserve">Jl Raya Pajajaran no. 37 Bogor Telp 0251-8340557 Fax 0251-8340580  </t>
  </si>
  <si>
    <t xml:space="preserve">Jl. Dinoyo 42-44 Surabaya Telp 031-5616062 Fax  031-5616062  </t>
  </si>
  <si>
    <t xml:space="preserve">Citra Garden VI Blok J1A No. 18 Jakarta Barat Telp. 29030032/29030034 Fax. 29030035  </t>
  </si>
  <si>
    <t xml:space="preserve">Jl. HR Soebrantas No. 155 Km. 18,  Simpang baru Panam Pekanbaru 28293 telp 0761-598819 F 0761-856279 </t>
  </si>
  <si>
    <t xml:space="preserve">Kompleks Ketandan Raya No. 9 Jl. Jogja-Wonosari Jomblangan Banguntapan Bantul DIY Telp: 0274-451491/8331199 Fax: 0274-451491 </t>
  </si>
  <si>
    <t xml:space="preserve">Bank BNI Lt. 2 Jl. Dotulolong Lasut No. 1 Manado Telp:0431-847256 Fax:0431-847256  </t>
  </si>
  <si>
    <t xml:space="preserve">Outlet Manado </t>
  </si>
  <si>
    <t>LAIN-2 KUSTODIAN</t>
  </si>
  <si>
    <t>Office Tower Podomoro City JL. Letjen S. Parman Kav. 28 Tanjung Duren Selatan, Grogol Petamburan Jakarta Barat  Telp. 021- Fax-021-</t>
  </si>
  <si>
    <t>Jl. Prof. DR. Hamka Kampus III Ngaliyan Semarang 50185   Telp. 024-7601291 Fax-024-7624691</t>
  </si>
  <si>
    <t>Pondok Indah Plaza V blok D-8 Jl. Margaguna Raya Jakarta  Telp. 021-7327589 Fax-021-7328089</t>
  </si>
  <si>
    <t>Pertokoan Yap Square, blok A-7 Jl. C. Simanjuntak No.2 Yogyakarta  Telp. 0274-563833 Fax-0274-563835</t>
  </si>
  <si>
    <t xml:space="preserve">Gedung BNI Cabang Jambi Jl. Dr. Soetomo No. 20 Jambi  Telp. 0741-34100 Fax- </t>
  </si>
  <si>
    <t>KEBUMEN</t>
  </si>
  <si>
    <t xml:space="preserve">Jl. A. Yani No. 108 Kebumen  Telp. 0287-383335 Fax-0287-383203 </t>
  </si>
  <si>
    <t xml:space="preserve">Jl. Taman Larea No. 10 Makasar  Telp.  Fax-  </t>
  </si>
  <si>
    <t xml:space="preserve">Plaza Gani Djemat Lt. 5 Jl. Imam Bonjol no. 76-78 Telp. 021-3148147 Fax. 021-3148147  </t>
  </si>
  <si>
    <t xml:space="preserve">Gedung BNI Cabang Tanjung Balai,  Jl. Gereja Tanjung Balai, Asahan Telp.  Fax-  </t>
  </si>
  <si>
    <t xml:space="preserve">Gedung BNI Cabang Bandar Lampung,  Jl. Laksamana Mahayati no. 18, Teluk Bitung Telp.  Fax-  </t>
  </si>
  <si>
    <t xml:space="preserve">Plaza Asia Lt. 15 zona A2, Jl. Jenderal Sudirman kav. 59,  Jakarta Selatan Telp. 021-51401387 Fax-021-51401393  </t>
  </si>
  <si>
    <t xml:space="preserve">Gedung Bank BNI Lt. 10, Jl. Ahmad Yani 286  Surabaya Telp.  Fax-  </t>
  </si>
  <si>
    <t xml:space="preserve">ITC Dutamas Fatmawati Blok D1 No. 2 Jl. RS Fatmawati 39 Jakarta 12150 Telp. 021-7222889 Fax. 021-7227462 </t>
  </si>
  <si>
    <t xml:space="preserve">Gedung Graha ADPD, Jl. Buncit Raya No. 101 A,  Pejaten, Jakarta Selatan  Telp: 021-7991756  Fax: 021-7991834 </t>
  </si>
  <si>
    <t>SALATIGA</t>
  </si>
  <si>
    <t xml:space="preserve">Jl. Diponegoro No. 68 Salatiga Jawa Tengah  Telp: 0298-313007 Fax: 0298-324007 </t>
  </si>
  <si>
    <t xml:space="preserve">Plaza Semanggi Lantai 15 Unit 005 Jl. Jenderal Sudirman Kav. 50 Jakarta 12930 Telp: 021-25536288 Fax: 021-25536705 </t>
  </si>
  <si>
    <t xml:space="preserve"> Jl. Kamboja No. 11A Denpasar, Bali Telp: 0361-262725 Fax: 0361-262725   </t>
  </si>
  <si>
    <t xml:space="preserve">Jl. Kampus Bukit Jimbaran, Kuta-Badung, Bali Telp: 0361-707981    </t>
  </si>
  <si>
    <t xml:space="preserve">Jl. Rajawali No. 14 Palembang 30113 Telp: 0711-376400 Fax: 0711-376360 </t>
  </si>
  <si>
    <t xml:space="preserve">Kantor Pusat, Plaza Bapindo Menara Bank Mandiri, Lt. 19 Jl. Jend. Sudirman Kav. 54-55, Jkt 12190 Telp. 5266628 Fax. 5277259  </t>
  </si>
  <si>
    <t>BRENT SECURITIES d/h. PDFCI SECURITIES (*)</t>
  </si>
  <si>
    <t xml:space="preserve">Gedung Graha Bumiputera Lt. 8 Jl. Asia Afrika No. 141 - 149 Bandung 40112 Telp. (022) 4215657 Fax. (022) 4213893 </t>
  </si>
  <si>
    <t>VALBURY ASIA SECURITIES d/a CATURPILAR INVESTAMA (*)</t>
  </si>
  <si>
    <t xml:space="preserve">Menara Karya Lt.10 Jl. H.R. Rasuna Said Blok X-5 Kav. 1-2 Jakarta 12950  </t>
  </si>
  <si>
    <t xml:space="preserve">Jl. Diponegoro No 40 Bandung Telp. (022) 872-55800   </t>
  </si>
  <si>
    <t xml:space="preserve">Menara Mandiri (Ex. BBD Tower) Lt. 10 Jl. Basuki Rahmat No. 8 - 12A Surabaya 60261   </t>
  </si>
  <si>
    <t xml:space="preserve">Pusat Informasi Pasar Modal Gd. Uniplaza Lt. 3, East Tower Jl. MT Haryono A1 Medan 20231 Telp. (061) 4554635 </t>
  </si>
  <si>
    <t xml:space="preserve">Jl. Pahlawan Trip No. 7,  Malang  65112, Telp. 0341-585888    </t>
  </si>
  <si>
    <t xml:space="preserve">Jl. Pluit Kencana Raya No. 79 B-C-D Jakarta Telp. (021) 66602882    </t>
  </si>
  <si>
    <t xml:space="preserve">Puri Indah Jl. Kencana Utama II Blok M8 No. 32 C Puri Indah Jakarta Barat 021 - 58356938 </t>
  </si>
  <si>
    <t xml:space="preserve">Jl. Teuku Umar 2 - 4 Denpasar Bali 0361 - 225229   </t>
  </si>
  <si>
    <t xml:space="preserve">Komplek Rukan Kelapa Gading Square Blok D No 28 Kelapa Gading-Jakarta Utara   </t>
  </si>
  <si>
    <t xml:space="preserve">Jl. M.H. Thamrin No. 1 Petak 5 Padang Telp. (0751) 841888 Fax. (0751) 841974  </t>
  </si>
  <si>
    <t xml:space="preserve">Candi Plaza Building Lt. Dasar  Jl. Sultan Agung No. 90-90A Semarang 50252 Telp. (024) 8502121  </t>
  </si>
  <si>
    <t xml:space="preserve">Jl. Magelang Km. 6,3 Yogyakarta Telp.(0274) 623111   </t>
  </si>
  <si>
    <t xml:space="preserve">Jl. Jend. A. Yani No. 128 D KM. 35 Banjarmasin Telp. (0511) 3252615   </t>
  </si>
  <si>
    <t xml:space="preserve">Jl. Tuanku Tambusai Komplek CNN Blok A No. 3 Pekan  Baru - Riau Telp 0761 - 839393 Fax 0761 839313 </t>
  </si>
  <si>
    <t xml:space="preserve">Gedung Niaga Mediterania (GNM) Balok M8L, Pantai Indah Kapuk Jakarta Utara 14440 Telp. (021) 55964530  </t>
  </si>
  <si>
    <t xml:space="preserve">Jl. Perdana, Komp. Perdana Square Blok A11,  Pontianak, Kalimantan Barat telp (0561) 6580077 fax (0561) 6580076  </t>
  </si>
  <si>
    <t xml:space="preserve">Jl. Slamet Riyadi No. 88 Solo Jawa Tengah   </t>
  </si>
  <si>
    <t xml:space="preserve">Jl. Letkol Iskandar No. 236/30  Palembang – Sumatera Selatan 0711-355752 0711-373247  </t>
  </si>
  <si>
    <t>Suyanto</t>
  </si>
  <si>
    <t>Kantor Pusat Gedung Bursa Efek Indonesia Tower II Lt.20,29 &amp;11 Kawasan SCBD Jl. Jend. Sudirman  Kav. 52 - 53 Telp. 5151330  (General) 5157684,5157685 Fax. 5151335</t>
  </si>
  <si>
    <t xml:space="preserve">CIMB Securities Indonesia D/H. GK GOH INDONESIA (*) </t>
  </si>
  <si>
    <t xml:space="preserve">Graha Bumi Surabaya GBS 3-01, Lantai 3 Jl. Jend. Basuki Rakhmat 106-128    </t>
  </si>
  <si>
    <t xml:space="preserve">Gd. Graha Bukopin Lt. Mezanin (M) Jl. Panglima Sudirman No.10-18 Surabaya 60217   </t>
  </si>
  <si>
    <t xml:space="preserve">Jl. Yosodipuro 54B Solo    </t>
  </si>
  <si>
    <t>Wisma CIMB Niaga lt 5, 507 Jl. Gatot Subroto   JAKARTA Gedung Ayam Bulungan</t>
  </si>
  <si>
    <t xml:space="preserve">Gedung Ayam Bulungan Jl. Bulungan I/46, Kebayoran Baru Jakarta Selatan   </t>
  </si>
  <si>
    <t xml:space="preserve">Square Italian Walk Jl. Boulevard barat Blok A no. 8 Jakarta Utara   </t>
  </si>
  <si>
    <t xml:space="preserve">Wisma HSBC Lt. 8 &amp; 9 Jl. Gajah Mada No. 135 Semarang   </t>
  </si>
  <si>
    <t xml:space="preserve">B&amp;G tower Lt. V Ruang 507-508 Jl Putri hijau No. 10 Medan Sumut   </t>
  </si>
  <si>
    <t xml:space="preserve">Jl. Cipto Mangunkusumo No.47 Cirebon Jawa Barat   </t>
  </si>
  <si>
    <t xml:space="preserve">Jl. Metro Pondok Indah Kav.3B Pondok Indah Office Park Jakarta Selatan   </t>
  </si>
  <si>
    <t xml:space="preserve">Bank CIMB Niaga Komplek Ruko Sentra Niaga Puri Indah Blok T1 No.26-27 Jakarta    </t>
  </si>
  <si>
    <t xml:space="preserve">JL. Gajah Mada No. 193     </t>
  </si>
  <si>
    <t xml:space="preserve">Jl. P.B. Sudirman No.10 X Kav.2  Denpasar, BalI    </t>
  </si>
  <si>
    <t xml:space="preserve">Jl. Jend. Sudirman 33B Balikpapan    </t>
  </si>
  <si>
    <t xml:space="preserve">Jl. Pluit Sakti Raya No.117 , Blok B Kav. No. 47 Pluit, Penjaringan  Jakarta Utara   </t>
  </si>
  <si>
    <t xml:space="preserve">Alam Sutera Campus, Binus University,  Jalan Alam Sutera Boulevard Nomor 1, Alam Sutera, Serpong    </t>
  </si>
  <si>
    <t>Plaza Asia Jl. Jend. Sudirman Kav. 59 Jakarta 12190 Telp. 25574800 Fax. 25574900 e-mail: www.ciptadana.com</t>
  </si>
  <si>
    <t xml:space="preserve">Wisma Lippo Lt. 3 Jl. Jend. Gatot Subroto No. 2 Bandung 40262 Telp. 22-7321188 Fax. 22-7322287 </t>
  </si>
  <si>
    <t xml:space="preserve">Jl. Raya Pajajaran No. 70 J Bogor Timur 16144 Telp. (0251) 8362255 Fax. (0251) 8370054  </t>
  </si>
  <si>
    <t>Wisma Dharmala Lt. Dasar Suite 5 &amp;6 Jl. Panglima Sudirman 101-103, Sby 60271 Surabaya 60271  Telp. (031) 5343938 Fax. (031) 5343886</t>
  </si>
  <si>
    <t xml:space="preserve">Jl. Gajah Mada No. 107 Semarang 50136 Tlp. (024) 3548989 Fax. (024) 3580705  </t>
  </si>
  <si>
    <t xml:space="preserve">Jl. Pluit Putra Raya No. 7 Jakarta 14450 Telp : (021) 66696688 Fax : (021) 666690770  </t>
  </si>
  <si>
    <t xml:space="preserve">Jl. Cut Nyak Dhin no.14 Medan 20152 Telp : 061-4555600 Fax : 061-4556400  </t>
  </si>
  <si>
    <t xml:space="preserve">Jl. Puri Kencana Blok M8 No. 1 (H-I) Kembangan, Jakarta 11610 Telp : 021-58356035 Fax : 021-5835026  </t>
  </si>
  <si>
    <t>Komplek Harco Mangga Dua Rukan Blok C No. 10 Jl. Mangga Dua Raya Jakarta Pusat Telp : 021-6002850 Fax : 021-6121049</t>
  </si>
  <si>
    <t xml:space="preserve">Plaza BII Menara III Lt. 11 Jl. MH. Thamrin No. 51 Jakarta 10350 Tel. 39834668 Fax. 39834670  </t>
  </si>
  <si>
    <t xml:space="preserve">Gedung Graha Kencana Lt. 7 Jl. Raya Perjuangan No. 88 Kebon Jeruk Jakarta Barat Tel. 53660758  </t>
  </si>
  <si>
    <t>WOORI KORINDO SECURITIES INDONESIA dh CLEMONT SECURITIES IND</t>
  </si>
  <si>
    <t xml:space="preserve">Kantor Pusat, Wisma Korindo Lt. 10 Jl. MT Haryono Kav. 62 Pancoran Jakarta 12780 Telp. 7976201 Fax. 7976206 </t>
  </si>
  <si>
    <t xml:space="preserve">Jl. Pluit Kencana Raya Blok O No. 79 B-C Pluit Penjaringan Jakarta 14450 Telp. 021-66675088 Fax. 021-66675092 </t>
  </si>
  <si>
    <t xml:space="preserve">Kantor Pusat, Gedung Danareksa Jl. Medan Merdeka Selatan No. 14, Jakarta 10110  Telp. 021 350 9777, 3509888 Fax. 021 350 0989 Homepage  www.danareksa.com </t>
  </si>
  <si>
    <t xml:space="preserve">Jl. Medan Merdeka Selatan No. 14, Jakarta 10110  Telp. 021 350 9777, 3509888 Fax. 021 350 0989 Homepage  www.danareksa.com  </t>
  </si>
  <si>
    <t xml:space="preserve">Gedung Danareksa Jl. Medan Merdeka Selatan No. 14, Jakarta 10110  Tlp 021 3509777, 3509888 Fax. .3500989  </t>
  </si>
  <si>
    <t xml:space="preserve">Wisma Antara Lt. 7 Jl. Medan Merdeka Selatan No. 17, Jakarta 10110  Telp. 021 3860099 Fax. 021  3862299  </t>
  </si>
  <si>
    <t xml:space="preserve">Bank Danamon-Kuningan Jakarta Menara Danamon Jl. Prof. Dr. Satrio Kav. E-4 No. 6 Telp. 57991001 Fax. 57991457 </t>
  </si>
  <si>
    <t xml:space="preserve">Rukan Plaza 5 Blok C/5 Jl. Margaguna Raya Pd Indah Jakarta 12140 Telp. 739 6988 fax.  739 6966 </t>
  </si>
  <si>
    <t xml:space="preserve">Komp Pertokoan Ruko Mangga Dua  Jl. Mangga Dua Raya II/3, Jakarta 10730 Telp. 62301988 Fax. 62301878  </t>
  </si>
  <si>
    <t xml:space="preserve">Jl. Basuki Rahmat 88=92 SUrabaya Telp. 031-5345888 Fax.  (031) 5477102  </t>
  </si>
  <si>
    <t xml:space="preserve">Bank Danamon Surabya Jl. Panglima Sudirman 11-17, Surabaya Telp. 031-5346885 Fax.  (031) 5477102  </t>
  </si>
  <si>
    <t xml:space="preserve">Outlet FE Univ. Airlangga Jl. Airlangga No. 4 Surabaya Telp. 031-5044882 Fax. 031-5044940 </t>
  </si>
  <si>
    <t xml:space="preserve">SID PI Univ. Indonesia Gedung Pasca Sarjana LT. Dasar FE UI Kampus Depok Tlp. 78849148-49 Fax. 78849151 </t>
  </si>
  <si>
    <t xml:space="preserve">Gedung Pinsil JL. Gatot Subroto No. 1 Bandung 40262 Tlp. (022) 7303588 Fax. (022) 7302511 </t>
  </si>
  <si>
    <t xml:space="preserve">Ruko Asia Plaza No. A-8 Jl. HZ Mustofa Tasikmalaya -Jabar telp 0265-92900997 fax 0265-331820 </t>
  </si>
  <si>
    <t>Jl. Lasinrang No. 48 Kec. Ujung Pandang Makasar Sulsel 90113 Telp. 0411-8111818 Fax: 0411-8111799</t>
  </si>
  <si>
    <t xml:space="preserve">Pluit Village Blok MG no. 39 Jl. Raya Pluit Permai no. 39 Jakarta 14450 telp 021-66692777 fax 667063 </t>
  </si>
  <si>
    <t xml:space="preserve">Jl. Raya Boulevard Barat Blok LC 6 Kav. 47 Kav. Kelapa Gading Jakarta 14240 Telp. (021) 45857199 Fax (021) 4535899 </t>
  </si>
  <si>
    <t>Bank Damanom Klp Gading Jl. Raya Boulevard Barat Blok XB No. 8 Kelapa Gading Jakarta 14240 Telp. (021) 45857199 Fax (021) 4516413</t>
  </si>
  <si>
    <t xml:space="preserve">Jl. Panjang No. 200 Kebon Jeruk Jakarta tel 021-53675931 F 021-53677372 </t>
  </si>
  <si>
    <t xml:space="preserve">Jl. Basuki Rahmat no. 95 Telp. (0341) 326795 Fax. (0341) 326795   </t>
  </si>
  <si>
    <t xml:space="preserve">Gedung Program Diploma FEB UGM Yogyakarta Telp. (0274) 551181 Fax. (0274) 551181  </t>
  </si>
  <si>
    <t xml:space="preserve">Jl. Pandanaran No. 80A Semarang  Telp. (024) 8454555 Fax. (024) 8454222  </t>
  </si>
  <si>
    <t xml:space="preserve">Jl. Diponegoro No. 52 Salatiga 50711 Telp. 0298-321117   </t>
  </si>
  <si>
    <t xml:space="preserve">Bank Danamon Jl. Pemuda No. 175, Semarang Telp. 024-3517189 Fax. 024-3563035  </t>
  </si>
  <si>
    <t xml:space="preserve">Gedung Setya Jaya Jl. Padjajaran No. 23 Bogor 16143 teip. 0251-8338777 Fax. 0251-8394777 </t>
  </si>
  <si>
    <t xml:space="preserve">SID Medan- Komplek Ruko Apartemen Royal,  Jl. Palang Merah No. 5, Medan Telp. 061-4573767 Fax. 061-4567789  </t>
  </si>
  <si>
    <t xml:space="preserve">Jl. Rajawali Blok B. No. 10 Palembang Telp. (0711) 365050 Fax. (0711) 363728  </t>
  </si>
  <si>
    <t>08/01/2004 1 Juni 2009 jd cabang PT Danareksa</t>
  </si>
  <si>
    <t xml:space="preserve">Jl Slamet Riyadi No. 328 Solo 57141 Telp 021-722632 fax 0271-722894  </t>
  </si>
  <si>
    <t xml:space="preserve">Jl. Cipto Manguunkusumo No.7 Cirebon Telp 0231-220365/66 fax 0231-220364  </t>
  </si>
  <si>
    <t xml:space="preserve">Gedung Bhakti Persada Lt. 02 Jl. Villa Puncak Tidar N-01, Malang Telp. 0341-550171   </t>
  </si>
  <si>
    <t xml:space="preserve">Jl. Gajayana No. 50  Malang Telp. 0341-570900   </t>
  </si>
  <si>
    <t xml:space="preserve">Program Studi Magister Management Fak. Ekonomia dan Bisnis UGM Jl. Teknik Utara No.1 Barek Yogyakarta Telp. 0274-589601 </t>
  </si>
  <si>
    <t xml:space="preserve">Jl. Sutera Niaga Blok 16-A No. 8-10,  Serpong Utara, Tangerang, Banten Telp. 021-29211638 Fax. 021-29211638  </t>
  </si>
  <si>
    <t xml:space="preserve">Kampus STIE YKPN, Gedung Perpustakaan Lt. 1  Jl. Senturan Catur Tunggal Depok, Sleman, Yogyakarta 55281. Telp. 0274-486202 Fax. 0274-486202 </t>
  </si>
  <si>
    <t xml:space="preserve">Kampus FE UPN, Gedung FE Lt. 1, Jl. SWK No. 104 (Lingkar Utara),  Condong Catur, Yogyakarta 55281. Telp. 0274-487275 Fax. 0274-487275  </t>
  </si>
  <si>
    <t xml:space="preserve">Hotel Le Meredian Room 237 Lt. 2,  Jl. Jend. Sudirman Kav. 18-20, Jakarta Pusat Telp. 021-57853763/65 Fax. 021-57853763  </t>
  </si>
  <si>
    <t xml:space="preserve">Kampus STIE Mikroskil, Jl. Thamrin No. 112, Medan. Telp. 061-4573767 Fax. 061-4567789   </t>
  </si>
  <si>
    <t xml:space="preserve">Jalan Lingkaran 1 No. 432, Dempo, Palembang Telp. 0711-356351 Fax. 0711-368857   </t>
  </si>
  <si>
    <t xml:space="preserve">Sequis Plaza lt. 3 Jl. Jend. Sudirman Kav. 25, Jakarta Telp. 021-29338615 Fax. 021-29338616   </t>
  </si>
  <si>
    <t xml:space="preserve">PT. Brata Investama Gedung Tapa Lt. ii Jl. Raya Kuta No. 27 Abianbase Kuta, Bali 80114 Telp. (0361) 764604 Fax (031) 751926 </t>
  </si>
  <si>
    <t xml:space="preserve">PT. Star Reksa Sekuritas Ruko BSD Plaza Sektor IV Blok RG No. 9 BSD Tangerang Telp. (021) 53152666, Fax. 5370153  </t>
  </si>
  <si>
    <t xml:space="preserve">PT. Star Reksa Sekuritas Kalstar Aviation Jl. Gatot Subroto No. 80 Lt. 3 Samarinda telp. 0541-742110 Fax. 0541-742110 </t>
  </si>
  <si>
    <t xml:space="preserve">PT. Kopedana Mitra Usaha Komp. Rukan Sentra Bisnis Puri Indah Blok T6/20 Jl. Puri Lingkar Dalam Jakarta Pusat Telp. (021) 5821212 Fax (021) 5827494 </t>
  </si>
  <si>
    <t>DEPOK</t>
  </si>
  <si>
    <t xml:space="preserve">PT. Reksa Depok Sekuritas Rukan Margonda Residence Jl. Margonda Depok Raya, Depok Telp. (021) 77212525 fax. (021) 77212255  </t>
  </si>
  <si>
    <t xml:space="preserve">Jl. Tanah Abang III No. 6  Jakarta 10160 Telp. 2312345 Fax. 2314880 E-mail: general@danasaktisecurities.com  </t>
  </si>
  <si>
    <t xml:space="preserve">Gedung BEJ Tower I   Lt.15,Jl. Jend. Sudirman Kav.52-53 Jakarta 12190 Telp. 5151678-79  Fax. 5151226 </t>
  </si>
  <si>
    <t xml:space="preserve">Jl. Cihampelas No. 27 Bandung 40116 Telp. (022) 421 4448 Fax. (022) 420 9648   </t>
  </si>
  <si>
    <t xml:space="preserve">Kawasan Mega Mas Blok 1D Jl. Piere Tendean Boulevard Manado- Sulawesi Utara Telp. (0431) 877888 - Hunting Fax. (0431) 876222 </t>
  </si>
  <si>
    <t xml:space="preserve">IEU Building Lt.3 Ruang 6, 10, 11 Jl. Raya Dukuh Kupang No. 157B Surabaya  </t>
  </si>
  <si>
    <t>Gedung Graha Irama Bldg  Lt. 6 Unit 6-D Jl. HR Rasuna Said Blok X-1 Kav. 1-2 Jakarta Selatan 12950 Telp. 5261326 Fax. 5261320</t>
  </si>
  <si>
    <t xml:space="preserve">Wisma Eka Jiwa Lt. 5, Jl. Arteri  Mangga Dua Raya Jakarta 10730 Telp 6257102 Fax. 6257613  </t>
  </si>
  <si>
    <t xml:space="preserve">Jl. Boulevard Gading Serpong Blok M5/65 Tangerang 15810   </t>
  </si>
  <si>
    <t xml:space="preserve">Ruko Mall of Indonesia Blok L 16 Kelapa Gading Square Jl. Boulevard Barat Raya Telp. 45869168  </t>
  </si>
  <si>
    <t xml:space="preserve">Surapati Core Blok M No. 23 Jl. PHH Mustopa Bandung 40192 Bandung Telp. 022-87242840 Fax022-87242841 </t>
  </si>
  <si>
    <t xml:space="preserve">Jl. Artery Kedoya No. 8 Jakarta Barat Telp. 021-5806137 Fax. 021-5825735  </t>
  </si>
  <si>
    <t xml:space="preserve">Jl. Mahoni No. 6  Medan 20235 Telp./fax : 061-4565837   </t>
  </si>
  <si>
    <t xml:space="preserve">Gedung Bumi Mandiri Tower II Lantai 7 Ruang 707 Jl. Panglima Sudirman 66-68 Surabaya Telp : 031-5358044 Fax : 031-5358045 </t>
  </si>
  <si>
    <t xml:space="preserve">Galeri Tanjung Duren Ruko Multiplus Lantai 3 Jl. Tanjung Duren Raya Jakarta Barat Telp : 021-56967635  </t>
  </si>
  <si>
    <t xml:space="preserve">Menara Batavia Lt. 23 Jl. K.H. Mas Mansyur Kav. 126 Telp. (021) 57930078 Fax. (021) 57930079  </t>
  </si>
  <si>
    <t>MAGENTA KAPITAL INDONESIA D/H EMCO D/H E-CAPITAL SECURITIES D/H : SURABAYA ARTHA SELARAS</t>
  </si>
  <si>
    <t xml:space="preserve">Jl. Kartini  No. 79 B Bandar Lampung Telp. (0721) 263698, (0721) 261708 Fax.  (0721) 261708  </t>
  </si>
  <si>
    <t xml:space="preserve">One Pacific Place Blg., Lobby Floor Kawasan SCBD, Jl. Jend. Sudirman Kav. 52-53 Jakarta 12190   </t>
  </si>
  <si>
    <t>Montly Kuncoro???</t>
  </si>
  <si>
    <t>BUMIPUTERA CAPITAL INDONESIA D/H FICOR SECKURITAS INDONESIA</t>
  </si>
  <si>
    <t xml:space="preserve">Wisma Bumiputera Lt. 17 Jl. Jend. Soedirman Kav. 75 Jakarta 12910 Telp. 52960155  Fax. 52960148, 5712711  </t>
  </si>
  <si>
    <t xml:space="preserve">Gd. Bumi Mandiri Lt. 10 R. 1001 Jl. Basuki Rahmat No. 129-137 Surabaya Jawa-Timur Tlp. (031) 5316749 (Hunting) Fax. (031) 5319139 </t>
  </si>
  <si>
    <t xml:space="preserve">Graha AJB Bumiputera 1912 Jl. Jend. Soedirman No. 337 P. Baru Telp (0761) 47723 (Hunting) Fax. (0761) 47725  </t>
  </si>
  <si>
    <t xml:space="preserve">Jl. Gusti Sulung Lelanang Kompleks Pontianak Mall Blok. C-2 Telp. (0561) 745205 Fax. (0561) 745405  </t>
  </si>
  <si>
    <t xml:space="preserve">Jl. GM Situt no. 5 Singkawang, Kalbar 79123 Telp. (0562) 633-346 Fax. (0562) 632-977  </t>
  </si>
  <si>
    <t xml:space="preserve">Gd. Grinata (Bank Jateng) lt. 2 Jl. Pemuda No. 142 Semarang 50132, Jateng t 024-3563315, 3560129 f 024 3563308 </t>
  </si>
  <si>
    <t xml:space="preserve">Graha FCB (d/h Graha Ekonomi)  Lt. 5, Jl. Setiabudi  Selatan Kav. 10 Jakarta Selatan 12920 Telp. 57904588   Fax. 57904593 </t>
  </si>
  <si>
    <t xml:space="preserve">Ged. Ekonomi Lt. 3, Jl. Embong Malang 61-65, Sby 60261 Telp. (031) 5325958 Fax. (031) 5325957  </t>
  </si>
  <si>
    <t xml:space="preserve">Jl. Jend. A. Yani No. 35 E Makasar Telp. (0411) 3655262 / 3655263 / 3655 264   </t>
  </si>
  <si>
    <t xml:space="preserve">Jl. IR. H. Juanda No. 47 A/61 Darat Sekip, Pontianak Kota Telp. 0561 745588 Fax 0561 744255  </t>
  </si>
  <si>
    <t xml:space="preserve">  Kota Lokasi JAKARTA BANDUNG PALEMBANG</t>
  </si>
  <si>
    <t xml:space="preserve">Gallery Niaga Mediterania Blok A No. 8i Jl. Medeterania Pantai Indah Kapuk Jakarta Utara 14460 Telp. 5882735-6 / Fax. 5883898   </t>
  </si>
  <si>
    <t xml:space="preserve">Kompleks Mangga Dua Plaza Harco Electronic Blok N, No. 2 Jl. Mangga Dua Raya, Jkt 10730 telp. 6125206-8 faks. 6125126 </t>
  </si>
  <si>
    <t xml:space="preserve">Blok B2 No. 15 Jl. KH. Hasyim Ashhari Jakarta 10150 Telp. (021) 63867575 Fax. (021) 63867755 </t>
  </si>
  <si>
    <t xml:space="preserve">Jl. Ir. H Juanda No 130C Bandung  40153 Telp. (022) 4200988/89 Fax. (022) 4200889  </t>
  </si>
  <si>
    <t xml:space="preserve">Rukan Pemuda Mas Blok B3 Jl. Pemuda No. 150, Semarang 50132 Telp. (024) 567560 Fax. (024) 567563  </t>
  </si>
  <si>
    <t xml:space="preserve">Komplek Ruko 21 Gubeng II Kav. A-2 Jl. Raya Gubeng 30-32 Surabaya 60281 Telp. (031) 501 7555 Fax. (031) 502 7555 </t>
  </si>
  <si>
    <t>ETRADING SECURITIES d/h : MONAS BUANA SECURITIES d/h : BINTANG MAKMUR SEC.</t>
  </si>
  <si>
    <t xml:space="preserve">Wisma GKBI Lt. 17 Suite 1715 J. Jend. Sudirman No. 28 Jakarta 10210 Telp. 5741442 Fax. 5741443   </t>
  </si>
  <si>
    <t>Cab. Pembantu PIPM -BEJ-Riau Gd. Bank Lippo Lt. 2 Jl. Ahmad Yani No. 25 Pekanbaru Tlp. (0761) 839530 Fax. (0761) 849456</t>
  </si>
  <si>
    <t xml:space="preserve">Pondok Indah Plaza 2 Blok BA No.12 Tlp. (021) 7663883 Fax. (021) 7663057  </t>
  </si>
  <si>
    <t>18</t>
  </si>
  <si>
    <t>Rukan Grand Puri Niaga Blok K-6 No.1P Puri Kencana Tlp. (021) 58351526         (021) 58304242         (021) 58304244         (021) 58304135</t>
  </si>
  <si>
    <t xml:space="preserve">Jln. Ruko Blok RG No.17 Sektor IV BSD Tangerang Tlp. 021-5380861         021-5384772 Fax. 021-5371104  </t>
  </si>
  <si>
    <t xml:space="preserve">Jl. Bintaro Utama Sektor 3A Ruko Graha Matercella No.82E Tangerang   </t>
  </si>
  <si>
    <t xml:space="preserve">Jakarta Slatan 12140 Tlp. 021-7227987 021-7227985 Fax.7227986  </t>
  </si>
  <si>
    <t>JAKARTA RADIO DALAM</t>
  </si>
  <si>
    <t xml:space="preserve">Jl. Margonda Raya No.330 Depok 16423 Tlp. 021-78882809         021-7873831         021-78882919  </t>
  </si>
  <si>
    <t xml:space="preserve">Gedung Graha Kencana Lt. 10 Ruang 10E  Jl. Raya Perjuangan No.88 Kebon Jeruk Tlp. 021-53660842        021-53660843 Fax. 021-53660691 </t>
  </si>
  <si>
    <t xml:space="preserve">Ruko Palais De Europe Jl.  Trocadero No.101 Karawaci Tangerang Telp. 021-5585879           021-5585890 Fax. 021-5585843 </t>
  </si>
  <si>
    <t>Blok M 8 Jl. Letjen Suprapto Jak-Pus 10510 Telp. 021-42900225           021-42886755-56 Fax.  021-42900225</t>
  </si>
  <si>
    <t xml:space="preserve">Jakarta Barat 11160 021-6253211 021-6253219 Fax.021-6253230  </t>
  </si>
  <si>
    <t>Ruko Boulevard Barat Blok LA 1 No.28 Kelapa Gading Jakarta Utara 14240 Telp. 021-45842180  Fax.  021-45842181</t>
  </si>
  <si>
    <t xml:space="preserve">Jl. Mampang Prapatan Ry No.82 Tegal parang Jakarta Selatan 12790 Telp. 021-7948233  Fax. 021-7994816 </t>
  </si>
  <si>
    <t xml:space="preserve">Ruko Mitra Sunter Blok B 19 Sunter Telp. 021-65838057 Fax.  021-65838058  </t>
  </si>
  <si>
    <t xml:space="preserve">Ruko Roxy Mas Blok C 5 No. 23A Roxy – Jakarta Barat Telp. 021-63855123           021-6326163 Fax.   021-6326164 </t>
  </si>
  <si>
    <t>Ruang 2205 Jl.Jend. Sudirman Kav.52-53 Jakarta 12911 Telp. 021-5151140           021-5151141</t>
  </si>
  <si>
    <t>Lt.22 Suite D2 Jl.HR Rasuna Said Kav 1 Jakarta 12980 Telp. 021-8356329           021-8354214 Fax.  021-83791132</t>
  </si>
  <si>
    <t xml:space="preserve">Jl. Pluit sakti Raya No.31A, Blok A No.43 Pluit Jakarta Utara 021-66678482, 021-66678483 Fax. 021-66678454  </t>
  </si>
  <si>
    <t xml:space="preserve">Ruko Sentra Niaga Jln.Ahmad Yani Blok.A.2 No.7 Bekasi Selatan 021-88961638 021-88960887 Fax 021-8849030 </t>
  </si>
  <si>
    <t xml:space="preserve">Ruko CTC Cikarang Blok.C3 No.49 Jln.Cibarusah Raya Cikarang Barat   </t>
  </si>
  <si>
    <t xml:space="preserve">Komplek Rukan Puri Mutiara Blok A No.59 Jl. Griya Utara  Jakarta Utara 14350   </t>
  </si>
  <si>
    <t xml:space="preserve">Paskal Hyper Square Blok A 11 Jl. Pasir Kaliki 24-27 Bandung 022-86060921 022-86060634  </t>
  </si>
  <si>
    <t>Jln.Raya Pajajaran Ruko Baby House No.23E Sukasari Bogor 16142 0251-8311148 0251-8311143 Fax 0251-8353705</t>
  </si>
  <si>
    <t xml:space="preserve">Rukan Gunung Sahari Jl. Gunung Sahari No.7/B2 RT.002/008    </t>
  </si>
  <si>
    <t xml:space="preserve">Jln.Arteri Permata Hijau  Komplek Grand ITC Permata Hijau Blok.Emerald Persil No.32 Jakarta Selatan 021-53664675 </t>
  </si>
  <si>
    <t xml:space="preserve">Jl. Paus No.92C RT.004/008 Jakarta Timur 13220    </t>
  </si>
  <si>
    <t xml:space="preserve">Jln.Alternatif Rk.Cibubur Times Square Blok.B1 No.9 Jakarta Timur 021-84302498 Fax.021-84302498  </t>
  </si>
  <si>
    <t xml:space="preserve">Pertokoan Bajra Sandi Jln.Raya Puputan NO.286 B Renon Denpasar 80113 0361-227116  </t>
  </si>
  <si>
    <t>Jln.Bridgen Slamet Riyadi No.72 Malang 65112 0341-355688 0341-322711 0341-321233 Fax.0341-355688</t>
  </si>
  <si>
    <t xml:space="preserve">Jln.Slamet Riyadi No.416 Solo, Jawa Tengah 57142 0271-718632 0271-739599 Fax 0271-731588 </t>
  </si>
  <si>
    <t>Gedung Graha Pena Lt.1 Ruang 101B Jln.Ahmad Yani NO.88 Surabaya 60234 031-8293292 031-8289517 Fax.031-8292392</t>
  </si>
  <si>
    <t xml:space="preserve">Jln.Raya Darmo Kav.32-34 Surabaya  031-5613706 Fax.031-5613750  </t>
  </si>
  <si>
    <t xml:space="preserve">Ruko Golden Palace D7-D8 Jl. HR. Muhammad 373-383 Surabaya 60216 Fax.031-7320102  </t>
  </si>
  <si>
    <t>Jln.M.H Thamrin No.91 Semarang 50134 024-8415156 024-8413259 024-8319632 Fax 024-8415196</t>
  </si>
  <si>
    <t xml:space="preserve">Jln.Dipenegoro No.31 Jogjakarta 55232 0274-3151155 0274-3151156 Fax.0274-589398 </t>
  </si>
  <si>
    <t xml:space="preserve">Jln.Jend Sudirman No.58 Enggal Bandar,  Bandar Lampung 0721-241926 Fax.0721-241871 </t>
  </si>
  <si>
    <t>Gedung Bank Sumut Lt.8 Jln.Imam Bonjol No.18 Medan 20152 061-4513852 061-4515284 Fax.061-4501493</t>
  </si>
  <si>
    <t xml:space="preserve">Jl. Asia No.242 ,  Kel. Sirengas II, Medan Asia Sumatera Utara 20152   </t>
  </si>
  <si>
    <t xml:space="preserve">Jln.Karunrung No.1E Makasar 90113 0411-323439   </t>
  </si>
  <si>
    <t xml:space="preserve">Jln.Jend Sudirman No.80 Palembang 30126 0711-362163 0711-362153  </t>
  </si>
  <si>
    <t xml:space="preserve">Jln.Veteran No.12D Pontianak 0561-748102 0561-748228   </t>
  </si>
  <si>
    <t>Wisma GKBI Lt,17 Suite.1702A Jln.Jend Sudirman No.28 Jakarta 10210 021-57853593 Fax.021-57853870</t>
  </si>
  <si>
    <t>Gedung Patra Jasa Suite 1724 Jln.Gatot Soebroto Kav.32-34 Jakarta Selatan 12950 021-52900023</t>
  </si>
  <si>
    <t xml:space="preserve">Panin Bank Building Lt. 1 Jl. Jend. Sudirman No. 1 Jakarta 10270 Telp.5739510 Fax. 5739508 </t>
  </si>
  <si>
    <t xml:space="preserve">Kompleks Ruko Sriwedani No.3 Jl. Remujung, Yogyakarta Telp.0274 555903 Fax. 0274 555903  </t>
  </si>
  <si>
    <t xml:space="preserve">Gedung Sucaco Lt. 3 Jl. Kebon Sirih No. 71  Jakarta Pusat 10340   </t>
  </si>
  <si>
    <t xml:space="preserve">Jl. Veteran No. 49 Semarang Jawa Tengah   </t>
  </si>
  <si>
    <t xml:space="preserve">Jl. Suniarja No.14 Bandung    </t>
  </si>
  <si>
    <t xml:space="preserve">Ruko Golden Road Blok C-28 No.3-3A Kawasan ITC BSD Tangerang Selatan 15321 Tlp.021-5386444 Fax.021-5386446 </t>
  </si>
  <si>
    <t xml:space="preserve">Jl.Soka No.21, Kota Bandung 40133 Tlp.022-7272926 Fax.87243321   </t>
  </si>
  <si>
    <t xml:space="preserve">Jl. Ahmad Yani No.17  Bandar Lampung 35119 Telp.0721-250133 Fax.0721-250135  </t>
  </si>
  <si>
    <t xml:space="preserve">Sona Topas Tower 11 fl Jl Jend Sudirman Kav 26  Jakarta, 12920   </t>
  </si>
  <si>
    <t xml:space="preserve">Rukan Puri Niaga 3 Blok M8 No. 5BC, Perumahan Puri Kencana Kembangan, Jakarta Barat   </t>
  </si>
  <si>
    <t xml:space="preserve">Ruko Pascal Timur Blok D no.2  Jl.Scientia Square Barat 1 Komplek Perumahan Gading Serpong, Tangerang Telp.021-44611072 &amp; 44611074   </t>
  </si>
  <si>
    <t xml:space="preserve">Gedung Graha International Lt. 3 Jl. Asia Afrika No. 129 Bandung   </t>
  </si>
  <si>
    <t xml:space="preserve">Wisma Tamara Lt. 15  Suite 1504, Jl. Jend. Sudirman Kav. 24 Jakarta 12920 Telp. 5206464 Fax. 5206795/97 </t>
  </si>
  <si>
    <t xml:space="preserve">Jl. Kombes M. Duryat 14-16 Blok B.8 Surabaya Telp. (031) 5320312 Fax. (031) 5320316  </t>
  </si>
  <si>
    <t xml:space="preserve">Komplek Pontianak Mall Jl. Teuku Umar Blok A 23-24 Pontianak - Kalimantan Barat 0561 - 766222 0561 - 748595 </t>
  </si>
  <si>
    <t xml:space="preserve">Jl. Kuala No. 28 Singkawang, Kalimantan Barat Telp. 0562 - 4643077/88/99 Fax. 0562 - 635196 d/h. Jl. GM Situt No. 43 </t>
  </si>
  <si>
    <t>INDO PREMIER SECURITIES  D/H : PURIDANA SEKURINDO</t>
  </si>
  <si>
    <t xml:space="preserve">Wisma GKBI Lt. 7 Suite 718 Jl. Jend. Sudirman No. 28 Jakarta 10210 Telp. 57931168-1166 Fax. 57931167  </t>
  </si>
  <si>
    <t xml:space="preserve">Rukan Boulevard Artha Gading Blok A7A No.3 Kelapa Gading, Jakarta Utara Telp. 45874168 Fax.  45874167 </t>
  </si>
  <si>
    <t xml:space="preserve">Graha International Lt.1 Jl. Asia Afrika 129 Bandung 022-4221758 Fax: 022.4221778 </t>
  </si>
  <si>
    <t xml:space="preserve">Wisma Dharmala Lt. Mezzazine Jl. Panglima Sudirman 101-103 Surabaya 031-5487050  Fax: 031-5487051  </t>
  </si>
  <si>
    <t xml:space="preserve">Jl. Sultan Agung 104-106 Telp. 024.8505961 Fax: 024. 850 5962   </t>
  </si>
  <si>
    <t xml:space="preserve">Jl. Sulawesi no.88 Telp: 0411.333168 Fax: 0411.333167   </t>
  </si>
  <si>
    <t xml:space="preserve">Gedung Uni plaza Lt.3 West Tower Jl. M.T Haryono No. A-1 Medan Tel. 061.4550168 Fax: 061.455.2371 </t>
  </si>
  <si>
    <t xml:space="preserve">Jl. Urip Sumoharjo No. 29 B Solo Tel. 0271-661196 Fax: 0271-633469  </t>
  </si>
  <si>
    <t xml:space="preserve">Prasetya Mulya, Campus BSD Edutown BSD City, Kavling Edu I No. 1 Jl. BSD Raya Barat I, BSD City Serpong-Tangerang 15339 Tel. 021-30450500 </t>
  </si>
  <si>
    <t xml:space="preserve">Universitas Diponegoro Jl. Tembalang Semarang   </t>
  </si>
  <si>
    <t xml:space="preserve">Jl. Jend. Sudirman No. 5D Lampung Tel. 0721-261480   </t>
  </si>
  <si>
    <t xml:space="preserve">Grand Puri Niaga Jl. Puri Kencana Blok K6 No. 1 L Kembangan - Jakarta Barat Tel. 021-58351600 Fax. 021-58351601 </t>
  </si>
  <si>
    <t xml:space="preserve">Jl. Jaksa Agung Suprapto No. 40 B2 Malang Tel. 0341-352925 Fax. 0341-352924  </t>
  </si>
  <si>
    <t xml:space="preserve">Universitas Padjadjaran Jl. Dipati Ukur 35 Bandung Tel. 085220962108  </t>
  </si>
  <si>
    <t xml:space="preserve">Universitas Sebelas Maret Gedung Empat Fak. Ekonomi Jl. Ir. Sutami No. 36A, Surakarta-Solo Tel. 021-58351600 Fax. 021-58351601 </t>
  </si>
  <si>
    <t xml:space="preserve">YP Fajar Ujung Pandang Gd. Fajar 1 Lt. 2 Jl. Racing Center No. 101, Makasar Tel. 085299572809  </t>
  </si>
  <si>
    <t xml:space="preserve">Rukan sentra bisnis Pluit Blok A No. 9 Jl. Pluit Sakti Raya No. 28 Jakarta Utara Tel. 021- 66693368 Fax. 021-66693392  </t>
  </si>
  <si>
    <t xml:space="preserve">Prasetya Mulya Campus Cilandak Edutown BSD City, Kav. Edu I No. 1 Jl. BSD Raya Barat I, BSD City Serpong Tangerang 15339 Tel. 021- 30450500 </t>
  </si>
  <si>
    <t xml:space="preserve">Universitas Muria Kudus Gd. Fak. Ekonomi Gondang Manis Bae, PO BOX 53 Kudus Tel. 0899-5931001 </t>
  </si>
  <si>
    <t xml:space="preserve">Kawasan Bahu Mall Blok S No. 9 Jl. Wolter Monginsidi No. 1 Manado 95115 Tel.0431-854610 Fax. 0431-854611 </t>
  </si>
  <si>
    <t xml:space="preserve">Sudirman City square B 11 Jl. Jend. Sudirman, Pekanbaru Tel.0761-7894045 Fax. 0761-7894049  </t>
  </si>
  <si>
    <t xml:space="preserve">Komp. Rukan Perdana Square I No. 2 Jl. Perdana Pontianak Tel. 0561-6580131 Fax. 0561-658132 </t>
  </si>
  <si>
    <t xml:space="preserve">Jl. Jend. Sudirman No. 379B (Depan Bank Mandiri Balikpapan Permai) Balikpapan Selatan-Balikpapan 76114 Tel. 0542-744730 Fax. 0542-744731 </t>
  </si>
  <si>
    <t xml:space="preserve">Jl. Sumatera 92 B Telp. (031) 5017777, 5012222 Fax. (031) 5011343   </t>
  </si>
  <si>
    <t xml:space="preserve">Ged. Berca Indonesia Lt. 4 Suite 402 Jl. Palmerah Utara No. 14, jakbar Telp. 5324985, 5324987 Fax. 5347587  </t>
  </si>
  <si>
    <t xml:space="preserve">Plaza Abda Lt. 17 Jl. Jend . Sudirman Kav. 59 Jakarta 12190 Telp 021 5150817 Fax 021 5140 1616 </t>
  </si>
  <si>
    <t xml:space="preserve">Wisma HSBC Lt. 4, Jl. Diponegoro  No. 11 Medan 20152 Telp. (061) 4516190, (061) 4516217 Fax. (061) 4516205  </t>
  </si>
  <si>
    <t xml:space="preserve">Graha STR Jl. Ampera Raya No.118 Jakarta Selatan 12550 021-7813669 Fax.021-7813445  </t>
  </si>
  <si>
    <t xml:space="preserve">Jelambar, Taman Duta Mas A7/5 Jakarta Barat 11460 021-5678989   </t>
  </si>
  <si>
    <t xml:space="preserve">Jl. HR. Rasuna Said Blok X5 No.13  Jakarta  Selatan Telp. 29915300 Fax. 29021497  </t>
  </si>
  <si>
    <t>KUSBUDIHARTI</t>
  </si>
  <si>
    <t xml:space="preserve">Jl. Magelang No. 8 A Yogyakarta 55233     </t>
  </si>
  <si>
    <t xml:space="preserve">Jl. Jalur Sutera Kelurahan Paku Aam Kecamatan Serpong Utara Kota  Tangerang    </t>
  </si>
  <si>
    <t xml:space="preserve">Jl. Dr. Sutomo No.97C Surabaya Telp: 031-5630234, Fax:031-5630262    </t>
  </si>
  <si>
    <t xml:space="preserve">Ruko JBC A-8, Jl. Trunojoyo No.26 Jember Telp: 0331-421050, Fax:0331-420320    </t>
  </si>
  <si>
    <t xml:space="preserve">Gedung AKA, Jl. Bangka Raya No. 2 Kebayoran Baru -Jaksel 12720    </t>
  </si>
  <si>
    <t xml:space="preserve">Solo Center Point Ruko A7B Jl. Slamet Riyadi 373 Purwosari Solo 57147    </t>
  </si>
  <si>
    <t xml:space="preserve">Dutamas fatmawati No.20 Jl. Fatmawati No.39 Telp. 021-7269383 Fax. 021-72800367  </t>
  </si>
  <si>
    <t xml:space="preserve">Jl. Pengayoman 118A Panakukang, Makassar 90231 Telp. 0441-439050 Fax. 0441-431373  </t>
  </si>
  <si>
    <t xml:space="preserve">Jalan Merdeka No. 2  Bandung 40111- Jawa Barat    </t>
  </si>
  <si>
    <t xml:space="preserve">(Kantor Pusat) Plaza Bapindo Citibank Tower Lt. 17 Jl. Jend. Sudirman Kav. 54-55 Jakarta 12190  </t>
  </si>
  <si>
    <t xml:space="preserve">Graha Kencana Lt. Mezanine Jl. Raya Perjuangan No. 88 Jakarta Barat 11530 Telp. 53670540 Fax. 53678337 </t>
  </si>
  <si>
    <t xml:space="preserve">Wisma Dharmala Surabaya, Lt. 6  Jl. P. Sudirman 101-103 Surabaya 60271 Telp.  031,  5462235 Faks.  031,  5462237 </t>
  </si>
  <si>
    <t xml:space="preserve">Ruko Mega Mall Pluit No.48, Jl. Pluit Indah Raya, Jakarta Utara-14440 Telp. (021) 66670232 Fax.  (021) 66670233  </t>
  </si>
  <si>
    <t xml:space="preserve">Gedung Melawai Lt. 3 Jl. Melawai Raya no. 67-68 Jakarta 12130 Telp. (021) 72801980 Fax. (021) 72801959 </t>
  </si>
  <si>
    <t xml:space="preserve">Jl. Pemuda No.150 A6 Komplek Perkantoran Pemuda Mas Blok A-6 Semarang 50132 Telp: (024) 86578226 Faximile: (024) 86578227 </t>
  </si>
  <si>
    <t>Gedung Bursa Efek Indonesia Menara I, Lt. 30 Suite 1103 Jl. Jend. Sudirman Kav. 52-53 Jakarta 12190 Telp. 5152889-2595-2606  Fax. 5155280</t>
  </si>
  <si>
    <t xml:space="preserve">Komp. Pluit Junction Mall, Ruko No. SH-1 Jl. Pluit Raya No. 1 Jakarta 14450   </t>
  </si>
  <si>
    <t xml:space="preserve">Jl. Pasir Kaliki No. 25-27, Blok A No. 6 Bandung 40181    </t>
  </si>
  <si>
    <t xml:space="preserve">Jl. Merbabu No. 25 Malang 65112    </t>
  </si>
  <si>
    <t xml:space="preserve">Jl. Teuku Umar Komp. Ruko Pontianak Mall Blok C No. 26   </t>
  </si>
  <si>
    <t xml:space="preserve">Jl. Gunung Latimojong No. 120A     </t>
  </si>
  <si>
    <t xml:space="preserve">Jl. Slamet Riyadi No. 49 Kauman, Solo    </t>
  </si>
  <si>
    <t xml:space="preserve">Ruko Garden House Blok B 18C,  Pantai Indah Kapuk, Jakarta Utara    </t>
  </si>
  <si>
    <t>Wisma Kyoei Lantai 15 Jl. Jend. Sudirman Kav. 3 Jakarta 10220 Telp. (021) 57851818, 57851888 Fax. (021) 57851717, 57851777</t>
  </si>
  <si>
    <t xml:space="preserve">Central Bisnis Distric Pluit Blok A No. 20 Jl. Pluit Selatan Raya No.1 Penjaringan 14450 021 66675345 021 66675234 </t>
  </si>
  <si>
    <t>Komplek Paskal Hypersquare Blok C No. 15 kebon Jeruk Bandung 40181 cabang.bandung@lautandhana.com Telp. 022 - 86061027-29 Fax. 022 - 86060684</t>
  </si>
  <si>
    <t xml:space="preserve">Jl. Diponegoro No. 48 D-E Tel. 031-5025111 Fax.031-5015222   </t>
  </si>
  <si>
    <t xml:space="preserve">Central Bisnis Distric (CBC) Artha Gading Blok A6 Kav. 7 Kelapa Gading Barat, Jakarta Utara Tel. 021-45873961 Fax. 021-45873962  </t>
  </si>
  <si>
    <t xml:space="preserve">Mangga Dua Square Blok F No. 23 Jl. Gunung Sahari No. 1 Jakarta Utara 14420 021 62313288 021 62311365 </t>
  </si>
  <si>
    <t xml:space="preserve">Ruko Hotel Anugerah   Jl. Jend.Sudirman No.149/7 Palembang 30116    </t>
  </si>
  <si>
    <t xml:space="preserve">Jl. Kartini No. 5 Medan 20152 Telp. (061) 4518855 Fax. (061) 4516836  </t>
  </si>
  <si>
    <t xml:space="preserve">Karawaci Office Park Blok L No. 29-30 Lippo Karawaci, Tangerang, Banten 15115 Telp. (021) 557707718 Fax. (021) 55770719  </t>
  </si>
  <si>
    <t xml:space="preserve">Ruko Paramount Centre Blok A No. 2 Jl. Raya Kelapa Dua, Gading Serpong Tangerang, Banten 15810 Telp. 021 29014800/29014731 Fax. 021 29014656 </t>
  </si>
  <si>
    <t xml:space="preserve">Plaza Mandiri Lt. 28 Jl. Jend. Gatot Subroto Kav. 36-38 Jakarta 12190 Telp. 5263445 Fax. 5269448 </t>
  </si>
  <si>
    <t xml:space="preserve">Lobi Selatan, Plaza Mandiri Lt. Dasar Jl. Jend. Gatot Subroto Kav. 36-38 Jakarta 12190   </t>
  </si>
  <si>
    <t xml:space="preserve">Gedung Bumi Mandiri Tower 2 Lantai 3 Jl. Panglima Sudirman No. 66 – 68 Surabaya   </t>
  </si>
  <si>
    <t xml:space="preserve">Tiara Convension Center Lt. 1 Jl. Imam Bonjol No. 28-30, Medan Sumatera utara   </t>
  </si>
  <si>
    <t xml:space="preserve">J.W. Mariot B &amp; G Tower, Lt. 6 Jl. Putri Hijau No. 10 Medan   </t>
  </si>
  <si>
    <t xml:space="preserve">Jl. Raya Mangga Dua Dusit Orion No. 15 Jakarta    </t>
  </si>
  <si>
    <t xml:space="preserve">Jl. Jaksa Agung SupraptoNo. 65 Malang Jawa Timur   </t>
  </si>
  <si>
    <t xml:space="preserve">Jl. Surapati No. 2 Bandung    </t>
  </si>
  <si>
    <t xml:space="preserve">Gedung Bank Mandiri Prioritas,  Jl. Metro Pondok Indah Blok UA 24-27 Jakarta   </t>
  </si>
  <si>
    <t xml:space="preserve">Gedung Bank Mandiri Prioritas,  Jl. Boulevard Raya Blok L No. 8 Jakarta   </t>
  </si>
  <si>
    <t xml:space="preserve">Jl. Letjen Sutoyo S. No. 297 Banjarmasin    </t>
  </si>
  <si>
    <t xml:space="preserve">Jl. Kapt. A. Rivai No. 27 Palembang 30129 Medan   </t>
  </si>
  <si>
    <t xml:space="preserve">Kelapa Gading, Jl. Boulevard Raya Blok L No. 6 Jakarta 14240    </t>
  </si>
  <si>
    <t xml:space="preserve">Jl. RA Kartini No. 80D Bandar Lampung 35116    </t>
  </si>
  <si>
    <t xml:space="preserve">Ruko Darmo Galeria Blok C-27 Jl. Mayjen Sungkono No. 75 Surabaya  </t>
  </si>
  <si>
    <t xml:space="preserve">Rukan  Bukit Indah Blok A No. 21 Kelapa Gading Jakarta 14240   </t>
  </si>
  <si>
    <t xml:space="preserve">Kompleks Ruko Sentra Niaga Puri Indah Blok T1/49 Jakarta Barat    </t>
  </si>
  <si>
    <t xml:space="preserve">Komplek Mangga Dua Plaza Blok-H No. 12A Jl. Mangga Dua raya Jakarta Barat.    </t>
  </si>
  <si>
    <t xml:space="preserve">Jl. Brigjend. Slamet Riyadi No. 329,  Solo Jawa Tengah    </t>
  </si>
  <si>
    <t xml:space="preserve">Ruko Golden Boulevard Blok S-10. Jl. Pahlawan Seribu,  Bumi Serpong Damai – Tangerang, 15322    </t>
  </si>
  <si>
    <t xml:space="preserve">Jl. I Gusti Ngurah Rai Humaera 2B, Lantai 2,  Pontianak 78117    </t>
  </si>
  <si>
    <t xml:space="preserve">Menara Bank Mega Lt. 2 Jl. Kapten P. Tendean Kav. 12-14A Jakarta 12790 Telp. 79175599 Fax: 79193900 </t>
  </si>
  <si>
    <t xml:space="preserve">Plaza 5 Pondok Indah Blok D No. 15 Jl. Margaguna Raya, Pondok Indah Jakarta Selatan  Telp. 021-7257823 Fax 021-7247640 </t>
  </si>
  <si>
    <t xml:space="preserve">Komp. Niaga Roxy Mas Jl. K.H. Hasyim Ashari Blok B2 No. 25-26 Jakarta 10150  </t>
  </si>
  <si>
    <t xml:space="preserve">Ruko Sentra Niaga Blok T3 No. 16 Puri Kembangan Jakarta barat 11610   </t>
  </si>
  <si>
    <t>Ruko Gading Bukit Indah Jl. Bukit Gading Raya Blok A/26, Kelapa Gading Jakarta Utara Telp. 021-4533515 Fax 021-4507920</t>
  </si>
  <si>
    <t xml:space="preserve">Garden House Blok B No. 22 Bukit Golf Mediterania, Jakarta Utara    </t>
  </si>
  <si>
    <t xml:space="preserve">Menara Bank Mega Lt. 3 Jl. Gatot Subroto No. 283 Bandung Telp. 022-87340972 Fax 022-87340986 </t>
  </si>
  <si>
    <t xml:space="preserve">Menara Bank Mega Lt. 4 - 5 Jl. Yos Sudarso 2B Cirebon   </t>
  </si>
  <si>
    <t xml:space="preserve">Gedung BDP Jateng Lt. 3 Jln. Pemuda No. 142 Semarang, Jawa Tengah Telp.024-3562451 Fax 024-3566638 </t>
  </si>
  <si>
    <t xml:space="preserve">Gedung Intiland Lt.2 Jl. Panglima Sudirman Kav 101-103, Surabaya 60271   </t>
  </si>
  <si>
    <t xml:space="preserve">Gedung Bank Mega Lt.3 Jl. Gejayan (affandi) No, 22 Yogyakarta 55281 Telp.0274*623407 Fax 0274-623579 </t>
  </si>
  <si>
    <t xml:space="preserve">Menara Bank Mega Lt. 2 Kawasan Trans Studio Jl. Metro Tanjung Bunga Makassar  </t>
  </si>
  <si>
    <t xml:space="preserve">Kompleks Ruko Mega Mas Blok 1C, No. 48 Jl. Piere Tendean (Boulevard) Manado 95111 Telp.0431-879691 Fax 0431-879691  </t>
  </si>
  <si>
    <t xml:space="preserve">Galeri Niaga Ruko Mediterania II Blok N 8, Pantai Indah Kapuk Tlp. 021-55966588 Fax. 021-55966587 </t>
  </si>
  <si>
    <t>MILLENIUM DANATAMA SEKURITAS D/H SANEX</t>
  </si>
  <si>
    <t xml:space="preserve">Jl. Juwono No. 1 ( Raya Darmo) Surabaya 60241 Telp. 031-5668959 Fax. 031-5668958  </t>
  </si>
  <si>
    <t xml:space="preserve">Jl. S. Parman No. 315 Medan 20153  Telp. (061) 4518845 Fax. (061)4518836 </t>
  </si>
  <si>
    <t xml:space="preserve">UOB Plaza Nine Jl. MH. Thamrin No. 10 Kav. 8-10 Lantai 43 Jakarta Pusat 10230  Telp. (021)  Fax. (021)  </t>
  </si>
  <si>
    <t>INDOMITRA SECURITIES d/h MITRA INVESTDANA SEK (*)</t>
  </si>
  <si>
    <t xml:space="preserve">Gedung Wirausaha Lt. 4  Jl. HR Rasuna Said Kav. C-5, Jakarta 12940 Telp. 5229073 Fax. 5229081  </t>
  </si>
  <si>
    <t xml:space="preserve">Gedung Uni Plaza Lt. 3, East Tower Jl. MT Haryono No 1A Medan Telp. (061) 4558585, 4523050 Fax. (061) 4523051  </t>
  </si>
  <si>
    <t xml:space="preserve">Gd Wahana Komputer Jl. MT Haryono No. 637 Tel. 024 - 8447607 Fax. 024 - 8447608  </t>
  </si>
  <si>
    <t>Wisma BII Lt. 10 Jl. Pemuda No. 60-70 Surabaya Telp. (031) 5313133 Fax. (031) 5325119  Sementara pindah ke:</t>
  </si>
  <si>
    <t xml:space="preserve">Jl. Dr. Otten No. 25 Bandung - Jawa Barat Telp. (022) 4264852 Fax. (022) 4264853  </t>
  </si>
  <si>
    <t xml:space="preserve">Komp. Ruko Bumimas Fatmawati Blok I No. 105 Jl. Fatmawati, Kebayoran Baru Jakarta Selatan Telp. (021) 7654866 Fax. (021) 7654868 </t>
  </si>
  <si>
    <t xml:space="preserve">Jl. Basuki Rahmat No. 5 D, Palembang Sumatera Selatan Telp. (07111) 823939 Fax. (0711)  823020  </t>
  </si>
  <si>
    <t xml:space="preserve">Jl. Petireman No.1 Cirebon 45113 Jabar Telp. 0231-201739 Fax. 0231-208026  </t>
  </si>
  <si>
    <t>Sudirman Plaza Indofood Tower Lt 17 Jl. Jend. Sudirman Kav. 76 - 78 Jakarta 12910 Tlp. 021-57939929 Fax. 021-57939919</t>
  </si>
  <si>
    <t xml:space="preserve">Marc. Place Suite 201 Jl. Dr. Rajiman No. 1 Bandung 40171 Tlp. 022-4264800 Fax. 022-4264833 </t>
  </si>
  <si>
    <t xml:space="preserve">OCBC NISP Tower Lantai 21 Jln. Prof. Dr. Satrio Kav. 25 Jakarta 12940 Tel. 021-29352788, 29352888 Fax  021-57944095 </t>
  </si>
  <si>
    <t xml:space="preserve">Wisma HSBC Lt. 3A ,  Jl. Asia Afrika No.116, Bandung Telp. 022-4267288 Fax. 022-4268009  </t>
  </si>
  <si>
    <t xml:space="preserve">Wisma Intiland Jl. Panglima Sudirman 101-103 Surabaya Telp. 031-5471213 Fax. 5471343 </t>
  </si>
  <si>
    <t xml:space="preserve">Jl. Pluit Kencana No. 59 Blok T Kav. No. 10 Kel. Pluit, Kec. Penjaringan Jakarta Utara Telp. 021-66675050 Fax 021-66675051 </t>
  </si>
  <si>
    <t>OSK NUSADANA SECURITIES INDONESIA d/h: NUSADANA INTI INVESTAMA d/h : DWIPANCA REZEKI</t>
  </si>
  <si>
    <t>Plaza Lippo  Lt. 14 Km. 1401 Jl. Jend. Sudirman Kav. 25 Jakarta 12920 Telp. 5204599, 5204955 Fax. 5204598 www.nusadana.co.id</t>
  </si>
  <si>
    <t xml:space="preserve">Rukan Puri Kencana Blok M.4 No. 1 B Jl. Puri Kencana Kembangan  Jakarta Barat 11610 Telp. (021) 58355055 Fax (021) 58355056  </t>
  </si>
  <si>
    <t xml:space="preserve">Jl. Boulevard Barat, Blok LA-1, No. 1B Kelapa Gading, Jakarta Utara  Telp. 021-4507595 Fax. 021-45856949 </t>
  </si>
  <si>
    <t xml:space="preserve">Bukit Darmo Golf Office Park 2, B2 no 10 Jl. Raya Bukit Darmo Boulevard, Surabaya, 60226 Telp. 031-5329819 Fax. 031-5352495  </t>
  </si>
  <si>
    <t xml:space="preserve">Flamboyant Square, Jl. Sukajadi 252 Kel. Geger Kalong, Kec. Sukajadi, Bandung Telp. 022-2039493 Fax. 0322-2039492 </t>
  </si>
  <si>
    <t xml:space="preserve">Jl. Zainul Arifin No. 122 Medan-Indonesia Telp. 061-4529633 Fax. 061-4529233  </t>
  </si>
  <si>
    <t xml:space="preserve">Jl. Panggung 9 Malang-Indonesia Telp.0341-352888 Fax. 0341-352887  </t>
  </si>
  <si>
    <t xml:space="preserve">Jl. Kertajaya Indah F-303 Surabaya  Telp. 031-5966199 Fax. 031-5990708  </t>
  </si>
  <si>
    <t xml:space="preserve">Ruko Pluit Village, No. 51 Jl. Pluit Indah Raya, 14440 Telp. 021-66670060 Fax. 021-66670251  </t>
  </si>
  <si>
    <t xml:space="preserve">Ruko bidex Blok F-30 Jl. Pahlawan seribu BSD CITY Tangerang Selatan, Banten, 15321 Telp. 021-5389188 Fax. 021-53163168 </t>
  </si>
  <si>
    <t xml:space="preserve">Jl. Gusti Sulung Lelanang, Komp Pontianak Mall Blok AA, 3-4, Pontianak -  Kalimantan Barat, 78117 Telp. 0561-740222 Fax. 0561-747222  </t>
  </si>
  <si>
    <t xml:space="preserve">Jl. Tuanku Tambusai/ Jl. Nangka No. 128A Kel. Kampung Melayu, Pekanbaru Riau Telp. 0761-861244 Fax. 0761-861241  </t>
  </si>
  <si>
    <t xml:space="preserve">Jln. Ahmad Yani 23/25 A9 Makassar, Sulawesi Selatan 90174 Telp. 0411-3632301 Fax. 0411-3628150  </t>
  </si>
  <si>
    <t xml:space="preserve">Ruko Textile Mangga Dua Blok C1 No 32 Jl. Mangga Dua Raya Kelurahan Ancol Kecamatan Penjaringan, Jakarta Utara Telp. 021-6124455 Fax. 021-6124454 </t>
  </si>
  <si>
    <t xml:space="preserve">Jl. Lingkaran 1, Dempo Luar No. 386 Palembang, 30125 Telp. 0711-317882 Fax. 0711-317814  </t>
  </si>
  <si>
    <t>PUSAT / KANCAB / PIPM</t>
  </si>
  <si>
    <t xml:space="preserve">Kantor Pusat, Plaza Bapindo Menara Mandiri Lt. 16, Jl. Jend Sudirman Kav.54-55 Jakarta 12190     </t>
  </si>
  <si>
    <t xml:space="preserve"> Jl. Slamet Riyadi No. 167 Solo Jawa Tengah 57151  </t>
  </si>
  <si>
    <t xml:space="preserve">Gedung Bank Panin Pusat  Lt. 3, Jl. Jend Sudirman No 1, Jakarta 10270  Fax. 5710895  </t>
  </si>
  <si>
    <t xml:space="preserve"> Jl. Jenderal Urip No.7 Pontianak 78111 Telp. 0561-767839 Fax 0561-761056 </t>
  </si>
  <si>
    <t xml:space="preserve"> Jl. M.H. Thamrin No. 12 Jakarta 10340 Telp. 021-319318119 Fax 021-31931838 </t>
  </si>
  <si>
    <t xml:space="preserve"> Jl. Gunung Bawakaraeng No. 71 Makassar 90157 Telp. 0411-313122 Fax 0411-311118 </t>
  </si>
  <si>
    <t xml:space="preserve"> Ruko Mall Taman Palem No. 32 Jl. Kamal Raya, Aoutering road Cengkareng Jakarta 11730 Telp. 021-54376266 Fax. 021-54372102</t>
  </si>
  <si>
    <t xml:space="preserve">Ruko Gajah Mada Square Kav. E Jl. Juminahan No. 26 Jogyakarta 55212 Telp. 0274- 589171 Fax. 0274-587888 </t>
  </si>
  <si>
    <t>Ruko Centro Metro Broadway Blok A 28 Lt. II Jl. Pantai Indah Utara II PIK Jakarta Utara Telp: 021-30010315 Fax: 021-30010314</t>
  </si>
  <si>
    <t xml:space="preserve">Ruko Golden Blok F No. 6 Jl. Ki Hajar Dewantara, Gading Serpong Tangerang Telp: 021-29238930  </t>
  </si>
  <si>
    <t xml:space="preserve">Ruko Latumenten No. 7D Jl. Latumenten No. 7D Jakarta Barat Telp: 021-6307012 Fax. 021-6307013 </t>
  </si>
  <si>
    <t xml:space="preserve">Ruko Taman Pelem Lestari Blok B 17 No. 7-8 Cengkareng-Jakarta Barat (11730) Telp: 021-55953775, 55951646 Fax. 021-55953382  </t>
  </si>
  <si>
    <t xml:space="preserve">Gedung BEI 2, Suite 1705 Jl. Jend Sudirman 52-53, Jkt 12190 Telp. 5153055 Fax. 5153061-2  </t>
  </si>
  <si>
    <t xml:space="preserve">Pluit Village, Ruko Nomor 66 Telp.  021,  66670268 Faks.  021,  66683585   </t>
  </si>
  <si>
    <t xml:space="preserve">Wisma BII Lt. 4 Suite 404 Fax. (061) 4519206    </t>
  </si>
  <si>
    <t xml:space="preserve">Gedung BPR Citradana Rahayu lt.3 Telp. (022) 7321434 Fax. (022) 7321435 e-mail: bandung@pans.co.id </t>
  </si>
  <si>
    <t xml:space="preserve">Ruko Kelapa Gading, Jl. Boulevard Barat Blok LC 6 No.55 Jakarta 14240  </t>
  </si>
  <si>
    <t xml:space="preserve">Ruko Golden Palace D7-D8 Jl. H.R. Muhammad 373-383 Surabaya 60216 Telp. (031) 7343418 Fax. (031) 7320102  </t>
  </si>
  <si>
    <t xml:space="preserve">Rukan Puri Niaga I Blok K7/3U, Puri Kencana Kembangan, Jakarta Barat 11610 Telp. 021-5823868 Fax. 021-5823867  </t>
  </si>
  <si>
    <t xml:space="preserve">Ruko Sentra Bisnis Pluit Jl. Pluit Sakti Raya No. 28 Ruko A2 Jakarta Utara 04450 Telp. 021-66600302/66605635 Fax. 021-66605618  </t>
  </si>
  <si>
    <t xml:space="preserve">Pusat Grosir tanah Abang Blok A Lt.3 Los A No. 1 Tanah Abang, Jakarta Pusat Telp. 021-23571177 Fax. 021-23570404  </t>
  </si>
  <si>
    <t xml:space="preserve">Jl. Budikarya Komp. Vilagama Blok D No. 26-27 Pontianak Telp. 0561-748888 Fax. 0561-767300  </t>
  </si>
  <si>
    <t xml:space="preserve">Thamrin No. 43 Padang 25122 Telp. 0751-811322 Fax. 0751-811322 email: padang@pans.co.id  </t>
  </si>
  <si>
    <t xml:space="preserve">Kompleks Riau Business Centre No. B.18 Riau 28292  Telp. 0761 -27827 Fax. 0761-27845  </t>
  </si>
  <si>
    <t xml:space="preserve">Panin Building, lantai 5 Jl. Mayjend Sungkono No. 100 Surabaya 60256 Telp. 031-5613388 Faz. 031-5613585 email: surabaya2@pans.co.id </t>
  </si>
  <si>
    <t xml:space="preserve">Ruko ASTC Blok 10 B No. 30 Jl. Sutera Utama, Tangerang Telp. 021-29211518 Fax. 021-29211519   </t>
  </si>
  <si>
    <t xml:space="preserve">Jl. S Parman No.41 Semarang, 50231 Tel. 024-8502300 Fax. 024-8504971   </t>
  </si>
  <si>
    <t xml:space="preserve">Gedung Bank Panin Lt. 3 Jl. Kolonel Atmo No. 863 Palembang 30125 Telp. (071) 370235 Fax. (071) 370271 e-mail: palembang@pans.co.id </t>
  </si>
  <si>
    <t xml:space="preserve">Gedung Bank Panin Lt. 5 Jl. Pemuda No. 16-22 Medan 20151 Telp. (061) 4576996, 4511604 Fax. (061) 4531097 e-mail: medan2@pans.co.id </t>
  </si>
  <si>
    <t xml:space="preserve">Jl. K. H. Moh. Mansyur No. 120 F Jembatan Lima, Jakarta Barat 11210 Telp. (021) 63865386 Fax. (021) 63865389 email: jembatan5@pans.co.id  </t>
  </si>
  <si>
    <t xml:space="preserve">Jl. Raya Puputan, Rukan Niti Mandala No. 8 Renon-Denpasar Telp. 0361-250025 Fax. 0361-238970 email: denpasar@pans.co.id  </t>
  </si>
  <si>
    <t xml:space="preserve">Komplek Lumbung, Rezeki Blok H No.13 Nagoya-Batam Telp. 0778-459222 Fax. 0778-459220 email: batam@pans.co.id  </t>
  </si>
  <si>
    <t>Jl. Iskandar Muda no. 99 Medan, Sumut Telp. 061-4530123 Fax. 061-4523934 email: medan_3@pans.co.id  PONDOK INDAH</t>
  </si>
  <si>
    <t xml:space="preserve">Jl. Margaguna Blok B-9 Jl. Margaguna Raya, Plaza 5 Pondok Indah Jakarta Selatan Tel. 021-7224420 Fax. 021-7224421 email: pondokindah@pans.co.id </t>
  </si>
  <si>
    <t xml:space="preserve">Hotel Sakato Jl. Urip Sumoharjo No. 3 Bukit Tinggi, Sumbar Tel. 0752-33998 Fax. 0752-33998 email: bukittinggi@pans.co.id </t>
  </si>
  <si>
    <t xml:space="preserve">ANZ Tower Lt. 23B Jl. Jend. Sudirman Kav. 33A Jakarta 10220 Telp. (021) 57900800 Fax. (021) 57900809  </t>
  </si>
  <si>
    <t xml:space="preserve">Jl. Ikan Tongkol 33 Blok 7-8 Teluk Betung Lampung 35223 Telp. (0721) 474239 Fax. (0721) 474108  </t>
  </si>
  <si>
    <t xml:space="preserve">Jl. GR Djamin Datuk bagindo 56A Jambi 36142  Telp. (0741) 7078260 Fax. (0741) 7078260  </t>
  </si>
  <si>
    <t xml:space="preserve">Jl. Flores No. 11 Surabaya 60281 Telp. (031) 5015777 Fax. (031) 5010567   </t>
  </si>
  <si>
    <t xml:space="preserve">Ruko Mega Grosir Cempaka Mas Blok D/7, Jl. Letjen Soeprapto Jakarta 10640 Telp. (021) 42885051 Fax. (021) 42885049  </t>
  </si>
  <si>
    <t xml:space="preserve">Jl. Perintis Kemerdekaan 38 Purwokerto, Jawa Tengah 0281-626899 0281-891150   </t>
  </si>
  <si>
    <t xml:space="preserve">Jl. Pantai Indah Barat Rukan Eksklusif BGM Blok B-6 Pantai Indah Kapuk, Jakarta Telp. 021-56945791 Fax. 021-56945790  </t>
  </si>
  <si>
    <t xml:space="preserve">Jl. Mitra Boulevard Blok D No. 2 Sunter, Jakarta 14350  Telp. 021-65302729 Fax. 021-65837463  </t>
  </si>
  <si>
    <t xml:space="preserve">Pusat Niaga Roxy Mas Blok B2/2 Jl. KH Hasyim Ashari jakarta Barat Telp. 021-63868308 Fax. 021-6333420  </t>
  </si>
  <si>
    <t xml:space="preserve">Rukan Malibu Blok I No. 7 City Resort Jakarta Barat Telp. 021-56944708 Fax. 021-5944708  </t>
  </si>
  <si>
    <t xml:space="preserve">Kompleks Mahkota raya Blok A No. 10, Batam Centre Batam, Kepulauan Riau Telp. 0778-7473337 0778-7483117  </t>
  </si>
  <si>
    <t xml:space="preserve">Jl. Karang Wulan Timur 2-4 Semarang Jawa Tengah Telp. 024-3555959 Fax: 024-3555959   </t>
  </si>
  <si>
    <t xml:space="preserve">Komplek Paskal Hypersquare Blok D No. 40 Jl. Pasir Kaliki 25-27 Bandung Tel. 022-86060690 Fax. 022-8606112  </t>
  </si>
  <si>
    <t xml:space="preserve">Komplek Pontianak Mall Blok C.23-24 Jl. Teuku Umar, Pontianak Kalimantan Barat 78117 Tel. 0561-777887  </t>
  </si>
  <si>
    <t xml:space="preserve">Jl. Veteran No. 140 / 2-3 Surakarta Tel. 0271-655567, 647288 Fax. 0271-667168   </t>
  </si>
  <si>
    <t>Komplek Citra Niaga Blok A No. 18 Citra Garden 2, Kalideres Jakarta Barat Tel. 021-54360175 Fax. 021-54360174 Mobile: 6221811885685 CDMA 021 30301022</t>
  </si>
  <si>
    <t xml:space="preserve">Komp. Nirmala Square, Nlo C No. 7 Jl. Yos Sudarso, Tegal 52121  Tel. 0283-340773 Fax. 0283-340773 Mobile: 08176547011 </t>
  </si>
  <si>
    <t xml:space="preserve">The East Tower Lt. 16 Jl. Lingkar Mega Kuningan Kav. E3.2 No. 1 Jakarta 12950 Telp. 201-25556138 Fax. 021-25556139  </t>
  </si>
  <si>
    <t xml:space="preserve">Paskal Hypersquare Blok B No. 21 Jl. Pasir Kaliki No. 25-27,  Bandung 401081 Telp. 022-86061098 Fax. 022-86061097  </t>
  </si>
  <si>
    <t xml:space="preserve">Gedung Uni Plaza Lantai 1 Jl. M.T. Haryono No. A-1 Medan 20231 Telp. 061-4530223 Fax. 061-4551712  </t>
  </si>
  <si>
    <t xml:space="preserve">Jl. Slamet Riyadi No. 81 Solo 57111 Tlp. 0271-636677 Fax. 0271-648838 Fax. 061-4551712  </t>
  </si>
  <si>
    <t xml:space="preserve">Jl. Laksda Adisucipto No. 177 Yogyakarta 55281 Tlp. 0274-44469385 Fax. 0274-44469386   </t>
  </si>
  <si>
    <t xml:space="preserve">Gedung Permata Kuningan Tower  Lt. 19 Jl. Kuningan Mulia Kav. 9C Guntur Setiabudi Jakarta Selatan Telp. (021) 83780888 Fax.  (021) 83780889 </t>
  </si>
  <si>
    <t xml:space="preserve">Ruko Sunda Mall Jl. Sunda No. 50B Bandung, Jawa Barat    </t>
  </si>
  <si>
    <t xml:space="preserve">Grenvil Blok BL No. 5 Duri Kepa Jakarta Barat 11510    </t>
  </si>
  <si>
    <t xml:space="preserve">Jl. Banjarmasin No. 33 Medan 20213     </t>
  </si>
  <si>
    <t>RELIANCE SECURITIES Tbk d/h  LUDLOW SECURITIES d/h : ISTETHMAR FINAS SECURITIES</t>
  </si>
  <si>
    <t xml:space="preserve">Kantor Pusat Jl. Pluit Putra Kencana No. 15 A Jakarta Utara 14450 Telp. (021) 6617768 Fax. 6619884  </t>
  </si>
  <si>
    <t xml:space="preserve">Menara Batavia Lt. 27 Jl. K.H. Mas mansyur Kav. 126 Jakarta 10220 Telp. (021) 57930008 Fax: (021) 57930010  </t>
  </si>
  <si>
    <t xml:space="preserve">Jl. Guntur No. 19 Malang-Jawa Timur Telp. (0341) 347611 Fax. 0341-332990   </t>
  </si>
  <si>
    <t xml:space="preserve">Jl. Bangka No. 22 Surabaya 60281 Telp. (031) 5011128 Fax. (031) 5033196   </t>
  </si>
  <si>
    <t>J. Raya Perjuangan - Jakarta Barat 11530 Telp. (021) 5324074 Fax (021) 5324075    BANDUNG</t>
  </si>
  <si>
    <t xml:space="preserve">Jl. Cisangkuy No. 58 Bandung Telp. (022) 7218200 Fax. (022) 7219255   </t>
  </si>
  <si>
    <t xml:space="preserve">Jl. Juadi N0. 1, Kota Baru Yogyakarta Telp. (0274) 550123 Fax. (0274) 551121   </t>
  </si>
  <si>
    <t xml:space="preserve">Jl.K.H.Z. Mustofa No. 345 Ruko Tasik Indak Plaza No. 21 Tasikmalaya 46121 Telp. 0265-345000 Fax: 0265-345003  </t>
  </si>
  <si>
    <t xml:space="preserve">Jl. Diponogoro 141-143 Surabaya Telp. 031-5670388 Fax 031-5610528   </t>
  </si>
  <si>
    <t xml:space="preserve">Jl. Dewata Square Blok A.3  Jl. Letda Tantular, Renon Denpasar Telp.  0361-225099 Fax. 0361-245099   </t>
  </si>
  <si>
    <t xml:space="preserve">Jl. Slamet Riyadi 330A Solo-Jawa Tengah Telp / Fax. (0271) 733480    </t>
  </si>
  <si>
    <t xml:space="preserve">Ruko BSD Sektor 7 Blok RK Serpong-Tanggerang Telepon 0215387495 Fax. 0215387494   </t>
  </si>
  <si>
    <t xml:space="preserve">Jl. Gajah Mada No. 59 Pontianak, Kalimantan Barat. Telepon 0561-749558 Fax. 0561-749513   </t>
  </si>
  <si>
    <t xml:space="preserve">Ruko Taman Ratu D 11 No. 19C Green Ville, Jakarta Barat Telepon 021-56945227 Fax. 021-56945226   </t>
  </si>
  <si>
    <t xml:space="preserve">Jalan Jend. Sudirman No. 51 A Balikpapan-Kalimantan Timur Telepon. 0542-746313-316 Fax. 0542-746317   </t>
  </si>
  <si>
    <t xml:space="preserve">Jl. Boto Lembangan No. 34 J Makasar-Sulawesi Selatan Tlp. 0411.3632388 fax. 0411.3614634   </t>
  </si>
  <si>
    <t xml:space="preserve">Jl. Sumatera No. 9, Simpang Empat,  Pekanbaru Kota –Riau Telp: 0761-7894368,  Fax: 0761-7894370   </t>
  </si>
  <si>
    <t xml:space="preserve">Jl. Teuku Amir Hamzah No. 26, Medan.  Telp: 061-6633065 Fax: 061-6617597   </t>
  </si>
  <si>
    <t xml:space="preserve">Recapital Building Lt. 10 Jl. Adityawarman Kav 55, Jkt 12160 Telp. 2702277 Fax. 021-7246881   </t>
  </si>
  <si>
    <t xml:space="preserve">Jl. Pulo Ribung Blok FE 282A, Patung Kuda 2, Villa Galaxi Bekasi Selatan Telp. 021-70641664 Fax. 021-8222934   </t>
  </si>
  <si>
    <t xml:space="preserve">(Kantor Pusat) Menara Imperium Lt. 18 Jl. HR. Rasuna Said Kav. 1 Jakarta 12980 Telp. 83703808 Fax. 83703787 e-mail semindo@indosat.net.id </t>
  </si>
  <si>
    <t xml:space="preserve">Jl. Karang Saru 17 (laporan 3 Jan07) Semarang Tlp. 024- 3584801-03 Fax. 024- 3584804   </t>
  </si>
  <si>
    <t xml:space="preserve">Ruko Darmo Square Blok B 28, Jl. Raya Darmo  Telp. 031 5632727 Fax  031 5624616   </t>
  </si>
  <si>
    <t xml:space="preserve">Rukan Puri Niaga III Blok M 8/ 2A Kembangan Selatan Tel. 021 58358065 Fax. 021 58303441  </t>
  </si>
  <si>
    <t xml:space="preserve">Ruko BSD  Sektor 7,  Blok RN No. 60 Serpong 15321. Tel. (021) 5379545 Fax. (021) 5379967  </t>
  </si>
  <si>
    <t xml:space="preserve">Kantor Pusat, BII Plaza Tower III Lt. 5 Jl. MH Thamrin No. 51, Jkt 10350 Telp. 3925550 Fax. 3925540   </t>
  </si>
  <si>
    <t xml:space="preserve">Wisma Eka Jiwa Lt. 5 Jl. Mangga Dua Raya Jakarta    </t>
  </si>
  <si>
    <t xml:space="preserve">Gedung Bank Sinarmas Jl. Abdul Rivai No. 2 Bandung    </t>
  </si>
  <si>
    <t xml:space="preserve">Gedung Bank Sinarmas Jl. Mangkubumi No. 18 Medan    </t>
  </si>
  <si>
    <t xml:space="preserve">Gedung SMS Jl. Basuki Rachmat No. 58 Malang    </t>
  </si>
  <si>
    <t xml:space="preserve">Boulevard Barat Blok I, A1 No. 30-31 Kelapa Gading, Jakarta Utara     </t>
  </si>
  <si>
    <t xml:space="preserve">Gedung Bank Sinarmas Jl. Raya Solo Baru, Ruko Super Makmur II  No. 10F &amp; 10G Solo   </t>
  </si>
  <si>
    <t xml:space="preserve">Gedung Bank Sinarmas Jl. Dr. Wahidin no.29 Cirebon 45122    </t>
  </si>
  <si>
    <t xml:space="preserve">Gedung bank Sinarmas Lt. 3 Jl. Sam Ratulangi No. 18  Manado    </t>
  </si>
  <si>
    <t xml:space="preserve">Gedung Bank Sinarmas Jl. Pengayoman no.182      </t>
  </si>
  <si>
    <t xml:space="preserve">Gedung Bank Sinarmas Jl. Gajah Mada no.1A/B     </t>
  </si>
  <si>
    <t xml:space="preserve">Jl.Sultan Agung no.104-106 Kav.9      </t>
  </si>
  <si>
    <t xml:space="preserve">Jl. Balapan Kemakmuran no.11      </t>
  </si>
  <si>
    <t xml:space="preserve">Graha Sinarmas Lt.2 Jl. Tantular no.8 Renon, Denpasar, Bali     </t>
  </si>
  <si>
    <t xml:space="preserve">Gedung Bank Sinarmas Jl.Jend.Sudirman no.2     </t>
  </si>
  <si>
    <t xml:space="preserve">Wisma BCA-BSD City Jl. Pahlawan Revolusi Lot 1.3 Tangerang 15322    </t>
  </si>
  <si>
    <t xml:space="preserve">Gedung Bank Sinarmas Lt. 3 Jl.Diponegoro 64     </t>
  </si>
  <si>
    <t xml:space="preserve">Ruko Gama Niaga no.3 Jl. Dr. Cipto No. 39 Pekalongan    </t>
  </si>
  <si>
    <t xml:space="preserve">Gedung Bank Sinarmas Jl. Hayam Wuruk no.17-18 kel. Talang Jauh-Jelutu , Jambi  </t>
  </si>
  <si>
    <t xml:space="preserve">Gedung Bank Sinarmas lt.2 Jl. Sutisna Senjaya No.65 Tasikmalaya, Jawa Barat    </t>
  </si>
  <si>
    <t xml:space="preserve">Ged. Bank Sinarmas Jl. Ahmad Yani  Komplek Ruko Bekasi Mas Blok C 4-5    </t>
  </si>
  <si>
    <t xml:space="preserve">Gedung Bank Sinarmas Lt. 3 Jl Tentara Pelajar No. 3-5, Magelang, Jawa Tengah     </t>
  </si>
  <si>
    <t xml:space="preserve">Gedung Epicentrum Walk Lt.5 Suite B 501 Jl. HR Rasuna Said Epicentrum    </t>
  </si>
  <si>
    <t xml:space="preserve">Rukan Crown Golf Blok A No.59-60 Pantai Indah Kapuk Jakarta Utara    </t>
  </si>
  <si>
    <t xml:space="preserve">Jl. Letjen Soepeno, Plaza Panin Lt. 3 Blok CC-6 No. 1 Pertama Hijau, Jakarta Selatan    </t>
  </si>
  <si>
    <t xml:space="preserve">PT.Sinarmas Sekuritas Ruko Taman Beverly Kav.17 Jalan HR.Muhammad 45-49 Surabaya   </t>
  </si>
  <si>
    <t xml:space="preserve">PT.Sinarmas Sekuritas Gedung Bank Sinarmas Lt. 3 Jalan Amir Machmud No 491 Cimahi- Bandung   </t>
  </si>
  <si>
    <t xml:space="preserve">PT.Sinarmas Sekuritas Gedung Bank Sinarmas Lt. 3 Jalan K.H. Agus Salim No. 11 Kel. Limba B, Kec. Kota Selatan   </t>
  </si>
  <si>
    <t xml:space="preserve">Kantor Pusat, Equity Tower LT. 31 Jl. Jend. Sudirman  Kav. 52-53 Jakarta 12190 Telp. 021-29960999 Fax. 021-57973938  </t>
  </si>
  <si>
    <t xml:space="preserve">Jl. Trunojoyo No. 67 Surabaya 60264 Telp. (031) 5633720 Fax. (031) 5633710   </t>
  </si>
  <si>
    <t xml:space="preserve">Jl. Slamet No. 35 - 37 Surabaya Telp. (031) 5482177 Fax.    </t>
  </si>
  <si>
    <t xml:space="preserve">Jl. Poncowinatan No. 94 Yogyakarta Tlp " 0274-580111 Fax : 0274 580 111   </t>
  </si>
  <si>
    <t xml:space="preserve">Jl. Raya Pluit Permai Pluit Village No. 30 Jakarta Utara Phone : 021-6667599 Fax : 021-6667610  </t>
  </si>
  <si>
    <t xml:space="preserve">Ruko BSD Blok RG 9 Sektor IV Jalan Raya Serpong, Tengerang Telp. Fax.   </t>
  </si>
  <si>
    <t xml:space="preserve">Jl. Jend. Sudirman No. 108 Samarinda, Kalimantan Timur     </t>
  </si>
  <si>
    <t xml:space="preserve">Kantor Pusat,The East Lt. 36 Jl. Lingkar Mega Kuningan Kav. E.3.2 No. 1 Jakarta 12950 Telp. (021) 57958038 Fax.  (021) 57958039 e-mail : transasia@transasiasec.ccm www.transasiasec.com </t>
  </si>
  <si>
    <t xml:space="preserve">Plaza Bapindo, Citibank Tower Lt. 24 Jl. Jend. Sudirman Kav. 54-55 Jakarta 12190 Telp. (021) 5266145 Fax. (021) 5266065 Kepala cabang: Supriyadi  </t>
  </si>
  <si>
    <t xml:space="preserve">Kantor Pusat, Gd. Artha Graha Lt. 18, 19 &amp; 31 Jl. Jend. Sudirman Kav. 52-53, Jkt 12190 Telp. 5152233 Fax. 5153663 e-mail: corporate.secretary@trimegah.com url: www.trimegah.com </t>
  </si>
  <si>
    <t xml:space="preserve">Gedung Artha Graha Lt. 18 Jl. Jend. Sudirman Kav. 52-53, Jakarta 12190 Telp. 5152345 Fax. 5153663 e-mail: sudirman@trimegah.com  </t>
  </si>
  <si>
    <t xml:space="preserve">Wisma Eka Jiwa Lt. 3  Jl. Arteri Mangga Dua Raya, Jakarta 10730 Telp. 6257456 Fax. 6257144 e-mail: manggadua@trimegah.com  </t>
  </si>
  <si>
    <t xml:space="preserve">Ruko Mega Mall Pluit No. 1-2 Jl. Pluit Permai Raya, Jakarta 14440 Telp. 66601456 Fax. 66601442 e-mail: pluit@trimegah.com  </t>
  </si>
  <si>
    <t xml:space="preserve">Rukan Boulevard Artha Gading Blok A 7A No. 7 Jl. Boulevard Artha Gading Kelapa Gading Telp (021) 4503345 Fax (021) 45856418 e-mail: kelapagading@trimegah.com </t>
  </si>
  <si>
    <t xml:space="preserve">Jl. Raya Puputan No. 108X Renon Denpasar Bali 80235 Telp. (0361) 226009 Fax. (0361) 248960 e-mail: bali@trimegah.com  </t>
  </si>
  <si>
    <t xml:space="preserve">Jl. MH Thamrin No. 112 Semarang 50134 Telp. (024) 84523333 Fax. (024) 8453989   </t>
  </si>
  <si>
    <t xml:space="preserve">Jl. Bunguran No. 37 A-1  Pasar Atom, Surabaya  Telp. (031) 3531538 Fax. (031) 3570375 e-mail: surabaya@trimegah.com  </t>
  </si>
  <si>
    <t xml:space="preserve">Jl. Slamet Riyadi No. 401 Solo 57142 Telp. (0271) 733328 Fax. (0271) 733311 e-mail: solo@trimegah.com  </t>
  </si>
  <si>
    <t xml:space="preserve">Jl. Soekarno-Hatta No. MP. 35 Malang 65142 Telp. (0341) 4345000 Fax. (0341) 474904   </t>
  </si>
  <si>
    <t xml:space="preserve">Wisma HSBC Lt. 3 Jl. Asia Afrika No. 116 Bandung 40261 Telp. (022) 4267929, 4267920 Fax. (022) 4267921  </t>
  </si>
  <si>
    <t xml:space="preserve">Jl. Diponegoro No. 14 F, Medan 20152 Telp. (061) 4520336 Fax. (061) 4520337 e-mail: medan@trimegah.com   </t>
  </si>
  <si>
    <t xml:space="preserve">Jl. Dr. Ratulangi 124 Makassar Telp. (0411)850222 Fax. (0411) 870861   </t>
  </si>
  <si>
    <t xml:space="preserve">Gedung Graha Sucofindo Lt. Dasar Jl. A. Yani No. 79 Pekanbaru Riau 28155 Telp. (0761) 859710, (0761) 855664 Fax: (0761) 859701  </t>
  </si>
  <si>
    <t xml:space="preserve">Jl. Angkatan 45, Blok H.21 Palembang 30137, Sumatera Selatan Telp. (0711) 377738 Fax.  (0711) 377877   </t>
  </si>
  <si>
    <t xml:space="preserve">Kantor Perwakilan PIPM Jl. MT Haryono No. 50 tel. (0542) 743839 fax.(0542)743855   </t>
  </si>
  <si>
    <t xml:space="preserve">Graha Handaya Blok CC lt. 3-5 Jl. Raya Perjuangan No. 12A Kebon Jeruk Jakarta Barat 11530 Tel. 5365-4292 Fax. 5365-4303-05  </t>
  </si>
  <si>
    <t xml:space="preserve">Kantor Perwakilan PIPM Yogyakarta Jl. AM. Sangaji No. 11 A Yogyakarta Tel. 0274-589999 Fax. 0274-589998 yogyakarta@trimegah.com </t>
  </si>
  <si>
    <t xml:space="preserve">Komplek Ruko Cirebon Super Blok (CSB) Gold Sunset No. 6 Jl. Dr. Cipto Mangunkusumo No. 71, Cirebon  Tel. 0231-8291155 Fax. 0231-8291187/8291088 cirebon@trimegah.com </t>
  </si>
  <si>
    <t>TRUST SECURITIES d/h : TRI USAHA TAMA SECURITIES  d/h : BURAKSA PERKASA</t>
  </si>
  <si>
    <t xml:space="preserve">Kantor Pusat, Permata Senayan Blok B. 10 - 11  Jl. Tentara Pelajar X Jakarta 12210 Telp. 57940678 Fax. 57940676  </t>
  </si>
  <si>
    <t xml:space="preserve">Kompleks Ruko Sunset Indah I Blok 5 Jl. Boulevard Sunset Road No. 89 Kuta - Bali    </t>
  </si>
  <si>
    <t xml:space="preserve">Gedung UNILAND Lantai 2 Ruang S2-03 Jl. M.T. Haryono No. A-1 Medan   </t>
  </si>
  <si>
    <t xml:space="preserve">Gd. BEJ Tower 1 Lt 2 Jl. Jend. Sudirman Kav. 52-53 JKrt     </t>
  </si>
  <si>
    <t xml:space="preserve">Perkantoran Sentra Bisnis Pluit Jl. Pluit Sakti Raya No. 28 Blok A/21 Jakarta 14450 Telp 021-66675018-21 Fax 021-66675022  </t>
  </si>
  <si>
    <t xml:space="preserve">Ruko Angkatan 45 Jl. Angkatan 45 No. 08 J Palembang    </t>
  </si>
  <si>
    <t xml:space="preserve">Gedung Wisma Nusantara lantai 26  Jl. M.H. Thamrin 59 Jakarta 10350     </t>
  </si>
  <si>
    <t xml:space="preserve">Jl. Indragiri 12-18 Surabaya     </t>
  </si>
  <si>
    <t xml:space="preserve">Graha Pacific Lt. 8 Jl. Basuki Rahmad no. 87-91 Surabaya 60271    </t>
  </si>
  <si>
    <t xml:space="preserve">Galeri Niaga Mediterania Blok L8B Pantai Indah Kapuk  jakarta 14460    </t>
  </si>
  <si>
    <t xml:space="preserve">Jl. Ir. H. Juanda No. 81 Bandung     </t>
  </si>
  <si>
    <t xml:space="preserve">Rukan Puri Mutiara Blok BF No. 15  Jl. Griya Utama, Sunter Jakarta Utara 14350    </t>
  </si>
  <si>
    <t xml:space="preserve">Ruko Paramount Center Blok A No.25 Jl. Raya Kelapa Dua Gading Serpong-Tangerang 15810    </t>
  </si>
  <si>
    <t xml:space="preserve">Central Park Office Lantai 25 Suite #2502 Podomoro City Jl. Jend. S. Parman Kav.28 , Jakarta Barat 11470    </t>
  </si>
  <si>
    <t xml:space="preserve">Jl.Pegangsaan Indah Barat Blok A No.99 Jakarta Utara 14240     </t>
  </si>
  <si>
    <t xml:space="preserve">Jl. Soekarno Hatta Semarang 50196      </t>
  </si>
  <si>
    <t xml:space="preserve"> B&amp;G Tower Lantai 11 Jalan Putri Hijau No.10 Medan 20111</t>
  </si>
  <si>
    <t xml:space="preserve">Mediterania Pantai Indah Kapuk jakarta Utara      </t>
  </si>
  <si>
    <t xml:space="preserve">Jalan Bandengan Utara Kav. 81 Blok A1 Jakarta Utara     </t>
  </si>
  <si>
    <t xml:space="preserve">Jl. Slamet Riyadi No. 371 Purwosari, Solo     </t>
  </si>
  <si>
    <t xml:space="preserve">Jl. Thamrin No.5 Semarang 50134     </t>
  </si>
  <si>
    <t xml:space="preserve">Jl. Otto Iskandardinata No.31 A Jakarta Timur      </t>
  </si>
  <si>
    <t xml:space="preserve"> Jl. Pluit Raya No. 42 A Blok E No.26 Pluit, Jakarta      </t>
  </si>
  <si>
    <t xml:space="preserve">Jl. Mangkubumi No.111  Yogyakarta     </t>
  </si>
  <si>
    <t xml:space="preserve">Jl. Condong Catur Ring Road Utara, Depok Sleman, Yogyakarta     </t>
  </si>
  <si>
    <t xml:space="preserve">Jl. Raya Puputan Renon No. 11 Denpasar     </t>
  </si>
  <si>
    <t xml:space="preserve">Jl. R. Sukamto No.087 RT 037/011 Kelurahan Ilir Palembang 30114     </t>
  </si>
  <si>
    <t xml:space="preserve">Jl. Prisma raya Kel. Kebon Jeruk Jakarta Barat     </t>
  </si>
  <si>
    <t xml:space="preserve">Jl. Gunung Sahari Raya No.1 Jakarta Utara 14420     </t>
  </si>
  <si>
    <t xml:space="preserve">CIMB Niaga Plaza Lt. 10 Jl. Jend. Sudirman kav. 25 Jakarta 12920 Telp. (021) 51921166 Fax. (021) 52922266  </t>
  </si>
  <si>
    <t xml:space="preserve">Pluit Kencana Raya No. 128 C-D Pluit - Penjaringan   Jakarta Utara Telp. (021) 6626595 Fax. (021) 6626597  </t>
  </si>
  <si>
    <t xml:space="preserve">Ruko Thamrin Square Blok A.8 Jl. M.H. Thamrin 5 Semarang Telp. (024) 3521610 Fax. (024) 3521611  </t>
  </si>
  <si>
    <t xml:space="preserve">Grand Puri Niaga Jl. Puri Kencana No. K6/1H Kembangan Selatan Jakarta Barat Telp. (021) 58351699 Fax. (021) 58351689 </t>
  </si>
  <si>
    <t xml:space="preserve">Jl. Boulevard Barat Raya Kelapa Gading Hypermall, Ruko Blok A No. 19 Jakarta Utara Telp. (021) 45859010 Fax. (021) 45859011  </t>
  </si>
  <si>
    <t xml:space="preserve">Jl. Bintoro No. 27 Surabaya 60264   Telp. 031-5622266 Fax. 031-5622255  </t>
  </si>
  <si>
    <t>Menara BCA Lantai 49 Jl. M.H. Thamrin No. 1 Telepon: (021) 23586878 Fax : (021) 23586879</t>
  </si>
  <si>
    <t>Jakarta</t>
  </si>
  <si>
    <t xml:space="preserve">Jl. Sulawesi No. 26 Surabaya     </t>
  </si>
  <si>
    <t xml:space="preserve">Jl. H. Zainul Arifin No. 21/53B Medan 20152     </t>
  </si>
  <si>
    <t xml:space="preserve">Galeri Investasi BSD, Tangerang Ruko ITC BSD Tangerang Jl. Pahlawan 1000 Tangerang  </t>
  </si>
  <si>
    <t xml:space="preserve">Wisma KEIAI lantai 21 Sudirman Kav. 3 Jakarta Pusat 10220   </t>
  </si>
  <si>
    <t xml:space="preserve">PRM-16, Promenade Arcade Hotel Bumi Surabaya Jl. Basuki Rachmat No. 106-128 Surabaya    </t>
  </si>
  <si>
    <t>PULAU LOKASI</t>
  </si>
  <si>
    <t>KOTA LOKASI</t>
  </si>
  <si>
    <t>Outlet STC (d/h. Outlet Radio Dalam)</t>
  </si>
  <si>
    <t>ALAMAT LENGKAP LOKASI KANTOR PUSAT / KANCAB</t>
  </si>
  <si>
    <t>Graha Surya Lt. 7 Jl. Setiabudi Selatan I Kav. 9 Jakarta Selatan Telp. (021) 57905068  Fax. (021) 57904898 e-mail: indosurya@cbn.net.id</t>
  </si>
  <si>
    <t>LAIN-2 TOTAL</t>
  </si>
  <si>
    <t>TOTAL PEGAWAI</t>
  </si>
  <si>
    <t>Menara Thamrin Lt. 2 Jl. M.H. Thamrin Kav.3 Jakarta 10250 Telepon: (021) 2301860 Fax : (021)2301862</t>
  </si>
  <si>
    <t xml:space="preserve">DAFTAR KANTOR CABANG  PERUSAHAAN EFEK </t>
  </si>
  <si>
    <t xml:space="preserve"> STIE Kesatuan, Jl. Rangga Gading No.1 Bogor, Jawa Barat;</t>
  </si>
  <si>
    <t xml:space="preserve"> Univ. Jambi Kampus Pinang Masak, Jl. Jambi Muara Belian Km.15 Mendalo Darat;</t>
  </si>
  <si>
    <t xml:space="preserve"> Univ. Muhammadiyah Yogyakarta, Jl. Lingkar Selatan Tamantirto, Bantul;</t>
  </si>
  <si>
    <t xml:space="preserve">Jl. Cok Agung Tresna  Komp. Griya Alamanda No. 9 Denpasar, Bali   </t>
  </si>
  <si>
    <t>ALAMAT PINDAHAN (D/H)</t>
  </si>
  <si>
    <t>WATERFRONT SECURITIES INDONESIA</t>
  </si>
  <si>
    <t>UNIVERSAL BROKER INDONESIA</t>
  </si>
  <si>
    <t>EQUATOR INDONESIA</t>
  </si>
  <si>
    <t>ALAMAT PUSAT / KANCAB SPESIFIK</t>
  </si>
  <si>
    <t>TGL BUKA</t>
  </si>
  <si>
    <t>TGL TUTUP</t>
  </si>
  <si>
    <t>* E N D *</t>
  </si>
  <si>
    <t>JUMLAH PEGAWAI</t>
  </si>
  <si>
    <t>Gedung BRI, Jl. Raya Pasar Minggu No. 5, Pancoran, Jakarta</t>
  </si>
  <si>
    <t>Jakarta-Pancoran</t>
  </si>
  <si>
    <t>10 Desember 2012</t>
  </si>
  <si>
    <t>11 Desember 2012</t>
  </si>
  <si>
    <t>UOB Plaza, Thamrin Nine Lt.36 Jl. M.H Thamrin Kav.8-10 Jakarta 10230 Telp. 2506705   Fax. 2300318, 2300317. Fax Dept. Comp-liance : 021-3190 7608</t>
  </si>
  <si>
    <t>Yanny Alamsyah</t>
  </si>
  <si>
    <t xml:space="preserve">Ruko Citra Grand Blok R 15, No. 18, Kawasan Niaga Citra Grand, Jl. Alternatif Cibubur Km 4 Jatikarya, Bekasi Telp. 021-29377279, Fax. 021-29377279 </t>
  </si>
  <si>
    <t xml:space="preserve">BNI KLN Megamas Lt. 3, Kawasan Mega Mas Blok I C1, Jl. Piere Tendean No. 20.  Telp:0431-847256 Fax:0431-847256  </t>
  </si>
  <si>
    <t>Jl. T Nyak Arief, Kopelma Darussalam, Banda Aceh</t>
  </si>
  <si>
    <t>Outlet Ketandan (d/h Cokro Square)</t>
  </si>
  <si>
    <t>Sigit Purwanto</t>
  </si>
  <si>
    <t>PT Capital Brigde Indonesia</t>
  </si>
  <si>
    <t xml:space="preserve">Wisma GKBI Lantai 6 Unit 609, Jl.Jend. Sudirman No. 28
Jakarta 10210
Telp. 57993021 Fax. 57993172
</t>
  </si>
  <si>
    <t xml:space="preserve"> Universitas Trisakti-FE, Gedung Hendriawan Sie-Lantai Dasar, Jl. Kyai Tapa No. 1 Grogol, Telp. 021-56969061, Fax. 021-56969061</t>
  </si>
  <si>
    <t>Outlet Gerai FE Trisakti - SID Pusat II</t>
  </si>
  <si>
    <t>Deny F Azil</t>
  </si>
  <si>
    <t>HD Capital Tbk d/h HARUMDANA SEKURITAS</t>
  </si>
  <si>
    <t>MAGNUS CAPITAL D/H. CITI PACIFIC SECURITIES D/H : GENTAPASTADO ABADI</t>
  </si>
  <si>
    <t>SID Balikpapan- PT Star Reksa Sekuritas, Gedung Kalstar, Jl. R. Marsma Iswahyudi No. 12, Gunung Bakaran, Balikpapan, Kalimantan Timur. Telp. 0542-7214600 Fax. 0542 7214599</t>
  </si>
  <si>
    <t>Anne Srideswara</t>
  </si>
  <si>
    <t>Mochamad Akbar Mamung</t>
  </si>
  <si>
    <t>Mouritz Fontana S</t>
  </si>
  <si>
    <t>Deni Syasa Ramdani</t>
  </si>
  <si>
    <t>Puspa Rini</t>
  </si>
  <si>
    <t>Harly Rovaldy</t>
  </si>
  <si>
    <t>Ddewi</t>
  </si>
  <si>
    <t>Rommi Maulana</t>
  </si>
  <si>
    <t>BALIK PAPAN</t>
  </si>
  <si>
    <t>M.T. Haryono Square Lt.2/05, Jl. M. T. Haryono Kav. 10 Jakarta TImur</t>
  </si>
  <si>
    <t>Ruko Sentra Eropa AA no.8 Lantai dasar, Balik Papan, Kalimantan Timur</t>
  </si>
  <si>
    <t>JAKARTA TIMUR</t>
  </si>
  <si>
    <t>Deby Awaludin</t>
  </si>
  <si>
    <t>HARITA KENCANA SECURITIES</t>
  </si>
  <si>
    <t>Equity Tower Lantai 29 Suite D Sudirman Central Business District (SCBD), Jl. Jend. Sudirman Kav.52-53, Jakarta Selatan 12190, Telp : 021 5152273, Fax: 021 51401905</t>
  </si>
  <si>
    <t>Plaza Bapindo, Citibank Tower Lantai 24, Jl. Jend.Sudirman Kav.54-55, Jakarta Selatan 12190.</t>
  </si>
  <si>
    <t>Mia Rosmiarsih</t>
  </si>
  <si>
    <t>Torang T Tobing</t>
  </si>
  <si>
    <t>Sofian</t>
  </si>
  <si>
    <t>Alisa</t>
  </si>
  <si>
    <t>Chusnul Yaqin</t>
  </si>
  <si>
    <t>Rina Yulianti</t>
  </si>
  <si>
    <t>Juli 2004</t>
  </si>
  <si>
    <t>Fony Oktavia Darmadji</t>
  </si>
  <si>
    <t>Suryani Sutopo</t>
  </si>
  <si>
    <t>Pipit N Sumarno</t>
  </si>
  <si>
    <t>15 Des 2003</t>
  </si>
  <si>
    <t>Citra Dwinova</t>
  </si>
  <si>
    <t>1 Juli 2004</t>
  </si>
  <si>
    <t>16 Agustus 2004</t>
  </si>
  <si>
    <t>Joy Stefano</t>
  </si>
  <si>
    <t>Yohan Wilyanto</t>
  </si>
  <si>
    <t>Iwan</t>
  </si>
  <si>
    <t>Dani Oktava</t>
  </si>
  <si>
    <t>Herna Suryati Lingga</t>
  </si>
  <si>
    <t>1 Juni 2012</t>
  </si>
  <si>
    <t>Sigit Bihandoko</t>
  </si>
  <si>
    <t>A. Riyadi indrayana</t>
  </si>
  <si>
    <t>Rifat Annur</t>
  </si>
  <si>
    <t>T. Hafez</t>
  </si>
  <si>
    <t>Petty Tunamalina</t>
  </si>
  <si>
    <t>Entis Sutisman</t>
  </si>
  <si>
    <t>Firman</t>
  </si>
  <si>
    <t>12 Januari 2012</t>
  </si>
  <si>
    <t>Ahmad Mukti ali</t>
  </si>
  <si>
    <t>Yuniar Fariza D</t>
  </si>
  <si>
    <t>Amru fernando</t>
  </si>
  <si>
    <t>Ferdinand Dumais</t>
  </si>
  <si>
    <t>Achmad A. Budiarso</t>
  </si>
  <si>
    <t xml:space="preserve">Kompleks Artha Gading Blok B No. 9 Jl. Artha Gading Raya, Kelapa Gading Telp. 021-45850516 Fax. 021-45850515  </t>
  </si>
  <si>
    <t>Jacksen</t>
  </si>
  <si>
    <t>Yanuar Frederick LG</t>
  </si>
  <si>
    <t>Rizki Erasapto</t>
  </si>
  <si>
    <t>Jl. Pondok No. 133 Padang, Sumatra Barat 25119 Telp. 0711-520016, 520042 Fax. 0711-511802</t>
  </si>
  <si>
    <t>Feni Wijayanti</t>
  </si>
  <si>
    <t>Tju Ling Ling</t>
  </si>
  <si>
    <t>Rory Jerry Hendika</t>
  </si>
  <si>
    <t>Tendya Fadjri</t>
  </si>
  <si>
    <t>Deddy Priyanto</t>
  </si>
  <si>
    <t>Wawan Hendrayana</t>
  </si>
  <si>
    <t xml:space="preserve">Jl. Cideng Barat N0. 34, Jakarta Telp. 021-6348631-34, Fax. 021-6348635  D/H Gadjahmada tower lt 21-03 Jl. Gadjahmada No. 19-26 Jakarta telp 021-63864366, 63868030, 63854310 f 021-63854309 </t>
  </si>
  <si>
    <t>Syarifudin</t>
  </si>
  <si>
    <t>Haryajid Ramelan</t>
  </si>
  <si>
    <t>Asmara Dewi</t>
  </si>
  <si>
    <t>Nico S</t>
  </si>
  <si>
    <t>Marihot N Silaen</t>
  </si>
  <si>
    <t>Thomas Ng Taw Seng</t>
  </si>
  <si>
    <t>Yurita Septiasari</t>
  </si>
  <si>
    <t xml:space="preserve">Jl. Melati 45 Blok E Denpasar 80233 Telp. (0361) 238987 Fax. (0361) 229803   </t>
  </si>
  <si>
    <t>Hadi Santosa</t>
  </si>
  <si>
    <t xml:space="preserve">Rukan Sentra Latumenten Jl. Prof. Dr. Latumetnen 50 Blok AA12 Jakarta 11460 Telp. 021-56941781 Fax. 021-56941791 </t>
  </si>
  <si>
    <t>JAKARTA - Cempaka Mas</t>
  </si>
  <si>
    <t>Awan Setiawan Djajadireja</t>
  </si>
  <si>
    <t xml:space="preserve">Ruko Bahan Bangunan Mangga Dua Blok F1/8, Jl. Mangga Dua Selatan Jakarta 10730 Telp. 021-62203589 Fax. 021-62203601  </t>
  </si>
  <si>
    <t>JAKARTA-Kelapa Gading</t>
  </si>
  <si>
    <t>Jl. Boulevard Raya Blok WB2/27, Kelapa Gading - Jakarta Utara, Tel. 021-70700050, Fa. 021-4532939</t>
  </si>
  <si>
    <t>Mei Siang</t>
  </si>
  <si>
    <t>Ahad</t>
  </si>
  <si>
    <t xml:space="preserve">Komplek Paskal Hypersquare Blok C No. 21 Jl. Pasir Kaliki 25-27 Bandung Tel. 022-86060690 Fax. 022-8606112  </t>
  </si>
  <si>
    <t>JAKARTA - Tanah Abang</t>
  </si>
  <si>
    <t>PGMTA Lt. 6, BA Blok B12 Tanah Abang, Jakarta Pusat. Tel. 021-30036745, 30036746 Fax. -</t>
  </si>
  <si>
    <t>JAKARTA - Puri Tirta</t>
  </si>
  <si>
    <t xml:space="preserve">Komp. Puri Kencana, Blok L6, No. 881  Kembangan, Jakarta Barat Tel. 021-5800999 Fax. 021-58300999   </t>
  </si>
  <si>
    <t>JAKARTA - Citra Garden 2</t>
  </si>
  <si>
    <t>Christian Ari Wibowo</t>
  </si>
  <si>
    <t>Kresna Tower, Lt. 6 18 Parc. SCBD Jl. Jendral Sudirman Kav. 52-53, Jakarta 12190 Telp. 5152889-2595-2606  Fax. 5155280</t>
  </si>
  <si>
    <t>Samin Umarudin</t>
  </si>
  <si>
    <t>Ady Prasetyo</t>
  </si>
  <si>
    <t>JAKARTA - Pluit</t>
  </si>
  <si>
    <t>Helmy Irawadi</t>
  </si>
  <si>
    <t>Jl. Sulawesi 43 Surabaya   60281</t>
  </si>
  <si>
    <t>Jl. Diponegoro no.36  Medan 20152</t>
  </si>
  <si>
    <t>Bambang Sudarsono</t>
  </si>
  <si>
    <t xml:space="preserve">Komp. Mahkota Raya Blok A No. 11  Batam Center, Batam.    </t>
  </si>
  <si>
    <t>Jl. Gatot Subroto No. 33 Rt.34/Rw.02, Kel. Kebun Bunga Kec. Banjarmasin Timur, Kalimantan Selatan 70235</t>
  </si>
  <si>
    <t>Erwin Sapta</t>
  </si>
  <si>
    <t>Bangkit</t>
  </si>
  <si>
    <t>satria</t>
  </si>
  <si>
    <t>Arief Santoso</t>
  </si>
  <si>
    <t>Widjokongko</t>
  </si>
  <si>
    <t>Syaifudin</t>
  </si>
  <si>
    <t>Poppy</t>
  </si>
  <si>
    <t>Meri</t>
  </si>
  <si>
    <t>Agnes</t>
  </si>
  <si>
    <t xml:space="preserve"> Wito</t>
  </si>
  <si>
    <t>Melva Belinda Lam</t>
  </si>
  <si>
    <t>Ferry Adlin</t>
  </si>
  <si>
    <t>Suparno Sulina</t>
  </si>
  <si>
    <t>Robhet</t>
  </si>
  <si>
    <t>Suwadi</t>
  </si>
  <si>
    <t>Midiawaty</t>
  </si>
  <si>
    <t>Daniel S</t>
  </si>
  <si>
    <t xml:space="preserve">Jl. Urip Sumoharjo No. 6, Solo Jawa Tengah 57121 Telp. (0271) 661445 Fax. (0271) 644723   </t>
  </si>
  <si>
    <t>Rochana</t>
  </si>
  <si>
    <t>Sri Handayani</t>
  </si>
  <si>
    <t>Hoksan Sinaga</t>
  </si>
  <si>
    <t>Jl. Jaksa Agung Suprapto No. 40, Kav. B4 Telp. 0341-346900 Fax. 0341346928</t>
  </si>
  <si>
    <t>Sunarto Himawan</t>
  </si>
  <si>
    <t>Komplek Paskal Hyper Square No 25-27 Blok B 47, Bandung 40181 Phone: 022-87786206 Fax. 022-86060653</t>
  </si>
  <si>
    <t>Luky Hendrotjahjo</t>
  </si>
  <si>
    <t>Ruko Inkopal Blok A No. 23 A, Jl. Boulevard Barat, Kelapa Gading, Jakarta Utara, Phone : 021-45859114-115, Fax : 021-45859227</t>
  </si>
  <si>
    <t>Andry Kusuma Wardhana</t>
  </si>
  <si>
    <t>12 Des 2012</t>
  </si>
  <si>
    <t>Equity Tower Lt. 11 Jl. Jend. Sudirman Kav. 52-53 Jakarta 12920 Telp. 5255555, 5256666 Fax. 5271527</t>
  </si>
  <si>
    <t>Ruko Boulevard Barat, Blok LA1 No.28 Kelapa Gading, Jakarta Utara 14240</t>
  </si>
  <si>
    <t>Cabang Medan, Jl S.Parman No.215F Medan 20112</t>
  </si>
  <si>
    <t>Hendry, S.Kom</t>
  </si>
  <si>
    <t>Samsuri</t>
  </si>
  <si>
    <t>Fransisca Sarah Wong</t>
  </si>
  <si>
    <t>Shinta L Wewengkang</t>
  </si>
  <si>
    <t>Sugianto Budiono</t>
  </si>
  <si>
    <t>Paulus Napitupulu</t>
  </si>
  <si>
    <t>Monang L/. Tobing</t>
  </si>
  <si>
    <t>5 Februari 2013</t>
  </si>
  <si>
    <t>31 Januari 2013</t>
  </si>
  <si>
    <t>Jl. Wakeek No. 12-14 Quint Hotel No.110, Manado. Telp. 0431-853049, Fax. 0431-853049</t>
  </si>
  <si>
    <t>Outlet Wakeke Manado</t>
  </si>
  <si>
    <t>Halim Raemon Ciakaren</t>
  </si>
  <si>
    <t>8 Februari 2013</t>
  </si>
  <si>
    <t>Wisma Argo Manunggal Lt.6, Jl. Jend. Gatot Subroto  Kav. 22 Jakarta  12930 Telp. 2520117-2521217-2523120  Fax. 2520127 email: cust@primasia.co.id</t>
  </si>
  <si>
    <t>JASA UTAMA KAPITAL</t>
  </si>
  <si>
    <t>OSO SECURITIES (d/h Kapita Sekurindo)</t>
  </si>
  <si>
    <t>CABUTTTT!!!!</t>
  </si>
  <si>
    <t>Kode PE</t>
  </si>
  <si>
    <t>ALAMAT</t>
  </si>
  <si>
    <t>Gedung</t>
  </si>
  <si>
    <t>Jalan</t>
  </si>
  <si>
    <t>Kota</t>
  </si>
  <si>
    <t>Kode Pos</t>
  </si>
  <si>
    <t>Telp</t>
  </si>
  <si>
    <t>Fax</t>
  </si>
  <si>
    <t>MI</t>
  </si>
  <si>
    <t>Modal Disetor 31 Desember 2010 (Milyar)</t>
  </si>
  <si>
    <t>PEGAWAI</t>
  </si>
  <si>
    <t>REK EFEK</t>
  </si>
  <si>
    <t>Transaksi Bursa</t>
  </si>
  <si>
    <t>Transaksi Luar Bursa</t>
  </si>
  <si>
    <t>Pengendali</t>
  </si>
  <si>
    <t>BUMN/SWASTA</t>
  </si>
  <si>
    <t>Kegiatan PEE</t>
  </si>
  <si>
    <t>STATUS</t>
  </si>
  <si>
    <t>Nomor</t>
  </si>
  <si>
    <t>Tanggal</t>
  </si>
  <si>
    <t>Perihal</t>
  </si>
  <si>
    <t>PP</t>
  </si>
  <si>
    <t>Aldiracita Corpotama</t>
  </si>
  <si>
    <t xml:space="preserve">PT. ALDIRACITA CORPOTAMA  </t>
  </si>
  <si>
    <t>BII Plaza Tower II Lt. 32, Jl. MH Thamrin No. 51 Kav. 22, Jakarta, 10350, Telp. 39834551, 39834557, Fax. 39834559, 39834560</t>
  </si>
  <si>
    <t>BII Plaza Tower II Lt. 32</t>
  </si>
  <si>
    <t>Jl. MH Thamrin No. 51 Kav. 22</t>
  </si>
  <si>
    <t>Telp. 39834551, 39834557</t>
  </si>
  <si>
    <t>Fax. 39834559, 39834560</t>
  </si>
  <si>
    <t>Lokal</t>
  </si>
  <si>
    <t>Swasta</t>
  </si>
  <si>
    <t>AKTIF</t>
  </si>
  <si>
    <t>YO</t>
  </si>
  <si>
    <t>Amantara Securities</t>
  </si>
  <si>
    <t xml:space="preserve">PT. AMANTARA SECURITIES (d/h  KWIK TJANDRA MARTOATMODJO) </t>
  </si>
  <si>
    <t>Plaza BII Menara 3 Lt. 11, Jl. M. H. Thamrin Kav. 51, Jakarta, 10350, Telp. 3929601-218-228, Fax. 3929638-9588</t>
  </si>
  <si>
    <t>Plaza BII Menara 3 Lt. 11</t>
  </si>
  <si>
    <t>Jl. M. H. Thamrin Kav. 51</t>
  </si>
  <si>
    <t>Telp. 3929601-218-228</t>
  </si>
  <si>
    <t>Fax. 3929638-9588</t>
  </si>
  <si>
    <t>Asing</t>
  </si>
  <si>
    <t>FS</t>
  </si>
  <si>
    <t>AmCapital Indonesia</t>
  </si>
  <si>
    <t xml:space="preserve">PT. AMCAPITAL INDONESIA (d/h ARAB MALAYSIAN CAPITAL INDONESIA, d/h  MULTIDANA SEKURINDO, d/h  MULTI  PENGELOLA DANA PRIMA) </t>
  </si>
  <si>
    <t>Wisma GKBI 5th Floor, Suite 501, Jl. Jend. Sudirman No. 28, Jakarta, 10210, Telp. 5742310, 2512430, 5700079, Fax. 5713706, 5719011</t>
  </si>
  <si>
    <t>Wisma GKBI 5th Floor, Suite 501</t>
  </si>
  <si>
    <t>Jl. Jend. Sudirman No. 28</t>
  </si>
  <si>
    <t>Telp. 5742310, 2512430, 5700079</t>
  </si>
  <si>
    <t>Fax. 5713706, 5719011</t>
  </si>
  <si>
    <t>BJ</t>
  </si>
  <si>
    <t>Andalan Artha Advisindo Sekuritas</t>
  </si>
  <si>
    <t xml:space="preserve">PT. ANDALAN ARTHA ADVISINDO SEKURITAS (d/h DANADUTA INDONESIA) </t>
  </si>
  <si>
    <t>Gedung Equity Tower Lt. 22, Jl. Jend. Sudirman Kav. 52-53 , Jakarta, 12190, Telp. 29916600, Fax. 5152644, 5152454</t>
  </si>
  <si>
    <t>Gedung Equity Tower Lt. 22</t>
  </si>
  <si>
    <t xml:space="preserve">Jl. Jend. Sudirman Kav. 52-53 </t>
  </si>
  <si>
    <t>Telp. 29916600</t>
  </si>
  <si>
    <t>Fax. 5152644, 5152454</t>
  </si>
  <si>
    <t>ID</t>
  </si>
  <si>
    <t xml:space="preserve">PT. ANUGERAH SECURINDO INDAH  </t>
  </si>
  <si>
    <t>Komp. Ruko Cempaka Mas   Blok M No. 1,2,3 Cempaka Putih, Jl. Jend Suprapto - Cempaka Mas, Jakarta Pusat, 10640, Telp. 42800433, Fax. 42800432</t>
  </si>
  <si>
    <t>Komp. Ruko Cempaka Mas   Blok M No. 1,2,3 Cempaka Putih</t>
  </si>
  <si>
    <t>Jl. Jend Suprapto - Cempaka Mas</t>
  </si>
  <si>
    <t>Jakarta Pusat</t>
  </si>
  <si>
    <t>Telp. 42800433</t>
  </si>
  <si>
    <t>Fax. 42800432</t>
  </si>
  <si>
    <t>BUMN</t>
  </si>
  <si>
    <t>SH</t>
  </si>
  <si>
    <t xml:space="preserve">PT. ARTHA SECURITIES INDONESIA  </t>
  </si>
  <si>
    <t>Artha Building Mangga Dua Square Blok F No. 40, Jl. Gunung Sahari Raya, Jakarta, 10730, Telp. 62312626, Fax. 62312525</t>
  </si>
  <si>
    <t>Artha Building Mangga Dua Square Blok F No. 40</t>
  </si>
  <si>
    <t>Jl. Gunung Sahari Raya</t>
  </si>
  <si>
    <t>Telp. 62312626</t>
  </si>
  <si>
    <t>Fax. 62312525</t>
  </si>
  <si>
    <t>043/ASI/V/2012-DIR</t>
  </si>
  <si>
    <t>15 Mei 2012</t>
  </si>
  <si>
    <t>Permintaan Data Nasabah Yang Melakukan Transaksi Tanpa Rekening Dengan Nasabah (RDN)</t>
  </si>
  <si>
    <t>IP</t>
  </si>
  <si>
    <t xml:space="preserve">PT. ASJAYA INDOSURYA SECURITIES  </t>
  </si>
  <si>
    <t>Graha Surya Lt. 6, Jl. Setiabudi Selatan I Kav 9 , Jakarta Selatan, 12920, Telp. 57905068, Fax. 57904898</t>
  </si>
  <si>
    <t>Graha Surya Lt. 6</t>
  </si>
  <si>
    <t xml:space="preserve">Jl. Setiabudi Selatan I Kav 9 </t>
  </si>
  <si>
    <r>
      <t xml:space="preserve">Jakarta </t>
    </r>
    <r>
      <rPr>
        <b/>
        <sz val="11"/>
        <color theme="1"/>
        <rFont val="Calibri"/>
        <family val="2"/>
      </rPr>
      <t>Selatan</t>
    </r>
  </si>
  <si>
    <t>Telp. 57905068</t>
  </si>
  <si>
    <t>Fax. 57904898</t>
  </si>
  <si>
    <t>DX</t>
  </si>
  <si>
    <t xml:space="preserve">PT. BAHANA SECURITIES (d/h  REKAPRIMA SEKURITAS) </t>
  </si>
  <si>
    <t>Niaga Tower Lt. 19, Jl. Jend. Sudirman Kav. 58, Jakarta, 12190, Telp. 2505080, Fax. 2505070-71</t>
  </si>
  <si>
    <t>Niaga Tower Lt. 19</t>
  </si>
  <si>
    <t>Jl. Jend. Sudirman Kav. 58</t>
  </si>
  <si>
    <t>Telp. 2505080</t>
  </si>
  <si>
    <t>Fax. 2505070-71</t>
  </si>
  <si>
    <t>BZ</t>
  </si>
  <si>
    <t xml:space="preserve">PT. BATAVIA PROSPERINDO SEKURITAS  </t>
  </si>
  <si>
    <t>Plaza Chase  Lantai 12, Jl. Jend. Sudirman Kav.21, Jakarta, 12920, Telp. 5207374, Fax. 5206936</t>
  </si>
  <si>
    <t>Plaza Chase  Lantai 12</t>
  </si>
  <si>
    <t>Jl. Jend. Sudirman Kav.21</t>
  </si>
  <si>
    <t>Telp. 5207374</t>
  </si>
  <si>
    <t>Fax. 5206936</t>
  </si>
  <si>
    <t>341/BPS-DIR/05/2012</t>
  </si>
  <si>
    <t>31 Mei 2012</t>
  </si>
  <si>
    <t>Tanggapan Atas Surat Bapepam-LK Perihal Sanksi Pembinaan Berupa Peringatan Tertulis</t>
  </si>
  <si>
    <t>AR</t>
  </si>
  <si>
    <t>Binaartha Parama</t>
  </si>
  <si>
    <t xml:space="preserve">PT. BINAARTHA PARAMA  </t>
  </si>
  <si>
    <t>Gedung Setiabudi Atrium Lt. 5 Suite 502a-503, Jl. HR Rasuna Said Kav. 62, Jakarta, 12920, Telp. 5206678, Fax. 5210325</t>
  </si>
  <si>
    <t>Gedung Setiabudi Atrium Lt. 5 Suite 502a-503</t>
  </si>
  <si>
    <t>Jl. HR Rasuna Said Kav. 62</t>
  </si>
  <si>
    <t>Telp. 5206678</t>
  </si>
  <si>
    <t>Fax. 5210325</t>
  </si>
  <si>
    <t>GA</t>
  </si>
  <si>
    <t>Bloom Nusantara Capital</t>
  </si>
  <si>
    <t>PT. BLOOM NUSANTARA CAPITAL  (d.h. SEKURITAS INDO PASIFIK INVESTASI)</t>
  </si>
  <si>
    <t>Gedung Bursa Efek Indonesia, Tower I, Lt. 16, Jl. Jend. Sudirman Kav. 52-53, Jakarta, 12190, Telp. (021)29967666, 29967600, Fax   (021) 51252966</t>
  </si>
  <si>
    <t>Gedung Bursa Efek Indonesia, Tower I, Lt. 16</t>
  </si>
  <si>
    <t>Jl. Jend. Sudirman Kav. 52-53</t>
  </si>
  <si>
    <t>Telp. (021)29967666, 29967600</t>
  </si>
  <si>
    <t>Fax   (021) 51252966</t>
  </si>
  <si>
    <t>NI</t>
  </si>
  <si>
    <t xml:space="preserve">PT. BNI SECURITIES  </t>
  </si>
  <si>
    <t>Sudirman Plaza Indofood Tower. Lt. 16, Jl Jendral Sudirman Kav. 76 - 78, Jakarta, 12910, Telp. 25543946, Fax. 5795831</t>
  </si>
  <si>
    <t>Sudirman Plaza Indofood Tower. Lt. 16</t>
  </si>
  <si>
    <t>Jl Jendral Sudirman Kav. 76 - 78</t>
  </si>
  <si>
    <t>Telp. 25543946</t>
  </si>
  <si>
    <t>Fax. 5795831</t>
  </si>
  <si>
    <t>BW</t>
  </si>
  <si>
    <t>BNP Paribas Securities Indonesia</t>
  </si>
  <si>
    <t xml:space="preserve">PT. BNP PARIBAS SECURITIES INDONESIA (d/h BNP PARIBAS PEREGRINE, d/h  BNP PRIME PEREGRINE) </t>
  </si>
  <si>
    <t>Menara BCA Lt. 35, Grand Indonesia, Jl. M.H. Thamrin No. 1, Jakarta , 10310, Telp. 23586586, 23586235, 23584910, Fax. 23587587, 23586860</t>
  </si>
  <si>
    <t>Menara BCA Lt. 35, Grand Indonesia</t>
  </si>
  <si>
    <t>Jl. M.H. Thamrin No. 1</t>
  </si>
  <si>
    <t>Telp. 23586586, 23586235, 23584910</t>
  </si>
  <si>
    <t>Fax. 23587587, 23586860</t>
  </si>
  <si>
    <t>49/Compliance/BNPPPSI/2012</t>
  </si>
  <si>
    <t>22 Mei 2012</t>
  </si>
  <si>
    <t>Penjelasan atas Pemberian Sanksi Pembinaan Berupa Peringatan tertulis</t>
  </si>
  <si>
    <t>HK</t>
  </si>
  <si>
    <t xml:space="preserve">PT. BRENT SECURITIES (d/h PDFCI SECURITIES) </t>
  </si>
  <si>
    <t>Plaza Bapindo - Mandiri Tower  Lt. 19, Jl. Jend Sudirman Kav. 54-55, Jakarta, 12190, Telp. 5266628-68, Fax. 5277259, 5266629</t>
  </si>
  <si>
    <t>Plaza Bapindo - Mandiri Tower  Lt. 19</t>
  </si>
  <si>
    <t>Jl. Jend Sudirman Kav. 54-55</t>
  </si>
  <si>
    <t>Telp. 5266628-68</t>
  </si>
  <si>
    <t>Fax. 5277259, 5266629</t>
  </si>
  <si>
    <t>RF</t>
  </si>
  <si>
    <t xml:space="preserve">PT. BUANA CAPITAL (d/h  ARTADWIPA PERSADA) </t>
  </si>
  <si>
    <t>Indonesia Stock Exchange Building Tower II, 26th Floor</t>
  </si>
  <si>
    <t>Jl. Jend Sudirman Kav. 52-53</t>
  </si>
  <si>
    <t>Telp. (021) 5150203</t>
  </si>
  <si>
    <t>Fax. (021) 5150241</t>
  </si>
  <si>
    <t>260/BC-COMP/V/2012</t>
  </si>
  <si>
    <t>23 Mei 2012</t>
  </si>
  <si>
    <t>Laporan Atas Sanksi Pembinaan Berupa Peringatan Tertulis</t>
  </si>
  <si>
    <t>ZR</t>
  </si>
  <si>
    <t xml:space="preserve">PT. BUMIPUTERA CAPITAL INDONESIA (d/h  FICOR SEKURITAS INDONESIA, d/h  FICORITAS) </t>
  </si>
  <si>
    <t>Wisma Bumiputera Lt. 17, Jl. Jend Sudirman Kav. 75, Jakarta, 12190, Telp. 52960155, 52960150, Fax. 52960148</t>
  </si>
  <si>
    <t>Wisma Bumiputera Lt. 17</t>
  </si>
  <si>
    <t>Jl. Jend Sudirman Kav. 75</t>
  </si>
  <si>
    <t>Telp. 52960155, 52960150</t>
  </si>
  <si>
    <t>Fax. 52960148</t>
  </si>
  <si>
    <t>YU</t>
  </si>
  <si>
    <t xml:space="preserve">PT. CIMB SECURITIES INDONESIA (d/h CIMB-GK SECURITIES INDONESIA, d/h  GK GOH INDONESIA, d/h  GK GOH OMETRACO) </t>
  </si>
  <si>
    <t>Gedung Bursa Efek Indonesia Menara II, Lantai 20, Jl. Jend. Sudirman Kav. 52-53, Jakarta, 12190, Telp. 5151330, Fax. 5151335</t>
  </si>
  <si>
    <t>Gedung Bursa Efek Indonesia Menara II, Lantai 20</t>
  </si>
  <si>
    <t>Telp. 5151330</t>
  </si>
  <si>
    <t>Fax. 5151335</t>
  </si>
  <si>
    <t>KI</t>
  </si>
  <si>
    <t>Ciptadana Securities</t>
  </si>
  <si>
    <t xml:space="preserve">PT. CIPTADANA SECURITIES (d/h CIPTADANA SECURITIES USAHA) </t>
  </si>
  <si>
    <t>Plaza Asia Office Park 2, Jl Jenderal Sudirman Kav 59, Jakarta Selatan, 12190, Telp. (021) 25574800, Fax. (021) 25574842</t>
  </si>
  <si>
    <t>Plaza Asia Office Park 2</t>
  </si>
  <si>
    <t>Jl Jenderal Sudirman Kav 59</t>
  </si>
  <si>
    <t>Telp. (021) 25574800</t>
  </si>
  <si>
    <t>Fax. (021) 25574842</t>
  </si>
  <si>
    <t>CG</t>
  </si>
  <si>
    <t>Citigroup Securities Indonesia</t>
  </si>
  <si>
    <t xml:space="preserve">PT. CITIGROUP SECURITIES INDONESIA (d/h CITICORP SECURITIES INDONESIA) </t>
  </si>
  <si>
    <t>Citibank Tower  Lt. 6, Jl. Jend. Sudirman Kav. 54-55, Jakarta, 12190, Telp. 52908545, Fax. 52908540</t>
  </si>
  <si>
    <t>Citibank Tower  Lt. 6</t>
  </si>
  <si>
    <t>Jl. Jend. Sudirman Kav. 54-55</t>
  </si>
  <si>
    <t>Telp. 52908545</t>
  </si>
  <si>
    <t>Fax. 52908540</t>
  </si>
  <si>
    <t>KZ</t>
  </si>
  <si>
    <t>CLSA Indonesia</t>
  </si>
  <si>
    <t xml:space="preserve">PT. CLSA INDONESIA (d/h CREDIT LYONNAIS CAPITAL INDONESIA, d/h  DIAN ADYA SECURITAS) </t>
  </si>
  <si>
    <t>Wisma GKBI Lt.9 Suite 901, Jl. Jend Sudirman No. 28, Jakarta, 10210, Telp. (021) 25548888, Fax. ( 021) 5746922</t>
  </si>
  <si>
    <t>Wisma GKBI Lt.9 Suite 901</t>
  </si>
  <si>
    <t>Jl. Jend Sudirman No. 28</t>
  </si>
  <si>
    <t>Telp. (021) 25548888</t>
  </si>
  <si>
    <t>Fax. ( 021) 5746922</t>
  </si>
  <si>
    <t>CS</t>
  </si>
  <si>
    <t>Credit Suisse Securities Indonesia</t>
  </si>
  <si>
    <t xml:space="preserve">PT. CREDIT SUISSE SECURITIES INDONESIA (d/h CREDIT SUISSE FIRST BOSTON INDONESIA) </t>
  </si>
  <si>
    <t>Sampoerna Strategic Square, South Tower, Lt. 23, Jl. Jend Sudirman Kav. 45 - 46, Jakarta, 12930, Telp. 25537900, Fax. 25537999</t>
  </si>
  <si>
    <t>Sampoerna Strategic Square, South Tower, Lt. 23</t>
  </si>
  <si>
    <t>Jl. Jend Sudirman Kav. 45 - 46</t>
  </si>
  <si>
    <t>Telp. 25537900</t>
  </si>
  <si>
    <t>Fax. 25537999</t>
  </si>
  <si>
    <t>OD</t>
  </si>
  <si>
    <t xml:space="preserve">PT. DANAREKSA SEKURITAS  </t>
  </si>
  <si>
    <t>Gedung Danareksa, Jl. Medan Merdeka  Selatan No. 14, Jakarta, 10110, Telp. 3509777, 3509888, Fax. 3500989</t>
  </si>
  <si>
    <t>Gedung Danareksa</t>
  </si>
  <si>
    <t>Jl. Medan Merdeka  Selatan No. 14</t>
  </si>
  <si>
    <t>Telp. 3509777, 3509888</t>
  </si>
  <si>
    <t>Fax. 3500989</t>
  </si>
  <si>
    <t>PF</t>
  </si>
  <si>
    <t xml:space="preserve">PT. DANASAKTI SECURITIES  </t>
  </si>
  <si>
    <t>Jl. Tanah Abang III No. 6, Jakarta, 10160, Telp.  2312345, Fax.  2314880</t>
  </si>
  <si>
    <t>Jl. Tanah Abang III No. 6</t>
  </si>
  <si>
    <t>Telp.  2312345</t>
  </si>
  <si>
    <t>Fax.  2314880</t>
  </si>
  <si>
    <t>007/NS/AK/V/12</t>
  </si>
  <si>
    <t>Penjelasan Nasabah Tanpa RDN pada Bulan April 2012</t>
  </si>
  <si>
    <t>II</t>
  </si>
  <si>
    <t xml:space="preserve">PT. DANATAMA MAKMUR  </t>
  </si>
  <si>
    <t>Danatama Square, JL. Mega Kuningan Timur Blok C-6 / Kav. 12 Kawasan Mega Kuningan , Jakarta, 12950, Telp. 57974288, Fax: 5797489</t>
  </si>
  <si>
    <t>Danatama Square</t>
  </si>
  <si>
    <t xml:space="preserve">JL. Mega Kuningan Timur Blok C-6 / Kav. 12 Kawasan Mega Kuningan </t>
  </si>
  <si>
    <t>Telp. 57974288</t>
  </si>
  <si>
    <t>Fax: 5797489</t>
  </si>
  <si>
    <t>014/Dir/DM/V/2012</t>
  </si>
  <si>
    <t>24 Mei 2012</t>
  </si>
  <si>
    <t>Tanggapan Surat S-5622/BL/2012</t>
  </si>
  <si>
    <t>BQ</t>
  </si>
  <si>
    <t>Danpac Sekuritas</t>
  </si>
  <si>
    <t xml:space="preserve">PT. DANPAC SEKURITAS (d/h  AMCOL SECURINDO) </t>
  </si>
  <si>
    <t>Gedung Equity Tower, Lt. 9 Unit A &amp; E, SCBD Lot. 9, Jl. Jend. Sudirman Kav. 52-53,  Jakarta, 12190, Telp. 29911888, Fax. 29911999</t>
  </si>
  <si>
    <t>Gedung Equity Tower, Lt. 9 Unit A &amp; E, SCBD Lot. 9</t>
  </si>
  <si>
    <t xml:space="preserve"> Jakarta</t>
  </si>
  <si>
    <t>Telp. 29911888</t>
  </si>
  <si>
    <t>Fax. 29911999</t>
  </si>
  <si>
    <t>DIR-BS/0469/DP-BAPEPAM/V/12</t>
  </si>
  <si>
    <t>21 Mei 2012</t>
  </si>
  <si>
    <t>Penjelasan Terkait Sanksi Pembinaan Berupa Peringatan Tertulis</t>
  </si>
  <si>
    <t>DP</t>
  </si>
  <si>
    <t>DBS Vickers Securities Indonesia</t>
  </si>
  <si>
    <t xml:space="preserve">PT. DBS VICKERS SECURITIES INDONESIA (d/h  VICKERS BALLAS INDONESIA, d/h  VICKERS BALLAS TAMARA) </t>
  </si>
  <si>
    <t>Plaza Permata, Top Floor , Jl. MH. Thamrin  Kav. 57, Jakarta, 10350, Telp.  39832668, Fax. 39832669</t>
  </si>
  <si>
    <t xml:space="preserve">Plaza Permata, Top Floor </t>
  </si>
  <si>
    <t>Jl. MH. Thamrin  Kav. 57</t>
  </si>
  <si>
    <t>Telp.  39832668</t>
  </si>
  <si>
    <t>Fax. 39832669</t>
  </si>
  <si>
    <t>099?MGT/DBSVI/V/2012</t>
  </si>
  <si>
    <t>16 Mei 2012</t>
  </si>
  <si>
    <t>Permohonan Peninjauan atas Sanksi Pembinaan Bapepam dan LK</t>
  </si>
  <si>
    <t>DB</t>
  </si>
  <si>
    <t>Deutsche Securities Indonesia</t>
  </si>
  <si>
    <t xml:space="preserve">PT. DEUTSCHE SECURITIES INDONESIA (d/h DEUTSCHE MORGAN GRENFELL INDONESIA) </t>
  </si>
  <si>
    <t>Deutsche Bank Building Lt. 9, Jl. Imam Bonjol No. 80, Jakarta, 10310, Telp. 3189 545, Fax. 3189 076</t>
  </si>
  <si>
    <t>Deutsche Bank Building Lt. 9</t>
  </si>
  <si>
    <t>Jl. Imam Bonjol No. 80</t>
  </si>
  <si>
    <t>Telp. 3189 545</t>
  </si>
  <si>
    <t>Fax. 3189 076</t>
  </si>
  <si>
    <t>TX</t>
  </si>
  <si>
    <t>Dhanawibawa Arthacemerlang</t>
  </si>
  <si>
    <t xml:space="preserve">PT. DHANAWIBAWA ARTHACEMERLANG  </t>
  </si>
  <si>
    <t>Gd. Bursa Efek Jakarta Lt.15 Menara I Suite 1504, Jl. Jend Sudirman Kav . 52-53, Jakarta, 12190, Telp. 5151678-79, Fax. 5151226</t>
  </si>
  <si>
    <t>Gd. Bursa Efek Jakarta Lt.15 Menara I Suite 1504</t>
  </si>
  <si>
    <t>Jl. Jend Sudirman Kav . 52-53</t>
  </si>
  <si>
    <t>Telp. 5151678-79</t>
  </si>
  <si>
    <t>Fax. 5151226</t>
  </si>
  <si>
    <t>224/Equity/DWAC/V/2012</t>
  </si>
  <si>
    <t>SQ</t>
  </si>
  <si>
    <t>BCA Sekuritas</t>
  </si>
  <si>
    <t xml:space="preserve">PT. DINAMIKA USAHAJAYA  </t>
  </si>
  <si>
    <t>Jl. KS Tubun II/15, Jakarta, 11410, Telp. 5330987, 5303864 , Fax. 5330991</t>
  </si>
  <si>
    <t>Jl. KS Tubun II/15</t>
  </si>
  <si>
    <t xml:space="preserve">Telp. 5330987, 5303864 </t>
  </si>
  <si>
    <t>Fax. 5330991</t>
  </si>
  <si>
    <t>TS</t>
  </si>
  <si>
    <t>Dwidana Sakti Securindo</t>
  </si>
  <si>
    <t xml:space="preserve">PT. DWIDANA SAKTI SECURINDO  </t>
  </si>
  <si>
    <t>Wisma Bisnis Indonesia Lt.15, Jl. Let Jend. S. Parman Kav.12, Jakarta, 11480, Telp. 5307133, Fax. 5305877</t>
  </si>
  <si>
    <t>Wisma Bisnis Indonesia Lt.15</t>
  </si>
  <si>
    <t>Jl. Let Jend. S. Parman Kav.12</t>
  </si>
  <si>
    <t>Telp. 5307133</t>
  </si>
  <si>
    <t>Fax. 5305877</t>
  </si>
  <si>
    <t>004/DIR-DS/V/2012</t>
  </si>
  <si>
    <t>Penjelasan Rekening Dana Nasabah</t>
  </si>
  <si>
    <t>ES</t>
  </si>
  <si>
    <t xml:space="preserve">PT. EKOKAPITAL SEKURITAS (d/h  EKODANA SEKURITAS) </t>
  </si>
  <si>
    <t>Graha GAWI Lt. 5 (d/h. Grha FCB), Jl Setiabudi Selatan Kav. 10, Jakarta Selatan, 12920, Telp. 57904588, Fax. 57904593</t>
  </si>
  <si>
    <t>Graha GAWI Lt. 5 (d/h. Grha FCB)</t>
  </si>
  <si>
    <t>Jl Setiabudi Selatan Kav. 10</t>
  </si>
  <si>
    <t>Telp. 57904588</t>
  </si>
  <si>
    <t>Fax. 57904593</t>
  </si>
  <si>
    <t>136/ES/05/2012</t>
  </si>
  <si>
    <t>Sanski Pembinaan Berupa Peringatan Tertulis PT Ekokapital Sekuritas</t>
  </si>
  <si>
    <t>PI</t>
  </si>
  <si>
    <t>Magenta Kapital Indonesia</t>
  </si>
  <si>
    <t xml:space="preserve">PT. EMCO SECURITIES (d/h E-CAPITAL SECURITIES, d/h  SURABAYA ARTHA SELARAS) </t>
  </si>
  <si>
    <t>Menara Batavia Lt. 23, K.H Mas Mansyur Kav 126, Jakarta, 10220, Telp. 5747420, Fax. 5747422</t>
  </si>
  <si>
    <t>Menara Batavia Lt. 23</t>
  </si>
  <si>
    <t>K.H Mas Mansyur Kav 126</t>
  </si>
  <si>
    <t>Telp. 5747420</t>
  </si>
  <si>
    <t>Fax. 5747422</t>
  </si>
  <si>
    <t>MK</t>
  </si>
  <si>
    <t>Equator Securities</t>
  </si>
  <si>
    <t xml:space="preserve">PT. EQUATOR SECURITIES (d/h MAHANUSA SECURITIES d/h MAHANUSA KAPITAL) </t>
  </si>
  <si>
    <t>Wisma KEIAI Lantai 21, Jl. Jend. Sudirman Kav.3 , Jakarta , 10220, Telp. 5226668, Fax. 5226669</t>
  </si>
  <si>
    <t>Wisma KEIAI Lantai 21</t>
  </si>
  <si>
    <t xml:space="preserve">Jl. Jend. Sudirman Kav.3 </t>
  </si>
  <si>
    <t>Telp. 5226668</t>
  </si>
  <si>
    <t>Fax. 5226669</t>
  </si>
  <si>
    <t>BS</t>
  </si>
  <si>
    <t xml:space="preserve">PT. EQUITY SECURITIES INDONESIA (d/h EQUITY DEVELOPMENT SECURITIES, d/h  SURYA KENCANA SEKURITAS, d/h  GT INVESTAMA SEKURITAS, d/h  GAJAH NUSANTARA SEKURITAS, d/h  BDNI SECURITIES) </t>
  </si>
  <si>
    <t>Wisma Sudirman lt. 14, Jl. Jend Sudirman Kav. 34, Jakarta, 10220, Telp. 5700738, Fax. 5703379,-80</t>
  </si>
  <si>
    <t>Wisma Sudirman lt. 14</t>
  </si>
  <si>
    <t>Jl. Jend Sudirman Kav. 34</t>
  </si>
  <si>
    <t>Telp. 5700738</t>
  </si>
  <si>
    <t>Fax. 5703379,-80</t>
  </si>
  <si>
    <t>012/DGM/ESI/VI/2012</t>
  </si>
  <si>
    <t>Tanggapan Surat Sanksi Pembinaan Berupa Peringatan Tertulis</t>
  </si>
  <si>
    <t>AO</t>
  </si>
  <si>
    <t xml:space="preserve">PT. ERDIKHA ELIT SEKURITAS (d/h ERDIKHA ELIT, d/h  ERDHIKA MULYATAMA) </t>
  </si>
  <si>
    <t>Gedung Sucaco Lt. 5 , Jl. Kebon Sirih No. 71, Jakarta Pusat, 10340, Telp. 3100525 Ext. 265, Fax. 331119</t>
  </si>
  <si>
    <t xml:space="preserve">Gedung Sucaco Lt. 5 </t>
  </si>
  <si>
    <t>Jl. Kebon Sirih No. 71</t>
  </si>
  <si>
    <t>Telp. 3100525 Ext. 265</t>
  </si>
  <si>
    <t>Fax. 331119</t>
  </si>
  <si>
    <t>YP</t>
  </si>
  <si>
    <t>ETrading Securities</t>
  </si>
  <si>
    <t xml:space="preserve">PT. ETRADING SECURITIES (d/h  MONAS BUANA SECURITIES) </t>
  </si>
  <si>
    <t>Wisma GKBI Lt. 17 Suite 1715, Jl. Jend Sudirman  No. 28, Jakarta, 10210, Telp. 5741442, Fax. 5741443</t>
  </si>
  <si>
    <t>Wisma GKBI Lt. 17 Suite 1715</t>
  </si>
  <si>
    <t>Jl. Jend Sudirman  No. 28</t>
  </si>
  <si>
    <t>Telp. 5741442</t>
  </si>
  <si>
    <t>Fax. 5741443</t>
  </si>
  <si>
    <t>EL</t>
  </si>
  <si>
    <t xml:space="preserve">PT. EVERGREEN CAPITAL (d/h  AGRIDHANASATYA PERMATA) </t>
  </si>
  <si>
    <t>Panin  Bank Centre Ground Floor, Jl. Jend. Sudirman No. 1, Jakarta, 10270, Telp. 573 9510, Fax. 573 9508</t>
  </si>
  <si>
    <t>Panin  Bank Centre Ground Floor</t>
  </si>
  <si>
    <t>Jl. Jend. Sudirman No. 1</t>
  </si>
  <si>
    <t>Telp. 573 9510</t>
  </si>
  <si>
    <t>Fax. 573 9508</t>
  </si>
  <si>
    <t>PC</t>
  </si>
  <si>
    <t xml:space="preserve">PT. FIRST ASIA CAPITAL (d/h PANIN CAPITAL) </t>
  </si>
  <si>
    <t>Panin Bank Centre Lt. 3, Jl Jendral Sudirman No. 1 Senayan, Jakarta, 10270, Telp. 7201009, Fax. 5710895</t>
  </si>
  <si>
    <t>Panin Bank Centre Lt. 3</t>
  </si>
  <si>
    <t>Jl Jendral Sudirman No. 1 Senayan</t>
  </si>
  <si>
    <t>Telp. 7263969</t>
  </si>
  <si>
    <t>Fax. 5710895</t>
  </si>
  <si>
    <t>FO</t>
  </si>
  <si>
    <t>Forte Mentari Securities</t>
  </si>
  <si>
    <t xml:space="preserve">PT. FORTE MENTARI SECURITIES (d/h  MENTARI SECURINDO) </t>
  </si>
  <si>
    <t>Komp. Graha Kencana Blok CK, , Jl. Raya Perjuangan No. 88, Kebun Jeruk, Jakarta Barat , 11530, Telp. 5325894, Fax. 5325895</t>
  </si>
  <si>
    <t xml:space="preserve">Komp. Graha Kencana Blok CK, </t>
  </si>
  <si>
    <t>Jl. Raya Perjuangan No. 88, Kebun Jeruk</t>
  </si>
  <si>
    <t xml:space="preserve">Jakarta Barat </t>
  </si>
  <si>
    <t>Telp. 5325894</t>
  </si>
  <si>
    <t>Fax. 5325895</t>
  </si>
  <si>
    <t>AF</t>
  </si>
  <si>
    <t xml:space="preserve">PT. HARITA KENCANA SECURITIES (d/h  RITA WIJAYA KENCANA) </t>
  </si>
  <si>
    <t>Panin Bank Building Lt. 6, Jl. Jend. Sudirman - Senayan, Jakarta, 10270, Telp.5735610, 5735616, Fax. 5735611</t>
  </si>
  <si>
    <t>Panin Bank Building Lt. 6</t>
  </si>
  <si>
    <t>Jl. Jend. Sudirman - Senayan</t>
  </si>
  <si>
    <t>Telp.5735610, 5735616</t>
  </si>
  <si>
    <t>Fax. 5735611</t>
  </si>
  <si>
    <t>HD</t>
  </si>
  <si>
    <t>HD Capital Tbk.</t>
  </si>
  <si>
    <t xml:space="preserve">PT. HD CAPITAL TBK. (d/h HORTUS DANAVEST Tbk, d/h HARUMDANA SEKURITAS) </t>
  </si>
  <si>
    <t>Sona Topaz Tower Lt.11, Jl. Jend. Sudirman Kav. 26, Jakarta , 12920, Telp. 2506337, Fax. 2506332</t>
  </si>
  <si>
    <t>Sona Topaz Tower Lt.11</t>
  </si>
  <si>
    <t>Jl. Jend. Sudirman Kav. 26</t>
  </si>
  <si>
    <t>Telp. 2506337</t>
  </si>
  <si>
    <t>Fax. 2506332</t>
  </si>
  <si>
    <t>077/HD-Dir/V/2012</t>
  </si>
  <si>
    <t>Klarifikasi Sanksi Pembinaan Berupa Peringatan Tertulis</t>
  </si>
  <si>
    <t>HP</t>
  </si>
  <si>
    <t xml:space="preserve">PT. HENAN PUTIHRAI  </t>
  </si>
  <si>
    <t xml:space="preserve">Penthouse @18, Tamara Centre Jl. Jenderal Sudirman Kav.24 Jakarta 12920  Telp : 021-5206464 Fax  : 021-5206797/95 </t>
  </si>
  <si>
    <t>Penthouse @18, Tamara Centre</t>
  </si>
  <si>
    <t>Jl. Jenderal Sudirman Kav.24</t>
  </si>
  <si>
    <t xml:space="preserve">Telp : 021-5206464 </t>
  </si>
  <si>
    <t xml:space="preserve">Fax  : 021-5206797/95 </t>
  </si>
  <si>
    <t>122/HP-DIR/V/2012</t>
  </si>
  <si>
    <t>Klarifikasi Transaksi Nasabah Yang Belum Memiliki RDN</t>
  </si>
  <si>
    <t>GW</t>
  </si>
  <si>
    <t xml:space="preserve">PT. HSBC SECURITIES INDONESIA (d/h  WARDLDLEY JAMES CAPEL) </t>
  </si>
  <si>
    <t>Gd. World Trade Center. Lt.4, Jl. Jend. Sudirman Kav. 29-31, Jakarta, 12920, Telp. 5246452, Fax. 5211043</t>
  </si>
  <si>
    <t>Gd. World Trade Center. Lt.4</t>
  </si>
  <si>
    <t>Jl. Jend. Sudirman Kav. 29-31</t>
  </si>
  <si>
    <t>Telp. 5246452</t>
  </si>
  <si>
    <t>Fax. 5211043</t>
  </si>
  <si>
    <t>PD</t>
  </si>
  <si>
    <t xml:space="preserve">PT. INDO PREMIER SECURITIES (d/h  PURIDANA SEKURINDO) </t>
  </si>
  <si>
    <t>Wisma GKBI Lt. 7 Suite 718, Jl. Jend. Sudirman No. 28, Jakarta, 10210, Telp. 57931168-1166, Fax. 57931167</t>
  </si>
  <si>
    <t>Wisma GKBI Lt. 7 Suite 718</t>
  </si>
  <si>
    <t>Telp. 57931168-1166</t>
  </si>
  <si>
    <t>Fax. 57931167</t>
  </si>
  <si>
    <t>BD</t>
  </si>
  <si>
    <t xml:space="preserve">PT. INDOMITRA SECURITIES (d/h MITRA INVESTDANA SEKURINDO, d/h  MITRA DUTA SEKURITAS) </t>
  </si>
  <si>
    <t>Gedung Wira Usaha lt. 4, Jl. HR. Rasuna Said Kav. C-5, Jakarta, 12940, Telp. 5229073 -30, Fax. 5229081</t>
  </si>
  <si>
    <t>Gedung Wira Usaha lt. 4</t>
  </si>
  <si>
    <t>Jl. HR. Rasuna Said Kav. C-5</t>
  </si>
  <si>
    <t>Telp. 5229073 -30</t>
  </si>
  <si>
    <t>Fax. 5229081</t>
  </si>
  <si>
    <t>IU</t>
  </si>
  <si>
    <t xml:space="preserve">PT. INOVASI UTAMA SEKURINDO  </t>
  </si>
  <si>
    <t>Menara Palma, Lt. 5, Unit 5-6, Jl. H.R. Rasuna Said Blok X2 Kav. 6, Jakarta , 12950, Telp. (021) 57957363, Fax. 57957364</t>
  </si>
  <si>
    <t>Jl. Persatuan Guru 41A, Petojo Selatan</t>
  </si>
  <si>
    <t>Telp. (021) 3853363</t>
  </si>
  <si>
    <t>Fax. 3853362</t>
  </si>
  <si>
    <t>BF</t>
  </si>
  <si>
    <t>Intifikasa Securindo</t>
  </si>
  <si>
    <t xml:space="preserve">PT. INTIFIKASA SECURINDO  </t>
  </si>
  <si>
    <t>Menara Batavia Lantai 23, Jl. KH. Mas Mansyur Kav. 125-126, Jakarta Pusat, 10220, Telp. (021) 5793-0080, Fax. (021) 5793-0090</t>
  </si>
  <si>
    <t>Menara Batavia Lantai 23</t>
  </si>
  <si>
    <t>Jl. KH. Mas Mansyur Kav. 125-126</t>
  </si>
  <si>
    <t>Telp. (021) 5793-0080</t>
  </si>
  <si>
    <t>Fax. (021) 5793-0090</t>
  </si>
  <si>
    <t>IT</t>
  </si>
  <si>
    <t xml:space="preserve">PT. INTITELADAN ARTHASWADAYA  </t>
  </si>
  <si>
    <t>Jl. Sumatera No.92 B , Surabaya, , Telp. (031) 5012222-7777, Fax. (031) 5011343</t>
  </si>
  <si>
    <t xml:space="preserve">Jl. Sumatera No.92 B </t>
  </si>
  <si>
    <t>Telp. (031) 5012222-7777</t>
  </si>
  <si>
    <t>Fax. (031) 5011343</t>
  </si>
  <si>
    <t>S-20/ITAS-DIR/V/2012</t>
  </si>
  <si>
    <t>Fasilitas Transaksi Efek bagi Nasabah</t>
  </si>
  <si>
    <t>IN</t>
  </si>
  <si>
    <t xml:space="preserve">PT. INVESTINDO NUSANTARA SEKURITAS (d/h  BIRA SEKURITAS, d/h  ANEKAREKSA SEC CORP) </t>
  </si>
  <si>
    <t>Plaza ABDA Lt. 17, Jl. Jend. Sudirman Kav. 59, Jakarta, 12190, Telp. 5150817, Fax. 51401616</t>
  </si>
  <si>
    <t>Plaza ABDA Lt. 17</t>
  </si>
  <si>
    <t>Jl. Jend. Sudirman Kav. 59</t>
  </si>
  <si>
    <t>Telp. 5150817</t>
  </si>
  <si>
    <t>Fax. 51401616</t>
  </si>
  <si>
    <t>1281/INS/DIR-JK/V/2012</t>
  </si>
  <si>
    <t>Penjelasan atas Transaksi Efek pada Bulan April 2012 Nasabah yang belum Memiliki RDN</t>
  </si>
  <si>
    <t>WW</t>
  </si>
  <si>
    <t>Jakarta Securities</t>
  </si>
  <si>
    <t xml:space="preserve">PT. JAKARTA SECURITIES (d/h SUPRASURYA DANAWAN SEKURITAS Tbk, d/h SUPRASURYA DANAWAN  SEKURITAS) </t>
  </si>
  <si>
    <t>Rukan Crown Palace, Jl Prof. Dr. Soepomo Blok C No 27, Menteng Dalam, Jakarta Selatan, 12870, Telp. (021) 390-2789, Fax. (021) 390-2723</t>
  </si>
  <si>
    <t>Rukan Crown Palace</t>
  </si>
  <si>
    <t>Jl Prof. Dr. Soepomo Blok C No 27 Menteng Dalam</t>
  </si>
  <si>
    <t xml:space="preserve"> Jakarta Selatan</t>
  </si>
  <si>
    <t>Telp. (021) 390-2789</t>
  </si>
  <si>
    <t>Fax. (021) 390-2723</t>
  </si>
  <si>
    <t>TIDAK AKTIF</t>
  </si>
  <si>
    <t>YB</t>
  </si>
  <si>
    <t>Jasa Utama Capital</t>
  </si>
  <si>
    <t xml:space="preserve">PT. JASA UTAMA CAPITAL (d/h KAPITALINDO UTAMA  </t>
  </si>
  <si>
    <t>Menara Thamrin Lt. 2 Suite 203, Jl. M.H. Thamrin Kav. 3, Jakarta, 10250, Telp. General : (3221) 2301860, 2301861, Fax. (6221) 2301862</t>
  </si>
  <si>
    <t>Menara Thamrin Lt. 2 Suite 203</t>
  </si>
  <si>
    <t>Jl. M.H. Thamrin Kav. 3</t>
  </si>
  <si>
    <t>Telp. General : (3221) 2301860, 2301861</t>
  </si>
  <si>
    <t>Fax. (6221) 2301862</t>
  </si>
  <si>
    <t>BK</t>
  </si>
  <si>
    <t>JP Morgan Securities Indonesia</t>
  </si>
  <si>
    <t xml:space="preserve">PT. JP MORGAN SECURITIES INDONESIA (d/h  JARDINE FLEMING NUSANTARA) </t>
  </si>
  <si>
    <t xml:space="preserve">Gedung The Energy, lt. 6 SCBD Lot 11A, Jl. Jendral Sudirman Kav 52 - 53, Jakarta, 12190, Telp. 52918181, </t>
  </si>
  <si>
    <t>Gedung The Energy, lt. 6 SCBD Lot 11A</t>
  </si>
  <si>
    <t>Jl. Jendral Sudirman Kav 52 - 53</t>
  </si>
  <si>
    <t>Telp. 52918181</t>
  </si>
  <si>
    <t>ZP</t>
  </si>
  <si>
    <t xml:space="preserve">PT. KIM ENG SECURITIES  </t>
  </si>
  <si>
    <t>Plaza Bapindo - Citibank Tower Lt. 17, Jl. Jendral Sudirman Kav 54-55, Jakarta, 12190, Tel. 25571188, Fax. 25571189</t>
  </si>
  <si>
    <t>Plaza Bapindo - Citibank Tower Lt. 17</t>
  </si>
  <si>
    <t>Jl. Jendral Sudirman Kav 54-55</t>
  </si>
  <si>
    <t>Tel. 25571188</t>
  </si>
  <si>
    <t>Fax. 25571189</t>
  </si>
  <si>
    <t>OL/351/KES.DIR/V/2012</t>
  </si>
  <si>
    <t>Penjelasan dan Permohonan Bertemu untuk Klarifikasi</t>
  </si>
  <si>
    <t>AG</t>
  </si>
  <si>
    <t>Kiwoom Securities Indonesia</t>
  </si>
  <si>
    <t xml:space="preserve">PT. KIWOOM SECURITIES INDONESIA (d/h DONGSUH SECURITIES, d/h DONGSUH KOLIBINDO SECURITIES, d/h  KOLIBINDO PERKASA) </t>
  </si>
  <si>
    <t>Gedung Graha Irama Lt. 6   Unit 6-D, Jl. HR Rasuna Said Blok X-1 Kav. 1-2, Jakarta Selatan, 12950, Telp. 5261326, Fax. 5261320</t>
  </si>
  <si>
    <t>Gedung Graha Irama Lt. 6   Unit 6-D</t>
  </si>
  <si>
    <t>Jl. HR Rasuna Said Blok X-1 Kav. 1-2</t>
  </si>
  <si>
    <t>Telp. 5261326</t>
  </si>
  <si>
    <t>Fax. 5261320</t>
  </si>
  <si>
    <t>28 Mei 2012</t>
  </si>
  <si>
    <t>KS</t>
  </si>
  <si>
    <t>Kresna Graha Sekurindo Tbk.</t>
  </si>
  <si>
    <t xml:space="preserve">PT. KRESNA GRAHA SEKURINDO TBK.  </t>
  </si>
  <si>
    <t>Gedung BEI, Menara I, Lt. 30, Jl. Jend. Sudirman Kav. 52-53, Jakarta, 12190, Telp. 5152889-2595-2606, Fax. 5155280</t>
  </si>
  <si>
    <t>Gedung BEI, Menara I, Lt. 30</t>
  </si>
  <si>
    <t>Telp. 5152889-2595-2606</t>
  </si>
  <si>
    <t>Fax. 5155280</t>
  </si>
  <si>
    <t>YJ</t>
  </si>
  <si>
    <t xml:space="preserve">PT. LAUTANDHANA SECURINDO  </t>
  </si>
  <si>
    <t>Wisma Kyoei Prince Lt. 15, Jl. Jendral Sudirman Kav. 3, Jakarta, 10220, Telp. (021) 57851818, 57851888, Fax. (021) 57851717, 57851777, 57851597</t>
  </si>
  <si>
    <t>Wisma Kyoei Prince Lt. 15</t>
  </si>
  <si>
    <t>Jl. Jendral Sudirman Kav. 3</t>
  </si>
  <si>
    <t>Telp. (021) 57851818, 57851888</t>
  </si>
  <si>
    <t>Fax. (021) 57851717, 57851777, 57851597</t>
  </si>
  <si>
    <t>RX</t>
  </si>
  <si>
    <t>Macquarie Capital Securities Indonesia</t>
  </si>
  <si>
    <t xml:space="preserve">PT. MACQUARIE CAPITAL SECURITIES INDONESIA (d/h MACQUARIE SECURITIES INDONESIA d/h ING SECURITIES INDONESIA d/h  ING BARING SECURITIES INDONESIA) </t>
  </si>
  <si>
    <t>Gedung Bursa Efek Indonesia Tower I Lt.8, JL.Jend Sudirman Kav.52-53, Jakarta, 12190, Telp. 5151818-1555, Fax. 5151212, 0971</t>
  </si>
  <si>
    <t>Gedung Bursa Efek Indonesia Tower I Lt.8</t>
  </si>
  <si>
    <t>JL.Jend Sudirman Kav.52-53</t>
  </si>
  <si>
    <t>Telp. 5151818-1555</t>
  </si>
  <si>
    <t>Fax. 5151212, 0971</t>
  </si>
  <si>
    <t>KW</t>
  </si>
  <si>
    <t>Madani Securities</t>
  </si>
  <si>
    <t xml:space="preserve">PT. MADANI SECURITIES (d/h  WIDARI SECURITIES d/h ASTRA SECURITIES) </t>
  </si>
  <si>
    <t>Menara Prima Lt. 25, Jl. DR. Ide Anak Agung Gde Agung Blok 6.2, Jakarta, 12950, Telp. 57948170, Fax. 57948171</t>
  </si>
  <si>
    <t>Menara Prima Lt. 25</t>
  </si>
  <si>
    <t>Jl. DR. Ide Anak Agung Gde Agung Blok 6.2</t>
  </si>
  <si>
    <t>Telp. 57948170</t>
  </si>
  <si>
    <t>Fax. 57948171</t>
  </si>
  <si>
    <t>TA</t>
  </si>
  <si>
    <t>Magnus Capital</t>
  </si>
  <si>
    <t xml:space="preserve">PT. MAGNUS CAPITAL (d/h  CITI PACIFIC SECURITIES,  d/h GENTAPASTADO ABADI) </t>
  </si>
  <si>
    <t>Plaza BII Menara 3 Lt. 11, Jl. MH Thamrin No. 51, Jakarta, 10350, Tel. 39834668, Fax. 39834670</t>
  </si>
  <si>
    <t>Jl. MH Thamrin No. 51</t>
  </si>
  <si>
    <t>Tel. 39834668</t>
  </si>
  <si>
    <t>Fax. 39834670</t>
  </si>
  <si>
    <t>042/TA-DIR/V/2012</t>
  </si>
  <si>
    <t xml:space="preserve">Penjelasan atas Pemberian Fasilitas Transaksi bagi yang Belum </t>
  </si>
  <si>
    <t>XL</t>
  </si>
  <si>
    <t xml:space="preserve">PT. MAHAKARYA ARTHA SECURITIES  </t>
  </si>
  <si>
    <t>Menara Batavia Lt.9, Jl. K.H. Mas Mansyur Kav.126, Jakarta, 10220, Telp. 5724770, Fax. 5724760</t>
  </si>
  <si>
    <t>Menara Batavia Lt.9</t>
  </si>
  <si>
    <t>Jl. K.H. Mas Mansyur Kav.126</t>
  </si>
  <si>
    <t>Telp. 5724770</t>
  </si>
  <si>
    <t>Fax. 5724760</t>
  </si>
  <si>
    <t>GI</t>
  </si>
  <si>
    <t>Mahastra Capital</t>
  </si>
  <si>
    <t xml:space="preserve">PT. MAHASTRA CAPITAL (d/h  MARYLOONE MENTARI) </t>
  </si>
  <si>
    <t>Wisma Budi Lt. 7, Jl. H.R. Rasuna Said Kav. C-6 Suite  705, Jakarta, 12940, Telp. 5268185, Fax. 5265758</t>
  </si>
  <si>
    <t>Wisma Budi Lt. 7</t>
  </si>
  <si>
    <t>Jl. H.R. Rasuna Said Kav. C-6 Suite  705</t>
  </si>
  <si>
    <t>Telp. 5268185</t>
  </si>
  <si>
    <t>Fax. 5265758</t>
  </si>
  <si>
    <t>089/Bapepam-MC/Dir/V/2012</t>
  </si>
  <si>
    <t>25 Mei 2012</t>
  </si>
  <si>
    <t>Tanggapan atas Peringatan Tertulis</t>
  </si>
  <si>
    <t>Majapahit Securities Tbk.</t>
  </si>
  <si>
    <t xml:space="preserve">PT. MAJAPAHIT SECURITIES TBK. (d/h ASIA KAPITALINDO SECURITIES Tbk) </t>
  </si>
  <si>
    <t>Menara Imperium Lt. 12 A, Metropolitan Kuningan Super Blok, Jl. HR Rasuna Said Kav. 1A, Jakarta Selatan, 12980, Telp. 8354120,31, Fax. 8354130</t>
  </si>
  <si>
    <t>Menara Imperium Lt. 12 A, Metropolitan Kuningan Super Blok</t>
  </si>
  <si>
    <t>Jl. HR Rasuna Said Kav. 1A</t>
  </si>
  <si>
    <t>Telp. 8354120,31</t>
  </si>
  <si>
    <t>Fax. 8354130</t>
  </si>
  <si>
    <t>DD</t>
  </si>
  <si>
    <t>Makindo Securities</t>
  </si>
  <si>
    <t xml:space="preserve">PT. MAKINDO SECURITIES  </t>
  </si>
  <si>
    <t>Wisma GKBI Lt.Mezzanine B, Jl. Jend Sudirman No.28, Jakarta, 10210, Telp. 5727111, Fax. 5722550</t>
  </si>
  <si>
    <t>Wisma GKBI Lt.Mezzanine B</t>
  </si>
  <si>
    <t>Jl. Jend Sudirman No.28</t>
  </si>
  <si>
    <t>Telp. 5727111</t>
  </si>
  <si>
    <t>Fax. 5722550</t>
  </si>
  <si>
    <t>AH</t>
  </si>
  <si>
    <t>Makinta Securities</t>
  </si>
  <si>
    <t xml:space="preserve">PT. MAKINTA SECURITIES (d/h ASIAMATRIX SECURITIES INDONESIA, d/h INTERINDO DANAPRAYA) </t>
  </si>
  <si>
    <t>Plaza ABDA Lt. 23, Jl. Jend. Sudirman Kav. 59, Jakarta, 12190, Telp. (021) 51401133, Fax. (021) 51401599</t>
  </si>
  <si>
    <t>Plaza ABDA Lt. 23</t>
  </si>
  <si>
    <t>Telp. (021) 51401133</t>
  </si>
  <si>
    <t>Fax. (021) 51401599</t>
  </si>
  <si>
    <t>CC</t>
  </si>
  <si>
    <t xml:space="preserve">PT. MANDIRI SEKURITAS (d/h  MERINCORP SECURITIES) </t>
  </si>
  <si>
    <t>Plaza Mandiri (Exim) Lt. 28, Jl. Gatot Subroto Kav. 36-38, Jakarta, 12190, Telp. 5263450, Fax. 5263507</t>
  </si>
  <si>
    <t>Plaza Mandiri (Exim) Lt. 28</t>
  </si>
  <si>
    <t>Jl. Gatot Subroto Kav. 36-38</t>
  </si>
  <si>
    <t>Telp. 5263450</t>
  </si>
  <si>
    <t>Fax. 5263507</t>
  </si>
  <si>
    <t>DM</t>
  </si>
  <si>
    <t>Masindo Artha Securities</t>
  </si>
  <si>
    <t xml:space="preserve">PT. MASINDO ARTHA SECURITIES (d/h  AGUNG CAHAYA CENDANA) </t>
  </si>
  <si>
    <t>Jl. Sisingamangaraja No. 12, Kebayoran Baru, Jakarta Selatan, 12110, Telp. 72792999, Fax. 7398250</t>
  </si>
  <si>
    <t>Jl. Sisingamangaraja No. 12</t>
  </si>
  <si>
    <t>Kebayoran Baru</t>
  </si>
  <si>
    <t>Telp. 72792999</t>
  </si>
  <si>
    <t>Fax. 7398250</t>
  </si>
  <si>
    <t>CD</t>
  </si>
  <si>
    <t xml:space="preserve">PT. MEGA CAPITAL INDONESIA (d/h  INDOVEST SECURITIES) </t>
  </si>
  <si>
    <t>Menara Bank Mega Lantai 2, Jl. Kapten P. Tendean Kav. 12-14 A, Jakarta, 12790, Telp. 79175599, Fax. 79193900</t>
  </si>
  <si>
    <t>Menara Bank Mega Lantai 2</t>
  </si>
  <si>
    <t>Jl. Kapten P. Tendean Kav. 12-14 A</t>
  </si>
  <si>
    <t>Telp. 79175599</t>
  </si>
  <si>
    <t>Fax. 79193900</t>
  </si>
  <si>
    <t>268/DIR/V/12/SP</t>
  </si>
  <si>
    <t>Tanggapan atas Sanksi Pembinaan Berupa Peringatan Tertulis</t>
  </si>
  <si>
    <t>ML</t>
  </si>
  <si>
    <t>Merrill Lynch Indonesia</t>
  </si>
  <si>
    <t xml:space="preserve">PT. MERRILL LYNCH INDONESIA  </t>
  </si>
  <si>
    <t>Gedung Bursa Efek Indonesia Tower I Lt. 18, Jl. Jend Sudirman Kav. 52-53, Jakarta, 12190, Telp. 5150888, Fax. 5150939</t>
  </si>
  <si>
    <t>Gedung Bursa Efek Indonesia Tower I Lt. 18</t>
  </si>
  <si>
    <t>Telp. 5150888</t>
  </si>
  <si>
    <t>Fax. 5150939</t>
  </si>
  <si>
    <t>SM</t>
  </si>
  <si>
    <t xml:space="preserve">PT. MILLENIUM DANATAMA SEKURITAS (d/h  SANEX MEGADANA SECURITIES, d/h SURYA DUMAI SECURINDO) </t>
  </si>
  <si>
    <t>Ruko Mediterania II Blok N 8 No. N-P, Pantai Indah Kapuk, Jakarta Utara, 14460, Telp : (021) 55966588, Fax : (021) 55966587</t>
  </si>
  <si>
    <t>Ruko Mediterania II Blok N 8 No. N-P</t>
  </si>
  <si>
    <t>Pantai Indah Kapuk</t>
  </si>
  <si>
    <t>Telp : (021) 55966588</t>
  </si>
  <si>
    <t>Fax : (021) 55966587</t>
  </si>
  <si>
    <t>MU</t>
  </si>
  <si>
    <t>Minna Padi Investama Tbk.</t>
  </si>
  <si>
    <t xml:space="preserve">PT. MINNA PADI INVESTAMA (d/h BATAVIA ARTATAMA SECURINDO) </t>
  </si>
  <si>
    <t>Equity Tower Lt. 11, SCBD Lot 9, Jl. Jend. Sudirman Kav. 52-53, Jakarta , 12190, Telp. (021) 5255555, 5256666, Fax.  (021) 5271527</t>
  </si>
  <si>
    <t>Equity Tower Lt. 11, SCBD Lot 9</t>
  </si>
  <si>
    <t>Telp. (021) 5255555, 5256666</t>
  </si>
  <si>
    <t>Fax.  (021) 5271527</t>
  </si>
  <si>
    <t>EP</t>
  </si>
  <si>
    <t>MNC Securities</t>
  </si>
  <si>
    <t xml:space="preserve">PT. MNC SECURITIES (d/h BHAKTI SECURITIES) </t>
  </si>
  <si>
    <t>Menara Kebon Sirih Lt. 1-4, Jl. Kebon Sirih No. 17-19, Jakarta, 10340, Telp.392-2000 (Hunting), 39836840, 39838850 (Corp Finance), Fax. 39836868 (General), 39836870 (Corp Finance)</t>
  </si>
  <si>
    <t>Menara Kebon Sirih Lt. 1-4</t>
  </si>
  <si>
    <t>Jl. Kebon Sirih No. 17-19</t>
  </si>
  <si>
    <t>Telp.392-2000 (Hunting), 39836840, 39838850 (Corp Finance)</t>
  </si>
  <si>
    <t>Fax. 39836868 (General), 39836870 (Corp Finance)</t>
  </si>
  <si>
    <t>OK</t>
  </si>
  <si>
    <t xml:space="preserve">PT. NET SEKURITAS  </t>
  </si>
  <si>
    <t>Sudirman Plaza - Indofood Tower Lt.17 , JL.Jend.Sudirman Kav.76-78, Jakarta, 12910, Telp. 57939929, Fax. 57939919</t>
  </si>
  <si>
    <t xml:space="preserve">Sudirman Plaza - Indofood Tower Lt.17 </t>
  </si>
  <si>
    <t>JL.Jend.Sudirman Kav.76-78</t>
  </si>
  <si>
    <t>Telp. 57939929</t>
  </si>
  <si>
    <t>Fax. 57939919</t>
  </si>
  <si>
    <t>064/NS/DIR/2012</t>
  </si>
  <si>
    <t>RB</t>
  </si>
  <si>
    <t>Nikko Securities Indonesia</t>
  </si>
  <si>
    <t xml:space="preserve">PT. NIKKO SECURITIES INDONESIA  </t>
  </si>
  <si>
    <t>Wisma Indocement Lt.3, Jl.Jend.Sudirman Kav.70-71, Jakarta, 12910, Telp. 2510125, Fax. 2510126</t>
  </si>
  <si>
    <t>Wisma Indocement Lt.3</t>
  </si>
  <si>
    <t>Jl.Jend.Sudirman Kav.70-71</t>
  </si>
  <si>
    <t>Telp. 2510125</t>
  </si>
  <si>
    <t>Fax. 2510126</t>
  </si>
  <si>
    <t>27/V/2012/NSI-LD</t>
  </si>
  <si>
    <t>Tanggapan terhadap Surat Bapepam-LK Nomor S-5649/BL/2012 tertanggal 11 Mei 2012 Perihal Sanksi Pembinaan Berupa Peringatan Tertulis</t>
  </si>
  <si>
    <t>RO</t>
  </si>
  <si>
    <t xml:space="preserve">PT. NISP SEKURITAS (d/h  ABADI SEKURITAS ADIMASA) </t>
  </si>
  <si>
    <t>OCBC NISP Tower Lantai 21, Jl. Prof. Dr. Satrio Kav. 25, Jakarta, 12940, Tel. 021-29352788, 29352888, Fax 021-57944095</t>
  </si>
  <si>
    <t>OCBC NISP Tower Lantai 21</t>
  </si>
  <si>
    <t>Jl. Prof. Dr. Satrio Kav. 25</t>
  </si>
  <si>
    <t>Tel. 021-29352788, 29352888</t>
  </si>
  <si>
    <t>Fax 021-57944095</t>
  </si>
  <si>
    <t>FG</t>
  </si>
  <si>
    <t>Nomura Indonesia</t>
  </si>
  <si>
    <t xml:space="preserve">PT. NOMURA INDONESIA  </t>
  </si>
  <si>
    <t>Sentral Senayan II Building, Lt. 9 Suite 209A, Jl. Asia Afrika No. 8, Gelora Bung Karno, Jakarta 10270, Telp. 021-29913300, Fax. 021-29913333</t>
  </si>
  <si>
    <t>Sentral Senayan II Building, Lt. 9 Suite 209A</t>
  </si>
  <si>
    <t>Jl. Asia Afrika No. 8</t>
  </si>
  <si>
    <t>Gelora Bung Karno</t>
  </si>
  <si>
    <t>Jakarta 10270</t>
  </si>
  <si>
    <t>Telp. 021-29913300</t>
  </si>
  <si>
    <t>Fax. 021-29913333</t>
  </si>
  <si>
    <t>LH</t>
  </si>
  <si>
    <t>Nusantara Capital Securities</t>
  </si>
  <si>
    <t xml:space="preserve">PT. NUSANTARA CAPITAL SECURITIES (d/h NAMALATU CAKRAWALA SECURITIES, d/h  NAMALATU RONESINA) </t>
  </si>
  <si>
    <t>Menara Karya Lt. 6, JL HR Rasuna Said Blok X-5 Kav 1-2, Jakarta, 12950, Telp. (021) 25546700, Fax (021) 57944700</t>
  </si>
  <si>
    <t>Menara Karya Lt. 6</t>
  </si>
  <si>
    <t>JL HR Rasuna Said Blok X-5 Kav 1-2</t>
  </si>
  <si>
    <t>Telp. (021) 25546700</t>
  </si>
  <si>
    <t>Fax (021) 57944700</t>
  </si>
  <si>
    <t>FM</t>
  </si>
  <si>
    <t>Onix Capital Tbk.</t>
  </si>
  <si>
    <t xml:space="preserve">PT. ONIX CAPITAL TBK. (d/h JJ NAB CAPITAL Tbk., d/h OKANSA CAPITAL Tbk, d/h  SG SECURITIES INDONESIA, d/h PIRANTI CIPTADHANA AMERTA SEC) </t>
  </si>
  <si>
    <t>Deutsche Bank Building 15-04, Jl. Imam Bonjol No. 80, Jakarta, 10310, Telp. 3162077, 316 2078, Fax. 3162080</t>
  </si>
  <si>
    <t>Deutsche Bank Building 15-04</t>
  </si>
  <si>
    <t>Telp. 3162077, 316 2078</t>
  </si>
  <si>
    <t>Fax. 3162080</t>
  </si>
  <si>
    <t>CM</t>
  </si>
  <si>
    <t xml:space="preserve">PT. OPTIMA KHARYA CAPITAL SECURITIES (d/h  SUN HUNG KAI SEC IND) </t>
  </si>
  <si>
    <t xml:space="preserve">Patra Jasa Office Tower Lt. 16 Ruang 1621 Jl. Jend. Gatot Subroto kav. 32-34 Jakarta 12950 </t>
  </si>
  <si>
    <t>Patra Jasa Office Tower Lt. 16 Ruang 1621</t>
  </si>
  <si>
    <t xml:space="preserve"> Jl. Jend. Gatot Subroto Kav. 32-34 </t>
  </si>
  <si>
    <t xml:space="preserve">Jakarta  </t>
  </si>
  <si>
    <t>DR</t>
  </si>
  <si>
    <t>OSK Nusadana Securities Indonesia</t>
  </si>
  <si>
    <t xml:space="preserve">PT. OSK NUSADANA SECURITIES INDONESIA (d/h OSK NUSADANA SECURITIES, d/h NUSADANA CAPITAL INDONESIA, d/h NUSADANA INTI INVESTAMA, d/h  DWIPANCA REZEKI) </t>
  </si>
  <si>
    <t>Plaza Lippo lantai 14, Suite 1401, Jl. Jend. Sudirman Kav. 25, Jakarta, 12920, Telp. 5204599, 5204955, Fax. 5204598</t>
  </si>
  <si>
    <t>Plaza Lippo lantai 14, Suite 1401</t>
  </si>
  <si>
    <t>Jl. Jend. Sudirman Kav. 25</t>
  </si>
  <si>
    <t>Telp. 5204599, 5204955</t>
  </si>
  <si>
    <t>Fax. 5204598</t>
  </si>
  <si>
    <t>AD</t>
  </si>
  <si>
    <t>Oso Securities</t>
  </si>
  <si>
    <t>PT. OSO SECURITIES (d/h KAPITA )</t>
  </si>
  <si>
    <t>Cyber 2 Tower Lt. 22 Unit A-D, Jl. H.R. Rasuna Said Blok X-5 No. 13, Kuningan Timur, Jakarta Selatan, 12950, Telp  (021) 29915300, Fax (021) 29021497</t>
  </si>
  <si>
    <t>Cyber 2 Tower Lt. 22 Unit A-D</t>
  </si>
  <si>
    <t>Jl. H.R. Rasuna Said Blok X-5 No. 13</t>
  </si>
  <si>
    <t>Kuningan Timur, Jakarta Selatan</t>
  </si>
  <si>
    <t>Telp  (021) 29915300</t>
  </si>
  <si>
    <t>Fax (021) 29021497</t>
  </si>
  <si>
    <t>BM</t>
  </si>
  <si>
    <t>Overseas Securities</t>
  </si>
  <si>
    <t xml:space="preserve">PT. OVERSEAS SECURITIES (d/h MERIDIAN CAPITAL INDONESIA, d/h TA ONGKO SECURITIES, d/h ARYA PRADA SEKURITAS) </t>
  </si>
  <si>
    <t>Plaza Bapindo, Mandiri Tower Lt. 16, Jl Jendral Sudirman Kav 54 -55, Jakarta, 12190, Telp. (021) 5277008 , Fax: (021) 5277009</t>
  </si>
  <si>
    <t>Plaza Bapindo, Mandiri Tower Lt. 16</t>
  </si>
  <si>
    <t>Jl Jendral Sudirman Kav 54 -55</t>
  </si>
  <si>
    <t xml:space="preserve">Telp. (021) 5277008 </t>
  </si>
  <si>
    <t>Fax: (021) 5277009</t>
  </si>
  <si>
    <t>IH</t>
  </si>
  <si>
    <t>Pacific 2000 Securities</t>
  </si>
  <si>
    <t xml:space="preserve">PT. PACIFIC 2000 SECURITIES (d/h PACIFIC DUARIBU INVESTINDO, d/h STOCKOM INVESTAMA) </t>
  </si>
  <si>
    <t>Wisma ANZ (d/h Standard Chartered Bank Bldg) 18th Fl., Jl. Jend Sudirman Kav. 33A, Jakarta, 10220, Telp. 574 6961, Fax. 574 5864</t>
  </si>
  <si>
    <t>Wisma ANZ (d/h Standard Chartered Bank Bldg) 18th Fl.</t>
  </si>
  <si>
    <t>Jl. Jend Sudirman Kav. 33A</t>
  </si>
  <si>
    <t>Telp. 574 6961</t>
  </si>
  <si>
    <t>Fax. 574 5864</t>
  </si>
  <si>
    <t>AP</t>
  </si>
  <si>
    <t xml:space="preserve">PT. PACIFIC CAPITAL (D/H ARTHA PACIFIC SEKURITAS) </t>
  </si>
  <si>
    <t>Sona Topas Tower Lt. 18, Jl. Jend. Sudirman Kav. 26, Jakarta, 12920, Telp. 2524930, 2524960, Fax. 2524931</t>
  </si>
  <si>
    <t>Sona Topas Tower Lt. 18</t>
  </si>
  <si>
    <t>Telp. 2524930, 2524960</t>
  </si>
  <si>
    <t>Fax. 2524931</t>
  </si>
  <si>
    <t>PG</t>
  </si>
  <si>
    <t>Panca Global Securities Tbk.</t>
  </si>
  <si>
    <t xml:space="preserve">PT. PANCA GLOBAL SECURITIES TBK.  </t>
  </si>
  <si>
    <t>Gd. BEJ  Tower I Lt. 17, Suite 1706 A, Jl. Jend. Sudirman  Kav.52-53, Jakarta, 12190, Telp. 515 5456, Fax. 515 5466</t>
  </si>
  <si>
    <t>Gd. BEJ  Tower I Lt. 17, Suite 1706 A</t>
  </si>
  <si>
    <t>Jl. Jend. Sudirman  Kav.52-53</t>
  </si>
  <si>
    <t>Telp. 515 5456</t>
  </si>
  <si>
    <t>Fax. 515 5466</t>
  </si>
  <si>
    <t>GR</t>
  </si>
  <si>
    <t>Panin Sekuritas Tbk.</t>
  </si>
  <si>
    <t xml:space="preserve">PT. PANIN SEKURITAS TBK. (d/h NUSAMAS PANIN) </t>
  </si>
  <si>
    <t>Gedung Bursa Efek Indonesia, Menara 2, Suite 1705, Jl. Jend. Sudirman Kav. 52-53, Jakarta, 12190, Telp. 5153055, Fax. 5153061</t>
  </si>
  <si>
    <t>Gedung Bursa Efek Indonesia, Menara 2, Suite 1705</t>
  </si>
  <si>
    <t>Telp. 5153055</t>
  </si>
  <si>
    <t>Fax. 5153061</t>
  </si>
  <si>
    <t>PS</t>
  </si>
  <si>
    <t>Paramitra Alfa Sekuritas</t>
  </si>
  <si>
    <t xml:space="preserve">PT. PARAMITRA ALFA SEKURITAS (d/h PARAMITRA YAMA SEKURITAS) </t>
  </si>
  <si>
    <t>Cyber 2 Tower 20th floor,  Suite 2001, Jl. H.R. Rasuna Said Blok X-5 No. 13, Jakarta, 12950, Telp. 30026700,  Fax. 30026710</t>
  </si>
  <si>
    <t>Cyber 2 Tower 20th floor,  Suite 2001</t>
  </si>
  <si>
    <t>Telp. 30026700</t>
  </si>
  <si>
    <t xml:space="preserve"> Fax. 30026710</t>
  </si>
  <si>
    <t>KK</t>
  </si>
  <si>
    <t xml:space="preserve">PT. PHILLIP SECURITIES INDONESIA (d/h PHILINDO SANTANA PERKASA, d/h SANTANA JAYA SEJATI) </t>
  </si>
  <si>
    <t>ANZ Tower (d/h Wisma Standard Chartered Bank), Lt 23 B, Jl. Jend. Sudirman Kav 33 A, Jakarta, 10220, Telp. (021) 57900800, Fax (021) 57900809</t>
  </si>
  <si>
    <t>ANZ Tower (d/h Wisma Standard Chartered Bank), Lt 23 B</t>
  </si>
  <si>
    <t>Jl. Jend. Sudirman Kav 33 A</t>
  </si>
  <si>
    <t>Telp. (021) 57900800</t>
  </si>
  <si>
    <t>Fax (021) 57900809</t>
  </si>
  <si>
    <t>1205/040/BAPP/TS/mry</t>
  </si>
  <si>
    <t>14 Mei 2012</t>
  </si>
  <si>
    <t>Sanksi Pembinaan Berupa Peringatan Tertulis</t>
  </si>
  <si>
    <t>AT</t>
  </si>
  <si>
    <t xml:space="preserve">PT. PHINTRACO SECURITIES (d/h ANEKA ARTHANUSA SEKURINDO) </t>
  </si>
  <si>
    <t>The East Tower Lt. 16, Jl Lingkar Mega Kuningan Kav E3.2.No. 1, Jakarta, 12950, Telp. 25556138 , Fax. 25556139</t>
  </si>
  <si>
    <t>The East Tower Lt. 16</t>
  </si>
  <si>
    <t>Jl Lingkar Mega Kuningan Kav E3.2.No. 1</t>
  </si>
  <si>
    <t xml:space="preserve">Telp. 25556138 </t>
  </si>
  <si>
    <t>Fax. 25556139</t>
  </si>
  <si>
    <t>PO</t>
  </si>
  <si>
    <t>Pilarmas Investindo</t>
  </si>
  <si>
    <t xml:space="preserve">PT. PILARMAS INVESTINDO (d/h BALI SECURITIES, d/h  BALI KAPITALINDO SEKURITAS) </t>
  </si>
  <si>
    <t>Sona Topas Tower Lt. 10, Jl. Jend. Sudirman Kav. 26, Jakarta, 12920, Telp. 2506233, Fax. 2506232</t>
  </si>
  <si>
    <t>Sona Topas Tower Lt. 10</t>
  </si>
  <si>
    <t>Telp. 2506233</t>
  </si>
  <si>
    <t>Fax. 2506232</t>
  </si>
  <si>
    <t>PK</t>
  </si>
  <si>
    <t>Pratama Capital Indonesia</t>
  </si>
  <si>
    <t xml:space="preserve">PT. PRATAMA CAPITAL INDONESIA (d/h PRATAMA PENAGANARTA) </t>
  </si>
  <si>
    <t>Equity Tower Buliding, 12th Floor Unit A &amp; E, Sudirman Central Business District (SCBD) Lot. 19, Jl. Jend. Sudirman Kav. 52-53, Jakarta Selatan , 12190, Telp. 29035880, Fax. 29035890</t>
  </si>
  <si>
    <t>Equity Tower Buliding, 12th Floor Unit A &amp; E, Sudirman Central Business District (SCBD) Lot. 19</t>
  </si>
  <si>
    <t xml:space="preserve">Jakarta Selatan </t>
  </si>
  <si>
    <t>Telp. 29035880</t>
  </si>
  <si>
    <t>Fax. 29035890</t>
  </si>
  <si>
    <t>XC</t>
  </si>
  <si>
    <t xml:space="preserve">PT. PRIMASIA SECURITIES (d/h  MANWELL SETRA ) </t>
  </si>
  <si>
    <t>Gedung Wisma Argo Manunggal Lt. 6, Jl.Gatot Subroto Kav.22, Jakarta, 12930, Telp. 2520117,  27 , Fax. 2524713</t>
  </si>
  <si>
    <t>Gedung Wisma Argo Manunggal Lt. 6</t>
  </si>
  <si>
    <t>Jl.Gatot Subroto Kav.22</t>
  </si>
  <si>
    <t xml:space="preserve">Telp. 2520117,  27 </t>
  </si>
  <si>
    <t>Fax. 2524713</t>
  </si>
  <si>
    <t>QA</t>
  </si>
  <si>
    <t>Prime Capital Securities</t>
  </si>
  <si>
    <t xml:space="preserve">PT. PRIME CAPITAL SECURITIES (d/h  QUATTRO ASIA SEKURITAS) </t>
  </si>
  <si>
    <t>Permata Kuningan Building Lt.11, Jl. Kuningan Mulia Kav 9C, Guntur, Setiabudi, Jakarta, 10270, Telp. 8355678, 83780797, Fax. 8352000</t>
  </si>
  <si>
    <t>Permata Kuningan Building Lt.11</t>
  </si>
  <si>
    <t>Jl. Kuningan Mulia Kav 9C, Guntur, Setiabudi</t>
  </si>
  <si>
    <t>Telp. 8355678, 83780797</t>
  </si>
  <si>
    <t>Fax. 8352000</t>
  </si>
  <si>
    <t>RG</t>
  </si>
  <si>
    <t>Profindo International Securities</t>
  </si>
  <si>
    <t xml:space="preserve">PT. PROFINDO INTERNATIONAL SECURITIES (d/h MILLENNIUM ATLANTIC SECURITIES, d/h MINSUCO OMEGA SECURITIES) </t>
  </si>
  <si>
    <t>Gedung Permata Kuningan Lt. 19, Jl. Kuningan Mulia Kav. 9C, Guntur Setiabudi, Jakarta, 12980, Telp. (021) 83780888, Fax: (021) 83780889</t>
  </si>
  <si>
    <t>Gedung Permata Kuningan Lt. 19</t>
  </si>
  <si>
    <t>Jl. Kuningan Mulia Kav. 9C, Guntur Setiabudi</t>
  </si>
  <si>
    <t>Telp. (021) 83780888</t>
  </si>
  <si>
    <t>Fax: (021) 83780889</t>
  </si>
  <si>
    <t>LK</t>
  </si>
  <si>
    <t xml:space="preserve">PT. RECAPITAL SECURITIES (d/h RIFAN FINANCINDO SEKURITAS, d/h  PUTRAJUANG SEKUPINDO) </t>
  </si>
  <si>
    <t>Recapital Building, Lt. 10, Jl Adityawarman No. 55, Jakarta Selatan, 12160, Telp. 2702277, Fax. 7246881</t>
  </si>
  <si>
    <t>Recapital Building, Lt. 10</t>
  </si>
  <si>
    <t>Jl Adityawarman No. 55</t>
  </si>
  <si>
    <t>Telp. 2702277</t>
  </si>
  <si>
    <t>Fax. 7246881</t>
  </si>
  <si>
    <t>DU</t>
  </si>
  <si>
    <t>Redialindo Mandiri</t>
  </si>
  <si>
    <t xml:space="preserve">PT. REDIALINDO MANDIRI  </t>
  </si>
  <si>
    <t>Asean Tower, Lt.6, Jl KH Samanhudi No. 10, Jakarta, 10710, Telp.3840645, 3841387 , Fax. 3840646</t>
  </si>
  <si>
    <t>Asean Tower, Lt.6</t>
  </si>
  <si>
    <t>Jl KH Samanhudi No. 10</t>
  </si>
  <si>
    <t xml:space="preserve">Telp.3840645, 3841387 </t>
  </si>
  <si>
    <t>Fax. 3840646</t>
  </si>
  <si>
    <t>LS</t>
  </si>
  <si>
    <t>Reliance Securities Tbk.</t>
  </si>
  <si>
    <t xml:space="preserve">PT. RELIANCE SECURITIES TBK. (d/h  LUDLOW SECURITIES, d/h  ISTETHMAR FINAS SECURITIES) </t>
  </si>
  <si>
    <t>Ruko Pluit Sakti Raya No. 28, Komp. Sentra Bisnis Pluit, Ruko A-20 dan B-20, Jakarta Utara, , Telp. 6616678 (Hunting), 6612004 (Dealing), Fax. 6619884</t>
  </si>
  <si>
    <t>Ruko Pluit Sakti Raya No. 28</t>
  </si>
  <si>
    <t>Komp. Sentra Bisnis Pluit, Ruko A-20 dan B-20</t>
  </si>
  <si>
    <t>Telp. 6616678 (Hunting), 6612004 (Dealing)</t>
  </si>
  <si>
    <t>Fax. 6619884</t>
  </si>
  <si>
    <t>SA</t>
  </si>
  <si>
    <t>Royal Trust Capital</t>
  </si>
  <si>
    <t xml:space="preserve">PT. ROYAL TRUST CAPITAL (d/h GOLDEN FINANCIAL SECURITIES) </t>
  </si>
  <si>
    <t>GF</t>
  </si>
  <si>
    <t xml:space="preserve">Equity Tower Lt. 15, Jl. Jend. Sudirman Kav. 52-53, Jakarta , 12190, , </t>
  </si>
  <si>
    <t>Equity Tower Lt. 15</t>
  </si>
  <si>
    <t>IF</t>
  </si>
  <si>
    <t xml:space="preserve">PT. SAMUEL SEKURITAS INDONESIA (d/h INFINITY INVESTAMA) </t>
  </si>
  <si>
    <t>Menara Imperium Lt. 25, Jl. HR Rasuna Said Kav. 1, Jakarta, 12980, Telp. 8370-1608  , Fax. 83701610</t>
  </si>
  <si>
    <t>Menara Imperium Lt. 25</t>
  </si>
  <si>
    <t>Jl. HR Rasuna Said Kav. 1</t>
  </si>
  <si>
    <t xml:space="preserve">Telp. 8370-1608  </t>
  </si>
  <si>
    <t>Fax. 83701610</t>
  </si>
  <si>
    <t>MG</t>
  </si>
  <si>
    <t xml:space="preserve">PT. SEMESTA INDOVEST  </t>
  </si>
  <si>
    <t>Menara Imperium lt. 18 Metropolitan Kuningan Superblok, Jl. HR Rasuna Said Kav. 1, Jakarta, 12980, Telp. 83703808, 83703750,  Fax. 83703787</t>
  </si>
  <si>
    <t>Menara Imperium lt. 18 Metropolitan Kuningan Superblok</t>
  </si>
  <si>
    <t>Telp. 83703808, 83703750</t>
  </si>
  <si>
    <t xml:space="preserve"> Fax. 83703787</t>
  </si>
  <si>
    <t>56/SIS/V/2012</t>
  </si>
  <si>
    <t>SC</t>
  </si>
  <si>
    <t>Senni Cahaya</t>
  </si>
  <si>
    <t xml:space="preserve">PT. SENNI CAHAYA  </t>
  </si>
  <si>
    <t>Wisma GKBI  38 th  Floor suite 3801, Jl. Jend Sudirman No. 28, Jakarta, 10210, Telp. 5724970, 71, Fax. 5724972</t>
  </si>
  <si>
    <t>Wisma GKBI  38 th  Floor suite 3801</t>
  </si>
  <si>
    <t>Telp. 5724970, 71</t>
  </si>
  <si>
    <t>Fax. 5724972</t>
  </si>
  <si>
    <t>DH</t>
  </si>
  <si>
    <t xml:space="preserve">PT. SINARMAS SEKURITAS (d/h  SINARMAS EKAGRAHA) </t>
  </si>
  <si>
    <t>Plaza BII Tower III Lt. 5 Ruang 501, Jl. MH. Thamrin No. 51, Jakarta, 10350, Telp. 3925550, Fax.  3925540</t>
  </si>
  <si>
    <t>Plaza BII Tower III Lt. 5 Ruang 501</t>
  </si>
  <si>
    <t>Jl. MH. Thamrin No. 51</t>
  </si>
  <si>
    <t>Telp. 3925550</t>
  </si>
  <si>
    <t>Fax.  3925540</t>
  </si>
  <si>
    <t>AZ</t>
  </si>
  <si>
    <t xml:space="preserve">PT. SUCORINVEST CENTRAL GANI  </t>
  </si>
  <si>
    <t>Equity Tower Lt. 31, Jl. Jend. Sudirman  Kav. 52-53, Jakarta, 12190, Telp. 29960999 , Fax. 57973938</t>
  </si>
  <si>
    <t>Equity Tower Lt. 31</t>
  </si>
  <si>
    <t>Jl. Jend. Sudirman  Kav. 52-53</t>
  </si>
  <si>
    <t xml:space="preserve">Telp. 29960999 </t>
  </si>
  <si>
    <t>Fax. 57973938</t>
  </si>
  <si>
    <t>0025/DIR-YL/V/12</t>
  </si>
  <si>
    <t>Penjelasan Nasabah Yang Belum Memiliki Rekening Danan Nasabah (RDN)</t>
  </si>
  <si>
    <t>SS</t>
  </si>
  <si>
    <t xml:space="preserve">PT. SUPRA SECURINVEST  </t>
  </si>
  <si>
    <t>Menara Imperium Lt.19 Suite A, Jl. HR. Rasuna Said Kav.1 Kuningan, Jakarta, 12980, Telp. 8356151, Fax. 8356160</t>
  </si>
  <si>
    <t>Menara Imperium Lt.19 Suite A</t>
  </si>
  <si>
    <t>Jl. HR. Rasuna Said Kav.1 Kuningan</t>
  </si>
  <si>
    <t>Telp. 8356151</t>
  </si>
  <si>
    <t>Fax. 8356160</t>
  </si>
  <si>
    <t>TP</t>
  </si>
  <si>
    <t>OCBC Sekuritas Indonesia</t>
  </si>
  <si>
    <t xml:space="preserve">PT. TRANSASIA SECURITIES (d/h TRANSPACIFIC SECURINDO) </t>
  </si>
  <si>
    <t>The East Building, 36th Floor, Unit 06-07, Jl. Lingkar Mega Kuningan Kav.3.2 No. 1, Jakarta, 12950, Telp. 57958038,  Fax. 57958039</t>
  </si>
  <si>
    <t>The East Building, 36th Floor, Unit 06-07</t>
  </si>
  <si>
    <t>Jl. Lingkar Mega Kuningan Kav.3.2 No. 1</t>
  </si>
  <si>
    <t>12950</t>
  </si>
  <si>
    <t>Telp. 57958038</t>
  </si>
  <si>
    <t xml:space="preserve"> Fax. 57958039</t>
  </si>
  <si>
    <t>LG</t>
  </si>
  <si>
    <t>Trimegah Securities Tbk.</t>
  </si>
  <si>
    <t xml:space="preserve">PT. TRIMEGAH SECURITIES TBK. (d/h  TRIMEGAH SECURINDO LESTARI) </t>
  </si>
  <si>
    <t>Gedung Artha Graha, Lt. 18, 19 &amp; 31, Jl. Jend Sudirman Kav. 52-53, Jakarta, 12190, Telp. (021) 29249088, Fax. (021) 29249150</t>
  </si>
  <si>
    <t>Gedung Artha Graha, Lt. 18, 19 &amp; 31</t>
  </si>
  <si>
    <t>Telp. (021) 29249088</t>
  </si>
  <si>
    <t>Fax. (021) 29249150</t>
  </si>
  <si>
    <t>BR</t>
  </si>
  <si>
    <t xml:space="preserve">PT. TRUST SECURITIES (d/h  TRI USAHA TAMA SECURITIES, d/h  BURAKSA PERKASA) </t>
  </si>
  <si>
    <t>Gedung Graha Kencana Lt. 3F, Jl. Raya Perjuangan No 88,  Kebon Jeruk - Jakarta Barat , 11530, Telp 5361337  , Fax.5363659</t>
  </si>
  <si>
    <t>Gedung Graha Kencana Lt. 3F</t>
  </si>
  <si>
    <t>Jl. Raya Perjuangan No 88</t>
  </si>
  <si>
    <t xml:space="preserve"> Kebon Jeruk - Jakarta Barat </t>
  </si>
  <si>
    <t>Telp 57940678</t>
  </si>
  <si>
    <t>Fax.5363659</t>
  </si>
  <si>
    <t>AK</t>
  </si>
  <si>
    <t>UBS Securities Indonesia</t>
  </si>
  <si>
    <t xml:space="preserve">PT. UBS SECURITIES INDONESIA (d/h UBS WARBURG INDONESIA, d/h WARBURG DILLON READ INDONESIA) </t>
  </si>
  <si>
    <t>Wisma GKBI Lt. 16 Suite 2202, Jl. Sudirman Kav. 28, Jakarta, 10210, Tel. 5740111,  Fax. 2511662</t>
  </si>
  <si>
    <t>Wisma GKBI Lt. 16 Suite 2202</t>
  </si>
  <si>
    <t>Jl. Sudirman Kav. 28</t>
  </si>
  <si>
    <t>Tel. 5740111</t>
  </si>
  <si>
    <t xml:space="preserve"> Fax. 2511662</t>
  </si>
  <si>
    <t>TF</t>
  </si>
  <si>
    <t>Universal Broker Indonesia</t>
  </si>
  <si>
    <t xml:space="preserve">PT. UNIVERSAL BROKER INDONESIA (d/h MAXIMA TREASURE FUND, d/h TREASURE FUND INDONESIA, d/h TIFA SECURITIES) </t>
  </si>
  <si>
    <t>Menara BCA Lt. 49, Jl. M.H. Thamrin No.1, Jakarta, 10310, Telp. (021) 23586878, Fax. (021)  23586879</t>
  </si>
  <si>
    <t>Menara BCA Lt. 49</t>
  </si>
  <si>
    <t>Jl. M.H. Thamrin No.1</t>
  </si>
  <si>
    <t>Telp. (021) 23586878</t>
  </si>
  <si>
    <t>Fax. (021)  23586879</t>
  </si>
  <si>
    <t>0063/DIR/V/2012</t>
  </si>
  <si>
    <t>AI</t>
  </si>
  <si>
    <t xml:space="preserve">PT. UOB KAY HIAN SECURITIES (d/h  UOB SECURITIES, d/h UNITED OVERSEAS BANK BALI) </t>
  </si>
  <si>
    <t>UOB Plaza, Thamrin Nine, Lt. 36, Jl. M.H. Thamrin Kav. 8-10, Jakarta, 10230, Telp. 29933888, Fax. 2300238</t>
  </si>
  <si>
    <t>UOB Plaza, Thamrin Nine, Lt. 36</t>
  </si>
  <si>
    <t>Jl. M.H. Thamrin Kav. 8-10</t>
  </si>
  <si>
    <t>Telp. 29933888</t>
  </si>
  <si>
    <t>Fax. 2300238</t>
  </si>
  <si>
    <t>CP</t>
  </si>
  <si>
    <t xml:space="preserve">PT. VALBURY ASIA SECURITIES (d/a CATURPILAR INVESTAMA) </t>
  </si>
  <si>
    <t>Menara Karya Lt. 10, Jl HR Rasuna Said Blok X-5 Kav 1-2 Setiabudi Jakarta Selatan, Jakarta, 12950, Telp. (021) 25533600, Fax. (021) 25533700</t>
  </si>
  <si>
    <t>Menara Karya Lt. 10</t>
  </si>
  <si>
    <t>Jl HR Rasuna Said Blok X-5 Kav 1-2 Setiabudi Jakarta Selatan</t>
  </si>
  <si>
    <t>Telp. (021) 25533600</t>
  </si>
  <si>
    <t>Fax. (021) 25533700</t>
  </si>
  <si>
    <t>Victoria Securities Indonesia</t>
  </si>
  <si>
    <t>PT VICTORIA SECURITIES INDONESIA</t>
  </si>
  <si>
    <t>Victoria Suites, Senayan City Panin Tower Lt. 8, Jl. Asia Afrika Lot. 19, Jakarta, 10270, Telp. (021)7278310,72782320, 72782330  , Fax: (021) 72782280, 727872291</t>
  </si>
  <si>
    <t>Victoria Suites, Senayan City Panin Tower Lt. 9</t>
  </si>
  <si>
    <t>Jl. Asia Afrika Lot. 20</t>
  </si>
  <si>
    <t>Telp. (021)7278310,72782320, 72782331</t>
  </si>
  <si>
    <t>Fax: (021) 72782280, 727872291</t>
  </si>
  <si>
    <t>337/VSI/CMP/V/2012</t>
  </si>
  <si>
    <t>Tanggapan atas Surat Sanksi Pembinaan Berupa Peringatan Tertulis</t>
  </si>
  <si>
    <t>AN</t>
  </si>
  <si>
    <t>Wanteg Securindo</t>
  </si>
  <si>
    <t xml:space="preserve">PT. WANTEG SECURINDO (d/h  ANTAR DHANAMASA) </t>
  </si>
  <si>
    <t>Gedung Graha Kencana Lt. 7 R.B7, Jl. Raya Perjuangan No. 88 , Kebun Jeruk - Jakarta Barat , 11530, Telp. 53671517-18 , Fax. 53671519</t>
  </si>
  <si>
    <t>Gedung Graha Kencana Lt. 7 R.B7</t>
  </si>
  <si>
    <t xml:space="preserve">Jl. Raya Perjuangan No. 88 </t>
  </si>
  <si>
    <t xml:space="preserve">Kebun Jeruk - Jakarta Barat </t>
  </si>
  <si>
    <t xml:space="preserve">Telp. 53671517-18 </t>
  </si>
  <si>
    <t>Fax. 53671519</t>
  </si>
  <si>
    <t>FZ</t>
  </si>
  <si>
    <t xml:space="preserve">PT. WATERFRONT SECURITIES INDONESIA (d/h  PARAMOUNT INDO SEKURITAS) </t>
  </si>
  <si>
    <t>Plaza Lippo Lt. 10, JL. Jend. Sudirman Kav. 25, Jakarta, 12920, Telp. (021) 52921166, Fax. (021) 52922266</t>
  </si>
  <si>
    <t>Plaza Lippo Lt. 10</t>
  </si>
  <si>
    <t>JL. Jend Sudirman Kav. 25</t>
  </si>
  <si>
    <t>Telp. (021) 52921166</t>
  </si>
  <si>
    <t>Fax. (021) 52922266</t>
  </si>
  <si>
    <t>XA</t>
  </si>
  <si>
    <t>Woori Korindo Securities Indonesia</t>
  </si>
  <si>
    <t xml:space="preserve">PT. WOORI KORINDO SECURITIES INDONESIA (d/h CLEMONT SECURITIES INDONESIA, d/h  GARUDAPARA INVESTINDO) </t>
  </si>
  <si>
    <t>Wisma Korindo lt. 7, Jl. MT. Haryono 62 - Pancoran, Jakarta, 12780, Telp. 7976201,  Fax.  7976206</t>
  </si>
  <si>
    <t>Wisma Korindo lt. 7</t>
  </si>
  <si>
    <t>Jl. MT. Haryono 62 - Pancoran</t>
  </si>
  <si>
    <t>Telp. 7976201</t>
  </si>
  <si>
    <t xml:space="preserve"> Fax.  7976206</t>
  </si>
  <si>
    <t>RS</t>
  </si>
  <si>
    <t>Yulie Sekurindo Tbk.</t>
  </si>
  <si>
    <t xml:space="preserve">PT. YULIE SEKURINDO TBK. (d/h  RAVINDO SEKURITAMA) </t>
  </si>
  <si>
    <t>Plaza ABDA Lt. 5, Jl. Jend. Sudirman Kav. 59, Jakarta Selatan, 12190, Tlp. (021) 51402180, 51402181, Fax. (021) 51402182</t>
  </si>
  <si>
    <t>Plaza ABDA Lt. 5</t>
  </si>
  <si>
    <t>Tlp. (021) 51402180, 51402181</t>
  </si>
  <si>
    <t>Fax. (021) 51402182</t>
  </si>
  <si>
    <t>029/YES/V/2012</t>
  </si>
  <si>
    <t>Transaksi Penjualan Efek Nasabah yang Melakukan Penutupan rekening</t>
  </si>
  <si>
    <t>MS</t>
  </si>
  <si>
    <t>Morgan Stanley Asia Indonesia</t>
  </si>
  <si>
    <t xml:space="preserve">PT. MORGAN STANLEY ASIA INDONESIA  </t>
  </si>
  <si>
    <t>V9</t>
  </si>
  <si>
    <t xml:space="preserve">Gedung World Trade Center II, Lt. 20 Jl. Jend. Sudirman Kav. 29-31 Jakarta Selatan 12920 Telp.  30488100 Fax.30488172
</t>
  </si>
  <si>
    <t>Gedung World Trade Center II</t>
  </si>
  <si>
    <t xml:space="preserve">Telp.  30488100 </t>
  </si>
  <si>
    <t>Fax.30488172</t>
  </si>
  <si>
    <t>V6</t>
  </si>
  <si>
    <t>Agrodana Securities</t>
  </si>
  <si>
    <t xml:space="preserve">PT. AGRODANA SECURITIES (d/h CIC SECURITIES) </t>
  </si>
  <si>
    <t>Jl. Pluit Permai Raya No. 22, Jakarta Utara, 14450, Telp. 66675890, Fax. 66675908</t>
  </si>
  <si>
    <t>Jl. Pluit Permai Raya No. 22</t>
  </si>
  <si>
    <t>Telp. 66675890</t>
  </si>
  <si>
    <t>Fax. 66675908</t>
  </si>
  <si>
    <t>X2</t>
  </si>
  <si>
    <t>Barclays Capital Securities Indonesia</t>
  </si>
  <si>
    <t xml:space="preserve">PT. BARCLAYS CAPITAL SECURITIES INDONESIA  </t>
  </si>
  <si>
    <t>Wisma GKBI Lt. 39, Suite 3906, Jl. Jend. Sudirman No. 28, Jakarta , 10210, Telp. 29955101, Fax. 29955169</t>
  </si>
  <si>
    <t>Wisma GKBI Lt. 39, Suite 3906</t>
  </si>
  <si>
    <t>Telp. 29955101</t>
  </si>
  <si>
    <t>Fax. 29955169</t>
  </si>
  <si>
    <t>Z4</t>
  </si>
  <si>
    <t>Bepede Jateng Securities</t>
  </si>
  <si>
    <t xml:space="preserve">PT. BEPEDE JATENG SECURITIES  </t>
  </si>
  <si>
    <t>Gedung BPD Jawa Tengah Lt. 2, Jl. Pemuda No. 4A, Semarang, 50139, Telp. 024-556308, Fax. 024-556307</t>
  </si>
  <si>
    <t>Gedung BPD Jawa Tengah Lt. 2</t>
  </si>
  <si>
    <t>Jl. Pemuda No. 4A</t>
  </si>
  <si>
    <t>Telp. 024-556308</t>
  </si>
  <si>
    <t>Fax. 024-556307</t>
  </si>
  <si>
    <t>BI</t>
  </si>
  <si>
    <t>Brata Investama</t>
  </si>
  <si>
    <t xml:space="preserve">PT. BRATA INVESTAMA  </t>
  </si>
  <si>
    <t>Gedung Tapa Lt. 2, Jl. Raya Kuta No. 27 , Abianbase, Kuta, Bali, , Tlp.  (0361) 764604, Fax. (0361) 7511926</t>
  </si>
  <si>
    <t>Gedung Tapa Lt. 2</t>
  </si>
  <si>
    <t xml:space="preserve">Jl. Raya Kuta No. 27 </t>
  </si>
  <si>
    <t>Abianbase, Kuta, Bali</t>
  </si>
  <si>
    <t>Tlp.  (0361) 764604</t>
  </si>
  <si>
    <t>Fax. (0361) 7511926</t>
  </si>
  <si>
    <t>CB</t>
  </si>
  <si>
    <t>Capital Bridge Indonesia</t>
  </si>
  <si>
    <t xml:space="preserve">PT. CAPITAL BRIDGE INDONESIA  </t>
  </si>
  <si>
    <t>Wisma GKBI Lantai 6 Unit 609, Jl.Jend. Sudirman No. 28, Jakarta , 10210, Telp. 57993021, Fax. 57993172</t>
  </si>
  <si>
    <t>Wisma GKBI Lantai 6 Unit 609</t>
  </si>
  <si>
    <t>Jl.Jend. Sudirman No. 28</t>
  </si>
  <si>
    <t>Telp. 57993021</t>
  </si>
  <si>
    <t>Fax. 57993172</t>
  </si>
  <si>
    <t>X5</t>
  </si>
  <si>
    <t>Deutsche Verdhana Indonesia</t>
  </si>
  <si>
    <t xml:space="preserve">PT. DEUTSCHE VERDHANA INDONESIA (d/h VENDHANA INDONESIA) </t>
  </si>
  <si>
    <t>Deutsche Bank Building, Lt. 6, Jl. Imam Bonjol No. 80, Jakarta, 10310, Telp.3189104, Fax. 3189287</t>
  </si>
  <si>
    <t>Deutsche Bank Building, Lt. 6</t>
  </si>
  <si>
    <t>Telp.3189104</t>
  </si>
  <si>
    <t>Fax. 3189287</t>
  </si>
  <si>
    <t>DS</t>
  </si>
  <si>
    <t>Dinar Securities</t>
  </si>
  <si>
    <t xml:space="preserve">PT. DINAR SECURITIES (d/h DINAR SEKURITAS) </t>
  </si>
  <si>
    <t>Plaza ABDA Lt. 9 B, Jl. Jend. Sudirman Kav. 59, Jakarta, 12190, Telp. 5150111, Fax. 5155532</t>
  </si>
  <si>
    <t>Plaza ABDA Lt. 9 B</t>
  </si>
  <si>
    <t>Telp. 5150111</t>
  </si>
  <si>
    <t>Fax. 5155532</t>
  </si>
  <si>
    <t>EA</t>
  </si>
  <si>
    <t>Eficorp Sekuritas</t>
  </si>
  <si>
    <t xml:space="preserve">PT. EFICORP SEKURITAS (d/h  SATRINDATONO SECURITIES) </t>
  </si>
  <si>
    <t>Ruko Grand Soepomo, Jl. Prof. Dr. Soepomo No. 73 E, Tebet, Jakarta Selatan, , Telp. 83787237, Fax.  83787242</t>
  </si>
  <si>
    <t>Ruko Grand Soepomo</t>
  </si>
  <si>
    <t>Jl. Prof. Dr. Soepomo No. 73 E, Tebet</t>
  </si>
  <si>
    <t>Telp. 83787237</t>
  </si>
  <si>
    <t>Fax.  83787242</t>
  </si>
  <si>
    <t>EV</t>
  </si>
  <si>
    <t>Evio Securities</t>
  </si>
  <si>
    <t xml:space="preserve">PT. EVIO SECURITIES  </t>
  </si>
  <si>
    <t>Menara Global Lantai 10, Jl. Gatot Subroto Kav.27, Jakarta , 12950, Telp. (021) 5270449, Fax.  (021)  5270459</t>
  </si>
  <si>
    <t>Menara Global Lantai 10</t>
  </si>
  <si>
    <t>Jl. Gatot Subroto Kav.27</t>
  </si>
  <si>
    <t>Telp. (021) 5270449</t>
  </si>
  <si>
    <t>Fax.  (021)  5270459</t>
  </si>
  <si>
    <t>GN</t>
  </si>
  <si>
    <t xml:space="preserve">PT. GARUDA NUSANTARA CAPITAL  </t>
  </si>
  <si>
    <t>Ruko Golden Road Blok C 28 No. 3-3A, Kawasan ITC BSD, Kel. Lekong Gudang, Serpong, Tangerang Selatan, Banten, , Telp. 25989722, Fax. 5213419</t>
  </si>
  <si>
    <t>Ruko Golden Road Blok C 28 No. 3-3A</t>
  </si>
  <si>
    <t>Kawasan ITC BSD, Kel. Lekong Gudang, Serpong, Tangerang Selatan</t>
  </si>
  <si>
    <t>Banten</t>
  </si>
  <si>
    <t>Telp. 25989722</t>
  </si>
  <si>
    <t>Fax. 5213419</t>
  </si>
  <si>
    <t>V5</t>
  </si>
  <si>
    <t>ING Securities Indonesia</t>
  </si>
  <si>
    <t xml:space="preserve">PT. ING SECURITIES INDONESIA  </t>
  </si>
  <si>
    <t>Gedung BEI, Tower II- Lt. 22, Jl. Jend. Sudirman Kav. 52-53, Jakarta, 12190, Telp.5151616, Fax. 5150970</t>
  </si>
  <si>
    <t>Gedung BEI, Tower II- Lt. 22</t>
  </si>
  <si>
    <t>Telp.5151616</t>
  </si>
  <si>
    <t>Fax. 5150970</t>
  </si>
  <si>
    <t>X9</t>
  </si>
  <si>
    <t>Kopedana Mitra Usaha</t>
  </si>
  <si>
    <t xml:space="preserve">PT. KOPEDANA MITRA USAHA  </t>
  </si>
  <si>
    <t>Gedung Danareksa, Jl. Merdeka Selatan No. 14, Jakarta, 10110, Telp. (021) 2310060, Fax (021) 3459844</t>
  </si>
  <si>
    <t>Jl. Merdeka Selatan No. 14</t>
  </si>
  <si>
    <t>Telp. (021) 2310060</t>
  </si>
  <si>
    <t>Fax (021) 3459844</t>
  </si>
  <si>
    <t>U0</t>
  </si>
  <si>
    <t>Monex Securities</t>
  </si>
  <si>
    <t xml:space="preserve">PT. MONEX SECURITIES  </t>
  </si>
  <si>
    <t>Menara Ravindo Lt. 9, Jl. Kebon Sirih Kav. 75, Jakarta, 10340, Telp. 3158787, Fax. 3158866</t>
  </si>
  <si>
    <t>Menara Ravindo Lt. 9</t>
  </si>
  <si>
    <t>Jl. Kebon Sirih Kav. 75</t>
  </si>
  <si>
    <t>Telp. 3158787</t>
  </si>
  <si>
    <t>Fax. 3158866</t>
  </si>
  <si>
    <t>YD</t>
  </si>
  <si>
    <t>Multi Sarana Investama Sekuritas</t>
  </si>
  <si>
    <t xml:space="preserve">PT. MULTI SARANA INVESTAMA SEKURITAS (d/h  MULTI REKANDANA SEKURITAS, d/h  GAWANG REJEKI) </t>
  </si>
  <si>
    <t>Plaza ABDA Lt. 23, Jl. Jend. Sudirman Kav. 59, Jakarta , 12190, Telp. 51401608, Fax. 51401609</t>
  </si>
  <si>
    <t>Telp. 51401608</t>
  </si>
  <si>
    <t>Fax. 51401609</t>
  </si>
  <si>
    <t>V3</t>
  </si>
  <si>
    <t>Nova Sekuritas</t>
  </si>
  <si>
    <t xml:space="preserve">PT. NOVA SEKURITAS  </t>
  </si>
  <si>
    <t>Jl. Sungai Sambas I / 108 A, Kebayoran Baru, Jakarta Selatan , 12130, Talp. (021) 7233131, Fax. (021) 72790507</t>
  </si>
  <si>
    <t>Jl. Sungai Sambas I / 108 A, Kebayoran Baru</t>
  </si>
  <si>
    <t>Talp. (021) 7233131</t>
  </si>
  <si>
    <t>Fax. (021) 72790507</t>
  </si>
  <si>
    <t>Z0</t>
  </si>
  <si>
    <t>Peak Securities</t>
  </si>
  <si>
    <t xml:space="preserve">PT. PEAK SECURITIES  </t>
  </si>
  <si>
    <t>Menara Batavia, Lt. 28, Jl. K.H. Mas Mansyur Kav. 126, Jakarta, 10220., Telp. (021) 5714588, Fax. (021) 5714589</t>
  </si>
  <si>
    <t>Menara Batavia, Lt. 28</t>
  </si>
  <si>
    <t>Jl. K.H. Mas Mansyur Kav. 126</t>
  </si>
  <si>
    <t>10220.</t>
  </si>
  <si>
    <t>Telp. (021) 5714588</t>
  </si>
  <si>
    <t>Fax. (021) 5714589</t>
  </si>
  <si>
    <t>V1</t>
  </si>
  <si>
    <t>Reksa Depok Sekuritas</t>
  </si>
  <si>
    <t xml:space="preserve">PT. REKSA DEPOK SEKURITAS  </t>
  </si>
  <si>
    <t>Ruko Pesona Khayangan No.3, Jl. Margonda Raya , Depok, , Telp. (021) 77211514, Fax. (0212) 77211514</t>
  </si>
  <si>
    <t>Ruko Pesona Khayangan No.3</t>
  </si>
  <si>
    <t xml:space="preserve">Jl. Margonda Raya </t>
  </si>
  <si>
    <t>Telp. (021) 77211514</t>
  </si>
  <si>
    <t>Fax. (0212) 77211514</t>
  </si>
  <si>
    <t>SP</t>
  </si>
  <si>
    <t xml:space="preserve">PT. SARIJAYA PERMANA SEKURITAS (d/h TEGARDINAMIKA ABADI) </t>
  </si>
  <si>
    <t>Jl. Roa Malaka Utara No.17-18, Jakarta Barat , 11230, Telp 6923567, Fax. 6922837</t>
  </si>
  <si>
    <t>Jl. Roa Malaka Utara No.17-18</t>
  </si>
  <si>
    <t>Telp 6923567</t>
  </si>
  <si>
    <t>Fax. 6922837</t>
  </si>
  <si>
    <t>FA</t>
  </si>
  <si>
    <t xml:space="preserve">PT. SIGNATURE CAPITAL INDONESIA (d/h KUO CAPITAL RAHARJA, d/h FANDER ARTHADANA NUSANTARA) </t>
  </si>
  <si>
    <t>Plasa Foppi, Jl. Sultan Hasanudin No. 53- 54. Kebayoran Baru - Blok M, Jakarta Selatan, 12110, Telp. 7200333, Fax. 7201314</t>
  </si>
  <si>
    <t>Plasa Foppi</t>
  </si>
  <si>
    <t>Jl. Sultan Hasanudin No. 53- 54. Kebayoran Baru - Blok M</t>
  </si>
  <si>
    <t>Telp. 7200333</t>
  </si>
  <si>
    <t>Fax. 7201314</t>
  </si>
  <si>
    <t>X3</t>
  </si>
  <si>
    <t>Standard Chartered Securities Indonesia</t>
  </si>
  <si>
    <t xml:space="preserve">PT. STANDARD CHARTERED SECURITIES INDONESIA  </t>
  </si>
  <si>
    <t>Menara Standard Chartered Lt. 3, Jl. Dr. Satrio No. 164, Jakarta, 12930, Telp.25550570 , Fax. 5719734</t>
  </si>
  <si>
    <t>Menara Standard Chartered Lt. 3</t>
  </si>
  <si>
    <t>Jl. Dr. Satrio No. 164</t>
  </si>
  <si>
    <t xml:space="preserve">Telp.25550570 </t>
  </si>
  <si>
    <t>Fax. 5719734</t>
  </si>
  <si>
    <t>X6</t>
  </si>
  <si>
    <t xml:space="preserve">PT. STAR REKSA SEKURITAS  </t>
  </si>
  <si>
    <t xml:space="preserve">Ruko BSD Blok RG 9 Sektor IV, Jalan Raya Serpong, Tangerang, , Telp. (021) 53152666, Fax. (021) 5370153 </t>
  </si>
  <si>
    <t>Ruko BSD Blok RG 9 Sektor IV</t>
  </si>
  <si>
    <t>Jalan Raya Serpong</t>
  </si>
  <si>
    <t>Telp. (021) 53152666</t>
  </si>
  <si>
    <t xml:space="preserve">Fax. (021) 5370153 </t>
  </si>
  <si>
    <t>DG</t>
  </si>
  <si>
    <t>Tiga Pilar Sekuritas</t>
  </si>
  <si>
    <t xml:space="preserve">PT. TIGA PILAR SEKURITAS (d/h MANDARI SECUIRTIES INDONESIA, d/h  SARI DAYA PERSADA SEKURITAS, d/h PUTRA SARIDAYA PERSADA SEKURITAS) </t>
  </si>
  <si>
    <t>Wisma Bank Dharmala Lt. 6, Jl. Jend. Sudirman Kav. 28, Jakarta, 12920, Telp. 5227488,  Fax. 5211876</t>
  </si>
  <si>
    <t>Wisma Bank Dharmala Lt. 6</t>
  </si>
  <si>
    <t>Jl. Jend. Sudirman Kav. 28</t>
  </si>
  <si>
    <t>Telp. 5227488</t>
  </si>
  <si>
    <t xml:space="preserve"> Fax. 5211876</t>
  </si>
  <si>
    <t>Y1</t>
  </si>
  <si>
    <t>WATR Securities</t>
  </si>
  <si>
    <t xml:space="preserve">PT. WATR SECURITIES  </t>
  </si>
  <si>
    <t>Menara BCA Lt. 49, Suites 4904B, Grand Indonesia, Jl. M.H. Thamrin No. 1, Jakarta, 10310, Telp.23586877, Fax.23586839</t>
  </si>
  <si>
    <t>Menara BCA Lt. 49, Suites 4904B, Grand Indonesia</t>
  </si>
  <si>
    <t>Telp.23586877</t>
  </si>
  <si>
    <t>Fax.23586839</t>
  </si>
  <si>
    <t>PPE+PEE</t>
  </si>
  <si>
    <t>PPE+MI</t>
  </si>
  <si>
    <t>PEE+MI</t>
  </si>
  <si>
    <t>PPE+PEE+MI</t>
  </si>
  <si>
    <t>KODE PE</t>
  </si>
  <si>
    <t>OCBC Sekuritas Indonesia d/h. TRANSASIA SECURITIES d/h Transpasific Sekurindo</t>
  </si>
  <si>
    <t>JUMLAH KANCAB</t>
  </si>
  <si>
    <t>● JUMLAH KANCAB</t>
  </si>
  <si>
    <t>● SEBARAN PULAU :</t>
  </si>
  <si>
    <t>● JUMLAH KANTOR PUSAT</t>
  </si>
  <si>
    <t>Wisma 77 Lantai 17, Jl. Let. Jend. S. Parman, Kav. 77, Slipi, Jakarta Barat</t>
  </si>
  <si>
    <t>Jakarta Barat</t>
  </si>
  <si>
    <t>Rukan Mangga Dua Square Blok F Nomor 039, Jakarta Utara</t>
  </si>
  <si>
    <t>8 Maret 2013</t>
  </si>
  <si>
    <t>28 Maret 2013</t>
  </si>
  <si>
    <t>Andy Purnama Y.</t>
  </si>
  <si>
    <t>PER TAHUN 2013</t>
  </si>
  <si>
    <t>01 Maret 2013</t>
  </si>
  <si>
    <t>Outlet Blimbing d/h. Sukomanunggal</t>
  </si>
  <si>
    <t>Jl. Sunandar Priyo Sudarmo Kav. A.No.1 Kel. Purwantoro Kec. Blimbing, Malang 65122</t>
  </si>
  <si>
    <t>Plaza Pupuk Kaltim gedung A lantai dasar Jl. Kebon Sirih Raya No. 6A Jakarta Pusat 10110 Tlp. 021-3451971 Fax. 021-3453862</t>
  </si>
  <si>
    <t>Outlet Kebon Sirih</t>
  </si>
  <si>
    <t>Yuki Muhamad Rudiyat</t>
  </si>
  <si>
    <t>Ruko Ruby 1 No. 9 Jl. Raya Boulevard Panakukang Mas Makassar   (pindah 14 Maret 2013)</t>
  </si>
  <si>
    <t>Gedung Fajar Graha Pena Lantai 9, Jl. Urip Sumoharjo Kav. 906
0411-421831</t>
  </si>
  <si>
    <t>Kasum</t>
  </si>
  <si>
    <t>Pulau</t>
  </si>
  <si>
    <t>Jumlah Kegiatan Di Lokasi Lain</t>
  </si>
  <si>
    <t>DAFTAR KEGIATAN PERUSAHAAN EFEK</t>
  </si>
  <si>
    <t>DI LOKASI LAIN</t>
  </si>
  <si>
    <t>PER 12 APRIL 2013</t>
  </si>
  <si>
    <t>Jl. Buah Batu No. 92 A Bandung</t>
  </si>
  <si>
    <t>Spazio Office Tower 2nd Floor, Komplek Graha Festival Kav. 3, Graha Famili, Jl. Mayjen Yono Sewoyo, Surabaya 60225, Telp. 031-99001000, Fax. 031-99001001</t>
  </si>
  <si>
    <t>VICTORIA SECURITIES INDONESIA</t>
  </si>
  <si>
    <t>Jl. Pluit Karang Utara No.46 BlokI/1 Selatan Kav. 48, Pluit, Penjaringan, Jakarta Utara 14450 Telp. 021-6632829, Fax. 021-6632828</t>
  </si>
  <si>
    <t>Senayan City, Panin Tower Lt. 8 Jl. Asia Afrika Lot. 9, Jakarta 10270, Telp. 021-72782310, Fax. 021-72782280</t>
  </si>
  <si>
    <t>DANPAC SEKURITAS</t>
  </si>
  <si>
    <t>Equity Tower Lt.9, SCBD, Jl. Jend. Sudirman Kav. 52-53, Jakarta 12190&lt; Telp: 021-299 11 888, Fax : 021-299 11 999</t>
  </si>
  <si>
    <t>Jl. Raya Pasar Minggu No. 36-B, Kalibata, Jakarta Selatan</t>
  </si>
  <si>
    <t>PE</t>
  </si>
  <si>
    <t>Wisma BII Lt.8 Jl. Pemuda No. 60-70 Surabaya Telp. (031) 5313133 Fax. (031) 5325119  Sementara pindah ke:</t>
  </si>
  <si>
    <t xml:space="preserve">Jl. Ahmad Yani No.195 C semarang Jawa Tengah
Telp/Fax : (024) 845 2809, 831 6484 / 841 2297
</t>
  </si>
  <si>
    <t>Gesper Chandra</t>
  </si>
  <si>
    <t>Gedung ICBC, Jln. Basuki Rahmat No. 16-18</t>
  </si>
  <si>
    <t xml:space="preserve">Wisma Indovision Lt. Dasar Jl. Raya Panjang Z/III Jakarta 11520  </t>
  </si>
  <si>
    <t>Jl. Landasan Pacu Utara Selatan Blok  A1 Kav. 2 Mediterania Palace Ruko C/OR/M, C/OR/L Kemayoran Jakarta Pusat</t>
  </si>
  <si>
    <t>Jl. Brigjend Katamso No. 12, Tanjung Karang, Bandar Lampung 35111</t>
  </si>
  <si>
    <t>Jl. Piere Tendean Boulevard, Kawasan Megamas Ruko Blok ID No. 19, Manado</t>
  </si>
  <si>
    <t>Plaza Gani Djemat lantai 5, Jl. Imam Bonjol No. 76-78, Jakarta Pusat</t>
  </si>
  <si>
    <t>Ruko Pluit Village Nomor 74, Jl. Pluit Permai Raya, Jakarta Utara</t>
  </si>
  <si>
    <t>Jl. Otista Raya No. 31A, Jakarta Timur</t>
  </si>
  <si>
    <t>Jl. Pluit Utara Raya No. 56, Jakarta Utara</t>
  </si>
  <si>
    <t>Jl. G.R. Djamin Datuk Bagindo No. 7, Jambi</t>
  </si>
  <si>
    <t>Jl. Pawiyatan Luhur Bendan Dhuwur, Semarang, Jawa Tengah</t>
  </si>
  <si>
    <t>RHB OSK SECURITIES d/h. OSK NUSADANA SECURITIES INDONESIA d/h: NUSADANA INTI INVESTAMA d/h : DWIPANCA REZEKI</t>
  </si>
  <si>
    <t>Gedung Manggala Wanabakti Lt. 7 No. 703A, Jl. Jend. Gatot Subroto Jakarta 12720 Telp. 021-57902982, Fax. 021-57903066</t>
  </si>
  <si>
    <t>Ruko Patos Blok AA 2 No.8 Pakuwon City Kejawan Putih Tamba, Mulyorejo Surabaya, Telp. 031-58208639, Fax. 031-58208639</t>
  </si>
  <si>
    <t>Rukan Crown Palace Blok C5 Jl. Soepomo No. 231 Pancoran, Jakarta Telp. 021-83796668, fax. 021-8379667</t>
  </si>
  <si>
    <t>Jl. Wakeke No. 12-14 Quint Hotel No.110, Manado. Telp. 0431-853049, Fax. 0431-853049</t>
  </si>
  <si>
    <t>Universitas Klabat Manado, Airmadidi, Minahasa Utara, Sulawesi Utara 95371 Telp. 0431-891035, Fax. 0431-891036</t>
  </si>
  <si>
    <t xml:space="preserve">Jl. H. Zaenal Mustofa Ruko Permata Blok C No. 6, Tasikmalaya Telp. 0265-2350050, 2352167 Fax. 0265-2352178 </t>
  </si>
  <si>
    <t>Liberius Kahe</t>
  </si>
  <si>
    <t>Jl. Dr. Wahidin No 62 B, Semarang</t>
  </si>
  <si>
    <t>Jl. Pangkalan Asem Raya No. 55, Jakarta Pusat</t>
  </si>
  <si>
    <t>BADUNG</t>
  </si>
  <si>
    <t>The Stone sHotel, Jl. Pantai Kuta, Shopping Arcade A-4, Badung, Bali</t>
  </si>
  <si>
    <t>NO</t>
  </si>
  <si>
    <t>KODE</t>
  </si>
  <si>
    <t>AB/NON AB</t>
  </si>
  <si>
    <t>PIC</t>
  </si>
  <si>
    <t>NIA</t>
  </si>
  <si>
    <t>ABI</t>
  </si>
  <si>
    <t>Kresna Graha Sekurindo Tbk</t>
  </si>
  <si>
    <t>Trimegah Securities Tbk</t>
  </si>
  <si>
    <t>DWI</t>
  </si>
  <si>
    <t>Panin Sekuritas Tbk</t>
  </si>
  <si>
    <t>HENDRI</t>
  </si>
  <si>
    <t>IRIANI</t>
  </si>
  <si>
    <t>MAgenta Capital d/h. EMCO Securities</t>
  </si>
  <si>
    <t>NOVA</t>
  </si>
  <si>
    <t>Minna Padi Investama</t>
  </si>
  <si>
    <t>Reliance Securities Tbk</t>
  </si>
  <si>
    <t>RESHA</t>
  </si>
  <si>
    <t>ROHMAT</t>
  </si>
  <si>
    <t>Etrading</t>
  </si>
  <si>
    <t>SIGIT</t>
  </si>
  <si>
    <t>HD Capital Tbk</t>
  </si>
  <si>
    <t>SYLVANA</t>
  </si>
  <si>
    <t>MAGNUS Capital</t>
  </si>
  <si>
    <t>Dhanawibawa Artha Cemerlang</t>
  </si>
  <si>
    <t>OCBC Sekuritas Indonesia d/hTransasia Securities</t>
  </si>
  <si>
    <t>Universal Broker</t>
  </si>
  <si>
    <t>YULI</t>
  </si>
  <si>
    <t>Kiwoom d/h. Dongsuh Securities</t>
  </si>
  <si>
    <r>
      <t>Ruko Surya Inti Permata I/B-26</t>
    </r>
    <r>
      <rPr>
        <sz val="11"/>
        <rFont val="Bookman Old Style"/>
        <family val="1"/>
      </rPr>
      <t>, Jl. HR. Muhammad, Surabaya</t>
    </r>
  </si>
  <si>
    <t>Galeri Investasi di STIE Malang, Jl. Soekarno-Hatta Rembuksari 1A, Malang</t>
  </si>
  <si>
    <t>semarang</t>
  </si>
  <si>
    <t>Kampus Unsrat, Bahu Manado, 95115</t>
  </si>
  <si>
    <t>Jl. Perintis Kemerdekaan   (Jl. Guru Patimpus) No. 3 I &amp; J, Medan</t>
  </si>
  <si>
    <t>Ruko Ketandan No. 9, Jl. Yogya, Wonosari Ringroad Timur, Jomblangan, Banguntapan, Bantul, Yogyakarta</t>
  </si>
  <si>
    <t>Jl. Arjuna Selatan No. 28, Kebon Jeruk, Jakarta Barat</t>
  </si>
  <si>
    <t xml:space="preserve">Rukan Garden House Blok A No. 26 Pantai Indah Kapuk Jakarta Utara Telp. (021) 29033188 Fax (021) 29033323  </t>
  </si>
  <si>
    <t xml:space="preserve">Gedung Bank Sinarmas Jl. Hayam Wuruk no.146 kel. Talang Jauh-Jelutu , Jambi  </t>
  </si>
  <si>
    <t>Cabang Semarang, Jl.Brigjend Katamso No.47 Semarang</t>
  </si>
  <si>
    <t>Cabang Menara Dea, Jl.Mega Kuningan Barat Kav.E.4 No.1 Jakarta 12950</t>
  </si>
  <si>
    <t>Cabang Batam, Ruko Rafflesia Blok B.11, Batam 29421</t>
  </si>
  <si>
    <t>Dendi Hanindro</t>
  </si>
  <si>
    <t>Gedung Biotest Lt. 3, Jl. Pluit Sakti No. 25, Pluit, Penjaringan, Jakarta Utara, Tlp. 021-66675050 Fax. 021-66675051</t>
  </si>
  <si>
    <t>Jl. Pondok No. 90A, Padang. Telp. 0751-811330, Fax. 0751-811340</t>
  </si>
  <si>
    <t>Padang</t>
  </si>
  <si>
    <t xml:space="preserve">Universitas Islam Negeri syarif Hidayatullah, Jl. Ir. H. Juanda No.95, Ciputant, Tangerang Selatan Telp. </t>
  </si>
  <si>
    <t xml:space="preserve">Graha GAWI (d/h Graha Ekonomi)  Lt. 5, Jl. Setiabudi  Selatan Kav. 10 Jakarta Selatan 12920 Telp. 57904588   Fax. 57904593 </t>
  </si>
  <si>
    <t>Jl. Budikarya Komp. Vilagama Blok D No. 26 Pontianak Telp. 0561-745588/743-133 Fax. 0561-744255</t>
  </si>
  <si>
    <t>Gusteve Iskandar</t>
  </si>
  <si>
    <t>Vivi Juliana Gunawan</t>
  </si>
  <si>
    <t>Jl. Muara Karang Raya Blok A8 No. 23 RT.002/012, Pluit Penjaringan, Jakarta Utara Tlp. 021-6628758, Fax. 6628758</t>
  </si>
  <si>
    <t>Forum Nine Building Lt. 6, Jl. Imam Bonjol No. 9, Medan 20112 Tlp. (061) 80501519 Fax. (061) 80501517</t>
  </si>
  <si>
    <t>Jl. Terusan Dieng No. 59, Malang</t>
  </si>
  <si>
    <t>Agus Priyono</t>
  </si>
  <si>
    <t>Puri Niaga Blok K7/3T, Jakarta Barat</t>
  </si>
  <si>
    <t>Ruko Pakuwon Town Square AA2-50, Kompleks Pakuwon City Laguna, Jl. Kejawen Putih Mutiara, Surabaya 60112</t>
  </si>
  <si>
    <t>Veronica Lindawati</t>
  </si>
  <si>
    <t xml:space="preserve">Jl. Boulevard Raya Blok TT2 No. 11 Jakarta   </t>
  </si>
  <si>
    <t>Universitas Negeri Manado, Jl. Kampus Universitas Negeri Manado Tounsaru, Tondano, Minahasa Telp. (0431) 321112, Fax. (0431) 321866</t>
  </si>
  <si>
    <t>Universitas Politeknik Manado, Jl. Raya Politeknik Ds. Buha, Manado Telp. (0431) 815288, Fax. (0431) 811288</t>
  </si>
  <si>
    <t>Koki Café, Jl. Peta Barat No. 9A, Pegadungan, Kalideres, Jakarta Barat 11830 Telp. 021-543600200, Fax. 021-54360021</t>
  </si>
  <si>
    <t>Ruko Surya Inti Permata I/B-26, Jl. HR. Muhammad, Surabaya</t>
  </si>
  <si>
    <t xml:space="preserve">Jl. MT. Haryono No.246, Semarang 50122, </t>
  </si>
  <si>
    <t>DI LOKASI LAIN PER 28 AGUSTUS 2013</t>
  </si>
  <si>
    <t>PT VALBURY ASIA SECURITIES</t>
  </si>
  <si>
    <t>PT CIMB SECURITIES INDONESIA</t>
  </si>
  <si>
    <t>PT BUMIPUTERA CAPITAL INDONESIA</t>
  </si>
  <si>
    <t>PT EKOKAPITAL SEKURITAS</t>
  </si>
  <si>
    <t>PT ETRADING SECURITIES</t>
  </si>
  <si>
    <t>PT HENAN PUTIHRAI</t>
  </si>
  <si>
    <t>PT INDO PREMIER SECURITIES</t>
  </si>
  <si>
    <t>PT KRESNA GRAHA SEKURINDO TBK.</t>
  </si>
  <si>
    <t>PT MANDIRI SEKURITAS</t>
  </si>
  <si>
    <t>PT OSK NUSADANA SECURITIES INDONESIA</t>
  </si>
  <si>
    <t>PT FIRST ASIA CAPITAL</t>
  </si>
  <si>
    <t>PT PANIN SEKURITAS TBK.</t>
  </si>
  <si>
    <t>PT PHILLIP SECURITIES INDONESIA</t>
  </si>
  <si>
    <t>PT RELIANCE SECURITIES TBK.</t>
  </si>
  <si>
    <t>PT SINARMAS SEKURITAS</t>
  </si>
  <si>
    <t>PT BATAVIA PROSPERINDO SEKURITAS</t>
  </si>
  <si>
    <t>PT MNC SECURITIES</t>
  </si>
  <si>
    <t>PT BNI SECURITIES</t>
  </si>
  <si>
    <t>PT DANAREKSA SEKURITAS</t>
  </si>
  <si>
    <t>PT SUCORINVEST CENTRAL GANI</t>
  </si>
  <si>
    <t>PT TRIMEGAH SECURITIES TBK.</t>
  </si>
  <si>
    <t>PT UOB KAY HIAN SECURITIES</t>
  </si>
  <si>
    <t>PT ANUGERAH SECURINDO INDAH</t>
  </si>
  <si>
    <t>PT ASJAYA INDOSURYA SECURITIES</t>
  </si>
  <si>
    <t>PT LAUTANDHANA SECURINDO</t>
  </si>
  <si>
    <t>PT TRUST SECURITIES</t>
  </si>
  <si>
    <t>PT AMCAPITAL INDONESIA</t>
  </si>
  <si>
    <t>PT BAHANA SECURITIES</t>
  </si>
  <si>
    <t>PT MINNA PADI INVESTAMA TBK.</t>
  </si>
  <si>
    <t>PT CIPTADANA SECURITIES</t>
  </si>
  <si>
    <t>PT DHANAWIBAWA ARTHACEMERLANG</t>
  </si>
  <si>
    <t>PT KIWOOM SECURITIES INDONESIA</t>
  </si>
  <si>
    <t>PT EQUITY SECURITIES INDONESIA</t>
  </si>
  <si>
    <t>PT OSO SECURITIES</t>
  </si>
  <si>
    <t>PT KIM ENG SECURITIES</t>
  </si>
  <si>
    <t>PT MEGA CAPITAL INDONESIA</t>
  </si>
  <si>
    <t>PT MILLENIUM DANATAMA SEKURITAS</t>
  </si>
  <si>
    <t>PT INDOMITRA SECURITIES</t>
  </si>
  <si>
    <t>PT NISP SEKURITAS</t>
  </si>
  <si>
    <t>PT SEMESTA INDOVEST</t>
  </si>
  <si>
    <t>PT WATERFRONT SECURITIES INDONESIA</t>
  </si>
  <si>
    <t>PT UNIVERSAL BROKER INDONESIA</t>
  </si>
  <si>
    <t>PT EQUATOR SECURITIES</t>
  </si>
  <si>
    <t>PT BRENT SECURITIES</t>
  </si>
  <si>
    <t>PT ERDIKHA ELIT SEKURITAS</t>
  </si>
  <si>
    <t>PT PHINTRACO SECURITIES</t>
  </si>
  <si>
    <t>JAYAPURA</t>
  </si>
  <si>
    <t>Aidil Ilham</t>
  </si>
  <si>
    <t>Andrianto W</t>
  </si>
  <si>
    <t>Herry Salim</t>
  </si>
  <si>
    <t>Imelda N. Soetikno</t>
  </si>
  <si>
    <t>Meiga Dewi</t>
  </si>
  <si>
    <t>Fanny</t>
  </si>
  <si>
    <t>Widyastuti</t>
  </si>
  <si>
    <t>Tien S Wulanningsih</t>
  </si>
  <si>
    <t>Luh Puspa Dewi</t>
  </si>
  <si>
    <t>Korina Widasari</t>
  </si>
  <si>
    <t xml:space="preserve">PENANGGUNG JAWAB </t>
  </si>
  <si>
    <t>JL. Gajah Mada No. 193, Pontianak</t>
  </si>
  <si>
    <t xml:space="preserve">Jl. Pahlawan Trip no. 9 , Malang  </t>
  </si>
  <si>
    <t xml:space="preserve">Jl. Karang Saru 17 Semarang Tlp. 024- 3584801-03 Fax. 024- 3584804   </t>
  </si>
  <si>
    <t>TIDAK ADA DATA</t>
  </si>
  <si>
    <t>ALAMAT LENGKAP LOKASI KEGIATAN PE DI LOKASI LAIN</t>
  </si>
  <si>
    <t>Jl. Lodan Raya No. 2, Jakarta</t>
  </si>
  <si>
    <t>JL. KALIURANG KM.4 NO.10 YOGYAKARTA</t>
  </si>
  <si>
    <t>Jl. Jenderal Sudirman No. 33-B, Balikpapan, Kalimantan Timur</t>
  </si>
  <si>
    <t>Jl. Martadireja I/98, Kel. Purwokerto Wetan, Kec. Purwokerto Timur, Banyumas Telp. 0281-7616678, Fax. 0281-636834</t>
  </si>
  <si>
    <t>Jl. Ahmad Yani No. 17 O, Desa Gampong Tengah Langsa Kota, Aceh Telp. 0641-425198, Fax.0641-425198</t>
  </si>
  <si>
    <t>Gedung Wisma Bumiputera, Jl. Jendral Sudirman Kav. 75 Lt. 6 Jakarta 12910 Telp. 021-2523349</t>
  </si>
  <si>
    <t>Jl. Terompong No. 24, Tanjung Bungkak, Denpasar, Bali Telp. 0361-244450, Fax. 0361-244450</t>
  </si>
  <si>
    <t>Jl. Muhammadiyah No. 91, Bathoh, Leungbata, Banda Aceh Telp. 0651-31583, Fax. 0651-34092</t>
  </si>
  <si>
    <t>Jl. TM. Hanafiah, Gd. Pascasarjana Ekonomi USU Medan. Telp. 061-8225464 Fax. 061-822564</t>
  </si>
  <si>
    <t>Wisma Aldiron Lt. 3 Suites 313A, Jl. Gatot Subroto Kav. 72 Jakarta Selatan</t>
  </si>
  <si>
    <t>Jl. Pierre Tendean Komplek Marina Shopping Walk (Mwalk) RA 31 Boulevard Manado 95000, Telp. (0431) 8820977, Fax. (0431) 8820202</t>
  </si>
  <si>
    <t>DAEWOO SECURITIES INDONESIA d/h. ETRADING SECURITIES d/h : MONAS BUANA SECURITIES d/h : BINTANG MAKMUR SEC.</t>
  </si>
  <si>
    <t>MAYBANK KIM ENG SECURITIES d/h. KIM ENG SECURITIES(*)</t>
  </si>
  <si>
    <t>Jl. Boulevard Barat Raya Blok A1 No.11, Kelapa Gading, Jakarta Utara 14241</t>
  </si>
  <si>
    <t>PIPM Makassar, Bursa Efek Indonesia, Jl. A.P. Pettarani 18 A-4, Makassar. No telp 0411 434880/6071127, Fax 0411 434880</t>
  </si>
  <si>
    <t>Jl. Dr. Cipto No. 96 C-D, Semarang</t>
  </si>
  <si>
    <t xml:space="preserve">Jl. Bintoro No. 27 Surabaya 60264
Telp : 031-5622266. Fax: 031-5622255
</t>
  </si>
  <si>
    <t xml:space="preserve">Pluit Karang Manis No. 1B-C Blok F.6 Utara Kav. No.9, Pluit Penjaringan Jakarta Utara
Fax. (021) 3521611
</t>
  </si>
  <si>
    <t>Gedung MTH Square UG Floor Unit 10A, Jl. MT Haryono Kav. 10A, Jakarta Timur Telp. 021-29067383, Fax. 021-29067283</t>
  </si>
  <si>
    <t>Menara Jamsostek, Gedung Menara Selatan Lt. 23, Jl. Gatot Subroto No. 38, Jakarta Selatan 12710 Telp. 021-29666939, Faks. 021-29666937</t>
  </si>
  <si>
    <t>Wisma BII Lt. 15 Ruang 1517, Jl. Pemuda No. 60-70, Surabaya, Telp. 031-5356835, Fak. 031-5356836</t>
  </si>
  <si>
    <t>Jl. Mitra Boulevard Blok D No. 2 Sunter, Jakarta</t>
  </si>
  <si>
    <t>Universitas Narotama Surabaya, Jl. Arief Rachman Hakim 51 Surabaya 60117</t>
  </si>
  <si>
    <t xml:space="preserve">Jl. Iskak Cokrohadisuryo No. 1, Solo 57134
</t>
  </si>
  <si>
    <t>Graha Boulevard, Jl. Boulevard Raya Blok A No 17, Kelapa Gading, Jakarta 14240</t>
  </si>
  <si>
    <t>Jl. Jendral Sudirman KM 3.5, Palembang</t>
  </si>
  <si>
    <t>Ruko Graha Mas Blok C-3a, Jl. Raya Perjuangan No 1, Kebon Jeruk jakarta Barat, 11530</t>
  </si>
  <si>
    <t>Gedung Graha Indosurya, Jl. Asia Afrika No 129 Bandung, 40112</t>
  </si>
  <si>
    <t xml:space="preserve">Jl. Jend. A. Yani No. 467 – Banjarmasin, kode pos 701111, Banjarmasin </t>
  </si>
  <si>
    <t xml:space="preserve">Jl. Kapt. A. Rivai No. 27 Palembang 30129
</t>
  </si>
  <si>
    <t>Jl. Niaga No. 126, Padang 25211, Sumatra Barat</t>
  </si>
  <si>
    <t>Jl. Gunung Latimojong No. 147 Makasar, Sulawesi Selatan</t>
  </si>
  <si>
    <t>Jl. Margaguna Pondok Indah, Jakarta Selatan</t>
  </si>
  <si>
    <t>Jl. Jendral Sudirman No. 32, Yogyakarta</t>
  </si>
  <si>
    <t>Jl. Veteran Selatan 455F Makassar</t>
  </si>
  <si>
    <t>Jl. Raya Puputan Renon No. 60 Blok C, Renon, Denpasar, Bali 80226</t>
  </si>
  <si>
    <t>Universitas Ahmad Dahlan Kampus 1 Lt. 2, Jl. Kapas No. 9, Semaki Umbulharjo, Yogyakarta 55166</t>
  </si>
  <si>
    <t>Komplek Ruko V Point, Blok ZG, Jl. Pajajaran No 1, Bogor Timur 16144</t>
  </si>
  <si>
    <t>KEDIRI</t>
  </si>
  <si>
    <t>Ruko PDA No.9, Gading Serpong, Kabupaten Tangerang</t>
  </si>
  <si>
    <t>Universitas Nusantara PGRI Kediri, Jl. KH. Ahmad Dahlan No. 76, Kediri</t>
  </si>
  <si>
    <t>Jl. RA Kartini No. 17A, Medan 20152</t>
  </si>
  <si>
    <t>Jl. Gajahmada No. 97 Unit 7, Semarang 50134</t>
  </si>
  <si>
    <t>Jl. Ir. H Juanda No 41, Medan 20152</t>
  </si>
  <si>
    <t>Gedung Sona Topas Lt. 21 Marketing Office dan Lt. 20 Management Office, Jl. Jendral Sudirman Kav. 26, Jakarta 12920</t>
  </si>
  <si>
    <t>Paskal Hyper Square Blok A No. 1, Jl. Pasir Kaliki No. 25-27,  Bandung 40181 Telp. 022-86061012 Faks. 022-86061020</t>
  </si>
  <si>
    <t>Menara Kuningan, Lt. 6 Unit C1, C2, D Jl. H.R. Rasuna Said Blok X-7 Kav.5 Telp. 021-30014991/4992/4993 Faks. 021-30014994</t>
  </si>
  <si>
    <t>Ruko Thamrin Blok C No.12, Jl. M.H.Thamrin - Lippo Cikarang Bekasi 17550 Telp. 89900027/28</t>
  </si>
  <si>
    <t xml:space="preserve">Jl. Basuki Rahmat 88-92 Surabaya Telp. 031-5345888 Fax.  (031) 5477102  </t>
  </si>
  <si>
    <t xml:space="preserve">FEUI, GD. Magister Akuntansi FEUI Lt. 1 Jl. Salemba Raya No.4 Jakarta Telp/Faks. 021-31933266 </t>
  </si>
  <si>
    <t>Graha Sucofindo Jl. Pemuda No. 171 Lobby Lt. 1, Semarang 50132 Telp. 0248454555 Faks. 024-4222</t>
  </si>
  <si>
    <t>CIMB Niaga Plaza  Lt. 14 Km. 1401 Jl. Jend. Sudirman Kav. 25 Jakarta 12920 Telp. 5204599, 5204955 Fax. 5204598 www.nusadana.co.id</t>
  </si>
  <si>
    <t>Gedung Wisma Eka Jiwa Ruko No. 9, Jl. Mangga Dua Raya, RT/RW 008/006, Kel. Mangga Dua Selatan, Kec. Sawah Besar, Jakarta Pusat</t>
  </si>
  <si>
    <t xml:space="preserve">Plaza 5 Pondok Indah Blok D No. 15 Lt. 2, Jl. Margaguna Raya, Pondok Indah Jakarta Selatan  Telp. 021-7257823 Fax 021-7247640 </t>
  </si>
  <si>
    <t xml:space="preserve">Plaza 5 Pondok Indah Blok D No. 15 Lt. 3, Jl. Margaguna Raya, Pondok Indah Jakarta Selatan  Telp. 021-7257823 Fax 021-7247640 </t>
  </si>
  <si>
    <t>Ruko FE Univ. Sarjanawiyata- Jl. Kusumanegara 121 Yogyakarta 55165 Telp. 0274-543944 Fax. 0274-557455</t>
  </si>
  <si>
    <t xml:space="preserve">Hotel Nagoya Plaza Jl. Imam Bonjol No.B 17-18 Lubuk Baja Batam 29432   </t>
  </si>
  <si>
    <t>Jl. Imam Bonjol No. 150, Semarang, Jawa Tengah</t>
  </si>
  <si>
    <t>UC Town, Citraland, G.I OSO-Ciputra, Surabaya. Telp: 031-7409933, fax:031-7409911</t>
  </si>
  <si>
    <t>Mandiri Building Lt. 7 No. 708, Jl. Imam Bonjol No. 16D, Medan, Sumatera Utara</t>
  </si>
  <si>
    <t>Ruko Borobudur Bisnis Center, Jl. Terusan Borobudur Kav. 5, Malang. Tel: 0341-407772, fax: 0341-407772</t>
  </si>
  <si>
    <t>Daewoo Securities</t>
  </si>
  <si>
    <t>Maybank Kim Eng Securities</t>
  </si>
  <si>
    <t>Onix Sekuritas</t>
  </si>
  <si>
    <t>RHB OSK Securities Indonesia</t>
  </si>
  <si>
    <t>Bosowa Sekuritas</t>
  </si>
  <si>
    <t>SD</t>
  </si>
  <si>
    <t>Eurocapital Peregrine Securities</t>
  </si>
  <si>
    <t>G1</t>
  </si>
  <si>
    <t>Grow Asia Capital</t>
  </si>
  <si>
    <t>Bali</t>
  </si>
  <si>
    <t>Grand Total</t>
  </si>
  <si>
    <t>Jumlah PE</t>
  </si>
  <si>
    <t>Gedung Graha Prioritas lantai 2, Jalan Slamet Riyadi No. 302, Solo</t>
  </si>
  <si>
    <t>Gedung Bhakti Group Jl. Diponegoro no. 109 Denpasar 80114   (Kegiatan sementara dipindahkan ke kantor pusat)</t>
  </si>
  <si>
    <t>Rukan Ratulangi Blok c12-c13 Jl. Dr. Samratulangi N0. 7 Makassar 90113.  (Kegiatan sementara dipindahkan ke kantor pusat)</t>
  </si>
  <si>
    <t xml:space="preserve">The East Tower Lt. 16 Jl. DR.Ide Anak Agung Gde Agung Kav. E3.2 No. 1 Jakarta 12950 Telp. 201-25556138 Fax. 021-25556139  </t>
  </si>
  <si>
    <t xml:space="preserve">Gedung Dana Pensiun LKBN Antara Lt. 4,  Jl. Dr. Sahardjo No. 244-D, Jakarta 12910 Telp:021-8378965 Fax 021-83787966  </t>
  </si>
  <si>
    <t xml:space="preserve">Jl. Cideng Barat N0. 34 Lt. 2, Jakarta Telp. 021-6348631-34, Fax. 021-6348635  D/H Gadjahmada tower lt 21-03 Jl. Gadjahmada No. 19-26 Jakarta telp 021-63864366, 63868030, 63854310 f 021-63854309 </t>
  </si>
  <si>
    <t xml:space="preserve">Gedung Jaya 2nd Floor,  Jl. M.H. Thamrin No. 12 Jakarta 10340 Telp. 021-31931811 Fax 021-31931838 </t>
  </si>
  <si>
    <t>Pacific Place Lt. B1 Unit B1-20, Jl. Jendral Sudirman Kav. 52-53, Jakarta 12190</t>
  </si>
  <si>
    <t>Rukan Puri Niaga III Blok M8 No.3E Jakarta 11610 tlp.02158303538 Fax 02158303537</t>
  </si>
  <si>
    <t>Pacific Building Lt.2 Suite 206 Jl. Laksda Adi Sucipto 157 Yogyakarta 55281 tlp.0274589999 Fax.0274589998</t>
  </si>
  <si>
    <t>Ruko ITC BSD Blok R No 45-46 Jl. Pahlawan Seribu, Serpong 15322 tlp. 0215386700 fax.0215386767</t>
  </si>
  <si>
    <t xml:space="preserve">Jl. Mayjen Sungkono no121 Gd. Calindo Lt.1 Surabaya 60189 </t>
  </si>
  <si>
    <t>Jl. Basuki Rachmat 106-128 Surabaya 60271</t>
  </si>
  <si>
    <t>Jl. Persatuan No. 1, Bulaksumur, UGM, Yogyakarta, Telp. 0274-584064</t>
  </si>
  <si>
    <t>Mitra Non AB</t>
  </si>
  <si>
    <t xml:space="preserve">Jl. Kapten Rivai No. 406C,  Palembang 30113 Telp. (0711) 365050 Fax. (0711) 363728  </t>
  </si>
  <si>
    <t>Universitas Pancasila, Jalan Srengseng Sawah, Jagakarsa, Jakarta Selatan</t>
  </si>
  <si>
    <t>Intiland Tower Lt. 1, Jl. Panglima Sudirman 101-103, Surabaya 60271 Telp. 031-5344839, Fax. 031-5359131</t>
  </si>
  <si>
    <t>Jl. MT Haryono No. 81 RT 01, Balikpapan, Kalimantan Timur, Telp. 0542-877157, Fax. 0542-877157</t>
  </si>
  <si>
    <t>Jl. Veteran No. 10, Padang. Telp. 0751-7822227 Fax. 0751-7822227</t>
  </si>
  <si>
    <t>Jl. Hegarmanah No 57, Bandung</t>
  </si>
  <si>
    <t>UIN Sunan Kalijaga, Komplek Kampus UIN Sunan Kalijaga Jl. Marsda Adisucipto. Telp. (0274) 553163</t>
  </si>
  <si>
    <t>Jl. Riau No. 127, Pekanbaru, Telp. (0761) 27284</t>
  </si>
  <si>
    <t>Ruko Terusan Bandengan Utara No. 89F Jakarta Utara Telp. 021-6629496</t>
  </si>
  <si>
    <t>Jl. Raya Buaran BSD No 8, RT 005 RW 001, Buaran, Sepong, Tangerang Selatan</t>
  </si>
  <si>
    <t>Wisma Sudirman Lt. 14, Jl. Jend. Sudirman Kav. 34 Jakarta 10220, Telp.       : 021-5700738, Fax.         : 021-5703379-80</t>
  </si>
  <si>
    <t>KOTA</t>
  </si>
  <si>
    <t>Row Labels</t>
  </si>
  <si>
    <t>Count of KOTA LOKASI</t>
  </si>
  <si>
    <t>LAIN-LAIN</t>
  </si>
  <si>
    <t>PERINGKAT</t>
  </si>
  <si>
    <t>Rukan Grand Aries Niaga
Jl. Taman Aries Niaga Blok G 1 No. 1-1
Meruya Utara, Kembangan
Jakarta Barat
Tel. (021) 29319515, Fax. (021) 29319516</t>
  </si>
  <si>
    <t>Rukan Plaza 5 Pondok Indah Blok B-03, Jl. Margaguna Raya, Pondok Indah, Jakarta Selatan Telp. 021-7394007 Fax. 021-7397906</t>
  </si>
  <si>
    <t>Galeri NiagaMediterania 2 Blok M 8N Pantai Indah Kapuk Jakarta Utara</t>
  </si>
  <si>
    <t xml:space="preserve">Gedung Bank Mandiri Teluk Betung,Jl. Laksamana Malahayati No. 30 Bandar Lampung  </t>
  </si>
  <si>
    <t>Lindeteves Trade Center (LTC) Glodok, Jl. Hayam Wuruk No. 127 Jakarta Pusat</t>
  </si>
  <si>
    <t>LN</t>
  </si>
  <si>
    <t>SINGAPORE</t>
  </si>
  <si>
    <t>12, Marina View, #19-06, Asia Square Tower 2, Singapore 018961</t>
  </si>
  <si>
    <t>Jl. Adityawarman 98 Surabaya</t>
  </si>
  <si>
    <t>27) Pondok Indah Office Tower 3 Lt. Ground Floor, Jl. Sultan Iskandar Muda Kav. V.TA – Jakarta Selatan</t>
  </si>
  <si>
    <t>BANDA ACEH</t>
  </si>
  <si>
    <t>1) PIPM – Aceh, Jl. Jl. Teuku Imam Laung Bata No. 84, Banda Aceh</t>
  </si>
  <si>
    <t>2) PIPM – Batam, Komplek Mahkota Raya Blok A Batam Center, Kota Batam, Kepulauan Riau</t>
  </si>
  <si>
    <t>3) UPN Veteran, Jl. Raya Rungkut Madya, Gunung Anyar Surabaya</t>
  </si>
  <si>
    <t>4) STIE Widya Dharma, Jl. HOS Cokroaminoto No. 455, Pontianak, 78117</t>
  </si>
  <si>
    <t>5) Universitas Syiah Kuala, Jl. Tjut Nyak Arief, Darussalam, Banda Aceh, 23111</t>
  </si>
  <si>
    <t>6) Universitas Airlangga, Jl. Mayjen. Prof Dr. Moestopo No. 47 Surabaya</t>
  </si>
  <si>
    <t>Jl. Telekomunikasi, Terusan Buah Batu, Bandung 40257, Tlp. (022)</t>
  </si>
  <si>
    <t>Jl. Erlangga Tengah No. 17, Semarang, Telp. 024-8441636 / 8449010, Faks. 024-8452268</t>
  </si>
  <si>
    <t>Jl. Arteri Utara, Semarang 50144, Tlp. 024-76631812 / 3, Faks. 024-76631760</t>
  </si>
  <si>
    <t>Jl. Mukhtar Basri No. 5, Medan</t>
  </si>
  <si>
    <t xml:space="preserve">Jl. Arteri Kedoya No. 8 Jakarta Barat Telp. 021-5806137 Fax. 021-5825735  </t>
  </si>
  <si>
    <t>Ruko Gadget Blok A No. 31 CBC Gading Serpong Tangerang, Telp. 71046166</t>
  </si>
  <si>
    <t xml:space="preserve"> Jl. Guru Patimpus No. 1-S, Kecamatan Medan Barat, Kelurahan Kesawan, Medan 20111;</t>
  </si>
  <si>
    <t>Galeri edukasi Spring Hills Office Tower LT.7F, Jl. Bendungan Sueb, Kemayoran, Jakarta Pusat</t>
  </si>
  <si>
    <t>Green Lake City, Jakarta barat</t>
  </si>
  <si>
    <t>Jl. Teuku Umar No. 38, Kediri</t>
  </si>
  <si>
    <t>Komplek Pertokoan Citra Super Mall blok C No.5, Sungai Jodoh, Batu Ampar, Batam</t>
  </si>
  <si>
    <t>Batam</t>
  </si>
  <si>
    <t xml:space="preserve">Ruko Saka Square A-09, 
Jl. Majapahit 71-73, Semarang 50167
</t>
  </si>
  <si>
    <t>Mall Grand Palladium GE 1 Floor No. 6-7, Jl. Kapten maulana Lubis No. 8, 20112</t>
  </si>
  <si>
    <t>PGMTA Lt. 7 Unit 12, Tanah Abang, Jakarta Pusat. Tel. 021-30036745, 30036746 Fax. -</t>
  </si>
  <si>
    <t>CBD City Ressort, Blok B2 No. 12, Cengkareng, Jakarta Barat</t>
  </si>
  <si>
    <t>Jl. Mangkubumi No. 111, Yogyakarta</t>
  </si>
  <si>
    <t>Jl. Asia Afrika 133-137, Bandung, Telp. 022-4207188, Faks. 022-42222305</t>
  </si>
  <si>
    <t>Jl. Nipah No. 32 - Kampung sebelah (Depan SMP dan SMA Mumi), Padang, Sumatra Barat, Tlp. 0751-893655</t>
  </si>
  <si>
    <t>Komplek. Multatuli Blok D. No. 34-44, Jl. Hj. Misbah, Medan 20151, Sumatera Utara, Telp. 061-4574414</t>
  </si>
  <si>
    <t>Gedung Menara Suara Merdeka Lt. 6 Unit 002, Jl. Pandanaran No. 30, Semarang 50134, Tel. 024-76928777, Fax. 024-76928778</t>
  </si>
  <si>
    <t>Perkantoran Puri Niaga III, Jl. Puri Kencana Blok M 8 No. 2E, Kembangan, Jakarta Barat, Tel. 021-58303450, Fax. 021-58303449</t>
  </si>
  <si>
    <t>Jl. Diponegoro A-1, Pertokoan Genteng Biru Denparas</t>
  </si>
  <si>
    <t>Gedung Bursa Efek Indonesia Tower 2 Lt. 29, Jl. Jend. Sudirman Kav 52-53, Jakarta 12190</t>
  </si>
  <si>
    <t>Graha Bukopin Surabaya Lantai 10, Jl. Panglima Sudirman No 10-18, Surabaya</t>
  </si>
  <si>
    <t xml:space="preserve">M.H.Thamrin, Jl. Bangka Raya No.2 Kebayoran Baru, Jakarta Selatan 12720 </t>
  </si>
  <si>
    <t>Jl. Brigjend Katamso No. 56-A, Medan 20151</t>
  </si>
  <si>
    <t xml:space="preserve">Jl. Dr. Ratulangi 124 Makassar 90125 Telp. (0411)850222 Fax. (0411) 870861   </t>
  </si>
  <si>
    <t>Jl. Pahlawan Trip No. 23 B-2 Malang 65112 Telp. (0341) 589888 Fax. (0341) 561959</t>
  </si>
  <si>
    <t>Graha Internasional Lt. 1
Jl. Asia Afrika 129
Bandung
Tel. 022-4221758, fax. 022-4221778</t>
  </si>
  <si>
    <t>ITC BSD Lt. 1 Ruko No.30
Jl. Pahlawan Seribu, Serpong - Tangerang
Tel. 021-53163880 Fax. 021-53163881</t>
  </si>
  <si>
    <t>MNC Financial Center Lt. 14-16, Jl. Kebon Sirih No. 21-27, Jakarta Selatan 10340 Telp.392-2000 (Hunting)          39836840, 39838850 (Corp Finance) Fax. 39836868 (General)</t>
  </si>
  <si>
    <t>Jl. Ruko CBD Palm Blok B No. 5 Jl. Satu Maret Cengkareng</t>
  </si>
  <si>
    <t>Gedung Patra Jasa Lantai 19 Suite 1988 Jl. Jend. Gatot Subroto Kav. 32-34</t>
  </si>
  <si>
    <t>Kode</t>
  </si>
  <si>
    <t>CIKARANG</t>
  </si>
  <si>
    <t>WANTEG SECURINDO</t>
  </si>
  <si>
    <t xml:space="preserve">Sona Topas Tower Lt. 15A
Jalan Jendral Sudirman Kav.26 Jakarta 12920
Telp : 021-250 6355
Fax : 021-250 6322
 </t>
  </si>
  <si>
    <t>Ruko Gadget Blok A No. 31 CBD Gading Serpong Tangerang, Telp. 71046166</t>
  </si>
  <si>
    <t>Jayapura</t>
  </si>
  <si>
    <t>BUANA CAPITAL</t>
  </si>
  <si>
    <t>BOSOWA SEKURITAS (d/h ROYAL TRUST CAPITAL, d/h GOLDEN FINANCIAL SECURITIES, d/h CYBER SECURITIES</t>
  </si>
  <si>
    <t>PAPUA</t>
  </si>
  <si>
    <t>KRESNA SECURITIES</t>
  </si>
  <si>
    <t>kode</t>
  </si>
  <si>
    <t>Count of Kota</t>
  </si>
  <si>
    <t xml:space="preserve">JUMLAH </t>
  </si>
  <si>
    <t>Lain-lain (38 Kota)</t>
  </si>
  <si>
    <t>Gedung Uni Plaza, Lantai 2, Suite SE 02-03, Jalan MT Haryano Nomor A-1, Medan 20231. Telepon 061-4555139, No. Faks. 061-4555204</t>
  </si>
  <si>
    <t>Ruko Menteng Blok A No.21, Kecamatan Cikarang Selatan, Kabupaten Cikarang Selatan, Desa Cibatu, Lippo Cikarang</t>
  </si>
  <si>
    <t>Jalan Pluit Putra Raya No. 2 Jakarta Utara Telp. 021-6692119</t>
  </si>
  <si>
    <t>Jalan Raya Boulevard Barat, Rukan Plaza Pacific Blok A1 No. 10, Jakarta Utara 14240</t>
  </si>
  <si>
    <t>Jalan Gatot Subroto No. 33 Rt.34/Rw.02, Kel. Kebun Bunga Kec. Banjarmasin Timur, Kalimantan Selatan 70235, Telp. 0511-3265918, Fax. 0511-3253432</t>
  </si>
  <si>
    <t>Jalan Veteran Selatan 455F Makassar, Sulawesi Selatan Telp. 0411-857123</t>
  </si>
  <si>
    <t xml:space="preserve">Surapati Core Blok M No. 23 Jalan PHH Mustopa Bandung 40192 Bandung Telp. 022-87242840 Fax022-87242841 </t>
  </si>
  <si>
    <t xml:space="preserve">Gedung Bumi Mandiri Tower II Lantai 7 Ruang 707 Jalan Panglima Sudirman 66-69 Surabaya Telp : 031-5358044 Fax : 031-5358045 </t>
  </si>
  <si>
    <t>UIN Sunan Kalijaga, Komplek Kampus UIN Sunan Kalijaga Jalan Marsda Adisucipto. Telp. (0274) 553163</t>
  </si>
  <si>
    <t xml:space="preserve">M.H.Thamrin, Jalan Bangka Raya No.2 Kebayoran Baru, Jakarta Selatan 12720 </t>
  </si>
  <si>
    <t>Mandiri Building Lt. 7 No. 708, Jalan Imam Bonjol No. 16D, Medan, Sumatera Utara</t>
  </si>
  <si>
    <t>Jalan Dr. Cipto No. 96 C-D, Semarang</t>
  </si>
  <si>
    <t xml:space="preserve">Menara Bank Mega Lt. 3 Jalan Gatot Subroto No. 283 Bandung Telp. 022-87340972 Fax 022-87340986 </t>
  </si>
  <si>
    <t xml:space="preserve">Gedung Bank Mega Lt.3 Jalan Gejayan (affandi) No, 22 Yogyakarta 55281 Telp.0274*623407 Fax 0274-623579 </t>
  </si>
  <si>
    <t>Jalan Dr. Ir. H. Sukarno (Merr 2C), Ruko Icon 21, Kav. R-53, Surabaya 60117, No. Telp: 031-99012699, No. Faks: 031-99012599</t>
  </si>
  <si>
    <t>Jalan Dr. Wahidin No 62 B, Semarang</t>
  </si>
  <si>
    <t>Ruko Pakuwon Town Square AA2-50, Kompleks Pakuwon City Laguna, Jalan Kejawen Putih Mutiara, Surabaya 60112</t>
  </si>
  <si>
    <t>Jalan Hegarmanah No 57, Bandung</t>
  </si>
  <si>
    <t>Jalan Sunda No. 5C, Bandung</t>
  </si>
  <si>
    <t xml:space="preserve">FEB Universitas Merdeka Malang, Jl. Terusan Raya Dieng No. 62-64, </t>
  </si>
  <si>
    <t>Universitas Negeri Surabaya, Jl. Ketintang, Surabaya 60231</t>
  </si>
  <si>
    <t xml:space="preserve">Galeri Investasi Fakultas Ekonomi Universitas Tarumanegara, 
Jl. Tanjung Duren Utara No. 1, Jakarta 11470
</t>
  </si>
  <si>
    <t>Galeri Investasi BEI, Fakultas Bisnis Universitas Katolik Widya Mandala, Jl. Dinoyo 42-44, Surabaya 60265, No. Telp. (031) 5678478</t>
  </si>
  <si>
    <t>Swiss German University, Edutown BSD City, 15339</t>
  </si>
  <si>
    <t>Jl. Pluit Sakti Raya No. 42 A Blok E No. 26, Pluit</t>
  </si>
  <si>
    <t>Ruko Gading Bukit Indah Lt. 4 Jl. Bukit Gading Raya Blok A No. 26 Kelapa Gading – Jakarta Utara 14240</t>
  </si>
  <si>
    <t>Gedung Bank Mega Lantai 7 Jl. Pandanaran No. 82, Semarang</t>
  </si>
  <si>
    <t>Jl. Rasyad Nawawi No. 246, Kel. 9 Ilir Kec. Ilir Timur, Palembang – 30113</t>
  </si>
  <si>
    <t>Gedung Bank Mega Lt. 5 Jl. Jend. Sudirman No. 351, Pekanbaru – 28111</t>
  </si>
  <si>
    <t>Komplek Ruko Sentra Niaga Puri Indah Blok T 1/49 Jl. Puri Indah Raya Jakarta Barat 11610</t>
  </si>
  <si>
    <t>Pantai Indah Kapuk, Jl. Elang Laut Boulevard B1 No. 41 Jl. Pantai Indah Kapuk Selatan, Jakarta Utara 14470</t>
  </si>
  <si>
    <t xml:space="preserve">Jakarta Metro Tanah Abang, Banking Center Pusat Grosir Metro Tanah Abang Lantai 7 No. 3C, Jl. KH. Wahid Hasyim No. 187 – 189
</t>
  </si>
  <si>
    <t>Ruko Golden Boulevard Blok S – 10 BSD City Jl. Pahlawan Seribu Bumi Serpong Damai, Tangerang 15322</t>
  </si>
  <si>
    <t>Jl. Perintis Kemerdekaan No. 18, Medan Sumatera Utara 20152</t>
  </si>
  <si>
    <t xml:space="preserve">Jl. Kapt. A. Rivai No. 27 Palembang 30129 </t>
  </si>
  <si>
    <t xml:space="preserve">Jl. Jaksa Agung Suprapto No. 65 Malang Jawa Timur 65110 </t>
  </si>
  <si>
    <t>Gedung Bumi Mandiri Tower 2 Lantai 3 Jl. Panglima Sudirman No. 66 – 68 Surabaya, 60621</t>
  </si>
  <si>
    <t>Gedung Bank Mandiri, Jl. Slamet Riyadi No. 294 Solo, Jawa Tengah 57162</t>
  </si>
  <si>
    <t>Kantor Area Bank Mandiri, Jl. Jenderal Sudirman No. 32 Yogyakarta 55232</t>
  </si>
  <si>
    <t>Bank Mandiri Cabang Semarang Pahlawan, Jl. Pahlawan No. 3 Semarang 50243, Jawa Tengah</t>
  </si>
  <si>
    <t>Gedung Bank Mandiri Lt. 2 Jl. I Gusti Ngurah Rai Humaera 2B, Lantai 2 Pontianak, Kalimantan Barat 78117</t>
  </si>
  <si>
    <t>Universitas Syiah Kuala, Jl. Tjut Nyak Arief, Darussalam Banda Aceh 23111</t>
  </si>
  <si>
    <t>Kantor Perwakilan BEI – Batam, Komplek Mahkota Raya Blok A No. 11 Batam Center Kota Batam, Kep. Riau</t>
  </si>
  <si>
    <t>STAIN Pamekasan, Jl. Pahlawan KM. 4 Pamekasan Madura, Surabaya</t>
  </si>
  <si>
    <t>Politeknik Piksi Ganesha, Jl. Jenderal Gatot Subroto No. 143 Bandung 40262</t>
  </si>
  <si>
    <t>Universitas M.H Thamrin (Kampus AKA), Jl. Bangka Raya 2, Kebayoran Baru, Jakarta Selatan</t>
  </si>
  <si>
    <t>Bank Mandiri Area Badung Kuta Raya, Jl. Kuta Raya No. 456, Badung Kuta, Bali 80361</t>
  </si>
  <si>
    <t>Jl. Niaga No. 165 Padang 25211 – Sumatera Barat</t>
  </si>
  <si>
    <t>Ruko Sentra Eropa AA 2A No. 8 Kompleks Balikpapan Baru, Kelurahan Gunung Bahagia Kecamatan Balikpapan Selatan, Kalimantan Timur 76114</t>
  </si>
  <si>
    <t>Jl. Gunung Latimonjong No. 147 Makassar 90141</t>
  </si>
  <si>
    <t>Universitas Gajah Mada, FMIPA Universitas Gajah Mada, Bulaksumur, Yogyakarta 55281</t>
  </si>
  <si>
    <t>Universitas Internasional Semen Indonesia Kompleks PT Semen Indonesia (Persero) Tbk Jl. Veteran, Gresik Jawa Timur 61122</t>
  </si>
  <si>
    <t>Bank Mandiri Lt. 3 Jl. Teuku H. Daud Beuruh No. 15 H. Keuramat, Kuta Alam, Banda Aceh 23123</t>
  </si>
  <si>
    <t>Ruko Este Square Blok A5 – A6, Jl. Ir. Soekarno, Surabaya</t>
  </si>
  <si>
    <t>KR 1</t>
  </si>
  <si>
    <t>KR 2</t>
  </si>
  <si>
    <t>KR 3</t>
  </si>
  <si>
    <t>KR 4</t>
  </si>
  <si>
    <t>KR 5</t>
  </si>
  <si>
    <t>KR 6</t>
  </si>
  <si>
    <t>KR 7</t>
  </si>
  <si>
    <t>KR 8</t>
  </si>
  <si>
    <t>KR 9</t>
  </si>
  <si>
    <t>KR WILAYAH OJK</t>
  </si>
  <si>
    <t>Candi Plaza Building Lt. Dasar Jalan Sultan Agung No. 90-90A Semarang 50252 Telp. (024) 8501122</t>
  </si>
  <si>
    <t xml:space="preserve">Jalan Tuanku Tambusai Komplek CNN Blok A No. 3 Pekan Baru - Riau Telp 0761 - 8393923 Fax 0761 - 839313 </t>
  </si>
  <si>
    <t xml:space="preserve">Jalan Letkol Iskandar No. 236/30 Palembang – Sumatera Selatan 30134 No. Telp. 0711-355752 No. Faks. 0711-373247 </t>
  </si>
  <si>
    <t xml:space="preserve">Wisma Eka Jiwa Lt. 5, Jalan Arteri Mangga Dua Raya Jakarta 10730 Telp 6257102 Fax. 6257613 </t>
  </si>
  <si>
    <t xml:space="preserve"> MT Haryono Square Lt. 2/05 Jl. MT Haryono Kav. 10 Jakarta Timur 13330 </t>
  </si>
  <si>
    <t xml:space="preserve">Rukan Puri Kencana Blok M.4 No. 1 B Jalan Puri Kencana Kembangan Jakarta Barat 11610 Telp. (021) 58355055 Fax (021) 58355056 </t>
  </si>
  <si>
    <t xml:space="preserve">Jalan Boulevard Barat, Blok LA-1, No. 1B Kelapa Gading, Jakarta Utara Telp. 021-4507595 Fax. 021-45856949 </t>
  </si>
  <si>
    <t xml:space="preserve">Bukit Darmo Golf Office Park 2, B2 no 10 Jalan Raya Bukit Darmo Boulevard, Surabaya, 60226 Telp. 031-5329819 Fax. 031-5352495 </t>
  </si>
  <si>
    <t xml:space="preserve">Jalan Panggung 9 Malang-Indonesia Telp.0341-352888 Fax. 0341-352887 </t>
  </si>
  <si>
    <t xml:space="preserve">Ruko Pluit Village, No. 51 Jalan Pluit Indah Raya, 14440 Telp. 021-66670060 Fax. 021-66670251 </t>
  </si>
  <si>
    <t xml:space="preserve">Jalan Tuanku Tambusai/ Jalan Nangka No. 128A Kel. Kampung Melayu, Pekanbaru Riau Telp. 0761-861244 Fax. 0761-861241 </t>
  </si>
  <si>
    <t xml:space="preserve">Jln. Ahmad Yani 23/25 A9 Makassar, Sulawesi Selatan 90174 Telp. 0411-3632301 Fax. 0411-3628150 </t>
  </si>
  <si>
    <t xml:space="preserve">Jalan Lingkaran 1, Dempo Luar No. 386 Palembang, 30125 Telp. 0711-317882 Fax. 0711-317814 </t>
  </si>
  <si>
    <t xml:space="preserve">Gedung Bank Sinarmas Jalan Hayam Wuruk no.146 kel. Talang Jauh-Jelutu , Jambi </t>
  </si>
  <si>
    <t xml:space="preserve">Wisma BII Lt. Dasar Jalan Pemuda No. 60 - 70 Surabaya 60271 </t>
  </si>
  <si>
    <t xml:space="preserve">Jalan Pahlawan Trip No. 7, Malang 65112, Telp. 0341-585888 </t>
  </si>
  <si>
    <t xml:space="preserve">Jalan Magelang No. 75 KM. 5,5 Yogyakarta Telp.(0274) 623111 </t>
  </si>
  <si>
    <t xml:space="preserve">Ruko JBC A-8, Jalan Trunojoyo No.26 Jember Telp: 0331-421050, Fax:0331-420320 </t>
  </si>
  <si>
    <t xml:space="preserve">Solo Center Point Ruko A7B Jalan Slamet Riyadi 373 Purwosari Solo 57147 </t>
  </si>
  <si>
    <t xml:space="preserve">Jalan Merdeka No. 2 Bandung 40111- Jawa Barat </t>
  </si>
  <si>
    <t xml:space="preserve">Lobi Selatan, Plaza Mandiri Lt. Dasar dan Lantai 29 Jalan Jend. Gatot Subroto Kav. 36-38 Jakarta 12190 </t>
  </si>
  <si>
    <t xml:space="preserve">Jakarta Pondok Indah, Office Tower III Ground Floor Jl. Sultan Iskandar Muda Kav. V – TA Jakarta 12310 </t>
  </si>
  <si>
    <t xml:space="preserve">Jakarta Pluit Kencana Bank Mandiri Prioritas Lt. 2 Jl. Raya Pluit Kencana No. 51 – 53 Jakarta 14450 </t>
  </si>
  <si>
    <t xml:space="preserve">Outlet Prioritas Pekanbaru Jl. Jenderal Sudirman No. 357, Pekanbaru 28113 </t>
  </si>
  <si>
    <t xml:space="preserve">Gedung Bank Mandiri Teluk Betung Jl. Laksamana Mahayati No. 30 Bandar Lampung, Lampung 34223. </t>
  </si>
  <si>
    <t xml:space="preserve">Jl. Surapati No. 2 Bandung – Jawa Barat 40115 </t>
  </si>
  <si>
    <t xml:space="preserve">Menara Bank Mega Lt. 4 - 5 Jalan Yos Sudarso 2B Cirebon </t>
  </si>
  <si>
    <t xml:space="preserve">Gedung Bank Sinarmas Jalan Raya Solo Baru, Ruko Super Makmur II No. 10F &amp; 10G Solo </t>
  </si>
  <si>
    <t xml:space="preserve">Gedung Bank Sinarmas Jalan Abdul Rivai No. 2 Bandung </t>
  </si>
  <si>
    <t xml:space="preserve">Gedung Bank Sinarmas Jalan Dr. Wahidin no.29 Cirebon 45122 </t>
  </si>
  <si>
    <t xml:space="preserve">Gedung Bank Sinarmas Jalan Mangkubumi No. 18 Medan </t>
  </si>
  <si>
    <t xml:space="preserve">Wisma Eka Jiwa Lt. 5 Jalan Mangga Dua Raya Jakarta </t>
  </si>
  <si>
    <t xml:space="preserve">Gedung bank Sinarmas Lt. 3 Jalan Sam Ratulangi No. 18 Manado </t>
  </si>
  <si>
    <t xml:space="preserve">Gedung SMS Jalan Basuki Rachmat No. 58 Malang </t>
  </si>
  <si>
    <t xml:space="preserve">Gedung Bank Sinarmas Lantai 3, Jalan Dr. Cipto No. 39 Pekalongan </t>
  </si>
  <si>
    <t xml:space="preserve">Gedung Bank Sinarmas lt.2 Jalan Sutisna Senjaya No.65 Tasikmalaya, Jawa Barat </t>
  </si>
  <si>
    <t xml:space="preserve">Jalan Letjen Soepeno, Plaza Panin Lt. 3 Blok CC-6 No. 1 Pertama Hijau, Jakarta Selatan </t>
  </si>
  <si>
    <t xml:space="preserve">Gedung Bank Sinarmas Lt. 3 Jalan Amir Machmud No 491 Cimahi- Bandung </t>
  </si>
  <si>
    <t xml:space="preserve">Jalan Slamet No. 35 - 37 Surabaya Telp. (031) 5482177 Fax. </t>
  </si>
  <si>
    <t xml:space="preserve"> Kompleks Ruko Bandengan Megah, Jl. Bandengan Utara Kav. 81 Blok A. 1, Jakarta Utara </t>
  </si>
  <si>
    <t xml:space="preserve">Komplek Ruko Prisma Raya Kedoya Plaza Blok D/24, Kelurahan Kebon Jeruk, Kecamatan Kebon Jeruk, Jakarta Barat </t>
  </si>
  <si>
    <t xml:space="preserve">Pojok BEI/Galeri Investasi STIE Multi Data Palembang Jl. Rajawali No. 14 Palembang 30113 </t>
  </si>
  <si>
    <t xml:space="preserve"> Jl. Buah Batu No. 92 A, Bandung </t>
  </si>
  <si>
    <t xml:space="preserve">Universitas Narotama Surabaya, Jl. Arief Rachman Hakim 51, Surabaya 60117 </t>
  </si>
  <si>
    <t xml:space="preserve">Jl. Tukad Batanghari No. 44 Rukan No. 1, Denpasar </t>
  </si>
  <si>
    <t xml:space="preserve">Graha Sinarmas Lt.2 Jalan Tantular no.8 Renon, Denpasar, Bali </t>
  </si>
  <si>
    <t xml:space="preserve">Boulevard Barat Blok I, A1 No. 30-31 Kelapa Gading, Jakarta Utara </t>
  </si>
  <si>
    <t xml:space="preserve">Gedung Bank Sinarmas Lt. 3 Jl Tentara Pelajar No. 3-5, Magelang, Jawa Tengah </t>
  </si>
  <si>
    <t xml:space="preserve"> Graha Pacific Lantai 8 Jl. Basuki Ahmad No. 87 – 91, Surabaya 60271 </t>
  </si>
  <si>
    <t xml:space="preserve"> Jl. Indragiri 12 – 18 Surabaya </t>
  </si>
  <si>
    <t xml:space="preserve"> Jl. Dr. Cipto Mangunkusumo No. 9, Solo 57141 </t>
  </si>
  <si>
    <t>Jalan Belitung No. 3C, bandung 40113, Telepon 022-85880490, Faks. 022-85880491</t>
  </si>
  <si>
    <t>Jalan Kampung Nias II Nomor 10, Kelurahan Belakang Pondok, Kecamatan Padang Selatan, Padang 25211</t>
  </si>
  <si>
    <t>Jalan Ir. Soekarno Nomor 31, Solo Baru, Jawa Tengah, Telepon 0271-621177, Faks. 0271-6726306</t>
  </si>
  <si>
    <t>Jl. Sriwijaya No. 8A</t>
  </si>
  <si>
    <t xml:space="preserve">Jalan Veteran No. 42 Bandung 40112 Jawa Telp. 022-4216555 Fax. 022-4203100 </t>
  </si>
  <si>
    <t>Gedung BPR Citradana Rahayu lt.3. Jl Sunda No. 2A</t>
  </si>
  <si>
    <t>Komplek Lumbung Rezeki Blok H No.13 Nagoya</t>
  </si>
  <si>
    <t>Gedung Panin Bank Lantai 3 KK Kuta Galeri. Jl Patih Jelantik. Komplek Pertokoan Kuta Galeria. Blok Valet 1 No.7. Kuta</t>
  </si>
  <si>
    <t>Pluit Village Ruko Nomor 66. Jl Pluit Permai</t>
  </si>
  <si>
    <t>Menara Satu Sentra Kelapa Gading Lt. 5 Unit : 0505 . Jl Boulevar Kelapa Gading LA 3. No 1 Kelapa Gading</t>
  </si>
  <si>
    <t>Rukan Grand Puri Niaga. Jl. Puri Kencana Blok K6 No. 2I, 5H dan 5I Kembangan</t>
  </si>
  <si>
    <t>Ruko Sentra Bisnis Pluit Jalan Pluit Sakti Raya No. 28 Ruko A2</t>
  </si>
  <si>
    <t>Pusat Grosir tanah Abang Blok A Lt.3 Los A No. 1 Tanah Abang</t>
  </si>
  <si>
    <t>Plaza Pondok Indah 5 Jalan Margaguna Blok B-9. Gandaria</t>
  </si>
  <si>
    <t>Jl. Timor / Simpang Veteran No.203. Kelurahan Gang Buntu. Kecamatan Medan</t>
  </si>
  <si>
    <t>Gedung Bank Panin Lt. 5. Jalan Pemuda No. 16-22</t>
  </si>
  <si>
    <t>Jalan Iskandar Muda no. 99</t>
  </si>
  <si>
    <t>Jl Veteran No.15</t>
  </si>
  <si>
    <t>Gedung Bank Panin Lt. 3. Jl. Rajawali No. B11 - B12</t>
  </si>
  <si>
    <t>Jl. Diponegoro No.2</t>
  </si>
  <si>
    <t>Jalan Budikarya Komp. Vilagama Blok D No. 26</t>
  </si>
  <si>
    <t>Jalan S Parman No.41</t>
  </si>
  <si>
    <t>Ruko ASTC Blok 10 B No. 30 Jalan Sutera Utama</t>
  </si>
  <si>
    <t>Gedung Graha Prioritas Lt 3. Jl Slamet Riyadi No. 302. Kelurahan Sriwedari. Kecamatan laweyan</t>
  </si>
  <si>
    <t>Panin Building lantai 5. Jalan Mayjend Sungkono No. 100</t>
  </si>
  <si>
    <t>Jl. Prof. Dr. Hamka, Kampus UNP Air Tawar Padang – Sumatera 25131</t>
  </si>
  <si>
    <t>Komplek Paskal Hypersquare Blok D-40</t>
  </si>
  <si>
    <t>Ruko Mega Grosir Cempaka Mas Blok D/7 Jalan Letjen Soeprapto</t>
  </si>
  <si>
    <t>Blok B.2 No 12, Citypark Business District Cengkareng</t>
  </si>
  <si>
    <t>Jalan Pantai Indah Rukan Eksklusif BGM Blok B-6 Pantai Indah Kapuk</t>
  </si>
  <si>
    <t>Jalan Boulevard Raya Blok WB2/27 Kelapa Gading</t>
  </si>
  <si>
    <t>Ruko Bahan Bangunan Mangga Dua Blok F1/8 Jalan Mangga Dua Dalam</t>
  </si>
  <si>
    <t>Pusat Niaga Roxy Mas Blok B2/2 Jalan KH Hasyim Ashari</t>
  </si>
  <si>
    <t>Jl. Utan Jati, Komplek Citra Niaga Blok A/12 Kalideres</t>
  </si>
  <si>
    <t>Ruko Prominence Blok 38-G No.18. Jl Sutra Boulevard Alam Sutra</t>
  </si>
  <si>
    <t>Jambi</t>
  </si>
  <si>
    <t>Jalan GR Djamin Datuk bagindo 56A</t>
  </si>
  <si>
    <t>Jalan Pangeran Diponegoro 36A.</t>
  </si>
  <si>
    <t>Jl. P.B Sudirman 10 X Kav.2</t>
  </si>
  <si>
    <t>Komplek Central Perdana  Jl. Perdana No A2-3</t>
  </si>
  <si>
    <t>Banyumas</t>
  </si>
  <si>
    <t>Jalan Perintis Kemerdekaan 38</t>
  </si>
  <si>
    <t>Jalan Karang Wulan 2-4</t>
  </si>
  <si>
    <t>Ruko Mega Style Blok 1C No.9. Komplek Mega Mas. Jl Piere Tendean, Boulevard Manado</t>
  </si>
  <si>
    <t>Jalan Flores No. 11</t>
  </si>
  <si>
    <t>Tegal</t>
  </si>
  <si>
    <t>Komp. Nirmala Square Blok C No. 7 Jalan Yos Sudarso</t>
  </si>
  <si>
    <t>Jalan Mangkubumi No. 111</t>
  </si>
  <si>
    <t>Metro Park Residence. Tower Milan LG 16. Jl Pilar Mas Raya Kav 28</t>
  </si>
  <si>
    <t>Ambon</t>
  </si>
  <si>
    <t>Jl. Philip Latumahina. No. 16. Ruko C</t>
  </si>
  <si>
    <t>kR 6</t>
  </si>
  <si>
    <t>Jl. Angkatan 45 No 13 - 14</t>
  </si>
  <si>
    <t>Komplek Ruko Pasifik Permai Blok H-19</t>
  </si>
  <si>
    <t>Banjarmasin</t>
  </si>
  <si>
    <t>Jl. Ahmad Yani KM 5.5 No 2A</t>
  </si>
  <si>
    <t>kR 9</t>
  </si>
  <si>
    <t xml:space="preserve">Ruko Bukit Damai Indah Blok 1/3 Jl MT Haryono Gunung Bahagia </t>
  </si>
  <si>
    <t>Jalan Cisangkuy No. 58</t>
  </si>
  <si>
    <t>Jalan Dewata Square Blok A.3 Jalan Letda Tantular Renon</t>
  </si>
  <si>
    <t>Menara Batavia Lt. 27 Jalan K.H. Mas mansyur Kav. 126</t>
  </si>
  <si>
    <t>Plaza Kebon Jeruk Jl. Raya Perjuangan Blok A No. 2</t>
  </si>
  <si>
    <t>Jalan Guntur No. 19</t>
  </si>
  <si>
    <t>Jalan Teuku Amir Hamzah No. 46-O</t>
  </si>
  <si>
    <t>Jalan Jendral Sudirman No.73 Sudirman Bawah</t>
  </si>
  <si>
    <t>Jalan MT Haryono No. 6</t>
  </si>
  <si>
    <t>Ruko BSD Sektor 7 Blok RK Serpong</t>
  </si>
  <si>
    <t>Jalan Bangka No. 22</t>
  </si>
  <si>
    <t>Tasikmalaya</t>
  </si>
  <si>
    <t>Jl.K.H.Z. Mustofa No. 345 Ruko Tasik Indak Plaza No. 21</t>
  </si>
  <si>
    <t>Cirebon</t>
  </si>
  <si>
    <t>Ruko Pascal Blok D No. 2, Jl. Scientia Square 1, Komplek Perumahan Gading Serpong, Tangerang</t>
  </si>
  <si>
    <t>Office Park 1 Bukit Darmo Boulevard B1-06. Jl. Bukit Darmo Boulevard</t>
  </si>
  <si>
    <t>Graha Bumi Surabaya Lantai 6. Jl Basuk Rahmat No 106-128</t>
  </si>
  <si>
    <t>PT Inti Teladan Sekuritas</t>
  </si>
  <si>
    <t>Universitas Dharmas Indonesia, Gunung Medan, Koto Baru, Kabupaten Dharmasraya, Sumatera Barat</t>
  </si>
  <si>
    <t>Universitas Majalengka, Jalan KH Abdul Halim Nomor 103, Majalengka, Kabupaten Majalengka, Jawa Barat</t>
  </si>
  <si>
    <t>UIN Sultan Maulana Hasanuddin, Jalan Jenderal Sudirman Nomor 30, Panancangan, Kota Serang, Banten</t>
  </si>
  <si>
    <t>Jalan Moh. Hasan, Sukadamai Nomor 106 Banda Aceh, Telepon: 0651-8013057</t>
  </si>
  <si>
    <t>Universitas Muhammadiyah Prof. Dr. Hamka, Jalan Tanah Merdeka, Kampung Rambutan, Pasar Rebo, Jakarta Timur</t>
  </si>
  <si>
    <t>Grand Kawanua Citywalk, Ruko Blok B-01, Jalan AA Maramis, Kariagi II Manado 95254, Telp. 0431-8945023</t>
  </si>
  <si>
    <t>Ruko The Oasis, Blok A08/25, Citra Garden 7 Extension, Citra Garden City, Kalideres, Cengkareng, nomor telepon 021-22524761</t>
  </si>
  <si>
    <t xml:space="preserve">Jalan Srigunting Nomor 8, Semarang, Jawa Tengah </t>
  </si>
  <si>
    <t>Jalan Kaliurang KM 8.1 RT/RW 07/50, Condong Catur, Depok, Sleman Yogyakarta 55281</t>
  </si>
  <si>
    <t>Universitas Merdeka, Jalan Terusan Dieng Nomor 59, Malang</t>
  </si>
  <si>
    <t>Jl. Indragiri NO. 48A, Surabaya</t>
  </si>
  <si>
    <t>Jl. Andalas No. 137B, Melayu – Makassar - 90171</t>
  </si>
  <si>
    <t>Jl. Riau No. 56A, Pekanbaru</t>
  </si>
  <si>
    <t>Jl. Kilisuci No. 21, Kediri - 64132</t>
  </si>
  <si>
    <t>Komplek Pertokoan Citra Super Mall, Blok C No. 5, Sungai Jodoh, Batu Ampar, Batam</t>
  </si>
  <si>
    <t>Kalimantan</t>
  </si>
  <si>
    <t>Ruko Sidas No. 7 H, Jl. Sidas No. 7, Pontianak – 78112, Kalimantan Barat</t>
  </si>
  <si>
    <t>Jl. Cempedak No. 9 (Ruko No. 5) Kelurahan Sidodadi, Kecamatan Samarinda Ulu Kalimantan Timur</t>
  </si>
  <si>
    <t>Jl. Pocut Baren No. 28C, Banda Aceh, Aceh</t>
  </si>
  <si>
    <t xml:space="preserve">Jl .Raya Mangga Dua Dusit Orion Shopping Center No. 15 Jakarta 10730 </t>
  </si>
  <si>
    <t>Komplek Rukan Gading Bukit Indah Blok A No. 21 Jl. Bukit Gading Kelapa Gading Jakarta 14240</t>
  </si>
  <si>
    <t>Komplek Ruko Apartemen Taman Beverly Kav. 17, Jl. HR Muhammad No. 49 – 55 Surabaya, Jawa Timur, 60226</t>
  </si>
  <si>
    <t>Galeri Investasi – Indonesia Banking School, Jl. Kemang Raya, No. 35, RT.7/ RW.1, Bangka, Mampang Prapatan, Jakarta Selatan 12730</t>
  </si>
  <si>
    <t xml:space="preserve"> Wisma Mandiri II Lt. 2 Jl. Kebon Sirih No. 83 Jakarta Pusat, 10340</t>
  </si>
  <si>
    <t>Galeri Edukasi – Jl. Pangeran Antasari Kompleks Pertokoan Mitra Plaza Blok B Lantai Dasar, Banajrmasin</t>
  </si>
  <si>
    <t>Jl. Jend. Sudirman No. 463, Purwokerto, Banyumas, Jawa Tengah, 53141</t>
  </si>
  <si>
    <t>Gresik</t>
  </si>
  <si>
    <t>Galeri Investasi – Galeri Investasi Perbanas, Perbanas Institute, Jl. Perbanas Karet Kuningan Setiabudi, Jakarta Selatan 12940</t>
  </si>
  <si>
    <t>Pondok Indah 1, Plaza 5 Pondok Indah, Blok D No. 15 Lt. 2 Jl Margaguna Raya Pondok Indah</t>
  </si>
  <si>
    <t>Kelapa Gading, Ruko Gading Bukit Indah Lt. 2 Jl. Bukit Gading Raya Blok A No. 26 Kelapa Gading – Jakarta Utara 14240</t>
  </si>
  <si>
    <t>Pondok Indah, Plaza 5 Pondok Indah, Blok D No. 15 Lt. 3 Jl Margaguna Raya Pondok Indah</t>
  </si>
  <si>
    <t>Sunter, Komp. Ruko Mega Glodok Kemayoran Blok F No. 19 Jl. Angkasa Kav. B-6 Jakarta Pusat – 10610</t>
  </si>
  <si>
    <t>Tasikmalaya, Jl. Cihideung Balong No. 29 RT 004/010 Kel. Nagarawangi, Kec. Cihideung, Tasikmalaya</t>
  </si>
  <si>
    <t>Banjarmasin, Gedung Menara Bank Mega Lt. 2, Jl. S. Parman No. 37, Kel. Antasan Besar, Kec. Banjarmasin Tengah</t>
  </si>
  <si>
    <t>Savana Hotel &amp; Convention, Jl. Letjen. Sutoyo 32 – 34 Malang, Jawa Timur</t>
  </si>
  <si>
    <t xml:space="preserve">Jl. Abdul Rivai No. 3B, Bandung 40171
Fax: 022-4231830 </t>
  </si>
  <si>
    <t>Gedung Uniplaza Lantai 1, Jl. MT Haryono No, A-1, Medan 20231</t>
  </si>
  <si>
    <t>Jl. Wolter Mongonsidi No. 105, Solo 57133</t>
  </si>
  <si>
    <t>Jl. Laksda Adisucipto No, 177, Yogyakarta 55281</t>
  </si>
  <si>
    <t xml:space="preserve">Ruko Saka Square A-09 Jl. Majapahit 71-73, Semarang 50167
</t>
  </si>
  <si>
    <t>Ruko Icon 21, Blok R-05, Jl. Dr. Ir. H. Soekarno, Sukolilo Surabaya</t>
  </si>
  <si>
    <t>Jl. RTA Milono Ruko 1, Bursa Efek Indonesia, Kantor Perwakilan Palangka Raya, Palangka Raya, Kalimatan Tengah</t>
  </si>
  <si>
    <t>17) Pojok BEI/ Galeri Investasi Universitas Islam Batik Surakarta, Jl. KH. Agus Salim No. 10, Surakarta</t>
  </si>
  <si>
    <t>Pekalongan</t>
  </si>
  <si>
    <t>Jl. Sriwijaya No. 3, Pekalongan 51111, Jawa Tengah</t>
  </si>
  <si>
    <t>Jl. Raden Mattaher No. 15 A, Pasar Jambi, Jambi 36111</t>
  </si>
  <si>
    <t>PT Anugerah Sekuritas Indonesia</t>
  </si>
  <si>
    <t>PT Artha Sekuritas Indonesia</t>
  </si>
  <si>
    <t>PT BCA Sekuritas</t>
  </si>
  <si>
    <t>PT Binaartha Sekuritas</t>
  </si>
  <si>
    <t>PT BNC Sekuritas Indonesia</t>
  </si>
  <si>
    <t>PT Bosowa Sekuritas</t>
  </si>
  <si>
    <t>PT Buana Capital Sekuritas</t>
  </si>
  <si>
    <t>PT Bumiputera Sekuritas</t>
  </si>
  <si>
    <t xml:space="preserve">PT Capital Bridge Sekuritas </t>
  </si>
  <si>
    <t>PT Ciptadana Sekuritas Asia</t>
  </si>
  <si>
    <t>PT Danasakti Sekuritas Indonesia</t>
  </si>
  <si>
    <t>PT Danpac Sekuritas</t>
  </si>
  <si>
    <t>PT Dhanawibawa Sekuritas Indonesia</t>
  </si>
  <si>
    <t>PT Dwidana Sakti Sekuritas</t>
  </si>
  <si>
    <t>PT Ekokapital Sekuritas</t>
  </si>
  <si>
    <t>PT Equity Sekuritas Indonesia</t>
  </si>
  <si>
    <t>PT Erdikha Elit Sekuritas</t>
  </si>
  <si>
    <t>PT Evergreen Sekuritas Indonesia</t>
  </si>
  <si>
    <t>PT Evio Securities</t>
  </si>
  <si>
    <t>PT FAC Sekuritas Indonesia</t>
  </si>
  <si>
    <t xml:space="preserve">PT Forte Global Sekuritas </t>
  </si>
  <si>
    <t>PT Garuda Investindo</t>
  </si>
  <si>
    <t>PT Grow Asia Capital</t>
  </si>
  <si>
    <t>PT Harita Kencana Sekuritas</t>
  </si>
  <si>
    <t>PT Henan Putihrai Sekuritas</t>
  </si>
  <si>
    <t>PT Indo Premier Sekuritas</t>
  </si>
  <si>
    <t>PT Indo Capital Sekuritas</t>
  </si>
  <si>
    <t>PT Investindo Nusantara Sekuritas</t>
  </si>
  <si>
    <t>PT Jasa Utama Capital Sekuritas</t>
  </si>
  <si>
    <t>PT Kresna Sekuritas</t>
  </si>
  <si>
    <t>PT Lotus Andalan Sekuritas</t>
  </si>
  <si>
    <t>PT Madani Sekuritas Indonesia</t>
  </si>
  <si>
    <t xml:space="preserve">PT Magenta Kapital Sekuritas Indonesia </t>
  </si>
  <si>
    <t>PT Mahakarya Artha Sekuritas</t>
  </si>
  <si>
    <t>PT Mahastra Andalan Sekuritas</t>
  </si>
  <si>
    <t>PT Makindo Sekuritas</t>
  </si>
  <si>
    <t>PT Masindo Artha Sekuritas</t>
  </si>
  <si>
    <t>PT Mega Capital Sekuritas</t>
  </si>
  <si>
    <t>PT Minna Padi Investama Sekuritas Tbk</t>
  </si>
  <si>
    <t xml:space="preserve">PT MNC Sekuritas </t>
  </si>
  <si>
    <t>PT Net Sekuritas</t>
  </si>
  <si>
    <t>PT Nikko Sekuritas Indonesia</t>
  </si>
  <si>
    <t>PT NISP Sekuritas</t>
  </si>
  <si>
    <t>PT Nova Sekuritas</t>
  </si>
  <si>
    <t>PT OSO Sekuritas Indonesia</t>
  </si>
  <si>
    <t>PT Pacific 2000 Sekuritas</t>
  </si>
  <si>
    <t>PT Pacific Sekuritas Indonesia</t>
  </si>
  <si>
    <t>PT Panca Global Securities Tbk.</t>
  </si>
  <si>
    <t>PT Panin Sekuritas Tbk.</t>
  </si>
  <si>
    <t>PT Paramitra Alfa Sekuritas</t>
  </si>
  <si>
    <t>PT Peak Sekuritas Indonesia</t>
  </si>
  <si>
    <t>PT Phintraco Sekuritas</t>
  </si>
  <si>
    <t>PT Pilarmas Investindo Sekuritas</t>
  </si>
  <si>
    <t>PT Pratama Capital Sekuritas</t>
  </si>
  <si>
    <t>PT Primasia Unggul Sekuritas</t>
  </si>
  <si>
    <t>PT Pool Advista Sekuritas</t>
  </si>
  <si>
    <t>PT Profindo Sekuritas Indonesia</t>
  </si>
  <si>
    <t>PT Recapital Sekuritas Indonesia</t>
  </si>
  <si>
    <t>PT Reksa Depok Sekuritas</t>
  </si>
  <si>
    <t>PT Sarijaya Permana Sekuritas</t>
  </si>
  <si>
    <t>PT Semesta Indovest Sekuritas</t>
  </si>
  <si>
    <t>PT Indonesia Makmur Group Sekuritas</t>
  </si>
  <si>
    <t>PT Signature Capital Indonesia</t>
  </si>
  <si>
    <t>PT Sinergi Millenium Sekuritas</t>
  </si>
  <si>
    <t>PT Star Reksa Sekuritas</t>
  </si>
  <si>
    <t xml:space="preserve">PT Sucor Sekuritas </t>
  </si>
  <si>
    <t>PT Supra Sekuritas Indonesia</t>
  </si>
  <si>
    <t>PT Trimegah Sekuritas Indonesia Tbk</t>
  </si>
  <si>
    <t>PT Trust Sekuritas</t>
  </si>
  <si>
    <t>PT Universal Broker Sekuritas Indonesia</t>
  </si>
  <si>
    <t>PT Valbury Sekuritas Indonesia</t>
  </si>
  <si>
    <t>PT Victoria Sekuritas Indonesia</t>
  </si>
  <si>
    <t>PT Waterfront Sekuritas Indonesia</t>
  </si>
  <si>
    <t>Jalan Angkatan 45 No. 13-14, Palembang 30137, Telp. (0711) 365927, Fax. (0711)320699</t>
  </si>
  <si>
    <t>Ruko Raya Darmo Square Blok R No. 7, Jalan Raya Darmo 54-55, Surabaya, Telp. (031) 5610187 Fax. (031) 5610185</t>
  </si>
  <si>
    <t>Jalan Bung Tarjo No. 32 Yogyakarta 55225, Telp. (0274) 553807, Fax. (0274) 555833</t>
  </si>
  <si>
    <t>Jalan Malaka II No. 7, Jakarta Barat 11230, Telp. (021) 69831501-3 Fax. (021) 69831505</t>
  </si>
  <si>
    <t>Business Park Kebon Jeruk, Jalan Meruya Ilir No. 88 Blok D2 12-15 Kembangan, Jakarta Barat 11620, Telp. (021) 30061576, Fax. (021) 30061515</t>
  </si>
  <si>
    <t>Rukan Permata Senayan Blok F-23, Jalan Tentara Pelajar, Patal Senayan, Jakarta 12210, Telp. (021) 57941007, Fax. (021) 57941006</t>
  </si>
  <si>
    <t xml:space="preserve">Jalan Pulo Ribung Blok FE 282A, Patung Kuda 2, Villa Galaxi Bekasi Selatan, Telp. 021-70641664 Fax. 021-8222934 </t>
  </si>
  <si>
    <t>PT Bahana Sekuritas</t>
  </si>
  <si>
    <t>PT Batavia Prosperindo Sekuritas</t>
  </si>
  <si>
    <t>PT BNI Sekuritas</t>
  </si>
  <si>
    <t>PT BNP Paribas Sekuritas Indonesia</t>
  </si>
  <si>
    <t>PT Citigroup Sekuritas Indonesia</t>
  </si>
  <si>
    <t>PT CLSA Sekuritas Indonesia</t>
  </si>
  <si>
    <t>PT Credit Suisse Sekuritas Indonesia</t>
  </si>
  <si>
    <t>PT Mirae Asset Sekuritas Indonesia</t>
  </si>
  <si>
    <t>PT Danareksa Sekuritas</t>
  </si>
  <si>
    <t>PT DBS Vickers Sekuritas Indonesia</t>
  </si>
  <si>
    <t>PT HSBC Sekuritas Indonesia</t>
  </si>
  <si>
    <t>PT Indo Mitra Sekuritas</t>
  </si>
  <si>
    <t>PT ING Sekuritas Indonesia</t>
  </si>
  <si>
    <t>PT JP Morgan Sekuritas Indonesia</t>
  </si>
  <si>
    <t>PT KGI Sekuritas Indonesia</t>
  </si>
  <si>
    <t>PT Kiwoom Sekuritas Indonesia</t>
  </si>
  <si>
    <t>PT Macquarie Sekuritas Indonesia</t>
  </si>
  <si>
    <t>PT Mandiri Sekuritas</t>
  </si>
  <si>
    <t>PT Merrill Lynch Sekuritas Indonesia</t>
  </si>
  <si>
    <t>PT Morgan Stanley Sekuritas Indonesia</t>
  </si>
  <si>
    <t>PT Nomura Sekuritas Indonesia</t>
  </si>
  <si>
    <t>PT Nonghyup Korindo Sekuritas Indonesia</t>
  </si>
  <si>
    <t xml:space="preserve">PT Royal Investium Sekuritas </t>
  </si>
  <si>
    <t>PT OCBC Sekuritas Indonesia</t>
  </si>
  <si>
    <t>PT Onix Sekuritas</t>
  </si>
  <si>
    <t xml:space="preserve">PT Phillip Sekuritas Indonesia </t>
  </si>
  <si>
    <t>PT RHB Sekuritas Indonesia</t>
  </si>
  <si>
    <t>PT Samuel Sekuritas Indonesia</t>
  </si>
  <si>
    <t>PT Shinhan Sekuritas Indonesia</t>
  </si>
  <si>
    <t>PT Sinarmas Sekuritas</t>
  </si>
  <si>
    <t>PT Standard Chartered Sekuritas Indonesia</t>
  </si>
  <si>
    <t>PT UBS Sekuritas Indonesia</t>
  </si>
  <si>
    <t>PT UOB Kay Hian Sekuritas</t>
  </si>
  <si>
    <t>PT Yuanta Sekuritas Indonesia</t>
  </si>
  <si>
    <t>Graha Bukopin Surabaya Lantai 10, Jalan Panglima Sudirman No 10-18, Surabaya</t>
  </si>
  <si>
    <t>Sinarmas Land Plaza, 12 A Floor
Jl Pemuda No 60-70
Surabaya 60271</t>
  </si>
  <si>
    <t>Jalan Ir. H Juanda No 41, Medan 20152</t>
  </si>
  <si>
    <t xml:space="preserve">Galeri Investasi BSD, Tangerang Ruko ITC BSD Tangerang Jalan Pahlawan 1000 Tangerang </t>
  </si>
  <si>
    <t>Galeri Investasi Jalan Perniagaan Utara No. 11, Jakarta 11230</t>
  </si>
  <si>
    <t>Menara Bosowa Lantai 8 D, 
Jalan Jend. Sudirman No. 5, Makassar
90115</t>
  </si>
  <si>
    <t xml:space="preserve">Graha Bumi Surabaya GBS 3-01, Lantai 3 Jalan Jend. Basuki Rakhmat 106-128 </t>
  </si>
  <si>
    <t xml:space="preserve">Gedung Ayam Bulungan Jalan Bulungan I/46, Kebayoran Baru Jakarta Selatan </t>
  </si>
  <si>
    <t>Plaza CIMB Niaga 
Jalan Imam Bonjol No. 9 
Medan 20112</t>
  </si>
  <si>
    <t xml:space="preserve">Jalan Metro Pondok Indah Kav.3B Pondok Indah Office Park Jakarta Selatan </t>
  </si>
  <si>
    <t xml:space="preserve">Bank CIMB Niaga Komplek Ruko Sentra Niaga Puri Indah Blok T1 No.26-27 Jakarta </t>
  </si>
  <si>
    <t xml:space="preserve">Jalan Pluit Sakti Raya No.117 , Blok B Kav. No. 47 Pluit, Penjaringan Jakarta Utara </t>
  </si>
  <si>
    <t xml:space="preserve">Alam Sutera Campus, Binus University, Jalan Alam Sutera Boulevard Nomor 1, Alam Sutera, Serpong </t>
  </si>
  <si>
    <t>Ruko Alam Sutera Town Center
Jalan Alam Sutera Boulevard 10 E No. 15
Serpong Utara - Tangerang Selatan 15326</t>
  </si>
  <si>
    <t>Synergy Building UG Floor 
Jalan Jalur Sutra Barat No. 17 
Alam Sutera Tangerang</t>
  </si>
  <si>
    <t xml:space="preserve">Galery Investasi BEI
Fakultas Ekonomi Universitas Islam Indonesia, Gedung Prof. Dr. Ace Partadiredja, Ringroad Utara, Condong Catur, Depok – Sleman
</t>
  </si>
  <si>
    <t xml:space="preserve">Investment Gallery Bandung
Ruko Paskal Hypersquare Blok B-47, Jl. Pasirkaliki No. 25
Bandung 40181
</t>
  </si>
  <si>
    <t>ITC BSD Blok R no 48, Jalan Pahlawan Seribu, Lengkang Wetan, Serpong, Kota Tangerang Selatan, Banten</t>
  </si>
  <si>
    <t xml:space="preserve">Gd. Bumi Mandiri Lt. 10 R. 1001 Jalan Basuki Rahmat No. 129-137 Surabaya Jawa-Timur Tlp. (031) 5316749 (Hunting) Fax. (031) 5319139 </t>
  </si>
  <si>
    <t xml:space="preserve">Jalan Gusti Sulung Lelanang Kompleks Pontianak Mall Blok. C-2 Telp. (0561) 745205 Fax. (0561) 745405 </t>
  </si>
  <si>
    <t>Rukan Grand Puri Niaga Blok K-6 No.1P Puri Kencana Tlp. (021) 58351526 (021) 58304242 (021) 58304244 (021) 58304135</t>
  </si>
  <si>
    <t xml:space="preserve">Jln. Ruko Blok RG No.17 Sektor IV BSD Tangerang Tlp. 021-5380861 021-5384772 Fax. 021-5371104 </t>
  </si>
  <si>
    <t xml:space="preserve">Jalan Bintaro Utama Sektor 3A Ruko Graha Matercella No.82E Tangerang </t>
  </si>
  <si>
    <t xml:space="preserve">Jl. Magelang No. 79. Kel. Kricak. Kec. Tegalrejo
Telp. 0274-3151155
</t>
  </si>
  <si>
    <t xml:space="preserve">Jalan Margonda Raya No.330 Depok 16423 Tlp. 021-78882809 021-7873831 021-78882919 </t>
  </si>
  <si>
    <t xml:space="preserve">Kawasan Mega Kuningan. Kantor Taman A9 unit A3-A Lt.3. Jakarta Selatan 12950
Telp. 021-5762867
</t>
  </si>
  <si>
    <t xml:space="preserve">Ruko Roxy Mas Blok C 5 No. 23A Roxy – Jakarta Barat Telp. 021-63855123 021-6326163 Fax. 021-6326164 </t>
  </si>
  <si>
    <t xml:space="preserve">Jalan Pluit sakti Raya No.31A, Blok A No.43 Pluit Jakarta Utara 021-66678482, 021-66678483 Fax. 021-66678454 </t>
  </si>
  <si>
    <t xml:space="preserve">Jln.Alternatif Rk.Cibubur Times Square Blok.B1 No.9 Jakarta Timur 021-84302498 Fax.021-84302498 </t>
  </si>
  <si>
    <t xml:space="preserve">Pertokoan Bajra Sandi Jln.Raya Puputan NO.286 B Renon Denpasar 80113 0361-227116 </t>
  </si>
  <si>
    <t xml:space="preserve">Jln.Jend Sudirman No.80 Palembang 30126 0711-362163 0711-362153 </t>
  </si>
  <si>
    <t>STIE Trisakti, Jalan Kyai Tapa 20 Grogol, Jakarta Barat</t>
  </si>
  <si>
    <t xml:space="preserve">Rukan Boulevard Artha Gading Blok A7A No. 3 Kelapa Gading, Jakarta Utara, Telp. 45874168 Fax. 45874167 </t>
  </si>
  <si>
    <t xml:space="preserve">Wisma Dharmala Lt. Mezzazine Jalan Panglima Sudirman 101-103 Surabaya 031-5487050 Fax: 031-5487051 </t>
  </si>
  <si>
    <t xml:space="preserve">Jalan Sultan Agung 104-106 Telp. 024.8505961 Fax: 024. 850 5962 </t>
  </si>
  <si>
    <t xml:space="preserve">Jalan Sulawesi no.88 Telp: 0411.333168 Fax: 0411.333167 </t>
  </si>
  <si>
    <t xml:space="preserve">Gedung Uni plaza Lt.3 West Tower Jalan M.T Haryono No. A-1 Medan Tel. 061.4550168 Fax: 061.455.2371 </t>
  </si>
  <si>
    <t xml:space="preserve">Jalan Urip Sumoharjo No. 29 B Solo Tel. 0271-661196 Fax: 0271-633469 </t>
  </si>
  <si>
    <t>ITC BSD Lt. 1 Ruko No.30
Jalan Pahlawan Seribu, Serpong - Tangerang
Tel. 021-53163880 Fax. 021-53163881</t>
  </si>
  <si>
    <t xml:space="preserve">Jalan Jend. Sudirman No. 5D Lampung Tel. 0721-261480 </t>
  </si>
  <si>
    <t xml:space="preserve">Grand Puri Niaga Jalan Puri Kencana Blok K6 No. 1 L Kembangan - Jakarta Barat Tel. 021-58351600 Fax. 021-58351601 </t>
  </si>
  <si>
    <t xml:space="preserve">Jalan Jaksa Agung Suprapto No. 40 B2 Malang Tel. 0341-352925 Fax. 0341-352924 </t>
  </si>
  <si>
    <t xml:space="preserve">Sudirman City square B 11 Jalan Jend. Sudirman, Pekanbaru Tel.0761-7894045 Fax. 0761-7894049 </t>
  </si>
  <si>
    <t xml:space="preserve">Komp. Rukan Perdana Square I No. 2 Jalan Perdana Pontianak Tel. 0561-6580131 Fax. 0561-658132 </t>
  </si>
  <si>
    <t xml:space="preserve">Jalan Jend. Sudirman No. 379B (Depan Bank Mandiri Balikpapan Permai) Balikpapan Selatan-Balikpapan 76114 Tel. 0542-744730 Fax. 0542-744731 </t>
  </si>
  <si>
    <t>Jalan Pondok No. 90A, Padang. Telp. 0751-811330, Fax. 0751-811340</t>
  </si>
  <si>
    <t xml:space="preserve">Universitas Islam Negeri syarif Hidayatullah, Jalan Ir. H. Juanda No.95, Ciputant, Tangerang Selatan Telp. </t>
  </si>
  <si>
    <t>Rukan Plaza 5 Pondok Indah Blok B-03, Jalan Margaguna Raya, Pondok Indah, Jakarta Selatan Telp. 021-7394007 Fax. 021-7397906</t>
  </si>
  <si>
    <t>Jl. Angkatan 45 No. 13-14</t>
  </si>
  <si>
    <t>Jl. Kol Abundjani No. 11A-B</t>
  </si>
  <si>
    <t>Jl. P.B. Sudirman 10 X Kav. 2, Denpasar</t>
  </si>
  <si>
    <t>Jl. Ahmad Yani, Kilometer (PAL) 1,5 No. 103</t>
  </si>
  <si>
    <t>Universitas Muhamadiyah Riau</t>
  </si>
  <si>
    <t>Institut Agama Islam Negeri Imam Bonjol</t>
  </si>
  <si>
    <t>Universitas Islam Negeri Walisongo</t>
  </si>
  <si>
    <t>Universitas Airlangga</t>
  </si>
  <si>
    <t>Universitas Islam Negeri Sunan Ampel</t>
  </si>
  <si>
    <t>Universitas Katolik Widya Mandala</t>
  </si>
  <si>
    <t>Universitas Islam Malang</t>
  </si>
  <si>
    <t>Sekolah Tinggi Ilmu Ekonomi Balikpapan</t>
  </si>
  <si>
    <t>Institut Teknologi Indonesia, Serpong</t>
  </si>
  <si>
    <t>Bangka Belitung</t>
  </si>
  <si>
    <t>Pangkalpinang</t>
  </si>
  <si>
    <t>Ruko Niaga Center Blok G, Jl. Jenderal Sudirman, Pangkalpinang - 33128</t>
  </si>
  <si>
    <t>IAIN Batusangkar</t>
  </si>
  <si>
    <t>Politeknik Negeri Sriwijaya</t>
  </si>
  <si>
    <t>Universitas Sriwijaya, Jl. Palembang – Prabumulih  Km32, Sumatera Selatan</t>
  </si>
  <si>
    <t xml:space="preserve"> Sekolah Tinggi Ilmu Manajemen dan Ilmu Komputer ESQ</t>
  </si>
  <si>
    <t>Jl. Tengku Imeum Lueng Bata No. 84</t>
  </si>
  <si>
    <t>Jl. Jendral Sudirman No.219B</t>
  </si>
  <si>
    <t>Jl. Trikora Wosi, Kelurahan Wosi, Kecamatan Manokwari Barat, Papua Barat</t>
  </si>
  <si>
    <t>Jl. Lembah Hijau Diklat Wosi Dalam Kabupaten Manokwari</t>
  </si>
  <si>
    <t>Universitas Islam Negeri Sumatera Utara, Jl. Willem Iskandar Pasar V Medan Estate – 20731.</t>
  </si>
  <si>
    <t>Universitas Bangka Belitung, Kampus Terpadu UBB Balunijuk, Merawang - 4260031</t>
  </si>
  <si>
    <t>Jawa</t>
  </si>
  <si>
    <t>Jl. P. Mangkubumi No.111 Gowongan, Jetis - 55233</t>
  </si>
  <si>
    <t>Sumenep</t>
  </si>
  <si>
    <t>Universitas Wiraraja Sumenep, Jl. Raya Sumenep – Pamekasan Km5, Patean, Jawa Timur 69451</t>
  </si>
  <si>
    <t>Universitas Andalas, Kampus Limau Manis, Padang – 25613.</t>
  </si>
  <si>
    <t>Universitas Jember, Kampus Bumi Tegalboto, Jl. Kalimantan 37, Jember, Jawa Timur.</t>
  </si>
  <si>
    <t>Fakultas Ilmu Sosial dan Ilmu Politik, Universitas Padjajaran, Jalan Bandung – Sumedang Km21 Jatinangor, Sumedang, Jawa Barat -45363</t>
  </si>
  <si>
    <t>Sorong</t>
  </si>
  <si>
    <t>Fakultas Ekonomi dan Bisnis Universitas Victory, Jalan Basuki Rahmat Km11,5 Kwaluyuk, Sorong Utara, Papua Barat</t>
  </si>
  <si>
    <t>Kediri</t>
  </si>
  <si>
    <t>Fakultas Ekonomi Universitas Islam Kadiri, Jalan Sersan Suharmadji, Kediri - 64128</t>
  </si>
  <si>
    <t xml:space="preserve">Graha STR Jalan Ampera Raya No.118 Jakarta Selatan 12550 021-7813669 Fax.021-7813445 </t>
  </si>
  <si>
    <t>Intiland Tower Lt. 2, Suite 9A 
Panglima Sudirman 101-103, Surabaya 60271 
Telp. 031-54596911</t>
  </si>
  <si>
    <t>Ruko San Antonio, San Antonio Shopping  Street N1-17, Pakuwon City Jalan Kalisari Utara I, Surabaya 60112</t>
  </si>
  <si>
    <t>Pembangunan Raya No. 1
Cirebon 45131, jawa Barat
Telp. (0231) 210962, Fax. (0231) 210962</t>
  </si>
  <si>
    <t xml:space="preserve">Graha Kencana Lt. Mezanine Jalan Raya Perjuangan No. 88 Jakarta Barat 11530 Telp. 53670540 Fax. 53678337 </t>
  </si>
  <si>
    <t xml:space="preserve">Ruko Mega Mall Pluit No.48, Jalan Pluit Indah Raya, Jakarta Utara-14440 Telp. (021) 66670232 Fax. (021) 66670233 </t>
  </si>
  <si>
    <t xml:space="preserve">Gedung Melawai Lt. 3 Jalan Melawai Raya no. 67-68 Jakarta 12130 Telp. (021) 72801980 Fax. (021) 72801959 </t>
  </si>
  <si>
    <t>Outlet Bank BII Cab. Bursa Efek Indonesia 
Gedung Bursa Efek Indonesia, Menara I GF
Jalan Jend. Sudirman Kav. 52-53, Jakarta 12190
Tel. 021 - 71271326</t>
  </si>
  <si>
    <t>Outlet Bank BII Cab. Pondok Indah Mall 2
Ground Floor, G 51-53
Jalan Metro Pondok Indah, Jakarta 12310
Tel. 021-71271349</t>
  </si>
  <si>
    <t>Outlet Bank BII Cab. Kelapa Gading
Jalan Raya Barat Boulevard Blok LC5 No. 9-11
Kelapa Gading Permai, Jakarta 14240
Tel. 021-71271372</t>
  </si>
  <si>
    <t>Outlet Bank BII Cab. Pantai Indah Kapuk
Galeri Niaga Mediterania Blok X-3 Kav. A No. 8o &amp; 8p
Pantai Indah Kapuk, Jakarta
Tel. 021 - 71271392</t>
  </si>
  <si>
    <t>Outlet Bank BII Cab. Graha Irama
Jalan HR Rasuna Said Blok X1 Kav. 1-2
Jakarta 12950
Tel. 021 - 71271395</t>
  </si>
  <si>
    <t>Galeri – Universitas Ciputra 2nd Floor UC Town, Citraland, Surabaya 60219</t>
  </si>
  <si>
    <t>Spazio Office Building 3rd Floor Unit 305</t>
  </si>
  <si>
    <t>Ruko Wonokitri Indah Blok S No.21 - 25
Jalan Mayjen Sungkono No. 77, Surabaya 60225</t>
  </si>
  <si>
    <t>Forum Nine Building Lt. 6, Jalan Imam Bonjol No. 9, Medan 20112 Tlp. (061) 80501519 Fax. (061) 80501517</t>
  </si>
  <si>
    <t xml:space="preserve">Ruko Sunda Mall Jalan Sunda No. 50B Bandung, Jawa Barat </t>
  </si>
  <si>
    <t xml:space="preserve">Grenvil Blok BL No. 5 Duri Kepa Jakarta Barat 11510 </t>
  </si>
  <si>
    <t xml:space="preserve">Jalan Banjarmasin No. 33 Medan 20213 </t>
  </si>
  <si>
    <t>Hidden</t>
  </si>
  <si>
    <t>Komplek Kayu Tangan Jl. Basuki Rahmat No. 6B Klojen Malang</t>
  </si>
  <si>
    <t>Gd. Berca Indonesia Lt.3 Suite 301. Jl. Palmerah Utara No. 14 Jakarta Barat (11480)</t>
  </si>
  <si>
    <t>Purwokerto</t>
  </si>
  <si>
    <t>Kompleks Mahkota raya Blok A No. 10 Batam Centre</t>
  </si>
  <si>
    <t>PMTA Zona 3 Lt. 5 No 001 Tanah Abang. Jl KH Wahid Hasyim, Tanah Abang</t>
  </si>
  <si>
    <t>Jl Multatuli Blok CC No. 5 &amp; 6 Medan</t>
  </si>
  <si>
    <t>Spazio Office Tower Suite 219A, Komplek Graha Festival Kav. 3, Graha Famili, Jalan Mayjen Yono Sewoyo, Surabaya 60225</t>
  </si>
  <si>
    <t>Jalan Walter Monginsidi No. 27 A/B Solo 57100</t>
  </si>
  <si>
    <t>Jalan Bangka Raya No. 20 Jakarta Selatan</t>
  </si>
  <si>
    <t>Ruko Plaza Intercon Lantai 2, Taman Kebon Jeruk Blok A 15-16, Intercon Jakarta 11630</t>
  </si>
  <si>
    <t>Jalan Bogowonto No 25</t>
  </si>
  <si>
    <t>Jalan Adisucipto 56A</t>
  </si>
  <si>
    <t>Jl. Urip Sumoharjo KM.6 Lt 3 Makasar, Sulawesi</t>
  </si>
  <si>
    <t>Reliance Building, Jl Pluit Putra Kencana No. 15 A Jakarta 14450</t>
  </si>
  <si>
    <t>Rukan Plaza 5 Blok C/5 Jl. Margaguna Raya Pondok Indah, Jakarta 12140;</t>
  </si>
  <si>
    <t xml:space="preserve">Gerai Universitas Trisakti-FE, Gedung Hendriawan Sie-Lantai Dasar, Jl. Kyai Tapa No. 1 Grogol; </t>
  </si>
  <si>
    <t>SID Mangga Dua, Komp Pertokoan Ruko Mangga Dua  Jl. Mangga Dua Raya II/3, Jakarta 10730;</t>
  </si>
  <si>
    <t>Gedung Pakuwon Centre Lantai 22 Jalan Embong Malang Nomor 1 Surabaya;</t>
  </si>
  <si>
    <t>Gerai Universitas Ma’cung, Gedung Bhakti Persada Lt. 02 Jl. Villa Puncak Tidar N-01, Malang;</t>
  </si>
  <si>
    <t>Gerai Universitas Indonesia Gedung Pascasarjana Lt. Dasar FE UI Kampus Depok;</t>
  </si>
  <si>
    <t>Gedung Pinsil Jl. Gatot Subroto No. 1 Bandung 40262;</t>
  </si>
  <si>
    <t>Gerai Telkom University, Jl. Telekomunikasi, Terusan Buah Batu, Bandung 40257;</t>
  </si>
  <si>
    <t>Ruko GTC Blok GA8 No. 26 Jalan Metro Tanjung Bunga Makassar Sulawesi Selatan;</t>
  </si>
  <si>
    <t>SID Kepala Gading Komplek Pertokoan Ruko Mangga Dua Mall, Jalan Mangga Dua Raya II/3, Jakarta 10730;</t>
  </si>
  <si>
    <t>Gedung Program Diploma FEB UGM Yogyakarta;</t>
  </si>
  <si>
    <t>Gerai Pojok Bursa MM UGM, Program Studi Magister Management Fak. Ekonomika Dan Bisnis UGM Jl. Teknik Utara No.1 Barek Yogyakarta;</t>
  </si>
  <si>
    <t>Kampus FE UPN, Gedung Fe Lt. 1, Jl. Swk No. 104 (Lingkar Utara),  Condong Catur, Yogyakarta 55281;</t>
  </si>
  <si>
    <t>Gerai FE USD, Fakultas Ekonomi USD, Jl. Gejayan, Mrican, Tromol Pos 29, Yogyakarta 55002;</t>
  </si>
  <si>
    <t>Gerai UNS Surakarta, Gedung Fakultas Hukum, Jl. Ir. Sutami 36A, Solo 57126, Jawa Tengah;</t>
  </si>
  <si>
    <t>Gerai IAIN Surakarta, Jl. Pandawa Pucangan Kartasura, Jawa Tengah;</t>
  </si>
  <si>
    <t>Gerai KP BEI, Gd. Graha Prioritas Lt. 1 Jalan Slamet Riyadi nomor 302-304 Surakarta, 57141</t>
  </si>
  <si>
    <t>Salatiga</t>
  </si>
  <si>
    <t>Gerai UKSW, Jl. Diponegoro No. 52 Salatiga 50711;</t>
  </si>
  <si>
    <t>Gerai MM Undip, Jl. Erlangga Tengah No. 17, Semarang;</t>
  </si>
  <si>
    <t>Komplek Ruko Apartemen Royal,  Jl. Palang Merah No. 5, Medan</t>
  </si>
  <si>
    <t>Gerai UIN Raden Fatah, Gedung Fakultas Ekonomi &amp; Bisnis Islam (FEBI) Lt. 1, Jl. Prof. Kh. Zainal Abidin.</t>
  </si>
  <si>
    <t>Jalan Pluit Karang Utara nomor 46 Blok i/1 Selatan kav.48 Pluit Penjaringan, Jakarta Utara 14450</t>
  </si>
  <si>
    <t>Pluit Karang Manis No. 1B-C Blok F.6 Utara Kav. No.9, Pluit Penjaringan Jakarta Utara.</t>
  </si>
  <si>
    <t>Grand Puri Niaga Jalan Puri Kencana No. K6/1H Kembangan Selatan Jakarta Barat.</t>
  </si>
  <si>
    <t>Jalan Boulevard Barat Raya Kelapa Gading Hypermall, Ruko Blok A No. 19 Jakarta Utara.</t>
  </si>
  <si>
    <t>Taman Beverly Jalan HR. Muhammad No. 49 – 55 Kav 19 Kelurahan Putut Gede, Kecamatan Sukomanunggal Surabaya, 60189.</t>
  </si>
  <si>
    <t>Graha Bumi Modern Lantai 5 Suite 509, Jl. Jend. Basuki Rahmat No. 106-108 Surabaya 60271;</t>
  </si>
  <si>
    <t xml:space="preserve">Pantai Indah Kapuk, Galeri Niaga Mediterania 2, Blok N No. 8G, Jl. Pantai Indah Utara 2, Jakarta 14460, Indonesia </t>
  </si>
  <si>
    <t>Jalan Melawai Raya 67-68, Kebayoran Baru, Jakarta Selatan</t>
  </si>
  <si>
    <t>Jalan Brigjend Katamso No. 56-A, Medan 20157, No. Telp: 061-4538837, No. Faks: 061-4149884</t>
  </si>
  <si>
    <t>Gedung MNC Tower Lantai 3 Jalan Taman Ade Irma Suryani Nasution Nomor 21</t>
  </si>
  <si>
    <t>Komplek Galaxy Jalan Imam Bonjol Nomor 19</t>
  </si>
  <si>
    <t>Jalan Honggosowo 15 D</t>
  </si>
  <si>
    <t>Jalan Pahlawan Trip no. 9.</t>
  </si>
  <si>
    <t>Jalan Cempaka No. 8B Kompl. Kyai Langgeng Kel. Jurang Ombo</t>
  </si>
  <si>
    <t>Wisma Indovision Lt. Dasar Jalan Raya Panjang Z/III</t>
  </si>
  <si>
    <t>Kantor Perwakilan BEI, Kelapa Gading, Jalan Boulevard Barat Raya LA-1, Nomor 11 Kelapa Gading, jakarta Utara, Telp. 021-4516004</t>
  </si>
  <si>
    <t>Mediterania Gajah Mada Residence Unit Ruko TUD 12 Jalan Gajah Mada N0. 174, Jakarta</t>
  </si>
  <si>
    <t>Galeri Investasi BEI STEI Tazkia, Jalan Ir. Haji Juanda Nomor 78, Bogor 16810</t>
  </si>
  <si>
    <t>Komplek Jati Junction Jalan Perintis Kemerdekaan Nomor K7</t>
  </si>
  <si>
    <t>Wisma CIMB Niaga 9/902 B Jalan Gatot Subroto N0. 2 lt. 9 Suite 902B</t>
  </si>
  <si>
    <t>Jalan HOS Cokroaminoto Gg. 2 N0. 1 Pati</t>
  </si>
  <si>
    <t>POJOK BEI, Universitas Stikubank Jalan Kendeng V Bendan Ngisor</t>
  </si>
  <si>
    <t>Jalan Brigjend Katamso No. 12 Tanjung Karang Bandar Lampung 35111</t>
  </si>
  <si>
    <t>Jalan Piere Tendean Boulevard Kawasan Megamas Ruko Blok ID No. 19, Manado 95111</t>
  </si>
  <si>
    <t>Jalan Pluit Utara Raya No. 56</t>
  </si>
  <si>
    <t>Jalan Pawiyatan Luhur Bendan Dhuwur</t>
  </si>
  <si>
    <t>Jalan Iswahyudi Nomor 34 Pasir Putih Jambi Selatan</t>
  </si>
  <si>
    <t>Galeri Investasi BEI Kampus UBM Jalan Lodan Raya No. 2</t>
  </si>
  <si>
    <t>Kampus Universitas Indo Global Mandiri (IGM) KM 4 Jalan Jenderal Sudirman No. 629</t>
  </si>
  <si>
    <t>Pojok BEI Poliban Jalan Brigjen H. Hasan Basri Komplek Kampus UNLAM-Politeknik Banjarmasin Kayutangi</t>
  </si>
  <si>
    <t>Jalan Pondok No. 90 A (PIPM)</t>
  </si>
  <si>
    <t>Jalan HR Rasuna Said Kavling X.2 Nomor 4 Menara Palma One Lantai 5 Suite 509</t>
  </si>
  <si>
    <t>PIPM Manajemen Gedung B Lantai 8 Jalan Menteng Raya Nomor 9-19</t>
  </si>
  <si>
    <t>Ruko Metro Plaza Blok D-10, Lantai 3, Jalan MT Haryono Nomor 970, Semarang</t>
  </si>
  <si>
    <t>Jalan Mangkubumi Nomor 111</t>
  </si>
  <si>
    <t>Gedung MNC Financial service, Jalan Arifin Ahmad Nomor 10 Blok H-K, Pekanbaru, Riau, Telp. 0761-8010500</t>
  </si>
  <si>
    <t>Ruko Central Perdana Nomor A2-A3 Jalan Perdana</t>
  </si>
  <si>
    <t>Jalan Dr. Sam Ratulangi Nomor 124</t>
  </si>
  <si>
    <t>Fakultas Ekonomi dan Bisnis Universitas Lampung Jalan Sumantri Brojonegoro Nomor 01</t>
  </si>
  <si>
    <t>Matana University Tower Jalan CBD Barat Kavling 1 Gading Serpong</t>
  </si>
  <si>
    <t>Jakarta, Pojok BEI Al Azhar, Universitas Al Azhar Indonesia, Jalan Sisingamangaraja, Kebayoran Baru</t>
  </si>
  <si>
    <t>Galeri Investasi Nommensen dengan Universitas HKBP Nommensen Jalan Sutomo Nomor 4A</t>
  </si>
  <si>
    <t>Pojok BEI IAIN Zawiyah Cot Kala dengan alamat Institut Agama Islam Negeri Zawiyah Cot Kala Langsa Jalan Meurandeh</t>
  </si>
  <si>
    <t>Universitas Pembangunan Nasional Veteran Jalan RS Fatmawati Pondok Labu</t>
  </si>
  <si>
    <t>Galeri Investasi BEI STIM Nitro Sekolah Tinggi Ilmu Manajemen Nitro Jalan Profesor Abdulrahman Basamalah Nomor 101</t>
  </si>
  <si>
    <t>Galeri Investasi BEI Unswagati Universitas Swadaya Gunung Jati Jalan Pemuda Nomor 32 Sunyaragi</t>
  </si>
  <si>
    <t>Universitas Kristen Indonesia Tomohon Jl. Raya Talete II Kurangan Tomohon</t>
  </si>
  <si>
    <t>Sekolah Tinggi Ilmu Ekonomi Eben Haezer Jl. Diponegoro No. 4 Mahakeret Barat Kec. Wenang</t>
  </si>
  <si>
    <t>Institut Agama Islam Negeri Manado Jalan S.H. Sarundajang Kawasan Riang Road I</t>
  </si>
  <si>
    <t>Universitas Dharma Andalas Jalan Sawahan Nomor 103 A Simpang Baru</t>
  </si>
  <si>
    <t>Universitas Islam Nahdlatul Ulama Jalan Taman Siswa Tahunan</t>
  </si>
  <si>
    <t>Sekolah Tinggi Ilmu Manajemen Indonesia Jalan M. Yamin RT VII Nomor 78</t>
  </si>
  <si>
    <t>Sekolah Tinggi Ilmu Ekonomi Nusantara Jalan Yos Sudarso I Nomor 12 RT 42</t>
  </si>
  <si>
    <t>Universitas Panca Bhakti Jalan Komodor Yos Sudarso Sungai Beliung, Kalimantan Barat 78113</t>
  </si>
  <si>
    <t>Gedung Pascasarjana Lantai 2 Universitas Trunojoyo Jalan Raya Telang PO BOX 02 Kamal Bangkalan</t>
  </si>
  <si>
    <t>Universitas Negeri Gorontalo Jalan Jenderal Sudirman Nomor 6</t>
  </si>
  <si>
    <t>Universitas Muhammadiyah Metro Jalan Ki Hadjar Dewantara Nomor 116 Kota Metro</t>
  </si>
  <si>
    <t>Universitas Pembangunan Nasional Veteran Jalan Raya Rungkut Madya Gunung Anyar</t>
  </si>
  <si>
    <t>Universitas Nusa Cendana Jalan Adisucipto Penfui, Kupang, Nusa Tenggara Timur</t>
  </si>
  <si>
    <t>Universitas Tjut Nyak Dien Jalan Gatot Subroto Nomor 28</t>
  </si>
  <si>
    <t>Sekolah Tinggi Ilmu Ekonomi Kesatuan Bgr Jalan Ranggading Nomor 1, Jawa Barat</t>
  </si>
  <si>
    <t>Universitas Islam Negeri Syarif Hidayatullah Jalan Ir. Haji Juanda Nomor 95 Ciputat</t>
  </si>
  <si>
    <t>Jalan Bedugul Nomor 22 Sidakarya</t>
  </si>
  <si>
    <t>Sekolah Tinggi Ilmu Ekonomi Pelita Bangsa Jalan Inspeksi Kalimalang Tegal Danas Cikarang</t>
  </si>
  <si>
    <t>Universitas Pendidikan Ganesha Jalan Udayana Nomor 11 Singaraja</t>
  </si>
  <si>
    <t>Galeri Investasi BEI PNJ, Politeknik Negeri Jakarta, Jalan Prof.Dr.G.A. Siwabessy, Kampus Baru UI, Jawa Barat</t>
  </si>
  <si>
    <t>Universitas Darma Persada Jalan Raden inten II (Terusan Casablanca) Pondok Kelapa, Jakarta 13450</t>
  </si>
  <si>
    <t>Galeri Investasi BEI stein, Sekolah Tinggi Ilmu Ekonomi Pariwisata Internasional, Jalan Raya Kalimalang Nomor 2A, Cipinang Melayu, jakarta 13620</t>
  </si>
  <si>
    <t>Lhokseumawe, Galeri Investasi, Sekolah Tinggi Agama Islam Negeri Malikussaleh, Jalan Cempaka Nomor 1, Lancang Garam, Muara Dua</t>
  </si>
  <si>
    <t>Fakultas Ekonomi dan Manajemen Kampus IPB Baranang Siang, Jalan Pajajaran, Bogor</t>
  </si>
  <si>
    <t>Universitas Teuku Umar, Jalan Alue Penyareng, Ujong Tanoh Darat, Meureubo, Kabupaten Aceh Barat, Aceh</t>
  </si>
  <si>
    <t>Universitas Langlangbuana, Jalan Karapitan Nomor 116, Cikawao, Lengkong, Kota Bandung</t>
  </si>
  <si>
    <t>Sekolah Tinggi Ilmu Ekonomi Widya Dharma, Jalan HOS Cokroaminoto Nomor 445 Pontianak, Kalimantan Barat</t>
  </si>
  <si>
    <t>Jalan Ahmad Yani Kilometer (PAL) 1,5 Nomor 103, Banjarmasin, Kalimantan Selatan</t>
  </si>
  <si>
    <t>The Suite Tower Pantai Indah Kapuk, RT2/RW2, Kamal Muara, Penjaringan, Jakarta Utara</t>
  </si>
  <si>
    <t>Surabaya,  Galeri Investasi, Universitas 17 Agustus 1945, Jalan Semolowaru No 45, Menur Pumpungan, Sukolilo, Surabaya</t>
  </si>
  <si>
    <t>Banjarmasin, Fakultas Ekonomi dan Bisnis Universitas Lambung Mangkurat, Jalan Brigjend. H. Basri, Banjarmasin Utara, Kota Banjarmasin, Kalimantan</t>
  </si>
  <si>
    <t>Universitas Pembangunan Jaya – Galeri Investasi BEI Jalan Cendrawasih No. 65, Sawah Baru, Ciputat, Kota Tangerang Selatan</t>
  </si>
  <si>
    <t>Universitas Muhammadiyah Ponorogo – Galeri Investasi BEI, Jalan Budi Utomo Nomor 10, Ronowijayan, Siman, Kabupaten Ponorogo</t>
  </si>
  <si>
    <t>Universitas Pembangunan Nasional Veteran Yogyakarta – Galeri Investasi BEI, Jalan SWK 104, Condongcatur, Depok, Kabupaten Sleman</t>
  </si>
  <si>
    <t>Universitas Muhammadiyah Sorong – Galeri Investasi BEI,Jalan Pendidikan Nomor 27, Malaingkedi, Sorong Utara, Kota Sorong</t>
  </si>
  <si>
    <t>Gandaria – Jakarta, Rukan Gandaria, Jalan K.H. Syafi’i Hadzami 8B, Kebayoran Lama Utara, Jakarta Selatan</t>
  </si>
  <si>
    <t>Pondok Indah – Jakarta, Plaza I Pondok Indah UA 23, Jalan Metro Pondok Indah, Jakarta Selatan</t>
  </si>
  <si>
    <t>Jalan Kayu Jati Raya Nomor 11A, Rawamangun, Pulo Gadung, Jakarta Timur</t>
  </si>
  <si>
    <t>Galeri Investasi BEI IAIN Jalan Tentara Pelajar Nomor 2, Mangunsari, Sidomukti, Kota Salatiga, Jawa Tengah 50721</t>
  </si>
  <si>
    <t>Galeri Investasi BEI Institut Manajemen Koperasi Indonesia (IKOPIN) Kawasan Pendidikan Tinggi Jatinangor KM 20, Sumedang, Jawa Barat 45363</t>
  </si>
  <si>
    <t>Galeri Investasi BEI Universitas Ichsan (UNISAN) Jalan Raden Saleh Nomor 17, Kabupaten Gorontalo 96115</t>
  </si>
  <si>
    <t>Jalan Jendral Sudirman Nomor 219B, Pintu Batu, 0042engkulu 38115, telp. 0736-7313756</t>
  </si>
  <si>
    <t>Jawa Timur, Galeri Investasi BEI Universitas Trunojoyo Madura Jalan Raya Telang, Kamal, Kabupaten Bangkalan, Jawa Timur 69162</t>
  </si>
  <si>
    <t>Jawa Timur, Galeri Investasi BEI Universitas Madura, Jalan Raya Panglegur, KM 3.5, Pamekasan, Bugih, kecamatan Pamekasan, Kabupaten Pamekasan, Jawa Timur 69317</t>
  </si>
  <si>
    <t>Jalan HOS Cokroaminoto Nomor 82, telepon 021-87255800</t>
  </si>
  <si>
    <t>Pakuwon Centre Lantai 21 (Tunjungan Plaza 5), Jalan Embong Malang Nomor 1, Surabaya 60621, telepon 031-2955788</t>
  </si>
  <si>
    <t>Jalan Perintis Kemerdekaan, Komplek Jati Junction Nomor P5-P5A, Medan 20218, telepon 061-88816222</t>
  </si>
  <si>
    <t>Rukan Grand Aries Niaga Blok E1 Nomor IV, Jalan Taman Kembangan Jakarta 11620, telepon 021-22542390, faks. 021-22542391</t>
  </si>
  <si>
    <t xml:space="preserve">Jalan Teuku Umar No. 177 Denpasar Bali, telepon 0361 - 225229 </t>
  </si>
  <si>
    <t xml:space="preserve">Ged. Ekonomi Lt. 3, Jalan Embong Malang 61-65, Surabaya 60261 Telp. (031) 5325958 Fax. (031) 5325957 </t>
  </si>
  <si>
    <t>Gallery Niaga Mediterania Blok X-3 Kav. A-8i, Pantai Indah Kapuk Jakarta Utara 14460 Telp. 5882307/ Fax. 5883898</t>
  </si>
  <si>
    <t>Jalan Perintis Kemerdekaan (Jalan Guru Patimpus) No. 3 I &amp; J, Medan, telp. 061-4529633, Faks. 061-4529293</t>
  </si>
  <si>
    <t>The Bellezza Shopping Arcade Lantai 2 unit 211, Arteri Permata Hijau Jalan Letjen Soepono Nomor 34, Jakarta 12210, Telepon 021-29181080</t>
  </si>
  <si>
    <t>Banda Aceh, Kantor Bursa Efek Indonesia, Jalan Teungku Imuem Lueng Bata, No. 83-84, Banda Aceh, Telp. 0651-35101, Fax. 0651-35102</t>
  </si>
  <si>
    <t>Gedung Bank Sinarmas Lt. 3 Jl.Diponegoro 64, Surabaya</t>
  </si>
  <si>
    <t>Gedung Bank Sinarmas Jalan Pengayoman no.182, Makassar</t>
  </si>
  <si>
    <t>Gedung Bank Sinarmas Jalan Gajah Mada no.1A/B, Pontianak</t>
  </si>
  <si>
    <t>Gedung Bank Sinarmas Jalan Gajah Mada No. 43A, Tegal</t>
  </si>
  <si>
    <t xml:space="preserve">Ged. Bank Sinarmas Jalan Ahmad Yani Komplek Ruko Bekasi Mas Blok C 4-5, jawa Barat </t>
  </si>
  <si>
    <t xml:space="preserve">Gedung Epicentrum Walk Lt.5 Suite B 501 Jalan HR Rasuna Said Epicentrum, Jakarta </t>
  </si>
  <si>
    <t>Jalan RA Kartini Nomor 59, Keluarahan Dr. Soetomo, Kecamatan Tegal Sari</t>
  </si>
  <si>
    <t>Gedung Spazio Lantai 2, Graha Familty, Surabaya 60226</t>
  </si>
  <si>
    <t>Ruko Inkopal Blok A No. 23 A Jalan Boulevard Barat Kelapa Gading</t>
  </si>
  <si>
    <t>Ruko PDA No.9, Jalan Boulevard Gading Serpong, Serpong, Tangerang, Nomor Telepon 021-54210990</t>
  </si>
  <si>
    <t>Jalan Jendral Sudirman No. 1, Cikokol, Tangerang</t>
  </si>
  <si>
    <t>Jl. Pluit Karang Utara Blok A3 No. 139B, Kelurahan Penjaringan Jakarta Utara – 14450</t>
  </si>
  <si>
    <t>Bank Mandiri Area Kediri, Jl. Brigjen Katamso No. 67, Kediri, Jawa Timur, 64129</t>
  </si>
  <si>
    <t>Jl. Merdeka No. 20 Kel. Melayu Singkawang Tengah, Singkawang Kalimantan Barat 79122</t>
  </si>
  <si>
    <t>Menara Bank Mega Lt. 1, Kawasan Trans Studio Jl. Metro Tanjung Bunga, Makassar Sulawesi Selatan</t>
  </si>
  <si>
    <t>Gedung Fakultas Ekonomi dan Bisnis Universitas Pancasila, Jl. Srengseng Sawah Jagakarsa</t>
  </si>
  <si>
    <t>Jl. Angkatan 45, No. 13-14 RT 014/ RW 004, Kel. Demang Lebar Daun, Kec. Ilir Barat I, Palembang</t>
  </si>
  <si>
    <t xml:space="preserve">Wisma CIMB Lt. 5, Ruang 507
Jl. Gatot Subroto No. 2
Bandung 40262
</t>
  </si>
  <si>
    <t xml:space="preserve">Jl. Kelapa Gading Boulevard Blok PA 11 No. 8 Kelapa Gading Permai
Jakarta Utara 14240
</t>
  </si>
  <si>
    <t>Ruko Siranda, Jl. Diponegoro No.2 Blok A, Semarang</t>
  </si>
  <si>
    <t xml:space="preserve">Mangga Dua
Harco Mangga Dua
Jl. Mangga Dua Raya Blok E No.27
Mangga Dua Selatan, Sawah Besar,
Jakarta Pusat 10730
Telp. 02162201265
Telp. 021-62201266
</t>
  </si>
  <si>
    <t>Ruko Suray Inti Permata III Blok B5 Jl. Kombes Pol M Duryat No 14-16 Surabaya 60262</t>
  </si>
  <si>
    <t xml:space="preserve">Jl. Raya Boulevard Barat LC6/5
Kelapa Gading Barat
Kelapa Gading, Jakarta Utara
Telp. 021-24520353
Telp. 021-24520354
Telp. 021-24520355
Fax. 021-24520352
</t>
  </si>
  <si>
    <t xml:space="preserve">Jl. Rajiman No. 1, Cicendo, Pasir Kaliki
Bandung
Telp. 022-4269422
Telp. 0224264921
</t>
  </si>
  <si>
    <t xml:space="preserve">Ruko S. Parman. Jl. Letjen S. Parman 56 Kav. A-3
Telp. 0341-418420
</t>
  </si>
  <si>
    <t xml:space="preserve">Jl. Pemuda No. 171. Gedung Sucofindo Lobby
Telp. 024-3582449
</t>
  </si>
  <si>
    <t xml:space="preserve">Jl. Kapten Maulana Lubis No. 8. Gedung Grand Palladium Mall Lt. UG
Telp. 061-4529731
</t>
  </si>
  <si>
    <t xml:space="preserve">Ruko Super Makmur II No. 9B. Jl. Ir. Soekarno. Solo Baru
Telp. 0271-622862
</t>
  </si>
  <si>
    <t xml:space="preserve">Jl. RS Fatmawati No. 33H. Gandaria Selatan. Cilandak. Fatmawati. Jakarta Selatan
Telp. 021-75817575
</t>
  </si>
  <si>
    <t>HR Muhammad. Jl. HR Muhammad Square A-11 Barat. Surabaya 60226</t>
  </si>
  <si>
    <t>Kantor Perwakilan IDX STIE YKPN, Jl. Seturan, Caturtunggal, Depok, Sleman, Yogyakarta – 55281</t>
  </si>
  <si>
    <t>Padang, Kantor Perwakilan IDX  Padang, Jl. Pondok 90A Padang</t>
  </si>
  <si>
    <t>Kantor Perwakilan IDX Makassar, Jl. Dr. Sam Ratulangi No. 124 Makassar.</t>
  </si>
  <si>
    <t>Jl. Sunda No. 76C Bandung Jawa Barat Telp 45874168</t>
  </si>
  <si>
    <t xml:space="preserve">Ruko Mega Mas Blok II F2 No.47 Jl. Laksda John Lie, Sulawesi Utara
Tel. 0431-8821733
</t>
  </si>
  <si>
    <t>Kompleks Mahkota Raya, Jl. Gajah Mada Blok A No.11 Teluk Tering Batam Kota, Kepulauan Riau - 29456</t>
  </si>
  <si>
    <t>Riau</t>
  </si>
  <si>
    <t>Universitas Pasir Pengaraian, Jl. Tuanku Tambusai Kumu Desa Rambah, Kecamatan Kuantan Hilir, Kabupaten Rokan Hulu, Provinsi Riau - 28457</t>
  </si>
  <si>
    <t>Rukan CBD Blok N No.8 Jl Green Lake City Boulevard Duri Kosambi Jakarta Barat 11750 Telp 5504493</t>
  </si>
  <si>
    <t>Perumahan Green View No.8 Jl Kali Sekertaris Daan Mogot Jakarta Barat 11510 Telp 021-22123347</t>
  </si>
  <si>
    <t>Jalan Moh Yamin No.79 Kelurahan Kawatan Kecamatan Serengan Surakarta-57153 Telp 0271655950</t>
  </si>
  <si>
    <t>Intiland Tower Surabaya 1st Floor Suite 2-3 Jl. P. Sudirman 101-103 Surabaya 60271 Telp 54622235</t>
  </si>
  <si>
    <t>Jalan Pluit Sakti Raya No. 28, Komplek Central Bisnis Blok C No 15, Jakarta Utara, Tlp. 021-66675050 Fax. 021-66675051</t>
  </si>
  <si>
    <t>Kantor Bursa Efek Indonesia, Gedung Praha Prioritas (Lantai 1 dan 2), Jalan Slamet Riyadi Nomor 302-304, Surakarta 57141, Telepon 0271-742999, Faksimili 0271-726729</t>
  </si>
  <si>
    <t>Brooklyn Apartment and Soho Lantai 5 Blok B5B, Jalan Sutera Boulevard Kavling 22 dan 26, Pakualam, Serpong Utara, Tangerang Selatan, Banten 15320, Telepon 021-80821690,021-80821691</t>
  </si>
  <si>
    <t>Kantor Perwakilan PT Bursa Efek Indonesia Kota Padang Jalan Pondok Nomor 90A, Padang, Sumatera Barat, Telepon 0751-811330, Faksimili 0751-811340</t>
  </si>
  <si>
    <t>Kantor Perwakilan PT Bursa Efek Indonesia Kota Manokwari, Jalan Trikora Wosi Nomor 86, Keluarahan Wosi, Kecamatan Manokwari Barat, Telepon 09862211600</t>
  </si>
  <si>
    <t>Jalan Syekh Yusuf Nomor 20, Kota Kendari, Telepon 0401-3131266</t>
  </si>
  <si>
    <t>Jalan PB Sudirman 10 X Kavling 2, Telepon 0361-256701, Faks. 0361-256370</t>
  </si>
  <si>
    <t>Ruko Alexandrite No.23, Gading Serpong Boulevard, Gading Serpong, Kota Tangerang 15322</t>
  </si>
  <si>
    <t>Jalan Letjen Suprapto Nomor 19, Pontianak 78121, Kalimantan Barat</t>
  </si>
  <si>
    <t>Jalan Telekomunikasi Nomor 1, Terusan Buah Batu, Sukapura, Dayeuhkolot, Bandung</t>
  </si>
  <si>
    <t>Jalan Perjuangan By Pass Sunyaragi, Cirebon 45132</t>
  </si>
  <si>
    <t>Jalan Jendral Sudirman Nomor 89, Sungai Penuh, Jambi</t>
  </si>
  <si>
    <t>Jalan Diponegoro (Simpang Sambung) Kampus III STIE Bina Karya, Tebing Tinggi, Sumatera Utara</t>
  </si>
  <si>
    <t>Intiland Tower Surabaya, Ground Floor Suite 5 &amp; 6, Jalan Panglima Sudirman 101-103, Surabaya 60271. Tel: 031 5343938, Fax: 031 5343886</t>
  </si>
  <si>
    <t>Gedung Menara Suara Merdeka, 6th Floor Unit 02, Jl. Pandanaran No. 30, Semarang 50134. Tel: 024 76928777, Fax: 024 769 28778</t>
  </si>
  <si>
    <t>Perkantoran Puri Niaga III, Jalan Puri Kencana Blok M 8 No. 2E, Kembangan, Jakarta Barat, Jakarta 11610. Tel: 021 5830 3450, Fax: 021 58303449.</t>
  </si>
  <si>
    <t>Komplek Harco Mangga Dua Rukan Blok C No. 10 Jl. Mangga Dua Raya Jakarta Pusat 10730. Tel: 021 6002850, Fax: 021 6121049.</t>
  </si>
  <si>
    <t xml:space="preserve">Jalan Kartini No. 79 B Bandar Lampung. Tel: 0721 263698, 0721 261708, Fax: 0721 261708 </t>
  </si>
  <si>
    <t>Central Bisnis Distric (CBD) Pluit Blok A No. 20 Jalan Pluit Selatan Raya No.1 Penjaringan, Jakarta Utara 14450. Tel: 021 66675345, Fax: 021 66675234.
cabang.pluit@lautandhana.com</t>
  </si>
  <si>
    <t>Komplek Paskal Hypersquare Blok C No. 15 kebon Jeruk Bandung 40181. Tel: 022 86061027-29, Fax: 022 86060684
cabang.bandung@lautandhana.com</t>
  </si>
  <si>
    <t>Ruko Permata Bintaro Kav. 1-2, Jl. Ketampon, Surabaya 60264.
Tel: 031 5623555
Fax: 061 5671398</t>
  </si>
  <si>
    <t>Sentra Bisnis Artha Gading Blok A6 Kav. 7 Kelapa Gading Barat, Jakarta Utara 14240. Tel: 021-45873962, Fax: 021-45873961
cabang.k_gading@lautandhana.com</t>
  </si>
  <si>
    <t>Jalan Cut Mutia No 15B, Medan 20152. Tel: 061 4518855, Fax: 061 4551833</t>
  </si>
  <si>
    <t>Rukan Grand Aries Niaga
Jalan Taman Aries Niaga Blok G 1 No. 1-1
Meruya Utara, Kembangan
Jakarta Barat.
Tel: 021 29319515, Fax: 021 29319516</t>
  </si>
  <si>
    <t>Wisma Monex Lt. 8, Jalan Asia Afrika 133-137, Bandung, Tel: 022-4207188, Fax: 022-42222305</t>
  </si>
  <si>
    <t>Menara Prima Lantai 17
Jl. Lingkar Mega Kuningan Blok 6 No. 2, Setiabudi
Jakarta Selatan - Indonesia 12950,
Tel: 021-57948157 &amp; 021-57948158,
Fax: 021-57948159</t>
  </si>
  <si>
    <t>Sinarmasland Plaza Lt. 15 Ruang 1517, Jalan Pemuda No. 60-70, Surabaya, Tel: 031-5356835, Fax: 031-5356836</t>
  </si>
  <si>
    <t>Jalan Sutan Syahrir No. 24B
Kelurahan Seberang Padang
Kecamatan Padang Selatan
Kota Padang, Sumatera Barat 25214,
Tel: 0751 8950950</t>
  </si>
  <si>
    <t>Gedung Graha Pratama Lt. 3
Jl. Amir Hamzah No. 36
Medan 20117,
Tel: 061 80016774
Fax: 061 80016774</t>
  </si>
  <si>
    <t>Jalan Raya Boulevard Barat Raya Blok LC-6, Kav 48 RT 001 RW 007, Kelapa Gading Barat, Jakarta Utara, Tel: 021 24521888/ 24521887, Fax: 021 24521886</t>
  </si>
  <si>
    <t>Jalan HZ. Mustofa - Komp Ruko Graha 1A, Tasikmalaya.
Tel: 0265 310888, Fax: 0265 310889</t>
  </si>
  <si>
    <t>Jl. R. Marsma Iswahyudi No. 12 Gunung Bakaran, Balikpapan 76114, Kalimantan Timur
Tel: 0542 - 7214600,
Fax: 0542-7214599</t>
  </si>
  <si>
    <t>Galeri Investasi BEI Universitas Muhamadiyah Kendari, Kampus A UMK, Jl. K.H.A. Dahlan, Nomor 10, Kendari</t>
  </si>
  <si>
    <t>Galeri Investasi BEI STIA, Pembataan Murung Pudak, Kabupaten Tabalong, Kalimantan Selatan 71571</t>
  </si>
  <si>
    <t>Galeri Investasi BEI STIEM, Jl. Letjend. Mappaoddang No.28, Bongaya, Tamalate, Kota Makassar, Sulawesi Selatan 90131</t>
  </si>
  <si>
    <t>Jl. Brigjen Slamet Riyadi No. 217, RT.001/RW.006 Kemlayan – Serengan Surakarta - 57151</t>
  </si>
  <si>
    <t>The Stones Hotel, Jalan Pantai Kuta, Shopping Arcade A-4, Badung, Bali</t>
  </si>
  <si>
    <t>Jl. Guntur No. 29, Malang</t>
  </si>
  <si>
    <t>Jl. KIS Mangunsarkoro No. 3C, Padang</t>
  </si>
  <si>
    <t xml:space="preserve">Komplek Citra City Blok SH No. 8, Jl. MT Haryono, Kelurahan Damai, Kecamatan Balikpapan Selatan </t>
  </si>
  <si>
    <t>Jl. Mawar No. 62, Kel. Sukorejo, Kec. Sukorejo, 66121</t>
  </si>
  <si>
    <t>Komplek Perkantoran Ardipura No. 3, Jl. Ardipura Polimak, Jayapura</t>
  </si>
  <si>
    <t>The Grand Arteri Gading, Jl. Arteri  Gading Blok E-1, No. 9, RT. 9, RW. 26, Jakarta, Kelurahan Pegangsaan Dua, Jakarta 14250</t>
  </si>
  <si>
    <t>Jl. Guru Patimpus No. 1-S, Kecamatan Medan Barat, Kelurahan Kesawan, Medan 20111</t>
  </si>
  <si>
    <t>Graha Prioritas Solo Jalan Slamet Riyadi No. 302 - 304, Surakarta</t>
  </si>
  <si>
    <t xml:space="preserve">STIE Asia Malang, Jl. Soekarno Hatta, Rembuksari 1A, Malang </t>
  </si>
  <si>
    <t>Ruko Metro Plaza Blok B5, Jl. Mataram No. 970, Kelurahan Lamper Kidul Kecamatan Semarang Selatan, Semarang</t>
  </si>
  <si>
    <t>Komplek Mangga Dua Plaza Blok-H No. 12A, Jl. Raya Mangga Dua Jakarta Barat 10730</t>
  </si>
  <si>
    <t>Universitas Veteran Bangun Nusantara, Jalan Letjend. Sujono Humardani No. 1, Bendosari, Sukoharjo, Jawa Tengah, Telp 0271-593156, Faks.0271-591065</t>
  </si>
  <si>
    <t>PT Indosurya Bersinar Sekuritas</t>
  </si>
  <si>
    <t>Kantor Cabang Kebon Jeruk - Ruko Graha Mas Blok C-3a, Jalan Raya Perjuangan No. 1, Kebon Jeruk, Jakarta Barat 11530</t>
  </si>
  <si>
    <t>Sumatera</t>
  </si>
  <si>
    <t>Kantor Cabang Medan - West Plaza Lantai 5, Jalan Diponegoro No. 16, Medan 20152, Telp. 061-4558545 Faks. 061-4575548 E-mail : Indosurya@cbn.net.id</t>
  </si>
  <si>
    <t>Kantor Cabang Surabaya - Indosurya Tower, Jalan Basuki Rahmat 75 - 77 Lantai 2, Surabaya</t>
  </si>
  <si>
    <t>Kantor Cabang Palembang - Jalan Jenderal Sudirman KM 3.5, Palembang</t>
  </si>
  <si>
    <t>Outlet Medan - Jalan Pemuda No. 12, Medan 20151, Telp. (061) 457-9616 Fax. (061) 457-9656</t>
  </si>
  <si>
    <t>Outlet Palembang - Jalan Jenderal Sudirman 132, Palembang 30126, Telp. (0711) 361-969 Fax. (0711) 319-663</t>
  </si>
  <si>
    <t>Outlet Bandung - Jalan Perintis Kemerdekaan 3, Lantai 3, Bandung 40117, Telp. (022) 4200697 Fax. (022) 422-0604</t>
  </si>
  <si>
    <t>Outlet Surakarta/Solo - Jalan Honggo Wongso No. 30A Surakarta, Telp. (0271) 729-667, 730525 Fax. (0271) 729-668</t>
  </si>
  <si>
    <t>Outlet Yogyakarta - Jalan Laksda Adisucipto 137, Yogyakarta 55282, Telp. (0274) 581001-584032 Fax. (0274) 584023</t>
  </si>
  <si>
    <t>Outlet Surabaya - Gedung Bank BNI, KCP UNAIR lantai 2, Jalan Airlangga No. 4 Surabaya, Telp. (031) 532-0912 Fax. (031) 531-8425</t>
  </si>
  <si>
    <t>Outlet Graha Pangeran Surabaya - Gedung Bank BNI KCU Graha Pangeran Lantai 2, Jalan Ahmad Yani 286, Surabaya 60234, Telp. (031) 8273393 Fax. (031) 8273403</t>
  </si>
  <si>
    <t>Outlet Malang - Jalan Buring No. 58, Malang 65119, Telp. (0341) 321213, 321214, 321430 Fax. (0341) 356876</t>
  </si>
  <si>
    <t>Outlet Denpasar - Komplek Pertokoan Diponegoro Megah Blok A5-6 Lantai 2, Jalan Diponegoro No. 100, Denpasar Bali, Telp. (0361) 264376, 9206918 Fax. (0361) 229170</t>
  </si>
  <si>
    <t>Outlet Mangga Dua - Pertokoan Mangga Dua Blok E4 No. 7, Jalan Mangga Dua Raya, Jakarta Utara 14440, Tlp. (021) 6123804-5, 62203890 Fax. (021) 6123806</t>
  </si>
  <si>
    <t>Outlet Pekanbaru - Bank BNI Cabang Riau, Jalan Riau No. 124 Lantai 2, Pekan Baru, Telp. (0761) 46757, 839698 Fax (0761) 856279</t>
  </si>
  <si>
    <t>Outlet Puri Indah - Ruko Sentra Niaga Puri Indah, Blok T1, Lantai 2, No. 11-12, Puri Kembangan Selatan, Jakarta Barat, Telp. (021) 58357464 Fax. (021) 58357465</t>
  </si>
  <si>
    <t>Outlet Wisma Bumiputera - Gedung Wisma Bumiputera, Jalan Jenderal Sudirman Kav. 75 Lantai 18, Jakarta 12910, Telp. (021) 2523349 Fax. (021) 2523350</t>
  </si>
  <si>
    <t>Banda Aceh</t>
  </si>
  <si>
    <t>Outlet Banda Aceh - Kantor Cabang BNI Banda Aceh, Lantai 2, Jalan KH. Ahmad Dahlan No. 111, Banda Aceh, Telp. (0651) 31109 Fax. (0651) 31107</t>
  </si>
  <si>
    <t>Sulawesi</t>
  </si>
  <si>
    <t>Outlet Manado - BNI KLN Megamas Lantai 3, Kawasan Mega Mas Blok I C1, Jalan Piere Tendean No. 20, Manado, Telp. (0431) 8880935 Fax. (0431) 847256</t>
  </si>
  <si>
    <t>Outlet Central Park – Central Park, Office Tower Podomoro City, Jalan Letjen S. Parman Kav. 28, Tanjung Duren Selatan, Grogol Petamburan Jakarta Barat, Telp. (021) 29034215 Fax. (021) 29034216</t>
  </si>
  <si>
    <t>Pojok Bursa Universitas Hasanuddin - Jalan Taman Larea No. 10 Makasar, Telp. (0411) 2000246</t>
  </si>
  <si>
    <t>Outlet Banjarmasin - Gedung Bank BNI Antasari Lantai 2, Jalan Pangeran Antasari No. 44 RT 008, Banjarmasin, Telp. (0511) 3253735 Fax. (0511) 3253754</t>
  </si>
  <si>
    <t>Pojok Bursa Universitas Mahasaraswati - Jalan Kamboja No. 11A, Denpasar, Bali, Telp. (0361) 262725 Fax. (0361) 262725</t>
  </si>
  <si>
    <t>Pojok Bursa Politeknik Negeri Bali - Jalan Kampus Bukit Jimbaran, Kuta-Badung, Bali, Telp. (0361) 707981</t>
  </si>
  <si>
    <t>Galeri Investasi Universitas Warmadewa - Jalan Terompong No. 24, Tanjung Bungkak, Denpasar, Bali, Telp. (0361) 244450, Fax. (0361) 244450</t>
  </si>
  <si>
    <t>Galeri Investasi Muhammadiyah Aceh  - Jalan Muhammadiyah No. 91, Bathoh-Leungbata, Banda Aceh, Telp. (0651) 31583, Fax. (0651) 34092</t>
  </si>
  <si>
    <t>Galeri Investasi Universitas Sumatera Utara - Jalan TM. Hanafiah, Gedung Pascasarjana Fakultas Ekonomi USU, Medan, Telp. (061) 8225464 Fax. (061) 8225464</t>
  </si>
  <si>
    <t>Pojok Bursa Universitas Islam Negeri – Sultan Syarif Kasim Riau, Jalan HR Soebrantas No. 155 Km. 18, Simpang Baru Panam, Pekanbaru 28293, 
Telp. (0761) 589819 Fax. (0761) 856279</t>
  </si>
  <si>
    <t>Pojok Bursa Universitas Katolik Widya Mandala - Jalan Dinoyo 42-44 Surabaya, Telp. (031) 5616062 Fax. (031) 5616062</t>
  </si>
  <si>
    <t>Outlet Universitas Gajah Mada - Jalan Persatuan No. 1, Bulaksumur,  Yogyakarta 55281, Telp. (0274) 584064</t>
  </si>
  <si>
    <t>Outlet Semarang - Thamrin Square Blok. B.5 Jalan MH. Thamrin No. 5, Semarang, Telp. (024) 3566412-15 Fax. (024) 3581713</t>
  </si>
  <si>
    <t>Outlet Ancol - Jalan RE Martadinata 8 Blok A2 Ancol, Jakarta 14430, 
Telp. (021) 6918262/6919303 Fax. (021) 6918202</t>
  </si>
  <si>
    <t>Outlet Balikpapan - Jalan MT Haryono No. 71 RT 01, Kelurahan Damai Baru, Kecamatan Balikpapan Selatan, Balikpapan, Telp. (0542) 877157 Fax. (0542) 877157</t>
  </si>
  <si>
    <t>Tangerang Selatan</t>
  </si>
  <si>
    <t>Outlet Bumi Serpong Damai - Mall WTC Matahari No. 951, Jalan Raya Serpong, Kelurahan Pondok Jagung, Kecamatan Serpong Utara, Tangerang 15326, Telp. (021) 29513791</t>
  </si>
  <si>
    <t>Outlet Rasuna Office Park - Rasuna Office Park Unit OR-8, Kompleks Rasuna Epicentrum, Telp. (021) 83786579 Fax. (021) 83786576</t>
  </si>
  <si>
    <t>Outlet Mampang - Graha Mampang Lantai 1, Jalan Mampang Prapatan Raya No. 100 Jakarta 12760, Telp. (021) 7970096/7970353 Fax. (021) 7970347</t>
  </si>
  <si>
    <t>Outlet Kapuk Sedayu Square - Jalan Outer Ring Road Kamal Raya Kompleks Ruko Sedayu Square, Blok H-25 Cengkareng, Jakarta Barat 11730, Telp. (021) 22557514</t>
  </si>
  <si>
    <t>Outlet Batam - Kompleks Palm Spring Blok B1 No. 6, Batam, Telp. (0778) 468327 Fax. (0778) 469088</t>
  </si>
  <si>
    <t>Outlet Padang - Jalan Veteran No. 10, Padang, Telp. (0751) 893420 Fax. (0751) 893420</t>
  </si>
  <si>
    <t>Karawang</t>
  </si>
  <si>
    <t>Outlet Karawang - Jalan Tuparev No. 397, Karawang 41314, Telp. (0267) 8452866 (Hunting) Fax. (0267) 408163</t>
  </si>
  <si>
    <t>Outlet Gandaria - Jalan Gandaria III No. 6C, RT 007/RW 01, Kelurahan Kramat Pela, Kecamatan Kebayoran Baru, Jakarta Selatan, Telp. (021) 7231794 Fax. (021) 7221389</t>
  </si>
  <si>
    <t>Outlet Rawamangun - Gedung Agnesia Warna Artha Lantai 4 Blok 4 H, Jalan Pemuda 73 B, Jakarta Timur 13220, Telp. (021) 47883985 Fax. (021) 47868202</t>
  </si>
  <si>
    <t>Outlet Plaza Semanggi - Kawasan Bisnis Granadha Lantai 9/001, Jalan Jenderal Sudirman Kav 50 Jakarta 12930, Telp. (021) 22057147</t>
  </si>
  <si>
    <t>Outlet Buaran - Ruko U No. 234 Jalan Taman Buaran Indah, Klender, Jakarta Timur, Telp. (021) 8610552 Fax. (021) 86616068</t>
  </si>
  <si>
    <t>Outlet Total - Gedung Total Lantai 10, Jalan Letjen S Parman Kav. 106A Jakarta, Telp. (021) 56972926-28 Fax. (021) 56972923</t>
  </si>
  <si>
    <t>Bogor</t>
  </si>
  <si>
    <t>Outlet Bogor - Jalan Raya Pajajaran No. 37, Bogor, Telp. (0251) 8340557 Fax. (0251) 8340580</t>
  </si>
  <si>
    <t>Outlet Elang Laut Pantai Indah Kapuk - Ruko Elang Laut Blok C No. 11-12, Jalan Pantai Indah Selatan 1 Penjaringan RT 003 RW 003 Kamal Muara Penjaringan Kota, Jakarta Utara 14470, Telp. (021) 22510930 Fax. (021) 22510930</t>
  </si>
  <si>
    <t>Outlet Raya Langsep - Jalan Simpang Raya Langsep 16B Malang, Telp. (0341) 5074831</t>
  </si>
  <si>
    <t>Outlet Pondok Indah - Pondok Indah Plaza V Blok D-8, Jalan Margaguna Raya Jakarta, Telp. (021) 72793747 Fax. (021) 72793701</t>
  </si>
  <si>
    <t>Outlet Simanjuntak - Pertokoan Yap Square, Blok A-7, Jalan C. Simanjuntak No. 2, Yogyakarta, Telp. (0274) 563833 Fax. (0274) 563835</t>
  </si>
  <si>
    <t>Outlet MTH Square - Gedung MTH Square UG Floor Unit 10A, Jalan MT Haryono Kav. 10A, Jakarta Timur, Telp. (021) 29067383, Fax. (021) 29067283</t>
  </si>
  <si>
    <t>Outlet Fatmawati - Jalan RS Fatmawati No. 160, Jakarta 12150, Telp. (021) 7511811 Fax. (021) 7511811</t>
  </si>
  <si>
    <t>Outlet Salatiga - Jalan Diponegoro No. 68, Salatiga, Jawa Tengah, Telp. (0298) 313007 Fax. (0298) 324007</t>
  </si>
  <si>
    <t>Outlet Pondok Bambu - Jalan Pahlawan Revolusi No. 1 RT 004 RW 004, Pondok Bambu, Kecamatan Duren Sawit, Jakarta Timur 13430, Telp. (021) 21385867 Fax. (021) 21385867</t>
  </si>
  <si>
    <t>Outlet Pasar Baru Mansion - Jalan Pintu Air V No. 53, Jakarta Pusat 10701, Telp. (021) 3455452, 3501302</t>
  </si>
  <si>
    <t>Kantor Cabang Makassar - Jalan Gunung Bawakaraeng No. 71, Makassar 90157, Telp. (0411) 3613122, Fax. (0411) 3611118</t>
  </si>
  <si>
    <t>Kantor Cabang Yogyakarta - Jalan Tegalpanggung No. 20A, Tegalpanggung, Danurejan, Kota Yogyakarta, Daerah Istimewa Yogyakarta 55212, Telp. (0274) 557559</t>
  </si>
  <si>
    <t>Kantor Cabang Palem Lestari - Ruko Taman Palem Lestari Blok B 17 No. 7-8 Cengkareng, Jakarta Barat 11730, Telp. (021) 55953775/55951646, Fax. (021) 55953382</t>
  </si>
  <si>
    <t>Kantor Cabang Jambi – KP BEI Jambi, Jalan Kolonel Abundjani No. 11a-11b Telanai Pura, Jambi 36129, Telp. (0741) 5911819</t>
  </si>
  <si>
    <t>Galeri Investasi Bursa Efek Indonesia (GIBEI) Sultan Thaha Saifuddin – Fakultas Ekonomi dan Bisnis Islam, Gedung Abu Ubaid, Jalan Arif Rahman Hakim No. 01, Telanaipura, Jambi 36363, Telp. (0741) 584118</t>
  </si>
  <si>
    <t>Galeri Investasi Bursa Efek Indonesia (GIBEI) IAI Almuslim Aceh - Fakultas Ekonomi &amp; Bisnis Islam, Jalan Banda Aceh – Medan, Simpang Paya Lipah, Bieureun, Aceh 24261</t>
  </si>
  <si>
    <t>Galeri Investasi Bursa Efek Indonesia (GIBEI) UPI YPTK Padang – Jalan Raya Lubuk Begalung, Padang 24145, Telp. (0751) 776666</t>
  </si>
  <si>
    <t>Sampit</t>
  </si>
  <si>
    <t>Galeri Investasi Bursa Efek Indonesia (GIBEI) Universitas Darwan Ali Sampit - Jalan Batu Berlian No. 10, Kayu Putih, Sampit, Kalimantan Tengah 74322, Telp. (0531) 33342</t>
  </si>
  <si>
    <t>Galeri Investasi Bursa Efek Indonesia (GIBEI) STIE Banjarmasin - Jalan Brigjen Hasan Basri Kayu Tangi, Banjarmasin Utara, Kalimantan Selatan 70124, Telp. (0511) 3265783</t>
  </si>
  <si>
    <t>Galeri Investasi Bursa Efek Indonesia (GIBEI) STIE Nobel Indonesia - Jalan Sultan Alauddin No. 212, Mangasa, Kec. Makassar, Kota Makassar, Sulawesi Selatan 90231, Telp. (0411) 887978</t>
  </si>
  <si>
    <t>Galeri Investasi Bursa Efek Indonesia (GIBEI) Universitas Muhammadiyah Yogyakarta - Jalan Lingkar Selatan, Kasihan, Bantul, Daerah Istimewa Yogyakarta 55183, Telp. (0274) 387656</t>
  </si>
  <si>
    <t>Galeri Investasi Bursa Efek Indonesia (GIBEI) Universitas Sarjanawiyata Yogyakarta - Jalan Kusumanegara 121, Daerah Istimewa Yogyakarta 55165, Telp. (0274) 557455</t>
  </si>
  <si>
    <t>Galeri Investasi Bursa Efek Indonesia (GIBEI) Universitas Muhammadiyah Surakarta - Jalan A. Yani Tromol Pos 1, Pabelan, Kartasura, Jawa Tengah 57162, Telp. (0271) 717417</t>
  </si>
  <si>
    <t>Bengkulu</t>
  </si>
  <si>
    <t>Galeri Investasi Bursa Efek Indonesia (GIBEI) IAIN Bengkulu - Jalan Raden patah, Kelurahan Pagar Dewa, Pagar Dewa, Selebar, Kota Bengkulu, Bengkulu 65144</t>
  </si>
  <si>
    <t>Galeri Investasi Bursa Efek Indonesia (GIBEI) STIE St. Pignatelli - Jalan Duwet Karangasem, Lawean, Kota Surakarta, Jawa Tengah 57145, Telp. (0271) 743211</t>
  </si>
  <si>
    <t>Galeri Investasi Bursa Efek Indonesia (GIBEI) Fakultas Hukum Universitas Islam Indonesia – Jalan Mergangsan, Wirogunan, Kota Yogyakarta, Daerah Istimewa Yogyakarta 55151 Telp. (0274) 379178</t>
  </si>
  <si>
    <t>Galeri Investasi Bursa Efek Indonesia (GIBEI) STIE Muhammadiyah Pekalongan - Jalan KH Mohammad Mansyur No. 2, Bendan, Pekalongan Bar., Kota Pekalongan, Jawa Tengah 51119, Telp. (0285) 431130</t>
  </si>
  <si>
    <t>Galeri Investasi Bursa Efek Indonesia (GIBEI) STEI Muara Bulian, Jalan Gajah Mada, Teratai, Muara Bulian, Batang Hari, Jambi 36612, Telp. (0743) 21749</t>
  </si>
  <si>
    <t>Galeri Investasi Bursa Efek Indonesia (GIBEI) Politeknik Negeri Ujung Pandang - Jalan Perintis Kemerdekaan Km. 10 Makassar, Sulawesi Selatan 90245, Telp. (0411) 585365</t>
  </si>
  <si>
    <t>Galeri Investasi Bursa Efek Indonesia (GIBEI) STMIK Banjar Masin - Jalan Pangeran Hidayatullah Banjarmasin, Sungai Jingah, Kota Banjarmasin, Kalimantan Selatan 70122, Telp. (0511) 4315530</t>
  </si>
  <si>
    <t>Kudus</t>
  </si>
  <si>
    <t>Galeri Investasi Bursa Efek Indonesia (GIBEI) Universitas Muria Kudus - Jalan Lingkar Utara, Gondangmanis, Kudus, Jawa Tengah 59327, Telp. (0291) 438229</t>
  </si>
  <si>
    <t>Galeri Investasi Bursa Efek Indonesia (GIBEI) IAIN Kerinci - Kompleks Kampus IAIN Kerinci, Jalan Kapten Muradi, Kecamatan Sungai Liuk, Kota Sungai Penuh, Jambi 37112, Telp. (0748) 21065</t>
  </si>
  <si>
    <t>Samarinda</t>
  </si>
  <si>
    <t>Galeri Investasi Bursa Efek Indonesia (GIBEI) Universitas Mulawarman - Jalan Kuaro, Gunung Kelua, Samarinda Ulu, Gn. Kelua, Kota Samarinda, Kalimantan Timur 75119</t>
  </si>
  <si>
    <t>Galeri Investasi Bursa Efek Indonesia (GIBEI) Institut Agama Islam Samarinda - Jalan H.A.M Rifaddin, Harapan Baru, Kecamatan Loa Janan Ilir, Kota Samarinda, Kalimantan Timur 75251</t>
  </si>
  <si>
    <t>Kantor Cabang Surabaya - Lobby @Sheraton Hotel, Jalan Embong Malang 25, Surabaya 60261, Telp. 031-5343838 Fax. 031-5348686</t>
  </si>
  <si>
    <t>Kantor Cabang Bandung - Gedung Monex Lantai 11, Jalan Asia Afrika 133-137, Bandung 40112, Telp. 022-4233020 Fax. 022-4239119</t>
  </si>
  <si>
    <t>Kantor Cabang Medan Baru - Jalan Bukit Barisan No. 3G, Kelurahan Kesawan, Kecamatan Medan Barat, Sumatera Utara 20111, Telp. 061-4510606, 4538766 Fax. 061-4538755</t>
  </si>
  <si>
    <t>Cabang Kresna Tower - Kresna Tower Lantai 8, 18 Parc SCBD, Jalan Jendral Sudirman Kav 52-53 Jakarta 12190</t>
  </si>
  <si>
    <t>Cabang Bali - Jalan Cok Agung Tresna Kompleks Griya Alamanda No. 9 Denpasar, Bali</t>
  </si>
  <si>
    <t>Cabang Bandung - Paskal Hyper Square Blok A No. 1, Jalan Pasir Kaliki No. 25-27, Bandung 40181, Telp. 022-86061012 Fax. 022-86061020</t>
  </si>
  <si>
    <t>Cabang Batam - Kompleks Mahkota Raya Blok A No. 11 Batam Center, Batam-Kepri</t>
  </si>
  <si>
    <t>Cabang Makassar - Jalan Gunung Latimojong No. 120A, Makassar</t>
  </si>
  <si>
    <t>Cabang Malang - Jalan Bukit Barisan No. 1 Kav. 5, Kelurahan Pisang Candi, Malang</t>
  </si>
  <si>
    <t>Cabang Medan - Jalan RA Kartini No. 17A, Medan 20152</t>
  </si>
  <si>
    <t>Cabang Pantai Indah Kapuk - Jalan Camar Indah Blok DE No. 8 Jakarta 14460</t>
  </si>
  <si>
    <t>Cabang Pontianak - Jalan Teuku Umar Kompleks Ruko Pontianak Mall Blok C No. 26, Pontianak</t>
  </si>
  <si>
    <t>Cabang Semarang - Jalan Gajahmada No. 97 Unit 7, Semarang 50134</t>
  </si>
  <si>
    <t>Cabang Solo – Jalan Slamet Riyadi No. 49, Kauman, Solo</t>
  </si>
  <si>
    <t>Cabang Surabaya - Jalan Sulawesi 43, Surabaya 60281</t>
  </si>
  <si>
    <t>Cabang Pekanbaru - Kantor IDX, Jalan Sudirman No. 73, Pekanbaru</t>
  </si>
  <si>
    <t>Kantor Cabang Surabaya - Ruko Darmo Square Blok B 28, Jalan Raya Darmo, Surabaya, Telp. (031) 5632727 Fax. (031) 5624616</t>
  </si>
  <si>
    <t>Kantor Cabang Jakarta Puri Niaga - Rukan Puri Niaga III Blok M8/2A, Kembangan Selatan, Jakarta Barat, Telp. (021) 58358065/66 Fax. (021) 58303441</t>
  </si>
  <si>
    <t>Kantor Cabang Serpong - Ruko BSD Sektor 7, Blok RN No. 60, Serpong 15321, Telp. (021) 5379545 Fax. (021) 5379967</t>
  </si>
  <si>
    <t>Kantor Cabang Imperium - Menara Imperium Lantai 18, Jalan HR Rasuna Said Kav. 1, Jakarta 12980, Telp. (021) 28547600 Fax. (021) 83703787</t>
  </si>
  <si>
    <t>Gedung Artha Graha Lantai 18 Jalan Jendral Sudirman Kav. 52-53, Jakarta 12190, Telp. (021) 29248098/29249088 Fax. (021) 29249164</t>
  </si>
  <si>
    <t>Ruko Pluit Village No. 1 Jalan Pluit Permai Raya, Jakarta 14440  Telp. (021) 66601456 Fax. (021) 66601443</t>
  </si>
  <si>
    <t>Rukan Boulevard Artha Gading Blok A 7A No. 7. Jalan Boulevard Artha Gading Kelapa Gading, Jakarta 14240  Telp. (021) 4503345 Fax. (021) 45856418</t>
  </si>
  <si>
    <t>Gedung Indovision Lantai 1 Unit F Jalan Diponegoro No. 109, Denpasar, Bali,  Telp. (0361) 361226009 Fax. (0361) 248960</t>
  </si>
  <si>
    <t>Jalan MH Thamrin No. 112, Semarang 50134, Telp. (024) 8452333 Fax. (024) 8453989</t>
  </si>
  <si>
    <t>Gd. Calindo Lt.1, Jalan Mayjen Sungkono No. 121, Surabaya 60189,  Telp. (031) 5623720 Fax. (021) 5623765</t>
  </si>
  <si>
    <t>Hotel Novotel Jalan Slamet Riyadi No. 272, Solo 57131,  Telp. (0271) 733328 Fax. (0271) 733311</t>
  </si>
  <si>
    <t>Jalan Pahlawan Trip No. 23 B-2, Malang 65112,  Telp. (0341) 589888 Fax. (0341) 561959</t>
  </si>
  <si>
    <t>Wisma HSBC Lt. 3 Jalan Asia Afrika No. 116, Bandung 40261,  Telp. (022) 4267929 Fax. (022) 4267920/4267921</t>
  </si>
  <si>
    <t>Jalan Diponegoro No. 14 F, Medan 20152,  Telp. (061) 4520336 Fax. (021) 4520335/4520337</t>
  </si>
  <si>
    <t>Jalan Karunrung No. 1F, Makassar 90133,  Telp. (0411) 850222 Fax. (0411) 870861</t>
  </si>
  <si>
    <t>Gedung Graha Sucofindo Lantai Dasar, Jl. Jend A. Yani No.79, Pekanbaru 28155,  Telp. (0761) 859710 Fax. (0761) 859701</t>
  </si>
  <si>
    <t>Ruko ITC BSD Blok R No. 43A, Jalan Pahlawan Seribu, Serpong, Tangerang 15322, Telp. (021) 5386700 Fax (021) 5386767</t>
  </si>
  <si>
    <t>Hotel Grand Tryas, Jalan Tentara Pelajar No. 103-107, Cirebon 45123,  Telp. (0231) 8332767 Fax. (021) 8332768</t>
  </si>
  <si>
    <t>Galeri Investasi Bursa Efek Indonesia (GIBEI) Sekolah Tinggi Ilmu Ekonomi (STIE) Nganjuk, Jalan Abdul Rahman Saleh No. 21 Nganjuk, Nganjuk, Jawa Timur 64411, Telp. (0358) 329300</t>
  </si>
  <si>
    <t>Nganjuk</t>
  </si>
  <si>
    <t>AB/ Non AB</t>
  </si>
  <si>
    <t xml:space="preserve">ALAMAT </t>
  </si>
  <si>
    <t>DATA PERUSAHAAN EFEK</t>
  </si>
  <si>
    <t>PT Reliance Sekuritas Indonesia Tbk</t>
  </si>
  <si>
    <t>SK PEE No</t>
  </si>
  <si>
    <t>SK PPE No</t>
  </si>
  <si>
    <t xml:space="preserve">SK MI </t>
  </si>
  <si>
    <t>PT Aldiracita Sekuritas Indonesia</t>
  </si>
  <si>
    <t>KEP/01/PM/PEE/2003
14 Januari 2003</t>
  </si>
  <si>
    <t>KEP-200/PM/1992
10 April 1992</t>
  </si>
  <si>
    <t>Sinarmas Land, MenaraI II Lantai 11, Jalan MH. Thamrin No. 51 Kav.22, Jakarta 10350, Telp. (021) 39834551, Fax. (021) 39834559 / 39834560</t>
  </si>
  <si>
    <t>PT Amantara Sekuritas Indonesia</t>
  </si>
  <si>
    <t>KEP.05/PM/PEE/96
8 Maret 1996</t>
  </si>
  <si>
    <t>Kep-192/PM/1992
10 April 1992</t>
  </si>
  <si>
    <t>KEP-100/PM/1992
03 Maret 1992</t>
  </si>
  <si>
    <t>Komp. Ruko Cempaka Mas  Blok M No. 1,2,3 Cempaka Putih, Jalan Letjen Suprapto - Cempaka Mas, Jakarta Pusat 10640, Telp. (021) 42800433, Fax. (021) 42800432</t>
  </si>
  <si>
    <t>KEP-01/BL/PEE/2006
26 Juli 2006</t>
  </si>
  <si>
    <t>Equity Tower, Lantai 22 E-F, SCBD Lot. 9, Jl. Jend. Sudirman Kav. 52-53, Jakarta 12910, Telp. (021) 5152338, Fax. (021) 5152339</t>
  </si>
  <si>
    <t xml:space="preserve">KEP-38/PM/1993
12 November 1993 </t>
  </si>
  <si>
    <t>KEP-51/PM/1992
20 Februari 1992</t>
  </si>
  <si>
    <t>Graha CIMB Niaga Lantai 19, Jalan Jenderal Sudirman Kav. 58, Jakarta 12190, Telp. (021) 2505080, Fax. (021) 2505070-71</t>
  </si>
  <si>
    <t>Kep-05/PM/PEE/2000
24 April 2000</t>
  </si>
  <si>
    <t>Plaza Chase  Lantai 12, Jalan Jenderal Sudirman Kav.21, Jakarta 12920, Telp. (021) 5207374, Fax. (021) 5206936</t>
  </si>
  <si>
    <t>KEP-12/PM/PEE/1997
22/09/1997</t>
  </si>
  <si>
    <t>KEP-138/PM/92
11 Maret 1992</t>
  </si>
  <si>
    <t>Menara BCA, Grand Indonesia, 41st Floor, Suite 4101 , Jalan M.H. Thamrin No. 1 , Jakarta 10310, Telp. (021) 2358 7222, Fax. (021) 2358 7300; (021) 2358 7250</t>
  </si>
  <si>
    <t>KEP-41/D.04/2013
4 september 2013</t>
  </si>
  <si>
    <t>KEP-25/PM/1992
7 februari 1992</t>
  </si>
  <si>
    <t>Gedung Setiabudi Atrium Lantai 5 Suite 502a-503, Jalan HR Rasuna Said Kav. 62, Jakarta 12920, Telp. (021) 5206678, Fax. (021) 5210325</t>
  </si>
  <si>
    <t>KEP-70/PM/1992
26 Februari 1992</t>
  </si>
  <si>
    <t>Wisma KEIAI Lantai 26, Jalan Jenderal Sudirman Kav. 3, Jakarta 12190, Telp. (021) 21888999, Fax. (021) 57850300</t>
  </si>
  <si>
    <t>KEP-20/PM/1995
08 Agustus 1995</t>
  </si>
  <si>
    <t>KEP-19/PM/1995
08 Agustus 1995</t>
  </si>
  <si>
    <t>Sudirman Plaza Indofood Tower Lantai 16, Jalan Jenderal Sudirman Kav. 76 - 78, Jakarta 12910, Telp. (021) 25543946, Fax. (021) 5795831</t>
  </si>
  <si>
    <t>KEP-35/PM/1994
12 Desember 1994</t>
  </si>
  <si>
    <t>Menara BCA Lantai 35, Grand Indonesia, Jalan M.H. Thamrin No. 1, Jakarta  10310, Telp. (021) 23586586, 23586235, 23584910, Fax. (021) 23587587, 23586860</t>
  </si>
  <si>
    <t>KEP-05/D.04/2015
26 Januari 2015</t>
  </si>
  <si>
    <t>KEP-02/BL/PPE/2006
29 Desember 2006</t>
  </si>
  <si>
    <t>Equity Tower Lantai 15, Jalan Jenderal Sudirman Kav. 52-53, Jakarta  12190, Telp. (021) 29035177, Fax. (021) 29035166</t>
  </si>
  <si>
    <t>KEP-01/BL/PEE/2011
30 Maret 2011</t>
  </si>
  <si>
    <t>KEP-172/PM/1992
10 April 1992</t>
  </si>
  <si>
    <t>KEP-157/PM/1991
5 Desember 1991</t>
  </si>
  <si>
    <t>KEP-158/PM/1991
05 Desember 1991</t>
  </si>
  <si>
    <t>Wisma Bumiputera Lantai 17, Jalan Jenderal Sudirman Kav. 75, Jakarta 12190, Telp. (021) 52960155, 52960150, Fax. (021) 52960148</t>
  </si>
  <si>
    <t>KEP-01/BL/PPE/2010
02/11/2010</t>
  </si>
  <si>
    <t>Ruko CBD Ciledug, Blok A2/12, Jalan HOS Cokroaminoto No. 39, Ciledug, Tangerang 15157, Telp. (021) 29042091, Fax. (021) 29042095</t>
  </si>
  <si>
    <t>KEP-93/PM/1992
29 Februari 1992</t>
  </si>
  <si>
    <t>KEP-92/PM/1992
29 Februari 1992</t>
  </si>
  <si>
    <t>Gedung Bursa Efek Indonesia Menara II Lantai 20, Jalan Jenderal Sudirman Kav. 52-53, Jakarta 12190, Telp. (021) 5151330, Fax. (021) 5151335</t>
  </si>
  <si>
    <t>Kep-01/PM/PEE/2006
20 Januari 2006</t>
  </si>
  <si>
    <t>Plaza Asia Office Park 2, Jalan Jenderal Sudirman Kav 59, Jakarta Selatan 12190, Telp. (021) 25574800, Fax. (021) 25574842</t>
  </si>
  <si>
    <t>KEP-235/PM/1992
02 Mei 1992(PEE)</t>
  </si>
  <si>
    <t>Citibank Tower Lt.10 Pacific Century Place SCBD Lot 10, Jl. Jenderal Sudirman No. 52-53, Jakarta 12190, Telp. (021) 29249223, Fax. (021) 29249239</t>
  </si>
  <si>
    <t>KEP-58/PM/1992
25 Februari 1992</t>
  </si>
  <si>
    <t>KEP-59/PM/1992
25 Februari 1992</t>
  </si>
  <si>
    <t>Wisma GKBI Lantai 9 Suite 901, Jalan Jenderal Sudirman No. 28, Jakarta 10210, Telp. (021) 25548888, Fax. ( 021) 5746922</t>
  </si>
  <si>
    <t>KEP-04/PM/2002
2 September 2002</t>
  </si>
  <si>
    <t>Sampoerna Strategic Square, South Tower Lantai 23, Jalan Jenderal Sudirman Kav. 45 - 46, Jakarta 12930, Telp. (021) 25537900, Fax. (021) 25537999</t>
  </si>
  <si>
    <t>KEP-292/PM/1992
16 Okt. 1992  (PEE)</t>
  </si>
  <si>
    <t>KEP-291/PM/1992
16 Okt. 1992  (PPE)</t>
  </si>
  <si>
    <t>Gedung Danareksa, Jalan Medan Merdeka  Selatan No. 14, Jakarta 10110, Telp. (021) 29555777, 29555888, Fax. (021) 3866106</t>
  </si>
  <si>
    <t>1070/KMK/013/1990 
8 September 1990</t>
  </si>
  <si>
    <t>KEP-220/PM/1992
16 April 1992</t>
  </si>
  <si>
    <t>Jalan Tanah Abang III No. 6, Jakarta 10160, Telp. (021) 2312345, Fax. (021) 2314880</t>
  </si>
  <si>
    <t>PT Danatama Makmur Sekuritas</t>
  </si>
  <si>
    <t>KEP-74/PM/1992
29 Februari 1992</t>
  </si>
  <si>
    <t>KEP-73/PM/1992
29 Februari 1992</t>
  </si>
  <si>
    <t>KEP-16/PM/MI/1992
21 Mei 1992</t>
  </si>
  <si>
    <t>Danatama Square, Jalan Mega Kuningan Timur Blok C-6 / Kav. 12 Kawasan Mega Kuningan, Jakarta 12950, Telp. (021) 57974288, Fax. (021) 57974289</t>
  </si>
  <si>
    <t>KEP-11/PM/PEE/2000
3 Juli 2000</t>
  </si>
  <si>
    <t>KEP-142/PM/1992
12 Maret 1992</t>
  </si>
  <si>
    <t>Gedung Equity Tower Lantai 9 Unit A &amp; E, SCBD Lot. 9, Jalan Jenderal Sudirman Kav. 52-53,  Jakarta 12190, Telp. (021) 29911888, Fax. (021) 29911999</t>
  </si>
  <si>
    <t>KEP-130/PM/92
9 Maret 1992</t>
  </si>
  <si>
    <t>KEP-14/PM/95
26 Mei 1995</t>
  </si>
  <si>
    <t>Gedung DBS Bank Tower Lantai 32, Ciputra World I, Jalan Prof. Dr. Satrio Kav. 3-5, Jakarta 12940, Telp. (021) 30034900, Fax. (021) 30034994</t>
  </si>
  <si>
    <t>PT Deutsche Sekuritas Indonesia</t>
  </si>
  <si>
    <t>KEP-09/PM/PEE/2000
18 Juli 2000</t>
  </si>
  <si>
    <t>Deutsche Bank Building Lantai 9, Jalan Imam Bonjol No. 80, Jakarta 10310, Telp. (021) 29644545, Fax. (021) 29644076</t>
  </si>
  <si>
    <t>PT Deutsche Verdhana Sekuritas Indonesia</t>
  </si>
  <si>
    <t>KEP- 03/PM/PPE/2004
24 September 2004</t>
  </si>
  <si>
    <t>Deutsche Bank Building Lantai 6, Jalan Imam Bonjol No. 80, Jakarta 10310, Telp. (021) 29644511, 29644541, Fax. (021) 29644559, 29644560</t>
  </si>
  <si>
    <t>KEP-01/PM/PEE/2002
8 Jan 2002</t>
  </si>
  <si>
    <t>KEP-121/PM/1992
04 Maret 1992</t>
  </si>
  <si>
    <t>Gedung Bursa Efek Indonesia Lantai 15 Menara I Suite 1504, Jalan Jenderal Sudirman Kav . 52-53, Jakarta 12190, Telp. (021) 5151678-79, Fax. (021) 5151226</t>
  </si>
  <si>
    <t>KEP-141/PM/1992
12 Maret 1992</t>
  </si>
  <si>
    <t>Wisma Bisnis Indonesia Lantai 15, Jalan Letnan Jenderal S. Parman Kav.12, Jakarta 11480, Telp. (021) 5307133, Fax. (021) 5305877</t>
  </si>
  <si>
    <t>KEP-07/PM/PPE/2000
30 November 2000</t>
  </si>
  <si>
    <t>Graha Family Mart Lantai 6, Jalan Setiabudi Selatan Kav. 10, Jakarta Selatan 12920, Telp. (021) 57904588, 57904580, Fax. (021) 57904593</t>
  </si>
  <si>
    <t>Kep-01/PM/PEE/1999
4 Juni 1999</t>
  </si>
  <si>
    <t>Wisma KEIAI Lantai 21, Jalan Jenderal Sudirman Kav.3 , Jakarta  10220, Telp. (021) 5723828, Fax. (021) 5723475</t>
  </si>
  <si>
    <t>KEP-05/PM/1994
11 - 01 -1994    (PEE)</t>
  </si>
  <si>
    <t>KEP-232/PM/1992
29 April 1992  (PPE)</t>
  </si>
  <si>
    <t>KEP-08/PM/MI/1994
9/23/1994</t>
  </si>
  <si>
    <t>Wisma Hayam Wuruk, Lt. 12, Jl. Hayam Wuruk No. 8, Jakarta 10120, Telp. (021) 80632800 , Fax. (021) 3840041</t>
  </si>
  <si>
    <t>KEP-01/BL/PEE/2009
27 Oktober 2009</t>
  </si>
  <si>
    <t>KEP-129/PM/1992
9 Maret 1992</t>
  </si>
  <si>
    <t>Gedung Sucaco Lantai 3 , Jalan Kebon Sirih No. 71, Jakarta Pusat 10340, Telp. (021) 39836420 Ext. 265, Fax. (021) 331119</t>
  </si>
  <si>
    <t>SK-MENKEU RI NO : 952/KMK.013/1990
16 Agustus 1990</t>
  </si>
  <si>
    <t>KEP-153/PM/1992
21 Maret 1992</t>
  </si>
  <si>
    <t>Panin  Bank Centre Lantai 1, Jalan Jenderal Sudirman No. 1, Jakarta 10270, Telp. (021) 5739510, Fax. (021) 5739508</t>
  </si>
  <si>
    <t>KEP-02/BL/PEE/2008
13 Juni 2008</t>
  </si>
  <si>
    <t>Menara Global Lantai 10, Jalan Gatot Subroto Kav.27, Jakarta  12950, Telp. (021) 5270449, Fax.  (021)  5270459</t>
  </si>
  <si>
    <t>KEP-164/PM/1991
10 Desember 1991</t>
  </si>
  <si>
    <t>Panin Bank Centre Lantai 3, Jalan Jenderal Sudirman No. 1 Senayan, Jakarta 10270, Telp. (021) 72799888, Fax. (021) 5710895</t>
  </si>
  <si>
    <t>KEP-72/PM/1992
29 Februari 1992</t>
  </si>
  <si>
    <t>Komp. Graha Kencana Blok CK, Jalan Raya Perjuangan No. 88, Kebun Jeruk, Jakarta Barat  11530, Telp. (021) 5325894, Fax. (021) 5325895</t>
  </si>
  <si>
    <t>KEP-40/D.04/2014
29 Agustus 2014</t>
  </si>
  <si>
    <t>Ruko BPBD Tangerang Selatan, Jalan Buaran Raya Victor No. 10, Kel. Buaran, Kec. Serpong, Tangerang Selatan  15316, Telp. (021) 75879416
75869416 , Fax. (021) 75879416
 Fax: 75876725</t>
  </si>
  <si>
    <t>PT Garuda Nusantara Sekuritas</t>
  </si>
  <si>
    <t>KEP-02/BL/PPE/2010
10 November 2010</t>
  </si>
  <si>
    <t>Jalan Pejompongan III A No.15, Bendungan Hilir – Tanah Abang, Jakarta Pusat 12920, Telp. (021) 57854122, Fax. (021) 57854225</t>
  </si>
  <si>
    <t>PT Goldman Sachs Indonesia Sekuritas</t>
  </si>
  <si>
    <t>KEP-51/D.04/2015
25 September 2015</t>
  </si>
  <si>
    <t>Equity Tower Lantai 40 Suite D, SCBD Lot 9, Jalan Jenderal Sudirman Kav. 52-53, Jakarta 12190, Telp. (021) 29773000, Fax. (021) 29773001</t>
  </si>
  <si>
    <t>KEP-62/D.04/2013
28 November 2013</t>
  </si>
  <si>
    <t>Wijaya One Office, Jalan Wijaya I No. 1, Jakarta Selatan 12180, Telp. (021) 72895999, Fax. (021) 7204290</t>
  </si>
  <si>
    <t>KEP-122/PM/1992
04 Maret 1992</t>
  </si>
  <si>
    <t>Gedung Bank Panin Pusat Lantai 4, Jalan Jenderal Sudirman - Senayan, Jakarta 10270, Telp. (021) 5735610, Fax. (021) 5735611</t>
  </si>
  <si>
    <t>KEP-03/BL/PEE/2007
31 Agustus 2007</t>
  </si>
  <si>
    <t>KEP-296/PM/1992
24 November 1992</t>
  </si>
  <si>
    <t>Penthouse @18, Suite 1801, Tamara Centre, Jalan Jenderal Sudirman Kav. 24, Jakarta  12920, Telp. (021) 5206464 , Fax. (021) 5206797</t>
  </si>
  <si>
    <t>KEP-85/PM/1995
29 Februari 1995</t>
  </si>
  <si>
    <t>KEP-84/PM/1995
29 Februari 1995</t>
  </si>
  <si>
    <t xml:space="preserve">Gedung World Trade Center Lantai 4, Jalan Jenderal Sudirman Kav. 29-31, Jakarta 12920, Telp. (021) 5246452, Fax. (021) 2922-9696, 2922-9697 </t>
  </si>
  <si>
    <t xml:space="preserve">KEP-02/PM/PPE/2005
30 Desember 2005
</t>
  </si>
  <si>
    <t>Jalan Persatuan Guru 41A, Petojo Selatan, Jakarta  12980, Telp. (021) 3853363, Fax. (021) 3853362</t>
  </si>
  <si>
    <t>KEP-240/PM/1992
02 Mei 1992</t>
  </si>
  <si>
    <t>KEP-241/PM/1992
02 Mei 1992</t>
  </si>
  <si>
    <t>Gedung Wira Usaha Lantai 4, Jalan HR. Rasuna Said Kav. C-5, Jakarta 12940, Telp. (021) 5229073 -30, Fax. (021) 5229081</t>
  </si>
  <si>
    <t>KEP-11/PM/PEE/96
1 Oktober 1996</t>
  </si>
  <si>
    <t>Wisma GKBI Lantai 7 Suite 718, Jalan Jenderal Sudirman No. 28, Jakarta 10210, Telp. (021) 57931168-1166, Fax. (021) 57931167</t>
  </si>
  <si>
    <t>Kep- 02/PM/PPE/1997
22 Januari 1997</t>
  </si>
  <si>
    <t>Wisma GKBI  38 th  Floor suite 3801, Jalan Jenderal Sudirman No. 28, Jakarta 10210, Telp. (021) 5724970, 71, Fax. (021) 5724972</t>
  </si>
  <si>
    <t>KEP-159/PM/1992
21 Maret 1992</t>
  </si>
  <si>
    <t>KEP-158/PM/1992
21 Maret 1992</t>
  </si>
  <si>
    <t>Gedung Menara Kuningan Lantai 32, Jalan H.R. Rasuna Said Blok X7 Kav. 5, Jakarta Selatan 12940, Telp. (021) 30015622, Fax. (021) 30015649</t>
  </si>
  <si>
    <t>KEP-01/BL/PEE/2007
23 Maret 2007</t>
  </si>
  <si>
    <t>Gedung Bursa Efek Indonesia, Tower II- Lantai 22, Jalan Jenderal Sudirman Kav. 52-53, Jakarta 12190, Telp. (021) 29962300 Fax. (021) 5150970</t>
  </si>
  <si>
    <t>PT Inti Fikasa Sekuritas</t>
  </si>
  <si>
    <t>KEP-32/PM/1994
04-11-1994</t>
  </si>
  <si>
    <t>KEP-123/PM/1992
04 Maret 1992</t>
  </si>
  <si>
    <t>Menara Batavia Lantai 23, Jalan KH. Mas Mansyur Kav. 125-126, Jakarta Pusat 10220, Telp. (021) 5793-0080, Fax. (021) 5793-0090</t>
  </si>
  <si>
    <t>KEP-30/PM/1992
10 Februari 1992</t>
  </si>
  <si>
    <t>Jalan Sumatera No.92 B , Surabaya , Telp. (031) 5012222-7777, Fax. (031) 5011343</t>
  </si>
  <si>
    <t xml:space="preserve">KEP-04/PM/PEE/1997
</t>
  </si>
  <si>
    <t>KEP-207/PM/1992
14 April 1992</t>
  </si>
  <si>
    <t>Plaza ABDA Lantai 17, Jalan Jenderal Sudirman Kav. 59, Jakarta 12190, Telp. (021) 5150817, Fax. (021) 51401616</t>
  </si>
  <si>
    <t>KEP-02/BL/PEE/2012
27 Desember 2012</t>
  </si>
  <si>
    <t>KEP-23/PM/1992
31 Januari 1992</t>
  </si>
  <si>
    <t>Gedung Kospin Jasa Lantai 7-8, Jalan Jenderal Gatot Subroto Kav.1, Kel. Menteng Dalam, Kec. Tebet, Jakarta Selatan  12870, Telp. (021) 2301860, 2301861, Fax. (021) 2301862</t>
  </si>
  <si>
    <t>KEP-55/PM/1992
25 Februari 1992</t>
  </si>
  <si>
    <t>KEP-54/PM/1992
25 Februari 1992</t>
  </si>
  <si>
    <t>Gedung The Energy Lantai 6 SCBD Lot 11A, Jalan Jenderal Sudirman Kav 52 - 53, Jakarta 12190, Telp. (021) 52918181, Fax. (021) 52918266</t>
  </si>
  <si>
    <t>KEP-54/D.04/2015 (PEE)
1 Oktober 2015</t>
  </si>
  <si>
    <t>KEP-53/D.04/2015          (PPE)
1 Oktober 2015</t>
  </si>
  <si>
    <t>Sona Topaz Tower Lantai 11, Jalan Jenderal Sudirman Kav. 26, Jakarta  12920, Telp. (021) 2506337, Fax. (021) 2506332
Fax. 2506352</t>
  </si>
  <si>
    <t>KEP-107/PM/1992
10 April 1992</t>
  </si>
  <si>
    <t>Gedung Graha Irama Lantai 6 Unit 6-D, Jalan HR Rasuna Said Blok X-1 Kav. 1-2, Jakarta Selatan 12950, Telp. (021) 5261326, Fax. (021) 5261320</t>
  </si>
  <si>
    <t>PT Kopedana Mitra Sekuritas</t>
  </si>
  <si>
    <t>KEP- 01/PM/PPE/2005
8 Juni 2005</t>
  </si>
  <si>
    <t>Gedung Center Point Apartemen Tower A No. GF 39-41, Jalan Jenderal A. Yani Kav. 20, Bekasi, Jawa Barat 17141, Telp. (021) 29286060, Fax.  (021) 29285666</t>
  </si>
  <si>
    <t>KEP-17/D.04/2015
30 April 2015</t>
  </si>
  <si>
    <t>KEP-18/D.04/2015
30 April 2015</t>
  </si>
  <si>
    <t>Kresna Tower Lantai 6, 18 Parc SCBD, Jalan Jenderal Sudirman Kav. 52-53, Jakarta 12190, Telp. (021) 25557000
Telp. 25557010 , Fax. (021) 5155280</t>
  </si>
  <si>
    <t>Kep-03/PM/PEE/2005
25 Mei 2005</t>
  </si>
  <si>
    <t>KEP-14/PM/1992
23 Januari 1993</t>
  </si>
  <si>
    <t>Wisma KEIA Lantai 15, Jalan Jenderal Sudirman Kav. 3, Jakarta 10220, Telp. (021) 57851818, 57851888, Fax. (021) 57851717, 57851777, 57851597</t>
  </si>
  <si>
    <t>KEP-42/PM/1992
19 Februari 1992</t>
  </si>
  <si>
    <t>KEP-43/PM/1992
19 Februari 1992</t>
  </si>
  <si>
    <t>Gedung Bursa Efek Indonesia Tower I Lantai 8, Jalan Jenderal Sudirman Kav. 52-53, Jakarta 12190, Telp. (021) 2598 8300, Fax. (021) 515 1212</t>
  </si>
  <si>
    <t>KEP-62/PM/1992
25 Februari 1992</t>
  </si>
  <si>
    <t>KEP-63/PM/1992
25 Februari 1992</t>
  </si>
  <si>
    <t>Menara Prima Lantai 25, Jalan DR. Ide Anak Agung Gde Agung Blok 6.2, Jakarta 12950, Telp. (021) 57948170, Fax. (021) 57948171</t>
  </si>
  <si>
    <t>KEP-05/PM/PEE/1997
12 Juni 1997</t>
  </si>
  <si>
    <t>KEP-178/PM/1998 10 April 1992</t>
  </si>
  <si>
    <t>Menara Batavia Lantai 23, K.H Mas Mansyur Kav 126, Jakarta 10220, Telp. (021) 57930078, Fax. (021) 57930079</t>
  </si>
  <si>
    <t>KEP-132/PM/1992
09 Maret 1992</t>
  </si>
  <si>
    <t>Menara Batavia Lantai 9, Jalan K.H. Mas Mansyur Kav.126, Jakarta 10220, Telp. (021) 5724770, Fax. (021) 5724760</t>
  </si>
  <si>
    <t>KEP-102/PM/1992
03 Maret 1992</t>
  </si>
  <si>
    <t>Wisma Budi Lantai 7, Jalan H.R. Rasuna Said Kav. C-6 Suite  705, Jakarta 12940, Telp. (021) 5268185, Fax. (021) 5265758</t>
  </si>
  <si>
    <t>KEP-01/PM/PEE/2001
23 April 2001</t>
  </si>
  <si>
    <t>Wisma GKBI Lantai Mezzanine B, Jalan Jenderal Sudirman No.28, Jakarta 10210, Telp. (021) 5727111, Fax. (021) 5722550</t>
  </si>
  <si>
    <t>KEP-12/PM/1992
23 Januari 1992</t>
  </si>
  <si>
    <t>KEP-69/PM/1992
23 Januari 1992</t>
  </si>
  <si>
    <t>Plaza Mandiri Lantai 28, Jalan Gatot Subroto Kav. 36-38, Jakarta 12190, Telp. (021) 5263450, Fax. (021) 5263507</t>
  </si>
  <si>
    <t>KEP-15/PM/1994
31 Mei 1994  (PEE)</t>
  </si>
  <si>
    <t>KEP-114/PM/1992
04 Maret 1992</t>
  </si>
  <si>
    <t>Jalan Sisingamangaraja No. 12, Kebayoran Baru, Jakarta Selatan 12110, Telp. (021) 72792999, Fax. (021) 7398250</t>
  </si>
  <si>
    <t>KEP-250/PM/1992
02 Mei 1992</t>
  </si>
  <si>
    <t>KEP-251/PM/1992
02 Mei 1992</t>
  </si>
  <si>
    <t>Sentral Senayan III Building Lantai 15, 20, &amp; 22, Jalan Asia Afrika No. 8 , Jakarta Pusat  10270, Telp. (021) 80668500, Fax. (021) 80668501</t>
  </si>
  <si>
    <t>KEP-10/PM/1992
 23 Januari 1992</t>
  </si>
  <si>
    <t>KEP-11/PM/1992
23 Januari 1992</t>
  </si>
  <si>
    <t>Menara Bank Mega Lantai 2, Jalan Kapten P. Tendean Kav. 12-14 A, Jakarta 12790, Telp. (021) 79175599, Fax. (021) 79193900</t>
  </si>
  <si>
    <t xml:space="preserve"> KEP-01/PM/PEE/1996
08 Januari 1996</t>
  </si>
  <si>
    <t>Gedung Bursa Efek Indonesia Tower I Lantai 18, Jalan Jenderal Sudirman Kav. 52-53, Jakarta 12190, Telp. (021) 29553888, Fax. (021) 29553877</t>
  </si>
  <si>
    <t>Kep-04/PM/PEE/2000
3 April 2000</t>
  </si>
  <si>
    <t>Kep-22/PM/1999
30 Agustus 1999</t>
  </si>
  <si>
    <t>Equity Tower Lantai 11, SCBD Lot 9, Jalan Jenderal Sudirman Kav. 52-53, Jakarta  12190, Telp. (021) 5255555, 5256666, Fax.  (021) 5271527</t>
  </si>
  <si>
    <t>KEP-45/D.04/2014
 24 September 2014</t>
  </si>
  <si>
    <t>KEP-135/PM/1992
 9 Maret 1992</t>
  </si>
  <si>
    <t>Equity Tower Building Lantai 50 Suite A, SCBD Lot. 9, Jalan Jenderal Sudirman  Kav. 52-53, Jakarta Selatan 12190, Telp. (021) 5151140, Fax. (021) 5151141</t>
  </si>
  <si>
    <t>Kep-03/PM/PEE/2004
26 Mei 2004</t>
  </si>
  <si>
    <t>MNC Financial Center Lantai 14-16, Jalan Kebon Sirih No. 21-27, Jakarta Selatan 10340, Telp. (021) 29803111 (Hunting), Fax.  (021) 39836868</t>
  </si>
  <si>
    <t>KEP-03/BL/PEE/2008
23 Juli 2008</t>
  </si>
  <si>
    <t>Gedung World Trade Center II, 20/F, Jalan Jenderal Sudirman Kav. 29-31, Jakarta Selatan 12190, Telp. (021) 30488100, Fax. (021) 30488172</t>
  </si>
  <si>
    <t>KEP-02/PM/PPE/2001
16 Agustus 2001</t>
  </si>
  <si>
    <t>Sudirman Plaza - Indofood Tower Lantai 17, Jalan Jenderal Sudirman Kav. 76-78, Jakarta 12910, Telp. (021) 57939929, Fax. (021) 57939919</t>
  </si>
  <si>
    <t>KEP-214/PM/1992
15 April 1992</t>
  </si>
  <si>
    <t>KEP-208/PM/1992
14 April 1992</t>
  </si>
  <si>
    <t>KEP-01/PM/MI/1993
22 Peb 1993</t>
  </si>
  <si>
    <t>Wisma Indocement Lantai 3, JalanJend.Sudirman Kav.70-71, Jakarta 12910, Telp. (021) 2510125, Fax. (021) 2510126</t>
  </si>
  <si>
    <t>KEP. 02/PM/PEE/2003
'17 November 2003</t>
  </si>
  <si>
    <t>KEP-196/PM/1992
'10 April 1992</t>
  </si>
  <si>
    <t>OCBC NISP Tower Lantai 21, Jalan Prof. Dr. Satrio Kav. 25, Jakarta 12940, Telp. (021) 29352788, 29352888, Fax. (021) 57944095</t>
  </si>
  <si>
    <t>KEP-25/PM/1992
11 September 1992</t>
  </si>
  <si>
    <t>KEP-79/PM/1992 
29 Februari 1992</t>
  </si>
  <si>
    <t>Sentral Senayan II Building Lantai 9 Suite 209A, Jalan Asia Afrika No. 8, Gelora Bung Karno, Jakarta 10270, Telp. (021) 29913300, Fax. (021) 29913333</t>
  </si>
  <si>
    <t>KEP-01/BL/PEE/2010
18 Agustus 2010</t>
  </si>
  <si>
    <t>KEP-42/PM/1993
30 Desember 1993</t>
  </si>
  <si>
    <t>Wisma Korindo Lantai 7, Jalan MT. Haryono 62 - Pancoran, Jakarta 12780, Telp. (021) 7976201, Fax. (021) 7976206</t>
  </si>
  <si>
    <t>KEP-01/BL/PPE/2006
22 September 2006</t>
  </si>
  <si>
    <t>Jalan Sungai Sambas I / 108 A, Kebayoran Baru, Jakarta Selatan  12130, Telp. (021) 7233131, Fax. (021) 72790507</t>
  </si>
  <si>
    <t>KEP-31/PM/1993
12 Oktober 1993</t>
  </si>
  <si>
    <t>Gedung Bursa Efek Indonesia Tower 2 Lantai 29, Jalan Jenderal Sudirman Kav. 52-52, Jakarta 12190, Telp. (021) 29709300, Fax.  (021) 29709393</t>
  </si>
  <si>
    <t>Kep-03/D.04/PEE/2013
31 Januari 2013</t>
  </si>
  <si>
    <t>Kep-02/D.04/PPE/2013
31 Januari 2013</t>
  </si>
  <si>
    <t>Deutsche Bank Building 15th Floor, Suite 1504-1505, Jalan Imam Bonjol No. 80, Jakarta 10310, Telp. (021) 3162077, 316 2078, Fax. (021) 3162080</t>
  </si>
  <si>
    <t>KEP-42/D.04/2013
9/4/2013</t>
  </si>
  <si>
    <t>KEP-128/PM/1992
09 Maret 1992</t>
  </si>
  <si>
    <t>Cyber 2 Tower Lantai 22 Unit A-D, Jalan H.R. Rasuna Said Blok X-5 No. 13, Kuningan Timur, Jakarta Selatan 12950, Telp. (021) 29915300, Fax.  (021) 29021497</t>
  </si>
  <si>
    <t>KEP-224/PM/1992
16 April 1992</t>
  </si>
  <si>
    <t>ANZ Tower Bank Lantai 18, Jalan Jenderal Sudirman Kav. 33A, Jakarta 10220, Telp. (021) 5746961, Fax. (021) 5745864</t>
  </si>
  <si>
    <t>KEP-01/PEE/2005
7 Maret 2005</t>
  </si>
  <si>
    <t>Gedung Office 8 Lantai 5 SCBD Lot. 28, Jalan Jenderal Sudirman Kav.52-53, Jakarta 10210, Telp. (021) 29333740, Fax. (021) 29333741/ 42</t>
  </si>
  <si>
    <t>KEP-05/PM/PEE/2005
12 September 2005</t>
  </si>
  <si>
    <t>KEP-01/PM/PPE/2000
31 Maret 2000</t>
  </si>
  <si>
    <t>Gedung Bursa Efek Indonesia, Tower I Lantai 17, Suite 1706 A, Jalan Jenderal Sudirman  Kav.52-53, Jakarta 12190, Telp. (021) 515 5456, Fax. (021) 515 5466</t>
  </si>
  <si>
    <t>PT Panca Global Sekuritas</t>
  </si>
  <si>
    <t>KEP-57/D.04/2017
11/21/2017</t>
  </si>
  <si>
    <t>Gedung Bursa Efek Jakarta I Lt.17,Jl. Jend. Sudirman Kav. 52-53,Jakarta,12190,Telp (021) 515 5456  , Fax (021) 515 5466</t>
  </si>
  <si>
    <t>KEP-206/PM/1992
14 April 1992</t>
  </si>
  <si>
    <t>KEP-205/PM/1992
14 April 1992</t>
  </si>
  <si>
    <t>Gedung Bursa Efek Indonesia, Menara 2, Suite 1205, Jalan Jenderal Sudirman Kav. 52-53, Jakarta 12190, Telp. (021) 5153055, Fax. (021) 5153061</t>
  </si>
  <si>
    <t>KEP-44/PM/1992
20 Januari 1992</t>
  </si>
  <si>
    <t>KEP-06/PM/MI/2001
25 Juli 2001</t>
  </si>
  <si>
    <t>Cyber 2 Tower 20th floor,  Suite 2001, Jalan H.R. Rasuna Said Blok X-5 No. 13, Jakarta 12950, Telp. (021) 30026700, Fax. (021) 30026710</t>
  </si>
  <si>
    <t xml:space="preserve">KEP-03/PM/PPE/2001
7 September 2001
</t>
  </si>
  <si>
    <t>Menara Batavia Lantai 28, Jalan K.H. Mas Mansyur Kav. 126, Jakarta 10220, Telp. (021) 5714588, Fax. (021) 5714589</t>
  </si>
  <si>
    <t>KEP-02/BL/PEE/2007
31 Agustus 2007</t>
  </si>
  <si>
    <t>KEP-225/PM/1992
16 April 1992</t>
  </si>
  <si>
    <t>ANZ Tower Lantai 23 B, Jalan Jenderal Sudirman Kav 33 A, Jakarta 10220, Telp. (021) 57900800, Fax.  (021) 57900809</t>
  </si>
  <si>
    <t>KEP-08/PM/PPE/2000
05 Desember 2000</t>
  </si>
  <si>
    <t>The East Tower Lantai 16, Jalan Lingkar Mega Kuningan Kav E3.2.No. 1, Jakarta 12950, Telp. (021) 25556138, Fax. (021) 25556139</t>
  </si>
  <si>
    <t>KEP-41/PM/1992
19 Februari 1992</t>
  </si>
  <si>
    <t>Sona Topas Tower Lantai 10, Jalan Jenderal Sudirman Kav. 26, Jakarta 12920, Telp. (021) 2506233, Fax. (021) 2506232</t>
  </si>
  <si>
    <t>KEP- 04/PM/PPE/2000
25 Juli 2000</t>
  </si>
  <si>
    <t>Jln. Letjen Soepono Blok CC6 No. 9-10 Arteri Permata Hijau, Grogol Utara, Kebayoran Lama, Jakarta Selatan 12210, Telp. (021) 80626300, Fax. (021) 53663488</t>
  </si>
  <si>
    <t>KEP-17/PM/1994
13 Juni 1994</t>
  </si>
  <si>
    <t>KEP-186/PM/1992
10 April 1992</t>
  </si>
  <si>
    <t>Equity Tower Buliding, 12th Floor Unit A &amp; E, SCBD Lot. 19, Jalan Jenderal Sudirman Kav. 52-53, Jakarta Selatan  12190, Telp. (021) 29035880, Fax. (021) 29035890</t>
  </si>
  <si>
    <t>KEP-171/PM/1992
10 April 1992</t>
  </si>
  <si>
    <t>Gedung Wisma Argo Manunggal Lantai 6, JalanGatot Subroto Kav.22, Jakarta 12930, Telp. (021) 2520117-2521217-2523120, Fax. (021) 2520127</t>
  </si>
  <si>
    <t>KEP-26/D.04/2014
21 Mei 2014</t>
  </si>
  <si>
    <t>KEP-173/PM/1992
10 April 1992</t>
  </si>
  <si>
    <t>Gedung Permata Kuningan Lantai 19, Jalan Kuningan Mulia Kav. 9C, Guntur Setiabudi, Jakarta 12980, Telp. (021) 83780888, Fax. (021) 83780889</t>
  </si>
  <si>
    <t>KEP-08/PM/PEE/2000
12 Juli 2000</t>
  </si>
  <si>
    <t>KEP-143/PM/1992
12 Maret 1992</t>
  </si>
  <si>
    <t>Recapital Building Lantai 10, Jalan Adityawarman No. 55, Jakarta Selatan 12160, Telp. (021) 2702277, Fax. (021) 7246881</t>
  </si>
  <si>
    <t>KEP-02/PM/PPE/2006
14 Februari 2006</t>
  </si>
  <si>
    <t>Sentra Investasi Danareksa, Ruko Margonda Residence No. 12, Jalan Margonda Raya, Depok - Jawa Barat 16424, Telp. (021) 77211514, Fax. (0212) 77211514</t>
  </si>
  <si>
    <t>KEP-29/PM/1994
06 Oktober 1994</t>
  </si>
  <si>
    <t>Reliance Building, Jalan Pluit Putra Kencana No. 15 A, Jakarta Utara  14450, Telp. (021) 6617768, Fax. (021) 6619884</t>
  </si>
  <si>
    <t>KEP-08/PM/PEE/1997
30 Juli 1997</t>
  </si>
  <si>
    <t>KEP-18/PM/1992
27 Januari 1992</t>
  </si>
  <si>
    <t>Wisma Mulia Building Lantai 20,  Jalan Jenderal Gatot Subroto No. 42, Jakarta 12710, Telp. (021) 27830888, Fax. (021) 27830777</t>
  </si>
  <si>
    <t>KEP-04/PM/2002
2 Agustus 2002</t>
  </si>
  <si>
    <t>KEP-131/PM/1992
09 Maret 1992</t>
  </si>
  <si>
    <t>Equity Tower Lantai 42 Unit A, B, C, D, Sudirman Center Business District (SCBD) Lot 9, Jalan Jenderal Sudirman Kav, 52-53, Jakarta 12910, Telp. (021) 29182300, Fax.  (021) 29182301</t>
  </si>
  <si>
    <t>KEP-10/PM/PEE/96
11 September 1996</t>
  </si>
  <si>
    <t>KEP-256/PM/1992
02 Mei 1992</t>
  </si>
  <si>
    <t>Menara Imperium Lantai 21, Jalan HR Rasuna Said Kav. 1, Jakarta 12980, Telp. (021) 83701608, Fax. (021) 83701610</t>
  </si>
  <si>
    <t>KEP-16/PM/PEE/1997
24 November 1997</t>
  </si>
  <si>
    <t>KEP-140/PM/1992
12 Maret 1992</t>
  </si>
  <si>
    <t>KEP-04/PM/MI/2001
12 Juni 2001</t>
  </si>
  <si>
    <t>Jalan Roa Malaka Utara No.17-18, Jakarta Barat 11230, Telp. (021) 6923567, Fax. (021) 6922837</t>
  </si>
  <si>
    <t>Kep-01/BL/PEE/2008
1/17/2008</t>
  </si>
  <si>
    <t>KEP-111/PM/1992
04 Maret 1992</t>
  </si>
  <si>
    <t xml:space="preserve">Lippo St. Moritz Lantai 15, Unit 1501, Jalan Puri Indah Raya Blok U 1-3, Jakarta  11610, Telp. (021) 30495900, Fax. (021) 30495901 (Operasional)/
 (021) 30495902 (Dealing)
</t>
  </si>
  <si>
    <t>KEP-13/PM/PEE/1997
9/22/1997</t>
  </si>
  <si>
    <t>KEP-68/PM/1992
26 Februari 1992</t>
  </si>
  <si>
    <t>International Financial Center (IFC) 2, Lantai 30, Jalan Jenderal Sudirman Kav. 22-23, Jakarta 12190, Telp. (021) 80869900, Fax. (021) 22057925</t>
  </si>
  <si>
    <t>KEP-01/PM/PPE/1998
05 Maret 1998</t>
  </si>
  <si>
    <t>Kep. 02/PM/MI/03
13 Maret 2003</t>
  </si>
  <si>
    <t>Plasa Foppi, Jalan Sultan Hasanudin No. 53- 54. Kebayoran Baru - Blok M, Jakarta Selatan 12110, Telp. (021) 7200333, Fax. (021) 7201314</t>
  </si>
  <si>
    <t>KEP-82/PM/1992
29 Februari 1992</t>
  </si>
  <si>
    <t>KEP-83/PM/1992
29 Februari 1992</t>
  </si>
  <si>
    <t xml:space="preserve">Wisma BII Tower III Lantai 5 Ruang 501, Jalan MH. Thamrin No. 51, Jakarta 10350, Telp. 3925550, Fax : (021) 3925540
</t>
  </si>
  <si>
    <t>KEP-13/PM/94
20 April 1994</t>
  </si>
  <si>
    <t>Jl. Prof. Dr. Satrio Kav 3-5, Jakarta 12940., Jakarta  12940, Telp. (021) 29885800, Fax. (021) 29885801</t>
  </si>
  <si>
    <t>KEP-05/PM/PEE/2004
8 Juli 2004</t>
  </si>
  <si>
    <t>Menara Standard Chartered Lantai 3, Jalan Dr. Satrio No. 164, Jakarta 12930, Telp. (021) 25550000, Fax. (021) 5719734</t>
  </si>
  <si>
    <t>KEP-02/PM/PPE/2004
08 Juli 2004</t>
  </si>
  <si>
    <t>KEP-236/PM/1992
 02 Mei 1992</t>
  </si>
  <si>
    <t>KEP-237/PM/1992
02 Mei 1992</t>
  </si>
  <si>
    <t>Sahid Sudirman Center Lantai 12, Jalan Jenderal Sudirman  Kav. 86, Jakarta 10220, Telp. (021) 80673000 , Fax. (021) 27889288</t>
  </si>
  <si>
    <t>KEP-101/PM/1992
03 Maret 1992</t>
  </si>
  <si>
    <t>Menara Imperium Lantai 19 Suite A, Jalan HR. Rasuna Said Kav.1 Kuningan, Jakarta 12980, Telp. (021) 8356151, Fax. (021) 8356160</t>
  </si>
  <si>
    <t>KEP-252/PM/1992
02 Mei 1992</t>
  </si>
  <si>
    <t>KEP-27/PM/1993
18 September 1993</t>
  </si>
  <si>
    <t>Gedung Artha Graha Lantai 18, Jalan Jenderal Sudirman Kav. 52-53, Jakarta 12190, Telp. (021) 29249088, 29249157, Fax. (021) 29249162</t>
  </si>
  <si>
    <t>KEP-152/PM/1992
21 Maret 1992</t>
  </si>
  <si>
    <t>Permata Senayan Blok B 10-11, Jalan Tentara Pelajar, Senayan, Jakarta Selatan 12210, Telp. (021) 57940678, Fax. (021) 57940676</t>
  </si>
  <si>
    <t>KEP-08/PM/PEE/96
21 Juni 1996</t>
  </si>
  <si>
    <t>KEP-145/PM/1992
12  Maret 1992</t>
  </si>
  <si>
    <t>Wisma GKBI Lantai 16 Suite 2202, Jalan Sudirman Kav. 28, Jakarta 10210, Telp. (021) 5740111, Fax. (021) 2511662</t>
  </si>
  <si>
    <t>KEP-89/PM/1992
29 Februari 1992</t>
  </si>
  <si>
    <t>KEP-88/PM/1992
29 Februari 1992</t>
  </si>
  <si>
    <t>Gedung Sona Topas Lantai 20, Jalan Jenderal Sudirman Kav. 26, Jakarta 12920, Telp. (021) 2506658, Fax. (021)  2506234</t>
  </si>
  <si>
    <t>KEP-15/PM/95 (PEE)
26 Mei 1995</t>
  </si>
  <si>
    <t>KEP-149/PM/1992
17 Maret 1992</t>
  </si>
  <si>
    <t>UOB Plaza, Thamrin Nine Lantai 36, Jalan M.H. Thamrin Kav. 8-10, Jakarta 10230, Telp. (021) 29933888, Fax. (021) 2300238</t>
  </si>
  <si>
    <t>KEP-02/BL/PEE/2010
24 Agustus 2010</t>
  </si>
  <si>
    <t>KEP-03/PM/PPE/2000
17 Juli 2000</t>
  </si>
  <si>
    <t>Menara Karya Lantai 10, Jalan HR Rasuna Said Blok X-5 Kav 1-2 Setiabudi Jakarta Selatan, Jakarta 12950, Telp. (021) 25533600, Fax. (021) 25533700</t>
  </si>
  <si>
    <t>PT Varia Inti Sekuritas</t>
  </si>
  <si>
    <t>KEP-194/PM/1992
10 April 1992</t>
  </si>
  <si>
    <t>Asean Tower Lantai 6, Jalan KH Samanhudi No. 10, Jakarta 10710, Telp. (021) 3840645, 3841387 , Fax. (021) 3840646</t>
  </si>
  <si>
    <t>KEP-01/BL/PEE/2012
6 Januari 2012</t>
  </si>
  <si>
    <t>KEP-01/BL/PPE/2012
6 Januari 2012</t>
  </si>
  <si>
    <t>Victoria Suites, Senayan City Panin Tower Lantai 8, Jalan Asia Afrika Lot. 19, Jakarta 10271, Telp. (021) 72782310, 72782320, 72782330, Fax. (021) 72782280, 727872290</t>
  </si>
  <si>
    <t>PT Wanteg Sekuritas</t>
  </si>
  <si>
    <t>KEP-13/PM/PEE/96
10 Oktober 1996</t>
  </si>
  <si>
    <t>KEP-188/PM/1992
10 April 1992</t>
  </si>
  <si>
    <t>AKR Tower Lt. 10 Suite B, Jl. Panjang No. 5 Kebon Jeruk, Kebun Jeruk - Jakarta Barat  11530, Telp. (021) 53671517, Fax. (021) 53671519</t>
  </si>
  <si>
    <t>KEP-02/BL/2011
9/30/2011</t>
  </si>
  <si>
    <t>KEP-268/PM/1992
18 Juni 1992</t>
  </si>
  <si>
    <t>Sona Topaz Tower Lantai 15A, Jalan Jenderal Sudirman Kav. 26, Jakarta 12920, Telp. (021) 2506355, Fax. (021) 2506322</t>
  </si>
  <si>
    <t>KEP-19/PM/1994
06 Juli 1994</t>
  </si>
  <si>
    <t>PPE-126/PM/1992
09 Maret  1992</t>
  </si>
  <si>
    <t>Equity Tower Lantai 10 Suite 10F, SCBD Lot 9, Jalan Jenderal Sudirman Kav. 52-53, Jakarta 12190, Telp. (021) 5153608, Fax. (021) 5150205, 5150208</t>
  </si>
  <si>
    <t>PT Yulie Sekuritas Indonesia Tbk</t>
  </si>
  <si>
    <t>KEP-64/PM/1992
25 Februari 1992</t>
  </si>
  <si>
    <t>KEP-65/PM/1992
25 Februari 1992</t>
  </si>
  <si>
    <t>Sinar Mas Land Plaza Menara 3 Lantai 11, Jl. M.H Thamrin No. 51, Jakarta 10350, Telp. (021) 3929601-218-228, Fax. (021) 3929638-9588</t>
  </si>
  <si>
    <t>PT CGS-CIMB Sekuritas Indonesia</t>
  </si>
  <si>
    <t>Cabang Mataram - Kantor IDX, Jalan Pejanggik No. 47 C, Mataram</t>
  </si>
  <si>
    <t>Mataram</t>
  </si>
  <si>
    <t>Kantor Perwakilan IDX Balikpapan Jalan Jendral Sudirman No. 33B, Kalimantan Timur</t>
  </si>
  <si>
    <t>Jl. Erlangga Tengah No.18 B Kelurahan Pleburan Kecamatan Semarang Selatan, Semarang 50241</t>
  </si>
  <si>
    <t>Jalan MH Joni Nomor 70C, Medan, Sumatera Utara</t>
  </si>
  <si>
    <t>Jalan Kp. Cibeureum Nomor 59, Mekarmuti, Cikarang Utara, Jawa Barat</t>
  </si>
  <si>
    <t>Menara UMI, Jalan Urip Sumoharjo, KM.05 Lantai 7, Makassar</t>
  </si>
  <si>
    <t>Jalan Raya Mojosari Nomor 2, Kepanjen, Malang</t>
  </si>
  <si>
    <t>Kampus A. Jalan R.Soeprapto, Muka Kuning, Batam</t>
  </si>
  <si>
    <t>Jalan Meruya Selatan, Kebon Jeruk, Jakarta Barat</t>
  </si>
  <si>
    <t>Jalan Raya Jatiwaringin, RT03/RW04, Jatiwaringin, pondok Gede, Bekasi</t>
  </si>
  <si>
    <t>Jalan Tuparev, Nomor 70, Cirebon</t>
  </si>
  <si>
    <t>Jalan Ahmad Yani Nomor 111, Kota Pontianak</t>
  </si>
  <si>
    <t>Jalan Nginden Semolo 34-36, Surabaya</t>
  </si>
  <si>
    <t>Jalan Ki Hajar Dewantara Nomor 15A, Iringmulyo, Metro Tim, Kota Metro, Lampung</t>
  </si>
  <si>
    <t>Kampus A UMK, Jl. K.H.A. Dahlan, Nomor 10, Kendari</t>
  </si>
  <si>
    <t>Pembataan Murung Pudak, Kabupaten Tabalong, Kalimantan Selatan 71571</t>
  </si>
  <si>
    <t>Jalan Letjend. Mappaoddang No.28, Bongaya, Tamalate, Kota Makassar, Sulawesi Selatan 90131</t>
  </si>
  <si>
    <t>Jalan Jendral Sudirman Nomor 33B, Balikpapan 76114, Kalimantan Timur, Telepon 0542-8519889</t>
  </si>
  <si>
    <t>Jalan Naripan Nomor 97A, Bandung, Telepon 022-82481466</t>
  </si>
  <si>
    <t>Jalan Jenderal Sudirman Nomor 5D, Enggal, Tanjung Karang Pusat, Bandar Lampung</t>
  </si>
  <si>
    <t>Makasar</t>
  </si>
  <si>
    <t>Bangkalan</t>
  </si>
  <si>
    <t>Badung</t>
  </si>
  <si>
    <t>Blitar</t>
  </si>
  <si>
    <t>Buleleng</t>
  </si>
  <si>
    <t>Dharmasraya</t>
  </si>
  <si>
    <t>Gorontalo</t>
  </si>
  <si>
    <t>Jepara</t>
  </si>
  <si>
    <t>Kendari</t>
  </si>
  <si>
    <t>Kupang</t>
  </si>
  <si>
    <t>Lampung</t>
  </si>
  <si>
    <t>Madiun</t>
  </si>
  <si>
    <t>Madura</t>
  </si>
  <si>
    <t>Magelang</t>
  </si>
  <si>
    <t>Majalengka</t>
  </si>
  <si>
    <t>Manokwari</t>
  </si>
  <si>
    <t>Palangkaraya</t>
  </si>
  <si>
    <t>Pamekasan</t>
  </si>
  <si>
    <t>Ponorogo</t>
  </si>
  <si>
    <t>Sangatta</t>
  </si>
  <si>
    <t xml:space="preserve">Semarang </t>
  </si>
  <si>
    <t>Serang</t>
  </si>
  <si>
    <t>Singkawang</t>
  </si>
  <si>
    <t>Sleman</t>
  </si>
  <si>
    <t>Sukoharjo</t>
  </si>
  <si>
    <t>Sumedang</t>
  </si>
  <si>
    <t>Sungai Penuh</t>
  </si>
  <si>
    <t>Tabalong</t>
  </si>
  <si>
    <t>Tebing Tinggi</t>
  </si>
  <si>
    <t>Maluku</t>
  </si>
  <si>
    <t>Papua</t>
  </si>
  <si>
    <t>District 8, Treasury Tower (Tower 1) Lt 39
SCBD Lot 28, Jalan Jenderal Sudirman Kav. 52-53, Jakarta 12190, Telp. (021) 5150203, Fax. (021) 5150241</t>
  </si>
  <si>
    <t>Plaza Mutiara Fl. 5 suite 507, Jl. Dr. Ide Anak Agung
Gde Agung kav. E.1.2 No 1 dan 2, Jakarta  12950, Telp. (021) 51402180, 51402181, Fax. (021) 51402182</t>
  </si>
  <si>
    <t>Nusa Tenggara Timur</t>
  </si>
  <si>
    <t>Nusa Tenggara Barat</t>
  </si>
  <si>
    <t>PT Ekuator Swarna Sekuritas</t>
  </si>
  <si>
    <t>PT Maybank Kim Eng Sekuritas</t>
  </si>
  <si>
    <t xml:space="preserve">Ruko Golden Madrid I Blok E No. 21 Bumi Serpong Damai, Tangerang Selatan </t>
  </si>
  <si>
    <t>PER 30 April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</si>
</sst>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(* #,##0_);_(* \(#,##0\);_(* &quot;-&quot;_);_(@_)"/>
    <numFmt numFmtId="164" formatCode="[$-F800]dddd\,\ mmmm\ dd\,\ yyyy"/>
    <numFmt numFmtId="165" formatCode="General_)"/>
  </numFmts>
  <fonts count="47" x14ac:knownFonts="1">
    <font>
      <sz val="10"/>
      <name val="Arial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  <font>
      <sz val="9"/>
      <color theme="0"/>
      <name val="Arial"/>
      <family val="2"/>
    </font>
    <font>
      <sz val="9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b/>
      <sz val="14"/>
      <name val="Arial"/>
      <family val="2"/>
    </font>
    <font>
      <b/>
      <sz val="8"/>
      <name val="Arial"/>
      <family val="2"/>
    </font>
    <font>
      <sz val="11"/>
      <name val="Bookman Old Style"/>
      <family val="1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theme="1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9"/>
      <name val="Calibri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b/>
      <sz val="11"/>
      <color theme="1"/>
      <name val="Bookman Old Style"/>
      <family val="1"/>
    </font>
    <font>
      <sz val="11"/>
      <color theme="1"/>
      <name val="Bookman Old Style"/>
      <family val="1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theme="0"/>
      <name val="Bookman Old Style"/>
      <family val="1"/>
    </font>
    <font>
      <b/>
      <sz val="10"/>
      <color theme="1"/>
      <name val="Bookman Old Style"/>
      <family val="1"/>
    </font>
    <font>
      <b/>
      <sz val="10"/>
      <color rgb="FFFF0000"/>
      <name val="Bookman Old Style"/>
      <family val="1"/>
    </font>
    <font>
      <sz val="10"/>
      <color theme="1"/>
      <name val="Bookman Old Style"/>
      <family val="1"/>
    </font>
    <font>
      <u/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</fills>
  <borders count="1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31">
    <xf numFmtId="0" fontId="0" fillId="0" borderId="1"/>
    <xf numFmtId="0" fontId="4" fillId="0" borderId="0"/>
    <xf numFmtId="41" fontId="4" fillId="0" borderId="0" applyFont="0" applyFill="0" applyBorder="0" applyAlignment="0" applyProtection="0"/>
    <xf numFmtId="0" fontId="21" fillId="0" borderId="0"/>
    <xf numFmtId="0" fontId="28" fillId="0" borderId="0"/>
    <xf numFmtId="41" fontId="33" fillId="0" borderId="0" applyFont="0" applyFill="0" applyBorder="0" applyAlignment="0" applyProtection="0"/>
    <xf numFmtId="0" fontId="35" fillId="0" borderId="0"/>
    <xf numFmtId="0" fontId="4" fillId="0" borderId="0"/>
    <xf numFmtId="0" fontId="4" fillId="0" borderId="0"/>
    <xf numFmtId="0" fontId="3" fillId="0" borderId="0"/>
    <xf numFmtId="0" fontId="38" fillId="0" borderId="1"/>
    <xf numFmtId="0" fontId="3" fillId="0" borderId="0"/>
    <xf numFmtId="41" fontId="4" fillId="0" borderId="0" applyFont="0" applyFill="0" applyBorder="0" applyAlignment="0" applyProtection="0"/>
    <xf numFmtId="0" fontId="2" fillId="0" borderId="0"/>
    <xf numFmtId="0" fontId="4" fillId="0" borderId="1"/>
    <xf numFmtId="0" fontId="2" fillId="0" borderId="0"/>
    <xf numFmtId="41" fontId="4" fillId="0" borderId="0" applyFont="0" applyFill="0" applyBorder="0" applyAlignment="0" applyProtection="0"/>
    <xf numFmtId="0" fontId="2" fillId="0" borderId="0"/>
    <xf numFmtId="0" fontId="4" fillId="0" borderId="1"/>
    <xf numFmtId="0" fontId="2" fillId="0" borderId="0"/>
    <xf numFmtId="0" fontId="1" fillId="0" borderId="0"/>
    <xf numFmtId="0" fontId="4" fillId="0" borderId="1"/>
    <xf numFmtId="0" fontId="1" fillId="0" borderId="0"/>
    <xf numFmtId="41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>
      <alignment vertical="top"/>
      <protection locked="0"/>
    </xf>
  </cellStyleXfs>
  <cellXfs count="391">
    <xf numFmtId="0" fontId="0" fillId="0" borderId="1" xfId="0"/>
    <xf numFmtId="0" fontId="5" fillId="0" borderId="2" xfId="0" applyFont="1" applyFill="1" applyBorder="1"/>
    <xf numFmtId="0" fontId="6" fillId="0" borderId="2" xfId="0" applyFont="1" applyFill="1" applyBorder="1"/>
    <xf numFmtId="0" fontId="5" fillId="0" borderId="2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wrapText="1"/>
    </xf>
    <xf numFmtId="0" fontId="5" fillId="0" borderId="2" xfId="0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0" fontId="5" fillId="0" borderId="2" xfId="0" applyNumberFormat="1" applyFont="1" applyFill="1" applyBorder="1" applyAlignment="1">
      <alignment horizontal="left" vertical="center" wrapText="1"/>
    </xf>
    <xf numFmtId="0" fontId="4" fillId="0" borderId="0" xfId="0" applyFont="1" applyFill="1" applyBorder="1"/>
    <xf numFmtId="0" fontId="13" fillId="0" borderId="0" xfId="0" applyFont="1" applyBorder="1" applyAlignment="1"/>
    <xf numFmtId="0" fontId="6" fillId="2" borderId="4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9" borderId="4" xfId="0" applyFont="1" applyFill="1" applyBorder="1" applyAlignment="1">
      <alignment horizontal="center" vertical="center" wrapText="1"/>
    </xf>
    <xf numFmtId="0" fontId="6" fillId="8" borderId="4" xfId="0" applyFont="1" applyFill="1" applyBorder="1" applyAlignment="1">
      <alignment horizontal="center" vertical="center" wrapText="1"/>
    </xf>
    <xf numFmtId="15" fontId="6" fillId="2" borderId="4" xfId="0" applyNumberFormat="1" applyFont="1" applyFill="1" applyBorder="1" applyAlignment="1">
      <alignment horizontal="center" vertical="center" wrapText="1"/>
    </xf>
    <xf numFmtId="0" fontId="6" fillId="10" borderId="4" xfId="0" applyFont="1" applyFill="1" applyBorder="1" applyAlignment="1">
      <alignment horizontal="center" vertical="center" wrapText="1"/>
    </xf>
    <xf numFmtId="0" fontId="6" fillId="11" borderId="4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49" fontId="6" fillId="0" borderId="2" xfId="0" applyNumberFormat="1" applyFont="1" applyFill="1" applyBorder="1" applyAlignment="1">
      <alignment horizontal="left"/>
    </xf>
    <xf numFmtId="0" fontId="5" fillId="0" borderId="2" xfId="0" applyNumberFormat="1" applyFont="1" applyFill="1" applyBorder="1" applyAlignment="1">
      <alignment horizontal="center"/>
    </xf>
    <xf numFmtId="0" fontId="5" fillId="0" borderId="2" xfId="0" applyNumberFormat="1" applyFont="1" applyFill="1" applyBorder="1" applyAlignment="1">
      <alignment horizontal="center" vertical="center"/>
    </xf>
    <xf numFmtId="15" fontId="5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/>
    </xf>
    <xf numFmtId="0" fontId="5" fillId="0" borderId="2" xfId="0" applyFont="1" applyFill="1" applyBorder="1" applyAlignment="1">
      <alignment horizontal="left" vertical="center"/>
    </xf>
    <xf numFmtId="49" fontId="6" fillId="0" borderId="2" xfId="0" applyNumberFormat="1" applyFont="1" applyFill="1" applyBorder="1"/>
    <xf numFmtId="0" fontId="5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Fill="1" applyBorder="1" applyAlignment="1">
      <alignment horizontal="center"/>
    </xf>
    <xf numFmtId="15" fontId="5" fillId="0" borderId="2" xfId="0" applyNumberFormat="1" applyFont="1" applyFill="1" applyBorder="1" applyAlignment="1">
      <alignment horizontal="center"/>
    </xf>
    <xf numFmtId="14" fontId="5" fillId="0" borderId="2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wrapText="1"/>
    </xf>
    <xf numFmtId="49" fontId="5" fillId="0" borderId="2" xfId="0" applyNumberFormat="1" applyFont="1" applyFill="1" applyBorder="1" applyAlignment="1">
      <alignment horizontal="center"/>
    </xf>
    <xf numFmtId="15" fontId="14" fillId="0" borderId="2" xfId="0" applyNumberFormat="1" applyFont="1" applyFill="1" applyBorder="1" applyAlignment="1">
      <alignment horizontal="center"/>
    </xf>
    <xf numFmtId="15" fontId="5" fillId="0" borderId="2" xfId="0" applyNumberFormat="1" applyFont="1" applyFill="1" applyBorder="1" applyAlignment="1">
      <alignment horizontal="center" wrapText="1"/>
    </xf>
    <xf numFmtId="15" fontId="15" fillId="0" borderId="2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/>
    </xf>
    <xf numFmtId="0" fontId="5" fillId="0" borderId="2" xfId="0" applyFont="1" applyFill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49" fontId="5" fillId="0" borderId="2" xfId="0" applyNumberFormat="1" applyFont="1" applyFill="1" applyBorder="1" applyAlignment="1">
      <alignment wrapText="1"/>
    </xf>
    <xf numFmtId="0" fontId="5" fillId="0" borderId="2" xfId="0" applyFont="1" applyFill="1" applyBorder="1" applyAlignment="1">
      <alignment horizontal="justify" wrapText="1"/>
    </xf>
    <xf numFmtId="0" fontId="5" fillId="0" borderId="2" xfId="0" applyNumberFormat="1" applyFont="1" applyFill="1" applyBorder="1" applyAlignment="1">
      <alignment wrapText="1"/>
    </xf>
    <xf numFmtId="0" fontId="5" fillId="0" borderId="1" xfId="0" applyFont="1" applyFill="1" applyAlignment="1">
      <alignment wrapText="1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wrapText="1"/>
    </xf>
    <xf numFmtId="0" fontId="5" fillId="0" borderId="0" xfId="0" applyFont="1" applyBorder="1" applyAlignment="1">
      <alignment horizontal="center" wrapText="1"/>
    </xf>
    <xf numFmtId="0" fontId="17" fillId="0" borderId="2" xfId="0" applyFont="1" applyFill="1" applyBorder="1" applyAlignment="1">
      <alignment horizontal="left" vertical="center"/>
    </xf>
    <xf numFmtId="0" fontId="17" fillId="0" borderId="3" xfId="0" applyFont="1" applyFill="1" applyBorder="1" applyAlignment="1">
      <alignment horizontal="center" vertical="center"/>
    </xf>
    <xf numFmtId="15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wrapText="1"/>
    </xf>
    <xf numFmtId="49" fontId="6" fillId="5" borderId="2" xfId="0" applyNumberFormat="1" applyFont="1" applyFill="1" applyBorder="1"/>
    <xf numFmtId="0" fontId="5" fillId="5" borderId="2" xfId="0" applyNumberFormat="1" applyFont="1" applyFill="1" applyBorder="1" applyAlignment="1">
      <alignment horizontal="center"/>
    </xf>
    <xf numFmtId="0" fontId="5" fillId="5" borderId="2" xfId="0" applyNumberFormat="1" applyFont="1" applyFill="1" applyBorder="1" applyAlignment="1">
      <alignment horizontal="center" vertical="center"/>
    </xf>
    <xf numFmtId="0" fontId="5" fillId="5" borderId="2" xfId="0" applyNumberFormat="1" applyFont="1" applyFill="1" applyBorder="1" applyAlignment="1">
      <alignment horizontal="left" vertical="center" wrapText="1"/>
    </xf>
    <xf numFmtId="0" fontId="5" fillId="5" borderId="2" xfId="0" applyFont="1" applyFill="1" applyBorder="1" applyAlignment="1">
      <alignment wrapText="1"/>
    </xf>
    <xf numFmtId="0" fontId="5" fillId="5" borderId="2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center"/>
    </xf>
    <xf numFmtId="0" fontId="5" fillId="5" borderId="2" xfId="0" applyFont="1" applyFill="1" applyBorder="1" applyAlignment="1">
      <alignment horizontal="center"/>
    </xf>
    <xf numFmtId="0" fontId="5" fillId="5" borderId="2" xfId="0" applyFont="1" applyFill="1" applyBorder="1" applyAlignment="1">
      <alignment horizontal="left"/>
    </xf>
    <xf numFmtId="0" fontId="6" fillId="5" borderId="2" xfId="0" applyFont="1" applyFill="1" applyBorder="1" applyAlignment="1">
      <alignment horizontal="center" vertical="center"/>
    </xf>
    <xf numFmtId="15" fontId="5" fillId="5" borderId="2" xfId="0" applyNumberFormat="1" applyFont="1" applyFill="1" applyBorder="1" applyAlignment="1">
      <alignment horizontal="center"/>
    </xf>
    <xf numFmtId="0" fontId="5" fillId="5" borderId="2" xfId="0" applyFont="1" applyFill="1" applyBorder="1" applyAlignment="1">
      <alignment horizontal="center" wrapText="1"/>
    </xf>
    <xf numFmtId="0" fontId="5" fillId="5" borderId="0" xfId="0" applyFont="1" applyFill="1" applyBorder="1" applyAlignment="1">
      <alignment horizontal="center"/>
    </xf>
    <xf numFmtId="0" fontId="15" fillId="0" borderId="2" xfId="0" applyNumberFormat="1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>
      <alignment horizontal="center" vertical="center"/>
    </xf>
    <xf numFmtId="0" fontId="6" fillId="5" borderId="2" xfId="0" applyFont="1" applyFill="1" applyBorder="1"/>
    <xf numFmtId="0" fontId="5" fillId="5" borderId="2" xfId="0" applyFont="1" applyFill="1" applyBorder="1" applyAlignment="1">
      <alignment horizontal="left" wrapText="1"/>
    </xf>
    <xf numFmtId="0" fontId="6" fillId="3" borderId="2" xfId="0" applyFont="1" applyFill="1" applyBorder="1"/>
    <xf numFmtId="0" fontId="6" fillId="5" borderId="2" xfId="0" applyFont="1" applyFill="1" applyBorder="1" applyAlignment="1">
      <alignment horizontal="left"/>
    </xf>
    <xf numFmtId="0" fontId="17" fillId="5" borderId="2" xfId="0" applyFont="1" applyFill="1" applyBorder="1" applyAlignment="1">
      <alignment horizontal="left"/>
    </xf>
    <xf numFmtId="164" fontId="5" fillId="0" borderId="2" xfId="0" applyNumberFormat="1" applyFont="1" applyFill="1" applyBorder="1" applyAlignment="1">
      <alignment horizontal="center"/>
    </xf>
    <xf numFmtId="0" fontId="5" fillId="0" borderId="0" xfId="0" applyFont="1" applyBorder="1" applyAlignment="1">
      <alignment vertical="center"/>
    </xf>
    <xf numFmtId="0" fontId="8" fillId="12" borderId="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 wrapText="1"/>
    </xf>
    <xf numFmtId="0" fontId="19" fillId="0" borderId="0" xfId="0" applyFont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17" fillId="0" borderId="7" xfId="0" applyFont="1" applyFill="1" applyBorder="1" applyAlignment="1">
      <alignment horizontal="center" vertical="center"/>
    </xf>
    <xf numFmtId="38" fontId="22" fillId="3" borderId="2" xfId="1" applyNumberFormat="1" applyFont="1" applyFill="1" applyBorder="1" applyAlignment="1">
      <alignment horizontal="left" vertical="top"/>
    </xf>
    <xf numFmtId="0" fontId="22" fillId="6" borderId="2" xfId="1" applyFont="1" applyFill="1" applyBorder="1" applyAlignment="1">
      <alignment horizontal="center" vertical="center" wrapText="1"/>
    </xf>
    <xf numFmtId="0" fontId="22" fillId="6" borderId="2" xfId="1" applyFont="1" applyFill="1" applyBorder="1" applyAlignment="1">
      <alignment horizontal="center" vertical="center"/>
    </xf>
    <xf numFmtId="0" fontId="22" fillId="0" borderId="2" xfId="1" applyFont="1" applyBorder="1" applyAlignment="1">
      <alignment horizontal="center" vertical="center" wrapText="1"/>
    </xf>
    <xf numFmtId="41" fontId="22" fillId="0" borderId="2" xfId="2" applyFont="1" applyBorder="1" applyAlignment="1">
      <alignment horizontal="center" vertical="center" wrapText="1"/>
    </xf>
    <xf numFmtId="0" fontId="22" fillId="0" borderId="0" xfId="1" applyFont="1" applyAlignment="1">
      <alignment horizontal="center" vertical="center" wrapText="1"/>
    </xf>
    <xf numFmtId="0" fontId="22" fillId="3" borderId="2" xfId="1" applyFont="1" applyFill="1" applyBorder="1" applyAlignment="1">
      <alignment horizontal="center" vertical="top"/>
    </xf>
    <xf numFmtId="38" fontId="22" fillId="3" borderId="2" xfId="1" applyNumberFormat="1" applyFont="1" applyFill="1" applyBorder="1" applyAlignment="1">
      <alignment horizontal="center" vertical="top"/>
    </xf>
    <xf numFmtId="38" fontId="22" fillId="3" borderId="2" xfId="1" applyNumberFormat="1" applyFont="1" applyFill="1" applyBorder="1" applyAlignment="1">
      <alignment vertical="top" wrapText="1"/>
    </xf>
    <xf numFmtId="38" fontId="22" fillId="3" borderId="2" xfId="1" applyNumberFormat="1" applyFont="1" applyFill="1" applyBorder="1" applyAlignment="1">
      <alignment vertical="top"/>
    </xf>
    <xf numFmtId="38" fontId="23" fillId="3" borderId="2" xfId="1" applyNumberFormat="1" applyFont="1" applyFill="1" applyBorder="1" applyAlignment="1">
      <alignment vertical="top" wrapText="1"/>
    </xf>
    <xf numFmtId="165" fontId="23" fillId="3" borderId="2" xfId="1" applyNumberFormat="1" applyFont="1" applyFill="1" applyBorder="1" applyAlignment="1" applyProtection="1">
      <alignment horizontal="left" vertical="top" wrapText="1"/>
    </xf>
    <xf numFmtId="49" fontId="24" fillId="3" borderId="2" xfId="1" applyNumberFormat="1" applyFont="1" applyFill="1" applyBorder="1" applyAlignment="1">
      <alignment vertical="top" wrapText="1"/>
    </xf>
    <xf numFmtId="49" fontId="24" fillId="3" borderId="2" xfId="1" applyNumberFormat="1" applyFont="1" applyFill="1" applyBorder="1" applyAlignment="1">
      <alignment horizontal="left" vertical="top"/>
    </xf>
    <xf numFmtId="165" fontId="23" fillId="3" borderId="2" xfId="1" applyNumberFormat="1" applyFont="1" applyFill="1" applyBorder="1" applyAlignment="1" applyProtection="1">
      <alignment horizontal="center" vertical="top"/>
    </xf>
    <xf numFmtId="49" fontId="24" fillId="3" borderId="2" xfId="1" applyNumberFormat="1" applyFont="1" applyFill="1" applyBorder="1" applyAlignment="1">
      <alignment horizontal="left" vertical="top" wrapText="1"/>
    </xf>
    <xf numFmtId="0" fontId="23" fillId="3" borderId="2" xfId="1" applyFont="1" applyFill="1" applyBorder="1" applyAlignment="1">
      <alignment horizontal="left" vertical="top" wrapText="1"/>
    </xf>
    <xf numFmtId="0" fontId="23" fillId="3" borderId="2" xfId="1" applyFont="1" applyFill="1" applyBorder="1" applyAlignment="1">
      <alignment horizontal="center" vertical="top"/>
    </xf>
    <xf numFmtId="0" fontId="23" fillId="3" borderId="2" xfId="1" applyFont="1" applyFill="1" applyBorder="1" applyAlignment="1">
      <alignment vertical="top"/>
    </xf>
    <xf numFmtId="41" fontId="23" fillId="3" borderId="2" xfId="2" applyFont="1" applyFill="1" applyBorder="1" applyAlignment="1">
      <alignment vertical="top"/>
    </xf>
    <xf numFmtId="0" fontId="23" fillId="3" borderId="0" xfId="1" applyFont="1" applyFill="1" applyAlignment="1">
      <alignment vertical="top"/>
    </xf>
    <xf numFmtId="15" fontId="23" fillId="3" borderId="0" xfId="1" quotePrefix="1" applyNumberFormat="1" applyFont="1" applyFill="1" applyAlignment="1">
      <alignment vertical="top"/>
    </xf>
    <xf numFmtId="165" fontId="23" fillId="3" borderId="0" xfId="1" applyNumberFormat="1" applyFont="1" applyFill="1" applyAlignment="1" applyProtection="1">
      <alignment horizontal="center" vertical="top"/>
    </xf>
    <xf numFmtId="0" fontId="23" fillId="3" borderId="0" xfId="1" quotePrefix="1" applyFont="1" applyFill="1" applyAlignment="1">
      <alignment vertical="top"/>
    </xf>
    <xf numFmtId="0" fontId="23" fillId="3" borderId="0" xfId="1" applyFont="1" applyFill="1" applyAlignment="1">
      <alignment vertical="top" wrapText="1"/>
    </xf>
    <xf numFmtId="49" fontId="24" fillId="3" borderId="2" xfId="1" applyNumberFormat="1" applyFont="1" applyFill="1" applyBorder="1" applyAlignment="1">
      <alignment horizontal="center" vertical="top" wrapText="1"/>
    </xf>
    <xf numFmtId="165" fontId="23" fillId="3" borderId="2" xfId="1" applyNumberFormat="1" applyFont="1" applyFill="1" applyBorder="1" applyAlignment="1" applyProtection="1">
      <alignment horizontal="left" vertical="top"/>
    </xf>
    <xf numFmtId="0" fontId="20" fillId="0" borderId="0" xfId="3" applyFont="1" applyAlignment="1">
      <alignment wrapText="1"/>
    </xf>
    <xf numFmtId="49" fontId="10" fillId="3" borderId="2" xfId="1" applyNumberFormat="1" applyFont="1" applyFill="1" applyBorder="1" applyAlignment="1">
      <alignment vertical="top" wrapText="1"/>
    </xf>
    <xf numFmtId="49" fontId="10" fillId="3" borderId="2" xfId="1" applyNumberFormat="1" applyFont="1" applyFill="1" applyBorder="1" applyAlignment="1">
      <alignment horizontal="left" vertical="top" wrapText="1"/>
    </xf>
    <xf numFmtId="0" fontId="9" fillId="0" borderId="0" xfId="3" applyFont="1" applyAlignment="1">
      <alignment vertical="center" wrapText="1"/>
    </xf>
    <xf numFmtId="165" fontId="23" fillId="3" borderId="8" xfId="1" applyNumberFormat="1" applyFont="1" applyFill="1" applyBorder="1" applyAlignment="1" applyProtection="1">
      <alignment horizontal="left" vertical="top" wrapText="1"/>
    </xf>
    <xf numFmtId="49" fontId="24" fillId="3" borderId="8" xfId="1" applyNumberFormat="1" applyFont="1" applyFill="1" applyBorder="1" applyAlignment="1">
      <alignment vertical="top" wrapText="1"/>
    </xf>
    <xf numFmtId="49" fontId="24" fillId="3" borderId="8" xfId="1" applyNumberFormat="1" applyFont="1" applyFill="1" applyBorder="1" applyAlignment="1">
      <alignment horizontal="left" vertical="top" wrapText="1"/>
    </xf>
    <xf numFmtId="0" fontId="23" fillId="3" borderId="8" xfId="1" applyFont="1" applyFill="1" applyBorder="1" applyAlignment="1">
      <alignment horizontal="left" vertical="top" wrapText="1"/>
    </xf>
    <xf numFmtId="0" fontId="23" fillId="3" borderId="0" xfId="1" applyNumberFormat="1" applyFont="1" applyFill="1" applyAlignment="1">
      <alignment vertical="top"/>
    </xf>
    <xf numFmtId="0" fontId="23" fillId="3" borderId="0" xfId="1" quotePrefix="1" applyNumberFormat="1" applyFont="1" applyFill="1" applyAlignment="1">
      <alignment vertical="top"/>
    </xf>
    <xf numFmtId="38" fontId="22" fillId="4" borderId="2" xfId="1" applyNumberFormat="1" applyFont="1" applyFill="1" applyBorder="1" applyAlignment="1">
      <alignment horizontal="left" vertical="top"/>
    </xf>
    <xf numFmtId="165" fontId="23" fillId="3" borderId="0" xfId="1" applyNumberFormat="1" applyFont="1" applyFill="1" applyAlignment="1" applyProtection="1">
      <alignment horizontal="left" vertical="top" wrapText="1"/>
    </xf>
    <xf numFmtId="38" fontId="22" fillId="0" borderId="2" xfId="1" applyNumberFormat="1" applyFont="1" applyFill="1" applyBorder="1" applyAlignment="1">
      <alignment horizontal="left" vertical="top"/>
    </xf>
    <xf numFmtId="38" fontId="22" fillId="3" borderId="2" xfId="1" applyNumberFormat="1" applyFont="1" applyFill="1" applyBorder="1" applyAlignment="1">
      <alignment horizontal="center" vertical="top" wrapText="1"/>
    </xf>
    <xf numFmtId="0" fontId="23" fillId="3" borderId="2" xfId="1" applyFont="1" applyFill="1" applyBorder="1" applyAlignment="1">
      <alignment horizontal="center" vertical="top" wrapText="1"/>
    </xf>
    <xf numFmtId="165" fontId="23" fillId="3" borderId="2" xfId="1" applyNumberFormat="1" applyFont="1" applyFill="1" applyBorder="1" applyAlignment="1" applyProtection="1">
      <alignment horizontal="center" vertical="top" wrapText="1"/>
    </xf>
    <xf numFmtId="1" fontId="10" fillId="3" borderId="2" xfId="1" applyNumberFormat="1" applyFont="1" applyFill="1" applyBorder="1" applyAlignment="1">
      <alignment vertical="top" wrapText="1"/>
    </xf>
    <xf numFmtId="41" fontId="23" fillId="3" borderId="0" xfId="2" applyFont="1" applyFill="1" applyAlignment="1">
      <alignment vertical="top"/>
    </xf>
    <xf numFmtId="0" fontId="26" fillId="3" borderId="0" xfId="1" applyFont="1" applyFill="1" applyAlignment="1">
      <alignment horizontal="left"/>
    </xf>
    <xf numFmtId="38" fontId="22" fillId="3" borderId="0" xfId="1" applyNumberFormat="1" applyFont="1" applyFill="1" applyAlignment="1">
      <alignment horizontal="center"/>
    </xf>
    <xf numFmtId="38" fontId="22" fillId="3" borderId="0" xfId="1" applyNumberFormat="1" applyFont="1" applyFill="1" applyAlignment="1">
      <alignment wrapText="1"/>
    </xf>
    <xf numFmtId="38" fontId="22" fillId="0" borderId="0" xfId="1" applyNumberFormat="1" applyFont="1"/>
    <xf numFmtId="38" fontId="22" fillId="0" borderId="0" xfId="1" applyNumberFormat="1" applyFont="1" applyAlignment="1">
      <alignment horizontal="center"/>
    </xf>
    <xf numFmtId="0" fontId="23" fillId="0" borderId="0" xfId="1" applyFont="1"/>
    <xf numFmtId="0" fontId="23" fillId="0" borderId="0" xfId="1" applyFont="1" applyAlignment="1">
      <alignment wrapText="1"/>
    </xf>
    <xf numFmtId="0" fontId="23" fillId="0" borderId="0" xfId="1" applyFont="1" applyAlignment="1">
      <alignment horizontal="left"/>
    </xf>
    <xf numFmtId="0" fontId="23" fillId="0" borderId="0" xfId="1" applyFont="1" applyAlignment="1">
      <alignment horizontal="center" vertical="top"/>
    </xf>
    <xf numFmtId="0" fontId="23" fillId="0" borderId="0" xfId="1" applyFont="1" applyAlignment="1">
      <alignment horizontal="left" wrapText="1"/>
    </xf>
    <xf numFmtId="41" fontId="23" fillId="0" borderId="0" xfId="2" applyFont="1"/>
    <xf numFmtId="0" fontId="22" fillId="3" borderId="0" xfId="1" applyFont="1" applyFill="1" applyAlignment="1">
      <alignment horizontal="center"/>
    </xf>
    <xf numFmtId="0" fontId="23" fillId="3" borderId="0" xfId="1" applyFont="1" applyFill="1" applyAlignment="1">
      <alignment horizontal="center"/>
    </xf>
    <xf numFmtId="0" fontId="23" fillId="3" borderId="0" xfId="1" applyFont="1" applyFill="1" applyAlignment="1">
      <alignment wrapText="1"/>
    </xf>
    <xf numFmtId="0" fontId="23" fillId="0" borderId="0" xfId="1" applyFont="1" applyAlignment="1">
      <alignment horizontal="center"/>
    </xf>
    <xf numFmtId="0" fontId="23" fillId="3" borderId="0" xfId="1" applyFont="1" applyFill="1" applyAlignment="1"/>
    <xf numFmtId="0" fontId="27" fillId="4" borderId="0" xfId="1" applyFont="1" applyFill="1"/>
    <xf numFmtId="0" fontId="27" fillId="4" borderId="0" xfId="1" applyFont="1" applyFill="1" applyAlignment="1">
      <alignment horizontal="center"/>
    </xf>
    <xf numFmtId="0" fontId="6" fillId="0" borderId="7" xfId="0" applyFont="1" applyFill="1" applyBorder="1" applyAlignment="1">
      <alignment horizontal="center" vertical="center"/>
    </xf>
    <xf numFmtId="0" fontId="15" fillId="0" borderId="2" xfId="0" applyNumberFormat="1" applyFont="1" applyFill="1" applyBorder="1" applyAlignment="1">
      <alignment horizontal="left" vertical="center" wrapText="1"/>
    </xf>
    <xf numFmtId="49" fontId="15" fillId="0" borderId="2" xfId="0" applyNumberFormat="1" applyFont="1" applyFill="1" applyBorder="1" applyAlignment="1">
      <alignment wrapText="1"/>
    </xf>
    <xf numFmtId="0" fontId="15" fillId="0" borderId="2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left" vertical="center"/>
    </xf>
    <xf numFmtId="0" fontId="15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15" fontId="15" fillId="0" borderId="2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left" wrapText="1"/>
    </xf>
    <xf numFmtId="0" fontId="15" fillId="0" borderId="2" xfId="0" applyFont="1" applyFill="1" applyBorder="1" applyAlignment="1">
      <alignment wrapText="1"/>
    </xf>
    <xf numFmtId="0" fontId="15" fillId="0" borderId="2" xfId="0" applyFont="1" applyFill="1" applyBorder="1" applyAlignment="1">
      <alignment horizontal="justify" wrapText="1"/>
    </xf>
    <xf numFmtId="0" fontId="15" fillId="0" borderId="2" xfId="0" applyFont="1" applyFill="1" applyBorder="1" applyAlignment="1">
      <alignment horizontal="left"/>
    </xf>
    <xf numFmtId="0" fontId="15" fillId="0" borderId="2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horizontal="left" vertical="center" wrapText="1"/>
    </xf>
    <xf numFmtId="15" fontId="15" fillId="0" borderId="2" xfId="0" applyNumberFormat="1" applyFont="1" applyFill="1" applyBorder="1" applyAlignment="1">
      <alignment horizontal="center" wrapText="1"/>
    </xf>
    <xf numFmtId="0" fontId="17" fillId="0" borderId="3" xfId="0" quotePrefix="1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38" fontId="17" fillId="0" borderId="2" xfId="1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38" fontId="29" fillId="0" borderId="2" xfId="1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/>
    </xf>
    <xf numFmtId="0" fontId="17" fillId="5" borderId="9" xfId="0" applyFont="1" applyFill="1" applyBorder="1" applyAlignment="1">
      <alignment horizontal="center" vertical="center"/>
    </xf>
    <xf numFmtId="38" fontId="29" fillId="5" borderId="2" xfId="1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38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6" fillId="5" borderId="2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left" vertical="center"/>
    </xf>
    <xf numFmtId="49" fontId="6" fillId="0" borderId="0" xfId="0" applyNumberFormat="1" applyFont="1" applyFill="1" applyBorder="1" applyAlignment="1">
      <alignment horizontal="left" vertical="center"/>
    </xf>
    <xf numFmtId="38" fontId="4" fillId="0" borderId="0" xfId="0" applyNumberFormat="1" applyFont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left" vertical="center" indent="2"/>
    </xf>
    <xf numFmtId="38" fontId="17" fillId="5" borderId="2" xfId="1" applyNumberFormat="1" applyFont="1" applyFill="1" applyBorder="1" applyAlignment="1">
      <alignment horizontal="center" vertical="center"/>
    </xf>
    <xf numFmtId="38" fontId="6" fillId="5" borderId="2" xfId="0" applyNumberFormat="1" applyFont="1" applyFill="1" applyBorder="1" applyAlignment="1">
      <alignment horizontal="center" vertical="center"/>
    </xf>
    <xf numFmtId="0" fontId="15" fillId="5" borderId="2" xfId="0" applyNumberFormat="1" applyFont="1" applyFill="1" applyBorder="1" applyAlignment="1">
      <alignment horizontal="center" vertical="center"/>
    </xf>
    <xf numFmtId="0" fontId="15" fillId="5" borderId="2" xfId="0" applyNumberFormat="1" applyFont="1" applyFill="1" applyBorder="1" applyAlignment="1">
      <alignment horizontal="left" vertical="center" wrapText="1"/>
    </xf>
    <xf numFmtId="0" fontId="15" fillId="5" borderId="2" xfId="0" applyFont="1" applyFill="1" applyBorder="1" applyAlignment="1">
      <alignment wrapText="1"/>
    </xf>
    <xf numFmtId="0" fontId="15" fillId="5" borderId="2" xfId="0" applyFont="1" applyFill="1" applyBorder="1" applyAlignment="1">
      <alignment horizontal="center"/>
    </xf>
    <xf numFmtId="0" fontId="15" fillId="5" borderId="2" xfId="0" applyFont="1" applyFill="1" applyBorder="1" applyAlignment="1">
      <alignment horizontal="left"/>
    </xf>
    <xf numFmtId="0" fontId="15" fillId="5" borderId="2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15" fontId="15" fillId="5" borderId="2" xfId="0" applyNumberFormat="1" applyFont="1" applyFill="1" applyBorder="1" applyAlignment="1">
      <alignment horizontal="center"/>
    </xf>
    <xf numFmtId="0" fontId="15" fillId="5" borderId="2" xfId="0" applyFont="1" applyFill="1" applyBorder="1" applyAlignment="1">
      <alignment horizontal="center" wrapText="1"/>
    </xf>
    <xf numFmtId="0" fontId="6" fillId="5" borderId="2" xfId="0" applyFont="1" applyFill="1" applyBorder="1" applyAlignment="1">
      <alignment horizontal="left" vertical="center"/>
    </xf>
    <xf numFmtId="0" fontId="8" fillId="12" borderId="0" xfId="0" applyFont="1" applyFill="1" applyBorder="1" applyAlignment="1">
      <alignment horizontal="center"/>
    </xf>
    <xf numFmtId="38" fontId="29" fillId="0" borderId="7" xfId="1" applyNumberFormat="1" applyFont="1" applyFill="1" applyBorder="1" applyAlignment="1">
      <alignment horizontal="center" vertical="center"/>
    </xf>
    <xf numFmtId="38" fontId="17" fillId="0" borderId="7" xfId="1" applyNumberFormat="1" applyFont="1" applyFill="1" applyBorder="1" applyAlignment="1">
      <alignment horizontal="center" vertical="center"/>
    </xf>
    <xf numFmtId="0" fontId="5" fillId="0" borderId="1" xfId="0" applyNumberFormat="1" applyFont="1" applyFill="1" applyAlignment="1">
      <alignment horizontal="left" vertical="center" wrapText="1"/>
    </xf>
    <xf numFmtId="0" fontId="20" fillId="0" borderId="2" xfId="0" applyFont="1" applyBorder="1" applyAlignment="1">
      <alignment wrapText="1"/>
    </xf>
    <xf numFmtId="0" fontId="15" fillId="0" borderId="1" xfId="0" applyFont="1" applyFill="1" applyAlignment="1">
      <alignment wrapText="1"/>
    </xf>
    <xf numFmtId="0" fontId="5" fillId="0" borderId="1" xfId="0" applyFont="1" applyFill="1" applyAlignment="1">
      <alignment horizontal="left" vertical="center"/>
    </xf>
    <xf numFmtId="0" fontId="20" fillId="0" borderId="2" xfId="0" applyFont="1" applyBorder="1"/>
    <xf numFmtId="49" fontId="5" fillId="0" borderId="0" xfId="0" applyNumberFormat="1" applyFont="1" applyFill="1" applyBorder="1" applyAlignment="1">
      <alignment horizontal="center"/>
    </xf>
    <xf numFmtId="0" fontId="0" fillId="0" borderId="0" xfId="0" applyBorder="1"/>
    <xf numFmtId="0" fontId="5" fillId="0" borderId="5" xfId="0" applyNumberFormat="1" applyFont="1" applyFill="1" applyBorder="1" applyAlignment="1">
      <alignment horizontal="left" vertical="center" wrapText="1"/>
    </xf>
    <xf numFmtId="0" fontId="5" fillId="0" borderId="1" xfId="0" applyFont="1" applyFill="1" applyAlignment="1">
      <alignment horizontal="center" vertical="center"/>
    </xf>
    <xf numFmtId="0" fontId="5" fillId="0" borderId="1" xfId="0" applyFont="1" applyFill="1" applyAlignment="1">
      <alignment horizontal="left"/>
    </xf>
    <xf numFmtId="0" fontId="30" fillId="0" borderId="0" xfId="0" applyFont="1" applyBorder="1"/>
    <xf numFmtId="0" fontId="30" fillId="0" borderId="0" xfId="0" applyFont="1" applyBorder="1" applyAlignment="1">
      <alignment horizontal="center"/>
    </xf>
    <xf numFmtId="0" fontId="30" fillId="0" borderId="0" xfId="0" applyFont="1" applyFill="1" applyBorder="1"/>
    <xf numFmtId="0" fontId="31" fillId="0" borderId="0" xfId="0" applyFont="1" applyBorder="1"/>
    <xf numFmtId="0" fontId="31" fillId="0" borderId="0" xfId="0" applyFont="1" applyBorder="1" applyAlignment="1">
      <alignment horizontal="left"/>
    </xf>
    <xf numFmtId="0" fontId="31" fillId="0" borderId="0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vertical="center"/>
    </xf>
    <xf numFmtId="38" fontId="6" fillId="5" borderId="2" xfId="1" applyNumberFormat="1" applyFont="1" applyFill="1" applyBorder="1" applyAlignment="1">
      <alignment horizontal="center" vertical="center"/>
    </xf>
    <xf numFmtId="49" fontId="6" fillId="5" borderId="2" xfId="0" applyNumberFormat="1" applyFont="1" applyFill="1" applyBorder="1" applyAlignment="1">
      <alignment horizontal="left" vertical="center"/>
    </xf>
    <xf numFmtId="0" fontId="0" fillId="0" borderId="0" xfId="0" applyFill="1" applyBorder="1"/>
    <xf numFmtId="0" fontId="0" fillId="0" borderId="0" xfId="0" applyBorder="1" applyAlignment="1">
      <alignment horizontal="center"/>
    </xf>
    <xf numFmtId="0" fontId="5" fillId="5" borderId="2" xfId="4" applyNumberFormat="1" applyFont="1" applyFill="1" applyBorder="1" applyAlignment="1">
      <alignment horizontal="center"/>
    </xf>
    <xf numFmtId="0" fontId="5" fillId="5" borderId="2" xfId="4" applyNumberFormat="1" applyFont="1" applyFill="1" applyBorder="1" applyAlignment="1">
      <alignment horizontal="center" vertical="center"/>
    </xf>
    <xf numFmtId="0" fontId="5" fillId="5" borderId="2" xfId="4" applyNumberFormat="1" applyFont="1" applyFill="1" applyBorder="1" applyAlignment="1">
      <alignment horizontal="left" vertical="center" wrapText="1"/>
    </xf>
    <xf numFmtId="0" fontId="17" fillId="3" borderId="3" xfId="0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41" fontId="0" fillId="0" borderId="0" xfId="5" applyFont="1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2" xfId="0" applyBorder="1"/>
    <xf numFmtId="41" fontId="0" fillId="0" borderId="2" xfId="5" applyFont="1" applyBorder="1" applyAlignment="1">
      <alignment horizontal="left"/>
    </xf>
    <xf numFmtId="0" fontId="0" fillId="0" borderId="2" xfId="0" applyFill="1" applyBorder="1" applyAlignment="1">
      <alignment horizontal="center"/>
    </xf>
    <xf numFmtId="41" fontId="4" fillId="0" borderId="2" xfId="5" applyFont="1" applyBorder="1" applyAlignment="1">
      <alignment horizontal="left"/>
    </xf>
    <xf numFmtId="0" fontId="13" fillId="0" borderId="2" xfId="0" applyFont="1" applyFill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41" fontId="13" fillId="0" borderId="2" xfId="5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41" fontId="0" fillId="0" borderId="2" xfId="5" applyFont="1" applyBorder="1"/>
    <xf numFmtId="0" fontId="4" fillId="0" borderId="2" xfId="0" applyFont="1" applyBorder="1"/>
    <xf numFmtId="49" fontId="6" fillId="0" borderId="2" xfId="0" applyNumberFormat="1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>
      <alignment vertical="center"/>
    </xf>
    <xf numFmtId="0" fontId="17" fillId="5" borderId="7" xfId="0" applyFont="1" applyFill="1" applyBorder="1" applyAlignment="1">
      <alignment horizontal="center" vertical="center"/>
    </xf>
    <xf numFmtId="49" fontId="17" fillId="5" borderId="2" xfId="0" applyNumberFormat="1" applyFont="1" applyFill="1" applyBorder="1" applyAlignment="1">
      <alignment horizontal="left" vertical="center"/>
    </xf>
    <xf numFmtId="49" fontId="6" fillId="5" borderId="2" xfId="0" applyNumberFormat="1" applyFont="1" applyFill="1" applyBorder="1" applyAlignment="1">
      <alignment vertical="center"/>
    </xf>
    <xf numFmtId="0" fontId="36" fillId="6" borderId="2" xfId="1" applyFont="1" applyFill="1" applyBorder="1" applyAlignment="1">
      <alignment horizontal="center" vertical="center" wrapText="1"/>
    </xf>
    <xf numFmtId="0" fontId="36" fillId="6" borderId="2" xfId="1" applyFont="1" applyFill="1" applyBorder="1" applyAlignment="1">
      <alignment horizontal="center" vertical="center"/>
    </xf>
    <xf numFmtId="0" fontId="36" fillId="0" borderId="0" xfId="1" applyFont="1" applyAlignment="1">
      <alignment horizontal="center" vertical="center" wrapText="1"/>
    </xf>
    <xf numFmtId="0" fontId="36" fillId="3" borderId="2" xfId="1" applyFont="1" applyFill="1" applyBorder="1" applyAlignment="1">
      <alignment horizontal="center" vertical="top"/>
    </xf>
    <xf numFmtId="38" fontId="36" fillId="3" borderId="2" xfId="1" applyNumberFormat="1" applyFont="1" applyFill="1" applyBorder="1" applyAlignment="1">
      <alignment horizontal="center" vertical="top"/>
    </xf>
    <xf numFmtId="38" fontId="36" fillId="0" borderId="2" xfId="1" applyNumberFormat="1" applyFont="1" applyFill="1" applyBorder="1" applyAlignment="1">
      <alignment horizontal="left" vertical="top"/>
    </xf>
    <xf numFmtId="49" fontId="37" fillId="3" borderId="2" xfId="1" applyNumberFormat="1" applyFont="1" applyFill="1" applyBorder="1" applyAlignment="1">
      <alignment vertical="top" wrapText="1"/>
    </xf>
    <xf numFmtId="49" fontId="37" fillId="3" borderId="2" xfId="1" applyNumberFormat="1" applyFont="1" applyFill="1" applyBorder="1" applyAlignment="1">
      <alignment horizontal="left" vertical="top"/>
    </xf>
    <xf numFmtId="0" fontId="37" fillId="3" borderId="0" xfId="1" applyFont="1" applyFill="1" applyAlignment="1">
      <alignment vertical="top"/>
    </xf>
    <xf numFmtId="0" fontId="37" fillId="3" borderId="0" xfId="1" applyFont="1" applyFill="1" applyAlignment="1">
      <alignment vertical="top" wrapText="1"/>
    </xf>
    <xf numFmtId="38" fontId="36" fillId="3" borderId="2" xfId="1" applyNumberFormat="1" applyFont="1" applyFill="1" applyBorder="1" applyAlignment="1">
      <alignment horizontal="center" vertical="top" wrapText="1"/>
    </xf>
    <xf numFmtId="0" fontId="36" fillId="3" borderId="0" xfId="1" applyFont="1" applyFill="1" applyBorder="1" applyAlignment="1">
      <alignment horizontal="center" vertical="top"/>
    </xf>
    <xf numFmtId="38" fontId="36" fillId="3" borderId="0" xfId="1" applyNumberFormat="1" applyFont="1" applyFill="1" applyBorder="1" applyAlignment="1">
      <alignment horizontal="center" vertical="top"/>
    </xf>
    <xf numFmtId="38" fontId="36" fillId="0" borderId="0" xfId="1" applyNumberFormat="1" applyFont="1" applyFill="1" applyBorder="1" applyAlignment="1">
      <alignment horizontal="left" vertical="top"/>
    </xf>
    <xf numFmtId="49" fontId="37" fillId="3" borderId="0" xfId="1" applyNumberFormat="1" applyFont="1" applyFill="1" applyBorder="1" applyAlignment="1">
      <alignment horizontal="left" vertical="top"/>
    </xf>
    <xf numFmtId="0" fontId="36" fillId="3" borderId="0" xfId="1" applyFont="1" applyFill="1" applyAlignment="1">
      <alignment horizontal="center"/>
    </xf>
    <xf numFmtId="0" fontId="37" fillId="3" borderId="0" xfId="1" applyFont="1" applyFill="1" applyAlignment="1">
      <alignment horizontal="center"/>
    </xf>
    <xf numFmtId="0" fontId="37" fillId="0" borderId="0" xfId="1" applyFont="1" applyFill="1" applyAlignment="1"/>
    <xf numFmtId="0" fontId="37" fillId="0" borderId="0" xfId="1" applyFont="1"/>
    <xf numFmtId="0" fontId="37" fillId="0" borderId="0" xfId="1" applyFont="1" applyAlignment="1">
      <alignment horizontal="left"/>
    </xf>
    <xf numFmtId="0" fontId="37" fillId="3" borderId="0" xfId="1" applyFont="1" applyFill="1" applyAlignment="1">
      <alignment horizontal="left"/>
    </xf>
    <xf numFmtId="0" fontId="37" fillId="0" borderId="0" xfId="1" applyFont="1" applyFill="1" applyAlignment="1">
      <alignment horizontal="left"/>
    </xf>
    <xf numFmtId="0" fontId="36" fillId="4" borderId="0" xfId="1" applyFont="1" applyFill="1" applyAlignment="1">
      <alignment horizontal="left"/>
    </xf>
    <xf numFmtId="0" fontId="36" fillId="0" borderId="0" xfId="1" applyFont="1" applyFill="1" applyAlignment="1">
      <alignment horizontal="left"/>
    </xf>
    <xf numFmtId="0" fontId="37" fillId="0" borderId="0" xfId="1" applyFont="1" applyFill="1" applyAlignment="1">
      <alignment horizontal="center"/>
    </xf>
    <xf numFmtId="0" fontId="0" fillId="0" borderId="0" xfId="0" pivotButton="1" applyBorder="1"/>
    <xf numFmtId="0" fontId="0" fillId="0" borderId="0" xfId="0" applyBorder="1" applyAlignment="1">
      <alignment horizontal="left"/>
    </xf>
    <xf numFmtId="0" fontId="0" fillId="0" borderId="0" xfId="0" applyNumberFormat="1" applyBorder="1"/>
    <xf numFmtId="0" fontId="0" fillId="0" borderId="0" xfId="0" applyBorder="1" applyAlignment="1">
      <alignment vertical="top"/>
    </xf>
    <xf numFmtId="0" fontId="32" fillId="0" borderId="1" xfId="0" applyFont="1" applyFill="1"/>
    <xf numFmtId="0" fontId="17" fillId="0" borderId="2" xfId="0" applyFont="1" applyFill="1" applyBorder="1"/>
    <xf numFmtId="0" fontId="4" fillId="4" borderId="0" xfId="0" applyFont="1" applyFill="1" applyBorder="1" applyAlignment="1">
      <alignment horizontal="center"/>
    </xf>
    <xf numFmtId="0" fontId="0" fillId="0" borderId="1" xfId="0" pivotButton="1"/>
    <xf numFmtId="0" fontId="0" fillId="0" borderId="1" xfId="0" applyAlignment="1">
      <alignment horizontal="left"/>
    </xf>
    <xf numFmtId="0" fontId="0" fillId="0" borderId="1" xfId="0" applyNumberFormat="1"/>
    <xf numFmtId="0" fontId="4" fillId="0" borderId="1" xfId="0" applyFont="1"/>
    <xf numFmtId="0" fontId="4" fillId="4" borderId="1" xfId="0" applyFont="1" applyFill="1" applyAlignment="1">
      <alignment horizontal="center"/>
    </xf>
    <xf numFmtId="0" fontId="4" fillId="4" borderId="10" xfId="0" applyFont="1" applyFill="1" applyBorder="1" applyAlignment="1">
      <alignment horizontal="center"/>
    </xf>
    <xf numFmtId="0" fontId="0" fillId="0" borderId="1" xfId="0" applyAlignment="1">
      <alignment horizontal="center"/>
    </xf>
    <xf numFmtId="0" fontId="6" fillId="0" borderId="3" xfId="0" applyFont="1" applyFill="1" applyBorder="1" applyAlignment="1">
      <alignment horizontal="center" vertical="center"/>
    </xf>
    <xf numFmtId="0" fontId="5" fillId="4" borderId="2" xfId="0" applyNumberFormat="1" applyFont="1" applyFill="1" applyBorder="1" applyAlignment="1">
      <alignment horizontal="left" vertical="center" wrapText="1"/>
    </xf>
    <xf numFmtId="0" fontId="17" fillId="5" borderId="2" xfId="0" applyFont="1" applyFill="1" applyBorder="1" applyAlignment="1">
      <alignment horizontal="left" vertical="center"/>
    </xf>
    <xf numFmtId="38" fontId="34" fillId="5" borderId="2" xfId="1" applyNumberFormat="1" applyFont="1" applyFill="1" applyBorder="1" applyAlignment="1">
      <alignment horizontal="center" vertical="center"/>
    </xf>
    <xf numFmtId="0" fontId="34" fillId="5" borderId="7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32" fillId="5" borderId="1" xfId="0" applyFont="1" applyFill="1"/>
    <xf numFmtId="0" fontId="0" fillId="0" borderId="11" xfId="0" applyBorder="1" applyAlignment="1">
      <alignment horizontal="left"/>
    </xf>
    <xf numFmtId="0" fontId="0" fillId="0" borderId="10" xfId="0" applyNumberFormat="1" applyBorder="1"/>
    <xf numFmtId="0" fontId="0" fillId="0" borderId="11" xfId="0" applyFill="1" applyBorder="1" applyAlignment="1">
      <alignment horizontal="left"/>
    </xf>
    <xf numFmtId="0" fontId="17" fillId="0" borderId="9" xfId="0" applyFont="1" applyFill="1" applyBorder="1" applyAlignment="1">
      <alignment horizontal="center" vertical="center"/>
    </xf>
    <xf numFmtId="38" fontId="6" fillId="0" borderId="2" xfId="1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left" vertical="center"/>
    </xf>
    <xf numFmtId="0" fontId="17" fillId="0" borderId="3" xfId="0" applyFont="1" applyFill="1" applyBorder="1" applyAlignment="1">
      <alignment horizontal="center" vertical="center"/>
    </xf>
    <xf numFmtId="0" fontId="15" fillId="0" borderId="2" xfId="0" applyNumberFormat="1" applyFont="1" applyFill="1" applyBorder="1" applyAlignment="1">
      <alignment horizontal="center" vertical="center"/>
    </xf>
    <xf numFmtId="0" fontId="15" fillId="0" borderId="2" xfId="0" applyNumberFormat="1" applyFont="1" applyFill="1" applyBorder="1" applyAlignment="1">
      <alignment horizontal="left" vertical="center" wrapText="1"/>
    </xf>
    <xf numFmtId="0" fontId="17" fillId="0" borderId="2" xfId="0" applyFont="1" applyFill="1" applyBorder="1" applyAlignment="1">
      <alignment horizontal="center" vertical="center"/>
    </xf>
    <xf numFmtId="38" fontId="17" fillId="0" borderId="2" xfId="1" applyNumberFormat="1" applyFont="1" applyFill="1" applyBorder="1" applyAlignment="1">
      <alignment horizontal="center" vertical="center"/>
    </xf>
    <xf numFmtId="38" fontId="6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5" fillId="0" borderId="2" xfId="0" applyNumberFormat="1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49" fontId="6" fillId="4" borderId="2" xfId="0" applyNumberFormat="1" applyFont="1" applyFill="1" applyBorder="1"/>
    <xf numFmtId="0" fontId="6" fillId="4" borderId="2" xfId="0" applyNumberFormat="1" applyFont="1" applyFill="1" applyBorder="1" applyAlignment="1">
      <alignment horizontal="center" vertical="center"/>
    </xf>
    <xf numFmtId="0" fontId="5" fillId="4" borderId="2" xfId="0" applyNumberFormat="1" applyFont="1" applyFill="1" applyBorder="1" applyAlignment="1">
      <alignment horizontal="center"/>
    </xf>
    <xf numFmtId="0" fontId="5" fillId="4" borderId="2" xfId="0" applyNumberFormat="1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6" fillId="3" borderId="2" xfId="0" applyFont="1" applyFill="1" applyBorder="1" applyAlignment="1">
      <alignment vertical="center"/>
    </xf>
    <xf numFmtId="0" fontId="17" fillId="0" borderId="2" xfId="0" applyFont="1" applyFill="1" applyBorder="1" applyAlignment="1">
      <alignment vertical="center"/>
    </xf>
    <xf numFmtId="0" fontId="5" fillId="3" borderId="2" xfId="0" applyNumberFormat="1" applyFont="1" applyFill="1" applyBorder="1" applyAlignment="1">
      <alignment horizontal="center" vertical="center"/>
    </xf>
    <xf numFmtId="0" fontId="5" fillId="13" borderId="2" xfId="0" applyNumberFormat="1" applyFont="1" applyFill="1" applyBorder="1" applyAlignment="1">
      <alignment horizontal="center" vertical="center"/>
    </xf>
    <xf numFmtId="49" fontId="29" fillId="0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0" fontId="41" fillId="0" borderId="0" xfId="1" applyFont="1" applyFill="1" applyAlignment="1">
      <alignment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0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42" fillId="0" borderId="0" xfId="0" applyFont="1" applyFill="1" applyBorder="1" applyAlignment="1">
      <alignment horizontal="center" vertical="center"/>
    </xf>
    <xf numFmtId="0" fontId="41" fillId="0" borderId="0" xfId="1" applyFont="1" applyFill="1" applyAlignment="1">
      <alignment vertical="center" wrapText="1"/>
    </xf>
    <xf numFmtId="0" fontId="43" fillId="0" borderId="0" xfId="1" applyFont="1" applyAlignment="1">
      <alignment wrapText="1"/>
    </xf>
    <xf numFmtId="0" fontId="43" fillId="0" borderId="0" xfId="1" applyFont="1" applyFill="1" applyAlignment="1">
      <alignment horizontal="center" vertical="center" wrapText="1"/>
    </xf>
    <xf numFmtId="0" fontId="43" fillId="0" borderId="0" xfId="1" applyFont="1" applyAlignment="1">
      <alignment horizontal="center" vertical="center" wrapText="1"/>
    </xf>
    <xf numFmtId="0" fontId="40" fillId="14" borderId="12" xfId="1" applyFont="1" applyFill="1" applyBorder="1" applyAlignment="1">
      <alignment horizontal="center" vertical="center" wrapText="1"/>
    </xf>
    <xf numFmtId="0" fontId="30" fillId="0" borderId="2" xfId="1" applyFont="1" applyFill="1" applyBorder="1" applyAlignment="1">
      <alignment horizontal="center" vertical="top" wrapText="1"/>
    </xf>
    <xf numFmtId="38" fontId="30" fillId="0" borderId="2" xfId="1" applyNumberFormat="1" applyFont="1" applyFill="1" applyBorder="1" applyAlignment="1">
      <alignment horizontal="left" vertical="top" wrapText="1"/>
    </xf>
    <xf numFmtId="38" fontId="30" fillId="0" borderId="2" xfId="1" applyNumberFormat="1" applyFont="1" applyFill="1" applyBorder="1" applyAlignment="1">
      <alignment horizontal="center" vertical="top" wrapText="1"/>
    </xf>
    <xf numFmtId="0" fontId="30" fillId="0" borderId="13" xfId="1" applyFont="1" applyFill="1" applyBorder="1" applyAlignment="1">
      <alignment vertical="top" wrapText="1"/>
    </xf>
    <xf numFmtId="0" fontId="30" fillId="0" borderId="0" xfId="1" applyFont="1" applyFill="1" applyBorder="1" applyAlignment="1">
      <alignment vertical="top" wrapText="1"/>
    </xf>
    <xf numFmtId="0" fontId="30" fillId="0" borderId="2" xfId="1" applyFont="1" applyFill="1" applyBorder="1" applyAlignment="1">
      <alignment horizontal="center" vertical="top"/>
    </xf>
    <xf numFmtId="0" fontId="30" fillId="0" borderId="13" xfId="1" applyFont="1" applyFill="1" applyBorder="1" applyAlignment="1">
      <alignment vertical="top"/>
    </xf>
    <xf numFmtId="0" fontId="30" fillId="0" borderId="0" xfId="1" applyFont="1" applyFill="1" applyBorder="1" applyAlignment="1">
      <alignment vertical="top"/>
    </xf>
    <xf numFmtId="0" fontId="30" fillId="0" borderId="13" xfId="1" applyFont="1" applyFill="1" applyBorder="1" applyAlignment="1">
      <alignment horizontal="left" vertical="center" wrapText="1"/>
    </xf>
    <xf numFmtId="0" fontId="30" fillId="0" borderId="0" xfId="1" applyFont="1" applyFill="1" applyBorder="1" applyAlignment="1">
      <alignment horizontal="left" vertical="center" wrapText="1"/>
    </xf>
    <xf numFmtId="0" fontId="44" fillId="0" borderId="13" xfId="30" applyFont="1" applyFill="1" applyBorder="1" applyAlignment="1" applyProtection="1">
      <alignment vertical="top" wrapText="1"/>
    </xf>
    <xf numFmtId="0" fontId="44" fillId="0" borderId="0" xfId="30" applyFont="1" applyFill="1" applyBorder="1" applyAlignment="1" applyProtection="1">
      <alignment vertical="top" wrapText="1"/>
    </xf>
    <xf numFmtId="0" fontId="43" fillId="3" borderId="0" xfId="1" applyFont="1" applyFill="1" applyAlignment="1">
      <alignment horizontal="center"/>
    </xf>
    <xf numFmtId="0" fontId="43" fillId="0" borderId="0" xfId="1" applyFont="1" applyFill="1" applyAlignment="1">
      <alignment horizontal="center"/>
    </xf>
    <xf numFmtId="0" fontId="43" fillId="0" borderId="0" xfId="1" applyFont="1" applyAlignment="1">
      <alignment horizontal="center"/>
    </xf>
    <xf numFmtId="0" fontId="43" fillId="0" borderId="0" xfId="1" applyFont="1" applyAlignment="1"/>
    <xf numFmtId="0" fontId="43" fillId="0" borderId="0" xfId="1" applyFont="1" applyAlignment="1">
      <alignment horizontal="left" vertical="top"/>
    </xf>
    <xf numFmtId="0" fontId="43" fillId="0" borderId="0" xfId="1" applyFont="1" applyBorder="1" applyAlignment="1"/>
    <xf numFmtId="0" fontId="43" fillId="3" borderId="0" xfId="1" applyFont="1" applyFill="1" applyAlignment="1">
      <alignment horizontal="center" wrapText="1"/>
    </xf>
    <xf numFmtId="0" fontId="43" fillId="0" borderId="0" xfId="1" applyFont="1" applyFill="1" applyAlignment="1">
      <alignment horizontal="center" wrapText="1"/>
    </xf>
    <xf numFmtId="0" fontId="43" fillId="0" borderId="0" xfId="1" applyFont="1" applyAlignment="1">
      <alignment horizontal="center" wrapText="1"/>
    </xf>
    <xf numFmtId="0" fontId="43" fillId="0" borderId="0" xfId="1" applyFont="1" applyAlignment="1">
      <alignment horizontal="left" vertical="top" wrapText="1"/>
    </xf>
    <xf numFmtId="0" fontId="43" fillId="0" borderId="0" xfId="1" applyFont="1" applyBorder="1" applyAlignment="1">
      <alignment wrapText="1"/>
    </xf>
    <xf numFmtId="0" fontId="45" fillId="0" borderId="2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left" vertical="center"/>
    </xf>
    <xf numFmtId="0" fontId="45" fillId="0" borderId="2" xfId="0" applyNumberFormat="1" applyFont="1" applyFill="1" applyBorder="1" applyAlignment="1">
      <alignment horizontal="left" vertical="center"/>
    </xf>
    <xf numFmtId="0" fontId="45" fillId="0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/>
    </xf>
    <xf numFmtId="0" fontId="46" fillId="14" borderId="2" xfId="0" applyFont="1" applyFill="1" applyBorder="1" applyAlignment="1">
      <alignment horizontal="center" vertical="center" wrapText="1"/>
    </xf>
    <xf numFmtId="15" fontId="46" fillId="14" borderId="2" xfId="0" applyNumberFormat="1" applyFont="1" applyFill="1" applyBorder="1" applyAlignment="1">
      <alignment horizontal="center" vertical="center" wrapText="1"/>
    </xf>
    <xf numFmtId="0" fontId="16" fillId="9" borderId="2" xfId="0" applyFont="1" applyFill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left" vertical="center"/>
    </xf>
    <xf numFmtId="0" fontId="5" fillId="0" borderId="0" xfId="0" applyFont="1" applyBorder="1" applyAlignment="1">
      <alignment horizontal="left" vertical="center" wrapText="1"/>
    </xf>
    <xf numFmtId="0" fontId="45" fillId="0" borderId="2" xfId="0" applyFont="1" applyFill="1" applyBorder="1" applyAlignment="1">
      <alignment horizontal="left" vertical="center" wrapText="1"/>
    </xf>
    <xf numFmtId="0" fontId="45" fillId="0" borderId="2" xfId="0" applyFont="1" applyFill="1" applyBorder="1" applyAlignment="1">
      <alignment horizontal="left"/>
    </xf>
    <xf numFmtId="38" fontId="45" fillId="0" borderId="2" xfId="1" applyNumberFormat="1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center"/>
    </xf>
    <xf numFmtId="0" fontId="45" fillId="0" borderId="2" xfId="0" applyFont="1" applyFill="1" applyBorder="1" applyAlignment="1">
      <alignment horizontal="left" wrapText="1"/>
    </xf>
    <xf numFmtId="0" fontId="45" fillId="0" borderId="2" xfId="0" applyNumberFormat="1" applyFont="1" applyFill="1" applyBorder="1" applyAlignment="1">
      <alignment horizontal="left" vertical="top"/>
    </xf>
    <xf numFmtId="0" fontId="45" fillId="0" borderId="2" xfId="0" applyFont="1" applyFill="1" applyBorder="1" applyAlignment="1">
      <alignment horizontal="center" vertical="center" wrapText="1"/>
    </xf>
    <xf numFmtId="0" fontId="45" fillId="0" borderId="2" xfId="0" applyNumberFormat="1" applyFont="1" applyFill="1" applyBorder="1" applyAlignment="1">
      <alignment horizontal="center" vertical="center" wrapText="1"/>
    </xf>
    <xf numFmtId="0" fontId="45" fillId="0" borderId="2" xfId="18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vertical="top"/>
    </xf>
    <xf numFmtId="0" fontId="4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8" fillId="12" borderId="0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</cellXfs>
  <cellStyles count="31">
    <cellStyle name="Comma [0]" xfId="5" builtinId="6"/>
    <cellStyle name="Comma [0] 2" xfId="2"/>
    <cellStyle name="Comma [0] 3" xfId="12"/>
    <cellStyle name="Comma [0] 4" xfId="16"/>
    <cellStyle name="Comma [0] 5" xfId="23"/>
    <cellStyle name="Hyperlink" xfId="30" builtinId="8"/>
    <cellStyle name="Normal" xfId="0" builtinId="0"/>
    <cellStyle name="Normal 10" xfId="21"/>
    <cellStyle name="Normal 11" xfId="20"/>
    <cellStyle name="Normal 2" xfId="3"/>
    <cellStyle name="Normal 2 2" xfId="7"/>
    <cellStyle name="Normal 3" xfId="4"/>
    <cellStyle name="Normal 3 2" xfId="11"/>
    <cellStyle name="Normal 3 2 2" xfId="19"/>
    <cellStyle name="Normal 3 2 2 2" xfId="29"/>
    <cellStyle name="Normal 3 2 3" xfId="25"/>
    <cellStyle name="Normal 3 3" xfId="15"/>
    <cellStyle name="Normal 3 3 2" xfId="27"/>
    <cellStyle name="Normal 3 4" xfId="22"/>
    <cellStyle name="Normal 4" xfId="1"/>
    <cellStyle name="Normal 5" xfId="6"/>
    <cellStyle name="Normal 5 2" xfId="8"/>
    <cellStyle name="Normal 6" xfId="10"/>
    <cellStyle name="Normal 6 2" xfId="18"/>
    <cellStyle name="Normal 7" xfId="9"/>
    <cellStyle name="Normal 7 2" xfId="17"/>
    <cellStyle name="Normal 7 2 2" xfId="28"/>
    <cellStyle name="Normal 7 3" xfId="24"/>
    <cellStyle name="Normal 8" xfId="14"/>
    <cellStyle name="Normal 9" xfId="13"/>
    <cellStyle name="Normal 9 2" xfId="26"/>
  </cellStyles>
  <dxfs count="1"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F3399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pivotCacheDefinition" Target="pivotCache/pivotCacheDefinition2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Sebaran Kegiatan PE di Lokasi</a:t>
            </a:r>
            <a:r>
              <a:rPr lang="en-US" sz="1600" baseline="0"/>
              <a:t> Lain </a:t>
            </a:r>
            <a:br>
              <a:rPr lang="en-US" sz="1600" baseline="0"/>
            </a:br>
            <a:r>
              <a:rPr lang="en-US" sz="1600"/>
              <a:t>berdasarkan Pulau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333333333333334E-2"/>
          <c:y val="0.20734983806065371"/>
          <c:w val="0.7966092664461476"/>
          <c:h val="0.78064025892014077"/>
        </c:manualLayout>
      </c:layout>
      <c:pie3DChart>
        <c:varyColors val="1"/>
        <c:ser>
          <c:idx val="0"/>
          <c:order val="0"/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'update_form baru (2)'!$D$709:$D$713</c:f>
              <c:strCache>
                <c:ptCount val="5"/>
                <c:pt idx="0">
                  <c:v>JAWA</c:v>
                </c:pt>
                <c:pt idx="1">
                  <c:v>SUMATRA</c:v>
                </c:pt>
                <c:pt idx="2">
                  <c:v>KALIMANTAN</c:v>
                </c:pt>
                <c:pt idx="3">
                  <c:v>BALI</c:v>
                </c:pt>
                <c:pt idx="4">
                  <c:v>SULAWESI</c:v>
                </c:pt>
              </c:strCache>
            </c:strRef>
          </c:cat>
          <c:val>
            <c:numRef>
              <c:f>'update_form baru (2)'!$E$709:$E$713</c:f>
              <c:numCache>
                <c:formatCode>General</c:formatCode>
                <c:ptCount val="5"/>
                <c:pt idx="0">
                  <c:v>445</c:v>
                </c:pt>
                <c:pt idx="1">
                  <c:v>86</c:v>
                </c:pt>
                <c:pt idx="2">
                  <c:v>30</c:v>
                </c:pt>
                <c:pt idx="3">
                  <c:v>17</c:v>
                </c:pt>
                <c:pt idx="4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0112642169728798"/>
          <c:y val="0.29995630657497557"/>
          <c:w val="0.18220691163604574"/>
          <c:h val="0.54181026672807064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cat>
            <c:strRef>
              <c:f>Sheet6!$C$6:$C$49</c:f>
              <c:strCache>
                <c:ptCount val="44"/>
                <c:pt idx="0">
                  <c:v>BANDUNG</c:v>
                </c:pt>
                <c:pt idx="1">
                  <c:v>BEKASI</c:v>
                </c:pt>
                <c:pt idx="2">
                  <c:v>BOGOR</c:v>
                </c:pt>
                <c:pt idx="3">
                  <c:v>CIREBON</c:v>
                </c:pt>
                <c:pt idx="4">
                  <c:v>DEPOK</c:v>
                </c:pt>
                <c:pt idx="5">
                  <c:v>JAKARTA</c:v>
                </c:pt>
                <c:pt idx="6">
                  <c:v>JEMBER</c:v>
                </c:pt>
                <c:pt idx="7">
                  <c:v>KARAWANG</c:v>
                </c:pt>
                <c:pt idx="8">
                  <c:v>KEBUMEN</c:v>
                </c:pt>
                <c:pt idx="9">
                  <c:v>KUDUS</c:v>
                </c:pt>
                <c:pt idx="10">
                  <c:v>MAGELANG</c:v>
                </c:pt>
                <c:pt idx="11">
                  <c:v>MALANG</c:v>
                </c:pt>
                <c:pt idx="12">
                  <c:v>PATI</c:v>
                </c:pt>
                <c:pt idx="13">
                  <c:v>PEKALONGAN</c:v>
                </c:pt>
                <c:pt idx="14">
                  <c:v>PURWOKERTO</c:v>
                </c:pt>
                <c:pt idx="15">
                  <c:v>SALATIGA</c:v>
                </c:pt>
                <c:pt idx="16">
                  <c:v>SEMARANG</c:v>
                </c:pt>
                <c:pt idx="17">
                  <c:v>SERPONG</c:v>
                </c:pt>
                <c:pt idx="18">
                  <c:v>SOLO</c:v>
                </c:pt>
                <c:pt idx="19">
                  <c:v>SURABAYA</c:v>
                </c:pt>
                <c:pt idx="20">
                  <c:v>TANGERANG</c:v>
                </c:pt>
                <c:pt idx="21">
                  <c:v>TASIKMALAYA</c:v>
                </c:pt>
                <c:pt idx="22">
                  <c:v>TEGAL</c:v>
                </c:pt>
                <c:pt idx="23">
                  <c:v>YOGYAKARTA</c:v>
                </c:pt>
                <c:pt idx="24">
                  <c:v>ACEH</c:v>
                </c:pt>
                <c:pt idx="25">
                  <c:v>BATAM</c:v>
                </c:pt>
                <c:pt idx="26">
                  <c:v>BUKIT TINGGI</c:v>
                </c:pt>
                <c:pt idx="27">
                  <c:v>JAMBI</c:v>
                </c:pt>
                <c:pt idx="28">
                  <c:v>LAMPUNG</c:v>
                </c:pt>
                <c:pt idx="29">
                  <c:v>MEDAN</c:v>
                </c:pt>
                <c:pt idx="30">
                  <c:v>PADANG</c:v>
                </c:pt>
                <c:pt idx="31">
                  <c:v>PALEMBANG</c:v>
                </c:pt>
                <c:pt idx="32">
                  <c:v>PEKANBARU</c:v>
                </c:pt>
                <c:pt idx="33">
                  <c:v>RIAU</c:v>
                </c:pt>
                <c:pt idx="34">
                  <c:v>DENPASAR</c:v>
                </c:pt>
                <c:pt idx="35">
                  <c:v>KUTA</c:v>
                </c:pt>
                <c:pt idx="36">
                  <c:v>BALIKPAPAN</c:v>
                </c:pt>
                <c:pt idx="37">
                  <c:v>BANJARMASIN</c:v>
                </c:pt>
                <c:pt idx="38">
                  <c:v>PONTIANAK</c:v>
                </c:pt>
                <c:pt idx="39">
                  <c:v>SAMARINDA</c:v>
                </c:pt>
                <c:pt idx="40">
                  <c:v>SINGKAWANG</c:v>
                </c:pt>
                <c:pt idx="41">
                  <c:v>GORONTALO</c:v>
                </c:pt>
                <c:pt idx="42">
                  <c:v>MAKASSAR</c:v>
                </c:pt>
                <c:pt idx="43">
                  <c:v>MANADO</c:v>
                </c:pt>
              </c:strCache>
            </c:strRef>
          </c:cat>
          <c:val>
            <c:numRef>
              <c:f>Sheet6!$D$6:$D$49</c:f>
              <c:numCache>
                <c:formatCode>General</c:formatCode>
                <c:ptCount val="44"/>
                <c:pt idx="0">
                  <c:v>37</c:v>
                </c:pt>
                <c:pt idx="1">
                  <c:v>4</c:v>
                </c:pt>
                <c:pt idx="2">
                  <c:v>7</c:v>
                </c:pt>
                <c:pt idx="3">
                  <c:v>5</c:v>
                </c:pt>
                <c:pt idx="4">
                  <c:v>2</c:v>
                </c:pt>
                <c:pt idx="5">
                  <c:v>204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17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28</c:v>
                </c:pt>
                <c:pt idx="17">
                  <c:v>19</c:v>
                </c:pt>
                <c:pt idx="18">
                  <c:v>21</c:v>
                </c:pt>
                <c:pt idx="19">
                  <c:v>58</c:v>
                </c:pt>
                <c:pt idx="20">
                  <c:v>2</c:v>
                </c:pt>
                <c:pt idx="21">
                  <c:v>4</c:v>
                </c:pt>
                <c:pt idx="22">
                  <c:v>3</c:v>
                </c:pt>
                <c:pt idx="23">
                  <c:v>22</c:v>
                </c:pt>
                <c:pt idx="24">
                  <c:v>2</c:v>
                </c:pt>
                <c:pt idx="25">
                  <c:v>6</c:v>
                </c:pt>
                <c:pt idx="26">
                  <c:v>1</c:v>
                </c:pt>
                <c:pt idx="27">
                  <c:v>4</c:v>
                </c:pt>
                <c:pt idx="28">
                  <c:v>7</c:v>
                </c:pt>
                <c:pt idx="29">
                  <c:v>36</c:v>
                </c:pt>
                <c:pt idx="30">
                  <c:v>4</c:v>
                </c:pt>
                <c:pt idx="31">
                  <c:v>16</c:v>
                </c:pt>
                <c:pt idx="32">
                  <c:v>9</c:v>
                </c:pt>
                <c:pt idx="33">
                  <c:v>1</c:v>
                </c:pt>
                <c:pt idx="34">
                  <c:v>16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16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16</c:v>
                </c:pt>
                <c:pt idx="43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57142520"/>
        <c:axId val="740638752"/>
        <c:axId val="0"/>
      </c:bar3DChart>
      <c:catAx>
        <c:axId val="557142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0638752"/>
        <c:crosses val="autoZero"/>
        <c:auto val="1"/>
        <c:lblAlgn val="ctr"/>
        <c:lblOffset val="100"/>
        <c:noMultiLvlLbl val="0"/>
      </c:catAx>
      <c:valAx>
        <c:axId val="740638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57142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pivotSource>
    <c:name>[Data PE Website_April.xlsx]Kantor Pusat PE!PivotTable2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Kantor Pusat PE</a:t>
            </a:r>
          </a:p>
        </c:rich>
      </c:tx>
      <c:layout>
        <c:manualLayout>
          <c:xMode val="edge"/>
          <c:yMode val="edge"/>
          <c:x val="0.6188888888888997"/>
          <c:y val="1.8518518518518583E-2"/>
        </c:manualLayout>
      </c:layout>
      <c:overlay val="0"/>
    </c:title>
    <c:autoTitleDeleted val="0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  <c:pivotFmt>
        <c:idx val="2"/>
        <c:dLbl>
          <c:idx val="0"/>
          <c:layout>
            <c:manualLayout>
              <c:x val="0.13440113735783368"/>
              <c:y val="3.1752333041703211E-2"/>
            </c:manualLayout>
          </c:layout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layout>
            <c:manualLayout>
              <c:x val="6.5877734033247495E-2"/>
              <c:y val="-6.3155074365704292E-2"/>
            </c:manualLayout>
          </c:layout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layout>
            <c:manualLayout>
              <c:x val="-0.22949606299212943"/>
              <c:y val="-2.2645815106445769E-2"/>
            </c:manualLayout>
          </c:layout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layout>
            <c:manualLayout>
              <c:x val="-0.13293044619422992"/>
              <c:y val="-0.173108778069408"/>
            </c:manualLayout>
          </c:layout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layout>
            <c:manualLayout>
              <c:x val="-0.23131124234470693"/>
              <c:y val="-0.14070137066200281"/>
            </c:manualLayout>
          </c:layout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layout>
            <c:manualLayout>
              <c:x val="-1.3058617672790858E-2"/>
              <c:y val="-0.173108778069408"/>
            </c:manualLayout>
          </c:layout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'Kantor Pusat PE'!$B$3</c:f>
              <c:strCache>
                <c:ptCount val="1"/>
                <c:pt idx="0">
                  <c:v>Total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1.3058617672790858E-2"/>
                  <c:y val="-0.1731087780694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5877734033247495E-2"/>
                  <c:y val="-6.315507436570429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3440113735783368"/>
                  <c:y val="3.17523330417032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22949606299212943"/>
                  <c:y val="-2.26458151064457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23131124234470693"/>
                  <c:y val="-0.14070137066200281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3293044619422992"/>
                  <c:y val="-0.1731087780694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'Kantor Pusat PE'!$A$4:$A$11</c:f>
              <c:strCache>
                <c:ptCount val="7"/>
                <c:pt idx="0">
                  <c:v>Bali</c:v>
                </c:pt>
                <c:pt idx="1">
                  <c:v>Bekasi</c:v>
                </c:pt>
                <c:pt idx="2">
                  <c:v>Depok</c:v>
                </c:pt>
                <c:pt idx="3">
                  <c:v>Jakarta</c:v>
                </c:pt>
                <c:pt idx="4">
                  <c:v>Semarang</c:v>
                </c:pt>
                <c:pt idx="5">
                  <c:v>Surabaya</c:v>
                </c:pt>
                <c:pt idx="6">
                  <c:v>Tangerang</c:v>
                </c:pt>
              </c:strCache>
            </c:strRef>
          </c:cat>
          <c:val>
            <c:numRef>
              <c:f>'Kantor Pusat PE'!$B$4:$B$11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134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844" l="0.70000000000000062" r="0.70000000000000062" t="0.75000000000000844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50"/>
              <a:t>SEBARAN KEGIATAN PE DIBERBAGAI LOKASI SELAIN DI JAKARTA</a:t>
            </a:r>
          </a:p>
        </c:rich>
      </c:tx>
      <c:layout>
        <c:manualLayout>
          <c:xMode val="edge"/>
          <c:yMode val="edge"/>
          <c:x val="0.10368044619422565"/>
          <c:y val="2.7777777777778418E-2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9423665791776024E-2"/>
          <c:y val="0.25990995917177018"/>
          <c:w val="0.71470953630796163"/>
          <c:h val="0.64198563721202395"/>
        </c:manualLayout>
      </c:layout>
      <c:pie3DChart>
        <c:varyColors val="1"/>
        <c:ser>
          <c:idx val="0"/>
          <c:order val="0"/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KOTA!$E$5:$E$10</c:f>
              <c:strCache>
                <c:ptCount val="6"/>
                <c:pt idx="0">
                  <c:v>SURABAYA</c:v>
                </c:pt>
                <c:pt idx="1">
                  <c:v>BANDUNG</c:v>
                </c:pt>
                <c:pt idx="2">
                  <c:v>MEDAN</c:v>
                </c:pt>
                <c:pt idx="3">
                  <c:v>SEMARANG</c:v>
                </c:pt>
                <c:pt idx="4">
                  <c:v>YOGYAKARTA</c:v>
                </c:pt>
                <c:pt idx="5">
                  <c:v>LAIN-LAIN</c:v>
                </c:pt>
              </c:strCache>
            </c:strRef>
          </c:cat>
          <c:val>
            <c:numRef>
              <c:f>KOTA!$F$5:$F$10</c:f>
              <c:numCache>
                <c:formatCode>General</c:formatCode>
                <c:ptCount val="6"/>
                <c:pt idx="0">
                  <c:v>62</c:v>
                </c:pt>
                <c:pt idx="1">
                  <c:v>38</c:v>
                </c:pt>
                <c:pt idx="2">
                  <c:v>36</c:v>
                </c:pt>
                <c:pt idx="3">
                  <c:v>32</c:v>
                </c:pt>
                <c:pt idx="4">
                  <c:v>25</c:v>
                </c:pt>
                <c:pt idx="5">
                  <c:v>219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9300131233595805"/>
          <c:y val="0.29935768445610966"/>
          <c:w val="0.19033202099737534"/>
          <c:h val="0.50230314960629163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50"/>
              <a:t>SEBARAN KEGIATAN PE DIBERBAGAI LOKASI SELAIN DI JAKARTA</a:t>
            </a:r>
          </a:p>
        </c:rich>
      </c:tx>
      <c:layout>
        <c:manualLayout>
          <c:xMode val="edge"/>
          <c:yMode val="edge"/>
          <c:x val="0.10368044619422565"/>
          <c:y val="2.7777777777778442E-2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9423665791776024E-2"/>
          <c:y val="0.25990995917177018"/>
          <c:w val="0.71470953630796163"/>
          <c:h val="0.64198563721202428"/>
        </c:manualLayout>
      </c:layout>
      <c:pie3DChart>
        <c:varyColors val="1"/>
        <c:ser>
          <c:idx val="0"/>
          <c:order val="0"/>
          <c:explosion val="25"/>
          <c:dLbls>
            <c:dLbl>
              <c:idx val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10"/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'KOTA (2)'!$E$5:$E$15</c:f>
              <c:strCache>
                <c:ptCount val="11"/>
                <c:pt idx="0">
                  <c:v>SURABAYA</c:v>
                </c:pt>
                <c:pt idx="1">
                  <c:v>BANDUNG</c:v>
                </c:pt>
                <c:pt idx="2">
                  <c:v>MEDAN</c:v>
                </c:pt>
                <c:pt idx="3">
                  <c:v>SEMARANG</c:v>
                </c:pt>
                <c:pt idx="4">
                  <c:v>YOGYAKARTA</c:v>
                </c:pt>
                <c:pt idx="5">
                  <c:v>SOLO</c:v>
                </c:pt>
                <c:pt idx="6">
                  <c:v>MALANG</c:v>
                </c:pt>
                <c:pt idx="7">
                  <c:v>MAKASSAR</c:v>
                </c:pt>
                <c:pt idx="8">
                  <c:v>DENPASAR</c:v>
                </c:pt>
                <c:pt idx="9">
                  <c:v>SERPONG</c:v>
                </c:pt>
                <c:pt idx="10">
                  <c:v>LAIN-LAIN</c:v>
                </c:pt>
              </c:strCache>
            </c:strRef>
          </c:cat>
          <c:val>
            <c:numRef>
              <c:f>'KOTA (2)'!$F$5:$F$15</c:f>
              <c:numCache>
                <c:formatCode>General</c:formatCode>
                <c:ptCount val="11"/>
                <c:pt idx="0">
                  <c:v>62</c:v>
                </c:pt>
                <c:pt idx="1">
                  <c:v>38</c:v>
                </c:pt>
                <c:pt idx="2">
                  <c:v>36</c:v>
                </c:pt>
                <c:pt idx="3">
                  <c:v>32</c:v>
                </c:pt>
                <c:pt idx="4">
                  <c:v>25</c:v>
                </c:pt>
                <c:pt idx="5">
                  <c:v>21</c:v>
                </c:pt>
                <c:pt idx="6">
                  <c:v>19</c:v>
                </c:pt>
                <c:pt idx="7">
                  <c:v>18</c:v>
                </c:pt>
                <c:pt idx="8">
                  <c:v>17</c:v>
                </c:pt>
                <c:pt idx="9">
                  <c:v>15</c:v>
                </c:pt>
                <c:pt idx="10">
                  <c:v>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9300131233595805"/>
          <c:y val="0.29935768445610966"/>
          <c:w val="0.19033202099737534"/>
          <c:h val="0.5023031496062913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Sheet9!$H$3</c:f>
              <c:strCache>
                <c:ptCount val="1"/>
                <c:pt idx="0">
                  <c:v>JUMLAH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Sheet9!$G$4:$G$14</c:f>
              <c:strCache>
                <c:ptCount val="11"/>
                <c:pt idx="0">
                  <c:v>JAKARTA</c:v>
                </c:pt>
                <c:pt idx="1">
                  <c:v>SURABAYA</c:v>
                </c:pt>
                <c:pt idx="2">
                  <c:v>BANDUNG</c:v>
                </c:pt>
                <c:pt idx="3">
                  <c:v>MEDAN</c:v>
                </c:pt>
                <c:pt idx="4">
                  <c:v>SEMARANG</c:v>
                </c:pt>
                <c:pt idx="5">
                  <c:v>YOGYAKARTA</c:v>
                </c:pt>
                <c:pt idx="6">
                  <c:v>MAKASSAR</c:v>
                </c:pt>
                <c:pt idx="7">
                  <c:v>MALANG</c:v>
                </c:pt>
                <c:pt idx="8">
                  <c:v>SOLO</c:v>
                </c:pt>
                <c:pt idx="9">
                  <c:v>SERPONG</c:v>
                </c:pt>
                <c:pt idx="10">
                  <c:v>Lain-lain (38 Kota)</c:v>
                </c:pt>
              </c:strCache>
            </c:strRef>
          </c:cat>
          <c:val>
            <c:numRef>
              <c:f>Sheet9!$H$4:$H$14</c:f>
              <c:numCache>
                <c:formatCode>General</c:formatCode>
                <c:ptCount val="11"/>
                <c:pt idx="0">
                  <c:v>206</c:v>
                </c:pt>
                <c:pt idx="1">
                  <c:v>67</c:v>
                </c:pt>
                <c:pt idx="2">
                  <c:v>37</c:v>
                </c:pt>
                <c:pt idx="3">
                  <c:v>35</c:v>
                </c:pt>
                <c:pt idx="4">
                  <c:v>32</c:v>
                </c:pt>
                <c:pt idx="5">
                  <c:v>26</c:v>
                </c:pt>
                <c:pt idx="6">
                  <c:v>19</c:v>
                </c:pt>
                <c:pt idx="7">
                  <c:v>19</c:v>
                </c:pt>
                <c:pt idx="8">
                  <c:v>18</c:v>
                </c:pt>
                <c:pt idx="9">
                  <c:v>17</c:v>
                </c:pt>
                <c:pt idx="10">
                  <c:v>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9869160"/>
        <c:axId val="740639536"/>
      </c:barChart>
      <c:catAx>
        <c:axId val="579869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639536"/>
        <c:crosses val="autoZero"/>
        <c:auto val="1"/>
        <c:lblAlgn val="ctr"/>
        <c:lblOffset val="100"/>
        <c:noMultiLvlLbl val="0"/>
      </c:catAx>
      <c:valAx>
        <c:axId val="74063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869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797718</xdr:colOff>
      <xdr:row>704</xdr:row>
      <xdr:rowOff>47625</xdr:rowOff>
    </xdr:from>
    <xdr:to>
      <xdr:col>8</xdr:col>
      <xdr:colOff>3536156</xdr:colOff>
      <xdr:row>724</xdr:row>
      <xdr:rowOff>130968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342900</xdr:colOff>
      <xdr:row>30</xdr:row>
      <xdr:rowOff>161924</xdr:rowOff>
    </xdr:from>
    <xdr:to>
      <xdr:col>18</xdr:col>
      <xdr:colOff>361950</xdr:colOff>
      <xdr:row>48</xdr:row>
      <xdr:rowOff>152399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276225</xdr:colOff>
      <xdr:row>2</xdr:row>
      <xdr:rowOff>47625</xdr:rowOff>
    </xdr:from>
    <xdr:to>
      <xdr:col>5</xdr:col>
      <xdr:colOff>819150</xdr:colOff>
      <xdr:row>19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466725</xdr:colOff>
      <xdr:row>1</xdr:row>
      <xdr:rowOff>142875</xdr:rowOff>
    </xdr:from>
    <xdr:to>
      <xdr:col>14</xdr:col>
      <xdr:colOff>161925</xdr:colOff>
      <xdr:row>18</xdr:row>
      <xdr:rowOff>133350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466725</xdr:colOff>
      <xdr:row>1</xdr:row>
      <xdr:rowOff>142875</xdr:rowOff>
    </xdr:from>
    <xdr:to>
      <xdr:col>14</xdr:col>
      <xdr:colOff>161925</xdr:colOff>
      <xdr:row>18</xdr:row>
      <xdr:rowOff>133350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464820</xdr:colOff>
      <xdr:row>9</xdr:row>
      <xdr:rowOff>114300</xdr:rowOff>
    </xdr:from>
    <xdr:to>
      <xdr:col>12</xdr:col>
      <xdr:colOff>586740</xdr:colOff>
      <xdr:row>26</xdr:row>
      <xdr:rowOff>7620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8.6.120\LKPPE\Rekap%20LKPEE\LKPEE%202011\Presentasi%20LKPEE\Kegiatan%20Underwriter%20Gabungan%20buat%20presentasi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antor%20cabang%20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8.6.120\1.%20OJK\Pembagian%20Portofolio\Lampiran%20SK%20DTLE_Portfolio%20PE%20I-II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8.6.120\1.%20OJK\Pembagian%20Portofolio\2014\Pembagian%20portfolio-rev_050914_Gofur%20-Ipeh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8.6.120\4.%20Lain-lain\Data%20PE\Data%20PE%20per%2010%20Desember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LKPEE Juni 2011"/>
      <sheetName val="Status Penjaminan"/>
      <sheetName val="DPE"/>
      <sheetName val="Februari"/>
      <sheetName val="nama &amp; alamat"/>
      <sheetName val="UPDATE"/>
      <sheetName val="Sheet2"/>
      <sheetName val="Sheet3"/>
      <sheetName val="Sheet1"/>
      <sheetName val="Sheet4"/>
      <sheetName val="Sheet5"/>
      <sheetName val="Sheet6"/>
      <sheetName val="Data PE-Pungutan 06.12.13"/>
    </sheetNames>
    <sheetDataSet>
      <sheetData sheetId="0" refreshError="1"/>
      <sheetData sheetId="1" refreshError="1">
        <row r="2">
          <cell r="B2" t="str">
            <v>AO</v>
          </cell>
          <cell r="C2" t="str">
            <v>Erdikha Elit Sekuritas</v>
          </cell>
          <cell r="D2" t="str">
            <v>Aktif</v>
          </cell>
          <cell r="E2" t="str">
            <v>Penjamin Pelaksana Emisi Efek</v>
          </cell>
        </row>
        <row r="3">
          <cell r="B3" t="str">
            <v>AH</v>
          </cell>
          <cell r="C3" t="str">
            <v>Makinta Securities</v>
          </cell>
          <cell r="D3" t="str">
            <v>Aktif</v>
          </cell>
          <cell r="E3" t="str">
            <v>Penjamin Pelaksana Emisi Efek</v>
          </cell>
        </row>
        <row r="4">
          <cell r="B4" t="str">
            <v>AP</v>
          </cell>
          <cell r="C4" t="str">
            <v>Pacific Capital</v>
          </cell>
          <cell r="D4" t="str">
            <v>Aktif</v>
          </cell>
          <cell r="E4" t="str">
            <v>Penjamin Emisi Efek</v>
          </cell>
        </row>
        <row r="5">
          <cell r="B5" t="str">
            <v>AK</v>
          </cell>
          <cell r="C5" t="str">
            <v>UBS Securities Indonesia</v>
          </cell>
          <cell r="D5" t="str">
            <v>Tidak Aktif</v>
          </cell>
          <cell r="E5" t="str">
            <v>-</v>
          </cell>
        </row>
        <row r="6">
          <cell r="B6" t="str">
            <v>AI</v>
          </cell>
          <cell r="C6" t="str">
            <v>UOB Kay Hian Securities</v>
          </cell>
          <cell r="D6" t="str">
            <v>Aktif</v>
          </cell>
          <cell r="E6" t="str">
            <v>Penjamin Emisi Efek</v>
          </cell>
        </row>
        <row r="7">
          <cell r="B7" t="str">
            <v>AN</v>
          </cell>
          <cell r="C7" t="str">
            <v>Wanteg Securindo</v>
          </cell>
          <cell r="D7" t="str">
            <v>Aktif</v>
          </cell>
          <cell r="E7" t="str">
            <v>Penjamin Emisi Efek</v>
          </cell>
        </row>
        <row r="8">
          <cell r="B8" t="str">
            <v>BJ</v>
          </cell>
          <cell r="C8" t="str">
            <v>Andalan Artha Advisindo Sekuritas</v>
          </cell>
          <cell r="D8" t="str">
            <v>Aktif</v>
          </cell>
          <cell r="E8" t="str">
            <v>Penjamin Pelaksana Emisi Efek</v>
          </cell>
        </row>
        <row r="9">
          <cell r="B9" t="str">
            <v>BP</v>
          </cell>
          <cell r="C9" t="str">
            <v>Bapindo Bumi Sekuritas</v>
          </cell>
          <cell r="D9" t="str">
            <v>Aktif</v>
          </cell>
          <cell r="E9" t="str">
            <v>Penjamin Emisi Efek</v>
          </cell>
        </row>
        <row r="10">
          <cell r="B10" t="str">
            <v>BQ</v>
          </cell>
          <cell r="C10" t="str">
            <v>Danpac Sekuritas</v>
          </cell>
          <cell r="D10" t="str">
            <v>Aktif</v>
          </cell>
          <cell r="E10" t="str">
            <v>Penjamin Emisi Efek</v>
          </cell>
        </row>
        <row r="11">
          <cell r="B11" t="str">
            <v>BD</v>
          </cell>
          <cell r="C11" t="str">
            <v>Indomitra Securities</v>
          </cell>
          <cell r="D11" t="str">
            <v>Aktif</v>
          </cell>
          <cell r="E11" t="str">
            <v>Penjamin Emisi Efek</v>
          </cell>
        </row>
        <row r="12">
          <cell r="B12" t="str">
            <v>BF</v>
          </cell>
          <cell r="C12" t="str">
            <v>Intifikasa Securindo</v>
          </cell>
          <cell r="D12" t="str">
            <v>Tidak Aktif</v>
          </cell>
          <cell r="E12" t="str">
            <v>-</v>
          </cell>
        </row>
        <row r="13">
          <cell r="B13" t="str">
            <v>BK</v>
          </cell>
          <cell r="C13" t="str">
            <v>JP Morgan Securities Indonesia</v>
          </cell>
          <cell r="D13" t="str">
            <v>Aktif</v>
          </cell>
          <cell r="E13" t="str">
            <v>Penjamin Emisi Efek</v>
          </cell>
        </row>
        <row r="14">
          <cell r="B14" t="str">
            <v>BM</v>
          </cell>
          <cell r="C14" t="str">
            <v>Overseas Securities</v>
          </cell>
          <cell r="D14" t="str">
            <v>Tidak Aktif</v>
          </cell>
          <cell r="E14" t="str">
            <v>-</v>
          </cell>
        </row>
        <row r="15">
          <cell r="B15" t="str">
            <v>AZ</v>
          </cell>
          <cell r="C15" t="str">
            <v>Sucorinvest Central Gani</v>
          </cell>
          <cell r="D15" t="str">
            <v>Aktif</v>
          </cell>
          <cell r="E15" t="str">
            <v>Penjamin Emisi Efek</v>
          </cell>
        </row>
        <row r="16">
          <cell r="B16" t="str">
            <v>X2</v>
          </cell>
          <cell r="C16" t="str">
            <v>Barclays Capital Securities Indonesia</v>
          </cell>
          <cell r="D16" t="str">
            <v>Tidak Aktif</v>
          </cell>
          <cell r="E16" t="str">
            <v>-</v>
          </cell>
        </row>
        <row r="17">
          <cell r="B17" t="str">
            <v>BZ</v>
          </cell>
          <cell r="C17" t="str">
            <v>Batavia Prosperindo Sekuritas</v>
          </cell>
          <cell r="D17" t="str">
            <v>Tidak Aktif</v>
          </cell>
          <cell r="E17" t="str">
            <v>-</v>
          </cell>
        </row>
        <row r="18">
          <cell r="B18" t="str">
            <v>BW</v>
          </cell>
          <cell r="C18" t="str">
            <v>BNP Paribas Securities Indonesia</v>
          </cell>
          <cell r="D18" t="str">
            <v>Aktif</v>
          </cell>
          <cell r="E18" t="str">
            <v>Penjamin Emisi Efek</v>
          </cell>
        </row>
        <row r="19">
          <cell r="B19" t="str">
            <v>CS</v>
          </cell>
          <cell r="C19" t="str">
            <v>Credit Suisse Securities Indonesia</v>
          </cell>
          <cell r="D19" t="str">
            <v>Tidak Aktif</v>
          </cell>
          <cell r="E19" t="str">
            <v>-</v>
          </cell>
        </row>
        <row r="20">
          <cell r="B20" t="str">
            <v>DB</v>
          </cell>
          <cell r="C20" t="str">
            <v>Deutsche Securities Indonesia</v>
          </cell>
          <cell r="D20" t="str">
            <v>Aktif</v>
          </cell>
          <cell r="E20" t="str">
            <v>Penjamin Pelaksana Emisi Efek</v>
          </cell>
        </row>
        <row r="21">
          <cell r="B21" t="str">
            <v>BS</v>
          </cell>
          <cell r="C21" t="str">
            <v>Equity Securities Indonesia</v>
          </cell>
          <cell r="D21" t="str">
            <v>Aktif</v>
          </cell>
          <cell r="E21" t="str">
            <v>Penjamin Emisi Efek</v>
          </cell>
        </row>
        <row r="22">
          <cell r="B22" t="str">
            <v>CC</v>
          </cell>
          <cell r="C22" t="str">
            <v>Mandiri Sekuritas</v>
          </cell>
          <cell r="D22" t="str">
            <v>Aktif</v>
          </cell>
          <cell r="E22" t="str">
            <v>Penjamin Pelaksana Emisi Efek</v>
          </cell>
        </row>
        <row r="23">
          <cell r="B23" t="str">
            <v>CD</v>
          </cell>
          <cell r="C23" t="str">
            <v>Mega Capital Indonesia</v>
          </cell>
          <cell r="D23" t="str">
            <v>Aktif</v>
          </cell>
          <cell r="E23" t="str">
            <v>Penjamin Emisi Efek</v>
          </cell>
        </row>
        <row r="24">
          <cell r="B24" t="str">
            <v>CM</v>
          </cell>
          <cell r="C24" t="str">
            <v>Optima Kharya Capital Securities</v>
          </cell>
          <cell r="D24" t="str">
            <v>Tidak Aktif</v>
          </cell>
          <cell r="E24" t="str">
            <v>-</v>
          </cell>
        </row>
        <row r="25">
          <cell r="B25" t="str">
            <v>CP</v>
          </cell>
          <cell r="C25" t="str">
            <v>Valbury Asia Securities</v>
          </cell>
          <cell r="D25" t="str">
            <v>Aktif</v>
          </cell>
          <cell r="E25" t="str">
            <v>Penjamin Emisi Efek</v>
          </cell>
        </row>
        <row r="26">
          <cell r="B26" t="str">
            <v>DX</v>
          </cell>
          <cell r="C26" t="str">
            <v>Bahana Securities</v>
          </cell>
          <cell r="D26" t="str">
            <v>Aktif</v>
          </cell>
          <cell r="E26" t="str">
            <v>Penjamin Pelaksana Emisi Efek</v>
          </cell>
        </row>
        <row r="27">
          <cell r="B27" t="str">
            <v>DP</v>
          </cell>
          <cell r="C27" t="str">
            <v>DBS Vickers Securities Indonesia</v>
          </cell>
          <cell r="D27" t="str">
            <v>Aktif</v>
          </cell>
          <cell r="E27" t="str">
            <v>Penjamin Pelaksana Emisi Efek</v>
          </cell>
        </row>
        <row r="28">
          <cell r="B28" t="str">
            <v>EL</v>
          </cell>
          <cell r="C28" t="str">
            <v>Evergreen Capital</v>
          </cell>
          <cell r="D28" t="str">
            <v>Aktif</v>
          </cell>
          <cell r="E28" t="str">
            <v>Penjamin Pelaksana Emisi Efek</v>
          </cell>
        </row>
        <row r="29">
          <cell r="B29" t="str">
            <v>V5</v>
          </cell>
          <cell r="C29" t="str">
            <v>ING Securities Indonesia</v>
          </cell>
          <cell r="D29" t="str">
            <v>Tidak Aktif</v>
          </cell>
          <cell r="E29" t="str">
            <v>-</v>
          </cell>
        </row>
        <row r="30">
          <cell r="B30" t="str">
            <v>DD</v>
          </cell>
          <cell r="C30" t="str">
            <v>Makindo Securities</v>
          </cell>
          <cell r="D30" t="str">
            <v>Aktif</v>
          </cell>
          <cell r="E30" t="str">
            <v>Penjamin Emisi Efek</v>
          </cell>
        </row>
        <row r="31">
          <cell r="B31" t="str">
            <v>DM</v>
          </cell>
          <cell r="C31" t="str">
            <v>Masindo Artha Securities</v>
          </cell>
          <cell r="D31" t="str">
            <v>Aktif</v>
          </cell>
          <cell r="E31" t="str">
            <v>Penjamin Emisi Efek</v>
          </cell>
        </row>
        <row r="32">
          <cell r="B32" t="str">
            <v>DR</v>
          </cell>
          <cell r="C32" t="str">
            <v>OSK Nusadana Securities Indonesia</v>
          </cell>
          <cell r="D32" t="str">
            <v>Aktif</v>
          </cell>
          <cell r="E32" t="str">
            <v>Penjamin Pelaksana Emisi Efek</v>
          </cell>
        </row>
        <row r="33">
          <cell r="B33" t="str">
            <v>DH</v>
          </cell>
          <cell r="C33" t="str">
            <v>Sinarmas Sekuritas</v>
          </cell>
          <cell r="D33" t="str">
            <v>Aktif</v>
          </cell>
          <cell r="E33" t="str">
            <v>Penjamin Pelaksana Emisi Efek</v>
          </cell>
        </row>
        <row r="34">
          <cell r="B34" t="str">
            <v>DG</v>
          </cell>
          <cell r="C34" t="str">
            <v>Tiga Pilar Sekuritas</v>
          </cell>
          <cell r="D34" t="str">
            <v>Tidak Aktif</v>
          </cell>
          <cell r="E34" t="str">
            <v>-</v>
          </cell>
        </row>
        <row r="35">
          <cell r="B35" t="str">
            <v>FS</v>
          </cell>
          <cell r="C35" t="str">
            <v>AmCapital Indonesia</v>
          </cell>
          <cell r="D35" t="str">
            <v>Aktif</v>
          </cell>
          <cell r="E35" t="str">
            <v>Penjamin Emisi Efek</v>
          </cell>
        </row>
        <row r="36">
          <cell r="B36" t="str">
            <v>FM</v>
          </cell>
          <cell r="C36" t="str">
            <v>Onix Capital Tbk.</v>
          </cell>
          <cell r="D36" t="str">
            <v>Aktif</v>
          </cell>
          <cell r="E36" t="str">
            <v>Penjamin Emisi Efek</v>
          </cell>
        </row>
        <row r="37">
          <cell r="B37" t="str">
            <v>EP</v>
          </cell>
          <cell r="C37" t="str">
            <v>MNC Securities</v>
          </cell>
          <cell r="D37" t="str">
            <v>Tidak Aktif</v>
          </cell>
          <cell r="E37" t="str">
            <v>-</v>
          </cell>
        </row>
        <row r="38">
          <cell r="B38" t="str">
            <v>FG</v>
          </cell>
          <cell r="C38" t="str">
            <v>Nomura Indonesia</v>
          </cell>
          <cell r="D38" t="str">
            <v>Tidak Aktif</v>
          </cell>
          <cell r="E38" t="str">
            <v>-</v>
          </cell>
        </row>
        <row r="39">
          <cell r="B39" t="str">
            <v>GR</v>
          </cell>
          <cell r="C39" t="str">
            <v>Panin Sekuritas Tbk.</v>
          </cell>
          <cell r="D39" t="str">
            <v>Aktif</v>
          </cell>
          <cell r="E39" t="str">
            <v>Penjamin Pelaksana Emisi Efek</v>
          </cell>
        </row>
        <row r="40">
          <cell r="B40" t="str">
            <v>HK</v>
          </cell>
          <cell r="C40" t="str">
            <v>Brent Securities</v>
          </cell>
          <cell r="D40" t="str">
            <v>Tidak Aktif</v>
          </cell>
          <cell r="E40" t="str">
            <v>-</v>
          </cell>
        </row>
        <row r="41">
          <cell r="B41" t="str">
            <v>II</v>
          </cell>
          <cell r="C41" t="str">
            <v>Danatama Makmur</v>
          </cell>
          <cell r="D41" t="str">
            <v>Aktif</v>
          </cell>
          <cell r="E41" t="str">
            <v>Penjamin Pelaksana Emisi Efek</v>
          </cell>
        </row>
        <row r="42">
          <cell r="B42" t="str">
            <v>EA</v>
          </cell>
          <cell r="C42" t="str">
            <v>Eficorp Sekuritas</v>
          </cell>
          <cell r="D42" t="str">
            <v>Tidak Aktif</v>
          </cell>
          <cell r="E42" t="str">
            <v>-</v>
          </cell>
        </row>
        <row r="43">
          <cell r="B43" t="str">
            <v>EV</v>
          </cell>
          <cell r="C43" t="str">
            <v>Evio Securities</v>
          </cell>
          <cell r="D43" t="str">
            <v>Tidak Aktif</v>
          </cell>
          <cell r="E43" t="str">
            <v>-</v>
          </cell>
        </row>
        <row r="44">
          <cell r="B44" t="str">
            <v>HD</v>
          </cell>
          <cell r="C44" t="str">
            <v>HD Capital Tbk.</v>
          </cell>
          <cell r="D44" t="str">
            <v>Aktif</v>
          </cell>
          <cell r="E44" t="str">
            <v>Penjamin Emisi Efek</v>
          </cell>
        </row>
        <row r="45">
          <cell r="B45" t="str">
            <v>HP</v>
          </cell>
          <cell r="C45" t="str">
            <v>Henan Putihrai</v>
          </cell>
          <cell r="D45" t="str">
            <v>Aktif</v>
          </cell>
          <cell r="E45" t="str">
            <v>Penjamin Emisi Efek</v>
          </cell>
        </row>
        <row r="46">
          <cell r="B46" t="str">
            <v>GW</v>
          </cell>
          <cell r="C46" t="str">
            <v>HSBC Securities Indonesia</v>
          </cell>
          <cell r="D46" t="str">
            <v>Aktif</v>
          </cell>
          <cell r="E46" t="str">
            <v>Penjamin Pelaksana Emisi Efek</v>
          </cell>
        </row>
        <row r="47">
          <cell r="B47" t="str">
            <v>IN</v>
          </cell>
          <cell r="C47" t="str">
            <v>Investindo Nusantara Sekuritas</v>
          </cell>
          <cell r="D47" t="str">
            <v>Aktif</v>
          </cell>
          <cell r="E47" t="str">
            <v>Penjamin Emisi Efek</v>
          </cell>
        </row>
        <row r="48">
          <cell r="B48" t="str">
            <v>HG</v>
          </cell>
          <cell r="C48" t="str">
            <v>RBS Asia Securities Indonesia</v>
          </cell>
          <cell r="D48" t="str">
            <v>Tidak Aktif</v>
          </cell>
          <cell r="E48" t="str">
            <v>-</v>
          </cell>
        </row>
        <row r="49">
          <cell r="B49" t="str">
            <v>IF</v>
          </cell>
          <cell r="C49" t="str">
            <v>Samuel Sekuritas Indonesia</v>
          </cell>
          <cell r="D49" t="str">
            <v>Aktif</v>
          </cell>
          <cell r="E49" t="str">
            <v>Penjamin Emisi Efek</v>
          </cell>
        </row>
        <row r="50">
          <cell r="B50" t="str">
            <v>IP</v>
          </cell>
          <cell r="C50" t="str">
            <v>Asjaya Indosurya Securities</v>
          </cell>
          <cell r="D50" t="str">
            <v>Aktif</v>
          </cell>
          <cell r="E50" t="str">
            <v>Penjamin Emisi Efek</v>
          </cell>
        </row>
        <row r="51">
          <cell r="B51" t="str">
            <v>KI</v>
          </cell>
          <cell r="C51" t="str">
            <v>Ciptadana Securities</v>
          </cell>
          <cell r="D51" t="str">
            <v>Aktif</v>
          </cell>
          <cell r="E51" t="str">
            <v>Penjamin Emisi Efek</v>
          </cell>
        </row>
        <row r="52">
          <cell r="B52" t="str">
            <v>KZ</v>
          </cell>
          <cell r="C52" t="str">
            <v>CLSA Indonesia</v>
          </cell>
          <cell r="D52" t="str">
            <v>Tidak Aktif</v>
          </cell>
          <cell r="E52" t="str">
            <v>-</v>
          </cell>
        </row>
        <row r="53">
          <cell r="B53" t="str">
            <v>KS</v>
          </cell>
          <cell r="C53" t="str">
            <v>Kresna Graha Sekurindo Tbk.</v>
          </cell>
          <cell r="D53" t="str">
            <v>Aktif</v>
          </cell>
          <cell r="E53" t="str">
            <v>Penjamin Emisi Efek</v>
          </cell>
        </row>
        <row r="54">
          <cell r="B54" t="str">
            <v>KW</v>
          </cell>
          <cell r="C54" t="str">
            <v>Madani Securities</v>
          </cell>
          <cell r="D54" t="str">
            <v>Aktif</v>
          </cell>
          <cell r="E54" t="str">
            <v>Penjamin Emisi Efek</v>
          </cell>
        </row>
        <row r="55">
          <cell r="B55" t="str">
            <v>KC</v>
          </cell>
          <cell r="C55" t="str">
            <v>Majapahit Securities Tbk.</v>
          </cell>
          <cell r="D55" t="str">
            <v>Aktif</v>
          </cell>
          <cell r="E55" t="str">
            <v>Penjamin Emisi Efek</v>
          </cell>
        </row>
        <row r="56">
          <cell r="B56" t="str">
            <v>V9</v>
          </cell>
          <cell r="C56" t="str">
            <v>Morgan Stanley Asia Indonesia</v>
          </cell>
          <cell r="D56" t="str">
            <v>Tidak Aktif</v>
          </cell>
          <cell r="E56" t="str">
            <v>-</v>
          </cell>
        </row>
        <row r="57">
          <cell r="B57" t="str">
            <v>KK</v>
          </cell>
          <cell r="C57" t="str">
            <v>Phillip Securities Indonesia</v>
          </cell>
          <cell r="D57" t="str">
            <v>Aktif</v>
          </cell>
          <cell r="E57" t="str">
            <v>Penjamin Emisi Efek</v>
          </cell>
        </row>
        <row r="58">
          <cell r="B58" t="str">
            <v>LG</v>
          </cell>
          <cell r="C58" t="str">
            <v>Trimegah Securities Tbk.</v>
          </cell>
          <cell r="D58" t="str">
            <v>Aktif</v>
          </cell>
          <cell r="E58" t="str">
            <v>Penjamin Pelaksana Emisi Efek</v>
          </cell>
        </row>
        <row r="59">
          <cell r="B59" t="str">
            <v>NI</v>
          </cell>
          <cell r="C59" t="str">
            <v>BNI Securities</v>
          </cell>
          <cell r="D59" t="str">
            <v>Aktif</v>
          </cell>
          <cell r="E59" t="str">
            <v>Penjamin Emisi Efek</v>
          </cell>
        </row>
        <row r="60">
          <cell r="B60" t="str">
            <v>OD</v>
          </cell>
          <cell r="C60" t="str">
            <v>Danareksa Sekuritas</v>
          </cell>
          <cell r="D60" t="str">
            <v>Aktif</v>
          </cell>
          <cell r="E60" t="str">
            <v>Penjamin Pelaksana Emisi Efek</v>
          </cell>
        </row>
        <row r="61">
          <cell r="B61" t="str">
            <v>MK</v>
          </cell>
          <cell r="C61" t="str">
            <v>Mahanusa Securities</v>
          </cell>
          <cell r="D61" t="str">
            <v>Tidak Aktif</v>
          </cell>
          <cell r="E61" t="str">
            <v>-</v>
          </cell>
        </row>
        <row r="62">
          <cell r="B62" t="str">
            <v>ML</v>
          </cell>
          <cell r="C62" t="str">
            <v>Merrill Lynch Indonesia</v>
          </cell>
          <cell r="D62" t="str">
            <v>Tidak Aktif</v>
          </cell>
          <cell r="E62" t="str">
            <v>-</v>
          </cell>
        </row>
        <row r="63">
          <cell r="B63" t="str">
            <v>MU</v>
          </cell>
          <cell r="C63" t="str">
            <v>Minna Padi Investama</v>
          </cell>
          <cell r="D63" t="str">
            <v>Aktif</v>
          </cell>
          <cell r="E63" t="str">
            <v>Penjamin Emisi Efek</v>
          </cell>
        </row>
        <row r="64">
          <cell r="B64" t="str">
            <v>LH</v>
          </cell>
          <cell r="C64" t="str">
            <v>Nusantara Capital Securities</v>
          </cell>
          <cell r="D64" t="str">
            <v>Aktif</v>
          </cell>
          <cell r="E64" t="str">
            <v>Penjamin Emisi Efek</v>
          </cell>
        </row>
        <row r="65">
          <cell r="B65" t="str">
            <v>LK</v>
          </cell>
          <cell r="C65" t="str">
            <v>Recapital Securities</v>
          </cell>
          <cell r="D65" t="str">
            <v>Aktif</v>
          </cell>
          <cell r="E65" t="str">
            <v>Penjamin Pelaksana Emisi Efek</v>
          </cell>
        </row>
        <row r="66">
          <cell r="B66" t="str">
            <v>LS</v>
          </cell>
          <cell r="C66" t="str">
            <v>Reliance Securities Tbk.</v>
          </cell>
          <cell r="D66" t="str">
            <v>Aktif</v>
          </cell>
          <cell r="E66" t="str">
            <v>Penjamin Pelaksana Emisi Efek</v>
          </cell>
        </row>
        <row r="67">
          <cell r="B67" t="str">
            <v>MG</v>
          </cell>
          <cell r="C67" t="str">
            <v>Semesta Indovest</v>
          </cell>
          <cell r="D67" t="str">
            <v>Aktif</v>
          </cell>
          <cell r="E67" t="str">
            <v>Penjamin Emisi Efek</v>
          </cell>
        </row>
        <row r="68">
          <cell r="B68" t="str">
            <v>MI</v>
          </cell>
          <cell r="C68" t="str">
            <v>Victoria Sekuritas</v>
          </cell>
          <cell r="D68" t="str">
            <v>Aktif</v>
          </cell>
          <cell r="E68" t="str">
            <v>Penjamin Emisi Efek</v>
          </cell>
        </row>
        <row r="69">
          <cell r="B69" t="str">
            <v>PP</v>
          </cell>
          <cell r="C69" t="str">
            <v>Aldiracita Corpotama</v>
          </cell>
          <cell r="D69" t="str">
            <v>Aktif</v>
          </cell>
          <cell r="E69" t="str">
            <v>Penjamin Emisi Efek</v>
          </cell>
        </row>
        <row r="70">
          <cell r="B70" t="str">
            <v>PF</v>
          </cell>
          <cell r="C70" t="str">
            <v>Danasakti Securities</v>
          </cell>
          <cell r="D70" t="str">
            <v>Aktif</v>
          </cell>
          <cell r="E70" t="str">
            <v>Penjamin Emisi Efek</v>
          </cell>
        </row>
        <row r="71">
          <cell r="B71" t="str">
            <v>PI</v>
          </cell>
          <cell r="C71" t="str">
            <v>e-Capital Securities</v>
          </cell>
          <cell r="D71" t="str">
            <v>Aktif</v>
          </cell>
          <cell r="E71" t="str">
            <v>Penjamin Emisi Efek</v>
          </cell>
        </row>
        <row r="72">
          <cell r="B72" t="str">
            <v>PG</v>
          </cell>
          <cell r="C72" t="str">
            <v>Panca Global Securities Tbk.</v>
          </cell>
          <cell r="D72" t="str">
            <v>Aktif</v>
          </cell>
          <cell r="E72" t="str">
            <v>Penjamin Emisi Efek</v>
          </cell>
        </row>
        <row r="73">
          <cell r="B73" t="str">
            <v>PK</v>
          </cell>
          <cell r="C73" t="str">
            <v>Pratama Capital Indonesia</v>
          </cell>
          <cell r="D73" t="str">
            <v>Aktif</v>
          </cell>
          <cell r="E73" t="str">
            <v>Penjamin Emisi Efek</v>
          </cell>
        </row>
        <row r="74">
          <cell r="B74" t="str">
            <v>PD</v>
          </cell>
          <cell r="C74" t="str">
            <v>Indo Premier Securities</v>
          </cell>
          <cell r="D74" t="str">
            <v>Tidak Aktif</v>
          </cell>
          <cell r="E74" t="str">
            <v>-</v>
          </cell>
        </row>
        <row r="75">
          <cell r="B75" t="str">
            <v>SH</v>
          </cell>
          <cell r="C75" t="str">
            <v>Artha Securities Indonesia</v>
          </cell>
          <cell r="D75" t="str">
            <v>Tidak Aktif</v>
          </cell>
          <cell r="E75" t="str">
            <v>-</v>
          </cell>
        </row>
        <row r="76">
          <cell r="B76" t="str">
            <v>RF</v>
          </cell>
          <cell r="C76" t="str">
            <v>Buana Capital</v>
          </cell>
          <cell r="D76" t="str">
            <v>Aktif</v>
          </cell>
          <cell r="E76" t="str">
            <v>Penjamin Emisi Efek</v>
          </cell>
        </row>
        <row r="77">
          <cell r="B77" t="str">
            <v>RX</v>
          </cell>
          <cell r="C77" t="str">
            <v>Macquarie Capital Securities Indonesia</v>
          </cell>
          <cell r="D77" t="str">
            <v>Tidak Aktif</v>
          </cell>
          <cell r="E77" t="str">
            <v>-</v>
          </cell>
        </row>
        <row r="78">
          <cell r="B78" t="str">
            <v>RB</v>
          </cell>
          <cell r="C78" t="str">
            <v>Nikko Securities Indonesia</v>
          </cell>
          <cell r="D78" t="str">
            <v>Aktif</v>
          </cell>
          <cell r="E78" t="str">
            <v>Penjamin Pelaksana Emisi Efek</v>
          </cell>
        </row>
        <row r="79">
          <cell r="B79" t="str">
            <v>RO</v>
          </cell>
          <cell r="C79" t="str">
            <v>NISP Sekuritas</v>
          </cell>
          <cell r="D79" t="str">
            <v>Aktif</v>
          </cell>
          <cell r="E79" t="str">
            <v>Penjamin Pelaksana Emisi Efek</v>
          </cell>
        </row>
        <row r="80">
          <cell r="B80" t="str">
            <v>SP</v>
          </cell>
          <cell r="C80" t="str">
            <v>Sarijaya Permana Sekuritas</v>
          </cell>
          <cell r="D80" t="str">
            <v>Tidak Aktif</v>
          </cell>
          <cell r="E80" t="str">
            <v>-</v>
          </cell>
        </row>
        <row r="81">
          <cell r="B81" t="str">
            <v>X3</v>
          </cell>
          <cell r="C81" t="str">
            <v>Standard Chartered Securities Indonesia</v>
          </cell>
          <cell r="D81" t="str">
            <v>Aktif</v>
          </cell>
          <cell r="E81" t="str">
            <v>Penjamin Pelaksana Emisi Efek</v>
          </cell>
        </row>
        <row r="82">
          <cell r="B82" t="str">
            <v>RS</v>
          </cell>
          <cell r="C82" t="str">
            <v>Yulie Sekurindo Tbk.</v>
          </cell>
          <cell r="D82" t="str">
            <v>Aktif</v>
          </cell>
          <cell r="E82" t="str">
            <v>Penjamin Emisi Efek</v>
          </cell>
        </row>
        <row r="83">
          <cell r="B83" t="str">
            <v>TA</v>
          </cell>
          <cell r="C83" t="str">
            <v>Citi Pacific Securities</v>
          </cell>
          <cell r="D83" t="str">
            <v>Aktif</v>
          </cell>
          <cell r="E83" t="str">
            <v>Penjamin Emisi Efek</v>
          </cell>
        </row>
        <row r="84">
          <cell r="B84" t="str">
            <v>TX</v>
          </cell>
          <cell r="C84" t="str">
            <v>Dhanawibawa Arthacemerlang</v>
          </cell>
          <cell r="D84" t="str">
            <v>Aktif</v>
          </cell>
          <cell r="E84" t="str">
            <v>Penjamin Emisi Efek</v>
          </cell>
        </row>
        <row r="85">
          <cell r="B85" t="str">
            <v>SQ</v>
          </cell>
          <cell r="C85" t="str">
            <v>Dinamika Usahajaya</v>
          </cell>
          <cell r="D85" t="str">
            <v>Aktif</v>
          </cell>
          <cell r="E85" t="str">
            <v>Penjamin Emisi Efek</v>
          </cell>
        </row>
        <row r="86">
          <cell r="B86" t="str">
            <v>WW</v>
          </cell>
          <cell r="C86" t="str">
            <v>Jakarta Securities</v>
          </cell>
          <cell r="D86" t="str">
            <v>Tidak Aktif</v>
          </cell>
          <cell r="E86" t="str">
            <v>-</v>
          </cell>
        </row>
        <row r="87">
          <cell r="B87" t="str">
            <v>TP</v>
          </cell>
          <cell r="C87" t="str">
            <v>Transasia Securities</v>
          </cell>
          <cell r="D87" t="str">
            <v>Aktif</v>
          </cell>
          <cell r="E87" t="str">
            <v>Penjamin Emisi Efek</v>
          </cell>
        </row>
        <row r="88">
          <cell r="B88" t="str">
            <v>TF</v>
          </cell>
          <cell r="C88" t="str">
            <v>Universal Broker Indonesia</v>
          </cell>
          <cell r="D88" t="str">
            <v>Aktif</v>
          </cell>
          <cell r="E88" t="str">
            <v>Penjamin Emisi Efek</v>
          </cell>
        </row>
        <row r="89">
          <cell r="B89" t="str">
            <v>XA</v>
          </cell>
          <cell r="C89" t="str">
            <v>Woori Korindo Securities Indonesia</v>
          </cell>
          <cell r="D89" t="str">
            <v>Aktif</v>
          </cell>
          <cell r="E89" t="str">
            <v>Penjamin Emisi Efek</v>
          </cell>
        </row>
        <row r="90">
          <cell r="B90" t="str">
            <v>YO</v>
          </cell>
          <cell r="C90" t="str">
            <v>Amantara Securities</v>
          </cell>
          <cell r="D90" t="str">
            <v>Aktif</v>
          </cell>
          <cell r="E90" t="str">
            <v>Penjamin Emisi Efek</v>
          </cell>
        </row>
        <row r="91">
          <cell r="B91" t="str">
            <v>ZR</v>
          </cell>
          <cell r="C91" t="str">
            <v>Bumiputera Capital Indonesia</v>
          </cell>
          <cell r="D91" t="str">
            <v>Aktif</v>
          </cell>
          <cell r="E91" t="str">
            <v>Penjamin Emisi Efek</v>
          </cell>
        </row>
        <row r="92">
          <cell r="B92" t="str">
            <v>YU</v>
          </cell>
          <cell r="C92" t="str">
            <v>CIMB Securities Indonesia</v>
          </cell>
          <cell r="D92" t="str">
            <v>Aktif</v>
          </cell>
          <cell r="E92" t="str">
            <v>Penjamin Pelaksana Emisi Efek</v>
          </cell>
        </row>
        <row r="93">
          <cell r="B93" t="str">
            <v>CG</v>
          </cell>
          <cell r="C93" t="str">
            <v>Citigroup Securities Indonesia</v>
          </cell>
          <cell r="D93" t="str">
            <v>Tidak Aktif</v>
          </cell>
          <cell r="E93" t="str">
            <v>-</v>
          </cell>
        </row>
        <row r="94">
          <cell r="B94" t="str">
            <v>ZP</v>
          </cell>
          <cell r="C94" t="str">
            <v>Kim Eng Securities</v>
          </cell>
          <cell r="D94" t="str">
            <v>Aktif</v>
          </cell>
          <cell r="E94" t="str">
            <v>Penjamin Pelaksana Emisi Efek</v>
          </cell>
        </row>
        <row r="95">
          <cell r="B95" t="str">
            <v>YJ</v>
          </cell>
          <cell r="C95" t="str">
            <v>Lautandhana Securindo</v>
          </cell>
          <cell r="D95" t="str">
            <v>Aktif</v>
          </cell>
          <cell r="E95" t="str">
            <v>Penjamin Emisi Efek</v>
          </cell>
        </row>
      </sheetData>
      <sheetData sheetId="2"/>
      <sheetData sheetId="3">
        <row r="2">
          <cell r="B2" t="str">
            <v>PP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"/>
      <sheetName val="XXXX0"/>
      <sheetName val="LAMA"/>
      <sheetName val="BARU"/>
      <sheetName val="Sheet2"/>
      <sheetName val="CATAT"/>
      <sheetName val="SIP"/>
      <sheetName val="ridwan"/>
    </sheetNames>
    <sheetDataSet>
      <sheetData sheetId="0" refreshError="1"/>
      <sheetData sheetId="1" refreshError="1"/>
      <sheetData sheetId="2" refreshError="1"/>
      <sheetData sheetId="3" refreshError="1">
        <row r="426">
          <cell r="D426" t="str">
            <v>2. Ferry Setiawan</v>
          </cell>
        </row>
        <row r="429">
          <cell r="D429" t="str">
            <v>5. Djoko Joelijanto</v>
          </cell>
        </row>
        <row r="873">
          <cell r="D873" t="str">
            <v>Kasum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mbagian OJK"/>
      <sheetName val="PE I &amp; II"/>
      <sheetName val="PIC"/>
      <sheetName val="PE 1 &amp; 2"/>
      <sheetName val="PE 1 &amp; 2 (2)"/>
      <sheetName val="PE I &amp; II-edit p wayan"/>
      <sheetName val="Sheet1"/>
    </sheetNames>
    <sheetDataSet>
      <sheetData sheetId="0"/>
      <sheetData sheetId="1"/>
      <sheetData sheetId="2"/>
      <sheetData sheetId="3"/>
      <sheetData sheetId="4">
        <row r="10">
          <cell r="C10" t="str">
            <v>FS</v>
          </cell>
          <cell r="D10" t="str">
            <v>AmCapital Indonesia</v>
          </cell>
          <cell r="E10" t="str">
            <v>AB</v>
          </cell>
          <cell r="F10" t="str">
            <v>SIGIT</v>
          </cell>
        </row>
        <row r="11">
          <cell r="C11" t="str">
            <v>BJ</v>
          </cell>
          <cell r="D11" t="str">
            <v>Andalan Artha Advisindo Sekuritas</v>
          </cell>
          <cell r="E11" t="str">
            <v>AB</v>
          </cell>
          <cell r="F11" t="str">
            <v>NIA</v>
          </cell>
        </row>
        <row r="12">
          <cell r="C12" t="str">
            <v>ID</v>
          </cell>
          <cell r="D12" t="str">
            <v>Anugerah Securindo Indah</v>
          </cell>
          <cell r="E12" t="str">
            <v>AB</v>
          </cell>
          <cell r="F12" t="str">
            <v>SIGIT</v>
          </cell>
        </row>
        <row r="13">
          <cell r="C13" t="str">
            <v>IP</v>
          </cell>
          <cell r="D13" t="str">
            <v>Asjaya Indosurya Securities</v>
          </cell>
          <cell r="E13" t="str">
            <v>AB</v>
          </cell>
          <cell r="F13" t="str">
            <v>NIA</v>
          </cell>
        </row>
        <row r="14">
          <cell r="C14" t="str">
            <v>DX</v>
          </cell>
          <cell r="D14" t="str">
            <v>Bahana Securities</v>
          </cell>
          <cell r="E14" t="str">
            <v>AB</v>
          </cell>
          <cell r="F14" t="str">
            <v>NIA</v>
          </cell>
        </row>
        <row r="15">
          <cell r="C15" t="str">
            <v>BZ</v>
          </cell>
          <cell r="D15" t="str">
            <v>Batavia Prosperindo Sekuritas</v>
          </cell>
          <cell r="E15" t="str">
            <v>AB</v>
          </cell>
          <cell r="F15" t="str">
            <v>RESHA</v>
          </cell>
        </row>
        <row r="16">
          <cell r="C16" t="str">
            <v>AR</v>
          </cell>
          <cell r="D16" t="str">
            <v>Binaartha Parama</v>
          </cell>
          <cell r="E16" t="str">
            <v>AB</v>
          </cell>
          <cell r="F16" t="str">
            <v>YULI</v>
          </cell>
        </row>
        <row r="17">
          <cell r="C17" t="str">
            <v>GA</v>
          </cell>
          <cell r="D17" t="str">
            <v>Bloom Nusantara Capital</v>
          </cell>
          <cell r="E17" t="str">
            <v>AB</v>
          </cell>
          <cell r="F17" t="str">
            <v>NIA</v>
          </cell>
        </row>
        <row r="18">
          <cell r="C18" t="str">
            <v>BW</v>
          </cell>
          <cell r="D18" t="str">
            <v>BNP Paribas Securities Indonesia</v>
          </cell>
          <cell r="E18" t="str">
            <v>AB</v>
          </cell>
          <cell r="F18" t="str">
            <v>RESHA</v>
          </cell>
        </row>
        <row r="19">
          <cell r="C19" t="str">
            <v>BI</v>
          </cell>
          <cell r="D19" t="str">
            <v>Brata Investama</v>
          </cell>
          <cell r="E19" t="str">
            <v>Non AB</v>
          </cell>
          <cell r="F19" t="str">
            <v>YULI</v>
          </cell>
        </row>
        <row r="20">
          <cell r="C20" t="str">
            <v>HK</v>
          </cell>
          <cell r="D20" t="str">
            <v>Brent Securities</v>
          </cell>
          <cell r="E20" t="str">
            <v>AB</v>
          </cell>
          <cell r="F20" t="str">
            <v>SIGIT</v>
          </cell>
        </row>
        <row r="21">
          <cell r="C21" t="str">
            <v>CB</v>
          </cell>
          <cell r="D21" t="str">
            <v>Capital Bridge Indonesia</v>
          </cell>
          <cell r="E21" t="str">
            <v>Non AB</v>
          </cell>
          <cell r="F21" t="str">
            <v>NIA</v>
          </cell>
        </row>
        <row r="22">
          <cell r="C22" t="str">
            <v>CG</v>
          </cell>
          <cell r="D22" t="str">
            <v>Citigroup Securities Indonesia</v>
          </cell>
          <cell r="E22" t="str">
            <v>AB</v>
          </cell>
          <cell r="F22" t="str">
            <v>NIA</v>
          </cell>
        </row>
        <row r="23">
          <cell r="C23" t="str">
            <v>CS</v>
          </cell>
          <cell r="D23" t="str">
            <v>Credit Suisse Securities Indonesia</v>
          </cell>
          <cell r="E23" t="str">
            <v>AB</v>
          </cell>
          <cell r="F23" t="str">
            <v>RESHA</v>
          </cell>
        </row>
        <row r="24">
          <cell r="C24" t="str">
            <v>II</v>
          </cell>
          <cell r="D24" t="str">
            <v>Danatama Makmur</v>
          </cell>
          <cell r="E24" t="str">
            <v>AB</v>
          </cell>
          <cell r="F24" t="str">
            <v>SIGIT</v>
          </cell>
        </row>
        <row r="25">
          <cell r="C25" t="str">
            <v>BQ</v>
          </cell>
          <cell r="D25" t="str">
            <v>Danpac Sekuritas</v>
          </cell>
          <cell r="E25" t="str">
            <v>AB</v>
          </cell>
          <cell r="F25" t="str">
            <v>YULI</v>
          </cell>
        </row>
        <row r="26">
          <cell r="C26" t="str">
            <v>DP</v>
          </cell>
          <cell r="D26" t="str">
            <v>DBS Vickers Securities Indonesia</v>
          </cell>
          <cell r="E26" t="str">
            <v>AB</v>
          </cell>
          <cell r="F26" t="str">
            <v>NIA</v>
          </cell>
        </row>
        <row r="27">
          <cell r="C27" t="str">
            <v>DB</v>
          </cell>
          <cell r="D27" t="str">
            <v>Deutsche Securities Indonesia</v>
          </cell>
          <cell r="E27" t="str">
            <v>AB</v>
          </cell>
          <cell r="F27" t="str">
            <v>RESHA</v>
          </cell>
        </row>
        <row r="28">
          <cell r="C28" t="str">
            <v>DS</v>
          </cell>
          <cell r="D28" t="str">
            <v>Dinar Securities</v>
          </cell>
          <cell r="E28" t="str">
            <v>Non AB</v>
          </cell>
          <cell r="F28" t="str">
            <v>NIA</v>
          </cell>
        </row>
        <row r="29">
          <cell r="C29" t="str">
            <v>EA</v>
          </cell>
          <cell r="D29" t="str">
            <v>Eficorp Sekuritas</v>
          </cell>
          <cell r="E29" t="str">
            <v>Non AB</v>
          </cell>
          <cell r="F29" t="str">
            <v>SIGIT</v>
          </cell>
        </row>
        <row r="30">
          <cell r="C30" t="str">
            <v>ES</v>
          </cell>
          <cell r="D30" t="str">
            <v>Ekokapital Sekuritas</v>
          </cell>
          <cell r="E30" t="str">
            <v>AB</v>
          </cell>
          <cell r="F30" t="str">
            <v>NIA</v>
          </cell>
        </row>
        <row r="31">
          <cell r="C31" t="str">
            <v>BS</v>
          </cell>
          <cell r="D31" t="str">
            <v>Equity Securities Indonesia</v>
          </cell>
          <cell r="E31" t="str">
            <v>AB</v>
          </cell>
          <cell r="F31" t="str">
            <v>RESHA</v>
          </cell>
        </row>
        <row r="32">
          <cell r="C32" t="str">
            <v>AO</v>
          </cell>
          <cell r="D32" t="str">
            <v>Erdikha Elit Sekuritas</v>
          </cell>
          <cell r="E32" t="str">
            <v>AB</v>
          </cell>
          <cell r="F32" t="str">
            <v>YULI</v>
          </cell>
        </row>
        <row r="33">
          <cell r="C33" t="str">
            <v>EL</v>
          </cell>
          <cell r="D33" t="str">
            <v>Evergreen Capital</v>
          </cell>
          <cell r="E33" t="str">
            <v>AB</v>
          </cell>
          <cell r="F33" t="str">
            <v>NIA</v>
          </cell>
        </row>
        <row r="34">
          <cell r="C34" t="str">
            <v>EV</v>
          </cell>
          <cell r="D34" t="str">
            <v>Evio Securities</v>
          </cell>
          <cell r="E34" t="str">
            <v>Non AB</v>
          </cell>
          <cell r="F34" t="str">
            <v>SIGIT</v>
          </cell>
        </row>
        <row r="35">
          <cell r="C35" t="str">
            <v>FO</v>
          </cell>
          <cell r="D35" t="str">
            <v>Forte Mentari Securities</v>
          </cell>
          <cell r="E35" t="str">
            <v>AB</v>
          </cell>
          <cell r="F35" t="str">
            <v>YULI</v>
          </cell>
        </row>
        <row r="36">
          <cell r="C36" t="str">
            <v>GN</v>
          </cell>
          <cell r="D36" t="str">
            <v>Garuda Nusantara Capital</v>
          </cell>
          <cell r="E36" t="str">
            <v>Non AB</v>
          </cell>
          <cell r="F36" t="str">
            <v>SIGIT</v>
          </cell>
        </row>
        <row r="37">
          <cell r="C37" t="str">
            <v>AF</v>
          </cell>
          <cell r="D37" t="str">
            <v>Harita Kencana Securities</v>
          </cell>
          <cell r="E37" t="str">
            <v>AB</v>
          </cell>
          <cell r="F37" t="str">
            <v>YULI</v>
          </cell>
        </row>
        <row r="38">
          <cell r="C38" t="str">
            <v>HD</v>
          </cell>
          <cell r="D38" t="str">
            <v>HD Capital Tbk.</v>
          </cell>
          <cell r="E38" t="str">
            <v>AB</v>
          </cell>
          <cell r="F38" t="str">
            <v>SIGIT</v>
          </cell>
        </row>
        <row r="39">
          <cell r="C39" t="str">
            <v>HP</v>
          </cell>
          <cell r="D39" t="str">
            <v>Henan Putihrai</v>
          </cell>
          <cell r="E39" t="str">
            <v>AB</v>
          </cell>
          <cell r="F39" t="str">
            <v>SIGIT</v>
          </cell>
        </row>
        <row r="40">
          <cell r="C40" t="str">
            <v>GW</v>
          </cell>
          <cell r="D40" t="str">
            <v>HSBC Securities Indonesia</v>
          </cell>
          <cell r="E40" t="str">
            <v>AB</v>
          </cell>
          <cell r="F40" t="str">
            <v>SIGIT</v>
          </cell>
        </row>
        <row r="41">
          <cell r="C41" t="str">
            <v>BD</v>
          </cell>
          <cell r="D41" t="str">
            <v>Indomitra Securities</v>
          </cell>
          <cell r="E41" t="str">
            <v>AB</v>
          </cell>
          <cell r="F41" t="str">
            <v>SIGIT</v>
          </cell>
        </row>
        <row r="42">
          <cell r="C42" t="str">
            <v>IU</v>
          </cell>
          <cell r="D42" t="str">
            <v>Inovasi Utama Sekurindo</v>
          </cell>
          <cell r="E42" t="str">
            <v>AB</v>
          </cell>
          <cell r="F42" t="str">
            <v>SIGIT</v>
          </cell>
        </row>
        <row r="43">
          <cell r="C43" t="str">
            <v>BF</v>
          </cell>
          <cell r="D43" t="str">
            <v>Intifikasa Securindo</v>
          </cell>
          <cell r="E43" t="str">
            <v>AB</v>
          </cell>
          <cell r="F43" t="str">
            <v>SIGIT</v>
          </cell>
        </row>
        <row r="44">
          <cell r="C44" t="str">
            <v>IT</v>
          </cell>
          <cell r="D44" t="str">
            <v>Intiteladan Arthaswadaya</v>
          </cell>
          <cell r="E44" t="str">
            <v>AB</v>
          </cell>
          <cell r="F44" t="str">
            <v>NIA</v>
          </cell>
        </row>
        <row r="45">
          <cell r="C45" t="str">
            <v>IN</v>
          </cell>
          <cell r="D45" t="str">
            <v>Investindo Nusantara Sekuritas</v>
          </cell>
          <cell r="E45" t="str">
            <v>AB</v>
          </cell>
          <cell r="F45" t="str">
            <v>SIGIT</v>
          </cell>
        </row>
        <row r="46">
          <cell r="C46" t="str">
            <v>BK</v>
          </cell>
          <cell r="D46" t="str">
            <v>JP Morgan Securities Indonesia</v>
          </cell>
          <cell r="E46" t="str">
            <v>AB</v>
          </cell>
          <cell r="F46" t="str">
            <v>RESHA</v>
          </cell>
        </row>
        <row r="47">
          <cell r="C47" t="str">
            <v>AG</v>
          </cell>
          <cell r="D47" t="str">
            <v>Kiwoom Securities Indonesia</v>
          </cell>
          <cell r="E47" t="str">
            <v>AB</v>
          </cell>
          <cell r="F47" t="str">
            <v>YULI</v>
          </cell>
        </row>
        <row r="48">
          <cell r="C48" t="str">
            <v>GI</v>
          </cell>
          <cell r="D48" t="str">
            <v>Mahastra Capital</v>
          </cell>
          <cell r="E48" t="str">
            <v>AB</v>
          </cell>
          <cell r="F48" t="str">
            <v>YULI</v>
          </cell>
        </row>
        <row r="49">
          <cell r="C49" t="str">
            <v>DD</v>
          </cell>
          <cell r="D49" t="str">
            <v>Makindo Securities</v>
          </cell>
          <cell r="E49" t="str">
            <v>AB</v>
          </cell>
          <cell r="F49" t="str">
            <v>NIA</v>
          </cell>
        </row>
        <row r="50">
          <cell r="C50" t="str">
            <v>AH</v>
          </cell>
          <cell r="D50" t="str">
            <v>Makinta Securities</v>
          </cell>
          <cell r="E50" t="str">
            <v>AB</v>
          </cell>
          <cell r="F50" t="str">
            <v>YULI</v>
          </cell>
        </row>
        <row r="51">
          <cell r="C51" t="str">
            <v>CC</v>
          </cell>
          <cell r="D51" t="str">
            <v>Mandiri Sekuritas</v>
          </cell>
          <cell r="E51" t="str">
            <v>AB</v>
          </cell>
          <cell r="F51" t="str">
            <v>RESHA</v>
          </cell>
        </row>
        <row r="52">
          <cell r="C52" t="str">
            <v>DM</v>
          </cell>
          <cell r="D52" t="str">
            <v>Masindo Artha Securities</v>
          </cell>
          <cell r="E52" t="str">
            <v>AB</v>
          </cell>
          <cell r="F52" t="str">
            <v>NIA</v>
          </cell>
        </row>
        <row r="53">
          <cell r="C53" t="str">
            <v>CD</v>
          </cell>
          <cell r="D53" t="str">
            <v>Mega Capital Indonesia</v>
          </cell>
          <cell r="E53" t="str">
            <v>AB</v>
          </cell>
          <cell r="F53" t="str">
            <v>RESHA</v>
          </cell>
        </row>
        <row r="54">
          <cell r="C54" t="str">
            <v>EP</v>
          </cell>
          <cell r="D54" t="str">
            <v>MNC Securities</v>
          </cell>
          <cell r="E54" t="str">
            <v>AB</v>
          </cell>
          <cell r="F54" t="str">
            <v>NIA</v>
          </cell>
        </row>
        <row r="55">
          <cell r="C55" t="str">
            <v>FG</v>
          </cell>
          <cell r="D55" t="str">
            <v>Nomura Indonesia</v>
          </cell>
          <cell r="E55" t="str">
            <v>AB</v>
          </cell>
          <cell r="F55" t="str">
            <v>YULI</v>
          </cell>
        </row>
        <row r="56">
          <cell r="C56" t="str">
            <v>FM</v>
          </cell>
          <cell r="D56" t="str">
            <v>Onix Capital Tbk.</v>
          </cell>
          <cell r="E56" t="str">
            <v>AB</v>
          </cell>
          <cell r="F56" t="str">
            <v>RESHA</v>
          </cell>
        </row>
        <row r="57">
          <cell r="C57" t="str">
            <v>CM</v>
          </cell>
          <cell r="D57" t="str">
            <v>Optima Kharya Capital Securities</v>
          </cell>
          <cell r="E57" t="str">
            <v>AB</v>
          </cell>
          <cell r="F57" t="str">
            <v>RESHA</v>
          </cell>
        </row>
        <row r="58">
          <cell r="C58" t="str">
            <v>DR</v>
          </cell>
          <cell r="D58" t="str">
            <v>OSK Nusadana Securities Indonesia</v>
          </cell>
          <cell r="E58" t="str">
            <v>AB</v>
          </cell>
          <cell r="F58" t="str">
            <v>NIA</v>
          </cell>
        </row>
        <row r="59">
          <cell r="C59" t="str">
            <v>AD</v>
          </cell>
          <cell r="D59" t="str">
            <v>Oso Securities</v>
          </cell>
          <cell r="E59" t="str">
            <v>AB</v>
          </cell>
          <cell r="F59" t="str">
            <v>YULI</v>
          </cell>
        </row>
        <row r="60">
          <cell r="C60" t="str">
            <v>BM</v>
          </cell>
          <cell r="D60" t="str">
            <v>Overseas Securities</v>
          </cell>
          <cell r="E60" t="str">
            <v>AB</v>
          </cell>
          <cell r="F60" t="str">
            <v>SIGIT</v>
          </cell>
        </row>
        <row r="61">
          <cell r="C61" t="str">
            <v>IH</v>
          </cell>
          <cell r="D61" t="str">
            <v>Pacific 2000 Securities</v>
          </cell>
          <cell r="E61" t="str">
            <v>AB</v>
          </cell>
          <cell r="F61" t="str">
            <v>SIGIT</v>
          </cell>
        </row>
        <row r="62">
          <cell r="C62" t="str">
            <v>AP</v>
          </cell>
          <cell r="D62" t="str">
            <v>Pacific Capital</v>
          </cell>
          <cell r="E62" t="str">
            <v>AB</v>
          </cell>
          <cell r="F62" t="str">
            <v>YULI</v>
          </cell>
        </row>
        <row r="63">
          <cell r="C63" t="str">
            <v>GR</v>
          </cell>
          <cell r="D63" t="str">
            <v>Panin Sekuritas Tbk.</v>
          </cell>
          <cell r="E63" t="str">
            <v>AB</v>
          </cell>
          <cell r="F63" t="str">
            <v>SIGIT</v>
          </cell>
        </row>
        <row r="64">
          <cell r="C64" t="str">
            <v>AT</v>
          </cell>
          <cell r="D64" t="str">
            <v>Phintraco Securities</v>
          </cell>
          <cell r="E64" t="str">
            <v>AB</v>
          </cell>
          <cell r="F64" t="str">
            <v>YULI</v>
          </cell>
        </row>
        <row r="65">
          <cell r="C65" t="str">
            <v>DU</v>
          </cell>
          <cell r="D65" t="str">
            <v>Redialindo Mandiri</v>
          </cell>
          <cell r="E65" t="str">
            <v>AB</v>
          </cell>
          <cell r="F65" t="str">
            <v>NIA</v>
          </cell>
        </row>
        <row r="66">
          <cell r="C66" t="str">
            <v>GF</v>
          </cell>
          <cell r="D66" t="str">
            <v>Royal Trust Capital</v>
          </cell>
          <cell r="E66" t="str">
            <v>AB</v>
          </cell>
          <cell r="F66" t="str">
            <v>SIGIT</v>
          </cell>
        </row>
        <row r="67">
          <cell r="C67" t="str">
            <v>IF</v>
          </cell>
          <cell r="D67" t="str">
            <v>Samuel Sekuritas Indonesia</v>
          </cell>
          <cell r="E67" t="str">
            <v>AB</v>
          </cell>
          <cell r="F67" t="str">
            <v>SIGIT</v>
          </cell>
        </row>
        <row r="68">
          <cell r="C68" t="str">
            <v>FA</v>
          </cell>
          <cell r="D68" t="str">
            <v>Signature Capital Indonesia</v>
          </cell>
          <cell r="E68" t="str">
            <v>Non AB</v>
          </cell>
          <cell r="F68" t="str">
            <v>YULI</v>
          </cell>
        </row>
        <row r="69">
          <cell r="C69" t="str">
            <v>DH</v>
          </cell>
          <cell r="D69" t="str">
            <v>Sinarmas Sekuritas</v>
          </cell>
          <cell r="E69" t="str">
            <v>AB</v>
          </cell>
          <cell r="F69" t="str">
            <v>NIA</v>
          </cell>
        </row>
        <row r="70">
          <cell r="C70" t="str">
            <v>AZ</v>
          </cell>
          <cell r="D70" t="str">
            <v>Sucorinvest Central Gani</v>
          </cell>
          <cell r="E70" t="str">
            <v>AB</v>
          </cell>
          <cell r="F70" t="str">
            <v>NIA</v>
          </cell>
        </row>
        <row r="71">
          <cell r="C71" t="str">
            <v>DG</v>
          </cell>
          <cell r="D71" t="str">
            <v>Tiga Pilar Sekuritas</v>
          </cell>
          <cell r="E71" t="str">
            <v>Non AB</v>
          </cell>
          <cell r="F71" t="str">
            <v>NIA</v>
          </cell>
        </row>
        <row r="72">
          <cell r="C72" t="str">
            <v>BR</v>
          </cell>
          <cell r="D72" t="str">
            <v>Trust Securities</v>
          </cell>
          <cell r="E72" t="str">
            <v>AB</v>
          </cell>
          <cell r="F72" t="str">
            <v>RESHA</v>
          </cell>
        </row>
        <row r="73">
          <cell r="C73" t="str">
            <v>AK</v>
          </cell>
          <cell r="D73" t="str">
            <v>UBS Securities Indonesia</v>
          </cell>
          <cell r="E73" t="str">
            <v>AB</v>
          </cell>
          <cell r="F73" t="str">
            <v>YULI</v>
          </cell>
        </row>
        <row r="74">
          <cell r="C74" t="str">
            <v>AI</v>
          </cell>
          <cell r="D74" t="str">
            <v>UOB Kay Hian Securities</v>
          </cell>
          <cell r="E74" t="str">
            <v>AB</v>
          </cell>
          <cell r="F74" t="str">
            <v>YULI</v>
          </cell>
        </row>
        <row r="75">
          <cell r="C75" t="str">
            <v>CP</v>
          </cell>
          <cell r="D75" t="str">
            <v>Valbury Asia Securities</v>
          </cell>
          <cell r="E75" t="str">
            <v>AB</v>
          </cell>
          <cell r="F75" t="str">
            <v>RESHA</v>
          </cell>
        </row>
        <row r="76">
          <cell r="C76" t="str">
            <v>AN</v>
          </cell>
          <cell r="D76" t="str">
            <v>Wanteg Securindo</v>
          </cell>
          <cell r="E76" t="str">
            <v>AB</v>
          </cell>
          <cell r="F76" t="str">
            <v>YULI</v>
          </cell>
        </row>
        <row r="77">
          <cell r="C77" t="str">
            <v>FZ</v>
          </cell>
          <cell r="D77" t="str">
            <v>Waterfront Securities Indonesia</v>
          </cell>
          <cell r="E77" t="str">
            <v>AB</v>
          </cell>
          <cell r="F77" t="str">
            <v>YULI</v>
          </cell>
        </row>
        <row r="78">
          <cell r="C78" t="str">
            <v>V6</v>
          </cell>
          <cell r="D78" t="str">
            <v>Agrodana Securities</v>
          </cell>
          <cell r="E78" t="str">
            <v>Non AB</v>
          </cell>
          <cell r="F78" t="str">
            <v>HENDRI</v>
          </cell>
        </row>
        <row r="79">
          <cell r="C79" t="str">
            <v>PP</v>
          </cell>
          <cell r="D79" t="str">
            <v>Aldiracita Corpotama</v>
          </cell>
          <cell r="E79" t="str">
            <v>AB</v>
          </cell>
          <cell r="F79" t="str">
            <v>IRIANI</v>
          </cell>
        </row>
        <row r="80">
          <cell r="C80" t="str">
            <v>YO</v>
          </cell>
          <cell r="D80" t="str">
            <v>Amantara Securities</v>
          </cell>
          <cell r="E80" t="str">
            <v>AB</v>
          </cell>
          <cell r="F80" t="str">
            <v>ROHMAT</v>
          </cell>
        </row>
        <row r="81">
          <cell r="C81" t="str">
            <v>SH</v>
          </cell>
          <cell r="D81" t="str">
            <v>Artha Securities Indonesia</v>
          </cell>
          <cell r="E81" t="str">
            <v>AB</v>
          </cell>
          <cell r="F81" t="str">
            <v>HENDRI</v>
          </cell>
        </row>
        <row r="82">
          <cell r="C82" t="str">
            <v>X2</v>
          </cell>
          <cell r="D82" t="str">
            <v>Barclays Capital Securities Indonesia</v>
          </cell>
          <cell r="E82" t="str">
            <v>Non AB</v>
          </cell>
          <cell r="F82" t="str">
            <v>ROHMAT</v>
          </cell>
        </row>
        <row r="83">
          <cell r="C83" t="str">
            <v>SQ</v>
          </cell>
          <cell r="D83" t="str">
            <v>BCA Sekuritas</v>
          </cell>
          <cell r="E83" t="str">
            <v>AB</v>
          </cell>
          <cell r="F83" t="str">
            <v>SYLVANA</v>
          </cell>
        </row>
        <row r="84">
          <cell r="C84" t="str">
            <v>Z4</v>
          </cell>
          <cell r="D84" t="str">
            <v>Bepede Jateng Securities</v>
          </cell>
          <cell r="E84" t="str">
            <v>Non AB</v>
          </cell>
          <cell r="F84" t="str">
            <v>HENDRI</v>
          </cell>
        </row>
        <row r="85">
          <cell r="C85" t="str">
            <v>NI</v>
          </cell>
          <cell r="D85" t="str">
            <v>BNI Securities</v>
          </cell>
          <cell r="E85" t="str">
            <v>AB</v>
          </cell>
          <cell r="F85" t="str">
            <v>HENDRI</v>
          </cell>
        </row>
        <row r="86">
          <cell r="C86" t="str">
            <v>RF</v>
          </cell>
          <cell r="D86" t="str">
            <v>Buana Capital</v>
          </cell>
          <cell r="E86" t="str">
            <v>AB</v>
          </cell>
          <cell r="F86" t="str">
            <v>HENDRI</v>
          </cell>
        </row>
        <row r="87">
          <cell r="C87" t="str">
            <v>ZR</v>
          </cell>
          <cell r="D87" t="str">
            <v>Bumiputera Capital Indonesia</v>
          </cell>
          <cell r="E87" t="str">
            <v>AB</v>
          </cell>
          <cell r="F87" t="str">
            <v>ROHMAT</v>
          </cell>
        </row>
        <row r="88">
          <cell r="C88" t="str">
            <v>YU</v>
          </cell>
          <cell r="D88" t="str">
            <v>CIMB Securities Indonesia</v>
          </cell>
          <cell r="E88" t="str">
            <v>AB</v>
          </cell>
          <cell r="F88" t="str">
            <v>ROHMAT</v>
          </cell>
        </row>
        <row r="89">
          <cell r="C89" t="str">
            <v>KI</v>
          </cell>
          <cell r="D89" t="str">
            <v>Ciptadana Securities</v>
          </cell>
          <cell r="E89" t="str">
            <v>AB</v>
          </cell>
          <cell r="F89" t="str">
            <v>ROHMAT</v>
          </cell>
        </row>
        <row r="90">
          <cell r="C90" t="str">
            <v>KZ</v>
          </cell>
          <cell r="D90" t="str">
            <v>CLSA Indonesia</v>
          </cell>
          <cell r="E90" t="str">
            <v>AB</v>
          </cell>
          <cell r="F90" t="str">
            <v>ROHMAT</v>
          </cell>
        </row>
        <row r="91">
          <cell r="C91" t="str">
            <v>OD</v>
          </cell>
          <cell r="D91" t="str">
            <v>Danareksa Sekuritas</v>
          </cell>
          <cell r="E91" t="str">
            <v>AB</v>
          </cell>
          <cell r="F91" t="str">
            <v>SYLVANA</v>
          </cell>
        </row>
        <row r="92">
          <cell r="C92" t="str">
            <v>PF</v>
          </cell>
          <cell r="D92" t="str">
            <v>Danasakti Securities</v>
          </cell>
          <cell r="E92" t="str">
            <v>AB</v>
          </cell>
          <cell r="F92" t="str">
            <v>IRIANI</v>
          </cell>
        </row>
        <row r="93">
          <cell r="C93" t="str">
            <v>X5</v>
          </cell>
          <cell r="D93" t="str">
            <v>Deutsche Verdhana Indonesia</v>
          </cell>
          <cell r="E93" t="str">
            <v>Non AB</v>
          </cell>
          <cell r="F93" t="str">
            <v>SYLVANA</v>
          </cell>
        </row>
        <row r="94">
          <cell r="C94" t="str">
            <v>TX</v>
          </cell>
          <cell r="D94" t="str">
            <v>Dhanawibawa Arthacemerlang</v>
          </cell>
          <cell r="E94" t="str">
            <v>AB</v>
          </cell>
          <cell r="F94" t="str">
            <v>SYLVANA</v>
          </cell>
        </row>
        <row r="95">
          <cell r="C95" t="str">
            <v>TS</v>
          </cell>
          <cell r="D95" t="str">
            <v>Dwidana Sakti Securindo</v>
          </cell>
          <cell r="E95" t="str">
            <v>AB</v>
          </cell>
          <cell r="F95" t="str">
            <v>SYLVANA</v>
          </cell>
        </row>
        <row r="96">
          <cell r="C96" t="str">
            <v>MK</v>
          </cell>
          <cell r="D96" t="str">
            <v>Equator Securities</v>
          </cell>
          <cell r="E96" t="str">
            <v>AB</v>
          </cell>
          <cell r="F96" t="str">
            <v>ROHMAT</v>
          </cell>
        </row>
        <row r="97">
          <cell r="C97" t="str">
            <v>YP</v>
          </cell>
          <cell r="D97" t="str">
            <v>ETrading Securities</v>
          </cell>
          <cell r="E97" t="str">
            <v>AB</v>
          </cell>
          <cell r="F97" t="str">
            <v>ROHMAT</v>
          </cell>
        </row>
        <row r="98">
          <cell r="C98" t="str">
            <v>PC</v>
          </cell>
          <cell r="D98" t="str">
            <v>First Asia Capital</v>
          </cell>
          <cell r="E98" t="str">
            <v>AB</v>
          </cell>
          <cell r="F98" t="str">
            <v>IRIANI</v>
          </cell>
        </row>
        <row r="99">
          <cell r="C99" t="str">
            <v>PD</v>
          </cell>
          <cell r="D99" t="str">
            <v>Indo Premier Securities</v>
          </cell>
          <cell r="E99" t="str">
            <v>AB</v>
          </cell>
          <cell r="F99" t="str">
            <v>HENDRI</v>
          </cell>
        </row>
        <row r="100">
          <cell r="C100" t="str">
            <v>V5</v>
          </cell>
          <cell r="D100" t="str">
            <v>ING Securities Indonesia</v>
          </cell>
          <cell r="E100" t="str">
            <v>Non AB</v>
          </cell>
          <cell r="F100" t="str">
            <v>ROHMAT</v>
          </cell>
        </row>
        <row r="101">
          <cell r="C101" t="str">
            <v>WW</v>
          </cell>
          <cell r="D101" t="str">
            <v>Jakarta Securities</v>
          </cell>
          <cell r="E101" t="str">
            <v>AB</v>
          </cell>
          <cell r="F101" t="str">
            <v>SYLVANA</v>
          </cell>
        </row>
        <row r="102">
          <cell r="C102" t="str">
            <v>YB</v>
          </cell>
          <cell r="D102" t="str">
            <v>Jasa Utama Capital</v>
          </cell>
          <cell r="E102" t="str">
            <v>AB</v>
          </cell>
          <cell r="F102" t="str">
            <v>ROHMAT</v>
          </cell>
        </row>
        <row r="103">
          <cell r="C103" t="str">
            <v>ZP</v>
          </cell>
          <cell r="D103" t="str">
            <v>Kim Eng Securities</v>
          </cell>
          <cell r="E103" t="str">
            <v>AB</v>
          </cell>
          <cell r="F103" t="str">
            <v>ROHMAT</v>
          </cell>
        </row>
        <row r="104">
          <cell r="C104" t="str">
            <v>X9</v>
          </cell>
          <cell r="D104" t="str">
            <v>Kopedana Mitra Usaha</v>
          </cell>
          <cell r="E104" t="str">
            <v>Non AB</v>
          </cell>
          <cell r="F104" t="str">
            <v>SYLVANA</v>
          </cell>
        </row>
        <row r="105">
          <cell r="C105" t="str">
            <v>KS</v>
          </cell>
          <cell r="D105" t="str">
            <v>Kresna Graha Sekurindo Tbk.</v>
          </cell>
          <cell r="E105" t="str">
            <v>AB</v>
          </cell>
          <cell r="F105" t="str">
            <v>SYLVANA</v>
          </cell>
        </row>
        <row r="106">
          <cell r="C106" t="str">
            <v>YJ</v>
          </cell>
          <cell r="D106" t="str">
            <v>Lautandhana Securindo</v>
          </cell>
          <cell r="E106" t="str">
            <v>AB</v>
          </cell>
          <cell r="F106" t="str">
            <v>ROHMAT</v>
          </cell>
        </row>
        <row r="107">
          <cell r="C107" t="str">
            <v>RX</v>
          </cell>
          <cell r="D107" t="str">
            <v>Macquarie Capital Securities Indonesia</v>
          </cell>
          <cell r="E107" t="str">
            <v>AB</v>
          </cell>
          <cell r="F107" t="str">
            <v>HENDRI</v>
          </cell>
        </row>
        <row r="108">
          <cell r="C108" t="str">
            <v>KW</v>
          </cell>
          <cell r="D108" t="str">
            <v>Madani Securities</v>
          </cell>
          <cell r="E108" t="str">
            <v>AB</v>
          </cell>
          <cell r="F108" t="str">
            <v>ROHMAT</v>
          </cell>
        </row>
        <row r="109">
          <cell r="C109" t="str">
            <v>PI</v>
          </cell>
          <cell r="D109" t="str">
            <v>Magenta Kapital Indonesia</v>
          </cell>
          <cell r="E109" t="str">
            <v>AB</v>
          </cell>
          <cell r="F109" t="str">
            <v>IRIANI</v>
          </cell>
        </row>
        <row r="110">
          <cell r="C110" t="str">
            <v>TA</v>
          </cell>
          <cell r="D110" t="str">
            <v>Magnus Capital</v>
          </cell>
          <cell r="E110" t="str">
            <v>AB</v>
          </cell>
          <cell r="F110" t="str">
            <v>SYLVANA</v>
          </cell>
        </row>
        <row r="111">
          <cell r="C111" t="str">
            <v>XL</v>
          </cell>
          <cell r="D111" t="str">
            <v>Mahakarya Artha Securities</v>
          </cell>
          <cell r="E111" t="str">
            <v>AB</v>
          </cell>
          <cell r="F111" t="str">
            <v>ROHMAT</v>
          </cell>
        </row>
        <row r="112">
          <cell r="C112" t="str">
            <v>KC</v>
          </cell>
          <cell r="D112" t="str">
            <v>Majapahit Securities Tbk.</v>
          </cell>
          <cell r="E112" t="str">
            <v>AB</v>
          </cell>
          <cell r="F112" t="str">
            <v>HENDRI</v>
          </cell>
        </row>
        <row r="113">
          <cell r="C113" t="str">
            <v>ML</v>
          </cell>
          <cell r="D113" t="str">
            <v>Merrill Lynch Indonesia</v>
          </cell>
          <cell r="E113" t="str">
            <v>AB</v>
          </cell>
          <cell r="F113" t="str">
            <v>ROHMAT</v>
          </cell>
        </row>
        <row r="114">
          <cell r="C114" t="str">
            <v>SM</v>
          </cell>
          <cell r="D114" t="str">
            <v>Millenium Danatama Sekuritas</v>
          </cell>
          <cell r="E114" t="str">
            <v>AB</v>
          </cell>
          <cell r="F114" t="str">
            <v>HENDRI</v>
          </cell>
        </row>
        <row r="115">
          <cell r="C115" t="str">
            <v>MU</v>
          </cell>
          <cell r="D115" t="str">
            <v>Minna Padi Investama Tbk.</v>
          </cell>
          <cell r="E115" t="str">
            <v>AB</v>
          </cell>
          <cell r="F115" t="str">
            <v>HENDRI</v>
          </cell>
        </row>
        <row r="116">
          <cell r="C116" t="str">
            <v>U0</v>
          </cell>
          <cell r="D116" t="str">
            <v>Monex Securities</v>
          </cell>
          <cell r="E116" t="str">
            <v>Non AB</v>
          </cell>
          <cell r="F116" t="str">
            <v>HENDRI</v>
          </cell>
        </row>
        <row r="117">
          <cell r="C117" t="str">
            <v>MS</v>
          </cell>
          <cell r="D117" t="str">
            <v>Morgan Stanley Asia Indonesia</v>
          </cell>
          <cell r="E117" t="str">
            <v>AB</v>
          </cell>
          <cell r="F117" t="str">
            <v>HENDRI</v>
          </cell>
        </row>
        <row r="118">
          <cell r="C118" t="str">
            <v>YD</v>
          </cell>
          <cell r="D118" t="str">
            <v>Multi Sarana Investama Sekuritas</v>
          </cell>
          <cell r="E118" t="str">
            <v>Non AB</v>
          </cell>
          <cell r="F118" t="str">
            <v>SYLVANA</v>
          </cell>
        </row>
        <row r="119">
          <cell r="C119" t="str">
            <v>OK</v>
          </cell>
          <cell r="D119" t="str">
            <v>Net Sekuritas</v>
          </cell>
          <cell r="E119" t="str">
            <v>AB</v>
          </cell>
          <cell r="F119" t="str">
            <v>IRIANI</v>
          </cell>
        </row>
        <row r="120">
          <cell r="C120" t="str">
            <v>RB</v>
          </cell>
          <cell r="D120" t="str">
            <v>Nikko Securities Indonesia</v>
          </cell>
          <cell r="E120" t="str">
            <v>AB</v>
          </cell>
          <cell r="F120" t="str">
            <v>HENDRI</v>
          </cell>
        </row>
        <row r="121">
          <cell r="C121" t="str">
            <v>RO</v>
          </cell>
          <cell r="D121" t="str">
            <v>NISP Sekuritas</v>
          </cell>
          <cell r="E121" t="str">
            <v>AB</v>
          </cell>
          <cell r="F121" t="str">
            <v>HENDRI</v>
          </cell>
        </row>
        <row r="122">
          <cell r="C122" t="str">
            <v>V3</v>
          </cell>
          <cell r="D122" t="str">
            <v>Nova Securities</v>
          </cell>
          <cell r="E122" t="str">
            <v>Non AB</v>
          </cell>
          <cell r="F122" t="str">
            <v>SYLVANA</v>
          </cell>
        </row>
        <row r="123">
          <cell r="C123" t="str">
            <v>LH</v>
          </cell>
          <cell r="D123" t="str">
            <v>Nusantara Capital Securities</v>
          </cell>
          <cell r="E123" t="str">
            <v>AB</v>
          </cell>
          <cell r="F123" t="str">
            <v>SYLVANA</v>
          </cell>
        </row>
        <row r="124">
          <cell r="C124" t="str">
            <v>TP</v>
          </cell>
          <cell r="D124" t="str">
            <v>OCBC Sekuritas Indonesia</v>
          </cell>
          <cell r="E124" t="str">
            <v>AB</v>
          </cell>
          <cell r="F124" t="str">
            <v>SYLVANA</v>
          </cell>
        </row>
        <row r="125">
          <cell r="C125" t="str">
            <v>PG</v>
          </cell>
          <cell r="D125" t="str">
            <v>Panca Global Securities Tbk.</v>
          </cell>
          <cell r="E125" t="str">
            <v>AB</v>
          </cell>
          <cell r="F125" t="str">
            <v>IRIANI</v>
          </cell>
        </row>
        <row r="126">
          <cell r="C126" t="str">
            <v>PS</v>
          </cell>
          <cell r="D126" t="str">
            <v>Paramitra Alfa Sekuritas</v>
          </cell>
          <cell r="E126" t="str">
            <v>AB</v>
          </cell>
          <cell r="F126" t="str">
            <v>IRIANI</v>
          </cell>
        </row>
        <row r="127">
          <cell r="C127" t="str">
            <v>Z0</v>
          </cell>
          <cell r="D127" t="str">
            <v>Peak Securities</v>
          </cell>
          <cell r="E127" t="str">
            <v>Non AB</v>
          </cell>
          <cell r="F127" t="str">
            <v>IRIANI</v>
          </cell>
        </row>
        <row r="128">
          <cell r="C128" t="str">
            <v>KK</v>
          </cell>
          <cell r="D128" t="str">
            <v>Phillip Securities Indonesia</v>
          </cell>
          <cell r="E128" t="str">
            <v>AB</v>
          </cell>
          <cell r="F128" t="str">
            <v>SYLVANA</v>
          </cell>
        </row>
        <row r="129">
          <cell r="C129" t="str">
            <v>PO</v>
          </cell>
          <cell r="D129" t="str">
            <v>Pilarmas Investindo</v>
          </cell>
          <cell r="E129" t="str">
            <v>AB</v>
          </cell>
          <cell r="F129" t="str">
            <v>IRIANI</v>
          </cell>
        </row>
        <row r="130">
          <cell r="C130" t="str">
            <v>PK</v>
          </cell>
          <cell r="D130" t="str">
            <v>Pratama Capital Indonesia</v>
          </cell>
          <cell r="E130" t="str">
            <v>AB</v>
          </cell>
          <cell r="F130" t="str">
            <v>IRIANI</v>
          </cell>
        </row>
        <row r="131">
          <cell r="C131" t="str">
            <v>XC</v>
          </cell>
          <cell r="D131" t="str">
            <v>Primasia Securities</v>
          </cell>
          <cell r="E131" t="str">
            <v>AB</v>
          </cell>
          <cell r="F131" t="str">
            <v>SYLVANA</v>
          </cell>
        </row>
        <row r="132">
          <cell r="C132" t="str">
            <v>QA</v>
          </cell>
          <cell r="D132" t="str">
            <v>Prime Capital Securities</v>
          </cell>
          <cell r="E132" t="str">
            <v>AB</v>
          </cell>
          <cell r="F132" t="str">
            <v>HENDRI</v>
          </cell>
        </row>
        <row r="133">
          <cell r="C133" t="str">
            <v>RG</v>
          </cell>
          <cell r="D133" t="str">
            <v>Profindo International Securities</v>
          </cell>
          <cell r="E133" t="str">
            <v>AB</v>
          </cell>
          <cell r="F133" t="str">
            <v>ROHMAT</v>
          </cell>
        </row>
        <row r="134">
          <cell r="C134" t="str">
            <v>LK</v>
          </cell>
          <cell r="D134" t="str">
            <v>Recapital Securities</v>
          </cell>
          <cell r="E134" t="str">
            <v>AB</v>
          </cell>
          <cell r="F134" t="str">
            <v>ROHMAT</v>
          </cell>
        </row>
        <row r="135">
          <cell r="C135" t="str">
            <v>V1</v>
          </cell>
          <cell r="D135" t="str">
            <v>Reksa Depok Sekuritas</v>
          </cell>
          <cell r="E135" t="str">
            <v>Non AB</v>
          </cell>
          <cell r="F135" t="str">
            <v>IRIANI</v>
          </cell>
        </row>
        <row r="136">
          <cell r="C136" t="str">
            <v>LS</v>
          </cell>
          <cell r="D136" t="str">
            <v>Reliance Securities Tbk.</v>
          </cell>
          <cell r="E136" t="str">
            <v>AB</v>
          </cell>
          <cell r="F136" t="str">
            <v>ROHMAT</v>
          </cell>
        </row>
        <row r="137">
          <cell r="C137" t="str">
            <v>SP</v>
          </cell>
          <cell r="D137" t="str">
            <v>Sarijaya Permana Sekuritas</v>
          </cell>
          <cell r="E137" t="str">
            <v>Non AB</v>
          </cell>
          <cell r="F137" t="str">
            <v>HENDRI</v>
          </cell>
        </row>
        <row r="138">
          <cell r="C138" t="str">
            <v>MG</v>
          </cell>
          <cell r="D138" t="str">
            <v>Semesta Indovest</v>
          </cell>
          <cell r="E138" t="str">
            <v>AB</v>
          </cell>
          <cell r="F138" t="str">
            <v>SYLVANA</v>
          </cell>
        </row>
        <row r="139">
          <cell r="C139" t="str">
            <v>SC</v>
          </cell>
          <cell r="D139" t="str">
            <v>Senni Cahaya</v>
          </cell>
          <cell r="E139" t="str">
            <v>AB</v>
          </cell>
          <cell r="F139" t="str">
            <v>HENDRI</v>
          </cell>
        </row>
        <row r="140">
          <cell r="C140" t="str">
            <v>X3</v>
          </cell>
          <cell r="D140" t="str">
            <v>Standard Chartered Securities Indonesia</v>
          </cell>
          <cell r="E140" t="str">
            <v>Non AB</v>
          </cell>
          <cell r="F140" t="str">
            <v>HENDRI</v>
          </cell>
        </row>
        <row r="141">
          <cell r="C141" t="str">
            <v>X6</v>
          </cell>
          <cell r="D141" t="str">
            <v>Star Reksa Sekuritas</v>
          </cell>
          <cell r="E141" t="str">
            <v>Non AB</v>
          </cell>
          <cell r="F141" t="str">
            <v>SYLVANA</v>
          </cell>
        </row>
        <row r="142">
          <cell r="C142" t="str">
            <v>SS</v>
          </cell>
          <cell r="D142" t="str">
            <v>Supra Securinvest</v>
          </cell>
          <cell r="E142" t="str">
            <v>AB</v>
          </cell>
          <cell r="F142" t="str">
            <v>SYLVANA</v>
          </cell>
        </row>
        <row r="143">
          <cell r="C143" t="str">
            <v>LG</v>
          </cell>
          <cell r="D143" t="str">
            <v>Trimegah Securities Tbk.</v>
          </cell>
          <cell r="E143" t="str">
            <v>AB</v>
          </cell>
          <cell r="F143" t="str">
            <v>ROHMAT</v>
          </cell>
        </row>
        <row r="144">
          <cell r="C144" t="str">
            <v>TF</v>
          </cell>
          <cell r="D144" t="str">
            <v>Universal Broker Indonesia</v>
          </cell>
          <cell r="E144" t="str">
            <v>AB</v>
          </cell>
          <cell r="F144" t="str">
            <v>SYLVANA</v>
          </cell>
        </row>
        <row r="145">
          <cell r="C145" t="str">
            <v>MI</v>
          </cell>
          <cell r="D145" t="str">
            <v>Victoria Securities Indonesia</v>
          </cell>
          <cell r="E145" t="str">
            <v>AB</v>
          </cell>
          <cell r="F145" t="str">
            <v>HENDRI</v>
          </cell>
        </row>
        <row r="146">
          <cell r="C146" t="str">
            <v>Y1</v>
          </cell>
          <cell r="D146" t="str">
            <v>WATR Securities</v>
          </cell>
          <cell r="E146" t="str">
            <v>Non AB</v>
          </cell>
          <cell r="F146" t="str">
            <v>ROHMAT</v>
          </cell>
        </row>
        <row r="147">
          <cell r="C147" t="str">
            <v>XA</v>
          </cell>
          <cell r="D147" t="str">
            <v>Woori Korindo Securities Indonesia</v>
          </cell>
          <cell r="E147" t="str">
            <v>AB</v>
          </cell>
          <cell r="F147" t="str">
            <v>SYLVANA</v>
          </cell>
        </row>
        <row r="148">
          <cell r="C148" t="str">
            <v>RS</v>
          </cell>
          <cell r="D148" t="str">
            <v>Yulie Sekurindo Tbk.</v>
          </cell>
          <cell r="E148" t="str">
            <v>AB</v>
          </cell>
          <cell r="F148" t="str">
            <v>HENDRI</v>
          </cell>
        </row>
      </sheetData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mbagian Portfolio"/>
      <sheetName val="Sheet2"/>
      <sheetName val="Sheet3"/>
      <sheetName val="All"/>
    </sheetNames>
    <sheetDataSet>
      <sheetData sheetId="0"/>
      <sheetData sheetId="1"/>
      <sheetData sheetId="2"/>
      <sheetData sheetId="3">
        <row r="6">
          <cell r="B6" t="str">
            <v>AD</v>
          </cell>
          <cell r="C6" t="str">
            <v>Oso Securities</v>
          </cell>
          <cell r="D6" t="str">
            <v>AB</v>
          </cell>
          <cell r="E6" t="str">
            <v>Happy</v>
          </cell>
        </row>
        <row r="7">
          <cell r="B7" t="str">
            <v>AF</v>
          </cell>
          <cell r="C7" t="str">
            <v>Harita Kencana Securities</v>
          </cell>
          <cell r="D7" t="str">
            <v>AB</v>
          </cell>
          <cell r="E7" t="str">
            <v>Aat</v>
          </cell>
        </row>
        <row r="8">
          <cell r="B8" t="str">
            <v>AG</v>
          </cell>
          <cell r="C8" t="str">
            <v>Kiwoom Securities Indonesia</v>
          </cell>
          <cell r="D8" t="str">
            <v>AB</v>
          </cell>
          <cell r="E8" t="str">
            <v>Syl</v>
          </cell>
        </row>
        <row r="9">
          <cell r="B9" t="str">
            <v>AH</v>
          </cell>
          <cell r="C9" t="str">
            <v>Makinta Securities</v>
          </cell>
          <cell r="D9" t="str">
            <v>AB</v>
          </cell>
          <cell r="E9" t="str">
            <v>Happy</v>
          </cell>
        </row>
        <row r="10">
          <cell r="B10" t="str">
            <v>AI</v>
          </cell>
          <cell r="C10" t="str">
            <v>UOB Kay Hian Securities</v>
          </cell>
          <cell r="D10" t="str">
            <v>AB</v>
          </cell>
          <cell r="E10" t="str">
            <v>Aat</v>
          </cell>
        </row>
        <row r="11">
          <cell r="B11" t="str">
            <v>AK</v>
          </cell>
          <cell r="C11" t="str">
            <v>UBS Securities Indonesia</v>
          </cell>
          <cell r="D11" t="str">
            <v>AB</v>
          </cell>
          <cell r="E11" t="str">
            <v>Happy</v>
          </cell>
        </row>
        <row r="12">
          <cell r="B12" t="str">
            <v>AN</v>
          </cell>
          <cell r="C12" t="str">
            <v>Wanteg Securindo</v>
          </cell>
          <cell r="D12" t="str">
            <v>AB</v>
          </cell>
          <cell r="E12" t="str">
            <v>Syl</v>
          </cell>
        </row>
        <row r="13">
          <cell r="B13" t="str">
            <v>AO</v>
          </cell>
          <cell r="C13" t="str">
            <v>Erdikha Elit Sekuritas</v>
          </cell>
          <cell r="D13" t="str">
            <v>AB</v>
          </cell>
          <cell r="E13" t="str">
            <v>Syl</v>
          </cell>
        </row>
        <row r="14">
          <cell r="B14" t="str">
            <v>AP</v>
          </cell>
          <cell r="C14" t="str">
            <v>Pacific Capital</v>
          </cell>
          <cell r="D14" t="str">
            <v>AB</v>
          </cell>
          <cell r="E14" t="str">
            <v>Aat</v>
          </cell>
        </row>
        <row r="15">
          <cell r="B15" t="str">
            <v>AR</v>
          </cell>
          <cell r="C15" t="str">
            <v>Binaartha Parama</v>
          </cell>
          <cell r="D15" t="str">
            <v>AB</v>
          </cell>
          <cell r="E15" t="str">
            <v>Happy</v>
          </cell>
        </row>
        <row r="16">
          <cell r="B16" t="str">
            <v>AT</v>
          </cell>
          <cell r="C16" t="str">
            <v>Phintraco Securities</v>
          </cell>
          <cell r="D16" t="str">
            <v>AB</v>
          </cell>
          <cell r="E16" t="str">
            <v>Happy</v>
          </cell>
        </row>
        <row r="17">
          <cell r="B17" t="str">
            <v>AZ</v>
          </cell>
          <cell r="C17" t="str">
            <v>Sucorinvest Central Gani</v>
          </cell>
          <cell r="D17" t="str">
            <v>AB</v>
          </cell>
          <cell r="E17" t="str">
            <v>Syl</v>
          </cell>
        </row>
        <row r="18">
          <cell r="B18" t="str">
            <v>BD</v>
          </cell>
          <cell r="C18" t="str">
            <v>Indomitra Securities</v>
          </cell>
          <cell r="D18" t="str">
            <v>AB</v>
          </cell>
          <cell r="E18" t="str">
            <v>Happy</v>
          </cell>
        </row>
        <row r="19">
          <cell r="B19" t="str">
            <v>BF</v>
          </cell>
          <cell r="C19" t="str">
            <v>Intifikasa Securindo</v>
          </cell>
          <cell r="D19" t="str">
            <v>AB</v>
          </cell>
          <cell r="E19" t="str">
            <v>Syl</v>
          </cell>
        </row>
        <row r="20">
          <cell r="B20" t="str">
            <v>BJ</v>
          </cell>
          <cell r="C20" t="str">
            <v>Andalan Artha Advisindo Sekuritas</v>
          </cell>
          <cell r="D20" t="str">
            <v>AB</v>
          </cell>
          <cell r="E20" t="str">
            <v>Aat</v>
          </cell>
        </row>
        <row r="21">
          <cell r="B21" t="str">
            <v>BK</v>
          </cell>
          <cell r="C21" t="str">
            <v>JP Morgan Securities Indonesia</v>
          </cell>
          <cell r="D21" t="str">
            <v>AB</v>
          </cell>
          <cell r="E21" t="str">
            <v>Syl</v>
          </cell>
        </row>
        <row r="22">
          <cell r="B22" t="str">
            <v>BM</v>
          </cell>
          <cell r="C22" t="str">
            <v>Overseas Securities</v>
          </cell>
          <cell r="D22" t="str">
            <v>AB</v>
          </cell>
          <cell r="E22" t="str">
            <v>Aat</v>
          </cell>
        </row>
        <row r="23">
          <cell r="B23" t="str">
            <v>BQ</v>
          </cell>
          <cell r="C23" t="str">
            <v>Danpac Sekuritas</v>
          </cell>
          <cell r="D23" t="str">
            <v>AB</v>
          </cell>
          <cell r="E23" t="str">
            <v>Aat</v>
          </cell>
        </row>
        <row r="24">
          <cell r="B24" t="str">
            <v>BR</v>
          </cell>
          <cell r="C24" t="str">
            <v>Trust Securities</v>
          </cell>
          <cell r="D24" t="str">
            <v>AB</v>
          </cell>
          <cell r="E24" t="str">
            <v>Syl</v>
          </cell>
        </row>
        <row r="25">
          <cell r="B25" t="str">
            <v>BS</v>
          </cell>
          <cell r="C25" t="str">
            <v>Equity Securities Indonesia</v>
          </cell>
          <cell r="D25" t="str">
            <v>AB</v>
          </cell>
          <cell r="E25" t="str">
            <v>Happy</v>
          </cell>
        </row>
        <row r="26">
          <cell r="B26" t="str">
            <v>BW</v>
          </cell>
          <cell r="C26" t="str">
            <v>BNP Paribas Securities Indonesia</v>
          </cell>
          <cell r="D26" t="str">
            <v>AB</v>
          </cell>
          <cell r="E26" t="str">
            <v>Happy</v>
          </cell>
        </row>
        <row r="27">
          <cell r="B27" t="str">
            <v>BZ</v>
          </cell>
          <cell r="C27" t="str">
            <v>Batavia Prosperindo Sekuritas</v>
          </cell>
          <cell r="D27" t="str">
            <v>AB</v>
          </cell>
          <cell r="E27" t="str">
            <v>Syl</v>
          </cell>
        </row>
        <row r="28">
          <cell r="B28" t="str">
            <v>CC</v>
          </cell>
          <cell r="C28" t="str">
            <v>Mandiri Sekuritas</v>
          </cell>
          <cell r="D28" t="str">
            <v>AB</v>
          </cell>
          <cell r="E28" t="str">
            <v>Aat</v>
          </cell>
        </row>
        <row r="29">
          <cell r="B29" t="str">
            <v>CD</v>
          </cell>
          <cell r="C29" t="str">
            <v>Mega Capital Indonesia</v>
          </cell>
          <cell r="D29" t="str">
            <v>AB</v>
          </cell>
          <cell r="E29" t="str">
            <v>Aat</v>
          </cell>
        </row>
        <row r="30">
          <cell r="B30" t="str">
            <v>CG</v>
          </cell>
          <cell r="C30" t="str">
            <v>Citigroup Securities Indonesia</v>
          </cell>
          <cell r="D30" t="str">
            <v>AB</v>
          </cell>
          <cell r="E30" t="str">
            <v>Aat</v>
          </cell>
        </row>
        <row r="31">
          <cell r="B31" t="str">
            <v>CM</v>
          </cell>
          <cell r="C31" t="str">
            <v>Optima Kharya Capital Securities</v>
          </cell>
          <cell r="D31" t="str">
            <v>AB</v>
          </cell>
          <cell r="E31" t="str">
            <v>Happy</v>
          </cell>
        </row>
        <row r="32">
          <cell r="B32" t="str">
            <v>CP</v>
          </cell>
          <cell r="C32" t="str">
            <v>Valbury Asia Securities</v>
          </cell>
          <cell r="D32" t="str">
            <v>AB</v>
          </cell>
          <cell r="E32" t="str">
            <v>Syl</v>
          </cell>
        </row>
        <row r="33">
          <cell r="B33" t="str">
            <v>CS</v>
          </cell>
          <cell r="C33" t="str">
            <v>Credit Suisse Securities Indonesia</v>
          </cell>
          <cell r="D33" t="str">
            <v>AB</v>
          </cell>
          <cell r="E33" t="str">
            <v>Syl</v>
          </cell>
        </row>
        <row r="34">
          <cell r="B34" t="str">
            <v>DB</v>
          </cell>
          <cell r="C34" t="str">
            <v>Deutsche Securities Indonesia</v>
          </cell>
          <cell r="D34" t="str">
            <v>AB</v>
          </cell>
          <cell r="E34" t="str">
            <v>Aat</v>
          </cell>
        </row>
        <row r="35">
          <cell r="B35" t="str">
            <v>DD</v>
          </cell>
          <cell r="C35" t="str">
            <v>Makindo Securities</v>
          </cell>
          <cell r="D35" t="str">
            <v>AB</v>
          </cell>
          <cell r="E35" t="str">
            <v>Aat</v>
          </cell>
        </row>
        <row r="36">
          <cell r="B36" t="str">
            <v>DH</v>
          </cell>
          <cell r="C36" t="str">
            <v>Sinarmas Sekuritas</v>
          </cell>
          <cell r="D36" t="str">
            <v>AB</v>
          </cell>
          <cell r="E36" t="str">
            <v>Happy</v>
          </cell>
        </row>
        <row r="37">
          <cell r="B37" t="str">
            <v>DM</v>
          </cell>
          <cell r="C37" t="str">
            <v>Masindo Artha Securities</v>
          </cell>
          <cell r="D37" t="str">
            <v>AB</v>
          </cell>
          <cell r="E37" t="str">
            <v>Aat</v>
          </cell>
        </row>
        <row r="38">
          <cell r="B38" t="str">
            <v>DP</v>
          </cell>
          <cell r="C38" t="str">
            <v>DBS Vickers Securities Indonesia</v>
          </cell>
          <cell r="D38" t="str">
            <v>AB</v>
          </cell>
          <cell r="E38" t="str">
            <v>Aat</v>
          </cell>
        </row>
        <row r="39">
          <cell r="B39" t="str">
            <v>DR</v>
          </cell>
          <cell r="C39" t="str">
            <v>OSK Nusadana Securities Indonesia</v>
          </cell>
          <cell r="D39" t="str">
            <v>AB</v>
          </cell>
          <cell r="E39" t="str">
            <v>Syl</v>
          </cell>
        </row>
        <row r="40">
          <cell r="B40" t="str">
            <v>DU</v>
          </cell>
          <cell r="C40" t="str">
            <v>Redialindo Mandiri</v>
          </cell>
          <cell r="D40" t="str">
            <v>AB</v>
          </cell>
          <cell r="E40" t="str">
            <v>Syl</v>
          </cell>
        </row>
        <row r="41">
          <cell r="B41" t="str">
            <v>DX</v>
          </cell>
          <cell r="C41" t="str">
            <v>Bahana Securities</v>
          </cell>
          <cell r="D41" t="str">
            <v>AB</v>
          </cell>
          <cell r="E41" t="str">
            <v>Syl</v>
          </cell>
        </row>
        <row r="42">
          <cell r="B42" t="str">
            <v>EL</v>
          </cell>
          <cell r="C42" t="str">
            <v>Evergreen Capital</v>
          </cell>
          <cell r="D42" t="str">
            <v>AB</v>
          </cell>
          <cell r="E42" t="str">
            <v>Happy</v>
          </cell>
        </row>
        <row r="43">
          <cell r="B43" t="str">
            <v>EP</v>
          </cell>
          <cell r="C43" t="str">
            <v>MNC Securities</v>
          </cell>
          <cell r="D43" t="str">
            <v>AB</v>
          </cell>
          <cell r="E43" t="str">
            <v>Happy</v>
          </cell>
        </row>
        <row r="44">
          <cell r="B44" t="str">
            <v>ES</v>
          </cell>
          <cell r="C44" t="str">
            <v>Ekokapital Sekuritas</v>
          </cell>
          <cell r="D44" t="str">
            <v>AB</v>
          </cell>
          <cell r="E44" t="str">
            <v>Happy</v>
          </cell>
        </row>
        <row r="45">
          <cell r="B45" t="str">
            <v>BI</v>
          </cell>
          <cell r="C45" t="str">
            <v>Brata Investama</v>
          </cell>
          <cell r="D45" t="str">
            <v>Non AB</v>
          </cell>
          <cell r="E45" t="str">
            <v>Syl</v>
          </cell>
        </row>
        <row r="46">
          <cell r="B46" t="str">
            <v>CB</v>
          </cell>
          <cell r="C46" t="str">
            <v>Capital Bridge Indonesia</v>
          </cell>
          <cell r="D46" t="str">
            <v>Non AB</v>
          </cell>
          <cell r="E46" t="str">
            <v>Syl</v>
          </cell>
        </row>
        <row r="47">
          <cell r="B47" t="str">
            <v>DG</v>
          </cell>
          <cell r="C47" t="str">
            <v>Tiga Pilar Sekuritas</v>
          </cell>
          <cell r="D47" t="str">
            <v>Non AB</v>
          </cell>
          <cell r="E47" t="str">
            <v>Happy</v>
          </cell>
        </row>
        <row r="48">
          <cell r="B48" t="str">
            <v>EA</v>
          </cell>
          <cell r="C48" t="str">
            <v>Eficorp Sekuritas</v>
          </cell>
          <cell r="D48" t="str">
            <v>Non AB</v>
          </cell>
          <cell r="E48" t="str">
            <v>Syl</v>
          </cell>
        </row>
        <row r="49">
          <cell r="B49" t="str">
            <v>EV</v>
          </cell>
          <cell r="C49" t="str">
            <v>Evio Securities</v>
          </cell>
          <cell r="D49" t="str">
            <v>Non AB</v>
          </cell>
          <cell r="E49" t="str">
            <v>Aat</v>
          </cell>
        </row>
        <row r="50">
          <cell r="B50" t="str">
            <v>FA</v>
          </cell>
          <cell r="C50" t="str">
            <v>Signature Capital Indonesia</v>
          </cell>
          <cell r="D50" t="str">
            <v>Non AB</v>
          </cell>
          <cell r="E50" t="str">
            <v>Aat</v>
          </cell>
        </row>
        <row r="51">
          <cell r="B51" t="str">
            <v>G1</v>
          </cell>
          <cell r="C51" t="str">
            <v>Grow Asia Capital</v>
          </cell>
          <cell r="D51" t="str">
            <v>Non AB</v>
          </cell>
          <cell r="E51" t="str">
            <v>Happy</v>
          </cell>
        </row>
        <row r="52">
          <cell r="B52" t="str">
            <v>GN</v>
          </cell>
          <cell r="C52" t="str">
            <v>Garuda Nusantara Capital</v>
          </cell>
          <cell r="D52" t="str">
            <v>Non AB</v>
          </cell>
          <cell r="E52" t="str">
            <v>Happy</v>
          </cell>
        </row>
        <row r="53">
          <cell r="B53" t="str">
            <v>FG</v>
          </cell>
          <cell r="C53" t="str">
            <v>Nomura Indonesia</v>
          </cell>
          <cell r="D53" t="str">
            <v>AB</v>
          </cell>
          <cell r="E53" t="str">
            <v>Hendri</v>
          </cell>
        </row>
        <row r="54">
          <cell r="B54" t="str">
            <v>FM</v>
          </cell>
          <cell r="C54" t="str">
            <v>Onix Capital Tbk.</v>
          </cell>
          <cell r="D54" t="str">
            <v>AB</v>
          </cell>
          <cell r="E54" t="str">
            <v>Gofur</v>
          </cell>
        </row>
        <row r="55">
          <cell r="B55" t="str">
            <v>FO</v>
          </cell>
          <cell r="C55" t="str">
            <v>Forte Mentari Securities</v>
          </cell>
          <cell r="D55" t="str">
            <v>AB</v>
          </cell>
          <cell r="E55" t="str">
            <v>Hendri</v>
          </cell>
        </row>
        <row r="56">
          <cell r="B56" t="str">
            <v>FS</v>
          </cell>
          <cell r="C56" t="str">
            <v>AmCapital Indonesia</v>
          </cell>
          <cell r="D56" t="str">
            <v>AB</v>
          </cell>
          <cell r="E56" t="str">
            <v>Sigit</v>
          </cell>
        </row>
        <row r="57">
          <cell r="B57" t="str">
            <v>FZ</v>
          </cell>
          <cell r="C57" t="str">
            <v>Waterfront Securities Indonesia</v>
          </cell>
          <cell r="D57" t="str">
            <v>AB</v>
          </cell>
          <cell r="E57" t="str">
            <v>Gofur</v>
          </cell>
        </row>
        <row r="58">
          <cell r="B58" t="str">
            <v>GA</v>
          </cell>
          <cell r="C58" t="str">
            <v>Bloom Nusantara Capital</v>
          </cell>
          <cell r="D58" t="str">
            <v>AB</v>
          </cell>
          <cell r="E58" t="str">
            <v>Sigit</v>
          </cell>
        </row>
        <row r="59">
          <cell r="B59" t="str">
            <v>GI</v>
          </cell>
          <cell r="C59" t="str">
            <v>Mahastra Capital</v>
          </cell>
          <cell r="D59" t="str">
            <v>AB</v>
          </cell>
          <cell r="E59" t="str">
            <v>Gofur</v>
          </cell>
        </row>
        <row r="60">
          <cell r="B60" t="str">
            <v>GR</v>
          </cell>
          <cell r="C60" t="str">
            <v>Panin Sekuritas Tbk.</v>
          </cell>
          <cell r="D60" t="str">
            <v>AB</v>
          </cell>
          <cell r="E60" t="str">
            <v>Sigit</v>
          </cell>
        </row>
        <row r="61">
          <cell r="B61" t="str">
            <v>GW</v>
          </cell>
          <cell r="C61" t="str">
            <v>HSBC Securities Indonesia</v>
          </cell>
          <cell r="D61" t="str">
            <v>AB</v>
          </cell>
          <cell r="E61" t="str">
            <v>Sigit</v>
          </cell>
        </row>
        <row r="62">
          <cell r="B62" t="str">
            <v>HD</v>
          </cell>
          <cell r="C62" t="str">
            <v>HD Capital Tbk.</v>
          </cell>
          <cell r="D62" t="str">
            <v>AB</v>
          </cell>
          <cell r="E62" t="str">
            <v>Sigit</v>
          </cell>
        </row>
        <row r="63">
          <cell r="B63" t="str">
            <v>HK</v>
          </cell>
          <cell r="C63" t="str">
            <v>Brent Securities</v>
          </cell>
          <cell r="D63" t="str">
            <v>AB</v>
          </cell>
          <cell r="E63" t="str">
            <v>Sigit</v>
          </cell>
        </row>
        <row r="64">
          <cell r="B64" t="str">
            <v>HP</v>
          </cell>
          <cell r="C64" t="str">
            <v>Henan Putihrai</v>
          </cell>
          <cell r="D64" t="str">
            <v>AB</v>
          </cell>
          <cell r="E64" t="str">
            <v>Sigit</v>
          </cell>
        </row>
        <row r="65">
          <cell r="B65" t="str">
            <v>ID</v>
          </cell>
          <cell r="C65" t="str">
            <v>Anugerah Securindo Indah</v>
          </cell>
          <cell r="D65" t="str">
            <v>AB</v>
          </cell>
          <cell r="E65" t="str">
            <v>Sigit</v>
          </cell>
        </row>
        <row r="66">
          <cell r="B66" t="str">
            <v>IF</v>
          </cell>
          <cell r="C66" t="str">
            <v>Samuel Sekuritas Indonesia</v>
          </cell>
          <cell r="D66" t="str">
            <v>AB</v>
          </cell>
          <cell r="E66" t="str">
            <v>Sigit</v>
          </cell>
        </row>
        <row r="67">
          <cell r="B67" t="str">
            <v>IH</v>
          </cell>
          <cell r="C67" t="str">
            <v>Pacific 2000 Securities</v>
          </cell>
          <cell r="D67" t="str">
            <v>AB</v>
          </cell>
          <cell r="E67" t="str">
            <v>Sigit</v>
          </cell>
        </row>
        <row r="68">
          <cell r="B68" t="str">
            <v>II</v>
          </cell>
          <cell r="C68" t="str">
            <v>Danatama Makmur</v>
          </cell>
          <cell r="D68" t="str">
            <v>AB</v>
          </cell>
          <cell r="E68" t="str">
            <v>Gofur</v>
          </cell>
        </row>
        <row r="69">
          <cell r="B69" t="str">
            <v>IN</v>
          </cell>
          <cell r="C69" t="str">
            <v>Investindo Nusantara Sekuritas</v>
          </cell>
          <cell r="D69" t="str">
            <v>AB</v>
          </cell>
          <cell r="E69" t="str">
            <v>Gofur</v>
          </cell>
        </row>
        <row r="70">
          <cell r="B70" t="str">
            <v>IP</v>
          </cell>
          <cell r="C70" t="str">
            <v>Asjaya Indosurya Securities</v>
          </cell>
          <cell r="D70" t="str">
            <v>AB</v>
          </cell>
          <cell r="E70" t="str">
            <v>Hendri</v>
          </cell>
        </row>
        <row r="71">
          <cell r="B71" t="str">
            <v>IT</v>
          </cell>
          <cell r="C71" t="str">
            <v>Intiteladan Arthaswadaya</v>
          </cell>
          <cell r="D71" t="str">
            <v>AB</v>
          </cell>
          <cell r="E71" t="str">
            <v>Gofur</v>
          </cell>
        </row>
        <row r="72">
          <cell r="B72" t="str">
            <v>IU</v>
          </cell>
          <cell r="C72" t="str">
            <v>Inovasi Utama Sekurindo</v>
          </cell>
          <cell r="D72" t="str">
            <v>AB</v>
          </cell>
          <cell r="E72" t="str">
            <v>Hendri</v>
          </cell>
        </row>
        <row r="73">
          <cell r="B73" t="str">
            <v>KC</v>
          </cell>
          <cell r="C73" t="str">
            <v>Majapahit Securities Tbk.</v>
          </cell>
          <cell r="D73" t="str">
            <v>AB</v>
          </cell>
          <cell r="E73" t="str">
            <v>Hendri</v>
          </cell>
        </row>
        <row r="74">
          <cell r="B74" t="str">
            <v>KI</v>
          </cell>
          <cell r="C74" t="str">
            <v>Ciptadana Securities</v>
          </cell>
          <cell r="D74" t="str">
            <v>AB</v>
          </cell>
          <cell r="E74" t="str">
            <v>Hendri</v>
          </cell>
        </row>
        <row r="75">
          <cell r="B75" t="str">
            <v>KK</v>
          </cell>
          <cell r="C75" t="str">
            <v>Phillip Securities Indonesia</v>
          </cell>
          <cell r="D75" t="str">
            <v>AB</v>
          </cell>
          <cell r="E75" t="str">
            <v>Hendri</v>
          </cell>
        </row>
        <row r="76">
          <cell r="B76" t="str">
            <v>KS</v>
          </cell>
          <cell r="C76" t="str">
            <v>Kresna Graha Sekurindo Tbk.</v>
          </cell>
          <cell r="D76" t="str">
            <v>AB</v>
          </cell>
          <cell r="E76" t="str">
            <v>Sigit</v>
          </cell>
        </row>
        <row r="77">
          <cell r="B77" t="str">
            <v>KW</v>
          </cell>
          <cell r="C77" t="str">
            <v>Madani Securities</v>
          </cell>
          <cell r="D77" t="str">
            <v>AB</v>
          </cell>
          <cell r="E77" t="str">
            <v>Hendri</v>
          </cell>
        </row>
        <row r="78">
          <cell r="B78" t="str">
            <v>KZ</v>
          </cell>
          <cell r="C78" t="str">
            <v>CLSA Indonesia</v>
          </cell>
          <cell r="D78" t="str">
            <v>AB</v>
          </cell>
          <cell r="E78" t="str">
            <v>Gofur</v>
          </cell>
        </row>
        <row r="79">
          <cell r="B79" t="str">
            <v>LG</v>
          </cell>
          <cell r="C79" t="str">
            <v>Trimegah Securities Tbk.</v>
          </cell>
          <cell r="D79" t="str">
            <v>AB</v>
          </cell>
          <cell r="E79" t="str">
            <v>Gofur</v>
          </cell>
        </row>
        <row r="80">
          <cell r="B80" t="str">
            <v>LH</v>
          </cell>
          <cell r="C80" t="str">
            <v>Nusantara Capital Securities</v>
          </cell>
          <cell r="D80" t="str">
            <v>AB</v>
          </cell>
          <cell r="E80" t="str">
            <v>Gofur</v>
          </cell>
        </row>
        <row r="81">
          <cell r="B81" t="str">
            <v>LK</v>
          </cell>
          <cell r="C81" t="str">
            <v>Recapital Securities</v>
          </cell>
          <cell r="D81" t="str">
            <v>AB</v>
          </cell>
          <cell r="E81" t="str">
            <v>Hendri</v>
          </cell>
        </row>
        <row r="82">
          <cell r="B82" t="str">
            <v>LS</v>
          </cell>
          <cell r="C82" t="str">
            <v>Reliance Securities Tbk.</v>
          </cell>
          <cell r="D82" t="str">
            <v>AB</v>
          </cell>
          <cell r="E82" t="str">
            <v>Gofur</v>
          </cell>
        </row>
        <row r="83">
          <cell r="B83" t="str">
            <v>MG</v>
          </cell>
          <cell r="C83" t="str">
            <v>Semesta Indovest</v>
          </cell>
          <cell r="D83" t="str">
            <v>AB</v>
          </cell>
          <cell r="E83" t="str">
            <v>Gofur</v>
          </cell>
        </row>
        <row r="84">
          <cell r="B84" t="str">
            <v>MI</v>
          </cell>
          <cell r="C84" t="str">
            <v>Victoria Securities Indonesia</v>
          </cell>
          <cell r="D84" t="str">
            <v>AB</v>
          </cell>
          <cell r="E84" t="str">
            <v>Hendri</v>
          </cell>
        </row>
        <row r="85">
          <cell r="B85" t="str">
            <v>MK</v>
          </cell>
          <cell r="C85" t="str">
            <v>Equator Securities</v>
          </cell>
          <cell r="D85" t="str">
            <v>AB</v>
          </cell>
          <cell r="E85" t="str">
            <v>Sigit</v>
          </cell>
        </row>
        <row r="86">
          <cell r="B86" t="str">
            <v>ML</v>
          </cell>
          <cell r="C86" t="str">
            <v>Merrill Lynch Indonesia</v>
          </cell>
          <cell r="D86" t="str">
            <v>AB</v>
          </cell>
          <cell r="E86" t="str">
            <v>Hendri</v>
          </cell>
        </row>
        <row r="87">
          <cell r="B87" t="str">
            <v>MS</v>
          </cell>
          <cell r="C87" t="str">
            <v>Morgan Stanley Asia Indonesia</v>
          </cell>
          <cell r="D87" t="str">
            <v>AB</v>
          </cell>
          <cell r="E87" t="str">
            <v>Hendri</v>
          </cell>
        </row>
        <row r="88">
          <cell r="B88" t="str">
            <v>MU</v>
          </cell>
          <cell r="C88" t="str">
            <v>Minna Padi Investama Tbk.</v>
          </cell>
          <cell r="D88" t="str">
            <v>AB</v>
          </cell>
          <cell r="E88" t="str">
            <v>Gofur</v>
          </cell>
        </row>
        <row r="89">
          <cell r="B89" t="str">
            <v>NI</v>
          </cell>
          <cell r="C89" t="str">
            <v>BNI Securities</v>
          </cell>
          <cell r="D89" t="str">
            <v>AB</v>
          </cell>
          <cell r="E89" t="str">
            <v>Hendri</v>
          </cell>
        </row>
        <row r="90">
          <cell r="B90" t="str">
            <v>OD</v>
          </cell>
          <cell r="C90" t="str">
            <v>Danareksa Sekuritas</v>
          </cell>
          <cell r="D90" t="str">
            <v>AB</v>
          </cell>
          <cell r="E90" t="str">
            <v>Sigit</v>
          </cell>
        </row>
        <row r="91">
          <cell r="B91" t="str">
            <v>OK</v>
          </cell>
          <cell r="C91" t="str">
            <v>Net Sekuritas</v>
          </cell>
          <cell r="D91" t="str">
            <v>AB</v>
          </cell>
          <cell r="E91" t="str">
            <v>Gofur</v>
          </cell>
        </row>
        <row r="92">
          <cell r="B92" t="str">
            <v>SD</v>
          </cell>
          <cell r="C92" t="str">
            <v>Eurocapital Peregrine Securities</v>
          </cell>
          <cell r="D92" t="str">
            <v>Non AB</v>
          </cell>
          <cell r="E92" t="str">
            <v>Hendri</v>
          </cell>
        </row>
        <row r="93">
          <cell r="B93" t="str">
            <v>SP</v>
          </cell>
          <cell r="C93" t="str">
            <v>Sarijaya Permana Sekuritas</v>
          </cell>
          <cell r="D93" t="str">
            <v>Non AB</v>
          </cell>
          <cell r="E93" t="str">
            <v>Gofur</v>
          </cell>
        </row>
        <row r="94">
          <cell r="B94" t="str">
            <v>U0</v>
          </cell>
          <cell r="C94" t="str">
            <v>Monex Securities</v>
          </cell>
          <cell r="D94" t="str">
            <v>Non AB</v>
          </cell>
          <cell r="E94" t="str">
            <v>Hendri</v>
          </cell>
        </row>
        <row r="95">
          <cell r="B95" t="str">
            <v>V1</v>
          </cell>
          <cell r="C95" t="str">
            <v>Reksa Depok Sekuritas</v>
          </cell>
          <cell r="D95" t="str">
            <v>Non AB</v>
          </cell>
          <cell r="E95" t="str">
            <v>Gofur</v>
          </cell>
        </row>
        <row r="96">
          <cell r="B96" t="str">
            <v>V3</v>
          </cell>
          <cell r="C96" t="str">
            <v>Nova Securities</v>
          </cell>
          <cell r="D96" t="str">
            <v>Non AB</v>
          </cell>
          <cell r="E96" t="str">
            <v>Sigit</v>
          </cell>
        </row>
        <row r="97">
          <cell r="B97" t="str">
            <v>V5</v>
          </cell>
          <cell r="C97" t="str">
            <v>ING Securities Indonesia</v>
          </cell>
          <cell r="D97" t="str">
            <v>Non AB</v>
          </cell>
          <cell r="E97" t="str">
            <v>Sigit</v>
          </cell>
        </row>
        <row r="98">
          <cell r="B98" t="str">
            <v>V6</v>
          </cell>
          <cell r="C98" t="str">
            <v>Agrodana Securities</v>
          </cell>
          <cell r="D98" t="str">
            <v>Non AB</v>
          </cell>
          <cell r="E98" t="str">
            <v>Hendri</v>
          </cell>
        </row>
        <row r="99">
          <cell r="B99" t="str">
            <v>PC</v>
          </cell>
          <cell r="C99" t="str">
            <v>First Asia Capital</v>
          </cell>
          <cell r="D99" t="str">
            <v>AB</v>
          </cell>
          <cell r="E99" t="str">
            <v>Rohmat</v>
          </cell>
        </row>
        <row r="100">
          <cell r="B100" t="str">
            <v>PD</v>
          </cell>
          <cell r="C100" t="str">
            <v>Indo Premier Securities</v>
          </cell>
          <cell r="D100" t="str">
            <v>AB</v>
          </cell>
          <cell r="E100" t="str">
            <v>Ully</v>
          </cell>
        </row>
        <row r="101">
          <cell r="B101" t="str">
            <v>PF</v>
          </cell>
          <cell r="C101" t="str">
            <v>Danasakti Securities</v>
          </cell>
          <cell r="D101" t="str">
            <v>AB</v>
          </cell>
          <cell r="E101" t="str">
            <v>Nia</v>
          </cell>
        </row>
        <row r="102">
          <cell r="B102" t="str">
            <v>PG</v>
          </cell>
          <cell r="C102" t="str">
            <v>Panca Global Securities Tbk.</v>
          </cell>
          <cell r="D102" t="str">
            <v>AB</v>
          </cell>
          <cell r="E102" t="str">
            <v>Ully</v>
          </cell>
        </row>
        <row r="103">
          <cell r="B103" t="str">
            <v>PI</v>
          </cell>
          <cell r="C103" t="str">
            <v>Magenta Kapital Indonesia</v>
          </cell>
          <cell r="D103" t="str">
            <v>AB</v>
          </cell>
          <cell r="E103" t="str">
            <v>Nia</v>
          </cell>
        </row>
        <row r="104">
          <cell r="B104" t="str">
            <v>PK</v>
          </cell>
          <cell r="C104" t="str">
            <v>Pratama Capital Indonesia</v>
          </cell>
          <cell r="D104" t="str">
            <v>AB</v>
          </cell>
          <cell r="E104" t="str">
            <v>Rohmat</v>
          </cell>
        </row>
        <row r="105">
          <cell r="B105" t="str">
            <v>PO</v>
          </cell>
          <cell r="C105" t="str">
            <v>Pilarmas Investindo</v>
          </cell>
          <cell r="D105" t="str">
            <v>AB</v>
          </cell>
          <cell r="E105" t="str">
            <v>Rohmat</v>
          </cell>
        </row>
        <row r="106">
          <cell r="B106" t="str">
            <v>PP</v>
          </cell>
          <cell r="C106" t="str">
            <v>Aldiracita Corpotama</v>
          </cell>
          <cell r="D106" t="str">
            <v>AB</v>
          </cell>
          <cell r="E106" t="str">
            <v>Ully</v>
          </cell>
        </row>
        <row r="107">
          <cell r="B107" t="str">
            <v>PS</v>
          </cell>
          <cell r="C107" t="str">
            <v>Paramitra Alfa Sekuritas</v>
          </cell>
          <cell r="D107" t="str">
            <v>AB</v>
          </cell>
          <cell r="E107" t="str">
            <v>Ully</v>
          </cell>
        </row>
        <row r="108">
          <cell r="B108" t="str">
            <v>QA</v>
          </cell>
          <cell r="C108" t="str">
            <v>Prime Capital Securities</v>
          </cell>
          <cell r="D108" t="str">
            <v>AB</v>
          </cell>
          <cell r="E108" t="str">
            <v>Nia</v>
          </cell>
        </row>
        <row r="109">
          <cell r="B109" t="str">
            <v>RB</v>
          </cell>
          <cell r="C109" t="str">
            <v>Nikko Securities Indonesia</v>
          </cell>
          <cell r="D109" t="str">
            <v>AB</v>
          </cell>
          <cell r="E109" t="str">
            <v>Ully</v>
          </cell>
        </row>
        <row r="110">
          <cell r="B110" t="str">
            <v>RF</v>
          </cell>
          <cell r="C110" t="str">
            <v>Buana Capital</v>
          </cell>
          <cell r="D110" t="str">
            <v>AB</v>
          </cell>
          <cell r="E110" t="str">
            <v>Rohmat</v>
          </cell>
        </row>
        <row r="111">
          <cell r="B111" t="str">
            <v>RG</v>
          </cell>
          <cell r="C111" t="str">
            <v>Profindo International Securities</v>
          </cell>
          <cell r="D111" t="str">
            <v>AB</v>
          </cell>
          <cell r="E111" t="str">
            <v>Ully</v>
          </cell>
        </row>
        <row r="112">
          <cell r="B112" t="str">
            <v>RO</v>
          </cell>
          <cell r="C112" t="str">
            <v>NISP Sekuritas</v>
          </cell>
          <cell r="D112" t="str">
            <v>AB</v>
          </cell>
          <cell r="E112" t="str">
            <v>Nia</v>
          </cell>
        </row>
        <row r="113">
          <cell r="B113" t="str">
            <v>RS</v>
          </cell>
          <cell r="C113" t="str">
            <v>Yulie Sekurindo Tbk.</v>
          </cell>
          <cell r="D113" t="str">
            <v>AB</v>
          </cell>
          <cell r="E113" t="str">
            <v>Nia</v>
          </cell>
        </row>
        <row r="114">
          <cell r="B114" t="str">
            <v>RX</v>
          </cell>
          <cell r="C114" t="str">
            <v>Macquarie Capital Securities Indonesia</v>
          </cell>
          <cell r="D114" t="str">
            <v>AB</v>
          </cell>
          <cell r="E114" t="str">
            <v>Nia</v>
          </cell>
        </row>
        <row r="115">
          <cell r="B115" t="str">
            <v>SA</v>
          </cell>
          <cell r="C115" t="str">
            <v>Bosowa Sekuritas</v>
          </cell>
          <cell r="D115" t="str">
            <v>AB</v>
          </cell>
          <cell r="E115" t="str">
            <v>Nia</v>
          </cell>
        </row>
        <row r="116">
          <cell r="B116" t="str">
            <v>SC</v>
          </cell>
          <cell r="C116" t="str">
            <v>Senni Cahaya</v>
          </cell>
          <cell r="D116" t="str">
            <v>AB</v>
          </cell>
          <cell r="E116" t="str">
            <v>Nia</v>
          </cell>
        </row>
        <row r="117">
          <cell r="B117" t="str">
            <v>SH</v>
          </cell>
          <cell r="C117" t="str">
            <v>Artha Securities Indonesia</v>
          </cell>
          <cell r="D117" t="str">
            <v>AB</v>
          </cell>
          <cell r="E117" t="str">
            <v>Nia</v>
          </cell>
        </row>
        <row r="118">
          <cell r="B118" t="str">
            <v>SM</v>
          </cell>
          <cell r="C118" t="str">
            <v>Millenium Danatama Sekuritas</v>
          </cell>
          <cell r="D118" t="str">
            <v>AB</v>
          </cell>
          <cell r="E118" t="str">
            <v>Ully</v>
          </cell>
        </row>
        <row r="119">
          <cell r="B119" t="str">
            <v>SQ</v>
          </cell>
          <cell r="C119" t="str">
            <v>BCA Sekuritas</v>
          </cell>
          <cell r="D119" t="str">
            <v>AB</v>
          </cell>
          <cell r="E119" t="str">
            <v>Ully</v>
          </cell>
        </row>
        <row r="120">
          <cell r="B120" t="str">
            <v>SS</v>
          </cell>
          <cell r="C120" t="str">
            <v>Supra Securinvest</v>
          </cell>
          <cell r="D120" t="str">
            <v>AB</v>
          </cell>
          <cell r="E120" t="str">
            <v>Rohmat</v>
          </cell>
        </row>
        <row r="121">
          <cell r="B121" t="str">
            <v>TA</v>
          </cell>
          <cell r="C121" t="str">
            <v>Magnus Capital</v>
          </cell>
          <cell r="D121" t="str">
            <v>AB</v>
          </cell>
          <cell r="E121" t="str">
            <v>Rohmat</v>
          </cell>
        </row>
        <row r="122">
          <cell r="B122" t="str">
            <v>TF</v>
          </cell>
          <cell r="C122" t="str">
            <v>Universal Broker Indonesia</v>
          </cell>
          <cell r="D122" t="str">
            <v>AB</v>
          </cell>
          <cell r="E122" t="str">
            <v>Rohmat</v>
          </cell>
        </row>
        <row r="123">
          <cell r="B123" t="str">
            <v>TP</v>
          </cell>
          <cell r="C123" t="str">
            <v>OCBC Sekuritas Indonesia</v>
          </cell>
          <cell r="D123" t="str">
            <v>AB</v>
          </cell>
          <cell r="E123" t="str">
            <v>Nia</v>
          </cell>
        </row>
        <row r="124">
          <cell r="B124" t="str">
            <v>TS</v>
          </cell>
          <cell r="C124" t="str">
            <v>Dwidana Sakti Securindo</v>
          </cell>
          <cell r="D124" t="str">
            <v>AB</v>
          </cell>
          <cell r="E124" t="str">
            <v>Nia</v>
          </cell>
        </row>
        <row r="125">
          <cell r="B125" t="str">
            <v>TX</v>
          </cell>
          <cell r="C125" t="str">
            <v>Dhanawibawa Arthacemerlang</v>
          </cell>
          <cell r="D125" t="str">
            <v>AB</v>
          </cell>
          <cell r="E125" t="str">
            <v>Nia</v>
          </cell>
        </row>
        <row r="126">
          <cell r="B126" t="str">
            <v>WW</v>
          </cell>
          <cell r="C126" t="str">
            <v>Jakarta Securities</v>
          </cell>
          <cell r="D126" t="str">
            <v>AB</v>
          </cell>
          <cell r="E126" t="str">
            <v>Rohmat</v>
          </cell>
        </row>
        <row r="127">
          <cell r="B127" t="str">
            <v>XA</v>
          </cell>
          <cell r="C127" t="str">
            <v>Woori Korindo Securities Indonesia</v>
          </cell>
          <cell r="D127" t="str">
            <v>AB</v>
          </cell>
          <cell r="E127" t="str">
            <v>Ully</v>
          </cell>
        </row>
        <row r="128">
          <cell r="B128" t="str">
            <v>XC</v>
          </cell>
          <cell r="C128" t="str">
            <v>Primasia Securities</v>
          </cell>
          <cell r="D128" t="str">
            <v>AB</v>
          </cell>
          <cell r="E128" t="str">
            <v>Ully</v>
          </cell>
        </row>
        <row r="129">
          <cell r="B129" t="str">
            <v>XL</v>
          </cell>
          <cell r="C129" t="str">
            <v>Mahakarya Artha Securities</v>
          </cell>
          <cell r="D129" t="str">
            <v>AB</v>
          </cell>
          <cell r="E129" t="str">
            <v>Ully</v>
          </cell>
        </row>
        <row r="130">
          <cell r="B130" t="str">
            <v>YB</v>
          </cell>
          <cell r="C130" t="str">
            <v>Jasa Utama Capital</v>
          </cell>
          <cell r="D130" t="str">
            <v>AB</v>
          </cell>
          <cell r="E130" t="str">
            <v>Ully</v>
          </cell>
        </row>
        <row r="131">
          <cell r="B131" t="str">
            <v>YJ</v>
          </cell>
          <cell r="C131" t="str">
            <v>Lautandhana Securindo</v>
          </cell>
          <cell r="D131" t="str">
            <v>AB</v>
          </cell>
          <cell r="E131" t="str">
            <v>Nia</v>
          </cell>
        </row>
        <row r="132">
          <cell r="B132" t="str">
            <v>YO</v>
          </cell>
          <cell r="C132" t="str">
            <v>Amantara Securities</v>
          </cell>
          <cell r="D132" t="str">
            <v>AB</v>
          </cell>
          <cell r="E132" t="str">
            <v>Ully</v>
          </cell>
        </row>
        <row r="133">
          <cell r="B133" t="str">
            <v>YP</v>
          </cell>
          <cell r="C133" t="str">
            <v>Daewoo Securities</v>
          </cell>
          <cell r="D133" t="str">
            <v>AB</v>
          </cell>
          <cell r="E133" t="str">
            <v>Rohmat</v>
          </cell>
        </row>
        <row r="134">
          <cell r="B134" t="str">
            <v>YU</v>
          </cell>
          <cell r="C134" t="str">
            <v>CIMB Securities Indonesia</v>
          </cell>
          <cell r="D134" t="str">
            <v>AB</v>
          </cell>
          <cell r="E134" t="str">
            <v>Rohmat</v>
          </cell>
        </row>
        <row r="135">
          <cell r="B135" t="str">
            <v>ZP</v>
          </cell>
          <cell r="C135" t="str">
            <v>Maybank Kim Eng Securities</v>
          </cell>
          <cell r="D135" t="str">
            <v>AB</v>
          </cell>
          <cell r="E135" t="str">
            <v>Rohmat</v>
          </cell>
        </row>
        <row r="136">
          <cell r="B136" t="str">
            <v>ZR</v>
          </cell>
          <cell r="C136" t="str">
            <v>Bumiputera Sekuritas</v>
          </cell>
          <cell r="D136" t="str">
            <v>AB</v>
          </cell>
          <cell r="E136" t="str">
            <v>Rohmat</v>
          </cell>
        </row>
        <row r="137">
          <cell r="B137" t="str">
            <v>X2</v>
          </cell>
          <cell r="C137" t="str">
            <v>Barclays Capital Securities Indonesia</v>
          </cell>
          <cell r="D137" t="str">
            <v>Non AB</v>
          </cell>
          <cell r="E137" t="str">
            <v>Rohmat</v>
          </cell>
        </row>
        <row r="138">
          <cell r="B138" t="str">
            <v>X3</v>
          </cell>
          <cell r="C138" t="str">
            <v>Standard Chartered Securities Indonesia</v>
          </cell>
          <cell r="D138" t="str">
            <v>Non AB</v>
          </cell>
          <cell r="E138" t="str">
            <v>Nia</v>
          </cell>
        </row>
        <row r="139">
          <cell r="B139" t="str">
            <v>X5</v>
          </cell>
          <cell r="C139" t="str">
            <v>Deutsche Verdhana Indonesia</v>
          </cell>
          <cell r="D139" t="str">
            <v>Non AB</v>
          </cell>
          <cell r="E139" t="str">
            <v>Rohmat</v>
          </cell>
        </row>
        <row r="140">
          <cell r="B140" t="str">
            <v>X6</v>
          </cell>
          <cell r="C140" t="str">
            <v>Star Reksa Sekuritas</v>
          </cell>
          <cell r="D140" t="str">
            <v>Non AB</v>
          </cell>
          <cell r="E140" t="str">
            <v>Nia</v>
          </cell>
        </row>
        <row r="141">
          <cell r="B141" t="str">
            <v>X9</v>
          </cell>
          <cell r="C141" t="str">
            <v>Kopedana Mitra Usaha</v>
          </cell>
          <cell r="D141" t="str">
            <v>Non AB</v>
          </cell>
          <cell r="E141" t="str">
            <v>Nia</v>
          </cell>
        </row>
        <row r="142">
          <cell r="B142" t="str">
            <v>Y1</v>
          </cell>
          <cell r="C142" t="str">
            <v>WATR Securities</v>
          </cell>
          <cell r="D142" t="str">
            <v>Non AB</v>
          </cell>
          <cell r="E142" t="str">
            <v>Rohmat</v>
          </cell>
        </row>
        <row r="143">
          <cell r="B143" t="str">
            <v>YD</v>
          </cell>
          <cell r="C143" t="str">
            <v>Multi Sarana Investama Sekuritas</v>
          </cell>
          <cell r="D143" t="str">
            <v>Non AB</v>
          </cell>
          <cell r="E143" t="str">
            <v>Ully</v>
          </cell>
        </row>
        <row r="144">
          <cell r="B144" t="str">
            <v>Z0</v>
          </cell>
          <cell r="C144" t="str">
            <v>Peak Securities</v>
          </cell>
          <cell r="D144" t="str">
            <v>Non AB</v>
          </cell>
          <cell r="E144" t="str">
            <v>Ully</v>
          </cell>
        </row>
        <row r="145">
          <cell r="B145" t="str">
            <v>Z4</v>
          </cell>
          <cell r="C145" t="str">
            <v>Bepede Jateng Securities</v>
          </cell>
          <cell r="D145" t="str">
            <v>Non AB</v>
          </cell>
          <cell r="E145" t="str">
            <v>Rohmat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PE"/>
      <sheetName val="Februari"/>
      <sheetName val="nama &amp; alamat"/>
      <sheetName val="UPDATE"/>
      <sheetName val="Data PE-Pungutan 06.12.13"/>
      <sheetName val="Sheet2"/>
      <sheetName val="Sheet3"/>
      <sheetName val="Sheet1"/>
      <sheetName val="Sheet4"/>
      <sheetName val="Sheet5"/>
      <sheetName val="Sheet6"/>
    </sheetNames>
    <sheetDataSet>
      <sheetData sheetId="0"/>
      <sheetData sheetId="1"/>
      <sheetData sheetId="2"/>
      <sheetData sheetId="3">
        <row r="3">
          <cell r="B3" t="str">
            <v>PP</v>
          </cell>
          <cell r="C3" t="str">
            <v>Aldiracita Corpotama</v>
          </cell>
          <cell r="D3" t="str">
            <v>PT. ALDIRACITA CORPOTAMA</v>
          </cell>
          <cell r="E3" t="str">
            <v>AB</v>
          </cell>
        </row>
        <row r="4">
          <cell r="B4" t="str">
            <v>YO</v>
          </cell>
          <cell r="C4" t="str">
            <v>Amantara Securities</v>
          </cell>
          <cell r="D4" t="str">
            <v>PT. AMANTARA SECURITIES (d/h  KWIK TJANDRA MARTOATMODJO)</v>
          </cell>
          <cell r="E4" t="str">
            <v>AB</v>
          </cell>
        </row>
        <row r="5">
          <cell r="B5" t="str">
            <v>FS</v>
          </cell>
          <cell r="C5" t="str">
            <v>AmCapital Indonesia</v>
          </cell>
          <cell r="D5" t="str">
            <v>PT. AMCAPITAL INDONESIA (d/h ARAB MALAYSIAN CAPITAL INDONESIA, d/h  MULTIDANA SEKURINDO, d/h  MULTI  PENGELOLA DANA PRIMA)</v>
          </cell>
          <cell r="E5" t="str">
            <v>AB</v>
          </cell>
        </row>
        <row r="6">
          <cell r="B6" t="str">
            <v>BJ</v>
          </cell>
          <cell r="C6" t="str">
            <v>Andalan Artha Advisindo Sekuritas</v>
          </cell>
          <cell r="D6" t="str">
            <v>PT. ANDALAN ARTHA ADVISINDO SEKURITAS (d/h DANADUTA INDONESIA)</v>
          </cell>
          <cell r="E6" t="str">
            <v>AB</v>
          </cell>
        </row>
        <row r="7">
          <cell r="B7" t="str">
            <v>ID</v>
          </cell>
          <cell r="C7" t="str">
            <v>Anugerah Securindo Indah</v>
          </cell>
          <cell r="D7" t="str">
            <v>PT. ANUGERAH SECURINDO INDAH</v>
          </cell>
          <cell r="E7" t="str">
            <v>AB</v>
          </cell>
        </row>
        <row r="8">
          <cell r="B8" t="str">
            <v>SH</v>
          </cell>
          <cell r="C8" t="str">
            <v>Artha Securities Indonesia</v>
          </cell>
          <cell r="D8" t="str">
            <v>PT. ARTHA SECURITIES INDONESIA</v>
          </cell>
          <cell r="E8" t="str">
            <v>AB</v>
          </cell>
        </row>
        <row r="9">
          <cell r="B9" t="str">
            <v>IP</v>
          </cell>
          <cell r="C9" t="str">
            <v>Asjaya Indosurya Securities</v>
          </cell>
          <cell r="D9" t="str">
            <v>PT. ASJAYA INDOSURYA SECURITIES</v>
          </cell>
          <cell r="E9" t="str">
            <v>AB</v>
          </cell>
        </row>
        <row r="10">
          <cell r="B10" t="str">
            <v>DX</v>
          </cell>
          <cell r="C10" t="str">
            <v>Bahana Securities</v>
          </cell>
          <cell r="D10" t="str">
            <v>PT. BAHANA SECURITIES (d/h  REKAPRIMA SEKURITAS)</v>
          </cell>
          <cell r="E10" t="str">
            <v>AB</v>
          </cell>
        </row>
        <row r="11">
          <cell r="B11" t="str">
            <v>BZ</v>
          </cell>
          <cell r="C11" t="str">
            <v>Batavia Prosperindo Sekuritas</v>
          </cell>
          <cell r="D11" t="str">
            <v>PT. BATAVIA PROSPERINDO SEKURITAS</v>
          </cell>
          <cell r="E11" t="str">
            <v>AB</v>
          </cell>
        </row>
        <row r="12">
          <cell r="B12" t="str">
            <v>AR</v>
          </cell>
          <cell r="C12" t="str">
            <v>Binaartha Parama</v>
          </cell>
          <cell r="D12" t="str">
            <v>PT. BINAARTHA PARAMA</v>
          </cell>
          <cell r="E12" t="str">
            <v>AB</v>
          </cell>
        </row>
        <row r="13">
          <cell r="B13" t="str">
            <v>GA</v>
          </cell>
          <cell r="C13" t="str">
            <v>Bloom Nusantara Capital</v>
          </cell>
          <cell r="D13" t="str">
            <v>PT. BLOOM NUSANTARA CAPITAL  (d.h. SEKURITAS INDO PASIFIK INVESTASI)</v>
          </cell>
          <cell r="E13" t="str">
            <v>AB</v>
          </cell>
        </row>
        <row r="14">
          <cell r="B14" t="str">
            <v>NI</v>
          </cell>
          <cell r="C14" t="str">
            <v>BNI Securities</v>
          </cell>
          <cell r="D14" t="str">
            <v>PT. BNI SECURITIES</v>
          </cell>
          <cell r="E14" t="str">
            <v>AB</v>
          </cell>
        </row>
        <row r="15">
          <cell r="B15" t="str">
            <v>BW</v>
          </cell>
          <cell r="C15" t="str">
            <v>BNP Paribas Securities Indonesia</v>
          </cell>
          <cell r="D15" t="str">
            <v>PT. BNP PARIBAS SECURITIES INDONESIA (d/h BNP PARIBAS PEREGRINE, d/h  BNP PRIME PEREGRINE)</v>
          </cell>
          <cell r="E15" t="str">
            <v>AB</v>
          </cell>
        </row>
        <row r="16">
          <cell r="B16" t="str">
            <v>HK</v>
          </cell>
          <cell r="C16" t="str">
            <v>Brent Securities</v>
          </cell>
          <cell r="D16" t="str">
            <v>PT. BRENT SECURITIES (d/h PDFCI SECURITIES)</v>
          </cell>
          <cell r="E16" t="str">
            <v>AB</v>
          </cell>
        </row>
        <row r="17">
          <cell r="B17" t="str">
            <v>RF</v>
          </cell>
          <cell r="C17" t="str">
            <v>Buana Capital</v>
          </cell>
          <cell r="D17" t="str">
            <v>PT. BUANA CAPITAL (d/h  ARTADWIPA PERSADA)</v>
          </cell>
          <cell r="E17" t="str">
            <v>AB</v>
          </cell>
        </row>
        <row r="18">
          <cell r="B18" t="str">
            <v>ZR</v>
          </cell>
          <cell r="C18" t="str">
            <v>Bumiputera Capital Indonesia</v>
          </cell>
          <cell r="D18" t="str">
            <v>PT. BUMIPUTERA CAPITAL INDONESIA (d/h  FICOR SEKURITAS INDONESIA, d/h  FICORITAS)</v>
          </cell>
          <cell r="E18" t="str">
            <v>AB</v>
          </cell>
        </row>
        <row r="19">
          <cell r="B19" t="str">
            <v>YU</v>
          </cell>
          <cell r="C19" t="str">
            <v>CIMB Securities Indonesia</v>
          </cell>
          <cell r="D19" t="str">
            <v>PT. CIMB SECURITIES INDONESIA (d/h CIMB-GK SECURITIES INDONESIA, d/h  GK GOH INDONESIA, d/h  GK GOH OMETRACO)</v>
          </cell>
          <cell r="E19" t="str">
            <v>AB</v>
          </cell>
        </row>
        <row r="20">
          <cell r="B20" t="str">
            <v>KI</v>
          </cell>
          <cell r="C20" t="str">
            <v>Ciptadana Securities</v>
          </cell>
          <cell r="D20" t="str">
            <v>PT. CIPTADANA SECURITIES (d/h CIPTADANA SECURITIES USAHA)</v>
          </cell>
          <cell r="E20" t="str">
            <v>AB</v>
          </cell>
        </row>
        <row r="21">
          <cell r="B21" t="str">
            <v>CG</v>
          </cell>
          <cell r="C21" t="str">
            <v>Citigroup Securities Indonesia</v>
          </cell>
          <cell r="D21" t="str">
            <v>PT. CITIGROUP SECURITIES INDONESIA (d/h CITICORP SECURITIES INDONESIA)</v>
          </cell>
          <cell r="E21" t="str">
            <v>AB</v>
          </cell>
        </row>
        <row r="22">
          <cell r="B22" t="str">
            <v>KZ</v>
          </cell>
          <cell r="C22" t="str">
            <v>CLSA Indonesia</v>
          </cell>
          <cell r="D22" t="str">
            <v>PT. CLSA INDONESIA (d/h CREDIT LYONNAIS CAPITAL INDONESIA, d/h  DIAN ADYA SECURITAS)</v>
          </cell>
          <cell r="E22" t="str">
            <v>AB</v>
          </cell>
        </row>
        <row r="23">
          <cell r="B23" t="str">
            <v>CS</v>
          </cell>
          <cell r="C23" t="str">
            <v>Credit Suisse Securities Indonesia</v>
          </cell>
          <cell r="D23" t="str">
            <v>PT. CREDIT SUISSE SECURITIES INDONESIA (d/h CREDIT SUISSE FIRST BOSTON INDONESIA)</v>
          </cell>
          <cell r="E23" t="str">
            <v>AB</v>
          </cell>
        </row>
        <row r="24">
          <cell r="B24" t="str">
            <v>OD</v>
          </cell>
          <cell r="C24" t="str">
            <v>Danareksa Sekuritas</v>
          </cell>
          <cell r="D24" t="str">
            <v>PT. DANAREKSA SEKURITAS</v>
          </cell>
          <cell r="E24" t="str">
            <v>AB</v>
          </cell>
        </row>
        <row r="25">
          <cell r="B25" t="str">
            <v>PF</v>
          </cell>
          <cell r="C25" t="str">
            <v>Danasakti Securities</v>
          </cell>
          <cell r="D25" t="str">
            <v>PT. DANASAKTI SECURITIES</v>
          </cell>
          <cell r="E25" t="str">
            <v>AB</v>
          </cell>
        </row>
        <row r="26">
          <cell r="B26" t="str">
            <v>II</v>
          </cell>
          <cell r="C26" t="str">
            <v>Danatama Makmur</v>
          </cell>
          <cell r="D26" t="str">
            <v>PT. DANATAMA MAKMUR</v>
          </cell>
          <cell r="E26" t="str">
            <v>AB</v>
          </cell>
        </row>
        <row r="27">
          <cell r="B27" t="str">
            <v>BQ</v>
          </cell>
          <cell r="C27" t="str">
            <v>Danpac Sekuritas</v>
          </cell>
          <cell r="D27" t="str">
            <v>PT. DANPAC SEKURITAS (d/h  AMCOL SECURINDO)</v>
          </cell>
          <cell r="E27" t="str">
            <v>AB</v>
          </cell>
        </row>
        <row r="28">
          <cell r="B28" t="str">
            <v>DP</v>
          </cell>
          <cell r="C28" t="str">
            <v>DBS Vickers Securities Indonesia</v>
          </cell>
          <cell r="D28" t="str">
            <v>PT. DBS VICKERS SECURITIES INDONESIA (d/h  VICKERS BALLAS INDONESIA, d/h  VICKERS BALLAS TAMARA)</v>
          </cell>
          <cell r="E28" t="str">
            <v>AB</v>
          </cell>
        </row>
        <row r="29">
          <cell r="B29" t="str">
            <v>DB</v>
          </cell>
          <cell r="C29" t="str">
            <v>Deutsche Securities Indonesia</v>
          </cell>
          <cell r="D29" t="str">
            <v>PT. DEUTSCHE SECURITIES INDONESIA (d/h DEUTSCHE MORGAN GRENFELL INDONESIA)</v>
          </cell>
          <cell r="E29" t="str">
            <v>AB</v>
          </cell>
        </row>
        <row r="30">
          <cell r="B30" t="str">
            <v>TX</v>
          </cell>
          <cell r="C30" t="str">
            <v>Dhanawibawa Arthacemerlang</v>
          </cell>
          <cell r="D30" t="str">
            <v>PT. DHANAWIBAWA ARTHACEMERLANG</v>
          </cell>
          <cell r="E30" t="str">
            <v>AB</v>
          </cell>
        </row>
        <row r="31">
          <cell r="B31" t="str">
            <v>SQ</v>
          </cell>
          <cell r="C31" t="str">
            <v>BCA Sekuritas</v>
          </cell>
          <cell r="D31" t="str">
            <v>PT. DINAMIKA USAHAJAYA</v>
          </cell>
          <cell r="E31" t="str">
            <v>AB</v>
          </cell>
        </row>
        <row r="32">
          <cell r="B32" t="str">
            <v>TS</v>
          </cell>
          <cell r="C32" t="str">
            <v>Dwidana Sakti Securindo</v>
          </cell>
          <cell r="D32" t="str">
            <v>PT. DWIDANA SAKTI SECURINDO</v>
          </cell>
          <cell r="E32" t="str">
            <v>AB</v>
          </cell>
        </row>
        <row r="33">
          <cell r="B33" t="str">
            <v>ES</v>
          </cell>
          <cell r="C33" t="str">
            <v>Ekokapital Sekuritas</v>
          </cell>
          <cell r="D33" t="str">
            <v>PT. EKOKAPITAL SEKURITAS (d/h  EKODANA SEKURITAS)</v>
          </cell>
          <cell r="E33" t="str">
            <v>AB</v>
          </cell>
        </row>
        <row r="34">
          <cell r="B34" t="str">
            <v>PI</v>
          </cell>
          <cell r="C34" t="str">
            <v>Magenta Kapital Indonesia</v>
          </cell>
          <cell r="D34" t="str">
            <v>PT. EMCO SECURITIES (d/h E-CAPITAL SECURITIES, d/h  SURABAYA ARTHA SELARAS)</v>
          </cell>
          <cell r="E34" t="str">
            <v>AB</v>
          </cell>
        </row>
        <row r="35">
          <cell r="B35" t="str">
            <v>MK</v>
          </cell>
          <cell r="C35" t="str">
            <v>Equator Securities</v>
          </cell>
          <cell r="D35" t="str">
            <v>PT. EQUATOR SECURITIES (d/h MAHANUSA SECURITIES d/h MAHANUSA KAPITAL)</v>
          </cell>
          <cell r="E35" t="str">
            <v>AB</v>
          </cell>
        </row>
        <row r="36">
          <cell r="B36" t="str">
            <v>BS</v>
          </cell>
          <cell r="C36" t="str">
            <v>Equity Securities Indonesia</v>
          </cell>
          <cell r="D36" t="str">
            <v>PT. EQUITY SECURITIES INDONESIA (d/h EQUITY DEVELOPMENT SECURITIES, d/h  SURYA KENCANA SEKURITAS, d/h  GT INVESTAMA SEKURITAS, d/h  GAJAH NUSANTARA SEKURITAS, d/h  BDNI SECURITIES)</v>
          </cell>
          <cell r="E36" t="str">
            <v>AB</v>
          </cell>
        </row>
        <row r="37">
          <cell r="B37" t="str">
            <v>AO</v>
          </cell>
          <cell r="C37" t="str">
            <v>Erdikha Elit Sekuritas</v>
          </cell>
          <cell r="D37" t="str">
            <v>PT. ERDIKHA ELIT SEKURITAS (d/h ERDIKHA ELIT, d/h  ERDHIKA MULYATAMA)</v>
          </cell>
          <cell r="E37" t="str">
            <v>AB</v>
          </cell>
        </row>
        <row r="38">
          <cell r="B38" t="str">
            <v>YP</v>
          </cell>
          <cell r="C38" t="str">
            <v>Daewoo Securities</v>
          </cell>
          <cell r="D38" t="str">
            <v>PT. ETRADING SECURITIES (d/h  MONAS BUANA SECURITIES)</v>
          </cell>
          <cell r="E38" t="str">
            <v>AB</v>
          </cell>
        </row>
        <row r="39">
          <cell r="B39" t="str">
            <v>EL</v>
          </cell>
          <cell r="C39" t="str">
            <v>Evergreen Capital</v>
          </cell>
          <cell r="D39" t="str">
            <v>PT. EVERGREEN CAPITAL (d/h  AGRIDHANASATYA PERMATA)</v>
          </cell>
          <cell r="E39" t="str">
            <v>AB</v>
          </cell>
        </row>
        <row r="40">
          <cell r="B40" t="str">
            <v>PC</v>
          </cell>
          <cell r="C40" t="str">
            <v>First Asia Capital</v>
          </cell>
          <cell r="D40" t="str">
            <v>PT. FIRST ASIA CAPITAL (d/h PANIN CAPITAL)</v>
          </cell>
          <cell r="E40" t="str">
            <v>AB</v>
          </cell>
        </row>
        <row r="41">
          <cell r="B41" t="str">
            <v>FO</v>
          </cell>
          <cell r="C41" t="str">
            <v>Forte Mentari Securities</v>
          </cell>
          <cell r="D41" t="str">
            <v>PT. FORTE MENTARI SECURITIES (d/h  MENTARI SECURINDO)</v>
          </cell>
          <cell r="E41" t="str">
            <v>AB</v>
          </cell>
        </row>
        <row r="42">
          <cell r="B42" t="str">
            <v>AF</v>
          </cell>
          <cell r="C42" t="str">
            <v>Harita Kencana Securities</v>
          </cell>
          <cell r="D42" t="str">
            <v>PT. HARITA KENCANA SECURITIES (d/h  RITA WIJAYA KENCANA)</v>
          </cell>
          <cell r="E42" t="str">
            <v>AB</v>
          </cell>
        </row>
        <row r="43">
          <cell r="B43" t="str">
            <v>HD</v>
          </cell>
          <cell r="C43" t="str">
            <v>HD Capital Tbk.</v>
          </cell>
          <cell r="D43" t="str">
            <v>PT. HD CAPITAL TBK. (d/h HORTUS DANAVEST Tbk, d/h HARUMDANA SEKURITAS)</v>
          </cell>
          <cell r="E43" t="str">
            <v>AB</v>
          </cell>
        </row>
        <row r="44">
          <cell r="B44" t="str">
            <v>HP</v>
          </cell>
          <cell r="C44" t="str">
            <v>Henan Putihrai</v>
          </cell>
          <cell r="D44" t="str">
            <v>PT. HENAN PUTIHRAI</v>
          </cell>
          <cell r="E44" t="str">
            <v>AB</v>
          </cell>
        </row>
        <row r="45">
          <cell r="B45" t="str">
            <v>GW</v>
          </cell>
          <cell r="C45" t="str">
            <v>HSBC Securities Indonesia</v>
          </cell>
          <cell r="D45" t="str">
            <v>PT. HSBC SECURITIES INDONESIA (d/h  WARDLDLEY JAMES CAPEL)</v>
          </cell>
          <cell r="E45" t="str">
            <v>AB</v>
          </cell>
        </row>
        <row r="46">
          <cell r="B46" t="str">
            <v>PD</v>
          </cell>
          <cell r="C46" t="str">
            <v>Indo Premier Securities</v>
          </cell>
          <cell r="D46" t="str">
            <v>PT. INDO PREMIER SECURITIES (d/h  PURIDANA SEKURINDO)</v>
          </cell>
          <cell r="E46" t="str">
            <v>AB</v>
          </cell>
        </row>
        <row r="47">
          <cell r="B47" t="str">
            <v>BD</v>
          </cell>
          <cell r="C47" t="str">
            <v>Indomitra Securities</v>
          </cell>
          <cell r="D47" t="str">
            <v>PT. INDOMITRA SECURITIES (d/h MITRA INVESTDANA SEKURINDO, d/h  MITRA DUTA SEKURITAS)</v>
          </cell>
          <cell r="E47" t="str">
            <v>AB</v>
          </cell>
        </row>
        <row r="48">
          <cell r="B48" t="str">
            <v>IU</v>
          </cell>
          <cell r="C48" t="str">
            <v>Inovasi Utama Sekurindo</v>
          </cell>
          <cell r="D48" t="str">
            <v>PT. INOVASI UTAMA SEKURINDO</v>
          </cell>
          <cell r="E48" t="str">
            <v>AB</v>
          </cell>
        </row>
        <row r="49">
          <cell r="B49" t="str">
            <v>BF</v>
          </cell>
          <cell r="C49" t="str">
            <v>Intifikasa Securindo</v>
          </cell>
          <cell r="D49" t="str">
            <v>PT. INTIFIKASA SECURINDO</v>
          </cell>
          <cell r="E49" t="str">
            <v>AB</v>
          </cell>
        </row>
        <row r="50">
          <cell r="B50" t="str">
            <v>IT</v>
          </cell>
          <cell r="C50" t="str">
            <v>Intiteladan Arthaswadaya</v>
          </cell>
          <cell r="D50" t="str">
            <v>PT. INTITELADAN ARTHASWADAYA</v>
          </cell>
          <cell r="E50" t="str">
            <v>AB</v>
          </cell>
        </row>
        <row r="51">
          <cell r="B51" t="str">
            <v>IN</v>
          </cell>
          <cell r="C51" t="str">
            <v>Investindo Nusantara Sekuritas</v>
          </cell>
          <cell r="D51" t="str">
            <v>PT. INVESTINDO NUSANTARA SEKURITAS (d/h  BIRA SEKURITAS, d/h  ANEKAREKSA SEC CORP)</v>
          </cell>
          <cell r="E51" t="str">
            <v>AB</v>
          </cell>
        </row>
        <row r="52">
          <cell r="B52" t="str">
            <v>WW</v>
          </cell>
          <cell r="C52" t="str">
            <v>Jakarta Securities</v>
          </cell>
          <cell r="D52" t="str">
            <v>PT. JAKARTA SECURITIES (d/h SUPRASURYA DANAWAN SEKURITAS Tbk, d/h SUPRASURYA DANAWAN  SEKURITAS)</v>
          </cell>
          <cell r="E52" t="str">
            <v>AB</v>
          </cell>
        </row>
        <row r="53">
          <cell r="B53" t="str">
            <v>YB</v>
          </cell>
          <cell r="C53" t="str">
            <v>Jasa Utama Capital</v>
          </cell>
          <cell r="D53" t="str">
            <v>PT. JASA UTAMA CAPITAL (d/h KAPITALINDO UTAMA</v>
          </cell>
          <cell r="E53" t="str">
            <v>AB</v>
          </cell>
        </row>
        <row r="54">
          <cell r="B54" t="str">
            <v>BK</v>
          </cell>
          <cell r="C54" t="str">
            <v>JP Morgan Securities Indonesia</v>
          </cell>
          <cell r="D54" t="str">
            <v>PT. JP MORGAN SECURITIES INDONESIA (d/h  JARDINE FLEMING NUSANTARA)</v>
          </cell>
          <cell r="E54" t="str">
            <v>AB</v>
          </cell>
        </row>
        <row r="55">
          <cell r="B55" t="str">
            <v>ZP</v>
          </cell>
          <cell r="C55" t="str">
            <v>Maybank Kim Eng Securities</v>
          </cell>
          <cell r="D55" t="str">
            <v>PT. KIM ENG SECURITIES</v>
          </cell>
          <cell r="E55" t="str">
            <v>AB</v>
          </cell>
        </row>
        <row r="56">
          <cell r="B56" t="str">
            <v>AG</v>
          </cell>
          <cell r="C56" t="str">
            <v>Kiwoom Securities Indonesia</v>
          </cell>
          <cell r="D56" t="str">
            <v>PT. KIWOOM SECURITIES INDONESIA (d/h DONGSUH SECURITIES, d/h DONGSUH KOLIBINDO SECURITIES, d/h  KOLIBINDO PERKASA)</v>
          </cell>
          <cell r="E56" t="str">
            <v>AB</v>
          </cell>
        </row>
        <row r="57">
          <cell r="B57" t="str">
            <v>KS</v>
          </cell>
          <cell r="C57" t="str">
            <v>Kresna Graha Sekurindo Tbk.</v>
          </cell>
          <cell r="D57" t="str">
            <v>PT. KRESNA GRAHA SEKURINDO TBK.</v>
          </cell>
          <cell r="E57" t="str">
            <v>AB</v>
          </cell>
        </row>
        <row r="58">
          <cell r="B58" t="str">
            <v>YJ</v>
          </cell>
          <cell r="C58" t="str">
            <v>Lautandhana Securindo</v>
          </cell>
          <cell r="D58" t="str">
            <v>PT. LAUTANDHANA SECURINDO</v>
          </cell>
          <cell r="E58" t="str">
            <v>AB</v>
          </cell>
        </row>
        <row r="59">
          <cell r="B59" t="str">
            <v>RX</v>
          </cell>
          <cell r="C59" t="str">
            <v>Macquarie Capital Securities Indonesia</v>
          </cell>
          <cell r="D59" t="str">
            <v>PT. MACQUARIE CAPITAL SECURITIES INDONESIA (d/h MACQUARIE SECURITIES INDONESIA d/h ING SECURITIES INDONESIA d/h  ING BARING SECURITIES INDONESIA)</v>
          </cell>
          <cell r="E59" t="str">
            <v>AB</v>
          </cell>
        </row>
        <row r="60">
          <cell r="B60" t="str">
            <v>KW</v>
          </cell>
          <cell r="C60" t="str">
            <v>Madani Securities</v>
          </cell>
          <cell r="D60" t="str">
            <v>PT. MADANI SECURITIES (d/h  WIDARI SECURITIES d/h ASTRA SECURITIES)</v>
          </cell>
          <cell r="E60" t="str">
            <v>AB</v>
          </cell>
        </row>
        <row r="61">
          <cell r="B61" t="str">
            <v>TA</v>
          </cell>
          <cell r="C61" t="str">
            <v>Magnus Capital</v>
          </cell>
          <cell r="D61" t="str">
            <v>PT. MAGNUS CAPITAL (d/h  CITI PACIFIC SECURITIES,  d/h GENTAPASTADO ABADI)</v>
          </cell>
          <cell r="E61" t="str">
            <v>AB</v>
          </cell>
        </row>
        <row r="62">
          <cell r="B62" t="str">
            <v>XL</v>
          </cell>
          <cell r="C62" t="str">
            <v>Mahakarya Artha Securities</v>
          </cell>
          <cell r="D62" t="str">
            <v>PT. MAHAKARYA ARTHA SECURITIES</v>
          </cell>
          <cell r="E62" t="str">
            <v>AB</v>
          </cell>
        </row>
        <row r="63">
          <cell r="B63" t="str">
            <v>GI</v>
          </cell>
          <cell r="C63" t="str">
            <v>Mahastra Capital</v>
          </cell>
          <cell r="D63" t="str">
            <v>PT. MAHASTRA CAPITAL (d/h  MARYLOONE MENTARI)</v>
          </cell>
          <cell r="E63" t="str">
            <v>AB</v>
          </cell>
        </row>
        <row r="64">
          <cell r="B64" t="str">
            <v>KC</v>
          </cell>
          <cell r="C64" t="str">
            <v>Majapahit Securities Tbk.</v>
          </cell>
          <cell r="D64" t="str">
            <v>PT. MAJAPAHIT SECURITIES TBK. (d/h ASIA KAPITALINDO SECURITIES Tbk)</v>
          </cell>
          <cell r="E64">
            <v>0</v>
          </cell>
        </row>
        <row r="65">
          <cell r="B65" t="str">
            <v>DD</v>
          </cell>
          <cell r="C65" t="str">
            <v>Makindo Securities</v>
          </cell>
          <cell r="D65" t="str">
            <v>PT. MAKINDO SECURITIES</v>
          </cell>
          <cell r="E65" t="str">
            <v>AB</v>
          </cell>
        </row>
        <row r="66">
          <cell r="B66" t="str">
            <v>AH</v>
          </cell>
          <cell r="C66" t="str">
            <v>Makinta Securities</v>
          </cell>
          <cell r="D66" t="str">
            <v>PT. MAKINTA SECURITIES (d/h ASIAMATRIX SECURITIES INDONESIA, d/h INTERINDO DANAPRAYA)</v>
          </cell>
          <cell r="E66" t="str">
            <v>AB</v>
          </cell>
        </row>
        <row r="67">
          <cell r="B67" t="str">
            <v>CC</v>
          </cell>
          <cell r="C67" t="str">
            <v>Mandiri Sekuritas</v>
          </cell>
          <cell r="D67" t="str">
            <v>PT. MANDIRI SEKURITAS (d/h  MERINCORP SECURITIES)</v>
          </cell>
          <cell r="E67" t="str">
            <v>AB</v>
          </cell>
        </row>
        <row r="68">
          <cell r="B68" t="str">
            <v>DM</v>
          </cell>
          <cell r="C68" t="str">
            <v>Masindo Artha Securities</v>
          </cell>
          <cell r="D68" t="str">
            <v>PT. MASINDO ARTHA SECURITIES (d/h  AGUNG CAHAYA CENDANA)</v>
          </cell>
          <cell r="E68" t="str">
            <v>AB</v>
          </cell>
        </row>
        <row r="69">
          <cell r="B69" t="str">
            <v>CD</v>
          </cell>
          <cell r="C69" t="str">
            <v>Mega Capital Indonesia</v>
          </cell>
          <cell r="D69" t="str">
            <v>PT. MEGA CAPITAL INDONESIA (d/h  INDOVEST SECURITIES)</v>
          </cell>
          <cell r="E69" t="str">
            <v>AB</v>
          </cell>
        </row>
        <row r="70">
          <cell r="B70" t="str">
            <v>ML</v>
          </cell>
          <cell r="C70" t="str">
            <v>Merrill Lynch Indonesia</v>
          </cell>
          <cell r="D70" t="str">
            <v>PT. MERRILL LYNCH INDONESIA</v>
          </cell>
          <cell r="E70" t="str">
            <v>AB</v>
          </cell>
        </row>
        <row r="71">
          <cell r="B71" t="str">
            <v>SM</v>
          </cell>
          <cell r="C71" t="str">
            <v>Millenium Danatama Sekuritas</v>
          </cell>
          <cell r="D71" t="str">
            <v>PT. MILLENIUM DANATAMA SEKURITAS (d/h  SANEX MEGADANA SECURITIES, d/h SURYA DUMAI SECURINDO)</v>
          </cell>
          <cell r="E71" t="str">
            <v>AB</v>
          </cell>
        </row>
        <row r="72">
          <cell r="B72" t="str">
            <v>MU</v>
          </cell>
          <cell r="C72" t="str">
            <v>Minna Padi Investama Tbk.</v>
          </cell>
          <cell r="D72" t="str">
            <v>PT. MINNA PADI INVESTAMA (d/h BATAVIA ARTATAMA SECURINDO)</v>
          </cell>
          <cell r="E72" t="str">
            <v>AB</v>
          </cell>
        </row>
        <row r="73">
          <cell r="B73" t="str">
            <v>EP</v>
          </cell>
          <cell r="C73" t="str">
            <v>MNC Securities</v>
          </cell>
          <cell r="D73" t="str">
            <v>PT. MNC SECURITIES (d/h BHAKTI SECURITIES)</v>
          </cell>
          <cell r="E73" t="str">
            <v>AB</v>
          </cell>
        </row>
        <row r="74">
          <cell r="B74" t="str">
            <v>OK</v>
          </cell>
          <cell r="C74" t="str">
            <v>Net Sekuritas</v>
          </cell>
          <cell r="D74" t="str">
            <v>PT. NET SEKURITAS</v>
          </cell>
          <cell r="E74" t="str">
            <v>AB</v>
          </cell>
        </row>
        <row r="75">
          <cell r="B75" t="str">
            <v>RB</v>
          </cell>
          <cell r="C75" t="str">
            <v>Nikko Securities Indonesia</v>
          </cell>
          <cell r="D75" t="str">
            <v>PT. NIKKO SECURITIES INDONESIA</v>
          </cell>
          <cell r="E75" t="str">
            <v>AB</v>
          </cell>
        </row>
        <row r="76">
          <cell r="B76" t="str">
            <v>RO</v>
          </cell>
          <cell r="C76" t="str">
            <v>NISP Sekuritas</v>
          </cell>
          <cell r="D76" t="str">
            <v>PT. NISP SEKURITAS (d/h  ABADI SEKURITAS ADIMASA)</v>
          </cell>
          <cell r="E76" t="str">
            <v>AB</v>
          </cell>
        </row>
        <row r="77">
          <cell r="B77" t="str">
            <v>FG</v>
          </cell>
          <cell r="C77" t="str">
            <v>Nomura Indonesia</v>
          </cell>
          <cell r="D77" t="str">
            <v>PT. NOMURA INDONESIA</v>
          </cell>
          <cell r="E77" t="str">
            <v>AB</v>
          </cell>
        </row>
        <row r="78">
          <cell r="B78" t="str">
            <v>LH</v>
          </cell>
          <cell r="C78" t="str">
            <v>Nusantara Capital Securities</v>
          </cell>
          <cell r="D78" t="str">
            <v>PT. NUSANTARA CAPITAL SECURITIES (d/h NAMALATU CAKRAWALA SECURITIES, d/h  NAMALATU RONESINA)</v>
          </cell>
          <cell r="E78" t="str">
            <v>AB</v>
          </cell>
        </row>
        <row r="79">
          <cell r="B79" t="str">
            <v>FM</v>
          </cell>
          <cell r="C79" t="str">
            <v>Onix Sekuritas</v>
          </cell>
          <cell r="D79" t="str">
            <v>PT. ONIX CAPITAL TBK. (d/h JJ NAB CAPITAL Tbk., d/h OKANSA CAPITAL Tbk, d/h  SG SECURITIES INDONESIA, d/h PIRANTI CIPTADHANA AMERTA SEC)</v>
          </cell>
          <cell r="E79" t="str">
            <v>AB</v>
          </cell>
        </row>
        <row r="80">
          <cell r="B80" t="str">
            <v>CM</v>
          </cell>
          <cell r="C80" t="str">
            <v>Optima Kharya Capital Securities</v>
          </cell>
          <cell r="D80" t="str">
            <v>PT. OPTIMA KHARYA CAPITAL SECURITIES (d/h  SUN HUNG KAI SEC IND)</v>
          </cell>
          <cell r="E80" t="str">
            <v>AB</v>
          </cell>
        </row>
        <row r="81">
          <cell r="B81" t="str">
            <v>DR</v>
          </cell>
          <cell r="C81" t="str">
            <v>RHB OSK Securities Indonesia</v>
          </cell>
          <cell r="D81" t="str">
            <v>PT. OSK NUSADANA SECURITIES INDONESIA (d/h OSK NUSADANA SECURITIES, d/h NUSADANA CAPITAL INDONESIA, d/h NUSADANA INTI INVESTAMA, d/h  DWIPANCA REZEKI)</v>
          </cell>
          <cell r="E81" t="str">
            <v>AB</v>
          </cell>
        </row>
        <row r="82">
          <cell r="B82" t="str">
            <v>AD</v>
          </cell>
          <cell r="C82" t="str">
            <v>Oso Securities</v>
          </cell>
          <cell r="D82" t="str">
            <v>PT. OSO SECURITIES (d/h KAPITA )</v>
          </cell>
          <cell r="E82" t="str">
            <v>AB</v>
          </cell>
        </row>
        <row r="83">
          <cell r="B83" t="str">
            <v>BM</v>
          </cell>
          <cell r="C83" t="str">
            <v>Overseas Securities</v>
          </cell>
          <cell r="D83" t="str">
            <v>PT. OVERSEAS SECURITIES (d/h MERIDIAN CAPITAL INDONESIA, d/h TA ONGKO SECURITIES, d/h ARYA PRADA SEKURITAS)</v>
          </cell>
          <cell r="E83" t="str">
            <v>AB</v>
          </cell>
        </row>
        <row r="84">
          <cell r="B84" t="str">
            <v>IH</v>
          </cell>
          <cell r="C84" t="str">
            <v>Pacific 2000 Securities</v>
          </cell>
          <cell r="D84" t="str">
            <v>PT. PACIFIC 2000 SECURITIES (d/h PACIFIC DUARIBU INVESTINDO, d/h STOCKOM INVESTAMA)</v>
          </cell>
          <cell r="E84" t="str">
            <v>AB</v>
          </cell>
        </row>
        <row r="85">
          <cell r="B85" t="str">
            <v>AP</v>
          </cell>
          <cell r="C85" t="str">
            <v>Pacific Capital</v>
          </cell>
          <cell r="D85" t="str">
            <v>PT. PACIFIC CAPITAL (D/H ARTHA PACIFIC SEKURITAS)</v>
          </cell>
          <cell r="E85" t="str">
            <v>AB</v>
          </cell>
        </row>
        <row r="86">
          <cell r="B86" t="str">
            <v>PG</v>
          </cell>
          <cell r="C86" t="str">
            <v>Panca Global Securities Tbk.</v>
          </cell>
          <cell r="D86" t="str">
            <v>PT. PANCA GLOBAL SECURITIES TBK.</v>
          </cell>
          <cell r="E86" t="str">
            <v>AB</v>
          </cell>
        </row>
        <row r="87">
          <cell r="B87" t="str">
            <v>GR</v>
          </cell>
          <cell r="C87" t="str">
            <v>Panin Sekuritas Tbk.</v>
          </cell>
          <cell r="D87" t="str">
            <v>PT. PANIN SEKURITAS TBK. (d/h NUSAMAS PANIN)</v>
          </cell>
          <cell r="E87" t="str">
            <v>AB</v>
          </cell>
        </row>
        <row r="88">
          <cell r="B88" t="str">
            <v>PS</v>
          </cell>
          <cell r="C88" t="str">
            <v>Paramitra Alfa Sekuritas</v>
          </cell>
          <cell r="D88" t="str">
            <v>PT. PARAMITRA ALFA SEKURITAS (d/h PARAMITRA YAMA SEKURITAS)</v>
          </cell>
          <cell r="E88" t="str">
            <v>AB</v>
          </cell>
        </row>
        <row r="89">
          <cell r="B89" t="str">
            <v>KK</v>
          </cell>
          <cell r="C89" t="str">
            <v>Phillip Securities Indonesia</v>
          </cell>
          <cell r="D89" t="str">
            <v>PT. PHILLIP SECURITIES INDONESIA (d/h PHILINDO SANTANA PERKASA, d/h SANTANA JAYA SEJATI)</v>
          </cell>
          <cell r="E89" t="str">
            <v>AB</v>
          </cell>
        </row>
        <row r="90">
          <cell r="B90" t="str">
            <v>AT</v>
          </cell>
          <cell r="C90" t="str">
            <v>Phintraco Securities</v>
          </cell>
          <cell r="D90" t="str">
            <v>PT. PHINTRACO SECURITIES (d/h ANEKA ARTHANUSA SEKURINDO)</v>
          </cell>
          <cell r="E90" t="str">
            <v>AB</v>
          </cell>
        </row>
        <row r="91">
          <cell r="B91" t="str">
            <v>PO</v>
          </cell>
          <cell r="C91" t="str">
            <v>Pilarmas Investindo</v>
          </cell>
          <cell r="D91" t="str">
            <v>PT. PILARMAS INVESTINDO (d/h BALI SECURITIES, d/h  BALI KAPITALINDO SEKURITAS)</v>
          </cell>
          <cell r="E91" t="str">
            <v>AB</v>
          </cell>
        </row>
        <row r="92">
          <cell r="B92" t="str">
            <v>PK</v>
          </cell>
          <cell r="C92" t="str">
            <v>Pratama Capital Indonesia</v>
          </cell>
          <cell r="D92" t="str">
            <v>PT. PRATAMA CAPITAL INDONESIA (d/h PRATAMA PENAGANARTA)</v>
          </cell>
          <cell r="E92" t="str">
            <v>AB</v>
          </cell>
        </row>
        <row r="93">
          <cell r="B93" t="str">
            <v>XC</v>
          </cell>
          <cell r="C93" t="str">
            <v>Primasia Securities</v>
          </cell>
          <cell r="D93" t="str">
            <v>PT. PRIMASIA SECURITIES (d/h  MANWELL SETRA )</v>
          </cell>
          <cell r="E93" t="str">
            <v>AB</v>
          </cell>
        </row>
        <row r="94">
          <cell r="B94" t="str">
            <v>QA</v>
          </cell>
          <cell r="C94" t="str">
            <v>Prime Capital Securities</v>
          </cell>
          <cell r="D94" t="str">
            <v>PT. PRIME CAPITAL SECURITIES (d/h  QUATTRO ASIA SEKURITAS)</v>
          </cell>
          <cell r="E94" t="str">
            <v>AB</v>
          </cell>
        </row>
        <row r="95">
          <cell r="B95" t="str">
            <v>RG</v>
          </cell>
          <cell r="C95" t="str">
            <v>Profindo International Securities</v>
          </cell>
          <cell r="D95" t="str">
            <v>PT. PROFINDO INTERNATIONAL SECURITIES (d/h MILLENNIUM ATLANTIC SECURITIES, d/h MINSUCO OMEGA SECURITIES)</v>
          </cell>
          <cell r="E95" t="str">
            <v>AB</v>
          </cell>
        </row>
        <row r="96">
          <cell r="B96" t="str">
            <v>LK</v>
          </cell>
          <cell r="C96" t="str">
            <v>Recapital Securities</v>
          </cell>
          <cell r="D96" t="str">
            <v>PT. RECAPITAL SECURITIES (d/h RIFAN FINANCINDO SEKURITAS, d/h  PUTRAJUANG SEKUPINDO)</v>
          </cell>
          <cell r="E96" t="str">
            <v>AB</v>
          </cell>
        </row>
        <row r="97">
          <cell r="B97" t="str">
            <v>DU</v>
          </cell>
          <cell r="C97" t="str">
            <v>Redialindo Mandiri</v>
          </cell>
          <cell r="D97" t="str">
            <v>PT. REDIALINDO MANDIRI</v>
          </cell>
          <cell r="E97" t="str">
            <v>AB</v>
          </cell>
        </row>
        <row r="98">
          <cell r="B98" t="str">
            <v>LS</v>
          </cell>
          <cell r="C98" t="str">
            <v>Reliance Securities Tbk.</v>
          </cell>
          <cell r="D98" t="str">
            <v>PT. RELIANCE SECURITIES TBK. (d/h  LUDLOW SECURITIES, d/h  ISTETHMAR FINAS SECURITIES)</v>
          </cell>
          <cell r="E98" t="str">
            <v>AB</v>
          </cell>
        </row>
        <row r="99">
          <cell r="B99" t="str">
            <v>SA</v>
          </cell>
          <cell r="C99" t="str">
            <v>Bosowa Sekuritas</v>
          </cell>
          <cell r="D99" t="str">
            <v>PT. ROYAL TRUST CAPITAL (d/h GOLDEN FINANCIAL SECURITIES)</v>
          </cell>
          <cell r="E99" t="str">
            <v>AB</v>
          </cell>
        </row>
        <row r="100">
          <cell r="B100" t="str">
            <v>IF</v>
          </cell>
          <cell r="C100" t="str">
            <v>Samuel Sekuritas Indonesia</v>
          </cell>
          <cell r="D100" t="str">
            <v>PT. SAMUEL SEKURITAS INDONESIA (d/h INFINITY INVESTAMA)</v>
          </cell>
          <cell r="E100" t="str">
            <v>AB</v>
          </cell>
        </row>
        <row r="101">
          <cell r="B101" t="str">
            <v>MG</v>
          </cell>
          <cell r="C101" t="str">
            <v>Semesta Indovest</v>
          </cell>
          <cell r="D101" t="str">
            <v>PT. SEMESTA INDOVEST</v>
          </cell>
          <cell r="E101" t="str">
            <v>AB</v>
          </cell>
        </row>
        <row r="102">
          <cell r="B102" t="str">
            <v>SC</v>
          </cell>
          <cell r="C102" t="str">
            <v>Senni Cahaya</v>
          </cell>
          <cell r="D102" t="str">
            <v>PT. SENNI CAHAYA</v>
          </cell>
          <cell r="E102" t="str">
            <v>AB</v>
          </cell>
        </row>
        <row r="103">
          <cell r="B103" t="str">
            <v>DH</v>
          </cell>
          <cell r="C103" t="str">
            <v>Sinarmas Sekuritas</v>
          </cell>
          <cell r="D103" t="str">
            <v>PT. SINARMAS SEKURITAS (d/h  SINARMAS EKAGRAHA)</v>
          </cell>
          <cell r="E103" t="str">
            <v>AB</v>
          </cell>
        </row>
        <row r="104">
          <cell r="B104" t="str">
            <v>AZ</v>
          </cell>
          <cell r="C104" t="str">
            <v>Sucorinvest Central Gani</v>
          </cell>
          <cell r="D104" t="str">
            <v>PT. SUCORINVEST CENTRAL GANI</v>
          </cell>
          <cell r="E104" t="str">
            <v>AB</v>
          </cell>
        </row>
        <row r="105">
          <cell r="B105" t="str">
            <v>SS</v>
          </cell>
          <cell r="C105" t="str">
            <v>Supra Securinvest</v>
          </cell>
          <cell r="D105" t="str">
            <v>PT. SUPRA SECURINVEST</v>
          </cell>
          <cell r="E105" t="str">
            <v>AB</v>
          </cell>
        </row>
        <row r="106">
          <cell r="B106" t="str">
            <v>TP</v>
          </cell>
          <cell r="C106" t="str">
            <v>OCBC Sekuritas Indonesia</v>
          </cell>
          <cell r="D106" t="str">
            <v>PT. TRANSASIA SECURITIES (d/h TRANSPACIFIC SECURINDO)</v>
          </cell>
          <cell r="E106" t="str">
            <v>AB</v>
          </cell>
        </row>
        <row r="107">
          <cell r="B107" t="str">
            <v>LG</v>
          </cell>
          <cell r="C107" t="str">
            <v>Trimegah Securities Tbk.</v>
          </cell>
          <cell r="D107" t="str">
            <v>PT. TRIMEGAH SECURITIES TBK. (d/h  TRIMEGAH SECURINDO LESTARI)</v>
          </cell>
          <cell r="E107" t="str">
            <v>AB</v>
          </cell>
        </row>
        <row r="108">
          <cell r="B108" t="str">
            <v>BR</v>
          </cell>
          <cell r="C108" t="str">
            <v>Trust Securities</v>
          </cell>
          <cell r="D108" t="str">
            <v>PT. TRUST SECURITIES (d/h  TRI USAHA TAMA SECURITIES, d/h  BURAKSA PERKASA)</v>
          </cell>
          <cell r="E108" t="str">
            <v>AB</v>
          </cell>
        </row>
        <row r="109">
          <cell r="B109" t="str">
            <v>AK</v>
          </cell>
          <cell r="C109" t="str">
            <v>UBS Securities Indonesia</v>
          </cell>
          <cell r="D109" t="str">
            <v>PT. UBS SECURITIES INDONESIA (d/h UBS WARBURG INDONESIA, d/h WARBURG DILLON READ INDONESIA)</v>
          </cell>
          <cell r="E109" t="str">
            <v>AB</v>
          </cell>
        </row>
        <row r="110">
          <cell r="B110" t="str">
            <v>TF</v>
          </cell>
          <cell r="C110" t="str">
            <v>Universal Broker Indonesia</v>
          </cell>
          <cell r="D110" t="str">
            <v>PT. UNIVERSAL BROKER INDONESIA (d/h MAXIMA TREASURE FUND, d/h TREASURE FUND INDONESIA, d/h TIFA SECURITIES)</v>
          </cell>
          <cell r="E110" t="str">
            <v>AB</v>
          </cell>
        </row>
        <row r="111">
          <cell r="B111" t="str">
            <v>AI</v>
          </cell>
          <cell r="C111" t="str">
            <v>UOB Kay Hian Securities</v>
          </cell>
          <cell r="D111" t="str">
            <v>PT. UOB KAY HIAN SECURITIES (d/h  UOB SECURITIES, d/h UNITED OVERSEAS BANK BALI)</v>
          </cell>
          <cell r="E111" t="str">
            <v>AB</v>
          </cell>
        </row>
        <row r="112">
          <cell r="B112" t="str">
            <v>CP</v>
          </cell>
          <cell r="C112" t="str">
            <v>Valbury Asia Securities</v>
          </cell>
          <cell r="D112" t="str">
            <v>PT. VALBURY ASIA SECURITIES (d/a CATURPILAR INVESTAMA)</v>
          </cell>
          <cell r="E112" t="str">
            <v>AB</v>
          </cell>
        </row>
        <row r="113">
          <cell r="B113" t="str">
            <v>MI</v>
          </cell>
          <cell r="C113" t="str">
            <v>Victoria Securities Indonesia</v>
          </cell>
          <cell r="D113" t="str">
            <v>PT VICTORIA SECURITIES INDONESIA</v>
          </cell>
          <cell r="E113" t="str">
            <v>AB</v>
          </cell>
        </row>
        <row r="114">
          <cell r="B114" t="str">
            <v>AN</v>
          </cell>
          <cell r="C114" t="str">
            <v>Wanteg Securindo</v>
          </cell>
          <cell r="D114" t="str">
            <v>PT. WANTEG SECURINDO (d/h  ANTAR DHANAMASA)</v>
          </cell>
          <cell r="E114" t="str">
            <v>AB</v>
          </cell>
        </row>
        <row r="115">
          <cell r="B115" t="str">
            <v>FZ</v>
          </cell>
          <cell r="C115" t="str">
            <v>Waterfront Securities Indonesia</v>
          </cell>
          <cell r="D115" t="str">
            <v>PT. WATERFRONT SECURITIES INDONESIA (d/h  PARAMOUNT INDO SEKURITAS)</v>
          </cell>
          <cell r="E115" t="str">
            <v>AB</v>
          </cell>
        </row>
        <row r="116">
          <cell r="B116" t="str">
            <v>XA</v>
          </cell>
          <cell r="C116" t="str">
            <v>Woori Korindo Securities Indonesia</v>
          </cell>
          <cell r="D116" t="str">
            <v>PT. WOORI KORINDO SECURITIES INDONESIA (d/h CLEMONT SECURITIES INDONESIA, d/h  GARUDAPARA INVESTINDO)</v>
          </cell>
          <cell r="E116" t="str">
            <v>AB</v>
          </cell>
        </row>
        <row r="117">
          <cell r="B117" t="str">
            <v>RS</v>
          </cell>
          <cell r="C117" t="str">
            <v>Yulie Sekurindo Tbk.</v>
          </cell>
          <cell r="D117" t="str">
            <v>PT. YULIE SEKURINDO TBK. (d/h  RAVINDO SEKURITAMA)</v>
          </cell>
          <cell r="E117" t="str">
            <v>AB</v>
          </cell>
        </row>
        <row r="118">
          <cell r="B118" t="str">
            <v>MS</v>
          </cell>
          <cell r="C118" t="str">
            <v>Morgan Stanley Asia Indonesia</v>
          </cell>
          <cell r="D118" t="str">
            <v>PT. MORGAN STANLEY ASIA INDONESIA</v>
          </cell>
          <cell r="E118" t="str">
            <v>AB</v>
          </cell>
        </row>
        <row r="119">
          <cell r="B119" t="str">
            <v>V6</v>
          </cell>
          <cell r="C119" t="str">
            <v>Agrodana Securities</v>
          </cell>
          <cell r="D119" t="str">
            <v>PT. AGRODANA SECURITIES (d/h CIC SECURITIES)</v>
          </cell>
          <cell r="E119" t="str">
            <v>Non AB</v>
          </cell>
        </row>
        <row r="120">
          <cell r="B120" t="str">
            <v>X2</v>
          </cell>
          <cell r="C120" t="str">
            <v>Barclays Capital Securities Indonesia</v>
          </cell>
          <cell r="D120" t="str">
            <v>PT. BARCLAYS CAPITAL SECURITIES INDONESIA</v>
          </cell>
          <cell r="E120" t="str">
            <v>Non AB</v>
          </cell>
        </row>
        <row r="121">
          <cell r="B121" t="str">
            <v>Z4</v>
          </cell>
          <cell r="C121" t="str">
            <v>Bepede Jateng Securities</v>
          </cell>
          <cell r="D121" t="str">
            <v>PT. BEPEDE JATENG SECURITIES</v>
          </cell>
          <cell r="E121" t="str">
            <v>Non AB</v>
          </cell>
        </row>
        <row r="122">
          <cell r="B122" t="str">
            <v>BI</v>
          </cell>
          <cell r="C122" t="str">
            <v>Brata Investama</v>
          </cell>
          <cell r="D122" t="str">
            <v>PT. BRATA INVESTAMA</v>
          </cell>
          <cell r="E122" t="str">
            <v>Non AB</v>
          </cell>
        </row>
        <row r="123">
          <cell r="B123" t="str">
            <v>CB</v>
          </cell>
          <cell r="C123" t="str">
            <v>Capital Bridge Indonesia</v>
          </cell>
          <cell r="D123" t="str">
            <v>PT. CAPITAL BRIDGE INDONESIA</v>
          </cell>
          <cell r="E123" t="str">
            <v>Non AB</v>
          </cell>
        </row>
        <row r="124">
          <cell r="B124" t="str">
            <v>X5</v>
          </cell>
          <cell r="C124" t="str">
            <v>Deutsche Verdhana Indonesia</v>
          </cell>
          <cell r="D124" t="str">
            <v>PT. DEUTSCHE VERDHANA INDONESIA (d/h VENDHANA INDONESIA)</v>
          </cell>
          <cell r="E124" t="str">
            <v>Non AB</v>
          </cell>
        </row>
        <row r="125">
          <cell r="B125" t="str">
            <v>EA</v>
          </cell>
          <cell r="C125" t="str">
            <v>Eficorp Sekuritas</v>
          </cell>
          <cell r="D125" t="str">
            <v>PT. EFICORP SEKURITAS (d/h  SATRINDATONO SECURITIES)</v>
          </cell>
          <cell r="E125" t="str">
            <v>Non AB</v>
          </cell>
        </row>
        <row r="126">
          <cell r="B126" t="str">
            <v>EV</v>
          </cell>
          <cell r="C126" t="str">
            <v>Evio Securities</v>
          </cell>
          <cell r="D126" t="str">
            <v>PT. EVIO SECURITIES</v>
          </cell>
          <cell r="E126" t="str">
            <v>Non AB</v>
          </cell>
        </row>
        <row r="127">
          <cell r="B127" t="str">
            <v>GN</v>
          </cell>
          <cell r="C127" t="str">
            <v>Garuda Nusantara Capital</v>
          </cell>
          <cell r="D127" t="str">
            <v>PT. GARUDA NUSANTARA CAPITAL</v>
          </cell>
          <cell r="E127" t="str">
            <v>Non AB</v>
          </cell>
        </row>
        <row r="128">
          <cell r="B128" t="str">
            <v>V5</v>
          </cell>
          <cell r="C128" t="str">
            <v>ING Securities Indonesia</v>
          </cell>
          <cell r="D128" t="str">
            <v>PT. ING SECURITIES INDONESIA</v>
          </cell>
          <cell r="E128" t="str">
            <v>Non AB</v>
          </cell>
        </row>
        <row r="129">
          <cell r="B129" t="str">
            <v>X9</v>
          </cell>
          <cell r="C129" t="str">
            <v>Kopedana Mitra Usaha</v>
          </cell>
          <cell r="D129" t="str">
            <v>PT. KOPEDANA MITRA USAHA</v>
          </cell>
          <cell r="E129" t="str">
            <v>Non AB</v>
          </cell>
        </row>
        <row r="130">
          <cell r="B130" t="str">
            <v>U0</v>
          </cell>
          <cell r="C130" t="str">
            <v>Monex Securities</v>
          </cell>
          <cell r="D130" t="str">
            <v>PT. MONEX SECURITIES</v>
          </cell>
          <cell r="E130" t="str">
            <v>Non AB</v>
          </cell>
        </row>
        <row r="131">
          <cell r="B131" t="str">
            <v>YD</v>
          </cell>
          <cell r="C131" t="str">
            <v>Multi Sarana Investama Sekuritas</v>
          </cell>
          <cell r="D131" t="str">
            <v>PT. MULTI SARANA INVESTAMA SEKURITAS (d/h  MULTI REKANDANA SEKURITAS, d/h  GAWANG REJEKI)</v>
          </cell>
          <cell r="E131" t="str">
            <v>Non AB</v>
          </cell>
        </row>
        <row r="132">
          <cell r="B132" t="str">
            <v>V3</v>
          </cell>
          <cell r="C132" t="str">
            <v>Nova Sekuritas</v>
          </cell>
          <cell r="D132" t="str">
            <v>PT. NOVA SEKURITAS</v>
          </cell>
          <cell r="E132" t="str">
            <v>Non AB</v>
          </cell>
        </row>
        <row r="133">
          <cell r="B133" t="str">
            <v>Z0</v>
          </cell>
          <cell r="C133" t="str">
            <v>Peak Securities</v>
          </cell>
          <cell r="D133" t="str">
            <v>PT. PEAK SECURITIES</v>
          </cell>
          <cell r="E133" t="str">
            <v>Non AB</v>
          </cell>
        </row>
        <row r="134">
          <cell r="B134" t="str">
            <v>V1</v>
          </cell>
          <cell r="C134" t="str">
            <v>Reksa Depok Sekuritas</v>
          </cell>
          <cell r="D134" t="str">
            <v>PT. REKSA DEPOK SEKURITAS</v>
          </cell>
          <cell r="E134" t="str">
            <v>Non AB</v>
          </cell>
        </row>
        <row r="135">
          <cell r="B135" t="str">
            <v>SP</v>
          </cell>
          <cell r="C135" t="str">
            <v>Sarijaya Permana Sekuritas</v>
          </cell>
          <cell r="D135" t="str">
            <v>PT. SARIJAYA PERMANA SEKURITAS (d/h TEGARDINAMIKA ABADI)</v>
          </cell>
          <cell r="E135" t="str">
            <v>Non AB</v>
          </cell>
        </row>
        <row r="136">
          <cell r="B136" t="str">
            <v>FA</v>
          </cell>
          <cell r="C136" t="str">
            <v>Signature Capital Indonesia</v>
          </cell>
          <cell r="D136" t="str">
            <v>PT. SIGNATURE CAPITAL INDONESIA (d/h KUO CAPITAL RAHARJA, d/h FANDER ARTHADANA NUSANTARA)</v>
          </cell>
          <cell r="E136" t="str">
            <v>Non AB</v>
          </cell>
        </row>
        <row r="137">
          <cell r="B137" t="str">
            <v>X3</v>
          </cell>
          <cell r="C137" t="str">
            <v>Standard Chartered Securities Indonesia</v>
          </cell>
          <cell r="D137" t="str">
            <v>PT. STANDARD CHARTERED SECURITIES INDONESIA</v>
          </cell>
          <cell r="E137" t="str">
            <v>Non AB</v>
          </cell>
        </row>
        <row r="138">
          <cell r="B138" t="str">
            <v>X6</v>
          </cell>
          <cell r="C138" t="str">
            <v>Star Reksa Sekuritas</v>
          </cell>
          <cell r="D138" t="str">
            <v>PT. STAR REKSA SEKURITAS</v>
          </cell>
          <cell r="E138" t="str">
            <v>Non AB</v>
          </cell>
        </row>
        <row r="139">
          <cell r="B139" t="str">
            <v>DG</v>
          </cell>
          <cell r="C139" t="str">
            <v>Tiga Pilar Sekuritas</v>
          </cell>
          <cell r="D139" t="str">
            <v>PT. TIGA PILAR SEKURITAS (d/h MANDARI SECUIRTIES INDONESIA, d/h  SARI DAYA PERSADA SEKURITAS, d/h PUTRA SARIDAYA PERSADA SEKURITAS)</v>
          </cell>
          <cell r="E139" t="str">
            <v>Non AB</v>
          </cell>
        </row>
        <row r="140">
          <cell r="B140" t="str">
            <v>Y1</v>
          </cell>
          <cell r="C140" t="str">
            <v>WATR Securities</v>
          </cell>
          <cell r="D140" t="str">
            <v>PT. WATR SECURITIES</v>
          </cell>
          <cell r="E140" t="str">
            <v>Non AB</v>
          </cell>
        </row>
        <row r="141">
          <cell r="B141" t="str">
            <v>SD</v>
          </cell>
          <cell r="C141" t="str">
            <v>Eurocapital Peregrine Securities</v>
          </cell>
          <cell r="D141" t="str">
            <v>PT EUROCAPITAL PEREGRINE SECURITIES d/h. PT PEREGRINE SEWU SECURITIES</v>
          </cell>
          <cell r="E141" t="str">
            <v>Non AB</v>
          </cell>
        </row>
        <row r="142">
          <cell r="B142" t="str">
            <v>G1</v>
          </cell>
          <cell r="C142" t="str">
            <v>Grow Asia Capital</v>
          </cell>
          <cell r="D142">
            <v>0</v>
          </cell>
          <cell r="E142" t="str">
            <v>Non AB</v>
          </cell>
        </row>
        <row r="143">
          <cell r="B143" t="str">
            <v>G3</v>
          </cell>
          <cell r="C143" t="str">
            <v>Garuda Investindo</v>
          </cell>
          <cell r="D143">
            <v>0</v>
          </cell>
          <cell r="E143" t="str">
            <v>Non AB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wner" refreshedDate="41687.623445486111" createdVersion="3" refreshedVersion="3" minRefreshableVersion="3" recordCount="140">
  <cacheSource type="worksheet">
    <worksheetSource ref="B1:D141" sheet="list Pusat"/>
  </cacheSource>
  <cacheFields count="3">
    <cacheField name="Kode PE" numFmtId="38">
      <sharedItems count="140">
        <s v="PP"/>
        <s v="YO"/>
        <s v="FS"/>
        <s v="BJ"/>
        <s v="ID"/>
        <s v="SH"/>
        <s v="IP"/>
        <s v="DX"/>
        <s v="BZ"/>
        <s v="AR"/>
        <s v="GA"/>
        <s v="NI"/>
        <s v="BW"/>
        <s v="HK"/>
        <s v="RF"/>
        <s v="ZR"/>
        <s v="YU"/>
        <s v="KI"/>
        <s v="CG"/>
        <s v="KZ"/>
        <s v="CS"/>
        <s v="OD"/>
        <s v="PF"/>
        <s v="II"/>
        <s v="BQ"/>
        <s v="DP"/>
        <s v="DB"/>
        <s v="TX"/>
        <s v="SQ"/>
        <s v="TS"/>
        <s v="ES"/>
        <s v="PI"/>
        <s v="MK"/>
        <s v="BS"/>
        <s v="AO"/>
        <s v="YP"/>
        <s v="EL"/>
        <s v="PC"/>
        <s v="FO"/>
        <s v="AF"/>
        <s v="HD"/>
        <s v="HP"/>
        <s v="GW"/>
        <s v="PD"/>
        <s v="BD"/>
        <s v="IU"/>
        <s v="BF"/>
        <s v="IT"/>
        <s v="IN"/>
        <s v="WW"/>
        <s v="YB"/>
        <s v="BK"/>
        <s v="ZP"/>
        <s v="AG"/>
        <s v="KS"/>
        <s v="YJ"/>
        <s v="RX"/>
        <s v="KW"/>
        <s v="TA"/>
        <s v="XL"/>
        <s v="GI"/>
        <s v="KC"/>
        <s v="DD"/>
        <s v="AH"/>
        <s v="CC"/>
        <s v="DM"/>
        <s v="CD"/>
        <s v="ML"/>
        <s v="SM"/>
        <s v="MU"/>
        <s v="EP"/>
        <s v="OK"/>
        <s v="RB"/>
        <s v="RO"/>
        <s v="FG"/>
        <s v="LH"/>
        <s v="FM"/>
        <s v="CM"/>
        <s v="DR"/>
        <s v="AD"/>
        <s v="BM"/>
        <s v="IH"/>
        <s v="AP"/>
        <s v="PG"/>
        <s v="GR"/>
        <s v="PS"/>
        <s v="KK"/>
        <s v="AT"/>
        <s v="PO"/>
        <s v="PK"/>
        <s v="XC"/>
        <s v="QA"/>
        <s v="RG"/>
        <s v="LK"/>
        <s v="DU"/>
        <s v="LS"/>
        <s v="SA"/>
        <s v="IF"/>
        <s v="MG"/>
        <s v="SC"/>
        <s v="DH"/>
        <s v="AZ"/>
        <s v="SS"/>
        <s v="TP"/>
        <s v="LG"/>
        <s v="BR"/>
        <s v="AK"/>
        <s v="TF"/>
        <s v="AI"/>
        <s v="CP"/>
        <s v="MI"/>
        <s v="AN"/>
        <s v="FZ"/>
        <s v="XA"/>
        <s v="RS"/>
        <s v="MS"/>
        <s v="V6"/>
        <s v="X2"/>
        <s v="Z4"/>
        <s v="BI"/>
        <s v="CB"/>
        <s v="X5"/>
        <s v="EA"/>
        <s v="EV"/>
        <s v="GN"/>
        <s v="V5"/>
        <s v="X9"/>
        <s v="U0"/>
        <s v="YD"/>
        <s v="V3"/>
        <s v="Z0"/>
        <s v="V1"/>
        <s v="SP"/>
        <s v="FA"/>
        <s v="X3"/>
        <s v="X6"/>
        <s v="DG"/>
        <s v="Y1"/>
        <s v="SD"/>
        <s v="G1"/>
      </sharedItems>
    </cacheField>
    <cacheField name="PERUSAHAAN EFEK" numFmtId="38">
      <sharedItems/>
    </cacheField>
    <cacheField name="Kota" numFmtId="49">
      <sharedItems count="8">
        <s v="Jakarta"/>
        <s v="Surabaya"/>
        <s v="Semarang"/>
        <s v="Bali"/>
        <s v="Bekasi"/>
        <s v="Depok"/>
        <s v="Tangerang"/>
        <s v="Jakarta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endri Budi" refreshedDate="42397.484655555556" createdVersion="5" refreshedVersion="5" minRefreshableVersion="3" recordCount="623">
  <cacheSource type="worksheet">
    <worksheetSource ref="A1:D624" sheet="Sheet5"/>
  </cacheSource>
  <cacheFields count="4">
    <cacheField name="kode" numFmtId="0">
      <sharedItems/>
    </cacheField>
    <cacheField name="PE" numFmtId="0">
      <sharedItems/>
    </cacheField>
    <cacheField name="Pulau" numFmtId="0">
      <sharedItems/>
    </cacheField>
    <cacheField name="Kota" numFmtId="0">
      <sharedItems count="48">
        <s v="PALEMBANG"/>
        <s v="SURABAYA"/>
        <s v="YOGYAKARTA"/>
        <s v="JAKARTA"/>
        <s v="SOLO"/>
        <s v="MEDAN"/>
        <s v="BANDUNG"/>
        <s v="SEMARANG"/>
        <s v="MALANG"/>
        <s v="BATAM"/>
        <s v="MAGELANG"/>
        <s v="DENPASAR"/>
        <s v="MAKASSAR"/>
        <s v="BOGOR"/>
        <s v="PATI"/>
        <s v="LAMPUNG"/>
        <s v="MANADO"/>
        <s v="JAMBI"/>
        <s v="BALIKPAPAN"/>
        <s v="ACEH"/>
        <s v="BANJARMASIN"/>
        <s v="PADANG"/>
        <s v="PEKANBARU"/>
        <s v="SERPONG"/>
        <s v="KARAWANG"/>
        <s v="SALATIGA"/>
        <s v="RIAU"/>
        <s v="BALI"/>
        <s v="TASIKMALAYA"/>
        <s v="PONTIANAK"/>
        <s v="SINGKAWANG"/>
        <s v="DEPOK"/>
        <s v="TANGERANG"/>
        <s v="BEKASI"/>
        <s v="KUDUS"/>
        <s v="CIREBON"/>
        <s v="JEMBER"/>
        <s v="BADUNG"/>
        <s v="KEDIRI"/>
        <s v="SINGAPORE"/>
        <s v="BANDA ACEH"/>
        <s v="BUKIT TINGGI"/>
        <s v="PURWOKERTO"/>
        <s v="TEGAL"/>
        <s v="JAYAPURA"/>
        <s v="PEKALONGAN"/>
        <s v="CIKARANG"/>
        <s v="SAMARIND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Hendri Budi" refreshedDate="42608.354913425923" createdVersion="3" refreshedVersion="5" minRefreshableVersion="3" recordCount="612">
  <cacheSource type="worksheet">
    <worksheetSource ref="A1:G613" sheet="DATA KOTA"/>
  </cacheSource>
  <cacheFields count="7">
    <cacheField name="KODE PE" numFmtId="0">
      <sharedItems/>
    </cacheField>
    <cacheField name="AB/Non AB" numFmtId="0">
      <sharedItems/>
    </cacheField>
    <cacheField name="PERUSAHAAN EFEK" numFmtId="0">
      <sharedItems/>
    </cacheField>
    <cacheField name="JUMLAH KANCAB" numFmtId="0">
      <sharedItems containsNonDate="0" containsString="0" containsBlank="1"/>
    </cacheField>
    <cacheField name="PUSAT / KANCAB / PIPM" numFmtId="0">
      <sharedItems/>
    </cacheField>
    <cacheField name="PULAU LOKASI" numFmtId="0">
      <sharedItems/>
    </cacheField>
    <cacheField name="KOTA LOKASI" numFmtId="0">
      <sharedItems count="45">
        <s v="BANDUNG"/>
        <s v="PALEMBANG"/>
        <s v="JAKARTA"/>
        <s v="SURABAYA"/>
        <s v="YOGYAKARTA"/>
        <s v="SOLO"/>
        <s v="MEDAN"/>
        <s v="SEMARANG"/>
        <s v="MALANG"/>
        <s v="MAKASSAR"/>
        <s v="BATAM"/>
        <s v="MAGELANG"/>
        <s v="TEGAL"/>
        <s v="DENPASAR"/>
        <s v="BOGOR"/>
        <s v="PATI"/>
        <s v="LAMPUNG"/>
        <s v="MANADO"/>
        <s v="JAMBI"/>
        <s v="BALIKPAPAN"/>
        <s v="PEKANBARU"/>
        <s v="ACEH"/>
        <s v="BANJARMASIN"/>
        <s v="SERPONG"/>
        <s v="PURWOKERTO"/>
        <s v="PADANG"/>
        <s v="KARAWANG"/>
        <s v="SALATIGA"/>
        <s v="RIAU"/>
        <s v="PONTIANAK"/>
        <s v="CIREBON"/>
        <s v="SINGKAWANG"/>
        <s v="DEPOK"/>
        <s v="TANGERANG"/>
        <s v="BEKASI"/>
        <s v="KUDUS"/>
        <s v="JEMBER"/>
        <s v="BADUNG"/>
        <s v="BUKIT TINGGI"/>
        <s v="TASIKMALAYA"/>
        <s v="PEKALONGAN"/>
        <s v="GORONTALO"/>
        <s v="KEDIRI"/>
        <s v="SAMARINDA"/>
        <s v="KUT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0">
  <r>
    <x v="0"/>
    <s v="Aldiracita Corpotama"/>
    <x v="0"/>
  </r>
  <r>
    <x v="1"/>
    <s v="Amantara Securities"/>
    <x v="0"/>
  </r>
  <r>
    <x v="2"/>
    <s v="AmCapital Indonesia"/>
    <x v="0"/>
  </r>
  <r>
    <x v="3"/>
    <s v="Andalan Artha Advisindo Sekuritas"/>
    <x v="0"/>
  </r>
  <r>
    <x v="4"/>
    <s v="Anugerah Securindo Indah"/>
    <x v="0"/>
  </r>
  <r>
    <x v="5"/>
    <s v="Artha Securities Indonesia"/>
    <x v="0"/>
  </r>
  <r>
    <x v="6"/>
    <s v="Asjaya Indosurya Securities"/>
    <x v="0"/>
  </r>
  <r>
    <x v="7"/>
    <s v="Bahana Securities"/>
    <x v="0"/>
  </r>
  <r>
    <x v="8"/>
    <s v="Batavia Prosperindo Sekuritas"/>
    <x v="0"/>
  </r>
  <r>
    <x v="9"/>
    <s v="Binaartha Parama"/>
    <x v="0"/>
  </r>
  <r>
    <x v="10"/>
    <s v="Bloom Nusantara Capital"/>
    <x v="0"/>
  </r>
  <r>
    <x v="11"/>
    <s v="BNI Securities"/>
    <x v="0"/>
  </r>
  <r>
    <x v="12"/>
    <s v="BNP Paribas Securities Indonesia"/>
    <x v="0"/>
  </r>
  <r>
    <x v="13"/>
    <s v="Brent Securities"/>
    <x v="0"/>
  </r>
  <r>
    <x v="14"/>
    <s v="Buana Capital"/>
    <x v="0"/>
  </r>
  <r>
    <x v="15"/>
    <s v="Bumiputera Capital Indonesia"/>
    <x v="0"/>
  </r>
  <r>
    <x v="16"/>
    <s v="CIMB Securities Indonesia"/>
    <x v="0"/>
  </r>
  <r>
    <x v="17"/>
    <s v="Ciptadana Securities"/>
    <x v="0"/>
  </r>
  <r>
    <x v="18"/>
    <s v="Citigroup Securities Indonesia"/>
    <x v="0"/>
  </r>
  <r>
    <x v="19"/>
    <s v="CLSA Indonesia"/>
    <x v="0"/>
  </r>
  <r>
    <x v="20"/>
    <s v="Credit Suisse Securities Indonesia"/>
    <x v="0"/>
  </r>
  <r>
    <x v="21"/>
    <s v="Danareksa Sekuritas"/>
    <x v="0"/>
  </r>
  <r>
    <x v="22"/>
    <s v="Danasakti Securities"/>
    <x v="0"/>
  </r>
  <r>
    <x v="23"/>
    <s v="Danatama Makmur"/>
    <x v="0"/>
  </r>
  <r>
    <x v="24"/>
    <s v="Danpac Sekuritas"/>
    <x v="0"/>
  </r>
  <r>
    <x v="25"/>
    <s v="DBS Vickers Securities Indonesia"/>
    <x v="0"/>
  </r>
  <r>
    <x v="26"/>
    <s v="Deutsche Securities Indonesia"/>
    <x v="0"/>
  </r>
  <r>
    <x v="27"/>
    <s v="Dhanawibawa Arthacemerlang"/>
    <x v="0"/>
  </r>
  <r>
    <x v="28"/>
    <s v="BCA Sekuritas"/>
    <x v="0"/>
  </r>
  <r>
    <x v="29"/>
    <s v="Dwidana Sakti Securindo"/>
    <x v="0"/>
  </r>
  <r>
    <x v="30"/>
    <s v="Ekokapital Sekuritas"/>
    <x v="0"/>
  </r>
  <r>
    <x v="31"/>
    <s v="Magenta Kapital Indonesia"/>
    <x v="0"/>
  </r>
  <r>
    <x v="32"/>
    <s v="Equator Securities"/>
    <x v="0"/>
  </r>
  <r>
    <x v="33"/>
    <s v="Equity Securities Indonesia"/>
    <x v="0"/>
  </r>
  <r>
    <x v="34"/>
    <s v="Erdikha Elit Sekuritas"/>
    <x v="0"/>
  </r>
  <r>
    <x v="35"/>
    <s v="Daewoo Securities"/>
    <x v="0"/>
  </r>
  <r>
    <x v="36"/>
    <s v="Evergreen Capital"/>
    <x v="0"/>
  </r>
  <r>
    <x v="37"/>
    <s v="First Asia Capital"/>
    <x v="0"/>
  </r>
  <r>
    <x v="38"/>
    <s v="Forte Mentari Securities"/>
    <x v="0"/>
  </r>
  <r>
    <x v="39"/>
    <s v="Harita Kencana Securities"/>
    <x v="0"/>
  </r>
  <r>
    <x v="40"/>
    <s v="HD Capital Tbk."/>
    <x v="0"/>
  </r>
  <r>
    <x v="41"/>
    <s v="Henan Putihrai"/>
    <x v="0"/>
  </r>
  <r>
    <x v="42"/>
    <s v="HSBC Securities Indonesia"/>
    <x v="0"/>
  </r>
  <r>
    <x v="43"/>
    <s v="Indo Premier Securities"/>
    <x v="0"/>
  </r>
  <r>
    <x v="44"/>
    <s v="Indomitra Securities"/>
    <x v="0"/>
  </r>
  <r>
    <x v="45"/>
    <s v="Inovasi Utama Sekurindo"/>
    <x v="0"/>
  </r>
  <r>
    <x v="46"/>
    <s v="Intifikasa Securindo"/>
    <x v="0"/>
  </r>
  <r>
    <x v="47"/>
    <s v="Intiteladan Arthaswadaya"/>
    <x v="1"/>
  </r>
  <r>
    <x v="48"/>
    <s v="Investindo Nusantara Sekuritas"/>
    <x v="0"/>
  </r>
  <r>
    <x v="49"/>
    <s v="Jakarta Securities"/>
    <x v="0"/>
  </r>
  <r>
    <x v="50"/>
    <s v="Jasa Utama Capital"/>
    <x v="0"/>
  </r>
  <r>
    <x v="51"/>
    <s v="JP Morgan Securities Indonesia"/>
    <x v="0"/>
  </r>
  <r>
    <x v="52"/>
    <s v="Maybank Kim Eng Securities"/>
    <x v="0"/>
  </r>
  <r>
    <x v="53"/>
    <s v="Kiwoom Securities Indonesia"/>
    <x v="0"/>
  </r>
  <r>
    <x v="54"/>
    <s v="Kresna Graha Sekurindo Tbk."/>
    <x v="0"/>
  </r>
  <r>
    <x v="55"/>
    <s v="Lautandhana Securindo"/>
    <x v="0"/>
  </r>
  <r>
    <x v="56"/>
    <s v="Macquarie Capital Securities Indonesia"/>
    <x v="0"/>
  </r>
  <r>
    <x v="57"/>
    <s v="Madani Securities"/>
    <x v="0"/>
  </r>
  <r>
    <x v="58"/>
    <s v="Magnus Capital"/>
    <x v="0"/>
  </r>
  <r>
    <x v="59"/>
    <s v="Mahakarya Artha Securities"/>
    <x v="0"/>
  </r>
  <r>
    <x v="60"/>
    <s v="Mahastra Capital"/>
    <x v="0"/>
  </r>
  <r>
    <x v="61"/>
    <s v="Majapahit Securities Tbk."/>
    <x v="0"/>
  </r>
  <r>
    <x v="62"/>
    <s v="Makindo Securities"/>
    <x v="0"/>
  </r>
  <r>
    <x v="63"/>
    <s v="Makinta Securities"/>
    <x v="0"/>
  </r>
  <r>
    <x v="64"/>
    <s v="Mandiri Sekuritas"/>
    <x v="0"/>
  </r>
  <r>
    <x v="65"/>
    <s v="Masindo Artha Securities"/>
    <x v="0"/>
  </r>
  <r>
    <x v="66"/>
    <s v="Mega Capital Indonesia"/>
    <x v="0"/>
  </r>
  <r>
    <x v="67"/>
    <s v="Merrill Lynch Indonesia"/>
    <x v="0"/>
  </r>
  <r>
    <x v="68"/>
    <s v="Millenium Danatama Sekuritas"/>
    <x v="0"/>
  </r>
  <r>
    <x v="69"/>
    <s v="Minna Padi Investama Tbk."/>
    <x v="0"/>
  </r>
  <r>
    <x v="70"/>
    <s v="MNC Securities"/>
    <x v="0"/>
  </r>
  <r>
    <x v="71"/>
    <s v="Net Sekuritas"/>
    <x v="0"/>
  </r>
  <r>
    <x v="72"/>
    <s v="Nikko Securities Indonesia"/>
    <x v="0"/>
  </r>
  <r>
    <x v="73"/>
    <s v="NISP Sekuritas"/>
    <x v="0"/>
  </r>
  <r>
    <x v="74"/>
    <s v="Nomura Indonesia"/>
    <x v="0"/>
  </r>
  <r>
    <x v="75"/>
    <s v="Nusantara Capital Securities"/>
    <x v="0"/>
  </r>
  <r>
    <x v="76"/>
    <s v="Onix Sekuritas"/>
    <x v="0"/>
  </r>
  <r>
    <x v="77"/>
    <s v="Optima Kharya Capital Securities"/>
    <x v="0"/>
  </r>
  <r>
    <x v="78"/>
    <s v="RHB OSK Securities Indonesia"/>
    <x v="0"/>
  </r>
  <r>
    <x v="79"/>
    <s v="Oso Securities"/>
    <x v="0"/>
  </r>
  <r>
    <x v="80"/>
    <s v="Overseas Securities"/>
    <x v="0"/>
  </r>
  <r>
    <x v="81"/>
    <s v="Pacific 2000 Securities"/>
    <x v="0"/>
  </r>
  <r>
    <x v="82"/>
    <s v="Pacific Capital"/>
    <x v="0"/>
  </r>
  <r>
    <x v="83"/>
    <s v="Panca Global Securities Tbk."/>
    <x v="0"/>
  </r>
  <r>
    <x v="84"/>
    <s v="Panin Sekuritas Tbk."/>
    <x v="0"/>
  </r>
  <r>
    <x v="85"/>
    <s v="Paramitra Alfa Sekuritas"/>
    <x v="0"/>
  </r>
  <r>
    <x v="86"/>
    <s v="Phillip Securities Indonesia"/>
    <x v="0"/>
  </r>
  <r>
    <x v="87"/>
    <s v="Phintraco Securities"/>
    <x v="0"/>
  </r>
  <r>
    <x v="88"/>
    <s v="Pilarmas Investindo"/>
    <x v="0"/>
  </r>
  <r>
    <x v="89"/>
    <s v="Pratama Capital Indonesia"/>
    <x v="0"/>
  </r>
  <r>
    <x v="90"/>
    <s v="Primasia Securities"/>
    <x v="0"/>
  </r>
  <r>
    <x v="91"/>
    <s v="Prime Capital Securities"/>
    <x v="0"/>
  </r>
  <r>
    <x v="92"/>
    <s v="Profindo International Securities"/>
    <x v="0"/>
  </r>
  <r>
    <x v="93"/>
    <s v="Recapital Securities"/>
    <x v="0"/>
  </r>
  <r>
    <x v="94"/>
    <s v="Redialindo Mandiri"/>
    <x v="0"/>
  </r>
  <r>
    <x v="95"/>
    <s v="Reliance Securities Tbk."/>
    <x v="0"/>
  </r>
  <r>
    <x v="96"/>
    <s v="Bosowa Sekuritas"/>
    <x v="0"/>
  </r>
  <r>
    <x v="97"/>
    <s v="Samuel Sekuritas Indonesia"/>
    <x v="0"/>
  </r>
  <r>
    <x v="98"/>
    <s v="Semesta Indovest"/>
    <x v="0"/>
  </r>
  <r>
    <x v="99"/>
    <s v="Senni Cahaya"/>
    <x v="0"/>
  </r>
  <r>
    <x v="100"/>
    <s v="Sinarmas Sekuritas"/>
    <x v="0"/>
  </r>
  <r>
    <x v="101"/>
    <s v="Sucorinvest Central Gani"/>
    <x v="0"/>
  </r>
  <r>
    <x v="102"/>
    <s v="Supra Securinvest"/>
    <x v="0"/>
  </r>
  <r>
    <x v="103"/>
    <s v="OCBC Sekuritas Indonesia"/>
    <x v="0"/>
  </r>
  <r>
    <x v="104"/>
    <s v="Trimegah Securities Tbk."/>
    <x v="0"/>
  </r>
  <r>
    <x v="105"/>
    <s v="Trust Securities"/>
    <x v="0"/>
  </r>
  <r>
    <x v="106"/>
    <s v="UBS Securities Indonesia"/>
    <x v="0"/>
  </r>
  <r>
    <x v="107"/>
    <s v="Universal Broker Indonesia"/>
    <x v="0"/>
  </r>
  <r>
    <x v="108"/>
    <s v="UOB Kay Hian Securities"/>
    <x v="0"/>
  </r>
  <r>
    <x v="109"/>
    <s v="Valbury Asia Securities"/>
    <x v="0"/>
  </r>
  <r>
    <x v="110"/>
    <s v="Victoria Securities Indonesia"/>
    <x v="0"/>
  </r>
  <r>
    <x v="111"/>
    <s v="Wanteg Securindo"/>
    <x v="0"/>
  </r>
  <r>
    <x v="112"/>
    <s v="Waterfront Securities Indonesia"/>
    <x v="0"/>
  </r>
  <r>
    <x v="113"/>
    <s v="Woori Korindo Securities Indonesia"/>
    <x v="0"/>
  </r>
  <r>
    <x v="114"/>
    <s v="Yulie Sekurindo Tbk."/>
    <x v="0"/>
  </r>
  <r>
    <x v="115"/>
    <s v="Morgan Stanley Asia Indonesia"/>
    <x v="0"/>
  </r>
  <r>
    <x v="116"/>
    <s v="Agrodana Securities"/>
    <x v="0"/>
  </r>
  <r>
    <x v="117"/>
    <s v="Barclays Capital Securities Indonesia"/>
    <x v="0"/>
  </r>
  <r>
    <x v="118"/>
    <s v="Bepede Jateng Securities"/>
    <x v="2"/>
  </r>
  <r>
    <x v="119"/>
    <s v="Brata Investama"/>
    <x v="3"/>
  </r>
  <r>
    <x v="120"/>
    <s v="Capital Bridge Indonesia"/>
    <x v="0"/>
  </r>
  <r>
    <x v="121"/>
    <s v="Deutsche Verdhana Indonesia"/>
    <x v="0"/>
  </r>
  <r>
    <x v="122"/>
    <s v="Eficorp Sekuritas"/>
    <x v="0"/>
  </r>
  <r>
    <x v="123"/>
    <s v="Evio Securities"/>
    <x v="0"/>
  </r>
  <r>
    <x v="124"/>
    <s v="Garuda Nusantara Capital"/>
    <x v="0"/>
  </r>
  <r>
    <x v="125"/>
    <s v="ING Securities Indonesia"/>
    <x v="0"/>
  </r>
  <r>
    <x v="126"/>
    <s v="Kopedana Mitra Usaha"/>
    <x v="4"/>
  </r>
  <r>
    <x v="127"/>
    <s v="Monex Securities"/>
    <x v="0"/>
  </r>
  <r>
    <x v="128"/>
    <s v="Multi Sarana Investama Sekuritas"/>
    <x v="0"/>
  </r>
  <r>
    <x v="129"/>
    <s v="Nova Sekuritas"/>
    <x v="0"/>
  </r>
  <r>
    <x v="130"/>
    <s v="Peak Securities"/>
    <x v="0"/>
  </r>
  <r>
    <x v="131"/>
    <s v="Reksa Depok Sekuritas"/>
    <x v="5"/>
  </r>
  <r>
    <x v="132"/>
    <s v="Sarijaya Permana Sekuritas"/>
    <x v="0"/>
  </r>
  <r>
    <x v="133"/>
    <s v="Signature Capital Indonesia"/>
    <x v="0"/>
  </r>
  <r>
    <x v="134"/>
    <s v="Standard Chartered Securities Indonesia"/>
    <x v="0"/>
  </r>
  <r>
    <x v="135"/>
    <s v="Star Reksa Sekuritas"/>
    <x v="6"/>
  </r>
  <r>
    <x v="136"/>
    <s v="Tiga Pilar Sekuritas"/>
    <x v="0"/>
  </r>
  <r>
    <x v="137"/>
    <s v="WATR Securities"/>
    <x v="0"/>
  </r>
  <r>
    <x v="138"/>
    <s v="Eurocapital Peregrine Securities"/>
    <x v="0"/>
  </r>
  <r>
    <x v="139"/>
    <s v="Grow Asia Capital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23">
  <r>
    <s v="ID"/>
    <s v="ANUGERAH SECURINDO INDAH"/>
    <s v="SUMATRA"/>
    <x v="0"/>
  </r>
  <r>
    <s v="ID"/>
    <s v="ANUGERAH SECURINDO INDAH"/>
    <s v="JAWA"/>
    <x v="1"/>
  </r>
  <r>
    <s v="ID"/>
    <s v="ANUGERAH SECURINDO INDAH"/>
    <s v="JAWA"/>
    <x v="2"/>
  </r>
  <r>
    <s v="ID"/>
    <s v="ANUGERAH SECURINDO INDAH"/>
    <s v="JAWA"/>
    <x v="3"/>
  </r>
  <r>
    <s v="ID"/>
    <s v="ANUGERAH SECURINDO INDAH"/>
    <s v="JAWA"/>
    <x v="3"/>
  </r>
  <r>
    <s v="ID"/>
    <s v="ANUGERAH SECURINDO INDAH"/>
    <s v="JAWA"/>
    <x v="1"/>
  </r>
  <r>
    <s v="ID"/>
    <s v="ANUGERAH SECURINDO INDAH"/>
    <s v="JAWA"/>
    <x v="3"/>
  </r>
  <r>
    <s v="FS"/>
    <s v="AMCAPITAL INDONESIA"/>
    <s v="JAWA"/>
    <x v="1"/>
  </r>
  <r>
    <s v="FS"/>
    <s v="AMCAPITAL INDONESIA"/>
    <s v="JAWA"/>
    <x v="3"/>
  </r>
  <r>
    <s v="FS"/>
    <s v="AMCAPITAL INDONESIA"/>
    <s v="JAWA"/>
    <x v="3"/>
  </r>
  <r>
    <s v="AP"/>
    <s v="PACIFIC CAPITAL"/>
    <s v="JAWA"/>
    <x v="4"/>
  </r>
  <r>
    <s v="AP"/>
    <s v="PACIFIC CAPITAL"/>
    <s v="JAWA"/>
    <x v="2"/>
  </r>
  <r>
    <s v="SH"/>
    <s v="ARTHA SECURITIES INDONESIA"/>
    <s v="SUMATRA"/>
    <x v="5"/>
  </r>
  <r>
    <s v="IP"/>
    <s v="ASJAYA INDOSURYA SECURITIES"/>
    <s v="JAWA"/>
    <x v="3"/>
  </r>
  <r>
    <s v="IP"/>
    <s v="ASJAYA INDOSURYA SECURITIES"/>
    <s v="SUMATRA"/>
    <x v="5"/>
  </r>
  <r>
    <s v="IP"/>
    <s v="ASJAYA INDOSURYA SECURITIES"/>
    <s v="JAWA"/>
    <x v="1"/>
  </r>
  <r>
    <s v="IP"/>
    <s v="ASJAYA INDOSURYA SECURITIES"/>
    <s v="JAWA"/>
    <x v="3"/>
  </r>
  <r>
    <s v="IP"/>
    <s v="ASJAYA INDOSURYA SECURITIES"/>
    <s v="JAWA"/>
    <x v="6"/>
  </r>
  <r>
    <s v="IP"/>
    <s v="ASJAYA INDOSURYA SECURITIES"/>
    <s v="SUMATRA"/>
    <x v="0"/>
  </r>
  <r>
    <s v="DX"/>
    <s v="BAHANA SECURITIES (*)"/>
    <s v="JAWA"/>
    <x v="1"/>
  </r>
  <r>
    <s v="MU"/>
    <s v="MINNA PADI INVESTAMA D/H BATAVIA ARTATAMA SECURINDO (*)"/>
    <s v="JAWA"/>
    <x v="1"/>
  </r>
  <r>
    <s v="MU"/>
    <s v="MINNA PADI INVESTAMA D/H BATAVIA ARTATAMA SECURINDO (*)"/>
    <s v="JAWA"/>
    <x v="4"/>
  </r>
  <r>
    <s v="MU"/>
    <s v="MINNA PADI INVESTAMA D/H BATAVIA ARTATAMA SECURINDO (*)"/>
    <s v="JAWA"/>
    <x v="7"/>
  </r>
  <r>
    <s v="MU"/>
    <s v="MINNA PADI INVESTAMA D/H BATAVIA ARTATAMA SECURINDO (*)"/>
    <s v="JAWA"/>
    <x v="1"/>
  </r>
  <r>
    <s v="MU"/>
    <s v="MINNA PADI INVESTAMA D/H BATAVIA ARTATAMA SECURINDO (*)"/>
    <s v="JAWA"/>
    <x v="3"/>
  </r>
  <r>
    <s v="MU"/>
    <s v="MINNA PADI INVESTAMA D/H BATAVIA ARTATAMA SECURINDO (*)"/>
    <s v="JAWA"/>
    <x v="6"/>
  </r>
  <r>
    <s v="BZ"/>
    <s v="BATAVIA PROSPERINDO SEKURITAS"/>
    <s v="SUMATRA"/>
    <x v="5"/>
  </r>
  <r>
    <s v="BZ"/>
    <s v="BATAVIA PROSPERINDO SEKURITAS"/>
    <s v="JAWA"/>
    <x v="8"/>
  </r>
  <r>
    <s v="BZ"/>
    <s v="BATAVIA PROSPERINDO SEKURITAS"/>
    <s v="JAWA"/>
    <x v="1"/>
  </r>
  <r>
    <s v="BZ"/>
    <s v="BATAVIA PROSPERINDO SEKURITAS"/>
    <s v="JAWA"/>
    <x v="6"/>
  </r>
  <r>
    <s v="BZ"/>
    <s v="BATAVIA PROSPERINDO SEKURITAS"/>
    <s v="JAWA"/>
    <x v="3"/>
  </r>
  <r>
    <s v="BZ"/>
    <s v="BATAVIA PROSPERINDO SEKURITAS"/>
    <s v="JAWA"/>
    <x v="3"/>
  </r>
  <r>
    <s v="EP"/>
    <s v="MNC SECURITIES d/h. BHAKTI SECURITIES"/>
    <s v="JAWA"/>
    <x v="1"/>
  </r>
  <r>
    <s v="EP"/>
    <s v="MNC SECURITIES d/h. BHAKTI SECURITIES"/>
    <s v="JAWA"/>
    <x v="3"/>
  </r>
  <r>
    <s v="EP"/>
    <s v="MNC SECURITIES d/h. BHAKTI SECURITIES"/>
    <s v="SUMATRA"/>
    <x v="9"/>
  </r>
  <r>
    <s v="EP"/>
    <s v="MNC SECURITIES d/h. BHAKTI SECURITIES"/>
    <s v="JAWA"/>
    <x v="1"/>
  </r>
  <r>
    <s v="EP"/>
    <s v="MNC SECURITIES d/h. BHAKTI SECURITIES"/>
    <s v="JAWA"/>
    <x v="8"/>
  </r>
  <r>
    <s v="EP"/>
    <s v="MNC SECURITIES d/h. BHAKTI SECURITIES"/>
    <s v="JAWA"/>
    <x v="7"/>
  </r>
  <r>
    <s v="EP"/>
    <s v="MNC SECURITIES d/h. BHAKTI SECURITIES"/>
    <s v="JAWA"/>
    <x v="10"/>
  </r>
  <r>
    <s v="EP"/>
    <s v="MNC SECURITIES d/h. BHAKTI SECURITIES"/>
    <s v="JAWA"/>
    <x v="4"/>
  </r>
  <r>
    <s v="EP"/>
    <s v="MNC SECURITIES d/h. BHAKTI SECURITIES"/>
    <s v="JAWA"/>
    <x v="3"/>
  </r>
  <r>
    <s v="EP"/>
    <s v="MNC SECURITIES d/h. BHAKTI SECURITIES"/>
    <s v="BALI"/>
    <x v="11"/>
  </r>
  <r>
    <s v="EP"/>
    <s v="MNC SECURITIES d/h. BHAKTI SECURITIES"/>
    <s v="SULAWESI"/>
    <x v="12"/>
  </r>
  <r>
    <s v="EP"/>
    <s v="MNC SECURITIES d/h. BHAKTI SECURITIES"/>
    <s v="JAWA"/>
    <x v="3"/>
  </r>
  <r>
    <s v="EP"/>
    <s v="MNC SECURITIES d/h. BHAKTI SECURITIES"/>
    <s v="JAWA"/>
    <x v="3"/>
  </r>
  <r>
    <s v="EP"/>
    <s v="MNC SECURITIES d/h. BHAKTI SECURITIES"/>
    <s v="JAWA"/>
    <x v="3"/>
  </r>
  <r>
    <s v="EP"/>
    <s v="MNC SECURITIES d/h. BHAKTI SECURITIES"/>
    <s v="JAWA"/>
    <x v="3"/>
  </r>
  <r>
    <s v="EP"/>
    <s v="MNC SECURITIES d/h. BHAKTI SECURITIES"/>
    <s v="JAWA"/>
    <x v="13"/>
  </r>
  <r>
    <s v="EP"/>
    <s v="MNC SECURITIES d/h. BHAKTI SECURITIES"/>
    <s v="SUMATRA"/>
    <x v="5"/>
  </r>
  <r>
    <s v="EP"/>
    <s v="MNC SECURITIES d/h. BHAKTI SECURITIES"/>
    <s v="JAWA"/>
    <x v="6"/>
  </r>
  <r>
    <s v="EP"/>
    <s v="MNC SECURITIES d/h. BHAKTI SECURITIES"/>
    <s v="JAWA"/>
    <x v="14"/>
  </r>
  <r>
    <s v="EP"/>
    <s v="MNC SECURITIES d/h. BHAKTI SECURITIES"/>
    <s v="JAWA"/>
    <x v="7"/>
  </r>
  <r>
    <s v="EP"/>
    <s v="MNC SECURITIES d/h. BHAKTI SECURITIES"/>
    <s v="JAWA"/>
    <x v="7"/>
  </r>
  <r>
    <s v="EP"/>
    <s v="MNC SECURITIES d/h. BHAKTI SECURITIES"/>
    <s v="JAWA"/>
    <x v="15"/>
  </r>
  <r>
    <s v="EP"/>
    <s v="MNC SECURITIES d/h. BHAKTI SECURITIES"/>
    <s v="SULAWESI"/>
    <x v="16"/>
  </r>
  <r>
    <s v="EP"/>
    <s v="MNC SECURITIES d/h. BHAKTI SECURITIES"/>
    <s v="JAWA"/>
    <x v="3"/>
  </r>
  <r>
    <s v="EP"/>
    <s v="MNC SECURITIES d/h. BHAKTI SECURITIES"/>
    <s v="JAWA"/>
    <x v="3"/>
  </r>
  <r>
    <s v="EP"/>
    <s v="MNC SECURITIES d/h. BHAKTI SECURITIES"/>
    <s v="JAWA"/>
    <x v="17"/>
  </r>
  <r>
    <s v="EP"/>
    <s v="MNC SECURITIES d/h. BHAKTI SECURITIES"/>
    <s v="JAWA"/>
    <x v="7"/>
  </r>
  <r>
    <s v="EP"/>
    <s v="MNC SECURITIES d/h. BHAKTI SECURITIES"/>
    <s v="JAWA"/>
    <x v="3"/>
  </r>
  <r>
    <s v="EP"/>
    <s v="MNC SECURITIES d/h. BHAKTI SECURITIES"/>
    <s v="JAWA"/>
    <x v="3"/>
  </r>
  <r>
    <s v="EP"/>
    <s v="MNC SECURITIES d/h. BHAKTI SECURITIES"/>
    <s v="KALIMANTAN"/>
    <x v="18"/>
  </r>
  <r>
    <s v="EP"/>
    <s v="MNC SECURITIES d/h. BHAKTI SECURITIES"/>
    <s v="JAWA"/>
    <x v="3"/>
  </r>
  <r>
    <s v="EP"/>
    <s v="MNC SECURITIES d/h. BHAKTI SECURITIES"/>
    <s v="JAWA"/>
    <x v="3"/>
  </r>
  <r>
    <s v="EP"/>
    <s v="MNC SECURITIES d/h. BHAKTI SECURITIES"/>
    <s v="JAWA"/>
    <x v="6"/>
  </r>
  <r>
    <s v="EP"/>
    <s v="MNC SECURITIES d/h. BHAKTI SECURITIES"/>
    <s v="SUMATRA"/>
    <x v="0"/>
  </r>
  <r>
    <s v="EP"/>
    <s v="MNC SECURITIES d/h. BHAKTI SECURITIES"/>
    <s v="SUMATRA"/>
    <x v="19"/>
  </r>
  <r>
    <s v="EP"/>
    <s v="MNC SECURITIES d/h. BHAKTI SECURITIES"/>
    <s v="KALIMANTAN"/>
    <x v="20"/>
  </r>
  <r>
    <s v="EP"/>
    <s v="MNC SECURITIES d/h. BHAKTI SECURITIES"/>
    <s v="SUMATRA"/>
    <x v="21"/>
  </r>
  <r>
    <s v="EP"/>
    <s v="MNC SECURITIES d/h. BHAKTI SECURITIES"/>
    <s v="JAWA"/>
    <x v="3"/>
  </r>
  <r>
    <s v="NI"/>
    <s v="BNI SECURITIES (*)"/>
    <s v="SUMATRA"/>
    <x v="5"/>
  </r>
  <r>
    <s v="NI"/>
    <s v="BNI SECURITIES (*)"/>
    <s v="SUMATRA"/>
    <x v="0"/>
  </r>
  <r>
    <s v="NI"/>
    <s v="BNI SECURITIES (*)"/>
    <s v="JAWA"/>
    <x v="6"/>
  </r>
  <r>
    <s v="NI"/>
    <s v="BNI SECURITIES (*)"/>
    <s v="JAWA"/>
    <x v="4"/>
  </r>
  <r>
    <s v="NI"/>
    <s v="BNI SECURITIES (*)"/>
    <s v="JAWA"/>
    <x v="2"/>
  </r>
  <r>
    <s v="NI"/>
    <s v="BNI SECURITIES (*)"/>
    <s v="JAWA"/>
    <x v="1"/>
  </r>
  <r>
    <s v="NI"/>
    <s v="BNI SECURITIES (*)"/>
    <s v="JAWA"/>
    <x v="8"/>
  </r>
  <r>
    <s v="NI"/>
    <s v="BNI SECURITIES (*)"/>
    <s v="BALI"/>
    <x v="11"/>
  </r>
  <r>
    <s v="NI"/>
    <s v="BNI SECURITIES (*)"/>
    <s v="JAWA"/>
    <x v="3"/>
  </r>
  <r>
    <s v="NI"/>
    <s v="BNI SECURITIES (*)"/>
    <s v="SUMATRA"/>
    <x v="22"/>
  </r>
  <r>
    <s v="NI"/>
    <s v="BNI SECURITIES (*)"/>
    <s v="JAWA"/>
    <x v="7"/>
  </r>
  <r>
    <s v="NI"/>
    <s v="BNI SECURITIES (*)"/>
    <s v="JAWA"/>
    <x v="3"/>
  </r>
  <r>
    <s v="NI"/>
    <s v="BNI SECURITIES (*)"/>
    <s v="JAWA"/>
    <x v="3"/>
  </r>
  <r>
    <s v="NI"/>
    <s v="BNI SECURITIES (*)"/>
    <s v="SUMATRA"/>
    <x v="19"/>
  </r>
  <r>
    <s v="NI"/>
    <s v="BNI SECURITIES (*)"/>
    <s v="KALIMANTAN"/>
    <x v="20"/>
  </r>
  <r>
    <s v="NI"/>
    <s v="BNI SECURITIES (*)"/>
    <s v="JAWA"/>
    <x v="3"/>
  </r>
  <r>
    <s v="NI"/>
    <s v="BNI SECURITIES (*)"/>
    <s v="KALIMANTAN"/>
    <x v="18"/>
  </r>
  <r>
    <s v="NI"/>
    <s v="BNI SECURITIES (*)"/>
    <s v="JAWA"/>
    <x v="23"/>
  </r>
  <r>
    <s v="NI"/>
    <s v="BNI SECURITIES (*)"/>
    <s v="JAWA"/>
    <x v="3"/>
  </r>
  <r>
    <s v="NI"/>
    <s v="BNI SECURITIES (*)"/>
    <s v="JAWA"/>
    <x v="3"/>
  </r>
  <r>
    <s v="NI"/>
    <s v="BNI SECURITIES (*)"/>
    <s v="JAWA"/>
    <x v="3"/>
  </r>
  <r>
    <s v="NI"/>
    <s v="BNI SECURITIES (*)"/>
    <s v="SUMATRA"/>
    <x v="9"/>
  </r>
  <r>
    <s v="NI"/>
    <s v="BNI SECURITIES (*)"/>
    <s v="SUMATRA"/>
    <x v="21"/>
  </r>
  <r>
    <s v="NI"/>
    <s v="BNI SECURITIES (*)"/>
    <s v="JAWA"/>
    <x v="3"/>
  </r>
  <r>
    <s v="NI"/>
    <s v="BNI SECURITIES (*)"/>
    <s v="JAWA"/>
    <x v="24"/>
  </r>
  <r>
    <s v="NI"/>
    <s v="BNI SECURITIES (*)"/>
    <s v="JAWA"/>
    <x v="3"/>
  </r>
  <r>
    <s v="NI"/>
    <s v="BNI SECURITIES (*)"/>
    <s v="JAWA"/>
    <x v="3"/>
  </r>
  <r>
    <s v="NI"/>
    <s v="BNI SECURITIES (*)"/>
    <s v="JAWA"/>
    <x v="3"/>
  </r>
  <r>
    <s v="NI"/>
    <s v="BNI SECURITIES (*)"/>
    <s v="JAWA"/>
    <x v="3"/>
  </r>
  <r>
    <s v="NI"/>
    <s v="BNI SECURITIES (*)"/>
    <s v="JAWA"/>
    <x v="3"/>
  </r>
  <r>
    <s v="NI"/>
    <s v="BNI SECURITIES (*)"/>
    <s v="JAWA"/>
    <x v="13"/>
  </r>
  <r>
    <s v="NI"/>
    <s v="BNI SECURITIES (*)"/>
    <s v="JAWA"/>
    <x v="1"/>
  </r>
  <r>
    <s v="NI"/>
    <s v="BNI SECURITIES (*)"/>
    <s v="JAWA"/>
    <x v="3"/>
  </r>
  <r>
    <s v="NI"/>
    <s v="BNI SECURITIES (*)"/>
    <s v="SUMATRA"/>
    <x v="22"/>
  </r>
  <r>
    <s v="NI"/>
    <s v="BNI SECURITIES (*)"/>
    <s v="SULAWESI"/>
    <x v="16"/>
  </r>
  <r>
    <s v="NI"/>
    <s v="BNI SECURITIES (*)"/>
    <s v="JAWA"/>
    <x v="3"/>
  </r>
  <r>
    <s v="NI"/>
    <s v="BNI SECURITIES (*)"/>
    <s v="JAWA"/>
    <x v="7"/>
  </r>
  <r>
    <s v="NI"/>
    <s v="BNI SECURITIES (*)"/>
    <s v="JAWA"/>
    <x v="8"/>
  </r>
  <r>
    <s v="NI"/>
    <s v="BNI SECURITIES (*)"/>
    <s v="JAWA"/>
    <x v="3"/>
  </r>
  <r>
    <s v="NI"/>
    <s v="BNI SECURITIES (*)"/>
    <s v="JAWA"/>
    <x v="2"/>
  </r>
  <r>
    <s v="NI"/>
    <s v="BNI SECURITIES (*)"/>
    <s v="SULAWESI"/>
    <x v="12"/>
  </r>
  <r>
    <s v="NI"/>
    <s v="BNI SECURITIES (*)"/>
    <s v="JAWA"/>
    <x v="3"/>
  </r>
  <r>
    <s v="NI"/>
    <s v="BNI SECURITIES (*)"/>
    <s v="JAWA"/>
    <x v="1"/>
  </r>
  <r>
    <s v="NI"/>
    <s v="BNI SECURITIES (*)"/>
    <s v="JAWA"/>
    <x v="3"/>
  </r>
  <r>
    <s v="NI"/>
    <s v="BNI SECURITIES (*)"/>
    <s v="JAWA"/>
    <x v="25"/>
  </r>
  <r>
    <s v="NI"/>
    <s v="BNI SECURITIES (*)"/>
    <s v="BALI"/>
    <x v="11"/>
  </r>
  <r>
    <s v="NI"/>
    <s v="BNI SECURITIES (*)"/>
    <s v="BALI"/>
    <x v="11"/>
  </r>
  <r>
    <s v="NI"/>
    <s v="BNI SECURITIES (*)"/>
    <s v="JAWA"/>
    <x v="3"/>
  </r>
  <r>
    <s v="NI"/>
    <s v="BNI SECURITIES (*)"/>
    <s v="SUMATRA"/>
    <x v="19"/>
  </r>
  <r>
    <s v="NI"/>
    <s v="BNI SECURITIES (*)"/>
    <s v="BALI"/>
    <x v="11"/>
  </r>
  <r>
    <s v="NI"/>
    <s v="BNI SECURITIES (*)"/>
    <s v="SUMATRA"/>
    <x v="19"/>
  </r>
  <r>
    <s v="NI"/>
    <s v="BNI SECURITIES (*)"/>
    <s v="SUMATRA"/>
    <x v="5"/>
  </r>
  <r>
    <s v="NI"/>
    <s v="BNI SECURITIES (*)"/>
    <s v="JAWA"/>
    <x v="2"/>
  </r>
  <r>
    <s v="HK"/>
    <s v="BRENT SECURITIES d/h. PDFCI SECURITIES (*)"/>
    <s v="JAWA"/>
    <x v="6"/>
  </r>
  <r>
    <s v="HK"/>
    <s v="BRENT SECURITIES d/h. PDFCI SECURITIES (*)"/>
    <s v="JAWA"/>
    <x v="3"/>
  </r>
  <r>
    <s v="HK"/>
    <s v="BRENT SECURITIES d/h. PDFCI SECURITIES (*)"/>
    <s v="SUMATRA"/>
    <x v="5"/>
  </r>
  <r>
    <s v="HK"/>
    <s v="BRENT SECURITIES d/h. PDFCI SECURITIES (*)"/>
    <s v="JAWA"/>
    <x v="7"/>
  </r>
  <r>
    <s v="HK"/>
    <s v="BRENT SECURITIES d/h. PDFCI SECURITIES (*)"/>
    <s v="JAWA"/>
    <x v="3"/>
  </r>
  <r>
    <s v="HK"/>
    <s v="BRENT SECURITIES d/h. PDFCI SECURITIES (*)"/>
    <s v="SUMATRA"/>
    <x v="9"/>
  </r>
  <r>
    <s v="CP"/>
    <s v="VALBURY ASIA SECURITIES d/a CATURPILAR INVESTAMA (*)"/>
    <s v="JAWA"/>
    <x v="6"/>
  </r>
  <r>
    <s v="CP"/>
    <s v="VALBURY ASIA SECURITIES d/a CATURPILAR INVESTAMA (*)"/>
    <s v="JAWA"/>
    <x v="1"/>
  </r>
  <r>
    <s v="CP"/>
    <s v="VALBURY ASIA SECURITIES d/a CATURPILAR INVESTAMA (*)"/>
    <s v="SUMATRA"/>
    <x v="5"/>
  </r>
  <r>
    <s v="CP"/>
    <s v="VALBURY ASIA SECURITIES d/a CATURPILAR INVESTAMA (*)"/>
    <s v="JAWA"/>
    <x v="8"/>
  </r>
  <r>
    <s v="CP"/>
    <s v="VALBURY ASIA SECURITIES d/a CATURPILAR INVESTAMA (*)"/>
    <s v="JAWA"/>
    <x v="3"/>
  </r>
  <r>
    <s v="CP"/>
    <s v="VALBURY ASIA SECURITIES d/a CATURPILAR INVESTAMA (*)"/>
    <s v="JAWA"/>
    <x v="3"/>
  </r>
  <r>
    <s v="CP"/>
    <s v="VALBURY ASIA SECURITIES d/a CATURPILAR INVESTAMA (*)"/>
    <s v="BALI"/>
    <x v="11"/>
  </r>
  <r>
    <s v="CP"/>
    <s v="VALBURY ASIA SECURITIES d/a CATURPILAR INVESTAMA (*)"/>
    <s v="JAWA"/>
    <x v="3"/>
  </r>
  <r>
    <s v="CP"/>
    <s v="VALBURY ASIA SECURITIES d/a CATURPILAR INVESTAMA (*)"/>
    <s v="SUMATRA"/>
    <x v="21"/>
  </r>
  <r>
    <s v="CP"/>
    <s v="VALBURY ASIA SECURITIES d/a CATURPILAR INVESTAMA (*)"/>
    <s v="JAWA"/>
    <x v="7"/>
  </r>
  <r>
    <s v="CP"/>
    <s v="VALBURY ASIA SECURITIES d/a CATURPILAR INVESTAMA (*)"/>
    <s v="JAWA"/>
    <x v="2"/>
  </r>
  <r>
    <s v="CP"/>
    <s v="VALBURY ASIA SECURITIES d/a CATURPILAR INVESTAMA (*)"/>
    <s v="KALIMANTAN"/>
    <x v="20"/>
  </r>
  <r>
    <s v="CP"/>
    <s v="VALBURY ASIA SECURITIES d/a CATURPILAR INVESTAMA (*)"/>
    <s v="SUMATRA"/>
    <x v="26"/>
  </r>
  <r>
    <s v="CP"/>
    <s v="VALBURY ASIA SECURITIES d/a CATURPILAR INVESTAMA (*)"/>
    <s v="SUMATRA"/>
    <x v="0"/>
  </r>
  <r>
    <s v="CP"/>
    <s v="VALBURY ASIA SECURITIES d/a CATURPILAR INVESTAMA (*)"/>
    <s v="SULAWESI"/>
    <x v="12"/>
  </r>
  <r>
    <s v="YU"/>
    <s v="CIMB Securities Indonesia D/H. GK GOH INDONESIA (*) "/>
    <s v="JAWA"/>
    <x v="1"/>
  </r>
  <r>
    <s v="YU"/>
    <s v="CIMB Securities Indonesia D/H. GK GOH INDONESIA (*) "/>
    <s v="JAWA"/>
    <x v="1"/>
  </r>
  <r>
    <s v="YU"/>
    <s v="CIMB Securities Indonesia D/H. GK GOH INDONESIA (*) "/>
    <s v="JAWA"/>
    <x v="6"/>
  </r>
  <r>
    <s v="YU"/>
    <s v="CIMB Securities Indonesia D/H. GK GOH INDONESIA (*) "/>
    <s v="JAWA"/>
    <x v="3"/>
  </r>
  <r>
    <s v="YU"/>
    <s v="CIMB Securities Indonesia D/H. GK GOH INDONESIA (*) "/>
    <s v="JAWA"/>
    <x v="3"/>
  </r>
  <r>
    <s v="YU"/>
    <s v="CIMB Securities Indonesia D/H. GK GOH INDONESIA (*) "/>
    <s v="JAWA"/>
    <x v="7"/>
  </r>
  <r>
    <s v="YU"/>
    <s v="CIMB Securities Indonesia D/H. GK GOH INDONESIA (*) "/>
    <s v="SUMATRA"/>
    <x v="5"/>
  </r>
  <r>
    <s v="YU"/>
    <s v="CIMB Securities Indonesia D/H. GK GOH INDONESIA (*) "/>
    <s v="JAWA"/>
    <x v="3"/>
  </r>
  <r>
    <s v="YU"/>
    <s v="CIMB Securities Indonesia D/H. GK GOH INDONESIA (*) "/>
    <s v="JAWA"/>
    <x v="3"/>
  </r>
  <r>
    <s v="YU"/>
    <s v="CIMB Securities Indonesia D/H. GK GOH INDONESIA (*) "/>
    <s v="JAWA"/>
    <x v="3"/>
  </r>
  <r>
    <s v="YU"/>
    <s v="CIMB Securities Indonesia D/H. GK GOH INDONESIA (*) "/>
    <s v="JAWA"/>
    <x v="23"/>
  </r>
  <r>
    <s v="YU"/>
    <s v="CIMB Securities Indonesia D/H. GK GOH INDONESIA (*) "/>
    <s v="JAWA"/>
    <x v="23"/>
  </r>
  <r>
    <s v="YU"/>
    <s v="CIMB Securities Indonesia D/H. GK GOH INDONESIA (*) "/>
    <s v="JAWA"/>
    <x v="23"/>
  </r>
  <r>
    <s v="YU"/>
    <s v="CIMB Securities Indonesia D/H. GK GOH INDONESIA (*) "/>
    <s v="JAWA"/>
    <x v="23"/>
  </r>
  <r>
    <s v="YU"/>
    <s v="CIMB Securities Indonesia D/H. GK GOH INDONESIA (*) "/>
    <s v="SUMATRA"/>
    <x v="9"/>
  </r>
  <r>
    <s v="KI"/>
    <s v="CIPTADANA SECURITIES (*)"/>
    <s v="JAWA"/>
    <x v="1"/>
  </r>
  <r>
    <s v="KI"/>
    <s v="CIPTADANA SECURITIES (*)"/>
    <s v="JAWA"/>
    <x v="7"/>
  </r>
  <r>
    <s v="KI"/>
    <s v="CIPTADANA SECURITIES (*)"/>
    <s v="SUMATRA"/>
    <x v="5"/>
  </r>
  <r>
    <s v="KI"/>
    <s v="CIPTADANA SECURITIES (*)"/>
    <s v="JAWA"/>
    <x v="3"/>
  </r>
  <r>
    <s v="KI"/>
    <s v="CIPTADANA SECURITIES (*)"/>
    <s v="JAWA"/>
    <x v="3"/>
  </r>
  <r>
    <s v="TA"/>
    <s v="MAGNUS CAPITAL D/H. CITI PACIFIC SECURITIES D/H : GENTAPASTADO ABADI"/>
    <s v="JAWA"/>
    <x v="3"/>
  </r>
  <r>
    <s v="XA"/>
    <s v="WOORI KORINDO SECURITIES INDONESIA dh CLEMONT SECURITIES IND"/>
    <s v="JAWA"/>
    <x v="3"/>
  </r>
  <r>
    <s v="OD"/>
    <s v="DANAREKSA SEKURITAS (*)"/>
    <s v="JAWA"/>
    <x v="3"/>
  </r>
  <r>
    <s v="OD"/>
    <s v="DANAREKSA SEKURITAS (*)"/>
    <s v="JAWA"/>
    <x v="3"/>
  </r>
  <r>
    <s v="OD"/>
    <s v="DANAREKSA SEKURITAS (*)"/>
    <s v="JAWA"/>
    <x v="3"/>
  </r>
  <r>
    <s v="OD"/>
    <s v="DANAREKSA SEKURITAS (*)"/>
    <s v="JAWA"/>
    <x v="3"/>
  </r>
  <r>
    <s v="OD"/>
    <s v="DANAREKSA SEKURITAS (*)"/>
    <s v="JAWA"/>
    <x v="3"/>
  </r>
  <r>
    <s v="OD"/>
    <s v="DANAREKSA SEKURITAS (*)"/>
    <s v="JAWA"/>
    <x v="1"/>
  </r>
  <r>
    <s v="OD"/>
    <s v="DANAREKSA SEKURITAS (*)"/>
    <s v="JAWA"/>
    <x v="3"/>
  </r>
  <r>
    <s v="OD"/>
    <s v="DANAREKSA SEKURITAS (*)"/>
    <s v="JAWA"/>
    <x v="6"/>
  </r>
  <r>
    <s v="OD"/>
    <s v="DANAREKSA SEKURITAS (*)"/>
    <s v="JAWA"/>
    <x v="6"/>
  </r>
  <r>
    <s v="OD"/>
    <s v="DANAREKSA SEKURITAS (*)"/>
    <s v="SULAWESI"/>
    <x v="12"/>
  </r>
  <r>
    <s v="OD"/>
    <s v="DANAREKSA SEKURITAS (*)"/>
    <s v="JAWA"/>
    <x v="3"/>
  </r>
  <r>
    <s v="OD"/>
    <s v="DANAREKSA SEKURITAS (*)"/>
    <s v="JAWA"/>
    <x v="8"/>
  </r>
  <r>
    <s v="OD"/>
    <s v="DANAREKSA SEKURITAS (*)"/>
    <s v="JAWA"/>
    <x v="8"/>
  </r>
  <r>
    <s v="OD"/>
    <s v="DANAREKSA SEKURITAS (*)"/>
    <s v="JAWA"/>
    <x v="2"/>
  </r>
  <r>
    <s v="OD"/>
    <s v="DANAREKSA SEKURITAS (*)"/>
    <s v="JAWA"/>
    <x v="2"/>
  </r>
  <r>
    <s v="OD"/>
    <s v="DANAREKSA SEKURITAS (*)"/>
    <s v="JAWA"/>
    <x v="2"/>
  </r>
  <r>
    <s v="OD"/>
    <s v="DANAREKSA SEKURITAS (*)"/>
    <s v="JAWA"/>
    <x v="2"/>
  </r>
  <r>
    <s v="OD"/>
    <s v="DANAREKSA SEKURITAS (*)"/>
    <s v="JAWA"/>
    <x v="7"/>
  </r>
  <r>
    <s v="OD"/>
    <s v="DANAREKSA SEKURITAS (*)"/>
    <s v="JAWA"/>
    <x v="25"/>
  </r>
  <r>
    <s v="OD"/>
    <s v="DANAREKSA SEKURITAS (*)"/>
    <s v="JAWA"/>
    <x v="7"/>
  </r>
  <r>
    <s v="OD"/>
    <s v="DANAREKSA SEKURITAS (*)"/>
    <s v="JAWA"/>
    <x v="7"/>
  </r>
  <r>
    <s v="OD"/>
    <s v="DANAREKSA SEKURITAS (*)"/>
    <s v="SUMATRA"/>
    <x v="5"/>
  </r>
  <r>
    <s v="OD"/>
    <s v="DANAREKSA SEKURITAS (*)"/>
    <s v="SUMATRA"/>
    <x v="5"/>
  </r>
  <r>
    <s v="OD"/>
    <s v="DANAREKSA SEKURITAS (*)"/>
    <s v="JAWA"/>
    <x v="23"/>
  </r>
  <r>
    <s v="OD"/>
    <s v="DANAREKSA SEKURITAS (*)"/>
    <s v="SUMATRA"/>
    <x v="0"/>
  </r>
  <r>
    <s v="OD"/>
    <s v="DANAREKSA SEKURITAS (*)"/>
    <s v="SUMATRA"/>
    <x v="4"/>
  </r>
  <r>
    <s v="OD"/>
    <s v="DANAREKSA SEKURITAS (*)"/>
    <s v="JAWA"/>
    <x v="2"/>
  </r>
  <r>
    <s v="OD"/>
    <s v="DANAREKSA SEKURITAS (*)"/>
    <s v="JAWA"/>
    <x v="4"/>
  </r>
  <r>
    <s v="OD"/>
    <s v="DANAREKSA SEKURITAS (*)"/>
    <s v="SULAWESI"/>
    <x v="12"/>
  </r>
  <r>
    <s v="OD"/>
    <s v="DANAREKSA SEKURITAS (*)"/>
    <s v="BALI"/>
    <x v="27"/>
  </r>
  <r>
    <s v="OD"/>
    <s v="DANAREKSA SEKURITAS (*)"/>
    <s v="JAWA"/>
    <x v="3"/>
  </r>
  <r>
    <s v="OD"/>
    <s v="DANAREKSA SEKURITAS (*)"/>
    <s v="JAWA"/>
    <x v="3"/>
  </r>
  <r>
    <s v="OD"/>
    <s v="DANAREKSA SEKURITAS (*)"/>
    <s v="JAWA"/>
    <x v="3"/>
  </r>
  <r>
    <s v="OD"/>
    <s v="DANAREKSA SEKURITAS (*)"/>
    <s v="KALIMANTAN"/>
    <x v="18"/>
  </r>
  <r>
    <s v="PF"/>
    <s v="DANASAKTI SECURITIES (*)"/>
    <s v="JAWA"/>
    <x v="4"/>
  </r>
  <r>
    <s v="TX"/>
    <s v="DHANAWIBAWA ARTHACEMERLANG"/>
    <s v="JAWA"/>
    <x v="6"/>
  </r>
  <r>
    <s v="TX"/>
    <s v="DHANAWIBAWA ARTHACEMERLANG"/>
    <s v="JAWA"/>
    <x v="3"/>
  </r>
  <r>
    <s v="TX"/>
    <s v="DHANAWIBAWA ARTHACEMERLANG"/>
    <s v="JAWA"/>
    <x v="1"/>
  </r>
  <r>
    <s v="TX"/>
    <s v="DHANAWIBAWA ARTHACEMERLANG"/>
    <s v="SUMATRA"/>
    <x v="21"/>
  </r>
  <r>
    <s v="TX"/>
    <s v="DHANAWIBAWA ARTHACEMERLANG"/>
    <s v="SUMATRA"/>
    <x v="5"/>
  </r>
  <r>
    <s v="TX"/>
    <s v="DHANAWIBAWA ARTHACEMERLANG"/>
    <s v="JAWA"/>
    <x v="3"/>
  </r>
  <r>
    <s v="TX"/>
    <s v="DHANAWIBAWA ARTHACEMERLANG"/>
    <s v="JAWA"/>
    <x v="28"/>
  </r>
  <r>
    <s v="AG"/>
    <s v="KIWOOM SECURITIES INDONESIA"/>
    <s v="JAWA"/>
    <x v="3"/>
  </r>
  <r>
    <s v="AG"/>
    <s v="KIWOOM SECURITIES INDONESIA"/>
    <s v="JAWA"/>
    <x v="23"/>
  </r>
  <r>
    <s v="AG"/>
    <s v="KIWOOM SECURITIES INDONESIA"/>
    <s v="JAWA"/>
    <x v="3"/>
  </r>
  <r>
    <s v="AG"/>
    <s v="KIWOOM SECURITIES INDONESIA"/>
    <s v="JAWA"/>
    <x v="6"/>
  </r>
  <r>
    <s v="AG"/>
    <s v="KIWOOM SECURITIES INDONESIA"/>
    <s v="JAWA"/>
    <x v="1"/>
  </r>
  <r>
    <s v="PI"/>
    <s v="MAGENTA KAPITAL INDONESIA D/H EMCO D/H E-CAPITAL SECURITIES D/H : SURABAYA ARTHA SELARAS"/>
    <s v="SUMATRA"/>
    <x v="15"/>
  </r>
  <r>
    <s v="ZR"/>
    <s v="BUMIPUTERA CAPITAL INDONESIA D/H FICOR SECKURITAS INDONESIA"/>
    <s v="JAWA"/>
    <x v="1"/>
  </r>
  <r>
    <s v="ZR"/>
    <s v="BUMIPUTERA CAPITAL INDONESIA D/H FICOR SECKURITAS INDONESIA"/>
    <s v="SUMATRA"/>
    <x v="22"/>
  </r>
  <r>
    <s v="ZR"/>
    <s v="BUMIPUTERA CAPITAL INDONESIA D/H FICOR SECKURITAS INDONESIA"/>
    <s v="KALIMANTAN"/>
    <x v="29"/>
  </r>
  <r>
    <s v="ZR"/>
    <s v="BUMIPUTERA CAPITAL INDONESIA D/H FICOR SECKURITAS INDONESIA"/>
    <s v="KALIMANTAN"/>
    <x v="30"/>
  </r>
  <r>
    <s v="ZR"/>
    <s v="BUMIPUTERA CAPITAL INDONESIA D/H FICOR SECKURITAS INDONESIA"/>
    <s v="JAWA"/>
    <x v="7"/>
  </r>
  <r>
    <s v="ES"/>
    <s v="EKOKAPITAL SEKURITAS (*)"/>
    <s v="JAWA"/>
    <x v="1"/>
  </r>
  <r>
    <s v="ES"/>
    <s v="EKOKAPITAL SEKURITAS (*)"/>
    <s v="SULAWESI"/>
    <x v="12"/>
  </r>
  <r>
    <s v="BS"/>
    <s v="EQUITY SECURITIES INDONESIA"/>
    <s v="JAWA"/>
    <x v="3"/>
  </r>
  <r>
    <s v="BS"/>
    <s v="EQUITY SECURITIES INDONESIA"/>
    <s v="JAWA"/>
    <x v="3"/>
  </r>
  <r>
    <s v="BS"/>
    <s v="EQUITY SECURITIES INDONESIA"/>
    <s v="JAWA"/>
    <x v="7"/>
  </r>
  <r>
    <s v="BS"/>
    <s v="EQUITY SECURITIES INDONESIA"/>
    <s v="JAWA"/>
    <x v="1"/>
  </r>
  <r>
    <s v="YP"/>
    <s v="DAEWOO SECURITIES INDONESIA d/h. ETRADING SECURITIES d/h : MONAS BUANA SECURITIES d/h : BINTANG MAKMUR SEC."/>
    <s v="SUMATRA"/>
    <x v="22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JAWA"/>
    <x v="23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JAWA"/>
    <x v="31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JAWA"/>
    <x v="32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JAWA"/>
    <x v="33"/>
  </r>
  <r>
    <s v="YP"/>
    <s v="DAEWOO SECURITIES INDONESIA d/h. ETRADING SECURITIES d/h : MONAS BUANA SECURITIES d/h : BINTANG MAKMUR SEC."/>
    <s v="JAWA"/>
    <x v="33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JAWA"/>
    <x v="13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BALI"/>
    <x v="11"/>
  </r>
  <r>
    <s v="YP"/>
    <s v="DAEWOO SECURITIES INDONESIA d/h. ETRADING SECURITIES d/h : MONAS BUANA SECURITIES d/h : BINTANG MAKMUR SEC."/>
    <s v="JAWA"/>
    <x v="8"/>
  </r>
  <r>
    <s v="YP"/>
    <s v="DAEWOO SECURITIES INDONESIA d/h. ETRADING SECURITIES d/h : MONAS BUANA SECURITIES d/h : BINTANG MAKMUR SEC."/>
    <s v="JAWA"/>
    <x v="4"/>
  </r>
  <r>
    <s v="YP"/>
    <s v="DAEWOO SECURITIES INDONESIA d/h. ETRADING SECURITIES d/h : MONAS BUANA SECURITIES d/h : BINTANG MAKMUR SEC."/>
    <s v="JAWA"/>
    <x v="1"/>
  </r>
  <r>
    <s v="YP"/>
    <s v="DAEWOO SECURITIES INDONESIA d/h. ETRADING SECURITIES d/h : MONAS BUANA SECURITIES d/h : BINTANG MAKMUR SEC."/>
    <s v="JAWA"/>
    <x v="1"/>
  </r>
  <r>
    <s v="YP"/>
    <s v="DAEWOO SECURITIES INDONESIA d/h. ETRADING SECURITIES d/h : MONAS BUANA SECURITIES d/h : BINTANG MAKMUR SEC."/>
    <s v="JAWA"/>
    <x v="1"/>
  </r>
  <r>
    <s v="YP"/>
    <s v="DAEWOO SECURITIES INDONESIA d/h. ETRADING SECURITIES d/h : MONAS BUANA SECURITIES d/h : BINTANG MAKMUR SEC."/>
    <s v="JAWA"/>
    <x v="7"/>
  </r>
  <r>
    <s v="YP"/>
    <s v="DAEWOO SECURITIES INDONESIA d/h. ETRADING SECURITIES d/h : MONAS BUANA SECURITIES d/h : BINTANG MAKMUR SEC."/>
    <s v="JAWA"/>
    <x v="2"/>
  </r>
  <r>
    <s v="YP"/>
    <s v="DAEWOO SECURITIES INDONESIA d/h. ETRADING SECURITIES d/h : MONAS BUANA SECURITIES d/h : BINTANG MAKMUR SEC."/>
    <s v="SUMATRA"/>
    <x v="15"/>
  </r>
  <r>
    <s v="YP"/>
    <s v="DAEWOO SECURITIES INDONESIA d/h. ETRADING SECURITIES d/h : MONAS BUANA SECURITIES d/h : BINTANG MAKMUR SEC."/>
    <s v="SUMATRA"/>
    <x v="5"/>
  </r>
  <r>
    <s v="YP"/>
    <s v="DAEWOO SECURITIES INDONESIA d/h. ETRADING SECURITIES d/h : MONAS BUANA SECURITIES d/h : BINTANG MAKMUR SEC."/>
    <s v="SUMATRA"/>
    <x v="5"/>
  </r>
  <r>
    <s v="YP"/>
    <s v="DAEWOO SECURITIES INDONESIA d/h. ETRADING SECURITIES d/h : MONAS BUANA SECURITIES d/h : BINTANG MAKMUR SEC."/>
    <s v="SULAWESI"/>
    <x v="12"/>
  </r>
  <r>
    <s v="YP"/>
    <s v="DAEWOO SECURITIES INDONESIA d/h. ETRADING SECURITIES d/h : MONAS BUANA SECURITIES d/h : BINTANG MAKMUR SEC."/>
    <s v="SUMATRA"/>
    <x v="0"/>
  </r>
  <r>
    <s v="YP"/>
    <s v="DAEWOO SECURITIES INDONESIA d/h. ETRADING SECURITIES d/h : MONAS BUANA SECURITIES d/h : BINTANG MAKMUR SEC."/>
    <s v="KALIMANTAN"/>
    <x v="29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SUMATRA"/>
    <x v="9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JAWA"/>
    <x v="13"/>
  </r>
  <r>
    <s v="YP"/>
    <s v="DAEWOO SECURITIES INDONESIA d/h. ETRADING SECURITIES d/h : MONAS BUANA SECURITIES d/h : BINTANG MAKMUR SEC."/>
    <s v="SUMATRA"/>
    <x v="21"/>
  </r>
  <r>
    <s v="YP"/>
    <s v="DAEWOO SECURITIES INDONESIA d/h. ETRADING SECURITIES d/h : MONAS BUANA SECURITIES d/h : BINTANG MAKMUR SEC."/>
    <s v="SUMATRA"/>
    <x v="17"/>
  </r>
  <r>
    <s v="YP"/>
    <s v="DAEWOO SECURITIES INDONESIA d/h. ETRADING SECURITIES d/h : MONAS BUANA SECURITIES d/h : BINTANG MAKMUR SEC."/>
    <s v="JAWA"/>
    <x v="2"/>
  </r>
  <r>
    <s v="YP"/>
    <s v="DAEWOO SECURITIES INDONESIA d/h. ETRADING SECURITIES d/h : MONAS BUANA SECURITIES d/h : BINTANG MAKMUR SEC."/>
    <s v="BALI"/>
    <x v="11"/>
  </r>
  <r>
    <s v="YP"/>
    <s v="DAEWOO SECURITIES INDONESIA d/h. ETRADING SECURITIES d/h : MONAS BUANA SECURITIES d/h : BINTANG MAKMUR SEC."/>
    <s v="JAWA"/>
    <x v="3"/>
  </r>
  <r>
    <s v="YP"/>
    <s v="DAEWOO SECURITIES INDONESIA d/h. ETRADING SECURITIES d/h : MONAS BUANA SECURITIES d/h : BINTANG MAKMUR SEC."/>
    <s v="JAWA"/>
    <x v="3"/>
  </r>
  <r>
    <s v="AO"/>
    <s v="ERDIKHA ELIT SEKURITAS"/>
    <s v="JAWA"/>
    <x v="7"/>
  </r>
  <r>
    <s v="AO"/>
    <s v="ERDIKHA ELIT SEKURITAS"/>
    <s v="JAWA"/>
    <x v="6"/>
  </r>
  <r>
    <s v="GN"/>
    <s v="Garuda Nusantara Capital"/>
    <s v="JAWA"/>
    <x v="6"/>
  </r>
  <r>
    <s v="GN"/>
    <s v="Garuda Nusantara Capital"/>
    <s v="SUMATRA"/>
    <x v="15"/>
  </r>
  <r>
    <s v="HD"/>
    <s v="HD Capital Tbk d/h HARUMDANA SEKURITAS"/>
    <s v="JAWA"/>
    <x v="3"/>
  </r>
  <r>
    <s v="HD"/>
    <s v="HD Capital Tbk d/h HARUMDANA SEKURITAS"/>
    <s v="JAWA"/>
    <x v="23"/>
  </r>
  <r>
    <s v="HD"/>
    <s v="HD Capital Tbk d/h HARUMDANA SEKURITAS"/>
    <s v="JAWA"/>
    <x v="6"/>
  </r>
  <r>
    <s v="HP"/>
    <s v="HENAN PUTIHRAI"/>
    <s v="JAWA"/>
    <x v="1"/>
  </r>
  <r>
    <s v="HP"/>
    <s v="HENAN PUTIHRAI"/>
    <s v="JAWA"/>
    <x v="3"/>
  </r>
  <r>
    <s v="PD"/>
    <s v="INDO PREMIER SECURITIES  D/H : PURIDANA SEKURINDO"/>
    <s v="JAWA"/>
    <x v="3"/>
  </r>
  <r>
    <s v="PD"/>
    <s v="INDO PREMIER SECURITIES  D/H : PURIDANA SEKURINDO"/>
    <s v="JAWA"/>
    <x v="6"/>
  </r>
  <r>
    <s v="PD"/>
    <s v="INDO PREMIER SECURITIES  D/H : PURIDANA SEKURINDO"/>
    <s v="JAWA"/>
    <x v="1"/>
  </r>
  <r>
    <s v="PD"/>
    <s v="INDO PREMIER SECURITIES  D/H : PURIDANA SEKURINDO"/>
    <s v="JAWA"/>
    <x v="7"/>
  </r>
  <r>
    <s v="PD"/>
    <s v="INDO PREMIER SECURITIES  D/H : PURIDANA SEKURINDO"/>
    <s v="SULAWESI"/>
    <x v="12"/>
  </r>
  <r>
    <s v="PD"/>
    <s v="INDO PREMIER SECURITIES  D/H : PURIDANA SEKURINDO"/>
    <s v="SUMATRA"/>
    <x v="5"/>
  </r>
  <r>
    <s v="PD"/>
    <s v="INDO PREMIER SECURITIES  D/H : PURIDANA SEKURINDO"/>
    <s v="JAWA"/>
    <x v="4"/>
  </r>
  <r>
    <s v="PD"/>
    <s v="INDO PREMIER SECURITIES  D/H : PURIDANA SEKURINDO"/>
    <s v="JAWA"/>
    <x v="23"/>
  </r>
  <r>
    <s v="PD"/>
    <s v="INDO PREMIER SECURITIES  D/H : PURIDANA SEKURINDO"/>
    <s v="SUMATRA"/>
    <x v="15"/>
  </r>
  <r>
    <s v="PD"/>
    <s v="INDO PREMIER SECURITIES  D/H : PURIDANA SEKURINDO"/>
    <s v="JAWA"/>
    <x v="3"/>
  </r>
  <r>
    <s v="PD"/>
    <s v="INDO PREMIER SECURITIES  D/H : PURIDANA SEKURINDO"/>
    <s v="JAWA"/>
    <x v="8"/>
  </r>
  <r>
    <s v="PD"/>
    <s v="INDO PREMIER SECURITIES  D/H : PURIDANA SEKURINDO"/>
    <s v="JAWA"/>
    <x v="6"/>
  </r>
  <r>
    <s v="PD"/>
    <s v="INDO PREMIER SECURITIES  D/H : PURIDANA SEKURINDO"/>
    <s v="JAWA"/>
    <x v="4"/>
  </r>
  <r>
    <s v="PD"/>
    <s v="INDO PREMIER SECURITIES  D/H : PURIDANA SEKURINDO"/>
    <s v="SULAWESI"/>
    <x v="12"/>
  </r>
  <r>
    <s v="PD"/>
    <s v="INDO PREMIER SECURITIES  D/H : PURIDANA SEKURINDO"/>
    <s v="JAWA"/>
    <x v="3"/>
  </r>
  <r>
    <s v="PD"/>
    <s v="INDO PREMIER SECURITIES  D/H : PURIDANA SEKURINDO"/>
    <s v="JAWA"/>
    <x v="34"/>
  </r>
  <r>
    <s v="PD"/>
    <s v="INDO PREMIER SECURITIES  D/H : PURIDANA SEKURINDO"/>
    <s v="SULAWESI"/>
    <x v="16"/>
  </r>
  <r>
    <s v="PD"/>
    <s v="INDO PREMIER SECURITIES  D/H : PURIDANA SEKURINDO"/>
    <s v="SUMATRA"/>
    <x v="22"/>
  </r>
  <r>
    <s v="PD"/>
    <s v="INDO PREMIER SECURITIES  D/H : PURIDANA SEKURINDO"/>
    <s v="KALIMANTAN"/>
    <x v="29"/>
  </r>
  <r>
    <s v="PD"/>
    <s v="INDO PREMIER SECURITIES  D/H : PURIDANA SEKURINDO"/>
    <s v="KALIMANTAN"/>
    <x v="18"/>
  </r>
  <r>
    <s v="PD"/>
    <s v="INDO PREMIER SECURITIES  D/H : PURIDANA SEKURINDO"/>
    <s v="SUMATRA"/>
    <x v="21"/>
  </r>
  <r>
    <s v="PD"/>
    <s v="INDO PREMIER SECURITIES  D/H : PURIDANA SEKURINDO"/>
    <s v="JAWA"/>
    <x v="32"/>
  </r>
  <r>
    <s v="PD"/>
    <s v="INDO PREMIER SECURITIES  D/H : PURIDANA SEKURINDO"/>
    <s v="JAWA"/>
    <x v="3"/>
  </r>
  <r>
    <s v="IT"/>
    <s v="INTITELADAN ARTHASWADAYA (*)"/>
    <s v="JAWA"/>
    <x v="3"/>
  </r>
  <r>
    <s v="YB"/>
    <s v="Jasa Utama Kapital"/>
    <s v="JAWA"/>
    <x v="3"/>
  </r>
  <r>
    <s v="YB"/>
    <s v="Jasa Utama Kapital"/>
    <s v="JAWA"/>
    <x v="3"/>
  </r>
  <r>
    <s v="YB"/>
    <s v="Jasa Utama Kapital"/>
    <s v="JAWA"/>
    <x v="3"/>
  </r>
  <r>
    <s v="YB"/>
    <s v="Jasa Utama Kapital"/>
    <s v="JAWA"/>
    <x v="1"/>
  </r>
  <r>
    <s v="YB"/>
    <s v="Jasa Utama Kapital"/>
    <s v="JAWA"/>
    <x v="1"/>
  </r>
  <r>
    <s v="YB"/>
    <s v="Jasa Utama Kapital"/>
    <s v="JAWA"/>
    <x v="35"/>
  </r>
  <r>
    <s v="AD"/>
    <s v="OSO Securities (d/h Kapita Sekurindo)"/>
    <s v="JAWA"/>
    <x v="2"/>
  </r>
  <r>
    <s v="AD"/>
    <s v="OSO Securities (d/h Kapita Sekurindo)"/>
    <s v="JAWA"/>
    <x v="1"/>
  </r>
  <r>
    <s v="AD"/>
    <s v="OSO Securities (d/h Kapita Sekurindo)"/>
    <s v="JAWA"/>
    <x v="1"/>
  </r>
  <r>
    <s v="AD"/>
    <s v="OSO Securities (d/h Kapita Sekurindo)"/>
    <s v="JAWA"/>
    <x v="36"/>
  </r>
  <r>
    <s v="AD"/>
    <s v="OSO Securities (d/h Kapita Sekurindo)"/>
    <s v="JAWA"/>
    <x v="3"/>
  </r>
  <r>
    <s v="AD"/>
    <s v="OSO Securities (d/h Kapita Sekurindo)"/>
    <s v="JAWA"/>
    <x v="4"/>
  </r>
  <r>
    <s v="AD"/>
    <s v="OSO Securities (d/h Kapita Sekurindo)"/>
    <s v="JAWA"/>
    <x v="3"/>
  </r>
  <r>
    <s v="AD"/>
    <s v="OSO Securities (d/h Kapita Sekurindo)"/>
    <s v="SULAWESI"/>
    <x v="12"/>
  </r>
  <r>
    <s v="AD"/>
    <s v="OSO Securities (d/h Kapita Sekurindo)"/>
    <s v="JAWA"/>
    <x v="6"/>
  </r>
  <r>
    <s v="AD"/>
    <s v="OSO Securities (d/h Kapita Sekurindo)"/>
    <s v="SUMATRA"/>
    <x v="5"/>
  </r>
  <r>
    <s v="AD"/>
    <s v="OSO Securities (d/h Kapita Sekurindo)"/>
    <s v="BALI"/>
    <x v="37"/>
  </r>
  <r>
    <s v="AD"/>
    <s v="OSO Securities (d/h Kapita Sekurindo)"/>
    <s v="JAWA"/>
    <x v="8"/>
  </r>
  <r>
    <s v="AD"/>
    <s v="OSO Securities (d/h Kapita Sekurindo)"/>
    <s v="JAWA"/>
    <x v="7"/>
  </r>
  <r>
    <s v="AD"/>
    <s v="OSO Securities (d/h Kapita Sekurindo)"/>
    <s v="SUMATRA"/>
    <x v="26"/>
  </r>
  <r>
    <s v="AD"/>
    <s v="OSO Securities (d/h Kapita Sekurindo)"/>
    <s v="JAWA"/>
    <x v="38"/>
  </r>
  <r>
    <s v="AD"/>
    <s v="OSO Securities (d/h Kapita Sekurindo)"/>
    <s v="SUMATRA"/>
    <x v="9"/>
  </r>
  <r>
    <s v="ZP"/>
    <s v="MAYBANK KIM ENG SECURITIES d/h. KIM ENG SECURITIES(*)"/>
    <s v="JAWA"/>
    <x v="3"/>
  </r>
  <r>
    <s v="ZP"/>
    <s v="MAYBANK KIM ENG SECURITIES d/h. KIM ENG SECURITIES(*)"/>
    <s v="JAWA"/>
    <x v="1"/>
  </r>
  <r>
    <s v="ZP"/>
    <s v="MAYBANK KIM ENG SECURITIES d/h. KIM ENG SECURITIES(*)"/>
    <s v="JAWA"/>
    <x v="3"/>
  </r>
  <r>
    <s v="ZP"/>
    <s v="MAYBANK KIM ENG SECURITIES d/h. KIM ENG SECURITIES(*)"/>
    <s v="JAWA"/>
    <x v="3"/>
  </r>
  <r>
    <s v="ZP"/>
    <s v="MAYBANK KIM ENG SECURITIES d/h. KIM ENG SECURITIES(*)"/>
    <s v="JAWA"/>
    <x v="7"/>
  </r>
  <r>
    <s v="ZP"/>
    <s v="MAYBANK KIM ENG SECURITIES d/h. KIM ENG SECURITIES(*)"/>
    <s v="JAWA"/>
    <x v="3"/>
  </r>
  <r>
    <s v="ZP"/>
    <s v="MAYBANK KIM ENG SECURITIES d/h. KIM ENG SECURITIES(*)"/>
    <s v="JAWA"/>
    <x v="3"/>
  </r>
  <r>
    <s v="ZP"/>
    <s v="MAYBANK KIM ENG SECURITIES d/h. KIM ENG SECURITIES(*)"/>
    <s v="JAWA"/>
    <x v="3"/>
  </r>
  <r>
    <s v="ZP"/>
    <s v="MAYBANK KIM ENG SECURITIES d/h. KIM ENG SECURITIES(*)"/>
    <s v="JAWA"/>
    <x v="3"/>
  </r>
  <r>
    <s v="ZP"/>
    <s v="MAYBANK KIM ENG SECURITIES d/h. KIM ENG SECURITIES(*)"/>
    <s v="JAWA"/>
    <x v="3"/>
  </r>
  <r>
    <s v="YJ"/>
    <s v="LAUTANDHANA SECURINDO (*)"/>
    <s v="JAWA"/>
    <x v="3"/>
  </r>
  <r>
    <s v="YJ"/>
    <s v="LAUTANDHANA SECURINDO (*)"/>
    <s v="JAWA"/>
    <x v="6"/>
  </r>
  <r>
    <s v="YJ"/>
    <s v="LAUTANDHANA SECURINDO (*)"/>
    <s v="JAWA"/>
    <x v="1"/>
  </r>
  <r>
    <s v="YJ"/>
    <s v="LAUTANDHANA SECURINDO (*)"/>
    <s v="JAWA"/>
    <x v="3"/>
  </r>
  <r>
    <s v="YJ"/>
    <s v="LAUTANDHANA SECURINDO (*)"/>
    <s v="JAWA"/>
    <x v="3"/>
  </r>
  <r>
    <s v="YJ"/>
    <s v="LAUTANDHANA SECURINDO (*)"/>
    <s v="SUMATRA"/>
    <x v="5"/>
  </r>
  <r>
    <s v="YJ"/>
    <s v="LAUTANDHANA SECURINDO (*)"/>
    <s v="JAWA"/>
    <x v="3"/>
  </r>
  <r>
    <s v="CC"/>
    <s v="MANDIRI SEKURITAS (*)"/>
    <s v="JAWA"/>
    <x v="3"/>
  </r>
  <r>
    <s v="CC"/>
    <s v="MANDIRI SEKURITAS (*)"/>
    <s v="JAWA"/>
    <x v="1"/>
  </r>
  <r>
    <s v="CC"/>
    <s v="MANDIRI SEKURITAS (*)"/>
    <s v="SUMATRA"/>
    <x v="5"/>
  </r>
  <r>
    <s v="CC"/>
    <s v="MANDIRI SEKURITAS (*)"/>
    <s v="SUMATRA"/>
    <x v="5"/>
  </r>
  <r>
    <s v="CC"/>
    <s v="MANDIRI SEKURITAS (*)"/>
    <s v="JAWA"/>
    <x v="3"/>
  </r>
  <r>
    <s v="CC"/>
    <s v="MANDIRI SEKURITAS (*)"/>
    <s v="JAWA"/>
    <x v="8"/>
  </r>
  <r>
    <s v="CC"/>
    <s v="MANDIRI SEKURITAS (*)"/>
    <s v="JAWA"/>
    <x v="6"/>
  </r>
  <r>
    <s v="CC"/>
    <s v="MANDIRI SEKURITAS (*)"/>
    <s v="JAWA"/>
    <x v="3"/>
  </r>
  <r>
    <s v="CC"/>
    <s v="MANDIRI SEKURITAS (*)"/>
    <s v="KALIMANTAN"/>
    <x v="20"/>
  </r>
  <r>
    <s v="CC"/>
    <s v="MANDIRI SEKURITAS (*)"/>
    <s v="SUMATRA"/>
    <x v="0"/>
  </r>
  <r>
    <s v="CC"/>
    <s v="MANDIRI SEKURITAS (*)"/>
    <s v="SUMATRA"/>
    <x v="15"/>
  </r>
  <r>
    <s v="CC"/>
    <s v="MANDIRI SEKURITAS (*)"/>
    <s v="JAWA"/>
    <x v="3"/>
  </r>
  <r>
    <s v="CC"/>
    <s v="MANDIRI SEKURITAS (*)"/>
    <s v="JAWA"/>
    <x v="3"/>
  </r>
  <r>
    <s v="CC"/>
    <s v="MANDIRI SEKURITAS (*)"/>
    <s v="JAWA"/>
    <x v="3"/>
  </r>
  <r>
    <s v="CC"/>
    <s v="MANDIRI SEKURITAS (*)"/>
    <s v="JAWA"/>
    <x v="4"/>
  </r>
  <r>
    <s v="CC"/>
    <s v="MANDIRI SEKURITAS (*)"/>
    <s v="JAWA"/>
    <x v="23"/>
  </r>
  <r>
    <s v="CC"/>
    <s v="MANDIRI SEKURITAS (*)"/>
    <s v="KALIMANTAN"/>
    <x v="29"/>
  </r>
  <r>
    <s v="CC"/>
    <s v="MANDIRI SEKURITAS (*)"/>
    <s v="SUMATRA"/>
    <x v="21"/>
  </r>
  <r>
    <s v="CC"/>
    <s v="MANDIRI SEKURITAS (*)"/>
    <s v="JAWA"/>
    <x v="3"/>
  </r>
  <r>
    <s v="CC"/>
    <s v="MANDIRI SEKURITAS (*)"/>
    <s v="KALIMANTAN"/>
    <x v="18"/>
  </r>
  <r>
    <s v="CC"/>
    <s v="MANDIRI SEKURITAS (*)"/>
    <s v="SULAWESI"/>
    <x v="12"/>
  </r>
  <r>
    <s v="CC"/>
    <s v="MANDIRI SEKURITAS (*)"/>
    <s v="JAWA"/>
    <x v="3"/>
  </r>
  <r>
    <s v="CC"/>
    <s v="MANDIRI SEKURITAS (*)"/>
    <s v="JAWA"/>
    <x v="2"/>
  </r>
  <r>
    <s v="CC"/>
    <s v="MANDIRI SEKURITAS (*)"/>
    <s v="JAWA"/>
    <x v="3"/>
  </r>
  <r>
    <s v="CC"/>
    <s v="MANDIRI SEKURITAS (*)"/>
    <s v="LN"/>
    <x v="39"/>
  </r>
  <r>
    <s v="CC"/>
    <s v="MANDIRI SEKURITAS (*)"/>
    <s v="JAWA"/>
    <x v="1"/>
  </r>
  <r>
    <s v="CC"/>
    <s v="MANDIRI SEKURITAS (*)"/>
    <s v="JAWA"/>
    <x v="3"/>
  </r>
  <r>
    <s v="CC"/>
    <s v="MANDIRI SEKURITAS (*)"/>
    <s v="SUMATRA"/>
    <x v="40"/>
  </r>
  <r>
    <s v="CC"/>
    <s v="MANDIRI SEKURITAS (*)"/>
    <s v="SUMATRA"/>
    <x v="9"/>
  </r>
  <r>
    <s v="CC"/>
    <s v="MANDIRI SEKURITAS (*)"/>
    <s v="SUMATRA"/>
    <x v="1"/>
  </r>
  <r>
    <s v="CC"/>
    <s v="MANDIRI SEKURITAS (*)"/>
    <s v="KALIMANTAN"/>
    <x v="29"/>
  </r>
  <r>
    <s v="CC"/>
    <s v="MANDIRI SEKURITAS (*)"/>
    <s v="SUMATRA"/>
    <x v="40"/>
  </r>
  <r>
    <s v="CC"/>
    <s v="MANDIRI SEKURITAS (*)"/>
    <s v="JAWA"/>
    <x v="1"/>
  </r>
  <r>
    <s v="CD"/>
    <s v="MEGA CAPITAL INDONESIA"/>
    <s v="JAWA"/>
    <x v="3"/>
  </r>
  <r>
    <s v="CD"/>
    <s v="MEGA CAPITAL INDONESIA"/>
    <s v="JAWA"/>
    <x v="3"/>
  </r>
  <r>
    <s v="CD"/>
    <s v="MEGA CAPITAL INDONESIA"/>
    <s v="JAWA"/>
    <x v="3"/>
  </r>
  <r>
    <s v="CD"/>
    <s v="MEGA CAPITAL INDONESIA"/>
    <s v="JAWA"/>
    <x v="3"/>
  </r>
  <r>
    <s v="CD"/>
    <s v="MEGA CAPITAL INDONESIA"/>
    <s v="JAWA"/>
    <x v="3"/>
  </r>
  <r>
    <s v="CD"/>
    <s v="MEGA CAPITAL INDONESIA"/>
    <s v="JAWA"/>
    <x v="6"/>
  </r>
  <r>
    <s v="CD"/>
    <s v="MEGA CAPITAL INDONESIA"/>
    <s v="JAWA"/>
    <x v="1"/>
  </r>
  <r>
    <s v="CD"/>
    <s v="MEGA CAPITAL INDONESIA"/>
    <s v="JAWA"/>
    <x v="2"/>
  </r>
  <r>
    <s v="CD"/>
    <s v="MEGA CAPITAL INDONESIA"/>
    <s v="SULAWESI"/>
    <x v="12"/>
  </r>
  <r>
    <s v="SM"/>
    <s v="MILLENIUM DANATAMA SEKURITAS D/H SANEX"/>
    <s v="JAWA"/>
    <x v="1"/>
  </r>
  <r>
    <s v="SM"/>
    <s v="MILLENIUM DANATAMA SEKURITAS D/H SANEX"/>
    <s v="SUMATRA"/>
    <x v="5"/>
  </r>
  <r>
    <s v="SM"/>
    <s v="MILLENIUM DANATAMA SEKURITAS D/H SANEX"/>
    <s v="JAWA"/>
    <x v="3"/>
  </r>
  <r>
    <s v="SM"/>
    <s v="MILLENIUM DANATAMA SEKURITAS D/H SANEX"/>
    <s v="SULAWESI"/>
    <x v="16"/>
  </r>
  <r>
    <s v="SM"/>
    <s v="MILLENIUM DANATAMA SEKURITAS D/H SANEX"/>
    <s v="SULAWESI"/>
    <x v="16"/>
  </r>
  <r>
    <s v="SM"/>
    <s v="MILLENIUM DANATAMA SEKURITAS D/H SANEX"/>
    <s v="SULAWESI"/>
    <x v="16"/>
  </r>
  <r>
    <s v="SM"/>
    <s v="MILLENIUM DANATAMA SEKURITAS D/H SANEX"/>
    <s v="JAWA"/>
    <x v="3"/>
  </r>
  <r>
    <s v="SM"/>
    <s v="MILLENIUM DANATAMA SEKURITAS D/H SANEX"/>
    <s v="SULAWESI"/>
    <x v="16"/>
  </r>
  <r>
    <s v="SM"/>
    <s v="MILLENIUM DANATAMA SEKURITAS D/H SANEX"/>
    <s v="JAWA"/>
    <x v="1"/>
  </r>
  <r>
    <s v="SM"/>
    <s v="MILLENIUM DANATAMA SEKURITAS D/H SANEX"/>
    <s v="JAWA"/>
    <x v="3"/>
  </r>
  <r>
    <s v="BD"/>
    <s v="INDOMITRA SECURITIES d/h MITRA INVESTDANA SEK (*)"/>
    <s v="SUMATRA"/>
    <x v="5"/>
  </r>
  <r>
    <s v="BD"/>
    <s v="INDOMITRA SECURITIES d/h MITRA INVESTDANA SEK (*)"/>
    <s v="JAWA"/>
    <x v="7"/>
  </r>
  <r>
    <s v="BD"/>
    <s v="INDOMITRA SECURITIES d/h MITRA INVESTDANA SEK (*)"/>
    <s v="JAWA"/>
    <x v="1"/>
  </r>
  <r>
    <s v="BD"/>
    <s v="INDOMITRA SECURITIES d/h MITRA INVESTDANA SEK (*)"/>
    <s v="JAWA"/>
    <x v="6"/>
  </r>
  <r>
    <s v="BD"/>
    <s v="INDOMITRA SECURITIES d/h MITRA INVESTDANA SEK (*)"/>
    <s v="JAWA"/>
    <x v="3"/>
  </r>
  <r>
    <s v="BD"/>
    <s v="INDOMITRA SECURITIES d/h MITRA INVESTDANA SEK (*)"/>
    <s v="JAWA"/>
    <x v="35"/>
  </r>
  <r>
    <s v="OK"/>
    <s v="NET SEKURITAS"/>
    <s v="JAWA"/>
    <x v="6"/>
  </r>
  <r>
    <s v="RO"/>
    <s v="NISP SEKURITAS"/>
    <s v="JAWA"/>
    <x v="3"/>
  </r>
  <r>
    <s v="DR"/>
    <s v="RHB OSK SECURITIES d/h. OSK NUSADANA SECURITIES INDONESIA d/h: NUSADANA INTI INVESTAMA d/h : DWIPANCA REZEKI"/>
    <s v="JAWA"/>
    <x v="3"/>
  </r>
  <r>
    <s v="DR"/>
    <s v="RHB OSK SECURITIES d/h. OSK NUSADANA SECURITIES INDONESIA d/h: NUSADANA INTI INVESTAMA d/h : DWIPANCA REZEKI"/>
    <s v="JAWA"/>
    <x v="3"/>
  </r>
  <r>
    <s v="DR"/>
    <s v="RHB OSK SECURITIES d/h. OSK NUSADANA SECURITIES INDONESIA d/h: NUSADANA INTI INVESTAMA d/h : DWIPANCA REZEKI"/>
    <s v="JAWA"/>
    <x v="1"/>
  </r>
  <r>
    <s v="DR"/>
    <s v="RHB OSK SECURITIES d/h. OSK NUSADANA SECURITIES INDONESIA d/h: NUSADANA INTI INVESTAMA d/h : DWIPANCA REZEKI"/>
    <s v="JAWA"/>
    <x v="6"/>
  </r>
  <r>
    <s v="DR"/>
    <s v="RHB OSK SECURITIES d/h. OSK NUSADANA SECURITIES INDONESIA d/h: NUSADANA INTI INVESTAMA d/h : DWIPANCA REZEKI"/>
    <s v="JAWA"/>
    <x v="3"/>
  </r>
  <r>
    <s v="DR"/>
    <s v="RHB OSK SECURITIES d/h. OSK NUSADANA SECURITIES INDONESIA d/h: NUSADANA INTI INVESTAMA d/h : DWIPANCA REZEKI"/>
    <s v="SUMATRA"/>
    <x v="5"/>
  </r>
  <r>
    <s v="DR"/>
    <s v="RHB OSK SECURITIES d/h. OSK NUSADANA SECURITIES INDONESIA d/h: NUSADANA INTI INVESTAMA d/h : DWIPANCA REZEKI"/>
    <s v="JAWA"/>
    <x v="8"/>
  </r>
  <r>
    <s v="DR"/>
    <s v="RHB OSK SECURITIES d/h. OSK NUSADANA SECURITIES INDONESIA d/h: NUSADANA INTI INVESTAMA d/h : DWIPANCA REZEKI"/>
    <s v="JAWA"/>
    <x v="1"/>
  </r>
  <r>
    <s v="DR"/>
    <s v="RHB OSK SECURITIES d/h. OSK NUSADANA SECURITIES INDONESIA d/h: NUSADANA INTI INVESTAMA d/h : DWIPANCA REZEKI"/>
    <s v="JAWA"/>
    <x v="3"/>
  </r>
  <r>
    <s v="DR"/>
    <s v="RHB OSK SECURITIES d/h. OSK NUSADANA SECURITIES INDONESIA d/h: NUSADANA INTI INVESTAMA d/h : DWIPANCA REZEKI"/>
    <s v="KALIMANTAN"/>
    <x v="29"/>
  </r>
  <r>
    <s v="DR"/>
    <s v="RHB OSK SECURITIES d/h. OSK NUSADANA SECURITIES INDONESIA d/h: NUSADANA INTI INVESTAMA d/h : DWIPANCA REZEKI"/>
    <s v="SUMATRA"/>
    <x v="22"/>
  </r>
  <r>
    <s v="DR"/>
    <s v="RHB OSK SECURITIES d/h. OSK NUSADANA SECURITIES INDONESIA d/h: NUSADANA INTI INVESTAMA d/h : DWIPANCA REZEKI"/>
    <s v="SULAWESI"/>
    <x v="12"/>
  </r>
  <r>
    <s v="DR"/>
    <s v="RHB OSK SECURITIES d/h. OSK NUSADANA SECURITIES INDONESIA d/h: NUSADANA INTI INVESTAMA d/h : DWIPANCA REZEKI"/>
    <s v="JAWA"/>
    <x v="3"/>
  </r>
  <r>
    <s v="DR"/>
    <s v="RHB OSK SECURITIES d/h. OSK NUSADANA SECURITIES INDONESIA d/h: NUSADANA INTI INVESTAMA d/h : DWIPANCA REZEKI"/>
    <s v="SUMATRA"/>
    <x v="0"/>
  </r>
  <r>
    <s v="DR"/>
    <s v="RHB OSK SECURITIES d/h. OSK NUSADANA SECURITIES INDONESIA d/h: NUSADANA INTI INVESTAMA d/h : DWIPANCA REZEKI"/>
    <s v="JAWA"/>
    <x v="3"/>
  </r>
  <r>
    <s v="PC"/>
    <s v="FIRST ASIA CAPITAL "/>
    <s v="SULAWESI"/>
    <x v="12"/>
  </r>
  <r>
    <s v="PC"/>
    <s v="FIRST ASIA CAPITAL "/>
    <s v="JAWA"/>
    <x v="2"/>
  </r>
  <r>
    <s v="PC"/>
    <s v="FIRST ASIA CAPITAL "/>
    <s v="JAWA"/>
    <x v="3"/>
  </r>
  <r>
    <s v="GR"/>
    <s v="PANIN SEKURITAS Tbk  (*)"/>
    <s v="SUMATRA"/>
    <x v="5"/>
  </r>
  <r>
    <s v="GR"/>
    <s v="PANIN SEKURITAS Tbk  (*)"/>
    <s v="JAWA"/>
    <x v="3"/>
  </r>
  <r>
    <s v="GR"/>
    <s v="PANIN SEKURITAS Tbk  (*)"/>
    <s v="JAWA"/>
    <x v="6"/>
  </r>
  <r>
    <s v="GR"/>
    <s v="PANIN SEKURITAS Tbk  (*)"/>
    <s v="JAWA"/>
    <x v="3"/>
  </r>
  <r>
    <s v="GR"/>
    <s v="PANIN SEKURITAS Tbk  (*)"/>
    <s v="JAWA"/>
    <x v="1"/>
  </r>
  <r>
    <s v="GR"/>
    <s v="PANIN SEKURITAS Tbk  (*)"/>
    <s v="JAWA"/>
    <x v="3"/>
  </r>
  <r>
    <s v="GR"/>
    <s v="PANIN SEKURITAS Tbk  (*)"/>
    <s v="JAWA"/>
    <x v="3"/>
  </r>
  <r>
    <s v="GR"/>
    <s v="PANIN SEKURITAS Tbk  (*)"/>
    <s v="JAWA"/>
    <x v="3"/>
  </r>
  <r>
    <s v="GR"/>
    <s v="PANIN SEKURITAS Tbk  (*)"/>
    <s v="KALIMANTAN"/>
    <x v="29"/>
  </r>
  <r>
    <s v="GR"/>
    <s v="PANIN SEKURITAS Tbk  (*)"/>
    <s v="SUMATRA"/>
    <x v="21"/>
  </r>
  <r>
    <s v="GR"/>
    <s v="PANIN SEKURITAS Tbk  (*)"/>
    <s v="SUMATRA"/>
    <x v="22"/>
  </r>
  <r>
    <s v="GR"/>
    <s v="PANIN SEKURITAS Tbk  (*)"/>
    <s v="JAWA"/>
    <x v="1"/>
  </r>
  <r>
    <s v="GR"/>
    <s v="PANIN SEKURITAS Tbk  (*)"/>
    <s v="JAWA"/>
    <x v="23"/>
  </r>
  <r>
    <s v="GR"/>
    <s v="PANIN SEKURITAS Tbk  (*)"/>
    <s v="JAWA"/>
    <x v="7"/>
  </r>
  <r>
    <s v="GR"/>
    <s v="PANIN SEKURITAS Tbk  (*)"/>
    <s v="SUMATRA"/>
    <x v="0"/>
  </r>
  <r>
    <s v="GR"/>
    <s v="PANIN SEKURITAS Tbk  (*)"/>
    <s v="SUMATRA"/>
    <x v="5"/>
  </r>
  <r>
    <s v="GR"/>
    <s v="PANIN SEKURITAS Tbk  (*)"/>
    <s v="JAWA"/>
    <x v="3"/>
  </r>
  <r>
    <s v="GR"/>
    <s v="PANIN SEKURITAS Tbk  (*)"/>
    <s v="BALI"/>
    <x v="11"/>
  </r>
  <r>
    <s v="GR"/>
    <s v="PANIN SEKURITAS Tbk  (*)"/>
    <s v="SUMATRA"/>
    <x v="9"/>
  </r>
  <r>
    <s v="GR"/>
    <s v="PANIN SEKURITAS Tbk  (*)"/>
    <s v="SUMATRA"/>
    <x v="5"/>
  </r>
  <r>
    <s v="GR"/>
    <s v="PANIN SEKURITAS Tbk  (*)"/>
    <s v="JAWA"/>
    <x v="3"/>
  </r>
  <r>
    <s v="GR"/>
    <s v="PANIN SEKURITAS Tbk  (*)"/>
    <s v="SUMATRA"/>
    <x v="41"/>
  </r>
  <r>
    <s v="KK"/>
    <s v="PHILLIP SECURITIES INDONESIA"/>
    <s v="SUMATRA"/>
    <x v="15"/>
  </r>
  <r>
    <s v="KK"/>
    <s v="PHILLIP SECURITIES INDONESIA"/>
    <s v="SUMATRA"/>
    <x v="17"/>
  </r>
  <r>
    <s v="KK"/>
    <s v="PHILLIP SECURITIES INDONESIA"/>
    <s v="JAWA"/>
    <x v="1"/>
  </r>
  <r>
    <s v="KK"/>
    <s v="PHILLIP SECURITIES INDONESIA"/>
    <s v="JAWA"/>
    <x v="3"/>
  </r>
  <r>
    <s v="KK"/>
    <s v="PHILLIP SECURITIES INDONESIA"/>
    <s v="JAWA"/>
    <x v="42"/>
  </r>
  <r>
    <s v="KK"/>
    <s v="PHILLIP SECURITIES INDONESIA"/>
    <s v="JAWA"/>
    <x v="3"/>
  </r>
  <r>
    <s v="KK"/>
    <s v="PHILLIP SECURITIES INDONESIA"/>
    <s v="JAWA"/>
    <x v="3"/>
  </r>
  <r>
    <s v="KK"/>
    <s v="PHILLIP SECURITIES INDONESIA"/>
    <s v="JAWA"/>
    <x v="3"/>
  </r>
  <r>
    <s v="KK"/>
    <s v="PHILLIP SECURITIES INDONESIA"/>
    <s v="JAWA"/>
    <x v="3"/>
  </r>
  <r>
    <s v="KK"/>
    <s v="PHILLIP SECURITIES INDONESIA"/>
    <s v="JAWA"/>
    <x v="3"/>
  </r>
  <r>
    <s v="KK"/>
    <s v="PHILLIP SECURITIES INDONESIA"/>
    <s v="SUMATRA"/>
    <x v="9"/>
  </r>
  <r>
    <s v="KK"/>
    <s v="PHILLIP SECURITIES INDONESIA"/>
    <s v="JAWA"/>
    <x v="7"/>
  </r>
  <r>
    <s v="KK"/>
    <s v="PHILLIP SECURITIES INDONESIA"/>
    <s v="JAWA"/>
    <x v="6"/>
  </r>
  <r>
    <s v="KK"/>
    <s v="PHILLIP SECURITIES INDONESIA"/>
    <s v="KALIMANTAN"/>
    <x v="29"/>
  </r>
  <r>
    <s v="KK"/>
    <s v="PHILLIP SECURITIES INDONESIA"/>
    <s v="JAWA"/>
    <x v="3"/>
  </r>
  <r>
    <s v="KK"/>
    <s v="PHILLIP SECURITIES INDONESIA"/>
    <s v="JAWA"/>
    <x v="3"/>
  </r>
  <r>
    <s v="KK"/>
    <s v="PHILLIP SECURITIES INDONESIA"/>
    <s v="JAWA"/>
    <x v="43"/>
  </r>
  <r>
    <s v="KK"/>
    <s v="PHILLIP SECURITIES INDONESIA"/>
    <s v="JAWA"/>
    <x v="3"/>
  </r>
  <r>
    <s v="KK"/>
    <s v="PHILLIP SECURITIES INDONESIA"/>
    <s v="JAWA"/>
    <x v="2"/>
  </r>
  <r>
    <s v="KK"/>
    <s v="PHILLIP SECURITIES INDONESIA"/>
    <s v="JAWA"/>
    <x v="23"/>
  </r>
  <r>
    <s v="AT"/>
    <s v="PHINTRACO SECURITIES"/>
    <s v="JAWA"/>
    <x v="6"/>
  </r>
  <r>
    <s v="AT"/>
    <s v="PHINTRACO SECURITIES"/>
    <s v="SUMATRA"/>
    <x v="5"/>
  </r>
  <r>
    <s v="AT"/>
    <s v="PHINTRACO SECURITIES"/>
    <s v="JAWA"/>
    <x v="4"/>
  </r>
  <r>
    <s v="AT"/>
    <s v="PHINTRACO SECURITIES"/>
    <s v="JAWA"/>
    <x v="2"/>
  </r>
  <r>
    <s v="AT"/>
    <s v="PHINTRACO SECURITIES"/>
    <s v="JAWA"/>
    <x v="7"/>
  </r>
  <r>
    <s v="AT"/>
    <s v="PHINTRACO SECURITIES"/>
    <s v="PAPUA"/>
    <x v="44"/>
  </r>
  <r>
    <s v="RG"/>
    <s v="PROFINDO INTERNATIONAL SECURITIES"/>
    <s v="JAWA"/>
    <x v="6"/>
  </r>
  <r>
    <s v="XC"/>
    <s v="PRIMASIA SECURITIES"/>
    <s v="JAWA"/>
    <x v="3"/>
  </r>
  <r>
    <s v="XC"/>
    <s v="PRIMASIA SECURITIES"/>
    <s v="SUMATRA"/>
    <x v="5"/>
  </r>
  <r>
    <s v="LS"/>
    <s v="RELIANCE SECURITIES Tbk d/h  LUDLOW SECURITIES d/h : ISTETHMAR FINAS SECURITIES"/>
    <s v="JAWA"/>
    <x v="3"/>
  </r>
  <r>
    <s v="LS"/>
    <s v="RELIANCE SECURITIES Tbk d/h  LUDLOW SECURITIES d/h : ISTETHMAR FINAS SECURITIES"/>
    <s v="JAWA"/>
    <x v="8"/>
  </r>
  <r>
    <s v="LS"/>
    <s v="RELIANCE SECURITIES Tbk d/h  LUDLOW SECURITIES d/h : ISTETHMAR FINAS SECURITIES"/>
    <s v="JAWA"/>
    <x v="1"/>
  </r>
  <r>
    <s v="LS"/>
    <s v="RELIANCE SECURITIES Tbk d/h  LUDLOW SECURITIES d/h : ISTETHMAR FINAS SECURITIES"/>
    <s v="JAWA"/>
    <x v="3"/>
  </r>
  <r>
    <s v="LS"/>
    <s v="RELIANCE SECURITIES Tbk d/h  LUDLOW SECURITIES d/h : ISTETHMAR FINAS SECURITIES"/>
    <s v="JAWA"/>
    <x v="6"/>
  </r>
  <r>
    <s v="LS"/>
    <s v="RELIANCE SECURITIES Tbk d/h  LUDLOW SECURITIES d/h : ISTETHMAR FINAS SECURITIES"/>
    <s v="JAWA"/>
    <x v="2"/>
  </r>
  <r>
    <s v="LS"/>
    <s v="RELIANCE SECURITIES Tbk d/h  LUDLOW SECURITIES d/h : ISTETHMAR FINAS SECURITIES"/>
    <s v="JAWA"/>
    <x v="28"/>
  </r>
  <r>
    <s v="LS"/>
    <s v="RELIANCE SECURITIES Tbk d/h  LUDLOW SECURITIES d/h : ISTETHMAR FINAS SECURITIES"/>
    <s v="JAWA"/>
    <x v="1"/>
  </r>
  <r>
    <s v="LS"/>
    <s v="RELIANCE SECURITIES Tbk d/h  LUDLOW SECURITIES d/h : ISTETHMAR FINAS SECURITIES"/>
    <s v="BALI"/>
    <x v="11"/>
  </r>
  <r>
    <s v="LS"/>
    <s v="RELIANCE SECURITIES Tbk d/h  LUDLOW SECURITIES d/h : ISTETHMAR FINAS SECURITIES"/>
    <s v="JAWA"/>
    <x v="4"/>
  </r>
  <r>
    <s v="LS"/>
    <s v="RELIANCE SECURITIES Tbk d/h  LUDLOW SECURITIES d/h : ISTETHMAR FINAS SECURITIES"/>
    <s v="JAWA"/>
    <x v="23"/>
  </r>
  <r>
    <s v="LS"/>
    <s v="RELIANCE SECURITIES Tbk d/h  LUDLOW SECURITIES d/h : ISTETHMAR FINAS SECURITIES"/>
    <s v="KALIMANTAN"/>
    <x v="29"/>
  </r>
  <r>
    <s v="LS"/>
    <s v="RELIANCE SECURITIES Tbk d/h  LUDLOW SECURITIES d/h : ISTETHMAR FINAS SECURITIES"/>
    <s v="JAWA"/>
    <x v="3"/>
  </r>
  <r>
    <s v="LS"/>
    <s v="RELIANCE SECURITIES Tbk d/h  LUDLOW SECURITIES d/h : ISTETHMAR FINAS SECURITIES"/>
    <s v="KALIMANTAN"/>
    <x v="18"/>
  </r>
  <r>
    <s v="LS"/>
    <s v="RELIANCE SECURITIES Tbk d/h  LUDLOW SECURITIES d/h : ISTETHMAR FINAS SECURITIES"/>
    <s v="SULAWESI"/>
    <x v="12"/>
  </r>
  <r>
    <s v="LS"/>
    <s v="RELIANCE SECURITIES Tbk d/h  LUDLOW SECURITIES d/h : ISTETHMAR FINAS SECURITIES"/>
    <s v="SUMATRA"/>
    <x v="22"/>
  </r>
  <r>
    <s v="LS"/>
    <s v="RELIANCE SECURITIES Tbk d/h  LUDLOW SECURITIES d/h : ISTETHMAR FINAS SECURITIES"/>
    <s v="SUMATRA"/>
    <x v="5"/>
  </r>
  <r>
    <s v="LK"/>
    <s v="RECAPITAL SECURITIES"/>
    <s v="JAWA"/>
    <x v="33"/>
  </r>
  <r>
    <s v="MG"/>
    <s v="SEMESTA INDOVEST SEC (*)"/>
    <s v="JAWA"/>
    <x v="7"/>
  </r>
  <r>
    <s v="MG"/>
    <s v="SEMESTA INDOVEST SEC (*)"/>
    <s v="JAWA"/>
    <x v="1"/>
  </r>
  <r>
    <s v="MG"/>
    <s v="SEMESTA INDOVEST SEC (*)"/>
    <s v="JAWA"/>
    <x v="3"/>
  </r>
  <r>
    <s v="MG"/>
    <s v="SEMESTA INDOVEST SEC (*)"/>
    <s v="JAWA"/>
    <x v="23"/>
  </r>
  <r>
    <s v="DH"/>
    <s v="SINARMAS SEKURITAS (*)"/>
    <s v="JAWA"/>
    <x v="3"/>
  </r>
  <r>
    <s v="DH"/>
    <s v="SINARMAS SEKURITAS (*)"/>
    <s v="JAWA"/>
    <x v="6"/>
  </r>
  <r>
    <s v="DH"/>
    <s v="SINARMAS SEKURITAS (*)"/>
    <s v="SUMATRA"/>
    <x v="5"/>
  </r>
  <r>
    <s v="DH"/>
    <s v="SINARMAS SEKURITAS (*)"/>
    <s v="JAWA"/>
    <x v="8"/>
  </r>
  <r>
    <s v="DH"/>
    <s v="SINARMAS SEKURITAS (*)"/>
    <s v="JAWA"/>
    <x v="3"/>
  </r>
  <r>
    <s v="DH"/>
    <s v="SINARMAS SEKURITAS (*)"/>
    <s v="JAWA"/>
    <x v="4"/>
  </r>
  <r>
    <s v="DH"/>
    <s v="SINARMAS SEKURITAS (*)"/>
    <s v="JAWA"/>
    <x v="35"/>
  </r>
  <r>
    <s v="DH"/>
    <s v="SINARMAS SEKURITAS (*)"/>
    <s v="SULAWESI"/>
    <x v="16"/>
  </r>
  <r>
    <s v="DH"/>
    <s v="SINARMAS SEKURITAS (*)"/>
    <s v="SULAWESI"/>
    <x v="12"/>
  </r>
  <r>
    <s v="DH"/>
    <s v="SINARMAS SEKURITAS (*)"/>
    <s v="KALIMANTAN"/>
    <x v="29"/>
  </r>
  <r>
    <s v="DH"/>
    <s v="SINARMAS SEKURITAS (*)"/>
    <s v="JAWA"/>
    <x v="7"/>
  </r>
  <r>
    <s v="DH"/>
    <s v="SINARMAS SEKURITAS (*)"/>
    <s v="JAWA"/>
    <x v="2"/>
  </r>
  <r>
    <s v="DH"/>
    <s v="SINARMAS SEKURITAS (*)"/>
    <s v="BALI"/>
    <x v="11"/>
  </r>
  <r>
    <s v="DH"/>
    <s v="SINARMAS SEKURITAS (*)"/>
    <s v="JAWA"/>
    <x v="43"/>
  </r>
  <r>
    <s v="DH"/>
    <s v="SINARMAS SEKURITAS (*)"/>
    <s v="JAWA"/>
    <x v="23"/>
  </r>
  <r>
    <s v="DH"/>
    <s v="SINARMAS SEKURITAS (*)"/>
    <s v="JAWA"/>
    <x v="1"/>
  </r>
  <r>
    <s v="DH"/>
    <s v="SINARMAS SEKURITAS (*)"/>
    <s v="JAWA"/>
    <x v="45"/>
  </r>
  <r>
    <s v="DH"/>
    <s v="SINARMAS SEKURITAS (*)"/>
    <s v="SUMATRA"/>
    <x v="17"/>
  </r>
  <r>
    <s v="DH"/>
    <s v="SINARMAS SEKURITAS (*)"/>
    <s v="JAWA"/>
    <x v="28"/>
  </r>
  <r>
    <s v="DH"/>
    <s v="SINARMAS SEKURITAS (*)"/>
    <s v="JAWA"/>
    <x v="33"/>
  </r>
  <r>
    <s v="DH"/>
    <s v="SINARMAS SEKURITAS (*)"/>
    <s v="JAWA"/>
    <x v="10"/>
  </r>
  <r>
    <s v="DH"/>
    <s v="SINARMAS SEKURITAS (*)"/>
    <s v="JAWA"/>
    <x v="3"/>
  </r>
  <r>
    <s v="DH"/>
    <s v="SINARMAS SEKURITAS (*)"/>
    <s v="JAWA"/>
    <x v="3"/>
  </r>
  <r>
    <s v="DH"/>
    <s v="SINARMAS SEKURITAS (*)"/>
    <s v="JAWA"/>
    <x v="3"/>
  </r>
  <r>
    <s v="DH"/>
    <s v="SINARMAS SEKURITAS (*)"/>
    <s v="JAWA"/>
    <x v="1"/>
  </r>
  <r>
    <s v="DH"/>
    <s v="SINARMAS SEKURITAS (*)"/>
    <s v="JAWA"/>
    <x v="6"/>
  </r>
  <r>
    <s v="DH"/>
    <s v="SINARMAS SEKURITAS (*)"/>
    <s v="JAWA"/>
    <x v="46"/>
  </r>
  <r>
    <s v="AZ"/>
    <s v="SUCORINVEST CENTRAL  GANI (*)"/>
    <s v="JAWA"/>
    <x v="1"/>
  </r>
  <r>
    <s v="AZ"/>
    <s v="SUCORINVEST CENTRAL  GANI (*)"/>
    <s v="JAWA"/>
    <x v="1"/>
  </r>
  <r>
    <s v="AZ"/>
    <s v="SUCORINVEST CENTRAL  GANI (*)"/>
    <s v="JAWA"/>
    <x v="8"/>
  </r>
  <r>
    <s v="AZ"/>
    <s v="SUCORINVEST CENTRAL  GANI (*)"/>
    <s v="JAWA"/>
    <x v="2"/>
  </r>
  <r>
    <s v="AZ"/>
    <s v="SUCORINVEST CENTRAL  GANI (*)"/>
    <s v="JAWA"/>
    <x v="3"/>
  </r>
  <r>
    <s v="AZ"/>
    <s v="SUCORINVEST CENTRAL  GANI (*)"/>
    <s v="JAWA"/>
    <x v="6"/>
  </r>
  <r>
    <s v="AZ"/>
    <s v="SUCORINVEST CENTRAL  GANI (*)"/>
    <s v="JAWA"/>
    <x v="3"/>
  </r>
  <r>
    <s v="AZ"/>
    <s v="SUCORINVEST CENTRAL  GANI (*)"/>
    <s v="JAWA"/>
    <x v="3"/>
  </r>
  <r>
    <s v="AZ"/>
    <s v="SUCORINVEST CENTRAL  GANI (*)"/>
    <s v="JAWA"/>
    <x v="3"/>
  </r>
  <r>
    <s v="AZ"/>
    <s v="SUCORINVEST CENTRAL  GANI (*)"/>
    <s v="JAWA"/>
    <x v="8"/>
  </r>
  <r>
    <s v="AZ"/>
    <s v="SUCORINVEST CENTRAL  GANI (*)"/>
    <s v="JAWA"/>
    <x v="3"/>
  </r>
  <r>
    <s v="AZ"/>
    <s v="SUCORINVEST CENTRAL  GANI (*)"/>
    <s v="JAWA"/>
    <x v="1"/>
  </r>
  <r>
    <s v="AZ"/>
    <s v="SUCORINVEST CENTRAL  GANI (*)"/>
    <s v="BALI"/>
    <x v="11"/>
  </r>
  <r>
    <s v="AZ"/>
    <s v="SUCORINVEST CENTRAL  GANI (*)"/>
    <s v="JAWA"/>
    <x v="2"/>
  </r>
  <r>
    <s v="AZ"/>
    <s v="SUCORINVEST CENTRAL  GANI (*)"/>
    <s v="JAWA"/>
    <x v="13"/>
  </r>
  <r>
    <s v="AZ"/>
    <s v="SUCORINVEST CENTRAL  GANI (*)"/>
    <s v="JAWA"/>
    <x v="32"/>
  </r>
  <r>
    <s v="AZ"/>
    <s v="SUCORINVEST CENTRAL  GANI (*)"/>
    <s v="JAWA"/>
    <x v="38"/>
  </r>
  <r>
    <s v="AZ"/>
    <s v="SUCORINVEST CENTRAL  GANI (*)"/>
    <s v="JAWA"/>
    <x v="3"/>
  </r>
  <r>
    <s v="AZ"/>
    <s v="SUCORINVEST CENTRAL  GANI (*)"/>
    <s v="JAWA"/>
    <x v="6"/>
  </r>
  <r>
    <s v="X6"/>
    <s v="STAR REKSA SEKURITAS"/>
    <s v="KALIMANTAN"/>
    <x v="47"/>
  </r>
  <r>
    <s v="TP"/>
    <s v="OCBC Sekuritas Indonesia d/h. TRANSASIA SECURITIES d/h Transpasific Sekurindo"/>
    <s v="JAWA"/>
    <x v="1"/>
  </r>
  <r>
    <s v="LG"/>
    <s v="TRIMEGAH SECURITIES Tbk (*)"/>
    <s v="JAWA"/>
    <x v="3"/>
  </r>
  <r>
    <s v="LG"/>
    <s v="TRIMEGAH SECURITIES Tbk (*)"/>
    <s v="JAWA"/>
    <x v="3"/>
  </r>
  <r>
    <s v="LG"/>
    <s v="TRIMEGAH SECURITIES Tbk (*)"/>
    <s v="JAWA"/>
    <x v="3"/>
  </r>
  <r>
    <s v="LG"/>
    <s v="TRIMEGAH SECURITIES Tbk (*)"/>
    <s v="JAWA"/>
    <x v="3"/>
  </r>
  <r>
    <s v="LG"/>
    <s v="TRIMEGAH SECURITIES Tbk (*)"/>
    <s v="BALI"/>
    <x v="11"/>
  </r>
  <r>
    <s v="LG"/>
    <s v="TRIMEGAH SECURITIES Tbk (*)"/>
    <s v="JAWA"/>
    <x v="7"/>
  </r>
  <r>
    <s v="LG"/>
    <s v="TRIMEGAH SECURITIES Tbk (*)"/>
    <s v="JAWA"/>
    <x v="1"/>
  </r>
  <r>
    <s v="LG"/>
    <s v="TRIMEGAH SECURITIES Tbk (*)"/>
    <s v="JAWA"/>
    <x v="4"/>
  </r>
  <r>
    <s v="LG"/>
    <s v="TRIMEGAH SECURITIES Tbk (*)"/>
    <s v="JAWA"/>
    <x v="8"/>
  </r>
  <r>
    <s v="LG"/>
    <s v="TRIMEGAH SECURITIES Tbk (*)"/>
    <s v="JAWA"/>
    <x v="6"/>
  </r>
  <r>
    <s v="LG"/>
    <s v="TRIMEGAH SECURITIES Tbk (*)"/>
    <s v="SUMATRA"/>
    <x v="5"/>
  </r>
  <r>
    <s v="LG"/>
    <s v="TRIMEGAH SECURITIES Tbk (*)"/>
    <s v="SULAWESI"/>
    <x v="12"/>
  </r>
  <r>
    <s v="LG"/>
    <s v="TRIMEGAH SECURITIES Tbk (*)"/>
    <s v="SUMATRA"/>
    <x v="22"/>
  </r>
  <r>
    <s v="LG"/>
    <s v="TRIMEGAH SECURITIES Tbk (*)"/>
    <s v="SUMATRA"/>
    <x v="0"/>
  </r>
  <r>
    <s v="LG"/>
    <s v="TRIMEGAH SECURITIES Tbk (*)"/>
    <s v="KALIMANTAN"/>
    <x v="18"/>
  </r>
  <r>
    <s v="LG"/>
    <s v="TRIMEGAH SECURITIES Tbk (*)"/>
    <s v="JAWA"/>
    <x v="3"/>
  </r>
  <r>
    <s v="LG"/>
    <s v="TRIMEGAH SECURITIES Tbk (*)"/>
    <s v="JAWA"/>
    <x v="1"/>
  </r>
  <r>
    <s v="LG"/>
    <s v="TRIMEGAH SECURITIES Tbk (*)"/>
    <s v="JAWA"/>
    <x v="1"/>
  </r>
  <r>
    <s v="LG"/>
    <s v="TRIMEGAH SECURITIES Tbk (*)"/>
    <s v="JAWA"/>
    <x v="35"/>
  </r>
  <r>
    <s v="LG"/>
    <s v="TRIMEGAH SECURITIES Tbk (*)"/>
    <s v="JAWA"/>
    <x v="3"/>
  </r>
  <r>
    <s v="LG"/>
    <s v="TRIMEGAH SECURITIES Tbk (*)"/>
    <s v="JAWA"/>
    <x v="2"/>
  </r>
  <r>
    <s v="LG"/>
    <s v="TRIMEGAH SECURITIES Tbk (*)"/>
    <s v="JAWA"/>
    <x v="32"/>
  </r>
  <r>
    <s v="BR"/>
    <s v="TRUST SECURITIES d/h : TRI USAHA TAMA SECURITIES  d/h : BURAKSA PERKASA"/>
    <s v="SUMATRA"/>
    <x v="5"/>
  </r>
  <r>
    <s v="BR"/>
    <s v="TRUST SECURITIES d/h : TRI USAHA TAMA SECURITIES  d/h : BURAKSA PERKASA"/>
    <s v="JAWA"/>
    <x v="3"/>
  </r>
  <r>
    <s v="AI"/>
    <s v="UOB KAY HIAN SECURITIES"/>
    <s v="JAWA"/>
    <x v="1"/>
  </r>
  <r>
    <s v="AI"/>
    <s v="UOB KAY HIAN SECURITIES"/>
    <s v="JAWA"/>
    <x v="1"/>
  </r>
  <r>
    <s v="AI"/>
    <s v="UOB KAY HIAN SECURITIES"/>
    <s v="JAWA"/>
    <x v="6"/>
  </r>
  <r>
    <s v="AI"/>
    <s v="UOB KAY HIAN SECURITIES"/>
    <s v="JAWA"/>
    <x v="3"/>
  </r>
  <r>
    <s v="AI"/>
    <s v="UOB KAY HIAN SECURITIES"/>
    <s v="JAWA"/>
    <x v="3"/>
  </r>
  <r>
    <s v="AI"/>
    <s v="UOB KAY HIAN SECURITIES"/>
    <s v="JAWA"/>
    <x v="7"/>
  </r>
  <r>
    <s v="AI"/>
    <s v="UOB KAY HIAN SECURITIES"/>
    <s v="SUMATRA"/>
    <x v="5"/>
  </r>
  <r>
    <s v="AI"/>
    <s v="UOB KAY HIAN SECURITIES"/>
    <s v="JAWA"/>
    <x v="3"/>
  </r>
  <r>
    <s v="AI"/>
    <s v="UOB KAY HIAN SECURITIES"/>
    <s v="JAWA"/>
    <x v="4"/>
  </r>
  <r>
    <s v="AI"/>
    <s v="UOB KAY HIAN SECURITIES"/>
    <s v="JAWA"/>
    <x v="7"/>
  </r>
  <r>
    <s v="AI"/>
    <s v="UOB KAY HIAN SECURITIES"/>
    <s v="JAWA"/>
    <x v="3"/>
  </r>
  <r>
    <s v="AI"/>
    <s v="UOB KAY HIAN SECURITIES"/>
    <s v="JAWA"/>
    <x v="2"/>
  </r>
  <r>
    <s v="AI"/>
    <s v="UOB KAY HIAN SECURITIES"/>
    <s v="BALI"/>
    <x v="11"/>
  </r>
  <r>
    <s v="AI"/>
    <s v="UOB KAY HIAN SECURITIES"/>
    <s v="SUMATRA"/>
    <x v="0"/>
  </r>
  <r>
    <s v="AI"/>
    <s v="UOB KAY HIAN SECURITIES"/>
    <s v="JAWA"/>
    <x v="3"/>
  </r>
  <r>
    <s v="AI"/>
    <s v="UOB KAY HIAN SECURITIES"/>
    <s v="JAWA"/>
    <x v="3"/>
  </r>
  <r>
    <s v="AI"/>
    <s v="UOB KAY HIAN SECURITIES"/>
    <s v="JAWA"/>
    <x v="8"/>
  </r>
  <r>
    <s v="AI"/>
    <s v="UOB KAY HIAN SECURITIES"/>
    <s v="JAWA"/>
    <x v="1"/>
  </r>
  <r>
    <s v="AI"/>
    <s v="UOB KAY HIAN SECURITIES"/>
    <s v="JAWA"/>
    <x v="2"/>
  </r>
  <r>
    <s v="AI"/>
    <s v="UOB KAY HIAN SECURITIES"/>
    <s v="JAWA"/>
    <x v="3"/>
  </r>
  <r>
    <s v="AI"/>
    <s v="UOB KAY HIAN SECURITIES"/>
    <s v="JAWA"/>
    <x v="1"/>
  </r>
  <r>
    <s v="AI"/>
    <s v="UOB KAY HIAN SECURITIES"/>
    <s v="JAWA"/>
    <x v="3"/>
  </r>
  <r>
    <s v="FZ"/>
    <s v="WATERFRONT SECURITIES INDONESIA"/>
    <s v="JAWA"/>
    <x v="3"/>
  </r>
  <r>
    <s v="FZ"/>
    <s v="WATERFRONT SECURITIES INDONESIA"/>
    <s v="JAWA"/>
    <x v="7"/>
  </r>
  <r>
    <s v="FZ"/>
    <s v="WATERFRONT SECURITIES INDONESIA"/>
    <s v="JAWA"/>
    <x v="3"/>
  </r>
  <r>
    <s v="FZ"/>
    <s v="WATERFRONT SECURITIES INDONESIA"/>
    <s v="JAWA"/>
    <x v="3"/>
  </r>
  <r>
    <s v="FZ"/>
    <s v="WATERFRONT SECURITIES INDONESIA"/>
    <s v="JAWA"/>
    <x v="1"/>
  </r>
  <r>
    <s v="TF"/>
    <s v="UNIVERSAL BROKER INDONESIA"/>
    <s v="JAWA"/>
    <x v="1"/>
  </r>
  <r>
    <s v="TF"/>
    <s v="UNIVERSAL BROKER INDONESIA"/>
    <s v="SUMATRA"/>
    <x v="5"/>
  </r>
  <r>
    <s v="TF"/>
    <s v="UNIVERSAL BROKER INDONESIA"/>
    <s v="JAWA"/>
    <x v="23"/>
  </r>
  <r>
    <s v="TF"/>
    <s v="UNIVERSAL BROKER INDONESIA"/>
    <s v="JAWA"/>
    <x v="3"/>
  </r>
  <r>
    <s v="MK"/>
    <s v="EQUATOR INDONESIA"/>
    <s v="JAWA"/>
    <x v="1"/>
  </r>
  <r>
    <s v="AF"/>
    <s v="HARITA KENCANA SECURITIES"/>
    <s v="JAWA"/>
    <x v="3"/>
  </r>
  <r>
    <s v="MI"/>
    <s v="VICTORIA SECURITIES INDONESIA"/>
    <s v="JAWA"/>
    <x v="3"/>
  </r>
  <r>
    <s v="MI"/>
    <s v="VICTORIA SECURITIES INDONESIA"/>
    <s v="JAWA"/>
    <x v="3"/>
  </r>
  <r>
    <s v="AN"/>
    <s v="WANTEG SECURINDO"/>
    <s v="JAWA"/>
    <x v="32"/>
  </r>
  <r>
    <s v="RF"/>
    <s v="BUANA CAPITAL"/>
    <s v="JAWA"/>
    <x v="3"/>
  </r>
  <r>
    <s v="SA"/>
    <s v="BOSOWA SEKURITAS (d/h ROYAL TRUST CAPITAL, d/h GOLDEN FINANCIAL SECURITIES, d/h CYBER SECURITIES"/>
    <s v="SULAWESI"/>
    <x v="12"/>
  </r>
  <r>
    <s v="KS"/>
    <s v="KRESNA SECURITIES"/>
    <s v="BALI"/>
    <x v="11"/>
  </r>
  <r>
    <s v="KS"/>
    <s v="KRESNA SECURITIES"/>
    <s v="JAWA"/>
    <x v="6"/>
  </r>
  <r>
    <s v="KS"/>
    <s v="KRESNA SECURITIES"/>
    <s v="SUMATRA"/>
    <x v="9"/>
  </r>
  <r>
    <s v="KS"/>
    <s v="KRESNA SECURITIES"/>
    <s v="SULAWESI"/>
    <x v="12"/>
  </r>
  <r>
    <s v="KS"/>
    <s v="KRESNA SECURITIES"/>
    <s v="JAWA"/>
    <x v="8"/>
  </r>
  <r>
    <s v="KS"/>
    <s v="KRESNA SECURITIES"/>
    <s v="SUMATRA"/>
    <x v="5"/>
  </r>
  <r>
    <s v="KS"/>
    <s v="KRESNA SECURITIES"/>
    <s v="JAWA"/>
    <x v="3"/>
  </r>
  <r>
    <s v="KS"/>
    <s v="KRESNA SECURITIES"/>
    <s v="JAWA"/>
    <x v="3"/>
  </r>
  <r>
    <s v="KS"/>
    <s v="KRESNA SECURITIES"/>
    <s v="KALIMANTAN"/>
    <x v="29"/>
  </r>
  <r>
    <s v="KS"/>
    <s v="KRESNA SECURITIES"/>
    <s v="JAWA"/>
    <x v="7"/>
  </r>
  <r>
    <s v="KS"/>
    <s v="KRESNA SECURITIES"/>
    <s v="JAWA"/>
    <x v="4"/>
  </r>
  <r>
    <s v="KS"/>
    <s v="KRESNA SECURITIES"/>
    <s v="JAWA"/>
    <x v="1"/>
  </r>
  <r>
    <s v="KS"/>
    <s v="KRESNA SECURITIES"/>
    <s v="JAWA"/>
    <x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12">
  <r>
    <s v="ID"/>
    <s v="AB"/>
    <s v="ANUGERAH SECURINDO INDAH"/>
    <m/>
    <s v="KANCAB"/>
    <s v="JAWA"/>
    <x v="0"/>
  </r>
  <r>
    <s v="ID"/>
    <s v="AB"/>
    <s v="ANUGERAH SECURINDO INDAH"/>
    <m/>
    <s v="KANCAB"/>
    <s v="SUMATRA"/>
    <x v="1"/>
  </r>
  <r>
    <s v="ID"/>
    <s v="AB"/>
    <s v="ANUGERAH SECURINDO INDAH"/>
    <m/>
    <s v="KANCAB"/>
    <s v="JAWA"/>
    <x v="2"/>
  </r>
  <r>
    <s v="ID"/>
    <s v="AB"/>
    <s v="ANUGERAH SECURINDO INDAH"/>
    <m/>
    <s v="KANCAB"/>
    <s v="JAWA"/>
    <x v="3"/>
  </r>
  <r>
    <s v="ID"/>
    <s v="AB"/>
    <s v="ANUGERAH SECURINDO INDAH"/>
    <m/>
    <s v="KANCAB"/>
    <s v="JAWA"/>
    <x v="4"/>
  </r>
  <r>
    <s v="ID"/>
    <s v="AB"/>
    <s v="ANUGERAH SECURINDO INDAH"/>
    <m/>
    <s v="KANCAB"/>
    <s v="JAWA"/>
    <x v="2"/>
  </r>
  <r>
    <s v="ID"/>
    <s v="AB"/>
    <s v="ANUGERAH SECURINDO INDAH"/>
    <m/>
    <s v="KANCAB"/>
    <s v="JAWA"/>
    <x v="2"/>
  </r>
  <r>
    <s v="FS"/>
    <s v="AB"/>
    <s v="AMCAPITAL INDONESIA"/>
    <m/>
    <s v="KANCAB"/>
    <s v="JAWA"/>
    <x v="3"/>
  </r>
  <r>
    <s v="FS"/>
    <s v="AB"/>
    <s v="AMCAPITAL INDONESIA"/>
    <m/>
    <s v="KANCAB"/>
    <s v="JAWA"/>
    <x v="2"/>
  </r>
  <r>
    <s v="AP"/>
    <s v="AB"/>
    <s v="PACIFIC CAPITAL"/>
    <m/>
    <s v="KANCAB"/>
    <s v="JAWA"/>
    <x v="5"/>
  </r>
  <r>
    <s v="AP"/>
    <s v="AB"/>
    <s v="PACIFIC CAPITAL"/>
    <m/>
    <s v="KANCAB"/>
    <s v="JAWA"/>
    <x v="4"/>
  </r>
  <r>
    <s v="SH"/>
    <s v="AB"/>
    <s v="ARTHA SECURITIES INDONESIA"/>
    <m/>
    <s v="KANCAB"/>
    <s v="SUMATRA"/>
    <x v="6"/>
  </r>
  <r>
    <s v="IP"/>
    <s v="AB"/>
    <s v="ASJAYA INDOSURYA SECURITIES"/>
    <m/>
    <s v="KANCAB"/>
    <s v="JAWA"/>
    <x v="3"/>
  </r>
  <r>
    <s v="IP"/>
    <s v="AB"/>
    <s v="ASJAYA INDOSURYA SECURITIES"/>
    <m/>
    <s v="KANCAB"/>
    <s v="SUMATRA"/>
    <x v="6"/>
  </r>
  <r>
    <s v="IP"/>
    <s v="AB"/>
    <s v="ASJAYA INDOSURYA SECURITIES"/>
    <m/>
    <s v="KANCAB"/>
    <s v="JAWA"/>
    <x v="2"/>
  </r>
  <r>
    <s v="IP"/>
    <s v="AB"/>
    <s v="ASJAYA INDOSURYA SECURITIES"/>
    <m/>
    <s v="KANCAB"/>
    <s v="SUMATRA"/>
    <x v="1"/>
  </r>
  <r>
    <s v="IP"/>
    <s v="AB"/>
    <s v="ASJAYA INDOSURYA SECURITIES"/>
    <m/>
    <s v="KANCAB"/>
    <s v="JAWA"/>
    <x v="5"/>
  </r>
  <r>
    <s v="IP"/>
    <s v="AB"/>
    <s v="ASJAYA INDOSURYA SECURITIES"/>
    <m/>
    <s v="KANCAB"/>
    <s v="JAWA"/>
    <x v="2"/>
  </r>
  <r>
    <s v="IP"/>
    <s v="AB"/>
    <s v="ASJAYA INDOSURYA SECURITIES"/>
    <m/>
    <s v="KANCAB"/>
    <s v="JAWA"/>
    <x v="0"/>
  </r>
  <r>
    <s v="DX"/>
    <s v="AB"/>
    <s v="BAHANA SECURITIES (*)"/>
    <m/>
    <s v="KANCAB"/>
    <s v="JAWA"/>
    <x v="3"/>
  </r>
  <r>
    <s v="MU"/>
    <s v="AB"/>
    <s v="MINNA PADI INVESTAMA D/H BATAVIA ARTATAMA SECURINDO (*)"/>
    <m/>
    <s v="KANCAB"/>
    <s v="JAWA"/>
    <x v="3"/>
  </r>
  <r>
    <s v="MU"/>
    <s v="AB"/>
    <s v="MINNA PADI INVESTAMA D/H BATAVIA ARTATAMA SECURINDO (*)"/>
    <m/>
    <s v="KANCAB"/>
    <s v="JAWA"/>
    <x v="5"/>
  </r>
  <r>
    <s v="MU"/>
    <s v="AB"/>
    <s v="MINNA PADI INVESTAMA D/H BATAVIA ARTATAMA SECURINDO (*)"/>
    <m/>
    <s v="KANCAB"/>
    <s v="JAWA"/>
    <x v="7"/>
  </r>
  <r>
    <s v="MU"/>
    <s v="AB"/>
    <s v="MINNA PADI INVESTAMA D/H BATAVIA ARTATAMA SECURINDO (*)"/>
    <m/>
    <s v="KANCAB"/>
    <s v="JAWA"/>
    <x v="3"/>
  </r>
  <r>
    <s v="MU"/>
    <s v="AB"/>
    <s v="MINNA PADI INVESTAMA D/H BATAVIA ARTATAMA SECURINDO (*)"/>
    <m/>
    <s v="KANCAB"/>
    <s v="JAWA"/>
    <x v="2"/>
  </r>
  <r>
    <s v="MU"/>
    <s v="AB"/>
    <s v="MINNA PADI INVESTAMA D/H BATAVIA ARTATAMA SECURINDO (*)"/>
    <m/>
    <s v="KANCAB"/>
    <s v="JAWA"/>
    <x v="0"/>
  </r>
  <r>
    <s v="BZ"/>
    <s v="AB"/>
    <s v="BATAVIA PROSPERINDO SEKURITAS"/>
    <m/>
    <s v="KANCAB"/>
    <s v="SUMATRA"/>
    <x v="6"/>
  </r>
  <r>
    <s v="BZ"/>
    <s v="AB"/>
    <s v="BATAVIA PROSPERINDO SEKURITAS"/>
    <m/>
    <s v="KANCAB"/>
    <s v="JAWA"/>
    <x v="8"/>
  </r>
  <r>
    <s v="BZ"/>
    <s v="AB"/>
    <s v="BATAVIA PROSPERINDO SEKURITAS"/>
    <m/>
    <s v="KANCAB"/>
    <s v="JAWA"/>
    <x v="3"/>
  </r>
  <r>
    <s v="BZ"/>
    <s v="AB"/>
    <s v="BATAVIA PROSPERINDO SEKURITAS"/>
    <m/>
    <s v="KANCAB"/>
    <s v="JAWA"/>
    <x v="0"/>
  </r>
  <r>
    <s v="BZ"/>
    <s v="AB"/>
    <s v="BATAVIA PROSPERINDO SEKURITAS"/>
    <m/>
    <s v="KANCAB"/>
    <s v="SULAWESI"/>
    <x v="9"/>
  </r>
  <r>
    <s v="BZ"/>
    <s v="AB"/>
    <s v="BATAVIA PROSPERINDO SEKURITAS"/>
    <m/>
    <s v="KANCAB"/>
    <s v="JAWA"/>
    <x v="7"/>
  </r>
  <r>
    <s v="EP"/>
    <s v="AB"/>
    <s v="MNC SECURITIES d/h. BHAKTI SECURITIES"/>
    <m/>
    <s v="KANCAB"/>
    <s v="JAWA"/>
    <x v="3"/>
  </r>
  <r>
    <s v="EP"/>
    <s v="AB"/>
    <s v="MNC SECURITIES d/h. BHAKTI SECURITIES"/>
    <m/>
    <s v="KANCAB"/>
    <s v="JAWA"/>
    <x v="2"/>
  </r>
  <r>
    <s v="EP"/>
    <s v="AB"/>
    <s v="MNC SECURITIES d/h. BHAKTI SECURITIES"/>
    <m/>
    <s v="KANCAB"/>
    <s v="SUMATRA"/>
    <x v="10"/>
  </r>
  <r>
    <s v="EP"/>
    <s v="AB"/>
    <s v="MNC SECURITIES d/h. BHAKTI SECURITIES"/>
    <m/>
    <s v="KANCAB"/>
    <s v="JAWA"/>
    <x v="3"/>
  </r>
  <r>
    <s v="EP"/>
    <s v="AB"/>
    <s v="MNC SECURITIES d/h. BHAKTI SECURITIES"/>
    <m/>
    <s v="KANCAB"/>
    <s v="JAWA"/>
    <x v="8"/>
  </r>
  <r>
    <s v="EP"/>
    <s v="AB"/>
    <s v="MNC SECURITIES d/h. BHAKTI SECURITIES"/>
    <m/>
    <s v="KANCAB"/>
    <s v="JAWA"/>
    <x v="7"/>
  </r>
  <r>
    <s v="EP"/>
    <s v="AB"/>
    <s v="MNC SECURITIES d/h. BHAKTI SECURITIES"/>
    <m/>
    <s v="KANCAB"/>
    <s v="JAWA"/>
    <x v="11"/>
  </r>
  <r>
    <s v="EP"/>
    <s v="AB"/>
    <s v="MNC SECURITIES d/h. BHAKTI SECURITIES"/>
    <m/>
    <s v="KANCAB"/>
    <s v="JAWA"/>
    <x v="5"/>
  </r>
  <r>
    <s v="EP"/>
    <s v="AB"/>
    <s v="MNC SECURITIES d/h. BHAKTI SECURITIES"/>
    <m/>
    <s v="KANCAB"/>
    <s v="JAWA"/>
    <x v="2"/>
  </r>
  <r>
    <s v="EP"/>
    <s v="AB"/>
    <s v="MNC SECURITIES d/h. BHAKTI SECURITIES"/>
    <m/>
    <s v="KANCAB"/>
    <s v="JAWA"/>
    <x v="12"/>
  </r>
  <r>
    <s v="EP"/>
    <s v="AB"/>
    <s v="MNC SECURITIES d/h. BHAKTI SECURITIES"/>
    <m/>
    <s v="KANCAB"/>
    <s v="BALI"/>
    <x v="13"/>
  </r>
  <r>
    <s v="EP"/>
    <s v="AB"/>
    <s v="MNC SECURITIES d/h. BHAKTI SECURITIES"/>
    <m/>
    <s v="KANCAB"/>
    <s v="SULAWESI"/>
    <x v="9"/>
  </r>
  <r>
    <s v="EP"/>
    <s v="AB"/>
    <s v="MNC SECURITIES d/h. BHAKTI SECURITIES"/>
    <m/>
    <s v="KANCAB"/>
    <s v="JAWA"/>
    <x v="2"/>
  </r>
  <r>
    <s v="EP"/>
    <s v="AB"/>
    <s v="MNC SECURITIES d/h. BHAKTI SECURITIES"/>
    <m/>
    <s v="KANCAB"/>
    <s v="JAWA"/>
    <x v="2"/>
  </r>
  <r>
    <s v="EP"/>
    <s v="AB"/>
    <s v="MNC SECURITIES d/h. BHAKTI SECURITIES"/>
    <m/>
    <s v="KANCAB"/>
    <s v="JAWA"/>
    <x v="2"/>
  </r>
  <r>
    <s v="EP"/>
    <s v="AB"/>
    <s v="MNC SECURITIES d/h. BHAKTI SECURITIES"/>
    <m/>
    <s v="KANCAB"/>
    <s v="JAWA"/>
    <x v="2"/>
  </r>
  <r>
    <s v="EP"/>
    <s v="AB"/>
    <s v="MNC SECURITIES d/h. BHAKTI SECURITIES"/>
    <m/>
    <s v="KANCAB"/>
    <s v="JAWA"/>
    <x v="14"/>
  </r>
  <r>
    <s v="EP"/>
    <s v="AB"/>
    <s v="MNC SECURITIES d/h. BHAKTI SECURITIES"/>
    <m/>
    <s v="KANCAB"/>
    <s v="SUMATRA"/>
    <x v="6"/>
  </r>
  <r>
    <s v="EP"/>
    <s v="AB"/>
    <s v="MNC SECURITIES d/h. BHAKTI SECURITIES"/>
    <m/>
    <s v="KANCAB"/>
    <s v="JAWA"/>
    <x v="0"/>
  </r>
  <r>
    <s v="EP"/>
    <s v="AB"/>
    <s v="MNC SECURITIES d/h. BHAKTI SECURITIES"/>
    <m/>
    <s v="KANCAB"/>
    <s v="JAWA"/>
    <x v="15"/>
  </r>
  <r>
    <s v="EP"/>
    <s v="AB"/>
    <s v="MNC SECURITIES d/h. BHAKTI SECURITIES"/>
    <m/>
    <s v="KANCAB"/>
    <s v="JAWA"/>
    <x v="7"/>
  </r>
  <r>
    <s v="EP"/>
    <s v="AB"/>
    <s v="MNC SECURITIES d/h. BHAKTI SECURITIES"/>
    <m/>
    <s v="KANCAB"/>
    <s v="JAWA"/>
    <x v="7"/>
  </r>
  <r>
    <s v="EP"/>
    <s v="AB"/>
    <s v="MNC SECURITIES d/h. BHAKTI SECURITIES"/>
    <m/>
    <s v="KANCAB"/>
    <s v="JAWA"/>
    <x v="16"/>
  </r>
  <r>
    <s v="EP"/>
    <s v="AB"/>
    <s v="MNC SECURITIES d/h. BHAKTI SECURITIES"/>
    <m/>
    <s v="KANCAB"/>
    <s v="SULAWESI"/>
    <x v="17"/>
  </r>
  <r>
    <s v="EP"/>
    <s v="AB"/>
    <s v="MNC SECURITIES d/h. BHAKTI SECURITIES"/>
    <m/>
    <s v="KANCAB"/>
    <s v="JAWA"/>
    <x v="2"/>
  </r>
  <r>
    <s v="EP"/>
    <s v="AB"/>
    <s v="MNC SECURITIES d/h. BHAKTI SECURITIES"/>
    <m/>
    <s v="KANCAB"/>
    <s v="JAWA"/>
    <x v="2"/>
  </r>
  <r>
    <s v="EP"/>
    <s v="AB"/>
    <s v="MNC SECURITIES d/h. BHAKTI SECURITIES"/>
    <m/>
    <s v="KANCAB"/>
    <s v="JAWA"/>
    <x v="2"/>
  </r>
  <r>
    <s v="EP"/>
    <s v="AB"/>
    <s v="MNC SECURITIES d/h. BHAKTI SECURITIES"/>
    <m/>
    <s v="KANCAB"/>
    <s v="JAWA"/>
    <x v="18"/>
  </r>
  <r>
    <s v="EP"/>
    <s v="AB"/>
    <s v="MNC SECURITIES d/h. BHAKTI SECURITIES"/>
    <m/>
    <s v="KANCAB"/>
    <s v="JAWA"/>
    <x v="7"/>
  </r>
  <r>
    <s v="EP"/>
    <s v="AB"/>
    <s v="MNC SECURITIES d/h. BHAKTI SECURITIES"/>
    <m/>
    <s v="KANCAB"/>
    <s v="JAWA"/>
    <x v="2"/>
  </r>
  <r>
    <s v="EP"/>
    <s v="AB"/>
    <s v="MNC SECURITIES d/h. BHAKTI SECURITIES"/>
    <m/>
    <s v="KANCAB"/>
    <s v="SULAWESI"/>
    <x v="17"/>
  </r>
  <r>
    <s v="EP"/>
    <s v="AB"/>
    <s v="MNC SECURITIES d/h. BHAKTI SECURITIES"/>
    <m/>
    <s v="KANCAB"/>
    <s v="JAWA"/>
    <x v="2"/>
  </r>
  <r>
    <s v="EP"/>
    <s v="AB"/>
    <s v="MNC SECURITIES d/h. BHAKTI SECURITIES"/>
    <m/>
    <s v="KANCAB"/>
    <s v="KALIMANTAN"/>
    <x v="19"/>
  </r>
  <r>
    <s v="EP"/>
    <s v="AB"/>
    <s v="MNC SECURITIES d/h. BHAKTI SECURITIES"/>
    <m/>
    <s v="KANCAB"/>
    <s v="JAWA"/>
    <x v="2"/>
  </r>
  <r>
    <s v="NI"/>
    <s v="AB"/>
    <s v="BNI SECURITIES (*)"/>
    <m/>
    <s v="KANCAB"/>
    <s v="SUMATRA"/>
    <x v="6"/>
  </r>
  <r>
    <s v="NI"/>
    <s v="AB"/>
    <s v="BNI SECURITIES (*)"/>
    <m/>
    <s v="KANCAB"/>
    <s v="SUMATRA"/>
    <x v="1"/>
  </r>
  <r>
    <s v="NI"/>
    <s v="AB"/>
    <s v="BNI SECURITIES (*)"/>
    <m/>
    <s v="KANCAB"/>
    <s v="JAWA"/>
    <x v="0"/>
  </r>
  <r>
    <s v="NI"/>
    <s v="AB"/>
    <s v="BNI SECURITIES (*)"/>
    <m/>
    <s v="KANCAB"/>
    <s v="JAWA"/>
    <x v="5"/>
  </r>
  <r>
    <s v="NI"/>
    <s v="AB"/>
    <s v="BNI SECURITIES (*)"/>
    <m/>
    <s v="KANCAB"/>
    <s v="JAWA"/>
    <x v="4"/>
  </r>
  <r>
    <s v="NI"/>
    <s v="AB"/>
    <s v="BNI SECURITIES (*)"/>
    <m/>
    <s v="KANCAB"/>
    <s v="JAWA"/>
    <x v="3"/>
  </r>
  <r>
    <s v="NI"/>
    <s v="AB"/>
    <s v="BNI SECURITIES (*)"/>
    <m/>
    <s v="KANCAB"/>
    <s v="JAWA"/>
    <x v="8"/>
  </r>
  <r>
    <s v="NI"/>
    <s v="AB"/>
    <s v="BNI SECURITIES (*)"/>
    <m/>
    <s v="KANCAB"/>
    <s v="BALI"/>
    <x v="13"/>
  </r>
  <r>
    <s v="NI"/>
    <s v="AB"/>
    <s v="BNI SECURITIES (*)"/>
    <m/>
    <s v="KANCAB"/>
    <s v="JAWA"/>
    <x v="2"/>
  </r>
  <r>
    <s v="NI"/>
    <s v="AB"/>
    <s v="BNI SECURITIES (*)"/>
    <m/>
    <s v="KANCAB"/>
    <s v="SUMATRA"/>
    <x v="20"/>
  </r>
  <r>
    <s v="NI"/>
    <s v="AB"/>
    <s v="BNI SECURITIES (*)"/>
    <m/>
    <s v="KANCAB"/>
    <s v="JAWA"/>
    <x v="7"/>
  </r>
  <r>
    <s v="NI"/>
    <s v="AB"/>
    <s v="BNI SECURITIES (*)"/>
    <m/>
    <s v="KANCAB"/>
    <s v="JAWA"/>
    <x v="2"/>
  </r>
  <r>
    <s v="NI"/>
    <s v="AB"/>
    <s v="BNI SECURITIES (*)"/>
    <m/>
    <s v="KANCAB"/>
    <s v="JAWA"/>
    <x v="2"/>
  </r>
  <r>
    <s v="NI"/>
    <s v="AB"/>
    <s v="BNI SECURITIES (*)"/>
    <m/>
    <s v="KANCAB"/>
    <s v="SUMATRA"/>
    <x v="21"/>
  </r>
  <r>
    <s v="NI"/>
    <s v="AB"/>
    <s v="BNI SECURITIES (*)"/>
    <m/>
    <s v="KANCAB"/>
    <s v="KALIMANTAN"/>
    <x v="22"/>
  </r>
  <r>
    <s v="NI"/>
    <s v="AB"/>
    <s v="BNI SECURITIES (*)"/>
    <m/>
    <s v="KANCAB"/>
    <s v="JAWA"/>
    <x v="2"/>
  </r>
  <r>
    <s v="NI"/>
    <s v="AB"/>
    <s v="BNI SECURITIES (*)"/>
    <m/>
    <s v="KANCAB"/>
    <s v="KALIMANTAN"/>
    <x v="19"/>
  </r>
  <r>
    <s v="NI"/>
    <s v="AB"/>
    <s v="BNI SECURITIES (*)"/>
    <m/>
    <s v="KANCAB"/>
    <s v="JAWA"/>
    <x v="23"/>
  </r>
  <r>
    <s v="NI"/>
    <s v="AB"/>
    <s v="BNI SECURITIES (*)"/>
    <m/>
    <s v="KANCAB"/>
    <s v="JAWA"/>
    <x v="2"/>
  </r>
  <r>
    <s v="NI"/>
    <s v="AB"/>
    <s v="BNI SECURITIES (*)"/>
    <m/>
    <s v="KANCAB"/>
    <s v="JAWA"/>
    <x v="2"/>
  </r>
  <r>
    <s v="NI"/>
    <s v="AB"/>
    <s v="BNI SECURITIES (*)"/>
    <m/>
    <s v="KANCAB"/>
    <s v="JAWA"/>
    <x v="2"/>
  </r>
  <r>
    <s v="NI"/>
    <s v="AB"/>
    <s v="BNI SECURITIES (*)"/>
    <m/>
    <s v="KANCAB"/>
    <s v="JAWA"/>
    <x v="2"/>
  </r>
  <r>
    <s v="NI"/>
    <s v="AB"/>
    <s v="BNI SECURITIES (*)"/>
    <m/>
    <s v="KANCAB"/>
    <s v="SUMATRA"/>
    <x v="10"/>
  </r>
  <r>
    <s v="NI"/>
    <s v="AB"/>
    <s v="BNI SECURITIES (*)"/>
    <m/>
    <s v="KANCAB"/>
    <s v="JAWA"/>
    <x v="24"/>
  </r>
  <r>
    <s v="NI"/>
    <s v="AB"/>
    <s v="BNI SECURITIES (*)"/>
    <m/>
    <s v="KANCAB"/>
    <s v="SUMATRA"/>
    <x v="25"/>
  </r>
  <r>
    <s v="NI"/>
    <s v="AB"/>
    <s v="BNI SECURITIES (*)"/>
    <m/>
    <s v="KANCAB"/>
    <s v="JAWA"/>
    <x v="2"/>
  </r>
  <r>
    <s v="NI"/>
    <s v="AB"/>
    <s v="BNI SECURITIES (*)"/>
    <m/>
    <s v="KANCAB"/>
    <s v="JAWA"/>
    <x v="26"/>
  </r>
  <r>
    <s v="NI"/>
    <s v="AB"/>
    <s v="BNI SECURITIES (*)"/>
    <m/>
    <s v="KANCAB"/>
    <s v="JAWA"/>
    <x v="2"/>
  </r>
  <r>
    <s v="NI"/>
    <s v="AB"/>
    <s v="BNI SECURITIES (*)"/>
    <m/>
    <s v="KANCAB"/>
    <s v="JAWA"/>
    <x v="2"/>
  </r>
  <r>
    <s v="NI"/>
    <s v="AB"/>
    <s v="BNI SECURITIES (*)"/>
    <m/>
    <s v="KANCAB"/>
    <s v="JAWA"/>
    <x v="2"/>
  </r>
  <r>
    <s v="NI"/>
    <s v="AB"/>
    <s v="BNI SECURITIES (*)"/>
    <m/>
    <s v="KANCAB"/>
    <s v="JAWA"/>
    <x v="2"/>
  </r>
  <r>
    <s v="NI"/>
    <s v="AB"/>
    <s v="BNI SECURITIES (*)"/>
    <m/>
    <s v="KANCAB"/>
    <s v="JAWA"/>
    <x v="2"/>
  </r>
  <r>
    <s v="NI"/>
    <s v="AB"/>
    <s v="BNI SECURITIES (*)"/>
    <m/>
    <s v="KANCAB"/>
    <s v="JAWA"/>
    <x v="2"/>
  </r>
  <r>
    <s v="NI"/>
    <s v="AB"/>
    <s v="BNI SECURITIES (*)"/>
    <m/>
    <s v="KANCAB"/>
    <s v="JAWA"/>
    <x v="2"/>
  </r>
  <r>
    <s v="NI"/>
    <s v="AB"/>
    <s v="BNI SECURITIES (*)"/>
    <m/>
    <s v="KANCAB"/>
    <s v="JAWA"/>
    <x v="14"/>
  </r>
  <r>
    <s v="NI"/>
    <s v="AB"/>
    <s v="BNI SECURITIES (*)"/>
    <m/>
    <s v="KANCAB"/>
    <s v="JAWA"/>
    <x v="3"/>
  </r>
  <r>
    <s v="NI"/>
    <s v="AB"/>
    <s v="BNI SECURITIES (*)"/>
    <m/>
    <s v="KANCAB"/>
    <s v="JAWA"/>
    <x v="2"/>
  </r>
  <r>
    <s v="NI"/>
    <s v="AB"/>
    <s v="BNI SECURITIES (*)"/>
    <m/>
    <s v="KANCAB"/>
    <s v="SUMATRA"/>
    <x v="20"/>
  </r>
  <r>
    <s v="NI"/>
    <s v="AB"/>
    <s v="BNI SECURITIES (*)"/>
    <m/>
    <s v="KANCAB"/>
    <s v="SULAWESI"/>
    <x v="17"/>
  </r>
  <r>
    <s v="NI"/>
    <s v="AB"/>
    <s v="BNI SECURITIES (*)"/>
    <m/>
    <s v="KANCAB"/>
    <s v="JAWA"/>
    <x v="2"/>
  </r>
  <r>
    <s v="NI"/>
    <s v="AB"/>
    <s v="BNI SECURITIES (*)"/>
    <m/>
    <s v="KANCAB"/>
    <s v="JAWA"/>
    <x v="2"/>
  </r>
  <r>
    <s v="NI"/>
    <s v="AB"/>
    <s v="BNI SECURITIES (*)"/>
    <m/>
    <s v="KANCAB"/>
    <s v="JAWA"/>
    <x v="7"/>
  </r>
  <r>
    <s v="NI"/>
    <s v="AB"/>
    <s v="BNI SECURITIES (*)"/>
    <m/>
    <s v="KANCAB"/>
    <s v="JAWA"/>
    <x v="8"/>
  </r>
  <r>
    <s v="NI"/>
    <s v="AB"/>
    <s v="BNI SECURITIES (*)"/>
    <m/>
    <s v="KANCAB"/>
    <s v="JAWA"/>
    <x v="2"/>
  </r>
  <r>
    <s v="NI"/>
    <s v="AB"/>
    <s v="BNI SECURITIES (*)"/>
    <m/>
    <s v="KANCAB"/>
    <s v="JAWA"/>
    <x v="4"/>
  </r>
  <r>
    <s v="NI"/>
    <s v="AB"/>
    <s v="BNI SECURITIES (*)"/>
    <m/>
    <s v="KANCAB"/>
    <s v="SUMATRA"/>
    <x v="18"/>
  </r>
  <r>
    <s v="NI"/>
    <s v="AB"/>
    <s v="BNI SECURITIES (*)"/>
    <m/>
    <s v="KANCAB"/>
    <s v="SULAWESI"/>
    <x v="9"/>
  </r>
  <r>
    <s v="NI"/>
    <s v="AB"/>
    <s v="BNI SECURITIES (*)"/>
    <m/>
    <s v="KANCAB"/>
    <s v="JAWA"/>
    <x v="2"/>
  </r>
  <r>
    <s v="NI"/>
    <s v="AB"/>
    <s v="BNI SECURITIES (*)"/>
    <m/>
    <s v="KANCAB"/>
    <s v="JAWA"/>
    <x v="3"/>
  </r>
  <r>
    <s v="NI"/>
    <s v="AB"/>
    <s v="BNI SECURITIES (*)"/>
    <m/>
    <s v="KANCAB"/>
    <s v="JAWA"/>
    <x v="2"/>
  </r>
  <r>
    <s v="NI"/>
    <s v="AB"/>
    <s v="BNI SECURITIES (*)"/>
    <m/>
    <s v="KANCAB"/>
    <s v="JAWA"/>
    <x v="2"/>
  </r>
  <r>
    <s v="NI"/>
    <s v="AB"/>
    <s v="BNI SECURITIES (*)"/>
    <m/>
    <s v="KANCAB"/>
    <s v="JAWA"/>
    <x v="27"/>
  </r>
  <r>
    <s v="NI"/>
    <s v="AB"/>
    <s v="BNI SECURITIES (*)"/>
    <m/>
    <s v="KANCAB"/>
    <s v="BALI"/>
    <x v="13"/>
  </r>
  <r>
    <s v="NI"/>
    <s v="AB"/>
    <s v="BNI SECURITIES (*)"/>
    <m/>
    <s v="KANCAB"/>
    <s v="BALI"/>
    <x v="13"/>
  </r>
  <r>
    <s v="NI"/>
    <s v="AB"/>
    <s v="BNI SECURITIES (*)"/>
    <m/>
    <s v="KANCAB"/>
    <s v="SUMATRA"/>
    <x v="1"/>
  </r>
  <r>
    <s v="NI"/>
    <s v="AB"/>
    <s v="BNI SECURITIES (*)"/>
    <m/>
    <s v="KANCAB"/>
    <s v="JAWA"/>
    <x v="2"/>
  </r>
  <r>
    <s v="NI"/>
    <s v="AB"/>
    <s v="BNI SECURITIES (*)"/>
    <m/>
    <s v="KANCAB"/>
    <s v="JAWA"/>
    <x v="2"/>
  </r>
  <r>
    <s v="NI"/>
    <s v="AB"/>
    <s v="BNI SECURITIES (*)"/>
    <m/>
    <s v="KANCAB"/>
    <s v="JAWA"/>
    <x v="3"/>
  </r>
  <r>
    <s v="NI"/>
    <s v="AB"/>
    <s v="BNI SECURITIES (*)"/>
    <m/>
    <s v="KANCAB"/>
    <s v="SUMATRA"/>
    <x v="21"/>
  </r>
  <r>
    <s v="NI"/>
    <s v="AB"/>
    <s v="BNI SECURITIES (*)"/>
    <m/>
    <s v="KANCAB"/>
    <s v="BALI"/>
    <x v="13"/>
  </r>
  <r>
    <s v="NI"/>
    <s v="AB"/>
    <s v="BNI SECURITIES (*)"/>
    <m/>
    <s v="KANCAB"/>
    <s v="SUMATRA"/>
    <x v="21"/>
  </r>
  <r>
    <s v="NI"/>
    <s v="AB"/>
    <s v="BNI SECURITIES (*)"/>
    <m/>
    <s v="KANCAB"/>
    <s v="SUMATRA"/>
    <x v="6"/>
  </r>
  <r>
    <s v="NI"/>
    <s v="AB"/>
    <s v="BNI SECURITIES (*)"/>
    <m/>
    <s v="KANCAB"/>
    <s v="JAWA"/>
    <x v="4"/>
  </r>
  <r>
    <s v="HK"/>
    <s v="AB"/>
    <s v="BRENT SECURITIES d/h. PDFCI SECURITIES (*)"/>
    <m/>
    <s v="KANCAB"/>
    <s v="JAWA"/>
    <x v="0"/>
  </r>
  <r>
    <s v="HK"/>
    <s v="AB"/>
    <s v="BRENT SECURITIES d/h. PDFCI SECURITIES (*)"/>
    <m/>
    <s v="KANCAB"/>
    <s v="JAWA"/>
    <x v="2"/>
  </r>
  <r>
    <s v="HK"/>
    <s v="AB"/>
    <s v="BRENT SECURITIES d/h. PDFCI SECURITIES (*)"/>
    <m/>
    <s v="KANCAB"/>
    <s v="SUMATRA"/>
    <x v="6"/>
  </r>
  <r>
    <s v="HK"/>
    <s v="AB"/>
    <s v="BRENT SECURITIES d/h. PDFCI SECURITIES (*)"/>
    <m/>
    <s v="KANCAB"/>
    <s v="JAWA"/>
    <x v="7"/>
  </r>
  <r>
    <s v="HK"/>
    <s v="AB"/>
    <s v="BRENT SECURITIES d/h. PDFCI SECURITIES (*)"/>
    <m/>
    <s v="KANCAB"/>
    <s v="JAWA"/>
    <x v="2"/>
  </r>
  <r>
    <s v="HK"/>
    <s v="AB"/>
    <s v="BRENT SECURITIES d/h. PDFCI SECURITIES (*)"/>
    <m/>
    <s v="KANCAB"/>
    <s v="SUMATRA"/>
    <x v="10"/>
  </r>
  <r>
    <s v="CP"/>
    <s v="AB"/>
    <s v="VALBURY ASIA SECURITIES d/a CATURPILAR INVESTAMA (*)"/>
    <m/>
    <s v="KANCAB"/>
    <s v="JAWA"/>
    <x v="0"/>
  </r>
  <r>
    <s v="CP"/>
    <s v="AB"/>
    <s v="VALBURY ASIA SECURITIES d/a CATURPILAR INVESTAMA (*)"/>
    <m/>
    <s v="KANCAB"/>
    <s v="JAWA"/>
    <x v="3"/>
  </r>
  <r>
    <s v="CP"/>
    <s v="AB"/>
    <s v="VALBURY ASIA SECURITIES d/a CATURPILAR INVESTAMA (*)"/>
    <m/>
    <s v="KANCAB"/>
    <s v="SUMATRA"/>
    <x v="6"/>
  </r>
  <r>
    <s v="CP"/>
    <s v="AB"/>
    <s v="VALBURY ASIA SECURITIES d/a CATURPILAR INVESTAMA (*)"/>
    <m/>
    <s v="KANCAB"/>
    <s v="JAWA"/>
    <x v="8"/>
  </r>
  <r>
    <s v="CP"/>
    <s v="AB"/>
    <s v="VALBURY ASIA SECURITIES d/a CATURPILAR INVESTAMA (*)"/>
    <m/>
    <s v="KANCAB"/>
    <s v="JAWA"/>
    <x v="2"/>
  </r>
  <r>
    <s v="CP"/>
    <s v="AB"/>
    <s v="VALBURY ASIA SECURITIES d/a CATURPILAR INVESTAMA (*)"/>
    <m/>
    <s v="KANCAB"/>
    <s v="JAWA"/>
    <x v="2"/>
  </r>
  <r>
    <s v="CP"/>
    <s v="AB"/>
    <s v="VALBURY ASIA SECURITIES d/a CATURPILAR INVESTAMA (*)"/>
    <m/>
    <s v="KANCAB"/>
    <s v="BALI"/>
    <x v="13"/>
  </r>
  <r>
    <s v="CP"/>
    <s v="AB"/>
    <s v="VALBURY ASIA SECURITIES d/a CATURPILAR INVESTAMA (*)"/>
    <m/>
    <s v="KANCAB"/>
    <s v="JAWA"/>
    <x v="2"/>
  </r>
  <r>
    <s v="CP"/>
    <s v="AB"/>
    <s v="VALBURY ASIA SECURITIES d/a CATURPILAR INVESTAMA (*)"/>
    <m/>
    <s v="KANCAB"/>
    <s v="SUMATRA"/>
    <x v="25"/>
  </r>
  <r>
    <s v="CP"/>
    <s v="AB"/>
    <s v="VALBURY ASIA SECURITIES d/a CATURPILAR INVESTAMA (*)"/>
    <m/>
    <s v="KANCAB"/>
    <s v="JAWA"/>
    <x v="7"/>
  </r>
  <r>
    <s v="CP"/>
    <s v="AB"/>
    <s v="VALBURY ASIA SECURITIES d/a CATURPILAR INVESTAMA (*)"/>
    <m/>
    <s v="KANCAB"/>
    <s v="JAWA"/>
    <x v="4"/>
  </r>
  <r>
    <s v="CP"/>
    <s v="AB"/>
    <s v="VALBURY ASIA SECURITIES d/a CATURPILAR INVESTAMA (*)"/>
    <m/>
    <s v="KANCAB"/>
    <s v="KALIMANTAN"/>
    <x v="22"/>
  </r>
  <r>
    <s v="CP"/>
    <s v="AB"/>
    <s v="VALBURY ASIA SECURITIES d/a CATURPILAR INVESTAMA (*)"/>
    <m/>
    <s v="KANCAB"/>
    <s v="SUMATRA"/>
    <x v="28"/>
  </r>
  <r>
    <s v="CP"/>
    <s v="AB"/>
    <s v="VALBURY ASIA SECURITIES d/a CATURPILAR INVESTAMA (*)"/>
    <m/>
    <s v="KANCAB"/>
    <s v="KALIMANTAN"/>
    <x v="29"/>
  </r>
  <r>
    <s v="CP"/>
    <s v="AB"/>
    <s v="VALBURY ASIA SECURITIES d/a CATURPILAR INVESTAMA (*)"/>
    <m/>
    <s v="KANCAB"/>
    <s v="JAWA"/>
    <x v="5"/>
  </r>
  <r>
    <s v="CP"/>
    <s v="AB"/>
    <s v="VALBURY ASIA SECURITIES d/a CATURPILAR INVESTAMA (*)"/>
    <m/>
    <s v="KANCAB"/>
    <s v="SUMATRA"/>
    <x v="1"/>
  </r>
  <r>
    <s v="CP"/>
    <s v="AB"/>
    <s v="VALBURY ASIA SECURITIES d/a CATURPILAR INVESTAMA (*)"/>
    <m/>
    <s v="KANCAB"/>
    <s v="SULAWESI"/>
    <x v="9"/>
  </r>
  <r>
    <s v="YU"/>
    <s v="AB"/>
    <s v="CIMB Securities Indonesia D/H. GK GOH INDONESIA (*) "/>
    <m/>
    <s v="KANCAB"/>
    <s v="JAWA"/>
    <x v="3"/>
  </r>
  <r>
    <s v="YU"/>
    <s v="AB"/>
    <s v="CIMB Securities Indonesia D/H. GK GOH INDONESIA (*) "/>
    <m/>
    <s v="KANCAB"/>
    <s v="JAWA"/>
    <x v="3"/>
  </r>
  <r>
    <s v="YU"/>
    <s v="AB"/>
    <s v="CIMB Securities Indonesia D/H. GK GOH INDONESIA (*) "/>
    <m/>
    <s v="KANCAB"/>
    <s v="JAWA"/>
    <x v="5"/>
  </r>
  <r>
    <s v="YU"/>
    <s v="AB"/>
    <s v="CIMB Securities Indonesia D/H. GK GOH INDONESIA (*) "/>
    <m/>
    <s v="KANCAB"/>
    <s v="JAWA"/>
    <x v="0"/>
  </r>
  <r>
    <s v="YU"/>
    <s v="AB"/>
    <s v="CIMB Securities Indonesia D/H. GK GOH INDONESIA (*) "/>
    <m/>
    <s v="KANCAB"/>
    <s v="JAWA"/>
    <x v="2"/>
  </r>
  <r>
    <s v="YU"/>
    <s v="AB"/>
    <s v="CIMB Securities Indonesia D/H. GK GOH INDONESIA (*) "/>
    <m/>
    <s v="KANCAB"/>
    <s v="JAWA"/>
    <x v="2"/>
  </r>
  <r>
    <s v="YU"/>
    <s v="AB"/>
    <s v="CIMB Securities Indonesia D/H. GK GOH INDONESIA (*) "/>
    <m/>
    <s v="KANCAB"/>
    <s v="JAWA"/>
    <x v="7"/>
  </r>
  <r>
    <s v="YU"/>
    <s v="AB"/>
    <s v="CIMB Securities Indonesia D/H. GK GOH INDONESIA (*) "/>
    <m/>
    <s v="KANCAB"/>
    <s v="SUMATRA"/>
    <x v="6"/>
  </r>
  <r>
    <s v="YU"/>
    <s v="AB"/>
    <s v="CIMB Securities Indonesia D/H. GK GOH INDONESIA (*) "/>
    <m/>
    <s v="KANCAB"/>
    <s v="JAWA"/>
    <x v="30"/>
  </r>
  <r>
    <s v="YU"/>
    <s v="AB"/>
    <s v="CIMB Securities Indonesia D/H. GK GOH INDONESIA (*) "/>
    <m/>
    <s v="KANCAB"/>
    <s v="JAWA"/>
    <x v="2"/>
  </r>
  <r>
    <s v="YU"/>
    <s v="AB"/>
    <s v="CIMB Securities Indonesia D/H. GK GOH INDONESIA (*) "/>
    <m/>
    <s v="KANCAB"/>
    <s v="JAWA"/>
    <x v="2"/>
  </r>
  <r>
    <s v="YU"/>
    <s v="AB"/>
    <s v="CIMB Securities Indonesia D/H. GK GOH INDONESIA (*) "/>
    <m/>
    <s v="KANCAB"/>
    <s v="KALIMANTAN"/>
    <x v="29"/>
  </r>
  <r>
    <s v="YU"/>
    <s v="AB"/>
    <s v="CIMB Securities Indonesia D/H. GK GOH INDONESIA (*) "/>
    <m/>
    <s v="KANCAB"/>
    <s v="BALI"/>
    <x v="13"/>
  </r>
  <r>
    <s v="YU"/>
    <s v="AB"/>
    <s v="CIMB Securities Indonesia D/H. GK GOH INDONESIA (*) "/>
    <m/>
    <s v="KANCAB"/>
    <s v="KALIMANTAN"/>
    <x v="19"/>
  </r>
  <r>
    <s v="YU"/>
    <s v="AB"/>
    <s v="CIMB Securities Indonesia D/H. GK GOH INDONESIA (*) "/>
    <m/>
    <s v="KANCAB"/>
    <s v="JAWA"/>
    <x v="2"/>
  </r>
  <r>
    <s v="YU"/>
    <s v="AB"/>
    <s v="CIMB Securities Indonesia D/H. GK GOH INDONESIA (*) "/>
    <m/>
    <s v="KANCAB"/>
    <s v="JAWA"/>
    <x v="23"/>
  </r>
  <r>
    <s v="KI"/>
    <s v="AB"/>
    <s v="CIPTADANA SECURITIES (*)"/>
    <m/>
    <s v="KANCAB"/>
    <s v="JAWA"/>
    <x v="0"/>
  </r>
  <r>
    <s v="KI"/>
    <s v="AB"/>
    <s v="CIPTADANA SECURITIES (*)"/>
    <m/>
    <s v="KANCAB"/>
    <s v="JAWA"/>
    <x v="14"/>
  </r>
  <r>
    <s v="KI"/>
    <s v="AB"/>
    <s v="CIPTADANA SECURITIES (*)"/>
    <m/>
    <s v="KANCAB"/>
    <s v="JAWA"/>
    <x v="3"/>
  </r>
  <r>
    <s v="KI"/>
    <s v="AB"/>
    <s v="CIPTADANA SECURITIES (*)"/>
    <m/>
    <s v="KANCAB"/>
    <s v="JAWA"/>
    <x v="7"/>
  </r>
  <r>
    <s v="KI"/>
    <s v="AB"/>
    <s v="CIPTADANA SECURITIES (*)"/>
    <m/>
    <s v="KANCAB"/>
    <s v="JAWA"/>
    <x v="2"/>
  </r>
  <r>
    <s v="KI"/>
    <s v="AB"/>
    <s v="CIPTADANA SECURITIES (*)"/>
    <m/>
    <s v="KANCAB"/>
    <s v="SUMATRA"/>
    <x v="6"/>
  </r>
  <r>
    <s v="KI"/>
    <s v="AB"/>
    <s v="CIPTADANA SECURITIES (*)"/>
    <m/>
    <s v="KANCAB"/>
    <s v="JAWA"/>
    <x v="2"/>
  </r>
  <r>
    <s v="KI"/>
    <s v="AB"/>
    <s v="CIPTADANA SECURITIES (*)"/>
    <m/>
    <s v="KANCAB"/>
    <s v="JAWA"/>
    <x v="2"/>
  </r>
  <r>
    <s v="TA"/>
    <s v="AB"/>
    <s v="MAGNUS CAPITAL D/H. CITI PACIFIC SECURITIES D/H : GENTAPASTADO ABADI"/>
    <m/>
    <s v="KANCAB"/>
    <s v="JAWA"/>
    <x v="2"/>
  </r>
  <r>
    <s v="XA"/>
    <s v="AB"/>
    <s v="WOORI KORINDO SECURITIES INDONESIA dh CLEMONT SECURITIES IND"/>
    <m/>
    <s v="KANCAB"/>
    <s v="JAWA"/>
    <x v="2"/>
  </r>
  <r>
    <s v="OD"/>
    <s v="AB"/>
    <s v="DANAREKSA SEKURITAS (*)"/>
    <m/>
    <s v="KANCAB"/>
    <s v="JAWA"/>
    <x v="2"/>
  </r>
  <r>
    <s v="OD"/>
    <s v="AB"/>
    <s v="DANAREKSA SEKURITAS (*)"/>
    <m/>
    <s v="KANCAB"/>
    <s v="JAWA"/>
    <x v="2"/>
  </r>
  <r>
    <s v="OD"/>
    <s v="AB"/>
    <s v="DANAREKSA SEKURITAS (*)"/>
    <m/>
    <s v="KANCAB"/>
    <s v="JAWA"/>
    <x v="2"/>
  </r>
  <r>
    <s v="OD"/>
    <s v="AB"/>
    <s v="DANAREKSA SEKURITAS (*)"/>
    <m/>
    <s v="KANCAB"/>
    <s v="JAWA"/>
    <x v="2"/>
  </r>
  <r>
    <s v="OD"/>
    <s v="AB"/>
    <s v="DANAREKSA SEKURITAS (*)"/>
    <m/>
    <s v="KANCAB"/>
    <s v="JAWA"/>
    <x v="2"/>
  </r>
  <r>
    <s v="OD"/>
    <s v="AB"/>
    <s v="DANAREKSA SEKURITAS (*)"/>
    <m/>
    <s v="KANCAB"/>
    <s v="JAWA"/>
    <x v="2"/>
  </r>
  <r>
    <s v="OD"/>
    <s v="AB"/>
    <s v="DANAREKSA SEKURITAS (*)"/>
    <m/>
    <s v="KANCAB"/>
    <s v="JAWA"/>
    <x v="3"/>
  </r>
  <r>
    <s v="OD"/>
    <s v="AB"/>
    <s v="DANAREKSA SEKURITAS (*)"/>
    <m/>
    <s v="KANCAB"/>
    <s v="JAWA"/>
    <x v="2"/>
  </r>
  <r>
    <s v="OD"/>
    <s v="AB"/>
    <s v="DANAREKSA SEKURITAS (*)"/>
    <m/>
    <s v="KANCAB"/>
    <s v="JAWA"/>
    <x v="2"/>
  </r>
  <r>
    <s v="OD"/>
    <s v="AB"/>
    <s v="DANAREKSA SEKURITAS (*)"/>
    <m/>
    <s v="KANCAB"/>
    <s v="JAWA"/>
    <x v="0"/>
  </r>
  <r>
    <s v="OD"/>
    <s v="AB"/>
    <s v="DANAREKSA SEKURITAS (*)"/>
    <m/>
    <s v="KANCAB"/>
    <s v="SULAWESI"/>
    <x v="9"/>
  </r>
  <r>
    <s v="OD"/>
    <s v="AB"/>
    <s v="DANAREKSA SEKURITAS (*)"/>
    <m/>
    <s v="KANCAB"/>
    <s v="JAWA"/>
    <x v="2"/>
  </r>
  <r>
    <s v="OD"/>
    <s v="AB"/>
    <s v="DANAREKSA SEKURITAS (*)"/>
    <m/>
    <s v="KANCAB"/>
    <s v="JAWA"/>
    <x v="8"/>
  </r>
  <r>
    <s v="OD"/>
    <s v="AB"/>
    <s v="DANAREKSA SEKURITAS (*)"/>
    <m/>
    <s v="KANCAB"/>
    <s v="JAWA"/>
    <x v="8"/>
  </r>
  <r>
    <s v="OD"/>
    <s v="AB"/>
    <s v="DANAREKSA SEKURITAS (*)"/>
    <m/>
    <s v="KANCAB"/>
    <s v="JAWA"/>
    <x v="4"/>
  </r>
  <r>
    <s v="OD"/>
    <s v="AB"/>
    <s v="DANAREKSA SEKURITAS (*)"/>
    <m/>
    <s v="KANCAB"/>
    <s v="JAWA"/>
    <x v="4"/>
  </r>
  <r>
    <s v="OD"/>
    <s v="AB"/>
    <s v="DANAREKSA SEKURITAS (*)"/>
    <m/>
    <s v="KANCAB"/>
    <s v="JAWA"/>
    <x v="4"/>
  </r>
  <r>
    <s v="OD"/>
    <s v="AB"/>
    <s v="DANAREKSA SEKURITAS (*)"/>
    <m/>
    <s v="KANCAB"/>
    <s v="JAWA"/>
    <x v="4"/>
  </r>
  <r>
    <s v="OD"/>
    <s v="AB"/>
    <s v="DANAREKSA SEKURITAS (*)"/>
    <m/>
    <s v="KANCAB"/>
    <s v="JAWA"/>
    <x v="7"/>
  </r>
  <r>
    <s v="OD"/>
    <s v="AB"/>
    <s v="DANAREKSA SEKURITAS (*)"/>
    <m/>
    <s v="KANCAB"/>
    <s v="JAWA"/>
    <x v="27"/>
  </r>
  <r>
    <s v="OD"/>
    <s v="AB"/>
    <s v="DANAREKSA SEKURITAS (*)"/>
    <m/>
    <s v="KANCAB"/>
    <s v="SUMATRA"/>
    <x v="6"/>
  </r>
  <r>
    <s v="OD"/>
    <s v="AB"/>
    <s v="DANAREKSA SEKURITAS (*)"/>
    <m/>
    <s v="KANCAB"/>
    <s v="SUMATRA"/>
    <x v="1"/>
  </r>
  <r>
    <s v="OD"/>
    <s v="AB"/>
    <s v="DANAREKSA SEKURITAS (*)"/>
    <m/>
    <s v="KANCAB"/>
    <s v="JAWA"/>
    <x v="5"/>
  </r>
  <r>
    <s v="OD"/>
    <s v="AB"/>
    <s v="DANAREKSA SEKURITAS (*)"/>
    <m/>
    <s v="KANCAB"/>
    <s v="JAWA"/>
    <x v="2"/>
  </r>
  <r>
    <s v="OD"/>
    <s v="AB"/>
    <s v="DANAREKSA SEKURITAS (*)"/>
    <m/>
    <s v="KANCAB"/>
    <s v="JAWA"/>
    <x v="23"/>
  </r>
  <r>
    <s v="OD"/>
    <s v="AB"/>
    <s v="DANAREKSA SEKURITAS (*)"/>
    <m/>
    <s v="KANCAB"/>
    <s v="SUMATRA"/>
    <x v="6"/>
  </r>
  <r>
    <s v="OD"/>
    <s v="AB"/>
    <s v="DANAREKSA SEKURITAS (*)"/>
    <m/>
    <s v="KANCAB"/>
    <s v="SUMATRA"/>
    <x v="1"/>
  </r>
  <r>
    <s v="PF"/>
    <s v="AB"/>
    <s v="DANASAKTI SECURITIES (*)"/>
    <m/>
    <s v="KANCAB"/>
    <s v="JAWA"/>
    <x v="5"/>
  </r>
  <r>
    <s v="TX"/>
    <s v="AB"/>
    <s v="DHANAWIBAWA ARTHACEMERLANG"/>
    <m/>
    <s v="KANCAB"/>
    <s v="JAWA"/>
    <x v="2"/>
  </r>
  <r>
    <s v="TX"/>
    <s v="AB"/>
    <s v="DHANAWIBAWA ARTHACEMERLANG"/>
    <m/>
    <s v="KANCAB"/>
    <s v="JAWA"/>
    <x v="3"/>
  </r>
  <r>
    <s v="TX"/>
    <s v="AB"/>
    <s v="DHANAWIBAWA ARTHACEMERLANG"/>
    <m/>
    <s v="KANCAB"/>
    <s v="JAWA"/>
    <x v="0"/>
  </r>
  <r>
    <s v="AG"/>
    <s v="AB"/>
    <s v="KIWOOM SECURITIES INDONESIA"/>
    <m/>
    <s v="KANCAB"/>
    <s v="JAWA"/>
    <x v="2"/>
  </r>
  <r>
    <s v="AG"/>
    <s v="AB"/>
    <s v="KIWOOM SECURITIES INDONESIA"/>
    <m/>
    <s v="KANCAB"/>
    <s v="JAWA"/>
    <x v="23"/>
  </r>
  <r>
    <s v="AG"/>
    <s v="AB"/>
    <s v="KIWOOM SECURITIES INDONESIA"/>
    <m/>
    <s v="KANCAB"/>
    <s v="JAWA"/>
    <x v="2"/>
  </r>
  <r>
    <s v="AG"/>
    <s v="AB"/>
    <s v="KIWOOM SECURITIES INDONESIA"/>
    <m/>
    <s v="KANCAB"/>
    <s v="JAWA"/>
    <x v="0"/>
  </r>
  <r>
    <s v="AG"/>
    <s v="AB"/>
    <s v="KIWOOM SECURITIES INDONESIA"/>
    <m/>
    <s v="KANCAB"/>
    <s v="JAWA"/>
    <x v="2"/>
  </r>
  <r>
    <s v="AG"/>
    <s v="AB"/>
    <s v="KIWOOM SECURITIES INDONESIA"/>
    <m/>
    <s v="KANCAB"/>
    <s v="SUMATRA"/>
    <x v="6"/>
  </r>
  <r>
    <s v="AG"/>
    <s v="AB"/>
    <s v="KIWOOM SECURITIES INDONESIA"/>
    <m/>
    <s v="KANCAB"/>
    <s v="JAWA"/>
    <x v="3"/>
  </r>
  <r>
    <s v="PI"/>
    <s v="AB"/>
    <s v="MAGENTA KAPITAL INDONESIA D/H EMCO D/H E-CAPITAL SECURITIES D/H : SURABAYA ARTHA SELARAS"/>
    <m/>
    <s v="KANCAB"/>
    <s v="SUMATRA"/>
    <x v="16"/>
  </r>
  <r>
    <s v="ZR"/>
    <s v="AB"/>
    <s v="BUMIPUTERA CAPITAL INDONESIA D/H FICOR SECKURITAS INDONESIA"/>
    <m/>
    <s v="KANCAB"/>
    <s v="JAWA"/>
    <x v="3"/>
  </r>
  <r>
    <s v="ZR"/>
    <s v="AB"/>
    <s v="BUMIPUTERA CAPITAL INDONESIA D/H FICOR SECKURITAS INDONESIA"/>
    <m/>
    <s v="KANCAB"/>
    <s v="SUMATRA"/>
    <x v="20"/>
  </r>
  <r>
    <s v="ZR"/>
    <s v="AB"/>
    <s v="BUMIPUTERA CAPITAL INDONESIA D/H FICOR SECKURITAS INDONESIA"/>
    <m/>
    <s v="KANCAB"/>
    <s v="KALIMANTAN"/>
    <x v="29"/>
  </r>
  <r>
    <s v="ZR"/>
    <s v="AB"/>
    <s v="BUMIPUTERA CAPITAL INDONESIA D/H FICOR SECKURITAS INDONESIA"/>
    <m/>
    <s v="KANCAB"/>
    <s v="KALIMANTAN"/>
    <x v="31"/>
  </r>
  <r>
    <s v="ZR"/>
    <s v="AB"/>
    <s v="BUMIPUTERA CAPITAL INDONESIA D/H FICOR SECKURITAS INDONESIA"/>
    <m/>
    <s v="KANCAB"/>
    <s v="JAWA"/>
    <x v="7"/>
  </r>
  <r>
    <s v="ES"/>
    <s v="AB"/>
    <s v="EKOKAPITAL SEKURITAS (*)"/>
    <m/>
    <s v="KANCAB"/>
    <s v="JAWA"/>
    <x v="3"/>
  </r>
  <r>
    <s v="ES"/>
    <s v="AB"/>
    <s v="EKOKAPITAL SEKURITAS (*)"/>
    <m/>
    <s v="KANCAB"/>
    <s v="SULAWESI"/>
    <x v="9"/>
  </r>
  <r>
    <s v="BS"/>
    <s v="AB"/>
    <s v="EQUITY SECURITIES INDONESIA"/>
    <m/>
    <s v="KANCAB"/>
    <s v="JAWA"/>
    <x v="2"/>
  </r>
  <r>
    <s v="BS"/>
    <s v="AB"/>
    <s v="EQUITY SECURITIES INDONESIA"/>
    <m/>
    <s v="KANCAB"/>
    <s v="JAWA"/>
    <x v="2"/>
  </r>
  <r>
    <s v="BS"/>
    <s v="AB"/>
    <s v="EQUITY SECURITIES INDONESIA"/>
    <m/>
    <s v="KANCAB"/>
    <s v="JAWA"/>
    <x v="0"/>
  </r>
  <r>
    <s v="BS"/>
    <s v="AB"/>
    <s v="EQUITY SECURITIES INDONESIA"/>
    <m/>
    <s v="KANCAB"/>
    <s v="JAWA"/>
    <x v="7"/>
  </r>
  <r>
    <s v="BS"/>
    <s v="AB"/>
    <s v="EQUITY SECURITIES INDONESIA"/>
    <m/>
    <s v="KANCAB"/>
    <s v="JAWA"/>
    <x v="3"/>
  </r>
  <r>
    <s v="YP"/>
    <s v="AB"/>
    <s v="DAEWOO SECURITIES INDONESIA d/h. ETRADING SECURITIES d/h : MONAS BUANA SECURITIES d/h : BINTANG MAKMUR SEC."/>
    <m/>
    <s v="KANCAB"/>
    <s v="SUMATRA"/>
    <x v="20"/>
  </r>
  <r>
    <s v="YP"/>
    <s v="AB"/>
    <s v="DAEWOO SECURITIES INDONESIA d/h. ETRADING SECURITIES d/h : MONAS BUANA SECURITIES d/h : BINTANG MAKMUR SEC."/>
    <m/>
    <s v="KANCAB"/>
    <s v="JAWA"/>
    <x v="2"/>
  </r>
  <r>
    <s v="YP"/>
    <s v="AB"/>
    <s v="DAEWOO SECURITIES INDONESIA d/h. ETRADING SECURITIES d/h : MONAS BUANA SECURITIES d/h : BINTANG MAKMUR SEC."/>
    <m/>
    <s v="KANCAB"/>
    <s v="JAWA"/>
    <x v="2"/>
  </r>
  <r>
    <s v="YP"/>
    <s v="AB"/>
    <s v="DAEWOO SECURITIES INDONESIA d/h. ETRADING SECURITIES d/h : MONAS BUANA SECURITIES d/h : BINTANG MAKMUR SEC."/>
    <m/>
    <s v="KANCAB"/>
    <s v="JAWA"/>
    <x v="23"/>
  </r>
  <r>
    <s v="YP"/>
    <s v="AB"/>
    <s v="DAEWOO SECURITIES INDONESIA d/h. ETRADING SECURITIES d/h : MONAS BUANA SECURITIES d/h : BINTANG MAKMUR SEC."/>
    <m/>
    <s v="KANCAB"/>
    <s v="JAWA"/>
    <x v="2"/>
  </r>
  <r>
    <s v="YP"/>
    <s v="AB"/>
    <s v="DAEWOO SECURITIES INDONESIA d/h. ETRADING SECURITIES d/h : MONAS BUANA SECURITIES d/h : BINTANG MAKMUR SEC."/>
    <m/>
    <s v="KANCAB"/>
    <s v="JAWA"/>
    <x v="2"/>
  </r>
  <r>
    <s v="YP"/>
    <s v="AB"/>
    <s v="DAEWOO SECURITIES INDONESIA d/h. ETRADING SECURITIES d/h : MONAS BUANA SECURITIES d/h : BINTANG MAKMUR SEC."/>
    <m/>
    <s v="KANCAB"/>
    <s v="JAWA"/>
    <x v="32"/>
  </r>
  <r>
    <s v="YP"/>
    <s v="AB"/>
    <s v="DAEWOO SECURITIES INDONESIA d/h. ETRADING SECURITIES d/h : MONAS BUANA SECURITIES d/h : BINTANG MAKMUR SEC."/>
    <m/>
    <s v="KANCAB"/>
    <s v="JAWA"/>
    <x v="2"/>
  </r>
  <r>
    <s v="YP"/>
    <s v="AB"/>
    <s v="DAEWOO SECURITIES INDONESIA d/h. ETRADING SECURITIES d/h : MONAS BUANA SECURITIES d/h : BINTANG MAKMUR SEC."/>
    <m/>
    <s v="KANCAB"/>
    <s v="JAWA"/>
    <x v="33"/>
  </r>
  <r>
    <s v="YP"/>
    <s v="AB"/>
    <s v="DAEWOO SECURITIES INDONESIA d/h. ETRADING SECURITIES d/h : MONAS BUANA SECURITIES d/h : BINTANG MAKMUR SEC."/>
    <m/>
    <s v="KANCAB"/>
    <s v="JAWA"/>
    <x v="2"/>
  </r>
  <r>
    <s v="YP"/>
    <s v="AB"/>
    <s v="DAEWOO SECURITIES INDONESIA d/h. ETRADING SECURITIES d/h : MONAS BUANA SECURITIES d/h : BINTANG MAKMUR SEC."/>
    <m/>
    <s v="KANCAB"/>
    <s v="JAWA"/>
    <x v="2"/>
  </r>
  <r>
    <s v="YP"/>
    <s v="AB"/>
    <s v="DAEWOO SECURITIES INDONESIA d/h. ETRADING SECURITIES d/h : MONAS BUANA SECURITIES d/h : BINTANG MAKMUR SEC."/>
    <m/>
    <s v="KANCAB"/>
    <s v="JAWA"/>
    <x v="2"/>
  </r>
  <r>
    <s v="YP"/>
    <s v="AB"/>
    <s v="DAEWOO SECURITIES INDONESIA d/h. ETRADING SECURITIES d/h : MONAS BUANA SECURITIES d/h : BINTANG MAKMUR SEC."/>
    <m/>
    <s v="KANCAB"/>
    <s v="JAWA"/>
    <x v="2"/>
  </r>
  <r>
    <s v="YP"/>
    <s v="AB"/>
    <s v="DAEWOO SECURITIES INDONESIA d/h. ETRADING SECURITIES d/h : MONAS BUANA SECURITIES d/h : BINTANG MAKMUR SEC."/>
    <m/>
    <s v="KANCAB"/>
    <s v="JAWA"/>
    <x v="2"/>
  </r>
  <r>
    <s v="YP"/>
    <s v="AB"/>
    <s v="DAEWOO SECURITIES INDONESIA d/h. ETRADING SECURITIES d/h : MONAS BUANA SECURITIES d/h : BINTANG MAKMUR SEC."/>
    <m/>
    <s v="KANCAB"/>
    <s v="JAWA"/>
    <x v="2"/>
  </r>
  <r>
    <s v="YP"/>
    <s v="AB"/>
    <s v="DAEWOO SECURITIES INDONESIA d/h. ETRADING SECURITIES d/h : MONAS BUANA SECURITIES d/h : BINTANG MAKMUR SEC."/>
    <m/>
    <s v="KANCAB"/>
    <s v="JAWA"/>
    <x v="2"/>
  </r>
  <r>
    <s v="YP"/>
    <s v="AB"/>
    <s v="DAEWOO SECURITIES INDONESIA d/h. ETRADING SECURITIES d/h : MONAS BUANA SECURITIES d/h : BINTANG MAKMUR SEC."/>
    <m/>
    <s v="KANCAB"/>
    <s v="JAWA"/>
    <x v="2"/>
  </r>
  <r>
    <s v="YP"/>
    <s v="AB"/>
    <s v="DAEWOO SECURITIES INDONESIA d/h. ETRADING SECURITIES d/h : MONAS BUANA SECURITIES d/h : BINTANG MAKMUR SEC."/>
    <m/>
    <s v="KANCAB"/>
    <s v="JAWA"/>
    <x v="2"/>
  </r>
  <r>
    <s v="YP"/>
    <s v="AB"/>
    <s v="DAEWOO SECURITIES INDONESIA d/h. ETRADING SECURITIES d/h : MONAS BUANA SECURITIES d/h : BINTANG MAKMUR SEC."/>
    <m/>
    <s v="KANCAB"/>
    <s v="JAWA"/>
    <x v="34"/>
  </r>
  <r>
    <s v="YP"/>
    <s v="AB"/>
    <s v="DAEWOO SECURITIES INDONESIA d/h. ETRADING SECURITIES d/h : MONAS BUANA SECURITIES d/h : BINTANG MAKMUR SEC."/>
    <m/>
    <s v="KANCAB"/>
    <s v="JAWA"/>
    <x v="34"/>
  </r>
  <r>
    <s v="YP"/>
    <s v="AB"/>
    <s v="DAEWOO SECURITIES INDONESIA d/h. ETRADING SECURITIES d/h : MONAS BUANA SECURITIES d/h : BINTANG MAKMUR SEC."/>
    <m/>
    <s v="KANCAB"/>
    <s v="JAWA"/>
    <x v="2"/>
  </r>
  <r>
    <s v="YP"/>
    <s v="AB"/>
    <s v="DAEWOO SECURITIES INDONESIA d/h. ETRADING SECURITIES d/h : MONAS BUANA SECURITIES d/h : BINTANG MAKMUR SEC."/>
    <m/>
    <s v="KANCAB"/>
    <s v="JAWA"/>
    <x v="2"/>
  </r>
  <r>
    <s v="YP"/>
    <s v="AB"/>
    <s v="DAEWOO SECURITIES INDONESIA d/h. ETRADING SECURITIES d/h : MONAS BUANA SECURITIES d/h : BINTANG MAKMUR SEC."/>
    <m/>
    <s v="KANCAB"/>
    <s v="JAWA"/>
    <x v="14"/>
  </r>
  <r>
    <s v="YP"/>
    <s v="AB"/>
    <s v="DAEWOO SECURITIES INDONESIA d/h. ETRADING SECURITIES d/h : MONAS BUANA SECURITIES d/h : BINTANG MAKMUR SEC."/>
    <m/>
    <s v="KANCAB"/>
    <s v="JAWA"/>
    <x v="2"/>
  </r>
  <r>
    <s v="YP"/>
    <s v="AB"/>
    <s v="DAEWOO SECURITIES INDONESIA d/h. ETRADING SECURITIES d/h : MONAS BUANA SECURITIES d/h : BINTANG MAKMUR SEC."/>
    <m/>
    <s v="KANCAB"/>
    <s v="JAWA"/>
    <x v="2"/>
  </r>
  <r>
    <s v="YP"/>
    <s v="AB"/>
    <s v="DAEWOO SECURITIES INDONESIA d/h. ETRADING SECURITIES d/h : MONAS BUANA SECURITIES d/h : BINTANG MAKMUR SEC."/>
    <m/>
    <s v="KANCAB"/>
    <s v="JAWA"/>
    <x v="2"/>
  </r>
  <r>
    <s v="YP"/>
    <s v="AB"/>
    <s v="DAEWOO SECURITIES INDONESIA d/h. ETRADING SECURITIES d/h : MONAS BUANA SECURITIES d/h : BINTANG MAKMUR SEC."/>
    <m/>
    <s v="KANCAB"/>
    <s v="JAWA"/>
    <x v="2"/>
  </r>
  <r>
    <s v="YP"/>
    <s v="AB"/>
    <s v="DAEWOO SECURITIES INDONESIA d/h. ETRADING SECURITIES d/h : MONAS BUANA SECURITIES d/h : BINTANG MAKMUR SEC."/>
    <m/>
    <s v="KANCAB"/>
    <s v="BALI"/>
    <x v="13"/>
  </r>
  <r>
    <s v="YP"/>
    <s v="AB"/>
    <s v="DAEWOO SECURITIES INDONESIA d/h. ETRADING SECURITIES d/h : MONAS BUANA SECURITIES d/h : BINTANG MAKMUR SEC."/>
    <m/>
    <s v="KANCAB"/>
    <s v="JAWA"/>
    <x v="8"/>
  </r>
  <r>
    <s v="YP"/>
    <s v="AB"/>
    <s v="DAEWOO SECURITIES INDONESIA d/h. ETRADING SECURITIES d/h : MONAS BUANA SECURITIES d/h : BINTANG MAKMUR SEC."/>
    <m/>
    <s v="KANCAB"/>
    <s v="JAWA"/>
    <x v="5"/>
  </r>
  <r>
    <s v="YP"/>
    <s v="AB"/>
    <s v="DAEWOO SECURITIES INDONESIA d/h. ETRADING SECURITIES d/h : MONAS BUANA SECURITIES d/h : BINTANG MAKMUR SEC."/>
    <m/>
    <s v="KANCAB"/>
    <s v="JAWA"/>
    <x v="3"/>
  </r>
  <r>
    <s v="YP"/>
    <s v="AB"/>
    <s v="DAEWOO SECURITIES INDONESIA d/h. ETRADING SECURITIES d/h : MONAS BUANA SECURITIES d/h : BINTANG MAKMUR SEC."/>
    <m/>
    <s v="KANCAB"/>
    <s v="JAWA"/>
    <x v="3"/>
  </r>
  <r>
    <s v="YP"/>
    <s v="AB"/>
    <s v="DAEWOO SECURITIES INDONESIA d/h. ETRADING SECURITIES d/h : MONAS BUANA SECURITIES d/h : BINTANG MAKMUR SEC."/>
    <m/>
    <s v="KANCAB"/>
    <s v="JAWA"/>
    <x v="3"/>
  </r>
  <r>
    <s v="YP"/>
    <s v="AB"/>
    <s v="DAEWOO SECURITIES INDONESIA d/h. ETRADING SECURITIES d/h : MONAS BUANA SECURITIES d/h : BINTANG MAKMUR SEC."/>
    <m/>
    <s v="KANCAB"/>
    <s v="JAWA"/>
    <x v="7"/>
  </r>
  <r>
    <s v="YP"/>
    <s v="AB"/>
    <s v="DAEWOO SECURITIES INDONESIA d/h. ETRADING SECURITIES d/h : MONAS BUANA SECURITIES d/h : BINTANG MAKMUR SEC."/>
    <m/>
    <s v="KANCAB"/>
    <s v="JAWA"/>
    <x v="4"/>
  </r>
  <r>
    <s v="YP"/>
    <s v="AB"/>
    <s v="DAEWOO SECURITIES INDONESIA d/h. ETRADING SECURITIES d/h : MONAS BUANA SECURITIES d/h : BINTANG MAKMUR SEC."/>
    <m/>
    <s v="KANCAB"/>
    <s v="SUMATRA"/>
    <x v="16"/>
  </r>
  <r>
    <s v="YP"/>
    <s v="AB"/>
    <s v="DAEWOO SECURITIES INDONESIA d/h. ETRADING SECURITIES d/h : MONAS BUANA SECURITIES d/h : BINTANG MAKMUR SEC."/>
    <m/>
    <s v="KANCAB"/>
    <s v="SUMATRA"/>
    <x v="6"/>
  </r>
  <r>
    <s v="YP"/>
    <s v="AB"/>
    <s v="DAEWOO SECURITIES INDONESIA d/h. ETRADING SECURITIES d/h : MONAS BUANA SECURITIES d/h : BINTANG MAKMUR SEC."/>
    <m/>
    <s v="KANCAB"/>
    <s v="SUMATRA"/>
    <x v="6"/>
  </r>
  <r>
    <s v="YP"/>
    <s v="AB"/>
    <s v="DAEWOO SECURITIES INDONESIA d/h. ETRADING SECURITIES d/h : MONAS BUANA SECURITIES d/h : BINTANG MAKMUR SEC."/>
    <m/>
    <s v="KANCAB"/>
    <s v="SULAWESI"/>
    <x v="9"/>
  </r>
  <r>
    <s v="YP"/>
    <s v="AB"/>
    <s v="DAEWOO SECURITIES INDONESIA d/h. ETRADING SECURITIES d/h : MONAS BUANA SECURITIES d/h : BINTANG MAKMUR SEC."/>
    <m/>
    <s v="KANCAB"/>
    <s v="SUMATRA"/>
    <x v="1"/>
  </r>
  <r>
    <s v="YP"/>
    <s v="AB"/>
    <s v="DAEWOO SECURITIES INDONESIA d/h. ETRADING SECURITIES d/h : MONAS BUANA SECURITIES d/h : BINTANG MAKMUR SEC."/>
    <m/>
    <s v="KANCAB"/>
    <s v="KALIMANTAN"/>
    <x v="29"/>
  </r>
  <r>
    <s v="YP"/>
    <s v="AB"/>
    <s v="DAEWOO SECURITIES INDONESIA d/h. ETRADING SECURITIES d/h : MONAS BUANA SECURITIES d/h : BINTANG MAKMUR SEC."/>
    <m/>
    <s v="KANCAB"/>
    <s v="JAWA"/>
    <x v="2"/>
  </r>
  <r>
    <s v="YP"/>
    <s v="AB"/>
    <s v="DAEWOO SECURITIES INDONESIA d/h. ETRADING SECURITIES d/h : MONAS BUANA SECURITIES d/h : BINTANG MAKMUR SEC."/>
    <m/>
    <s v="KANCAB"/>
    <s v="JAWA"/>
    <x v="2"/>
  </r>
  <r>
    <s v="YP"/>
    <s v="AB"/>
    <s v="DAEWOO SECURITIES INDONESIA d/h. ETRADING SECURITIES d/h : MONAS BUANA SECURITIES d/h : BINTANG MAKMUR SEC."/>
    <m/>
    <s v="PIPM"/>
    <s v="SUMATRA"/>
    <x v="10"/>
  </r>
  <r>
    <s v="YP"/>
    <s v="AB"/>
    <s v="DAEWOO SECURITIES INDONESIA d/h. ETRADING SECURITIES d/h : MONAS BUANA SECURITIES d/h : BINTANG MAKMUR SEC."/>
    <m/>
    <s v="PIPM"/>
    <s v="JAWA"/>
    <x v="2"/>
  </r>
  <r>
    <s v="YP"/>
    <s v="AB"/>
    <s v="DAEWOO SECURITIES INDONESIA d/h. ETRADING SECURITIES d/h : MONAS BUANA SECURITIES d/h : BINTANG MAKMUR SEC."/>
    <m/>
    <s v="PIPM"/>
    <s v="JAWA"/>
    <x v="14"/>
  </r>
  <r>
    <s v="YP"/>
    <s v="AB"/>
    <s v="DAEWOO SECURITIES INDONESIA d/h. ETRADING SECURITIES d/h : MONAS BUANA SECURITIES d/h : BINTANG MAKMUR SEC."/>
    <m/>
    <s v="PIPM"/>
    <s v="SUMATRA"/>
    <x v="25"/>
  </r>
  <r>
    <s v="YP"/>
    <s v="AB"/>
    <s v="DAEWOO SECURITIES INDONESIA d/h. ETRADING SECURITIES d/h : MONAS BUANA SECURITIES d/h : BINTANG MAKMUR SEC."/>
    <m/>
    <s v="PIPM"/>
    <s v="SUMATRA"/>
    <x v="18"/>
  </r>
  <r>
    <s v="YP"/>
    <s v="AB"/>
    <s v="DAEWOO SECURITIES INDONESIA d/h. ETRADING SECURITIES d/h : MONAS BUANA SECURITIES d/h : BINTANG MAKMUR SEC."/>
    <m/>
    <s v="PIPM"/>
    <s v="JAWA"/>
    <x v="4"/>
  </r>
  <r>
    <s v="YP"/>
    <s v="AB"/>
    <s v="DAEWOO SECURITIES INDONESIA d/h. ETRADING SECURITIES d/h : MONAS BUANA SECURITIES d/h : BINTANG MAKMUR SEC."/>
    <m/>
    <s v="PIPM"/>
    <s v="BALI"/>
    <x v="13"/>
  </r>
  <r>
    <s v="YP"/>
    <s v="AB"/>
    <s v="DAEWOO SECURITIES INDONESIA d/h. ETRADING SECURITIES d/h : MONAS BUANA SECURITIES d/h : BINTANG MAKMUR SEC."/>
    <m/>
    <s v="PIPM"/>
    <s v="JAWA"/>
    <x v="2"/>
  </r>
  <r>
    <s v="YP"/>
    <s v="AB"/>
    <s v="DAEWOO SECURITIES INDONESIA d/h. ETRADING SECURITIES d/h : MONAS BUANA SECURITIES d/h : BINTANG MAKMUR SEC."/>
    <m/>
    <s v="PIPM"/>
    <s v="JAWA"/>
    <x v="2"/>
  </r>
  <r>
    <s v="AO"/>
    <s v="AB"/>
    <s v="ERDIKHA ELIT SEKURITAS"/>
    <m/>
    <s v="KANCAB"/>
    <s v="JAWA"/>
    <x v="7"/>
  </r>
  <r>
    <s v="AO"/>
    <s v="AB"/>
    <s v="ERDIKHA ELIT SEKURITAS"/>
    <m/>
    <s v="KANCAB"/>
    <s v="JAWA"/>
    <x v="0"/>
  </r>
  <r>
    <s v="GN"/>
    <s v="Non AB"/>
    <s v="Garuda Nusantara Capital"/>
    <m/>
    <s v="KANCAB"/>
    <s v="JAWA"/>
    <x v="0"/>
  </r>
  <r>
    <s v="GN"/>
    <s v="Non AB"/>
    <s v="Garuda Nusantara Capital"/>
    <m/>
    <s v="KANCAB"/>
    <s v="SUMATRA"/>
    <x v="16"/>
  </r>
  <r>
    <s v="HD"/>
    <s v="AB"/>
    <s v="HD Capital Tbk d/h HARUMDANA SEKURITAS"/>
    <m/>
    <s v="KANCAB"/>
    <s v="JAWA"/>
    <x v="2"/>
  </r>
  <r>
    <s v="HD"/>
    <s v="AB"/>
    <s v="HD Capital Tbk d/h HARUMDANA SEKURITAS"/>
    <m/>
    <s v="KANCAB"/>
    <s v="JAWA"/>
    <x v="23"/>
  </r>
  <r>
    <s v="HD"/>
    <s v="AB"/>
    <s v="HD Capital Tbk d/h HARUMDANA SEKURITAS"/>
    <m/>
    <s v="KANCAB"/>
    <s v="JAWA"/>
    <x v="0"/>
  </r>
  <r>
    <s v="HP"/>
    <s v="AB"/>
    <s v="HENAN PUTIHRAI"/>
    <m/>
    <s v="KANCAB"/>
    <s v="JAWA"/>
    <x v="3"/>
  </r>
  <r>
    <s v="HP"/>
    <s v="AB"/>
    <s v="HENAN PUTIHRAI"/>
    <m/>
    <s v="KANCAB"/>
    <s v="KALIMANTAN"/>
    <x v="29"/>
  </r>
  <r>
    <s v="HP"/>
    <s v="AB"/>
    <s v="HENAN PUTIHRAI"/>
    <m/>
    <s v="KANCAB"/>
    <s v="KALIMANTAN"/>
    <x v="31"/>
  </r>
  <r>
    <s v="PD"/>
    <s v="AB"/>
    <s v="INDO PREMIER SECURITIES  D/H : PURIDANA SEKURINDO"/>
    <m/>
    <s v="KANCAB"/>
    <s v="JAWA"/>
    <x v="2"/>
  </r>
  <r>
    <s v="PD"/>
    <s v="AB"/>
    <s v="INDO PREMIER SECURITIES  D/H : PURIDANA SEKURINDO"/>
    <m/>
    <s v="KANCAB"/>
    <s v="JAWA"/>
    <x v="0"/>
  </r>
  <r>
    <s v="PD"/>
    <s v="AB"/>
    <s v="INDO PREMIER SECURITIES  D/H : PURIDANA SEKURINDO"/>
    <m/>
    <s v="KANCAB"/>
    <s v="JAWA"/>
    <x v="3"/>
  </r>
  <r>
    <s v="PD"/>
    <s v="AB"/>
    <s v="INDO PREMIER SECURITIES  D/H : PURIDANA SEKURINDO"/>
    <m/>
    <s v="KANCAB"/>
    <s v="JAWA"/>
    <x v="7"/>
  </r>
  <r>
    <s v="PD"/>
    <s v="AB"/>
    <s v="INDO PREMIER SECURITIES  D/H : PURIDANA SEKURINDO"/>
    <m/>
    <s v="KANCAB"/>
    <s v="SULAWESI"/>
    <x v="9"/>
  </r>
  <r>
    <s v="PD"/>
    <s v="AB"/>
    <s v="INDO PREMIER SECURITIES  D/H : PURIDANA SEKURINDO"/>
    <m/>
    <s v="KANCAB"/>
    <s v="SUMATRA"/>
    <x v="6"/>
  </r>
  <r>
    <s v="PD"/>
    <s v="AB"/>
    <s v="INDO PREMIER SECURITIES  D/H : PURIDANA SEKURINDO"/>
    <m/>
    <s v="KANCAB"/>
    <s v="JAWA"/>
    <x v="5"/>
  </r>
  <r>
    <s v="PD"/>
    <s v="AB"/>
    <s v="INDO PREMIER SECURITIES  D/H : PURIDANA SEKURINDO"/>
    <m/>
    <s v="KANCAB"/>
    <s v="JAWA"/>
    <x v="23"/>
  </r>
  <r>
    <s v="PD"/>
    <s v="AB"/>
    <s v="INDO PREMIER SECURITIES  D/H : PURIDANA SEKURINDO"/>
    <m/>
    <s v="KANCAB"/>
    <s v="JAWA"/>
    <x v="7"/>
  </r>
  <r>
    <s v="PD"/>
    <s v="AB"/>
    <s v="INDO PREMIER SECURITIES  D/H : PURIDANA SEKURINDO"/>
    <m/>
    <s v="PIPM"/>
    <s v="SUMATRA"/>
    <x v="16"/>
  </r>
  <r>
    <s v="PD"/>
    <s v="AB"/>
    <s v="INDO PREMIER SECURITIES  D/H : PURIDANA SEKURINDO"/>
    <m/>
    <s v="KANCAB"/>
    <s v="JAWA"/>
    <x v="2"/>
  </r>
  <r>
    <s v="PD"/>
    <s v="AB"/>
    <s v="INDO PREMIER SECURITIES  D/H : PURIDANA SEKURINDO"/>
    <m/>
    <s v="KANCAB"/>
    <s v="JAWA"/>
    <x v="8"/>
  </r>
  <r>
    <s v="PD"/>
    <s v="AB"/>
    <s v="INDO PREMIER SECURITIES  D/H : PURIDANA SEKURINDO"/>
    <m/>
    <s v="KANCAB"/>
    <s v="JAWA"/>
    <x v="0"/>
  </r>
  <r>
    <s v="PD"/>
    <s v="AB"/>
    <s v="INDO PREMIER SECURITIES  D/H : PURIDANA SEKURINDO"/>
    <m/>
    <s v="KANCAB"/>
    <s v="JAWA"/>
    <x v="5"/>
  </r>
  <r>
    <s v="PD"/>
    <s v="AB"/>
    <s v="INDO PREMIER SECURITIES  D/H : PURIDANA SEKURINDO"/>
    <m/>
    <s v="KANCAB"/>
    <s v="SULAWESI"/>
    <x v="9"/>
  </r>
  <r>
    <s v="PD"/>
    <s v="AB"/>
    <s v="INDO PREMIER SECURITIES  D/H : PURIDANA SEKURINDO"/>
    <m/>
    <s v="KANCAB"/>
    <s v="JAWA"/>
    <x v="2"/>
  </r>
  <r>
    <s v="PD"/>
    <s v="AB"/>
    <s v="INDO PREMIER SECURITIES  D/H : PURIDANA SEKURINDO"/>
    <m/>
    <s v="KANCAB"/>
    <s v="JAWA"/>
    <x v="2"/>
  </r>
  <r>
    <s v="PD"/>
    <s v="AB"/>
    <s v="INDO PREMIER SECURITIES  D/H : PURIDANA SEKURINDO"/>
    <m/>
    <s v="KANCAB"/>
    <s v="JAWA"/>
    <x v="35"/>
  </r>
  <r>
    <s v="PD"/>
    <s v="AB"/>
    <s v="INDO PREMIER SECURITIES  D/H : PURIDANA SEKURINDO"/>
    <m/>
    <s v="KANCAB"/>
    <s v="SULAWESI"/>
    <x v="17"/>
  </r>
  <r>
    <s v="PD"/>
    <s v="AB"/>
    <s v="INDO PREMIER SECURITIES  D/H : PURIDANA SEKURINDO"/>
    <m/>
    <s v="KANCAB"/>
    <s v="SUMATRA"/>
    <x v="20"/>
  </r>
  <r>
    <s v="PD"/>
    <s v="AB"/>
    <s v="INDO PREMIER SECURITIES  D/H : PURIDANA SEKURINDO"/>
    <m/>
    <s v="KANCAB"/>
    <s v="KALIMANTAN"/>
    <x v="29"/>
  </r>
  <r>
    <s v="PD"/>
    <s v="AB"/>
    <s v="INDO PREMIER SECURITIES  D/H : PURIDANA SEKURINDO"/>
    <m/>
    <s v="KANCAB"/>
    <s v="KALIMANTAN"/>
    <x v="19"/>
  </r>
  <r>
    <s v="PD"/>
    <s v="AB"/>
    <s v="INDO PREMIER SECURITIES  D/H : PURIDANA SEKURINDO"/>
    <m/>
    <s v="PIPM"/>
    <s v="SUMATRA"/>
    <x v="25"/>
  </r>
  <r>
    <s v="PD"/>
    <s v="AB"/>
    <s v="INDO PREMIER SECURITIES  D/H : PURIDANA SEKURINDO"/>
    <m/>
    <s v="KANCAB"/>
    <s v="JAWA"/>
    <x v="33"/>
  </r>
  <r>
    <s v="PD"/>
    <s v="AB"/>
    <s v="INDO PREMIER SECURITIES  D/H : PURIDANA SEKURINDO"/>
    <m/>
    <s v="KANCAB"/>
    <s v="JAWA"/>
    <x v="2"/>
  </r>
  <r>
    <s v="IT"/>
    <s v="AB"/>
    <s v="INTITELADAN ARTHASWADAYA (*)"/>
    <m/>
    <s v="KANCAB"/>
    <s v="JAWA"/>
    <x v="2"/>
  </r>
  <r>
    <s v="IN"/>
    <s v="AB"/>
    <s v="INVESTINDO NUSANTARA SEKURITAS (*)"/>
    <m/>
    <s v="KANCAB"/>
    <s v="SUMATRA"/>
    <x v="6"/>
  </r>
  <r>
    <s v="YB"/>
    <s v="AB"/>
    <s v="Jasa Utama Kapital"/>
    <m/>
    <s v="KANCAB"/>
    <s v="JAWA"/>
    <x v="2"/>
  </r>
  <r>
    <s v="YB"/>
    <s v="AB"/>
    <s v="Jasa Utama Kapital"/>
    <m/>
    <s v="KANCAB"/>
    <s v="JAWA"/>
    <x v="2"/>
  </r>
  <r>
    <s v="AD"/>
    <s v="AB"/>
    <s v="OSO Securities (d/h Kapita Sekurindo)"/>
    <m/>
    <s v="PIPM"/>
    <s v="JAWA"/>
    <x v="4"/>
  </r>
  <r>
    <s v="AD"/>
    <s v="AB"/>
    <s v="OSO Securities (d/h Kapita Sekurindo)"/>
    <m/>
    <s v="KANCAB"/>
    <s v="JAWA"/>
    <x v="3"/>
  </r>
  <r>
    <s v="AD"/>
    <s v="AB"/>
    <s v="OSO Securities (d/h Kapita Sekurindo)"/>
    <m/>
    <s v="KANCAB"/>
    <s v="JAWA"/>
    <x v="3"/>
  </r>
  <r>
    <s v="AD"/>
    <s v="AB"/>
    <s v="OSO Securities (d/h Kapita Sekurindo)"/>
    <m/>
    <s v="KANCAB"/>
    <s v="JAWA"/>
    <x v="36"/>
  </r>
  <r>
    <s v="AD"/>
    <s v="AB"/>
    <s v="OSO Securities (d/h Kapita Sekurindo)"/>
    <m/>
    <s v="KANCAB"/>
    <s v="JAWA"/>
    <x v="2"/>
  </r>
  <r>
    <s v="AD"/>
    <s v="AB"/>
    <s v="OSO Securities (d/h Kapita Sekurindo)"/>
    <m/>
    <s v="KANCAB"/>
    <s v="JAWA"/>
    <x v="5"/>
  </r>
  <r>
    <s v="AD"/>
    <s v="AB"/>
    <s v="OSO Securities (d/h Kapita Sekurindo)"/>
    <m/>
    <s v="KANCAB"/>
    <s v="JAWA"/>
    <x v="2"/>
  </r>
  <r>
    <s v="AD"/>
    <s v="AB"/>
    <s v="OSO Securities (d/h Kapita Sekurindo)"/>
    <m/>
    <s v="KANCAB"/>
    <s v="SULAWESI"/>
    <x v="9"/>
  </r>
  <r>
    <s v="AD"/>
    <s v="AB"/>
    <s v="OSO Securities (d/h Kapita Sekurindo)"/>
    <m/>
    <s v="KANCAB"/>
    <s v="JAWA"/>
    <x v="0"/>
  </r>
  <r>
    <s v="AD"/>
    <s v="AB"/>
    <s v="OSO Securities (d/h Kapita Sekurindo)"/>
    <m/>
    <s v="KANCAB"/>
    <s v="SUMATRA"/>
    <x v="6"/>
  </r>
  <r>
    <s v="AD"/>
    <s v="AB"/>
    <s v="OSO Securities (d/h Kapita Sekurindo)"/>
    <m/>
    <s v="KANCAB"/>
    <s v="BALI"/>
    <x v="37"/>
  </r>
  <r>
    <s v="AD"/>
    <s v="AB"/>
    <s v="OSO Securities (d/h Kapita Sekurindo)"/>
    <m/>
    <s v="KANCAB"/>
    <s v="JAWA"/>
    <x v="8"/>
  </r>
  <r>
    <s v="AD"/>
    <s v="AB"/>
    <s v="OSO Securities (d/h Kapita Sekurindo)"/>
    <m/>
    <s v="KANCAB"/>
    <s v="JAWA"/>
    <x v="7"/>
  </r>
  <r>
    <s v="AD"/>
    <s v="AB"/>
    <s v="OSO Securities (d/h Kapita Sekurindo)"/>
    <m/>
    <s v="KANCAB"/>
    <s v="SUMATRA"/>
    <x v="28"/>
  </r>
  <r>
    <s v="ZP"/>
    <s v="AB"/>
    <s v="MAYBANK KIM ENG SECURITIES d/h. KIM ENG SECURITIES(*)"/>
    <m/>
    <s v="KANCAB"/>
    <s v="JAWA"/>
    <x v="2"/>
  </r>
  <r>
    <s v="ZP"/>
    <s v="AB"/>
    <s v="MAYBANK KIM ENG SECURITIES d/h. KIM ENG SECURITIES(*)"/>
    <m/>
    <s v="KANCAB"/>
    <s v="JAWA"/>
    <x v="3"/>
  </r>
  <r>
    <s v="ZP"/>
    <s v="AB"/>
    <s v="MAYBANK KIM ENG SECURITIES d/h. KIM ENG SECURITIES(*)"/>
    <m/>
    <s v="KANCAB"/>
    <s v="JAWA"/>
    <x v="2"/>
  </r>
  <r>
    <s v="ZP"/>
    <s v="AB"/>
    <s v="MAYBANK KIM ENG SECURITIES d/h. KIM ENG SECURITIES(*)"/>
    <m/>
    <s v="KANCAB"/>
    <s v="JAWA"/>
    <x v="2"/>
  </r>
  <r>
    <s v="ZP"/>
    <s v="AB"/>
    <s v="MAYBANK KIM ENG SECURITIES d/h. KIM ENG SECURITIES(*)"/>
    <m/>
    <s v="KANCAB"/>
    <s v="JAWA"/>
    <x v="7"/>
  </r>
  <r>
    <s v="KS"/>
    <s v="AB"/>
    <s v="KRESNA GRAHA SEKURINDO"/>
    <m/>
    <s v="KANCAB"/>
    <s v="JAWA"/>
    <x v="2"/>
  </r>
  <r>
    <s v="KS"/>
    <s v="AB"/>
    <s v="KRESNA GRAHA SEKURINDO"/>
    <m/>
    <s v="KANCAB"/>
    <s v="JAWA"/>
    <x v="0"/>
  </r>
  <r>
    <s v="KS"/>
    <s v="AB"/>
    <s v="KRESNA GRAHA SEKURINDO"/>
    <m/>
    <s v="KANCAB"/>
    <s v="JAWA"/>
    <x v="3"/>
  </r>
  <r>
    <s v="KS"/>
    <s v="AB"/>
    <s v="KRESNA GRAHA SEKURINDO"/>
    <m/>
    <s v="KANCAB"/>
    <s v="SUMATRA"/>
    <x v="6"/>
  </r>
  <r>
    <s v="KS"/>
    <s v="AB"/>
    <s v="KRESNA GRAHA SEKURINDO"/>
    <m/>
    <s v="KANCAB"/>
    <s v="JAWA"/>
    <x v="8"/>
  </r>
  <r>
    <s v="KS"/>
    <s v="AB"/>
    <s v="KRESNA GRAHA SEKURINDO"/>
    <m/>
    <s v="KANCAB"/>
    <s v="BALI"/>
    <x v="13"/>
  </r>
  <r>
    <s v="KS"/>
    <s v="AB"/>
    <s v="KRESNA GRAHA SEKURINDO"/>
    <m/>
    <s v="KANCAB"/>
    <s v="KALIMANTAN"/>
    <x v="29"/>
  </r>
  <r>
    <s v="KS"/>
    <s v="AB"/>
    <s v="KRESNA GRAHA SEKURINDO"/>
    <m/>
    <s v="KANCAB"/>
    <s v="SULAWESI"/>
    <x v="9"/>
  </r>
  <r>
    <s v="KS"/>
    <s v="AB"/>
    <s v="KRESNA GRAHA SEKURINDO"/>
    <m/>
    <s v="KANCAB"/>
    <s v="JAWA"/>
    <x v="5"/>
  </r>
  <r>
    <s v="KS"/>
    <s v="AB"/>
    <s v="KRESNA GRAHA SEKURINDO"/>
    <m/>
    <s v="KANCAB"/>
    <s v="JAWA"/>
    <x v="2"/>
  </r>
  <r>
    <s v="KS"/>
    <s v="AB"/>
    <s v="KRESNA GRAHA SEKURINDO"/>
    <m/>
    <s v="KANCAB"/>
    <s v="SUMATRA"/>
    <x v="10"/>
  </r>
  <r>
    <s v="KS"/>
    <s v="AB"/>
    <s v="KRESNA GRAHA SEKURINDO"/>
    <m/>
    <s v="KANCAB"/>
    <s v="JAWA"/>
    <x v="7"/>
  </r>
  <r>
    <s v="KS"/>
    <s v="AB"/>
    <s v="KRESNA GRAHA SEKURINDO"/>
    <m/>
    <s v="KANCAB"/>
    <s v="JAWA"/>
    <x v="2"/>
  </r>
  <r>
    <s v="YJ"/>
    <s v="AB"/>
    <s v="LAUTANDHANA SECURINDO (*)"/>
    <m/>
    <s v="KANCAB"/>
    <s v="JAWA"/>
    <x v="2"/>
  </r>
  <r>
    <s v="YJ"/>
    <s v="AB"/>
    <s v="LAUTANDHANA SECURINDO (*)"/>
    <m/>
    <s v="KANCAB"/>
    <s v="JAWA"/>
    <x v="0"/>
  </r>
  <r>
    <s v="YJ"/>
    <s v="AB"/>
    <s v="LAUTANDHANA SECURINDO (*)"/>
    <m/>
    <s v="KANCAB"/>
    <s v="JAWA"/>
    <x v="3"/>
  </r>
  <r>
    <s v="YJ"/>
    <s v="AB"/>
    <s v="LAUTANDHANA SECURINDO (*)"/>
    <m/>
    <s v="KANCAB"/>
    <s v="JAWA"/>
    <x v="2"/>
  </r>
  <r>
    <s v="YJ"/>
    <s v="AB"/>
    <s v="LAUTANDHANA SECURINDO (*)"/>
    <m/>
    <s v="KANCAB"/>
    <s v="JAWA"/>
    <x v="2"/>
  </r>
  <r>
    <s v="YJ"/>
    <s v="AB"/>
    <s v="LAUTANDHANA SECURINDO (*)"/>
    <m/>
    <s v="KANCAB"/>
    <s v="SUMATRA"/>
    <x v="1"/>
  </r>
  <r>
    <s v="YJ"/>
    <s v="AB"/>
    <s v="LAUTANDHANA SECURINDO (*)"/>
    <m/>
    <s v="KANCAB"/>
    <s v="SUMATRA"/>
    <x v="6"/>
  </r>
  <r>
    <s v="YJ"/>
    <s v="AB"/>
    <s v="LAUTANDHANA SECURINDO (*)"/>
    <m/>
    <s v="KANCAB"/>
    <s v="JAWA"/>
    <x v="33"/>
  </r>
  <r>
    <s v="YJ"/>
    <s v="AB"/>
    <s v="LAUTANDHANA SECURINDO (*)"/>
    <m/>
    <s v="KANCAB"/>
    <s v="JAWA"/>
    <x v="23"/>
  </r>
  <r>
    <s v="CC"/>
    <s v="AB"/>
    <s v="MANDIRI SEKURITAS (*)"/>
    <m/>
    <s v="KANCAB"/>
    <s v="JAWA"/>
    <x v="2"/>
  </r>
  <r>
    <s v="CC"/>
    <s v="AB"/>
    <s v="MANDIRI SEKURITAS (*)"/>
    <m/>
    <s v="KANCAB"/>
    <s v="JAWA"/>
    <x v="3"/>
  </r>
  <r>
    <s v="CC"/>
    <s v="AB"/>
    <s v="MANDIRI SEKURITAS (*)"/>
    <m/>
    <s v="KANCAB"/>
    <s v="SUMATRA"/>
    <x v="6"/>
  </r>
  <r>
    <s v="CC"/>
    <s v="AB"/>
    <s v="MANDIRI SEKURITAS (*)"/>
    <m/>
    <s v="KANCAB"/>
    <s v="SUMATRA"/>
    <x v="6"/>
  </r>
  <r>
    <s v="CC"/>
    <s v="AB"/>
    <s v="MANDIRI SEKURITAS (*)"/>
    <m/>
    <s v="KANCAB"/>
    <s v="JAWA"/>
    <x v="2"/>
  </r>
  <r>
    <s v="CC"/>
    <s v="AB"/>
    <s v="MANDIRI SEKURITAS (*)"/>
    <m/>
    <s v="KANCAB"/>
    <s v="JAWA"/>
    <x v="8"/>
  </r>
  <r>
    <s v="CC"/>
    <s v="AB"/>
    <s v="MANDIRI SEKURITAS (*)"/>
    <m/>
    <s v="KANCAB"/>
    <s v="JAWA"/>
    <x v="0"/>
  </r>
  <r>
    <s v="CC"/>
    <s v="AB"/>
    <s v="MANDIRI SEKURITAS (*)"/>
    <m/>
    <s v="KANCAB"/>
    <s v="JAWA"/>
    <x v="2"/>
  </r>
  <r>
    <s v="CC"/>
    <s v="AB"/>
    <s v="MANDIRI SEKURITAS (*)"/>
    <m/>
    <s v="KANCAB"/>
    <s v="JAWA"/>
    <x v="2"/>
  </r>
  <r>
    <s v="CC"/>
    <s v="AB"/>
    <s v="MANDIRI SEKURITAS (*)"/>
    <m/>
    <s v="KANCAB"/>
    <s v="KALIMANTAN"/>
    <x v="22"/>
  </r>
  <r>
    <s v="CC"/>
    <s v="AB"/>
    <s v="MANDIRI SEKURITAS (*)"/>
    <m/>
    <s v="KANCAB"/>
    <s v="SUMATRA"/>
    <x v="1"/>
  </r>
  <r>
    <s v="CC"/>
    <s v="AB"/>
    <s v="MANDIRI SEKURITAS (*)"/>
    <m/>
    <s v="KANCAB"/>
    <s v="SUMATRA"/>
    <x v="16"/>
  </r>
  <r>
    <s v="CC"/>
    <s v="AB"/>
    <s v="MANDIRI SEKURITAS (*)"/>
    <m/>
    <s v="KANCAB"/>
    <s v="JAWA"/>
    <x v="2"/>
  </r>
  <r>
    <s v="CC"/>
    <s v="AB"/>
    <s v="MANDIRI SEKURITAS (*)"/>
    <m/>
    <s v="KANCAB"/>
    <s v="JAWA"/>
    <x v="2"/>
  </r>
  <r>
    <s v="CC"/>
    <s v="AB"/>
    <s v="MANDIRI SEKURITAS (*)"/>
    <m/>
    <s v="KANCAB"/>
    <s v="JAWA"/>
    <x v="2"/>
  </r>
  <r>
    <s v="CC"/>
    <s v="AB"/>
    <s v="MANDIRI SEKURITAS (*)"/>
    <m/>
    <s v="KANCAB"/>
    <s v="JAWA"/>
    <x v="5"/>
  </r>
  <r>
    <s v="CC"/>
    <s v="AB"/>
    <s v="MANDIRI SEKURITAS (*)"/>
    <m/>
    <s v="KANCAB"/>
    <s v="JAWA"/>
    <x v="23"/>
  </r>
  <r>
    <s v="CC"/>
    <s v="AB"/>
    <s v="MANDIRI SEKURITAS (*)"/>
    <m/>
    <s v="KANCAB"/>
    <s v="KALIMANTAN"/>
    <x v="29"/>
  </r>
  <r>
    <s v="CC"/>
    <s v="AB"/>
    <s v="MANDIRI SEKURITAS (*)"/>
    <m/>
    <s v="KANCAB"/>
    <s v="SUMATRA"/>
    <x v="25"/>
  </r>
  <r>
    <s v="CC"/>
    <s v="AB"/>
    <s v="MANDIRI SEKURITAS (*)"/>
    <m/>
    <s v="KANCAB"/>
    <s v="JAWA"/>
    <x v="2"/>
  </r>
  <r>
    <s v="CC"/>
    <s v="AB"/>
    <s v="MANDIRI SEKURITAS (*)"/>
    <m/>
    <s v="KANCAB"/>
    <s v="KALIMANTAN"/>
    <x v="19"/>
  </r>
  <r>
    <s v="CC"/>
    <s v="AB"/>
    <s v="MANDIRI SEKURITAS (*)"/>
    <m/>
    <s v="KANCAB"/>
    <s v="SULAWESI"/>
    <x v="9"/>
  </r>
  <r>
    <s v="CC"/>
    <s v="AB"/>
    <s v="MANDIRI SEKURITAS (*)"/>
    <m/>
    <s v="KANCAB"/>
    <s v="JAWA"/>
    <x v="2"/>
  </r>
  <r>
    <s v="CC"/>
    <s v="AB"/>
    <s v="MANDIRI SEKURITAS (*)"/>
    <m/>
    <s v="KANCAB"/>
    <s v="JAWA"/>
    <x v="4"/>
  </r>
  <r>
    <s v="CD"/>
    <s v="AB"/>
    <s v="MEGA CAPITAL INDONESIA"/>
    <m/>
    <s v="KANCAB"/>
    <s v="JAWA"/>
    <x v="2"/>
  </r>
  <r>
    <s v="CD"/>
    <s v="AB"/>
    <s v="MEGA CAPITAL INDONESIA"/>
    <m/>
    <s v="KANCAB"/>
    <s v="JAWA"/>
    <x v="2"/>
  </r>
  <r>
    <s v="CD"/>
    <s v="AB"/>
    <s v="MEGA CAPITAL INDONESIA"/>
    <m/>
    <s v="KANCAB"/>
    <s v="JAWA"/>
    <x v="2"/>
  </r>
  <r>
    <s v="CD"/>
    <s v="AB"/>
    <s v="MEGA CAPITAL INDONESIA"/>
    <m/>
    <s v="KANCAB"/>
    <s v="JAWA"/>
    <x v="2"/>
  </r>
  <r>
    <s v="CD"/>
    <s v="AB"/>
    <s v="MEGA CAPITAL INDONESIA"/>
    <m/>
    <s v="KANCAB"/>
    <s v="JAWA"/>
    <x v="2"/>
  </r>
  <r>
    <s v="CD"/>
    <s v="AB"/>
    <s v="MEGA CAPITAL INDONESIA"/>
    <m/>
    <s v="KANCAB"/>
    <s v="JAWA"/>
    <x v="0"/>
  </r>
  <r>
    <s v="CD"/>
    <s v="AB"/>
    <s v="MEGA CAPITAL INDONESIA"/>
    <m/>
    <s v="KANCAB"/>
    <s v="JAWA"/>
    <x v="3"/>
  </r>
  <r>
    <s v="CD"/>
    <s v="AB"/>
    <s v="MEGA CAPITAL INDONESIA"/>
    <m/>
    <s v="KANCAB"/>
    <s v="JAWA"/>
    <x v="4"/>
  </r>
  <r>
    <s v="CD"/>
    <s v="AB"/>
    <s v="MEGA CAPITAL INDONESIA"/>
    <m/>
    <s v="KANCAB"/>
    <s v="SULAWESI"/>
    <x v="9"/>
  </r>
  <r>
    <s v="SM"/>
    <s v="AB"/>
    <s v="MILLENIUM DANATAMA SEKURITAS D/H SANEX"/>
    <m/>
    <s v="KANCAB"/>
    <s v="JAWA"/>
    <x v="3"/>
  </r>
  <r>
    <s v="SM"/>
    <s v="AB"/>
    <s v="MILLENIUM DANATAMA SEKURITAS D/H SANEX"/>
    <m/>
    <s v="KANCAB"/>
    <s v="SUMATRA"/>
    <x v="6"/>
  </r>
  <r>
    <s v="SM"/>
    <s v="AB"/>
    <s v="MILLENIUM DANATAMA SEKURITAS D/H SANEX"/>
    <m/>
    <s v="KANCAB"/>
    <s v="JAWA"/>
    <x v="2"/>
  </r>
  <r>
    <s v="SM"/>
    <s v="AB"/>
    <s v="MILLENIUM DANATAMA SEKURITAS D/H SANEX"/>
    <m/>
    <s v="KANCAB"/>
    <s v="SULAWESI"/>
    <x v="17"/>
  </r>
  <r>
    <s v="SM"/>
    <s v="AB"/>
    <s v="MILLENIUM DANATAMA SEKURITAS D/H SANEX"/>
    <m/>
    <s v="KANCAB"/>
    <s v="SULAWESI"/>
    <x v="17"/>
  </r>
  <r>
    <s v="SM"/>
    <s v="AB"/>
    <s v="MILLENIUM DANATAMA SEKURITAS D/H SANEX"/>
    <m/>
    <s v="KANCAB"/>
    <s v="SULAWESI"/>
    <x v="17"/>
  </r>
  <r>
    <s v="SM"/>
    <s v="AB"/>
    <s v="MILLENIUM DANATAMA SEKURITAS D/H SANEX"/>
    <m/>
    <s v="KANCAB"/>
    <s v="JAWA"/>
    <x v="2"/>
  </r>
  <r>
    <s v="SM"/>
    <s v="AB"/>
    <s v="MILLENIUM DANATAMA SEKURITAS D/H SANEX"/>
    <m/>
    <s v="KANCAB"/>
    <s v="SULAWESI"/>
    <x v="17"/>
  </r>
  <r>
    <s v="SM"/>
    <s v="AB"/>
    <s v="MILLENIUM DANATAMA SEKURITAS D/H SANEX"/>
    <m/>
    <s v="KANCAB"/>
    <s v="JAWA"/>
    <x v="3"/>
  </r>
  <r>
    <s v="BD"/>
    <s v="AB"/>
    <s v="INDOMITRA SECURITIES d/h MITRA INVESTDANA SEK (*)"/>
    <m/>
    <s v="KANCAB"/>
    <s v="SUMATRA"/>
    <x v="6"/>
  </r>
  <r>
    <s v="BD"/>
    <s v="AB"/>
    <s v="INDOMITRA SECURITIES d/h MITRA INVESTDANA SEK (*)"/>
    <m/>
    <s v="KANCAB"/>
    <s v="JAWA"/>
    <x v="7"/>
  </r>
  <r>
    <s v="BD"/>
    <s v="AB"/>
    <s v="INDOMITRA SECURITIES d/h MITRA INVESTDANA SEK (*)"/>
    <m/>
    <s v="KANCAB"/>
    <s v="JAWA"/>
    <x v="3"/>
  </r>
  <r>
    <s v="BD"/>
    <s v="AB"/>
    <s v="INDOMITRA SECURITIES d/h MITRA INVESTDANA SEK (*)"/>
    <m/>
    <s v="KANCAB"/>
    <s v="JAWA"/>
    <x v="0"/>
  </r>
  <r>
    <s v="BD"/>
    <s v="AB"/>
    <s v="INDOMITRA SECURITIES d/h MITRA INVESTDANA SEK (*)"/>
    <m/>
    <s v="KANCAB"/>
    <s v="JAWA"/>
    <x v="2"/>
  </r>
  <r>
    <s v="BD"/>
    <s v="AB"/>
    <s v="INDOMITRA SECURITIES d/h MITRA INVESTDANA SEK (*)"/>
    <m/>
    <s v="KANCAB"/>
    <s v="JAWA"/>
    <x v="30"/>
  </r>
  <r>
    <s v="OK"/>
    <s v="AB"/>
    <s v="NET SEKURITAS"/>
    <m/>
    <s v="KANCAB"/>
    <s v="JAWA"/>
    <x v="0"/>
  </r>
  <r>
    <s v="RO"/>
    <s v="AB"/>
    <s v="NISP SEKURITAS"/>
    <m/>
    <s v="KANCAB"/>
    <s v="JAWA"/>
    <x v="3"/>
  </r>
  <r>
    <s v="RO"/>
    <s v="AB"/>
    <s v="NISP SEKURITAS"/>
    <m/>
    <s v="KANCAB"/>
    <s v="JAWA"/>
    <x v="2"/>
  </r>
  <r>
    <s v="DR"/>
    <s v="AB"/>
    <s v="RHB OSK SECURITIES d/h. OSK NUSADANA SECURITIES INDONESIA d/h: NUSADANA INTI INVESTAMA d/h : DWIPANCA REZEKI"/>
    <m/>
    <s v="KANCAB"/>
    <s v="JAWA"/>
    <x v="2"/>
  </r>
  <r>
    <s v="DR"/>
    <s v="AB"/>
    <s v="RHB OSK SECURITIES d/h. OSK NUSADANA SECURITIES INDONESIA d/h: NUSADANA INTI INVESTAMA d/h : DWIPANCA REZEKI"/>
    <m/>
    <s v="KANCAB"/>
    <s v="JAWA"/>
    <x v="2"/>
  </r>
  <r>
    <s v="DR"/>
    <s v="AB"/>
    <s v="RHB OSK SECURITIES d/h. OSK NUSADANA SECURITIES INDONESIA d/h: NUSADANA INTI INVESTAMA d/h : DWIPANCA REZEKI"/>
    <m/>
    <s v="KANCAB"/>
    <s v="JAWA"/>
    <x v="3"/>
  </r>
  <r>
    <s v="DR"/>
    <s v="AB"/>
    <s v="RHB OSK SECURITIES d/h. OSK NUSADANA SECURITIES INDONESIA d/h: NUSADANA INTI INVESTAMA d/h : DWIPANCA REZEKI"/>
    <m/>
    <s v="KANCAB"/>
    <s v="JAWA"/>
    <x v="0"/>
  </r>
  <r>
    <s v="DR"/>
    <s v="AB"/>
    <s v="RHB OSK SECURITIES d/h. OSK NUSADANA SECURITIES INDONESIA d/h: NUSADANA INTI INVESTAMA d/h : DWIPANCA REZEKI"/>
    <m/>
    <s v="KANCAB"/>
    <s v="JAWA"/>
    <x v="2"/>
  </r>
  <r>
    <s v="DR"/>
    <s v="AB"/>
    <s v="RHB OSK SECURITIES d/h. OSK NUSADANA SECURITIES INDONESIA d/h: NUSADANA INTI INVESTAMA d/h : DWIPANCA REZEKI"/>
    <m/>
    <s v="KANCAB"/>
    <s v="SUMATRA"/>
    <x v="6"/>
  </r>
  <r>
    <s v="DR"/>
    <s v="AB"/>
    <s v="RHB OSK SECURITIES d/h. OSK NUSADANA SECURITIES INDONESIA d/h: NUSADANA INTI INVESTAMA d/h : DWIPANCA REZEKI"/>
    <m/>
    <s v="KANCAB"/>
    <s v="JAWA"/>
    <x v="8"/>
  </r>
  <r>
    <s v="DR"/>
    <s v="AB"/>
    <s v="RHB OSK SECURITIES d/h. OSK NUSADANA SECURITIES INDONESIA d/h: NUSADANA INTI INVESTAMA d/h : DWIPANCA REZEKI"/>
    <m/>
    <s v="KANCAB"/>
    <s v="JAWA"/>
    <x v="3"/>
  </r>
  <r>
    <s v="DR"/>
    <s v="AB"/>
    <s v="RHB OSK SECURITIES d/h. OSK NUSADANA SECURITIES INDONESIA d/h: NUSADANA INTI INVESTAMA d/h : DWIPANCA REZEKI"/>
    <m/>
    <s v="KANCAB"/>
    <s v="JAWA"/>
    <x v="2"/>
  </r>
  <r>
    <s v="DR"/>
    <s v="AB"/>
    <s v="RHB OSK SECURITIES d/h. OSK NUSADANA SECURITIES INDONESIA d/h: NUSADANA INTI INVESTAMA d/h : DWIPANCA REZEKI"/>
    <m/>
    <s v="KANCAB"/>
    <s v="KALIMANTAN"/>
    <x v="29"/>
  </r>
  <r>
    <s v="DR"/>
    <s v="AB"/>
    <s v="RHB OSK SECURITIES d/h. OSK NUSADANA SECURITIES INDONESIA d/h: NUSADANA INTI INVESTAMA d/h : DWIPANCA REZEKI"/>
    <m/>
    <s v="KANCAB"/>
    <s v="SUMATRA"/>
    <x v="20"/>
  </r>
  <r>
    <s v="DR"/>
    <s v="AB"/>
    <s v="RHB OSK SECURITIES d/h. OSK NUSADANA SECURITIES INDONESIA d/h: NUSADANA INTI INVESTAMA d/h : DWIPANCA REZEKI"/>
    <m/>
    <s v="KANCAB"/>
    <s v="SULAWESI"/>
    <x v="9"/>
  </r>
  <r>
    <s v="DR"/>
    <s v="AB"/>
    <s v="RHB OSK SECURITIES d/h. OSK NUSADANA SECURITIES INDONESIA d/h: NUSADANA INTI INVESTAMA d/h : DWIPANCA REZEKI"/>
    <m/>
    <s v="KANCAB"/>
    <s v="JAWA"/>
    <x v="2"/>
  </r>
  <r>
    <s v="DR"/>
    <s v="AB"/>
    <s v="RHB OSK SECURITIES d/h. OSK NUSADANA SECURITIES INDONESIA d/h: NUSADANA INTI INVESTAMA d/h : DWIPANCA REZEKI"/>
    <m/>
    <s v="KANCAB"/>
    <s v="SUMATRA"/>
    <x v="1"/>
  </r>
  <r>
    <s v="DR"/>
    <s v="AB"/>
    <s v="RHB OSK SECURITIES d/h. OSK NUSADANA SECURITIES INDONESIA d/h: NUSADANA INTI INVESTAMA d/h : DWIPANCA REZEKI"/>
    <m/>
    <s v="KANCAB"/>
    <s v="JAWA"/>
    <x v="2"/>
  </r>
  <r>
    <s v="DR"/>
    <s v="AB"/>
    <s v="RHB OSK SECURITIES d/h. OSK NUSADANA SECURITIES INDONESIA d/h: NUSADANA INTI INVESTAMA d/h : DWIPANCA REZEKI"/>
    <m/>
    <s v="KANCAB"/>
    <s v="JAWA"/>
    <x v="4"/>
  </r>
  <r>
    <s v="DR"/>
    <s v="AB"/>
    <s v="RHB OSK SECURITIES d/h. OSK NUSADANA SECURITIES INDONESIA d/h: NUSADANA INTI INVESTAMA d/h : DWIPANCA REZEKI"/>
    <m/>
    <s v="KANCAB"/>
    <s v="JAWA"/>
    <x v="2"/>
  </r>
  <r>
    <s v="PC"/>
    <s v="AB"/>
    <s v="FIRST ASIA CAPITAL "/>
    <m/>
    <s v="KANCAB"/>
    <s v="JAWA"/>
    <x v="2"/>
  </r>
  <r>
    <s v="PC"/>
    <s v="AB"/>
    <s v="FIRST ASIA CAPITAL "/>
    <m/>
    <s v="KANCAB"/>
    <s v="SULAWESI"/>
    <x v="9"/>
  </r>
  <r>
    <s v="PC"/>
    <s v="AB"/>
    <s v="FIRST ASIA CAPITAL "/>
    <m/>
    <s v="KANCAB"/>
    <s v="JAWA"/>
    <x v="4"/>
  </r>
  <r>
    <s v="PC"/>
    <s v="AB"/>
    <s v="FIRST ASIA CAPITAL "/>
    <m/>
    <s v="KANCAB"/>
    <s v="JAWA"/>
    <x v="2"/>
  </r>
  <r>
    <s v="PC"/>
    <s v="AB"/>
    <s v="FIRST ASIA CAPITAL "/>
    <m/>
    <s v="KANCAB"/>
    <s v="JAWA"/>
    <x v="23"/>
  </r>
  <r>
    <s v="PC"/>
    <s v="AB"/>
    <s v="FIRST ASIA CAPITAL "/>
    <m/>
    <s v="KANCAB"/>
    <s v="JAWA"/>
    <x v="2"/>
  </r>
  <r>
    <s v="PC"/>
    <s v="AB"/>
    <s v="FIRST ASIA CAPITAL "/>
    <m/>
    <s v="KANCAB"/>
    <s v="JAWA"/>
    <x v="2"/>
  </r>
  <r>
    <s v="GR"/>
    <s v="AB"/>
    <s v="PANIN SEKURITAS Tbk  (*)"/>
    <m/>
    <s v="KANCAB"/>
    <s v="SUMATRA"/>
    <x v="6"/>
  </r>
  <r>
    <s v="GR"/>
    <s v="AB"/>
    <s v="PANIN SEKURITAS Tbk  (*)"/>
    <m/>
    <s v="KANCAB"/>
    <s v="JAWA"/>
    <x v="2"/>
  </r>
  <r>
    <s v="GR"/>
    <s v="AB"/>
    <s v="PANIN SEKURITAS Tbk  (*)"/>
    <m/>
    <s v="KANCAB"/>
    <s v="JAWA"/>
    <x v="0"/>
  </r>
  <r>
    <s v="GR"/>
    <s v="AB"/>
    <s v="PANIN SEKURITAS Tbk  (*)"/>
    <m/>
    <s v="KANCAB"/>
    <s v="JAWA"/>
    <x v="2"/>
  </r>
  <r>
    <s v="GR"/>
    <s v="AB"/>
    <s v="PANIN SEKURITAS Tbk  (*)"/>
    <m/>
    <s v="KANCAB"/>
    <s v="JAWA"/>
    <x v="3"/>
  </r>
  <r>
    <s v="GR"/>
    <s v="AB"/>
    <s v="PANIN SEKURITAS Tbk  (*)"/>
    <m/>
    <s v="KANCAB"/>
    <s v="JAWA"/>
    <x v="2"/>
  </r>
  <r>
    <s v="GR"/>
    <s v="AB"/>
    <s v="PANIN SEKURITAS Tbk  (*)"/>
    <m/>
    <s v="KANCAB"/>
    <s v="JAWA"/>
    <x v="2"/>
  </r>
  <r>
    <s v="GR"/>
    <s v="AB"/>
    <s v="PANIN SEKURITAS Tbk  (*)"/>
    <m/>
    <s v="KANCAB"/>
    <s v="JAWA"/>
    <x v="2"/>
  </r>
  <r>
    <s v="GR"/>
    <s v="AB"/>
    <s v="PANIN SEKURITAS Tbk  (*)"/>
    <m/>
    <s v="KANCAB"/>
    <s v="KALIMANTAN"/>
    <x v="29"/>
  </r>
  <r>
    <s v="GR"/>
    <s v="AB"/>
    <s v="PANIN SEKURITAS Tbk  (*)"/>
    <m/>
    <s v="KANCAB"/>
    <s v="SUMATRA"/>
    <x v="25"/>
  </r>
  <r>
    <s v="GR"/>
    <s v="AB"/>
    <s v="PANIN SEKURITAS Tbk  (*)"/>
    <m/>
    <s v="KANCAB"/>
    <s v="SUMATRA"/>
    <x v="20"/>
  </r>
  <r>
    <s v="GR"/>
    <s v="AB"/>
    <s v="PANIN SEKURITAS Tbk  (*)"/>
    <m/>
    <s v="KANCAB"/>
    <s v="JAWA"/>
    <x v="3"/>
  </r>
  <r>
    <s v="GR"/>
    <s v="AB"/>
    <s v="PANIN SEKURITAS Tbk  (*)"/>
    <m/>
    <s v="KANCAB"/>
    <s v="JAWA"/>
    <x v="23"/>
  </r>
  <r>
    <s v="GR"/>
    <s v="AB"/>
    <s v="PANIN SEKURITAS Tbk  (*)"/>
    <m/>
    <s v="KANCAB"/>
    <s v="JAWA"/>
    <x v="7"/>
  </r>
  <r>
    <s v="GR"/>
    <s v="AB"/>
    <s v="PANIN SEKURITAS Tbk  (*)"/>
    <m/>
    <s v="KANCAB"/>
    <s v="SUMATRA"/>
    <x v="1"/>
  </r>
  <r>
    <s v="GR"/>
    <s v="AB"/>
    <s v="PANIN SEKURITAS Tbk  (*)"/>
    <m/>
    <s v="KANCAB"/>
    <s v="SUMATRA"/>
    <x v="6"/>
  </r>
  <r>
    <s v="GR"/>
    <s v="AB"/>
    <s v="PANIN SEKURITAS Tbk  (*)"/>
    <m/>
    <s v="KANCAB"/>
    <s v="JAWA"/>
    <x v="2"/>
  </r>
  <r>
    <s v="GR"/>
    <s v="AB"/>
    <s v="PANIN SEKURITAS Tbk  (*)"/>
    <m/>
    <s v="KANCAB"/>
    <s v="BALI"/>
    <x v="13"/>
  </r>
  <r>
    <s v="GR"/>
    <s v="AB"/>
    <s v="PANIN SEKURITAS Tbk  (*)"/>
    <m/>
    <s v="KANCAB"/>
    <s v="SUMATRA"/>
    <x v="10"/>
  </r>
  <r>
    <s v="GR"/>
    <s v="AB"/>
    <s v="PANIN SEKURITAS Tbk  (*)"/>
    <m/>
    <s v="KANCAB"/>
    <s v="SUMATRA"/>
    <x v="6"/>
  </r>
  <r>
    <s v="GR"/>
    <s v="AB"/>
    <s v="PANIN SEKURITAS Tbk  (*)"/>
    <m/>
    <s v="KANCAB"/>
    <s v="JAWA"/>
    <x v="2"/>
  </r>
  <r>
    <s v="GR"/>
    <s v="AB"/>
    <s v="PANIN SEKURITAS Tbk  (*)"/>
    <m/>
    <s v="KANCAB"/>
    <s v="SUMATRA"/>
    <x v="38"/>
  </r>
  <r>
    <s v="KK"/>
    <s v="AB"/>
    <s v="PHILLIP SECURITIES INDONESIA"/>
    <m/>
    <s v="KANCAB"/>
    <s v="SUMATRA"/>
    <x v="16"/>
  </r>
  <r>
    <s v="KK"/>
    <s v="AB"/>
    <s v="PHILLIP SECURITIES INDONESIA"/>
    <m/>
    <s v="KANCAB"/>
    <s v="SUMATRA"/>
    <x v="18"/>
  </r>
  <r>
    <s v="KK"/>
    <s v="AB"/>
    <s v="PHILLIP SECURITIES INDONESIA"/>
    <m/>
    <s v="KANCAB"/>
    <s v="JAWA"/>
    <x v="3"/>
  </r>
  <r>
    <s v="KK"/>
    <s v="AB"/>
    <s v="PHILLIP SECURITIES INDONESIA"/>
    <m/>
    <s v="KANCAB"/>
    <s v="JAWA"/>
    <x v="2"/>
  </r>
  <r>
    <s v="KK"/>
    <s v="AB"/>
    <s v="PHILLIP SECURITIES INDONESIA"/>
    <m/>
    <s v="KANCAB"/>
    <s v="BALI"/>
    <x v="13"/>
  </r>
  <r>
    <s v="KK"/>
    <s v="AB"/>
    <s v="PHILLIP SECURITIES INDONESIA"/>
    <m/>
    <s v="KANCAB"/>
    <s v="JAWA"/>
    <x v="24"/>
  </r>
  <r>
    <s v="KK"/>
    <s v="AB"/>
    <s v="PHILLIP SECURITIES INDONESIA"/>
    <m/>
    <s v="KANCAB"/>
    <s v="JAWA"/>
    <x v="2"/>
  </r>
  <r>
    <s v="KK"/>
    <s v="AB"/>
    <s v="PHILLIP SECURITIES INDONESIA"/>
    <m/>
    <s v="KANCAB"/>
    <s v="JAWA"/>
    <x v="2"/>
  </r>
  <r>
    <s v="KK"/>
    <s v="AB"/>
    <s v="PHILLIP SECURITIES INDONESIA"/>
    <m/>
    <s v="KANCAB"/>
    <s v="JAWA"/>
    <x v="2"/>
  </r>
  <r>
    <s v="KK"/>
    <s v="AB"/>
    <s v="PHILLIP SECURITIES INDONESIA"/>
    <m/>
    <s v="KANCAB"/>
    <s v="JAWA"/>
    <x v="2"/>
  </r>
  <r>
    <s v="KK"/>
    <s v="AB"/>
    <s v="PHILLIP SECURITIES INDONESIA"/>
    <m/>
    <s v="KANCAB"/>
    <s v="JAWA"/>
    <x v="2"/>
  </r>
  <r>
    <s v="KK"/>
    <s v="AB"/>
    <s v="PHILLIP SECURITIES INDONESIA"/>
    <m/>
    <s v="KANCAB"/>
    <s v="JAWA"/>
    <x v="2"/>
  </r>
  <r>
    <s v="KK"/>
    <s v="AB"/>
    <s v="PHILLIP SECURITIES INDONESIA"/>
    <m/>
    <s v="KANCAB"/>
    <s v="SUMATRA"/>
    <x v="10"/>
  </r>
  <r>
    <s v="KK"/>
    <s v="AB"/>
    <s v="PHILLIP SECURITIES INDONESIA"/>
    <m/>
    <s v="KANCAB"/>
    <s v="JAWA"/>
    <x v="7"/>
  </r>
  <r>
    <s v="KK"/>
    <s v="AB"/>
    <s v="PHILLIP SECURITIES INDONESIA"/>
    <m/>
    <s v="KANCAB"/>
    <s v="JAWA"/>
    <x v="0"/>
  </r>
  <r>
    <s v="KK"/>
    <s v="AB"/>
    <s v="PHILLIP SECURITIES INDONESIA"/>
    <m/>
    <s v="KANCAB"/>
    <s v="KALIMANTAN"/>
    <x v="29"/>
  </r>
  <r>
    <s v="KK"/>
    <s v="AB"/>
    <s v="PHILLIP SECURITIES INDONESIA"/>
    <m/>
    <s v="KANCAB"/>
    <s v="JAWA"/>
    <x v="5"/>
  </r>
  <r>
    <s v="KK"/>
    <s v="AB"/>
    <s v="PHILLIP SECURITIES INDONESIA"/>
    <m/>
    <s v="KANCAB"/>
    <s v="JAWA"/>
    <x v="2"/>
  </r>
  <r>
    <s v="KK"/>
    <s v="AB"/>
    <s v="PHILLIP SECURITIES INDONESIA"/>
    <m/>
    <s v="KANCAB"/>
    <s v="JAWA"/>
    <x v="2"/>
  </r>
  <r>
    <s v="KK"/>
    <s v="AB"/>
    <s v="PHILLIP SECURITIES INDONESIA"/>
    <m/>
    <s v="KANCAB"/>
    <s v="JAWA"/>
    <x v="12"/>
  </r>
  <r>
    <s v="AT"/>
    <s v="AB"/>
    <s v="PHINTRACO SECURITIES"/>
    <m/>
    <s v="KANCAB"/>
    <s v="JAWA"/>
    <x v="0"/>
  </r>
  <r>
    <s v="AT"/>
    <s v="AB"/>
    <s v="PHINTRACO SECURITIES"/>
    <m/>
    <s v="KANCAB"/>
    <s v="SUMATRA"/>
    <x v="6"/>
  </r>
  <r>
    <s v="AT"/>
    <s v="AB"/>
    <s v="PHINTRACO SECURITIES"/>
    <m/>
    <s v="KANCAB"/>
    <s v="JAWA"/>
    <x v="5"/>
  </r>
  <r>
    <s v="AT"/>
    <s v="AB"/>
    <s v="PHINTRACO SECURITIES"/>
    <m/>
    <s v="KANCAB"/>
    <s v="JAWA"/>
    <x v="4"/>
  </r>
  <r>
    <s v="AT"/>
    <s v="AB"/>
    <s v="PHINTRACO SECURITIES"/>
    <m/>
    <s v="KANCAB"/>
    <s v="JAWA"/>
    <x v="7"/>
  </r>
  <r>
    <s v="RG"/>
    <s v="AB"/>
    <s v="PROFINDO INTERNATIONAL SECURITIES"/>
    <m/>
    <s v="KANCAB"/>
    <s v="JAWA"/>
    <x v="0"/>
  </r>
  <r>
    <s v="XC"/>
    <s v="AB"/>
    <s v="PRIMASIA SECURITIES"/>
    <m/>
    <s v="KANCAB"/>
    <s v="JAWA"/>
    <x v="2"/>
  </r>
  <r>
    <s v="XC"/>
    <s v="AB"/>
    <s v="PRIMASIA SECURITIES"/>
    <m/>
    <s v="KANCAB"/>
    <s v="SUMATRA"/>
    <x v="6"/>
  </r>
  <r>
    <s v="LS"/>
    <s v="AB"/>
    <s v="RELIANCE SECURITIES Tbk d/h  LUDLOW SECURITIES d/h : ISTETHMAR FINAS SECURITIES"/>
    <m/>
    <s v="KANCAB"/>
    <s v="JAWA"/>
    <x v="2"/>
  </r>
  <r>
    <s v="LS"/>
    <s v="AB"/>
    <s v="RELIANCE SECURITIES Tbk d/h  LUDLOW SECURITIES d/h : ISTETHMAR FINAS SECURITIES"/>
    <m/>
    <s v="KANCAB"/>
    <s v="JAWA"/>
    <x v="8"/>
  </r>
  <r>
    <s v="LS"/>
    <s v="AB"/>
    <s v="RELIANCE SECURITIES Tbk d/h  LUDLOW SECURITIES d/h : ISTETHMAR FINAS SECURITIES"/>
    <m/>
    <s v="KANCAB"/>
    <s v="JAWA"/>
    <x v="3"/>
  </r>
  <r>
    <s v="LS"/>
    <s v="AB"/>
    <s v="RELIANCE SECURITIES Tbk d/h  LUDLOW SECURITIES d/h : ISTETHMAR FINAS SECURITIES"/>
    <m/>
    <s v="KANCAB"/>
    <s v="JAWA"/>
    <x v="2"/>
  </r>
  <r>
    <s v="LS"/>
    <s v="AB"/>
    <s v="RELIANCE SECURITIES Tbk d/h  LUDLOW SECURITIES d/h : ISTETHMAR FINAS SECURITIES"/>
    <m/>
    <s v="KANCAB"/>
    <s v="JAWA"/>
    <x v="0"/>
  </r>
  <r>
    <s v="LS"/>
    <s v="AB"/>
    <s v="RELIANCE SECURITIES Tbk d/h  LUDLOW SECURITIES d/h : ISTETHMAR FINAS SECURITIES"/>
    <m/>
    <s v="KANCAB"/>
    <s v="JAWA"/>
    <x v="4"/>
  </r>
  <r>
    <s v="LS"/>
    <s v="AB"/>
    <s v="RELIANCE SECURITIES Tbk d/h  LUDLOW SECURITIES d/h : ISTETHMAR FINAS SECURITIES"/>
    <m/>
    <s v="KANCAB"/>
    <s v="JAWA"/>
    <x v="39"/>
  </r>
  <r>
    <s v="LS"/>
    <s v="AB"/>
    <s v="RELIANCE SECURITIES Tbk d/h  LUDLOW SECURITIES d/h : ISTETHMAR FINAS SECURITIES"/>
    <m/>
    <s v="KANCAB"/>
    <s v="JAWA"/>
    <x v="3"/>
  </r>
  <r>
    <s v="LS"/>
    <s v="AB"/>
    <s v="RELIANCE SECURITIES Tbk d/h  LUDLOW SECURITIES d/h : ISTETHMAR FINAS SECURITIES"/>
    <m/>
    <s v="KANCAB"/>
    <s v="BALI"/>
    <x v="13"/>
  </r>
  <r>
    <s v="LS"/>
    <s v="AB"/>
    <s v="RELIANCE SECURITIES Tbk d/h  LUDLOW SECURITIES d/h : ISTETHMAR FINAS SECURITIES"/>
    <m/>
    <s v="KANCAB"/>
    <s v="JAWA"/>
    <x v="5"/>
  </r>
  <r>
    <s v="LS"/>
    <s v="AB"/>
    <s v="RELIANCE SECURITIES Tbk d/h  LUDLOW SECURITIES d/h : ISTETHMAR FINAS SECURITIES"/>
    <m/>
    <s v="KANCAB"/>
    <s v="JAWA"/>
    <x v="23"/>
  </r>
  <r>
    <s v="LS"/>
    <s v="AB"/>
    <s v="RELIANCE SECURITIES Tbk d/h  LUDLOW SECURITIES d/h : ISTETHMAR FINAS SECURITIES"/>
    <m/>
    <s v="KANCAB"/>
    <s v="KALIMANTAN"/>
    <x v="29"/>
  </r>
  <r>
    <s v="LS"/>
    <s v="AB"/>
    <s v="RELIANCE SECURITIES Tbk d/h  LUDLOW SECURITIES d/h : ISTETHMAR FINAS SECURITIES"/>
    <m/>
    <s v="KANCAB"/>
    <s v="JAWA"/>
    <x v="2"/>
  </r>
  <r>
    <s v="LS"/>
    <s v="AB"/>
    <s v="RELIANCE SECURITIES Tbk d/h  LUDLOW SECURITIES d/h : ISTETHMAR FINAS SECURITIES"/>
    <m/>
    <s v="KANCAB"/>
    <s v="KALIMANTAN"/>
    <x v="19"/>
  </r>
  <r>
    <s v="LS"/>
    <s v="AB"/>
    <s v="RELIANCE SECURITIES Tbk d/h  LUDLOW SECURITIES d/h : ISTETHMAR FINAS SECURITIES"/>
    <m/>
    <s v="KANCAB"/>
    <s v="SULAWESI"/>
    <x v="9"/>
  </r>
  <r>
    <s v="LS"/>
    <s v="AB"/>
    <s v="RELIANCE SECURITIES Tbk d/h  LUDLOW SECURITIES d/h : ISTETHMAR FINAS SECURITIES"/>
    <m/>
    <s v="KANCAB"/>
    <s v="SUMATRA"/>
    <x v="20"/>
  </r>
  <r>
    <s v="LS"/>
    <s v="AB"/>
    <s v="RELIANCE SECURITIES Tbk d/h  LUDLOW SECURITIES d/h : ISTETHMAR FINAS SECURITIES"/>
    <m/>
    <s v="KANCAB"/>
    <s v="SUMATRA"/>
    <x v="6"/>
  </r>
  <r>
    <s v="LK"/>
    <s v="AB"/>
    <s v="RECAPITAL SECURITIES"/>
    <m/>
    <s v="KANCAB"/>
    <s v="JAWA"/>
    <x v="34"/>
  </r>
  <r>
    <s v="MG"/>
    <s v="AB"/>
    <s v="SEMESTA INDOVEST SEC (*)"/>
    <m/>
    <s v="KANCAB"/>
    <s v="JAWA"/>
    <x v="7"/>
  </r>
  <r>
    <s v="MG"/>
    <s v="AB"/>
    <s v="SEMESTA INDOVEST SEC (*)"/>
    <m/>
    <s v="KANCAB"/>
    <s v="JAWA"/>
    <x v="3"/>
  </r>
  <r>
    <s v="MG"/>
    <s v="AB"/>
    <s v="SEMESTA INDOVEST SEC (*)"/>
    <m/>
    <s v="KANCAB"/>
    <s v="JAWA"/>
    <x v="2"/>
  </r>
  <r>
    <s v="MG"/>
    <s v="AB"/>
    <s v="SEMESTA INDOVEST SEC (*)"/>
    <m/>
    <s v="KANCAB"/>
    <s v="JAWA"/>
    <x v="23"/>
  </r>
  <r>
    <s v="DH"/>
    <s v="AB"/>
    <s v="SINARMAS SEKURITAS (*)"/>
    <m/>
    <s v="KANCAB"/>
    <s v="JAWA"/>
    <x v="2"/>
  </r>
  <r>
    <s v="DH"/>
    <s v="AB"/>
    <s v="SINARMAS SEKURITAS (*)"/>
    <m/>
    <s v="KANCAB"/>
    <s v="JAWA"/>
    <x v="0"/>
  </r>
  <r>
    <s v="DH"/>
    <s v="AB"/>
    <s v="SINARMAS SEKURITAS (*)"/>
    <m/>
    <s v="KANCAB"/>
    <s v="SUMATRA"/>
    <x v="6"/>
  </r>
  <r>
    <s v="DH"/>
    <s v="AB"/>
    <s v="SINARMAS SEKURITAS (*)"/>
    <m/>
    <s v="KANCAB"/>
    <s v="JAWA"/>
    <x v="8"/>
  </r>
  <r>
    <s v="DH"/>
    <s v="AB"/>
    <s v="SINARMAS SEKURITAS (*)"/>
    <m/>
    <s v="KANCAB"/>
    <s v="JAWA"/>
    <x v="2"/>
  </r>
  <r>
    <s v="DH"/>
    <s v="AB"/>
    <s v="SINARMAS SEKURITAS (*)"/>
    <m/>
    <s v="KANCAB"/>
    <s v="JAWA"/>
    <x v="5"/>
  </r>
  <r>
    <s v="DH"/>
    <s v="AB"/>
    <s v="SINARMAS SEKURITAS (*)"/>
    <m/>
    <s v="KANCAB"/>
    <s v="JAWA"/>
    <x v="30"/>
  </r>
  <r>
    <s v="DH"/>
    <s v="AB"/>
    <s v="SINARMAS SEKURITAS (*)"/>
    <m/>
    <s v="KANCAB"/>
    <s v="SULAWESI"/>
    <x v="17"/>
  </r>
  <r>
    <s v="DH"/>
    <s v="AB"/>
    <s v="SINARMAS SEKURITAS (*)"/>
    <m/>
    <s v="KANCAB"/>
    <s v="SULAWESI"/>
    <x v="9"/>
  </r>
  <r>
    <s v="DH"/>
    <s v="AB"/>
    <s v="SINARMAS SEKURITAS (*)"/>
    <m/>
    <s v="KANCAB"/>
    <s v="KALIMANTAN"/>
    <x v="29"/>
  </r>
  <r>
    <s v="DH"/>
    <s v="AB"/>
    <s v="SINARMAS SEKURITAS (*)"/>
    <m/>
    <s v="KANCAB"/>
    <s v="JAWA"/>
    <x v="7"/>
  </r>
  <r>
    <s v="DH"/>
    <s v="AB"/>
    <s v="SINARMAS SEKURITAS (*)"/>
    <m/>
    <s v="KANCAB"/>
    <s v="JAWA"/>
    <x v="4"/>
  </r>
  <r>
    <s v="DH"/>
    <s v="AB"/>
    <s v="SINARMAS SEKURITAS (*)"/>
    <m/>
    <s v="KANCAB"/>
    <s v="BALI"/>
    <x v="13"/>
  </r>
  <r>
    <s v="DH"/>
    <s v="AB"/>
    <s v="SINARMAS SEKURITAS (*)"/>
    <m/>
    <s v="KANCAB"/>
    <s v="JAWA"/>
    <x v="12"/>
  </r>
  <r>
    <s v="DH"/>
    <s v="AB"/>
    <s v="SINARMAS SEKURITAS (*)"/>
    <m/>
    <s v="KANCAB"/>
    <s v="JAWA"/>
    <x v="23"/>
  </r>
  <r>
    <s v="DH"/>
    <s v="AB"/>
    <s v="SINARMAS SEKURITAS (*)"/>
    <m/>
    <s v="KANCAB"/>
    <s v="JAWA"/>
    <x v="3"/>
  </r>
  <r>
    <s v="DH"/>
    <s v="AB"/>
    <s v="SINARMAS SEKURITAS (*)"/>
    <m/>
    <s v="KANCAB"/>
    <s v="JAWA"/>
    <x v="40"/>
  </r>
  <r>
    <s v="DH"/>
    <s v="AB"/>
    <s v="SINARMAS SEKURITAS (*)"/>
    <m/>
    <s v="KANCAB"/>
    <s v="SUMATRA"/>
    <x v="18"/>
  </r>
  <r>
    <s v="DH"/>
    <s v="AB"/>
    <s v="SINARMAS SEKURITAS (*)"/>
    <m/>
    <s v="KANCAB"/>
    <s v="JAWA"/>
    <x v="39"/>
  </r>
  <r>
    <s v="DH"/>
    <s v="AB"/>
    <s v="SINARMAS SEKURITAS (*)"/>
    <m/>
    <s v="KANCAB"/>
    <s v="JAWA"/>
    <x v="34"/>
  </r>
  <r>
    <s v="DH"/>
    <s v="AB"/>
    <s v="SINARMAS SEKURITAS (*)"/>
    <m/>
    <s v="KANCAB"/>
    <s v="JAWA"/>
    <x v="11"/>
  </r>
  <r>
    <s v="DH"/>
    <s v="AB"/>
    <s v="SINARMAS SEKURITAS (*)"/>
    <m/>
    <s v="KANCAB"/>
    <s v="JAWA"/>
    <x v="2"/>
  </r>
  <r>
    <s v="DH"/>
    <s v="AB"/>
    <s v="SINARMAS SEKURITAS (*)"/>
    <m/>
    <s v="KANCAB"/>
    <s v="JAWA"/>
    <x v="2"/>
  </r>
  <r>
    <s v="DH"/>
    <s v="AB"/>
    <s v="SINARMAS SEKURITAS (*)"/>
    <m/>
    <s v="KANCAB"/>
    <s v="JAWA"/>
    <x v="2"/>
  </r>
  <r>
    <s v="DH"/>
    <s v="AB"/>
    <s v="SINARMAS SEKURITAS (*)"/>
    <m/>
    <s v="KANCAB"/>
    <s v="JAWA"/>
    <x v="3"/>
  </r>
  <r>
    <s v="DH"/>
    <s v="AB"/>
    <s v="SINARMAS SEKURITAS (*)"/>
    <m/>
    <s v="KANCAB"/>
    <s v="JAWA"/>
    <x v="0"/>
  </r>
  <r>
    <s v="DH"/>
    <s v="AB"/>
    <s v="SINARMAS SEKURITAS (*)"/>
    <m/>
    <s v="KANCAB"/>
    <s v="SULAWESI"/>
    <x v="41"/>
  </r>
  <r>
    <s v="AZ"/>
    <s v="AB"/>
    <s v="SUCORINVEST CENTRAL  GANI (*)"/>
    <m/>
    <s v="KANCAB"/>
    <s v="JAWA"/>
    <x v="3"/>
  </r>
  <r>
    <s v="AZ"/>
    <s v="AB"/>
    <s v="SUCORINVEST CENTRAL  GANI (*)"/>
    <m/>
    <s v="KANCAB"/>
    <s v="JAWA"/>
    <x v="3"/>
  </r>
  <r>
    <s v="AZ"/>
    <s v="AB"/>
    <s v="SUCORINVEST CENTRAL  GANI (*)"/>
    <m/>
    <s v="KANCAB"/>
    <s v="JAWA"/>
    <x v="8"/>
  </r>
  <r>
    <s v="AZ"/>
    <s v="AB"/>
    <s v="SUCORINVEST CENTRAL  GANI (*)"/>
    <m/>
    <s v="KANCAB"/>
    <s v="JAWA"/>
    <x v="4"/>
  </r>
  <r>
    <s v="AZ"/>
    <s v="AB"/>
    <s v="SUCORINVEST CENTRAL  GANI (*)"/>
    <m/>
    <s v="KANCAB"/>
    <s v="JAWA"/>
    <x v="2"/>
  </r>
  <r>
    <s v="AZ"/>
    <s v="AB"/>
    <s v="SUCORINVEST CENTRAL  GANI (*)"/>
    <m/>
    <s v="KANCAB"/>
    <s v="JAWA"/>
    <x v="0"/>
  </r>
  <r>
    <s v="AZ"/>
    <s v="AB"/>
    <s v="SUCORINVEST CENTRAL  GANI (*)"/>
    <m/>
    <s v="KANCAB"/>
    <s v="JAWA"/>
    <x v="2"/>
  </r>
  <r>
    <s v="AZ"/>
    <s v="AB"/>
    <s v="SUCORINVEST CENTRAL  GANI (*)"/>
    <m/>
    <s v="KANCAB"/>
    <s v="JAWA"/>
    <x v="2"/>
  </r>
  <r>
    <s v="AZ"/>
    <s v="AB"/>
    <s v="SUCORINVEST CENTRAL  GANI (*)"/>
    <m/>
    <s v="KANCAB"/>
    <s v="JAWA"/>
    <x v="2"/>
  </r>
  <r>
    <s v="AZ"/>
    <s v="AB"/>
    <s v="SUCORINVEST CENTRAL  GANI (*)"/>
    <m/>
    <s v="KANCAB"/>
    <s v="JAWA"/>
    <x v="8"/>
  </r>
  <r>
    <s v="AZ"/>
    <s v="AB"/>
    <s v="SUCORINVEST CENTRAL  GANI (*)"/>
    <m/>
    <s v="KANCAB"/>
    <s v="JAWA"/>
    <x v="2"/>
  </r>
  <r>
    <s v="AZ"/>
    <s v="AB"/>
    <s v="SUCORINVEST CENTRAL  GANI (*)"/>
    <m/>
    <s v="KANCAB"/>
    <s v="JAWA"/>
    <x v="3"/>
  </r>
  <r>
    <s v="AZ"/>
    <s v="AB"/>
    <s v="SUCORINVEST CENTRAL  GANI (*)"/>
    <m/>
    <s v="KANCAB"/>
    <s v="BALI"/>
    <x v="13"/>
  </r>
  <r>
    <s v="AZ"/>
    <s v="AB"/>
    <s v="SUCORINVEST CENTRAL  GANI (*)"/>
    <m/>
    <s v="KANCAB"/>
    <s v="JAWA"/>
    <x v="4"/>
  </r>
  <r>
    <s v="AZ"/>
    <s v="AB"/>
    <s v="SUCORINVEST CENTRAL  GANI (*)"/>
    <m/>
    <s v="KANCAB"/>
    <s v="JAWA"/>
    <x v="14"/>
  </r>
  <r>
    <s v="AZ"/>
    <s v="AB"/>
    <s v="SUCORINVEST CENTRAL  GANI (*)"/>
    <m/>
    <s v="KANCAB"/>
    <s v="JAWA"/>
    <x v="33"/>
  </r>
  <r>
    <s v="AZ"/>
    <s v="AB"/>
    <s v="SUCORINVEST CENTRAL  GANI (*)"/>
    <m/>
    <s v="KANCAB"/>
    <s v="JAWA"/>
    <x v="42"/>
  </r>
  <r>
    <s v="AZ"/>
    <s v="AB"/>
    <s v="SUCORINVEST CENTRAL  GANI (*)"/>
    <m/>
    <s v="KANCAB"/>
    <s v="JAWA"/>
    <x v="2"/>
  </r>
  <r>
    <s v="AZ"/>
    <s v="AB"/>
    <s v="SUCORINVEST CENTRAL  GANI (*)"/>
    <m/>
    <s v="KANCAB"/>
    <s v="JAWA"/>
    <x v="0"/>
  </r>
  <r>
    <s v="X6"/>
    <s v="Non AB"/>
    <s v="STAR REKSA SEKURITAS"/>
    <m/>
    <s v="KANCAB"/>
    <s v="KALIMANTAN"/>
    <x v="43"/>
  </r>
  <r>
    <s v="LG"/>
    <s v="AB"/>
    <s v="TRIMEGAH SECURITIES Tbk (*)"/>
    <m/>
    <s v="KANCAB"/>
    <s v="JAWA"/>
    <x v="2"/>
  </r>
  <r>
    <s v="LG"/>
    <s v="AB"/>
    <s v="TRIMEGAH SECURITIES Tbk (*)"/>
    <m/>
    <s v="KANCAB"/>
    <s v="JAWA"/>
    <x v="2"/>
  </r>
  <r>
    <s v="LG"/>
    <s v="AB"/>
    <s v="TRIMEGAH SECURITIES Tbk (*)"/>
    <m/>
    <s v="KANCAB"/>
    <s v="JAWA"/>
    <x v="2"/>
  </r>
  <r>
    <s v="LG"/>
    <s v="AB"/>
    <s v="TRIMEGAH SECURITIES Tbk (*)"/>
    <m/>
    <s v="KANCAB"/>
    <s v="JAWA"/>
    <x v="2"/>
  </r>
  <r>
    <s v="LG"/>
    <s v="AB"/>
    <s v="TRIMEGAH SECURITIES Tbk (*)"/>
    <m/>
    <s v="KANCAB"/>
    <s v="BALI"/>
    <x v="13"/>
  </r>
  <r>
    <s v="LG"/>
    <s v="AB"/>
    <s v="TRIMEGAH SECURITIES Tbk (*)"/>
    <m/>
    <s v="KANCAB"/>
    <s v="JAWA"/>
    <x v="7"/>
  </r>
  <r>
    <s v="LG"/>
    <s v="AB"/>
    <s v="TRIMEGAH SECURITIES Tbk (*)"/>
    <m/>
    <s v="KANCAB"/>
    <s v="JAWA"/>
    <x v="3"/>
  </r>
  <r>
    <s v="LG"/>
    <s v="AB"/>
    <s v="TRIMEGAH SECURITIES Tbk (*)"/>
    <m/>
    <s v="KANCAB"/>
    <s v="JAWA"/>
    <x v="5"/>
  </r>
  <r>
    <s v="LG"/>
    <s v="AB"/>
    <s v="TRIMEGAH SECURITIES Tbk (*)"/>
    <m/>
    <s v="KANCAB"/>
    <s v="JAWA"/>
    <x v="8"/>
  </r>
  <r>
    <s v="LG"/>
    <s v="AB"/>
    <s v="TRIMEGAH SECURITIES Tbk (*)"/>
    <m/>
    <s v="KANCAB"/>
    <s v="JAWA"/>
    <x v="0"/>
  </r>
  <r>
    <s v="LG"/>
    <s v="AB"/>
    <s v="TRIMEGAH SECURITIES Tbk (*)"/>
    <m/>
    <s v="KANCAB"/>
    <s v="SUMATRA"/>
    <x v="6"/>
  </r>
  <r>
    <s v="LG"/>
    <s v="AB"/>
    <s v="TRIMEGAH SECURITIES Tbk (*)"/>
    <m/>
    <s v="KANCAB"/>
    <s v="SULAWESI"/>
    <x v="9"/>
  </r>
  <r>
    <s v="LG"/>
    <s v="AB"/>
    <s v="TRIMEGAH SECURITIES Tbk (*)"/>
    <m/>
    <s v="KANCAB"/>
    <s v="SUMATRA"/>
    <x v="20"/>
  </r>
  <r>
    <s v="LG"/>
    <s v="AB"/>
    <s v="TRIMEGAH SECURITIES Tbk (*)"/>
    <m/>
    <s v="KANCAB"/>
    <s v="SUMATRA"/>
    <x v="1"/>
  </r>
  <r>
    <s v="LG"/>
    <s v="AB"/>
    <s v="TRIMEGAH SECURITIES Tbk (*)"/>
    <m/>
    <s v="KANCAB"/>
    <s v="KALIMANTAN"/>
    <x v="19"/>
  </r>
  <r>
    <s v="LG"/>
    <s v="AB"/>
    <s v="TRIMEGAH SECURITIES Tbk (*)"/>
    <m/>
    <s v="KANCAB"/>
    <s v="JAWA"/>
    <x v="2"/>
  </r>
  <r>
    <s v="LG"/>
    <s v="AB"/>
    <s v="TRIMEGAH SECURITIES Tbk (*)"/>
    <m/>
    <s v="KANCAB"/>
    <s v="JAWA"/>
    <x v="3"/>
  </r>
  <r>
    <s v="LG"/>
    <s v="AB"/>
    <s v="TRIMEGAH SECURITIES Tbk (*)"/>
    <m/>
    <s v="KANCAB"/>
    <s v="JAWA"/>
    <x v="3"/>
  </r>
  <r>
    <s v="LG"/>
    <s v="AB"/>
    <s v="TRIMEGAH SECURITIES Tbk (*)"/>
    <m/>
    <s v="KANCAB"/>
    <s v="JAWA"/>
    <x v="30"/>
  </r>
  <r>
    <s v="LG"/>
    <s v="AB"/>
    <s v="TRIMEGAH SECURITIES Tbk (*)"/>
    <m/>
    <s v="KANCAB"/>
    <s v="JAWA"/>
    <x v="2"/>
  </r>
  <r>
    <s v="LG"/>
    <s v="AB"/>
    <s v="TRIMEGAH SECURITIES Tbk (*)"/>
    <m/>
    <s v="KANCAB"/>
    <s v="JAWA"/>
    <x v="4"/>
  </r>
  <r>
    <s v="LG"/>
    <s v="AB"/>
    <s v="TRIMEGAH SECURITIES Tbk (*)"/>
    <m/>
    <s v="KANCAB"/>
    <s v="JAWA"/>
    <x v="33"/>
  </r>
  <r>
    <s v="BR"/>
    <s v="AB"/>
    <s v="TRUST SECURITIES d/h : TRI USAHA TAMA SECURITIES  d/h : BURAKSA PERKASA"/>
    <m/>
    <s v="KANCAB"/>
    <s v="BALI"/>
    <x v="44"/>
  </r>
  <r>
    <s v="BR"/>
    <s v="AB"/>
    <s v="TRUST SECURITIES d/h : TRI USAHA TAMA SECURITIES  d/h : BURAKSA PERKASA"/>
    <m/>
    <s v="KANCAB"/>
    <s v="SUMATRA"/>
    <x v="6"/>
  </r>
  <r>
    <s v="BR"/>
    <s v="AB"/>
    <s v="TRUST SECURITIES d/h : TRI USAHA TAMA SECURITIES  d/h : BURAKSA PERKASA"/>
    <m/>
    <s v="KANCAB"/>
    <s v="JAWA"/>
    <x v="2"/>
  </r>
  <r>
    <s v="BR"/>
    <s v="AB"/>
    <s v="TRUST SECURITIES d/h : TRI USAHA TAMA SECURITIES  d/h : BURAKSA PERKASA"/>
    <m/>
    <s v="KANCAB"/>
    <s v="JAWA"/>
    <x v="2"/>
  </r>
  <r>
    <s v="AI"/>
    <s v="AB"/>
    <s v="UOB KAY HIAN SECURITIES"/>
    <m/>
    <s v="KANCAB"/>
    <s v="JAWA"/>
    <x v="3"/>
  </r>
  <r>
    <s v="AI"/>
    <s v="AB"/>
    <s v="UOB KAY HIAN SECURITIES"/>
    <m/>
    <s v="KANCAB"/>
    <s v="JAWA"/>
    <x v="3"/>
  </r>
  <r>
    <s v="AI"/>
    <s v="AB"/>
    <s v="UOB KAY HIAN SECURITIES"/>
    <m/>
    <s v="KANCAB"/>
    <s v="JAWA"/>
    <x v="0"/>
  </r>
  <r>
    <s v="AI"/>
    <s v="AB"/>
    <s v="UOB KAY HIAN SECURITIES"/>
    <m/>
    <s v="KANCAB"/>
    <s v="JAWA"/>
    <x v="2"/>
  </r>
  <r>
    <s v="AI"/>
    <s v="AB"/>
    <s v="UOB KAY HIAN SECURITIES"/>
    <m/>
    <s v="KANCAB"/>
    <s v="JAWA"/>
    <x v="2"/>
  </r>
  <r>
    <s v="AI"/>
    <s v="AB"/>
    <s v="UOB KAY HIAN SECURITIES"/>
    <m/>
    <s v="KANCAB"/>
    <s v="JAWA"/>
    <x v="7"/>
  </r>
  <r>
    <s v="AI"/>
    <s v="AB"/>
    <s v="UOB KAY HIAN SECURITIES"/>
    <m/>
    <s v="KANCAB"/>
    <s v="SUMATRA"/>
    <x v="6"/>
  </r>
  <r>
    <s v="AI"/>
    <s v="AB"/>
    <s v="UOB KAY HIAN SECURITIES"/>
    <m/>
    <s v="KANCAB"/>
    <s v="JAWA"/>
    <x v="2"/>
  </r>
  <r>
    <s v="AI"/>
    <s v="AB"/>
    <s v="UOB KAY HIAN SECURITIES"/>
    <m/>
    <s v="KANCAB"/>
    <s v="JAWA"/>
    <x v="5"/>
  </r>
  <r>
    <s v="AI"/>
    <s v="AB"/>
    <s v="UOB KAY HIAN SECURITIES"/>
    <m/>
    <s v="KANCAB"/>
    <s v="JAWA"/>
    <x v="7"/>
  </r>
  <r>
    <s v="AI"/>
    <s v="AB"/>
    <s v="UOB KAY HIAN SECURITIES"/>
    <m/>
    <s v="KANCAB"/>
    <s v="JAWA"/>
    <x v="2"/>
  </r>
  <r>
    <s v="AI"/>
    <s v="AB"/>
    <s v="UOB KAY HIAN SECURITIES"/>
    <m/>
    <s v="KANCAB"/>
    <s v="JAWA"/>
    <x v="4"/>
  </r>
  <r>
    <s v="AI"/>
    <s v="AB"/>
    <s v="UOB KAY HIAN SECURITIES"/>
    <m/>
    <s v="KANCAB"/>
    <s v="BALI"/>
    <x v="13"/>
  </r>
  <r>
    <s v="AI"/>
    <s v="AB"/>
    <s v="UOB KAY HIAN SECURITIES"/>
    <m/>
    <s v="KANCAB"/>
    <s v="SUMATRA"/>
    <x v="1"/>
  </r>
  <r>
    <s v="AI"/>
    <s v="AB"/>
    <s v="UOB KAY HIAN SECURITIES"/>
    <m/>
    <s v="KANCAB"/>
    <s v="JAWA"/>
    <x v="2"/>
  </r>
  <r>
    <s v="AI"/>
    <s v="AB"/>
    <s v="UOB KAY HIAN SECURITIES"/>
    <m/>
    <s v="KANCAB"/>
    <s v="JAWA"/>
    <x v="2"/>
  </r>
  <r>
    <s v="AI"/>
    <s v="AB"/>
    <s v="UOB KAY HIAN SECURITIES"/>
    <m/>
    <s v="KANCAB"/>
    <s v="JAWA"/>
    <x v="8"/>
  </r>
  <r>
    <s v="AI"/>
    <s v="AB"/>
    <s v="UOB KAY HIAN SECURITIES"/>
    <m/>
    <s v="KANCAB"/>
    <s v="JAWA"/>
    <x v="3"/>
  </r>
  <r>
    <s v="AI"/>
    <s v="AB"/>
    <s v="UOB KAY HIAN SECURITIES"/>
    <m/>
    <s v="KANCAB"/>
    <s v="JAWA"/>
    <x v="4"/>
  </r>
  <r>
    <s v="AI"/>
    <s v="AB"/>
    <s v="UOB KAY HIAN SECURITIES"/>
    <m/>
    <s v="KANCAB"/>
    <s v="JAWA"/>
    <x v="3"/>
  </r>
  <r>
    <s v="FZ"/>
    <s v="AB"/>
    <s v="WATERFRONT SECURITIES INDONESIA"/>
    <m/>
    <s v="KANCAB"/>
    <s v="JAWA"/>
    <x v="2"/>
  </r>
  <r>
    <s v="FZ"/>
    <s v="AB"/>
    <s v="WATERFRONT SECURITIES INDONESIA"/>
    <m/>
    <s v="KANCAB"/>
    <s v="JAWA"/>
    <x v="7"/>
  </r>
  <r>
    <s v="FZ"/>
    <s v="AB"/>
    <s v="WATERFRONT SECURITIES INDONESIA"/>
    <m/>
    <s v="KANCAB"/>
    <s v="JAWA"/>
    <x v="2"/>
  </r>
  <r>
    <s v="FZ"/>
    <s v="AB"/>
    <s v="WATERFRONT SECURITIES INDONESIA"/>
    <m/>
    <s v="KANCAB"/>
    <s v="JAWA"/>
    <x v="2"/>
  </r>
  <r>
    <s v="FZ"/>
    <s v="AB"/>
    <s v="WATERFRONT SECURITIES INDONESIA"/>
    <m/>
    <s v="KANCAB"/>
    <s v="JAWA"/>
    <x v="3"/>
  </r>
  <r>
    <s v="TF"/>
    <s v="AB"/>
    <s v="UNIVERSAL BROKER INDONESIA"/>
    <m/>
    <s v="KANCAB"/>
    <s v="JAWA"/>
    <x v="3"/>
  </r>
  <r>
    <s v="TF"/>
    <s v="AB"/>
    <s v="UNIVERSAL BROKER INDONESIA"/>
    <m/>
    <s v="KANCAB"/>
    <s v="SUMATRA"/>
    <x v="6"/>
  </r>
  <r>
    <s v="TF"/>
    <s v="AB"/>
    <s v="UNIVERSAL BROKER INDONESIA"/>
    <m/>
    <s v="KANCAB"/>
    <s v="JAWA"/>
    <x v="23"/>
  </r>
  <r>
    <s v="MK"/>
    <s v="AB"/>
    <s v="EQUATOR INDONESIA"/>
    <m/>
    <s v="KANCAB"/>
    <s v="JAWA"/>
    <x v="3"/>
  </r>
  <r>
    <s v="AF"/>
    <s v="AB"/>
    <s v="HARITA KENCANA SECURITIES"/>
    <m/>
    <s v="KANCAB"/>
    <s v="JAWA"/>
    <x v="2"/>
  </r>
  <r>
    <s v="MI"/>
    <s v="AB"/>
    <s v="VICTORIA SECURITIES INDONESIA"/>
    <m/>
    <s v="KANCAB"/>
    <s v="JAWA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78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 chartFormat="1" rowHeaderCaption="Kota">
  <location ref="A3:B11" firstHeaderRow="1" firstDataRow="1" firstDataCol="1"/>
  <pivotFields count="3">
    <pivotField showAll="0">
      <items count="141">
        <item x="79"/>
        <item x="39"/>
        <item x="53"/>
        <item x="63"/>
        <item x="108"/>
        <item x="106"/>
        <item x="111"/>
        <item x="34"/>
        <item x="82"/>
        <item x="9"/>
        <item x="87"/>
        <item x="101"/>
        <item x="44"/>
        <item x="46"/>
        <item x="119"/>
        <item x="3"/>
        <item x="51"/>
        <item x="80"/>
        <item x="24"/>
        <item x="105"/>
        <item x="33"/>
        <item x="12"/>
        <item x="8"/>
        <item x="120"/>
        <item x="64"/>
        <item x="66"/>
        <item x="18"/>
        <item x="77"/>
        <item x="109"/>
        <item x="20"/>
        <item x="26"/>
        <item x="62"/>
        <item x="136"/>
        <item x="100"/>
        <item x="65"/>
        <item x="25"/>
        <item x="78"/>
        <item x="94"/>
        <item x="7"/>
        <item x="122"/>
        <item x="36"/>
        <item x="70"/>
        <item x="30"/>
        <item x="123"/>
        <item x="133"/>
        <item x="74"/>
        <item x="76"/>
        <item x="38"/>
        <item x="2"/>
        <item x="112"/>
        <item x="139"/>
        <item x="10"/>
        <item x="60"/>
        <item x="124"/>
        <item x="84"/>
        <item x="42"/>
        <item x="40"/>
        <item x="13"/>
        <item x="41"/>
        <item x="4"/>
        <item x="97"/>
        <item x="81"/>
        <item x="23"/>
        <item x="48"/>
        <item x="6"/>
        <item x="47"/>
        <item x="45"/>
        <item x="61"/>
        <item x="17"/>
        <item x="86"/>
        <item x="54"/>
        <item x="57"/>
        <item x="19"/>
        <item x="104"/>
        <item x="75"/>
        <item x="93"/>
        <item x="95"/>
        <item x="98"/>
        <item x="110"/>
        <item x="32"/>
        <item x="67"/>
        <item x="115"/>
        <item x="69"/>
        <item x="11"/>
        <item x="21"/>
        <item x="71"/>
        <item x="37"/>
        <item x="43"/>
        <item x="22"/>
        <item x="83"/>
        <item x="31"/>
        <item x="89"/>
        <item x="88"/>
        <item x="0"/>
        <item x="85"/>
        <item x="91"/>
        <item x="72"/>
        <item x="14"/>
        <item x="92"/>
        <item x="73"/>
        <item x="114"/>
        <item x="56"/>
        <item x="96"/>
        <item x="99"/>
        <item x="138"/>
        <item x="5"/>
        <item x="68"/>
        <item x="132"/>
        <item x="28"/>
        <item x="102"/>
        <item x="58"/>
        <item x="107"/>
        <item x="103"/>
        <item x="29"/>
        <item x="27"/>
        <item x="127"/>
        <item x="131"/>
        <item x="129"/>
        <item x="125"/>
        <item x="116"/>
        <item x="49"/>
        <item x="117"/>
        <item x="134"/>
        <item x="121"/>
        <item x="135"/>
        <item x="126"/>
        <item x="113"/>
        <item x="90"/>
        <item x="59"/>
        <item x="137"/>
        <item x="50"/>
        <item x="128"/>
        <item x="55"/>
        <item x="1"/>
        <item x="35"/>
        <item x="16"/>
        <item x="130"/>
        <item x="118"/>
        <item x="52"/>
        <item x="15"/>
        <item t="default"/>
      </items>
    </pivotField>
    <pivotField dataField="1" showAll="0"/>
    <pivotField axis="axisRow" showAll="0">
      <items count="9">
        <item x="3"/>
        <item x="4"/>
        <item x="5"/>
        <item x="0"/>
        <item m="1" x="7"/>
        <item x="2"/>
        <item x="1"/>
        <item x="6"/>
        <item t="default"/>
      </items>
    </pivotField>
  </pivotFields>
  <rowFields count="1">
    <field x="2"/>
  </rowFields>
  <rowItems count="8">
    <i>
      <x/>
    </i>
    <i>
      <x v="1"/>
    </i>
    <i>
      <x v="2"/>
    </i>
    <i>
      <x v="3"/>
    </i>
    <i>
      <x v="5"/>
    </i>
    <i>
      <x v="6"/>
    </i>
    <i>
      <x v="7"/>
    </i>
    <i t="grand">
      <x/>
    </i>
  </rowItems>
  <colItems count="1">
    <i/>
  </colItems>
  <dataFields count="1">
    <dataField name="Jumlah PE" fld="1" subtotal="count" baseField="0" baseItem="0"/>
  </dataFields>
  <formats count="1">
    <format dxfId="0">
      <pivotArea type="all" dataOnly="0" outline="0" fieldPosition="0"/>
    </format>
  </format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" cacheId="80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outline="1" outlineData="1" multipleFieldFilters="0">
  <location ref="A3:B49" firstHeaderRow="1" firstDataRow="1" firstDataCol="1"/>
  <pivotFields count="7">
    <pivotField showAll="0"/>
    <pivotField showAll="0"/>
    <pivotField showAll="0"/>
    <pivotField showAll="0"/>
    <pivotField showAll="0"/>
    <pivotField showAll="0"/>
    <pivotField axis="axisRow" dataField="1" showAll="0" sortType="descending">
      <items count="46">
        <item x="21"/>
        <item x="37"/>
        <item x="19"/>
        <item x="0"/>
        <item x="22"/>
        <item x="10"/>
        <item x="34"/>
        <item x="14"/>
        <item x="38"/>
        <item x="30"/>
        <item x="13"/>
        <item x="32"/>
        <item x="41"/>
        <item x="2"/>
        <item x="18"/>
        <item x="36"/>
        <item x="26"/>
        <item x="42"/>
        <item x="35"/>
        <item x="44"/>
        <item x="16"/>
        <item x="11"/>
        <item x="9"/>
        <item x="8"/>
        <item x="17"/>
        <item x="6"/>
        <item x="25"/>
        <item x="1"/>
        <item x="15"/>
        <item x="40"/>
        <item x="20"/>
        <item x="29"/>
        <item x="24"/>
        <item x="28"/>
        <item x="27"/>
        <item x="43"/>
        <item x="7"/>
        <item x="23"/>
        <item x="31"/>
        <item x="5"/>
        <item x="3"/>
        <item x="33"/>
        <item x="39"/>
        <item x="12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6"/>
  </rowFields>
  <rowItems count="46">
    <i>
      <x v="13"/>
    </i>
    <i>
      <x v="40"/>
    </i>
    <i>
      <x v="3"/>
    </i>
    <i>
      <x v="25"/>
    </i>
    <i>
      <x v="36"/>
    </i>
    <i>
      <x v="44"/>
    </i>
    <i>
      <x v="39"/>
    </i>
    <i>
      <x v="23"/>
    </i>
    <i>
      <x v="22"/>
    </i>
    <i>
      <x v="10"/>
    </i>
    <i>
      <x v="37"/>
    </i>
    <i>
      <x v="27"/>
    </i>
    <i>
      <x v="31"/>
    </i>
    <i>
      <x v="30"/>
    </i>
    <i>
      <x v="24"/>
    </i>
    <i>
      <x v="2"/>
    </i>
    <i>
      <x v="5"/>
    </i>
    <i>
      <x v="20"/>
    </i>
    <i>
      <x v="7"/>
    </i>
    <i>
      <x v="26"/>
    </i>
    <i>
      <x v="41"/>
    </i>
    <i>
      <x v="14"/>
    </i>
    <i>
      <x v="9"/>
    </i>
    <i>
      <x v="6"/>
    </i>
    <i>
      <x v="43"/>
    </i>
    <i>
      <x v="4"/>
    </i>
    <i>
      <x/>
    </i>
    <i>
      <x v="21"/>
    </i>
    <i>
      <x v="42"/>
    </i>
    <i>
      <x v="34"/>
    </i>
    <i>
      <x v="38"/>
    </i>
    <i>
      <x v="33"/>
    </i>
    <i>
      <x v="32"/>
    </i>
    <i>
      <x v="19"/>
    </i>
    <i>
      <x v="8"/>
    </i>
    <i>
      <x v="16"/>
    </i>
    <i>
      <x v="1"/>
    </i>
    <i>
      <x v="29"/>
    </i>
    <i>
      <x v="35"/>
    </i>
    <i>
      <x v="15"/>
    </i>
    <i>
      <x v="17"/>
    </i>
    <i>
      <x v="12"/>
    </i>
    <i>
      <x v="18"/>
    </i>
    <i>
      <x v="11"/>
    </i>
    <i>
      <x v="28"/>
    </i>
    <i t="grand">
      <x/>
    </i>
  </rowItems>
  <colItems count="1">
    <i/>
  </colItems>
  <dataFields count="1">
    <dataField name="Count of KOTA LOKASI" fld="6" subtotal="count" baseField="0" baseItem="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3" cacheId="80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outline="1" outlineData="1" multipleFieldFilters="0">
  <location ref="A3:B49" firstHeaderRow="1" firstDataRow="1" firstDataCol="1"/>
  <pivotFields count="7">
    <pivotField showAll="0"/>
    <pivotField showAll="0"/>
    <pivotField showAll="0"/>
    <pivotField showAll="0"/>
    <pivotField showAll="0"/>
    <pivotField showAll="0"/>
    <pivotField axis="axisRow" dataField="1" showAll="0" sortType="descending">
      <items count="46">
        <item x="21"/>
        <item x="37"/>
        <item x="19"/>
        <item x="0"/>
        <item x="22"/>
        <item x="10"/>
        <item x="34"/>
        <item x="14"/>
        <item x="38"/>
        <item x="30"/>
        <item x="13"/>
        <item x="32"/>
        <item x="41"/>
        <item x="2"/>
        <item x="18"/>
        <item x="36"/>
        <item x="26"/>
        <item x="42"/>
        <item x="35"/>
        <item x="44"/>
        <item x="16"/>
        <item x="11"/>
        <item x="9"/>
        <item x="8"/>
        <item x="17"/>
        <item x="6"/>
        <item x="25"/>
        <item x="1"/>
        <item x="15"/>
        <item x="40"/>
        <item x="20"/>
        <item x="29"/>
        <item x="24"/>
        <item x="28"/>
        <item x="27"/>
        <item x="43"/>
        <item x="7"/>
        <item x="23"/>
        <item x="31"/>
        <item x="5"/>
        <item x="3"/>
        <item x="33"/>
        <item x="39"/>
        <item x="12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6"/>
  </rowFields>
  <rowItems count="46">
    <i>
      <x v="13"/>
    </i>
    <i>
      <x v="40"/>
    </i>
    <i>
      <x v="3"/>
    </i>
    <i>
      <x v="25"/>
    </i>
    <i>
      <x v="36"/>
    </i>
    <i>
      <x v="44"/>
    </i>
    <i>
      <x v="39"/>
    </i>
    <i>
      <x v="23"/>
    </i>
    <i>
      <x v="22"/>
    </i>
    <i>
      <x v="10"/>
    </i>
    <i>
      <x v="37"/>
    </i>
    <i>
      <x v="27"/>
    </i>
    <i>
      <x v="31"/>
    </i>
    <i>
      <x v="30"/>
    </i>
    <i>
      <x v="24"/>
    </i>
    <i>
      <x v="2"/>
    </i>
    <i>
      <x v="5"/>
    </i>
    <i>
      <x v="20"/>
    </i>
    <i>
      <x v="7"/>
    </i>
    <i>
      <x v="26"/>
    </i>
    <i>
      <x v="41"/>
    </i>
    <i>
      <x v="14"/>
    </i>
    <i>
      <x v="9"/>
    </i>
    <i>
      <x v="6"/>
    </i>
    <i>
      <x v="43"/>
    </i>
    <i>
      <x v="4"/>
    </i>
    <i>
      <x/>
    </i>
    <i>
      <x v="21"/>
    </i>
    <i>
      <x v="42"/>
    </i>
    <i>
      <x v="34"/>
    </i>
    <i>
      <x v="38"/>
    </i>
    <i>
      <x v="33"/>
    </i>
    <i>
      <x v="32"/>
    </i>
    <i>
      <x v="19"/>
    </i>
    <i>
      <x v="8"/>
    </i>
    <i>
      <x v="16"/>
    </i>
    <i>
      <x v="1"/>
    </i>
    <i>
      <x v="29"/>
    </i>
    <i>
      <x v="35"/>
    </i>
    <i>
      <x v="15"/>
    </i>
    <i>
      <x v="17"/>
    </i>
    <i>
      <x v="12"/>
    </i>
    <i>
      <x v="18"/>
    </i>
    <i>
      <x v="11"/>
    </i>
    <i>
      <x v="28"/>
    </i>
    <i t="grand">
      <x/>
    </i>
  </rowItems>
  <colItems count="1">
    <i/>
  </colItems>
  <dataFields count="1">
    <dataField name="Count of KOTA LOKASI" fld="6" subtotal="count" baseField="0" baseItem="0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7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52" firstHeaderRow="1" firstDataRow="1" firstDataCol="1"/>
  <pivotFields count="4">
    <pivotField showAll="0"/>
    <pivotField showAll="0"/>
    <pivotField showAll="0"/>
    <pivotField axis="axisRow" dataField="1" showAll="0">
      <items count="49">
        <item x="19"/>
        <item x="37"/>
        <item x="27"/>
        <item x="18"/>
        <item x="40"/>
        <item x="6"/>
        <item x="20"/>
        <item x="9"/>
        <item x="33"/>
        <item x="13"/>
        <item x="41"/>
        <item x="46"/>
        <item x="35"/>
        <item x="11"/>
        <item x="31"/>
        <item x="3"/>
        <item x="17"/>
        <item x="44"/>
        <item x="36"/>
        <item x="24"/>
        <item x="38"/>
        <item x="34"/>
        <item x="15"/>
        <item x="10"/>
        <item x="12"/>
        <item x="8"/>
        <item x="16"/>
        <item x="5"/>
        <item x="21"/>
        <item x="0"/>
        <item x="14"/>
        <item x="45"/>
        <item x="22"/>
        <item x="29"/>
        <item x="42"/>
        <item x="26"/>
        <item x="25"/>
        <item x="47"/>
        <item x="7"/>
        <item x="23"/>
        <item x="39"/>
        <item x="30"/>
        <item x="4"/>
        <item x="1"/>
        <item x="32"/>
        <item x="28"/>
        <item x="43"/>
        <item x="2"/>
        <item t="default"/>
      </items>
    </pivotField>
  </pivotFields>
  <rowFields count="1">
    <field x="3"/>
  </rowFields>
  <rowItems count="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 t="grand">
      <x/>
    </i>
  </rowItems>
  <colItems count="1">
    <i/>
  </colItems>
  <dataFields count="1">
    <dataField name="Count of Kota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"/>
  <sheetViews>
    <sheetView zoomScaleNormal="51" zoomScaleSheetLayoutView="4" workbookViewId="0"/>
  </sheetViews>
  <sheetFormatPr defaultRowHeight="12.75" x14ac:dyDescent="0.2"/>
  <sheetData/>
  <phoneticPr fontId="7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145"/>
  <sheetViews>
    <sheetView topLeftCell="A133" zoomScale="80" zoomScaleNormal="80" workbookViewId="0">
      <selection activeCell="D119" sqref="D119"/>
    </sheetView>
  </sheetViews>
  <sheetFormatPr defaultColWidth="9.140625" defaultRowHeight="12.75" x14ac:dyDescent="0.2"/>
  <cols>
    <col min="1" max="1" width="4.5703125" style="229" customWidth="1"/>
    <col min="2" max="2" width="7.42578125" style="229" customWidth="1"/>
    <col min="3" max="3" width="36.28515625" style="214" customWidth="1"/>
    <col min="4" max="4" width="13.42578125" style="229" bestFit="1" customWidth="1"/>
    <col min="5" max="5" width="116" style="214" customWidth="1"/>
    <col min="6" max="6" width="33.140625" style="235" customWidth="1"/>
    <col min="7" max="16384" width="9.140625" style="214"/>
  </cols>
  <sheetData>
    <row r="1" spans="1:6" x14ac:dyDescent="0.2">
      <c r="A1" s="42" t="s">
        <v>3424</v>
      </c>
    </row>
    <row r="2" spans="1:6" x14ac:dyDescent="0.2">
      <c r="A2" s="42" t="s">
        <v>3524</v>
      </c>
    </row>
    <row r="4" spans="1:6" s="244" customFormat="1" ht="25.5" x14ac:dyDescent="0.2">
      <c r="A4" s="242" t="s">
        <v>3462</v>
      </c>
      <c r="B4" s="242" t="s">
        <v>3400</v>
      </c>
      <c r="C4" s="242" t="s">
        <v>126</v>
      </c>
      <c r="D4" s="242" t="s">
        <v>2090</v>
      </c>
      <c r="E4" s="242" t="s">
        <v>3587</v>
      </c>
      <c r="F4" s="243" t="s">
        <v>3582</v>
      </c>
    </row>
    <row r="5" spans="1:6" x14ac:dyDescent="0.2">
      <c r="A5" s="236">
        <v>1</v>
      </c>
      <c r="B5" s="236" t="s">
        <v>3167</v>
      </c>
      <c r="C5" s="245" t="s">
        <v>3525</v>
      </c>
      <c r="D5" s="236" t="s">
        <v>433</v>
      </c>
      <c r="E5" s="237" t="s">
        <v>1586</v>
      </c>
      <c r="F5" s="238" t="s">
        <v>977</v>
      </c>
    </row>
    <row r="6" spans="1:6" x14ac:dyDescent="0.2">
      <c r="A6" s="236">
        <f>+A5+1</f>
        <v>2</v>
      </c>
      <c r="B6" s="236" t="s">
        <v>2431</v>
      </c>
      <c r="C6" s="245" t="s">
        <v>3526</v>
      </c>
      <c r="D6" s="236" t="s">
        <v>433</v>
      </c>
      <c r="E6" s="246" t="s">
        <v>3583</v>
      </c>
      <c r="F6" s="238" t="s">
        <v>735</v>
      </c>
    </row>
    <row r="7" spans="1:6" x14ac:dyDescent="0.2">
      <c r="A7" s="236">
        <f t="shared" ref="A7:A70" si="0">+A6+1</f>
        <v>3</v>
      </c>
      <c r="B7" s="236" t="s">
        <v>2424</v>
      </c>
      <c r="C7" s="245" t="s">
        <v>3527</v>
      </c>
      <c r="D7" s="236" t="s">
        <v>433</v>
      </c>
      <c r="E7" s="237" t="s">
        <v>1690</v>
      </c>
      <c r="F7" s="238" t="s">
        <v>857</v>
      </c>
    </row>
    <row r="8" spans="1:6" x14ac:dyDescent="0.2">
      <c r="A8" s="236">
        <f t="shared" si="0"/>
        <v>4</v>
      </c>
      <c r="B8" s="236" t="s">
        <v>2550</v>
      </c>
      <c r="C8" s="245" t="s">
        <v>3528</v>
      </c>
      <c r="D8" s="236" t="s">
        <v>433</v>
      </c>
      <c r="E8" s="237" t="s">
        <v>3508</v>
      </c>
      <c r="F8" s="238" t="s">
        <v>1298</v>
      </c>
    </row>
    <row r="9" spans="1:6" x14ac:dyDescent="0.2">
      <c r="A9" s="236">
        <f t="shared" si="0"/>
        <v>5</v>
      </c>
      <c r="B9" s="236" t="s">
        <v>2591</v>
      </c>
      <c r="C9" s="245" t="s">
        <v>3529</v>
      </c>
      <c r="D9" s="236" t="s">
        <v>433</v>
      </c>
      <c r="E9" s="237" t="s">
        <v>1748</v>
      </c>
      <c r="F9" s="238"/>
    </row>
    <row r="10" spans="1:6" x14ac:dyDescent="0.2">
      <c r="A10" s="236">
        <f t="shared" si="0"/>
        <v>6</v>
      </c>
      <c r="B10" s="236" t="s">
        <v>2639</v>
      </c>
      <c r="C10" s="245" t="s">
        <v>3530</v>
      </c>
      <c r="D10" s="236" t="s">
        <v>433</v>
      </c>
      <c r="E10" s="237" t="s">
        <v>1765</v>
      </c>
      <c r="F10" s="238" t="s">
        <v>514</v>
      </c>
    </row>
    <row r="11" spans="1:6" x14ac:dyDescent="0.2">
      <c r="A11" s="236">
        <f t="shared" si="0"/>
        <v>7</v>
      </c>
      <c r="B11" s="236" t="s">
        <v>2655</v>
      </c>
      <c r="C11" s="245" t="s">
        <v>3531</v>
      </c>
      <c r="D11" s="236" t="s">
        <v>433</v>
      </c>
      <c r="E11" s="237" t="s">
        <v>1789</v>
      </c>
      <c r="F11" s="238" t="s">
        <v>1094</v>
      </c>
    </row>
    <row r="12" spans="1:6" x14ac:dyDescent="0.2">
      <c r="A12" s="236">
        <f t="shared" si="0"/>
        <v>8</v>
      </c>
      <c r="B12" s="236" t="s">
        <v>2742</v>
      </c>
      <c r="C12" s="245" t="s">
        <v>3532</v>
      </c>
      <c r="D12" s="236" t="s">
        <v>433</v>
      </c>
      <c r="E12" s="237" t="s">
        <v>1818</v>
      </c>
      <c r="F12" s="238" t="s">
        <v>392</v>
      </c>
    </row>
    <row r="13" spans="1:6" x14ac:dyDescent="0.2">
      <c r="A13" s="236">
        <f t="shared" si="0"/>
        <v>9</v>
      </c>
      <c r="B13" s="236" t="s">
        <v>2821</v>
      </c>
      <c r="C13" s="245" t="s">
        <v>3533</v>
      </c>
      <c r="D13" s="236" t="s">
        <v>433</v>
      </c>
      <c r="E13" s="237" t="s">
        <v>1852</v>
      </c>
      <c r="F13" s="238"/>
    </row>
    <row r="14" spans="1:6" x14ac:dyDescent="0.2">
      <c r="A14" s="236">
        <f t="shared" si="0"/>
        <v>10</v>
      </c>
      <c r="B14" s="236" t="s">
        <v>2930</v>
      </c>
      <c r="C14" s="245" t="s">
        <v>3534</v>
      </c>
      <c r="D14" s="236" t="s">
        <v>433</v>
      </c>
      <c r="E14" s="237" t="s">
        <v>1897</v>
      </c>
      <c r="F14" s="238" t="s">
        <v>1044</v>
      </c>
    </row>
    <row r="15" spans="1:6" x14ac:dyDescent="0.2">
      <c r="A15" s="236">
        <f t="shared" si="0"/>
        <v>11</v>
      </c>
      <c r="B15" s="236" t="s">
        <v>2606</v>
      </c>
      <c r="C15" s="245" t="s">
        <v>3535</v>
      </c>
      <c r="D15" s="236" t="s">
        <v>433</v>
      </c>
      <c r="E15" s="237" t="s">
        <v>1906</v>
      </c>
      <c r="F15" s="238" t="s">
        <v>999</v>
      </c>
    </row>
    <row r="16" spans="1:6" x14ac:dyDescent="0.2">
      <c r="A16" s="236">
        <f t="shared" si="0"/>
        <v>12</v>
      </c>
      <c r="B16" s="236" t="s">
        <v>2977</v>
      </c>
      <c r="C16" s="245" t="s">
        <v>3536</v>
      </c>
      <c r="D16" s="236" t="s">
        <v>433</v>
      </c>
      <c r="E16" s="237" t="s">
        <v>1924</v>
      </c>
      <c r="F16" s="238" t="s">
        <v>825</v>
      </c>
    </row>
    <row r="17" spans="1:6" x14ac:dyDescent="0.2">
      <c r="A17" s="236">
        <f t="shared" si="0"/>
        <v>13</v>
      </c>
      <c r="B17" s="239" t="s">
        <v>2991</v>
      </c>
      <c r="C17" s="245" t="s">
        <v>3537</v>
      </c>
      <c r="D17" s="236" t="s">
        <v>433</v>
      </c>
      <c r="E17" s="237" t="s">
        <v>1951</v>
      </c>
      <c r="F17" s="238" t="s">
        <v>1106</v>
      </c>
    </row>
    <row r="18" spans="1:6" x14ac:dyDescent="0.2">
      <c r="A18" s="236">
        <f t="shared" si="0"/>
        <v>14</v>
      </c>
      <c r="B18" s="239" t="s">
        <v>3061</v>
      </c>
      <c r="C18" s="245" t="s">
        <v>3538</v>
      </c>
      <c r="D18" s="236" t="s">
        <v>433</v>
      </c>
      <c r="E18" s="237" t="s">
        <v>1977</v>
      </c>
      <c r="F18" s="238" t="s">
        <v>883</v>
      </c>
    </row>
    <row r="19" spans="1:6" x14ac:dyDescent="0.2">
      <c r="A19" s="236">
        <f t="shared" si="0"/>
        <v>15</v>
      </c>
      <c r="B19" s="239" t="s">
        <v>3096</v>
      </c>
      <c r="C19" s="245" t="s">
        <v>3539</v>
      </c>
      <c r="D19" s="236" t="s">
        <v>433</v>
      </c>
      <c r="E19" s="237" t="s">
        <v>2000</v>
      </c>
      <c r="F19" s="238" t="s">
        <v>2157</v>
      </c>
    </row>
    <row r="20" spans="1:6" x14ac:dyDescent="0.2">
      <c r="A20" s="236">
        <f t="shared" si="0"/>
        <v>16</v>
      </c>
      <c r="B20" s="236" t="s">
        <v>2364</v>
      </c>
      <c r="C20" s="245" t="s">
        <v>3540</v>
      </c>
      <c r="D20" s="236" t="s">
        <v>375</v>
      </c>
      <c r="E20" s="237" t="s">
        <v>1456</v>
      </c>
      <c r="F20" s="238" t="s">
        <v>146</v>
      </c>
    </row>
    <row r="21" spans="1:6" x14ac:dyDescent="0.2">
      <c r="A21" s="236">
        <f t="shared" si="0"/>
        <v>17</v>
      </c>
      <c r="B21" s="236" t="s">
        <v>2866</v>
      </c>
      <c r="C21" s="245" t="s">
        <v>3541</v>
      </c>
      <c r="D21" s="236" t="s">
        <v>375</v>
      </c>
      <c r="E21" s="246" t="s">
        <v>3584</v>
      </c>
      <c r="F21" s="238" t="s">
        <v>147</v>
      </c>
    </row>
    <row r="22" spans="1:6" x14ac:dyDescent="0.2">
      <c r="A22" s="236">
        <f t="shared" si="0"/>
        <v>18</v>
      </c>
      <c r="B22" s="236" t="s">
        <v>2390</v>
      </c>
      <c r="C22" s="245" t="s">
        <v>3542</v>
      </c>
      <c r="D22" s="236" t="s">
        <v>375</v>
      </c>
      <c r="E22" s="237" t="s">
        <v>1498</v>
      </c>
      <c r="F22" s="238" t="s">
        <v>377</v>
      </c>
    </row>
    <row r="23" spans="1:6" x14ac:dyDescent="0.2">
      <c r="A23" s="236">
        <f t="shared" si="0"/>
        <v>19</v>
      </c>
      <c r="B23" s="236" t="s">
        <v>2390</v>
      </c>
      <c r="C23" s="245" t="s">
        <v>3542</v>
      </c>
      <c r="D23" s="236" t="s">
        <v>375</v>
      </c>
      <c r="E23" s="237" t="s">
        <v>3415</v>
      </c>
      <c r="F23" s="238" t="s">
        <v>1051</v>
      </c>
    </row>
    <row r="24" spans="1:6" x14ac:dyDescent="0.2">
      <c r="A24" s="236">
        <f t="shared" si="0"/>
        <v>20</v>
      </c>
      <c r="B24" s="236" t="s">
        <v>3167</v>
      </c>
      <c r="C24" s="245" t="s">
        <v>3525</v>
      </c>
      <c r="D24" s="236" t="s">
        <v>375</v>
      </c>
      <c r="E24" s="237" t="s">
        <v>1575</v>
      </c>
      <c r="F24" s="238" t="s">
        <v>440</v>
      </c>
    </row>
    <row r="25" spans="1:6" x14ac:dyDescent="0.2">
      <c r="A25" s="236">
        <f t="shared" si="0"/>
        <v>21</v>
      </c>
      <c r="B25" s="236" t="s">
        <v>2469</v>
      </c>
      <c r="C25" s="245" t="s">
        <v>3543</v>
      </c>
      <c r="D25" s="236" t="s">
        <v>375</v>
      </c>
      <c r="E25" s="237" t="s">
        <v>1640</v>
      </c>
      <c r="F25" s="238" t="s">
        <v>16</v>
      </c>
    </row>
    <row r="26" spans="1:6" x14ac:dyDescent="0.2">
      <c r="A26" s="236">
        <f t="shared" si="0"/>
        <v>22</v>
      </c>
      <c r="B26" s="236" t="s">
        <v>2469</v>
      </c>
      <c r="C26" s="245" t="s">
        <v>3543</v>
      </c>
      <c r="D26" s="236" t="s">
        <v>375</v>
      </c>
      <c r="E26" s="237" t="s">
        <v>1651</v>
      </c>
      <c r="F26" s="238" t="s">
        <v>16</v>
      </c>
    </row>
    <row r="27" spans="1:6" x14ac:dyDescent="0.2">
      <c r="A27" s="236">
        <f t="shared" si="0"/>
        <v>23</v>
      </c>
      <c r="B27" s="236" t="s">
        <v>2469</v>
      </c>
      <c r="C27" s="245" t="s">
        <v>3543</v>
      </c>
      <c r="D27" s="236" t="s">
        <v>375</v>
      </c>
      <c r="E27" s="237" t="s">
        <v>1652</v>
      </c>
      <c r="F27" s="238" t="s">
        <v>16</v>
      </c>
    </row>
    <row r="28" spans="1:6" x14ac:dyDescent="0.2">
      <c r="A28" s="236">
        <f t="shared" si="0"/>
        <v>24</v>
      </c>
      <c r="B28" s="236" t="s">
        <v>2591</v>
      </c>
      <c r="C28" s="245" t="s">
        <v>3529</v>
      </c>
      <c r="D28" s="236" t="s">
        <v>375</v>
      </c>
      <c r="E28" s="237" t="s">
        <v>1736</v>
      </c>
      <c r="F28" s="238"/>
    </row>
    <row r="29" spans="1:6" x14ac:dyDescent="0.2">
      <c r="A29" s="236">
        <f t="shared" si="0"/>
        <v>25</v>
      </c>
      <c r="B29" s="236" t="s">
        <v>2655</v>
      </c>
      <c r="C29" s="245" t="s">
        <v>3531</v>
      </c>
      <c r="D29" s="236" t="s">
        <v>375</v>
      </c>
      <c r="E29" s="237" t="s">
        <v>1780</v>
      </c>
      <c r="F29" s="238" t="s">
        <v>1034</v>
      </c>
    </row>
    <row r="30" spans="1:6" x14ac:dyDescent="0.2">
      <c r="A30" s="236">
        <f t="shared" si="0"/>
        <v>26</v>
      </c>
      <c r="B30" s="236" t="s">
        <v>2742</v>
      </c>
      <c r="C30" s="245" t="s">
        <v>3532</v>
      </c>
      <c r="D30" s="236" t="s">
        <v>375</v>
      </c>
      <c r="E30" s="237" t="s">
        <v>1817</v>
      </c>
      <c r="F30" s="238" t="s">
        <v>567</v>
      </c>
    </row>
    <row r="31" spans="1:6" x14ac:dyDescent="0.2">
      <c r="A31" s="236">
        <f t="shared" si="0"/>
        <v>27</v>
      </c>
      <c r="B31" s="236" t="s">
        <v>2821</v>
      </c>
      <c r="C31" s="245" t="s">
        <v>3533</v>
      </c>
      <c r="D31" s="236" t="s">
        <v>375</v>
      </c>
      <c r="E31" s="237" t="s">
        <v>1838</v>
      </c>
      <c r="F31" s="238" t="s">
        <v>1152</v>
      </c>
    </row>
    <row r="32" spans="1:6" x14ac:dyDescent="0.2">
      <c r="A32" s="236">
        <f t="shared" si="0"/>
        <v>28</v>
      </c>
      <c r="B32" s="236" t="s">
        <v>2930</v>
      </c>
      <c r="C32" s="245" t="s">
        <v>3534</v>
      </c>
      <c r="D32" s="236" t="s">
        <v>375</v>
      </c>
      <c r="E32" s="237" t="s">
        <v>1893</v>
      </c>
      <c r="F32" s="238" t="s">
        <v>510</v>
      </c>
    </row>
    <row r="33" spans="1:6" x14ac:dyDescent="0.2">
      <c r="A33" s="236">
        <f t="shared" si="0"/>
        <v>29</v>
      </c>
      <c r="B33" s="236" t="s">
        <v>3061</v>
      </c>
      <c r="C33" s="245" t="s">
        <v>3538</v>
      </c>
      <c r="D33" s="236" t="s">
        <v>375</v>
      </c>
      <c r="E33" s="237" t="s">
        <v>1967</v>
      </c>
      <c r="F33" s="238" t="s">
        <v>411</v>
      </c>
    </row>
    <row r="34" spans="1:6" x14ac:dyDescent="0.2">
      <c r="A34" s="236">
        <f t="shared" si="0"/>
        <v>30</v>
      </c>
      <c r="B34" s="236" t="s">
        <v>3096</v>
      </c>
      <c r="C34" s="245" t="s">
        <v>3539</v>
      </c>
      <c r="D34" s="236" t="s">
        <v>375</v>
      </c>
      <c r="E34" s="237" t="s">
        <v>1994</v>
      </c>
      <c r="F34" s="238" t="s">
        <v>2150</v>
      </c>
    </row>
    <row r="35" spans="1:6" x14ac:dyDescent="0.2">
      <c r="A35" s="236">
        <f t="shared" si="0"/>
        <v>31</v>
      </c>
      <c r="B35" s="236" t="s">
        <v>3103</v>
      </c>
      <c r="C35" s="245" t="s">
        <v>3544</v>
      </c>
      <c r="D35" s="236" t="s">
        <v>375</v>
      </c>
      <c r="E35" s="237" t="s">
        <v>2246</v>
      </c>
      <c r="F35" s="238" t="s">
        <v>1305</v>
      </c>
    </row>
    <row r="36" spans="1:6" x14ac:dyDescent="0.2">
      <c r="A36" s="236">
        <f t="shared" si="0"/>
        <v>32</v>
      </c>
      <c r="B36" s="236" t="s">
        <v>3103</v>
      </c>
      <c r="C36" s="245" t="s">
        <v>3544</v>
      </c>
      <c r="D36" s="236" t="s">
        <v>375</v>
      </c>
      <c r="E36" s="237" t="s">
        <v>3513</v>
      </c>
      <c r="F36" s="238" t="s">
        <v>3514</v>
      </c>
    </row>
    <row r="37" spans="1:6" x14ac:dyDescent="0.2">
      <c r="A37" s="236">
        <f t="shared" si="0"/>
        <v>33</v>
      </c>
      <c r="B37" s="236" t="s">
        <v>3128</v>
      </c>
      <c r="C37" s="245" t="s">
        <v>3545</v>
      </c>
      <c r="D37" s="236" t="s">
        <v>375</v>
      </c>
      <c r="E37" s="237" t="s">
        <v>2036</v>
      </c>
      <c r="F37" s="238" t="s">
        <v>912</v>
      </c>
    </row>
    <row r="38" spans="1:6" x14ac:dyDescent="0.2">
      <c r="A38" s="236">
        <f t="shared" si="0"/>
        <v>34</v>
      </c>
      <c r="B38" s="236" t="s">
        <v>3160</v>
      </c>
      <c r="C38" s="245" t="s">
        <v>3546</v>
      </c>
      <c r="D38" s="236" t="s">
        <v>375</v>
      </c>
      <c r="E38" s="237" t="s">
        <v>3491</v>
      </c>
      <c r="F38" s="238"/>
    </row>
    <row r="39" spans="1:6" x14ac:dyDescent="0.2">
      <c r="A39" s="236">
        <f t="shared" si="0"/>
        <v>35</v>
      </c>
      <c r="B39" s="236" t="s">
        <v>2330</v>
      </c>
      <c r="C39" s="245" t="s">
        <v>3547</v>
      </c>
      <c r="D39" s="236" t="s">
        <v>26</v>
      </c>
      <c r="E39" s="237" t="s">
        <v>1419</v>
      </c>
      <c r="F39" s="238" t="s">
        <v>800</v>
      </c>
    </row>
    <row r="40" spans="1:6" x14ac:dyDescent="0.2">
      <c r="A40" s="236">
        <f t="shared" si="0"/>
        <v>36</v>
      </c>
      <c r="B40" s="236" t="s">
        <v>2349</v>
      </c>
      <c r="C40" s="245" t="s">
        <v>3548</v>
      </c>
      <c r="D40" s="236" t="s">
        <v>26</v>
      </c>
      <c r="E40" s="237" t="s">
        <v>1441</v>
      </c>
      <c r="F40" s="238" t="s">
        <v>455</v>
      </c>
    </row>
    <row r="41" spans="1:6" x14ac:dyDescent="0.2">
      <c r="A41" s="236">
        <f t="shared" si="0"/>
        <v>37</v>
      </c>
      <c r="B41" s="236" t="s">
        <v>2390</v>
      </c>
      <c r="C41" s="245" t="s">
        <v>3542</v>
      </c>
      <c r="D41" s="236" t="s">
        <v>26</v>
      </c>
      <c r="E41" s="237" t="s">
        <v>1493</v>
      </c>
      <c r="F41" s="238" t="s">
        <v>72</v>
      </c>
    </row>
    <row r="42" spans="1:6" x14ac:dyDescent="0.2">
      <c r="A42" s="236">
        <f t="shared" si="0"/>
        <v>38</v>
      </c>
      <c r="B42" s="236" t="s">
        <v>2390</v>
      </c>
      <c r="C42" s="245" t="s">
        <v>3542</v>
      </c>
      <c r="D42" s="236" t="s">
        <v>26</v>
      </c>
      <c r="E42" s="237" t="s">
        <v>1566</v>
      </c>
      <c r="F42" s="238" t="s">
        <v>1165</v>
      </c>
    </row>
    <row r="43" spans="1:6" x14ac:dyDescent="0.2">
      <c r="A43" s="236">
        <f t="shared" si="0"/>
        <v>39</v>
      </c>
      <c r="B43" s="236" t="s">
        <v>3167</v>
      </c>
      <c r="C43" s="245" t="s">
        <v>3525</v>
      </c>
      <c r="D43" s="236" t="s">
        <v>26</v>
      </c>
      <c r="E43" s="237" t="s">
        <v>1588</v>
      </c>
      <c r="F43" s="238" t="s">
        <v>1345</v>
      </c>
    </row>
    <row r="44" spans="1:6" x14ac:dyDescent="0.2">
      <c r="A44" s="236">
        <f t="shared" si="0"/>
        <v>40</v>
      </c>
      <c r="B44" s="236" t="s">
        <v>2469</v>
      </c>
      <c r="C44" s="245" t="s">
        <v>3543</v>
      </c>
      <c r="D44" s="236" t="s">
        <v>26</v>
      </c>
      <c r="E44" s="237" t="s">
        <v>1647</v>
      </c>
      <c r="F44" s="240" t="s">
        <v>3572</v>
      </c>
    </row>
    <row r="45" spans="1:6" x14ac:dyDescent="0.2">
      <c r="A45" s="236">
        <f t="shared" si="0"/>
        <v>41</v>
      </c>
      <c r="B45" s="236" t="s">
        <v>2469</v>
      </c>
      <c r="C45" s="245" t="s">
        <v>3543</v>
      </c>
      <c r="D45" s="236" t="s">
        <v>26</v>
      </c>
      <c r="E45" s="237" t="s">
        <v>1659</v>
      </c>
      <c r="F45" s="238"/>
    </row>
    <row r="46" spans="1:6" x14ac:dyDescent="0.2">
      <c r="A46" s="236">
        <f t="shared" si="0"/>
        <v>42</v>
      </c>
      <c r="B46" s="236" t="s">
        <v>2591</v>
      </c>
      <c r="C46" s="245" t="s">
        <v>3529</v>
      </c>
      <c r="D46" s="236" t="s">
        <v>26</v>
      </c>
      <c r="E46" s="237" t="s">
        <v>1747</v>
      </c>
      <c r="F46" s="238"/>
    </row>
    <row r="47" spans="1:6" x14ac:dyDescent="0.2">
      <c r="A47" s="236">
        <f t="shared" si="0"/>
        <v>43</v>
      </c>
      <c r="B47" s="236" t="s">
        <v>2749</v>
      </c>
      <c r="C47" s="245" t="s">
        <v>3549</v>
      </c>
      <c r="D47" s="236" t="s">
        <v>26</v>
      </c>
      <c r="E47" s="237" t="s">
        <v>1828</v>
      </c>
      <c r="F47" s="238" t="s">
        <v>192</v>
      </c>
    </row>
    <row r="48" spans="1:6" x14ac:dyDescent="0.2">
      <c r="A48" s="236">
        <f t="shared" si="0"/>
        <v>44</v>
      </c>
      <c r="B48" s="236" t="s">
        <v>2930</v>
      </c>
      <c r="C48" s="245" t="s">
        <v>3534</v>
      </c>
      <c r="D48" s="236" t="s">
        <v>26</v>
      </c>
      <c r="E48" s="237" t="s">
        <v>1901</v>
      </c>
      <c r="F48" s="238" t="s">
        <v>1253</v>
      </c>
    </row>
    <row r="49" spans="1:6" x14ac:dyDescent="0.2">
      <c r="A49" s="236">
        <f t="shared" si="0"/>
        <v>45</v>
      </c>
      <c r="B49" s="236" t="s">
        <v>2977</v>
      </c>
      <c r="C49" s="245" t="s">
        <v>3536</v>
      </c>
      <c r="D49" s="236" t="s">
        <v>26</v>
      </c>
      <c r="E49" s="237" t="s">
        <v>1930</v>
      </c>
      <c r="F49" s="238" t="s">
        <v>680</v>
      </c>
    </row>
    <row r="50" spans="1:6" x14ac:dyDescent="0.2">
      <c r="A50" s="236">
        <f t="shared" si="0"/>
        <v>46</v>
      </c>
      <c r="B50" s="236" t="s">
        <v>3128</v>
      </c>
      <c r="C50" s="245" t="s">
        <v>3545</v>
      </c>
      <c r="D50" s="236" t="s">
        <v>26</v>
      </c>
      <c r="E50" s="237" t="s">
        <v>2041</v>
      </c>
      <c r="F50" s="238" t="s">
        <v>427</v>
      </c>
    </row>
    <row r="51" spans="1:6" x14ac:dyDescent="0.2">
      <c r="A51" s="236">
        <f t="shared" si="0"/>
        <v>47</v>
      </c>
      <c r="B51" s="236" t="s">
        <v>3135</v>
      </c>
      <c r="C51" s="245" t="s">
        <v>3550</v>
      </c>
      <c r="D51" s="236" t="s">
        <v>26</v>
      </c>
      <c r="E51" s="237" t="s">
        <v>2052</v>
      </c>
      <c r="F51" s="238" t="s">
        <v>302</v>
      </c>
    </row>
    <row r="52" spans="1:6" x14ac:dyDescent="0.2">
      <c r="A52" s="236">
        <f t="shared" si="0"/>
        <v>48</v>
      </c>
      <c r="B52" s="236" t="s">
        <v>3160</v>
      </c>
      <c r="C52" s="245" t="s">
        <v>3546</v>
      </c>
      <c r="D52" s="236" t="s">
        <v>26</v>
      </c>
      <c r="E52" s="237" t="s">
        <v>2073</v>
      </c>
      <c r="F52" s="238" t="s">
        <v>1127</v>
      </c>
    </row>
    <row r="53" spans="1:6" x14ac:dyDescent="0.2">
      <c r="A53" s="236">
        <f t="shared" si="0"/>
        <v>49</v>
      </c>
      <c r="B53" s="236" t="s">
        <v>2330</v>
      </c>
      <c r="C53" s="245" t="s">
        <v>3547</v>
      </c>
      <c r="D53" s="236" t="s">
        <v>142</v>
      </c>
      <c r="E53" s="237" t="s">
        <v>1421</v>
      </c>
      <c r="F53" s="238" t="s">
        <v>1356</v>
      </c>
    </row>
    <row r="54" spans="1:6" x14ac:dyDescent="0.2">
      <c r="A54" s="236">
        <f t="shared" si="0"/>
        <v>50</v>
      </c>
      <c r="B54" s="236" t="s">
        <v>2314</v>
      </c>
      <c r="C54" s="245" t="s">
        <v>3551</v>
      </c>
      <c r="D54" s="236" t="s">
        <v>142</v>
      </c>
      <c r="E54" s="237" t="s">
        <v>1426</v>
      </c>
      <c r="F54" s="238" t="s">
        <v>666</v>
      </c>
    </row>
    <row r="55" spans="1:6" x14ac:dyDescent="0.2">
      <c r="A55" s="236">
        <f t="shared" si="0"/>
        <v>51</v>
      </c>
      <c r="B55" s="236" t="s">
        <v>2349</v>
      </c>
      <c r="C55" s="245" t="s">
        <v>3548</v>
      </c>
      <c r="D55" s="236" t="s">
        <v>142</v>
      </c>
      <c r="E55" s="237" t="s">
        <v>1438</v>
      </c>
      <c r="F55" s="238" t="s">
        <v>1217</v>
      </c>
    </row>
    <row r="56" spans="1:6" x14ac:dyDescent="0.2">
      <c r="A56" s="236">
        <f t="shared" si="0"/>
        <v>52</v>
      </c>
      <c r="B56" s="236" t="s">
        <v>2357</v>
      </c>
      <c r="C56" s="245" t="s">
        <v>3552</v>
      </c>
      <c r="D56" s="236" t="s">
        <v>142</v>
      </c>
      <c r="E56" s="237" t="s">
        <v>1444</v>
      </c>
      <c r="F56" s="238" t="s">
        <v>266</v>
      </c>
    </row>
    <row r="57" spans="1:6" x14ac:dyDescent="0.2">
      <c r="A57" s="236">
        <f t="shared" si="0"/>
        <v>53</v>
      </c>
      <c r="B57" s="236" t="s">
        <v>2859</v>
      </c>
      <c r="C57" s="245" t="s">
        <v>3553</v>
      </c>
      <c r="D57" s="236" t="s">
        <v>142</v>
      </c>
      <c r="E57" s="237" t="s">
        <v>3428</v>
      </c>
      <c r="F57" s="238" t="s">
        <v>3438</v>
      </c>
    </row>
    <row r="58" spans="1:6" x14ac:dyDescent="0.2">
      <c r="A58" s="236">
        <f t="shared" si="0"/>
        <v>54</v>
      </c>
      <c r="B58" s="236" t="s">
        <v>2859</v>
      </c>
      <c r="C58" s="245" t="s">
        <v>3553</v>
      </c>
      <c r="D58" s="236" t="s">
        <v>142</v>
      </c>
      <c r="E58" s="237" t="s">
        <v>1451</v>
      </c>
      <c r="F58" s="238" t="s">
        <v>1240</v>
      </c>
    </row>
    <row r="59" spans="1:6" x14ac:dyDescent="0.2">
      <c r="A59" s="236">
        <f t="shared" si="0"/>
        <v>55</v>
      </c>
      <c r="B59" s="236" t="s">
        <v>2364</v>
      </c>
      <c r="C59" s="245" t="s">
        <v>3540</v>
      </c>
      <c r="D59" s="236" t="s">
        <v>142</v>
      </c>
      <c r="E59" s="237" t="s">
        <v>1457</v>
      </c>
      <c r="F59" s="238" t="s">
        <v>979</v>
      </c>
    </row>
    <row r="60" spans="1:6" x14ac:dyDescent="0.2">
      <c r="A60" s="236">
        <f t="shared" si="0"/>
        <v>56</v>
      </c>
      <c r="B60" s="236" t="s">
        <v>2866</v>
      </c>
      <c r="C60" s="245" t="s">
        <v>3541</v>
      </c>
      <c r="D60" s="236" t="s">
        <v>142</v>
      </c>
      <c r="E60" s="237" t="s">
        <v>3439</v>
      </c>
      <c r="F60" s="240" t="s">
        <v>3573</v>
      </c>
    </row>
    <row r="61" spans="1:6" x14ac:dyDescent="0.2">
      <c r="A61" s="236">
        <f t="shared" si="0"/>
        <v>57</v>
      </c>
      <c r="B61" s="236" t="s">
        <v>2866</v>
      </c>
      <c r="C61" s="245" t="s">
        <v>3541</v>
      </c>
      <c r="D61" s="236" t="s">
        <v>142</v>
      </c>
      <c r="E61" s="237" t="s">
        <v>1468</v>
      </c>
      <c r="F61" s="238" t="s">
        <v>153</v>
      </c>
    </row>
    <row r="62" spans="1:6" x14ac:dyDescent="0.2">
      <c r="A62" s="236">
        <f t="shared" si="0"/>
        <v>58</v>
      </c>
      <c r="B62" s="236" t="s">
        <v>2390</v>
      </c>
      <c r="C62" s="245" t="s">
        <v>3542</v>
      </c>
      <c r="D62" s="236" t="s">
        <v>142</v>
      </c>
      <c r="E62" s="237" t="s">
        <v>1497</v>
      </c>
      <c r="F62" s="238" t="s">
        <v>73</v>
      </c>
    </row>
    <row r="63" spans="1:6" x14ac:dyDescent="0.2">
      <c r="A63" s="236">
        <f t="shared" si="0"/>
        <v>59</v>
      </c>
      <c r="B63" s="236" t="s">
        <v>2390</v>
      </c>
      <c r="C63" s="245" t="s">
        <v>3542</v>
      </c>
      <c r="D63" s="236" t="s">
        <v>142</v>
      </c>
      <c r="E63" s="237" t="s">
        <v>1539</v>
      </c>
      <c r="F63" s="238" t="s">
        <v>733</v>
      </c>
    </row>
    <row r="64" spans="1:6" x14ac:dyDescent="0.2">
      <c r="A64" s="236">
        <f t="shared" si="0"/>
        <v>60</v>
      </c>
      <c r="B64" s="236" t="s">
        <v>2390</v>
      </c>
      <c r="C64" s="245" t="s">
        <v>3542</v>
      </c>
      <c r="D64" s="236" t="s">
        <v>142</v>
      </c>
      <c r="E64" s="237" t="s">
        <v>1558</v>
      </c>
      <c r="F64" s="238" t="s">
        <v>733</v>
      </c>
    </row>
    <row r="65" spans="1:6" x14ac:dyDescent="0.2">
      <c r="A65" s="236">
        <f t="shared" si="0"/>
        <v>61</v>
      </c>
      <c r="B65" s="236" t="s">
        <v>2390</v>
      </c>
      <c r="C65" s="245" t="s">
        <v>3542</v>
      </c>
      <c r="D65" s="236" t="s">
        <v>142</v>
      </c>
      <c r="E65" s="237" t="s">
        <v>3452</v>
      </c>
      <c r="F65" s="238" t="s">
        <v>364</v>
      </c>
    </row>
    <row r="66" spans="1:6" x14ac:dyDescent="0.2">
      <c r="A66" s="236">
        <f t="shared" si="0"/>
        <v>62</v>
      </c>
      <c r="B66" s="236" t="s">
        <v>3167</v>
      </c>
      <c r="C66" s="245" t="s">
        <v>3525</v>
      </c>
      <c r="D66" s="236" t="s">
        <v>142</v>
      </c>
      <c r="E66" s="237" t="s">
        <v>1573</v>
      </c>
      <c r="F66" s="238" t="s">
        <v>417</v>
      </c>
    </row>
    <row r="67" spans="1:6" x14ac:dyDescent="0.2">
      <c r="A67" s="236">
        <f t="shared" si="0"/>
        <v>63</v>
      </c>
      <c r="B67" s="236" t="s">
        <v>2431</v>
      </c>
      <c r="C67" s="245" t="s">
        <v>3526</v>
      </c>
      <c r="D67" s="236" t="s">
        <v>142</v>
      </c>
      <c r="E67" s="237" t="s">
        <v>1592</v>
      </c>
      <c r="F67" s="240" t="s">
        <v>3574</v>
      </c>
    </row>
    <row r="68" spans="1:6" x14ac:dyDescent="0.2">
      <c r="A68" s="236">
        <f t="shared" si="0"/>
        <v>64</v>
      </c>
      <c r="B68" s="236" t="s">
        <v>2431</v>
      </c>
      <c r="C68" s="245" t="s">
        <v>3526</v>
      </c>
      <c r="D68" s="236" t="s">
        <v>142</v>
      </c>
      <c r="E68" s="237" t="s">
        <v>1593</v>
      </c>
      <c r="F68" s="238" t="s">
        <v>1124</v>
      </c>
    </row>
    <row r="69" spans="1:6" x14ac:dyDescent="0.2">
      <c r="A69" s="236">
        <f t="shared" si="0"/>
        <v>65</v>
      </c>
      <c r="B69" s="236" t="s">
        <v>2437</v>
      </c>
      <c r="C69" s="245" t="s">
        <v>3554</v>
      </c>
      <c r="D69" s="236" t="s">
        <v>142</v>
      </c>
      <c r="E69" s="237" t="s">
        <v>1611</v>
      </c>
      <c r="F69" s="240" t="s">
        <v>3575</v>
      </c>
    </row>
    <row r="70" spans="1:6" x14ac:dyDescent="0.2">
      <c r="A70" s="236">
        <f t="shared" si="0"/>
        <v>66</v>
      </c>
      <c r="B70" s="236" t="s">
        <v>2469</v>
      </c>
      <c r="C70" s="245" t="s">
        <v>3543</v>
      </c>
      <c r="D70" s="236" t="s">
        <v>142</v>
      </c>
      <c r="E70" s="237" t="s">
        <v>1629</v>
      </c>
      <c r="F70" s="240" t="s">
        <v>3576</v>
      </c>
    </row>
    <row r="71" spans="1:6" x14ac:dyDescent="0.2">
      <c r="A71" s="236">
        <f t="shared" ref="A71:A134" si="1">+A70+1</f>
        <v>67</v>
      </c>
      <c r="B71" s="236" t="s">
        <v>2469</v>
      </c>
      <c r="C71" s="245" t="s">
        <v>3543</v>
      </c>
      <c r="D71" s="236" t="s">
        <v>142</v>
      </c>
      <c r="E71" s="237" t="s">
        <v>1630</v>
      </c>
      <c r="F71" s="238" t="s">
        <v>738</v>
      </c>
    </row>
    <row r="72" spans="1:6" x14ac:dyDescent="0.2">
      <c r="A72" s="236">
        <f t="shared" si="1"/>
        <v>68</v>
      </c>
      <c r="B72" s="236" t="s">
        <v>2469</v>
      </c>
      <c r="C72" s="245" t="s">
        <v>3543</v>
      </c>
      <c r="D72" s="236" t="s">
        <v>142</v>
      </c>
      <c r="E72" s="237" t="s">
        <v>1631</v>
      </c>
      <c r="F72" s="238" t="s">
        <v>486</v>
      </c>
    </row>
    <row r="73" spans="1:6" x14ac:dyDescent="0.2">
      <c r="A73" s="236">
        <f t="shared" si="1"/>
        <v>69</v>
      </c>
      <c r="B73" s="236" t="s">
        <v>2524</v>
      </c>
      <c r="C73" s="245" t="s">
        <v>3555</v>
      </c>
      <c r="D73" s="236" t="s">
        <v>142</v>
      </c>
      <c r="E73" s="237" t="s">
        <v>1671</v>
      </c>
      <c r="F73" s="238" t="s">
        <v>2261</v>
      </c>
    </row>
    <row r="74" spans="1:6" x14ac:dyDescent="0.2">
      <c r="A74" s="236">
        <f t="shared" si="1"/>
        <v>70</v>
      </c>
      <c r="B74" s="236" t="s">
        <v>2733</v>
      </c>
      <c r="C74" s="245" t="s">
        <v>3556</v>
      </c>
      <c r="D74" s="236" t="s">
        <v>142</v>
      </c>
      <c r="E74" s="237" t="s">
        <v>1679</v>
      </c>
      <c r="F74" s="238" t="s">
        <v>1211</v>
      </c>
    </row>
    <row r="75" spans="1:6" x14ac:dyDescent="0.2">
      <c r="A75" s="236">
        <f t="shared" si="1"/>
        <v>71</v>
      </c>
      <c r="B75" s="236" t="s">
        <v>2424</v>
      </c>
      <c r="C75" s="245" t="s">
        <v>3527</v>
      </c>
      <c r="D75" s="236" t="s">
        <v>142</v>
      </c>
      <c r="E75" s="237" t="s">
        <v>1688</v>
      </c>
      <c r="F75" s="238" t="s">
        <v>387</v>
      </c>
    </row>
    <row r="76" spans="1:6" x14ac:dyDescent="0.2">
      <c r="A76" s="236">
        <f t="shared" si="1"/>
        <v>72</v>
      </c>
      <c r="B76" s="236" t="s">
        <v>2550</v>
      </c>
      <c r="C76" s="245" t="s">
        <v>3528</v>
      </c>
      <c r="D76" s="236" t="s">
        <v>142</v>
      </c>
      <c r="E76" s="237" t="s">
        <v>1694</v>
      </c>
      <c r="F76" s="238" t="s">
        <v>791</v>
      </c>
    </row>
    <row r="77" spans="1:6" x14ac:dyDescent="0.2">
      <c r="A77" s="236">
        <f t="shared" si="1"/>
        <v>73</v>
      </c>
      <c r="B77" s="236" t="s">
        <v>2575</v>
      </c>
      <c r="C77" s="245" t="s">
        <v>3557</v>
      </c>
      <c r="D77" s="236" t="s">
        <v>142</v>
      </c>
      <c r="E77" s="237" t="s">
        <v>1703</v>
      </c>
      <c r="F77" s="238" t="s">
        <v>859</v>
      </c>
    </row>
    <row r="78" spans="1:6" x14ac:dyDescent="0.2">
      <c r="A78" s="236">
        <f t="shared" si="1"/>
        <v>74</v>
      </c>
      <c r="B78" s="236" t="s">
        <v>2591</v>
      </c>
      <c r="C78" s="245" t="s">
        <v>3529</v>
      </c>
      <c r="D78" s="236" t="s">
        <v>142</v>
      </c>
      <c r="E78" s="237" t="s">
        <v>1738</v>
      </c>
      <c r="F78" s="238"/>
    </row>
    <row r="79" spans="1:6" x14ac:dyDescent="0.2">
      <c r="A79" s="236">
        <f t="shared" si="1"/>
        <v>75</v>
      </c>
      <c r="B79" s="236" t="s">
        <v>2591</v>
      </c>
      <c r="C79" s="245" t="s">
        <v>3529</v>
      </c>
      <c r="D79" s="236" t="s">
        <v>142</v>
      </c>
      <c r="E79" s="237" t="s">
        <v>1739</v>
      </c>
      <c r="F79" s="238"/>
    </row>
    <row r="80" spans="1:6" x14ac:dyDescent="0.2">
      <c r="A80" s="236">
        <f t="shared" si="1"/>
        <v>76</v>
      </c>
      <c r="B80" s="236" t="s">
        <v>2591</v>
      </c>
      <c r="C80" s="245" t="s">
        <v>3529</v>
      </c>
      <c r="D80" s="236" t="s">
        <v>142</v>
      </c>
      <c r="E80" s="237" t="s">
        <v>1740</v>
      </c>
      <c r="F80" s="238"/>
    </row>
    <row r="81" spans="1:6" x14ac:dyDescent="0.2">
      <c r="A81" s="236">
        <f t="shared" si="1"/>
        <v>77</v>
      </c>
      <c r="B81" s="236" t="s">
        <v>2639</v>
      </c>
      <c r="C81" s="245" t="s">
        <v>3530</v>
      </c>
      <c r="D81" s="236" t="s">
        <v>142</v>
      </c>
      <c r="E81" s="237" t="s">
        <v>1764</v>
      </c>
      <c r="F81" s="238" t="s">
        <v>764</v>
      </c>
    </row>
    <row r="82" spans="1:6" x14ac:dyDescent="0.2">
      <c r="A82" s="236">
        <f t="shared" si="1"/>
        <v>78</v>
      </c>
      <c r="B82" s="236" t="s">
        <v>2655</v>
      </c>
      <c r="C82" s="245" t="s">
        <v>3531</v>
      </c>
      <c r="D82" s="236" t="s">
        <v>142</v>
      </c>
      <c r="E82" s="237" t="s">
        <v>1771</v>
      </c>
      <c r="F82" s="238" t="s">
        <v>1026</v>
      </c>
    </row>
    <row r="83" spans="1:6" x14ac:dyDescent="0.2">
      <c r="A83" s="236">
        <f t="shared" si="1"/>
        <v>79</v>
      </c>
      <c r="B83" s="236" t="s">
        <v>2938</v>
      </c>
      <c r="C83" s="245" t="s">
        <v>3558</v>
      </c>
      <c r="D83" s="236" t="s">
        <v>142</v>
      </c>
      <c r="E83" s="237" t="s">
        <v>1801</v>
      </c>
      <c r="F83" s="238" t="s">
        <v>1011</v>
      </c>
    </row>
    <row r="84" spans="1:6" x14ac:dyDescent="0.2">
      <c r="A84" s="236">
        <f t="shared" si="1"/>
        <v>80</v>
      </c>
      <c r="B84" s="236" t="s">
        <v>2724</v>
      </c>
      <c r="C84" s="245" t="s">
        <v>3559</v>
      </c>
      <c r="D84" s="236" t="s">
        <v>142</v>
      </c>
      <c r="E84" s="237" t="s">
        <v>1810</v>
      </c>
      <c r="F84" s="240" t="s">
        <v>3577</v>
      </c>
    </row>
    <row r="85" spans="1:6" x14ac:dyDescent="0.2">
      <c r="A85" s="236">
        <f t="shared" si="1"/>
        <v>81</v>
      </c>
      <c r="B85" s="236" t="s">
        <v>2742</v>
      </c>
      <c r="C85" s="245" t="s">
        <v>3532</v>
      </c>
      <c r="D85" s="236" t="s">
        <v>142</v>
      </c>
      <c r="E85" s="237" t="s">
        <v>2220</v>
      </c>
      <c r="F85" s="238" t="s">
        <v>210</v>
      </c>
    </row>
    <row r="86" spans="1:6" x14ac:dyDescent="0.2">
      <c r="A86" s="236">
        <f t="shared" si="1"/>
        <v>82</v>
      </c>
      <c r="B86" s="236" t="s">
        <v>2749</v>
      </c>
      <c r="C86" s="245" t="s">
        <v>3549</v>
      </c>
      <c r="D86" s="236" t="s">
        <v>142</v>
      </c>
      <c r="E86" s="237" t="s">
        <v>1825</v>
      </c>
      <c r="F86" s="238" t="s">
        <v>178</v>
      </c>
    </row>
    <row r="87" spans="1:6" x14ac:dyDescent="0.2">
      <c r="A87" s="236">
        <f t="shared" si="1"/>
        <v>83</v>
      </c>
      <c r="B87" s="236" t="s">
        <v>2821</v>
      </c>
      <c r="C87" s="245" t="s">
        <v>3533</v>
      </c>
      <c r="D87" s="236" t="s">
        <v>142</v>
      </c>
      <c r="E87" s="237" t="s">
        <v>1834</v>
      </c>
      <c r="F87" s="238" t="s">
        <v>1149</v>
      </c>
    </row>
    <row r="88" spans="1:6" x14ac:dyDescent="0.2">
      <c r="A88" s="236">
        <f t="shared" si="1"/>
        <v>84</v>
      </c>
      <c r="B88" s="236" t="s">
        <v>2821</v>
      </c>
      <c r="C88" s="245" t="s">
        <v>3533</v>
      </c>
      <c r="D88" s="236" t="s">
        <v>142</v>
      </c>
      <c r="E88" s="237" t="s">
        <v>1846</v>
      </c>
      <c r="F88" s="238" t="s">
        <v>1159</v>
      </c>
    </row>
    <row r="89" spans="1:6" x14ac:dyDescent="0.2">
      <c r="A89" s="236">
        <f t="shared" si="1"/>
        <v>85</v>
      </c>
      <c r="B89" s="236" t="s">
        <v>2836</v>
      </c>
      <c r="C89" s="245" t="s">
        <v>3560</v>
      </c>
      <c r="D89" s="236" t="s">
        <v>142</v>
      </c>
      <c r="E89" s="237" t="s">
        <v>1862</v>
      </c>
      <c r="F89" s="238"/>
    </row>
    <row r="90" spans="1:6" x14ac:dyDescent="0.2">
      <c r="A90" s="236">
        <f t="shared" si="1"/>
        <v>86</v>
      </c>
      <c r="B90" s="236" t="s">
        <v>2852</v>
      </c>
      <c r="C90" s="245" t="s">
        <v>3561</v>
      </c>
      <c r="D90" s="236" t="s">
        <v>142</v>
      </c>
      <c r="E90" s="237" t="s">
        <v>1868</v>
      </c>
      <c r="F90" s="238" t="s">
        <v>35</v>
      </c>
    </row>
    <row r="91" spans="1:6" x14ac:dyDescent="0.2">
      <c r="A91" s="236">
        <f t="shared" si="1"/>
        <v>87</v>
      </c>
      <c r="B91" s="236" t="s">
        <v>2661</v>
      </c>
      <c r="C91" s="245" t="s">
        <v>3562</v>
      </c>
      <c r="D91" s="236" t="s">
        <v>142</v>
      </c>
      <c r="E91" s="237" t="s">
        <v>3436</v>
      </c>
      <c r="F91" s="238" t="s">
        <v>945</v>
      </c>
    </row>
    <row r="92" spans="1:6" x14ac:dyDescent="0.2">
      <c r="A92" s="236">
        <f t="shared" si="1"/>
        <v>88</v>
      </c>
      <c r="B92" s="236" t="s">
        <v>2892</v>
      </c>
      <c r="C92" s="245" t="s">
        <v>3563</v>
      </c>
      <c r="D92" s="236" t="s">
        <v>142</v>
      </c>
      <c r="E92" s="237" t="s">
        <v>1884</v>
      </c>
      <c r="F92" s="238" t="s">
        <v>3457</v>
      </c>
    </row>
    <row r="93" spans="1:6" x14ac:dyDescent="0.2">
      <c r="A93" s="236">
        <f t="shared" si="1"/>
        <v>89</v>
      </c>
      <c r="B93" s="236" t="s">
        <v>2930</v>
      </c>
      <c r="C93" s="245" t="s">
        <v>3534</v>
      </c>
      <c r="D93" s="236" t="s">
        <v>142</v>
      </c>
      <c r="E93" s="237" t="s">
        <v>1890</v>
      </c>
      <c r="F93" s="238" t="s">
        <v>1205</v>
      </c>
    </row>
    <row r="94" spans="1:6" x14ac:dyDescent="0.2">
      <c r="A94" s="236">
        <f t="shared" si="1"/>
        <v>90</v>
      </c>
      <c r="B94" s="236" t="s">
        <v>2930</v>
      </c>
      <c r="C94" s="245" t="s">
        <v>3534</v>
      </c>
      <c r="D94" s="236" t="s">
        <v>142</v>
      </c>
      <c r="E94" s="237" t="s">
        <v>1894</v>
      </c>
      <c r="F94" s="238" t="s">
        <v>1206</v>
      </c>
    </row>
    <row r="95" spans="1:6" x14ac:dyDescent="0.2">
      <c r="A95" s="236">
        <f t="shared" si="1"/>
        <v>91</v>
      </c>
      <c r="B95" s="236" t="s">
        <v>2977</v>
      </c>
      <c r="C95" s="245" t="s">
        <v>3536</v>
      </c>
      <c r="D95" s="236" t="s">
        <v>142</v>
      </c>
      <c r="E95" s="237" t="s">
        <v>1920</v>
      </c>
      <c r="F95" s="238" t="s">
        <v>576</v>
      </c>
    </row>
    <row r="96" spans="1:6" x14ac:dyDescent="0.2">
      <c r="A96" s="236">
        <f t="shared" si="1"/>
        <v>92</v>
      </c>
      <c r="B96" s="236" t="s">
        <v>2977</v>
      </c>
      <c r="C96" s="245" t="s">
        <v>3536</v>
      </c>
      <c r="D96" s="236" t="s">
        <v>142</v>
      </c>
      <c r="E96" s="237" t="s">
        <v>1927</v>
      </c>
      <c r="F96" s="238" t="s">
        <v>503</v>
      </c>
    </row>
    <row r="97" spans="1:6" x14ac:dyDescent="0.2">
      <c r="A97" s="236">
        <f t="shared" si="1"/>
        <v>93</v>
      </c>
      <c r="B97" s="236" t="s">
        <v>2991</v>
      </c>
      <c r="C97" s="245" t="s">
        <v>3537</v>
      </c>
      <c r="D97" s="236" t="s">
        <v>142</v>
      </c>
      <c r="E97" s="237" t="s">
        <v>1941</v>
      </c>
      <c r="F97" s="238" t="s">
        <v>915</v>
      </c>
    </row>
    <row r="98" spans="1:6" x14ac:dyDescent="0.2">
      <c r="A98" s="236">
        <f t="shared" si="1"/>
        <v>94</v>
      </c>
      <c r="B98" s="236" t="s">
        <v>3061</v>
      </c>
      <c r="C98" s="245" t="s">
        <v>3538</v>
      </c>
      <c r="D98" s="236" t="s">
        <v>142</v>
      </c>
      <c r="E98" s="237" t="s">
        <v>1968</v>
      </c>
      <c r="F98" s="238" t="s">
        <v>819</v>
      </c>
    </row>
    <row r="99" spans="1:6" x14ac:dyDescent="0.2">
      <c r="A99" s="236">
        <f t="shared" si="1"/>
        <v>95</v>
      </c>
      <c r="B99" s="236" t="s">
        <v>3061</v>
      </c>
      <c r="C99" s="245" t="s">
        <v>3538</v>
      </c>
      <c r="D99" s="236" t="s">
        <v>142</v>
      </c>
      <c r="E99" s="237" t="s">
        <v>1973</v>
      </c>
      <c r="F99" s="238" t="s">
        <v>830</v>
      </c>
    </row>
    <row r="100" spans="1:6" x14ac:dyDescent="0.2">
      <c r="A100" s="236">
        <f t="shared" si="1"/>
        <v>96</v>
      </c>
      <c r="B100" s="236" t="s">
        <v>3082</v>
      </c>
      <c r="C100" s="245" t="s">
        <v>3564</v>
      </c>
      <c r="D100" s="236" t="s">
        <v>142</v>
      </c>
      <c r="E100" s="237" t="s">
        <v>1987</v>
      </c>
      <c r="F100" s="238" t="s">
        <v>452</v>
      </c>
    </row>
    <row r="101" spans="1:6" x14ac:dyDescent="0.2">
      <c r="A101" s="236">
        <f t="shared" si="1"/>
        <v>97</v>
      </c>
      <c r="B101" s="236" t="s">
        <v>3096</v>
      </c>
      <c r="C101" s="245" t="s">
        <v>3539</v>
      </c>
      <c r="D101" s="236" t="s">
        <v>142</v>
      </c>
      <c r="E101" s="237" t="s">
        <v>2006</v>
      </c>
      <c r="F101" s="238" t="s">
        <v>899</v>
      </c>
    </row>
    <row r="102" spans="1:6" x14ac:dyDescent="0.2">
      <c r="A102" s="236">
        <f t="shared" si="1"/>
        <v>98</v>
      </c>
      <c r="B102" s="236" t="s">
        <v>3096</v>
      </c>
      <c r="C102" s="245" t="s">
        <v>3539</v>
      </c>
      <c r="D102" s="236" t="s">
        <v>142</v>
      </c>
      <c r="E102" s="237" t="s">
        <v>2015</v>
      </c>
      <c r="F102" s="238" t="s">
        <v>1285</v>
      </c>
    </row>
    <row r="103" spans="1:6" x14ac:dyDescent="0.2">
      <c r="A103" s="236">
        <f t="shared" si="1"/>
        <v>99</v>
      </c>
      <c r="B103" s="236" t="s">
        <v>3103</v>
      </c>
      <c r="C103" s="245" t="s">
        <v>3544</v>
      </c>
      <c r="D103" s="236" t="s">
        <v>142</v>
      </c>
      <c r="E103" s="237" t="s">
        <v>2019</v>
      </c>
      <c r="F103" s="238" t="s">
        <v>508</v>
      </c>
    </row>
    <row r="104" spans="1:6" x14ac:dyDescent="0.2">
      <c r="A104" s="236">
        <f t="shared" si="1"/>
        <v>100</v>
      </c>
      <c r="B104" s="236" t="s">
        <v>3103</v>
      </c>
      <c r="C104" s="245" t="s">
        <v>3544</v>
      </c>
      <c r="D104" s="236" t="s">
        <v>142</v>
      </c>
      <c r="E104" s="237" t="s">
        <v>2020</v>
      </c>
      <c r="F104" s="238" t="s">
        <v>509</v>
      </c>
    </row>
    <row r="105" spans="1:6" x14ac:dyDescent="0.2">
      <c r="A105" s="236">
        <f t="shared" si="1"/>
        <v>101</v>
      </c>
      <c r="B105" s="236" t="s">
        <v>3103</v>
      </c>
      <c r="C105" s="245" t="s">
        <v>3544</v>
      </c>
      <c r="D105" s="236" t="s">
        <v>142</v>
      </c>
      <c r="E105" s="237" t="s">
        <v>3516</v>
      </c>
      <c r="F105" s="238" t="s">
        <v>3517</v>
      </c>
    </row>
    <row r="106" spans="1:6" x14ac:dyDescent="0.2">
      <c r="A106" s="236">
        <f t="shared" si="1"/>
        <v>102</v>
      </c>
      <c r="B106" s="236" t="s">
        <v>3128</v>
      </c>
      <c r="C106" s="245" t="s">
        <v>3545</v>
      </c>
      <c r="D106" s="236" t="s">
        <v>142</v>
      </c>
      <c r="E106" s="237" t="s">
        <v>2034</v>
      </c>
      <c r="F106" s="238" t="s">
        <v>912</v>
      </c>
    </row>
    <row r="107" spans="1:6" x14ac:dyDescent="0.2">
      <c r="A107" s="236">
        <f t="shared" si="1"/>
        <v>103</v>
      </c>
      <c r="B107" s="236" t="s">
        <v>3160</v>
      </c>
      <c r="C107" s="245" t="s">
        <v>3546</v>
      </c>
      <c r="D107" s="236" t="s">
        <v>142</v>
      </c>
      <c r="E107" s="237" t="s">
        <v>2054</v>
      </c>
      <c r="F107" s="238"/>
    </row>
    <row r="108" spans="1:6" x14ac:dyDescent="0.2">
      <c r="A108" s="236">
        <f t="shared" si="1"/>
        <v>104</v>
      </c>
      <c r="B108" s="236" t="s">
        <v>3160</v>
      </c>
      <c r="C108" s="245" t="s">
        <v>3546</v>
      </c>
      <c r="D108" s="236" t="s">
        <v>142</v>
      </c>
      <c r="E108" s="237" t="s">
        <v>2055</v>
      </c>
      <c r="F108" s="238" t="s">
        <v>1111</v>
      </c>
    </row>
    <row r="109" spans="1:6" x14ac:dyDescent="0.2">
      <c r="A109" s="236">
        <f t="shared" si="1"/>
        <v>105</v>
      </c>
      <c r="B109" s="236" t="s">
        <v>3160</v>
      </c>
      <c r="C109" s="245" t="s">
        <v>3546</v>
      </c>
      <c r="D109" s="236" t="s">
        <v>142</v>
      </c>
      <c r="E109" s="237" t="s">
        <v>3522</v>
      </c>
      <c r="F109" s="238"/>
    </row>
    <row r="110" spans="1:6" x14ac:dyDescent="0.2">
      <c r="A110" s="236">
        <f t="shared" si="1"/>
        <v>106</v>
      </c>
      <c r="B110" s="236" t="s">
        <v>3192</v>
      </c>
      <c r="C110" s="245" t="s">
        <v>3565</v>
      </c>
      <c r="D110" s="236" t="s">
        <v>142</v>
      </c>
      <c r="E110" s="237" t="s">
        <v>2081</v>
      </c>
      <c r="F110" s="238" t="s">
        <v>1047</v>
      </c>
    </row>
    <row r="111" spans="1:6" x14ac:dyDescent="0.2">
      <c r="A111" s="236">
        <f t="shared" si="1"/>
        <v>107</v>
      </c>
      <c r="B111" s="236" t="s">
        <v>3151</v>
      </c>
      <c r="C111" s="245" t="s">
        <v>3566</v>
      </c>
      <c r="D111" s="236" t="s">
        <v>142</v>
      </c>
      <c r="E111" s="237" t="s">
        <v>2084</v>
      </c>
      <c r="F111" s="238" t="s">
        <v>1136</v>
      </c>
    </row>
    <row r="112" spans="1:6" x14ac:dyDescent="0.2">
      <c r="A112" s="236">
        <f t="shared" si="1"/>
        <v>108</v>
      </c>
      <c r="B112" s="236" t="s">
        <v>2567</v>
      </c>
      <c r="C112" s="245" t="s">
        <v>3567</v>
      </c>
      <c r="D112" s="236" t="s">
        <v>142</v>
      </c>
      <c r="E112" s="237" t="s">
        <v>2088</v>
      </c>
      <c r="F112" s="238" t="s">
        <v>1245</v>
      </c>
    </row>
    <row r="113" spans="1:6" x14ac:dyDescent="0.2">
      <c r="A113" s="236">
        <f t="shared" si="1"/>
        <v>109</v>
      </c>
      <c r="B113" s="236" t="s">
        <v>2859</v>
      </c>
      <c r="C113" s="245" t="s">
        <v>3553</v>
      </c>
      <c r="D113" s="236" t="s">
        <v>143</v>
      </c>
      <c r="E113" s="237" t="s">
        <v>1450</v>
      </c>
      <c r="F113" s="238" t="s">
        <v>462</v>
      </c>
    </row>
    <row r="114" spans="1:6" x14ac:dyDescent="0.2">
      <c r="A114" s="236">
        <f t="shared" si="1"/>
        <v>110</v>
      </c>
      <c r="B114" s="236" t="s">
        <v>2364</v>
      </c>
      <c r="C114" s="245" t="s">
        <v>3540</v>
      </c>
      <c r="D114" s="236" t="s">
        <v>143</v>
      </c>
      <c r="E114" s="237" t="s">
        <v>1462</v>
      </c>
      <c r="F114" s="238" t="s">
        <v>3510</v>
      </c>
    </row>
    <row r="115" spans="1:6" x14ac:dyDescent="0.2">
      <c r="A115" s="236">
        <f t="shared" si="1"/>
        <v>111</v>
      </c>
      <c r="B115" s="236" t="s">
        <v>2866</v>
      </c>
      <c r="C115" s="245" t="s">
        <v>3541</v>
      </c>
      <c r="D115" s="236" t="s">
        <v>143</v>
      </c>
      <c r="E115" s="237" t="s">
        <v>1470</v>
      </c>
      <c r="F115" s="240" t="s">
        <v>3578</v>
      </c>
    </row>
    <row r="116" spans="1:6" x14ac:dyDescent="0.2">
      <c r="A116" s="236">
        <f t="shared" si="1"/>
        <v>112</v>
      </c>
      <c r="B116" s="236" t="s">
        <v>2866</v>
      </c>
      <c r="C116" s="245" t="s">
        <v>3541</v>
      </c>
      <c r="D116" s="236" t="s">
        <v>143</v>
      </c>
      <c r="E116" s="237" t="s">
        <v>1489</v>
      </c>
      <c r="F116" s="238" t="s">
        <v>1307</v>
      </c>
    </row>
    <row r="117" spans="1:6" x14ac:dyDescent="0.2">
      <c r="A117" s="236">
        <f t="shared" si="1"/>
        <v>113</v>
      </c>
      <c r="B117" s="236" t="s">
        <v>2866</v>
      </c>
      <c r="C117" s="245" t="s">
        <v>3541</v>
      </c>
      <c r="D117" s="236" t="s">
        <v>143</v>
      </c>
      <c r="E117" s="237" t="s">
        <v>1490</v>
      </c>
      <c r="F117" s="238" t="s">
        <v>1307</v>
      </c>
    </row>
    <row r="118" spans="1:6" x14ac:dyDescent="0.2">
      <c r="A118" s="236">
        <f t="shared" si="1"/>
        <v>114</v>
      </c>
      <c r="B118" s="236" t="s">
        <v>2866</v>
      </c>
      <c r="C118" s="245" t="s">
        <v>3541</v>
      </c>
      <c r="D118" s="236" t="s">
        <v>143</v>
      </c>
      <c r="E118" s="237" t="s">
        <v>3449</v>
      </c>
      <c r="F118" s="238" t="s">
        <v>3509</v>
      </c>
    </row>
    <row r="119" spans="1:6" x14ac:dyDescent="0.2">
      <c r="A119" s="236">
        <f t="shared" si="1"/>
        <v>115</v>
      </c>
      <c r="B119" s="236" t="s">
        <v>2390</v>
      </c>
      <c r="C119" s="245" t="s">
        <v>3542</v>
      </c>
      <c r="D119" s="236" t="s">
        <v>143</v>
      </c>
      <c r="E119" s="237" t="s">
        <v>1502</v>
      </c>
      <c r="F119" s="238" t="s">
        <v>380</v>
      </c>
    </row>
    <row r="120" spans="1:6" x14ac:dyDescent="0.2">
      <c r="A120" s="236">
        <f t="shared" si="1"/>
        <v>116</v>
      </c>
      <c r="B120" s="236" t="s">
        <v>2390</v>
      </c>
      <c r="C120" s="245" t="s">
        <v>3542</v>
      </c>
      <c r="D120" s="236" t="s">
        <v>143</v>
      </c>
      <c r="E120" s="237" t="s">
        <v>1547</v>
      </c>
      <c r="F120" s="238" t="s">
        <v>1050</v>
      </c>
    </row>
    <row r="121" spans="1:6" x14ac:dyDescent="0.2">
      <c r="A121" s="236">
        <f t="shared" si="1"/>
        <v>117</v>
      </c>
      <c r="B121" s="236" t="s">
        <v>2408</v>
      </c>
      <c r="C121" s="245" t="s">
        <v>3568</v>
      </c>
      <c r="D121" s="236" t="s">
        <v>143</v>
      </c>
      <c r="E121" s="237" t="s">
        <v>3499</v>
      </c>
      <c r="F121" s="238" t="s">
        <v>3502</v>
      </c>
    </row>
    <row r="122" spans="1:6" x14ac:dyDescent="0.2">
      <c r="A122" s="236">
        <f t="shared" si="1"/>
        <v>118</v>
      </c>
      <c r="B122" s="236" t="s">
        <v>3167</v>
      </c>
      <c r="C122" s="245" t="s">
        <v>3525</v>
      </c>
      <c r="D122" s="236" t="s">
        <v>143</v>
      </c>
      <c r="E122" s="237" t="s">
        <v>1581</v>
      </c>
      <c r="F122" s="238" t="s">
        <v>260</v>
      </c>
    </row>
    <row r="123" spans="1:6" x14ac:dyDescent="0.2">
      <c r="A123" s="236">
        <f t="shared" si="1"/>
        <v>119</v>
      </c>
      <c r="B123" s="236" t="s">
        <v>2431</v>
      </c>
      <c r="C123" s="245" t="s">
        <v>3526</v>
      </c>
      <c r="D123" s="236" t="s">
        <v>143</v>
      </c>
      <c r="E123" s="237" t="s">
        <v>1598</v>
      </c>
      <c r="F123" s="238" t="s">
        <v>66</v>
      </c>
    </row>
    <row r="124" spans="1:6" x14ac:dyDescent="0.2">
      <c r="A124" s="236">
        <f t="shared" si="1"/>
        <v>120</v>
      </c>
      <c r="B124" s="236" t="s">
        <v>2437</v>
      </c>
      <c r="C124" s="245" t="s">
        <v>3554</v>
      </c>
      <c r="D124" s="236" t="s">
        <v>143</v>
      </c>
      <c r="E124" s="237" t="s">
        <v>1612</v>
      </c>
      <c r="F124" s="238" t="s">
        <v>1145</v>
      </c>
    </row>
    <row r="125" spans="1:6" x14ac:dyDescent="0.2">
      <c r="A125" s="236">
        <f t="shared" si="1"/>
        <v>121</v>
      </c>
      <c r="B125" s="236" t="s">
        <v>2469</v>
      </c>
      <c r="C125" s="245" t="s">
        <v>3543</v>
      </c>
      <c r="D125" s="236" t="s">
        <v>143</v>
      </c>
      <c r="E125" s="237" t="s">
        <v>1642</v>
      </c>
      <c r="F125" s="238" t="s">
        <v>66</v>
      </c>
    </row>
    <row r="126" spans="1:6" x14ac:dyDescent="0.2">
      <c r="A126" s="236">
        <f t="shared" si="1"/>
        <v>122</v>
      </c>
      <c r="B126" s="236" t="s">
        <v>2469</v>
      </c>
      <c r="C126" s="245" t="s">
        <v>3543</v>
      </c>
      <c r="D126" s="236" t="s">
        <v>143</v>
      </c>
      <c r="E126" s="237" t="s">
        <v>1644</v>
      </c>
      <c r="F126" s="238" t="s">
        <v>747</v>
      </c>
    </row>
    <row r="127" spans="1:6" x14ac:dyDescent="0.2">
      <c r="A127" s="236">
        <f t="shared" si="1"/>
        <v>123</v>
      </c>
      <c r="B127" s="236" t="s">
        <v>2424</v>
      </c>
      <c r="C127" s="245" t="s">
        <v>3527</v>
      </c>
      <c r="D127" s="236" t="s">
        <v>143</v>
      </c>
      <c r="E127" s="237" t="s">
        <v>1692</v>
      </c>
      <c r="F127" s="238" t="s">
        <v>863</v>
      </c>
    </row>
    <row r="128" spans="1:6" x14ac:dyDescent="0.2">
      <c r="A128" s="236">
        <f t="shared" si="1"/>
        <v>124</v>
      </c>
      <c r="B128" s="236" t="s">
        <v>2575</v>
      </c>
      <c r="C128" s="245" t="s">
        <v>3557</v>
      </c>
      <c r="D128" s="236" t="s">
        <v>143</v>
      </c>
      <c r="E128" s="237" t="s">
        <v>1702</v>
      </c>
      <c r="F128" s="240" t="s">
        <v>3579</v>
      </c>
    </row>
    <row r="129" spans="1:6" x14ac:dyDescent="0.2">
      <c r="A129" s="236">
        <f t="shared" si="1"/>
        <v>125</v>
      </c>
      <c r="B129" s="236" t="s">
        <v>2591</v>
      </c>
      <c r="C129" s="245" t="s">
        <v>3529</v>
      </c>
      <c r="D129" s="236" t="s">
        <v>143</v>
      </c>
      <c r="E129" s="237" t="s">
        <v>1741</v>
      </c>
      <c r="F129" s="238"/>
    </row>
    <row r="130" spans="1:6" x14ac:dyDescent="0.2">
      <c r="A130" s="236">
        <f t="shared" si="1"/>
        <v>126</v>
      </c>
      <c r="B130" s="236" t="s">
        <v>2584</v>
      </c>
      <c r="C130" s="245" t="s">
        <v>3569</v>
      </c>
      <c r="D130" s="236" t="s">
        <v>143</v>
      </c>
      <c r="E130" s="237" t="s">
        <v>1754</v>
      </c>
      <c r="F130" s="238" t="s">
        <v>2116</v>
      </c>
    </row>
    <row r="131" spans="1:6" x14ac:dyDescent="0.2">
      <c r="A131" s="236">
        <f t="shared" si="1"/>
        <v>127</v>
      </c>
      <c r="B131" s="236" t="s">
        <v>2655</v>
      </c>
      <c r="C131" s="245" t="s">
        <v>3531</v>
      </c>
      <c r="D131" s="236" t="s">
        <v>143</v>
      </c>
      <c r="E131" s="237" t="s">
        <v>1772</v>
      </c>
      <c r="F131" s="238" t="s">
        <v>1027</v>
      </c>
    </row>
    <row r="132" spans="1:6" x14ac:dyDescent="0.2">
      <c r="A132" s="236">
        <f t="shared" si="1"/>
        <v>128</v>
      </c>
      <c r="B132" s="236" t="s">
        <v>2655</v>
      </c>
      <c r="C132" s="245" t="s">
        <v>3531</v>
      </c>
      <c r="D132" s="236" t="s">
        <v>143</v>
      </c>
      <c r="E132" s="237" t="s">
        <v>1777</v>
      </c>
      <c r="F132" s="238"/>
    </row>
    <row r="133" spans="1:6" x14ac:dyDescent="0.2">
      <c r="A133" s="236">
        <f t="shared" si="1"/>
        <v>129</v>
      </c>
      <c r="B133" s="236" t="s">
        <v>2724</v>
      </c>
      <c r="C133" s="245" t="s">
        <v>3559</v>
      </c>
      <c r="D133" s="236" t="s">
        <v>143</v>
      </c>
      <c r="E133" s="237" t="s">
        <v>1813</v>
      </c>
      <c r="F133" s="238" t="s">
        <v>886</v>
      </c>
    </row>
    <row r="134" spans="1:6" x14ac:dyDescent="0.2">
      <c r="A134" s="236">
        <f t="shared" si="1"/>
        <v>130</v>
      </c>
      <c r="B134" s="236" t="s">
        <v>2661</v>
      </c>
      <c r="C134" s="245" t="s">
        <v>3562</v>
      </c>
      <c r="D134" s="236" t="s">
        <v>143</v>
      </c>
      <c r="E134" s="237" t="s">
        <v>3437</v>
      </c>
      <c r="F134" s="240" t="s">
        <v>3580</v>
      </c>
    </row>
    <row r="135" spans="1:6" x14ac:dyDescent="0.2">
      <c r="A135" s="236">
        <f t="shared" ref="A135:A143" si="2">+A134+1</f>
        <v>131</v>
      </c>
      <c r="B135" s="236" t="s">
        <v>2977</v>
      </c>
      <c r="C135" s="245" t="s">
        <v>3536</v>
      </c>
      <c r="D135" s="236" t="s">
        <v>143</v>
      </c>
      <c r="E135" s="237" t="s">
        <v>1929</v>
      </c>
      <c r="F135" s="238" t="s">
        <v>649</v>
      </c>
    </row>
    <row r="136" spans="1:6" x14ac:dyDescent="0.2">
      <c r="A136" s="236">
        <f t="shared" si="2"/>
        <v>132</v>
      </c>
      <c r="B136" s="236" t="s">
        <v>2991</v>
      </c>
      <c r="C136" s="245" t="s">
        <v>3537</v>
      </c>
      <c r="D136" s="236" t="s">
        <v>143</v>
      </c>
      <c r="E136" s="237" t="s">
        <v>1949</v>
      </c>
      <c r="F136" s="238" t="s">
        <v>1143</v>
      </c>
    </row>
    <row r="137" spans="1:6" x14ac:dyDescent="0.2">
      <c r="A137" s="236">
        <f t="shared" si="2"/>
        <v>133</v>
      </c>
      <c r="B137" s="236" t="s">
        <v>3001</v>
      </c>
      <c r="C137" s="245" t="s">
        <v>3570</v>
      </c>
      <c r="D137" s="236" t="s">
        <v>143</v>
      </c>
      <c r="E137" s="237" t="s">
        <v>3523</v>
      </c>
      <c r="F137" s="238"/>
    </row>
    <row r="138" spans="1:6" x14ac:dyDescent="0.2">
      <c r="A138" s="236">
        <f t="shared" si="2"/>
        <v>134</v>
      </c>
      <c r="B138" s="236" t="s">
        <v>3082</v>
      </c>
      <c r="C138" s="245" t="s">
        <v>3564</v>
      </c>
      <c r="D138" s="236" t="s">
        <v>143</v>
      </c>
      <c r="E138" s="237" t="s">
        <v>3585</v>
      </c>
      <c r="F138" s="240" t="s">
        <v>3581</v>
      </c>
    </row>
    <row r="139" spans="1:6" x14ac:dyDescent="0.2">
      <c r="A139" s="236">
        <f t="shared" si="2"/>
        <v>135</v>
      </c>
      <c r="B139" s="236" t="s">
        <v>3096</v>
      </c>
      <c r="C139" s="245" t="s">
        <v>3539</v>
      </c>
      <c r="D139" s="236" t="s">
        <v>143</v>
      </c>
      <c r="E139" s="237" t="s">
        <v>3458</v>
      </c>
      <c r="F139" s="238" t="s">
        <v>901</v>
      </c>
    </row>
    <row r="140" spans="1:6" x14ac:dyDescent="0.2">
      <c r="A140" s="236">
        <f t="shared" si="2"/>
        <v>136</v>
      </c>
      <c r="B140" s="236" t="s">
        <v>3128</v>
      </c>
      <c r="C140" s="245" t="s">
        <v>3545</v>
      </c>
      <c r="D140" s="236" t="s">
        <v>143</v>
      </c>
      <c r="E140" s="237" t="s">
        <v>2033</v>
      </c>
      <c r="F140" s="238" t="s">
        <v>1015</v>
      </c>
    </row>
    <row r="141" spans="1:6" x14ac:dyDescent="0.2">
      <c r="A141" s="236">
        <f t="shared" si="2"/>
        <v>137</v>
      </c>
      <c r="B141" s="236" t="s">
        <v>3160</v>
      </c>
      <c r="C141" s="245" t="s">
        <v>3546</v>
      </c>
      <c r="D141" s="236" t="s">
        <v>143</v>
      </c>
      <c r="E141" s="237" t="s">
        <v>2062</v>
      </c>
      <c r="F141" s="238" t="s">
        <v>600</v>
      </c>
    </row>
    <row r="142" spans="1:6" x14ac:dyDescent="0.2">
      <c r="A142" s="236">
        <f t="shared" si="2"/>
        <v>138</v>
      </c>
      <c r="B142" s="236" t="s">
        <v>3160</v>
      </c>
      <c r="C142" s="245" t="s">
        <v>3546</v>
      </c>
      <c r="D142" s="236" t="s">
        <v>143</v>
      </c>
      <c r="E142" s="237" t="s">
        <v>2067</v>
      </c>
      <c r="F142" s="238" t="s">
        <v>54</v>
      </c>
    </row>
    <row r="143" spans="1:6" x14ac:dyDescent="0.2">
      <c r="A143" s="236">
        <f t="shared" si="2"/>
        <v>139</v>
      </c>
      <c r="B143" s="236" t="s">
        <v>3192</v>
      </c>
      <c r="C143" s="245" t="s">
        <v>3565</v>
      </c>
      <c r="D143" s="236" t="s">
        <v>143</v>
      </c>
      <c r="E143" s="237" t="s">
        <v>2078</v>
      </c>
      <c r="F143" s="238" t="s">
        <v>581</v>
      </c>
    </row>
    <row r="144" spans="1:6" x14ac:dyDescent="0.2">
      <c r="A144" s="236"/>
      <c r="B144" s="236"/>
      <c r="C144" s="241" t="s">
        <v>3586</v>
      </c>
      <c r="D144" s="241" t="s">
        <v>3571</v>
      </c>
      <c r="E144" s="237"/>
      <c r="F144" s="238"/>
    </row>
    <row r="145" spans="1:6" x14ac:dyDescent="0.2">
      <c r="A145" s="236"/>
      <c r="B145" s="236"/>
      <c r="C145" s="237"/>
      <c r="D145" s="236"/>
      <c r="E145" s="237"/>
      <c r="F145" s="238"/>
    </row>
  </sheetData>
  <autoFilter ref="B4:F144"/>
  <pageMargins left="1.3779527559055118" right="0" top="0.59055118110236227" bottom="0.39370078740157483" header="0.31496062992125984" footer="0.31496062992125984"/>
  <pageSetup paperSize="5" scale="7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3:B21"/>
  <sheetViews>
    <sheetView workbookViewId="0">
      <selection activeCell="D23" sqref="D23"/>
    </sheetView>
  </sheetViews>
  <sheetFormatPr defaultColWidth="9.140625" defaultRowHeight="12.75" x14ac:dyDescent="0.2"/>
  <cols>
    <col min="1" max="1" width="11.7109375" style="214" customWidth="1"/>
    <col min="2" max="2" width="10.7109375" style="214" customWidth="1"/>
    <col min="3" max="3" width="20.5703125" style="214" customWidth="1"/>
    <col min="4" max="4" width="19.7109375" style="214" customWidth="1"/>
    <col min="5" max="5" width="20.140625" style="214" customWidth="1"/>
    <col min="6" max="6" width="33.140625" style="214" customWidth="1"/>
    <col min="7" max="7" width="26" style="214" customWidth="1"/>
    <col min="8" max="8" width="25.28515625" style="214" customWidth="1"/>
    <col min="9" max="9" width="26.5703125" style="214" customWidth="1"/>
    <col min="10" max="10" width="17.85546875" style="214" customWidth="1"/>
    <col min="11" max="11" width="35.5703125" style="214" customWidth="1"/>
    <col min="12" max="12" width="29" style="214" customWidth="1"/>
    <col min="13" max="13" width="14" style="214" customWidth="1"/>
    <col min="14" max="14" width="24.7109375" style="214" customWidth="1"/>
    <col min="15" max="15" width="17.85546875" style="214" customWidth="1"/>
    <col min="16" max="16" width="24" style="214" customWidth="1"/>
    <col min="17" max="17" width="13.85546875" style="214" customWidth="1"/>
    <col min="18" max="18" width="32" style="214" customWidth="1"/>
    <col min="19" max="19" width="17.42578125" style="214" customWidth="1"/>
    <col min="20" max="20" width="15.85546875" style="214" customWidth="1"/>
    <col min="21" max="21" width="15.5703125" style="214" customWidth="1"/>
    <col min="22" max="22" width="14" style="214" customWidth="1"/>
    <col min="23" max="23" width="28.5703125" style="214" customWidth="1"/>
    <col min="24" max="24" width="23.85546875" style="214" customWidth="1"/>
    <col min="25" max="25" width="25.140625" style="214" customWidth="1"/>
    <col min="26" max="26" width="20.140625" style="214" customWidth="1"/>
    <col min="27" max="27" width="28.85546875" style="214" customWidth="1"/>
    <col min="28" max="28" width="15.5703125" style="214" customWidth="1"/>
    <col min="29" max="29" width="32.5703125" style="214" customWidth="1"/>
    <col min="30" max="30" width="18.28515625" style="214" customWidth="1"/>
    <col min="31" max="31" width="19.85546875" style="214" customWidth="1"/>
    <col min="32" max="32" width="19.7109375" style="214" customWidth="1"/>
    <col min="33" max="33" width="18.42578125" style="214" customWidth="1"/>
    <col min="34" max="34" width="17" style="214" customWidth="1"/>
    <col min="35" max="35" width="31.7109375" style="214" customWidth="1"/>
    <col min="36" max="36" width="28.85546875" style="214" customWidth="1"/>
    <col min="37" max="37" width="28.7109375" style="214" customWidth="1"/>
    <col min="38" max="38" width="29.85546875" style="214" customWidth="1"/>
    <col min="39" max="39" width="24.42578125" style="214" customWidth="1"/>
    <col min="40" max="40" width="16.42578125" style="214" customWidth="1"/>
    <col min="41" max="41" width="19.7109375" style="214" customWidth="1"/>
    <col min="42" max="42" width="17.85546875" style="214" customWidth="1"/>
    <col min="43" max="43" width="26.140625" style="214" customWidth="1"/>
    <col min="44" max="44" width="20.5703125" style="214" customWidth="1"/>
    <col min="45" max="45" width="31.140625" style="214" customWidth="1"/>
    <col min="46" max="46" width="17.5703125" style="214" customWidth="1"/>
    <col min="47" max="47" width="14.5703125" style="214" customWidth="1"/>
    <col min="48" max="48" width="16.42578125" style="214" customWidth="1"/>
    <col min="49" max="49" width="23.140625" style="214" customWidth="1"/>
    <col min="50" max="50" width="24.85546875" style="214" customWidth="1"/>
    <col min="51" max="51" width="17.5703125" style="214" customWidth="1"/>
    <col min="52" max="52" width="25" style="214" customWidth="1"/>
    <col min="53" max="53" width="15.140625" style="214" customWidth="1"/>
    <col min="54" max="54" width="14.7109375" style="214" customWidth="1"/>
    <col min="55" max="55" width="25.7109375" style="214" customWidth="1"/>
    <col min="56" max="56" width="22.85546875" style="214" customWidth="1"/>
    <col min="57" max="57" width="19.5703125" style="214" customWidth="1"/>
    <col min="58" max="58" width="23.7109375" style="214" customWidth="1"/>
    <col min="59" max="59" width="24.140625" style="214" customWidth="1"/>
    <col min="60" max="60" width="19.28515625" style="214" customWidth="1"/>
    <col min="61" max="61" width="24.5703125" style="214" customWidth="1"/>
    <col min="62" max="62" width="29.7109375" style="214" customWidth="1"/>
    <col min="63" max="63" width="17.5703125" style="214" customWidth="1"/>
    <col min="64" max="64" width="18.85546875" style="214" customWidth="1"/>
    <col min="65" max="65" width="30.42578125" style="214" customWidth="1"/>
    <col min="66" max="66" width="28" style="214" customWidth="1"/>
    <col min="67" max="67" width="22" style="214" customWidth="1"/>
    <col min="68" max="68" width="28.28515625" style="214" customWidth="1"/>
    <col min="69" max="69" width="23.28515625" style="214" customWidth="1"/>
    <col min="70" max="70" width="37.42578125" style="214" customWidth="1"/>
    <col min="71" max="71" width="17.5703125" style="214" customWidth="1"/>
    <col min="72" max="72" width="25.85546875" style="214" customWidth="1"/>
    <col min="73" max="73" width="15.140625" style="214" customWidth="1"/>
    <col min="74" max="74" width="26.5703125" style="214" customWidth="1"/>
    <col min="75" max="75" width="16.42578125" style="214" customWidth="1"/>
    <col min="76" max="76" width="24.42578125" style="214" customWidth="1"/>
    <col min="77" max="77" width="18.5703125" style="214" customWidth="1"/>
    <col min="78" max="78" width="18" style="214" customWidth="1"/>
    <col min="79" max="79" width="17" style="214" customWidth="1"/>
    <col min="80" max="80" width="24" style="214" customWidth="1"/>
    <col min="81" max="81" width="27.42578125" style="214" customWidth="1"/>
    <col min="82" max="82" width="22.85546875" style="214" customWidth="1"/>
    <col min="83" max="83" width="22.7109375" style="214" customWidth="1"/>
    <col min="84" max="84" width="29.42578125" style="214" customWidth="1"/>
    <col min="85" max="85" width="26.140625" style="214" customWidth="1"/>
    <col min="86" max="86" width="14.85546875" style="214" customWidth="1"/>
    <col min="87" max="87" width="16.85546875" style="214" customWidth="1"/>
    <col min="88" max="88" width="29.85546875" style="214" customWidth="1"/>
    <col min="89" max="89" width="32.140625" style="214" customWidth="1"/>
    <col min="90" max="90" width="13.140625" style="214" customWidth="1"/>
    <col min="91" max="91" width="25.5703125" style="214" customWidth="1"/>
    <col min="92" max="92" width="14.5703125" style="214" customWidth="1"/>
    <col min="93" max="93" width="17.85546875" style="214" customWidth="1"/>
    <col min="94" max="94" width="14.7109375" style="214" customWidth="1"/>
    <col min="95" max="95" width="27.28515625" style="214" customWidth="1"/>
    <col min="96" max="96" width="25.140625" style="214" customWidth="1"/>
    <col min="97" max="97" width="14.42578125" style="214" customWidth="1"/>
    <col min="98" max="98" width="31.85546875" style="214" customWidth="1"/>
    <col min="99" max="99" width="14.140625" style="214" customWidth="1"/>
    <col min="100" max="100" width="19.140625" style="214" customWidth="1"/>
    <col min="101" max="101" width="21.7109375" style="214" customWidth="1"/>
    <col min="102" max="102" width="14.28515625" style="214" customWidth="1"/>
    <col min="103" max="103" width="27.85546875" style="214" customWidth="1"/>
    <col min="104" max="104" width="20" style="214" customWidth="1"/>
    <col min="105" max="105" width="23.5703125" style="214" customWidth="1"/>
    <col min="106" max="106" width="15.28515625" style="214" customWidth="1"/>
    <col min="107" max="107" width="26.42578125" style="214" customWidth="1"/>
    <col min="108" max="108" width="19.5703125" style="214" customWidth="1"/>
    <col min="109" max="109" width="19.140625" style="214" customWidth="1"/>
    <col min="110" max="110" width="25.7109375" style="214" customWidth="1"/>
    <col min="111" max="111" width="18.85546875" style="214" customWidth="1"/>
    <col min="112" max="112" width="23.42578125" style="214" customWidth="1"/>
    <col min="113" max="113" width="31.140625" style="214" customWidth="1"/>
    <col min="114" max="114" width="19.42578125" style="214" customWidth="1"/>
    <col min="115" max="115" width="18.5703125" style="214" customWidth="1"/>
    <col min="116" max="116" width="22.140625" style="214" customWidth="1"/>
    <col min="117" max="117" width="23.42578125" style="214" customWidth="1"/>
    <col min="118" max="118" width="29" style="214" customWidth="1"/>
    <col min="119" max="120" width="27" style="214" customWidth="1"/>
    <col min="121" max="121" width="17.28515625" style="214" customWidth="1"/>
    <col min="122" max="122" width="13.85546875" style="214" customWidth="1"/>
    <col min="123" max="123" width="26.85546875" style="214" customWidth="1"/>
    <col min="124" max="124" width="18.85546875" style="214" customWidth="1"/>
    <col min="125" max="125" width="38.85546875" style="214" customWidth="1"/>
    <col min="126" max="126" width="20" style="214" customWidth="1"/>
    <col min="127" max="127" width="24" style="214" customWidth="1"/>
    <col min="128" max="128" width="17.85546875" style="214" customWidth="1"/>
    <col min="129" max="129" width="19.140625" style="214" customWidth="1"/>
    <col min="130" max="130" width="24.140625" style="214" customWidth="1"/>
    <col min="131" max="131" width="15.140625" style="214" customWidth="1"/>
    <col min="132" max="132" width="24.28515625" style="214" customWidth="1"/>
    <col min="133" max="133" width="26" style="214" customWidth="1"/>
    <col min="134" max="134" width="23.7109375" style="214" customWidth="1"/>
    <col min="135" max="135" width="22.42578125" style="214" customWidth="1"/>
    <col min="136" max="136" width="27.5703125" style="214" customWidth="1"/>
    <col min="137" max="137" width="18.140625" style="214" customWidth="1"/>
    <col min="138" max="138" width="30.28515625" style="214" customWidth="1"/>
    <col min="139" max="139" width="16.28515625" style="214" customWidth="1"/>
    <col min="140" max="140" width="34" style="214" customWidth="1"/>
    <col min="141" max="141" width="20.140625" style="214" customWidth="1"/>
    <col min="142" max="142" width="11.7109375" style="214" customWidth="1"/>
    <col min="143" max="143" width="81.85546875" style="214" bestFit="1" customWidth="1"/>
    <col min="144" max="144" width="85.140625" style="214" bestFit="1" customWidth="1"/>
    <col min="145" max="145" width="38.7109375" style="214" bestFit="1" customWidth="1"/>
    <col min="146" max="146" width="42.140625" style="214" bestFit="1" customWidth="1"/>
    <col min="147" max="147" width="53.85546875" style="214" bestFit="1" customWidth="1"/>
    <col min="148" max="148" width="57.140625" style="214" bestFit="1" customWidth="1"/>
    <col min="149" max="149" width="74.5703125" style="214" bestFit="1" customWidth="1"/>
    <col min="150" max="150" width="77.85546875" style="214" bestFit="1" customWidth="1"/>
    <col min="151" max="151" width="28.5703125" style="214" bestFit="1" customWidth="1"/>
    <col min="152" max="152" width="31.85546875" style="214" bestFit="1" customWidth="1"/>
    <col min="153" max="153" width="95.5703125" style="214" bestFit="1" customWidth="1"/>
    <col min="154" max="154" width="98.85546875" style="214" bestFit="1" customWidth="1"/>
    <col min="155" max="155" width="56" style="214" bestFit="1" customWidth="1"/>
    <col min="156" max="156" width="59.42578125" style="214" bestFit="1" customWidth="1"/>
    <col min="157" max="157" width="66.140625" style="214" bestFit="1" customWidth="1"/>
    <col min="158" max="158" width="69.42578125" style="214" bestFit="1" customWidth="1"/>
    <col min="159" max="159" width="60.140625" style="214" bestFit="1" customWidth="1"/>
    <col min="160" max="160" width="63.5703125" style="214" bestFit="1" customWidth="1"/>
    <col min="161" max="161" width="34" style="214" bestFit="1" customWidth="1"/>
    <col min="162" max="162" width="37.28515625" style="214" bestFit="1" customWidth="1"/>
    <col min="163" max="163" width="106.42578125" style="214" bestFit="1" customWidth="1"/>
    <col min="164" max="164" width="109.7109375" style="214" bestFit="1" customWidth="1"/>
    <col min="165" max="165" width="67" style="214" bestFit="1" customWidth="1"/>
    <col min="166" max="166" width="70.28515625" style="214" bestFit="1" customWidth="1"/>
    <col min="167" max="167" width="47.5703125" style="214" bestFit="1" customWidth="1"/>
    <col min="168" max="168" width="51" style="214" bestFit="1" customWidth="1"/>
    <col min="169" max="169" width="26.42578125" style="214" bestFit="1" customWidth="1"/>
    <col min="170" max="170" width="29.85546875" style="214" bestFit="1" customWidth="1"/>
    <col min="171" max="171" width="41.7109375" style="214" bestFit="1" customWidth="1"/>
    <col min="172" max="172" width="45" style="214" bestFit="1" customWidth="1"/>
    <col min="173" max="173" width="102.140625" style="214" bestFit="1" customWidth="1"/>
    <col min="174" max="174" width="105.42578125" style="214" bestFit="1" customWidth="1"/>
    <col min="175" max="175" width="22.7109375" style="214" bestFit="1" customWidth="1"/>
    <col min="176" max="176" width="26.140625" style="214" bestFit="1" customWidth="1"/>
    <col min="177" max="177" width="36.7109375" style="214" bestFit="1" customWidth="1"/>
    <col min="178" max="178" width="40" style="214" bestFit="1" customWidth="1"/>
    <col min="179" max="179" width="55.85546875" style="214" bestFit="1" customWidth="1"/>
    <col min="180" max="180" width="59.28515625" style="214" bestFit="1" customWidth="1"/>
    <col min="181" max="181" width="27" style="214" bestFit="1" customWidth="1"/>
    <col min="182" max="182" width="30.42578125" style="214" bestFit="1" customWidth="1"/>
    <col min="183" max="183" width="24.5703125" style="214" bestFit="1" customWidth="1"/>
    <col min="184" max="184" width="27.85546875" style="214" bestFit="1" customWidth="1"/>
    <col min="185" max="185" width="107.140625" style="214" bestFit="1" customWidth="1"/>
    <col min="186" max="186" width="110.42578125" style="214" bestFit="1" customWidth="1"/>
    <col min="187" max="187" width="146.42578125" style="214" bestFit="1" customWidth="1"/>
    <col min="188" max="188" width="149.85546875" style="214" bestFit="1" customWidth="1"/>
    <col min="189" max="189" width="71.85546875" style="214" bestFit="1" customWidth="1"/>
    <col min="190" max="190" width="75.28515625" style="214" bestFit="1" customWidth="1"/>
    <col min="191" max="191" width="168" style="214" bestFit="1" customWidth="1"/>
    <col min="192" max="192" width="171.42578125" style="214" bestFit="1" customWidth="1"/>
    <col min="193" max="193" width="35.5703125" style="214" bestFit="1" customWidth="1"/>
    <col min="194" max="194" width="39" style="214" bestFit="1" customWidth="1"/>
    <col min="195" max="195" width="119.7109375" style="214" bestFit="1" customWidth="1"/>
    <col min="196" max="196" width="123" style="214" bestFit="1" customWidth="1"/>
    <col min="197" max="197" width="92.140625" style="214" bestFit="1" customWidth="1"/>
    <col min="198" max="198" width="95.42578125" style="214" bestFit="1" customWidth="1"/>
    <col min="199" max="199" width="55.42578125" style="214" bestFit="1" customWidth="1"/>
    <col min="200" max="200" width="58.85546875" style="214" bestFit="1" customWidth="1"/>
    <col min="201" max="201" width="39.7109375" style="214" bestFit="1" customWidth="1"/>
    <col min="202" max="202" width="43.140625" style="214" bestFit="1" customWidth="1"/>
    <col min="203" max="203" width="50.85546875" style="214" bestFit="1" customWidth="1"/>
    <col min="204" max="204" width="54.140625" style="214" bestFit="1" customWidth="1"/>
    <col min="205" max="205" width="69.85546875" style="214" bestFit="1" customWidth="1"/>
    <col min="206" max="206" width="73.140625" style="214" bestFit="1" customWidth="1"/>
    <col min="207" max="207" width="24.7109375" style="214" bestFit="1" customWidth="1"/>
    <col min="208" max="208" width="28" style="214" bestFit="1" customWidth="1"/>
    <col min="209" max="209" width="98.28515625" style="214" bestFit="1" customWidth="1"/>
    <col min="210" max="210" width="101.5703125" style="214" bestFit="1" customWidth="1"/>
    <col min="211" max="211" width="66.28515625" style="214" bestFit="1" customWidth="1"/>
    <col min="212" max="212" width="69.5703125" style="214" bestFit="1" customWidth="1"/>
    <col min="213" max="213" width="86" style="214" bestFit="1" customWidth="1"/>
    <col min="214" max="214" width="89.28515625" style="214" bestFit="1" customWidth="1"/>
    <col min="215" max="215" width="66.28515625" style="214" bestFit="1" customWidth="1"/>
    <col min="216" max="216" width="69.5703125" style="214" bestFit="1" customWidth="1"/>
    <col min="217" max="217" width="51.5703125" style="214" bestFit="1" customWidth="1"/>
    <col min="218" max="218" width="55" style="214" bestFit="1" customWidth="1"/>
    <col min="219" max="219" width="65.85546875" style="214" bestFit="1" customWidth="1"/>
    <col min="220" max="220" width="69.140625" style="214" bestFit="1" customWidth="1"/>
    <col min="221" max="221" width="117.7109375" style="214" bestFit="1" customWidth="1"/>
    <col min="222" max="222" width="121.140625" style="214" bestFit="1" customWidth="1"/>
    <col min="223" max="223" width="95" style="214" bestFit="1" customWidth="1"/>
    <col min="224" max="224" width="98.28515625" style="214" bestFit="1" customWidth="1"/>
    <col min="225" max="225" width="28" style="214" bestFit="1" customWidth="1"/>
    <col min="226" max="226" width="31.28515625" style="214" bestFit="1" customWidth="1"/>
    <col min="227" max="227" width="32.85546875" style="214" bestFit="1" customWidth="1"/>
    <col min="228" max="228" width="36.140625" style="214" bestFit="1" customWidth="1"/>
    <col min="229" max="229" width="94.5703125" style="214" bestFit="1" customWidth="1"/>
    <col min="230" max="230" width="97.85546875" style="214" bestFit="1" customWidth="1"/>
    <col min="231" max="231" width="65.42578125" style="214" bestFit="1" customWidth="1"/>
    <col min="232" max="232" width="68.7109375" style="214" bestFit="1" customWidth="1"/>
    <col min="233" max="233" width="62.7109375" style="214" bestFit="1" customWidth="1"/>
    <col min="234" max="234" width="66" style="214" bestFit="1" customWidth="1"/>
    <col min="235" max="235" width="65.85546875" style="214" bestFit="1" customWidth="1"/>
    <col min="236" max="236" width="69.140625" style="214" bestFit="1" customWidth="1"/>
    <col min="237" max="237" width="27" style="214" bestFit="1" customWidth="1"/>
    <col min="238" max="238" width="30.42578125" style="214" bestFit="1" customWidth="1"/>
    <col min="239" max="239" width="21.7109375" style="214" bestFit="1" customWidth="1"/>
    <col min="240" max="240" width="25" style="214" bestFit="1" customWidth="1"/>
    <col min="241" max="241" width="103.28515625" style="214" bestFit="1" customWidth="1"/>
    <col min="242" max="242" width="106.5703125" style="214" bestFit="1" customWidth="1"/>
    <col min="243" max="243" width="56" style="214" bestFit="1" customWidth="1"/>
    <col min="244" max="244" width="59.42578125" style="214" bestFit="1" customWidth="1"/>
    <col min="245" max="245" width="53.28515625" style="214" bestFit="1" customWidth="1"/>
    <col min="246" max="246" width="56.5703125" style="214" bestFit="1" customWidth="1"/>
    <col min="247" max="247" width="31.28515625" style="214" bestFit="1" customWidth="1"/>
    <col min="248" max="248" width="34.7109375" style="214" bestFit="1" customWidth="1"/>
    <col min="249" max="249" width="36.140625" style="214" bestFit="1" customWidth="1"/>
    <col min="250" max="250" width="39.42578125" style="214" bestFit="1" customWidth="1"/>
    <col min="251" max="251" width="28.28515625" style="214" bestFit="1" customWidth="1"/>
    <col min="252" max="252" width="31.5703125" style="214" bestFit="1" customWidth="1"/>
    <col min="253" max="253" width="146.5703125" style="214" bestFit="1" customWidth="1"/>
    <col min="254" max="254" width="150" style="214" bestFit="1" customWidth="1"/>
    <col min="255" max="255" width="61.42578125" style="214" bestFit="1" customWidth="1"/>
    <col min="256" max="256" width="64.7109375" style="214" bestFit="1" customWidth="1"/>
    <col min="257" max="257" width="70.5703125" style="214" bestFit="1" customWidth="1"/>
    <col min="258" max="258" width="73.85546875" style="214" bestFit="1" customWidth="1"/>
    <col min="259" max="259" width="84" style="214" bestFit="1" customWidth="1"/>
    <col min="260" max="260" width="87.28515625" style="214" bestFit="1" customWidth="1"/>
    <col min="261" max="261" width="104.42578125" style="214" bestFit="1" customWidth="1"/>
    <col min="262" max="262" width="107.7109375" style="214" bestFit="1" customWidth="1"/>
    <col min="263" max="263" width="120.140625" style="214" bestFit="1" customWidth="1"/>
    <col min="264" max="264" width="123.42578125" style="214" bestFit="1" customWidth="1"/>
    <col min="265" max="265" width="88.42578125" style="214" bestFit="1" customWidth="1"/>
    <col min="266" max="266" width="91.85546875" style="214" bestFit="1" customWidth="1"/>
    <col min="267" max="267" width="62.5703125" style="214" bestFit="1" customWidth="1"/>
    <col min="268" max="268" width="65.85546875" style="214" bestFit="1" customWidth="1"/>
    <col min="269" max="269" width="52.5703125" style="214" bestFit="1" customWidth="1"/>
    <col min="270" max="270" width="55.85546875" style="214" bestFit="1" customWidth="1"/>
    <col min="271" max="271" width="78.5703125" style="214" bestFit="1" customWidth="1"/>
    <col min="272" max="272" width="81.85546875" style="214" bestFit="1" customWidth="1"/>
    <col min="273" max="273" width="25.28515625" style="214" bestFit="1" customWidth="1"/>
    <col min="274" max="274" width="28.5703125" style="214" bestFit="1" customWidth="1"/>
    <col min="275" max="275" width="115.140625" style="214" bestFit="1" customWidth="1"/>
    <col min="276" max="276" width="118.42578125" style="214" bestFit="1" customWidth="1"/>
    <col min="277" max="277" width="57.140625" style="214" bestFit="1" customWidth="1"/>
    <col min="278" max="278" width="60.42578125" style="214" bestFit="1" customWidth="1"/>
    <col min="279" max="279" width="17.5703125" style="214" bestFit="1" customWidth="1"/>
    <col min="280" max="280" width="12.28515625" style="214" bestFit="1" customWidth="1"/>
    <col min="281" max="281" width="11.7109375" style="214" bestFit="1" customWidth="1"/>
    <col min="282" max="16384" width="9.140625" style="214"/>
  </cols>
  <sheetData>
    <row r="3" spans="1:2" x14ac:dyDescent="0.2">
      <c r="A3" s="277" t="s">
        <v>2277</v>
      </c>
      <c r="B3" s="214" t="s">
        <v>3660</v>
      </c>
    </row>
    <row r="4" spans="1:2" x14ac:dyDescent="0.2">
      <c r="A4" s="278" t="s">
        <v>3658</v>
      </c>
      <c r="B4" s="279">
        <v>1</v>
      </c>
    </row>
    <row r="5" spans="1:2" x14ac:dyDescent="0.2">
      <c r="A5" s="278" t="s">
        <v>874</v>
      </c>
      <c r="B5" s="279">
        <v>1</v>
      </c>
    </row>
    <row r="6" spans="1:2" x14ac:dyDescent="0.2">
      <c r="A6" s="278" t="s">
        <v>867</v>
      </c>
      <c r="B6" s="279">
        <v>1</v>
      </c>
    </row>
    <row r="7" spans="1:2" x14ac:dyDescent="0.2">
      <c r="A7" s="278" t="s">
        <v>2083</v>
      </c>
      <c r="B7" s="279">
        <v>134</v>
      </c>
    </row>
    <row r="8" spans="1:2" x14ac:dyDescent="0.2">
      <c r="A8" s="278" t="s">
        <v>64</v>
      </c>
      <c r="B8" s="279">
        <v>1</v>
      </c>
    </row>
    <row r="9" spans="1:2" x14ac:dyDescent="0.2">
      <c r="A9" s="278" t="s">
        <v>341</v>
      </c>
      <c r="B9" s="279">
        <v>1</v>
      </c>
    </row>
    <row r="10" spans="1:2" x14ac:dyDescent="0.2">
      <c r="A10" s="278" t="s">
        <v>1</v>
      </c>
      <c r="B10" s="279">
        <v>1</v>
      </c>
    </row>
    <row r="11" spans="1:2" x14ac:dyDescent="0.2">
      <c r="A11" s="278" t="s">
        <v>3659</v>
      </c>
      <c r="B11" s="279">
        <v>140</v>
      </c>
    </row>
    <row r="12" spans="1:2" x14ac:dyDescent="0.2">
      <c r="A12"/>
      <c r="B12"/>
    </row>
    <row r="21" spans="2:2" x14ac:dyDescent="0.2">
      <c r="B21" s="280"/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155"/>
  <sheetViews>
    <sheetView zoomScale="70" zoomScaleNormal="70" workbookViewId="0">
      <pane xSplit="3" ySplit="1" topLeftCell="D83" activePane="bottomRight" state="frozen"/>
      <selection pane="topRight" activeCell="E1" sqref="E1"/>
      <selection pane="bottomLeft" activeCell="A6" sqref="A6"/>
      <selection pane="bottomRight" activeCell="C27" sqref="C27"/>
    </sheetView>
  </sheetViews>
  <sheetFormatPr defaultColWidth="9.140625" defaultRowHeight="15" x14ac:dyDescent="0.25"/>
  <cols>
    <col min="1" max="1" width="5.7109375" style="267" bestFit="1" customWidth="1"/>
    <col min="2" max="2" width="16.85546875" style="268" customWidth="1"/>
    <col min="3" max="3" width="48.42578125" style="276" bestFit="1" customWidth="1"/>
    <col min="4" max="4" width="23.5703125" style="271" customWidth="1"/>
    <col min="5" max="16384" width="9.140625" style="270"/>
  </cols>
  <sheetData>
    <row r="1" spans="1:4" s="254" customFormat="1" x14ac:dyDescent="0.2">
      <c r="A1" s="252" t="s">
        <v>40</v>
      </c>
      <c r="B1" s="252" t="s">
        <v>2273</v>
      </c>
      <c r="C1" s="252" t="s">
        <v>126</v>
      </c>
      <c r="D1" s="253" t="s">
        <v>2277</v>
      </c>
    </row>
    <row r="2" spans="1:4" s="260" customFormat="1" x14ac:dyDescent="0.2">
      <c r="A2" s="255">
        <v>1</v>
      </c>
      <c r="B2" s="256" t="s">
        <v>2294</v>
      </c>
      <c r="C2" s="257" t="s">
        <v>2295</v>
      </c>
      <c r="D2" s="259" t="s">
        <v>2083</v>
      </c>
    </row>
    <row r="3" spans="1:4" s="260" customFormat="1" x14ac:dyDescent="0.2">
      <c r="A3" s="255">
        <f>+A2+1</f>
        <v>2</v>
      </c>
      <c r="B3" s="256" t="s">
        <v>2305</v>
      </c>
      <c r="C3" s="257" t="s">
        <v>2306</v>
      </c>
      <c r="D3" s="259" t="s">
        <v>2083</v>
      </c>
    </row>
    <row r="4" spans="1:4" s="260" customFormat="1" x14ac:dyDescent="0.2">
      <c r="A4" s="255">
        <f t="shared" ref="A4:A67" si="0">+A3+1</f>
        <v>3</v>
      </c>
      <c r="B4" s="256" t="s">
        <v>2314</v>
      </c>
      <c r="C4" s="257" t="s">
        <v>2315</v>
      </c>
      <c r="D4" s="259" t="s">
        <v>2083</v>
      </c>
    </row>
    <row r="5" spans="1:4" s="260" customFormat="1" x14ac:dyDescent="0.2">
      <c r="A5" s="255">
        <f t="shared" si="0"/>
        <v>4</v>
      </c>
      <c r="B5" s="256" t="s">
        <v>2322</v>
      </c>
      <c r="C5" s="257" t="s">
        <v>2323</v>
      </c>
      <c r="D5" s="259" t="s">
        <v>2083</v>
      </c>
    </row>
    <row r="6" spans="1:4" s="260" customFormat="1" x14ac:dyDescent="0.2">
      <c r="A6" s="255">
        <f t="shared" si="0"/>
        <v>5</v>
      </c>
      <c r="B6" s="256" t="s">
        <v>2330</v>
      </c>
      <c r="C6" s="257" t="s">
        <v>78</v>
      </c>
      <c r="D6" s="259" t="s">
        <v>2083</v>
      </c>
    </row>
    <row r="7" spans="1:4" s="260" customFormat="1" x14ac:dyDescent="0.2">
      <c r="A7" s="255">
        <f t="shared" si="0"/>
        <v>6</v>
      </c>
      <c r="B7" s="256" t="s">
        <v>2339</v>
      </c>
      <c r="C7" s="257" t="s">
        <v>80</v>
      </c>
      <c r="D7" s="259" t="s">
        <v>2083</v>
      </c>
    </row>
    <row r="8" spans="1:4" s="260" customFormat="1" x14ac:dyDescent="0.2">
      <c r="A8" s="255">
        <f t="shared" si="0"/>
        <v>7</v>
      </c>
      <c r="B8" s="256" t="s">
        <v>2349</v>
      </c>
      <c r="C8" s="257" t="s">
        <v>81</v>
      </c>
      <c r="D8" s="259" t="s">
        <v>2083</v>
      </c>
    </row>
    <row r="9" spans="1:4" s="260" customFormat="1" x14ac:dyDescent="0.2">
      <c r="A9" s="255">
        <f t="shared" si="0"/>
        <v>8</v>
      </c>
      <c r="B9" s="256" t="s">
        <v>2357</v>
      </c>
      <c r="C9" s="257" t="s">
        <v>82</v>
      </c>
      <c r="D9" s="259" t="s">
        <v>2083</v>
      </c>
    </row>
    <row r="10" spans="1:4" s="260" customFormat="1" x14ac:dyDescent="0.2">
      <c r="A10" s="255">
        <f t="shared" si="0"/>
        <v>9</v>
      </c>
      <c r="B10" s="256" t="s">
        <v>2364</v>
      </c>
      <c r="C10" s="257" t="s">
        <v>83</v>
      </c>
      <c r="D10" s="259" t="s">
        <v>2083</v>
      </c>
    </row>
    <row r="11" spans="1:4" s="260" customFormat="1" x14ac:dyDescent="0.2">
      <c r="A11" s="255">
        <f t="shared" si="0"/>
        <v>10</v>
      </c>
      <c r="B11" s="256" t="s">
        <v>2374</v>
      </c>
      <c r="C11" s="257" t="s">
        <v>2375</v>
      </c>
      <c r="D11" s="259" t="s">
        <v>2083</v>
      </c>
    </row>
    <row r="12" spans="1:4" s="260" customFormat="1" x14ac:dyDescent="0.2">
      <c r="A12" s="255">
        <f t="shared" si="0"/>
        <v>11</v>
      </c>
      <c r="B12" s="256" t="s">
        <v>2382</v>
      </c>
      <c r="C12" s="257" t="s">
        <v>2383</v>
      </c>
      <c r="D12" s="259" t="s">
        <v>2083</v>
      </c>
    </row>
    <row r="13" spans="1:4" s="260" customFormat="1" x14ac:dyDescent="0.2">
      <c r="A13" s="255">
        <f t="shared" si="0"/>
        <v>12</v>
      </c>
      <c r="B13" s="256" t="s">
        <v>2390</v>
      </c>
      <c r="C13" s="257" t="s">
        <v>85</v>
      </c>
      <c r="D13" s="259" t="s">
        <v>2083</v>
      </c>
    </row>
    <row r="14" spans="1:4" s="260" customFormat="1" x14ac:dyDescent="0.2">
      <c r="A14" s="255">
        <f t="shared" si="0"/>
        <v>13</v>
      </c>
      <c r="B14" s="256" t="s">
        <v>2397</v>
      </c>
      <c r="C14" s="257" t="s">
        <v>2398</v>
      </c>
      <c r="D14" s="259" t="s">
        <v>2083</v>
      </c>
    </row>
    <row r="15" spans="1:4" s="260" customFormat="1" x14ac:dyDescent="0.2">
      <c r="A15" s="255">
        <f t="shared" si="0"/>
        <v>14</v>
      </c>
      <c r="B15" s="256" t="s">
        <v>2408</v>
      </c>
      <c r="C15" s="257" t="s">
        <v>86</v>
      </c>
      <c r="D15" s="259" t="s">
        <v>2083</v>
      </c>
    </row>
    <row r="16" spans="1:4" s="260" customFormat="1" x14ac:dyDescent="0.2">
      <c r="A16" s="255">
        <f t="shared" si="0"/>
        <v>15</v>
      </c>
      <c r="B16" s="256" t="s">
        <v>2415</v>
      </c>
      <c r="C16" s="257" t="s">
        <v>87</v>
      </c>
      <c r="D16" s="259" t="s">
        <v>2083</v>
      </c>
    </row>
    <row r="17" spans="1:4" s="260" customFormat="1" x14ac:dyDescent="0.2">
      <c r="A17" s="255">
        <f t="shared" si="0"/>
        <v>16</v>
      </c>
      <c r="B17" s="256" t="s">
        <v>2424</v>
      </c>
      <c r="C17" s="257" t="s">
        <v>88</v>
      </c>
      <c r="D17" s="259" t="s">
        <v>2083</v>
      </c>
    </row>
    <row r="18" spans="1:4" s="260" customFormat="1" x14ac:dyDescent="0.2">
      <c r="A18" s="255">
        <f t="shared" si="0"/>
        <v>17</v>
      </c>
      <c r="B18" s="256" t="s">
        <v>2431</v>
      </c>
      <c r="C18" s="257" t="s">
        <v>716</v>
      </c>
      <c r="D18" s="259" t="s">
        <v>2083</v>
      </c>
    </row>
    <row r="19" spans="1:4" s="260" customFormat="1" x14ac:dyDescent="0.2">
      <c r="A19" s="255">
        <f t="shared" si="0"/>
        <v>18</v>
      </c>
      <c r="B19" s="256" t="s">
        <v>2437</v>
      </c>
      <c r="C19" s="257" t="s">
        <v>2438</v>
      </c>
      <c r="D19" s="259" t="s">
        <v>2083</v>
      </c>
    </row>
    <row r="20" spans="1:4" s="260" customFormat="1" x14ac:dyDescent="0.2">
      <c r="A20" s="255">
        <f t="shared" si="0"/>
        <v>19</v>
      </c>
      <c r="B20" s="256" t="s">
        <v>2445</v>
      </c>
      <c r="C20" s="257" t="s">
        <v>2446</v>
      </c>
      <c r="D20" s="259" t="s">
        <v>2083</v>
      </c>
    </row>
    <row r="21" spans="1:4" s="260" customFormat="1" x14ac:dyDescent="0.2">
      <c r="A21" s="255">
        <f t="shared" si="0"/>
        <v>20</v>
      </c>
      <c r="B21" s="256" t="s">
        <v>2453</v>
      </c>
      <c r="C21" s="257" t="s">
        <v>2454</v>
      </c>
      <c r="D21" s="259" t="s">
        <v>2083</v>
      </c>
    </row>
    <row r="22" spans="1:4" s="260" customFormat="1" x14ac:dyDescent="0.2">
      <c r="A22" s="255">
        <f t="shared" si="0"/>
        <v>21</v>
      </c>
      <c r="B22" s="256" t="s">
        <v>2461</v>
      </c>
      <c r="C22" s="257" t="s">
        <v>2462</v>
      </c>
      <c r="D22" s="259" t="s">
        <v>2083</v>
      </c>
    </row>
    <row r="23" spans="1:4" s="261" customFormat="1" x14ac:dyDescent="0.2">
      <c r="A23" s="255">
        <f t="shared" si="0"/>
        <v>22</v>
      </c>
      <c r="B23" s="256" t="s">
        <v>2469</v>
      </c>
      <c r="C23" s="257" t="s">
        <v>89</v>
      </c>
      <c r="D23" s="259" t="s">
        <v>2083</v>
      </c>
    </row>
    <row r="24" spans="1:4" s="260" customFormat="1" x14ac:dyDescent="0.2">
      <c r="A24" s="255">
        <f t="shared" si="0"/>
        <v>23</v>
      </c>
      <c r="B24" s="256" t="s">
        <v>2476</v>
      </c>
      <c r="C24" s="257" t="s">
        <v>90</v>
      </c>
      <c r="D24" s="259" t="s">
        <v>2083</v>
      </c>
    </row>
    <row r="25" spans="1:4" s="260" customFormat="1" x14ac:dyDescent="0.2">
      <c r="A25" s="255">
        <f t="shared" si="0"/>
        <v>24</v>
      </c>
      <c r="B25" s="256" t="s">
        <v>2484</v>
      </c>
      <c r="C25" s="257" t="s">
        <v>91</v>
      </c>
      <c r="D25" s="259" t="s">
        <v>2083</v>
      </c>
    </row>
    <row r="26" spans="1:4" s="260" customFormat="1" x14ac:dyDescent="0.2">
      <c r="A26" s="255">
        <f t="shared" si="0"/>
        <v>25</v>
      </c>
      <c r="B26" s="256" t="s">
        <v>2494</v>
      </c>
      <c r="C26" s="257" t="s">
        <v>2495</v>
      </c>
      <c r="D26" s="259" t="s">
        <v>2083</v>
      </c>
    </row>
    <row r="27" spans="1:4" s="260" customFormat="1" x14ac:dyDescent="0.2">
      <c r="A27" s="255">
        <f t="shared" si="0"/>
        <v>26</v>
      </c>
      <c r="B27" s="256" t="s">
        <v>2505</v>
      </c>
      <c r="C27" s="257" t="s">
        <v>2506</v>
      </c>
      <c r="D27" s="259" t="s">
        <v>2083</v>
      </c>
    </row>
    <row r="28" spans="1:4" s="260" customFormat="1" x14ac:dyDescent="0.2">
      <c r="A28" s="255">
        <f t="shared" si="0"/>
        <v>27</v>
      </c>
      <c r="B28" s="256" t="s">
        <v>2516</v>
      </c>
      <c r="C28" s="257" t="s">
        <v>2517</v>
      </c>
      <c r="D28" s="259" t="s">
        <v>2083</v>
      </c>
    </row>
    <row r="29" spans="1:4" s="260" customFormat="1" x14ac:dyDescent="0.2">
      <c r="A29" s="255">
        <f t="shared" si="0"/>
        <v>28</v>
      </c>
      <c r="B29" s="256" t="s">
        <v>2524</v>
      </c>
      <c r="C29" s="257" t="s">
        <v>2525</v>
      </c>
      <c r="D29" s="259" t="s">
        <v>2083</v>
      </c>
    </row>
    <row r="30" spans="1:4" s="260" customFormat="1" x14ac:dyDescent="0.2">
      <c r="A30" s="255">
        <f t="shared" si="0"/>
        <v>29</v>
      </c>
      <c r="B30" s="256" t="s">
        <v>2533</v>
      </c>
      <c r="C30" s="257" t="s">
        <v>2534</v>
      </c>
      <c r="D30" s="259" t="s">
        <v>2083</v>
      </c>
    </row>
    <row r="31" spans="1:4" s="260" customFormat="1" x14ac:dyDescent="0.2">
      <c r="A31" s="255">
        <f t="shared" si="0"/>
        <v>30</v>
      </c>
      <c r="B31" s="256" t="s">
        <v>2540</v>
      </c>
      <c r="C31" s="257" t="s">
        <v>2541</v>
      </c>
      <c r="D31" s="259" t="s">
        <v>2083</v>
      </c>
    </row>
    <row r="32" spans="1:4" s="260" customFormat="1" x14ac:dyDescent="0.2">
      <c r="A32" s="255">
        <f t="shared" si="0"/>
        <v>31</v>
      </c>
      <c r="B32" s="256" t="s">
        <v>2550</v>
      </c>
      <c r="C32" s="257" t="s">
        <v>92</v>
      </c>
      <c r="D32" s="259" t="s">
        <v>2083</v>
      </c>
    </row>
    <row r="33" spans="1:4" s="260" customFormat="1" x14ac:dyDescent="0.2">
      <c r="A33" s="255">
        <f t="shared" si="0"/>
        <v>32</v>
      </c>
      <c r="B33" s="256" t="s">
        <v>2559</v>
      </c>
      <c r="C33" s="257" t="s">
        <v>2560</v>
      </c>
      <c r="D33" s="259" t="s">
        <v>2083</v>
      </c>
    </row>
    <row r="34" spans="1:4" s="260" customFormat="1" x14ac:dyDescent="0.2">
      <c r="A34" s="255">
        <f t="shared" si="0"/>
        <v>33</v>
      </c>
      <c r="B34" s="256" t="s">
        <v>2567</v>
      </c>
      <c r="C34" s="257" t="s">
        <v>2568</v>
      </c>
      <c r="D34" s="259" t="s">
        <v>2083</v>
      </c>
    </row>
    <row r="35" spans="1:4" s="260" customFormat="1" x14ac:dyDescent="0.2">
      <c r="A35" s="255">
        <f t="shared" si="0"/>
        <v>34</v>
      </c>
      <c r="B35" s="256" t="s">
        <v>2575</v>
      </c>
      <c r="C35" s="257" t="s">
        <v>93</v>
      </c>
      <c r="D35" s="259" t="s">
        <v>2083</v>
      </c>
    </row>
    <row r="36" spans="1:4" s="260" customFormat="1" x14ac:dyDescent="0.2">
      <c r="A36" s="255">
        <f t="shared" si="0"/>
        <v>35</v>
      </c>
      <c r="B36" s="256" t="s">
        <v>2584</v>
      </c>
      <c r="C36" s="257" t="s">
        <v>765</v>
      </c>
      <c r="D36" s="259" t="s">
        <v>2083</v>
      </c>
    </row>
    <row r="37" spans="1:4" s="260" customFormat="1" x14ac:dyDescent="0.2">
      <c r="A37" s="255">
        <f t="shared" si="0"/>
        <v>36</v>
      </c>
      <c r="B37" s="256" t="s">
        <v>2591</v>
      </c>
      <c r="C37" s="257" t="s">
        <v>3649</v>
      </c>
      <c r="D37" s="259" t="s">
        <v>2083</v>
      </c>
    </row>
    <row r="38" spans="1:4" s="260" customFormat="1" x14ac:dyDescent="0.2">
      <c r="A38" s="255">
        <f t="shared" si="0"/>
        <v>37</v>
      </c>
      <c r="B38" s="256" t="s">
        <v>2599</v>
      </c>
      <c r="C38" s="257" t="s">
        <v>758</v>
      </c>
      <c r="D38" s="259" t="s">
        <v>2083</v>
      </c>
    </row>
    <row r="39" spans="1:4" s="260" customFormat="1" x14ac:dyDescent="0.2">
      <c r="A39" s="255">
        <f t="shared" si="0"/>
        <v>38</v>
      </c>
      <c r="B39" s="256" t="s">
        <v>2606</v>
      </c>
      <c r="C39" s="257" t="s">
        <v>536</v>
      </c>
      <c r="D39" s="259" t="s">
        <v>2083</v>
      </c>
    </row>
    <row r="40" spans="1:4" s="260" customFormat="1" x14ac:dyDescent="0.2">
      <c r="A40" s="255">
        <f t="shared" si="0"/>
        <v>39</v>
      </c>
      <c r="B40" s="256" t="s">
        <v>2613</v>
      </c>
      <c r="C40" s="257" t="s">
        <v>2614</v>
      </c>
      <c r="D40" s="259" t="s">
        <v>2083</v>
      </c>
    </row>
    <row r="41" spans="1:4" s="260" customFormat="1" x14ac:dyDescent="0.2">
      <c r="A41" s="255">
        <f t="shared" si="0"/>
        <v>40</v>
      </c>
      <c r="B41" s="256" t="s">
        <v>2622</v>
      </c>
      <c r="C41" s="257" t="s">
        <v>94</v>
      </c>
      <c r="D41" s="259" t="s">
        <v>2083</v>
      </c>
    </row>
    <row r="42" spans="1:4" s="260" customFormat="1" x14ac:dyDescent="0.2">
      <c r="A42" s="255">
        <f t="shared" si="0"/>
        <v>41</v>
      </c>
      <c r="B42" s="256" t="s">
        <v>2629</v>
      </c>
      <c r="C42" s="257" t="s">
        <v>2630</v>
      </c>
      <c r="D42" s="259" t="s">
        <v>2083</v>
      </c>
    </row>
    <row r="43" spans="1:4" s="260" customFormat="1" x14ac:dyDescent="0.2">
      <c r="A43" s="255">
        <f t="shared" si="0"/>
        <v>42</v>
      </c>
      <c r="B43" s="256" t="s">
        <v>2639</v>
      </c>
      <c r="C43" s="257" t="s">
        <v>555</v>
      </c>
      <c r="D43" s="259" t="s">
        <v>2083</v>
      </c>
    </row>
    <row r="44" spans="1:4" s="260" customFormat="1" x14ac:dyDescent="0.2">
      <c r="A44" s="255">
        <f t="shared" si="0"/>
        <v>43</v>
      </c>
      <c r="B44" s="256" t="s">
        <v>2648</v>
      </c>
      <c r="C44" s="257" t="s">
        <v>95</v>
      </c>
      <c r="D44" s="259" t="s">
        <v>2083</v>
      </c>
    </row>
    <row r="45" spans="1:4" s="260" customFormat="1" x14ac:dyDescent="0.2">
      <c r="A45" s="255">
        <f t="shared" si="0"/>
        <v>44</v>
      </c>
      <c r="B45" s="256" t="s">
        <v>2655</v>
      </c>
      <c r="C45" s="257" t="s">
        <v>97</v>
      </c>
      <c r="D45" s="259" t="s">
        <v>2083</v>
      </c>
    </row>
    <row r="46" spans="1:4" s="260" customFormat="1" x14ac:dyDescent="0.2">
      <c r="A46" s="255">
        <f t="shared" si="0"/>
        <v>45</v>
      </c>
      <c r="B46" s="256" t="s">
        <v>2661</v>
      </c>
      <c r="C46" s="257" t="s">
        <v>96</v>
      </c>
      <c r="D46" s="259" t="s">
        <v>2083</v>
      </c>
    </row>
    <row r="47" spans="1:4" s="260" customFormat="1" x14ac:dyDescent="0.2">
      <c r="A47" s="255">
        <f t="shared" si="0"/>
        <v>46</v>
      </c>
      <c r="B47" s="256" t="s">
        <v>2668</v>
      </c>
      <c r="C47" s="257" t="s">
        <v>98</v>
      </c>
      <c r="D47" s="259" t="s">
        <v>2083</v>
      </c>
    </row>
    <row r="48" spans="1:4" s="260" customFormat="1" x14ac:dyDescent="0.2">
      <c r="A48" s="255">
        <f t="shared" si="0"/>
        <v>47</v>
      </c>
      <c r="B48" s="256" t="s">
        <v>2674</v>
      </c>
      <c r="C48" s="257" t="s">
        <v>2675</v>
      </c>
      <c r="D48" s="259" t="s">
        <v>2083</v>
      </c>
    </row>
    <row r="49" spans="1:4" s="260" customFormat="1" x14ac:dyDescent="0.2">
      <c r="A49" s="255">
        <f t="shared" si="0"/>
        <v>48</v>
      </c>
      <c r="B49" s="256" t="s">
        <v>2682</v>
      </c>
      <c r="C49" s="257" t="s">
        <v>99</v>
      </c>
      <c r="D49" s="259" t="s">
        <v>341</v>
      </c>
    </row>
    <row r="50" spans="1:4" s="260" customFormat="1" x14ac:dyDescent="0.2">
      <c r="A50" s="255">
        <f t="shared" si="0"/>
        <v>49</v>
      </c>
      <c r="B50" s="256" t="s">
        <v>2690</v>
      </c>
      <c r="C50" s="257" t="s">
        <v>100</v>
      </c>
      <c r="D50" s="259" t="s">
        <v>2083</v>
      </c>
    </row>
    <row r="51" spans="1:4" s="260" customFormat="1" x14ac:dyDescent="0.2">
      <c r="A51" s="255">
        <f t="shared" si="0"/>
        <v>50</v>
      </c>
      <c r="B51" s="256" t="s">
        <v>2699</v>
      </c>
      <c r="C51" s="257" t="s">
        <v>2700</v>
      </c>
      <c r="D51" s="259" t="s">
        <v>2083</v>
      </c>
    </row>
    <row r="52" spans="1:4" s="260" customFormat="1" x14ac:dyDescent="0.2">
      <c r="A52" s="255">
        <f t="shared" si="0"/>
        <v>51</v>
      </c>
      <c r="B52" s="256" t="s">
        <v>2709</v>
      </c>
      <c r="C52" s="257" t="s">
        <v>2710</v>
      </c>
      <c r="D52" s="259" t="s">
        <v>2083</v>
      </c>
    </row>
    <row r="53" spans="1:4" s="260" customFormat="1" x14ac:dyDescent="0.2">
      <c r="A53" s="255">
        <f t="shared" si="0"/>
        <v>52</v>
      </c>
      <c r="B53" s="256" t="s">
        <v>2717</v>
      </c>
      <c r="C53" s="257" t="s">
        <v>2718</v>
      </c>
      <c r="D53" s="259" t="s">
        <v>2083</v>
      </c>
    </row>
    <row r="54" spans="1:4" s="261" customFormat="1" x14ac:dyDescent="0.2">
      <c r="A54" s="255">
        <f t="shared" si="0"/>
        <v>53</v>
      </c>
      <c r="B54" s="256" t="s">
        <v>2724</v>
      </c>
      <c r="C54" s="257" t="s">
        <v>3650</v>
      </c>
      <c r="D54" s="259" t="s">
        <v>2083</v>
      </c>
    </row>
    <row r="55" spans="1:4" s="260" customFormat="1" x14ac:dyDescent="0.2">
      <c r="A55" s="255">
        <f t="shared" si="0"/>
        <v>54</v>
      </c>
      <c r="B55" s="256" t="s">
        <v>2733</v>
      </c>
      <c r="C55" s="257" t="s">
        <v>2734</v>
      </c>
      <c r="D55" s="259" t="s">
        <v>2083</v>
      </c>
    </row>
    <row r="56" spans="1:4" s="260" customFormat="1" x14ac:dyDescent="0.2">
      <c r="A56" s="255">
        <f t="shared" si="0"/>
        <v>55</v>
      </c>
      <c r="B56" s="256" t="s">
        <v>2742</v>
      </c>
      <c r="C56" s="257" t="s">
        <v>2743</v>
      </c>
      <c r="D56" s="259" t="s">
        <v>2083</v>
      </c>
    </row>
    <row r="57" spans="1:4" s="260" customFormat="1" x14ac:dyDescent="0.2">
      <c r="A57" s="255">
        <f t="shared" si="0"/>
        <v>56</v>
      </c>
      <c r="B57" s="256" t="s">
        <v>2749</v>
      </c>
      <c r="C57" s="257" t="s">
        <v>103</v>
      </c>
      <c r="D57" s="259" t="s">
        <v>2083</v>
      </c>
    </row>
    <row r="58" spans="1:4" s="260" customFormat="1" x14ac:dyDescent="0.2">
      <c r="A58" s="255">
        <f t="shared" si="0"/>
        <v>57</v>
      </c>
      <c r="B58" s="256" t="s">
        <v>2756</v>
      </c>
      <c r="C58" s="257" t="s">
        <v>2757</v>
      </c>
      <c r="D58" s="259" t="s">
        <v>2083</v>
      </c>
    </row>
    <row r="59" spans="1:4" s="260" customFormat="1" x14ac:dyDescent="0.2">
      <c r="A59" s="255">
        <f t="shared" si="0"/>
        <v>58</v>
      </c>
      <c r="B59" s="256" t="s">
        <v>2764</v>
      </c>
      <c r="C59" s="257" t="s">
        <v>2765</v>
      </c>
      <c r="D59" s="259" t="s">
        <v>2083</v>
      </c>
    </row>
    <row r="60" spans="1:4" s="260" customFormat="1" x14ac:dyDescent="0.2">
      <c r="A60" s="255">
        <f t="shared" si="0"/>
        <v>59</v>
      </c>
      <c r="B60" s="256" t="s">
        <v>2772</v>
      </c>
      <c r="C60" s="257" t="s">
        <v>2773</v>
      </c>
      <c r="D60" s="259" t="s">
        <v>2083</v>
      </c>
    </row>
    <row r="61" spans="1:4" s="260" customFormat="1" x14ac:dyDescent="0.2">
      <c r="A61" s="255">
        <f t="shared" si="0"/>
        <v>60</v>
      </c>
      <c r="B61" s="256" t="s">
        <v>2781</v>
      </c>
      <c r="C61" s="257" t="s">
        <v>104</v>
      </c>
      <c r="D61" s="259" t="s">
        <v>2083</v>
      </c>
    </row>
    <row r="62" spans="1:4" s="260" customFormat="1" x14ac:dyDescent="0.2">
      <c r="A62" s="255">
        <f t="shared" si="0"/>
        <v>61</v>
      </c>
      <c r="B62" s="256" t="s">
        <v>2788</v>
      </c>
      <c r="C62" s="257" t="s">
        <v>2789</v>
      </c>
      <c r="D62" s="259" t="s">
        <v>2083</v>
      </c>
    </row>
    <row r="63" spans="1:4" s="260" customFormat="1" x14ac:dyDescent="0.2">
      <c r="A63" s="255">
        <f t="shared" si="0"/>
        <v>62</v>
      </c>
      <c r="B63" s="256" t="s">
        <v>360</v>
      </c>
      <c r="C63" s="257" t="s">
        <v>2799</v>
      </c>
      <c r="D63" s="259" t="s">
        <v>2083</v>
      </c>
    </row>
    <row r="64" spans="1:4" s="260" customFormat="1" x14ac:dyDescent="0.2">
      <c r="A64" s="255">
        <f t="shared" si="0"/>
        <v>63</v>
      </c>
      <c r="B64" s="256" t="s">
        <v>2806</v>
      </c>
      <c r="C64" s="257" t="s">
        <v>2807</v>
      </c>
      <c r="D64" s="259" t="s">
        <v>2083</v>
      </c>
    </row>
    <row r="65" spans="1:4" s="260" customFormat="1" x14ac:dyDescent="0.2">
      <c r="A65" s="255">
        <f t="shared" si="0"/>
        <v>64</v>
      </c>
      <c r="B65" s="256" t="s">
        <v>2814</v>
      </c>
      <c r="C65" s="257" t="s">
        <v>2815</v>
      </c>
      <c r="D65" s="259" t="s">
        <v>2083</v>
      </c>
    </row>
    <row r="66" spans="1:4" s="260" customFormat="1" x14ac:dyDescent="0.2">
      <c r="A66" s="255">
        <f t="shared" si="0"/>
        <v>65</v>
      </c>
      <c r="B66" s="256" t="s">
        <v>2821</v>
      </c>
      <c r="C66" s="257" t="s">
        <v>105</v>
      </c>
      <c r="D66" s="259" t="s">
        <v>2083</v>
      </c>
    </row>
    <row r="67" spans="1:4" s="260" customFormat="1" x14ac:dyDescent="0.2">
      <c r="A67" s="255">
        <f t="shared" si="0"/>
        <v>66</v>
      </c>
      <c r="B67" s="256" t="s">
        <v>2828</v>
      </c>
      <c r="C67" s="257" t="s">
        <v>2829</v>
      </c>
      <c r="D67" s="259" t="s">
        <v>2083</v>
      </c>
    </row>
    <row r="68" spans="1:4" s="260" customFormat="1" x14ac:dyDescent="0.2">
      <c r="A68" s="255">
        <f t="shared" ref="A68:A131" si="1">+A67+1</f>
        <v>67</v>
      </c>
      <c r="B68" s="256" t="s">
        <v>2836</v>
      </c>
      <c r="C68" s="257" t="s">
        <v>106</v>
      </c>
      <c r="D68" s="259" t="s">
        <v>2083</v>
      </c>
    </row>
    <row r="69" spans="1:4" s="260" customFormat="1" x14ac:dyDescent="0.2">
      <c r="A69" s="255">
        <f t="shared" si="1"/>
        <v>68</v>
      </c>
      <c r="B69" s="256" t="s">
        <v>2845</v>
      </c>
      <c r="C69" s="257" t="s">
        <v>2846</v>
      </c>
      <c r="D69" s="259" t="s">
        <v>2083</v>
      </c>
    </row>
    <row r="70" spans="1:4" s="260" customFormat="1" x14ac:dyDescent="0.2">
      <c r="A70" s="255">
        <f t="shared" si="1"/>
        <v>69</v>
      </c>
      <c r="B70" s="256" t="s">
        <v>2852</v>
      </c>
      <c r="C70" s="257" t="s">
        <v>107</v>
      </c>
      <c r="D70" s="259" t="s">
        <v>2083</v>
      </c>
    </row>
    <row r="71" spans="1:4" s="260" customFormat="1" x14ac:dyDescent="0.2">
      <c r="A71" s="255">
        <f t="shared" si="1"/>
        <v>70</v>
      </c>
      <c r="B71" s="256" t="s">
        <v>2859</v>
      </c>
      <c r="C71" s="257" t="s">
        <v>2860</v>
      </c>
      <c r="D71" s="259" t="s">
        <v>2083</v>
      </c>
    </row>
    <row r="72" spans="1:4" s="260" customFormat="1" x14ac:dyDescent="0.2">
      <c r="A72" s="255">
        <f t="shared" si="1"/>
        <v>71</v>
      </c>
      <c r="B72" s="256" t="s">
        <v>2866</v>
      </c>
      <c r="C72" s="257" t="s">
        <v>2867</v>
      </c>
      <c r="D72" s="259" t="s">
        <v>2083</v>
      </c>
    </row>
    <row r="73" spans="1:4" s="260" customFormat="1" x14ac:dyDescent="0.2">
      <c r="A73" s="255">
        <f t="shared" si="1"/>
        <v>72</v>
      </c>
      <c r="B73" s="256" t="s">
        <v>2874</v>
      </c>
      <c r="C73" s="257" t="s">
        <v>108</v>
      </c>
      <c r="D73" s="259" t="s">
        <v>2083</v>
      </c>
    </row>
    <row r="74" spans="1:4" s="260" customFormat="1" x14ac:dyDescent="0.2">
      <c r="A74" s="255">
        <f t="shared" si="1"/>
        <v>73</v>
      </c>
      <c r="B74" s="256" t="s">
        <v>2882</v>
      </c>
      <c r="C74" s="257" t="s">
        <v>2883</v>
      </c>
      <c r="D74" s="259" t="s">
        <v>2083</v>
      </c>
    </row>
    <row r="75" spans="1:4" s="260" customFormat="1" x14ac:dyDescent="0.2">
      <c r="A75" s="255">
        <f t="shared" si="1"/>
        <v>74</v>
      </c>
      <c r="B75" s="256" t="s">
        <v>2892</v>
      </c>
      <c r="C75" s="257" t="s">
        <v>109</v>
      </c>
      <c r="D75" s="259" t="s">
        <v>2083</v>
      </c>
    </row>
    <row r="76" spans="1:4" s="260" customFormat="1" x14ac:dyDescent="0.2">
      <c r="A76" s="255">
        <f t="shared" si="1"/>
        <v>75</v>
      </c>
      <c r="B76" s="256" t="s">
        <v>2899</v>
      </c>
      <c r="C76" s="257" t="s">
        <v>2900</v>
      </c>
      <c r="D76" s="259" t="s">
        <v>2083</v>
      </c>
    </row>
    <row r="77" spans="1:4" s="260" customFormat="1" x14ac:dyDescent="0.2">
      <c r="A77" s="255">
        <f t="shared" si="1"/>
        <v>76</v>
      </c>
      <c r="B77" s="256" t="s">
        <v>2909</v>
      </c>
      <c r="C77" s="257" t="s">
        <v>2910</v>
      </c>
      <c r="D77" s="259" t="s">
        <v>2083</v>
      </c>
    </row>
    <row r="78" spans="1:4" s="260" customFormat="1" x14ac:dyDescent="0.2">
      <c r="A78" s="255">
        <f t="shared" si="1"/>
        <v>77</v>
      </c>
      <c r="B78" s="256" t="s">
        <v>2917</v>
      </c>
      <c r="C78" s="257" t="s">
        <v>3651</v>
      </c>
      <c r="D78" s="259" t="s">
        <v>2083</v>
      </c>
    </row>
    <row r="79" spans="1:4" s="260" customFormat="1" x14ac:dyDescent="0.2">
      <c r="A79" s="255">
        <f t="shared" si="1"/>
        <v>78</v>
      </c>
      <c r="B79" s="256" t="s">
        <v>2924</v>
      </c>
      <c r="C79" s="257" t="s">
        <v>110</v>
      </c>
      <c r="D79" s="259" t="s">
        <v>2083</v>
      </c>
    </row>
    <row r="80" spans="1:4" s="260" customFormat="1" x14ac:dyDescent="0.2">
      <c r="A80" s="255">
        <f t="shared" si="1"/>
        <v>79</v>
      </c>
      <c r="B80" s="256" t="s">
        <v>2930</v>
      </c>
      <c r="C80" s="257" t="s">
        <v>3652</v>
      </c>
      <c r="D80" s="259" t="s">
        <v>2083</v>
      </c>
    </row>
    <row r="81" spans="1:4" s="260" customFormat="1" x14ac:dyDescent="0.2">
      <c r="A81" s="255">
        <f t="shared" si="1"/>
        <v>80</v>
      </c>
      <c r="B81" s="256" t="s">
        <v>2938</v>
      </c>
      <c r="C81" s="257" t="s">
        <v>2939</v>
      </c>
      <c r="D81" s="259" t="s">
        <v>2083</v>
      </c>
    </row>
    <row r="82" spans="1:4" s="260" customFormat="1" x14ac:dyDescent="0.2">
      <c r="A82" s="255">
        <f t="shared" si="1"/>
        <v>81</v>
      </c>
      <c r="B82" s="256" t="s">
        <v>2947</v>
      </c>
      <c r="C82" s="257" t="s">
        <v>2948</v>
      </c>
      <c r="D82" s="259" t="s">
        <v>2083</v>
      </c>
    </row>
    <row r="83" spans="1:4" s="260" customFormat="1" x14ac:dyDescent="0.2">
      <c r="A83" s="255">
        <f t="shared" si="1"/>
        <v>82</v>
      </c>
      <c r="B83" s="256" t="s">
        <v>2955</v>
      </c>
      <c r="C83" s="257" t="s">
        <v>2956</v>
      </c>
      <c r="D83" s="259" t="s">
        <v>2083</v>
      </c>
    </row>
    <row r="84" spans="1:4" s="260" customFormat="1" x14ac:dyDescent="0.2">
      <c r="A84" s="255">
        <f t="shared" si="1"/>
        <v>83</v>
      </c>
      <c r="B84" s="256" t="s">
        <v>2963</v>
      </c>
      <c r="C84" s="257" t="s">
        <v>111</v>
      </c>
      <c r="D84" s="259" t="s">
        <v>2083</v>
      </c>
    </row>
    <row r="85" spans="1:4" s="260" customFormat="1" x14ac:dyDescent="0.2">
      <c r="A85" s="255">
        <f t="shared" si="1"/>
        <v>84</v>
      </c>
      <c r="B85" s="256" t="s">
        <v>2969</v>
      </c>
      <c r="C85" s="257" t="s">
        <v>2970</v>
      </c>
      <c r="D85" s="259" t="s">
        <v>2083</v>
      </c>
    </row>
    <row r="86" spans="1:4" s="260" customFormat="1" x14ac:dyDescent="0.2">
      <c r="A86" s="255">
        <f t="shared" si="1"/>
        <v>85</v>
      </c>
      <c r="B86" s="256" t="s">
        <v>2977</v>
      </c>
      <c r="C86" s="257" t="s">
        <v>2978</v>
      </c>
      <c r="D86" s="259" t="s">
        <v>2083</v>
      </c>
    </row>
    <row r="87" spans="1:4" s="260" customFormat="1" x14ac:dyDescent="0.2">
      <c r="A87" s="255">
        <f t="shared" si="1"/>
        <v>86</v>
      </c>
      <c r="B87" s="256" t="s">
        <v>2984</v>
      </c>
      <c r="C87" s="257" t="s">
        <v>2985</v>
      </c>
      <c r="D87" s="259" t="s">
        <v>2083</v>
      </c>
    </row>
    <row r="88" spans="1:4" s="260" customFormat="1" x14ac:dyDescent="0.2">
      <c r="A88" s="255">
        <f t="shared" si="1"/>
        <v>87</v>
      </c>
      <c r="B88" s="256" t="s">
        <v>2991</v>
      </c>
      <c r="C88" s="257" t="s">
        <v>112</v>
      </c>
      <c r="D88" s="259" t="s">
        <v>2083</v>
      </c>
    </row>
    <row r="89" spans="1:4" s="260" customFormat="1" x14ac:dyDescent="0.2">
      <c r="A89" s="255">
        <f t="shared" si="1"/>
        <v>88</v>
      </c>
      <c r="B89" s="256" t="s">
        <v>3001</v>
      </c>
      <c r="C89" s="257" t="s">
        <v>905</v>
      </c>
      <c r="D89" s="259" t="s">
        <v>2083</v>
      </c>
    </row>
    <row r="90" spans="1:4" s="260" customFormat="1" x14ac:dyDescent="0.2">
      <c r="A90" s="255">
        <f t="shared" si="1"/>
        <v>89</v>
      </c>
      <c r="B90" s="256" t="s">
        <v>3008</v>
      </c>
      <c r="C90" s="257" t="s">
        <v>3009</v>
      </c>
      <c r="D90" s="259" t="s">
        <v>2083</v>
      </c>
    </row>
    <row r="91" spans="1:4" s="260" customFormat="1" x14ac:dyDescent="0.2">
      <c r="A91" s="255">
        <f t="shared" si="1"/>
        <v>90</v>
      </c>
      <c r="B91" s="256" t="s">
        <v>3015</v>
      </c>
      <c r="C91" s="257" t="s">
        <v>3016</v>
      </c>
      <c r="D91" s="259" t="s">
        <v>2083</v>
      </c>
    </row>
    <row r="92" spans="1:4" s="260" customFormat="1" x14ac:dyDescent="0.2">
      <c r="A92" s="255">
        <f t="shared" si="1"/>
        <v>91</v>
      </c>
      <c r="B92" s="256" t="s">
        <v>3023</v>
      </c>
      <c r="C92" s="257" t="s">
        <v>113</v>
      </c>
      <c r="D92" s="259" t="s">
        <v>2083</v>
      </c>
    </row>
    <row r="93" spans="1:4" s="260" customFormat="1" x14ac:dyDescent="0.2">
      <c r="A93" s="255">
        <f t="shared" si="1"/>
        <v>92</v>
      </c>
      <c r="B93" s="256" t="s">
        <v>3030</v>
      </c>
      <c r="C93" s="257" t="s">
        <v>3031</v>
      </c>
      <c r="D93" s="259" t="s">
        <v>2083</v>
      </c>
    </row>
    <row r="94" spans="1:4" s="260" customFormat="1" x14ac:dyDescent="0.2">
      <c r="A94" s="255">
        <f t="shared" si="1"/>
        <v>93</v>
      </c>
      <c r="B94" s="256" t="s">
        <v>3038</v>
      </c>
      <c r="C94" s="257" t="s">
        <v>3039</v>
      </c>
      <c r="D94" s="259" t="s">
        <v>2083</v>
      </c>
    </row>
    <row r="95" spans="1:4" s="260" customFormat="1" x14ac:dyDescent="0.2">
      <c r="A95" s="255">
        <f t="shared" si="1"/>
        <v>94</v>
      </c>
      <c r="B95" s="256" t="s">
        <v>3046</v>
      </c>
      <c r="C95" s="257" t="s">
        <v>114</v>
      </c>
      <c r="D95" s="259" t="s">
        <v>2083</v>
      </c>
    </row>
    <row r="96" spans="1:4" s="260" customFormat="1" x14ac:dyDescent="0.2">
      <c r="A96" s="255">
        <f t="shared" si="1"/>
        <v>95</v>
      </c>
      <c r="B96" s="256" t="s">
        <v>3053</v>
      </c>
      <c r="C96" s="257" t="s">
        <v>3054</v>
      </c>
      <c r="D96" s="259" t="s">
        <v>2083</v>
      </c>
    </row>
    <row r="97" spans="1:4" s="260" customFormat="1" x14ac:dyDescent="0.2">
      <c r="A97" s="255">
        <f t="shared" si="1"/>
        <v>96</v>
      </c>
      <c r="B97" s="256" t="s">
        <v>3061</v>
      </c>
      <c r="C97" s="257" t="s">
        <v>3062</v>
      </c>
      <c r="D97" s="259" t="s">
        <v>2083</v>
      </c>
    </row>
    <row r="98" spans="1:4" s="260" customFormat="1" x14ac:dyDescent="0.2">
      <c r="A98" s="255">
        <f t="shared" si="1"/>
        <v>97</v>
      </c>
      <c r="B98" s="256" t="s">
        <v>3069</v>
      </c>
      <c r="C98" s="257" t="s">
        <v>3653</v>
      </c>
      <c r="D98" s="259" t="s">
        <v>2083</v>
      </c>
    </row>
    <row r="99" spans="1:4" s="260" customFormat="1" x14ac:dyDescent="0.2">
      <c r="A99" s="255">
        <f t="shared" si="1"/>
        <v>98</v>
      </c>
      <c r="B99" s="256" t="s">
        <v>3075</v>
      </c>
      <c r="C99" s="257" t="s">
        <v>115</v>
      </c>
      <c r="D99" s="259" t="s">
        <v>2083</v>
      </c>
    </row>
    <row r="100" spans="1:4" s="260" customFormat="1" x14ac:dyDescent="0.2">
      <c r="A100" s="255">
        <f t="shared" si="1"/>
        <v>99</v>
      </c>
      <c r="B100" s="256" t="s">
        <v>3082</v>
      </c>
      <c r="C100" s="257" t="s">
        <v>117</v>
      </c>
      <c r="D100" s="259" t="s">
        <v>2083</v>
      </c>
    </row>
    <row r="101" spans="1:4" s="260" customFormat="1" x14ac:dyDescent="0.2">
      <c r="A101" s="255">
        <f t="shared" si="1"/>
        <v>100</v>
      </c>
      <c r="B101" s="256" t="s">
        <v>3089</v>
      </c>
      <c r="C101" s="257" t="s">
        <v>3090</v>
      </c>
      <c r="D101" s="259" t="s">
        <v>2083</v>
      </c>
    </row>
    <row r="102" spans="1:4" s="260" customFormat="1" x14ac:dyDescent="0.2">
      <c r="A102" s="255">
        <f t="shared" si="1"/>
        <v>101</v>
      </c>
      <c r="B102" s="256" t="s">
        <v>3096</v>
      </c>
      <c r="C102" s="257" t="s">
        <v>118</v>
      </c>
      <c r="D102" s="259" t="s">
        <v>2083</v>
      </c>
    </row>
    <row r="103" spans="1:4" s="260" customFormat="1" x14ac:dyDescent="0.2">
      <c r="A103" s="255">
        <f t="shared" si="1"/>
        <v>102</v>
      </c>
      <c r="B103" s="256" t="s">
        <v>3103</v>
      </c>
      <c r="C103" s="257" t="s">
        <v>120</v>
      </c>
      <c r="D103" s="259" t="s">
        <v>2083</v>
      </c>
    </row>
    <row r="104" spans="1:4" s="260" customFormat="1" x14ac:dyDescent="0.2">
      <c r="A104" s="255">
        <f t="shared" si="1"/>
        <v>103</v>
      </c>
      <c r="B104" s="256" t="s">
        <v>3112</v>
      </c>
      <c r="C104" s="257" t="s">
        <v>121</v>
      </c>
      <c r="D104" s="259" t="s">
        <v>2083</v>
      </c>
    </row>
    <row r="105" spans="1:4" s="260" customFormat="1" x14ac:dyDescent="0.2">
      <c r="A105" s="255">
        <f t="shared" si="1"/>
        <v>104</v>
      </c>
      <c r="B105" s="256" t="s">
        <v>3119</v>
      </c>
      <c r="C105" s="257" t="s">
        <v>3120</v>
      </c>
      <c r="D105" s="259" t="s">
        <v>2083</v>
      </c>
    </row>
    <row r="106" spans="1:4" s="260" customFormat="1" x14ac:dyDescent="0.2">
      <c r="A106" s="255">
        <f t="shared" si="1"/>
        <v>105</v>
      </c>
      <c r="B106" s="256" t="s">
        <v>3128</v>
      </c>
      <c r="C106" s="257" t="s">
        <v>3129</v>
      </c>
      <c r="D106" s="259" t="s">
        <v>2083</v>
      </c>
    </row>
    <row r="107" spans="1:4" s="260" customFormat="1" x14ac:dyDescent="0.2">
      <c r="A107" s="255">
        <f t="shared" si="1"/>
        <v>106</v>
      </c>
      <c r="B107" s="256" t="s">
        <v>3135</v>
      </c>
      <c r="C107" s="257" t="s">
        <v>122</v>
      </c>
      <c r="D107" s="259" t="s">
        <v>2083</v>
      </c>
    </row>
    <row r="108" spans="1:4" s="260" customFormat="1" x14ac:dyDescent="0.2">
      <c r="A108" s="255">
        <f t="shared" si="1"/>
        <v>107</v>
      </c>
      <c r="B108" s="256" t="s">
        <v>3143</v>
      </c>
      <c r="C108" s="257" t="s">
        <v>3144</v>
      </c>
      <c r="D108" s="259" t="s">
        <v>2083</v>
      </c>
    </row>
    <row r="109" spans="1:4" s="260" customFormat="1" x14ac:dyDescent="0.2">
      <c r="A109" s="255">
        <f t="shared" si="1"/>
        <v>108</v>
      </c>
      <c r="B109" s="256" t="s">
        <v>3151</v>
      </c>
      <c r="C109" s="257" t="s">
        <v>3152</v>
      </c>
      <c r="D109" s="259" t="s">
        <v>2083</v>
      </c>
    </row>
    <row r="110" spans="1:4" s="260" customFormat="1" x14ac:dyDescent="0.2">
      <c r="A110" s="255">
        <f t="shared" si="1"/>
        <v>109</v>
      </c>
      <c r="B110" s="256" t="s">
        <v>3160</v>
      </c>
      <c r="C110" s="257" t="s">
        <v>123</v>
      </c>
      <c r="D110" s="259" t="s">
        <v>2083</v>
      </c>
    </row>
    <row r="111" spans="1:4" s="260" customFormat="1" x14ac:dyDescent="0.2">
      <c r="A111" s="255">
        <f t="shared" si="1"/>
        <v>110</v>
      </c>
      <c r="B111" s="256" t="s">
        <v>3167</v>
      </c>
      <c r="C111" s="257" t="s">
        <v>124</v>
      </c>
      <c r="D111" s="259" t="s">
        <v>2083</v>
      </c>
    </row>
    <row r="112" spans="1:4" s="260" customFormat="1" x14ac:dyDescent="0.2">
      <c r="A112" s="255">
        <f t="shared" si="1"/>
        <v>111</v>
      </c>
      <c r="B112" s="256" t="s">
        <v>2281</v>
      </c>
      <c r="C112" s="257" t="s">
        <v>3174</v>
      </c>
      <c r="D112" s="259" t="s">
        <v>2083</v>
      </c>
    </row>
    <row r="113" spans="1:4" s="260" customFormat="1" x14ac:dyDescent="0.2">
      <c r="A113" s="255">
        <f t="shared" si="1"/>
        <v>112</v>
      </c>
      <c r="B113" s="256" t="s">
        <v>3183</v>
      </c>
      <c r="C113" s="257" t="s">
        <v>3184</v>
      </c>
      <c r="D113" s="259" t="s">
        <v>2083</v>
      </c>
    </row>
    <row r="114" spans="1:4" s="260" customFormat="1" x14ac:dyDescent="0.2">
      <c r="A114" s="255">
        <f t="shared" si="1"/>
        <v>113</v>
      </c>
      <c r="B114" s="256" t="s">
        <v>3192</v>
      </c>
      <c r="C114" s="257" t="s">
        <v>125</v>
      </c>
      <c r="D114" s="259" t="s">
        <v>2083</v>
      </c>
    </row>
    <row r="115" spans="1:4" s="260" customFormat="1" x14ac:dyDescent="0.2">
      <c r="A115" s="255">
        <f t="shared" si="1"/>
        <v>114</v>
      </c>
      <c r="B115" s="256" t="s">
        <v>3199</v>
      </c>
      <c r="C115" s="257" t="s">
        <v>3200</v>
      </c>
      <c r="D115" s="259" t="s">
        <v>2083</v>
      </c>
    </row>
    <row r="116" spans="1:4" s="260" customFormat="1" x14ac:dyDescent="0.2">
      <c r="A116" s="255">
        <f t="shared" si="1"/>
        <v>115</v>
      </c>
      <c r="B116" s="256" t="s">
        <v>3207</v>
      </c>
      <c r="C116" s="257" t="s">
        <v>3208</v>
      </c>
      <c r="D116" s="259" t="s">
        <v>2083</v>
      </c>
    </row>
    <row r="117" spans="1:4" s="260" customFormat="1" x14ac:dyDescent="0.2">
      <c r="A117" s="255">
        <f t="shared" si="1"/>
        <v>116</v>
      </c>
      <c r="B117" s="256" t="s">
        <v>3216</v>
      </c>
      <c r="C117" s="257" t="s">
        <v>3217</v>
      </c>
      <c r="D117" s="259" t="s">
        <v>2083</v>
      </c>
    </row>
    <row r="118" spans="1:4" s="260" customFormat="1" x14ac:dyDescent="0.2">
      <c r="A118" s="255">
        <f t="shared" si="1"/>
        <v>117</v>
      </c>
      <c r="B118" s="256" t="s">
        <v>3224</v>
      </c>
      <c r="C118" s="257" t="s">
        <v>3225</v>
      </c>
      <c r="D118" s="259" t="s">
        <v>2083</v>
      </c>
    </row>
    <row r="119" spans="1:4" s="260" customFormat="1" x14ac:dyDescent="0.2">
      <c r="A119" s="255">
        <f t="shared" si="1"/>
        <v>118</v>
      </c>
      <c r="B119" s="256" t="s">
        <v>3231</v>
      </c>
      <c r="C119" s="257" t="s">
        <v>3232</v>
      </c>
      <c r="D119" s="259" t="s">
        <v>2083</v>
      </c>
    </row>
    <row r="120" spans="1:4" s="260" customFormat="1" x14ac:dyDescent="0.2">
      <c r="A120" s="255">
        <f t="shared" si="1"/>
        <v>119</v>
      </c>
      <c r="B120" s="256" t="s">
        <v>3238</v>
      </c>
      <c r="C120" s="257" t="s">
        <v>3239</v>
      </c>
      <c r="D120" s="259" t="s">
        <v>64</v>
      </c>
    </row>
    <row r="121" spans="1:4" s="260" customFormat="1" x14ac:dyDescent="0.2">
      <c r="A121" s="255">
        <f t="shared" si="1"/>
        <v>120</v>
      </c>
      <c r="B121" s="256" t="s">
        <v>3246</v>
      </c>
      <c r="C121" s="257" t="s">
        <v>3247</v>
      </c>
      <c r="D121" s="259" t="s">
        <v>3658</v>
      </c>
    </row>
    <row r="122" spans="1:4" s="260" customFormat="1" x14ac:dyDescent="0.2">
      <c r="A122" s="255">
        <f t="shared" si="1"/>
        <v>121</v>
      </c>
      <c r="B122" s="262" t="s">
        <v>3255</v>
      </c>
      <c r="C122" s="257" t="s">
        <v>3256</v>
      </c>
      <c r="D122" s="259" t="s">
        <v>2083</v>
      </c>
    </row>
    <row r="123" spans="1:4" s="260" customFormat="1" x14ac:dyDescent="0.2">
      <c r="A123" s="255">
        <f t="shared" si="1"/>
        <v>122</v>
      </c>
      <c r="B123" s="256" t="s">
        <v>3263</v>
      </c>
      <c r="C123" s="257" t="s">
        <v>3264</v>
      </c>
      <c r="D123" s="259" t="s">
        <v>2083</v>
      </c>
    </row>
    <row r="124" spans="1:4" s="260" customFormat="1" x14ac:dyDescent="0.2">
      <c r="A124" s="255">
        <f t="shared" si="1"/>
        <v>123</v>
      </c>
      <c r="B124" s="256" t="s">
        <v>3277</v>
      </c>
      <c r="C124" s="257" t="s">
        <v>3278</v>
      </c>
      <c r="D124" s="259" t="s">
        <v>2083</v>
      </c>
    </row>
    <row r="125" spans="1:4" s="260" customFormat="1" x14ac:dyDescent="0.2">
      <c r="A125" s="255">
        <f t="shared" si="1"/>
        <v>124</v>
      </c>
      <c r="B125" s="256" t="s">
        <v>3285</v>
      </c>
      <c r="C125" s="257" t="s">
        <v>3286</v>
      </c>
      <c r="D125" s="259" t="s">
        <v>2083</v>
      </c>
    </row>
    <row r="126" spans="1:4" s="260" customFormat="1" x14ac:dyDescent="0.2">
      <c r="A126" s="255">
        <f t="shared" si="1"/>
        <v>125</v>
      </c>
      <c r="B126" s="262" t="s">
        <v>3293</v>
      </c>
      <c r="C126" s="257" t="s">
        <v>908</v>
      </c>
      <c r="D126" s="259" t="s">
        <v>2083</v>
      </c>
    </row>
    <row r="127" spans="1:4" s="260" customFormat="1" x14ac:dyDescent="0.2">
      <c r="A127" s="255">
        <f t="shared" si="1"/>
        <v>126</v>
      </c>
      <c r="B127" s="256" t="s">
        <v>3301</v>
      </c>
      <c r="C127" s="257" t="s">
        <v>3302</v>
      </c>
      <c r="D127" s="259" t="s">
        <v>2083</v>
      </c>
    </row>
    <row r="128" spans="1:4" s="260" customFormat="1" x14ac:dyDescent="0.2">
      <c r="A128" s="255">
        <f t="shared" si="1"/>
        <v>127</v>
      </c>
      <c r="B128" s="256" t="s">
        <v>3308</v>
      </c>
      <c r="C128" s="257" t="s">
        <v>3309</v>
      </c>
      <c r="D128" s="258" t="s">
        <v>874</v>
      </c>
    </row>
    <row r="129" spans="1:4" s="260" customFormat="1" x14ac:dyDescent="0.2">
      <c r="A129" s="255">
        <f t="shared" si="1"/>
        <v>128</v>
      </c>
      <c r="B129" s="256" t="s">
        <v>3315</v>
      </c>
      <c r="C129" s="257" t="s">
        <v>3316</v>
      </c>
      <c r="D129" s="259" t="s">
        <v>2083</v>
      </c>
    </row>
    <row r="130" spans="1:4" s="260" customFormat="1" x14ac:dyDescent="0.2">
      <c r="A130" s="255">
        <f t="shared" si="1"/>
        <v>129</v>
      </c>
      <c r="B130" s="256" t="s">
        <v>3323</v>
      </c>
      <c r="C130" s="257" t="s">
        <v>3324</v>
      </c>
      <c r="D130" s="259" t="s">
        <v>2083</v>
      </c>
    </row>
    <row r="131" spans="1:4" s="260" customFormat="1" x14ac:dyDescent="0.2">
      <c r="A131" s="255">
        <f t="shared" si="1"/>
        <v>130</v>
      </c>
      <c r="B131" s="256" t="s">
        <v>3329</v>
      </c>
      <c r="C131" s="257" t="s">
        <v>3330</v>
      </c>
      <c r="D131" s="259" t="s">
        <v>2083</v>
      </c>
    </row>
    <row r="132" spans="1:4" s="260" customFormat="1" x14ac:dyDescent="0.2">
      <c r="A132" s="255">
        <f t="shared" ref="A132:A141" si="2">+A131+1</f>
        <v>131</v>
      </c>
      <c r="B132" s="256" t="s">
        <v>3336</v>
      </c>
      <c r="C132" s="257" t="s">
        <v>3337</v>
      </c>
      <c r="D132" s="259" t="s">
        <v>2083</v>
      </c>
    </row>
    <row r="133" spans="1:4" s="260" customFormat="1" x14ac:dyDescent="0.2">
      <c r="A133" s="255">
        <f t="shared" si="2"/>
        <v>132</v>
      </c>
      <c r="B133" s="256" t="s">
        <v>3345</v>
      </c>
      <c r="C133" s="257" t="s">
        <v>3346</v>
      </c>
      <c r="D133" s="259" t="s">
        <v>867</v>
      </c>
    </row>
    <row r="134" spans="1:4" s="260" customFormat="1" x14ac:dyDescent="0.2">
      <c r="A134" s="255">
        <f t="shared" si="2"/>
        <v>133</v>
      </c>
      <c r="B134" s="256" t="s">
        <v>3353</v>
      </c>
      <c r="C134" s="257" t="s">
        <v>116</v>
      </c>
      <c r="D134" s="259" t="s">
        <v>2083</v>
      </c>
    </row>
    <row r="135" spans="1:4" s="260" customFormat="1" x14ac:dyDescent="0.2">
      <c r="A135" s="255">
        <f t="shared" si="2"/>
        <v>134</v>
      </c>
      <c r="B135" s="256" t="s">
        <v>3359</v>
      </c>
      <c r="C135" s="257" t="s">
        <v>102</v>
      </c>
      <c r="D135" s="259" t="s">
        <v>2083</v>
      </c>
    </row>
    <row r="136" spans="1:4" s="260" customFormat="1" x14ac:dyDescent="0.2">
      <c r="A136" s="255">
        <f t="shared" si="2"/>
        <v>135</v>
      </c>
      <c r="B136" s="256" t="s">
        <v>3366</v>
      </c>
      <c r="C136" s="257" t="s">
        <v>3367</v>
      </c>
      <c r="D136" s="259" t="s">
        <v>2083</v>
      </c>
    </row>
    <row r="137" spans="1:4" s="260" customFormat="1" x14ac:dyDescent="0.2">
      <c r="A137" s="255">
        <f t="shared" si="2"/>
        <v>136</v>
      </c>
      <c r="B137" s="256" t="s">
        <v>3374</v>
      </c>
      <c r="C137" s="257" t="s">
        <v>119</v>
      </c>
      <c r="D137" s="259" t="s">
        <v>1</v>
      </c>
    </row>
    <row r="138" spans="1:4" s="260" customFormat="1" x14ac:dyDescent="0.2">
      <c r="A138" s="255">
        <f t="shared" si="2"/>
        <v>137</v>
      </c>
      <c r="B138" s="256" t="s">
        <v>3381</v>
      </c>
      <c r="C138" s="257" t="s">
        <v>3382</v>
      </c>
      <c r="D138" s="259" t="s">
        <v>2083</v>
      </c>
    </row>
    <row r="139" spans="1:4" s="260" customFormat="1" x14ac:dyDescent="0.2">
      <c r="A139" s="255">
        <f t="shared" si="2"/>
        <v>138</v>
      </c>
      <c r="B139" s="256" t="s">
        <v>3389</v>
      </c>
      <c r="C139" s="257" t="s">
        <v>3390</v>
      </c>
      <c r="D139" s="259" t="s">
        <v>2083</v>
      </c>
    </row>
    <row r="140" spans="1:4" s="260" customFormat="1" x14ac:dyDescent="0.2">
      <c r="A140" s="255">
        <f t="shared" si="2"/>
        <v>139</v>
      </c>
      <c r="B140" s="256" t="s">
        <v>3654</v>
      </c>
      <c r="C140" s="257" t="s">
        <v>3655</v>
      </c>
      <c r="D140" s="259" t="s">
        <v>2083</v>
      </c>
    </row>
    <row r="141" spans="1:4" s="260" customFormat="1" x14ac:dyDescent="0.2">
      <c r="A141" s="255">
        <f t="shared" si="2"/>
        <v>140</v>
      </c>
      <c r="B141" s="256" t="s">
        <v>3656</v>
      </c>
      <c r="C141" s="257" t="s">
        <v>3657</v>
      </c>
      <c r="D141" s="259" t="s">
        <v>2083</v>
      </c>
    </row>
    <row r="142" spans="1:4" s="260" customFormat="1" x14ac:dyDescent="0.2">
      <c r="A142" s="263"/>
      <c r="B142" s="264"/>
      <c r="C142" s="265"/>
      <c r="D142" s="266"/>
    </row>
    <row r="143" spans="1:4" x14ac:dyDescent="0.25">
      <c r="C143" s="269"/>
    </row>
    <row r="144" spans="1:4" x14ac:dyDescent="0.25">
      <c r="C144" s="269"/>
    </row>
    <row r="145" spans="2:3" x14ac:dyDescent="0.25">
      <c r="B145" s="272" t="e">
        <f>+#REF!</f>
        <v>#REF!</v>
      </c>
      <c r="C145" s="273" t="e">
        <f>+#REF!</f>
        <v>#REF!</v>
      </c>
    </row>
    <row r="146" spans="2:3" x14ac:dyDescent="0.25">
      <c r="B146" s="272" t="e">
        <f>+#REF!</f>
        <v>#REF!</v>
      </c>
      <c r="C146" s="273" t="e">
        <f>+#REF!</f>
        <v>#REF!</v>
      </c>
    </row>
    <row r="147" spans="2:3" x14ac:dyDescent="0.25">
      <c r="B147" s="272" t="e">
        <f>+#REF!</f>
        <v>#REF!</v>
      </c>
      <c r="C147" s="273" t="e">
        <f>+#REF!</f>
        <v>#REF!</v>
      </c>
    </row>
    <row r="148" spans="2:3" x14ac:dyDescent="0.25">
      <c r="B148" s="272" t="e">
        <f>+#REF!</f>
        <v>#REF!</v>
      </c>
      <c r="C148" s="273" t="e">
        <f>+#REF!</f>
        <v>#REF!</v>
      </c>
    </row>
    <row r="149" spans="2:3" x14ac:dyDescent="0.25">
      <c r="B149" s="272" t="e">
        <f>+#REF!</f>
        <v>#REF!</v>
      </c>
      <c r="C149" s="273" t="e">
        <f>+#REF!</f>
        <v>#REF!</v>
      </c>
    </row>
    <row r="150" spans="2:3" x14ac:dyDescent="0.25">
      <c r="B150" s="272" t="e">
        <f>+#REF!</f>
        <v>#REF!</v>
      </c>
      <c r="C150" s="273" t="e">
        <f>+#REF!</f>
        <v>#REF!</v>
      </c>
    </row>
    <row r="151" spans="2:3" x14ac:dyDescent="0.25">
      <c r="B151" s="274" t="e">
        <f>+#REF!</f>
        <v>#REF!</v>
      </c>
      <c r="C151" s="275" t="e">
        <f>+#REF!</f>
        <v>#REF!</v>
      </c>
    </row>
    <row r="152" spans="2:3" x14ac:dyDescent="0.25">
      <c r="B152" s="272"/>
      <c r="C152" s="273"/>
    </row>
    <row r="153" spans="2:3" x14ac:dyDescent="0.25">
      <c r="B153" s="272" t="e">
        <f>+#REF!</f>
        <v>#REF!</v>
      </c>
      <c r="C153" s="273" t="e">
        <f>+#REF!</f>
        <v>#REF!</v>
      </c>
    </row>
    <row r="154" spans="2:3" x14ac:dyDescent="0.25">
      <c r="B154" s="272" t="e">
        <f>+#REF!</f>
        <v>#REF!</v>
      </c>
      <c r="C154" s="273" t="e">
        <f>+#REF!</f>
        <v>#REF!</v>
      </c>
    </row>
    <row r="155" spans="2:3" x14ac:dyDescent="0.25">
      <c r="B155" s="274" t="e">
        <f>+#REF!</f>
        <v>#REF!</v>
      </c>
      <c r="C155" s="275" t="e">
        <f>+#REF!</f>
        <v>#REF!</v>
      </c>
    </row>
  </sheetData>
  <autoFilter ref="B1:D141"/>
  <pageMargins left="0.59055118110236227" right="0.19685039370078741" top="0.51181102362204722" bottom="0.74803149606299213" header="0.31496062992125984" footer="0.31496062992125984"/>
  <pageSetup paperSize="9" scale="75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3:F49"/>
  <sheetViews>
    <sheetView workbookViewId="0">
      <selection activeCell="E10" sqref="E10"/>
    </sheetView>
  </sheetViews>
  <sheetFormatPr defaultRowHeight="12.75" x14ac:dyDescent="0.2"/>
  <cols>
    <col min="1" max="1" width="14" bestFit="1" customWidth="1"/>
    <col min="2" max="2" width="21.85546875" bestFit="1" customWidth="1"/>
    <col min="4" max="4" width="19.140625" customWidth="1"/>
    <col min="5" max="5" width="14" bestFit="1" customWidth="1"/>
    <col min="6" max="6" width="16.7109375" bestFit="1" customWidth="1"/>
  </cols>
  <sheetData>
    <row r="3" spans="1:6" x14ac:dyDescent="0.2">
      <c r="A3" s="284" t="s">
        <v>3688</v>
      </c>
      <c r="B3" t="s">
        <v>3689</v>
      </c>
      <c r="D3" s="288" t="s">
        <v>3691</v>
      </c>
      <c r="E3" s="289" t="s">
        <v>3687</v>
      </c>
      <c r="F3" s="289" t="s">
        <v>3402</v>
      </c>
    </row>
    <row r="4" spans="1:6" x14ac:dyDescent="0.2">
      <c r="A4" s="285" t="s">
        <v>460</v>
      </c>
      <c r="B4" s="286">
        <v>200</v>
      </c>
      <c r="E4" t="str">
        <f t="shared" ref="E4:F9" si="0">A4</f>
        <v>JAKARTA</v>
      </c>
      <c r="F4">
        <f t="shared" si="0"/>
        <v>200</v>
      </c>
    </row>
    <row r="5" spans="1:6" x14ac:dyDescent="0.2">
      <c r="A5" s="285" t="s">
        <v>142</v>
      </c>
      <c r="B5" s="286">
        <v>62</v>
      </c>
      <c r="D5" s="290">
        <v>1</v>
      </c>
      <c r="E5" t="str">
        <f t="shared" si="0"/>
        <v>SURABAYA</v>
      </c>
      <c r="F5">
        <f t="shared" si="0"/>
        <v>62</v>
      </c>
    </row>
    <row r="6" spans="1:6" x14ac:dyDescent="0.2">
      <c r="A6" s="285" t="s">
        <v>218</v>
      </c>
      <c r="B6" s="286">
        <v>38</v>
      </c>
      <c r="D6" s="290">
        <f>+D5+1</f>
        <v>2</v>
      </c>
      <c r="E6" t="str">
        <f t="shared" si="0"/>
        <v>BANDUNG</v>
      </c>
      <c r="F6">
        <f t="shared" si="0"/>
        <v>38</v>
      </c>
    </row>
    <row r="7" spans="1:6" x14ac:dyDescent="0.2">
      <c r="A7" s="285" t="s">
        <v>465</v>
      </c>
      <c r="B7" s="286">
        <v>36</v>
      </c>
      <c r="D7" s="290">
        <f>+D6+1</f>
        <v>3</v>
      </c>
      <c r="E7" t="str">
        <f t="shared" si="0"/>
        <v>MEDAN</v>
      </c>
      <c r="F7">
        <f t="shared" si="0"/>
        <v>36</v>
      </c>
    </row>
    <row r="8" spans="1:6" x14ac:dyDescent="0.2">
      <c r="A8" s="285" t="s">
        <v>143</v>
      </c>
      <c r="B8" s="286">
        <v>32</v>
      </c>
      <c r="D8" s="290">
        <f>+D7+1</f>
        <v>4</v>
      </c>
      <c r="E8" t="str">
        <f t="shared" si="0"/>
        <v>SEMARANG</v>
      </c>
      <c r="F8">
        <f t="shared" si="0"/>
        <v>32</v>
      </c>
    </row>
    <row r="9" spans="1:6" x14ac:dyDescent="0.2">
      <c r="A9" s="285" t="s">
        <v>283</v>
      </c>
      <c r="B9" s="286">
        <v>25</v>
      </c>
      <c r="D9" s="290">
        <f>+D8+1</f>
        <v>5</v>
      </c>
      <c r="E9" t="str">
        <f t="shared" si="0"/>
        <v>YOGYAKARTA</v>
      </c>
      <c r="F9">
        <f t="shared" si="0"/>
        <v>25</v>
      </c>
    </row>
    <row r="10" spans="1:6" x14ac:dyDescent="0.2">
      <c r="A10" s="285" t="s">
        <v>457</v>
      </c>
      <c r="B10" s="286">
        <v>21</v>
      </c>
      <c r="D10" s="290">
        <f>+D9+1</f>
        <v>6</v>
      </c>
      <c r="E10" s="287" t="s">
        <v>3690</v>
      </c>
      <c r="F10">
        <f>SUM(B10:B48)</f>
        <v>219</v>
      </c>
    </row>
    <row r="11" spans="1:6" x14ac:dyDescent="0.2">
      <c r="A11" s="285" t="s">
        <v>375</v>
      </c>
      <c r="B11" s="286">
        <v>19</v>
      </c>
    </row>
    <row r="12" spans="1:6" x14ac:dyDescent="0.2">
      <c r="A12" s="285" t="s">
        <v>246</v>
      </c>
      <c r="B12" s="286">
        <v>18</v>
      </c>
    </row>
    <row r="13" spans="1:6" x14ac:dyDescent="0.2">
      <c r="A13" s="285" t="s">
        <v>479</v>
      </c>
      <c r="B13" s="286">
        <v>17</v>
      </c>
    </row>
    <row r="14" spans="1:6" x14ac:dyDescent="0.2">
      <c r="A14" s="285" t="s">
        <v>646</v>
      </c>
      <c r="B14" s="286">
        <v>15</v>
      </c>
    </row>
    <row r="15" spans="1:6" x14ac:dyDescent="0.2">
      <c r="A15" s="285" t="s">
        <v>26</v>
      </c>
      <c r="B15" s="286">
        <v>14</v>
      </c>
    </row>
    <row r="16" spans="1:6" x14ac:dyDescent="0.2">
      <c r="A16" s="285" t="s">
        <v>433</v>
      </c>
      <c r="B16" s="286">
        <v>13</v>
      </c>
    </row>
    <row r="17" spans="1:2" x14ac:dyDescent="0.2">
      <c r="A17" s="285" t="s">
        <v>248</v>
      </c>
      <c r="B17" s="286">
        <v>9</v>
      </c>
    </row>
    <row r="18" spans="1:2" x14ac:dyDescent="0.2">
      <c r="A18" s="285" t="s">
        <v>464</v>
      </c>
      <c r="B18" s="286">
        <v>9</v>
      </c>
    </row>
    <row r="19" spans="1:2" x14ac:dyDescent="0.2">
      <c r="A19" s="285" t="s">
        <v>298</v>
      </c>
      <c r="B19" s="286">
        <v>7</v>
      </c>
    </row>
    <row r="20" spans="1:2" x14ac:dyDescent="0.2">
      <c r="A20" s="285" t="s">
        <v>55</v>
      </c>
      <c r="B20" s="286">
        <v>7</v>
      </c>
    </row>
    <row r="21" spans="1:2" x14ac:dyDescent="0.2">
      <c r="A21" s="285" t="s">
        <v>191</v>
      </c>
      <c r="B21" s="286">
        <v>7</v>
      </c>
    </row>
    <row r="22" spans="1:2" x14ac:dyDescent="0.2">
      <c r="A22" s="285" t="s">
        <v>259</v>
      </c>
      <c r="B22" s="286">
        <v>6</v>
      </c>
    </row>
    <row r="23" spans="1:2" x14ac:dyDescent="0.2">
      <c r="A23" s="285" t="s">
        <v>36</v>
      </c>
      <c r="B23" s="286">
        <v>6</v>
      </c>
    </row>
    <row r="24" spans="1:2" x14ac:dyDescent="0.2">
      <c r="A24" s="285" t="s">
        <v>24</v>
      </c>
      <c r="B24" s="286">
        <v>5</v>
      </c>
    </row>
    <row r="25" spans="1:2" x14ac:dyDescent="0.2">
      <c r="A25" s="285" t="s">
        <v>249</v>
      </c>
      <c r="B25" s="286">
        <v>5</v>
      </c>
    </row>
    <row r="26" spans="1:2" x14ac:dyDescent="0.2">
      <c r="A26" s="285" t="s">
        <v>459</v>
      </c>
      <c r="B26" s="286">
        <v>4</v>
      </c>
    </row>
    <row r="27" spans="1:2" x14ac:dyDescent="0.2">
      <c r="A27" s="285" t="s">
        <v>159</v>
      </c>
      <c r="B27" s="286">
        <v>4</v>
      </c>
    </row>
    <row r="28" spans="1:2" x14ac:dyDescent="0.2">
      <c r="A28" s="285" t="s">
        <v>288</v>
      </c>
      <c r="B28" s="286">
        <v>3</v>
      </c>
    </row>
    <row r="29" spans="1:2" x14ac:dyDescent="0.2">
      <c r="A29" s="285" t="s">
        <v>337</v>
      </c>
      <c r="B29" s="286">
        <v>3</v>
      </c>
    </row>
    <row r="30" spans="1:2" x14ac:dyDescent="0.2">
      <c r="A30" s="285" t="s">
        <v>224</v>
      </c>
      <c r="B30" s="286">
        <v>3</v>
      </c>
    </row>
    <row r="31" spans="1:2" x14ac:dyDescent="0.2">
      <c r="A31" s="285" t="s">
        <v>226</v>
      </c>
      <c r="B31" s="286">
        <v>2</v>
      </c>
    </row>
    <row r="32" spans="1:2" x14ac:dyDescent="0.2">
      <c r="A32" s="285" t="s">
        <v>60</v>
      </c>
      <c r="B32" s="286">
        <v>2</v>
      </c>
    </row>
    <row r="33" spans="1:2" x14ac:dyDescent="0.2">
      <c r="A33" s="285" t="s">
        <v>1561</v>
      </c>
      <c r="B33" s="286">
        <v>2</v>
      </c>
    </row>
    <row r="34" spans="1:2" x14ac:dyDescent="0.2">
      <c r="A34" s="285" t="s">
        <v>22</v>
      </c>
      <c r="B34" s="286">
        <v>2</v>
      </c>
    </row>
    <row r="35" spans="1:2" x14ac:dyDescent="0.2">
      <c r="A35" s="285" t="s">
        <v>396</v>
      </c>
      <c r="B35" s="286">
        <v>2</v>
      </c>
    </row>
    <row r="36" spans="1:2" x14ac:dyDescent="0.2">
      <c r="A36" s="285" t="s">
        <v>373</v>
      </c>
      <c r="B36" s="286">
        <v>2</v>
      </c>
    </row>
    <row r="37" spans="1:2" x14ac:dyDescent="0.2">
      <c r="A37" s="285" t="s">
        <v>369</v>
      </c>
      <c r="B37" s="286">
        <v>1</v>
      </c>
    </row>
    <row r="38" spans="1:2" x14ac:dyDescent="0.2">
      <c r="A38" s="285" t="s">
        <v>1327</v>
      </c>
      <c r="B38" s="286">
        <v>1</v>
      </c>
    </row>
    <row r="39" spans="1:2" x14ac:dyDescent="0.2">
      <c r="A39" s="285" t="s">
        <v>238</v>
      </c>
      <c r="B39" s="286">
        <v>1</v>
      </c>
    </row>
    <row r="40" spans="1:2" x14ac:dyDescent="0.2">
      <c r="A40" s="285" t="s">
        <v>3460</v>
      </c>
      <c r="B40" s="286">
        <v>1</v>
      </c>
    </row>
    <row r="41" spans="1:2" x14ac:dyDescent="0.2">
      <c r="A41" s="285" t="s">
        <v>372</v>
      </c>
      <c r="B41" s="286">
        <v>1</v>
      </c>
    </row>
    <row r="42" spans="1:2" x14ac:dyDescent="0.2">
      <c r="A42" s="285" t="s">
        <v>237</v>
      </c>
      <c r="B42" s="286">
        <v>1</v>
      </c>
    </row>
    <row r="43" spans="1:2" x14ac:dyDescent="0.2">
      <c r="A43" s="285" t="s">
        <v>188</v>
      </c>
      <c r="B43" s="286">
        <v>1</v>
      </c>
    </row>
    <row r="44" spans="1:2" x14ac:dyDescent="0.2">
      <c r="A44" s="285" t="s">
        <v>3626</v>
      </c>
      <c r="B44" s="286">
        <v>1</v>
      </c>
    </row>
    <row r="45" spans="1:2" x14ac:dyDescent="0.2">
      <c r="A45" s="285" t="s">
        <v>1287</v>
      </c>
      <c r="B45" s="286">
        <v>1</v>
      </c>
    </row>
    <row r="46" spans="1:2" x14ac:dyDescent="0.2">
      <c r="A46" s="285" t="s">
        <v>253</v>
      </c>
      <c r="B46" s="286">
        <v>1</v>
      </c>
    </row>
    <row r="47" spans="1:2" x14ac:dyDescent="0.2">
      <c r="A47" s="285" t="s">
        <v>1665</v>
      </c>
      <c r="B47" s="286">
        <v>1</v>
      </c>
    </row>
    <row r="48" spans="1:2" x14ac:dyDescent="0.2">
      <c r="A48" s="285" t="s">
        <v>1487</v>
      </c>
      <c r="B48" s="286">
        <v>1</v>
      </c>
    </row>
    <row r="49" spans="1:2" x14ac:dyDescent="0.2">
      <c r="A49" s="285" t="s">
        <v>3659</v>
      </c>
      <c r="B49" s="286">
        <v>612</v>
      </c>
    </row>
  </sheetData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 filterMode="1"/>
  <dimension ref="A1:G683"/>
  <sheetViews>
    <sheetView topLeftCell="A330" workbookViewId="0">
      <selection activeCell="C585" sqref="C585"/>
    </sheetView>
  </sheetViews>
  <sheetFormatPr defaultColWidth="9.140625" defaultRowHeight="12.75" x14ac:dyDescent="0.2"/>
  <cols>
    <col min="1" max="1" width="9.42578125" style="214" bestFit="1" customWidth="1"/>
    <col min="2" max="2" width="12" style="214" bestFit="1" customWidth="1"/>
    <col min="3" max="3" width="117.28515625" style="214" bestFit="1" customWidth="1"/>
    <col min="4" max="4" width="16.7109375" style="214" bestFit="1" customWidth="1"/>
    <col min="5" max="5" width="23.28515625" style="214" bestFit="1" customWidth="1"/>
    <col min="6" max="7" width="14.5703125" style="214" bestFit="1" customWidth="1"/>
    <col min="8" max="16384" width="9.140625" style="214"/>
  </cols>
  <sheetData>
    <row r="1" spans="1:7" x14ac:dyDescent="0.2">
      <c r="A1" s="214" t="s">
        <v>3400</v>
      </c>
      <c r="B1" s="283" t="s">
        <v>75</v>
      </c>
      <c r="C1" s="214" t="s">
        <v>126</v>
      </c>
      <c r="D1" s="214" t="s">
        <v>3402</v>
      </c>
      <c r="E1" s="214" t="s">
        <v>1902</v>
      </c>
      <c r="F1" s="214" t="s">
        <v>2089</v>
      </c>
      <c r="G1" s="214" t="s">
        <v>2090</v>
      </c>
    </row>
    <row r="2" spans="1:7" x14ac:dyDescent="0.2">
      <c r="A2" s="214" t="s">
        <v>2330</v>
      </c>
      <c r="B2" s="74" t="s">
        <v>76</v>
      </c>
      <c r="C2" s="214" t="s">
        <v>0</v>
      </c>
      <c r="E2" s="214" t="s">
        <v>1437</v>
      </c>
      <c r="F2" s="214" t="s">
        <v>1259</v>
      </c>
      <c r="G2" s="214" t="s">
        <v>218</v>
      </c>
    </row>
    <row r="3" spans="1:7" hidden="1" x14ac:dyDescent="0.2">
      <c r="A3" s="214" t="s">
        <v>2330</v>
      </c>
      <c r="B3" s="23" t="s">
        <v>76</v>
      </c>
      <c r="C3" s="214" t="s">
        <v>0</v>
      </c>
      <c r="E3" s="214" t="s">
        <v>1437</v>
      </c>
      <c r="F3" s="214" t="s">
        <v>1435</v>
      </c>
      <c r="G3" s="214" t="s">
        <v>26</v>
      </c>
    </row>
    <row r="4" spans="1:7" hidden="1" x14ac:dyDescent="0.2">
      <c r="A4" s="214" t="s">
        <v>2330</v>
      </c>
      <c r="B4" s="23" t="s">
        <v>76</v>
      </c>
      <c r="C4" s="214" t="s">
        <v>0</v>
      </c>
      <c r="E4" s="214" t="s">
        <v>1437</v>
      </c>
      <c r="F4" s="214" t="s">
        <v>1259</v>
      </c>
      <c r="G4" s="214" t="s">
        <v>460</v>
      </c>
    </row>
    <row r="5" spans="1:7" hidden="1" x14ac:dyDescent="0.2">
      <c r="A5" s="214" t="s">
        <v>2330</v>
      </c>
      <c r="B5" s="23" t="s">
        <v>76</v>
      </c>
      <c r="C5" s="214" t="s">
        <v>0</v>
      </c>
      <c r="E5" s="214" t="s">
        <v>1437</v>
      </c>
      <c r="F5" s="214" t="s">
        <v>1259</v>
      </c>
      <c r="G5" s="214" t="s">
        <v>142</v>
      </c>
    </row>
    <row r="6" spans="1:7" hidden="1" x14ac:dyDescent="0.2">
      <c r="A6" s="214" t="s">
        <v>2330</v>
      </c>
      <c r="B6" s="23" t="s">
        <v>76</v>
      </c>
      <c r="C6" s="214" t="s">
        <v>0</v>
      </c>
      <c r="E6" s="214" t="s">
        <v>1437</v>
      </c>
      <c r="F6" s="214" t="s">
        <v>1259</v>
      </c>
      <c r="G6" s="214" t="s">
        <v>283</v>
      </c>
    </row>
    <row r="7" spans="1:7" hidden="1" x14ac:dyDescent="0.2">
      <c r="A7" s="214" t="s">
        <v>2330</v>
      </c>
      <c r="B7" s="23" t="s">
        <v>76</v>
      </c>
      <c r="C7" s="214" t="s">
        <v>0</v>
      </c>
      <c r="E7" s="214" t="s">
        <v>1437</v>
      </c>
      <c r="F7" s="214" t="s">
        <v>1259</v>
      </c>
      <c r="G7" s="214" t="s">
        <v>460</v>
      </c>
    </row>
    <row r="8" spans="1:7" hidden="1" x14ac:dyDescent="0.2">
      <c r="A8" s="214" t="s">
        <v>2330</v>
      </c>
      <c r="B8" s="23" t="s">
        <v>76</v>
      </c>
      <c r="C8" s="214" t="s">
        <v>0</v>
      </c>
      <c r="E8" s="214" t="s">
        <v>1437</v>
      </c>
      <c r="F8" s="214" t="s">
        <v>1259</v>
      </c>
      <c r="G8" s="8" t="s">
        <v>460</v>
      </c>
    </row>
    <row r="9" spans="1:7" hidden="1" x14ac:dyDescent="0.2">
      <c r="A9" s="214" t="s">
        <v>2314</v>
      </c>
      <c r="B9" s="23" t="s">
        <v>76</v>
      </c>
      <c r="C9" s="214" t="s">
        <v>660</v>
      </c>
      <c r="E9" s="214" t="s">
        <v>1437</v>
      </c>
      <c r="F9" s="214" t="s">
        <v>1259</v>
      </c>
      <c r="G9" s="214" t="s">
        <v>142</v>
      </c>
    </row>
    <row r="10" spans="1:7" hidden="1" x14ac:dyDescent="0.2">
      <c r="A10" s="214" t="s">
        <v>2314</v>
      </c>
      <c r="B10" s="74" t="s">
        <v>76</v>
      </c>
      <c r="C10" s="214" t="s">
        <v>660</v>
      </c>
      <c r="E10" s="214" t="s">
        <v>1437</v>
      </c>
      <c r="F10" s="214" t="s">
        <v>1259</v>
      </c>
      <c r="G10" s="214" t="s">
        <v>460</v>
      </c>
    </row>
    <row r="11" spans="1:7" hidden="1" x14ac:dyDescent="0.2">
      <c r="A11" s="214" t="s">
        <v>2963</v>
      </c>
      <c r="B11" s="23" t="s">
        <v>76</v>
      </c>
      <c r="C11" s="214" t="s">
        <v>285</v>
      </c>
      <c r="E11" s="214" t="s">
        <v>1437</v>
      </c>
      <c r="F11" s="214" t="s">
        <v>1259</v>
      </c>
      <c r="G11" s="214" t="s">
        <v>457</v>
      </c>
    </row>
    <row r="12" spans="1:7" hidden="1" x14ac:dyDescent="0.2">
      <c r="A12" s="214" t="s">
        <v>2963</v>
      </c>
      <c r="B12" s="23" t="s">
        <v>76</v>
      </c>
      <c r="C12" s="214" t="s">
        <v>285</v>
      </c>
      <c r="E12" s="214" t="s">
        <v>1437</v>
      </c>
      <c r="F12" s="214" t="s">
        <v>1259</v>
      </c>
      <c r="G12" s="214" t="s">
        <v>283</v>
      </c>
    </row>
    <row r="13" spans="1:7" hidden="1" x14ac:dyDescent="0.2">
      <c r="A13" s="214" t="s">
        <v>2339</v>
      </c>
      <c r="B13" s="74" t="s">
        <v>76</v>
      </c>
      <c r="C13" s="214" t="s">
        <v>23</v>
      </c>
      <c r="E13" s="214" t="s">
        <v>1437</v>
      </c>
      <c r="F13" s="214" t="s">
        <v>1435</v>
      </c>
      <c r="G13" s="214" t="s">
        <v>465</v>
      </c>
    </row>
    <row r="14" spans="1:7" hidden="1" x14ac:dyDescent="0.2">
      <c r="A14" s="214" t="s">
        <v>2349</v>
      </c>
      <c r="B14" s="23" t="s">
        <v>76</v>
      </c>
      <c r="C14" s="214" t="s">
        <v>526</v>
      </c>
      <c r="E14" s="214" t="s">
        <v>1437</v>
      </c>
      <c r="F14" s="214" t="s">
        <v>1259</v>
      </c>
      <c r="G14" s="214" t="s">
        <v>142</v>
      </c>
    </row>
    <row r="15" spans="1:7" hidden="1" x14ac:dyDescent="0.2">
      <c r="A15" s="214" t="s">
        <v>2349</v>
      </c>
      <c r="B15" s="1" t="s">
        <v>76</v>
      </c>
      <c r="C15" s="214" t="s">
        <v>526</v>
      </c>
      <c r="E15" s="214" t="s">
        <v>1437</v>
      </c>
      <c r="F15" s="214" t="s">
        <v>1435</v>
      </c>
      <c r="G15" s="214" t="s">
        <v>465</v>
      </c>
    </row>
    <row r="16" spans="1:7" hidden="1" x14ac:dyDescent="0.2">
      <c r="A16" s="214" t="s">
        <v>2349</v>
      </c>
      <c r="B16" s="74" t="s">
        <v>76</v>
      </c>
      <c r="C16" s="214" t="s">
        <v>526</v>
      </c>
      <c r="E16" s="214" t="s">
        <v>1437</v>
      </c>
      <c r="F16" s="214" t="s">
        <v>1259</v>
      </c>
      <c r="G16" s="214" t="s">
        <v>460</v>
      </c>
    </row>
    <row r="17" spans="1:7" hidden="1" x14ac:dyDescent="0.2">
      <c r="A17" s="214" t="s">
        <v>2349</v>
      </c>
      <c r="B17" s="23" t="s">
        <v>76</v>
      </c>
      <c r="C17" s="214" t="s">
        <v>526</v>
      </c>
      <c r="E17" s="214" t="s">
        <v>1437</v>
      </c>
      <c r="F17" s="214" t="s">
        <v>1435</v>
      </c>
      <c r="G17" s="214" t="s">
        <v>26</v>
      </c>
    </row>
    <row r="18" spans="1:7" hidden="1" x14ac:dyDescent="0.2">
      <c r="A18" s="214" t="s">
        <v>2349</v>
      </c>
      <c r="B18" s="74" t="s">
        <v>76</v>
      </c>
      <c r="C18" s="214" t="s">
        <v>526</v>
      </c>
      <c r="E18" s="214" t="s">
        <v>1437</v>
      </c>
      <c r="F18" s="214" t="s">
        <v>1259</v>
      </c>
      <c r="G18" s="214" t="s">
        <v>457</v>
      </c>
    </row>
    <row r="19" spans="1:7" hidden="1" x14ac:dyDescent="0.2">
      <c r="A19" s="214" t="s">
        <v>2349</v>
      </c>
      <c r="B19" s="23" t="s">
        <v>76</v>
      </c>
      <c r="C19" s="214" t="s">
        <v>526</v>
      </c>
      <c r="E19" s="214" t="s">
        <v>1437</v>
      </c>
      <c r="F19" s="214" t="s">
        <v>1259</v>
      </c>
      <c r="G19" s="214" t="s">
        <v>460</v>
      </c>
    </row>
    <row r="20" spans="1:7" x14ac:dyDescent="0.2">
      <c r="A20" s="214" t="s">
        <v>2349</v>
      </c>
      <c r="B20" s="23" t="s">
        <v>76</v>
      </c>
      <c r="C20" s="214" t="s">
        <v>526</v>
      </c>
      <c r="E20" s="214" t="s">
        <v>1437</v>
      </c>
      <c r="F20" s="214" t="s">
        <v>1259</v>
      </c>
      <c r="G20" s="214" t="s">
        <v>218</v>
      </c>
    </row>
    <row r="21" spans="1:7" hidden="1" x14ac:dyDescent="0.2">
      <c r="A21" s="214" t="s">
        <v>2357</v>
      </c>
      <c r="B21" s="23" t="s">
        <v>76</v>
      </c>
      <c r="C21" s="214" t="s">
        <v>293</v>
      </c>
      <c r="E21" s="214" t="s">
        <v>1437</v>
      </c>
      <c r="F21" s="214" t="s">
        <v>1259</v>
      </c>
      <c r="G21" s="214" t="s">
        <v>142</v>
      </c>
    </row>
    <row r="22" spans="1:7" hidden="1" x14ac:dyDescent="0.2">
      <c r="A22" s="214" t="s">
        <v>2859</v>
      </c>
      <c r="B22" s="23" t="s">
        <v>76</v>
      </c>
      <c r="C22" s="214" t="s">
        <v>1447</v>
      </c>
      <c r="E22" s="214" t="s">
        <v>1437</v>
      </c>
      <c r="F22" s="214" t="s">
        <v>1259</v>
      </c>
      <c r="G22" s="214" t="s">
        <v>142</v>
      </c>
    </row>
    <row r="23" spans="1:7" hidden="1" x14ac:dyDescent="0.2">
      <c r="A23" s="214" t="s">
        <v>2859</v>
      </c>
      <c r="B23" s="23" t="s">
        <v>76</v>
      </c>
      <c r="C23" s="214" t="s">
        <v>1447</v>
      </c>
      <c r="E23" s="214" t="s">
        <v>1437</v>
      </c>
      <c r="F23" s="214" t="s">
        <v>1259</v>
      </c>
      <c r="G23" s="214" t="s">
        <v>457</v>
      </c>
    </row>
    <row r="24" spans="1:7" hidden="1" x14ac:dyDescent="0.2">
      <c r="A24" s="214" t="s">
        <v>2859</v>
      </c>
      <c r="B24" s="23" t="s">
        <v>76</v>
      </c>
      <c r="C24" s="214" t="s">
        <v>1447</v>
      </c>
      <c r="E24" s="214" t="s">
        <v>1437</v>
      </c>
      <c r="F24" s="214" t="s">
        <v>1259</v>
      </c>
      <c r="G24" s="214" t="s">
        <v>143</v>
      </c>
    </row>
    <row r="25" spans="1:7" hidden="1" x14ac:dyDescent="0.2">
      <c r="A25" s="214" t="s">
        <v>2859</v>
      </c>
      <c r="B25" s="23" t="s">
        <v>76</v>
      </c>
      <c r="C25" s="214" t="s">
        <v>1447</v>
      </c>
      <c r="E25" s="214" t="s">
        <v>1437</v>
      </c>
      <c r="F25" s="214" t="s">
        <v>1259</v>
      </c>
      <c r="G25" s="214" t="s">
        <v>142</v>
      </c>
    </row>
    <row r="26" spans="1:7" hidden="1" x14ac:dyDescent="0.2">
      <c r="A26" s="214" t="s">
        <v>2859</v>
      </c>
      <c r="B26" s="74" t="s">
        <v>76</v>
      </c>
      <c r="C26" s="214" t="s">
        <v>1447</v>
      </c>
      <c r="E26" s="214" t="s">
        <v>1437</v>
      </c>
      <c r="F26" s="214" t="s">
        <v>1259</v>
      </c>
      <c r="G26" s="214" t="s">
        <v>460</v>
      </c>
    </row>
    <row r="27" spans="1:7" x14ac:dyDescent="0.2">
      <c r="A27" s="214" t="s">
        <v>2859</v>
      </c>
      <c r="B27" s="23" t="s">
        <v>76</v>
      </c>
      <c r="C27" s="214" t="s">
        <v>1447</v>
      </c>
      <c r="E27" s="214" t="s">
        <v>1437</v>
      </c>
      <c r="F27" s="214" t="s">
        <v>1259</v>
      </c>
      <c r="G27" s="214" t="s">
        <v>218</v>
      </c>
    </row>
    <row r="28" spans="1:7" hidden="1" x14ac:dyDescent="0.2">
      <c r="A28" s="214" t="s">
        <v>2364</v>
      </c>
      <c r="B28" s="74" t="s">
        <v>76</v>
      </c>
      <c r="C28" s="214" t="s">
        <v>458</v>
      </c>
      <c r="E28" s="214" t="s">
        <v>1437</v>
      </c>
      <c r="F28" s="214" t="s">
        <v>1435</v>
      </c>
      <c r="G28" s="214" t="s">
        <v>465</v>
      </c>
    </row>
    <row r="29" spans="1:7" hidden="1" x14ac:dyDescent="0.2">
      <c r="A29" s="214" t="s">
        <v>2364</v>
      </c>
      <c r="B29" s="23" t="s">
        <v>76</v>
      </c>
      <c r="C29" s="214" t="s">
        <v>458</v>
      </c>
      <c r="E29" s="214" t="s">
        <v>1437</v>
      </c>
      <c r="F29" s="214" t="s">
        <v>1259</v>
      </c>
      <c r="G29" s="214" t="s">
        <v>375</v>
      </c>
    </row>
    <row r="30" spans="1:7" hidden="1" x14ac:dyDescent="0.2">
      <c r="A30" s="214" t="s">
        <v>2364</v>
      </c>
      <c r="B30" s="23" t="s">
        <v>76</v>
      </c>
      <c r="C30" s="214" t="s">
        <v>458</v>
      </c>
      <c r="E30" s="214" t="s">
        <v>1437</v>
      </c>
      <c r="F30" s="214" t="s">
        <v>1259</v>
      </c>
      <c r="G30" s="214" t="s">
        <v>142</v>
      </c>
    </row>
    <row r="31" spans="1:7" x14ac:dyDescent="0.2">
      <c r="A31" s="214" t="s">
        <v>2364</v>
      </c>
      <c r="B31" s="23" t="s">
        <v>76</v>
      </c>
      <c r="C31" s="214" t="s">
        <v>458</v>
      </c>
      <c r="E31" s="214" t="s">
        <v>1437</v>
      </c>
      <c r="F31" s="214" t="s">
        <v>1259</v>
      </c>
      <c r="G31" s="214" t="s">
        <v>218</v>
      </c>
    </row>
    <row r="32" spans="1:7" hidden="1" x14ac:dyDescent="0.2">
      <c r="A32" s="214" t="s">
        <v>2364</v>
      </c>
      <c r="B32" s="23" t="s">
        <v>76</v>
      </c>
      <c r="C32" s="214" t="s">
        <v>458</v>
      </c>
      <c r="E32" s="214" t="s">
        <v>1437</v>
      </c>
      <c r="F32" s="214" t="s">
        <v>1460</v>
      </c>
      <c r="G32" s="214" t="s">
        <v>246</v>
      </c>
    </row>
    <row r="33" spans="1:7" hidden="1" x14ac:dyDescent="0.2">
      <c r="A33" s="214" t="s">
        <v>2364</v>
      </c>
      <c r="B33" s="23" t="s">
        <v>76</v>
      </c>
      <c r="C33" s="214" t="s">
        <v>458</v>
      </c>
      <c r="E33" s="214" t="s">
        <v>1437</v>
      </c>
      <c r="F33" s="214" t="s">
        <v>1259</v>
      </c>
      <c r="G33" s="214" t="s">
        <v>143</v>
      </c>
    </row>
    <row r="34" spans="1:7" hidden="1" x14ac:dyDescent="0.2">
      <c r="A34" s="214" t="s">
        <v>2866</v>
      </c>
      <c r="B34" s="23" t="s">
        <v>76</v>
      </c>
      <c r="C34" s="214" t="s">
        <v>1463</v>
      </c>
      <c r="E34" s="214" t="s">
        <v>1437</v>
      </c>
      <c r="F34" s="214" t="s">
        <v>1259</v>
      </c>
      <c r="G34" s="214" t="s">
        <v>142</v>
      </c>
    </row>
    <row r="35" spans="1:7" hidden="1" x14ac:dyDescent="0.2">
      <c r="A35" s="214" t="s">
        <v>2866</v>
      </c>
      <c r="B35" s="74" t="s">
        <v>76</v>
      </c>
      <c r="C35" s="214" t="s">
        <v>1463</v>
      </c>
      <c r="E35" s="214" t="s">
        <v>1437</v>
      </c>
      <c r="F35" s="214" t="s">
        <v>1259</v>
      </c>
      <c r="G35" s="214" t="s">
        <v>460</v>
      </c>
    </row>
    <row r="36" spans="1:7" hidden="1" x14ac:dyDescent="0.2">
      <c r="A36" s="214" t="s">
        <v>2866</v>
      </c>
      <c r="B36" s="23" t="s">
        <v>76</v>
      </c>
      <c r="C36" s="214" t="s">
        <v>1463</v>
      </c>
      <c r="E36" s="214" t="s">
        <v>1437</v>
      </c>
      <c r="F36" s="214" t="s">
        <v>1435</v>
      </c>
      <c r="G36" s="214" t="s">
        <v>55</v>
      </c>
    </row>
    <row r="37" spans="1:7" hidden="1" x14ac:dyDescent="0.2">
      <c r="A37" s="214" t="s">
        <v>2866</v>
      </c>
      <c r="B37" s="23" t="s">
        <v>76</v>
      </c>
      <c r="C37" s="214" t="s">
        <v>1463</v>
      </c>
      <c r="E37" s="214" t="s">
        <v>1437</v>
      </c>
      <c r="F37" s="214" t="s">
        <v>1259</v>
      </c>
      <c r="G37" s="214" t="s">
        <v>142</v>
      </c>
    </row>
    <row r="38" spans="1:7" hidden="1" x14ac:dyDescent="0.2">
      <c r="A38" s="214" t="s">
        <v>2866</v>
      </c>
      <c r="B38" s="23" t="s">
        <v>76</v>
      </c>
      <c r="C38" s="214" t="s">
        <v>1463</v>
      </c>
      <c r="E38" s="214" t="s">
        <v>1437</v>
      </c>
      <c r="F38" s="214" t="s">
        <v>1259</v>
      </c>
      <c r="G38" s="214" t="s">
        <v>375</v>
      </c>
    </row>
    <row r="39" spans="1:7" hidden="1" x14ac:dyDescent="0.2">
      <c r="A39" s="214" t="s">
        <v>2866</v>
      </c>
      <c r="B39" s="23" t="s">
        <v>76</v>
      </c>
      <c r="C39" s="214" t="s">
        <v>1463</v>
      </c>
      <c r="E39" s="214" t="s">
        <v>1437</v>
      </c>
      <c r="F39" s="214" t="s">
        <v>1259</v>
      </c>
      <c r="G39" s="214" t="s">
        <v>143</v>
      </c>
    </row>
    <row r="40" spans="1:7" hidden="1" x14ac:dyDescent="0.2">
      <c r="A40" s="214" t="s">
        <v>2866</v>
      </c>
      <c r="B40" s="23" t="s">
        <v>76</v>
      </c>
      <c r="C40" s="214" t="s">
        <v>1463</v>
      </c>
      <c r="E40" s="214" t="s">
        <v>1437</v>
      </c>
      <c r="F40" s="214" t="s">
        <v>1259</v>
      </c>
      <c r="G40" s="214" t="s">
        <v>226</v>
      </c>
    </row>
    <row r="41" spans="1:7" hidden="1" x14ac:dyDescent="0.2">
      <c r="A41" s="214" t="s">
        <v>2866</v>
      </c>
      <c r="B41" s="23" t="s">
        <v>76</v>
      </c>
      <c r="C41" s="214" t="s">
        <v>1463</v>
      </c>
      <c r="E41" s="214" t="s">
        <v>1437</v>
      </c>
      <c r="F41" s="214" t="s">
        <v>1259</v>
      </c>
      <c r="G41" s="214" t="s">
        <v>457</v>
      </c>
    </row>
    <row r="42" spans="1:7" hidden="1" x14ac:dyDescent="0.2">
      <c r="A42" s="214" t="s">
        <v>2866</v>
      </c>
      <c r="B42" s="74" t="s">
        <v>76</v>
      </c>
      <c r="C42" s="214" t="s">
        <v>1463</v>
      </c>
      <c r="E42" s="214" t="s">
        <v>1437</v>
      </c>
      <c r="F42" s="214" t="s">
        <v>1259</v>
      </c>
      <c r="G42" s="214" t="s">
        <v>460</v>
      </c>
    </row>
    <row r="43" spans="1:7" hidden="1" x14ac:dyDescent="0.2">
      <c r="A43" s="214" t="s">
        <v>2866</v>
      </c>
      <c r="B43" s="23" t="s">
        <v>76</v>
      </c>
      <c r="C43" s="214" t="s">
        <v>1463</v>
      </c>
      <c r="E43" s="214" t="s">
        <v>1437</v>
      </c>
      <c r="F43" s="214" t="s">
        <v>1259</v>
      </c>
      <c r="G43" s="214" t="s">
        <v>288</v>
      </c>
    </row>
    <row r="44" spans="1:7" hidden="1" x14ac:dyDescent="0.2">
      <c r="A44" s="214" t="s">
        <v>2866</v>
      </c>
      <c r="B44" s="23" t="s">
        <v>76</v>
      </c>
      <c r="C44" s="214" t="s">
        <v>1463</v>
      </c>
      <c r="E44" s="214" t="s">
        <v>1437</v>
      </c>
      <c r="F44" s="214" t="s">
        <v>443</v>
      </c>
      <c r="G44" s="214" t="s">
        <v>479</v>
      </c>
    </row>
    <row r="45" spans="1:7" hidden="1" x14ac:dyDescent="0.2">
      <c r="A45" s="214" t="s">
        <v>2866</v>
      </c>
      <c r="B45" s="23" t="s">
        <v>76</v>
      </c>
      <c r="C45" s="214" t="s">
        <v>1463</v>
      </c>
      <c r="E45" s="214" t="s">
        <v>1437</v>
      </c>
      <c r="F45" s="214" t="s">
        <v>1460</v>
      </c>
      <c r="G45" s="214" t="s">
        <v>246</v>
      </c>
    </row>
    <row r="46" spans="1:7" hidden="1" x14ac:dyDescent="0.2">
      <c r="A46" s="214" t="s">
        <v>2866</v>
      </c>
      <c r="B46" s="23" t="s">
        <v>76</v>
      </c>
      <c r="C46" s="214" t="s">
        <v>1463</v>
      </c>
      <c r="E46" s="214" t="s">
        <v>1437</v>
      </c>
      <c r="F46" s="214" t="s">
        <v>1259</v>
      </c>
      <c r="G46" s="214" t="s">
        <v>460</v>
      </c>
    </row>
    <row r="47" spans="1:7" hidden="1" x14ac:dyDescent="0.2">
      <c r="A47" s="214" t="s">
        <v>2866</v>
      </c>
      <c r="B47" s="23" t="s">
        <v>76</v>
      </c>
      <c r="C47" s="214" t="s">
        <v>1463</v>
      </c>
      <c r="E47" s="214" t="s">
        <v>1437</v>
      </c>
      <c r="F47" s="214" t="s">
        <v>1259</v>
      </c>
      <c r="G47" s="214" t="s">
        <v>460</v>
      </c>
    </row>
    <row r="48" spans="1:7" hidden="1" x14ac:dyDescent="0.2">
      <c r="A48" s="214" t="s">
        <v>2866</v>
      </c>
      <c r="B48" s="23" t="s">
        <v>76</v>
      </c>
      <c r="C48" s="214" t="s">
        <v>1463</v>
      </c>
      <c r="E48" s="214" t="s">
        <v>1437</v>
      </c>
      <c r="F48" s="214" t="s">
        <v>1259</v>
      </c>
      <c r="G48" s="214" t="s">
        <v>460</v>
      </c>
    </row>
    <row r="49" spans="1:7" hidden="1" x14ac:dyDescent="0.2">
      <c r="A49" s="214" t="s">
        <v>2866</v>
      </c>
      <c r="B49" s="23" t="s">
        <v>76</v>
      </c>
      <c r="C49" s="214" t="s">
        <v>1463</v>
      </c>
      <c r="E49" s="214" t="s">
        <v>1437</v>
      </c>
      <c r="F49" s="214" t="s">
        <v>1259</v>
      </c>
      <c r="G49" s="214" t="s">
        <v>460</v>
      </c>
    </row>
    <row r="50" spans="1:7" hidden="1" x14ac:dyDescent="0.2">
      <c r="A50" s="214" t="s">
        <v>2866</v>
      </c>
      <c r="B50" s="23" t="s">
        <v>76</v>
      </c>
      <c r="C50" s="214" t="s">
        <v>1463</v>
      </c>
      <c r="E50" s="214" t="s">
        <v>1437</v>
      </c>
      <c r="F50" s="214" t="s">
        <v>1259</v>
      </c>
      <c r="G50" s="214" t="s">
        <v>259</v>
      </c>
    </row>
    <row r="51" spans="1:7" hidden="1" x14ac:dyDescent="0.2">
      <c r="A51" s="214" t="s">
        <v>2866</v>
      </c>
      <c r="B51" s="23" t="s">
        <v>76</v>
      </c>
      <c r="C51" s="214" t="s">
        <v>1463</v>
      </c>
      <c r="E51" s="214" t="s">
        <v>1437</v>
      </c>
      <c r="F51" s="214" t="s">
        <v>1435</v>
      </c>
      <c r="G51" s="214" t="s">
        <v>465</v>
      </c>
    </row>
    <row r="52" spans="1:7" x14ac:dyDescent="0.2">
      <c r="A52" s="214" t="s">
        <v>2866</v>
      </c>
      <c r="B52" s="23" t="s">
        <v>76</v>
      </c>
      <c r="C52" s="214" t="s">
        <v>1463</v>
      </c>
      <c r="E52" s="214" t="s">
        <v>1437</v>
      </c>
      <c r="F52" s="214" t="s">
        <v>1259</v>
      </c>
      <c r="G52" s="214" t="s">
        <v>218</v>
      </c>
    </row>
    <row r="53" spans="1:7" hidden="1" x14ac:dyDescent="0.2">
      <c r="A53" s="214" t="s">
        <v>2866</v>
      </c>
      <c r="B53" s="23" t="s">
        <v>76</v>
      </c>
      <c r="C53" s="214" t="s">
        <v>1463</v>
      </c>
      <c r="E53" s="214" t="s">
        <v>1437</v>
      </c>
      <c r="F53" s="214" t="s">
        <v>1259</v>
      </c>
      <c r="G53" s="214" t="s">
        <v>1487</v>
      </c>
    </row>
    <row r="54" spans="1:7" hidden="1" x14ac:dyDescent="0.2">
      <c r="A54" s="214" t="s">
        <v>2866</v>
      </c>
      <c r="B54" s="23" t="s">
        <v>76</v>
      </c>
      <c r="C54" s="214" t="s">
        <v>1463</v>
      </c>
      <c r="E54" s="214" t="s">
        <v>1437</v>
      </c>
      <c r="F54" s="214" t="s">
        <v>1259</v>
      </c>
      <c r="G54" s="214" t="s">
        <v>143</v>
      </c>
    </row>
    <row r="55" spans="1:7" hidden="1" x14ac:dyDescent="0.2">
      <c r="A55" s="214" t="s">
        <v>2866</v>
      </c>
      <c r="B55" s="23" t="s">
        <v>76</v>
      </c>
      <c r="C55" s="214" t="s">
        <v>1463</v>
      </c>
      <c r="E55" s="214" t="s">
        <v>1437</v>
      </c>
      <c r="F55" s="214" t="s">
        <v>1259</v>
      </c>
      <c r="G55" s="214" t="s">
        <v>143</v>
      </c>
    </row>
    <row r="56" spans="1:7" hidden="1" x14ac:dyDescent="0.2">
      <c r="A56" s="214" t="s">
        <v>2866</v>
      </c>
      <c r="B56" s="23" t="s">
        <v>76</v>
      </c>
      <c r="C56" s="214" t="s">
        <v>1463</v>
      </c>
      <c r="E56" s="214" t="s">
        <v>1437</v>
      </c>
      <c r="F56" s="214" t="s">
        <v>1259</v>
      </c>
      <c r="G56" s="214" t="s">
        <v>191</v>
      </c>
    </row>
    <row r="57" spans="1:7" hidden="1" x14ac:dyDescent="0.2">
      <c r="A57" s="214" t="s">
        <v>2866</v>
      </c>
      <c r="B57" s="23" t="s">
        <v>76</v>
      </c>
      <c r="C57" s="214" t="s">
        <v>1463</v>
      </c>
      <c r="E57" s="214" t="s">
        <v>1437</v>
      </c>
      <c r="F57" s="214" t="s">
        <v>1460</v>
      </c>
      <c r="G57" s="214" t="s">
        <v>464</v>
      </c>
    </row>
    <row r="58" spans="1:7" hidden="1" x14ac:dyDescent="0.2">
      <c r="A58" s="214" t="s">
        <v>2866</v>
      </c>
      <c r="B58" s="23" t="s">
        <v>76</v>
      </c>
      <c r="C58" s="214" t="s">
        <v>1463</v>
      </c>
      <c r="E58" s="214" t="s">
        <v>1437</v>
      </c>
      <c r="F58" s="214" t="s">
        <v>1259</v>
      </c>
      <c r="G58" s="214" t="s">
        <v>460</v>
      </c>
    </row>
    <row r="59" spans="1:7" hidden="1" x14ac:dyDescent="0.2">
      <c r="A59" s="214" t="s">
        <v>2866</v>
      </c>
      <c r="B59" s="23" t="s">
        <v>76</v>
      </c>
      <c r="C59" s="214" t="s">
        <v>1463</v>
      </c>
      <c r="E59" s="214" t="s">
        <v>1437</v>
      </c>
      <c r="F59" s="214" t="s">
        <v>1259</v>
      </c>
      <c r="G59" s="214" t="s">
        <v>460</v>
      </c>
    </row>
    <row r="60" spans="1:7" hidden="1" x14ac:dyDescent="0.2">
      <c r="A60" s="214" t="s">
        <v>2866</v>
      </c>
      <c r="B60" s="23" t="s">
        <v>76</v>
      </c>
      <c r="C60" s="214" t="s">
        <v>1463</v>
      </c>
      <c r="E60" s="214" t="s">
        <v>1437</v>
      </c>
      <c r="F60" s="214" t="s">
        <v>1259</v>
      </c>
      <c r="G60" s="214" t="s">
        <v>460</v>
      </c>
    </row>
    <row r="61" spans="1:7" hidden="1" x14ac:dyDescent="0.2">
      <c r="A61" s="214" t="s">
        <v>2866</v>
      </c>
      <c r="B61" s="23" t="s">
        <v>76</v>
      </c>
      <c r="C61" s="214" t="s">
        <v>1463</v>
      </c>
      <c r="E61" s="214" t="s">
        <v>1437</v>
      </c>
      <c r="F61" s="214" t="s">
        <v>1259</v>
      </c>
      <c r="G61" s="214" t="s">
        <v>249</v>
      </c>
    </row>
    <row r="62" spans="1:7" hidden="1" x14ac:dyDescent="0.2">
      <c r="A62" s="214" t="s">
        <v>2866</v>
      </c>
      <c r="B62" s="23" t="s">
        <v>76</v>
      </c>
      <c r="C62" s="214" t="s">
        <v>1463</v>
      </c>
      <c r="E62" s="214" t="s">
        <v>1437</v>
      </c>
      <c r="F62" s="214" t="s">
        <v>1259</v>
      </c>
      <c r="G62" s="214" t="s">
        <v>143</v>
      </c>
    </row>
    <row r="63" spans="1:7" hidden="1" x14ac:dyDescent="0.2">
      <c r="A63" s="214" t="s">
        <v>2866</v>
      </c>
      <c r="B63" s="23" t="s">
        <v>76</v>
      </c>
      <c r="C63" s="214" t="s">
        <v>1463</v>
      </c>
      <c r="E63" s="214" t="s">
        <v>1437</v>
      </c>
      <c r="F63" s="214" t="s">
        <v>1259</v>
      </c>
      <c r="G63" s="214" t="s">
        <v>460</v>
      </c>
    </row>
    <row r="64" spans="1:7" hidden="1" x14ac:dyDescent="0.2">
      <c r="A64" s="214" t="s">
        <v>2866</v>
      </c>
      <c r="B64" s="23" t="s">
        <v>76</v>
      </c>
      <c r="C64" s="214" t="s">
        <v>1463</v>
      </c>
      <c r="E64" s="214" t="s">
        <v>1437</v>
      </c>
      <c r="F64" s="214" t="s">
        <v>1460</v>
      </c>
      <c r="G64" s="214" t="s">
        <v>464</v>
      </c>
    </row>
    <row r="65" spans="1:7" hidden="1" x14ac:dyDescent="0.2">
      <c r="A65" s="214" t="s">
        <v>2866</v>
      </c>
      <c r="B65" s="23" t="s">
        <v>76</v>
      </c>
      <c r="C65" s="214" t="s">
        <v>1463</v>
      </c>
      <c r="E65" s="214" t="s">
        <v>1437</v>
      </c>
      <c r="F65" s="214" t="s">
        <v>1259</v>
      </c>
      <c r="G65" s="214" t="s">
        <v>460</v>
      </c>
    </row>
    <row r="66" spans="1:7" hidden="1" x14ac:dyDescent="0.2">
      <c r="A66" s="214" t="s">
        <v>2866</v>
      </c>
      <c r="B66" s="23" t="s">
        <v>76</v>
      </c>
      <c r="C66" s="214" t="s">
        <v>1463</v>
      </c>
      <c r="E66" s="214" t="s">
        <v>1437</v>
      </c>
      <c r="F66" s="214" t="s">
        <v>185</v>
      </c>
      <c r="G66" s="214" t="s">
        <v>298</v>
      </c>
    </row>
    <row r="67" spans="1:7" hidden="1" x14ac:dyDescent="0.2">
      <c r="A67" s="214" t="s">
        <v>2866</v>
      </c>
      <c r="B67" s="23" t="s">
        <v>76</v>
      </c>
      <c r="C67" s="214" t="s">
        <v>1463</v>
      </c>
      <c r="E67" s="214" t="s">
        <v>1437</v>
      </c>
      <c r="F67" s="214" t="s">
        <v>1259</v>
      </c>
      <c r="G67" s="214" t="s">
        <v>460</v>
      </c>
    </row>
    <row r="68" spans="1:7" hidden="1" x14ac:dyDescent="0.2">
      <c r="A68" s="214" t="s">
        <v>2390</v>
      </c>
      <c r="B68" s="23" t="s">
        <v>76</v>
      </c>
      <c r="C68" s="214" t="s">
        <v>381</v>
      </c>
      <c r="E68" s="214" t="s">
        <v>1437</v>
      </c>
      <c r="F68" s="214" t="s">
        <v>1435</v>
      </c>
      <c r="G68" s="214" t="s">
        <v>465</v>
      </c>
    </row>
    <row r="69" spans="1:7" hidden="1" x14ac:dyDescent="0.2">
      <c r="A69" s="214" t="s">
        <v>2390</v>
      </c>
      <c r="B69" s="23" t="s">
        <v>76</v>
      </c>
      <c r="C69" s="214" t="s">
        <v>381</v>
      </c>
      <c r="E69" s="214" t="s">
        <v>1437</v>
      </c>
      <c r="F69" s="214" t="s">
        <v>1435</v>
      </c>
      <c r="G69" s="214" t="s">
        <v>26</v>
      </c>
    </row>
    <row r="70" spans="1:7" x14ac:dyDescent="0.2">
      <c r="A70" s="214" t="s">
        <v>2390</v>
      </c>
      <c r="B70" s="23" t="s">
        <v>76</v>
      </c>
      <c r="C70" s="214" t="s">
        <v>381</v>
      </c>
      <c r="E70" s="214" t="s">
        <v>1437</v>
      </c>
      <c r="F70" s="214" t="s">
        <v>1259</v>
      </c>
      <c r="G70" s="214" t="s">
        <v>218</v>
      </c>
    </row>
    <row r="71" spans="1:7" hidden="1" x14ac:dyDescent="0.2">
      <c r="A71" s="214" t="s">
        <v>2390</v>
      </c>
      <c r="B71" s="23" t="s">
        <v>76</v>
      </c>
      <c r="C71" s="214" t="s">
        <v>381</v>
      </c>
      <c r="E71" s="214" t="s">
        <v>1437</v>
      </c>
      <c r="F71" s="214" t="s">
        <v>1259</v>
      </c>
      <c r="G71" s="214" t="s">
        <v>457</v>
      </c>
    </row>
    <row r="72" spans="1:7" hidden="1" x14ac:dyDescent="0.2">
      <c r="A72" s="214" t="s">
        <v>2390</v>
      </c>
      <c r="B72" s="23" t="s">
        <v>76</v>
      </c>
      <c r="C72" s="214" t="s">
        <v>381</v>
      </c>
      <c r="E72" s="214" t="s">
        <v>1437</v>
      </c>
      <c r="F72" s="214" t="s">
        <v>1259</v>
      </c>
      <c r="G72" s="214" t="s">
        <v>283</v>
      </c>
    </row>
    <row r="73" spans="1:7" hidden="1" x14ac:dyDescent="0.2">
      <c r="A73" s="214" t="s">
        <v>2390</v>
      </c>
      <c r="B73" s="23" t="s">
        <v>76</v>
      </c>
      <c r="C73" s="214" t="s">
        <v>381</v>
      </c>
      <c r="E73" s="214" t="s">
        <v>1437</v>
      </c>
      <c r="F73" s="214" t="s">
        <v>1259</v>
      </c>
      <c r="G73" s="214" t="s">
        <v>142</v>
      </c>
    </row>
    <row r="74" spans="1:7" hidden="1" x14ac:dyDescent="0.2">
      <c r="A74" s="214" t="s">
        <v>2390</v>
      </c>
      <c r="B74" s="23" t="s">
        <v>76</v>
      </c>
      <c r="C74" s="214" t="s">
        <v>381</v>
      </c>
      <c r="E74" s="214" t="s">
        <v>1437</v>
      </c>
      <c r="F74" s="214" t="s">
        <v>1259</v>
      </c>
      <c r="G74" s="214" t="s">
        <v>375</v>
      </c>
    </row>
    <row r="75" spans="1:7" hidden="1" x14ac:dyDescent="0.2">
      <c r="A75" s="214" t="s">
        <v>2390</v>
      </c>
      <c r="B75" s="23" t="s">
        <v>76</v>
      </c>
      <c r="C75" s="214" t="s">
        <v>381</v>
      </c>
      <c r="E75" s="214" t="s">
        <v>1437</v>
      </c>
      <c r="F75" s="214" t="s">
        <v>443</v>
      </c>
      <c r="G75" s="214" t="s">
        <v>479</v>
      </c>
    </row>
    <row r="76" spans="1:7" hidden="1" x14ac:dyDescent="0.2">
      <c r="A76" s="214" t="s">
        <v>2390</v>
      </c>
      <c r="B76" s="23" t="s">
        <v>76</v>
      </c>
      <c r="C76" s="214" t="s">
        <v>381</v>
      </c>
      <c r="E76" s="214" t="s">
        <v>1437</v>
      </c>
      <c r="F76" s="214" t="s">
        <v>1259</v>
      </c>
      <c r="G76" s="214" t="s">
        <v>460</v>
      </c>
    </row>
    <row r="77" spans="1:7" hidden="1" x14ac:dyDescent="0.2">
      <c r="A77" s="214" t="s">
        <v>2390</v>
      </c>
      <c r="B77" s="74" t="s">
        <v>76</v>
      </c>
      <c r="C77" s="214" t="s">
        <v>381</v>
      </c>
      <c r="E77" s="214" t="s">
        <v>1437</v>
      </c>
      <c r="F77" s="214" t="s">
        <v>1435</v>
      </c>
      <c r="G77" s="214" t="s">
        <v>248</v>
      </c>
    </row>
    <row r="78" spans="1:7" hidden="1" x14ac:dyDescent="0.2">
      <c r="A78" s="214" t="s">
        <v>2390</v>
      </c>
      <c r="B78" s="23" t="s">
        <v>76</v>
      </c>
      <c r="C78" s="214" t="s">
        <v>381</v>
      </c>
      <c r="E78" s="214" t="s">
        <v>1437</v>
      </c>
      <c r="F78" s="214" t="s">
        <v>1259</v>
      </c>
      <c r="G78" s="214" t="s">
        <v>143</v>
      </c>
    </row>
    <row r="79" spans="1:7" hidden="1" x14ac:dyDescent="0.2">
      <c r="A79" s="214" t="s">
        <v>2390</v>
      </c>
      <c r="B79" s="23" t="s">
        <v>76</v>
      </c>
      <c r="C79" s="214" t="s">
        <v>381</v>
      </c>
      <c r="E79" s="214" t="s">
        <v>1437</v>
      </c>
      <c r="F79" s="214" t="s">
        <v>1259</v>
      </c>
      <c r="G79" s="214" t="s">
        <v>460</v>
      </c>
    </row>
    <row r="80" spans="1:7" hidden="1" x14ac:dyDescent="0.2">
      <c r="A80" s="214" t="s">
        <v>2390</v>
      </c>
      <c r="B80" s="23" t="s">
        <v>76</v>
      </c>
      <c r="C80" s="214" t="s">
        <v>381</v>
      </c>
      <c r="E80" s="214" t="s">
        <v>1437</v>
      </c>
      <c r="F80" s="214" t="s">
        <v>1259</v>
      </c>
      <c r="G80" s="214" t="s">
        <v>460</v>
      </c>
    </row>
    <row r="81" spans="1:7" hidden="1" x14ac:dyDescent="0.2">
      <c r="A81" s="214" t="s">
        <v>2390</v>
      </c>
      <c r="B81" s="23" t="s">
        <v>76</v>
      </c>
      <c r="C81" s="214" t="s">
        <v>381</v>
      </c>
      <c r="E81" s="214" t="s">
        <v>1437</v>
      </c>
      <c r="F81" s="214" t="s">
        <v>1435</v>
      </c>
      <c r="G81" s="214" t="s">
        <v>224</v>
      </c>
    </row>
    <row r="82" spans="1:7" hidden="1" x14ac:dyDescent="0.2">
      <c r="A82" s="214" t="s">
        <v>2390</v>
      </c>
      <c r="B82" s="23" t="s">
        <v>76</v>
      </c>
      <c r="C82" s="214" t="s">
        <v>381</v>
      </c>
      <c r="E82" s="214" t="s">
        <v>1437</v>
      </c>
      <c r="F82" s="214" t="s">
        <v>185</v>
      </c>
      <c r="G82" s="214" t="s">
        <v>337</v>
      </c>
    </row>
    <row r="83" spans="1:7" hidden="1" x14ac:dyDescent="0.2">
      <c r="A83" s="214" t="s">
        <v>2390</v>
      </c>
      <c r="B83" s="23" t="s">
        <v>76</v>
      </c>
      <c r="C83" s="214" t="s">
        <v>381</v>
      </c>
      <c r="E83" s="214" t="s">
        <v>1437</v>
      </c>
      <c r="F83" s="214" t="s">
        <v>1259</v>
      </c>
      <c r="G83" s="214" t="s">
        <v>460</v>
      </c>
    </row>
    <row r="84" spans="1:7" hidden="1" x14ac:dyDescent="0.2">
      <c r="A84" s="214" t="s">
        <v>2390</v>
      </c>
      <c r="B84" s="23" t="s">
        <v>76</v>
      </c>
      <c r="C84" s="214" t="s">
        <v>381</v>
      </c>
      <c r="E84" s="214" t="s">
        <v>1437</v>
      </c>
      <c r="F84" s="214" t="s">
        <v>185</v>
      </c>
      <c r="G84" s="214" t="s">
        <v>298</v>
      </c>
    </row>
    <row r="85" spans="1:7" hidden="1" x14ac:dyDescent="0.2">
      <c r="A85" s="214" t="s">
        <v>2390</v>
      </c>
      <c r="B85" s="23" t="s">
        <v>76</v>
      </c>
      <c r="C85" s="214" t="s">
        <v>381</v>
      </c>
      <c r="E85" s="214" t="s">
        <v>1437</v>
      </c>
      <c r="F85" s="214" t="s">
        <v>1259</v>
      </c>
      <c r="G85" s="214" t="s">
        <v>646</v>
      </c>
    </row>
    <row r="86" spans="1:7" hidden="1" x14ac:dyDescent="0.2">
      <c r="A86" s="214" t="s">
        <v>2390</v>
      </c>
      <c r="B86" s="23" t="s">
        <v>76</v>
      </c>
      <c r="C86" s="214" t="s">
        <v>381</v>
      </c>
      <c r="E86" s="214" t="s">
        <v>1437</v>
      </c>
      <c r="F86" s="214" t="s">
        <v>1259</v>
      </c>
      <c r="G86" s="214" t="s">
        <v>460</v>
      </c>
    </row>
    <row r="87" spans="1:7" hidden="1" x14ac:dyDescent="0.2">
      <c r="A87" s="214" t="s">
        <v>2390</v>
      </c>
      <c r="B87" s="23" t="s">
        <v>76</v>
      </c>
      <c r="C87" s="214" t="s">
        <v>381</v>
      </c>
      <c r="E87" s="214" t="s">
        <v>1437</v>
      </c>
      <c r="F87" s="214" t="s">
        <v>1259</v>
      </c>
      <c r="G87" s="214" t="s">
        <v>460</v>
      </c>
    </row>
    <row r="88" spans="1:7" hidden="1" x14ac:dyDescent="0.2">
      <c r="A88" s="214" t="s">
        <v>2390</v>
      </c>
      <c r="B88" s="23" t="s">
        <v>76</v>
      </c>
      <c r="C88" s="214" t="s">
        <v>381</v>
      </c>
      <c r="E88" s="214" t="s">
        <v>1437</v>
      </c>
      <c r="F88" s="214" t="s">
        <v>1259</v>
      </c>
      <c r="G88" s="214" t="s">
        <v>460</v>
      </c>
    </row>
    <row r="89" spans="1:7" hidden="1" x14ac:dyDescent="0.2">
      <c r="A89" s="214" t="s">
        <v>2390</v>
      </c>
      <c r="B89" s="23" t="s">
        <v>76</v>
      </c>
      <c r="C89" s="214" t="s">
        <v>381</v>
      </c>
      <c r="E89" s="214" t="s">
        <v>1437</v>
      </c>
      <c r="F89" s="214" t="s">
        <v>1259</v>
      </c>
      <c r="G89" s="214" t="s">
        <v>460</v>
      </c>
    </row>
    <row r="90" spans="1:7" hidden="1" x14ac:dyDescent="0.2">
      <c r="A90" s="214" t="s">
        <v>2390</v>
      </c>
      <c r="B90" s="23" t="s">
        <v>76</v>
      </c>
      <c r="C90" s="214" t="s">
        <v>381</v>
      </c>
      <c r="E90" s="214" t="s">
        <v>1437</v>
      </c>
      <c r="F90" s="214" t="s">
        <v>1435</v>
      </c>
      <c r="G90" s="214" t="s">
        <v>55</v>
      </c>
    </row>
    <row r="91" spans="1:7" hidden="1" x14ac:dyDescent="0.2">
      <c r="A91" s="214" t="s">
        <v>2390</v>
      </c>
      <c r="B91" s="23" t="s">
        <v>76</v>
      </c>
      <c r="C91" s="214" t="s">
        <v>381</v>
      </c>
      <c r="E91" s="214" t="s">
        <v>1437</v>
      </c>
      <c r="F91" s="214" t="s">
        <v>1259</v>
      </c>
      <c r="G91" s="214" t="s">
        <v>373</v>
      </c>
    </row>
    <row r="92" spans="1:7" hidden="1" x14ac:dyDescent="0.2">
      <c r="A92" s="214" t="s">
        <v>2390</v>
      </c>
      <c r="B92" s="23" t="s">
        <v>76</v>
      </c>
      <c r="C92" s="214" t="s">
        <v>381</v>
      </c>
      <c r="E92" s="214" t="s">
        <v>1437</v>
      </c>
      <c r="F92" s="214" t="s">
        <v>1435</v>
      </c>
      <c r="G92" s="214" t="s">
        <v>36</v>
      </c>
    </row>
    <row r="93" spans="1:7" hidden="1" x14ac:dyDescent="0.2">
      <c r="A93" s="214" t="s">
        <v>2390</v>
      </c>
      <c r="B93" s="23" t="s">
        <v>76</v>
      </c>
      <c r="C93" s="214" t="s">
        <v>381</v>
      </c>
      <c r="E93" s="214" t="s">
        <v>1437</v>
      </c>
      <c r="F93" s="214" t="s">
        <v>1259</v>
      </c>
      <c r="G93" s="214" t="s">
        <v>460</v>
      </c>
    </row>
    <row r="94" spans="1:7" hidden="1" x14ac:dyDescent="0.2">
      <c r="A94" s="214" t="s">
        <v>2390</v>
      </c>
      <c r="B94" s="23" t="s">
        <v>76</v>
      </c>
      <c r="C94" s="214" t="s">
        <v>381</v>
      </c>
      <c r="E94" s="214" t="s">
        <v>1437</v>
      </c>
      <c r="F94" s="214" t="s">
        <v>1259</v>
      </c>
      <c r="G94" s="214" t="s">
        <v>238</v>
      </c>
    </row>
    <row r="95" spans="1:7" hidden="1" x14ac:dyDescent="0.2">
      <c r="A95" s="214" t="s">
        <v>2390</v>
      </c>
      <c r="B95" s="23" t="s">
        <v>76</v>
      </c>
      <c r="C95" s="214" t="s">
        <v>381</v>
      </c>
      <c r="E95" s="214" t="s">
        <v>1437</v>
      </c>
      <c r="F95" s="214" t="s">
        <v>1259</v>
      </c>
      <c r="G95" s="214" t="s">
        <v>460</v>
      </c>
    </row>
    <row r="96" spans="1:7" hidden="1" x14ac:dyDescent="0.2">
      <c r="A96" s="214" t="s">
        <v>2390</v>
      </c>
      <c r="B96" s="23" t="s">
        <v>76</v>
      </c>
      <c r="C96" s="214" t="s">
        <v>381</v>
      </c>
      <c r="E96" s="214" t="s">
        <v>1437</v>
      </c>
      <c r="F96" s="214" t="s">
        <v>1259</v>
      </c>
      <c r="G96" s="214" t="s">
        <v>460</v>
      </c>
    </row>
    <row r="97" spans="1:7" hidden="1" x14ac:dyDescent="0.2">
      <c r="A97" s="214" t="s">
        <v>2390</v>
      </c>
      <c r="B97" s="23" t="s">
        <v>76</v>
      </c>
      <c r="C97" s="214" t="s">
        <v>381</v>
      </c>
      <c r="E97" s="214" t="s">
        <v>1437</v>
      </c>
      <c r="F97" s="214" t="s">
        <v>1259</v>
      </c>
      <c r="G97" s="214" t="s">
        <v>460</v>
      </c>
    </row>
    <row r="98" spans="1:7" hidden="1" x14ac:dyDescent="0.2">
      <c r="A98" s="214" t="s">
        <v>2390</v>
      </c>
      <c r="B98" s="23" t="s">
        <v>76</v>
      </c>
      <c r="C98" s="214" t="s">
        <v>381</v>
      </c>
      <c r="E98" s="214" t="s">
        <v>1437</v>
      </c>
      <c r="F98" s="214" t="s">
        <v>1259</v>
      </c>
      <c r="G98" s="214" t="s">
        <v>460</v>
      </c>
    </row>
    <row r="99" spans="1:7" hidden="1" x14ac:dyDescent="0.2">
      <c r="A99" s="214" t="s">
        <v>2390</v>
      </c>
      <c r="B99" s="23" t="s">
        <v>76</v>
      </c>
      <c r="C99" s="214" t="s">
        <v>381</v>
      </c>
      <c r="E99" s="214" t="s">
        <v>1437</v>
      </c>
      <c r="F99" s="214" t="s">
        <v>1259</v>
      </c>
      <c r="G99" s="214" t="s">
        <v>460</v>
      </c>
    </row>
    <row r="100" spans="1:7" hidden="1" x14ac:dyDescent="0.2">
      <c r="A100" s="214" t="s">
        <v>2390</v>
      </c>
      <c r="B100" s="23" t="s">
        <v>76</v>
      </c>
      <c r="C100" s="214" t="s">
        <v>381</v>
      </c>
      <c r="E100" s="214" t="s">
        <v>1437</v>
      </c>
      <c r="F100" s="214" t="s">
        <v>1259</v>
      </c>
      <c r="G100" s="214" t="s">
        <v>460</v>
      </c>
    </row>
    <row r="101" spans="1:7" hidden="1" x14ac:dyDescent="0.2">
      <c r="A101" s="214" t="s">
        <v>2390</v>
      </c>
      <c r="B101" s="23" t="s">
        <v>76</v>
      </c>
      <c r="C101" s="214" t="s">
        <v>381</v>
      </c>
      <c r="E101" s="214" t="s">
        <v>1437</v>
      </c>
      <c r="F101" s="214" t="s">
        <v>1259</v>
      </c>
      <c r="G101" s="214" t="s">
        <v>460</v>
      </c>
    </row>
    <row r="102" spans="1:7" hidden="1" x14ac:dyDescent="0.2">
      <c r="A102" s="214" t="s">
        <v>2390</v>
      </c>
      <c r="B102" s="23" t="s">
        <v>76</v>
      </c>
      <c r="C102" s="214" t="s">
        <v>381</v>
      </c>
      <c r="E102" s="214" t="s">
        <v>1437</v>
      </c>
      <c r="F102" s="214" t="s">
        <v>1259</v>
      </c>
      <c r="G102" s="214" t="s">
        <v>259</v>
      </c>
    </row>
    <row r="103" spans="1:7" hidden="1" x14ac:dyDescent="0.2">
      <c r="A103" s="214" t="s">
        <v>2390</v>
      </c>
      <c r="B103" s="23" t="s">
        <v>76</v>
      </c>
      <c r="C103" s="214" t="s">
        <v>381</v>
      </c>
      <c r="E103" s="214" t="s">
        <v>1437</v>
      </c>
      <c r="F103" s="214" t="s">
        <v>1259</v>
      </c>
      <c r="G103" s="214" t="s">
        <v>142</v>
      </c>
    </row>
    <row r="104" spans="1:7" hidden="1" x14ac:dyDescent="0.2">
      <c r="A104" s="214" t="s">
        <v>2390</v>
      </c>
      <c r="B104" s="23" t="s">
        <v>76</v>
      </c>
      <c r="C104" s="214" t="s">
        <v>381</v>
      </c>
      <c r="E104" s="214" t="s">
        <v>1437</v>
      </c>
      <c r="F104" s="214" t="s">
        <v>1259</v>
      </c>
      <c r="G104" s="214" t="s">
        <v>460</v>
      </c>
    </row>
    <row r="105" spans="1:7" hidden="1" x14ac:dyDescent="0.2">
      <c r="A105" s="214" t="s">
        <v>2390</v>
      </c>
      <c r="B105" s="23" t="s">
        <v>76</v>
      </c>
      <c r="C105" s="214" t="s">
        <v>381</v>
      </c>
      <c r="E105" s="214" t="s">
        <v>1437</v>
      </c>
      <c r="F105" s="214" t="s">
        <v>1435</v>
      </c>
      <c r="G105" s="214" t="s">
        <v>248</v>
      </c>
    </row>
    <row r="106" spans="1:7" hidden="1" x14ac:dyDescent="0.2">
      <c r="A106" s="214" t="s">
        <v>2390</v>
      </c>
      <c r="B106" s="23" t="s">
        <v>76</v>
      </c>
      <c r="C106" s="214" t="s">
        <v>381</v>
      </c>
      <c r="E106" s="214" t="s">
        <v>1437</v>
      </c>
      <c r="F106" s="214" t="s">
        <v>1460</v>
      </c>
      <c r="G106" s="214" t="s">
        <v>464</v>
      </c>
    </row>
    <row r="107" spans="1:7" hidden="1" x14ac:dyDescent="0.2">
      <c r="A107" s="214" t="s">
        <v>2390</v>
      </c>
      <c r="B107" s="23" t="s">
        <v>76</v>
      </c>
      <c r="C107" s="214" t="s">
        <v>381</v>
      </c>
      <c r="E107" s="214" t="s">
        <v>1437</v>
      </c>
      <c r="F107" s="214" t="s">
        <v>1259</v>
      </c>
      <c r="G107" s="214" t="s">
        <v>460</v>
      </c>
    </row>
    <row r="108" spans="1:7" hidden="1" x14ac:dyDescent="0.2">
      <c r="A108" s="214" t="s">
        <v>2390</v>
      </c>
      <c r="B108" s="23" t="s">
        <v>76</v>
      </c>
      <c r="C108" s="214" t="s">
        <v>381</v>
      </c>
      <c r="E108" s="214" t="s">
        <v>1437</v>
      </c>
      <c r="F108" s="214" t="s">
        <v>1259</v>
      </c>
      <c r="G108" s="214" t="s">
        <v>460</v>
      </c>
    </row>
    <row r="109" spans="1:7" hidden="1" x14ac:dyDescent="0.2">
      <c r="A109" s="214" t="s">
        <v>2390</v>
      </c>
      <c r="B109" s="23" t="s">
        <v>76</v>
      </c>
      <c r="C109" s="214" t="s">
        <v>381</v>
      </c>
      <c r="E109" s="214" t="s">
        <v>1437</v>
      </c>
      <c r="F109" s="214" t="s">
        <v>1259</v>
      </c>
      <c r="G109" s="214" t="s">
        <v>143</v>
      </c>
    </row>
    <row r="110" spans="1:7" hidden="1" x14ac:dyDescent="0.2">
      <c r="A110" s="214" t="s">
        <v>2390</v>
      </c>
      <c r="B110" s="23" t="s">
        <v>76</v>
      </c>
      <c r="C110" s="214" t="s">
        <v>381</v>
      </c>
      <c r="E110" s="214" t="s">
        <v>1437</v>
      </c>
      <c r="F110" s="214" t="s">
        <v>1259</v>
      </c>
      <c r="G110" s="214" t="s">
        <v>375</v>
      </c>
    </row>
    <row r="111" spans="1:7" hidden="1" x14ac:dyDescent="0.2">
      <c r="A111" s="214" t="s">
        <v>2390</v>
      </c>
      <c r="B111" s="23" t="s">
        <v>76</v>
      </c>
      <c r="C111" s="214" t="s">
        <v>381</v>
      </c>
      <c r="E111" s="214" t="s">
        <v>1437</v>
      </c>
      <c r="F111" s="214" t="s">
        <v>1259</v>
      </c>
      <c r="G111" s="214" t="s">
        <v>460</v>
      </c>
    </row>
    <row r="112" spans="1:7" hidden="1" x14ac:dyDescent="0.2">
      <c r="A112" s="214" t="s">
        <v>2390</v>
      </c>
      <c r="B112" s="23" t="s">
        <v>76</v>
      </c>
      <c r="C112" s="214" t="s">
        <v>381</v>
      </c>
      <c r="E112" s="214" t="s">
        <v>1437</v>
      </c>
      <c r="F112" s="214" t="s">
        <v>1259</v>
      </c>
      <c r="G112" s="214" t="s">
        <v>283</v>
      </c>
    </row>
    <row r="113" spans="1:7" hidden="1" x14ac:dyDescent="0.2">
      <c r="A113" s="214" t="s">
        <v>2390</v>
      </c>
      <c r="B113" s="23" t="s">
        <v>76</v>
      </c>
      <c r="C113" s="214" t="s">
        <v>381</v>
      </c>
      <c r="E113" s="214" t="s">
        <v>1437</v>
      </c>
      <c r="F113" s="214" t="s">
        <v>1435</v>
      </c>
      <c r="G113" s="214" t="s">
        <v>249</v>
      </c>
    </row>
    <row r="114" spans="1:7" hidden="1" x14ac:dyDescent="0.2">
      <c r="A114" s="214" t="s">
        <v>2390</v>
      </c>
      <c r="B114" s="23" t="s">
        <v>76</v>
      </c>
      <c r="C114" s="214" t="s">
        <v>381</v>
      </c>
      <c r="E114" s="214" t="s">
        <v>1437</v>
      </c>
      <c r="F114" s="214" t="s">
        <v>1460</v>
      </c>
      <c r="G114" s="214" t="s">
        <v>246</v>
      </c>
    </row>
    <row r="115" spans="1:7" hidden="1" x14ac:dyDescent="0.2">
      <c r="A115" s="214" t="s">
        <v>2390</v>
      </c>
      <c r="B115" s="23" t="s">
        <v>76</v>
      </c>
      <c r="C115" s="214" t="s">
        <v>381</v>
      </c>
      <c r="E115" s="214" t="s">
        <v>1437</v>
      </c>
      <c r="F115" s="214" t="s">
        <v>1259</v>
      </c>
      <c r="G115" s="214" t="s">
        <v>460</v>
      </c>
    </row>
    <row r="116" spans="1:7" hidden="1" x14ac:dyDescent="0.2">
      <c r="A116" s="214" t="s">
        <v>2390</v>
      </c>
      <c r="B116" s="23" t="s">
        <v>76</v>
      </c>
      <c r="C116" s="214" t="s">
        <v>381</v>
      </c>
      <c r="E116" s="214" t="s">
        <v>1437</v>
      </c>
      <c r="F116" s="214" t="s">
        <v>1259</v>
      </c>
      <c r="G116" s="214" t="s">
        <v>142</v>
      </c>
    </row>
    <row r="117" spans="1:7" hidden="1" x14ac:dyDescent="0.2">
      <c r="A117" s="214" t="s">
        <v>2390</v>
      </c>
      <c r="B117" s="23" t="s">
        <v>76</v>
      </c>
      <c r="C117" s="214" t="s">
        <v>381</v>
      </c>
      <c r="E117" s="214" t="s">
        <v>1437</v>
      </c>
      <c r="F117" s="214" t="s">
        <v>1259</v>
      </c>
      <c r="G117" s="214" t="s">
        <v>460</v>
      </c>
    </row>
    <row r="118" spans="1:7" hidden="1" x14ac:dyDescent="0.2">
      <c r="A118" s="214" t="s">
        <v>2390</v>
      </c>
      <c r="B118" s="23" t="s">
        <v>76</v>
      </c>
      <c r="C118" s="214" t="s">
        <v>381</v>
      </c>
      <c r="E118" s="214" t="s">
        <v>1437</v>
      </c>
      <c r="F118" s="214" t="s">
        <v>1259</v>
      </c>
      <c r="G118" s="214" t="s">
        <v>460</v>
      </c>
    </row>
    <row r="119" spans="1:7" hidden="1" x14ac:dyDescent="0.2">
      <c r="A119" s="214" t="s">
        <v>2390</v>
      </c>
      <c r="B119" s="23" t="s">
        <v>76</v>
      </c>
      <c r="C119" s="214" t="s">
        <v>381</v>
      </c>
      <c r="E119" s="214" t="s">
        <v>1437</v>
      </c>
      <c r="F119" s="214" t="s">
        <v>1259</v>
      </c>
      <c r="G119" s="214" t="s">
        <v>1561</v>
      </c>
    </row>
    <row r="120" spans="1:7" hidden="1" x14ac:dyDescent="0.2">
      <c r="A120" s="214" t="s">
        <v>2390</v>
      </c>
      <c r="B120" s="23" t="s">
        <v>76</v>
      </c>
      <c r="C120" s="214" t="s">
        <v>381</v>
      </c>
      <c r="E120" s="214" t="s">
        <v>1437</v>
      </c>
      <c r="F120" s="214" t="s">
        <v>443</v>
      </c>
      <c r="G120" s="214" t="s">
        <v>479</v>
      </c>
    </row>
    <row r="121" spans="1:7" hidden="1" x14ac:dyDescent="0.2">
      <c r="A121" s="214" t="s">
        <v>2390</v>
      </c>
      <c r="B121" s="23" t="s">
        <v>76</v>
      </c>
      <c r="C121" s="214" t="s">
        <v>381</v>
      </c>
      <c r="E121" s="214" t="s">
        <v>1437</v>
      </c>
      <c r="F121" s="214" t="s">
        <v>443</v>
      </c>
      <c r="G121" s="214" t="s">
        <v>479</v>
      </c>
    </row>
    <row r="122" spans="1:7" hidden="1" x14ac:dyDescent="0.2">
      <c r="A122" s="214" t="s">
        <v>2390</v>
      </c>
      <c r="B122" s="23" t="s">
        <v>76</v>
      </c>
      <c r="C122" s="214" t="s">
        <v>381</v>
      </c>
      <c r="E122" s="214" t="s">
        <v>1437</v>
      </c>
      <c r="F122" s="214" t="s">
        <v>1435</v>
      </c>
      <c r="G122" s="214" t="s">
        <v>26</v>
      </c>
    </row>
    <row r="123" spans="1:7" hidden="1" x14ac:dyDescent="0.2">
      <c r="A123" s="214" t="s">
        <v>2390</v>
      </c>
      <c r="B123" s="23" t="s">
        <v>76</v>
      </c>
      <c r="C123" s="214" t="s">
        <v>381</v>
      </c>
      <c r="E123" s="214" t="s">
        <v>1437</v>
      </c>
      <c r="F123" s="214" t="s">
        <v>1259</v>
      </c>
      <c r="G123" s="214" t="s">
        <v>460</v>
      </c>
    </row>
    <row r="124" spans="1:7" hidden="1" x14ac:dyDescent="0.2">
      <c r="A124" s="214" t="s">
        <v>2390</v>
      </c>
      <c r="B124" s="23" t="s">
        <v>76</v>
      </c>
      <c r="C124" s="214" t="s">
        <v>381</v>
      </c>
      <c r="E124" s="214" t="s">
        <v>1437</v>
      </c>
      <c r="F124" s="214" t="s">
        <v>1259</v>
      </c>
      <c r="G124" s="214" t="s">
        <v>460</v>
      </c>
    </row>
    <row r="125" spans="1:7" hidden="1" x14ac:dyDescent="0.2">
      <c r="A125" s="214" t="s">
        <v>2390</v>
      </c>
      <c r="B125" s="23" t="s">
        <v>76</v>
      </c>
      <c r="C125" s="214" t="s">
        <v>381</v>
      </c>
      <c r="E125" s="214" t="s">
        <v>1437</v>
      </c>
      <c r="F125" s="214" t="s">
        <v>1259</v>
      </c>
      <c r="G125" s="214" t="s">
        <v>142</v>
      </c>
    </row>
    <row r="126" spans="1:7" hidden="1" x14ac:dyDescent="0.2">
      <c r="A126" s="214" t="s">
        <v>2390</v>
      </c>
      <c r="B126" s="23" t="s">
        <v>76</v>
      </c>
      <c r="C126" s="214" t="s">
        <v>381</v>
      </c>
      <c r="E126" s="214" t="s">
        <v>1437</v>
      </c>
      <c r="F126" s="214" t="s">
        <v>1435</v>
      </c>
      <c r="G126" s="214" t="s">
        <v>224</v>
      </c>
    </row>
    <row r="127" spans="1:7" hidden="1" x14ac:dyDescent="0.2">
      <c r="A127" s="214" t="s">
        <v>2390</v>
      </c>
      <c r="B127" s="23" t="s">
        <v>76</v>
      </c>
      <c r="C127" s="214" t="s">
        <v>381</v>
      </c>
      <c r="E127" s="214" t="s">
        <v>1437</v>
      </c>
      <c r="F127" s="214" t="s">
        <v>443</v>
      </c>
      <c r="G127" s="214" t="s">
        <v>479</v>
      </c>
    </row>
    <row r="128" spans="1:7" hidden="1" x14ac:dyDescent="0.2">
      <c r="A128" s="214" t="s">
        <v>2390</v>
      </c>
      <c r="B128" s="23" t="s">
        <v>76</v>
      </c>
      <c r="C128" s="214" t="s">
        <v>381</v>
      </c>
      <c r="E128" s="214" t="s">
        <v>1437</v>
      </c>
      <c r="F128" s="214" t="s">
        <v>1435</v>
      </c>
      <c r="G128" s="214" t="s">
        <v>224</v>
      </c>
    </row>
    <row r="129" spans="1:7" hidden="1" x14ac:dyDescent="0.2">
      <c r="A129" s="214" t="s">
        <v>2390</v>
      </c>
      <c r="B129" s="23" t="s">
        <v>76</v>
      </c>
      <c r="C129" s="214" t="s">
        <v>381</v>
      </c>
      <c r="E129" s="214" t="s">
        <v>1437</v>
      </c>
      <c r="F129" s="214" t="s">
        <v>1435</v>
      </c>
      <c r="G129" s="214" t="s">
        <v>465</v>
      </c>
    </row>
    <row r="130" spans="1:7" hidden="1" x14ac:dyDescent="0.2">
      <c r="A130" s="214" t="s">
        <v>2390</v>
      </c>
      <c r="B130" s="23" t="s">
        <v>76</v>
      </c>
      <c r="C130" s="214" t="s">
        <v>381</v>
      </c>
      <c r="E130" s="214" t="s">
        <v>1437</v>
      </c>
      <c r="F130" s="214" t="s">
        <v>1259</v>
      </c>
      <c r="G130" s="214" t="s">
        <v>283</v>
      </c>
    </row>
    <row r="131" spans="1:7" x14ac:dyDescent="0.2">
      <c r="A131" s="214" t="s">
        <v>2408</v>
      </c>
      <c r="B131" s="23" t="s">
        <v>76</v>
      </c>
      <c r="C131" s="214" t="s">
        <v>1568</v>
      </c>
      <c r="E131" s="214" t="s">
        <v>1437</v>
      </c>
      <c r="F131" s="214" t="s">
        <v>1259</v>
      </c>
      <c r="G131" s="214" t="s">
        <v>218</v>
      </c>
    </row>
    <row r="132" spans="1:7" hidden="1" x14ac:dyDescent="0.2">
      <c r="A132" s="214" t="s">
        <v>2408</v>
      </c>
      <c r="B132" s="23" t="s">
        <v>76</v>
      </c>
      <c r="C132" s="214" t="s">
        <v>1568</v>
      </c>
      <c r="E132" s="214" t="s">
        <v>1437</v>
      </c>
      <c r="F132" s="214" t="s">
        <v>1259</v>
      </c>
      <c r="G132" s="214" t="s">
        <v>460</v>
      </c>
    </row>
    <row r="133" spans="1:7" hidden="1" x14ac:dyDescent="0.2">
      <c r="A133" s="214" t="s">
        <v>2408</v>
      </c>
      <c r="B133" s="23" t="s">
        <v>76</v>
      </c>
      <c r="C133" s="214" t="s">
        <v>1568</v>
      </c>
      <c r="E133" s="214" t="s">
        <v>1437</v>
      </c>
      <c r="F133" s="214" t="s">
        <v>1435</v>
      </c>
      <c r="G133" s="214" t="s">
        <v>465</v>
      </c>
    </row>
    <row r="134" spans="1:7" hidden="1" x14ac:dyDescent="0.2">
      <c r="A134" s="214" t="s">
        <v>2408</v>
      </c>
      <c r="B134" s="23" t="s">
        <v>76</v>
      </c>
      <c r="C134" s="214" t="s">
        <v>1568</v>
      </c>
      <c r="E134" s="214" t="s">
        <v>1437</v>
      </c>
      <c r="F134" s="214" t="s">
        <v>1259</v>
      </c>
      <c r="G134" s="214" t="s">
        <v>143</v>
      </c>
    </row>
    <row r="135" spans="1:7" hidden="1" x14ac:dyDescent="0.2">
      <c r="A135" s="214" t="s">
        <v>2408</v>
      </c>
      <c r="B135" s="23" t="s">
        <v>76</v>
      </c>
      <c r="C135" s="214" t="s">
        <v>1568</v>
      </c>
      <c r="E135" s="214" t="s">
        <v>1437</v>
      </c>
      <c r="F135" s="214" t="s">
        <v>1259</v>
      </c>
      <c r="G135" s="214" t="s">
        <v>460</v>
      </c>
    </row>
    <row r="136" spans="1:7" hidden="1" x14ac:dyDescent="0.2">
      <c r="A136" s="214" t="s">
        <v>2408</v>
      </c>
      <c r="B136" s="23" t="s">
        <v>76</v>
      </c>
      <c r="C136" s="214" t="s">
        <v>1568</v>
      </c>
      <c r="E136" s="214" t="s">
        <v>1437</v>
      </c>
      <c r="F136" s="214" t="s">
        <v>1435</v>
      </c>
      <c r="G136" s="214" t="s">
        <v>55</v>
      </c>
    </row>
    <row r="137" spans="1:7" x14ac:dyDescent="0.2">
      <c r="A137" s="214" t="s">
        <v>3167</v>
      </c>
      <c r="B137" s="23" t="s">
        <v>76</v>
      </c>
      <c r="C137" s="214" t="s">
        <v>1570</v>
      </c>
      <c r="E137" s="214" t="s">
        <v>1437</v>
      </c>
      <c r="F137" s="214" t="s">
        <v>1259</v>
      </c>
      <c r="G137" s="214" t="s">
        <v>218</v>
      </c>
    </row>
    <row r="138" spans="1:7" hidden="1" x14ac:dyDescent="0.2">
      <c r="A138" s="214" t="s">
        <v>3167</v>
      </c>
      <c r="B138" s="23" t="s">
        <v>76</v>
      </c>
      <c r="C138" s="214" t="s">
        <v>1570</v>
      </c>
      <c r="E138" s="214" t="s">
        <v>1437</v>
      </c>
      <c r="F138" s="214" t="s">
        <v>1259</v>
      </c>
      <c r="G138" s="214" t="s">
        <v>142</v>
      </c>
    </row>
    <row r="139" spans="1:7" hidden="1" x14ac:dyDescent="0.2">
      <c r="A139" s="214" t="s">
        <v>3167</v>
      </c>
      <c r="B139" s="23" t="s">
        <v>76</v>
      </c>
      <c r="C139" s="214" t="s">
        <v>1570</v>
      </c>
      <c r="E139" s="214" t="s">
        <v>1437</v>
      </c>
      <c r="F139" s="214" t="s">
        <v>1435</v>
      </c>
      <c r="G139" s="214" t="s">
        <v>465</v>
      </c>
    </row>
    <row r="140" spans="1:7" hidden="1" x14ac:dyDescent="0.2">
      <c r="A140" s="214" t="s">
        <v>3167</v>
      </c>
      <c r="B140" s="23" t="s">
        <v>76</v>
      </c>
      <c r="C140" s="214" t="s">
        <v>1570</v>
      </c>
      <c r="E140" s="214" t="s">
        <v>1437</v>
      </c>
      <c r="F140" s="214" t="s">
        <v>1259</v>
      </c>
      <c r="G140" s="214" t="s">
        <v>375</v>
      </c>
    </row>
    <row r="141" spans="1:7" hidden="1" x14ac:dyDescent="0.2">
      <c r="A141" s="214" t="s">
        <v>3167</v>
      </c>
      <c r="B141" s="74" t="s">
        <v>76</v>
      </c>
      <c r="C141" s="214" t="s">
        <v>1570</v>
      </c>
      <c r="E141" s="214" t="s">
        <v>1437</v>
      </c>
      <c r="F141" s="214" t="s">
        <v>1259</v>
      </c>
      <c r="G141" s="214" t="s">
        <v>460</v>
      </c>
    </row>
    <row r="142" spans="1:7" hidden="1" x14ac:dyDescent="0.2">
      <c r="A142" s="214" t="s">
        <v>3167</v>
      </c>
      <c r="B142" s="23" t="s">
        <v>76</v>
      </c>
      <c r="C142" s="214" t="s">
        <v>1570</v>
      </c>
      <c r="E142" s="214" t="s">
        <v>1437</v>
      </c>
      <c r="F142" s="214" t="s">
        <v>1259</v>
      </c>
      <c r="G142" s="214" t="s">
        <v>460</v>
      </c>
    </row>
    <row r="143" spans="1:7" hidden="1" x14ac:dyDescent="0.2">
      <c r="A143" s="214" t="s">
        <v>3167</v>
      </c>
      <c r="B143" s="23" t="s">
        <v>76</v>
      </c>
      <c r="C143" s="214" t="s">
        <v>1570</v>
      </c>
      <c r="E143" s="214" t="s">
        <v>1437</v>
      </c>
      <c r="F143" s="214" t="s">
        <v>443</v>
      </c>
      <c r="G143" s="214" t="s">
        <v>479</v>
      </c>
    </row>
    <row r="144" spans="1:7" hidden="1" x14ac:dyDescent="0.2">
      <c r="A144" s="214" t="s">
        <v>3167</v>
      </c>
      <c r="B144" s="23" t="s">
        <v>76</v>
      </c>
      <c r="C144" s="214" t="s">
        <v>1570</v>
      </c>
      <c r="E144" s="214" t="s">
        <v>1437</v>
      </c>
      <c r="F144" s="214" t="s">
        <v>1259</v>
      </c>
      <c r="G144" s="214" t="s">
        <v>460</v>
      </c>
    </row>
    <row r="145" spans="1:7" hidden="1" x14ac:dyDescent="0.2">
      <c r="A145" s="214" t="s">
        <v>3167</v>
      </c>
      <c r="B145" s="23" t="s">
        <v>76</v>
      </c>
      <c r="C145" s="214" t="s">
        <v>1570</v>
      </c>
      <c r="E145" s="214" t="s">
        <v>1437</v>
      </c>
      <c r="F145" s="214" t="s">
        <v>1435</v>
      </c>
      <c r="G145" s="214" t="s">
        <v>36</v>
      </c>
    </row>
    <row r="146" spans="1:7" hidden="1" x14ac:dyDescent="0.2">
      <c r="A146" s="214" t="s">
        <v>3167</v>
      </c>
      <c r="B146" s="23" t="s">
        <v>76</v>
      </c>
      <c r="C146" s="214" t="s">
        <v>1570</v>
      </c>
      <c r="E146" s="214" t="s">
        <v>1437</v>
      </c>
      <c r="F146" s="214" t="s">
        <v>1259</v>
      </c>
      <c r="G146" s="214" t="s">
        <v>143</v>
      </c>
    </row>
    <row r="147" spans="1:7" hidden="1" x14ac:dyDescent="0.2">
      <c r="A147" s="214" t="s">
        <v>3167</v>
      </c>
      <c r="B147" s="23" t="s">
        <v>76</v>
      </c>
      <c r="C147" s="214" t="s">
        <v>1570</v>
      </c>
      <c r="E147" s="214" t="s">
        <v>1437</v>
      </c>
      <c r="F147" s="214" t="s">
        <v>1259</v>
      </c>
      <c r="G147" s="214" t="s">
        <v>283</v>
      </c>
    </row>
    <row r="148" spans="1:7" hidden="1" x14ac:dyDescent="0.2">
      <c r="A148" s="214" t="s">
        <v>3167</v>
      </c>
      <c r="B148" s="74" t="s">
        <v>76</v>
      </c>
      <c r="C148" s="214" t="s">
        <v>1570</v>
      </c>
      <c r="E148" s="214" t="s">
        <v>1437</v>
      </c>
      <c r="F148" s="214" t="s">
        <v>185</v>
      </c>
      <c r="G148" s="214" t="s">
        <v>337</v>
      </c>
    </row>
    <row r="149" spans="1:7" hidden="1" x14ac:dyDescent="0.2">
      <c r="A149" s="214" t="s">
        <v>3167</v>
      </c>
      <c r="B149" s="23" t="s">
        <v>76</v>
      </c>
      <c r="C149" s="214" t="s">
        <v>1570</v>
      </c>
      <c r="E149" s="214" t="s">
        <v>1437</v>
      </c>
      <c r="F149" s="214" t="s">
        <v>1435</v>
      </c>
      <c r="G149" s="214" t="s">
        <v>396</v>
      </c>
    </row>
    <row r="150" spans="1:7" hidden="1" x14ac:dyDescent="0.2">
      <c r="A150" s="214" t="s">
        <v>3167</v>
      </c>
      <c r="B150" s="23" t="s">
        <v>76</v>
      </c>
      <c r="C150" s="214" t="s">
        <v>1570</v>
      </c>
      <c r="E150" s="214" t="s">
        <v>1437</v>
      </c>
      <c r="F150" s="214" t="s">
        <v>185</v>
      </c>
      <c r="G150" s="214" t="s">
        <v>433</v>
      </c>
    </row>
    <row r="151" spans="1:7" hidden="1" x14ac:dyDescent="0.2">
      <c r="A151" s="214" t="s">
        <v>3167</v>
      </c>
      <c r="B151" s="23" t="s">
        <v>76</v>
      </c>
      <c r="C151" s="214" t="s">
        <v>1570</v>
      </c>
      <c r="E151" s="214" t="s">
        <v>1437</v>
      </c>
      <c r="F151" s="214" t="s">
        <v>1259</v>
      </c>
      <c r="G151" s="214" t="s">
        <v>457</v>
      </c>
    </row>
    <row r="152" spans="1:7" hidden="1" x14ac:dyDescent="0.2">
      <c r="A152" s="214" t="s">
        <v>3167</v>
      </c>
      <c r="B152" s="23" t="s">
        <v>76</v>
      </c>
      <c r="C152" s="214" t="s">
        <v>1570</v>
      </c>
      <c r="E152" s="214" t="s">
        <v>1437</v>
      </c>
      <c r="F152" s="214" t="s">
        <v>1435</v>
      </c>
      <c r="G152" s="214" t="s">
        <v>26</v>
      </c>
    </row>
    <row r="153" spans="1:7" hidden="1" x14ac:dyDescent="0.2">
      <c r="A153" s="214" t="s">
        <v>3167</v>
      </c>
      <c r="B153" s="23" t="s">
        <v>76</v>
      </c>
      <c r="C153" s="214" t="s">
        <v>1570</v>
      </c>
      <c r="E153" s="214" t="s">
        <v>1437</v>
      </c>
      <c r="F153" s="214" t="s">
        <v>1460</v>
      </c>
      <c r="G153" s="214" t="s">
        <v>246</v>
      </c>
    </row>
    <row r="154" spans="1:7" hidden="1" x14ac:dyDescent="0.2">
      <c r="A154" s="214" t="s">
        <v>2431</v>
      </c>
      <c r="B154" s="23" t="s">
        <v>76</v>
      </c>
      <c r="C154" s="214" t="s">
        <v>1591</v>
      </c>
      <c r="E154" s="214" t="s">
        <v>1437</v>
      </c>
      <c r="F154" s="214" t="s">
        <v>1259</v>
      </c>
      <c r="G154" s="214" t="s">
        <v>142</v>
      </c>
    </row>
    <row r="155" spans="1:7" hidden="1" x14ac:dyDescent="0.2">
      <c r="A155" s="214" t="s">
        <v>2431</v>
      </c>
      <c r="B155" s="23" t="s">
        <v>76</v>
      </c>
      <c r="C155" s="214" t="s">
        <v>1591</v>
      </c>
      <c r="E155" s="214" t="s">
        <v>1437</v>
      </c>
      <c r="F155" s="214" t="s">
        <v>1259</v>
      </c>
      <c r="G155" s="214" t="s">
        <v>142</v>
      </c>
    </row>
    <row r="156" spans="1:7" hidden="1" x14ac:dyDescent="0.2">
      <c r="A156" s="214" t="s">
        <v>2431</v>
      </c>
      <c r="B156" s="23" t="s">
        <v>76</v>
      </c>
      <c r="C156" s="214" t="s">
        <v>1591</v>
      </c>
      <c r="E156" s="214" t="s">
        <v>1437</v>
      </c>
      <c r="F156" s="214" t="s">
        <v>1259</v>
      </c>
      <c r="G156" s="214" t="s">
        <v>457</v>
      </c>
    </row>
    <row r="157" spans="1:7" x14ac:dyDescent="0.2">
      <c r="A157" s="214" t="s">
        <v>2431</v>
      </c>
      <c r="B157" s="23" t="s">
        <v>76</v>
      </c>
      <c r="C157" s="214" t="s">
        <v>1591</v>
      </c>
      <c r="E157" s="214" t="s">
        <v>1437</v>
      </c>
      <c r="F157" s="214" t="s">
        <v>1259</v>
      </c>
      <c r="G157" s="214" t="s">
        <v>218</v>
      </c>
    </row>
    <row r="158" spans="1:7" hidden="1" x14ac:dyDescent="0.2">
      <c r="A158" s="214" t="s">
        <v>2431</v>
      </c>
      <c r="B158" s="23" t="s">
        <v>76</v>
      </c>
      <c r="C158" s="214" t="s">
        <v>1591</v>
      </c>
      <c r="E158" s="214" t="s">
        <v>1437</v>
      </c>
      <c r="F158" s="214" t="s">
        <v>1259</v>
      </c>
      <c r="G158" s="214" t="s">
        <v>460</v>
      </c>
    </row>
    <row r="159" spans="1:7" hidden="1" x14ac:dyDescent="0.2">
      <c r="A159" s="214" t="s">
        <v>2431</v>
      </c>
      <c r="B159" s="23" t="s">
        <v>76</v>
      </c>
      <c r="C159" s="214" t="s">
        <v>1591</v>
      </c>
      <c r="E159" s="214" t="s">
        <v>1437</v>
      </c>
      <c r="F159" s="214" t="s">
        <v>1259</v>
      </c>
      <c r="G159" s="214" t="s">
        <v>460</v>
      </c>
    </row>
    <row r="160" spans="1:7" hidden="1" x14ac:dyDescent="0.2">
      <c r="A160" s="214" t="s">
        <v>2431</v>
      </c>
      <c r="B160" s="23" t="s">
        <v>76</v>
      </c>
      <c r="C160" s="214" t="s">
        <v>1591</v>
      </c>
      <c r="E160" s="214" t="s">
        <v>1437</v>
      </c>
      <c r="F160" s="214" t="s">
        <v>1259</v>
      </c>
      <c r="G160" s="214" t="s">
        <v>143</v>
      </c>
    </row>
    <row r="161" spans="1:7" hidden="1" x14ac:dyDescent="0.2">
      <c r="A161" s="214" t="s">
        <v>2431</v>
      </c>
      <c r="B161" s="23" t="s">
        <v>76</v>
      </c>
      <c r="C161" s="214" t="s">
        <v>1591</v>
      </c>
      <c r="E161" s="214" t="s">
        <v>1437</v>
      </c>
      <c r="F161" s="214" t="s">
        <v>1435</v>
      </c>
      <c r="G161" s="214" t="s">
        <v>465</v>
      </c>
    </row>
    <row r="162" spans="1:7" hidden="1" x14ac:dyDescent="0.2">
      <c r="A162" s="214" t="s">
        <v>2431</v>
      </c>
      <c r="B162" s="23" t="s">
        <v>76</v>
      </c>
      <c r="C162" s="214" t="s">
        <v>1591</v>
      </c>
      <c r="E162" s="214" t="s">
        <v>1437</v>
      </c>
      <c r="F162" s="214" t="s">
        <v>1259</v>
      </c>
      <c r="G162" s="214" t="s">
        <v>459</v>
      </c>
    </row>
    <row r="163" spans="1:7" hidden="1" x14ac:dyDescent="0.2">
      <c r="A163" s="214" t="s">
        <v>2431</v>
      </c>
      <c r="B163" s="23" t="s">
        <v>76</v>
      </c>
      <c r="C163" s="214" t="s">
        <v>1591</v>
      </c>
      <c r="E163" s="214" t="s">
        <v>1437</v>
      </c>
      <c r="F163" s="214" t="s">
        <v>1259</v>
      </c>
      <c r="G163" s="214" t="s">
        <v>460</v>
      </c>
    </row>
    <row r="164" spans="1:7" hidden="1" x14ac:dyDescent="0.2">
      <c r="A164" s="214" t="s">
        <v>2431</v>
      </c>
      <c r="B164" s="23" t="s">
        <v>76</v>
      </c>
      <c r="C164" s="214" t="s">
        <v>1591</v>
      </c>
      <c r="E164" s="214" t="s">
        <v>1437</v>
      </c>
      <c r="F164" s="214" t="s">
        <v>1259</v>
      </c>
      <c r="G164" s="214" t="s">
        <v>460</v>
      </c>
    </row>
    <row r="165" spans="1:7" hidden="1" x14ac:dyDescent="0.2">
      <c r="A165" s="214" t="s">
        <v>2431</v>
      </c>
      <c r="B165" s="23" t="s">
        <v>76</v>
      </c>
      <c r="C165" s="214" t="s">
        <v>1591</v>
      </c>
      <c r="E165" s="214" t="s">
        <v>1437</v>
      </c>
      <c r="F165" s="214" t="s">
        <v>185</v>
      </c>
      <c r="G165" s="214" t="s">
        <v>433</v>
      </c>
    </row>
    <row r="166" spans="1:7" hidden="1" x14ac:dyDescent="0.2">
      <c r="A166" s="214" t="s">
        <v>2431</v>
      </c>
      <c r="B166" s="74" t="s">
        <v>76</v>
      </c>
      <c r="C166" s="214" t="s">
        <v>1591</v>
      </c>
      <c r="E166" s="214" t="s">
        <v>1437</v>
      </c>
      <c r="F166" s="214" t="s">
        <v>443</v>
      </c>
      <c r="G166" s="214" t="s">
        <v>479</v>
      </c>
    </row>
    <row r="167" spans="1:7" hidden="1" x14ac:dyDescent="0.2">
      <c r="A167" s="214" t="s">
        <v>2431</v>
      </c>
      <c r="B167" s="9" t="s">
        <v>76</v>
      </c>
      <c r="C167" s="214" t="s">
        <v>1591</v>
      </c>
      <c r="E167" s="214" t="s">
        <v>1437</v>
      </c>
      <c r="F167" s="214" t="s">
        <v>185</v>
      </c>
      <c r="G167" s="214" t="s">
        <v>298</v>
      </c>
    </row>
    <row r="168" spans="1:7" hidden="1" x14ac:dyDescent="0.2">
      <c r="A168" s="214" t="s">
        <v>2431</v>
      </c>
      <c r="B168" s="23" t="s">
        <v>76</v>
      </c>
      <c r="C168" s="214" t="s">
        <v>1591</v>
      </c>
      <c r="E168" s="214" t="s">
        <v>1437</v>
      </c>
      <c r="F168" s="214" t="s">
        <v>1259</v>
      </c>
      <c r="G168" s="214" t="s">
        <v>460</v>
      </c>
    </row>
    <row r="169" spans="1:7" hidden="1" x14ac:dyDescent="0.2">
      <c r="A169" s="214" t="s">
        <v>2431</v>
      </c>
      <c r="B169" s="23" t="s">
        <v>76</v>
      </c>
      <c r="C169" s="214" t="s">
        <v>1591</v>
      </c>
      <c r="E169" s="214" t="s">
        <v>1437</v>
      </c>
      <c r="F169" s="214" t="s">
        <v>1259</v>
      </c>
      <c r="G169" s="214" t="s">
        <v>646</v>
      </c>
    </row>
    <row r="170" spans="1:7" x14ac:dyDescent="0.2">
      <c r="A170" s="214" t="s">
        <v>2437</v>
      </c>
      <c r="B170" s="23" t="s">
        <v>76</v>
      </c>
      <c r="C170" s="214" t="s">
        <v>230</v>
      </c>
      <c r="E170" s="214" t="s">
        <v>1437</v>
      </c>
      <c r="F170" s="214" t="s">
        <v>1259</v>
      </c>
      <c r="G170" s="214" t="s">
        <v>218</v>
      </c>
    </row>
    <row r="171" spans="1:7" hidden="1" x14ac:dyDescent="0.2">
      <c r="A171" s="214" t="s">
        <v>2437</v>
      </c>
      <c r="B171" s="23" t="s">
        <v>76</v>
      </c>
      <c r="C171" s="214" t="s">
        <v>230</v>
      </c>
      <c r="E171" s="214" t="s">
        <v>1437</v>
      </c>
      <c r="F171" s="214" t="s">
        <v>1259</v>
      </c>
      <c r="G171" s="214" t="s">
        <v>259</v>
      </c>
    </row>
    <row r="172" spans="1:7" hidden="1" x14ac:dyDescent="0.2">
      <c r="A172" s="214" t="s">
        <v>2437</v>
      </c>
      <c r="B172" s="23" t="s">
        <v>76</v>
      </c>
      <c r="C172" s="214" t="s">
        <v>230</v>
      </c>
      <c r="E172" s="214" t="s">
        <v>1437</v>
      </c>
      <c r="F172" s="214" t="s">
        <v>1259</v>
      </c>
      <c r="G172" s="214" t="s">
        <v>142</v>
      </c>
    </row>
    <row r="173" spans="1:7" hidden="1" x14ac:dyDescent="0.2">
      <c r="A173" s="214" t="s">
        <v>2437</v>
      </c>
      <c r="B173" s="23" t="s">
        <v>76</v>
      </c>
      <c r="C173" s="214" t="s">
        <v>230</v>
      </c>
      <c r="E173" s="214" t="s">
        <v>1437</v>
      </c>
      <c r="F173" s="214" t="s">
        <v>1259</v>
      </c>
      <c r="G173" s="214" t="s">
        <v>143</v>
      </c>
    </row>
    <row r="174" spans="1:7" hidden="1" x14ac:dyDescent="0.2">
      <c r="A174" s="214" t="s">
        <v>2437</v>
      </c>
      <c r="B174" s="23" t="s">
        <v>76</v>
      </c>
      <c r="C174" s="214" t="s">
        <v>230</v>
      </c>
      <c r="E174" s="214" t="s">
        <v>1437</v>
      </c>
      <c r="F174" s="214" t="s">
        <v>1259</v>
      </c>
      <c r="G174" s="214" t="s">
        <v>460</v>
      </c>
    </row>
    <row r="175" spans="1:7" hidden="1" x14ac:dyDescent="0.2">
      <c r="A175" s="214" t="s">
        <v>2437</v>
      </c>
      <c r="B175" s="23" t="s">
        <v>76</v>
      </c>
      <c r="C175" s="214" t="s">
        <v>230</v>
      </c>
      <c r="E175" s="214" t="s">
        <v>1437</v>
      </c>
      <c r="F175" s="214" t="s">
        <v>1435</v>
      </c>
      <c r="G175" s="214" t="s">
        <v>465</v>
      </c>
    </row>
    <row r="176" spans="1:7" hidden="1" x14ac:dyDescent="0.2">
      <c r="A176" s="214" t="s">
        <v>2437</v>
      </c>
      <c r="B176" s="23" t="s">
        <v>76</v>
      </c>
      <c r="C176" s="214" t="s">
        <v>230</v>
      </c>
      <c r="E176" s="214" t="s">
        <v>1437</v>
      </c>
      <c r="F176" s="214" t="s">
        <v>1259</v>
      </c>
      <c r="G176" s="214" t="s">
        <v>460</v>
      </c>
    </row>
    <row r="177" spans="1:7" hidden="1" x14ac:dyDescent="0.2">
      <c r="A177" s="214" t="s">
        <v>2437</v>
      </c>
      <c r="B177" s="23" t="s">
        <v>76</v>
      </c>
      <c r="C177" s="214" t="s">
        <v>230</v>
      </c>
      <c r="E177" s="214" t="s">
        <v>1437</v>
      </c>
      <c r="F177" s="214" t="s">
        <v>1259</v>
      </c>
      <c r="G177" s="214" t="s">
        <v>460</v>
      </c>
    </row>
    <row r="178" spans="1:7" hidden="1" x14ac:dyDescent="0.2">
      <c r="A178" s="214" t="s">
        <v>2772</v>
      </c>
      <c r="B178" s="23" t="s">
        <v>76</v>
      </c>
      <c r="C178" s="214" t="s">
        <v>2128</v>
      </c>
      <c r="E178" s="214" t="s">
        <v>1437</v>
      </c>
      <c r="F178" s="214" t="s">
        <v>1259</v>
      </c>
      <c r="G178" s="214" t="s">
        <v>460</v>
      </c>
    </row>
    <row r="179" spans="1:7" hidden="1" x14ac:dyDescent="0.2">
      <c r="A179" s="214" t="s">
        <v>3199</v>
      </c>
      <c r="B179" s="23" t="s">
        <v>76</v>
      </c>
      <c r="C179" s="214" t="s">
        <v>1619</v>
      </c>
      <c r="E179" s="214" t="s">
        <v>1437</v>
      </c>
      <c r="F179" s="214" t="s">
        <v>1259</v>
      </c>
      <c r="G179" s="214" t="s">
        <v>460</v>
      </c>
    </row>
    <row r="180" spans="1:7" hidden="1" x14ac:dyDescent="0.2">
      <c r="A180" s="214" t="s">
        <v>2469</v>
      </c>
      <c r="B180" s="23" t="s">
        <v>76</v>
      </c>
      <c r="C180" s="214" t="s">
        <v>416</v>
      </c>
      <c r="E180" s="214" t="s">
        <v>1437</v>
      </c>
      <c r="F180" s="214" t="s">
        <v>1259</v>
      </c>
      <c r="G180" s="214" t="s">
        <v>460</v>
      </c>
    </row>
    <row r="181" spans="1:7" hidden="1" x14ac:dyDescent="0.2">
      <c r="A181" s="214" t="s">
        <v>2469</v>
      </c>
      <c r="B181" s="23" t="s">
        <v>76</v>
      </c>
      <c r="C181" s="214" t="s">
        <v>416</v>
      </c>
      <c r="E181" s="214" t="s">
        <v>1437</v>
      </c>
      <c r="F181" s="214" t="s">
        <v>1259</v>
      </c>
      <c r="G181" s="214" t="s">
        <v>460</v>
      </c>
    </row>
    <row r="182" spans="1:7" hidden="1" x14ac:dyDescent="0.2">
      <c r="A182" s="214" t="s">
        <v>2469</v>
      </c>
      <c r="B182" s="23" t="s">
        <v>76</v>
      </c>
      <c r="C182" s="214" t="s">
        <v>416</v>
      </c>
      <c r="E182" s="214" t="s">
        <v>1437</v>
      </c>
      <c r="F182" s="214" t="s">
        <v>1259</v>
      </c>
      <c r="G182" s="214" t="s">
        <v>460</v>
      </c>
    </row>
    <row r="183" spans="1:7" hidden="1" x14ac:dyDescent="0.2">
      <c r="A183" s="214" t="s">
        <v>2469</v>
      </c>
      <c r="B183" s="74" t="s">
        <v>76</v>
      </c>
      <c r="C183" s="214" t="s">
        <v>416</v>
      </c>
      <c r="E183" s="214" t="s">
        <v>1437</v>
      </c>
      <c r="F183" s="214" t="s">
        <v>1259</v>
      </c>
      <c r="G183" s="214" t="s">
        <v>460</v>
      </c>
    </row>
    <row r="184" spans="1:7" hidden="1" x14ac:dyDescent="0.2">
      <c r="A184" s="214" t="s">
        <v>2469</v>
      </c>
      <c r="B184" s="23" t="s">
        <v>76</v>
      </c>
      <c r="C184" s="214" t="s">
        <v>416</v>
      </c>
      <c r="E184" s="214" t="s">
        <v>1437</v>
      </c>
      <c r="F184" s="214" t="s">
        <v>1259</v>
      </c>
      <c r="G184" s="214" t="s">
        <v>460</v>
      </c>
    </row>
    <row r="185" spans="1:7" hidden="1" x14ac:dyDescent="0.2">
      <c r="A185" s="214" t="s">
        <v>2469</v>
      </c>
      <c r="B185" s="23" t="s">
        <v>76</v>
      </c>
      <c r="C185" s="214" t="s">
        <v>416</v>
      </c>
      <c r="E185" s="214" t="s">
        <v>1437</v>
      </c>
      <c r="F185" s="214" t="s">
        <v>1259</v>
      </c>
      <c r="G185" s="214" t="s">
        <v>460</v>
      </c>
    </row>
    <row r="186" spans="1:7" hidden="1" x14ac:dyDescent="0.2">
      <c r="A186" s="214" t="s">
        <v>2469</v>
      </c>
      <c r="B186" s="23" t="s">
        <v>76</v>
      </c>
      <c r="C186" s="214" t="s">
        <v>416</v>
      </c>
      <c r="E186" s="214" t="s">
        <v>1437</v>
      </c>
      <c r="F186" s="214" t="s">
        <v>1259</v>
      </c>
      <c r="G186" s="214" t="s">
        <v>142</v>
      </c>
    </row>
    <row r="187" spans="1:7" hidden="1" x14ac:dyDescent="0.2">
      <c r="A187" s="214" t="s">
        <v>2469</v>
      </c>
      <c r="B187" s="23" t="s">
        <v>76</v>
      </c>
      <c r="C187" s="214" t="s">
        <v>416</v>
      </c>
      <c r="E187" s="214" t="s">
        <v>1437</v>
      </c>
      <c r="F187" s="214" t="s">
        <v>1259</v>
      </c>
      <c r="G187" s="214" t="s">
        <v>460</v>
      </c>
    </row>
    <row r="188" spans="1:7" hidden="1" x14ac:dyDescent="0.2">
      <c r="A188" s="214" t="s">
        <v>2469</v>
      </c>
      <c r="B188" s="23" t="s">
        <v>76</v>
      </c>
      <c r="C188" s="214" t="s">
        <v>416</v>
      </c>
      <c r="E188" s="214" t="s">
        <v>1437</v>
      </c>
      <c r="F188" s="214" t="s">
        <v>1259</v>
      </c>
      <c r="G188" s="214" t="s">
        <v>460</v>
      </c>
    </row>
    <row r="189" spans="1:7" x14ac:dyDescent="0.2">
      <c r="A189" s="214" t="s">
        <v>2469</v>
      </c>
      <c r="B189" s="23" t="s">
        <v>76</v>
      </c>
      <c r="C189" s="214" t="s">
        <v>416</v>
      </c>
      <c r="E189" s="214" t="s">
        <v>1437</v>
      </c>
      <c r="F189" s="214" t="s">
        <v>1259</v>
      </c>
      <c r="G189" s="214" t="s">
        <v>218</v>
      </c>
    </row>
    <row r="190" spans="1:7" hidden="1" x14ac:dyDescent="0.2">
      <c r="A190" s="214" t="s">
        <v>2469</v>
      </c>
      <c r="B190" s="23" t="s">
        <v>76</v>
      </c>
      <c r="C190" s="214" t="s">
        <v>416</v>
      </c>
      <c r="E190" s="214" t="s">
        <v>1437</v>
      </c>
      <c r="F190" s="214" t="s">
        <v>1460</v>
      </c>
      <c r="G190" s="214" t="s">
        <v>246</v>
      </c>
    </row>
    <row r="191" spans="1:7" hidden="1" x14ac:dyDescent="0.2">
      <c r="A191" s="214" t="s">
        <v>2469</v>
      </c>
      <c r="B191" s="23" t="s">
        <v>76</v>
      </c>
      <c r="C191" s="214" t="s">
        <v>416</v>
      </c>
      <c r="E191" s="214" t="s">
        <v>1437</v>
      </c>
      <c r="F191" s="214" t="s">
        <v>1259</v>
      </c>
      <c r="G191" s="214" t="s">
        <v>460</v>
      </c>
    </row>
    <row r="192" spans="1:7" hidden="1" x14ac:dyDescent="0.2">
      <c r="A192" s="214" t="s">
        <v>2469</v>
      </c>
      <c r="B192" s="74" t="s">
        <v>76</v>
      </c>
      <c r="C192" s="214" t="s">
        <v>416</v>
      </c>
      <c r="E192" s="214" t="s">
        <v>1437</v>
      </c>
      <c r="F192" s="214" t="s">
        <v>1259</v>
      </c>
      <c r="G192" s="214" t="s">
        <v>375</v>
      </c>
    </row>
    <row r="193" spans="1:7" hidden="1" x14ac:dyDescent="0.2">
      <c r="A193" s="214" t="s">
        <v>2469</v>
      </c>
      <c r="B193" s="23" t="s">
        <v>76</v>
      </c>
      <c r="C193" s="214" t="s">
        <v>416</v>
      </c>
      <c r="E193" s="214" t="s">
        <v>1437</v>
      </c>
      <c r="F193" s="214" t="s">
        <v>1259</v>
      </c>
      <c r="G193" s="214" t="s">
        <v>375</v>
      </c>
    </row>
    <row r="194" spans="1:7" hidden="1" x14ac:dyDescent="0.2">
      <c r="A194" s="214" t="s">
        <v>2469</v>
      </c>
      <c r="B194" s="74" t="s">
        <v>76</v>
      </c>
      <c r="C194" s="214" t="s">
        <v>416</v>
      </c>
      <c r="E194" s="214" t="s">
        <v>1437</v>
      </c>
      <c r="F194" s="214" t="s">
        <v>1259</v>
      </c>
      <c r="G194" s="214" t="s">
        <v>283</v>
      </c>
    </row>
    <row r="195" spans="1:7" hidden="1" x14ac:dyDescent="0.2">
      <c r="A195" s="214" t="s">
        <v>2469</v>
      </c>
      <c r="B195" s="23" t="s">
        <v>76</v>
      </c>
      <c r="C195" s="214" t="s">
        <v>416</v>
      </c>
      <c r="E195" s="214" t="s">
        <v>1437</v>
      </c>
      <c r="F195" s="214" t="s">
        <v>1259</v>
      </c>
      <c r="G195" s="214" t="s">
        <v>283</v>
      </c>
    </row>
    <row r="196" spans="1:7" hidden="1" x14ac:dyDescent="0.2">
      <c r="A196" s="214" t="s">
        <v>2469</v>
      </c>
      <c r="B196" s="74" t="s">
        <v>76</v>
      </c>
      <c r="C196" s="214" t="s">
        <v>416</v>
      </c>
      <c r="E196" s="214" t="s">
        <v>1437</v>
      </c>
      <c r="F196" s="214" t="s">
        <v>1259</v>
      </c>
      <c r="G196" s="214" t="s">
        <v>283</v>
      </c>
    </row>
    <row r="197" spans="1:7" hidden="1" x14ac:dyDescent="0.2">
      <c r="A197" s="214" t="s">
        <v>2469</v>
      </c>
      <c r="B197" s="23" t="s">
        <v>76</v>
      </c>
      <c r="C197" s="214" t="s">
        <v>416</v>
      </c>
      <c r="E197" s="214" t="s">
        <v>1437</v>
      </c>
      <c r="F197" s="214" t="s">
        <v>1259</v>
      </c>
      <c r="G197" s="214" t="s">
        <v>283</v>
      </c>
    </row>
    <row r="198" spans="1:7" hidden="1" x14ac:dyDescent="0.2">
      <c r="A198" s="214" t="s">
        <v>2469</v>
      </c>
      <c r="B198" s="23" t="s">
        <v>76</v>
      </c>
      <c r="C198" s="214" t="s">
        <v>416</v>
      </c>
      <c r="E198" s="214" t="s">
        <v>1437</v>
      </c>
      <c r="F198" s="214" t="s">
        <v>1259</v>
      </c>
      <c r="G198" s="214" t="s">
        <v>143</v>
      </c>
    </row>
    <row r="199" spans="1:7" hidden="1" x14ac:dyDescent="0.2">
      <c r="A199" s="214" t="s">
        <v>2469</v>
      </c>
      <c r="B199" s="23" t="s">
        <v>76</v>
      </c>
      <c r="C199" s="214" t="s">
        <v>416</v>
      </c>
      <c r="E199" s="214" t="s">
        <v>1437</v>
      </c>
      <c r="F199" s="214" t="s">
        <v>1259</v>
      </c>
      <c r="G199" s="214" t="s">
        <v>1561</v>
      </c>
    </row>
    <row r="200" spans="1:7" hidden="1" x14ac:dyDescent="0.2">
      <c r="A200" s="214" t="s">
        <v>2469</v>
      </c>
      <c r="B200" s="23" t="s">
        <v>76</v>
      </c>
      <c r="C200" s="214" t="s">
        <v>416</v>
      </c>
      <c r="E200" s="214" t="s">
        <v>1437</v>
      </c>
      <c r="F200" s="214" t="s">
        <v>1435</v>
      </c>
      <c r="G200" s="214" t="s">
        <v>465</v>
      </c>
    </row>
    <row r="201" spans="1:7" hidden="1" x14ac:dyDescent="0.2">
      <c r="A201" s="214" t="s">
        <v>2469</v>
      </c>
      <c r="B201" s="23" t="s">
        <v>76</v>
      </c>
      <c r="C201" s="214" t="s">
        <v>416</v>
      </c>
      <c r="E201" s="214" t="s">
        <v>1437</v>
      </c>
      <c r="F201" s="214" t="s">
        <v>1435</v>
      </c>
      <c r="G201" s="214" t="s">
        <v>26</v>
      </c>
    </row>
    <row r="202" spans="1:7" hidden="1" x14ac:dyDescent="0.2">
      <c r="A202" s="214" t="s">
        <v>2469</v>
      </c>
      <c r="B202" s="23" t="s">
        <v>76</v>
      </c>
      <c r="C202" s="214" t="s">
        <v>416</v>
      </c>
      <c r="E202" s="214" t="s">
        <v>1437</v>
      </c>
      <c r="F202" s="214" t="s">
        <v>1259</v>
      </c>
      <c r="G202" s="214" t="s">
        <v>457</v>
      </c>
    </row>
    <row r="203" spans="1:7" hidden="1" x14ac:dyDescent="0.2">
      <c r="A203" s="214" t="s">
        <v>2469</v>
      </c>
      <c r="B203" s="23" t="s">
        <v>76</v>
      </c>
      <c r="C203" s="214" t="s">
        <v>416</v>
      </c>
      <c r="E203" s="214" t="s">
        <v>1437</v>
      </c>
      <c r="F203" s="214" t="s">
        <v>1259</v>
      </c>
      <c r="G203" s="214" t="s">
        <v>460</v>
      </c>
    </row>
    <row r="204" spans="1:7" hidden="1" x14ac:dyDescent="0.2">
      <c r="A204" s="214" t="s">
        <v>2469</v>
      </c>
      <c r="B204" s="23" t="s">
        <v>76</v>
      </c>
      <c r="C204" s="214" t="s">
        <v>416</v>
      </c>
      <c r="E204" s="214" t="s">
        <v>1437</v>
      </c>
      <c r="F204" s="214" t="s">
        <v>1259</v>
      </c>
      <c r="G204" s="214" t="s">
        <v>646</v>
      </c>
    </row>
    <row r="205" spans="1:7" hidden="1" x14ac:dyDescent="0.2">
      <c r="A205" s="214" t="s">
        <v>2469</v>
      </c>
      <c r="B205" s="23" t="s">
        <v>76</v>
      </c>
      <c r="C205" s="214" t="s">
        <v>416</v>
      </c>
      <c r="E205" s="214" t="s">
        <v>1437</v>
      </c>
      <c r="F205" s="214" t="s">
        <v>1435</v>
      </c>
      <c r="G205" s="214" t="s">
        <v>465</v>
      </c>
    </row>
    <row r="206" spans="1:7" hidden="1" x14ac:dyDescent="0.2">
      <c r="A206" s="214" t="s">
        <v>2469</v>
      </c>
      <c r="B206" s="23" t="s">
        <v>76</v>
      </c>
      <c r="C206" s="214" t="s">
        <v>416</v>
      </c>
      <c r="E206" s="214" t="s">
        <v>1437</v>
      </c>
      <c r="F206" s="214" t="s">
        <v>1435</v>
      </c>
      <c r="G206" s="214" t="s">
        <v>26</v>
      </c>
    </row>
    <row r="207" spans="1:7" hidden="1" x14ac:dyDescent="0.2">
      <c r="A207" s="214" t="s">
        <v>2476</v>
      </c>
      <c r="B207" s="23" t="s">
        <v>76</v>
      </c>
      <c r="C207" s="214" t="s">
        <v>442</v>
      </c>
      <c r="E207" s="214" t="s">
        <v>1437</v>
      </c>
      <c r="F207" s="214" t="s">
        <v>1259</v>
      </c>
      <c r="G207" s="214" t="s">
        <v>457</v>
      </c>
    </row>
    <row r="208" spans="1:7" hidden="1" x14ac:dyDescent="0.2">
      <c r="A208" s="214" t="s">
        <v>2524</v>
      </c>
      <c r="B208" s="23" t="s">
        <v>76</v>
      </c>
      <c r="C208" s="214" t="s">
        <v>1216</v>
      </c>
      <c r="E208" s="214" t="s">
        <v>1437</v>
      </c>
      <c r="F208" s="214" t="s">
        <v>1259</v>
      </c>
      <c r="G208" s="214" t="s">
        <v>460</v>
      </c>
    </row>
    <row r="209" spans="1:7" hidden="1" x14ac:dyDescent="0.2">
      <c r="A209" s="214" t="s">
        <v>2524</v>
      </c>
      <c r="B209" s="23" t="s">
        <v>76</v>
      </c>
      <c r="C209" s="214" t="s">
        <v>1216</v>
      </c>
      <c r="E209" s="214" t="s">
        <v>1437</v>
      </c>
      <c r="F209" s="214" t="s">
        <v>1259</v>
      </c>
      <c r="G209" s="214" t="s">
        <v>142</v>
      </c>
    </row>
    <row r="210" spans="1:7" x14ac:dyDescent="0.2">
      <c r="A210" s="214" t="s">
        <v>2524</v>
      </c>
      <c r="B210" s="23" t="s">
        <v>76</v>
      </c>
      <c r="C210" s="214" t="s">
        <v>1216</v>
      </c>
      <c r="E210" s="214" t="s">
        <v>1437</v>
      </c>
      <c r="F210" s="214" t="s">
        <v>1259</v>
      </c>
      <c r="G210" s="214" t="s">
        <v>218</v>
      </c>
    </row>
    <row r="211" spans="1:7" hidden="1" x14ac:dyDescent="0.2">
      <c r="A211" s="214" t="s">
        <v>2733</v>
      </c>
      <c r="B211" s="23" t="s">
        <v>76</v>
      </c>
      <c r="C211" s="214" t="s">
        <v>1118</v>
      </c>
      <c r="E211" s="214" t="s">
        <v>1437</v>
      </c>
      <c r="F211" s="214" t="s">
        <v>1259</v>
      </c>
      <c r="G211" s="214" t="s">
        <v>460</v>
      </c>
    </row>
    <row r="212" spans="1:7" hidden="1" x14ac:dyDescent="0.2">
      <c r="A212" s="214" t="s">
        <v>2733</v>
      </c>
      <c r="B212" s="23" t="s">
        <v>76</v>
      </c>
      <c r="C212" s="214" t="s">
        <v>1118</v>
      </c>
      <c r="E212" s="214" t="s">
        <v>1437</v>
      </c>
      <c r="F212" s="214" t="s">
        <v>1259</v>
      </c>
      <c r="G212" s="214" t="s">
        <v>646</v>
      </c>
    </row>
    <row r="213" spans="1:7" hidden="1" x14ac:dyDescent="0.2">
      <c r="A213" s="214" t="s">
        <v>2733</v>
      </c>
      <c r="B213" s="23" t="s">
        <v>76</v>
      </c>
      <c r="C213" s="214" t="s">
        <v>1118</v>
      </c>
      <c r="E213" s="214" t="s">
        <v>1437</v>
      </c>
      <c r="F213" s="214" t="s">
        <v>1259</v>
      </c>
      <c r="G213" s="214" t="s">
        <v>460</v>
      </c>
    </row>
    <row r="214" spans="1:7" x14ac:dyDescent="0.2">
      <c r="A214" s="214" t="s">
        <v>2733</v>
      </c>
      <c r="B214" s="23" t="s">
        <v>76</v>
      </c>
      <c r="C214" s="214" t="s">
        <v>1118</v>
      </c>
      <c r="E214" s="214" t="s">
        <v>1437</v>
      </c>
      <c r="F214" s="214" t="s">
        <v>1259</v>
      </c>
      <c r="G214" s="214" t="s">
        <v>218</v>
      </c>
    </row>
    <row r="215" spans="1:7" hidden="1" x14ac:dyDescent="0.2">
      <c r="A215" s="214" t="s">
        <v>2733</v>
      </c>
      <c r="B215" s="23" t="s">
        <v>76</v>
      </c>
      <c r="C215" s="214" t="s">
        <v>1118</v>
      </c>
      <c r="E215" s="214" t="s">
        <v>1437</v>
      </c>
      <c r="F215" s="214" t="s">
        <v>1259</v>
      </c>
      <c r="G215" s="214" t="s">
        <v>460</v>
      </c>
    </row>
    <row r="216" spans="1:7" hidden="1" x14ac:dyDescent="0.2">
      <c r="A216" s="214" t="s">
        <v>2733</v>
      </c>
      <c r="B216" s="23" t="s">
        <v>76</v>
      </c>
      <c r="C216" s="214" t="s">
        <v>1118</v>
      </c>
      <c r="E216" s="214" t="s">
        <v>1437</v>
      </c>
      <c r="F216" s="214" t="s">
        <v>1435</v>
      </c>
      <c r="G216" s="214" t="s">
        <v>465</v>
      </c>
    </row>
    <row r="217" spans="1:7" hidden="1" x14ac:dyDescent="0.2">
      <c r="A217" s="214" t="s">
        <v>2733</v>
      </c>
      <c r="B217" s="23" t="s">
        <v>76</v>
      </c>
      <c r="C217" s="214" t="s">
        <v>1118</v>
      </c>
      <c r="E217" s="214" t="s">
        <v>1437</v>
      </c>
      <c r="F217" s="214" t="s">
        <v>1259</v>
      </c>
      <c r="G217" s="214" t="s">
        <v>142</v>
      </c>
    </row>
    <row r="218" spans="1:7" hidden="1" x14ac:dyDescent="0.2">
      <c r="A218" s="214" t="s">
        <v>2559</v>
      </c>
      <c r="B218" s="23" t="s">
        <v>76</v>
      </c>
      <c r="C218" s="214" t="s">
        <v>1682</v>
      </c>
      <c r="E218" s="214" t="s">
        <v>1437</v>
      </c>
      <c r="F218" s="214" t="s">
        <v>1435</v>
      </c>
      <c r="G218" s="214" t="s">
        <v>191</v>
      </c>
    </row>
    <row r="219" spans="1:7" hidden="1" x14ac:dyDescent="0.2">
      <c r="A219" s="214" t="s">
        <v>2424</v>
      </c>
      <c r="B219" s="23" t="s">
        <v>76</v>
      </c>
      <c r="C219" s="214" t="s">
        <v>1686</v>
      </c>
      <c r="E219" s="214" t="s">
        <v>1437</v>
      </c>
      <c r="F219" s="214" t="s">
        <v>1259</v>
      </c>
      <c r="G219" s="214" t="s">
        <v>142</v>
      </c>
    </row>
    <row r="220" spans="1:7" hidden="1" x14ac:dyDescent="0.2">
      <c r="A220" s="214" t="s">
        <v>2424</v>
      </c>
      <c r="B220" s="23" t="s">
        <v>76</v>
      </c>
      <c r="C220" s="214" t="s">
        <v>1686</v>
      </c>
      <c r="E220" s="214" t="s">
        <v>1437</v>
      </c>
      <c r="F220" s="214" t="s">
        <v>1435</v>
      </c>
      <c r="G220" s="214" t="s">
        <v>248</v>
      </c>
    </row>
    <row r="221" spans="1:7" hidden="1" x14ac:dyDescent="0.2">
      <c r="A221" s="214" t="s">
        <v>2424</v>
      </c>
      <c r="B221" s="23" t="s">
        <v>76</v>
      </c>
      <c r="C221" s="214" t="s">
        <v>1686</v>
      </c>
      <c r="E221" s="214" t="s">
        <v>1437</v>
      </c>
      <c r="F221" s="214" t="s">
        <v>185</v>
      </c>
      <c r="G221" s="214" t="s">
        <v>433</v>
      </c>
    </row>
    <row r="222" spans="1:7" hidden="1" x14ac:dyDescent="0.2">
      <c r="A222" s="214" t="s">
        <v>2424</v>
      </c>
      <c r="B222" s="23" t="s">
        <v>76</v>
      </c>
      <c r="C222" s="214" t="s">
        <v>1686</v>
      </c>
      <c r="E222" s="214" t="s">
        <v>1437</v>
      </c>
      <c r="F222" s="214" t="s">
        <v>185</v>
      </c>
      <c r="G222" s="214" t="s">
        <v>22</v>
      </c>
    </row>
    <row r="223" spans="1:7" hidden="1" x14ac:dyDescent="0.2">
      <c r="A223" s="214" t="s">
        <v>2424</v>
      </c>
      <c r="B223" s="23" t="s">
        <v>76</v>
      </c>
      <c r="C223" s="214" t="s">
        <v>1686</v>
      </c>
      <c r="E223" s="214" t="s">
        <v>1437</v>
      </c>
      <c r="F223" s="214" t="s">
        <v>1259</v>
      </c>
      <c r="G223" s="214" t="s">
        <v>143</v>
      </c>
    </row>
    <row r="224" spans="1:7" hidden="1" x14ac:dyDescent="0.2">
      <c r="A224" s="214" t="s">
        <v>2550</v>
      </c>
      <c r="B224" s="23" t="s">
        <v>76</v>
      </c>
      <c r="C224" s="214" t="s">
        <v>207</v>
      </c>
      <c r="E224" s="214" t="s">
        <v>1437</v>
      </c>
      <c r="F224" s="214" t="s">
        <v>1259</v>
      </c>
      <c r="G224" s="214" t="s">
        <v>142</v>
      </c>
    </row>
    <row r="225" spans="1:7" hidden="1" x14ac:dyDescent="0.2">
      <c r="A225" s="214" t="s">
        <v>2550</v>
      </c>
      <c r="B225" s="23" t="s">
        <v>76</v>
      </c>
      <c r="C225" s="214" t="s">
        <v>207</v>
      </c>
      <c r="E225" s="214" t="s">
        <v>1437</v>
      </c>
      <c r="F225" s="214" t="s">
        <v>1460</v>
      </c>
      <c r="G225" s="214" t="s">
        <v>246</v>
      </c>
    </row>
    <row r="226" spans="1:7" hidden="1" x14ac:dyDescent="0.2">
      <c r="A226" s="214" t="s">
        <v>2575</v>
      </c>
      <c r="B226" s="23" t="s">
        <v>76</v>
      </c>
      <c r="C226" s="214" t="s">
        <v>382</v>
      </c>
      <c r="E226" s="214" t="s">
        <v>1437</v>
      </c>
      <c r="F226" s="214" t="s">
        <v>1259</v>
      </c>
      <c r="G226" s="214" t="s">
        <v>460</v>
      </c>
    </row>
    <row r="227" spans="1:7" hidden="1" x14ac:dyDescent="0.2">
      <c r="A227" s="214" t="s">
        <v>2575</v>
      </c>
      <c r="B227" s="23" t="s">
        <v>76</v>
      </c>
      <c r="C227" s="214" t="s">
        <v>382</v>
      </c>
      <c r="E227" s="214" t="s">
        <v>1437</v>
      </c>
      <c r="F227" s="214" t="s">
        <v>1259</v>
      </c>
      <c r="G227" s="214" t="s">
        <v>460</v>
      </c>
    </row>
    <row r="228" spans="1:7" x14ac:dyDescent="0.2">
      <c r="A228" s="214" t="s">
        <v>2575</v>
      </c>
      <c r="B228" s="23" t="s">
        <v>76</v>
      </c>
      <c r="C228" s="214" t="s">
        <v>382</v>
      </c>
      <c r="E228" s="214" t="s">
        <v>1437</v>
      </c>
      <c r="F228" s="214" t="s">
        <v>1259</v>
      </c>
      <c r="G228" s="214" t="s">
        <v>218</v>
      </c>
    </row>
    <row r="229" spans="1:7" hidden="1" x14ac:dyDescent="0.2">
      <c r="A229" s="214" t="s">
        <v>2575</v>
      </c>
      <c r="B229" s="23" t="s">
        <v>76</v>
      </c>
      <c r="C229" s="214" t="s">
        <v>382</v>
      </c>
      <c r="E229" s="214" t="s">
        <v>1437</v>
      </c>
      <c r="F229" s="214" t="s">
        <v>1259</v>
      </c>
      <c r="G229" s="214" t="s">
        <v>143</v>
      </c>
    </row>
    <row r="230" spans="1:7" hidden="1" x14ac:dyDescent="0.2">
      <c r="A230" s="214" t="s">
        <v>2575</v>
      </c>
      <c r="B230" s="74" t="s">
        <v>76</v>
      </c>
      <c r="C230" s="214" t="s">
        <v>382</v>
      </c>
      <c r="E230" s="214" t="s">
        <v>1437</v>
      </c>
      <c r="F230" s="214" t="s">
        <v>1259</v>
      </c>
      <c r="G230" s="214" t="s">
        <v>142</v>
      </c>
    </row>
    <row r="231" spans="1:7" hidden="1" x14ac:dyDescent="0.2">
      <c r="A231" s="214" t="s">
        <v>2591</v>
      </c>
      <c r="B231" s="23" t="s">
        <v>76</v>
      </c>
      <c r="C231" s="214" t="s">
        <v>3599</v>
      </c>
      <c r="E231" s="214" t="s">
        <v>1437</v>
      </c>
      <c r="F231" s="214" t="s">
        <v>1435</v>
      </c>
      <c r="G231" s="214" t="s">
        <v>248</v>
      </c>
    </row>
    <row r="232" spans="1:7" hidden="1" x14ac:dyDescent="0.2">
      <c r="A232" s="214" t="s">
        <v>2591</v>
      </c>
      <c r="B232" s="74" t="s">
        <v>76</v>
      </c>
      <c r="C232" s="214" t="s">
        <v>3599</v>
      </c>
      <c r="E232" s="214" t="s">
        <v>1437</v>
      </c>
      <c r="F232" s="214" t="s">
        <v>1259</v>
      </c>
      <c r="G232" s="214" t="s">
        <v>460</v>
      </c>
    </row>
    <row r="233" spans="1:7" hidden="1" x14ac:dyDescent="0.2">
      <c r="A233" s="214" t="s">
        <v>2591</v>
      </c>
      <c r="B233" s="23" t="s">
        <v>76</v>
      </c>
      <c r="C233" s="214" t="s">
        <v>3599</v>
      </c>
      <c r="E233" s="214" t="s">
        <v>1437</v>
      </c>
      <c r="F233" s="214" t="s">
        <v>1259</v>
      </c>
      <c r="G233" s="214" t="s">
        <v>460</v>
      </c>
    </row>
    <row r="234" spans="1:7" hidden="1" x14ac:dyDescent="0.2">
      <c r="A234" s="214" t="s">
        <v>2591</v>
      </c>
      <c r="B234" s="23" t="s">
        <v>76</v>
      </c>
      <c r="C234" s="214" t="s">
        <v>3599</v>
      </c>
      <c r="E234" s="214" t="s">
        <v>1437</v>
      </c>
      <c r="F234" s="214" t="s">
        <v>1259</v>
      </c>
      <c r="G234" s="214" t="s">
        <v>646</v>
      </c>
    </row>
    <row r="235" spans="1:7" hidden="1" x14ac:dyDescent="0.2">
      <c r="A235" s="214" t="s">
        <v>2591</v>
      </c>
      <c r="B235" s="23" t="s">
        <v>76</v>
      </c>
      <c r="C235" s="214" t="s">
        <v>3599</v>
      </c>
      <c r="E235" s="214" t="s">
        <v>1437</v>
      </c>
      <c r="F235" s="214" t="s">
        <v>1259</v>
      </c>
      <c r="G235" s="214" t="s">
        <v>460</v>
      </c>
    </row>
    <row r="236" spans="1:7" hidden="1" x14ac:dyDescent="0.2">
      <c r="A236" s="214" t="s">
        <v>2591</v>
      </c>
      <c r="B236" s="74" t="s">
        <v>76</v>
      </c>
      <c r="C236" s="214" t="s">
        <v>3599</v>
      </c>
      <c r="E236" s="214" t="s">
        <v>1437</v>
      </c>
      <c r="F236" s="214" t="s">
        <v>1259</v>
      </c>
      <c r="G236" s="214" t="s">
        <v>460</v>
      </c>
    </row>
    <row r="237" spans="1:7" hidden="1" x14ac:dyDescent="0.2">
      <c r="A237" s="214" t="s">
        <v>2591</v>
      </c>
      <c r="B237" s="23" t="s">
        <v>76</v>
      </c>
      <c r="C237" s="214" t="s">
        <v>3599</v>
      </c>
      <c r="E237" s="214" t="s">
        <v>1437</v>
      </c>
      <c r="F237" s="214" t="s">
        <v>1259</v>
      </c>
      <c r="G237" s="214" t="s">
        <v>1665</v>
      </c>
    </row>
    <row r="238" spans="1:7" hidden="1" x14ac:dyDescent="0.2">
      <c r="A238" s="214" t="s">
        <v>2591</v>
      </c>
      <c r="B238" s="23" t="s">
        <v>76</v>
      </c>
      <c r="C238" s="214" t="s">
        <v>3599</v>
      </c>
      <c r="E238" s="214" t="s">
        <v>1437</v>
      </c>
      <c r="F238" s="214" t="s">
        <v>1259</v>
      </c>
      <c r="G238" s="214" t="s">
        <v>460</v>
      </c>
    </row>
    <row r="239" spans="1:7" hidden="1" x14ac:dyDescent="0.2">
      <c r="A239" s="214" t="s">
        <v>2591</v>
      </c>
      <c r="B239" s="23" t="s">
        <v>76</v>
      </c>
      <c r="C239" s="214" t="s">
        <v>3599</v>
      </c>
      <c r="E239" s="214" t="s">
        <v>1437</v>
      </c>
      <c r="F239" s="214" t="s">
        <v>1259</v>
      </c>
      <c r="G239" s="214" t="s">
        <v>24</v>
      </c>
    </row>
    <row r="240" spans="1:7" hidden="1" x14ac:dyDescent="0.2">
      <c r="A240" s="214" t="s">
        <v>2591</v>
      </c>
      <c r="B240" s="23" t="s">
        <v>76</v>
      </c>
      <c r="C240" s="214" t="s">
        <v>3599</v>
      </c>
      <c r="E240" s="214" t="s">
        <v>1437</v>
      </c>
      <c r="F240" s="214" t="s">
        <v>1259</v>
      </c>
      <c r="G240" s="214" t="s">
        <v>460</v>
      </c>
    </row>
    <row r="241" spans="1:7" hidden="1" x14ac:dyDescent="0.2">
      <c r="A241" s="214" t="s">
        <v>2591</v>
      </c>
      <c r="B241" s="23" t="s">
        <v>76</v>
      </c>
      <c r="C241" s="214" t="s">
        <v>3599</v>
      </c>
      <c r="E241" s="214" t="s">
        <v>1437</v>
      </c>
      <c r="F241" s="214" t="s">
        <v>1259</v>
      </c>
      <c r="G241" s="214" t="s">
        <v>460</v>
      </c>
    </row>
    <row r="242" spans="1:7" hidden="1" x14ac:dyDescent="0.2">
      <c r="A242" s="214" t="s">
        <v>2591</v>
      </c>
      <c r="B242" s="23" t="s">
        <v>76</v>
      </c>
      <c r="C242" s="214" t="s">
        <v>3599</v>
      </c>
      <c r="E242" s="214" t="s">
        <v>1437</v>
      </c>
      <c r="F242" s="214" t="s">
        <v>1259</v>
      </c>
      <c r="G242" s="214" t="s">
        <v>460</v>
      </c>
    </row>
    <row r="243" spans="1:7" hidden="1" x14ac:dyDescent="0.2">
      <c r="A243" s="214" t="s">
        <v>2591</v>
      </c>
      <c r="B243" s="23" t="s">
        <v>76</v>
      </c>
      <c r="C243" s="214" t="s">
        <v>3599</v>
      </c>
      <c r="E243" s="214" t="s">
        <v>1437</v>
      </c>
      <c r="F243" s="214" t="s">
        <v>1259</v>
      </c>
      <c r="G243" s="214" t="s">
        <v>460</v>
      </c>
    </row>
    <row r="244" spans="1:7" hidden="1" x14ac:dyDescent="0.2">
      <c r="A244" s="214" t="s">
        <v>2591</v>
      </c>
      <c r="B244" s="74" t="s">
        <v>76</v>
      </c>
      <c r="C244" s="214" t="s">
        <v>3599</v>
      </c>
      <c r="E244" s="214" t="s">
        <v>1437</v>
      </c>
      <c r="F244" s="214" t="s">
        <v>1259</v>
      </c>
      <c r="G244" s="214" t="s">
        <v>460</v>
      </c>
    </row>
    <row r="245" spans="1:7" hidden="1" x14ac:dyDescent="0.2">
      <c r="A245" s="214" t="s">
        <v>2591</v>
      </c>
      <c r="B245" s="23" t="s">
        <v>76</v>
      </c>
      <c r="C245" s="214" t="s">
        <v>3599</v>
      </c>
      <c r="E245" s="214" t="s">
        <v>1437</v>
      </c>
      <c r="F245" s="214" t="s">
        <v>1259</v>
      </c>
      <c r="G245" s="214" t="s">
        <v>460</v>
      </c>
    </row>
    <row r="246" spans="1:7" hidden="1" x14ac:dyDescent="0.2">
      <c r="A246" s="214" t="s">
        <v>2591</v>
      </c>
      <c r="B246" s="74" t="s">
        <v>76</v>
      </c>
      <c r="C246" s="214" t="s">
        <v>3599</v>
      </c>
      <c r="E246" s="214" t="s">
        <v>1437</v>
      </c>
      <c r="F246" s="214" t="s">
        <v>1259</v>
      </c>
      <c r="G246" s="214" t="s">
        <v>460</v>
      </c>
    </row>
    <row r="247" spans="1:7" hidden="1" x14ac:dyDescent="0.2">
      <c r="A247" s="214" t="s">
        <v>2591</v>
      </c>
      <c r="B247" s="23" t="s">
        <v>76</v>
      </c>
      <c r="C247" s="214" t="s">
        <v>3599</v>
      </c>
      <c r="E247" s="214" t="s">
        <v>1437</v>
      </c>
      <c r="F247" s="214" t="s">
        <v>1259</v>
      </c>
      <c r="G247" s="214" t="s">
        <v>460</v>
      </c>
    </row>
    <row r="248" spans="1:7" hidden="1" x14ac:dyDescent="0.2">
      <c r="A248" s="214" t="s">
        <v>2591</v>
      </c>
      <c r="B248" s="23" t="s">
        <v>76</v>
      </c>
      <c r="C248" s="214" t="s">
        <v>3599</v>
      </c>
      <c r="E248" s="214" t="s">
        <v>1437</v>
      </c>
      <c r="F248" s="214" t="s">
        <v>1259</v>
      </c>
      <c r="G248" s="214" t="s">
        <v>460</v>
      </c>
    </row>
    <row r="249" spans="1:7" hidden="1" x14ac:dyDescent="0.2">
      <c r="A249" s="214" t="s">
        <v>2591</v>
      </c>
      <c r="B249" s="23" t="s">
        <v>76</v>
      </c>
      <c r="C249" s="214" t="s">
        <v>3599</v>
      </c>
      <c r="E249" s="214" t="s">
        <v>1437</v>
      </c>
      <c r="F249" s="214" t="s">
        <v>1259</v>
      </c>
      <c r="G249" s="214" t="s">
        <v>159</v>
      </c>
    </row>
    <row r="250" spans="1:7" hidden="1" x14ac:dyDescent="0.2">
      <c r="A250" s="214" t="s">
        <v>2591</v>
      </c>
      <c r="B250" s="23" t="s">
        <v>76</v>
      </c>
      <c r="C250" s="214" t="s">
        <v>3599</v>
      </c>
      <c r="E250" s="214" t="s">
        <v>1437</v>
      </c>
      <c r="F250" s="214" t="s">
        <v>1259</v>
      </c>
      <c r="G250" s="214" t="s">
        <v>159</v>
      </c>
    </row>
    <row r="251" spans="1:7" hidden="1" x14ac:dyDescent="0.2">
      <c r="A251" s="214" t="s">
        <v>2591</v>
      </c>
      <c r="B251" s="23" t="s">
        <v>76</v>
      </c>
      <c r="C251" s="214" t="s">
        <v>3599</v>
      </c>
      <c r="E251" s="214" t="s">
        <v>1437</v>
      </c>
      <c r="F251" s="214" t="s">
        <v>1259</v>
      </c>
      <c r="G251" s="214" t="s">
        <v>460</v>
      </c>
    </row>
    <row r="252" spans="1:7" hidden="1" x14ac:dyDescent="0.2">
      <c r="A252" s="214" t="s">
        <v>2591</v>
      </c>
      <c r="B252" s="74" t="s">
        <v>76</v>
      </c>
      <c r="C252" s="214" t="s">
        <v>3599</v>
      </c>
      <c r="E252" s="214" t="s">
        <v>1437</v>
      </c>
      <c r="F252" s="214" t="s">
        <v>1259</v>
      </c>
      <c r="G252" s="214" t="s">
        <v>460</v>
      </c>
    </row>
    <row r="253" spans="1:7" hidden="1" x14ac:dyDescent="0.2">
      <c r="A253" s="214" t="s">
        <v>2591</v>
      </c>
      <c r="B253" s="23" t="s">
        <v>76</v>
      </c>
      <c r="C253" s="214" t="s">
        <v>3599</v>
      </c>
      <c r="E253" s="214" t="s">
        <v>1437</v>
      </c>
      <c r="F253" s="214" t="s">
        <v>1259</v>
      </c>
      <c r="G253" s="214" t="s">
        <v>259</v>
      </c>
    </row>
    <row r="254" spans="1:7" hidden="1" x14ac:dyDescent="0.2">
      <c r="A254" s="214" t="s">
        <v>2591</v>
      </c>
      <c r="B254" s="23" t="s">
        <v>76</v>
      </c>
      <c r="C254" s="214" t="s">
        <v>3599</v>
      </c>
      <c r="E254" s="214" t="s">
        <v>1437</v>
      </c>
      <c r="F254" s="214" t="s">
        <v>1259</v>
      </c>
      <c r="G254" s="214" t="s">
        <v>460</v>
      </c>
    </row>
    <row r="255" spans="1:7" hidden="1" x14ac:dyDescent="0.2">
      <c r="A255" s="214" t="s">
        <v>2591</v>
      </c>
      <c r="B255" s="74" t="s">
        <v>76</v>
      </c>
      <c r="C255" s="214" t="s">
        <v>3599</v>
      </c>
      <c r="E255" s="214" t="s">
        <v>1437</v>
      </c>
      <c r="F255" s="214" t="s">
        <v>1259</v>
      </c>
      <c r="G255" s="214" t="s">
        <v>460</v>
      </c>
    </row>
    <row r="256" spans="1:7" hidden="1" x14ac:dyDescent="0.2">
      <c r="A256" s="214" t="s">
        <v>2591</v>
      </c>
      <c r="B256" s="23" t="s">
        <v>76</v>
      </c>
      <c r="C256" s="214" t="s">
        <v>3599</v>
      </c>
      <c r="E256" s="214" t="s">
        <v>1437</v>
      </c>
      <c r="F256" s="214" t="s">
        <v>1259</v>
      </c>
      <c r="G256" s="214" t="s">
        <v>460</v>
      </c>
    </row>
    <row r="257" spans="1:7" hidden="1" x14ac:dyDescent="0.2">
      <c r="A257" s="214" t="s">
        <v>2591</v>
      </c>
      <c r="B257" s="23" t="s">
        <v>76</v>
      </c>
      <c r="C257" s="214" t="s">
        <v>3599</v>
      </c>
      <c r="E257" s="214" t="s">
        <v>1437</v>
      </c>
      <c r="F257" s="214" t="s">
        <v>1259</v>
      </c>
      <c r="G257" s="214" t="s">
        <v>460</v>
      </c>
    </row>
    <row r="258" spans="1:7" hidden="1" x14ac:dyDescent="0.2">
      <c r="A258" s="214" t="s">
        <v>2591</v>
      </c>
      <c r="B258" s="23" t="s">
        <v>76</v>
      </c>
      <c r="C258" s="214" t="s">
        <v>3599</v>
      </c>
      <c r="E258" s="214" t="s">
        <v>1437</v>
      </c>
      <c r="F258" s="214" t="s">
        <v>443</v>
      </c>
      <c r="G258" s="214" t="s">
        <v>479</v>
      </c>
    </row>
    <row r="259" spans="1:7" hidden="1" x14ac:dyDescent="0.2">
      <c r="A259" s="214" t="s">
        <v>2591</v>
      </c>
      <c r="B259" s="23" t="s">
        <v>76</v>
      </c>
      <c r="C259" s="214" t="s">
        <v>3599</v>
      </c>
      <c r="E259" s="214" t="s">
        <v>1437</v>
      </c>
      <c r="F259" s="214" t="s">
        <v>1259</v>
      </c>
      <c r="G259" s="214" t="s">
        <v>375</v>
      </c>
    </row>
    <row r="260" spans="1:7" hidden="1" x14ac:dyDescent="0.2">
      <c r="A260" s="214" t="s">
        <v>2591</v>
      </c>
      <c r="B260" s="23" t="s">
        <v>76</v>
      </c>
      <c r="C260" s="214" t="s">
        <v>3599</v>
      </c>
      <c r="E260" s="214" t="s">
        <v>1437</v>
      </c>
      <c r="F260" s="214" t="s">
        <v>1259</v>
      </c>
      <c r="G260" s="214" t="s">
        <v>457</v>
      </c>
    </row>
    <row r="261" spans="1:7" hidden="1" x14ac:dyDescent="0.2">
      <c r="A261" s="214" t="s">
        <v>2591</v>
      </c>
      <c r="B261" s="74" t="s">
        <v>76</v>
      </c>
      <c r="C261" s="214" t="s">
        <v>3599</v>
      </c>
      <c r="E261" s="214" t="s">
        <v>1437</v>
      </c>
      <c r="F261" s="214" t="s">
        <v>1259</v>
      </c>
      <c r="G261" s="214" t="s">
        <v>142</v>
      </c>
    </row>
    <row r="262" spans="1:7" hidden="1" x14ac:dyDescent="0.2">
      <c r="A262" s="214" t="s">
        <v>2591</v>
      </c>
      <c r="B262" s="23" t="s">
        <v>76</v>
      </c>
      <c r="C262" s="214" t="s">
        <v>3599</v>
      </c>
      <c r="E262" s="214" t="s">
        <v>1437</v>
      </c>
      <c r="F262" s="214" t="s">
        <v>1259</v>
      </c>
      <c r="G262" s="214" t="s">
        <v>142</v>
      </c>
    </row>
    <row r="263" spans="1:7" hidden="1" x14ac:dyDescent="0.2">
      <c r="A263" s="214" t="s">
        <v>2591</v>
      </c>
      <c r="B263" s="23" t="s">
        <v>76</v>
      </c>
      <c r="C263" s="214" t="s">
        <v>3599</v>
      </c>
      <c r="E263" s="214" t="s">
        <v>1437</v>
      </c>
      <c r="F263" s="214" t="s">
        <v>1259</v>
      </c>
      <c r="G263" s="214" t="s">
        <v>142</v>
      </c>
    </row>
    <row r="264" spans="1:7" hidden="1" x14ac:dyDescent="0.2">
      <c r="A264" s="214" t="s">
        <v>2591</v>
      </c>
      <c r="B264" s="23" t="s">
        <v>76</v>
      </c>
      <c r="C264" s="214" t="s">
        <v>3599</v>
      </c>
      <c r="E264" s="214" t="s">
        <v>1437</v>
      </c>
      <c r="F264" s="214" t="s">
        <v>1259</v>
      </c>
      <c r="G264" s="214" t="s">
        <v>143</v>
      </c>
    </row>
    <row r="265" spans="1:7" hidden="1" x14ac:dyDescent="0.2">
      <c r="A265" s="214" t="s">
        <v>2591</v>
      </c>
      <c r="B265" s="23" t="s">
        <v>76</v>
      </c>
      <c r="C265" s="214" t="s">
        <v>3599</v>
      </c>
      <c r="E265" s="214" t="s">
        <v>1437</v>
      </c>
      <c r="F265" s="214" t="s">
        <v>1259</v>
      </c>
      <c r="G265" s="214" t="s">
        <v>283</v>
      </c>
    </row>
    <row r="266" spans="1:7" hidden="1" x14ac:dyDescent="0.2">
      <c r="A266" s="214" t="s">
        <v>2591</v>
      </c>
      <c r="B266" s="23" t="s">
        <v>76</v>
      </c>
      <c r="C266" s="214" t="s">
        <v>3599</v>
      </c>
      <c r="E266" s="214" t="s">
        <v>1437</v>
      </c>
      <c r="F266" s="214" t="s">
        <v>1435</v>
      </c>
      <c r="G266" s="214" t="s">
        <v>191</v>
      </c>
    </row>
    <row r="267" spans="1:7" hidden="1" x14ac:dyDescent="0.2">
      <c r="A267" s="214" t="s">
        <v>2591</v>
      </c>
      <c r="B267" s="23" t="s">
        <v>76</v>
      </c>
      <c r="C267" s="214" t="s">
        <v>3599</v>
      </c>
      <c r="E267" s="214" t="s">
        <v>1437</v>
      </c>
      <c r="F267" s="214" t="s">
        <v>1435</v>
      </c>
      <c r="G267" s="214" t="s">
        <v>465</v>
      </c>
    </row>
    <row r="268" spans="1:7" hidden="1" x14ac:dyDescent="0.2">
      <c r="A268" s="214" t="s">
        <v>2591</v>
      </c>
      <c r="B268" s="23" t="s">
        <v>76</v>
      </c>
      <c r="C268" s="214" t="s">
        <v>3599</v>
      </c>
      <c r="E268" s="214" t="s">
        <v>1437</v>
      </c>
      <c r="F268" s="214" t="s">
        <v>1435</v>
      </c>
      <c r="G268" s="214" t="s">
        <v>465</v>
      </c>
    </row>
    <row r="269" spans="1:7" hidden="1" x14ac:dyDescent="0.2">
      <c r="A269" s="214" t="s">
        <v>2591</v>
      </c>
      <c r="B269" s="23" t="s">
        <v>76</v>
      </c>
      <c r="C269" s="214" t="s">
        <v>3599</v>
      </c>
      <c r="E269" s="214" t="s">
        <v>1437</v>
      </c>
      <c r="F269" s="214" t="s">
        <v>1460</v>
      </c>
      <c r="G269" s="214" t="s">
        <v>246</v>
      </c>
    </row>
    <row r="270" spans="1:7" hidden="1" x14ac:dyDescent="0.2">
      <c r="A270" s="214" t="s">
        <v>2591</v>
      </c>
      <c r="B270" s="23" t="s">
        <v>76</v>
      </c>
      <c r="C270" s="214" t="s">
        <v>3599</v>
      </c>
      <c r="E270" s="214" t="s">
        <v>1437</v>
      </c>
      <c r="F270" s="214" t="s">
        <v>1435</v>
      </c>
      <c r="G270" s="214" t="s">
        <v>26</v>
      </c>
    </row>
    <row r="271" spans="1:7" hidden="1" x14ac:dyDescent="0.2">
      <c r="A271" s="214" t="s">
        <v>2591</v>
      </c>
      <c r="B271" s="23" t="s">
        <v>76</v>
      </c>
      <c r="C271" s="214" t="s">
        <v>3599</v>
      </c>
      <c r="E271" s="214" t="s">
        <v>1437</v>
      </c>
      <c r="F271" s="214" t="s">
        <v>185</v>
      </c>
      <c r="G271" s="214" t="s">
        <v>433</v>
      </c>
    </row>
    <row r="272" spans="1:7" hidden="1" x14ac:dyDescent="0.2">
      <c r="A272" s="214" t="s">
        <v>2591</v>
      </c>
      <c r="B272" s="23" t="s">
        <v>76</v>
      </c>
      <c r="C272" s="214" t="s">
        <v>3599</v>
      </c>
      <c r="E272" s="214" t="s">
        <v>1437</v>
      </c>
      <c r="F272" s="214" t="s">
        <v>1259</v>
      </c>
      <c r="G272" s="214" t="s">
        <v>460</v>
      </c>
    </row>
    <row r="273" spans="1:7" hidden="1" x14ac:dyDescent="0.2">
      <c r="A273" s="214" t="s">
        <v>2591</v>
      </c>
      <c r="B273" s="23" t="s">
        <v>76</v>
      </c>
      <c r="C273" s="214" t="s">
        <v>3599</v>
      </c>
      <c r="E273" s="214" t="s">
        <v>1437</v>
      </c>
      <c r="F273" s="214" t="s">
        <v>1259</v>
      </c>
      <c r="G273" s="214" t="s">
        <v>460</v>
      </c>
    </row>
    <row r="274" spans="1:7" hidden="1" x14ac:dyDescent="0.2">
      <c r="A274" s="214" t="s">
        <v>2591</v>
      </c>
      <c r="B274" s="23" t="s">
        <v>76</v>
      </c>
      <c r="C274" s="214" t="s">
        <v>3599</v>
      </c>
      <c r="E274" s="214" t="s">
        <v>507</v>
      </c>
      <c r="F274" s="214" t="s">
        <v>1435</v>
      </c>
      <c r="G274" s="214" t="s">
        <v>55</v>
      </c>
    </row>
    <row r="275" spans="1:7" hidden="1" x14ac:dyDescent="0.2">
      <c r="A275" s="214" t="s">
        <v>2591</v>
      </c>
      <c r="B275" s="23" t="s">
        <v>76</v>
      </c>
      <c r="C275" s="214" t="s">
        <v>3599</v>
      </c>
      <c r="E275" s="214" t="s">
        <v>507</v>
      </c>
      <c r="F275" s="214" t="s">
        <v>1259</v>
      </c>
      <c r="G275" s="214" t="s">
        <v>460</v>
      </c>
    </row>
    <row r="276" spans="1:7" hidden="1" x14ac:dyDescent="0.2">
      <c r="A276" s="214" t="s">
        <v>2591</v>
      </c>
      <c r="B276" s="23" t="s">
        <v>76</v>
      </c>
      <c r="C276" s="214" t="s">
        <v>3599</v>
      </c>
      <c r="E276" s="214" t="s">
        <v>507</v>
      </c>
      <c r="F276" s="214" t="s">
        <v>1259</v>
      </c>
      <c r="G276" s="214" t="s">
        <v>259</v>
      </c>
    </row>
    <row r="277" spans="1:7" hidden="1" x14ac:dyDescent="0.2">
      <c r="A277" s="214" t="s">
        <v>2591</v>
      </c>
      <c r="B277" s="23" t="s">
        <v>76</v>
      </c>
      <c r="C277" s="214" t="s">
        <v>3599</v>
      </c>
      <c r="E277" s="214" t="s">
        <v>507</v>
      </c>
      <c r="F277" s="214" t="s">
        <v>1435</v>
      </c>
      <c r="G277" s="214" t="s">
        <v>36</v>
      </c>
    </row>
    <row r="278" spans="1:7" hidden="1" x14ac:dyDescent="0.2">
      <c r="A278" s="214" t="s">
        <v>2591</v>
      </c>
      <c r="B278" s="23" t="s">
        <v>76</v>
      </c>
      <c r="C278" s="214" t="s">
        <v>3599</v>
      </c>
      <c r="E278" s="214" t="s">
        <v>507</v>
      </c>
      <c r="F278" s="214" t="s">
        <v>1435</v>
      </c>
      <c r="G278" s="214" t="s">
        <v>249</v>
      </c>
    </row>
    <row r="279" spans="1:7" hidden="1" x14ac:dyDescent="0.2">
      <c r="A279" s="214" t="s">
        <v>2591</v>
      </c>
      <c r="B279" s="23" t="s">
        <v>76</v>
      </c>
      <c r="C279" s="214" t="s">
        <v>3599</v>
      </c>
      <c r="E279" s="214" t="s">
        <v>507</v>
      </c>
      <c r="F279" s="214" t="s">
        <v>1259</v>
      </c>
      <c r="G279" s="214" t="s">
        <v>283</v>
      </c>
    </row>
    <row r="280" spans="1:7" hidden="1" x14ac:dyDescent="0.2">
      <c r="A280" s="214" t="s">
        <v>2591</v>
      </c>
      <c r="B280" s="23" t="s">
        <v>76</v>
      </c>
      <c r="C280" s="214" t="s">
        <v>3599</v>
      </c>
      <c r="E280" s="214" t="s">
        <v>507</v>
      </c>
      <c r="F280" s="214" t="s">
        <v>443</v>
      </c>
      <c r="G280" s="214" t="s">
        <v>479</v>
      </c>
    </row>
    <row r="281" spans="1:7" hidden="1" x14ac:dyDescent="0.2">
      <c r="A281" s="214" t="s">
        <v>2591</v>
      </c>
      <c r="B281" s="23" t="s">
        <v>76</v>
      </c>
      <c r="C281" s="214" t="s">
        <v>3599</v>
      </c>
      <c r="E281" s="214" t="s">
        <v>507</v>
      </c>
      <c r="F281" s="214" t="s">
        <v>1259</v>
      </c>
      <c r="G281" s="214" t="s">
        <v>460</v>
      </c>
    </row>
    <row r="282" spans="1:7" hidden="1" x14ac:dyDescent="0.2">
      <c r="A282" s="214" t="s">
        <v>2591</v>
      </c>
      <c r="B282" s="23" t="s">
        <v>76</v>
      </c>
      <c r="C282" s="214" t="s">
        <v>3599</v>
      </c>
      <c r="E282" s="214" t="s">
        <v>507</v>
      </c>
      <c r="F282" s="214" t="s">
        <v>1259</v>
      </c>
      <c r="G282" s="214" t="s">
        <v>460</v>
      </c>
    </row>
    <row r="283" spans="1:7" hidden="1" x14ac:dyDescent="0.2">
      <c r="A283" s="214" t="s">
        <v>2584</v>
      </c>
      <c r="B283" s="23" t="s">
        <v>76</v>
      </c>
      <c r="C283" s="214" t="s">
        <v>766</v>
      </c>
      <c r="E283" s="214" t="s">
        <v>1437</v>
      </c>
      <c r="F283" s="214" t="s">
        <v>1259</v>
      </c>
      <c r="G283" s="214" t="s">
        <v>143</v>
      </c>
    </row>
    <row r="284" spans="1:7" x14ac:dyDescent="0.2">
      <c r="A284" s="214" t="s">
        <v>2584</v>
      </c>
      <c r="B284" s="23" t="s">
        <v>76</v>
      </c>
      <c r="C284" s="214" t="s">
        <v>766</v>
      </c>
      <c r="E284" s="214" t="s">
        <v>1437</v>
      </c>
      <c r="F284" s="214" t="s">
        <v>1259</v>
      </c>
      <c r="G284" s="214" t="s">
        <v>218</v>
      </c>
    </row>
    <row r="285" spans="1:7" x14ac:dyDescent="0.2">
      <c r="A285" s="214" t="s">
        <v>3293</v>
      </c>
      <c r="B285" s="23" t="s">
        <v>79</v>
      </c>
      <c r="C285" s="214" t="s">
        <v>908</v>
      </c>
      <c r="E285" s="214" t="s">
        <v>1437</v>
      </c>
      <c r="F285" s="214" t="s">
        <v>1259</v>
      </c>
      <c r="G285" s="214" t="s">
        <v>218</v>
      </c>
    </row>
    <row r="286" spans="1:7" hidden="1" x14ac:dyDescent="0.2">
      <c r="A286" s="214" t="s">
        <v>3293</v>
      </c>
      <c r="B286" s="23" t="s">
        <v>79</v>
      </c>
      <c r="C286" s="214" t="s">
        <v>908</v>
      </c>
      <c r="E286" s="214" t="s">
        <v>1437</v>
      </c>
      <c r="F286" s="214" t="s">
        <v>1435</v>
      </c>
      <c r="G286" s="214" t="s">
        <v>191</v>
      </c>
    </row>
    <row r="287" spans="1:7" hidden="1" x14ac:dyDescent="0.2">
      <c r="A287" s="214" t="s">
        <v>2629</v>
      </c>
      <c r="B287" s="23" t="s">
        <v>76</v>
      </c>
      <c r="C287" s="214" t="s">
        <v>2127</v>
      </c>
      <c r="E287" s="214" t="s">
        <v>1437</v>
      </c>
      <c r="F287" s="214" t="s">
        <v>1259</v>
      </c>
      <c r="G287" s="214" t="s">
        <v>460</v>
      </c>
    </row>
    <row r="288" spans="1:7" hidden="1" x14ac:dyDescent="0.2">
      <c r="A288" s="214" t="s">
        <v>2629</v>
      </c>
      <c r="B288" s="23" t="s">
        <v>76</v>
      </c>
      <c r="C288" s="214" t="s">
        <v>2127</v>
      </c>
      <c r="E288" s="214" t="s">
        <v>1437</v>
      </c>
      <c r="F288" s="214" t="s">
        <v>1259</v>
      </c>
      <c r="G288" s="214" t="s">
        <v>646</v>
      </c>
    </row>
    <row r="289" spans="1:7" x14ac:dyDescent="0.2">
      <c r="A289" s="214" t="s">
        <v>2629</v>
      </c>
      <c r="B289" s="23" t="s">
        <v>76</v>
      </c>
      <c r="C289" s="214" t="s">
        <v>2127</v>
      </c>
      <c r="E289" s="214" t="s">
        <v>1437</v>
      </c>
      <c r="F289" s="214" t="s">
        <v>1259</v>
      </c>
      <c r="G289" s="214" t="s">
        <v>218</v>
      </c>
    </row>
    <row r="290" spans="1:7" hidden="1" x14ac:dyDescent="0.2">
      <c r="A290" s="214" t="s">
        <v>2639</v>
      </c>
      <c r="B290" s="23" t="s">
        <v>76</v>
      </c>
      <c r="C290" s="214" t="s">
        <v>219</v>
      </c>
      <c r="E290" s="214" t="s">
        <v>1437</v>
      </c>
      <c r="F290" s="214" t="s">
        <v>1259</v>
      </c>
      <c r="G290" s="214" t="s">
        <v>142</v>
      </c>
    </row>
    <row r="291" spans="1:7" hidden="1" x14ac:dyDescent="0.2">
      <c r="A291" s="214" t="s">
        <v>2639</v>
      </c>
      <c r="B291" s="23" t="s">
        <v>76</v>
      </c>
      <c r="C291" s="214" t="s">
        <v>219</v>
      </c>
      <c r="E291" s="214" t="s">
        <v>1437</v>
      </c>
      <c r="F291" s="214" t="s">
        <v>185</v>
      </c>
      <c r="G291" s="214" t="s">
        <v>433</v>
      </c>
    </row>
    <row r="292" spans="1:7" hidden="1" x14ac:dyDescent="0.2">
      <c r="A292" s="214" t="s">
        <v>2639</v>
      </c>
      <c r="B292" s="23" t="s">
        <v>76</v>
      </c>
      <c r="C292" s="214" t="s">
        <v>219</v>
      </c>
      <c r="E292" s="214" t="s">
        <v>1437</v>
      </c>
      <c r="F292" s="214" t="s">
        <v>185</v>
      </c>
      <c r="G292" s="214" t="s">
        <v>22</v>
      </c>
    </row>
    <row r="293" spans="1:7" hidden="1" x14ac:dyDescent="0.2">
      <c r="A293" s="214" t="s">
        <v>2655</v>
      </c>
      <c r="B293" s="23" t="s">
        <v>76</v>
      </c>
      <c r="C293" s="214" t="s">
        <v>1767</v>
      </c>
      <c r="E293" s="214" t="s">
        <v>1437</v>
      </c>
      <c r="F293" s="214" t="s">
        <v>1259</v>
      </c>
      <c r="G293" s="214" t="s">
        <v>460</v>
      </c>
    </row>
    <row r="294" spans="1:7" x14ac:dyDescent="0.2">
      <c r="A294" s="214" t="s">
        <v>2655</v>
      </c>
      <c r="B294" s="23" t="s">
        <v>76</v>
      </c>
      <c r="C294" s="214" t="s">
        <v>1767</v>
      </c>
      <c r="E294" s="214" t="s">
        <v>1437</v>
      </c>
      <c r="F294" s="214" t="s">
        <v>1259</v>
      </c>
      <c r="G294" s="214" t="s">
        <v>218</v>
      </c>
    </row>
    <row r="295" spans="1:7" hidden="1" x14ac:dyDescent="0.2">
      <c r="A295" s="214" t="s">
        <v>2655</v>
      </c>
      <c r="B295" s="23" t="s">
        <v>76</v>
      </c>
      <c r="C295" s="214" t="s">
        <v>1767</v>
      </c>
      <c r="E295" s="214" t="s">
        <v>1437</v>
      </c>
      <c r="F295" s="214" t="s">
        <v>1259</v>
      </c>
      <c r="G295" s="214" t="s">
        <v>142</v>
      </c>
    </row>
    <row r="296" spans="1:7" hidden="1" x14ac:dyDescent="0.2">
      <c r="A296" s="214" t="s">
        <v>2655</v>
      </c>
      <c r="B296" s="23" t="s">
        <v>76</v>
      </c>
      <c r="C296" s="214" t="s">
        <v>1767</v>
      </c>
      <c r="E296" s="214" t="s">
        <v>1437</v>
      </c>
      <c r="F296" s="214" t="s">
        <v>1259</v>
      </c>
      <c r="G296" s="214" t="s">
        <v>143</v>
      </c>
    </row>
    <row r="297" spans="1:7" hidden="1" x14ac:dyDescent="0.2">
      <c r="A297" s="214" t="s">
        <v>2655</v>
      </c>
      <c r="B297" s="23" t="s">
        <v>76</v>
      </c>
      <c r="C297" s="214" t="s">
        <v>1767</v>
      </c>
      <c r="E297" s="214" t="s">
        <v>1437</v>
      </c>
      <c r="F297" s="214" t="s">
        <v>1460</v>
      </c>
      <c r="G297" s="214" t="s">
        <v>246</v>
      </c>
    </row>
    <row r="298" spans="1:7" hidden="1" x14ac:dyDescent="0.2">
      <c r="A298" s="214" t="s">
        <v>2655</v>
      </c>
      <c r="B298" s="23" t="s">
        <v>76</v>
      </c>
      <c r="C298" s="214" t="s">
        <v>1767</v>
      </c>
      <c r="E298" s="214" t="s">
        <v>1437</v>
      </c>
      <c r="F298" s="214" t="s">
        <v>1435</v>
      </c>
      <c r="G298" s="214" t="s">
        <v>465</v>
      </c>
    </row>
    <row r="299" spans="1:7" hidden="1" x14ac:dyDescent="0.2">
      <c r="A299" s="214" t="s">
        <v>2655</v>
      </c>
      <c r="B299" s="23" t="s">
        <v>76</v>
      </c>
      <c r="C299" s="214" t="s">
        <v>1767</v>
      </c>
      <c r="E299" s="214" t="s">
        <v>1437</v>
      </c>
      <c r="F299" s="214" t="s">
        <v>1259</v>
      </c>
      <c r="G299" s="214" t="s">
        <v>457</v>
      </c>
    </row>
    <row r="300" spans="1:7" hidden="1" x14ac:dyDescent="0.2">
      <c r="A300" s="214" t="s">
        <v>2655</v>
      </c>
      <c r="B300" s="23" t="s">
        <v>76</v>
      </c>
      <c r="C300" s="214" t="s">
        <v>1767</v>
      </c>
      <c r="E300" s="214" t="s">
        <v>1437</v>
      </c>
      <c r="F300" s="214" t="s">
        <v>1259</v>
      </c>
      <c r="G300" s="214" t="s">
        <v>646</v>
      </c>
    </row>
    <row r="301" spans="1:7" hidden="1" x14ac:dyDescent="0.2">
      <c r="A301" s="214" t="s">
        <v>2655</v>
      </c>
      <c r="B301" s="23" t="s">
        <v>76</v>
      </c>
      <c r="C301" s="214" t="s">
        <v>1767</v>
      </c>
      <c r="E301" s="214" t="s">
        <v>1437</v>
      </c>
      <c r="F301" s="214" t="s">
        <v>1259</v>
      </c>
      <c r="G301" s="214" t="s">
        <v>143</v>
      </c>
    </row>
    <row r="302" spans="1:7" hidden="1" x14ac:dyDescent="0.2">
      <c r="A302" s="214" t="s">
        <v>2655</v>
      </c>
      <c r="B302" s="23" t="s">
        <v>76</v>
      </c>
      <c r="C302" s="214" t="s">
        <v>1767</v>
      </c>
      <c r="E302" s="214" t="s">
        <v>507</v>
      </c>
      <c r="F302" s="214" t="s">
        <v>1435</v>
      </c>
      <c r="G302" s="214" t="s">
        <v>191</v>
      </c>
    </row>
    <row r="303" spans="1:7" hidden="1" x14ac:dyDescent="0.2">
      <c r="A303" s="214" t="s">
        <v>2655</v>
      </c>
      <c r="B303" s="23" t="s">
        <v>76</v>
      </c>
      <c r="C303" s="214" t="s">
        <v>1767</v>
      </c>
      <c r="E303" s="214" t="s">
        <v>1437</v>
      </c>
      <c r="F303" s="214" t="s">
        <v>1259</v>
      </c>
      <c r="G303" s="214" t="s">
        <v>460</v>
      </c>
    </row>
    <row r="304" spans="1:7" hidden="1" x14ac:dyDescent="0.2">
      <c r="A304" s="214" t="s">
        <v>2655</v>
      </c>
      <c r="B304" s="23" t="s">
        <v>76</v>
      </c>
      <c r="C304" s="214" t="s">
        <v>1767</v>
      </c>
      <c r="E304" s="214" t="s">
        <v>1437</v>
      </c>
      <c r="F304" s="214" t="s">
        <v>1259</v>
      </c>
      <c r="G304" s="214" t="s">
        <v>375</v>
      </c>
    </row>
    <row r="305" spans="1:7" x14ac:dyDescent="0.2">
      <c r="A305" s="214" t="s">
        <v>2655</v>
      </c>
      <c r="B305" s="23" t="s">
        <v>76</v>
      </c>
      <c r="C305" s="214" t="s">
        <v>1767</v>
      </c>
      <c r="E305" s="214" t="s">
        <v>1437</v>
      </c>
      <c r="F305" s="214" t="s">
        <v>1259</v>
      </c>
      <c r="G305" s="214" t="s">
        <v>218</v>
      </c>
    </row>
    <row r="306" spans="1:7" hidden="1" x14ac:dyDescent="0.2">
      <c r="A306" s="214" t="s">
        <v>2655</v>
      </c>
      <c r="B306" s="23" t="s">
        <v>76</v>
      </c>
      <c r="C306" s="214" t="s">
        <v>1767</v>
      </c>
      <c r="E306" s="214" t="s">
        <v>1437</v>
      </c>
      <c r="F306" s="214" t="s">
        <v>1259</v>
      </c>
      <c r="G306" s="214" t="s">
        <v>457</v>
      </c>
    </row>
    <row r="307" spans="1:7" hidden="1" x14ac:dyDescent="0.2">
      <c r="A307" s="214" t="s">
        <v>2655</v>
      </c>
      <c r="B307" s="23" t="s">
        <v>76</v>
      </c>
      <c r="C307" s="214" t="s">
        <v>1767</v>
      </c>
      <c r="E307" s="214" t="s">
        <v>1437</v>
      </c>
      <c r="F307" s="214" t="s">
        <v>1460</v>
      </c>
      <c r="G307" s="214" t="s">
        <v>246</v>
      </c>
    </row>
    <row r="308" spans="1:7" hidden="1" x14ac:dyDescent="0.2">
      <c r="A308" s="214" t="s">
        <v>2655</v>
      </c>
      <c r="B308" s="23" t="s">
        <v>76</v>
      </c>
      <c r="C308" s="214" t="s">
        <v>1767</v>
      </c>
      <c r="E308" s="214" t="s">
        <v>1437</v>
      </c>
      <c r="F308" s="214" t="s">
        <v>1259</v>
      </c>
      <c r="G308" s="214" t="s">
        <v>460</v>
      </c>
    </row>
    <row r="309" spans="1:7" hidden="1" x14ac:dyDescent="0.2">
      <c r="A309" s="214" t="s">
        <v>2655</v>
      </c>
      <c r="B309" s="23" t="s">
        <v>76</v>
      </c>
      <c r="C309" s="214" t="s">
        <v>1767</v>
      </c>
      <c r="E309" s="214" t="s">
        <v>1437</v>
      </c>
      <c r="F309" s="214" t="s">
        <v>1259</v>
      </c>
      <c r="G309" s="214" t="s">
        <v>460</v>
      </c>
    </row>
    <row r="310" spans="1:7" hidden="1" x14ac:dyDescent="0.2">
      <c r="A310" s="214" t="s">
        <v>2655</v>
      </c>
      <c r="B310" s="23" t="s">
        <v>76</v>
      </c>
      <c r="C310" s="214" t="s">
        <v>1767</v>
      </c>
      <c r="E310" s="214" t="s">
        <v>1437</v>
      </c>
      <c r="F310" s="214" t="s">
        <v>1259</v>
      </c>
      <c r="G310" s="214" t="s">
        <v>253</v>
      </c>
    </row>
    <row r="311" spans="1:7" hidden="1" x14ac:dyDescent="0.2">
      <c r="A311" s="214" t="s">
        <v>2655</v>
      </c>
      <c r="B311" s="23" t="s">
        <v>76</v>
      </c>
      <c r="C311" s="214" t="s">
        <v>1767</v>
      </c>
      <c r="E311" s="214" t="s">
        <v>1437</v>
      </c>
      <c r="F311" s="214" t="s">
        <v>1460</v>
      </c>
      <c r="G311" s="214" t="s">
        <v>464</v>
      </c>
    </row>
    <row r="312" spans="1:7" hidden="1" x14ac:dyDescent="0.2">
      <c r="A312" s="214" t="s">
        <v>2655</v>
      </c>
      <c r="B312" s="23" t="s">
        <v>76</v>
      </c>
      <c r="C312" s="214" t="s">
        <v>1767</v>
      </c>
      <c r="E312" s="214" t="s">
        <v>1437</v>
      </c>
      <c r="F312" s="214" t="s">
        <v>1435</v>
      </c>
      <c r="G312" s="214" t="s">
        <v>248</v>
      </c>
    </row>
    <row r="313" spans="1:7" hidden="1" x14ac:dyDescent="0.2">
      <c r="A313" s="214" t="s">
        <v>2655</v>
      </c>
      <c r="B313" s="23" t="s">
        <v>76</v>
      </c>
      <c r="C313" s="214" t="s">
        <v>1767</v>
      </c>
      <c r="E313" s="214" t="s">
        <v>1437</v>
      </c>
      <c r="F313" s="214" t="s">
        <v>185</v>
      </c>
      <c r="G313" s="214" t="s">
        <v>433</v>
      </c>
    </row>
    <row r="314" spans="1:7" hidden="1" x14ac:dyDescent="0.2">
      <c r="A314" s="214" t="s">
        <v>2655</v>
      </c>
      <c r="B314" s="74" t="s">
        <v>76</v>
      </c>
      <c r="C314" s="214" t="s">
        <v>1767</v>
      </c>
      <c r="E314" s="214" t="s">
        <v>1437</v>
      </c>
      <c r="F314" s="214" t="s">
        <v>185</v>
      </c>
      <c r="G314" s="214" t="s">
        <v>298</v>
      </c>
    </row>
    <row r="315" spans="1:7" hidden="1" x14ac:dyDescent="0.2">
      <c r="A315" s="214" t="s">
        <v>2655</v>
      </c>
      <c r="B315" s="23" t="s">
        <v>76</v>
      </c>
      <c r="C315" s="214" t="s">
        <v>1767</v>
      </c>
      <c r="E315" s="214" t="s">
        <v>507</v>
      </c>
      <c r="F315" s="214" t="s">
        <v>1435</v>
      </c>
      <c r="G315" s="214" t="s">
        <v>36</v>
      </c>
    </row>
    <row r="316" spans="1:7" hidden="1" x14ac:dyDescent="0.2">
      <c r="A316" s="214" t="s">
        <v>2655</v>
      </c>
      <c r="B316" s="23" t="s">
        <v>76</v>
      </c>
      <c r="C316" s="214" t="s">
        <v>1767</v>
      </c>
      <c r="E316" s="214" t="s">
        <v>1437</v>
      </c>
      <c r="F316" s="214" t="s">
        <v>1259</v>
      </c>
      <c r="G316" s="214" t="s">
        <v>24</v>
      </c>
    </row>
    <row r="317" spans="1:7" hidden="1" x14ac:dyDescent="0.2">
      <c r="A317" s="214" t="s">
        <v>2655</v>
      </c>
      <c r="B317" s="74" t="s">
        <v>76</v>
      </c>
      <c r="C317" s="214" t="s">
        <v>1767</v>
      </c>
      <c r="E317" s="214" t="s">
        <v>1437</v>
      </c>
      <c r="F317" s="214" t="s">
        <v>1259</v>
      </c>
      <c r="G317" s="214" t="s">
        <v>460</v>
      </c>
    </row>
    <row r="318" spans="1:7" hidden="1" x14ac:dyDescent="0.2">
      <c r="A318" s="214" t="s">
        <v>2682</v>
      </c>
      <c r="B318" s="23" t="s">
        <v>76</v>
      </c>
      <c r="C318" s="214" t="s">
        <v>182</v>
      </c>
      <c r="E318" s="214" t="s">
        <v>1437</v>
      </c>
      <c r="F318" s="214" t="s">
        <v>1259</v>
      </c>
      <c r="G318" s="214" t="s">
        <v>460</v>
      </c>
    </row>
    <row r="319" spans="1:7" hidden="1" x14ac:dyDescent="0.2">
      <c r="A319" s="214" t="s">
        <v>2690</v>
      </c>
      <c r="B319" s="23" t="s">
        <v>76</v>
      </c>
      <c r="C319" s="214" t="s">
        <v>183</v>
      </c>
      <c r="E319" s="214" t="s">
        <v>1437</v>
      </c>
      <c r="F319" s="214" t="s">
        <v>1435</v>
      </c>
      <c r="G319" s="214" t="s">
        <v>465</v>
      </c>
    </row>
    <row r="320" spans="1:7" hidden="1" x14ac:dyDescent="0.2">
      <c r="A320" s="214" t="s">
        <v>2709</v>
      </c>
      <c r="B320" s="74" t="s">
        <v>76</v>
      </c>
      <c r="C320" s="214" t="s">
        <v>1003</v>
      </c>
      <c r="E320" s="214" t="s">
        <v>1437</v>
      </c>
      <c r="F320" s="214" t="s">
        <v>1259</v>
      </c>
      <c r="G320" s="214" t="s">
        <v>460</v>
      </c>
    </row>
    <row r="321" spans="1:7" hidden="1" x14ac:dyDescent="0.2">
      <c r="A321" s="214" t="s">
        <v>2709</v>
      </c>
      <c r="B321" s="23" t="s">
        <v>76</v>
      </c>
      <c r="C321" s="214" t="s">
        <v>1003</v>
      </c>
      <c r="E321" s="214" t="s">
        <v>1437</v>
      </c>
      <c r="F321" s="214" t="s">
        <v>1259</v>
      </c>
      <c r="G321" s="214" t="s">
        <v>460</v>
      </c>
    </row>
    <row r="322" spans="1:7" hidden="1" x14ac:dyDescent="0.2">
      <c r="A322" s="214" t="s">
        <v>2938</v>
      </c>
      <c r="B322" s="23" t="s">
        <v>76</v>
      </c>
      <c r="C322" s="214" t="s">
        <v>910</v>
      </c>
      <c r="E322" s="214" t="s">
        <v>507</v>
      </c>
      <c r="F322" s="214" t="s">
        <v>1259</v>
      </c>
      <c r="G322" s="214" t="s">
        <v>283</v>
      </c>
    </row>
    <row r="323" spans="1:7" hidden="1" x14ac:dyDescent="0.2">
      <c r="A323" s="214" t="s">
        <v>2938</v>
      </c>
      <c r="B323" s="23" t="s">
        <v>76</v>
      </c>
      <c r="C323" s="214" t="s">
        <v>910</v>
      </c>
      <c r="E323" s="214" t="s">
        <v>1437</v>
      </c>
      <c r="F323" s="214" t="s">
        <v>1259</v>
      </c>
      <c r="G323" s="214" t="s">
        <v>142</v>
      </c>
    </row>
    <row r="324" spans="1:7" hidden="1" x14ac:dyDescent="0.2">
      <c r="A324" s="214" t="s">
        <v>2938</v>
      </c>
      <c r="B324" s="74" t="s">
        <v>76</v>
      </c>
      <c r="C324" s="214" t="s">
        <v>910</v>
      </c>
      <c r="E324" s="214" t="s">
        <v>1437</v>
      </c>
      <c r="F324" s="214" t="s">
        <v>1259</v>
      </c>
      <c r="G324" s="214" t="s">
        <v>142</v>
      </c>
    </row>
    <row r="325" spans="1:7" hidden="1" x14ac:dyDescent="0.2">
      <c r="A325" s="214" t="s">
        <v>2938</v>
      </c>
      <c r="B325" s="23" t="s">
        <v>76</v>
      </c>
      <c r="C325" s="214" t="s">
        <v>910</v>
      </c>
      <c r="E325" s="214" t="s">
        <v>1437</v>
      </c>
      <c r="F325" s="214" t="s">
        <v>1259</v>
      </c>
      <c r="G325" s="214" t="s">
        <v>188</v>
      </c>
    </row>
    <row r="326" spans="1:7" hidden="1" x14ac:dyDescent="0.2">
      <c r="A326" s="214" t="s">
        <v>2938</v>
      </c>
      <c r="B326" s="23" t="s">
        <v>76</v>
      </c>
      <c r="C326" s="214" t="s">
        <v>910</v>
      </c>
      <c r="E326" s="214" t="s">
        <v>1437</v>
      </c>
      <c r="F326" s="214" t="s">
        <v>1259</v>
      </c>
      <c r="G326" s="214" t="s">
        <v>460</v>
      </c>
    </row>
    <row r="327" spans="1:7" hidden="1" x14ac:dyDescent="0.2">
      <c r="A327" s="214" t="s">
        <v>2938</v>
      </c>
      <c r="B327" s="23" t="s">
        <v>76</v>
      </c>
      <c r="C327" s="214" t="s">
        <v>910</v>
      </c>
      <c r="E327" s="214" t="s">
        <v>1437</v>
      </c>
      <c r="F327" s="214" t="s">
        <v>1259</v>
      </c>
      <c r="G327" s="214" t="s">
        <v>457</v>
      </c>
    </row>
    <row r="328" spans="1:7" hidden="1" x14ac:dyDescent="0.2">
      <c r="A328" s="214" t="s">
        <v>2938</v>
      </c>
      <c r="B328" s="74" t="s">
        <v>76</v>
      </c>
      <c r="C328" s="214" t="s">
        <v>910</v>
      </c>
      <c r="E328" s="214" t="s">
        <v>1437</v>
      </c>
      <c r="F328" s="214" t="s">
        <v>1259</v>
      </c>
      <c r="G328" s="214" t="s">
        <v>460</v>
      </c>
    </row>
    <row r="329" spans="1:7" hidden="1" x14ac:dyDescent="0.2">
      <c r="A329" s="214" t="s">
        <v>2938</v>
      </c>
      <c r="B329" s="23" t="s">
        <v>76</v>
      </c>
      <c r="C329" s="214" t="s">
        <v>910</v>
      </c>
      <c r="E329" s="214" t="s">
        <v>1437</v>
      </c>
      <c r="F329" s="214" t="s">
        <v>1460</v>
      </c>
      <c r="G329" s="214" t="s">
        <v>246</v>
      </c>
    </row>
    <row r="330" spans="1:7" x14ac:dyDescent="0.2">
      <c r="A330" s="214" t="s">
        <v>2938</v>
      </c>
      <c r="B330" s="23" t="s">
        <v>76</v>
      </c>
      <c r="C330" s="214" t="s">
        <v>910</v>
      </c>
      <c r="E330" s="214" t="s">
        <v>1437</v>
      </c>
      <c r="F330" s="214" t="s">
        <v>1259</v>
      </c>
      <c r="G330" s="214" t="s">
        <v>218</v>
      </c>
    </row>
    <row r="331" spans="1:7" hidden="1" x14ac:dyDescent="0.2">
      <c r="A331" s="214" t="s">
        <v>2938</v>
      </c>
      <c r="B331" s="23" t="s">
        <v>76</v>
      </c>
      <c r="C331" s="214" t="s">
        <v>910</v>
      </c>
      <c r="E331" s="214" t="s">
        <v>1437</v>
      </c>
      <c r="F331" s="214" t="s">
        <v>1435</v>
      </c>
      <c r="G331" s="214" t="s">
        <v>465</v>
      </c>
    </row>
    <row r="332" spans="1:7" hidden="1" x14ac:dyDescent="0.2">
      <c r="A332" s="214" t="s">
        <v>2938</v>
      </c>
      <c r="B332" s="23" t="s">
        <v>76</v>
      </c>
      <c r="C332" s="214" t="s">
        <v>910</v>
      </c>
      <c r="E332" s="214" t="s">
        <v>1437</v>
      </c>
      <c r="F332" s="214" t="s">
        <v>443</v>
      </c>
      <c r="G332" s="214" t="s">
        <v>3460</v>
      </c>
    </row>
    <row r="333" spans="1:7" hidden="1" x14ac:dyDescent="0.2">
      <c r="A333" s="214" t="s">
        <v>2938</v>
      </c>
      <c r="B333" s="23" t="s">
        <v>76</v>
      </c>
      <c r="C333" s="214" t="s">
        <v>910</v>
      </c>
      <c r="E333" s="214" t="s">
        <v>1437</v>
      </c>
      <c r="F333" s="214" t="s">
        <v>1259</v>
      </c>
      <c r="G333" s="214" t="s">
        <v>375</v>
      </c>
    </row>
    <row r="334" spans="1:7" hidden="1" x14ac:dyDescent="0.2">
      <c r="A334" s="214" t="s">
        <v>2938</v>
      </c>
      <c r="B334" s="23" t="s">
        <v>76</v>
      </c>
      <c r="C334" s="214" t="s">
        <v>910</v>
      </c>
      <c r="E334" s="214" t="s">
        <v>1437</v>
      </c>
      <c r="F334" s="214" t="s">
        <v>1259</v>
      </c>
      <c r="G334" s="214" t="s">
        <v>143</v>
      </c>
    </row>
    <row r="335" spans="1:7" hidden="1" x14ac:dyDescent="0.2">
      <c r="A335" s="214" t="s">
        <v>2938</v>
      </c>
      <c r="B335" s="23" t="s">
        <v>76</v>
      </c>
      <c r="C335" s="214" t="s">
        <v>910</v>
      </c>
      <c r="E335" s="214" t="s">
        <v>1437</v>
      </c>
      <c r="F335" s="214" t="s">
        <v>1435</v>
      </c>
      <c r="G335" s="214" t="s">
        <v>396</v>
      </c>
    </row>
    <row r="336" spans="1:7" hidden="1" x14ac:dyDescent="0.2">
      <c r="A336" s="214" t="s">
        <v>2724</v>
      </c>
      <c r="B336" s="23" t="s">
        <v>76</v>
      </c>
      <c r="C336" s="214" t="s">
        <v>3600</v>
      </c>
      <c r="E336" s="214" t="s">
        <v>1437</v>
      </c>
      <c r="F336" s="214" t="s">
        <v>1259</v>
      </c>
      <c r="G336" s="214" t="s">
        <v>460</v>
      </c>
    </row>
    <row r="337" spans="1:7" hidden="1" x14ac:dyDescent="0.2">
      <c r="A337" s="214" t="s">
        <v>2724</v>
      </c>
      <c r="B337" s="23" t="s">
        <v>76</v>
      </c>
      <c r="C337" s="214" t="s">
        <v>3600</v>
      </c>
      <c r="E337" s="214" t="s">
        <v>1437</v>
      </c>
      <c r="F337" s="214" t="s">
        <v>1259</v>
      </c>
      <c r="G337" s="214" t="s">
        <v>142</v>
      </c>
    </row>
    <row r="338" spans="1:7" hidden="1" x14ac:dyDescent="0.2">
      <c r="A338" s="214" t="s">
        <v>2724</v>
      </c>
      <c r="B338" s="23" t="s">
        <v>76</v>
      </c>
      <c r="C338" s="214" t="s">
        <v>3600</v>
      </c>
      <c r="E338" s="214" t="s">
        <v>1437</v>
      </c>
      <c r="F338" s="214" t="s">
        <v>1259</v>
      </c>
      <c r="G338" s="214" t="s">
        <v>460</v>
      </c>
    </row>
    <row r="339" spans="1:7" hidden="1" x14ac:dyDescent="0.2">
      <c r="A339" s="214" t="s">
        <v>2724</v>
      </c>
      <c r="B339" s="23" t="s">
        <v>76</v>
      </c>
      <c r="C339" s="214" t="s">
        <v>3600</v>
      </c>
      <c r="E339" s="214" t="s">
        <v>1437</v>
      </c>
      <c r="F339" s="214" t="s">
        <v>1259</v>
      </c>
      <c r="G339" s="214" t="s">
        <v>460</v>
      </c>
    </row>
    <row r="340" spans="1:7" hidden="1" x14ac:dyDescent="0.2">
      <c r="A340" s="214" t="s">
        <v>2724</v>
      </c>
      <c r="B340" s="23" t="s">
        <v>76</v>
      </c>
      <c r="C340" s="214" t="s">
        <v>3600</v>
      </c>
      <c r="E340" s="214" t="s">
        <v>1437</v>
      </c>
      <c r="F340" s="214" t="s">
        <v>1259</v>
      </c>
      <c r="G340" s="214" t="s">
        <v>143</v>
      </c>
    </row>
    <row r="341" spans="1:7" hidden="1" x14ac:dyDescent="0.2">
      <c r="A341" s="214" t="s">
        <v>2742</v>
      </c>
      <c r="B341" s="23" t="s">
        <v>76</v>
      </c>
      <c r="C341" s="214" t="s">
        <v>136</v>
      </c>
      <c r="E341" s="214" t="s">
        <v>1437</v>
      </c>
      <c r="F341" s="214" t="s">
        <v>1259</v>
      </c>
      <c r="G341" s="214" t="s">
        <v>460</v>
      </c>
    </row>
    <row r="342" spans="1:7" x14ac:dyDescent="0.2">
      <c r="A342" s="214" t="s">
        <v>2742</v>
      </c>
      <c r="B342" s="23" t="s">
        <v>76</v>
      </c>
      <c r="C342" s="214" t="s">
        <v>136</v>
      </c>
      <c r="E342" s="214" t="s">
        <v>1437</v>
      </c>
      <c r="F342" s="214" t="s">
        <v>1259</v>
      </c>
      <c r="G342" s="214" t="s">
        <v>218</v>
      </c>
    </row>
    <row r="343" spans="1:7" hidden="1" x14ac:dyDescent="0.2">
      <c r="A343" s="214" t="s">
        <v>2742</v>
      </c>
      <c r="B343" s="23" t="s">
        <v>76</v>
      </c>
      <c r="C343" s="214" t="s">
        <v>136</v>
      </c>
      <c r="E343" s="214" t="s">
        <v>1437</v>
      </c>
      <c r="F343" s="214" t="s">
        <v>1259</v>
      </c>
      <c r="G343" s="214" t="s">
        <v>142</v>
      </c>
    </row>
    <row r="344" spans="1:7" hidden="1" x14ac:dyDescent="0.2">
      <c r="A344" s="214" t="s">
        <v>2742</v>
      </c>
      <c r="B344" s="23" t="s">
        <v>76</v>
      </c>
      <c r="C344" s="214" t="s">
        <v>136</v>
      </c>
      <c r="E344" s="214" t="s">
        <v>1437</v>
      </c>
      <c r="F344" s="214" t="s">
        <v>1435</v>
      </c>
      <c r="G344" s="214" t="s">
        <v>465</v>
      </c>
    </row>
    <row r="345" spans="1:7" hidden="1" x14ac:dyDescent="0.2">
      <c r="A345" s="214" t="s">
        <v>2742</v>
      </c>
      <c r="B345" s="23" t="s">
        <v>76</v>
      </c>
      <c r="C345" s="214" t="s">
        <v>136</v>
      </c>
      <c r="E345" s="214" t="s">
        <v>1437</v>
      </c>
      <c r="F345" s="214" t="s">
        <v>1259</v>
      </c>
      <c r="G345" s="214" t="s">
        <v>375</v>
      </c>
    </row>
    <row r="346" spans="1:7" hidden="1" x14ac:dyDescent="0.2">
      <c r="A346" s="214" t="s">
        <v>2742</v>
      </c>
      <c r="B346" s="23" t="s">
        <v>76</v>
      </c>
      <c r="C346" s="214" t="s">
        <v>136</v>
      </c>
      <c r="E346" s="214" t="s">
        <v>1437</v>
      </c>
      <c r="F346" s="214" t="s">
        <v>443</v>
      </c>
      <c r="G346" s="214" t="s">
        <v>479</v>
      </c>
    </row>
    <row r="347" spans="1:7" hidden="1" x14ac:dyDescent="0.2">
      <c r="A347" s="214" t="s">
        <v>2742</v>
      </c>
      <c r="B347" s="23" t="s">
        <v>76</v>
      </c>
      <c r="C347" s="214" t="s">
        <v>136</v>
      </c>
      <c r="E347" s="214" t="s">
        <v>1437</v>
      </c>
      <c r="F347" s="214" t="s">
        <v>185</v>
      </c>
      <c r="G347" s="214" t="s">
        <v>433</v>
      </c>
    </row>
    <row r="348" spans="1:7" hidden="1" x14ac:dyDescent="0.2">
      <c r="A348" s="214" t="s">
        <v>2742</v>
      </c>
      <c r="B348" s="23" t="s">
        <v>76</v>
      </c>
      <c r="C348" s="214" t="s">
        <v>136</v>
      </c>
      <c r="E348" s="214" t="s">
        <v>1437</v>
      </c>
      <c r="F348" s="214" t="s">
        <v>1460</v>
      </c>
      <c r="G348" s="214" t="s">
        <v>246</v>
      </c>
    </row>
    <row r="349" spans="1:7" hidden="1" x14ac:dyDescent="0.2">
      <c r="A349" s="214" t="s">
        <v>2742</v>
      </c>
      <c r="B349" s="23" t="s">
        <v>76</v>
      </c>
      <c r="C349" s="214" t="s">
        <v>136</v>
      </c>
      <c r="E349" s="214" t="s">
        <v>1437</v>
      </c>
      <c r="F349" s="214" t="s">
        <v>1259</v>
      </c>
      <c r="G349" s="214" t="s">
        <v>457</v>
      </c>
    </row>
    <row r="350" spans="1:7" hidden="1" x14ac:dyDescent="0.2">
      <c r="A350" s="214" t="s">
        <v>2742</v>
      </c>
      <c r="B350" s="23" t="s">
        <v>76</v>
      </c>
      <c r="C350" s="214" t="s">
        <v>136</v>
      </c>
      <c r="E350" s="214" t="s">
        <v>1437</v>
      </c>
      <c r="F350" s="214" t="s">
        <v>1259</v>
      </c>
      <c r="G350" s="214" t="s">
        <v>460</v>
      </c>
    </row>
    <row r="351" spans="1:7" hidden="1" x14ac:dyDescent="0.2">
      <c r="A351" s="214" t="s">
        <v>2742</v>
      </c>
      <c r="B351" s="23" t="s">
        <v>76</v>
      </c>
      <c r="C351" s="214" t="s">
        <v>136</v>
      </c>
      <c r="E351" s="214" t="s">
        <v>1437</v>
      </c>
      <c r="F351" s="214" t="s">
        <v>1435</v>
      </c>
      <c r="G351" s="214" t="s">
        <v>55</v>
      </c>
    </row>
    <row r="352" spans="1:7" hidden="1" x14ac:dyDescent="0.2">
      <c r="A352" s="214" t="s">
        <v>2742</v>
      </c>
      <c r="B352" s="23" t="s">
        <v>76</v>
      </c>
      <c r="C352" s="214" t="s">
        <v>136</v>
      </c>
      <c r="E352" s="214" t="s">
        <v>1437</v>
      </c>
      <c r="F352" s="214" t="s">
        <v>1259</v>
      </c>
      <c r="G352" s="214" t="s">
        <v>143</v>
      </c>
    </row>
    <row r="353" spans="1:7" hidden="1" x14ac:dyDescent="0.2">
      <c r="A353" s="214" t="s">
        <v>2742</v>
      </c>
      <c r="B353" s="23" t="s">
        <v>76</v>
      </c>
      <c r="C353" s="214" t="s">
        <v>136</v>
      </c>
      <c r="E353" s="214" t="s">
        <v>1437</v>
      </c>
      <c r="F353" s="214" t="s">
        <v>1259</v>
      </c>
      <c r="G353" s="214" t="s">
        <v>460</v>
      </c>
    </row>
    <row r="354" spans="1:7" hidden="1" x14ac:dyDescent="0.2">
      <c r="A354" s="214" t="s">
        <v>2749</v>
      </c>
      <c r="B354" s="74" t="s">
        <v>76</v>
      </c>
      <c r="C354" s="214" t="s">
        <v>317</v>
      </c>
      <c r="E354" s="214" t="s">
        <v>1437</v>
      </c>
      <c r="F354" s="214" t="s">
        <v>1259</v>
      </c>
      <c r="G354" s="214" t="s">
        <v>460</v>
      </c>
    </row>
    <row r="355" spans="1:7" x14ac:dyDescent="0.2">
      <c r="A355" s="214" t="s">
        <v>2749</v>
      </c>
      <c r="B355" s="23" t="s">
        <v>76</v>
      </c>
      <c r="C355" s="214" t="s">
        <v>317</v>
      </c>
      <c r="E355" s="214" t="s">
        <v>1437</v>
      </c>
      <c r="F355" s="214" t="s">
        <v>1259</v>
      </c>
      <c r="G355" s="214" t="s">
        <v>218</v>
      </c>
    </row>
    <row r="356" spans="1:7" hidden="1" x14ac:dyDescent="0.2">
      <c r="A356" s="214" t="s">
        <v>2749</v>
      </c>
      <c r="B356" s="74" t="s">
        <v>76</v>
      </c>
      <c r="C356" s="214" t="s">
        <v>317</v>
      </c>
      <c r="E356" s="214" t="s">
        <v>1437</v>
      </c>
      <c r="F356" s="214" t="s">
        <v>1259</v>
      </c>
      <c r="G356" s="214" t="s">
        <v>142</v>
      </c>
    </row>
    <row r="357" spans="1:7" hidden="1" x14ac:dyDescent="0.2">
      <c r="A357" s="214" t="s">
        <v>2749</v>
      </c>
      <c r="B357" s="23" t="s">
        <v>76</v>
      </c>
      <c r="C357" s="214" t="s">
        <v>317</v>
      </c>
      <c r="E357" s="214" t="s">
        <v>1437</v>
      </c>
      <c r="F357" s="214" t="s">
        <v>1259</v>
      </c>
      <c r="G357" s="214" t="s">
        <v>460</v>
      </c>
    </row>
    <row r="358" spans="1:7" hidden="1" x14ac:dyDescent="0.2">
      <c r="A358" s="214" t="s">
        <v>2749</v>
      </c>
      <c r="B358" s="74" t="s">
        <v>76</v>
      </c>
      <c r="C358" s="214" t="s">
        <v>317</v>
      </c>
      <c r="E358" s="214" t="s">
        <v>1437</v>
      </c>
      <c r="F358" s="214" t="s">
        <v>1259</v>
      </c>
      <c r="G358" s="214" t="s">
        <v>460</v>
      </c>
    </row>
    <row r="359" spans="1:7" hidden="1" x14ac:dyDescent="0.2">
      <c r="A359" s="214" t="s">
        <v>2749</v>
      </c>
      <c r="B359" s="23" t="s">
        <v>76</v>
      </c>
      <c r="C359" s="214" t="s">
        <v>317</v>
      </c>
      <c r="E359" s="214" t="s">
        <v>1437</v>
      </c>
      <c r="F359" s="214" t="s">
        <v>1435</v>
      </c>
      <c r="G359" s="214" t="s">
        <v>26</v>
      </c>
    </row>
    <row r="360" spans="1:7" hidden="1" x14ac:dyDescent="0.2">
      <c r="A360" s="214" t="s">
        <v>2749</v>
      </c>
      <c r="B360" s="23" t="s">
        <v>76</v>
      </c>
      <c r="C360" s="214" t="s">
        <v>317</v>
      </c>
      <c r="E360" s="214" t="s">
        <v>1437</v>
      </c>
      <c r="F360" s="214" t="s">
        <v>1435</v>
      </c>
      <c r="G360" s="214" t="s">
        <v>465</v>
      </c>
    </row>
    <row r="361" spans="1:7" hidden="1" x14ac:dyDescent="0.2">
      <c r="A361" s="214" t="s">
        <v>2749</v>
      </c>
      <c r="B361" s="74" t="s">
        <v>76</v>
      </c>
      <c r="C361" s="214" t="s">
        <v>317</v>
      </c>
      <c r="E361" s="214" t="s">
        <v>1437</v>
      </c>
      <c r="F361" s="214" t="s">
        <v>1259</v>
      </c>
      <c r="G361" s="214" t="s">
        <v>24</v>
      </c>
    </row>
    <row r="362" spans="1:7" hidden="1" x14ac:dyDescent="0.2">
      <c r="A362" s="214" t="s">
        <v>2749</v>
      </c>
      <c r="B362" s="23" t="s">
        <v>76</v>
      </c>
      <c r="C362" s="214" t="s">
        <v>317</v>
      </c>
      <c r="E362" s="214" t="s">
        <v>1437</v>
      </c>
      <c r="F362" s="214" t="s">
        <v>1259</v>
      </c>
      <c r="G362" s="214" t="s">
        <v>646</v>
      </c>
    </row>
    <row r="363" spans="1:7" hidden="1" x14ac:dyDescent="0.2">
      <c r="A363" s="214" t="s">
        <v>2821</v>
      </c>
      <c r="B363" s="23" t="s">
        <v>76</v>
      </c>
      <c r="C363" s="214" t="s">
        <v>14</v>
      </c>
      <c r="E363" s="214" t="s">
        <v>1437</v>
      </c>
      <c r="F363" s="214" t="s">
        <v>1259</v>
      </c>
      <c r="G363" s="214" t="s">
        <v>460</v>
      </c>
    </row>
    <row r="364" spans="1:7" hidden="1" x14ac:dyDescent="0.2">
      <c r="A364" s="214" t="s">
        <v>2821</v>
      </c>
      <c r="B364" s="23" t="s">
        <v>76</v>
      </c>
      <c r="C364" s="214" t="s">
        <v>14</v>
      </c>
      <c r="E364" s="214" t="s">
        <v>1437</v>
      </c>
      <c r="F364" s="214" t="s">
        <v>1259</v>
      </c>
      <c r="G364" s="214" t="s">
        <v>142</v>
      </c>
    </row>
    <row r="365" spans="1:7" hidden="1" x14ac:dyDescent="0.2">
      <c r="A365" s="214" t="s">
        <v>2821</v>
      </c>
      <c r="B365" s="23" t="s">
        <v>76</v>
      </c>
      <c r="C365" s="214" t="s">
        <v>14</v>
      </c>
      <c r="E365" s="214" t="s">
        <v>1437</v>
      </c>
      <c r="F365" s="214" t="s">
        <v>1435</v>
      </c>
      <c r="G365" s="214" t="s">
        <v>465</v>
      </c>
    </row>
    <row r="366" spans="1:7" hidden="1" x14ac:dyDescent="0.2">
      <c r="A366" s="214" t="s">
        <v>2821</v>
      </c>
      <c r="B366" s="23" t="s">
        <v>76</v>
      </c>
      <c r="C366" s="214" t="s">
        <v>14</v>
      </c>
      <c r="E366" s="214" t="s">
        <v>1437</v>
      </c>
      <c r="F366" s="214" t="s">
        <v>1435</v>
      </c>
      <c r="G366" s="214" t="s">
        <v>465</v>
      </c>
    </row>
    <row r="367" spans="1:7" hidden="1" x14ac:dyDescent="0.2">
      <c r="A367" s="214" t="s">
        <v>2821</v>
      </c>
      <c r="B367" s="23" t="s">
        <v>76</v>
      </c>
      <c r="C367" s="214" t="s">
        <v>14</v>
      </c>
      <c r="E367" s="214" t="s">
        <v>1437</v>
      </c>
      <c r="F367" s="214" t="s">
        <v>1259</v>
      </c>
      <c r="G367" s="214" t="s">
        <v>460</v>
      </c>
    </row>
    <row r="368" spans="1:7" hidden="1" x14ac:dyDescent="0.2">
      <c r="A368" s="214" t="s">
        <v>2821</v>
      </c>
      <c r="B368" s="23" t="s">
        <v>76</v>
      </c>
      <c r="C368" s="214" t="s">
        <v>14</v>
      </c>
      <c r="E368" s="214" t="s">
        <v>1437</v>
      </c>
      <c r="F368" s="214" t="s">
        <v>1259</v>
      </c>
      <c r="G368" s="214" t="s">
        <v>375</v>
      </c>
    </row>
    <row r="369" spans="1:7" x14ac:dyDescent="0.2">
      <c r="A369" s="214" t="s">
        <v>2821</v>
      </c>
      <c r="B369" s="23" t="s">
        <v>76</v>
      </c>
      <c r="C369" s="214" t="s">
        <v>14</v>
      </c>
      <c r="E369" s="214" t="s">
        <v>1437</v>
      </c>
      <c r="F369" s="214" t="s">
        <v>1259</v>
      </c>
      <c r="G369" s="214" t="s">
        <v>218</v>
      </c>
    </row>
    <row r="370" spans="1:7" hidden="1" x14ac:dyDescent="0.2">
      <c r="A370" s="214" t="s">
        <v>2821</v>
      </c>
      <c r="B370" s="23" t="s">
        <v>76</v>
      </c>
      <c r="C370" s="214" t="s">
        <v>14</v>
      </c>
      <c r="E370" s="214" t="s">
        <v>1437</v>
      </c>
      <c r="F370" s="214" t="s">
        <v>1259</v>
      </c>
      <c r="G370" s="214" t="s">
        <v>460</v>
      </c>
    </row>
    <row r="371" spans="1:7" hidden="1" x14ac:dyDescent="0.2">
      <c r="A371" s="214" t="s">
        <v>2821</v>
      </c>
      <c r="B371" s="23" t="s">
        <v>76</v>
      </c>
      <c r="C371" s="214" t="s">
        <v>14</v>
      </c>
      <c r="E371" s="214" t="s">
        <v>1437</v>
      </c>
      <c r="F371" s="214" t="s">
        <v>1259</v>
      </c>
      <c r="G371" s="214" t="s">
        <v>460</v>
      </c>
    </row>
    <row r="372" spans="1:7" hidden="1" x14ac:dyDescent="0.2">
      <c r="A372" s="214" t="s">
        <v>2821</v>
      </c>
      <c r="B372" s="23" t="s">
        <v>76</v>
      </c>
      <c r="C372" s="214" t="s">
        <v>14</v>
      </c>
      <c r="E372" s="214" t="s">
        <v>1437</v>
      </c>
      <c r="F372" s="214" t="s">
        <v>185</v>
      </c>
      <c r="G372" s="214" t="s">
        <v>337</v>
      </c>
    </row>
    <row r="373" spans="1:7" hidden="1" x14ac:dyDescent="0.2">
      <c r="A373" s="214" t="s">
        <v>2821</v>
      </c>
      <c r="B373" s="23" t="s">
        <v>76</v>
      </c>
      <c r="C373" s="214" t="s">
        <v>14</v>
      </c>
      <c r="E373" s="214" t="s">
        <v>1437</v>
      </c>
      <c r="F373" s="214" t="s">
        <v>1435</v>
      </c>
      <c r="G373" s="214" t="s">
        <v>26</v>
      </c>
    </row>
    <row r="374" spans="1:7" hidden="1" x14ac:dyDescent="0.2">
      <c r="A374" s="214" t="s">
        <v>2821</v>
      </c>
      <c r="B374" s="23" t="s">
        <v>76</v>
      </c>
      <c r="C374" s="214" t="s">
        <v>14</v>
      </c>
      <c r="E374" s="214" t="s">
        <v>1437</v>
      </c>
      <c r="F374" s="214" t="s">
        <v>1435</v>
      </c>
      <c r="G374" s="214" t="s">
        <v>191</v>
      </c>
    </row>
    <row r="375" spans="1:7" hidden="1" x14ac:dyDescent="0.2">
      <c r="A375" s="214" t="s">
        <v>2821</v>
      </c>
      <c r="B375" s="23" t="s">
        <v>76</v>
      </c>
      <c r="C375" s="214" t="s">
        <v>14</v>
      </c>
      <c r="E375" s="214" t="s">
        <v>1437</v>
      </c>
      <c r="F375" s="214" t="s">
        <v>1259</v>
      </c>
      <c r="G375" s="214" t="s">
        <v>460</v>
      </c>
    </row>
    <row r="376" spans="1:7" hidden="1" x14ac:dyDescent="0.2">
      <c r="A376" s="214" t="s">
        <v>2821</v>
      </c>
      <c r="B376" s="74" t="s">
        <v>76</v>
      </c>
      <c r="C376" s="214" t="s">
        <v>14</v>
      </c>
      <c r="E376" s="214" t="s">
        <v>1437</v>
      </c>
      <c r="F376" s="214" t="s">
        <v>1259</v>
      </c>
      <c r="G376" s="214" t="s">
        <v>460</v>
      </c>
    </row>
    <row r="377" spans="1:7" hidden="1" x14ac:dyDescent="0.2">
      <c r="A377" s="214" t="s">
        <v>2821</v>
      </c>
      <c r="B377" s="23" t="s">
        <v>76</v>
      </c>
      <c r="C377" s="214" t="s">
        <v>14</v>
      </c>
      <c r="E377" s="214" t="s">
        <v>1437</v>
      </c>
      <c r="F377" s="214" t="s">
        <v>1259</v>
      </c>
      <c r="G377" s="214" t="s">
        <v>460</v>
      </c>
    </row>
    <row r="378" spans="1:7" hidden="1" x14ac:dyDescent="0.2">
      <c r="A378" s="214" t="s">
        <v>2821</v>
      </c>
      <c r="B378" s="23" t="s">
        <v>76</v>
      </c>
      <c r="C378" s="214" t="s">
        <v>14</v>
      </c>
      <c r="E378" s="214" t="s">
        <v>1437</v>
      </c>
      <c r="F378" s="214" t="s">
        <v>1259</v>
      </c>
      <c r="G378" s="214" t="s">
        <v>457</v>
      </c>
    </row>
    <row r="379" spans="1:7" hidden="1" x14ac:dyDescent="0.2">
      <c r="A379" s="214" t="s">
        <v>2821</v>
      </c>
      <c r="B379" s="23" t="s">
        <v>76</v>
      </c>
      <c r="C379" s="214" t="s">
        <v>14</v>
      </c>
      <c r="E379" s="214" t="s">
        <v>1437</v>
      </c>
      <c r="F379" s="214" t="s">
        <v>1259</v>
      </c>
      <c r="G379" s="214" t="s">
        <v>646</v>
      </c>
    </row>
    <row r="380" spans="1:7" hidden="1" x14ac:dyDescent="0.2">
      <c r="A380" s="214" t="s">
        <v>2821</v>
      </c>
      <c r="B380" s="23" t="s">
        <v>76</v>
      </c>
      <c r="C380" s="214" t="s">
        <v>14</v>
      </c>
      <c r="E380" s="214" t="s">
        <v>1437</v>
      </c>
      <c r="F380" s="214" t="s">
        <v>185</v>
      </c>
      <c r="G380" s="214" t="s">
        <v>433</v>
      </c>
    </row>
    <row r="381" spans="1:7" hidden="1" x14ac:dyDescent="0.2">
      <c r="A381" s="214" t="s">
        <v>2821</v>
      </c>
      <c r="B381" s="23" t="s">
        <v>76</v>
      </c>
      <c r="C381" s="214" t="s">
        <v>14</v>
      </c>
      <c r="E381" s="214" t="s">
        <v>1437</v>
      </c>
      <c r="F381" s="214" t="s">
        <v>1435</v>
      </c>
      <c r="G381" s="214" t="s">
        <v>36</v>
      </c>
    </row>
    <row r="382" spans="1:7" hidden="1" x14ac:dyDescent="0.2">
      <c r="A382" s="214" t="s">
        <v>2821</v>
      </c>
      <c r="B382" s="74" t="s">
        <v>76</v>
      </c>
      <c r="C382" s="214" t="s">
        <v>14</v>
      </c>
      <c r="E382" s="214" t="s">
        <v>1437</v>
      </c>
      <c r="F382" s="214" t="s">
        <v>1259</v>
      </c>
      <c r="G382" s="214" t="s">
        <v>460</v>
      </c>
    </row>
    <row r="383" spans="1:7" hidden="1" x14ac:dyDescent="0.2">
      <c r="A383" s="214" t="s">
        <v>2821</v>
      </c>
      <c r="B383" s="23" t="s">
        <v>76</v>
      </c>
      <c r="C383" s="214" t="s">
        <v>14</v>
      </c>
      <c r="E383" s="214" t="s">
        <v>1437</v>
      </c>
      <c r="F383" s="214" t="s">
        <v>185</v>
      </c>
      <c r="G383" s="214" t="s">
        <v>298</v>
      </c>
    </row>
    <row r="384" spans="1:7" hidden="1" x14ac:dyDescent="0.2">
      <c r="A384" s="214" t="s">
        <v>2821</v>
      </c>
      <c r="B384" s="23" t="s">
        <v>76</v>
      </c>
      <c r="C384" s="214" t="s">
        <v>14</v>
      </c>
      <c r="E384" s="214" t="s">
        <v>1437</v>
      </c>
      <c r="F384" s="214" t="s">
        <v>1460</v>
      </c>
      <c r="G384" s="214" t="s">
        <v>246</v>
      </c>
    </row>
    <row r="385" spans="1:7" hidden="1" x14ac:dyDescent="0.2">
      <c r="A385" s="214" t="s">
        <v>2821</v>
      </c>
      <c r="B385" s="23" t="s">
        <v>76</v>
      </c>
      <c r="C385" s="214" t="s">
        <v>14</v>
      </c>
      <c r="E385" s="214" t="s">
        <v>1437</v>
      </c>
      <c r="F385" s="214" t="s">
        <v>1259</v>
      </c>
      <c r="G385" s="214" t="s">
        <v>460</v>
      </c>
    </row>
    <row r="386" spans="1:7" hidden="1" x14ac:dyDescent="0.2">
      <c r="A386" s="214" t="s">
        <v>2821</v>
      </c>
      <c r="B386" s="23" t="s">
        <v>76</v>
      </c>
      <c r="C386" s="214" t="s">
        <v>14</v>
      </c>
      <c r="E386" s="214" t="s">
        <v>1437</v>
      </c>
      <c r="F386" s="214" t="s">
        <v>1259</v>
      </c>
      <c r="G386" s="214" t="s">
        <v>283</v>
      </c>
    </row>
    <row r="387" spans="1:7" hidden="1" x14ac:dyDescent="0.2">
      <c r="A387" s="214" t="s">
        <v>2836</v>
      </c>
      <c r="B387" s="23" t="s">
        <v>76</v>
      </c>
      <c r="C387" s="214" t="s">
        <v>324</v>
      </c>
      <c r="E387" s="214" t="s">
        <v>1437</v>
      </c>
      <c r="F387" s="214" t="s">
        <v>1259</v>
      </c>
      <c r="G387" s="214" t="s">
        <v>460</v>
      </c>
    </row>
    <row r="388" spans="1:7" hidden="1" x14ac:dyDescent="0.2">
      <c r="A388" s="214" t="s">
        <v>2836</v>
      </c>
      <c r="B388" s="23" t="s">
        <v>76</v>
      </c>
      <c r="C388" s="214" t="s">
        <v>324</v>
      </c>
      <c r="E388" s="214" t="s">
        <v>1437</v>
      </c>
      <c r="F388" s="214" t="s">
        <v>1259</v>
      </c>
      <c r="G388" s="214" t="s">
        <v>460</v>
      </c>
    </row>
    <row r="389" spans="1:7" hidden="1" x14ac:dyDescent="0.2">
      <c r="A389" s="214" t="s">
        <v>2836</v>
      </c>
      <c r="B389" s="23" t="s">
        <v>76</v>
      </c>
      <c r="C389" s="214" t="s">
        <v>324</v>
      </c>
      <c r="E389" s="214" t="s">
        <v>1437</v>
      </c>
      <c r="F389" s="214" t="s">
        <v>1259</v>
      </c>
      <c r="G389" s="214" t="s">
        <v>460</v>
      </c>
    </row>
    <row r="390" spans="1:7" hidden="1" x14ac:dyDescent="0.2">
      <c r="A390" s="214" t="s">
        <v>2836</v>
      </c>
      <c r="B390" s="23" t="s">
        <v>76</v>
      </c>
      <c r="C390" s="214" t="s">
        <v>324</v>
      </c>
      <c r="E390" s="214" t="s">
        <v>1437</v>
      </c>
      <c r="F390" s="214" t="s">
        <v>1259</v>
      </c>
      <c r="G390" s="214" t="s">
        <v>460</v>
      </c>
    </row>
    <row r="391" spans="1:7" hidden="1" x14ac:dyDescent="0.2">
      <c r="A391" s="214" t="s">
        <v>2836</v>
      </c>
      <c r="B391" s="23" t="s">
        <v>76</v>
      </c>
      <c r="C391" s="214" t="s">
        <v>324</v>
      </c>
      <c r="E391" s="214" t="s">
        <v>1437</v>
      </c>
      <c r="F391" s="214" t="s">
        <v>1259</v>
      </c>
      <c r="G391" s="214" t="s">
        <v>460</v>
      </c>
    </row>
    <row r="392" spans="1:7" x14ac:dyDescent="0.2">
      <c r="A392" s="214" t="s">
        <v>2836</v>
      </c>
      <c r="B392" s="23" t="s">
        <v>76</v>
      </c>
      <c r="C392" s="214" t="s">
        <v>324</v>
      </c>
      <c r="E392" s="214" t="s">
        <v>1437</v>
      </c>
      <c r="F392" s="214" t="s">
        <v>1259</v>
      </c>
      <c r="G392" s="214" t="s">
        <v>218</v>
      </c>
    </row>
    <row r="393" spans="1:7" hidden="1" x14ac:dyDescent="0.2">
      <c r="A393" s="214" t="s">
        <v>2836</v>
      </c>
      <c r="B393" s="23" t="s">
        <v>76</v>
      </c>
      <c r="C393" s="214" t="s">
        <v>324</v>
      </c>
      <c r="E393" s="214" t="s">
        <v>1437</v>
      </c>
      <c r="F393" s="214" t="s">
        <v>1259</v>
      </c>
      <c r="G393" s="214" t="s">
        <v>142</v>
      </c>
    </row>
    <row r="394" spans="1:7" hidden="1" x14ac:dyDescent="0.2">
      <c r="A394" s="214" t="s">
        <v>2836</v>
      </c>
      <c r="B394" s="23" t="s">
        <v>76</v>
      </c>
      <c r="C394" s="214" t="s">
        <v>324</v>
      </c>
      <c r="E394" s="214" t="s">
        <v>1437</v>
      </c>
      <c r="F394" s="214" t="s">
        <v>1259</v>
      </c>
      <c r="G394" s="214" t="s">
        <v>283</v>
      </c>
    </row>
    <row r="395" spans="1:7" hidden="1" x14ac:dyDescent="0.2">
      <c r="A395" s="214" t="s">
        <v>2836</v>
      </c>
      <c r="B395" s="23" t="s">
        <v>76</v>
      </c>
      <c r="C395" s="214" t="s">
        <v>324</v>
      </c>
      <c r="E395" s="214" t="s">
        <v>1437</v>
      </c>
      <c r="F395" s="214" t="s">
        <v>1460</v>
      </c>
      <c r="G395" s="214" t="s">
        <v>246</v>
      </c>
    </row>
    <row r="396" spans="1:7" hidden="1" x14ac:dyDescent="0.2">
      <c r="A396" s="214" t="s">
        <v>2852</v>
      </c>
      <c r="B396" s="74" t="s">
        <v>76</v>
      </c>
      <c r="C396" s="214" t="s">
        <v>1867</v>
      </c>
      <c r="E396" s="214" t="s">
        <v>1437</v>
      </c>
      <c r="F396" s="214" t="s">
        <v>1259</v>
      </c>
      <c r="G396" s="214" t="s">
        <v>142</v>
      </c>
    </row>
    <row r="397" spans="1:7" hidden="1" x14ac:dyDescent="0.2">
      <c r="A397" s="214" t="s">
        <v>2852</v>
      </c>
      <c r="B397" s="23" t="s">
        <v>76</v>
      </c>
      <c r="C397" s="214" t="s">
        <v>1867</v>
      </c>
      <c r="E397" s="214" t="s">
        <v>1437</v>
      </c>
      <c r="F397" s="214" t="s">
        <v>1435</v>
      </c>
      <c r="G397" s="214" t="s">
        <v>465</v>
      </c>
    </row>
    <row r="398" spans="1:7" hidden="1" x14ac:dyDescent="0.2">
      <c r="A398" s="214" t="s">
        <v>2852</v>
      </c>
      <c r="B398" s="23" t="s">
        <v>76</v>
      </c>
      <c r="C398" s="214" t="s">
        <v>1867</v>
      </c>
      <c r="E398" s="214" t="s">
        <v>1437</v>
      </c>
      <c r="F398" s="214" t="s">
        <v>1259</v>
      </c>
      <c r="G398" s="214" t="s">
        <v>460</v>
      </c>
    </row>
    <row r="399" spans="1:7" hidden="1" x14ac:dyDescent="0.2">
      <c r="A399" s="214" t="s">
        <v>2852</v>
      </c>
      <c r="B399" s="23" t="s">
        <v>76</v>
      </c>
      <c r="C399" s="214" t="s">
        <v>1867</v>
      </c>
      <c r="E399" s="214" t="s">
        <v>1437</v>
      </c>
      <c r="F399" s="214" t="s">
        <v>1460</v>
      </c>
      <c r="G399" s="214" t="s">
        <v>464</v>
      </c>
    </row>
    <row r="400" spans="1:7" hidden="1" x14ac:dyDescent="0.2">
      <c r="A400" s="214" t="s">
        <v>2852</v>
      </c>
      <c r="B400" s="23" t="s">
        <v>76</v>
      </c>
      <c r="C400" s="214" t="s">
        <v>1867</v>
      </c>
      <c r="E400" s="214" t="s">
        <v>1437</v>
      </c>
      <c r="F400" s="214" t="s">
        <v>1460</v>
      </c>
      <c r="G400" s="214" t="s">
        <v>464</v>
      </c>
    </row>
    <row r="401" spans="1:7" hidden="1" x14ac:dyDescent="0.2">
      <c r="A401" s="214" t="s">
        <v>2852</v>
      </c>
      <c r="B401" s="23" t="s">
        <v>76</v>
      </c>
      <c r="C401" s="214" t="s">
        <v>1867</v>
      </c>
      <c r="E401" s="214" t="s">
        <v>1437</v>
      </c>
      <c r="F401" s="214" t="s">
        <v>1460</v>
      </c>
      <c r="G401" s="214" t="s">
        <v>464</v>
      </c>
    </row>
    <row r="402" spans="1:7" hidden="1" x14ac:dyDescent="0.2">
      <c r="A402" s="214" t="s">
        <v>2852</v>
      </c>
      <c r="B402" s="23" t="s">
        <v>76</v>
      </c>
      <c r="C402" s="214" t="s">
        <v>1867</v>
      </c>
      <c r="E402" s="214" t="s">
        <v>1437</v>
      </c>
      <c r="F402" s="214" t="s">
        <v>1259</v>
      </c>
      <c r="G402" s="214" t="s">
        <v>460</v>
      </c>
    </row>
    <row r="403" spans="1:7" hidden="1" x14ac:dyDescent="0.2">
      <c r="A403" s="214" t="s">
        <v>2852</v>
      </c>
      <c r="B403" s="23" t="s">
        <v>76</v>
      </c>
      <c r="C403" s="214" t="s">
        <v>1867</v>
      </c>
      <c r="E403" s="214" t="s">
        <v>1437</v>
      </c>
      <c r="F403" s="214" t="s">
        <v>1460</v>
      </c>
      <c r="G403" s="214" t="s">
        <v>464</v>
      </c>
    </row>
    <row r="404" spans="1:7" hidden="1" x14ac:dyDescent="0.2">
      <c r="A404" s="214" t="s">
        <v>2852</v>
      </c>
      <c r="B404" s="23" t="s">
        <v>76</v>
      </c>
      <c r="C404" s="214" t="s">
        <v>1867</v>
      </c>
      <c r="E404" s="214" t="s">
        <v>1437</v>
      </c>
      <c r="F404" s="214" t="s">
        <v>1259</v>
      </c>
      <c r="G404" s="214" t="s">
        <v>142</v>
      </c>
    </row>
    <row r="405" spans="1:7" hidden="1" x14ac:dyDescent="0.2">
      <c r="A405" s="214" t="s">
        <v>2661</v>
      </c>
      <c r="B405" s="23" t="s">
        <v>76</v>
      </c>
      <c r="C405" s="214" t="s">
        <v>1871</v>
      </c>
      <c r="E405" s="214" t="s">
        <v>1437</v>
      </c>
      <c r="F405" s="214" t="s">
        <v>1435</v>
      </c>
      <c r="G405" s="214" t="s">
        <v>465</v>
      </c>
    </row>
    <row r="406" spans="1:7" hidden="1" x14ac:dyDescent="0.2">
      <c r="A406" s="214" t="s">
        <v>2661</v>
      </c>
      <c r="B406" s="74" t="s">
        <v>76</v>
      </c>
      <c r="C406" s="214" t="s">
        <v>1871</v>
      </c>
      <c r="E406" s="214" t="s">
        <v>1437</v>
      </c>
      <c r="F406" s="214" t="s">
        <v>1259</v>
      </c>
      <c r="G406" s="214" t="s">
        <v>143</v>
      </c>
    </row>
    <row r="407" spans="1:7" hidden="1" x14ac:dyDescent="0.2">
      <c r="A407" s="214" t="s">
        <v>2661</v>
      </c>
      <c r="B407" s="23" t="s">
        <v>76</v>
      </c>
      <c r="C407" s="214" t="s">
        <v>1871</v>
      </c>
      <c r="E407" s="214" t="s">
        <v>1437</v>
      </c>
      <c r="F407" s="214" t="s">
        <v>1259</v>
      </c>
      <c r="G407" s="214" t="s">
        <v>142</v>
      </c>
    </row>
    <row r="408" spans="1:7" x14ac:dyDescent="0.2">
      <c r="A408" s="214" t="s">
        <v>2661</v>
      </c>
      <c r="B408" s="23" t="s">
        <v>76</v>
      </c>
      <c r="C408" s="214" t="s">
        <v>1871</v>
      </c>
      <c r="E408" s="214" t="s">
        <v>1437</v>
      </c>
      <c r="F408" s="214" t="s">
        <v>1259</v>
      </c>
      <c r="G408" s="214" t="s">
        <v>218</v>
      </c>
    </row>
    <row r="409" spans="1:7" hidden="1" x14ac:dyDescent="0.2">
      <c r="A409" s="214" t="s">
        <v>2661</v>
      </c>
      <c r="B409" s="23" t="s">
        <v>76</v>
      </c>
      <c r="C409" s="214" t="s">
        <v>1871</v>
      </c>
      <c r="E409" s="214" t="s">
        <v>1437</v>
      </c>
      <c r="F409" s="214" t="s">
        <v>1259</v>
      </c>
      <c r="G409" s="214" t="s">
        <v>460</v>
      </c>
    </row>
    <row r="410" spans="1:7" hidden="1" x14ac:dyDescent="0.2">
      <c r="A410" s="214" t="s">
        <v>2661</v>
      </c>
      <c r="B410" s="23" t="s">
        <v>76</v>
      </c>
      <c r="C410" s="214" t="s">
        <v>1871</v>
      </c>
      <c r="E410" s="214" t="s">
        <v>1437</v>
      </c>
      <c r="F410" s="214" t="s">
        <v>1259</v>
      </c>
      <c r="G410" s="214" t="s">
        <v>459</v>
      </c>
    </row>
    <row r="411" spans="1:7" x14ac:dyDescent="0.2">
      <c r="A411" s="214" t="s">
        <v>2874</v>
      </c>
      <c r="B411" s="23" t="s">
        <v>76</v>
      </c>
      <c r="C411" s="214" t="s">
        <v>61</v>
      </c>
      <c r="E411" s="214" t="s">
        <v>1437</v>
      </c>
      <c r="F411" s="214" t="s">
        <v>1259</v>
      </c>
      <c r="G411" s="214" t="s">
        <v>218</v>
      </c>
    </row>
    <row r="412" spans="1:7" hidden="1" x14ac:dyDescent="0.2">
      <c r="A412" s="214" t="s">
        <v>2892</v>
      </c>
      <c r="B412" s="23" t="s">
        <v>76</v>
      </c>
      <c r="C412" s="214" t="s">
        <v>367</v>
      </c>
      <c r="E412" s="214" t="s">
        <v>1437</v>
      </c>
      <c r="F412" s="214" t="s">
        <v>1259</v>
      </c>
      <c r="G412" s="214" t="s">
        <v>142</v>
      </c>
    </row>
    <row r="413" spans="1:7" hidden="1" x14ac:dyDescent="0.2">
      <c r="A413" s="214" t="s">
        <v>2892</v>
      </c>
      <c r="B413" s="23" t="s">
        <v>76</v>
      </c>
      <c r="C413" s="214" t="s">
        <v>367</v>
      </c>
      <c r="E413" s="214" t="s">
        <v>1437</v>
      </c>
      <c r="F413" s="214" t="s">
        <v>1259</v>
      </c>
      <c r="G413" s="214" t="s">
        <v>460</v>
      </c>
    </row>
    <row r="414" spans="1:7" hidden="1" x14ac:dyDescent="0.2">
      <c r="A414" s="214" t="s">
        <v>2930</v>
      </c>
      <c r="B414" s="23" t="s">
        <v>76</v>
      </c>
      <c r="C414" s="214" t="s">
        <v>3450</v>
      </c>
      <c r="E414" s="214" t="s">
        <v>1437</v>
      </c>
      <c r="F414" s="214" t="s">
        <v>1259</v>
      </c>
      <c r="G414" s="214" t="s">
        <v>460</v>
      </c>
    </row>
    <row r="415" spans="1:7" hidden="1" x14ac:dyDescent="0.2">
      <c r="A415" s="214" t="s">
        <v>2930</v>
      </c>
      <c r="B415" s="23" t="s">
        <v>76</v>
      </c>
      <c r="C415" s="214" t="s">
        <v>3450</v>
      </c>
      <c r="E415" s="214" t="s">
        <v>1437</v>
      </c>
      <c r="F415" s="214" t="s">
        <v>1259</v>
      </c>
      <c r="G415" s="214" t="s">
        <v>460</v>
      </c>
    </row>
    <row r="416" spans="1:7" hidden="1" x14ac:dyDescent="0.2">
      <c r="A416" s="214" t="s">
        <v>2930</v>
      </c>
      <c r="B416" s="23" t="s">
        <v>76</v>
      </c>
      <c r="C416" s="214" t="s">
        <v>3450</v>
      </c>
      <c r="E416" s="214" t="s">
        <v>1437</v>
      </c>
      <c r="F416" s="214" t="s">
        <v>1259</v>
      </c>
      <c r="G416" s="214" t="s">
        <v>142</v>
      </c>
    </row>
    <row r="417" spans="1:7" x14ac:dyDescent="0.2">
      <c r="A417" s="214" t="s">
        <v>2930</v>
      </c>
      <c r="B417" s="23" t="s">
        <v>76</v>
      </c>
      <c r="C417" s="214" t="s">
        <v>3450</v>
      </c>
      <c r="E417" s="214" t="s">
        <v>1437</v>
      </c>
      <c r="F417" s="214" t="s">
        <v>1259</v>
      </c>
      <c r="G417" s="214" t="s">
        <v>218</v>
      </c>
    </row>
    <row r="418" spans="1:7" hidden="1" x14ac:dyDescent="0.2">
      <c r="A418" s="214" t="s">
        <v>2930</v>
      </c>
      <c r="B418" s="23" t="s">
        <v>76</v>
      </c>
      <c r="C418" s="214" t="s">
        <v>3450</v>
      </c>
      <c r="E418" s="214" t="s">
        <v>1437</v>
      </c>
      <c r="F418" s="214" t="s">
        <v>1259</v>
      </c>
      <c r="G418" s="214" t="s">
        <v>460</v>
      </c>
    </row>
    <row r="419" spans="1:7" hidden="1" x14ac:dyDescent="0.2">
      <c r="A419" s="214" t="s">
        <v>2930</v>
      </c>
      <c r="B419" s="23" t="s">
        <v>76</v>
      </c>
      <c r="C419" s="214" t="s">
        <v>3450</v>
      </c>
      <c r="E419" s="214" t="s">
        <v>1437</v>
      </c>
      <c r="F419" s="214" t="s">
        <v>1435</v>
      </c>
      <c r="G419" s="214" t="s">
        <v>465</v>
      </c>
    </row>
    <row r="420" spans="1:7" hidden="1" x14ac:dyDescent="0.2">
      <c r="A420" s="214" t="s">
        <v>2930</v>
      </c>
      <c r="B420" s="23" t="s">
        <v>76</v>
      </c>
      <c r="C420" s="214" t="s">
        <v>3450</v>
      </c>
      <c r="E420" s="214" t="s">
        <v>1437</v>
      </c>
      <c r="F420" s="214" t="s">
        <v>1259</v>
      </c>
      <c r="G420" s="214" t="s">
        <v>375</v>
      </c>
    </row>
    <row r="421" spans="1:7" hidden="1" x14ac:dyDescent="0.2">
      <c r="A421" s="214" t="s">
        <v>2930</v>
      </c>
      <c r="B421" s="23" t="s">
        <v>76</v>
      </c>
      <c r="C421" s="214" t="s">
        <v>3450</v>
      </c>
      <c r="E421" s="214" t="s">
        <v>1437</v>
      </c>
      <c r="F421" s="214" t="s">
        <v>1259</v>
      </c>
      <c r="G421" s="214" t="s">
        <v>142</v>
      </c>
    </row>
    <row r="422" spans="1:7" hidden="1" x14ac:dyDescent="0.2">
      <c r="A422" s="214" t="s">
        <v>2930</v>
      </c>
      <c r="B422" s="23" t="s">
        <v>76</v>
      </c>
      <c r="C422" s="214" t="s">
        <v>3450</v>
      </c>
      <c r="E422" s="214" t="s">
        <v>1437</v>
      </c>
      <c r="F422" s="214" t="s">
        <v>1259</v>
      </c>
      <c r="G422" s="214" t="s">
        <v>460</v>
      </c>
    </row>
    <row r="423" spans="1:7" hidden="1" x14ac:dyDescent="0.2">
      <c r="A423" s="214" t="s">
        <v>2930</v>
      </c>
      <c r="B423" s="23" t="s">
        <v>76</v>
      </c>
      <c r="C423" s="214" t="s">
        <v>3450</v>
      </c>
      <c r="E423" s="214" t="s">
        <v>1437</v>
      </c>
      <c r="F423" s="214" t="s">
        <v>185</v>
      </c>
      <c r="G423" s="214" t="s">
        <v>433</v>
      </c>
    </row>
    <row r="424" spans="1:7" hidden="1" x14ac:dyDescent="0.2">
      <c r="A424" s="214" t="s">
        <v>2930</v>
      </c>
      <c r="B424" s="23" t="s">
        <v>76</v>
      </c>
      <c r="C424" s="214" t="s">
        <v>3450</v>
      </c>
      <c r="E424" s="214" t="s">
        <v>1437</v>
      </c>
      <c r="F424" s="214" t="s">
        <v>1435</v>
      </c>
      <c r="G424" s="214" t="s">
        <v>248</v>
      </c>
    </row>
    <row r="425" spans="1:7" hidden="1" x14ac:dyDescent="0.2">
      <c r="A425" s="214" t="s">
        <v>2930</v>
      </c>
      <c r="B425" s="23" t="s">
        <v>76</v>
      </c>
      <c r="C425" s="214" t="s">
        <v>3450</v>
      </c>
      <c r="E425" s="214" t="s">
        <v>1437</v>
      </c>
      <c r="F425" s="214" t="s">
        <v>1460</v>
      </c>
      <c r="G425" s="214" t="s">
        <v>246</v>
      </c>
    </row>
    <row r="426" spans="1:7" hidden="1" x14ac:dyDescent="0.2">
      <c r="A426" s="214" t="s">
        <v>2930</v>
      </c>
      <c r="B426" s="23" t="s">
        <v>76</v>
      </c>
      <c r="C426" s="214" t="s">
        <v>3450</v>
      </c>
      <c r="E426" s="214" t="s">
        <v>1437</v>
      </c>
      <c r="F426" s="214" t="s">
        <v>1259</v>
      </c>
      <c r="G426" s="214" t="s">
        <v>460</v>
      </c>
    </row>
    <row r="427" spans="1:7" hidden="1" x14ac:dyDescent="0.2">
      <c r="A427" s="214" t="s">
        <v>2930</v>
      </c>
      <c r="B427" s="23" t="s">
        <v>76</v>
      </c>
      <c r="C427" s="214" t="s">
        <v>3450</v>
      </c>
      <c r="E427" s="214" t="s">
        <v>1437</v>
      </c>
      <c r="F427" s="214" t="s">
        <v>1435</v>
      </c>
      <c r="G427" s="214" t="s">
        <v>26</v>
      </c>
    </row>
    <row r="428" spans="1:7" hidden="1" x14ac:dyDescent="0.2">
      <c r="A428" s="214" t="s">
        <v>2930</v>
      </c>
      <c r="B428" s="23" t="s">
        <v>76</v>
      </c>
      <c r="C428" s="214" t="s">
        <v>3450</v>
      </c>
      <c r="E428" s="214" t="s">
        <v>1437</v>
      </c>
      <c r="F428" s="214" t="s">
        <v>1259</v>
      </c>
      <c r="G428" s="214" t="s">
        <v>460</v>
      </c>
    </row>
    <row r="429" spans="1:7" hidden="1" x14ac:dyDescent="0.2">
      <c r="A429" s="214" t="s">
        <v>2930</v>
      </c>
      <c r="B429" s="23" t="s">
        <v>76</v>
      </c>
      <c r="C429" s="214" t="s">
        <v>3450</v>
      </c>
      <c r="E429" s="214" t="s">
        <v>1437</v>
      </c>
      <c r="F429" s="214" t="s">
        <v>1259</v>
      </c>
      <c r="G429" s="214" t="s">
        <v>283</v>
      </c>
    </row>
    <row r="430" spans="1:7" hidden="1" x14ac:dyDescent="0.2">
      <c r="A430" s="214" t="s">
        <v>2930</v>
      </c>
      <c r="B430" s="23" t="s">
        <v>76</v>
      </c>
      <c r="C430" s="214" t="s">
        <v>3450</v>
      </c>
      <c r="E430" s="214" t="s">
        <v>1437</v>
      </c>
      <c r="F430" s="214" t="s">
        <v>1259</v>
      </c>
      <c r="G430" s="214" t="s">
        <v>460</v>
      </c>
    </row>
    <row r="431" spans="1:7" hidden="1" x14ac:dyDescent="0.2">
      <c r="A431" s="214" t="s">
        <v>2606</v>
      </c>
      <c r="B431" s="74" t="s">
        <v>76</v>
      </c>
      <c r="C431" s="214" t="s">
        <v>537</v>
      </c>
      <c r="E431" s="214" t="s">
        <v>1437</v>
      </c>
      <c r="F431" s="214" t="s">
        <v>1259</v>
      </c>
      <c r="G431" s="214" t="s">
        <v>460</v>
      </c>
    </row>
    <row r="432" spans="1:7" hidden="1" x14ac:dyDescent="0.2">
      <c r="A432" s="214" t="s">
        <v>2606</v>
      </c>
      <c r="B432" s="23" t="s">
        <v>76</v>
      </c>
      <c r="C432" s="214" t="s">
        <v>537</v>
      </c>
      <c r="E432" s="214" t="s">
        <v>1437</v>
      </c>
      <c r="F432" s="214" t="s">
        <v>1460</v>
      </c>
      <c r="G432" s="214" t="s">
        <v>246</v>
      </c>
    </row>
    <row r="433" spans="1:7" hidden="1" x14ac:dyDescent="0.2">
      <c r="A433" s="214" t="s">
        <v>2606</v>
      </c>
      <c r="B433" s="23" t="s">
        <v>76</v>
      </c>
      <c r="C433" s="214" t="s">
        <v>537</v>
      </c>
      <c r="E433" s="214" t="s">
        <v>1437</v>
      </c>
      <c r="F433" s="214" t="s">
        <v>1259</v>
      </c>
      <c r="G433" s="214" t="s">
        <v>283</v>
      </c>
    </row>
    <row r="434" spans="1:7" hidden="1" x14ac:dyDescent="0.2">
      <c r="A434" s="214" t="s">
        <v>2606</v>
      </c>
      <c r="B434" s="23" t="s">
        <v>76</v>
      </c>
      <c r="C434" s="214" t="s">
        <v>537</v>
      </c>
      <c r="E434" s="214" t="s">
        <v>1437</v>
      </c>
      <c r="F434" s="214" t="s">
        <v>1259</v>
      </c>
      <c r="G434" s="214" t="s">
        <v>460</v>
      </c>
    </row>
    <row r="435" spans="1:7" hidden="1" x14ac:dyDescent="0.2">
      <c r="A435" s="214" t="s">
        <v>2606</v>
      </c>
      <c r="B435" s="23" t="s">
        <v>76</v>
      </c>
      <c r="C435" s="214" t="s">
        <v>537</v>
      </c>
      <c r="E435" s="214" t="s">
        <v>1437</v>
      </c>
      <c r="F435" s="214" t="s">
        <v>1259</v>
      </c>
      <c r="G435" s="214" t="s">
        <v>646</v>
      </c>
    </row>
    <row r="436" spans="1:7" hidden="1" x14ac:dyDescent="0.2">
      <c r="A436" s="214" t="s">
        <v>2606</v>
      </c>
      <c r="B436" s="23" t="s">
        <v>76</v>
      </c>
      <c r="C436" s="214" t="s">
        <v>537</v>
      </c>
      <c r="E436" s="214" t="s">
        <v>1437</v>
      </c>
      <c r="F436" s="214" t="s">
        <v>1259</v>
      </c>
      <c r="G436" s="214" t="s">
        <v>460</v>
      </c>
    </row>
    <row r="437" spans="1:7" hidden="1" x14ac:dyDescent="0.2">
      <c r="A437" s="214" t="s">
        <v>2606</v>
      </c>
      <c r="B437" s="23" t="s">
        <v>76</v>
      </c>
      <c r="C437" s="214" t="s">
        <v>537</v>
      </c>
      <c r="E437" s="214" t="s">
        <v>1437</v>
      </c>
      <c r="F437" s="214" t="s">
        <v>1259</v>
      </c>
      <c r="G437" s="214" t="s">
        <v>460</v>
      </c>
    </row>
    <row r="438" spans="1:7" hidden="1" x14ac:dyDescent="0.2">
      <c r="A438" s="214" t="s">
        <v>2977</v>
      </c>
      <c r="B438" s="23" t="s">
        <v>76</v>
      </c>
      <c r="C438" s="214" t="s">
        <v>57</v>
      </c>
      <c r="E438" s="214" t="s">
        <v>1437</v>
      </c>
      <c r="F438" s="214" t="s">
        <v>1435</v>
      </c>
      <c r="G438" s="214" t="s">
        <v>465</v>
      </c>
    </row>
    <row r="439" spans="1:7" hidden="1" x14ac:dyDescent="0.2">
      <c r="A439" s="214" t="s">
        <v>2977</v>
      </c>
      <c r="B439" s="23" t="s">
        <v>76</v>
      </c>
      <c r="C439" s="214" t="s">
        <v>57</v>
      </c>
      <c r="E439" s="214" t="s">
        <v>1437</v>
      </c>
      <c r="F439" s="214" t="s">
        <v>1259</v>
      </c>
      <c r="G439" s="214" t="s">
        <v>460</v>
      </c>
    </row>
    <row r="440" spans="1:7" x14ac:dyDescent="0.2">
      <c r="A440" s="214" t="s">
        <v>2977</v>
      </c>
      <c r="B440" s="23" t="s">
        <v>76</v>
      </c>
      <c r="C440" s="214" t="s">
        <v>57</v>
      </c>
      <c r="E440" s="214" t="s">
        <v>1437</v>
      </c>
      <c r="F440" s="214" t="s">
        <v>1259</v>
      </c>
      <c r="G440" s="214" t="s">
        <v>218</v>
      </c>
    </row>
    <row r="441" spans="1:7" hidden="1" x14ac:dyDescent="0.2">
      <c r="A441" s="214" t="s">
        <v>2977</v>
      </c>
      <c r="B441" s="74" t="s">
        <v>76</v>
      </c>
      <c r="C441" s="214" t="s">
        <v>57</v>
      </c>
      <c r="E441" s="214" t="s">
        <v>1437</v>
      </c>
      <c r="F441" s="214" t="s">
        <v>1259</v>
      </c>
      <c r="G441" s="214" t="s">
        <v>460</v>
      </c>
    </row>
    <row r="442" spans="1:7" hidden="1" x14ac:dyDescent="0.2">
      <c r="A442" s="214" t="s">
        <v>2977</v>
      </c>
      <c r="B442" s="23" t="s">
        <v>76</v>
      </c>
      <c r="C442" s="214" t="s">
        <v>57</v>
      </c>
      <c r="E442" s="214" t="s">
        <v>1437</v>
      </c>
      <c r="F442" s="214" t="s">
        <v>1259</v>
      </c>
      <c r="G442" s="214" t="s">
        <v>142</v>
      </c>
    </row>
    <row r="443" spans="1:7" hidden="1" x14ac:dyDescent="0.2">
      <c r="A443" s="214" t="s">
        <v>2977</v>
      </c>
      <c r="B443" s="23" t="s">
        <v>76</v>
      </c>
      <c r="C443" s="214" t="s">
        <v>57</v>
      </c>
      <c r="E443" s="214" t="s">
        <v>1437</v>
      </c>
      <c r="F443" s="214" t="s">
        <v>1259</v>
      </c>
      <c r="G443" s="214" t="s">
        <v>460</v>
      </c>
    </row>
    <row r="444" spans="1:7" hidden="1" x14ac:dyDescent="0.2">
      <c r="A444" s="214" t="s">
        <v>2977</v>
      </c>
      <c r="B444" s="23" t="s">
        <v>76</v>
      </c>
      <c r="C444" s="214" t="s">
        <v>57</v>
      </c>
      <c r="E444" s="214" t="s">
        <v>1437</v>
      </c>
      <c r="F444" s="214" t="s">
        <v>1259</v>
      </c>
      <c r="G444" s="214" t="s">
        <v>460</v>
      </c>
    </row>
    <row r="445" spans="1:7" hidden="1" x14ac:dyDescent="0.2">
      <c r="A445" s="214" t="s">
        <v>2977</v>
      </c>
      <c r="B445" s="23" t="s">
        <v>76</v>
      </c>
      <c r="C445" s="214" t="s">
        <v>57</v>
      </c>
      <c r="E445" s="214" t="s">
        <v>1437</v>
      </c>
      <c r="F445" s="214" t="s">
        <v>1259</v>
      </c>
      <c r="G445" s="214" t="s">
        <v>460</v>
      </c>
    </row>
    <row r="446" spans="1:7" hidden="1" x14ac:dyDescent="0.2">
      <c r="A446" s="214" t="s">
        <v>2977</v>
      </c>
      <c r="B446" s="23" t="s">
        <v>76</v>
      </c>
      <c r="C446" s="214" t="s">
        <v>57</v>
      </c>
      <c r="E446" s="214" t="s">
        <v>1437</v>
      </c>
      <c r="F446" s="214" t="s">
        <v>185</v>
      </c>
      <c r="G446" s="214" t="s">
        <v>433</v>
      </c>
    </row>
    <row r="447" spans="1:7" hidden="1" x14ac:dyDescent="0.2">
      <c r="A447" s="214" t="s">
        <v>2977</v>
      </c>
      <c r="B447" s="23" t="s">
        <v>76</v>
      </c>
      <c r="C447" s="214" t="s">
        <v>57</v>
      </c>
      <c r="E447" s="214" t="s">
        <v>1437</v>
      </c>
      <c r="F447" s="214" t="s">
        <v>1435</v>
      </c>
      <c r="G447" s="214" t="s">
        <v>36</v>
      </c>
    </row>
    <row r="448" spans="1:7" hidden="1" x14ac:dyDescent="0.2">
      <c r="A448" s="214" t="s">
        <v>2977</v>
      </c>
      <c r="B448" s="23" t="s">
        <v>76</v>
      </c>
      <c r="C448" s="214" t="s">
        <v>57</v>
      </c>
      <c r="E448" s="214" t="s">
        <v>1437</v>
      </c>
      <c r="F448" s="214" t="s">
        <v>1435</v>
      </c>
      <c r="G448" s="214" t="s">
        <v>248</v>
      </c>
    </row>
    <row r="449" spans="1:7" hidden="1" x14ac:dyDescent="0.2">
      <c r="A449" s="214" t="s">
        <v>2977</v>
      </c>
      <c r="B449" s="23" t="s">
        <v>76</v>
      </c>
      <c r="C449" s="214" t="s">
        <v>57</v>
      </c>
      <c r="E449" s="214" t="s">
        <v>1437</v>
      </c>
      <c r="F449" s="214" t="s">
        <v>1259</v>
      </c>
      <c r="G449" s="214" t="s">
        <v>142</v>
      </c>
    </row>
    <row r="450" spans="1:7" hidden="1" x14ac:dyDescent="0.2">
      <c r="A450" s="214" t="s">
        <v>2977</v>
      </c>
      <c r="B450" s="23" t="s">
        <v>76</v>
      </c>
      <c r="C450" s="214" t="s">
        <v>57</v>
      </c>
      <c r="E450" s="214" t="s">
        <v>1437</v>
      </c>
      <c r="F450" s="214" t="s">
        <v>1259</v>
      </c>
      <c r="G450" s="214" t="s">
        <v>646</v>
      </c>
    </row>
    <row r="451" spans="1:7" hidden="1" x14ac:dyDescent="0.2">
      <c r="A451" s="214" t="s">
        <v>2977</v>
      </c>
      <c r="B451" s="74" t="s">
        <v>76</v>
      </c>
      <c r="C451" s="214" t="s">
        <v>57</v>
      </c>
      <c r="E451" s="214" t="s">
        <v>1437</v>
      </c>
      <c r="F451" s="214" t="s">
        <v>1259</v>
      </c>
      <c r="G451" s="214" t="s">
        <v>143</v>
      </c>
    </row>
    <row r="452" spans="1:7" hidden="1" x14ac:dyDescent="0.2">
      <c r="A452" s="214" t="s">
        <v>2977</v>
      </c>
      <c r="B452" s="23" t="s">
        <v>76</v>
      </c>
      <c r="C452" s="214" t="s">
        <v>57</v>
      </c>
      <c r="E452" s="214" t="s">
        <v>1437</v>
      </c>
      <c r="F452" s="214" t="s">
        <v>1435</v>
      </c>
      <c r="G452" s="214" t="s">
        <v>26</v>
      </c>
    </row>
    <row r="453" spans="1:7" hidden="1" x14ac:dyDescent="0.2">
      <c r="A453" s="214" t="s">
        <v>2977</v>
      </c>
      <c r="B453" s="23" t="s">
        <v>76</v>
      </c>
      <c r="C453" s="214" t="s">
        <v>57</v>
      </c>
      <c r="E453" s="214" t="s">
        <v>1437</v>
      </c>
      <c r="F453" s="214" t="s">
        <v>1435</v>
      </c>
      <c r="G453" s="214" t="s">
        <v>465</v>
      </c>
    </row>
    <row r="454" spans="1:7" hidden="1" x14ac:dyDescent="0.2">
      <c r="A454" s="214" t="s">
        <v>2977</v>
      </c>
      <c r="B454" s="23" t="s">
        <v>76</v>
      </c>
      <c r="C454" s="214" t="s">
        <v>57</v>
      </c>
      <c r="E454" s="214" t="s">
        <v>1437</v>
      </c>
      <c r="F454" s="214" t="s">
        <v>1259</v>
      </c>
      <c r="G454" s="214" t="s">
        <v>460</v>
      </c>
    </row>
    <row r="455" spans="1:7" hidden="1" x14ac:dyDescent="0.2">
      <c r="A455" s="214" t="s">
        <v>2977</v>
      </c>
      <c r="B455" s="23" t="s">
        <v>76</v>
      </c>
      <c r="C455" s="214" t="s">
        <v>57</v>
      </c>
      <c r="E455" s="214" t="s">
        <v>1437</v>
      </c>
      <c r="F455" s="214" t="s">
        <v>443</v>
      </c>
      <c r="G455" s="214" t="s">
        <v>479</v>
      </c>
    </row>
    <row r="456" spans="1:7" hidden="1" x14ac:dyDescent="0.2">
      <c r="A456" s="214" t="s">
        <v>2977</v>
      </c>
      <c r="B456" s="23" t="s">
        <v>76</v>
      </c>
      <c r="C456" s="214" t="s">
        <v>57</v>
      </c>
      <c r="E456" s="214" t="s">
        <v>1437</v>
      </c>
      <c r="F456" s="214" t="s">
        <v>1435</v>
      </c>
      <c r="G456" s="214" t="s">
        <v>55</v>
      </c>
    </row>
    <row r="457" spans="1:7" hidden="1" x14ac:dyDescent="0.2">
      <c r="A457" s="214" t="s">
        <v>2977</v>
      </c>
      <c r="B457" s="23" t="s">
        <v>76</v>
      </c>
      <c r="C457" s="214" t="s">
        <v>57</v>
      </c>
      <c r="E457" s="214" t="s">
        <v>1437</v>
      </c>
      <c r="F457" s="214" t="s">
        <v>1435</v>
      </c>
      <c r="G457" s="214" t="s">
        <v>465</v>
      </c>
    </row>
    <row r="458" spans="1:7" hidden="1" x14ac:dyDescent="0.2">
      <c r="A458" s="214" t="s">
        <v>2977</v>
      </c>
      <c r="B458" s="74" t="s">
        <v>76</v>
      </c>
      <c r="C458" s="214" t="s">
        <v>57</v>
      </c>
      <c r="E458" s="214" t="s">
        <v>1437</v>
      </c>
      <c r="F458" s="214" t="s">
        <v>1259</v>
      </c>
      <c r="G458" s="214" t="s">
        <v>460</v>
      </c>
    </row>
    <row r="459" spans="1:7" hidden="1" x14ac:dyDescent="0.2">
      <c r="A459" s="214" t="s">
        <v>2977</v>
      </c>
      <c r="B459" s="23" t="s">
        <v>76</v>
      </c>
      <c r="C459" s="214" t="s">
        <v>57</v>
      </c>
      <c r="E459" s="214" t="s">
        <v>1437</v>
      </c>
      <c r="F459" s="214" t="s">
        <v>1435</v>
      </c>
      <c r="G459" s="214" t="s">
        <v>1327</v>
      </c>
    </row>
    <row r="460" spans="1:7" hidden="1" x14ac:dyDescent="0.2">
      <c r="A460" s="214" t="s">
        <v>2991</v>
      </c>
      <c r="B460" s="74" t="s">
        <v>76</v>
      </c>
      <c r="C460" s="214" t="s">
        <v>339</v>
      </c>
      <c r="E460" s="214" t="s">
        <v>1437</v>
      </c>
      <c r="F460" s="214" t="s">
        <v>1435</v>
      </c>
      <c r="G460" s="214" t="s">
        <v>191</v>
      </c>
    </row>
    <row r="461" spans="1:7" hidden="1" x14ac:dyDescent="0.2">
      <c r="A461" s="214" t="s">
        <v>2991</v>
      </c>
      <c r="B461" s="23" t="s">
        <v>76</v>
      </c>
      <c r="C461" s="214" t="s">
        <v>339</v>
      </c>
      <c r="E461" s="214" t="s">
        <v>1437</v>
      </c>
      <c r="F461" s="214" t="s">
        <v>1435</v>
      </c>
      <c r="G461" s="214" t="s">
        <v>249</v>
      </c>
    </row>
    <row r="462" spans="1:7" hidden="1" x14ac:dyDescent="0.2">
      <c r="A462" s="214" t="s">
        <v>2991</v>
      </c>
      <c r="B462" s="23" t="s">
        <v>76</v>
      </c>
      <c r="C462" s="214" t="s">
        <v>339</v>
      </c>
      <c r="E462" s="214" t="s">
        <v>1437</v>
      </c>
      <c r="F462" s="214" t="s">
        <v>1259</v>
      </c>
      <c r="G462" s="214" t="s">
        <v>142</v>
      </c>
    </row>
    <row r="463" spans="1:7" hidden="1" x14ac:dyDescent="0.2">
      <c r="A463" s="214" t="s">
        <v>2991</v>
      </c>
      <c r="B463" s="74" t="s">
        <v>76</v>
      </c>
      <c r="C463" s="214" t="s">
        <v>339</v>
      </c>
      <c r="E463" s="214" t="s">
        <v>1437</v>
      </c>
      <c r="F463" s="214" t="s">
        <v>1259</v>
      </c>
      <c r="G463" s="214" t="s">
        <v>460</v>
      </c>
    </row>
    <row r="464" spans="1:7" hidden="1" x14ac:dyDescent="0.2">
      <c r="A464" s="214" t="s">
        <v>2991</v>
      </c>
      <c r="B464" s="23" t="s">
        <v>76</v>
      </c>
      <c r="C464" s="214" t="s">
        <v>339</v>
      </c>
      <c r="E464" s="214" t="s">
        <v>1437</v>
      </c>
      <c r="F464" s="214" t="s">
        <v>443</v>
      </c>
      <c r="G464" s="214" t="s">
        <v>479</v>
      </c>
    </row>
    <row r="465" spans="1:7" hidden="1" x14ac:dyDescent="0.2">
      <c r="A465" s="214" t="s">
        <v>2991</v>
      </c>
      <c r="B465" s="23" t="s">
        <v>76</v>
      </c>
      <c r="C465" s="214" t="s">
        <v>339</v>
      </c>
      <c r="E465" s="214" t="s">
        <v>1437</v>
      </c>
      <c r="F465" s="214" t="s">
        <v>1259</v>
      </c>
      <c r="G465" s="214" t="s">
        <v>373</v>
      </c>
    </row>
    <row r="466" spans="1:7" hidden="1" x14ac:dyDescent="0.2">
      <c r="A466" s="214" t="s">
        <v>2991</v>
      </c>
      <c r="B466" s="23" t="s">
        <v>76</v>
      </c>
      <c r="C466" s="214" t="s">
        <v>339</v>
      </c>
      <c r="E466" s="214" t="s">
        <v>1437</v>
      </c>
      <c r="F466" s="214" t="s">
        <v>1259</v>
      </c>
      <c r="G466" s="214" t="s">
        <v>460</v>
      </c>
    </row>
    <row r="467" spans="1:7" hidden="1" x14ac:dyDescent="0.2">
      <c r="A467" s="214" t="s">
        <v>2991</v>
      </c>
      <c r="B467" s="23" t="s">
        <v>76</v>
      </c>
      <c r="C467" s="214" t="s">
        <v>339</v>
      </c>
      <c r="E467" s="214" t="s">
        <v>1437</v>
      </c>
      <c r="F467" s="214" t="s">
        <v>1259</v>
      </c>
      <c r="G467" s="214" t="s">
        <v>460</v>
      </c>
    </row>
    <row r="468" spans="1:7" hidden="1" x14ac:dyDescent="0.2">
      <c r="A468" s="214" t="s">
        <v>2991</v>
      </c>
      <c r="B468" s="23" t="s">
        <v>76</v>
      </c>
      <c r="C468" s="214" t="s">
        <v>339</v>
      </c>
      <c r="E468" s="214" t="s">
        <v>1437</v>
      </c>
      <c r="F468" s="214" t="s">
        <v>1259</v>
      </c>
      <c r="G468" s="214" t="s">
        <v>460</v>
      </c>
    </row>
    <row r="469" spans="1:7" hidden="1" x14ac:dyDescent="0.2">
      <c r="A469" s="214" t="s">
        <v>2991</v>
      </c>
      <c r="B469" s="23" t="s">
        <v>76</v>
      </c>
      <c r="C469" s="214" t="s">
        <v>339</v>
      </c>
      <c r="E469" s="214" t="s">
        <v>1437</v>
      </c>
      <c r="F469" s="214" t="s">
        <v>1259</v>
      </c>
      <c r="G469" s="214" t="s">
        <v>460</v>
      </c>
    </row>
    <row r="470" spans="1:7" hidden="1" x14ac:dyDescent="0.2">
      <c r="A470" s="214" t="s">
        <v>2991</v>
      </c>
      <c r="B470" s="23" t="s">
        <v>76</v>
      </c>
      <c r="C470" s="214" t="s">
        <v>339</v>
      </c>
      <c r="E470" s="214" t="s">
        <v>1437</v>
      </c>
      <c r="F470" s="214" t="s">
        <v>1259</v>
      </c>
      <c r="G470" s="214" t="s">
        <v>460</v>
      </c>
    </row>
    <row r="471" spans="1:7" hidden="1" x14ac:dyDescent="0.2">
      <c r="A471" s="214" t="s">
        <v>2991</v>
      </c>
      <c r="B471" s="23" t="s">
        <v>76</v>
      </c>
      <c r="C471" s="214" t="s">
        <v>339</v>
      </c>
      <c r="E471" s="214" t="s">
        <v>1437</v>
      </c>
      <c r="F471" s="214" t="s">
        <v>1259</v>
      </c>
      <c r="G471" s="214" t="s">
        <v>460</v>
      </c>
    </row>
    <row r="472" spans="1:7" hidden="1" x14ac:dyDescent="0.2">
      <c r="A472" s="214" t="s">
        <v>2991</v>
      </c>
      <c r="B472" s="23" t="s">
        <v>76</v>
      </c>
      <c r="C472" s="214" t="s">
        <v>339</v>
      </c>
      <c r="E472" s="214" t="s">
        <v>1437</v>
      </c>
      <c r="F472" s="214" t="s">
        <v>1435</v>
      </c>
      <c r="G472" s="214" t="s">
        <v>55</v>
      </c>
    </row>
    <row r="473" spans="1:7" hidden="1" x14ac:dyDescent="0.2">
      <c r="A473" s="214" t="s">
        <v>2991</v>
      </c>
      <c r="B473" s="23" t="s">
        <v>76</v>
      </c>
      <c r="C473" s="214" t="s">
        <v>339</v>
      </c>
      <c r="E473" s="214" t="s">
        <v>1437</v>
      </c>
      <c r="F473" s="214" t="s">
        <v>1259</v>
      </c>
      <c r="G473" s="214" t="s">
        <v>143</v>
      </c>
    </row>
    <row r="474" spans="1:7" x14ac:dyDescent="0.2">
      <c r="A474" s="214" t="s">
        <v>2991</v>
      </c>
      <c r="B474" s="23" t="s">
        <v>76</v>
      </c>
      <c r="C474" s="214" t="s">
        <v>339</v>
      </c>
      <c r="E474" s="214" t="s">
        <v>1437</v>
      </c>
      <c r="F474" s="214" t="s">
        <v>1259</v>
      </c>
      <c r="G474" s="214" t="s">
        <v>218</v>
      </c>
    </row>
    <row r="475" spans="1:7" hidden="1" x14ac:dyDescent="0.2">
      <c r="A475" s="214" t="s">
        <v>2991</v>
      </c>
      <c r="B475" s="23" t="s">
        <v>76</v>
      </c>
      <c r="C475" s="214" t="s">
        <v>339</v>
      </c>
      <c r="E475" s="214" t="s">
        <v>1437</v>
      </c>
      <c r="F475" s="214" t="s">
        <v>185</v>
      </c>
      <c r="G475" s="214" t="s">
        <v>433</v>
      </c>
    </row>
    <row r="476" spans="1:7" hidden="1" x14ac:dyDescent="0.2">
      <c r="A476" s="214" t="s">
        <v>2991</v>
      </c>
      <c r="B476" s="23" t="s">
        <v>76</v>
      </c>
      <c r="C476" s="214" t="s">
        <v>339</v>
      </c>
      <c r="E476" s="214" t="s">
        <v>1437</v>
      </c>
      <c r="F476" s="214" t="s">
        <v>1259</v>
      </c>
      <c r="G476" s="214" t="s">
        <v>457</v>
      </c>
    </row>
    <row r="477" spans="1:7" hidden="1" x14ac:dyDescent="0.2">
      <c r="A477" s="214" t="s">
        <v>2991</v>
      </c>
      <c r="B477" s="23" t="s">
        <v>76</v>
      </c>
      <c r="C477" s="214" t="s">
        <v>339</v>
      </c>
      <c r="E477" s="214" t="s">
        <v>1437</v>
      </c>
      <c r="F477" s="214" t="s">
        <v>1259</v>
      </c>
      <c r="G477" s="214" t="s">
        <v>460</v>
      </c>
    </row>
    <row r="478" spans="1:7" hidden="1" x14ac:dyDescent="0.2">
      <c r="A478" s="214" t="s">
        <v>2991</v>
      </c>
      <c r="B478" s="23" t="s">
        <v>76</v>
      </c>
      <c r="C478" s="214" t="s">
        <v>339</v>
      </c>
      <c r="E478" s="214" t="s">
        <v>1437</v>
      </c>
      <c r="F478" s="214" t="s">
        <v>1259</v>
      </c>
      <c r="G478" s="214" t="s">
        <v>460</v>
      </c>
    </row>
    <row r="479" spans="1:7" hidden="1" x14ac:dyDescent="0.2">
      <c r="A479" s="214" t="s">
        <v>2991</v>
      </c>
      <c r="B479" s="23" t="s">
        <v>76</v>
      </c>
      <c r="C479" s="214" t="s">
        <v>339</v>
      </c>
      <c r="E479" s="214" t="s">
        <v>1437</v>
      </c>
      <c r="F479" s="214" t="s">
        <v>1259</v>
      </c>
      <c r="G479" s="214" t="s">
        <v>288</v>
      </c>
    </row>
    <row r="480" spans="1:7" x14ac:dyDescent="0.2">
      <c r="A480" s="214" t="s">
        <v>3001</v>
      </c>
      <c r="B480" s="23" t="s">
        <v>76</v>
      </c>
      <c r="C480" s="214" t="s">
        <v>780</v>
      </c>
      <c r="E480" s="214" t="s">
        <v>1437</v>
      </c>
      <c r="F480" s="214" t="s">
        <v>1259</v>
      </c>
      <c r="G480" s="214" t="s">
        <v>218</v>
      </c>
    </row>
    <row r="481" spans="1:7" hidden="1" x14ac:dyDescent="0.2">
      <c r="A481" s="214" t="s">
        <v>3001</v>
      </c>
      <c r="B481" s="74" t="s">
        <v>76</v>
      </c>
      <c r="C481" s="214" t="s">
        <v>780</v>
      </c>
      <c r="E481" s="214" t="s">
        <v>1437</v>
      </c>
      <c r="F481" s="214" t="s">
        <v>1435</v>
      </c>
      <c r="G481" s="214" t="s">
        <v>465</v>
      </c>
    </row>
    <row r="482" spans="1:7" hidden="1" x14ac:dyDescent="0.2">
      <c r="A482" s="214" t="s">
        <v>3001</v>
      </c>
      <c r="B482" s="23" t="s">
        <v>76</v>
      </c>
      <c r="C482" s="214" t="s">
        <v>780</v>
      </c>
      <c r="E482" s="214" t="s">
        <v>1437</v>
      </c>
      <c r="F482" s="214" t="s">
        <v>1259</v>
      </c>
      <c r="G482" s="214" t="s">
        <v>457</v>
      </c>
    </row>
    <row r="483" spans="1:7" hidden="1" x14ac:dyDescent="0.2">
      <c r="A483" s="214" t="s">
        <v>3001</v>
      </c>
      <c r="B483" s="23" t="s">
        <v>76</v>
      </c>
      <c r="C483" s="214" t="s">
        <v>780</v>
      </c>
      <c r="E483" s="214" t="s">
        <v>1437</v>
      </c>
      <c r="F483" s="214" t="s">
        <v>1259</v>
      </c>
      <c r="G483" s="214" t="s">
        <v>283</v>
      </c>
    </row>
    <row r="484" spans="1:7" hidden="1" x14ac:dyDescent="0.2">
      <c r="A484" s="214" t="s">
        <v>3001</v>
      </c>
      <c r="B484" s="23" t="s">
        <v>76</v>
      </c>
      <c r="C484" s="214" t="s">
        <v>780</v>
      </c>
      <c r="E484" s="214" t="s">
        <v>1437</v>
      </c>
      <c r="F484" s="214" t="s">
        <v>1259</v>
      </c>
      <c r="G484" s="214" t="s">
        <v>3492</v>
      </c>
    </row>
    <row r="485" spans="1:7" x14ac:dyDescent="0.2">
      <c r="A485" s="214" t="s">
        <v>3038</v>
      </c>
      <c r="B485" s="23" t="s">
        <v>76</v>
      </c>
      <c r="C485" s="214" t="s">
        <v>906</v>
      </c>
      <c r="E485" s="214" t="s">
        <v>1437</v>
      </c>
      <c r="F485" s="214" t="s">
        <v>1259</v>
      </c>
      <c r="G485" s="214" t="s">
        <v>218</v>
      </c>
    </row>
    <row r="486" spans="1:7" hidden="1" x14ac:dyDescent="0.2">
      <c r="A486" s="214" t="s">
        <v>3023</v>
      </c>
      <c r="B486" s="23" t="s">
        <v>76</v>
      </c>
      <c r="C486" s="214" t="s">
        <v>144</v>
      </c>
      <c r="E486" s="214" t="s">
        <v>1437</v>
      </c>
      <c r="F486" s="214" t="s">
        <v>1259</v>
      </c>
      <c r="G486" s="214" t="s">
        <v>460</v>
      </c>
    </row>
    <row r="487" spans="1:7" hidden="1" x14ac:dyDescent="0.2">
      <c r="A487" s="214" t="s">
        <v>3023</v>
      </c>
      <c r="B487" s="23" t="s">
        <v>76</v>
      </c>
      <c r="C487" s="214" t="s">
        <v>144</v>
      </c>
      <c r="E487" s="214" t="s">
        <v>1437</v>
      </c>
      <c r="F487" s="214" t="s">
        <v>1435</v>
      </c>
      <c r="G487" s="214" t="s">
        <v>465</v>
      </c>
    </row>
    <row r="488" spans="1:7" hidden="1" x14ac:dyDescent="0.2">
      <c r="A488" s="214" t="s">
        <v>3061</v>
      </c>
      <c r="B488" s="23" t="s">
        <v>76</v>
      </c>
      <c r="C488" s="214" t="s">
        <v>1964</v>
      </c>
      <c r="E488" s="214" t="s">
        <v>1437</v>
      </c>
      <c r="F488" s="214" t="s">
        <v>1259</v>
      </c>
      <c r="G488" s="214" t="s">
        <v>460</v>
      </c>
    </row>
    <row r="489" spans="1:7" hidden="1" x14ac:dyDescent="0.2">
      <c r="A489" s="214" t="s">
        <v>3061</v>
      </c>
      <c r="B489" s="74" t="s">
        <v>76</v>
      </c>
      <c r="C489" s="214" t="s">
        <v>1964</v>
      </c>
      <c r="E489" s="214" t="s">
        <v>1437</v>
      </c>
      <c r="F489" s="214" t="s">
        <v>1259</v>
      </c>
      <c r="G489" s="214" t="s">
        <v>375</v>
      </c>
    </row>
    <row r="490" spans="1:7" hidden="1" x14ac:dyDescent="0.2">
      <c r="A490" s="214" t="s">
        <v>3061</v>
      </c>
      <c r="B490" s="23" t="s">
        <v>76</v>
      </c>
      <c r="C490" s="214" t="s">
        <v>1964</v>
      </c>
      <c r="E490" s="214" t="s">
        <v>1437</v>
      </c>
      <c r="F490" s="214" t="s">
        <v>1259</v>
      </c>
      <c r="G490" s="214" t="s">
        <v>142</v>
      </c>
    </row>
    <row r="491" spans="1:7" hidden="1" x14ac:dyDescent="0.2">
      <c r="A491" s="214" t="s">
        <v>3061</v>
      </c>
      <c r="B491" s="23" t="s">
        <v>76</v>
      </c>
      <c r="C491" s="214" t="s">
        <v>1964</v>
      </c>
      <c r="E491" s="214" t="s">
        <v>1437</v>
      </c>
      <c r="F491" s="214" t="s">
        <v>1259</v>
      </c>
      <c r="G491" s="214" t="s">
        <v>460</v>
      </c>
    </row>
    <row r="492" spans="1:7" x14ac:dyDescent="0.2">
      <c r="A492" s="214" t="s">
        <v>3061</v>
      </c>
      <c r="B492" s="23" t="s">
        <v>76</v>
      </c>
      <c r="C492" s="214" t="s">
        <v>1964</v>
      </c>
      <c r="E492" s="214" t="s">
        <v>1437</v>
      </c>
      <c r="F492" s="214" t="s">
        <v>1259</v>
      </c>
      <c r="G492" s="214" t="s">
        <v>218</v>
      </c>
    </row>
    <row r="493" spans="1:7" hidden="1" x14ac:dyDescent="0.2">
      <c r="A493" s="214" t="s">
        <v>3061</v>
      </c>
      <c r="B493" s="23" t="s">
        <v>76</v>
      </c>
      <c r="C493" s="214" t="s">
        <v>1964</v>
      </c>
      <c r="E493" s="214" t="s">
        <v>1437</v>
      </c>
      <c r="F493" s="214" t="s">
        <v>1259</v>
      </c>
      <c r="G493" s="214" t="s">
        <v>283</v>
      </c>
    </row>
    <row r="494" spans="1:7" hidden="1" x14ac:dyDescent="0.2">
      <c r="A494" s="214" t="s">
        <v>3061</v>
      </c>
      <c r="B494" s="23" t="s">
        <v>76</v>
      </c>
      <c r="C494" s="214" t="s">
        <v>1964</v>
      </c>
      <c r="E494" s="214" t="s">
        <v>1437</v>
      </c>
      <c r="F494" s="214" t="s">
        <v>1259</v>
      </c>
      <c r="G494" s="214" t="s">
        <v>60</v>
      </c>
    </row>
    <row r="495" spans="1:7" hidden="1" x14ac:dyDescent="0.2">
      <c r="A495" s="214" t="s">
        <v>3061</v>
      </c>
      <c r="B495" s="23" t="s">
        <v>76</v>
      </c>
      <c r="C495" s="214" t="s">
        <v>1964</v>
      </c>
      <c r="E495" s="214" t="s">
        <v>1437</v>
      </c>
      <c r="F495" s="214" t="s">
        <v>1259</v>
      </c>
      <c r="G495" s="214" t="s">
        <v>142</v>
      </c>
    </row>
    <row r="496" spans="1:7" hidden="1" x14ac:dyDescent="0.2">
      <c r="A496" s="214" t="s">
        <v>3061</v>
      </c>
      <c r="B496" s="23" t="s">
        <v>76</v>
      </c>
      <c r="C496" s="214" t="s">
        <v>1964</v>
      </c>
      <c r="E496" s="214" t="s">
        <v>1437</v>
      </c>
      <c r="F496" s="214" t="s">
        <v>443</v>
      </c>
      <c r="G496" s="214" t="s">
        <v>479</v>
      </c>
    </row>
    <row r="497" spans="1:7" hidden="1" x14ac:dyDescent="0.2">
      <c r="A497" s="214" t="s">
        <v>3061</v>
      </c>
      <c r="B497" s="23" t="s">
        <v>76</v>
      </c>
      <c r="C497" s="214" t="s">
        <v>1964</v>
      </c>
      <c r="E497" s="214" t="s">
        <v>1437</v>
      </c>
      <c r="F497" s="214" t="s">
        <v>1259</v>
      </c>
      <c r="G497" s="214" t="s">
        <v>457</v>
      </c>
    </row>
    <row r="498" spans="1:7" hidden="1" x14ac:dyDescent="0.2">
      <c r="A498" s="214" t="s">
        <v>3061</v>
      </c>
      <c r="B498" s="23" t="s">
        <v>76</v>
      </c>
      <c r="C498" s="214" t="s">
        <v>1964</v>
      </c>
      <c r="E498" s="214" t="s">
        <v>1437</v>
      </c>
      <c r="F498" s="214" t="s">
        <v>1259</v>
      </c>
      <c r="G498" s="214" t="s">
        <v>646</v>
      </c>
    </row>
    <row r="499" spans="1:7" hidden="1" x14ac:dyDescent="0.2">
      <c r="A499" s="214" t="s">
        <v>3061</v>
      </c>
      <c r="B499" s="23" t="s">
        <v>76</v>
      </c>
      <c r="C499" s="214" t="s">
        <v>1964</v>
      </c>
      <c r="E499" s="214" t="s">
        <v>1437</v>
      </c>
      <c r="F499" s="214" t="s">
        <v>185</v>
      </c>
      <c r="G499" s="214" t="s">
        <v>433</v>
      </c>
    </row>
    <row r="500" spans="1:7" hidden="1" x14ac:dyDescent="0.2">
      <c r="A500" s="214" t="s">
        <v>3061</v>
      </c>
      <c r="B500" s="23" t="s">
        <v>76</v>
      </c>
      <c r="C500" s="214" t="s">
        <v>1964</v>
      </c>
      <c r="E500" s="214" t="s">
        <v>1437</v>
      </c>
      <c r="F500" s="214" t="s">
        <v>1259</v>
      </c>
      <c r="G500" s="214" t="s">
        <v>460</v>
      </c>
    </row>
    <row r="501" spans="1:7" hidden="1" x14ac:dyDescent="0.2">
      <c r="A501" s="214" t="s">
        <v>3061</v>
      </c>
      <c r="B501" s="23" t="s">
        <v>76</v>
      </c>
      <c r="C501" s="214" t="s">
        <v>1964</v>
      </c>
      <c r="E501" s="214" t="s">
        <v>1437</v>
      </c>
      <c r="F501" s="214" t="s">
        <v>185</v>
      </c>
      <c r="G501" s="214" t="s">
        <v>298</v>
      </c>
    </row>
    <row r="502" spans="1:7" hidden="1" x14ac:dyDescent="0.2">
      <c r="A502" s="214" t="s">
        <v>3061</v>
      </c>
      <c r="B502" s="23" t="s">
        <v>76</v>
      </c>
      <c r="C502" s="214" t="s">
        <v>1964</v>
      </c>
      <c r="E502" s="214" t="s">
        <v>1437</v>
      </c>
      <c r="F502" s="214" t="s">
        <v>1460</v>
      </c>
      <c r="G502" s="214" t="s">
        <v>246</v>
      </c>
    </row>
    <row r="503" spans="1:7" hidden="1" x14ac:dyDescent="0.2">
      <c r="A503" s="214" t="s">
        <v>3061</v>
      </c>
      <c r="B503" s="23" t="s">
        <v>76</v>
      </c>
      <c r="C503" s="214" t="s">
        <v>1964</v>
      </c>
      <c r="E503" s="214" t="s">
        <v>1437</v>
      </c>
      <c r="F503" s="214" t="s">
        <v>1435</v>
      </c>
      <c r="G503" s="214" t="s">
        <v>248</v>
      </c>
    </row>
    <row r="504" spans="1:7" hidden="1" x14ac:dyDescent="0.2">
      <c r="A504" s="214" t="s">
        <v>3061</v>
      </c>
      <c r="B504" s="23" t="s">
        <v>76</v>
      </c>
      <c r="C504" s="214" t="s">
        <v>1964</v>
      </c>
      <c r="E504" s="214" t="s">
        <v>1437</v>
      </c>
      <c r="F504" s="214" t="s">
        <v>1435</v>
      </c>
      <c r="G504" s="214" t="s">
        <v>465</v>
      </c>
    </row>
    <row r="505" spans="1:7" hidden="1" x14ac:dyDescent="0.2">
      <c r="A505" s="214" t="s">
        <v>3046</v>
      </c>
      <c r="B505" s="23" t="s">
        <v>76</v>
      </c>
      <c r="C505" s="214" t="s">
        <v>551</v>
      </c>
      <c r="E505" s="214" t="s">
        <v>1437</v>
      </c>
      <c r="F505" s="214" t="s">
        <v>1259</v>
      </c>
      <c r="G505" s="214" t="s">
        <v>159</v>
      </c>
    </row>
    <row r="506" spans="1:7" hidden="1" x14ac:dyDescent="0.2">
      <c r="A506" s="214" t="s">
        <v>3082</v>
      </c>
      <c r="B506" s="23" t="s">
        <v>76</v>
      </c>
      <c r="C506" s="214" t="s">
        <v>258</v>
      </c>
      <c r="E506" s="214" t="s">
        <v>1437</v>
      </c>
      <c r="F506" s="214" t="s">
        <v>1259</v>
      </c>
      <c r="G506" s="214" t="s">
        <v>143</v>
      </c>
    </row>
    <row r="507" spans="1:7" hidden="1" x14ac:dyDescent="0.2">
      <c r="A507" s="214" t="s">
        <v>3082</v>
      </c>
      <c r="B507" s="23" t="s">
        <v>76</v>
      </c>
      <c r="C507" s="214" t="s">
        <v>258</v>
      </c>
      <c r="E507" s="214" t="s">
        <v>1437</v>
      </c>
      <c r="F507" s="214" t="s">
        <v>1259</v>
      </c>
      <c r="G507" s="214" t="s">
        <v>142</v>
      </c>
    </row>
    <row r="508" spans="1:7" hidden="1" x14ac:dyDescent="0.2">
      <c r="A508" s="214" t="s">
        <v>3082</v>
      </c>
      <c r="B508" s="23" t="s">
        <v>76</v>
      </c>
      <c r="C508" s="214" t="s">
        <v>258</v>
      </c>
      <c r="E508" s="214" t="s">
        <v>1437</v>
      </c>
      <c r="F508" s="214" t="s">
        <v>1259</v>
      </c>
      <c r="G508" s="214" t="s">
        <v>460</v>
      </c>
    </row>
    <row r="509" spans="1:7" hidden="1" x14ac:dyDescent="0.2">
      <c r="A509" s="214" t="s">
        <v>3082</v>
      </c>
      <c r="B509" s="23" t="s">
        <v>76</v>
      </c>
      <c r="C509" s="214" t="s">
        <v>258</v>
      </c>
      <c r="E509" s="214" t="s">
        <v>1437</v>
      </c>
      <c r="F509" s="214" t="s">
        <v>1259</v>
      </c>
      <c r="G509" s="214" t="s">
        <v>646</v>
      </c>
    </row>
    <row r="510" spans="1:7" hidden="1" x14ac:dyDescent="0.2">
      <c r="A510" s="214" t="s">
        <v>3096</v>
      </c>
      <c r="B510" s="23" t="s">
        <v>76</v>
      </c>
      <c r="C510" s="214" t="s">
        <v>313</v>
      </c>
      <c r="E510" s="214" t="s">
        <v>1437</v>
      </c>
      <c r="F510" s="214" t="s">
        <v>1259</v>
      </c>
      <c r="G510" s="214" t="s">
        <v>460</v>
      </c>
    </row>
    <row r="511" spans="1:7" x14ac:dyDescent="0.2">
      <c r="A511" s="214" t="s">
        <v>3096</v>
      </c>
      <c r="B511" s="23" t="s">
        <v>76</v>
      </c>
      <c r="C511" s="214" t="s">
        <v>313</v>
      </c>
      <c r="E511" s="214" t="s">
        <v>1437</v>
      </c>
      <c r="F511" s="214" t="s">
        <v>1259</v>
      </c>
      <c r="G511" s="214" t="s">
        <v>218</v>
      </c>
    </row>
    <row r="512" spans="1:7" hidden="1" x14ac:dyDescent="0.2">
      <c r="A512" s="214" t="s">
        <v>3096</v>
      </c>
      <c r="B512" s="74" t="s">
        <v>76</v>
      </c>
      <c r="C512" s="214" t="s">
        <v>313</v>
      </c>
      <c r="E512" s="214" t="s">
        <v>1437</v>
      </c>
      <c r="F512" s="214" t="s">
        <v>1435</v>
      </c>
      <c r="G512" s="214" t="s">
        <v>465</v>
      </c>
    </row>
    <row r="513" spans="1:7" hidden="1" x14ac:dyDescent="0.2">
      <c r="A513" s="214" t="s">
        <v>3096</v>
      </c>
      <c r="B513" s="23" t="s">
        <v>76</v>
      </c>
      <c r="C513" s="214" t="s">
        <v>313</v>
      </c>
      <c r="E513" s="214" t="s">
        <v>1437</v>
      </c>
      <c r="F513" s="214" t="s">
        <v>1259</v>
      </c>
      <c r="G513" s="214" t="s">
        <v>375</v>
      </c>
    </row>
    <row r="514" spans="1:7" hidden="1" x14ac:dyDescent="0.2">
      <c r="A514" s="214" t="s">
        <v>3096</v>
      </c>
      <c r="B514" s="23" t="s">
        <v>76</v>
      </c>
      <c r="C514" s="214" t="s">
        <v>313</v>
      </c>
      <c r="E514" s="214" t="s">
        <v>1437</v>
      </c>
      <c r="F514" s="214" t="s">
        <v>1259</v>
      </c>
      <c r="G514" s="214" t="s">
        <v>460</v>
      </c>
    </row>
    <row r="515" spans="1:7" hidden="1" x14ac:dyDescent="0.2">
      <c r="A515" s="214" t="s">
        <v>3096</v>
      </c>
      <c r="B515" s="23" t="s">
        <v>76</v>
      </c>
      <c r="C515" s="214" t="s">
        <v>313</v>
      </c>
      <c r="E515" s="214" t="s">
        <v>1437</v>
      </c>
      <c r="F515" s="214" t="s">
        <v>1259</v>
      </c>
      <c r="G515" s="214" t="s">
        <v>457</v>
      </c>
    </row>
    <row r="516" spans="1:7" hidden="1" x14ac:dyDescent="0.2">
      <c r="A516" s="214" t="s">
        <v>3096</v>
      </c>
      <c r="B516" s="23" t="s">
        <v>76</v>
      </c>
      <c r="C516" s="214" t="s">
        <v>313</v>
      </c>
      <c r="E516" s="214" t="s">
        <v>1437</v>
      </c>
      <c r="F516" s="214" t="s">
        <v>1259</v>
      </c>
      <c r="G516" s="214" t="s">
        <v>459</v>
      </c>
    </row>
    <row r="517" spans="1:7" hidden="1" x14ac:dyDescent="0.2">
      <c r="A517" s="214" t="s">
        <v>3096</v>
      </c>
      <c r="B517" s="23" t="s">
        <v>76</v>
      </c>
      <c r="C517" s="214" t="s">
        <v>313</v>
      </c>
      <c r="E517" s="214" t="s">
        <v>1437</v>
      </c>
      <c r="F517" s="214" t="s">
        <v>1460</v>
      </c>
      <c r="G517" s="214" t="s">
        <v>464</v>
      </c>
    </row>
    <row r="518" spans="1:7" hidden="1" x14ac:dyDescent="0.2">
      <c r="A518" s="214" t="s">
        <v>3096</v>
      </c>
      <c r="B518" s="23" t="s">
        <v>76</v>
      </c>
      <c r="C518" s="214" t="s">
        <v>313</v>
      </c>
      <c r="E518" s="214" t="s">
        <v>1437</v>
      </c>
      <c r="F518" s="214" t="s">
        <v>1460</v>
      </c>
      <c r="G518" s="214" t="s">
        <v>246</v>
      </c>
    </row>
    <row r="519" spans="1:7" hidden="1" x14ac:dyDescent="0.2">
      <c r="A519" s="214" t="s">
        <v>3096</v>
      </c>
      <c r="B519" s="23" t="s">
        <v>76</v>
      </c>
      <c r="C519" s="214" t="s">
        <v>313</v>
      </c>
      <c r="E519" s="214" t="s">
        <v>1437</v>
      </c>
      <c r="F519" s="214" t="s">
        <v>185</v>
      </c>
      <c r="G519" s="214" t="s">
        <v>433</v>
      </c>
    </row>
    <row r="520" spans="1:7" hidden="1" x14ac:dyDescent="0.2">
      <c r="A520" s="214" t="s">
        <v>3096</v>
      </c>
      <c r="B520" s="23" t="s">
        <v>76</v>
      </c>
      <c r="C520" s="214" t="s">
        <v>313</v>
      </c>
      <c r="E520" s="214" t="s">
        <v>1437</v>
      </c>
      <c r="F520" s="214" t="s">
        <v>1259</v>
      </c>
      <c r="G520" s="214" t="s">
        <v>143</v>
      </c>
    </row>
    <row r="521" spans="1:7" hidden="1" x14ac:dyDescent="0.2">
      <c r="A521" s="214" t="s">
        <v>3096</v>
      </c>
      <c r="B521" s="23" t="s">
        <v>76</v>
      </c>
      <c r="C521" s="214" t="s">
        <v>313</v>
      </c>
      <c r="E521" s="214" t="s">
        <v>1437</v>
      </c>
      <c r="F521" s="214" t="s">
        <v>1259</v>
      </c>
      <c r="G521" s="214" t="s">
        <v>283</v>
      </c>
    </row>
    <row r="522" spans="1:7" hidden="1" x14ac:dyDescent="0.2">
      <c r="A522" s="214" t="s">
        <v>3096</v>
      </c>
      <c r="B522" s="23" t="s">
        <v>76</v>
      </c>
      <c r="C522" s="214" t="s">
        <v>313</v>
      </c>
      <c r="E522" s="214" t="s">
        <v>1437</v>
      </c>
      <c r="F522" s="214" t="s">
        <v>443</v>
      </c>
      <c r="G522" s="214" t="s">
        <v>479</v>
      </c>
    </row>
    <row r="523" spans="1:7" hidden="1" x14ac:dyDescent="0.2">
      <c r="A523" s="214" t="s">
        <v>3096</v>
      </c>
      <c r="B523" s="23" t="s">
        <v>76</v>
      </c>
      <c r="C523" s="214" t="s">
        <v>313</v>
      </c>
      <c r="E523" s="214" t="s">
        <v>1437</v>
      </c>
      <c r="F523" s="214" t="s">
        <v>1259</v>
      </c>
      <c r="G523" s="214" t="s">
        <v>288</v>
      </c>
    </row>
    <row r="524" spans="1:7" hidden="1" x14ac:dyDescent="0.2">
      <c r="A524" s="214" t="s">
        <v>3096</v>
      </c>
      <c r="B524" s="23" t="s">
        <v>76</v>
      </c>
      <c r="C524" s="214" t="s">
        <v>313</v>
      </c>
      <c r="E524" s="214" t="s">
        <v>1437</v>
      </c>
      <c r="F524" s="214" t="s">
        <v>1259</v>
      </c>
      <c r="G524" s="214" t="s">
        <v>646</v>
      </c>
    </row>
    <row r="525" spans="1:7" hidden="1" x14ac:dyDescent="0.2">
      <c r="A525" s="214" t="s">
        <v>3096</v>
      </c>
      <c r="B525" s="23" t="s">
        <v>76</v>
      </c>
      <c r="C525" s="214" t="s">
        <v>313</v>
      </c>
      <c r="E525" s="214" t="s">
        <v>1437</v>
      </c>
      <c r="F525" s="214" t="s">
        <v>1259</v>
      </c>
      <c r="G525" s="214" t="s">
        <v>142</v>
      </c>
    </row>
    <row r="526" spans="1:7" hidden="1" x14ac:dyDescent="0.2">
      <c r="A526" s="214" t="s">
        <v>3096</v>
      </c>
      <c r="B526" s="23" t="s">
        <v>76</v>
      </c>
      <c r="C526" s="214" t="s">
        <v>313</v>
      </c>
      <c r="E526" s="214" t="s">
        <v>1437</v>
      </c>
      <c r="F526" s="214" t="s">
        <v>1259</v>
      </c>
      <c r="G526" s="214" t="s">
        <v>372</v>
      </c>
    </row>
    <row r="527" spans="1:7" hidden="1" x14ac:dyDescent="0.2">
      <c r="A527" s="214" t="s">
        <v>3096</v>
      </c>
      <c r="B527" s="23" t="s">
        <v>76</v>
      </c>
      <c r="C527" s="214" t="s">
        <v>313</v>
      </c>
      <c r="E527" s="214" t="s">
        <v>1437</v>
      </c>
      <c r="F527" s="214" t="s">
        <v>1435</v>
      </c>
      <c r="G527" s="214" t="s">
        <v>249</v>
      </c>
    </row>
    <row r="528" spans="1:7" hidden="1" x14ac:dyDescent="0.2">
      <c r="A528" s="214" t="s">
        <v>3096</v>
      </c>
      <c r="B528" s="23" t="s">
        <v>76</v>
      </c>
      <c r="C528" s="214" t="s">
        <v>313</v>
      </c>
      <c r="E528" s="214" t="s">
        <v>1437</v>
      </c>
      <c r="F528" s="214" t="s">
        <v>1259</v>
      </c>
      <c r="G528" s="214" t="s">
        <v>60</v>
      </c>
    </row>
    <row r="529" spans="1:7" hidden="1" x14ac:dyDescent="0.2">
      <c r="A529" s="214" t="s">
        <v>3096</v>
      </c>
      <c r="B529" s="23" t="s">
        <v>76</v>
      </c>
      <c r="C529" s="214" t="s">
        <v>313</v>
      </c>
      <c r="E529" s="214" t="s">
        <v>1437</v>
      </c>
      <c r="F529" s="214" t="s">
        <v>1259</v>
      </c>
      <c r="G529" s="214" t="s">
        <v>159</v>
      </c>
    </row>
    <row r="530" spans="1:7" hidden="1" x14ac:dyDescent="0.2">
      <c r="A530" s="214" t="s">
        <v>3096</v>
      </c>
      <c r="B530" s="23" t="s">
        <v>76</v>
      </c>
      <c r="C530" s="214" t="s">
        <v>313</v>
      </c>
      <c r="E530" s="214" t="s">
        <v>1437</v>
      </c>
      <c r="F530" s="214" t="s">
        <v>1259</v>
      </c>
      <c r="G530" s="214" t="s">
        <v>226</v>
      </c>
    </row>
    <row r="531" spans="1:7" hidden="1" x14ac:dyDescent="0.2">
      <c r="A531" s="214" t="s">
        <v>3096</v>
      </c>
      <c r="B531" s="23" t="s">
        <v>76</v>
      </c>
      <c r="C531" s="214" t="s">
        <v>313</v>
      </c>
      <c r="E531" s="214" t="s">
        <v>1437</v>
      </c>
      <c r="F531" s="214" t="s">
        <v>1259</v>
      </c>
      <c r="G531" s="214" t="s">
        <v>460</v>
      </c>
    </row>
    <row r="532" spans="1:7" hidden="1" x14ac:dyDescent="0.2">
      <c r="A532" s="214" t="s">
        <v>3096</v>
      </c>
      <c r="B532" s="23" t="s">
        <v>76</v>
      </c>
      <c r="C532" s="214" t="s">
        <v>313</v>
      </c>
      <c r="E532" s="214" t="s">
        <v>1437</v>
      </c>
      <c r="F532" s="214" t="s">
        <v>1259</v>
      </c>
      <c r="G532" s="214" t="s">
        <v>460</v>
      </c>
    </row>
    <row r="533" spans="1:7" hidden="1" x14ac:dyDescent="0.2">
      <c r="A533" s="214" t="s">
        <v>3096</v>
      </c>
      <c r="B533" s="74" t="s">
        <v>76</v>
      </c>
      <c r="C533" s="214" t="s">
        <v>313</v>
      </c>
      <c r="E533" s="214" t="s">
        <v>1437</v>
      </c>
      <c r="F533" s="214" t="s">
        <v>1259</v>
      </c>
      <c r="G533" s="214" t="s">
        <v>460</v>
      </c>
    </row>
    <row r="534" spans="1:7" hidden="1" x14ac:dyDescent="0.2">
      <c r="A534" s="214" t="s">
        <v>3096</v>
      </c>
      <c r="B534" s="23" t="s">
        <v>76</v>
      </c>
      <c r="C534" s="214" t="s">
        <v>313</v>
      </c>
      <c r="E534" s="214" t="s">
        <v>1437</v>
      </c>
      <c r="F534" s="214" t="s">
        <v>1259</v>
      </c>
      <c r="G534" s="214" t="s">
        <v>142</v>
      </c>
    </row>
    <row r="535" spans="1:7" x14ac:dyDescent="0.2">
      <c r="A535" s="214" t="s">
        <v>3096</v>
      </c>
      <c r="B535" s="23" t="s">
        <v>76</v>
      </c>
      <c r="C535" s="214" t="s">
        <v>313</v>
      </c>
      <c r="E535" s="214" t="s">
        <v>1437</v>
      </c>
      <c r="F535" s="214" t="s">
        <v>1259</v>
      </c>
      <c r="G535" s="214" t="s">
        <v>218</v>
      </c>
    </row>
    <row r="536" spans="1:7" hidden="1" x14ac:dyDescent="0.2">
      <c r="A536" s="214" t="s">
        <v>3096</v>
      </c>
      <c r="B536" s="23" t="s">
        <v>76</v>
      </c>
      <c r="C536" s="214" t="s">
        <v>313</v>
      </c>
      <c r="E536" s="214" t="s">
        <v>1437</v>
      </c>
      <c r="F536" s="214" t="s">
        <v>1460</v>
      </c>
      <c r="G536" s="214" t="s">
        <v>1287</v>
      </c>
    </row>
    <row r="537" spans="1:7" hidden="1" x14ac:dyDescent="0.2">
      <c r="A537" s="214" t="s">
        <v>3103</v>
      </c>
      <c r="B537" s="23" t="s">
        <v>76</v>
      </c>
      <c r="C537" s="214" t="s">
        <v>33</v>
      </c>
      <c r="E537" s="214" t="s">
        <v>1437</v>
      </c>
      <c r="F537" s="214" t="s">
        <v>1259</v>
      </c>
      <c r="G537" s="214" t="s">
        <v>142</v>
      </c>
    </row>
    <row r="538" spans="1:7" hidden="1" x14ac:dyDescent="0.2">
      <c r="A538" s="214" t="s">
        <v>3103</v>
      </c>
      <c r="B538" s="23" t="s">
        <v>76</v>
      </c>
      <c r="C538" s="214" t="s">
        <v>33</v>
      </c>
      <c r="E538" s="214" t="s">
        <v>1437</v>
      </c>
      <c r="F538" s="214" t="s">
        <v>1259</v>
      </c>
      <c r="G538" s="214" t="s">
        <v>142</v>
      </c>
    </row>
    <row r="539" spans="1:7" hidden="1" x14ac:dyDescent="0.2">
      <c r="A539" s="214" t="s">
        <v>3103</v>
      </c>
      <c r="B539" s="74" t="s">
        <v>76</v>
      </c>
      <c r="C539" s="214" t="s">
        <v>33</v>
      </c>
      <c r="E539" s="214" t="s">
        <v>1437</v>
      </c>
      <c r="F539" s="214" t="s">
        <v>1259</v>
      </c>
      <c r="G539" s="214" t="s">
        <v>375</v>
      </c>
    </row>
    <row r="540" spans="1:7" hidden="1" x14ac:dyDescent="0.2">
      <c r="A540" s="214" t="s">
        <v>3103</v>
      </c>
      <c r="B540" s="23" t="s">
        <v>76</v>
      </c>
      <c r="C540" s="214" t="s">
        <v>33</v>
      </c>
      <c r="E540" s="214" t="s">
        <v>1437</v>
      </c>
      <c r="F540" s="214" t="s">
        <v>1259</v>
      </c>
      <c r="G540" s="214" t="s">
        <v>283</v>
      </c>
    </row>
    <row r="541" spans="1:7" hidden="1" x14ac:dyDescent="0.2">
      <c r="A541" s="214" t="s">
        <v>3103</v>
      </c>
      <c r="B541" s="74" t="s">
        <v>76</v>
      </c>
      <c r="C541" s="214" t="s">
        <v>33</v>
      </c>
      <c r="E541" s="214" t="s">
        <v>1437</v>
      </c>
      <c r="F541" s="214" t="s">
        <v>1259</v>
      </c>
      <c r="G541" s="214" t="s">
        <v>460</v>
      </c>
    </row>
    <row r="542" spans="1:7" x14ac:dyDescent="0.2">
      <c r="A542" s="214" t="s">
        <v>3103</v>
      </c>
      <c r="B542" s="23" t="s">
        <v>76</v>
      </c>
      <c r="C542" s="214" t="s">
        <v>33</v>
      </c>
      <c r="E542" s="214" t="s">
        <v>1437</v>
      </c>
      <c r="F542" s="214" t="s">
        <v>1259</v>
      </c>
      <c r="G542" s="214" t="s">
        <v>218</v>
      </c>
    </row>
    <row r="543" spans="1:7" hidden="1" x14ac:dyDescent="0.2">
      <c r="A543" s="214" t="s">
        <v>3103</v>
      </c>
      <c r="B543" s="23" t="s">
        <v>76</v>
      </c>
      <c r="C543" s="214" t="s">
        <v>33</v>
      </c>
      <c r="E543" s="214" t="s">
        <v>1437</v>
      </c>
      <c r="F543" s="214" t="s">
        <v>1259</v>
      </c>
      <c r="G543" s="214" t="s">
        <v>460</v>
      </c>
    </row>
    <row r="544" spans="1:7" hidden="1" x14ac:dyDescent="0.2">
      <c r="A544" s="214" t="s">
        <v>3103</v>
      </c>
      <c r="B544" s="74" t="s">
        <v>76</v>
      </c>
      <c r="C544" s="214" t="s">
        <v>33</v>
      </c>
      <c r="E544" s="214" t="s">
        <v>1437</v>
      </c>
      <c r="F544" s="214" t="s">
        <v>1259</v>
      </c>
      <c r="G544" s="214" t="s">
        <v>460</v>
      </c>
    </row>
    <row r="545" spans="1:7" hidden="1" x14ac:dyDescent="0.2">
      <c r="A545" s="214" t="s">
        <v>3103</v>
      </c>
      <c r="B545" s="23" t="s">
        <v>76</v>
      </c>
      <c r="C545" s="214" t="s">
        <v>33</v>
      </c>
      <c r="E545" s="214" t="s">
        <v>1437</v>
      </c>
      <c r="F545" s="214" t="s">
        <v>1259</v>
      </c>
      <c r="G545" s="214" t="s">
        <v>460</v>
      </c>
    </row>
    <row r="546" spans="1:7" hidden="1" x14ac:dyDescent="0.2">
      <c r="A546" s="214" t="s">
        <v>3103</v>
      </c>
      <c r="B546" s="23" t="s">
        <v>76</v>
      </c>
      <c r="C546" s="214" t="s">
        <v>33</v>
      </c>
      <c r="E546" s="214" t="s">
        <v>1437</v>
      </c>
      <c r="F546" s="214" t="s">
        <v>1259</v>
      </c>
      <c r="G546" s="214" t="s">
        <v>375</v>
      </c>
    </row>
    <row r="547" spans="1:7" hidden="1" x14ac:dyDescent="0.2">
      <c r="A547" s="214" t="s">
        <v>3103</v>
      </c>
      <c r="B547" s="23" t="s">
        <v>76</v>
      </c>
      <c r="C547" s="214" t="s">
        <v>33</v>
      </c>
      <c r="E547" s="214" t="s">
        <v>1437</v>
      </c>
      <c r="F547" s="214" t="s">
        <v>1259</v>
      </c>
      <c r="G547" s="214" t="s">
        <v>460</v>
      </c>
    </row>
    <row r="548" spans="1:7" hidden="1" x14ac:dyDescent="0.2">
      <c r="A548" s="214" t="s">
        <v>3103</v>
      </c>
      <c r="B548" s="23" t="s">
        <v>76</v>
      </c>
      <c r="C548" s="214" t="s">
        <v>33</v>
      </c>
      <c r="E548" s="214" t="s">
        <v>1437</v>
      </c>
      <c r="F548" s="214" t="s">
        <v>1259</v>
      </c>
      <c r="G548" s="214" t="s">
        <v>142</v>
      </c>
    </row>
    <row r="549" spans="1:7" hidden="1" x14ac:dyDescent="0.2">
      <c r="A549" s="214" t="s">
        <v>3103</v>
      </c>
      <c r="B549" s="23" t="s">
        <v>76</v>
      </c>
      <c r="C549" s="214" t="s">
        <v>33</v>
      </c>
      <c r="E549" s="214" t="s">
        <v>1437</v>
      </c>
      <c r="F549" s="214" t="s">
        <v>443</v>
      </c>
      <c r="G549" s="214" t="s">
        <v>479</v>
      </c>
    </row>
    <row r="550" spans="1:7" hidden="1" x14ac:dyDescent="0.2">
      <c r="A550" s="214" t="s">
        <v>3103</v>
      </c>
      <c r="B550" s="23" t="s">
        <v>76</v>
      </c>
      <c r="C550" s="214" t="s">
        <v>33</v>
      </c>
      <c r="E550" s="214" t="s">
        <v>1437</v>
      </c>
      <c r="F550" s="214" t="s">
        <v>1259</v>
      </c>
      <c r="G550" s="214" t="s">
        <v>283</v>
      </c>
    </row>
    <row r="551" spans="1:7" hidden="1" x14ac:dyDescent="0.2">
      <c r="A551" s="214" t="s">
        <v>3103</v>
      </c>
      <c r="B551" s="23" t="s">
        <v>76</v>
      </c>
      <c r="C551" s="214" t="s">
        <v>33</v>
      </c>
      <c r="E551" s="214" t="s">
        <v>1437</v>
      </c>
      <c r="F551" s="214" t="s">
        <v>1259</v>
      </c>
      <c r="G551" s="214" t="s">
        <v>259</v>
      </c>
    </row>
    <row r="552" spans="1:7" hidden="1" x14ac:dyDescent="0.2">
      <c r="A552" s="214" t="s">
        <v>3103</v>
      </c>
      <c r="B552" s="23" t="s">
        <v>76</v>
      </c>
      <c r="C552" s="214" t="s">
        <v>33</v>
      </c>
      <c r="E552" s="214" t="s">
        <v>1437</v>
      </c>
      <c r="F552" s="214" t="s">
        <v>1259</v>
      </c>
      <c r="G552" s="214" t="s">
        <v>24</v>
      </c>
    </row>
    <row r="553" spans="1:7" hidden="1" x14ac:dyDescent="0.2">
      <c r="A553" s="214" t="s">
        <v>3103</v>
      </c>
      <c r="B553" s="23" t="s">
        <v>76</v>
      </c>
      <c r="C553" s="214" t="s">
        <v>33</v>
      </c>
      <c r="E553" s="214" t="s">
        <v>1437</v>
      </c>
      <c r="F553" s="214" t="s">
        <v>1259</v>
      </c>
      <c r="G553" s="214" t="s">
        <v>3626</v>
      </c>
    </row>
    <row r="554" spans="1:7" hidden="1" x14ac:dyDescent="0.2">
      <c r="A554" s="214" t="s">
        <v>3103</v>
      </c>
      <c r="B554" s="23" t="s">
        <v>76</v>
      </c>
      <c r="C554" s="214" t="s">
        <v>33</v>
      </c>
      <c r="E554" s="214" t="s">
        <v>1437</v>
      </c>
      <c r="F554" s="214" t="s">
        <v>1259</v>
      </c>
      <c r="G554" s="214" t="s">
        <v>460</v>
      </c>
    </row>
    <row r="555" spans="1:7" x14ac:dyDescent="0.2">
      <c r="A555" s="214" t="s">
        <v>3103</v>
      </c>
      <c r="B555" s="23" t="s">
        <v>76</v>
      </c>
      <c r="C555" s="214" t="s">
        <v>33</v>
      </c>
      <c r="E555" s="214" t="s">
        <v>1437</v>
      </c>
      <c r="F555" s="214" t="s">
        <v>1259</v>
      </c>
      <c r="G555" s="214" t="s">
        <v>218</v>
      </c>
    </row>
    <row r="556" spans="1:7" hidden="1" x14ac:dyDescent="0.2">
      <c r="A556" s="214" t="s">
        <v>3374</v>
      </c>
      <c r="B556" s="23" t="s">
        <v>79</v>
      </c>
      <c r="C556" s="214" t="s">
        <v>323</v>
      </c>
      <c r="E556" s="214" t="s">
        <v>1437</v>
      </c>
      <c r="F556" s="214" t="s">
        <v>185</v>
      </c>
      <c r="G556" s="214" t="s">
        <v>237</v>
      </c>
    </row>
    <row r="557" spans="1:7" hidden="1" x14ac:dyDescent="0.2">
      <c r="A557" s="214" t="s">
        <v>3128</v>
      </c>
      <c r="B557" s="23" t="s">
        <v>76</v>
      </c>
      <c r="C557" s="214" t="s">
        <v>429</v>
      </c>
      <c r="E557" s="214" t="s">
        <v>1437</v>
      </c>
      <c r="F557" s="214" t="s">
        <v>1259</v>
      </c>
      <c r="G557" s="214" t="s">
        <v>460</v>
      </c>
    </row>
    <row r="558" spans="1:7" hidden="1" x14ac:dyDescent="0.2">
      <c r="A558" s="214" t="s">
        <v>3128</v>
      </c>
      <c r="B558" s="23" t="s">
        <v>76</v>
      </c>
      <c r="C558" s="214" t="s">
        <v>429</v>
      </c>
      <c r="E558" s="214" t="s">
        <v>1437</v>
      </c>
      <c r="F558" s="214" t="s">
        <v>1259</v>
      </c>
      <c r="G558" s="214" t="s">
        <v>460</v>
      </c>
    </row>
    <row r="559" spans="1:7" hidden="1" x14ac:dyDescent="0.2">
      <c r="A559" s="214" t="s">
        <v>3128</v>
      </c>
      <c r="B559" s="23" t="s">
        <v>76</v>
      </c>
      <c r="C559" s="214" t="s">
        <v>429</v>
      </c>
      <c r="E559" s="214" t="s">
        <v>1437</v>
      </c>
      <c r="F559" s="214" t="s">
        <v>1259</v>
      </c>
      <c r="G559" s="214" t="s">
        <v>460</v>
      </c>
    </row>
    <row r="560" spans="1:7" hidden="1" x14ac:dyDescent="0.2">
      <c r="A560" s="214" t="s">
        <v>3128</v>
      </c>
      <c r="B560" s="23" t="s">
        <v>76</v>
      </c>
      <c r="C560" s="214" t="s">
        <v>429</v>
      </c>
      <c r="E560" s="214" t="s">
        <v>1437</v>
      </c>
      <c r="F560" s="214" t="s">
        <v>1259</v>
      </c>
      <c r="G560" s="214" t="s">
        <v>460</v>
      </c>
    </row>
    <row r="561" spans="1:7" hidden="1" x14ac:dyDescent="0.2">
      <c r="A561" s="214" t="s">
        <v>3128</v>
      </c>
      <c r="B561" s="23" t="s">
        <v>76</v>
      </c>
      <c r="C561" s="214" t="s">
        <v>429</v>
      </c>
      <c r="E561" s="214" t="s">
        <v>1437</v>
      </c>
      <c r="F561" s="214" t="s">
        <v>443</v>
      </c>
      <c r="G561" s="214" t="s">
        <v>479</v>
      </c>
    </row>
    <row r="562" spans="1:7" hidden="1" x14ac:dyDescent="0.2">
      <c r="A562" s="214" t="s">
        <v>3128</v>
      </c>
      <c r="B562" s="74" t="s">
        <v>76</v>
      </c>
      <c r="C562" s="214" t="s">
        <v>429</v>
      </c>
      <c r="E562" s="214" t="s">
        <v>1437</v>
      </c>
      <c r="F562" s="214" t="s">
        <v>1259</v>
      </c>
      <c r="G562" s="214" t="s">
        <v>143</v>
      </c>
    </row>
    <row r="563" spans="1:7" hidden="1" x14ac:dyDescent="0.2">
      <c r="A563" s="214" t="s">
        <v>3128</v>
      </c>
      <c r="B563" s="23" t="s">
        <v>76</v>
      </c>
      <c r="C563" s="214" t="s">
        <v>429</v>
      </c>
      <c r="E563" s="214" t="s">
        <v>1437</v>
      </c>
      <c r="F563" s="214" t="s">
        <v>1259</v>
      </c>
      <c r="G563" s="214" t="s">
        <v>142</v>
      </c>
    </row>
    <row r="564" spans="1:7" hidden="1" x14ac:dyDescent="0.2">
      <c r="A564" s="214" t="s">
        <v>3128</v>
      </c>
      <c r="B564" s="74" t="s">
        <v>76</v>
      </c>
      <c r="C564" s="214" t="s">
        <v>429</v>
      </c>
      <c r="E564" s="214" t="s">
        <v>1437</v>
      </c>
      <c r="F564" s="214" t="s">
        <v>1259</v>
      </c>
      <c r="G564" s="214" t="s">
        <v>457</v>
      </c>
    </row>
    <row r="565" spans="1:7" hidden="1" x14ac:dyDescent="0.2">
      <c r="A565" s="214" t="s">
        <v>3128</v>
      </c>
      <c r="B565" s="23" t="s">
        <v>76</v>
      </c>
      <c r="C565" s="214" t="s">
        <v>429</v>
      </c>
      <c r="E565" s="214" t="s">
        <v>1437</v>
      </c>
      <c r="F565" s="214" t="s">
        <v>1259</v>
      </c>
      <c r="G565" s="214" t="s">
        <v>375</v>
      </c>
    </row>
    <row r="566" spans="1:7" x14ac:dyDescent="0.2">
      <c r="A566" s="214" t="s">
        <v>3128</v>
      </c>
      <c r="B566" s="23" t="s">
        <v>76</v>
      </c>
      <c r="C566" s="214" t="s">
        <v>429</v>
      </c>
      <c r="E566" s="214" t="s">
        <v>1437</v>
      </c>
      <c r="F566" s="214" t="s">
        <v>1259</v>
      </c>
      <c r="G566" s="214" t="s">
        <v>218</v>
      </c>
    </row>
    <row r="567" spans="1:7" hidden="1" x14ac:dyDescent="0.2">
      <c r="A567" s="214" t="s">
        <v>3128</v>
      </c>
      <c r="B567" s="23" t="s">
        <v>76</v>
      </c>
      <c r="C567" s="214" t="s">
        <v>429</v>
      </c>
      <c r="E567" s="214" t="s">
        <v>1437</v>
      </c>
      <c r="F567" s="214" t="s">
        <v>1435</v>
      </c>
      <c r="G567" s="214" t="s">
        <v>465</v>
      </c>
    </row>
    <row r="568" spans="1:7" hidden="1" x14ac:dyDescent="0.2">
      <c r="A568" s="214" t="s">
        <v>3128</v>
      </c>
      <c r="B568" s="23" t="s">
        <v>76</v>
      </c>
      <c r="C568" s="214" t="s">
        <v>429</v>
      </c>
      <c r="E568" s="214" t="s">
        <v>1437</v>
      </c>
      <c r="F568" s="214" t="s">
        <v>1460</v>
      </c>
      <c r="G568" s="214" t="s">
        <v>246</v>
      </c>
    </row>
    <row r="569" spans="1:7" hidden="1" x14ac:dyDescent="0.2">
      <c r="A569" s="214" t="s">
        <v>3128</v>
      </c>
      <c r="B569" s="74" t="s">
        <v>76</v>
      </c>
      <c r="C569" s="214" t="s">
        <v>429</v>
      </c>
      <c r="E569" s="214" t="s">
        <v>1437</v>
      </c>
      <c r="F569" s="214" t="s">
        <v>1435</v>
      </c>
      <c r="G569" s="214" t="s">
        <v>248</v>
      </c>
    </row>
    <row r="570" spans="1:7" hidden="1" x14ac:dyDescent="0.2">
      <c r="A570" s="214" t="s">
        <v>3128</v>
      </c>
      <c r="B570" s="23" t="s">
        <v>76</v>
      </c>
      <c r="C570" s="214" t="s">
        <v>429</v>
      </c>
      <c r="E570" s="214" t="s">
        <v>1437</v>
      </c>
      <c r="F570" s="214" t="s">
        <v>1435</v>
      </c>
      <c r="G570" s="214" t="s">
        <v>26</v>
      </c>
    </row>
    <row r="571" spans="1:7" hidden="1" x14ac:dyDescent="0.2">
      <c r="A571" s="214" t="s">
        <v>3128</v>
      </c>
      <c r="B571" s="23" t="s">
        <v>76</v>
      </c>
      <c r="C571" s="214" t="s">
        <v>429</v>
      </c>
      <c r="E571" s="214" t="s">
        <v>1437</v>
      </c>
      <c r="F571" s="214" t="s">
        <v>185</v>
      </c>
      <c r="G571" s="214" t="s">
        <v>298</v>
      </c>
    </row>
    <row r="572" spans="1:7" hidden="1" x14ac:dyDescent="0.2">
      <c r="A572" s="214" t="s">
        <v>3128</v>
      </c>
      <c r="B572" s="23" t="s">
        <v>76</v>
      </c>
      <c r="C572" s="214" t="s">
        <v>429</v>
      </c>
      <c r="E572" s="214" t="s">
        <v>1437</v>
      </c>
      <c r="F572" s="214" t="s">
        <v>1259</v>
      </c>
      <c r="G572" s="214" t="s">
        <v>460</v>
      </c>
    </row>
    <row r="573" spans="1:7" hidden="1" x14ac:dyDescent="0.2">
      <c r="A573" s="214" t="s">
        <v>3128</v>
      </c>
      <c r="B573" s="23" t="s">
        <v>76</v>
      </c>
      <c r="C573" s="214" t="s">
        <v>429</v>
      </c>
      <c r="E573" s="214" t="s">
        <v>1437</v>
      </c>
      <c r="F573" s="214" t="s">
        <v>1259</v>
      </c>
      <c r="G573" s="214" t="s">
        <v>142</v>
      </c>
    </row>
    <row r="574" spans="1:7" hidden="1" x14ac:dyDescent="0.2">
      <c r="A574" s="214" t="s">
        <v>3128</v>
      </c>
      <c r="B574" s="23" t="s">
        <v>76</v>
      </c>
      <c r="C574" s="214" t="s">
        <v>429</v>
      </c>
      <c r="E574" s="214" t="s">
        <v>1437</v>
      </c>
      <c r="F574" s="214" t="s">
        <v>1259</v>
      </c>
      <c r="G574" s="214" t="s">
        <v>142</v>
      </c>
    </row>
    <row r="575" spans="1:7" hidden="1" x14ac:dyDescent="0.2">
      <c r="A575" s="214" t="s">
        <v>3128</v>
      </c>
      <c r="B575" s="23" t="s">
        <v>76</v>
      </c>
      <c r="C575" s="214" t="s">
        <v>429</v>
      </c>
      <c r="E575" s="214" t="s">
        <v>1437</v>
      </c>
      <c r="F575" s="214" t="s">
        <v>1259</v>
      </c>
      <c r="G575" s="214" t="s">
        <v>459</v>
      </c>
    </row>
    <row r="576" spans="1:7" hidden="1" x14ac:dyDescent="0.2">
      <c r="A576" s="214" t="s">
        <v>3128</v>
      </c>
      <c r="B576" s="23" t="s">
        <v>76</v>
      </c>
      <c r="C576" s="214" t="s">
        <v>429</v>
      </c>
      <c r="E576" s="214" t="s">
        <v>1437</v>
      </c>
      <c r="F576" s="214" t="s">
        <v>1259</v>
      </c>
      <c r="G576" s="214" t="s">
        <v>460</v>
      </c>
    </row>
    <row r="577" spans="1:7" hidden="1" x14ac:dyDescent="0.2">
      <c r="A577" s="214" t="s">
        <v>3128</v>
      </c>
      <c r="B577" s="23" t="s">
        <v>76</v>
      </c>
      <c r="C577" s="214" t="s">
        <v>429</v>
      </c>
      <c r="E577" s="214" t="s">
        <v>1437</v>
      </c>
      <c r="F577" s="214" t="s">
        <v>1259</v>
      </c>
      <c r="G577" s="214" t="s">
        <v>283</v>
      </c>
    </row>
    <row r="578" spans="1:7" hidden="1" x14ac:dyDescent="0.2">
      <c r="A578" s="214" t="s">
        <v>3128</v>
      </c>
      <c r="B578" s="23" t="s">
        <v>76</v>
      </c>
      <c r="C578" s="214" t="s">
        <v>429</v>
      </c>
      <c r="E578" s="214" t="s">
        <v>1437</v>
      </c>
      <c r="F578" s="214" t="s">
        <v>1259</v>
      </c>
      <c r="G578" s="214" t="s">
        <v>24</v>
      </c>
    </row>
    <row r="579" spans="1:7" hidden="1" x14ac:dyDescent="0.2">
      <c r="A579" s="214" t="s">
        <v>3135</v>
      </c>
      <c r="B579" s="23" t="s">
        <v>76</v>
      </c>
      <c r="C579" s="214" t="s">
        <v>2046</v>
      </c>
      <c r="E579" s="214" t="s">
        <v>1437</v>
      </c>
      <c r="F579" s="214" t="s">
        <v>443</v>
      </c>
      <c r="G579" s="214" t="s">
        <v>369</v>
      </c>
    </row>
    <row r="580" spans="1:7" hidden="1" x14ac:dyDescent="0.2">
      <c r="A580" s="214" t="s">
        <v>3135</v>
      </c>
      <c r="B580" s="23" t="s">
        <v>76</v>
      </c>
      <c r="C580" s="214" t="s">
        <v>2046</v>
      </c>
      <c r="E580" s="214" t="s">
        <v>1437</v>
      </c>
      <c r="F580" s="214" t="s">
        <v>1435</v>
      </c>
      <c r="G580" s="214" t="s">
        <v>465</v>
      </c>
    </row>
    <row r="581" spans="1:7" hidden="1" x14ac:dyDescent="0.2">
      <c r="A581" s="214" t="s">
        <v>3135</v>
      </c>
      <c r="B581" s="23" t="s">
        <v>76</v>
      </c>
      <c r="C581" s="214" t="s">
        <v>2046</v>
      </c>
      <c r="E581" s="214" t="s">
        <v>1437</v>
      </c>
      <c r="F581" s="214" t="s">
        <v>1259</v>
      </c>
      <c r="G581" s="214" t="s">
        <v>460</v>
      </c>
    </row>
    <row r="582" spans="1:7" hidden="1" x14ac:dyDescent="0.2">
      <c r="A582" s="214" t="s">
        <v>3135</v>
      </c>
      <c r="B582" s="23" t="s">
        <v>76</v>
      </c>
      <c r="C582" s="214" t="s">
        <v>2046</v>
      </c>
      <c r="E582" s="214" t="s">
        <v>1437</v>
      </c>
      <c r="F582" s="214" t="s">
        <v>1259</v>
      </c>
      <c r="G582" s="214" t="s">
        <v>460</v>
      </c>
    </row>
    <row r="583" spans="1:7" hidden="1" x14ac:dyDescent="0.2">
      <c r="A583" s="214" t="s">
        <v>3160</v>
      </c>
      <c r="B583" s="23" t="s">
        <v>76</v>
      </c>
      <c r="C583" s="214" t="s">
        <v>444</v>
      </c>
      <c r="E583" s="214" t="s">
        <v>1437</v>
      </c>
      <c r="F583" s="214" t="s">
        <v>1259</v>
      </c>
      <c r="G583" s="214" t="s">
        <v>142</v>
      </c>
    </row>
    <row r="584" spans="1:7" hidden="1" x14ac:dyDescent="0.2">
      <c r="A584" s="214" t="s">
        <v>3160</v>
      </c>
      <c r="B584" s="23" t="s">
        <v>76</v>
      </c>
      <c r="C584" s="214" t="s">
        <v>444</v>
      </c>
      <c r="E584" s="214" t="s">
        <v>1437</v>
      </c>
      <c r="F584" s="214" t="s">
        <v>1259</v>
      </c>
      <c r="G584" s="214" t="s">
        <v>142</v>
      </c>
    </row>
    <row r="585" spans="1:7" x14ac:dyDescent="0.2">
      <c r="A585" s="214" t="s">
        <v>3160</v>
      </c>
      <c r="B585" s="23" t="s">
        <v>76</v>
      </c>
      <c r="C585" s="214" t="s">
        <v>444</v>
      </c>
      <c r="E585" s="214" t="s">
        <v>1437</v>
      </c>
      <c r="F585" s="214" t="s">
        <v>1259</v>
      </c>
      <c r="G585" s="214" t="s">
        <v>218</v>
      </c>
    </row>
    <row r="586" spans="1:7" hidden="1" x14ac:dyDescent="0.2">
      <c r="A586" s="214" t="s">
        <v>3160</v>
      </c>
      <c r="B586" s="23" t="s">
        <v>76</v>
      </c>
      <c r="C586" s="214" t="s">
        <v>444</v>
      </c>
      <c r="E586" s="214" t="s">
        <v>1437</v>
      </c>
      <c r="F586" s="214" t="s">
        <v>1259</v>
      </c>
      <c r="G586" s="214" t="s">
        <v>460</v>
      </c>
    </row>
    <row r="587" spans="1:7" hidden="1" x14ac:dyDescent="0.2">
      <c r="A587" s="214" t="s">
        <v>3160</v>
      </c>
      <c r="B587" s="9" t="s">
        <v>76</v>
      </c>
      <c r="C587" s="214" t="s">
        <v>444</v>
      </c>
      <c r="E587" s="214" t="s">
        <v>1437</v>
      </c>
      <c r="F587" s="214" t="s">
        <v>1259</v>
      </c>
      <c r="G587" s="214" t="s">
        <v>460</v>
      </c>
    </row>
    <row r="588" spans="1:7" hidden="1" x14ac:dyDescent="0.2">
      <c r="A588" s="214" t="s">
        <v>3160</v>
      </c>
      <c r="B588" s="23" t="s">
        <v>76</v>
      </c>
      <c r="C588" s="214" t="s">
        <v>444</v>
      </c>
      <c r="E588" s="214" t="s">
        <v>1437</v>
      </c>
      <c r="F588" s="214" t="s">
        <v>1259</v>
      </c>
      <c r="G588" s="214" t="s">
        <v>143</v>
      </c>
    </row>
    <row r="589" spans="1:7" hidden="1" x14ac:dyDescent="0.2">
      <c r="A589" s="214" t="s">
        <v>3160</v>
      </c>
      <c r="B589" s="23" t="s">
        <v>76</v>
      </c>
      <c r="C589" s="214" t="s">
        <v>444</v>
      </c>
      <c r="E589" s="214" t="s">
        <v>1437</v>
      </c>
      <c r="F589" s="214" t="s">
        <v>1435</v>
      </c>
      <c r="G589" s="214" t="s">
        <v>465</v>
      </c>
    </row>
    <row r="590" spans="1:7" hidden="1" x14ac:dyDescent="0.2">
      <c r="A590" s="214" t="s">
        <v>3160</v>
      </c>
      <c r="B590" s="23" t="s">
        <v>76</v>
      </c>
      <c r="C590" s="214" t="s">
        <v>444</v>
      </c>
      <c r="E590" s="214" t="s">
        <v>1437</v>
      </c>
      <c r="F590" s="214" t="s">
        <v>1259</v>
      </c>
      <c r="G590" s="214" t="s">
        <v>460</v>
      </c>
    </row>
    <row r="591" spans="1:7" hidden="1" x14ac:dyDescent="0.2">
      <c r="A591" s="214" t="s">
        <v>3160</v>
      </c>
      <c r="B591" s="23" t="s">
        <v>76</v>
      </c>
      <c r="C591" s="214" t="s">
        <v>444</v>
      </c>
      <c r="E591" s="214" t="s">
        <v>1437</v>
      </c>
      <c r="F591" s="214" t="s">
        <v>1259</v>
      </c>
      <c r="G591" s="214" t="s">
        <v>457</v>
      </c>
    </row>
    <row r="592" spans="1:7" hidden="1" x14ac:dyDescent="0.2">
      <c r="A592" s="214" t="s">
        <v>3160</v>
      </c>
      <c r="B592" s="23" t="s">
        <v>76</v>
      </c>
      <c r="C592" s="214" t="s">
        <v>444</v>
      </c>
      <c r="E592" s="214" t="s">
        <v>1437</v>
      </c>
      <c r="F592" s="214" t="s">
        <v>1259</v>
      </c>
      <c r="G592" s="214" t="s">
        <v>143</v>
      </c>
    </row>
    <row r="593" spans="1:7" hidden="1" x14ac:dyDescent="0.2">
      <c r="A593" s="214" t="s">
        <v>3160</v>
      </c>
      <c r="B593" s="23" t="s">
        <v>76</v>
      </c>
      <c r="C593" s="214" t="s">
        <v>444</v>
      </c>
      <c r="E593" s="214" t="s">
        <v>1437</v>
      </c>
      <c r="F593" s="214" t="s">
        <v>1259</v>
      </c>
      <c r="G593" s="214" t="s">
        <v>460</v>
      </c>
    </row>
    <row r="594" spans="1:7" hidden="1" x14ac:dyDescent="0.2">
      <c r="A594" s="214" t="s">
        <v>3160</v>
      </c>
      <c r="B594" s="23" t="s">
        <v>76</v>
      </c>
      <c r="C594" s="214" t="s">
        <v>444</v>
      </c>
      <c r="E594" s="214" t="s">
        <v>1437</v>
      </c>
      <c r="F594" s="214" t="s">
        <v>1259</v>
      </c>
      <c r="G594" s="214" t="s">
        <v>283</v>
      </c>
    </row>
    <row r="595" spans="1:7" hidden="1" x14ac:dyDescent="0.2">
      <c r="A595" s="214" t="s">
        <v>3160</v>
      </c>
      <c r="B595" s="23" t="s">
        <v>76</v>
      </c>
      <c r="C595" s="214" t="s">
        <v>444</v>
      </c>
      <c r="E595" s="214" t="s">
        <v>1437</v>
      </c>
      <c r="F595" s="214" t="s">
        <v>443</v>
      </c>
      <c r="G595" s="214" t="s">
        <v>479</v>
      </c>
    </row>
    <row r="596" spans="1:7" hidden="1" x14ac:dyDescent="0.2">
      <c r="A596" s="214" t="s">
        <v>3160</v>
      </c>
      <c r="B596" s="23" t="s">
        <v>76</v>
      </c>
      <c r="C596" s="214" t="s">
        <v>444</v>
      </c>
      <c r="E596" s="214" t="s">
        <v>1437</v>
      </c>
      <c r="F596" s="214" t="s">
        <v>1435</v>
      </c>
      <c r="G596" s="214" t="s">
        <v>26</v>
      </c>
    </row>
    <row r="597" spans="1:7" hidden="1" x14ac:dyDescent="0.2">
      <c r="A597" s="214" t="s">
        <v>3160</v>
      </c>
      <c r="B597" s="74" t="s">
        <v>76</v>
      </c>
      <c r="C597" s="214" t="s">
        <v>444</v>
      </c>
      <c r="E597" s="214" t="s">
        <v>1437</v>
      </c>
      <c r="F597" s="214" t="s">
        <v>1259</v>
      </c>
      <c r="G597" s="214" t="s">
        <v>460</v>
      </c>
    </row>
    <row r="598" spans="1:7" hidden="1" x14ac:dyDescent="0.2">
      <c r="A598" s="214" t="s">
        <v>3160</v>
      </c>
      <c r="B598" s="23" t="s">
        <v>76</v>
      </c>
      <c r="C598" s="214" t="s">
        <v>444</v>
      </c>
      <c r="E598" s="214" t="s">
        <v>1437</v>
      </c>
      <c r="F598" s="214" t="s">
        <v>1259</v>
      </c>
      <c r="G598" s="214" t="s">
        <v>460</v>
      </c>
    </row>
    <row r="599" spans="1:7" hidden="1" x14ac:dyDescent="0.2">
      <c r="A599" s="214" t="s">
        <v>3160</v>
      </c>
      <c r="B599" s="23" t="s">
        <v>76</v>
      </c>
      <c r="C599" s="214" t="s">
        <v>444</v>
      </c>
      <c r="E599" s="214" t="s">
        <v>1437</v>
      </c>
      <c r="F599" s="214" t="s">
        <v>1259</v>
      </c>
      <c r="G599" s="214" t="s">
        <v>375</v>
      </c>
    </row>
    <row r="600" spans="1:7" hidden="1" x14ac:dyDescent="0.2">
      <c r="A600" s="214" t="s">
        <v>3160</v>
      </c>
      <c r="B600" s="23" t="s">
        <v>76</v>
      </c>
      <c r="C600" s="214" t="s">
        <v>444</v>
      </c>
      <c r="E600" s="214" t="s">
        <v>1437</v>
      </c>
      <c r="F600" s="214" t="s">
        <v>1259</v>
      </c>
      <c r="G600" s="214" t="s">
        <v>142</v>
      </c>
    </row>
    <row r="601" spans="1:7" hidden="1" x14ac:dyDescent="0.2">
      <c r="A601" s="214" t="s">
        <v>3160</v>
      </c>
      <c r="B601" s="23" t="s">
        <v>76</v>
      </c>
      <c r="C601" s="214" t="s">
        <v>444</v>
      </c>
      <c r="E601" s="214" t="s">
        <v>1437</v>
      </c>
      <c r="F601" s="214" t="s">
        <v>1259</v>
      </c>
      <c r="G601" s="214" t="s">
        <v>283</v>
      </c>
    </row>
    <row r="602" spans="1:7" hidden="1" x14ac:dyDescent="0.2">
      <c r="A602" s="214" t="s">
        <v>3160</v>
      </c>
      <c r="B602" s="23" t="s">
        <v>76</v>
      </c>
      <c r="C602" s="214" t="s">
        <v>444</v>
      </c>
      <c r="E602" s="214" t="s">
        <v>1437</v>
      </c>
      <c r="F602" s="214" t="s">
        <v>1259</v>
      </c>
      <c r="G602" s="214" t="s">
        <v>142</v>
      </c>
    </row>
    <row r="603" spans="1:7" hidden="1" x14ac:dyDescent="0.2">
      <c r="A603" s="214" t="s">
        <v>3192</v>
      </c>
      <c r="B603" s="23" t="s">
        <v>76</v>
      </c>
      <c r="C603" s="214" t="s">
        <v>2103</v>
      </c>
      <c r="E603" s="214" t="s">
        <v>1437</v>
      </c>
      <c r="F603" s="214" t="s">
        <v>1259</v>
      </c>
      <c r="G603" s="214" t="s">
        <v>460</v>
      </c>
    </row>
    <row r="604" spans="1:7" hidden="1" x14ac:dyDescent="0.2">
      <c r="A604" s="214" t="s">
        <v>3192</v>
      </c>
      <c r="B604" s="23" t="s">
        <v>76</v>
      </c>
      <c r="C604" s="214" t="s">
        <v>2103</v>
      </c>
      <c r="E604" s="214" t="s">
        <v>1437</v>
      </c>
      <c r="F604" s="214" t="s">
        <v>1259</v>
      </c>
      <c r="G604" s="214" t="s">
        <v>143</v>
      </c>
    </row>
    <row r="605" spans="1:7" hidden="1" x14ac:dyDescent="0.2">
      <c r="A605" s="214" t="s">
        <v>3192</v>
      </c>
      <c r="B605" s="23" t="s">
        <v>76</v>
      </c>
      <c r="C605" s="214" t="s">
        <v>2103</v>
      </c>
      <c r="E605" s="214" t="s">
        <v>1437</v>
      </c>
      <c r="F605" s="214" t="s">
        <v>1259</v>
      </c>
      <c r="G605" s="214" t="s">
        <v>460</v>
      </c>
    </row>
    <row r="606" spans="1:7" hidden="1" x14ac:dyDescent="0.2">
      <c r="A606" s="214" t="s">
        <v>3192</v>
      </c>
      <c r="B606" s="23" t="s">
        <v>76</v>
      </c>
      <c r="C606" s="214" t="s">
        <v>2103</v>
      </c>
      <c r="E606" s="214" t="s">
        <v>1437</v>
      </c>
      <c r="F606" s="214" t="s">
        <v>1259</v>
      </c>
      <c r="G606" s="214" t="s">
        <v>460</v>
      </c>
    </row>
    <row r="607" spans="1:7" hidden="1" x14ac:dyDescent="0.2">
      <c r="A607" s="214" t="s">
        <v>3192</v>
      </c>
      <c r="B607" s="23" t="s">
        <v>76</v>
      </c>
      <c r="C607" s="214" t="s">
        <v>2103</v>
      </c>
      <c r="E607" s="214" t="s">
        <v>1437</v>
      </c>
      <c r="F607" s="214" t="s">
        <v>1259</v>
      </c>
      <c r="G607" s="214" t="s">
        <v>142</v>
      </c>
    </row>
    <row r="608" spans="1:7" hidden="1" x14ac:dyDescent="0.2">
      <c r="A608" s="214" t="s">
        <v>3151</v>
      </c>
      <c r="B608" s="23" t="s">
        <v>76</v>
      </c>
      <c r="C608" s="214" t="s">
        <v>2104</v>
      </c>
      <c r="E608" s="214" t="s">
        <v>1437</v>
      </c>
      <c r="F608" s="214" t="s">
        <v>1259</v>
      </c>
      <c r="G608" s="214" t="s">
        <v>142</v>
      </c>
    </row>
    <row r="609" spans="1:7" hidden="1" x14ac:dyDescent="0.2">
      <c r="A609" s="214" t="s">
        <v>3151</v>
      </c>
      <c r="B609" s="23" t="s">
        <v>76</v>
      </c>
      <c r="C609" s="214" t="s">
        <v>2104</v>
      </c>
      <c r="E609" s="214" t="s">
        <v>1437</v>
      </c>
      <c r="F609" s="214" t="s">
        <v>1435</v>
      </c>
      <c r="G609" s="214" t="s">
        <v>465</v>
      </c>
    </row>
    <row r="610" spans="1:7" hidden="1" x14ac:dyDescent="0.2">
      <c r="A610" s="214" t="s">
        <v>3151</v>
      </c>
      <c r="B610" s="23" t="s">
        <v>76</v>
      </c>
      <c r="C610" s="214" t="s">
        <v>2104</v>
      </c>
      <c r="E610" s="214" t="s">
        <v>1437</v>
      </c>
      <c r="F610" s="214" t="s">
        <v>1259</v>
      </c>
      <c r="G610" s="214" t="s">
        <v>646</v>
      </c>
    </row>
    <row r="611" spans="1:7" hidden="1" x14ac:dyDescent="0.2">
      <c r="A611" s="214" t="s">
        <v>2567</v>
      </c>
      <c r="B611" s="23" t="s">
        <v>76</v>
      </c>
      <c r="C611" s="214" t="s">
        <v>2105</v>
      </c>
      <c r="E611" s="214" t="s">
        <v>1437</v>
      </c>
      <c r="F611" s="214" t="s">
        <v>1259</v>
      </c>
      <c r="G611" s="214" t="s">
        <v>142</v>
      </c>
    </row>
    <row r="612" spans="1:7" hidden="1" x14ac:dyDescent="0.2">
      <c r="A612" s="214" t="s">
        <v>2622</v>
      </c>
      <c r="B612" s="23" t="s">
        <v>76</v>
      </c>
      <c r="C612" s="214" t="s">
        <v>2143</v>
      </c>
      <c r="E612" s="214" t="s">
        <v>1437</v>
      </c>
      <c r="F612" s="214" t="s">
        <v>1259</v>
      </c>
      <c r="G612" s="214" t="s">
        <v>460</v>
      </c>
    </row>
    <row r="613" spans="1:7" hidden="1" x14ac:dyDescent="0.2">
      <c r="A613" s="214" t="s">
        <v>2281</v>
      </c>
      <c r="B613" s="23" t="s">
        <v>76</v>
      </c>
      <c r="C613" s="214" t="s">
        <v>3429</v>
      </c>
      <c r="E613" s="214" t="s">
        <v>1437</v>
      </c>
      <c r="F613" s="214" t="s">
        <v>1259</v>
      </c>
      <c r="G613" s="214" t="s">
        <v>460</v>
      </c>
    </row>
    <row r="614" spans="1:7" hidden="1" x14ac:dyDescent="0.2">
      <c r="B614" s="23" t="s">
        <v>3626</v>
      </c>
    </row>
    <row r="615" spans="1:7" hidden="1" x14ac:dyDescent="0.2">
      <c r="B615" s="23" t="s">
        <v>460</v>
      </c>
    </row>
    <row r="616" spans="1:7" hidden="1" x14ac:dyDescent="0.2">
      <c r="B616" s="23" t="s">
        <v>218</v>
      </c>
    </row>
    <row r="617" spans="1:7" hidden="1" x14ac:dyDescent="0.2">
      <c r="B617" s="74" t="s">
        <v>646</v>
      </c>
    </row>
    <row r="618" spans="1:7" hidden="1" x14ac:dyDescent="0.2">
      <c r="B618" s="23" t="s">
        <v>237</v>
      </c>
    </row>
    <row r="619" spans="1:7" hidden="1" x14ac:dyDescent="0.2">
      <c r="B619" s="74" t="s">
        <v>460</v>
      </c>
    </row>
    <row r="620" spans="1:7" hidden="1" x14ac:dyDescent="0.2">
      <c r="B620" s="23" t="s">
        <v>460</v>
      </c>
    </row>
    <row r="621" spans="1:7" hidden="1" x14ac:dyDescent="0.2">
      <c r="B621" s="23" t="s">
        <v>460</v>
      </c>
    </row>
    <row r="622" spans="1:7" hidden="1" x14ac:dyDescent="0.2">
      <c r="B622" s="23" t="s">
        <v>460</v>
      </c>
    </row>
    <row r="623" spans="1:7" hidden="1" x14ac:dyDescent="0.2">
      <c r="B623" s="23" t="s">
        <v>460</v>
      </c>
    </row>
    <row r="624" spans="1:7" hidden="1" x14ac:dyDescent="0.2">
      <c r="B624" s="23" t="s">
        <v>479</v>
      </c>
    </row>
    <row r="625" spans="2:2" hidden="1" x14ac:dyDescent="0.2">
      <c r="B625" s="23" t="s">
        <v>143</v>
      </c>
    </row>
    <row r="626" spans="2:2" hidden="1" x14ac:dyDescent="0.2">
      <c r="B626" s="23" t="s">
        <v>142</v>
      </c>
    </row>
    <row r="627" spans="2:2" hidden="1" x14ac:dyDescent="0.2">
      <c r="B627" s="23" t="s">
        <v>457</v>
      </c>
    </row>
    <row r="628" spans="2:2" hidden="1" x14ac:dyDescent="0.2">
      <c r="B628" s="23" t="s">
        <v>375</v>
      </c>
    </row>
    <row r="629" spans="2:2" hidden="1" x14ac:dyDescent="0.2">
      <c r="B629" s="23" t="s">
        <v>218</v>
      </c>
    </row>
    <row r="630" spans="2:2" hidden="1" x14ac:dyDescent="0.2">
      <c r="B630" s="23" t="s">
        <v>465</v>
      </c>
    </row>
    <row r="631" spans="2:2" hidden="1" x14ac:dyDescent="0.2">
      <c r="B631" s="23" t="s">
        <v>246</v>
      </c>
    </row>
    <row r="632" spans="2:2" hidden="1" x14ac:dyDescent="0.2">
      <c r="B632" s="23" t="s">
        <v>248</v>
      </c>
    </row>
    <row r="633" spans="2:2" hidden="1" x14ac:dyDescent="0.2">
      <c r="B633" s="23" t="s">
        <v>26</v>
      </c>
    </row>
    <row r="634" spans="2:2" hidden="1" x14ac:dyDescent="0.2">
      <c r="B634" s="23" t="s">
        <v>298</v>
      </c>
    </row>
    <row r="635" spans="2:2" hidden="1" x14ac:dyDescent="0.2">
      <c r="B635" s="23" t="s">
        <v>460</v>
      </c>
    </row>
    <row r="636" spans="2:2" hidden="1" x14ac:dyDescent="0.2">
      <c r="B636" s="23" t="s">
        <v>142</v>
      </c>
    </row>
    <row r="637" spans="2:2" hidden="1" x14ac:dyDescent="0.2">
      <c r="B637" s="23" t="s">
        <v>142</v>
      </c>
    </row>
    <row r="638" spans="2:2" hidden="1" x14ac:dyDescent="0.2">
      <c r="B638" s="23" t="s">
        <v>459</v>
      </c>
    </row>
    <row r="639" spans="2:2" hidden="1" x14ac:dyDescent="0.2">
      <c r="B639" s="23" t="s">
        <v>460</v>
      </c>
    </row>
    <row r="640" spans="2:2" hidden="1" x14ac:dyDescent="0.2">
      <c r="B640" s="23" t="s">
        <v>283</v>
      </c>
    </row>
    <row r="641" spans="2:2" hidden="1" x14ac:dyDescent="0.2">
      <c r="B641" s="23" t="s">
        <v>24</v>
      </c>
    </row>
    <row r="642" spans="2:2" hidden="1" x14ac:dyDescent="0.2">
      <c r="B642" s="74" t="s">
        <v>460</v>
      </c>
    </row>
    <row r="643" spans="2:2" hidden="1" x14ac:dyDescent="0.2">
      <c r="B643" s="23" t="s">
        <v>369</v>
      </c>
    </row>
    <row r="644" spans="2:2" hidden="1" x14ac:dyDescent="0.2">
      <c r="B644" s="23" t="s">
        <v>465</v>
      </c>
    </row>
    <row r="645" spans="2:2" hidden="1" x14ac:dyDescent="0.2">
      <c r="B645" s="23" t="s">
        <v>460</v>
      </c>
    </row>
    <row r="646" spans="2:2" hidden="1" x14ac:dyDescent="0.2">
      <c r="B646" s="23" t="s">
        <v>460</v>
      </c>
    </row>
    <row r="647" spans="2:2" hidden="1" x14ac:dyDescent="0.2">
      <c r="B647" s="74" t="s">
        <v>460</v>
      </c>
    </row>
    <row r="648" spans="2:2" hidden="1" x14ac:dyDescent="0.2">
      <c r="B648" s="23" t="s">
        <v>142</v>
      </c>
    </row>
    <row r="649" spans="2:2" hidden="1" x14ac:dyDescent="0.2">
      <c r="B649" s="23" t="s">
        <v>142</v>
      </c>
    </row>
    <row r="650" spans="2:2" hidden="1" x14ac:dyDescent="0.2">
      <c r="B650" s="23" t="s">
        <v>218</v>
      </c>
    </row>
    <row r="651" spans="2:2" hidden="1" x14ac:dyDescent="0.2">
      <c r="B651" s="23" t="s">
        <v>460</v>
      </c>
    </row>
    <row r="652" spans="2:2" hidden="1" x14ac:dyDescent="0.2">
      <c r="B652" s="23" t="s">
        <v>460</v>
      </c>
    </row>
    <row r="653" spans="2:2" hidden="1" x14ac:dyDescent="0.2">
      <c r="B653" s="23" t="s">
        <v>143</v>
      </c>
    </row>
    <row r="654" spans="2:2" hidden="1" x14ac:dyDescent="0.2">
      <c r="B654" s="23" t="s">
        <v>465</v>
      </c>
    </row>
    <row r="655" spans="2:2" hidden="1" x14ac:dyDescent="0.2">
      <c r="B655" s="23" t="s">
        <v>460</v>
      </c>
    </row>
    <row r="656" spans="2:2" hidden="1" x14ac:dyDescent="0.2">
      <c r="B656" s="23" t="s">
        <v>457</v>
      </c>
    </row>
    <row r="657" spans="2:2" hidden="1" x14ac:dyDescent="0.2">
      <c r="B657" s="23" t="s">
        <v>143</v>
      </c>
    </row>
    <row r="658" spans="2:2" hidden="1" x14ac:dyDescent="0.2">
      <c r="B658" s="23" t="s">
        <v>460</v>
      </c>
    </row>
    <row r="659" spans="2:2" hidden="1" x14ac:dyDescent="0.2">
      <c r="B659" s="23" t="s">
        <v>283</v>
      </c>
    </row>
    <row r="660" spans="2:2" hidden="1" x14ac:dyDescent="0.2">
      <c r="B660" s="23" t="s">
        <v>479</v>
      </c>
    </row>
    <row r="661" spans="2:2" hidden="1" x14ac:dyDescent="0.2">
      <c r="B661" s="23" t="s">
        <v>26</v>
      </c>
    </row>
    <row r="662" spans="2:2" hidden="1" x14ac:dyDescent="0.2">
      <c r="B662" s="23" t="s">
        <v>460</v>
      </c>
    </row>
    <row r="663" spans="2:2" hidden="1" x14ac:dyDescent="0.2">
      <c r="B663" s="23" t="s">
        <v>460</v>
      </c>
    </row>
    <row r="664" spans="2:2" hidden="1" x14ac:dyDescent="0.2">
      <c r="B664" s="23" t="s">
        <v>375</v>
      </c>
    </row>
    <row r="665" spans="2:2" hidden="1" x14ac:dyDescent="0.2">
      <c r="B665" s="23" t="s">
        <v>142</v>
      </c>
    </row>
    <row r="666" spans="2:2" hidden="1" x14ac:dyDescent="0.2">
      <c r="B666" s="23" t="s">
        <v>283</v>
      </c>
    </row>
    <row r="667" spans="2:2" hidden="1" x14ac:dyDescent="0.2">
      <c r="B667" s="23" t="s">
        <v>142</v>
      </c>
    </row>
    <row r="668" spans="2:2" hidden="1" x14ac:dyDescent="0.2">
      <c r="B668" s="74" t="s">
        <v>460</v>
      </c>
    </row>
    <row r="669" spans="2:2" hidden="1" x14ac:dyDescent="0.2">
      <c r="B669" s="23" t="s">
        <v>460</v>
      </c>
    </row>
    <row r="670" spans="2:2" hidden="1" x14ac:dyDescent="0.2">
      <c r="B670" s="23" t="s">
        <v>143</v>
      </c>
    </row>
    <row r="671" spans="2:2" hidden="1" x14ac:dyDescent="0.2">
      <c r="B671" s="23" t="s">
        <v>460</v>
      </c>
    </row>
    <row r="672" spans="2:2" hidden="1" x14ac:dyDescent="0.2">
      <c r="B672" s="23" t="s">
        <v>460</v>
      </c>
    </row>
    <row r="673" spans="2:2" hidden="1" x14ac:dyDescent="0.2">
      <c r="B673" s="23" t="s">
        <v>142</v>
      </c>
    </row>
    <row r="674" spans="2:2" hidden="1" x14ac:dyDescent="0.2">
      <c r="B674" s="74" t="s">
        <v>460</v>
      </c>
    </row>
    <row r="675" spans="2:2" hidden="1" x14ac:dyDescent="0.2">
      <c r="B675" s="23" t="s">
        <v>142</v>
      </c>
    </row>
    <row r="676" spans="2:2" hidden="1" x14ac:dyDescent="0.2">
      <c r="B676" s="23" t="s">
        <v>465</v>
      </c>
    </row>
    <row r="677" spans="2:2" hidden="1" x14ac:dyDescent="0.2">
      <c r="B677" s="23" t="s">
        <v>646</v>
      </c>
    </row>
    <row r="678" spans="2:2" hidden="1" x14ac:dyDescent="0.2">
      <c r="B678" s="74" t="s">
        <v>460</v>
      </c>
    </row>
    <row r="679" spans="2:2" hidden="1" x14ac:dyDescent="0.2">
      <c r="B679" s="23" t="s">
        <v>142</v>
      </c>
    </row>
    <row r="680" spans="2:2" hidden="1" x14ac:dyDescent="0.2">
      <c r="B680" s="74" t="s">
        <v>460</v>
      </c>
    </row>
    <row r="681" spans="2:2" hidden="1" x14ac:dyDescent="0.2">
      <c r="B681" s="23" t="s">
        <v>460</v>
      </c>
    </row>
    <row r="682" spans="2:2" hidden="1" x14ac:dyDescent="0.2">
      <c r="B682" s="74" t="s">
        <v>460</v>
      </c>
    </row>
    <row r="683" spans="2:2" hidden="1" x14ac:dyDescent="0.2">
      <c r="B683" s="23" t="s">
        <v>460</v>
      </c>
    </row>
  </sheetData>
  <autoFilter ref="A1:G683">
    <filterColumn colId="6">
      <filters>
        <filter val="BANDUNG"/>
      </filters>
    </filterColumn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3:F49"/>
  <sheetViews>
    <sheetView workbookViewId="0">
      <selection activeCell="B4" sqref="B4"/>
    </sheetView>
  </sheetViews>
  <sheetFormatPr defaultRowHeight="12.75" x14ac:dyDescent="0.2"/>
  <cols>
    <col min="1" max="1" width="14" bestFit="1" customWidth="1"/>
    <col min="2" max="2" width="21.85546875" bestFit="1" customWidth="1"/>
    <col min="4" max="4" width="19.140625" customWidth="1"/>
    <col min="5" max="5" width="14" bestFit="1" customWidth="1"/>
    <col min="6" max="6" width="16.7109375" bestFit="1" customWidth="1"/>
  </cols>
  <sheetData>
    <row r="3" spans="1:6" x14ac:dyDescent="0.2">
      <c r="A3" s="284" t="s">
        <v>3688</v>
      </c>
      <c r="B3" t="s">
        <v>3689</v>
      </c>
      <c r="D3" s="288" t="s">
        <v>3691</v>
      </c>
      <c r="E3" s="289" t="s">
        <v>3687</v>
      </c>
      <c r="F3" s="289" t="s">
        <v>3402</v>
      </c>
    </row>
    <row r="4" spans="1:6" x14ac:dyDescent="0.2">
      <c r="A4" s="285" t="s">
        <v>460</v>
      </c>
      <c r="B4" s="286">
        <v>200</v>
      </c>
      <c r="E4" t="str">
        <f t="shared" ref="E4:F9" si="0">A4</f>
        <v>JAKARTA</v>
      </c>
      <c r="F4">
        <f t="shared" si="0"/>
        <v>200</v>
      </c>
    </row>
    <row r="5" spans="1:6" x14ac:dyDescent="0.2">
      <c r="A5" s="285" t="s">
        <v>142</v>
      </c>
      <c r="B5" s="286">
        <v>62</v>
      </c>
      <c r="D5" s="290">
        <v>1</v>
      </c>
      <c r="E5" t="str">
        <f t="shared" si="0"/>
        <v>SURABAYA</v>
      </c>
      <c r="F5">
        <f t="shared" si="0"/>
        <v>62</v>
      </c>
    </row>
    <row r="6" spans="1:6" x14ac:dyDescent="0.2">
      <c r="A6" s="285" t="s">
        <v>218</v>
      </c>
      <c r="B6" s="286">
        <v>38</v>
      </c>
      <c r="D6" s="290">
        <f>+D5+1</f>
        <v>2</v>
      </c>
      <c r="E6" t="str">
        <f t="shared" si="0"/>
        <v>BANDUNG</v>
      </c>
      <c r="F6">
        <f t="shared" si="0"/>
        <v>38</v>
      </c>
    </row>
    <row r="7" spans="1:6" x14ac:dyDescent="0.2">
      <c r="A7" s="285" t="s">
        <v>465</v>
      </c>
      <c r="B7" s="286">
        <v>36</v>
      </c>
      <c r="D7" s="290">
        <f t="shared" ref="D7:D15" si="1">+D6+1</f>
        <v>3</v>
      </c>
      <c r="E7" t="str">
        <f t="shared" si="0"/>
        <v>MEDAN</v>
      </c>
      <c r="F7">
        <f t="shared" si="0"/>
        <v>36</v>
      </c>
    </row>
    <row r="8" spans="1:6" x14ac:dyDescent="0.2">
      <c r="A8" s="285" t="s">
        <v>143</v>
      </c>
      <c r="B8" s="286">
        <v>32</v>
      </c>
      <c r="D8" s="290">
        <f t="shared" si="1"/>
        <v>4</v>
      </c>
      <c r="E8" t="str">
        <f t="shared" si="0"/>
        <v>SEMARANG</v>
      </c>
      <c r="F8">
        <f t="shared" si="0"/>
        <v>32</v>
      </c>
    </row>
    <row r="9" spans="1:6" x14ac:dyDescent="0.2">
      <c r="A9" s="285" t="s">
        <v>283</v>
      </c>
      <c r="B9" s="286">
        <v>25</v>
      </c>
      <c r="D9" s="290">
        <f t="shared" si="1"/>
        <v>5</v>
      </c>
      <c r="E9" t="str">
        <f t="shared" si="0"/>
        <v>YOGYAKARTA</v>
      </c>
      <c r="F9">
        <f t="shared" si="0"/>
        <v>25</v>
      </c>
    </row>
    <row r="10" spans="1:6" x14ac:dyDescent="0.2">
      <c r="A10" s="285" t="s">
        <v>457</v>
      </c>
      <c r="B10" s="286">
        <v>21</v>
      </c>
      <c r="D10" s="290">
        <f t="shared" si="1"/>
        <v>6</v>
      </c>
      <c r="E10" s="298" t="s">
        <v>457</v>
      </c>
      <c r="F10" s="299">
        <v>21</v>
      </c>
    </row>
    <row r="11" spans="1:6" x14ac:dyDescent="0.2">
      <c r="A11" s="285" t="s">
        <v>375</v>
      </c>
      <c r="B11" s="286">
        <v>19</v>
      </c>
      <c r="D11" s="290">
        <f t="shared" si="1"/>
        <v>7</v>
      </c>
      <c r="E11" s="298" t="s">
        <v>375</v>
      </c>
      <c r="F11" s="299">
        <v>19</v>
      </c>
    </row>
    <row r="12" spans="1:6" x14ac:dyDescent="0.2">
      <c r="A12" s="285" t="s">
        <v>246</v>
      </c>
      <c r="B12" s="286">
        <v>18</v>
      </c>
      <c r="D12" s="290">
        <f t="shared" si="1"/>
        <v>8</v>
      </c>
      <c r="E12" s="298" t="s">
        <v>246</v>
      </c>
      <c r="F12" s="299">
        <v>18</v>
      </c>
    </row>
    <row r="13" spans="1:6" x14ac:dyDescent="0.2">
      <c r="A13" s="285" t="s">
        <v>479</v>
      </c>
      <c r="B13" s="286">
        <v>17</v>
      </c>
      <c r="D13" s="290">
        <f t="shared" si="1"/>
        <v>9</v>
      </c>
      <c r="E13" s="298" t="s">
        <v>479</v>
      </c>
      <c r="F13" s="299">
        <v>17</v>
      </c>
    </row>
    <row r="14" spans="1:6" x14ac:dyDescent="0.2">
      <c r="A14" s="285" t="s">
        <v>646</v>
      </c>
      <c r="B14" s="286">
        <v>15</v>
      </c>
      <c r="D14" s="290">
        <f t="shared" si="1"/>
        <v>10</v>
      </c>
      <c r="E14" s="298" t="s">
        <v>646</v>
      </c>
      <c r="F14" s="299">
        <v>15</v>
      </c>
    </row>
    <row r="15" spans="1:6" x14ac:dyDescent="0.2">
      <c r="A15" s="285" t="s">
        <v>26</v>
      </c>
      <c r="B15" s="286">
        <v>14</v>
      </c>
      <c r="D15" s="290">
        <f t="shared" si="1"/>
        <v>11</v>
      </c>
      <c r="E15" s="300" t="s">
        <v>3690</v>
      </c>
      <c r="F15">
        <f>SUM(B15:B48)</f>
        <v>129</v>
      </c>
    </row>
    <row r="16" spans="1:6" x14ac:dyDescent="0.2">
      <c r="A16" s="285" t="s">
        <v>433</v>
      </c>
      <c r="B16" s="286">
        <v>13</v>
      </c>
    </row>
    <row r="17" spans="1:2" x14ac:dyDescent="0.2">
      <c r="A17" s="285" t="s">
        <v>248</v>
      </c>
      <c r="B17" s="286">
        <v>9</v>
      </c>
    </row>
    <row r="18" spans="1:2" x14ac:dyDescent="0.2">
      <c r="A18" s="285" t="s">
        <v>464</v>
      </c>
      <c r="B18" s="286">
        <v>9</v>
      </c>
    </row>
    <row r="19" spans="1:2" x14ac:dyDescent="0.2">
      <c r="A19" s="285" t="s">
        <v>298</v>
      </c>
      <c r="B19" s="286">
        <v>7</v>
      </c>
    </row>
    <row r="20" spans="1:2" x14ac:dyDescent="0.2">
      <c r="A20" s="285" t="s">
        <v>55</v>
      </c>
      <c r="B20" s="286">
        <v>7</v>
      </c>
    </row>
    <row r="21" spans="1:2" x14ac:dyDescent="0.2">
      <c r="A21" s="285" t="s">
        <v>191</v>
      </c>
      <c r="B21" s="286">
        <v>7</v>
      </c>
    </row>
    <row r="22" spans="1:2" x14ac:dyDescent="0.2">
      <c r="A22" s="285" t="s">
        <v>259</v>
      </c>
      <c r="B22" s="286">
        <v>6</v>
      </c>
    </row>
    <row r="23" spans="1:2" x14ac:dyDescent="0.2">
      <c r="A23" s="285" t="s">
        <v>36</v>
      </c>
      <c r="B23" s="286">
        <v>6</v>
      </c>
    </row>
    <row r="24" spans="1:2" x14ac:dyDescent="0.2">
      <c r="A24" s="285" t="s">
        <v>24</v>
      </c>
      <c r="B24" s="286">
        <v>5</v>
      </c>
    </row>
    <row r="25" spans="1:2" x14ac:dyDescent="0.2">
      <c r="A25" s="285" t="s">
        <v>249</v>
      </c>
      <c r="B25" s="286">
        <v>5</v>
      </c>
    </row>
    <row r="26" spans="1:2" x14ac:dyDescent="0.2">
      <c r="A26" s="285" t="s">
        <v>459</v>
      </c>
      <c r="B26" s="286">
        <v>4</v>
      </c>
    </row>
    <row r="27" spans="1:2" x14ac:dyDescent="0.2">
      <c r="A27" s="285" t="s">
        <v>159</v>
      </c>
      <c r="B27" s="286">
        <v>4</v>
      </c>
    </row>
    <row r="28" spans="1:2" x14ac:dyDescent="0.2">
      <c r="A28" s="285" t="s">
        <v>288</v>
      </c>
      <c r="B28" s="286">
        <v>3</v>
      </c>
    </row>
    <row r="29" spans="1:2" x14ac:dyDescent="0.2">
      <c r="A29" s="285" t="s">
        <v>337</v>
      </c>
      <c r="B29" s="286">
        <v>3</v>
      </c>
    </row>
    <row r="30" spans="1:2" x14ac:dyDescent="0.2">
      <c r="A30" s="285" t="s">
        <v>224</v>
      </c>
      <c r="B30" s="286">
        <v>3</v>
      </c>
    </row>
    <row r="31" spans="1:2" x14ac:dyDescent="0.2">
      <c r="A31" s="285" t="s">
        <v>226</v>
      </c>
      <c r="B31" s="286">
        <v>2</v>
      </c>
    </row>
    <row r="32" spans="1:2" x14ac:dyDescent="0.2">
      <c r="A32" s="285" t="s">
        <v>60</v>
      </c>
      <c r="B32" s="286">
        <v>2</v>
      </c>
    </row>
    <row r="33" spans="1:2" x14ac:dyDescent="0.2">
      <c r="A33" s="285" t="s">
        <v>1561</v>
      </c>
      <c r="B33" s="286">
        <v>2</v>
      </c>
    </row>
    <row r="34" spans="1:2" x14ac:dyDescent="0.2">
      <c r="A34" s="285" t="s">
        <v>22</v>
      </c>
      <c r="B34" s="286">
        <v>2</v>
      </c>
    </row>
    <row r="35" spans="1:2" x14ac:dyDescent="0.2">
      <c r="A35" s="285" t="s">
        <v>396</v>
      </c>
      <c r="B35" s="286">
        <v>2</v>
      </c>
    </row>
    <row r="36" spans="1:2" x14ac:dyDescent="0.2">
      <c r="A36" s="285" t="s">
        <v>373</v>
      </c>
      <c r="B36" s="286">
        <v>2</v>
      </c>
    </row>
    <row r="37" spans="1:2" x14ac:dyDescent="0.2">
      <c r="A37" s="285" t="s">
        <v>369</v>
      </c>
      <c r="B37" s="286">
        <v>1</v>
      </c>
    </row>
    <row r="38" spans="1:2" x14ac:dyDescent="0.2">
      <c r="A38" s="285" t="s">
        <v>1327</v>
      </c>
      <c r="B38" s="286">
        <v>1</v>
      </c>
    </row>
    <row r="39" spans="1:2" x14ac:dyDescent="0.2">
      <c r="A39" s="285" t="s">
        <v>238</v>
      </c>
      <c r="B39" s="286">
        <v>1</v>
      </c>
    </row>
    <row r="40" spans="1:2" x14ac:dyDescent="0.2">
      <c r="A40" s="285" t="s">
        <v>3460</v>
      </c>
      <c r="B40" s="286">
        <v>1</v>
      </c>
    </row>
    <row r="41" spans="1:2" x14ac:dyDescent="0.2">
      <c r="A41" s="285" t="s">
        <v>372</v>
      </c>
      <c r="B41" s="286">
        <v>1</v>
      </c>
    </row>
    <row r="42" spans="1:2" x14ac:dyDescent="0.2">
      <c r="A42" s="285" t="s">
        <v>237</v>
      </c>
      <c r="B42" s="286">
        <v>1</v>
      </c>
    </row>
    <row r="43" spans="1:2" x14ac:dyDescent="0.2">
      <c r="A43" s="285" t="s">
        <v>188</v>
      </c>
      <c r="B43" s="286">
        <v>1</v>
      </c>
    </row>
    <row r="44" spans="1:2" x14ac:dyDescent="0.2">
      <c r="A44" s="285" t="s">
        <v>3626</v>
      </c>
      <c r="B44" s="286">
        <v>1</v>
      </c>
    </row>
    <row r="45" spans="1:2" x14ac:dyDescent="0.2">
      <c r="A45" s="285" t="s">
        <v>1287</v>
      </c>
      <c r="B45" s="286">
        <v>1</v>
      </c>
    </row>
    <row r="46" spans="1:2" x14ac:dyDescent="0.2">
      <c r="A46" s="285" t="s">
        <v>253</v>
      </c>
      <c r="B46" s="286">
        <v>1</v>
      </c>
    </row>
    <row r="47" spans="1:2" x14ac:dyDescent="0.2">
      <c r="A47" s="285" t="s">
        <v>1665</v>
      </c>
      <c r="B47" s="286">
        <v>1</v>
      </c>
    </row>
    <row r="48" spans="1:2" x14ac:dyDescent="0.2">
      <c r="A48" s="285" t="s">
        <v>1487</v>
      </c>
      <c r="B48" s="286">
        <v>1</v>
      </c>
    </row>
    <row r="49" spans="1:2" x14ac:dyDescent="0.2">
      <c r="A49" s="285" t="s">
        <v>3659</v>
      </c>
      <c r="B49" s="286">
        <v>612</v>
      </c>
    </row>
  </sheetData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53"/>
  <sheetViews>
    <sheetView topLeftCell="A3" workbookViewId="0">
      <selection activeCell="H14" sqref="H14"/>
    </sheetView>
  </sheetViews>
  <sheetFormatPr defaultRowHeight="12.75" x14ac:dyDescent="0.2"/>
  <cols>
    <col min="1" max="1" width="14" bestFit="1" customWidth="1"/>
    <col min="2" max="2" width="13.28515625" bestFit="1" customWidth="1"/>
    <col min="3" max="48" width="16.28515625" bestFit="1" customWidth="1"/>
    <col min="49" max="49" width="11.28515625" bestFit="1" customWidth="1"/>
  </cols>
  <sheetData>
    <row r="3" spans="1:8" x14ac:dyDescent="0.2">
      <c r="A3" s="284" t="s">
        <v>3688</v>
      </c>
      <c r="B3" t="s">
        <v>3754</v>
      </c>
      <c r="D3" t="s">
        <v>3688</v>
      </c>
      <c r="E3" t="s">
        <v>3754</v>
      </c>
      <c r="G3" t="s">
        <v>3687</v>
      </c>
      <c r="H3" t="s">
        <v>3755</v>
      </c>
    </row>
    <row r="4" spans="1:8" x14ac:dyDescent="0.2">
      <c r="A4" s="285" t="s">
        <v>224</v>
      </c>
      <c r="B4" s="286">
        <v>4</v>
      </c>
      <c r="D4" t="s">
        <v>460</v>
      </c>
      <c r="E4">
        <v>206</v>
      </c>
      <c r="G4" t="s">
        <v>460</v>
      </c>
      <c r="H4">
        <v>206</v>
      </c>
    </row>
    <row r="5" spans="1:8" x14ac:dyDescent="0.2">
      <c r="A5" s="285" t="s">
        <v>3460</v>
      </c>
      <c r="B5" s="286">
        <v>1</v>
      </c>
      <c r="D5" t="s">
        <v>142</v>
      </c>
      <c r="E5">
        <v>67</v>
      </c>
      <c r="G5" t="s">
        <v>142</v>
      </c>
      <c r="H5">
        <v>67</v>
      </c>
    </row>
    <row r="6" spans="1:8" x14ac:dyDescent="0.2">
      <c r="A6" s="285" t="s">
        <v>443</v>
      </c>
      <c r="B6" s="286">
        <v>1</v>
      </c>
      <c r="D6" t="s">
        <v>218</v>
      </c>
      <c r="E6">
        <v>37</v>
      </c>
      <c r="G6" t="s">
        <v>218</v>
      </c>
      <c r="H6">
        <v>37</v>
      </c>
    </row>
    <row r="7" spans="1:8" x14ac:dyDescent="0.2">
      <c r="A7" s="285" t="s">
        <v>298</v>
      </c>
      <c r="B7" s="286">
        <v>7</v>
      </c>
      <c r="D7" t="s">
        <v>465</v>
      </c>
      <c r="E7">
        <v>35</v>
      </c>
      <c r="G7" t="s">
        <v>465</v>
      </c>
      <c r="H7">
        <v>35</v>
      </c>
    </row>
    <row r="8" spans="1:8" x14ac:dyDescent="0.2">
      <c r="A8" s="285" t="s">
        <v>3702</v>
      </c>
      <c r="B8" s="286">
        <v>2</v>
      </c>
      <c r="D8" t="s">
        <v>143</v>
      </c>
      <c r="E8">
        <v>32</v>
      </c>
      <c r="G8" t="s">
        <v>143</v>
      </c>
      <c r="H8">
        <v>32</v>
      </c>
    </row>
    <row r="9" spans="1:8" x14ac:dyDescent="0.2">
      <c r="A9" s="285" t="s">
        <v>218</v>
      </c>
      <c r="B9" s="286">
        <v>37</v>
      </c>
      <c r="D9" t="s">
        <v>283</v>
      </c>
      <c r="E9">
        <v>26</v>
      </c>
      <c r="G9" t="s">
        <v>283</v>
      </c>
      <c r="H9">
        <v>26</v>
      </c>
    </row>
    <row r="10" spans="1:8" x14ac:dyDescent="0.2">
      <c r="A10" s="285" t="s">
        <v>337</v>
      </c>
      <c r="B10" s="286">
        <v>4</v>
      </c>
      <c r="D10" t="s">
        <v>246</v>
      </c>
      <c r="E10">
        <v>19</v>
      </c>
      <c r="G10" t="s">
        <v>246</v>
      </c>
      <c r="H10">
        <v>19</v>
      </c>
    </row>
    <row r="11" spans="1:8" x14ac:dyDescent="0.2">
      <c r="A11" s="285" t="s">
        <v>55</v>
      </c>
      <c r="B11" s="286">
        <v>10</v>
      </c>
      <c r="D11" t="s">
        <v>375</v>
      </c>
      <c r="E11">
        <v>19</v>
      </c>
      <c r="G11" t="s">
        <v>375</v>
      </c>
      <c r="H11">
        <v>19</v>
      </c>
    </row>
    <row r="12" spans="1:8" x14ac:dyDescent="0.2">
      <c r="A12" s="285" t="s">
        <v>159</v>
      </c>
      <c r="B12" s="286">
        <v>4</v>
      </c>
      <c r="D12" t="s">
        <v>457</v>
      </c>
      <c r="E12">
        <v>18</v>
      </c>
      <c r="G12" t="s">
        <v>457</v>
      </c>
      <c r="H12">
        <v>18</v>
      </c>
    </row>
    <row r="13" spans="1:8" x14ac:dyDescent="0.2">
      <c r="A13" s="285" t="s">
        <v>259</v>
      </c>
      <c r="B13" s="286">
        <v>5</v>
      </c>
      <c r="D13" t="s">
        <v>646</v>
      </c>
      <c r="E13">
        <v>17</v>
      </c>
      <c r="G13" t="s">
        <v>646</v>
      </c>
      <c r="H13">
        <v>17</v>
      </c>
    </row>
    <row r="14" spans="1:8" x14ac:dyDescent="0.2">
      <c r="A14" s="285" t="s">
        <v>1327</v>
      </c>
      <c r="B14" s="286">
        <v>1</v>
      </c>
      <c r="D14" t="s">
        <v>479</v>
      </c>
      <c r="E14">
        <v>15</v>
      </c>
      <c r="G14" t="s">
        <v>3756</v>
      </c>
      <c r="H14">
        <f>SUM(E14:E51)</f>
        <v>147</v>
      </c>
    </row>
    <row r="15" spans="1:8" x14ac:dyDescent="0.2">
      <c r="A15" s="285" t="s">
        <v>3744</v>
      </c>
      <c r="B15" s="286">
        <v>1</v>
      </c>
      <c r="D15" t="s">
        <v>26</v>
      </c>
      <c r="E15">
        <v>12</v>
      </c>
    </row>
    <row r="16" spans="1:8" x14ac:dyDescent="0.2">
      <c r="A16" s="285" t="s">
        <v>459</v>
      </c>
      <c r="B16" s="286">
        <v>4</v>
      </c>
      <c r="D16" t="s">
        <v>433</v>
      </c>
      <c r="E16">
        <v>11</v>
      </c>
    </row>
    <row r="17" spans="1:5" x14ac:dyDescent="0.2">
      <c r="A17" s="285" t="s">
        <v>479</v>
      </c>
      <c r="B17" s="286">
        <v>15</v>
      </c>
      <c r="D17" t="s">
        <v>55</v>
      </c>
      <c r="E17">
        <v>10</v>
      </c>
    </row>
    <row r="18" spans="1:5" x14ac:dyDescent="0.2">
      <c r="A18" s="285" t="s">
        <v>1665</v>
      </c>
      <c r="B18" s="286">
        <v>1</v>
      </c>
      <c r="D18" t="s">
        <v>248</v>
      </c>
      <c r="E18">
        <v>9</v>
      </c>
    </row>
    <row r="19" spans="1:5" x14ac:dyDescent="0.2">
      <c r="A19" s="285" t="s">
        <v>460</v>
      </c>
      <c r="B19" s="286">
        <v>206</v>
      </c>
      <c r="D19" t="s">
        <v>464</v>
      </c>
      <c r="E19">
        <v>8</v>
      </c>
    </row>
    <row r="20" spans="1:5" x14ac:dyDescent="0.2">
      <c r="A20" s="285" t="s">
        <v>249</v>
      </c>
      <c r="B20" s="286">
        <v>4</v>
      </c>
      <c r="D20" t="s">
        <v>36</v>
      </c>
      <c r="E20">
        <v>8</v>
      </c>
    </row>
    <row r="21" spans="1:5" x14ac:dyDescent="0.2">
      <c r="A21" s="285" t="s">
        <v>3571</v>
      </c>
      <c r="B21" s="286">
        <v>1</v>
      </c>
      <c r="D21" t="s">
        <v>298</v>
      </c>
      <c r="E21">
        <v>7</v>
      </c>
    </row>
    <row r="22" spans="1:5" x14ac:dyDescent="0.2">
      <c r="A22" s="285" t="s">
        <v>188</v>
      </c>
      <c r="B22" s="286">
        <v>1</v>
      </c>
      <c r="D22" t="s">
        <v>191</v>
      </c>
      <c r="E22">
        <v>7</v>
      </c>
    </row>
    <row r="23" spans="1:5" x14ac:dyDescent="0.2">
      <c r="A23" s="285" t="s">
        <v>238</v>
      </c>
      <c r="B23" s="286">
        <v>1</v>
      </c>
      <c r="D23" t="s">
        <v>259</v>
      </c>
      <c r="E23">
        <v>5</v>
      </c>
    </row>
    <row r="24" spans="1:5" x14ac:dyDescent="0.2">
      <c r="A24" s="285" t="s">
        <v>3626</v>
      </c>
      <c r="B24" s="286">
        <v>2</v>
      </c>
      <c r="D24" t="s">
        <v>24</v>
      </c>
      <c r="E24">
        <v>5</v>
      </c>
    </row>
    <row r="25" spans="1:5" x14ac:dyDescent="0.2">
      <c r="A25" s="285" t="s">
        <v>253</v>
      </c>
      <c r="B25" s="286">
        <v>1</v>
      </c>
      <c r="D25" t="s">
        <v>224</v>
      </c>
      <c r="E25">
        <v>4</v>
      </c>
    </row>
    <row r="26" spans="1:5" x14ac:dyDescent="0.2">
      <c r="A26" s="285" t="s">
        <v>191</v>
      </c>
      <c r="B26" s="286">
        <v>7</v>
      </c>
      <c r="D26" t="s">
        <v>337</v>
      </c>
      <c r="E26">
        <v>4</v>
      </c>
    </row>
    <row r="27" spans="1:5" x14ac:dyDescent="0.2">
      <c r="A27" s="285" t="s">
        <v>226</v>
      </c>
      <c r="B27" s="286">
        <v>2</v>
      </c>
      <c r="D27" t="s">
        <v>159</v>
      </c>
      <c r="E27">
        <v>4</v>
      </c>
    </row>
    <row r="28" spans="1:5" x14ac:dyDescent="0.2">
      <c r="A28" s="285" t="s">
        <v>246</v>
      </c>
      <c r="B28" s="286">
        <v>19</v>
      </c>
      <c r="D28" t="s">
        <v>459</v>
      </c>
      <c r="E28">
        <v>4</v>
      </c>
    </row>
    <row r="29" spans="1:5" x14ac:dyDescent="0.2">
      <c r="A29" s="285" t="s">
        <v>375</v>
      </c>
      <c r="B29" s="286">
        <v>19</v>
      </c>
      <c r="D29" t="s">
        <v>249</v>
      </c>
      <c r="E29">
        <v>4</v>
      </c>
    </row>
    <row r="30" spans="1:5" x14ac:dyDescent="0.2">
      <c r="A30" s="285" t="s">
        <v>464</v>
      </c>
      <c r="B30" s="286">
        <v>8</v>
      </c>
      <c r="D30" t="s">
        <v>60</v>
      </c>
      <c r="E30">
        <v>3</v>
      </c>
    </row>
    <row r="31" spans="1:5" x14ac:dyDescent="0.2">
      <c r="A31" s="285" t="s">
        <v>465</v>
      </c>
      <c r="B31" s="286">
        <v>35</v>
      </c>
      <c r="D31" t="s">
        <v>3702</v>
      </c>
      <c r="E31">
        <v>2</v>
      </c>
    </row>
    <row r="32" spans="1:5" x14ac:dyDescent="0.2">
      <c r="A32" s="285" t="s">
        <v>36</v>
      </c>
      <c r="B32" s="286">
        <v>8</v>
      </c>
      <c r="D32" t="s">
        <v>3626</v>
      </c>
      <c r="E32">
        <v>2</v>
      </c>
    </row>
    <row r="33" spans="1:5" x14ac:dyDescent="0.2">
      <c r="A33" s="285" t="s">
        <v>26</v>
      </c>
      <c r="B33" s="286">
        <v>12</v>
      </c>
      <c r="D33" t="s">
        <v>226</v>
      </c>
      <c r="E33">
        <v>2</v>
      </c>
    </row>
    <row r="34" spans="1:5" x14ac:dyDescent="0.2">
      <c r="A34" s="285" t="s">
        <v>1487</v>
      </c>
      <c r="B34" s="286">
        <v>1</v>
      </c>
      <c r="D34" t="s">
        <v>396</v>
      </c>
      <c r="E34">
        <v>2</v>
      </c>
    </row>
    <row r="35" spans="1:5" x14ac:dyDescent="0.2">
      <c r="A35" s="285" t="s">
        <v>372</v>
      </c>
      <c r="B35" s="286">
        <v>1</v>
      </c>
      <c r="D35" t="s">
        <v>1561</v>
      </c>
      <c r="E35">
        <v>2</v>
      </c>
    </row>
    <row r="36" spans="1:5" x14ac:dyDescent="0.2">
      <c r="A36" s="285" t="s">
        <v>248</v>
      </c>
      <c r="B36" s="286">
        <v>9</v>
      </c>
      <c r="D36" t="s">
        <v>288</v>
      </c>
      <c r="E36">
        <v>2</v>
      </c>
    </row>
    <row r="37" spans="1:5" x14ac:dyDescent="0.2">
      <c r="A37" s="285" t="s">
        <v>433</v>
      </c>
      <c r="B37" s="286">
        <v>11</v>
      </c>
      <c r="D37" t="s">
        <v>3460</v>
      </c>
      <c r="E37">
        <v>1</v>
      </c>
    </row>
    <row r="38" spans="1:5" x14ac:dyDescent="0.2">
      <c r="A38" s="285" t="s">
        <v>373</v>
      </c>
      <c r="B38" s="286">
        <v>1</v>
      </c>
      <c r="D38" t="s">
        <v>443</v>
      </c>
      <c r="E38">
        <v>1</v>
      </c>
    </row>
    <row r="39" spans="1:5" x14ac:dyDescent="0.2">
      <c r="A39" s="285" t="s">
        <v>396</v>
      </c>
      <c r="B39" s="286">
        <v>2</v>
      </c>
      <c r="D39" t="s">
        <v>1327</v>
      </c>
      <c r="E39">
        <v>1</v>
      </c>
    </row>
    <row r="40" spans="1:5" x14ac:dyDescent="0.2">
      <c r="A40" s="285" t="s">
        <v>1561</v>
      </c>
      <c r="B40" s="286">
        <v>2</v>
      </c>
      <c r="D40" t="s">
        <v>3744</v>
      </c>
      <c r="E40">
        <v>1</v>
      </c>
    </row>
    <row r="41" spans="1:5" x14ac:dyDescent="0.2">
      <c r="A41" s="285" t="s">
        <v>237</v>
      </c>
      <c r="B41" s="286">
        <v>1</v>
      </c>
      <c r="D41" t="s">
        <v>1665</v>
      </c>
      <c r="E41">
        <v>1</v>
      </c>
    </row>
    <row r="42" spans="1:5" x14ac:dyDescent="0.2">
      <c r="A42" s="285" t="s">
        <v>143</v>
      </c>
      <c r="B42" s="286">
        <v>32</v>
      </c>
      <c r="D42" t="s">
        <v>3571</v>
      </c>
      <c r="E42">
        <v>1</v>
      </c>
    </row>
    <row r="43" spans="1:5" x14ac:dyDescent="0.2">
      <c r="A43" s="285" t="s">
        <v>646</v>
      </c>
      <c r="B43" s="286">
        <v>17</v>
      </c>
      <c r="D43" t="s">
        <v>188</v>
      </c>
      <c r="E43">
        <v>1</v>
      </c>
    </row>
    <row r="44" spans="1:5" x14ac:dyDescent="0.2">
      <c r="A44" s="285" t="s">
        <v>3698</v>
      </c>
      <c r="B44" s="286">
        <v>1</v>
      </c>
      <c r="D44" t="s">
        <v>238</v>
      </c>
      <c r="E44">
        <v>1</v>
      </c>
    </row>
    <row r="45" spans="1:5" x14ac:dyDescent="0.2">
      <c r="A45" s="285" t="s">
        <v>22</v>
      </c>
      <c r="B45" s="286">
        <v>1</v>
      </c>
      <c r="D45" t="s">
        <v>253</v>
      </c>
      <c r="E45">
        <v>1</v>
      </c>
    </row>
    <row r="46" spans="1:5" x14ac:dyDescent="0.2">
      <c r="A46" s="285" t="s">
        <v>457</v>
      </c>
      <c r="B46" s="286">
        <v>18</v>
      </c>
      <c r="D46" t="s">
        <v>1487</v>
      </c>
      <c r="E46">
        <v>1</v>
      </c>
    </row>
    <row r="47" spans="1:5" x14ac:dyDescent="0.2">
      <c r="A47" s="285" t="s">
        <v>142</v>
      </c>
      <c r="B47" s="286">
        <v>67</v>
      </c>
      <c r="D47" t="s">
        <v>372</v>
      </c>
      <c r="E47">
        <v>1</v>
      </c>
    </row>
    <row r="48" spans="1:5" x14ac:dyDescent="0.2">
      <c r="A48" s="285" t="s">
        <v>24</v>
      </c>
      <c r="B48" s="286">
        <v>5</v>
      </c>
      <c r="D48" t="s">
        <v>373</v>
      </c>
      <c r="E48">
        <v>1</v>
      </c>
    </row>
    <row r="49" spans="1:5" x14ac:dyDescent="0.2">
      <c r="A49" s="285" t="s">
        <v>60</v>
      </c>
      <c r="B49" s="286">
        <v>3</v>
      </c>
      <c r="D49" t="s">
        <v>237</v>
      </c>
      <c r="E49">
        <v>1</v>
      </c>
    </row>
    <row r="50" spans="1:5" x14ac:dyDescent="0.2">
      <c r="A50" s="285" t="s">
        <v>288</v>
      </c>
      <c r="B50" s="286">
        <v>2</v>
      </c>
      <c r="D50" t="s">
        <v>3698</v>
      </c>
      <c r="E50">
        <v>1</v>
      </c>
    </row>
    <row r="51" spans="1:5" x14ac:dyDescent="0.2">
      <c r="A51" s="285" t="s">
        <v>283</v>
      </c>
      <c r="B51" s="286">
        <v>26</v>
      </c>
      <c r="D51" t="s">
        <v>22</v>
      </c>
      <c r="E51">
        <v>1</v>
      </c>
    </row>
    <row r="52" spans="1:5" x14ac:dyDescent="0.2">
      <c r="A52" s="285" t="s">
        <v>3659</v>
      </c>
      <c r="B52" s="286">
        <v>623</v>
      </c>
    </row>
    <row r="53" spans="1:5" x14ac:dyDescent="0.2">
      <c r="D53" t="s">
        <v>3659</v>
      </c>
      <c r="E53">
        <v>623</v>
      </c>
    </row>
  </sheetData>
  <autoFilter ref="D3:E3">
    <sortState ref="D4:E51">
      <sortCondition descending="1" ref="E3"/>
    </sortState>
  </autoFilter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D624"/>
  <sheetViews>
    <sheetView workbookViewId="0">
      <selection sqref="A1:D624"/>
    </sheetView>
  </sheetViews>
  <sheetFormatPr defaultRowHeight="12.75" x14ac:dyDescent="0.2"/>
  <cols>
    <col min="3" max="3" width="10.5703125" bestFit="1" customWidth="1"/>
    <col min="4" max="4" width="13.140625" bestFit="1" customWidth="1"/>
  </cols>
  <sheetData>
    <row r="1" spans="1:4" x14ac:dyDescent="0.2">
      <c r="A1" t="s">
        <v>3753</v>
      </c>
      <c r="B1" t="s">
        <v>3435</v>
      </c>
      <c r="C1" t="s">
        <v>3422</v>
      </c>
      <c r="D1" t="s">
        <v>2277</v>
      </c>
    </row>
    <row r="2" spans="1:4" x14ac:dyDescent="0.2">
      <c r="A2" s="172" t="s">
        <v>2330</v>
      </c>
      <c r="B2" s="247" t="s">
        <v>0</v>
      </c>
      <c r="C2" s="23" t="s">
        <v>1435</v>
      </c>
      <c r="D2" s="23" t="s">
        <v>26</v>
      </c>
    </row>
    <row r="3" spans="1:4" x14ac:dyDescent="0.2">
      <c r="A3" s="172" t="s">
        <v>2330</v>
      </c>
      <c r="B3" s="247" t="s">
        <v>0</v>
      </c>
      <c r="C3" s="23" t="s">
        <v>1259</v>
      </c>
      <c r="D3" s="23" t="s">
        <v>142</v>
      </c>
    </row>
    <row r="4" spans="1:4" x14ac:dyDescent="0.2">
      <c r="A4" s="172" t="s">
        <v>2330</v>
      </c>
      <c r="B4" s="247" t="s">
        <v>0</v>
      </c>
      <c r="C4" s="23" t="s">
        <v>1259</v>
      </c>
      <c r="D4" s="23" t="s">
        <v>283</v>
      </c>
    </row>
    <row r="5" spans="1:4" x14ac:dyDescent="0.2">
      <c r="A5" s="172" t="s">
        <v>2330</v>
      </c>
      <c r="B5" s="247" t="s">
        <v>0</v>
      </c>
      <c r="C5" s="23" t="s">
        <v>1259</v>
      </c>
      <c r="D5" s="23" t="s">
        <v>460</v>
      </c>
    </row>
    <row r="6" spans="1:4" x14ac:dyDescent="0.2">
      <c r="A6" s="172" t="s">
        <v>2330</v>
      </c>
      <c r="B6" s="247" t="s">
        <v>0</v>
      </c>
      <c r="C6" s="23" t="s">
        <v>1259</v>
      </c>
      <c r="D6" s="23" t="s">
        <v>460</v>
      </c>
    </row>
    <row r="7" spans="1:4" x14ac:dyDescent="0.2">
      <c r="A7" s="172" t="s">
        <v>2330</v>
      </c>
      <c r="B7" s="247" t="s">
        <v>0</v>
      </c>
      <c r="C7" s="23" t="s">
        <v>1259</v>
      </c>
      <c r="D7" s="23" t="s">
        <v>142</v>
      </c>
    </row>
    <row r="8" spans="1:4" x14ac:dyDescent="0.2">
      <c r="A8" s="172" t="s">
        <v>2330</v>
      </c>
      <c r="B8" s="247" t="s">
        <v>0</v>
      </c>
      <c r="C8" s="23" t="s">
        <v>1259</v>
      </c>
      <c r="D8" s="23" t="s">
        <v>460</v>
      </c>
    </row>
    <row r="9" spans="1:4" x14ac:dyDescent="0.2">
      <c r="A9" s="172" t="s">
        <v>2314</v>
      </c>
      <c r="B9" s="248" t="s">
        <v>660</v>
      </c>
      <c r="C9" s="23" t="s">
        <v>1259</v>
      </c>
      <c r="D9" s="23" t="s">
        <v>142</v>
      </c>
    </row>
    <row r="10" spans="1:4" x14ac:dyDescent="0.2">
      <c r="A10" s="172" t="s">
        <v>2314</v>
      </c>
      <c r="B10" s="248" t="s">
        <v>660</v>
      </c>
      <c r="C10" s="23" t="s">
        <v>1259</v>
      </c>
      <c r="D10" s="23" t="s">
        <v>460</v>
      </c>
    </row>
    <row r="11" spans="1:4" x14ac:dyDescent="0.2">
      <c r="A11" s="172" t="s">
        <v>2314</v>
      </c>
      <c r="B11" s="248" t="s">
        <v>660</v>
      </c>
      <c r="C11" s="23" t="s">
        <v>1259</v>
      </c>
      <c r="D11" s="23" t="s">
        <v>460</v>
      </c>
    </row>
    <row r="12" spans="1:4" x14ac:dyDescent="0.2">
      <c r="A12" s="172" t="s">
        <v>2963</v>
      </c>
      <c r="B12" s="248" t="s">
        <v>285</v>
      </c>
      <c r="C12" s="23" t="s">
        <v>1259</v>
      </c>
      <c r="D12" s="23" t="s">
        <v>457</v>
      </c>
    </row>
    <row r="13" spans="1:4" x14ac:dyDescent="0.2">
      <c r="A13" s="172" t="s">
        <v>2963</v>
      </c>
      <c r="B13" s="248" t="s">
        <v>285</v>
      </c>
      <c r="C13" s="23" t="s">
        <v>1259</v>
      </c>
      <c r="D13" s="30" t="s">
        <v>283</v>
      </c>
    </row>
    <row r="14" spans="1:4" x14ac:dyDescent="0.2">
      <c r="A14" s="172" t="s">
        <v>2339</v>
      </c>
      <c r="B14" s="29" t="s">
        <v>23</v>
      </c>
      <c r="C14" s="23" t="s">
        <v>1435</v>
      </c>
      <c r="D14" s="23" t="s">
        <v>465</v>
      </c>
    </row>
    <row r="15" spans="1:4" x14ac:dyDescent="0.2">
      <c r="A15" s="172" t="s">
        <v>2349</v>
      </c>
      <c r="B15" s="29" t="s">
        <v>526</v>
      </c>
      <c r="C15" s="23" t="s">
        <v>1259</v>
      </c>
      <c r="D15" s="326" t="s">
        <v>460</v>
      </c>
    </row>
    <row r="16" spans="1:4" x14ac:dyDescent="0.2">
      <c r="A16" s="172" t="s">
        <v>2349</v>
      </c>
      <c r="B16" s="29" t="s">
        <v>526</v>
      </c>
      <c r="C16" s="23" t="s">
        <v>1435</v>
      </c>
      <c r="D16" s="326" t="s">
        <v>465</v>
      </c>
    </row>
    <row r="17" spans="1:4" x14ac:dyDescent="0.2">
      <c r="A17" s="172" t="s">
        <v>2349</v>
      </c>
      <c r="B17" s="29" t="s">
        <v>526</v>
      </c>
      <c r="C17" s="23" t="s">
        <v>1259</v>
      </c>
      <c r="D17" s="326" t="s">
        <v>142</v>
      </c>
    </row>
    <row r="18" spans="1:4" x14ac:dyDescent="0.2">
      <c r="A18" s="172" t="s">
        <v>2349</v>
      </c>
      <c r="B18" s="29" t="s">
        <v>526</v>
      </c>
      <c r="C18" s="23" t="s">
        <v>1259</v>
      </c>
      <c r="D18" s="326" t="s">
        <v>460</v>
      </c>
    </row>
    <row r="19" spans="1:4" x14ac:dyDescent="0.2">
      <c r="A19" s="172" t="s">
        <v>2349</v>
      </c>
      <c r="B19" s="29" t="s">
        <v>526</v>
      </c>
      <c r="C19" s="23" t="s">
        <v>1259</v>
      </c>
      <c r="D19" s="326" t="s">
        <v>218</v>
      </c>
    </row>
    <row r="20" spans="1:4" x14ac:dyDescent="0.2">
      <c r="A20" s="172" t="s">
        <v>2349</v>
      </c>
      <c r="B20" s="29" t="s">
        <v>526</v>
      </c>
      <c r="C20" s="23" t="s">
        <v>1435</v>
      </c>
      <c r="D20" s="326" t="s">
        <v>26</v>
      </c>
    </row>
    <row r="21" spans="1:4" x14ac:dyDescent="0.2">
      <c r="A21" s="172" t="s">
        <v>2357</v>
      </c>
      <c r="B21" s="85" t="s">
        <v>293</v>
      </c>
      <c r="C21" s="23" t="s">
        <v>1259</v>
      </c>
      <c r="D21" s="23" t="s">
        <v>142</v>
      </c>
    </row>
    <row r="22" spans="1:4" x14ac:dyDescent="0.2">
      <c r="A22" s="150" t="s">
        <v>2859</v>
      </c>
      <c r="B22" s="85" t="s">
        <v>1447</v>
      </c>
      <c r="C22" s="23" t="s">
        <v>1259</v>
      </c>
      <c r="D22" s="23" t="s">
        <v>142</v>
      </c>
    </row>
    <row r="23" spans="1:4" x14ac:dyDescent="0.2">
      <c r="A23" s="150" t="s">
        <v>2859</v>
      </c>
      <c r="B23" s="85" t="s">
        <v>1447</v>
      </c>
      <c r="C23" s="23" t="s">
        <v>1259</v>
      </c>
      <c r="D23" s="23" t="s">
        <v>457</v>
      </c>
    </row>
    <row r="24" spans="1:4" x14ac:dyDescent="0.2">
      <c r="A24" s="150" t="s">
        <v>2859</v>
      </c>
      <c r="B24" s="85" t="s">
        <v>1447</v>
      </c>
      <c r="C24" s="23" t="s">
        <v>1259</v>
      </c>
      <c r="D24" s="23" t="s">
        <v>143</v>
      </c>
    </row>
    <row r="25" spans="1:4" x14ac:dyDescent="0.2">
      <c r="A25" s="150" t="s">
        <v>2859</v>
      </c>
      <c r="B25" s="85" t="s">
        <v>1447</v>
      </c>
      <c r="C25" s="23" t="s">
        <v>1259</v>
      </c>
      <c r="D25" s="23" t="s">
        <v>142</v>
      </c>
    </row>
    <row r="26" spans="1:4" x14ac:dyDescent="0.2">
      <c r="A26" s="150" t="s">
        <v>2859</v>
      </c>
      <c r="B26" s="85" t="s">
        <v>1447</v>
      </c>
      <c r="C26" s="23" t="s">
        <v>1259</v>
      </c>
      <c r="D26" s="23" t="s">
        <v>460</v>
      </c>
    </row>
    <row r="27" spans="1:4" x14ac:dyDescent="0.2">
      <c r="A27" s="150" t="s">
        <v>2859</v>
      </c>
      <c r="B27" s="85" t="s">
        <v>1447</v>
      </c>
      <c r="C27" s="23" t="s">
        <v>1259</v>
      </c>
      <c r="D27" s="23" t="s">
        <v>218</v>
      </c>
    </row>
    <row r="28" spans="1:4" x14ac:dyDescent="0.2">
      <c r="A28" s="150" t="s">
        <v>2364</v>
      </c>
      <c r="B28" s="248" t="s">
        <v>458</v>
      </c>
      <c r="C28" s="23" t="s">
        <v>1435</v>
      </c>
      <c r="D28" s="23" t="s">
        <v>465</v>
      </c>
    </row>
    <row r="29" spans="1:4" x14ac:dyDescent="0.2">
      <c r="A29" s="150" t="s">
        <v>2364</v>
      </c>
      <c r="B29" s="248" t="s">
        <v>458</v>
      </c>
      <c r="C29" s="23" t="s">
        <v>1259</v>
      </c>
      <c r="D29" s="23" t="s">
        <v>375</v>
      </c>
    </row>
    <row r="30" spans="1:4" x14ac:dyDescent="0.2">
      <c r="A30" s="150" t="s">
        <v>2364</v>
      </c>
      <c r="B30" s="248" t="s">
        <v>458</v>
      </c>
      <c r="C30" s="23" t="s">
        <v>1259</v>
      </c>
      <c r="D30" s="23" t="s">
        <v>142</v>
      </c>
    </row>
    <row r="31" spans="1:4" x14ac:dyDescent="0.2">
      <c r="A31" s="150" t="s">
        <v>2364</v>
      </c>
      <c r="B31" s="248" t="s">
        <v>458</v>
      </c>
      <c r="C31" s="23" t="s">
        <v>1259</v>
      </c>
      <c r="D31" s="23" t="s">
        <v>218</v>
      </c>
    </row>
    <row r="32" spans="1:4" x14ac:dyDescent="0.2">
      <c r="A32" s="150" t="s">
        <v>2364</v>
      </c>
      <c r="B32" s="248" t="s">
        <v>458</v>
      </c>
      <c r="C32" s="23" t="s">
        <v>1259</v>
      </c>
      <c r="D32" s="23" t="s">
        <v>460</v>
      </c>
    </row>
    <row r="33" spans="1:4" x14ac:dyDescent="0.2">
      <c r="A33" s="150" t="s">
        <v>2364</v>
      </c>
      <c r="B33" s="248" t="s">
        <v>458</v>
      </c>
      <c r="C33" s="23" t="s">
        <v>1259</v>
      </c>
      <c r="D33" s="23" t="s">
        <v>460</v>
      </c>
    </row>
    <row r="34" spans="1:4" x14ac:dyDescent="0.2">
      <c r="A34" s="172" t="s">
        <v>2866</v>
      </c>
      <c r="B34" s="248" t="s">
        <v>1463</v>
      </c>
      <c r="C34" s="23" t="s">
        <v>1259</v>
      </c>
      <c r="D34" s="23" t="s">
        <v>142</v>
      </c>
    </row>
    <row r="35" spans="1:4" x14ac:dyDescent="0.2">
      <c r="A35" s="172" t="s">
        <v>2866</v>
      </c>
      <c r="B35" s="248" t="s">
        <v>1463</v>
      </c>
      <c r="C35" s="23" t="s">
        <v>1259</v>
      </c>
      <c r="D35" s="23" t="s">
        <v>460</v>
      </c>
    </row>
    <row r="36" spans="1:4" x14ac:dyDescent="0.2">
      <c r="A36" s="172" t="s">
        <v>2866</v>
      </c>
      <c r="B36" s="248" t="s">
        <v>1463</v>
      </c>
      <c r="C36" s="23" t="s">
        <v>1435</v>
      </c>
      <c r="D36" s="23" t="s">
        <v>55</v>
      </c>
    </row>
    <row r="37" spans="1:4" x14ac:dyDescent="0.2">
      <c r="A37" s="172" t="s">
        <v>2866</v>
      </c>
      <c r="B37" s="248" t="s">
        <v>1463</v>
      </c>
      <c r="C37" s="23" t="s">
        <v>1259</v>
      </c>
      <c r="D37" s="23" t="s">
        <v>142</v>
      </c>
    </row>
    <row r="38" spans="1:4" x14ac:dyDescent="0.2">
      <c r="A38" s="172" t="s">
        <v>2866</v>
      </c>
      <c r="B38" s="248" t="s">
        <v>1463</v>
      </c>
      <c r="C38" s="23" t="s">
        <v>1259</v>
      </c>
      <c r="D38" s="23" t="s">
        <v>375</v>
      </c>
    </row>
    <row r="39" spans="1:4" x14ac:dyDescent="0.2">
      <c r="A39" s="172" t="s">
        <v>2866</v>
      </c>
      <c r="B39" s="248" t="s">
        <v>1463</v>
      </c>
      <c r="C39" s="23" t="s">
        <v>1259</v>
      </c>
      <c r="D39" s="23" t="s">
        <v>143</v>
      </c>
    </row>
    <row r="40" spans="1:4" x14ac:dyDescent="0.2">
      <c r="A40" s="172" t="s">
        <v>2866</v>
      </c>
      <c r="B40" s="248" t="s">
        <v>1463</v>
      </c>
      <c r="C40" s="23" t="s">
        <v>1259</v>
      </c>
      <c r="D40" s="23" t="s">
        <v>226</v>
      </c>
    </row>
    <row r="41" spans="1:4" x14ac:dyDescent="0.2">
      <c r="A41" s="172" t="s">
        <v>2866</v>
      </c>
      <c r="B41" s="248" t="s">
        <v>1463</v>
      </c>
      <c r="C41" s="23" t="s">
        <v>1259</v>
      </c>
      <c r="D41" s="23" t="s">
        <v>457</v>
      </c>
    </row>
    <row r="42" spans="1:4" x14ac:dyDescent="0.2">
      <c r="A42" s="172" t="s">
        <v>2866</v>
      </c>
      <c r="B42" s="248" t="s">
        <v>1463</v>
      </c>
      <c r="C42" s="23" t="s">
        <v>1259</v>
      </c>
      <c r="D42" s="23" t="s">
        <v>460</v>
      </c>
    </row>
    <row r="43" spans="1:4" x14ac:dyDescent="0.2">
      <c r="A43" s="172" t="s">
        <v>2866</v>
      </c>
      <c r="B43" s="248" t="s">
        <v>1463</v>
      </c>
      <c r="C43" s="23" t="s">
        <v>443</v>
      </c>
      <c r="D43" s="23" t="s">
        <v>479</v>
      </c>
    </row>
    <row r="44" spans="1:4" x14ac:dyDescent="0.2">
      <c r="A44" s="172" t="s">
        <v>2866</v>
      </c>
      <c r="B44" s="248" t="s">
        <v>1463</v>
      </c>
      <c r="C44" s="23" t="s">
        <v>1460</v>
      </c>
      <c r="D44" s="23" t="s">
        <v>246</v>
      </c>
    </row>
    <row r="45" spans="1:4" x14ac:dyDescent="0.2">
      <c r="A45" s="172" t="s">
        <v>2866</v>
      </c>
      <c r="B45" s="248" t="s">
        <v>1463</v>
      </c>
      <c r="C45" s="23" t="s">
        <v>1259</v>
      </c>
      <c r="D45" s="23" t="s">
        <v>460</v>
      </c>
    </row>
    <row r="46" spans="1:4" x14ac:dyDescent="0.2">
      <c r="A46" s="172" t="s">
        <v>2866</v>
      </c>
      <c r="B46" s="248" t="s">
        <v>1463</v>
      </c>
      <c r="C46" s="23" t="s">
        <v>1259</v>
      </c>
      <c r="D46" s="23" t="s">
        <v>460</v>
      </c>
    </row>
    <row r="47" spans="1:4" x14ac:dyDescent="0.2">
      <c r="A47" s="172" t="s">
        <v>2866</v>
      </c>
      <c r="B47" s="248" t="s">
        <v>1463</v>
      </c>
      <c r="C47" s="23" t="s">
        <v>1259</v>
      </c>
      <c r="D47" s="23" t="s">
        <v>460</v>
      </c>
    </row>
    <row r="48" spans="1:4" x14ac:dyDescent="0.2">
      <c r="A48" s="172" t="s">
        <v>2866</v>
      </c>
      <c r="B48" s="248" t="s">
        <v>1463</v>
      </c>
      <c r="C48" s="23" t="s">
        <v>1259</v>
      </c>
      <c r="D48" s="23" t="s">
        <v>460</v>
      </c>
    </row>
    <row r="49" spans="1:4" x14ac:dyDescent="0.2">
      <c r="A49" s="172" t="s">
        <v>2866</v>
      </c>
      <c r="B49" s="248" t="s">
        <v>1463</v>
      </c>
      <c r="C49" s="23" t="s">
        <v>1259</v>
      </c>
      <c r="D49" s="23" t="s">
        <v>259</v>
      </c>
    </row>
    <row r="50" spans="1:4" x14ac:dyDescent="0.2">
      <c r="A50" s="172" t="s">
        <v>2866</v>
      </c>
      <c r="B50" s="248" t="s">
        <v>1463</v>
      </c>
      <c r="C50" s="23" t="s">
        <v>1435</v>
      </c>
      <c r="D50" s="23" t="s">
        <v>465</v>
      </c>
    </row>
    <row r="51" spans="1:4" x14ac:dyDescent="0.2">
      <c r="A51" s="172" t="s">
        <v>2866</v>
      </c>
      <c r="B51" s="248" t="s">
        <v>1463</v>
      </c>
      <c r="C51" s="23" t="s">
        <v>1259</v>
      </c>
      <c r="D51" s="23" t="s">
        <v>218</v>
      </c>
    </row>
    <row r="52" spans="1:4" x14ac:dyDescent="0.2">
      <c r="A52" s="172" t="s">
        <v>2866</v>
      </c>
      <c r="B52" s="248" t="s">
        <v>1463</v>
      </c>
      <c r="C52" s="23" t="s">
        <v>1259</v>
      </c>
      <c r="D52" s="23" t="s">
        <v>1487</v>
      </c>
    </row>
    <row r="53" spans="1:4" x14ac:dyDescent="0.2">
      <c r="A53" s="172" t="s">
        <v>2866</v>
      </c>
      <c r="B53" s="248" t="s">
        <v>1463</v>
      </c>
      <c r="C53" s="23" t="s">
        <v>1259</v>
      </c>
      <c r="D53" s="23" t="s">
        <v>143</v>
      </c>
    </row>
    <row r="54" spans="1:4" x14ac:dyDescent="0.2">
      <c r="A54" s="172" t="s">
        <v>2866</v>
      </c>
      <c r="B54" s="248" t="s">
        <v>1463</v>
      </c>
      <c r="C54" s="23" t="s">
        <v>1259</v>
      </c>
      <c r="D54" s="23" t="s">
        <v>143</v>
      </c>
    </row>
    <row r="55" spans="1:4" x14ac:dyDescent="0.2">
      <c r="A55" s="172" t="s">
        <v>2866</v>
      </c>
      <c r="B55" s="248" t="s">
        <v>1463</v>
      </c>
      <c r="C55" s="23" t="s">
        <v>1259</v>
      </c>
      <c r="D55" s="23" t="s">
        <v>191</v>
      </c>
    </row>
    <row r="56" spans="1:4" x14ac:dyDescent="0.2">
      <c r="A56" s="172" t="s">
        <v>2866</v>
      </c>
      <c r="B56" s="248" t="s">
        <v>1463</v>
      </c>
      <c r="C56" s="23" t="s">
        <v>1460</v>
      </c>
      <c r="D56" s="23" t="s">
        <v>464</v>
      </c>
    </row>
    <row r="57" spans="1:4" x14ac:dyDescent="0.2">
      <c r="A57" s="172" t="s">
        <v>2866</v>
      </c>
      <c r="B57" s="248" t="s">
        <v>1463</v>
      </c>
      <c r="C57" s="23" t="s">
        <v>1259</v>
      </c>
      <c r="D57" s="23" t="s">
        <v>460</v>
      </c>
    </row>
    <row r="58" spans="1:4" x14ac:dyDescent="0.2">
      <c r="A58" s="172" t="s">
        <v>2866</v>
      </c>
      <c r="B58" s="248" t="s">
        <v>1463</v>
      </c>
      <c r="C58" s="23" t="s">
        <v>1259</v>
      </c>
      <c r="D58" s="23" t="s">
        <v>460</v>
      </c>
    </row>
    <row r="59" spans="1:4" x14ac:dyDescent="0.2">
      <c r="A59" s="172" t="s">
        <v>2866</v>
      </c>
      <c r="B59" s="248" t="s">
        <v>1463</v>
      </c>
      <c r="C59" s="23" t="s">
        <v>1259</v>
      </c>
      <c r="D59" s="23" t="s">
        <v>249</v>
      </c>
    </row>
    <row r="60" spans="1:4" x14ac:dyDescent="0.2">
      <c r="A60" s="172" t="s">
        <v>2866</v>
      </c>
      <c r="B60" s="248" t="s">
        <v>1463</v>
      </c>
      <c r="C60" s="23" t="s">
        <v>1259</v>
      </c>
      <c r="D60" s="23" t="s">
        <v>143</v>
      </c>
    </row>
    <row r="61" spans="1:4" x14ac:dyDescent="0.2">
      <c r="A61" s="172" t="s">
        <v>2866</v>
      </c>
      <c r="B61" s="248" t="s">
        <v>1463</v>
      </c>
      <c r="C61" s="23" t="s">
        <v>1259</v>
      </c>
      <c r="D61" s="23" t="s">
        <v>460</v>
      </c>
    </row>
    <row r="62" spans="1:4" x14ac:dyDescent="0.2">
      <c r="A62" s="172" t="s">
        <v>2866</v>
      </c>
      <c r="B62" s="248" t="s">
        <v>1463</v>
      </c>
      <c r="C62" s="23" t="s">
        <v>1259</v>
      </c>
      <c r="D62" s="23" t="s">
        <v>460</v>
      </c>
    </row>
    <row r="63" spans="1:4" x14ac:dyDescent="0.2">
      <c r="A63" s="172" t="s">
        <v>2866</v>
      </c>
      <c r="B63" s="248" t="s">
        <v>1463</v>
      </c>
      <c r="C63" s="23" t="s">
        <v>185</v>
      </c>
      <c r="D63" s="23" t="s">
        <v>298</v>
      </c>
    </row>
    <row r="64" spans="1:4" x14ac:dyDescent="0.2">
      <c r="A64" s="172" t="s">
        <v>2866</v>
      </c>
      <c r="B64" s="248" t="s">
        <v>1463</v>
      </c>
      <c r="C64" s="23" t="s">
        <v>1259</v>
      </c>
      <c r="D64" s="23" t="s">
        <v>460</v>
      </c>
    </row>
    <row r="65" spans="1:4" x14ac:dyDescent="0.2">
      <c r="A65" s="172" t="s">
        <v>2866</v>
      </c>
      <c r="B65" s="248" t="s">
        <v>1463</v>
      </c>
      <c r="C65" s="23" t="s">
        <v>1259</v>
      </c>
      <c r="D65" s="23" t="s">
        <v>460</v>
      </c>
    </row>
    <row r="66" spans="1:4" x14ac:dyDescent="0.2">
      <c r="A66" s="172" t="s">
        <v>2866</v>
      </c>
      <c r="B66" s="248" t="s">
        <v>1463</v>
      </c>
      <c r="C66" s="23" t="s">
        <v>1259</v>
      </c>
      <c r="D66" s="23" t="s">
        <v>218</v>
      </c>
    </row>
    <row r="67" spans="1:4" x14ac:dyDescent="0.2">
      <c r="A67" s="172" t="s">
        <v>2866</v>
      </c>
      <c r="B67" s="248" t="s">
        <v>1463</v>
      </c>
      <c r="C67" s="23" t="s">
        <v>1435</v>
      </c>
      <c r="D67" s="23" t="s">
        <v>26</v>
      </c>
    </row>
    <row r="68" spans="1:4" x14ac:dyDescent="0.2">
      <c r="A68" s="172" t="s">
        <v>2866</v>
      </c>
      <c r="B68" s="248" t="s">
        <v>1463</v>
      </c>
      <c r="C68" s="23" t="s">
        <v>1435</v>
      </c>
      <c r="D68" s="23" t="s">
        <v>224</v>
      </c>
    </row>
    <row r="69" spans="1:4" x14ac:dyDescent="0.2">
      <c r="A69" s="172" t="s">
        <v>2866</v>
      </c>
      <c r="B69" s="248" t="s">
        <v>1463</v>
      </c>
      <c r="C69" s="23" t="s">
        <v>185</v>
      </c>
      <c r="D69" s="23" t="s">
        <v>337</v>
      </c>
    </row>
    <row r="70" spans="1:4" x14ac:dyDescent="0.2">
      <c r="A70" s="172" t="s">
        <v>2866</v>
      </c>
      <c r="B70" s="248" t="s">
        <v>1463</v>
      </c>
      <c r="C70" s="23" t="s">
        <v>1435</v>
      </c>
      <c r="D70" s="23" t="s">
        <v>36</v>
      </c>
    </row>
    <row r="71" spans="1:4" x14ac:dyDescent="0.2">
      <c r="A71" s="172" t="s">
        <v>2866</v>
      </c>
      <c r="B71" s="248" t="s">
        <v>1463</v>
      </c>
      <c r="C71" s="23" t="s">
        <v>1259</v>
      </c>
      <c r="D71" s="23" t="s">
        <v>460</v>
      </c>
    </row>
    <row r="72" spans="1:4" x14ac:dyDescent="0.2">
      <c r="A72" s="172" t="s">
        <v>2390</v>
      </c>
      <c r="B72" s="85" t="s">
        <v>381</v>
      </c>
      <c r="C72" s="23" t="s">
        <v>1435</v>
      </c>
      <c r="D72" s="23" t="s">
        <v>465</v>
      </c>
    </row>
    <row r="73" spans="1:4" x14ac:dyDescent="0.2">
      <c r="A73" s="172" t="s">
        <v>2390</v>
      </c>
      <c r="B73" s="85" t="s">
        <v>381</v>
      </c>
      <c r="C73" s="23" t="s">
        <v>1435</v>
      </c>
      <c r="D73" s="23" t="s">
        <v>26</v>
      </c>
    </row>
    <row r="74" spans="1:4" x14ac:dyDescent="0.2">
      <c r="A74" s="172" t="s">
        <v>2390</v>
      </c>
      <c r="B74" s="85" t="s">
        <v>381</v>
      </c>
      <c r="C74" s="23" t="s">
        <v>1259</v>
      </c>
      <c r="D74" s="23" t="s">
        <v>218</v>
      </c>
    </row>
    <row r="75" spans="1:4" x14ac:dyDescent="0.2">
      <c r="A75" s="172" t="s">
        <v>2390</v>
      </c>
      <c r="B75" s="85" t="s">
        <v>381</v>
      </c>
      <c r="C75" s="23" t="s">
        <v>1259</v>
      </c>
      <c r="D75" s="23" t="s">
        <v>457</v>
      </c>
    </row>
    <row r="76" spans="1:4" x14ac:dyDescent="0.2">
      <c r="A76" s="172" t="s">
        <v>2390</v>
      </c>
      <c r="B76" s="85" t="s">
        <v>381</v>
      </c>
      <c r="C76" s="23" t="s">
        <v>1259</v>
      </c>
      <c r="D76" s="23" t="s">
        <v>283</v>
      </c>
    </row>
    <row r="77" spans="1:4" x14ac:dyDescent="0.2">
      <c r="A77" s="172" t="s">
        <v>2390</v>
      </c>
      <c r="B77" s="85" t="s">
        <v>381</v>
      </c>
      <c r="C77" s="23" t="s">
        <v>1259</v>
      </c>
      <c r="D77" s="23" t="s">
        <v>142</v>
      </c>
    </row>
    <row r="78" spans="1:4" x14ac:dyDescent="0.2">
      <c r="A78" s="172" t="s">
        <v>2390</v>
      </c>
      <c r="B78" s="85" t="s">
        <v>381</v>
      </c>
      <c r="C78" s="23" t="s">
        <v>1259</v>
      </c>
      <c r="D78" s="23" t="s">
        <v>375</v>
      </c>
    </row>
    <row r="79" spans="1:4" x14ac:dyDescent="0.2">
      <c r="A79" s="172" t="s">
        <v>2390</v>
      </c>
      <c r="B79" s="85" t="s">
        <v>381</v>
      </c>
      <c r="C79" s="23" t="s">
        <v>443</v>
      </c>
      <c r="D79" s="23" t="s">
        <v>479</v>
      </c>
    </row>
    <row r="80" spans="1:4" x14ac:dyDescent="0.2">
      <c r="A80" s="172" t="s">
        <v>2390</v>
      </c>
      <c r="B80" s="85" t="s">
        <v>381</v>
      </c>
      <c r="C80" s="23" t="s">
        <v>1259</v>
      </c>
      <c r="D80" s="23" t="s">
        <v>460</v>
      </c>
    </row>
    <row r="81" spans="1:4" x14ac:dyDescent="0.2">
      <c r="A81" s="172" t="s">
        <v>2390</v>
      </c>
      <c r="B81" s="85" t="s">
        <v>381</v>
      </c>
      <c r="C81" s="23" t="s">
        <v>1435</v>
      </c>
      <c r="D81" s="23" t="s">
        <v>248</v>
      </c>
    </row>
    <row r="82" spans="1:4" x14ac:dyDescent="0.2">
      <c r="A82" s="172" t="s">
        <v>2390</v>
      </c>
      <c r="B82" s="85" t="s">
        <v>381</v>
      </c>
      <c r="C82" s="23" t="s">
        <v>1259</v>
      </c>
      <c r="D82" s="23" t="s">
        <v>143</v>
      </c>
    </row>
    <row r="83" spans="1:4" x14ac:dyDescent="0.2">
      <c r="A83" s="172" t="s">
        <v>2390</v>
      </c>
      <c r="B83" s="85" t="s">
        <v>381</v>
      </c>
      <c r="C83" s="23" t="s">
        <v>1259</v>
      </c>
      <c r="D83" s="23" t="s">
        <v>460</v>
      </c>
    </row>
    <row r="84" spans="1:4" x14ac:dyDescent="0.2">
      <c r="A84" s="172" t="s">
        <v>2390</v>
      </c>
      <c r="B84" s="85" t="s">
        <v>381</v>
      </c>
      <c r="C84" s="23" t="s">
        <v>1259</v>
      </c>
      <c r="D84" s="23" t="s">
        <v>460</v>
      </c>
    </row>
    <row r="85" spans="1:4" x14ac:dyDescent="0.2">
      <c r="A85" s="172" t="s">
        <v>2390</v>
      </c>
      <c r="B85" s="85" t="s">
        <v>381</v>
      </c>
      <c r="C85" s="23" t="s">
        <v>1435</v>
      </c>
      <c r="D85" s="23" t="s">
        <v>224</v>
      </c>
    </row>
    <row r="86" spans="1:4" x14ac:dyDescent="0.2">
      <c r="A86" s="172" t="s">
        <v>2390</v>
      </c>
      <c r="B86" s="85" t="s">
        <v>381</v>
      </c>
      <c r="C86" s="23" t="s">
        <v>185</v>
      </c>
      <c r="D86" s="23" t="s">
        <v>337</v>
      </c>
    </row>
    <row r="87" spans="1:4" x14ac:dyDescent="0.2">
      <c r="A87" s="172" t="s">
        <v>2390</v>
      </c>
      <c r="B87" s="85" t="s">
        <v>381</v>
      </c>
      <c r="C87" s="23" t="s">
        <v>1259</v>
      </c>
      <c r="D87" s="23" t="s">
        <v>460</v>
      </c>
    </row>
    <row r="88" spans="1:4" x14ac:dyDescent="0.2">
      <c r="A88" s="172" t="s">
        <v>2390</v>
      </c>
      <c r="B88" s="85" t="s">
        <v>381</v>
      </c>
      <c r="C88" s="23" t="s">
        <v>185</v>
      </c>
      <c r="D88" s="23" t="s">
        <v>298</v>
      </c>
    </row>
    <row r="89" spans="1:4" x14ac:dyDescent="0.2">
      <c r="A89" s="172" t="s">
        <v>2390</v>
      </c>
      <c r="B89" s="85" t="s">
        <v>381</v>
      </c>
      <c r="C89" s="23" t="s">
        <v>1259</v>
      </c>
      <c r="D89" s="23" t="s">
        <v>646</v>
      </c>
    </row>
    <row r="90" spans="1:4" x14ac:dyDescent="0.2">
      <c r="A90" s="172" t="s">
        <v>2390</v>
      </c>
      <c r="B90" s="85" t="s">
        <v>381</v>
      </c>
      <c r="C90" s="23" t="s">
        <v>1259</v>
      </c>
      <c r="D90" s="23" t="s">
        <v>460</v>
      </c>
    </row>
    <row r="91" spans="1:4" x14ac:dyDescent="0.2">
      <c r="A91" s="172" t="s">
        <v>2390</v>
      </c>
      <c r="B91" s="85" t="s">
        <v>381</v>
      </c>
      <c r="C91" s="23" t="s">
        <v>1259</v>
      </c>
      <c r="D91" s="23" t="s">
        <v>460</v>
      </c>
    </row>
    <row r="92" spans="1:4" x14ac:dyDescent="0.2">
      <c r="A92" s="172" t="s">
        <v>2390</v>
      </c>
      <c r="B92" s="85" t="s">
        <v>381</v>
      </c>
      <c r="C92" s="23" t="s">
        <v>1259</v>
      </c>
      <c r="D92" s="23" t="s">
        <v>460</v>
      </c>
    </row>
    <row r="93" spans="1:4" x14ac:dyDescent="0.2">
      <c r="A93" s="172" t="s">
        <v>2390</v>
      </c>
      <c r="B93" s="85" t="s">
        <v>381</v>
      </c>
      <c r="C93" s="23" t="s">
        <v>1435</v>
      </c>
      <c r="D93" s="23" t="s">
        <v>55</v>
      </c>
    </row>
    <row r="94" spans="1:4" x14ac:dyDescent="0.2">
      <c r="A94" s="172" t="s">
        <v>2390</v>
      </c>
      <c r="B94" s="85" t="s">
        <v>381</v>
      </c>
      <c r="C94" s="23" t="s">
        <v>1435</v>
      </c>
      <c r="D94" s="23" t="s">
        <v>36</v>
      </c>
    </row>
    <row r="95" spans="1:4" x14ac:dyDescent="0.2">
      <c r="A95" s="172" t="s">
        <v>2390</v>
      </c>
      <c r="B95" s="85" t="s">
        <v>381</v>
      </c>
      <c r="C95" s="23" t="s">
        <v>1259</v>
      </c>
      <c r="D95" s="23" t="s">
        <v>460</v>
      </c>
    </row>
    <row r="96" spans="1:4" x14ac:dyDescent="0.2">
      <c r="A96" s="172" t="s">
        <v>2390</v>
      </c>
      <c r="B96" s="85" t="s">
        <v>381</v>
      </c>
      <c r="C96" s="23" t="s">
        <v>1259</v>
      </c>
      <c r="D96" s="23" t="s">
        <v>238</v>
      </c>
    </row>
    <row r="97" spans="1:4" x14ac:dyDescent="0.2">
      <c r="A97" s="172" t="s">
        <v>2390</v>
      </c>
      <c r="B97" s="85" t="s">
        <v>381</v>
      </c>
      <c r="C97" s="23" t="s">
        <v>1259</v>
      </c>
      <c r="D97" s="23" t="s">
        <v>460</v>
      </c>
    </row>
    <row r="98" spans="1:4" x14ac:dyDescent="0.2">
      <c r="A98" s="172" t="s">
        <v>2390</v>
      </c>
      <c r="B98" s="85" t="s">
        <v>381</v>
      </c>
      <c r="C98" s="23" t="s">
        <v>1259</v>
      </c>
      <c r="D98" s="23" t="s">
        <v>460</v>
      </c>
    </row>
    <row r="99" spans="1:4" x14ac:dyDescent="0.2">
      <c r="A99" s="172" t="s">
        <v>2390</v>
      </c>
      <c r="B99" s="85" t="s">
        <v>381</v>
      </c>
      <c r="C99" s="23" t="s">
        <v>1259</v>
      </c>
      <c r="D99" s="23" t="s">
        <v>460</v>
      </c>
    </row>
    <row r="100" spans="1:4" x14ac:dyDescent="0.2">
      <c r="A100" s="172" t="s">
        <v>2390</v>
      </c>
      <c r="B100" s="85" t="s">
        <v>381</v>
      </c>
      <c r="C100" s="23" t="s">
        <v>1259</v>
      </c>
      <c r="D100" s="23" t="s">
        <v>460</v>
      </c>
    </row>
    <row r="101" spans="1:4" x14ac:dyDescent="0.2">
      <c r="A101" s="172" t="s">
        <v>2390</v>
      </c>
      <c r="B101" s="85" t="s">
        <v>381</v>
      </c>
      <c r="C101" s="23" t="s">
        <v>1259</v>
      </c>
      <c r="D101" s="23" t="s">
        <v>460</v>
      </c>
    </row>
    <row r="102" spans="1:4" x14ac:dyDescent="0.2">
      <c r="A102" s="172" t="s">
        <v>2390</v>
      </c>
      <c r="B102" s="85" t="s">
        <v>381</v>
      </c>
      <c r="C102" s="23" t="s">
        <v>1259</v>
      </c>
      <c r="D102" s="23" t="s">
        <v>259</v>
      </c>
    </row>
    <row r="103" spans="1:4" x14ac:dyDescent="0.2">
      <c r="A103" s="172" t="s">
        <v>2390</v>
      </c>
      <c r="B103" s="85" t="s">
        <v>381</v>
      </c>
      <c r="C103" s="23" t="s">
        <v>1259</v>
      </c>
      <c r="D103" s="23" t="s">
        <v>142</v>
      </c>
    </row>
    <row r="104" spans="1:4" x14ac:dyDescent="0.2">
      <c r="A104" s="172" t="s">
        <v>2390</v>
      </c>
      <c r="B104" s="323" t="s">
        <v>381</v>
      </c>
      <c r="C104" s="23" t="s">
        <v>1259</v>
      </c>
      <c r="D104" s="23" t="s">
        <v>460</v>
      </c>
    </row>
    <row r="105" spans="1:4" x14ac:dyDescent="0.2">
      <c r="A105" s="172" t="s">
        <v>2390</v>
      </c>
      <c r="B105" s="85" t="s">
        <v>381</v>
      </c>
      <c r="C105" s="23" t="s">
        <v>1435</v>
      </c>
      <c r="D105" s="23" t="s">
        <v>248</v>
      </c>
    </row>
    <row r="106" spans="1:4" x14ac:dyDescent="0.2">
      <c r="A106" s="172" t="s">
        <v>2390</v>
      </c>
      <c r="B106" s="85" t="s">
        <v>381</v>
      </c>
      <c r="C106" s="23" t="s">
        <v>1460</v>
      </c>
      <c r="D106" s="23" t="s">
        <v>464</v>
      </c>
    </row>
    <row r="107" spans="1:4" x14ac:dyDescent="0.2">
      <c r="A107" s="172" t="s">
        <v>2390</v>
      </c>
      <c r="B107" s="85" t="s">
        <v>381</v>
      </c>
      <c r="C107" s="23" t="s">
        <v>1259</v>
      </c>
      <c r="D107" s="23" t="s">
        <v>460</v>
      </c>
    </row>
    <row r="108" spans="1:4" x14ac:dyDescent="0.2">
      <c r="A108" s="172" t="s">
        <v>2390</v>
      </c>
      <c r="B108" s="85" t="s">
        <v>381</v>
      </c>
      <c r="C108" s="23" t="s">
        <v>1259</v>
      </c>
      <c r="D108" s="23" t="s">
        <v>143</v>
      </c>
    </row>
    <row r="109" spans="1:4" x14ac:dyDescent="0.2">
      <c r="A109" s="172" t="s">
        <v>2390</v>
      </c>
      <c r="B109" s="85" t="s">
        <v>381</v>
      </c>
      <c r="C109" s="23" t="s">
        <v>1259</v>
      </c>
      <c r="D109" s="23" t="s">
        <v>375</v>
      </c>
    </row>
    <row r="110" spans="1:4" x14ac:dyDescent="0.2">
      <c r="A110" s="172" t="s">
        <v>2390</v>
      </c>
      <c r="B110" s="85" t="s">
        <v>381</v>
      </c>
      <c r="C110" s="23" t="s">
        <v>1259</v>
      </c>
      <c r="D110" s="23" t="s">
        <v>460</v>
      </c>
    </row>
    <row r="111" spans="1:4" x14ac:dyDescent="0.2">
      <c r="A111" s="172" t="s">
        <v>2390</v>
      </c>
      <c r="B111" s="85" t="s">
        <v>381</v>
      </c>
      <c r="C111" s="23" t="s">
        <v>1259</v>
      </c>
      <c r="D111" s="23" t="s">
        <v>283</v>
      </c>
    </row>
    <row r="112" spans="1:4" x14ac:dyDescent="0.2">
      <c r="A112" s="172" t="s">
        <v>2390</v>
      </c>
      <c r="B112" s="85" t="s">
        <v>381</v>
      </c>
      <c r="C112" s="23" t="s">
        <v>1460</v>
      </c>
      <c r="D112" s="23" t="s">
        <v>246</v>
      </c>
    </row>
    <row r="113" spans="1:4" x14ac:dyDescent="0.2">
      <c r="A113" s="172" t="s">
        <v>2390</v>
      </c>
      <c r="B113" s="85" t="s">
        <v>381</v>
      </c>
      <c r="C113" s="23" t="s">
        <v>1259</v>
      </c>
      <c r="D113" s="23" t="s">
        <v>460</v>
      </c>
    </row>
    <row r="114" spans="1:4" x14ac:dyDescent="0.2">
      <c r="A114" s="172" t="s">
        <v>2390</v>
      </c>
      <c r="B114" s="85" t="s">
        <v>381</v>
      </c>
      <c r="C114" s="23" t="s">
        <v>1259</v>
      </c>
      <c r="D114" s="23" t="s">
        <v>142</v>
      </c>
    </row>
    <row r="115" spans="1:4" x14ac:dyDescent="0.2">
      <c r="A115" s="172" t="s">
        <v>2390</v>
      </c>
      <c r="B115" s="85" t="s">
        <v>381</v>
      </c>
      <c r="C115" s="23" t="s">
        <v>1259</v>
      </c>
      <c r="D115" s="23" t="s">
        <v>460</v>
      </c>
    </row>
    <row r="116" spans="1:4" x14ac:dyDescent="0.2">
      <c r="A116" s="172" t="s">
        <v>2390</v>
      </c>
      <c r="B116" s="85" t="s">
        <v>381</v>
      </c>
      <c r="C116" s="23" t="s">
        <v>1259</v>
      </c>
      <c r="D116" s="23" t="s">
        <v>1561</v>
      </c>
    </row>
    <row r="117" spans="1:4" x14ac:dyDescent="0.2">
      <c r="A117" s="172" t="s">
        <v>2390</v>
      </c>
      <c r="B117" s="85" t="s">
        <v>381</v>
      </c>
      <c r="C117" s="23" t="s">
        <v>443</v>
      </c>
      <c r="D117" s="23" t="s">
        <v>479</v>
      </c>
    </row>
    <row r="118" spans="1:4" x14ac:dyDescent="0.2">
      <c r="A118" s="172" t="s">
        <v>2390</v>
      </c>
      <c r="B118" s="85" t="s">
        <v>381</v>
      </c>
      <c r="C118" s="23" t="s">
        <v>443</v>
      </c>
      <c r="D118" s="23" t="s">
        <v>479</v>
      </c>
    </row>
    <row r="119" spans="1:4" x14ac:dyDescent="0.2">
      <c r="A119" s="172" t="s">
        <v>2390</v>
      </c>
      <c r="B119" s="85" t="s">
        <v>381</v>
      </c>
      <c r="C119" s="23" t="s">
        <v>1259</v>
      </c>
      <c r="D119" s="23" t="s">
        <v>460</v>
      </c>
    </row>
    <row r="120" spans="1:4" x14ac:dyDescent="0.2">
      <c r="A120" s="172" t="s">
        <v>2390</v>
      </c>
      <c r="B120" s="85" t="s">
        <v>381</v>
      </c>
      <c r="C120" s="23" t="s">
        <v>1435</v>
      </c>
      <c r="D120" s="23" t="s">
        <v>224</v>
      </c>
    </row>
    <row r="121" spans="1:4" x14ac:dyDescent="0.2">
      <c r="A121" s="172" t="s">
        <v>2390</v>
      </c>
      <c r="B121" s="85" t="s">
        <v>381</v>
      </c>
      <c r="C121" s="23" t="s">
        <v>443</v>
      </c>
      <c r="D121" s="23" t="s">
        <v>479</v>
      </c>
    </row>
    <row r="122" spans="1:4" x14ac:dyDescent="0.2">
      <c r="A122" s="172" t="s">
        <v>2390</v>
      </c>
      <c r="B122" s="85" t="s">
        <v>381</v>
      </c>
      <c r="C122" s="23" t="s">
        <v>1435</v>
      </c>
      <c r="D122" s="23" t="s">
        <v>224</v>
      </c>
    </row>
    <row r="123" spans="1:4" x14ac:dyDescent="0.2">
      <c r="A123" s="172" t="s">
        <v>2390</v>
      </c>
      <c r="B123" s="85" t="s">
        <v>381</v>
      </c>
      <c r="C123" s="23" t="s">
        <v>1435</v>
      </c>
      <c r="D123" s="23" t="s">
        <v>465</v>
      </c>
    </row>
    <row r="124" spans="1:4" x14ac:dyDescent="0.2">
      <c r="A124" s="172" t="s">
        <v>2390</v>
      </c>
      <c r="B124" s="85" t="s">
        <v>381</v>
      </c>
      <c r="C124" s="23" t="s">
        <v>1259</v>
      </c>
      <c r="D124" s="23" t="s">
        <v>283</v>
      </c>
    </row>
    <row r="125" spans="1:4" x14ac:dyDescent="0.2">
      <c r="A125" s="172" t="s">
        <v>2408</v>
      </c>
      <c r="B125" s="85" t="s">
        <v>1568</v>
      </c>
      <c r="C125" s="23" t="s">
        <v>1259</v>
      </c>
      <c r="D125" s="23" t="s">
        <v>218</v>
      </c>
    </row>
    <row r="126" spans="1:4" x14ac:dyDescent="0.2">
      <c r="A126" s="172" t="s">
        <v>2408</v>
      </c>
      <c r="B126" s="85" t="s">
        <v>1568</v>
      </c>
      <c r="C126" s="23" t="s">
        <v>1259</v>
      </c>
      <c r="D126" s="23" t="s">
        <v>460</v>
      </c>
    </row>
    <row r="127" spans="1:4" x14ac:dyDescent="0.2">
      <c r="A127" s="172" t="s">
        <v>2408</v>
      </c>
      <c r="B127" s="85" t="s">
        <v>1568</v>
      </c>
      <c r="C127" s="23" t="s">
        <v>1435</v>
      </c>
      <c r="D127" s="23" t="s">
        <v>465</v>
      </c>
    </row>
    <row r="128" spans="1:4" x14ac:dyDescent="0.2">
      <c r="A128" s="172" t="s">
        <v>2408</v>
      </c>
      <c r="B128" s="85" t="s">
        <v>1568</v>
      </c>
      <c r="C128" s="23" t="s">
        <v>1259</v>
      </c>
      <c r="D128" s="23" t="s">
        <v>143</v>
      </c>
    </row>
    <row r="129" spans="1:4" x14ac:dyDescent="0.2">
      <c r="A129" s="172" t="s">
        <v>2408</v>
      </c>
      <c r="B129" s="85" t="s">
        <v>1568</v>
      </c>
      <c r="C129" s="23" t="s">
        <v>1259</v>
      </c>
      <c r="D129" s="23" t="s">
        <v>460</v>
      </c>
    </row>
    <row r="130" spans="1:4" x14ac:dyDescent="0.2">
      <c r="A130" s="172" t="s">
        <v>2408</v>
      </c>
      <c r="B130" s="85" t="s">
        <v>1568</v>
      </c>
      <c r="C130" s="23" t="s">
        <v>1435</v>
      </c>
      <c r="D130" s="23" t="s">
        <v>55</v>
      </c>
    </row>
    <row r="131" spans="1:4" x14ac:dyDescent="0.2">
      <c r="A131" s="172" t="s">
        <v>3167</v>
      </c>
      <c r="B131" s="85" t="s">
        <v>1570</v>
      </c>
      <c r="C131" s="23" t="s">
        <v>1259</v>
      </c>
      <c r="D131" s="23" t="s">
        <v>218</v>
      </c>
    </row>
    <row r="132" spans="1:4" x14ac:dyDescent="0.2">
      <c r="A132" s="172" t="s">
        <v>3167</v>
      </c>
      <c r="B132" s="85" t="s">
        <v>1570</v>
      </c>
      <c r="C132" s="23" t="s">
        <v>1259</v>
      </c>
      <c r="D132" s="23" t="s">
        <v>142</v>
      </c>
    </row>
    <row r="133" spans="1:4" x14ac:dyDescent="0.2">
      <c r="A133" s="172" t="s">
        <v>3167</v>
      </c>
      <c r="B133" s="85" t="s">
        <v>1570</v>
      </c>
      <c r="C133" s="23" t="s">
        <v>1435</v>
      </c>
      <c r="D133" s="23" t="s">
        <v>465</v>
      </c>
    </row>
    <row r="134" spans="1:4" x14ac:dyDescent="0.2">
      <c r="A134" s="172" t="s">
        <v>3167</v>
      </c>
      <c r="B134" s="85" t="s">
        <v>1570</v>
      </c>
      <c r="C134" s="23" t="s">
        <v>1259</v>
      </c>
      <c r="D134" s="23" t="s">
        <v>375</v>
      </c>
    </row>
    <row r="135" spans="1:4" x14ac:dyDescent="0.2">
      <c r="A135" s="172" t="s">
        <v>3167</v>
      </c>
      <c r="B135" s="85" t="s">
        <v>1570</v>
      </c>
      <c r="C135" s="23" t="s">
        <v>1259</v>
      </c>
      <c r="D135" s="23" t="s">
        <v>460</v>
      </c>
    </row>
    <row r="136" spans="1:4" x14ac:dyDescent="0.2">
      <c r="A136" s="172" t="s">
        <v>3167</v>
      </c>
      <c r="B136" s="85" t="s">
        <v>1570</v>
      </c>
      <c r="C136" s="23" t="s">
        <v>1259</v>
      </c>
      <c r="D136" s="23" t="s">
        <v>460</v>
      </c>
    </row>
    <row r="137" spans="1:4" x14ac:dyDescent="0.2">
      <c r="A137" s="172" t="s">
        <v>3167</v>
      </c>
      <c r="B137" s="85" t="s">
        <v>1570</v>
      </c>
      <c r="C137" s="23" t="s">
        <v>443</v>
      </c>
      <c r="D137" s="23" t="s">
        <v>479</v>
      </c>
    </row>
    <row r="138" spans="1:4" x14ac:dyDescent="0.2">
      <c r="A138" s="172" t="s">
        <v>3167</v>
      </c>
      <c r="B138" s="85" t="s">
        <v>1570</v>
      </c>
      <c r="C138" s="23" t="s">
        <v>1259</v>
      </c>
      <c r="D138" s="23" t="s">
        <v>460</v>
      </c>
    </row>
    <row r="139" spans="1:4" x14ac:dyDescent="0.2">
      <c r="A139" s="172" t="s">
        <v>3167</v>
      </c>
      <c r="B139" s="85" t="s">
        <v>1570</v>
      </c>
      <c r="C139" s="23" t="s">
        <v>1435</v>
      </c>
      <c r="D139" s="23" t="s">
        <v>36</v>
      </c>
    </row>
    <row r="140" spans="1:4" x14ac:dyDescent="0.2">
      <c r="A140" s="172" t="s">
        <v>3167</v>
      </c>
      <c r="B140" s="85" t="s">
        <v>1570</v>
      </c>
      <c r="C140" s="23" t="s">
        <v>1259</v>
      </c>
      <c r="D140" s="23" t="s">
        <v>143</v>
      </c>
    </row>
    <row r="141" spans="1:4" x14ac:dyDescent="0.2">
      <c r="A141" s="172" t="s">
        <v>3167</v>
      </c>
      <c r="B141" s="85" t="s">
        <v>1570</v>
      </c>
      <c r="C141" s="23" t="s">
        <v>1259</v>
      </c>
      <c r="D141" s="23" t="s">
        <v>283</v>
      </c>
    </row>
    <row r="142" spans="1:4" x14ac:dyDescent="0.2">
      <c r="A142" s="172" t="s">
        <v>3167</v>
      </c>
      <c r="B142" s="85" t="s">
        <v>1570</v>
      </c>
      <c r="C142" s="23" t="s">
        <v>185</v>
      </c>
      <c r="D142" s="23" t="s">
        <v>337</v>
      </c>
    </row>
    <row r="143" spans="1:4" x14ac:dyDescent="0.2">
      <c r="A143" s="172" t="s">
        <v>3167</v>
      </c>
      <c r="B143" s="85" t="s">
        <v>1570</v>
      </c>
      <c r="C143" s="23" t="s">
        <v>1435</v>
      </c>
      <c r="D143" s="23" t="s">
        <v>396</v>
      </c>
    </row>
    <row r="144" spans="1:4" x14ac:dyDescent="0.2">
      <c r="A144" s="172" t="s">
        <v>3167</v>
      </c>
      <c r="B144" s="85" t="s">
        <v>1570</v>
      </c>
      <c r="C144" s="23" t="s">
        <v>1435</v>
      </c>
      <c r="D144" s="23" t="s">
        <v>26</v>
      </c>
    </row>
    <row r="145" spans="1:4" x14ac:dyDescent="0.2">
      <c r="A145" s="172" t="s">
        <v>3167</v>
      </c>
      <c r="B145" s="85" t="s">
        <v>1570</v>
      </c>
      <c r="C145" s="23" t="s">
        <v>1460</v>
      </c>
      <c r="D145" s="23" t="s">
        <v>246</v>
      </c>
    </row>
    <row r="146" spans="1:4" x14ac:dyDescent="0.2">
      <c r="A146" s="172" t="s">
        <v>2431</v>
      </c>
      <c r="B146" s="85" t="s">
        <v>1591</v>
      </c>
      <c r="C146" s="23" t="s">
        <v>1259</v>
      </c>
      <c r="D146" s="296" t="s">
        <v>142</v>
      </c>
    </row>
    <row r="147" spans="1:4" x14ac:dyDescent="0.2">
      <c r="A147" s="172" t="s">
        <v>2431</v>
      </c>
      <c r="B147" s="85" t="s">
        <v>1591</v>
      </c>
      <c r="C147" s="23" t="s">
        <v>1259</v>
      </c>
      <c r="D147" s="23" t="s">
        <v>142</v>
      </c>
    </row>
    <row r="148" spans="1:4" x14ac:dyDescent="0.2">
      <c r="A148" s="172" t="s">
        <v>2431</v>
      </c>
      <c r="B148" s="85" t="s">
        <v>1591</v>
      </c>
      <c r="C148" s="23" t="s">
        <v>1259</v>
      </c>
      <c r="D148" s="23" t="s">
        <v>218</v>
      </c>
    </row>
    <row r="149" spans="1:4" x14ac:dyDescent="0.2">
      <c r="A149" s="172" t="s">
        <v>2431</v>
      </c>
      <c r="B149" s="85" t="s">
        <v>1591</v>
      </c>
      <c r="C149" s="23" t="s">
        <v>1259</v>
      </c>
      <c r="D149" s="23" t="s">
        <v>460</v>
      </c>
    </row>
    <row r="150" spans="1:4" x14ac:dyDescent="0.2">
      <c r="A150" s="172" t="s">
        <v>2431</v>
      </c>
      <c r="B150" s="85" t="s">
        <v>1591</v>
      </c>
      <c r="C150" s="23" t="s">
        <v>1259</v>
      </c>
      <c r="D150" s="23" t="s">
        <v>460</v>
      </c>
    </row>
    <row r="151" spans="1:4" x14ac:dyDescent="0.2">
      <c r="A151" s="172" t="s">
        <v>2431</v>
      </c>
      <c r="B151" s="85" t="s">
        <v>1591</v>
      </c>
      <c r="C151" s="23" t="s">
        <v>1259</v>
      </c>
      <c r="D151" s="23" t="s">
        <v>143</v>
      </c>
    </row>
    <row r="152" spans="1:4" x14ac:dyDescent="0.2">
      <c r="A152" s="172" t="s">
        <v>2431</v>
      </c>
      <c r="B152" s="85" t="s">
        <v>1591</v>
      </c>
      <c r="C152" s="23" t="s">
        <v>1435</v>
      </c>
      <c r="D152" s="23" t="s">
        <v>465</v>
      </c>
    </row>
    <row r="153" spans="1:4" x14ac:dyDescent="0.2">
      <c r="A153" s="172" t="s">
        <v>2431</v>
      </c>
      <c r="B153" s="85" t="s">
        <v>1591</v>
      </c>
      <c r="C153" s="23" t="s">
        <v>1259</v>
      </c>
      <c r="D153" s="23" t="s">
        <v>460</v>
      </c>
    </row>
    <row r="154" spans="1:4" x14ac:dyDescent="0.2">
      <c r="A154" s="172" t="s">
        <v>2431</v>
      </c>
      <c r="B154" s="85" t="s">
        <v>1591</v>
      </c>
      <c r="C154" s="23" t="s">
        <v>1259</v>
      </c>
      <c r="D154" s="23" t="s">
        <v>460</v>
      </c>
    </row>
    <row r="155" spans="1:4" x14ac:dyDescent="0.2">
      <c r="A155" s="172" t="s">
        <v>2431</v>
      </c>
      <c r="B155" s="85" t="s">
        <v>1591</v>
      </c>
      <c r="C155" s="23" t="s">
        <v>1259</v>
      </c>
      <c r="D155" s="23" t="s">
        <v>460</v>
      </c>
    </row>
    <row r="156" spans="1:4" x14ac:dyDescent="0.2">
      <c r="A156" s="172" t="s">
        <v>2431</v>
      </c>
      <c r="B156" s="85" t="s">
        <v>1591</v>
      </c>
      <c r="C156" s="23" t="s">
        <v>1259</v>
      </c>
      <c r="D156" s="23" t="s">
        <v>646</v>
      </c>
    </row>
    <row r="157" spans="1:4" x14ac:dyDescent="0.2">
      <c r="A157" s="172" t="s">
        <v>2431</v>
      </c>
      <c r="B157" s="85" t="s">
        <v>1591</v>
      </c>
      <c r="C157" s="23" t="s">
        <v>1259</v>
      </c>
      <c r="D157" s="23" t="s">
        <v>646</v>
      </c>
    </row>
    <row r="158" spans="1:4" x14ac:dyDescent="0.2">
      <c r="A158" s="172" t="s">
        <v>2431</v>
      </c>
      <c r="B158" s="85" t="s">
        <v>1591</v>
      </c>
      <c r="C158" s="23" t="s">
        <v>1259</v>
      </c>
      <c r="D158" s="23" t="s">
        <v>646</v>
      </c>
    </row>
    <row r="159" spans="1:4" x14ac:dyDescent="0.2">
      <c r="A159" s="172" t="s">
        <v>2431</v>
      </c>
      <c r="B159" s="85" t="s">
        <v>1591</v>
      </c>
      <c r="C159" s="23" t="s">
        <v>1259</v>
      </c>
      <c r="D159" s="23" t="s">
        <v>646</v>
      </c>
    </row>
    <row r="160" spans="1:4" x14ac:dyDescent="0.2">
      <c r="A160" s="172" t="s">
        <v>2431</v>
      </c>
      <c r="B160" s="85" t="s">
        <v>1591</v>
      </c>
      <c r="C160" s="23" t="s">
        <v>1435</v>
      </c>
      <c r="D160" s="23" t="s">
        <v>55</v>
      </c>
    </row>
    <row r="161" spans="1:4" x14ac:dyDescent="0.2">
      <c r="A161" s="172" t="s">
        <v>2437</v>
      </c>
      <c r="B161" s="85" t="s">
        <v>230</v>
      </c>
      <c r="C161" s="23" t="s">
        <v>1259</v>
      </c>
      <c r="D161" s="23" t="s">
        <v>142</v>
      </c>
    </row>
    <row r="162" spans="1:4" x14ac:dyDescent="0.2">
      <c r="A162" s="172" t="s">
        <v>2437</v>
      </c>
      <c r="B162" s="85" t="s">
        <v>230</v>
      </c>
      <c r="C162" s="23" t="s">
        <v>1259</v>
      </c>
      <c r="D162" s="23" t="s">
        <v>143</v>
      </c>
    </row>
    <row r="163" spans="1:4" x14ac:dyDescent="0.2">
      <c r="A163" s="172" t="s">
        <v>2437</v>
      </c>
      <c r="B163" s="85" t="s">
        <v>230</v>
      </c>
      <c r="C163" s="23" t="s">
        <v>1435</v>
      </c>
      <c r="D163" s="23" t="s">
        <v>465</v>
      </c>
    </row>
    <row r="164" spans="1:4" x14ac:dyDescent="0.2">
      <c r="A164" s="172" t="s">
        <v>2437</v>
      </c>
      <c r="B164" s="85" t="s">
        <v>230</v>
      </c>
      <c r="C164" s="23" t="s">
        <v>1259</v>
      </c>
      <c r="D164" s="23" t="s">
        <v>460</v>
      </c>
    </row>
    <row r="165" spans="1:4" x14ac:dyDescent="0.2">
      <c r="A165" s="172" t="s">
        <v>2437</v>
      </c>
      <c r="B165" s="85" t="s">
        <v>230</v>
      </c>
      <c r="C165" s="23" t="s">
        <v>1259</v>
      </c>
      <c r="D165" s="23" t="s">
        <v>460</v>
      </c>
    </row>
    <row r="166" spans="1:4" x14ac:dyDescent="0.2">
      <c r="A166" s="172" t="s">
        <v>2772</v>
      </c>
      <c r="B166" s="85" t="s">
        <v>2128</v>
      </c>
      <c r="C166" s="23" t="s">
        <v>1259</v>
      </c>
      <c r="D166" s="23" t="s">
        <v>460</v>
      </c>
    </row>
    <row r="167" spans="1:4" x14ac:dyDescent="0.2">
      <c r="A167" s="172" t="s">
        <v>3199</v>
      </c>
      <c r="B167" s="85" t="s">
        <v>1619</v>
      </c>
      <c r="C167" s="23" t="s">
        <v>1259</v>
      </c>
      <c r="D167" s="23" t="s">
        <v>460</v>
      </c>
    </row>
    <row r="168" spans="1:4" x14ac:dyDescent="0.2">
      <c r="A168" s="172" t="s">
        <v>2469</v>
      </c>
      <c r="B168" s="85" t="s">
        <v>416</v>
      </c>
      <c r="C168" s="23" t="s">
        <v>1259</v>
      </c>
      <c r="D168" s="23" t="s">
        <v>460</v>
      </c>
    </row>
    <row r="169" spans="1:4" x14ac:dyDescent="0.2">
      <c r="A169" s="172" t="s">
        <v>2469</v>
      </c>
      <c r="B169" s="85" t="s">
        <v>416</v>
      </c>
      <c r="C169" s="23" t="s">
        <v>1259</v>
      </c>
      <c r="D169" s="23" t="s">
        <v>460</v>
      </c>
    </row>
    <row r="170" spans="1:4" x14ac:dyDescent="0.2">
      <c r="A170" s="172" t="s">
        <v>2469</v>
      </c>
      <c r="B170" s="85" t="s">
        <v>416</v>
      </c>
      <c r="C170" s="23" t="s">
        <v>1259</v>
      </c>
      <c r="D170" s="23" t="s">
        <v>460</v>
      </c>
    </row>
    <row r="171" spans="1:4" x14ac:dyDescent="0.2">
      <c r="A171" s="172" t="s">
        <v>2469</v>
      </c>
      <c r="B171" s="85" t="s">
        <v>416</v>
      </c>
      <c r="C171" s="23" t="s">
        <v>1259</v>
      </c>
      <c r="D171" s="23" t="s">
        <v>460</v>
      </c>
    </row>
    <row r="172" spans="1:4" x14ac:dyDescent="0.2">
      <c r="A172" s="172" t="s">
        <v>2469</v>
      </c>
      <c r="B172" s="85" t="s">
        <v>416</v>
      </c>
      <c r="C172" s="23" t="s">
        <v>1259</v>
      </c>
      <c r="D172" s="23" t="s">
        <v>460</v>
      </c>
    </row>
    <row r="173" spans="1:4" x14ac:dyDescent="0.2">
      <c r="A173" s="172" t="s">
        <v>2469</v>
      </c>
      <c r="B173" s="85" t="s">
        <v>416</v>
      </c>
      <c r="C173" s="23" t="s">
        <v>1259</v>
      </c>
      <c r="D173" s="23" t="s">
        <v>142</v>
      </c>
    </row>
    <row r="174" spans="1:4" x14ac:dyDescent="0.2">
      <c r="A174" s="172" t="s">
        <v>2469</v>
      </c>
      <c r="B174" s="85" t="s">
        <v>416</v>
      </c>
      <c r="C174" s="23" t="s">
        <v>1259</v>
      </c>
      <c r="D174" s="23" t="s">
        <v>460</v>
      </c>
    </row>
    <row r="175" spans="1:4" x14ac:dyDescent="0.2">
      <c r="A175" s="172" t="s">
        <v>2469</v>
      </c>
      <c r="B175" s="85" t="s">
        <v>416</v>
      </c>
      <c r="C175" s="23" t="s">
        <v>1259</v>
      </c>
      <c r="D175" s="23" t="s">
        <v>218</v>
      </c>
    </row>
    <row r="176" spans="1:4" x14ac:dyDescent="0.2">
      <c r="A176" s="172" t="s">
        <v>2469</v>
      </c>
      <c r="B176" s="85" t="s">
        <v>416</v>
      </c>
      <c r="C176" s="23" t="s">
        <v>1259</v>
      </c>
      <c r="D176" s="23" t="s">
        <v>218</v>
      </c>
    </row>
    <row r="177" spans="1:4" x14ac:dyDescent="0.2">
      <c r="A177" s="172" t="s">
        <v>2469</v>
      </c>
      <c r="B177" s="85" t="s">
        <v>416</v>
      </c>
      <c r="C177" s="23" t="s">
        <v>1460</v>
      </c>
      <c r="D177" s="23" t="s">
        <v>246</v>
      </c>
    </row>
    <row r="178" spans="1:4" x14ac:dyDescent="0.2">
      <c r="A178" s="172" t="s">
        <v>2469</v>
      </c>
      <c r="B178" s="85" t="s">
        <v>416</v>
      </c>
      <c r="C178" s="23" t="s">
        <v>1259</v>
      </c>
      <c r="D178" s="23" t="s">
        <v>460</v>
      </c>
    </row>
    <row r="179" spans="1:4" x14ac:dyDescent="0.2">
      <c r="A179" s="172" t="s">
        <v>2469</v>
      </c>
      <c r="B179" s="85" t="s">
        <v>416</v>
      </c>
      <c r="C179" s="23" t="s">
        <v>1259</v>
      </c>
      <c r="D179" s="23" t="s">
        <v>375</v>
      </c>
    </row>
    <row r="180" spans="1:4" x14ac:dyDescent="0.2">
      <c r="A180" s="172" t="s">
        <v>2469</v>
      </c>
      <c r="B180" s="85" t="s">
        <v>416</v>
      </c>
      <c r="C180" s="23" t="s">
        <v>1259</v>
      </c>
      <c r="D180" s="23" t="s">
        <v>375</v>
      </c>
    </row>
    <row r="181" spans="1:4" x14ac:dyDescent="0.2">
      <c r="A181" s="172" t="s">
        <v>2469</v>
      </c>
      <c r="B181" s="85" t="s">
        <v>416</v>
      </c>
      <c r="C181" s="23" t="s">
        <v>1259</v>
      </c>
      <c r="D181" s="23" t="s">
        <v>283</v>
      </c>
    </row>
    <row r="182" spans="1:4" x14ac:dyDescent="0.2">
      <c r="A182" s="172" t="s">
        <v>2469</v>
      </c>
      <c r="B182" s="85" t="s">
        <v>416</v>
      </c>
      <c r="C182" s="23" t="s">
        <v>1259</v>
      </c>
      <c r="D182" s="23" t="s">
        <v>283</v>
      </c>
    </row>
    <row r="183" spans="1:4" x14ac:dyDescent="0.2">
      <c r="A183" s="172" t="s">
        <v>2469</v>
      </c>
      <c r="B183" s="85" t="s">
        <v>416</v>
      </c>
      <c r="C183" s="23" t="s">
        <v>1259</v>
      </c>
      <c r="D183" s="23" t="s">
        <v>283</v>
      </c>
    </row>
    <row r="184" spans="1:4" x14ac:dyDescent="0.2">
      <c r="A184" s="172" t="s">
        <v>2469</v>
      </c>
      <c r="B184" s="85" t="s">
        <v>416</v>
      </c>
      <c r="C184" s="23" t="s">
        <v>1259</v>
      </c>
      <c r="D184" s="23" t="s">
        <v>283</v>
      </c>
    </row>
    <row r="185" spans="1:4" x14ac:dyDescent="0.2">
      <c r="A185" s="172" t="s">
        <v>2469</v>
      </c>
      <c r="B185" s="85" t="s">
        <v>416</v>
      </c>
      <c r="C185" s="23" t="s">
        <v>1259</v>
      </c>
      <c r="D185" s="23" t="s">
        <v>143</v>
      </c>
    </row>
    <row r="186" spans="1:4" x14ac:dyDescent="0.2">
      <c r="A186" s="172" t="s">
        <v>2469</v>
      </c>
      <c r="B186" s="85" t="s">
        <v>416</v>
      </c>
      <c r="C186" s="23" t="s">
        <v>1259</v>
      </c>
      <c r="D186" s="23" t="s">
        <v>1561</v>
      </c>
    </row>
    <row r="187" spans="1:4" x14ac:dyDescent="0.2">
      <c r="A187" s="172" t="s">
        <v>2469</v>
      </c>
      <c r="B187" s="85" t="s">
        <v>416</v>
      </c>
      <c r="C187" s="23" t="s">
        <v>1259</v>
      </c>
      <c r="D187" s="23" t="s">
        <v>143</v>
      </c>
    </row>
    <row r="188" spans="1:4" x14ac:dyDescent="0.2">
      <c r="A188" s="172" t="s">
        <v>2469</v>
      </c>
      <c r="B188" s="85" t="s">
        <v>416</v>
      </c>
      <c r="C188" s="23" t="s">
        <v>1259</v>
      </c>
      <c r="D188" s="23" t="s">
        <v>143</v>
      </c>
    </row>
    <row r="189" spans="1:4" x14ac:dyDescent="0.2">
      <c r="A189" s="172" t="s">
        <v>2469</v>
      </c>
      <c r="B189" s="85" t="s">
        <v>416</v>
      </c>
      <c r="C189" s="23" t="s">
        <v>1435</v>
      </c>
      <c r="D189" s="23" t="s">
        <v>465</v>
      </c>
    </row>
    <row r="190" spans="1:4" x14ac:dyDescent="0.2">
      <c r="A190" s="172" t="s">
        <v>2469</v>
      </c>
      <c r="B190" s="85" t="s">
        <v>416</v>
      </c>
      <c r="C190" s="23" t="s">
        <v>1435</v>
      </c>
      <c r="D190" s="23" t="s">
        <v>465</v>
      </c>
    </row>
    <row r="191" spans="1:4" x14ac:dyDescent="0.2">
      <c r="A191" s="172" t="s">
        <v>2469</v>
      </c>
      <c r="B191" s="85" t="s">
        <v>416</v>
      </c>
      <c r="C191" s="23" t="s">
        <v>1259</v>
      </c>
      <c r="D191" s="23" t="s">
        <v>646</v>
      </c>
    </row>
    <row r="192" spans="1:4" x14ac:dyDescent="0.2">
      <c r="A192" s="172" t="s">
        <v>2469</v>
      </c>
      <c r="B192" s="85" t="s">
        <v>416</v>
      </c>
      <c r="C192" s="23" t="s">
        <v>1435</v>
      </c>
      <c r="D192" s="23" t="s">
        <v>26</v>
      </c>
    </row>
    <row r="193" spans="1:4" x14ac:dyDescent="0.2">
      <c r="A193" s="172" t="s">
        <v>2469</v>
      </c>
      <c r="B193" s="85" t="s">
        <v>416</v>
      </c>
      <c r="C193" s="23" t="s">
        <v>1435</v>
      </c>
      <c r="D193" s="23" t="s">
        <v>457</v>
      </c>
    </row>
    <row r="194" spans="1:4" x14ac:dyDescent="0.2">
      <c r="A194" s="172" t="s">
        <v>2469</v>
      </c>
      <c r="B194" s="85" t="s">
        <v>416</v>
      </c>
      <c r="C194" s="23" t="s">
        <v>1259</v>
      </c>
      <c r="D194" s="23" t="s">
        <v>283</v>
      </c>
    </row>
    <row r="195" spans="1:4" x14ac:dyDescent="0.2">
      <c r="A195" s="172" t="s">
        <v>2469</v>
      </c>
      <c r="B195" s="85" t="s">
        <v>416</v>
      </c>
      <c r="C195" s="23" t="s">
        <v>1259</v>
      </c>
      <c r="D195" s="23" t="s">
        <v>457</v>
      </c>
    </row>
    <row r="196" spans="1:4" x14ac:dyDescent="0.2">
      <c r="A196" s="172" t="s">
        <v>2469</v>
      </c>
      <c r="B196" s="85" t="s">
        <v>416</v>
      </c>
      <c r="C196" s="23" t="s">
        <v>1460</v>
      </c>
      <c r="D196" s="23" t="s">
        <v>39</v>
      </c>
    </row>
    <row r="197" spans="1:4" x14ac:dyDescent="0.2">
      <c r="A197" s="172" t="s">
        <v>2469</v>
      </c>
      <c r="B197" s="85" t="s">
        <v>416</v>
      </c>
      <c r="C197" s="23" t="s">
        <v>443</v>
      </c>
      <c r="D197" s="23" t="s">
        <v>443</v>
      </c>
    </row>
    <row r="198" spans="1:4" x14ac:dyDescent="0.2">
      <c r="A198" s="172" t="s">
        <v>2469</v>
      </c>
      <c r="B198" s="85" t="s">
        <v>416</v>
      </c>
      <c r="C198" s="23" t="s">
        <v>1259</v>
      </c>
      <c r="D198" s="23" t="s">
        <v>460</v>
      </c>
    </row>
    <row r="199" spans="1:4" x14ac:dyDescent="0.2">
      <c r="A199" s="172" t="s">
        <v>2469</v>
      </c>
      <c r="B199" s="85" t="s">
        <v>416</v>
      </c>
      <c r="C199" s="23" t="s">
        <v>1259</v>
      </c>
      <c r="D199" s="23" t="s">
        <v>460</v>
      </c>
    </row>
    <row r="200" spans="1:4" x14ac:dyDescent="0.2">
      <c r="A200" s="172" t="s">
        <v>2469</v>
      </c>
      <c r="B200" s="85" t="s">
        <v>416</v>
      </c>
      <c r="C200" s="23" t="s">
        <v>1259</v>
      </c>
      <c r="D200" s="23" t="s">
        <v>460</v>
      </c>
    </row>
    <row r="201" spans="1:4" x14ac:dyDescent="0.2">
      <c r="A201" s="172" t="s">
        <v>2469</v>
      </c>
      <c r="B201" s="85" t="s">
        <v>416</v>
      </c>
      <c r="C201" s="23" t="s">
        <v>185</v>
      </c>
      <c r="D201" s="23" t="s">
        <v>298</v>
      </c>
    </row>
    <row r="202" spans="1:4" x14ac:dyDescent="0.2">
      <c r="A202" s="150" t="s">
        <v>2476</v>
      </c>
      <c r="B202" s="85" t="s">
        <v>442</v>
      </c>
      <c r="C202" s="23" t="s">
        <v>1259</v>
      </c>
      <c r="D202" s="23" t="s">
        <v>457</v>
      </c>
    </row>
    <row r="203" spans="1:4" x14ac:dyDescent="0.2">
      <c r="A203" s="150" t="s">
        <v>2524</v>
      </c>
      <c r="B203" s="248" t="s">
        <v>1216</v>
      </c>
      <c r="C203" s="23" t="s">
        <v>1259</v>
      </c>
      <c r="D203" s="23" t="s">
        <v>218</v>
      </c>
    </row>
    <row r="204" spans="1:4" x14ac:dyDescent="0.2">
      <c r="A204" s="150" t="s">
        <v>2524</v>
      </c>
      <c r="B204" s="248" t="s">
        <v>1216</v>
      </c>
      <c r="C204" s="23" t="s">
        <v>1259</v>
      </c>
      <c r="D204" s="23" t="s">
        <v>460</v>
      </c>
    </row>
    <row r="205" spans="1:4" x14ac:dyDescent="0.2">
      <c r="A205" s="150" t="s">
        <v>2524</v>
      </c>
      <c r="B205" s="248" t="s">
        <v>1216</v>
      </c>
      <c r="C205" s="23" t="s">
        <v>1259</v>
      </c>
      <c r="D205" s="23" t="s">
        <v>142</v>
      </c>
    </row>
    <row r="206" spans="1:4" x14ac:dyDescent="0.2">
      <c r="A206" s="150" t="s">
        <v>2524</v>
      </c>
      <c r="B206" s="248" t="s">
        <v>1216</v>
      </c>
      <c r="C206" s="23" t="s">
        <v>1435</v>
      </c>
      <c r="D206" s="23" t="s">
        <v>36</v>
      </c>
    </row>
    <row r="207" spans="1:4" x14ac:dyDescent="0.2">
      <c r="A207" s="150" t="s">
        <v>2524</v>
      </c>
      <c r="B207" s="248" t="s">
        <v>1216</v>
      </c>
      <c r="C207" s="23" t="s">
        <v>1435</v>
      </c>
      <c r="D207" s="23" t="s">
        <v>465</v>
      </c>
    </row>
    <row r="208" spans="1:4" x14ac:dyDescent="0.2">
      <c r="A208" s="150" t="s">
        <v>2524</v>
      </c>
      <c r="B208" s="248" t="s">
        <v>1216</v>
      </c>
      <c r="C208" s="23" t="s">
        <v>1259</v>
      </c>
      <c r="D208" s="23" t="s">
        <v>460</v>
      </c>
    </row>
    <row r="209" spans="1:4" x14ac:dyDescent="0.2">
      <c r="A209" s="150" t="s">
        <v>2524</v>
      </c>
      <c r="B209" s="248" t="s">
        <v>1216</v>
      </c>
      <c r="C209" s="23" t="s">
        <v>1259</v>
      </c>
      <c r="D209" s="23" t="s">
        <v>60</v>
      </c>
    </row>
    <row r="210" spans="1:4" x14ac:dyDescent="0.2">
      <c r="A210" s="150" t="s">
        <v>2733</v>
      </c>
      <c r="B210" s="85" t="s">
        <v>1118</v>
      </c>
      <c r="C210" s="23" t="s">
        <v>1259</v>
      </c>
      <c r="D210" s="23" t="s">
        <v>460</v>
      </c>
    </row>
    <row r="211" spans="1:4" x14ac:dyDescent="0.2">
      <c r="A211" s="150" t="s">
        <v>2733</v>
      </c>
      <c r="B211" s="85" t="s">
        <v>1118</v>
      </c>
      <c r="C211" s="23" t="s">
        <v>1259</v>
      </c>
      <c r="D211" s="23" t="s">
        <v>646</v>
      </c>
    </row>
    <row r="212" spans="1:4" x14ac:dyDescent="0.2">
      <c r="A212" s="150" t="s">
        <v>2733</v>
      </c>
      <c r="B212" s="85" t="s">
        <v>1118</v>
      </c>
      <c r="C212" s="23" t="s">
        <v>1259</v>
      </c>
      <c r="D212" s="23" t="s">
        <v>460</v>
      </c>
    </row>
    <row r="213" spans="1:4" x14ac:dyDescent="0.2">
      <c r="A213" s="150" t="s">
        <v>2733</v>
      </c>
      <c r="B213" s="85" t="s">
        <v>1118</v>
      </c>
      <c r="C213" s="23" t="s">
        <v>1259</v>
      </c>
      <c r="D213" s="23" t="s">
        <v>218</v>
      </c>
    </row>
    <row r="214" spans="1:4" x14ac:dyDescent="0.2">
      <c r="A214" s="150" t="s">
        <v>2733</v>
      </c>
      <c r="B214" s="85" t="s">
        <v>1118</v>
      </c>
      <c r="C214" s="23" t="s">
        <v>1259</v>
      </c>
      <c r="D214" s="23" t="s">
        <v>142</v>
      </c>
    </row>
    <row r="215" spans="1:4" x14ac:dyDescent="0.2">
      <c r="A215" s="150" t="s">
        <v>2559</v>
      </c>
      <c r="B215" s="248" t="s">
        <v>1682</v>
      </c>
      <c r="C215" s="23" t="s">
        <v>1435</v>
      </c>
      <c r="D215" s="23" t="s">
        <v>191</v>
      </c>
    </row>
    <row r="216" spans="1:4" x14ac:dyDescent="0.2">
      <c r="A216" s="150" t="s">
        <v>2424</v>
      </c>
      <c r="B216" s="85" t="s">
        <v>1686</v>
      </c>
      <c r="C216" s="23" t="s">
        <v>1259</v>
      </c>
      <c r="D216" s="23" t="s">
        <v>142</v>
      </c>
    </row>
    <row r="217" spans="1:4" x14ac:dyDescent="0.2">
      <c r="A217" s="150" t="s">
        <v>2424</v>
      </c>
      <c r="B217" s="85" t="s">
        <v>1686</v>
      </c>
      <c r="C217" s="23" t="s">
        <v>1435</v>
      </c>
      <c r="D217" s="23" t="s">
        <v>248</v>
      </c>
    </row>
    <row r="218" spans="1:4" x14ac:dyDescent="0.2">
      <c r="A218" s="150" t="s">
        <v>2424</v>
      </c>
      <c r="B218" s="85" t="s">
        <v>1686</v>
      </c>
      <c r="C218" s="23" t="s">
        <v>185</v>
      </c>
      <c r="D218" s="23" t="s">
        <v>433</v>
      </c>
    </row>
    <row r="219" spans="1:4" x14ac:dyDescent="0.2">
      <c r="A219" s="150" t="s">
        <v>2424</v>
      </c>
      <c r="B219" s="85" t="s">
        <v>1686</v>
      </c>
      <c r="C219" s="23" t="s">
        <v>185</v>
      </c>
      <c r="D219" s="23" t="s">
        <v>22</v>
      </c>
    </row>
    <row r="220" spans="1:4" x14ac:dyDescent="0.2">
      <c r="A220" s="150" t="s">
        <v>2424</v>
      </c>
      <c r="B220" s="85" t="s">
        <v>1686</v>
      </c>
      <c r="C220" s="23" t="s">
        <v>1259</v>
      </c>
      <c r="D220" s="23" t="s">
        <v>143</v>
      </c>
    </row>
    <row r="221" spans="1:4" x14ac:dyDescent="0.2">
      <c r="A221" s="150" t="s">
        <v>2550</v>
      </c>
      <c r="B221" s="248" t="s">
        <v>207</v>
      </c>
      <c r="C221" s="23" t="s">
        <v>1259</v>
      </c>
      <c r="D221" s="23" t="s">
        <v>142</v>
      </c>
    </row>
    <row r="222" spans="1:4" x14ac:dyDescent="0.2">
      <c r="A222" s="150" t="s">
        <v>2550</v>
      </c>
      <c r="B222" s="248" t="s">
        <v>207</v>
      </c>
      <c r="C222" s="23" t="s">
        <v>1460</v>
      </c>
      <c r="D222" s="23" t="s">
        <v>246</v>
      </c>
    </row>
    <row r="223" spans="1:4" x14ac:dyDescent="0.2">
      <c r="A223" s="150" t="s">
        <v>2575</v>
      </c>
      <c r="B223" s="85" t="s">
        <v>382</v>
      </c>
      <c r="C223" s="23" t="s">
        <v>1259</v>
      </c>
      <c r="D223" s="23" t="s">
        <v>460</v>
      </c>
    </row>
    <row r="224" spans="1:4" x14ac:dyDescent="0.2">
      <c r="A224" s="150" t="s">
        <v>2575</v>
      </c>
      <c r="B224" s="85" t="s">
        <v>382</v>
      </c>
      <c r="C224" s="23" t="s">
        <v>1259</v>
      </c>
      <c r="D224" s="23" t="s">
        <v>460</v>
      </c>
    </row>
    <row r="225" spans="1:4" x14ac:dyDescent="0.2">
      <c r="A225" s="150" t="s">
        <v>2575</v>
      </c>
      <c r="B225" s="85" t="s">
        <v>382</v>
      </c>
      <c r="C225" s="23" t="s">
        <v>1259</v>
      </c>
      <c r="D225" s="23" t="s">
        <v>143</v>
      </c>
    </row>
    <row r="226" spans="1:4" x14ac:dyDescent="0.2">
      <c r="A226" s="150" t="s">
        <v>2575</v>
      </c>
      <c r="B226" s="85" t="s">
        <v>382</v>
      </c>
      <c r="C226" s="23" t="s">
        <v>1259</v>
      </c>
      <c r="D226" s="23" t="s">
        <v>142</v>
      </c>
    </row>
    <row r="227" spans="1:4" x14ac:dyDescent="0.2">
      <c r="A227" s="150" t="s">
        <v>2591</v>
      </c>
      <c r="B227" s="247" t="s">
        <v>3599</v>
      </c>
      <c r="C227" s="23" t="s">
        <v>1435</v>
      </c>
      <c r="D227" s="23" t="s">
        <v>248</v>
      </c>
    </row>
    <row r="228" spans="1:4" x14ac:dyDescent="0.2">
      <c r="A228" s="150" t="s">
        <v>2591</v>
      </c>
      <c r="B228" s="247" t="s">
        <v>3599</v>
      </c>
      <c r="C228" s="23" t="s">
        <v>1259</v>
      </c>
      <c r="D228" s="23" t="s">
        <v>460</v>
      </c>
    </row>
    <row r="229" spans="1:4" x14ac:dyDescent="0.2">
      <c r="A229" s="150" t="s">
        <v>2591</v>
      </c>
      <c r="B229" s="247" t="s">
        <v>3599</v>
      </c>
      <c r="C229" s="23" t="s">
        <v>1259</v>
      </c>
      <c r="D229" s="23" t="s">
        <v>460</v>
      </c>
    </row>
    <row r="230" spans="1:4" x14ac:dyDescent="0.2">
      <c r="A230" s="150" t="s">
        <v>2591</v>
      </c>
      <c r="B230" s="247" t="s">
        <v>3599</v>
      </c>
      <c r="C230" s="23" t="s">
        <v>1259</v>
      </c>
      <c r="D230" s="23" t="s">
        <v>646</v>
      </c>
    </row>
    <row r="231" spans="1:4" x14ac:dyDescent="0.2">
      <c r="A231" s="150" t="s">
        <v>2591</v>
      </c>
      <c r="B231" s="247" t="s">
        <v>3599</v>
      </c>
      <c r="C231" s="23" t="s">
        <v>1259</v>
      </c>
      <c r="D231" s="23" t="s">
        <v>460</v>
      </c>
    </row>
    <row r="232" spans="1:4" x14ac:dyDescent="0.2">
      <c r="A232" s="150" t="s">
        <v>2591</v>
      </c>
      <c r="B232" s="247" t="s">
        <v>3599</v>
      </c>
      <c r="C232" s="23" t="s">
        <v>1259</v>
      </c>
      <c r="D232" s="23" t="s">
        <v>460</v>
      </c>
    </row>
    <row r="233" spans="1:4" x14ac:dyDescent="0.2">
      <c r="A233" s="150" t="s">
        <v>2591</v>
      </c>
      <c r="B233" s="247" t="s">
        <v>3599</v>
      </c>
      <c r="C233" s="23" t="s">
        <v>1259</v>
      </c>
      <c r="D233" s="23" t="s">
        <v>1665</v>
      </c>
    </row>
    <row r="234" spans="1:4" x14ac:dyDescent="0.2">
      <c r="A234" s="150" t="s">
        <v>2591</v>
      </c>
      <c r="B234" s="247" t="s">
        <v>3599</v>
      </c>
      <c r="C234" s="23" t="s">
        <v>1259</v>
      </c>
      <c r="D234" s="23" t="s">
        <v>460</v>
      </c>
    </row>
    <row r="235" spans="1:4" x14ac:dyDescent="0.2">
      <c r="A235" s="150" t="s">
        <v>2591</v>
      </c>
      <c r="B235" s="247" t="s">
        <v>3599</v>
      </c>
      <c r="C235" s="23" t="s">
        <v>1259</v>
      </c>
      <c r="D235" s="23" t="s">
        <v>24</v>
      </c>
    </row>
    <row r="236" spans="1:4" x14ac:dyDescent="0.2">
      <c r="A236" s="150" t="s">
        <v>2591</v>
      </c>
      <c r="B236" s="247" t="s">
        <v>3599</v>
      </c>
      <c r="C236" s="23" t="s">
        <v>1259</v>
      </c>
      <c r="D236" s="23" t="s">
        <v>460</v>
      </c>
    </row>
    <row r="237" spans="1:4" x14ac:dyDescent="0.2">
      <c r="A237" s="150" t="s">
        <v>2591</v>
      </c>
      <c r="B237" s="247" t="s">
        <v>3599</v>
      </c>
      <c r="C237" s="23" t="s">
        <v>1259</v>
      </c>
      <c r="D237" s="23" t="s">
        <v>460</v>
      </c>
    </row>
    <row r="238" spans="1:4" x14ac:dyDescent="0.2">
      <c r="A238" s="150" t="s">
        <v>2591</v>
      </c>
      <c r="B238" s="247" t="s">
        <v>3599</v>
      </c>
      <c r="C238" s="23" t="s">
        <v>1259</v>
      </c>
      <c r="D238" s="23" t="s">
        <v>460</v>
      </c>
    </row>
    <row r="239" spans="1:4" x14ac:dyDescent="0.2">
      <c r="A239" s="150" t="s">
        <v>2591</v>
      </c>
      <c r="B239" s="247" t="s">
        <v>3599</v>
      </c>
      <c r="C239" s="23" t="s">
        <v>1259</v>
      </c>
      <c r="D239" s="23" t="s">
        <v>460</v>
      </c>
    </row>
    <row r="240" spans="1:4" x14ac:dyDescent="0.2">
      <c r="A240" s="150" t="s">
        <v>2591</v>
      </c>
      <c r="B240" s="247" t="s">
        <v>3599</v>
      </c>
      <c r="C240" s="23" t="s">
        <v>1259</v>
      </c>
      <c r="D240" s="23" t="s">
        <v>460</v>
      </c>
    </row>
    <row r="241" spans="1:4" x14ac:dyDescent="0.2">
      <c r="A241" s="150" t="s">
        <v>2591</v>
      </c>
      <c r="B241" s="247" t="s">
        <v>3599</v>
      </c>
      <c r="C241" s="23" t="s">
        <v>1259</v>
      </c>
      <c r="D241" s="23" t="s">
        <v>460</v>
      </c>
    </row>
    <row r="242" spans="1:4" x14ac:dyDescent="0.2">
      <c r="A242" s="150" t="s">
        <v>2591</v>
      </c>
      <c r="B242" s="247" t="s">
        <v>3599</v>
      </c>
      <c r="C242" s="23" t="s">
        <v>1259</v>
      </c>
      <c r="D242" s="23" t="s">
        <v>460</v>
      </c>
    </row>
    <row r="243" spans="1:4" x14ac:dyDescent="0.2">
      <c r="A243" s="150" t="s">
        <v>2591</v>
      </c>
      <c r="B243" s="247" t="s">
        <v>3599</v>
      </c>
      <c r="C243" s="23" t="s">
        <v>1259</v>
      </c>
      <c r="D243" s="23" t="s">
        <v>460</v>
      </c>
    </row>
    <row r="244" spans="1:4" x14ac:dyDescent="0.2">
      <c r="A244" s="150" t="s">
        <v>2591</v>
      </c>
      <c r="B244" s="247" t="s">
        <v>3599</v>
      </c>
      <c r="C244" s="23" t="s">
        <v>1259</v>
      </c>
      <c r="D244" s="23" t="s">
        <v>460</v>
      </c>
    </row>
    <row r="245" spans="1:4" x14ac:dyDescent="0.2">
      <c r="A245" s="150" t="s">
        <v>2591</v>
      </c>
      <c r="B245" s="247" t="s">
        <v>3599</v>
      </c>
      <c r="C245" s="23" t="s">
        <v>1259</v>
      </c>
      <c r="D245" s="23" t="s">
        <v>159</v>
      </c>
    </row>
    <row r="246" spans="1:4" x14ac:dyDescent="0.2">
      <c r="A246" s="150" t="s">
        <v>2591</v>
      </c>
      <c r="B246" s="247" t="s">
        <v>3599</v>
      </c>
      <c r="C246" s="23" t="s">
        <v>1259</v>
      </c>
      <c r="D246" s="23" t="s">
        <v>159</v>
      </c>
    </row>
    <row r="247" spans="1:4" x14ac:dyDescent="0.2">
      <c r="A247" s="150" t="s">
        <v>2591</v>
      </c>
      <c r="B247" s="247" t="s">
        <v>3599</v>
      </c>
      <c r="C247" s="23" t="s">
        <v>1259</v>
      </c>
      <c r="D247" s="23" t="s">
        <v>460</v>
      </c>
    </row>
    <row r="248" spans="1:4" x14ac:dyDescent="0.2">
      <c r="A248" s="150" t="s">
        <v>2591</v>
      </c>
      <c r="B248" s="247" t="s">
        <v>3599</v>
      </c>
      <c r="C248" s="23" t="s">
        <v>1259</v>
      </c>
      <c r="D248" s="23" t="s">
        <v>460</v>
      </c>
    </row>
    <row r="249" spans="1:4" x14ac:dyDescent="0.2">
      <c r="A249" s="150" t="s">
        <v>2591</v>
      </c>
      <c r="B249" s="247" t="s">
        <v>3599</v>
      </c>
      <c r="C249" s="23" t="s">
        <v>1259</v>
      </c>
      <c r="D249" s="23" t="s">
        <v>259</v>
      </c>
    </row>
    <row r="250" spans="1:4" x14ac:dyDescent="0.2">
      <c r="A250" s="150" t="s">
        <v>2591</v>
      </c>
      <c r="B250" s="247" t="s">
        <v>3599</v>
      </c>
      <c r="C250" s="23" t="s">
        <v>1259</v>
      </c>
      <c r="D250" s="23" t="s">
        <v>460</v>
      </c>
    </row>
    <row r="251" spans="1:4" x14ac:dyDescent="0.2">
      <c r="A251" s="150" t="s">
        <v>2591</v>
      </c>
      <c r="B251" s="247" t="s">
        <v>3599</v>
      </c>
      <c r="C251" s="23" t="s">
        <v>1259</v>
      </c>
      <c r="D251" s="23" t="s">
        <v>460</v>
      </c>
    </row>
    <row r="252" spans="1:4" x14ac:dyDescent="0.2">
      <c r="A252" s="150" t="s">
        <v>2591</v>
      </c>
      <c r="B252" s="247" t="s">
        <v>3599</v>
      </c>
      <c r="C252" s="23" t="s">
        <v>1259</v>
      </c>
      <c r="D252" s="23" t="s">
        <v>460</v>
      </c>
    </row>
    <row r="253" spans="1:4" x14ac:dyDescent="0.2">
      <c r="A253" s="150" t="s">
        <v>2591</v>
      </c>
      <c r="B253" s="247" t="s">
        <v>3599</v>
      </c>
      <c r="C253" s="23" t="s">
        <v>1259</v>
      </c>
      <c r="D253" s="23" t="s">
        <v>460</v>
      </c>
    </row>
    <row r="254" spans="1:4" x14ac:dyDescent="0.2">
      <c r="A254" s="150" t="s">
        <v>2591</v>
      </c>
      <c r="B254" s="247" t="s">
        <v>3599</v>
      </c>
      <c r="C254" s="23" t="s">
        <v>443</v>
      </c>
      <c r="D254" s="23" t="s">
        <v>479</v>
      </c>
    </row>
    <row r="255" spans="1:4" x14ac:dyDescent="0.2">
      <c r="A255" s="150" t="s">
        <v>2591</v>
      </c>
      <c r="B255" s="247" t="s">
        <v>3599</v>
      </c>
      <c r="C255" s="23" t="s">
        <v>1259</v>
      </c>
      <c r="D255" s="23" t="s">
        <v>375</v>
      </c>
    </row>
    <row r="256" spans="1:4" x14ac:dyDescent="0.2">
      <c r="A256" s="150" t="s">
        <v>2591</v>
      </c>
      <c r="B256" s="247" t="s">
        <v>3599</v>
      </c>
      <c r="C256" s="23" t="s">
        <v>1259</v>
      </c>
      <c r="D256" s="23" t="s">
        <v>457</v>
      </c>
    </row>
    <row r="257" spans="1:4" x14ac:dyDescent="0.2">
      <c r="A257" s="150" t="s">
        <v>2591</v>
      </c>
      <c r="B257" s="247" t="s">
        <v>3599</v>
      </c>
      <c r="C257" s="23" t="s">
        <v>1259</v>
      </c>
      <c r="D257" s="23" t="s">
        <v>142</v>
      </c>
    </row>
    <row r="258" spans="1:4" x14ac:dyDescent="0.2">
      <c r="A258" s="150" t="s">
        <v>2591</v>
      </c>
      <c r="B258" s="247" t="s">
        <v>3599</v>
      </c>
      <c r="C258" s="23" t="s">
        <v>1259</v>
      </c>
      <c r="D258" s="23" t="s">
        <v>142</v>
      </c>
    </row>
    <row r="259" spans="1:4" x14ac:dyDescent="0.2">
      <c r="A259" s="150" t="s">
        <v>2591</v>
      </c>
      <c r="B259" s="247" t="s">
        <v>3599</v>
      </c>
      <c r="C259" s="23" t="s">
        <v>1259</v>
      </c>
      <c r="D259" s="23" t="s">
        <v>142</v>
      </c>
    </row>
    <row r="260" spans="1:4" x14ac:dyDescent="0.2">
      <c r="A260" s="150" t="s">
        <v>2591</v>
      </c>
      <c r="B260" s="247" t="s">
        <v>3599</v>
      </c>
      <c r="C260" s="23" t="s">
        <v>1259</v>
      </c>
      <c r="D260" s="23" t="s">
        <v>143</v>
      </c>
    </row>
    <row r="261" spans="1:4" x14ac:dyDescent="0.2">
      <c r="A261" s="150" t="s">
        <v>2591</v>
      </c>
      <c r="B261" s="247" t="s">
        <v>3599</v>
      </c>
      <c r="C261" s="23" t="s">
        <v>1259</v>
      </c>
      <c r="D261" s="23" t="s">
        <v>283</v>
      </c>
    </row>
    <row r="262" spans="1:4" x14ac:dyDescent="0.2">
      <c r="A262" s="150" t="s">
        <v>2591</v>
      </c>
      <c r="B262" s="247" t="s">
        <v>3599</v>
      </c>
      <c r="C262" s="23" t="s">
        <v>1435</v>
      </c>
      <c r="D262" s="23" t="s">
        <v>191</v>
      </c>
    </row>
    <row r="263" spans="1:4" x14ac:dyDescent="0.2">
      <c r="A263" s="150" t="s">
        <v>2591</v>
      </c>
      <c r="B263" s="247" t="s">
        <v>3599</v>
      </c>
      <c r="C263" s="23" t="s">
        <v>1435</v>
      </c>
      <c r="D263" s="23" t="s">
        <v>465</v>
      </c>
    </row>
    <row r="264" spans="1:4" x14ac:dyDescent="0.2">
      <c r="A264" s="150" t="s">
        <v>2591</v>
      </c>
      <c r="B264" s="247" t="s">
        <v>3599</v>
      </c>
      <c r="C264" s="23" t="s">
        <v>1435</v>
      </c>
      <c r="D264" s="23" t="s">
        <v>465</v>
      </c>
    </row>
    <row r="265" spans="1:4" x14ac:dyDescent="0.2">
      <c r="A265" s="150" t="s">
        <v>2591</v>
      </c>
      <c r="B265" s="247" t="s">
        <v>3599</v>
      </c>
      <c r="C265" s="23" t="s">
        <v>1460</v>
      </c>
      <c r="D265" s="23" t="s">
        <v>246</v>
      </c>
    </row>
    <row r="266" spans="1:4" x14ac:dyDescent="0.2">
      <c r="A266" s="150" t="s">
        <v>2591</v>
      </c>
      <c r="B266" s="247" t="s">
        <v>3599</v>
      </c>
      <c r="C266" s="23" t="s">
        <v>1435</v>
      </c>
      <c r="D266" s="23" t="s">
        <v>26</v>
      </c>
    </row>
    <row r="267" spans="1:4" x14ac:dyDescent="0.2">
      <c r="A267" s="150" t="s">
        <v>2591</v>
      </c>
      <c r="B267" s="247" t="s">
        <v>3599</v>
      </c>
      <c r="C267" s="23" t="s">
        <v>185</v>
      </c>
      <c r="D267" s="23" t="s">
        <v>433</v>
      </c>
    </row>
    <row r="268" spans="1:4" x14ac:dyDescent="0.2">
      <c r="A268" s="150" t="s">
        <v>2591</v>
      </c>
      <c r="B268" s="247" t="s">
        <v>3599</v>
      </c>
      <c r="C268" s="23" t="s">
        <v>1259</v>
      </c>
      <c r="D268" s="23" t="s">
        <v>460</v>
      </c>
    </row>
    <row r="269" spans="1:4" x14ac:dyDescent="0.2">
      <c r="A269" s="150" t="s">
        <v>2591</v>
      </c>
      <c r="B269" s="247" t="s">
        <v>3599</v>
      </c>
      <c r="C269" s="23" t="s">
        <v>1259</v>
      </c>
      <c r="D269" s="23" t="s">
        <v>460</v>
      </c>
    </row>
    <row r="270" spans="1:4" x14ac:dyDescent="0.2">
      <c r="A270" s="150" t="s">
        <v>2591</v>
      </c>
      <c r="B270" s="247" t="s">
        <v>3599</v>
      </c>
      <c r="C270" s="23" t="s">
        <v>1435</v>
      </c>
      <c r="D270" s="23" t="s">
        <v>55</v>
      </c>
    </row>
    <row r="271" spans="1:4" x14ac:dyDescent="0.2">
      <c r="A271" s="150" t="s">
        <v>2591</v>
      </c>
      <c r="B271" s="247" t="s">
        <v>3599</v>
      </c>
      <c r="C271" s="23" t="s">
        <v>1259</v>
      </c>
      <c r="D271" s="23" t="s">
        <v>460</v>
      </c>
    </row>
    <row r="272" spans="1:4" x14ac:dyDescent="0.2">
      <c r="A272" s="150" t="s">
        <v>2591</v>
      </c>
      <c r="B272" s="247" t="s">
        <v>3599</v>
      </c>
      <c r="C272" s="23" t="s">
        <v>1259</v>
      </c>
      <c r="D272" s="23" t="s">
        <v>259</v>
      </c>
    </row>
    <row r="273" spans="1:4" x14ac:dyDescent="0.2">
      <c r="A273" s="150" t="s">
        <v>2591</v>
      </c>
      <c r="B273" s="247" t="s">
        <v>3599</v>
      </c>
      <c r="C273" s="23" t="s">
        <v>1435</v>
      </c>
      <c r="D273" s="23" t="s">
        <v>36</v>
      </c>
    </row>
    <row r="274" spans="1:4" x14ac:dyDescent="0.2">
      <c r="A274" s="150" t="s">
        <v>2591</v>
      </c>
      <c r="B274" s="247" t="s">
        <v>3599</v>
      </c>
      <c r="C274" s="23" t="s">
        <v>1435</v>
      </c>
      <c r="D274" s="23" t="s">
        <v>249</v>
      </c>
    </row>
    <row r="275" spans="1:4" x14ac:dyDescent="0.2">
      <c r="A275" s="150" t="s">
        <v>2591</v>
      </c>
      <c r="B275" s="247" t="s">
        <v>3599</v>
      </c>
      <c r="C275" s="23" t="s">
        <v>1259</v>
      </c>
      <c r="D275" s="23" t="s">
        <v>283</v>
      </c>
    </row>
    <row r="276" spans="1:4" x14ac:dyDescent="0.2">
      <c r="A276" s="150" t="s">
        <v>2591</v>
      </c>
      <c r="B276" s="247" t="s">
        <v>3599</v>
      </c>
      <c r="C276" s="23" t="s">
        <v>443</v>
      </c>
      <c r="D276" s="23" t="s">
        <v>479</v>
      </c>
    </row>
    <row r="277" spans="1:4" x14ac:dyDescent="0.2">
      <c r="A277" s="150" t="s">
        <v>2591</v>
      </c>
      <c r="B277" s="247" t="s">
        <v>3599</v>
      </c>
      <c r="C277" s="23" t="s">
        <v>1259</v>
      </c>
      <c r="D277" s="23" t="s">
        <v>460</v>
      </c>
    </row>
    <row r="278" spans="1:4" x14ac:dyDescent="0.2">
      <c r="A278" s="150" t="s">
        <v>2591</v>
      </c>
      <c r="B278" s="247" t="s">
        <v>3599</v>
      </c>
      <c r="C278" s="23" t="s">
        <v>1259</v>
      </c>
      <c r="D278" s="23" t="s">
        <v>460</v>
      </c>
    </row>
    <row r="279" spans="1:4" x14ac:dyDescent="0.2">
      <c r="A279" s="150" t="s">
        <v>2584</v>
      </c>
      <c r="B279" s="248" t="s">
        <v>766</v>
      </c>
      <c r="C279" s="23" t="s">
        <v>1259</v>
      </c>
      <c r="D279" s="23" t="s">
        <v>143</v>
      </c>
    </row>
    <row r="280" spans="1:4" x14ac:dyDescent="0.2">
      <c r="A280" s="150" t="s">
        <v>2584</v>
      </c>
      <c r="B280" s="248" t="s">
        <v>766</v>
      </c>
      <c r="C280" s="23" t="s">
        <v>1259</v>
      </c>
      <c r="D280" s="23" t="s">
        <v>218</v>
      </c>
    </row>
    <row r="281" spans="1:4" x14ac:dyDescent="0.2">
      <c r="A281" s="150" t="s">
        <v>3293</v>
      </c>
      <c r="B281" s="85" t="s">
        <v>908</v>
      </c>
      <c r="C281" s="23" t="s">
        <v>1259</v>
      </c>
      <c r="D281" s="23" t="s">
        <v>218</v>
      </c>
    </row>
    <row r="282" spans="1:4" x14ac:dyDescent="0.2">
      <c r="A282" s="150" t="s">
        <v>3293</v>
      </c>
      <c r="B282" s="85" t="s">
        <v>908</v>
      </c>
      <c r="C282" s="23" t="s">
        <v>1435</v>
      </c>
      <c r="D282" s="23" t="s">
        <v>191</v>
      </c>
    </row>
    <row r="283" spans="1:4" x14ac:dyDescent="0.2">
      <c r="A283" s="150" t="s">
        <v>2629</v>
      </c>
      <c r="B283" s="248" t="s">
        <v>2127</v>
      </c>
      <c r="C283" s="23" t="s">
        <v>1259</v>
      </c>
      <c r="D283" s="23" t="s">
        <v>460</v>
      </c>
    </row>
    <row r="284" spans="1:4" x14ac:dyDescent="0.2">
      <c r="A284" s="150" t="s">
        <v>2629</v>
      </c>
      <c r="B284" s="248" t="s">
        <v>2127</v>
      </c>
      <c r="C284" s="23" t="s">
        <v>1259</v>
      </c>
      <c r="D284" s="23" t="s">
        <v>646</v>
      </c>
    </row>
    <row r="285" spans="1:4" x14ac:dyDescent="0.2">
      <c r="A285" s="150" t="s">
        <v>2629</v>
      </c>
      <c r="B285" s="248" t="s">
        <v>2127</v>
      </c>
      <c r="C285" s="23" t="s">
        <v>1259</v>
      </c>
      <c r="D285" s="23" t="s">
        <v>218</v>
      </c>
    </row>
    <row r="286" spans="1:4" x14ac:dyDescent="0.2">
      <c r="A286" s="150" t="s">
        <v>2639</v>
      </c>
      <c r="B286" s="85" t="s">
        <v>219</v>
      </c>
      <c r="C286" s="23" t="s">
        <v>1259</v>
      </c>
      <c r="D286" s="23" t="s">
        <v>142</v>
      </c>
    </row>
    <row r="287" spans="1:4" x14ac:dyDescent="0.2">
      <c r="A287" s="150" t="s">
        <v>2639</v>
      </c>
      <c r="B287" s="85" t="s">
        <v>219</v>
      </c>
      <c r="C287" s="23" t="s">
        <v>1259</v>
      </c>
      <c r="D287" s="23" t="s">
        <v>460</v>
      </c>
    </row>
    <row r="288" spans="1:4" x14ac:dyDescent="0.2">
      <c r="A288" s="150" t="s">
        <v>2655</v>
      </c>
      <c r="B288" s="248" t="s">
        <v>1767</v>
      </c>
      <c r="C288" s="23" t="s">
        <v>1259</v>
      </c>
      <c r="D288" s="23" t="s">
        <v>460</v>
      </c>
    </row>
    <row r="289" spans="1:4" x14ac:dyDescent="0.2">
      <c r="A289" s="150" t="s">
        <v>2655</v>
      </c>
      <c r="B289" s="248" t="s">
        <v>1767</v>
      </c>
      <c r="C289" s="23" t="s">
        <v>1259</v>
      </c>
      <c r="D289" s="23" t="s">
        <v>218</v>
      </c>
    </row>
    <row r="290" spans="1:4" x14ac:dyDescent="0.2">
      <c r="A290" s="150" t="s">
        <v>2655</v>
      </c>
      <c r="B290" s="248" t="s">
        <v>1767</v>
      </c>
      <c r="C290" s="23" t="s">
        <v>1259</v>
      </c>
      <c r="D290" s="23" t="s">
        <v>142</v>
      </c>
    </row>
    <row r="291" spans="1:4" x14ac:dyDescent="0.2">
      <c r="A291" s="150" t="s">
        <v>2655</v>
      </c>
      <c r="B291" s="248" t="s">
        <v>1767</v>
      </c>
      <c r="C291" s="23" t="s">
        <v>1259</v>
      </c>
      <c r="D291" s="23" t="s">
        <v>143</v>
      </c>
    </row>
    <row r="292" spans="1:4" x14ac:dyDescent="0.2">
      <c r="A292" s="150" t="s">
        <v>2655</v>
      </c>
      <c r="B292" s="248" t="s">
        <v>1767</v>
      </c>
      <c r="C292" s="23" t="s">
        <v>1460</v>
      </c>
      <c r="D292" s="23" t="s">
        <v>246</v>
      </c>
    </row>
    <row r="293" spans="1:4" x14ac:dyDescent="0.2">
      <c r="A293" s="150" t="s">
        <v>2655</v>
      </c>
      <c r="B293" s="248" t="s">
        <v>1767</v>
      </c>
      <c r="C293" s="23" t="s">
        <v>1435</v>
      </c>
      <c r="D293" s="23" t="s">
        <v>465</v>
      </c>
    </row>
    <row r="294" spans="1:4" x14ac:dyDescent="0.2">
      <c r="A294" s="150" t="s">
        <v>2655</v>
      </c>
      <c r="B294" s="248" t="s">
        <v>1767</v>
      </c>
      <c r="C294" s="23" t="s">
        <v>1259</v>
      </c>
      <c r="D294" s="23" t="s">
        <v>457</v>
      </c>
    </row>
    <row r="295" spans="1:4" x14ac:dyDescent="0.2">
      <c r="A295" s="150" t="s">
        <v>2655</v>
      </c>
      <c r="B295" s="248" t="s">
        <v>1767</v>
      </c>
      <c r="C295" s="23" t="s">
        <v>1259</v>
      </c>
      <c r="D295" s="23" t="s">
        <v>646</v>
      </c>
    </row>
    <row r="296" spans="1:4" x14ac:dyDescent="0.2">
      <c r="A296" s="150" t="s">
        <v>2655</v>
      </c>
      <c r="B296" s="248" t="s">
        <v>1767</v>
      </c>
      <c r="C296" s="23" t="s">
        <v>1435</v>
      </c>
      <c r="D296" s="23" t="s">
        <v>191</v>
      </c>
    </row>
    <row r="297" spans="1:4" x14ac:dyDescent="0.2">
      <c r="A297" s="150" t="s">
        <v>2655</v>
      </c>
      <c r="B297" s="248" t="s">
        <v>1767</v>
      </c>
      <c r="C297" s="23" t="s">
        <v>1259</v>
      </c>
      <c r="D297" s="23" t="s">
        <v>460</v>
      </c>
    </row>
    <row r="298" spans="1:4" x14ac:dyDescent="0.2">
      <c r="A298" s="150" t="s">
        <v>2655</v>
      </c>
      <c r="B298" s="248" t="s">
        <v>1767</v>
      </c>
      <c r="C298" s="23" t="s">
        <v>1259</v>
      </c>
      <c r="D298" s="23" t="s">
        <v>375</v>
      </c>
    </row>
    <row r="299" spans="1:4" x14ac:dyDescent="0.2">
      <c r="A299" s="150" t="s">
        <v>2655</v>
      </c>
      <c r="B299" s="248" t="s">
        <v>1767</v>
      </c>
      <c r="C299" s="23" t="s">
        <v>1259</v>
      </c>
      <c r="D299" s="23" t="s">
        <v>218</v>
      </c>
    </row>
    <row r="300" spans="1:4" x14ac:dyDescent="0.2">
      <c r="A300" s="150" t="s">
        <v>2655</v>
      </c>
      <c r="B300" s="248" t="s">
        <v>1767</v>
      </c>
      <c r="C300" s="23" t="s">
        <v>1259</v>
      </c>
      <c r="D300" s="23" t="s">
        <v>457</v>
      </c>
    </row>
    <row r="301" spans="1:4" x14ac:dyDescent="0.2">
      <c r="A301" s="150" t="s">
        <v>2655</v>
      </c>
      <c r="B301" s="248" t="s">
        <v>1767</v>
      </c>
      <c r="C301" s="23" t="s">
        <v>1460</v>
      </c>
      <c r="D301" s="23" t="s">
        <v>246</v>
      </c>
    </row>
    <row r="302" spans="1:4" x14ac:dyDescent="0.2">
      <c r="A302" s="150" t="s">
        <v>2655</v>
      </c>
      <c r="B302" s="248" t="s">
        <v>1767</v>
      </c>
      <c r="C302" s="23" t="s">
        <v>1259</v>
      </c>
      <c r="D302" s="23" t="s">
        <v>460</v>
      </c>
    </row>
    <row r="303" spans="1:4" x14ac:dyDescent="0.2">
      <c r="A303" s="150" t="s">
        <v>2655</v>
      </c>
      <c r="B303" s="248" t="s">
        <v>1767</v>
      </c>
      <c r="C303" s="23" t="s">
        <v>1259</v>
      </c>
      <c r="D303" s="23" t="s">
        <v>253</v>
      </c>
    </row>
    <row r="304" spans="1:4" x14ac:dyDescent="0.2">
      <c r="A304" s="150" t="s">
        <v>2655</v>
      </c>
      <c r="B304" s="248" t="s">
        <v>1767</v>
      </c>
      <c r="C304" s="23" t="s">
        <v>1460</v>
      </c>
      <c r="D304" s="23" t="s">
        <v>464</v>
      </c>
    </row>
    <row r="305" spans="1:4" x14ac:dyDescent="0.2">
      <c r="A305" s="150" t="s">
        <v>2655</v>
      </c>
      <c r="B305" s="248" t="s">
        <v>1767</v>
      </c>
      <c r="C305" s="23" t="s">
        <v>1435</v>
      </c>
      <c r="D305" s="23" t="s">
        <v>248</v>
      </c>
    </row>
    <row r="306" spans="1:4" x14ac:dyDescent="0.2">
      <c r="A306" s="150" t="s">
        <v>2655</v>
      </c>
      <c r="B306" s="248" t="s">
        <v>1767</v>
      </c>
      <c r="C306" s="23" t="s">
        <v>185</v>
      </c>
      <c r="D306" s="23" t="s">
        <v>433</v>
      </c>
    </row>
    <row r="307" spans="1:4" x14ac:dyDescent="0.2">
      <c r="A307" s="150" t="s">
        <v>2655</v>
      </c>
      <c r="B307" s="248" t="s">
        <v>1767</v>
      </c>
      <c r="C307" s="23" t="s">
        <v>185</v>
      </c>
      <c r="D307" s="23" t="s">
        <v>298</v>
      </c>
    </row>
    <row r="308" spans="1:4" x14ac:dyDescent="0.2">
      <c r="A308" s="150" t="s">
        <v>2655</v>
      </c>
      <c r="B308" s="248" t="s">
        <v>1767</v>
      </c>
      <c r="C308" s="23" t="s">
        <v>1435</v>
      </c>
      <c r="D308" s="23" t="s">
        <v>36</v>
      </c>
    </row>
    <row r="309" spans="1:4" x14ac:dyDescent="0.2">
      <c r="A309" s="150" t="s">
        <v>2655</v>
      </c>
      <c r="B309" s="248" t="s">
        <v>1767</v>
      </c>
      <c r="C309" s="23" t="s">
        <v>1259</v>
      </c>
      <c r="D309" s="23" t="s">
        <v>24</v>
      </c>
    </row>
    <row r="310" spans="1:4" x14ac:dyDescent="0.2">
      <c r="A310" s="150" t="s">
        <v>2655</v>
      </c>
      <c r="B310" s="248" t="s">
        <v>1767</v>
      </c>
      <c r="C310" s="23" t="s">
        <v>1259</v>
      </c>
      <c r="D310" s="23" t="s">
        <v>460</v>
      </c>
    </row>
    <row r="311" spans="1:4" x14ac:dyDescent="0.2">
      <c r="A311" s="150" t="s">
        <v>2682</v>
      </c>
      <c r="B311" s="85" t="s">
        <v>182</v>
      </c>
      <c r="C311" s="23" t="s">
        <v>1259</v>
      </c>
      <c r="D311" s="23" t="s">
        <v>460</v>
      </c>
    </row>
    <row r="312" spans="1:4" x14ac:dyDescent="0.2">
      <c r="A312" s="150" t="s">
        <v>2709</v>
      </c>
      <c r="B312" s="248" t="s">
        <v>1003</v>
      </c>
      <c r="C312" s="23" t="s">
        <v>1259</v>
      </c>
      <c r="D312" s="23" t="s">
        <v>460</v>
      </c>
    </row>
    <row r="313" spans="1:4" x14ac:dyDescent="0.2">
      <c r="A313" s="150" t="s">
        <v>2709</v>
      </c>
      <c r="B313" s="248" t="s">
        <v>1003</v>
      </c>
      <c r="C313" s="23" t="s">
        <v>1259</v>
      </c>
      <c r="D313" s="23" t="s">
        <v>460</v>
      </c>
    </row>
    <row r="314" spans="1:4" x14ac:dyDescent="0.2">
      <c r="A314" s="150" t="s">
        <v>2709</v>
      </c>
      <c r="B314" s="248" t="s">
        <v>1003</v>
      </c>
      <c r="C314" s="23" t="s">
        <v>1259</v>
      </c>
      <c r="D314" s="23" t="s">
        <v>460</v>
      </c>
    </row>
    <row r="315" spans="1:4" x14ac:dyDescent="0.2">
      <c r="A315" s="150" t="s">
        <v>2709</v>
      </c>
      <c r="B315" s="248" t="s">
        <v>1003</v>
      </c>
      <c r="C315" s="23" t="s">
        <v>1259</v>
      </c>
      <c r="D315" s="23" t="s">
        <v>142</v>
      </c>
    </row>
    <row r="316" spans="1:4" x14ac:dyDescent="0.2">
      <c r="A316" s="150" t="s">
        <v>2709</v>
      </c>
      <c r="B316" s="248" t="s">
        <v>1003</v>
      </c>
      <c r="C316" s="23" t="s">
        <v>1259</v>
      </c>
      <c r="D316" s="23" t="s">
        <v>142</v>
      </c>
    </row>
    <row r="317" spans="1:4" x14ac:dyDescent="0.2">
      <c r="A317" s="150" t="s">
        <v>2709</v>
      </c>
      <c r="B317" s="248" t="s">
        <v>1003</v>
      </c>
      <c r="C317" s="23" t="s">
        <v>1259</v>
      </c>
      <c r="D317" s="23" t="s">
        <v>459</v>
      </c>
    </row>
    <row r="318" spans="1:4" x14ac:dyDescent="0.2">
      <c r="A318" s="150" t="s">
        <v>2938</v>
      </c>
      <c r="B318" s="248" t="s">
        <v>910</v>
      </c>
      <c r="C318" s="23" t="s">
        <v>1259</v>
      </c>
      <c r="D318" s="23" t="s">
        <v>283</v>
      </c>
    </row>
    <row r="319" spans="1:4" x14ac:dyDescent="0.2">
      <c r="A319" s="150" t="s">
        <v>2938</v>
      </c>
      <c r="B319" s="248" t="s">
        <v>910</v>
      </c>
      <c r="C319" s="23" t="s">
        <v>1259</v>
      </c>
      <c r="D319" s="23" t="s">
        <v>142</v>
      </c>
    </row>
    <row r="320" spans="1:4" x14ac:dyDescent="0.2">
      <c r="A320" s="150" t="s">
        <v>2938</v>
      </c>
      <c r="B320" s="248" t="s">
        <v>910</v>
      </c>
      <c r="C320" s="23" t="s">
        <v>1259</v>
      </c>
      <c r="D320" s="23" t="s">
        <v>142</v>
      </c>
    </row>
    <row r="321" spans="1:4" x14ac:dyDescent="0.2">
      <c r="A321" s="150" t="s">
        <v>2938</v>
      </c>
      <c r="B321" s="248" t="s">
        <v>910</v>
      </c>
      <c r="C321" s="23" t="s">
        <v>1259</v>
      </c>
      <c r="D321" s="23" t="s">
        <v>188</v>
      </c>
    </row>
    <row r="322" spans="1:4" x14ac:dyDescent="0.2">
      <c r="A322" s="150" t="s">
        <v>2938</v>
      </c>
      <c r="B322" s="248" t="s">
        <v>910</v>
      </c>
      <c r="C322" s="23" t="s">
        <v>1259</v>
      </c>
      <c r="D322" s="23" t="s">
        <v>460</v>
      </c>
    </row>
    <row r="323" spans="1:4" x14ac:dyDescent="0.2">
      <c r="A323" s="150" t="s">
        <v>2938</v>
      </c>
      <c r="B323" s="248" t="s">
        <v>910</v>
      </c>
      <c r="C323" s="23" t="s">
        <v>1259</v>
      </c>
      <c r="D323" s="23" t="s">
        <v>457</v>
      </c>
    </row>
    <row r="324" spans="1:4" x14ac:dyDescent="0.2">
      <c r="A324" s="150" t="s">
        <v>2938</v>
      </c>
      <c r="B324" s="248" t="s">
        <v>910</v>
      </c>
      <c r="C324" s="23" t="s">
        <v>1259</v>
      </c>
      <c r="D324" s="23" t="s">
        <v>460</v>
      </c>
    </row>
    <row r="325" spans="1:4" x14ac:dyDescent="0.2">
      <c r="A325" s="150" t="s">
        <v>2938</v>
      </c>
      <c r="B325" s="248" t="s">
        <v>910</v>
      </c>
      <c r="C325" s="23" t="s">
        <v>1460</v>
      </c>
      <c r="D325" s="23" t="s">
        <v>246</v>
      </c>
    </row>
    <row r="326" spans="1:4" x14ac:dyDescent="0.2">
      <c r="A326" s="150" t="s">
        <v>2938</v>
      </c>
      <c r="B326" s="248" t="s">
        <v>910</v>
      </c>
      <c r="C326" s="23" t="s">
        <v>1259</v>
      </c>
      <c r="D326" s="23" t="s">
        <v>218</v>
      </c>
    </row>
    <row r="327" spans="1:4" x14ac:dyDescent="0.2">
      <c r="A327" s="150" t="s">
        <v>2938</v>
      </c>
      <c r="B327" s="248" t="s">
        <v>910</v>
      </c>
      <c r="C327" s="23" t="s">
        <v>1435</v>
      </c>
      <c r="D327" s="23" t="s">
        <v>465</v>
      </c>
    </row>
    <row r="328" spans="1:4" x14ac:dyDescent="0.2">
      <c r="A328" s="150" t="s">
        <v>2938</v>
      </c>
      <c r="B328" s="248" t="s">
        <v>910</v>
      </c>
      <c r="C328" s="23" t="s">
        <v>443</v>
      </c>
      <c r="D328" s="23" t="s">
        <v>3460</v>
      </c>
    </row>
    <row r="329" spans="1:4" x14ac:dyDescent="0.2">
      <c r="A329" s="150" t="s">
        <v>2938</v>
      </c>
      <c r="B329" s="248" t="s">
        <v>910</v>
      </c>
      <c r="C329" s="23" t="s">
        <v>1259</v>
      </c>
      <c r="D329" s="23" t="s">
        <v>375</v>
      </c>
    </row>
    <row r="330" spans="1:4" x14ac:dyDescent="0.2">
      <c r="A330" s="150" t="s">
        <v>2938</v>
      </c>
      <c r="B330" s="248" t="s">
        <v>910</v>
      </c>
      <c r="C330" s="23" t="s">
        <v>1259</v>
      </c>
      <c r="D330" s="23" t="s">
        <v>143</v>
      </c>
    </row>
    <row r="331" spans="1:4" x14ac:dyDescent="0.2">
      <c r="A331" s="150" t="s">
        <v>2938</v>
      </c>
      <c r="B331" s="248" t="s">
        <v>910</v>
      </c>
      <c r="C331" s="23" t="s">
        <v>1435</v>
      </c>
      <c r="D331" s="23" t="s">
        <v>396</v>
      </c>
    </row>
    <row r="332" spans="1:4" x14ac:dyDescent="0.2">
      <c r="A332" s="150" t="s">
        <v>2938</v>
      </c>
      <c r="B332" s="248" t="s">
        <v>910</v>
      </c>
      <c r="C332" s="23" t="s">
        <v>1259</v>
      </c>
      <c r="D332" s="23" t="s">
        <v>3626</v>
      </c>
    </row>
    <row r="333" spans="1:4" x14ac:dyDescent="0.2">
      <c r="A333" s="150" t="s">
        <v>2938</v>
      </c>
      <c r="B333" s="248" t="s">
        <v>910</v>
      </c>
      <c r="C333" s="23" t="s">
        <v>1435</v>
      </c>
      <c r="D333" s="23" t="s">
        <v>55</v>
      </c>
    </row>
    <row r="334" spans="1:4" x14ac:dyDescent="0.2">
      <c r="A334" s="150" t="s">
        <v>2724</v>
      </c>
      <c r="B334" s="29" t="s">
        <v>3600</v>
      </c>
      <c r="C334" s="23" t="s">
        <v>1259</v>
      </c>
      <c r="D334" s="23" t="s">
        <v>460</v>
      </c>
    </row>
    <row r="335" spans="1:4" x14ac:dyDescent="0.2">
      <c r="A335" s="150" t="s">
        <v>2724</v>
      </c>
      <c r="B335" s="29" t="s">
        <v>3600</v>
      </c>
      <c r="C335" s="23" t="s">
        <v>1259</v>
      </c>
      <c r="D335" s="23" t="s">
        <v>142</v>
      </c>
    </row>
    <row r="336" spans="1:4" x14ac:dyDescent="0.2">
      <c r="A336" s="150" t="s">
        <v>2724</v>
      </c>
      <c r="B336" s="29" t="s">
        <v>3600</v>
      </c>
      <c r="C336" s="23" t="s">
        <v>1259</v>
      </c>
      <c r="D336" s="23" t="s">
        <v>460</v>
      </c>
    </row>
    <row r="337" spans="1:4" x14ac:dyDescent="0.2">
      <c r="A337" s="150" t="s">
        <v>2724</v>
      </c>
      <c r="B337" s="29" t="s">
        <v>3600</v>
      </c>
      <c r="C337" s="23" t="s">
        <v>1259</v>
      </c>
      <c r="D337" s="23" t="s">
        <v>460</v>
      </c>
    </row>
    <row r="338" spans="1:4" x14ac:dyDescent="0.2">
      <c r="A338" s="150" t="s">
        <v>2724</v>
      </c>
      <c r="B338" s="29" t="s">
        <v>3600</v>
      </c>
      <c r="C338" s="23" t="s">
        <v>1259</v>
      </c>
      <c r="D338" s="23" t="s">
        <v>143</v>
      </c>
    </row>
    <row r="339" spans="1:4" x14ac:dyDescent="0.2">
      <c r="A339" s="150" t="s">
        <v>2724</v>
      </c>
      <c r="B339" s="29" t="s">
        <v>3600</v>
      </c>
      <c r="C339" s="23" t="s">
        <v>1259</v>
      </c>
      <c r="D339" s="23" t="s">
        <v>460</v>
      </c>
    </row>
    <row r="340" spans="1:4" x14ac:dyDescent="0.2">
      <c r="A340" s="150" t="s">
        <v>2724</v>
      </c>
      <c r="B340" s="29" t="s">
        <v>3600</v>
      </c>
      <c r="C340" s="23" t="s">
        <v>1259</v>
      </c>
      <c r="D340" s="23" t="s">
        <v>460</v>
      </c>
    </row>
    <row r="341" spans="1:4" x14ac:dyDescent="0.2">
      <c r="A341" s="150" t="s">
        <v>2724</v>
      </c>
      <c r="B341" s="29" t="s">
        <v>3600</v>
      </c>
      <c r="C341" s="23" t="s">
        <v>1259</v>
      </c>
      <c r="D341" s="23" t="s">
        <v>460</v>
      </c>
    </row>
    <row r="342" spans="1:4" x14ac:dyDescent="0.2">
      <c r="A342" s="150" t="s">
        <v>2724</v>
      </c>
      <c r="B342" s="29" t="s">
        <v>3600</v>
      </c>
      <c r="C342" s="23" t="s">
        <v>1259</v>
      </c>
      <c r="D342" s="23" t="s">
        <v>460</v>
      </c>
    </row>
    <row r="343" spans="1:4" x14ac:dyDescent="0.2">
      <c r="A343" s="150" t="s">
        <v>2724</v>
      </c>
      <c r="B343" s="29" t="s">
        <v>3600</v>
      </c>
      <c r="C343" s="23" t="s">
        <v>1259</v>
      </c>
      <c r="D343" s="23" t="s">
        <v>460</v>
      </c>
    </row>
    <row r="344" spans="1:4" x14ac:dyDescent="0.2">
      <c r="A344" s="150" t="s">
        <v>2749</v>
      </c>
      <c r="B344" s="85" t="s">
        <v>317</v>
      </c>
      <c r="C344" s="23" t="s">
        <v>1259</v>
      </c>
      <c r="D344" s="23" t="s">
        <v>460</v>
      </c>
    </row>
    <row r="345" spans="1:4" x14ac:dyDescent="0.2">
      <c r="A345" s="150" t="s">
        <v>2749</v>
      </c>
      <c r="B345" s="85" t="s">
        <v>317</v>
      </c>
      <c r="C345" s="23" t="s">
        <v>1259</v>
      </c>
      <c r="D345" s="23" t="s">
        <v>218</v>
      </c>
    </row>
    <row r="346" spans="1:4" x14ac:dyDescent="0.2">
      <c r="A346" s="150" t="s">
        <v>2749</v>
      </c>
      <c r="B346" s="85" t="s">
        <v>317</v>
      </c>
      <c r="C346" s="23" t="s">
        <v>1259</v>
      </c>
      <c r="D346" s="23" t="s">
        <v>142</v>
      </c>
    </row>
    <row r="347" spans="1:4" x14ac:dyDescent="0.2">
      <c r="A347" s="150" t="s">
        <v>2749</v>
      </c>
      <c r="B347" s="85" t="s">
        <v>317</v>
      </c>
      <c r="C347" s="23" t="s">
        <v>1259</v>
      </c>
      <c r="D347" s="23" t="s">
        <v>460</v>
      </c>
    </row>
    <row r="348" spans="1:4" x14ac:dyDescent="0.2">
      <c r="A348" s="150" t="s">
        <v>2749</v>
      </c>
      <c r="B348" s="85" t="s">
        <v>317</v>
      </c>
      <c r="C348" s="23" t="s">
        <v>1259</v>
      </c>
      <c r="D348" s="23" t="s">
        <v>460</v>
      </c>
    </row>
    <row r="349" spans="1:4" x14ac:dyDescent="0.2">
      <c r="A349" s="150" t="s">
        <v>2749</v>
      </c>
      <c r="B349" s="85" t="s">
        <v>317</v>
      </c>
      <c r="C349" s="23" t="s">
        <v>1435</v>
      </c>
      <c r="D349" s="23" t="s">
        <v>465</v>
      </c>
    </row>
    <row r="350" spans="1:4" x14ac:dyDescent="0.2">
      <c r="A350" s="150" t="s">
        <v>2749</v>
      </c>
      <c r="B350" s="29" t="s">
        <v>317</v>
      </c>
      <c r="C350" s="23" t="s">
        <v>1259</v>
      </c>
      <c r="D350" s="23" t="s">
        <v>460</v>
      </c>
    </row>
    <row r="351" spans="1:4" x14ac:dyDescent="0.2">
      <c r="A351" s="150" t="s">
        <v>2821</v>
      </c>
      <c r="B351" s="85" t="s">
        <v>14</v>
      </c>
      <c r="C351" s="23" t="s">
        <v>1259</v>
      </c>
      <c r="D351" s="23" t="s">
        <v>460</v>
      </c>
    </row>
    <row r="352" spans="1:4" x14ac:dyDescent="0.2">
      <c r="A352" s="150" t="s">
        <v>2821</v>
      </c>
      <c r="B352" s="85" t="s">
        <v>14</v>
      </c>
      <c r="C352" s="23" t="s">
        <v>1259</v>
      </c>
      <c r="D352" s="23" t="s">
        <v>142</v>
      </c>
    </row>
    <row r="353" spans="1:4" x14ac:dyDescent="0.2">
      <c r="A353" s="150" t="s">
        <v>2821</v>
      </c>
      <c r="B353" s="85" t="s">
        <v>14</v>
      </c>
      <c r="C353" s="23" t="s">
        <v>1435</v>
      </c>
      <c r="D353" s="23" t="s">
        <v>465</v>
      </c>
    </row>
    <row r="354" spans="1:4" x14ac:dyDescent="0.2">
      <c r="A354" s="150" t="s">
        <v>2821</v>
      </c>
      <c r="B354" s="85" t="s">
        <v>14</v>
      </c>
      <c r="C354" s="23" t="s">
        <v>1435</v>
      </c>
      <c r="D354" s="23" t="s">
        <v>465</v>
      </c>
    </row>
    <row r="355" spans="1:4" x14ac:dyDescent="0.2">
      <c r="A355" s="150" t="s">
        <v>2821</v>
      </c>
      <c r="B355" s="85" t="s">
        <v>14</v>
      </c>
      <c r="C355" s="23" t="s">
        <v>1259</v>
      </c>
      <c r="D355" s="23" t="s">
        <v>460</v>
      </c>
    </row>
    <row r="356" spans="1:4" x14ac:dyDescent="0.2">
      <c r="A356" s="150" t="s">
        <v>2821</v>
      </c>
      <c r="B356" s="85" t="s">
        <v>14</v>
      </c>
      <c r="C356" s="23" t="s">
        <v>1259</v>
      </c>
      <c r="D356" s="23" t="s">
        <v>375</v>
      </c>
    </row>
    <row r="357" spans="1:4" x14ac:dyDescent="0.2">
      <c r="A357" s="150" t="s">
        <v>2821</v>
      </c>
      <c r="B357" s="85" t="s">
        <v>14</v>
      </c>
      <c r="C357" s="23" t="s">
        <v>1259</v>
      </c>
      <c r="D357" s="23" t="s">
        <v>218</v>
      </c>
    </row>
    <row r="358" spans="1:4" x14ac:dyDescent="0.2">
      <c r="A358" s="150" t="s">
        <v>2821</v>
      </c>
      <c r="B358" s="85" t="s">
        <v>14</v>
      </c>
      <c r="C358" s="23" t="s">
        <v>1259</v>
      </c>
      <c r="D358" s="23" t="s">
        <v>460</v>
      </c>
    </row>
    <row r="359" spans="1:4" x14ac:dyDescent="0.2">
      <c r="A359" s="150" t="s">
        <v>2821</v>
      </c>
      <c r="B359" s="85" t="s">
        <v>14</v>
      </c>
      <c r="C359" s="23" t="s">
        <v>185</v>
      </c>
      <c r="D359" s="23" t="s">
        <v>337</v>
      </c>
    </row>
    <row r="360" spans="1:4" x14ac:dyDescent="0.2">
      <c r="A360" s="150" t="s">
        <v>2821</v>
      </c>
      <c r="B360" s="85" t="s">
        <v>14</v>
      </c>
      <c r="C360" s="23" t="s">
        <v>1435</v>
      </c>
      <c r="D360" s="23" t="s">
        <v>26</v>
      </c>
    </row>
    <row r="361" spans="1:4" x14ac:dyDescent="0.2">
      <c r="A361" s="150" t="s">
        <v>2821</v>
      </c>
      <c r="B361" s="85" t="s">
        <v>14</v>
      </c>
      <c r="C361" s="23" t="s">
        <v>1435</v>
      </c>
      <c r="D361" s="23" t="s">
        <v>191</v>
      </c>
    </row>
    <row r="362" spans="1:4" x14ac:dyDescent="0.2">
      <c r="A362" s="150" t="s">
        <v>2821</v>
      </c>
      <c r="B362" s="85" t="s">
        <v>14</v>
      </c>
      <c r="C362" s="23" t="s">
        <v>1259</v>
      </c>
      <c r="D362" s="23" t="s">
        <v>460</v>
      </c>
    </row>
    <row r="363" spans="1:4" x14ac:dyDescent="0.2">
      <c r="A363" s="150" t="s">
        <v>2821</v>
      </c>
      <c r="B363" s="85" t="s">
        <v>14</v>
      </c>
      <c r="C363" s="23" t="s">
        <v>1259</v>
      </c>
      <c r="D363" s="23" t="s">
        <v>460</v>
      </c>
    </row>
    <row r="364" spans="1:4" x14ac:dyDescent="0.2">
      <c r="A364" s="150" t="s">
        <v>2821</v>
      </c>
      <c r="B364" s="85" t="s">
        <v>14</v>
      </c>
      <c r="C364" s="23" t="s">
        <v>1259</v>
      </c>
      <c r="D364" s="23" t="s">
        <v>460</v>
      </c>
    </row>
    <row r="365" spans="1:4" x14ac:dyDescent="0.2">
      <c r="A365" s="150" t="s">
        <v>2821</v>
      </c>
      <c r="B365" s="85" t="s">
        <v>14</v>
      </c>
      <c r="C365" s="23" t="s">
        <v>1259</v>
      </c>
      <c r="D365" s="23" t="s">
        <v>457</v>
      </c>
    </row>
    <row r="366" spans="1:4" x14ac:dyDescent="0.2">
      <c r="A366" s="150" t="s">
        <v>2821</v>
      </c>
      <c r="B366" s="85" t="s">
        <v>14</v>
      </c>
      <c r="C366" s="23" t="s">
        <v>1259</v>
      </c>
      <c r="D366" s="23" t="s">
        <v>646</v>
      </c>
    </row>
    <row r="367" spans="1:4" x14ac:dyDescent="0.2">
      <c r="A367" s="150" t="s">
        <v>2821</v>
      </c>
      <c r="B367" s="85" t="s">
        <v>14</v>
      </c>
      <c r="C367" s="23" t="s">
        <v>185</v>
      </c>
      <c r="D367" s="23" t="s">
        <v>433</v>
      </c>
    </row>
    <row r="368" spans="1:4" x14ac:dyDescent="0.2">
      <c r="A368" s="150" t="s">
        <v>2821</v>
      </c>
      <c r="B368" s="85" t="s">
        <v>14</v>
      </c>
      <c r="C368" s="23" t="s">
        <v>1435</v>
      </c>
      <c r="D368" s="23" t="s">
        <v>36</v>
      </c>
    </row>
    <row r="369" spans="1:4" x14ac:dyDescent="0.2">
      <c r="A369" s="150" t="s">
        <v>2821</v>
      </c>
      <c r="B369" s="85" t="s">
        <v>14</v>
      </c>
      <c r="C369" s="23" t="s">
        <v>1259</v>
      </c>
      <c r="D369" s="23" t="s">
        <v>460</v>
      </c>
    </row>
    <row r="370" spans="1:4" x14ac:dyDescent="0.2">
      <c r="A370" s="150" t="s">
        <v>2821</v>
      </c>
      <c r="B370" s="85" t="s">
        <v>14</v>
      </c>
      <c r="C370" s="23" t="s">
        <v>185</v>
      </c>
      <c r="D370" s="23" t="s">
        <v>298</v>
      </c>
    </row>
    <row r="371" spans="1:4" x14ac:dyDescent="0.2">
      <c r="A371" s="150" t="s">
        <v>2821</v>
      </c>
      <c r="B371" s="85" t="s">
        <v>14</v>
      </c>
      <c r="C371" s="23" t="s">
        <v>1460</v>
      </c>
      <c r="D371" s="23" t="s">
        <v>246</v>
      </c>
    </row>
    <row r="372" spans="1:4" x14ac:dyDescent="0.2">
      <c r="A372" s="150" t="s">
        <v>2821</v>
      </c>
      <c r="B372" s="85" t="s">
        <v>14</v>
      </c>
      <c r="C372" s="23" t="s">
        <v>1259</v>
      </c>
      <c r="D372" s="23" t="s">
        <v>460</v>
      </c>
    </row>
    <row r="373" spans="1:4" x14ac:dyDescent="0.2">
      <c r="A373" s="150" t="s">
        <v>2821</v>
      </c>
      <c r="B373" s="85" t="s">
        <v>14</v>
      </c>
      <c r="C373" s="23" t="s">
        <v>1259</v>
      </c>
      <c r="D373" s="23" t="s">
        <v>283</v>
      </c>
    </row>
    <row r="374" spans="1:4" x14ac:dyDescent="0.2">
      <c r="A374" s="150" t="s">
        <v>2821</v>
      </c>
      <c r="B374" s="85" t="s">
        <v>14</v>
      </c>
      <c r="C374" s="23" t="s">
        <v>1259</v>
      </c>
      <c r="D374" s="23" t="s">
        <v>460</v>
      </c>
    </row>
    <row r="375" spans="1:4" x14ac:dyDescent="0.2">
      <c r="A375" s="150" t="s">
        <v>2821</v>
      </c>
      <c r="B375" s="85" t="s">
        <v>14</v>
      </c>
      <c r="C375" s="23" t="s">
        <v>3697</v>
      </c>
      <c r="D375" s="23" t="s">
        <v>3698</v>
      </c>
    </row>
    <row r="376" spans="1:4" x14ac:dyDescent="0.2">
      <c r="A376" s="150" t="s">
        <v>2821</v>
      </c>
      <c r="B376" s="85" t="s">
        <v>14</v>
      </c>
      <c r="C376" s="23" t="s">
        <v>1259</v>
      </c>
      <c r="D376" s="23" t="s">
        <v>142</v>
      </c>
    </row>
    <row r="377" spans="1:4" x14ac:dyDescent="0.2">
      <c r="A377" s="150" t="s">
        <v>2821</v>
      </c>
      <c r="B377" s="85" t="s">
        <v>14</v>
      </c>
      <c r="C377" s="23" t="s">
        <v>1259</v>
      </c>
      <c r="D377" s="23" t="s">
        <v>460</v>
      </c>
    </row>
    <row r="378" spans="1:4" x14ac:dyDescent="0.2">
      <c r="A378" s="150" t="s">
        <v>2821</v>
      </c>
      <c r="B378" s="85" t="s">
        <v>14</v>
      </c>
      <c r="C378" s="23" t="s">
        <v>1435</v>
      </c>
      <c r="D378" s="23" t="s">
        <v>3702</v>
      </c>
    </row>
    <row r="379" spans="1:4" x14ac:dyDescent="0.2">
      <c r="A379" s="150" t="s">
        <v>2821</v>
      </c>
      <c r="B379" s="85" t="s">
        <v>14</v>
      </c>
      <c r="C379" s="23" t="s">
        <v>1435</v>
      </c>
      <c r="D379" s="23" t="s">
        <v>55</v>
      </c>
    </row>
    <row r="380" spans="1:4" x14ac:dyDescent="0.2">
      <c r="A380" s="150" t="s">
        <v>2821</v>
      </c>
      <c r="B380" s="85" t="s">
        <v>14</v>
      </c>
      <c r="C380" s="23" t="s">
        <v>1435</v>
      </c>
      <c r="D380" s="23" t="s">
        <v>142</v>
      </c>
    </row>
    <row r="381" spans="1:4" x14ac:dyDescent="0.2">
      <c r="A381" s="150" t="s">
        <v>2821</v>
      </c>
      <c r="B381" s="85" t="s">
        <v>14</v>
      </c>
      <c r="C381" s="23" t="s">
        <v>185</v>
      </c>
      <c r="D381" s="23" t="s">
        <v>433</v>
      </c>
    </row>
    <row r="382" spans="1:4" x14ac:dyDescent="0.2">
      <c r="A382" s="150" t="s">
        <v>2821</v>
      </c>
      <c r="B382" s="85" t="s">
        <v>14</v>
      </c>
      <c r="C382" s="23" t="s">
        <v>1435</v>
      </c>
      <c r="D382" s="23" t="s">
        <v>3702</v>
      </c>
    </row>
    <row r="383" spans="1:4" x14ac:dyDescent="0.2">
      <c r="A383" s="150" t="s">
        <v>2821</v>
      </c>
      <c r="B383" s="85" t="s">
        <v>14</v>
      </c>
      <c r="C383" s="23" t="s">
        <v>1259</v>
      </c>
      <c r="D383" s="23" t="s">
        <v>142</v>
      </c>
    </row>
    <row r="384" spans="1:4" x14ac:dyDescent="0.2">
      <c r="A384" s="150" t="s">
        <v>2836</v>
      </c>
      <c r="B384" s="29" t="s">
        <v>324</v>
      </c>
      <c r="C384" s="23" t="s">
        <v>1259</v>
      </c>
      <c r="D384" s="23" t="s">
        <v>460</v>
      </c>
    </row>
    <row r="385" spans="1:4" x14ac:dyDescent="0.2">
      <c r="A385" s="150" t="s">
        <v>2836</v>
      </c>
      <c r="B385" s="29" t="s">
        <v>324</v>
      </c>
      <c r="C385" s="23" t="s">
        <v>1259</v>
      </c>
      <c r="D385" s="23" t="s">
        <v>460</v>
      </c>
    </row>
    <row r="386" spans="1:4" x14ac:dyDescent="0.2">
      <c r="A386" s="150" t="s">
        <v>2836</v>
      </c>
      <c r="B386" s="29" t="s">
        <v>324</v>
      </c>
      <c r="C386" s="23" t="s">
        <v>1259</v>
      </c>
      <c r="D386" s="23" t="s">
        <v>460</v>
      </c>
    </row>
    <row r="387" spans="1:4" x14ac:dyDescent="0.2">
      <c r="A387" s="150" t="s">
        <v>2836</v>
      </c>
      <c r="B387" s="29" t="s">
        <v>324</v>
      </c>
      <c r="C387" s="23" t="s">
        <v>1259</v>
      </c>
      <c r="D387" s="23" t="s">
        <v>460</v>
      </c>
    </row>
    <row r="388" spans="1:4" x14ac:dyDescent="0.2">
      <c r="A388" s="150" t="s">
        <v>2836</v>
      </c>
      <c r="B388" s="29" t="s">
        <v>324</v>
      </c>
      <c r="C388" s="23" t="s">
        <v>1259</v>
      </c>
      <c r="D388" s="23" t="s">
        <v>460</v>
      </c>
    </row>
    <row r="389" spans="1:4" x14ac:dyDescent="0.2">
      <c r="A389" s="150" t="s">
        <v>2836</v>
      </c>
      <c r="B389" s="29" t="s">
        <v>324</v>
      </c>
      <c r="C389" s="23" t="s">
        <v>1259</v>
      </c>
      <c r="D389" s="23" t="s">
        <v>218</v>
      </c>
    </row>
    <row r="390" spans="1:4" x14ac:dyDescent="0.2">
      <c r="A390" s="150" t="s">
        <v>2836</v>
      </c>
      <c r="B390" s="29" t="s">
        <v>324</v>
      </c>
      <c r="C390" s="23" t="s">
        <v>1259</v>
      </c>
      <c r="D390" s="23" t="s">
        <v>142</v>
      </c>
    </row>
    <row r="391" spans="1:4" x14ac:dyDescent="0.2">
      <c r="A391" s="150" t="s">
        <v>2836</v>
      </c>
      <c r="B391" s="29" t="s">
        <v>324</v>
      </c>
      <c r="C391" s="23" t="s">
        <v>1259</v>
      </c>
      <c r="D391" s="23" t="s">
        <v>283</v>
      </c>
    </row>
    <row r="392" spans="1:4" x14ac:dyDescent="0.2">
      <c r="A392" s="150" t="s">
        <v>2836</v>
      </c>
      <c r="B392" s="29" t="s">
        <v>324</v>
      </c>
      <c r="C392" s="23" t="s">
        <v>1460</v>
      </c>
      <c r="D392" s="23" t="s">
        <v>246</v>
      </c>
    </row>
    <row r="393" spans="1:4" x14ac:dyDescent="0.2">
      <c r="A393" s="150" t="s">
        <v>2852</v>
      </c>
      <c r="B393" s="85" t="s">
        <v>1867</v>
      </c>
      <c r="C393" s="23" t="s">
        <v>1259</v>
      </c>
      <c r="D393" s="23" t="s">
        <v>142</v>
      </c>
    </row>
    <row r="394" spans="1:4" x14ac:dyDescent="0.2">
      <c r="A394" s="150" t="s">
        <v>2852</v>
      </c>
      <c r="B394" s="85" t="s">
        <v>1867</v>
      </c>
      <c r="C394" s="23" t="s">
        <v>1435</v>
      </c>
      <c r="D394" s="23" t="s">
        <v>465</v>
      </c>
    </row>
    <row r="395" spans="1:4" x14ac:dyDescent="0.2">
      <c r="A395" s="150" t="s">
        <v>2852</v>
      </c>
      <c r="B395" s="85" t="s">
        <v>1867</v>
      </c>
      <c r="C395" s="23" t="s">
        <v>1259</v>
      </c>
      <c r="D395" s="23" t="s">
        <v>460</v>
      </c>
    </row>
    <row r="396" spans="1:4" x14ac:dyDescent="0.2">
      <c r="A396" s="150" t="s">
        <v>2852</v>
      </c>
      <c r="B396" s="85" t="s">
        <v>1867</v>
      </c>
      <c r="C396" s="23" t="s">
        <v>1460</v>
      </c>
      <c r="D396" s="23" t="s">
        <v>464</v>
      </c>
    </row>
    <row r="397" spans="1:4" x14ac:dyDescent="0.2">
      <c r="A397" s="150" t="s">
        <v>2852</v>
      </c>
      <c r="B397" s="85" t="s">
        <v>1867</v>
      </c>
      <c r="C397" s="23" t="s">
        <v>1460</v>
      </c>
      <c r="D397" s="23" t="s">
        <v>464</v>
      </c>
    </row>
    <row r="398" spans="1:4" x14ac:dyDescent="0.2">
      <c r="A398" s="150" t="s">
        <v>2852</v>
      </c>
      <c r="B398" s="85" t="s">
        <v>1867</v>
      </c>
      <c r="C398" s="23" t="s">
        <v>1460</v>
      </c>
      <c r="D398" s="23" t="s">
        <v>464</v>
      </c>
    </row>
    <row r="399" spans="1:4" x14ac:dyDescent="0.2">
      <c r="A399" s="150" t="s">
        <v>2852</v>
      </c>
      <c r="B399" s="85" t="s">
        <v>1867</v>
      </c>
      <c r="C399" s="23" t="s">
        <v>1259</v>
      </c>
      <c r="D399" s="23" t="s">
        <v>460</v>
      </c>
    </row>
    <row r="400" spans="1:4" x14ac:dyDescent="0.2">
      <c r="A400" s="150" t="s">
        <v>2852</v>
      </c>
      <c r="B400" s="85" t="s">
        <v>1867</v>
      </c>
      <c r="C400" s="23" t="s">
        <v>1460</v>
      </c>
      <c r="D400" s="23" t="s">
        <v>464</v>
      </c>
    </row>
    <row r="401" spans="1:4" x14ac:dyDescent="0.2">
      <c r="A401" s="150" t="s">
        <v>2852</v>
      </c>
      <c r="B401" s="85" t="s">
        <v>1867</v>
      </c>
      <c r="C401" s="23" t="s">
        <v>1259</v>
      </c>
      <c r="D401" s="23" t="s">
        <v>142</v>
      </c>
    </row>
    <row r="402" spans="1:4" x14ac:dyDescent="0.2">
      <c r="A402" s="150" t="s">
        <v>2852</v>
      </c>
      <c r="B402" s="85" t="s">
        <v>1867</v>
      </c>
      <c r="C402" s="23" t="s">
        <v>1259</v>
      </c>
      <c r="D402" s="23" t="s">
        <v>460</v>
      </c>
    </row>
    <row r="403" spans="1:4" x14ac:dyDescent="0.2">
      <c r="A403" s="150" t="s">
        <v>2661</v>
      </c>
      <c r="B403" s="85" t="s">
        <v>1871</v>
      </c>
      <c r="C403" s="23" t="s">
        <v>1435</v>
      </c>
      <c r="D403" s="23" t="s">
        <v>465</v>
      </c>
    </row>
    <row r="404" spans="1:4" x14ac:dyDescent="0.2">
      <c r="A404" s="150" t="s">
        <v>2661</v>
      </c>
      <c r="B404" s="85" t="s">
        <v>1871</v>
      </c>
      <c r="C404" s="23" t="s">
        <v>1259</v>
      </c>
      <c r="D404" s="23" t="s">
        <v>143</v>
      </c>
    </row>
    <row r="405" spans="1:4" x14ac:dyDescent="0.2">
      <c r="A405" s="150" t="s">
        <v>2661</v>
      </c>
      <c r="B405" s="85" t="s">
        <v>1871</v>
      </c>
      <c r="C405" s="23" t="s">
        <v>1259</v>
      </c>
      <c r="D405" s="23" t="s">
        <v>142</v>
      </c>
    </row>
    <row r="406" spans="1:4" x14ac:dyDescent="0.2">
      <c r="A406" s="150" t="s">
        <v>2661</v>
      </c>
      <c r="B406" s="85" t="s">
        <v>1871</v>
      </c>
      <c r="C406" s="23" t="s">
        <v>1259</v>
      </c>
      <c r="D406" s="23" t="s">
        <v>218</v>
      </c>
    </row>
    <row r="407" spans="1:4" x14ac:dyDescent="0.2">
      <c r="A407" s="150" t="s">
        <v>2661</v>
      </c>
      <c r="B407" s="85" t="s">
        <v>1871</v>
      </c>
      <c r="C407" s="23" t="s">
        <v>1259</v>
      </c>
      <c r="D407" s="23" t="s">
        <v>460</v>
      </c>
    </row>
    <row r="408" spans="1:4" x14ac:dyDescent="0.2">
      <c r="A408" s="150" t="s">
        <v>2661</v>
      </c>
      <c r="B408" s="85" t="s">
        <v>1871</v>
      </c>
      <c r="C408" s="23" t="s">
        <v>1259</v>
      </c>
      <c r="D408" s="23" t="s">
        <v>459</v>
      </c>
    </row>
    <row r="409" spans="1:4" x14ac:dyDescent="0.2">
      <c r="A409" s="86" t="s">
        <v>2874</v>
      </c>
      <c r="B409" s="324" t="s">
        <v>61</v>
      </c>
      <c r="C409" s="305" t="s">
        <v>1259</v>
      </c>
      <c r="D409" s="305" t="s">
        <v>218</v>
      </c>
    </row>
    <row r="410" spans="1:4" x14ac:dyDescent="0.2">
      <c r="A410" s="150" t="s">
        <v>2892</v>
      </c>
      <c r="B410" s="248" t="s">
        <v>367</v>
      </c>
      <c r="C410" s="23" t="s">
        <v>1259</v>
      </c>
      <c r="D410" s="23" t="s">
        <v>460</v>
      </c>
    </row>
    <row r="411" spans="1:4" x14ac:dyDescent="0.2">
      <c r="A411" s="150" t="s">
        <v>2930</v>
      </c>
      <c r="B411" s="29" t="s">
        <v>3450</v>
      </c>
      <c r="C411" s="23" t="s">
        <v>1259</v>
      </c>
      <c r="D411" s="23" t="s">
        <v>460</v>
      </c>
    </row>
    <row r="412" spans="1:4" x14ac:dyDescent="0.2">
      <c r="A412" s="150" t="s">
        <v>2930</v>
      </c>
      <c r="B412" s="29" t="s">
        <v>3450</v>
      </c>
      <c r="C412" s="23" t="s">
        <v>1259</v>
      </c>
      <c r="D412" s="23" t="s">
        <v>460</v>
      </c>
    </row>
    <row r="413" spans="1:4" x14ac:dyDescent="0.2">
      <c r="A413" s="150" t="s">
        <v>2930</v>
      </c>
      <c r="B413" s="29" t="s">
        <v>3450</v>
      </c>
      <c r="C413" s="23" t="s">
        <v>1259</v>
      </c>
      <c r="D413" s="23" t="s">
        <v>142</v>
      </c>
    </row>
    <row r="414" spans="1:4" x14ac:dyDescent="0.2">
      <c r="A414" s="150" t="s">
        <v>2930</v>
      </c>
      <c r="B414" s="29" t="s">
        <v>3450</v>
      </c>
      <c r="C414" s="23" t="s">
        <v>1259</v>
      </c>
      <c r="D414" s="23" t="s">
        <v>218</v>
      </c>
    </row>
    <row r="415" spans="1:4" x14ac:dyDescent="0.2">
      <c r="A415" s="150" t="s">
        <v>2930</v>
      </c>
      <c r="B415" s="29" t="s">
        <v>3450</v>
      </c>
      <c r="C415" s="23" t="s">
        <v>1259</v>
      </c>
      <c r="D415" s="23" t="s">
        <v>460</v>
      </c>
    </row>
    <row r="416" spans="1:4" x14ac:dyDescent="0.2">
      <c r="A416" s="150" t="s">
        <v>2930</v>
      </c>
      <c r="B416" s="29" t="s">
        <v>3450</v>
      </c>
      <c r="C416" s="23" t="s">
        <v>1435</v>
      </c>
      <c r="D416" s="23" t="s">
        <v>465</v>
      </c>
    </row>
    <row r="417" spans="1:4" x14ac:dyDescent="0.2">
      <c r="A417" s="150" t="s">
        <v>2930</v>
      </c>
      <c r="B417" s="29" t="s">
        <v>3450</v>
      </c>
      <c r="C417" s="23" t="s">
        <v>1259</v>
      </c>
      <c r="D417" s="23" t="s">
        <v>375</v>
      </c>
    </row>
    <row r="418" spans="1:4" x14ac:dyDescent="0.2">
      <c r="A418" s="150" t="s">
        <v>2930</v>
      </c>
      <c r="B418" s="29" t="s">
        <v>3450</v>
      </c>
      <c r="C418" s="23" t="s">
        <v>1259</v>
      </c>
      <c r="D418" s="23" t="s">
        <v>142</v>
      </c>
    </row>
    <row r="419" spans="1:4" x14ac:dyDescent="0.2">
      <c r="A419" s="150" t="s">
        <v>2930</v>
      </c>
      <c r="B419" s="29" t="s">
        <v>3450</v>
      </c>
      <c r="C419" s="23" t="s">
        <v>1259</v>
      </c>
      <c r="D419" s="23" t="s">
        <v>460</v>
      </c>
    </row>
    <row r="420" spans="1:4" x14ac:dyDescent="0.2">
      <c r="A420" s="150" t="s">
        <v>2930</v>
      </c>
      <c r="B420" s="29" t="s">
        <v>3450</v>
      </c>
      <c r="C420" s="23" t="s">
        <v>185</v>
      </c>
      <c r="D420" s="23" t="s">
        <v>433</v>
      </c>
    </row>
    <row r="421" spans="1:4" x14ac:dyDescent="0.2">
      <c r="A421" s="150" t="s">
        <v>2930</v>
      </c>
      <c r="B421" s="29" t="s">
        <v>3450</v>
      </c>
      <c r="C421" s="23" t="s">
        <v>1435</v>
      </c>
      <c r="D421" s="23" t="s">
        <v>248</v>
      </c>
    </row>
    <row r="422" spans="1:4" x14ac:dyDescent="0.2">
      <c r="A422" s="150" t="s">
        <v>2930</v>
      </c>
      <c r="B422" s="29" t="s">
        <v>3450</v>
      </c>
      <c r="C422" s="23" t="s">
        <v>1460</v>
      </c>
      <c r="D422" s="23" t="s">
        <v>246</v>
      </c>
    </row>
    <row r="423" spans="1:4" x14ac:dyDescent="0.2">
      <c r="A423" s="150" t="s">
        <v>2930</v>
      </c>
      <c r="B423" s="29" t="s">
        <v>3450</v>
      </c>
      <c r="C423" s="23" t="s">
        <v>1259</v>
      </c>
      <c r="D423" s="23" t="s">
        <v>460</v>
      </c>
    </row>
    <row r="424" spans="1:4" x14ac:dyDescent="0.2">
      <c r="A424" s="150" t="s">
        <v>2930</v>
      </c>
      <c r="B424" s="29" t="s">
        <v>3450</v>
      </c>
      <c r="C424" s="23" t="s">
        <v>1435</v>
      </c>
      <c r="D424" s="23" t="s">
        <v>26</v>
      </c>
    </row>
    <row r="425" spans="1:4" x14ac:dyDescent="0.2">
      <c r="A425" s="150" t="s">
        <v>2930</v>
      </c>
      <c r="B425" s="29" t="s">
        <v>3450</v>
      </c>
      <c r="C425" s="23" t="s">
        <v>1259</v>
      </c>
      <c r="D425" s="23" t="s">
        <v>460</v>
      </c>
    </row>
    <row r="426" spans="1:4" x14ac:dyDescent="0.2">
      <c r="A426" s="150" t="s">
        <v>2606</v>
      </c>
      <c r="B426" s="85" t="s">
        <v>537</v>
      </c>
      <c r="C426" s="23" t="s">
        <v>1460</v>
      </c>
      <c r="D426" s="23" t="s">
        <v>246</v>
      </c>
    </row>
    <row r="427" spans="1:4" x14ac:dyDescent="0.2">
      <c r="A427" s="150" t="s">
        <v>2606</v>
      </c>
      <c r="B427" s="85" t="s">
        <v>537</v>
      </c>
      <c r="C427" s="23" t="s">
        <v>1259</v>
      </c>
      <c r="D427" s="23" t="s">
        <v>283</v>
      </c>
    </row>
    <row r="428" spans="1:4" x14ac:dyDescent="0.2">
      <c r="A428" s="150" t="s">
        <v>2606</v>
      </c>
      <c r="B428" s="85" t="s">
        <v>537</v>
      </c>
      <c r="C428" s="23" t="s">
        <v>1259</v>
      </c>
      <c r="D428" s="23" t="s">
        <v>460</v>
      </c>
    </row>
    <row r="429" spans="1:4" x14ac:dyDescent="0.2">
      <c r="A429" s="150" t="s">
        <v>2977</v>
      </c>
      <c r="B429" s="85" t="s">
        <v>57</v>
      </c>
      <c r="C429" s="23" t="s">
        <v>1435</v>
      </c>
      <c r="D429" s="23" t="s">
        <v>465</v>
      </c>
    </row>
    <row r="430" spans="1:4" x14ac:dyDescent="0.2">
      <c r="A430" s="150" t="s">
        <v>2977</v>
      </c>
      <c r="B430" s="85" t="s">
        <v>57</v>
      </c>
      <c r="C430" s="23" t="s">
        <v>1259</v>
      </c>
      <c r="D430" s="23" t="s">
        <v>460</v>
      </c>
    </row>
    <row r="431" spans="1:4" x14ac:dyDescent="0.2">
      <c r="A431" s="150" t="s">
        <v>2977</v>
      </c>
      <c r="B431" s="85" t="s">
        <v>57</v>
      </c>
      <c r="C431" s="23" t="s">
        <v>1259</v>
      </c>
      <c r="D431" s="23" t="s">
        <v>218</v>
      </c>
    </row>
    <row r="432" spans="1:4" x14ac:dyDescent="0.2">
      <c r="A432" s="150" t="s">
        <v>2977</v>
      </c>
      <c r="B432" s="85" t="s">
        <v>57</v>
      </c>
      <c r="C432" s="23" t="s">
        <v>1259</v>
      </c>
      <c r="D432" s="23" t="s">
        <v>460</v>
      </c>
    </row>
    <row r="433" spans="1:4" x14ac:dyDescent="0.2">
      <c r="A433" s="150" t="s">
        <v>2977</v>
      </c>
      <c r="B433" s="85" t="s">
        <v>57</v>
      </c>
      <c r="C433" s="23" t="s">
        <v>1259</v>
      </c>
      <c r="D433" s="23" t="s">
        <v>142</v>
      </c>
    </row>
    <row r="434" spans="1:4" x14ac:dyDescent="0.2">
      <c r="A434" s="150" t="s">
        <v>2977</v>
      </c>
      <c r="B434" s="85" t="s">
        <v>57</v>
      </c>
      <c r="C434" s="23" t="s">
        <v>1259</v>
      </c>
      <c r="D434" s="23" t="s">
        <v>460</v>
      </c>
    </row>
    <row r="435" spans="1:4" x14ac:dyDescent="0.2">
      <c r="A435" s="150" t="s">
        <v>2977</v>
      </c>
      <c r="B435" s="85" t="s">
        <v>57</v>
      </c>
      <c r="C435" s="23" t="s">
        <v>1259</v>
      </c>
      <c r="D435" s="23" t="s">
        <v>460</v>
      </c>
    </row>
    <row r="436" spans="1:4" x14ac:dyDescent="0.2">
      <c r="A436" s="150" t="s">
        <v>2977</v>
      </c>
      <c r="B436" s="85" t="s">
        <v>57</v>
      </c>
      <c r="C436" s="23" t="s">
        <v>1259</v>
      </c>
      <c r="D436" s="23" t="s">
        <v>460</v>
      </c>
    </row>
    <row r="437" spans="1:4" x14ac:dyDescent="0.2">
      <c r="A437" s="150" t="s">
        <v>2977</v>
      </c>
      <c r="B437" s="85" t="s">
        <v>57</v>
      </c>
      <c r="C437" s="23" t="s">
        <v>185</v>
      </c>
      <c r="D437" s="23" t="s">
        <v>433</v>
      </c>
    </row>
    <row r="438" spans="1:4" x14ac:dyDescent="0.2">
      <c r="A438" s="150" t="s">
        <v>2977</v>
      </c>
      <c r="B438" s="85" t="s">
        <v>57</v>
      </c>
      <c r="C438" s="23" t="s">
        <v>1435</v>
      </c>
      <c r="D438" s="23" t="s">
        <v>36</v>
      </c>
    </row>
    <row r="439" spans="1:4" x14ac:dyDescent="0.2">
      <c r="A439" s="150" t="s">
        <v>2977</v>
      </c>
      <c r="B439" s="85" t="s">
        <v>57</v>
      </c>
      <c r="C439" s="23" t="s">
        <v>1435</v>
      </c>
      <c r="D439" s="23" t="s">
        <v>248</v>
      </c>
    </row>
    <row r="440" spans="1:4" x14ac:dyDescent="0.2">
      <c r="A440" s="150" t="s">
        <v>2977</v>
      </c>
      <c r="B440" s="85" t="s">
        <v>57</v>
      </c>
      <c r="C440" s="23" t="s">
        <v>1259</v>
      </c>
      <c r="D440" s="23" t="s">
        <v>142</v>
      </c>
    </row>
    <row r="441" spans="1:4" x14ac:dyDescent="0.2">
      <c r="A441" s="150" t="s">
        <v>2977</v>
      </c>
      <c r="B441" s="85" t="s">
        <v>57</v>
      </c>
      <c r="C441" s="23" t="s">
        <v>1259</v>
      </c>
      <c r="D441" s="23" t="s">
        <v>646</v>
      </c>
    </row>
    <row r="442" spans="1:4" x14ac:dyDescent="0.2">
      <c r="A442" s="150" t="s">
        <v>2977</v>
      </c>
      <c r="B442" s="85" t="s">
        <v>57</v>
      </c>
      <c r="C442" s="23" t="s">
        <v>1259</v>
      </c>
      <c r="D442" s="23" t="s">
        <v>143</v>
      </c>
    </row>
    <row r="443" spans="1:4" x14ac:dyDescent="0.2">
      <c r="A443" s="150" t="s">
        <v>2977</v>
      </c>
      <c r="B443" s="85" t="s">
        <v>57</v>
      </c>
      <c r="C443" s="23" t="s">
        <v>1435</v>
      </c>
      <c r="D443" s="23" t="s">
        <v>26</v>
      </c>
    </row>
    <row r="444" spans="1:4" x14ac:dyDescent="0.2">
      <c r="A444" s="150" t="s">
        <v>2977</v>
      </c>
      <c r="B444" s="85" t="s">
        <v>57</v>
      </c>
      <c r="C444" s="23" t="s">
        <v>1435</v>
      </c>
      <c r="D444" s="23" t="s">
        <v>465</v>
      </c>
    </row>
    <row r="445" spans="1:4" x14ac:dyDescent="0.2">
      <c r="A445" s="150" t="s">
        <v>2977</v>
      </c>
      <c r="B445" s="85" t="s">
        <v>57</v>
      </c>
      <c r="C445" s="23" t="s">
        <v>1259</v>
      </c>
      <c r="D445" s="23" t="s">
        <v>460</v>
      </c>
    </row>
    <row r="446" spans="1:4" x14ac:dyDescent="0.2">
      <c r="A446" s="150" t="s">
        <v>2977</v>
      </c>
      <c r="B446" s="85" t="s">
        <v>57</v>
      </c>
      <c r="C446" s="23" t="s">
        <v>443</v>
      </c>
      <c r="D446" s="23" t="s">
        <v>479</v>
      </c>
    </row>
    <row r="447" spans="1:4" x14ac:dyDescent="0.2">
      <c r="A447" s="150" t="s">
        <v>2977</v>
      </c>
      <c r="B447" s="85" t="s">
        <v>57</v>
      </c>
      <c r="C447" s="23" t="s">
        <v>1435</v>
      </c>
      <c r="D447" s="23" t="s">
        <v>55</v>
      </c>
    </row>
    <row r="448" spans="1:4" x14ac:dyDescent="0.2">
      <c r="A448" s="150" t="s">
        <v>2977</v>
      </c>
      <c r="B448" s="85" t="s">
        <v>57</v>
      </c>
      <c r="C448" s="23" t="s">
        <v>1435</v>
      </c>
      <c r="D448" s="23" t="s">
        <v>465</v>
      </c>
    </row>
    <row r="449" spans="1:4" x14ac:dyDescent="0.2">
      <c r="A449" s="150" t="s">
        <v>2977</v>
      </c>
      <c r="B449" s="85" t="s">
        <v>57</v>
      </c>
      <c r="C449" s="23" t="s">
        <v>1259</v>
      </c>
      <c r="D449" s="23" t="s">
        <v>460</v>
      </c>
    </row>
    <row r="450" spans="1:4" x14ac:dyDescent="0.2">
      <c r="A450" s="150" t="s">
        <v>2977</v>
      </c>
      <c r="B450" s="85" t="s">
        <v>57</v>
      </c>
      <c r="C450" s="23" t="s">
        <v>1435</v>
      </c>
      <c r="D450" s="23" t="s">
        <v>1327</v>
      </c>
    </row>
    <row r="451" spans="1:4" x14ac:dyDescent="0.2">
      <c r="A451" s="150" t="s">
        <v>2991</v>
      </c>
      <c r="B451" s="248" t="s">
        <v>339</v>
      </c>
      <c r="C451" s="23" t="s">
        <v>1435</v>
      </c>
      <c r="D451" s="23" t="s">
        <v>191</v>
      </c>
    </row>
    <row r="452" spans="1:4" x14ac:dyDescent="0.2">
      <c r="A452" s="150" t="s">
        <v>2991</v>
      </c>
      <c r="B452" s="248" t="s">
        <v>339</v>
      </c>
      <c r="C452" s="23" t="s">
        <v>1435</v>
      </c>
      <c r="D452" s="23" t="s">
        <v>249</v>
      </c>
    </row>
    <row r="453" spans="1:4" x14ac:dyDescent="0.2">
      <c r="A453" s="150" t="s">
        <v>2991</v>
      </c>
      <c r="B453" s="248" t="s">
        <v>339</v>
      </c>
      <c r="C453" s="23" t="s">
        <v>1259</v>
      </c>
      <c r="D453" s="23" t="s">
        <v>142</v>
      </c>
    </row>
    <row r="454" spans="1:4" x14ac:dyDescent="0.2">
      <c r="A454" s="150" t="s">
        <v>2991</v>
      </c>
      <c r="B454" s="248" t="s">
        <v>339</v>
      </c>
      <c r="C454" s="23" t="s">
        <v>1259</v>
      </c>
      <c r="D454" s="23" t="s">
        <v>460</v>
      </c>
    </row>
    <row r="455" spans="1:4" x14ac:dyDescent="0.2">
      <c r="A455" s="150" t="s">
        <v>2991</v>
      </c>
      <c r="B455" s="248" t="s">
        <v>339</v>
      </c>
      <c r="C455" s="23" t="s">
        <v>1259</v>
      </c>
      <c r="D455" s="23" t="s">
        <v>373</v>
      </c>
    </row>
    <row r="456" spans="1:4" x14ac:dyDescent="0.2">
      <c r="A456" s="150" t="s">
        <v>2991</v>
      </c>
      <c r="B456" s="248" t="s">
        <v>339</v>
      </c>
      <c r="C456" s="23" t="s">
        <v>1259</v>
      </c>
      <c r="D456" s="23" t="s">
        <v>460</v>
      </c>
    </row>
    <row r="457" spans="1:4" x14ac:dyDescent="0.2">
      <c r="A457" s="150" t="s">
        <v>2991</v>
      </c>
      <c r="B457" s="248" t="s">
        <v>339</v>
      </c>
      <c r="C457" s="23" t="s">
        <v>1259</v>
      </c>
      <c r="D457" s="23" t="s">
        <v>460</v>
      </c>
    </row>
    <row r="458" spans="1:4" x14ac:dyDescent="0.2">
      <c r="A458" s="150" t="s">
        <v>2991</v>
      </c>
      <c r="B458" s="248" t="s">
        <v>339</v>
      </c>
      <c r="C458" s="23" t="s">
        <v>1259</v>
      </c>
      <c r="D458" s="23" t="s">
        <v>460</v>
      </c>
    </row>
    <row r="459" spans="1:4" x14ac:dyDescent="0.2">
      <c r="A459" s="150" t="s">
        <v>2991</v>
      </c>
      <c r="B459" s="248" t="s">
        <v>339</v>
      </c>
      <c r="C459" s="23" t="s">
        <v>1259</v>
      </c>
      <c r="D459" s="23" t="s">
        <v>460</v>
      </c>
    </row>
    <row r="460" spans="1:4" x14ac:dyDescent="0.2">
      <c r="A460" s="150" t="s">
        <v>2991</v>
      </c>
      <c r="B460" s="248" t="s">
        <v>339</v>
      </c>
      <c r="C460" s="23" t="s">
        <v>1259</v>
      </c>
      <c r="D460" s="23" t="s">
        <v>460</v>
      </c>
    </row>
    <row r="461" spans="1:4" x14ac:dyDescent="0.2">
      <c r="A461" s="150" t="s">
        <v>2991</v>
      </c>
      <c r="B461" s="248" t="s">
        <v>339</v>
      </c>
      <c r="C461" s="23" t="s">
        <v>1435</v>
      </c>
      <c r="D461" s="23" t="s">
        <v>55</v>
      </c>
    </row>
    <row r="462" spans="1:4" x14ac:dyDescent="0.2">
      <c r="A462" s="150" t="s">
        <v>2991</v>
      </c>
      <c r="B462" s="248" t="s">
        <v>339</v>
      </c>
      <c r="C462" s="23" t="s">
        <v>1259</v>
      </c>
      <c r="D462" s="23" t="s">
        <v>143</v>
      </c>
    </row>
    <row r="463" spans="1:4" x14ac:dyDescent="0.2">
      <c r="A463" s="150" t="s">
        <v>2991</v>
      </c>
      <c r="B463" s="248" t="s">
        <v>339</v>
      </c>
      <c r="C463" s="23" t="s">
        <v>1259</v>
      </c>
      <c r="D463" s="23" t="s">
        <v>218</v>
      </c>
    </row>
    <row r="464" spans="1:4" x14ac:dyDescent="0.2">
      <c r="A464" s="150" t="s">
        <v>2991</v>
      </c>
      <c r="B464" s="248" t="s">
        <v>339</v>
      </c>
      <c r="C464" s="23" t="s">
        <v>185</v>
      </c>
      <c r="D464" s="23" t="s">
        <v>433</v>
      </c>
    </row>
    <row r="465" spans="1:4" x14ac:dyDescent="0.2">
      <c r="A465" s="150" t="s">
        <v>2991</v>
      </c>
      <c r="B465" s="248" t="s">
        <v>339</v>
      </c>
      <c r="C465" s="23" t="s">
        <v>1259</v>
      </c>
      <c r="D465" s="23" t="s">
        <v>460</v>
      </c>
    </row>
    <row r="466" spans="1:4" x14ac:dyDescent="0.2">
      <c r="A466" s="172" t="s">
        <v>2991</v>
      </c>
      <c r="B466" s="248" t="s">
        <v>339</v>
      </c>
      <c r="C466" s="23" t="s">
        <v>1259</v>
      </c>
      <c r="D466" s="23" t="s">
        <v>460</v>
      </c>
    </row>
    <row r="467" spans="1:4" x14ac:dyDescent="0.2">
      <c r="A467" s="172" t="s">
        <v>2991</v>
      </c>
      <c r="B467" s="248" t="s">
        <v>339</v>
      </c>
      <c r="C467" s="23" t="s">
        <v>1259</v>
      </c>
      <c r="D467" s="23" t="s">
        <v>288</v>
      </c>
    </row>
    <row r="468" spans="1:4" x14ac:dyDescent="0.2">
      <c r="A468" s="172" t="s">
        <v>2991</v>
      </c>
      <c r="B468" s="248" t="s">
        <v>339</v>
      </c>
      <c r="C468" s="23" t="s">
        <v>1259</v>
      </c>
      <c r="D468" s="23" t="s">
        <v>460</v>
      </c>
    </row>
    <row r="469" spans="1:4" x14ac:dyDescent="0.2">
      <c r="A469" s="172" t="s">
        <v>2991</v>
      </c>
      <c r="B469" s="248" t="s">
        <v>339</v>
      </c>
      <c r="C469" s="23" t="s">
        <v>1259</v>
      </c>
      <c r="D469" s="23" t="s">
        <v>283</v>
      </c>
    </row>
    <row r="470" spans="1:4" x14ac:dyDescent="0.2">
      <c r="A470" s="172" t="s">
        <v>2991</v>
      </c>
      <c r="B470" s="248" t="s">
        <v>339</v>
      </c>
      <c r="C470" s="23" t="s">
        <v>1259</v>
      </c>
      <c r="D470" s="23" t="s">
        <v>646</v>
      </c>
    </row>
    <row r="471" spans="1:4" x14ac:dyDescent="0.2">
      <c r="A471" s="172" t="s">
        <v>3001</v>
      </c>
      <c r="B471" s="85" t="s">
        <v>780</v>
      </c>
      <c r="C471" s="23" t="s">
        <v>1259</v>
      </c>
      <c r="D471" s="23" t="s">
        <v>218</v>
      </c>
    </row>
    <row r="472" spans="1:4" x14ac:dyDescent="0.2">
      <c r="A472" s="172" t="s">
        <v>3001</v>
      </c>
      <c r="B472" s="85" t="s">
        <v>780</v>
      </c>
      <c r="C472" s="23" t="s">
        <v>1435</v>
      </c>
      <c r="D472" s="23" t="s">
        <v>465</v>
      </c>
    </row>
    <row r="473" spans="1:4" x14ac:dyDescent="0.2">
      <c r="A473" s="172" t="s">
        <v>3001</v>
      </c>
      <c r="B473" s="85" t="s">
        <v>780</v>
      </c>
      <c r="C473" s="23" t="s">
        <v>1259</v>
      </c>
      <c r="D473" s="23" t="s">
        <v>457</v>
      </c>
    </row>
    <row r="474" spans="1:4" x14ac:dyDescent="0.2">
      <c r="A474" s="172" t="s">
        <v>3001</v>
      </c>
      <c r="B474" s="85" t="s">
        <v>780</v>
      </c>
      <c r="C474" s="23" t="s">
        <v>1259</v>
      </c>
      <c r="D474" s="23" t="s">
        <v>283</v>
      </c>
    </row>
    <row r="475" spans="1:4" x14ac:dyDescent="0.2">
      <c r="A475" s="172" t="s">
        <v>3001</v>
      </c>
      <c r="B475" s="85" t="s">
        <v>780</v>
      </c>
      <c r="C475" s="23" t="s">
        <v>1259</v>
      </c>
      <c r="D475" s="23" t="s">
        <v>3492</v>
      </c>
    </row>
    <row r="476" spans="1:4" x14ac:dyDescent="0.2">
      <c r="A476" s="172" t="s">
        <v>3001</v>
      </c>
      <c r="B476" s="85" t="s">
        <v>780</v>
      </c>
      <c r="C476" s="325" t="s">
        <v>3751</v>
      </c>
      <c r="D476" s="325" t="s">
        <v>3571</v>
      </c>
    </row>
    <row r="477" spans="1:4" x14ac:dyDescent="0.2">
      <c r="A477" s="172" t="s">
        <v>3038</v>
      </c>
      <c r="B477" s="85" t="s">
        <v>906</v>
      </c>
      <c r="C477" s="23" t="s">
        <v>1259</v>
      </c>
      <c r="D477" s="23" t="s">
        <v>218</v>
      </c>
    </row>
    <row r="478" spans="1:4" x14ac:dyDescent="0.2">
      <c r="A478" s="172" t="s">
        <v>3023</v>
      </c>
      <c r="B478" s="85" t="s">
        <v>144</v>
      </c>
      <c r="C478" s="23" t="s">
        <v>1259</v>
      </c>
      <c r="D478" s="23" t="s">
        <v>460</v>
      </c>
    </row>
    <row r="479" spans="1:4" x14ac:dyDescent="0.2">
      <c r="A479" s="172" t="s">
        <v>3023</v>
      </c>
      <c r="B479" s="85" t="s">
        <v>144</v>
      </c>
      <c r="C479" s="23" t="s">
        <v>1435</v>
      </c>
      <c r="D479" s="23" t="s">
        <v>465</v>
      </c>
    </row>
    <row r="480" spans="1:4" x14ac:dyDescent="0.2">
      <c r="A480" s="172" t="s">
        <v>3061</v>
      </c>
      <c r="B480" s="85" t="s">
        <v>1964</v>
      </c>
      <c r="C480" s="23" t="s">
        <v>1259</v>
      </c>
      <c r="D480" s="23" t="s">
        <v>460</v>
      </c>
    </row>
    <row r="481" spans="1:4" x14ac:dyDescent="0.2">
      <c r="A481" s="172" t="s">
        <v>3061</v>
      </c>
      <c r="B481" s="85" t="s">
        <v>1964</v>
      </c>
      <c r="C481" s="23" t="s">
        <v>1259</v>
      </c>
      <c r="D481" s="23" t="s">
        <v>375</v>
      </c>
    </row>
    <row r="482" spans="1:4" x14ac:dyDescent="0.2">
      <c r="A482" s="172" t="s">
        <v>3061</v>
      </c>
      <c r="B482" s="85" t="s">
        <v>1964</v>
      </c>
      <c r="C482" s="23" t="s">
        <v>1259</v>
      </c>
      <c r="D482" s="23" t="s">
        <v>142</v>
      </c>
    </row>
    <row r="483" spans="1:4" x14ac:dyDescent="0.2">
      <c r="A483" s="172" t="s">
        <v>3061</v>
      </c>
      <c r="B483" s="85" t="s">
        <v>1964</v>
      </c>
      <c r="C483" s="23" t="s">
        <v>1259</v>
      </c>
      <c r="D483" s="23" t="s">
        <v>460</v>
      </c>
    </row>
    <row r="484" spans="1:4" x14ac:dyDescent="0.2">
      <c r="A484" s="172" t="s">
        <v>3061</v>
      </c>
      <c r="B484" s="85" t="s">
        <v>1964</v>
      </c>
      <c r="C484" s="23" t="s">
        <v>1259</v>
      </c>
      <c r="D484" s="23" t="s">
        <v>218</v>
      </c>
    </row>
    <row r="485" spans="1:4" x14ac:dyDescent="0.2">
      <c r="A485" s="172" t="s">
        <v>3061</v>
      </c>
      <c r="B485" s="85" t="s">
        <v>1964</v>
      </c>
      <c r="C485" s="23" t="s">
        <v>1259</v>
      </c>
      <c r="D485" s="23" t="s">
        <v>283</v>
      </c>
    </row>
    <row r="486" spans="1:4" x14ac:dyDescent="0.2">
      <c r="A486" s="172" t="s">
        <v>3061</v>
      </c>
      <c r="B486" s="85" t="s">
        <v>1964</v>
      </c>
      <c r="C486" s="23" t="s">
        <v>1259</v>
      </c>
      <c r="D486" s="23" t="s">
        <v>60</v>
      </c>
    </row>
    <row r="487" spans="1:4" x14ac:dyDescent="0.2">
      <c r="A487" s="172" t="s">
        <v>3061</v>
      </c>
      <c r="B487" s="85" t="s">
        <v>1964</v>
      </c>
      <c r="C487" s="23" t="s">
        <v>1259</v>
      </c>
      <c r="D487" s="23" t="s">
        <v>142</v>
      </c>
    </row>
    <row r="488" spans="1:4" x14ac:dyDescent="0.2">
      <c r="A488" s="172" t="s">
        <v>3061</v>
      </c>
      <c r="B488" s="85" t="s">
        <v>1964</v>
      </c>
      <c r="C488" s="23" t="s">
        <v>443</v>
      </c>
      <c r="D488" s="23" t="s">
        <v>479</v>
      </c>
    </row>
    <row r="489" spans="1:4" x14ac:dyDescent="0.2">
      <c r="A489" s="172" t="s">
        <v>3061</v>
      </c>
      <c r="B489" s="85" t="s">
        <v>1964</v>
      </c>
      <c r="C489" s="23" t="s">
        <v>1259</v>
      </c>
      <c r="D489" s="23" t="s">
        <v>457</v>
      </c>
    </row>
    <row r="490" spans="1:4" x14ac:dyDescent="0.2">
      <c r="A490" s="172" t="s">
        <v>3061</v>
      </c>
      <c r="B490" s="85" t="s">
        <v>1964</v>
      </c>
      <c r="C490" s="23" t="s">
        <v>1259</v>
      </c>
      <c r="D490" s="23" t="s">
        <v>646</v>
      </c>
    </row>
    <row r="491" spans="1:4" x14ac:dyDescent="0.2">
      <c r="A491" s="172" t="s">
        <v>3061</v>
      </c>
      <c r="B491" s="85" t="s">
        <v>1964</v>
      </c>
      <c r="C491" s="23" t="s">
        <v>185</v>
      </c>
      <c r="D491" s="23" t="s">
        <v>433</v>
      </c>
    </row>
    <row r="492" spans="1:4" x14ac:dyDescent="0.2">
      <c r="A492" s="302" t="s">
        <v>3061</v>
      </c>
      <c r="B492" s="85" t="s">
        <v>1964</v>
      </c>
      <c r="C492" s="23" t="s">
        <v>1259</v>
      </c>
      <c r="D492" s="23" t="s">
        <v>460</v>
      </c>
    </row>
    <row r="493" spans="1:4" x14ac:dyDescent="0.2">
      <c r="A493" s="172" t="s">
        <v>3061</v>
      </c>
      <c r="B493" s="85" t="s">
        <v>1964</v>
      </c>
      <c r="C493" s="23" t="s">
        <v>185</v>
      </c>
      <c r="D493" s="23" t="s">
        <v>298</v>
      </c>
    </row>
    <row r="494" spans="1:4" x14ac:dyDescent="0.2">
      <c r="A494" s="172" t="s">
        <v>3061</v>
      </c>
      <c r="B494" s="85" t="s">
        <v>1964</v>
      </c>
      <c r="C494" s="23" t="s">
        <v>1460</v>
      </c>
      <c r="D494" s="23" t="s">
        <v>246</v>
      </c>
    </row>
    <row r="495" spans="1:4" x14ac:dyDescent="0.2">
      <c r="A495" s="172" t="s">
        <v>3061</v>
      </c>
      <c r="B495" s="85" t="s">
        <v>1964</v>
      </c>
      <c r="C495" s="23" t="s">
        <v>1435</v>
      </c>
      <c r="D495" s="23" t="s">
        <v>248</v>
      </c>
    </row>
    <row r="496" spans="1:4" x14ac:dyDescent="0.2">
      <c r="A496" s="172" t="s">
        <v>3061</v>
      </c>
      <c r="B496" s="85" t="s">
        <v>1964</v>
      </c>
      <c r="C496" s="23" t="s">
        <v>1435</v>
      </c>
      <c r="D496" s="23" t="s">
        <v>465</v>
      </c>
    </row>
    <row r="497" spans="1:4" x14ac:dyDescent="0.2">
      <c r="A497" s="172" t="s">
        <v>3046</v>
      </c>
      <c r="B497" s="85" t="s">
        <v>551</v>
      </c>
      <c r="C497" s="23" t="s">
        <v>1259</v>
      </c>
      <c r="D497" s="23" t="s">
        <v>159</v>
      </c>
    </row>
    <row r="498" spans="1:4" x14ac:dyDescent="0.2">
      <c r="A498" s="172" t="s">
        <v>3082</v>
      </c>
      <c r="B498" s="85" t="s">
        <v>258</v>
      </c>
      <c r="C498" s="23" t="s">
        <v>1259</v>
      </c>
      <c r="D498" s="23" t="s">
        <v>143</v>
      </c>
    </row>
    <row r="499" spans="1:4" x14ac:dyDescent="0.2">
      <c r="A499" s="172" t="s">
        <v>3082</v>
      </c>
      <c r="B499" s="85" t="s">
        <v>258</v>
      </c>
      <c r="C499" s="23" t="s">
        <v>1259</v>
      </c>
      <c r="D499" s="23" t="s">
        <v>142</v>
      </c>
    </row>
    <row r="500" spans="1:4" x14ac:dyDescent="0.2">
      <c r="A500" s="172" t="s">
        <v>3082</v>
      </c>
      <c r="B500" s="85" t="s">
        <v>258</v>
      </c>
      <c r="C500" s="23" t="s">
        <v>1259</v>
      </c>
      <c r="D500" s="23" t="s">
        <v>460</v>
      </c>
    </row>
    <row r="501" spans="1:4" x14ac:dyDescent="0.2">
      <c r="A501" s="172" t="s">
        <v>3082</v>
      </c>
      <c r="B501" s="85" t="s">
        <v>258</v>
      </c>
      <c r="C501" s="23" t="s">
        <v>1259</v>
      </c>
      <c r="D501" s="23" t="s">
        <v>646</v>
      </c>
    </row>
    <row r="502" spans="1:4" x14ac:dyDescent="0.2">
      <c r="A502" s="172" t="s">
        <v>3096</v>
      </c>
      <c r="B502" s="85" t="s">
        <v>313</v>
      </c>
      <c r="C502" s="23" t="s">
        <v>1259</v>
      </c>
      <c r="D502" s="23" t="s">
        <v>460</v>
      </c>
    </row>
    <row r="503" spans="1:4" x14ac:dyDescent="0.2">
      <c r="A503" s="172" t="s">
        <v>3096</v>
      </c>
      <c r="B503" s="85" t="s">
        <v>313</v>
      </c>
      <c r="C503" s="23" t="s">
        <v>1259</v>
      </c>
      <c r="D503" s="23" t="s">
        <v>218</v>
      </c>
    </row>
    <row r="504" spans="1:4" x14ac:dyDescent="0.2">
      <c r="A504" s="172" t="s">
        <v>3096</v>
      </c>
      <c r="B504" s="85" t="s">
        <v>313</v>
      </c>
      <c r="C504" s="23" t="s">
        <v>1435</v>
      </c>
      <c r="D504" s="23" t="s">
        <v>465</v>
      </c>
    </row>
    <row r="505" spans="1:4" x14ac:dyDescent="0.2">
      <c r="A505" s="172" t="s">
        <v>3096</v>
      </c>
      <c r="B505" s="85" t="s">
        <v>313</v>
      </c>
      <c r="C505" s="23" t="s">
        <v>1259</v>
      </c>
      <c r="D505" s="23" t="s">
        <v>375</v>
      </c>
    </row>
    <row r="506" spans="1:4" x14ac:dyDescent="0.2">
      <c r="A506" s="172" t="s">
        <v>3096</v>
      </c>
      <c r="B506" s="85" t="s">
        <v>313</v>
      </c>
      <c r="C506" s="23" t="s">
        <v>1259</v>
      </c>
      <c r="D506" s="23" t="s">
        <v>460</v>
      </c>
    </row>
    <row r="507" spans="1:4" x14ac:dyDescent="0.2">
      <c r="A507" s="172" t="s">
        <v>3096</v>
      </c>
      <c r="B507" s="85" t="s">
        <v>313</v>
      </c>
      <c r="C507" s="23" t="s">
        <v>1259</v>
      </c>
      <c r="D507" s="23" t="s">
        <v>457</v>
      </c>
    </row>
    <row r="508" spans="1:4" x14ac:dyDescent="0.2">
      <c r="A508" s="172" t="s">
        <v>3096</v>
      </c>
      <c r="B508" s="85" t="s">
        <v>313</v>
      </c>
      <c r="C508" s="23" t="s">
        <v>1259</v>
      </c>
      <c r="D508" s="23" t="s">
        <v>459</v>
      </c>
    </row>
    <row r="509" spans="1:4" x14ac:dyDescent="0.2">
      <c r="A509" s="172" t="s">
        <v>3096</v>
      </c>
      <c r="B509" s="85" t="s">
        <v>313</v>
      </c>
      <c r="C509" s="23" t="s">
        <v>1460</v>
      </c>
      <c r="D509" s="23" t="s">
        <v>464</v>
      </c>
    </row>
    <row r="510" spans="1:4" x14ac:dyDescent="0.2">
      <c r="A510" s="172" t="s">
        <v>3096</v>
      </c>
      <c r="B510" s="85" t="s">
        <v>313</v>
      </c>
      <c r="C510" s="23" t="s">
        <v>1460</v>
      </c>
      <c r="D510" s="23" t="s">
        <v>246</v>
      </c>
    </row>
    <row r="511" spans="1:4" x14ac:dyDescent="0.2">
      <c r="A511" s="172" t="s">
        <v>3096</v>
      </c>
      <c r="B511" s="85" t="s">
        <v>313</v>
      </c>
      <c r="C511" s="23" t="s">
        <v>185</v>
      </c>
      <c r="D511" s="23" t="s">
        <v>433</v>
      </c>
    </row>
    <row r="512" spans="1:4" x14ac:dyDescent="0.2">
      <c r="A512" s="172" t="s">
        <v>3096</v>
      </c>
      <c r="B512" s="85" t="s">
        <v>313</v>
      </c>
      <c r="C512" s="23" t="s">
        <v>1259</v>
      </c>
      <c r="D512" s="23" t="s">
        <v>143</v>
      </c>
    </row>
    <row r="513" spans="1:4" x14ac:dyDescent="0.2">
      <c r="A513" s="172" t="s">
        <v>3096</v>
      </c>
      <c r="B513" s="85" t="s">
        <v>313</v>
      </c>
      <c r="C513" s="23" t="s">
        <v>1259</v>
      </c>
      <c r="D513" s="23" t="s">
        <v>283</v>
      </c>
    </row>
    <row r="514" spans="1:4" x14ac:dyDescent="0.2">
      <c r="A514" s="172" t="s">
        <v>3096</v>
      </c>
      <c r="B514" s="85" t="s">
        <v>313</v>
      </c>
      <c r="C514" s="23" t="s">
        <v>443</v>
      </c>
      <c r="D514" s="23" t="s">
        <v>479</v>
      </c>
    </row>
    <row r="515" spans="1:4" x14ac:dyDescent="0.2">
      <c r="A515" s="172" t="s">
        <v>3096</v>
      </c>
      <c r="B515" s="85" t="s">
        <v>313</v>
      </c>
      <c r="C515" s="23" t="s">
        <v>1259</v>
      </c>
      <c r="D515" s="23" t="s">
        <v>288</v>
      </c>
    </row>
    <row r="516" spans="1:4" x14ac:dyDescent="0.2">
      <c r="A516" s="172" t="s">
        <v>3096</v>
      </c>
      <c r="B516" s="85" t="s">
        <v>313</v>
      </c>
      <c r="C516" s="23" t="s">
        <v>1259</v>
      </c>
      <c r="D516" s="23" t="s">
        <v>646</v>
      </c>
    </row>
    <row r="517" spans="1:4" x14ac:dyDescent="0.2">
      <c r="A517" s="172" t="s">
        <v>3096</v>
      </c>
      <c r="B517" s="85" t="s">
        <v>313</v>
      </c>
      <c r="C517" s="23" t="s">
        <v>1259</v>
      </c>
      <c r="D517" s="23" t="s">
        <v>142</v>
      </c>
    </row>
    <row r="518" spans="1:4" x14ac:dyDescent="0.2">
      <c r="A518" s="172" t="s">
        <v>3096</v>
      </c>
      <c r="B518" s="85" t="s">
        <v>313</v>
      </c>
      <c r="C518" s="23" t="s">
        <v>1259</v>
      </c>
      <c r="D518" s="23" t="s">
        <v>372</v>
      </c>
    </row>
    <row r="519" spans="1:4" x14ac:dyDescent="0.2">
      <c r="A519" s="172" t="s">
        <v>3096</v>
      </c>
      <c r="B519" s="85" t="s">
        <v>313</v>
      </c>
      <c r="C519" s="23" t="s">
        <v>1435</v>
      </c>
      <c r="D519" s="296" t="s">
        <v>249</v>
      </c>
    </row>
    <row r="520" spans="1:4" x14ac:dyDescent="0.2">
      <c r="A520" s="172" t="s">
        <v>3096</v>
      </c>
      <c r="B520" s="85" t="s">
        <v>313</v>
      </c>
      <c r="C520" s="23" t="s">
        <v>1259</v>
      </c>
      <c r="D520" s="23" t="s">
        <v>60</v>
      </c>
    </row>
    <row r="521" spans="1:4" x14ac:dyDescent="0.2">
      <c r="A521" s="172" t="s">
        <v>3096</v>
      </c>
      <c r="B521" s="85" t="s">
        <v>313</v>
      </c>
      <c r="C521" s="23" t="s">
        <v>1259</v>
      </c>
      <c r="D521" s="23" t="s">
        <v>159</v>
      </c>
    </row>
    <row r="522" spans="1:4" x14ac:dyDescent="0.2">
      <c r="A522" s="172" t="s">
        <v>3096</v>
      </c>
      <c r="B522" s="85" t="s">
        <v>313</v>
      </c>
      <c r="C522" s="23" t="s">
        <v>1259</v>
      </c>
      <c r="D522" s="23" t="s">
        <v>226</v>
      </c>
    </row>
    <row r="523" spans="1:4" x14ac:dyDescent="0.2">
      <c r="A523" s="172" t="s">
        <v>3096</v>
      </c>
      <c r="B523" s="85" t="s">
        <v>313</v>
      </c>
      <c r="C523" s="23" t="s">
        <v>1259</v>
      </c>
      <c r="D523" s="23" t="s">
        <v>460</v>
      </c>
    </row>
    <row r="524" spans="1:4" x14ac:dyDescent="0.2">
      <c r="A524" s="172" t="s">
        <v>3096</v>
      </c>
      <c r="B524" s="85" t="s">
        <v>313</v>
      </c>
      <c r="C524" s="23" t="s">
        <v>1259</v>
      </c>
      <c r="D524" s="23" t="s">
        <v>460</v>
      </c>
    </row>
    <row r="525" spans="1:4" x14ac:dyDescent="0.2">
      <c r="A525" s="172" t="s">
        <v>3096</v>
      </c>
      <c r="B525" s="85" t="s">
        <v>313</v>
      </c>
      <c r="C525" s="23" t="s">
        <v>1259</v>
      </c>
      <c r="D525" s="23" t="s">
        <v>460</v>
      </c>
    </row>
    <row r="526" spans="1:4" x14ac:dyDescent="0.2">
      <c r="A526" s="172" t="s">
        <v>3096</v>
      </c>
      <c r="B526" s="85" t="s">
        <v>313</v>
      </c>
      <c r="C526" s="23" t="s">
        <v>1259</v>
      </c>
      <c r="D526" s="23" t="s">
        <v>142</v>
      </c>
    </row>
    <row r="527" spans="1:4" x14ac:dyDescent="0.2">
      <c r="A527" s="172" t="s">
        <v>3096</v>
      </c>
      <c r="B527" s="85" t="s">
        <v>313</v>
      </c>
      <c r="C527" s="23" t="s">
        <v>1259</v>
      </c>
      <c r="D527" s="23" t="s">
        <v>218</v>
      </c>
    </row>
    <row r="528" spans="1:4" x14ac:dyDescent="0.2">
      <c r="A528" s="172" t="s">
        <v>3096</v>
      </c>
      <c r="B528" s="85" t="s">
        <v>313</v>
      </c>
      <c r="C528" s="23" t="s">
        <v>1259</v>
      </c>
      <c r="D528" s="23" t="s">
        <v>3744</v>
      </c>
    </row>
    <row r="529" spans="1:4" x14ac:dyDescent="0.2">
      <c r="A529" s="172" t="s">
        <v>3103</v>
      </c>
      <c r="B529" s="248" t="s">
        <v>33</v>
      </c>
      <c r="C529" s="23" t="s">
        <v>1259</v>
      </c>
      <c r="D529" s="23" t="s">
        <v>142</v>
      </c>
    </row>
    <row r="530" spans="1:4" x14ac:dyDescent="0.2">
      <c r="A530" s="172" t="s">
        <v>3103</v>
      </c>
      <c r="B530" s="248" t="s">
        <v>33</v>
      </c>
      <c r="C530" s="23" t="s">
        <v>1259</v>
      </c>
      <c r="D530" s="23" t="s">
        <v>142</v>
      </c>
    </row>
    <row r="531" spans="1:4" x14ac:dyDescent="0.2">
      <c r="A531" s="172" t="s">
        <v>3103</v>
      </c>
      <c r="B531" s="248" t="s">
        <v>33</v>
      </c>
      <c r="C531" s="23" t="s">
        <v>1259</v>
      </c>
      <c r="D531" s="23" t="s">
        <v>375</v>
      </c>
    </row>
    <row r="532" spans="1:4" x14ac:dyDescent="0.2">
      <c r="A532" s="172" t="s">
        <v>3103</v>
      </c>
      <c r="B532" s="248" t="s">
        <v>33</v>
      </c>
      <c r="C532" s="23" t="s">
        <v>1259</v>
      </c>
      <c r="D532" s="23" t="s">
        <v>283</v>
      </c>
    </row>
    <row r="533" spans="1:4" x14ac:dyDescent="0.2">
      <c r="A533" s="172" t="s">
        <v>3103</v>
      </c>
      <c r="B533" s="248" t="s">
        <v>33</v>
      </c>
      <c r="C533" s="23" t="s">
        <v>1259</v>
      </c>
      <c r="D533" s="23" t="s">
        <v>460</v>
      </c>
    </row>
    <row r="534" spans="1:4" x14ac:dyDescent="0.2">
      <c r="A534" s="172" t="s">
        <v>3103</v>
      </c>
      <c r="B534" s="248" t="s">
        <v>33</v>
      </c>
      <c r="C534" s="23" t="s">
        <v>1259</v>
      </c>
      <c r="D534" s="23" t="s">
        <v>218</v>
      </c>
    </row>
    <row r="535" spans="1:4" x14ac:dyDescent="0.2">
      <c r="A535" s="172" t="s">
        <v>3103</v>
      </c>
      <c r="B535" s="248" t="s">
        <v>33</v>
      </c>
      <c r="C535" s="23" t="s">
        <v>1259</v>
      </c>
      <c r="D535" s="23" t="s">
        <v>460</v>
      </c>
    </row>
    <row r="536" spans="1:4" x14ac:dyDescent="0.2">
      <c r="A536" s="172" t="s">
        <v>3103</v>
      </c>
      <c r="B536" s="248" t="s">
        <v>33</v>
      </c>
      <c r="C536" s="23" t="s">
        <v>1259</v>
      </c>
      <c r="D536" s="23" t="s">
        <v>460</v>
      </c>
    </row>
    <row r="537" spans="1:4" x14ac:dyDescent="0.2">
      <c r="A537" s="172" t="s">
        <v>3103</v>
      </c>
      <c r="B537" s="248" t="s">
        <v>33</v>
      </c>
      <c r="C537" s="23" t="s">
        <v>1259</v>
      </c>
      <c r="D537" s="23" t="s">
        <v>460</v>
      </c>
    </row>
    <row r="538" spans="1:4" x14ac:dyDescent="0.2">
      <c r="A538" s="172" t="s">
        <v>3103</v>
      </c>
      <c r="B538" s="248" t="s">
        <v>33</v>
      </c>
      <c r="C538" s="23" t="s">
        <v>1259</v>
      </c>
      <c r="D538" s="23" t="s">
        <v>375</v>
      </c>
    </row>
    <row r="539" spans="1:4" x14ac:dyDescent="0.2">
      <c r="A539" s="172" t="s">
        <v>3103</v>
      </c>
      <c r="B539" s="248" t="s">
        <v>33</v>
      </c>
      <c r="C539" s="23" t="s">
        <v>1259</v>
      </c>
      <c r="D539" s="23" t="s">
        <v>460</v>
      </c>
    </row>
    <row r="540" spans="1:4" x14ac:dyDescent="0.2">
      <c r="A540" s="172" t="s">
        <v>3103</v>
      </c>
      <c r="B540" s="248" t="s">
        <v>33</v>
      </c>
      <c r="C540" s="23" t="s">
        <v>1259</v>
      </c>
      <c r="D540" s="23" t="s">
        <v>142</v>
      </c>
    </row>
    <row r="541" spans="1:4" x14ac:dyDescent="0.2">
      <c r="A541" s="172" t="s">
        <v>3103</v>
      </c>
      <c r="B541" s="248" t="s">
        <v>33</v>
      </c>
      <c r="C541" s="23" t="s">
        <v>443</v>
      </c>
      <c r="D541" s="23" t="s">
        <v>479</v>
      </c>
    </row>
    <row r="542" spans="1:4" x14ac:dyDescent="0.2">
      <c r="A542" s="172" t="s">
        <v>3103</v>
      </c>
      <c r="B542" s="248" t="s">
        <v>33</v>
      </c>
      <c r="C542" s="23" t="s">
        <v>1259</v>
      </c>
      <c r="D542" s="23" t="s">
        <v>283</v>
      </c>
    </row>
    <row r="543" spans="1:4" x14ac:dyDescent="0.2">
      <c r="A543" s="172" t="s">
        <v>3103</v>
      </c>
      <c r="B543" s="248" t="s">
        <v>33</v>
      </c>
      <c r="C543" s="23" t="s">
        <v>1259</v>
      </c>
      <c r="D543" s="23" t="s">
        <v>259</v>
      </c>
    </row>
    <row r="544" spans="1:4" x14ac:dyDescent="0.2">
      <c r="A544" s="172" t="s">
        <v>3103</v>
      </c>
      <c r="B544" s="248" t="s">
        <v>33</v>
      </c>
      <c r="C544" s="23" t="s">
        <v>1259</v>
      </c>
      <c r="D544" s="23" t="s">
        <v>24</v>
      </c>
    </row>
    <row r="545" spans="1:4" x14ac:dyDescent="0.2">
      <c r="A545" s="172" t="s">
        <v>3103</v>
      </c>
      <c r="B545" s="248" t="s">
        <v>33</v>
      </c>
      <c r="C545" s="23" t="s">
        <v>1259</v>
      </c>
      <c r="D545" s="23" t="s">
        <v>3626</v>
      </c>
    </row>
    <row r="546" spans="1:4" x14ac:dyDescent="0.2">
      <c r="A546" s="172" t="s">
        <v>3103</v>
      </c>
      <c r="B546" s="248" t="s">
        <v>33</v>
      </c>
      <c r="C546" s="23" t="s">
        <v>1259</v>
      </c>
      <c r="D546" s="23" t="s">
        <v>460</v>
      </c>
    </row>
    <row r="547" spans="1:4" x14ac:dyDescent="0.2">
      <c r="A547" s="172" t="s">
        <v>3103</v>
      </c>
      <c r="B547" s="248" t="s">
        <v>33</v>
      </c>
      <c r="C547" s="23" t="s">
        <v>1259</v>
      </c>
      <c r="D547" s="23" t="s">
        <v>218</v>
      </c>
    </row>
    <row r="548" spans="1:4" x14ac:dyDescent="0.2">
      <c r="A548" s="172" t="s">
        <v>3374</v>
      </c>
      <c r="B548" s="248" t="s">
        <v>323</v>
      </c>
      <c r="C548" s="23" t="s">
        <v>185</v>
      </c>
      <c r="D548" s="23" t="s">
        <v>237</v>
      </c>
    </row>
    <row r="549" spans="1:4" x14ac:dyDescent="0.2">
      <c r="A549" s="302" t="s">
        <v>3119</v>
      </c>
      <c r="B549" s="29" t="s">
        <v>3401</v>
      </c>
      <c r="C549" s="23" t="s">
        <v>1259</v>
      </c>
      <c r="D549" s="23" t="s">
        <v>142</v>
      </c>
    </row>
    <row r="550" spans="1:4" x14ac:dyDescent="0.2">
      <c r="A550" s="172" t="s">
        <v>3128</v>
      </c>
      <c r="B550" s="85" t="s">
        <v>429</v>
      </c>
      <c r="C550" s="23" t="s">
        <v>1259</v>
      </c>
      <c r="D550" s="23" t="s">
        <v>460</v>
      </c>
    </row>
    <row r="551" spans="1:4" x14ac:dyDescent="0.2">
      <c r="A551" s="308" t="s">
        <v>3128</v>
      </c>
      <c r="B551" s="324" t="s">
        <v>429</v>
      </c>
      <c r="C551" s="305" t="s">
        <v>1259</v>
      </c>
      <c r="D551" s="305" t="s">
        <v>460</v>
      </c>
    </row>
    <row r="552" spans="1:4" x14ac:dyDescent="0.2">
      <c r="A552" s="172" t="s">
        <v>3128</v>
      </c>
      <c r="B552" s="85" t="s">
        <v>429</v>
      </c>
      <c r="C552" s="23" t="s">
        <v>1259</v>
      </c>
      <c r="D552" s="23" t="s">
        <v>460</v>
      </c>
    </row>
    <row r="553" spans="1:4" x14ac:dyDescent="0.2">
      <c r="A553" s="172" t="s">
        <v>3128</v>
      </c>
      <c r="B553" s="85" t="s">
        <v>429</v>
      </c>
      <c r="C553" s="23" t="s">
        <v>1259</v>
      </c>
      <c r="D553" s="23" t="s">
        <v>460</v>
      </c>
    </row>
    <row r="554" spans="1:4" x14ac:dyDescent="0.2">
      <c r="A554" s="172" t="s">
        <v>3128</v>
      </c>
      <c r="B554" s="85" t="s">
        <v>429</v>
      </c>
      <c r="C554" s="23" t="s">
        <v>443</v>
      </c>
      <c r="D554" s="23" t="s">
        <v>479</v>
      </c>
    </row>
    <row r="555" spans="1:4" x14ac:dyDescent="0.2">
      <c r="A555" s="172" t="s">
        <v>3128</v>
      </c>
      <c r="B555" s="85" t="s">
        <v>429</v>
      </c>
      <c r="C555" s="23" t="s">
        <v>1259</v>
      </c>
      <c r="D555" s="23" t="s">
        <v>143</v>
      </c>
    </row>
    <row r="556" spans="1:4" x14ac:dyDescent="0.2">
      <c r="A556" s="308" t="s">
        <v>3128</v>
      </c>
      <c r="B556" s="324" t="s">
        <v>429</v>
      </c>
      <c r="C556" s="305" t="s">
        <v>1259</v>
      </c>
      <c r="D556" s="305" t="s">
        <v>142</v>
      </c>
    </row>
    <row r="557" spans="1:4" x14ac:dyDescent="0.2">
      <c r="A557" s="172" t="s">
        <v>3128</v>
      </c>
      <c r="B557" s="85" t="s">
        <v>429</v>
      </c>
      <c r="C557" s="23" t="s">
        <v>1259</v>
      </c>
      <c r="D557" s="23" t="s">
        <v>457</v>
      </c>
    </row>
    <row r="558" spans="1:4" x14ac:dyDescent="0.2">
      <c r="A558" s="172" t="s">
        <v>3128</v>
      </c>
      <c r="B558" s="85" t="s">
        <v>429</v>
      </c>
      <c r="C558" s="23" t="s">
        <v>1259</v>
      </c>
      <c r="D558" s="23" t="s">
        <v>375</v>
      </c>
    </row>
    <row r="559" spans="1:4" x14ac:dyDescent="0.2">
      <c r="A559" s="172" t="s">
        <v>3128</v>
      </c>
      <c r="B559" s="85" t="s">
        <v>429</v>
      </c>
      <c r="C559" s="23" t="s">
        <v>1259</v>
      </c>
      <c r="D559" s="23" t="s">
        <v>218</v>
      </c>
    </row>
    <row r="560" spans="1:4" x14ac:dyDescent="0.2">
      <c r="A560" s="172" t="s">
        <v>3128</v>
      </c>
      <c r="B560" s="85" t="s">
        <v>429</v>
      </c>
      <c r="C560" s="23" t="s">
        <v>1435</v>
      </c>
      <c r="D560" s="23" t="s">
        <v>465</v>
      </c>
    </row>
    <row r="561" spans="1:4" x14ac:dyDescent="0.2">
      <c r="A561" s="308" t="s">
        <v>3128</v>
      </c>
      <c r="B561" s="324" t="s">
        <v>429</v>
      </c>
      <c r="C561" s="305" t="s">
        <v>1460</v>
      </c>
      <c r="D561" s="305" t="s">
        <v>246</v>
      </c>
    </row>
    <row r="562" spans="1:4" x14ac:dyDescent="0.2">
      <c r="A562" s="172" t="s">
        <v>3128</v>
      </c>
      <c r="B562" s="85" t="s">
        <v>429</v>
      </c>
      <c r="C562" s="23" t="s">
        <v>1435</v>
      </c>
      <c r="D562" s="23" t="s">
        <v>248</v>
      </c>
    </row>
    <row r="563" spans="1:4" x14ac:dyDescent="0.2">
      <c r="A563" s="308" t="s">
        <v>3128</v>
      </c>
      <c r="B563" s="324" t="s">
        <v>429</v>
      </c>
      <c r="C563" s="305" t="s">
        <v>1435</v>
      </c>
      <c r="D563" s="305" t="s">
        <v>26</v>
      </c>
    </row>
    <row r="564" spans="1:4" x14ac:dyDescent="0.2">
      <c r="A564" s="308" t="s">
        <v>3128</v>
      </c>
      <c r="B564" s="324" t="s">
        <v>429</v>
      </c>
      <c r="C564" s="305" t="s">
        <v>185</v>
      </c>
      <c r="D564" s="305" t="s">
        <v>298</v>
      </c>
    </row>
    <row r="565" spans="1:4" x14ac:dyDescent="0.2">
      <c r="A565" s="308" t="s">
        <v>3128</v>
      </c>
      <c r="B565" s="324" t="s">
        <v>429</v>
      </c>
      <c r="C565" s="305" t="s">
        <v>1259</v>
      </c>
      <c r="D565" s="305" t="s">
        <v>460</v>
      </c>
    </row>
    <row r="566" spans="1:4" x14ac:dyDescent="0.2">
      <c r="A566" s="172" t="s">
        <v>3128</v>
      </c>
      <c r="B566" s="85" t="s">
        <v>429</v>
      </c>
      <c r="C566" s="23" t="s">
        <v>1259</v>
      </c>
      <c r="D566" s="23" t="s">
        <v>142</v>
      </c>
    </row>
    <row r="567" spans="1:4" x14ac:dyDescent="0.2">
      <c r="A567" s="308" t="s">
        <v>3128</v>
      </c>
      <c r="B567" s="324" t="s">
        <v>429</v>
      </c>
      <c r="C567" s="305" t="s">
        <v>1259</v>
      </c>
      <c r="D567" s="305" t="s">
        <v>142</v>
      </c>
    </row>
    <row r="568" spans="1:4" x14ac:dyDescent="0.2">
      <c r="A568" s="172" t="s">
        <v>3128</v>
      </c>
      <c r="B568" s="85" t="s">
        <v>429</v>
      </c>
      <c r="C568" s="23" t="s">
        <v>1259</v>
      </c>
      <c r="D568" s="23" t="s">
        <v>459</v>
      </c>
    </row>
    <row r="569" spans="1:4" x14ac:dyDescent="0.2">
      <c r="A569" s="172" t="s">
        <v>3128</v>
      </c>
      <c r="B569" s="85" t="s">
        <v>429</v>
      </c>
      <c r="C569" s="23" t="s">
        <v>1259</v>
      </c>
      <c r="D569" s="23" t="s">
        <v>460</v>
      </c>
    </row>
    <row r="570" spans="1:4" x14ac:dyDescent="0.2">
      <c r="A570" s="308" t="s">
        <v>3128</v>
      </c>
      <c r="B570" s="324" t="s">
        <v>429</v>
      </c>
      <c r="C570" s="305" t="s">
        <v>1259</v>
      </c>
      <c r="D570" s="305" t="s">
        <v>283</v>
      </c>
    </row>
    <row r="571" spans="1:4" x14ac:dyDescent="0.2">
      <c r="A571" s="172" t="s">
        <v>3128</v>
      </c>
      <c r="B571" s="85" t="s">
        <v>429</v>
      </c>
      <c r="C571" s="23" t="s">
        <v>1259</v>
      </c>
      <c r="D571" s="23" t="s">
        <v>24</v>
      </c>
    </row>
    <row r="572" spans="1:4" x14ac:dyDescent="0.2">
      <c r="A572" s="172" t="s">
        <v>3135</v>
      </c>
      <c r="B572" s="85" t="s">
        <v>2046</v>
      </c>
      <c r="C572" s="23" t="s">
        <v>1435</v>
      </c>
      <c r="D572" s="23" t="s">
        <v>465</v>
      </c>
    </row>
    <row r="573" spans="1:4" x14ac:dyDescent="0.2">
      <c r="A573" s="172" t="s">
        <v>3135</v>
      </c>
      <c r="B573" s="85" t="s">
        <v>2046</v>
      </c>
      <c r="C573" s="23" t="s">
        <v>1259</v>
      </c>
      <c r="D573" s="23" t="s">
        <v>460</v>
      </c>
    </row>
    <row r="574" spans="1:4" x14ac:dyDescent="0.2">
      <c r="A574" s="172" t="s">
        <v>3160</v>
      </c>
      <c r="B574" s="248" t="s">
        <v>444</v>
      </c>
      <c r="C574" s="23" t="s">
        <v>1259</v>
      </c>
      <c r="D574" s="23" t="s">
        <v>142</v>
      </c>
    </row>
    <row r="575" spans="1:4" x14ac:dyDescent="0.2">
      <c r="A575" s="172" t="s">
        <v>3160</v>
      </c>
      <c r="B575" s="248" t="s">
        <v>444</v>
      </c>
      <c r="C575" s="23" t="s">
        <v>1259</v>
      </c>
      <c r="D575" s="23" t="s">
        <v>142</v>
      </c>
    </row>
    <row r="576" spans="1:4" x14ac:dyDescent="0.2">
      <c r="A576" s="172" t="s">
        <v>3160</v>
      </c>
      <c r="B576" s="248" t="s">
        <v>444</v>
      </c>
      <c r="C576" s="23" t="s">
        <v>1259</v>
      </c>
      <c r="D576" s="23" t="s">
        <v>218</v>
      </c>
    </row>
    <row r="577" spans="1:4" x14ac:dyDescent="0.2">
      <c r="A577" s="172" t="s">
        <v>3160</v>
      </c>
      <c r="B577" s="248" t="s">
        <v>444</v>
      </c>
      <c r="C577" s="23" t="s">
        <v>1259</v>
      </c>
      <c r="D577" s="23" t="s">
        <v>460</v>
      </c>
    </row>
    <row r="578" spans="1:4" x14ac:dyDescent="0.2">
      <c r="A578" s="172" t="s">
        <v>3160</v>
      </c>
      <c r="B578" s="248" t="s">
        <v>444</v>
      </c>
      <c r="C578" s="23" t="s">
        <v>1259</v>
      </c>
      <c r="D578" s="23" t="s">
        <v>460</v>
      </c>
    </row>
    <row r="579" spans="1:4" x14ac:dyDescent="0.2">
      <c r="A579" s="172" t="s">
        <v>3160</v>
      </c>
      <c r="B579" s="248" t="s">
        <v>444</v>
      </c>
      <c r="C579" s="23" t="s">
        <v>1259</v>
      </c>
      <c r="D579" s="23" t="s">
        <v>143</v>
      </c>
    </row>
    <row r="580" spans="1:4" x14ac:dyDescent="0.2">
      <c r="A580" s="172" t="s">
        <v>3160</v>
      </c>
      <c r="B580" s="248" t="s">
        <v>444</v>
      </c>
      <c r="C580" s="23" t="s">
        <v>1435</v>
      </c>
      <c r="D580" s="23" t="s">
        <v>465</v>
      </c>
    </row>
    <row r="581" spans="1:4" x14ac:dyDescent="0.2">
      <c r="A581" s="172" t="s">
        <v>3160</v>
      </c>
      <c r="B581" s="248" t="s">
        <v>444</v>
      </c>
      <c r="C581" s="23" t="s">
        <v>1259</v>
      </c>
      <c r="D581" s="23" t="s">
        <v>460</v>
      </c>
    </row>
    <row r="582" spans="1:4" x14ac:dyDescent="0.2">
      <c r="A582" s="172" t="s">
        <v>3160</v>
      </c>
      <c r="B582" s="248" t="s">
        <v>444</v>
      </c>
      <c r="C582" s="23" t="s">
        <v>1259</v>
      </c>
      <c r="D582" s="23" t="s">
        <v>457</v>
      </c>
    </row>
    <row r="583" spans="1:4" x14ac:dyDescent="0.2">
      <c r="A583" s="172" t="s">
        <v>3160</v>
      </c>
      <c r="B583" s="248" t="s">
        <v>444</v>
      </c>
      <c r="C583" s="23" t="s">
        <v>1259</v>
      </c>
      <c r="D583" s="23" t="s">
        <v>143</v>
      </c>
    </row>
    <row r="584" spans="1:4" x14ac:dyDescent="0.2">
      <c r="A584" s="172" t="s">
        <v>3160</v>
      </c>
      <c r="B584" s="248" t="s">
        <v>444</v>
      </c>
      <c r="C584" s="23" t="s">
        <v>1259</v>
      </c>
      <c r="D584" s="23" t="s">
        <v>460</v>
      </c>
    </row>
    <row r="585" spans="1:4" x14ac:dyDescent="0.2">
      <c r="A585" s="172" t="s">
        <v>3160</v>
      </c>
      <c r="B585" s="248" t="s">
        <v>444</v>
      </c>
      <c r="C585" s="23" t="s">
        <v>1259</v>
      </c>
      <c r="D585" s="23" t="s">
        <v>283</v>
      </c>
    </row>
    <row r="586" spans="1:4" x14ac:dyDescent="0.2">
      <c r="A586" s="172" t="s">
        <v>3160</v>
      </c>
      <c r="B586" s="248" t="s">
        <v>444</v>
      </c>
      <c r="C586" s="23" t="s">
        <v>443</v>
      </c>
      <c r="D586" s="23" t="s">
        <v>479</v>
      </c>
    </row>
    <row r="587" spans="1:4" x14ac:dyDescent="0.2">
      <c r="A587" s="172" t="s">
        <v>3160</v>
      </c>
      <c r="B587" s="248" t="s">
        <v>444</v>
      </c>
      <c r="C587" s="23" t="s">
        <v>1435</v>
      </c>
      <c r="D587" s="23" t="s">
        <v>26</v>
      </c>
    </row>
    <row r="588" spans="1:4" x14ac:dyDescent="0.2">
      <c r="A588" s="172" t="s">
        <v>3160</v>
      </c>
      <c r="B588" s="248" t="s">
        <v>444</v>
      </c>
      <c r="C588" s="23" t="s">
        <v>1259</v>
      </c>
      <c r="D588" s="23" t="s">
        <v>460</v>
      </c>
    </row>
    <row r="589" spans="1:4" x14ac:dyDescent="0.2">
      <c r="A589" s="172" t="s">
        <v>3160</v>
      </c>
      <c r="B589" s="248" t="s">
        <v>444</v>
      </c>
      <c r="C589" s="23" t="s">
        <v>1259</v>
      </c>
      <c r="D589" s="23" t="s">
        <v>460</v>
      </c>
    </row>
    <row r="590" spans="1:4" x14ac:dyDescent="0.2">
      <c r="A590" s="172" t="s">
        <v>3160</v>
      </c>
      <c r="B590" s="248" t="s">
        <v>444</v>
      </c>
      <c r="C590" s="23" t="s">
        <v>1259</v>
      </c>
      <c r="D590" s="23" t="s">
        <v>375</v>
      </c>
    </row>
    <row r="591" spans="1:4" x14ac:dyDescent="0.2">
      <c r="A591" s="172" t="s">
        <v>3160</v>
      </c>
      <c r="B591" s="248" t="s">
        <v>444</v>
      </c>
      <c r="C591" s="23" t="s">
        <v>1259</v>
      </c>
      <c r="D591" s="23" t="s">
        <v>142</v>
      </c>
    </row>
    <row r="592" spans="1:4" x14ac:dyDescent="0.2">
      <c r="A592" s="172" t="s">
        <v>3160</v>
      </c>
      <c r="B592" s="248" t="s">
        <v>444</v>
      </c>
      <c r="C592" s="23" t="s">
        <v>1259</v>
      </c>
      <c r="D592" s="23" t="s">
        <v>283</v>
      </c>
    </row>
    <row r="593" spans="1:4" x14ac:dyDescent="0.2">
      <c r="A593" s="172" t="s">
        <v>3160</v>
      </c>
      <c r="B593" s="248" t="s">
        <v>444</v>
      </c>
      <c r="C593" s="23" t="s">
        <v>1259</v>
      </c>
      <c r="D593" s="23" t="s">
        <v>460</v>
      </c>
    </row>
    <row r="594" spans="1:4" x14ac:dyDescent="0.2">
      <c r="A594" s="172" t="s">
        <v>3160</v>
      </c>
      <c r="B594" s="248" t="s">
        <v>444</v>
      </c>
      <c r="C594" s="23" t="s">
        <v>1259</v>
      </c>
      <c r="D594" s="23" t="s">
        <v>142</v>
      </c>
    </row>
    <row r="595" spans="1:4" x14ac:dyDescent="0.2">
      <c r="A595" s="172" t="s">
        <v>3160</v>
      </c>
      <c r="B595" s="248" t="s">
        <v>444</v>
      </c>
      <c r="C595" s="23" t="s">
        <v>1259</v>
      </c>
      <c r="D595" s="23" t="s">
        <v>460</v>
      </c>
    </row>
    <row r="596" spans="1:4" x14ac:dyDescent="0.2">
      <c r="A596" s="172" t="s">
        <v>3192</v>
      </c>
      <c r="B596" s="248" t="s">
        <v>2103</v>
      </c>
      <c r="C596" s="23" t="s">
        <v>1259</v>
      </c>
      <c r="D596" s="23" t="s">
        <v>460</v>
      </c>
    </row>
    <row r="597" spans="1:4" x14ac:dyDescent="0.2">
      <c r="A597" s="172" t="s">
        <v>3192</v>
      </c>
      <c r="B597" s="248" t="s">
        <v>2103</v>
      </c>
      <c r="C597" s="23" t="s">
        <v>1259</v>
      </c>
      <c r="D597" s="23" t="s">
        <v>143</v>
      </c>
    </row>
    <row r="598" spans="1:4" x14ac:dyDescent="0.2">
      <c r="A598" s="172" t="s">
        <v>3192</v>
      </c>
      <c r="B598" s="248" t="s">
        <v>2103</v>
      </c>
      <c r="C598" s="23" t="s">
        <v>1259</v>
      </c>
      <c r="D598" s="23" t="s">
        <v>460</v>
      </c>
    </row>
    <row r="599" spans="1:4" x14ac:dyDescent="0.2">
      <c r="A599" s="172" t="s">
        <v>3192</v>
      </c>
      <c r="B599" s="248" t="s">
        <v>2103</v>
      </c>
      <c r="C599" s="23" t="s">
        <v>1259</v>
      </c>
      <c r="D599" s="23" t="s">
        <v>460</v>
      </c>
    </row>
    <row r="600" spans="1:4" x14ac:dyDescent="0.2">
      <c r="A600" s="172" t="s">
        <v>3192</v>
      </c>
      <c r="B600" s="248" t="s">
        <v>2103</v>
      </c>
      <c r="C600" s="23" t="s">
        <v>1259</v>
      </c>
      <c r="D600" s="23" t="s">
        <v>142</v>
      </c>
    </row>
    <row r="601" spans="1:4" x14ac:dyDescent="0.2">
      <c r="A601" s="172" t="s">
        <v>3151</v>
      </c>
      <c r="B601" s="248" t="s">
        <v>2104</v>
      </c>
      <c r="C601" s="23" t="s">
        <v>1259</v>
      </c>
      <c r="D601" s="23" t="s">
        <v>142</v>
      </c>
    </row>
    <row r="602" spans="1:4" x14ac:dyDescent="0.2">
      <c r="A602" s="172" t="s">
        <v>3151</v>
      </c>
      <c r="B602" s="248" t="s">
        <v>2104</v>
      </c>
      <c r="C602" s="23" t="s">
        <v>1435</v>
      </c>
      <c r="D602" s="23" t="s">
        <v>465</v>
      </c>
    </row>
    <row r="603" spans="1:4" x14ac:dyDescent="0.2">
      <c r="A603" s="172" t="s">
        <v>3151</v>
      </c>
      <c r="B603" s="248" t="s">
        <v>2104</v>
      </c>
      <c r="C603" s="23" t="s">
        <v>1259</v>
      </c>
      <c r="D603" s="23" t="s">
        <v>646</v>
      </c>
    </row>
    <row r="604" spans="1:4" x14ac:dyDescent="0.2">
      <c r="A604" s="172" t="s">
        <v>3151</v>
      </c>
      <c r="B604" s="248" t="s">
        <v>2104</v>
      </c>
      <c r="C604" s="23" t="s">
        <v>1259</v>
      </c>
      <c r="D604" s="23" t="s">
        <v>460</v>
      </c>
    </row>
    <row r="605" spans="1:4" x14ac:dyDescent="0.2">
      <c r="A605" s="172" t="s">
        <v>2567</v>
      </c>
      <c r="B605" s="248" t="s">
        <v>2105</v>
      </c>
      <c r="C605" s="23" t="s">
        <v>1259</v>
      </c>
      <c r="D605" s="23" t="s">
        <v>142</v>
      </c>
    </row>
    <row r="606" spans="1:4" x14ac:dyDescent="0.2">
      <c r="A606" s="172" t="s">
        <v>2622</v>
      </c>
      <c r="B606" s="248" t="s">
        <v>2143</v>
      </c>
      <c r="C606" s="23" t="s">
        <v>1259</v>
      </c>
      <c r="D606" s="23" t="s">
        <v>460</v>
      </c>
    </row>
    <row r="607" spans="1:4" x14ac:dyDescent="0.2">
      <c r="A607" s="172" t="s">
        <v>2281</v>
      </c>
      <c r="B607" s="248" t="s">
        <v>3429</v>
      </c>
      <c r="C607" s="23" t="s">
        <v>1259</v>
      </c>
      <c r="D607" s="23" t="s">
        <v>460</v>
      </c>
    </row>
    <row r="608" spans="1:4" x14ac:dyDescent="0.2">
      <c r="A608" s="172" t="s">
        <v>2281</v>
      </c>
      <c r="B608" s="248" t="s">
        <v>3429</v>
      </c>
      <c r="C608" s="23" t="s">
        <v>1259</v>
      </c>
      <c r="D608" s="23" t="s">
        <v>460</v>
      </c>
    </row>
    <row r="609" spans="1:4" x14ac:dyDescent="0.2">
      <c r="A609" s="172" t="s">
        <v>3183</v>
      </c>
      <c r="B609" s="248" t="s">
        <v>3745</v>
      </c>
      <c r="C609" s="23" t="s">
        <v>1259</v>
      </c>
      <c r="D609" s="23" t="s">
        <v>24</v>
      </c>
    </row>
    <row r="610" spans="1:4" x14ac:dyDescent="0.2">
      <c r="A610" s="172" t="s">
        <v>2415</v>
      </c>
      <c r="B610" s="248" t="s">
        <v>3749</v>
      </c>
      <c r="C610" s="23" t="s">
        <v>1259</v>
      </c>
      <c r="D610" s="23" t="s">
        <v>460</v>
      </c>
    </row>
    <row r="611" spans="1:4" ht="180" x14ac:dyDescent="0.2">
      <c r="A611" s="172" t="s">
        <v>3069</v>
      </c>
      <c r="B611" s="327" t="s">
        <v>3750</v>
      </c>
      <c r="C611" s="23" t="s">
        <v>1460</v>
      </c>
      <c r="D611" s="23" t="s">
        <v>246</v>
      </c>
    </row>
    <row r="612" spans="1:4" x14ac:dyDescent="0.2">
      <c r="A612" s="150" t="s">
        <v>2742</v>
      </c>
      <c r="B612" s="248" t="s">
        <v>3752</v>
      </c>
      <c r="C612" s="23" t="s">
        <v>443</v>
      </c>
      <c r="D612" s="23" t="s">
        <v>479</v>
      </c>
    </row>
    <row r="613" spans="1:4" x14ac:dyDescent="0.2">
      <c r="A613" s="150" t="s">
        <v>2742</v>
      </c>
      <c r="B613" s="248" t="s">
        <v>3752</v>
      </c>
      <c r="C613" s="23" t="s">
        <v>1259</v>
      </c>
      <c r="D613" s="23" t="s">
        <v>218</v>
      </c>
    </row>
    <row r="614" spans="1:4" x14ac:dyDescent="0.2">
      <c r="A614" s="150" t="s">
        <v>2742</v>
      </c>
      <c r="B614" s="248" t="s">
        <v>3752</v>
      </c>
      <c r="C614" s="23" t="s">
        <v>1435</v>
      </c>
      <c r="D614" s="23" t="s">
        <v>55</v>
      </c>
    </row>
    <row r="615" spans="1:4" x14ac:dyDescent="0.2">
      <c r="A615" s="150" t="s">
        <v>2742</v>
      </c>
      <c r="B615" s="248" t="s">
        <v>3752</v>
      </c>
      <c r="C615" s="23" t="s">
        <v>1460</v>
      </c>
      <c r="D615" s="23" t="s">
        <v>246</v>
      </c>
    </row>
    <row r="616" spans="1:4" x14ac:dyDescent="0.2">
      <c r="A616" s="150" t="s">
        <v>2742</v>
      </c>
      <c r="B616" s="248" t="s">
        <v>3752</v>
      </c>
      <c r="C616" s="23" t="s">
        <v>1259</v>
      </c>
      <c r="D616" s="23" t="s">
        <v>375</v>
      </c>
    </row>
    <row r="617" spans="1:4" x14ac:dyDescent="0.2">
      <c r="A617" s="150" t="s">
        <v>2742</v>
      </c>
      <c r="B617" s="248" t="s">
        <v>3752</v>
      </c>
      <c r="C617" s="23" t="s">
        <v>1435</v>
      </c>
      <c r="D617" s="23" t="s">
        <v>465</v>
      </c>
    </row>
    <row r="618" spans="1:4" x14ac:dyDescent="0.2">
      <c r="A618" s="150" t="s">
        <v>2742</v>
      </c>
      <c r="B618" s="248" t="s">
        <v>3752</v>
      </c>
      <c r="C618" s="23" t="s">
        <v>1259</v>
      </c>
      <c r="D618" s="23" t="s">
        <v>460</v>
      </c>
    </row>
    <row r="619" spans="1:4" x14ac:dyDescent="0.2">
      <c r="A619" s="150" t="s">
        <v>2742</v>
      </c>
      <c r="B619" s="248" t="s">
        <v>3752</v>
      </c>
      <c r="C619" s="23" t="s">
        <v>1259</v>
      </c>
      <c r="D619" s="23" t="s">
        <v>460</v>
      </c>
    </row>
    <row r="620" spans="1:4" x14ac:dyDescent="0.2">
      <c r="A620" s="150" t="s">
        <v>2742</v>
      </c>
      <c r="B620" s="248" t="s">
        <v>3752</v>
      </c>
      <c r="C620" s="23" t="s">
        <v>185</v>
      </c>
      <c r="D620" s="23" t="s">
        <v>433</v>
      </c>
    </row>
    <row r="621" spans="1:4" x14ac:dyDescent="0.2">
      <c r="A621" s="150" t="s">
        <v>2742</v>
      </c>
      <c r="B621" s="248" t="s">
        <v>3752</v>
      </c>
      <c r="C621" s="23" t="s">
        <v>1259</v>
      </c>
      <c r="D621" s="23" t="s">
        <v>143</v>
      </c>
    </row>
    <row r="622" spans="1:4" x14ac:dyDescent="0.2">
      <c r="A622" s="150" t="s">
        <v>2742</v>
      </c>
      <c r="B622" s="248" t="s">
        <v>3752</v>
      </c>
      <c r="C622" s="23" t="s">
        <v>1259</v>
      </c>
      <c r="D622" s="23" t="s">
        <v>457</v>
      </c>
    </row>
    <row r="623" spans="1:4" x14ac:dyDescent="0.2">
      <c r="A623" s="150" t="s">
        <v>2742</v>
      </c>
      <c r="B623" s="248" t="s">
        <v>3752</v>
      </c>
      <c r="C623" s="23" t="s">
        <v>1259</v>
      </c>
      <c r="D623" s="23" t="s">
        <v>142</v>
      </c>
    </row>
    <row r="624" spans="1:4" x14ac:dyDescent="0.2">
      <c r="A624" s="150" t="s">
        <v>2742</v>
      </c>
      <c r="B624" s="248" t="s">
        <v>3752</v>
      </c>
      <c r="C624" s="23" t="s">
        <v>1259</v>
      </c>
      <c r="D624" s="23" t="s">
        <v>460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I797"/>
  <sheetViews>
    <sheetView workbookViewId="0">
      <selection activeCell="D48" sqref="D48"/>
    </sheetView>
  </sheetViews>
  <sheetFormatPr defaultRowHeight="12.75" x14ac:dyDescent="0.2"/>
  <cols>
    <col min="1" max="1" width="3.5703125" bestFit="1" customWidth="1"/>
    <col min="2" max="2" width="8.140625" bestFit="1" customWidth="1"/>
    <col min="3" max="3" width="12.140625" customWidth="1"/>
    <col min="4" max="4" width="103.28515625" bestFit="1" customWidth="1"/>
    <col min="5" max="5" width="7.85546875" bestFit="1" customWidth="1"/>
    <col min="6" max="6" width="11" bestFit="1" customWidth="1"/>
    <col min="7" max="7" width="11.42578125" bestFit="1" customWidth="1"/>
    <col min="8" max="8" width="13.5703125" bestFit="1" customWidth="1"/>
    <col min="9" max="9" width="61.85546875" bestFit="1" customWidth="1"/>
  </cols>
  <sheetData>
    <row r="1" spans="1:9" ht="36.75" thickTop="1" x14ac:dyDescent="0.2">
      <c r="A1" s="12" t="s">
        <v>40</v>
      </c>
      <c r="B1" s="12" t="s">
        <v>3400</v>
      </c>
      <c r="C1" s="12" t="s">
        <v>75</v>
      </c>
      <c r="D1" s="12" t="s">
        <v>126</v>
      </c>
      <c r="E1" s="12" t="s">
        <v>3402</v>
      </c>
      <c r="F1" s="12" t="s">
        <v>1902</v>
      </c>
      <c r="G1" s="12" t="s">
        <v>2089</v>
      </c>
      <c r="H1" s="12" t="s">
        <v>2090</v>
      </c>
      <c r="I1" s="12" t="s">
        <v>2092</v>
      </c>
    </row>
    <row r="2" spans="1:9" ht="24" x14ac:dyDescent="0.2">
      <c r="A2" s="304">
        <v>1</v>
      </c>
      <c r="B2" s="308" t="s">
        <v>2330</v>
      </c>
      <c r="C2" s="308" t="s">
        <v>76</v>
      </c>
      <c r="D2" s="188" t="s">
        <v>0</v>
      </c>
      <c r="E2" s="309">
        <f>COUNTIF($B$8:$B$822,"ID")-1</f>
        <v>1</v>
      </c>
      <c r="F2" s="73" t="s">
        <v>1436</v>
      </c>
      <c r="G2" s="73" t="s">
        <v>1259</v>
      </c>
      <c r="H2" s="305" t="s">
        <v>460</v>
      </c>
      <c r="I2" s="306" t="s">
        <v>1417</v>
      </c>
    </row>
    <row r="3" spans="1:9" ht="18.75" customHeight="1" x14ac:dyDescent="0.2">
      <c r="A3" s="304"/>
      <c r="B3" s="172" t="s">
        <v>2330</v>
      </c>
      <c r="C3" s="172" t="s">
        <v>76</v>
      </c>
      <c r="D3" s="21" t="s">
        <v>0</v>
      </c>
      <c r="E3" s="309"/>
      <c r="F3" s="23" t="s">
        <v>1437</v>
      </c>
      <c r="G3" s="23" t="s">
        <v>1259</v>
      </c>
      <c r="H3" s="23" t="s">
        <v>218</v>
      </c>
      <c r="I3" s="9" t="s">
        <v>1418</v>
      </c>
    </row>
    <row r="4" spans="1:9" ht="24" x14ac:dyDescent="0.2">
      <c r="A4" s="304"/>
      <c r="B4" s="172" t="s">
        <v>2330</v>
      </c>
      <c r="C4" s="172" t="s">
        <v>76</v>
      </c>
      <c r="D4" s="21" t="s">
        <v>0</v>
      </c>
      <c r="E4" s="182"/>
      <c r="F4" s="23" t="s">
        <v>1437</v>
      </c>
      <c r="G4" s="23" t="s">
        <v>1435</v>
      </c>
      <c r="H4" s="23" t="e">
        <f>+#REF!</f>
        <v>#REF!</v>
      </c>
      <c r="I4" s="9" t="s">
        <v>1419</v>
      </c>
    </row>
    <row r="5" spans="1:9" ht="24" x14ac:dyDescent="0.2">
      <c r="A5" s="304"/>
      <c r="B5" s="172" t="s">
        <v>2330</v>
      </c>
      <c r="C5" s="172" t="s">
        <v>76</v>
      </c>
      <c r="D5" s="21" t="s">
        <v>0</v>
      </c>
      <c r="E5" s="182"/>
      <c r="F5" s="23" t="s">
        <v>1437</v>
      </c>
      <c r="G5" s="23" t="s">
        <v>1259</v>
      </c>
      <c r="H5" s="23" t="s">
        <v>460</v>
      </c>
      <c r="I5" s="9" t="s">
        <v>1420</v>
      </c>
    </row>
    <row r="6" spans="1:9" ht="24" x14ac:dyDescent="0.2">
      <c r="A6" s="304"/>
      <c r="B6" s="172" t="s">
        <v>2330</v>
      </c>
      <c r="C6" s="172" t="s">
        <v>76</v>
      </c>
      <c r="D6" s="21" t="s">
        <v>0</v>
      </c>
      <c r="E6" s="182"/>
      <c r="F6" s="23" t="s">
        <v>1437</v>
      </c>
      <c r="G6" s="23" t="s">
        <v>1259</v>
      </c>
      <c r="H6" s="23" t="e">
        <f>+#REF!</f>
        <v>#REF!</v>
      </c>
      <c r="I6" s="9" t="s">
        <v>1421</v>
      </c>
    </row>
    <row r="7" spans="1:9" ht="24" x14ac:dyDescent="0.2">
      <c r="A7" s="304"/>
      <c r="B7" s="172" t="s">
        <v>2330</v>
      </c>
      <c r="C7" s="172" t="s">
        <v>76</v>
      </c>
      <c r="D7" s="21" t="s">
        <v>0</v>
      </c>
      <c r="E7" s="182"/>
      <c r="F7" s="23" t="s">
        <v>1437</v>
      </c>
      <c r="G7" s="23" t="s">
        <v>1259</v>
      </c>
      <c r="H7" s="23" t="s">
        <v>283</v>
      </c>
      <c r="I7" s="9" t="s">
        <v>1422</v>
      </c>
    </row>
    <row r="8" spans="1:9" x14ac:dyDescent="0.2">
      <c r="A8" s="304"/>
      <c r="B8" s="172" t="s">
        <v>2330</v>
      </c>
      <c r="C8" s="172" t="s">
        <v>76</v>
      </c>
      <c r="D8" s="21" t="s">
        <v>0</v>
      </c>
      <c r="E8" s="182"/>
      <c r="F8" s="23" t="s">
        <v>1437</v>
      </c>
      <c r="G8" s="23" t="s">
        <v>1259</v>
      </c>
      <c r="H8" s="23" t="s">
        <v>460</v>
      </c>
      <c r="I8" s="9" t="s">
        <v>1423</v>
      </c>
    </row>
    <row r="9" spans="1:9" ht="24" x14ac:dyDescent="0.2">
      <c r="A9" s="304"/>
      <c r="B9" s="172" t="s">
        <v>2330</v>
      </c>
      <c r="C9" s="172" t="s">
        <v>76</v>
      </c>
      <c r="D9" s="21" t="s">
        <v>0</v>
      </c>
      <c r="E9" s="182"/>
      <c r="F9" s="23" t="s">
        <v>1437</v>
      </c>
      <c r="G9" s="23" t="s">
        <v>1259</v>
      </c>
      <c r="H9" s="23" t="s">
        <v>460</v>
      </c>
      <c r="I9" s="9" t="s">
        <v>1424</v>
      </c>
    </row>
    <row r="10" spans="1:9" x14ac:dyDescent="0.2">
      <c r="A10" s="304">
        <f>+A2+1</f>
        <v>2</v>
      </c>
      <c r="B10" s="308" t="s">
        <v>2314</v>
      </c>
      <c r="C10" s="308" t="s">
        <v>76</v>
      </c>
      <c r="D10" s="188" t="s">
        <v>660</v>
      </c>
      <c r="E10" s="309">
        <f>COUNTIF($B$8:$B$822,"FS")-1</f>
        <v>2</v>
      </c>
      <c r="F10" s="305" t="s">
        <v>1436</v>
      </c>
      <c r="G10" s="305" t="s">
        <v>1259</v>
      </c>
      <c r="H10" s="305" t="s">
        <v>460</v>
      </c>
      <c r="I10" s="306" t="s">
        <v>1425</v>
      </c>
    </row>
    <row r="11" spans="1:9" ht="24" x14ac:dyDescent="0.2">
      <c r="A11" s="304"/>
      <c r="B11" s="172" t="s">
        <v>2314</v>
      </c>
      <c r="C11" s="172" t="s">
        <v>76</v>
      </c>
      <c r="D11" s="27" t="s">
        <v>660</v>
      </c>
      <c r="E11" s="182"/>
      <c r="F11" s="23" t="s">
        <v>1437</v>
      </c>
      <c r="G11" s="23" t="s">
        <v>1259</v>
      </c>
      <c r="H11" s="23" t="s">
        <v>142</v>
      </c>
      <c r="I11" s="9" t="s">
        <v>1426</v>
      </c>
    </row>
    <row r="12" spans="1:9" x14ac:dyDescent="0.2">
      <c r="A12" s="304"/>
      <c r="B12" s="172" t="s">
        <v>2314</v>
      </c>
      <c r="C12" s="172" t="s">
        <v>76</v>
      </c>
      <c r="D12" s="27" t="s">
        <v>660</v>
      </c>
      <c r="E12" s="182"/>
      <c r="F12" s="23" t="s">
        <v>1437</v>
      </c>
      <c r="G12" s="23" t="s">
        <v>1259</v>
      </c>
      <c r="H12" s="23" t="s">
        <v>460</v>
      </c>
      <c r="I12" s="9" t="s">
        <v>3694</v>
      </c>
    </row>
    <row r="13" spans="1:9" x14ac:dyDescent="0.2">
      <c r="A13" s="176"/>
      <c r="B13" s="294"/>
      <c r="C13" s="178"/>
      <c r="D13" s="60" t="s">
        <v>660</v>
      </c>
      <c r="E13" s="183"/>
      <c r="F13" s="61"/>
      <c r="G13" s="62"/>
      <c r="H13" s="62"/>
      <c r="I13" s="63" t="s">
        <v>1428</v>
      </c>
    </row>
    <row r="14" spans="1:9" x14ac:dyDescent="0.2">
      <c r="A14" s="174"/>
      <c r="B14" s="294"/>
      <c r="C14" s="226"/>
      <c r="D14" s="60" t="s">
        <v>660</v>
      </c>
      <c r="E14" s="183"/>
      <c r="F14" s="62"/>
      <c r="G14" s="62"/>
      <c r="H14" s="62"/>
      <c r="I14" s="63" t="s">
        <v>1429</v>
      </c>
    </row>
    <row r="15" spans="1:9" ht="24" x14ac:dyDescent="0.2">
      <c r="A15" s="304">
        <f>+A10+1</f>
        <v>3</v>
      </c>
      <c r="B15" s="308" t="s">
        <v>2963</v>
      </c>
      <c r="C15" s="308" t="s">
        <v>76</v>
      </c>
      <c r="D15" s="188" t="s">
        <v>285</v>
      </c>
      <c r="E15" s="309">
        <f>COUNTIF($B$8:$B$822,"AP")-1</f>
        <v>2</v>
      </c>
      <c r="F15" s="305" t="s">
        <v>1436</v>
      </c>
      <c r="G15" s="305" t="s">
        <v>1259</v>
      </c>
      <c r="H15" s="305" t="s">
        <v>460</v>
      </c>
      <c r="I15" s="306" t="s">
        <v>1430</v>
      </c>
    </row>
    <row r="16" spans="1:9" x14ac:dyDescent="0.2">
      <c r="A16" s="304"/>
      <c r="B16" s="172" t="s">
        <v>2963</v>
      </c>
      <c r="C16" s="172" t="s">
        <v>76</v>
      </c>
      <c r="D16" s="27" t="s">
        <v>285</v>
      </c>
      <c r="E16" s="182"/>
      <c r="F16" s="22" t="s">
        <v>1437</v>
      </c>
      <c r="G16" s="23" t="s">
        <v>1259</v>
      </c>
      <c r="H16" s="23" t="s">
        <v>457</v>
      </c>
      <c r="I16" s="9" t="s">
        <v>1431</v>
      </c>
    </row>
    <row r="17" spans="1:9" ht="24" x14ac:dyDescent="0.2">
      <c r="A17" s="304"/>
      <c r="B17" s="172" t="s">
        <v>2963</v>
      </c>
      <c r="C17" s="172" t="s">
        <v>76</v>
      </c>
      <c r="D17" s="27" t="s">
        <v>285</v>
      </c>
      <c r="E17" s="182"/>
      <c r="F17" s="22" t="s">
        <v>1437</v>
      </c>
      <c r="G17" s="23" t="s">
        <v>1259</v>
      </c>
      <c r="H17" s="3" t="s">
        <v>283</v>
      </c>
      <c r="I17" s="9" t="s">
        <v>1432</v>
      </c>
    </row>
    <row r="18" spans="1:9" ht="36" x14ac:dyDescent="0.2">
      <c r="A18" s="304">
        <f>+A15+1</f>
        <v>4</v>
      </c>
      <c r="B18" s="308" t="s">
        <v>2339</v>
      </c>
      <c r="C18" s="308" t="s">
        <v>76</v>
      </c>
      <c r="D18" s="303" t="s">
        <v>23</v>
      </c>
      <c r="E18" s="309">
        <f>COUNTIF($B$8:$B$822,"SH")-1</f>
        <v>1</v>
      </c>
      <c r="F18" s="305" t="s">
        <v>1436</v>
      </c>
      <c r="G18" s="305" t="s">
        <v>1259</v>
      </c>
      <c r="H18" s="305" t="s">
        <v>460</v>
      </c>
      <c r="I18" s="306" t="s">
        <v>1433</v>
      </c>
    </row>
    <row r="19" spans="1:9" ht="36" x14ac:dyDescent="0.2">
      <c r="A19" s="167"/>
      <c r="B19" s="172" t="s">
        <v>2339</v>
      </c>
      <c r="C19" s="172" t="s">
        <v>76</v>
      </c>
      <c r="D19" s="29" t="s">
        <v>23</v>
      </c>
      <c r="E19" s="182"/>
      <c r="F19" s="23" t="s">
        <v>1437</v>
      </c>
      <c r="G19" s="23" t="s">
        <v>1435</v>
      </c>
      <c r="H19" s="23" t="s">
        <v>465</v>
      </c>
      <c r="I19" s="9" t="s">
        <v>1434</v>
      </c>
    </row>
    <row r="20" spans="1:9" ht="24" x14ac:dyDescent="0.2">
      <c r="A20" s="304">
        <f>+A18+1</f>
        <v>5</v>
      </c>
      <c r="B20" s="308" t="s">
        <v>2349</v>
      </c>
      <c r="C20" s="308" t="s">
        <v>76</v>
      </c>
      <c r="D20" s="303" t="s">
        <v>526</v>
      </c>
      <c r="E20" s="309">
        <f>COUNTIF($B$8:$B$822,"IP")-1</f>
        <v>6</v>
      </c>
      <c r="F20" s="305" t="s">
        <v>1436</v>
      </c>
      <c r="G20" s="305" t="s">
        <v>1259</v>
      </c>
      <c r="H20" s="305" t="s">
        <v>460</v>
      </c>
      <c r="I20" s="306" t="s">
        <v>2093</v>
      </c>
    </row>
    <row r="21" spans="1:9" x14ac:dyDescent="0.2">
      <c r="A21" s="304"/>
      <c r="B21" s="172" t="s">
        <v>2349</v>
      </c>
      <c r="C21" s="172" t="s">
        <v>76</v>
      </c>
      <c r="D21" s="25" t="s">
        <v>526</v>
      </c>
      <c r="E21" s="182"/>
      <c r="F21" s="22" t="s">
        <v>1437</v>
      </c>
      <c r="G21" s="23" t="s">
        <v>1259</v>
      </c>
      <c r="H21" s="23" t="s">
        <v>142</v>
      </c>
      <c r="I21" s="9" t="s">
        <v>1438</v>
      </c>
    </row>
    <row r="22" spans="1:9" ht="24" x14ac:dyDescent="0.2">
      <c r="A22" s="304"/>
      <c r="B22" s="172" t="s">
        <v>2349</v>
      </c>
      <c r="C22" s="172" t="s">
        <v>76</v>
      </c>
      <c r="D22" s="25" t="s">
        <v>526</v>
      </c>
      <c r="E22" s="182"/>
      <c r="F22" s="22" t="s">
        <v>1437</v>
      </c>
      <c r="G22" s="23" t="s">
        <v>1435</v>
      </c>
      <c r="H22" s="23" t="s">
        <v>465</v>
      </c>
      <c r="I22" s="9" t="s">
        <v>1439</v>
      </c>
    </row>
    <row r="23" spans="1:9" ht="24" x14ac:dyDescent="0.2">
      <c r="A23" s="304"/>
      <c r="B23" s="172" t="s">
        <v>2349</v>
      </c>
      <c r="C23" s="172" t="s">
        <v>76</v>
      </c>
      <c r="D23" s="25" t="s">
        <v>526</v>
      </c>
      <c r="E23" s="182"/>
      <c r="F23" s="22" t="s">
        <v>1437</v>
      </c>
      <c r="G23" s="23" t="s">
        <v>1259</v>
      </c>
      <c r="H23" s="23" t="s">
        <v>460</v>
      </c>
      <c r="I23" s="9" t="s">
        <v>3614</v>
      </c>
    </row>
    <row r="24" spans="1:9" x14ac:dyDescent="0.2">
      <c r="A24" s="304"/>
      <c r="B24" s="172" t="s">
        <v>2349</v>
      </c>
      <c r="C24" s="172" t="s">
        <v>76</v>
      </c>
      <c r="D24" s="25" t="s">
        <v>526</v>
      </c>
      <c r="E24" s="182"/>
      <c r="F24" s="22" t="s">
        <v>1437</v>
      </c>
      <c r="G24" s="23" t="s">
        <v>1435</v>
      </c>
      <c r="H24" s="23" t="s">
        <v>26</v>
      </c>
      <c r="I24" s="9" t="s">
        <v>3613</v>
      </c>
    </row>
    <row r="25" spans="1:9" x14ac:dyDescent="0.2">
      <c r="A25" s="304"/>
      <c r="B25" s="172" t="s">
        <v>2349</v>
      </c>
      <c r="C25" s="172" t="s">
        <v>76</v>
      </c>
      <c r="D25" s="25" t="s">
        <v>526</v>
      </c>
      <c r="E25" s="182"/>
      <c r="F25" s="22" t="s">
        <v>1437</v>
      </c>
      <c r="G25" s="23" t="s">
        <v>1259</v>
      </c>
      <c r="H25" s="23" t="s">
        <v>457</v>
      </c>
      <c r="I25" s="9" t="s">
        <v>1442</v>
      </c>
    </row>
    <row r="26" spans="1:9" ht="24" x14ac:dyDescent="0.2">
      <c r="A26" s="176"/>
      <c r="B26" s="178"/>
      <c r="C26" s="178"/>
      <c r="D26" s="78" t="s">
        <v>526</v>
      </c>
      <c r="E26" s="183"/>
      <c r="F26" s="61"/>
      <c r="G26" s="62"/>
      <c r="H26" s="62"/>
      <c r="I26" s="63" t="s">
        <v>3612</v>
      </c>
    </row>
    <row r="27" spans="1:9" ht="18.75" customHeight="1" x14ac:dyDescent="0.2">
      <c r="A27" s="304"/>
      <c r="B27" s="172" t="s">
        <v>2349</v>
      </c>
      <c r="C27" s="172" t="s">
        <v>76</v>
      </c>
      <c r="D27" s="25" t="s">
        <v>526</v>
      </c>
      <c r="E27" s="182"/>
      <c r="F27" s="22" t="s">
        <v>1437</v>
      </c>
      <c r="G27" s="23" t="s">
        <v>1259</v>
      </c>
      <c r="H27" s="23" t="s">
        <v>218</v>
      </c>
      <c r="I27" s="9" t="s">
        <v>3615</v>
      </c>
    </row>
    <row r="28" spans="1:9" ht="24" x14ac:dyDescent="0.2">
      <c r="A28" s="304">
        <f>+A20+1</f>
        <v>6</v>
      </c>
      <c r="B28" s="308" t="s">
        <v>2357</v>
      </c>
      <c r="C28" s="308" t="s">
        <v>76</v>
      </c>
      <c r="D28" s="303" t="s">
        <v>293</v>
      </c>
      <c r="E28" s="309">
        <f>COUNTIF($B$8:$B$822,"DX")-1</f>
        <v>1</v>
      </c>
      <c r="F28" s="305" t="s">
        <v>1436</v>
      </c>
      <c r="G28" s="305" t="s">
        <v>1259</v>
      </c>
      <c r="H28" s="305" t="s">
        <v>460</v>
      </c>
      <c r="I28" s="306" t="s">
        <v>1443</v>
      </c>
    </row>
    <row r="29" spans="1:9" x14ac:dyDescent="0.2">
      <c r="A29" s="304"/>
      <c r="B29" s="172" t="s">
        <v>2357</v>
      </c>
      <c r="C29" s="172" t="s">
        <v>76</v>
      </c>
      <c r="D29" s="2" t="s">
        <v>293</v>
      </c>
      <c r="E29" s="182"/>
      <c r="F29" s="22" t="s">
        <v>1437</v>
      </c>
      <c r="G29" s="23" t="s">
        <v>1259</v>
      </c>
      <c r="H29" s="23" t="s">
        <v>142</v>
      </c>
      <c r="I29" s="9" t="s">
        <v>1444</v>
      </c>
    </row>
    <row r="30" spans="1:9" ht="24" x14ac:dyDescent="0.2">
      <c r="A30" s="174"/>
      <c r="B30" s="295"/>
      <c r="C30" s="319"/>
      <c r="D30" s="75" t="s">
        <v>299</v>
      </c>
      <c r="E30" s="183"/>
      <c r="F30" s="61"/>
      <c r="G30" s="62"/>
      <c r="H30" s="62"/>
      <c r="I30" s="63" t="s">
        <v>1445</v>
      </c>
    </row>
    <row r="31" spans="1:9" x14ac:dyDescent="0.2">
      <c r="A31" s="174"/>
      <c r="B31" s="295"/>
      <c r="C31" s="319"/>
      <c r="D31" s="75" t="s">
        <v>299</v>
      </c>
      <c r="E31" s="183"/>
      <c r="F31" s="61"/>
      <c r="G31" s="62"/>
      <c r="H31" s="62"/>
      <c r="I31" s="63" t="s">
        <v>1446</v>
      </c>
    </row>
    <row r="32" spans="1:9" ht="24" x14ac:dyDescent="0.2">
      <c r="A32" s="304">
        <f>+A28+1</f>
        <v>7</v>
      </c>
      <c r="B32" s="86" t="s">
        <v>2859</v>
      </c>
      <c r="C32" s="86" t="s">
        <v>76</v>
      </c>
      <c r="D32" s="303" t="s">
        <v>1447</v>
      </c>
      <c r="E32" s="309">
        <f>COUNTIF($B$8:$B$822,"MU")-1</f>
        <v>6</v>
      </c>
      <c r="F32" s="305" t="s">
        <v>1436</v>
      </c>
      <c r="G32" s="305" t="s">
        <v>1259</v>
      </c>
      <c r="H32" s="305" t="s">
        <v>460</v>
      </c>
      <c r="I32" s="306" t="s">
        <v>2253</v>
      </c>
    </row>
    <row r="33" spans="1:9" ht="36" x14ac:dyDescent="0.2">
      <c r="A33" s="304"/>
      <c r="B33" s="150" t="s">
        <v>2859</v>
      </c>
      <c r="C33" s="150" t="s">
        <v>76</v>
      </c>
      <c r="D33" s="2" t="s">
        <v>1447</v>
      </c>
      <c r="E33" s="182"/>
      <c r="F33" s="22" t="s">
        <v>1437</v>
      </c>
      <c r="G33" s="23" t="s">
        <v>1259</v>
      </c>
      <c r="H33" s="23" t="s">
        <v>142</v>
      </c>
      <c r="I33" s="9" t="s">
        <v>3428</v>
      </c>
    </row>
    <row r="34" spans="1:9" ht="24" x14ac:dyDescent="0.2">
      <c r="A34" s="304"/>
      <c r="B34" s="150" t="s">
        <v>2859</v>
      </c>
      <c r="C34" s="150" t="s">
        <v>76</v>
      </c>
      <c r="D34" s="2" t="s">
        <v>1447</v>
      </c>
      <c r="E34" s="182"/>
      <c r="F34" s="22" t="s">
        <v>1437</v>
      </c>
      <c r="G34" s="23" t="s">
        <v>1259</v>
      </c>
      <c r="H34" s="23" t="s">
        <v>457</v>
      </c>
      <c r="I34" s="9" t="s">
        <v>1449</v>
      </c>
    </row>
    <row r="35" spans="1:9" ht="24" x14ac:dyDescent="0.2">
      <c r="A35" s="304"/>
      <c r="B35" s="150" t="s">
        <v>2859</v>
      </c>
      <c r="C35" s="150" t="s">
        <v>76</v>
      </c>
      <c r="D35" s="2" t="s">
        <v>1447</v>
      </c>
      <c r="E35" s="182"/>
      <c r="F35" s="22" t="s">
        <v>1437</v>
      </c>
      <c r="G35" s="23" t="s">
        <v>1259</v>
      </c>
      <c r="H35" s="23" t="s">
        <v>143</v>
      </c>
      <c r="I35" s="9" t="s">
        <v>1450</v>
      </c>
    </row>
    <row r="36" spans="1:9" ht="24" x14ac:dyDescent="0.2">
      <c r="A36" s="304"/>
      <c r="B36" s="150" t="s">
        <v>2859</v>
      </c>
      <c r="C36" s="150" t="s">
        <v>76</v>
      </c>
      <c r="D36" s="2" t="s">
        <v>1447</v>
      </c>
      <c r="E36" s="182"/>
      <c r="F36" s="22" t="s">
        <v>1437</v>
      </c>
      <c r="G36" s="23" t="s">
        <v>1259</v>
      </c>
      <c r="H36" s="23" t="s">
        <v>142</v>
      </c>
      <c r="I36" s="9" t="s">
        <v>1451</v>
      </c>
    </row>
    <row r="37" spans="1:9" ht="24" x14ac:dyDescent="0.2">
      <c r="A37" s="304"/>
      <c r="B37" s="150" t="s">
        <v>2859</v>
      </c>
      <c r="C37" s="150" t="s">
        <v>76</v>
      </c>
      <c r="D37" s="2" t="s">
        <v>1447</v>
      </c>
      <c r="E37" s="182"/>
      <c r="F37" s="22" t="s">
        <v>1437</v>
      </c>
      <c r="G37" s="23" t="s">
        <v>1259</v>
      </c>
      <c r="H37" s="23" t="s">
        <v>460</v>
      </c>
      <c r="I37" s="9" t="s">
        <v>1452</v>
      </c>
    </row>
    <row r="38" spans="1:9" ht="18.75" customHeight="1" x14ac:dyDescent="0.2">
      <c r="A38" s="304"/>
      <c r="B38" s="150" t="s">
        <v>2859</v>
      </c>
      <c r="C38" s="150" t="s">
        <v>76</v>
      </c>
      <c r="D38" s="2" t="s">
        <v>1447</v>
      </c>
      <c r="E38" s="182"/>
      <c r="F38" s="22" t="s">
        <v>1437</v>
      </c>
      <c r="G38" s="23" t="s">
        <v>1259</v>
      </c>
      <c r="H38" s="23" t="s">
        <v>218</v>
      </c>
      <c r="I38" s="9" t="s">
        <v>1453</v>
      </c>
    </row>
    <row r="39" spans="1:9" ht="24" x14ac:dyDescent="0.2">
      <c r="A39" s="304">
        <f>+A32+1</f>
        <v>8</v>
      </c>
      <c r="B39" s="86" t="s">
        <v>2364</v>
      </c>
      <c r="C39" s="86" t="s">
        <v>76</v>
      </c>
      <c r="D39" s="188" t="s">
        <v>458</v>
      </c>
      <c r="E39" s="309">
        <f>COUNTIF($B$8:$B$822,"BZ")-1</f>
        <v>6</v>
      </c>
      <c r="F39" s="305" t="s">
        <v>1436</v>
      </c>
      <c r="G39" s="305" t="s">
        <v>1259</v>
      </c>
      <c r="H39" s="305" t="s">
        <v>460</v>
      </c>
      <c r="I39" s="306" t="s">
        <v>1454</v>
      </c>
    </row>
    <row r="40" spans="1:9" x14ac:dyDescent="0.2">
      <c r="A40" s="304"/>
      <c r="B40" s="150" t="s">
        <v>2364</v>
      </c>
      <c r="C40" s="150" t="s">
        <v>76</v>
      </c>
      <c r="D40" s="27" t="s">
        <v>458</v>
      </c>
      <c r="E40" s="182"/>
      <c r="F40" s="22" t="s">
        <v>1437</v>
      </c>
      <c r="G40" s="23" t="s">
        <v>1435</v>
      </c>
      <c r="H40" s="23" t="s">
        <v>465</v>
      </c>
      <c r="I40" s="9" t="s">
        <v>3735</v>
      </c>
    </row>
    <row r="41" spans="1:9" x14ac:dyDescent="0.2">
      <c r="A41" s="304"/>
      <c r="B41" s="150" t="s">
        <v>2364</v>
      </c>
      <c r="C41" s="150" t="s">
        <v>76</v>
      </c>
      <c r="D41" s="27" t="s">
        <v>458</v>
      </c>
      <c r="E41" s="182"/>
      <c r="F41" s="22" t="s">
        <v>1437</v>
      </c>
      <c r="G41" s="23" t="s">
        <v>1259</v>
      </c>
      <c r="H41" s="23" t="s">
        <v>375</v>
      </c>
      <c r="I41" s="9" t="s">
        <v>1456</v>
      </c>
    </row>
    <row r="42" spans="1:9" x14ac:dyDescent="0.2">
      <c r="A42" s="304"/>
      <c r="B42" s="150" t="s">
        <v>2364</v>
      </c>
      <c r="C42" s="150" t="s">
        <v>76</v>
      </c>
      <c r="D42" s="27" t="s">
        <v>458</v>
      </c>
      <c r="E42" s="182"/>
      <c r="F42" s="22" t="s">
        <v>1437</v>
      </c>
      <c r="G42" s="23" t="s">
        <v>1259</v>
      </c>
      <c r="H42" s="23" t="s">
        <v>142</v>
      </c>
      <c r="I42" s="9" t="s">
        <v>1457</v>
      </c>
    </row>
    <row r="43" spans="1:9" x14ac:dyDescent="0.2">
      <c r="A43" s="176"/>
      <c r="B43" s="295"/>
      <c r="C43" s="319"/>
      <c r="D43" s="60" t="s">
        <v>458</v>
      </c>
      <c r="E43" s="183"/>
      <c r="F43" s="61"/>
      <c r="G43" s="62"/>
      <c r="H43" s="62"/>
      <c r="I43" s="63" t="s">
        <v>1458</v>
      </c>
    </row>
    <row r="44" spans="1:9" ht="18.75" customHeight="1" x14ac:dyDescent="0.2">
      <c r="A44" s="304"/>
      <c r="B44" s="150" t="s">
        <v>2364</v>
      </c>
      <c r="C44" s="150" t="s">
        <v>76</v>
      </c>
      <c r="D44" s="27" t="s">
        <v>458</v>
      </c>
      <c r="E44" s="182"/>
      <c r="F44" s="22" t="s">
        <v>1437</v>
      </c>
      <c r="G44" s="23" t="s">
        <v>1259</v>
      </c>
      <c r="H44" s="23" t="s">
        <v>218</v>
      </c>
      <c r="I44" s="9" t="s">
        <v>1459</v>
      </c>
    </row>
    <row r="45" spans="1:9" ht="24" x14ac:dyDescent="0.2">
      <c r="A45" s="304"/>
      <c r="B45" s="150" t="s">
        <v>2364</v>
      </c>
      <c r="C45" s="150" t="s">
        <v>76</v>
      </c>
      <c r="D45" s="27" t="s">
        <v>458</v>
      </c>
      <c r="E45" s="182"/>
      <c r="F45" s="22" t="s">
        <v>1437</v>
      </c>
      <c r="G45" s="23" t="s">
        <v>1460</v>
      </c>
      <c r="H45" s="23" t="s">
        <v>246</v>
      </c>
      <c r="I45" s="9" t="s">
        <v>3420</v>
      </c>
    </row>
    <row r="46" spans="1:9" x14ac:dyDescent="0.2">
      <c r="A46" s="174"/>
      <c r="B46" s="295"/>
      <c r="C46" s="319"/>
      <c r="D46" s="60" t="s">
        <v>458</v>
      </c>
      <c r="E46" s="183"/>
      <c r="F46" s="61"/>
      <c r="G46" s="62"/>
      <c r="H46" s="62"/>
      <c r="I46" s="63" t="s">
        <v>1461</v>
      </c>
    </row>
    <row r="47" spans="1:9" ht="24" x14ac:dyDescent="0.2">
      <c r="A47" s="176"/>
      <c r="B47" s="178" t="s">
        <v>2364</v>
      </c>
      <c r="C47" s="178" t="s">
        <v>76</v>
      </c>
      <c r="D47" s="60" t="s">
        <v>458</v>
      </c>
      <c r="E47" s="183"/>
      <c r="F47" s="61" t="s">
        <v>1437</v>
      </c>
      <c r="G47" s="62" t="s">
        <v>1259</v>
      </c>
      <c r="H47" s="62" t="s">
        <v>143</v>
      </c>
      <c r="I47" s="63" t="s">
        <v>1462</v>
      </c>
    </row>
    <row r="48" spans="1:9" ht="36" x14ac:dyDescent="0.2">
      <c r="A48" s="304">
        <f>+A39+1</f>
        <v>9</v>
      </c>
      <c r="B48" s="308" t="s">
        <v>2866</v>
      </c>
      <c r="C48" s="308" t="s">
        <v>76</v>
      </c>
      <c r="D48" s="188" t="s">
        <v>1463</v>
      </c>
      <c r="E48" s="309">
        <f>COUNTIF($B$8:$B$822,"EP")-1</f>
        <v>34</v>
      </c>
      <c r="F48" s="305" t="s">
        <v>1436</v>
      </c>
      <c r="G48" s="305" t="s">
        <v>1259</v>
      </c>
      <c r="H48" s="305" t="s">
        <v>460</v>
      </c>
      <c r="I48" s="306" t="s">
        <v>3740</v>
      </c>
    </row>
    <row r="49" spans="1:9" x14ac:dyDescent="0.2">
      <c r="A49" s="304"/>
      <c r="B49" s="172" t="s">
        <v>2866</v>
      </c>
      <c r="C49" s="172" t="s">
        <v>76</v>
      </c>
      <c r="D49" s="27" t="s">
        <v>1463</v>
      </c>
      <c r="E49" s="182"/>
      <c r="F49" s="22" t="s">
        <v>1437</v>
      </c>
      <c r="G49" s="23" t="s">
        <v>1259</v>
      </c>
      <c r="H49" s="23" t="s">
        <v>142</v>
      </c>
      <c r="I49" s="9" t="s">
        <v>3439</v>
      </c>
    </row>
    <row r="50" spans="1:9" ht="24" x14ac:dyDescent="0.2">
      <c r="A50" s="304"/>
      <c r="B50" s="172" t="s">
        <v>2866</v>
      </c>
      <c r="C50" s="172" t="s">
        <v>76</v>
      </c>
      <c r="D50" s="27" t="s">
        <v>1463</v>
      </c>
      <c r="E50" s="182"/>
      <c r="F50" s="22" t="s">
        <v>1437</v>
      </c>
      <c r="G50" s="23" t="s">
        <v>1259</v>
      </c>
      <c r="H50" s="23" t="s">
        <v>460</v>
      </c>
      <c r="I50" s="9" t="s">
        <v>1466</v>
      </c>
    </row>
    <row r="51" spans="1:9" x14ac:dyDescent="0.2">
      <c r="A51" s="304"/>
      <c r="B51" s="172" t="s">
        <v>2866</v>
      </c>
      <c r="C51" s="172" t="s">
        <v>76</v>
      </c>
      <c r="D51" s="27" t="s">
        <v>1463</v>
      </c>
      <c r="E51" s="182"/>
      <c r="F51" s="22" t="s">
        <v>1437</v>
      </c>
      <c r="G51" s="23" t="s">
        <v>1435</v>
      </c>
      <c r="H51" s="23" t="s">
        <v>55</v>
      </c>
      <c r="I51" s="9" t="s">
        <v>3644</v>
      </c>
    </row>
    <row r="52" spans="1:9" x14ac:dyDescent="0.2">
      <c r="A52" s="304"/>
      <c r="B52" s="172" t="s">
        <v>2866</v>
      </c>
      <c r="C52" s="172" t="s">
        <v>76</v>
      </c>
      <c r="D52" s="27" t="s">
        <v>1463</v>
      </c>
      <c r="E52" s="182"/>
      <c r="F52" s="22" t="s">
        <v>1437</v>
      </c>
      <c r="G52" s="23" t="s">
        <v>1259</v>
      </c>
      <c r="H52" s="23" t="s">
        <v>142</v>
      </c>
      <c r="I52" s="9" t="s">
        <v>1468</v>
      </c>
    </row>
    <row r="53" spans="1:9" x14ac:dyDescent="0.2">
      <c r="A53" s="304"/>
      <c r="B53" s="172" t="s">
        <v>2866</v>
      </c>
      <c r="C53" s="172" t="s">
        <v>76</v>
      </c>
      <c r="D53" s="27" t="s">
        <v>1463</v>
      </c>
      <c r="E53" s="182"/>
      <c r="F53" s="22" t="s">
        <v>1437</v>
      </c>
      <c r="G53" s="23" t="s">
        <v>1259</v>
      </c>
      <c r="H53" s="23" t="s">
        <v>375</v>
      </c>
      <c r="I53" s="9" t="s">
        <v>1469</v>
      </c>
    </row>
    <row r="54" spans="1:9" x14ac:dyDescent="0.2">
      <c r="A54" s="304"/>
      <c r="B54" s="172" t="s">
        <v>2866</v>
      </c>
      <c r="C54" s="172" t="s">
        <v>76</v>
      </c>
      <c r="D54" s="27" t="s">
        <v>1463</v>
      </c>
      <c r="E54" s="182"/>
      <c r="F54" s="22" t="s">
        <v>1437</v>
      </c>
      <c r="G54" s="23" t="s">
        <v>1259</v>
      </c>
      <c r="H54" s="23" t="s">
        <v>143</v>
      </c>
      <c r="I54" s="9" t="s">
        <v>1470</v>
      </c>
    </row>
    <row r="55" spans="1:9" ht="24" x14ac:dyDescent="0.2">
      <c r="A55" s="304"/>
      <c r="B55" s="172" t="s">
        <v>2866</v>
      </c>
      <c r="C55" s="172" t="s">
        <v>76</v>
      </c>
      <c r="D55" s="27" t="s">
        <v>1463</v>
      </c>
      <c r="E55" s="182"/>
      <c r="F55" s="22" t="s">
        <v>1437</v>
      </c>
      <c r="G55" s="23" t="s">
        <v>1259</v>
      </c>
      <c r="H55" s="23" t="s">
        <v>226</v>
      </c>
      <c r="I55" s="9" t="s">
        <v>1471</v>
      </c>
    </row>
    <row r="56" spans="1:9" x14ac:dyDescent="0.2">
      <c r="A56" s="304"/>
      <c r="B56" s="172" t="s">
        <v>2866</v>
      </c>
      <c r="C56" s="172" t="s">
        <v>76</v>
      </c>
      <c r="D56" s="27" t="s">
        <v>1463</v>
      </c>
      <c r="E56" s="182"/>
      <c r="F56" s="22" t="s">
        <v>1437</v>
      </c>
      <c r="G56" s="23" t="s">
        <v>1259</v>
      </c>
      <c r="H56" s="23" t="s">
        <v>457</v>
      </c>
      <c r="I56" s="9" t="s">
        <v>3661</v>
      </c>
    </row>
    <row r="57" spans="1:9" x14ac:dyDescent="0.2">
      <c r="A57" s="304"/>
      <c r="B57" s="172" t="s">
        <v>2866</v>
      </c>
      <c r="C57" s="172" t="s">
        <v>76</v>
      </c>
      <c r="D57" s="27" t="s">
        <v>1463</v>
      </c>
      <c r="E57" s="182"/>
      <c r="F57" s="22" t="s">
        <v>1437</v>
      </c>
      <c r="G57" s="23" t="s">
        <v>1259</v>
      </c>
      <c r="H57" s="23" t="s">
        <v>460</v>
      </c>
      <c r="I57" s="9" t="s">
        <v>3440</v>
      </c>
    </row>
    <row r="58" spans="1:9" x14ac:dyDescent="0.2">
      <c r="A58" s="304"/>
      <c r="B58" s="172" t="s">
        <v>2866</v>
      </c>
      <c r="C58" s="172" t="s">
        <v>76</v>
      </c>
      <c r="D58" s="27" t="s">
        <v>1463</v>
      </c>
      <c r="E58" s="182"/>
      <c r="F58" s="22" t="s">
        <v>1437</v>
      </c>
      <c r="G58" s="23" t="s">
        <v>1259</v>
      </c>
      <c r="H58" s="23" t="s">
        <v>288</v>
      </c>
      <c r="I58" s="9" t="s">
        <v>1474</v>
      </c>
    </row>
    <row r="59" spans="1:9" x14ac:dyDescent="0.2">
      <c r="A59" s="176"/>
      <c r="B59" s="294"/>
      <c r="C59" s="178"/>
      <c r="D59" s="60" t="s">
        <v>1463</v>
      </c>
      <c r="E59" s="183"/>
      <c r="F59" s="61"/>
      <c r="G59" s="62"/>
      <c r="H59" s="62"/>
      <c r="I59" s="63" t="s">
        <v>1475</v>
      </c>
    </row>
    <row r="60" spans="1:9" ht="24" x14ac:dyDescent="0.2">
      <c r="A60" s="304"/>
      <c r="B60" s="172" t="s">
        <v>2866</v>
      </c>
      <c r="C60" s="172" t="s">
        <v>76</v>
      </c>
      <c r="D60" s="27" t="s">
        <v>1463</v>
      </c>
      <c r="E60" s="182"/>
      <c r="F60" s="22" t="s">
        <v>1437</v>
      </c>
      <c r="G60" s="23" t="s">
        <v>443</v>
      </c>
      <c r="H60" s="23" t="s">
        <v>479</v>
      </c>
      <c r="I60" s="9" t="s">
        <v>3662</v>
      </c>
    </row>
    <row r="61" spans="1:9" ht="24" x14ac:dyDescent="0.2">
      <c r="A61" s="304"/>
      <c r="B61" s="172" t="s">
        <v>2866</v>
      </c>
      <c r="C61" s="172" t="s">
        <v>76</v>
      </c>
      <c r="D61" s="27" t="s">
        <v>1463</v>
      </c>
      <c r="E61" s="182"/>
      <c r="F61" s="22" t="s">
        <v>1437</v>
      </c>
      <c r="G61" s="23" t="s">
        <v>1460</v>
      </c>
      <c r="H61" s="23" t="s">
        <v>246</v>
      </c>
      <c r="I61" s="9" t="s">
        <v>3663</v>
      </c>
    </row>
    <row r="62" spans="1:9" ht="24" x14ac:dyDescent="0.2">
      <c r="A62" s="304"/>
      <c r="B62" s="172" t="s">
        <v>2866</v>
      </c>
      <c r="C62" s="172" t="s">
        <v>76</v>
      </c>
      <c r="D62" s="27" t="s">
        <v>1463</v>
      </c>
      <c r="E62" s="182"/>
      <c r="F62" s="22" t="s">
        <v>1437</v>
      </c>
      <c r="G62" s="23" t="s">
        <v>1259</v>
      </c>
      <c r="H62" s="23" t="s">
        <v>460</v>
      </c>
      <c r="I62" s="9" t="s">
        <v>1478</v>
      </c>
    </row>
    <row r="63" spans="1:9" x14ac:dyDescent="0.2">
      <c r="A63" s="304"/>
      <c r="B63" s="172" t="s">
        <v>2866</v>
      </c>
      <c r="C63" s="172" t="s">
        <v>76</v>
      </c>
      <c r="D63" s="27" t="s">
        <v>1463</v>
      </c>
      <c r="E63" s="182"/>
      <c r="F63" s="22" t="s">
        <v>1437</v>
      </c>
      <c r="G63" s="23" t="s">
        <v>1259</v>
      </c>
      <c r="H63" s="23" t="s">
        <v>460</v>
      </c>
      <c r="I63" s="9" t="s">
        <v>1479</v>
      </c>
    </row>
    <row r="64" spans="1:9" x14ac:dyDescent="0.2">
      <c r="A64" s="176"/>
      <c r="B64" s="294"/>
      <c r="C64" s="178"/>
      <c r="D64" s="60" t="s">
        <v>1463</v>
      </c>
      <c r="E64" s="183"/>
      <c r="F64" s="61"/>
      <c r="G64" s="62"/>
      <c r="H64" s="62"/>
      <c r="I64" s="63" t="s">
        <v>1480</v>
      </c>
    </row>
    <row r="65" spans="1:9" ht="24" x14ac:dyDescent="0.2">
      <c r="A65" s="304"/>
      <c r="B65" s="172" t="s">
        <v>2866</v>
      </c>
      <c r="C65" s="172" t="s">
        <v>76</v>
      </c>
      <c r="D65" s="27" t="s">
        <v>1463</v>
      </c>
      <c r="E65" s="182"/>
      <c r="F65" s="22" t="s">
        <v>1437</v>
      </c>
      <c r="G65" s="23" t="s">
        <v>1259</v>
      </c>
      <c r="H65" s="23" t="s">
        <v>460</v>
      </c>
      <c r="I65" s="9" t="s">
        <v>1481</v>
      </c>
    </row>
    <row r="66" spans="1:9" x14ac:dyDescent="0.2">
      <c r="A66" s="304"/>
      <c r="B66" s="172" t="s">
        <v>2866</v>
      </c>
      <c r="C66" s="172" t="s">
        <v>76</v>
      </c>
      <c r="D66" s="27" t="s">
        <v>1463</v>
      </c>
      <c r="E66" s="182"/>
      <c r="F66" s="22" t="s">
        <v>1437</v>
      </c>
      <c r="G66" s="23" t="s">
        <v>1259</v>
      </c>
      <c r="H66" s="23" t="s">
        <v>460</v>
      </c>
      <c r="I66" s="9" t="s">
        <v>1482</v>
      </c>
    </row>
    <row r="67" spans="1:9" x14ac:dyDescent="0.2">
      <c r="A67" s="304"/>
      <c r="B67" s="172" t="s">
        <v>2866</v>
      </c>
      <c r="C67" s="172" t="s">
        <v>76</v>
      </c>
      <c r="D67" s="27" t="s">
        <v>1463</v>
      </c>
      <c r="E67" s="182"/>
      <c r="F67" s="22" t="s">
        <v>1437</v>
      </c>
      <c r="G67" s="23" t="s">
        <v>1259</v>
      </c>
      <c r="H67" s="23" t="s">
        <v>259</v>
      </c>
      <c r="I67" s="9" t="s">
        <v>1484</v>
      </c>
    </row>
    <row r="68" spans="1:9" x14ac:dyDescent="0.2">
      <c r="A68" s="304"/>
      <c r="B68" s="172" t="s">
        <v>2866</v>
      </c>
      <c r="C68" s="172" t="s">
        <v>76</v>
      </c>
      <c r="D68" s="27" t="s">
        <v>1463</v>
      </c>
      <c r="E68" s="182"/>
      <c r="F68" s="22" t="s">
        <v>1437</v>
      </c>
      <c r="G68" s="23" t="s">
        <v>1435</v>
      </c>
      <c r="H68" s="23" t="s">
        <v>465</v>
      </c>
      <c r="I68" s="9" t="s">
        <v>1485</v>
      </c>
    </row>
    <row r="69" spans="1:9" ht="18.75" customHeight="1" x14ac:dyDescent="0.2">
      <c r="A69" s="304"/>
      <c r="B69" s="172" t="s">
        <v>2866</v>
      </c>
      <c r="C69" s="172" t="s">
        <v>76</v>
      </c>
      <c r="D69" s="27" t="s">
        <v>1463</v>
      </c>
      <c r="E69" s="182"/>
      <c r="F69" s="22" t="s">
        <v>1437</v>
      </c>
      <c r="G69" s="23" t="s">
        <v>1259</v>
      </c>
      <c r="H69" s="23" t="s">
        <v>218</v>
      </c>
      <c r="I69" s="9" t="s">
        <v>1486</v>
      </c>
    </row>
    <row r="70" spans="1:9" x14ac:dyDescent="0.2">
      <c r="A70" s="304"/>
      <c r="B70" s="172" t="s">
        <v>2866</v>
      </c>
      <c r="C70" s="172" t="s">
        <v>76</v>
      </c>
      <c r="D70" s="27" t="s">
        <v>1463</v>
      </c>
      <c r="E70" s="182"/>
      <c r="F70" s="22" t="s">
        <v>1437</v>
      </c>
      <c r="G70" s="23" t="s">
        <v>1259</v>
      </c>
      <c r="H70" s="23" t="s">
        <v>1487</v>
      </c>
      <c r="I70" s="9" t="s">
        <v>1488</v>
      </c>
    </row>
    <row r="71" spans="1:9" x14ac:dyDescent="0.2">
      <c r="A71" s="304"/>
      <c r="B71" s="172" t="s">
        <v>2866</v>
      </c>
      <c r="C71" s="172" t="s">
        <v>76</v>
      </c>
      <c r="D71" s="27" t="s">
        <v>1463</v>
      </c>
      <c r="E71" s="182"/>
      <c r="F71" s="22" t="s">
        <v>1437</v>
      </c>
      <c r="G71" s="23" t="s">
        <v>1259</v>
      </c>
      <c r="H71" s="23" t="s">
        <v>143</v>
      </c>
      <c r="I71" s="9" t="s">
        <v>1489</v>
      </c>
    </row>
    <row r="72" spans="1:9" x14ac:dyDescent="0.2">
      <c r="A72" s="304"/>
      <c r="B72" s="172" t="s">
        <v>2866</v>
      </c>
      <c r="C72" s="172" t="s">
        <v>76</v>
      </c>
      <c r="D72" s="27" t="s">
        <v>1463</v>
      </c>
      <c r="E72" s="182"/>
      <c r="F72" s="22" t="s">
        <v>1437</v>
      </c>
      <c r="G72" s="23" t="s">
        <v>1259</v>
      </c>
      <c r="H72" s="23" t="s">
        <v>143</v>
      </c>
      <c r="I72" s="9" t="s">
        <v>1490</v>
      </c>
    </row>
    <row r="73" spans="1:9" ht="24" x14ac:dyDescent="0.2">
      <c r="A73" s="176"/>
      <c r="B73" s="294"/>
      <c r="C73" s="178"/>
      <c r="D73" s="60" t="s">
        <v>1463</v>
      </c>
      <c r="E73" s="183"/>
      <c r="F73" s="61"/>
      <c r="G73" s="62"/>
      <c r="H73" s="62"/>
      <c r="I73" s="63" t="s">
        <v>3441</v>
      </c>
    </row>
    <row r="74" spans="1:9" x14ac:dyDescent="0.2">
      <c r="A74" s="304"/>
      <c r="B74" s="172" t="s">
        <v>2866</v>
      </c>
      <c r="C74" s="172" t="s">
        <v>76</v>
      </c>
      <c r="D74" s="27" t="s">
        <v>1463</v>
      </c>
      <c r="E74" s="182"/>
      <c r="F74" s="22" t="s">
        <v>1437</v>
      </c>
      <c r="G74" s="23" t="s">
        <v>1259</v>
      </c>
      <c r="H74" s="23" t="s">
        <v>191</v>
      </c>
      <c r="I74" s="9" t="s">
        <v>3442</v>
      </c>
    </row>
    <row r="75" spans="1:9" ht="24" x14ac:dyDescent="0.2">
      <c r="A75" s="304"/>
      <c r="B75" s="172" t="s">
        <v>2866</v>
      </c>
      <c r="C75" s="172" t="s">
        <v>76</v>
      </c>
      <c r="D75" s="27" t="s">
        <v>1463</v>
      </c>
      <c r="E75" s="182"/>
      <c r="F75" s="22" t="s">
        <v>1437</v>
      </c>
      <c r="G75" s="23" t="s">
        <v>1460</v>
      </c>
      <c r="H75" s="23" t="s">
        <v>464</v>
      </c>
      <c r="I75" s="9" t="s">
        <v>3443</v>
      </c>
    </row>
    <row r="76" spans="1:9" x14ac:dyDescent="0.2">
      <c r="A76" s="304"/>
      <c r="B76" s="172" t="s">
        <v>2866</v>
      </c>
      <c r="C76" s="172" t="s">
        <v>76</v>
      </c>
      <c r="D76" s="27" t="s">
        <v>1463</v>
      </c>
      <c r="E76" s="182"/>
      <c r="F76" s="22" t="s">
        <v>1437</v>
      </c>
      <c r="G76" s="23" t="s">
        <v>1259</v>
      </c>
      <c r="H76" s="23" t="s">
        <v>460</v>
      </c>
      <c r="I76" s="9" t="s">
        <v>3444</v>
      </c>
    </row>
    <row r="77" spans="1:9" x14ac:dyDescent="0.2">
      <c r="A77" s="176"/>
      <c r="B77" s="294"/>
      <c r="C77" s="178"/>
      <c r="D77" s="60" t="s">
        <v>1463</v>
      </c>
      <c r="E77" s="183"/>
      <c r="F77" s="61"/>
      <c r="G77" s="62"/>
      <c r="H77" s="62"/>
      <c r="I77" s="63" t="s">
        <v>3445</v>
      </c>
    </row>
    <row r="78" spans="1:9" x14ac:dyDescent="0.2">
      <c r="A78" s="304"/>
      <c r="B78" s="172" t="s">
        <v>2866</v>
      </c>
      <c r="C78" s="172" t="s">
        <v>76</v>
      </c>
      <c r="D78" s="27" t="s">
        <v>1463</v>
      </c>
      <c r="E78" s="182"/>
      <c r="F78" s="22" t="s">
        <v>1437</v>
      </c>
      <c r="G78" s="23" t="s">
        <v>1259</v>
      </c>
      <c r="H78" s="23" t="s">
        <v>460</v>
      </c>
      <c r="I78" s="9" t="s">
        <v>3446</v>
      </c>
    </row>
    <row r="79" spans="1:9" x14ac:dyDescent="0.2">
      <c r="A79" s="304"/>
      <c r="B79" s="172" t="s">
        <v>2866</v>
      </c>
      <c r="C79" s="172" t="s">
        <v>76</v>
      </c>
      <c r="D79" s="27" t="s">
        <v>1463</v>
      </c>
      <c r="E79" s="182"/>
      <c r="F79" s="22" t="s">
        <v>1437</v>
      </c>
      <c r="G79" s="23" t="s">
        <v>1259</v>
      </c>
      <c r="H79" s="23" t="s">
        <v>460</v>
      </c>
      <c r="I79" s="9" t="s">
        <v>3447</v>
      </c>
    </row>
    <row r="80" spans="1:9" x14ac:dyDescent="0.2">
      <c r="A80" s="304"/>
      <c r="B80" s="172" t="s">
        <v>2866</v>
      </c>
      <c r="C80" s="172" t="s">
        <v>76</v>
      </c>
      <c r="D80" s="27" t="s">
        <v>1463</v>
      </c>
      <c r="E80" s="182"/>
      <c r="F80" s="22" t="s">
        <v>1437</v>
      </c>
      <c r="G80" s="23" t="s">
        <v>1259</v>
      </c>
      <c r="H80" s="23" t="s">
        <v>249</v>
      </c>
      <c r="I80" s="9" t="s">
        <v>3448</v>
      </c>
    </row>
    <row r="81" spans="1:9" x14ac:dyDescent="0.2">
      <c r="A81" s="304"/>
      <c r="B81" s="172" t="s">
        <v>2866</v>
      </c>
      <c r="C81" s="172" t="s">
        <v>76</v>
      </c>
      <c r="D81" s="27" t="s">
        <v>1463</v>
      </c>
      <c r="E81" s="182"/>
      <c r="F81" s="22" t="s">
        <v>1437</v>
      </c>
      <c r="G81" s="23" t="s">
        <v>1259</v>
      </c>
      <c r="H81" s="23" t="s">
        <v>143</v>
      </c>
      <c r="I81" s="9" t="s">
        <v>3449</v>
      </c>
    </row>
    <row r="82" spans="1:9" x14ac:dyDescent="0.2">
      <c r="A82" s="304"/>
      <c r="B82" s="172" t="s">
        <v>2866</v>
      </c>
      <c r="C82" s="172" t="s">
        <v>76</v>
      </c>
      <c r="D82" s="27" t="s">
        <v>1463</v>
      </c>
      <c r="E82" s="182"/>
      <c r="F82" s="22" t="s">
        <v>1437</v>
      </c>
      <c r="G82" s="23" t="s">
        <v>1259</v>
      </c>
      <c r="H82" s="23" t="s">
        <v>460</v>
      </c>
      <c r="I82" s="9" t="s">
        <v>3459</v>
      </c>
    </row>
    <row r="83" spans="1:9" x14ac:dyDescent="0.2">
      <c r="A83" s="176"/>
      <c r="B83" s="178"/>
      <c r="C83" s="178"/>
      <c r="D83" s="60" t="s">
        <v>1463</v>
      </c>
      <c r="E83" s="183"/>
      <c r="F83" s="61"/>
      <c r="G83" s="62"/>
      <c r="H83" s="62"/>
      <c r="I83" s="297" t="s">
        <v>3493</v>
      </c>
    </row>
    <row r="84" spans="1:9" x14ac:dyDescent="0.2">
      <c r="A84" s="304"/>
      <c r="B84" s="172" t="s">
        <v>2866</v>
      </c>
      <c r="C84" s="172" t="s">
        <v>76</v>
      </c>
      <c r="D84" s="27" t="s">
        <v>1463</v>
      </c>
      <c r="E84" s="182"/>
      <c r="F84" s="22" t="s">
        <v>1437</v>
      </c>
      <c r="G84" s="23" t="s">
        <v>1259</v>
      </c>
      <c r="H84" s="23" t="s">
        <v>460</v>
      </c>
      <c r="I84" s="281" t="s">
        <v>3588</v>
      </c>
    </row>
    <row r="85" spans="1:9" x14ac:dyDescent="0.2">
      <c r="A85" s="304"/>
      <c r="B85" s="172" t="s">
        <v>2866</v>
      </c>
      <c r="C85" s="172" t="s">
        <v>76</v>
      </c>
      <c r="D85" s="27" t="s">
        <v>1463</v>
      </c>
      <c r="E85" s="182"/>
      <c r="F85" s="22" t="s">
        <v>1437</v>
      </c>
      <c r="G85" s="23" t="s">
        <v>185</v>
      </c>
      <c r="H85" s="23" t="s">
        <v>298</v>
      </c>
      <c r="I85" s="281" t="s">
        <v>3590</v>
      </c>
    </row>
    <row r="86" spans="1:9" x14ac:dyDescent="0.2">
      <c r="A86" s="304"/>
      <c r="B86" s="172" t="s">
        <v>2866</v>
      </c>
      <c r="C86" s="172" t="s">
        <v>76</v>
      </c>
      <c r="D86" s="27" t="s">
        <v>1463</v>
      </c>
      <c r="E86" s="182"/>
      <c r="F86" s="22" t="s">
        <v>1437</v>
      </c>
      <c r="G86" s="23" t="s">
        <v>1259</v>
      </c>
      <c r="H86" s="23" t="s">
        <v>460</v>
      </c>
      <c r="I86" s="281" t="s">
        <v>3741</v>
      </c>
    </row>
    <row r="87" spans="1:9" x14ac:dyDescent="0.2">
      <c r="A87" s="304"/>
      <c r="B87" s="172" t="s">
        <v>2866</v>
      </c>
      <c r="C87" s="172" t="s">
        <v>76</v>
      </c>
      <c r="D87" s="27" t="s">
        <v>1463</v>
      </c>
      <c r="E87" s="182"/>
      <c r="F87" s="22" t="s">
        <v>1437</v>
      </c>
      <c r="G87" s="23" t="s">
        <v>1259</v>
      </c>
      <c r="H87" s="23" t="s">
        <v>460</v>
      </c>
      <c r="I87" s="281" t="s">
        <v>3742</v>
      </c>
    </row>
    <row r="88" spans="1:9" x14ac:dyDescent="0.2">
      <c r="A88" s="176"/>
      <c r="B88" s="178"/>
      <c r="C88" s="178"/>
      <c r="D88" s="60" t="s">
        <v>1463</v>
      </c>
      <c r="E88" s="183"/>
      <c r="F88" s="61"/>
      <c r="G88" s="62"/>
      <c r="H88" s="62"/>
      <c r="I88" s="297" t="s">
        <v>3685</v>
      </c>
    </row>
    <row r="89" spans="1:9" ht="24" x14ac:dyDescent="0.2">
      <c r="A89" s="304">
        <f>+A48+1</f>
        <v>10</v>
      </c>
      <c r="B89" s="308" t="s">
        <v>2390</v>
      </c>
      <c r="C89" s="308" t="s">
        <v>76</v>
      </c>
      <c r="D89" s="303" t="s">
        <v>381</v>
      </c>
      <c r="E89" s="309">
        <f>COUNTIF($B$8:$B$822,"NI")-1</f>
        <v>60</v>
      </c>
      <c r="F89" s="305" t="s">
        <v>1436</v>
      </c>
      <c r="G89" s="305" t="s">
        <v>1259</v>
      </c>
      <c r="H89" s="305" t="s">
        <v>460</v>
      </c>
      <c r="I89" s="306" t="s">
        <v>1491</v>
      </c>
    </row>
    <row r="90" spans="1:9" x14ac:dyDescent="0.2">
      <c r="A90" s="304"/>
      <c r="B90" s="172" t="s">
        <v>2390</v>
      </c>
      <c r="C90" s="172" t="s">
        <v>76</v>
      </c>
      <c r="D90" s="2" t="s">
        <v>381</v>
      </c>
      <c r="E90" s="182"/>
      <c r="F90" s="22" t="s">
        <v>1437</v>
      </c>
      <c r="G90" s="23" t="s">
        <v>1435</v>
      </c>
      <c r="H90" s="23" t="s">
        <v>465</v>
      </c>
      <c r="I90" s="9" t="s">
        <v>1492</v>
      </c>
    </row>
    <row r="91" spans="1:9" ht="24" x14ac:dyDescent="0.2">
      <c r="A91" s="304"/>
      <c r="B91" s="172" t="s">
        <v>2390</v>
      </c>
      <c r="C91" s="172" t="s">
        <v>76</v>
      </c>
      <c r="D91" s="2" t="s">
        <v>381</v>
      </c>
      <c r="E91" s="182"/>
      <c r="F91" s="22" t="s">
        <v>1437</v>
      </c>
      <c r="G91" s="23" t="s">
        <v>1435</v>
      </c>
      <c r="H91" s="23" t="s">
        <v>26</v>
      </c>
      <c r="I91" s="9" t="s">
        <v>1493</v>
      </c>
    </row>
    <row r="92" spans="1:9" ht="18.75" customHeight="1" x14ac:dyDescent="0.2">
      <c r="A92" s="304"/>
      <c r="B92" s="172" t="s">
        <v>2390</v>
      </c>
      <c r="C92" s="172" t="s">
        <v>76</v>
      </c>
      <c r="D92" s="2" t="s">
        <v>381</v>
      </c>
      <c r="E92" s="182"/>
      <c r="F92" s="22" t="s">
        <v>1437</v>
      </c>
      <c r="G92" s="23" t="s">
        <v>1259</v>
      </c>
      <c r="H92" s="23" t="s">
        <v>218</v>
      </c>
      <c r="I92" s="9" t="s">
        <v>1494</v>
      </c>
    </row>
    <row r="93" spans="1:9" ht="24" x14ac:dyDescent="0.2">
      <c r="A93" s="304"/>
      <c r="B93" s="172" t="s">
        <v>2390</v>
      </c>
      <c r="C93" s="172" t="s">
        <v>76</v>
      </c>
      <c r="D93" s="2" t="s">
        <v>381</v>
      </c>
      <c r="E93" s="182"/>
      <c r="F93" s="22" t="s">
        <v>1437</v>
      </c>
      <c r="G93" s="23" t="s">
        <v>1259</v>
      </c>
      <c r="H93" s="23" t="s">
        <v>457</v>
      </c>
      <c r="I93" s="9" t="s">
        <v>1495</v>
      </c>
    </row>
    <row r="94" spans="1:9" ht="24" x14ac:dyDescent="0.2">
      <c r="A94" s="304"/>
      <c r="B94" s="172" t="s">
        <v>2390</v>
      </c>
      <c r="C94" s="172" t="s">
        <v>76</v>
      </c>
      <c r="D94" s="2" t="s">
        <v>381</v>
      </c>
      <c r="E94" s="182"/>
      <c r="F94" s="22" t="s">
        <v>1437</v>
      </c>
      <c r="G94" s="23" t="s">
        <v>1259</v>
      </c>
      <c r="H94" s="23" t="s">
        <v>283</v>
      </c>
      <c r="I94" s="9" t="s">
        <v>1496</v>
      </c>
    </row>
    <row r="95" spans="1:9" ht="24" x14ac:dyDescent="0.2">
      <c r="A95" s="304"/>
      <c r="B95" s="172" t="s">
        <v>2390</v>
      </c>
      <c r="C95" s="172" t="s">
        <v>76</v>
      </c>
      <c r="D95" s="2" t="s">
        <v>381</v>
      </c>
      <c r="E95" s="182"/>
      <c r="F95" s="22" t="s">
        <v>1437</v>
      </c>
      <c r="G95" s="23" t="s">
        <v>1259</v>
      </c>
      <c r="H95" s="23" t="s">
        <v>142</v>
      </c>
      <c r="I95" s="9" t="s">
        <v>1497</v>
      </c>
    </row>
    <row r="96" spans="1:9" ht="24" x14ac:dyDescent="0.2">
      <c r="A96" s="304"/>
      <c r="B96" s="172" t="s">
        <v>2390</v>
      </c>
      <c r="C96" s="172" t="s">
        <v>76</v>
      </c>
      <c r="D96" s="2" t="s">
        <v>381</v>
      </c>
      <c r="E96" s="182"/>
      <c r="F96" s="22" t="s">
        <v>1437</v>
      </c>
      <c r="G96" s="23" t="s">
        <v>1259</v>
      </c>
      <c r="H96" s="23" t="s">
        <v>375</v>
      </c>
      <c r="I96" s="9" t="s">
        <v>1498</v>
      </c>
    </row>
    <row r="97" spans="1:9" ht="24" x14ac:dyDescent="0.2">
      <c r="A97" s="304"/>
      <c r="B97" s="172" t="s">
        <v>2390</v>
      </c>
      <c r="C97" s="172" t="s">
        <v>76</v>
      </c>
      <c r="D97" s="2" t="s">
        <v>381</v>
      </c>
      <c r="E97" s="182"/>
      <c r="F97" s="22" t="s">
        <v>1437</v>
      </c>
      <c r="G97" s="23" t="s">
        <v>443</v>
      </c>
      <c r="H97" s="23" t="s">
        <v>479</v>
      </c>
      <c r="I97" s="9" t="s">
        <v>1499</v>
      </c>
    </row>
    <row r="98" spans="1:9" ht="24" x14ac:dyDescent="0.2">
      <c r="A98" s="304"/>
      <c r="B98" s="172" t="s">
        <v>2390</v>
      </c>
      <c r="C98" s="172" t="s">
        <v>76</v>
      </c>
      <c r="D98" s="2" t="s">
        <v>381</v>
      </c>
      <c r="E98" s="182"/>
      <c r="F98" s="22" t="s">
        <v>1437</v>
      </c>
      <c r="G98" s="23" t="s">
        <v>1259</v>
      </c>
      <c r="H98" s="23" t="s">
        <v>460</v>
      </c>
      <c r="I98" s="9" t="s">
        <v>1500</v>
      </c>
    </row>
    <row r="99" spans="1:9" ht="24" x14ac:dyDescent="0.2">
      <c r="A99" s="304"/>
      <c r="B99" s="172" t="s">
        <v>2390</v>
      </c>
      <c r="C99" s="172" t="s">
        <v>76</v>
      </c>
      <c r="D99" s="2" t="s">
        <v>381</v>
      </c>
      <c r="E99" s="182"/>
      <c r="F99" s="22" t="s">
        <v>1437</v>
      </c>
      <c r="G99" s="23" t="s">
        <v>1435</v>
      </c>
      <c r="H99" s="23" t="s">
        <v>248</v>
      </c>
      <c r="I99" s="9" t="s">
        <v>1501</v>
      </c>
    </row>
    <row r="100" spans="1:9" ht="24" x14ac:dyDescent="0.2">
      <c r="A100" s="304"/>
      <c r="B100" s="172" t="s">
        <v>2390</v>
      </c>
      <c r="C100" s="172" t="s">
        <v>76</v>
      </c>
      <c r="D100" s="2" t="s">
        <v>381</v>
      </c>
      <c r="E100" s="182"/>
      <c r="F100" s="22" t="s">
        <v>1437</v>
      </c>
      <c r="G100" s="23" t="s">
        <v>1259</v>
      </c>
      <c r="H100" s="23" t="s">
        <v>143</v>
      </c>
      <c r="I100" s="9" t="s">
        <v>1502</v>
      </c>
    </row>
    <row r="101" spans="1:9" ht="24" x14ac:dyDescent="0.2">
      <c r="A101" s="304"/>
      <c r="B101" s="172" t="s">
        <v>2390</v>
      </c>
      <c r="C101" s="172" t="s">
        <v>76</v>
      </c>
      <c r="D101" s="2" t="s">
        <v>381</v>
      </c>
      <c r="E101" s="182"/>
      <c r="F101" s="22" t="s">
        <v>1437</v>
      </c>
      <c r="G101" s="23" t="s">
        <v>1259</v>
      </c>
      <c r="H101" s="23" t="s">
        <v>460</v>
      </c>
      <c r="I101" s="9" t="s">
        <v>1503</v>
      </c>
    </row>
    <row r="102" spans="1:9" ht="24" x14ac:dyDescent="0.2">
      <c r="A102" s="304"/>
      <c r="B102" s="172" t="s">
        <v>2390</v>
      </c>
      <c r="C102" s="172" t="s">
        <v>76</v>
      </c>
      <c r="D102" s="2" t="s">
        <v>381</v>
      </c>
      <c r="E102" s="182"/>
      <c r="F102" s="22" t="s">
        <v>1437</v>
      </c>
      <c r="G102" s="23" t="s">
        <v>1259</v>
      </c>
      <c r="H102" s="23" t="s">
        <v>460</v>
      </c>
      <c r="I102" s="9" t="s">
        <v>3593</v>
      </c>
    </row>
    <row r="103" spans="1:9" ht="24" x14ac:dyDescent="0.2">
      <c r="A103" s="304"/>
      <c r="B103" s="172" t="s">
        <v>2390</v>
      </c>
      <c r="C103" s="172" t="s">
        <v>76</v>
      </c>
      <c r="D103" s="2" t="s">
        <v>381</v>
      </c>
      <c r="E103" s="182"/>
      <c r="F103" s="22" t="s">
        <v>1437</v>
      </c>
      <c r="G103" s="23" t="s">
        <v>1435</v>
      </c>
      <c r="H103" s="23" t="s">
        <v>224</v>
      </c>
      <c r="I103" s="9" t="s">
        <v>1505</v>
      </c>
    </row>
    <row r="104" spans="1:9" ht="24" x14ac:dyDescent="0.2">
      <c r="A104" s="304"/>
      <c r="B104" s="172" t="s">
        <v>2390</v>
      </c>
      <c r="C104" s="172" t="s">
        <v>76</v>
      </c>
      <c r="D104" s="2" t="s">
        <v>381</v>
      </c>
      <c r="E104" s="182"/>
      <c r="F104" s="22" t="s">
        <v>1437</v>
      </c>
      <c r="G104" s="23" t="s">
        <v>185</v>
      </c>
      <c r="H104" s="23" t="s">
        <v>337</v>
      </c>
      <c r="I104" s="9" t="s">
        <v>1506</v>
      </c>
    </row>
    <row r="105" spans="1:9" ht="24" x14ac:dyDescent="0.2">
      <c r="A105" s="304"/>
      <c r="B105" s="172" t="s">
        <v>2390</v>
      </c>
      <c r="C105" s="172" t="s">
        <v>76</v>
      </c>
      <c r="D105" s="2" t="s">
        <v>381</v>
      </c>
      <c r="E105" s="182"/>
      <c r="F105" s="22" t="s">
        <v>1437</v>
      </c>
      <c r="G105" s="23" t="s">
        <v>1259</v>
      </c>
      <c r="H105" s="23" t="s">
        <v>460</v>
      </c>
      <c r="I105" s="9" t="s">
        <v>1507</v>
      </c>
    </row>
    <row r="106" spans="1:9" ht="24" x14ac:dyDescent="0.2">
      <c r="A106" s="304"/>
      <c r="B106" s="172" t="s">
        <v>2390</v>
      </c>
      <c r="C106" s="172" t="s">
        <v>76</v>
      </c>
      <c r="D106" s="2" t="s">
        <v>381</v>
      </c>
      <c r="E106" s="182"/>
      <c r="F106" s="22" t="s">
        <v>1437</v>
      </c>
      <c r="G106" s="23" t="s">
        <v>185</v>
      </c>
      <c r="H106" s="23" t="s">
        <v>298</v>
      </c>
      <c r="I106" s="9" t="s">
        <v>3679</v>
      </c>
    </row>
    <row r="107" spans="1:9" ht="24" x14ac:dyDescent="0.2">
      <c r="A107" s="304"/>
      <c r="B107" s="172" t="s">
        <v>2390</v>
      </c>
      <c r="C107" s="172" t="s">
        <v>76</v>
      </c>
      <c r="D107" s="2" t="s">
        <v>381</v>
      </c>
      <c r="E107" s="182"/>
      <c r="F107" s="22" t="s">
        <v>1437</v>
      </c>
      <c r="G107" s="23" t="s">
        <v>1259</v>
      </c>
      <c r="H107" s="23" t="s">
        <v>646</v>
      </c>
      <c r="I107" s="9" t="s">
        <v>1509</v>
      </c>
    </row>
    <row r="108" spans="1:9" ht="24" x14ac:dyDescent="0.2">
      <c r="A108" s="304"/>
      <c r="B108" s="172" t="s">
        <v>2390</v>
      </c>
      <c r="C108" s="172" t="s">
        <v>76</v>
      </c>
      <c r="D108" s="2" t="s">
        <v>381</v>
      </c>
      <c r="E108" s="182"/>
      <c r="F108" s="22" t="s">
        <v>1437</v>
      </c>
      <c r="G108" s="23" t="s">
        <v>1259</v>
      </c>
      <c r="H108" s="23" t="s">
        <v>460</v>
      </c>
      <c r="I108" s="9" t="s">
        <v>1510</v>
      </c>
    </row>
    <row r="109" spans="1:9" ht="24" x14ac:dyDescent="0.2">
      <c r="A109" s="304"/>
      <c r="B109" s="172" t="s">
        <v>2390</v>
      </c>
      <c r="C109" s="172" t="s">
        <v>76</v>
      </c>
      <c r="D109" s="2" t="s">
        <v>381</v>
      </c>
      <c r="E109" s="182"/>
      <c r="F109" s="22" t="s">
        <v>1437</v>
      </c>
      <c r="G109" s="23" t="s">
        <v>1259</v>
      </c>
      <c r="H109" s="23" t="s">
        <v>460</v>
      </c>
      <c r="I109" s="9" t="s">
        <v>1511</v>
      </c>
    </row>
    <row r="110" spans="1:9" ht="24" x14ac:dyDescent="0.2">
      <c r="A110" s="304"/>
      <c r="B110" s="172" t="s">
        <v>2390</v>
      </c>
      <c r="C110" s="172" t="s">
        <v>76</v>
      </c>
      <c r="D110" s="2" t="s">
        <v>381</v>
      </c>
      <c r="E110" s="182"/>
      <c r="F110" s="22" t="s">
        <v>1437</v>
      </c>
      <c r="G110" s="23" t="s">
        <v>1259</v>
      </c>
      <c r="H110" s="23" t="s">
        <v>460</v>
      </c>
      <c r="I110" s="9" t="s">
        <v>2179</v>
      </c>
    </row>
    <row r="111" spans="1:9" x14ac:dyDescent="0.2">
      <c r="A111" s="176"/>
      <c r="B111" s="294"/>
      <c r="C111" s="178"/>
      <c r="D111" s="75" t="s">
        <v>381</v>
      </c>
      <c r="E111" s="183"/>
      <c r="F111" s="61"/>
      <c r="G111" s="62"/>
      <c r="H111" s="62"/>
      <c r="I111" s="63" t="s">
        <v>1512</v>
      </c>
    </row>
    <row r="112" spans="1:9" x14ac:dyDescent="0.2">
      <c r="A112" s="176"/>
      <c r="B112" s="294"/>
      <c r="C112" s="178"/>
      <c r="D112" s="75" t="s">
        <v>381</v>
      </c>
      <c r="E112" s="183"/>
      <c r="F112" s="61"/>
      <c r="G112" s="62"/>
      <c r="H112" s="62"/>
      <c r="I112" s="63" t="s">
        <v>1513</v>
      </c>
    </row>
    <row r="113" spans="1:9" ht="24" x14ac:dyDescent="0.2">
      <c r="A113" s="304"/>
      <c r="B113" s="172" t="s">
        <v>2390</v>
      </c>
      <c r="C113" s="172" t="s">
        <v>76</v>
      </c>
      <c r="D113" s="2" t="s">
        <v>381</v>
      </c>
      <c r="E113" s="182"/>
      <c r="F113" s="22" t="s">
        <v>1437</v>
      </c>
      <c r="G113" s="23" t="s">
        <v>1259</v>
      </c>
      <c r="H113" s="23" t="s">
        <v>460</v>
      </c>
      <c r="I113" s="9" t="s">
        <v>1514</v>
      </c>
    </row>
    <row r="114" spans="1:9" ht="24" x14ac:dyDescent="0.2">
      <c r="A114" s="304"/>
      <c r="B114" s="172" t="s">
        <v>2390</v>
      </c>
      <c r="C114" s="172" t="s">
        <v>76</v>
      </c>
      <c r="D114" s="2" t="s">
        <v>381</v>
      </c>
      <c r="E114" s="182"/>
      <c r="F114" s="22" t="s">
        <v>1437</v>
      </c>
      <c r="G114" s="23" t="s">
        <v>1435</v>
      </c>
      <c r="H114" s="23" t="s">
        <v>55</v>
      </c>
      <c r="I114" s="9" t="s">
        <v>1515</v>
      </c>
    </row>
    <row r="115" spans="1:9" ht="24" x14ac:dyDescent="0.2">
      <c r="A115" s="304"/>
      <c r="B115" s="172" t="s">
        <v>2390</v>
      </c>
      <c r="C115" s="172" t="s">
        <v>76</v>
      </c>
      <c r="D115" s="2" t="s">
        <v>381</v>
      </c>
      <c r="E115" s="182"/>
      <c r="F115" s="22" t="s">
        <v>1437</v>
      </c>
      <c r="G115" s="23" t="s">
        <v>1259</v>
      </c>
      <c r="H115" s="23" t="s">
        <v>373</v>
      </c>
      <c r="I115" s="9" t="s">
        <v>3591</v>
      </c>
    </row>
    <row r="116" spans="1:9" x14ac:dyDescent="0.2">
      <c r="A116" s="304"/>
      <c r="B116" s="172" t="s">
        <v>2390</v>
      </c>
      <c r="C116" s="172" t="s">
        <v>76</v>
      </c>
      <c r="D116" s="2" t="s">
        <v>381</v>
      </c>
      <c r="E116" s="182"/>
      <c r="F116" s="22" t="s">
        <v>1437</v>
      </c>
      <c r="G116" s="23" t="s">
        <v>1435</v>
      </c>
      <c r="H116" s="23" t="s">
        <v>36</v>
      </c>
      <c r="I116" s="9" t="s">
        <v>3680</v>
      </c>
    </row>
    <row r="117" spans="1:9" ht="24" x14ac:dyDescent="0.2">
      <c r="A117" s="176"/>
      <c r="B117" s="294"/>
      <c r="C117" s="178"/>
      <c r="D117" s="75" t="s">
        <v>381</v>
      </c>
      <c r="E117" s="183"/>
      <c r="F117" s="61"/>
      <c r="G117" s="62"/>
      <c r="H117" s="62"/>
      <c r="I117" s="63" t="s">
        <v>1517</v>
      </c>
    </row>
    <row r="118" spans="1:9" ht="24" x14ac:dyDescent="0.2">
      <c r="A118" s="176"/>
      <c r="B118" s="294"/>
      <c r="C118" s="178"/>
      <c r="D118" s="75" t="s">
        <v>381</v>
      </c>
      <c r="E118" s="183"/>
      <c r="F118" s="61"/>
      <c r="G118" s="62"/>
      <c r="H118" s="62"/>
      <c r="I118" s="63" t="s">
        <v>3456</v>
      </c>
    </row>
    <row r="119" spans="1:9" ht="24" x14ac:dyDescent="0.2">
      <c r="A119" s="176"/>
      <c r="B119" s="294"/>
      <c r="C119" s="178"/>
      <c r="D119" s="75" t="s">
        <v>381</v>
      </c>
      <c r="E119" s="183"/>
      <c r="F119" s="61"/>
      <c r="G119" s="62"/>
      <c r="H119" s="62"/>
      <c r="I119" s="63" t="s">
        <v>1519</v>
      </c>
    </row>
    <row r="120" spans="1:9" ht="24" x14ac:dyDescent="0.2">
      <c r="A120" s="304"/>
      <c r="B120" s="172" t="s">
        <v>2390</v>
      </c>
      <c r="C120" s="172" t="s">
        <v>76</v>
      </c>
      <c r="D120" s="2" t="s">
        <v>381</v>
      </c>
      <c r="E120" s="182"/>
      <c r="F120" s="22" t="s">
        <v>1437</v>
      </c>
      <c r="G120" s="23" t="s">
        <v>1259</v>
      </c>
      <c r="H120" s="23" t="s">
        <v>460</v>
      </c>
      <c r="I120" s="9" t="s">
        <v>1520</v>
      </c>
    </row>
    <row r="121" spans="1:9" ht="24" x14ac:dyDescent="0.2">
      <c r="A121" s="176"/>
      <c r="B121" s="294"/>
      <c r="C121" s="178"/>
      <c r="D121" s="75" t="s">
        <v>381</v>
      </c>
      <c r="E121" s="183"/>
      <c r="F121" s="61"/>
      <c r="G121" s="62"/>
      <c r="H121" s="62"/>
      <c r="I121" s="63" t="s">
        <v>1521</v>
      </c>
    </row>
    <row r="122" spans="1:9" ht="24" x14ac:dyDescent="0.2">
      <c r="A122" s="304"/>
      <c r="B122" s="172" t="s">
        <v>2390</v>
      </c>
      <c r="C122" s="172" t="s">
        <v>76</v>
      </c>
      <c r="D122" s="2" t="s">
        <v>381</v>
      </c>
      <c r="E122" s="182"/>
      <c r="F122" s="22" t="s">
        <v>1437</v>
      </c>
      <c r="G122" s="23" t="s">
        <v>1259</v>
      </c>
      <c r="H122" s="23" t="s">
        <v>238</v>
      </c>
      <c r="I122" s="9" t="s">
        <v>1522</v>
      </c>
    </row>
    <row r="123" spans="1:9" ht="24" x14ac:dyDescent="0.2">
      <c r="A123" s="304"/>
      <c r="B123" s="172" t="s">
        <v>2390</v>
      </c>
      <c r="C123" s="172" t="s">
        <v>76</v>
      </c>
      <c r="D123" s="2" t="s">
        <v>381</v>
      </c>
      <c r="E123" s="182"/>
      <c r="F123" s="22" t="s">
        <v>1437</v>
      </c>
      <c r="G123" s="23" t="s">
        <v>1259</v>
      </c>
      <c r="H123" s="23" t="s">
        <v>460</v>
      </c>
      <c r="I123" s="9" t="s">
        <v>1523</v>
      </c>
    </row>
    <row r="124" spans="1:9" ht="24" x14ac:dyDescent="0.2">
      <c r="A124" s="176"/>
      <c r="B124" s="294"/>
      <c r="C124" s="178"/>
      <c r="D124" s="75" t="s">
        <v>381</v>
      </c>
      <c r="E124" s="183"/>
      <c r="F124" s="61"/>
      <c r="G124" s="62"/>
      <c r="H124" s="62"/>
      <c r="I124" s="63" t="s">
        <v>1524</v>
      </c>
    </row>
    <row r="125" spans="1:9" ht="36" x14ac:dyDescent="0.2">
      <c r="A125" s="304"/>
      <c r="B125" s="172" t="s">
        <v>2390</v>
      </c>
      <c r="C125" s="172" t="s">
        <v>76</v>
      </c>
      <c r="D125" s="2" t="s">
        <v>381</v>
      </c>
      <c r="E125" s="182"/>
      <c r="F125" s="22" t="s">
        <v>1437</v>
      </c>
      <c r="G125" s="23" t="s">
        <v>1259</v>
      </c>
      <c r="H125" s="23" t="s">
        <v>460</v>
      </c>
      <c r="I125" s="9" t="s">
        <v>2117</v>
      </c>
    </row>
    <row r="126" spans="1:9" ht="24" x14ac:dyDescent="0.2">
      <c r="A126" s="176"/>
      <c r="B126" s="294"/>
      <c r="C126" s="178"/>
      <c r="D126" s="75"/>
      <c r="E126" s="183"/>
      <c r="F126" s="61"/>
      <c r="G126" s="62"/>
      <c r="H126" s="62"/>
      <c r="I126" s="63" t="s">
        <v>1526</v>
      </c>
    </row>
    <row r="127" spans="1:9" ht="24" x14ac:dyDescent="0.2">
      <c r="A127" s="176"/>
      <c r="B127" s="295"/>
      <c r="C127" s="319"/>
      <c r="D127" s="75" t="s">
        <v>381</v>
      </c>
      <c r="E127" s="61"/>
      <c r="F127" s="61"/>
      <c r="G127" s="62"/>
      <c r="H127" s="62"/>
      <c r="I127" s="63" t="s">
        <v>1527</v>
      </c>
    </row>
    <row r="128" spans="1:9" ht="24" x14ac:dyDescent="0.2">
      <c r="A128" s="176"/>
      <c r="B128" s="294"/>
      <c r="C128" s="178"/>
      <c r="D128" s="75" t="s">
        <v>381</v>
      </c>
      <c r="E128" s="183"/>
      <c r="F128" s="61"/>
      <c r="G128" s="62"/>
      <c r="H128" s="62"/>
      <c r="I128" s="63" t="s">
        <v>1528</v>
      </c>
    </row>
    <row r="129" spans="1:9" ht="24" x14ac:dyDescent="0.2">
      <c r="A129" s="176"/>
      <c r="B129" s="295"/>
      <c r="C129" s="319"/>
      <c r="D129" s="75" t="s">
        <v>381</v>
      </c>
      <c r="E129" s="61"/>
      <c r="F129" s="61"/>
      <c r="G129" s="62"/>
      <c r="H129" s="62"/>
      <c r="I129" s="63" t="s">
        <v>1529</v>
      </c>
    </row>
    <row r="130" spans="1:9" ht="24" x14ac:dyDescent="0.2">
      <c r="A130" s="176"/>
      <c r="B130" s="295"/>
      <c r="C130" s="319"/>
      <c r="D130" s="75" t="s">
        <v>381</v>
      </c>
      <c r="E130" s="61"/>
      <c r="F130" s="61"/>
      <c r="G130" s="62"/>
      <c r="H130" s="62"/>
      <c r="I130" s="63" t="s">
        <v>1530</v>
      </c>
    </row>
    <row r="131" spans="1:9" ht="24" x14ac:dyDescent="0.2">
      <c r="A131" s="176"/>
      <c r="B131" s="294"/>
      <c r="C131" s="178"/>
      <c r="D131" s="75" t="s">
        <v>381</v>
      </c>
      <c r="E131" s="183"/>
      <c r="F131" s="61"/>
      <c r="G131" s="62"/>
      <c r="H131" s="62"/>
      <c r="I131" s="63" t="s">
        <v>1531</v>
      </c>
    </row>
    <row r="132" spans="1:9" ht="24" x14ac:dyDescent="0.2">
      <c r="A132" s="304"/>
      <c r="B132" s="172" t="s">
        <v>2390</v>
      </c>
      <c r="C132" s="172" t="s">
        <v>76</v>
      </c>
      <c r="D132" s="2" t="s">
        <v>381</v>
      </c>
      <c r="E132" s="182"/>
      <c r="F132" s="22" t="s">
        <v>1437</v>
      </c>
      <c r="G132" s="23" t="s">
        <v>1259</v>
      </c>
      <c r="H132" s="23" t="s">
        <v>460</v>
      </c>
      <c r="I132" s="9" t="s">
        <v>1532</v>
      </c>
    </row>
    <row r="133" spans="1:9" ht="24" x14ac:dyDescent="0.2">
      <c r="A133" s="304"/>
      <c r="B133" s="172" t="s">
        <v>2390</v>
      </c>
      <c r="C133" s="172" t="s">
        <v>76</v>
      </c>
      <c r="D133" s="2" t="s">
        <v>381</v>
      </c>
      <c r="E133" s="182"/>
      <c r="F133" s="22" t="s">
        <v>1437</v>
      </c>
      <c r="G133" s="23" t="s">
        <v>1259</v>
      </c>
      <c r="H133" s="23" t="s">
        <v>460</v>
      </c>
      <c r="I133" s="9" t="s">
        <v>3665</v>
      </c>
    </row>
    <row r="134" spans="1:9" ht="24" x14ac:dyDescent="0.2">
      <c r="A134" s="176"/>
      <c r="B134" s="294"/>
      <c r="C134" s="178"/>
      <c r="D134" s="75" t="s">
        <v>381</v>
      </c>
      <c r="E134" s="61"/>
      <c r="F134" s="61"/>
      <c r="G134" s="62"/>
      <c r="H134" s="62"/>
      <c r="I134" s="63" t="s">
        <v>1534</v>
      </c>
    </row>
    <row r="135" spans="1:9" ht="24" x14ac:dyDescent="0.2">
      <c r="A135" s="304"/>
      <c r="B135" s="172" t="s">
        <v>2390</v>
      </c>
      <c r="C135" s="172" t="s">
        <v>76</v>
      </c>
      <c r="D135" s="2" t="s">
        <v>381</v>
      </c>
      <c r="E135" s="182"/>
      <c r="F135" s="22" t="s">
        <v>1437</v>
      </c>
      <c r="G135" s="23" t="s">
        <v>1259</v>
      </c>
      <c r="H135" s="23" t="s">
        <v>460</v>
      </c>
      <c r="I135" s="9" t="s">
        <v>3511</v>
      </c>
    </row>
    <row r="136" spans="1:9" ht="24" x14ac:dyDescent="0.2">
      <c r="A136" s="304"/>
      <c r="B136" s="172" t="s">
        <v>2390</v>
      </c>
      <c r="C136" s="172" t="s">
        <v>76</v>
      </c>
      <c r="D136" s="2" t="s">
        <v>381</v>
      </c>
      <c r="E136" s="182"/>
      <c r="F136" s="22" t="s">
        <v>1437</v>
      </c>
      <c r="G136" s="23" t="s">
        <v>1259</v>
      </c>
      <c r="H136" s="23" t="s">
        <v>460</v>
      </c>
      <c r="I136" s="9" t="s">
        <v>1536</v>
      </c>
    </row>
    <row r="137" spans="1:9" x14ac:dyDescent="0.2">
      <c r="A137" s="304"/>
      <c r="B137" s="172" t="s">
        <v>2390</v>
      </c>
      <c r="C137" s="172" t="s">
        <v>76</v>
      </c>
      <c r="D137" s="2" t="s">
        <v>381</v>
      </c>
      <c r="E137" s="182"/>
      <c r="F137" s="22" t="s">
        <v>1437</v>
      </c>
      <c r="G137" s="23" t="s">
        <v>1259</v>
      </c>
      <c r="H137" s="23" t="s">
        <v>460</v>
      </c>
      <c r="I137" s="9" t="s">
        <v>1537</v>
      </c>
    </row>
    <row r="138" spans="1:9" x14ac:dyDescent="0.2">
      <c r="A138" s="304"/>
      <c r="B138" s="172" t="s">
        <v>2390</v>
      </c>
      <c r="C138" s="172" t="s">
        <v>76</v>
      </c>
      <c r="D138" s="2" t="s">
        <v>381</v>
      </c>
      <c r="E138" s="182"/>
      <c r="F138" s="22" t="s">
        <v>1437</v>
      </c>
      <c r="G138" s="23" t="s">
        <v>1259</v>
      </c>
      <c r="H138" s="23" t="s">
        <v>259</v>
      </c>
      <c r="I138" s="9" t="s">
        <v>1538</v>
      </c>
    </row>
    <row r="139" spans="1:9" x14ac:dyDescent="0.2">
      <c r="A139" s="304"/>
      <c r="B139" s="172" t="s">
        <v>2390</v>
      </c>
      <c r="C139" s="172" t="s">
        <v>76</v>
      </c>
      <c r="D139" s="2" t="s">
        <v>381</v>
      </c>
      <c r="E139" s="182"/>
      <c r="F139" s="22" t="s">
        <v>1437</v>
      </c>
      <c r="G139" s="23" t="s">
        <v>1259</v>
      </c>
      <c r="H139" s="23" t="s">
        <v>142</v>
      </c>
      <c r="I139" s="9" t="s">
        <v>1539</v>
      </c>
    </row>
    <row r="140" spans="1:9" ht="24" x14ac:dyDescent="0.2">
      <c r="A140" s="304"/>
      <c r="B140" s="172" t="s">
        <v>2390</v>
      </c>
      <c r="C140" s="172" t="s">
        <v>76</v>
      </c>
      <c r="D140" s="77" t="s">
        <v>381</v>
      </c>
      <c r="E140" s="182"/>
      <c r="F140" s="22" t="s">
        <v>1437</v>
      </c>
      <c r="G140" s="23" t="s">
        <v>1259</v>
      </c>
      <c r="H140" s="23" t="s">
        <v>460</v>
      </c>
      <c r="I140" s="9" t="s">
        <v>1540</v>
      </c>
    </row>
    <row r="141" spans="1:9" ht="36" x14ac:dyDescent="0.2">
      <c r="A141" s="176"/>
      <c r="B141" s="294"/>
      <c r="C141" s="178"/>
      <c r="D141" s="75" t="s">
        <v>381</v>
      </c>
      <c r="E141" s="183"/>
      <c r="F141" s="61"/>
      <c r="G141" s="62"/>
      <c r="H141" s="62"/>
      <c r="I141" s="63" t="s">
        <v>3666</v>
      </c>
    </row>
    <row r="142" spans="1:9" ht="24" x14ac:dyDescent="0.2">
      <c r="A142" s="304"/>
      <c r="B142" s="172" t="s">
        <v>2390</v>
      </c>
      <c r="C142" s="172" t="s">
        <v>76</v>
      </c>
      <c r="D142" s="2" t="s">
        <v>381</v>
      </c>
      <c r="E142" s="182"/>
      <c r="F142" s="22" t="s">
        <v>1437</v>
      </c>
      <c r="G142" s="23" t="s">
        <v>1435</v>
      </c>
      <c r="H142" s="23" t="s">
        <v>248</v>
      </c>
      <c r="I142" s="9" t="s">
        <v>1541</v>
      </c>
    </row>
    <row r="143" spans="1:9" x14ac:dyDescent="0.2">
      <c r="A143" s="176"/>
      <c r="B143" s="294"/>
      <c r="C143" s="178"/>
      <c r="D143" s="75" t="s">
        <v>381</v>
      </c>
      <c r="E143" s="183"/>
      <c r="F143" s="61"/>
      <c r="G143" s="62"/>
      <c r="H143" s="62"/>
      <c r="I143" s="63" t="s">
        <v>2119</v>
      </c>
    </row>
    <row r="144" spans="1:9" ht="24" x14ac:dyDescent="0.2">
      <c r="A144" s="176"/>
      <c r="B144" s="295"/>
      <c r="C144" s="319"/>
      <c r="D144" s="75" t="s">
        <v>381</v>
      </c>
      <c r="E144" s="61"/>
      <c r="F144" s="61"/>
      <c r="G144" s="62"/>
      <c r="H144" s="62"/>
      <c r="I144" s="63" t="s">
        <v>1542</v>
      </c>
    </row>
    <row r="145" spans="1:9" ht="24" x14ac:dyDescent="0.2">
      <c r="A145" s="304"/>
      <c r="B145" s="172" t="s">
        <v>2390</v>
      </c>
      <c r="C145" s="172" t="s">
        <v>76</v>
      </c>
      <c r="D145" s="2" t="s">
        <v>381</v>
      </c>
      <c r="E145" s="182"/>
      <c r="F145" s="22" t="s">
        <v>1437</v>
      </c>
      <c r="G145" s="23" t="s">
        <v>1460</v>
      </c>
      <c r="H145" s="23" t="s">
        <v>464</v>
      </c>
      <c r="I145" s="9" t="s">
        <v>2118</v>
      </c>
    </row>
    <row r="146" spans="1:9" ht="48" x14ac:dyDescent="0.2">
      <c r="A146" s="304"/>
      <c r="B146" s="178"/>
      <c r="C146" s="178"/>
      <c r="D146" s="75" t="s">
        <v>381</v>
      </c>
      <c r="E146" s="183"/>
      <c r="F146" s="61"/>
      <c r="G146" s="62"/>
      <c r="H146" s="62"/>
      <c r="I146" s="63" t="s">
        <v>2123</v>
      </c>
    </row>
    <row r="147" spans="1:9" ht="24" x14ac:dyDescent="0.2">
      <c r="A147" s="304"/>
      <c r="B147" s="172" t="s">
        <v>2390</v>
      </c>
      <c r="C147" s="172" t="s">
        <v>76</v>
      </c>
      <c r="D147" s="2" t="s">
        <v>381</v>
      </c>
      <c r="E147" s="182"/>
      <c r="F147" s="22" t="s">
        <v>1437</v>
      </c>
      <c r="G147" s="23" t="s">
        <v>1259</v>
      </c>
      <c r="H147" s="23" t="s">
        <v>460</v>
      </c>
      <c r="I147" s="9" t="s">
        <v>1546</v>
      </c>
    </row>
    <row r="148" spans="1:9" ht="24" x14ac:dyDescent="0.2">
      <c r="A148" s="304"/>
      <c r="B148" s="172" t="s">
        <v>2390</v>
      </c>
      <c r="C148" s="172" t="s">
        <v>76</v>
      </c>
      <c r="D148" s="2" t="s">
        <v>381</v>
      </c>
      <c r="E148" s="182"/>
      <c r="F148" s="22" t="s">
        <v>1437</v>
      </c>
      <c r="G148" s="23" t="s">
        <v>1259</v>
      </c>
      <c r="H148" s="23" t="s">
        <v>143</v>
      </c>
      <c r="I148" s="9" t="s">
        <v>1547</v>
      </c>
    </row>
    <row r="149" spans="1:9" ht="24" x14ac:dyDescent="0.2">
      <c r="A149" s="304"/>
      <c r="B149" s="172" t="s">
        <v>2390</v>
      </c>
      <c r="C149" s="172" t="s">
        <v>76</v>
      </c>
      <c r="D149" s="2" t="s">
        <v>381</v>
      </c>
      <c r="E149" s="182"/>
      <c r="F149" s="22" t="s">
        <v>1437</v>
      </c>
      <c r="G149" s="23" t="s">
        <v>1259</v>
      </c>
      <c r="H149" s="23" t="s">
        <v>375</v>
      </c>
      <c r="I149" s="9" t="s">
        <v>3415</v>
      </c>
    </row>
    <row r="150" spans="1:9" ht="24" x14ac:dyDescent="0.2">
      <c r="A150" s="304"/>
      <c r="B150" s="172" t="s">
        <v>2390</v>
      </c>
      <c r="C150" s="172" t="s">
        <v>76</v>
      </c>
      <c r="D150" s="2" t="s">
        <v>381</v>
      </c>
      <c r="E150" s="182"/>
      <c r="F150" s="22" t="s">
        <v>1437</v>
      </c>
      <c r="G150" s="23" t="s">
        <v>1259</v>
      </c>
      <c r="H150" s="23" t="s">
        <v>460</v>
      </c>
      <c r="I150" s="9" t="s">
        <v>1548</v>
      </c>
    </row>
    <row r="151" spans="1:9" ht="24" x14ac:dyDescent="0.2">
      <c r="A151" s="304"/>
      <c r="B151" s="172" t="s">
        <v>2390</v>
      </c>
      <c r="C151" s="172" t="s">
        <v>76</v>
      </c>
      <c r="D151" s="2" t="s">
        <v>381</v>
      </c>
      <c r="E151" s="182"/>
      <c r="F151" s="22" t="s">
        <v>1437</v>
      </c>
      <c r="G151" s="23" t="s">
        <v>1259</v>
      </c>
      <c r="H151" s="23" t="s">
        <v>283</v>
      </c>
      <c r="I151" s="9" t="s">
        <v>1549</v>
      </c>
    </row>
    <row r="152" spans="1:9" ht="24" x14ac:dyDescent="0.2">
      <c r="A152" s="176"/>
      <c r="B152" s="178"/>
      <c r="C152" s="178"/>
      <c r="D152" s="75" t="s">
        <v>381</v>
      </c>
      <c r="E152" s="183"/>
      <c r="F152" s="61"/>
      <c r="G152" s="62"/>
      <c r="H152" s="62"/>
      <c r="I152" s="63" t="s">
        <v>1550</v>
      </c>
    </row>
    <row r="153" spans="1:9" x14ac:dyDescent="0.2">
      <c r="A153" s="176"/>
      <c r="B153" s="294"/>
      <c r="C153" s="178"/>
      <c r="D153" s="75" t="s">
        <v>381</v>
      </c>
      <c r="E153" s="183"/>
      <c r="F153" s="61"/>
      <c r="G153" s="62"/>
      <c r="H153" s="62"/>
      <c r="I153" s="63" t="s">
        <v>1552</v>
      </c>
    </row>
    <row r="154" spans="1:9" x14ac:dyDescent="0.2">
      <c r="A154" s="304"/>
      <c r="B154" s="172" t="s">
        <v>2390</v>
      </c>
      <c r="C154" s="172" t="s">
        <v>76</v>
      </c>
      <c r="D154" s="2" t="s">
        <v>381</v>
      </c>
      <c r="E154" s="182"/>
      <c r="F154" s="22" t="s">
        <v>1437</v>
      </c>
      <c r="G154" s="23" t="s">
        <v>1460</v>
      </c>
      <c r="H154" s="23" t="s">
        <v>246</v>
      </c>
      <c r="I154" s="9" t="s">
        <v>1553</v>
      </c>
    </row>
    <row r="155" spans="1:9" ht="24" x14ac:dyDescent="0.2">
      <c r="A155" s="176"/>
      <c r="B155" s="295"/>
      <c r="C155" s="319"/>
      <c r="D155" s="75" t="s">
        <v>381</v>
      </c>
      <c r="E155" s="61"/>
      <c r="F155" s="61"/>
      <c r="G155" s="62"/>
      <c r="H155" s="62"/>
      <c r="I155" s="63" t="s">
        <v>1554</v>
      </c>
    </row>
    <row r="156" spans="1:9" ht="24" x14ac:dyDescent="0.2">
      <c r="A156" s="176"/>
      <c r="B156" s="294"/>
      <c r="C156" s="178"/>
      <c r="D156" s="75" t="s">
        <v>381</v>
      </c>
      <c r="E156" s="183"/>
      <c r="F156" s="61"/>
      <c r="G156" s="62"/>
      <c r="H156" s="62"/>
      <c r="I156" s="63" t="s">
        <v>1555</v>
      </c>
    </row>
    <row r="157" spans="1:9" ht="24" x14ac:dyDescent="0.2">
      <c r="A157" s="176"/>
      <c r="B157" s="294"/>
      <c r="C157" s="178"/>
      <c r="D157" s="75" t="s">
        <v>381</v>
      </c>
      <c r="E157" s="183"/>
      <c r="F157" s="61"/>
      <c r="G157" s="62"/>
      <c r="H157" s="62"/>
      <c r="I157" s="63" t="s">
        <v>1556</v>
      </c>
    </row>
    <row r="158" spans="1:9" ht="24" x14ac:dyDescent="0.2">
      <c r="A158" s="304"/>
      <c r="B158" s="172" t="s">
        <v>2390</v>
      </c>
      <c r="C158" s="172" t="s">
        <v>76</v>
      </c>
      <c r="D158" s="2" t="s">
        <v>381</v>
      </c>
      <c r="E158" s="182"/>
      <c r="F158" s="22" t="s">
        <v>1437</v>
      </c>
      <c r="G158" s="23" t="s">
        <v>1259</v>
      </c>
      <c r="H158" s="23" t="s">
        <v>460</v>
      </c>
      <c r="I158" s="9" t="s">
        <v>3606</v>
      </c>
    </row>
    <row r="159" spans="1:9" x14ac:dyDescent="0.2">
      <c r="A159" s="304"/>
      <c r="B159" s="172" t="s">
        <v>2390</v>
      </c>
      <c r="C159" s="172" t="s">
        <v>76</v>
      </c>
      <c r="D159" s="2" t="s">
        <v>381</v>
      </c>
      <c r="E159" s="182"/>
      <c r="F159" s="22" t="s">
        <v>1437</v>
      </c>
      <c r="G159" s="23" t="s">
        <v>1259</v>
      </c>
      <c r="H159" s="23" t="s">
        <v>142</v>
      </c>
      <c r="I159" s="9" t="s">
        <v>1558</v>
      </c>
    </row>
    <row r="160" spans="1:9" ht="24" x14ac:dyDescent="0.2">
      <c r="A160" s="304"/>
      <c r="B160" s="172" t="s">
        <v>2390</v>
      </c>
      <c r="C160" s="172" t="s">
        <v>76</v>
      </c>
      <c r="D160" s="2" t="s">
        <v>381</v>
      </c>
      <c r="E160" s="182"/>
      <c r="F160" s="22" t="s">
        <v>1437</v>
      </c>
      <c r="G160" s="23" t="s">
        <v>1259</v>
      </c>
      <c r="H160" s="23" t="s">
        <v>460</v>
      </c>
      <c r="I160" s="9" t="s">
        <v>1559</v>
      </c>
    </row>
    <row r="161" spans="1:9" ht="24" x14ac:dyDescent="0.2">
      <c r="A161" s="304"/>
      <c r="B161" s="172" t="s">
        <v>2390</v>
      </c>
      <c r="C161" s="172" t="s">
        <v>76</v>
      </c>
      <c r="D161" s="2" t="s">
        <v>381</v>
      </c>
      <c r="E161" s="182"/>
      <c r="F161" s="22" t="s">
        <v>1437</v>
      </c>
      <c r="G161" s="23" t="s">
        <v>1259</v>
      </c>
      <c r="H161" s="23" t="s">
        <v>460</v>
      </c>
      <c r="I161" s="9" t="s">
        <v>1560</v>
      </c>
    </row>
    <row r="162" spans="1:9" ht="24" x14ac:dyDescent="0.2">
      <c r="A162" s="304"/>
      <c r="B162" s="172" t="s">
        <v>2390</v>
      </c>
      <c r="C162" s="172" t="s">
        <v>76</v>
      </c>
      <c r="D162" s="2" t="s">
        <v>381</v>
      </c>
      <c r="E162" s="182"/>
      <c r="F162" s="22" t="s">
        <v>1437</v>
      </c>
      <c r="G162" s="23" t="s">
        <v>1259</v>
      </c>
      <c r="H162" s="23" t="s">
        <v>1561</v>
      </c>
      <c r="I162" s="9" t="s">
        <v>1562</v>
      </c>
    </row>
    <row r="163" spans="1:9" ht="24" x14ac:dyDescent="0.2">
      <c r="A163" s="176"/>
      <c r="B163" s="295"/>
      <c r="C163" s="319"/>
      <c r="D163" s="75" t="s">
        <v>381</v>
      </c>
      <c r="E163" s="61"/>
      <c r="F163" s="61"/>
      <c r="G163" s="62"/>
      <c r="H163" s="62"/>
      <c r="I163" s="63" t="s">
        <v>1563</v>
      </c>
    </row>
    <row r="164" spans="1:9" x14ac:dyDescent="0.2">
      <c r="A164" s="304"/>
      <c r="B164" s="172" t="s">
        <v>2390</v>
      </c>
      <c r="C164" s="172" t="s">
        <v>76</v>
      </c>
      <c r="D164" s="2" t="s">
        <v>381</v>
      </c>
      <c r="E164" s="182"/>
      <c r="F164" s="22" t="s">
        <v>1437</v>
      </c>
      <c r="G164" s="23" t="s">
        <v>443</v>
      </c>
      <c r="H164" s="23" t="s">
        <v>479</v>
      </c>
      <c r="I164" s="9" t="s">
        <v>1564</v>
      </c>
    </row>
    <row r="165" spans="1:9" x14ac:dyDescent="0.2">
      <c r="A165" s="304"/>
      <c r="B165" s="172" t="s">
        <v>2390</v>
      </c>
      <c r="C165" s="172" t="s">
        <v>76</v>
      </c>
      <c r="D165" s="2" t="s">
        <v>381</v>
      </c>
      <c r="E165" s="182"/>
      <c r="F165" s="22" t="s">
        <v>1437</v>
      </c>
      <c r="G165" s="23" t="s">
        <v>443</v>
      </c>
      <c r="H165" s="23" t="s">
        <v>479</v>
      </c>
      <c r="I165" s="9" t="s">
        <v>1565</v>
      </c>
    </row>
    <row r="166" spans="1:9" ht="24" x14ac:dyDescent="0.2">
      <c r="A166" s="304"/>
      <c r="B166" s="172" t="s">
        <v>2390</v>
      </c>
      <c r="C166" s="172" t="s">
        <v>76</v>
      </c>
      <c r="D166" s="2" t="s">
        <v>381</v>
      </c>
      <c r="E166" s="182"/>
      <c r="F166" s="22" t="s">
        <v>1437</v>
      </c>
      <c r="G166" s="23" t="s">
        <v>1435</v>
      </c>
      <c r="H166" s="23" t="s">
        <v>26</v>
      </c>
      <c r="I166" s="9" t="s">
        <v>1566</v>
      </c>
    </row>
    <row r="167" spans="1:9" ht="24" x14ac:dyDescent="0.2">
      <c r="A167" s="176"/>
      <c r="B167" s="294"/>
      <c r="C167" s="178"/>
      <c r="D167" s="75" t="s">
        <v>381</v>
      </c>
      <c r="E167" s="183"/>
      <c r="F167" s="61"/>
      <c r="G167" s="62"/>
      <c r="H167" s="62"/>
      <c r="I167" s="63" t="s">
        <v>3454</v>
      </c>
    </row>
    <row r="168" spans="1:9" ht="24" x14ac:dyDescent="0.2">
      <c r="A168" s="304"/>
      <c r="B168" s="172" t="s">
        <v>2390</v>
      </c>
      <c r="C168" s="172" t="s">
        <v>76</v>
      </c>
      <c r="D168" s="2" t="s">
        <v>381</v>
      </c>
      <c r="E168" s="182"/>
      <c r="F168" s="22" t="s">
        <v>1437</v>
      </c>
      <c r="G168" s="23" t="s">
        <v>1259</v>
      </c>
      <c r="H168" s="23" t="s">
        <v>460</v>
      </c>
      <c r="I168" s="9" t="s">
        <v>3416</v>
      </c>
    </row>
    <row r="169" spans="1:9" ht="24" x14ac:dyDescent="0.2">
      <c r="A169" s="176"/>
      <c r="B169" s="294"/>
      <c r="C169" s="178"/>
      <c r="D169" s="75" t="s">
        <v>381</v>
      </c>
      <c r="E169" s="183"/>
      <c r="F169" s="61"/>
      <c r="G169" s="62"/>
      <c r="H169" s="62"/>
      <c r="I169" s="63" t="s">
        <v>3451</v>
      </c>
    </row>
    <row r="170" spans="1:9" ht="24" x14ac:dyDescent="0.2">
      <c r="A170" s="304"/>
      <c r="B170" s="172" t="s">
        <v>2390</v>
      </c>
      <c r="C170" s="172" t="s">
        <v>76</v>
      </c>
      <c r="D170" s="2" t="s">
        <v>381</v>
      </c>
      <c r="E170" s="182"/>
      <c r="F170" s="22" t="s">
        <v>1437</v>
      </c>
      <c r="G170" s="23" t="s">
        <v>1259</v>
      </c>
      <c r="H170" s="23" t="s">
        <v>142</v>
      </c>
      <c r="I170" s="9" t="s">
        <v>3452</v>
      </c>
    </row>
    <row r="171" spans="1:9" ht="24" x14ac:dyDescent="0.2">
      <c r="A171" s="176"/>
      <c r="B171" s="294"/>
      <c r="C171" s="178"/>
      <c r="D171" s="75" t="s">
        <v>381</v>
      </c>
      <c r="E171" s="183"/>
      <c r="F171" s="61"/>
      <c r="G171" s="62"/>
      <c r="H171" s="62"/>
      <c r="I171" s="63" t="s">
        <v>3453</v>
      </c>
    </row>
    <row r="172" spans="1:9" ht="24" x14ac:dyDescent="0.2">
      <c r="A172" s="304"/>
      <c r="B172" s="172" t="s">
        <v>2390</v>
      </c>
      <c r="C172" s="172" t="s">
        <v>76</v>
      </c>
      <c r="D172" s="2" t="s">
        <v>381</v>
      </c>
      <c r="E172" s="182"/>
      <c r="F172" s="22" t="s">
        <v>1437</v>
      </c>
      <c r="G172" s="23" t="s">
        <v>1435</v>
      </c>
      <c r="H172" s="23" t="s">
        <v>224</v>
      </c>
      <c r="I172" s="9" t="s">
        <v>3592</v>
      </c>
    </row>
    <row r="173" spans="1:9" ht="24" x14ac:dyDescent="0.2">
      <c r="A173" s="304"/>
      <c r="B173" s="172" t="s">
        <v>2390</v>
      </c>
      <c r="C173" s="172" t="s">
        <v>76</v>
      </c>
      <c r="D173" s="2" t="s">
        <v>381</v>
      </c>
      <c r="E173" s="182"/>
      <c r="F173" s="22" t="s">
        <v>1437</v>
      </c>
      <c r="G173" s="23" t="s">
        <v>443</v>
      </c>
      <c r="H173" s="23" t="s">
        <v>479</v>
      </c>
      <c r="I173" s="9" t="s">
        <v>3594</v>
      </c>
    </row>
    <row r="174" spans="1:9" ht="24" x14ac:dyDescent="0.2">
      <c r="A174" s="304"/>
      <c r="B174" s="172" t="s">
        <v>2390</v>
      </c>
      <c r="C174" s="172" t="s">
        <v>76</v>
      </c>
      <c r="D174" s="2" t="s">
        <v>381</v>
      </c>
      <c r="E174" s="182"/>
      <c r="F174" s="22" t="s">
        <v>1437</v>
      </c>
      <c r="G174" s="23" t="s">
        <v>1435</v>
      </c>
      <c r="H174" s="23" t="s">
        <v>224</v>
      </c>
      <c r="I174" s="9" t="s">
        <v>3595</v>
      </c>
    </row>
    <row r="175" spans="1:9" ht="24" x14ac:dyDescent="0.2">
      <c r="A175" s="304"/>
      <c r="B175" s="172" t="s">
        <v>2390</v>
      </c>
      <c r="C175" s="172" t="s">
        <v>76</v>
      </c>
      <c r="D175" s="2" t="s">
        <v>381</v>
      </c>
      <c r="E175" s="182"/>
      <c r="F175" s="22" t="s">
        <v>1437</v>
      </c>
      <c r="G175" s="23" t="s">
        <v>1435</v>
      </c>
      <c r="H175" s="23" t="s">
        <v>465</v>
      </c>
      <c r="I175" s="9" t="s">
        <v>3596</v>
      </c>
    </row>
    <row r="176" spans="1:9" x14ac:dyDescent="0.2">
      <c r="A176" s="176"/>
      <c r="B176" s="294"/>
      <c r="C176" s="178"/>
      <c r="D176" s="75" t="s">
        <v>381</v>
      </c>
      <c r="E176" s="183"/>
      <c r="F176" s="61"/>
      <c r="G176" s="62"/>
      <c r="H176" s="62"/>
      <c r="I176" s="63" t="s">
        <v>3597</v>
      </c>
    </row>
    <row r="177" spans="1:9" x14ac:dyDescent="0.2">
      <c r="A177" s="304"/>
      <c r="B177" s="172" t="s">
        <v>2390</v>
      </c>
      <c r="C177" s="172" t="s">
        <v>76</v>
      </c>
      <c r="D177" s="2" t="s">
        <v>381</v>
      </c>
      <c r="E177" s="182"/>
      <c r="F177" s="22" t="s">
        <v>1437</v>
      </c>
      <c r="G177" s="23" t="s">
        <v>1259</v>
      </c>
      <c r="H177" s="23" t="s">
        <v>283</v>
      </c>
      <c r="I177" s="9" t="s">
        <v>3674</v>
      </c>
    </row>
    <row r="178" spans="1:9" ht="24" x14ac:dyDescent="0.2">
      <c r="A178" s="304">
        <f>+A89+1</f>
        <v>11</v>
      </c>
      <c r="B178" s="308" t="s">
        <v>2408</v>
      </c>
      <c r="C178" s="308" t="s">
        <v>76</v>
      </c>
      <c r="D178" s="303" t="s">
        <v>1568</v>
      </c>
      <c r="E178" s="309">
        <f>COUNTIF($B$8:$B$822,"HK")-1</f>
        <v>6</v>
      </c>
      <c r="F178" s="305" t="s">
        <v>1436</v>
      </c>
      <c r="G178" s="305" t="s">
        <v>1259</v>
      </c>
      <c r="H178" s="305" t="s">
        <v>460</v>
      </c>
      <c r="I178" s="306" t="s">
        <v>1567</v>
      </c>
    </row>
    <row r="179" spans="1:9" ht="18.75" customHeight="1" x14ac:dyDescent="0.2">
      <c r="A179" s="304"/>
      <c r="B179" s="172" t="s">
        <v>2408</v>
      </c>
      <c r="C179" s="172" t="s">
        <v>76</v>
      </c>
      <c r="D179" s="2" t="s">
        <v>1568</v>
      </c>
      <c r="E179" s="182"/>
      <c r="F179" s="22" t="s">
        <v>1437</v>
      </c>
      <c r="G179" s="23" t="s">
        <v>1259</v>
      </c>
      <c r="H179" s="23" t="s">
        <v>218</v>
      </c>
      <c r="I179" s="9" t="s">
        <v>1569</v>
      </c>
    </row>
    <row r="180" spans="1:9" x14ac:dyDescent="0.2">
      <c r="A180" s="304"/>
      <c r="B180" s="172" t="s">
        <v>2408</v>
      </c>
      <c r="C180" s="172" t="s">
        <v>76</v>
      </c>
      <c r="D180" s="2" t="s">
        <v>1568</v>
      </c>
      <c r="E180" s="182"/>
      <c r="F180" s="22" t="s">
        <v>1437</v>
      </c>
      <c r="G180" s="23" t="s">
        <v>1259</v>
      </c>
      <c r="H180" s="23" t="s">
        <v>460</v>
      </c>
      <c r="I180" s="9" t="s">
        <v>2254</v>
      </c>
    </row>
    <row r="181" spans="1:9" x14ac:dyDescent="0.2">
      <c r="A181" s="304"/>
      <c r="B181" s="172" t="s">
        <v>2408</v>
      </c>
      <c r="C181" s="172" t="s">
        <v>76</v>
      </c>
      <c r="D181" s="2" t="s">
        <v>1568</v>
      </c>
      <c r="E181" s="182"/>
      <c r="F181" s="22" t="s">
        <v>1437</v>
      </c>
      <c r="G181" s="23" t="s">
        <v>1435</v>
      </c>
      <c r="H181" s="23" t="s">
        <v>465</v>
      </c>
      <c r="I181" s="9" t="s">
        <v>2255</v>
      </c>
    </row>
    <row r="182" spans="1:9" x14ac:dyDescent="0.2">
      <c r="A182" s="304"/>
      <c r="B182" s="172" t="s">
        <v>2408</v>
      </c>
      <c r="C182" s="172" t="s">
        <v>76</v>
      </c>
      <c r="D182" s="2" t="s">
        <v>1568</v>
      </c>
      <c r="E182" s="182"/>
      <c r="F182" s="22" t="s">
        <v>1437</v>
      </c>
      <c r="G182" s="23" t="s">
        <v>1259</v>
      </c>
      <c r="H182" s="23" t="s">
        <v>143</v>
      </c>
      <c r="I182" s="9" t="s">
        <v>3499</v>
      </c>
    </row>
    <row r="183" spans="1:9" x14ac:dyDescent="0.2">
      <c r="A183" s="304"/>
      <c r="B183" s="172" t="s">
        <v>2408</v>
      </c>
      <c r="C183" s="172" t="s">
        <v>76</v>
      </c>
      <c r="D183" s="2" t="s">
        <v>1568</v>
      </c>
      <c r="E183" s="182"/>
      <c r="F183" s="22" t="s">
        <v>1437</v>
      </c>
      <c r="G183" s="23" t="s">
        <v>1259</v>
      </c>
      <c r="H183" s="23" t="s">
        <v>460</v>
      </c>
      <c r="I183" s="9" t="s">
        <v>3500</v>
      </c>
    </row>
    <row r="184" spans="1:9" x14ac:dyDescent="0.2">
      <c r="A184" s="304"/>
      <c r="B184" s="172" t="s">
        <v>2408</v>
      </c>
      <c r="C184" s="172" t="s">
        <v>76</v>
      </c>
      <c r="D184" s="2" t="s">
        <v>1568</v>
      </c>
      <c r="E184" s="182"/>
      <c r="F184" s="22" t="s">
        <v>1437</v>
      </c>
      <c r="G184" s="23" t="s">
        <v>1435</v>
      </c>
      <c r="H184" s="23" t="s">
        <v>55</v>
      </c>
      <c r="I184" s="9" t="s">
        <v>3501</v>
      </c>
    </row>
    <row r="185" spans="1:9" x14ac:dyDescent="0.2">
      <c r="A185" s="304">
        <f>+A178+1</f>
        <v>12</v>
      </c>
      <c r="B185" s="308" t="s">
        <v>3167</v>
      </c>
      <c r="C185" s="308" t="s">
        <v>76</v>
      </c>
      <c r="D185" s="303" t="s">
        <v>1570</v>
      </c>
      <c r="E185" s="309">
        <f>COUNTIF($B$8:$B$822,"CP")-1</f>
        <v>17</v>
      </c>
      <c r="F185" s="305" t="s">
        <v>1436</v>
      </c>
      <c r="G185" s="305" t="s">
        <v>1259</v>
      </c>
      <c r="H185" s="305" t="s">
        <v>460</v>
      </c>
      <c r="I185" s="306" t="s">
        <v>1571</v>
      </c>
    </row>
    <row r="186" spans="1:9" ht="18.75" customHeight="1" x14ac:dyDescent="0.2">
      <c r="A186" s="304"/>
      <c r="B186" s="172" t="s">
        <v>3167</v>
      </c>
      <c r="C186" s="172" t="s">
        <v>76</v>
      </c>
      <c r="D186" s="85" t="s">
        <v>1570</v>
      </c>
      <c r="E186" s="182"/>
      <c r="F186" s="23" t="s">
        <v>1437</v>
      </c>
      <c r="G186" s="23" t="s">
        <v>1259</v>
      </c>
      <c r="H186" s="23" t="s">
        <v>218</v>
      </c>
      <c r="I186" s="9" t="s">
        <v>1572</v>
      </c>
    </row>
    <row r="187" spans="1:9" ht="24" x14ac:dyDescent="0.2">
      <c r="A187" s="304"/>
      <c r="B187" s="172" t="s">
        <v>3167</v>
      </c>
      <c r="C187" s="172" t="s">
        <v>76</v>
      </c>
      <c r="D187" s="85" t="s">
        <v>1570</v>
      </c>
      <c r="E187" s="182"/>
      <c r="F187" s="23" t="s">
        <v>1437</v>
      </c>
      <c r="G187" s="23" t="s">
        <v>1259</v>
      </c>
      <c r="H187" s="23" t="s">
        <v>142</v>
      </c>
      <c r="I187" s="9" t="s">
        <v>1573</v>
      </c>
    </row>
    <row r="188" spans="1:9" ht="24" x14ac:dyDescent="0.2">
      <c r="A188" s="304"/>
      <c r="B188" s="172" t="s">
        <v>3167</v>
      </c>
      <c r="C188" s="172" t="s">
        <v>76</v>
      </c>
      <c r="D188" s="85" t="s">
        <v>1570</v>
      </c>
      <c r="E188" s="182"/>
      <c r="F188" s="23" t="s">
        <v>1437</v>
      </c>
      <c r="G188" s="23" t="s">
        <v>1435</v>
      </c>
      <c r="H188" s="23" t="s">
        <v>465</v>
      </c>
      <c r="I188" s="9" t="s">
        <v>1574</v>
      </c>
    </row>
    <row r="189" spans="1:9" x14ac:dyDescent="0.2">
      <c r="A189" s="304"/>
      <c r="B189" s="172" t="s">
        <v>3167</v>
      </c>
      <c r="C189" s="172" t="s">
        <v>76</v>
      </c>
      <c r="D189" s="85" t="s">
        <v>1570</v>
      </c>
      <c r="E189" s="182"/>
      <c r="F189" s="23" t="s">
        <v>1437</v>
      </c>
      <c r="G189" s="23" t="s">
        <v>1259</v>
      </c>
      <c r="H189" s="23" t="s">
        <v>375</v>
      </c>
      <c r="I189" s="9" t="s">
        <v>1575</v>
      </c>
    </row>
    <row r="190" spans="1:9" x14ac:dyDescent="0.2">
      <c r="A190" s="304"/>
      <c r="B190" s="172" t="s">
        <v>3167</v>
      </c>
      <c r="C190" s="172" t="s">
        <v>76</v>
      </c>
      <c r="D190" s="85" t="s">
        <v>1570</v>
      </c>
      <c r="E190" s="182"/>
      <c r="F190" s="23" t="s">
        <v>1437</v>
      </c>
      <c r="G190" s="23" t="s">
        <v>1259</v>
      </c>
      <c r="H190" s="23" t="s">
        <v>460</v>
      </c>
      <c r="I190" s="9" t="s">
        <v>1576</v>
      </c>
    </row>
    <row r="191" spans="1:9" ht="24" x14ac:dyDescent="0.2">
      <c r="A191" s="304"/>
      <c r="B191" s="172" t="s">
        <v>3167</v>
      </c>
      <c r="C191" s="172" t="s">
        <v>76</v>
      </c>
      <c r="D191" s="85" t="s">
        <v>1570</v>
      </c>
      <c r="E191" s="182"/>
      <c r="F191" s="23" t="s">
        <v>1437</v>
      </c>
      <c r="G191" s="23" t="s">
        <v>1259</v>
      </c>
      <c r="H191" s="23" t="s">
        <v>460</v>
      </c>
      <c r="I191" s="9" t="s">
        <v>1577</v>
      </c>
    </row>
    <row r="192" spans="1:9" x14ac:dyDescent="0.2">
      <c r="A192" s="304"/>
      <c r="B192" s="172" t="s">
        <v>3167</v>
      </c>
      <c r="C192" s="172" t="s">
        <v>76</v>
      </c>
      <c r="D192" s="85" t="s">
        <v>1570</v>
      </c>
      <c r="E192" s="182"/>
      <c r="F192" s="23" t="s">
        <v>1437</v>
      </c>
      <c r="G192" s="23" t="s">
        <v>443</v>
      </c>
      <c r="H192" s="23" t="s">
        <v>479</v>
      </c>
      <c r="I192" s="9" t="s">
        <v>1578</v>
      </c>
    </row>
    <row r="193" spans="1:9" ht="24" x14ac:dyDescent="0.2">
      <c r="A193" s="304"/>
      <c r="B193" s="172" t="s">
        <v>3167</v>
      </c>
      <c r="C193" s="172" t="s">
        <v>76</v>
      </c>
      <c r="D193" s="85" t="s">
        <v>1570</v>
      </c>
      <c r="E193" s="182"/>
      <c r="F193" s="23" t="s">
        <v>1437</v>
      </c>
      <c r="G193" s="23" t="s">
        <v>1259</v>
      </c>
      <c r="H193" s="23" t="s">
        <v>460</v>
      </c>
      <c r="I193" s="9" t="s">
        <v>1579</v>
      </c>
    </row>
    <row r="194" spans="1:9" ht="24" x14ac:dyDescent="0.2">
      <c r="A194" s="304"/>
      <c r="B194" s="172" t="s">
        <v>3167</v>
      </c>
      <c r="C194" s="172" t="s">
        <v>76</v>
      </c>
      <c r="D194" s="85" t="s">
        <v>1570</v>
      </c>
      <c r="E194" s="182"/>
      <c r="F194" s="23" t="s">
        <v>1437</v>
      </c>
      <c r="G194" s="23" t="s">
        <v>1435</v>
      </c>
      <c r="H194" s="23" t="s">
        <v>36</v>
      </c>
      <c r="I194" s="9" t="s">
        <v>1580</v>
      </c>
    </row>
    <row r="195" spans="1:9" ht="24" x14ac:dyDescent="0.2">
      <c r="A195" s="304"/>
      <c r="B195" s="172" t="s">
        <v>3167</v>
      </c>
      <c r="C195" s="172" t="s">
        <v>76</v>
      </c>
      <c r="D195" s="85" t="s">
        <v>1570</v>
      </c>
      <c r="E195" s="182"/>
      <c r="F195" s="23" t="s">
        <v>1437</v>
      </c>
      <c r="G195" s="23" t="s">
        <v>1259</v>
      </c>
      <c r="H195" s="23" t="s">
        <v>143</v>
      </c>
      <c r="I195" s="9" t="s">
        <v>1581</v>
      </c>
    </row>
    <row r="196" spans="1:9" x14ac:dyDescent="0.2">
      <c r="A196" s="304"/>
      <c r="B196" s="172" t="s">
        <v>3167</v>
      </c>
      <c r="C196" s="172" t="s">
        <v>76</v>
      </c>
      <c r="D196" s="85" t="s">
        <v>1570</v>
      </c>
      <c r="E196" s="182"/>
      <c r="F196" s="23" t="s">
        <v>1437</v>
      </c>
      <c r="G196" s="23" t="s">
        <v>1259</v>
      </c>
      <c r="H196" s="23" t="s">
        <v>283</v>
      </c>
      <c r="I196" s="9" t="s">
        <v>1582</v>
      </c>
    </row>
    <row r="197" spans="1:9" x14ac:dyDescent="0.2">
      <c r="A197" s="304"/>
      <c r="B197" s="172" t="s">
        <v>3167</v>
      </c>
      <c r="C197" s="172" t="s">
        <v>76</v>
      </c>
      <c r="D197" s="85" t="s">
        <v>1570</v>
      </c>
      <c r="E197" s="182"/>
      <c r="F197" s="23" t="s">
        <v>1437</v>
      </c>
      <c r="G197" s="23" t="s">
        <v>185</v>
      </c>
      <c r="H197" s="23" t="s">
        <v>337</v>
      </c>
      <c r="I197" s="9" t="s">
        <v>1583</v>
      </c>
    </row>
    <row r="198" spans="1:9" ht="24" x14ac:dyDescent="0.2">
      <c r="A198" s="304"/>
      <c r="B198" s="172" t="s">
        <v>3167</v>
      </c>
      <c r="C198" s="172" t="s">
        <v>76</v>
      </c>
      <c r="D198" s="85" t="s">
        <v>1570</v>
      </c>
      <c r="E198" s="182"/>
      <c r="F198" s="23" t="s">
        <v>1437</v>
      </c>
      <c r="G198" s="23" t="s">
        <v>1435</v>
      </c>
      <c r="H198" s="23" t="s">
        <v>396</v>
      </c>
      <c r="I198" s="9" t="s">
        <v>1584</v>
      </c>
    </row>
    <row r="199" spans="1:9" ht="24" x14ac:dyDescent="0.2">
      <c r="A199" s="176"/>
      <c r="B199" s="294"/>
      <c r="C199" s="178"/>
      <c r="D199" s="225" t="s">
        <v>1570</v>
      </c>
      <c r="E199" s="183"/>
      <c r="F199" s="62"/>
      <c r="G199" s="62"/>
      <c r="H199" s="62"/>
      <c r="I199" s="63" t="s">
        <v>1585</v>
      </c>
    </row>
    <row r="200" spans="1:9" ht="24" x14ac:dyDescent="0.2">
      <c r="A200" s="304"/>
      <c r="B200" s="172" t="s">
        <v>3167</v>
      </c>
      <c r="C200" s="172" t="s">
        <v>76</v>
      </c>
      <c r="D200" s="85" t="s">
        <v>1570</v>
      </c>
      <c r="E200" s="182"/>
      <c r="F200" s="23" t="s">
        <v>1437</v>
      </c>
      <c r="G200" s="23" t="s">
        <v>185</v>
      </c>
      <c r="H200" s="23" t="s">
        <v>433</v>
      </c>
      <c r="I200" s="9" t="s">
        <v>1586</v>
      </c>
    </row>
    <row r="201" spans="1:9" x14ac:dyDescent="0.2">
      <c r="A201" s="304"/>
      <c r="B201" s="172" t="s">
        <v>3167</v>
      </c>
      <c r="C201" s="172" t="s">
        <v>76</v>
      </c>
      <c r="D201" s="85" t="s">
        <v>1570</v>
      </c>
      <c r="E201" s="182"/>
      <c r="F201" s="23" t="s">
        <v>1437</v>
      </c>
      <c r="G201" s="23" t="s">
        <v>1259</v>
      </c>
      <c r="H201" s="23" t="s">
        <v>457</v>
      </c>
      <c r="I201" s="9" t="s">
        <v>1587</v>
      </c>
    </row>
    <row r="202" spans="1:9" ht="24" x14ac:dyDescent="0.2">
      <c r="A202" s="304"/>
      <c r="B202" s="172" t="s">
        <v>3167</v>
      </c>
      <c r="C202" s="172" t="s">
        <v>76</v>
      </c>
      <c r="D202" s="85" t="s">
        <v>1570</v>
      </c>
      <c r="E202" s="182"/>
      <c r="F202" s="23" t="s">
        <v>1437</v>
      </c>
      <c r="G202" s="23" t="s">
        <v>1435</v>
      </c>
      <c r="H202" s="23" t="s">
        <v>26</v>
      </c>
      <c r="I202" s="9" t="s">
        <v>1588</v>
      </c>
    </row>
    <row r="203" spans="1:9" x14ac:dyDescent="0.2">
      <c r="A203" s="304"/>
      <c r="B203" s="172" t="s">
        <v>3167</v>
      </c>
      <c r="C203" s="172" t="s">
        <v>76</v>
      </c>
      <c r="D203" s="85" t="s">
        <v>1570</v>
      </c>
      <c r="E203" s="182"/>
      <c r="F203" s="23" t="s">
        <v>1437</v>
      </c>
      <c r="G203" s="23" t="s">
        <v>1460</v>
      </c>
      <c r="H203" s="23" t="s">
        <v>246</v>
      </c>
      <c r="I203" s="9" t="s">
        <v>3622</v>
      </c>
    </row>
    <row r="204" spans="1:9" ht="36" x14ac:dyDescent="0.2">
      <c r="A204" s="304">
        <f>+A185+1</f>
        <v>13</v>
      </c>
      <c r="B204" s="308" t="s">
        <v>2431</v>
      </c>
      <c r="C204" s="308" t="s">
        <v>76</v>
      </c>
      <c r="D204" s="303" t="s">
        <v>1591</v>
      </c>
      <c r="E204" s="309">
        <f>COUNTIF($B$8:$B$822,"YU")-1</f>
        <v>16</v>
      </c>
      <c r="F204" s="305" t="s">
        <v>1436</v>
      </c>
      <c r="G204" s="305" t="s">
        <v>1259</v>
      </c>
      <c r="H204" s="305" t="s">
        <v>460</v>
      </c>
      <c r="I204" s="306" t="s">
        <v>1590</v>
      </c>
    </row>
    <row r="205" spans="1:9" ht="24" x14ac:dyDescent="0.2">
      <c r="A205" s="304"/>
      <c r="B205" s="172" t="s">
        <v>2431</v>
      </c>
      <c r="C205" s="172" t="s">
        <v>76</v>
      </c>
      <c r="D205" s="2" t="s">
        <v>1591</v>
      </c>
      <c r="E205" s="182"/>
      <c r="F205" s="22" t="s">
        <v>1437</v>
      </c>
      <c r="G205" s="23" t="s">
        <v>1259</v>
      </c>
      <c r="H205" s="9" t="s">
        <v>142</v>
      </c>
      <c r="I205" s="9" t="s">
        <v>1592</v>
      </c>
    </row>
    <row r="206" spans="1:9" ht="24" x14ac:dyDescent="0.2">
      <c r="A206" s="304"/>
      <c r="B206" s="172" t="s">
        <v>2431</v>
      </c>
      <c r="C206" s="172" t="s">
        <v>76</v>
      </c>
      <c r="D206" s="2" t="s">
        <v>1591</v>
      </c>
      <c r="E206" s="182"/>
      <c r="F206" s="22" t="s">
        <v>1437</v>
      </c>
      <c r="G206" s="23" t="s">
        <v>1259</v>
      </c>
      <c r="H206" s="23" t="s">
        <v>142</v>
      </c>
      <c r="I206" s="9" t="s">
        <v>1593</v>
      </c>
    </row>
    <row r="207" spans="1:9" x14ac:dyDescent="0.2">
      <c r="A207" s="304"/>
      <c r="B207" s="172" t="s">
        <v>2431</v>
      </c>
      <c r="C207" s="172" t="s">
        <v>76</v>
      </c>
      <c r="D207" s="2" t="s">
        <v>1591</v>
      </c>
      <c r="E207" s="182"/>
      <c r="F207" s="22" t="s">
        <v>1437</v>
      </c>
      <c r="G207" s="23" t="s">
        <v>1259</v>
      </c>
      <c r="H207" s="23" t="s">
        <v>457</v>
      </c>
      <c r="I207" s="9" t="s">
        <v>1594</v>
      </c>
    </row>
    <row r="208" spans="1:9" ht="18.75" customHeight="1" x14ac:dyDescent="0.2">
      <c r="A208" s="304"/>
      <c r="B208" s="172" t="s">
        <v>2431</v>
      </c>
      <c r="C208" s="172" t="s">
        <v>76</v>
      </c>
      <c r="D208" s="2" t="s">
        <v>1591</v>
      </c>
      <c r="E208" s="182"/>
      <c r="F208" s="22" t="s">
        <v>1437</v>
      </c>
      <c r="G208" s="23" t="s">
        <v>1259</v>
      </c>
      <c r="H208" s="23" t="s">
        <v>218</v>
      </c>
      <c r="I208" s="9" t="s">
        <v>1595</v>
      </c>
    </row>
    <row r="209" spans="1:9" x14ac:dyDescent="0.2">
      <c r="A209" s="304"/>
      <c r="B209" s="172" t="s">
        <v>2431</v>
      </c>
      <c r="C209" s="172" t="s">
        <v>76</v>
      </c>
      <c r="D209" s="2" t="s">
        <v>1591</v>
      </c>
      <c r="E209" s="182"/>
      <c r="F209" s="22" t="s">
        <v>1437</v>
      </c>
      <c r="G209" s="23" t="s">
        <v>1259</v>
      </c>
      <c r="H209" s="23" t="s">
        <v>460</v>
      </c>
      <c r="I209" s="9" t="s">
        <v>1596</v>
      </c>
    </row>
    <row r="210" spans="1:9" x14ac:dyDescent="0.2">
      <c r="A210" s="304"/>
      <c r="B210" s="172" t="s">
        <v>2431</v>
      </c>
      <c r="C210" s="172" t="s">
        <v>76</v>
      </c>
      <c r="D210" s="2" t="s">
        <v>1591</v>
      </c>
      <c r="E210" s="182"/>
      <c r="F210" s="22" t="s">
        <v>1437</v>
      </c>
      <c r="G210" s="23" t="s">
        <v>1259</v>
      </c>
      <c r="H210" s="23" t="s">
        <v>460</v>
      </c>
      <c r="I210" s="9" t="s">
        <v>1597</v>
      </c>
    </row>
    <row r="211" spans="1:9" x14ac:dyDescent="0.2">
      <c r="A211" s="304"/>
      <c r="B211" s="172" t="s">
        <v>2431</v>
      </c>
      <c r="C211" s="172" t="s">
        <v>76</v>
      </c>
      <c r="D211" s="2" t="s">
        <v>1591</v>
      </c>
      <c r="E211" s="182"/>
      <c r="F211" s="22" t="s">
        <v>1437</v>
      </c>
      <c r="G211" s="23" t="s">
        <v>1259</v>
      </c>
      <c r="H211" s="23" t="s">
        <v>143</v>
      </c>
      <c r="I211" s="9" t="s">
        <v>1598</v>
      </c>
    </row>
    <row r="212" spans="1:9" x14ac:dyDescent="0.2">
      <c r="A212" s="304"/>
      <c r="B212" s="172" t="s">
        <v>2431</v>
      </c>
      <c r="C212" s="172" t="s">
        <v>76</v>
      </c>
      <c r="D212" s="2" t="s">
        <v>1591</v>
      </c>
      <c r="E212" s="182"/>
      <c r="F212" s="22" t="s">
        <v>1437</v>
      </c>
      <c r="G212" s="23" t="s">
        <v>1435</v>
      </c>
      <c r="H212" s="23" t="s">
        <v>465</v>
      </c>
      <c r="I212" s="9" t="s">
        <v>1599</v>
      </c>
    </row>
    <row r="213" spans="1:9" x14ac:dyDescent="0.2">
      <c r="A213" s="304"/>
      <c r="B213" s="172" t="s">
        <v>2431</v>
      </c>
      <c r="C213" s="172" t="s">
        <v>76</v>
      </c>
      <c r="D213" s="2" t="s">
        <v>1591</v>
      </c>
      <c r="E213" s="182"/>
      <c r="F213" s="22" t="s">
        <v>1437</v>
      </c>
      <c r="G213" s="23" t="s">
        <v>1259</v>
      </c>
      <c r="H213" s="23" t="s">
        <v>459</v>
      </c>
      <c r="I213" s="9" t="s">
        <v>1600</v>
      </c>
    </row>
    <row r="214" spans="1:9" x14ac:dyDescent="0.2">
      <c r="A214" s="304"/>
      <c r="B214" s="172" t="s">
        <v>2431</v>
      </c>
      <c r="C214" s="172" t="s">
        <v>76</v>
      </c>
      <c r="D214" s="2" t="s">
        <v>1591</v>
      </c>
      <c r="E214" s="182"/>
      <c r="F214" s="22" t="s">
        <v>1437</v>
      </c>
      <c r="G214" s="23" t="s">
        <v>1259</v>
      </c>
      <c r="H214" s="23" t="s">
        <v>460</v>
      </c>
      <c r="I214" s="9" t="s">
        <v>1601</v>
      </c>
    </row>
    <row r="215" spans="1:9" ht="24" x14ac:dyDescent="0.2">
      <c r="A215" s="304"/>
      <c r="B215" s="172" t="s">
        <v>2431</v>
      </c>
      <c r="C215" s="172" t="s">
        <v>76</v>
      </c>
      <c r="D215" s="2" t="s">
        <v>1591</v>
      </c>
      <c r="E215" s="182"/>
      <c r="F215" s="22" t="s">
        <v>1437</v>
      </c>
      <c r="G215" s="23" t="s">
        <v>1259</v>
      </c>
      <c r="H215" s="23" t="s">
        <v>460</v>
      </c>
      <c r="I215" s="9" t="s">
        <v>1602</v>
      </c>
    </row>
    <row r="216" spans="1:9" x14ac:dyDescent="0.2">
      <c r="A216" s="304"/>
      <c r="B216" s="172" t="s">
        <v>2431</v>
      </c>
      <c r="C216" s="172" t="s">
        <v>76</v>
      </c>
      <c r="D216" s="2" t="s">
        <v>1591</v>
      </c>
      <c r="E216" s="182"/>
      <c r="F216" s="22" t="s">
        <v>1437</v>
      </c>
      <c r="G216" s="23" t="s">
        <v>185</v>
      </c>
      <c r="H216" s="23" t="s">
        <v>433</v>
      </c>
      <c r="I216" s="9" t="s">
        <v>1603</v>
      </c>
    </row>
    <row r="217" spans="1:9" x14ac:dyDescent="0.2">
      <c r="A217" s="304"/>
      <c r="B217" s="172" t="s">
        <v>2431</v>
      </c>
      <c r="C217" s="172" t="s">
        <v>76</v>
      </c>
      <c r="D217" s="2" t="s">
        <v>1591</v>
      </c>
      <c r="E217" s="182"/>
      <c r="F217" s="22" t="s">
        <v>1437</v>
      </c>
      <c r="G217" s="23" t="s">
        <v>443</v>
      </c>
      <c r="H217" s="23" t="s">
        <v>479</v>
      </c>
      <c r="I217" s="9" t="s">
        <v>1604</v>
      </c>
    </row>
    <row r="218" spans="1:9" x14ac:dyDescent="0.2">
      <c r="A218" s="304"/>
      <c r="B218" s="172" t="s">
        <v>2431</v>
      </c>
      <c r="C218" s="172" t="s">
        <v>76</v>
      </c>
      <c r="D218" s="2" t="s">
        <v>1591</v>
      </c>
      <c r="E218" s="182"/>
      <c r="F218" s="22" t="s">
        <v>1437</v>
      </c>
      <c r="G218" s="23" t="s">
        <v>185</v>
      </c>
      <c r="H218" s="23" t="s">
        <v>298</v>
      </c>
      <c r="I218" s="9" t="s">
        <v>1605</v>
      </c>
    </row>
    <row r="219" spans="1:9" ht="24" x14ac:dyDescent="0.2">
      <c r="A219" s="304"/>
      <c r="B219" s="172" t="s">
        <v>2431</v>
      </c>
      <c r="C219" s="172" t="s">
        <v>76</v>
      </c>
      <c r="D219" s="2" t="s">
        <v>1591</v>
      </c>
      <c r="E219" s="182"/>
      <c r="F219" s="22" t="s">
        <v>1437</v>
      </c>
      <c r="G219" s="23" t="s">
        <v>1259</v>
      </c>
      <c r="H219" s="23" t="s">
        <v>460</v>
      </c>
      <c r="I219" s="9" t="s">
        <v>1606</v>
      </c>
    </row>
    <row r="220" spans="1:9" ht="24" x14ac:dyDescent="0.2">
      <c r="A220" s="304"/>
      <c r="B220" s="172" t="s">
        <v>2431</v>
      </c>
      <c r="C220" s="172" t="s">
        <v>76</v>
      </c>
      <c r="D220" s="2" t="s">
        <v>1591</v>
      </c>
      <c r="E220" s="182"/>
      <c r="F220" s="22" t="s">
        <v>1437</v>
      </c>
      <c r="G220" s="23" t="s">
        <v>1259</v>
      </c>
      <c r="H220" s="23" t="s">
        <v>646</v>
      </c>
      <c r="I220" s="9" t="s">
        <v>1607</v>
      </c>
    </row>
    <row r="221" spans="1:9" ht="24" x14ac:dyDescent="0.2">
      <c r="A221" s="304">
        <f>+A204+1</f>
        <v>14</v>
      </c>
      <c r="B221" s="308" t="s">
        <v>2437</v>
      </c>
      <c r="C221" s="308" t="s">
        <v>76</v>
      </c>
      <c r="D221" s="303" t="s">
        <v>230</v>
      </c>
      <c r="E221" s="309">
        <f>COUNTIF($B$8:$B$822,"KI")-1</f>
        <v>8</v>
      </c>
      <c r="F221" s="305" t="s">
        <v>1436</v>
      </c>
      <c r="G221" s="305" t="s">
        <v>1259</v>
      </c>
      <c r="H221" s="305" t="s">
        <v>460</v>
      </c>
      <c r="I221" s="306" t="s">
        <v>1608</v>
      </c>
    </row>
    <row r="222" spans="1:9" ht="18.75" customHeight="1" x14ac:dyDescent="0.2">
      <c r="A222" s="304"/>
      <c r="B222" s="172" t="s">
        <v>2437</v>
      </c>
      <c r="C222" s="172" t="s">
        <v>76</v>
      </c>
      <c r="D222" s="2" t="s">
        <v>230</v>
      </c>
      <c r="E222" s="182"/>
      <c r="F222" s="22" t="s">
        <v>1437</v>
      </c>
      <c r="G222" s="23" t="s">
        <v>1259</v>
      </c>
      <c r="H222" s="23" t="s">
        <v>218</v>
      </c>
      <c r="I222" s="9" t="s">
        <v>1609</v>
      </c>
    </row>
    <row r="223" spans="1:9" ht="24" x14ac:dyDescent="0.2">
      <c r="A223" s="304"/>
      <c r="B223" s="172" t="s">
        <v>2437</v>
      </c>
      <c r="C223" s="172" t="s">
        <v>76</v>
      </c>
      <c r="D223" s="2" t="s">
        <v>230</v>
      </c>
      <c r="E223" s="182"/>
      <c r="F223" s="22" t="s">
        <v>1437</v>
      </c>
      <c r="G223" s="23" t="s">
        <v>1259</v>
      </c>
      <c r="H223" s="23" t="s">
        <v>259</v>
      </c>
      <c r="I223" s="9" t="s">
        <v>1610</v>
      </c>
    </row>
    <row r="224" spans="1:9" ht="24" x14ac:dyDescent="0.2">
      <c r="A224" s="304"/>
      <c r="B224" s="172" t="s">
        <v>2437</v>
      </c>
      <c r="C224" s="172" t="s">
        <v>76</v>
      </c>
      <c r="D224" s="2" t="s">
        <v>230</v>
      </c>
      <c r="E224" s="182"/>
      <c r="F224" s="22" t="s">
        <v>1437</v>
      </c>
      <c r="G224" s="23" t="s">
        <v>1259</v>
      </c>
      <c r="H224" s="23" t="s">
        <v>142</v>
      </c>
      <c r="I224" s="9" t="s">
        <v>1611</v>
      </c>
    </row>
    <row r="225" spans="1:9" ht="24" x14ac:dyDescent="0.2">
      <c r="A225" s="304"/>
      <c r="B225" s="172" t="s">
        <v>2437</v>
      </c>
      <c r="C225" s="172" t="s">
        <v>76</v>
      </c>
      <c r="D225" s="2" t="s">
        <v>230</v>
      </c>
      <c r="E225" s="182"/>
      <c r="F225" s="22" t="s">
        <v>1437</v>
      </c>
      <c r="G225" s="23" t="s">
        <v>1259</v>
      </c>
      <c r="H225" s="23" t="s">
        <v>143</v>
      </c>
      <c r="I225" s="9" t="s">
        <v>3729</v>
      </c>
    </row>
    <row r="226" spans="1:9" ht="24" x14ac:dyDescent="0.2">
      <c r="A226" s="304"/>
      <c r="B226" s="172" t="s">
        <v>2437</v>
      </c>
      <c r="C226" s="172" t="s">
        <v>76</v>
      </c>
      <c r="D226" s="2" t="s">
        <v>230</v>
      </c>
      <c r="E226" s="182"/>
      <c r="F226" s="22" t="s">
        <v>1437</v>
      </c>
      <c r="G226" s="23" t="s">
        <v>1259</v>
      </c>
      <c r="H226" s="23" t="s">
        <v>460</v>
      </c>
      <c r="I226" s="9" t="s">
        <v>1613</v>
      </c>
    </row>
    <row r="227" spans="1:9" ht="24" x14ac:dyDescent="0.2">
      <c r="A227" s="304"/>
      <c r="B227" s="172" t="s">
        <v>2437</v>
      </c>
      <c r="C227" s="172" t="s">
        <v>76</v>
      </c>
      <c r="D227" s="2" t="s">
        <v>230</v>
      </c>
      <c r="E227" s="182"/>
      <c r="F227" s="22" t="s">
        <v>1437</v>
      </c>
      <c r="G227" s="23" t="s">
        <v>1435</v>
      </c>
      <c r="H227" s="23" t="s">
        <v>465</v>
      </c>
      <c r="I227" s="9" t="s">
        <v>3722</v>
      </c>
    </row>
    <row r="228" spans="1:9" ht="24" x14ac:dyDescent="0.2">
      <c r="A228" s="304"/>
      <c r="B228" s="172" t="s">
        <v>2437</v>
      </c>
      <c r="C228" s="172" t="s">
        <v>76</v>
      </c>
      <c r="D228" s="2" t="s">
        <v>230</v>
      </c>
      <c r="E228" s="182"/>
      <c r="F228" s="22" t="s">
        <v>1437</v>
      </c>
      <c r="G228" s="23" t="s">
        <v>1259</v>
      </c>
      <c r="H228" s="23" t="s">
        <v>460</v>
      </c>
      <c r="I228" s="9" t="s">
        <v>3730</v>
      </c>
    </row>
    <row r="229" spans="1:9" ht="24" x14ac:dyDescent="0.2">
      <c r="A229" s="304"/>
      <c r="B229" s="172" t="s">
        <v>2437</v>
      </c>
      <c r="C229" s="172" t="s">
        <v>76</v>
      </c>
      <c r="D229" s="2" t="s">
        <v>230</v>
      </c>
      <c r="E229" s="182"/>
      <c r="F229" s="22" t="s">
        <v>1437</v>
      </c>
      <c r="G229" s="23" t="s">
        <v>1259</v>
      </c>
      <c r="H229" s="23" t="s">
        <v>460</v>
      </c>
      <c r="I229" s="9" t="s">
        <v>1616</v>
      </c>
    </row>
    <row r="230" spans="1:9" ht="24" x14ac:dyDescent="0.2">
      <c r="A230" s="304">
        <f>+A221+1</f>
        <v>15</v>
      </c>
      <c r="B230" s="308" t="s">
        <v>2772</v>
      </c>
      <c r="C230" s="308" t="s">
        <v>76</v>
      </c>
      <c r="D230" s="188" t="s">
        <v>2128</v>
      </c>
      <c r="E230" s="309">
        <f>COUNTIF($B$8:$B$822,"TA")-1</f>
        <v>1</v>
      </c>
      <c r="F230" s="305" t="s">
        <v>1436</v>
      </c>
      <c r="G230" s="305" t="s">
        <v>1259</v>
      </c>
      <c r="H230" s="305" t="s">
        <v>460</v>
      </c>
      <c r="I230" s="306" t="s">
        <v>1617</v>
      </c>
    </row>
    <row r="231" spans="1:9" ht="24" x14ac:dyDescent="0.2">
      <c r="A231" s="304"/>
      <c r="B231" s="172" t="s">
        <v>2772</v>
      </c>
      <c r="C231" s="172" t="s">
        <v>76</v>
      </c>
      <c r="D231" s="2" t="s">
        <v>2128</v>
      </c>
      <c r="E231" s="182"/>
      <c r="F231" s="22" t="s">
        <v>1437</v>
      </c>
      <c r="G231" s="23" t="s">
        <v>1259</v>
      </c>
      <c r="H231" s="23" t="s">
        <v>460</v>
      </c>
      <c r="I231" s="9" t="s">
        <v>1618</v>
      </c>
    </row>
    <row r="232" spans="1:9" ht="24" x14ac:dyDescent="0.2">
      <c r="A232" s="304">
        <f>+A230+1</f>
        <v>16</v>
      </c>
      <c r="B232" s="308" t="s">
        <v>3199</v>
      </c>
      <c r="C232" s="308" t="s">
        <v>76</v>
      </c>
      <c r="D232" s="303" t="s">
        <v>1619</v>
      </c>
      <c r="E232" s="309">
        <f>COUNTIF($B$8:$B$822,"XA")-1</f>
        <v>1</v>
      </c>
      <c r="F232" s="305" t="s">
        <v>1436</v>
      </c>
      <c r="G232" s="305" t="s">
        <v>1259</v>
      </c>
      <c r="H232" s="305" t="s">
        <v>460</v>
      </c>
      <c r="I232" s="306" t="s">
        <v>1620</v>
      </c>
    </row>
    <row r="233" spans="1:9" ht="24" x14ac:dyDescent="0.2">
      <c r="A233" s="304"/>
      <c r="B233" s="172" t="s">
        <v>3199</v>
      </c>
      <c r="C233" s="172" t="s">
        <v>76</v>
      </c>
      <c r="D233" s="2" t="s">
        <v>1619</v>
      </c>
      <c r="E233" s="182"/>
      <c r="F233" s="22" t="s">
        <v>1437</v>
      </c>
      <c r="G233" s="23" t="s">
        <v>1259</v>
      </c>
      <c r="H233" s="23" t="s">
        <v>460</v>
      </c>
      <c r="I233" s="9" t="s">
        <v>1621</v>
      </c>
    </row>
    <row r="234" spans="1:9" ht="36" x14ac:dyDescent="0.2">
      <c r="A234" s="304">
        <f>+A232+1</f>
        <v>17</v>
      </c>
      <c r="B234" s="308" t="s">
        <v>2469</v>
      </c>
      <c r="C234" s="308" t="s">
        <v>76</v>
      </c>
      <c r="D234" s="303" t="s">
        <v>416</v>
      </c>
      <c r="E234" s="309">
        <f>COUNTIF($B$8:$B$822,"OD")-1</f>
        <v>34</v>
      </c>
      <c r="F234" s="305" t="s">
        <v>1436</v>
      </c>
      <c r="G234" s="305" t="s">
        <v>1259</v>
      </c>
      <c r="H234" s="305" t="s">
        <v>460</v>
      </c>
      <c r="I234" s="306" t="s">
        <v>1622</v>
      </c>
    </row>
    <row r="235" spans="1:9" ht="24" x14ac:dyDescent="0.2">
      <c r="A235" s="304"/>
      <c r="B235" s="172" t="s">
        <v>2469</v>
      </c>
      <c r="C235" s="172" t="s">
        <v>76</v>
      </c>
      <c r="D235" s="2" t="s">
        <v>416</v>
      </c>
      <c r="E235" s="182"/>
      <c r="F235" s="22" t="s">
        <v>1437</v>
      </c>
      <c r="G235" s="23" t="s">
        <v>1259</v>
      </c>
      <c r="H235" s="23" t="s">
        <v>460</v>
      </c>
      <c r="I235" s="9" t="s">
        <v>1623</v>
      </c>
    </row>
    <row r="236" spans="1:9" ht="24" x14ac:dyDescent="0.2">
      <c r="A236" s="304"/>
      <c r="B236" s="172" t="s">
        <v>2469</v>
      </c>
      <c r="C236" s="172" t="s">
        <v>76</v>
      </c>
      <c r="D236" s="2" t="s">
        <v>416</v>
      </c>
      <c r="E236" s="182"/>
      <c r="F236" s="22" t="s">
        <v>1437</v>
      </c>
      <c r="G236" s="23" t="s">
        <v>1259</v>
      </c>
      <c r="H236" s="23" t="s">
        <v>460</v>
      </c>
      <c r="I236" s="9" t="s">
        <v>3634</v>
      </c>
    </row>
    <row r="237" spans="1:9" ht="24" x14ac:dyDescent="0.2">
      <c r="A237" s="176"/>
      <c r="B237" s="294"/>
      <c r="C237" s="178"/>
      <c r="D237" s="75"/>
      <c r="E237" s="183"/>
      <c r="F237" s="61"/>
      <c r="G237" s="62"/>
      <c r="H237" s="62"/>
      <c r="I237" s="63" t="s">
        <v>1626</v>
      </c>
    </row>
    <row r="238" spans="1:9" ht="24" x14ac:dyDescent="0.2">
      <c r="A238" s="304"/>
      <c r="B238" s="172" t="s">
        <v>2469</v>
      </c>
      <c r="C238" s="172" t="s">
        <v>76</v>
      </c>
      <c r="D238" s="2" t="s">
        <v>416</v>
      </c>
      <c r="E238" s="182"/>
      <c r="F238" s="22" t="s">
        <v>1437</v>
      </c>
      <c r="G238" s="23" t="s">
        <v>1259</v>
      </c>
      <c r="H238" s="23" t="s">
        <v>460</v>
      </c>
      <c r="I238" s="9" t="s">
        <v>2124</v>
      </c>
    </row>
    <row r="239" spans="1:9" ht="24" x14ac:dyDescent="0.2">
      <c r="A239" s="176"/>
      <c r="B239" s="294"/>
      <c r="C239" s="178"/>
      <c r="D239" s="75"/>
      <c r="E239" s="183"/>
      <c r="F239" s="61"/>
      <c r="G239" s="62"/>
      <c r="H239" s="62"/>
      <c r="I239" s="63" t="s">
        <v>1625</v>
      </c>
    </row>
    <row r="240" spans="1:9" ht="24" x14ac:dyDescent="0.2">
      <c r="A240" s="176"/>
      <c r="B240" s="294"/>
      <c r="C240" s="178"/>
      <c r="D240" s="75"/>
      <c r="E240" s="183"/>
      <c r="F240" s="61"/>
      <c r="G240" s="62"/>
      <c r="H240" s="62"/>
      <c r="I240" s="63" t="s">
        <v>1660</v>
      </c>
    </row>
    <row r="241" spans="1:9" ht="24" x14ac:dyDescent="0.2">
      <c r="A241" s="304"/>
      <c r="B241" s="172" t="s">
        <v>2469</v>
      </c>
      <c r="C241" s="172" t="s">
        <v>76</v>
      </c>
      <c r="D241" s="2" t="s">
        <v>416</v>
      </c>
      <c r="E241" s="182"/>
      <c r="F241" s="22" t="s">
        <v>1437</v>
      </c>
      <c r="G241" s="23" t="s">
        <v>1259</v>
      </c>
      <c r="H241" s="23" t="s">
        <v>460</v>
      </c>
      <c r="I241" s="9" t="s">
        <v>1627</v>
      </c>
    </row>
    <row r="242" spans="1:9" ht="24" x14ac:dyDescent="0.2">
      <c r="A242" s="304"/>
      <c r="B242" s="172" t="s">
        <v>2469</v>
      </c>
      <c r="C242" s="172" t="s">
        <v>76</v>
      </c>
      <c r="D242" s="2" t="s">
        <v>416</v>
      </c>
      <c r="E242" s="182"/>
      <c r="F242" s="22" t="s">
        <v>1437</v>
      </c>
      <c r="G242" s="23" t="s">
        <v>1259</v>
      </c>
      <c r="H242" s="23" t="s">
        <v>460</v>
      </c>
      <c r="I242" s="9" t="s">
        <v>3635</v>
      </c>
    </row>
    <row r="243" spans="1:9" ht="24" x14ac:dyDescent="0.2">
      <c r="A243" s="304"/>
      <c r="B243" s="172" t="s">
        <v>2469</v>
      </c>
      <c r="C243" s="172" t="s">
        <v>76</v>
      </c>
      <c r="D243" s="2" t="s">
        <v>416</v>
      </c>
      <c r="E243" s="182"/>
      <c r="F243" s="22" t="s">
        <v>1437</v>
      </c>
      <c r="G243" s="23" t="s">
        <v>1259</v>
      </c>
      <c r="H243" s="23" t="s">
        <v>460</v>
      </c>
      <c r="I243" s="9" t="s">
        <v>1628</v>
      </c>
    </row>
    <row r="244" spans="1:9" x14ac:dyDescent="0.2">
      <c r="A244" s="304"/>
      <c r="B244" s="172" t="s">
        <v>2469</v>
      </c>
      <c r="C244" s="172" t="s">
        <v>76</v>
      </c>
      <c r="D244" s="2" t="s">
        <v>416</v>
      </c>
      <c r="E244" s="182"/>
      <c r="F244" s="22" t="s">
        <v>1437</v>
      </c>
      <c r="G244" s="23" t="s">
        <v>1259</v>
      </c>
      <c r="H244" s="23" t="s">
        <v>142</v>
      </c>
      <c r="I244" s="9" t="s">
        <v>3636</v>
      </c>
    </row>
    <row r="245" spans="1:9" ht="24" x14ac:dyDescent="0.2">
      <c r="A245" s="176"/>
      <c r="B245" s="294"/>
      <c r="C245" s="178"/>
      <c r="D245" s="75"/>
      <c r="E245" s="183"/>
      <c r="F245" s="61"/>
      <c r="G245" s="62"/>
      <c r="H245" s="62"/>
      <c r="I245" s="63" t="s">
        <v>1630</v>
      </c>
    </row>
    <row r="246" spans="1:9" ht="24" x14ac:dyDescent="0.2">
      <c r="A246" s="176"/>
      <c r="B246" s="294"/>
      <c r="C246" s="178"/>
      <c r="D246" s="75"/>
      <c r="E246" s="183"/>
      <c r="F246" s="61"/>
      <c r="G246" s="62"/>
      <c r="H246" s="62"/>
      <c r="I246" s="63" t="s">
        <v>1631</v>
      </c>
    </row>
    <row r="247" spans="1:9" ht="24" x14ac:dyDescent="0.2">
      <c r="A247" s="304"/>
      <c r="B247" s="172" t="s">
        <v>2469</v>
      </c>
      <c r="C247" s="172" t="s">
        <v>76</v>
      </c>
      <c r="D247" s="2" t="s">
        <v>416</v>
      </c>
      <c r="E247" s="182"/>
      <c r="F247" s="22" t="s">
        <v>1437</v>
      </c>
      <c r="G247" s="23" t="s">
        <v>1259</v>
      </c>
      <c r="H247" s="23" t="s">
        <v>460</v>
      </c>
      <c r="I247" s="9" t="s">
        <v>1632</v>
      </c>
    </row>
    <row r="248" spans="1:9" ht="24" x14ac:dyDescent="0.2">
      <c r="A248" s="304"/>
      <c r="B248" s="172" t="s">
        <v>2469</v>
      </c>
      <c r="C248" s="172" t="s">
        <v>76</v>
      </c>
      <c r="D248" s="2" t="s">
        <v>416</v>
      </c>
      <c r="E248" s="182"/>
      <c r="F248" s="22" t="s">
        <v>1437</v>
      </c>
      <c r="G248" s="23" t="s">
        <v>1259</v>
      </c>
      <c r="H248" s="23" t="s">
        <v>460</v>
      </c>
      <c r="I248" s="9" t="s">
        <v>3637</v>
      </c>
    </row>
    <row r="249" spans="1:9" ht="18.75" customHeight="1" x14ac:dyDescent="0.2">
      <c r="A249" s="304"/>
      <c r="B249" s="172" t="s">
        <v>2469</v>
      </c>
      <c r="C249" s="172" t="s">
        <v>76</v>
      </c>
      <c r="D249" s="2" t="s">
        <v>416</v>
      </c>
      <c r="E249" s="182"/>
      <c r="F249" s="22" t="s">
        <v>1437</v>
      </c>
      <c r="G249" s="23" t="s">
        <v>1259</v>
      </c>
      <c r="H249" s="23" t="s">
        <v>218</v>
      </c>
      <c r="I249" s="9" t="s">
        <v>1633</v>
      </c>
    </row>
    <row r="250" spans="1:9" ht="24" x14ac:dyDescent="0.2">
      <c r="A250" s="176"/>
      <c r="B250" s="294"/>
      <c r="C250" s="178"/>
      <c r="D250" s="75"/>
      <c r="E250" s="183"/>
      <c r="F250" s="61"/>
      <c r="G250" s="62"/>
      <c r="H250" s="62"/>
      <c r="I250" s="63" t="s">
        <v>1634</v>
      </c>
    </row>
    <row r="251" spans="1:9" ht="18.75" customHeight="1" x14ac:dyDescent="0.2">
      <c r="A251" s="304"/>
      <c r="B251" s="172" t="s">
        <v>2469</v>
      </c>
      <c r="C251" s="172" t="s">
        <v>76</v>
      </c>
      <c r="D251" s="2" t="s">
        <v>416</v>
      </c>
      <c r="E251" s="182"/>
      <c r="F251" s="22" t="s">
        <v>1437</v>
      </c>
      <c r="G251" s="23" t="s">
        <v>1259</v>
      </c>
      <c r="H251" s="23" t="s">
        <v>218</v>
      </c>
      <c r="I251" s="9" t="s">
        <v>3709</v>
      </c>
    </row>
    <row r="252" spans="1:9" ht="24" x14ac:dyDescent="0.2">
      <c r="A252" s="304"/>
      <c r="B252" s="172" t="s">
        <v>2469</v>
      </c>
      <c r="C252" s="172" t="s">
        <v>76</v>
      </c>
      <c r="D252" s="2" t="s">
        <v>416</v>
      </c>
      <c r="E252" s="182"/>
      <c r="F252" s="22" t="s">
        <v>1437</v>
      </c>
      <c r="G252" s="23" t="s">
        <v>1460</v>
      </c>
      <c r="H252" s="23" t="s">
        <v>246</v>
      </c>
      <c r="I252" s="9" t="s">
        <v>1635</v>
      </c>
    </row>
    <row r="253" spans="1:9" ht="24" x14ac:dyDescent="0.2">
      <c r="A253" s="304"/>
      <c r="B253" s="172" t="s">
        <v>2469</v>
      </c>
      <c r="C253" s="172" t="s">
        <v>76</v>
      </c>
      <c r="D253" s="2" t="s">
        <v>416</v>
      </c>
      <c r="E253" s="182"/>
      <c r="F253" s="22" t="s">
        <v>1437</v>
      </c>
      <c r="G253" s="23" t="s">
        <v>1259</v>
      </c>
      <c r="H253" s="23" t="s">
        <v>460</v>
      </c>
      <c r="I253" s="9" t="s">
        <v>1637</v>
      </c>
    </row>
    <row r="254" spans="1:9" ht="24" x14ac:dyDescent="0.2">
      <c r="A254" s="176"/>
      <c r="B254" s="294"/>
      <c r="C254" s="178"/>
      <c r="D254" s="75"/>
      <c r="E254" s="183"/>
      <c r="F254" s="61"/>
      <c r="G254" s="62"/>
      <c r="H254" s="62"/>
      <c r="I254" s="63" t="s">
        <v>1638</v>
      </c>
    </row>
    <row r="255" spans="1:9" ht="24" x14ac:dyDescent="0.2">
      <c r="A255" s="176"/>
      <c r="B255" s="294"/>
      <c r="C255" s="178"/>
      <c r="D255" s="75"/>
      <c r="E255" s="183"/>
      <c r="F255" s="61"/>
      <c r="G255" s="62"/>
      <c r="H255" s="62"/>
      <c r="I255" s="63" t="s">
        <v>1639</v>
      </c>
    </row>
    <row r="256" spans="1:9" ht="24" x14ac:dyDescent="0.2">
      <c r="A256" s="176"/>
      <c r="B256" s="294"/>
      <c r="C256" s="178"/>
      <c r="D256" s="75"/>
      <c r="E256" s="183"/>
      <c r="F256" s="61"/>
      <c r="G256" s="62"/>
      <c r="H256" s="62"/>
      <c r="I256" s="63" t="s">
        <v>1657</v>
      </c>
    </row>
    <row r="257" spans="1:9" ht="24" x14ac:dyDescent="0.2">
      <c r="A257" s="176"/>
      <c r="B257" s="294"/>
      <c r="C257" s="178"/>
      <c r="D257" s="75"/>
      <c r="E257" s="183"/>
      <c r="F257" s="61"/>
      <c r="G257" s="62"/>
      <c r="H257" s="62"/>
      <c r="I257" s="63" t="s">
        <v>1636</v>
      </c>
    </row>
    <row r="258" spans="1:9" x14ac:dyDescent="0.2">
      <c r="A258" s="176"/>
      <c r="B258" s="294"/>
      <c r="C258" s="178"/>
      <c r="D258" s="75"/>
      <c r="E258" s="183"/>
      <c r="F258" s="61"/>
      <c r="G258" s="62"/>
      <c r="H258" s="62"/>
      <c r="I258" s="63" t="s">
        <v>1640</v>
      </c>
    </row>
    <row r="259" spans="1:9" ht="24" x14ac:dyDescent="0.2">
      <c r="A259" s="304"/>
      <c r="B259" s="172" t="s">
        <v>2469</v>
      </c>
      <c r="C259" s="172" t="s">
        <v>76</v>
      </c>
      <c r="D259" s="2" t="s">
        <v>416</v>
      </c>
      <c r="E259" s="182"/>
      <c r="F259" s="22" t="s">
        <v>1437</v>
      </c>
      <c r="G259" s="23" t="s">
        <v>1259</v>
      </c>
      <c r="H259" s="23" t="s">
        <v>375</v>
      </c>
      <c r="I259" s="9" t="s">
        <v>1651</v>
      </c>
    </row>
    <row r="260" spans="1:9" x14ac:dyDescent="0.2">
      <c r="A260" s="304"/>
      <c r="B260" s="172" t="s">
        <v>2469</v>
      </c>
      <c r="C260" s="172" t="s">
        <v>76</v>
      </c>
      <c r="D260" s="2" t="s">
        <v>416</v>
      </c>
      <c r="E260" s="182"/>
      <c r="F260" s="22" t="s">
        <v>1437</v>
      </c>
      <c r="G260" s="23" t="s">
        <v>1259</v>
      </c>
      <c r="H260" s="23" t="s">
        <v>375</v>
      </c>
      <c r="I260" s="9" t="s">
        <v>1652</v>
      </c>
    </row>
    <row r="261" spans="1:9" ht="24" x14ac:dyDescent="0.2">
      <c r="A261" s="304"/>
      <c r="B261" s="172" t="s">
        <v>2469</v>
      </c>
      <c r="C261" s="172" t="s">
        <v>76</v>
      </c>
      <c r="D261" s="2" t="s">
        <v>416</v>
      </c>
      <c r="E261" s="182"/>
      <c r="F261" s="22" t="s">
        <v>1437</v>
      </c>
      <c r="G261" s="23" t="s">
        <v>1259</v>
      </c>
      <c r="H261" s="23" t="s">
        <v>283</v>
      </c>
      <c r="I261" s="9" t="s">
        <v>1641</v>
      </c>
    </row>
    <row r="262" spans="1:9" ht="24" x14ac:dyDescent="0.2">
      <c r="A262" s="304"/>
      <c r="B262" s="172" t="s">
        <v>2469</v>
      </c>
      <c r="C262" s="172" t="s">
        <v>76</v>
      </c>
      <c r="D262" s="2" t="s">
        <v>416</v>
      </c>
      <c r="E262" s="182"/>
      <c r="F262" s="22" t="s">
        <v>1437</v>
      </c>
      <c r="G262" s="23" t="s">
        <v>1259</v>
      </c>
      <c r="H262" s="23" t="s">
        <v>283</v>
      </c>
      <c r="I262" s="9" t="s">
        <v>1653</v>
      </c>
    </row>
    <row r="263" spans="1:9" ht="36" x14ac:dyDescent="0.2">
      <c r="A263" s="304"/>
      <c r="B263" s="172" t="s">
        <v>2469</v>
      </c>
      <c r="C263" s="172" t="s">
        <v>76</v>
      </c>
      <c r="D263" s="2" t="s">
        <v>416</v>
      </c>
      <c r="E263" s="182"/>
      <c r="F263" s="22" t="s">
        <v>1437</v>
      </c>
      <c r="G263" s="23" t="s">
        <v>1259</v>
      </c>
      <c r="H263" s="23" t="s">
        <v>283</v>
      </c>
      <c r="I263" s="9" t="s">
        <v>1655</v>
      </c>
    </row>
    <row r="264" spans="1:9" ht="24" x14ac:dyDescent="0.2">
      <c r="A264" s="304"/>
      <c r="B264" s="172" t="s">
        <v>2469</v>
      </c>
      <c r="C264" s="172" t="s">
        <v>76</v>
      </c>
      <c r="D264" s="2" t="s">
        <v>416</v>
      </c>
      <c r="E264" s="182"/>
      <c r="F264" s="22" t="s">
        <v>1437</v>
      </c>
      <c r="G264" s="23" t="s">
        <v>1259</v>
      </c>
      <c r="H264" s="23" t="s">
        <v>283</v>
      </c>
      <c r="I264" s="9" t="s">
        <v>1656</v>
      </c>
    </row>
    <row r="265" spans="1:9" ht="24" x14ac:dyDescent="0.2">
      <c r="A265" s="304"/>
      <c r="B265" s="172" t="s">
        <v>2469</v>
      </c>
      <c r="C265" s="172" t="s">
        <v>76</v>
      </c>
      <c r="D265" s="2" t="s">
        <v>416</v>
      </c>
      <c r="E265" s="182"/>
      <c r="F265" s="22" t="s">
        <v>1437</v>
      </c>
      <c r="G265" s="23" t="s">
        <v>1259</v>
      </c>
      <c r="H265" s="23" t="s">
        <v>143</v>
      </c>
      <c r="I265" s="9" t="s">
        <v>3638</v>
      </c>
    </row>
    <row r="266" spans="1:9" x14ac:dyDescent="0.2">
      <c r="A266" s="304"/>
      <c r="B266" s="172" t="s">
        <v>2469</v>
      </c>
      <c r="C266" s="172" t="s">
        <v>76</v>
      </c>
      <c r="D266" s="2" t="s">
        <v>416</v>
      </c>
      <c r="E266" s="182"/>
      <c r="F266" s="22" t="s">
        <v>1437</v>
      </c>
      <c r="G266" s="23" t="s">
        <v>1259</v>
      </c>
      <c r="H266" s="23" t="s">
        <v>1561</v>
      </c>
      <c r="I266" s="9" t="s">
        <v>1643</v>
      </c>
    </row>
    <row r="267" spans="1:9" ht="24" x14ac:dyDescent="0.2">
      <c r="A267" s="304"/>
      <c r="B267" s="172" t="s">
        <v>2469</v>
      </c>
      <c r="C267" s="172" t="s">
        <v>76</v>
      </c>
      <c r="D267" s="2" t="s">
        <v>416</v>
      </c>
      <c r="E267" s="182"/>
      <c r="F267" s="22" t="s">
        <v>1437</v>
      </c>
      <c r="G267" s="23" t="s">
        <v>1259</v>
      </c>
      <c r="H267" s="23" t="s">
        <v>143</v>
      </c>
      <c r="I267" s="9" t="s">
        <v>3710</v>
      </c>
    </row>
    <row r="268" spans="1:9" ht="24" x14ac:dyDescent="0.2">
      <c r="A268" s="304"/>
      <c r="B268" s="172" t="s">
        <v>2469</v>
      </c>
      <c r="C268" s="172" t="s">
        <v>76</v>
      </c>
      <c r="D268" s="2" t="s">
        <v>416</v>
      </c>
      <c r="E268" s="182"/>
      <c r="F268" s="22" t="s">
        <v>1437</v>
      </c>
      <c r="G268" s="23" t="s">
        <v>1259</v>
      </c>
      <c r="H268" s="23" t="s">
        <v>143</v>
      </c>
      <c r="I268" s="9" t="s">
        <v>3711</v>
      </c>
    </row>
    <row r="269" spans="1:9" ht="24" x14ac:dyDescent="0.2">
      <c r="A269" s="176"/>
      <c r="B269" s="294"/>
      <c r="C269" s="178"/>
      <c r="D269" s="75"/>
      <c r="E269" s="183"/>
      <c r="F269" s="61"/>
      <c r="G269" s="62"/>
      <c r="H269" s="62"/>
      <c r="I269" s="63" t="s">
        <v>1644</v>
      </c>
    </row>
    <row r="270" spans="1:9" ht="24" x14ac:dyDescent="0.2">
      <c r="A270" s="176"/>
      <c r="B270" s="294"/>
      <c r="C270" s="178"/>
      <c r="D270" s="75"/>
      <c r="E270" s="183"/>
      <c r="F270" s="61"/>
      <c r="G270" s="62"/>
      <c r="H270" s="62"/>
      <c r="I270" s="63" t="s">
        <v>1645</v>
      </c>
    </row>
    <row r="271" spans="1:9" ht="24" x14ac:dyDescent="0.2">
      <c r="A271" s="304"/>
      <c r="B271" s="172" t="s">
        <v>2469</v>
      </c>
      <c r="C271" s="172" t="s">
        <v>76</v>
      </c>
      <c r="D271" s="2" t="s">
        <v>416</v>
      </c>
      <c r="E271" s="182"/>
      <c r="F271" s="22" t="s">
        <v>1437</v>
      </c>
      <c r="G271" s="23" t="s">
        <v>1435</v>
      </c>
      <c r="H271" s="23" t="s">
        <v>465</v>
      </c>
      <c r="I271" s="9" t="s">
        <v>1646</v>
      </c>
    </row>
    <row r="272" spans="1:9" x14ac:dyDescent="0.2">
      <c r="A272" s="304"/>
      <c r="B272" s="172" t="s">
        <v>2469</v>
      </c>
      <c r="C272" s="172" t="s">
        <v>76</v>
      </c>
      <c r="D272" s="2" t="s">
        <v>416</v>
      </c>
      <c r="E272" s="182"/>
      <c r="F272" s="22" t="s">
        <v>1437</v>
      </c>
      <c r="G272" s="23" t="s">
        <v>1435</v>
      </c>
      <c r="H272" s="23" t="s">
        <v>465</v>
      </c>
      <c r="I272" s="9" t="s">
        <v>3712</v>
      </c>
    </row>
    <row r="273" spans="1:9" ht="24" x14ac:dyDescent="0.2">
      <c r="A273" s="304"/>
      <c r="B273" s="172" t="s">
        <v>2469</v>
      </c>
      <c r="C273" s="172" t="s">
        <v>76</v>
      </c>
      <c r="D273" s="2" t="s">
        <v>416</v>
      </c>
      <c r="E273" s="182"/>
      <c r="F273" s="22" t="s">
        <v>1437</v>
      </c>
      <c r="G273" s="23" t="s">
        <v>1435</v>
      </c>
      <c r="H273" s="23" t="s">
        <v>26</v>
      </c>
      <c r="I273" s="9" t="s">
        <v>3676</v>
      </c>
    </row>
    <row r="274" spans="1:9" x14ac:dyDescent="0.2">
      <c r="A274" s="304"/>
      <c r="B274" s="172" t="s">
        <v>2469</v>
      </c>
      <c r="C274" s="172" t="s">
        <v>76</v>
      </c>
      <c r="D274" s="2" t="s">
        <v>416</v>
      </c>
      <c r="E274" s="182"/>
      <c r="F274" s="22" t="s">
        <v>1437</v>
      </c>
      <c r="G274" s="23" t="s">
        <v>1259</v>
      </c>
      <c r="H274" s="23" t="s">
        <v>457</v>
      </c>
      <c r="I274" s="9" t="s">
        <v>1649</v>
      </c>
    </row>
    <row r="275" spans="1:9" ht="24" x14ac:dyDescent="0.2">
      <c r="A275" s="176"/>
      <c r="B275" s="294"/>
      <c r="C275" s="178"/>
      <c r="D275" s="75"/>
      <c r="E275" s="183"/>
      <c r="F275" s="61"/>
      <c r="G275" s="62"/>
      <c r="H275" s="62"/>
      <c r="I275" s="63" t="s">
        <v>1650</v>
      </c>
    </row>
    <row r="276" spans="1:9" ht="24" x14ac:dyDescent="0.2">
      <c r="A276" s="176"/>
      <c r="B276" s="178"/>
      <c r="C276" s="178"/>
      <c r="D276" s="75"/>
      <c r="E276" s="183"/>
      <c r="F276" s="61"/>
      <c r="G276" s="62"/>
      <c r="H276" s="62"/>
      <c r="I276" s="63" t="s">
        <v>1624</v>
      </c>
    </row>
    <row r="277" spans="1:9" ht="24" x14ac:dyDescent="0.2">
      <c r="A277" s="304"/>
      <c r="B277" s="172" t="s">
        <v>2469</v>
      </c>
      <c r="C277" s="172" t="s">
        <v>76</v>
      </c>
      <c r="D277" s="2" t="s">
        <v>416</v>
      </c>
      <c r="E277" s="182"/>
      <c r="F277" s="22" t="s">
        <v>1437</v>
      </c>
      <c r="G277" s="23" t="s">
        <v>1259</v>
      </c>
      <c r="H277" s="23" t="s">
        <v>646</v>
      </c>
      <c r="I277" s="9" t="s">
        <v>1654</v>
      </c>
    </row>
    <row r="278" spans="1:9" ht="24" x14ac:dyDescent="0.2">
      <c r="A278" s="176"/>
      <c r="B278" s="178"/>
      <c r="C278" s="178"/>
      <c r="D278" s="75"/>
      <c r="E278" s="183"/>
      <c r="F278" s="61"/>
      <c r="G278" s="62"/>
      <c r="H278" s="62"/>
      <c r="I278" s="63" t="s">
        <v>1658</v>
      </c>
    </row>
    <row r="279" spans="1:9" ht="24" x14ac:dyDescent="0.2">
      <c r="A279" s="176"/>
      <c r="B279" s="178"/>
      <c r="C279" s="178"/>
      <c r="D279" s="75"/>
      <c r="E279" s="183"/>
      <c r="F279" s="61"/>
      <c r="G279" s="62"/>
      <c r="H279" s="62"/>
      <c r="I279" s="63" t="s">
        <v>1659</v>
      </c>
    </row>
    <row r="280" spans="1:9" ht="24" x14ac:dyDescent="0.2">
      <c r="A280" s="304"/>
      <c r="B280" s="172" t="s">
        <v>2469</v>
      </c>
      <c r="C280" s="172" t="s">
        <v>76</v>
      </c>
      <c r="D280" s="2" t="s">
        <v>416</v>
      </c>
      <c r="E280" s="182"/>
      <c r="F280" s="22" t="s">
        <v>3675</v>
      </c>
      <c r="G280" s="23" t="s">
        <v>443</v>
      </c>
      <c r="H280" s="23" t="s">
        <v>443</v>
      </c>
      <c r="I280" s="9" t="s">
        <v>1661</v>
      </c>
    </row>
    <row r="281" spans="1:9" ht="24" x14ac:dyDescent="0.2">
      <c r="A281" s="304"/>
      <c r="B281" s="172" t="s">
        <v>2469</v>
      </c>
      <c r="C281" s="172" t="s">
        <v>76</v>
      </c>
      <c r="D281" s="2" t="s">
        <v>416</v>
      </c>
      <c r="E281" s="182"/>
      <c r="F281" s="22" t="s">
        <v>3675</v>
      </c>
      <c r="G281" s="23" t="s">
        <v>1259</v>
      </c>
      <c r="H281" s="23" t="s">
        <v>460</v>
      </c>
      <c r="I281" s="9" t="s">
        <v>1662</v>
      </c>
    </row>
    <row r="282" spans="1:9" ht="24" x14ac:dyDescent="0.2">
      <c r="A282" s="304"/>
      <c r="B282" s="172" t="s">
        <v>2469</v>
      </c>
      <c r="C282" s="172" t="s">
        <v>76</v>
      </c>
      <c r="D282" s="2" t="s">
        <v>416</v>
      </c>
      <c r="E282" s="182"/>
      <c r="F282" s="22" t="s">
        <v>3675</v>
      </c>
      <c r="G282" s="23" t="s">
        <v>1259</v>
      </c>
      <c r="H282" s="23" t="s">
        <v>460</v>
      </c>
      <c r="I282" s="9" t="s">
        <v>1663</v>
      </c>
    </row>
    <row r="283" spans="1:9" ht="36" x14ac:dyDescent="0.2">
      <c r="A283" s="304"/>
      <c r="B283" s="172" t="s">
        <v>2469</v>
      </c>
      <c r="C283" s="172" t="s">
        <v>76</v>
      </c>
      <c r="D283" s="2" t="s">
        <v>416</v>
      </c>
      <c r="E283" s="182"/>
      <c r="F283" s="22" t="s">
        <v>3675</v>
      </c>
      <c r="G283" s="23" t="s">
        <v>1259</v>
      </c>
      <c r="H283" s="23" t="s">
        <v>460</v>
      </c>
      <c r="I283" s="9" t="s">
        <v>1664</v>
      </c>
    </row>
    <row r="284" spans="1:9" ht="24" x14ac:dyDescent="0.2">
      <c r="A284" s="304"/>
      <c r="B284" s="172" t="s">
        <v>2469</v>
      </c>
      <c r="C284" s="172" t="s">
        <v>76</v>
      </c>
      <c r="D284" s="2" t="s">
        <v>416</v>
      </c>
      <c r="E284" s="182"/>
      <c r="F284" s="22" t="s">
        <v>3675</v>
      </c>
      <c r="G284" s="23" t="s">
        <v>1259</v>
      </c>
      <c r="H284" s="23" t="s">
        <v>460</v>
      </c>
      <c r="I284" s="9" t="s">
        <v>1666</v>
      </c>
    </row>
    <row r="285" spans="1:9" ht="36" x14ac:dyDescent="0.2">
      <c r="A285" s="304"/>
      <c r="B285" s="172" t="s">
        <v>2469</v>
      </c>
      <c r="C285" s="172" t="s">
        <v>76</v>
      </c>
      <c r="D285" s="2" t="s">
        <v>416</v>
      </c>
      <c r="E285" s="182"/>
      <c r="F285" s="22" t="s">
        <v>3675</v>
      </c>
      <c r="G285" s="23" t="s">
        <v>185</v>
      </c>
      <c r="H285" s="23" t="s">
        <v>298</v>
      </c>
      <c r="I285" s="9" t="s">
        <v>2129</v>
      </c>
    </row>
    <row r="286" spans="1:9" ht="24" x14ac:dyDescent="0.2">
      <c r="A286" s="304">
        <f>+A234+1</f>
        <v>18</v>
      </c>
      <c r="B286" s="86" t="s">
        <v>2476</v>
      </c>
      <c r="C286" s="86" t="s">
        <v>76</v>
      </c>
      <c r="D286" s="303" t="s">
        <v>442</v>
      </c>
      <c r="E286" s="309">
        <f>COUNTIF($B$8:$B$822,"PF")-1</f>
        <v>1</v>
      </c>
      <c r="F286" s="305" t="s">
        <v>1436</v>
      </c>
      <c r="G286" s="305" t="s">
        <v>1259</v>
      </c>
      <c r="H286" s="305" t="s">
        <v>460</v>
      </c>
      <c r="I286" s="306" t="s">
        <v>1667</v>
      </c>
    </row>
    <row r="287" spans="1:9" ht="24" x14ac:dyDescent="0.2">
      <c r="A287" s="304"/>
      <c r="B287" s="150" t="s">
        <v>2476</v>
      </c>
      <c r="C287" s="150" t="s">
        <v>76</v>
      </c>
      <c r="D287" s="2" t="s">
        <v>442</v>
      </c>
      <c r="E287" s="182"/>
      <c r="F287" s="22" t="s">
        <v>1437</v>
      </c>
      <c r="G287" s="23" t="s">
        <v>1259</v>
      </c>
      <c r="H287" s="23" t="s">
        <v>457</v>
      </c>
      <c r="I287" s="9" t="s">
        <v>2242</v>
      </c>
    </row>
    <row r="288" spans="1:9" ht="24" x14ac:dyDescent="0.2">
      <c r="A288" s="304">
        <f>+A286+1</f>
        <v>19</v>
      </c>
      <c r="B288" s="86" t="s">
        <v>2524</v>
      </c>
      <c r="C288" s="86" t="s">
        <v>76</v>
      </c>
      <c r="D288" s="188" t="s">
        <v>1216</v>
      </c>
      <c r="E288" s="309">
        <f>COUNTIF($B$8:$B$822,"TX")-1</f>
        <v>6</v>
      </c>
      <c r="F288" s="305" t="s">
        <v>1436</v>
      </c>
      <c r="G288" s="305" t="s">
        <v>1259</v>
      </c>
      <c r="H288" s="305" t="s">
        <v>460</v>
      </c>
      <c r="I288" s="306" t="s">
        <v>1668</v>
      </c>
    </row>
    <row r="289" spans="1:9" ht="24" x14ac:dyDescent="0.2">
      <c r="A289" s="176"/>
      <c r="B289" s="295"/>
      <c r="C289" s="319"/>
      <c r="D289" s="60" t="s">
        <v>1216</v>
      </c>
      <c r="E289" s="183"/>
      <c r="F289" s="61"/>
      <c r="G289" s="62"/>
      <c r="H289" s="62"/>
      <c r="I289" s="63" t="s">
        <v>1669</v>
      </c>
    </row>
    <row r="290" spans="1:9" ht="24" x14ac:dyDescent="0.2">
      <c r="A290" s="176"/>
      <c r="B290" s="295"/>
      <c r="C290" s="319"/>
      <c r="D290" s="60" t="s">
        <v>1216</v>
      </c>
      <c r="E290" s="183"/>
      <c r="F290" s="61"/>
      <c r="G290" s="62"/>
      <c r="H290" s="62"/>
      <c r="I290" s="63" t="s">
        <v>1670</v>
      </c>
    </row>
    <row r="291" spans="1:9" ht="24" x14ac:dyDescent="0.2">
      <c r="A291" s="176"/>
      <c r="B291" s="295"/>
      <c r="C291" s="319"/>
      <c r="D291" s="251"/>
      <c r="E291" s="183"/>
      <c r="F291" s="62"/>
      <c r="G291" s="62"/>
      <c r="H291" s="62"/>
      <c r="I291" s="63" t="s">
        <v>1671</v>
      </c>
    </row>
    <row r="292" spans="1:9" ht="18.75" customHeight="1" x14ac:dyDescent="0.2">
      <c r="A292" s="304"/>
      <c r="B292" s="150" t="s">
        <v>2524</v>
      </c>
      <c r="C292" s="150" t="s">
        <v>76</v>
      </c>
      <c r="D292" s="248" t="s">
        <v>1216</v>
      </c>
      <c r="E292" s="182"/>
      <c r="F292" s="23" t="s">
        <v>1437</v>
      </c>
      <c r="G292" s="23" t="s">
        <v>1259</v>
      </c>
      <c r="H292" s="23" t="s">
        <v>218</v>
      </c>
      <c r="I292" s="9" t="s">
        <v>3726</v>
      </c>
    </row>
    <row r="293" spans="1:9" ht="24" x14ac:dyDescent="0.2">
      <c r="A293" s="304"/>
      <c r="B293" s="150" t="s">
        <v>2524</v>
      </c>
      <c r="C293" s="150" t="s">
        <v>76</v>
      </c>
      <c r="D293" s="248" t="s">
        <v>1216</v>
      </c>
      <c r="E293" s="182"/>
      <c r="F293" s="23" t="s">
        <v>1437</v>
      </c>
      <c r="G293" s="23" t="s">
        <v>1259</v>
      </c>
      <c r="H293" s="23" t="s">
        <v>460</v>
      </c>
      <c r="I293" s="9" t="s">
        <v>3607</v>
      </c>
    </row>
    <row r="294" spans="1:9" ht="24" x14ac:dyDescent="0.2">
      <c r="A294" s="304"/>
      <c r="B294" s="150" t="s">
        <v>2524</v>
      </c>
      <c r="C294" s="150" t="s">
        <v>76</v>
      </c>
      <c r="D294" s="248" t="s">
        <v>1216</v>
      </c>
      <c r="E294" s="182"/>
      <c r="F294" s="23" t="s">
        <v>1437</v>
      </c>
      <c r="G294" s="23" t="s">
        <v>1259</v>
      </c>
      <c r="H294" s="23" t="s">
        <v>142</v>
      </c>
      <c r="I294" s="9" t="s">
        <v>3608</v>
      </c>
    </row>
    <row r="295" spans="1:9" ht="24" x14ac:dyDescent="0.2">
      <c r="A295" s="304"/>
      <c r="B295" s="150" t="s">
        <v>2524</v>
      </c>
      <c r="C295" s="150" t="s">
        <v>76</v>
      </c>
      <c r="D295" s="248" t="s">
        <v>1216</v>
      </c>
      <c r="E295" s="182"/>
      <c r="F295" s="23" t="s">
        <v>1437</v>
      </c>
      <c r="G295" s="23" t="s">
        <v>1435</v>
      </c>
      <c r="H295" s="23" t="s">
        <v>36</v>
      </c>
      <c r="I295" s="9" t="s">
        <v>3727</v>
      </c>
    </row>
    <row r="296" spans="1:9" ht="24" x14ac:dyDescent="0.2">
      <c r="A296" s="304"/>
      <c r="B296" s="150" t="s">
        <v>2524</v>
      </c>
      <c r="C296" s="150" t="s">
        <v>76</v>
      </c>
      <c r="D296" s="248" t="s">
        <v>1216</v>
      </c>
      <c r="E296" s="182"/>
      <c r="F296" s="23" t="s">
        <v>1437</v>
      </c>
      <c r="G296" s="23" t="s">
        <v>1435</v>
      </c>
      <c r="H296" s="23" t="s">
        <v>465</v>
      </c>
      <c r="I296" s="9" t="s">
        <v>3728</v>
      </c>
    </row>
    <row r="297" spans="1:9" x14ac:dyDescent="0.2">
      <c r="A297" s="304"/>
      <c r="B297" s="150" t="s">
        <v>2524</v>
      </c>
      <c r="C297" s="150" t="s">
        <v>76</v>
      </c>
      <c r="D297" s="248" t="s">
        <v>1216</v>
      </c>
      <c r="E297" s="182"/>
      <c r="F297" s="23" t="s">
        <v>1437</v>
      </c>
      <c r="G297" s="23" t="s">
        <v>443</v>
      </c>
      <c r="H297" s="23" t="s">
        <v>443</v>
      </c>
      <c r="I297" s="9" t="s">
        <v>3731</v>
      </c>
    </row>
    <row r="298" spans="1:9" ht="24" x14ac:dyDescent="0.2">
      <c r="A298" s="304">
        <f>+A288+1</f>
        <v>20</v>
      </c>
      <c r="B298" s="86" t="s">
        <v>2733</v>
      </c>
      <c r="C298" s="86" t="s">
        <v>76</v>
      </c>
      <c r="D298" s="303" t="s">
        <v>1118</v>
      </c>
      <c r="E298" s="309">
        <f>COUNTIF($B$8:$B$822,"AG")-1</f>
        <v>6</v>
      </c>
      <c r="F298" s="305" t="s">
        <v>1436</v>
      </c>
      <c r="G298" s="305" t="s">
        <v>1259</v>
      </c>
      <c r="H298" s="305" t="s">
        <v>460</v>
      </c>
      <c r="I298" s="306" t="s">
        <v>1672</v>
      </c>
    </row>
    <row r="299" spans="1:9" ht="24" x14ac:dyDescent="0.2">
      <c r="A299" s="304"/>
      <c r="B299" s="150" t="s">
        <v>2733</v>
      </c>
      <c r="C299" s="150" t="s">
        <v>76</v>
      </c>
      <c r="D299" s="2" t="s">
        <v>1118</v>
      </c>
      <c r="E299" s="182"/>
      <c r="F299" s="22" t="s">
        <v>1437</v>
      </c>
      <c r="G299" s="23" t="s">
        <v>1259</v>
      </c>
      <c r="H299" s="23" t="s">
        <v>460</v>
      </c>
      <c r="I299" s="9" t="s">
        <v>1673</v>
      </c>
    </row>
    <row r="300" spans="1:9" ht="24" x14ac:dyDescent="0.2">
      <c r="A300" s="304"/>
      <c r="B300" s="150" t="s">
        <v>2733</v>
      </c>
      <c r="C300" s="150" t="s">
        <v>76</v>
      </c>
      <c r="D300" s="2" t="s">
        <v>1118</v>
      </c>
      <c r="E300" s="182"/>
      <c r="F300" s="22" t="s">
        <v>1437</v>
      </c>
      <c r="G300" s="23" t="s">
        <v>1259</v>
      </c>
      <c r="H300" s="23" t="s">
        <v>646</v>
      </c>
      <c r="I300" s="9" t="s">
        <v>3714</v>
      </c>
    </row>
    <row r="301" spans="1:9" ht="24" x14ac:dyDescent="0.2">
      <c r="A301" s="304"/>
      <c r="B301" s="150" t="s">
        <v>2733</v>
      </c>
      <c r="C301" s="150" t="s">
        <v>76</v>
      </c>
      <c r="D301" s="2" t="s">
        <v>1118</v>
      </c>
      <c r="E301" s="182"/>
      <c r="F301" s="22" t="s">
        <v>1437</v>
      </c>
      <c r="G301" s="23" t="s">
        <v>1259</v>
      </c>
      <c r="H301" s="23" t="s">
        <v>460</v>
      </c>
      <c r="I301" s="9" t="s">
        <v>3601</v>
      </c>
    </row>
    <row r="302" spans="1:9" ht="18.75" customHeight="1" x14ac:dyDescent="0.2">
      <c r="A302" s="304"/>
      <c r="B302" s="150" t="s">
        <v>2733</v>
      </c>
      <c r="C302" s="150" t="s">
        <v>76</v>
      </c>
      <c r="D302" s="2" t="s">
        <v>1118</v>
      </c>
      <c r="E302" s="182"/>
      <c r="F302" s="22" t="s">
        <v>1437</v>
      </c>
      <c r="G302" s="23" t="s">
        <v>1259</v>
      </c>
      <c r="H302" s="23" t="s">
        <v>218</v>
      </c>
      <c r="I302" s="9" t="s">
        <v>1676</v>
      </c>
    </row>
    <row r="303" spans="1:9" x14ac:dyDescent="0.2">
      <c r="A303" s="304"/>
      <c r="B303" s="150" t="s">
        <v>2733</v>
      </c>
      <c r="C303" s="150" t="s">
        <v>76</v>
      </c>
      <c r="D303" s="2" t="s">
        <v>1118</v>
      </c>
      <c r="E303" s="182"/>
      <c r="F303" s="22" t="s">
        <v>1437</v>
      </c>
      <c r="G303" s="23" t="s">
        <v>1259</v>
      </c>
      <c r="H303" s="23" t="s">
        <v>460</v>
      </c>
      <c r="I303" s="9" t="s">
        <v>3713</v>
      </c>
    </row>
    <row r="304" spans="1:9" x14ac:dyDescent="0.2">
      <c r="A304" s="176"/>
      <c r="B304" s="319"/>
      <c r="C304" s="319"/>
      <c r="D304" s="75" t="s">
        <v>1118</v>
      </c>
      <c r="E304" s="183"/>
      <c r="F304" s="61"/>
      <c r="G304" s="62"/>
      <c r="H304" s="62"/>
      <c r="I304" s="63" t="s">
        <v>1678</v>
      </c>
    </row>
    <row r="305" spans="1:9" ht="24" x14ac:dyDescent="0.2">
      <c r="A305" s="304"/>
      <c r="B305" s="150" t="s">
        <v>2733</v>
      </c>
      <c r="C305" s="150" t="s">
        <v>76</v>
      </c>
      <c r="D305" s="2" t="s">
        <v>1118</v>
      </c>
      <c r="E305" s="182"/>
      <c r="F305" s="22" t="s">
        <v>1437</v>
      </c>
      <c r="G305" s="23" t="s">
        <v>1259</v>
      </c>
      <c r="H305" s="23" t="s">
        <v>142</v>
      </c>
      <c r="I305" s="9" t="s">
        <v>1679</v>
      </c>
    </row>
    <row r="306" spans="1:9" ht="24" x14ac:dyDescent="0.2">
      <c r="A306" s="176"/>
      <c r="B306" s="295"/>
      <c r="C306" s="319"/>
      <c r="D306" s="60" t="s">
        <v>1118</v>
      </c>
      <c r="E306" s="183"/>
      <c r="F306" s="61"/>
      <c r="G306" s="62"/>
      <c r="H306" s="62"/>
      <c r="I306" s="63" t="s">
        <v>1680</v>
      </c>
    </row>
    <row r="307" spans="1:9" ht="24" x14ac:dyDescent="0.2">
      <c r="A307" s="304">
        <f>+A298+1</f>
        <v>21</v>
      </c>
      <c r="B307" s="86" t="s">
        <v>2559</v>
      </c>
      <c r="C307" s="86" t="s">
        <v>76</v>
      </c>
      <c r="D307" s="188" t="s">
        <v>1682</v>
      </c>
      <c r="E307" s="309">
        <f>COUNTIF($B$8:$B$822,"PI")-1</f>
        <v>1</v>
      </c>
      <c r="F307" s="305" t="s">
        <v>1436</v>
      </c>
      <c r="G307" s="305" t="s">
        <v>1259</v>
      </c>
      <c r="H307" s="305" t="s">
        <v>460</v>
      </c>
      <c r="I307" s="306" t="s">
        <v>1681</v>
      </c>
    </row>
    <row r="308" spans="1:9" ht="24" x14ac:dyDescent="0.2">
      <c r="A308" s="304"/>
      <c r="B308" s="150" t="s">
        <v>2559</v>
      </c>
      <c r="C308" s="150" t="s">
        <v>76</v>
      </c>
      <c r="D308" s="27" t="s">
        <v>1682</v>
      </c>
      <c r="E308" s="182"/>
      <c r="F308" s="22" t="s">
        <v>1437</v>
      </c>
      <c r="G308" s="23" t="s">
        <v>1435</v>
      </c>
      <c r="H308" s="23" t="s">
        <v>191</v>
      </c>
      <c r="I308" s="9" t="s">
        <v>1683</v>
      </c>
    </row>
    <row r="309" spans="1:9" ht="24" x14ac:dyDescent="0.2">
      <c r="A309" s="176"/>
      <c r="B309" s="295"/>
      <c r="C309" s="319"/>
      <c r="D309" s="60" t="s">
        <v>1682</v>
      </c>
      <c r="E309" s="183"/>
      <c r="F309" s="61"/>
      <c r="G309" s="62"/>
      <c r="H309" s="62"/>
      <c r="I309" s="63" t="s">
        <v>1684</v>
      </c>
    </row>
    <row r="310" spans="1:9" ht="24" x14ac:dyDescent="0.2">
      <c r="A310" s="304">
        <f>+A307+1</f>
        <v>22</v>
      </c>
      <c r="B310" s="86" t="s">
        <v>2424</v>
      </c>
      <c r="C310" s="86" t="s">
        <v>76</v>
      </c>
      <c r="D310" s="303" t="s">
        <v>1686</v>
      </c>
      <c r="E310" s="309">
        <f>COUNTIF($B$8:$B$822,"ZR")-1</f>
        <v>5</v>
      </c>
      <c r="F310" s="305" t="s">
        <v>1436</v>
      </c>
      <c r="G310" s="305" t="s">
        <v>1259</v>
      </c>
      <c r="H310" s="305" t="s">
        <v>460</v>
      </c>
      <c r="I310" s="306" t="s">
        <v>1687</v>
      </c>
    </row>
    <row r="311" spans="1:9" ht="24" x14ac:dyDescent="0.2">
      <c r="A311" s="304"/>
      <c r="B311" s="150" t="s">
        <v>2424</v>
      </c>
      <c r="C311" s="150" t="s">
        <v>76</v>
      </c>
      <c r="D311" s="2" t="s">
        <v>1686</v>
      </c>
      <c r="E311" s="182"/>
      <c r="F311" s="22" t="s">
        <v>1437</v>
      </c>
      <c r="G311" s="23" t="s">
        <v>1259</v>
      </c>
      <c r="H311" s="23" t="s">
        <v>142</v>
      </c>
      <c r="I311" s="9" t="s">
        <v>1688</v>
      </c>
    </row>
    <row r="312" spans="1:9" ht="24" x14ac:dyDescent="0.2">
      <c r="A312" s="304"/>
      <c r="B312" s="150" t="s">
        <v>2424</v>
      </c>
      <c r="C312" s="150" t="s">
        <v>76</v>
      </c>
      <c r="D312" s="2" t="s">
        <v>1686</v>
      </c>
      <c r="E312" s="182"/>
      <c r="F312" s="22" t="s">
        <v>1437</v>
      </c>
      <c r="G312" s="23" t="s">
        <v>1435</v>
      </c>
      <c r="H312" s="23" t="s">
        <v>248</v>
      </c>
      <c r="I312" s="9" t="s">
        <v>1689</v>
      </c>
    </row>
    <row r="313" spans="1:9" ht="24" x14ac:dyDescent="0.2">
      <c r="A313" s="304"/>
      <c r="B313" s="150" t="s">
        <v>2424</v>
      </c>
      <c r="C313" s="150" t="s">
        <v>76</v>
      </c>
      <c r="D313" s="2" t="s">
        <v>1686</v>
      </c>
      <c r="E313" s="182"/>
      <c r="F313" s="22" t="s">
        <v>1437</v>
      </c>
      <c r="G313" s="23" t="s">
        <v>185</v>
      </c>
      <c r="H313" s="23" t="s">
        <v>433</v>
      </c>
      <c r="I313" s="9" t="s">
        <v>1690</v>
      </c>
    </row>
    <row r="314" spans="1:9" ht="24" x14ac:dyDescent="0.2">
      <c r="A314" s="304"/>
      <c r="B314" s="150" t="s">
        <v>2424</v>
      </c>
      <c r="C314" s="150" t="s">
        <v>76</v>
      </c>
      <c r="D314" s="2" t="s">
        <v>1686</v>
      </c>
      <c r="E314" s="182"/>
      <c r="F314" s="22" t="s">
        <v>1437</v>
      </c>
      <c r="G314" s="23" t="s">
        <v>185</v>
      </c>
      <c r="H314" s="23" t="s">
        <v>22</v>
      </c>
      <c r="I314" s="9" t="s">
        <v>1691</v>
      </c>
    </row>
    <row r="315" spans="1:9" ht="24" x14ac:dyDescent="0.2">
      <c r="A315" s="304"/>
      <c r="B315" s="150" t="s">
        <v>2424</v>
      </c>
      <c r="C315" s="150" t="s">
        <v>76</v>
      </c>
      <c r="D315" s="2" t="s">
        <v>1686</v>
      </c>
      <c r="E315" s="182"/>
      <c r="F315" s="22" t="s">
        <v>1437</v>
      </c>
      <c r="G315" s="23" t="s">
        <v>1259</v>
      </c>
      <c r="H315" s="23" t="s">
        <v>143</v>
      </c>
      <c r="I315" s="9" t="s">
        <v>1692</v>
      </c>
    </row>
    <row r="316" spans="1:9" ht="24" x14ac:dyDescent="0.2">
      <c r="A316" s="304">
        <f>+A310+1</f>
        <v>23</v>
      </c>
      <c r="B316" s="86" t="s">
        <v>2550</v>
      </c>
      <c r="C316" s="86" t="s">
        <v>76</v>
      </c>
      <c r="D316" s="188" t="s">
        <v>207</v>
      </c>
      <c r="E316" s="309">
        <f>COUNTIF($B$8:$B$822,"ES")-1</f>
        <v>2</v>
      </c>
      <c r="F316" s="305" t="s">
        <v>1436</v>
      </c>
      <c r="G316" s="305" t="s">
        <v>1259</v>
      </c>
      <c r="H316" s="305" t="s">
        <v>460</v>
      </c>
      <c r="I316" s="306" t="s">
        <v>3507</v>
      </c>
    </row>
    <row r="317" spans="1:9" ht="24" x14ac:dyDescent="0.2">
      <c r="A317" s="304"/>
      <c r="B317" s="150" t="s">
        <v>2550</v>
      </c>
      <c r="C317" s="150" t="s">
        <v>76</v>
      </c>
      <c r="D317" s="27" t="s">
        <v>207</v>
      </c>
      <c r="E317" s="182"/>
      <c r="F317" s="22" t="s">
        <v>1437</v>
      </c>
      <c r="G317" s="23" t="s">
        <v>1259</v>
      </c>
      <c r="H317" s="23" t="s">
        <v>142</v>
      </c>
      <c r="I317" s="9" t="s">
        <v>1694</v>
      </c>
    </row>
    <row r="318" spans="1:9" ht="24" x14ac:dyDescent="0.2">
      <c r="A318" s="304"/>
      <c r="B318" s="150" t="s">
        <v>2550</v>
      </c>
      <c r="C318" s="150" t="s">
        <v>76</v>
      </c>
      <c r="D318" s="27" t="s">
        <v>207</v>
      </c>
      <c r="E318" s="182"/>
      <c r="F318" s="22" t="s">
        <v>1437</v>
      </c>
      <c r="G318" s="23" t="s">
        <v>1460</v>
      </c>
      <c r="H318" s="23" t="s">
        <v>246</v>
      </c>
      <c r="I318" s="9" t="s">
        <v>3602</v>
      </c>
    </row>
    <row r="319" spans="1:9" ht="24" x14ac:dyDescent="0.2">
      <c r="A319" s="176"/>
      <c r="B319" s="295"/>
      <c r="C319" s="319"/>
      <c r="D319" s="60" t="s">
        <v>207</v>
      </c>
      <c r="E319" s="183"/>
      <c r="F319" s="61"/>
      <c r="G319" s="62"/>
      <c r="H319" s="62"/>
      <c r="I319" s="63" t="s">
        <v>3508</v>
      </c>
    </row>
    <row r="320" spans="1:9" ht="24" x14ac:dyDescent="0.2">
      <c r="A320" s="304">
        <f>+A316+1</f>
        <v>24</v>
      </c>
      <c r="B320" s="86" t="s">
        <v>2575</v>
      </c>
      <c r="C320" s="86" t="s">
        <v>76</v>
      </c>
      <c r="D320" s="282" t="s">
        <v>382</v>
      </c>
      <c r="E320" s="309">
        <f>COUNTIF($B$8:$B$822,"BS")-1</f>
        <v>5</v>
      </c>
      <c r="F320" s="305" t="s">
        <v>1436</v>
      </c>
      <c r="G320" s="305" t="s">
        <v>1259</v>
      </c>
      <c r="H320" s="305" t="s">
        <v>460</v>
      </c>
      <c r="I320" s="306" t="s">
        <v>3686</v>
      </c>
    </row>
    <row r="321" spans="1:9" ht="24" x14ac:dyDescent="0.2">
      <c r="A321" s="304"/>
      <c r="B321" s="150" t="s">
        <v>2575</v>
      </c>
      <c r="C321" s="150" t="s">
        <v>76</v>
      </c>
      <c r="D321" s="2" t="s">
        <v>382</v>
      </c>
      <c r="E321" s="182"/>
      <c r="F321" s="22" t="s">
        <v>1437</v>
      </c>
      <c r="G321" s="23" t="s">
        <v>1259</v>
      </c>
      <c r="H321" s="23" t="s">
        <v>460</v>
      </c>
      <c r="I321" s="9" t="s">
        <v>1698</v>
      </c>
    </row>
    <row r="322" spans="1:9" ht="24" x14ac:dyDescent="0.2">
      <c r="A322" s="304"/>
      <c r="B322" s="150" t="s">
        <v>2575</v>
      </c>
      <c r="C322" s="150" t="s">
        <v>76</v>
      </c>
      <c r="D322" s="2" t="s">
        <v>382</v>
      </c>
      <c r="E322" s="182"/>
      <c r="F322" s="22" t="s">
        <v>1437</v>
      </c>
      <c r="G322" s="23" t="s">
        <v>1259</v>
      </c>
      <c r="H322" s="23" t="s">
        <v>460</v>
      </c>
      <c r="I322" s="9" t="s">
        <v>1699</v>
      </c>
    </row>
    <row r="323" spans="1:9" ht="24" x14ac:dyDescent="0.2">
      <c r="A323" s="176"/>
      <c r="B323" s="295"/>
      <c r="C323" s="319"/>
      <c r="D323" s="75" t="s">
        <v>382</v>
      </c>
      <c r="E323" s="183"/>
      <c r="F323" s="61"/>
      <c r="G323" s="62"/>
      <c r="H323" s="62"/>
      <c r="I323" s="63" t="s">
        <v>1700</v>
      </c>
    </row>
    <row r="324" spans="1:9" ht="18.75" customHeight="1" x14ac:dyDescent="0.2">
      <c r="A324" s="304"/>
      <c r="B324" s="150" t="s">
        <v>2575</v>
      </c>
      <c r="C324" s="150" t="s">
        <v>76</v>
      </c>
      <c r="D324" s="2" t="s">
        <v>382</v>
      </c>
      <c r="E324" s="182"/>
      <c r="F324" s="22" t="s">
        <v>1437</v>
      </c>
      <c r="G324" s="23" t="s">
        <v>1259</v>
      </c>
      <c r="H324" s="23" t="s">
        <v>218</v>
      </c>
      <c r="I324" s="9" t="s">
        <v>1701</v>
      </c>
    </row>
    <row r="325" spans="1:9" ht="24" x14ac:dyDescent="0.2">
      <c r="A325" s="304"/>
      <c r="B325" s="150" t="s">
        <v>2575</v>
      </c>
      <c r="C325" s="150" t="s">
        <v>76</v>
      </c>
      <c r="D325" s="2" t="s">
        <v>382</v>
      </c>
      <c r="E325" s="182"/>
      <c r="F325" s="22" t="s">
        <v>1437</v>
      </c>
      <c r="G325" s="23" t="s">
        <v>1259</v>
      </c>
      <c r="H325" s="23" t="s">
        <v>143</v>
      </c>
      <c r="I325" s="9" t="s">
        <v>1702</v>
      </c>
    </row>
    <row r="326" spans="1:9" ht="24" x14ac:dyDescent="0.2">
      <c r="A326" s="304"/>
      <c r="B326" s="150" t="s">
        <v>2575</v>
      </c>
      <c r="C326" s="150" t="s">
        <v>76</v>
      </c>
      <c r="D326" s="2" t="s">
        <v>382</v>
      </c>
      <c r="E326" s="182"/>
      <c r="F326" s="22" t="s">
        <v>1437</v>
      </c>
      <c r="G326" s="23" t="s">
        <v>1259</v>
      </c>
      <c r="H326" s="23" t="s">
        <v>142</v>
      </c>
      <c r="I326" s="9" t="s">
        <v>1703</v>
      </c>
    </row>
    <row r="327" spans="1:9" ht="24" x14ac:dyDescent="0.2">
      <c r="A327" s="304">
        <f>+A320+1</f>
        <v>25</v>
      </c>
      <c r="B327" s="86" t="s">
        <v>2591</v>
      </c>
      <c r="C327" s="86" t="s">
        <v>76</v>
      </c>
      <c r="D327" s="188" t="s">
        <v>3599</v>
      </c>
      <c r="E327" s="309">
        <f>COUNTIF($B$8:$B$822,"YP")-1</f>
        <v>52</v>
      </c>
      <c r="F327" s="305" t="s">
        <v>1436</v>
      </c>
      <c r="G327" s="305" t="s">
        <v>1259</v>
      </c>
      <c r="H327" s="305" t="s">
        <v>460</v>
      </c>
      <c r="I327" s="306" t="s">
        <v>1705</v>
      </c>
    </row>
    <row r="328" spans="1:9" ht="24" x14ac:dyDescent="0.2">
      <c r="A328" s="304"/>
      <c r="B328" s="150" t="s">
        <v>2591</v>
      </c>
      <c r="C328" s="150" t="s">
        <v>76</v>
      </c>
      <c r="D328" s="247" t="s">
        <v>3599</v>
      </c>
      <c r="E328" s="182"/>
      <c r="F328" s="22" t="s">
        <v>1437</v>
      </c>
      <c r="G328" s="23" t="s">
        <v>1435</v>
      </c>
      <c r="H328" s="23" t="s">
        <v>248</v>
      </c>
      <c r="I328" s="9" t="s">
        <v>1706</v>
      </c>
    </row>
    <row r="329" spans="1:9" ht="24" x14ac:dyDescent="0.2">
      <c r="A329" s="304"/>
      <c r="B329" s="150" t="s">
        <v>2591</v>
      </c>
      <c r="C329" s="150" t="s">
        <v>76</v>
      </c>
      <c r="D329" s="247" t="s">
        <v>3599</v>
      </c>
      <c r="E329" s="182"/>
      <c r="F329" s="22" t="s">
        <v>1437</v>
      </c>
      <c r="G329" s="23" t="s">
        <v>1259</v>
      </c>
      <c r="H329" s="23" t="s">
        <v>460</v>
      </c>
      <c r="I329" s="9" t="s">
        <v>1707</v>
      </c>
    </row>
    <row r="330" spans="1:9" ht="24" x14ac:dyDescent="0.2">
      <c r="A330" s="304"/>
      <c r="B330" s="150" t="s">
        <v>2591</v>
      </c>
      <c r="C330" s="150" t="s">
        <v>76</v>
      </c>
      <c r="D330" s="247" t="s">
        <v>3599</v>
      </c>
      <c r="E330" s="182"/>
      <c r="F330" s="22" t="s">
        <v>1437</v>
      </c>
      <c r="G330" s="23" t="s">
        <v>1259</v>
      </c>
      <c r="H330" s="23" t="s">
        <v>460</v>
      </c>
      <c r="I330" s="9" t="s">
        <v>1709</v>
      </c>
    </row>
    <row r="331" spans="1:9" ht="24" x14ac:dyDescent="0.2">
      <c r="A331" s="304"/>
      <c r="B331" s="150" t="s">
        <v>2591</v>
      </c>
      <c r="C331" s="150" t="s">
        <v>76</v>
      </c>
      <c r="D331" s="247" t="s">
        <v>3599</v>
      </c>
      <c r="E331" s="182"/>
      <c r="F331" s="22" t="s">
        <v>1437</v>
      </c>
      <c r="G331" s="23" t="s">
        <v>1259</v>
      </c>
      <c r="H331" s="23" t="s">
        <v>646</v>
      </c>
      <c r="I331" s="9" t="s">
        <v>1710</v>
      </c>
    </row>
    <row r="332" spans="1:9" x14ac:dyDescent="0.2">
      <c r="A332" s="304"/>
      <c r="B332" s="150" t="s">
        <v>2591</v>
      </c>
      <c r="C332" s="150" t="s">
        <v>76</v>
      </c>
      <c r="D332" s="247" t="s">
        <v>3599</v>
      </c>
      <c r="E332" s="182"/>
      <c r="F332" s="22" t="s">
        <v>1437</v>
      </c>
      <c r="G332" s="23" t="s">
        <v>1259</v>
      </c>
      <c r="H332" s="23" t="s">
        <v>460</v>
      </c>
      <c r="I332" s="9" t="s">
        <v>1711</v>
      </c>
    </row>
    <row r="333" spans="1:9" x14ac:dyDescent="0.2">
      <c r="A333" s="304"/>
      <c r="B333" s="150" t="s">
        <v>2591</v>
      </c>
      <c r="C333" s="150" t="s">
        <v>76</v>
      </c>
      <c r="D333" s="247" t="s">
        <v>3599</v>
      </c>
      <c r="E333" s="182"/>
      <c r="F333" s="22" t="s">
        <v>1437</v>
      </c>
      <c r="G333" s="23" t="s">
        <v>1259</v>
      </c>
      <c r="H333" s="23" t="s">
        <v>460</v>
      </c>
      <c r="I333" s="9" t="s">
        <v>1712</v>
      </c>
    </row>
    <row r="334" spans="1:9" ht="24" x14ac:dyDescent="0.2">
      <c r="A334" s="304"/>
      <c r="B334" s="150" t="s">
        <v>2591</v>
      </c>
      <c r="C334" s="150" t="s">
        <v>76</v>
      </c>
      <c r="D334" s="247" t="s">
        <v>3599</v>
      </c>
      <c r="E334" s="182"/>
      <c r="F334" s="22" t="s">
        <v>1437</v>
      </c>
      <c r="G334" s="23" t="s">
        <v>1259</v>
      </c>
      <c r="H334" s="23" t="s">
        <v>1665</v>
      </c>
      <c r="I334" s="9" t="s">
        <v>1714</v>
      </c>
    </row>
    <row r="335" spans="1:9" ht="24" x14ac:dyDescent="0.2">
      <c r="A335" s="304"/>
      <c r="B335" s="150" t="s">
        <v>2591</v>
      </c>
      <c r="C335" s="150" t="s">
        <v>76</v>
      </c>
      <c r="D335" s="247" t="s">
        <v>3599</v>
      </c>
      <c r="E335" s="182"/>
      <c r="F335" s="22" t="s">
        <v>1437</v>
      </c>
      <c r="G335" s="23" t="s">
        <v>1259</v>
      </c>
      <c r="H335" s="23" t="s">
        <v>460</v>
      </c>
      <c r="I335" s="9" t="s">
        <v>1715</v>
      </c>
    </row>
    <row r="336" spans="1:9" ht="24" x14ac:dyDescent="0.2">
      <c r="A336" s="304"/>
      <c r="B336" s="150" t="s">
        <v>2591</v>
      </c>
      <c r="C336" s="150" t="s">
        <v>76</v>
      </c>
      <c r="D336" s="247" t="s">
        <v>3599</v>
      </c>
      <c r="E336" s="182"/>
      <c r="F336" s="22" t="s">
        <v>1437</v>
      </c>
      <c r="G336" s="23" t="s">
        <v>1259</v>
      </c>
      <c r="H336" s="23" t="s">
        <v>24</v>
      </c>
      <c r="I336" s="9" t="s">
        <v>1716</v>
      </c>
    </row>
    <row r="337" spans="1:9" ht="24" x14ac:dyDescent="0.2">
      <c r="A337" s="304"/>
      <c r="B337" s="150" t="s">
        <v>2591</v>
      </c>
      <c r="C337" s="150" t="s">
        <v>76</v>
      </c>
      <c r="D337" s="247" t="s">
        <v>3599</v>
      </c>
      <c r="E337" s="182"/>
      <c r="F337" s="22" t="s">
        <v>1437</v>
      </c>
      <c r="G337" s="23" t="s">
        <v>1259</v>
      </c>
      <c r="H337" s="23" t="s">
        <v>460</v>
      </c>
      <c r="I337" s="9" t="s">
        <v>1717</v>
      </c>
    </row>
    <row r="338" spans="1:9" x14ac:dyDescent="0.2">
      <c r="A338" s="304"/>
      <c r="B338" s="150" t="s">
        <v>2591</v>
      </c>
      <c r="C338" s="150" t="s">
        <v>76</v>
      </c>
      <c r="D338" s="247" t="s">
        <v>3599</v>
      </c>
      <c r="E338" s="182"/>
      <c r="F338" s="22" t="s">
        <v>1437</v>
      </c>
      <c r="G338" s="23" t="s">
        <v>1259</v>
      </c>
      <c r="H338" s="23" t="s">
        <v>460</v>
      </c>
      <c r="I338" s="9" t="s">
        <v>1718</v>
      </c>
    </row>
    <row r="339" spans="1:9" ht="24" x14ac:dyDescent="0.2">
      <c r="A339" s="304"/>
      <c r="B339" s="150" t="s">
        <v>2591</v>
      </c>
      <c r="C339" s="150" t="s">
        <v>76</v>
      </c>
      <c r="D339" s="247" t="s">
        <v>3599</v>
      </c>
      <c r="E339" s="182"/>
      <c r="F339" s="22" t="s">
        <v>1437</v>
      </c>
      <c r="G339" s="23" t="s">
        <v>1259</v>
      </c>
      <c r="H339" s="23" t="s">
        <v>460</v>
      </c>
      <c r="I339" s="9" t="s">
        <v>1719</v>
      </c>
    </row>
    <row r="340" spans="1:9" ht="24" x14ac:dyDescent="0.2">
      <c r="A340" s="304"/>
      <c r="B340" s="150" t="s">
        <v>2591</v>
      </c>
      <c r="C340" s="150" t="s">
        <v>76</v>
      </c>
      <c r="D340" s="247" t="s">
        <v>3599</v>
      </c>
      <c r="E340" s="182"/>
      <c r="F340" s="22" t="s">
        <v>1437</v>
      </c>
      <c r="G340" s="23" t="s">
        <v>1259</v>
      </c>
      <c r="H340" s="23" t="s">
        <v>460</v>
      </c>
      <c r="I340" s="9" t="s">
        <v>1720</v>
      </c>
    </row>
    <row r="341" spans="1:9" ht="24" x14ac:dyDescent="0.2">
      <c r="A341" s="304"/>
      <c r="B341" s="150" t="s">
        <v>2591</v>
      </c>
      <c r="C341" s="150" t="s">
        <v>76</v>
      </c>
      <c r="D341" s="247" t="s">
        <v>3599</v>
      </c>
      <c r="E341" s="182"/>
      <c r="F341" s="22" t="s">
        <v>1437</v>
      </c>
      <c r="G341" s="23" t="s">
        <v>1259</v>
      </c>
      <c r="H341" s="23" t="s">
        <v>460</v>
      </c>
      <c r="I341" s="9" t="s">
        <v>1721</v>
      </c>
    </row>
    <row r="342" spans="1:9" ht="24" x14ac:dyDescent="0.2">
      <c r="A342" s="304"/>
      <c r="B342" s="150" t="s">
        <v>2591</v>
      </c>
      <c r="C342" s="150" t="s">
        <v>76</v>
      </c>
      <c r="D342" s="247" t="s">
        <v>3599</v>
      </c>
      <c r="E342" s="182"/>
      <c r="F342" s="22" t="s">
        <v>1437</v>
      </c>
      <c r="G342" s="23" t="s">
        <v>1259</v>
      </c>
      <c r="H342" s="23" t="s">
        <v>460</v>
      </c>
      <c r="I342" s="9" t="s">
        <v>1722</v>
      </c>
    </row>
    <row r="343" spans="1:9" ht="24" x14ac:dyDescent="0.2">
      <c r="A343" s="304"/>
      <c r="B343" s="150" t="s">
        <v>2591</v>
      </c>
      <c r="C343" s="150" t="s">
        <v>76</v>
      </c>
      <c r="D343" s="247" t="s">
        <v>3599</v>
      </c>
      <c r="E343" s="182"/>
      <c r="F343" s="22" t="s">
        <v>1437</v>
      </c>
      <c r="G343" s="23" t="s">
        <v>1259</v>
      </c>
      <c r="H343" s="23" t="s">
        <v>460</v>
      </c>
      <c r="I343" s="9" t="s">
        <v>1723</v>
      </c>
    </row>
    <row r="344" spans="1:9" ht="24" x14ac:dyDescent="0.2">
      <c r="A344" s="304"/>
      <c r="B344" s="150" t="s">
        <v>2591</v>
      </c>
      <c r="C344" s="150" t="s">
        <v>76</v>
      </c>
      <c r="D344" s="247" t="s">
        <v>3599</v>
      </c>
      <c r="E344" s="182"/>
      <c r="F344" s="22" t="s">
        <v>1437</v>
      </c>
      <c r="G344" s="23" t="s">
        <v>1259</v>
      </c>
      <c r="H344" s="23" t="s">
        <v>460</v>
      </c>
      <c r="I344" s="9" t="s">
        <v>1724</v>
      </c>
    </row>
    <row r="345" spans="1:9" ht="24" x14ac:dyDescent="0.2">
      <c r="A345" s="304"/>
      <c r="B345" s="150" t="s">
        <v>2591</v>
      </c>
      <c r="C345" s="150" t="s">
        <v>76</v>
      </c>
      <c r="D345" s="247" t="s">
        <v>3599</v>
      </c>
      <c r="E345" s="182"/>
      <c r="F345" s="22" t="s">
        <v>1437</v>
      </c>
      <c r="G345" s="23" t="s">
        <v>1259</v>
      </c>
      <c r="H345" s="23" t="s">
        <v>460</v>
      </c>
      <c r="I345" s="9" t="s">
        <v>1725</v>
      </c>
    </row>
    <row r="346" spans="1:9" ht="24" x14ac:dyDescent="0.2">
      <c r="A346" s="304"/>
      <c r="B346" s="150" t="s">
        <v>2591</v>
      </c>
      <c r="C346" s="150" t="s">
        <v>76</v>
      </c>
      <c r="D346" s="247" t="s">
        <v>3599</v>
      </c>
      <c r="E346" s="182"/>
      <c r="F346" s="22" t="s">
        <v>1437</v>
      </c>
      <c r="G346" s="23" t="s">
        <v>1259</v>
      </c>
      <c r="H346" s="23" t="s">
        <v>159</v>
      </c>
      <c r="I346" s="9" t="s">
        <v>1726</v>
      </c>
    </row>
    <row r="347" spans="1:9" x14ac:dyDescent="0.2">
      <c r="A347" s="304"/>
      <c r="B347" s="150" t="s">
        <v>2591</v>
      </c>
      <c r="C347" s="150" t="s">
        <v>76</v>
      </c>
      <c r="D347" s="247" t="s">
        <v>3599</v>
      </c>
      <c r="E347" s="182"/>
      <c r="F347" s="22" t="s">
        <v>1437</v>
      </c>
      <c r="G347" s="23" t="s">
        <v>1259</v>
      </c>
      <c r="H347" s="23" t="s">
        <v>159</v>
      </c>
      <c r="I347" s="9" t="s">
        <v>1727</v>
      </c>
    </row>
    <row r="348" spans="1:9" ht="24" x14ac:dyDescent="0.2">
      <c r="A348" s="304"/>
      <c r="B348" s="150" t="s">
        <v>2591</v>
      </c>
      <c r="C348" s="150" t="s">
        <v>76</v>
      </c>
      <c r="D348" s="247" t="s">
        <v>3599</v>
      </c>
      <c r="E348" s="182"/>
      <c r="F348" s="22" t="s">
        <v>1437</v>
      </c>
      <c r="G348" s="23" t="s">
        <v>1259</v>
      </c>
      <c r="H348" s="23" t="s">
        <v>460</v>
      </c>
      <c r="I348" s="9" t="s">
        <v>1728</v>
      </c>
    </row>
    <row r="349" spans="1:9" ht="24" x14ac:dyDescent="0.2">
      <c r="A349" s="304"/>
      <c r="B349" s="150" t="s">
        <v>2591</v>
      </c>
      <c r="C349" s="150" t="s">
        <v>76</v>
      </c>
      <c r="D349" s="247" t="s">
        <v>3599</v>
      </c>
      <c r="E349" s="182"/>
      <c r="F349" s="22" t="s">
        <v>1437</v>
      </c>
      <c r="G349" s="23" t="s">
        <v>1259</v>
      </c>
      <c r="H349" s="23" t="s">
        <v>460</v>
      </c>
      <c r="I349" s="9" t="s">
        <v>1729</v>
      </c>
    </row>
    <row r="350" spans="1:9" ht="24" x14ac:dyDescent="0.2">
      <c r="A350" s="304"/>
      <c r="B350" s="150" t="s">
        <v>2591</v>
      </c>
      <c r="C350" s="150" t="s">
        <v>76</v>
      </c>
      <c r="D350" s="247" t="s">
        <v>3599</v>
      </c>
      <c r="E350" s="182"/>
      <c r="F350" s="22" t="s">
        <v>1437</v>
      </c>
      <c r="G350" s="23" t="s">
        <v>1259</v>
      </c>
      <c r="H350" s="23" t="s">
        <v>259</v>
      </c>
      <c r="I350" s="9" t="s">
        <v>1730</v>
      </c>
    </row>
    <row r="351" spans="1:9" x14ac:dyDescent="0.2">
      <c r="A351" s="304"/>
      <c r="B351" s="150" t="s">
        <v>2591</v>
      </c>
      <c r="C351" s="150" t="s">
        <v>76</v>
      </c>
      <c r="D351" s="247" t="s">
        <v>3599</v>
      </c>
      <c r="E351" s="182"/>
      <c r="F351" s="22" t="s">
        <v>1437</v>
      </c>
      <c r="G351" s="23" t="s">
        <v>1259</v>
      </c>
      <c r="H351" s="23" t="s">
        <v>460</v>
      </c>
      <c r="I351" s="9" t="s">
        <v>1731</v>
      </c>
    </row>
    <row r="352" spans="1:9" ht="24" x14ac:dyDescent="0.2">
      <c r="A352" s="304"/>
      <c r="B352" s="150" t="s">
        <v>2591</v>
      </c>
      <c r="C352" s="150" t="s">
        <v>76</v>
      </c>
      <c r="D352" s="247" t="s">
        <v>3599</v>
      </c>
      <c r="E352" s="182"/>
      <c r="F352" s="22" t="s">
        <v>1437</v>
      </c>
      <c r="G352" s="23" t="s">
        <v>1259</v>
      </c>
      <c r="H352" s="23" t="s">
        <v>460</v>
      </c>
      <c r="I352" s="9" t="s">
        <v>1732</v>
      </c>
    </row>
    <row r="353" spans="1:9" x14ac:dyDescent="0.2">
      <c r="A353" s="304"/>
      <c r="B353" s="150" t="s">
        <v>2591</v>
      </c>
      <c r="C353" s="150" t="s">
        <v>76</v>
      </c>
      <c r="D353" s="247" t="s">
        <v>3599</v>
      </c>
      <c r="E353" s="182"/>
      <c r="F353" s="22" t="s">
        <v>1437</v>
      </c>
      <c r="G353" s="23" t="s">
        <v>1259</v>
      </c>
      <c r="H353" s="23" t="s">
        <v>460</v>
      </c>
      <c r="I353" s="9" t="s">
        <v>1733</v>
      </c>
    </row>
    <row r="354" spans="1:9" ht="24" x14ac:dyDescent="0.2">
      <c r="A354" s="304"/>
      <c r="B354" s="150" t="s">
        <v>2591</v>
      </c>
      <c r="C354" s="150" t="s">
        <v>76</v>
      </c>
      <c r="D354" s="247" t="s">
        <v>3599</v>
      </c>
      <c r="E354" s="182"/>
      <c r="F354" s="22" t="s">
        <v>1437</v>
      </c>
      <c r="G354" s="23" t="s">
        <v>1259</v>
      </c>
      <c r="H354" s="23" t="s">
        <v>460</v>
      </c>
      <c r="I354" s="9" t="s">
        <v>1734</v>
      </c>
    </row>
    <row r="355" spans="1:9" ht="24" x14ac:dyDescent="0.2">
      <c r="A355" s="304"/>
      <c r="B355" s="150" t="s">
        <v>2591</v>
      </c>
      <c r="C355" s="150" t="s">
        <v>76</v>
      </c>
      <c r="D355" s="247" t="s">
        <v>3599</v>
      </c>
      <c r="E355" s="182"/>
      <c r="F355" s="22" t="s">
        <v>1437</v>
      </c>
      <c r="G355" s="23" t="s">
        <v>443</v>
      </c>
      <c r="H355" s="23" t="s">
        <v>479</v>
      </c>
      <c r="I355" s="9" t="s">
        <v>1735</v>
      </c>
    </row>
    <row r="356" spans="1:9" ht="24" x14ac:dyDescent="0.2">
      <c r="A356" s="304"/>
      <c r="B356" s="150" t="s">
        <v>2591</v>
      </c>
      <c r="C356" s="150" t="s">
        <v>76</v>
      </c>
      <c r="D356" s="247" t="s">
        <v>3599</v>
      </c>
      <c r="E356" s="182"/>
      <c r="F356" s="22" t="s">
        <v>1437</v>
      </c>
      <c r="G356" s="23" t="s">
        <v>1259</v>
      </c>
      <c r="H356" s="23" t="s">
        <v>375</v>
      </c>
      <c r="I356" s="9" t="s">
        <v>1736</v>
      </c>
    </row>
    <row r="357" spans="1:9" ht="24" x14ac:dyDescent="0.2">
      <c r="A357" s="304"/>
      <c r="B357" s="150" t="s">
        <v>2591</v>
      </c>
      <c r="C357" s="150" t="s">
        <v>76</v>
      </c>
      <c r="D357" s="247" t="s">
        <v>3599</v>
      </c>
      <c r="E357" s="182"/>
      <c r="F357" s="22" t="s">
        <v>1437</v>
      </c>
      <c r="G357" s="23" t="s">
        <v>1259</v>
      </c>
      <c r="H357" s="23" t="s">
        <v>457</v>
      </c>
      <c r="I357" s="9" t="s">
        <v>1737</v>
      </c>
    </row>
    <row r="358" spans="1:9" ht="24" x14ac:dyDescent="0.2">
      <c r="A358" s="304"/>
      <c r="B358" s="150" t="s">
        <v>2591</v>
      </c>
      <c r="C358" s="150" t="s">
        <v>76</v>
      </c>
      <c r="D358" s="247" t="s">
        <v>3599</v>
      </c>
      <c r="E358" s="182"/>
      <c r="F358" s="22" t="s">
        <v>1437</v>
      </c>
      <c r="G358" s="23" t="s">
        <v>1259</v>
      </c>
      <c r="H358" s="23" t="s">
        <v>142</v>
      </c>
      <c r="I358" s="9" t="s">
        <v>1738</v>
      </c>
    </row>
    <row r="359" spans="1:9" x14ac:dyDescent="0.2">
      <c r="A359" s="304"/>
      <c r="B359" s="150" t="s">
        <v>2591</v>
      </c>
      <c r="C359" s="150" t="s">
        <v>76</v>
      </c>
      <c r="D359" s="247" t="s">
        <v>3599</v>
      </c>
      <c r="E359" s="182"/>
      <c r="F359" s="22" t="s">
        <v>1437</v>
      </c>
      <c r="G359" s="23" t="s">
        <v>1259</v>
      </c>
      <c r="H359" s="23" t="s">
        <v>142</v>
      </c>
      <c r="I359" s="9" t="s">
        <v>1739</v>
      </c>
    </row>
    <row r="360" spans="1:9" ht="24" x14ac:dyDescent="0.2">
      <c r="A360" s="304"/>
      <c r="B360" s="150" t="s">
        <v>2591</v>
      </c>
      <c r="C360" s="150" t="s">
        <v>76</v>
      </c>
      <c r="D360" s="247" t="s">
        <v>3599</v>
      </c>
      <c r="E360" s="182"/>
      <c r="F360" s="22" t="s">
        <v>1437</v>
      </c>
      <c r="G360" s="23" t="s">
        <v>1259</v>
      </c>
      <c r="H360" s="23" t="s">
        <v>142</v>
      </c>
      <c r="I360" s="9" t="s">
        <v>1740</v>
      </c>
    </row>
    <row r="361" spans="1:9" ht="24" x14ac:dyDescent="0.2">
      <c r="A361" s="304"/>
      <c r="B361" s="150" t="s">
        <v>2591</v>
      </c>
      <c r="C361" s="150" t="s">
        <v>76</v>
      </c>
      <c r="D361" s="247" t="s">
        <v>3599</v>
      </c>
      <c r="E361" s="182"/>
      <c r="F361" s="22" t="s">
        <v>1437</v>
      </c>
      <c r="G361" s="23" t="s">
        <v>1259</v>
      </c>
      <c r="H361" s="23" t="s">
        <v>143</v>
      </c>
      <c r="I361" s="9" t="s">
        <v>1741</v>
      </c>
    </row>
    <row r="362" spans="1:9" ht="24" x14ac:dyDescent="0.2">
      <c r="A362" s="304"/>
      <c r="B362" s="150" t="s">
        <v>2591</v>
      </c>
      <c r="C362" s="150" t="s">
        <v>76</v>
      </c>
      <c r="D362" s="247" t="s">
        <v>3599</v>
      </c>
      <c r="E362" s="182"/>
      <c r="F362" s="22" t="s">
        <v>1437</v>
      </c>
      <c r="G362" s="23" t="s">
        <v>1259</v>
      </c>
      <c r="H362" s="23" t="s">
        <v>283</v>
      </c>
      <c r="I362" s="9" t="s">
        <v>1742</v>
      </c>
    </row>
    <row r="363" spans="1:9" ht="24" x14ac:dyDescent="0.2">
      <c r="A363" s="304"/>
      <c r="B363" s="150" t="s">
        <v>2591</v>
      </c>
      <c r="C363" s="150" t="s">
        <v>76</v>
      </c>
      <c r="D363" s="247" t="s">
        <v>3599</v>
      </c>
      <c r="E363" s="182"/>
      <c r="F363" s="22" t="s">
        <v>1437</v>
      </c>
      <c r="G363" s="23" t="s">
        <v>1435</v>
      </c>
      <c r="H363" s="23" t="s">
        <v>191</v>
      </c>
      <c r="I363" s="9" t="s">
        <v>1743</v>
      </c>
    </row>
    <row r="364" spans="1:9" ht="24" x14ac:dyDescent="0.2">
      <c r="A364" s="304"/>
      <c r="B364" s="150" t="s">
        <v>2591</v>
      </c>
      <c r="C364" s="150" t="s">
        <v>76</v>
      </c>
      <c r="D364" s="247" t="s">
        <v>3599</v>
      </c>
      <c r="E364" s="182"/>
      <c r="F364" s="22" t="s">
        <v>1437</v>
      </c>
      <c r="G364" s="23" t="s">
        <v>1435</v>
      </c>
      <c r="H364" s="23" t="s">
        <v>465</v>
      </c>
      <c r="I364" s="9" t="s">
        <v>1744</v>
      </c>
    </row>
    <row r="365" spans="1:9" x14ac:dyDescent="0.2">
      <c r="A365" s="304"/>
      <c r="B365" s="150" t="s">
        <v>2591</v>
      </c>
      <c r="C365" s="150" t="s">
        <v>76</v>
      </c>
      <c r="D365" s="247" t="s">
        <v>3599</v>
      </c>
      <c r="E365" s="182"/>
      <c r="F365" s="22" t="s">
        <v>1437</v>
      </c>
      <c r="G365" s="23" t="s">
        <v>1435</v>
      </c>
      <c r="H365" s="23" t="s">
        <v>465</v>
      </c>
      <c r="I365" s="9" t="s">
        <v>1745</v>
      </c>
    </row>
    <row r="366" spans="1:9" x14ac:dyDescent="0.2">
      <c r="A366" s="304"/>
      <c r="B366" s="150" t="s">
        <v>2591</v>
      </c>
      <c r="C366" s="150" t="s">
        <v>76</v>
      </c>
      <c r="D366" s="247" t="s">
        <v>3599</v>
      </c>
      <c r="E366" s="182"/>
      <c r="F366" s="22" t="s">
        <v>1437</v>
      </c>
      <c r="G366" s="23" t="s">
        <v>1460</v>
      </c>
      <c r="H366" s="23" t="s">
        <v>246</v>
      </c>
      <c r="I366" s="9" t="s">
        <v>1746</v>
      </c>
    </row>
    <row r="367" spans="1:9" x14ac:dyDescent="0.2">
      <c r="A367" s="304"/>
      <c r="B367" s="150" t="s">
        <v>2591</v>
      </c>
      <c r="C367" s="150" t="s">
        <v>76</v>
      </c>
      <c r="D367" s="247" t="s">
        <v>3599</v>
      </c>
      <c r="E367" s="182"/>
      <c r="F367" s="22" t="s">
        <v>1437</v>
      </c>
      <c r="G367" s="23" t="s">
        <v>1435</v>
      </c>
      <c r="H367" s="23" t="s">
        <v>26</v>
      </c>
      <c r="I367" s="9" t="s">
        <v>1747</v>
      </c>
    </row>
    <row r="368" spans="1:9" x14ac:dyDescent="0.2">
      <c r="A368" s="304"/>
      <c r="B368" s="150" t="s">
        <v>2591</v>
      </c>
      <c r="C368" s="150" t="s">
        <v>76</v>
      </c>
      <c r="D368" s="247" t="s">
        <v>3599</v>
      </c>
      <c r="E368" s="182"/>
      <c r="F368" s="22" t="s">
        <v>1437</v>
      </c>
      <c r="G368" s="23" t="s">
        <v>185</v>
      </c>
      <c r="H368" s="23" t="s">
        <v>433</v>
      </c>
      <c r="I368" s="9" t="s">
        <v>1748</v>
      </c>
    </row>
    <row r="369" spans="1:9" ht="24" x14ac:dyDescent="0.2">
      <c r="A369" s="304"/>
      <c r="B369" s="150" t="s">
        <v>2591</v>
      </c>
      <c r="C369" s="150" t="s">
        <v>76</v>
      </c>
      <c r="D369" s="247" t="s">
        <v>3599</v>
      </c>
      <c r="E369" s="182"/>
      <c r="F369" s="22" t="s">
        <v>1437</v>
      </c>
      <c r="G369" s="23" t="s">
        <v>1259</v>
      </c>
      <c r="H369" s="23" t="s">
        <v>460</v>
      </c>
      <c r="I369" s="9" t="s">
        <v>1749</v>
      </c>
    </row>
    <row r="370" spans="1:9" ht="24" x14ac:dyDescent="0.2">
      <c r="A370" s="304"/>
      <c r="B370" s="150" t="s">
        <v>2591</v>
      </c>
      <c r="C370" s="150" t="s">
        <v>76</v>
      </c>
      <c r="D370" s="247" t="s">
        <v>3599</v>
      </c>
      <c r="E370" s="182"/>
      <c r="F370" s="22" t="s">
        <v>1437</v>
      </c>
      <c r="G370" s="23" t="s">
        <v>1259</v>
      </c>
      <c r="H370" s="23" t="s">
        <v>460</v>
      </c>
      <c r="I370" s="9" t="s">
        <v>1750</v>
      </c>
    </row>
    <row r="371" spans="1:9" x14ac:dyDescent="0.2">
      <c r="A371" s="304"/>
      <c r="B371" s="150" t="s">
        <v>2591</v>
      </c>
      <c r="C371" s="150" t="s">
        <v>76</v>
      </c>
      <c r="D371" s="247" t="s">
        <v>3599</v>
      </c>
      <c r="E371" s="182"/>
      <c r="F371" s="22" t="s">
        <v>507</v>
      </c>
      <c r="G371" s="23" t="s">
        <v>1435</v>
      </c>
      <c r="H371" s="23" t="s">
        <v>55</v>
      </c>
      <c r="I371" s="51" t="s">
        <v>1275</v>
      </c>
    </row>
    <row r="372" spans="1:9" ht="24" x14ac:dyDescent="0.2">
      <c r="A372" s="304"/>
      <c r="B372" s="150" t="s">
        <v>2591</v>
      </c>
      <c r="C372" s="150" t="s">
        <v>76</v>
      </c>
      <c r="D372" s="247" t="s">
        <v>3599</v>
      </c>
      <c r="E372" s="182"/>
      <c r="F372" s="22" t="s">
        <v>507</v>
      </c>
      <c r="G372" s="23" t="s">
        <v>1259</v>
      </c>
      <c r="H372" s="23" t="s">
        <v>460</v>
      </c>
      <c r="I372" s="5" t="s">
        <v>1277</v>
      </c>
    </row>
    <row r="373" spans="1:9" x14ac:dyDescent="0.2">
      <c r="A373" s="304"/>
      <c r="B373" s="150" t="s">
        <v>2591</v>
      </c>
      <c r="C373" s="150" t="s">
        <v>76</v>
      </c>
      <c r="D373" s="247" t="s">
        <v>3599</v>
      </c>
      <c r="E373" s="182"/>
      <c r="F373" s="22" t="s">
        <v>507</v>
      </c>
      <c r="G373" s="23" t="s">
        <v>1259</v>
      </c>
      <c r="H373" s="23" t="s">
        <v>259</v>
      </c>
      <c r="I373" s="5" t="s">
        <v>2098</v>
      </c>
    </row>
    <row r="374" spans="1:9" x14ac:dyDescent="0.2">
      <c r="A374" s="304"/>
      <c r="B374" s="150" t="s">
        <v>2591</v>
      </c>
      <c r="C374" s="150" t="s">
        <v>76</v>
      </c>
      <c r="D374" s="247" t="s">
        <v>3599</v>
      </c>
      <c r="E374" s="182"/>
      <c r="F374" s="22" t="s">
        <v>507</v>
      </c>
      <c r="G374" s="23" t="s">
        <v>1435</v>
      </c>
      <c r="H374" s="23" t="s">
        <v>36</v>
      </c>
      <c r="I374" s="5" t="s">
        <v>1278</v>
      </c>
    </row>
    <row r="375" spans="1:9" ht="24" x14ac:dyDescent="0.2">
      <c r="A375" s="304"/>
      <c r="B375" s="150" t="s">
        <v>2591</v>
      </c>
      <c r="C375" s="150" t="s">
        <v>76</v>
      </c>
      <c r="D375" s="247" t="s">
        <v>3599</v>
      </c>
      <c r="E375" s="182"/>
      <c r="F375" s="22" t="s">
        <v>507</v>
      </c>
      <c r="G375" s="23" t="s">
        <v>1435</v>
      </c>
      <c r="H375" s="23" t="s">
        <v>249</v>
      </c>
      <c r="I375" s="5" t="s">
        <v>2099</v>
      </c>
    </row>
    <row r="376" spans="1:9" x14ac:dyDescent="0.2">
      <c r="A376" s="304"/>
      <c r="B376" s="150" t="s">
        <v>2591</v>
      </c>
      <c r="C376" s="150" t="s">
        <v>76</v>
      </c>
      <c r="D376" s="247" t="s">
        <v>3599</v>
      </c>
      <c r="E376" s="182"/>
      <c r="F376" s="22" t="s">
        <v>507</v>
      </c>
      <c r="G376" s="23" t="s">
        <v>1259</v>
      </c>
      <c r="H376" s="23" t="s">
        <v>283</v>
      </c>
      <c r="I376" s="5" t="s">
        <v>2100</v>
      </c>
    </row>
    <row r="377" spans="1:9" x14ac:dyDescent="0.2">
      <c r="A377" s="304"/>
      <c r="B377" s="150" t="s">
        <v>2591</v>
      </c>
      <c r="C377" s="150" t="s">
        <v>76</v>
      </c>
      <c r="D377" s="247" t="s">
        <v>3599</v>
      </c>
      <c r="E377" s="182"/>
      <c r="F377" s="22" t="s">
        <v>507</v>
      </c>
      <c r="G377" s="23" t="s">
        <v>443</v>
      </c>
      <c r="H377" s="23" t="s">
        <v>479</v>
      </c>
      <c r="I377" s="5" t="s">
        <v>1279</v>
      </c>
    </row>
    <row r="378" spans="1:9" x14ac:dyDescent="0.2">
      <c r="A378" s="304"/>
      <c r="B378" s="150" t="s">
        <v>2591</v>
      </c>
      <c r="C378" s="150" t="s">
        <v>76</v>
      </c>
      <c r="D378" s="247" t="s">
        <v>3599</v>
      </c>
      <c r="E378" s="182"/>
      <c r="F378" s="22" t="s">
        <v>507</v>
      </c>
      <c r="G378" s="23" t="s">
        <v>1259</v>
      </c>
      <c r="H378" s="23" t="s">
        <v>460</v>
      </c>
      <c r="I378" s="5" t="s">
        <v>1280</v>
      </c>
    </row>
    <row r="379" spans="1:9" x14ac:dyDescent="0.2">
      <c r="A379" s="304"/>
      <c r="B379" s="150" t="s">
        <v>2591</v>
      </c>
      <c r="C379" s="150" t="s">
        <v>76</v>
      </c>
      <c r="D379" s="247" t="s">
        <v>3599</v>
      </c>
      <c r="E379" s="182"/>
      <c r="F379" s="22" t="s">
        <v>507</v>
      </c>
      <c r="G379" s="23" t="s">
        <v>1259</v>
      </c>
      <c r="H379" s="23" t="s">
        <v>460</v>
      </c>
      <c r="I379" s="5" t="s">
        <v>1276</v>
      </c>
    </row>
    <row r="380" spans="1:9" ht="24" x14ac:dyDescent="0.2">
      <c r="A380" s="176"/>
      <c r="B380" s="295"/>
      <c r="C380" s="249"/>
      <c r="D380" s="250" t="s">
        <v>757</v>
      </c>
      <c r="E380" s="194"/>
      <c r="F380" s="195"/>
      <c r="G380" s="195"/>
      <c r="H380" s="195"/>
      <c r="I380" s="196" t="s">
        <v>1751</v>
      </c>
    </row>
    <row r="381" spans="1:9" ht="24" x14ac:dyDescent="0.2">
      <c r="A381" s="176"/>
      <c r="B381" s="295"/>
      <c r="C381" s="319"/>
      <c r="D381" s="60" t="s">
        <v>757</v>
      </c>
      <c r="E381" s="183"/>
      <c r="F381" s="61"/>
      <c r="G381" s="62"/>
      <c r="H381" s="62"/>
      <c r="I381" s="63" t="s">
        <v>1752</v>
      </c>
    </row>
    <row r="382" spans="1:9" x14ac:dyDescent="0.2">
      <c r="A382" s="304">
        <f>+A327+1</f>
        <v>26</v>
      </c>
      <c r="B382" s="86" t="s">
        <v>2584</v>
      </c>
      <c r="C382" s="86" t="s">
        <v>76</v>
      </c>
      <c r="D382" s="188" t="s">
        <v>766</v>
      </c>
      <c r="E382" s="309">
        <f>COUNTIF($B$8:$B$822,"AO")-1</f>
        <v>2</v>
      </c>
      <c r="F382" s="305" t="s">
        <v>1436</v>
      </c>
      <c r="G382" s="305" t="s">
        <v>1259</v>
      </c>
      <c r="H382" s="305" t="s">
        <v>460</v>
      </c>
      <c r="I382" s="306" t="s">
        <v>1753</v>
      </c>
    </row>
    <row r="383" spans="1:9" x14ac:dyDescent="0.2">
      <c r="A383" s="304"/>
      <c r="B383" s="150" t="s">
        <v>2584</v>
      </c>
      <c r="C383" s="150" t="s">
        <v>76</v>
      </c>
      <c r="D383" s="27" t="s">
        <v>766</v>
      </c>
      <c r="E383" s="182"/>
      <c r="F383" s="22" t="s">
        <v>1437</v>
      </c>
      <c r="G383" s="23" t="s">
        <v>1259</v>
      </c>
      <c r="H383" s="23" t="s">
        <v>143</v>
      </c>
      <c r="I383" s="9" t="s">
        <v>3645</v>
      </c>
    </row>
    <row r="384" spans="1:9" ht="18.75" customHeight="1" x14ac:dyDescent="0.2">
      <c r="A384" s="304"/>
      <c r="B384" s="150" t="s">
        <v>2584</v>
      </c>
      <c r="C384" s="150" t="s">
        <v>76</v>
      </c>
      <c r="D384" s="27" t="s">
        <v>766</v>
      </c>
      <c r="E384" s="182"/>
      <c r="F384" s="22" t="s">
        <v>1437</v>
      </c>
      <c r="G384" s="23" t="s">
        <v>1259</v>
      </c>
      <c r="H384" s="23" t="s">
        <v>218</v>
      </c>
      <c r="I384" s="9" t="s">
        <v>1755</v>
      </c>
    </row>
    <row r="385" spans="1:9" ht="24" x14ac:dyDescent="0.2">
      <c r="A385" s="304">
        <f>+A382+1</f>
        <v>27</v>
      </c>
      <c r="B385" s="86" t="s">
        <v>3293</v>
      </c>
      <c r="C385" s="86" t="s">
        <v>79</v>
      </c>
      <c r="D385" s="303" t="s">
        <v>908</v>
      </c>
      <c r="E385" s="309">
        <f>COUNTIF($B$8:$B$822,"GN")-1</f>
        <v>2</v>
      </c>
      <c r="F385" s="305" t="s">
        <v>1436</v>
      </c>
      <c r="G385" s="305" t="s">
        <v>1259</v>
      </c>
      <c r="H385" s="305" t="s">
        <v>646</v>
      </c>
      <c r="I385" s="306" t="s">
        <v>1756</v>
      </c>
    </row>
    <row r="386" spans="1:9" ht="18.75" customHeight="1" x14ac:dyDescent="0.2">
      <c r="A386" s="304"/>
      <c r="B386" s="150" t="s">
        <v>3293</v>
      </c>
      <c r="C386" s="150" t="s">
        <v>79</v>
      </c>
      <c r="D386" s="2" t="s">
        <v>908</v>
      </c>
      <c r="E386" s="182"/>
      <c r="F386" s="22" t="s">
        <v>1437</v>
      </c>
      <c r="G386" s="23" t="s">
        <v>1259</v>
      </c>
      <c r="H386" s="23" t="s">
        <v>218</v>
      </c>
      <c r="I386" s="9" t="s">
        <v>1757</v>
      </c>
    </row>
    <row r="387" spans="1:9" ht="24" x14ac:dyDescent="0.2">
      <c r="A387" s="304"/>
      <c r="B387" s="150" t="s">
        <v>3293</v>
      </c>
      <c r="C387" s="150" t="s">
        <v>79</v>
      </c>
      <c r="D387" s="2" t="s">
        <v>908</v>
      </c>
      <c r="E387" s="182"/>
      <c r="F387" s="22" t="s">
        <v>1437</v>
      </c>
      <c r="G387" s="23" t="s">
        <v>1435</v>
      </c>
      <c r="H387" s="23" t="s">
        <v>191</v>
      </c>
      <c r="I387" s="9" t="s">
        <v>1758</v>
      </c>
    </row>
    <row r="388" spans="1:9" x14ac:dyDescent="0.2">
      <c r="A388" s="304">
        <f>+A385+1</f>
        <v>28</v>
      </c>
      <c r="B388" s="86" t="s">
        <v>2629</v>
      </c>
      <c r="C388" s="86" t="s">
        <v>76</v>
      </c>
      <c r="D388" s="188" t="s">
        <v>2127</v>
      </c>
      <c r="E388" s="309">
        <f>COUNTIF($B$8:$B$822,"HD")-1</f>
        <v>3</v>
      </c>
      <c r="F388" s="305" t="s">
        <v>1436</v>
      </c>
      <c r="G388" s="305" t="s">
        <v>1259</v>
      </c>
      <c r="H388" s="305" t="s">
        <v>460</v>
      </c>
      <c r="I388" s="306" t="s">
        <v>1759</v>
      </c>
    </row>
    <row r="389" spans="1:9" ht="24" x14ac:dyDescent="0.2">
      <c r="A389" s="304"/>
      <c r="B389" s="150" t="s">
        <v>2629</v>
      </c>
      <c r="C389" s="150" t="s">
        <v>76</v>
      </c>
      <c r="D389" s="27" t="s">
        <v>2127</v>
      </c>
      <c r="E389" s="182"/>
      <c r="F389" s="22" t="s">
        <v>1437</v>
      </c>
      <c r="G389" s="23" t="s">
        <v>1259</v>
      </c>
      <c r="H389" s="23" t="s">
        <v>460</v>
      </c>
      <c r="I389" s="9" t="s">
        <v>1760</v>
      </c>
    </row>
    <row r="390" spans="1:9" ht="24" x14ac:dyDescent="0.2">
      <c r="A390" s="304"/>
      <c r="B390" s="150" t="s">
        <v>2629</v>
      </c>
      <c r="C390" s="150" t="s">
        <v>76</v>
      </c>
      <c r="D390" s="27" t="s">
        <v>2127</v>
      </c>
      <c r="E390" s="182"/>
      <c r="F390" s="22" t="s">
        <v>1437</v>
      </c>
      <c r="G390" s="23" t="s">
        <v>1259</v>
      </c>
      <c r="H390" s="23" t="s">
        <v>646</v>
      </c>
      <c r="I390" s="9" t="s">
        <v>1761</v>
      </c>
    </row>
    <row r="391" spans="1:9" ht="18.75" customHeight="1" x14ac:dyDescent="0.2">
      <c r="A391" s="304"/>
      <c r="B391" s="150" t="s">
        <v>2629</v>
      </c>
      <c r="C391" s="150" t="s">
        <v>76</v>
      </c>
      <c r="D391" s="27" t="s">
        <v>2127</v>
      </c>
      <c r="E391" s="182"/>
      <c r="F391" s="22" t="s">
        <v>1437</v>
      </c>
      <c r="G391" s="23" t="s">
        <v>1259</v>
      </c>
      <c r="H391" s="23" t="s">
        <v>218</v>
      </c>
      <c r="I391" s="9" t="s">
        <v>1762</v>
      </c>
    </row>
    <row r="392" spans="1:9" ht="24" x14ac:dyDescent="0.2">
      <c r="A392" s="304">
        <f>+A388+1</f>
        <v>29</v>
      </c>
      <c r="B392" s="86" t="s">
        <v>2639</v>
      </c>
      <c r="C392" s="86" t="s">
        <v>76</v>
      </c>
      <c r="D392" s="303" t="s">
        <v>219</v>
      </c>
      <c r="E392" s="309">
        <f>COUNTIF($B$8:$B$822,"HP")-1</f>
        <v>3</v>
      </c>
      <c r="F392" s="305" t="s">
        <v>1436</v>
      </c>
      <c r="G392" s="305" t="s">
        <v>1259</v>
      </c>
      <c r="H392" s="305" t="s">
        <v>460</v>
      </c>
      <c r="I392" s="306" t="s">
        <v>1763</v>
      </c>
    </row>
    <row r="393" spans="1:9" ht="24" x14ac:dyDescent="0.2">
      <c r="A393" s="304"/>
      <c r="B393" s="150" t="s">
        <v>2639</v>
      </c>
      <c r="C393" s="150" t="s">
        <v>76</v>
      </c>
      <c r="D393" s="2" t="s">
        <v>219</v>
      </c>
      <c r="E393" s="182"/>
      <c r="F393" s="22" t="s">
        <v>1437</v>
      </c>
      <c r="G393" s="23" t="s">
        <v>1259</v>
      </c>
      <c r="H393" s="23" t="s">
        <v>142</v>
      </c>
      <c r="I393" s="9" t="s">
        <v>1764</v>
      </c>
    </row>
    <row r="394" spans="1:9" ht="24" x14ac:dyDescent="0.2">
      <c r="A394" s="304"/>
      <c r="B394" s="150" t="s">
        <v>2639</v>
      </c>
      <c r="C394" s="150" t="s">
        <v>76</v>
      </c>
      <c r="D394" s="2" t="s">
        <v>219</v>
      </c>
      <c r="E394" s="182"/>
      <c r="F394" s="22" t="s">
        <v>1437</v>
      </c>
      <c r="G394" s="23" t="s">
        <v>185</v>
      </c>
      <c r="H394" s="23" t="s">
        <v>433</v>
      </c>
      <c r="I394" s="9" t="s">
        <v>1765</v>
      </c>
    </row>
    <row r="395" spans="1:9" ht="24" x14ac:dyDescent="0.2">
      <c r="A395" s="304"/>
      <c r="B395" s="150" t="s">
        <v>2639</v>
      </c>
      <c r="C395" s="150" t="s">
        <v>76</v>
      </c>
      <c r="D395" s="2" t="s">
        <v>219</v>
      </c>
      <c r="E395" s="182"/>
      <c r="F395" s="22" t="s">
        <v>1437</v>
      </c>
      <c r="G395" s="23" t="s">
        <v>185</v>
      </c>
      <c r="H395" s="23" t="s">
        <v>22</v>
      </c>
      <c r="I395" s="9" t="s">
        <v>1766</v>
      </c>
    </row>
    <row r="396" spans="1:9" ht="24" x14ac:dyDescent="0.2">
      <c r="A396" s="304">
        <f>+A392+1</f>
        <v>30</v>
      </c>
      <c r="B396" s="86" t="s">
        <v>2655</v>
      </c>
      <c r="C396" s="86" t="s">
        <v>76</v>
      </c>
      <c r="D396" s="188" t="s">
        <v>1767</v>
      </c>
      <c r="E396" s="309">
        <f>COUNTIF($B$8:$B$822,"PD")-1</f>
        <v>25</v>
      </c>
      <c r="F396" s="305" t="s">
        <v>1436</v>
      </c>
      <c r="G396" s="305" t="s">
        <v>1259</v>
      </c>
      <c r="H396" s="305" t="s">
        <v>460</v>
      </c>
      <c r="I396" s="306" t="s">
        <v>1768</v>
      </c>
    </row>
    <row r="397" spans="1:9" ht="24" x14ac:dyDescent="0.2">
      <c r="A397" s="304"/>
      <c r="B397" s="150" t="s">
        <v>2655</v>
      </c>
      <c r="C397" s="150" t="s">
        <v>76</v>
      </c>
      <c r="D397" s="27" t="s">
        <v>1767</v>
      </c>
      <c r="E397" s="182"/>
      <c r="F397" s="22" t="s">
        <v>1437</v>
      </c>
      <c r="G397" s="23" t="s">
        <v>1259</v>
      </c>
      <c r="H397" s="23" t="s">
        <v>460</v>
      </c>
      <c r="I397" s="9" t="s">
        <v>1769</v>
      </c>
    </row>
    <row r="398" spans="1:9" ht="18.75" customHeight="1" x14ac:dyDescent="0.2">
      <c r="A398" s="304"/>
      <c r="B398" s="150" t="s">
        <v>2655</v>
      </c>
      <c r="C398" s="150" t="s">
        <v>76</v>
      </c>
      <c r="D398" s="27" t="s">
        <v>1767</v>
      </c>
      <c r="E398" s="182"/>
      <c r="F398" s="22" t="s">
        <v>1437</v>
      </c>
      <c r="G398" s="23" t="s">
        <v>1259</v>
      </c>
      <c r="H398" s="23" t="s">
        <v>218</v>
      </c>
      <c r="I398" s="312" t="s">
        <v>3738</v>
      </c>
    </row>
    <row r="399" spans="1:9" ht="24" x14ac:dyDescent="0.2">
      <c r="A399" s="304"/>
      <c r="B399" s="150" t="s">
        <v>2655</v>
      </c>
      <c r="C399" s="150" t="s">
        <v>76</v>
      </c>
      <c r="D399" s="27" t="s">
        <v>1767</v>
      </c>
      <c r="E399" s="182"/>
      <c r="F399" s="22" t="s">
        <v>1437</v>
      </c>
      <c r="G399" s="23" t="s">
        <v>1259</v>
      </c>
      <c r="H399" s="23" t="s">
        <v>142</v>
      </c>
      <c r="I399" s="9" t="s">
        <v>1771</v>
      </c>
    </row>
    <row r="400" spans="1:9" x14ac:dyDescent="0.2">
      <c r="A400" s="304"/>
      <c r="B400" s="150" t="s">
        <v>2655</v>
      </c>
      <c r="C400" s="150" t="s">
        <v>76</v>
      </c>
      <c r="D400" s="27" t="s">
        <v>1767</v>
      </c>
      <c r="E400" s="182"/>
      <c r="F400" s="22" t="s">
        <v>1437</v>
      </c>
      <c r="G400" s="23" t="s">
        <v>1259</v>
      </c>
      <c r="H400" s="23" t="s">
        <v>143</v>
      </c>
      <c r="I400" s="9" t="s">
        <v>1772</v>
      </c>
    </row>
    <row r="401" spans="1:9" x14ac:dyDescent="0.2">
      <c r="A401" s="304"/>
      <c r="B401" s="150" t="s">
        <v>2655</v>
      </c>
      <c r="C401" s="150" t="s">
        <v>76</v>
      </c>
      <c r="D401" s="27" t="s">
        <v>1767</v>
      </c>
      <c r="E401" s="182"/>
      <c r="F401" s="22" t="s">
        <v>1437</v>
      </c>
      <c r="G401" s="23" t="s">
        <v>1460</v>
      </c>
      <c r="H401" s="23" t="s">
        <v>246</v>
      </c>
      <c r="I401" s="9" t="s">
        <v>1773</v>
      </c>
    </row>
    <row r="402" spans="1:9" ht="24" x14ac:dyDescent="0.2">
      <c r="A402" s="304"/>
      <c r="B402" s="150" t="s">
        <v>2655</v>
      </c>
      <c r="C402" s="150" t="s">
        <v>76</v>
      </c>
      <c r="D402" s="27" t="s">
        <v>1767</v>
      </c>
      <c r="E402" s="182"/>
      <c r="F402" s="22" t="s">
        <v>1437</v>
      </c>
      <c r="G402" s="23" t="s">
        <v>1435</v>
      </c>
      <c r="H402" s="23" t="s">
        <v>465</v>
      </c>
      <c r="I402" s="9" t="s">
        <v>1774</v>
      </c>
    </row>
    <row r="403" spans="1:9" x14ac:dyDescent="0.2">
      <c r="A403" s="304"/>
      <c r="B403" s="150" t="s">
        <v>2655</v>
      </c>
      <c r="C403" s="150" t="s">
        <v>76</v>
      </c>
      <c r="D403" s="27" t="s">
        <v>1767</v>
      </c>
      <c r="E403" s="182"/>
      <c r="F403" s="22" t="s">
        <v>1437</v>
      </c>
      <c r="G403" s="23" t="s">
        <v>1259</v>
      </c>
      <c r="H403" s="23" t="s">
        <v>457</v>
      </c>
      <c r="I403" s="9" t="s">
        <v>1775</v>
      </c>
    </row>
    <row r="404" spans="1:9" ht="36" x14ac:dyDescent="0.2">
      <c r="A404" s="304"/>
      <c r="B404" s="150" t="s">
        <v>2655</v>
      </c>
      <c r="C404" s="150" t="s">
        <v>76</v>
      </c>
      <c r="D404" s="27" t="s">
        <v>1767</v>
      </c>
      <c r="E404" s="182"/>
      <c r="F404" s="22" t="s">
        <v>1437</v>
      </c>
      <c r="G404" s="23" t="s">
        <v>1259</v>
      </c>
      <c r="H404" s="23" t="s">
        <v>646</v>
      </c>
      <c r="I404" s="9" t="s">
        <v>3739</v>
      </c>
    </row>
    <row r="405" spans="1:9" x14ac:dyDescent="0.2">
      <c r="A405" s="304"/>
      <c r="B405" s="150" t="s">
        <v>2655</v>
      </c>
      <c r="C405" s="150" t="s">
        <v>76</v>
      </c>
      <c r="D405" s="27" t="s">
        <v>1767</v>
      </c>
      <c r="E405" s="182"/>
      <c r="F405" s="22" t="s">
        <v>1437</v>
      </c>
      <c r="G405" s="23" t="s">
        <v>1259</v>
      </c>
      <c r="H405" s="23" t="s">
        <v>143</v>
      </c>
      <c r="I405" s="9" t="s">
        <v>1777</v>
      </c>
    </row>
    <row r="406" spans="1:9" x14ac:dyDescent="0.2">
      <c r="A406" s="304"/>
      <c r="B406" s="150" t="s">
        <v>2655</v>
      </c>
      <c r="C406" s="150" t="s">
        <v>76</v>
      </c>
      <c r="D406" s="27" t="s">
        <v>1767</v>
      </c>
      <c r="E406" s="182"/>
      <c r="F406" s="22" t="s">
        <v>507</v>
      </c>
      <c r="G406" s="23" t="s">
        <v>1435</v>
      </c>
      <c r="H406" s="23" t="s">
        <v>191</v>
      </c>
      <c r="I406" s="9" t="s">
        <v>1778</v>
      </c>
    </row>
    <row r="407" spans="1:9" ht="24" x14ac:dyDescent="0.2">
      <c r="A407" s="304"/>
      <c r="B407" s="150" t="s">
        <v>2655</v>
      </c>
      <c r="C407" s="150" t="s">
        <v>76</v>
      </c>
      <c r="D407" s="27" t="s">
        <v>1767</v>
      </c>
      <c r="E407" s="182"/>
      <c r="F407" s="22" t="s">
        <v>1437</v>
      </c>
      <c r="G407" s="23" t="s">
        <v>1259</v>
      </c>
      <c r="H407" s="23" t="s">
        <v>460</v>
      </c>
      <c r="I407" s="9" t="s">
        <v>1779</v>
      </c>
    </row>
    <row r="408" spans="1:9" ht="24" x14ac:dyDescent="0.2">
      <c r="A408" s="304"/>
      <c r="B408" s="150" t="s">
        <v>2655</v>
      </c>
      <c r="C408" s="150" t="s">
        <v>76</v>
      </c>
      <c r="D408" s="27" t="s">
        <v>1767</v>
      </c>
      <c r="E408" s="182"/>
      <c r="F408" s="22" t="s">
        <v>1437</v>
      </c>
      <c r="G408" s="23" t="s">
        <v>1259</v>
      </c>
      <c r="H408" s="23" t="s">
        <v>375</v>
      </c>
      <c r="I408" s="9" t="s">
        <v>1780</v>
      </c>
    </row>
    <row r="409" spans="1:9" ht="18.75" customHeight="1" x14ac:dyDescent="0.2">
      <c r="A409" s="304"/>
      <c r="B409" s="150" t="s">
        <v>2655</v>
      </c>
      <c r="C409" s="150" t="s">
        <v>76</v>
      </c>
      <c r="D409" s="27" t="s">
        <v>1767</v>
      </c>
      <c r="E409" s="182"/>
      <c r="F409" s="22" t="s">
        <v>1437</v>
      </c>
      <c r="G409" s="23" t="s">
        <v>1259</v>
      </c>
      <c r="H409" s="23" t="s">
        <v>218</v>
      </c>
      <c r="I409" s="9" t="s">
        <v>1781</v>
      </c>
    </row>
    <row r="410" spans="1:9" ht="24" x14ac:dyDescent="0.2">
      <c r="A410" s="304"/>
      <c r="B410" s="150" t="s">
        <v>2655</v>
      </c>
      <c r="C410" s="150" t="s">
        <v>76</v>
      </c>
      <c r="D410" s="27" t="s">
        <v>1767</v>
      </c>
      <c r="E410" s="182"/>
      <c r="F410" s="22" t="s">
        <v>1437</v>
      </c>
      <c r="G410" s="23" t="s">
        <v>1259</v>
      </c>
      <c r="H410" s="23" t="s">
        <v>457</v>
      </c>
      <c r="I410" s="9" t="s">
        <v>1782</v>
      </c>
    </row>
    <row r="411" spans="1:9" ht="24" x14ac:dyDescent="0.2">
      <c r="A411" s="304"/>
      <c r="B411" s="150" t="s">
        <v>2655</v>
      </c>
      <c r="C411" s="150" t="s">
        <v>76</v>
      </c>
      <c r="D411" s="27" t="s">
        <v>1767</v>
      </c>
      <c r="E411" s="182"/>
      <c r="F411" s="22" t="s">
        <v>1437</v>
      </c>
      <c r="G411" s="23" t="s">
        <v>1460</v>
      </c>
      <c r="H411" s="23" t="s">
        <v>246</v>
      </c>
      <c r="I411" s="9" t="s">
        <v>1783</v>
      </c>
    </row>
    <row r="412" spans="1:9" ht="24" x14ac:dyDescent="0.2">
      <c r="A412" s="304"/>
      <c r="B412" s="150" t="s">
        <v>2655</v>
      </c>
      <c r="C412" s="150" t="s">
        <v>76</v>
      </c>
      <c r="D412" s="27" t="s">
        <v>1767</v>
      </c>
      <c r="E412" s="182"/>
      <c r="F412" s="22" t="s">
        <v>1437</v>
      </c>
      <c r="G412" s="23" t="s">
        <v>1259</v>
      </c>
      <c r="H412" s="23" t="s">
        <v>460</v>
      </c>
      <c r="I412" s="9" t="s">
        <v>1784</v>
      </c>
    </row>
    <row r="413" spans="1:9" ht="24" x14ac:dyDescent="0.2">
      <c r="A413" s="313"/>
      <c r="B413" s="314" t="s">
        <v>2655</v>
      </c>
      <c r="C413" s="314" t="s">
        <v>76</v>
      </c>
      <c r="D413" s="315" t="s">
        <v>1767</v>
      </c>
      <c r="E413" s="316"/>
      <c r="F413" s="317" t="s">
        <v>1437</v>
      </c>
      <c r="G413" s="318" t="s">
        <v>1259</v>
      </c>
      <c r="H413" s="318" t="s">
        <v>460</v>
      </c>
      <c r="I413" s="292" t="s">
        <v>1785</v>
      </c>
    </row>
    <row r="414" spans="1:9" ht="24" x14ac:dyDescent="0.2">
      <c r="A414" s="304"/>
      <c r="B414" s="150" t="s">
        <v>2655</v>
      </c>
      <c r="C414" s="150" t="s">
        <v>76</v>
      </c>
      <c r="D414" s="27" t="s">
        <v>1767</v>
      </c>
      <c r="E414" s="182"/>
      <c r="F414" s="22" t="s">
        <v>1437</v>
      </c>
      <c r="G414" s="23" t="s">
        <v>1259</v>
      </c>
      <c r="H414" s="23" t="s">
        <v>253</v>
      </c>
      <c r="I414" s="9" t="s">
        <v>1786</v>
      </c>
    </row>
    <row r="415" spans="1:9" ht="24" x14ac:dyDescent="0.2">
      <c r="A415" s="304"/>
      <c r="B415" s="150" t="s">
        <v>2655</v>
      </c>
      <c r="C415" s="150" t="s">
        <v>76</v>
      </c>
      <c r="D415" s="27" t="s">
        <v>1767</v>
      </c>
      <c r="E415" s="182"/>
      <c r="F415" s="22" t="s">
        <v>1437</v>
      </c>
      <c r="G415" s="23" t="s">
        <v>1460</v>
      </c>
      <c r="H415" s="23" t="s">
        <v>464</v>
      </c>
      <c r="I415" s="9" t="s">
        <v>1787</v>
      </c>
    </row>
    <row r="416" spans="1:9" ht="24" x14ac:dyDescent="0.2">
      <c r="A416" s="304"/>
      <c r="B416" s="150" t="s">
        <v>2655</v>
      </c>
      <c r="C416" s="150" t="s">
        <v>76</v>
      </c>
      <c r="D416" s="27" t="s">
        <v>1767</v>
      </c>
      <c r="E416" s="182"/>
      <c r="F416" s="22" t="s">
        <v>1437</v>
      </c>
      <c r="G416" s="23" t="s">
        <v>1435</v>
      </c>
      <c r="H416" s="23" t="s">
        <v>248</v>
      </c>
      <c r="I416" s="9" t="s">
        <v>1788</v>
      </c>
    </row>
    <row r="417" spans="1:9" ht="24" x14ac:dyDescent="0.2">
      <c r="A417" s="304"/>
      <c r="B417" s="150" t="s">
        <v>2655</v>
      </c>
      <c r="C417" s="150" t="s">
        <v>76</v>
      </c>
      <c r="D417" s="27" t="s">
        <v>1767</v>
      </c>
      <c r="E417" s="182"/>
      <c r="F417" s="22" t="s">
        <v>1437</v>
      </c>
      <c r="G417" s="23" t="s">
        <v>185</v>
      </c>
      <c r="H417" s="23" t="s">
        <v>433</v>
      </c>
      <c r="I417" s="9" t="s">
        <v>1789</v>
      </c>
    </row>
    <row r="418" spans="1:9" ht="24" x14ac:dyDescent="0.2">
      <c r="A418" s="304"/>
      <c r="B418" s="150" t="s">
        <v>2655</v>
      </c>
      <c r="C418" s="150" t="s">
        <v>76</v>
      </c>
      <c r="D418" s="27" t="s">
        <v>1767</v>
      </c>
      <c r="E418" s="182"/>
      <c r="F418" s="22" t="s">
        <v>1437</v>
      </c>
      <c r="G418" s="23" t="s">
        <v>185</v>
      </c>
      <c r="H418" s="23" t="s">
        <v>298</v>
      </c>
      <c r="I418" s="9" t="s">
        <v>1790</v>
      </c>
    </row>
    <row r="419" spans="1:9" x14ac:dyDescent="0.2">
      <c r="A419" s="304"/>
      <c r="B419" s="150" t="s">
        <v>2655</v>
      </c>
      <c r="C419" s="150" t="s">
        <v>76</v>
      </c>
      <c r="D419" s="27" t="s">
        <v>1767</v>
      </c>
      <c r="E419" s="182"/>
      <c r="F419" s="22" t="s">
        <v>507</v>
      </c>
      <c r="G419" s="23" t="s">
        <v>1435</v>
      </c>
      <c r="H419" s="23" t="s">
        <v>36</v>
      </c>
      <c r="I419" s="9" t="s">
        <v>3504</v>
      </c>
    </row>
    <row r="420" spans="1:9" ht="24" x14ac:dyDescent="0.2">
      <c r="A420" s="304"/>
      <c r="B420" s="150" t="s">
        <v>2655</v>
      </c>
      <c r="C420" s="150" t="s">
        <v>76</v>
      </c>
      <c r="D420" s="27" t="s">
        <v>1767</v>
      </c>
      <c r="E420" s="182"/>
      <c r="F420" s="22" t="s">
        <v>1437</v>
      </c>
      <c r="G420" s="23" t="s">
        <v>1259</v>
      </c>
      <c r="H420" s="23" t="s">
        <v>24</v>
      </c>
      <c r="I420" s="9" t="s">
        <v>3506</v>
      </c>
    </row>
    <row r="421" spans="1:9" ht="24" x14ac:dyDescent="0.2">
      <c r="A421" s="304"/>
      <c r="B421" s="150" t="s">
        <v>2655</v>
      </c>
      <c r="C421" s="150" t="s">
        <v>76</v>
      </c>
      <c r="D421" s="27" t="s">
        <v>1767</v>
      </c>
      <c r="E421" s="182"/>
      <c r="F421" s="22" t="s">
        <v>1437</v>
      </c>
      <c r="G421" s="23" t="s">
        <v>1259</v>
      </c>
      <c r="H421" s="23" t="s">
        <v>460</v>
      </c>
      <c r="I421" s="9" t="s">
        <v>3693</v>
      </c>
    </row>
    <row r="422" spans="1:9" x14ac:dyDescent="0.2">
      <c r="A422" s="304">
        <f>+A396+1</f>
        <v>31</v>
      </c>
      <c r="B422" s="86" t="s">
        <v>2682</v>
      </c>
      <c r="C422" s="86" t="s">
        <v>76</v>
      </c>
      <c r="D422" s="303" t="s">
        <v>182</v>
      </c>
      <c r="E422" s="309">
        <f>COUNTIF($B$8:$B$822,"IT")-1</f>
        <v>1</v>
      </c>
      <c r="F422" s="305" t="s">
        <v>1436</v>
      </c>
      <c r="G422" s="305" t="s">
        <v>1259</v>
      </c>
      <c r="H422" s="305" t="s">
        <v>142</v>
      </c>
      <c r="I422" s="306" t="s">
        <v>1791</v>
      </c>
    </row>
    <row r="423" spans="1:9" ht="24" x14ac:dyDescent="0.2">
      <c r="A423" s="304"/>
      <c r="B423" s="150" t="s">
        <v>2682</v>
      </c>
      <c r="C423" s="150" t="s">
        <v>76</v>
      </c>
      <c r="D423" s="2" t="s">
        <v>182</v>
      </c>
      <c r="E423" s="182"/>
      <c r="F423" s="22" t="s">
        <v>1437</v>
      </c>
      <c r="G423" s="23" t="s">
        <v>1259</v>
      </c>
      <c r="H423" s="23" t="s">
        <v>460</v>
      </c>
      <c r="I423" s="9" t="s">
        <v>1792</v>
      </c>
    </row>
    <row r="424" spans="1:9" ht="24" x14ac:dyDescent="0.2">
      <c r="A424" s="176"/>
      <c r="B424" s="295"/>
      <c r="C424" s="249"/>
      <c r="D424" s="293" t="s">
        <v>183</v>
      </c>
      <c r="E424" s="194"/>
      <c r="F424" s="195"/>
      <c r="G424" s="195"/>
      <c r="H424" s="195"/>
      <c r="I424" s="196" t="s">
        <v>1793</v>
      </c>
    </row>
    <row r="425" spans="1:9" ht="24" x14ac:dyDescent="0.2">
      <c r="A425" s="176"/>
      <c r="B425" s="295"/>
      <c r="C425" s="319"/>
      <c r="D425" s="75" t="s">
        <v>183</v>
      </c>
      <c r="E425" s="183"/>
      <c r="F425" s="61"/>
      <c r="G425" s="62"/>
      <c r="H425" s="62"/>
      <c r="I425" s="63" t="s">
        <v>1794</v>
      </c>
    </row>
    <row r="426" spans="1:9" ht="24" x14ac:dyDescent="0.2">
      <c r="A426" s="304">
        <f>+A422+1</f>
        <v>32</v>
      </c>
      <c r="B426" s="86" t="s">
        <v>2709</v>
      </c>
      <c r="C426" s="86" t="s">
        <v>76</v>
      </c>
      <c r="D426" s="188" t="s">
        <v>2270</v>
      </c>
      <c r="E426" s="309">
        <f>COUNTIF($B$8:$B$822,"YB")-1</f>
        <v>2</v>
      </c>
      <c r="F426" s="305" t="s">
        <v>1436</v>
      </c>
      <c r="G426" s="305" t="s">
        <v>1259</v>
      </c>
      <c r="H426" s="305" t="s">
        <v>460</v>
      </c>
      <c r="I426" s="306" t="s">
        <v>2096</v>
      </c>
    </row>
    <row r="427" spans="1:9" ht="24" x14ac:dyDescent="0.2">
      <c r="A427" s="307"/>
      <c r="B427" s="150" t="s">
        <v>2709</v>
      </c>
      <c r="C427" s="150" t="s">
        <v>76</v>
      </c>
      <c r="D427" s="27" t="s">
        <v>1003</v>
      </c>
      <c r="E427" s="182"/>
      <c r="F427" s="22" t="s">
        <v>1437</v>
      </c>
      <c r="G427" s="23" t="s">
        <v>1259</v>
      </c>
      <c r="H427" s="23" t="s">
        <v>460</v>
      </c>
      <c r="I427" s="9" t="s">
        <v>1795</v>
      </c>
    </row>
    <row r="428" spans="1:9" x14ac:dyDescent="0.2">
      <c r="A428" s="304"/>
      <c r="B428" s="150" t="s">
        <v>2709</v>
      </c>
      <c r="C428" s="150" t="s">
        <v>76</v>
      </c>
      <c r="D428" s="27" t="s">
        <v>1003</v>
      </c>
      <c r="E428" s="182"/>
      <c r="F428" s="22" t="s">
        <v>1437</v>
      </c>
      <c r="G428" s="23" t="s">
        <v>1259</v>
      </c>
      <c r="H428" s="23" t="s">
        <v>460</v>
      </c>
      <c r="I428" s="9" t="s">
        <v>1796</v>
      </c>
    </row>
    <row r="429" spans="1:9" ht="24" x14ac:dyDescent="0.2">
      <c r="A429" s="304">
        <f>+A426+1</f>
        <v>33</v>
      </c>
      <c r="B429" s="86" t="s">
        <v>2938</v>
      </c>
      <c r="C429" s="86" t="s">
        <v>76</v>
      </c>
      <c r="D429" s="188" t="s">
        <v>2271</v>
      </c>
      <c r="E429" s="309">
        <f>COUNTIF($B$8:$B$822,"AD")-1</f>
        <v>16</v>
      </c>
      <c r="F429" s="305" t="s">
        <v>1436</v>
      </c>
      <c r="G429" s="305" t="s">
        <v>1259</v>
      </c>
      <c r="H429" s="305" t="s">
        <v>460</v>
      </c>
      <c r="I429" s="306" t="s">
        <v>1797</v>
      </c>
    </row>
    <row r="430" spans="1:9" ht="24" x14ac:dyDescent="0.2">
      <c r="A430" s="168"/>
      <c r="B430" s="150" t="s">
        <v>2938</v>
      </c>
      <c r="C430" s="150" t="s">
        <v>76</v>
      </c>
      <c r="D430" s="27" t="s">
        <v>910</v>
      </c>
      <c r="E430" s="182"/>
      <c r="F430" s="22" t="s">
        <v>1437</v>
      </c>
      <c r="G430" s="23" t="s">
        <v>1259</v>
      </c>
      <c r="H430" s="23" t="s">
        <v>283</v>
      </c>
      <c r="I430" s="9" t="s">
        <v>3682</v>
      </c>
    </row>
    <row r="431" spans="1:9" ht="24" x14ac:dyDescent="0.2">
      <c r="A431" s="176"/>
      <c r="B431" s="295"/>
      <c r="C431" s="319"/>
      <c r="D431" s="60" t="s">
        <v>910</v>
      </c>
      <c r="E431" s="183"/>
      <c r="F431" s="61"/>
      <c r="G431" s="62"/>
      <c r="H431" s="62"/>
      <c r="I431" s="63" t="s">
        <v>1800</v>
      </c>
    </row>
    <row r="432" spans="1:9" x14ac:dyDescent="0.2">
      <c r="A432" s="304"/>
      <c r="B432" s="150" t="s">
        <v>2938</v>
      </c>
      <c r="C432" s="150" t="s">
        <v>76</v>
      </c>
      <c r="D432" s="27" t="s">
        <v>910</v>
      </c>
      <c r="E432" s="182"/>
      <c r="F432" s="22" t="s">
        <v>1437</v>
      </c>
      <c r="G432" s="23" t="s">
        <v>1259</v>
      </c>
      <c r="H432" s="23" t="s">
        <v>142</v>
      </c>
      <c r="I432" s="9" t="s">
        <v>1801</v>
      </c>
    </row>
    <row r="433" spans="1:9" ht="24" x14ac:dyDescent="0.2">
      <c r="A433" s="304"/>
      <c r="B433" s="150" t="s">
        <v>2938</v>
      </c>
      <c r="C433" s="150" t="s">
        <v>76</v>
      </c>
      <c r="D433" s="27" t="s">
        <v>910</v>
      </c>
      <c r="E433" s="182"/>
      <c r="F433" s="22" t="s">
        <v>1437</v>
      </c>
      <c r="G433" s="23" t="s">
        <v>1259</v>
      </c>
      <c r="H433" s="23" t="s">
        <v>142</v>
      </c>
      <c r="I433" s="9" t="s">
        <v>3646</v>
      </c>
    </row>
    <row r="434" spans="1:9" ht="24" x14ac:dyDescent="0.2">
      <c r="A434" s="304"/>
      <c r="B434" s="150" t="s">
        <v>2938</v>
      </c>
      <c r="C434" s="150" t="s">
        <v>76</v>
      </c>
      <c r="D434" s="27" t="s">
        <v>910</v>
      </c>
      <c r="E434" s="182"/>
      <c r="F434" s="22" t="s">
        <v>1437</v>
      </c>
      <c r="G434" s="23" t="s">
        <v>1259</v>
      </c>
      <c r="H434" s="23" t="s">
        <v>188</v>
      </c>
      <c r="I434" s="9" t="s">
        <v>1802</v>
      </c>
    </row>
    <row r="435" spans="1:9" x14ac:dyDescent="0.2">
      <c r="A435" s="304"/>
      <c r="B435" s="150" t="s">
        <v>2938</v>
      </c>
      <c r="C435" s="150" t="s">
        <v>76</v>
      </c>
      <c r="D435" s="27" t="s">
        <v>910</v>
      </c>
      <c r="E435" s="182"/>
      <c r="F435" s="22" t="s">
        <v>1437</v>
      </c>
      <c r="G435" s="23" t="s">
        <v>1259</v>
      </c>
      <c r="H435" s="23" t="s">
        <v>460</v>
      </c>
      <c r="I435" s="9" t="s">
        <v>3734</v>
      </c>
    </row>
    <row r="436" spans="1:9" x14ac:dyDescent="0.2">
      <c r="A436" s="304"/>
      <c r="B436" s="150" t="s">
        <v>2938</v>
      </c>
      <c r="C436" s="150" t="s">
        <v>76</v>
      </c>
      <c r="D436" s="27" t="s">
        <v>910</v>
      </c>
      <c r="E436" s="182"/>
      <c r="F436" s="22" t="s">
        <v>1437</v>
      </c>
      <c r="G436" s="23" t="s">
        <v>1259</v>
      </c>
      <c r="H436" s="23" t="s">
        <v>457</v>
      </c>
      <c r="I436" s="9" t="s">
        <v>1804</v>
      </c>
    </row>
    <row r="437" spans="1:9" ht="24" x14ac:dyDescent="0.2">
      <c r="A437" s="304"/>
      <c r="B437" s="150" t="s">
        <v>2938</v>
      </c>
      <c r="C437" s="150" t="s">
        <v>76</v>
      </c>
      <c r="D437" s="27" t="s">
        <v>910</v>
      </c>
      <c r="E437" s="182"/>
      <c r="F437" s="22" t="s">
        <v>1437</v>
      </c>
      <c r="G437" s="23" t="s">
        <v>1259</v>
      </c>
      <c r="H437" s="23" t="s">
        <v>460</v>
      </c>
      <c r="I437" s="9" t="s">
        <v>1805</v>
      </c>
    </row>
    <row r="438" spans="1:9" ht="24" x14ac:dyDescent="0.2">
      <c r="A438" s="304"/>
      <c r="B438" s="150" t="s">
        <v>2938</v>
      </c>
      <c r="C438" s="150" t="s">
        <v>76</v>
      </c>
      <c r="D438" s="27" t="s">
        <v>910</v>
      </c>
      <c r="E438" s="182"/>
      <c r="F438" s="22" t="s">
        <v>1437</v>
      </c>
      <c r="G438" s="23" t="s">
        <v>1460</v>
      </c>
      <c r="H438" s="23" t="s">
        <v>246</v>
      </c>
      <c r="I438" s="9" t="s">
        <v>1806</v>
      </c>
    </row>
    <row r="439" spans="1:9" ht="18.75" customHeight="1" x14ac:dyDescent="0.2">
      <c r="A439" s="304"/>
      <c r="B439" s="150" t="s">
        <v>2938</v>
      </c>
      <c r="C439" s="150" t="s">
        <v>76</v>
      </c>
      <c r="D439" s="27" t="s">
        <v>910</v>
      </c>
      <c r="E439" s="182"/>
      <c r="F439" s="22" t="s">
        <v>1437</v>
      </c>
      <c r="G439" s="23" t="s">
        <v>1259</v>
      </c>
      <c r="H439" s="23" t="s">
        <v>218</v>
      </c>
      <c r="I439" s="9" t="s">
        <v>1807</v>
      </c>
    </row>
    <row r="440" spans="1:9" ht="24" x14ac:dyDescent="0.2">
      <c r="A440" s="304"/>
      <c r="B440" s="150" t="s">
        <v>2938</v>
      </c>
      <c r="C440" s="150" t="s">
        <v>76</v>
      </c>
      <c r="D440" s="27" t="s">
        <v>910</v>
      </c>
      <c r="E440" s="182"/>
      <c r="F440" s="22" t="s">
        <v>1437</v>
      </c>
      <c r="G440" s="23" t="s">
        <v>1435</v>
      </c>
      <c r="H440" s="23" t="s">
        <v>465</v>
      </c>
      <c r="I440" s="9" t="s">
        <v>3647</v>
      </c>
    </row>
    <row r="441" spans="1:9" x14ac:dyDescent="0.2">
      <c r="A441" s="304"/>
      <c r="B441" s="150" t="s">
        <v>2938</v>
      </c>
      <c r="C441" s="150" t="s">
        <v>76</v>
      </c>
      <c r="D441" s="27" t="s">
        <v>910</v>
      </c>
      <c r="E441" s="182"/>
      <c r="F441" s="22" t="s">
        <v>1437</v>
      </c>
      <c r="G441" s="23" t="s">
        <v>443</v>
      </c>
      <c r="H441" s="23" t="s">
        <v>3460</v>
      </c>
      <c r="I441" s="9" t="s">
        <v>3461</v>
      </c>
    </row>
    <row r="442" spans="1:9" ht="24" x14ac:dyDescent="0.2">
      <c r="A442" s="304"/>
      <c r="B442" s="150" t="s">
        <v>2938</v>
      </c>
      <c r="C442" s="150" t="s">
        <v>76</v>
      </c>
      <c r="D442" s="27" t="s">
        <v>910</v>
      </c>
      <c r="E442" s="182"/>
      <c r="F442" s="22" t="s">
        <v>1437</v>
      </c>
      <c r="G442" s="23" t="s">
        <v>1259</v>
      </c>
      <c r="H442" s="23" t="s">
        <v>375</v>
      </c>
      <c r="I442" s="9" t="s">
        <v>3648</v>
      </c>
    </row>
    <row r="443" spans="1:9" x14ac:dyDescent="0.2">
      <c r="A443" s="304"/>
      <c r="B443" s="150" t="s">
        <v>2938</v>
      </c>
      <c r="C443" s="150" t="s">
        <v>76</v>
      </c>
      <c r="D443" s="27" t="s">
        <v>910</v>
      </c>
      <c r="E443" s="182"/>
      <c r="F443" s="22" t="s">
        <v>1437</v>
      </c>
      <c r="G443" s="23" t="s">
        <v>1259</v>
      </c>
      <c r="H443" s="23" t="s">
        <v>143</v>
      </c>
      <c r="I443" s="9" t="s">
        <v>3603</v>
      </c>
    </row>
    <row r="444" spans="1:9" x14ac:dyDescent="0.2">
      <c r="A444" s="304"/>
      <c r="B444" s="150" t="s">
        <v>2938</v>
      </c>
      <c r="C444" s="150" t="s">
        <v>76</v>
      </c>
      <c r="D444" s="27" t="s">
        <v>910</v>
      </c>
      <c r="E444" s="182"/>
      <c r="F444" s="22" t="s">
        <v>1437</v>
      </c>
      <c r="G444" s="23" t="s">
        <v>1435</v>
      </c>
      <c r="H444" s="23" t="s">
        <v>396</v>
      </c>
      <c r="I444" s="9" t="s">
        <v>3683</v>
      </c>
    </row>
    <row r="445" spans="1:9" x14ac:dyDescent="0.2">
      <c r="A445" s="304"/>
      <c r="B445" s="150" t="s">
        <v>2938</v>
      </c>
      <c r="C445" s="150" t="s">
        <v>76</v>
      </c>
      <c r="D445" s="27" t="s">
        <v>910</v>
      </c>
      <c r="E445" s="182"/>
      <c r="F445" s="22" t="s">
        <v>1437</v>
      </c>
      <c r="G445" s="23" t="s">
        <v>1259</v>
      </c>
      <c r="H445" s="23" t="s">
        <v>3626</v>
      </c>
      <c r="I445" s="9" t="s">
        <v>3718</v>
      </c>
    </row>
    <row r="446" spans="1:9" ht="24" x14ac:dyDescent="0.2">
      <c r="A446" s="304"/>
      <c r="B446" s="150" t="s">
        <v>2938</v>
      </c>
      <c r="C446" s="150" t="s">
        <v>76</v>
      </c>
      <c r="D446" s="27" t="s">
        <v>910</v>
      </c>
      <c r="E446" s="182"/>
      <c r="F446" s="22" t="s">
        <v>1437</v>
      </c>
      <c r="G446" s="23" t="s">
        <v>1435</v>
      </c>
      <c r="H446" s="23" t="s">
        <v>55</v>
      </c>
      <c r="I446" s="9" t="s">
        <v>3719</v>
      </c>
    </row>
    <row r="447" spans="1:9" ht="24" x14ac:dyDescent="0.2">
      <c r="A447" s="304">
        <f>+A429+1</f>
        <v>34</v>
      </c>
      <c r="B447" s="86" t="s">
        <v>2724</v>
      </c>
      <c r="C447" s="86" t="s">
        <v>76</v>
      </c>
      <c r="D447" s="303" t="s">
        <v>3600</v>
      </c>
      <c r="E447" s="309">
        <f>COUNTIF($B$8:$B$822,"ZP")-1</f>
        <v>5</v>
      </c>
      <c r="F447" s="305" t="s">
        <v>1436</v>
      </c>
      <c r="G447" s="305" t="s">
        <v>1259</v>
      </c>
      <c r="H447" s="305" t="s">
        <v>460</v>
      </c>
      <c r="I447" s="306" t="s">
        <v>1808</v>
      </c>
    </row>
    <row r="448" spans="1:9" ht="24" x14ac:dyDescent="0.2">
      <c r="A448" s="304"/>
      <c r="B448" s="150" t="s">
        <v>2724</v>
      </c>
      <c r="C448" s="150" t="s">
        <v>76</v>
      </c>
      <c r="D448" s="29" t="s">
        <v>3600</v>
      </c>
      <c r="E448" s="182"/>
      <c r="F448" s="22" t="s">
        <v>1437</v>
      </c>
      <c r="G448" s="23" t="s">
        <v>1259</v>
      </c>
      <c r="H448" s="23" t="s">
        <v>460</v>
      </c>
      <c r="I448" s="9" t="s">
        <v>1809</v>
      </c>
    </row>
    <row r="449" spans="1:9" ht="24" x14ac:dyDescent="0.2">
      <c r="A449" s="304"/>
      <c r="B449" s="150" t="s">
        <v>2724</v>
      </c>
      <c r="C449" s="150" t="s">
        <v>76</v>
      </c>
      <c r="D449" s="29" t="s">
        <v>3600</v>
      </c>
      <c r="E449" s="182"/>
      <c r="F449" s="22" t="s">
        <v>1437</v>
      </c>
      <c r="G449" s="23" t="s">
        <v>1259</v>
      </c>
      <c r="H449" s="23" t="s">
        <v>142</v>
      </c>
      <c r="I449" s="9" t="s">
        <v>1810</v>
      </c>
    </row>
    <row r="450" spans="1:9" ht="24" x14ac:dyDescent="0.2">
      <c r="A450" s="304"/>
      <c r="B450" s="150" t="s">
        <v>2724</v>
      </c>
      <c r="C450" s="150" t="s">
        <v>76</v>
      </c>
      <c r="D450" s="29" t="s">
        <v>3600</v>
      </c>
      <c r="E450" s="182"/>
      <c r="F450" s="22" t="s">
        <v>1437</v>
      </c>
      <c r="G450" s="23" t="s">
        <v>1259</v>
      </c>
      <c r="H450" s="23" t="s">
        <v>460</v>
      </c>
      <c r="I450" s="9" t="s">
        <v>1811</v>
      </c>
    </row>
    <row r="451" spans="1:9" ht="24" x14ac:dyDescent="0.2">
      <c r="A451" s="304"/>
      <c r="B451" s="150" t="s">
        <v>2724</v>
      </c>
      <c r="C451" s="150" t="s">
        <v>76</v>
      </c>
      <c r="D451" s="29" t="s">
        <v>3600</v>
      </c>
      <c r="E451" s="182"/>
      <c r="F451" s="22" t="s">
        <v>1437</v>
      </c>
      <c r="G451" s="23" t="s">
        <v>1259</v>
      </c>
      <c r="H451" s="23" t="s">
        <v>460</v>
      </c>
      <c r="I451" s="9" t="s">
        <v>1812</v>
      </c>
    </row>
    <row r="452" spans="1:9" ht="24" x14ac:dyDescent="0.2">
      <c r="A452" s="304"/>
      <c r="B452" s="150" t="s">
        <v>2724</v>
      </c>
      <c r="C452" s="150" t="s">
        <v>76</v>
      </c>
      <c r="D452" s="29" t="s">
        <v>3600</v>
      </c>
      <c r="E452" s="182"/>
      <c r="F452" s="22" t="s">
        <v>1437</v>
      </c>
      <c r="G452" s="23" t="s">
        <v>1259</v>
      </c>
      <c r="H452" s="23" t="s">
        <v>143</v>
      </c>
      <c r="I452" s="9" t="s">
        <v>1813</v>
      </c>
    </row>
    <row r="453" spans="1:9" ht="24" x14ac:dyDescent="0.2">
      <c r="A453" s="304">
        <f>+A447+1</f>
        <v>35</v>
      </c>
      <c r="B453" s="86" t="s">
        <v>2742</v>
      </c>
      <c r="C453" s="86" t="s">
        <v>76</v>
      </c>
      <c r="D453" s="188" t="s">
        <v>136</v>
      </c>
      <c r="E453" s="309">
        <f>COUNTIF($B$8:$B$822,"KS")-1</f>
        <v>13</v>
      </c>
      <c r="F453" s="305" t="s">
        <v>1436</v>
      </c>
      <c r="G453" s="305" t="s">
        <v>1259</v>
      </c>
      <c r="H453" s="305" t="s">
        <v>460</v>
      </c>
      <c r="I453" s="306" t="s">
        <v>2215</v>
      </c>
    </row>
    <row r="454" spans="1:9" x14ac:dyDescent="0.2">
      <c r="A454" s="304"/>
      <c r="B454" s="150" t="s">
        <v>2742</v>
      </c>
      <c r="C454" s="150" t="s">
        <v>76</v>
      </c>
      <c r="D454" s="27" t="s">
        <v>136</v>
      </c>
      <c r="E454" s="182"/>
      <c r="F454" s="22" t="s">
        <v>1437</v>
      </c>
      <c r="G454" s="23" t="s">
        <v>1259</v>
      </c>
      <c r="H454" s="23" t="s">
        <v>460</v>
      </c>
      <c r="I454" s="9" t="s">
        <v>1815</v>
      </c>
    </row>
    <row r="455" spans="1:9" ht="18.75" customHeight="1" x14ac:dyDescent="0.2">
      <c r="A455" s="304"/>
      <c r="B455" s="150" t="s">
        <v>2742</v>
      </c>
      <c r="C455" s="150" t="s">
        <v>76</v>
      </c>
      <c r="D455" s="27" t="s">
        <v>136</v>
      </c>
      <c r="E455" s="182"/>
      <c r="F455" s="22" t="s">
        <v>1437</v>
      </c>
      <c r="G455" s="23" t="s">
        <v>1259</v>
      </c>
      <c r="H455" s="23" t="s">
        <v>218</v>
      </c>
      <c r="I455" s="9" t="s">
        <v>3633</v>
      </c>
    </row>
    <row r="456" spans="1:9" x14ac:dyDescent="0.2">
      <c r="A456" s="304"/>
      <c r="B456" s="150" t="s">
        <v>2742</v>
      </c>
      <c r="C456" s="150" t="s">
        <v>76</v>
      </c>
      <c r="D456" s="27" t="s">
        <v>136</v>
      </c>
      <c r="E456" s="182"/>
      <c r="F456" s="22" t="s">
        <v>1437</v>
      </c>
      <c r="G456" s="23" t="s">
        <v>1259</v>
      </c>
      <c r="H456" s="23" t="s">
        <v>142</v>
      </c>
      <c r="I456" s="9" t="s">
        <v>2220</v>
      </c>
    </row>
    <row r="457" spans="1:9" x14ac:dyDescent="0.2">
      <c r="A457" s="304"/>
      <c r="B457" s="150" t="s">
        <v>2742</v>
      </c>
      <c r="C457" s="150" t="s">
        <v>76</v>
      </c>
      <c r="D457" s="27" t="s">
        <v>136</v>
      </c>
      <c r="E457" s="182"/>
      <c r="F457" s="22" t="s">
        <v>1437</v>
      </c>
      <c r="G457" s="23" t="s">
        <v>1435</v>
      </c>
      <c r="H457" s="23" t="s">
        <v>465</v>
      </c>
      <c r="I457" s="9" t="s">
        <v>3629</v>
      </c>
    </row>
    <row r="458" spans="1:9" x14ac:dyDescent="0.2">
      <c r="A458" s="304"/>
      <c r="B458" s="150" t="s">
        <v>2742</v>
      </c>
      <c r="C458" s="150" t="s">
        <v>76</v>
      </c>
      <c r="D458" s="27" t="s">
        <v>136</v>
      </c>
      <c r="E458" s="182"/>
      <c r="F458" s="22" t="s">
        <v>1437</v>
      </c>
      <c r="G458" s="23" t="s">
        <v>1259</v>
      </c>
      <c r="H458" s="23" t="s">
        <v>375</v>
      </c>
      <c r="I458" s="9" t="s">
        <v>1817</v>
      </c>
    </row>
    <row r="459" spans="1:9" x14ac:dyDescent="0.2">
      <c r="A459" s="304"/>
      <c r="B459" s="150" t="s">
        <v>2742</v>
      </c>
      <c r="C459" s="150" t="s">
        <v>76</v>
      </c>
      <c r="D459" s="27" t="s">
        <v>136</v>
      </c>
      <c r="E459" s="182"/>
      <c r="F459" s="22" t="s">
        <v>1437</v>
      </c>
      <c r="G459" s="23" t="s">
        <v>443</v>
      </c>
      <c r="H459" s="23" t="s">
        <v>479</v>
      </c>
      <c r="I459" s="9" t="s">
        <v>2101</v>
      </c>
    </row>
    <row r="460" spans="1:9" x14ac:dyDescent="0.2">
      <c r="A460" s="304"/>
      <c r="B460" s="150" t="s">
        <v>2742</v>
      </c>
      <c r="C460" s="150" t="s">
        <v>76</v>
      </c>
      <c r="D460" s="27" t="s">
        <v>136</v>
      </c>
      <c r="E460" s="182"/>
      <c r="F460" s="22" t="s">
        <v>1437</v>
      </c>
      <c r="G460" s="23" t="s">
        <v>185</v>
      </c>
      <c r="H460" s="23" t="s">
        <v>433</v>
      </c>
      <c r="I460" s="9" t="s">
        <v>1818</v>
      </c>
    </row>
    <row r="461" spans="1:9" x14ac:dyDescent="0.2">
      <c r="A461" s="304"/>
      <c r="B461" s="150" t="s">
        <v>2742</v>
      </c>
      <c r="C461" s="150" t="s">
        <v>76</v>
      </c>
      <c r="D461" s="27" t="s">
        <v>136</v>
      </c>
      <c r="E461" s="182"/>
      <c r="F461" s="22" t="s">
        <v>1437</v>
      </c>
      <c r="G461" s="23" t="s">
        <v>1460</v>
      </c>
      <c r="H461" s="23" t="s">
        <v>246</v>
      </c>
      <c r="I461" s="9" t="s">
        <v>1819</v>
      </c>
    </row>
    <row r="462" spans="1:9" x14ac:dyDescent="0.2">
      <c r="A462" s="304"/>
      <c r="B462" s="150" t="s">
        <v>2742</v>
      </c>
      <c r="C462" s="150" t="s">
        <v>76</v>
      </c>
      <c r="D462" s="27" t="s">
        <v>136</v>
      </c>
      <c r="E462" s="182"/>
      <c r="F462" s="22" t="s">
        <v>1437</v>
      </c>
      <c r="G462" s="23" t="s">
        <v>1259</v>
      </c>
      <c r="H462" s="23" t="s">
        <v>457</v>
      </c>
      <c r="I462" s="9" t="s">
        <v>1820</v>
      </c>
    </row>
    <row r="463" spans="1:9" x14ac:dyDescent="0.2">
      <c r="A463" s="304"/>
      <c r="B463" s="150" t="s">
        <v>2742</v>
      </c>
      <c r="C463" s="150" t="s">
        <v>76</v>
      </c>
      <c r="D463" s="27" t="s">
        <v>136</v>
      </c>
      <c r="E463" s="182"/>
      <c r="F463" s="22" t="s">
        <v>1437</v>
      </c>
      <c r="G463" s="23" t="s">
        <v>1259</v>
      </c>
      <c r="H463" s="23" t="s">
        <v>460</v>
      </c>
      <c r="I463" s="9" t="s">
        <v>1821</v>
      </c>
    </row>
    <row r="464" spans="1:9" x14ac:dyDescent="0.2">
      <c r="A464" s="304"/>
      <c r="B464" s="150" t="s">
        <v>2742</v>
      </c>
      <c r="C464" s="150" t="s">
        <v>76</v>
      </c>
      <c r="D464" s="27" t="s">
        <v>136</v>
      </c>
      <c r="E464" s="182"/>
      <c r="F464" s="22" t="s">
        <v>1437</v>
      </c>
      <c r="G464" s="23" t="s">
        <v>1435</v>
      </c>
      <c r="H464" s="23" t="s">
        <v>55</v>
      </c>
      <c r="I464" s="9" t="s">
        <v>2223</v>
      </c>
    </row>
    <row r="465" spans="1:9" x14ac:dyDescent="0.2">
      <c r="A465" s="304"/>
      <c r="B465" s="150" t="s">
        <v>2742</v>
      </c>
      <c r="C465" s="150" t="s">
        <v>76</v>
      </c>
      <c r="D465" s="27" t="s">
        <v>136</v>
      </c>
      <c r="E465" s="182"/>
      <c r="F465" s="22" t="s">
        <v>1437</v>
      </c>
      <c r="G465" s="23" t="s">
        <v>1259</v>
      </c>
      <c r="H465" s="23" t="s">
        <v>143</v>
      </c>
      <c r="I465" s="9" t="s">
        <v>3630</v>
      </c>
    </row>
    <row r="466" spans="1:9" ht="24" x14ac:dyDescent="0.2">
      <c r="A466" s="304"/>
      <c r="B466" s="150" t="s">
        <v>2742</v>
      </c>
      <c r="C466" s="150" t="s">
        <v>76</v>
      </c>
      <c r="D466" s="27" t="s">
        <v>136</v>
      </c>
      <c r="E466" s="182"/>
      <c r="F466" s="22" t="s">
        <v>1437</v>
      </c>
      <c r="G466" s="23" t="s">
        <v>1259</v>
      </c>
      <c r="H466" s="23" t="s">
        <v>460</v>
      </c>
      <c r="I466" s="9" t="s">
        <v>3668</v>
      </c>
    </row>
    <row r="467" spans="1:9" ht="24" x14ac:dyDescent="0.2">
      <c r="A467" s="304">
        <f>+A453+1</f>
        <v>36</v>
      </c>
      <c r="B467" s="86" t="s">
        <v>2749</v>
      </c>
      <c r="C467" s="86" t="s">
        <v>76</v>
      </c>
      <c r="D467" s="303" t="s">
        <v>317</v>
      </c>
      <c r="E467" s="309">
        <f>COUNTIF($B$8:$B$822,"YJ")-1</f>
        <v>8</v>
      </c>
      <c r="F467" s="305" t="s">
        <v>1436</v>
      </c>
      <c r="G467" s="305" t="s">
        <v>1259</v>
      </c>
      <c r="H467" s="305" t="s">
        <v>460</v>
      </c>
      <c r="I467" s="306" t="s">
        <v>1822</v>
      </c>
    </row>
    <row r="468" spans="1:9" ht="24" x14ac:dyDescent="0.2">
      <c r="A468" s="304"/>
      <c r="B468" s="150" t="s">
        <v>2749</v>
      </c>
      <c r="C468" s="150" t="s">
        <v>76</v>
      </c>
      <c r="D468" s="2" t="s">
        <v>317</v>
      </c>
      <c r="E468" s="182"/>
      <c r="F468" s="22" t="s">
        <v>1437</v>
      </c>
      <c r="G468" s="23" t="s">
        <v>1259</v>
      </c>
      <c r="H468" s="23" t="s">
        <v>460</v>
      </c>
      <c r="I468" s="9" t="s">
        <v>1823</v>
      </c>
    </row>
    <row r="469" spans="1:9" ht="18.75" customHeight="1" x14ac:dyDescent="0.2">
      <c r="A469" s="304"/>
      <c r="B469" s="150" t="s">
        <v>2749</v>
      </c>
      <c r="C469" s="150" t="s">
        <v>76</v>
      </c>
      <c r="D469" s="2" t="s">
        <v>317</v>
      </c>
      <c r="E469" s="182"/>
      <c r="F469" s="22" t="s">
        <v>1437</v>
      </c>
      <c r="G469" s="23" t="s">
        <v>1259</v>
      </c>
      <c r="H469" s="23" t="s">
        <v>218</v>
      </c>
      <c r="I469" s="9" t="s">
        <v>1824</v>
      </c>
    </row>
    <row r="470" spans="1:9" x14ac:dyDescent="0.2">
      <c r="A470" s="304"/>
      <c r="B470" s="150" t="s">
        <v>2749</v>
      </c>
      <c r="C470" s="150" t="s">
        <v>76</v>
      </c>
      <c r="D470" s="2" t="s">
        <v>317</v>
      </c>
      <c r="E470" s="182"/>
      <c r="F470" s="22" t="s">
        <v>1437</v>
      </c>
      <c r="G470" s="23" t="s">
        <v>1259</v>
      </c>
      <c r="H470" s="23" t="s">
        <v>142</v>
      </c>
      <c r="I470" s="9" t="s">
        <v>1825</v>
      </c>
    </row>
    <row r="471" spans="1:9" ht="24" x14ac:dyDescent="0.2">
      <c r="A471" s="304"/>
      <c r="B471" s="150" t="s">
        <v>2749</v>
      </c>
      <c r="C471" s="150" t="s">
        <v>76</v>
      </c>
      <c r="D471" s="2" t="s">
        <v>317</v>
      </c>
      <c r="E471" s="182"/>
      <c r="F471" s="22" t="s">
        <v>1437</v>
      </c>
      <c r="G471" s="23" t="s">
        <v>1259</v>
      </c>
      <c r="H471" s="23" t="s">
        <v>460</v>
      </c>
      <c r="I471" s="9" t="s">
        <v>1826</v>
      </c>
    </row>
    <row r="472" spans="1:9" ht="24" x14ac:dyDescent="0.2">
      <c r="A472" s="304"/>
      <c r="B472" s="150" t="s">
        <v>2749</v>
      </c>
      <c r="C472" s="150" t="s">
        <v>76</v>
      </c>
      <c r="D472" s="2" t="s">
        <v>317</v>
      </c>
      <c r="E472" s="182"/>
      <c r="F472" s="22" t="s">
        <v>1437</v>
      </c>
      <c r="G472" s="23" t="s">
        <v>1259</v>
      </c>
      <c r="H472" s="23" t="s">
        <v>460</v>
      </c>
      <c r="I472" s="9" t="s">
        <v>1827</v>
      </c>
    </row>
    <row r="473" spans="1:9" x14ac:dyDescent="0.2">
      <c r="A473" s="176"/>
      <c r="B473" s="295"/>
      <c r="C473" s="319"/>
      <c r="D473" s="75" t="s">
        <v>317</v>
      </c>
      <c r="E473" s="183"/>
      <c r="F473" s="61"/>
      <c r="G473" s="62"/>
      <c r="H473" s="62"/>
      <c r="I473" s="63" t="s">
        <v>1828</v>
      </c>
    </row>
    <row r="474" spans="1:9" x14ac:dyDescent="0.2">
      <c r="A474" s="304"/>
      <c r="B474" s="150" t="s">
        <v>2749</v>
      </c>
      <c r="C474" s="150" t="s">
        <v>76</v>
      </c>
      <c r="D474" s="2" t="s">
        <v>317</v>
      </c>
      <c r="E474" s="182"/>
      <c r="F474" s="22" t="s">
        <v>1437</v>
      </c>
      <c r="G474" s="23" t="s">
        <v>1435</v>
      </c>
      <c r="H474" s="23" t="s">
        <v>465</v>
      </c>
      <c r="I474" s="9" t="s">
        <v>1829</v>
      </c>
    </row>
    <row r="475" spans="1:9" ht="24" x14ac:dyDescent="0.2">
      <c r="A475" s="176"/>
      <c r="B475" s="295"/>
      <c r="C475" s="319"/>
      <c r="D475" s="75" t="s">
        <v>317</v>
      </c>
      <c r="E475" s="183"/>
      <c r="F475" s="61"/>
      <c r="G475" s="62"/>
      <c r="H475" s="62"/>
      <c r="I475" s="63" t="s">
        <v>1830</v>
      </c>
    </row>
    <row r="476" spans="1:9" ht="36" x14ac:dyDescent="0.2">
      <c r="A476" s="304"/>
      <c r="B476" s="150" t="s">
        <v>2749</v>
      </c>
      <c r="C476" s="150" t="s">
        <v>76</v>
      </c>
      <c r="D476" s="2" t="s">
        <v>317</v>
      </c>
      <c r="E476" s="182"/>
      <c r="F476" s="22" t="s">
        <v>1437</v>
      </c>
      <c r="G476" s="23" t="s">
        <v>1259</v>
      </c>
      <c r="H476" s="23" t="s">
        <v>646</v>
      </c>
      <c r="I476" s="9" t="s">
        <v>1831</v>
      </c>
    </row>
    <row r="477" spans="1:9" ht="60" x14ac:dyDescent="0.2">
      <c r="A477" s="291"/>
      <c r="B477" s="150" t="s">
        <v>2749</v>
      </c>
      <c r="C477" s="150" t="s">
        <v>76</v>
      </c>
      <c r="D477" s="29" t="s">
        <v>317</v>
      </c>
      <c r="E477" s="309"/>
      <c r="F477" s="23" t="s">
        <v>1437</v>
      </c>
      <c r="G477" s="23" t="s">
        <v>1259</v>
      </c>
      <c r="H477" s="23" t="s">
        <v>460</v>
      </c>
      <c r="I477" s="9" t="s">
        <v>3692</v>
      </c>
    </row>
    <row r="478" spans="1:9" ht="24" x14ac:dyDescent="0.2">
      <c r="A478" s="304">
        <f>+A467+1</f>
        <v>37</v>
      </c>
      <c r="B478" s="86" t="s">
        <v>2821</v>
      </c>
      <c r="C478" s="86" t="s">
        <v>76</v>
      </c>
      <c r="D478" s="303" t="s">
        <v>14</v>
      </c>
      <c r="E478" s="309">
        <f>COUNTIF($B$8:$B$822,"CC")-1</f>
        <v>33</v>
      </c>
      <c r="F478" s="305" t="s">
        <v>1436</v>
      </c>
      <c r="G478" s="305" t="s">
        <v>1259</v>
      </c>
      <c r="H478" s="305" t="s">
        <v>460</v>
      </c>
      <c r="I478" s="306" t="s">
        <v>1832</v>
      </c>
    </row>
    <row r="479" spans="1:9" ht="24" x14ac:dyDescent="0.2">
      <c r="A479" s="304"/>
      <c r="B479" s="150" t="s">
        <v>2821</v>
      </c>
      <c r="C479" s="150" t="s">
        <v>76</v>
      </c>
      <c r="D479" s="2" t="s">
        <v>14</v>
      </c>
      <c r="E479" s="182"/>
      <c r="F479" s="22" t="s">
        <v>1437</v>
      </c>
      <c r="G479" s="23" t="s">
        <v>1259</v>
      </c>
      <c r="H479" s="23" t="s">
        <v>460</v>
      </c>
      <c r="I479" s="9" t="s">
        <v>1833</v>
      </c>
    </row>
    <row r="480" spans="1:9" ht="24" x14ac:dyDescent="0.2">
      <c r="A480" s="304"/>
      <c r="B480" s="150" t="s">
        <v>2821</v>
      </c>
      <c r="C480" s="150" t="s">
        <v>76</v>
      </c>
      <c r="D480" s="2" t="s">
        <v>14</v>
      </c>
      <c r="E480" s="182"/>
      <c r="F480" s="22" t="s">
        <v>1437</v>
      </c>
      <c r="G480" s="23" t="s">
        <v>1259</v>
      </c>
      <c r="H480" s="23" t="s">
        <v>142</v>
      </c>
      <c r="I480" s="9" t="s">
        <v>1834</v>
      </c>
    </row>
    <row r="481" spans="1:9" ht="24" x14ac:dyDescent="0.2">
      <c r="A481" s="304"/>
      <c r="B481" s="150" t="s">
        <v>2821</v>
      </c>
      <c r="C481" s="150" t="s">
        <v>76</v>
      </c>
      <c r="D481" s="2" t="s">
        <v>14</v>
      </c>
      <c r="E481" s="182"/>
      <c r="F481" s="22" t="s">
        <v>1437</v>
      </c>
      <c r="G481" s="23" t="s">
        <v>1435</v>
      </c>
      <c r="H481" s="23" t="s">
        <v>465</v>
      </c>
      <c r="I481" s="9" t="s">
        <v>1835</v>
      </c>
    </row>
    <row r="482" spans="1:9" x14ac:dyDescent="0.2">
      <c r="A482" s="304"/>
      <c r="B482" s="150" t="s">
        <v>2821</v>
      </c>
      <c r="C482" s="150" t="s">
        <v>76</v>
      </c>
      <c r="D482" s="2" t="s">
        <v>14</v>
      </c>
      <c r="E482" s="182"/>
      <c r="F482" s="22" t="s">
        <v>1437</v>
      </c>
      <c r="G482" s="23" t="s">
        <v>1435</v>
      </c>
      <c r="H482" s="23" t="s">
        <v>465</v>
      </c>
      <c r="I482" s="9" t="s">
        <v>1836</v>
      </c>
    </row>
    <row r="483" spans="1:9" x14ac:dyDescent="0.2">
      <c r="A483" s="304"/>
      <c r="B483" s="150" t="s">
        <v>2821</v>
      </c>
      <c r="C483" s="150" t="s">
        <v>76</v>
      </c>
      <c r="D483" s="2" t="s">
        <v>14</v>
      </c>
      <c r="E483" s="182"/>
      <c r="F483" s="22" t="s">
        <v>1437</v>
      </c>
      <c r="G483" s="23" t="s">
        <v>1259</v>
      </c>
      <c r="H483" s="23" t="s">
        <v>460</v>
      </c>
      <c r="I483" s="9" t="s">
        <v>1837</v>
      </c>
    </row>
    <row r="484" spans="1:9" x14ac:dyDescent="0.2">
      <c r="A484" s="304"/>
      <c r="B484" s="150" t="s">
        <v>2821</v>
      </c>
      <c r="C484" s="150" t="s">
        <v>76</v>
      </c>
      <c r="D484" s="2" t="s">
        <v>14</v>
      </c>
      <c r="E484" s="182"/>
      <c r="F484" s="22" t="s">
        <v>1437</v>
      </c>
      <c r="G484" s="23" t="s">
        <v>1259</v>
      </c>
      <c r="H484" s="23" t="s">
        <v>375</v>
      </c>
      <c r="I484" s="9" t="s">
        <v>1838</v>
      </c>
    </row>
    <row r="485" spans="1:9" ht="18.75" customHeight="1" x14ac:dyDescent="0.2">
      <c r="A485" s="304"/>
      <c r="B485" s="150" t="s">
        <v>2821</v>
      </c>
      <c r="C485" s="150" t="s">
        <v>76</v>
      </c>
      <c r="D485" s="2" t="s">
        <v>14</v>
      </c>
      <c r="E485" s="182"/>
      <c r="F485" s="22" t="s">
        <v>1437</v>
      </c>
      <c r="G485" s="23" t="s">
        <v>1259</v>
      </c>
      <c r="H485" s="23" t="s">
        <v>218</v>
      </c>
      <c r="I485" s="9" t="s">
        <v>1839</v>
      </c>
    </row>
    <row r="486" spans="1:9" ht="24" x14ac:dyDescent="0.2">
      <c r="A486" s="304"/>
      <c r="B486" s="150" t="s">
        <v>2821</v>
      </c>
      <c r="C486" s="150" t="s">
        <v>76</v>
      </c>
      <c r="D486" s="2" t="s">
        <v>14</v>
      </c>
      <c r="E486" s="182"/>
      <c r="F486" s="22" t="s">
        <v>1437</v>
      </c>
      <c r="G486" s="23" t="s">
        <v>1259</v>
      </c>
      <c r="H486" s="23" t="s">
        <v>460</v>
      </c>
      <c r="I486" s="9" t="s">
        <v>1840</v>
      </c>
    </row>
    <row r="487" spans="1:9" x14ac:dyDescent="0.2">
      <c r="A487" s="304"/>
      <c r="B487" s="150" t="s">
        <v>2821</v>
      </c>
      <c r="C487" s="150" t="s">
        <v>76</v>
      </c>
      <c r="D487" s="2" t="s">
        <v>14</v>
      </c>
      <c r="E487" s="182"/>
      <c r="F487" s="22" t="s">
        <v>1437</v>
      </c>
      <c r="G487" s="23" t="s">
        <v>185</v>
      </c>
      <c r="H487" s="23" t="s">
        <v>337</v>
      </c>
      <c r="I487" s="9" t="s">
        <v>3616</v>
      </c>
    </row>
    <row r="488" spans="1:9" ht="24" x14ac:dyDescent="0.2">
      <c r="A488" s="304"/>
      <c r="B488" s="150" t="s">
        <v>2821</v>
      </c>
      <c r="C488" s="150" t="s">
        <v>76</v>
      </c>
      <c r="D488" s="2" t="s">
        <v>14</v>
      </c>
      <c r="E488" s="182"/>
      <c r="F488" s="22" t="s">
        <v>1437</v>
      </c>
      <c r="G488" s="23" t="s">
        <v>1435</v>
      </c>
      <c r="H488" s="23" t="s">
        <v>26</v>
      </c>
      <c r="I488" s="9" t="s">
        <v>3617</v>
      </c>
    </row>
    <row r="489" spans="1:9" x14ac:dyDescent="0.2">
      <c r="A489" s="176"/>
      <c r="B489" s="295"/>
      <c r="C489" s="319"/>
      <c r="D489" s="75" t="s">
        <v>14</v>
      </c>
      <c r="E489" s="183"/>
      <c r="F489" s="61"/>
      <c r="G489" s="62"/>
      <c r="H489" s="62"/>
      <c r="I489" s="63" t="s">
        <v>1844</v>
      </c>
    </row>
    <row r="490" spans="1:9" ht="24" x14ac:dyDescent="0.2">
      <c r="A490" s="304"/>
      <c r="B490" s="150" t="s">
        <v>2821</v>
      </c>
      <c r="C490" s="150" t="s">
        <v>76</v>
      </c>
      <c r="D490" s="2" t="s">
        <v>14</v>
      </c>
      <c r="E490" s="182"/>
      <c r="F490" s="22" t="s">
        <v>1437</v>
      </c>
      <c r="G490" s="23" t="s">
        <v>1435</v>
      </c>
      <c r="H490" s="23" t="s">
        <v>191</v>
      </c>
      <c r="I490" s="9" t="s">
        <v>3695</v>
      </c>
    </row>
    <row r="491" spans="1:9" x14ac:dyDescent="0.2">
      <c r="A491" s="176"/>
      <c r="B491" s="295"/>
      <c r="C491" s="319"/>
      <c r="D491" s="75" t="s">
        <v>14</v>
      </c>
      <c r="E491" s="183"/>
      <c r="F491" s="61"/>
      <c r="G491" s="62"/>
      <c r="H491" s="62"/>
      <c r="I491" s="63" t="s">
        <v>1846</v>
      </c>
    </row>
    <row r="492" spans="1:9" x14ac:dyDescent="0.2">
      <c r="A492" s="304"/>
      <c r="B492" s="150" t="s">
        <v>2821</v>
      </c>
      <c r="C492" s="150" t="s">
        <v>76</v>
      </c>
      <c r="D492" s="2" t="s">
        <v>14</v>
      </c>
      <c r="E492" s="182"/>
      <c r="F492" s="22" t="s">
        <v>1437</v>
      </c>
      <c r="G492" s="23" t="s">
        <v>1259</v>
      </c>
      <c r="H492" s="23" t="s">
        <v>460</v>
      </c>
      <c r="I492" s="9" t="s">
        <v>1847</v>
      </c>
    </row>
    <row r="493" spans="1:9" x14ac:dyDescent="0.2">
      <c r="A493" s="304"/>
      <c r="B493" s="150" t="s">
        <v>2821</v>
      </c>
      <c r="C493" s="150" t="s">
        <v>76</v>
      </c>
      <c r="D493" s="2" t="s">
        <v>14</v>
      </c>
      <c r="E493" s="182"/>
      <c r="F493" s="22" t="s">
        <v>1437</v>
      </c>
      <c r="G493" s="23" t="s">
        <v>1259</v>
      </c>
      <c r="H493" s="23" t="s">
        <v>460</v>
      </c>
      <c r="I493" s="9" t="s">
        <v>1848</v>
      </c>
    </row>
    <row r="494" spans="1:9" ht="24" x14ac:dyDescent="0.2">
      <c r="A494" s="304"/>
      <c r="B494" s="150" t="s">
        <v>2821</v>
      </c>
      <c r="C494" s="150" t="s">
        <v>76</v>
      </c>
      <c r="D494" s="2" t="s">
        <v>14</v>
      </c>
      <c r="E494" s="182"/>
      <c r="F494" s="22" t="s">
        <v>1437</v>
      </c>
      <c r="G494" s="23" t="s">
        <v>1259</v>
      </c>
      <c r="H494" s="23" t="s">
        <v>460</v>
      </c>
      <c r="I494" s="9" t="s">
        <v>1849</v>
      </c>
    </row>
    <row r="495" spans="1:9" x14ac:dyDescent="0.2">
      <c r="A495" s="304"/>
      <c r="B495" s="150" t="s">
        <v>2821</v>
      </c>
      <c r="C495" s="150" t="s">
        <v>76</v>
      </c>
      <c r="D495" s="2" t="s">
        <v>14</v>
      </c>
      <c r="E495" s="182"/>
      <c r="F495" s="22" t="s">
        <v>1437</v>
      </c>
      <c r="G495" s="23" t="s">
        <v>1259</v>
      </c>
      <c r="H495" s="23" t="s">
        <v>457</v>
      </c>
      <c r="I495" s="9" t="s">
        <v>1850</v>
      </c>
    </row>
    <row r="496" spans="1:9" ht="24" x14ac:dyDescent="0.2">
      <c r="A496" s="304"/>
      <c r="B496" s="150" t="s">
        <v>2821</v>
      </c>
      <c r="C496" s="150" t="s">
        <v>76</v>
      </c>
      <c r="D496" s="2" t="s">
        <v>14</v>
      </c>
      <c r="E496" s="182"/>
      <c r="F496" s="22" t="s">
        <v>1437</v>
      </c>
      <c r="G496" s="23" t="s">
        <v>1259</v>
      </c>
      <c r="H496" s="23" t="s">
        <v>646</v>
      </c>
      <c r="I496" s="9" t="s">
        <v>1851</v>
      </c>
    </row>
    <row r="497" spans="1:9" x14ac:dyDescent="0.2">
      <c r="A497" s="304"/>
      <c r="B497" s="150" t="s">
        <v>2821</v>
      </c>
      <c r="C497" s="150" t="s">
        <v>76</v>
      </c>
      <c r="D497" s="2" t="s">
        <v>14</v>
      </c>
      <c r="E497" s="182"/>
      <c r="F497" s="22" t="s">
        <v>1437</v>
      </c>
      <c r="G497" s="23" t="s">
        <v>185</v>
      </c>
      <c r="H497" s="23" t="s">
        <v>433</v>
      </c>
      <c r="I497" s="9" t="s">
        <v>1852</v>
      </c>
    </row>
    <row r="498" spans="1:9" x14ac:dyDescent="0.2">
      <c r="A498" s="304"/>
      <c r="B498" s="150" t="s">
        <v>2821</v>
      </c>
      <c r="C498" s="150" t="s">
        <v>76</v>
      </c>
      <c r="D498" s="2" t="s">
        <v>14</v>
      </c>
      <c r="E498" s="182"/>
      <c r="F498" s="22" t="s">
        <v>1437</v>
      </c>
      <c r="G498" s="23" t="s">
        <v>1435</v>
      </c>
      <c r="H498" s="23" t="s">
        <v>36</v>
      </c>
      <c r="I498" s="9" t="s">
        <v>3618</v>
      </c>
    </row>
    <row r="499" spans="1:9" x14ac:dyDescent="0.2">
      <c r="A499" s="304"/>
      <c r="B499" s="150" t="s">
        <v>2821</v>
      </c>
      <c r="C499" s="150" t="s">
        <v>76</v>
      </c>
      <c r="D499" s="2" t="s">
        <v>14</v>
      </c>
      <c r="E499" s="182"/>
      <c r="F499" s="22" t="s">
        <v>1437</v>
      </c>
      <c r="G499" s="23" t="s">
        <v>1259</v>
      </c>
      <c r="H499" s="23" t="s">
        <v>460</v>
      </c>
      <c r="I499" s="9" t="s">
        <v>2139</v>
      </c>
    </row>
    <row r="500" spans="1:9" x14ac:dyDescent="0.2">
      <c r="A500" s="304"/>
      <c r="B500" s="150" t="s">
        <v>2821</v>
      </c>
      <c r="C500" s="150" t="s">
        <v>76</v>
      </c>
      <c r="D500" s="2" t="s">
        <v>14</v>
      </c>
      <c r="E500" s="182"/>
      <c r="F500" s="22" t="s">
        <v>1437</v>
      </c>
      <c r="G500" s="23" t="s">
        <v>185</v>
      </c>
      <c r="H500" s="23" t="s">
        <v>298</v>
      </c>
      <c r="I500" s="9" t="s">
        <v>2140</v>
      </c>
    </row>
    <row r="501" spans="1:9" x14ac:dyDescent="0.2">
      <c r="A501" s="304"/>
      <c r="B501" s="150" t="s">
        <v>2821</v>
      </c>
      <c r="C501" s="150" t="s">
        <v>76</v>
      </c>
      <c r="D501" s="2" t="s">
        <v>14</v>
      </c>
      <c r="E501" s="182"/>
      <c r="F501" s="22" t="s">
        <v>1437</v>
      </c>
      <c r="G501" s="23" t="s">
        <v>1460</v>
      </c>
      <c r="H501" s="23" t="s">
        <v>246</v>
      </c>
      <c r="I501" s="9" t="s">
        <v>3619</v>
      </c>
    </row>
    <row r="502" spans="1:9" x14ac:dyDescent="0.2">
      <c r="A502" s="168"/>
      <c r="B502" s="150" t="s">
        <v>2821</v>
      </c>
      <c r="C502" s="150" t="s">
        <v>76</v>
      </c>
      <c r="D502" s="2" t="s">
        <v>14</v>
      </c>
      <c r="E502" s="182"/>
      <c r="F502" s="22" t="s">
        <v>1437</v>
      </c>
      <c r="G502" s="23" t="s">
        <v>1259</v>
      </c>
      <c r="H502" s="23" t="s">
        <v>460</v>
      </c>
      <c r="I502" s="9" t="s">
        <v>3518</v>
      </c>
    </row>
    <row r="503" spans="1:9" x14ac:dyDescent="0.2">
      <c r="A503" s="176"/>
      <c r="B503" s="319"/>
      <c r="C503" s="319"/>
      <c r="D503" s="75" t="s">
        <v>14</v>
      </c>
      <c r="E503" s="183"/>
      <c r="F503" s="61"/>
      <c r="G503" s="62"/>
      <c r="H503" s="62"/>
      <c r="I503" s="63" t="s">
        <v>3620</v>
      </c>
    </row>
    <row r="504" spans="1:9" x14ac:dyDescent="0.2">
      <c r="A504" s="304"/>
      <c r="B504" s="150" t="s">
        <v>2821</v>
      </c>
      <c r="C504" s="150" t="s">
        <v>76</v>
      </c>
      <c r="D504" s="2" t="s">
        <v>14</v>
      </c>
      <c r="E504" s="182"/>
      <c r="F504" s="22" t="s">
        <v>1437</v>
      </c>
      <c r="G504" s="23" t="s">
        <v>1259</v>
      </c>
      <c r="H504" s="23" t="s">
        <v>283</v>
      </c>
      <c r="I504" s="9" t="s">
        <v>3621</v>
      </c>
    </row>
    <row r="505" spans="1:9" ht="24" x14ac:dyDescent="0.2">
      <c r="A505" s="304"/>
      <c r="B505" s="150" t="s">
        <v>2821</v>
      </c>
      <c r="C505" s="150" t="s">
        <v>76</v>
      </c>
      <c r="D505" s="2" t="s">
        <v>14</v>
      </c>
      <c r="E505" s="182"/>
      <c r="F505" s="22" t="s">
        <v>1437</v>
      </c>
      <c r="G505" s="23" t="s">
        <v>1259</v>
      </c>
      <c r="H505" s="23" t="s">
        <v>460</v>
      </c>
      <c r="I505" s="9" t="s">
        <v>3696</v>
      </c>
    </row>
    <row r="506" spans="1:9" x14ac:dyDescent="0.2">
      <c r="A506" s="304"/>
      <c r="B506" s="150" t="s">
        <v>2821</v>
      </c>
      <c r="C506" s="150" t="s">
        <v>76</v>
      </c>
      <c r="D506" s="2" t="s">
        <v>14</v>
      </c>
      <c r="E506" s="182"/>
      <c r="F506" s="22" t="s">
        <v>1437</v>
      </c>
      <c r="G506" s="23" t="s">
        <v>3697</v>
      </c>
      <c r="H506" s="23" t="s">
        <v>3698</v>
      </c>
      <c r="I506" s="9" t="s">
        <v>3699</v>
      </c>
    </row>
    <row r="507" spans="1:9" x14ac:dyDescent="0.2">
      <c r="A507" s="304"/>
      <c r="B507" s="150" t="s">
        <v>2821</v>
      </c>
      <c r="C507" s="150" t="s">
        <v>76</v>
      </c>
      <c r="D507" s="2" t="s">
        <v>14</v>
      </c>
      <c r="E507" s="182"/>
      <c r="F507" s="22" t="s">
        <v>1437</v>
      </c>
      <c r="G507" s="23" t="s">
        <v>1259</v>
      </c>
      <c r="H507" s="23" t="s">
        <v>142</v>
      </c>
      <c r="I507" s="9" t="s">
        <v>3700</v>
      </c>
    </row>
    <row r="508" spans="1:9" ht="24" x14ac:dyDescent="0.2">
      <c r="A508" s="304"/>
      <c r="B508" s="150" t="s">
        <v>2821</v>
      </c>
      <c r="C508" s="150" t="s">
        <v>76</v>
      </c>
      <c r="D508" s="2" t="s">
        <v>14</v>
      </c>
      <c r="E508" s="182"/>
      <c r="F508" s="22" t="s">
        <v>1437</v>
      </c>
      <c r="G508" s="23" t="s">
        <v>1259</v>
      </c>
      <c r="H508" s="23" t="s">
        <v>460</v>
      </c>
      <c r="I508" s="9" t="s">
        <v>3701</v>
      </c>
    </row>
    <row r="509" spans="1:9" x14ac:dyDescent="0.2">
      <c r="A509" s="304"/>
      <c r="B509" s="150" t="s">
        <v>2821</v>
      </c>
      <c r="C509" s="150" t="s">
        <v>76</v>
      </c>
      <c r="D509" s="2" t="s">
        <v>14</v>
      </c>
      <c r="E509" s="182"/>
      <c r="F509" s="22" t="s">
        <v>507</v>
      </c>
      <c r="G509" s="23" t="s">
        <v>1435</v>
      </c>
      <c r="H509" s="23" t="s">
        <v>3702</v>
      </c>
      <c r="I509" s="9" t="s">
        <v>3703</v>
      </c>
    </row>
    <row r="510" spans="1:9" ht="24" x14ac:dyDescent="0.2">
      <c r="A510" s="304"/>
      <c r="B510" s="150" t="s">
        <v>2821</v>
      </c>
      <c r="C510" s="150" t="s">
        <v>76</v>
      </c>
      <c r="D510" s="2" t="s">
        <v>14</v>
      </c>
      <c r="E510" s="182"/>
      <c r="F510" s="22" t="s">
        <v>507</v>
      </c>
      <c r="G510" s="23" t="s">
        <v>1435</v>
      </c>
      <c r="H510" s="23" t="s">
        <v>55</v>
      </c>
      <c r="I510" s="9" t="s">
        <v>3704</v>
      </c>
    </row>
    <row r="511" spans="1:9" x14ac:dyDescent="0.2">
      <c r="A511" s="304"/>
      <c r="B511" s="150" t="s">
        <v>2821</v>
      </c>
      <c r="C511" s="150" t="s">
        <v>76</v>
      </c>
      <c r="D511" s="2" t="s">
        <v>14</v>
      </c>
      <c r="E511" s="182"/>
      <c r="F511" s="22" t="s">
        <v>507</v>
      </c>
      <c r="G511" s="23" t="s">
        <v>1435</v>
      </c>
      <c r="H511" s="23" t="s">
        <v>142</v>
      </c>
      <c r="I511" s="9" t="s">
        <v>3705</v>
      </c>
    </row>
    <row r="512" spans="1:9" x14ac:dyDescent="0.2">
      <c r="A512" s="304"/>
      <c r="B512" s="150" t="s">
        <v>2821</v>
      </c>
      <c r="C512" s="150" t="s">
        <v>76</v>
      </c>
      <c r="D512" s="2" t="s">
        <v>14</v>
      </c>
      <c r="E512" s="182"/>
      <c r="F512" s="22" t="s">
        <v>507</v>
      </c>
      <c r="G512" s="23" t="s">
        <v>185</v>
      </c>
      <c r="H512" s="23" t="s">
        <v>433</v>
      </c>
      <c r="I512" s="9" t="s">
        <v>3706</v>
      </c>
    </row>
    <row r="513" spans="1:9" ht="24" x14ac:dyDescent="0.2">
      <c r="A513" s="304"/>
      <c r="B513" s="150" t="s">
        <v>2821</v>
      </c>
      <c r="C513" s="150" t="s">
        <v>76</v>
      </c>
      <c r="D513" s="2" t="s">
        <v>14</v>
      </c>
      <c r="E513" s="182"/>
      <c r="F513" s="22" t="s">
        <v>507</v>
      </c>
      <c r="G513" s="23" t="s">
        <v>1435</v>
      </c>
      <c r="H513" s="23" t="s">
        <v>3702</v>
      </c>
      <c r="I513" s="9" t="s">
        <v>3707</v>
      </c>
    </row>
    <row r="514" spans="1:9" x14ac:dyDescent="0.2">
      <c r="A514" s="304"/>
      <c r="B514" s="150" t="s">
        <v>2821</v>
      </c>
      <c r="C514" s="150" t="s">
        <v>76</v>
      </c>
      <c r="D514" s="2" t="s">
        <v>14</v>
      </c>
      <c r="E514" s="182"/>
      <c r="F514" s="22" t="s">
        <v>507</v>
      </c>
      <c r="G514" s="23" t="s">
        <v>1259</v>
      </c>
      <c r="H514" s="23" t="s">
        <v>142</v>
      </c>
      <c r="I514" s="9" t="s">
        <v>3708</v>
      </c>
    </row>
    <row r="515" spans="1:9" ht="24" x14ac:dyDescent="0.2">
      <c r="A515" s="304">
        <f>+A478+1</f>
        <v>38</v>
      </c>
      <c r="B515" s="86" t="s">
        <v>2836</v>
      </c>
      <c r="C515" s="86" t="s">
        <v>76</v>
      </c>
      <c r="D515" s="303" t="s">
        <v>324</v>
      </c>
      <c r="E515" s="309">
        <f>COUNTIF($B$8:$B$822,"CD")-1</f>
        <v>9</v>
      </c>
      <c r="F515" s="305" t="s">
        <v>1436</v>
      </c>
      <c r="G515" s="305" t="s">
        <v>1259</v>
      </c>
      <c r="H515" s="305" t="s">
        <v>460</v>
      </c>
      <c r="I515" s="306" t="s">
        <v>1853</v>
      </c>
    </row>
    <row r="516" spans="1:9" ht="24" x14ac:dyDescent="0.2">
      <c r="A516" s="304"/>
      <c r="B516" s="150" t="s">
        <v>2836</v>
      </c>
      <c r="C516" s="150" t="s">
        <v>76</v>
      </c>
      <c r="D516" s="25" t="s">
        <v>324</v>
      </c>
      <c r="E516" s="182"/>
      <c r="F516" s="22" t="s">
        <v>1437</v>
      </c>
      <c r="G516" s="23" t="s">
        <v>1259</v>
      </c>
      <c r="H516" s="23" t="s">
        <v>460</v>
      </c>
      <c r="I516" s="9" t="s">
        <v>3641</v>
      </c>
    </row>
    <row r="517" spans="1:9" ht="24" x14ac:dyDescent="0.2">
      <c r="A517" s="304"/>
      <c r="B517" s="150" t="s">
        <v>2836</v>
      </c>
      <c r="C517" s="150" t="s">
        <v>76</v>
      </c>
      <c r="D517" s="25" t="s">
        <v>324</v>
      </c>
      <c r="E517" s="182"/>
      <c r="F517" s="22" t="s">
        <v>1437</v>
      </c>
      <c r="G517" s="23" t="s">
        <v>1259</v>
      </c>
      <c r="H517" s="23" t="s">
        <v>460</v>
      </c>
      <c r="I517" s="9" t="s">
        <v>1855</v>
      </c>
    </row>
    <row r="518" spans="1:9" ht="24" x14ac:dyDescent="0.2">
      <c r="A518" s="304"/>
      <c r="B518" s="150" t="s">
        <v>2836</v>
      </c>
      <c r="C518" s="150" t="s">
        <v>76</v>
      </c>
      <c r="D518" s="25" t="s">
        <v>324</v>
      </c>
      <c r="E518" s="182"/>
      <c r="F518" s="22" t="s">
        <v>1437</v>
      </c>
      <c r="G518" s="23" t="s">
        <v>1259</v>
      </c>
      <c r="H518" s="23" t="s">
        <v>460</v>
      </c>
      <c r="I518" s="9" t="s">
        <v>3642</v>
      </c>
    </row>
    <row r="519" spans="1:9" ht="24" x14ac:dyDescent="0.2">
      <c r="A519" s="304"/>
      <c r="B519" s="150" t="s">
        <v>2836</v>
      </c>
      <c r="C519" s="150" t="s">
        <v>76</v>
      </c>
      <c r="D519" s="25" t="s">
        <v>324</v>
      </c>
      <c r="E519" s="182"/>
      <c r="F519" s="22" t="s">
        <v>1437</v>
      </c>
      <c r="G519" s="23" t="s">
        <v>1259</v>
      </c>
      <c r="H519" s="23" t="s">
        <v>460</v>
      </c>
      <c r="I519" s="9" t="s">
        <v>1857</v>
      </c>
    </row>
    <row r="520" spans="1:9" x14ac:dyDescent="0.2">
      <c r="A520" s="304"/>
      <c r="B520" s="150" t="s">
        <v>2836</v>
      </c>
      <c r="C520" s="150" t="s">
        <v>76</v>
      </c>
      <c r="D520" s="25" t="s">
        <v>324</v>
      </c>
      <c r="E520" s="182"/>
      <c r="F520" s="22" t="s">
        <v>1437</v>
      </c>
      <c r="G520" s="23" t="s">
        <v>1259</v>
      </c>
      <c r="H520" s="23" t="s">
        <v>460</v>
      </c>
      <c r="I520" s="9" t="s">
        <v>1858</v>
      </c>
    </row>
    <row r="521" spans="1:9" ht="18.75" customHeight="1" x14ac:dyDescent="0.2">
      <c r="A521" s="304"/>
      <c r="B521" s="150" t="s">
        <v>2836</v>
      </c>
      <c r="C521" s="150" t="s">
        <v>76</v>
      </c>
      <c r="D521" s="25" t="s">
        <v>324</v>
      </c>
      <c r="E521" s="182"/>
      <c r="F521" s="22" t="s">
        <v>1437</v>
      </c>
      <c r="G521" s="23" t="s">
        <v>1259</v>
      </c>
      <c r="H521" s="23" t="s">
        <v>218</v>
      </c>
      <c r="I521" s="9" t="s">
        <v>1859</v>
      </c>
    </row>
    <row r="522" spans="1:9" x14ac:dyDescent="0.2">
      <c r="A522" s="176"/>
      <c r="B522" s="319"/>
      <c r="C522" s="319"/>
      <c r="D522" s="78" t="s">
        <v>324</v>
      </c>
      <c r="E522" s="183"/>
      <c r="F522" s="61"/>
      <c r="G522" s="62"/>
      <c r="H522" s="62"/>
      <c r="I522" s="63" t="s">
        <v>1860</v>
      </c>
    </row>
    <row r="523" spans="1:9" ht="24" x14ac:dyDescent="0.2">
      <c r="A523" s="176"/>
      <c r="B523" s="319"/>
      <c r="C523" s="319"/>
      <c r="D523" s="78" t="s">
        <v>324</v>
      </c>
      <c r="E523" s="183"/>
      <c r="F523" s="61"/>
      <c r="G523" s="62"/>
      <c r="H523" s="62"/>
      <c r="I523" s="63" t="s">
        <v>1861</v>
      </c>
    </row>
    <row r="524" spans="1:9" x14ac:dyDescent="0.2">
      <c r="A524" s="304"/>
      <c r="B524" s="150" t="s">
        <v>2836</v>
      </c>
      <c r="C524" s="150" t="s">
        <v>76</v>
      </c>
      <c r="D524" s="25" t="s">
        <v>324</v>
      </c>
      <c r="E524" s="182"/>
      <c r="F524" s="22" t="s">
        <v>1437</v>
      </c>
      <c r="G524" s="23" t="s">
        <v>1259</v>
      </c>
      <c r="H524" s="23" t="s">
        <v>142</v>
      </c>
      <c r="I524" s="9" t="s">
        <v>1862</v>
      </c>
    </row>
    <row r="525" spans="1:9" ht="24" x14ac:dyDescent="0.2">
      <c r="A525" s="304"/>
      <c r="B525" s="150" t="s">
        <v>2836</v>
      </c>
      <c r="C525" s="150" t="s">
        <v>76</v>
      </c>
      <c r="D525" s="25" t="s">
        <v>324</v>
      </c>
      <c r="E525" s="182"/>
      <c r="F525" s="22" t="s">
        <v>1437</v>
      </c>
      <c r="G525" s="23" t="s">
        <v>1259</v>
      </c>
      <c r="H525" s="23" t="s">
        <v>283</v>
      </c>
      <c r="I525" s="9" t="s">
        <v>1863</v>
      </c>
    </row>
    <row r="526" spans="1:9" ht="24" x14ac:dyDescent="0.2">
      <c r="A526" s="304"/>
      <c r="B526" s="150" t="s">
        <v>2836</v>
      </c>
      <c r="C526" s="150" t="s">
        <v>76</v>
      </c>
      <c r="D526" s="25" t="s">
        <v>324</v>
      </c>
      <c r="E526" s="182"/>
      <c r="F526" s="22" t="s">
        <v>1437</v>
      </c>
      <c r="G526" s="23" t="s">
        <v>1460</v>
      </c>
      <c r="H526" s="23" t="s">
        <v>246</v>
      </c>
      <c r="I526" s="9" t="s">
        <v>1864</v>
      </c>
    </row>
    <row r="527" spans="1:9" ht="24" x14ac:dyDescent="0.2">
      <c r="A527" s="176"/>
      <c r="B527" s="319"/>
      <c r="C527" s="319"/>
      <c r="D527" s="78" t="s">
        <v>324</v>
      </c>
      <c r="E527" s="183"/>
      <c r="F527" s="61"/>
      <c r="G527" s="62"/>
      <c r="H527" s="62"/>
      <c r="I527" s="63" t="s">
        <v>1865</v>
      </c>
    </row>
    <row r="528" spans="1:9" ht="24" x14ac:dyDescent="0.2">
      <c r="A528" s="304">
        <f>+A515+1</f>
        <v>39</v>
      </c>
      <c r="B528" s="86" t="s">
        <v>2852</v>
      </c>
      <c r="C528" s="86" t="s">
        <v>76</v>
      </c>
      <c r="D528" s="303" t="s">
        <v>1867</v>
      </c>
      <c r="E528" s="309">
        <f>COUNTIF($B$8:$B$822,"SM")-1</f>
        <v>9</v>
      </c>
      <c r="F528" s="305" t="s">
        <v>1436</v>
      </c>
      <c r="G528" s="305" t="s">
        <v>1259</v>
      </c>
      <c r="H528" s="305" t="s">
        <v>460</v>
      </c>
      <c r="I528" s="306" t="s">
        <v>1866</v>
      </c>
    </row>
    <row r="529" spans="1:9" ht="24" x14ac:dyDescent="0.2">
      <c r="A529" s="304"/>
      <c r="B529" s="150" t="s">
        <v>2852</v>
      </c>
      <c r="C529" s="150" t="s">
        <v>76</v>
      </c>
      <c r="D529" s="2" t="s">
        <v>1867</v>
      </c>
      <c r="E529" s="182"/>
      <c r="F529" s="22" t="s">
        <v>1437</v>
      </c>
      <c r="G529" s="23" t="s">
        <v>1259</v>
      </c>
      <c r="H529" s="23" t="s">
        <v>142</v>
      </c>
      <c r="I529" s="9" t="s">
        <v>1868</v>
      </c>
    </row>
    <row r="530" spans="1:9" ht="24" x14ac:dyDescent="0.2">
      <c r="A530" s="304"/>
      <c r="B530" s="150" t="s">
        <v>2852</v>
      </c>
      <c r="C530" s="150" t="s">
        <v>76</v>
      </c>
      <c r="D530" s="2" t="s">
        <v>1867</v>
      </c>
      <c r="E530" s="182"/>
      <c r="F530" s="22" t="s">
        <v>1437</v>
      </c>
      <c r="G530" s="23" t="s">
        <v>1435</v>
      </c>
      <c r="H530" s="23" t="s">
        <v>465</v>
      </c>
      <c r="I530" s="9" t="s">
        <v>3512</v>
      </c>
    </row>
    <row r="531" spans="1:9" ht="24" x14ac:dyDescent="0.2">
      <c r="A531" s="304"/>
      <c r="B531" s="150" t="s">
        <v>2852</v>
      </c>
      <c r="C531" s="150" t="s">
        <v>76</v>
      </c>
      <c r="D531" s="2" t="s">
        <v>1867</v>
      </c>
      <c r="E531" s="182"/>
      <c r="F531" s="22" t="s">
        <v>1437</v>
      </c>
      <c r="G531" s="23" t="s">
        <v>1259</v>
      </c>
      <c r="H531" s="23" t="s">
        <v>460</v>
      </c>
      <c r="I531" s="9" t="s">
        <v>1870</v>
      </c>
    </row>
    <row r="532" spans="1:9" ht="24" x14ac:dyDescent="0.2">
      <c r="A532" s="304"/>
      <c r="B532" s="150" t="s">
        <v>2852</v>
      </c>
      <c r="C532" s="150" t="s">
        <v>76</v>
      </c>
      <c r="D532" s="2" t="s">
        <v>1867</v>
      </c>
      <c r="E532" s="182"/>
      <c r="F532" s="22" t="s">
        <v>1437</v>
      </c>
      <c r="G532" s="23" t="s">
        <v>1460</v>
      </c>
      <c r="H532" s="23" t="s">
        <v>464</v>
      </c>
      <c r="I532" s="9" t="s">
        <v>3455</v>
      </c>
    </row>
    <row r="533" spans="1:9" ht="24" x14ac:dyDescent="0.2">
      <c r="A533" s="304"/>
      <c r="B533" s="150" t="s">
        <v>2852</v>
      </c>
      <c r="C533" s="150" t="s">
        <v>76</v>
      </c>
      <c r="D533" s="2" t="s">
        <v>1867</v>
      </c>
      <c r="E533" s="182"/>
      <c r="F533" s="22" t="s">
        <v>1437</v>
      </c>
      <c r="G533" s="23" t="s">
        <v>1460</v>
      </c>
      <c r="H533" s="23" t="s">
        <v>464</v>
      </c>
      <c r="I533" s="9" t="s">
        <v>3519</v>
      </c>
    </row>
    <row r="534" spans="1:9" ht="24" x14ac:dyDescent="0.2">
      <c r="A534" s="304"/>
      <c r="B534" s="150" t="s">
        <v>2852</v>
      </c>
      <c r="C534" s="150" t="s">
        <v>76</v>
      </c>
      <c r="D534" s="2" t="s">
        <v>1867</v>
      </c>
      <c r="E534" s="182"/>
      <c r="F534" s="22" t="s">
        <v>1437</v>
      </c>
      <c r="G534" s="23" t="s">
        <v>1460</v>
      </c>
      <c r="H534" s="23" t="s">
        <v>464</v>
      </c>
      <c r="I534" s="9" t="s">
        <v>3520</v>
      </c>
    </row>
    <row r="535" spans="1:9" ht="24" x14ac:dyDescent="0.2">
      <c r="A535" s="304"/>
      <c r="B535" s="150" t="s">
        <v>2852</v>
      </c>
      <c r="C535" s="150" t="s">
        <v>76</v>
      </c>
      <c r="D535" s="2" t="s">
        <v>1867</v>
      </c>
      <c r="E535" s="182"/>
      <c r="F535" s="22" t="s">
        <v>1437</v>
      </c>
      <c r="G535" s="23" t="s">
        <v>1259</v>
      </c>
      <c r="H535" s="23" t="s">
        <v>460</v>
      </c>
      <c r="I535" s="9" t="s">
        <v>3521</v>
      </c>
    </row>
    <row r="536" spans="1:9" ht="24" x14ac:dyDescent="0.2">
      <c r="A536" s="304"/>
      <c r="B536" s="150" t="s">
        <v>2852</v>
      </c>
      <c r="C536" s="150" t="s">
        <v>76</v>
      </c>
      <c r="D536" s="2" t="s">
        <v>1867</v>
      </c>
      <c r="E536" s="182"/>
      <c r="F536" s="22" t="s">
        <v>1437</v>
      </c>
      <c r="G536" s="23" t="s">
        <v>1460</v>
      </c>
      <c r="H536" s="23" t="s">
        <v>464</v>
      </c>
      <c r="I536" s="9" t="s">
        <v>3598</v>
      </c>
    </row>
    <row r="537" spans="1:9" ht="24" x14ac:dyDescent="0.2">
      <c r="A537" s="304"/>
      <c r="B537" s="150" t="s">
        <v>2852</v>
      </c>
      <c r="C537" s="150" t="s">
        <v>76</v>
      </c>
      <c r="D537" s="2" t="s">
        <v>1867</v>
      </c>
      <c r="E537" s="182"/>
      <c r="F537" s="22" t="s">
        <v>1437</v>
      </c>
      <c r="G537" s="23" t="s">
        <v>1259</v>
      </c>
      <c r="H537" s="23" t="s">
        <v>142</v>
      </c>
      <c r="I537" s="9" t="s">
        <v>3678</v>
      </c>
    </row>
    <row r="538" spans="1:9" ht="24" x14ac:dyDescent="0.2">
      <c r="A538" s="304">
        <f>+A528+1</f>
        <v>40</v>
      </c>
      <c r="B538" s="86" t="s">
        <v>2661</v>
      </c>
      <c r="C538" s="86" t="s">
        <v>76</v>
      </c>
      <c r="D538" s="303" t="s">
        <v>1871</v>
      </c>
      <c r="E538" s="309">
        <f>COUNTIF($B$8:$B$822,"BD")-1</f>
        <v>6</v>
      </c>
      <c r="F538" s="305" t="s">
        <v>1436</v>
      </c>
      <c r="G538" s="305" t="s">
        <v>1259</v>
      </c>
      <c r="H538" s="305" t="s">
        <v>460</v>
      </c>
      <c r="I538" s="306" t="s">
        <v>1872</v>
      </c>
    </row>
    <row r="539" spans="1:9" ht="24" x14ac:dyDescent="0.2">
      <c r="A539" s="304"/>
      <c r="B539" s="150" t="s">
        <v>2661</v>
      </c>
      <c r="C539" s="150" t="s">
        <v>76</v>
      </c>
      <c r="D539" s="2" t="s">
        <v>1871</v>
      </c>
      <c r="E539" s="182"/>
      <c r="F539" s="22" t="s">
        <v>1437</v>
      </c>
      <c r="G539" s="23" t="s">
        <v>1435</v>
      </c>
      <c r="H539" s="23" t="s">
        <v>465</v>
      </c>
      <c r="I539" s="9" t="s">
        <v>1873</v>
      </c>
    </row>
    <row r="540" spans="1:9" ht="36" x14ac:dyDescent="0.2">
      <c r="A540" s="304"/>
      <c r="B540" s="150" t="s">
        <v>2661</v>
      </c>
      <c r="C540" s="150" t="s">
        <v>76</v>
      </c>
      <c r="D540" s="2" t="s">
        <v>1871</v>
      </c>
      <c r="E540" s="182"/>
      <c r="F540" s="22" t="s">
        <v>1437</v>
      </c>
      <c r="G540" s="23" t="s">
        <v>1259</v>
      </c>
      <c r="H540" s="23" t="s">
        <v>143</v>
      </c>
      <c r="I540" s="9" t="s">
        <v>3437</v>
      </c>
    </row>
    <row r="541" spans="1:9" ht="24" x14ac:dyDescent="0.2">
      <c r="A541" s="304"/>
      <c r="B541" s="150" t="s">
        <v>2661</v>
      </c>
      <c r="C541" s="150" t="s">
        <v>76</v>
      </c>
      <c r="D541" s="2" t="s">
        <v>1871</v>
      </c>
      <c r="E541" s="182"/>
      <c r="F541" s="22" t="s">
        <v>1437</v>
      </c>
      <c r="G541" s="23" t="s">
        <v>1259</v>
      </c>
      <c r="H541" s="23" t="s">
        <v>142</v>
      </c>
      <c r="I541" s="9" t="s">
        <v>3436</v>
      </c>
    </row>
    <row r="542" spans="1:9" ht="18.75" customHeight="1" x14ac:dyDescent="0.2">
      <c r="A542" s="304"/>
      <c r="B542" s="150" t="s">
        <v>2661</v>
      </c>
      <c r="C542" s="150" t="s">
        <v>76</v>
      </c>
      <c r="D542" s="2" t="s">
        <v>1871</v>
      </c>
      <c r="E542" s="182"/>
      <c r="F542" s="22" t="s">
        <v>1437</v>
      </c>
      <c r="G542" s="23" t="s">
        <v>1259</v>
      </c>
      <c r="H542" s="23" t="s">
        <v>218</v>
      </c>
      <c r="I542" s="9" t="s">
        <v>1876</v>
      </c>
    </row>
    <row r="543" spans="1:9" ht="24" x14ac:dyDescent="0.2">
      <c r="A543" s="304"/>
      <c r="B543" s="150" t="s">
        <v>2661</v>
      </c>
      <c r="C543" s="150" t="s">
        <v>76</v>
      </c>
      <c r="D543" s="2" t="s">
        <v>1871</v>
      </c>
      <c r="E543" s="182"/>
      <c r="F543" s="22" t="s">
        <v>1437</v>
      </c>
      <c r="G543" s="23" t="s">
        <v>1259</v>
      </c>
      <c r="H543" s="23" t="s">
        <v>460</v>
      </c>
      <c r="I543" s="9" t="s">
        <v>1877</v>
      </c>
    </row>
    <row r="544" spans="1:9" ht="24" x14ac:dyDescent="0.2">
      <c r="A544" s="176"/>
      <c r="B544" s="319"/>
      <c r="C544" s="319"/>
      <c r="D544" s="75" t="s">
        <v>1871</v>
      </c>
      <c r="E544" s="183"/>
      <c r="F544" s="61"/>
      <c r="G544" s="62"/>
      <c r="H544" s="62"/>
      <c r="I544" s="63" t="s">
        <v>1878</v>
      </c>
    </row>
    <row r="545" spans="1:9" ht="24" x14ac:dyDescent="0.2">
      <c r="A545" s="304"/>
      <c r="B545" s="150" t="s">
        <v>2661</v>
      </c>
      <c r="C545" s="150" t="s">
        <v>76</v>
      </c>
      <c r="D545" s="2" t="s">
        <v>1871</v>
      </c>
      <c r="E545" s="182"/>
      <c r="F545" s="22" t="s">
        <v>1437</v>
      </c>
      <c r="G545" s="23" t="s">
        <v>1259</v>
      </c>
      <c r="H545" s="23" t="s">
        <v>459</v>
      </c>
      <c r="I545" s="9" t="s">
        <v>1879</v>
      </c>
    </row>
    <row r="546" spans="1:9" ht="24" x14ac:dyDescent="0.2">
      <c r="A546" s="304">
        <f>+A538+1</f>
        <v>41</v>
      </c>
      <c r="B546" s="86" t="s">
        <v>2874</v>
      </c>
      <c r="C546" s="86" t="s">
        <v>76</v>
      </c>
      <c r="D546" s="303" t="s">
        <v>61</v>
      </c>
      <c r="E546" s="309">
        <f>COUNTIF($B$8:$B$822,"OK")-1</f>
        <v>1</v>
      </c>
      <c r="F546" s="305" t="s">
        <v>1436</v>
      </c>
      <c r="G546" s="305" t="s">
        <v>1259</v>
      </c>
      <c r="H546" s="305" t="s">
        <v>460</v>
      </c>
      <c r="I546" s="306" t="s">
        <v>1880</v>
      </c>
    </row>
    <row r="547" spans="1:9" ht="18.75" customHeight="1" x14ac:dyDescent="0.2">
      <c r="A547" s="304"/>
      <c r="B547" s="150" t="s">
        <v>2874</v>
      </c>
      <c r="C547" s="150" t="s">
        <v>76</v>
      </c>
      <c r="D547" s="2" t="s">
        <v>61</v>
      </c>
      <c r="E547" s="182"/>
      <c r="F547" s="22" t="s">
        <v>1437</v>
      </c>
      <c r="G547" s="23" t="s">
        <v>1259</v>
      </c>
      <c r="H547" s="23" t="s">
        <v>218</v>
      </c>
      <c r="I547" s="9" t="s">
        <v>1881</v>
      </c>
    </row>
    <row r="548" spans="1:9" ht="24" x14ac:dyDescent="0.2">
      <c r="A548" s="304">
        <f>+A546+1</f>
        <v>42</v>
      </c>
      <c r="B548" s="86" t="s">
        <v>2892</v>
      </c>
      <c r="C548" s="86" t="s">
        <v>76</v>
      </c>
      <c r="D548" s="188" t="s">
        <v>367</v>
      </c>
      <c r="E548" s="309">
        <f>COUNTIF($B$8:$B$822,"RO")-1</f>
        <v>2</v>
      </c>
      <c r="F548" s="305" t="s">
        <v>1436</v>
      </c>
      <c r="G548" s="305" t="s">
        <v>1259</v>
      </c>
      <c r="H548" s="305" t="s">
        <v>460</v>
      </c>
      <c r="I548" s="306" t="s">
        <v>1882</v>
      </c>
    </row>
    <row r="549" spans="1:9" ht="24" x14ac:dyDescent="0.2">
      <c r="A549" s="176"/>
      <c r="B549" s="319"/>
      <c r="C549" s="319"/>
      <c r="D549" s="60" t="s">
        <v>367</v>
      </c>
      <c r="E549" s="183"/>
      <c r="F549" s="61"/>
      <c r="G549" s="62"/>
      <c r="H549" s="62"/>
      <c r="I549" s="63" t="s">
        <v>1883</v>
      </c>
    </row>
    <row r="550" spans="1:9" ht="24" x14ac:dyDescent="0.2">
      <c r="A550" s="304"/>
      <c r="B550" s="150" t="s">
        <v>2892</v>
      </c>
      <c r="C550" s="150" t="s">
        <v>76</v>
      </c>
      <c r="D550" s="27" t="s">
        <v>367</v>
      </c>
      <c r="E550" s="182"/>
      <c r="F550" s="22" t="s">
        <v>1437</v>
      </c>
      <c r="G550" s="23" t="s">
        <v>1259</v>
      </c>
      <c r="H550" s="23" t="s">
        <v>142</v>
      </c>
      <c r="I550" s="9" t="s">
        <v>1884</v>
      </c>
    </row>
    <row r="551" spans="1:9" ht="24" x14ac:dyDescent="0.2">
      <c r="A551" s="304"/>
      <c r="B551" s="150" t="s">
        <v>2892</v>
      </c>
      <c r="C551" s="150" t="s">
        <v>76</v>
      </c>
      <c r="D551" s="27" t="s">
        <v>367</v>
      </c>
      <c r="E551" s="182"/>
      <c r="F551" s="22" t="s">
        <v>1437</v>
      </c>
      <c r="G551" s="23" t="s">
        <v>1259</v>
      </c>
      <c r="H551" s="23" t="s">
        <v>460</v>
      </c>
      <c r="I551" s="9" t="s">
        <v>3503</v>
      </c>
    </row>
    <row r="552" spans="1:9" ht="24" x14ac:dyDescent="0.2">
      <c r="A552" s="304">
        <f>+A548+1</f>
        <v>43</v>
      </c>
      <c r="B552" s="86" t="s">
        <v>2930</v>
      </c>
      <c r="C552" s="86" t="s">
        <v>76</v>
      </c>
      <c r="D552" s="303" t="s">
        <v>3450</v>
      </c>
      <c r="E552" s="309">
        <f>COUNTIF($B$8:$B$822,"DR")-1</f>
        <v>17</v>
      </c>
      <c r="F552" s="305" t="s">
        <v>1436</v>
      </c>
      <c r="G552" s="305" t="s">
        <v>1259</v>
      </c>
      <c r="H552" s="305" t="s">
        <v>460</v>
      </c>
      <c r="I552" s="306" t="s">
        <v>3639</v>
      </c>
    </row>
    <row r="553" spans="1:9" ht="24" x14ac:dyDescent="0.2">
      <c r="A553" s="304"/>
      <c r="B553" s="150" t="s">
        <v>2930</v>
      </c>
      <c r="C553" s="150" t="s">
        <v>76</v>
      </c>
      <c r="D553" s="29" t="s">
        <v>3450</v>
      </c>
      <c r="E553" s="182"/>
      <c r="F553" s="22" t="s">
        <v>1437</v>
      </c>
      <c r="G553" s="23" t="s">
        <v>1259</v>
      </c>
      <c r="H553" s="23" t="s">
        <v>460</v>
      </c>
      <c r="I553" s="9" t="s">
        <v>1888</v>
      </c>
    </row>
    <row r="554" spans="1:9" ht="24" x14ac:dyDescent="0.2">
      <c r="A554" s="176"/>
      <c r="B554" s="319"/>
      <c r="C554" s="319"/>
      <c r="D554" s="389" t="s">
        <v>3450</v>
      </c>
      <c r="E554" s="390"/>
      <c r="F554" s="230"/>
      <c r="G554" s="231"/>
      <c r="H554" s="231"/>
      <c r="I554" s="232" t="s">
        <v>3497</v>
      </c>
    </row>
    <row r="555" spans="1:9" ht="24" x14ac:dyDescent="0.2">
      <c r="A555" s="304"/>
      <c r="B555" s="150" t="s">
        <v>2930</v>
      </c>
      <c r="C555" s="150" t="s">
        <v>76</v>
      </c>
      <c r="D555" s="29" t="s">
        <v>3450</v>
      </c>
      <c r="E555" s="182"/>
      <c r="F555" s="22" t="s">
        <v>1437</v>
      </c>
      <c r="G555" s="23" t="s">
        <v>1259</v>
      </c>
      <c r="H555" s="23" t="s">
        <v>460</v>
      </c>
      <c r="I555" s="9" t="s">
        <v>1889</v>
      </c>
    </row>
    <row r="556" spans="1:9" ht="24" x14ac:dyDescent="0.2">
      <c r="A556" s="304"/>
      <c r="B556" s="150" t="s">
        <v>2930</v>
      </c>
      <c r="C556" s="150" t="s">
        <v>76</v>
      </c>
      <c r="D556" s="29" t="s">
        <v>3450</v>
      </c>
      <c r="E556" s="182"/>
      <c r="F556" s="22" t="s">
        <v>1437</v>
      </c>
      <c r="G556" s="23" t="s">
        <v>1259</v>
      </c>
      <c r="H556" s="23" t="s">
        <v>142</v>
      </c>
      <c r="I556" s="9" t="s">
        <v>1890</v>
      </c>
    </row>
    <row r="557" spans="1:9" ht="18.75" customHeight="1" x14ac:dyDescent="0.2">
      <c r="A557" s="304"/>
      <c r="B557" s="150" t="s">
        <v>2930</v>
      </c>
      <c r="C557" s="150" t="s">
        <v>76</v>
      </c>
      <c r="D557" s="29" t="s">
        <v>3450</v>
      </c>
      <c r="E557" s="182"/>
      <c r="F557" s="22" t="s">
        <v>1437</v>
      </c>
      <c r="G557" s="23" t="s">
        <v>1259</v>
      </c>
      <c r="H557" s="23" t="s">
        <v>218</v>
      </c>
      <c r="I557" s="9" t="s">
        <v>1891</v>
      </c>
    </row>
    <row r="558" spans="1:9" x14ac:dyDescent="0.2">
      <c r="A558" s="304"/>
      <c r="B558" s="150" t="s">
        <v>2930</v>
      </c>
      <c r="C558" s="150" t="s">
        <v>76</v>
      </c>
      <c r="D558" s="29" t="s">
        <v>3450</v>
      </c>
      <c r="E558" s="182"/>
      <c r="F558" s="22" t="s">
        <v>1437</v>
      </c>
      <c r="G558" s="23" t="s">
        <v>1259</v>
      </c>
      <c r="H558" s="23" t="s">
        <v>460</v>
      </c>
      <c r="I558" s="9" t="s">
        <v>2111</v>
      </c>
    </row>
    <row r="559" spans="1:9" x14ac:dyDescent="0.2">
      <c r="A559" s="304"/>
      <c r="B559" s="150" t="s">
        <v>2930</v>
      </c>
      <c r="C559" s="150" t="s">
        <v>76</v>
      </c>
      <c r="D559" s="29" t="s">
        <v>3450</v>
      </c>
      <c r="E559" s="182"/>
      <c r="F559" s="22" t="s">
        <v>1437</v>
      </c>
      <c r="G559" s="23" t="s">
        <v>1435</v>
      </c>
      <c r="H559" s="23" t="s">
        <v>465</v>
      </c>
      <c r="I559" s="9" t="s">
        <v>3494</v>
      </c>
    </row>
    <row r="560" spans="1:9" x14ac:dyDescent="0.2">
      <c r="A560" s="304"/>
      <c r="B560" s="150" t="s">
        <v>2930</v>
      </c>
      <c r="C560" s="150" t="s">
        <v>76</v>
      </c>
      <c r="D560" s="29" t="s">
        <v>3450</v>
      </c>
      <c r="E560" s="182"/>
      <c r="F560" s="22" t="s">
        <v>1437</v>
      </c>
      <c r="G560" s="23" t="s">
        <v>1259</v>
      </c>
      <c r="H560" s="23" t="s">
        <v>375</v>
      </c>
      <c r="I560" s="9" t="s">
        <v>1893</v>
      </c>
    </row>
    <row r="561" spans="1:9" x14ac:dyDescent="0.2">
      <c r="A561" s="304"/>
      <c r="B561" s="150" t="s">
        <v>2930</v>
      </c>
      <c r="C561" s="150" t="s">
        <v>76</v>
      </c>
      <c r="D561" s="29" t="s">
        <v>3450</v>
      </c>
      <c r="E561" s="182"/>
      <c r="F561" s="22" t="s">
        <v>1437</v>
      </c>
      <c r="G561" s="23" t="s">
        <v>1259</v>
      </c>
      <c r="H561" s="23" t="s">
        <v>142</v>
      </c>
      <c r="I561" s="9" t="s">
        <v>1894</v>
      </c>
    </row>
    <row r="562" spans="1:9" ht="24" x14ac:dyDescent="0.2">
      <c r="A562" s="304"/>
      <c r="B562" s="150" t="s">
        <v>2930</v>
      </c>
      <c r="C562" s="150" t="s">
        <v>76</v>
      </c>
      <c r="D562" s="29" t="s">
        <v>3450</v>
      </c>
      <c r="E562" s="182"/>
      <c r="F562" s="22" t="s">
        <v>1437</v>
      </c>
      <c r="G562" s="23" t="s">
        <v>1259</v>
      </c>
      <c r="H562" s="23" t="s">
        <v>460</v>
      </c>
      <c r="I562" s="9" t="s">
        <v>1895</v>
      </c>
    </row>
    <row r="563" spans="1:9" ht="24" x14ac:dyDescent="0.2">
      <c r="A563" s="176"/>
      <c r="B563" s="319"/>
      <c r="C563" s="319"/>
      <c r="D563" s="204" t="s">
        <v>3450</v>
      </c>
      <c r="E563" s="183"/>
      <c r="F563" s="61"/>
      <c r="G563" s="62"/>
      <c r="H563" s="62"/>
      <c r="I563" s="63" t="s">
        <v>1896</v>
      </c>
    </row>
    <row r="564" spans="1:9" ht="24" x14ac:dyDescent="0.2">
      <c r="A564" s="304"/>
      <c r="B564" s="150" t="s">
        <v>2930</v>
      </c>
      <c r="C564" s="150" t="s">
        <v>76</v>
      </c>
      <c r="D564" s="29" t="s">
        <v>3450</v>
      </c>
      <c r="E564" s="182"/>
      <c r="F564" s="22" t="s">
        <v>1437</v>
      </c>
      <c r="G564" s="23" t="s">
        <v>185</v>
      </c>
      <c r="H564" s="23" t="s">
        <v>433</v>
      </c>
      <c r="I564" s="9" t="s">
        <v>1897</v>
      </c>
    </row>
    <row r="565" spans="1:9" ht="24" x14ac:dyDescent="0.2">
      <c r="A565" s="304"/>
      <c r="B565" s="150" t="s">
        <v>2930</v>
      </c>
      <c r="C565" s="150" t="s">
        <v>76</v>
      </c>
      <c r="D565" s="29" t="s">
        <v>3450</v>
      </c>
      <c r="E565" s="182"/>
      <c r="F565" s="22" t="s">
        <v>1437</v>
      </c>
      <c r="G565" s="23" t="s">
        <v>1435</v>
      </c>
      <c r="H565" s="23" t="s">
        <v>248</v>
      </c>
      <c r="I565" s="9" t="s">
        <v>1898</v>
      </c>
    </row>
    <row r="566" spans="1:9" ht="24" x14ac:dyDescent="0.2">
      <c r="A566" s="304"/>
      <c r="B566" s="150" t="s">
        <v>2930</v>
      </c>
      <c r="C566" s="150" t="s">
        <v>76</v>
      </c>
      <c r="D566" s="29" t="s">
        <v>3450</v>
      </c>
      <c r="E566" s="182"/>
      <c r="F566" s="22" t="s">
        <v>1437</v>
      </c>
      <c r="G566" s="23" t="s">
        <v>1460</v>
      </c>
      <c r="H566" s="23" t="s">
        <v>246</v>
      </c>
      <c r="I566" s="9" t="s">
        <v>1899</v>
      </c>
    </row>
    <row r="567" spans="1:9" ht="36" x14ac:dyDescent="0.2">
      <c r="A567" s="304"/>
      <c r="B567" s="150" t="s">
        <v>2930</v>
      </c>
      <c r="C567" s="150" t="s">
        <v>76</v>
      </c>
      <c r="D567" s="29" t="s">
        <v>3450</v>
      </c>
      <c r="E567" s="182"/>
      <c r="F567" s="22" t="s">
        <v>1437</v>
      </c>
      <c r="G567" s="23" t="s">
        <v>1259</v>
      </c>
      <c r="H567" s="23" t="s">
        <v>460</v>
      </c>
      <c r="I567" s="9" t="s">
        <v>1900</v>
      </c>
    </row>
    <row r="568" spans="1:9" ht="24" x14ac:dyDescent="0.2">
      <c r="A568" s="304"/>
      <c r="B568" s="150" t="s">
        <v>2930</v>
      </c>
      <c r="C568" s="150" t="s">
        <v>76</v>
      </c>
      <c r="D568" s="29" t="s">
        <v>3450</v>
      </c>
      <c r="E568" s="182"/>
      <c r="F568" s="22" t="s">
        <v>1437</v>
      </c>
      <c r="G568" s="23" t="s">
        <v>1435</v>
      </c>
      <c r="H568" s="23" t="s">
        <v>26</v>
      </c>
      <c r="I568" s="9" t="s">
        <v>1901</v>
      </c>
    </row>
    <row r="569" spans="1:9" x14ac:dyDescent="0.2">
      <c r="A569" s="304"/>
      <c r="B569" s="150" t="s">
        <v>2930</v>
      </c>
      <c r="C569" s="150" t="s">
        <v>76</v>
      </c>
      <c r="D569" s="29" t="s">
        <v>3450</v>
      </c>
      <c r="E569" s="182"/>
      <c r="F569" s="22" t="s">
        <v>1437</v>
      </c>
      <c r="G569" s="23" t="s">
        <v>1259</v>
      </c>
      <c r="H569" s="23" t="s">
        <v>460</v>
      </c>
      <c r="I569" s="9" t="s">
        <v>3496</v>
      </c>
    </row>
    <row r="570" spans="1:9" ht="24" x14ac:dyDescent="0.2">
      <c r="A570" s="304"/>
      <c r="B570" s="150" t="s">
        <v>2930</v>
      </c>
      <c r="C570" s="150" t="s">
        <v>76</v>
      </c>
      <c r="D570" s="29" t="s">
        <v>3450</v>
      </c>
      <c r="E570" s="182"/>
      <c r="F570" s="22" t="s">
        <v>1437</v>
      </c>
      <c r="G570" s="23" t="s">
        <v>1259</v>
      </c>
      <c r="H570" s="23" t="s">
        <v>283</v>
      </c>
      <c r="I570" s="9" t="s">
        <v>3495</v>
      </c>
    </row>
    <row r="571" spans="1:9" ht="24" x14ac:dyDescent="0.2">
      <c r="A571" s="174"/>
      <c r="B571" s="319"/>
      <c r="C571" s="319"/>
      <c r="D571" s="204" t="s">
        <v>1309</v>
      </c>
      <c r="E571" s="194"/>
      <c r="F571" s="62"/>
      <c r="G571" s="62"/>
      <c r="H571" s="62"/>
      <c r="I571" s="63" t="s">
        <v>1903</v>
      </c>
    </row>
    <row r="572" spans="1:9" x14ac:dyDescent="0.2">
      <c r="A572" s="176"/>
      <c r="B572" s="319"/>
      <c r="C572" s="319"/>
      <c r="D572" s="75" t="s">
        <v>1309</v>
      </c>
      <c r="E572" s="183"/>
      <c r="F572" s="61"/>
      <c r="G572" s="62"/>
      <c r="H572" s="62"/>
      <c r="I572" s="63" t="s">
        <v>1904</v>
      </c>
    </row>
    <row r="573" spans="1:9" ht="24" x14ac:dyDescent="0.2">
      <c r="A573" s="233"/>
      <c r="B573" s="150" t="s">
        <v>2930</v>
      </c>
      <c r="C573" s="150" t="s">
        <v>76</v>
      </c>
      <c r="D573" s="29" t="s">
        <v>3450</v>
      </c>
      <c r="E573" s="234"/>
      <c r="F573" s="22" t="s">
        <v>1437</v>
      </c>
      <c r="G573" s="23" t="s">
        <v>1259</v>
      </c>
      <c r="H573" s="23" t="s">
        <v>460</v>
      </c>
      <c r="I573" s="9" t="s">
        <v>3640</v>
      </c>
    </row>
    <row r="574" spans="1:9" ht="24" x14ac:dyDescent="0.2">
      <c r="A574" s="304">
        <f>+A552+1</f>
        <v>44</v>
      </c>
      <c r="B574" s="86" t="s">
        <v>2606</v>
      </c>
      <c r="C574" s="86" t="s">
        <v>76</v>
      </c>
      <c r="D574" s="303" t="s">
        <v>537</v>
      </c>
      <c r="E574" s="309">
        <f>COUNTIF($B$8:$B$822,"PC")-1</f>
        <v>7</v>
      </c>
      <c r="F574" s="305" t="s">
        <v>1436</v>
      </c>
      <c r="G574" s="305" t="s">
        <v>1259</v>
      </c>
      <c r="H574" s="305" t="s">
        <v>460</v>
      </c>
      <c r="I574" s="306" t="s">
        <v>1905</v>
      </c>
    </row>
    <row r="575" spans="1:9" ht="24" x14ac:dyDescent="0.2">
      <c r="A575" s="304"/>
      <c r="B575" s="150" t="s">
        <v>2606</v>
      </c>
      <c r="C575" s="150" t="s">
        <v>76</v>
      </c>
      <c r="D575" s="2" t="s">
        <v>537</v>
      </c>
      <c r="E575" s="182"/>
      <c r="F575" s="22" t="s">
        <v>1437</v>
      </c>
      <c r="G575" s="23" t="s">
        <v>1259</v>
      </c>
      <c r="H575" s="23" t="s">
        <v>460</v>
      </c>
      <c r="I575" s="9" t="s">
        <v>3667</v>
      </c>
    </row>
    <row r="576" spans="1:9" ht="24" x14ac:dyDescent="0.2">
      <c r="A576" s="304"/>
      <c r="B576" s="150" t="s">
        <v>2606</v>
      </c>
      <c r="C576" s="150" t="s">
        <v>76</v>
      </c>
      <c r="D576" s="2" t="s">
        <v>537</v>
      </c>
      <c r="E576" s="182"/>
      <c r="F576" s="22" t="s">
        <v>1437</v>
      </c>
      <c r="G576" s="23" t="s">
        <v>1460</v>
      </c>
      <c r="H576" s="23" t="s">
        <v>246</v>
      </c>
      <c r="I576" s="9" t="s">
        <v>1908</v>
      </c>
    </row>
    <row r="577" spans="1:9" ht="24" x14ac:dyDescent="0.2">
      <c r="A577" s="176"/>
      <c r="B577" s="319"/>
      <c r="C577" s="319"/>
      <c r="D577" s="75" t="s">
        <v>537</v>
      </c>
      <c r="E577" s="183"/>
      <c r="F577" s="61"/>
      <c r="G577" s="62"/>
      <c r="H577" s="62"/>
      <c r="I577" s="63" t="s">
        <v>1909</v>
      </c>
    </row>
    <row r="578" spans="1:9" ht="24" x14ac:dyDescent="0.2">
      <c r="A578" s="304"/>
      <c r="B578" s="150" t="s">
        <v>2606</v>
      </c>
      <c r="C578" s="150" t="s">
        <v>76</v>
      </c>
      <c r="D578" s="2" t="s">
        <v>537</v>
      </c>
      <c r="E578" s="182"/>
      <c r="F578" s="22" t="s">
        <v>1437</v>
      </c>
      <c r="G578" s="23" t="s">
        <v>1259</v>
      </c>
      <c r="H578" s="23" t="s">
        <v>283</v>
      </c>
      <c r="I578" s="9" t="s">
        <v>3643</v>
      </c>
    </row>
    <row r="579" spans="1:9" ht="24" x14ac:dyDescent="0.2">
      <c r="A579" s="304"/>
      <c r="B579" s="150" t="s">
        <v>2606</v>
      </c>
      <c r="C579" s="150" t="s">
        <v>76</v>
      </c>
      <c r="D579" s="2" t="s">
        <v>537</v>
      </c>
      <c r="E579" s="182"/>
      <c r="F579" s="22" t="s">
        <v>1437</v>
      </c>
      <c r="G579" s="23" t="s">
        <v>1259</v>
      </c>
      <c r="H579" s="23" t="s">
        <v>460</v>
      </c>
      <c r="I579" s="9" t="s">
        <v>1911</v>
      </c>
    </row>
    <row r="580" spans="1:9" ht="24" x14ac:dyDescent="0.2">
      <c r="A580" s="304"/>
      <c r="B580" s="150" t="s">
        <v>2606</v>
      </c>
      <c r="C580" s="150" t="s">
        <v>76</v>
      </c>
      <c r="D580" s="2" t="s">
        <v>537</v>
      </c>
      <c r="E580" s="182"/>
      <c r="F580" s="22" t="s">
        <v>1437</v>
      </c>
      <c r="G580" s="23" t="s">
        <v>1259</v>
      </c>
      <c r="H580" s="23" t="s">
        <v>646</v>
      </c>
      <c r="I580" s="9" t="s">
        <v>1912</v>
      </c>
    </row>
    <row r="581" spans="1:9" x14ac:dyDescent="0.2">
      <c r="A581" s="304"/>
      <c r="B581" s="150" t="s">
        <v>2606</v>
      </c>
      <c r="C581" s="150" t="s">
        <v>76</v>
      </c>
      <c r="D581" s="2" t="s">
        <v>537</v>
      </c>
      <c r="E581" s="182"/>
      <c r="F581" s="22" t="s">
        <v>1437</v>
      </c>
      <c r="G581" s="23" t="s">
        <v>1259</v>
      </c>
      <c r="H581" s="23" t="s">
        <v>460</v>
      </c>
      <c r="I581" s="9" t="s">
        <v>3684</v>
      </c>
    </row>
    <row r="582" spans="1:9" ht="24" x14ac:dyDescent="0.2">
      <c r="A582" s="304"/>
      <c r="B582" s="150" t="s">
        <v>2606</v>
      </c>
      <c r="C582" s="150" t="s">
        <v>76</v>
      </c>
      <c r="D582" s="2" t="s">
        <v>537</v>
      </c>
      <c r="E582" s="182"/>
      <c r="F582" s="22" t="s">
        <v>1437</v>
      </c>
      <c r="G582" s="23" t="s">
        <v>1259</v>
      </c>
      <c r="H582" s="23" t="s">
        <v>460</v>
      </c>
      <c r="I582" s="9" t="s">
        <v>1914</v>
      </c>
    </row>
    <row r="583" spans="1:9" ht="24" x14ac:dyDescent="0.2">
      <c r="A583" s="304">
        <f>+A574+1</f>
        <v>45</v>
      </c>
      <c r="B583" s="86" t="s">
        <v>2977</v>
      </c>
      <c r="C583" s="86" t="s">
        <v>76</v>
      </c>
      <c r="D583" s="303" t="s">
        <v>57</v>
      </c>
      <c r="E583" s="309">
        <f>COUNTIF($B$8:$B$822,"GR")-1</f>
        <v>22</v>
      </c>
      <c r="F583" s="305" t="s">
        <v>1436</v>
      </c>
      <c r="G583" s="305" t="s">
        <v>1259</v>
      </c>
      <c r="H583" s="305" t="s">
        <v>460</v>
      </c>
      <c r="I583" s="306" t="s">
        <v>1915</v>
      </c>
    </row>
    <row r="584" spans="1:9" x14ac:dyDescent="0.2">
      <c r="A584" s="304"/>
      <c r="B584" s="150" t="s">
        <v>2977</v>
      </c>
      <c r="C584" s="150" t="s">
        <v>76</v>
      </c>
      <c r="D584" s="2" t="s">
        <v>57</v>
      </c>
      <c r="E584" s="182"/>
      <c r="F584" s="22" t="s">
        <v>1437</v>
      </c>
      <c r="G584" s="23" t="s">
        <v>1435</v>
      </c>
      <c r="H584" s="23" t="s">
        <v>465</v>
      </c>
      <c r="I584" s="9" t="s">
        <v>1917</v>
      </c>
    </row>
    <row r="585" spans="1:9" x14ac:dyDescent="0.2">
      <c r="A585" s="304"/>
      <c r="B585" s="150" t="s">
        <v>2977</v>
      </c>
      <c r="C585" s="150" t="s">
        <v>76</v>
      </c>
      <c r="D585" s="2" t="s">
        <v>57</v>
      </c>
      <c r="E585" s="182"/>
      <c r="F585" s="22" t="s">
        <v>1437</v>
      </c>
      <c r="G585" s="23" t="s">
        <v>1259</v>
      </c>
      <c r="H585" s="23" t="s">
        <v>460</v>
      </c>
      <c r="I585" s="9" t="s">
        <v>1916</v>
      </c>
    </row>
    <row r="586" spans="1:9" ht="18.75" customHeight="1" x14ac:dyDescent="0.2">
      <c r="A586" s="304"/>
      <c r="B586" s="150" t="s">
        <v>2977</v>
      </c>
      <c r="C586" s="150" t="s">
        <v>76</v>
      </c>
      <c r="D586" s="2" t="s">
        <v>57</v>
      </c>
      <c r="E586" s="182"/>
      <c r="F586" s="22" t="s">
        <v>1437</v>
      </c>
      <c r="G586" s="23" t="s">
        <v>1259</v>
      </c>
      <c r="H586" s="23" t="s">
        <v>218</v>
      </c>
      <c r="I586" s="9" t="s">
        <v>1918</v>
      </c>
    </row>
    <row r="587" spans="1:9" x14ac:dyDescent="0.2">
      <c r="A587" s="304"/>
      <c r="B587" s="150" t="s">
        <v>2977</v>
      </c>
      <c r="C587" s="150" t="s">
        <v>76</v>
      </c>
      <c r="D587" s="2" t="s">
        <v>57</v>
      </c>
      <c r="E587" s="182"/>
      <c r="F587" s="22" t="s">
        <v>1437</v>
      </c>
      <c r="G587" s="23" t="s">
        <v>1259</v>
      </c>
      <c r="H587" s="23" t="s">
        <v>460</v>
      </c>
      <c r="I587" s="9" t="s">
        <v>1919</v>
      </c>
    </row>
    <row r="588" spans="1:9" ht="24" x14ac:dyDescent="0.2">
      <c r="A588" s="304"/>
      <c r="B588" s="150" t="s">
        <v>2977</v>
      </c>
      <c r="C588" s="150" t="s">
        <v>76</v>
      </c>
      <c r="D588" s="2" t="s">
        <v>57</v>
      </c>
      <c r="E588" s="182"/>
      <c r="F588" s="22" t="s">
        <v>1437</v>
      </c>
      <c r="G588" s="23" t="s">
        <v>1259</v>
      </c>
      <c r="H588" s="23" t="s">
        <v>142</v>
      </c>
      <c r="I588" s="9" t="s">
        <v>1920</v>
      </c>
    </row>
    <row r="589" spans="1:9" ht="24" x14ac:dyDescent="0.2">
      <c r="A589" s="304"/>
      <c r="B589" s="150" t="s">
        <v>2977</v>
      </c>
      <c r="C589" s="150" t="s">
        <v>76</v>
      </c>
      <c r="D589" s="2" t="s">
        <v>57</v>
      </c>
      <c r="E589" s="182"/>
      <c r="F589" s="22" t="s">
        <v>1437</v>
      </c>
      <c r="G589" s="23" t="s">
        <v>1259</v>
      </c>
      <c r="H589" s="23" t="s">
        <v>460</v>
      </c>
      <c r="I589" s="9" t="s">
        <v>1921</v>
      </c>
    </row>
    <row r="590" spans="1:9" ht="24" x14ac:dyDescent="0.2">
      <c r="A590" s="304"/>
      <c r="B590" s="150" t="s">
        <v>2977</v>
      </c>
      <c r="C590" s="150" t="s">
        <v>76</v>
      </c>
      <c r="D590" s="2" t="s">
        <v>57</v>
      </c>
      <c r="E590" s="182"/>
      <c r="F590" s="22" t="s">
        <v>1437</v>
      </c>
      <c r="G590" s="23" t="s">
        <v>1259</v>
      </c>
      <c r="H590" s="23" t="s">
        <v>460</v>
      </c>
      <c r="I590" s="9" t="s">
        <v>1922</v>
      </c>
    </row>
    <row r="591" spans="1:9" ht="24" x14ac:dyDescent="0.2">
      <c r="A591" s="304"/>
      <c r="B591" s="150" t="s">
        <v>2977</v>
      </c>
      <c r="C591" s="150" t="s">
        <v>76</v>
      </c>
      <c r="D591" s="2" t="s">
        <v>57</v>
      </c>
      <c r="E591" s="182"/>
      <c r="F591" s="22" t="s">
        <v>1437</v>
      </c>
      <c r="G591" s="23" t="s">
        <v>1259</v>
      </c>
      <c r="H591" s="23" t="s">
        <v>460</v>
      </c>
      <c r="I591" s="9" t="s">
        <v>1923</v>
      </c>
    </row>
    <row r="592" spans="1:9" ht="24" x14ac:dyDescent="0.2">
      <c r="A592" s="304"/>
      <c r="B592" s="150" t="s">
        <v>2977</v>
      </c>
      <c r="C592" s="150" t="s">
        <v>76</v>
      </c>
      <c r="D592" s="2" t="s">
        <v>57</v>
      </c>
      <c r="E592" s="182"/>
      <c r="F592" s="22" t="s">
        <v>1437</v>
      </c>
      <c r="G592" s="23" t="s">
        <v>185</v>
      </c>
      <c r="H592" s="23" t="s">
        <v>433</v>
      </c>
      <c r="I592" s="9" t="s">
        <v>1924</v>
      </c>
    </row>
    <row r="593" spans="1:9" ht="24" x14ac:dyDescent="0.2">
      <c r="A593" s="304"/>
      <c r="B593" s="150" t="s">
        <v>2977</v>
      </c>
      <c r="C593" s="150" t="s">
        <v>76</v>
      </c>
      <c r="D593" s="2" t="s">
        <v>57</v>
      </c>
      <c r="E593" s="182"/>
      <c r="F593" s="22" t="s">
        <v>1437</v>
      </c>
      <c r="G593" s="23" t="s">
        <v>1435</v>
      </c>
      <c r="H593" s="23" t="s">
        <v>36</v>
      </c>
      <c r="I593" s="9" t="s">
        <v>1925</v>
      </c>
    </row>
    <row r="594" spans="1:9" ht="24" x14ac:dyDescent="0.2">
      <c r="A594" s="304"/>
      <c r="B594" s="150" t="s">
        <v>2977</v>
      </c>
      <c r="C594" s="150" t="s">
        <v>76</v>
      </c>
      <c r="D594" s="2" t="s">
        <v>57</v>
      </c>
      <c r="E594" s="182"/>
      <c r="F594" s="22" t="s">
        <v>1437</v>
      </c>
      <c r="G594" s="23" t="s">
        <v>1435</v>
      </c>
      <c r="H594" s="23" t="s">
        <v>248</v>
      </c>
      <c r="I594" s="9" t="s">
        <v>1926</v>
      </c>
    </row>
    <row r="595" spans="1:9" ht="24" x14ac:dyDescent="0.2">
      <c r="A595" s="304"/>
      <c r="B595" s="150" t="s">
        <v>2977</v>
      </c>
      <c r="C595" s="150" t="s">
        <v>76</v>
      </c>
      <c r="D595" s="2" t="s">
        <v>57</v>
      </c>
      <c r="E595" s="182"/>
      <c r="F595" s="22" t="s">
        <v>1437</v>
      </c>
      <c r="G595" s="23" t="s">
        <v>1259</v>
      </c>
      <c r="H595" s="23" t="s">
        <v>142</v>
      </c>
      <c r="I595" s="9" t="s">
        <v>1927</v>
      </c>
    </row>
    <row r="596" spans="1:9" ht="24" x14ac:dyDescent="0.2">
      <c r="A596" s="304"/>
      <c r="B596" s="150" t="s">
        <v>2977</v>
      </c>
      <c r="C596" s="150" t="s">
        <v>76</v>
      </c>
      <c r="D596" s="2" t="s">
        <v>57</v>
      </c>
      <c r="E596" s="182"/>
      <c r="F596" s="22" t="s">
        <v>1437</v>
      </c>
      <c r="G596" s="23" t="s">
        <v>1259</v>
      </c>
      <c r="H596" s="23" t="s">
        <v>646</v>
      </c>
      <c r="I596" s="9" t="s">
        <v>1928</v>
      </c>
    </row>
    <row r="597" spans="1:9" x14ac:dyDescent="0.2">
      <c r="A597" s="304"/>
      <c r="B597" s="150" t="s">
        <v>2977</v>
      </c>
      <c r="C597" s="150" t="s">
        <v>76</v>
      </c>
      <c r="D597" s="2" t="s">
        <v>57</v>
      </c>
      <c r="E597" s="182"/>
      <c r="F597" s="22" t="s">
        <v>1437</v>
      </c>
      <c r="G597" s="23" t="s">
        <v>1259</v>
      </c>
      <c r="H597" s="23" t="s">
        <v>143</v>
      </c>
      <c r="I597" s="9" t="s">
        <v>1929</v>
      </c>
    </row>
    <row r="598" spans="1:9" ht="24" x14ac:dyDescent="0.2">
      <c r="A598" s="304"/>
      <c r="B598" s="150" t="s">
        <v>2977</v>
      </c>
      <c r="C598" s="150" t="s">
        <v>76</v>
      </c>
      <c r="D598" s="2" t="s">
        <v>57</v>
      </c>
      <c r="E598" s="182"/>
      <c r="F598" s="22" t="s">
        <v>1437</v>
      </c>
      <c r="G598" s="23" t="s">
        <v>1435</v>
      </c>
      <c r="H598" s="23" t="s">
        <v>26</v>
      </c>
      <c r="I598" s="9" t="s">
        <v>1930</v>
      </c>
    </row>
    <row r="599" spans="1:9" ht="24" x14ac:dyDescent="0.2">
      <c r="A599" s="304"/>
      <c r="B599" s="150" t="s">
        <v>2977</v>
      </c>
      <c r="C599" s="150" t="s">
        <v>76</v>
      </c>
      <c r="D599" s="2" t="s">
        <v>57</v>
      </c>
      <c r="E599" s="182"/>
      <c r="F599" s="22" t="s">
        <v>1437</v>
      </c>
      <c r="G599" s="23" t="s">
        <v>1435</v>
      </c>
      <c r="H599" s="23" t="s">
        <v>465</v>
      </c>
      <c r="I599" s="9" t="s">
        <v>1931</v>
      </c>
    </row>
    <row r="600" spans="1:9" ht="24" x14ac:dyDescent="0.2">
      <c r="A600" s="304"/>
      <c r="B600" s="150" t="s">
        <v>2977</v>
      </c>
      <c r="C600" s="150" t="s">
        <v>76</v>
      </c>
      <c r="D600" s="2" t="s">
        <v>57</v>
      </c>
      <c r="E600" s="182"/>
      <c r="F600" s="22" t="s">
        <v>1437</v>
      </c>
      <c r="G600" s="23" t="s">
        <v>1259</v>
      </c>
      <c r="H600" s="23" t="s">
        <v>460</v>
      </c>
      <c r="I600" s="9" t="s">
        <v>1932</v>
      </c>
    </row>
    <row r="601" spans="1:9" ht="24" x14ac:dyDescent="0.2">
      <c r="A601" s="304"/>
      <c r="B601" s="150" t="s">
        <v>2977</v>
      </c>
      <c r="C601" s="150" t="s">
        <v>76</v>
      </c>
      <c r="D601" s="2" t="s">
        <v>57</v>
      </c>
      <c r="E601" s="182"/>
      <c r="F601" s="22" t="s">
        <v>1437</v>
      </c>
      <c r="G601" s="23" t="s">
        <v>443</v>
      </c>
      <c r="H601" s="23" t="s">
        <v>479</v>
      </c>
      <c r="I601" s="9" t="s">
        <v>1933</v>
      </c>
    </row>
    <row r="602" spans="1:9" ht="24" x14ac:dyDescent="0.2">
      <c r="A602" s="304"/>
      <c r="B602" s="150" t="s">
        <v>2977</v>
      </c>
      <c r="C602" s="150" t="s">
        <v>76</v>
      </c>
      <c r="D602" s="2" t="s">
        <v>57</v>
      </c>
      <c r="E602" s="182"/>
      <c r="F602" s="22" t="s">
        <v>1437</v>
      </c>
      <c r="G602" s="23" t="s">
        <v>1435</v>
      </c>
      <c r="H602" s="23" t="s">
        <v>55</v>
      </c>
      <c r="I602" s="9" t="s">
        <v>1934</v>
      </c>
    </row>
    <row r="603" spans="1:9" ht="24" x14ac:dyDescent="0.2">
      <c r="A603" s="304"/>
      <c r="B603" s="150" t="s">
        <v>2977</v>
      </c>
      <c r="C603" s="150" t="s">
        <v>76</v>
      </c>
      <c r="D603" s="2" t="s">
        <v>57</v>
      </c>
      <c r="E603" s="182"/>
      <c r="F603" s="22" t="s">
        <v>1437</v>
      </c>
      <c r="G603" s="23" t="s">
        <v>1435</v>
      </c>
      <c r="H603" s="23" t="s">
        <v>465</v>
      </c>
      <c r="I603" s="9" t="s">
        <v>1935</v>
      </c>
    </row>
    <row r="604" spans="1:9" ht="36" x14ac:dyDescent="0.2">
      <c r="A604" s="304"/>
      <c r="B604" s="150" t="s">
        <v>2977</v>
      </c>
      <c r="C604" s="150" t="s">
        <v>76</v>
      </c>
      <c r="D604" s="2" t="s">
        <v>57</v>
      </c>
      <c r="E604" s="182"/>
      <c r="F604" s="22" t="s">
        <v>1437</v>
      </c>
      <c r="G604" s="23" t="s">
        <v>1259</v>
      </c>
      <c r="H604" s="23" t="s">
        <v>460</v>
      </c>
      <c r="I604" s="9" t="s">
        <v>1936</v>
      </c>
    </row>
    <row r="605" spans="1:9" ht="24" x14ac:dyDescent="0.2">
      <c r="A605" s="304"/>
      <c r="B605" s="150" t="s">
        <v>2977</v>
      </c>
      <c r="C605" s="150" t="s">
        <v>76</v>
      </c>
      <c r="D605" s="2" t="s">
        <v>57</v>
      </c>
      <c r="E605" s="182"/>
      <c r="F605" s="22" t="s">
        <v>1437</v>
      </c>
      <c r="G605" s="23" t="s">
        <v>1435</v>
      </c>
      <c r="H605" s="23" t="s">
        <v>1327</v>
      </c>
      <c r="I605" s="9" t="s">
        <v>1937</v>
      </c>
    </row>
    <row r="606" spans="1:9" ht="24" x14ac:dyDescent="0.2">
      <c r="A606" s="304">
        <f>+A583+1</f>
        <v>46</v>
      </c>
      <c r="B606" s="86" t="s">
        <v>2991</v>
      </c>
      <c r="C606" s="86" t="s">
        <v>76</v>
      </c>
      <c r="D606" s="188" t="s">
        <v>339</v>
      </c>
      <c r="E606" s="309">
        <f>COUNTIF($B$8:$B$822,"KK")-1</f>
        <v>21</v>
      </c>
      <c r="F606" s="305" t="s">
        <v>1436</v>
      </c>
      <c r="G606" s="305" t="s">
        <v>1259</v>
      </c>
      <c r="H606" s="305" t="s">
        <v>460</v>
      </c>
      <c r="I606" s="306" t="s">
        <v>1938</v>
      </c>
    </row>
    <row r="607" spans="1:9" ht="24" x14ac:dyDescent="0.2">
      <c r="A607" s="304"/>
      <c r="B607" s="150" t="s">
        <v>2991</v>
      </c>
      <c r="C607" s="150" t="s">
        <v>76</v>
      </c>
      <c r="D607" s="27" t="s">
        <v>339</v>
      </c>
      <c r="E607" s="182"/>
      <c r="F607" s="22" t="s">
        <v>1437</v>
      </c>
      <c r="G607" s="23" t="s">
        <v>1435</v>
      </c>
      <c r="H607" s="23" t="s">
        <v>191</v>
      </c>
      <c r="I607" s="9" t="s">
        <v>1939</v>
      </c>
    </row>
    <row r="608" spans="1:9" ht="24" x14ac:dyDescent="0.2">
      <c r="A608" s="304"/>
      <c r="B608" s="150" t="s">
        <v>2991</v>
      </c>
      <c r="C608" s="150" t="s">
        <v>76</v>
      </c>
      <c r="D608" s="27" t="s">
        <v>339</v>
      </c>
      <c r="E608" s="182"/>
      <c r="F608" s="22" t="s">
        <v>1437</v>
      </c>
      <c r="G608" s="23" t="s">
        <v>1435</v>
      </c>
      <c r="H608" s="23" t="s">
        <v>249</v>
      </c>
      <c r="I608" s="9" t="s">
        <v>1940</v>
      </c>
    </row>
    <row r="609" spans="1:9" x14ac:dyDescent="0.2">
      <c r="A609" s="304"/>
      <c r="B609" s="150" t="s">
        <v>2991</v>
      </c>
      <c r="C609" s="150" t="s">
        <v>76</v>
      </c>
      <c r="D609" s="27" t="s">
        <v>339</v>
      </c>
      <c r="E609" s="182"/>
      <c r="F609" s="22" t="s">
        <v>1437</v>
      </c>
      <c r="G609" s="23" t="s">
        <v>1259</v>
      </c>
      <c r="H609" s="23" t="s">
        <v>142</v>
      </c>
      <c r="I609" s="9" t="s">
        <v>1941</v>
      </c>
    </row>
    <row r="610" spans="1:9" ht="24" x14ac:dyDescent="0.2">
      <c r="A610" s="304"/>
      <c r="B610" s="150" t="s">
        <v>2991</v>
      </c>
      <c r="C610" s="150" t="s">
        <v>76</v>
      </c>
      <c r="D610" s="27" t="s">
        <v>339</v>
      </c>
      <c r="E610" s="182"/>
      <c r="F610" s="22" t="s">
        <v>1437</v>
      </c>
      <c r="G610" s="23" t="s">
        <v>1259</v>
      </c>
      <c r="H610" s="23" t="s">
        <v>460</v>
      </c>
      <c r="I610" s="9" t="s">
        <v>1942</v>
      </c>
    </row>
    <row r="611" spans="1:9" ht="24" x14ac:dyDescent="0.2">
      <c r="A611" s="304"/>
      <c r="B611" s="150" t="s">
        <v>2991</v>
      </c>
      <c r="C611" s="150" t="s">
        <v>76</v>
      </c>
      <c r="D611" s="27" t="s">
        <v>339</v>
      </c>
      <c r="E611" s="182"/>
      <c r="F611" s="22" t="s">
        <v>1437</v>
      </c>
      <c r="G611" s="23" t="s">
        <v>443</v>
      </c>
      <c r="H611" s="23" t="s">
        <v>479</v>
      </c>
      <c r="I611" s="9" t="s">
        <v>2198</v>
      </c>
    </row>
    <row r="612" spans="1:9" ht="24" x14ac:dyDescent="0.2">
      <c r="A612" s="304"/>
      <c r="B612" s="150" t="s">
        <v>2991</v>
      </c>
      <c r="C612" s="150" t="s">
        <v>76</v>
      </c>
      <c r="D612" s="27" t="s">
        <v>339</v>
      </c>
      <c r="E612" s="182"/>
      <c r="F612" s="22" t="s">
        <v>1437</v>
      </c>
      <c r="G612" s="23" t="s">
        <v>1259</v>
      </c>
      <c r="H612" s="23" t="s">
        <v>373</v>
      </c>
      <c r="I612" s="9" t="s">
        <v>1943</v>
      </c>
    </row>
    <row r="613" spans="1:9" ht="24" x14ac:dyDescent="0.2">
      <c r="A613" s="304"/>
      <c r="B613" s="150" t="s">
        <v>2991</v>
      </c>
      <c r="C613" s="150" t="s">
        <v>76</v>
      </c>
      <c r="D613" s="27" t="s">
        <v>339</v>
      </c>
      <c r="E613" s="182"/>
      <c r="F613" s="22" t="s">
        <v>1437</v>
      </c>
      <c r="G613" s="23" t="s">
        <v>1259</v>
      </c>
      <c r="H613" s="23" t="s">
        <v>460</v>
      </c>
      <c r="I613" s="9" t="s">
        <v>2200</v>
      </c>
    </row>
    <row r="614" spans="1:9" ht="24" x14ac:dyDescent="0.2">
      <c r="A614" s="304"/>
      <c r="B614" s="150" t="s">
        <v>2991</v>
      </c>
      <c r="C614" s="150" t="s">
        <v>76</v>
      </c>
      <c r="D614" s="27" t="s">
        <v>339</v>
      </c>
      <c r="E614" s="182"/>
      <c r="F614" s="22" t="s">
        <v>1437</v>
      </c>
      <c r="G614" s="23" t="s">
        <v>1259</v>
      </c>
      <c r="H614" s="23" t="s">
        <v>460</v>
      </c>
      <c r="I614" s="9" t="s">
        <v>1944</v>
      </c>
    </row>
    <row r="615" spans="1:9" ht="24" x14ac:dyDescent="0.2">
      <c r="A615" s="304"/>
      <c r="B615" s="150" t="s">
        <v>2991</v>
      </c>
      <c r="C615" s="150" t="s">
        <v>76</v>
      </c>
      <c r="D615" s="27" t="s">
        <v>339</v>
      </c>
      <c r="E615" s="182"/>
      <c r="F615" s="22" t="s">
        <v>1437</v>
      </c>
      <c r="G615" s="23" t="s">
        <v>1259</v>
      </c>
      <c r="H615" s="23" t="s">
        <v>460</v>
      </c>
      <c r="I615" s="9" t="s">
        <v>2205</v>
      </c>
    </row>
    <row r="616" spans="1:9" ht="24" x14ac:dyDescent="0.2">
      <c r="A616" s="304"/>
      <c r="B616" s="150" t="s">
        <v>2991</v>
      </c>
      <c r="C616" s="150" t="s">
        <v>76</v>
      </c>
      <c r="D616" s="27" t="s">
        <v>339</v>
      </c>
      <c r="E616" s="182"/>
      <c r="F616" s="22" t="s">
        <v>1437</v>
      </c>
      <c r="G616" s="23" t="s">
        <v>1259</v>
      </c>
      <c r="H616" s="23" t="s">
        <v>460</v>
      </c>
      <c r="I616" s="9" t="s">
        <v>2203</v>
      </c>
    </row>
    <row r="617" spans="1:9" ht="24" x14ac:dyDescent="0.2">
      <c r="A617" s="304"/>
      <c r="B617" s="150" t="s">
        <v>2991</v>
      </c>
      <c r="C617" s="150" t="s">
        <v>76</v>
      </c>
      <c r="D617" s="27" t="s">
        <v>339</v>
      </c>
      <c r="E617" s="182"/>
      <c r="F617" s="22" t="s">
        <v>1437</v>
      </c>
      <c r="G617" s="23" t="s">
        <v>1259</v>
      </c>
      <c r="H617" s="23" t="s">
        <v>460</v>
      </c>
      <c r="I617" s="9" t="s">
        <v>1946</v>
      </c>
    </row>
    <row r="618" spans="1:9" ht="24" x14ac:dyDescent="0.2">
      <c r="A618" s="304"/>
      <c r="B618" s="319"/>
      <c r="C618" s="319"/>
      <c r="D618" s="60" t="s">
        <v>339</v>
      </c>
      <c r="E618" s="183"/>
      <c r="F618" s="61"/>
      <c r="G618" s="62"/>
      <c r="H618" s="62"/>
      <c r="I618" s="63" t="s">
        <v>1947</v>
      </c>
    </row>
    <row r="619" spans="1:9" ht="24" x14ac:dyDescent="0.2">
      <c r="A619" s="304"/>
      <c r="B619" s="150" t="s">
        <v>2991</v>
      </c>
      <c r="C619" s="150" t="s">
        <v>76</v>
      </c>
      <c r="D619" s="27" t="s">
        <v>339</v>
      </c>
      <c r="E619" s="182"/>
      <c r="F619" s="22" t="s">
        <v>1437</v>
      </c>
      <c r="G619" s="23" t="s">
        <v>1435</v>
      </c>
      <c r="H619" s="23" t="s">
        <v>55</v>
      </c>
      <c r="I619" s="9" t="s">
        <v>1948</v>
      </c>
    </row>
    <row r="620" spans="1:9" ht="24" x14ac:dyDescent="0.2">
      <c r="A620" s="304"/>
      <c r="B620" s="150" t="s">
        <v>2991</v>
      </c>
      <c r="C620" s="150" t="s">
        <v>76</v>
      </c>
      <c r="D620" s="27" t="s">
        <v>339</v>
      </c>
      <c r="E620" s="182"/>
      <c r="F620" s="22" t="s">
        <v>1437</v>
      </c>
      <c r="G620" s="23" t="s">
        <v>1259</v>
      </c>
      <c r="H620" s="23" t="s">
        <v>143</v>
      </c>
      <c r="I620" s="9" t="s">
        <v>1949</v>
      </c>
    </row>
    <row r="621" spans="1:9" ht="18.75" customHeight="1" x14ac:dyDescent="0.2">
      <c r="A621" s="304"/>
      <c r="B621" s="150" t="s">
        <v>2991</v>
      </c>
      <c r="C621" s="150" t="s">
        <v>76</v>
      </c>
      <c r="D621" s="27" t="s">
        <v>339</v>
      </c>
      <c r="E621" s="182"/>
      <c r="F621" s="22" t="s">
        <v>1437</v>
      </c>
      <c r="G621" s="23" t="s">
        <v>1259</v>
      </c>
      <c r="H621" s="23" t="s">
        <v>218</v>
      </c>
      <c r="I621" s="9" t="s">
        <v>2208</v>
      </c>
    </row>
    <row r="622" spans="1:9" ht="24" x14ac:dyDescent="0.2">
      <c r="A622" s="304"/>
      <c r="B622" s="150" t="s">
        <v>2991</v>
      </c>
      <c r="C622" s="150" t="s">
        <v>76</v>
      </c>
      <c r="D622" s="27" t="s">
        <v>339</v>
      </c>
      <c r="E622" s="182"/>
      <c r="F622" s="22" t="s">
        <v>1437</v>
      </c>
      <c r="G622" s="23" t="s">
        <v>185</v>
      </c>
      <c r="H622" s="23" t="s">
        <v>433</v>
      </c>
      <c r="I622" s="9" t="s">
        <v>1951</v>
      </c>
    </row>
    <row r="623" spans="1:9" ht="24" x14ac:dyDescent="0.2">
      <c r="A623" s="304"/>
      <c r="B623" s="150" t="s">
        <v>2991</v>
      </c>
      <c r="C623" s="150" t="s">
        <v>76</v>
      </c>
      <c r="D623" s="27" t="s">
        <v>339</v>
      </c>
      <c r="E623" s="182"/>
      <c r="F623" s="22" t="s">
        <v>1437</v>
      </c>
      <c r="G623" s="23" t="s">
        <v>1259</v>
      </c>
      <c r="H623" s="23" t="s">
        <v>457</v>
      </c>
      <c r="I623" s="9" t="s">
        <v>1952</v>
      </c>
    </row>
    <row r="624" spans="1:9" ht="24" x14ac:dyDescent="0.2">
      <c r="A624" s="304"/>
      <c r="B624" s="150" t="s">
        <v>2991</v>
      </c>
      <c r="C624" s="150" t="s">
        <v>76</v>
      </c>
      <c r="D624" s="27" t="s">
        <v>339</v>
      </c>
      <c r="E624" s="182"/>
      <c r="F624" s="22" t="s">
        <v>1437</v>
      </c>
      <c r="G624" s="23" t="s">
        <v>1259</v>
      </c>
      <c r="H624" s="23" t="s">
        <v>460</v>
      </c>
      <c r="I624" s="9" t="s">
        <v>3723</v>
      </c>
    </row>
    <row r="625" spans="1:9" ht="24" x14ac:dyDescent="0.2">
      <c r="A625" s="176"/>
      <c r="B625" s="319"/>
      <c r="C625" s="319"/>
      <c r="D625" s="60" t="s">
        <v>339</v>
      </c>
      <c r="E625" s="183"/>
      <c r="F625" s="61"/>
      <c r="G625" s="62"/>
      <c r="H625" s="62"/>
      <c r="I625" s="63" t="s">
        <v>2212</v>
      </c>
    </row>
    <row r="626" spans="1:9" ht="36" x14ac:dyDescent="0.2">
      <c r="A626" s="304"/>
      <c r="B626" s="172" t="s">
        <v>2991</v>
      </c>
      <c r="C626" s="172" t="s">
        <v>76</v>
      </c>
      <c r="D626" s="27" t="s">
        <v>339</v>
      </c>
      <c r="E626" s="182"/>
      <c r="F626" s="22" t="s">
        <v>1437</v>
      </c>
      <c r="G626" s="23" t="s">
        <v>1259</v>
      </c>
      <c r="H626" s="23" t="s">
        <v>460</v>
      </c>
      <c r="I626" s="9" t="s">
        <v>1953</v>
      </c>
    </row>
    <row r="627" spans="1:9" ht="24" x14ac:dyDescent="0.2">
      <c r="A627" s="304"/>
      <c r="B627" s="172" t="s">
        <v>2991</v>
      </c>
      <c r="C627" s="172" t="s">
        <v>76</v>
      </c>
      <c r="D627" s="27" t="s">
        <v>339</v>
      </c>
      <c r="E627" s="182"/>
      <c r="F627" s="22" t="s">
        <v>1437</v>
      </c>
      <c r="G627" s="23" t="s">
        <v>1259</v>
      </c>
      <c r="H627" s="23" t="s">
        <v>288</v>
      </c>
      <c r="I627" s="9" t="s">
        <v>1954</v>
      </c>
    </row>
    <row r="628" spans="1:9" x14ac:dyDescent="0.2">
      <c r="A628" s="174"/>
      <c r="B628" s="226"/>
      <c r="C628" s="226"/>
      <c r="D628" s="60"/>
      <c r="E628" s="183"/>
      <c r="F628" s="61"/>
      <c r="G628" s="62"/>
      <c r="H628" s="62"/>
      <c r="I628" s="63" t="s">
        <v>3609</v>
      </c>
    </row>
    <row r="629" spans="1:9" x14ac:dyDescent="0.2">
      <c r="A629" s="304"/>
      <c r="B629" s="172" t="s">
        <v>2991</v>
      </c>
      <c r="C629" s="172" t="s">
        <v>76</v>
      </c>
      <c r="D629" s="27" t="s">
        <v>339</v>
      </c>
      <c r="E629" s="182"/>
      <c r="F629" s="22" t="s">
        <v>1437</v>
      </c>
      <c r="G629" s="23" t="s">
        <v>1259</v>
      </c>
      <c r="H629" s="23" t="s">
        <v>460</v>
      </c>
      <c r="I629" s="9" t="s">
        <v>3724</v>
      </c>
    </row>
    <row r="630" spans="1:9" x14ac:dyDescent="0.2">
      <c r="A630" s="304"/>
      <c r="B630" s="172" t="s">
        <v>2991</v>
      </c>
      <c r="C630" s="172" t="s">
        <v>76</v>
      </c>
      <c r="D630" s="27" t="s">
        <v>339</v>
      </c>
      <c r="E630" s="182"/>
      <c r="F630" s="22" t="s">
        <v>1437</v>
      </c>
      <c r="G630" s="23" t="s">
        <v>1259</v>
      </c>
      <c r="H630" s="23" t="s">
        <v>283</v>
      </c>
      <c r="I630" s="9" t="s">
        <v>3725</v>
      </c>
    </row>
    <row r="631" spans="1:9" ht="24" x14ac:dyDescent="0.2">
      <c r="A631" s="304">
        <f>+A606+1</f>
        <v>47</v>
      </c>
      <c r="B631" s="308" t="s">
        <v>3001</v>
      </c>
      <c r="C631" s="308" t="s">
        <v>76</v>
      </c>
      <c r="D631" s="303" t="s">
        <v>780</v>
      </c>
      <c r="E631" s="309">
        <f>COUNTIF($B$8:$B$822,"AT")-1</f>
        <v>5</v>
      </c>
      <c r="F631" s="305" t="s">
        <v>1436</v>
      </c>
      <c r="G631" s="305" t="s">
        <v>1259</v>
      </c>
      <c r="H631" s="305" t="s">
        <v>460</v>
      </c>
      <c r="I631" s="306" t="s">
        <v>3664</v>
      </c>
    </row>
    <row r="632" spans="1:9" ht="18.75" customHeight="1" x14ac:dyDescent="0.2">
      <c r="A632" s="304"/>
      <c r="B632" s="172" t="s">
        <v>3001</v>
      </c>
      <c r="C632" s="172" t="s">
        <v>76</v>
      </c>
      <c r="D632" s="2" t="s">
        <v>780</v>
      </c>
      <c r="E632" s="182"/>
      <c r="F632" s="22" t="s">
        <v>1437</v>
      </c>
      <c r="G632" s="23" t="s">
        <v>1259</v>
      </c>
      <c r="H632" s="23" t="s">
        <v>218</v>
      </c>
      <c r="I632" s="9" t="s">
        <v>1956</v>
      </c>
    </row>
    <row r="633" spans="1:9" ht="24" x14ac:dyDescent="0.2">
      <c r="A633" s="304"/>
      <c r="B633" s="172" t="s">
        <v>3001</v>
      </c>
      <c r="C633" s="172" t="s">
        <v>76</v>
      </c>
      <c r="D633" s="2" t="s">
        <v>780</v>
      </c>
      <c r="E633" s="182"/>
      <c r="F633" s="22" t="s">
        <v>1437</v>
      </c>
      <c r="G633" s="23" t="s">
        <v>1435</v>
      </c>
      <c r="H633" s="23" t="s">
        <v>465</v>
      </c>
      <c r="I633" s="9" t="s">
        <v>1957</v>
      </c>
    </row>
    <row r="634" spans="1:9" ht="24" x14ac:dyDescent="0.2">
      <c r="A634" s="304"/>
      <c r="B634" s="172" t="s">
        <v>3001</v>
      </c>
      <c r="C634" s="172" t="s">
        <v>76</v>
      </c>
      <c r="D634" s="2" t="s">
        <v>780</v>
      </c>
      <c r="E634" s="182"/>
      <c r="F634" s="22" t="s">
        <v>1437</v>
      </c>
      <c r="G634" s="23" t="s">
        <v>1259</v>
      </c>
      <c r="H634" s="23" t="s">
        <v>457</v>
      </c>
      <c r="I634" s="9" t="s">
        <v>3611</v>
      </c>
    </row>
    <row r="635" spans="1:9" ht="24" x14ac:dyDescent="0.2">
      <c r="A635" s="304"/>
      <c r="B635" s="172" t="s">
        <v>3001</v>
      </c>
      <c r="C635" s="172" t="s">
        <v>76</v>
      </c>
      <c r="D635" s="2" t="s">
        <v>780</v>
      </c>
      <c r="E635" s="182"/>
      <c r="F635" s="22" t="s">
        <v>1437</v>
      </c>
      <c r="G635" s="23" t="s">
        <v>1259</v>
      </c>
      <c r="H635" s="23" t="s">
        <v>283</v>
      </c>
      <c r="I635" s="9" t="s">
        <v>1959</v>
      </c>
    </row>
    <row r="636" spans="1:9" ht="36" x14ac:dyDescent="0.2">
      <c r="A636" s="304"/>
      <c r="B636" s="172" t="s">
        <v>3001</v>
      </c>
      <c r="C636" s="172" t="s">
        <v>76</v>
      </c>
      <c r="D636" s="2" t="s">
        <v>780</v>
      </c>
      <c r="E636" s="182"/>
      <c r="F636" s="22" t="s">
        <v>1437</v>
      </c>
      <c r="G636" s="23" t="s">
        <v>1259</v>
      </c>
      <c r="H636" s="23" t="s">
        <v>3492</v>
      </c>
      <c r="I636" s="9" t="s">
        <v>3721</v>
      </c>
    </row>
    <row r="637" spans="1:9" ht="36" x14ac:dyDescent="0.2">
      <c r="A637" s="176"/>
      <c r="B637" s="178"/>
      <c r="C637" s="178"/>
      <c r="D637" s="75" t="s">
        <v>780</v>
      </c>
      <c r="E637" s="183"/>
      <c r="F637" s="61"/>
      <c r="G637" s="62"/>
      <c r="H637" s="62"/>
      <c r="I637" s="63" t="s">
        <v>3604</v>
      </c>
    </row>
    <row r="638" spans="1:9" ht="24" x14ac:dyDescent="0.2">
      <c r="A638" s="304">
        <f>+A631+1</f>
        <v>48</v>
      </c>
      <c r="B638" s="308" t="s">
        <v>3038</v>
      </c>
      <c r="C638" s="308" t="s">
        <v>76</v>
      </c>
      <c r="D638" s="303" t="s">
        <v>906</v>
      </c>
      <c r="E638" s="309">
        <f>COUNTIF($B$8:$B$822,"RG")-1</f>
        <v>1</v>
      </c>
      <c r="F638" s="305" t="s">
        <v>1436</v>
      </c>
      <c r="G638" s="305" t="s">
        <v>1259</v>
      </c>
      <c r="H638" s="305" t="s">
        <v>460</v>
      </c>
      <c r="I638" s="306" t="s">
        <v>1960</v>
      </c>
    </row>
    <row r="639" spans="1:9" ht="18.75" customHeight="1" x14ac:dyDescent="0.2">
      <c r="A639" s="304"/>
      <c r="B639" s="172" t="s">
        <v>3038</v>
      </c>
      <c r="C639" s="172" t="s">
        <v>76</v>
      </c>
      <c r="D639" s="2" t="s">
        <v>906</v>
      </c>
      <c r="E639" s="182"/>
      <c r="F639" s="22" t="s">
        <v>1437</v>
      </c>
      <c r="G639" s="23" t="s">
        <v>1259</v>
      </c>
      <c r="H639" s="23" t="s">
        <v>218</v>
      </c>
      <c r="I639" s="9" t="s">
        <v>1961</v>
      </c>
    </row>
    <row r="640" spans="1:9" ht="36" x14ac:dyDescent="0.2">
      <c r="A640" s="304">
        <f>+A638+1</f>
        <v>49</v>
      </c>
      <c r="B640" s="308" t="s">
        <v>3023</v>
      </c>
      <c r="C640" s="308" t="s">
        <v>76</v>
      </c>
      <c r="D640" s="303" t="s">
        <v>144</v>
      </c>
      <c r="E640" s="309">
        <f>COUNTIF($B$8:$B$822,"XC")-1</f>
        <v>2</v>
      </c>
      <c r="F640" s="305" t="s">
        <v>1436</v>
      </c>
      <c r="G640" s="305" t="s">
        <v>1259</v>
      </c>
      <c r="H640" s="305" t="s">
        <v>460</v>
      </c>
      <c r="I640" s="306" t="s">
        <v>2269</v>
      </c>
    </row>
    <row r="641" spans="1:9" x14ac:dyDescent="0.2">
      <c r="A641" s="304"/>
      <c r="B641" s="172" t="s">
        <v>3023</v>
      </c>
      <c r="C641" s="172" t="s">
        <v>76</v>
      </c>
      <c r="D641" s="2" t="s">
        <v>144</v>
      </c>
      <c r="E641" s="182"/>
      <c r="F641" s="22" t="s">
        <v>1437</v>
      </c>
      <c r="G641" s="23" t="s">
        <v>1259</v>
      </c>
      <c r="H641" s="23" t="s">
        <v>460</v>
      </c>
      <c r="I641" s="9" t="s">
        <v>1962</v>
      </c>
    </row>
    <row r="642" spans="1:9" x14ac:dyDescent="0.2">
      <c r="A642" s="304"/>
      <c r="B642" s="172" t="s">
        <v>3023</v>
      </c>
      <c r="C642" s="172" t="s">
        <v>76</v>
      </c>
      <c r="D642" s="2" t="s">
        <v>144</v>
      </c>
      <c r="E642" s="182"/>
      <c r="F642" s="22" t="s">
        <v>1437</v>
      </c>
      <c r="G642" s="23" t="s">
        <v>1435</v>
      </c>
      <c r="H642" s="23" t="s">
        <v>465</v>
      </c>
      <c r="I642" s="9" t="s">
        <v>1963</v>
      </c>
    </row>
    <row r="643" spans="1:9" ht="24" x14ac:dyDescent="0.2">
      <c r="A643" s="304">
        <f>+A640+1</f>
        <v>50</v>
      </c>
      <c r="B643" s="308" t="s">
        <v>3061</v>
      </c>
      <c r="C643" s="308" t="s">
        <v>76</v>
      </c>
      <c r="D643" s="303" t="s">
        <v>1964</v>
      </c>
      <c r="E643" s="309">
        <f>COUNTIF($B$8:$B$822,"LS")-1</f>
        <v>17</v>
      </c>
      <c r="F643" s="305" t="s">
        <v>1436</v>
      </c>
      <c r="G643" s="305" t="s">
        <v>1259</v>
      </c>
      <c r="H643" s="305" t="s">
        <v>460</v>
      </c>
      <c r="I643" s="306" t="s">
        <v>1965</v>
      </c>
    </row>
    <row r="644" spans="1:9" ht="24" x14ac:dyDescent="0.2">
      <c r="A644" s="304"/>
      <c r="B644" s="172" t="s">
        <v>3061</v>
      </c>
      <c r="C644" s="172" t="s">
        <v>76</v>
      </c>
      <c r="D644" s="2" t="s">
        <v>1964</v>
      </c>
      <c r="E644" s="182"/>
      <c r="F644" s="22" t="s">
        <v>1437</v>
      </c>
      <c r="G644" s="23" t="s">
        <v>1259</v>
      </c>
      <c r="H644" s="23" t="s">
        <v>460</v>
      </c>
      <c r="I644" s="9" t="s">
        <v>1966</v>
      </c>
    </row>
    <row r="645" spans="1:9" ht="24" x14ac:dyDescent="0.2">
      <c r="A645" s="304"/>
      <c r="B645" s="172" t="s">
        <v>3061</v>
      </c>
      <c r="C645" s="172" t="s">
        <v>76</v>
      </c>
      <c r="D645" s="2" t="s">
        <v>1964</v>
      </c>
      <c r="E645" s="182"/>
      <c r="F645" s="22" t="s">
        <v>1437</v>
      </c>
      <c r="G645" s="23" t="s">
        <v>1259</v>
      </c>
      <c r="H645" s="23" t="s">
        <v>375</v>
      </c>
      <c r="I645" s="9" t="s">
        <v>1967</v>
      </c>
    </row>
    <row r="646" spans="1:9" x14ac:dyDescent="0.2">
      <c r="A646" s="304"/>
      <c r="B646" s="172" t="s">
        <v>3061</v>
      </c>
      <c r="C646" s="172" t="s">
        <v>76</v>
      </c>
      <c r="D646" s="2" t="s">
        <v>1964</v>
      </c>
      <c r="E646" s="182"/>
      <c r="F646" s="22" t="s">
        <v>1437</v>
      </c>
      <c r="G646" s="23" t="s">
        <v>1259</v>
      </c>
      <c r="H646" s="23" t="s">
        <v>142</v>
      </c>
      <c r="I646" s="9" t="s">
        <v>1968</v>
      </c>
    </row>
    <row r="647" spans="1:9" ht="24" x14ac:dyDescent="0.2">
      <c r="A647" s="304"/>
      <c r="B647" s="172" t="s">
        <v>3061</v>
      </c>
      <c r="C647" s="172" t="s">
        <v>76</v>
      </c>
      <c r="D647" s="2" t="s">
        <v>1964</v>
      </c>
      <c r="E647" s="182"/>
      <c r="F647" s="22" t="s">
        <v>1437</v>
      </c>
      <c r="G647" s="23" t="s">
        <v>1259</v>
      </c>
      <c r="H647" s="23" t="s">
        <v>460</v>
      </c>
      <c r="I647" s="9" t="s">
        <v>1969</v>
      </c>
    </row>
    <row r="648" spans="1:9" ht="18.75" customHeight="1" x14ac:dyDescent="0.2">
      <c r="A648" s="304"/>
      <c r="B648" s="172" t="s">
        <v>3061</v>
      </c>
      <c r="C648" s="172" t="s">
        <v>76</v>
      </c>
      <c r="D648" s="2" t="s">
        <v>1964</v>
      </c>
      <c r="E648" s="182"/>
      <c r="F648" s="22" t="s">
        <v>1437</v>
      </c>
      <c r="G648" s="23" t="s">
        <v>1259</v>
      </c>
      <c r="H648" s="23" t="s">
        <v>218</v>
      </c>
      <c r="I648" s="9" t="s">
        <v>1970</v>
      </c>
    </row>
    <row r="649" spans="1:9" ht="24" x14ac:dyDescent="0.2">
      <c r="A649" s="304"/>
      <c r="B649" s="172" t="s">
        <v>3061</v>
      </c>
      <c r="C649" s="172" t="s">
        <v>76</v>
      </c>
      <c r="D649" s="2" t="s">
        <v>1964</v>
      </c>
      <c r="E649" s="182"/>
      <c r="F649" s="22" t="s">
        <v>1437</v>
      </c>
      <c r="G649" s="23" t="s">
        <v>1259</v>
      </c>
      <c r="H649" s="23" t="s">
        <v>283</v>
      </c>
      <c r="I649" s="9" t="s">
        <v>1971</v>
      </c>
    </row>
    <row r="650" spans="1:9" ht="24" x14ac:dyDescent="0.2">
      <c r="A650" s="304"/>
      <c r="B650" s="172" t="s">
        <v>3061</v>
      </c>
      <c r="C650" s="172" t="s">
        <v>76</v>
      </c>
      <c r="D650" s="2" t="s">
        <v>1964</v>
      </c>
      <c r="E650" s="182"/>
      <c r="F650" s="22" t="s">
        <v>1437</v>
      </c>
      <c r="G650" s="23" t="s">
        <v>1259</v>
      </c>
      <c r="H650" s="23" t="s">
        <v>60</v>
      </c>
      <c r="I650" s="9" t="s">
        <v>1972</v>
      </c>
    </row>
    <row r="651" spans="1:9" x14ac:dyDescent="0.2">
      <c r="A651" s="304"/>
      <c r="B651" s="172" t="s">
        <v>3061</v>
      </c>
      <c r="C651" s="172" t="s">
        <v>76</v>
      </c>
      <c r="D651" s="2" t="s">
        <v>1964</v>
      </c>
      <c r="E651" s="182"/>
      <c r="F651" s="22" t="s">
        <v>1437</v>
      </c>
      <c r="G651" s="23" t="s">
        <v>1259</v>
      </c>
      <c r="H651" s="23" t="s">
        <v>142</v>
      </c>
      <c r="I651" s="9" t="s">
        <v>1973</v>
      </c>
    </row>
    <row r="652" spans="1:9" ht="24" x14ac:dyDescent="0.2">
      <c r="A652" s="304"/>
      <c r="B652" s="172" t="s">
        <v>3061</v>
      </c>
      <c r="C652" s="172" t="s">
        <v>76</v>
      </c>
      <c r="D652" s="2" t="s">
        <v>1964</v>
      </c>
      <c r="E652" s="182"/>
      <c r="F652" s="22" t="s">
        <v>1437</v>
      </c>
      <c r="G652" s="23" t="s">
        <v>443</v>
      </c>
      <c r="H652" s="23" t="s">
        <v>479</v>
      </c>
      <c r="I652" s="9" t="s">
        <v>1974</v>
      </c>
    </row>
    <row r="653" spans="1:9" x14ac:dyDescent="0.2">
      <c r="A653" s="304"/>
      <c r="B653" s="172" t="s">
        <v>3061</v>
      </c>
      <c r="C653" s="172" t="s">
        <v>76</v>
      </c>
      <c r="D653" s="2" t="s">
        <v>1964</v>
      </c>
      <c r="E653" s="182"/>
      <c r="F653" s="22" t="s">
        <v>1437</v>
      </c>
      <c r="G653" s="23" t="s">
        <v>1259</v>
      </c>
      <c r="H653" s="23" t="s">
        <v>457</v>
      </c>
      <c r="I653" s="9" t="s">
        <v>1975</v>
      </c>
    </row>
    <row r="654" spans="1:9" ht="24" x14ac:dyDescent="0.2">
      <c r="A654" s="304"/>
      <c r="B654" s="172" t="s">
        <v>3061</v>
      </c>
      <c r="C654" s="172" t="s">
        <v>76</v>
      </c>
      <c r="D654" s="2" t="s">
        <v>1964</v>
      </c>
      <c r="E654" s="182"/>
      <c r="F654" s="22" t="s">
        <v>1437</v>
      </c>
      <c r="G654" s="23" t="s">
        <v>1259</v>
      </c>
      <c r="H654" s="23" t="s">
        <v>646</v>
      </c>
      <c r="I654" s="9" t="s">
        <v>1976</v>
      </c>
    </row>
    <row r="655" spans="1:9" ht="24" x14ac:dyDescent="0.2">
      <c r="A655" s="304"/>
      <c r="B655" s="172" t="s">
        <v>3061</v>
      </c>
      <c r="C655" s="172" t="s">
        <v>76</v>
      </c>
      <c r="D655" s="2" t="s">
        <v>1964</v>
      </c>
      <c r="E655" s="182"/>
      <c r="F655" s="22" t="s">
        <v>1437</v>
      </c>
      <c r="G655" s="23" t="s">
        <v>185</v>
      </c>
      <c r="H655" s="23" t="s">
        <v>433</v>
      </c>
      <c r="I655" s="9" t="s">
        <v>1977</v>
      </c>
    </row>
    <row r="656" spans="1:9" ht="24" x14ac:dyDescent="0.2">
      <c r="A656" s="304"/>
      <c r="B656" s="172" t="s">
        <v>3061</v>
      </c>
      <c r="C656" s="172" t="s">
        <v>76</v>
      </c>
      <c r="D656" s="2" t="s">
        <v>1964</v>
      </c>
      <c r="E656" s="182"/>
      <c r="F656" s="22" t="s">
        <v>1437</v>
      </c>
      <c r="G656" s="23" t="s">
        <v>1259</v>
      </c>
      <c r="H656" s="23" t="s">
        <v>460</v>
      </c>
      <c r="I656" s="9" t="s">
        <v>1978</v>
      </c>
    </row>
    <row r="657" spans="1:9" ht="24" x14ac:dyDescent="0.2">
      <c r="A657" s="304"/>
      <c r="B657" s="172" t="s">
        <v>3061</v>
      </c>
      <c r="C657" s="172" t="s">
        <v>76</v>
      </c>
      <c r="D657" s="2" t="s">
        <v>1964</v>
      </c>
      <c r="E657" s="182"/>
      <c r="F657" s="22" t="s">
        <v>1437</v>
      </c>
      <c r="G657" s="23" t="s">
        <v>185</v>
      </c>
      <c r="H657" s="23" t="s">
        <v>298</v>
      </c>
      <c r="I657" s="9" t="s">
        <v>1979</v>
      </c>
    </row>
    <row r="658" spans="1:9" ht="24" x14ac:dyDescent="0.2">
      <c r="A658" s="304"/>
      <c r="B658" s="172" t="s">
        <v>3061</v>
      </c>
      <c r="C658" s="172" t="s">
        <v>76</v>
      </c>
      <c r="D658" s="2" t="s">
        <v>1964</v>
      </c>
      <c r="E658" s="182"/>
      <c r="F658" s="22" t="s">
        <v>1437</v>
      </c>
      <c r="G658" s="23" t="s">
        <v>1460</v>
      </c>
      <c r="H658" s="23" t="s">
        <v>246</v>
      </c>
      <c r="I658" s="9" t="s">
        <v>1980</v>
      </c>
    </row>
    <row r="659" spans="1:9" ht="24" x14ac:dyDescent="0.2">
      <c r="A659" s="304"/>
      <c r="B659" s="172" t="s">
        <v>3061</v>
      </c>
      <c r="C659" s="172" t="s">
        <v>76</v>
      </c>
      <c r="D659" s="2" t="s">
        <v>1964</v>
      </c>
      <c r="E659" s="182"/>
      <c r="F659" s="22" t="s">
        <v>1437</v>
      </c>
      <c r="G659" s="23" t="s">
        <v>1435</v>
      </c>
      <c r="H659" s="23" t="s">
        <v>248</v>
      </c>
      <c r="I659" s="9" t="s">
        <v>1981</v>
      </c>
    </row>
    <row r="660" spans="1:9" ht="24" x14ac:dyDescent="0.2">
      <c r="A660" s="304"/>
      <c r="B660" s="172" t="s">
        <v>3061</v>
      </c>
      <c r="C660" s="172" t="s">
        <v>76</v>
      </c>
      <c r="D660" s="2" t="s">
        <v>1964</v>
      </c>
      <c r="E660" s="182"/>
      <c r="F660" s="22" t="s">
        <v>1437</v>
      </c>
      <c r="G660" s="23" t="s">
        <v>1435</v>
      </c>
      <c r="H660" s="23" t="s">
        <v>465</v>
      </c>
      <c r="I660" s="9" t="s">
        <v>1982</v>
      </c>
    </row>
    <row r="661" spans="1:9" ht="24" x14ac:dyDescent="0.2">
      <c r="A661" s="304">
        <f>+A643+1</f>
        <v>51</v>
      </c>
      <c r="B661" s="308" t="s">
        <v>3046</v>
      </c>
      <c r="C661" s="308" t="s">
        <v>76</v>
      </c>
      <c r="D661" s="303" t="s">
        <v>551</v>
      </c>
      <c r="E661" s="309">
        <f>COUNTIF($B$8:$B$822,"LK")-1</f>
        <v>1</v>
      </c>
      <c r="F661" s="305" t="s">
        <v>1436</v>
      </c>
      <c r="G661" s="305" t="s">
        <v>1259</v>
      </c>
      <c r="H661" s="305" t="s">
        <v>460</v>
      </c>
      <c r="I661" s="306" t="s">
        <v>1983</v>
      </c>
    </row>
    <row r="662" spans="1:9" ht="24" x14ac:dyDescent="0.2">
      <c r="A662" s="304"/>
      <c r="B662" s="172" t="s">
        <v>3046</v>
      </c>
      <c r="C662" s="172" t="s">
        <v>76</v>
      </c>
      <c r="D662" s="2" t="s">
        <v>551</v>
      </c>
      <c r="E662" s="182"/>
      <c r="F662" s="22" t="s">
        <v>1437</v>
      </c>
      <c r="G662" s="23" t="s">
        <v>1259</v>
      </c>
      <c r="H662" s="23" t="s">
        <v>159</v>
      </c>
      <c r="I662" s="9" t="s">
        <v>1984</v>
      </c>
    </row>
    <row r="663" spans="1:9" ht="24" x14ac:dyDescent="0.2">
      <c r="A663" s="304">
        <f>+A661+1</f>
        <v>52</v>
      </c>
      <c r="B663" s="308" t="s">
        <v>3082</v>
      </c>
      <c r="C663" s="308" t="s">
        <v>76</v>
      </c>
      <c r="D663" s="303" t="s">
        <v>258</v>
      </c>
      <c r="E663" s="309">
        <f>COUNTIF($B$8:$B$822,"MG")-1</f>
        <v>4</v>
      </c>
      <c r="F663" s="305" t="s">
        <v>1436</v>
      </c>
      <c r="G663" s="305" t="s">
        <v>1259</v>
      </c>
      <c r="H663" s="305" t="s">
        <v>460</v>
      </c>
      <c r="I663" s="306" t="s">
        <v>1985</v>
      </c>
    </row>
    <row r="664" spans="1:9" ht="24" x14ac:dyDescent="0.2">
      <c r="A664" s="304"/>
      <c r="B664" s="172" t="s">
        <v>3082</v>
      </c>
      <c r="C664" s="172" t="s">
        <v>76</v>
      </c>
      <c r="D664" s="2" t="s">
        <v>258</v>
      </c>
      <c r="E664" s="182"/>
      <c r="F664" s="22" t="s">
        <v>1437</v>
      </c>
      <c r="G664" s="23" t="s">
        <v>1259</v>
      </c>
      <c r="H664" s="23" t="s">
        <v>143</v>
      </c>
      <c r="I664" s="9" t="s">
        <v>1986</v>
      </c>
    </row>
    <row r="665" spans="1:9" ht="24" x14ac:dyDescent="0.2">
      <c r="A665" s="304"/>
      <c r="B665" s="172" t="s">
        <v>3082</v>
      </c>
      <c r="C665" s="172" t="s">
        <v>76</v>
      </c>
      <c r="D665" s="2" t="s">
        <v>258</v>
      </c>
      <c r="E665" s="182"/>
      <c r="F665" s="22" t="s">
        <v>1437</v>
      </c>
      <c r="G665" s="23" t="s">
        <v>1259</v>
      </c>
      <c r="H665" s="23" t="s">
        <v>142</v>
      </c>
      <c r="I665" s="9" t="s">
        <v>1987</v>
      </c>
    </row>
    <row r="666" spans="1:9" ht="24" x14ac:dyDescent="0.2">
      <c r="A666" s="304"/>
      <c r="B666" s="172" t="s">
        <v>3082</v>
      </c>
      <c r="C666" s="172" t="s">
        <v>76</v>
      </c>
      <c r="D666" s="2" t="s">
        <v>258</v>
      </c>
      <c r="E666" s="182"/>
      <c r="F666" s="22" t="s">
        <v>1437</v>
      </c>
      <c r="G666" s="23" t="s">
        <v>1259</v>
      </c>
      <c r="H666" s="23" t="s">
        <v>460</v>
      </c>
      <c r="I666" s="9" t="s">
        <v>1988</v>
      </c>
    </row>
    <row r="667" spans="1:9" ht="24" x14ac:dyDescent="0.2">
      <c r="A667" s="304"/>
      <c r="B667" s="172" t="s">
        <v>3082</v>
      </c>
      <c r="C667" s="172" t="s">
        <v>76</v>
      </c>
      <c r="D667" s="2" t="s">
        <v>258</v>
      </c>
      <c r="E667" s="182"/>
      <c r="F667" s="22" t="s">
        <v>1437</v>
      </c>
      <c r="G667" s="23" t="s">
        <v>1259</v>
      </c>
      <c r="H667" s="23" t="s">
        <v>646</v>
      </c>
      <c r="I667" s="9" t="s">
        <v>1989</v>
      </c>
    </row>
    <row r="668" spans="1:9" ht="24" x14ac:dyDescent="0.2">
      <c r="A668" s="304">
        <f>1+A663</f>
        <v>53</v>
      </c>
      <c r="B668" s="308" t="s">
        <v>3096</v>
      </c>
      <c r="C668" s="308" t="s">
        <v>76</v>
      </c>
      <c r="D668" s="303" t="s">
        <v>313</v>
      </c>
      <c r="E668" s="309">
        <f>COUNTIF($B$8:$B$822,"DH")-1</f>
        <v>27</v>
      </c>
      <c r="F668" s="305" t="s">
        <v>1436</v>
      </c>
      <c r="G668" s="305" t="s">
        <v>1259</v>
      </c>
      <c r="H668" s="305" t="s">
        <v>460</v>
      </c>
      <c r="I668" s="306" t="s">
        <v>1990</v>
      </c>
    </row>
    <row r="669" spans="1:9" x14ac:dyDescent="0.2">
      <c r="A669" s="304"/>
      <c r="B669" s="172" t="s">
        <v>3096</v>
      </c>
      <c r="C669" s="172" t="s">
        <v>76</v>
      </c>
      <c r="D669" s="2" t="s">
        <v>313</v>
      </c>
      <c r="E669" s="182"/>
      <c r="F669" s="22" t="s">
        <v>1437</v>
      </c>
      <c r="G669" s="23" t="s">
        <v>1259</v>
      </c>
      <c r="H669" s="23" t="s">
        <v>460</v>
      </c>
      <c r="I669" s="9" t="s">
        <v>1991</v>
      </c>
    </row>
    <row r="670" spans="1:9" ht="18.75" customHeight="1" x14ac:dyDescent="0.2">
      <c r="A670" s="304"/>
      <c r="B670" s="172" t="s">
        <v>3096</v>
      </c>
      <c r="C670" s="172" t="s">
        <v>76</v>
      </c>
      <c r="D670" s="2" t="s">
        <v>313</v>
      </c>
      <c r="E670" s="182"/>
      <c r="F670" s="22" t="s">
        <v>1437</v>
      </c>
      <c r="G670" s="23" t="s">
        <v>1259</v>
      </c>
      <c r="H670" s="23" t="s">
        <v>218</v>
      </c>
      <c r="I670" s="9" t="s">
        <v>1992</v>
      </c>
    </row>
    <row r="671" spans="1:9" x14ac:dyDescent="0.2">
      <c r="A671" s="304"/>
      <c r="B671" s="172" t="s">
        <v>3096</v>
      </c>
      <c r="C671" s="172" t="s">
        <v>76</v>
      </c>
      <c r="D671" s="2" t="s">
        <v>313</v>
      </c>
      <c r="E671" s="182"/>
      <c r="F671" s="22" t="s">
        <v>1437</v>
      </c>
      <c r="G671" s="23" t="s">
        <v>1435</v>
      </c>
      <c r="H671" s="23" t="s">
        <v>465</v>
      </c>
      <c r="I671" s="9" t="s">
        <v>1993</v>
      </c>
    </row>
    <row r="672" spans="1:9" x14ac:dyDescent="0.2">
      <c r="A672" s="304"/>
      <c r="B672" s="172" t="s">
        <v>3096</v>
      </c>
      <c r="C672" s="172" t="s">
        <v>76</v>
      </c>
      <c r="D672" s="2" t="s">
        <v>313</v>
      </c>
      <c r="E672" s="182"/>
      <c r="F672" s="22" t="s">
        <v>1437</v>
      </c>
      <c r="G672" s="23" t="s">
        <v>1259</v>
      </c>
      <c r="H672" s="23" t="s">
        <v>375</v>
      </c>
      <c r="I672" s="9" t="s">
        <v>1994</v>
      </c>
    </row>
    <row r="673" spans="1:9" x14ac:dyDescent="0.2">
      <c r="A673" s="304"/>
      <c r="B673" s="172" t="s">
        <v>3096</v>
      </c>
      <c r="C673" s="172" t="s">
        <v>76</v>
      </c>
      <c r="D673" s="2" t="s">
        <v>313</v>
      </c>
      <c r="E673" s="182"/>
      <c r="F673" s="22" t="s">
        <v>1437</v>
      </c>
      <c r="G673" s="23" t="s">
        <v>1259</v>
      </c>
      <c r="H673" s="23" t="s">
        <v>460</v>
      </c>
      <c r="I673" s="9" t="s">
        <v>1995</v>
      </c>
    </row>
    <row r="674" spans="1:9" ht="24" x14ac:dyDescent="0.2">
      <c r="A674" s="304"/>
      <c r="B674" s="172" t="s">
        <v>3096</v>
      </c>
      <c r="C674" s="172" t="s">
        <v>76</v>
      </c>
      <c r="D674" s="2" t="s">
        <v>313</v>
      </c>
      <c r="E674" s="182"/>
      <c r="F674" s="22" t="s">
        <v>1437</v>
      </c>
      <c r="G674" s="23" t="s">
        <v>1259</v>
      </c>
      <c r="H674" s="23" t="s">
        <v>457</v>
      </c>
      <c r="I674" s="9" t="s">
        <v>1996</v>
      </c>
    </row>
    <row r="675" spans="1:9" x14ac:dyDescent="0.2">
      <c r="A675" s="304"/>
      <c r="B675" s="172" t="s">
        <v>3096</v>
      </c>
      <c r="C675" s="172" t="s">
        <v>76</v>
      </c>
      <c r="D675" s="2" t="s">
        <v>313</v>
      </c>
      <c r="E675" s="182"/>
      <c r="F675" s="22" t="s">
        <v>1437</v>
      </c>
      <c r="G675" s="23" t="s">
        <v>1259</v>
      </c>
      <c r="H675" s="23" t="s">
        <v>459</v>
      </c>
      <c r="I675" s="9" t="s">
        <v>1997</v>
      </c>
    </row>
    <row r="676" spans="1:9" x14ac:dyDescent="0.2">
      <c r="A676" s="304"/>
      <c r="B676" s="172" t="s">
        <v>3096</v>
      </c>
      <c r="C676" s="172" t="s">
        <v>76</v>
      </c>
      <c r="D676" s="2" t="s">
        <v>313</v>
      </c>
      <c r="E676" s="182"/>
      <c r="F676" s="22" t="s">
        <v>1437</v>
      </c>
      <c r="G676" s="23" t="s">
        <v>1460</v>
      </c>
      <c r="H676" s="23" t="s">
        <v>464</v>
      </c>
      <c r="I676" s="9" t="s">
        <v>1998</v>
      </c>
    </row>
    <row r="677" spans="1:9" x14ac:dyDescent="0.2">
      <c r="A677" s="304"/>
      <c r="B677" s="172" t="s">
        <v>3096</v>
      </c>
      <c r="C677" s="172" t="s">
        <v>76</v>
      </c>
      <c r="D677" s="2" t="s">
        <v>313</v>
      </c>
      <c r="E677" s="182"/>
      <c r="F677" s="22" t="s">
        <v>1437</v>
      </c>
      <c r="G677" s="23" t="s">
        <v>1460</v>
      </c>
      <c r="H677" s="23" t="s">
        <v>246</v>
      </c>
      <c r="I677" s="9" t="s">
        <v>1999</v>
      </c>
    </row>
    <row r="678" spans="1:9" x14ac:dyDescent="0.2">
      <c r="A678" s="304"/>
      <c r="B678" s="172" t="s">
        <v>3096</v>
      </c>
      <c r="C678" s="172" t="s">
        <v>76</v>
      </c>
      <c r="D678" s="2" t="s">
        <v>313</v>
      </c>
      <c r="E678" s="182"/>
      <c r="F678" s="22" t="s">
        <v>1437</v>
      </c>
      <c r="G678" s="23" t="s">
        <v>185</v>
      </c>
      <c r="H678" s="23" t="s">
        <v>433</v>
      </c>
      <c r="I678" s="9" t="s">
        <v>2000</v>
      </c>
    </row>
    <row r="679" spans="1:9" x14ac:dyDescent="0.2">
      <c r="A679" s="304"/>
      <c r="B679" s="172" t="s">
        <v>3096</v>
      </c>
      <c r="C679" s="172" t="s">
        <v>76</v>
      </c>
      <c r="D679" s="2" t="s">
        <v>313</v>
      </c>
      <c r="E679" s="182"/>
      <c r="F679" s="22" t="s">
        <v>1437</v>
      </c>
      <c r="G679" s="23" t="s">
        <v>1259</v>
      </c>
      <c r="H679" s="23" t="s">
        <v>143</v>
      </c>
      <c r="I679" s="9" t="s">
        <v>3458</v>
      </c>
    </row>
    <row r="680" spans="1:9" x14ac:dyDescent="0.2">
      <c r="A680" s="304"/>
      <c r="B680" s="172" t="s">
        <v>3096</v>
      </c>
      <c r="C680" s="172" t="s">
        <v>76</v>
      </c>
      <c r="D680" s="2" t="s">
        <v>313</v>
      </c>
      <c r="E680" s="182"/>
      <c r="F680" s="22" t="s">
        <v>1437</v>
      </c>
      <c r="G680" s="23" t="s">
        <v>1259</v>
      </c>
      <c r="H680" s="23" t="s">
        <v>283</v>
      </c>
      <c r="I680" s="9" t="s">
        <v>2002</v>
      </c>
    </row>
    <row r="681" spans="1:9" x14ac:dyDescent="0.2">
      <c r="A681" s="304"/>
      <c r="B681" s="172" t="s">
        <v>3096</v>
      </c>
      <c r="C681" s="172" t="s">
        <v>76</v>
      </c>
      <c r="D681" s="2" t="s">
        <v>313</v>
      </c>
      <c r="E681" s="182"/>
      <c r="F681" s="22" t="s">
        <v>1437</v>
      </c>
      <c r="G681" s="23" t="s">
        <v>443</v>
      </c>
      <c r="H681" s="23" t="s">
        <v>479</v>
      </c>
      <c r="I681" s="9" t="s">
        <v>2003</v>
      </c>
    </row>
    <row r="682" spans="1:9" x14ac:dyDescent="0.2">
      <c r="A682" s="304"/>
      <c r="B682" s="172" t="s">
        <v>3096</v>
      </c>
      <c r="C682" s="172" t="s">
        <v>76</v>
      </c>
      <c r="D682" s="2" t="s">
        <v>313</v>
      </c>
      <c r="E682" s="182"/>
      <c r="F682" s="22" t="s">
        <v>1437</v>
      </c>
      <c r="G682" s="23" t="s">
        <v>1259</v>
      </c>
      <c r="H682" s="23" t="s">
        <v>288</v>
      </c>
      <c r="I682" s="9" t="s">
        <v>2004</v>
      </c>
    </row>
    <row r="683" spans="1:9" x14ac:dyDescent="0.2">
      <c r="A683" s="304"/>
      <c r="B683" s="172" t="s">
        <v>3096</v>
      </c>
      <c r="C683" s="172" t="s">
        <v>76</v>
      </c>
      <c r="D683" s="2" t="s">
        <v>313</v>
      </c>
      <c r="E683" s="182"/>
      <c r="F683" s="22" t="s">
        <v>1437</v>
      </c>
      <c r="G683" s="23" t="s">
        <v>1259</v>
      </c>
      <c r="H683" s="23" t="s">
        <v>646</v>
      </c>
      <c r="I683" s="9" t="s">
        <v>2005</v>
      </c>
    </row>
    <row r="684" spans="1:9" x14ac:dyDescent="0.2">
      <c r="A684" s="304"/>
      <c r="B684" s="172" t="s">
        <v>3096</v>
      </c>
      <c r="C684" s="172" t="s">
        <v>76</v>
      </c>
      <c r="D684" s="2" t="s">
        <v>313</v>
      </c>
      <c r="E684" s="182"/>
      <c r="F684" s="22" t="s">
        <v>1437</v>
      </c>
      <c r="G684" s="23" t="s">
        <v>1259</v>
      </c>
      <c r="H684" s="23" t="s">
        <v>142</v>
      </c>
      <c r="I684" s="9" t="s">
        <v>2006</v>
      </c>
    </row>
    <row r="685" spans="1:9" x14ac:dyDescent="0.2">
      <c r="A685" s="304"/>
      <c r="B685" s="172" t="s">
        <v>3096</v>
      </c>
      <c r="C685" s="172" t="s">
        <v>76</v>
      </c>
      <c r="D685" s="2" t="s">
        <v>313</v>
      </c>
      <c r="E685" s="182"/>
      <c r="F685" s="22" t="s">
        <v>1437</v>
      </c>
      <c r="G685" s="23" t="s">
        <v>1259</v>
      </c>
      <c r="H685" s="23" t="s">
        <v>372</v>
      </c>
      <c r="I685" s="9" t="s">
        <v>2007</v>
      </c>
    </row>
    <row r="686" spans="1:9" ht="24" x14ac:dyDescent="0.2">
      <c r="A686" s="304"/>
      <c r="B686" s="172" t="s">
        <v>3096</v>
      </c>
      <c r="C686" s="172" t="s">
        <v>76</v>
      </c>
      <c r="D686" s="2" t="s">
        <v>313</v>
      </c>
      <c r="E686" s="182"/>
      <c r="F686" s="22" t="s">
        <v>1437</v>
      </c>
      <c r="G686" s="23" t="s">
        <v>1435</v>
      </c>
      <c r="H686" s="296" t="s">
        <v>249</v>
      </c>
      <c r="I686" s="9" t="s">
        <v>3498</v>
      </c>
    </row>
    <row r="687" spans="1:9" ht="24" x14ac:dyDescent="0.2">
      <c r="A687" s="304"/>
      <c r="B687" s="172" t="s">
        <v>3096</v>
      </c>
      <c r="C687" s="172" t="s">
        <v>76</v>
      </c>
      <c r="D687" s="2" t="s">
        <v>313</v>
      </c>
      <c r="E687" s="182"/>
      <c r="F687" s="22" t="s">
        <v>1437</v>
      </c>
      <c r="G687" s="23" t="s">
        <v>1259</v>
      </c>
      <c r="H687" s="23" t="s">
        <v>60</v>
      </c>
      <c r="I687" s="9" t="s">
        <v>2009</v>
      </c>
    </row>
    <row r="688" spans="1:9" x14ac:dyDescent="0.2">
      <c r="A688" s="304"/>
      <c r="B688" s="172" t="s">
        <v>3096</v>
      </c>
      <c r="C688" s="172" t="s">
        <v>76</v>
      </c>
      <c r="D688" s="2" t="s">
        <v>313</v>
      </c>
      <c r="E688" s="182"/>
      <c r="F688" s="22" t="s">
        <v>1437</v>
      </c>
      <c r="G688" s="23" t="s">
        <v>1259</v>
      </c>
      <c r="H688" s="23" t="s">
        <v>159</v>
      </c>
      <c r="I688" s="9" t="s">
        <v>2010</v>
      </c>
    </row>
    <row r="689" spans="1:9" ht="24" x14ac:dyDescent="0.2">
      <c r="A689" s="304"/>
      <c r="B689" s="172" t="s">
        <v>3096</v>
      </c>
      <c r="C689" s="172" t="s">
        <v>76</v>
      </c>
      <c r="D689" s="2" t="s">
        <v>313</v>
      </c>
      <c r="E689" s="182"/>
      <c r="F689" s="22" t="s">
        <v>1437</v>
      </c>
      <c r="G689" s="23" t="s">
        <v>1259</v>
      </c>
      <c r="H689" s="23" t="s">
        <v>226</v>
      </c>
      <c r="I689" s="9" t="s">
        <v>2011</v>
      </c>
    </row>
    <row r="690" spans="1:9" x14ac:dyDescent="0.2">
      <c r="A690" s="304"/>
      <c r="B690" s="172" t="s">
        <v>3096</v>
      </c>
      <c r="C690" s="172" t="s">
        <v>76</v>
      </c>
      <c r="D690" s="2" t="s">
        <v>313</v>
      </c>
      <c r="E690" s="182"/>
      <c r="F690" s="22" t="s">
        <v>1437</v>
      </c>
      <c r="G690" s="23" t="s">
        <v>1259</v>
      </c>
      <c r="H690" s="23" t="s">
        <v>460</v>
      </c>
      <c r="I690" s="9" t="s">
        <v>2012</v>
      </c>
    </row>
    <row r="691" spans="1:9" x14ac:dyDescent="0.2">
      <c r="A691" s="304"/>
      <c r="B691" s="172" t="s">
        <v>3096</v>
      </c>
      <c r="C691" s="172" t="s">
        <v>76</v>
      </c>
      <c r="D691" s="2" t="s">
        <v>313</v>
      </c>
      <c r="E691" s="182"/>
      <c r="F691" s="22" t="s">
        <v>1437</v>
      </c>
      <c r="G691" s="23" t="s">
        <v>1259</v>
      </c>
      <c r="H691" s="23" t="s">
        <v>460</v>
      </c>
      <c r="I691" s="9" t="s">
        <v>2013</v>
      </c>
    </row>
    <row r="692" spans="1:9" ht="24" x14ac:dyDescent="0.2">
      <c r="A692" s="304"/>
      <c r="B692" s="172" t="s">
        <v>3096</v>
      </c>
      <c r="C692" s="172" t="s">
        <v>76</v>
      </c>
      <c r="D692" s="2" t="s">
        <v>313</v>
      </c>
      <c r="E692" s="182"/>
      <c r="F692" s="22" t="s">
        <v>1437</v>
      </c>
      <c r="G692" s="23" t="s">
        <v>1259</v>
      </c>
      <c r="H692" s="23" t="s">
        <v>460</v>
      </c>
      <c r="I692" s="9" t="s">
        <v>2014</v>
      </c>
    </row>
    <row r="693" spans="1:9" ht="24" x14ac:dyDescent="0.2">
      <c r="A693" s="304"/>
      <c r="B693" s="172" t="s">
        <v>3096</v>
      </c>
      <c r="C693" s="172" t="s">
        <v>76</v>
      </c>
      <c r="D693" s="2" t="s">
        <v>313</v>
      </c>
      <c r="E693" s="182"/>
      <c r="F693" s="22" t="s">
        <v>1437</v>
      </c>
      <c r="G693" s="23" t="s">
        <v>1259</v>
      </c>
      <c r="H693" s="23" t="s">
        <v>142</v>
      </c>
      <c r="I693" s="9" t="s">
        <v>2015</v>
      </c>
    </row>
    <row r="694" spans="1:9" ht="18.75" customHeight="1" x14ac:dyDescent="0.2">
      <c r="A694" s="304"/>
      <c r="B694" s="172" t="s">
        <v>3096</v>
      </c>
      <c r="C694" s="172" t="s">
        <v>76</v>
      </c>
      <c r="D694" s="2" t="s">
        <v>313</v>
      </c>
      <c r="E694" s="182"/>
      <c r="F694" s="22" t="s">
        <v>1437</v>
      </c>
      <c r="G694" s="23" t="s">
        <v>1259</v>
      </c>
      <c r="H694" s="23" t="s">
        <v>218</v>
      </c>
      <c r="I694" s="9" t="s">
        <v>2016</v>
      </c>
    </row>
    <row r="695" spans="1:9" ht="24" x14ac:dyDescent="0.2">
      <c r="A695" s="304"/>
      <c r="B695" s="172" t="s">
        <v>3096</v>
      </c>
      <c r="C695" s="172" t="s">
        <v>76</v>
      </c>
      <c r="D695" s="2" t="s">
        <v>313</v>
      </c>
      <c r="E695" s="182"/>
      <c r="F695" s="22" t="s">
        <v>1437</v>
      </c>
      <c r="G695" s="23" t="s">
        <v>1460</v>
      </c>
      <c r="H695" s="23" t="s">
        <v>1287</v>
      </c>
      <c r="I695" s="9" t="s">
        <v>2017</v>
      </c>
    </row>
    <row r="696" spans="1:9" ht="24" x14ac:dyDescent="0.2">
      <c r="A696" s="304">
        <f>+A668+1</f>
        <v>54</v>
      </c>
      <c r="B696" s="308" t="s">
        <v>3103</v>
      </c>
      <c r="C696" s="308" t="s">
        <v>76</v>
      </c>
      <c r="D696" s="188" t="s">
        <v>33</v>
      </c>
      <c r="E696" s="309">
        <f>COUNTIF($B$8:$B$822,"AZ")-1</f>
        <v>19</v>
      </c>
      <c r="F696" s="305" t="s">
        <v>1436</v>
      </c>
      <c r="G696" s="305" t="s">
        <v>1259</v>
      </c>
      <c r="H696" s="305" t="s">
        <v>460</v>
      </c>
      <c r="I696" s="306" t="s">
        <v>2018</v>
      </c>
    </row>
    <row r="697" spans="1:9" ht="24" x14ac:dyDescent="0.2">
      <c r="A697" s="304"/>
      <c r="B697" s="172" t="s">
        <v>3103</v>
      </c>
      <c r="C697" s="172" t="s">
        <v>76</v>
      </c>
      <c r="D697" s="27" t="s">
        <v>33</v>
      </c>
      <c r="E697" s="182"/>
      <c r="F697" s="22" t="s">
        <v>1437</v>
      </c>
      <c r="G697" s="23" t="s">
        <v>1259</v>
      </c>
      <c r="H697" s="23" t="s">
        <v>142</v>
      </c>
      <c r="I697" s="9" t="s">
        <v>2019</v>
      </c>
    </row>
    <row r="698" spans="1:9" x14ac:dyDescent="0.2">
      <c r="A698" s="304"/>
      <c r="B698" s="172" t="s">
        <v>3103</v>
      </c>
      <c r="C698" s="172" t="s">
        <v>76</v>
      </c>
      <c r="D698" s="27" t="s">
        <v>33</v>
      </c>
      <c r="E698" s="182"/>
      <c r="F698" s="22" t="s">
        <v>1437</v>
      </c>
      <c r="G698" s="23" t="s">
        <v>1259</v>
      </c>
      <c r="H698" s="23" t="s">
        <v>142</v>
      </c>
      <c r="I698" s="9" t="s">
        <v>2020</v>
      </c>
    </row>
    <row r="699" spans="1:9" ht="24" x14ac:dyDescent="0.2">
      <c r="A699" s="304"/>
      <c r="B699" s="172" t="s">
        <v>3103</v>
      </c>
      <c r="C699" s="172" t="s">
        <v>76</v>
      </c>
      <c r="D699" s="27" t="s">
        <v>33</v>
      </c>
      <c r="E699" s="182"/>
      <c r="F699" s="22" t="s">
        <v>1437</v>
      </c>
      <c r="G699" s="23" t="s">
        <v>1259</v>
      </c>
      <c r="H699" s="23" t="s">
        <v>375</v>
      </c>
      <c r="I699" s="9" t="s">
        <v>2246</v>
      </c>
    </row>
    <row r="700" spans="1:9" x14ac:dyDescent="0.2">
      <c r="A700" s="304"/>
      <c r="B700" s="172" t="s">
        <v>3103</v>
      </c>
      <c r="C700" s="172" t="s">
        <v>76</v>
      </c>
      <c r="D700" s="27" t="s">
        <v>33</v>
      </c>
      <c r="E700" s="182"/>
      <c r="F700" s="22" t="s">
        <v>1437</v>
      </c>
      <c r="G700" s="23" t="s">
        <v>1259</v>
      </c>
      <c r="H700" s="23" t="s">
        <v>283</v>
      </c>
      <c r="I700" s="9" t="s">
        <v>2021</v>
      </c>
    </row>
    <row r="701" spans="1:9" ht="24" x14ac:dyDescent="0.2">
      <c r="A701" s="304"/>
      <c r="B701" s="172" t="s">
        <v>3103</v>
      </c>
      <c r="C701" s="172" t="s">
        <v>76</v>
      </c>
      <c r="D701" s="27" t="s">
        <v>33</v>
      </c>
      <c r="E701" s="182"/>
      <c r="F701" s="22" t="s">
        <v>1437</v>
      </c>
      <c r="G701" s="23" t="s">
        <v>1259</v>
      </c>
      <c r="H701" s="23" t="s">
        <v>460</v>
      </c>
      <c r="I701" s="9" t="s">
        <v>2022</v>
      </c>
    </row>
    <row r="702" spans="1:9" ht="18.75" customHeight="1" x14ac:dyDescent="0.2">
      <c r="A702" s="304"/>
      <c r="B702" s="172" t="s">
        <v>3103</v>
      </c>
      <c r="C702" s="172" t="s">
        <v>76</v>
      </c>
      <c r="D702" s="27" t="s">
        <v>33</v>
      </c>
      <c r="E702" s="182"/>
      <c r="F702" s="22" t="s">
        <v>1437</v>
      </c>
      <c r="G702" s="23" t="s">
        <v>1259</v>
      </c>
      <c r="H702" s="23" t="s">
        <v>218</v>
      </c>
      <c r="I702" s="9" t="s">
        <v>2248</v>
      </c>
    </row>
    <row r="703" spans="1:9" ht="24" x14ac:dyDescent="0.2">
      <c r="A703" s="304"/>
      <c r="B703" s="172" t="s">
        <v>3103</v>
      </c>
      <c r="C703" s="172" t="s">
        <v>76</v>
      </c>
      <c r="D703" s="27" t="s">
        <v>33</v>
      </c>
      <c r="E703" s="182"/>
      <c r="F703" s="22" t="s">
        <v>1437</v>
      </c>
      <c r="G703" s="23" t="s">
        <v>1259</v>
      </c>
      <c r="H703" s="23" t="s">
        <v>460</v>
      </c>
      <c r="I703" s="9" t="s">
        <v>2250</v>
      </c>
    </row>
    <row r="704" spans="1:9" x14ac:dyDescent="0.2">
      <c r="A704" s="304"/>
      <c r="B704" s="172" t="s">
        <v>3103</v>
      </c>
      <c r="C704" s="172" t="s">
        <v>76</v>
      </c>
      <c r="D704" s="27" t="s">
        <v>33</v>
      </c>
      <c r="E704" s="182"/>
      <c r="F704" s="22" t="s">
        <v>1437</v>
      </c>
      <c r="G704" s="23" t="s">
        <v>1259</v>
      </c>
      <c r="H704" s="23" t="s">
        <v>460</v>
      </c>
      <c r="I704" s="9" t="s">
        <v>3406</v>
      </c>
    </row>
    <row r="705" spans="1:9" x14ac:dyDescent="0.2">
      <c r="A705" s="304"/>
      <c r="B705" s="172" t="s">
        <v>3103</v>
      </c>
      <c r="C705" s="172" t="s">
        <v>76</v>
      </c>
      <c r="D705" s="27" t="s">
        <v>33</v>
      </c>
      <c r="E705" s="182"/>
      <c r="F705" s="22" t="s">
        <v>1437</v>
      </c>
      <c r="G705" s="23" t="s">
        <v>1259</v>
      </c>
      <c r="H705" s="23" t="s">
        <v>460</v>
      </c>
      <c r="I705" s="9" t="s">
        <v>3408</v>
      </c>
    </row>
    <row r="706" spans="1:9" x14ac:dyDescent="0.2">
      <c r="A706" s="304"/>
      <c r="B706" s="172" t="s">
        <v>3103</v>
      </c>
      <c r="C706" s="172" t="s">
        <v>76</v>
      </c>
      <c r="D706" s="27" t="s">
        <v>33</v>
      </c>
      <c r="E706" s="182"/>
      <c r="F706" s="22" t="s">
        <v>1437</v>
      </c>
      <c r="G706" s="23" t="s">
        <v>1259</v>
      </c>
      <c r="H706" s="23" t="s">
        <v>375</v>
      </c>
      <c r="I706" s="9" t="s">
        <v>3513</v>
      </c>
    </row>
    <row r="707" spans="1:9" x14ac:dyDescent="0.2">
      <c r="A707" s="304"/>
      <c r="B707" s="172" t="s">
        <v>3103</v>
      </c>
      <c r="C707" s="172" t="s">
        <v>76</v>
      </c>
      <c r="D707" s="27" t="s">
        <v>33</v>
      </c>
      <c r="E707" s="182"/>
      <c r="F707" s="22" t="s">
        <v>1437</v>
      </c>
      <c r="G707" s="23" t="s">
        <v>1259</v>
      </c>
      <c r="H707" s="23" t="s">
        <v>460</v>
      </c>
      <c r="I707" s="9" t="s">
        <v>3515</v>
      </c>
    </row>
    <row r="708" spans="1:9" ht="24" x14ac:dyDescent="0.2">
      <c r="A708" s="304"/>
      <c r="B708" s="172" t="s">
        <v>3103</v>
      </c>
      <c r="C708" s="172" t="s">
        <v>76</v>
      </c>
      <c r="D708" s="27" t="s">
        <v>33</v>
      </c>
      <c r="E708" s="182"/>
      <c r="F708" s="22" t="s">
        <v>1437</v>
      </c>
      <c r="G708" s="23" t="s">
        <v>1259</v>
      </c>
      <c r="H708" s="23" t="s">
        <v>142</v>
      </c>
      <c r="I708" s="9" t="s">
        <v>3516</v>
      </c>
    </row>
    <row r="709" spans="1:9" x14ac:dyDescent="0.2">
      <c r="A709" s="304"/>
      <c r="B709" s="172" t="s">
        <v>3103</v>
      </c>
      <c r="C709" s="172" t="s">
        <v>76</v>
      </c>
      <c r="D709" s="27" t="s">
        <v>33</v>
      </c>
      <c r="E709" s="182"/>
      <c r="F709" s="22" t="s">
        <v>1437</v>
      </c>
      <c r="G709" s="23" t="s">
        <v>443</v>
      </c>
      <c r="H709" s="23" t="s">
        <v>479</v>
      </c>
      <c r="I709" s="9" t="s">
        <v>3623</v>
      </c>
    </row>
    <row r="710" spans="1:9" ht="24" x14ac:dyDescent="0.2">
      <c r="A710" s="304"/>
      <c r="B710" s="172" t="s">
        <v>3103</v>
      </c>
      <c r="C710" s="172" t="s">
        <v>76</v>
      </c>
      <c r="D710" s="27" t="s">
        <v>33</v>
      </c>
      <c r="E710" s="182"/>
      <c r="F710" s="22" t="s">
        <v>1437</v>
      </c>
      <c r="G710" s="23" t="s">
        <v>1259</v>
      </c>
      <c r="H710" s="23" t="s">
        <v>283</v>
      </c>
      <c r="I710" s="9" t="s">
        <v>3624</v>
      </c>
    </row>
    <row r="711" spans="1:9" x14ac:dyDescent="0.2">
      <c r="A711" s="304"/>
      <c r="B711" s="172" t="s">
        <v>3103</v>
      </c>
      <c r="C711" s="172" t="s">
        <v>76</v>
      </c>
      <c r="D711" s="27" t="s">
        <v>33</v>
      </c>
      <c r="E711" s="182"/>
      <c r="F711" s="22" t="s">
        <v>1437</v>
      </c>
      <c r="G711" s="23" t="s">
        <v>1259</v>
      </c>
      <c r="H711" s="23" t="s">
        <v>259</v>
      </c>
      <c r="I711" s="9" t="s">
        <v>3625</v>
      </c>
    </row>
    <row r="712" spans="1:9" x14ac:dyDescent="0.2">
      <c r="A712" s="304"/>
      <c r="B712" s="172" t="s">
        <v>3103</v>
      </c>
      <c r="C712" s="172" t="s">
        <v>76</v>
      </c>
      <c r="D712" s="27" t="s">
        <v>33</v>
      </c>
      <c r="E712" s="182"/>
      <c r="F712" s="22" t="s">
        <v>1437</v>
      </c>
      <c r="G712" s="23" t="s">
        <v>1259</v>
      </c>
      <c r="H712" s="23" t="s">
        <v>24</v>
      </c>
      <c r="I712" s="9" t="s">
        <v>3627</v>
      </c>
    </row>
    <row r="713" spans="1:9" x14ac:dyDescent="0.2">
      <c r="A713" s="304"/>
      <c r="B713" s="172" t="s">
        <v>3103</v>
      </c>
      <c r="C713" s="172" t="s">
        <v>76</v>
      </c>
      <c r="D713" s="27" t="s">
        <v>33</v>
      </c>
      <c r="E713" s="182"/>
      <c r="F713" s="22" t="s">
        <v>1437</v>
      </c>
      <c r="G713" s="23" t="s">
        <v>1259</v>
      </c>
      <c r="H713" s="23" t="s">
        <v>3626</v>
      </c>
      <c r="I713" s="9" t="s">
        <v>3628</v>
      </c>
    </row>
    <row r="714" spans="1:9" ht="24" x14ac:dyDescent="0.2">
      <c r="A714" s="304"/>
      <c r="B714" s="172" t="s">
        <v>3103</v>
      </c>
      <c r="C714" s="172" t="s">
        <v>76</v>
      </c>
      <c r="D714" s="27" t="s">
        <v>33</v>
      </c>
      <c r="E714" s="182"/>
      <c r="F714" s="22" t="s">
        <v>1437</v>
      </c>
      <c r="G714" s="23" t="s">
        <v>1259</v>
      </c>
      <c r="H714" s="23" t="s">
        <v>460</v>
      </c>
      <c r="I714" s="9" t="s">
        <v>3677</v>
      </c>
    </row>
    <row r="715" spans="1:9" ht="18.75" customHeight="1" x14ac:dyDescent="0.2">
      <c r="A715" s="304"/>
      <c r="B715" s="172" t="s">
        <v>3103</v>
      </c>
      <c r="C715" s="172" t="s">
        <v>76</v>
      </c>
      <c r="D715" s="27" t="s">
        <v>33</v>
      </c>
      <c r="E715" s="182"/>
      <c r="F715" s="22" t="s">
        <v>1437</v>
      </c>
      <c r="G715" s="23" t="s">
        <v>1259</v>
      </c>
      <c r="H715" s="23" t="s">
        <v>218</v>
      </c>
      <c r="I715" s="9" t="s">
        <v>3681</v>
      </c>
    </row>
    <row r="716" spans="1:9" x14ac:dyDescent="0.2">
      <c r="A716" s="304">
        <f>+A696+1</f>
        <v>55</v>
      </c>
      <c r="B716" s="308" t="s">
        <v>3374</v>
      </c>
      <c r="C716" s="308" t="s">
        <v>79</v>
      </c>
      <c r="D716" s="188" t="s">
        <v>323</v>
      </c>
      <c r="E716" s="309">
        <f>COUNTIF($B$8:$B$822,"X6")-1</f>
        <v>1</v>
      </c>
      <c r="F716" s="305" t="s">
        <v>1436</v>
      </c>
      <c r="G716" s="305" t="s">
        <v>1259</v>
      </c>
      <c r="H716" s="305" t="s">
        <v>646</v>
      </c>
      <c r="I716" s="306" t="s">
        <v>2023</v>
      </c>
    </row>
    <row r="717" spans="1:9" x14ac:dyDescent="0.2">
      <c r="A717" s="304"/>
      <c r="B717" s="172" t="s">
        <v>3374</v>
      </c>
      <c r="C717" s="172" t="s">
        <v>79</v>
      </c>
      <c r="D717" s="27" t="s">
        <v>323</v>
      </c>
      <c r="E717" s="182"/>
      <c r="F717" s="22" t="s">
        <v>1437</v>
      </c>
      <c r="G717" s="23" t="s">
        <v>185</v>
      </c>
      <c r="H717" s="23" t="s">
        <v>237</v>
      </c>
      <c r="I717" s="9" t="s">
        <v>2024</v>
      </c>
    </row>
    <row r="718" spans="1:9" ht="24" x14ac:dyDescent="0.2">
      <c r="A718" s="304">
        <f>+A716+1</f>
        <v>56</v>
      </c>
      <c r="B718" s="308" t="s">
        <v>3119</v>
      </c>
      <c r="C718" s="308" t="s">
        <v>76</v>
      </c>
      <c r="D718" s="303" t="s">
        <v>3401</v>
      </c>
      <c r="E718" s="309">
        <f>COUNTIF($B$8:$B$822,"TP")-1</f>
        <v>1</v>
      </c>
      <c r="F718" s="305" t="s">
        <v>1436</v>
      </c>
      <c r="G718" s="305" t="s">
        <v>1259</v>
      </c>
      <c r="H718" s="305" t="s">
        <v>460</v>
      </c>
      <c r="I718" s="306" t="s">
        <v>3732</v>
      </c>
    </row>
    <row r="719" spans="1:9" ht="24" x14ac:dyDescent="0.2">
      <c r="A719" s="177"/>
      <c r="B719" s="69"/>
      <c r="C719" s="319"/>
      <c r="D719" s="75" t="s">
        <v>3401</v>
      </c>
      <c r="E719" s="183"/>
      <c r="F719" s="61"/>
      <c r="G719" s="62"/>
      <c r="H719" s="62"/>
      <c r="I719" s="63" t="s">
        <v>2026</v>
      </c>
    </row>
    <row r="720" spans="1:9" ht="24" x14ac:dyDescent="0.2">
      <c r="A720" s="301"/>
      <c r="B720" s="302" t="s">
        <v>3119</v>
      </c>
      <c r="C720" s="172" t="s">
        <v>76</v>
      </c>
      <c r="D720" s="29" t="s">
        <v>3401</v>
      </c>
      <c r="E720" s="182"/>
      <c r="F720" s="22" t="s">
        <v>1437</v>
      </c>
      <c r="G720" s="23" t="s">
        <v>1259</v>
      </c>
      <c r="H720" s="23" t="s">
        <v>142</v>
      </c>
      <c r="I720" s="9" t="s">
        <v>3733</v>
      </c>
    </row>
    <row r="721" spans="1:9" ht="36" x14ac:dyDescent="0.2">
      <c r="A721" s="304">
        <f>+A718+1</f>
        <v>57</v>
      </c>
      <c r="B721" s="308" t="s">
        <v>3128</v>
      </c>
      <c r="C721" s="308" t="s">
        <v>76</v>
      </c>
      <c r="D721" s="303" t="s">
        <v>429</v>
      </c>
      <c r="E721" s="309">
        <f>COUNTIF($B$8:$B$822,"LG")-1</f>
        <v>22</v>
      </c>
      <c r="F721" s="305" t="s">
        <v>1436</v>
      </c>
      <c r="G721" s="305" t="s">
        <v>1259</v>
      </c>
      <c r="H721" s="305" t="s">
        <v>460</v>
      </c>
      <c r="I721" s="306" t="s">
        <v>2027</v>
      </c>
    </row>
    <row r="722" spans="1:9" ht="24" x14ac:dyDescent="0.2">
      <c r="A722" s="301"/>
      <c r="B722" s="172" t="s">
        <v>3128</v>
      </c>
      <c r="C722" s="172" t="s">
        <v>76</v>
      </c>
      <c r="D722" s="2" t="s">
        <v>429</v>
      </c>
      <c r="E722" s="182"/>
      <c r="F722" s="22" t="s">
        <v>1437</v>
      </c>
      <c r="G722" s="23" t="s">
        <v>1259</v>
      </c>
      <c r="H722" s="23" t="s">
        <v>460</v>
      </c>
      <c r="I722" s="9" t="s">
        <v>2028</v>
      </c>
    </row>
    <row r="723" spans="1:9" ht="24" x14ac:dyDescent="0.2">
      <c r="A723" s="304"/>
      <c r="B723" s="172" t="s">
        <v>3128</v>
      </c>
      <c r="C723" s="172" t="s">
        <v>76</v>
      </c>
      <c r="D723" s="2" t="s">
        <v>429</v>
      </c>
      <c r="E723" s="182"/>
      <c r="F723" s="22" t="s">
        <v>1437</v>
      </c>
      <c r="G723" s="23" t="s">
        <v>1259</v>
      </c>
      <c r="H723" s="23" t="s">
        <v>460</v>
      </c>
      <c r="I723" s="9" t="s">
        <v>2029</v>
      </c>
    </row>
    <row r="724" spans="1:9" ht="24" x14ac:dyDescent="0.2">
      <c r="A724" s="304"/>
      <c r="B724" s="172" t="s">
        <v>3128</v>
      </c>
      <c r="C724" s="172" t="s">
        <v>76</v>
      </c>
      <c r="D724" s="2" t="s">
        <v>429</v>
      </c>
      <c r="E724" s="182"/>
      <c r="F724" s="22" t="s">
        <v>1437</v>
      </c>
      <c r="G724" s="23" t="s">
        <v>1259</v>
      </c>
      <c r="H724" s="23" t="s">
        <v>460</v>
      </c>
      <c r="I724" s="9" t="s">
        <v>2030</v>
      </c>
    </row>
    <row r="725" spans="1:9" ht="36" x14ac:dyDescent="0.2">
      <c r="A725" s="304"/>
      <c r="B725" s="172" t="s">
        <v>3128</v>
      </c>
      <c r="C725" s="172" t="s">
        <v>76</v>
      </c>
      <c r="D725" s="2" t="s">
        <v>429</v>
      </c>
      <c r="E725" s="182"/>
      <c r="F725" s="22" t="s">
        <v>1437</v>
      </c>
      <c r="G725" s="23" t="s">
        <v>1259</v>
      </c>
      <c r="H725" s="23" t="s">
        <v>460</v>
      </c>
      <c r="I725" s="9" t="s">
        <v>2031</v>
      </c>
    </row>
    <row r="726" spans="1:9" ht="24" x14ac:dyDescent="0.2">
      <c r="A726" s="304"/>
      <c r="B726" s="172" t="s">
        <v>3128</v>
      </c>
      <c r="C726" s="172" t="s">
        <v>76</v>
      </c>
      <c r="D726" s="2" t="s">
        <v>429</v>
      </c>
      <c r="E726" s="182"/>
      <c r="F726" s="22" t="s">
        <v>1437</v>
      </c>
      <c r="G726" s="23" t="s">
        <v>443</v>
      </c>
      <c r="H726" s="23" t="s">
        <v>479</v>
      </c>
      <c r="I726" s="9" t="s">
        <v>2032</v>
      </c>
    </row>
    <row r="727" spans="1:9" ht="24" x14ac:dyDescent="0.2">
      <c r="A727" s="304"/>
      <c r="B727" s="172" t="s">
        <v>3128</v>
      </c>
      <c r="C727" s="172" t="s">
        <v>76</v>
      </c>
      <c r="D727" s="2" t="s">
        <v>429</v>
      </c>
      <c r="E727" s="182"/>
      <c r="F727" s="22" t="s">
        <v>1437</v>
      </c>
      <c r="G727" s="23" t="s">
        <v>1259</v>
      </c>
      <c r="H727" s="23" t="s">
        <v>143</v>
      </c>
      <c r="I727" s="9" t="s">
        <v>2033</v>
      </c>
    </row>
    <row r="728" spans="1:9" ht="24" x14ac:dyDescent="0.2">
      <c r="A728" s="304"/>
      <c r="B728" s="308" t="s">
        <v>3128</v>
      </c>
      <c r="C728" s="308" t="s">
        <v>76</v>
      </c>
      <c r="D728" s="282" t="s">
        <v>429</v>
      </c>
      <c r="E728" s="310"/>
      <c r="F728" s="311" t="s">
        <v>1437</v>
      </c>
      <c r="G728" s="305" t="s">
        <v>1259</v>
      </c>
      <c r="H728" s="305" t="s">
        <v>142</v>
      </c>
      <c r="I728" s="306" t="s">
        <v>2034</v>
      </c>
    </row>
    <row r="729" spans="1:9" ht="24" x14ac:dyDescent="0.2">
      <c r="A729" s="304"/>
      <c r="B729" s="172" t="s">
        <v>3128</v>
      </c>
      <c r="C729" s="172" t="s">
        <v>76</v>
      </c>
      <c r="D729" s="2" t="s">
        <v>429</v>
      </c>
      <c r="E729" s="182"/>
      <c r="F729" s="22" t="s">
        <v>1437</v>
      </c>
      <c r="G729" s="23" t="s">
        <v>1259</v>
      </c>
      <c r="H729" s="23" t="s">
        <v>457</v>
      </c>
      <c r="I729" s="9" t="s">
        <v>2035</v>
      </c>
    </row>
    <row r="730" spans="1:9" ht="24" x14ac:dyDescent="0.2">
      <c r="A730" s="304"/>
      <c r="B730" s="172" t="s">
        <v>3128</v>
      </c>
      <c r="C730" s="172" t="s">
        <v>76</v>
      </c>
      <c r="D730" s="2" t="s">
        <v>429</v>
      </c>
      <c r="E730" s="182"/>
      <c r="F730" s="22" t="s">
        <v>1437</v>
      </c>
      <c r="G730" s="23" t="s">
        <v>1259</v>
      </c>
      <c r="H730" s="23" t="s">
        <v>375</v>
      </c>
      <c r="I730" s="9" t="s">
        <v>3737</v>
      </c>
    </row>
    <row r="731" spans="1:9" ht="18.75" customHeight="1" x14ac:dyDescent="0.2">
      <c r="A731" s="304"/>
      <c r="B731" s="172" t="s">
        <v>3128</v>
      </c>
      <c r="C731" s="172" t="s">
        <v>76</v>
      </c>
      <c r="D731" s="2" t="s">
        <v>429</v>
      </c>
      <c r="E731" s="182"/>
      <c r="F731" s="22" t="s">
        <v>1437</v>
      </c>
      <c r="G731" s="23" t="s">
        <v>1259</v>
      </c>
      <c r="H731" s="23" t="s">
        <v>218</v>
      </c>
      <c r="I731" s="9" t="s">
        <v>2037</v>
      </c>
    </row>
    <row r="732" spans="1:9" ht="24" x14ac:dyDescent="0.2">
      <c r="A732" s="304"/>
      <c r="B732" s="172" t="s">
        <v>3128</v>
      </c>
      <c r="C732" s="172" t="s">
        <v>76</v>
      </c>
      <c r="D732" s="2" t="s">
        <v>429</v>
      </c>
      <c r="E732" s="182"/>
      <c r="F732" s="22" t="s">
        <v>1437</v>
      </c>
      <c r="G732" s="23" t="s">
        <v>1435</v>
      </c>
      <c r="H732" s="23" t="s">
        <v>465</v>
      </c>
      <c r="I732" s="9" t="s">
        <v>2038</v>
      </c>
    </row>
    <row r="733" spans="1:9" ht="24" x14ac:dyDescent="0.2">
      <c r="A733" s="304"/>
      <c r="B733" s="172" t="s">
        <v>3128</v>
      </c>
      <c r="C733" s="172" t="s">
        <v>76</v>
      </c>
      <c r="D733" s="2" t="s">
        <v>429</v>
      </c>
      <c r="E733" s="182"/>
      <c r="F733" s="22" t="s">
        <v>1437</v>
      </c>
      <c r="G733" s="23" t="s">
        <v>1460</v>
      </c>
      <c r="H733" s="23" t="s">
        <v>246</v>
      </c>
      <c r="I733" s="9" t="s">
        <v>3736</v>
      </c>
    </row>
    <row r="734" spans="1:9" ht="24" x14ac:dyDescent="0.2">
      <c r="A734" s="304"/>
      <c r="B734" s="172" t="s">
        <v>3128</v>
      </c>
      <c r="C734" s="172" t="s">
        <v>76</v>
      </c>
      <c r="D734" s="2" t="s">
        <v>429</v>
      </c>
      <c r="E734" s="182"/>
      <c r="F734" s="22" t="s">
        <v>1437</v>
      </c>
      <c r="G734" s="23" t="s">
        <v>1435</v>
      </c>
      <c r="H734" s="23" t="s">
        <v>248</v>
      </c>
      <c r="I734" s="9" t="s">
        <v>2040</v>
      </c>
    </row>
    <row r="735" spans="1:9" ht="24" x14ac:dyDescent="0.2">
      <c r="A735" s="304"/>
      <c r="B735" s="172" t="s">
        <v>3128</v>
      </c>
      <c r="C735" s="172" t="s">
        <v>76</v>
      </c>
      <c r="D735" s="2" t="s">
        <v>429</v>
      </c>
      <c r="E735" s="182"/>
      <c r="F735" s="22" t="s">
        <v>1437</v>
      </c>
      <c r="G735" s="23" t="s">
        <v>1435</v>
      </c>
      <c r="H735" s="23" t="s">
        <v>26</v>
      </c>
      <c r="I735" s="9" t="s">
        <v>2041</v>
      </c>
    </row>
    <row r="736" spans="1:9" ht="24" x14ac:dyDescent="0.2">
      <c r="A736" s="304"/>
      <c r="B736" s="308" t="s">
        <v>3128</v>
      </c>
      <c r="C736" s="308" t="s">
        <v>76</v>
      </c>
      <c r="D736" s="282" t="s">
        <v>429</v>
      </c>
      <c r="E736" s="310"/>
      <c r="F736" s="311" t="s">
        <v>1437</v>
      </c>
      <c r="G736" s="305" t="s">
        <v>185</v>
      </c>
      <c r="H736" s="305" t="s">
        <v>298</v>
      </c>
      <c r="I736" s="306" t="s">
        <v>2042</v>
      </c>
    </row>
    <row r="737" spans="1:9" ht="24" x14ac:dyDescent="0.2">
      <c r="A737" s="304"/>
      <c r="B737" s="308" t="s">
        <v>3128</v>
      </c>
      <c r="C737" s="308" t="s">
        <v>76</v>
      </c>
      <c r="D737" s="282" t="s">
        <v>429</v>
      </c>
      <c r="E737" s="310"/>
      <c r="F737" s="311" t="s">
        <v>1437</v>
      </c>
      <c r="G737" s="305" t="s">
        <v>1259</v>
      </c>
      <c r="H737" s="305" t="s">
        <v>460</v>
      </c>
      <c r="I737" s="306" t="s">
        <v>2043</v>
      </c>
    </row>
    <row r="738" spans="1:9" x14ac:dyDescent="0.2">
      <c r="A738" s="304"/>
      <c r="B738" s="172" t="s">
        <v>3128</v>
      </c>
      <c r="C738" s="172" t="s">
        <v>76</v>
      </c>
      <c r="D738" s="2" t="s">
        <v>429</v>
      </c>
      <c r="E738" s="182"/>
      <c r="F738" s="22" t="s">
        <v>1437</v>
      </c>
      <c r="G738" s="23" t="s">
        <v>1259</v>
      </c>
      <c r="H738" s="23" t="s">
        <v>142</v>
      </c>
      <c r="I738" s="9" t="s">
        <v>3672</v>
      </c>
    </row>
    <row r="739" spans="1:9" x14ac:dyDescent="0.2">
      <c r="A739" s="304"/>
      <c r="B739" s="172" t="s">
        <v>3128</v>
      </c>
      <c r="C739" s="172" t="s">
        <v>76</v>
      </c>
      <c r="D739" s="2" t="s">
        <v>429</v>
      </c>
      <c r="E739" s="182"/>
      <c r="F739" s="22" t="s">
        <v>1437</v>
      </c>
      <c r="G739" s="23" t="s">
        <v>1259</v>
      </c>
      <c r="H739" s="23" t="s">
        <v>142</v>
      </c>
      <c r="I739" s="9" t="s">
        <v>3673</v>
      </c>
    </row>
    <row r="740" spans="1:9" ht="36" x14ac:dyDescent="0.2">
      <c r="A740" s="304"/>
      <c r="B740" s="172" t="s">
        <v>3128</v>
      </c>
      <c r="C740" s="172" t="s">
        <v>76</v>
      </c>
      <c r="D740" s="2" t="s">
        <v>429</v>
      </c>
      <c r="E740" s="182"/>
      <c r="F740" s="22" t="s">
        <v>1437</v>
      </c>
      <c r="G740" s="23" t="s">
        <v>1259</v>
      </c>
      <c r="H740" s="23" t="s">
        <v>459</v>
      </c>
      <c r="I740" s="9" t="s">
        <v>2045</v>
      </c>
    </row>
    <row r="741" spans="1:9" ht="24" x14ac:dyDescent="0.2">
      <c r="A741" s="304"/>
      <c r="B741" s="172" t="s">
        <v>3128</v>
      </c>
      <c r="C741" s="172" t="s">
        <v>76</v>
      </c>
      <c r="D741" s="2" t="s">
        <v>429</v>
      </c>
      <c r="E741" s="182"/>
      <c r="F741" s="22" t="s">
        <v>1437</v>
      </c>
      <c r="G741" s="23" t="s">
        <v>1259</v>
      </c>
      <c r="H741" s="23" t="s">
        <v>460</v>
      </c>
      <c r="I741" s="9" t="s">
        <v>3669</v>
      </c>
    </row>
    <row r="742" spans="1:9" ht="24" x14ac:dyDescent="0.2">
      <c r="A742" s="304"/>
      <c r="B742" s="308" t="s">
        <v>3128</v>
      </c>
      <c r="C742" s="308" t="s">
        <v>76</v>
      </c>
      <c r="D742" s="282" t="s">
        <v>429</v>
      </c>
      <c r="E742" s="310"/>
      <c r="F742" s="311" t="s">
        <v>1437</v>
      </c>
      <c r="G742" s="305" t="s">
        <v>1259</v>
      </c>
      <c r="H742" s="305" t="s">
        <v>283</v>
      </c>
      <c r="I742" s="306" t="s">
        <v>3670</v>
      </c>
    </row>
    <row r="743" spans="1:9" ht="24" x14ac:dyDescent="0.2">
      <c r="A743" s="304"/>
      <c r="B743" s="172" t="s">
        <v>3128</v>
      </c>
      <c r="C743" s="172" t="s">
        <v>76</v>
      </c>
      <c r="D743" s="2" t="s">
        <v>429</v>
      </c>
      <c r="E743" s="182"/>
      <c r="F743" s="22" t="s">
        <v>1437</v>
      </c>
      <c r="G743" s="23" t="s">
        <v>1259</v>
      </c>
      <c r="H743" s="23" t="s">
        <v>24</v>
      </c>
      <c r="I743" s="9" t="s">
        <v>3671</v>
      </c>
    </row>
    <row r="744" spans="1:9" ht="24" x14ac:dyDescent="0.2">
      <c r="A744" s="304">
        <f>+A721+1</f>
        <v>58</v>
      </c>
      <c r="B744" s="308" t="s">
        <v>3135</v>
      </c>
      <c r="C744" s="308" t="s">
        <v>76</v>
      </c>
      <c r="D744" s="303" t="s">
        <v>2046</v>
      </c>
      <c r="E744" s="309">
        <f>COUNTIF($B$8:$B$822,"BR")-1</f>
        <v>2</v>
      </c>
      <c r="F744" s="305" t="s">
        <v>1436</v>
      </c>
      <c r="G744" s="305" t="s">
        <v>1259</v>
      </c>
      <c r="H744" s="305" t="s">
        <v>460</v>
      </c>
      <c r="I744" s="306" t="s">
        <v>2047</v>
      </c>
    </row>
    <row r="745" spans="1:9" ht="24" x14ac:dyDescent="0.2">
      <c r="A745" s="176"/>
      <c r="B745" s="178"/>
      <c r="C745" s="178"/>
      <c r="D745" s="75" t="s">
        <v>2046</v>
      </c>
      <c r="E745" s="183"/>
      <c r="F745" s="61"/>
      <c r="G745" s="62"/>
      <c r="H745" s="62"/>
      <c r="I745" s="63" t="s">
        <v>2048</v>
      </c>
    </row>
    <row r="746" spans="1:9" x14ac:dyDescent="0.2">
      <c r="A746" s="304"/>
      <c r="B746" s="172" t="s">
        <v>3135</v>
      </c>
      <c r="C746" s="172" t="s">
        <v>76</v>
      </c>
      <c r="D746" s="2" t="s">
        <v>2046</v>
      </c>
      <c r="E746" s="182"/>
      <c r="F746" s="22" t="s">
        <v>1437</v>
      </c>
      <c r="G746" s="23" t="s">
        <v>1435</v>
      </c>
      <c r="H746" s="23" t="s">
        <v>465</v>
      </c>
      <c r="I746" s="9" t="s">
        <v>2049</v>
      </c>
    </row>
    <row r="747" spans="1:9" x14ac:dyDescent="0.2">
      <c r="A747" s="176"/>
      <c r="B747" s="178"/>
      <c r="C747" s="178"/>
      <c r="D747" s="75" t="s">
        <v>2046</v>
      </c>
      <c r="E747" s="183"/>
      <c r="F747" s="61"/>
      <c r="G747" s="62"/>
      <c r="H747" s="62"/>
      <c r="I747" s="63" t="s">
        <v>2050</v>
      </c>
    </row>
    <row r="748" spans="1:9" ht="24" x14ac:dyDescent="0.2">
      <c r="A748" s="304"/>
      <c r="B748" s="172" t="s">
        <v>3135</v>
      </c>
      <c r="C748" s="172" t="s">
        <v>76</v>
      </c>
      <c r="D748" s="2" t="s">
        <v>2046</v>
      </c>
      <c r="E748" s="182"/>
      <c r="F748" s="22" t="s">
        <v>1437</v>
      </c>
      <c r="G748" s="23" t="s">
        <v>1259</v>
      </c>
      <c r="H748" s="23" t="s">
        <v>460</v>
      </c>
      <c r="I748" s="9" t="s">
        <v>2051</v>
      </c>
    </row>
    <row r="749" spans="1:9" x14ac:dyDescent="0.2">
      <c r="A749" s="176"/>
      <c r="B749" s="178"/>
      <c r="C749" s="178"/>
      <c r="D749" s="75" t="s">
        <v>2046</v>
      </c>
      <c r="E749" s="183"/>
      <c r="F749" s="61"/>
      <c r="G749" s="62"/>
      <c r="H749" s="62"/>
      <c r="I749" s="63" t="s">
        <v>2052</v>
      </c>
    </row>
    <row r="750" spans="1:9" x14ac:dyDescent="0.2">
      <c r="A750" s="176"/>
      <c r="B750" s="178"/>
      <c r="C750" s="178"/>
      <c r="D750" s="75" t="s">
        <v>2046</v>
      </c>
      <c r="E750" s="183"/>
      <c r="F750" s="61"/>
      <c r="G750" s="62"/>
      <c r="H750" s="62"/>
      <c r="I750" s="63" t="s">
        <v>2053</v>
      </c>
    </row>
    <row r="751" spans="1:9" ht="36" x14ac:dyDescent="0.2">
      <c r="A751" s="304">
        <f>+A744+1</f>
        <v>59</v>
      </c>
      <c r="B751" s="308" t="s">
        <v>3160</v>
      </c>
      <c r="C751" s="308" t="s">
        <v>76</v>
      </c>
      <c r="D751" s="188" t="s">
        <v>444</v>
      </c>
      <c r="E751" s="309">
        <f>COUNTIF($B$8:$B$822,"AI")-1</f>
        <v>22</v>
      </c>
      <c r="F751" s="305" t="s">
        <v>1436</v>
      </c>
      <c r="G751" s="305" t="s">
        <v>1259</v>
      </c>
      <c r="H751" s="305" t="s">
        <v>460</v>
      </c>
      <c r="I751" s="306" t="s">
        <v>2115</v>
      </c>
    </row>
    <row r="752" spans="1:9" x14ac:dyDescent="0.2">
      <c r="A752" s="304"/>
      <c r="B752" s="172" t="s">
        <v>3160</v>
      </c>
      <c r="C752" s="172" t="s">
        <v>76</v>
      </c>
      <c r="D752" s="27" t="s">
        <v>444</v>
      </c>
      <c r="E752" s="182"/>
      <c r="F752" s="22" t="s">
        <v>1437</v>
      </c>
      <c r="G752" s="23" t="s">
        <v>1259</v>
      </c>
      <c r="H752" s="23" t="s">
        <v>142</v>
      </c>
      <c r="I752" s="9" t="s">
        <v>2054</v>
      </c>
    </row>
    <row r="753" spans="1:9" x14ac:dyDescent="0.2">
      <c r="A753" s="304"/>
      <c r="B753" s="172" t="s">
        <v>3160</v>
      </c>
      <c r="C753" s="172" t="s">
        <v>76</v>
      </c>
      <c r="D753" s="27" t="s">
        <v>444</v>
      </c>
      <c r="E753" s="182"/>
      <c r="F753" s="22" t="s">
        <v>1437</v>
      </c>
      <c r="G753" s="23" t="s">
        <v>1259</v>
      </c>
      <c r="H753" s="23" t="s">
        <v>142</v>
      </c>
      <c r="I753" s="9" t="s">
        <v>2055</v>
      </c>
    </row>
    <row r="754" spans="1:9" x14ac:dyDescent="0.2">
      <c r="A754" s="176"/>
      <c r="B754" s="178"/>
      <c r="C754" s="178"/>
      <c r="D754" s="60" t="s">
        <v>444</v>
      </c>
      <c r="E754" s="183"/>
      <c r="F754" s="61"/>
      <c r="G754" s="62"/>
      <c r="H754" s="62"/>
      <c r="I754" s="63" t="s">
        <v>2056</v>
      </c>
    </row>
    <row r="755" spans="1:9" ht="18.75" customHeight="1" x14ac:dyDescent="0.2">
      <c r="A755" s="304"/>
      <c r="B755" s="172" t="s">
        <v>3160</v>
      </c>
      <c r="C755" s="172" t="s">
        <v>76</v>
      </c>
      <c r="D755" s="27" t="s">
        <v>444</v>
      </c>
      <c r="E755" s="182"/>
      <c r="F755" s="22" t="s">
        <v>1437</v>
      </c>
      <c r="G755" s="23" t="s">
        <v>1259</v>
      </c>
      <c r="H755" s="23" t="s">
        <v>218</v>
      </c>
      <c r="I755" s="9" t="s">
        <v>3427</v>
      </c>
    </row>
    <row r="756" spans="1:9" ht="24" x14ac:dyDescent="0.2">
      <c r="A756" s="304"/>
      <c r="B756" s="172" t="s">
        <v>3160</v>
      </c>
      <c r="C756" s="172" t="s">
        <v>76</v>
      </c>
      <c r="D756" s="27" t="s">
        <v>444</v>
      </c>
      <c r="E756" s="182"/>
      <c r="F756" s="22" t="s">
        <v>1437</v>
      </c>
      <c r="G756" s="23" t="s">
        <v>1259</v>
      </c>
      <c r="H756" s="23" t="s">
        <v>460</v>
      </c>
      <c r="I756" s="9" t="s">
        <v>2058</v>
      </c>
    </row>
    <row r="757" spans="1:9" ht="24" x14ac:dyDescent="0.2">
      <c r="A757" s="176"/>
      <c r="B757" s="178"/>
      <c r="C757" s="178"/>
      <c r="D757" s="60" t="s">
        <v>444</v>
      </c>
      <c r="E757" s="183"/>
      <c r="F757" s="61"/>
      <c r="G757" s="62"/>
      <c r="H757" s="62"/>
      <c r="I757" s="63" t="s">
        <v>2059</v>
      </c>
    </row>
    <row r="758" spans="1:9" ht="24" x14ac:dyDescent="0.2">
      <c r="A758" s="176"/>
      <c r="B758" s="178"/>
      <c r="C758" s="178"/>
      <c r="D758" s="60" t="s">
        <v>444</v>
      </c>
      <c r="E758" s="183"/>
      <c r="F758" s="61"/>
      <c r="G758" s="62"/>
      <c r="H758" s="62"/>
      <c r="I758" s="63" t="s">
        <v>2060</v>
      </c>
    </row>
    <row r="759" spans="1:9" x14ac:dyDescent="0.2">
      <c r="A759" s="304"/>
      <c r="B759" s="172" t="s">
        <v>3160</v>
      </c>
      <c r="C759" s="172" t="s">
        <v>76</v>
      </c>
      <c r="D759" s="27" t="s">
        <v>444</v>
      </c>
      <c r="E759" s="182"/>
      <c r="F759" s="22" t="s">
        <v>1437</v>
      </c>
      <c r="G759" s="23" t="s">
        <v>1259</v>
      </c>
      <c r="H759" s="23" t="s">
        <v>460</v>
      </c>
      <c r="I759" s="9" t="s">
        <v>2061</v>
      </c>
    </row>
    <row r="760" spans="1:9" x14ac:dyDescent="0.2">
      <c r="A760" s="304"/>
      <c r="B760" s="172" t="s">
        <v>3160</v>
      </c>
      <c r="C760" s="172" t="s">
        <v>76</v>
      </c>
      <c r="D760" s="27" t="s">
        <v>444</v>
      </c>
      <c r="E760" s="182"/>
      <c r="F760" s="22" t="s">
        <v>1437</v>
      </c>
      <c r="G760" s="23" t="s">
        <v>1259</v>
      </c>
      <c r="H760" s="23" t="s">
        <v>143</v>
      </c>
      <c r="I760" s="9" t="s">
        <v>2062</v>
      </c>
    </row>
    <row r="761" spans="1:9" ht="24" x14ac:dyDescent="0.2">
      <c r="A761" s="304"/>
      <c r="B761" s="172" t="s">
        <v>3160</v>
      </c>
      <c r="C761" s="172" t="s">
        <v>76</v>
      </c>
      <c r="D761" s="27" t="s">
        <v>444</v>
      </c>
      <c r="E761" s="182"/>
      <c r="F761" s="22" t="s">
        <v>1437</v>
      </c>
      <c r="G761" s="23" t="s">
        <v>1435</v>
      </c>
      <c r="H761" s="23" t="s">
        <v>465</v>
      </c>
      <c r="I761" s="9" t="s">
        <v>3715</v>
      </c>
    </row>
    <row r="762" spans="1:9" x14ac:dyDescent="0.2">
      <c r="A762" s="174"/>
      <c r="B762" s="178"/>
      <c r="C762" s="178"/>
      <c r="D762" s="60" t="s">
        <v>444</v>
      </c>
      <c r="E762" s="183"/>
      <c r="F762" s="61"/>
      <c r="G762" s="62"/>
      <c r="H762" s="62"/>
      <c r="I762" s="63" t="s">
        <v>2064</v>
      </c>
    </row>
    <row r="763" spans="1:9" x14ac:dyDescent="0.2">
      <c r="A763" s="304"/>
      <c r="B763" s="172" t="s">
        <v>3160</v>
      </c>
      <c r="C763" s="172" t="s">
        <v>76</v>
      </c>
      <c r="D763" s="27" t="s">
        <v>444</v>
      </c>
      <c r="E763" s="182"/>
      <c r="F763" s="22" t="s">
        <v>1437</v>
      </c>
      <c r="G763" s="23" t="s">
        <v>1259</v>
      </c>
      <c r="H763" s="23" t="s">
        <v>460</v>
      </c>
      <c r="I763" s="9" t="s">
        <v>2065</v>
      </c>
    </row>
    <row r="764" spans="1:9" x14ac:dyDescent="0.2">
      <c r="A764" s="304"/>
      <c r="B764" s="172" t="s">
        <v>3160</v>
      </c>
      <c r="C764" s="172" t="s">
        <v>76</v>
      </c>
      <c r="D764" s="27" t="s">
        <v>444</v>
      </c>
      <c r="E764" s="182"/>
      <c r="F764" s="22" t="s">
        <v>1437</v>
      </c>
      <c r="G764" s="23" t="s">
        <v>1259</v>
      </c>
      <c r="H764" s="23" t="s">
        <v>457</v>
      </c>
      <c r="I764" s="9" t="s">
        <v>2066</v>
      </c>
    </row>
    <row r="765" spans="1:9" x14ac:dyDescent="0.2">
      <c r="A765" s="304"/>
      <c r="B765" s="172" t="s">
        <v>3160</v>
      </c>
      <c r="C765" s="172" t="s">
        <v>76</v>
      </c>
      <c r="D765" s="27" t="s">
        <v>444</v>
      </c>
      <c r="E765" s="182"/>
      <c r="F765" s="22" t="s">
        <v>1437</v>
      </c>
      <c r="G765" s="23" t="s">
        <v>1259</v>
      </c>
      <c r="H765" s="23" t="s">
        <v>143</v>
      </c>
      <c r="I765" s="9" t="s">
        <v>2067</v>
      </c>
    </row>
    <row r="766" spans="1:9" x14ac:dyDescent="0.2">
      <c r="A766" s="176"/>
      <c r="B766" s="178"/>
      <c r="C766" s="178"/>
      <c r="D766" s="60" t="s">
        <v>444</v>
      </c>
      <c r="E766" s="183"/>
      <c r="F766" s="61"/>
      <c r="G766" s="62"/>
      <c r="H766" s="62"/>
      <c r="I766" s="63" t="s">
        <v>2068</v>
      </c>
    </row>
    <row r="767" spans="1:9" x14ac:dyDescent="0.2">
      <c r="A767" s="304"/>
      <c r="B767" s="172" t="s">
        <v>3160</v>
      </c>
      <c r="C767" s="172" t="s">
        <v>76</v>
      </c>
      <c r="D767" s="27" t="s">
        <v>444</v>
      </c>
      <c r="E767" s="182"/>
      <c r="F767" s="22" t="s">
        <v>1437</v>
      </c>
      <c r="G767" s="23" t="s">
        <v>1259</v>
      </c>
      <c r="H767" s="23" t="s">
        <v>460</v>
      </c>
      <c r="I767" s="9" t="s">
        <v>2069</v>
      </c>
    </row>
    <row r="768" spans="1:9" x14ac:dyDescent="0.2">
      <c r="A768" s="176"/>
      <c r="B768" s="178"/>
      <c r="C768" s="178"/>
      <c r="D768" s="60" t="s">
        <v>444</v>
      </c>
      <c r="E768" s="183"/>
      <c r="F768" s="61"/>
      <c r="G768" s="62"/>
      <c r="H768" s="62"/>
      <c r="I768" s="63" t="s">
        <v>2070</v>
      </c>
    </row>
    <row r="769" spans="1:9" x14ac:dyDescent="0.2">
      <c r="A769" s="304"/>
      <c r="B769" s="172" t="s">
        <v>3160</v>
      </c>
      <c r="C769" s="172" t="s">
        <v>76</v>
      </c>
      <c r="D769" s="27" t="s">
        <v>444</v>
      </c>
      <c r="E769" s="182"/>
      <c r="F769" s="22" t="s">
        <v>1437</v>
      </c>
      <c r="G769" s="23" t="s">
        <v>1259</v>
      </c>
      <c r="H769" s="23" t="s">
        <v>283</v>
      </c>
      <c r="I769" s="9" t="s">
        <v>2071</v>
      </c>
    </row>
    <row r="770" spans="1:9" x14ac:dyDescent="0.2">
      <c r="A770" s="304"/>
      <c r="B770" s="172" t="s">
        <v>3160</v>
      </c>
      <c r="C770" s="172" t="s">
        <v>76</v>
      </c>
      <c r="D770" s="27" t="s">
        <v>444</v>
      </c>
      <c r="E770" s="182"/>
      <c r="F770" s="22" t="s">
        <v>1437</v>
      </c>
      <c r="G770" s="23" t="s">
        <v>443</v>
      </c>
      <c r="H770" s="23" t="s">
        <v>479</v>
      </c>
      <c r="I770" s="9" t="s">
        <v>2072</v>
      </c>
    </row>
    <row r="771" spans="1:9" x14ac:dyDescent="0.2">
      <c r="A771" s="304"/>
      <c r="B771" s="172" t="s">
        <v>3160</v>
      </c>
      <c r="C771" s="172" t="s">
        <v>76</v>
      </c>
      <c r="D771" s="27" t="s">
        <v>444</v>
      </c>
      <c r="E771" s="182"/>
      <c r="F771" s="22" t="s">
        <v>1437</v>
      </c>
      <c r="G771" s="23" t="s">
        <v>1435</v>
      </c>
      <c r="H771" s="23" t="s">
        <v>26</v>
      </c>
      <c r="I771" s="9" t="s">
        <v>2073</v>
      </c>
    </row>
    <row r="772" spans="1:9" x14ac:dyDescent="0.2">
      <c r="A772" s="304"/>
      <c r="B772" s="172" t="s">
        <v>3160</v>
      </c>
      <c r="C772" s="172" t="s">
        <v>76</v>
      </c>
      <c r="D772" s="27" t="s">
        <v>444</v>
      </c>
      <c r="E772" s="182"/>
      <c r="F772" s="22" t="s">
        <v>1437</v>
      </c>
      <c r="G772" s="23" t="s">
        <v>1259</v>
      </c>
      <c r="H772" s="23" t="s">
        <v>460</v>
      </c>
      <c r="I772" s="9" t="s">
        <v>2074</v>
      </c>
    </row>
    <row r="773" spans="1:9" x14ac:dyDescent="0.2">
      <c r="A773" s="304"/>
      <c r="B773" s="172" t="s">
        <v>3160</v>
      </c>
      <c r="C773" s="172" t="s">
        <v>76</v>
      </c>
      <c r="D773" s="27" t="s">
        <v>444</v>
      </c>
      <c r="E773" s="182"/>
      <c r="F773" s="22" t="s">
        <v>1437</v>
      </c>
      <c r="G773" s="23" t="s">
        <v>1259</v>
      </c>
      <c r="H773" s="23" t="s">
        <v>460</v>
      </c>
      <c r="I773" s="9" t="s">
        <v>2075</v>
      </c>
    </row>
    <row r="774" spans="1:9" x14ac:dyDescent="0.2">
      <c r="A774" s="304"/>
      <c r="B774" s="172" t="s">
        <v>3160</v>
      </c>
      <c r="C774" s="172" t="s">
        <v>76</v>
      </c>
      <c r="D774" s="27" t="s">
        <v>444</v>
      </c>
      <c r="E774" s="182"/>
      <c r="F774" s="22" t="s">
        <v>1437</v>
      </c>
      <c r="G774" s="23" t="s">
        <v>1259</v>
      </c>
      <c r="H774" s="23" t="s">
        <v>375</v>
      </c>
      <c r="I774" s="9" t="s">
        <v>3491</v>
      </c>
    </row>
    <row r="775" spans="1:9" ht="15" x14ac:dyDescent="0.2">
      <c r="A775" s="304"/>
      <c r="B775" s="172" t="s">
        <v>3160</v>
      </c>
      <c r="C775" s="172" t="s">
        <v>76</v>
      </c>
      <c r="D775" s="27" t="s">
        <v>444</v>
      </c>
      <c r="E775" s="182"/>
      <c r="F775" s="22" t="s">
        <v>1437</v>
      </c>
      <c r="G775" s="23" t="s">
        <v>1259</v>
      </c>
      <c r="H775" s="23" t="s">
        <v>142</v>
      </c>
      <c r="I775" s="9" t="s">
        <v>3490</v>
      </c>
    </row>
    <row r="776" spans="1:9" x14ac:dyDescent="0.2">
      <c r="A776" s="304"/>
      <c r="B776" s="172" t="s">
        <v>3160</v>
      </c>
      <c r="C776" s="172" t="s">
        <v>76</v>
      </c>
      <c r="D776" s="27" t="s">
        <v>444</v>
      </c>
      <c r="E776" s="182"/>
      <c r="F776" s="22" t="s">
        <v>1437</v>
      </c>
      <c r="G776" s="23" t="s">
        <v>1259</v>
      </c>
      <c r="H776" s="23" t="s">
        <v>283</v>
      </c>
      <c r="I776" s="9" t="s">
        <v>3589</v>
      </c>
    </row>
    <row r="777" spans="1:9" x14ac:dyDescent="0.2">
      <c r="A777" s="304"/>
      <c r="B777" s="172" t="s">
        <v>3160</v>
      </c>
      <c r="C777" s="172" t="s">
        <v>76</v>
      </c>
      <c r="D777" s="27" t="s">
        <v>444</v>
      </c>
      <c r="E777" s="182"/>
      <c r="F777" s="22" t="s">
        <v>1437</v>
      </c>
      <c r="G777" s="23" t="s">
        <v>1259</v>
      </c>
      <c r="H777" s="23" t="s">
        <v>460</v>
      </c>
      <c r="I777" s="9" t="s">
        <v>3717</v>
      </c>
    </row>
    <row r="778" spans="1:9" ht="24" x14ac:dyDescent="0.2">
      <c r="A778" s="304"/>
      <c r="B778" s="172" t="s">
        <v>3160</v>
      </c>
      <c r="C778" s="172" t="s">
        <v>76</v>
      </c>
      <c r="D778" s="27" t="s">
        <v>444</v>
      </c>
      <c r="E778" s="182"/>
      <c r="F778" s="22" t="s">
        <v>1437</v>
      </c>
      <c r="G778" s="23" t="s">
        <v>1259</v>
      </c>
      <c r="H778" s="23" t="s">
        <v>142</v>
      </c>
      <c r="I778" s="9" t="s">
        <v>3610</v>
      </c>
    </row>
    <row r="779" spans="1:9" ht="24" x14ac:dyDescent="0.2">
      <c r="A779" s="304"/>
      <c r="B779" s="172" t="s">
        <v>3160</v>
      </c>
      <c r="C779" s="172" t="s">
        <v>76</v>
      </c>
      <c r="D779" s="27" t="s">
        <v>444</v>
      </c>
      <c r="E779" s="182"/>
      <c r="F779" s="22" t="s">
        <v>1437</v>
      </c>
      <c r="G779" s="23" t="s">
        <v>1259</v>
      </c>
      <c r="H779" s="23" t="s">
        <v>460</v>
      </c>
      <c r="I779" s="9" t="s">
        <v>3716</v>
      </c>
    </row>
    <row r="780" spans="1:9" ht="51.75" customHeight="1" x14ac:dyDescent="0.2">
      <c r="A780" s="304">
        <f>+A751+1</f>
        <v>60</v>
      </c>
      <c r="B780" s="308" t="s">
        <v>3192</v>
      </c>
      <c r="C780" s="308" t="s">
        <v>76</v>
      </c>
      <c r="D780" s="188" t="s">
        <v>2103</v>
      </c>
      <c r="E780" s="309">
        <f>COUNTIF($B$8:$B$822,"FZ")-1</f>
        <v>5</v>
      </c>
      <c r="F780" s="305" t="s">
        <v>1436</v>
      </c>
      <c r="G780" s="305" t="s">
        <v>1259</v>
      </c>
      <c r="H780" s="305" t="s">
        <v>460</v>
      </c>
      <c r="I780" s="306" t="s">
        <v>3746</v>
      </c>
    </row>
    <row r="781" spans="1:9" ht="48" x14ac:dyDescent="0.2">
      <c r="A781" s="304"/>
      <c r="B781" s="172" t="s">
        <v>3192</v>
      </c>
      <c r="C781" s="172" t="s">
        <v>76</v>
      </c>
      <c r="D781" s="27" t="s">
        <v>2103</v>
      </c>
      <c r="E781" s="182"/>
      <c r="F781" s="22" t="s">
        <v>1437</v>
      </c>
      <c r="G781" s="23" t="s">
        <v>1259</v>
      </c>
      <c r="H781" s="23" t="s">
        <v>460</v>
      </c>
      <c r="I781" s="9" t="s">
        <v>3605</v>
      </c>
    </row>
    <row r="782" spans="1:9" ht="24" x14ac:dyDescent="0.2">
      <c r="A782" s="304"/>
      <c r="B782" s="172" t="s">
        <v>3192</v>
      </c>
      <c r="C782" s="172" t="s">
        <v>76</v>
      </c>
      <c r="D782" s="27" t="s">
        <v>2103</v>
      </c>
      <c r="E782" s="182"/>
      <c r="F782" s="22" t="s">
        <v>1437</v>
      </c>
      <c r="G782" s="23" t="s">
        <v>1259</v>
      </c>
      <c r="H782" s="23" t="s">
        <v>143</v>
      </c>
      <c r="I782" s="9" t="s">
        <v>2078</v>
      </c>
    </row>
    <row r="783" spans="1:9" ht="24" x14ac:dyDescent="0.2">
      <c r="A783" s="304"/>
      <c r="B783" s="172" t="s">
        <v>3192</v>
      </c>
      <c r="C783" s="172" t="s">
        <v>76</v>
      </c>
      <c r="D783" s="27" t="s">
        <v>2103</v>
      </c>
      <c r="E783" s="182"/>
      <c r="F783" s="22" t="s">
        <v>1437</v>
      </c>
      <c r="G783" s="23" t="s">
        <v>1259</v>
      </c>
      <c r="H783" s="23" t="s">
        <v>460</v>
      </c>
      <c r="I783" s="9" t="s">
        <v>2079</v>
      </c>
    </row>
    <row r="784" spans="1:9" ht="24" x14ac:dyDescent="0.2">
      <c r="A784" s="304"/>
      <c r="B784" s="172" t="s">
        <v>3192</v>
      </c>
      <c r="C784" s="172" t="s">
        <v>76</v>
      </c>
      <c r="D784" s="27" t="s">
        <v>2103</v>
      </c>
      <c r="E784" s="182"/>
      <c r="F784" s="22" t="s">
        <v>1437</v>
      </c>
      <c r="G784" s="23" t="s">
        <v>1259</v>
      </c>
      <c r="H784" s="23" t="s">
        <v>460</v>
      </c>
      <c r="I784" s="9" t="s">
        <v>2080</v>
      </c>
    </row>
    <row r="785" spans="1:9" x14ac:dyDescent="0.2">
      <c r="A785" s="304"/>
      <c r="B785" s="172" t="s">
        <v>3192</v>
      </c>
      <c r="C785" s="172" t="s">
        <v>76</v>
      </c>
      <c r="D785" s="27" t="s">
        <v>2103</v>
      </c>
      <c r="E785" s="182"/>
      <c r="F785" s="22" t="s">
        <v>1437</v>
      </c>
      <c r="G785" s="23" t="s">
        <v>1259</v>
      </c>
      <c r="H785" s="23" t="s">
        <v>142</v>
      </c>
      <c r="I785" s="9" t="s">
        <v>2081</v>
      </c>
    </row>
    <row r="786" spans="1:9" ht="24" x14ac:dyDescent="0.2">
      <c r="A786" s="304">
        <f>+A780+1</f>
        <v>61</v>
      </c>
      <c r="B786" s="308" t="s">
        <v>3151</v>
      </c>
      <c r="C786" s="308" t="s">
        <v>76</v>
      </c>
      <c r="D786" s="188" t="s">
        <v>2104</v>
      </c>
      <c r="E786" s="309">
        <f>COUNTIF($B$8:$B$822,"TF")-1</f>
        <v>3</v>
      </c>
      <c r="F786" s="305" t="s">
        <v>1436</v>
      </c>
      <c r="G786" s="305" t="s">
        <v>1259</v>
      </c>
      <c r="H786" s="305" t="s">
        <v>460</v>
      </c>
      <c r="I786" s="306" t="s">
        <v>3632</v>
      </c>
    </row>
    <row r="787" spans="1:9" x14ac:dyDescent="0.2">
      <c r="A787" s="304"/>
      <c r="B787" s="172" t="s">
        <v>3151</v>
      </c>
      <c r="C787" s="172" t="s">
        <v>76</v>
      </c>
      <c r="D787" s="27" t="s">
        <v>2104</v>
      </c>
      <c r="E787" s="182"/>
      <c r="F787" s="22" t="s">
        <v>1437</v>
      </c>
      <c r="G787" s="23" t="s">
        <v>1259</v>
      </c>
      <c r="H787" s="23" t="s">
        <v>142</v>
      </c>
      <c r="I787" s="9" t="s">
        <v>2084</v>
      </c>
    </row>
    <row r="788" spans="1:9" x14ac:dyDescent="0.2">
      <c r="A788" s="304"/>
      <c r="B788" s="172" t="s">
        <v>3151</v>
      </c>
      <c r="C788" s="172" t="s">
        <v>76</v>
      </c>
      <c r="D788" s="27" t="s">
        <v>2104</v>
      </c>
      <c r="E788" s="182"/>
      <c r="F788" s="22" t="s">
        <v>1437</v>
      </c>
      <c r="G788" s="23" t="s">
        <v>1435</v>
      </c>
      <c r="H788" s="23" t="s">
        <v>465</v>
      </c>
      <c r="I788" s="9" t="s">
        <v>3631</v>
      </c>
    </row>
    <row r="789" spans="1:9" ht="24" x14ac:dyDescent="0.2">
      <c r="A789" s="304"/>
      <c r="B789" s="172" t="s">
        <v>3151</v>
      </c>
      <c r="C789" s="172" t="s">
        <v>76</v>
      </c>
      <c r="D789" s="27" t="s">
        <v>2104</v>
      </c>
      <c r="E789" s="182"/>
      <c r="F789" s="22" t="s">
        <v>1437</v>
      </c>
      <c r="G789" s="23" t="s">
        <v>1259</v>
      </c>
      <c r="H789" s="23" t="s">
        <v>646</v>
      </c>
      <c r="I789" s="9" t="s">
        <v>2086</v>
      </c>
    </row>
    <row r="790" spans="1:9" x14ac:dyDescent="0.2">
      <c r="A790" s="304">
        <f>+A786+1</f>
        <v>62</v>
      </c>
      <c r="B790" s="308" t="s">
        <v>2567</v>
      </c>
      <c r="C790" s="308" t="s">
        <v>76</v>
      </c>
      <c r="D790" s="188" t="s">
        <v>2105</v>
      </c>
      <c r="E790" s="309">
        <f>COUNTIF($B$8:$B$822,"MK")-1</f>
        <v>1</v>
      </c>
      <c r="F790" s="305" t="s">
        <v>1436</v>
      </c>
      <c r="G790" s="305" t="s">
        <v>1259</v>
      </c>
      <c r="H790" s="305" t="s">
        <v>460</v>
      </c>
      <c r="I790" s="306" t="s">
        <v>2087</v>
      </c>
    </row>
    <row r="791" spans="1:9" ht="24" x14ac:dyDescent="0.2">
      <c r="A791" s="304"/>
      <c r="B791" s="172" t="s">
        <v>2567</v>
      </c>
      <c r="C791" s="172" t="s">
        <v>76</v>
      </c>
      <c r="D791" s="27" t="s">
        <v>2105</v>
      </c>
      <c r="E791" s="182"/>
      <c r="F791" s="22" t="s">
        <v>1437</v>
      </c>
      <c r="G791" s="23" t="s">
        <v>1259</v>
      </c>
      <c r="H791" s="23" t="s">
        <v>142</v>
      </c>
      <c r="I791" s="9" t="s">
        <v>2088</v>
      </c>
    </row>
    <row r="792" spans="1:9" ht="36" x14ac:dyDescent="0.2">
      <c r="A792" s="304">
        <f>+A790+1</f>
        <v>63</v>
      </c>
      <c r="B792" s="308" t="s">
        <v>2622</v>
      </c>
      <c r="C792" s="308" t="s">
        <v>76</v>
      </c>
      <c r="D792" s="188" t="s">
        <v>2143</v>
      </c>
      <c r="E792" s="309">
        <f>COUNTIF($B$8:$B$822,"AF")-1</f>
        <v>1</v>
      </c>
      <c r="F792" s="305" t="s">
        <v>1436</v>
      </c>
      <c r="G792" s="305" t="s">
        <v>1259</v>
      </c>
      <c r="H792" s="305" t="s">
        <v>460</v>
      </c>
      <c r="I792" s="306" t="s">
        <v>2144</v>
      </c>
    </row>
    <row r="793" spans="1:9" ht="24" x14ac:dyDescent="0.2">
      <c r="A793" s="304"/>
      <c r="B793" s="172" t="s">
        <v>2622</v>
      </c>
      <c r="C793" s="172" t="s">
        <v>76</v>
      </c>
      <c r="D793" s="27" t="s">
        <v>2143</v>
      </c>
      <c r="E793" s="182"/>
      <c r="F793" s="22" t="s">
        <v>1437</v>
      </c>
      <c r="G793" s="23" t="s">
        <v>1259</v>
      </c>
      <c r="H793" s="23" t="s">
        <v>460</v>
      </c>
      <c r="I793" s="9" t="s">
        <v>2145</v>
      </c>
    </row>
    <row r="794" spans="1:9" ht="24" x14ac:dyDescent="0.2">
      <c r="A794" s="304">
        <f>+A792+1</f>
        <v>64</v>
      </c>
      <c r="B794" s="308" t="s">
        <v>2281</v>
      </c>
      <c r="C794" s="308" t="s">
        <v>76</v>
      </c>
      <c r="D794" s="188" t="s">
        <v>3429</v>
      </c>
      <c r="E794" s="309">
        <f>COUNTIF($B$8:$B$822,"MI")-1</f>
        <v>1</v>
      </c>
      <c r="F794" s="305" t="s">
        <v>1436</v>
      </c>
      <c r="G794" s="305" t="s">
        <v>1259</v>
      </c>
      <c r="H794" s="305" t="s">
        <v>460</v>
      </c>
      <c r="I794" s="306" t="s">
        <v>3431</v>
      </c>
    </row>
    <row r="795" spans="1:9" ht="24" x14ac:dyDescent="0.2">
      <c r="A795" s="304"/>
      <c r="B795" s="172" t="s">
        <v>2281</v>
      </c>
      <c r="C795" s="172" t="s">
        <v>76</v>
      </c>
      <c r="D795" s="27" t="s">
        <v>3429</v>
      </c>
      <c r="E795" s="182"/>
      <c r="F795" s="22" t="s">
        <v>1437</v>
      </c>
      <c r="G795" s="23" t="s">
        <v>1259</v>
      </c>
      <c r="H795" s="23" t="s">
        <v>460</v>
      </c>
      <c r="I795" s="9" t="s">
        <v>3430</v>
      </c>
    </row>
    <row r="796" spans="1:9" ht="24" x14ac:dyDescent="0.2">
      <c r="A796" s="174"/>
      <c r="B796" s="226"/>
      <c r="C796" s="226"/>
      <c r="D796" s="227" t="s">
        <v>3432</v>
      </c>
      <c r="E796" s="194"/>
      <c r="F796" s="62"/>
      <c r="G796" s="62"/>
      <c r="H796" s="62"/>
      <c r="I796" s="63" t="s">
        <v>3433</v>
      </c>
    </row>
    <row r="797" spans="1:9" x14ac:dyDescent="0.2">
      <c r="A797" s="176"/>
      <c r="B797" s="226"/>
      <c r="C797" s="226"/>
      <c r="D797" s="227" t="s">
        <v>3432</v>
      </c>
      <c r="E797" s="183"/>
      <c r="F797" s="61"/>
      <c r="G797" s="62"/>
      <c r="H797" s="62"/>
      <c r="I797" s="63" t="s">
        <v>3434</v>
      </c>
    </row>
  </sheetData>
  <autoFilter ref="A1:I797"/>
  <mergeCells count="1">
    <mergeCell ref="D554:E554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XEZ40"/>
  <sheetViews>
    <sheetView topLeftCell="A19" workbookViewId="0">
      <selection activeCell="D48" sqref="D48"/>
    </sheetView>
  </sheetViews>
  <sheetFormatPr defaultRowHeight="12.75" x14ac:dyDescent="0.2"/>
  <cols>
    <col min="1" max="1" width="9.7109375" style="290" customWidth="1"/>
    <col min="2" max="2" width="13" customWidth="1"/>
    <col min="3" max="3" width="117.28515625" bestFit="1" customWidth="1"/>
    <col min="4" max="4" width="134.140625" bestFit="1" customWidth="1"/>
  </cols>
  <sheetData>
    <row r="1" spans="1:16380" ht="72.75" thickTop="1" x14ac:dyDescent="0.2">
      <c r="A1" s="12" t="s">
        <v>3400</v>
      </c>
      <c r="B1" s="12" t="s">
        <v>75</v>
      </c>
      <c r="C1" s="12" t="s">
        <v>126</v>
      </c>
      <c r="D1" s="12" t="s">
        <v>2092</v>
      </c>
      <c r="E1" s="12" t="s">
        <v>3400</v>
      </c>
      <c r="F1" s="12" t="s">
        <v>75</v>
      </c>
      <c r="G1" s="12" t="s">
        <v>126</v>
      </c>
      <c r="H1" s="12" t="s">
        <v>3402</v>
      </c>
      <c r="I1" s="12" t="s">
        <v>1902</v>
      </c>
      <c r="J1" s="12" t="s">
        <v>2089</v>
      </c>
      <c r="K1" s="12" t="s">
        <v>2090</v>
      </c>
      <c r="L1" s="12" t="s">
        <v>2092</v>
      </c>
      <c r="M1" s="12" t="s">
        <v>3400</v>
      </c>
      <c r="N1" s="12" t="s">
        <v>75</v>
      </c>
      <c r="O1" s="12" t="s">
        <v>126</v>
      </c>
      <c r="P1" s="12" t="s">
        <v>3402</v>
      </c>
      <c r="Q1" s="12" t="s">
        <v>1902</v>
      </c>
      <c r="R1" s="12" t="s">
        <v>2089</v>
      </c>
      <c r="S1" s="12" t="s">
        <v>2090</v>
      </c>
      <c r="T1" s="12" t="s">
        <v>2092</v>
      </c>
      <c r="U1" s="12" t="s">
        <v>3400</v>
      </c>
      <c r="V1" s="12" t="s">
        <v>75</v>
      </c>
      <c r="W1" s="12" t="s">
        <v>126</v>
      </c>
      <c r="X1" s="12" t="s">
        <v>3402</v>
      </c>
      <c r="Y1" s="12" t="s">
        <v>1902</v>
      </c>
      <c r="Z1" s="12" t="s">
        <v>2089</v>
      </c>
      <c r="AA1" s="12" t="s">
        <v>2090</v>
      </c>
      <c r="AB1" s="12" t="s">
        <v>2092</v>
      </c>
      <c r="AC1" s="12" t="s">
        <v>3400</v>
      </c>
      <c r="AD1" s="12" t="s">
        <v>75</v>
      </c>
      <c r="AE1" s="12" t="s">
        <v>126</v>
      </c>
      <c r="AF1" s="12" t="s">
        <v>3402</v>
      </c>
      <c r="AG1" s="12" t="s">
        <v>1902</v>
      </c>
      <c r="AH1" s="12" t="s">
        <v>2089</v>
      </c>
      <c r="AI1" s="12" t="s">
        <v>2090</v>
      </c>
      <c r="AJ1" s="12" t="s">
        <v>2092</v>
      </c>
      <c r="AK1" s="12" t="s">
        <v>3400</v>
      </c>
      <c r="AL1" s="12" t="s">
        <v>75</v>
      </c>
      <c r="AM1" s="12" t="s">
        <v>126</v>
      </c>
      <c r="AN1" s="12" t="s">
        <v>3402</v>
      </c>
      <c r="AO1" s="12" t="s">
        <v>1902</v>
      </c>
      <c r="AP1" s="12" t="s">
        <v>2089</v>
      </c>
      <c r="AQ1" s="12" t="s">
        <v>2090</v>
      </c>
      <c r="AR1" s="12" t="s">
        <v>2092</v>
      </c>
      <c r="AS1" s="12" t="s">
        <v>3400</v>
      </c>
      <c r="AT1" s="12" t="s">
        <v>75</v>
      </c>
      <c r="AU1" s="12" t="s">
        <v>126</v>
      </c>
      <c r="AV1" s="12" t="s">
        <v>3402</v>
      </c>
      <c r="AW1" s="12" t="s">
        <v>1902</v>
      </c>
      <c r="AX1" s="12" t="s">
        <v>2089</v>
      </c>
      <c r="AY1" s="12" t="s">
        <v>2090</v>
      </c>
      <c r="AZ1" s="12" t="s">
        <v>2092</v>
      </c>
      <c r="BA1" s="12" t="s">
        <v>3400</v>
      </c>
      <c r="BB1" s="12" t="s">
        <v>75</v>
      </c>
      <c r="BC1" s="12" t="s">
        <v>126</v>
      </c>
      <c r="BD1" s="12" t="s">
        <v>3402</v>
      </c>
      <c r="BE1" s="12" t="s">
        <v>1902</v>
      </c>
      <c r="BF1" s="12" t="s">
        <v>2089</v>
      </c>
      <c r="BG1" s="12" t="s">
        <v>2090</v>
      </c>
      <c r="BH1" s="12" t="s">
        <v>2092</v>
      </c>
      <c r="BI1" s="12" t="s">
        <v>3400</v>
      </c>
      <c r="BJ1" s="12" t="s">
        <v>75</v>
      </c>
      <c r="BK1" s="12" t="s">
        <v>126</v>
      </c>
      <c r="BL1" s="12" t="s">
        <v>3402</v>
      </c>
      <c r="BM1" s="12" t="s">
        <v>1902</v>
      </c>
      <c r="BN1" s="12" t="s">
        <v>2089</v>
      </c>
      <c r="BO1" s="12" t="s">
        <v>2090</v>
      </c>
      <c r="BP1" s="12" t="s">
        <v>2092</v>
      </c>
      <c r="BQ1" s="12" t="s">
        <v>3400</v>
      </c>
      <c r="BR1" s="12" t="s">
        <v>75</v>
      </c>
      <c r="BS1" s="12" t="s">
        <v>126</v>
      </c>
      <c r="BT1" s="12" t="s">
        <v>3402</v>
      </c>
      <c r="BU1" s="12" t="s">
        <v>1902</v>
      </c>
      <c r="BV1" s="12" t="s">
        <v>2089</v>
      </c>
      <c r="BW1" s="12" t="s">
        <v>2090</v>
      </c>
      <c r="BX1" s="12" t="s">
        <v>2092</v>
      </c>
      <c r="BY1" s="12" t="s">
        <v>3400</v>
      </c>
      <c r="BZ1" s="12" t="s">
        <v>75</v>
      </c>
      <c r="CA1" s="12" t="s">
        <v>126</v>
      </c>
      <c r="CB1" s="12" t="s">
        <v>3402</v>
      </c>
      <c r="CC1" s="12" t="s">
        <v>1902</v>
      </c>
      <c r="CD1" s="12" t="s">
        <v>2089</v>
      </c>
      <c r="CE1" s="12" t="s">
        <v>2090</v>
      </c>
      <c r="CF1" s="12" t="s">
        <v>2092</v>
      </c>
      <c r="CG1" s="12" t="s">
        <v>3400</v>
      </c>
      <c r="CH1" s="12" t="s">
        <v>75</v>
      </c>
      <c r="CI1" s="12" t="s">
        <v>126</v>
      </c>
      <c r="CJ1" s="12" t="s">
        <v>3402</v>
      </c>
      <c r="CK1" s="12" t="s">
        <v>1902</v>
      </c>
      <c r="CL1" s="12" t="s">
        <v>2089</v>
      </c>
      <c r="CM1" s="12" t="s">
        <v>2090</v>
      </c>
      <c r="CN1" s="12" t="s">
        <v>2092</v>
      </c>
      <c r="CO1" s="12" t="s">
        <v>3400</v>
      </c>
      <c r="CP1" s="12" t="s">
        <v>75</v>
      </c>
      <c r="CQ1" s="12" t="s">
        <v>126</v>
      </c>
      <c r="CR1" s="12" t="s">
        <v>3402</v>
      </c>
      <c r="CS1" s="12" t="s">
        <v>1902</v>
      </c>
      <c r="CT1" s="12" t="s">
        <v>2089</v>
      </c>
      <c r="CU1" s="12" t="s">
        <v>2090</v>
      </c>
      <c r="CV1" s="12" t="s">
        <v>2092</v>
      </c>
      <c r="CW1" s="12" t="s">
        <v>3400</v>
      </c>
      <c r="CX1" s="12" t="s">
        <v>75</v>
      </c>
      <c r="CY1" s="12" t="s">
        <v>126</v>
      </c>
      <c r="CZ1" s="12" t="s">
        <v>3402</v>
      </c>
      <c r="DA1" s="12" t="s">
        <v>1902</v>
      </c>
      <c r="DB1" s="12" t="s">
        <v>2089</v>
      </c>
      <c r="DC1" s="12" t="s">
        <v>2090</v>
      </c>
      <c r="DD1" s="12" t="s">
        <v>2092</v>
      </c>
      <c r="DE1" s="12" t="s">
        <v>3400</v>
      </c>
      <c r="DF1" s="12" t="s">
        <v>75</v>
      </c>
      <c r="DG1" s="12" t="s">
        <v>126</v>
      </c>
      <c r="DH1" s="12" t="s">
        <v>3402</v>
      </c>
      <c r="DI1" s="12" t="s">
        <v>1902</v>
      </c>
      <c r="DJ1" s="12" t="s">
        <v>2089</v>
      </c>
      <c r="DK1" s="12" t="s">
        <v>2090</v>
      </c>
      <c r="DL1" s="12" t="s">
        <v>2092</v>
      </c>
      <c r="DM1" s="12" t="s">
        <v>3400</v>
      </c>
      <c r="DN1" s="12" t="s">
        <v>75</v>
      </c>
      <c r="DO1" s="12" t="s">
        <v>126</v>
      </c>
      <c r="DP1" s="12" t="s">
        <v>3402</v>
      </c>
      <c r="DQ1" s="12" t="s">
        <v>1902</v>
      </c>
      <c r="DR1" s="12" t="s">
        <v>2089</v>
      </c>
      <c r="DS1" s="12" t="s">
        <v>2090</v>
      </c>
      <c r="DT1" s="12" t="s">
        <v>2092</v>
      </c>
      <c r="DU1" s="12" t="s">
        <v>3400</v>
      </c>
      <c r="DV1" s="12" t="s">
        <v>75</v>
      </c>
      <c r="DW1" s="12" t="s">
        <v>126</v>
      </c>
      <c r="DX1" s="12" t="s">
        <v>3402</v>
      </c>
      <c r="DY1" s="12" t="s">
        <v>1902</v>
      </c>
      <c r="DZ1" s="12" t="s">
        <v>2089</v>
      </c>
      <c r="EA1" s="12" t="s">
        <v>2090</v>
      </c>
      <c r="EB1" s="12" t="s">
        <v>2092</v>
      </c>
      <c r="EC1" s="12" t="s">
        <v>3400</v>
      </c>
      <c r="ED1" s="12" t="s">
        <v>75</v>
      </c>
      <c r="EE1" s="12" t="s">
        <v>126</v>
      </c>
      <c r="EF1" s="12" t="s">
        <v>3402</v>
      </c>
      <c r="EG1" s="12" t="s">
        <v>1902</v>
      </c>
      <c r="EH1" s="12" t="s">
        <v>2089</v>
      </c>
      <c r="EI1" s="12" t="s">
        <v>2090</v>
      </c>
      <c r="EJ1" s="12" t="s">
        <v>2092</v>
      </c>
      <c r="EK1" s="12" t="s">
        <v>3400</v>
      </c>
      <c r="EL1" s="12" t="s">
        <v>75</v>
      </c>
      <c r="EM1" s="12" t="s">
        <v>126</v>
      </c>
      <c r="EN1" s="12" t="s">
        <v>3402</v>
      </c>
      <c r="EO1" s="12" t="s">
        <v>1902</v>
      </c>
      <c r="EP1" s="12" t="s">
        <v>2089</v>
      </c>
      <c r="EQ1" s="12" t="s">
        <v>2090</v>
      </c>
      <c r="ER1" s="12" t="s">
        <v>2092</v>
      </c>
      <c r="ES1" s="12" t="s">
        <v>3400</v>
      </c>
      <c r="ET1" s="12" t="s">
        <v>75</v>
      </c>
      <c r="EU1" s="12" t="s">
        <v>126</v>
      </c>
      <c r="EV1" s="12" t="s">
        <v>3402</v>
      </c>
      <c r="EW1" s="12" t="s">
        <v>1902</v>
      </c>
      <c r="EX1" s="12" t="s">
        <v>2089</v>
      </c>
      <c r="EY1" s="12" t="s">
        <v>2090</v>
      </c>
      <c r="EZ1" s="12" t="s">
        <v>2092</v>
      </c>
      <c r="FA1" s="12" t="s">
        <v>3400</v>
      </c>
      <c r="FB1" s="12" t="s">
        <v>75</v>
      </c>
      <c r="FC1" s="12" t="s">
        <v>126</v>
      </c>
      <c r="FD1" s="12" t="s">
        <v>3402</v>
      </c>
      <c r="FE1" s="12" t="s">
        <v>1902</v>
      </c>
      <c r="FF1" s="12" t="s">
        <v>2089</v>
      </c>
      <c r="FG1" s="12" t="s">
        <v>2090</v>
      </c>
      <c r="FH1" s="12" t="s">
        <v>2092</v>
      </c>
      <c r="FI1" s="12" t="s">
        <v>3400</v>
      </c>
      <c r="FJ1" s="12" t="s">
        <v>75</v>
      </c>
      <c r="FK1" s="12" t="s">
        <v>126</v>
      </c>
      <c r="FL1" s="12" t="s">
        <v>3402</v>
      </c>
      <c r="FM1" s="12" t="s">
        <v>1902</v>
      </c>
      <c r="FN1" s="12" t="s">
        <v>2089</v>
      </c>
      <c r="FO1" s="12" t="s">
        <v>2090</v>
      </c>
      <c r="FP1" s="12" t="s">
        <v>2092</v>
      </c>
      <c r="FQ1" s="12" t="s">
        <v>3400</v>
      </c>
      <c r="FR1" s="12" t="s">
        <v>75</v>
      </c>
      <c r="FS1" s="12" t="s">
        <v>126</v>
      </c>
      <c r="FT1" s="12" t="s">
        <v>3402</v>
      </c>
      <c r="FU1" s="12" t="s">
        <v>1902</v>
      </c>
      <c r="FV1" s="12" t="s">
        <v>2089</v>
      </c>
      <c r="FW1" s="12" t="s">
        <v>2090</v>
      </c>
      <c r="FX1" s="12" t="s">
        <v>2092</v>
      </c>
      <c r="FY1" s="12" t="s">
        <v>3400</v>
      </c>
      <c r="FZ1" s="12" t="s">
        <v>75</v>
      </c>
      <c r="GA1" s="12" t="s">
        <v>126</v>
      </c>
      <c r="GB1" s="12" t="s">
        <v>3402</v>
      </c>
      <c r="GC1" s="12" t="s">
        <v>1902</v>
      </c>
      <c r="GD1" s="12" t="s">
        <v>2089</v>
      </c>
      <c r="GE1" s="12" t="s">
        <v>2090</v>
      </c>
      <c r="GF1" s="12" t="s">
        <v>2092</v>
      </c>
      <c r="GG1" s="12" t="s">
        <v>3400</v>
      </c>
      <c r="GH1" s="12" t="s">
        <v>75</v>
      </c>
      <c r="GI1" s="12" t="s">
        <v>126</v>
      </c>
      <c r="GJ1" s="12" t="s">
        <v>3402</v>
      </c>
      <c r="GK1" s="12" t="s">
        <v>1902</v>
      </c>
      <c r="GL1" s="12" t="s">
        <v>2089</v>
      </c>
      <c r="GM1" s="12" t="s">
        <v>2090</v>
      </c>
      <c r="GN1" s="12" t="s">
        <v>2092</v>
      </c>
      <c r="GO1" s="12" t="s">
        <v>3400</v>
      </c>
      <c r="GP1" s="12" t="s">
        <v>75</v>
      </c>
      <c r="GQ1" s="12" t="s">
        <v>126</v>
      </c>
      <c r="GR1" s="12" t="s">
        <v>3402</v>
      </c>
      <c r="GS1" s="12" t="s">
        <v>1902</v>
      </c>
      <c r="GT1" s="12" t="s">
        <v>2089</v>
      </c>
      <c r="GU1" s="12" t="s">
        <v>2090</v>
      </c>
      <c r="GV1" s="12" t="s">
        <v>2092</v>
      </c>
      <c r="GW1" s="12" t="s">
        <v>3400</v>
      </c>
      <c r="GX1" s="12" t="s">
        <v>75</v>
      </c>
      <c r="GY1" s="12" t="s">
        <v>126</v>
      </c>
      <c r="GZ1" s="12" t="s">
        <v>3402</v>
      </c>
      <c r="HA1" s="12" t="s">
        <v>1902</v>
      </c>
      <c r="HB1" s="12" t="s">
        <v>2089</v>
      </c>
      <c r="HC1" s="12" t="s">
        <v>2090</v>
      </c>
      <c r="HD1" s="12" t="s">
        <v>2092</v>
      </c>
      <c r="HE1" s="12" t="s">
        <v>3400</v>
      </c>
      <c r="HF1" s="12" t="s">
        <v>75</v>
      </c>
      <c r="HG1" s="12" t="s">
        <v>126</v>
      </c>
      <c r="HH1" s="12" t="s">
        <v>3402</v>
      </c>
      <c r="HI1" s="12" t="s">
        <v>1902</v>
      </c>
      <c r="HJ1" s="12" t="s">
        <v>2089</v>
      </c>
      <c r="HK1" s="12" t="s">
        <v>2090</v>
      </c>
      <c r="HL1" s="12" t="s">
        <v>2092</v>
      </c>
      <c r="HM1" s="12" t="s">
        <v>3400</v>
      </c>
      <c r="HN1" s="12" t="s">
        <v>75</v>
      </c>
      <c r="HO1" s="12" t="s">
        <v>126</v>
      </c>
      <c r="HP1" s="12" t="s">
        <v>3402</v>
      </c>
      <c r="HQ1" s="12" t="s">
        <v>1902</v>
      </c>
      <c r="HR1" s="12" t="s">
        <v>2089</v>
      </c>
      <c r="HS1" s="12" t="s">
        <v>2090</v>
      </c>
      <c r="HT1" s="12" t="s">
        <v>2092</v>
      </c>
      <c r="HU1" s="12" t="s">
        <v>3400</v>
      </c>
      <c r="HV1" s="12" t="s">
        <v>75</v>
      </c>
      <c r="HW1" s="12" t="s">
        <v>126</v>
      </c>
      <c r="HX1" s="12" t="s">
        <v>3402</v>
      </c>
      <c r="HY1" s="12" t="s">
        <v>1902</v>
      </c>
      <c r="HZ1" s="12" t="s">
        <v>2089</v>
      </c>
      <c r="IA1" s="12" t="s">
        <v>2090</v>
      </c>
      <c r="IB1" s="12" t="s">
        <v>2092</v>
      </c>
      <c r="IC1" s="12" t="s">
        <v>3400</v>
      </c>
      <c r="ID1" s="12" t="s">
        <v>75</v>
      </c>
      <c r="IE1" s="12" t="s">
        <v>126</v>
      </c>
      <c r="IF1" s="12" t="s">
        <v>3402</v>
      </c>
      <c r="IG1" s="12" t="s">
        <v>1902</v>
      </c>
      <c r="IH1" s="12" t="s">
        <v>2089</v>
      </c>
      <c r="II1" s="12" t="s">
        <v>2090</v>
      </c>
      <c r="IJ1" s="12" t="s">
        <v>2092</v>
      </c>
      <c r="IK1" s="12" t="s">
        <v>3400</v>
      </c>
      <c r="IL1" s="12" t="s">
        <v>75</v>
      </c>
      <c r="IM1" s="12" t="s">
        <v>126</v>
      </c>
      <c r="IN1" s="12" t="s">
        <v>3402</v>
      </c>
      <c r="IO1" s="12" t="s">
        <v>1902</v>
      </c>
      <c r="IP1" s="12" t="s">
        <v>2089</v>
      </c>
      <c r="IQ1" s="12" t="s">
        <v>2090</v>
      </c>
      <c r="IR1" s="12" t="s">
        <v>2092</v>
      </c>
      <c r="IS1" s="12" t="s">
        <v>3400</v>
      </c>
      <c r="IT1" s="12" t="s">
        <v>75</v>
      </c>
      <c r="IU1" s="12" t="s">
        <v>126</v>
      </c>
      <c r="IV1" s="12" t="s">
        <v>3402</v>
      </c>
      <c r="IW1" s="12" t="s">
        <v>1902</v>
      </c>
      <c r="IX1" s="12" t="s">
        <v>2089</v>
      </c>
      <c r="IY1" s="12" t="s">
        <v>2090</v>
      </c>
      <c r="IZ1" s="12" t="s">
        <v>2092</v>
      </c>
      <c r="JA1" s="12" t="s">
        <v>3400</v>
      </c>
      <c r="JB1" s="12" t="s">
        <v>75</v>
      </c>
      <c r="JC1" s="12" t="s">
        <v>126</v>
      </c>
      <c r="JD1" s="12" t="s">
        <v>3402</v>
      </c>
      <c r="JE1" s="12" t="s">
        <v>1902</v>
      </c>
      <c r="JF1" s="12" t="s">
        <v>2089</v>
      </c>
      <c r="JG1" s="12" t="s">
        <v>2090</v>
      </c>
      <c r="JH1" s="12" t="s">
        <v>2092</v>
      </c>
      <c r="JI1" s="12" t="s">
        <v>3400</v>
      </c>
      <c r="JJ1" s="12" t="s">
        <v>75</v>
      </c>
      <c r="JK1" s="12" t="s">
        <v>126</v>
      </c>
      <c r="JL1" s="12" t="s">
        <v>3402</v>
      </c>
      <c r="JM1" s="12" t="s">
        <v>1902</v>
      </c>
      <c r="JN1" s="12" t="s">
        <v>2089</v>
      </c>
      <c r="JO1" s="12" t="s">
        <v>2090</v>
      </c>
      <c r="JP1" s="12" t="s">
        <v>2092</v>
      </c>
      <c r="JQ1" s="12" t="s">
        <v>3400</v>
      </c>
      <c r="JR1" s="12" t="s">
        <v>75</v>
      </c>
      <c r="JS1" s="12" t="s">
        <v>126</v>
      </c>
      <c r="JT1" s="12" t="s">
        <v>3402</v>
      </c>
      <c r="JU1" s="12" t="s">
        <v>1902</v>
      </c>
      <c r="JV1" s="12" t="s">
        <v>2089</v>
      </c>
      <c r="JW1" s="12" t="s">
        <v>2090</v>
      </c>
      <c r="JX1" s="12" t="s">
        <v>2092</v>
      </c>
      <c r="JY1" s="12" t="s">
        <v>3400</v>
      </c>
      <c r="JZ1" s="12" t="s">
        <v>75</v>
      </c>
      <c r="KA1" s="12" t="s">
        <v>126</v>
      </c>
      <c r="KB1" s="12" t="s">
        <v>3402</v>
      </c>
      <c r="KC1" s="12" t="s">
        <v>1902</v>
      </c>
      <c r="KD1" s="12" t="s">
        <v>2089</v>
      </c>
      <c r="KE1" s="12" t="s">
        <v>2090</v>
      </c>
      <c r="KF1" s="12" t="s">
        <v>2092</v>
      </c>
      <c r="KG1" s="12" t="s">
        <v>3400</v>
      </c>
      <c r="KH1" s="12" t="s">
        <v>75</v>
      </c>
      <c r="KI1" s="12" t="s">
        <v>126</v>
      </c>
      <c r="KJ1" s="12" t="s">
        <v>3402</v>
      </c>
      <c r="KK1" s="12" t="s">
        <v>1902</v>
      </c>
      <c r="KL1" s="12" t="s">
        <v>2089</v>
      </c>
      <c r="KM1" s="12" t="s">
        <v>2090</v>
      </c>
      <c r="KN1" s="12" t="s">
        <v>2092</v>
      </c>
      <c r="KO1" s="12" t="s">
        <v>3400</v>
      </c>
      <c r="KP1" s="12" t="s">
        <v>75</v>
      </c>
      <c r="KQ1" s="12" t="s">
        <v>126</v>
      </c>
      <c r="KR1" s="12" t="s">
        <v>3402</v>
      </c>
      <c r="KS1" s="12" t="s">
        <v>1902</v>
      </c>
      <c r="KT1" s="12" t="s">
        <v>2089</v>
      </c>
      <c r="KU1" s="12" t="s">
        <v>2090</v>
      </c>
      <c r="KV1" s="12" t="s">
        <v>2092</v>
      </c>
      <c r="KW1" s="12" t="s">
        <v>3400</v>
      </c>
      <c r="KX1" s="12" t="s">
        <v>75</v>
      </c>
      <c r="KY1" s="12" t="s">
        <v>126</v>
      </c>
      <c r="KZ1" s="12" t="s">
        <v>3402</v>
      </c>
      <c r="LA1" s="12" t="s">
        <v>1902</v>
      </c>
      <c r="LB1" s="12" t="s">
        <v>2089</v>
      </c>
      <c r="LC1" s="12" t="s">
        <v>2090</v>
      </c>
      <c r="LD1" s="12" t="s">
        <v>2092</v>
      </c>
      <c r="LE1" s="12" t="s">
        <v>3400</v>
      </c>
      <c r="LF1" s="12" t="s">
        <v>75</v>
      </c>
      <c r="LG1" s="12" t="s">
        <v>126</v>
      </c>
      <c r="LH1" s="12" t="s">
        <v>3402</v>
      </c>
      <c r="LI1" s="12" t="s">
        <v>1902</v>
      </c>
      <c r="LJ1" s="12" t="s">
        <v>2089</v>
      </c>
      <c r="LK1" s="12" t="s">
        <v>2090</v>
      </c>
      <c r="LL1" s="12" t="s">
        <v>2092</v>
      </c>
      <c r="LM1" s="12" t="s">
        <v>3400</v>
      </c>
      <c r="LN1" s="12" t="s">
        <v>75</v>
      </c>
      <c r="LO1" s="12" t="s">
        <v>126</v>
      </c>
      <c r="LP1" s="12" t="s">
        <v>3402</v>
      </c>
      <c r="LQ1" s="12" t="s">
        <v>1902</v>
      </c>
      <c r="LR1" s="12" t="s">
        <v>2089</v>
      </c>
      <c r="LS1" s="12" t="s">
        <v>2090</v>
      </c>
      <c r="LT1" s="12" t="s">
        <v>2092</v>
      </c>
      <c r="LU1" s="12" t="s">
        <v>3400</v>
      </c>
      <c r="LV1" s="12" t="s">
        <v>75</v>
      </c>
      <c r="LW1" s="12" t="s">
        <v>126</v>
      </c>
      <c r="LX1" s="12" t="s">
        <v>3402</v>
      </c>
      <c r="LY1" s="12" t="s">
        <v>1902</v>
      </c>
      <c r="LZ1" s="12" t="s">
        <v>2089</v>
      </c>
      <c r="MA1" s="12" t="s">
        <v>2090</v>
      </c>
      <c r="MB1" s="12" t="s">
        <v>2092</v>
      </c>
      <c r="MC1" s="12" t="s">
        <v>3400</v>
      </c>
      <c r="MD1" s="12" t="s">
        <v>75</v>
      </c>
      <c r="ME1" s="12" t="s">
        <v>126</v>
      </c>
      <c r="MF1" s="12" t="s">
        <v>3402</v>
      </c>
      <c r="MG1" s="12" t="s">
        <v>1902</v>
      </c>
      <c r="MH1" s="12" t="s">
        <v>2089</v>
      </c>
      <c r="MI1" s="12" t="s">
        <v>2090</v>
      </c>
      <c r="MJ1" s="12" t="s">
        <v>2092</v>
      </c>
      <c r="MK1" s="12" t="s">
        <v>3400</v>
      </c>
      <c r="ML1" s="12" t="s">
        <v>75</v>
      </c>
      <c r="MM1" s="12" t="s">
        <v>126</v>
      </c>
      <c r="MN1" s="12" t="s">
        <v>3402</v>
      </c>
      <c r="MO1" s="12" t="s">
        <v>1902</v>
      </c>
      <c r="MP1" s="12" t="s">
        <v>2089</v>
      </c>
      <c r="MQ1" s="12" t="s">
        <v>2090</v>
      </c>
      <c r="MR1" s="12" t="s">
        <v>2092</v>
      </c>
      <c r="MS1" s="12" t="s">
        <v>3400</v>
      </c>
      <c r="MT1" s="12" t="s">
        <v>75</v>
      </c>
      <c r="MU1" s="12" t="s">
        <v>126</v>
      </c>
      <c r="MV1" s="12" t="s">
        <v>3402</v>
      </c>
      <c r="MW1" s="12" t="s">
        <v>1902</v>
      </c>
      <c r="MX1" s="12" t="s">
        <v>2089</v>
      </c>
      <c r="MY1" s="12" t="s">
        <v>2090</v>
      </c>
      <c r="MZ1" s="12" t="s">
        <v>2092</v>
      </c>
      <c r="NA1" s="12" t="s">
        <v>3400</v>
      </c>
      <c r="NB1" s="12" t="s">
        <v>75</v>
      </c>
      <c r="NC1" s="12" t="s">
        <v>126</v>
      </c>
      <c r="ND1" s="12" t="s">
        <v>3402</v>
      </c>
      <c r="NE1" s="12" t="s">
        <v>1902</v>
      </c>
      <c r="NF1" s="12" t="s">
        <v>2089</v>
      </c>
      <c r="NG1" s="12" t="s">
        <v>2090</v>
      </c>
      <c r="NH1" s="12" t="s">
        <v>2092</v>
      </c>
      <c r="NI1" s="12" t="s">
        <v>3400</v>
      </c>
      <c r="NJ1" s="12" t="s">
        <v>75</v>
      </c>
      <c r="NK1" s="12" t="s">
        <v>126</v>
      </c>
      <c r="NL1" s="12" t="s">
        <v>3402</v>
      </c>
      <c r="NM1" s="12" t="s">
        <v>1902</v>
      </c>
      <c r="NN1" s="12" t="s">
        <v>2089</v>
      </c>
      <c r="NO1" s="12" t="s">
        <v>2090</v>
      </c>
      <c r="NP1" s="12" t="s">
        <v>2092</v>
      </c>
      <c r="NQ1" s="12" t="s">
        <v>3400</v>
      </c>
      <c r="NR1" s="12" t="s">
        <v>75</v>
      </c>
      <c r="NS1" s="12" t="s">
        <v>126</v>
      </c>
      <c r="NT1" s="12" t="s">
        <v>3402</v>
      </c>
      <c r="NU1" s="12" t="s">
        <v>1902</v>
      </c>
      <c r="NV1" s="12" t="s">
        <v>2089</v>
      </c>
      <c r="NW1" s="12" t="s">
        <v>2090</v>
      </c>
      <c r="NX1" s="12" t="s">
        <v>2092</v>
      </c>
      <c r="NY1" s="12" t="s">
        <v>3400</v>
      </c>
      <c r="NZ1" s="12" t="s">
        <v>75</v>
      </c>
      <c r="OA1" s="12" t="s">
        <v>126</v>
      </c>
      <c r="OB1" s="12" t="s">
        <v>3402</v>
      </c>
      <c r="OC1" s="12" t="s">
        <v>1902</v>
      </c>
      <c r="OD1" s="12" t="s">
        <v>2089</v>
      </c>
      <c r="OE1" s="12" t="s">
        <v>2090</v>
      </c>
      <c r="OF1" s="12" t="s">
        <v>2092</v>
      </c>
      <c r="OG1" s="12" t="s">
        <v>3400</v>
      </c>
      <c r="OH1" s="12" t="s">
        <v>75</v>
      </c>
      <c r="OI1" s="12" t="s">
        <v>126</v>
      </c>
      <c r="OJ1" s="12" t="s">
        <v>3402</v>
      </c>
      <c r="OK1" s="12" t="s">
        <v>1902</v>
      </c>
      <c r="OL1" s="12" t="s">
        <v>2089</v>
      </c>
      <c r="OM1" s="12" t="s">
        <v>2090</v>
      </c>
      <c r="ON1" s="12" t="s">
        <v>2092</v>
      </c>
      <c r="OO1" s="12" t="s">
        <v>3400</v>
      </c>
      <c r="OP1" s="12" t="s">
        <v>75</v>
      </c>
      <c r="OQ1" s="12" t="s">
        <v>126</v>
      </c>
      <c r="OR1" s="12" t="s">
        <v>3402</v>
      </c>
      <c r="OS1" s="12" t="s">
        <v>1902</v>
      </c>
      <c r="OT1" s="12" t="s">
        <v>2089</v>
      </c>
      <c r="OU1" s="12" t="s">
        <v>2090</v>
      </c>
      <c r="OV1" s="12" t="s">
        <v>2092</v>
      </c>
      <c r="OW1" s="12" t="s">
        <v>3400</v>
      </c>
      <c r="OX1" s="12" t="s">
        <v>75</v>
      </c>
      <c r="OY1" s="12" t="s">
        <v>126</v>
      </c>
      <c r="OZ1" s="12" t="s">
        <v>3402</v>
      </c>
      <c r="PA1" s="12" t="s">
        <v>1902</v>
      </c>
      <c r="PB1" s="12" t="s">
        <v>2089</v>
      </c>
      <c r="PC1" s="12" t="s">
        <v>2090</v>
      </c>
      <c r="PD1" s="12" t="s">
        <v>2092</v>
      </c>
      <c r="PE1" s="12" t="s">
        <v>3400</v>
      </c>
      <c r="PF1" s="12" t="s">
        <v>75</v>
      </c>
      <c r="PG1" s="12" t="s">
        <v>126</v>
      </c>
      <c r="PH1" s="12" t="s">
        <v>3402</v>
      </c>
      <c r="PI1" s="12" t="s">
        <v>1902</v>
      </c>
      <c r="PJ1" s="12" t="s">
        <v>2089</v>
      </c>
      <c r="PK1" s="12" t="s">
        <v>2090</v>
      </c>
      <c r="PL1" s="12" t="s">
        <v>2092</v>
      </c>
      <c r="PM1" s="12" t="s">
        <v>3400</v>
      </c>
      <c r="PN1" s="12" t="s">
        <v>75</v>
      </c>
      <c r="PO1" s="12" t="s">
        <v>126</v>
      </c>
      <c r="PP1" s="12" t="s">
        <v>3402</v>
      </c>
      <c r="PQ1" s="12" t="s">
        <v>1902</v>
      </c>
      <c r="PR1" s="12" t="s">
        <v>2089</v>
      </c>
      <c r="PS1" s="12" t="s">
        <v>2090</v>
      </c>
      <c r="PT1" s="12" t="s">
        <v>2092</v>
      </c>
      <c r="PU1" s="12" t="s">
        <v>3400</v>
      </c>
      <c r="PV1" s="12" t="s">
        <v>75</v>
      </c>
      <c r="PW1" s="12" t="s">
        <v>126</v>
      </c>
      <c r="PX1" s="12" t="s">
        <v>3402</v>
      </c>
      <c r="PY1" s="12" t="s">
        <v>1902</v>
      </c>
      <c r="PZ1" s="12" t="s">
        <v>2089</v>
      </c>
      <c r="QA1" s="12" t="s">
        <v>2090</v>
      </c>
      <c r="QB1" s="12" t="s">
        <v>2092</v>
      </c>
      <c r="QC1" s="12" t="s">
        <v>3400</v>
      </c>
      <c r="QD1" s="12" t="s">
        <v>75</v>
      </c>
      <c r="QE1" s="12" t="s">
        <v>126</v>
      </c>
      <c r="QF1" s="12" t="s">
        <v>3402</v>
      </c>
      <c r="QG1" s="12" t="s">
        <v>1902</v>
      </c>
      <c r="QH1" s="12" t="s">
        <v>2089</v>
      </c>
      <c r="QI1" s="12" t="s">
        <v>2090</v>
      </c>
      <c r="QJ1" s="12" t="s">
        <v>2092</v>
      </c>
      <c r="QK1" s="12" t="s">
        <v>3400</v>
      </c>
      <c r="QL1" s="12" t="s">
        <v>75</v>
      </c>
      <c r="QM1" s="12" t="s">
        <v>126</v>
      </c>
      <c r="QN1" s="12" t="s">
        <v>3402</v>
      </c>
      <c r="QO1" s="12" t="s">
        <v>1902</v>
      </c>
      <c r="QP1" s="12" t="s">
        <v>2089</v>
      </c>
      <c r="QQ1" s="12" t="s">
        <v>2090</v>
      </c>
      <c r="QR1" s="12" t="s">
        <v>2092</v>
      </c>
      <c r="QS1" s="12" t="s">
        <v>3400</v>
      </c>
      <c r="QT1" s="12" t="s">
        <v>75</v>
      </c>
      <c r="QU1" s="12" t="s">
        <v>126</v>
      </c>
      <c r="QV1" s="12" t="s">
        <v>3402</v>
      </c>
      <c r="QW1" s="12" t="s">
        <v>1902</v>
      </c>
      <c r="QX1" s="12" t="s">
        <v>2089</v>
      </c>
      <c r="QY1" s="12" t="s">
        <v>2090</v>
      </c>
      <c r="QZ1" s="12" t="s">
        <v>2092</v>
      </c>
      <c r="RA1" s="12" t="s">
        <v>3400</v>
      </c>
      <c r="RB1" s="12" t="s">
        <v>75</v>
      </c>
      <c r="RC1" s="12" t="s">
        <v>126</v>
      </c>
      <c r="RD1" s="12" t="s">
        <v>3402</v>
      </c>
      <c r="RE1" s="12" t="s">
        <v>1902</v>
      </c>
      <c r="RF1" s="12" t="s">
        <v>2089</v>
      </c>
      <c r="RG1" s="12" t="s">
        <v>2090</v>
      </c>
      <c r="RH1" s="12" t="s">
        <v>2092</v>
      </c>
      <c r="RI1" s="12" t="s">
        <v>3400</v>
      </c>
      <c r="RJ1" s="12" t="s">
        <v>75</v>
      </c>
      <c r="RK1" s="12" t="s">
        <v>126</v>
      </c>
      <c r="RL1" s="12" t="s">
        <v>3402</v>
      </c>
      <c r="RM1" s="12" t="s">
        <v>1902</v>
      </c>
      <c r="RN1" s="12" t="s">
        <v>2089</v>
      </c>
      <c r="RO1" s="12" t="s">
        <v>2090</v>
      </c>
      <c r="RP1" s="12" t="s">
        <v>2092</v>
      </c>
      <c r="RQ1" s="12" t="s">
        <v>3400</v>
      </c>
      <c r="RR1" s="12" t="s">
        <v>75</v>
      </c>
      <c r="RS1" s="12" t="s">
        <v>126</v>
      </c>
      <c r="RT1" s="12" t="s">
        <v>3402</v>
      </c>
      <c r="RU1" s="12" t="s">
        <v>1902</v>
      </c>
      <c r="RV1" s="12" t="s">
        <v>2089</v>
      </c>
      <c r="RW1" s="12" t="s">
        <v>2090</v>
      </c>
      <c r="RX1" s="12" t="s">
        <v>2092</v>
      </c>
      <c r="RY1" s="12" t="s">
        <v>3400</v>
      </c>
      <c r="RZ1" s="12" t="s">
        <v>75</v>
      </c>
      <c r="SA1" s="12" t="s">
        <v>126</v>
      </c>
      <c r="SB1" s="12" t="s">
        <v>3402</v>
      </c>
      <c r="SC1" s="12" t="s">
        <v>1902</v>
      </c>
      <c r="SD1" s="12" t="s">
        <v>2089</v>
      </c>
      <c r="SE1" s="12" t="s">
        <v>2090</v>
      </c>
      <c r="SF1" s="12" t="s">
        <v>2092</v>
      </c>
      <c r="SG1" s="12" t="s">
        <v>3400</v>
      </c>
      <c r="SH1" s="12" t="s">
        <v>75</v>
      </c>
      <c r="SI1" s="12" t="s">
        <v>126</v>
      </c>
      <c r="SJ1" s="12" t="s">
        <v>3402</v>
      </c>
      <c r="SK1" s="12" t="s">
        <v>1902</v>
      </c>
      <c r="SL1" s="12" t="s">
        <v>2089</v>
      </c>
      <c r="SM1" s="12" t="s">
        <v>2090</v>
      </c>
      <c r="SN1" s="12" t="s">
        <v>2092</v>
      </c>
      <c r="SO1" s="12" t="s">
        <v>3400</v>
      </c>
      <c r="SP1" s="12" t="s">
        <v>75</v>
      </c>
      <c r="SQ1" s="12" t="s">
        <v>126</v>
      </c>
      <c r="SR1" s="12" t="s">
        <v>3402</v>
      </c>
      <c r="SS1" s="12" t="s">
        <v>1902</v>
      </c>
      <c r="ST1" s="12" t="s">
        <v>2089</v>
      </c>
      <c r="SU1" s="12" t="s">
        <v>2090</v>
      </c>
      <c r="SV1" s="12" t="s">
        <v>2092</v>
      </c>
      <c r="SW1" s="12" t="s">
        <v>3400</v>
      </c>
      <c r="SX1" s="12" t="s">
        <v>75</v>
      </c>
      <c r="SY1" s="12" t="s">
        <v>126</v>
      </c>
      <c r="SZ1" s="12" t="s">
        <v>3402</v>
      </c>
      <c r="TA1" s="12" t="s">
        <v>1902</v>
      </c>
      <c r="TB1" s="12" t="s">
        <v>2089</v>
      </c>
      <c r="TC1" s="12" t="s">
        <v>2090</v>
      </c>
      <c r="TD1" s="12" t="s">
        <v>2092</v>
      </c>
      <c r="TE1" s="12" t="s">
        <v>3400</v>
      </c>
      <c r="TF1" s="12" t="s">
        <v>75</v>
      </c>
      <c r="TG1" s="12" t="s">
        <v>126</v>
      </c>
      <c r="TH1" s="12" t="s">
        <v>3402</v>
      </c>
      <c r="TI1" s="12" t="s">
        <v>1902</v>
      </c>
      <c r="TJ1" s="12" t="s">
        <v>2089</v>
      </c>
      <c r="TK1" s="12" t="s">
        <v>2090</v>
      </c>
      <c r="TL1" s="12" t="s">
        <v>2092</v>
      </c>
      <c r="TM1" s="12" t="s">
        <v>3400</v>
      </c>
      <c r="TN1" s="12" t="s">
        <v>75</v>
      </c>
      <c r="TO1" s="12" t="s">
        <v>126</v>
      </c>
      <c r="TP1" s="12" t="s">
        <v>3402</v>
      </c>
      <c r="TQ1" s="12" t="s">
        <v>1902</v>
      </c>
      <c r="TR1" s="12" t="s">
        <v>2089</v>
      </c>
      <c r="TS1" s="12" t="s">
        <v>2090</v>
      </c>
      <c r="TT1" s="12" t="s">
        <v>2092</v>
      </c>
      <c r="TU1" s="12" t="s">
        <v>3400</v>
      </c>
      <c r="TV1" s="12" t="s">
        <v>75</v>
      </c>
      <c r="TW1" s="12" t="s">
        <v>126</v>
      </c>
      <c r="TX1" s="12" t="s">
        <v>3402</v>
      </c>
      <c r="TY1" s="12" t="s">
        <v>1902</v>
      </c>
      <c r="TZ1" s="12" t="s">
        <v>2089</v>
      </c>
      <c r="UA1" s="12" t="s">
        <v>2090</v>
      </c>
      <c r="UB1" s="12" t="s">
        <v>2092</v>
      </c>
      <c r="UC1" s="12" t="s">
        <v>3400</v>
      </c>
      <c r="UD1" s="12" t="s">
        <v>75</v>
      </c>
      <c r="UE1" s="12" t="s">
        <v>126</v>
      </c>
      <c r="UF1" s="12" t="s">
        <v>3402</v>
      </c>
      <c r="UG1" s="12" t="s">
        <v>1902</v>
      </c>
      <c r="UH1" s="12" t="s">
        <v>2089</v>
      </c>
      <c r="UI1" s="12" t="s">
        <v>2090</v>
      </c>
      <c r="UJ1" s="12" t="s">
        <v>2092</v>
      </c>
      <c r="UK1" s="12" t="s">
        <v>3400</v>
      </c>
      <c r="UL1" s="12" t="s">
        <v>75</v>
      </c>
      <c r="UM1" s="12" t="s">
        <v>126</v>
      </c>
      <c r="UN1" s="12" t="s">
        <v>3402</v>
      </c>
      <c r="UO1" s="12" t="s">
        <v>1902</v>
      </c>
      <c r="UP1" s="12" t="s">
        <v>2089</v>
      </c>
      <c r="UQ1" s="12" t="s">
        <v>2090</v>
      </c>
      <c r="UR1" s="12" t="s">
        <v>2092</v>
      </c>
      <c r="US1" s="12" t="s">
        <v>3400</v>
      </c>
      <c r="UT1" s="12" t="s">
        <v>75</v>
      </c>
      <c r="UU1" s="12" t="s">
        <v>126</v>
      </c>
      <c r="UV1" s="12" t="s">
        <v>3402</v>
      </c>
      <c r="UW1" s="12" t="s">
        <v>1902</v>
      </c>
      <c r="UX1" s="12" t="s">
        <v>2089</v>
      </c>
      <c r="UY1" s="12" t="s">
        <v>2090</v>
      </c>
      <c r="UZ1" s="12" t="s">
        <v>2092</v>
      </c>
      <c r="VA1" s="12" t="s">
        <v>3400</v>
      </c>
      <c r="VB1" s="12" t="s">
        <v>75</v>
      </c>
      <c r="VC1" s="12" t="s">
        <v>126</v>
      </c>
      <c r="VD1" s="12" t="s">
        <v>3402</v>
      </c>
      <c r="VE1" s="12" t="s">
        <v>1902</v>
      </c>
      <c r="VF1" s="12" t="s">
        <v>2089</v>
      </c>
      <c r="VG1" s="12" t="s">
        <v>2090</v>
      </c>
      <c r="VH1" s="12" t="s">
        <v>2092</v>
      </c>
      <c r="VI1" s="12" t="s">
        <v>3400</v>
      </c>
      <c r="VJ1" s="12" t="s">
        <v>75</v>
      </c>
      <c r="VK1" s="12" t="s">
        <v>126</v>
      </c>
      <c r="VL1" s="12" t="s">
        <v>3402</v>
      </c>
      <c r="VM1" s="12" t="s">
        <v>1902</v>
      </c>
      <c r="VN1" s="12" t="s">
        <v>2089</v>
      </c>
      <c r="VO1" s="12" t="s">
        <v>2090</v>
      </c>
      <c r="VP1" s="12" t="s">
        <v>2092</v>
      </c>
      <c r="VQ1" s="12" t="s">
        <v>3400</v>
      </c>
      <c r="VR1" s="12" t="s">
        <v>75</v>
      </c>
      <c r="VS1" s="12" t="s">
        <v>126</v>
      </c>
      <c r="VT1" s="12" t="s">
        <v>3402</v>
      </c>
      <c r="VU1" s="12" t="s">
        <v>1902</v>
      </c>
      <c r="VV1" s="12" t="s">
        <v>2089</v>
      </c>
      <c r="VW1" s="12" t="s">
        <v>2090</v>
      </c>
      <c r="VX1" s="12" t="s">
        <v>2092</v>
      </c>
      <c r="VY1" s="12" t="s">
        <v>3400</v>
      </c>
      <c r="VZ1" s="12" t="s">
        <v>75</v>
      </c>
      <c r="WA1" s="12" t="s">
        <v>126</v>
      </c>
      <c r="WB1" s="12" t="s">
        <v>3402</v>
      </c>
      <c r="WC1" s="12" t="s">
        <v>1902</v>
      </c>
      <c r="WD1" s="12" t="s">
        <v>2089</v>
      </c>
      <c r="WE1" s="12" t="s">
        <v>2090</v>
      </c>
      <c r="WF1" s="12" t="s">
        <v>2092</v>
      </c>
      <c r="WG1" s="12" t="s">
        <v>3400</v>
      </c>
      <c r="WH1" s="12" t="s">
        <v>75</v>
      </c>
      <c r="WI1" s="12" t="s">
        <v>126</v>
      </c>
      <c r="WJ1" s="12" t="s">
        <v>3402</v>
      </c>
      <c r="WK1" s="12" t="s">
        <v>1902</v>
      </c>
      <c r="WL1" s="12" t="s">
        <v>2089</v>
      </c>
      <c r="WM1" s="12" t="s">
        <v>2090</v>
      </c>
      <c r="WN1" s="12" t="s">
        <v>2092</v>
      </c>
      <c r="WO1" s="12" t="s">
        <v>3400</v>
      </c>
      <c r="WP1" s="12" t="s">
        <v>75</v>
      </c>
      <c r="WQ1" s="12" t="s">
        <v>126</v>
      </c>
      <c r="WR1" s="12" t="s">
        <v>3402</v>
      </c>
      <c r="WS1" s="12" t="s">
        <v>1902</v>
      </c>
      <c r="WT1" s="12" t="s">
        <v>2089</v>
      </c>
      <c r="WU1" s="12" t="s">
        <v>2090</v>
      </c>
      <c r="WV1" s="12" t="s">
        <v>2092</v>
      </c>
      <c r="WW1" s="12" t="s">
        <v>3400</v>
      </c>
      <c r="WX1" s="12" t="s">
        <v>75</v>
      </c>
      <c r="WY1" s="12" t="s">
        <v>126</v>
      </c>
      <c r="WZ1" s="12" t="s">
        <v>3402</v>
      </c>
      <c r="XA1" s="12" t="s">
        <v>1902</v>
      </c>
      <c r="XB1" s="12" t="s">
        <v>2089</v>
      </c>
      <c r="XC1" s="12" t="s">
        <v>2090</v>
      </c>
      <c r="XD1" s="12" t="s">
        <v>2092</v>
      </c>
      <c r="XE1" s="12" t="s">
        <v>3400</v>
      </c>
      <c r="XF1" s="12" t="s">
        <v>75</v>
      </c>
      <c r="XG1" s="12" t="s">
        <v>126</v>
      </c>
      <c r="XH1" s="12" t="s">
        <v>3402</v>
      </c>
      <c r="XI1" s="12" t="s">
        <v>1902</v>
      </c>
      <c r="XJ1" s="12" t="s">
        <v>2089</v>
      </c>
      <c r="XK1" s="12" t="s">
        <v>2090</v>
      </c>
      <c r="XL1" s="12" t="s">
        <v>2092</v>
      </c>
      <c r="XM1" s="12" t="s">
        <v>3400</v>
      </c>
      <c r="XN1" s="12" t="s">
        <v>75</v>
      </c>
      <c r="XO1" s="12" t="s">
        <v>126</v>
      </c>
      <c r="XP1" s="12" t="s">
        <v>3402</v>
      </c>
      <c r="XQ1" s="12" t="s">
        <v>1902</v>
      </c>
      <c r="XR1" s="12" t="s">
        <v>2089</v>
      </c>
      <c r="XS1" s="12" t="s">
        <v>2090</v>
      </c>
      <c r="XT1" s="12" t="s">
        <v>2092</v>
      </c>
      <c r="XU1" s="12" t="s">
        <v>3400</v>
      </c>
      <c r="XV1" s="12" t="s">
        <v>75</v>
      </c>
      <c r="XW1" s="12" t="s">
        <v>126</v>
      </c>
      <c r="XX1" s="12" t="s">
        <v>3402</v>
      </c>
      <c r="XY1" s="12" t="s">
        <v>1902</v>
      </c>
      <c r="XZ1" s="12" t="s">
        <v>2089</v>
      </c>
      <c r="YA1" s="12" t="s">
        <v>2090</v>
      </c>
      <c r="YB1" s="12" t="s">
        <v>2092</v>
      </c>
      <c r="YC1" s="12" t="s">
        <v>3400</v>
      </c>
      <c r="YD1" s="12" t="s">
        <v>75</v>
      </c>
      <c r="YE1" s="12" t="s">
        <v>126</v>
      </c>
      <c r="YF1" s="12" t="s">
        <v>3402</v>
      </c>
      <c r="YG1" s="12" t="s">
        <v>1902</v>
      </c>
      <c r="YH1" s="12" t="s">
        <v>2089</v>
      </c>
      <c r="YI1" s="12" t="s">
        <v>2090</v>
      </c>
      <c r="YJ1" s="12" t="s">
        <v>2092</v>
      </c>
      <c r="YK1" s="12" t="s">
        <v>3400</v>
      </c>
      <c r="YL1" s="12" t="s">
        <v>75</v>
      </c>
      <c r="YM1" s="12" t="s">
        <v>126</v>
      </c>
      <c r="YN1" s="12" t="s">
        <v>3402</v>
      </c>
      <c r="YO1" s="12" t="s">
        <v>1902</v>
      </c>
      <c r="YP1" s="12" t="s">
        <v>2089</v>
      </c>
      <c r="YQ1" s="12" t="s">
        <v>2090</v>
      </c>
      <c r="YR1" s="12" t="s">
        <v>2092</v>
      </c>
      <c r="YS1" s="12" t="s">
        <v>3400</v>
      </c>
      <c r="YT1" s="12" t="s">
        <v>75</v>
      </c>
      <c r="YU1" s="12" t="s">
        <v>126</v>
      </c>
      <c r="YV1" s="12" t="s">
        <v>3402</v>
      </c>
      <c r="YW1" s="12" t="s">
        <v>1902</v>
      </c>
      <c r="YX1" s="12" t="s">
        <v>2089</v>
      </c>
      <c r="YY1" s="12" t="s">
        <v>2090</v>
      </c>
      <c r="YZ1" s="12" t="s">
        <v>2092</v>
      </c>
      <c r="ZA1" s="12" t="s">
        <v>3400</v>
      </c>
      <c r="ZB1" s="12" t="s">
        <v>75</v>
      </c>
      <c r="ZC1" s="12" t="s">
        <v>126</v>
      </c>
      <c r="ZD1" s="12" t="s">
        <v>3402</v>
      </c>
      <c r="ZE1" s="12" t="s">
        <v>1902</v>
      </c>
      <c r="ZF1" s="12" t="s">
        <v>2089</v>
      </c>
      <c r="ZG1" s="12" t="s">
        <v>2090</v>
      </c>
      <c r="ZH1" s="12" t="s">
        <v>2092</v>
      </c>
      <c r="ZI1" s="12" t="s">
        <v>3400</v>
      </c>
      <c r="ZJ1" s="12" t="s">
        <v>75</v>
      </c>
      <c r="ZK1" s="12" t="s">
        <v>126</v>
      </c>
      <c r="ZL1" s="12" t="s">
        <v>3402</v>
      </c>
      <c r="ZM1" s="12" t="s">
        <v>1902</v>
      </c>
      <c r="ZN1" s="12" t="s">
        <v>2089</v>
      </c>
      <c r="ZO1" s="12" t="s">
        <v>2090</v>
      </c>
      <c r="ZP1" s="12" t="s">
        <v>2092</v>
      </c>
      <c r="ZQ1" s="12" t="s">
        <v>3400</v>
      </c>
      <c r="ZR1" s="12" t="s">
        <v>75</v>
      </c>
      <c r="ZS1" s="12" t="s">
        <v>126</v>
      </c>
      <c r="ZT1" s="12" t="s">
        <v>3402</v>
      </c>
      <c r="ZU1" s="12" t="s">
        <v>1902</v>
      </c>
      <c r="ZV1" s="12" t="s">
        <v>2089</v>
      </c>
      <c r="ZW1" s="12" t="s">
        <v>2090</v>
      </c>
      <c r="ZX1" s="12" t="s">
        <v>2092</v>
      </c>
      <c r="ZY1" s="12" t="s">
        <v>3400</v>
      </c>
      <c r="ZZ1" s="12" t="s">
        <v>75</v>
      </c>
      <c r="AAA1" s="12" t="s">
        <v>126</v>
      </c>
      <c r="AAB1" s="12" t="s">
        <v>3402</v>
      </c>
      <c r="AAC1" s="12" t="s">
        <v>1902</v>
      </c>
      <c r="AAD1" s="12" t="s">
        <v>2089</v>
      </c>
      <c r="AAE1" s="12" t="s">
        <v>2090</v>
      </c>
      <c r="AAF1" s="12" t="s">
        <v>2092</v>
      </c>
      <c r="AAG1" s="12" t="s">
        <v>3400</v>
      </c>
      <c r="AAH1" s="12" t="s">
        <v>75</v>
      </c>
      <c r="AAI1" s="12" t="s">
        <v>126</v>
      </c>
      <c r="AAJ1" s="12" t="s">
        <v>3402</v>
      </c>
      <c r="AAK1" s="12" t="s">
        <v>1902</v>
      </c>
      <c r="AAL1" s="12" t="s">
        <v>2089</v>
      </c>
      <c r="AAM1" s="12" t="s">
        <v>2090</v>
      </c>
      <c r="AAN1" s="12" t="s">
        <v>2092</v>
      </c>
      <c r="AAO1" s="12" t="s">
        <v>3400</v>
      </c>
      <c r="AAP1" s="12" t="s">
        <v>75</v>
      </c>
      <c r="AAQ1" s="12" t="s">
        <v>126</v>
      </c>
      <c r="AAR1" s="12" t="s">
        <v>3402</v>
      </c>
      <c r="AAS1" s="12" t="s">
        <v>1902</v>
      </c>
      <c r="AAT1" s="12" t="s">
        <v>2089</v>
      </c>
      <c r="AAU1" s="12" t="s">
        <v>2090</v>
      </c>
      <c r="AAV1" s="12" t="s">
        <v>2092</v>
      </c>
      <c r="AAW1" s="12" t="s">
        <v>3400</v>
      </c>
      <c r="AAX1" s="12" t="s">
        <v>75</v>
      </c>
      <c r="AAY1" s="12" t="s">
        <v>126</v>
      </c>
      <c r="AAZ1" s="12" t="s">
        <v>3402</v>
      </c>
      <c r="ABA1" s="12" t="s">
        <v>1902</v>
      </c>
      <c r="ABB1" s="12" t="s">
        <v>2089</v>
      </c>
      <c r="ABC1" s="12" t="s">
        <v>2090</v>
      </c>
      <c r="ABD1" s="12" t="s">
        <v>2092</v>
      </c>
      <c r="ABE1" s="12" t="s">
        <v>3400</v>
      </c>
      <c r="ABF1" s="12" t="s">
        <v>75</v>
      </c>
      <c r="ABG1" s="12" t="s">
        <v>126</v>
      </c>
      <c r="ABH1" s="12" t="s">
        <v>3402</v>
      </c>
      <c r="ABI1" s="12" t="s">
        <v>1902</v>
      </c>
      <c r="ABJ1" s="12" t="s">
        <v>2089</v>
      </c>
      <c r="ABK1" s="12" t="s">
        <v>2090</v>
      </c>
      <c r="ABL1" s="12" t="s">
        <v>2092</v>
      </c>
      <c r="ABM1" s="12" t="s">
        <v>3400</v>
      </c>
      <c r="ABN1" s="12" t="s">
        <v>75</v>
      </c>
      <c r="ABO1" s="12" t="s">
        <v>126</v>
      </c>
      <c r="ABP1" s="12" t="s">
        <v>3402</v>
      </c>
      <c r="ABQ1" s="12" t="s">
        <v>1902</v>
      </c>
      <c r="ABR1" s="12" t="s">
        <v>2089</v>
      </c>
      <c r="ABS1" s="12" t="s">
        <v>2090</v>
      </c>
      <c r="ABT1" s="12" t="s">
        <v>2092</v>
      </c>
      <c r="ABU1" s="12" t="s">
        <v>3400</v>
      </c>
      <c r="ABV1" s="12" t="s">
        <v>75</v>
      </c>
      <c r="ABW1" s="12" t="s">
        <v>126</v>
      </c>
      <c r="ABX1" s="12" t="s">
        <v>3402</v>
      </c>
      <c r="ABY1" s="12" t="s">
        <v>1902</v>
      </c>
      <c r="ABZ1" s="12" t="s">
        <v>2089</v>
      </c>
      <c r="ACA1" s="12" t="s">
        <v>2090</v>
      </c>
      <c r="ACB1" s="12" t="s">
        <v>2092</v>
      </c>
      <c r="ACC1" s="12" t="s">
        <v>3400</v>
      </c>
      <c r="ACD1" s="12" t="s">
        <v>75</v>
      </c>
      <c r="ACE1" s="12" t="s">
        <v>126</v>
      </c>
      <c r="ACF1" s="12" t="s">
        <v>3402</v>
      </c>
      <c r="ACG1" s="12" t="s">
        <v>1902</v>
      </c>
      <c r="ACH1" s="12" t="s">
        <v>2089</v>
      </c>
      <c r="ACI1" s="12" t="s">
        <v>2090</v>
      </c>
      <c r="ACJ1" s="12" t="s">
        <v>2092</v>
      </c>
      <c r="ACK1" s="12" t="s">
        <v>3400</v>
      </c>
      <c r="ACL1" s="12" t="s">
        <v>75</v>
      </c>
      <c r="ACM1" s="12" t="s">
        <v>126</v>
      </c>
      <c r="ACN1" s="12" t="s">
        <v>3402</v>
      </c>
      <c r="ACO1" s="12" t="s">
        <v>1902</v>
      </c>
      <c r="ACP1" s="12" t="s">
        <v>2089</v>
      </c>
      <c r="ACQ1" s="12" t="s">
        <v>2090</v>
      </c>
      <c r="ACR1" s="12" t="s">
        <v>2092</v>
      </c>
      <c r="ACS1" s="12" t="s">
        <v>3400</v>
      </c>
      <c r="ACT1" s="12" t="s">
        <v>75</v>
      </c>
      <c r="ACU1" s="12" t="s">
        <v>126</v>
      </c>
      <c r="ACV1" s="12" t="s">
        <v>3402</v>
      </c>
      <c r="ACW1" s="12" t="s">
        <v>1902</v>
      </c>
      <c r="ACX1" s="12" t="s">
        <v>2089</v>
      </c>
      <c r="ACY1" s="12" t="s">
        <v>2090</v>
      </c>
      <c r="ACZ1" s="12" t="s">
        <v>2092</v>
      </c>
      <c r="ADA1" s="12" t="s">
        <v>3400</v>
      </c>
      <c r="ADB1" s="12" t="s">
        <v>75</v>
      </c>
      <c r="ADC1" s="12" t="s">
        <v>126</v>
      </c>
      <c r="ADD1" s="12" t="s">
        <v>3402</v>
      </c>
      <c r="ADE1" s="12" t="s">
        <v>1902</v>
      </c>
      <c r="ADF1" s="12" t="s">
        <v>2089</v>
      </c>
      <c r="ADG1" s="12" t="s">
        <v>2090</v>
      </c>
      <c r="ADH1" s="12" t="s">
        <v>2092</v>
      </c>
      <c r="ADI1" s="12" t="s">
        <v>3400</v>
      </c>
      <c r="ADJ1" s="12" t="s">
        <v>75</v>
      </c>
      <c r="ADK1" s="12" t="s">
        <v>126</v>
      </c>
      <c r="ADL1" s="12" t="s">
        <v>3402</v>
      </c>
      <c r="ADM1" s="12" t="s">
        <v>1902</v>
      </c>
      <c r="ADN1" s="12" t="s">
        <v>2089</v>
      </c>
      <c r="ADO1" s="12" t="s">
        <v>2090</v>
      </c>
      <c r="ADP1" s="12" t="s">
        <v>2092</v>
      </c>
      <c r="ADQ1" s="12" t="s">
        <v>3400</v>
      </c>
      <c r="ADR1" s="12" t="s">
        <v>75</v>
      </c>
      <c r="ADS1" s="12" t="s">
        <v>126</v>
      </c>
      <c r="ADT1" s="12" t="s">
        <v>3402</v>
      </c>
      <c r="ADU1" s="12" t="s">
        <v>1902</v>
      </c>
      <c r="ADV1" s="12" t="s">
        <v>2089</v>
      </c>
      <c r="ADW1" s="12" t="s">
        <v>2090</v>
      </c>
      <c r="ADX1" s="12" t="s">
        <v>2092</v>
      </c>
      <c r="ADY1" s="12" t="s">
        <v>3400</v>
      </c>
      <c r="ADZ1" s="12" t="s">
        <v>75</v>
      </c>
      <c r="AEA1" s="12" t="s">
        <v>126</v>
      </c>
      <c r="AEB1" s="12" t="s">
        <v>3402</v>
      </c>
      <c r="AEC1" s="12" t="s">
        <v>1902</v>
      </c>
      <c r="AED1" s="12" t="s">
        <v>2089</v>
      </c>
      <c r="AEE1" s="12" t="s">
        <v>2090</v>
      </c>
      <c r="AEF1" s="12" t="s">
        <v>2092</v>
      </c>
      <c r="AEG1" s="12" t="s">
        <v>3400</v>
      </c>
      <c r="AEH1" s="12" t="s">
        <v>75</v>
      </c>
      <c r="AEI1" s="12" t="s">
        <v>126</v>
      </c>
      <c r="AEJ1" s="12" t="s">
        <v>3402</v>
      </c>
      <c r="AEK1" s="12" t="s">
        <v>1902</v>
      </c>
      <c r="AEL1" s="12" t="s">
        <v>2089</v>
      </c>
      <c r="AEM1" s="12" t="s">
        <v>2090</v>
      </c>
      <c r="AEN1" s="12" t="s">
        <v>2092</v>
      </c>
      <c r="AEO1" s="12" t="s">
        <v>3400</v>
      </c>
      <c r="AEP1" s="12" t="s">
        <v>75</v>
      </c>
      <c r="AEQ1" s="12" t="s">
        <v>126</v>
      </c>
      <c r="AER1" s="12" t="s">
        <v>3402</v>
      </c>
      <c r="AES1" s="12" t="s">
        <v>1902</v>
      </c>
      <c r="AET1" s="12" t="s">
        <v>2089</v>
      </c>
      <c r="AEU1" s="12" t="s">
        <v>2090</v>
      </c>
      <c r="AEV1" s="12" t="s">
        <v>2092</v>
      </c>
      <c r="AEW1" s="12" t="s">
        <v>3400</v>
      </c>
      <c r="AEX1" s="12" t="s">
        <v>75</v>
      </c>
      <c r="AEY1" s="12" t="s">
        <v>126</v>
      </c>
      <c r="AEZ1" s="12" t="s">
        <v>3402</v>
      </c>
      <c r="AFA1" s="12" t="s">
        <v>1902</v>
      </c>
      <c r="AFB1" s="12" t="s">
        <v>2089</v>
      </c>
      <c r="AFC1" s="12" t="s">
        <v>2090</v>
      </c>
      <c r="AFD1" s="12" t="s">
        <v>2092</v>
      </c>
      <c r="AFE1" s="12" t="s">
        <v>3400</v>
      </c>
      <c r="AFF1" s="12" t="s">
        <v>75</v>
      </c>
      <c r="AFG1" s="12" t="s">
        <v>126</v>
      </c>
      <c r="AFH1" s="12" t="s">
        <v>3402</v>
      </c>
      <c r="AFI1" s="12" t="s">
        <v>1902</v>
      </c>
      <c r="AFJ1" s="12" t="s">
        <v>2089</v>
      </c>
      <c r="AFK1" s="12" t="s">
        <v>2090</v>
      </c>
      <c r="AFL1" s="12" t="s">
        <v>2092</v>
      </c>
      <c r="AFM1" s="12" t="s">
        <v>3400</v>
      </c>
      <c r="AFN1" s="12" t="s">
        <v>75</v>
      </c>
      <c r="AFO1" s="12" t="s">
        <v>126</v>
      </c>
      <c r="AFP1" s="12" t="s">
        <v>3402</v>
      </c>
      <c r="AFQ1" s="12" t="s">
        <v>1902</v>
      </c>
      <c r="AFR1" s="12" t="s">
        <v>2089</v>
      </c>
      <c r="AFS1" s="12" t="s">
        <v>2090</v>
      </c>
      <c r="AFT1" s="12" t="s">
        <v>2092</v>
      </c>
      <c r="AFU1" s="12" t="s">
        <v>3400</v>
      </c>
      <c r="AFV1" s="12" t="s">
        <v>75</v>
      </c>
      <c r="AFW1" s="12" t="s">
        <v>126</v>
      </c>
      <c r="AFX1" s="12" t="s">
        <v>3402</v>
      </c>
      <c r="AFY1" s="12" t="s">
        <v>1902</v>
      </c>
      <c r="AFZ1" s="12" t="s">
        <v>2089</v>
      </c>
      <c r="AGA1" s="12" t="s">
        <v>2090</v>
      </c>
      <c r="AGB1" s="12" t="s">
        <v>2092</v>
      </c>
      <c r="AGC1" s="12" t="s">
        <v>3400</v>
      </c>
      <c r="AGD1" s="12" t="s">
        <v>75</v>
      </c>
      <c r="AGE1" s="12" t="s">
        <v>126</v>
      </c>
      <c r="AGF1" s="12" t="s">
        <v>3402</v>
      </c>
      <c r="AGG1" s="12" t="s">
        <v>1902</v>
      </c>
      <c r="AGH1" s="12" t="s">
        <v>2089</v>
      </c>
      <c r="AGI1" s="12" t="s">
        <v>2090</v>
      </c>
      <c r="AGJ1" s="12" t="s">
        <v>2092</v>
      </c>
      <c r="AGK1" s="12" t="s">
        <v>3400</v>
      </c>
      <c r="AGL1" s="12" t="s">
        <v>75</v>
      </c>
      <c r="AGM1" s="12" t="s">
        <v>126</v>
      </c>
      <c r="AGN1" s="12" t="s">
        <v>3402</v>
      </c>
      <c r="AGO1" s="12" t="s">
        <v>1902</v>
      </c>
      <c r="AGP1" s="12" t="s">
        <v>2089</v>
      </c>
      <c r="AGQ1" s="12" t="s">
        <v>2090</v>
      </c>
      <c r="AGR1" s="12" t="s">
        <v>2092</v>
      </c>
      <c r="AGS1" s="12" t="s">
        <v>3400</v>
      </c>
      <c r="AGT1" s="12" t="s">
        <v>75</v>
      </c>
      <c r="AGU1" s="12" t="s">
        <v>126</v>
      </c>
      <c r="AGV1" s="12" t="s">
        <v>3402</v>
      </c>
      <c r="AGW1" s="12" t="s">
        <v>1902</v>
      </c>
      <c r="AGX1" s="12" t="s">
        <v>2089</v>
      </c>
      <c r="AGY1" s="12" t="s">
        <v>2090</v>
      </c>
      <c r="AGZ1" s="12" t="s">
        <v>2092</v>
      </c>
      <c r="AHA1" s="12" t="s">
        <v>3400</v>
      </c>
      <c r="AHB1" s="12" t="s">
        <v>75</v>
      </c>
      <c r="AHC1" s="12" t="s">
        <v>126</v>
      </c>
      <c r="AHD1" s="12" t="s">
        <v>3402</v>
      </c>
      <c r="AHE1" s="12" t="s">
        <v>1902</v>
      </c>
      <c r="AHF1" s="12" t="s">
        <v>2089</v>
      </c>
      <c r="AHG1" s="12" t="s">
        <v>2090</v>
      </c>
      <c r="AHH1" s="12" t="s">
        <v>2092</v>
      </c>
      <c r="AHI1" s="12" t="s">
        <v>3400</v>
      </c>
      <c r="AHJ1" s="12" t="s">
        <v>75</v>
      </c>
      <c r="AHK1" s="12" t="s">
        <v>126</v>
      </c>
      <c r="AHL1" s="12" t="s">
        <v>3402</v>
      </c>
      <c r="AHM1" s="12" t="s">
        <v>1902</v>
      </c>
      <c r="AHN1" s="12" t="s">
        <v>2089</v>
      </c>
      <c r="AHO1" s="12" t="s">
        <v>2090</v>
      </c>
      <c r="AHP1" s="12" t="s">
        <v>2092</v>
      </c>
      <c r="AHQ1" s="12" t="s">
        <v>3400</v>
      </c>
      <c r="AHR1" s="12" t="s">
        <v>75</v>
      </c>
      <c r="AHS1" s="12" t="s">
        <v>126</v>
      </c>
      <c r="AHT1" s="12" t="s">
        <v>3402</v>
      </c>
      <c r="AHU1" s="12" t="s">
        <v>1902</v>
      </c>
      <c r="AHV1" s="12" t="s">
        <v>2089</v>
      </c>
      <c r="AHW1" s="12" t="s">
        <v>2090</v>
      </c>
      <c r="AHX1" s="12" t="s">
        <v>2092</v>
      </c>
      <c r="AHY1" s="12" t="s">
        <v>3400</v>
      </c>
      <c r="AHZ1" s="12" t="s">
        <v>75</v>
      </c>
      <c r="AIA1" s="12" t="s">
        <v>126</v>
      </c>
      <c r="AIB1" s="12" t="s">
        <v>3402</v>
      </c>
      <c r="AIC1" s="12" t="s">
        <v>1902</v>
      </c>
      <c r="AID1" s="12" t="s">
        <v>2089</v>
      </c>
      <c r="AIE1" s="12" t="s">
        <v>2090</v>
      </c>
      <c r="AIF1" s="12" t="s">
        <v>2092</v>
      </c>
      <c r="AIG1" s="12" t="s">
        <v>3400</v>
      </c>
      <c r="AIH1" s="12" t="s">
        <v>75</v>
      </c>
      <c r="AII1" s="12" t="s">
        <v>126</v>
      </c>
      <c r="AIJ1" s="12" t="s">
        <v>3402</v>
      </c>
      <c r="AIK1" s="12" t="s">
        <v>1902</v>
      </c>
      <c r="AIL1" s="12" t="s">
        <v>2089</v>
      </c>
      <c r="AIM1" s="12" t="s">
        <v>2090</v>
      </c>
      <c r="AIN1" s="12" t="s">
        <v>2092</v>
      </c>
      <c r="AIO1" s="12" t="s">
        <v>3400</v>
      </c>
      <c r="AIP1" s="12" t="s">
        <v>75</v>
      </c>
      <c r="AIQ1" s="12" t="s">
        <v>126</v>
      </c>
      <c r="AIR1" s="12" t="s">
        <v>3402</v>
      </c>
      <c r="AIS1" s="12" t="s">
        <v>1902</v>
      </c>
      <c r="AIT1" s="12" t="s">
        <v>2089</v>
      </c>
      <c r="AIU1" s="12" t="s">
        <v>2090</v>
      </c>
      <c r="AIV1" s="12" t="s">
        <v>2092</v>
      </c>
      <c r="AIW1" s="12" t="s">
        <v>3400</v>
      </c>
      <c r="AIX1" s="12" t="s">
        <v>75</v>
      </c>
      <c r="AIY1" s="12" t="s">
        <v>126</v>
      </c>
      <c r="AIZ1" s="12" t="s">
        <v>3402</v>
      </c>
      <c r="AJA1" s="12" t="s">
        <v>1902</v>
      </c>
      <c r="AJB1" s="12" t="s">
        <v>2089</v>
      </c>
      <c r="AJC1" s="12" t="s">
        <v>2090</v>
      </c>
      <c r="AJD1" s="12" t="s">
        <v>2092</v>
      </c>
      <c r="AJE1" s="12" t="s">
        <v>3400</v>
      </c>
      <c r="AJF1" s="12" t="s">
        <v>75</v>
      </c>
      <c r="AJG1" s="12" t="s">
        <v>126</v>
      </c>
      <c r="AJH1" s="12" t="s">
        <v>3402</v>
      </c>
      <c r="AJI1" s="12" t="s">
        <v>1902</v>
      </c>
      <c r="AJJ1" s="12" t="s">
        <v>2089</v>
      </c>
      <c r="AJK1" s="12" t="s">
        <v>2090</v>
      </c>
      <c r="AJL1" s="12" t="s">
        <v>2092</v>
      </c>
      <c r="AJM1" s="12" t="s">
        <v>3400</v>
      </c>
      <c r="AJN1" s="12" t="s">
        <v>75</v>
      </c>
      <c r="AJO1" s="12" t="s">
        <v>126</v>
      </c>
      <c r="AJP1" s="12" t="s">
        <v>3402</v>
      </c>
      <c r="AJQ1" s="12" t="s">
        <v>1902</v>
      </c>
      <c r="AJR1" s="12" t="s">
        <v>2089</v>
      </c>
      <c r="AJS1" s="12" t="s">
        <v>2090</v>
      </c>
      <c r="AJT1" s="12" t="s">
        <v>2092</v>
      </c>
      <c r="AJU1" s="12" t="s">
        <v>3400</v>
      </c>
      <c r="AJV1" s="12" t="s">
        <v>75</v>
      </c>
      <c r="AJW1" s="12" t="s">
        <v>126</v>
      </c>
      <c r="AJX1" s="12" t="s">
        <v>3402</v>
      </c>
      <c r="AJY1" s="12" t="s">
        <v>1902</v>
      </c>
      <c r="AJZ1" s="12" t="s">
        <v>2089</v>
      </c>
      <c r="AKA1" s="12" t="s">
        <v>2090</v>
      </c>
      <c r="AKB1" s="12" t="s">
        <v>2092</v>
      </c>
      <c r="AKC1" s="12" t="s">
        <v>3400</v>
      </c>
      <c r="AKD1" s="12" t="s">
        <v>75</v>
      </c>
      <c r="AKE1" s="12" t="s">
        <v>126</v>
      </c>
      <c r="AKF1" s="12" t="s">
        <v>3402</v>
      </c>
      <c r="AKG1" s="12" t="s">
        <v>1902</v>
      </c>
      <c r="AKH1" s="12" t="s">
        <v>2089</v>
      </c>
      <c r="AKI1" s="12" t="s">
        <v>2090</v>
      </c>
      <c r="AKJ1" s="12" t="s">
        <v>2092</v>
      </c>
      <c r="AKK1" s="12" t="s">
        <v>3400</v>
      </c>
      <c r="AKL1" s="12" t="s">
        <v>75</v>
      </c>
      <c r="AKM1" s="12" t="s">
        <v>126</v>
      </c>
      <c r="AKN1" s="12" t="s">
        <v>3402</v>
      </c>
      <c r="AKO1" s="12" t="s">
        <v>1902</v>
      </c>
      <c r="AKP1" s="12" t="s">
        <v>2089</v>
      </c>
      <c r="AKQ1" s="12" t="s">
        <v>2090</v>
      </c>
      <c r="AKR1" s="12" t="s">
        <v>2092</v>
      </c>
      <c r="AKS1" s="12" t="s">
        <v>3400</v>
      </c>
      <c r="AKT1" s="12" t="s">
        <v>75</v>
      </c>
      <c r="AKU1" s="12" t="s">
        <v>126</v>
      </c>
      <c r="AKV1" s="12" t="s">
        <v>3402</v>
      </c>
      <c r="AKW1" s="12" t="s">
        <v>1902</v>
      </c>
      <c r="AKX1" s="12" t="s">
        <v>2089</v>
      </c>
      <c r="AKY1" s="12" t="s">
        <v>2090</v>
      </c>
      <c r="AKZ1" s="12" t="s">
        <v>2092</v>
      </c>
      <c r="ALA1" s="12" t="s">
        <v>3400</v>
      </c>
      <c r="ALB1" s="12" t="s">
        <v>75</v>
      </c>
      <c r="ALC1" s="12" t="s">
        <v>126</v>
      </c>
      <c r="ALD1" s="12" t="s">
        <v>3402</v>
      </c>
      <c r="ALE1" s="12" t="s">
        <v>1902</v>
      </c>
      <c r="ALF1" s="12" t="s">
        <v>2089</v>
      </c>
      <c r="ALG1" s="12" t="s">
        <v>2090</v>
      </c>
      <c r="ALH1" s="12" t="s">
        <v>2092</v>
      </c>
      <c r="ALI1" s="12" t="s">
        <v>3400</v>
      </c>
      <c r="ALJ1" s="12" t="s">
        <v>75</v>
      </c>
      <c r="ALK1" s="12" t="s">
        <v>126</v>
      </c>
      <c r="ALL1" s="12" t="s">
        <v>3402</v>
      </c>
      <c r="ALM1" s="12" t="s">
        <v>1902</v>
      </c>
      <c r="ALN1" s="12" t="s">
        <v>2089</v>
      </c>
      <c r="ALO1" s="12" t="s">
        <v>2090</v>
      </c>
      <c r="ALP1" s="12" t="s">
        <v>2092</v>
      </c>
      <c r="ALQ1" s="12" t="s">
        <v>3400</v>
      </c>
      <c r="ALR1" s="12" t="s">
        <v>75</v>
      </c>
      <c r="ALS1" s="12" t="s">
        <v>126</v>
      </c>
      <c r="ALT1" s="12" t="s">
        <v>3402</v>
      </c>
      <c r="ALU1" s="12" t="s">
        <v>1902</v>
      </c>
      <c r="ALV1" s="12" t="s">
        <v>2089</v>
      </c>
      <c r="ALW1" s="12" t="s">
        <v>2090</v>
      </c>
      <c r="ALX1" s="12" t="s">
        <v>2092</v>
      </c>
      <c r="ALY1" s="12" t="s">
        <v>3400</v>
      </c>
      <c r="ALZ1" s="12" t="s">
        <v>75</v>
      </c>
      <c r="AMA1" s="12" t="s">
        <v>126</v>
      </c>
      <c r="AMB1" s="12" t="s">
        <v>3402</v>
      </c>
      <c r="AMC1" s="12" t="s">
        <v>1902</v>
      </c>
      <c r="AMD1" s="12" t="s">
        <v>2089</v>
      </c>
      <c r="AME1" s="12" t="s">
        <v>2090</v>
      </c>
      <c r="AMF1" s="12" t="s">
        <v>2092</v>
      </c>
      <c r="AMG1" s="12" t="s">
        <v>3400</v>
      </c>
      <c r="AMH1" s="12" t="s">
        <v>75</v>
      </c>
      <c r="AMI1" s="12" t="s">
        <v>126</v>
      </c>
      <c r="AMJ1" s="12" t="s">
        <v>3402</v>
      </c>
      <c r="AMK1" s="12" t="s">
        <v>1902</v>
      </c>
      <c r="AML1" s="12" t="s">
        <v>2089</v>
      </c>
      <c r="AMM1" s="12" t="s">
        <v>2090</v>
      </c>
      <c r="AMN1" s="12" t="s">
        <v>2092</v>
      </c>
      <c r="AMO1" s="12" t="s">
        <v>3400</v>
      </c>
      <c r="AMP1" s="12" t="s">
        <v>75</v>
      </c>
      <c r="AMQ1" s="12" t="s">
        <v>126</v>
      </c>
      <c r="AMR1" s="12" t="s">
        <v>3402</v>
      </c>
      <c r="AMS1" s="12" t="s">
        <v>1902</v>
      </c>
      <c r="AMT1" s="12" t="s">
        <v>2089</v>
      </c>
      <c r="AMU1" s="12" t="s">
        <v>2090</v>
      </c>
      <c r="AMV1" s="12" t="s">
        <v>2092</v>
      </c>
      <c r="AMW1" s="12" t="s">
        <v>3400</v>
      </c>
      <c r="AMX1" s="12" t="s">
        <v>75</v>
      </c>
      <c r="AMY1" s="12" t="s">
        <v>126</v>
      </c>
      <c r="AMZ1" s="12" t="s">
        <v>3402</v>
      </c>
      <c r="ANA1" s="12" t="s">
        <v>1902</v>
      </c>
      <c r="ANB1" s="12" t="s">
        <v>2089</v>
      </c>
      <c r="ANC1" s="12" t="s">
        <v>2090</v>
      </c>
      <c r="AND1" s="12" t="s">
        <v>2092</v>
      </c>
      <c r="ANE1" s="12" t="s">
        <v>3400</v>
      </c>
      <c r="ANF1" s="12" t="s">
        <v>75</v>
      </c>
      <c r="ANG1" s="12" t="s">
        <v>126</v>
      </c>
      <c r="ANH1" s="12" t="s">
        <v>3402</v>
      </c>
      <c r="ANI1" s="12" t="s">
        <v>1902</v>
      </c>
      <c r="ANJ1" s="12" t="s">
        <v>2089</v>
      </c>
      <c r="ANK1" s="12" t="s">
        <v>2090</v>
      </c>
      <c r="ANL1" s="12" t="s">
        <v>2092</v>
      </c>
      <c r="ANM1" s="12" t="s">
        <v>3400</v>
      </c>
      <c r="ANN1" s="12" t="s">
        <v>75</v>
      </c>
      <c r="ANO1" s="12" t="s">
        <v>126</v>
      </c>
      <c r="ANP1" s="12" t="s">
        <v>3402</v>
      </c>
      <c r="ANQ1" s="12" t="s">
        <v>1902</v>
      </c>
      <c r="ANR1" s="12" t="s">
        <v>2089</v>
      </c>
      <c r="ANS1" s="12" t="s">
        <v>2090</v>
      </c>
      <c r="ANT1" s="12" t="s">
        <v>2092</v>
      </c>
      <c r="ANU1" s="12" t="s">
        <v>3400</v>
      </c>
      <c r="ANV1" s="12" t="s">
        <v>75</v>
      </c>
      <c r="ANW1" s="12" t="s">
        <v>126</v>
      </c>
      <c r="ANX1" s="12" t="s">
        <v>3402</v>
      </c>
      <c r="ANY1" s="12" t="s">
        <v>1902</v>
      </c>
      <c r="ANZ1" s="12" t="s">
        <v>2089</v>
      </c>
      <c r="AOA1" s="12" t="s">
        <v>2090</v>
      </c>
      <c r="AOB1" s="12" t="s">
        <v>2092</v>
      </c>
      <c r="AOC1" s="12" t="s">
        <v>3400</v>
      </c>
      <c r="AOD1" s="12" t="s">
        <v>75</v>
      </c>
      <c r="AOE1" s="12" t="s">
        <v>126</v>
      </c>
      <c r="AOF1" s="12" t="s">
        <v>3402</v>
      </c>
      <c r="AOG1" s="12" t="s">
        <v>1902</v>
      </c>
      <c r="AOH1" s="12" t="s">
        <v>2089</v>
      </c>
      <c r="AOI1" s="12" t="s">
        <v>2090</v>
      </c>
      <c r="AOJ1" s="12" t="s">
        <v>2092</v>
      </c>
      <c r="AOK1" s="12" t="s">
        <v>3400</v>
      </c>
      <c r="AOL1" s="12" t="s">
        <v>75</v>
      </c>
      <c r="AOM1" s="12" t="s">
        <v>126</v>
      </c>
      <c r="AON1" s="12" t="s">
        <v>3402</v>
      </c>
      <c r="AOO1" s="12" t="s">
        <v>1902</v>
      </c>
      <c r="AOP1" s="12" t="s">
        <v>2089</v>
      </c>
      <c r="AOQ1" s="12" t="s">
        <v>2090</v>
      </c>
      <c r="AOR1" s="12" t="s">
        <v>2092</v>
      </c>
      <c r="AOS1" s="12" t="s">
        <v>3400</v>
      </c>
      <c r="AOT1" s="12" t="s">
        <v>75</v>
      </c>
      <c r="AOU1" s="12" t="s">
        <v>126</v>
      </c>
      <c r="AOV1" s="12" t="s">
        <v>3402</v>
      </c>
      <c r="AOW1" s="12" t="s">
        <v>1902</v>
      </c>
      <c r="AOX1" s="12" t="s">
        <v>2089</v>
      </c>
      <c r="AOY1" s="12" t="s">
        <v>2090</v>
      </c>
      <c r="AOZ1" s="12" t="s">
        <v>2092</v>
      </c>
      <c r="APA1" s="12" t="s">
        <v>3400</v>
      </c>
      <c r="APB1" s="12" t="s">
        <v>75</v>
      </c>
      <c r="APC1" s="12" t="s">
        <v>126</v>
      </c>
      <c r="APD1" s="12" t="s">
        <v>3402</v>
      </c>
      <c r="APE1" s="12" t="s">
        <v>1902</v>
      </c>
      <c r="APF1" s="12" t="s">
        <v>2089</v>
      </c>
      <c r="APG1" s="12" t="s">
        <v>2090</v>
      </c>
      <c r="APH1" s="12" t="s">
        <v>2092</v>
      </c>
      <c r="API1" s="12" t="s">
        <v>3400</v>
      </c>
      <c r="APJ1" s="12" t="s">
        <v>75</v>
      </c>
      <c r="APK1" s="12" t="s">
        <v>126</v>
      </c>
      <c r="APL1" s="12" t="s">
        <v>3402</v>
      </c>
      <c r="APM1" s="12" t="s">
        <v>1902</v>
      </c>
      <c r="APN1" s="12" t="s">
        <v>2089</v>
      </c>
      <c r="APO1" s="12" t="s">
        <v>2090</v>
      </c>
      <c r="APP1" s="12" t="s">
        <v>2092</v>
      </c>
      <c r="APQ1" s="12" t="s">
        <v>3400</v>
      </c>
      <c r="APR1" s="12" t="s">
        <v>75</v>
      </c>
      <c r="APS1" s="12" t="s">
        <v>126</v>
      </c>
      <c r="APT1" s="12" t="s">
        <v>3402</v>
      </c>
      <c r="APU1" s="12" t="s">
        <v>1902</v>
      </c>
      <c r="APV1" s="12" t="s">
        <v>2089</v>
      </c>
      <c r="APW1" s="12" t="s">
        <v>2090</v>
      </c>
      <c r="APX1" s="12" t="s">
        <v>2092</v>
      </c>
      <c r="APY1" s="12" t="s">
        <v>3400</v>
      </c>
      <c r="APZ1" s="12" t="s">
        <v>75</v>
      </c>
      <c r="AQA1" s="12" t="s">
        <v>126</v>
      </c>
      <c r="AQB1" s="12" t="s">
        <v>3402</v>
      </c>
      <c r="AQC1" s="12" t="s">
        <v>1902</v>
      </c>
      <c r="AQD1" s="12" t="s">
        <v>2089</v>
      </c>
      <c r="AQE1" s="12" t="s">
        <v>2090</v>
      </c>
      <c r="AQF1" s="12" t="s">
        <v>2092</v>
      </c>
      <c r="AQG1" s="12" t="s">
        <v>3400</v>
      </c>
      <c r="AQH1" s="12" t="s">
        <v>75</v>
      </c>
      <c r="AQI1" s="12" t="s">
        <v>126</v>
      </c>
      <c r="AQJ1" s="12" t="s">
        <v>3402</v>
      </c>
      <c r="AQK1" s="12" t="s">
        <v>1902</v>
      </c>
      <c r="AQL1" s="12" t="s">
        <v>2089</v>
      </c>
      <c r="AQM1" s="12" t="s">
        <v>2090</v>
      </c>
      <c r="AQN1" s="12" t="s">
        <v>2092</v>
      </c>
      <c r="AQO1" s="12" t="s">
        <v>3400</v>
      </c>
      <c r="AQP1" s="12" t="s">
        <v>75</v>
      </c>
      <c r="AQQ1" s="12" t="s">
        <v>126</v>
      </c>
      <c r="AQR1" s="12" t="s">
        <v>3402</v>
      </c>
      <c r="AQS1" s="12" t="s">
        <v>1902</v>
      </c>
      <c r="AQT1" s="12" t="s">
        <v>2089</v>
      </c>
      <c r="AQU1" s="12" t="s">
        <v>2090</v>
      </c>
      <c r="AQV1" s="12" t="s">
        <v>2092</v>
      </c>
      <c r="AQW1" s="12" t="s">
        <v>3400</v>
      </c>
      <c r="AQX1" s="12" t="s">
        <v>75</v>
      </c>
      <c r="AQY1" s="12" t="s">
        <v>126</v>
      </c>
      <c r="AQZ1" s="12" t="s">
        <v>3402</v>
      </c>
      <c r="ARA1" s="12" t="s">
        <v>1902</v>
      </c>
      <c r="ARB1" s="12" t="s">
        <v>2089</v>
      </c>
      <c r="ARC1" s="12" t="s">
        <v>2090</v>
      </c>
      <c r="ARD1" s="12" t="s">
        <v>2092</v>
      </c>
      <c r="ARE1" s="12" t="s">
        <v>3400</v>
      </c>
      <c r="ARF1" s="12" t="s">
        <v>75</v>
      </c>
      <c r="ARG1" s="12" t="s">
        <v>126</v>
      </c>
      <c r="ARH1" s="12" t="s">
        <v>3402</v>
      </c>
      <c r="ARI1" s="12" t="s">
        <v>1902</v>
      </c>
      <c r="ARJ1" s="12" t="s">
        <v>2089</v>
      </c>
      <c r="ARK1" s="12" t="s">
        <v>2090</v>
      </c>
      <c r="ARL1" s="12" t="s">
        <v>2092</v>
      </c>
      <c r="ARM1" s="12" t="s">
        <v>3400</v>
      </c>
      <c r="ARN1" s="12" t="s">
        <v>75</v>
      </c>
      <c r="ARO1" s="12" t="s">
        <v>126</v>
      </c>
      <c r="ARP1" s="12" t="s">
        <v>3402</v>
      </c>
      <c r="ARQ1" s="12" t="s">
        <v>1902</v>
      </c>
      <c r="ARR1" s="12" t="s">
        <v>2089</v>
      </c>
      <c r="ARS1" s="12" t="s">
        <v>2090</v>
      </c>
      <c r="ART1" s="12" t="s">
        <v>2092</v>
      </c>
      <c r="ARU1" s="12" t="s">
        <v>3400</v>
      </c>
      <c r="ARV1" s="12" t="s">
        <v>75</v>
      </c>
      <c r="ARW1" s="12" t="s">
        <v>126</v>
      </c>
      <c r="ARX1" s="12" t="s">
        <v>3402</v>
      </c>
      <c r="ARY1" s="12" t="s">
        <v>1902</v>
      </c>
      <c r="ARZ1" s="12" t="s">
        <v>2089</v>
      </c>
      <c r="ASA1" s="12" t="s">
        <v>2090</v>
      </c>
      <c r="ASB1" s="12" t="s">
        <v>2092</v>
      </c>
      <c r="ASC1" s="12" t="s">
        <v>3400</v>
      </c>
      <c r="ASD1" s="12" t="s">
        <v>75</v>
      </c>
      <c r="ASE1" s="12" t="s">
        <v>126</v>
      </c>
      <c r="ASF1" s="12" t="s">
        <v>3402</v>
      </c>
      <c r="ASG1" s="12" t="s">
        <v>1902</v>
      </c>
      <c r="ASH1" s="12" t="s">
        <v>2089</v>
      </c>
      <c r="ASI1" s="12" t="s">
        <v>2090</v>
      </c>
      <c r="ASJ1" s="12" t="s">
        <v>2092</v>
      </c>
      <c r="ASK1" s="12" t="s">
        <v>3400</v>
      </c>
      <c r="ASL1" s="12" t="s">
        <v>75</v>
      </c>
      <c r="ASM1" s="12" t="s">
        <v>126</v>
      </c>
      <c r="ASN1" s="12" t="s">
        <v>3402</v>
      </c>
      <c r="ASO1" s="12" t="s">
        <v>1902</v>
      </c>
      <c r="ASP1" s="12" t="s">
        <v>2089</v>
      </c>
      <c r="ASQ1" s="12" t="s">
        <v>2090</v>
      </c>
      <c r="ASR1" s="12" t="s">
        <v>2092</v>
      </c>
      <c r="ASS1" s="12" t="s">
        <v>3400</v>
      </c>
      <c r="AST1" s="12" t="s">
        <v>75</v>
      </c>
      <c r="ASU1" s="12" t="s">
        <v>126</v>
      </c>
      <c r="ASV1" s="12" t="s">
        <v>3402</v>
      </c>
      <c r="ASW1" s="12" t="s">
        <v>1902</v>
      </c>
      <c r="ASX1" s="12" t="s">
        <v>2089</v>
      </c>
      <c r="ASY1" s="12" t="s">
        <v>2090</v>
      </c>
      <c r="ASZ1" s="12" t="s">
        <v>2092</v>
      </c>
      <c r="ATA1" s="12" t="s">
        <v>3400</v>
      </c>
      <c r="ATB1" s="12" t="s">
        <v>75</v>
      </c>
      <c r="ATC1" s="12" t="s">
        <v>126</v>
      </c>
      <c r="ATD1" s="12" t="s">
        <v>3402</v>
      </c>
      <c r="ATE1" s="12" t="s">
        <v>1902</v>
      </c>
      <c r="ATF1" s="12" t="s">
        <v>2089</v>
      </c>
      <c r="ATG1" s="12" t="s">
        <v>2090</v>
      </c>
      <c r="ATH1" s="12" t="s">
        <v>2092</v>
      </c>
      <c r="ATI1" s="12" t="s">
        <v>3400</v>
      </c>
      <c r="ATJ1" s="12" t="s">
        <v>75</v>
      </c>
      <c r="ATK1" s="12" t="s">
        <v>126</v>
      </c>
      <c r="ATL1" s="12" t="s">
        <v>3402</v>
      </c>
      <c r="ATM1" s="12" t="s">
        <v>1902</v>
      </c>
      <c r="ATN1" s="12" t="s">
        <v>2089</v>
      </c>
      <c r="ATO1" s="12" t="s">
        <v>2090</v>
      </c>
      <c r="ATP1" s="12" t="s">
        <v>2092</v>
      </c>
      <c r="ATQ1" s="12" t="s">
        <v>3400</v>
      </c>
      <c r="ATR1" s="12" t="s">
        <v>75</v>
      </c>
      <c r="ATS1" s="12" t="s">
        <v>126</v>
      </c>
      <c r="ATT1" s="12" t="s">
        <v>3402</v>
      </c>
      <c r="ATU1" s="12" t="s">
        <v>1902</v>
      </c>
      <c r="ATV1" s="12" t="s">
        <v>2089</v>
      </c>
      <c r="ATW1" s="12" t="s">
        <v>2090</v>
      </c>
      <c r="ATX1" s="12" t="s">
        <v>2092</v>
      </c>
      <c r="ATY1" s="12" t="s">
        <v>3400</v>
      </c>
      <c r="ATZ1" s="12" t="s">
        <v>75</v>
      </c>
      <c r="AUA1" s="12" t="s">
        <v>126</v>
      </c>
      <c r="AUB1" s="12" t="s">
        <v>3402</v>
      </c>
      <c r="AUC1" s="12" t="s">
        <v>1902</v>
      </c>
      <c r="AUD1" s="12" t="s">
        <v>2089</v>
      </c>
      <c r="AUE1" s="12" t="s">
        <v>2090</v>
      </c>
      <c r="AUF1" s="12" t="s">
        <v>2092</v>
      </c>
      <c r="AUG1" s="12" t="s">
        <v>3400</v>
      </c>
      <c r="AUH1" s="12" t="s">
        <v>75</v>
      </c>
      <c r="AUI1" s="12" t="s">
        <v>126</v>
      </c>
      <c r="AUJ1" s="12" t="s">
        <v>3402</v>
      </c>
      <c r="AUK1" s="12" t="s">
        <v>1902</v>
      </c>
      <c r="AUL1" s="12" t="s">
        <v>2089</v>
      </c>
      <c r="AUM1" s="12" t="s">
        <v>2090</v>
      </c>
      <c r="AUN1" s="12" t="s">
        <v>2092</v>
      </c>
      <c r="AUO1" s="12" t="s">
        <v>3400</v>
      </c>
      <c r="AUP1" s="12" t="s">
        <v>75</v>
      </c>
      <c r="AUQ1" s="12" t="s">
        <v>126</v>
      </c>
      <c r="AUR1" s="12" t="s">
        <v>3402</v>
      </c>
      <c r="AUS1" s="12" t="s">
        <v>1902</v>
      </c>
      <c r="AUT1" s="12" t="s">
        <v>2089</v>
      </c>
      <c r="AUU1" s="12" t="s">
        <v>2090</v>
      </c>
      <c r="AUV1" s="12" t="s">
        <v>2092</v>
      </c>
      <c r="AUW1" s="12" t="s">
        <v>3400</v>
      </c>
      <c r="AUX1" s="12" t="s">
        <v>75</v>
      </c>
      <c r="AUY1" s="12" t="s">
        <v>126</v>
      </c>
      <c r="AUZ1" s="12" t="s">
        <v>3402</v>
      </c>
      <c r="AVA1" s="12" t="s">
        <v>1902</v>
      </c>
      <c r="AVB1" s="12" t="s">
        <v>2089</v>
      </c>
      <c r="AVC1" s="12" t="s">
        <v>2090</v>
      </c>
      <c r="AVD1" s="12" t="s">
        <v>2092</v>
      </c>
      <c r="AVE1" s="12" t="s">
        <v>3400</v>
      </c>
      <c r="AVF1" s="12" t="s">
        <v>75</v>
      </c>
      <c r="AVG1" s="12" t="s">
        <v>126</v>
      </c>
      <c r="AVH1" s="12" t="s">
        <v>3402</v>
      </c>
      <c r="AVI1" s="12" t="s">
        <v>1902</v>
      </c>
      <c r="AVJ1" s="12" t="s">
        <v>2089</v>
      </c>
      <c r="AVK1" s="12" t="s">
        <v>2090</v>
      </c>
      <c r="AVL1" s="12" t="s">
        <v>2092</v>
      </c>
      <c r="AVM1" s="12" t="s">
        <v>3400</v>
      </c>
      <c r="AVN1" s="12" t="s">
        <v>75</v>
      </c>
      <c r="AVO1" s="12" t="s">
        <v>126</v>
      </c>
      <c r="AVP1" s="12" t="s">
        <v>3402</v>
      </c>
      <c r="AVQ1" s="12" t="s">
        <v>1902</v>
      </c>
      <c r="AVR1" s="12" t="s">
        <v>2089</v>
      </c>
      <c r="AVS1" s="12" t="s">
        <v>2090</v>
      </c>
      <c r="AVT1" s="12" t="s">
        <v>2092</v>
      </c>
      <c r="AVU1" s="12" t="s">
        <v>3400</v>
      </c>
      <c r="AVV1" s="12" t="s">
        <v>75</v>
      </c>
      <c r="AVW1" s="12" t="s">
        <v>126</v>
      </c>
      <c r="AVX1" s="12" t="s">
        <v>3402</v>
      </c>
      <c r="AVY1" s="12" t="s">
        <v>1902</v>
      </c>
      <c r="AVZ1" s="12" t="s">
        <v>2089</v>
      </c>
      <c r="AWA1" s="12" t="s">
        <v>2090</v>
      </c>
      <c r="AWB1" s="12" t="s">
        <v>2092</v>
      </c>
      <c r="AWC1" s="12" t="s">
        <v>3400</v>
      </c>
      <c r="AWD1" s="12" t="s">
        <v>75</v>
      </c>
      <c r="AWE1" s="12" t="s">
        <v>126</v>
      </c>
      <c r="AWF1" s="12" t="s">
        <v>3402</v>
      </c>
      <c r="AWG1" s="12" t="s">
        <v>1902</v>
      </c>
      <c r="AWH1" s="12" t="s">
        <v>2089</v>
      </c>
      <c r="AWI1" s="12" t="s">
        <v>2090</v>
      </c>
      <c r="AWJ1" s="12" t="s">
        <v>2092</v>
      </c>
      <c r="AWK1" s="12" t="s">
        <v>3400</v>
      </c>
      <c r="AWL1" s="12" t="s">
        <v>75</v>
      </c>
      <c r="AWM1" s="12" t="s">
        <v>126</v>
      </c>
      <c r="AWN1" s="12" t="s">
        <v>3402</v>
      </c>
      <c r="AWO1" s="12" t="s">
        <v>1902</v>
      </c>
      <c r="AWP1" s="12" t="s">
        <v>2089</v>
      </c>
      <c r="AWQ1" s="12" t="s">
        <v>2090</v>
      </c>
      <c r="AWR1" s="12" t="s">
        <v>2092</v>
      </c>
      <c r="AWS1" s="12" t="s">
        <v>3400</v>
      </c>
      <c r="AWT1" s="12" t="s">
        <v>75</v>
      </c>
      <c r="AWU1" s="12" t="s">
        <v>126</v>
      </c>
      <c r="AWV1" s="12" t="s">
        <v>3402</v>
      </c>
      <c r="AWW1" s="12" t="s">
        <v>1902</v>
      </c>
      <c r="AWX1" s="12" t="s">
        <v>2089</v>
      </c>
      <c r="AWY1" s="12" t="s">
        <v>2090</v>
      </c>
      <c r="AWZ1" s="12" t="s">
        <v>2092</v>
      </c>
      <c r="AXA1" s="12" t="s">
        <v>3400</v>
      </c>
      <c r="AXB1" s="12" t="s">
        <v>75</v>
      </c>
      <c r="AXC1" s="12" t="s">
        <v>126</v>
      </c>
      <c r="AXD1" s="12" t="s">
        <v>3402</v>
      </c>
      <c r="AXE1" s="12" t="s">
        <v>1902</v>
      </c>
      <c r="AXF1" s="12" t="s">
        <v>2089</v>
      </c>
      <c r="AXG1" s="12" t="s">
        <v>2090</v>
      </c>
      <c r="AXH1" s="12" t="s">
        <v>2092</v>
      </c>
      <c r="AXI1" s="12" t="s">
        <v>3400</v>
      </c>
      <c r="AXJ1" s="12" t="s">
        <v>75</v>
      </c>
      <c r="AXK1" s="12" t="s">
        <v>126</v>
      </c>
      <c r="AXL1" s="12" t="s">
        <v>3402</v>
      </c>
      <c r="AXM1" s="12" t="s">
        <v>1902</v>
      </c>
      <c r="AXN1" s="12" t="s">
        <v>2089</v>
      </c>
      <c r="AXO1" s="12" t="s">
        <v>2090</v>
      </c>
      <c r="AXP1" s="12" t="s">
        <v>2092</v>
      </c>
      <c r="AXQ1" s="12" t="s">
        <v>3400</v>
      </c>
      <c r="AXR1" s="12" t="s">
        <v>75</v>
      </c>
      <c r="AXS1" s="12" t="s">
        <v>126</v>
      </c>
      <c r="AXT1" s="12" t="s">
        <v>3402</v>
      </c>
      <c r="AXU1" s="12" t="s">
        <v>1902</v>
      </c>
      <c r="AXV1" s="12" t="s">
        <v>2089</v>
      </c>
      <c r="AXW1" s="12" t="s">
        <v>2090</v>
      </c>
      <c r="AXX1" s="12" t="s">
        <v>2092</v>
      </c>
      <c r="AXY1" s="12" t="s">
        <v>3400</v>
      </c>
      <c r="AXZ1" s="12" t="s">
        <v>75</v>
      </c>
      <c r="AYA1" s="12" t="s">
        <v>126</v>
      </c>
      <c r="AYB1" s="12" t="s">
        <v>3402</v>
      </c>
      <c r="AYC1" s="12" t="s">
        <v>1902</v>
      </c>
      <c r="AYD1" s="12" t="s">
        <v>2089</v>
      </c>
      <c r="AYE1" s="12" t="s">
        <v>2090</v>
      </c>
      <c r="AYF1" s="12" t="s">
        <v>2092</v>
      </c>
      <c r="AYG1" s="12" t="s">
        <v>3400</v>
      </c>
      <c r="AYH1" s="12" t="s">
        <v>75</v>
      </c>
      <c r="AYI1" s="12" t="s">
        <v>126</v>
      </c>
      <c r="AYJ1" s="12" t="s">
        <v>3402</v>
      </c>
      <c r="AYK1" s="12" t="s">
        <v>1902</v>
      </c>
      <c r="AYL1" s="12" t="s">
        <v>2089</v>
      </c>
      <c r="AYM1" s="12" t="s">
        <v>2090</v>
      </c>
      <c r="AYN1" s="12" t="s">
        <v>2092</v>
      </c>
      <c r="AYO1" s="12" t="s">
        <v>3400</v>
      </c>
      <c r="AYP1" s="12" t="s">
        <v>75</v>
      </c>
      <c r="AYQ1" s="12" t="s">
        <v>126</v>
      </c>
      <c r="AYR1" s="12" t="s">
        <v>3402</v>
      </c>
      <c r="AYS1" s="12" t="s">
        <v>1902</v>
      </c>
      <c r="AYT1" s="12" t="s">
        <v>2089</v>
      </c>
      <c r="AYU1" s="12" t="s">
        <v>2090</v>
      </c>
      <c r="AYV1" s="12" t="s">
        <v>2092</v>
      </c>
      <c r="AYW1" s="12" t="s">
        <v>3400</v>
      </c>
      <c r="AYX1" s="12" t="s">
        <v>75</v>
      </c>
      <c r="AYY1" s="12" t="s">
        <v>126</v>
      </c>
      <c r="AYZ1" s="12" t="s">
        <v>3402</v>
      </c>
      <c r="AZA1" s="12" t="s">
        <v>1902</v>
      </c>
      <c r="AZB1" s="12" t="s">
        <v>2089</v>
      </c>
      <c r="AZC1" s="12" t="s">
        <v>2090</v>
      </c>
      <c r="AZD1" s="12" t="s">
        <v>2092</v>
      </c>
      <c r="AZE1" s="12" t="s">
        <v>3400</v>
      </c>
      <c r="AZF1" s="12" t="s">
        <v>75</v>
      </c>
      <c r="AZG1" s="12" t="s">
        <v>126</v>
      </c>
      <c r="AZH1" s="12" t="s">
        <v>3402</v>
      </c>
      <c r="AZI1" s="12" t="s">
        <v>1902</v>
      </c>
      <c r="AZJ1" s="12" t="s">
        <v>2089</v>
      </c>
      <c r="AZK1" s="12" t="s">
        <v>2090</v>
      </c>
      <c r="AZL1" s="12" t="s">
        <v>2092</v>
      </c>
      <c r="AZM1" s="12" t="s">
        <v>3400</v>
      </c>
      <c r="AZN1" s="12" t="s">
        <v>75</v>
      </c>
      <c r="AZO1" s="12" t="s">
        <v>126</v>
      </c>
      <c r="AZP1" s="12" t="s">
        <v>3402</v>
      </c>
      <c r="AZQ1" s="12" t="s">
        <v>1902</v>
      </c>
      <c r="AZR1" s="12" t="s">
        <v>2089</v>
      </c>
      <c r="AZS1" s="12" t="s">
        <v>2090</v>
      </c>
      <c r="AZT1" s="12" t="s">
        <v>2092</v>
      </c>
      <c r="AZU1" s="12" t="s">
        <v>3400</v>
      </c>
      <c r="AZV1" s="12" t="s">
        <v>75</v>
      </c>
      <c r="AZW1" s="12" t="s">
        <v>126</v>
      </c>
      <c r="AZX1" s="12" t="s">
        <v>3402</v>
      </c>
      <c r="AZY1" s="12" t="s">
        <v>1902</v>
      </c>
      <c r="AZZ1" s="12" t="s">
        <v>2089</v>
      </c>
      <c r="BAA1" s="12" t="s">
        <v>2090</v>
      </c>
      <c r="BAB1" s="12" t="s">
        <v>2092</v>
      </c>
      <c r="BAC1" s="12" t="s">
        <v>3400</v>
      </c>
      <c r="BAD1" s="12" t="s">
        <v>75</v>
      </c>
      <c r="BAE1" s="12" t="s">
        <v>126</v>
      </c>
      <c r="BAF1" s="12" t="s">
        <v>3402</v>
      </c>
      <c r="BAG1" s="12" t="s">
        <v>1902</v>
      </c>
      <c r="BAH1" s="12" t="s">
        <v>2089</v>
      </c>
      <c r="BAI1" s="12" t="s">
        <v>2090</v>
      </c>
      <c r="BAJ1" s="12" t="s">
        <v>2092</v>
      </c>
      <c r="BAK1" s="12" t="s">
        <v>3400</v>
      </c>
      <c r="BAL1" s="12" t="s">
        <v>75</v>
      </c>
      <c r="BAM1" s="12" t="s">
        <v>126</v>
      </c>
      <c r="BAN1" s="12" t="s">
        <v>3402</v>
      </c>
      <c r="BAO1" s="12" t="s">
        <v>1902</v>
      </c>
      <c r="BAP1" s="12" t="s">
        <v>2089</v>
      </c>
      <c r="BAQ1" s="12" t="s">
        <v>2090</v>
      </c>
      <c r="BAR1" s="12" t="s">
        <v>2092</v>
      </c>
      <c r="BAS1" s="12" t="s">
        <v>3400</v>
      </c>
      <c r="BAT1" s="12" t="s">
        <v>75</v>
      </c>
      <c r="BAU1" s="12" t="s">
        <v>126</v>
      </c>
      <c r="BAV1" s="12" t="s">
        <v>3402</v>
      </c>
      <c r="BAW1" s="12" t="s">
        <v>1902</v>
      </c>
      <c r="BAX1" s="12" t="s">
        <v>2089</v>
      </c>
      <c r="BAY1" s="12" t="s">
        <v>2090</v>
      </c>
      <c r="BAZ1" s="12" t="s">
        <v>2092</v>
      </c>
      <c r="BBA1" s="12" t="s">
        <v>3400</v>
      </c>
      <c r="BBB1" s="12" t="s">
        <v>75</v>
      </c>
      <c r="BBC1" s="12" t="s">
        <v>126</v>
      </c>
      <c r="BBD1" s="12" t="s">
        <v>3402</v>
      </c>
      <c r="BBE1" s="12" t="s">
        <v>1902</v>
      </c>
      <c r="BBF1" s="12" t="s">
        <v>2089</v>
      </c>
      <c r="BBG1" s="12" t="s">
        <v>2090</v>
      </c>
      <c r="BBH1" s="12" t="s">
        <v>2092</v>
      </c>
      <c r="BBI1" s="12" t="s">
        <v>3400</v>
      </c>
      <c r="BBJ1" s="12" t="s">
        <v>75</v>
      </c>
      <c r="BBK1" s="12" t="s">
        <v>126</v>
      </c>
      <c r="BBL1" s="12" t="s">
        <v>3402</v>
      </c>
      <c r="BBM1" s="12" t="s">
        <v>1902</v>
      </c>
      <c r="BBN1" s="12" t="s">
        <v>2089</v>
      </c>
      <c r="BBO1" s="12" t="s">
        <v>2090</v>
      </c>
      <c r="BBP1" s="12" t="s">
        <v>2092</v>
      </c>
      <c r="BBQ1" s="12" t="s">
        <v>3400</v>
      </c>
      <c r="BBR1" s="12" t="s">
        <v>75</v>
      </c>
      <c r="BBS1" s="12" t="s">
        <v>126</v>
      </c>
      <c r="BBT1" s="12" t="s">
        <v>3402</v>
      </c>
      <c r="BBU1" s="12" t="s">
        <v>1902</v>
      </c>
      <c r="BBV1" s="12" t="s">
        <v>2089</v>
      </c>
      <c r="BBW1" s="12" t="s">
        <v>2090</v>
      </c>
      <c r="BBX1" s="12" t="s">
        <v>2092</v>
      </c>
      <c r="BBY1" s="12" t="s">
        <v>3400</v>
      </c>
      <c r="BBZ1" s="12" t="s">
        <v>75</v>
      </c>
      <c r="BCA1" s="12" t="s">
        <v>126</v>
      </c>
      <c r="BCB1" s="12" t="s">
        <v>3402</v>
      </c>
      <c r="BCC1" s="12" t="s">
        <v>1902</v>
      </c>
      <c r="BCD1" s="12" t="s">
        <v>2089</v>
      </c>
      <c r="BCE1" s="12" t="s">
        <v>2090</v>
      </c>
      <c r="BCF1" s="12" t="s">
        <v>2092</v>
      </c>
      <c r="BCG1" s="12" t="s">
        <v>3400</v>
      </c>
      <c r="BCH1" s="12" t="s">
        <v>75</v>
      </c>
      <c r="BCI1" s="12" t="s">
        <v>126</v>
      </c>
      <c r="BCJ1" s="12" t="s">
        <v>3402</v>
      </c>
      <c r="BCK1" s="12" t="s">
        <v>1902</v>
      </c>
      <c r="BCL1" s="12" t="s">
        <v>2089</v>
      </c>
      <c r="BCM1" s="12" t="s">
        <v>2090</v>
      </c>
      <c r="BCN1" s="12" t="s">
        <v>2092</v>
      </c>
      <c r="BCO1" s="12" t="s">
        <v>3400</v>
      </c>
      <c r="BCP1" s="12" t="s">
        <v>75</v>
      </c>
      <c r="BCQ1" s="12" t="s">
        <v>126</v>
      </c>
      <c r="BCR1" s="12" t="s">
        <v>3402</v>
      </c>
      <c r="BCS1" s="12" t="s">
        <v>1902</v>
      </c>
      <c r="BCT1" s="12" t="s">
        <v>2089</v>
      </c>
      <c r="BCU1" s="12" t="s">
        <v>2090</v>
      </c>
      <c r="BCV1" s="12" t="s">
        <v>2092</v>
      </c>
      <c r="BCW1" s="12" t="s">
        <v>3400</v>
      </c>
      <c r="BCX1" s="12" t="s">
        <v>75</v>
      </c>
      <c r="BCY1" s="12" t="s">
        <v>126</v>
      </c>
      <c r="BCZ1" s="12" t="s">
        <v>3402</v>
      </c>
      <c r="BDA1" s="12" t="s">
        <v>1902</v>
      </c>
      <c r="BDB1" s="12" t="s">
        <v>2089</v>
      </c>
      <c r="BDC1" s="12" t="s">
        <v>2090</v>
      </c>
      <c r="BDD1" s="12" t="s">
        <v>2092</v>
      </c>
      <c r="BDE1" s="12" t="s">
        <v>3400</v>
      </c>
      <c r="BDF1" s="12" t="s">
        <v>75</v>
      </c>
      <c r="BDG1" s="12" t="s">
        <v>126</v>
      </c>
      <c r="BDH1" s="12" t="s">
        <v>3402</v>
      </c>
      <c r="BDI1" s="12" t="s">
        <v>1902</v>
      </c>
      <c r="BDJ1" s="12" t="s">
        <v>2089</v>
      </c>
      <c r="BDK1" s="12" t="s">
        <v>2090</v>
      </c>
      <c r="BDL1" s="12" t="s">
        <v>2092</v>
      </c>
      <c r="BDM1" s="12" t="s">
        <v>3400</v>
      </c>
      <c r="BDN1" s="12" t="s">
        <v>75</v>
      </c>
      <c r="BDO1" s="12" t="s">
        <v>126</v>
      </c>
      <c r="BDP1" s="12" t="s">
        <v>3402</v>
      </c>
      <c r="BDQ1" s="12" t="s">
        <v>1902</v>
      </c>
      <c r="BDR1" s="12" t="s">
        <v>2089</v>
      </c>
      <c r="BDS1" s="12" t="s">
        <v>2090</v>
      </c>
      <c r="BDT1" s="12" t="s">
        <v>2092</v>
      </c>
      <c r="BDU1" s="12" t="s">
        <v>3400</v>
      </c>
      <c r="BDV1" s="12" t="s">
        <v>75</v>
      </c>
      <c r="BDW1" s="12" t="s">
        <v>126</v>
      </c>
      <c r="BDX1" s="12" t="s">
        <v>3402</v>
      </c>
      <c r="BDY1" s="12" t="s">
        <v>1902</v>
      </c>
      <c r="BDZ1" s="12" t="s">
        <v>2089</v>
      </c>
      <c r="BEA1" s="12" t="s">
        <v>2090</v>
      </c>
      <c r="BEB1" s="12" t="s">
        <v>2092</v>
      </c>
      <c r="BEC1" s="12" t="s">
        <v>3400</v>
      </c>
      <c r="BED1" s="12" t="s">
        <v>75</v>
      </c>
      <c r="BEE1" s="12" t="s">
        <v>126</v>
      </c>
      <c r="BEF1" s="12" t="s">
        <v>3402</v>
      </c>
      <c r="BEG1" s="12" t="s">
        <v>1902</v>
      </c>
      <c r="BEH1" s="12" t="s">
        <v>2089</v>
      </c>
      <c r="BEI1" s="12" t="s">
        <v>2090</v>
      </c>
      <c r="BEJ1" s="12" t="s">
        <v>2092</v>
      </c>
      <c r="BEK1" s="12" t="s">
        <v>3400</v>
      </c>
      <c r="BEL1" s="12" t="s">
        <v>75</v>
      </c>
      <c r="BEM1" s="12" t="s">
        <v>126</v>
      </c>
      <c r="BEN1" s="12" t="s">
        <v>3402</v>
      </c>
      <c r="BEO1" s="12" t="s">
        <v>1902</v>
      </c>
      <c r="BEP1" s="12" t="s">
        <v>2089</v>
      </c>
      <c r="BEQ1" s="12" t="s">
        <v>2090</v>
      </c>
      <c r="BER1" s="12" t="s">
        <v>2092</v>
      </c>
      <c r="BES1" s="12" t="s">
        <v>3400</v>
      </c>
      <c r="BET1" s="12" t="s">
        <v>75</v>
      </c>
      <c r="BEU1" s="12" t="s">
        <v>126</v>
      </c>
      <c r="BEV1" s="12" t="s">
        <v>3402</v>
      </c>
      <c r="BEW1" s="12" t="s">
        <v>1902</v>
      </c>
      <c r="BEX1" s="12" t="s">
        <v>2089</v>
      </c>
      <c r="BEY1" s="12" t="s">
        <v>2090</v>
      </c>
      <c r="BEZ1" s="12" t="s">
        <v>2092</v>
      </c>
      <c r="BFA1" s="12" t="s">
        <v>3400</v>
      </c>
      <c r="BFB1" s="12" t="s">
        <v>75</v>
      </c>
      <c r="BFC1" s="12" t="s">
        <v>126</v>
      </c>
      <c r="BFD1" s="12" t="s">
        <v>3402</v>
      </c>
      <c r="BFE1" s="12" t="s">
        <v>1902</v>
      </c>
      <c r="BFF1" s="12" t="s">
        <v>2089</v>
      </c>
      <c r="BFG1" s="12" t="s">
        <v>2090</v>
      </c>
      <c r="BFH1" s="12" t="s">
        <v>2092</v>
      </c>
      <c r="BFI1" s="12" t="s">
        <v>3400</v>
      </c>
      <c r="BFJ1" s="12" t="s">
        <v>75</v>
      </c>
      <c r="BFK1" s="12" t="s">
        <v>126</v>
      </c>
      <c r="BFL1" s="12" t="s">
        <v>3402</v>
      </c>
      <c r="BFM1" s="12" t="s">
        <v>1902</v>
      </c>
      <c r="BFN1" s="12" t="s">
        <v>2089</v>
      </c>
      <c r="BFO1" s="12" t="s">
        <v>2090</v>
      </c>
      <c r="BFP1" s="12" t="s">
        <v>2092</v>
      </c>
      <c r="BFQ1" s="12" t="s">
        <v>3400</v>
      </c>
      <c r="BFR1" s="12" t="s">
        <v>75</v>
      </c>
      <c r="BFS1" s="12" t="s">
        <v>126</v>
      </c>
      <c r="BFT1" s="12" t="s">
        <v>3402</v>
      </c>
      <c r="BFU1" s="12" t="s">
        <v>1902</v>
      </c>
      <c r="BFV1" s="12" t="s">
        <v>2089</v>
      </c>
      <c r="BFW1" s="12" t="s">
        <v>2090</v>
      </c>
      <c r="BFX1" s="12" t="s">
        <v>2092</v>
      </c>
      <c r="BFY1" s="12" t="s">
        <v>3400</v>
      </c>
      <c r="BFZ1" s="12" t="s">
        <v>75</v>
      </c>
      <c r="BGA1" s="12" t="s">
        <v>126</v>
      </c>
      <c r="BGB1" s="12" t="s">
        <v>3402</v>
      </c>
      <c r="BGC1" s="12" t="s">
        <v>1902</v>
      </c>
      <c r="BGD1" s="12" t="s">
        <v>2089</v>
      </c>
      <c r="BGE1" s="12" t="s">
        <v>2090</v>
      </c>
      <c r="BGF1" s="12" t="s">
        <v>2092</v>
      </c>
      <c r="BGG1" s="12" t="s">
        <v>3400</v>
      </c>
      <c r="BGH1" s="12" t="s">
        <v>75</v>
      </c>
      <c r="BGI1" s="12" t="s">
        <v>126</v>
      </c>
      <c r="BGJ1" s="12" t="s">
        <v>3402</v>
      </c>
      <c r="BGK1" s="12" t="s">
        <v>1902</v>
      </c>
      <c r="BGL1" s="12" t="s">
        <v>2089</v>
      </c>
      <c r="BGM1" s="12" t="s">
        <v>2090</v>
      </c>
      <c r="BGN1" s="12" t="s">
        <v>2092</v>
      </c>
      <c r="BGO1" s="12" t="s">
        <v>3400</v>
      </c>
      <c r="BGP1" s="12" t="s">
        <v>75</v>
      </c>
      <c r="BGQ1" s="12" t="s">
        <v>126</v>
      </c>
      <c r="BGR1" s="12" t="s">
        <v>3402</v>
      </c>
      <c r="BGS1" s="12" t="s">
        <v>1902</v>
      </c>
      <c r="BGT1" s="12" t="s">
        <v>2089</v>
      </c>
      <c r="BGU1" s="12" t="s">
        <v>2090</v>
      </c>
      <c r="BGV1" s="12" t="s">
        <v>2092</v>
      </c>
      <c r="BGW1" s="12" t="s">
        <v>3400</v>
      </c>
      <c r="BGX1" s="12" t="s">
        <v>75</v>
      </c>
      <c r="BGY1" s="12" t="s">
        <v>126</v>
      </c>
      <c r="BGZ1" s="12" t="s">
        <v>3402</v>
      </c>
      <c r="BHA1" s="12" t="s">
        <v>1902</v>
      </c>
      <c r="BHB1" s="12" t="s">
        <v>2089</v>
      </c>
      <c r="BHC1" s="12" t="s">
        <v>2090</v>
      </c>
      <c r="BHD1" s="12" t="s">
        <v>2092</v>
      </c>
      <c r="BHE1" s="12" t="s">
        <v>3400</v>
      </c>
      <c r="BHF1" s="12" t="s">
        <v>75</v>
      </c>
      <c r="BHG1" s="12" t="s">
        <v>126</v>
      </c>
      <c r="BHH1" s="12" t="s">
        <v>3402</v>
      </c>
      <c r="BHI1" s="12" t="s">
        <v>1902</v>
      </c>
      <c r="BHJ1" s="12" t="s">
        <v>2089</v>
      </c>
      <c r="BHK1" s="12" t="s">
        <v>2090</v>
      </c>
      <c r="BHL1" s="12" t="s">
        <v>2092</v>
      </c>
      <c r="BHM1" s="12" t="s">
        <v>3400</v>
      </c>
      <c r="BHN1" s="12" t="s">
        <v>75</v>
      </c>
      <c r="BHO1" s="12" t="s">
        <v>126</v>
      </c>
      <c r="BHP1" s="12" t="s">
        <v>3402</v>
      </c>
      <c r="BHQ1" s="12" t="s">
        <v>1902</v>
      </c>
      <c r="BHR1" s="12" t="s">
        <v>2089</v>
      </c>
      <c r="BHS1" s="12" t="s">
        <v>2090</v>
      </c>
      <c r="BHT1" s="12" t="s">
        <v>2092</v>
      </c>
      <c r="BHU1" s="12" t="s">
        <v>3400</v>
      </c>
      <c r="BHV1" s="12" t="s">
        <v>75</v>
      </c>
      <c r="BHW1" s="12" t="s">
        <v>126</v>
      </c>
      <c r="BHX1" s="12" t="s">
        <v>3402</v>
      </c>
      <c r="BHY1" s="12" t="s">
        <v>1902</v>
      </c>
      <c r="BHZ1" s="12" t="s">
        <v>2089</v>
      </c>
      <c r="BIA1" s="12" t="s">
        <v>2090</v>
      </c>
      <c r="BIB1" s="12" t="s">
        <v>2092</v>
      </c>
      <c r="BIC1" s="12" t="s">
        <v>3400</v>
      </c>
      <c r="BID1" s="12" t="s">
        <v>75</v>
      </c>
      <c r="BIE1" s="12" t="s">
        <v>126</v>
      </c>
      <c r="BIF1" s="12" t="s">
        <v>3402</v>
      </c>
      <c r="BIG1" s="12" t="s">
        <v>1902</v>
      </c>
      <c r="BIH1" s="12" t="s">
        <v>2089</v>
      </c>
      <c r="BII1" s="12" t="s">
        <v>2090</v>
      </c>
      <c r="BIJ1" s="12" t="s">
        <v>2092</v>
      </c>
      <c r="BIK1" s="12" t="s">
        <v>3400</v>
      </c>
      <c r="BIL1" s="12" t="s">
        <v>75</v>
      </c>
      <c r="BIM1" s="12" t="s">
        <v>126</v>
      </c>
      <c r="BIN1" s="12" t="s">
        <v>3402</v>
      </c>
      <c r="BIO1" s="12" t="s">
        <v>1902</v>
      </c>
      <c r="BIP1" s="12" t="s">
        <v>2089</v>
      </c>
      <c r="BIQ1" s="12" t="s">
        <v>2090</v>
      </c>
      <c r="BIR1" s="12" t="s">
        <v>2092</v>
      </c>
      <c r="BIS1" s="12" t="s">
        <v>3400</v>
      </c>
      <c r="BIT1" s="12" t="s">
        <v>75</v>
      </c>
      <c r="BIU1" s="12" t="s">
        <v>126</v>
      </c>
      <c r="BIV1" s="12" t="s">
        <v>3402</v>
      </c>
      <c r="BIW1" s="12" t="s">
        <v>1902</v>
      </c>
      <c r="BIX1" s="12" t="s">
        <v>2089</v>
      </c>
      <c r="BIY1" s="12" t="s">
        <v>2090</v>
      </c>
      <c r="BIZ1" s="12" t="s">
        <v>2092</v>
      </c>
      <c r="BJA1" s="12" t="s">
        <v>3400</v>
      </c>
      <c r="BJB1" s="12" t="s">
        <v>75</v>
      </c>
      <c r="BJC1" s="12" t="s">
        <v>126</v>
      </c>
      <c r="BJD1" s="12" t="s">
        <v>3402</v>
      </c>
      <c r="BJE1" s="12" t="s">
        <v>1902</v>
      </c>
      <c r="BJF1" s="12" t="s">
        <v>2089</v>
      </c>
      <c r="BJG1" s="12" t="s">
        <v>2090</v>
      </c>
      <c r="BJH1" s="12" t="s">
        <v>2092</v>
      </c>
      <c r="BJI1" s="12" t="s">
        <v>3400</v>
      </c>
      <c r="BJJ1" s="12" t="s">
        <v>75</v>
      </c>
      <c r="BJK1" s="12" t="s">
        <v>126</v>
      </c>
      <c r="BJL1" s="12" t="s">
        <v>3402</v>
      </c>
      <c r="BJM1" s="12" t="s">
        <v>1902</v>
      </c>
      <c r="BJN1" s="12" t="s">
        <v>2089</v>
      </c>
      <c r="BJO1" s="12" t="s">
        <v>2090</v>
      </c>
      <c r="BJP1" s="12" t="s">
        <v>2092</v>
      </c>
      <c r="BJQ1" s="12" t="s">
        <v>3400</v>
      </c>
      <c r="BJR1" s="12" t="s">
        <v>75</v>
      </c>
      <c r="BJS1" s="12" t="s">
        <v>126</v>
      </c>
      <c r="BJT1" s="12" t="s">
        <v>3402</v>
      </c>
      <c r="BJU1" s="12" t="s">
        <v>1902</v>
      </c>
      <c r="BJV1" s="12" t="s">
        <v>2089</v>
      </c>
      <c r="BJW1" s="12" t="s">
        <v>2090</v>
      </c>
      <c r="BJX1" s="12" t="s">
        <v>2092</v>
      </c>
      <c r="BJY1" s="12" t="s">
        <v>3400</v>
      </c>
      <c r="BJZ1" s="12" t="s">
        <v>75</v>
      </c>
      <c r="BKA1" s="12" t="s">
        <v>126</v>
      </c>
      <c r="BKB1" s="12" t="s">
        <v>3402</v>
      </c>
      <c r="BKC1" s="12" t="s">
        <v>1902</v>
      </c>
      <c r="BKD1" s="12" t="s">
        <v>2089</v>
      </c>
      <c r="BKE1" s="12" t="s">
        <v>2090</v>
      </c>
      <c r="BKF1" s="12" t="s">
        <v>2092</v>
      </c>
      <c r="BKG1" s="12" t="s">
        <v>3400</v>
      </c>
      <c r="BKH1" s="12" t="s">
        <v>75</v>
      </c>
      <c r="BKI1" s="12" t="s">
        <v>126</v>
      </c>
      <c r="BKJ1" s="12" t="s">
        <v>3402</v>
      </c>
      <c r="BKK1" s="12" t="s">
        <v>1902</v>
      </c>
      <c r="BKL1" s="12" t="s">
        <v>2089</v>
      </c>
      <c r="BKM1" s="12" t="s">
        <v>2090</v>
      </c>
      <c r="BKN1" s="12" t="s">
        <v>2092</v>
      </c>
      <c r="BKO1" s="12" t="s">
        <v>3400</v>
      </c>
      <c r="BKP1" s="12" t="s">
        <v>75</v>
      </c>
      <c r="BKQ1" s="12" t="s">
        <v>126</v>
      </c>
      <c r="BKR1" s="12" t="s">
        <v>3402</v>
      </c>
      <c r="BKS1" s="12" t="s">
        <v>1902</v>
      </c>
      <c r="BKT1" s="12" t="s">
        <v>2089</v>
      </c>
      <c r="BKU1" s="12" t="s">
        <v>2090</v>
      </c>
      <c r="BKV1" s="12" t="s">
        <v>2092</v>
      </c>
      <c r="BKW1" s="12" t="s">
        <v>3400</v>
      </c>
      <c r="BKX1" s="12" t="s">
        <v>75</v>
      </c>
      <c r="BKY1" s="12" t="s">
        <v>126</v>
      </c>
      <c r="BKZ1" s="12" t="s">
        <v>3402</v>
      </c>
      <c r="BLA1" s="12" t="s">
        <v>1902</v>
      </c>
      <c r="BLB1" s="12" t="s">
        <v>2089</v>
      </c>
      <c r="BLC1" s="12" t="s">
        <v>2090</v>
      </c>
      <c r="BLD1" s="12" t="s">
        <v>2092</v>
      </c>
      <c r="BLE1" s="12" t="s">
        <v>3400</v>
      </c>
      <c r="BLF1" s="12" t="s">
        <v>75</v>
      </c>
      <c r="BLG1" s="12" t="s">
        <v>126</v>
      </c>
      <c r="BLH1" s="12" t="s">
        <v>3402</v>
      </c>
      <c r="BLI1" s="12" t="s">
        <v>1902</v>
      </c>
      <c r="BLJ1" s="12" t="s">
        <v>2089</v>
      </c>
      <c r="BLK1" s="12" t="s">
        <v>2090</v>
      </c>
      <c r="BLL1" s="12" t="s">
        <v>2092</v>
      </c>
      <c r="BLM1" s="12" t="s">
        <v>3400</v>
      </c>
      <c r="BLN1" s="12" t="s">
        <v>75</v>
      </c>
      <c r="BLO1" s="12" t="s">
        <v>126</v>
      </c>
      <c r="BLP1" s="12" t="s">
        <v>3402</v>
      </c>
      <c r="BLQ1" s="12" t="s">
        <v>1902</v>
      </c>
      <c r="BLR1" s="12" t="s">
        <v>2089</v>
      </c>
      <c r="BLS1" s="12" t="s">
        <v>2090</v>
      </c>
      <c r="BLT1" s="12" t="s">
        <v>2092</v>
      </c>
      <c r="BLU1" s="12" t="s">
        <v>3400</v>
      </c>
      <c r="BLV1" s="12" t="s">
        <v>75</v>
      </c>
      <c r="BLW1" s="12" t="s">
        <v>126</v>
      </c>
      <c r="BLX1" s="12" t="s">
        <v>3402</v>
      </c>
      <c r="BLY1" s="12" t="s">
        <v>1902</v>
      </c>
      <c r="BLZ1" s="12" t="s">
        <v>2089</v>
      </c>
      <c r="BMA1" s="12" t="s">
        <v>2090</v>
      </c>
      <c r="BMB1" s="12" t="s">
        <v>2092</v>
      </c>
      <c r="BMC1" s="12" t="s">
        <v>3400</v>
      </c>
      <c r="BMD1" s="12" t="s">
        <v>75</v>
      </c>
      <c r="BME1" s="12" t="s">
        <v>126</v>
      </c>
      <c r="BMF1" s="12" t="s">
        <v>3402</v>
      </c>
      <c r="BMG1" s="12" t="s">
        <v>1902</v>
      </c>
      <c r="BMH1" s="12" t="s">
        <v>2089</v>
      </c>
      <c r="BMI1" s="12" t="s">
        <v>2090</v>
      </c>
      <c r="BMJ1" s="12" t="s">
        <v>2092</v>
      </c>
      <c r="BMK1" s="12" t="s">
        <v>3400</v>
      </c>
      <c r="BML1" s="12" t="s">
        <v>75</v>
      </c>
      <c r="BMM1" s="12" t="s">
        <v>126</v>
      </c>
      <c r="BMN1" s="12" t="s">
        <v>3402</v>
      </c>
      <c r="BMO1" s="12" t="s">
        <v>1902</v>
      </c>
      <c r="BMP1" s="12" t="s">
        <v>2089</v>
      </c>
      <c r="BMQ1" s="12" t="s">
        <v>2090</v>
      </c>
      <c r="BMR1" s="12" t="s">
        <v>2092</v>
      </c>
      <c r="BMS1" s="12" t="s">
        <v>3400</v>
      </c>
      <c r="BMT1" s="12" t="s">
        <v>75</v>
      </c>
      <c r="BMU1" s="12" t="s">
        <v>126</v>
      </c>
      <c r="BMV1" s="12" t="s">
        <v>3402</v>
      </c>
      <c r="BMW1" s="12" t="s">
        <v>1902</v>
      </c>
      <c r="BMX1" s="12" t="s">
        <v>2089</v>
      </c>
      <c r="BMY1" s="12" t="s">
        <v>2090</v>
      </c>
      <c r="BMZ1" s="12" t="s">
        <v>2092</v>
      </c>
      <c r="BNA1" s="12" t="s">
        <v>3400</v>
      </c>
      <c r="BNB1" s="12" t="s">
        <v>75</v>
      </c>
      <c r="BNC1" s="12" t="s">
        <v>126</v>
      </c>
      <c r="BND1" s="12" t="s">
        <v>3402</v>
      </c>
      <c r="BNE1" s="12" t="s">
        <v>1902</v>
      </c>
      <c r="BNF1" s="12" t="s">
        <v>2089</v>
      </c>
      <c r="BNG1" s="12" t="s">
        <v>2090</v>
      </c>
      <c r="BNH1" s="12" t="s">
        <v>2092</v>
      </c>
      <c r="BNI1" s="12" t="s">
        <v>3400</v>
      </c>
      <c r="BNJ1" s="12" t="s">
        <v>75</v>
      </c>
      <c r="BNK1" s="12" t="s">
        <v>126</v>
      </c>
      <c r="BNL1" s="12" t="s">
        <v>3402</v>
      </c>
      <c r="BNM1" s="12" t="s">
        <v>1902</v>
      </c>
      <c r="BNN1" s="12" t="s">
        <v>2089</v>
      </c>
      <c r="BNO1" s="12" t="s">
        <v>2090</v>
      </c>
      <c r="BNP1" s="12" t="s">
        <v>2092</v>
      </c>
      <c r="BNQ1" s="12" t="s">
        <v>3400</v>
      </c>
      <c r="BNR1" s="12" t="s">
        <v>75</v>
      </c>
      <c r="BNS1" s="12" t="s">
        <v>126</v>
      </c>
      <c r="BNT1" s="12" t="s">
        <v>3402</v>
      </c>
      <c r="BNU1" s="12" t="s">
        <v>1902</v>
      </c>
      <c r="BNV1" s="12" t="s">
        <v>2089</v>
      </c>
      <c r="BNW1" s="12" t="s">
        <v>2090</v>
      </c>
      <c r="BNX1" s="12" t="s">
        <v>2092</v>
      </c>
      <c r="BNY1" s="12" t="s">
        <v>3400</v>
      </c>
      <c r="BNZ1" s="12" t="s">
        <v>75</v>
      </c>
      <c r="BOA1" s="12" t="s">
        <v>126</v>
      </c>
      <c r="BOB1" s="12" t="s">
        <v>3402</v>
      </c>
      <c r="BOC1" s="12" t="s">
        <v>1902</v>
      </c>
      <c r="BOD1" s="12" t="s">
        <v>2089</v>
      </c>
      <c r="BOE1" s="12" t="s">
        <v>2090</v>
      </c>
      <c r="BOF1" s="12" t="s">
        <v>2092</v>
      </c>
      <c r="BOG1" s="12" t="s">
        <v>3400</v>
      </c>
      <c r="BOH1" s="12" t="s">
        <v>75</v>
      </c>
      <c r="BOI1" s="12" t="s">
        <v>126</v>
      </c>
      <c r="BOJ1" s="12" t="s">
        <v>3402</v>
      </c>
      <c r="BOK1" s="12" t="s">
        <v>1902</v>
      </c>
      <c r="BOL1" s="12" t="s">
        <v>2089</v>
      </c>
      <c r="BOM1" s="12" t="s">
        <v>2090</v>
      </c>
      <c r="BON1" s="12" t="s">
        <v>2092</v>
      </c>
      <c r="BOO1" s="12" t="s">
        <v>3400</v>
      </c>
      <c r="BOP1" s="12" t="s">
        <v>75</v>
      </c>
      <c r="BOQ1" s="12" t="s">
        <v>126</v>
      </c>
      <c r="BOR1" s="12" t="s">
        <v>3402</v>
      </c>
      <c r="BOS1" s="12" t="s">
        <v>1902</v>
      </c>
      <c r="BOT1" s="12" t="s">
        <v>2089</v>
      </c>
      <c r="BOU1" s="12" t="s">
        <v>2090</v>
      </c>
      <c r="BOV1" s="12" t="s">
        <v>2092</v>
      </c>
      <c r="BOW1" s="12" t="s">
        <v>3400</v>
      </c>
      <c r="BOX1" s="12" t="s">
        <v>75</v>
      </c>
      <c r="BOY1" s="12" t="s">
        <v>126</v>
      </c>
      <c r="BOZ1" s="12" t="s">
        <v>3402</v>
      </c>
      <c r="BPA1" s="12" t="s">
        <v>1902</v>
      </c>
      <c r="BPB1" s="12" t="s">
        <v>2089</v>
      </c>
      <c r="BPC1" s="12" t="s">
        <v>2090</v>
      </c>
      <c r="BPD1" s="12" t="s">
        <v>2092</v>
      </c>
      <c r="BPE1" s="12" t="s">
        <v>3400</v>
      </c>
      <c r="BPF1" s="12" t="s">
        <v>75</v>
      </c>
      <c r="BPG1" s="12" t="s">
        <v>126</v>
      </c>
      <c r="BPH1" s="12" t="s">
        <v>3402</v>
      </c>
      <c r="BPI1" s="12" t="s">
        <v>1902</v>
      </c>
      <c r="BPJ1" s="12" t="s">
        <v>2089</v>
      </c>
      <c r="BPK1" s="12" t="s">
        <v>2090</v>
      </c>
      <c r="BPL1" s="12" t="s">
        <v>2092</v>
      </c>
      <c r="BPM1" s="12" t="s">
        <v>3400</v>
      </c>
      <c r="BPN1" s="12" t="s">
        <v>75</v>
      </c>
      <c r="BPO1" s="12" t="s">
        <v>126</v>
      </c>
      <c r="BPP1" s="12" t="s">
        <v>3402</v>
      </c>
      <c r="BPQ1" s="12" t="s">
        <v>1902</v>
      </c>
      <c r="BPR1" s="12" t="s">
        <v>2089</v>
      </c>
      <c r="BPS1" s="12" t="s">
        <v>2090</v>
      </c>
      <c r="BPT1" s="12" t="s">
        <v>2092</v>
      </c>
      <c r="BPU1" s="12" t="s">
        <v>3400</v>
      </c>
      <c r="BPV1" s="12" t="s">
        <v>75</v>
      </c>
      <c r="BPW1" s="12" t="s">
        <v>126</v>
      </c>
      <c r="BPX1" s="12" t="s">
        <v>3402</v>
      </c>
      <c r="BPY1" s="12" t="s">
        <v>1902</v>
      </c>
      <c r="BPZ1" s="12" t="s">
        <v>2089</v>
      </c>
      <c r="BQA1" s="12" t="s">
        <v>2090</v>
      </c>
      <c r="BQB1" s="12" t="s">
        <v>2092</v>
      </c>
      <c r="BQC1" s="12" t="s">
        <v>3400</v>
      </c>
      <c r="BQD1" s="12" t="s">
        <v>75</v>
      </c>
      <c r="BQE1" s="12" t="s">
        <v>126</v>
      </c>
      <c r="BQF1" s="12" t="s">
        <v>3402</v>
      </c>
      <c r="BQG1" s="12" t="s">
        <v>1902</v>
      </c>
      <c r="BQH1" s="12" t="s">
        <v>2089</v>
      </c>
      <c r="BQI1" s="12" t="s">
        <v>2090</v>
      </c>
      <c r="BQJ1" s="12" t="s">
        <v>2092</v>
      </c>
      <c r="BQK1" s="12" t="s">
        <v>3400</v>
      </c>
      <c r="BQL1" s="12" t="s">
        <v>75</v>
      </c>
      <c r="BQM1" s="12" t="s">
        <v>126</v>
      </c>
      <c r="BQN1" s="12" t="s">
        <v>3402</v>
      </c>
      <c r="BQO1" s="12" t="s">
        <v>1902</v>
      </c>
      <c r="BQP1" s="12" t="s">
        <v>2089</v>
      </c>
      <c r="BQQ1" s="12" t="s">
        <v>2090</v>
      </c>
      <c r="BQR1" s="12" t="s">
        <v>2092</v>
      </c>
      <c r="BQS1" s="12" t="s">
        <v>3400</v>
      </c>
      <c r="BQT1" s="12" t="s">
        <v>75</v>
      </c>
      <c r="BQU1" s="12" t="s">
        <v>126</v>
      </c>
      <c r="BQV1" s="12" t="s">
        <v>3402</v>
      </c>
      <c r="BQW1" s="12" t="s">
        <v>1902</v>
      </c>
      <c r="BQX1" s="12" t="s">
        <v>2089</v>
      </c>
      <c r="BQY1" s="12" t="s">
        <v>2090</v>
      </c>
      <c r="BQZ1" s="12" t="s">
        <v>2092</v>
      </c>
      <c r="BRA1" s="12" t="s">
        <v>3400</v>
      </c>
      <c r="BRB1" s="12" t="s">
        <v>75</v>
      </c>
      <c r="BRC1" s="12" t="s">
        <v>126</v>
      </c>
      <c r="BRD1" s="12" t="s">
        <v>3402</v>
      </c>
      <c r="BRE1" s="12" t="s">
        <v>1902</v>
      </c>
      <c r="BRF1" s="12" t="s">
        <v>2089</v>
      </c>
      <c r="BRG1" s="12" t="s">
        <v>2090</v>
      </c>
      <c r="BRH1" s="12" t="s">
        <v>2092</v>
      </c>
      <c r="BRI1" s="12" t="s">
        <v>3400</v>
      </c>
      <c r="BRJ1" s="12" t="s">
        <v>75</v>
      </c>
      <c r="BRK1" s="12" t="s">
        <v>126</v>
      </c>
      <c r="BRL1" s="12" t="s">
        <v>3402</v>
      </c>
      <c r="BRM1" s="12" t="s">
        <v>1902</v>
      </c>
      <c r="BRN1" s="12" t="s">
        <v>2089</v>
      </c>
      <c r="BRO1" s="12" t="s">
        <v>2090</v>
      </c>
      <c r="BRP1" s="12" t="s">
        <v>2092</v>
      </c>
      <c r="BRQ1" s="12" t="s">
        <v>3400</v>
      </c>
      <c r="BRR1" s="12" t="s">
        <v>75</v>
      </c>
      <c r="BRS1" s="12" t="s">
        <v>126</v>
      </c>
      <c r="BRT1" s="12" t="s">
        <v>3402</v>
      </c>
      <c r="BRU1" s="12" t="s">
        <v>1902</v>
      </c>
      <c r="BRV1" s="12" t="s">
        <v>2089</v>
      </c>
      <c r="BRW1" s="12" t="s">
        <v>2090</v>
      </c>
      <c r="BRX1" s="12" t="s">
        <v>2092</v>
      </c>
      <c r="BRY1" s="12" t="s">
        <v>3400</v>
      </c>
      <c r="BRZ1" s="12" t="s">
        <v>75</v>
      </c>
      <c r="BSA1" s="12" t="s">
        <v>126</v>
      </c>
      <c r="BSB1" s="12" t="s">
        <v>3402</v>
      </c>
      <c r="BSC1" s="12" t="s">
        <v>1902</v>
      </c>
      <c r="BSD1" s="12" t="s">
        <v>2089</v>
      </c>
      <c r="BSE1" s="12" t="s">
        <v>2090</v>
      </c>
      <c r="BSF1" s="12" t="s">
        <v>2092</v>
      </c>
      <c r="BSG1" s="12" t="s">
        <v>3400</v>
      </c>
      <c r="BSH1" s="12" t="s">
        <v>75</v>
      </c>
      <c r="BSI1" s="12" t="s">
        <v>126</v>
      </c>
      <c r="BSJ1" s="12" t="s">
        <v>3402</v>
      </c>
      <c r="BSK1" s="12" t="s">
        <v>1902</v>
      </c>
      <c r="BSL1" s="12" t="s">
        <v>2089</v>
      </c>
      <c r="BSM1" s="12" t="s">
        <v>2090</v>
      </c>
      <c r="BSN1" s="12" t="s">
        <v>2092</v>
      </c>
      <c r="BSO1" s="12" t="s">
        <v>3400</v>
      </c>
      <c r="BSP1" s="12" t="s">
        <v>75</v>
      </c>
      <c r="BSQ1" s="12" t="s">
        <v>126</v>
      </c>
      <c r="BSR1" s="12" t="s">
        <v>3402</v>
      </c>
      <c r="BSS1" s="12" t="s">
        <v>1902</v>
      </c>
      <c r="BST1" s="12" t="s">
        <v>2089</v>
      </c>
      <c r="BSU1" s="12" t="s">
        <v>2090</v>
      </c>
      <c r="BSV1" s="12" t="s">
        <v>2092</v>
      </c>
      <c r="BSW1" s="12" t="s">
        <v>3400</v>
      </c>
      <c r="BSX1" s="12" t="s">
        <v>75</v>
      </c>
      <c r="BSY1" s="12" t="s">
        <v>126</v>
      </c>
      <c r="BSZ1" s="12" t="s">
        <v>3402</v>
      </c>
      <c r="BTA1" s="12" t="s">
        <v>1902</v>
      </c>
      <c r="BTB1" s="12" t="s">
        <v>2089</v>
      </c>
      <c r="BTC1" s="12" t="s">
        <v>2090</v>
      </c>
      <c r="BTD1" s="12" t="s">
        <v>2092</v>
      </c>
      <c r="BTE1" s="12" t="s">
        <v>3400</v>
      </c>
      <c r="BTF1" s="12" t="s">
        <v>75</v>
      </c>
      <c r="BTG1" s="12" t="s">
        <v>126</v>
      </c>
      <c r="BTH1" s="12" t="s">
        <v>3402</v>
      </c>
      <c r="BTI1" s="12" t="s">
        <v>1902</v>
      </c>
      <c r="BTJ1" s="12" t="s">
        <v>2089</v>
      </c>
      <c r="BTK1" s="12" t="s">
        <v>2090</v>
      </c>
      <c r="BTL1" s="12" t="s">
        <v>2092</v>
      </c>
      <c r="BTM1" s="12" t="s">
        <v>3400</v>
      </c>
      <c r="BTN1" s="12" t="s">
        <v>75</v>
      </c>
      <c r="BTO1" s="12" t="s">
        <v>126</v>
      </c>
      <c r="BTP1" s="12" t="s">
        <v>3402</v>
      </c>
      <c r="BTQ1" s="12" t="s">
        <v>1902</v>
      </c>
      <c r="BTR1" s="12" t="s">
        <v>2089</v>
      </c>
      <c r="BTS1" s="12" t="s">
        <v>2090</v>
      </c>
      <c r="BTT1" s="12" t="s">
        <v>2092</v>
      </c>
      <c r="BTU1" s="12" t="s">
        <v>3400</v>
      </c>
      <c r="BTV1" s="12" t="s">
        <v>75</v>
      </c>
      <c r="BTW1" s="12" t="s">
        <v>126</v>
      </c>
      <c r="BTX1" s="12" t="s">
        <v>3402</v>
      </c>
      <c r="BTY1" s="12" t="s">
        <v>1902</v>
      </c>
      <c r="BTZ1" s="12" t="s">
        <v>2089</v>
      </c>
      <c r="BUA1" s="12" t="s">
        <v>2090</v>
      </c>
      <c r="BUB1" s="12" t="s">
        <v>2092</v>
      </c>
      <c r="BUC1" s="12" t="s">
        <v>3400</v>
      </c>
      <c r="BUD1" s="12" t="s">
        <v>75</v>
      </c>
      <c r="BUE1" s="12" t="s">
        <v>126</v>
      </c>
      <c r="BUF1" s="12" t="s">
        <v>3402</v>
      </c>
      <c r="BUG1" s="12" t="s">
        <v>1902</v>
      </c>
      <c r="BUH1" s="12" t="s">
        <v>2089</v>
      </c>
      <c r="BUI1" s="12" t="s">
        <v>2090</v>
      </c>
      <c r="BUJ1" s="12" t="s">
        <v>2092</v>
      </c>
      <c r="BUK1" s="12" t="s">
        <v>3400</v>
      </c>
      <c r="BUL1" s="12" t="s">
        <v>75</v>
      </c>
      <c r="BUM1" s="12" t="s">
        <v>126</v>
      </c>
      <c r="BUN1" s="12" t="s">
        <v>3402</v>
      </c>
      <c r="BUO1" s="12" t="s">
        <v>1902</v>
      </c>
      <c r="BUP1" s="12" t="s">
        <v>2089</v>
      </c>
      <c r="BUQ1" s="12" t="s">
        <v>2090</v>
      </c>
      <c r="BUR1" s="12" t="s">
        <v>2092</v>
      </c>
      <c r="BUS1" s="12" t="s">
        <v>3400</v>
      </c>
      <c r="BUT1" s="12" t="s">
        <v>75</v>
      </c>
      <c r="BUU1" s="12" t="s">
        <v>126</v>
      </c>
      <c r="BUV1" s="12" t="s">
        <v>3402</v>
      </c>
      <c r="BUW1" s="12" t="s">
        <v>1902</v>
      </c>
      <c r="BUX1" s="12" t="s">
        <v>2089</v>
      </c>
      <c r="BUY1" s="12" t="s">
        <v>2090</v>
      </c>
      <c r="BUZ1" s="12" t="s">
        <v>2092</v>
      </c>
      <c r="BVA1" s="12" t="s">
        <v>3400</v>
      </c>
      <c r="BVB1" s="12" t="s">
        <v>75</v>
      </c>
      <c r="BVC1" s="12" t="s">
        <v>126</v>
      </c>
      <c r="BVD1" s="12" t="s">
        <v>3402</v>
      </c>
      <c r="BVE1" s="12" t="s">
        <v>1902</v>
      </c>
      <c r="BVF1" s="12" t="s">
        <v>2089</v>
      </c>
      <c r="BVG1" s="12" t="s">
        <v>2090</v>
      </c>
      <c r="BVH1" s="12" t="s">
        <v>2092</v>
      </c>
      <c r="BVI1" s="12" t="s">
        <v>3400</v>
      </c>
      <c r="BVJ1" s="12" t="s">
        <v>75</v>
      </c>
      <c r="BVK1" s="12" t="s">
        <v>126</v>
      </c>
      <c r="BVL1" s="12" t="s">
        <v>3402</v>
      </c>
      <c r="BVM1" s="12" t="s">
        <v>1902</v>
      </c>
      <c r="BVN1" s="12" t="s">
        <v>2089</v>
      </c>
      <c r="BVO1" s="12" t="s">
        <v>2090</v>
      </c>
      <c r="BVP1" s="12" t="s">
        <v>2092</v>
      </c>
      <c r="BVQ1" s="12" t="s">
        <v>3400</v>
      </c>
      <c r="BVR1" s="12" t="s">
        <v>75</v>
      </c>
      <c r="BVS1" s="12" t="s">
        <v>126</v>
      </c>
      <c r="BVT1" s="12" t="s">
        <v>3402</v>
      </c>
      <c r="BVU1" s="12" t="s">
        <v>1902</v>
      </c>
      <c r="BVV1" s="12" t="s">
        <v>2089</v>
      </c>
      <c r="BVW1" s="12" t="s">
        <v>2090</v>
      </c>
      <c r="BVX1" s="12" t="s">
        <v>2092</v>
      </c>
      <c r="BVY1" s="12" t="s">
        <v>3400</v>
      </c>
      <c r="BVZ1" s="12" t="s">
        <v>75</v>
      </c>
      <c r="BWA1" s="12" t="s">
        <v>126</v>
      </c>
      <c r="BWB1" s="12" t="s">
        <v>3402</v>
      </c>
      <c r="BWC1" s="12" t="s">
        <v>1902</v>
      </c>
      <c r="BWD1" s="12" t="s">
        <v>2089</v>
      </c>
      <c r="BWE1" s="12" t="s">
        <v>2090</v>
      </c>
      <c r="BWF1" s="12" t="s">
        <v>2092</v>
      </c>
      <c r="BWG1" s="12" t="s">
        <v>3400</v>
      </c>
      <c r="BWH1" s="12" t="s">
        <v>75</v>
      </c>
      <c r="BWI1" s="12" t="s">
        <v>126</v>
      </c>
      <c r="BWJ1" s="12" t="s">
        <v>3402</v>
      </c>
      <c r="BWK1" s="12" t="s">
        <v>1902</v>
      </c>
      <c r="BWL1" s="12" t="s">
        <v>2089</v>
      </c>
      <c r="BWM1" s="12" t="s">
        <v>2090</v>
      </c>
      <c r="BWN1" s="12" t="s">
        <v>2092</v>
      </c>
      <c r="BWO1" s="12" t="s">
        <v>3400</v>
      </c>
      <c r="BWP1" s="12" t="s">
        <v>75</v>
      </c>
      <c r="BWQ1" s="12" t="s">
        <v>126</v>
      </c>
      <c r="BWR1" s="12" t="s">
        <v>3402</v>
      </c>
      <c r="BWS1" s="12" t="s">
        <v>1902</v>
      </c>
      <c r="BWT1" s="12" t="s">
        <v>2089</v>
      </c>
      <c r="BWU1" s="12" t="s">
        <v>2090</v>
      </c>
      <c r="BWV1" s="12" t="s">
        <v>2092</v>
      </c>
      <c r="BWW1" s="12" t="s">
        <v>3400</v>
      </c>
      <c r="BWX1" s="12" t="s">
        <v>75</v>
      </c>
      <c r="BWY1" s="12" t="s">
        <v>126</v>
      </c>
      <c r="BWZ1" s="12" t="s">
        <v>3402</v>
      </c>
      <c r="BXA1" s="12" t="s">
        <v>1902</v>
      </c>
      <c r="BXB1" s="12" t="s">
        <v>2089</v>
      </c>
      <c r="BXC1" s="12" t="s">
        <v>2090</v>
      </c>
      <c r="BXD1" s="12" t="s">
        <v>2092</v>
      </c>
      <c r="BXE1" s="12" t="s">
        <v>3400</v>
      </c>
      <c r="BXF1" s="12" t="s">
        <v>75</v>
      </c>
      <c r="BXG1" s="12" t="s">
        <v>126</v>
      </c>
      <c r="BXH1" s="12" t="s">
        <v>3402</v>
      </c>
      <c r="BXI1" s="12" t="s">
        <v>1902</v>
      </c>
      <c r="BXJ1" s="12" t="s">
        <v>2089</v>
      </c>
      <c r="BXK1" s="12" t="s">
        <v>2090</v>
      </c>
      <c r="BXL1" s="12" t="s">
        <v>2092</v>
      </c>
      <c r="BXM1" s="12" t="s">
        <v>3400</v>
      </c>
      <c r="BXN1" s="12" t="s">
        <v>75</v>
      </c>
      <c r="BXO1" s="12" t="s">
        <v>126</v>
      </c>
      <c r="BXP1" s="12" t="s">
        <v>3402</v>
      </c>
      <c r="BXQ1" s="12" t="s">
        <v>1902</v>
      </c>
      <c r="BXR1" s="12" t="s">
        <v>2089</v>
      </c>
      <c r="BXS1" s="12" t="s">
        <v>2090</v>
      </c>
      <c r="BXT1" s="12" t="s">
        <v>2092</v>
      </c>
      <c r="BXU1" s="12" t="s">
        <v>3400</v>
      </c>
      <c r="BXV1" s="12" t="s">
        <v>75</v>
      </c>
      <c r="BXW1" s="12" t="s">
        <v>126</v>
      </c>
      <c r="BXX1" s="12" t="s">
        <v>3402</v>
      </c>
      <c r="BXY1" s="12" t="s">
        <v>1902</v>
      </c>
      <c r="BXZ1" s="12" t="s">
        <v>2089</v>
      </c>
      <c r="BYA1" s="12" t="s">
        <v>2090</v>
      </c>
      <c r="BYB1" s="12" t="s">
        <v>2092</v>
      </c>
      <c r="BYC1" s="12" t="s">
        <v>3400</v>
      </c>
      <c r="BYD1" s="12" t="s">
        <v>75</v>
      </c>
      <c r="BYE1" s="12" t="s">
        <v>126</v>
      </c>
      <c r="BYF1" s="12" t="s">
        <v>3402</v>
      </c>
      <c r="BYG1" s="12" t="s">
        <v>1902</v>
      </c>
      <c r="BYH1" s="12" t="s">
        <v>2089</v>
      </c>
      <c r="BYI1" s="12" t="s">
        <v>2090</v>
      </c>
      <c r="BYJ1" s="12" t="s">
        <v>2092</v>
      </c>
      <c r="BYK1" s="12" t="s">
        <v>3400</v>
      </c>
      <c r="BYL1" s="12" t="s">
        <v>75</v>
      </c>
      <c r="BYM1" s="12" t="s">
        <v>126</v>
      </c>
      <c r="BYN1" s="12" t="s">
        <v>3402</v>
      </c>
      <c r="BYO1" s="12" t="s">
        <v>1902</v>
      </c>
      <c r="BYP1" s="12" t="s">
        <v>2089</v>
      </c>
      <c r="BYQ1" s="12" t="s">
        <v>2090</v>
      </c>
      <c r="BYR1" s="12" t="s">
        <v>2092</v>
      </c>
      <c r="BYS1" s="12" t="s">
        <v>3400</v>
      </c>
      <c r="BYT1" s="12" t="s">
        <v>75</v>
      </c>
      <c r="BYU1" s="12" t="s">
        <v>126</v>
      </c>
      <c r="BYV1" s="12" t="s">
        <v>3402</v>
      </c>
      <c r="BYW1" s="12" t="s">
        <v>1902</v>
      </c>
      <c r="BYX1" s="12" t="s">
        <v>2089</v>
      </c>
      <c r="BYY1" s="12" t="s">
        <v>2090</v>
      </c>
      <c r="BYZ1" s="12" t="s">
        <v>2092</v>
      </c>
      <c r="BZA1" s="12" t="s">
        <v>3400</v>
      </c>
      <c r="BZB1" s="12" t="s">
        <v>75</v>
      </c>
      <c r="BZC1" s="12" t="s">
        <v>126</v>
      </c>
      <c r="BZD1" s="12" t="s">
        <v>3402</v>
      </c>
      <c r="BZE1" s="12" t="s">
        <v>1902</v>
      </c>
      <c r="BZF1" s="12" t="s">
        <v>2089</v>
      </c>
      <c r="BZG1" s="12" t="s">
        <v>2090</v>
      </c>
      <c r="BZH1" s="12" t="s">
        <v>2092</v>
      </c>
      <c r="BZI1" s="12" t="s">
        <v>3400</v>
      </c>
      <c r="BZJ1" s="12" t="s">
        <v>75</v>
      </c>
      <c r="BZK1" s="12" t="s">
        <v>126</v>
      </c>
      <c r="BZL1" s="12" t="s">
        <v>3402</v>
      </c>
      <c r="BZM1" s="12" t="s">
        <v>1902</v>
      </c>
      <c r="BZN1" s="12" t="s">
        <v>2089</v>
      </c>
      <c r="BZO1" s="12" t="s">
        <v>2090</v>
      </c>
      <c r="BZP1" s="12" t="s">
        <v>2092</v>
      </c>
      <c r="BZQ1" s="12" t="s">
        <v>3400</v>
      </c>
      <c r="BZR1" s="12" t="s">
        <v>75</v>
      </c>
      <c r="BZS1" s="12" t="s">
        <v>126</v>
      </c>
      <c r="BZT1" s="12" t="s">
        <v>3402</v>
      </c>
      <c r="BZU1" s="12" t="s">
        <v>1902</v>
      </c>
      <c r="BZV1" s="12" t="s">
        <v>2089</v>
      </c>
      <c r="BZW1" s="12" t="s">
        <v>2090</v>
      </c>
      <c r="BZX1" s="12" t="s">
        <v>2092</v>
      </c>
      <c r="BZY1" s="12" t="s">
        <v>3400</v>
      </c>
      <c r="BZZ1" s="12" t="s">
        <v>75</v>
      </c>
      <c r="CAA1" s="12" t="s">
        <v>126</v>
      </c>
      <c r="CAB1" s="12" t="s">
        <v>3402</v>
      </c>
      <c r="CAC1" s="12" t="s">
        <v>1902</v>
      </c>
      <c r="CAD1" s="12" t="s">
        <v>2089</v>
      </c>
      <c r="CAE1" s="12" t="s">
        <v>2090</v>
      </c>
      <c r="CAF1" s="12" t="s">
        <v>2092</v>
      </c>
      <c r="CAG1" s="12" t="s">
        <v>3400</v>
      </c>
      <c r="CAH1" s="12" t="s">
        <v>75</v>
      </c>
      <c r="CAI1" s="12" t="s">
        <v>126</v>
      </c>
      <c r="CAJ1" s="12" t="s">
        <v>3402</v>
      </c>
      <c r="CAK1" s="12" t="s">
        <v>1902</v>
      </c>
      <c r="CAL1" s="12" t="s">
        <v>2089</v>
      </c>
      <c r="CAM1" s="12" t="s">
        <v>2090</v>
      </c>
      <c r="CAN1" s="12" t="s">
        <v>2092</v>
      </c>
      <c r="CAO1" s="12" t="s">
        <v>3400</v>
      </c>
      <c r="CAP1" s="12" t="s">
        <v>75</v>
      </c>
      <c r="CAQ1" s="12" t="s">
        <v>126</v>
      </c>
      <c r="CAR1" s="12" t="s">
        <v>3402</v>
      </c>
      <c r="CAS1" s="12" t="s">
        <v>1902</v>
      </c>
      <c r="CAT1" s="12" t="s">
        <v>2089</v>
      </c>
      <c r="CAU1" s="12" t="s">
        <v>2090</v>
      </c>
      <c r="CAV1" s="12" t="s">
        <v>2092</v>
      </c>
      <c r="CAW1" s="12" t="s">
        <v>3400</v>
      </c>
      <c r="CAX1" s="12" t="s">
        <v>75</v>
      </c>
      <c r="CAY1" s="12" t="s">
        <v>126</v>
      </c>
      <c r="CAZ1" s="12" t="s">
        <v>3402</v>
      </c>
      <c r="CBA1" s="12" t="s">
        <v>1902</v>
      </c>
      <c r="CBB1" s="12" t="s">
        <v>2089</v>
      </c>
      <c r="CBC1" s="12" t="s">
        <v>2090</v>
      </c>
      <c r="CBD1" s="12" t="s">
        <v>2092</v>
      </c>
      <c r="CBE1" s="12" t="s">
        <v>3400</v>
      </c>
      <c r="CBF1" s="12" t="s">
        <v>75</v>
      </c>
      <c r="CBG1" s="12" t="s">
        <v>126</v>
      </c>
      <c r="CBH1" s="12" t="s">
        <v>3402</v>
      </c>
      <c r="CBI1" s="12" t="s">
        <v>1902</v>
      </c>
      <c r="CBJ1" s="12" t="s">
        <v>2089</v>
      </c>
      <c r="CBK1" s="12" t="s">
        <v>2090</v>
      </c>
      <c r="CBL1" s="12" t="s">
        <v>2092</v>
      </c>
      <c r="CBM1" s="12" t="s">
        <v>3400</v>
      </c>
      <c r="CBN1" s="12" t="s">
        <v>75</v>
      </c>
      <c r="CBO1" s="12" t="s">
        <v>126</v>
      </c>
      <c r="CBP1" s="12" t="s">
        <v>3402</v>
      </c>
      <c r="CBQ1" s="12" t="s">
        <v>1902</v>
      </c>
      <c r="CBR1" s="12" t="s">
        <v>2089</v>
      </c>
      <c r="CBS1" s="12" t="s">
        <v>2090</v>
      </c>
      <c r="CBT1" s="12" t="s">
        <v>2092</v>
      </c>
      <c r="CBU1" s="12" t="s">
        <v>3400</v>
      </c>
      <c r="CBV1" s="12" t="s">
        <v>75</v>
      </c>
      <c r="CBW1" s="12" t="s">
        <v>126</v>
      </c>
      <c r="CBX1" s="12" t="s">
        <v>3402</v>
      </c>
      <c r="CBY1" s="12" t="s">
        <v>1902</v>
      </c>
      <c r="CBZ1" s="12" t="s">
        <v>2089</v>
      </c>
      <c r="CCA1" s="12" t="s">
        <v>2090</v>
      </c>
      <c r="CCB1" s="12" t="s">
        <v>2092</v>
      </c>
      <c r="CCC1" s="12" t="s">
        <v>3400</v>
      </c>
      <c r="CCD1" s="12" t="s">
        <v>75</v>
      </c>
      <c r="CCE1" s="12" t="s">
        <v>126</v>
      </c>
      <c r="CCF1" s="12" t="s">
        <v>3402</v>
      </c>
      <c r="CCG1" s="12" t="s">
        <v>1902</v>
      </c>
      <c r="CCH1" s="12" t="s">
        <v>2089</v>
      </c>
      <c r="CCI1" s="12" t="s">
        <v>2090</v>
      </c>
      <c r="CCJ1" s="12" t="s">
        <v>2092</v>
      </c>
      <c r="CCK1" s="12" t="s">
        <v>3400</v>
      </c>
      <c r="CCL1" s="12" t="s">
        <v>75</v>
      </c>
      <c r="CCM1" s="12" t="s">
        <v>126</v>
      </c>
      <c r="CCN1" s="12" t="s">
        <v>3402</v>
      </c>
      <c r="CCO1" s="12" t="s">
        <v>1902</v>
      </c>
      <c r="CCP1" s="12" t="s">
        <v>2089</v>
      </c>
      <c r="CCQ1" s="12" t="s">
        <v>2090</v>
      </c>
      <c r="CCR1" s="12" t="s">
        <v>2092</v>
      </c>
      <c r="CCS1" s="12" t="s">
        <v>3400</v>
      </c>
      <c r="CCT1" s="12" t="s">
        <v>75</v>
      </c>
      <c r="CCU1" s="12" t="s">
        <v>126</v>
      </c>
      <c r="CCV1" s="12" t="s">
        <v>3402</v>
      </c>
      <c r="CCW1" s="12" t="s">
        <v>1902</v>
      </c>
      <c r="CCX1" s="12" t="s">
        <v>2089</v>
      </c>
      <c r="CCY1" s="12" t="s">
        <v>2090</v>
      </c>
      <c r="CCZ1" s="12" t="s">
        <v>2092</v>
      </c>
      <c r="CDA1" s="12" t="s">
        <v>3400</v>
      </c>
      <c r="CDB1" s="12" t="s">
        <v>75</v>
      </c>
      <c r="CDC1" s="12" t="s">
        <v>126</v>
      </c>
      <c r="CDD1" s="12" t="s">
        <v>3402</v>
      </c>
      <c r="CDE1" s="12" t="s">
        <v>1902</v>
      </c>
      <c r="CDF1" s="12" t="s">
        <v>2089</v>
      </c>
      <c r="CDG1" s="12" t="s">
        <v>2090</v>
      </c>
      <c r="CDH1" s="12" t="s">
        <v>2092</v>
      </c>
      <c r="CDI1" s="12" t="s">
        <v>3400</v>
      </c>
      <c r="CDJ1" s="12" t="s">
        <v>75</v>
      </c>
      <c r="CDK1" s="12" t="s">
        <v>126</v>
      </c>
      <c r="CDL1" s="12" t="s">
        <v>3402</v>
      </c>
      <c r="CDM1" s="12" t="s">
        <v>1902</v>
      </c>
      <c r="CDN1" s="12" t="s">
        <v>2089</v>
      </c>
      <c r="CDO1" s="12" t="s">
        <v>2090</v>
      </c>
      <c r="CDP1" s="12" t="s">
        <v>2092</v>
      </c>
      <c r="CDQ1" s="12" t="s">
        <v>3400</v>
      </c>
      <c r="CDR1" s="12" t="s">
        <v>75</v>
      </c>
      <c r="CDS1" s="12" t="s">
        <v>126</v>
      </c>
      <c r="CDT1" s="12" t="s">
        <v>3402</v>
      </c>
      <c r="CDU1" s="12" t="s">
        <v>1902</v>
      </c>
      <c r="CDV1" s="12" t="s">
        <v>2089</v>
      </c>
      <c r="CDW1" s="12" t="s">
        <v>2090</v>
      </c>
      <c r="CDX1" s="12" t="s">
        <v>2092</v>
      </c>
      <c r="CDY1" s="12" t="s">
        <v>3400</v>
      </c>
      <c r="CDZ1" s="12" t="s">
        <v>75</v>
      </c>
      <c r="CEA1" s="12" t="s">
        <v>126</v>
      </c>
      <c r="CEB1" s="12" t="s">
        <v>3402</v>
      </c>
      <c r="CEC1" s="12" t="s">
        <v>1902</v>
      </c>
      <c r="CED1" s="12" t="s">
        <v>2089</v>
      </c>
      <c r="CEE1" s="12" t="s">
        <v>2090</v>
      </c>
      <c r="CEF1" s="12" t="s">
        <v>2092</v>
      </c>
      <c r="CEG1" s="12" t="s">
        <v>3400</v>
      </c>
      <c r="CEH1" s="12" t="s">
        <v>75</v>
      </c>
      <c r="CEI1" s="12" t="s">
        <v>126</v>
      </c>
      <c r="CEJ1" s="12" t="s">
        <v>3402</v>
      </c>
      <c r="CEK1" s="12" t="s">
        <v>1902</v>
      </c>
      <c r="CEL1" s="12" t="s">
        <v>2089</v>
      </c>
      <c r="CEM1" s="12" t="s">
        <v>2090</v>
      </c>
      <c r="CEN1" s="12" t="s">
        <v>2092</v>
      </c>
      <c r="CEO1" s="12" t="s">
        <v>3400</v>
      </c>
      <c r="CEP1" s="12" t="s">
        <v>75</v>
      </c>
      <c r="CEQ1" s="12" t="s">
        <v>126</v>
      </c>
      <c r="CER1" s="12" t="s">
        <v>3402</v>
      </c>
      <c r="CES1" s="12" t="s">
        <v>1902</v>
      </c>
      <c r="CET1" s="12" t="s">
        <v>2089</v>
      </c>
      <c r="CEU1" s="12" t="s">
        <v>2090</v>
      </c>
      <c r="CEV1" s="12" t="s">
        <v>2092</v>
      </c>
      <c r="CEW1" s="12" t="s">
        <v>3400</v>
      </c>
      <c r="CEX1" s="12" t="s">
        <v>75</v>
      </c>
      <c r="CEY1" s="12" t="s">
        <v>126</v>
      </c>
      <c r="CEZ1" s="12" t="s">
        <v>3402</v>
      </c>
      <c r="CFA1" s="12" t="s">
        <v>1902</v>
      </c>
      <c r="CFB1" s="12" t="s">
        <v>2089</v>
      </c>
      <c r="CFC1" s="12" t="s">
        <v>2090</v>
      </c>
      <c r="CFD1" s="12" t="s">
        <v>2092</v>
      </c>
      <c r="CFE1" s="12" t="s">
        <v>3400</v>
      </c>
      <c r="CFF1" s="12" t="s">
        <v>75</v>
      </c>
      <c r="CFG1" s="12" t="s">
        <v>126</v>
      </c>
      <c r="CFH1" s="12" t="s">
        <v>3402</v>
      </c>
      <c r="CFI1" s="12" t="s">
        <v>1902</v>
      </c>
      <c r="CFJ1" s="12" t="s">
        <v>2089</v>
      </c>
      <c r="CFK1" s="12" t="s">
        <v>2090</v>
      </c>
      <c r="CFL1" s="12" t="s">
        <v>2092</v>
      </c>
      <c r="CFM1" s="12" t="s">
        <v>3400</v>
      </c>
      <c r="CFN1" s="12" t="s">
        <v>75</v>
      </c>
      <c r="CFO1" s="12" t="s">
        <v>126</v>
      </c>
      <c r="CFP1" s="12" t="s">
        <v>3402</v>
      </c>
      <c r="CFQ1" s="12" t="s">
        <v>1902</v>
      </c>
      <c r="CFR1" s="12" t="s">
        <v>2089</v>
      </c>
      <c r="CFS1" s="12" t="s">
        <v>2090</v>
      </c>
      <c r="CFT1" s="12" t="s">
        <v>2092</v>
      </c>
      <c r="CFU1" s="12" t="s">
        <v>3400</v>
      </c>
      <c r="CFV1" s="12" t="s">
        <v>75</v>
      </c>
      <c r="CFW1" s="12" t="s">
        <v>126</v>
      </c>
      <c r="CFX1" s="12" t="s">
        <v>3402</v>
      </c>
      <c r="CFY1" s="12" t="s">
        <v>1902</v>
      </c>
      <c r="CFZ1" s="12" t="s">
        <v>2089</v>
      </c>
      <c r="CGA1" s="12" t="s">
        <v>2090</v>
      </c>
      <c r="CGB1" s="12" t="s">
        <v>2092</v>
      </c>
      <c r="CGC1" s="12" t="s">
        <v>3400</v>
      </c>
      <c r="CGD1" s="12" t="s">
        <v>75</v>
      </c>
      <c r="CGE1" s="12" t="s">
        <v>126</v>
      </c>
      <c r="CGF1" s="12" t="s">
        <v>3402</v>
      </c>
      <c r="CGG1" s="12" t="s">
        <v>1902</v>
      </c>
      <c r="CGH1" s="12" t="s">
        <v>2089</v>
      </c>
      <c r="CGI1" s="12" t="s">
        <v>2090</v>
      </c>
      <c r="CGJ1" s="12" t="s">
        <v>2092</v>
      </c>
      <c r="CGK1" s="12" t="s">
        <v>3400</v>
      </c>
      <c r="CGL1" s="12" t="s">
        <v>75</v>
      </c>
      <c r="CGM1" s="12" t="s">
        <v>126</v>
      </c>
      <c r="CGN1" s="12" t="s">
        <v>3402</v>
      </c>
      <c r="CGO1" s="12" t="s">
        <v>1902</v>
      </c>
      <c r="CGP1" s="12" t="s">
        <v>2089</v>
      </c>
      <c r="CGQ1" s="12" t="s">
        <v>2090</v>
      </c>
      <c r="CGR1" s="12" t="s">
        <v>2092</v>
      </c>
      <c r="CGS1" s="12" t="s">
        <v>3400</v>
      </c>
      <c r="CGT1" s="12" t="s">
        <v>75</v>
      </c>
      <c r="CGU1" s="12" t="s">
        <v>126</v>
      </c>
      <c r="CGV1" s="12" t="s">
        <v>3402</v>
      </c>
      <c r="CGW1" s="12" t="s">
        <v>1902</v>
      </c>
      <c r="CGX1" s="12" t="s">
        <v>2089</v>
      </c>
      <c r="CGY1" s="12" t="s">
        <v>2090</v>
      </c>
      <c r="CGZ1" s="12" t="s">
        <v>2092</v>
      </c>
      <c r="CHA1" s="12" t="s">
        <v>3400</v>
      </c>
      <c r="CHB1" s="12" t="s">
        <v>75</v>
      </c>
      <c r="CHC1" s="12" t="s">
        <v>126</v>
      </c>
      <c r="CHD1" s="12" t="s">
        <v>3402</v>
      </c>
      <c r="CHE1" s="12" t="s">
        <v>1902</v>
      </c>
      <c r="CHF1" s="12" t="s">
        <v>2089</v>
      </c>
      <c r="CHG1" s="12" t="s">
        <v>2090</v>
      </c>
      <c r="CHH1" s="12" t="s">
        <v>2092</v>
      </c>
      <c r="CHI1" s="12" t="s">
        <v>3400</v>
      </c>
      <c r="CHJ1" s="12" t="s">
        <v>75</v>
      </c>
      <c r="CHK1" s="12" t="s">
        <v>126</v>
      </c>
      <c r="CHL1" s="12" t="s">
        <v>3402</v>
      </c>
      <c r="CHM1" s="12" t="s">
        <v>1902</v>
      </c>
      <c r="CHN1" s="12" t="s">
        <v>2089</v>
      </c>
      <c r="CHO1" s="12" t="s">
        <v>2090</v>
      </c>
      <c r="CHP1" s="12" t="s">
        <v>2092</v>
      </c>
      <c r="CHQ1" s="12" t="s">
        <v>3400</v>
      </c>
      <c r="CHR1" s="12" t="s">
        <v>75</v>
      </c>
      <c r="CHS1" s="12" t="s">
        <v>126</v>
      </c>
      <c r="CHT1" s="12" t="s">
        <v>3402</v>
      </c>
      <c r="CHU1" s="12" t="s">
        <v>1902</v>
      </c>
      <c r="CHV1" s="12" t="s">
        <v>2089</v>
      </c>
      <c r="CHW1" s="12" t="s">
        <v>2090</v>
      </c>
      <c r="CHX1" s="12" t="s">
        <v>2092</v>
      </c>
      <c r="CHY1" s="12" t="s">
        <v>3400</v>
      </c>
      <c r="CHZ1" s="12" t="s">
        <v>75</v>
      </c>
      <c r="CIA1" s="12" t="s">
        <v>126</v>
      </c>
      <c r="CIB1" s="12" t="s">
        <v>3402</v>
      </c>
      <c r="CIC1" s="12" t="s">
        <v>1902</v>
      </c>
      <c r="CID1" s="12" t="s">
        <v>2089</v>
      </c>
      <c r="CIE1" s="12" t="s">
        <v>2090</v>
      </c>
      <c r="CIF1" s="12" t="s">
        <v>2092</v>
      </c>
      <c r="CIG1" s="12" t="s">
        <v>3400</v>
      </c>
      <c r="CIH1" s="12" t="s">
        <v>75</v>
      </c>
      <c r="CII1" s="12" t="s">
        <v>126</v>
      </c>
      <c r="CIJ1" s="12" t="s">
        <v>3402</v>
      </c>
      <c r="CIK1" s="12" t="s">
        <v>1902</v>
      </c>
      <c r="CIL1" s="12" t="s">
        <v>2089</v>
      </c>
      <c r="CIM1" s="12" t="s">
        <v>2090</v>
      </c>
      <c r="CIN1" s="12" t="s">
        <v>2092</v>
      </c>
      <c r="CIO1" s="12" t="s">
        <v>3400</v>
      </c>
      <c r="CIP1" s="12" t="s">
        <v>75</v>
      </c>
      <c r="CIQ1" s="12" t="s">
        <v>126</v>
      </c>
      <c r="CIR1" s="12" t="s">
        <v>3402</v>
      </c>
      <c r="CIS1" s="12" t="s">
        <v>1902</v>
      </c>
      <c r="CIT1" s="12" t="s">
        <v>2089</v>
      </c>
      <c r="CIU1" s="12" t="s">
        <v>2090</v>
      </c>
      <c r="CIV1" s="12" t="s">
        <v>2092</v>
      </c>
      <c r="CIW1" s="12" t="s">
        <v>3400</v>
      </c>
      <c r="CIX1" s="12" t="s">
        <v>75</v>
      </c>
      <c r="CIY1" s="12" t="s">
        <v>126</v>
      </c>
      <c r="CIZ1" s="12" t="s">
        <v>3402</v>
      </c>
      <c r="CJA1" s="12" t="s">
        <v>1902</v>
      </c>
      <c r="CJB1" s="12" t="s">
        <v>2089</v>
      </c>
      <c r="CJC1" s="12" t="s">
        <v>2090</v>
      </c>
      <c r="CJD1" s="12" t="s">
        <v>2092</v>
      </c>
      <c r="CJE1" s="12" t="s">
        <v>3400</v>
      </c>
      <c r="CJF1" s="12" t="s">
        <v>75</v>
      </c>
      <c r="CJG1" s="12" t="s">
        <v>126</v>
      </c>
      <c r="CJH1" s="12" t="s">
        <v>3402</v>
      </c>
      <c r="CJI1" s="12" t="s">
        <v>1902</v>
      </c>
      <c r="CJJ1" s="12" t="s">
        <v>2089</v>
      </c>
      <c r="CJK1" s="12" t="s">
        <v>2090</v>
      </c>
      <c r="CJL1" s="12" t="s">
        <v>2092</v>
      </c>
      <c r="CJM1" s="12" t="s">
        <v>3400</v>
      </c>
      <c r="CJN1" s="12" t="s">
        <v>75</v>
      </c>
      <c r="CJO1" s="12" t="s">
        <v>126</v>
      </c>
      <c r="CJP1" s="12" t="s">
        <v>3402</v>
      </c>
      <c r="CJQ1" s="12" t="s">
        <v>1902</v>
      </c>
      <c r="CJR1" s="12" t="s">
        <v>2089</v>
      </c>
      <c r="CJS1" s="12" t="s">
        <v>2090</v>
      </c>
      <c r="CJT1" s="12" t="s">
        <v>2092</v>
      </c>
      <c r="CJU1" s="12" t="s">
        <v>3400</v>
      </c>
      <c r="CJV1" s="12" t="s">
        <v>75</v>
      </c>
      <c r="CJW1" s="12" t="s">
        <v>126</v>
      </c>
      <c r="CJX1" s="12" t="s">
        <v>3402</v>
      </c>
      <c r="CJY1" s="12" t="s">
        <v>1902</v>
      </c>
      <c r="CJZ1" s="12" t="s">
        <v>2089</v>
      </c>
      <c r="CKA1" s="12" t="s">
        <v>2090</v>
      </c>
      <c r="CKB1" s="12" t="s">
        <v>2092</v>
      </c>
      <c r="CKC1" s="12" t="s">
        <v>3400</v>
      </c>
      <c r="CKD1" s="12" t="s">
        <v>75</v>
      </c>
      <c r="CKE1" s="12" t="s">
        <v>126</v>
      </c>
      <c r="CKF1" s="12" t="s">
        <v>3402</v>
      </c>
      <c r="CKG1" s="12" t="s">
        <v>1902</v>
      </c>
      <c r="CKH1" s="12" t="s">
        <v>2089</v>
      </c>
      <c r="CKI1" s="12" t="s">
        <v>2090</v>
      </c>
      <c r="CKJ1" s="12" t="s">
        <v>2092</v>
      </c>
      <c r="CKK1" s="12" t="s">
        <v>3400</v>
      </c>
      <c r="CKL1" s="12" t="s">
        <v>75</v>
      </c>
      <c r="CKM1" s="12" t="s">
        <v>126</v>
      </c>
      <c r="CKN1" s="12" t="s">
        <v>3402</v>
      </c>
      <c r="CKO1" s="12" t="s">
        <v>1902</v>
      </c>
      <c r="CKP1" s="12" t="s">
        <v>2089</v>
      </c>
      <c r="CKQ1" s="12" t="s">
        <v>2090</v>
      </c>
      <c r="CKR1" s="12" t="s">
        <v>2092</v>
      </c>
      <c r="CKS1" s="12" t="s">
        <v>3400</v>
      </c>
      <c r="CKT1" s="12" t="s">
        <v>75</v>
      </c>
      <c r="CKU1" s="12" t="s">
        <v>126</v>
      </c>
      <c r="CKV1" s="12" t="s">
        <v>3402</v>
      </c>
      <c r="CKW1" s="12" t="s">
        <v>1902</v>
      </c>
      <c r="CKX1" s="12" t="s">
        <v>2089</v>
      </c>
      <c r="CKY1" s="12" t="s">
        <v>2090</v>
      </c>
      <c r="CKZ1" s="12" t="s">
        <v>2092</v>
      </c>
      <c r="CLA1" s="12" t="s">
        <v>3400</v>
      </c>
      <c r="CLB1" s="12" t="s">
        <v>75</v>
      </c>
      <c r="CLC1" s="12" t="s">
        <v>126</v>
      </c>
      <c r="CLD1" s="12" t="s">
        <v>3402</v>
      </c>
      <c r="CLE1" s="12" t="s">
        <v>1902</v>
      </c>
      <c r="CLF1" s="12" t="s">
        <v>2089</v>
      </c>
      <c r="CLG1" s="12" t="s">
        <v>2090</v>
      </c>
      <c r="CLH1" s="12" t="s">
        <v>2092</v>
      </c>
      <c r="CLI1" s="12" t="s">
        <v>3400</v>
      </c>
      <c r="CLJ1" s="12" t="s">
        <v>75</v>
      </c>
      <c r="CLK1" s="12" t="s">
        <v>126</v>
      </c>
      <c r="CLL1" s="12" t="s">
        <v>3402</v>
      </c>
      <c r="CLM1" s="12" t="s">
        <v>1902</v>
      </c>
      <c r="CLN1" s="12" t="s">
        <v>2089</v>
      </c>
      <c r="CLO1" s="12" t="s">
        <v>2090</v>
      </c>
      <c r="CLP1" s="12" t="s">
        <v>2092</v>
      </c>
      <c r="CLQ1" s="12" t="s">
        <v>3400</v>
      </c>
      <c r="CLR1" s="12" t="s">
        <v>75</v>
      </c>
      <c r="CLS1" s="12" t="s">
        <v>126</v>
      </c>
      <c r="CLT1" s="12" t="s">
        <v>3402</v>
      </c>
      <c r="CLU1" s="12" t="s">
        <v>1902</v>
      </c>
      <c r="CLV1" s="12" t="s">
        <v>2089</v>
      </c>
      <c r="CLW1" s="12" t="s">
        <v>2090</v>
      </c>
      <c r="CLX1" s="12" t="s">
        <v>2092</v>
      </c>
      <c r="CLY1" s="12" t="s">
        <v>3400</v>
      </c>
      <c r="CLZ1" s="12" t="s">
        <v>75</v>
      </c>
      <c r="CMA1" s="12" t="s">
        <v>126</v>
      </c>
      <c r="CMB1" s="12" t="s">
        <v>3402</v>
      </c>
      <c r="CMC1" s="12" t="s">
        <v>1902</v>
      </c>
      <c r="CMD1" s="12" t="s">
        <v>2089</v>
      </c>
      <c r="CME1" s="12" t="s">
        <v>2090</v>
      </c>
      <c r="CMF1" s="12" t="s">
        <v>2092</v>
      </c>
      <c r="CMG1" s="12" t="s">
        <v>3400</v>
      </c>
      <c r="CMH1" s="12" t="s">
        <v>75</v>
      </c>
      <c r="CMI1" s="12" t="s">
        <v>126</v>
      </c>
      <c r="CMJ1" s="12" t="s">
        <v>3402</v>
      </c>
      <c r="CMK1" s="12" t="s">
        <v>1902</v>
      </c>
      <c r="CML1" s="12" t="s">
        <v>2089</v>
      </c>
      <c r="CMM1" s="12" t="s">
        <v>2090</v>
      </c>
      <c r="CMN1" s="12" t="s">
        <v>2092</v>
      </c>
      <c r="CMO1" s="12" t="s">
        <v>3400</v>
      </c>
      <c r="CMP1" s="12" t="s">
        <v>75</v>
      </c>
      <c r="CMQ1" s="12" t="s">
        <v>126</v>
      </c>
      <c r="CMR1" s="12" t="s">
        <v>3402</v>
      </c>
      <c r="CMS1" s="12" t="s">
        <v>1902</v>
      </c>
      <c r="CMT1" s="12" t="s">
        <v>2089</v>
      </c>
      <c r="CMU1" s="12" t="s">
        <v>2090</v>
      </c>
      <c r="CMV1" s="12" t="s">
        <v>2092</v>
      </c>
      <c r="CMW1" s="12" t="s">
        <v>3400</v>
      </c>
      <c r="CMX1" s="12" t="s">
        <v>75</v>
      </c>
      <c r="CMY1" s="12" t="s">
        <v>126</v>
      </c>
      <c r="CMZ1" s="12" t="s">
        <v>3402</v>
      </c>
      <c r="CNA1" s="12" t="s">
        <v>1902</v>
      </c>
      <c r="CNB1" s="12" t="s">
        <v>2089</v>
      </c>
      <c r="CNC1" s="12" t="s">
        <v>2090</v>
      </c>
      <c r="CND1" s="12" t="s">
        <v>2092</v>
      </c>
      <c r="CNE1" s="12" t="s">
        <v>3400</v>
      </c>
      <c r="CNF1" s="12" t="s">
        <v>75</v>
      </c>
      <c r="CNG1" s="12" t="s">
        <v>126</v>
      </c>
      <c r="CNH1" s="12" t="s">
        <v>3402</v>
      </c>
      <c r="CNI1" s="12" t="s">
        <v>1902</v>
      </c>
      <c r="CNJ1" s="12" t="s">
        <v>2089</v>
      </c>
      <c r="CNK1" s="12" t="s">
        <v>2090</v>
      </c>
      <c r="CNL1" s="12" t="s">
        <v>2092</v>
      </c>
      <c r="CNM1" s="12" t="s">
        <v>3400</v>
      </c>
      <c r="CNN1" s="12" t="s">
        <v>75</v>
      </c>
      <c r="CNO1" s="12" t="s">
        <v>126</v>
      </c>
      <c r="CNP1" s="12" t="s">
        <v>3402</v>
      </c>
      <c r="CNQ1" s="12" t="s">
        <v>1902</v>
      </c>
      <c r="CNR1" s="12" t="s">
        <v>2089</v>
      </c>
      <c r="CNS1" s="12" t="s">
        <v>2090</v>
      </c>
      <c r="CNT1" s="12" t="s">
        <v>2092</v>
      </c>
      <c r="CNU1" s="12" t="s">
        <v>3400</v>
      </c>
      <c r="CNV1" s="12" t="s">
        <v>75</v>
      </c>
      <c r="CNW1" s="12" t="s">
        <v>126</v>
      </c>
      <c r="CNX1" s="12" t="s">
        <v>3402</v>
      </c>
      <c r="CNY1" s="12" t="s">
        <v>1902</v>
      </c>
      <c r="CNZ1" s="12" t="s">
        <v>2089</v>
      </c>
      <c r="COA1" s="12" t="s">
        <v>2090</v>
      </c>
      <c r="COB1" s="12" t="s">
        <v>2092</v>
      </c>
      <c r="COC1" s="12" t="s">
        <v>3400</v>
      </c>
      <c r="COD1" s="12" t="s">
        <v>75</v>
      </c>
      <c r="COE1" s="12" t="s">
        <v>126</v>
      </c>
      <c r="COF1" s="12" t="s">
        <v>3402</v>
      </c>
      <c r="COG1" s="12" t="s">
        <v>1902</v>
      </c>
      <c r="COH1" s="12" t="s">
        <v>2089</v>
      </c>
      <c r="COI1" s="12" t="s">
        <v>2090</v>
      </c>
      <c r="COJ1" s="12" t="s">
        <v>2092</v>
      </c>
      <c r="COK1" s="12" t="s">
        <v>3400</v>
      </c>
      <c r="COL1" s="12" t="s">
        <v>75</v>
      </c>
      <c r="COM1" s="12" t="s">
        <v>126</v>
      </c>
      <c r="CON1" s="12" t="s">
        <v>3402</v>
      </c>
      <c r="COO1" s="12" t="s">
        <v>1902</v>
      </c>
      <c r="COP1" s="12" t="s">
        <v>2089</v>
      </c>
      <c r="COQ1" s="12" t="s">
        <v>2090</v>
      </c>
      <c r="COR1" s="12" t="s">
        <v>2092</v>
      </c>
      <c r="COS1" s="12" t="s">
        <v>3400</v>
      </c>
      <c r="COT1" s="12" t="s">
        <v>75</v>
      </c>
      <c r="COU1" s="12" t="s">
        <v>126</v>
      </c>
      <c r="COV1" s="12" t="s">
        <v>3402</v>
      </c>
      <c r="COW1" s="12" t="s">
        <v>1902</v>
      </c>
      <c r="COX1" s="12" t="s">
        <v>2089</v>
      </c>
      <c r="COY1" s="12" t="s">
        <v>2090</v>
      </c>
      <c r="COZ1" s="12" t="s">
        <v>2092</v>
      </c>
      <c r="CPA1" s="12" t="s">
        <v>3400</v>
      </c>
      <c r="CPB1" s="12" t="s">
        <v>75</v>
      </c>
      <c r="CPC1" s="12" t="s">
        <v>126</v>
      </c>
      <c r="CPD1" s="12" t="s">
        <v>3402</v>
      </c>
      <c r="CPE1" s="12" t="s">
        <v>1902</v>
      </c>
      <c r="CPF1" s="12" t="s">
        <v>2089</v>
      </c>
      <c r="CPG1" s="12" t="s">
        <v>2090</v>
      </c>
      <c r="CPH1" s="12" t="s">
        <v>2092</v>
      </c>
      <c r="CPI1" s="12" t="s">
        <v>3400</v>
      </c>
      <c r="CPJ1" s="12" t="s">
        <v>75</v>
      </c>
      <c r="CPK1" s="12" t="s">
        <v>126</v>
      </c>
      <c r="CPL1" s="12" t="s">
        <v>3402</v>
      </c>
      <c r="CPM1" s="12" t="s">
        <v>1902</v>
      </c>
      <c r="CPN1" s="12" t="s">
        <v>2089</v>
      </c>
      <c r="CPO1" s="12" t="s">
        <v>2090</v>
      </c>
      <c r="CPP1" s="12" t="s">
        <v>2092</v>
      </c>
      <c r="CPQ1" s="12" t="s">
        <v>3400</v>
      </c>
      <c r="CPR1" s="12" t="s">
        <v>75</v>
      </c>
      <c r="CPS1" s="12" t="s">
        <v>126</v>
      </c>
      <c r="CPT1" s="12" t="s">
        <v>3402</v>
      </c>
      <c r="CPU1" s="12" t="s">
        <v>1902</v>
      </c>
      <c r="CPV1" s="12" t="s">
        <v>2089</v>
      </c>
      <c r="CPW1" s="12" t="s">
        <v>2090</v>
      </c>
      <c r="CPX1" s="12" t="s">
        <v>2092</v>
      </c>
      <c r="CPY1" s="12" t="s">
        <v>3400</v>
      </c>
      <c r="CPZ1" s="12" t="s">
        <v>75</v>
      </c>
      <c r="CQA1" s="12" t="s">
        <v>126</v>
      </c>
      <c r="CQB1" s="12" t="s">
        <v>3402</v>
      </c>
      <c r="CQC1" s="12" t="s">
        <v>1902</v>
      </c>
      <c r="CQD1" s="12" t="s">
        <v>2089</v>
      </c>
      <c r="CQE1" s="12" t="s">
        <v>2090</v>
      </c>
      <c r="CQF1" s="12" t="s">
        <v>2092</v>
      </c>
      <c r="CQG1" s="12" t="s">
        <v>3400</v>
      </c>
      <c r="CQH1" s="12" t="s">
        <v>75</v>
      </c>
      <c r="CQI1" s="12" t="s">
        <v>126</v>
      </c>
      <c r="CQJ1" s="12" t="s">
        <v>3402</v>
      </c>
      <c r="CQK1" s="12" t="s">
        <v>1902</v>
      </c>
      <c r="CQL1" s="12" t="s">
        <v>2089</v>
      </c>
      <c r="CQM1" s="12" t="s">
        <v>2090</v>
      </c>
      <c r="CQN1" s="12" t="s">
        <v>2092</v>
      </c>
      <c r="CQO1" s="12" t="s">
        <v>3400</v>
      </c>
      <c r="CQP1" s="12" t="s">
        <v>75</v>
      </c>
      <c r="CQQ1" s="12" t="s">
        <v>126</v>
      </c>
      <c r="CQR1" s="12" t="s">
        <v>3402</v>
      </c>
      <c r="CQS1" s="12" t="s">
        <v>1902</v>
      </c>
      <c r="CQT1" s="12" t="s">
        <v>2089</v>
      </c>
      <c r="CQU1" s="12" t="s">
        <v>2090</v>
      </c>
      <c r="CQV1" s="12" t="s">
        <v>2092</v>
      </c>
      <c r="CQW1" s="12" t="s">
        <v>3400</v>
      </c>
      <c r="CQX1" s="12" t="s">
        <v>75</v>
      </c>
      <c r="CQY1" s="12" t="s">
        <v>126</v>
      </c>
      <c r="CQZ1" s="12" t="s">
        <v>3402</v>
      </c>
      <c r="CRA1" s="12" t="s">
        <v>1902</v>
      </c>
      <c r="CRB1" s="12" t="s">
        <v>2089</v>
      </c>
      <c r="CRC1" s="12" t="s">
        <v>2090</v>
      </c>
      <c r="CRD1" s="12" t="s">
        <v>2092</v>
      </c>
      <c r="CRE1" s="12" t="s">
        <v>3400</v>
      </c>
      <c r="CRF1" s="12" t="s">
        <v>75</v>
      </c>
      <c r="CRG1" s="12" t="s">
        <v>126</v>
      </c>
      <c r="CRH1" s="12" t="s">
        <v>3402</v>
      </c>
      <c r="CRI1" s="12" t="s">
        <v>1902</v>
      </c>
      <c r="CRJ1" s="12" t="s">
        <v>2089</v>
      </c>
      <c r="CRK1" s="12" t="s">
        <v>2090</v>
      </c>
      <c r="CRL1" s="12" t="s">
        <v>2092</v>
      </c>
      <c r="CRM1" s="12" t="s">
        <v>3400</v>
      </c>
      <c r="CRN1" s="12" t="s">
        <v>75</v>
      </c>
      <c r="CRO1" s="12" t="s">
        <v>126</v>
      </c>
      <c r="CRP1" s="12" t="s">
        <v>3402</v>
      </c>
      <c r="CRQ1" s="12" t="s">
        <v>1902</v>
      </c>
      <c r="CRR1" s="12" t="s">
        <v>2089</v>
      </c>
      <c r="CRS1" s="12" t="s">
        <v>2090</v>
      </c>
      <c r="CRT1" s="12" t="s">
        <v>2092</v>
      </c>
      <c r="CRU1" s="12" t="s">
        <v>3400</v>
      </c>
      <c r="CRV1" s="12" t="s">
        <v>75</v>
      </c>
      <c r="CRW1" s="12" t="s">
        <v>126</v>
      </c>
      <c r="CRX1" s="12" t="s">
        <v>3402</v>
      </c>
      <c r="CRY1" s="12" t="s">
        <v>1902</v>
      </c>
      <c r="CRZ1" s="12" t="s">
        <v>2089</v>
      </c>
      <c r="CSA1" s="12" t="s">
        <v>2090</v>
      </c>
      <c r="CSB1" s="12" t="s">
        <v>2092</v>
      </c>
      <c r="CSC1" s="12" t="s">
        <v>3400</v>
      </c>
      <c r="CSD1" s="12" t="s">
        <v>75</v>
      </c>
      <c r="CSE1" s="12" t="s">
        <v>126</v>
      </c>
      <c r="CSF1" s="12" t="s">
        <v>3402</v>
      </c>
      <c r="CSG1" s="12" t="s">
        <v>1902</v>
      </c>
      <c r="CSH1" s="12" t="s">
        <v>2089</v>
      </c>
      <c r="CSI1" s="12" t="s">
        <v>2090</v>
      </c>
      <c r="CSJ1" s="12" t="s">
        <v>2092</v>
      </c>
      <c r="CSK1" s="12" t="s">
        <v>3400</v>
      </c>
      <c r="CSL1" s="12" t="s">
        <v>75</v>
      </c>
      <c r="CSM1" s="12" t="s">
        <v>126</v>
      </c>
      <c r="CSN1" s="12" t="s">
        <v>3402</v>
      </c>
      <c r="CSO1" s="12" t="s">
        <v>1902</v>
      </c>
      <c r="CSP1" s="12" t="s">
        <v>2089</v>
      </c>
      <c r="CSQ1" s="12" t="s">
        <v>2090</v>
      </c>
      <c r="CSR1" s="12" t="s">
        <v>2092</v>
      </c>
      <c r="CSS1" s="12" t="s">
        <v>3400</v>
      </c>
      <c r="CST1" s="12" t="s">
        <v>75</v>
      </c>
      <c r="CSU1" s="12" t="s">
        <v>126</v>
      </c>
      <c r="CSV1" s="12" t="s">
        <v>3402</v>
      </c>
      <c r="CSW1" s="12" t="s">
        <v>1902</v>
      </c>
      <c r="CSX1" s="12" t="s">
        <v>2089</v>
      </c>
      <c r="CSY1" s="12" t="s">
        <v>2090</v>
      </c>
      <c r="CSZ1" s="12" t="s">
        <v>2092</v>
      </c>
      <c r="CTA1" s="12" t="s">
        <v>3400</v>
      </c>
      <c r="CTB1" s="12" t="s">
        <v>75</v>
      </c>
      <c r="CTC1" s="12" t="s">
        <v>126</v>
      </c>
      <c r="CTD1" s="12" t="s">
        <v>3402</v>
      </c>
      <c r="CTE1" s="12" t="s">
        <v>1902</v>
      </c>
      <c r="CTF1" s="12" t="s">
        <v>2089</v>
      </c>
      <c r="CTG1" s="12" t="s">
        <v>2090</v>
      </c>
      <c r="CTH1" s="12" t="s">
        <v>2092</v>
      </c>
      <c r="CTI1" s="12" t="s">
        <v>3400</v>
      </c>
      <c r="CTJ1" s="12" t="s">
        <v>75</v>
      </c>
      <c r="CTK1" s="12" t="s">
        <v>126</v>
      </c>
      <c r="CTL1" s="12" t="s">
        <v>3402</v>
      </c>
      <c r="CTM1" s="12" t="s">
        <v>1902</v>
      </c>
      <c r="CTN1" s="12" t="s">
        <v>2089</v>
      </c>
      <c r="CTO1" s="12" t="s">
        <v>2090</v>
      </c>
      <c r="CTP1" s="12" t="s">
        <v>2092</v>
      </c>
      <c r="CTQ1" s="12" t="s">
        <v>3400</v>
      </c>
      <c r="CTR1" s="12" t="s">
        <v>75</v>
      </c>
      <c r="CTS1" s="12" t="s">
        <v>126</v>
      </c>
      <c r="CTT1" s="12" t="s">
        <v>3402</v>
      </c>
      <c r="CTU1" s="12" t="s">
        <v>1902</v>
      </c>
      <c r="CTV1" s="12" t="s">
        <v>2089</v>
      </c>
      <c r="CTW1" s="12" t="s">
        <v>2090</v>
      </c>
      <c r="CTX1" s="12" t="s">
        <v>2092</v>
      </c>
      <c r="CTY1" s="12" t="s">
        <v>3400</v>
      </c>
      <c r="CTZ1" s="12" t="s">
        <v>75</v>
      </c>
      <c r="CUA1" s="12" t="s">
        <v>126</v>
      </c>
      <c r="CUB1" s="12" t="s">
        <v>3402</v>
      </c>
      <c r="CUC1" s="12" t="s">
        <v>1902</v>
      </c>
      <c r="CUD1" s="12" t="s">
        <v>2089</v>
      </c>
      <c r="CUE1" s="12" t="s">
        <v>2090</v>
      </c>
      <c r="CUF1" s="12" t="s">
        <v>2092</v>
      </c>
      <c r="CUG1" s="12" t="s">
        <v>3400</v>
      </c>
      <c r="CUH1" s="12" t="s">
        <v>75</v>
      </c>
      <c r="CUI1" s="12" t="s">
        <v>126</v>
      </c>
      <c r="CUJ1" s="12" t="s">
        <v>3402</v>
      </c>
      <c r="CUK1" s="12" t="s">
        <v>1902</v>
      </c>
      <c r="CUL1" s="12" t="s">
        <v>2089</v>
      </c>
      <c r="CUM1" s="12" t="s">
        <v>2090</v>
      </c>
      <c r="CUN1" s="12" t="s">
        <v>2092</v>
      </c>
      <c r="CUO1" s="12" t="s">
        <v>3400</v>
      </c>
      <c r="CUP1" s="12" t="s">
        <v>75</v>
      </c>
      <c r="CUQ1" s="12" t="s">
        <v>126</v>
      </c>
      <c r="CUR1" s="12" t="s">
        <v>3402</v>
      </c>
      <c r="CUS1" s="12" t="s">
        <v>1902</v>
      </c>
      <c r="CUT1" s="12" t="s">
        <v>2089</v>
      </c>
      <c r="CUU1" s="12" t="s">
        <v>2090</v>
      </c>
      <c r="CUV1" s="12" t="s">
        <v>2092</v>
      </c>
      <c r="CUW1" s="12" t="s">
        <v>3400</v>
      </c>
      <c r="CUX1" s="12" t="s">
        <v>75</v>
      </c>
      <c r="CUY1" s="12" t="s">
        <v>126</v>
      </c>
      <c r="CUZ1" s="12" t="s">
        <v>3402</v>
      </c>
      <c r="CVA1" s="12" t="s">
        <v>1902</v>
      </c>
      <c r="CVB1" s="12" t="s">
        <v>2089</v>
      </c>
      <c r="CVC1" s="12" t="s">
        <v>2090</v>
      </c>
      <c r="CVD1" s="12" t="s">
        <v>2092</v>
      </c>
      <c r="CVE1" s="12" t="s">
        <v>3400</v>
      </c>
      <c r="CVF1" s="12" t="s">
        <v>75</v>
      </c>
      <c r="CVG1" s="12" t="s">
        <v>126</v>
      </c>
      <c r="CVH1" s="12" t="s">
        <v>3402</v>
      </c>
      <c r="CVI1" s="12" t="s">
        <v>1902</v>
      </c>
      <c r="CVJ1" s="12" t="s">
        <v>2089</v>
      </c>
      <c r="CVK1" s="12" t="s">
        <v>2090</v>
      </c>
      <c r="CVL1" s="12" t="s">
        <v>2092</v>
      </c>
      <c r="CVM1" s="12" t="s">
        <v>3400</v>
      </c>
      <c r="CVN1" s="12" t="s">
        <v>75</v>
      </c>
      <c r="CVO1" s="12" t="s">
        <v>126</v>
      </c>
      <c r="CVP1" s="12" t="s">
        <v>3402</v>
      </c>
      <c r="CVQ1" s="12" t="s">
        <v>1902</v>
      </c>
      <c r="CVR1" s="12" t="s">
        <v>2089</v>
      </c>
      <c r="CVS1" s="12" t="s">
        <v>2090</v>
      </c>
      <c r="CVT1" s="12" t="s">
        <v>2092</v>
      </c>
      <c r="CVU1" s="12" t="s">
        <v>3400</v>
      </c>
      <c r="CVV1" s="12" t="s">
        <v>75</v>
      </c>
      <c r="CVW1" s="12" t="s">
        <v>126</v>
      </c>
      <c r="CVX1" s="12" t="s">
        <v>3402</v>
      </c>
      <c r="CVY1" s="12" t="s">
        <v>1902</v>
      </c>
      <c r="CVZ1" s="12" t="s">
        <v>2089</v>
      </c>
      <c r="CWA1" s="12" t="s">
        <v>2090</v>
      </c>
      <c r="CWB1" s="12" t="s">
        <v>2092</v>
      </c>
      <c r="CWC1" s="12" t="s">
        <v>3400</v>
      </c>
      <c r="CWD1" s="12" t="s">
        <v>75</v>
      </c>
      <c r="CWE1" s="12" t="s">
        <v>126</v>
      </c>
      <c r="CWF1" s="12" t="s">
        <v>3402</v>
      </c>
      <c r="CWG1" s="12" t="s">
        <v>1902</v>
      </c>
      <c r="CWH1" s="12" t="s">
        <v>2089</v>
      </c>
      <c r="CWI1" s="12" t="s">
        <v>2090</v>
      </c>
      <c r="CWJ1" s="12" t="s">
        <v>2092</v>
      </c>
      <c r="CWK1" s="12" t="s">
        <v>3400</v>
      </c>
      <c r="CWL1" s="12" t="s">
        <v>75</v>
      </c>
      <c r="CWM1" s="12" t="s">
        <v>126</v>
      </c>
      <c r="CWN1" s="12" t="s">
        <v>3402</v>
      </c>
      <c r="CWO1" s="12" t="s">
        <v>1902</v>
      </c>
      <c r="CWP1" s="12" t="s">
        <v>2089</v>
      </c>
      <c r="CWQ1" s="12" t="s">
        <v>2090</v>
      </c>
      <c r="CWR1" s="12" t="s">
        <v>2092</v>
      </c>
      <c r="CWS1" s="12" t="s">
        <v>3400</v>
      </c>
      <c r="CWT1" s="12" t="s">
        <v>75</v>
      </c>
      <c r="CWU1" s="12" t="s">
        <v>126</v>
      </c>
      <c r="CWV1" s="12" t="s">
        <v>3402</v>
      </c>
      <c r="CWW1" s="12" t="s">
        <v>1902</v>
      </c>
      <c r="CWX1" s="12" t="s">
        <v>2089</v>
      </c>
      <c r="CWY1" s="12" t="s">
        <v>2090</v>
      </c>
      <c r="CWZ1" s="12" t="s">
        <v>2092</v>
      </c>
      <c r="CXA1" s="12" t="s">
        <v>3400</v>
      </c>
      <c r="CXB1" s="12" t="s">
        <v>75</v>
      </c>
      <c r="CXC1" s="12" t="s">
        <v>126</v>
      </c>
      <c r="CXD1" s="12" t="s">
        <v>3402</v>
      </c>
      <c r="CXE1" s="12" t="s">
        <v>1902</v>
      </c>
      <c r="CXF1" s="12" t="s">
        <v>2089</v>
      </c>
      <c r="CXG1" s="12" t="s">
        <v>2090</v>
      </c>
      <c r="CXH1" s="12" t="s">
        <v>2092</v>
      </c>
      <c r="CXI1" s="12" t="s">
        <v>3400</v>
      </c>
      <c r="CXJ1" s="12" t="s">
        <v>75</v>
      </c>
      <c r="CXK1" s="12" t="s">
        <v>126</v>
      </c>
      <c r="CXL1" s="12" t="s">
        <v>3402</v>
      </c>
      <c r="CXM1" s="12" t="s">
        <v>1902</v>
      </c>
      <c r="CXN1" s="12" t="s">
        <v>2089</v>
      </c>
      <c r="CXO1" s="12" t="s">
        <v>2090</v>
      </c>
      <c r="CXP1" s="12" t="s">
        <v>2092</v>
      </c>
      <c r="CXQ1" s="12" t="s">
        <v>3400</v>
      </c>
      <c r="CXR1" s="12" t="s">
        <v>75</v>
      </c>
      <c r="CXS1" s="12" t="s">
        <v>126</v>
      </c>
      <c r="CXT1" s="12" t="s">
        <v>3402</v>
      </c>
      <c r="CXU1" s="12" t="s">
        <v>1902</v>
      </c>
      <c r="CXV1" s="12" t="s">
        <v>2089</v>
      </c>
      <c r="CXW1" s="12" t="s">
        <v>2090</v>
      </c>
      <c r="CXX1" s="12" t="s">
        <v>2092</v>
      </c>
      <c r="CXY1" s="12" t="s">
        <v>3400</v>
      </c>
      <c r="CXZ1" s="12" t="s">
        <v>75</v>
      </c>
      <c r="CYA1" s="12" t="s">
        <v>126</v>
      </c>
      <c r="CYB1" s="12" t="s">
        <v>3402</v>
      </c>
      <c r="CYC1" s="12" t="s">
        <v>1902</v>
      </c>
      <c r="CYD1" s="12" t="s">
        <v>2089</v>
      </c>
      <c r="CYE1" s="12" t="s">
        <v>2090</v>
      </c>
      <c r="CYF1" s="12" t="s">
        <v>2092</v>
      </c>
      <c r="CYG1" s="12" t="s">
        <v>3400</v>
      </c>
      <c r="CYH1" s="12" t="s">
        <v>75</v>
      </c>
      <c r="CYI1" s="12" t="s">
        <v>126</v>
      </c>
      <c r="CYJ1" s="12" t="s">
        <v>3402</v>
      </c>
      <c r="CYK1" s="12" t="s">
        <v>1902</v>
      </c>
      <c r="CYL1" s="12" t="s">
        <v>2089</v>
      </c>
      <c r="CYM1" s="12" t="s">
        <v>2090</v>
      </c>
      <c r="CYN1" s="12" t="s">
        <v>2092</v>
      </c>
      <c r="CYO1" s="12" t="s">
        <v>3400</v>
      </c>
      <c r="CYP1" s="12" t="s">
        <v>75</v>
      </c>
      <c r="CYQ1" s="12" t="s">
        <v>126</v>
      </c>
      <c r="CYR1" s="12" t="s">
        <v>3402</v>
      </c>
      <c r="CYS1" s="12" t="s">
        <v>1902</v>
      </c>
      <c r="CYT1" s="12" t="s">
        <v>2089</v>
      </c>
      <c r="CYU1" s="12" t="s">
        <v>2090</v>
      </c>
      <c r="CYV1" s="12" t="s">
        <v>2092</v>
      </c>
      <c r="CYW1" s="12" t="s">
        <v>3400</v>
      </c>
      <c r="CYX1" s="12" t="s">
        <v>75</v>
      </c>
      <c r="CYY1" s="12" t="s">
        <v>126</v>
      </c>
      <c r="CYZ1" s="12" t="s">
        <v>3402</v>
      </c>
      <c r="CZA1" s="12" t="s">
        <v>1902</v>
      </c>
      <c r="CZB1" s="12" t="s">
        <v>2089</v>
      </c>
      <c r="CZC1" s="12" t="s">
        <v>2090</v>
      </c>
      <c r="CZD1" s="12" t="s">
        <v>2092</v>
      </c>
      <c r="CZE1" s="12" t="s">
        <v>3400</v>
      </c>
      <c r="CZF1" s="12" t="s">
        <v>75</v>
      </c>
      <c r="CZG1" s="12" t="s">
        <v>126</v>
      </c>
      <c r="CZH1" s="12" t="s">
        <v>3402</v>
      </c>
      <c r="CZI1" s="12" t="s">
        <v>1902</v>
      </c>
      <c r="CZJ1" s="12" t="s">
        <v>2089</v>
      </c>
      <c r="CZK1" s="12" t="s">
        <v>2090</v>
      </c>
      <c r="CZL1" s="12" t="s">
        <v>2092</v>
      </c>
      <c r="CZM1" s="12" t="s">
        <v>3400</v>
      </c>
      <c r="CZN1" s="12" t="s">
        <v>75</v>
      </c>
      <c r="CZO1" s="12" t="s">
        <v>126</v>
      </c>
      <c r="CZP1" s="12" t="s">
        <v>3402</v>
      </c>
      <c r="CZQ1" s="12" t="s">
        <v>1902</v>
      </c>
      <c r="CZR1" s="12" t="s">
        <v>2089</v>
      </c>
      <c r="CZS1" s="12" t="s">
        <v>2090</v>
      </c>
      <c r="CZT1" s="12" t="s">
        <v>2092</v>
      </c>
      <c r="CZU1" s="12" t="s">
        <v>3400</v>
      </c>
      <c r="CZV1" s="12" t="s">
        <v>75</v>
      </c>
      <c r="CZW1" s="12" t="s">
        <v>126</v>
      </c>
      <c r="CZX1" s="12" t="s">
        <v>3402</v>
      </c>
      <c r="CZY1" s="12" t="s">
        <v>1902</v>
      </c>
      <c r="CZZ1" s="12" t="s">
        <v>2089</v>
      </c>
      <c r="DAA1" s="12" t="s">
        <v>2090</v>
      </c>
      <c r="DAB1" s="12" t="s">
        <v>2092</v>
      </c>
      <c r="DAC1" s="12" t="s">
        <v>3400</v>
      </c>
      <c r="DAD1" s="12" t="s">
        <v>75</v>
      </c>
      <c r="DAE1" s="12" t="s">
        <v>126</v>
      </c>
      <c r="DAF1" s="12" t="s">
        <v>3402</v>
      </c>
      <c r="DAG1" s="12" t="s">
        <v>1902</v>
      </c>
      <c r="DAH1" s="12" t="s">
        <v>2089</v>
      </c>
      <c r="DAI1" s="12" t="s">
        <v>2090</v>
      </c>
      <c r="DAJ1" s="12" t="s">
        <v>2092</v>
      </c>
      <c r="DAK1" s="12" t="s">
        <v>3400</v>
      </c>
      <c r="DAL1" s="12" t="s">
        <v>75</v>
      </c>
      <c r="DAM1" s="12" t="s">
        <v>126</v>
      </c>
      <c r="DAN1" s="12" t="s">
        <v>3402</v>
      </c>
      <c r="DAO1" s="12" t="s">
        <v>1902</v>
      </c>
      <c r="DAP1" s="12" t="s">
        <v>2089</v>
      </c>
      <c r="DAQ1" s="12" t="s">
        <v>2090</v>
      </c>
      <c r="DAR1" s="12" t="s">
        <v>2092</v>
      </c>
      <c r="DAS1" s="12" t="s">
        <v>3400</v>
      </c>
      <c r="DAT1" s="12" t="s">
        <v>75</v>
      </c>
      <c r="DAU1" s="12" t="s">
        <v>126</v>
      </c>
      <c r="DAV1" s="12" t="s">
        <v>3402</v>
      </c>
      <c r="DAW1" s="12" t="s">
        <v>1902</v>
      </c>
      <c r="DAX1" s="12" t="s">
        <v>2089</v>
      </c>
      <c r="DAY1" s="12" t="s">
        <v>2090</v>
      </c>
      <c r="DAZ1" s="12" t="s">
        <v>2092</v>
      </c>
      <c r="DBA1" s="12" t="s">
        <v>3400</v>
      </c>
      <c r="DBB1" s="12" t="s">
        <v>75</v>
      </c>
      <c r="DBC1" s="12" t="s">
        <v>126</v>
      </c>
      <c r="DBD1" s="12" t="s">
        <v>3402</v>
      </c>
      <c r="DBE1" s="12" t="s">
        <v>1902</v>
      </c>
      <c r="DBF1" s="12" t="s">
        <v>2089</v>
      </c>
      <c r="DBG1" s="12" t="s">
        <v>2090</v>
      </c>
      <c r="DBH1" s="12" t="s">
        <v>2092</v>
      </c>
      <c r="DBI1" s="12" t="s">
        <v>3400</v>
      </c>
      <c r="DBJ1" s="12" t="s">
        <v>75</v>
      </c>
      <c r="DBK1" s="12" t="s">
        <v>126</v>
      </c>
      <c r="DBL1" s="12" t="s">
        <v>3402</v>
      </c>
      <c r="DBM1" s="12" t="s">
        <v>1902</v>
      </c>
      <c r="DBN1" s="12" t="s">
        <v>2089</v>
      </c>
      <c r="DBO1" s="12" t="s">
        <v>2090</v>
      </c>
      <c r="DBP1" s="12" t="s">
        <v>2092</v>
      </c>
      <c r="DBQ1" s="12" t="s">
        <v>3400</v>
      </c>
      <c r="DBR1" s="12" t="s">
        <v>75</v>
      </c>
      <c r="DBS1" s="12" t="s">
        <v>126</v>
      </c>
      <c r="DBT1" s="12" t="s">
        <v>3402</v>
      </c>
      <c r="DBU1" s="12" t="s">
        <v>1902</v>
      </c>
      <c r="DBV1" s="12" t="s">
        <v>2089</v>
      </c>
      <c r="DBW1" s="12" t="s">
        <v>2090</v>
      </c>
      <c r="DBX1" s="12" t="s">
        <v>2092</v>
      </c>
      <c r="DBY1" s="12" t="s">
        <v>3400</v>
      </c>
      <c r="DBZ1" s="12" t="s">
        <v>75</v>
      </c>
      <c r="DCA1" s="12" t="s">
        <v>126</v>
      </c>
      <c r="DCB1" s="12" t="s">
        <v>3402</v>
      </c>
      <c r="DCC1" s="12" t="s">
        <v>1902</v>
      </c>
      <c r="DCD1" s="12" t="s">
        <v>2089</v>
      </c>
      <c r="DCE1" s="12" t="s">
        <v>2090</v>
      </c>
      <c r="DCF1" s="12" t="s">
        <v>2092</v>
      </c>
      <c r="DCG1" s="12" t="s">
        <v>3400</v>
      </c>
      <c r="DCH1" s="12" t="s">
        <v>75</v>
      </c>
      <c r="DCI1" s="12" t="s">
        <v>126</v>
      </c>
      <c r="DCJ1" s="12" t="s">
        <v>3402</v>
      </c>
      <c r="DCK1" s="12" t="s">
        <v>1902</v>
      </c>
      <c r="DCL1" s="12" t="s">
        <v>2089</v>
      </c>
      <c r="DCM1" s="12" t="s">
        <v>2090</v>
      </c>
      <c r="DCN1" s="12" t="s">
        <v>2092</v>
      </c>
      <c r="DCO1" s="12" t="s">
        <v>3400</v>
      </c>
      <c r="DCP1" s="12" t="s">
        <v>75</v>
      </c>
      <c r="DCQ1" s="12" t="s">
        <v>126</v>
      </c>
      <c r="DCR1" s="12" t="s">
        <v>3402</v>
      </c>
      <c r="DCS1" s="12" t="s">
        <v>1902</v>
      </c>
      <c r="DCT1" s="12" t="s">
        <v>2089</v>
      </c>
      <c r="DCU1" s="12" t="s">
        <v>2090</v>
      </c>
      <c r="DCV1" s="12" t="s">
        <v>2092</v>
      </c>
      <c r="DCW1" s="12" t="s">
        <v>3400</v>
      </c>
      <c r="DCX1" s="12" t="s">
        <v>75</v>
      </c>
      <c r="DCY1" s="12" t="s">
        <v>126</v>
      </c>
      <c r="DCZ1" s="12" t="s">
        <v>3402</v>
      </c>
      <c r="DDA1" s="12" t="s">
        <v>1902</v>
      </c>
      <c r="DDB1" s="12" t="s">
        <v>2089</v>
      </c>
      <c r="DDC1" s="12" t="s">
        <v>2090</v>
      </c>
      <c r="DDD1" s="12" t="s">
        <v>2092</v>
      </c>
      <c r="DDE1" s="12" t="s">
        <v>3400</v>
      </c>
      <c r="DDF1" s="12" t="s">
        <v>75</v>
      </c>
      <c r="DDG1" s="12" t="s">
        <v>126</v>
      </c>
      <c r="DDH1" s="12" t="s">
        <v>3402</v>
      </c>
      <c r="DDI1" s="12" t="s">
        <v>1902</v>
      </c>
      <c r="DDJ1" s="12" t="s">
        <v>2089</v>
      </c>
      <c r="DDK1" s="12" t="s">
        <v>2090</v>
      </c>
      <c r="DDL1" s="12" t="s">
        <v>2092</v>
      </c>
      <c r="DDM1" s="12" t="s">
        <v>3400</v>
      </c>
      <c r="DDN1" s="12" t="s">
        <v>75</v>
      </c>
      <c r="DDO1" s="12" t="s">
        <v>126</v>
      </c>
      <c r="DDP1" s="12" t="s">
        <v>3402</v>
      </c>
      <c r="DDQ1" s="12" t="s">
        <v>1902</v>
      </c>
      <c r="DDR1" s="12" t="s">
        <v>2089</v>
      </c>
      <c r="DDS1" s="12" t="s">
        <v>2090</v>
      </c>
      <c r="DDT1" s="12" t="s">
        <v>2092</v>
      </c>
      <c r="DDU1" s="12" t="s">
        <v>3400</v>
      </c>
      <c r="DDV1" s="12" t="s">
        <v>75</v>
      </c>
      <c r="DDW1" s="12" t="s">
        <v>126</v>
      </c>
      <c r="DDX1" s="12" t="s">
        <v>3402</v>
      </c>
      <c r="DDY1" s="12" t="s">
        <v>1902</v>
      </c>
      <c r="DDZ1" s="12" t="s">
        <v>2089</v>
      </c>
      <c r="DEA1" s="12" t="s">
        <v>2090</v>
      </c>
      <c r="DEB1" s="12" t="s">
        <v>2092</v>
      </c>
      <c r="DEC1" s="12" t="s">
        <v>3400</v>
      </c>
      <c r="DED1" s="12" t="s">
        <v>75</v>
      </c>
      <c r="DEE1" s="12" t="s">
        <v>126</v>
      </c>
      <c r="DEF1" s="12" t="s">
        <v>3402</v>
      </c>
      <c r="DEG1" s="12" t="s">
        <v>1902</v>
      </c>
      <c r="DEH1" s="12" t="s">
        <v>2089</v>
      </c>
      <c r="DEI1" s="12" t="s">
        <v>2090</v>
      </c>
      <c r="DEJ1" s="12" t="s">
        <v>2092</v>
      </c>
      <c r="DEK1" s="12" t="s">
        <v>3400</v>
      </c>
      <c r="DEL1" s="12" t="s">
        <v>75</v>
      </c>
      <c r="DEM1" s="12" t="s">
        <v>126</v>
      </c>
      <c r="DEN1" s="12" t="s">
        <v>3402</v>
      </c>
      <c r="DEO1" s="12" t="s">
        <v>1902</v>
      </c>
      <c r="DEP1" s="12" t="s">
        <v>2089</v>
      </c>
      <c r="DEQ1" s="12" t="s">
        <v>2090</v>
      </c>
      <c r="DER1" s="12" t="s">
        <v>2092</v>
      </c>
      <c r="DES1" s="12" t="s">
        <v>3400</v>
      </c>
      <c r="DET1" s="12" t="s">
        <v>75</v>
      </c>
      <c r="DEU1" s="12" t="s">
        <v>126</v>
      </c>
      <c r="DEV1" s="12" t="s">
        <v>3402</v>
      </c>
      <c r="DEW1" s="12" t="s">
        <v>1902</v>
      </c>
      <c r="DEX1" s="12" t="s">
        <v>2089</v>
      </c>
      <c r="DEY1" s="12" t="s">
        <v>2090</v>
      </c>
      <c r="DEZ1" s="12" t="s">
        <v>2092</v>
      </c>
      <c r="DFA1" s="12" t="s">
        <v>3400</v>
      </c>
      <c r="DFB1" s="12" t="s">
        <v>75</v>
      </c>
      <c r="DFC1" s="12" t="s">
        <v>126</v>
      </c>
      <c r="DFD1" s="12" t="s">
        <v>3402</v>
      </c>
      <c r="DFE1" s="12" t="s">
        <v>1902</v>
      </c>
      <c r="DFF1" s="12" t="s">
        <v>2089</v>
      </c>
      <c r="DFG1" s="12" t="s">
        <v>2090</v>
      </c>
      <c r="DFH1" s="12" t="s">
        <v>2092</v>
      </c>
      <c r="DFI1" s="12" t="s">
        <v>3400</v>
      </c>
      <c r="DFJ1" s="12" t="s">
        <v>75</v>
      </c>
      <c r="DFK1" s="12" t="s">
        <v>126</v>
      </c>
      <c r="DFL1" s="12" t="s">
        <v>3402</v>
      </c>
      <c r="DFM1" s="12" t="s">
        <v>1902</v>
      </c>
      <c r="DFN1" s="12" t="s">
        <v>2089</v>
      </c>
      <c r="DFO1" s="12" t="s">
        <v>2090</v>
      </c>
      <c r="DFP1" s="12" t="s">
        <v>2092</v>
      </c>
      <c r="DFQ1" s="12" t="s">
        <v>3400</v>
      </c>
      <c r="DFR1" s="12" t="s">
        <v>75</v>
      </c>
      <c r="DFS1" s="12" t="s">
        <v>126</v>
      </c>
      <c r="DFT1" s="12" t="s">
        <v>3402</v>
      </c>
      <c r="DFU1" s="12" t="s">
        <v>1902</v>
      </c>
      <c r="DFV1" s="12" t="s">
        <v>2089</v>
      </c>
      <c r="DFW1" s="12" t="s">
        <v>2090</v>
      </c>
      <c r="DFX1" s="12" t="s">
        <v>2092</v>
      </c>
      <c r="DFY1" s="12" t="s">
        <v>3400</v>
      </c>
      <c r="DFZ1" s="12" t="s">
        <v>75</v>
      </c>
      <c r="DGA1" s="12" t="s">
        <v>126</v>
      </c>
      <c r="DGB1" s="12" t="s">
        <v>3402</v>
      </c>
      <c r="DGC1" s="12" t="s">
        <v>1902</v>
      </c>
      <c r="DGD1" s="12" t="s">
        <v>2089</v>
      </c>
      <c r="DGE1" s="12" t="s">
        <v>2090</v>
      </c>
      <c r="DGF1" s="12" t="s">
        <v>2092</v>
      </c>
      <c r="DGG1" s="12" t="s">
        <v>3400</v>
      </c>
      <c r="DGH1" s="12" t="s">
        <v>75</v>
      </c>
      <c r="DGI1" s="12" t="s">
        <v>126</v>
      </c>
      <c r="DGJ1" s="12" t="s">
        <v>3402</v>
      </c>
      <c r="DGK1" s="12" t="s">
        <v>1902</v>
      </c>
      <c r="DGL1" s="12" t="s">
        <v>2089</v>
      </c>
      <c r="DGM1" s="12" t="s">
        <v>2090</v>
      </c>
      <c r="DGN1" s="12" t="s">
        <v>2092</v>
      </c>
      <c r="DGO1" s="12" t="s">
        <v>3400</v>
      </c>
      <c r="DGP1" s="12" t="s">
        <v>75</v>
      </c>
      <c r="DGQ1" s="12" t="s">
        <v>126</v>
      </c>
      <c r="DGR1" s="12" t="s">
        <v>3402</v>
      </c>
      <c r="DGS1" s="12" t="s">
        <v>1902</v>
      </c>
      <c r="DGT1" s="12" t="s">
        <v>2089</v>
      </c>
      <c r="DGU1" s="12" t="s">
        <v>2090</v>
      </c>
      <c r="DGV1" s="12" t="s">
        <v>2092</v>
      </c>
      <c r="DGW1" s="12" t="s">
        <v>3400</v>
      </c>
      <c r="DGX1" s="12" t="s">
        <v>75</v>
      </c>
      <c r="DGY1" s="12" t="s">
        <v>126</v>
      </c>
      <c r="DGZ1" s="12" t="s">
        <v>3402</v>
      </c>
      <c r="DHA1" s="12" t="s">
        <v>1902</v>
      </c>
      <c r="DHB1" s="12" t="s">
        <v>2089</v>
      </c>
      <c r="DHC1" s="12" t="s">
        <v>2090</v>
      </c>
      <c r="DHD1" s="12" t="s">
        <v>2092</v>
      </c>
      <c r="DHE1" s="12" t="s">
        <v>3400</v>
      </c>
      <c r="DHF1" s="12" t="s">
        <v>75</v>
      </c>
      <c r="DHG1" s="12" t="s">
        <v>126</v>
      </c>
      <c r="DHH1" s="12" t="s">
        <v>3402</v>
      </c>
      <c r="DHI1" s="12" t="s">
        <v>1902</v>
      </c>
      <c r="DHJ1" s="12" t="s">
        <v>2089</v>
      </c>
      <c r="DHK1" s="12" t="s">
        <v>2090</v>
      </c>
      <c r="DHL1" s="12" t="s">
        <v>2092</v>
      </c>
      <c r="DHM1" s="12" t="s">
        <v>3400</v>
      </c>
      <c r="DHN1" s="12" t="s">
        <v>75</v>
      </c>
      <c r="DHO1" s="12" t="s">
        <v>126</v>
      </c>
      <c r="DHP1" s="12" t="s">
        <v>3402</v>
      </c>
      <c r="DHQ1" s="12" t="s">
        <v>1902</v>
      </c>
      <c r="DHR1" s="12" t="s">
        <v>2089</v>
      </c>
      <c r="DHS1" s="12" t="s">
        <v>2090</v>
      </c>
      <c r="DHT1" s="12" t="s">
        <v>2092</v>
      </c>
      <c r="DHU1" s="12" t="s">
        <v>3400</v>
      </c>
      <c r="DHV1" s="12" t="s">
        <v>75</v>
      </c>
      <c r="DHW1" s="12" t="s">
        <v>126</v>
      </c>
      <c r="DHX1" s="12" t="s">
        <v>3402</v>
      </c>
      <c r="DHY1" s="12" t="s">
        <v>1902</v>
      </c>
      <c r="DHZ1" s="12" t="s">
        <v>2089</v>
      </c>
      <c r="DIA1" s="12" t="s">
        <v>2090</v>
      </c>
      <c r="DIB1" s="12" t="s">
        <v>2092</v>
      </c>
      <c r="DIC1" s="12" t="s">
        <v>3400</v>
      </c>
      <c r="DID1" s="12" t="s">
        <v>75</v>
      </c>
      <c r="DIE1" s="12" t="s">
        <v>126</v>
      </c>
      <c r="DIF1" s="12" t="s">
        <v>3402</v>
      </c>
      <c r="DIG1" s="12" t="s">
        <v>1902</v>
      </c>
      <c r="DIH1" s="12" t="s">
        <v>2089</v>
      </c>
      <c r="DII1" s="12" t="s">
        <v>2090</v>
      </c>
      <c r="DIJ1" s="12" t="s">
        <v>2092</v>
      </c>
      <c r="DIK1" s="12" t="s">
        <v>3400</v>
      </c>
      <c r="DIL1" s="12" t="s">
        <v>75</v>
      </c>
      <c r="DIM1" s="12" t="s">
        <v>126</v>
      </c>
      <c r="DIN1" s="12" t="s">
        <v>3402</v>
      </c>
      <c r="DIO1" s="12" t="s">
        <v>1902</v>
      </c>
      <c r="DIP1" s="12" t="s">
        <v>2089</v>
      </c>
      <c r="DIQ1" s="12" t="s">
        <v>2090</v>
      </c>
      <c r="DIR1" s="12" t="s">
        <v>2092</v>
      </c>
      <c r="DIS1" s="12" t="s">
        <v>3400</v>
      </c>
      <c r="DIT1" s="12" t="s">
        <v>75</v>
      </c>
      <c r="DIU1" s="12" t="s">
        <v>126</v>
      </c>
      <c r="DIV1" s="12" t="s">
        <v>3402</v>
      </c>
      <c r="DIW1" s="12" t="s">
        <v>1902</v>
      </c>
      <c r="DIX1" s="12" t="s">
        <v>2089</v>
      </c>
      <c r="DIY1" s="12" t="s">
        <v>2090</v>
      </c>
      <c r="DIZ1" s="12" t="s">
        <v>2092</v>
      </c>
      <c r="DJA1" s="12" t="s">
        <v>3400</v>
      </c>
      <c r="DJB1" s="12" t="s">
        <v>75</v>
      </c>
      <c r="DJC1" s="12" t="s">
        <v>126</v>
      </c>
      <c r="DJD1" s="12" t="s">
        <v>3402</v>
      </c>
      <c r="DJE1" s="12" t="s">
        <v>1902</v>
      </c>
      <c r="DJF1" s="12" t="s">
        <v>2089</v>
      </c>
      <c r="DJG1" s="12" t="s">
        <v>2090</v>
      </c>
      <c r="DJH1" s="12" t="s">
        <v>2092</v>
      </c>
      <c r="DJI1" s="12" t="s">
        <v>3400</v>
      </c>
      <c r="DJJ1" s="12" t="s">
        <v>75</v>
      </c>
      <c r="DJK1" s="12" t="s">
        <v>126</v>
      </c>
      <c r="DJL1" s="12" t="s">
        <v>3402</v>
      </c>
      <c r="DJM1" s="12" t="s">
        <v>1902</v>
      </c>
      <c r="DJN1" s="12" t="s">
        <v>2089</v>
      </c>
      <c r="DJO1" s="12" t="s">
        <v>2090</v>
      </c>
      <c r="DJP1" s="12" t="s">
        <v>2092</v>
      </c>
      <c r="DJQ1" s="12" t="s">
        <v>3400</v>
      </c>
      <c r="DJR1" s="12" t="s">
        <v>75</v>
      </c>
      <c r="DJS1" s="12" t="s">
        <v>126</v>
      </c>
      <c r="DJT1" s="12" t="s">
        <v>3402</v>
      </c>
      <c r="DJU1" s="12" t="s">
        <v>1902</v>
      </c>
      <c r="DJV1" s="12" t="s">
        <v>2089</v>
      </c>
      <c r="DJW1" s="12" t="s">
        <v>2090</v>
      </c>
      <c r="DJX1" s="12" t="s">
        <v>2092</v>
      </c>
      <c r="DJY1" s="12" t="s">
        <v>3400</v>
      </c>
      <c r="DJZ1" s="12" t="s">
        <v>75</v>
      </c>
      <c r="DKA1" s="12" t="s">
        <v>126</v>
      </c>
      <c r="DKB1" s="12" t="s">
        <v>3402</v>
      </c>
      <c r="DKC1" s="12" t="s">
        <v>1902</v>
      </c>
      <c r="DKD1" s="12" t="s">
        <v>2089</v>
      </c>
      <c r="DKE1" s="12" t="s">
        <v>2090</v>
      </c>
      <c r="DKF1" s="12" t="s">
        <v>2092</v>
      </c>
      <c r="DKG1" s="12" t="s">
        <v>3400</v>
      </c>
      <c r="DKH1" s="12" t="s">
        <v>75</v>
      </c>
      <c r="DKI1" s="12" t="s">
        <v>126</v>
      </c>
      <c r="DKJ1" s="12" t="s">
        <v>3402</v>
      </c>
      <c r="DKK1" s="12" t="s">
        <v>1902</v>
      </c>
      <c r="DKL1" s="12" t="s">
        <v>2089</v>
      </c>
      <c r="DKM1" s="12" t="s">
        <v>2090</v>
      </c>
      <c r="DKN1" s="12" t="s">
        <v>2092</v>
      </c>
      <c r="DKO1" s="12" t="s">
        <v>3400</v>
      </c>
      <c r="DKP1" s="12" t="s">
        <v>75</v>
      </c>
      <c r="DKQ1" s="12" t="s">
        <v>126</v>
      </c>
      <c r="DKR1" s="12" t="s">
        <v>3402</v>
      </c>
      <c r="DKS1" s="12" t="s">
        <v>1902</v>
      </c>
      <c r="DKT1" s="12" t="s">
        <v>2089</v>
      </c>
      <c r="DKU1" s="12" t="s">
        <v>2090</v>
      </c>
      <c r="DKV1" s="12" t="s">
        <v>2092</v>
      </c>
      <c r="DKW1" s="12" t="s">
        <v>3400</v>
      </c>
      <c r="DKX1" s="12" t="s">
        <v>75</v>
      </c>
      <c r="DKY1" s="12" t="s">
        <v>126</v>
      </c>
      <c r="DKZ1" s="12" t="s">
        <v>3402</v>
      </c>
      <c r="DLA1" s="12" t="s">
        <v>1902</v>
      </c>
      <c r="DLB1" s="12" t="s">
        <v>2089</v>
      </c>
      <c r="DLC1" s="12" t="s">
        <v>2090</v>
      </c>
      <c r="DLD1" s="12" t="s">
        <v>2092</v>
      </c>
      <c r="DLE1" s="12" t="s">
        <v>3400</v>
      </c>
      <c r="DLF1" s="12" t="s">
        <v>75</v>
      </c>
      <c r="DLG1" s="12" t="s">
        <v>126</v>
      </c>
      <c r="DLH1" s="12" t="s">
        <v>3402</v>
      </c>
      <c r="DLI1" s="12" t="s">
        <v>1902</v>
      </c>
      <c r="DLJ1" s="12" t="s">
        <v>2089</v>
      </c>
      <c r="DLK1" s="12" t="s">
        <v>2090</v>
      </c>
      <c r="DLL1" s="12" t="s">
        <v>2092</v>
      </c>
      <c r="DLM1" s="12" t="s">
        <v>3400</v>
      </c>
      <c r="DLN1" s="12" t="s">
        <v>75</v>
      </c>
      <c r="DLO1" s="12" t="s">
        <v>126</v>
      </c>
      <c r="DLP1" s="12" t="s">
        <v>3402</v>
      </c>
      <c r="DLQ1" s="12" t="s">
        <v>1902</v>
      </c>
      <c r="DLR1" s="12" t="s">
        <v>2089</v>
      </c>
      <c r="DLS1" s="12" t="s">
        <v>2090</v>
      </c>
      <c r="DLT1" s="12" t="s">
        <v>2092</v>
      </c>
      <c r="DLU1" s="12" t="s">
        <v>3400</v>
      </c>
      <c r="DLV1" s="12" t="s">
        <v>75</v>
      </c>
      <c r="DLW1" s="12" t="s">
        <v>126</v>
      </c>
      <c r="DLX1" s="12" t="s">
        <v>3402</v>
      </c>
      <c r="DLY1" s="12" t="s">
        <v>1902</v>
      </c>
      <c r="DLZ1" s="12" t="s">
        <v>2089</v>
      </c>
      <c r="DMA1" s="12" t="s">
        <v>2090</v>
      </c>
      <c r="DMB1" s="12" t="s">
        <v>2092</v>
      </c>
      <c r="DMC1" s="12" t="s">
        <v>3400</v>
      </c>
      <c r="DMD1" s="12" t="s">
        <v>75</v>
      </c>
      <c r="DME1" s="12" t="s">
        <v>126</v>
      </c>
      <c r="DMF1" s="12" t="s">
        <v>3402</v>
      </c>
      <c r="DMG1" s="12" t="s">
        <v>1902</v>
      </c>
      <c r="DMH1" s="12" t="s">
        <v>2089</v>
      </c>
      <c r="DMI1" s="12" t="s">
        <v>2090</v>
      </c>
      <c r="DMJ1" s="12" t="s">
        <v>2092</v>
      </c>
      <c r="DMK1" s="12" t="s">
        <v>3400</v>
      </c>
      <c r="DML1" s="12" t="s">
        <v>75</v>
      </c>
      <c r="DMM1" s="12" t="s">
        <v>126</v>
      </c>
      <c r="DMN1" s="12" t="s">
        <v>3402</v>
      </c>
      <c r="DMO1" s="12" t="s">
        <v>1902</v>
      </c>
      <c r="DMP1" s="12" t="s">
        <v>2089</v>
      </c>
      <c r="DMQ1" s="12" t="s">
        <v>2090</v>
      </c>
      <c r="DMR1" s="12" t="s">
        <v>2092</v>
      </c>
      <c r="DMS1" s="12" t="s">
        <v>3400</v>
      </c>
      <c r="DMT1" s="12" t="s">
        <v>75</v>
      </c>
      <c r="DMU1" s="12" t="s">
        <v>126</v>
      </c>
      <c r="DMV1" s="12" t="s">
        <v>3402</v>
      </c>
      <c r="DMW1" s="12" t="s">
        <v>1902</v>
      </c>
      <c r="DMX1" s="12" t="s">
        <v>2089</v>
      </c>
      <c r="DMY1" s="12" t="s">
        <v>2090</v>
      </c>
      <c r="DMZ1" s="12" t="s">
        <v>2092</v>
      </c>
      <c r="DNA1" s="12" t="s">
        <v>3400</v>
      </c>
      <c r="DNB1" s="12" t="s">
        <v>75</v>
      </c>
      <c r="DNC1" s="12" t="s">
        <v>126</v>
      </c>
      <c r="DND1" s="12" t="s">
        <v>3402</v>
      </c>
      <c r="DNE1" s="12" t="s">
        <v>1902</v>
      </c>
      <c r="DNF1" s="12" t="s">
        <v>2089</v>
      </c>
      <c r="DNG1" s="12" t="s">
        <v>2090</v>
      </c>
      <c r="DNH1" s="12" t="s">
        <v>2092</v>
      </c>
      <c r="DNI1" s="12" t="s">
        <v>3400</v>
      </c>
      <c r="DNJ1" s="12" t="s">
        <v>75</v>
      </c>
      <c r="DNK1" s="12" t="s">
        <v>126</v>
      </c>
      <c r="DNL1" s="12" t="s">
        <v>3402</v>
      </c>
      <c r="DNM1" s="12" t="s">
        <v>1902</v>
      </c>
      <c r="DNN1" s="12" t="s">
        <v>2089</v>
      </c>
      <c r="DNO1" s="12" t="s">
        <v>2090</v>
      </c>
      <c r="DNP1" s="12" t="s">
        <v>2092</v>
      </c>
      <c r="DNQ1" s="12" t="s">
        <v>3400</v>
      </c>
      <c r="DNR1" s="12" t="s">
        <v>75</v>
      </c>
      <c r="DNS1" s="12" t="s">
        <v>126</v>
      </c>
      <c r="DNT1" s="12" t="s">
        <v>3402</v>
      </c>
      <c r="DNU1" s="12" t="s">
        <v>1902</v>
      </c>
      <c r="DNV1" s="12" t="s">
        <v>2089</v>
      </c>
      <c r="DNW1" s="12" t="s">
        <v>2090</v>
      </c>
      <c r="DNX1" s="12" t="s">
        <v>2092</v>
      </c>
      <c r="DNY1" s="12" t="s">
        <v>3400</v>
      </c>
      <c r="DNZ1" s="12" t="s">
        <v>75</v>
      </c>
      <c r="DOA1" s="12" t="s">
        <v>126</v>
      </c>
      <c r="DOB1" s="12" t="s">
        <v>3402</v>
      </c>
      <c r="DOC1" s="12" t="s">
        <v>1902</v>
      </c>
      <c r="DOD1" s="12" t="s">
        <v>2089</v>
      </c>
      <c r="DOE1" s="12" t="s">
        <v>2090</v>
      </c>
      <c r="DOF1" s="12" t="s">
        <v>2092</v>
      </c>
      <c r="DOG1" s="12" t="s">
        <v>3400</v>
      </c>
      <c r="DOH1" s="12" t="s">
        <v>75</v>
      </c>
      <c r="DOI1" s="12" t="s">
        <v>126</v>
      </c>
      <c r="DOJ1" s="12" t="s">
        <v>3402</v>
      </c>
      <c r="DOK1" s="12" t="s">
        <v>1902</v>
      </c>
      <c r="DOL1" s="12" t="s">
        <v>2089</v>
      </c>
      <c r="DOM1" s="12" t="s">
        <v>2090</v>
      </c>
      <c r="DON1" s="12" t="s">
        <v>2092</v>
      </c>
      <c r="DOO1" s="12" t="s">
        <v>3400</v>
      </c>
      <c r="DOP1" s="12" t="s">
        <v>75</v>
      </c>
      <c r="DOQ1" s="12" t="s">
        <v>126</v>
      </c>
      <c r="DOR1" s="12" t="s">
        <v>3402</v>
      </c>
      <c r="DOS1" s="12" t="s">
        <v>1902</v>
      </c>
      <c r="DOT1" s="12" t="s">
        <v>2089</v>
      </c>
      <c r="DOU1" s="12" t="s">
        <v>2090</v>
      </c>
      <c r="DOV1" s="12" t="s">
        <v>2092</v>
      </c>
      <c r="DOW1" s="12" t="s">
        <v>3400</v>
      </c>
      <c r="DOX1" s="12" t="s">
        <v>75</v>
      </c>
      <c r="DOY1" s="12" t="s">
        <v>126</v>
      </c>
      <c r="DOZ1" s="12" t="s">
        <v>3402</v>
      </c>
      <c r="DPA1" s="12" t="s">
        <v>1902</v>
      </c>
      <c r="DPB1" s="12" t="s">
        <v>2089</v>
      </c>
      <c r="DPC1" s="12" t="s">
        <v>2090</v>
      </c>
      <c r="DPD1" s="12" t="s">
        <v>2092</v>
      </c>
      <c r="DPE1" s="12" t="s">
        <v>3400</v>
      </c>
      <c r="DPF1" s="12" t="s">
        <v>75</v>
      </c>
      <c r="DPG1" s="12" t="s">
        <v>126</v>
      </c>
      <c r="DPH1" s="12" t="s">
        <v>3402</v>
      </c>
      <c r="DPI1" s="12" t="s">
        <v>1902</v>
      </c>
      <c r="DPJ1" s="12" t="s">
        <v>2089</v>
      </c>
      <c r="DPK1" s="12" t="s">
        <v>2090</v>
      </c>
      <c r="DPL1" s="12" t="s">
        <v>2092</v>
      </c>
      <c r="DPM1" s="12" t="s">
        <v>3400</v>
      </c>
      <c r="DPN1" s="12" t="s">
        <v>75</v>
      </c>
      <c r="DPO1" s="12" t="s">
        <v>126</v>
      </c>
      <c r="DPP1" s="12" t="s">
        <v>3402</v>
      </c>
      <c r="DPQ1" s="12" t="s">
        <v>1902</v>
      </c>
      <c r="DPR1" s="12" t="s">
        <v>2089</v>
      </c>
      <c r="DPS1" s="12" t="s">
        <v>2090</v>
      </c>
      <c r="DPT1" s="12" t="s">
        <v>2092</v>
      </c>
      <c r="DPU1" s="12" t="s">
        <v>3400</v>
      </c>
      <c r="DPV1" s="12" t="s">
        <v>75</v>
      </c>
      <c r="DPW1" s="12" t="s">
        <v>126</v>
      </c>
      <c r="DPX1" s="12" t="s">
        <v>3402</v>
      </c>
      <c r="DPY1" s="12" t="s">
        <v>1902</v>
      </c>
      <c r="DPZ1" s="12" t="s">
        <v>2089</v>
      </c>
      <c r="DQA1" s="12" t="s">
        <v>2090</v>
      </c>
      <c r="DQB1" s="12" t="s">
        <v>2092</v>
      </c>
      <c r="DQC1" s="12" t="s">
        <v>3400</v>
      </c>
      <c r="DQD1" s="12" t="s">
        <v>75</v>
      </c>
      <c r="DQE1" s="12" t="s">
        <v>126</v>
      </c>
      <c r="DQF1" s="12" t="s">
        <v>3402</v>
      </c>
      <c r="DQG1" s="12" t="s">
        <v>1902</v>
      </c>
      <c r="DQH1" s="12" t="s">
        <v>2089</v>
      </c>
      <c r="DQI1" s="12" t="s">
        <v>2090</v>
      </c>
      <c r="DQJ1" s="12" t="s">
        <v>2092</v>
      </c>
      <c r="DQK1" s="12" t="s">
        <v>3400</v>
      </c>
      <c r="DQL1" s="12" t="s">
        <v>75</v>
      </c>
      <c r="DQM1" s="12" t="s">
        <v>126</v>
      </c>
      <c r="DQN1" s="12" t="s">
        <v>3402</v>
      </c>
      <c r="DQO1" s="12" t="s">
        <v>1902</v>
      </c>
      <c r="DQP1" s="12" t="s">
        <v>2089</v>
      </c>
      <c r="DQQ1" s="12" t="s">
        <v>2090</v>
      </c>
      <c r="DQR1" s="12" t="s">
        <v>2092</v>
      </c>
      <c r="DQS1" s="12" t="s">
        <v>3400</v>
      </c>
      <c r="DQT1" s="12" t="s">
        <v>75</v>
      </c>
      <c r="DQU1" s="12" t="s">
        <v>126</v>
      </c>
      <c r="DQV1" s="12" t="s">
        <v>3402</v>
      </c>
      <c r="DQW1" s="12" t="s">
        <v>1902</v>
      </c>
      <c r="DQX1" s="12" t="s">
        <v>2089</v>
      </c>
      <c r="DQY1" s="12" t="s">
        <v>2090</v>
      </c>
      <c r="DQZ1" s="12" t="s">
        <v>2092</v>
      </c>
      <c r="DRA1" s="12" t="s">
        <v>3400</v>
      </c>
      <c r="DRB1" s="12" t="s">
        <v>75</v>
      </c>
      <c r="DRC1" s="12" t="s">
        <v>126</v>
      </c>
      <c r="DRD1" s="12" t="s">
        <v>3402</v>
      </c>
      <c r="DRE1" s="12" t="s">
        <v>1902</v>
      </c>
      <c r="DRF1" s="12" t="s">
        <v>2089</v>
      </c>
      <c r="DRG1" s="12" t="s">
        <v>2090</v>
      </c>
      <c r="DRH1" s="12" t="s">
        <v>2092</v>
      </c>
      <c r="DRI1" s="12" t="s">
        <v>3400</v>
      </c>
      <c r="DRJ1" s="12" t="s">
        <v>75</v>
      </c>
      <c r="DRK1" s="12" t="s">
        <v>126</v>
      </c>
      <c r="DRL1" s="12" t="s">
        <v>3402</v>
      </c>
      <c r="DRM1" s="12" t="s">
        <v>1902</v>
      </c>
      <c r="DRN1" s="12" t="s">
        <v>2089</v>
      </c>
      <c r="DRO1" s="12" t="s">
        <v>2090</v>
      </c>
      <c r="DRP1" s="12" t="s">
        <v>2092</v>
      </c>
      <c r="DRQ1" s="12" t="s">
        <v>3400</v>
      </c>
      <c r="DRR1" s="12" t="s">
        <v>75</v>
      </c>
      <c r="DRS1" s="12" t="s">
        <v>126</v>
      </c>
      <c r="DRT1" s="12" t="s">
        <v>3402</v>
      </c>
      <c r="DRU1" s="12" t="s">
        <v>1902</v>
      </c>
      <c r="DRV1" s="12" t="s">
        <v>2089</v>
      </c>
      <c r="DRW1" s="12" t="s">
        <v>2090</v>
      </c>
      <c r="DRX1" s="12" t="s">
        <v>2092</v>
      </c>
      <c r="DRY1" s="12" t="s">
        <v>3400</v>
      </c>
      <c r="DRZ1" s="12" t="s">
        <v>75</v>
      </c>
      <c r="DSA1" s="12" t="s">
        <v>126</v>
      </c>
      <c r="DSB1" s="12" t="s">
        <v>3402</v>
      </c>
      <c r="DSC1" s="12" t="s">
        <v>1902</v>
      </c>
      <c r="DSD1" s="12" t="s">
        <v>2089</v>
      </c>
      <c r="DSE1" s="12" t="s">
        <v>2090</v>
      </c>
      <c r="DSF1" s="12" t="s">
        <v>2092</v>
      </c>
      <c r="DSG1" s="12" t="s">
        <v>3400</v>
      </c>
      <c r="DSH1" s="12" t="s">
        <v>75</v>
      </c>
      <c r="DSI1" s="12" t="s">
        <v>126</v>
      </c>
      <c r="DSJ1" s="12" t="s">
        <v>3402</v>
      </c>
      <c r="DSK1" s="12" t="s">
        <v>1902</v>
      </c>
      <c r="DSL1" s="12" t="s">
        <v>2089</v>
      </c>
      <c r="DSM1" s="12" t="s">
        <v>2090</v>
      </c>
      <c r="DSN1" s="12" t="s">
        <v>2092</v>
      </c>
      <c r="DSO1" s="12" t="s">
        <v>3400</v>
      </c>
      <c r="DSP1" s="12" t="s">
        <v>75</v>
      </c>
      <c r="DSQ1" s="12" t="s">
        <v>126</v>
      </c>
      <c r="DSR1" s="12" t="s">
        <v>3402</v>
      </c>
      <c r="DSS1" s="12" t="s">
        <v>1902</v>
      </c>
      <c r="DST1" s="12" t="s">
        <v>2089</v>
      </c>
      <c r="DSU1" s="12" t="s">
        <v>2090</v>
      </c>
      <c r="DSV1" s="12" t="s">
        <v>2092</v>
      </c>
      <c r="DSW1" s="12" t="s">
        <v>3400</v>
      </c>
      <c r="DSX1" s="12" t="s">
        <v>75</v>
      </c>
      <c r="DSY1" s="12" t="s">
        <v>126</v>
      </c>
      <c r="DSZ1" s="12" t="s">
        <v>3402</v>
      </c>
      <c r="DTA1" s="12" t="s">
        <v>1902</v>
      </c>
      <c r="DTB1" s="12" t="s">
        <v>2089</v>
      </c>
      <c r="DTC1" s="12" t="s">
        <v>2090</v>
      </c>
      <c r="DTD1" s="12" t="s">
        <v>2092</v>
      </c>
      <c r="DTE1" s="12" t="s">
        <v>3400</v>
      </c>
      <c r="DTF1" s="12" t="s">
        <v>75</v>
      </c>
      <c r="DTG1" s="12" t="s">
        <v>126</v>
      </c>
      <c r="DTH1" s="12" t="s">
        <v>3402</v>
      </c>
      <c r="DTI1" s="12" t="s">
        <v>1902</v>
      </c>
      <c r="DTJ1" s="12" t="s">
        <v>2089</v>
      </c>
      <c r="DTK1" s="12" t="s">
        <v>2090</v>
      </c>
      <c r="DTL1" s="12" t="s">
        <v>2092</v>
      </c>
      <c r="DTM1" s="12" t="s">
        <v>3400</v>
      </c>
      <c r="DTN1" s="12" t="s">
        <v>75</v>
      </c>
      <c r="DTO1" s="12" t="s">
        <v>126</v>
      </c>
      <c r="DTP1" s="12" t="s">
        <v>3402</v>
      </c>
      <c r="DTQ1" s="12" t="s">
        <v>1902</v>
      </c>
      <c r="DTR1" s="12" t="s">
        <v>2089</v>
      </c>
      <c r="DTS1" s="12" t="s">
        <v>2090</v>
      </c>
      <c r="DTT1" s="12" t="s">
        <v>2092</v>
      </c>
      <c r="DTU1" s="12" t="s">
        <v>3400</v>
      </c>
      <c r="DTV1" s="12" t="s">
        <v>75</v>
      </c>
      <c r="DTW1" s="12" t="s">
        <v>126</v>
      </c>
      <c r="DTX1" s="12" t="s">
        <v>3402</v>
      </c>
      <c r="DTY1" s="12" t="s">
        <v>1902</v>
      </c>
      <c r="DTZ1" s="12" t="s">
        <v>2089</v>
      </c>
      <c r="DUA1" s="12" t="s">
        <v>2090</v>
      </c>
      <c r="DUB1" s="12" t="s">
        <v>2092</v>
      </c>
      <c r="DUC1" s="12" t="s">
        <v>3400</v>
      </c>
      <c r="DUD1" s="12" t="s">
        <v>75</v>
      </c>
      <c r="DUE1" s="12" t="s">
        <v>126</v>
      </c>
      <c r="DUF1" s="12" t="s">
        <v>3402</v>
      </c>
      <c r="DUG1" s="12" t="s">
        <v>1902</v>
      </c>
      <c r="DUH1" s="12" t="s">
        <v>2089</v>
      </c>
      <c r="DUI1" s="12" t="s">
        <v>2090</v>
      </c>
      <c r="DUJ1" s="12" t="s">
        <v>2092</v>
      </c>
      <c r="DUK1" s="12" t="s">
        <v>3400</v>
      </c>
      <c r="DUL1" s="12" t="s">
        <v>75</v>
      </c>
      <c r="DUM1" s="12" t="s">
        <v>126</v>
      </c>
      <c r="DUN1" s="12" t="s">
        <v>3402</v>
      </c>
      <c r="DUO1" s="12" t="s">
        <v>1902</v>
      </c>
      <c r="DUP1" s="12" t="s">
        <v>2089</v>
      </c>
      <c r="DUQ1" s="12" t="s">
        <v>2090</v>
      </c>
      <c r="DUR1" s="12" t="s">
        <v>2092</v>
      </c>
      <c r="DUS1" s="12" t="s">
        <v>3400</v>
      </c>
      <c r="DUT1" s="12" t="s">
        <v>75</v>
      </c>
      <c r="DUU1" s="12" t="s">
        <v>126</v>
      </c>
      <c r="DUV1" s="12" t="s">
        <v>3402</v>
      </c>
      <c r="DUW1" s="12" t="s">
        <v>1902</v>
      </c>
      <c r="DUX1" s="12" t="s">
        <v>2089</v>
      </c>
      <c r="DUY1" s="12" t="s">
        <v>2090</v>
      </c>
      <c r="DUZ1" s="12" t="s">
        <v>2092</v>
      </c>
      <c r="DVA1" s="12" t="s">
        <v>3400</v>
      </c>
      <c r="DVB1" s="12" t="s">
        <v>75</v>
      </c>
      <c r="DVC1" s="12" t="s">
        <v>126</v>
      </c>
      <c r="DVD1" s="12" t="s">
        <v>3402</v>
      </c>
      <c r="DVE1" s="12" t="s">
        <v>1902</v>
      </c>
      <c r="DVF1" s="12" t="s">
        <v>2089</v>
      </c>
      <c r="DVG1" s="12" t="s">
        <v>2090</v>
      </c>
      <c r="DVH1" s="12" t="s">
        <v>2092</v>
      </c>
      <c r="DVI1" s="12" t="s">
        <v>3400</v>
      </c>
      <c r="DVJ1" s="12" t="s">
        <v>75</v>
      </c>
      <c r="DVK1" s="12" t="s">
        <v>126</v>
      </c>
      <c r="DVL1" s="12" t="s">
        <v>3402</v>
      </c>
      <c r="DVM1" s="12" t="s">
        <v>1902</v>
      </c>
      <c r="DVN1" s="12" t="s">
        <v>2089</v>
      </c>
      <c r="DVO1" s="12" t="s">
        <v>2090</v>
      </c>
      <c r="DVP1" s="12" t="s">
        <v>2092</v>
      </c>
      <c r="DVQ1" s="12" t="s">
        <v>3400</v>
      </c>
      <c r="DVR1" s="12" t="s">
        <v>75</v>
      </c>
      <c r="DVS1" s="12" t="s">
        <v>126</v>
      </c>
      <c r="DVT1" s="12" t="s">
        <v>3402</v>
      </c>
      <c r="DVU1" s="12" t="s">
        <v>1902</v>
      </c>
      <c r="DVV1" s="12" t="s">
        <v>2089</v>
      </c>
      <c r="DVW1" s="12" t="s">
        <v>2090</v>
      </c>
      <c r="DVX1" s="12" t="s">
        <v>2092</v>
      </c>
      <c r="DVY1" s="12" t="s">
        <v>3400</v>
      </c>
      <c r="DVZ1" s="12" t="s">
        <v>75</v>
      </c>
      <c r="DWA1" s="12" t="s">
        <v>126</v>
      </c>
      <c r="DWB1" s="12" t="s">
        <v>3402</v>
      </c>
      <c r="DWC1" s="12" t="s">
        <v>1902</v>
      </c>
      <c r="DWD1" s="12" t="s">
        <v>2089</v>
      </c>
      <c r="DWE1" s="12" t="s">
        <v>2090</v>
      </c>
      <c r="DWF1" s="12" t="s">
        <v>2092</v>
      </c>
      <c r="DWG1" s="12" t="s">
        <v>3400</v>
      </c>
      <c r="DWH1" s="12" t="s">
        <v>75</v>
      </c>
      <c r="DWI1" s="12" t="s">
        <v>126</v>
      </c>
      <c r="DWJ1" s="12" t="s">
        <v>3402</v>
      </c>
      <c r="DWK1" s="12" t="s">
        <v>1902</v>
      </c>
      <c r="DWL1" s="12" t="s">
        <v>2089</v>
      </c>
      <c r="DWM1" s="12" t="s">
        <v>2090</v>
      </c>
      <c r="DWN1" s="12" t="s">
        <v>2092</v>
      </c>
      <c r="DWO1" s="12" t="s">
        <v>3400</v>
      </c>
      <c r="DWP1" s="12" t="s">
        <v>75</v>
      </c>
      <c r="DWQ1" s="12" t="s">
        <v>126</v>
      </c>
      <c r="DWR1" s="12" t="s">
        <v>3402</v>
      </c>
      <c r="DWS1" s="12" t="s">
        <v>1902</v>
      </c>
      <c r="DWT1" s="12" t="s">
        <v>2089</v>
      </c>
      <c r="DWU1" s="12" t="s">
        <v>2090</v>
      </c>
      <c r="DWV1" s="12" t="s">
        <v>2092</v>
      </c>
      <c r="DWW1" s="12" t="s">
        <v>3400</v>
      </c>
      <c r="DWX1" s="12" t="s">
        <v>75</v>
      </c>
      <c r="DWY1" s="12" t="s">
        <v>126</v>
      </c>
      <c r="DWZ1" s="12" t="s">
        <v>3402</v>
      </c>
      <c r="DXA1" s="12" t="s">
        <v>1902</v>
      </c>
      <c r="DXB1" s="12" t="s">
        <v>2089</v>
      </c>
      <c r="DXC1" s="12" t="s">
        <v>2090</v>
      </c>
      <c r="DXD1" s="12" t="s">
        <v>2092</v>
      </c>
      <c r="DXE1" s="12" t="s">
        <v>3400</v>
      </c>
      <c r="DXF1" s="12" t="s">
        <v>75</v>
      </c>
      <c r="DXG1" s="12" t="s">
        <v>126</v>
      </c>
      <c r="DXH1" s="12" t="s">
        <v>3402</v>
      </c>
      <c r="DXI1" s="12" t="s">
        <v>1902</v>
      </c>
      <c r="DXJ1" s="12" t="s">
        <v>2089</v>
      </c>
      <c r="DXK1" s="12" t="s">
        <v>2090</v>
      </c>
      <c r="DXL1" s="12" t="s">
        <v>2092</v>
      </c>
      <c r="DXM1" s="12" t="s">
        <v>3400</v>
      </c>
      <c r="DXN1" s="12" t="s">
        <v>75</v>
      </c>
      <c r="DXO1" s="12" t="s">
        <v>126</v>
      </c>
      <c r="DXP1" s="12" t="s">
        <v>3402</v>
      </c>
      <c r="DXQ1" s="12" t="s">
        <v>1902</v>
      </c>
      <c r="DXR1" s="12" t="s">
        <v>2089</v>
      </c>
      <c r="DXS1" s="12" t="s">
        <v>2090</v>
      </c>
      <c r="DXT1" s="12" t="s">
        <v>2092</v>
      </c>
      <c r="DXU1" s="12" t="s">
        <v>3400</v>
      </c>
      <c r="DXV1" s="12" t="s">
        <v>75</v>
      </c>
      <c r="DXW1" s="12" t="s">
        <v>126</v>
      </c>
      <c r="DXX1" s="12" t="s">
        <v>3402</v>
      </c>
      <c r="DXY1" s="12" t="s">
        <v>1902</v>
      </c>
      <c r="DXZ1" s="12" t="s">
        <v>2089</v>
      </c>
      <c r="DYA1" s="12" t="s">
        <v>2090</v>
      </c>
      <c r="DYB1" s="12" t="s">
        <v>2092</v>
      </c>
      <c r="DYC1" s="12" t="s">
        <v>3400</v>
      </c>
      <c r="DYD1" s="12" t="s">
        <v>75</v>
      </c>
      <c r="DYE1" s="12" t="s">
        <v>126</v>
      </c>
      <c r="DYF1" s="12" t="s">
        <v>3402</v>
      </c>
      <c r="DYG1" s="12" t="s">
        <v>1902</v>
      </c>
      <c r="DYH1" s="12" t="s">
        <v>2089</v>
      </c>
      <c r="DYI1" s="12" t="s">
        <v>2090</v>
      </c>
      <c r="DYJ1" s="12" t="s">
        <v>2092</v>
      </c>
      <c r="DYK1" s="12" t="s">
        <v>3400</v>
      </c>
      <c r="DYL1" s="12" t="s">
        <v>75</v>
      </c>
      <c r="DYM1" s="12" t="s">
        <v>126</v>
      </c>
      <c r="DYN1" s="12" t="s">
        <v>3402</v>
      </c>
      <c r="DYO1" s="12" t="s">
        <v>1902</v>
      </c>
      <c r="DYP1" s="12" t="s">
        <v>2089</v>
      </c>
      <c r="DYQ1" s="12" t="s">
        <v>2090</v>
      </c>
      <c r="DYR1" s="12" t="s">
        <v>2092</v>
      </c>
      <c r="DYS1" s="12" t="s">
        <v>3400</v>
      </c>
      <c r="DYT1" s="12" t="s">
        <v>75</v>
      </c>
      <c r="DYU1" s="12" t="s">
        <v>126</v>
      </c>
      <c r="DYV1" s="12" t="s">
        <v>3402</v>
      </c>
      <c r="DYW1" s="12" t="s">
        <v>1902</v>
      </c>
      <c r="DYX1" s="12" t="s">
        <v>2089</v>
      </c>
      <c r="DYY1" s="12" t="s">
        <v>2090</v>
      </c>
      <c r="DYZ1" s="12" t="s">
        <v>2092</v>
      </c>
      <c r="DZA1" s="12" t="s">
        <v>3400</v>
      </c>
      <c r="DZB1" s="12" t="s">
        <v>75</v>
      </c>
      <c r="DZC1" s="12" t="s">
        <v>126</v>
      </c>
      <c r="DZD1" s="12" t="s">
        <v>3402</v>
      </c>
      <c r="DZE1" s="12" t="s">
        <v>1902</v>
      </c>
      <c r="DZF1" s="12" t="s">
        <v>2089</v>
      </c>
      <c r="DZG1" s="12" t="s">
        <v>2090</v>
      </c>
      <c r="DZH1" s="12" t="s">
        <v>2092</v>
      </c>
      <c r="DZI1" s="12" t="s">
        <v>3400</v>
      </c>
      <c r="DZJ1" s="12" t="s">
        <v>75</v>
      </c>
      <c r="DZK1" s="12" t="s">
        <v>126</v>
      </c>
      <c r="DZL1" s="12" t="s">
        <v>3402</v>
      </c>
      <c r="DZM1" s="12" t="s">
        <v>1902</v>
      </c>
      <c r="DZN1" s="12" t="s">
        <v>2089</v>
      </c>
      <c r="DZO1" s="12" t="s">
        <v>2090</v>
      </c>
      <c r="DZP1" s="12" t="s">
        <v>2092</v>
      </c>
      <c r="DZQ1" s="12" t="s">
        <v>3400</v>
      </c>
      <c r="DZR1" s="12" t="s">
        <v>75</v>
      </c>
      <c r="DZS1" s="12" t="s">
        <v>126</v>
      </c>
      <c r="DZT1" s="12" t="s">
        <v>3402</v>
      </c>
      <c r="DZU1" s="12" t="s">
        <v>1902</v>
      </c>
      <c r="DZV1" s="12" t="s">
        <v>2089</v>
      </c>
      <c r="DZW1" s="12" t="s">
        <v>2090</v>
      </c>
      <c r="DZX1" s="12" t="s">
        <v>2092</v>
      </c>
      <c r="DZY1" s="12" t="s">
        <v>3400</v>
      </c>
      <c r="DZZ1" s="12" t="s">
        <v>75</v>
      </c>
      <c r="EAA1" s="12" t="s">
        <v>126</v>
      </c>
      <c r="EAB1" s="12" t="s">
        <v>3402</v>
      </c>
      <c r="EAC1" s="12" t="s">
        <v>1902</v>
      </c>
      <c r="EAD1" s="12" t="s">
        <v>2089</v>
      </c>
      <c r="EAE1" s="12" t="s">
        <v>2090</v>
      </c>
      <c r="EAF1" s="12" t="s">
        <v>2092</v>
      </c>
      <c r="EAG1" s="12" t="s">
        <v>3400</v>
      </c>
      <c r="EAH1" s="12" t="s">
        <v>75</v>
      </c>
      <c r="EAI1" s="12" t="s">
        <v>126</v>
      </c>
      <c r="EAJ1" s="12" t="s">
        <v>3402</v>
      </c>
      <c r="EAK1" s="12" t="s">
        <v>1902</v>
      </c>
      <c r="EAL1" s="12" t="s">
        <v>2089</v>
      </c>
      <c r="EAM1" s="12" t="s">
        <v>2090</v>
      </c>
      <c r="EAN1" s="12" t="s">
        <v>2092</v>
      </c>
      <c r="EAO1" s="12" t="s">
        <v>3400</v>
      </c>
      <c r="EAP1" s="12" t="s">
        <v>75</v>
      </c>
      <c r="EAQ1" s="12" t="s">
        <v>126</v>
      </c>
      <c r="EAR1" s="12" t="s">
        <v>3402</v>
      </c>
      <c r="EAS1" s="12" t="s">
        <v>1902</v>
      </c>
      <c r="EAT1" s="12" t="s">
        <v>2089</v>
      </c>
      <c r="EAU1" s="12" t="s">
        <v>2090</v>
      </c>
      <c r="EAV1" s="12" t="s">
        <v>2092</v>
      </c>
      <c r="EAW1" s="12" t="s">
        <v>3400</v>
      </c>
      <c r="EAX1" s="12" t="s">
        <v>75</v>
      </c>
      <c r="EAY1" s="12" t="s">
        <v>126</v>
      </c>
      <c r="EAZ1" s="12" t="s">
        <v>3402</v>
      </c>
      <c r="EBA1" s="12" t="s">
        <v>1902</v>
      </c>
      <c r="EBB1" s="12" t="s">
        <v>2089</v>
      </c>
      <c r="EBC1" s="12" t="s">
        <v>2090</v>
      </c>
      <c r="EBD1" s="12" t="s">
        <v>2092</v>
      </c>
      <c r="EBE1" s="12" t="s">
        <v>3400</v>
      </c>
      <c r="EBF1" s="12" t="s">
        <v>75</v>
      </c>
      <c r="EBG1" s="12" t="s">
        <v>126</v>
      </c>
      <c r="EBH1" s="12" t="s">
        <v>3402</v>
      </c>
      <c r="EBI1" s="12" t="s">
        <v>1902</v>
      </c>
      <c r="EBJ1" s="12" t="s">
        <v>2089</v>
      </c>
      <c r="EBK1" s="12" t="s">
        <v>2090</v>
      </c>
      <c r="EBL1" s="12" t="s">
        <v>2092</v>
      </c>
      <c r="EBM1" s="12" t="s">
        <v>3400</v>
      </c>
      <c r="EBN1" s="12" t="s">
        <v>75</v>
      </c>
      <c r="EBO1" s="12" t="s">
        <v>126</v>
      </c>
      <c r="EBP1" s="12" t="s">
        <v>3402</v>
      </c>
      <c r="EBQ1" s="12" t="s">
        <v>1902</v>
      </c>
      <c r="EBR1" s="12" t="s">
        <v>2089</v>
      </c>
      <c r="EBS1" s="12" t="s">
        <v>2090</v>
      </c>
      <c r="EBT1" s="12" t="s">
        <v>2092</v>
      </c>
      <c r="EBU1" s="12" t="s">
        <v>3400</v>
      </c>
      <c r="EBV1" s="12" t="s">
        <v>75</v>
      </c>
      <c r="EBW1" s="12" t="s">
        <v>126</v>
      </c>
      <c r="EBX1" s="12" t="s">
        <v>3402</v>
      </c>
      <c r="EBY1" s="12" t="s">
        <v>1902</v>
      </c>
      <c r="EBZ1" s="12" t="s">
        <v>2089</v>
      </c>
      <c r="ECA1" s="12" t="s">
        <v>2090</v>
      </c>
      <c r="ECB1" s="12" t="s">
        <v>2092</v>
      </c>
      <c r="ECC1" s="12" t="s">
        <v>3400</v>
      </c>
      <c r="ECD1" s="12" t="s">
        <v>75</v>
      </c>
      <c r="ECE1" s="12" t="s">
        <v>126</v>
      </c>
      <c r="ECF1" s="12" t="s">
        <v>3402</v>
      </c>
      <c r="ECG1" s="12" t="s">
        <v>1902</v>
      </c>
      <c r="ECH1" s="12" t="s">
        <v>2089</v>
      </c>
      <c r="ECI1" s="12" t="s">
        <v>2090</v>
      </c>
      <c r="ECJ1" s="12" t="s">
        <v>2092</v>
      </c>
      <c r="ECK1" s="12" t="s">
        <v>3400</v>
      </c>
      <c r="ECL1" s="12" t="s">
        <v>75</v>
      </c>
      <c r="ECM1" s="12" t="s">
        <v>126</v>
      </c>
      <c r="ECN1" s="12" t="s">
        <v>3402</v>
      </c>
      <c r="ECO1" s="12" t="s">
        <v>1902</v>
      </c>
      <c r="ECP1" s="12" t="s">
        <v>2089</v>
      </c>
      <c r="ECQ1" s="12" t="s">
        <v>2090</v>
      </c>
      <c r="ECR1" s="12" t="s">
        <v>2092</v>
      </c>
      <c r="ECS1" s="12" t="s">
        <v>3400</v>
      </c>
      <c r="ECT1" s="12" t="s">
        <v>75</v>
      </c>
      <c r="ECU1" s="12" t="s">
        <v>126</v>
      </c>
      <c r="ECV1" s="12" t="s">
        <v>3402</v>
      </c>
      <c r="ECW1" s="12" t="s">
        <v>1902</v>
      </c>
      <c r="ECX1" s="12" t="s">
        <v>2089</v>
      </c>
      <c r="ECY1" s="12" t="s">
        <v>2090</v>
      </c>
      <c r="ECZ1" s="12" t="s">
        <v>2092</v>
      </c>
      <c r="EDA1" s="12" t="s">
        <v>3400</v>
      </c>
      <c r="EDB1" s="12" t="s">
        <v>75</v>
      </c>
      <c r="EDC1" s="12" t="s">
        <v>126</v>
      </c>
      <c r="EDD1" s="12" t="s">
        <v>3402</v>
      </c>
      <c r="EDE1" s="12" t="s">
        <v>1902</v>
      </c>
      <c r="EDF1" s="12" t="s">
        <v>2089</v>
      </c>
      <c r="EDG1" s="12" t="s">
        <v>2090</v>
      </c>
      <c r="EDH1" s="12" t="s">
        <v>2092</v>
      </c>
      <c r="EDI1" s="12" t="s">
        <v>3400</v>
      </c>
      <c r="EDJ1" s="12" t="s">
        <v>75</v>
      </c>
      <c r="EDK1" s="12" t="s">
        <v>126</v>
      </c>
      <c r="EDL1" s="12" t="s">
        <v>3402</v>
      </c>
      <c r="EDM1" s="12" t="s">
        <v>1902</v>
      </c>
      <c r="EDN1" s="12" t="s">
        <v>2089</v>
      </c>
      <c r="EDO1" s="12" t="s">
        <v>2090</v>
      </c>
      <c r="EDP1" s="12" t="s">
        <v>2092</v>
      </c>
      <c r="EDQ1" s="12" t="s">
        <v>3400</v>
      </c>
      <c r="EDR1" s="12" t="s">
        <v>75</v>
      </c>
      <c r="EDS1" s="12" t="s">
        <v>126</v>
      </c>
      <c r="EDT1" s="12" t="s">
        <v>3402</v>
      </c>
      <c r="EDU1" s="12" t="s">
        <v>1902</v>
      </c>
      <c r="EDV1" s="12" t="s">
        <v>2089</v>
      </c>
      <c r="EDW1" s="12" t="s">
        <v>2090</v>
      </c>
      <c r="EDX1" s="12" t="s">
        <v>2092</v>
      </c>
      <c r="EDY1" s="12" t="s">
        <v>3400</v>
      </c>
      <c r="EDZ1" s="12" t="s">
        <v>75</v>
      </c>
      <c r="EEA1" s="12" t="s">
        <v>126</v>
      </c>
      <c r="EEB1" s="12" t="s">
        <v>3402</v>
      </c>
      <c r="EEC1" s="12" t="s">
        <v>1902</v>
      </c>
      <c r="EED1" s="12" t="s">
        <v>2089</v>
      </c>
      <c r="EEE1" s="12" t="s">
        <v>2090</v>
      </c>
      <c r="EEF1" s="12" t="s">
        <v>2092</v>
      </c>
      <c r="EEG1" s="12" t="s">
        <v>3400</v>
      </c>
      <c r="EEH1" s="12" t="s">
        <v>75</v>
      </c>
      <c r="EEI1" s="12" t="s">
        <v>126</v>
      </c>
      <c r="EEJ1" s="12" t="s">
        <v>3402</v>
      </c>
      <c r="EEK1" s="12" t="s">
        <v>1902</v>
      </c>
      <c r="EEL1" s="12" t="s">
        <v>2089</v>
      </c>
      <c r="EEM1" s="12" t="s">
        <v>2090</v>
      </c>
      <c r="EEN1" s="12" t="s">
        <v>2092</v>
      </c>
      <c r="EEO1" s="12" t="s">
        <v>3400</v>
      </c>
      <c r="EEP1" s="12" t="s">
        <v>75</v>
      </c>
      <c r="EEQ1" s="12" t="s">
        <v>126</v>
      </c>
      <c r="EER1" s="12" t="s">
        <v>3402</v>
      </c>
      <c r="EES1" s="12" t="s">
        <v>1902</v>
      </c>
      <c r="EET1" s="12" t="s">
        <v>2089</v>
      </c>
      <c r="EEU1" s="12" t="s">
        <v>2090</v>
      </c>
      <c r="EEV1" s="12" t="s">
        <v>2092</v>
      </c>
      <c r="EEW1" s="12" t="s">
        <v>3400</v>
      </c>
      <c r="EEX1" s="12" t="s">
        <v>75</v>
      </c>
      <c r="EEY1" s="12" t="s">
        <v>126</v>
      </c>
      <c r="EEZ1" s="12" t="s">
        <v>3402</v>
      </c>
      <c r="EFA1" s="12" t="s">
        <v>1902</v>
      </c>
      <c r="EFB1" s="12" t="s">
        <v>2089</v>
      </c>
      <c r="EFC1" s="12" t="s">
        <v>2090</v>
      </c>
      <c r="EFD1" s="12" t="s">
        <v>2092</v>
      </c>
      <c r="EFE1" s="12" t="s">
        <v>3400</v>
      </c>
      <c r="EFF1" s="12" t="s">
        <v>75</v>
      </c>
      <c r="EFG1" s="12" t="s">
        <v>126</v>
      </c>
      <c r="EFH1" s="12" t="s">
        <v>3402</v>
      </c>
      <c r="EFI1" s="12" t="s">
        <v>1902</v>
      </c>
      <c r="EFJ1" s="12" t="s">
        <v>2089</v>
      </c>
      <c r="EFK1" s="12" t="s">
        <v>2090</v>
      </c>
      <c r="EFL1" s="12" t="s">
        <v>2092</v>
      </c>
      <c r="EFM1" s="12" t="s">
        <v>3400</v>
      </c>
      <c r="EFN1" s="12" t="s">
        <v>75</v>
      </c>
      <c r="EFO1" s="12" t="s">
        <v>126</v>
      </c>
      <c r="EFP1" s="12" t="s">
        <v>3402</v>
      </c>
      <c r="EFQ1" s="12" t="s">
        <v>1902</v>
      </c>
      <c r="EFR1" s="12" t="s">
        <v>2089</v>
      </c>
      <c r="EFS1" s="12" t="s">
        <v>2090</v>
      </c>
      <c r="EFT1" s="12" t="s">
        <v>2092</v>
      </c>
      <c r="EFU1" s="12" t="s">
        <v>3400</v>
      </c>
      <c r="EFV1" s="12" t="s">
        <v>75</v>
      </c>
      <c r="EFW1" s="12" t="s">
        <v>126</v>
      </c>
      <c r="EFX1" s="12" t="s">
        <v>3402</v>
      </c>
      <c r="EFY1" s="12" t="s">
        <v>1902</v>
      </c>
      <c r="EFZ1" s="12" t="s">
        <v>2089</v>
      </c>
      <c r="EGA1" s="12" t="s">
        <v>2090</v>
      </c>
      <c r="EGB1" s="12" t="s">
        <v>2092</v>
      </c>
      <c r="EGC1" s="12" t="s">
        <v>3400</v>
      </c>
      <c r="EGD1" s="12" t="s">
        <v>75</v>
      </c>
      <c r="EGE1" s="12" t="s">
        <v>126</v>
      </c>
      <c r="EGF1" s="12" t="s">
        <v>3402</v>
      </c>
      <c r="EGG1" s="12" t="s">
        <v>1902</v>
      </c>
      <c r="EGH1" s="12" t="s">
        <v>2089</v>
      </c>
      <c r="EGI1" s="12" t="s">
        <v>2090</v>
      </c>
      <c r="EGJ1" s="12" t="s">
        <v>2092</v>
      </c>
      <c r="EGK1" s="12" t="s">
        <v>3400</v>
      </c>
      <c r="EGL1" s="12" t="s">
        <v>75</v>
      </c>
      <c r="EGM1" s="12" t="s">
        <v>126</v>
      </c>
      <c r="EGN1" s="12" t="s">
        <v>3402</v>
      </c>
      <c r="EGO1" s="12" t="s">
        <v>1902</v>
      </c>
      <c r="EGP1" s="12" t="s">
        <v>2089</v>
      </c>
      <c r="EGQ1" s="12" t="s">
        <v>2090</v>
      </c>
      <c r="EGR1" s="12" t="s">
        <v>2092</v>
      </c>
      <c r="EGS1" s="12" t="s">
        <v>3400</v>
      </c>
      <c r="EGT1" s="12" t="s">
        <v>75</v>
      </c>
      <c r="EGU1" s="12" t="s">
        <v>126</v>
      </c>
      <c r="EGV1" s="12" t="s">
        <v>3402</v>
      </c>
      <c r="EGW1" s="12" t="s">
        <v>1902</v>
      </c>
      <c r="EGX1" s="12" t="s">
        <v>2089</v>
      </c>
      <c r="EGY1" s="12" t="s">
        <v>2090</v>
      </c>
      <c r="EGZ1" s="12" t="s">
        <v>2092</v>
      </c>
      <c r="EHA1" s="12" t="s">
        <v>3400</v>
      </c>
      <c r="EHB1" s="12" t="s">
        <v>75</v>
      </c>
      <c r="EHC1" s="12" t="s">
        <v>126</v>
      </c>
      <c r="EHD1" s="12" t="s">
        <v>3402</v>
      </c>
      <c r="EHE1" s="12" t="s">
        <v>1902</v>
      </c>
      <c r="EHF1" s="12" t="s">
        <v>2089</v>
      </c>
      <c r="EHG1" s="12" t="s">
        <v>2090</v>
      </c>
      <c r="EHH1" s="12" t="s">
        <v>2092</v>
      </c>
      <c r="EHI1" s="12" t="s">
        <v>3400</v>
      </c>
      <c r="EHJ1" s="12" t="s">
        <v>75</v>
      </c>
      <c r="EHK1" s="12" t="s">
        <v>126</v>
      </c>
      <c r="EHL1" s="12" t="s">
        <v>3402</v>
      </c>
      <c r="EHM1" s="12" t="s">
        <v>1902</v>
      </c>
      <c r="EHN1" s="12" t="s">
        <v>2089</v>
      </c>
      <c r="EHO1" s="12" t="s">
        <v>2090</v>
      </c>
      <c r="EHP1" s="12" t="s">
        <v>2092</v>
      </c>
      <c r="EHQ1" s="12" t="s">
        <v>3400</v>
      </c>
      <c r="EHR1" s="12" t="s">
        <v>75</v>
      </c>
      <c r="EHS1" s="12" t="s">
        <v>126</v>
      </c>
      <c r="EHT1" s="12" t="s">
        <v>3402</v>
      </c>
      <c r="EHU1" s="12" t="s">
        <v>1902</v>
      </c>
      <c r="EHV1" s="12" t="s">
        <v>2089</v>
      </c>
      <c r="EHW1" s="12" t="s">
        <v>2090</v>
      </c>
      <c r="EHX1" s="12" t="s">
        <v>2092</v>
      </c>
      <c r="EHY1" s="12" t="s">
        <v>3400</v>
      </c>
      <c r="EHZ1" s="12" t="s">
        <v>75</v>
      </c>
      <c r="EIA1" s="12" t="s">
        <v>126</v>
      </c>
      <c r="EIB1" s="12" t="s">
        <v>3402</v>
      </c>
      <c r="EIC1" s="12" t="s">
        <v>1902</v>
      </c>
      <c r="EID1" s="12" t="s">
        <v>2089</v>
      </c>
      <c r="EIE1" s="12" t="s">
        <v>2090</v>
      </c>
      <c r="EIF1" s="12" t="s">
        <v>2092</v>
      </c>
      <c r="EIG1" s="12" t="s">
        <v>3400</v>
      </c>
      <c r="EIH1" s="12" t="s">
        <v>75</v>
      </c>
      <c r="EII1" s="12" t="s">
        <v>126</v>
      </c>
      <c r="EIJ1" s="12" t="s">
        <v>3402</v>
      </c>
      <c r="EIK1" s="12" t="s">
        <v>1902</v>
      </c>
      <c r="EIL1" s="12" t="s">
        <v>2089</v>
      </c>
      <c r="EIM1" s="12" t="s">
        <v>2090</v>
      </c>
      <c r="EIN1" s="12" t="s">
        <v>2092</v>
      </c>
      <c r="EIO1" s="12" t="s">
        <v>3400</v>
      </c>
      <c r="EIP1" s="12" t="s">
        <v>75</v>
      </c>
      <c r="EIQ1" s="12" t="s">
        <v>126</v>
      </c>
      <c r="EIR1" s="12" t="s">
        <v>3402</v>
      </c>
      <c r="EIS1" s="12" t="s">
        <v>1902</v>
      </c>
      <c r="EIT1" s="12" t="s">
        <v>2089</v>
      </c>
      <c r="EIU1" s="12" t="s">
        <v>2090</v>
      </c>
      <c r="EIV1" s="12" t="s">
        <v>2092</v>
      </c>
      <c r="EIW1" s="12" t="s">
        <v>3400</v>
      </c>
      <c r="EIX1" s="12" t="s">
        <v>75</v>
      </c>
      <c r="EIY1" s="12" t="s">
        <v>126</v>
      </c>
      <c r="EIZ1" s="12" t="s">
        <v>3402</v>
      </c>
      <c r="EJA1" s="12" t="s">
        <v>1902</v>
      </c>
      <c r="EJB1" s="12" t="s">
        <v>2089</v>
      </c>
      <c r="EJC1" s="12" t="s">
        <v>2090</v>
      </c>
      <c r="EJD1" s="12" t="s">
        <v>2092</v>
      </c>
      <c r="EJE1" s="12" t="s">
        <v>3400</v>
      </c>
      <c r="EJF1" s="12" t="s">
        <v>75</v>
      </c>
      <c r="EJG1" s="12" t="s">
        <v>126</v>
      </c>
      <c r="EJH1" s="12" t="s">
        <v>3402</v>
      </c>
      <c r="EJI1" s="12" t="s">
        <v>1902</v>
      </c>
      <c r="EJJ1" s="12" t="s">
        <v>2089</v>
      </c>
      <c r="EJK1" s="12" t="s">
        <v>2090</v>
      </c>
      <c r="EJL1" s="12" t="s">
        <v>2092</v>
      </c>
      <c r="EJM1" s="12" t="s">
        <v>3400</v>
      </c>
      <c r="EJN1" s="12" t="s">
        <v>75</v>
      </c>
      <c r="EJO1" s="12" t="s">
        <v>126</v>
      </c>
      <c r="EJP1" s="12" t="s">
        <v>3402</v>
      </c>
      <c r="EJQ1" s="12" t="s">
        <v>1902</v>
      </c>
      <c r="EJR1" s="12" t="s">
        <v>2089</v>
      </c>
      <c r="EJS1" s="12" t="s">
        <v>2090</v>
      </c>
      <c r="EJT1" s="12" t="s">
        <v>2092</v>
      </c>
      <c r="EJU1" s="12" t="s">
        <v>3400</v>
      </c>
      <c r="EJV1" s="12" t="s">
        <v>75</v>
      </c>
      <c r="EJW1" s="12" t="s">
        <v>126</v>
      </c>
      <c r="EJX1" s="12" t="s">
        <v>3402</v>
      </c>
      <c r="EJY1" s="12" t="s">
        <v>1902</v>
      </c>
      <c r="EJZ1" s="12" t="s">
        <v>2089</v>
      </c>
      <c r="EKA1" s="12" t="s">
        <v>2090</v>
      </c>
      <c r="EKB1" s="12" t="s">
        <v>2092</v>
      </c>
      <c r="EKC1" s="12" t="s">
        <v>3400</v>
      </c>
      <c r="EKD1" s="12" t="s">
        <v>75</v>
      </c>
      <c r="EKE1" s="12" t="s">
        <v>126</v>
      </c>
      <c r="EKF1" s="12" t="s">
        <v>3402</v>
      </c>
      <c r="EKG1" s="12" t="s">
        <v>1902</v>
      </c>
      <c r="EKH1" s="12" t="s">
        <v>2089</v>
      </c>
      <c r="EKI1" s="12" t="s">
        <v>2090</v>
      </c>
      <c r="EKJ1" s="12" t="s">
        <v>2092</v>
      </c>
      <c r="EKK1" s="12" t="s">
        <v>3400</v>
      </c>
      <c r="EKL1" s="12" t="s">
        <v>75</v>
      </c>
      <c r="EKM1" s="12" t="s">
        <v>126</v>
      </c>
      <c r="EKN1" s="12" t="s">
        <v>3402</v>
      </c>
      <c r="EKO1" s="12" t="s">
        <v>1902</v>
      </c>
      <c r="EKP1" s="12" t="s">
        <v>2089</v>
      </c>
      <c r="EKQ1" s="12" t="s">
        <v>2090</v>
      </c>
      <c r="EKR1" s="12" t="s">
        <v>2092</v>
      </c>
      <c r="EKS1" s="12" t="s">
        <v>3400</v>
      </c>
      <c r="EKT1" s="12" t="s">
        <v>75</v>
      </c>
      <c r="EKU1" s="12" t="s">
        <v>126</v>
      </c>
      <c r="EKV1" s="12" t="s">
        <v>3402</v>
      </c>
      <c r="EKW1" s="12" t="s">
        <v>1902</v>
      </c>
      <c r="EKX1" s="12" t="s">
        <v>2089</v>
      </c>
      <c r="EKY1" s="12" t="s">
        <v>2090</v>
      </c>
      <c r="EKZ1" s="12" t="s">
        <v>2092</v>
      </c>
      <c r="ELA1" s="12" t="s">
        <v>3400</v>
      </c>
      <c r="ELB1" s="12" t="s">
        <v>75</v>
      </c>
      <c r="ELC1" s="12" t="s">
        <v>126</v>
      </c>
      <c r="ELD1" s="12" t="s">
        <v>3402</v>
      </c>
      <c r="ELE1" s="12" t="s">
        <v>1902</v>
      </c>
      <c r="ELF1" s="12" t="s">
        <v>2089</v>
      </c>
      <c r="ELG1" s="12" t="s">
        <v>2090</v>
      </c>
      <c r="ELH1" s="12" t="s">
        <v>2092</v>
      </c>
      <c r="ELI1" s="12" t="s">
        <v>3400</v>
      </c>
      <c r="ELJ1" s="12" t="s">
        <v>75</v>
      </c>
      <c r="ELK1" s="12" t="s">
        <v>126</v>
      </c>
      <c r="ELL1" s="12" t="s">
        <v>3402</v>
      </c>
      <c r="ELM1" s="12" t="s">
        <v>1902</v>
      </c>
      <c r="ELN1" s="12" t="s">
        <v>2089</v>
      </c>
      <c r="ELO1" s="12" t="s">
        <v>2090</v>
      </c>
      <c r="ELP1" s="12" t="s">
        <v>2092</v>
      </c>
      <c r="ELQ1" s="12" t="s">
        <v>3400</v>
      </c>
      <c r="ELR1" s="12" t="s">
        <v>75</v>
      </c>
      <c r="ELS1" s="12" t="s">
        <v>126</v>
      </c>
      <c r="ELT1" s="12" t="s">
        <v>3402</v>
      </c>
      <c r="ELU1" s="12" t="s">
        <v>1902</v>
      </c>
      <c r="ELV1" s="12" t="s">
        <v>2089</v>
      </c>
      <c r="ELW1" s="12" t="s">
        <v>2090</v>
      </c>
      <c r="ELX1" s="12" t="s">
        <v>2092</v>
      </c>
      <c r="ELY1" s="12" t="s">
        <v>3400</v>
      </c>
      <c r="ELZ1" s="12" t="s">
        <v>75</v>
      </c>
      <c r="EMA1" s="12" t="s">
        <v>126</v>
      </c>
      <c r="EMB1" s="12" t="s">
        <v>3402</v>
      </c>
      <c r="EMC1" s="12" t="s">
        <v>1902</v>
      </c>
      <c r="EMD1" s="12" t="s">
        <v>2089</v>
      </c>
      <c r="EME1" s="12" t="s">
        <v>2090</v>
      </c>
      <c r="EMF1" s="12" t="s">
        <v>2092</v>
      </c>
      <c r="EMG1" s="12" t="s">
        <v>3400</v>
      </c>
      <c r="EMH1" s="12" t="s">
        <v>75</v>
      </c>
      <c r="EMI1" s="12" t="s">
        <v>126</v>
      </c>
      <c r="EMJ1" s="12" t="s">
        <v>3402</v>
      </c>
      <c r="EMK1" s="12" t="s">
        <v>1902</v>
      </c>
      <c r="EML1" s="12" t="s">
        <v>2089</v>
      </c>
      <c r="EMM1" s="12" t="s">
        <v>2090</v>
      </c>
      <c r="EMN1" s="12" t="s">
        <v>2092</v>
      </c>
      <c r="EMO1" s="12" t="s">
        <v>3400</v>
      </c>
      <c r="EMP1" s="12" t="s">
        <v>75</v>
      </c>
      <c r="EMQ1" s="12" t="s">
        <v>126</v>
      </c>
      <c r="EMR1" s="12" t="s">
        <v>3402</v>
      </c>
      <c r="EMS1" s="12" t="s">
        <v>1902</v>
      </c>
      <c r="EMT1" s="12" t="s">
        <v>2089</v>
      </c>
      <c r="EMU1" s="12" t="s">
        <v>2090</v>
      </c>
      <c r="EMV1" s="12" t="s">
        <v>2092</v>
      </c>
      <c r="EMW1" s="12" t="s">
        <v>3400</v>
      </c>
      <c r="EMX1" s="12" t="s">
        <v>75</v>
      </c>
      <c r="EMY1" s="12" t="s">
        <v>126</v>
      </c>
      <c r="EMZ1" s="12" t="s">
        <v>3402</v>
      </c>
      <c r="ENA1" s="12" t="s">
        <v>1902</v>
      </c>
      <c r="ENB1" s="12" t="s">
        <v>2089</v>
      </c>
      <c r="ENC1" s="12" t="s">
        <v>2090</v>
      </c>
      <c r="END1" s="12" t="s">
        <v>2092</v>
      </c>
      <c r="ENE1" s="12" t="s">
        <v>3400</v>
      </c>
      <c r="ENF1" s="12" t="s">
        <v>75</v>
      </c>
      <c r="ENG1" s="12" t="s">
        <v>126</v>
      </c>
      <c r="ENH1" s="12" t="s">
        <v>3402</v>
      </c>
      <c r="ENI1" s="12" t="s">
        <v>1902</v>
      </c>
      <c r="ENJ1" s="12" t="s">
        <v>2089</v>
      </c>
      <c r="ENK1" s="12" t="s">
        <v>2090</v>
      </c>
      <c r="ENL1" s="12" t="s">
        <v>2092</v>
      </c>
      <c r="ENM1" s="12" t="s">
        <v>3400</v>
      </c>
      <c r="ENN1" s="12" t="s">
        <v>75</v>
      </c>
      <c r="ENO1" s="12" t="s">
        <v>126</v>
      </c>
      <c r="ENP1" s="12" t="s">
        <v>3402</v>
      </c>
      <c r="ENQ1" s="12" t="s">
        <v>1902</v>
      </c>
      <c r="ENR1" s="12" t="s">
        <v>2089</v>
      </c>
      <c r="ENS1" s="12" t="s">
        <v>2090</v>
      </c>
      <c r="ENT1" s="12" t="s">
        <v>2092</v>
      </c>
      <c r="ENU1" s="12" t="s">
        <v>3400</v>
      </c>
      <c r="ENV1" s="12" t="s">
        <v>75</v>
      </c>
      <c r="ENW1" s="12" t="s">
        <v>126</v>
      </c>
      <c r="ENX1" s="12" t="s">
        <v>3402</v>
      </c>
      <c r="ENY1" s="12" t="s">
        <v>1902</v>
      </c>
      <c r="ENZ1" s="12" t="s">
        <v>2089</v>
      </c>
      <c r="EOA1" s="12" t="s">
        <v>2090</v>
      </c>
      <c r="EOB1" s="12" t="s">
        <v>2092</v>
      </c>
      <c r="EOC1" s="12" t="s">
        <v>3400</v>
      </c>
      <c r="EOD1" s="12" t="s">
        <v>75</v>
      </c>
      <c r="EOE1" s="12" t="s">
        <v>126</v>
      </c>
      <c r="EOF1" s="12" t="s">
        <v>3402</v>
      </c>
      <c r="EOG1" s="12" t="s">
        <v>1902</v>
      </c>
      <c r="EOH1" s="12" t="s">
        <v>2089</v>
      </c>
      <c r="EOI1" s="12" t="s">
        <v>2090</v>
      </c>
      <c r="EOJ1" s="12" t="s">
        <v>2092</v>
      </c>
      <c r="EOK1" s="12" t="s">
        <v>3400</v>
      </c>
      <c r="EOL1" s="12" t="s">
        <v>75</v>
      </c>
      <c r="EOM1" s="12" t="s">
        <v>126</v>
      </c>
      <c r="EON1" s="12" t="s">
        <v>3402</v>
      </c>
      <c r="EOO1" s="12" t="s">
        <v>1902</v>
      </c>
      <c r="EOP1" s="12" t="s">
        <v>2089</v>
      </c>
      <c r="EOQ1" s="12" t="s">
        <v>2090</v>
      </c>
      <c r="EOR1" s="12" t="s">
        <v>2092</v>
      </c>
      <c r="EOS1" s="12" t="s">
        <v>3400</v>
      </c>
      <c r="EOT1" s="12" t="s">
        <v>75</v>
      </c>
      <c r="EOU1" s="12" t="s">
        <v>126</v>
      </c>
      <c r="EOV1" s="12" t="s">
        <v>3402</v>
      </c>
      <c r="EOW1" s="12" t="s">
        <v>1902</v>
      </c>
      <c r="EOX1" s="12" t="s">
        <v>2089</v>
      </c>
      <c r="EOY1" s="12" t="s">
        <v>2090</v>
      </c>
      <c r="EOZ1" s="12" t="s">
        <v>2092</v>
      </c>
      <c r="EPA1" s="12" t="s">
        <v>3400</v>
      </c>
      <c r="EPB1" s="12" t="s">
        <v>75</v>
      </c>
      <c r="EPC1" s="12" t="s">
        <v>126</v>
      </c>
      <c r="EPD1" s="12" t="s">
        <v>3402</v>
      </c>
      <c r="EPE1" s="12" t="s">
        <v>1902</v>
      </c>
      <c r="EPF1" s="12" t="s">
        <v>2089</v>
      </c>
      <c r="EPG1" s="12" t="s">
        <v>2090</v>
      </c>
      <c r="EPH1" s="12" t="s">
        <v>2092</v>
      </c>
      <c r="EPI1" s="12" t="s">
        <v>3400</v>
      </c>
      <c r="EPJ1" s="12" t="s">
        <v>75</v>
      </c>
      <c r="EPK1" s="12" t="s">
        <v>126</v>
      </c>
      <c r="EPL1" s="12" t="s">
        <v>3402</v>
      </c>
      <c r="EPM1" s="12" t="s">
        <v>1902</v>
      </c>
      <c r="EPN1" s="12" t="s">
        <v>2089</v>
      </c>
      <c r="EPO1" s="12" t="s">
        <v>2090</v>
      </c>
      <c r="EPP1" s="12" t="s">
        <v>2092</v>
      </c>
      <c r="EPQ1" s="12" t="s">
        <v>3400</v>
      </c>
      <c r="EPR1" s="12" t="s">
        <v>75</v>
      </c>
      <c r="EPS1" s="12" t="s">
        <v>126</v>
      </c>
      <c r="EPT1" s="12" t="s">
        <v>3402</v>
      </c>
      <c r="EPU1" s="12" t="s">
        <v>1902</v>
      </c>
      <c r="EPV1" s="12" t="s">
        <v>2089</v>
      </c>
      <c r="EPW1" s="12" t="s">
        <v>2090</v>
      </c>
      <c r="EPX1" s="12" t="s">
        <v>2092</v>
      </c>
      <c r="EPY1" s="12" t="s">
        <v>3400</v>
      </c>
      <c r="EPZ1" s="12" t="s">
        <v>75</v>
      </c>
      <c r="EQA1" s="12" t="s">
        <v>126</v>
      </c>
      <c r="EQB1" s="12" t="s">
        <v>3402</v>
      </c>
      <c r="EQC1" s="12" t="s">
        <v>1902</v>
      </c>
      <c r="EQD1" s="12" t="s">
        <v>2089</v>
      </c>
      <c r="EQE1" s="12" t="s">
        <v>2090</v>
      </c>
      <c r="EQF1" s="12" t="s">
        <v>2092</v>
      </c>
      <c r="EQG1" s="12" t="s">
        <v>3400</v>
      </c>
      <c r="EQH1" s="12" t="s">
        <v>75</v>
      </c>
      <c r="EQI1" s="12" t="s">
        <v>126</v>
      </c>
      <c r="EQJ1" s="12" t="s">
        <v>3402</v>
      </c>
      <c r="EQK1" s="12" t="s">
        <v>1902</v>
      </c>
      <c r="EQL1" s="12" t="s">
        <v>2089</v>
      </c>
      <c r="EQM1" s="12" t="s">
        <v>2090</v>
      </c>
      <c r="EQN1" s="12" t="s">
        <v>2092</v>
      </c>
      <c r="EQO1" s="12" t="s">
        <v>3400</v>
      </c>
      <c r="EQP1" s="12" t="s">
        <v>75</v>
      </c>
      <c r="EQQ1" s="12" t="s">
        <v>126</v>
      </c>
      <c r="EQR1" s="12" t="s">
        <v>3402</v>
      </c>
      <c r="EQS1" s="12" t="s">
        <v>1902</v>
      </c>
      <c r="EQT1" s="12" t="s">
        <v>2089</v>
      </c>
      <c r="EQU1" s="12" t="s">
        <v>2090</v>
      </c>
      <c r="EQV1" s="12" t="s">
        <v>2092</v>
      </c>
      <c r="EQW1" s="12" t="s">
        <v>3400</v>
      </c>
      <c r="EQX1" s="12" t="s">
        <v>75</v>
      </c>
      <c r="EQY1" s="12" t="s">
        <v>126</v>
      </c>
      <c r="EQZ1" s="12" t="s">
        <v>3402</v>
      </c>
      <c r="ERA1" s="12" t="s">
        <v>1902</v>
      </c>
      <c r="ERB1" s="12" t="s">
        <v>2089</v>
      </c>
      <c r="ERC1" s="12" t="s">
        <v>2090</v>
      </c>
      <c r="ERD1" s="12" t="s">
        <v>2092</v>
      </c>
      <c r="ERE1" s="12" t="s">
        <v>3400</v>
      </c>
      <c r="ERF1" s="12" t="s">
        <v>75</v>
      </c>
      <c r="ERG1" s="12" t="s">
        <v>126</v>
      </c>
      <c r="ERH1" s="12" t="s">
        <v>3402</v>
      </c>
      <c r="ERI1" s="12" t="s">
        <v>1902</v>
      </c>
      <c r="ERJ1" s="12" t="s">
        <v>2089</v>
      </c>
      <c r="ERK1" s="12" t="s">
        <v>2090</v>
      </c>
      <c r="ERL1" s="12" t="s">
        <v>2092</v>
      </c>
      <c r="ERM1" s="12" t="s">
        <v>3400</v>
      </c>
      <c r="ERN1" s="12" t="s">
        <v>75</v>
      </c>
      <c r="ERO1" s="12" t="s">
        <v>126</v>
      </c>
      <c r="ERP1" s="12" t="s">
        <v>3402</v>
      </c>
      <c r="ERQ1" s="12" t="s">
        <v>1902</v>
      </c>
      <c r="ERR1" s="12" t="s">
        <v>2089</v>
      </c>
      <c r="ERS1" s="12" t="s">
        <v>2090</v>
      </c>
      <c r="ERT1" s="12" t="s">
        <v>2092</v>
      </c>
      <c r="ERU1" s="12" t="s">
        <v>3400</v>
      </c>
      <c r="ERV1" s="12" t="s">
        <v>75</v>
      </c>
      <c r="ERW1" s="12" t="s">
        <v>126</v>
      </c>
      <c r="ERX1" s="12" t="s">
        <v>3402</v>
      </c>
      <c r="ERY1" s="12" t="s">
        <v>1902</v>
      </c>
      <c r="ERZ1" s="12" t="s">
        <v>2089</v>
      </c>
      <c r="ESA1" s="12" t="s">
        <v>2090</v>
      </c>
      <c r="ESB1" s="12" t="s">
        <v>2092</v>
      </c>
      <c r="ESC1" s="12" t="s">
        <v>3400</v>
      </c>
      <c r="ESD1" s="12" t="s">
        <v>75</v>
      </c>
      <c r="ESE1" s="12" t="s">
        <v>126</v>
      </c>
      <c r="ESF1" s="12" t="s">
        <v>3402</v>
      </c>
      <c r="ESG1" s="12" t="s">
        <v>1902</v>
      </c>
      <c r="ESH1" s="12" t="s">
        <v>2089</v>
      </c>
      <c r="ESI1" s="12" t="s">
        <v>2090</v>
      </c>
      <c r="ESJ1" s="12" t="s">
        <v>2092</v>
      </c>
      <c r="ESK1" s="12" t="s">
        <v>3400</v>
      </c>
      <c r="ESL1" s="12" t="s">
        <v>75</v>
      </c>
      <c r="ESM1" s="12" t="s">
        <v>126</v>
      </c>
      <c r="ESN1" s="12" t="s">
        <v>3402</v>
      </c>
      <c r="ESO1" s="12" t="s">
        <v>1902</v>
      </c>
      <c r="ESP1" s="12" t="s">
        <v>2089</v>
      </c>
      <c r="ESQ1" s="12" t="s">
        <v>2090</v>
      </c>
      <c r="ESR1" s="12" t="s">
        <v>2092</v>
      </c>
      <c r="ESS1" s="12" t="s">
        <v>3400</v>
      </c>
      <c r="EST1" s="12" t="s">
        <v>75</v>
      </c>
      <c r="ESU1" s="12" t="s">
        <v>126</v>
      </c>
      <c r="ESV1" s="12" t="s">
        <v>3402</v>
      </c>
      <c r="ESW1" s="12" t="s">
        <v>1902</v>
      </c>
      <c r="ESX1" s="12" t="s">
        <v>2089</v>
      </c>
      <c r="ESY1" s="12" t="s">
        <v>2090</v>
      </c>
      <c r="ESZ1" s="12" t="s">
        <v>2092</v>
      </c>
      <c r="ETA1" s="12" t="s">
        <v>3400</v>
      </c>
      <c r="ETB1" s="12" t="s">
        <v>75</v>
      </c>
      <c r="ETC1" s="12" t="s">
        <v>126</v>
      </c>
      <c r="ETD1" s="12" t="s">
        <v>3402</v>
      </c>
      <c r="ETE1" s="12" t="s">
        <v>1902</v>
      </c>
      <c r="ETF1" s="12" t="s">
        <v>2089</v>
      </c>
      <c r="ETG1" s="12" t="s">
        <v>2090</v>
      </c>
      <c r="ETH1" s="12" t="s">
        <v>2092</v>
      </c>
      <c r="ETI1" s="12" t="s">
        <v>3400</v>
      </c>
      <c r="ETJ1" s="12" t="s">
        <v>75</v>
      </c>
      <c r="ETK1" s="12" t="s">
        <v>126</v>
      </c>
      <c r="ETL1" s="12" t="s">
        <v>3402</v>
      </c>
      <c r="ETM1" s="12" t="s">
        <v>1902</v>
      </c>
      <c r="ETN1" s="12" t="s">
        <v>2089</v>
      </c>
      <c r="ETO1" s="12" t="s">
        <v>2090</v>
      </c>
      <c r="ETP1" s="12" t="s">
        <v>2092</v>
      </c>
      <c r="ETQ1" s="12" t="s">
        <v>3400</v>
      </c>
      <c r="ETR1" s="12" t="s">
        <v>75</v>
      </c>
      <c r="ETS1" s="12" t="s">
        <v>126</v>
      </c>
      <c r="ETT1" s="12" t="s">
        <v>3402</v>
      </c>
      <c r="ETU1" s="12" t="s">
        <v>1902</v>
      </c>
      <c r="ETV1" s="12" t="s">
        <v>2089</v>
      </c>
      <c r="ETW1" s="12" t="s">
        <v>2090</v>
      </c>
      <c r="ETX1" s="12" t="s">
        <v>2092</v>
      </c>
      <c r="ETY1" s="12" t="s">
        <v>3400</v>
      </c>
      <c r="ETZ1" s="12" t="s">
        <v>75</v>
      </c>
      <c r="EUA1" s="12" t="s">
        <v>126</v>
      </c>
      <c r="EUB1" s="12" t="s">
        <v>3402</v>
      </c>
      <c r="EUC1" s="12" t="s">
        <v>1902</v>
      </c>
      <c r="EUD1" s="12" t="s">
        <v>2089</v>
      </c>
      <c r="EUE1" s="12" t="s">
        <v>2090</v>
      </c>
      <c r="EUF1" s="12" t="s">
        <v>2092</v>
      </c>
      <c r="EUG1" s="12" t="s">
        <v>3400</v>
      </c>
      <c r="EUH1" s="12" t="s">
        <v>75</v>
      </c>
      <c r="EUI1" s="12" t="s">
        <v>126</v>
      </c>
      <c r="EUJ1" s="12" t="s">
        <v>3402</v>
      </c>
      <c r="EUK1" s="12" t="s">
        <v>1902</v>
      </c>
      <c r="EUL1" s="12" t="s">
        <v>2089</v>
      </c>
      <c r="EUM1" s="12" t="s">
        <v>2090</v>
      </c>
      <c r="EUN1" s="12" t="s">
        <v>2092</v>
      </c>
      <c r="EUO1" s="12" t="s">
        <v>3400</v>
      </c>
      <c r="EUP1" s="12" t="s">
        <v>75</v>
      </c>
      <c r="EUQ1" s="12" t="s">
        <v>126</v>
      </c>
      <c r="EUR1" s="12" t="s">
        <v>3402</v>
      </c>
      <c r="EUS1" s="12" t="s">
        <v>1902</v>
      </c>
      <c r="EUT1" s="12" t="s">
        <v>2089</v>
      </c>
      <c r="EUU1" s="12" t="s">
        <v>2090</v>
      </c>
      <c r="EUV1" s="12" t="s">
        <v>2092</v>
      </c>
      <c r="EUW1" s="12" t="s">
        <v>3400</v>
      </c>
      <c r="EUX1" s="12" t="s">
        <v>75</v>
      </c>
      <c r="EUY1" s="12" t="s">
        <v>126</v>
      </c>
      <c r="EUZ1" s="12" t="s">
        <v>3402</v>
      </c>
      <c r="EVA1" s="12" t="s">
        <v>1902</v>
      </c>
      <c r="EVB1" s="12" t="s">
        <v>2089</v>
      </c>
      <c r="EVC1" s="12" t="s">
        <v>2090</v>
      </c>
      <c r="EVD1" s="12" t="s">
        <v>2092</v>
      </c>
      <c r="EVE1" s="12" t="s">
        <v>3400</v>
      </c>
      <c r="EVF1" s="12" t="s">
        <v>75</v>
      </c>
      <c r="EVG1" s="12" t="s">
        <v>126</v>
      </c>
      <c r="EVH1" s="12" t="s">
        <v>3402</v>
      </c>
      <c r="EVI1" s="12" t="s">
        <v>1902</v>
      </c>
      <c r="EVJ1" s="12" t="s">
        <v>2089</v>
      </c>
      <c r="EVK1" s="12" t="s">
        <v>2090</v>
      </c>
      <c r="EVL1" s="12" t="s">
        <v>2092</v>
      </c>
      <c r="EVM1" s="12" t="s">
        <v>3400</v>
      </c>
      <c r="EVN1" s="12" t="s">
        <v>75</v>
      </c>
      <c r="EVO1" s="12" t="s">
        <v>126</v>
      </c>
      <c r="EVP1" s="12" t="s">
        <v>3402</v>
      </c>
      <c r="EVQ1" s="12" t="s">
        <v>1902</v>
      </c>
      <c r="EVR1" s="12" t="s">
        <v>2089</v>
      </c>
      <c r="EVS1" s="12" t="s">
        <v>2090</v>
      </c>
      <c r="EVT1" s="12" t="s">
        <v>2092</v>
      </c>
      <c r="EVU1" s="12" t="s">
        <v>3400</v>
      </c>
      <c r="EVV1" s="12" t="s">
        <v>75</v>
      </c>
      <c r="EVW1" s="12" t="s">
        <v>126</v>
      </c>
      <c r="EVX1" s="12" t="s">
        <v>3402</v>
      </c>
      <c r="EVY1" s="12" t="s">
        <v>1902</v>
      </c>
      <c r="EVZ1" s="12" t="s">
        <v>2089</v>
      </c>
      <c r="EWA1" s="12" t="s">
        <v>2090</v>
      </c>
      <c r="EWB1" s="12" t="s">
        <v>2092</v>
      </c>
      <c r="EWC1" s="12" t="s">
        <v>3400</v>
      </c>
      <c r="EWD1" s="12" t="s">
        <v>75</v>
      </c>
      <c r="EWE1" s="12" t="s">
        <v>126</v>
      </c>
      <c r="EWF1" s="12" t="s">
        <v>3402</v>
      </c>
      <c r="EWG1" s="12" t="s">
        <v>1902</v>
      </c>
      <c r="EWH1" s="12" t="s">
        <v>2089</v>
      </c>
      <c r="EWI1" s="12" t="s">
        <v>2090</v>
      </c>
      <c r="EWJ1" s="12" t="s">
        <v>2092</v>
      </c>
      <c r="EWK1" s="12" t="s">
        <v>3400</v>
      </c>
      <c r="EWL1" s="12" t="s">
        <v>75</v>
      </c>
      <c r="EWM1" s="12" t="s">
        <v>126</v>
      </c>
      <c r="EWN1" s="12" t="s">
        <v>3402</v>
      </c>
      <c r="EWO1" s="12" t="s">
        <v>1902</v>
      </c>
      <c r="EWP1" s="12" t="s">
        <v>2089</v>
      </c>
      <c r="EWQ1" s="12" t="s">
        <v>2090</v>
      </c>
      <c r="EWR1" s="12" t="s">
        <v>2092</v>
      </c>
      <c r="EWS1" s="12" t="s">
        <v>3400</v>
      </c>
      <c r="EWT1" s="12" t="s">
        <v>75</v>
      </c>
      <c r="EWU1" s="12" t="s">
        <v>126</v>
      </c>
      <c r="EWV1" s="12" t="s">
        <v>3402</v>
      </c>
      <c r="EWW1" s="12" t="s">
        <v>1902</v>
      </c>
      <c r="EWX1" s="12" t="s">
        <v>2089</v>
      </c>
      <c r="EWY1" s="12" t="s">
        <v>2090</v>
      </c>
      <c r="EWZ1" s="12" t="s">
        <v>2092</v>
      </c>
      <c r="EXA1" s="12" t="s">
        <v>3400</v>
      </c>
      <c r="EXB1" s="12" t="s">
        <v>75</v>
      </c>
      <c r="EXC1" s="12" t="s">
        <v>126</v>
      </c>
      <c r="EXD1" s="12" t="s">
        <v>3402</v>
      </c>
      <c r="EXE1" s="12" t="s">
        <v>1902</v>
      </c>
      <c r="EXF1" s="12" t="s">
        <v>2089</v>
      </c>
      <c r="EXG1" s="12" t="s">
        <v>2090</v>
      </c>
      <c r="EXH1" s="12" t="s">
        <v>2092</v>
      </c>
      <c r="EXI1" s="12" t="s">
        <v>3400</v>
      </c>
      <c r="EXJ1" s="12" t="s">
        <v>75</v>
      </c>
      <c r="EXK1" s="12" t="s">
        <v>126</v>
      </c>
      <c r="EXL1" s="12" t="s">
        <v>3402</v>
      </c>
      <c r="EXM1" s="12" t="s">
        <v>1902</v>
      </c>
      <c r="EXN1" s="12" t="s">
        <v>2089</v>
      </c>
      <c r="EXO1" s="12" t="s">
        <v>2090</v>
      </c>
      <c r="EXP1" s="12" t="s">
        <v>2092</v>
      </c>
      <c r="EXQ1" s="12" t="s">
        <v>3400</v>
      </c>
      <c r="EXR1" s="12" t="s">
        <v>75</v>
      </c>
      <c r="EXS1" s="12" t="s">
        <v>126</v>
      </c>
      <c r="EXT1" s="12" t="s">
        <v>3402</v>
      </c>
      <c r="EXU1" s="12" t="s">
        <v>1902</v>
      </c>
      <c r="EXV1" s="12" t="s">
        <v>2089</v>
      </c>
      <c r="EXW1" s="12" t="s">
        <v>2090</v>
      </c>
      <c r="EXX1" s="12" t="s">
        <v>2092</v>
      </c>
      <c r="EXY1" s="12" t="s">
        <v>3400</v>
      </c>
      <c r="EXZ1" s="12" t="s">
        <v>75</v>
      </c>
      <c r="EYA1" s="12" t="s">
        <v>126</v>
      </c>
      <c r="EYB1" s="12" t="s">
        <v>3402</v>
      </c>
      <c r="EYC1" s="12" t="s">
        <v>1902</v>
      </c>
      <c r="EYD1" s="12" t="s">
        <v>2089</v>
      </c>
      <c r="EYE1" s="12" t="s">
        <v>2090</v>
      </c>
      <c r="EYF1" s="12" t="s">
        <v>2092</v>
      </c>
      <c r="EYG1" s="12" t="s">
        <v>3400</v>
      </c>
      <c r="EYH1" s="12" t="s">
        <v>75</v>
      </c>
      <c r="EYI1" s="12" t="s">
        <v>126</v>
      </c>
      <c r="EYJ1" s="12" t="s">
        <v>3402</v>
      </c>
      <c r="EYK1" s="12" t="s">
        <v>1902</v>
      </c>
      <c r="EYL1" s="12" t="s">
        <v>2089</v>
      </c>
      <c r="EYM1" s="12" t="s">
        <v>2090</v>
      </c>
      <c r="EYN1" s="12" t="s">
        <v>2092</v>
      </c>
      <c r="EYO1" s="12" t="s">
        <v>3400</v>
      </c>
      <c r="EYP1" s="12" t="s">
        <v>75</v>
      </c>
      <c r="EYQ1" s="12" t="s">
        <v>126</v>
      </c>
      <c r="EYR1" s="12" t="s">
        <v>3402</v>
      </c>
      <c r="EYS1" s="12" t="s">
        <v>1902</v>
      </c>
      <c r="EYT1" s="12" t="s">
        <v>2089</v>
      </c>
      <c r="EYU1" s="12" t="s">
        <v>2090</v>
      </c>
      <c r="EYV1" s="12" t="s">
        <v>2092</v>
      </c>
      <c r="EYW1" s="12" t="s">
        <v>3400</v>
      </c>
      <c r="EYX1" s="12" t="s">
        <v>75</v>
      </c>
      <c r="EYY1" s="12" t="s">
        <v>126</v>
      </c>
      <c r="EYZ1" s="12" t="s">
        <v>3402</v>
      </c>
      <c r="EZA1" s="12" t="s">
        <v>1902</v>
      </c>
      <c r="EZB1" s="12" t="s">
        <v>2089</v>
      </c>
      <c r="EZC1" s="12" t="s">
        <v>2090</v>
      </c>
      <c r="EZD1" s="12" t="s">
        <v>2092</v>
      </c>
      <c r="EZE1" s="12" t="s">
        <v>3400</v>
      </c>
      <c r="EZF1" s="12" t="s">
        <v>75</v>
      </c>
      <c r="EZG1" s="12" t="s">
        <v>126</v>
      </c>
      <c r="EZH1" s="12" t="s">
        <v>3402</v>
      </c>
      <c r="EZI1" s="12" t="s">
        <v>1902</v>
      </c>
      <c r="EZJ1" s="12" t="s">
        <v>2089</v>
      </c>
      <c r="EZK1" s="12" t="s">
        <v>2090</v>
      </c>
      <c r="EZL1" s="12" t="s">
        <v>2092</v>
      </c>
      <c r="EZM1" s="12" t="s">
        <v>3400</v>
      </c>
      <c r="EZN1" s="12" t="s">
        <v>75</v>
      </c>
      <c r="EZO1" s="12" t="s">
        <v>126</v>
      </c>
      <c r="EZP1" s="12" t="s">
        <v>3402</v>
      </c>
      <c r="EZQ1" s="12" t="s">
        <v>1902</v>
      </c>
      <c r="EZR1" s="12" t="s">
        <v>2089</v>
      </c>
      <c r="EZS1" s="12" t="s">
        <v>2090</v>
      </c>
      <c r="EZT1" s="12" t="s">
        <v>2092</v>
      </c>
      <c r="EZU1" s="12" t="s">
        <v>3400</v>
      </c>
      <c r="EZV1" s="12" t="s">
        <v>75</v>
      </c>
      <c r="EZW1" s="12" t="s">
        <v>126</v>
      </c>
      <c r="EZX1" s="12" t="s">
        <v>3402</v>
      </c>
      <c r="EZY1" s="12" t="s">
        <v>1902</v>
      </c>
      <c r="EZZ1" s="12" t="s">
        <v>2089</v>
      </c>
      <c r="FAA1" s="12" t="s">
        <v>2090</v>
      </c>
      <c r="FAB1" s="12" t="s">
        <v>2092</v>
      </c>
      <c r="FAC1" s="12" t="s">
        <v>3400</v>
      </c>
      <c r="FAD1" s="12" t="s">
        <v>75</v>
      </c>
      <c r="FAE1" s="12" t="s">
        <v>126</v>
      </c>
      <c r="FAF1" s="12" t="s">
        <v>3402</v>
      </c>
      <c r="FAG1" s="12" t="s">
        <v>1902</v>
      </c>
      <c r="FAH1" s="12" t="s">
        <v>2089</v>
      </c>
      <c r="FAI1" s="12" t="s">
        <v>2090</v>
      </c>
      <c r="FAJ1" s="12" t="s">
        <v>2092</v>
      </c>
      <c r="FAK1" s="12" t="s">
        <v>3400</v>
      </c>
      <c r="FAL1" s="12" t="s">
        <v>75</v>
      </c>
      <c r="FAM1" s="12" t="s">
        <v>126</v>
      </c>
      <c r="FAN1" s="12" t="s">
        <v>3402</v>
      </c>
      <c r="FAO1" s="12" t="s">
        <v>1902</v>
      </c>
      <c r="FAP1" s="12" t="s">
        <v>2089</v>
      </c>
      <c r="FAQ1" s="12" t="s">
        <v>2090</v>
      </c>
      <c r="FAR1" s="12" t="s">
        <v>2092</v>
      </c>
      <c r="FAS1" s="12" t="s">
        <v>3400</v>
      </c>
      <c r="FAT1" s="12" t="s">
        <v>75</v>
      </c>
      <c r="FAU1" s="12" t="s">
        <v>126</v>
      </c>
      <c r="FAV1" s="12" t="s">
        <v>3402</v>
      </c>
      <c r="FAW1" s="12" t="s">
        <v>1902</v>
      </c>
      <c r="FAX1" s="12" t="s">
        <v>2089</v>
      </c>
      <c r="FAY1" s="12" t="s">
        <v>2090</v>
      </c>
      <c r="FAZ1" s="12" t="s">
        <v>2092</v>
      </c>
      <c r="FBA1" s="12" t="s">
        <v>3400</v>
      </c>
      <c r="FBB1" s="12" t="s">
        <v>75</v>
      </c>
      <c r="FBC1" s="12" t="s">
        <v>126</v>
      </c>
      <c r="FBD1" s="12" t="s">
        <v>3402</v>
      </c>
      <c r="FBE1" s="12" t="s">
        <v>1902</v>
      </c>
      <c r="FBF1" s="12" t="s">
        <v>2089</v>
      </c>
      <c r="FBG1" s="12" t="s">
        <v>2090</v>
      </c>
      <c r="FBH1" s="12" t="s">
        <v>2092</v>
      </c>
      <c r="FBI1" s="12" t="s">
        <v>3400</v>
      </c>
      <c r="FBJ1" s="12" t="s">
        <v>75</v>
      </c>
      <c r="FBK1" s="12" t="s">
        <v>126</v>
      </c>
      <c r="FBL1" s="12" t="s">
        <v>3402</v>
      </c>
      <c r="FBM1" s="12" t="s">
        <v>1902</v>
      </c>
      <c r="FBN1" s="12" t="s">
        <v>2089</v>
      </c>
      <c r="FBO1" s="12" t="s">
        <v>2090</v>
      </c>
      <c r="FBP1" s="12" t="s">
        <v>2092</v>
      </c>
      <c r="FBQ1" s="12" t="s">
        <v>3400</v>
      </c>
      <c r="FBR1" s="12" t="s">
        <v>75</v>
      </c>
      <c r="FBS1" s="12" t="s">
        <v>126</v>
      </c>
      <c r="FBT1" s="12" t="s">
        <v>3402</v>
      </c>
      <c r="FBU1" s="12" t="s">
        <v>1902</v>
      </c>
      <c r="FBV1" s="12" t="s">
        <v>2089</v>
      </c>
      <c r="FBW1" s="12" t="s">
        <v>2090</v>
      </c>
      <c r="FBX1" s="12" t="s">
        <v>2092</v>
      </c>
      <c r="FBY1" s="12" t="s">
        <v>3400</v>
      </c>
      <c r="FBZ1" s="12" t="s">
        <v>75</v>
      </c>
      <c r="FCA1" s="12" t="s">
        <v>126</v>
      </c>
      <c r="FCB1" s="12" t="s">
        <v>3402</v>
      </c>
      <c r="FCC1" s="12" t="s">
        <v>1902</v>
      </c>
      <c r="FCD1" s="12" t="s">
        <v>2089</v>
      </c>
      <c r="FCE1" s="12" t="s">
        <v>2090</v>
      </c>
      <c r="FCF1" s="12" t="s">
        <v>2092</v>
      </c>
      <c r="FCG1" s="12" t="s">
        <v>3400</v>
      </c>
      <c r="FCH1" s="12" t="s">
        <v>75</v>
      </c>
      <c r="FCI1" s="12" t="s">
        <v>126</v>
      </c>
      <c r="FCJ1" s="12" t="s">
        <v>3402</v>
      </c>
      <c r="FCK1" s="12" t="s">
        <v>1902</v>
      </c>
      <c r="FCL1" s="12" t="s">
        <v>2089</v>
      </c>
      <c r="FCM1" s="12" t="s">
        <v>2090</v>
      </c>
      <c r="FCN1" s="12" t="s">
        <v>2092</v>
      </c>
      <c r="FCO1" s="12" t="s">
        <v>3400</v>
      </c>
      <c r="FCP1" s="12" t="s">
        <v>75</v>
      </c>
      <c r="FCQ1" s="12" t="s">
        <v>126</v>
      </c>
      <c r="FCR1" s="12" t="s">
        <v>3402</v>
      </c>
      <c r="FCS1" s="12" t="s">
        <v>1902</v>
      </c>
      <c r="FCT1" s="12" t="s">
        <v>2089</v>
      </c>
      <c r="FCU1" s="12" t="s">
        <v>2090</v>
      </c>
      <c r="FCV1" s="12" t="s">
        <v>2092</v>
      </c>
      <c r="FCW1" s="12" t="s">
        <v>3400</v>
      </c>
      <c r="FCX1" s="12" t="s">
        <v>75</v>
      </c>
      <c r="FCY1" s="12" t="s">
        <v>126</v>
      </c>
      <c r="FCZ1" s="12" t="s">
        <v>3402</v>
      </c>
      <c r="FDA1" s="12" t="s">
        <v>1902</v>
      </c>
      <c r="FDB1" s="12" t="s">
        <v>2089</v>
      </c>
      <c r="FDC1" s="12" t="s">
        <v>2090</v>
      </c>
      <c r="FDD1" s="12" t="s">
        <v>2092</v>
      </c>
      <c r="FDE1" s="12" t="s">
        <v>3400</v>
      </c>
      <c r="FDF1" s="12" t="s">
        <v>75</v>
      </c>
      <c r="FDG1" s="12" t="s">
        <v>126</v>
      </c>
      <c r="FDH1" s="12" t="s">
        <v>3402</v>
      </c>
      <c r="FDI1" s="12" t="s">
        <v>1902</v>
      </c>
      <c r="FDJ1" s="12" t="s">
        <v>2089</v>
      </c>
      <c r="FDK1" s="12" t="s">
        <v>2090</v>
      </c>
      <c r="FDL1" s="12" t="s">
        <v>2092</v>
      </c>
      <c r="FDM1" s="12" t="s">
        <v>3400</v>
      </c>
      <c r="FDN1" s="12" t="s">
        <v>75</v>
      </c>
      <c r="FDO1" s="12" t="s">
        <v>126</v>
      </c>
      <c r="FDP1" s="12" t="s">
        <v>3402</v>
      </c>
      <c r="FDQ1" s="12" t="s">
        <v>1902</v>
      </c>
      <c r="FDR1" s="12" t="s">
        <v>2089</v>
      </c>
      <c r="FDS1" s="12" t="s">
        <v>2090</v>
      </c>
      <c r="FDT1" s="12" t="s">
        <v>2092</v>
      </c>
      <c r="FDU1" s="12" t="s">
        <v>3400</v>
      </c>
      <c r="FDV1" s="12" t="s">
        <v>75</v>
      </c>
      <c r="FDW1" s="12" t="s">
        <v>126</v>
      </c>
      <c r="FDX1" s="12" t="s">
        <v>3402</v>
      </c>
      <c r="FDY1" s="12" t="s">
        <v>1902</v>
      </c>
      <c r="FDZ1" s="12" t="s">
        <v>2089</v>
      </c>
      <c r="FEA1" s="12" t="s">
        <v>2090</v>
      </c>
      <c r="FEB1" s="12" t="s">
        <v>2092</v>
      </c>
      <c r="FEC1" s="12" t="s">
        <v>3400</v>
      </c>
      <c r="FED1" s="12" t="s">
        <v>75</v>
      </c>
      <c r="FEE1" s="12" t="s">
        <v>126</v>
      </c>
      <c r="FEF1" s="12" t="s">
        <v>3402</v>
      </c>
      <c r="FEG1" s="12" t="s">
        <v>1902</v>
      </c>
      <c r="FEH1" s="12" t="s">
        <v>2089</v>
      </c>
      <c r="FEI1" s="12" t="s">
        <v>2090</v>
      </c>
      <c r="FEJ1" s="12" t="s">
        <v>2092</v>
      </c>
      <c r="FEK1" s="12" t="s">
        <v>3400</v>
      </c>
      <c r="FEL1" s="12" t="s">
        <v>75</v>
      </c>
      <c r="FEM1" s="12" t="s">
        <v>126</v>
      </c>
      <c r="FEN1" s="12" t="s">
        <v>3402</v>
      </c>
      <c r="FEO1" s="12" t="s">
        <v>1902</v>
      </c>
      <c r="FEP1" s="12" t="s">
        <v>2089</v>
      </c>
      <c r="FEQ1" s="12" t="s">
        <v>2090</v>
      </c>
      <c r="FER1" s="12" t="s">
        <v>2092</v>
      </c>
      <c r="FES1" s="12" t="s">
        <v>3400</v>
      </c>
      <c r="FET1" s="12" t="s">
        <v>75</v>
      </c>
      <c r="FEU1" s="12" t="s">
        <v>126</v>
      </c>
      <c r="FEV1" s="12" t="s">
        <v>3402</v>
      </c>
      <c r="FEW1" s="12" t="s">
        <v>1902</v>
      </c>
      <c r="FEX1" s="12" t="s">
        <v>2089</v>
      </c>
      <c r="FEY1" s="12" t="s">
        <v>2090</v>
      </c>
      <c r="FEZ1" s="12" t="s">
        <v>2092</v>
      </c>
      <c r="FFA1" s="12" t="s">
        <v>3400</v>
      </c>
      <c r="FFB1" s="12" t="s">
        <v>75</v>
      </c>
      <c r="FFC1" s="12" t="s">
        <v>126</v>
      </c>
      <c r="FFD1" s="12" t="s">
        <v>3402</v>
      </c>
      <c r="FFE1" s="12" t="s">
        <v>1902</v>
      </c>
      <c r="FFF1" s="12" t="s">
        <v>2089</v>
      </c>
      <c r="FFG1" s="12" t="s">
        <v>2090</v>
      </c>
      <c r="FFH1" s="12" t="s">
        <v>2092</v>
      </c>
      <c r="FFI1" s="12" t="s">
        <v>3400</v>
      </c>
      <c r="FFJ1" s="12" t="s">
        <v>75</v>
      </c>
      <c r="FFK1" s="12" t="s">
        <v>126</v>
      </c>
      <c r="FFL1" s="12" t="s">
        <v>3402</v>
      </c>
      <c r="FFM1" s="12" t="s">
        <v>1902</v>
      </c>
      <c r="FFN1" s="12" t="s">
        <v>2089</v>
      </c>
      <c r="FFO1" s="12" t="s">
        <v>2090</v>
      </c>
      <c r="FFP1" s="12" t="s">
        <v>2092</v>
      </c>
      <c r="FFQ1" s="12" t="s">
        <v>3400</v>
      </c>
      <c r="FFR1" s="12" t="s">
        <v>75</v>
      </c>
      <c r="FFS1" s="12" t="s">
        <v>126</v>
      </c>
      <c r="FFT1" s="12" t="s">
        <v>3402</v>
      </c>
      <c r="FFU1" s="12" t="s">
        <v>1902</v>
      </c>
      <c r="FFV1" s="12" t="s">
        <v>2089</v>
      </c>
      <c r="FFW1" s="12" t="s">
        <v>2090</v>
      </c>
      <c r="FFX1" s="12" t="s">
        <v>2092</v>
      </c>
      <c r="FFY1" s="12" t="s">
        <v>3400</v>
      </c>
      <c r="FFZ1" s="12" t="s">
        <v>75</v>
      </c>
      <c r="FGA1" s="12" t="s">
        <v>126</v>
      </c>
      <c r="FGB1" s="12" t="s">
        <v>3402</v>
      </c>
      <c r="FGC1" s="12" t="s">
        <v>1902</v>
      </c>
      <c r="FGD1" s="12" t="s">
        <v>2089</v>
      </c>
      <c r="FGE1" s="12" t="s">
        <v>2090</v>
      </c>
      <c r="FGF1" s="12" t="s">
        <v>2092</v>
      </c>
      <c r="FGG1" s="12" t="s">
        <v>3400</v>
      </c>
      <c r="FGH1" s="12" t="s">
        <v>75</v>
      </c>
      <c r="FGI1" s="12" t="s">
        <v>126</v>
      </c>
      <c r="FGJ1" s="12" t="s">
        <v>3402</v>
      </c>
      <c r="FGK1" s="12" t="s">
        <v>1902</v>
      </c>
      <c r="FGL1" s="12" t="s">
        <v>2089</v>
      </c>
      <c r="FGM1" s="12" t="s">
        <v>2090</v>
      </c>
      <c r="FGN1" s="12" t="s">
        <v>2092</v>
      </c>
      <c r="FGO1" s="12" t="s">
        <v>3400</v>
      </c>
      <c r="FGP1" s="12" t="s">
        <v>75</v>
      </c>
      <c r="FGQ1" s="12" t="s">
        <v>126</v>
      </c>
      <c r="FGR1" s="12" t="s">
        <v>3402</v>
      </c>
      <c r="FGS1" s="12" t="s">
        <v>1902</v>
      </c>
      <c r="FGT1" s="12" t="s">
        <v>2089</v>
      </c>
      <c r="FGU1" s="12" t="s">
        <v>2090</v>
      </c>
      <c r="FGV1" s="12" t="s">
        <v>2092</v>
      </c>
      <c r="FGW1" s="12" t="s">
        <v>3400</v>
      </c>
      <c r="FGX1" s="12" t="s">
        <v>75</v>
      </c>
      <c r="FGY1" s="12" t="s">
        <v>126</v>
      </c>
      <c r="FGZ1" s="12" t="s">
        <v>3402</v>
      </c>
      <c r="FHA1" s="12" t="s">
        <v>1902</v>
      </c>
      <c r="FHB1" s="12" t="s">
        <v>2089</v>
      </c>
      <c r="FHC1" s="12" t="s">
        <v>2090</v>
      </c>
      <c r="FHD1" s="12" t="s">
        <v>2092</v>
      </c>
      <c r="FHE1" s="12" t="s">
        <v>3400</v>
      </c>
      <c r="FHF1" s="12" t="s">
        <v>75</v>
      </c>
      <c r="FHG1" s="12" t="s">
        <v>126</v>
      </c>
      <c r="FHH1" s="12" t="s">
        <v>3402</v>
      </c>
      <c r="FHI1" s="12" t="s">
        <v>1902</v>
      </c>
      <c r="FHJ1" s="12" t="s">
        <v>2089</v>
      </c>
      <c r="FHK1" s="12" t="s">
        <v>2090</v>
      </c>
      <c r="FHL1" s="12" t="s">
        <v>2092</v>
      </c>
      <c r="FHM1" s="12" t="s">
        <v>3400</v>
      </c>
      <c r="FHN1" s="12" t="s">
        <v>75</v>
      </c>
      <c r="FHO1" s="12" t="s">
        <v>126</v>
      </c>
      <c r="FHP1" s="12" t="s">
        <v>3402</v>
      </c>
      <c r="FHQ1" s="12" t="s">
        <v>1902</v>
      </c>
      <c r="FHR1" s="12" t="s">
        <v>2089</v>
      </c>
      <c r="FHS1" s="12" t="s">
        <v>2090</v>
      </c>
      <c r="FHT1" s="12" t="s">
        <v>2092</v>
      </c>
      <c r="FHU1" s="12" t="s">
        <v>3400</v>
      </c>
      <c r="FHV1" s="12" t="s">
        <v>75</v>
      </c>
      <c r="FHW1" s="12" t="s">
        <v>126</v>
      </c>
      <c r="FHX1" s="12" t="s">
        <v>3402</v>
      </c>
      <c r="FHY1" s="12" t="s">
        <v>1902</v>
      </c>
      <c r="FHZ1" s="12" t="s">
        <v>2089</v>
      </c>
      <c r="FIA1" s="12" t="s">
        <v>2090</v>
      </c>
      <c r="FIB1" s="12" t="s">
        <v>2092</v>
      </c>
      <c r="FIC1" s="12" t="s">
        <v>3400</v>
      </c>
      <c r="FID1" s="12" t="s">
        <v>75</v>
      </c>
      <c r="FIE1" s="12" t="s">
        <v>126</v>
      </c>
      <c r="FIF1" s="12" t="s">
        <v>3402</v>
      </c>
      <c r="FIG1" s="12" t="s">
        <v>1902</v>
      </c>
      <c r="FIH1" s="12" t="s">
        <v>2089</v>
      </c>
      <c r="FII1" s="12" t="s">
        <v>2090</v>
      </c>
      <c r="FIJ1" s="12" t="s">
        <v>2092</v>
      </c>
      <c r="FIK1" s="12" t="s">
        <v>3400</v>
      </c>
      <c r="FIL1" s="12" t="s">
        <v>75</v>
      </c>
      <c r="FIM1" s="12" t="s">
        <v>126</v>
      </c>
      <c r="FIN1" s="12" t="s">
        <v>3402</v>
      </c>
      <c r="FIO1" s="12" t="s">
        <v>1902</v>
      </c>
      <c r="FIP1" s="12" t="s">
        <v>2089</v>
      </c>
      <c r="FIQ1" s="12" t="s">
        <v>2090</v>
      </c>
      <c r="FIR1" s="12" t="s">
        <v>2092</v>
      </c>
      <c r="FIS1" s="12" t="s">
        <v>3400</v>
      </c>
      <c r="FIT1" s="12" t="s">
        <v>75</v>
      </c>
      <c r="FIU1" s="12" t="s">
        <v>126</v>
      </c>
      <c r="FIV1" s="12" t="s">
        <v>3402</v>
      </c>
      <c r="FIW1" s="12" t="s">
        <v>1902</v>
      </c>
      <c r="FIX1" s="12" t="s">
        <v>2089</v>
      </c>
      <c r="FIY1" s="12" t="s">
        <v>2090</v>
      </c>
      <c r="FIZ1" s="12" t="s">
        <v>2092</v>
      </c>
      <c r="FJA1" s="12" t="s">
        <v>3400</v>
      </c>
      <c r="FJB1" s="12" t="s">
        <v>75</v>
      </c>
      <c r="FJC1" s="12" t="s">
        <v>126</v>
      </c>
      <c r="FJD1" s="12" t="s">
        <v>3402</v>
      </c>
      <c r="FJE1" s="12" t="s">
        <v>1902</v>
      </c>
      <c r="FJF1" s="12" t="s">
        <v>2089</v>
      </c>
      <c r="FJG1" s="12" t="s">
        <v>2090</v>
      </c>
      <c r="FJH1" s="12" t="s">
        <v>2092</v>
      </c>
      <c r="FJI1" s="12" t="s">
        <v>3400</v>
      </c>
      <c r="FJJ1" s="12" t="s">
        <v>75</v>
      </c>
      <c r="FJK1" s="12" t="s">
        <v>126</v>
      </c>
      <c r="FJL1" s="12" t="s">
        <v>3402</v>
      </c>
      <c r="FJM1" s="12" t="s">
        <v>1902</v>
      </c>
      <c r="FJN1" s="12" t="s">
        <v>2089</v>
      </c>
      <c r="FJO1" s="12" t="s">
        <v>2090</v>
      </c>
      <c r="FJP1" s="12" t="s">
        <v>2092</v>
      </c>
      <c r="FJQ1" s="12" t="s">
        <v>3400</v>
      </c>
      <c r="FJR1" s="12" t="s">
        <v>75</v>
      </c>
      <c r="FJS1" s="12" t="s">
        <v>126</v>
      </c>
      <c r="FJT1" s="12" t="s">
        <v>3402</v>
      </c>
      <c r="FJU1" s="12" t="s">
        <v>1902</v>
      </c>
      <c r="FJV1" s="12" t="s">
        <v>2089</v>
      </c>
      <c r="FJW1" s="12" t="s">
        <v>2090</v>
      </c>
      <c r="FJX1" s="12" t="s">
        <v>2092</v>
      </c>
      <c r="FJY1" s="12" t="s">
        <v>3400</v>
      </c>
      <c r="FJZ1" s="12" t="s">
        <v>75</v>
      </c>
      <c r="FKA1" s="12" t="s">
        <v>126</v>
      </c>
      <c r="FKB1" s="12" t="s">
        <v>3402</v>
      </c>
      <c r="FKC1" s="12" t="s">
        <v>1902</v>
      </c>
      <c r="FKD1" s="12" t="s">
        <v>2089</v>
      </c>
      <c r="FKE1" s="12" t="s">
        <v>2090</v>
      </c>
      <c r="FKF1" s="12" t="s">
        <v>2092</v>
      </c>
      <c r="FKG1" s="12" t="s">
        <v>3400</v>
      </c>
      <c r="FKH1" s="12" t="s">
        <v>75</v>
      </c>
      <c r="FKI1" s="12" t="s">
        <v>126</v>
      </c>
      <c r="FKJ1" s="12" t="s">
        <v>3402</v>
      </c>
      <c r="FKK1" s="12" t="s">
        <v>1902</v>
      </c>
      <c r="FKL1" s="12" t="s">
        <v>2089</v>
      </c>
      <c r="FKM1" s="12" t="s">
        <v>2090</v>
      </c>
      <c r="FKN1" s="12" t="s">
        <v>2092</v>
      </c>
      <c r="FKO1" s="12" t="s">
        <v>3400</v>
      </c>
      <c r="FKP1" s="12" t="s">
        <v>75</v>
      </c>
      <c r="FKQ1" s="12" t="s">
        <v>126</v>
      </c>
      <c r="FKR1" s="12" t="s">
        <v>3402</v>
      </c>
      <c r="FKS1" s="12" t="s">
        <v>1902</v>
      </c>
      <c r="FKT1" s="12" t="s">
        <v>2089</v>
      </c>
      <c r="FKU1" s="12" t="s">
        <v>2090</v>
      </c>
      <c r="FKV1" s="12" t="s">
        <v>2092</v>
      </c>
      <c r="FKW1" s="12" t="s">
        <v>3400</v>
      </c>
      <c r="FKX1" s="12" t="s">
        <v>75</v>
      </c>
      <c r="FKY1" s="12" t="s">
        <v>126</v>
      </c>
      <c r="FKZ1" s="12" t="s">
        <v>3402</v>
      </c>
      <c r="FLA1" s="12" t="s">
        <v>1902</v>
      </c>
      <c r="FLB1" s="12" t="s">
        <v>2089</v>
      </c>
      <c r="FLC1" s="12" t="s">
        <v>2090</v>
      </c>
      <c r="FLD1" s="12" t="s">
        <v>2092</v>
      </c>
      <c r="FLE1" s="12" t="s">
        <v>3400</v>
      </c>
      <c r="FLF1" s="12" t="s">
        <v>75</v>
      </c>
      <c r="FLG1" s="12" t="s">
        <v>126</v>
      </c>
      <c r="FLH1" s="12" t="s">
        <v>3402</v>
      </c>
      <c r="FLI1" s="12" t="s">
        <v>1902</v>
      </c>
      <c r="FLJ1" s="12" t="s">
        <v>2089</v>
      </c>
      <c r="FLK1" s="12" t="s">
        <v>2090</v>
      </c>
      <c r="FLL1" s="12" t="s">
        <v>2092</v>
      </c>
      <c r="FLM1" s="12" t="s">
        <v>3400</v>
      </c>
      <c r="FLN1" s="12" t="s">
        <v>75</v>
      </c>
      <c r="FLO1" s="12" t="s">
        <v>126</v>
      </c>
      <c r="FLP1" s="12" t="s">
        <v>3402</v>
      </c>
      <c r="FLQ1" s="12" t="s">
        <v>1902</v>
      </c>
      <c r="FLR1" s="12" t="s">
        <v>2089</v>
      </c>
      <c r="FLS1" s="12" t="s">
        <v>2090</v>
      </c>
      <c r="FLT1" s="12" t="s">
        <v>2092</v>
      </c>
      <c r="FLU1" s="12" t="s">
        <v>3400</v>
      </c>
      <c r="FLV1" s="12" t="s">
        <v>75</v>
      </c>
      <c r="FLW1" s="12" t="s">
        <v>126</v>
      </c>
      <c r="FLX1" s="12" t="s">
        <v>3402</v>
      </c>
      <c r="FLY1" s="12" t="s">
        <v>1902</v>
      </c>
      <c r="FLZ1" s="12" t="s">
        <v>2089</v>
      </c>
      <c r="FMA1" s="12" t="s">
        <v>2090</v>
      </c>
      <c r="FMB1" s="12" t="s">
        <v>2092</v>
      </c>
      <c r="FMC1" s="12" t="s">
        <v>3400</v>
      </c>
      <c r="FMD1" s="12" t="s">
        <v>75</v>
      </c>
      <c r="FME1" s="12" t="s">
        <v>126</v>
      </c>
      <c r="FMF1" s="12" t="s">
        <v>3402</v>
      </c>
      <c r="FMG1" s="12" t="s">
        <v>1902</v>
      </c>
      <c r="FMH1" s="12" t="s">
        <v>2089</v>
      </c>
      <c r="FMI1" s="12" t="s">
        <v>2090</v>
      </c>
      <c r="FMJ1" s="12" t="s">
        <v>2092</v>
      </c>
      <c r="FMK1" s="12" t="s">
        <v>3400</v>
      </c>
      <c r="FML1" s="12" t="s">
        <v>75</v>
      </c>
      <c r="FMM1" s="12" t="s">
        <v>126</v>
      </c>
      <c r="FMN1" s="12" t="s">
        <v>3402</v>
      </c>
      <c r="FMO1" s="12" t="s">
        <v>1902</v>
      </c>
      <c r="FMP1" s="12" t="s">
        <v>2089</v>
      </c>
      <c r="FMQ1" s="12" t="s">
        <v>2090</v>
      </c>
      <c r="FMR1" s="12" t="s">
        <v>2092</v>
      </c>
      <c r="FMS1" s="12" t="s">
        <v>3400</v>
      </c>
      <c r="FMT1" s="12" t="s">
        <v>75</v>
      </c>
      <c r="FMU1" s="12" t="s">
        <v>126</v>
      </c>
      <c r="FMV1" s="12" t="s">
        <v>3402</v>
      </c>
      <c r="FMW1" s="12" t="s">
        <v>1902</v>
      </c>
      <c r="FMX1" s="12" t="s">
        <v>2089</v>
      </c>
      <c r="FMY1" s="12" t="s">
        <v>2090</v>
      </c>
      <c r="FMZ1" s="12" t="s">
        <v>2092</v>
      </c>
      <c r="FNA1" s="12" t="s">
        <v>3400</v>
      </c>
      <c r="FNB1" s="12" t="s">
        <v>75</v>
      </c>
      <c r="FNC1" s="12" t="s">
        <v>126</v>
      </c>
      <c r="FND1" s="12" t="s">
        <v>3402</v>
      </c>
      <c r="FNE1" s="12" t="s">
        <v>1902</v>
      </c>
      <c r="FNF1" s="12" t="s">
        <v>2089</v>
      </c>
      <c r="FNG1" s="12" t="s">
        <v>2090</v>
      </c>
      <c r="FNH1" s="12" t="s">
        <v>2092</v>
      </c>
      <c r="FNI1" s="12" t="s">
        <v>3400</v>
      </c>
      <c r="FNJ1" s="12" t="s">
        <v>75</v>
      </c>
      <c r="FNK1" s="12" t="s">
        <v>126</v>
      </c>
      <c r="FNL1" s="12" t="s">
        <v>3402</v>
      </c>
      <c r="FNM1" s="12" t="s">
        <v>1902</v>
      </c>
      <c r="FNN1" s="12" t="s">
        <v>2089</v>
      </c>
      <c r="FNO1" s="12" t="s">
        <v>2090</v>
      </c>
      <c r="FNP1" s="12" t="s">
        <v>2092</v>
      </c>
      <c r="FNQ1" s="12" t="s">
        <v>3400</v>
      </c>
      <c r="FNR1" s="12" t="s">
        <v>75</v>
      </c>
      <c r="FNS1" s="12" t="s">
        <v>126</v>
      </c>
      <c r="FNT1" s="12" t="s">
        <v>3402</v>
      </c>
      <c r="FNU1" s="12" t="s">
        <v>1902</v>
      </c>
      <c r="FNV1" s="12" t="s">
        <v>2089</v>
      </c>
      <c r="FNW1" s="12" t="s">
        <v>2090</v>
      </c>
      <c r="FNX1" s="12" t="s">
        <v>2092</v>
      </c>
      <c r="FNY1" s="12" t="s">
        <v>3400</v>
      </c>
      <c r="FNZ1" s="12" t="s">
        <v>75</v>
      </c>
      <c r="FOA1" s="12" t="s">
        <v>126</v>
      </c>
      <c r="FOB1" s="12" t="s">
        <v>3402</v>
      </c>
      <c r="FOC1" s="12" t="s">
        <v>1902</v>
      </c>
      <c r="FOD1" s="12" t="s">
        <v>2089</v>
      </c>
      <c r="FOE1" s="12" t="s">
        <v>2090</v>
      </c>
      <c r="FOF1" s="12" t="s">
        <v>2092</v>
      </c>
      <c r="FOG1" s="12" t="s">
        <v>3400</v>
      </c>
      <c r="FOH1" s="12" t="s">
        <v>75</v>
      </c>
      <c r="FOI1" s="12" t="s">
        <v>126</v>
      </c>
      <c r="FOJ1" s="12" t="s">
        <v>3402</v>
      </c>
      <c r="FOK1" s="12" t="s">
        <v>1902</v>
      </c>
      <c r="FOL1" s="12" t="s">
        <v>2089</v>
      </c>
      <c r="FOM1" s="12" t="s">
        <v>2090</v>
      </c>
      <c r="FON1" s="12" t="s">
        <v>2092</v>
      </c>
      <c r="FOO1" s="12" t="s">
        <v>3400</v>
      </c>
      <c r="FOP1" s="12" t="s">
        <v>75</v>
      </c>
      <c r="FOQ1" s="12" t="s">
        <v>126</v>
      </c>
      <c r="FOR1" s="12" t="s">
        <v>3402</v>
      </c>
      <c r="FOS1" s="12" t="s">
        <v>1902</v>
      </c>
      <c r="FOT1" s="12" t="s">
        <v>2089</v>
      </c>
      <c r="FOU1" s="12" t="s">
        <v>2090</v>
      </c>
      <c r="FOV1" s="12" t="s">
        <v>2092</v>
      </c>
      <c r="FOW1" s="12" t="s">
        <v>3400</v>
      </c>
      <c r="FOX1" s="12" t="s">
        <v>75</v>
      </c>
      <c r="FOY1" s="12" t="s">
        <v>126</v>
      </c>
      <c r="FOZ1" s="12" t="s">
        <v>3402</v>
      </c>
      <c r="FPA1" s="12" t="s">
        <v>1902</v>
      </c>
      <c r="FPB1" s="12" t="s">
        <v>2089</v>
      </c>
      <c r="FPC1" s="12" t="s">
        <v>2090</v>
      </c>
      <c r="FPD1" s="12" t="s">
        <v>2092</v>
      </c>
      <c r="FPE1" s="12" t="s">
        <v>3400</v>
      </c>
      <c r="FPF1" s="12" t="s">
        <v>75</v>
      </c>
      <c r="FPG1" s="12" t="s">
        <v>126</v>
      </c>
      <c r="FPH1" s="12" t="s">
        <v>3402</v>
      </c>
      <c r="FPI1" s="12" t="s">
        <v>1902</v>
      </c>
      <c r="FPJ1" s="12" t="s">
        <v>2089</v>
      </c>
      <c r="FPK1" s="12" t="s">
        <v>2090</v>
      </c>
      <c r="FPL1" s="12" t="s">
        <v>2092</v>
      </c>
      <c r="FPM1" s="12" t="s">
        <v>3400</v>
      </c>
      <c r="FPN1" s="12" t="s">
        <v>75</v>
      </c>
      <c r="FPO1" s="12" t="s">
        <v>126</v>
      </c>
      <c r="FPP1" s="12" t="s">
        <v>3402</v>
      </c>
      <c r="FPQ1" s="12" t="s">
        <v>1902</v>
      </c>
      <c r="FPR1" s="12" t="s">
        <v>2089</v>
      </c>
      <c r="FPS1" s="12" t="s">
        <v>2090</v>
      </c>
      <c r="FPT1" s="12" t="s">
        <v>2092</v>
      </c>
      <c r="FPU1" s="12" t="s">
        <v>3400</v>
      </c>
      <c r="FPV1" s="12" t="s">
        <v>75</v>
      </c>
      <c r="FPW1" s="12" t="s">
        <v>126</v>
      </c>
      <c r="FPX1" s="12" t="s">
        <v>3402</v>
      </c>
      <c r="FPY1" s="12" t="s">
        <v>1902</v>
      </c>
      <c r="FPZ1" s="12" t="s">
        <v>2089</v>
      </c>
      <c r="FQA1" s="12" t="s">
        <v>2090</v>
      </c>
      <c r="FQB1" s="12" t="s">
        <v>2092</v>
      </c>
      <c r="FQC1" s="12" t="s">
        <v>3400</v>
      </c>
      <c r="FQD1" s="12" t="s">
        <v>75</v>
      </c>
      <c r="FQE1" s="12" t="s">
        <v>126</v>
      </c>
      <c r="FQF1" s="12" t="s">
        <v>3402</v>
      </c>
      <c r="FQG1" s="12" t="s">
        <v>1902</v>
      </c>
      <c r="FQH1" s="12" t="s">
        <v>2089</v>
      </c>
      <c r="FQI1" s="12" t="s">
        <v>2090</v>
      </c>
      <c r="FQJ1" s="12" t="s">
        <v>2092</v>
      </c>
      <c r="FQK1" s="12" t="s">
        <v>3400</v>
      </c>
      <c r="FQL1" s="12" t="s">
        <v>75</v>
      </c>
      <c r="FQM1" s="12" t="s">
        <v>126</v>
      </c>
      <c r="FQN1" s="12" t="s">
        <v>3402</v>
      </c>
      <c r="FQO1" s="12" t="s">
        <v>1902</v>
      </c>
      <c r="FQP1" s="12" t="s">
        <v>2089</v>
      </c>
      <c r="FQQ1" s="12" t="s">
        <v>2090</v>
      </c>
      <c r="FQR1" s="12" t="s">
        <v>2092</v>
      </c>
      <c r="FQS1" s="12" t="s">
        <v>3400</v>
      </c>
      <c r="FQT1" s="12" t="s">
        <v>75</v>
      </c>
      <c r="FQU1" s="12" t="s">
        <v>126</v>
      </c>
      <c r="FQV1" s="12" t="s">
        <v>3402</v>
      </c>
      <c r="FQW1" s="12" t="s">
        <v>1902</v>
      </c>
      <c r="FQX1" s="12" t="s">
        <v>2089</v>
      </c>
      <c r="FQY1" s="12" t="s">
        <v>2090</v>
      </c>
      <c r="FQZ1" s="12" t="s">
        <v>2092</v>
      </c>
      <c r="FRA1" s="12" t="s">
        <v>3400</v>
      </c>
      <c r="FRB1" s="12" t="s">
        <v>75</v>
      </c>
      <c r="FRC1" s="12" t="s">
        <v>126</v>
      </c>
      <c r="FRD1" s="12" t="s">
        <v>3402</v>
      </c>
      <c r="FRE1" s="12" t="s">
        <v>1902</v>
      </c>
      <c r="FRF1" s="12" t="s">
        <v>2089</v>
      </c>
      <c r="FRG1" s="12" t="s">
        <v>2090</v>
      </c>
      <c r="FRH1" s="12" t="s">
        <v>2092</v>
      </c>
      <c r="FRI1" s="12" t="s">
        <v>3400</v>
      </c>
      <c r="FRJ1" s="12" t="s">
        <v>75</v>
      </c>
      <c r="FRK1" s="12" t="s">
        <v>126</v>
      </c>
      <c r="FRL1" s="12" t="s">
        <v>3402</v>
      </c>
      <c r="FRM1" s="12" t="s">
        <v>1902</v>
      </c>
      <c r="FRN1" s="12" t="s">
        <v>2089</v>
      </c>
      <c r="FRO1" s="12" t="s">
        <v>2090</v>
      </c>
      <c r="FRP1" s="12" t="s">
        <v>2092</v>
      </c>
      <c r="FRQ1" s="12" t="s">
        <v>3400</v>
      </c>
      <c r="FRR1" s="12" t="s">
        <v>75</v>
      </c>
      <c r="FRS1" s="12" t="s">
        <v>126</v>
      </c>
      <c r="FRT1" s="12" t="s">
        <v>3402</v>
      </c>
      <c r="FRU1" s="12" t="s">
        <v>1902</v>
      </c>
      <c r="FRV1" s="12" t="s">
        <v>2089</v>
      </c>
      <c r="FRW1" s="12" t="s">
        <v>2090</v>
      </c>
      <c r="FRX1" s="12" t="s">
        <v>2092</v>
      </c>
      <c r="FRY1" s="12" t="s">
        <v>3400</v>
      </c>
      <c r="FRZ1" s="12" t="s">
        <v>75</v>
      </c>
      <c r="FSA1" s="12" t="s">
        <v>126</v>
      </c>
      <c r="FSB1" s="12" t="s">
        <v>3402</v>
      </c>
      <c r="FSC1" s="12" t="s">
        <v>1902</v>
      </c>
      <c r="FSD1" s="12" t="s">
        <v>2089</v>
      </c>
      <c r="FSE1" s="12" t="s">
        <v>2090</v>
      </c>
      <c r="FSF1" s="12" t="s">
        <v>2092</v>
      </c>
      <c r="FSG1" s="12" t="s">
        <v>3400</v>
      </c>
      <c r="FSH1" s="12" t="s">
        <v>75</v>
      </c>
      <c r="FSI1" s="12" t="s">
        <v>126</v>
      </c>
      <c r="FSJ1" s="12" t="s">
        <v>3402</v>
      </c>
      <c r="FSK1" s="12" t="s">
        <v>1902</v>
      </c>
      <c r="FSL1" s="12" t="s">
        <v>2089</v>
      </c>
      <c r="FSM1" s="12" t="s">
        <v>2090</v>
      </c>
      <c r="FSN1" s="12" t="s">
        <v>2092</v>
      </c>
      <c r="FSO1" s="12" t="s">
        <v>3400</v>
      </c>
      <c r="FSP1" s="12" t="s">
        <v>75</v>
      </c>
      <c r="FSQ1" s="12" t="s">
        <v>126</v>
      </c>
      <c r="FSR1" s="12" t="s">
        <v>3402</v>
      </c>
      <c r="FSS1" s="12" t="s">
        <v>1902</v>
      </c>
      <c r="FST1" s="12" t="s">
        <v>2089</v>
      </c>
      <c r="FSU1" s="12" t="s">
        <v>2090</v>
      </c>
      <c r="FSV1" s="12" t="s">
        <v>2092</v>
      </c>
      <c r="FSW1" s="12" t="s">
        <v>3400</v>
      </c>
      <c r="FSX1" s="12" t="s">
        <v>75</v>
      </c>
      <c r="FSY1" s="12" t="s">
        <v>126</v>
      </c>
      <c r="FSZ1" s="12" t="s">
        <v>3402</v>
      </c>
      <c r="FTA1" s="12" t="s">
        <v>1902</v>
      </c>
      <c r="FTB1" s="12" t="s">
        <v>2089</v>
      </c>
      <c r="FTC1" s="12" t="s">
        <v>2090</v>
      </c>
      <c r="FTD1" s="12" t="s">
        <v>2092</v>
      </c>
      <c r="FTE1" s="12" t="s">
        <v>3400</v>
      </c>
      <c r="FTF1" s="12" t="s">
        <v>75</v>
      </c>
      <c r="FTG1" s="12" t="s">
        <v>126</v>
      </c>
      <c r="FTH1" s="12" t="s">
        <v>3402</v>
      </c>
      <c r="FTI1" s="12" t="s">
        <v>1902</v>
      </c>
      <c r="FTJ1" s="12" t="s">
        <v>2089</v>
      </c>
      <c r="FTK1" s="12" t="s">
        <v>2090</v>
      </c>
      <c r="FTL1" s="12" t="s">
        <v>2092</v>
      </c>
      <c r="FTM1" s="12" t="s">
        <v>3400</v>
      </c>
      <c r="FTN1" s="12" t="s">
        <v>75</v>
      </c>
      <c r="FTO1" s="12" t="s">
        <v>126</v>
      </c>
      <c r="FTP1" s="12" t="s">
        <v>3402</v>
      </c>
      <c r="FTQ1" s="12" t="s">
        <v>1902</v>
      </c>
      <c r="FTR1" s="12" t="s">
        <v>2089</v>
      </c>
      <c r="FTS1" s="12" t="s">
        <v>2090</v>
      </c>
      <c r="FTT1" s="12" t="s">
        <v>2092</v>
      </c>
      <c r="FTU1" s="12" t="s">
        <v>3400</v>
      </c>
      <c r="FTV1" s="12" t="s">
        <v>75</v>
      </c>
      <c r="FTW1" s="12" t="s">
        <v>126</v>
      </c>
      <c r="FTX1" s="12" t="s">
        <v>3402</v>
      </c>
      <c r="FTY1" s="12" t="s">
        <v>1902</v>
      </c>
      <c r="FTZ1" s="12" t="s">
        <v>2089</v>
      </c>
      <c r="FUA1" s="12" t="s">
        <v>2090</v>
      </c>
      <c r="FUB1" s="12" t="s">
        <v>2092</v>
      </c>
      <c r="FUC1" s="12" t="s">
        <v>3400</v>
      </c>
      <c r="FUD1" s="12" t="s">
        <v>75</v>
      </c>
      <c r="FUE1" s="12" t="s">
        <v>126</v>
      </c>
      <c r="FUF1" s="12" t="s">
        <v>3402</v>
      </c>
      <c r="FUG1" s="12" t="s">
        <v>1902</v>
      </c>
      <c r="FUH1" s="12" t="s">
        <v>2089</v>
      </c>
      <c r="FUI1" s="12" t="s">
        <v>2090</v>
      </c>
      <c r="FUJ1" s="12" t="s">
        <v>2092</v>
      </c>
      <c r="FUK1" s="12" t="s">
        <v>3400</v>
      </c>
      <c r="FUL1" s="12" t="s">
        <v>75</v>
      </c>
      <c r="FUM1" s="12" t="s">
        <v>126</v>
      </c>
      <c r="FUN1" s="12" t="s">
        <v>3402</v>
      </c>
      <c r="FUO1" s="12" t="s">
        <v>1902</v>
      </c>
      <c r="FUP1" s="12" t="s">
        <v>2089</v>
      </c>
      <c r="FUQ1" s="12" t="s">
        <v>2090</v>
      </c>
      <c r="FUR1" s="12" t="s">
        <v>2092</v>
      </c>
      <c r="FUS1" s="12" t="s">
        <v>3400</v>
      </c>
      <c r="FUT1" s="12" t="s">
        <v>75</v>
      </c>
      <c r="FUU1" s="12" t="s">
        <v>126</v>
      </c>
      <c r="FUV1" s="12" t="s">
        <v>3402</v>
      </c>
      <c r="FUW1" s="12" t="s">
        <v>1902</v>
      </c>
      <c r="FUX1" s="12" t="s">
        <v>2089</v>
      </c>
      <c r="FUY1" s="12" t="s">
        <v>2090</v>
      </c>
      <c r="FUZ1" s="12" t="s">
        <v>2092</v>
      </c>
      <c r="FVA1" s="12" t="s">
        <v>3400</v>
      </c>
      <c r="FVB1" s="12" t="s">
        <v>75</v>
      </c>
      <c r="FVC1" s="12" t="s">
        <v>126</v>
      </c>
      <c r="FVD1" s="12" t="s">
        <v>3402</v>
      </c>
      <c r="FVE1" s="12" t="s">
        <v>1902</v>
      </c>
      <c r="FVF1" s="12" t="s">
        <v>2089</v>
      </c>
      <c r="FVG1" s="12" t="s">
        <v>2090</v>
      </c>
      <c r="FVH1" s="12" t="s">
        <v>2092</v>
      </c>
      <c r="FVI1" s="12" t="s">
        <v>3400</v>
      </c>
      <c r="FVJ1" s="12" t="s">
        <v>75</v>
      </c>
      <c r="FVK1" s="12" t="s">
        <v>126</v>
      </c>
      <c r="FVL1" s="12" t="s">
        <v>3402</v>
      </c>
      <c r="FVM1" s="12" t="s">
        <v>1902</v>
      </c>
      <c r="FVN1" s="12" t="s">
        <v>2089</v>
      </c>
      <c r="FVO1" s="12" t="s">
        <v>2090</v>
      </c>
      <c r="FVP1" s="12" t="s">
        <v>2092</v>
      </c>
      <c r="FVQ1" s="12" t="s">
        <v>3400</v>
      </c>
      <c r="FVR1" s="12" t="s">
        <v>75</v>
      </c>
      <c r="FVS1" s="12" t="s">
        <v>126</v>
      </c>
      <c r="FVT1" s="12" t="s">
        <v>3402</v>
      </c>
      <c r="FVU1" s="12" t="s">
        <v>1902</v>
      </c>
      <c r="FVV1" s="12" t="s">
        <v>2089</v>
      </c>
      <c r="FVW1" s="12" t="s">
        <v>2090</v>
      </c>
      <c r="FVX1" s="12" t="s">
        <v>2092</v>
      </c>
      <c r="FVY1" s="12" t="s">
        <v>3400</v>
      </c>
      <c r="FVZ1" s="12" t="s">
        <v>75</v>
      </c>
      <c r="FWA1" s="12" t="s">
        <v>126</v>
      </c>
      <c r="FWB1" s="12" t="s">
        <v>3402</v>
      </c>
      <c r="FWC1" s="12" t="s">
        <v>1902</v>
      </c>
      <c r="FWD1" s="12" t="s">
        <v>2089</v>
      </c>
      <c r="FWE1" s="12" t="s">
        <v>2090</v>
      </c>
      <c r="FWF1" s="12" t="s">
        <v>2092</v>
      </c>
      <c r="FWG1" s="12" t="s">
        <v>3400</v>
      </c>
      <c r="FWH1" s="12" t="s">
        <v>75</v>
      </c>
      <c r="FWI1" s="12" t="s">
        <v>126</v>
      </c>
      <c r="FWJ1" s="12" t="s">
        <v>3402</v>
      </c>
      <c r="FWK1" s="12" t="s">
        <v>1902</v>
      </c>
      <c r="FWL1" s="12" t="s">
        <v>2089</v>
      </c>
      <c r="FWM1" s="12" t="s">
        <v>2090</v>
      </c>
      <c r="FWN1" s="12" t="s">
        <v>2092</v>
      </c>
      <c r="FWO1" s="12" t="s">
        <v>3400</v>
      </c>
      <c r="FWP1" s="12" t="s">
        <v>75</v>
      </c>
      <c r="FWQ1" s="12" t="s">
        <v>126</v>
      </c>
      <c r="FWR1" s="12" t="s">
        <v>3402</v>
      </c>
      <c r="FWS1" s="12" t="s">
        <v>1902</v>
      </c>
      <c r="FWT1" s="12" t="s">
        <v>2089</v>
      </c>
      <c r="FWU1" s="12" t="s">
        <v>2090</v>
      </c>
      <c r="FWV1" s="12" t="s">
        <v>2092</v>
      </c>
      <c r="FWW1" s="12" t="s">
        <v>3400</v>
      </c>
      <c r="FWX1" s="12" t="s">
        <v>75</v>
      </c>
      <c r="FWY1" s="12" t="s">
        <v>126</v>
      </c>
      <c r="FWZ1" s="12" t="s">
        <v>3402</v>
      </c>
      <c r="FXA1" s="12" t="s">
        <v>1902</v>
      </c>
      <c r="FXB1" s="12" t="s">
        <v>2089</v>
      </c>
      <c r="FXC1" s="12" t="s">
        <v>2090</v>
      </c>
      <c r="FXD1" s="12" t="s">
        <v>2092</v>
      </c>
      <c r="FXE1" s="12" t="s">
        <v>3400</v>
      </c>
      <c r="FXF1" s="12" t="s">
        <v>75</v>
      </c>
      <c r="FXG1" s="12" t="s">
        <v>126</v>
      </c>
      <c r="FXH1" s="12" t="s">
        <v>3402</v>
      </c>
      <c r="FXI1" s="12" t="s">
        <v>1902</v>
      </c>
      <c r="FXJ1" s="12" t="s">
        <v>2089</v>
      </c>
      <c r="FXK1" s="12" t="s">
        <v>2090</v>
      </c>
      <c r="FXL1" s="12" t="s">
        <v>2092</v>
      </c>
      <c r="FXM1" s="12" t="s">
        <v>3400</v>
      </c>
      <c r="FXN1" s="12" t="s">
        <v>75</v>
      </c>
      <c r="FXO1" s="12" t="s">
        <v>126</v>
      </c>
      <c r="FXP1" s="12" t="s">
        <v>3402</v>
      </c>
      <c r="FXQ1" s="12" t="s">
        <v>1902</v>
      </c>
      <c r="FXR1" s="12" t="s">
        <v>2089</v>
      </c>
      <c r="FXS1" s="12" t="s">
        <v>2090</v>
      </c>
      <c r="FXT1" s="12" t="s">
        <v>2092</v>
      </c>
      <c r="FXU1" s="12" t="s">
        <v>3400</v>
      </c>
      <c r="FXV1" s="12" t="s">
        <v>75</v>
      </c>
      <c r="FXW1" s="12" t="s">
        <v>126</v>
      </c>
      <c r="FXX1" s="12" t="s">
        <v>3402</v>
      </c>
      <c r="FXY1" s="12" t="s">
        <v>1902</v>
      </c>
      <c r="FXZ1" s="12" t="s">
        <v>2089</v>
      </c>
      <c r="FYA1" s="12" t="s">
        <v>2090</v>
      </c>
      <c r="FYB1" s="12" t="s">
        <v>2092</v>
      </c>
      <c r="FYC1" s="12" t="s">
        <v>3400</v>
      </c>
      <c r="FYD1" s="12" t="s">
        <v>75</v>
      </c>
      <c r="FYE1" s="12" t="s">
        <v>126</v>
      </c>
      <c r="FYF1" s="12" t="s">
        <v>3402</v>
      </c>
      <c r="FYG1" s="12" t="s">
        <v>1902</v>
      </c>
      <c r="FYH1" s="12" t="s">
        <v>2089</v>
      </c>
      <c r="FYI1" s="12" t="s">
        <v>2090</v>
      </c>
      <c r="FYJ1" s="12" t="s">
        <v>2092</v>
      </c>
      <c r="FYK1" s="12" t="s">
        <v>3400</v>
      </c>
      <c r="FYL1" s="12" t="s">
        <v>75</v>
      </c>
      <c r="FYM1" s="12" t="s">
        <v>126</v>
      </c>
      <c r="FYN1" s="12" t="s">
        <v>3402</v>
      </c>
      <c r="FYO1" s="12" t="s">
        <v>1902</v>
      </c>
      <c r="FYP1" s="12" t="s">
        <v>2089</v>
      </c>
      <c r="FYQ1" s="12" t="s">
        <v>2090</v>
      </c>
      <c r="FYR1" s="12" t="s">
        <v>2092</v>
      </c>
      <c r="FYS1" s="12" t="s">
        <v>3400</v>
      </c>
      <c r="FYT1" s="12" t="s">
        <v>75</v>
      </c>
      <c r="FYU1" s="12" t="s">
        <v>126</v>
      </c>
      <c r="FYV1" s="12" t="s">
        <v>3402</v>
      </c>
      <c r="FYW1" s="12" t="s">
        <v>1902</v>
      </c>
      <c r="FYX1" s="12" t="s">
        <v>2089</v>
      </c>
      <c r="FYY1" s="12" t="s">
        <v>2090</v>
      </c>
      <c r="FYZ1" s="12" t="s">
        <v>2092</v>
      </c>
      <c r="FZA1" s="12" t="s">
        <v>3400</v>
      </c>
      <c r="FZB1" s="12" t="s">
        <v>75</v>
      </c>
      <c r="FZC1" s="12" t="s">
        <v>126</v>
      </c>
      <c r="FZD1" s="12" t="s">
        <v>3402</v>
      </c>
      <c r="FZE1" s="12" t="s">
        <v>1902</v>
      </c>
      <c r="FZF1" s="12" t="s">
        <v>2089</v>
      </c>
      <c r="FZG1" s="12" t="s">
        <v>2090</v>
      </c>
      <c r="FZH1" s="12" t="s">
        <v>2092</v>
      </c>
      <c r="FZI1" s="12" t="s">
        <v>3400</v>
      </c>
      <c r="FZJ1" s="12" t="s">
        <v>75</v>
      </c>
      <c r="FZK1" s="12" t="s">
        <v>126</v>
      </c>
      <c r="FZL1" s="12" t="s">
        <v>3402</v>
      </c>
      <c r="FZM1" s="12" t="s">
        <v>1902</v>
      </c>
      <c r="FZN1" s="12" t="s">
        <v>2089</v>
      </c>
      <c r="FZO1" s="12" t="s">
        <v>2090</v>
      </c>
      <c r="FZP1" s="12" t="s">
        <v>2092</v>
      </c>
      <c r="FZQ1" s="12" t="s">
        <v>3400</v>
      </c>
      <c r="FZR1" s="12" t="s">
        <v>75</v>
      </c>
      <c r="FZS1" s="12" t="s">
        <v>126</v>
      </c>
      <c r="FZT1" s="12" t="s">
        <v>3402</v>
      </c>
      <c r="FZU1" s="12" t="s">
        <v>1902</v>
      </c>
      <c r="FZV1" s="12" t="s">
        <v>2089</v>
      </c>
      <c r="FZW1" s="12" t="s">
        <v>2090</v>
      </c>
      <c r="FZX1" s="12" t="s">
        <v>2092</v>
      </c>
      <c r="FZY1" s="12" t="s">
        <v>3400</v>
      </c>
      <c r="FZZ1" s="12" t="s">
        <v>75</v>
      </c>
      <c r="GAA1" s="12" t="s">
        <v>126</v>
      </c>
      <c r="GAB1" s="12" t="s">
        <v>3402</v>
      </c>
      <c r="GAC1" s="12" t="s">
        <v>1902</v>
      </c>
      <c r="GAD1" s="12" t="s">
        <v>2089</v>
      </c>
      <c r="GAE1" s="12" t="s">
        <v>2090</v>
      </c>
      <c r="GAF1" s="12" t="s">
        <v>2092</v>
      </c>
      <c r="GAG1" s="12" t="s">
        <v>3400</v>
      </c>
      <c r="GAH1" s="12" t="s">
        <v>75</v>
      </c>
      <c r="GAI1" s="12" t="s">
        <v>126</v>
      </c>
      <c r="GAJ1" s="12" t="s">
        <v>3402</v>
      </c>
      <c r="GAK1" s="12" t="s">
        <v>1902</v>
      </c>
      <c r="GAL1" s="12" t="s">
        <v>2089</v>
      </c>
      <c r="GAM1" s="12" t="s">
        <v>2090</v>
      </c>
      <c r="GAN1" s="12" t="s">
        <v>2092</v>
      </c>
      <c r="GAO1" s="12" t="s">
        <v>3400</v>
      </c>
      <c r="GAP1" s="12" t="s">
        <v>75</v>
      </c>
      <c r="GAQ1" s="12" t="s">
        <v>126</v>
      </c>
      <c r="GAR1" s="12" t="s">
        <v>3402</v>
      </c>
      <c r="GAS1" s="12" t="s">
        <v>1902</v>
      </c>
      <c r="GAT1" s="12" t="s">
        <v>2089</v>
      </c>
      <c r="GAU1" s="12" t="s">
        <v>2090</v>
      </c>
      <c r="GAV1" s="12" t="s">
        <v>2092</v>
      </c>
      <c r="GAW1" s="12" t="s">
        <v>3400</v>
      </c>
      <c r="GAX1" s="12" t="s">
        <v>75</v>
      </c>
      <c r="GAY1" s="12" t="s">
        <v>126</v>
      </c>
      <c r="GAZ1" s="12" t="s">
        <v>3402</v>
      </c>
      <c r="GBA1" s="12" t="s">
        <v>1902</v>
      </c>
      <c r="GBB1" s="12" t="s">
        <v>2089</v>
      </c>
      <c r="GBC1" s="12" t="s">
        <v>2090</v>
      </c>
      <c r="GBD1" s="12" t="s">
        <v>2092</v>
      </c>
      <c r="GBE1" s="12" t="s">
        <v>3400</v>
      </c>
      <c r="GBF1" s="12" t="s">
        <v>75</v>
      </c>
      <c r="GBG1" s="12" t="s">
        <v>126</v>
      </c>
      <c r="GBH1" s="12" t="s">
        <v>3402</v>
      </c>
      <c r="GBI1" s="12" t="s">
        <v>1902</v>
      </c>
      <c r="GBJ1" s="12" t="s">
        <v>2089</v>
      </c>
      <c r="GBK1" s="12" t="s">
        <v>2090</v>
      </c>
      <c r="GBL1" s="12" t="s">
        <v>2092</v>
      </c>
      <c r="GBM1" s="12" t="s">
        <v>3400</v>
      </c>
      <c r="GBN1" s="12" t="s">
        <v>75</v>
      </c>
      <c r="GBO1" s="12" t="s">
        <v>126</v>
      </c>
      <c r="GBP1" s="12" t="s">
        <v>3402</v>
      </c>
      <c r="GBQ1" s="12" t="s">
        <v>1902</v>
      </c>
      <c r="GBR1" s="12" t="s">
        <v>2089</v>
      </c>
      <c r="GBS1" s="12" t="s">
        <v>2090</v>
      </c>
      <c r="GBT1" s="12" t="s">
        <v>2092</v>
      </c>
      <c r="GBU1" s="12" t="s">
        <v>3400</v>
      </c>
      <c r="GBV1" s="12" t="s">
        <v>75</v>
      </c>
      <c r="GBW1" s="12" t="s">
        <v>126</v>
      </c>
      <c r="GBX1" s="12" t="s">
        <v>3402</v>
      </c>
      <c r="GBY1" s="12" t="s">
        <v>1902</v>
      </c>
      <c r="GBZ1" s="12" t="s">
        <v>2089</v>
      </c>
      <c r="GCA1" s="12" t="s">
        <v>2090</v>
      </c>
      <c r="GCB1" s="12" t="s">
        <v>2092</v>
      </c>
      <c r="GCC1" s="12" t="s">
        <v>3400</v>
      </c>
      <c r="GCD1" s="12" t="s">
        <v>75</v>
      </c>
      <c r="GCE1" s="12" t="s">
        <v>126</v>
      </c>
      <c r="GCF1" s="12" t="s">
        <v>3402</v>
      </c>
      <c r="GCG1" s="12" t="s">
        <v>1902</v>
      </c>
      <c r="GCH1" s="12" t="s">
        <v>2089</v>
      </c>
      <c r="GCI1" s="12" t="s">
        <v>2090</v>
      </c>
      <c r="GCJ1" s="12" t="s">
        <v>2092</v>
      </c>
      <c r="GCK1" s="12" t="s">
        <v>3400</v>
      </c>
      <c r="GCL1" s="12" t="s">
        <v>75</v>
      </c>
      <c r="GCM1" s="12" t="s">
        <v>126</v>
      </c>
      <c r="GCN1" s="12" t="s">
        <v>3402</v>
      </c>
      <c r="GCO1" s="12" t="s">
        <v>1902</v>
      </c>
      <c r="GCP1" s="12" t="s">
        <v>2089</v>
      </c>
      <c r="GCQ1" s="12" t="s">
        <v>2090</v>
      </c>
      <c r="GCR1" s="12" t="s">
        <v>2092</v>
      </c>
      <c r="GCS1" s="12" t="s">
        <v>3400</v>
      </c>
      <c r="GCT1" s="12" t="s">
        <v>75</v>
      </c>
      <c r="GCU1" s="12" t="s">
        <v>126</v>
      </c>
      <c r="GCV1" s="12" t="s">
        <v>3402</v>
      </c>
      <c r="GCW1" s="12" t="s">
        <v>1902</v>
      </c>
      <c r="GCX1" s="12" t="s">
        <v>2089</v>
      </c>
      <c r="GCY1" s="12" t="s">
        <v>2090</v>
      </c>
      <c r="GCZ1" s="12" t="s">
        <v>2092</v>
      </c>
      <c r="GDA1" s="12" t="s">
        <v>3400</v>
      </c>
      <c r="GDB1" s="12" t="s">
        <v>75</v>
      </c>
      <c r="GDC1" s="12" t="s">
        <v>126</v>
      </c>
      <c r="GDD1" s="12" t="s">
        <v>3402</v>
      </c>
      <c r="GDE1" s="12" t="s">
        <v>1902</v>
      </c>
      <c r="GDF1" s="12" t="s">
        <v>2089</v>
      </c>
      <c r="GDG1" s="12" t="s">
        <v>2090</v>
      </c>
      <c r="GDH1" s="12" t="s">
        <v>2092</v>
      </c>
      <c r="GDI1" s="12" t="s">
        <v>3400</v>
      </c>
      <c r="GDJ1" s="12" t="s">
        <v>75</v>
      </c>
      <c r="GDK1" s="12" t="s">
        <v>126</v>
      </c>
      <c r="GDL1" s="12" t="s">
        <v>3402</v>
      </c>
      <c r="GDM1" s="12" t="s">
        <v>1902</v>
      </c>
      <c r="GDN1" s="12" t="s">
        <v>2089</v>
      </c>
      <c r="GDO1" s="12" t="s">
        <v>2090</v>
      </c>
      <c r="GDP1" s="12" t="s">
        <v>2092</v>
      </c>
      <c r="GDQ1" s="12" t="s">
        <v>3400</v>
      </c>
      <c r="GDR1" s="12" t="s">
        <v>75</v>
      </c>
      <c r="GDS1" s="12" t="s">
        <v>126</v>
      </c>
      <c r="GDT1" s="12" t="s">
        <v>3402</v>
      </c>
      <c r="GDU1" s="12" t="s">
        <v>1902</v>
      </c>
      <c r="GDV1" s="12" t="s">
        <v>2089</v>
      </c>
      <c r="GDW1" s="12" t="s">
        <v>2090</v>
      </c>
      <c r="GDX1" s="12" t="s">
        <v>2092</v>
      </c>
      <c r="GDY1" s="12" t="s">
        <v>3400</v>
      </c>
      <c r="GDZ1" s="12" t="s">
        <v>75</v>
      </c>
      <c r="GEA1" s="12" t="s">
        <v>126</v>
      </c>
      <c r="GEB1" s="12" t="s">
        <v>3402</v>
      </c>
      <c r="GEC1" s="12" t="s">
        <v>1902</v>
      </c>
      <c r="GED1" s="12" t="s">
        <v>2089</v>
      </c>
      <c r="GEE1" s="12" t="s">
        <v>2090</v>
      </c>
      <c r="GEF1" s="12" t="s">
        <v>2092</v>
      </c>
      <c r="GEG1" s="12" t="s">
        <v>3400</v>
      </c>
      <c r="GEH1" s="12" t="s">
        <v>75</v>
      </c>
      <c r="GEI1" s="12" t="s">
        <v>126</v>
      </c>
      <c r="GEJ1" s="12" t="s">
        <v>3402</v>
      </c>
      <c r="GEK1" s="12" t="s">
        <v>1902</v>
      </c>
      <c r="GEL1" s="12" t="s">
        <v>2089</v>
      </c>
      <c r="GEM1" s="12" t="s">
        <v>2090</v>
      </c>
      <c r="GEN1" s="12" t="s">
        <v>2092</v>
      </c>
      <c r="GEO1" s="12" t="s">
        <v>3400</v>
      </c>
      <c r="GEP1" s="12" t="s">
        <v>75</v>
      </c>
      <c r="GEQ1" s="12" t="s">
        <v>126</v>
      </c>
      <c r="GER1" s="12" t="s">
        <v>3402</v>
      </c>
      <c r="GES1" s="12" t="s">
        <v>1902</v>
      </c>
      <c r="GET1" s="12" t="s">
        <v>2089</v>
      </c>
      <c r="GEU1" s="12" t="s">
        <v>2090</v>
      </c>
      <c r="GEV1" s="12" t="s">
        <v>2092</v>
      </c>
      <c r="GEW1" s="12" t="s">
        <v>3400</v>
      </c>
      <c r="GEX1" s="12" t="s">
        <v>75</v>
      </c>
      <c r="GEY1" s="12" t="s">
        <v>126</v>
      </c>
      <c r="GEZ1" s="12" t="s">
        <v>3402</v>
      </c>
      <c r="GFA1" s="12" t="s">
        <v>1902</v>
      </c>
      <c r="GFB1" s="12" t="s">
        <v>2089</v>
      </c>
      <c r="GFC1" s="12" t="s">
        <v>2090</v>
      </c>
      <c r="GFD1" s="12" t="s">
        <v>2092</v>
      </c>
      <c r="GFE1" s="12" t="s">
        <v>3400</v>
      </c>
      <c r="GFF1" s="12" t="s">
        <v>75</v>
      </c>
      <c r="GFG1" s="12" t="s">
        <v>126</v>
      </c>
      <c r="GFH1" s="12" t="s">
        <v>3402</v>
      </c>
      <c r="GFI1" s="12" t="s">
        <v>1902</v>
      </c>
      <c r="GFJ1" s="12" t="s">
        <v>2089</v>
      </c>
      <c r="GFK1" s="12" t="s">
        <v>2090</v>
      </c>
      <c r="GFL1" s="12" t="s">
        <v>2092</v>
      </c>
      <c r="GFM1" s="12" t="s">
        <v>3400</v>
      </c>
      <c r="GFN1" s="12" t="s">
        <v>75</v>
      </c>
      <c r="GFO1" s="12" t="s">
        <v>126</v>
      </c>
      <c r="GFP1" s="12" t="s">
        <v>3402</v>
      </c>
      <c r="GFQ1" s="12" t="s">
        <v>1902</v>
      </c>
      <c r="GFR1" s="12" t="s">
        <v>2089</v>
      </c>
      <c r="GFS1" s="12" t="s">
        <v>2090</v>
      </c>
      <c r="GFT1" s="12" t="s">
        <v>2092</v>
      </c>
      <c r="GFU1" s="12" t="s">
        <v>3400</v>
      </c>
      <c r="GFV1" s="12" t="s">
        <v>75</v>
      </c>
      <c r="GFW1" s="12" t="s">
        <v>126</v>
      </c>
      <c r="GFX1" s="12" t="s">
        <v>3402</v>
      </c>
      <c r="GFY1" s="12" t="s">
        <v>1902</v>
      </c>
      <c r="GFZ1" s="12" t="s">
        <v>2089</v>
      </c>
      <c r="GGA1" s="12" t="s">
        <v>2090</v>
      </c>
      <c r="GGB1" s="12" t="s">
        <v>2092</v>
      </c>
      <c r="GGC1" s="12" t="s">
        <v>3400</v>
      </c>
      <c r="GGD1" s="12" t="s">
        <v>75</v>
      </c>
      <c r="GGE1" s="12" t="s">
        <v>126</v>
      </c>
      <c r="GGF1" s="12" t="s">
        <v>3402</v>
      </c>
      <c r="GGG1" s="12" t="s">
        <v>1902</v>
      </c>
      <c r="GGH1" s="12" t="s">
        <v>2089</v>
      </c>
      <c r="GGI1" s="12" t="s">
        <v>2090</v>
      </c>
      <c r="GGJ1" s="12" t="s">
        <v>2092</v>
      </c>
      <c r="GGK1" s="12" t="s">
        <v>3400</v>
      </c>
      <c r="GGL1" s="12" t="s">
        <v>75</v>
      </c>
      <c r="GGM1" s="12" t="s">
        <v>126</v>
      </c>
      <c r="GGN1" s="12" t="s">
        <v>3402</v>
      </c>
      <c r="GGO1" s="12" t="s">
        <v>1902</v>
      </c>
      <c r="GGP1" s="12" t="s">
        <v>2089</v>
      </c>
      <c r="GGQ1" s="12" t="s">
        <v>2090</v>
      </c>
      <c r="GGR1" s="12" t="s">
        <v>2092</v>
      </c>
      <c r="GGS1" s="12" t="s">
        <v>3400</v>
      </c>
      <c r="GGT1" s="12" t="s">
        <v>75</v>
      </c>
      <c r="GGU1" s="12" t="s">
        <v>126</v>
      </c>
      <c r="GGV1" s="12" t="s">
        <v>3402</v>
      </c>
      <c r="GGW1" s="12" t="s">
        <v>1902</v>
      </c>
      <c r="GGX1" s="12" t="s">
        <v>2089</v>
      </c>
      <c r="GGY1" s="12" t="s">
        <v>2090</v>
      </c>
      <c r="GGZ1" s="12" t="s">
        <v>2092</v>
      </c>
      <c r="GHA1" s="12" t="s">
        <v>3400</v>
      </c>
      <c r="GHB1" s="12" t="s">
        <v>75</v>
      </c>
      <c r="GHC1" s="12" t="s">
        <v>126</v>
      </c>
      <c r="GHD1" s="12" t="s">
        <v>3402</v>
      </c>
      <c r="GHE1" s="12" t="s">
        <v>1902</v>
      </c>
      <c r="GHF1" s="12" t="s">
        <v>2089</v>
      </c>
      <c r="GHG1" s="12" t="s">
        <v>2090</v>
      </c>
      <c r="GHH1" s="12" t="s">
        <v>2092</v>
      </c>
      <c r="GHI1" s="12" t="s">
        <v>3400</v>
      </c>
      <c r="GHJ1" s="12" t="s">
        <v>75</v>
      </c>
      <c r="GHK1" s="12" t="s">
        <v>126</v>
      </c>
      <c r="GHL1" s="12" t="s">
        <v>3402</v>
      </c>
      <c r="GHM1" s="12" t="s">
        <v>1902</v>
      </c>
      <c r="GHN1" s="12" t="s">
        <v>2089</v>
      </c>
      <c r="GHO1" s="12" t="s">
        <v>2090</v>
      </c>
      <c r="GHP1" s="12" t="s">
        <v>2092</v>
      </c>
      <c r="GHQ1" s="12" t="s">
        <v>3400</v>
      </c>
      <c r="GHR1" s="12" t="s">
        <v>75</v>
      </c>
      <c r="GHS1" s="12" t="s">
        <v>126</v>
      </c>
      <c r="GHT1" s="12" t="s">
        <v>3402</v>
      </c>
      <c r="GHU1" s="12" t="s">
        <v>1902</v>
      </c>
      <c r="GHV1" s="12" t="s">
        <v>2089</v>
      </c>
      <c r="GHW1" s="12" t="s">
        <v>2090</v>
      </c>
      <c r="GHX1" s="12" t="s">
        <v>2092</v>
      </c>
      <c r="GHY1" s="12" t="s">
        <v>3400</v>
      </c>
      <c r="GHZ1" s="12" t="s">
        <v>75</v>
      </c>
      <c r="GIA1" s="12" t="s">
        <v>126</v>
      </c>
      <c r="GIB1" s="12" t="s">
        <v>3402</v>
      </c>
      <c r="GIC1" s="12" t="s">
        <v>1902</v>
      </c>
      <c r="GID1" s="12" t="s">
        <v>2089</v>
      </c>
      <c r="GIE1" s="12" t="s">
        <v>2090</v>
      </c>
      <c r="GIF1" s="12" t="s">
        <v>2092</v>
      </c>
      <c r="GIG1" s="12" t="s">
        <v>3400</v>
      </c>
      <c r="GIH1" s="12" t="s">
        <v>75</v>
      </c>
      <c r="GII1" s="12" t="s">
        <v>126</v>
      </c>
      <c r="GIJ1" s="12" t="s">
        <v>3402</v>
      </c>
      <c r="GIK1" s="12" t="s">
        <v>1902</v>
      </c>
      <c r="GIL1" s="12" t="s">
        <v>2089</v>
      </c>
      <c r="GIM1" s="12" t="s">
        <v>2090</v>
      </c>
      <c r="GIN1" s="12" t="s">
        <v>2092</v>
      </c>
      <c r="GIO1" s="12" t="s">
        <v>3400</v>
      </c>
      <c r="GIP1" s="12" t="s">
        <v>75</v>
      </c>
      <c r="GIQ1" s="12" t="s">
        <v>126</v>
      </c>
      <c r="GIR1" s="12" t="s">
        <v>3402</v>
      </c>
      <c r="GIS1" s="12" t="s">
        <v>1902</v>
      </c>
      <c r="GIT1" s="12" t="s">
        <v>2089</v>
      </c>
      <c r="GIU1" s="12" t="s">
        <v>2090</v>
      </c>
      <c r="GIV1" s="12" t="s">
        <v>2092</v>
      </c>
      <c r="GIW1" s="12" t="s">
        <v>3400</v>
      </c>
      <c r="GIX1" s="12" t="s">
        <v>75</v>
      </c>
      <c r="GIY1" s="12" t="s">
        <v>126</v>
      </c>
      <c r="GIZ1" s="12" t="s">
        <v>3402</v>
      </c>
      <c r="GJA1" s="12" t="s">
        <v>1902</v>
      </c>
      <c r="GJB1" s="12" t="s">
        <v>2089</v>
      </c>
      <c r="GJC1" s="12" t="s">
        <v>2090</v>
      </c>
      <c r="GJD1" s="12" t="s">
        <v>2092</v>
      </c>
      <c r="GJE1" s="12" t="s">
        <v>3400</v>
      </c>
      <c r="GJF1" s="12" t="s">
        <v>75</v>
      </c>
      <c r="GJG1" s="12" t="s">
        <v>126</v>
      </c>
      <c r="GJH1" s="12" t="s">
        <v>3402</v>
      </c>
      <c r="GJI1" s="12" t="s">
        <v>1902</v>
      </c>
      <c r="GJJ1" s="12" t="s">
        <v>2089</v>
      </c>
      <c r="GJK1" s="12" t="s">
        <v>2090</v>
      </c>
      <c r="GJL1" s="12" t="s">
        <v>2092</v>
      </c>
      <c r="GJM1" s="12" t="s">
        <v>3400</v>
      </c>
      <c r="GJN1" s="12" t="s">
        <v>75</v>
      </c>
      <c r="GJO1" s="12" t="s">
        <v>126</v>
      </c>
      <c r="GJP1" s="12" t="s">
        <v>3402</v>
      </c>
      <c r="GJQ1" s="12" t="s">
        <v>1902</v>
      </c>
      <c r="GJR1" s="12" t="s">
        <v>2089</v>
      </c>
      <c r="GJS1" s="12" t="s">
        <v>2090</v>
      </c>
      <c r="GJT1" s="12" t="s">
        <v>2092</v>
      </c>
      <c r="GJU1" s="12" t="s">
        <v>3400</v>
      </c>
      <c r="GJV1" s="12" t="s">
        <v>75</v>
      </c>
      <c r="GJW1" s="12" t="s">
        <v>126</v>
      </c>
      <c r="GJX1" s="12" t="s">
        <v>3402</v>
      </c>
      <c r="GJY1" s="12" t="s">
        <v>1902</v>
      </c>
      <c r="GJZ1" s="12" t="s">
        <v>2089</v>
      </c>
      <c r="GKA1" s="12" t="s">
        <v>2090</v>
      </c>
      <c r="GKB1" s="12" t="s">
        <v>2092</v>
      </c>
      <c r="GKC1" s="12" t="s">
        <v>3400</v>
      </c>
      <c r="GKD1" s="12" t="s">
        <v>75</v>
      </c>
      <c r="GKE1" s="12" t="s">
        <v>126</v>
      </c>
      <c r="GKF1" s="12" t="s">
        <v>3402</v>
      </c>
      <c r="GKG1" s="12" t="s">
        <v>1902</v>
      </c>
      <c r="GKH1" s="12" t="s">
        <v>2089</v>
      </c>
      <c r="GKI1" s="12" t="s">
        <v>2090</v>
      </c>
      <c r="GKJ1" s="12" t="s">
        <v>2092</v>
      </c>
      <c r="GKK1" s="12" t="s">
        <v>3400</v>
      </c>
      <c r="GKL1" s="12" t="s">
        <v>75</v>
      </c>
      <c r="GKM1" s="12" t="s">
        <v>126</v>
      </c>
      <c r="GKN1" s="12" t="s">
        <v>3402</v>
      </c>
      <c r="GKO1" s="12" t="s">
        <v>1902</v>
      </c>
      <c r="GKP1" s="12" t="s">
        <v>2089</v>
      </c>
      <c r="GKQ1" s="12" t="s">
        <v>2090</v>
      </c>
      <c r="GKR1" s="12" t="s">
        <v>2092</v>
      </c>
      <c r="GKS1" s="12" t="s">
        <v>3400</v>
      </c>
      <c r="GKT1" s="12" t="s">
        <v>75</v>
      </c>
      <c r="GKU1" s="12" t="s">
        <v>126</v>
      </c>
      <c r="GKV1" s="12" t="s">
        <v>3402</v>
      </c>
      <c r="GKW1" s="12" t="s">
        <v>1902</v>
      </c>
      <c r="GKX1" s="12" t="s">
        <v>2089</v>
      </c>
      <c r="GKY1" s="12" t="s">
        <v>2090</v>
      </c>
      <c r="GKZ1" s="12" t="s">
        <v>2092</v>
      </c>
      <c r="GLA1" s="12" t="s">
        <v>3400</v>
      </c>
      <c r="GLB1" s="12" t="s">
        <v>75</v>
      </c>
      <c r="GLC1" s="12" t="s">
        <v>126</v>
      </c>
      <c r="GLD1" s="12" t="s">
        <v>3402</v>
      </c>
      <c r="GLE1" s="12" t="s">
        <v>1902</v>
      </c>
      <c r="GLF1" s="12" t="s">
        <v>2089</v>
      </c>
      <c r="GLG1" s="12" t="s">
        <v>2090</v>
      </c>
      <c r="GLH1" s="12" t="s">
        <v>2092</v>
      </c>
      <c r="GLI1" s="12" t="s">
        <v>3400</v>
      </c>
      <c r="GLJ1" s="12" t="s">
        <v>75</v>
      </c>
      <c r="GLK1" s="12" t="s">
        <v>126</v>
      </c>
      <c r="GLL1" s="12" t="s">
        <v>3402</v>
      </c>
      <c r="GLM1" s="12" t="s">
        <v>1902</v>
      </c>
      <c r="GLN1" s="12" t="s">
        <v>2089</v>
      </c>
      <c r="GLO1" s="12" t="s">
        <v>2090</v>
      </c>
      <c r="GLP1" s="12" t="s">
        <v>2092</v>
      </c>
      <c r="GLQ1" s="12" t="s">
        <v>3400</v>
      </c>
      <c r="GLR1" s="12" t="s">
        <v>75</v>
      </c>
      <c r="GLS1" s="12" t="s">
        <v>126</v>
      </c>
      <c r="GLT1" s="12" t="s">
        <v>3402</v>
      </c>
      <c r="GLU1" s="12" t="s">
        <v>1902</v>
      </c>
      <c r="GLV1" s="12" t="s">
        <v>2089</v>
      </c>
      <c r="GLW1" s="12" t="s">
        <v>2090</v>
      </c>
      <c r="GLX1" s="12" t="s">
        <v>2092</v>
      </c>
      <c r="GLY1" s="12" t="s">
        <v>3400</v>
      </c>
      <c r="GLZ1" s="12" t="s">
        <v>75</v>
      </c>
      <c r="GMA1" s="12" t="s">
        <v>126</v>
      </c>
      <c r="GMB1" s="12" t="s">
        <v>3402</v>
      </c>
      <c r="GMC1" s="12" t="s">
        <v>1902</v>
      </c>
      <c r="GMD1" s="12" t="s">
        <v>2089</v>
      </c>
      <c r="GME1" s="12" t="s">
        <v>2090</v>
      </c>
      <c r="GMF1" s="12" t="s">
        <v>2092</v>
      </c>
      <c r="GMG1" s="12" t="s">
        <v>3400</v>
      </c>
      <c r="GMH1" s="12" t="s">
        <v>75</v>
      </c>
      <c r="GMI1" s="12" t="s">
        <v>126</v>
      </c>
      <c r="GMJ1" s="12" t="s">
        <v>3402</v>
      </c>
      <c r="GMK1" s="12" t="s">
        <v>1902</v>
      </c>
      <c r="GML1" s="12" t="s">
        <v>2089</v>
      </c>
      <c r="GMM1" s="12" t="s">
        <v>2090</v>
      </c>
      <c r="GMN1" s="12" t="s">
        <v>2092</v>
      </c>
      <c r="GMO1" s="12" t="s">
        <v>3400</v>
      </c>
      <c r="GMP1" s="12" t="s">
        <v>75</v>
      </c>
      <c r="GMQ1" s="12" t="s">
        <v>126</v>
      </c>
      <c r="GMR1" s="12" t="s">
        <v>3402</v>
      </c>
      <c r="GMS1" s="12" t="s">
        <v>1902</v>
      </c>
      <c r="GMT1" s="12" t="s">
        <v>2089</v>
      </c>
      <c r="GMU1" s="12" t="s">
        <v>2090</v>
      </c>
      <c r="GMV1" s="12" t="s">
        <v>2092</v>
      </c>
      <c r="GMW1" s="12" t="s">
        <v>3400</v>
      </c>
      <c r="GMX1" s="12" t="s">
        <v>75</v>
      </c>
      <c r="GMY1" s="12" t="s">
        <v>126</v>
      </c>
      <c r="GMZ1" s="12" t="s">
        <v>3402</v>
      </c>
      <c r="GNA1" s="12" t="s">
        <v>1902</v>
      </c>
      <c r="GNB1" s="12" t="s">
        <v>2089</v>
      </c>
      <c r="GNC1" s="12" t="s">
        <v>2090</v>
      </c>
      <c r="GND1" s="12" t="s">
        <v>2092</v>
      </c>
      <c r="GNE1" s="12" t="s">
        <v>3400</v>
      </c>
      <c r="GNF1" s="12" t="s">
        <v>75</v>
      </c>
      <c r="GNG1" s="12" t="s">
        <v>126</v>
      </c>
      <c r="GNH1" s="12" t="s">
        <v>3402</v>
      </c>
      <c r="GNI1" s="12" t="s">
        <v>1902</v>
      </c>
      <c r="GNJ1" s="12" t="s">
        <v>2089</v>
      </c>
      <c r="GNK1" s="12" t="s">
        <v>2090</v>
      </c>
      <c r="GNL1" s="12" t="s">
        <v>2092</v>
      </c>
      <c r="GNM1" s="12" t="s">
        <v>3400</v>
      </c>
      <c r="GNN1" s="12" t="s">
        <v>75</v>
      </c>
      <c r="GNO1" s="12" t="s">
        <v>126</v>
      </c>
      <c r="GNP1" s="12" t="s">
        <v>3402</v>
      </c>
      <c r="GNQ1" s="12" t="s">
        <v>1902</v>
      </c>
      <c r="GNR1" s="12" t="s">
        <v>2089</v>
      </c>
      <c r="GNS1" s="12" t="s">
        <v>2090</v>
      </c>
      <c r="GNT1" s="12" t="s">
        <v>2092</v>
      </c>
      <c r="GNU1" s="12" t="s">
        <v>3400</v>
      </c>
      <c r="GNV1" s="12" t="s">
        <v>75</v>
      </c>
      <c r="GNW1" s="12" t="s">
        <v>126</v>
      </c>
      <c r="GNX1" s="12" t="s">
        <v>3402</v>
      </c>
      <c r="GNY1" s="12" t="s">
        <v>1902</v>
      </c>
      <c r="GNZ1" s="12" t="s">
        <v>2089</v>
      </c>
      <c r="GOA1" s="12" t="s">
        <v>2090</v>
      </c>
      <c r="GOB1" s="12" t="s">
        <v>2092</v>
      </c>
      <c r="GOC1" s="12" t="s">
        <v>3400</v>
      </c>
      <c r="GOD1" s="12" t="s">
        <v>75</v>
      </c>
      <c r="GOE1" s="12" t="s">
        <v>126</v>
      </c>
      <c r="GOF1" s="12" t="s">
        <v>3402</v>
      </c>
      <c r="GOG1" s="12" t="s">
        <v>1902</v>
      </c>
      <c r="GOH1" s="12" t="s">
        <v>2089</v>
      </c>
      <c r="GOI1" s="12" t="s">
        <v>2090</v>
      </c>
      <c r="GOJ1" s="12" t="s">
        <v>2092</v>
      </c>
      <c r="GOK1" s="12" t="s">
        <v>3400</v>
      </c>
      <c r="GOL1" s="12" t="s">
        <v>75</v>
      </c>
      <c r="GOM1" s="12" t="s">
        <v>126</v>
      </c>
      <c r="GON1" s="12" t="s">
        <v>3402</v>
      </c>
      <c r="GOO1" s="12" t="s">
        <v>1902</v>
      </c>
      <c r="GOP1" s="12" t="s">
        <v>2089</v>
      </c>
      <c r="GOQ1" s="12" t="s">
        <v>2090</v>
      </c>
      <c r="GOR1" s="12" t="s">
        <v>2092</v>
      </c>
      <c r="GOS1" s="12" t="s">
        <v>3400</v>
      </c>
      <c r="GOT1" s="12" t="s">
        <v>75</v>
      </c>
      <c r="GOU1" s="12" t="s">
        <v>126</v>
      </c>
      <c r="GOV1" s="12" t="s">
        <v>3402</v>
      </c>
      <c r="GOW1" s="12" t="s">
        <v>1902</v>
      </c>
      <c r="GOX1" s="12" t="s">
        <v>2089</v>
      </c>
      <c r="GOY1" s="12" t="s">
        <v>2090</v>
      </c>
      <c r="GOZ1" s="12" t="s">
        <v>2092</v>
      </c>
      <c r="GPA1" s="12" t="s">
        <v>3400</v>
      </c>
      <c r="GPB1" s="12" t="s">
        <v>75</v>
      </c>
      <c r="GPC1" s="12" t="s">
        <v>126</v>
      </c>
      <c r="GPD1" s="12" t="s">
        <v>3402</v>
      </c>
      <c r="GPE1" s="12" t="s">
        <v>1902</v>
      </c>
      <c r="GPF1" s="12" t="s">
        <v>2089</v>
      </c>
      <c r="GPG1" s="12" t="s">
        <v>2090</v>
      </c>
      <c r="GPH1" s="12" t="s">
        <v>2092</v>
      </c>
      <c r="GPI1" s="12" t="s">
        <v>3400</v>
      </c>
      <c r="GPJ1" s="12" t="s">
        <v>75</v>
      </c>
      <c r="GPK1" s="12" t="s">
        <v>126</v>
      </c>
      <c r="GPL1" s="12" t="s">
        <v>3402</v>
      </c>
      <c r="GPM1" s="12" t="s">
        <v>1902</v>
      </c>
      <c r="GPN1" s="12" t="s">
        <v>2089</v>
      </c>
      <c r="GPO1" s="12" t="s">
        <v>2090</v>
      </c>
      <c r="GPP1" s="12" t="s">
        <v>2092</v>
      </c>
      <c r="GPQ1" s="12" t="s">
        <v>3400</v>
      </c>
      <c r="GPR1" s="12" t="s">
        <v>75</v>
      </c>
      <c r="GPS1" s="12" t="s">
        <v>126</v>
      </c>
      <c r="GPT1" s="12" t="s">
        <v>3402</v>
      </c>
      <c r="GPU1" s="12" t="s">
        <v>1902</v>
      </c>
      <c r="GPV1" s="12" t="s">
        <v>2089</v>
      </c>
      <c r="GPW1" s="12" t="s">
        <v>2090</v>
      </c>
      <c r="GPX1" s="12" t="s">
        <v>2092</v>
      </c>
      <c r="GPY1" s="12" t="s">
        <v>3400</v>
      </c>
      <c r="GPZ1" s="12" t="s">
        <v>75</v>
      </c>
      <c r="GQA1" s="12" t="s">
        <v>126</v>
      </c>
      <c r="GQB1" s="12" t="s">
        <v>3402</v>
      </c>
      <c r="GQC1" s="12" t="s">
        <v>1902</v>
      </c>
      <c r="GQD1" s="12" t="s">
        <v>2089</v>
      </c>
      <c r="GQE1" s="12" t="s">
        <v>2090</v>
      </c>
      <c r="GQF1" s="12" t="s">
        <v>2092</v>
      </c>
      <c r="GQG1" s="12" t="s">
        <v>3400</v>
      </c>
      <c r="GQH1" s="12" t="s">
        <v>75</v>
      </c>
      <c r="GQI1" s="12" t="s">
        <v>126</v>
      </c>
      <c r="GQJ1" s="12" t="s">
        <v>3402</v>
      </c>
      <c r="GQK1" s="12" t="s">
        <v>1902</v>
      </c>
      <c r="GQL1" s="12" t="s">
        <v>2089</v>
      </c>
      <c r="GQM1" s="12" t="s">
        <v>2090</v>
      </c>
      <c r="GQN1" s="12" t="s">
        <v>2092</v>
      </c>
      <c r="GQO1" s="12" t="s">
        <v>3400</v>
      </c>
      <c r="GQP1" s="12" t="s">
        <v>75</v>
      </c>
      <c r="GQQ1" s="12" t="s">
        <v>126</v>
      </c>
      <c r="GQR1" s="12" t="s">
        <v>3402</v>
      </c>
      <c r="GQS1" s="12" t="s">
        <v>1902</v>
      </c>
      <c r="GQT1" s="12" t="s">
        <v>2089</v>
      </c>
      <c r="GQU1" s="12" t="s">
        <v>2090</v>
      </c>
      <c r="GQV1" s="12" t="s">
        <v>2092</v>
      </c>
      <c r="GQW1" s="12" t="s">
        <v>3400</v>
      </c>
      <c r="GQX1" s="12" t="s">
        <v>75</v>
      </c>
      <c r="GQY1" s="12" t="s">
        <v>126</v>
      </c>
      <c r="GQZ1" s="12" t="s">
        <v>3402</v>
      </c>
      <c r="GRA1" s="12" t="s">
        <v>1902</v>
      </c>
      <c r="GRB1" s="12" t="s">
        <v>2089</v>
      </c>
      <c r="GRC1" s="12" t="s">
        <v>2090</v>
      </c>
      <c r="GRD1" s="12" t="s">
        <v>2092</v>
      </c>
      <c r="GRE1" s="12" t="s">
        <v>3400</v>
      </c>
      <c r="GRF1" s="12" t="s">
        <v>75</v>
      </c>
      <c r="GRG1" s="12" t="s">
        <v>126</v>
      </c>
      <c r="GRH1" s="12" t="s">
        <v>3402</v>
      </c>
      <c r="GRI1" s="12" t="s">
        <v>1902</v>
      </c>
      <c r="GRJ1" s="12" t="s">
        <v>2089</v>
      </c>
      <c r="GRK1" s="12" t="s">
        <v>2090</v>
      </c>
      <c r="GRL1" s="12" t="s">
        <v>2092</v>
      </c>
      <c r="GRM1" s="12" t="s">
        <v>3400</v>
      </c>
      <c r="GRN1" s="12" t="s">
        <v>75</v>
      </c>
      <c r="GRO1" s="12" t="s">
        <v>126</v>
      </c>
      <c r="GRP1" s="12" t="s">
        <v>3402</v>
      </c>
      <c r="GRQ1" s="12" t="s">
        <v>1902</v>
      </c>
      <c r="GRR1" s="12" t="s">
        <v>2089</v>
      </c>
      <c r="GRS1" s="12" t="s">
        <v>2090</v>
      </c>
      <c r="GRT1" s="12" t="s">
        <v>2092</v>
      </c>
      <c r="GRU1" s="12" t="s">
        <v>3400</v>
      </c>
      <c r="GRV1" s="12" t="s">
        <v>75</v>
      </c>
      <c r="GRW1" s="12" t="s">
        <v>126</v>
      </c>
      <c r="GRX1" s="12" t="s">
        <v>3402</v>
      </c>
      <c r="GRY1" s="12" t="s">
        <v>1902</v>
      </c>
      <c r="GRZ1" s="12" t="s">
        <v>2089</v>
      </c>
      <c r="GSA1" s="12" t="s">
        <v>2090</v>
      </c>
      <c r="GSB1" s="12" t="s">
        <v>2092</v>
      </c>
      <c r="GSC1" s="12" t="s">
        <v>3400</v>
      </c>
      <c r="GSD1" s="12" t="s">
        <v>75</v>
      </c>
      <c r="GSE1" s="12" t="s">
        <v>126</v>
      </c>
      <c r="GSF1" s="12" t="s">
        <v>3402</v>
      </c>
      <c r="GSG1" s="12" t="s">
        <v>1902</v>
      </c>
      <c r="GSH1" s="12" t="s">
        <v>2089</v>
      </c>
      <c r="GSI1" s="12" t="s">
        <v>2090</v>
      </c>
      <c r="GSJ1" s="12" t="s">
        <v>2092</v>
      </c>
      <c r="GSK1" s="12" t="s">
        <v>3400</v>
      </c>
      <c r="GSL1" s="12" t="s">
        <v>75</v>
      </c>
      <c r="GSM1" s="12" t="s">
        <v>126</v>
      </c>
      <c r="GSN1" s="12" t="s">
        <v>3402</v>
      </c>
      <c r="GSO1" s="12" t="s">
        <v>1902</v>
      </c>
      <c r="GSP1" s="12" t="s">
        <v>2089</v>
      </c>
      <c r="GSQ1" s="12" t="s">
        <v>2090</v>
      </c>
      <c r="GSR1" s="12" t="s">
        <v>2092</v>
      </c>
      <c r="GSS1" s="12" t="s">
        <v>3400</v>
      </c>
      <c r="GST1" s="12" t="s">
        <v>75</v>
      </c>
      <c r="GSU1" s="12" t="s">
        <v>126</v>
      </c>
      <c r="GSV1" s="12" t="s">
        <v>3402</v>
      </c>
      <c r="GSW1" s="12" t="s">
        <v>1902</v>
      </c>
      <c r="GSX1" s="12" t="s">
        <v>2089</v>
      </c>
      <c r="GSY1" s="12" t="s">
        <v>2090</v>
      </c>
      <c r="GSZ1" s="12" t="s">
        <v>2092</v>
      </c>
      <c r="GTA1" s="12" t="s">
        <v>3400</v>
      </c>
      <c r="GTB1" s="12" t="s">
        <v>75</v>
      </c>
      <c r="GTC1" s="12" t="s">
        <v>126</v>
      </c>
      <c r="GTD1" s="12" t="s">
        <v>3402</v>
      </c>
      <c r="GTE1" s="12" t="s">
        <v>1902</v>
      </c>
      <c r="GTF1" s="12" t="s">
        <v>2089</v>
      </c>
      <c r="GTG1" s="12" t="s">
        <v>2090</v>
      </c>
      <c r="GTH1" s="12" t="s">
        <v>2092</v>
      </c>
      <c r="GTI1" s="12" t="s">
        <v>3400</v>
      </c>
      <c r="GTJ1" s="12" t="s">
        <v>75</v>
      </c>
      <c r="GTK1" s="12" t="s">
        <v>126</v>
      </c>
      <c r="GTL1" s="12" t="s">
        <v>3402</v>
      </c>
      <c r="GTM1" s="12" t="s">
        <v>1902</v>
      </c>
      <c r="GTN1" s="12" t="s">
        <v>2089</v>
      </c>
      <c r="GTO1" s="12" t="s">
        <v>2090</v>
      </c>
      <c r="GTP1" s="12" t="s">
        <v>2092</v>
      </c>
      <c r="GTQ1" s="12" t="s">
        <v>3400</v>
      </c>
      <c r="GTR1" s="12" t="s">
        <v>75</v>
      </c>
      <c r="GTS1" s="12" t="s">
        <v>126</v>
      </c>
      <c r="GTT1" s="12" t="s">
        <v>3402</v>
      </c>
      <c r="GTU1" s="12" t="s">
        <v>1902</v>
      </c>
      <c r="GTV1" s="12" t="s">
        <v>2089</v>
      </c>
      <c r="GTW1" s="12" t="s">
        <v>2090</v>
      </c>
      <c r="GTX1" s="12" t="s">
        <v>2092</v>
      </c>
      <c r="GTY1" s="12" t="s">
        <v>3400</v>
      </c>
      <c r="GTZ1" s="12" t="s">
        <v>75</v>
      </c>
      <c r="GUA1" s="12" t="s">
        <v>126</v>
      </c>
      <c r="GUB1" s="12" t="s">
        <v>3402</v>
      </c>
      <c r="GUC1" s="12" t="s">
        <v>1902</v>
      </c>
      <c r="GUD1" s="12" t="s">
        <v>2089</v>
      </c>
      <c r="GUE1" s="12" t="s">
        <v>2090</v>
      </c>
      <c r="GUF1" s="12" t="s">
        <v>2092</v>
      </c>
      <c r="GUG1" s="12" t="s">
        <v>3400</v>
      </c>
      <c r="GUH1" s="12" t="s">
        <v>75</v>
      </c>
      <c r="GUI1" s="12" t="s">
        <v>126</v>
      </c>
      <c r="GUJ1" s="12" t="s">
        <v>3402</v>
      </c>
      <c r="GUK1" s="12" t="s">
        <v>1902</v>
      </c>
      <c r="GUL1" s="12" t="s">
        <v>2089</v>
      </c>
      <c r="GUM1" s="12" t="s">
        <v>2090</v>
      </c>
      <c r="GUN1" s="12" t="s">
        <v>2092</v>
      </c>
      <c r="GUO1" s="12" t="s">
        <v>3400</v>
      </c>
      <c r="GUP1" s="12" t="s">
        <v>75</v>
      </c>
      <c r="GUQ1" s="12" t="s">
        <v>126</v>
      </c>
      <c r="GUR1" s="12" t="s">
        <v>3402</v>
      </c>
      <c r="GUS1" s="12" t="s">
        <v>1902</v>
      </c>
      <c r="GUT1" s="12" t="s">
        <v>2089</v>
      </c>
      <c r="GUU1" s="12" t="s">
        <v>2090</v>
      </c>
      <c r="GUV1" s="12" t="s">
        <v>2092</v>
      </c>
      <c r="GUW1" s="12" t="s">
        <v>3400</v>
      </c>
      <c r="GUX1" s="12" t="s">
        <v>75</v>
      </c>
      <c r="GUY1" s="12" t="s">
        <v>126</v>
      </c>
      <c r="GUZ1" s="12" t="s">
        <v>3402</v>
      </c>
      <c r="GVA1" s="12" t="s">
        <v>1902</v>
      </c>
      <c r="GVB1" s="12" t="s">
        <v>2089</v>
      </c>
      <c r="GVC1" s="12" t="s">
        <v>2090</v>
      </c>
      <c r="GVD1" s="12" t="s">
        <v>2092</v>
      </c>
      <c r="GVE1" s="12" t="s">
        <v>3400</v>
      </c>
      <c r="GVF1" s="12" t="s">
        <v>75</v>
      </c>
      <c r="GVG1" s="12" t="s">
        <v>126</v>
      </c>
      <c r="GVH1" s="12" t="s">
        <v>3402</v>
      </c>
      <c r="GVI1" s="12" t="s">
        <v>1902</v>
      </c>
      <c r="GVJ1" s="12" t="s">
        <v>2089</v>
      </c>
      <c r="GVK1" s="12" t="s">
        <v>2090</v>
      </c>
      <c r="GVL1" s="12" t="s">
        <v>2092</v>
      </c>
      <c r="GVM1" s="12" t="s">
        <v>3400</v>
      </c>
      <c r="GVN1" s="12" t="s">
        <v>75</v>
      </c>
      <c r="GVO1" s="12" t="s">
        <v>126</v>
      </c>
      <c r="GVP1" s="12" t="s">
        <v>3402</v>
      </c>
      <c r="GVQ1" s="12" t="s">
        <v>1902</v>
      </c>
      <c r="GVR1" s="12" t="s">
        <v>2089</v>
      </c>
      <c r="GVS1" s="12" t="s">
        <v>2090</v>
      </c>
      <c r="GVT1" s="12" t="s">
        <v>2092</v>
      </c>
      <c r="GVU1" s="12" t="s">
        <v>3400</v>
      </c>
      <c r="GVV1" s="12" t="s">
        <v>75</v>
      </c>
      <c r="GVW1" s="12" t="s">
        <v>126</v>
      </c>
      <c r="GVX1" s="12" t="s">
        <v>3402</v>
      </c>
      <c r="GVY1" s="12" t="s">
        <v>1902</v>
      </c>
      <c r="GVZ1" s="12" t="s">
        <v>2089</v>
      </c>
      <c r="GWA1" s="12" t="s">
        <v>2090</v>
      </c>
      <c r="GWB1" s="12" t="s">
        <v>2092</v>
      </c>
      <c r="GWC1" s="12" t="s">
        <v>3400</v>
      </c>
      <c r="GWD1" s="12" t="s">
        <v>75</v>
      </c>
      <c r="GWE1" s="12" t="s">
        <v>126</v>
      </c>
      <c r="GWF1" s="12" t="s">
        <v>3402</v>
      </c>
      <c r="GWG1" s="12" t="s">
        <v>1902</v>
      </c>
      <c r="GWH1" s="12" t="s">
        <v>2089</v>
      </c>
      <c r="GWI1" s="12" t="s">
        <v>2090</v>
      </c>
      <c r="GWJ1" s="12" t="s">
        <v>2092</v>
      </c>
      <c r="GWK1" s="12" t="s">
        <v>3400</v>
      </c>
      <c r="GWL1" s="12" t="s">
        <v>75</v>
      </c>
      <c r="GWM1" s="12" t="s">
        <v>126</v>
      </c>
      <c r="GWN1" s="12" t="s">
        <v>3402</v>
      </c>
      <c r="GWO1" s="12" t="s">
        <v>1902</v>
      </c>
      <c r="GWP1" s="12" t="s">
        <v>2089</v>
      </c>
      <c r="GWQ1" s="12" t="s">
        <v>2090</v>
      </c>
      <c r="GWR1" s="12" t="s">
        <v>2092</v>
      </c>
      <c r="GWS1" s="12" t="s">
        <v>3400</v>
      </c>
      <c r="GWT1" s="12" t="s">
        <v>75</v>
      </c>
      <c r="GWU1" s="12" t="s">
        <v>126</v>
      </c>
      <c r="GWV1" s="12" t="s">
        <v>3402</v>
      </c>
      <c r="GWW1" s="12" t="s">
        <v>1902</v>
      </c>
      <c r="GWX1" s="12" t="s">
        <v>2089</v>
      </c>
      <c r="GWY1" s="12" t="s">
        <v>2090</v>
      </c>
      <c r="GWZ1" s="12" t="s">
        <v>2092</v>
      </c>
      <c r="GXA1" s="12" t="s">
        <v>3400</v>
      </c>
      <c r="GXB1" s="12" t="s">
        <v>75</v>
      </c>
      <c r="GXC1" s="12" t="s">
        <v>126</v>
      </c>
      <c r="GXD1" s="12" t="s">
        <v>3402</v>
      </c>
      <c r="GXE1" s="12" t="s">
        <v>1902</v>
      </c>
      <c r="GXF1" s="12" t="s">
        <v>2089</v>
      </c>
      <c r="GXG1" s="12" t="s">
        <v>2090</v>
      </c>
      <c r="GXH1" s="12" t="s">
        <v>2092</v>
      </c>
      <c r="GXI1" s="12" t="s">
        <v>3400</v>
      </c>
      <c r="GXJ1" s="12" t="s">
        <v>75</v>
      </c>
      <c r="GXK1" s="12" t="s">
        <v>126</v>
      </c>
      <c r="GXL1" s="12" t="s">
        <v>3402</v>
      </c>
      <c r="GXM1" s="12" t="s">
        <v>1902</v>
      </c>
      <c r="GXN1" s="12" t="s">
        <v>2089</v>
      </c>
      <c r="GXO1" s="12" t="s">
        <v>2090</v>
      </c>
      <c r="GXP1" s="12" t="s">
        <v>2092</v>
      </c>
      <c r="GXQ1" s="12" t="s">
        <v>3400</v>
      </c>
      <c r="GXR1" s="12" t="s">
        <v>75</v>
      </c>
      <c r="GXS1" s="12" t="s">
        <v>126</v>
      </c>
      <c r="GXT1" s="12" t="s">
        <v>3402</v>
      </c>
      <c r="GXU1" s="12" t="s">
        <v>1902</v>
      </c>
      <c r="GXV1" s="12" t="s">
        <v>2089</v>
      </c>
      <c r="GXW1" s="12" t="s">
        <v>2090</v>
      </c>
      <c r="GXX1" s="12" t="s">
        <v>2092</v>
      </c>
      <c r="GXY1" s="12" t="s">
        <v>3400</v>
      </c>
      <c r="GXZ1" s="12" t="s">
        <v>75</v>
      </c>
      <c r="GYA1" s="12" t="s">
        <v>126</v>
      </c>
      <c r="GYB1" s="12" t="s">
        <v>3402</v>
      </c>
      <c r="GYC1" s="12" t="s">
        <v>1902</v>
      </c>
      <c r="GYD1" s="12" t="s">
        <v>2089</v>
      </c>
      <c r="GYE1" s="12" t="s">
        <v>2090</v>
      </c>
      <c r="GYF1" s="12" t="s">
        <v>2092</v>
      </c>
      <c r="GYG1" s="12" t="s">
        <v>3400</v>
      </c>
      <c r="GYH1" s="12" t="s">
        <v>75</v>
      </c>
      <c r="GYI1" s="12" t="s">
        <v>126</v>
      </c>
      <c r="GYJ1" s="12" t="s">
        <v>3402</v>
      </c>
      <c r="GYK1" s="12" t="s">
        <v>1902</v>
      </c>
      <c r="GYL1" s="12" t="s">
        <v>2089</v>
      </c>
      <c r="GYM1" s="12" t="s">
        <v>2090</v>
      </c>
      <c r="GYN1" s="12" t="s">
        <v>2092</v>
      </c>
      <c r="GYO1" s="12" t="s">
        <v>3400</v>
      </c>
      <c r="GYP1" s="12" t="s">
        <v>75</v>
      </c>
      <c r="GYQ1" s="12" t="s">
        <v>126</v>
      </c>
      <c r="GYR1" s="12" t="s">
        <v>3402</v>
      </c>
      <c r="GYS1" s="12" t="s">
        <v>1902</v>
      </c>
      <c r="GYT1" s="12" t="s">
        <v>2089</v>
      </c>
      <c r="GYU1" s="12" t="s">
        <v>2090</v>
      </c>
      <c r="GYV1" s="12" t="s">
        <v>2092</v>
      </c>
      <c r="GYW1" s="12" t="s">
        <v>3400</v>
      </c>
      <c r="GYX1" s="12" t="s">
        <v>75</v>
      </c>
      <c r="GYY1" s="12" t="s">
        <v>126</v>
      </c>
      <c r="GYZ1" s="12" t="s">
        <v>3402</v>
      </c>
      <c r="GZA1" s="12" t="s">
        <v>1902</v>
      </c>
      <c r="GZB1" s="12" t="s">
        <v>2089</v>
      </c>
      <c r="GZC1" s="12" t="s">
        <v>2090</v>
      </c>
      <c r="GZD1" s="12" t="s">
        <v>2092</v>
      </c>
      <c r="GZE1" s="12" t="s">
        <v>3400</v>
      </c>
      <c r="GZF1" s="12" t="s">
        <v>75</v>
      </c>
      <c r="GZG1" s="12" t="s">
        <v>126</v>
      </c>
      <c r="GZH1" s="12" t="s">
        <v>3402</v>
      </c>
      <c r="GZI1" s="12" t="s">
        <v>1902</v>
      </c>
      <c r="GZJ1" s="12" t="s">
        <v>2089</v>
      </c>
      <c r="GZK1" s="12" t="s">
        <v>2090</v>
      </c>
      <c r="GZL1" s="12" t="s">
        <v>2092</v>
      </c>
      <c r="GZM1" s="12" t="s">
        <v>3400</v>
      </c>
      <c r="GZN1" s="12" t="s">
        <v>75</v>
      </c>
      <c r="GZO1" s="12" t="s">
        <v>126</v>
      </c>
      <c r="GZP1" s="12" t="s">
        <v>3402</v>
      </c>
      <c r="GZQ1" s="12" t="s">
        <v>1902</v>
      </c>
      <c r="GZR1" s="12" t="s">
        <v>2089</v>
      </c>
      <c r="GZS1" s="12" t="s">
        <v>2090</v>
      </c>
      <c r="GZT1" s="12" t="s">
        <v>2092</v>
      </c>
      <c r="GZU1" s="12" t="s">
        <v>3400</v>
      </c>
      <c r="GZV1" s="12" t="s">
        <v>75</v>
      </c>
      <c r="GZW1" s="12" t="s">
        <v>126</v>
      </c>
      <c r="GZX1" s="12" t="s">
        <v>3402</v>
      </c>
      <c r="GZY1" s="12" t="s">
        <v>1902</v>
      </c>
      <c r="GZZ1" s="12" t="s">
        <v>2089</v>
      </c>
      <c r="HAA1" s="12" t="s">
        <v>2090</v>
      </c>
      <c r="HAB1" s="12" t="s">
        <v>2092</v>
      </c>
      <c r="HAC1" s="12" t="s">
        <v>3400</v>
      </c>
      <c r="HAD1" s="12" t="s">
        <v>75</v>
      </c>
      <c r="HAE1" s="12" t="s">
        <v>126</v>
      </c>
      <c r="HAF1" s="12" t="s">
        <v>3402</v>
      </c>
      <c r="HAG1" s="12" t="s">
        <v>1902</v>
      </c>
      <c r="HAH1" s="12" t="s">
        <v>2089</v>
      </c>
      <c r="HAI1" s="12" t="s">
        <v>2090</v>
      </c>
      <c r="HAJ1" s="12" t="s">
        <v>2092</v>
      </c>
      <c r="HAK1" s="12" t="s">
        <v>3400</v>
      </c>
      <c r="HAL1" s="12" t="s">
        <v>75</v>
      </c>
      <c r="HAM1" s="12" t="s">
        <v>126</v>
      </c>
      <c r="HAN1" s="12" t="s">
        <v>3402</v>
      </c>
      <c r="HAO1" s="12" t="s">
        <v>1902</v>
      </c>
      <c r="HAP1" s="12" t="s">
        <v>2089</v>
      </c>
      <c r="HAQ1" s="12" t="s">
        <v>2090</v>
      </c>
      <c r="HAR1" s="12" t="s">
        <v>2092</v>
      </c>
      <c r="HAS1" s="12" t="s">
        <v>3400</v>
      </c>
      <c r="HAT1" s="12" t="s">
        <v>75</v>
      </c>
      <c r="HAU1" s="12" t="s">
        <v>126</v>
      </c>
      <c r="HAV1" s="12" t="s">
        <v>3402</v>
      </c>
      <c r="HAW1" s="12" t="s">
        <v>1902</v>
      </c>
      <c r="HAX1" s="12" t="s">
        <v>2089</v>
      </c>
      <c r="HAY1" s="12" t="s">
        <v>2090</v>
      </c>
      <c r="HAZ1" s="12" t="s">
        <v>2092</v>
      </c>
      <c r="HBA1" s="12" t="s">
        <v>3400</v>
      </c>
      <c r="HBB1" s="12" t="s">
        <v>75</v>
      </c>
      <c r="HBC1" s="12" t="s">
        <v>126</v>
      </c>
      <c r="HBD1" s="12" t="s">
        <v>3402</v>
      </c>
      <c r="HBE1" s="12" t="s">
        <v>1902</v>
      </c>
      <c r="HBF1" s="12" t="s">
        <v>2089</v>
      </c>
      <c r="HBG1" s="12" t="s">
        <v>2090</v>
      </c>
      <c r="HBH1" s="12" t="s">
        <v>2092</v>
      </c>
      <c r="HBI1" s="12" t="s">
        <v>3400</v>
      </c>
      <c r="HBJ1" s="12" t="s">
        <v>75</v>
      </c>
      <c r="HBK1" s="12" t="s">
        <v>126</v>
      </c>
      <c r="HBL1" s="12" t="s">
        <v>3402</v>
      </c>
      <c r="HBM1" s="12" t="s">
        <v>1902</v>
      </c>
      <c r="HBN1" s="12" t="s">
        <v>2089</v>
      </c>
      <c r="HBO1" s="12" t="s">
        <v>2090</v>
      </c>
      <c r="HBP1" s="12" t="s">
        <v>2092</v>
      </c>
      <c r="HBQ1" s="12" t="s">
        <v>3400</v>
      </c>
      <c r="HBR1" s="12" t="s">
        <v>75</v>
      </c>
      <c r="HBS1" s="12" t="s">
        <v>126</v>
      </c>
      <c r="HBT1" s="12" t="s">
        <v>3402</v>
      </c>
      <c r="HBU1" s="12" t="s">
        <v>1902</v>
      </c>
      <c r="HBV1" s="12" t="s">
        <v>2089</v>
      </c>
      <c r="HBW1" s="12" t="s">
        <v>2090</v>
      </c>
      <c r="HBX1" s="12" t="s">
        <v>2092</v>
      </c>
      <c r="HBY1" s="12" t="s">
        <v>3400</v>
      </c>
      <c r="HBZ1" s="12" t="s">
        <v>75</v>
      </c>
      <c r="HCA1" s="12" t="s">
        <v>126</v>
      </c>
      <c r="HCB1" s="12" t="s">
        <v>3402</v>
      </c>
      <c r="HCC1" s="12" t="s">
        <v>1902</v>
      </c>
      <c r="HCD1" s="12" t="s">
        <v>2089</v>
      </c>
      <c r="HCE1" s="12" t="s">
        <v>2090</v>
      </c>
      <c r="HCF1" s="12" t="s">
        <v>2092</v>
      </c>
      <c r="HCG1" s="12" t="s">
        <v>3400</v>
      </c>
      <c r="HCH1" s="12" t="s">
        <v>75</v>
      </c>
      <c r="HCI1" s="12" t="s">
        <v>126</v>
      </c>
      <c r="HCJ1" s="12" t="s">
        <v>3402</v>
      </c>
      <c r="HCK1" s="12" t="s">
        <v>1902</v>
      </c>
      <c r="HCL1" s="12" t="s">
        <v>2089</v>
      </c>
      <c r="HCM1" s="12" t="s">
        <v>2090</v>
      </c>
      <c r="HCN1" s="12" t="s">
        <v>2092</v>
      </c>
      <c r="HCO1" s="12" t="s">
        <v>3400</v>
      </c>
      <c r="HCP1" s="12" t="s">
        <v>75</v>
      </c>
      <c r="HCQ1" s="12" t="s">
        <v>126</v>
      </c>
      <c r="HCR1" s="12" t="s">
        <v>3402</v>
      </c>
      <c r="HCS1" s="12" t="s">
        <v>1902</v>
      </c>
      <c r="HCT1" s="12" t="s">
        <v>2089</v>
      </c>
      <c r="HCU1" s="12" t="s">
        <v>2090</v>
      </c>
      <c r="HCV1" s="12" t="s">
        <v>2092</v>
      </c>
      <c r="HCW1" s="12" t="s">
        <v>3400</v>
      </c>
      <c r="HCX1" s="12" t="s">
        <v>75</v>
      </c>
      <c r="HCY1" s="12" t="s">
        <v>126</v>
      </c>
      <c r="HCZ1" s="12" t="s">
        <v>3402</v>
      </c>
      <c r="HDA1" s="12" t="s">
        <v>1902</v>
      </c>
      <c r="HDB1" s="12" t="s">
        <v>2089</v>
      </c>
      <c r="HDC1" s="12" t="s">
        <v>2090</v>
      </c>
      <c r="HDD1" s="12" t="s">
        <v>2092</v>
      </c>
      <c r="HDE1" s="12" t="s">
        <v>3400</v>
      </c>
      <c r="HDF1" s="12" t="s">
        <v>75</v>
      </c>
      <c r="HDG1" s="12" t="s">
        <v>126</v>
      </c>
      <c r="HDH1" s="12" t="s">
        <v>3402</v>
      </c>
      <c r="HDI1" s="12" t="s">
        <v>1902</v>
      </c>
      <c r="HDJ1" s="12" t="s">
        <v>2089</v>
      </c>
      <c r="HDK1" s="12" t="s">
        <v>2090</v>
      </c>
      <c r="HDL1" s="12" t="s">
        <v>2092</v>
      </c>
      <c r="HDM1" s="12" t="s">
        <v>3400</v>
      </c>
      <c r="HDN1" s="12" t="s">
        <v>75</v>
      </c>
      <c r="HDO1" s="12" t="s">
        <v>126</v>
      </c>
      <c r="HDP1" s="12" t="s">
        <v>3402</v>
      </c>
      <c r="HDQ1" s="12" t="s">
        <v>1902</v>
      </c>
      <c r="HDR1" s="12" t="s">
        <v>2089</v>
      </c>
      <c r="HDS1" s="12" t="s">
        <v>2090</v>
      </c>
      <c r="HDT1" s="12" t="s">
        <v>2092</v>
      </c>
      <c r="HDU1" s="12" t="s">
        <v>3400</v>
      </c>
      <c r="HDV1" s="12" t="s">
        <v>75</v>
      </c>
      <c r="HDW1" s="12" t="s">
        <v>126</v>
      </c>
      <c r="HDX1" s="12" t="s">
        <v>3402</v>
      </c>
      <c r="HDY1" s="12" t="s">
        <v>1902</v>
      </c>
      <c r="HDZ1" s="12" t="s">
        <v>2089</v>
      </c>
      <c r="HEA1" s="12" t="s">
        <v>2090</v>
      </c>
      <c r="HEB1" s="12" t="s">
        <v>2092</v>
      </c>
      <c r="HEC1" s="12" t="s">
        <v>3400</v>
      </c>
      <c r="HED1" s="12" t="s">
        <v>75</v>
      </c>
      <c r="HEE1" s="12" t="s">
        <v>126</v>
      </c>
      <c r="HEF1" s="12" t="s">
        <v>3402</v>
      </c>
      <c r="HEG1" s="12" t="s">
        <v>1902</v>
      </c>
      <c r="HEH1" s="12" t="s">
        <v>2089</v>
      </c>
      <c r="HEI1" s="12" t="s">
        <v>2090</v>
      </c>
      <c r="HEJ1" s="12" t="s">
        <v>2092</v>
      </c>
      <c r="HEK1" s="12" t="s">
        <v>3400</v>
      </c>
      <c r="HEL1" s="12" t="s">
        <v>75</v>
      </c>
      <c r="HEM1" s="12" t="s">
        <v>126</v>
      </c>
      <c r="HEN1" s="12" t="s">
        <v>3402</v>
      </c>
      <c r="HEO1" s="12" t="s">
        <v>1902</v>
      </c>
      <c r="HEP1" s="12" t="s">
        <v>2089</v>
      </c>
      <c r="HEQ1" s="12" t="s">
        <v>2090</v>
      </c>
      <c r="HER1" s="12" t="s">
        <v>2092</v>
      </c>
      <c r="HES1" s="12" t="s">
        <v>3400</v>
      </c>
      <c r="HET1" s="12" t="s">
        <v>75</v>
      </c>
      <c r="HEU1" s="12" t="s">
        <v>126</v>
      </c>
      <c r="HEV1" s="12" t="s">
        <v>3402</v>
      </c>
      <c r="HEW1" s="12" t="s">
        <v>1902</v>
      </c>
      <c r="HEX1" s="12" t="s">
        <v>2089</v>
      </c>
      <c r="HEY1" s="12" t="s">
        <v>2090</v>
      </c>
      <c r="HEZ1" s="12" t="s">
        <v>2092</v>
      </c>
      <c r="HFA1" s="12" t="s">
        <v>3400</v>
      </c>
      <c r="HFB1" s="12" t="s">
        <v>75</v>
      </c>
      <c r="HFC1" s="12" t="s">
        <v>126</v>
      </c>
      <c r="HFD1" s="12" t="s">
        <v>3402</v>
      </c>
      <c r="HFE1" s="12" t="s">
        <v>1902</v>
      </c>
      <c r="HFF1" s="12" t="s">
        <v>2089</v>
      </c>
      <c r="HFG1" s="12" t="s">
        <v>2090</v>
      </c>
      <c r="HFH1" s="12" t="s">
        <v>2092</v>
      </c>
      <c r="HFI1" s="12" t="s">
        <v>3400</v>
      </c>
      <c r="HFJ1" s="12" t="s">
        <v>75</v>
      </c>
      <c r="HFK1" s="12" t="s">
        <v>126</v>
      </c>
      <c r="HFL1" s="12" t="s">
        <v>3402</v>
      </c>
      <c r="HFM1" s="12" t="s">
        <v>1902</v>
      </c>
      <c r="HFN1" s="12" t="s">
        <v>2089</v>
      </c>
      <c r="HFO1" s="12" t="s">
        <v>2090</v>
      </c>
      <c r="HFP1" s="12" t="s">
        <v>2092</v>
      </c>
      <c r="HFQ1" s="12" t="s">
        <v>3400</v>
      </c>
      <c r="HFR1" s="12" t="s">
        <v>75</v>
      </c>
      <c r="HFS1" s="12" t="s">
        <v>126</v>
      </c>
      <c r="HFT1" s="12" t="s">
        <v>3402</v>
      </c>
      <c r="HFU1" s="12" t="s">
        <v>1902</v>
      </c>
      <c r="HFV1" s="12" t="s">
        <v>2089</v>
      </c>
      <c r="HFW1" s="12" t="s">
        <v>2090</v>
      </c>
      <c r="HFX1" s="12" t="s">
        <v>2092</v>
      </c>
      <c r="HFY1" s="12" t="s">
        <v>3400</v>
      </c>
      <c r="HFZ1" s="12" t="s">
        <v>75</v>
      </c>
      <c r="HGA1" s="12" t="s">
        <v>126</v>
      </c>
      <c r="HGB1" s="12" t="s">
        <v>3402</v>
      </c>
      <c r="HGC1" s="12" t="s">
        <v>1902</v>
      </c>
      <c r="HGD1" s="12" t="s">
        <v>2089</v>
      </c>
      <c r="HGE1" s="12" t="s">
        <v>2090</v>
      </c>
      <c r="HGF1" s="12" t="s">
        <v>2092</v>
      </c>
      <c r="HGG1" s="12" t="s">
        <v>3400</v>
      </c>
      <c r="HGH1" s="12" t="s">
        <v>75</v>
      </c>
      <c r="HGI1" s="12" t="s">
        <v>126</v>
      </c>
      <c r="HGJ1" s="12" t="s">
        <v>3402</v>
      </c>
      <c r="HGK1" s="12" t="s">
        <v>1902</v>
      </c>
      <c r="HGL1" s="12" t="s">
        <v>2089</v>
      </c>
      <c r="HGM1" s="12" t="s">
        <v>2090</v>
      </c>
      <c r="HGN1" s="12" t="s">
        <v>2092</v>
      </c>
      <c r="HGO1" s="12" t="s">
        <v>3400</v>
      </c>
      <c r="HGP1" s="12" t="s">
        <v>75</v>
      </c>
      <c r="HGQ1" s="12" t="s">
        <v>126</v>
      </c>
      <c r="HGR1" s="12" t="s">
        <v>3402</v>
      </c>
      <c r="HGS1" s="12" t="s">
        <v>1902</v>
      </c>
      <c r="HGT1" s="12" t="s">
        <v>2089</v>
      </c>
      <c r="HGU1" s="12" t="s">
        <v>2090</v>
      </c>
      <c r="HGV1" s="12" t="s">
        <v>2092</v>
      </c>
      <c r="HGW1" s="12" t="s">
        <v>3400</v>
      </c>
      <c r="HGX1" s="12" t="s">
        <v>75</v>
      </c>
      <c r="HGY1" s="12" t="s">
        <v>126</v>
      </c>
      <c r="HGZ1" s="12" t="s">
        <v>3402</v>
      </c>
      <c r="HHA1" s="12" t="s">
        <v>1902</v>
      </c>
      <c r="HHB1" s="12" t="s">
        <v>2089</v>
      </c>
      <c r="HHC1" s="12" t="s">
        <v>2090</v>
      </c>
      <c r="HHD1" s="12" t="s">
        <v>2092</v>
      </c>
      <c r="HHE1" s="12" t="s">
        <v>3400</v>
      </c>
      <c r="HHF1" s="12" t="s">
        <v>75</v>
      </c>
      <c r="HHG1" s="12" t="s">
        <v>126</v>
      </c>
      <c r="HHH1" s="12" t="s">
        <v>3402</v>
      </c>
      <c r="HHI1" s="12" t="s">
        <v>1902</v>
      </c>
      <c r="HHJ1" s="12" t="s">
        <v>2089</v>
      </c>
      <c r="HHK1" s="12" t="s">
        <v>2090</v>
      </c>
      <c r="HHL1" s="12" t="s">
        <v>2092</v>
      </c>
      <c r="HHM1" s="12" t="s">
        <v>3400</v>
      </c>
      <c r="HHN1" s="12" t="s">
        <v>75</v>
      </c>
      <c r="HHO1" s="12" t="s">
        <v>126</v>
      </c>
      <c r="HHP1" s="12" t="s">
        <v>3402</v>
      </c>
      <c r="HHQ1" s="12" t="s">
        <v>1902</v>
      </c>
      <c r="HHR1" s="12" t="s">
        <v>2089</v>
      </c>
      <c r="HHS1" s="12" t="s">
        <v>2090</v>
      </c>
      <c r="HHT1" s="12" t="s">
        <v>2092</v>
      </c>
      <c r="HHU1" s="12" t="s">
        <v>3400</v>
      </c>
      <c r="HHV1" s="12" t="s">
        <v>75</v>
      </c>
      <c r="HHW1" s="12" t="s">
        <v>126</v>
      </c>
      <c r="HHX1" s="12" t="s">
        <v>3402</v>
      </c>
      <c r="HHY1" s="12" t="s">
        <v>1902</v>
      </c>
      <c r="HHZ1" s="12" t="s">
        <v>2089</v>
      </c>
      <c r="HIA1" s="12" t="s">
        <v>2090</v>
      </c>
      <c r="HIB1" s="12" t="s">
        <v>2092</v>
      </c>
      <c r="HIC1" s="12" t="s">
        <v>3400</v>
      </c>
      <c r="HID1" s="12" t="s">
        <v>75</v>
      </c>
      <c r="HIE1" s="12" t="s">
        <v>126</v>
      </c>
      <c r="HIF1" s="12" t="s">
        <v>3402</v>
      </c>
      <c r="HIG1" s="12" t="s">
        <v>1902</v>
      </c>
      <c r="HIH1" s="12" t="s">
        <v>2089</v>
      </c>
      <c r="HII1" s="12" t="s">
        <v>2090</v>
      </c>
      <c r="HIJ1" s="12" t="s">
        <v>2092</v>
      </c>
      <c r="HIK1" s="12" t="s">
        <v>3400</v>
      </c>
      <c r="HIL1" s="12" t="s">
        <v>75</v>
      </c>
      <c r="HIM1" s="12" t="s">
        <v>126</v>
      </c>
      <c r="HIN1" s="12" t="s">
        <v>3402</v>
      </c>
      <c r="HIO1" s="12" t="s">
        <v>1902</v>
      </c>
      <c r="HIP1" s="12" t="s">
        <v>2089</v>
      </c>
      <c r="HIQ1" s="12" t="s">
        <v>2090</v>
      </c>
      <c r="HIR1" s="12" t="s">
        <v>2092</v>
      </c>
      <c r="HIS1" s="12" t="s">
        <v>3400</v>
      </c>
      <c r="HIT1" s="12" t="s">
        <v>75</v>
      </c>
      <c r="HIU1" s="12" t="s">
        <v>126</v>
      </c>
      <c r="HIV1" s="12" t="s">
        <v>3402</v>
      </c>
      <c r="HIW1" s="12" t="s">
        <v>1902</v>
      </c>
      <c r="HIX1" s="12" t="s">
        <v>2089</v>
      </c>
      <c r="HIY1" s="12" t="s">
        <v>2090</v>
      </c>
      <c r="HIZ1" s="12" t="s">
        <v>2092</v>
      </c>
      <c r="HJA1" s="12" t="s">
        <v>3400</v>
      </c>
      <c r="HJB1" s="12" t="s">
        <v>75</v>
      </c>
      <c r="HJC1" s="12" t="s">
        <v>126</v>
      </c>
      <c r="HJD1" s="12" t="s">
        <v>3402</v>
      </c>
      <c r="HJE1" s="12" t="s">
        <v>1902</v>
      </c>
      <c r="HJF1" s="12" t="s">
        <v>2089</v>
      </c>
      <c r="HJG1" s="12" t="s">
        <v>2090</v>
      </c>
      <c r="HJH1" s="12" t="s">
        <v>2092</v>
      </c>
      <c r="HJI1" s="12" t="s">
        <v>3400</v>
      </c>
      <c r="HJJ1" s="12" t="s">
        <v>75</v>
      </c>
      <c r="HJK1" s="12" t="s">
        <v>126</v>
      </c>
      <c r="HJL1" s="12" t="s">
        <v>3402</v>
      </c>
      <c r="HJM1" s="12" t="s">
        <v>1902</v>
      </c>
      <c r="HJN1" s="12" t="s">
        <v>2089</v>
      </c>
      <c r="HJO1" s="12" t="s">
        <v>2090</v>
      </c>
      <c r="HJP1" s="12" t="s">
        <v>2092</v>
      </c>
      <c r="HJQ1" s="12" t="s">
        <v>3400</v>
      </c>
      <c r="HJR1" s="12" t="s">
        <v>75</v>
      </c>
      <c r="HJS1" s="12" t="s">
        <v>126</v>
      </c>
      <c r="HJT1" s="12" t="s">
        <v>3402</v>
      </c>
      <c r="HJU1" s="12" t="s">
        <v>1902</v>
      </c>
      <c r="HJV1" s="12" t="s">
        <v>2089</v>
      </c>
      <c r="HJW1" s="12" t="s">
        <v>2090</v>
      </c>
      <c r="HJX1" s="12" t="s">
        <v>2092</v>
      </c>
      <c r="HJY1" s="12" t="s">
        <v>3400</v>
      </c>
      <c r="HJZ1" s="12" t="s">
        <v>75</v>
      </c>
      <c r="HKA1" s="12" t="s">
        <v>126</v>
      </c>
      <c r="HKB1" s="12" t="s">
        <v>3402</v>
      </c>
      <c r="HKC1" s="12" t="s">
        <v>1902</v>
      </c>
      <c r="HKD1" s="12" t="s">
        <v>2089</v>
      </c>
      <c r="HKE1" s="12" t="s">
        <v>2090</v>
      </c>
      <c r="HKF1" s="12" t="s">
        <v>2092</v>
      </c>
      <c r="HKG1" s="12" t="s">
        <v>3400</v>
      </c>
      <c r="HKH1" s="12" t="s">
        <v>75</v>
      </c>
      <c r="HKI1" s="12" t="s">
        <v>126</v>
      </c>
      <c r="HKJ1" s="12" t="s">
        <v>3402</v>
      </c>
      <c r="HKK1" s="12" t="s">
        <v>1902</v>
      </c>
      <c r="HKL1" s="12" t="s">
        <v>2089</v>
      </c>
      <c r="HKM1" s="12" t="s">
        <v>2090</v>
      </c>
      <c r="HKN1" s="12" t="s">
        <v>2092</v>
      </c>
      <c r="HKO1" s="12" t="s">
        <v>3400</v>
      </c>
      <c r="HKP1" s="12" t="s">
        <v>75</v>
      </c>
      <c r="HKQ1" s="12" t="s">
        <v>126</v>
      </c>
      <c r="HKR1" s="12" t="s">
        <v>3402</v>
      </c>
      <c r="HKS1" s="12" t="s">
        <v>1902</v>
      </c>
      <c r="HKT1" s="12" t="s">
        <v>2089</v>
      </c>
      <c r="HKU1" s="12" t="s">
        <v>2090</v>
      </c>
      <c r="HKV1" s="12" t="s">
        <v>2092</v>
      </c>
      <c r="HKW1" s="12" t="s">
        <v>3400</v>
      </c>
      <c r="HKX1" s="12" t="s">
        <v>75</v>
      </c>
      <c r="HKY1" s="12" t="s">
        <v>126</v>
      </c>
      <c r="HKZ1" s="12" t="s">
        <v>3402</v>
      </c>
      <c r="HLA1" s="12" t="s">
        <v>1902</v>
      </c>
      <c r="HLB1" s="12" t="s">
        <v>2089</v>
      </c>
      <c r="HLC1" s="12" t="s">
        <v>2090</v>
      </c>
      <c r="HLD1" s="12" t="s">
        <v>2092</v>
      </c>
      <c r="HLE1" s="12" t="s">
        <v>3400</v>
      </c>
      <c r="HLF1" s="12" t="s">
        <v>75</v>
      </c>
      <c r="HLG1" s="12" t="s">
        <v>126</v>
      </c>
      <c r="HLH1" s="12" t="s">
        <v>3402</v>
      </c>
      <c r="HLI1" s="12" t="s">
        <v>1902</v>
      </c>
      <c r="HLJ1" s="12" t="s">
        <v>2089</v>
      </c>
      <c r="HLK1" s="12" t="s">
        <v>2090</v>
      </c>
      <c r="HLL1" s="12" t="s">
        <v>2092</v>
      </c>
      <c r="HLM1" s="12" t="s">
        <v>3400</v>
      </c>
      <c r="HLN1" s="12" t="s">
        <v>75</v>
      </c>
      <c r="HLO1" s="12" t="s">
        <v>126</v>
      </c>
      <c r="HLP1" s="12" t="s">
        <v>3402</v>
      </c>
      <c r="HLQ1" s="12" t="s">
        <v>1902</v>
      </c>
      <c r="HLR1" s="12" t="s">
        <v>2089</v>
      </c>
      <c r="HLS1" s="12" t="s">
        <v>2090</v>
      </c>
      <c r="HLT1" s="12" t="s">
        <v>2092</v>
      </c>
      <c r="HLU1" s="12" t="s">
        <v>3400</v>
      </c>
      <c r="HLV1" s="12" t="s">
        <v>75</v>
      </c>
      <c r="HLW1" s="12" t="s">
        <v>126</v>
      </c>
      <c r="HLX1" s="12" t="s">
        <v>3402</v>
      </c>
      <c r="HLY1" s="12" t="s">
        <v>1902</v>
      </c>
      <c r="HLZ1" s="12" t="s">
        <v>2089</v>
      </c>
      <c r="HMA1" s="12" t="s">
        <v>2090</v>
      </c>
      <c r="HMB1" s="12" t="s">
        <v>2092</v>
      </c>
      <c r="HMC1" s="12" t="s">
        <v>3400</v>
      </c>
      <c r="HMD1" s="12" t="s">
        <v>75</v>
      </c>
      <c r="HME1" s="12" t="s">
        <v>126</v>
      </c>
      <c r="HMF1" s="12" t="s">
        <v>3402</v>
      </c>
      <c r="HMG1" s="12" t="s">
        <v>1902</v>
      </c>
      <c r="HMH1" s="12" t="s">
        <v>2089</v>
      </c>
      <c r="HMI1" s="12" t="s">
        <v>2090</v>
      </c>
      <c r="HMJ1" s="12" t="s">
        <v>2092</v>
      </c>
      <c r="HMK1" s="12" t="s">
        <v>3400</v>
      </c>
      <c r="HML1" s="12" t="s">
        <v>75</v>
      </c>
      <c r="HMM1" s="12" t="s">
        <v>126</v>
      </c>
      <c r="HMN1" s="12" t="s">
        <v>3402</v>
      </c>
      <c r="HMO1" s="12" t="s">
        <v>1902</v>
      </c>
      <c r="HMP1" s="12" t="s">
        <v>2089</v>
      </c>
      <c r="HMQ1" s="12" t="s">
        <v>2090</v>
      </c>
      <c r="HMR1" s="12" t="s">
        <v>2092</v>
      </c>
      <c r="HMS1" s="12" t="s">
        <v>3400</v>
      </c>
      <c r="HMT1" s="12" t="s">
        <v>75</v>
      </c>
      <c r="HMU1" s="12" t="s">
        <v>126</v>
      </c>
      <c r="HMV1" s="12" t="s">
        <v>3402</v>
      </c>
      <c r="HMW1" s="12" t="s">
        <v>1902</v>
      </c>
      <c r="HMX1" s="12" t="s">
        <v>2089</v>
      </c>
      <c r="HMY1" s="12" t="s">
        <v>2090</v>
      </c>
      <c r="HMZ1" s="12" t="s">
        <v>2092</v>
      </c>
      <c r="HNA1" s="12" t="s">
        <v>3400</v>
      </c>
      <c r="HNB1" s="12" t="s">
        <v>75</v>
      </c>
      <c r="HNC1" s="12" t="s">
        <v>126</v>
      </c>
      <c r="HND1" s="12" t="s">
        <v>3402</v>
      </c>
      <c r="HNE1" s="12" t="s">
        <v>1902</v>
      </c>
      <c r="HNF1" s="12" t="s">
        <v>2089</v>
      </c>
      <c r="HNG1" s="12" t="s">
        <v>2090</v>
      </c>
      <c r="HNH1" s="12" t="s">
        <v>2092</v>
      </c>
      <c r="HNI1" s="12" t="s">
        <v>3400</v>
      </c>
      <c r="HNJ1" s="12" t="s">
        <v>75</v>
      </c>
      <c r="HNK1" s="12" t="s">
        <v>126</v>
      </c>
      <c r="HNL1" s="12" t="s">
        <v>3402</v>
      </c>
      <c r="HNM1" s="12" t="s">
        <v>1902</v>
      </c>
      <c r="HNN1" s="12" t="s">
        <v>2089</v>
      </c>
      <c r="HNO1" s="12" t="s">
        <v>2090</v>
      </c>
      <c r="HNP1" s="12" t="s">
        <v>2092</v>
      </c>
      <c r="HNQ1" s="12" t="s">
        <v>3400</v>
      </c>
      <c r="HNR1" s="12" t="s">
        <v>75</v>
      </c>
      <c r="HNS1" s="12" t="s">
        <v>126</v>
      </c>
      <c r="HNT1" s="12" t="s">
        <v>3402</v>
      </c>
      <c r="HNU1" s="12" t="s">
        <v>1902</v>
      </c>
      <c r="HNV1" s="12" t="s">
        <v>2089</v>
      </c>
      <c r="HNW1" s="12" t="s">
        <v>2090</v>
      </c>
      <c r="HNX1" s="12" t="s">
        <v>2092</v>
      </c>
      <c r="HNY1" s="12" t="s">
        <v>3400</v>
      </c>
      <c r="HNZ1" s="12" t="s">
        <v>75</v>
      </c>
      <c r="HOA1" s="12" t="s">
        <v>126</v>
      </c>
      <c r="HOB1" s="12" t="s">
        <v>3402</v>
      </c>
      <c r="HOC1" s="12" t="s">
        <v>1902</v>
      </c>
      <c r="HOD1" s="12" t="s">
        <v>2089</v>
      </c>
      <c r="HOE1" s="12" t="s">
        <v>2090</v>
      </c>
      <c r="HOF1" s="12" t="s">
        <v>2092</v>
      </c>
      <c r="HOG1" s="12" t="s">
        <v>3400</v>
      </c>
      <c r="HOH1" s="12" t="s">
        <v>75</v>
      </c>
      <c r="HOI1" s="12" t="s">
        <v>126</v>
      </c>
      <c r="HOJ1" s="12" t="s">
        <v>3402</v>
      </c>
      <c r="HOK1" s="12" t="s">
        <v>1902</v>
      </c>
      <c r="HOL1" s="12" t="s">
        <v>2089</v>
      </c>
      <c r="HOM1" s="12" t="s">
        <v>2090</v>
      </c>
      <c r="HON1" s="12" t="s">
        <v>2092</v>
      </c>
      <c r="HOO1" s="12" t="s">
        <v>3400</v>
      </c>
      <c r="HOP1" s="12" t="s">
        <v>75</v>
      </c>
      <c r="HOQ1" s="12" t="s">
        <v>126</v>
      </c>
      <c r="HOR1" s="12" t="s">
        <v>3402</v>
      </c>
      <c r="HOS1" s="12" t="s">
        <v>1902</v>
      </c>
      <c r="HOT1" s="12" t="s">
        <v>2089</v>
      </c>
      <c r="HOU1" s="12" t="s">
        <v>2090</v>
      </c>
      <c r="HOV1" s="12" t="s">
        <v>2092</v>
      </c>
      <c r="HOW1" s="12" t="s">
        <v>3400</v>
      </c>
      <c r="HOX1" s="12" t="s">
        <v>75</v>
      </c>
      <c r="HOY1" s="12" t="s">
        <v>126</v>
      </c>
      <c r="HOZ1" s="12" t="s">
        <v>3402</v>
      </c>
      <c r="HPA1" s="12" t="s">
        <v>1902</v>
      </c>
      <c r="HPB1" s="12" t="s">
        <v>2089</v>
      </c>
      <c r="HPC1" s="12" t="s">
        <v>2090</v>
      </c>
      <c r="HPD1" s="12" t="s">
        <v>2092</v>
      </c>
      <c r="HPE1" s="12" t="s">
        <v>3400</v>
      </c>
      <c r="HPF1" s="12" t="s">
        <v>75</v>
      </c>
      <c r="HPG1" s="12" t="s">
        <v>126</v>
      </c>
      <c r="HPH1" s="12" t="s">
        <v>3402</v>
      </c>
      <c r="HPI1" s="12" t="s">
        <v>1902</v>
      </c>
      <c r="HPJ1" s="12" t="s">
        <v>2089</v>
      </c>
      <c r="HPK1" s="12" t="s">
        <v>2090</v>
      </c>
      <c r="HPL1" s="12" t="s">
        <v>2092</v>
      </c>
      <c r="HPM1" s="12" t="s">
        <v>3400</v>
      </c>
      <c r="HPN1" s="12" t="s">
        <v>75</v>
      </c>
      <c r="HPO1" s="12" t="s">
        <v>126</v>
      </c>
      <c r="HPP1" s="12" t="s">
        <v>3402</v>
      </c>
      <c r="HPQ1" s="12" t="s">
        <v>1902</v>
      </c>
      <c r="HPR1" s="12" t="s">
        <v>2089</v>
      </c>
      <c r="HPS1" s="12" t="s">
        <v>2090</v>
      </c>
      <c r="HPT1" s="12" t="s">
        <v>2092</v>
      </c>
      <c r="HPU1" s="12" t="s">
        <v>3400</v>
      </c>
      <c r="HPV1" s="12" t="s">
        <v>75</v>
      </c>
      <c r="HPW1" s="12" t="s">
        <v>126</v>
      </c>
      <c r="HPX1" s="12" t="s">
        <v>3402</v>
      </c>
      <c r="HPY1" s="12" t="s">
        <v>1902</v>
      </c>
      <c r="HPZ1" s="12" t="s">
        <v>2089</v>
      </c>
      <c r="HQA1" s="12" t="s">
        <v>2090</v>
      </c>
      <c r="HQB1" s="12" t="s">
        <v>2092</v>
      </c>
      <c r="HQC1" s="12" t="s">
        <v>3400</v>
      </c>
      <c r="HQD1" s="12" t="s">
        <v>75</v>
      </c>
      <c r="HQE1" s="12" t="s">
        <v>126</v>
      </c>
      <c r="HQF1" s="12" t="s">
        <v>3402</v>
      </c>
      <c r="HQG1" s="12" t="s">
        <v>1902</v>
      </c>
      <c r="HQH1" s="12" t="s">
        <v>2089</v>
      </c>
      <c r="HQI1" s="12" t="s">
        <v>2090</v>
      </c>
      <c r="HQJ1" s="12" t="s">
        <v>2092</v>
      </c>
      <c r="HQK1" s="12" t="s">
        <v>3400</v>
      </c>
      <c r="HQL1" s="12" t="s">
        <v>75</v>
      </c>
      <c r="HQM1" s="12" t="s">
        <v>126</v>
      </c>
      <c r="HQN1" s="12" t="s">
        <v>3402</v>
      </c>
      <c r="HQO1" s="12" t="s">
        <v>1902</v>
      </c>
      <c r="HQP1" s="12" t="s">
        <v>2089</v>
      </c>
      <c r="HQQ1" s="12" t="s">
        <v>2090</v>
      </c>
      <c r="HQR1" s="12" t="s">
        <v>2092</v>
      </c>
      <c r="HQS1" s="12" t="s">
        <v>3400</v>
      </c>
      <c r="HQT1" s="12" t="s">
        <v>75</v>
      </c>
      <c r="HQU1" s="12" t="s">
        <v>126</v>
      </c>
      <c r="HQV1" s="12" t="s">
        <v>3402</v>
      </c>
      <c r="HQW1" s="12" t="s">
        <v>1902</v>
      </c>
      <c r="HQX1" s="12" t="s">
        <v>2089</v>
      </c>
      <c r="HQY1" s="12" t="s">
        <v>2090</v>
      </c>
      <c r="HQZ1" s="12" t="s">
        <v>2092</v>
      </c>
      <c r="HRA1" s="12" t="s">
        <v>3400</v>
      </c>
      <c r="HRB1" s="12" t="s">
        <v>75</v>
      </c>
      <c r="HRC1" s="12" t="s">
        <v>126</v>
      </c>
      <c r="HRD1" s="12" t="s">
        <v>3402</v>
      </c>
      <c r="HRE1" s="12" t="s">
        <v>1902</v>
      </c>
      <c r="HRF1" s="12" t="s">
        <v>2089</v>
      </c>
      <c r="HRG1" s="12" t="s">
        <v>2090</v>
      </c>
      <c r="HRH1" s="12" t="s">
        <v>2092</v>
      </c>
      <c r="HRI1" s="12" t="s">
        <v>3400</v>
      </c>
      <c r="HRJ1" s="12" t="s">
        <v>75</v>
      </c>
      <c r="HRK1" s="12" t="s">
        <v>126</v>
      </c>
      <c r="HRL1" s="12" t="s">
        <v>3402</v>
      </c>
      <c r="HRM1" s="12" t="s">
        <v>1902</v>
      </c>
      <c r="HRN1" s="12" t="s">
        <v>2089</v>
      </c>
      <c r="HRO1" s="12" t="s">
        <v>2090</v>
      </c>
      <c r="HRP1" s="12" t="s">
        <v>2092</v>
      </c>
      <c r="HRQ1" s="12" t="s">
        <v>3400</v>
      </c>
      <c r="HRR1" s="12" t="s">
        <v>75</v>
      </c>
      <c r="HRS1" s="12" t="s">
        <v>126</v>
      </c>
      <c r="HRT1" s="12" t="s">
        <v>3402</v>
      </c>
      <c r="HRU1" s="12" t="s">
        <v>1902</v>
      </c>
      <c r="HRV1" s="12" t="s">
        <v>2089</v>
      </c>
      <c r="HRW1" s="12" t="s">
        <v>2090</v>
      </c>
      <c r="HRX1" s="12" t="s">
        <v>2092</v>
      </c>
      <c r="HRY1" s="12" t="s">
        <v>3400</v>
      </c>
      <c r="HRZ1" s="12" t="s">
        <v>75</v>
      </c>
      <c r="HSA1" s="12" t="s">
        <v>126</v>
      </c>
      <c r="HSB1" s="12" t="s">
        <v>3402</v>
      </c>
      <c r="HSC1" s="12" t="s">
        <v>1902</v>
      </c>
      <c r="HSD1" s="12" t="s">
        <v>2089</v>
      </c>
      <c r="HSE1" s="12" t="s">
        <v>2090</v>
      </c>
      <c r="HSF1" s="12" t="s">
        <v>2092</v>
      </c>
      <c r="HSG1" s="12" t="s">
        <v>3400</v>
      </c>
      <c r="HSH1" s="12" t="s">
        <v>75</v>
      </c>
      <c r="HSI1" s="12" t="s">
        <v>126</v>
      </c>
      <c r="HSJ1" s="12" t="s">
        <v>3402</v>
      </c>
      <c r="HSK1" s="12" t="s">
        <v>1902</v>
      </c>
      <c r="HSL1" s="12" t="s">
        <v>2089</v>
      </c>
      <c r="HSM1" s="12" t="s">
        <v>2090</v>
      </c>
      <c r="HSN1" s="12" t="s">
        <v>2092</v>
      </c>
      <c r="HSO1" s="12" t="s">
        <v>3400</v>
      </c>
      <c r="HSP1" s="12" t="s">
        <v>75</v>
      </c>
      <c r="HSQ1" s="12" t="s">
        <v>126</v>
      </c>
      <c r="HSR1" s="12" t="s">
        <v>3402</v>
      </c>
      <c r="HSS1" s="12" t="s">
        <v>1902</v>
      </c>
      <c r="HST1" s="12" t="s">
        <v>2089</v>
      </c>
      <c r="HSU1" s="12" t="s">
        <v>2090</v>
      </c>
      <c r="HSV1" s="12" t="s">
        <v>2092</v>
      </c>
      <c r="HSW1" s="12" t="s">
        <v>3400</v>
      </c>
      <c r="HSX1" s="12" t="s">
        <v>75</v>
      </c>
      <c r="HSY1" s="12" t="s">
        <v>126</v>
      </c>
      <c r="HSZ1" s="12" t="s">
        <v>3402</v>
      </c>
      <c r="HTA1" s="12" t="s">
        <v>1902</v>
      </c>
      <c r="HTB1" s="12" t="s">
        <v>2089</v>
      </c>
      <c r="HTC1" s="12" t="s">
        <v>2090</v>
      </c>
      <c r="HTD1" s="12" t="s">
        <v>2092</v>
      </c>
      <c r="HTE1" s="12" t="s">
        <v>3400</v>
      </c>
      <c r="HTF1" s="12" t="s">
        <v>75</v>
      </c>
      <c r="HTG1" s="12" t="s">
        <v>126</v>
      </c>
      <c r="HTH1" s="12" t="s">
        <v>3402</v>
      </c>
      <c r="HTI1" s="12" t="s">
        <v>1902</v>
      </c>
      <c r="HTJ1" s="12" t="s">
        <v>2089</v>
      </c>
      <c r="HTK1" s="12" t="s">
        <v>2090</v>
      </c>
      <c r="HTL1" s="12" t="s">
        <v>2092</v>
      </c>
      <c r="HTM1" s="12" t="s">
        <v>3400</v>
      </c>
      <c r="HTN1" s="12" t="s">
        <v>75</v>
      </c>
      <c r="HTO1" s="12" t="s">
        <v>126</v>
      </c>
      <c r="HTP1" s="12" t="s">
        <v>3402</v>
      </c>
      <c r="HTQ1" s="12" t="s">
        <v>1902</v>
      </c>
      <c r="HTR1" s="12" t="s">
        <v>2089</v>
      </c>
      <c r="HTS1" s="12" t="s">
        <v>2090</v>
      </c>
      <c r="HTT1" s="12" t="s">
        <v>2092</v>
      </c>
      <c r="HTU1" s="12" t="s">
        <v>3400</v>
      </c>
      <c r="HTV1" s="12" t="s">
        <v>75</v>
      </c>
      <c r="HTW1" s="12" t="s">
        <v>126</v>
      </c>
      <c r="HTX1" s="12" t="s">
        <v>3402</v>
      </c>
      <c r="HTY1" s="12" t="s">
        <v>1902</v>
      </c>
      <c r="HTZ1" s="12" t="s">
        <v>2089</v>
      </c>
      <c r="HUA1" s="12" t="s">
        <v>2090</v>
      </c>
      <c r="HUB1" s="12" t="s">
        <v>2092</v>
      </c>
      <c r="HUC1" s="12" t="s">
        <v>3400</v>
      </c>
      <c r="HUD1" s="12" t="s">
        <v>75</v>
      </c>
      <c r="HUE1" s="12" t="s">
        <v>126</v>
      </c>
      <c r="HUF1" s="12" t="s">
        <v>3402</v>
      </c>
      <c r="HUG1" s="12" t="s">
        <v>1902</v>
      </c>
      <c r="HUH1" s="12" t="s">
        <v>2089</v>
      </c>
      <c r="HUI1" s="12" t="s">
        <v>2090</v>
      </c>
      <c r="HUJ1" s="12" t="s">
        <v>2092</v>
      </c>
      <c r="HUK1" s="12" t="s">
        <v>3400</v>
      </c>
      <c r="HUL1" s="12" t="s">
        <v>75</v>
      </c>
      <c r="HUM1" s="12" t="s">
        <v>126</v>
      </c>
      <c r="HUN1" s="12" t="s">
        <v>3402</v>
      </c>
      <c r="HUO1" s="12" t="s">
        <v>1902</v>
      </c>
      <c r="HUP1" s="12" t="s">
        <v>2089</v>
      </c>
      <c r="HUQ1" s="12" t="s">
        <v>2090</v>
      </c>
      <c r="HUR1" s="12" t="s">
        <v>2092</v>
      </c>
      <c r="HUS1" s="12" t="s">
        <v>3400</v>
      </c>
      <c r="HUT1" s="12" t="s">
        <v>75</v>
      </c>
      <c r="HUU1" s="12" t="s">
        <v>126</v>
      </c>
      <c r="HUV1" s="12" t="s">
        <v>3402</v>
      </c>
      <c r="HUW1" s="12" t="s">
        <v>1902</v>
      </c>
      <c r="HUX1" s="12" t="s">
        <v>2089</v>
      </c>
      <c r="HUY1" s="12" t="s">
        <v>2090</v>
      </c>
      <c r="HUZ1" s="12" t="s">
        <v>2092</v>
      </c>
      <c r="HVA1" s="12" t="s">
        <v>3400</v>
      </c>
      <c r="HVB1" s="12" t="s">
        <v>75</v>
      </c>
      <c r="HVC1" s="12" t="s">
        <v>126</v>
      </c>
      <c r="HVD1" s="12" t="s">
        <v>3402</v>
      </c>
      <c r="HVE1" s="12" t="s">
        <v>1902</v>
      </c>
      <c r="HVF1" s="12" t="s">
        <v>2089</v>
      </c>
      <c r="HVG1" s="12" t="s">
        <v>2090</v>
      </c>
      <c r="HVH1" s="12" t="s">
        <v>2092</v>
      </c>
      <c r="HVI1" s="12" t="s">
        <v>3400</v>
      </c>
      <c r="HVJ1" s="12" t="s">
        <v>75</v>
      </c>
      <c r="HVK1" s="12" t="s">
        <v>126</v>
      </c>
      <c r="HVL1" s="12" t="s">
        <v>3402</v>
      </c>
      <c r="HVM1" s="12" t="s">
        <v>1902</v>
      </c>
      <c r="HVN1" s="12" t="s">
        <v>2089</v>
      </c>
      <c r="HVO1" s="12" t="s">
        <v>2090</v>
      </c>
      <c r="HVP1" s="12" t="s">
        <v>2092</v>
      </c>
      <c r="HVQ1" s="12" t="s">
        <v>3400</v>
      </c>
      <c r="HVR1" s="12" t="s">
        <v>75</v>
      </c>
      <c r="HVS1" s="12" t="s">
        <v>126</v>
      </c>
      <c r="HVT1" s="12" t="s">
        <v>3402</v>
      </c>
      <c r="HVU1" s="12" t="s">
        <v>1902</v>
      </c>
      <c r="HVV1" s="12" t="s">
        <v>2089</v>
      </c>
      <c r="HVW1" s="12" t="s">
        <v>2090</v>
      </c>
      <c r="HVX1" s="12" t="s">
        <v>2092</v>
      </c>
      <c r="HVY1" s="12" t="s">
        <v>3400</v>
      </c>
      <c r="HVZ1" s="12" t="s">
        <v>75</v>
      </c>
      <c r="HWA1" s="12" t="s">
        <v>126</v>
      </c>
      <c r="HWB1" s="12" t="s">
        <v>3402</v>
      </c>
      <c r="HWC1" s="12" t="s">
        <v>1902</v>
      </c>
      <c r="HWD1" s="12" t="s">
        <v>2089</v>
      </c>
      <c r="HWE1" s="12" t="s">
        <v>2090</v>
      </c>
      <c r="HWF1" s="12" t="s">
        <v>2092</v>
      </c>
      <c r="HWG1" s="12" t="s">
        <v>3400</v>
      </c>
      <c r="HWH1" s="12" t="s">
        <v>75</v>
      </c>
      <c r="HWI1" s="12" t="s">
        <v>126</v>
      </c>
      <c r="HWJ1" s="12" t="s">
        <v>3402</v>
      </c>
      <c r="HWK1" s="12" t="s">
        <v>1902</v>
      </c>
      <c r="HWL1" s="12" t="s">
        <v>2089</v>
      </c>
      <c r="HWM1" s="12" t="s">
        <v>2090</v>
      </c>
      <c r="HWN1" s="12" t="s">
        <v>2092</v>
      </c>
      <c r="HWO1" s="12" t="s">
        <v>3400</v>
      </c>
      <c r="HWP1" s="12" t="s">
        <v>75</v>
      </c>
      <c r="HWQ1" s="12" t="s">
        <v>126</v>
      </c>
      <c r="HWR1" s="12" t="s">
        <v>3402</v>
      </c>
      <c r="HWS1" s="12" t="s">
        <v>1902</v>
      </c>
      <c r="HWT1" s="12" t="s">
        <v>2089</v>
      </c>
      <c r="HWU1" s="12" t="s">
        <v>2090</v>
      </c>
      <c r="HWV1" s="12" t="s">
        <v>2092</v>
      </c>
      <c r="HWW1" s="12" t="s">
        <v>3400</v>
      </c>
      <c r="HWX1" s="12" t="s">
        <v>75</v>
      </c>
      <c r="HWY1" s="12" t="s">
        <v>126</v>
      </c>
      <c r="HWZ1" s="12" t="s">
        <v>3402</v>
      </c>
      <c r="HXA1" s="12" t="s">
        <v>1902</v>
      </c>
      <c r="HXB1" s="12" t="s">
        <v>2089</v>
      </c>
      <c r="HXC1" s="12" t="s">
        <v>2090</v>
      </c>
      <c r="HXD1" s="12" t="s">
        <v>2092</v>
      </c>
      <c r="HXE1" s="12" t="s">
        <v>3400</v>
      </c>
      <c r="HXF1" s="12" t="s">
        <v>75</v>
      </c>
      <c r="HXG1" s="12" t="s">
        <v>126</v>
      </c>
      <c r="HXH1" s="12" t="s">
        <v>3402</v>
      </c>
      <c r="HXI1" s="12" t="s">
        <v>1902</v>
      </c>
      <c r="HXJ1" s="12" t="s">
        <v>2089</v>
      </c>
      <c r="HXK1" s="12" t="s">
        <v>2090</v>
      </c>
      <c r="HXL1" s="12" t="s">
        <v>2092</v>
      </c>
      <c r="HXM1" s="12" t="s">
        <v>3400</v>
      </c>
      <c r="HXN1" s="12" t="s">
        <v>75</v>
      </c>
      <c r="HXO1" s="12" t="s">
        <v>126</v>
      </c>
      <c r="HXP1" s="12" t="s">
        <v>3402</v>
      </c>
      <c r="HXQ1" s="12" t="s">
        <v>1902</v>
      </c>
      <c r="HXR1" s="12" t="s">
        <v>2089</v>
      </c>
      <c r="HXS1" s="12" t="s">
        <v>2090</v>
      </c>
      <c r="HXT1" s="12" t="s">
        <v>2092</v>
      </c>
      <c r="HXU1" s="12" t="s">
        <v>3400</v>
      </c>
      <c r="HXV1" s="12" t="s">
        <v>75</v>
      </c>
      <c r="HXW1" s="12" t="s">
        <v>126</v>
      </c>
      <c r="HXX1" s="12" t="s">
        <v>3402</v>
      </c>
      <c r="HXY1" s="12" t="s">
        <v>1902</v>
      </c>
      <c r="HXZ1" s="12" t="s">
        <v>2089</v>
      </c>
      <c r="HYA1" s="12" t="s">
        <v>2090</v>
      </c>
      <c r="HYB1" s="12" t="s">
        <v>2092</v>
      </c>
      <c r="HYC1" s="12" t="s">
        <v>3400</v>
      </c>
      <c r="HYD1" s="12" t="s">
        <v>75</v>
      </c>
      <c r="HYE1" s="12" t="s">
        <v>126</v>
      </c>
      <c r="HYF1" s="12" t="s">
        <v>3402</v>
      </c>
      <c r="HYG1" s="12" t="s">
        <v>1902</v>
      </c>
      <c r="HYH1" s="12" t="s">
        <v>2089</v>
      </c>
      <c r="HYI1" s="12" t="s">
        <v>2090</v>
      </c>
      <c r="HYJ1" s="12" t="s">
        <v>2092</v>
      </c>
      <c r="HYK1" s="12" t="s">
        <v>3400</v>
      </c>
      <c r="HYL1" s="12" t="s">
        <v>75</v>
      </c>
      <c r="HYM1" s="12" t="s">
        <v>126</v>
      </c>
      <c r="HYN1" s="12" t="s">
        <v>3402</v>
      </c>
      <c r="HYO1" s="12" t="s">
        <v>1902</v>
      </c>
      <c r="HYP1" s="12" t="s">
        <v>2089</v>
      </c>
      <c r="HYQ1" s="12" t="s">
        <v>2090</v>
      </c>
      <c r="HYR1" s="12" t="s">
        <v>2092</v>
      </c>
      <c r="HYS1" s="12" t="s">
        <v>3400</v>
      </c>
      <c r="HYT1" s="12" t="s">
        <v>75</v>
      </c>
      <c r="HYU1" s="12" t="s">
        <v>126</v>
      </c>
      <c r="HYV1" s="12" t="s">
        <v>3402</v>
      </c>
      <c r="HYW1" s="12" t="s">
        <v>1902</v>
      </c>
      <c r="HYX1" s="12" t="s">
        <v>2089</v>
      </c>
      <c r="HYY1" s="12" t="s">
        <v>2090</v>
      </c>
      <c r="HYZ1" s="12" t="s">
        <v>2092</v>
      </c>
      <c r="HZA1" s="12" t="s">
        <v>3400</v>
      </c>
      <c r="HZB1" s="12" t="s">
        <v>75</v>
      </c>
      <c r="HZC1" s="12" t="s">
        <v>126</v>
      </c>
      <c r="HZD1" s="12" t="s">
        <v>3402</v>
      </c>
      <c r="HZE1" s="12" t="s">
        <v>1902</v>
      </c>
      <c r="HZF1" s="12" t="s">
        <v>2089</v>
      </c>
      <c r="HZG1" s="12" t="s">
        <v>2090</v>
      </c>
      <c r="HZH1" s="12" t="s">
        <v>2092</v>
      </c>
      <c r="HZI1" s="12" t="s">
        <v>3400</v>
      </c>
      <c r="HZJ1" s="12" t="s">
        <v>75</v>
      </c>
      <c r="HZK1" s="12" t="s">
        <v>126</v>
      </c>
      <c r="HZL1" s="12" t="s">
        <v>3402</v>
      </c>
      <c r="HZM1" s="12" t="s">
        <v>1902</v>
      </c>
      <c r="HZN1" s="12" t="s">
        <v>2089</v>
      </c>
      <c r="HZO1" s="12" t="s">
        <v>2090</v>
      </c>
      <c r="HZP1" s="12" t="s">
        <v>2092</v>
      </c>
      <c r="HZQ1" s="12" t="s">
        <v>3400</v>
      </c>
      <c r="HZR1" s="12" t="s">
        <v>75</v>
      </c>
      <c r="HZS1" s="12" t="s">
        <v>126</v>
      </c>
      <c r="HZT1" s="12" t="s">
        <v>3402</v>
      </c>
      <c r="HZU1" s="12" t="s">
        <v>1902</v>
      </c>
      <c r="HZV1" s="12" t="s">
        <v>2089</v>
      </c>
      <c r="HZW1" s="12" t="s">
        <v>2090</v>
      </c>
      <c r="HZX1" s="12" t="s">
        <v>2092</v>
      </c>
      <c r="HZY1" s="12" t="s">
        <v>3400</v>
      </c>
      <c r="HZZ1" s="12" t="s">
        <v>75</v>
      </c>
      <c r="IAA1" s="12" t="s">
        <v>126</v>
      </c>
      <c r="IAB1" s="12" t="s">
        <v>3402</v>
      </c>
      <c r="IAC1" s="12" t="s">
        <v>1902</v>
      </c>
      <c r="IAD1" s="12" t="s">
        <v>2089</v>
      </c>
      <c r="IAE1" s="12" t="s">
        <v>2090</v>
      </c>
      <c r="IAF1" s="12" t="s">
        <v>2092</v>
      </c>
      <c r="IAG1" s="12" t="s">
        <v>3400</v>
      </c>
      <c r="IAH1" s="12" t="s">
        <v>75</v>
      </c>
      <c r="IAI1" s="12" t="s">
        <v>126</v>
      </c>
      <c r="IAJ1" s="12" t="s">
        <v>3402</v>
      </c>
      <c r="IAK1" s="12" t="s">
        <v>1902</v>
      </c>
      <c r="IAL1" s="12" t="s">
        <v>2089</v>
      </c>
      <c r="IAM1" s="12" t="s">
        <v>2090</v>
      </c>
      <c r="IAN1" s="12" t="s">
        <v>2092</v>
      </c>
      <c r="IAO1" s="12" t="s">
        <v>3400</v>
      </c>
      <c r="IAP1" s="12" t="s">
        <v>75</v>
      </c>
      <c r="IAQ1" s="12" t="s">
        <v>126</v>
      </c>
      <c r="IAR1" s="12" t="s">
        <v>3402</v>
      </c>
      <c r="IAS1" s="12" t="s">
        <v>1902</v>
      </c>
      <c r="IAT1" s="12" t="s">
        <v>2089</v>
      </c>
      <c r="IAU1" s="12" t="s">
        <v>2090</v>
      </c>
      <c r="IAV1" s="12" t="s">
        <v>2092</v>
      </c>
      <c r="IAW1" s="12" t="s">
        <v>3400</v>
      </c>
      <c r="IAX1" s="12" t="s">
        <v>75</v>
      </c>
      <c r="IAY1" s="12" t="s">
        <v>126</v>
      </c>
      <c r="IAZ1" s="12" t="s">
        <v>3402</v>
      </c>
      <c r="IBA1" s="12" t="s">
        <v>1902</v>
      </c>
      <c r="IBB1" s="12" t="s">
        <v>2089</v>
      </c>
      <c r="IBC1" s="12" t="s">
        <v>2090</v>
      </c>
      <c r="IBD1" s="12" t="s">
        <v>2092</v>
      </c>
      <c r="IBE1" s="12" t="s">
        <v>3400</v>
      </c>
      <c r="IBF1" s="12" t="s">
        <v>75</v>
      </c>
      <c r="IBG1" s="12" t="s">
        <v>126</v>
      </c>
      <c r="IBH1" s="12" t="s">
        <v>3402</v>
      </c>
      <c r="IBI1" s="12" t="s">
        <v>1902</v>
      </c>
      <c r="IBJ1" s="12" t="s">
        <v>2089</v>
      </c>
      <c r="IBK1" s="12" t="s">
        <v>2090</v>
      </c>
      <c r="IBL1" s="12" t="s">
        <v>2092</v>
      </c>
      <c r="IBM1" s="12" t="s">
        <v>3400</v>
      </c>
      <c r="IBN1" s="12" t="s">
        <v>75</v>
      </c>
      <c r="IBO1" s="12" t="s">
        <v>126</v>
      </c>
      <c r="IBP1" s="12" t="s">
        <v>3402</v>
      </c>
      <c r="IBQ1" s="12" t="s">
        <v>1902</v>
      </c>
      <c r="IBR1" s="12" t="s">
        <v>2089</v>
      </c>
      <c r="IBS1" s="12" t="s">
        <v>2090</v>
      </c>
      <c r="IBT1" s="12" t="s">
        <v>2092</v>
      </c>
      <c r="IBU1" s="12" t="s">
        <v>3400</v>
      </c>
      <c r="IBV1" s="12" t="s">
        <v>75</v>
      </c>
      <c r="IBW1" s="12" t="s">
        <v>126</v>
      </c>
      <c r="IBX1" s="12" t="s">
        <v>3402</v>
      </c>
      <c r="IBY1" s="12" t="s">
        <v>1902</v>
      </c>
      <c r="IBZ1" s="12" t="s">
        <v>2089</v>
      </c>
      <c r="ICA1" s="12" t="s">
        <v>2090</v>
      </c>
      <c r="ICB1" s="12" t="s">
        <v>2092</v>
      </c>
      <c r="ICC1" s="12" t="s">
        <v>3400</v>
      </c>
      <c r="ICD1" s="12" t="s">
        <v>75</v>
      </c>
      <c r="ICE1" s="12" t="s">
        <v>126</v>
      </c>
      <c r="ICF1" s="12" t="s">
        <v>3402</v>
      </c>
      <c r="ICG1" s="12" t="s">
        <v>1902</v>
      </c>
      <c r="ICH1" s="12" t="s">
        <v>2089</v>
      </c>
      <c r="ICI1" s="12" t="s">
        <v>2090</v>
      </c>
      <c r="ICJ1" s="12" t="s">
        <v>2092</v>
      </c>
      <c r="ICK1" s="12" t="s">
        <v>3400</v>
      </c>
      <c r="ICL1" s="12" t="s">
        <v>75</v>
      </c>
      <c r="ICM1" s="12" t="s">
        <v>126</v>
      </c>
      <c r="ICN1" s="12" t="s">
        <v>3402</v>
      </c>
      <c r="ICO1" s="12" t="s">
        <v>1902</v>
      </c>
      <c r="ICP1" s="12" t="s">
        <v>2089</v>
      </c>
      <c r="ICQ1" s="12" t="s">
        <v>2090</v>
      </c>
      <c r="ICR1" s="12" t="s">
        <v>2092</v>
      </c>
      <c r="ICS1" s="12" t="s">
        <v>3400</v>
      </c>
      <c r="ICT1" s="12" t="s">
        <v>75</v>
      </c>
      <c r="ICU1" s="12" t="s">
        <v>126</v>
      </c>
      <c r="ICV1" s="12" t="s">
        <v>3402</v>
      </c>
      <c r="ICW1" s="12" t="s">
        <v>1902</v>
      </c>
      <c r="ICX1" s="12" t="s">
        <v>2089</v>
      </c>
      <c r="ICY1" s="12" t="s">
        <v>2090</v>
      </c>
      <c r="ICZ1" s="12" t="s">
        <v>2092</v>
      </c>
      <c r="IDA1" s="12" t="s">
        <v>3400</v>
      </c>
      <c r="IDB1" s="12" t="s">
        <v>75</v>
      </c>
      <c r="IDC1" s="12" t="s">
        <v>126</v>
      </c>
      <c r="IDD1" s="12" t="s">
        <v>3402</v>
      </c>
      <c r="IDE1" s="12" t="s">
        <v>1902</v>
      </c>
      <c r="IDF1" s="12" t="s">
        <v>2089</v>
      </c>
      <c r="IDG1" s="12" t="s">
        <v>2090</v>
      </c>
      <c r="IDH1" s="12" t="s">
        <v>2092</v>
      </c>
      <c r="IDI1" s="12" t="s">
        <v>3400</v>
      </c>
      <c r="IDJ1" s="12" t="s">
        <v>75</v>
      </c>
      <c r="IDK1" s="12" t="s">
        <v>126</v>
      </c>
      <c r="IDL1" s="12" t="s">
        <v>3402</v>
      </c>
      <c r="IDM1" s="12" t="s">
        <v>1902</v>
      </c>
      <c r="IDN1" s="12" t="s">
        <v>2089</v>
      </c>
      <c r="IDO1" s="12" t="s">
        <v>2090</v>
      </c>
      <c r="IDP1" s="12" t="s">
        <v>2092</v>
      </c>
      <c r="IDQ1" s="12" t="s">
        <v>3400</v>
      </c>
      <c r="IDR1" s="12" t="s">
        <v>75</v>
      </c>
      <c r="IDS1" s="12" t="s">
        <v>126</v>
      </c>
      <c r="IDT1" s="12" t="s">
        <v>3402</v>
      </c>
      <c r="IDU1" s="12" t="s">
        <v>1902</v>
      </c>
      <c r="IDV1" s="12" t="s">
        <v>2089</v>
      </c>
      <c r="IDW1" s="12" t="s">
        <v>2090</v>
      </c>
      <c r="IDX1" s="12" t="s">
        <v>2092</v>
      </c>
      <c r="IDY1" s="12" t="s">
        <v>3400</v>
      </c>
      <c r="IDZ1" s="12" t="s">
        <v>75</v>
      </c>
      <c r="IEA1" s="12" t="s">
        <v>126</v>
      </c>
      <c r="IEB1" s="12" t="s">
        <v>3402</v>
      </c>
      <c r="IEC1" s="12" t="s">
        <v>1902</v>
      </c>
      <c r="IED1" s="12" t="s">
        <v>2089</v>
      </c>
      <c r="IEE1" s="12" t="s">
        <v>2090</v>
      </c>
      <c r="IEF1" s="12" t="s">
        <v>2092</v>
      </c>
      <c r="IEG1" s="12" t="s">
        <v>3400</v>
      </c>
      <c r="IEH1" s="12" t="s">
        <v>75</v>
      </c>
      <c r="IEI1" s="12" t="s">
        <v>126</v>
      </c>
      <c r="IEJ1" s="12" t="s">
        <v>3402</v>
      </c>
      <c r="IEK1" s="12" t="s">
        <v>1902</v>
      </c>
      <c r="IEL1" s="12" t="s">
        <v>2089</v>
      </c>
      <c r="IEM1" s="12" t="s">
        <v>2090</v>
      </c>
      <c r="IEN1" s="12" t="s">
        <v>2092</v>
      </c>
      <c r="IEO1" s="12" t="s">
        <v>3400</v>
      </c>
      <c r="IEP1" s="12" t="s">
        <v>75</v>
      </c>
      <c r="IEQ1" s="12" t="s">
        <v>126</v>
      </c>
      <c r="IER1" s="12" t="s">
        <v>3402</v>
      </c>
      <c r="IES1" s="12" t="s">
        <v>1902</v>
      </c>
      <c r="IET1" s="12" t="s">
        <v>2089</v>
      </c>
      <c r="IEU1" s="12" t="s">
        <v>2090</v>
      </c>
      <c r="IEV1" s="12" t="s">
        <v>2092</v>
      </c>
      <c r="IEW1" s="12" t="s">
        <v>3400</v>
      </c>
      <c r="IEX1" s="12" t="s">
        <v>75</v>
      </c>
      <c r="IEY1" s="12" t="s">
        <v>126</v>
      </c>
      <c r="IEZ1" s="12" t="s">
        <v>3402</v>
      </c>
      <c r="IFA1" s="12" t="s">
        <v>1902</v>
      </c>
      <c r="IFB1" s="12" t="s">
        <v>2089</v>
      </c>
      <c r="IFC1" s="12" t="s">
        <v>2090</v>
      </c>
      <c r="IFD1" s="12" t="s">
        <v>2092</v>
      </c>
      <c r="IFE1" s="12" t="s">
        <v>3400</v>
      </c>
      <c r="IFF1" s="12" t="s">
        <v>75</v>
      </c>
      <c r="IFG1" s="12" t="s">
        <v>126</v>
      </c>
      <c r="IFH1" s="12" t="s">
        <v>3402</v>
      </c>
      <c r="IFI1" s="12" t="s">
        <v>1902</v>
      </c>
      <c r="IFJ1" s="12" t="s">
        <v>2089</v>
      </c>
      <c r="IFK1" s="12" t="s">
        <v>2090</v>
      </c>
      <c r="IFL1" s="12" t="s">
        <v>2092</v>
      </c>
      <c r="IFM1" s="12" t="s">
        <v>3400</v>
      </c>
      <c r="IFN1" s="12" t="s">
        <v>75</v>
      </c>
      <c r="IFO1" s="12" t="s">
        <v>126</v>
      </c>
      <c r="IFP1" s="12" t="s">
        <v>3402</v>
      </c>
      <c r="IFQ1" s="12" t="s">
        <v>1902</v>
      </c>
      <c r="IFR1" s="12" t="s">
        <v>2089</v>
      </c>
      <c r="IFS1" s="12" t="s">
        <v>2090</v>
      </c>
      <c r="IFT1" s="12" t="s">
        <v>2092</v>
      </c>
      <c r="IFU1" s="12" t="s">
        <v>3400</v>
      </c>
      <c r="IFV1" s="12" t="s">
        <v>75</v>
      </c>
      <c r="IFW1" s="12" t="s">
        <v>126</v>
      </c>
      <c r="IFX1" s="12" t="s">
        <v>3402</v>
      </c>
      <c r="IFY1" s="12" t="s">
        <v>1902</v>
      </c>
      <c r="IFZ1" s="12" t="s">
        <v>2089</v>
      </c>
      <c r="IGA1" s="12" t="s">
        <v>2090</v>
      </c>
      <c r="IGB1" s="12" t="s">
        <v>2092</v>
      </c>
      <c r="IGC1" s="12" t="s">
        <v>3400</v>
      </c>
      <c r="IGD1" s="12" t="s">
        <v>75</v>
      </c>
      <c r="IGE1" s="12" t="s">
        <v>126</v>
      </c>
      <c r="IGF1" s="12" t="s">
        <v>3402</v>
      </c>
      <c r="IGG1" s="12" t="s">
        <v>1902</v>
      </c>
      <c r="IGH1" s="12" t="s">
        <v>2089</v>
      </c>
      <c r="IGI1" s="12" t="s">
        <v>2090</v>
      </c>
      <c r="IGJ1" s="12" t="s">
        <v>2092</v>
      </c>
      <c r="IGK1" s="12" t="s">
        <v>3400</v>
      </c>
      <c r="IGL1" s="12" t="s">
        <v>75</v>
      </c>
      <c r="IGM1" s="12" t="s">
        <v>126</v>
      </c>
      <c r="IGN1" s="12" t="s">
        <v>3402</v>
      </c>
      <c r="IGO1" s="12" t="s">
        <v>1902</v>
      </c>
      <c r="IGP1" s="12" t="s">
        <v>2089</v>
      </c>
      <c r="IGQ1" s="12" t="s">
        <v>2090</v>
      </c>
      <c r="IGR1" s="12" t="s">
        <v>2092</v>
      </c>
      <c r="IGS1" s="12" t="s">
        <v>3400</v>
      </c>
      <c r="IGT1" s="12" t="s">
        <v>75</v>
      </c>
      <c r="IGU1" s="12" t="s">
        <v>126</v>
      </c>
      <c r="IGV1" s="12" t="s">
        <v>3402</v>
      </c>
      <c r="IGW1" s="12" t="s">
        <v>1902</v>
      </c>
      <c r="IGX1" s="12" t="s">
        <v>2089</v>
      </c>
      <c r="IGY1" s="12" t="s">
        <v>2090</v>
      </c>
      <c r="IGZ1" s="12" t="s">
        <v>2092</v>
      </c>
      <c r="IHA1" s="12" t="s">
        <v>3400</v>
      </c>
      <c r="IHB1" s="12" t="s">
        <v>75</v>
      </c>
      <c r="IHC1" s="12" t="s">
        <v>126</v>
      </c>
      <c r="IHD1" s="12" t="s">
        <v>3402</v>
      </c>
      <c r="IHE1" s="12" t="s">
        <v>1902</v>
      </c>
      <c r="IHF1" s="12" t="s">
        <v>2089</v>
      </c>
      <c r="IHG1" s="12" t="s">
        <v>2090</v>
      </c>
      <c r="IHH1" s="12" t="s">
        <v>2092</v>
      </c>
      <c r="IHI1" s="12" t="s">
        <v>3400</v>
      </c>
      <c r="IHJ1" s="12" t="s">
        <v>75</v>
      </c>
      <c r="IHK1" s="12" t="s">
        <v>126</v>
      </c>
      <c r="IHL1" s="12" t="s">
        <v>3402</v>
      </c>
      <c r="IHM1" s="12" t="s">
        <v>1902</v>
      </c>
      <c r="IHN1" s="12" t="s">
        <v>2089</v>
      </c>
      <c r="IHO1" s="12" t="s">
        <v>2090</v>
      </c>
      <c r="IHP1" s="12" t="s">
        <v>2092</v>
      </c>
      <c r="IHQ1" s="12" t="s">
        <v>3400</v>
      </c>
      <c r="IHR1" s="12" t="s">
        <v>75</v>
      </c>
      <c r="IHS1" s="12" t="s">
        <v>126</v>
      </c>
      <c r="IHT1" s="12" t="s">
        <v>3402</v>
      </c>
      <c r="IHU1" s="12" t="s">
        <v>1902</v>
      </c>
      <c r="IHV1" s="12" t="s">
        <v>2089</v>
      </c>
      <c r="IHW1" s="12" t="s">
        <v>2090</v>
      </c>
      <c r="IHX1" s="12" t="s">
        <v>2092</v>
      </c>
      <c r="IHY1" s="12" t="s">
        <v>3400</v>
      </c>
      <c r="IHZ1" s="12" t="s">
        <v>75</v>
      </c>
      <c r="IIA1" s="12" t="s">
        <v>126</v>
      </c>
      <c r="IIB1" s="12" t="s">
        <v>3402</v>
      </c>
      <c r="IIC1" s="12" t="s">
        <v>1902</v>
      </c>
      <c r="IID1" s="12" t="s">
        <v>2089</v>
      </c>
      <c r="IIE1" s="12" t="s">
        <v>2090</v>
      </c>
      <c r="IIF1" s="12" t="s">
        <v>2092</v>
      </c>
      <c r="IIG1" s="12" t="s">
        <v>3400</v>
      </c>
      <c r="IIH1" s="12" t="s">
        <v>75</v>
      </c>
      <c r="III1" s="12" t="s">
        <v>126</v>
      </c>
      <c r="IIJ1" s="12" t="s">
        <v>3402</v>
      </c>
      <c r="IIK1" s="12" t="s">
        <v>1902</v>
      </c>
      <c r="IIL1" s="12" t="s">
        <v>2089</v>
      </c>
      <c r="IIM1" s="12" t="s">
        <v>2090</v>
      </c>
      <c r="IIN1" s="12" t="s">
        <v>2092</v>
      </c>
      <c r="IIO1" s="12" t="s">
        <v>3400</v>
      </c>
      <c r="IIP1" s="12" t="s">
        <v>75</v>
      </c>
      <c r="IIQ1" s="12" t="s">
        <v>126</v>
      </c>
      <c r="IIR1" s="12" t="s">
        <v>3402</v>
      </c>
      <c r="IIS1" s="12" t="s">
        <v>1902</v>
      </c>
      <c r="IIT1" s="12" t="s">
        <v>2089</v>
      </c>
      <c r="IIU1" s="12" t="s">
        <v>2090</v>
      </c>
      <c r="IIV1" s="12" t="s">
        <v>2092</v>
      </c>
      <c r="IIW1" s="12" t="s">
        <v>3400</v>
      </c>
      <c r="IIX1" s="12" t="s">
        <v>75</v>
      </c>
      <c r="IIY1" s="12" t="s">
        <v>126</v>
      </c>
      <c r="IIZ1" s="12" t="s">
        <v>3402</v>
      </c>
      <c r="IJA1" s="12" t="s">
        <v>1902</v>
      </c>
      <c r="IJB1" s="12" t="s">
        <v>2089</v>
      </c>
      <c r="IJC1" s="12" t="s">
        <v>2090</v>
      </c>
      <c r="IJD1" s="12" t="s">
        <v>2092</v>
      </c>
      <c r="IJE1" s="12" t="s">
        <v>3400</v>
      </c>
      <c r="IJF1" s="12" t="s">
        <v>75</v>
      </c>
      <c r="IJG1" s="12" t="s">
        <v>126</v>
      </c>
      <c r="IJH1" s="12" t="s">
        <v>3402</v>
      </c>
      <c r="IJI1" s="12" t="s">
        <v>1902</v>
      </c>
      <c r="IJJ1" s="12" t="s">
        <v>2089</v>
      </c>
      <c r="IJK1" s="12" t="s">
        <v>2090</v>
      </c>
      <c r="IJL1" s="12" t="s">
        <v>2092</v>
      </c>
      <c r="IJM1" s="12" t="s">
        <v>3400</v>
      </c>
      <c r="IJN1" s="12" t="s">
        <v>75</v>
      </c>
      <c r="IJO1" s="12" t="s">
        <v>126</v>
      </c>
      <c r="IJP1" s="12" t="s">
        <v>3402</v>
      </c>
      <c r="IJQ1" s="12" t="s">
        <v>1902</v>
      </c>
      <c r="IJR1" s="12" t="s">
        <v>2089</v>
      </c>
      <c r="IJS1" s="12" t="s">
        <v>2090</v>
      </c>
      <c r="IJT1" s="12" t="s">
        <v>2092</v>
      </c>
      <c r="IJU1" s="12" t="s">
        <v>3400</v>
      </c>
      <c r="IJV1" s="12" t="s">
        <v>75</v>
      </c>
      <c r="IJW1" s="12" t="s">
        <v>126</v>
      </c>
      <c r="IJX1" s="12" t="s">
        <v>3402</v>
      </c>
      <c r="IJY1" s="12" t="s">
        <v>1902</v>
      </c>
      <c r="IJZ1" s="12" t="s">
        <v>2089</v>
      </c>
      <c r="IKA1" s="12" t="s">
        <v>2090</v>
      </c>
      <c r="IKB1" s="12" t="s">
        <v>2092</v>
      </c>
      <c r="IKC1" s="12" t="s">
        <v>3400</v>
      </c>
      <c r="IKD1" s="12" t="s">
        <v>75</v>
      </c>
      <c r="IKE1" s="12" t="s">
        <v>126</v>
      </c>
      <c r="IKF1" s="12" t="s">
        <v>3402</v>
      </c>
      <c r="IKG1" s="12" t="s">
        <v>1902</v>
      </c>
      <c r="IKH1" s="12" t="s">
        <v>2089</v>
      </c>
      <c r="IKI1" s="12" t="s">
        <v>2090</v>
      </c>
      <c r="IKJ1" s="12" t="s">
        <v>2092</v>
      </c>
      <c r="IKK1" s="12" t="s">
        <v>3400</v>
      </c>
      <c r="IKL1" s="12" t="s">
        <v>75</v>
      </c>
      <c r="IKM1" s="12" t="s">
        <v>126</v>
      </c>
      <c r="IKN1" s="12" t="s">
        <v>3402</v>
      </c>
      <c r="IKO1" s="12" t="s">
        <v>1902</v>
      </c>
      <c r="IKP1" s="12" t="s">
        <v>2089</v>
      </c>
      <c r="IKQ1" s="12" t="s">
        <v>2090</v>
      </c>
      <c r="IKR1" s="12" t="s">
        <v>2092</v>
      </c>
      <c r="IKS1" s="12" t="s">
        <v>3400</v>
      </c>
      <c r="IKT1" s="12" t="s">
        <v>75</v>
      </c>
      <c r="IKU1" s="12" t="s">
        <v>126</v>
      </c>
      <c r="IKV1" s="12" t="s">
        <v>3402</v>
      </c>
      <c r="IKW1" s="12" t="s">
        <v>1902</v>
      </c>
      <c r="IKX1" s="12" t="s">
        <v>2089</v>
      </c>
      <c r="IKY1" s="12" t="s">
        <v>2090</v>
      </c>
      <c r="IKZ1" s="12" t="s">
        <v>2092</v>
      </c>
      <c r="ILA1" s="12" t="s">
        <v>3400</v>
      </c>
      <c r="ILB1" s="12" t="s">
        <v>75</v>
      </c>
      <c r="ILC1" s="12" t="s">
        <v>126</v>
      </c>
      <c r="ILD1" s="12" t="s">
        <v>3402</v>
      </c>
      <c r="ILE1" s="12" t="s">
        <v>1902</v>
      </c>
      <c r="ILF1" s="12" t="s">
        <v>2089</v>
      </c>
      <c r="ILG1" s="12" t="s">
        <v>2090</v>
      </c>
      <c r="ILH1" s="12" t="s">
        <v>2092</v>
      </c>
      <c r="ILI1" s="12" t="s">
        <v>3400</v>
      </c>
      <c r="ILJ1" s="12" t="s">
        <v>75</v>
      </c>
      <c r="ILK1" s="12" t="s">
        <v>126</v>
      </c>
      <c r="ILL1" s="12" t="s">
        <v>3402</v>
      </c>
      <c r="ILM1" s="12" t="s">
        <v>1902</v>
      </c>
      <c r="ILN1" s="12" t="s">
        <v>2089</v>
      </c>
      <c r="ILO1" s="12" t="s">
        <v>2090</v>
      </c>
      <c r="ILP1" s="12" t="s">
        <v>2092</v>
      </c>
      <c r="ILQ1" s="12" t="s">
        <v>3400</v>
      </c>
      <c r="ILR1" s="12" t="s">
        <v>75</v>
      </c>
      <c r="ILS1" s="12" t="s">
        <v>126</v>
      </c>
      <c r="ILT1" s="12" t="s">
        <v>3402</v>
      </c>
      <c r="ILU1" s="12" t="s">
        <v>1902</v>
      </c>
      <c r="ILV1" s="12" t="s">
        <v>2089</v>
      </c>
      <c r="ILW1" s="12" t="s">
        <v>2090</v>
      </c>
      <c r="ILX1" s="12" t="s">
        <v>2092</v>
      </c>
      <c r="ILY1" s="12" t="s">
        <v>3400</v>
      </c>
      <c r="ILZ1" s="12" t="s">
        <v>75</v>
      </c>
      <c r="IMA1" s="12" t="s">
        <v>126</v>
      </c>
      <c r="IMB1" s="12" t="s">
        <v>3402</v>
      </c>
      <c r="IMC1" s="12" t="s">
        <v>1902</v>
      </c>
      <c r="IMD1" s="12" t="s">
        <v>2089</v>
      </c>
      <c r="IME1" s="12" t="s">
        <v>2090</v>
      </c>
      <c r="IMF1" s="12" t="s">
        <v>2092</v>
      </c>
      <c r="IMG1" s="12" t="s">
        <v>3400</v>
      </c>
      <c r="IMH1" s="12" t="s">
        <v>75</v>
      </c>
      <c r="IMI1" s="12" t="s">
        <v>126</v>
      </c>
      <c r="IMJ1" s="12" t="s">
        <v>3402</v>
      </c>
      <c r="IMK1" s="12" t="s">
        <v>1902</v>
      </c>
      <c r="IML1" s="12" t="s">
        <v>2089</v>
      </c>
      <c r="IMM1" s="12" t="s">
        <v>2090</v>
      </c>
      <c r="IMN1" s="12" t="s">
        <v>2092</v>
      </c>
      <c r="IMO1" s="12" t="s">
        <v>3400</v>
      </c>
      <c r="IMP1" s="12" t="s">
        <v>75</v>
      </c>
      <c r="IMQ1" s="12" t="s">
        <v>126</v>
      </c>
      <c r="IMR1" s="12" t="s">
        <v>3402</v>
      </c>
      <c r="IMS1" s="12" t="s">
        <v>1902</v>
      </c>
      <c r="IMT1" s="12" t="s">
        <v>2089</v>
      </c>
      <c r="IMU1" s="12" t="s">
        <v>2090</v>
      </c>
      <c r="IMV1" s="12" t="s">
        <v>2092</v>
      </c>
      <c r="IMW1" s="12" t="s">
        <v>3400</v>
      </c>
      <c r="IMX1" s="12" t="s">
        <v>75</v>
      </c>
      <c r="IMY1" s="12" t="s">
        <v>126</v>
      </c>
      <c r="IMZ1" s="12" t="s">
        <v>3402</v>
      </c>
      <c r="INA1" s="12" t="s">
        <v>1902</v>
      </c>
      <c r="INB1" s="12" t="s">
        <v>2089</v>
      </c>
      <c r="INC1" s="12" t="s">
        <v>2090</v>
      </c>
      <c r="IND1" s="12" t="s">
        <v>2092</v>
      </c>
      <c r="INE1" s="12" t="s">
        <v>3400</v>
      </c>
      <c r="INF1" s="12" t="s">
        <v>75</v>
      </c>
      <c r="ING1" s="12" t="s">
        <v>126</v>
      </c>
      <c r="INH1" s="12" t="s">
        <v>3402</v>
      </c>
      <c r="INI1" s="12" t="s">
        <v>1902</v>
      </c>
      <c r="INJ1" s="12" t="s">
        <v>2089</v>
      </c>
      <c r="INK1" s="12" t="s">
        <v>2090</v>
      </c>
      <c r="INL1" s="12" t="s">
        <v>2092</v>
      </c>
      <c r="INM1" s="12" t="s">
        <v>3400</v>
      </c>
      <c r="INN1" s="12" t="s">
        <v>75</v>
      </c>
      <c r="INO1" s="12" t="s">
        <v>126</v>
      </c>
      <c r="INP1" s="12" t="s">
        <v>3402</v>
      </c>
      <c r="INQ1" s="12" t="s">
        <v>1902</v>
      </c>
      <c r="INR1" s="12" t="s">
        <v>2089</v>
      </c>
      <c r="INS1" s="12" t="s">
        <v>2090</v>
      </c>
      <c r="INT1" s="12" t="s">
        <v>2092</v>
      </c>
      <c r="INU1" s="12" t="s">
        <v>3400</v>
      </c>
      <c r="INV1" s="12" t="s">
        <v>75</v>
      </c>
      <c r="INW1" s="12" t="s">
        <v>126</v>
      </c>
      <c r="INX1" s="12" t="s">
        <v>3402</v>
      </c>
      <c r="INY1" s="12" t="s">
        <v>1902</v>
      </c>
      <c r="INZ1" s="12" t="s">
        <v>2089</v>
      </c>
      <c r="IOA1" s="12" t="s">
        <v>2090</v>
      </c>
      <c r="IOB1" s="12" t="s">
        <v>2092</v>
      </c>
      <c r="IOC1" s="12" t="s">
        <v>3400</v>
      </c>
      <c r="IOD1" s="12" t="s">
        <v>75</v>
      </c>
      <c r="IOE1" s="12" t="s">
        <v>126</v>
      </c>
      <c r="IOF1" s="12" t="s">
        <v>3402</v>
      </c>
      <c r="IOG1" s="12" t="s">
        <v>1902</v>
      </c>
      <c r="IOH1" s="12" t="s">
        <v>2089</v>
      </c>
      <c r="IOI1" s="12" t="s">
        <v>2090</v>
      </c>
      <c r="IOJ1" s="12" t="s">
        <v>2092</v>
      </c>
      <c r="IOK1" s="12" t="s">
        <v>3400</v>
      </c>
      <c r="IOL1" s="12" t="s">
        <v>75</v>
      </c>
      <c r="IOM1" s="12" t="s">
        <v>126</v>
      </c>
      <c r="ION1" s="12" t="s">
        <v>3402</v>
      </c>
      <c r="IOO1" s="12" t="s">
        <v>1902</v>
      </c>
      <c r="IOP1" s="12" t="s">
        <v>2089</v>
      </c>
      <c r="IOQ1" s="12" t="s">
        <v>2090</v>
      </c>
      <c r="IOR1" s="12" t="s">
        <v>2092</v>
      </c>
      <c r="IOS1" s="12" t="s">
        <v>3400</v>
      </c>
      <c r="IOT1" s="12" t="s">
        <v>75</v>
      </c>
      <c r="IOU1" s="12" t="s">
        <v>126</v>
      </c>
      <c r="IOV1" s="12" t="s">
        <v>3402</v>
      </c>
      <c r="IOW1" s="12" t="s">
        <v>1902</v>
      </c>
      <c r="IOX1" s="12" t="s">
        <v>2089</v>
      </c>
      <c r="IOY1" s="12" t="s">
        <v>2090</v>
      </c>
      <c r="IOZ1" s="12" t="s">
        <v>2092</v>
      </c>
      <c r="IPA1" s="12" t="s">
        <v>3400</v>
      </c>
      <c r="IPB1" s="12" t="s">
        <v>75</v>
      </c>
      <c r="IPC1" s="12" t="s">
        <v>126</v>
      </c>
      <c r="IPD1" s="12" t="s">
        <v>3402</v>
      </c>
      <c r="IPE1" s="12" t="s">
        <v>1902</v>
      </c>
      <c r="IPF1" s="12" t="s">
        <v>2089</v>
      </c>
      <c r="IPG1" s="12" t="s">
        <v>2090</v>
      </c>
      <c r="IPH1" s="12" t="s">
        <v>2092</v>
      </c>
      <c r="IPI1" s="12" t="s">
        <v>3400</v>
      </c>
      <c r="IPJ1" s="12" t="s">
        <v>75</v>
      </c>
      <c r="IPK1" s="12" t="s">
        <v>126</v>
      </c>
      <c r="IPL1" s="12" t="s">
        <v>3402</v>
      </c>
      <c r="IPM1" s="12" t="s">
        <v>1902</v>
      </c>
      <c r="IPN1" s="12" t="s">
        <v>2089</v>
      </c>
      <c r="IPO1" s="12" t="s">
        <v>2090</v>
      </c>
      <c r="IPP1" s="12" t="s">
        <v>2092</v>
      </c>
      <c r="IPQ1" s="12" t="s">
        <v>3400</v>
      </c>
      <c r="IPR1" s="12" t="s">
        <v>75</v>
      </c>
      <c r="IPS1" s="12" t="s">
        <v>126</v>
      </c>
      <c r="IPT1" s="12" t="s">
        <v>3402</v>
      </c>
      <c r="IPU1" s="12" t="s">
        <v>1902</v>
      </c>
      <c r="IPV1" s="12" t="s">
        <v>2089</v>
      </c>
      <c r="IPW1" s="12" t="s">
        <v>2090</v>
      </c>
      <c r="IPX1" s="12" t="s">
        <v>2092</v>
      </c>
      <c r="IPY1" s="12" t="s">
        <v>3400</v>
      </c>
      <c r="IPZ1" s="12" t="s">
        <v>75</v>
      </c>
      <c r="IQA1" s="12" t="s">
        <v>126</v>
      </c>
      <c r="IQB1" s="12" t="s">
        <v>3402</v>
      </c>
      <c r="IQC1" s="12" t="s">
        <v>1902</v>
      </c>
      <c r="IQD1" s="12" t="s">
        <v>2089</v>
      </c>
      <c r="IQE1" s="12" t="s">
        <v>2090</v>
      </c>
      <c r="IQF1" s="12" t="s">
        <v>2092</v>
      </c>
      <c r="IQG1" s="12" t="s">
        <v>3400</v>
      </c>
      <c r="IQH1" s="12" t="s">
        <v>75</v>
      </c>
      <c r="IQI1" s="12" t="s">
        <v>126</v>
      </c>
      <c r="IQJ1" s="12" t="s">
        <v>3402</v>
      </c>
      <c r="IQK1" s="12" t="s">
        <v>1902</v>
      </c>
      <c r="IQL1" s="12" t="s">
        <v>2089</v>
      </c>
      <c r="IQM1" s="12" t="s">
        <v>2090</v>
      </c>
      <c r="IQN1" s="12" t="s">
        <v>2092</v>
      </c>
      <c r="IQO1" s="12" t="s">
        <v>3400</v>
      </c>
      <c r="IQP1" s="12" t="s">
        <v>75</v>
      </c>
      <c r="IQQ1" s="12" t="s">
        <v>126</v>
      </c>
      <c r="IQR1" s="12" t="s">
        <v>3402</v>
      </c>
      <c r="IQS1" s="12" t="s">
        <v>1902</v>
      </c>
      <c r="IQT1" s="12" t="s">
        <v>2089</v>
      </c>
      <c r="IQU1" s="12" t="s">
        <v>2090</v>
      </c>
      <c r="IQV1" s="12" t="s">
        <v>2092</v>
      </c>
      <c r="IQW1" s="12" t="s">
        <v>3400</v>
      </c>
      <c r="IQX1" s="12" t="s">
        <v>75</v>
      </c>
      <c r="IQY1" s="12" t="s">
        <v>126</v>
      </c>
      <c r="IQZ1" s="12" t="s">
        <v>3402</v>
      </c>
      <c r="IRA1" s="12" t="s">
        <v>1902</v>
      </c>
      <c r="IRB1" s="12" t="s">
        <v>2089</v>
      </c>
      <c r="IRC1" s="12" t="s">
        <v>2090</v>
      </c>
      <c r="IRD1" s="12" t="s">
        <v>2092</v>
      </c>
      <c r="IRE1" s="12" t="s">
        <v>3400</v>
      </c>
      <c r="IRF1" s="12" t="s">
        <v>75</v>
      </c>
      <c r="IRG1" s="12" t="s">
        <v>126</v>
      </c>
      <c r="IRH1" s="12" t="s">
        <v>3402</v>
      </c>
      <c r="IRI1" s="12" t="s">
        <v>1902</v>
      </c>
      <c r="IRJ1" s="12" t="s">
        <v>2089</v>
      </c>
      <c r="IRK1" s="12" t="s">
        <v>2090</v>
      </c>
      <c r="IRL1" s="12" t="s">
        <v>2092</v>
      </c>
      <c r="IRM1" s="12" t="s">
        <v>3400</v>
      </c>
      <c r="IRN1" s="12" t="s">
        <v>75</v>
      </c>
      <c r="IRO1" s="12" t="s">
        <v>126</v>
      </c>
      <c r="IRP1" s="12" t="s">
        <v>3402</v>
      </c>
      <c r="IRQ1" s="12" t="s">
        <v>1902</v>
      </c>
      <c r="IRR1" s="12" t="s">
        <v>2089</v>
      </c>
      <c r="IRS1" s="12" t="s">
        <v>2090</v>
      </c>
      <c r="IRT1" s="12" t="s">
        <v>2092</v>
      </c>
      <c r="IRU1" s="12" t="s">
        <v>3400</v>
      </c>
      <c r="IRV1" s="12" t="s">
        <v>75</v>
      </c>
      <c r="IRW1" s="12" t="s">
        <v>126</v>
      </c>
      <c r="IRX1" s="12" t="s">
        <v>3402</v>
      </c>
      <c r="IRY1" s="12" t="s">
        <v>1902</v>
      </c>
      <c r="IRZ1" s="12" t="s">
        <v>2089</v>
      </c>
      <c r="ISA1" s="12" t="s">
        <v>2090</v>
      </c>
      <c r="ISB1" s="12" t="s">
        <v>2092</v>
      </c>
      <c r="ISC1" s="12" t="s">
        <v>3400</v>
      </c>
      <c r="ISD1" s="12" t="s">
        <v>75</v>
      </c>
      <c r="ISE1" s="12" t="s">
        <v>126</v>
      </c>
      <c r="ISF1" s="12" t="s">
        <v>3402</v>
      </c>
      <c r="ISG1" s="12" t="s">
        <v>1902</v>
      </c>
      <c r="ISH1" s="12" t="s">
        <v>2089</v>
      </c>
      <c r="ISI1" s="12" t="s">
        <v>2090</v>
      </c>
      <c r="ISJ1" s="12" t="s">
        <v>2092</v>
      </c>
      <c r="ISK1" s="12" t="s">
        <v>3400</v>
      </c>
      <c r="ISL1" s="12" t="s">
        <v>75</v>
      </c>
      <c r="ISM1" s="12" t="s">
        <v>126</v>
      </c>
      <c r="ISN1" s="12" t="s">
        <v>3402</v>
      </c>
      <c r="ISO1" s="12" t="s">
        <v>1902</v>
      </c>
      <c r="ISP1" s="12" t="s">
        <v>2089</v>
      </c>
      <c r="ISQ1" s="12" t="s">
        <v>2090</v>
      </c>
      <c r="ISR1" s="12" t="s">
        <v>2092</v>
      </c>
      <c r="ISS1" s="12" t="s">
        <v>3400</v>
      </c>
      <c r="IST1" s="12" t="s">
        <v>75</v>
      </c>
      <c r="ISU1" s="12" t="s">
        <v>126</v>
      </c>
      <c r="ISV1" s="12" t="s">
        <v>3402</v>
      </c>
      <c r="ISW1" s="12" t="s">
        <v>1902</v>
      </c>
      <c r="ISX1" s="12" t="s">
        <v>2089</v>
      </c>
      <c r="ISY1" s="12" t="s">
        <v>2090</v>
      </c>
      <c r="ISZ1" s="12" t="s">
        <v>2092</v>
      </c>
      <c r="ITA1" s="12" t="s">
        <v>3400</v>
      </c>
      <c r="ITB1" s="12" t="s">
        <v>75</v>
      </c>
      <c r="ITC1" s="12" t="s">
        <v>126</v>
      </c>
      <c r="ITD1" s="12" t="s">
        <v>3402</v>
      </c>
      <c r="ITE1" s="12" t="s">
        <v>1902</v>
      </c>
      <c r="ITF1" s="12" t="s">
        <v>2089</v>
      </c>
      <c r="ITG1" s="12" t="s">
        <v>2090</v>
      </c>
      <c r="ITH1" s="12" t="s">
        <v>2092</v>
      </c>
      <c r="ITI1" s="12" t="s">
        <v>3400</v>
      </c>
      <c r="ITJ1" s="12" t="s">
        <v>75</v>
      </c>
      <c r="ITK1" s="12" t="s">
        <v>126</v>
      </c>
      <c r="ITL1" s="12" t="s">
        <v>3402</v>
      </c>
      <c r="ITM1" s="12" t="s">
        <v>1902</v>
      </c>
      <c r="ITN1" s="12" t="s">
        <v>2089</v>
      </c>
      <c r="ITO1" s="12" t="s">
        <v>2090</v>
      </c>
      <c r="ITP1" s="12" t="s">
        <v>2092</v>
      </c>
      <c r="ITQ1" s="12" t="s">
        <v>3400</v>
      </c>
      <c r="ITR1" s="12" t="s">
        <v>75</v>
      </c>
      <c r="ITS1" s="12" t="s">
        <v>126</v>
      </c>
      <c r="ITT1" s="12" t="s">
        <v>3402</v>
      </c>
      <c r="ITU1" s="12" t="s">
        <v>1902</v>
      </c>
      <c r="ITV1" s="12" t="s">
        <v>2089</v>
      </c>
      <c r="ITW1" s="12" t="s">
        <v>2090</v>
      </c>
      <c r="ITX1" s="12" t="s">
        <v>2092</v>
      </c>
      <c r="ITY1" s="12" t="s">
        <v>3400</v>
      </c>
      <c r="ITZ1" s="12" t="s">
        <v>75</v>
      </c>
      <c r="IUA1" s="12" t="s">
        <v>126</v>
      </c>
      <c r="IUB1" s="12" t="s">
        <v>3402</v>
      </c>
      <c r="IUC1" s="12" t="s">
        <v>1902</v>
      </c>
      <c r="IUD1" s="12" t="s">
        <v>2089</v>
      </c>
      <c r="IUE1" s="12" t="s">
        <v>2090</v>
      </c>
      <c r="IUF1" s="12" t="s">
        <v>2092</v>
      </c>
      <c r="IUG1" s="12" t="s">
        <v>3400</v>
      </c>
      <c r="IUH1" s="12" t="s">
        <v>75</v>
      </c>
      <c r="IUI1" s="12" t="s">
        <v>126</v>
      </c>
      <c r="IUJ1" s="12" t="s">
        <v>3402</v>
      </c>
      <c r="IUK1" s="12" t="s">
        <v>1902</v>
      </c>
      <c r="IUL1" s="12" t="s">
        <v>2089</v>
      </c>
      <c r="IUM1" s="12" t="s">
        <v>2090</v>
      </c>
      <c r="IUN1" s="12" t="s">
        <v>2092</v>
      </c>
      <c r="IUO1" s="12" t="s">
        <v>3400</v>
      </c>
      <c r="IUP1" s="12" t="s">
        <v>75</v>
      </c>
      <c r="IUQ1" s="12" t="s">
        <v>126</v>
      </c>
      <c r="IUR1" s="12" t="s">
        <v>3402</v>
      </c>
      <c r="IUS1" s="12" t="s">
        <v>1902</v>
      </c>
      <c r="IUT1" s="12" t="s">
        <v>2089</v>
      </c>
      <c r="IUU1" s="12" t="s">
        <v>2090</v>
      </c>
      <c r="IUV1" s="12" t="s">
        <v>2092</v>
      </c>
      <c r="IUW1" s="12" t="s">
        <v>3400</v>
      </c>
      <c r="IUX1" s="12" t="s">
        <v>75</v>
      </c>
      <c r="IUY1" s="12" t="s">
        <v>126</v>
      </c>
      <c r="IUZ1" s="12" t="s">
        <v>3402</v>
      </c>
      <c r="IVA1" s="12" t="s">
        <v>1902</v>
      </c>
      <c r="IVB1" s="12" t="s">
        <v>2089</v>
      </c>
      <c r="IVC1" s="12" t="s">
        <v>2090</v>
      </c>
      <c r="IVD1" s="12" t="s">
        <v>2092</v>
      </c>
      <c r="IVE1" s="12" t="s">
        <v>3400</v>
      </c>
      <c r="IVF1" s="12" t="s">
        <v>75</v>
      </c>
      <c r="IVG1" s="12" t="s">
        <v>126</v>
      </c>
      <c r="IVH1" s="12" t="s">
        <v>3402</v>
      </c>
      <c r="IVI1" s="12" t="s">
        <v>1902</v>
      </c>
      <c r="IVJ1" s="12" t="s">
        <v>2089</v>
      </c>
      <c r="IVK1" s="12" t="s">
        <v>2090</v>
      </c>
      <c r="IVL1" s="12" t="s">
        <v>2092</v>
      </c>
      <c r="IVM1" s="12" t="s">
        <v>3400</v>
      </c>
      <c r="IVN1" s="12" t="s">
        <v>75</v>
      </c>
      <c r="IVO1" s="12" t="s">
        <v>126</v>
      </c>
      <c r="IVP1" s="12" t="s">
        <v>3402</v>
      </c>
      <c r="IVQ1" s="12" t="s">
        <v>1902</v>
      </c>
      <c r="IVR1" s="12" t="s">
        <v>2089</v>
      </c>
      <c r="IVS1" s="12" t="s">
        <v>2090</v>
      </c>
      <c r="IVT1" s="12" t="s">
        <v>2092</v>
      </c>
      <c r="IVU1" s="12" t="s">
        <v>3400</v>
      </c>
      <c r="IVV1" s="12" t="s">
        <v>75</v>
      </c>
      <c r="IVW1" s="12" t="s">
        <v>126</v>
      </c>
      <c r="IVX1" s="12" t="s">
        <v>3402</v>
      </c>
      <c r="IVY1" s="12" t="s">
        <v>1902</v>
      </c>
      <c r="IVZ1" s="12" t="s">
        <v>2089</v>
      </c>
      <c r="IWA1" s="12" t="s">
        <v>2090</v>
      </c>
      <c r="IWB1" s="12" t="s">
        <v>2092</v>
      </c>
      <c r="IWC1" s="12" t="s">
        <v>3400</v>
      </c>
      <c r="IWD1" s="12" t="s">
        <v>75</v>
      </c>
      <c r="IWE1" s="12" t="s">
        <v>126</v>
      </c>
      <c r="IWF1" s="12" t="s">
        <v>3402</v>
      </c>
      <c r="IWG1" s="12" t="s">
        <v>1902</v>
      </c>
      <c r="IWH1" s="12" t="s">
        <v>2089</v>
      </c>
      <c r="IWI1" s="12" t="s">
        <v>2090</v>
      </c>
      <c r="IWJ1" s="12" t="s">
        <v>2092</v>
      </c>
      <c r="IWK1" s="12" t="s">
        <v>3400</v>
      </c>
      <c r="IWL1" s="12" t="s">
        <v>75</v>
      </c>
      <c r="IWM1" s="12" t="s">
        <v>126</v>
      </c>
      <c r="IWN1" s="12" t="s">
        <v>3402</v>
      </c>
      <c r="IWO1" s="12" t="s">
        <v>1902</v>
      </c>
      <c r="IWP1" s="12" t="s">
        <v>2089</v>
      </c>
      <c r="IWQ1" s="12" t="s">
        <v>2090</v>
      </c>
      <c r="IWR1" s="12" t="s">
        <v>2092</v>
      </c>
      <c r="IWS1" s="12" t="s">
        <v>3400</v>
      </c>
      <c r="IWT1" s="12" t="s">
        <v>75</v>
      </c>
      <c r="IWU1" s="12" t="s">
        <v>126</v>
      </c>
      <c r="IWV1" s="12" t="s">
        <v>3402</v>
      </c>
      <c r="IWW1" s="12" t="s">
        <v>1902</v>
      </c>
      <c r="IWX1" s="12" t="s">
        <v>2089</v>
      </c>
      <c r="IWY1" s="12" t="s">
        <v>2090</v>
      </c>
      <c r="IWZ1" s="12" t="s">
        <v>2092</v>
      </c>
      <c r="IXA1" s="12" t="s">
        <v>3400</v>
      </c>
      <c r="IXB1" s="12" t="s">
        <v>75</v>
      </c>
      <c r="IXC1" s="12" t="s">
        <v>126</v>
      </c>
      <c r="IXD1" s="12" t="s">
        <v>3402</v>
      </c>
      <c r="IXE1" s="12" t="s">
        <v>1902</v>
      </c>
      <c r="IXF1" s="12" t="s">
        <v>2089</v>
      </c>
      <c r="IXG1" s="12" t="s">
        <v>2090</v>
      </c>
      <c r="IXH1" s="12" t="s">
        <v>2092</v>
      </c>
      <c r="IXI1" s="12" t="s">
        <v>3400</v>
      </c>
      <c r="IXJ1" s="12" t="s">
        <v>75</v>
      </c>
      <c r="IXK1" s="12" t="s">
        <v>126</v>
      </c>
      <c r="IXL1" s="12" t="s">
        <v>3402</v>
      </c>
      <c r="IXM1" s="12" t="s">
        <v>1902</v>
      </c>
      <c r="IXN1" s="12" t="s">
        <v>2089</v>
      </c>
      <c r="IXO1" s="12" t="s">
        <v>2090</v>
      </c>
      <c r="IXP1" s="12" t="s">
        <v>2092</v>
      </c>
      <c r="IXQ1" s="12" t="s">
        <v>3400</v>
      </c>
      <c r="IXR1" s="12" t="s">
        <v>75</v>
      </c>
      <c r="IXS1" s="12" t="s">
        <v>126</v>
      </c>
      <c r="IXT1" s="12" t="s">
        <v>3402</v>
      </c>
      <c r="IXU1" s="12" t="s">
        <v>1902</v>
      </c>
      <c r="IXV1" s="12" t="s">
        <v>2089</v>
      </c>
      <c r="IXW1" s="12" t="s">
        <v>2090</v>
      </c>
      <c r="IXX1" s="12" t="s">
        <v>2092</v>
      </c>
      <c r="IXY1" s="12" t="s">
        <v>3400</v>
      </c>
      <c r="IXZ1" s="12" t="s">
        <v>75</v>
      </c>
      <c r="IYA1" s="12" t="s">
        <v>126</v>
      </c>
      <c r="IYB1" s="12" t="s">
        <v>3402</v>
      </c>
      <c r="IYC1" s="12" t="s">
        <v>1902</v>
      </c>
      <c r="IYD1" s="12" t="s">
        <v>2089</v>
      </c>
      <c r="IYE1" s="12" t="s">
        <v>2090</v>
      </c>
      <c r="IYF1" s="12" t="s">
        <v>2092</v>
      </c>
      <c r="IYG1" s="12" t="s">
        <v>3400</v>
      </c>
      <c r="IYH1" s="12" t="s">
        <v>75</v>
      </c>
      <c r="IYI1" s="12" t="s">
        <v>126</v>
      </c>
      <c r="IYJ1" s="12" t="s">
        <v>3402</v>
      </c>
      <c r="IYK1" s="12" t="s">
        <v>1902</v>
      </c>
      <c r="IYL1" s="12" t="s">
        <v>2089</v>
      </c>
      <c r="IYM1" s="12" t="s">
        <v>2090</v>
      </c>
      <c r="IYN1" s="12" t="s">
        <v>2092</v>
      </c>
      <c r="IYO1" s="12" t="s">
        <v>3400</v>
      </c>
      <c r="IYP1" s="12" t="s">
        <v>75</v>
      </c>
      <c r="IYQ1" s="12" t="s">
        <v>126</v>
      </c>
      <c r="IYR1" s="12" t="s">
        <v>3402</v>
      </c>
      <c r="IYS1" s="12" t="s">
        <v>1902</v>
      </c>
      <c r="IYT1" s="12" t="s">
        <v>2089</v>
      </c>
      <c r="IYU1" s="12" t="s">
        <v>2090</v>
      </c>
      <c r="IYV1" s="12" t="s">
        <v>2092</v>
      </c>
      <c r="IYW1" s="12" t="s">
        <v>3400</v>
      </c>
      <c r="IYX1" s="12" t="s">
        <v>75</v>
      </c>
      <c r="IYY1" s="12" t="s">
        <v>126</v>
      </c>
      <c r="IYZ1" s="12" t="s">
        <v>3402</v>
      </c>
      <c r="IZA1" s="12" t="s">
        <v>1902</v>
      </c>
      <c r="IZB1" s="12" t="s">
        <v>2089</v>
      </c>
      <c r="IZC1" s="12" t="s">
        <v>2090</v>
      </c>
      <c r="IZD1" s="12" t="s">
        <v>2092</v>
      </c>
      <c r="IZE1" s="12" t="s">
        <v>3400</v>
      </c>
      <c r="IZF1" s="12" t="s">
        <v>75</v>
      </c>
      <c r="IZG1" s="12" t="s">
        <v>126</v>
      </c>
      <c r="IZH1" s="12" t="s">
        <v>3402</v>
      </c>
      <c r="IZI1" s="12" t="s">
        <v>1902</v>
      </c>
      <c r="IZJ1" s="12" t="s">
        <v>2089</v>
      </c>
      <c r="IZK1" s="12" t="s">
        <v>2090</v>
      </c>
      <c r="IZL1" s="12" t="s">
        <v>2092</v>
      </c>
      <c r="IZM1" s="12" t="s">
        <v>3400</v>
      </c>
      <c r="IZN1" s="12" t="s">
        <v>75</v>
      </c>
      <c r="IZO1" s="12" t="s">
        <v>126</v>
      </c>
      <c r="IZP1" s="12" t="s">
        <v>3402</v>
      </c>
      <c r="IZQ1" s="12" t="s">
        <v>1902</v>
      </c>
      <c r="IZR1" s="12" t="s">
        <v>2089</v>
      </c>
      <c r="IZS1" s="12" t="s">
        <v>2090</v>
      </c>
      <c r="IZT1" s="12" t="s">
        <v>2092</v>
      </c>
      <c r="IZU1" s="12" t="s">
        <v>3400</v>
      </c>
      <c r="IZV1" s="12" t="s">
        <v>75</v>
      </c>
      <c r="IZW1" s="12" t="s">
        <v>126</v>
      </c>
      <c r="IZX1" s="12" t="s">
        <v>3402</v>
      </c>
      <c r="IZY1" s="12" t="s">
        <v>1902</v>
      </c>
      <c r="IZZ1" s="12" t="s">
        <v>2089</v>
      </c>
      <c r="JAA1" s="12" t="s">
        <v>2090</v>
      </c>
      <c r="JAB1" s="12" t="s">
        <v>2092</v>
      </c>
      <c r="JAC1" s="12" t="s">
        <v>3400</v>
      </c>
      <c r="JAD1" s="12" t="s">
        <v>75</v>
      </c>
      <c r="JAE1" s="12" t="s">
        <v>126</v>
      </c>
      <c r="JAF1" s="12" t="s">
        <v>3402</v>
      </c>
      <c r="JAG1" s="12" t="s">
        <v>1902</v>
      </c>
      <c r="JAH1" s="12" t="s">
        <v>2089</v>
      </c>
      <c r="JAI1" s="12" t="s">
        <v>2090</v>
      </c>
      <c r="JAJ1" s="12" t="s">
        <v>2092</v>
      </c>
      <c r="JAK1" s="12" t="s">
        <v>3400</v>
      </c>
      <c r="JAL1" s="12" t="s">
        <v>75</v>
      </c>
      <c r="JAM1" s="12" t="s">
        <v>126</v>
      </c>
      <c r="JAN1" s="12" t="s">
        <v>3402</v>
      </c>
      <c r="JAO1" s="12" t="s">
        <v>1902</v>
      </c>
      <c r="JAP1" s="12" t="s">
        <v>2089</v>
      </c>
      <c r="JAQ1" s="12" t="s">
        <v>2090</v>
      </c>
      <c r="JAR1" s="12" t="s">
        <v>2092</v>
      </c>
      <c r="JAS1" s="12" t="s">
        <v>3400</v>
      </c>
      <c r="JAT1" s="12" t="s">
        <v>75</v>
      </c>
      <c r="JAU1" s="12" t="s">
        <v>126</v>
      </c>
      <c r="JAV1" s="12" t="s">
        <v>3402</v>
      </c>
      <c r="JAW1" s="12" t="s">
        <v>1902</v>
      </c>
      <c r="JAX1" s="12" t="s">
        <v>2089</v>
      </c>
      <c r="JAY1" s="12" t="s">
        <v>2090</v>
      </c>
      <c r="JAZ1" s="12" t="s">
        <v>2092</v>
      </c>
      <c r="JBA1" s="12" t="s">
        <v>3400</v>
      </c>
      <c r="JBB1" s="12" t="s">
        <v>75</v>
      </c>
      <c r="JBC1" s="12" t="s">
        <v>126</v>
      </c>
      <c r="JBD1" s="12" t="s">
        <v>3402</v>
      </c>
      <c r="JBE1" s="12" t="s">
        <v>1902</v>
      </c>
      <c r="JBF1" s="12" t="s">
        <v>2089</v>
      </c>
      <c r="JBG1" s="12" t="s">
        <v>2090</v>
      </c>
      <c r="JBH1" s="12" t="s">
        <v>2092</v>
      </c>
      <c r="JBI1" s="12" t="s">
        <v>3400</v>
      </c>
      <c r="JBJ1" s="12" t="s">
        <v>75</v>
      </c>
      <c r="JBK1" s="12" t="s">
        <v>126</v>
      </c>
      <c r="JBL1" s="12" t="s">
        <v>3402</v>
      </c>
      <c r="JBM1" s="12" t="s">
        <v>1902</v>
      </c>
      <c r="JBN1" s="12" t="s">
        <v>2089</v>
      </c>
      <c r="JBO1" s="12" t="s">
        <v>2090</v>
      </c>
      <c r="JBP1" s="12" t="s">
        <v>2092</v>
      </c>
      <c r="JBQ1" s="12" t="s">
        <v>3400</v>
      </c>
      <c r="JBR1" s="12" t="s">
        <v>75</v>
      </c>
      <c r="JBS1" s="12" t="s">
        <v>126</v>
      </c>
      <c r="JBT1" s="12" t="s">
        <v>3402</v>
      </c>
      <c r="JBU1" s="12" t="s">
        <v>1902</v>
      </c>
      <c r="JBV1" s="12" t="s">
        <v>2089</v>
      </c>
      <c r="JBW1" s="12" t="s">
        <v>2090</v>
      </c>
      <c r="JBX1" s="12" t="s">
        <v>2092</v>
      </c>
      <c r="JBY1" s="12" t="s">
        <v>3400</v>
      </c>
      <c r="JBZ1" s="12" t="s">
        <v>75</v>
      </c>
      <c r="JCA1" s="12" t="s">
        <v>126</v>
      </c>
      <c r="JCB1" s="12" t="s">
        <v>3402</v>
      </c>
      <c r="JCC1" s="12" t="s">
        <v>1902</v>
      </c>
      <c r="JCD1" s="12" t="s">
        <v>2089</v>
      </c>
      <c r="JCE1" s="12" t="s">
        <v>2090</v>
      </c>
      <c r="JCF1" s="12" t="s">
        <v>2092</v>
      </c>
      <c r="JCG1" s="12" t="s">
        <v>3400</v>
      </c>
      <c r="JCH1" s="12" t="s">
        <v>75</v>
      </c>
      <c r="JCI1" s="12" t="s">
        <v>126</v>
      </c>
      <c r="JCJ1" s="12" t="s">
        <v>3402</v>
      </c>
      <c r="JCK1" s="12" t="s">
        <v>1902</v>
      </c>
      <c r="JCL1" s="12" t="s">
        <v>2089</v>
      </c>
      <c r="JCM1" s="12" t="s">
        <v>2090</v>
      </c>
      <c r="JCN1" s="12" t="s">
        <v>2092</v>
      </c>
      <c r="JCO1" s="12" t="s">
        <v>3400</v>
      </c>
      <c r="JCP1" s="12" t="s">
        <v>75</v>
      </c>
      <c r="JCQ1" s="12" t="s">
        <v>126</v>
      </c>
      <c r="JCR1" s="12" t="s">
        <v>3402</v>
      </c>
      <c r="JCS1" s="12" t="s">
        <v>1902</v>
      </c>
      <c r="JCT1" s="12" t="s">
        <v>2089</v>
      </c>
      <c r="JCU1" s="12" t="s">
        <v>2090</v>
      </c>
      <c r="JCV1" s="12" t="s">
        <v>2092</v>
      </c>
      <c r="JCW1" s="12" t="s">
        <v>3400</v>
      </c>
      <c r="JCX1" s="12" t="s">
        <v>75</v>
      </c>
      <c r="JCY1" s="12" t="s">
        <v>126</v>
      </c>
      <c r="JCZ1" s="12" t="s">
        <v>3402</v>
      </c>
      <c r="JDA1" s="12" t="s">
        <v>1902</v>
      </c>
      <c r="JDB1" s="12" t="s">
        <v>2089</v>
      </c>
      <c r="JDC1" s="12" t="s">
        <v>2090</v>
      </c>
      <c r="JDD1" s="12" t="s">
        <v>2092</v>
      </c>
      <c r="JDE1" s="12" t="s">
        <v>3400</v>
      </c>
      <c r="JDF1" s="12" t="s">
        <v>75</v>
      </c>
      <c r="JDG1" s="12" t="s">
        <v>126</v>
      </c>
      <c r="JDH1" s="12" t="s">
        <v>3402</v>
      </c>
      <c r="JDI1" s="12" t="s">
        <v>1902</v>
      </c>
      <c r="JDJ1" s="12" t="s">
        <v>2089</v>
      </c>
      <c r="JDK1" s="12" t="s">
        <v>2090</v>
      </c>
      <c r="JDL1" s="12" t="s">
        <v>2092</v>
      </c>
      <c r="JDM1" s="12" t="s">
        <v>3400</v>
      </c>
      <c r="JDN1" s="12" t="s">
        <v>75</v>
      </c>
      <c r="JDO1" s="12" t="s">
        <v>126</v>
      </c>
      <c r="JDP1" s="12" t="s">
        <v>3402</v>
      </c>
      <c r="JDQ1" s="12" t="s">
        <v>1902</v>
      </c>
      <c r="JDR1" s="12" t="s">
        <v>2089</v>
      </c>
      <c r="JDS1" s="12" t="s">
        <v>2090</v>
      </c>
      <c r="JDT1" s="12" t="s">
        <v>2092</v>
      </c>
      <c r="JDU1" s="12" t="s">
        <v>3400</v>
      </c>
      <c r="JDV1" s="12" t="s">
        <v>75</v>
      </c>
      <c r="JDW1" s="12" t="s">
        <v>126</v>
      </c>
      <c r="JDX1" s="12" t="s">
        <v>3402</v>
      </c>
      <c r="JDY1" s="12" t="s">
        <v>1902</v>
      </c>
      <c r="JDZ1" s="12" t="s">
        <v>2089</v>
      </c>
      <c r="JEA1" s="12" t="s">
        <v>2090</v>
      </c>
      <c r="JEB1" s="12" t="s">
        <v>2092</v>
      </c>
      <c r="JEC1" s="12" t="s">
        <v>3400</v>
      </c>
      <c r="JED1" s="12" t="s">
        <v>75</v>
      </c>
      <c r="JEE1" s="12" t="s">
        <v>126</v>
      </c>
      <c r="JEF1" s="12" t="s">
        <v>3402</v>
      </c>
      <c r="JEG1" s="12" t="s">
        <v>1902</v>
      </c>
      <c r="JEH1" s="12" t="s">
        <v>2089</v>
      </c>
      <c r="JEI1" s="12" t="s">
        <v>2090</v>
      </c>
      <c r="JEJ1" s="12" t="s">
        <v>2092</v>
      </c>
      <c r="JEK1" s="12" t="s">
        <v>3400</v>
      </c>
      <c r="JEL1" s="12" t="s">
        <v>75</v>
      </c>
      <c r="JEM1" s="12" t="s">
        <v>126</v>
      </c>
      <c r="JEN1" s="12" t="s">
        <v>3402</v>
      </c>
      <c r="JEO1" s="12" t="s">
        <v>1902</v>
      </c>
      <c r="JEP1" s="12" t="s">
        <v>2089</v>
      </c>
      <c r="JEQ1" s="12" t="s">
        <v>2090</v>
      </c>
      <c r="JER1" s="12" t="s">
        <v>2092</v>
      </c>
      <c r="JES1" s="12" t="s">
        <v>3400</v>
      </c>
      <c r="JET1" s="12" t="s">
        <v>75</v>
      </c>
      <c r="JEU1" s="12" t="s">
        <v>126</v>
      </c>
      <c r="JEV1" s="12" t="s">
        <v>3402</v>
      </c>
      <c r="JEW1" s="12" t="s">
        <v>1902</v>
      </c>
      <c r="JEX1" s="12" t="s">
        <v>2089</v>
      </c>
      <c r="JEY1" s="12" t="s">
        <v>2090</v>
      </c>
      <c r="JEZ1" s="12" t="s">
        <v>2092</v>
      </c>
      <c r="JFA1" s="12" t="s">
        <v>3400</v>
      </c>
      <c r="JFB1" s="12" t="s">
        <v>75</v>
      </c>
      <c r="JFC1" s="12" t="s">
        <v>126</v>
      </c>
      <c r="JFD1" s="12" t="s">
        <v>3402</v>
      </c>
      <c r="JFE1" s="12" t="s">
        <v>1902</v>
      </c>
      <c r="JFF1" s="12" t="s">
        <v>2089</v>
      </c>
      <c r="JFG1" s="12" t="s">
        <v>2090</v>
      </c>
      <c r="JFH1" s="12" t="s">
        <v>2092</v>
      </c>
      <c r="JFI1" s="12" t="s">
        <v>3400</v>
      </c>
      <c r="JFJ1" s="12" t="s">
        <v>75</v>
      </c>
      <c r="JFK1" s="12" t="s">
        <v>126</v>
      </c>
      <c r="JFL1" s="12" t="s">
        <v>3402</v>
      </c>
      <c r="JFM1" s="12" t="s">
        <v>1902</v>
      </c>
      <c r="JFN1" s="12" t="s">
        <v>2089</v>
      </c>
      <c r="JFO1" s="12" t="s">
        <v>2090</v>
      </c>
      <c r="JFP1" s="12" t="s">
        <v>2092</v>
      </c>
      <c r="JFQ1" s="12" t="s">
        <v>3400</v>
      </c>
      <c r="JFR1" s="12" t="s">
        <v>75</v>
      </c>
      <c r="JFS1" s="12" t="s">
        <v>126</v>
      </c>
      <c r="JFT1" s="12" t="s">
        <v>3402</v>
      </c>
      <c r="JFU1" s="12" t="s">
        <v>1902</v>
      </c>
      <c r="JFV1" s="12" t="s">
        <v>2089</v>
      </c>
      <c r="JFW1" s="12" t="s">
        <v>2090</v>
      </c>
      <c r="JFX1" s="12" t="s">
        <v>2092</v>
      </c>
      <c r="JFY1" s="12" t="s">
        <v>3400</v>
      </c>
      <c r="JFZ1" s="12" t="s">
        <v>75</v>
      </c>
      <c r="JGA1" s="12" t="s">
        <v>126</v>
      </c>
      <c r="JGB1" s="12" t="s">
        <v>3402</v>
      </c>
      <c r="JGC1" s="12" t="s">
        <v>1902</v>
      </c>
      <c r="JGD1" s="12" t="s">
        <v>2089</v>
      </c>
      <c r="JGE1" s="12" t="s">
        <v>2090</v>
      </c>
      <c r="JGF1" s="12" t="s">
        <v>2092</v>
      </c>
      <c r="JGG1" s="12" t="s">
        <v>3400</v>
      </c>
      <c r="JGH1" s="12" t="s">
        <v>75</v>
      </c>
      <c r="JGI1" s="12" t="s">
        <v>126</v>
      </c>
      <c r="JGJ1" s="12" t="s">
        <v>3402</v>
      </c>
      <c r="JGK1" s="12" t="s">
        <v>1902</v>
      </c>
      <c r="JGL1" s="12" t="s">
        <v>2089</v>
      </c>
      <c r="JGM1" s="12" t="s">
        <v>2090</v>
      </c>
      <c r="JGN1" s="12" t="s">
        <v>2092</v>
      </c>
      <c r="JGO1" s="12" t="s">
        <v>3400</v>
      </c>
      <c r="JGP1" s="12" t="s">
        <v>75</v>
      </c>
      <c r="JGQ1" s="12" t="s">
        <v>126</v>
      </c>
      <c r="JGR1" s="12" t="s">
        <v>3402</v>
      </c>
      <c r="JGS1" s="12" t="s">
        <v>1902</v>
      </c>
      <c r="JGT1" s="12" t="s">
        <v>2089</v>
      </c>
      <c r="JGU1" s="12" t="s">
        <v>2090</v>
      </c>
      <c r="JGV1" s="12" t="s">
        <v>2092</v>
      </c>
      <c r="JGW1" s="12" t="s">
        <v>3400</v>
      </c>
      <c r="JGX1" s="12" t="s">
        <v>75</v>
      </c>
      <c r="JGY1" s="12" t="s">
        <v>126</v>
      </c>
      <c r="JGZ1" s="12" t="s">
        <v>3402</v>
      </c>
      <c r="JHA1" s="12" t="s">
        <v>1902</v>
      </c>
      <c r="JHB1" s="12" t="s">
        <v>2089</v>
      </c>
      <c r="JHC1" s="12" t="s">
        <v>2090</v>
      </c>
      <c r="JHD1" s="12" t="s">
        <v>2092</v>
      </c>
      <c r="JHE1" s="12" t="s">
        <v>3400</v>
      </c>
      <c r="JHF1" s="12" t="s">
        <v>75</v>
      </c>
      <c r="JHG1" s="12" t="s">
        <v>126</v>
      </c>
      <c r="JHH1" s="12" t="s">
        <v>3402</v>
      </c>
      <c r="JHI1" s="12" t="s">
        <v>1902</v>
      </c>
      <c r="JHJ1" s="12" t="s">
        <v>2089</v>
      </c>
      <c r="JHK1" s="12" t="s">
        <v>2090</v>
      </c>
      <c r="JHL1" s="12" t="s">
        <v>2092</v>
      </c>
      <c r="JHM1" s="12" t="s">
        <v>3400</v>
      </c>
      <c r="JHN1" s="12" t="s">
        <v>75</v>
      </c>
      <c r="JHO1" s="12" t="s">
        <v>126</v>
      </c>
      <c r="JHP1" s="12" t="s">
        <v>3402</v>
      </c>
      <c r="JHQ1" s="12" t="s">
        <v>1902</v>
      </c>
      <c r="JHR1" s="12" t="s">
        <v>2089</v>
      </c>
      <c r="JHS1" s="12" t="s">
        <v>2090</v>
      </c>
      <c r="JHT1" s="12" t="s">
        <v>2092</v>
      </c>
      <c r="JHU1" s="12" t="s">
        <v>3400</v>
      </c>
      <c r="JHV1" s="12" t="s">
        <v>75</v>
      </c>
      <c r="JHW1" s="12" t="s">
        <v>126</v>
      </c>
      <c r="JHX1" s="12" t="s">
        <v>3402</v>
      </c>
      <c r="JHY1" s="12" t="s">
        <v>1902</v>
      </c>
      <c r="JHZ1" s="12" t="s">
        <v>2089</v>
      </c>
      <c r="JIA1" s="12" t="s">
        <v>2090</v>
      </c>
      <c r="JIB1" s="12" t="s">
        <v>2092</v>
      </c>
      <c r="JIC1" s="12" t="s">
        <v>3400</v>
      </c>
      <c r="JID1" s="12" t="s">
        <v>75</v>
      </c>
      <c r="JIE1" s="12" t="s">
        <v>126</v>
      </c>
      <c r="JIF1" s="12" t="s">
        <v>3402</v>
      </c>
      <c r="JIG1" s="12" t="s">
        <v>1902</v>
      </c>
      <c r="JIH1" s="12" t="s">
        <v>2089</v>
      </c>
      <c r="JII1" s="12" t="s">
        <v>2090</v>
      </c>
      <c r="JIJ1" s="12" t="s">
        <v>2092</v>
      </c>
      <c r="JIK1" s="12" t="s">
        <v>3400</v>
      </c>
      <c r="JIL1" s="12" t="s">
        <v>75</v>
      </c>
      <c r="JIM1" s="12" t="s">
        <v>126</v>
      </c>
      <c r="JIN1" s="12" t="s">
        <v>3402</v>
      </c>
      <c r="JIO1" s="12" t="s">
        <v>1902</v>
      </c>
      <c r="JIP1" s="12" t="s">
        <v>2089</v>
      </c>
      <c r="JIQ1" s="12" t="s">
        <v>2090</v>
      </c>
      <c r="JIR1" s="12" t="s">
        <v>2092</v>
      </c>
      <c r="JIS1" s="12" t="s">
        <v>3400</v>
      </c>
      <c r="JIT1" s="12" t="s">
        <v>75</v>
      </c>
      <c r="JIU1" s="12" t="s">
        <v>126</v>
      </c>
      <c r="JIV1" s="12" t="s">
        <v>3402</v>
      </c>
      <c r="JIW1" s="12" t="s">
        <v>1902</v>
      </c>
      <c r="JIX1" s="12" t="s">
        <v>2089</v>
      </c>
      <c r="JIY1" s="12" t="s">
        <v>2090</v>
      </c>
      <c r="JIZ1" s="12" t="s">
        <v>2092</v>
      </c>
      <c r="JJA1" s="12" t="s">
        <v>3400</v>
      </c>
      <c r="JJB1" s="12" t="s">
        <v>75</v>
      </c>
      <c r="JJC1" s="12" t="s">
        <v>126</v>
      </c>
      <c r="JJD1" s="12" t="s">
        <v>3402</v>
      </c>
      <c r="JJE1" s="12" t="s">
        <v>1902</v>
      </c>
      <c r="JJF1" s="12" t="s">
        <v>2089</v>
      </c>
      <c r="JJG1" s="12" t="s">
        <v>2090</v>
      </c>
      <c r="JJH1" s="12" t="s">
        <v>2092</v>
      </c>
      <c r="JJI1" s="12" t="s">
        <v>3400</v>
      </c>
      <c r="JJJ1" s="12" t="s">
        <v>75</v>
      </c>
      <c r="JJK1" s="12" t="s">
        <v>126</v>
      </c>
      <c r="JJL1" s="12" t="s">
        <v>3402</v>
      </c>
      <c r="JJM1" s="12" t="s">
        <v>1902</v>
      </c>
      <c r="JJN1" s="12" t="s">
        <v>2089</v>
      </c>
      <c r="JJO1" s="12" t="s">
        <v>2090</v>
      </c>
      <c r="JJP1" s="12" t="s">
        <v>2092</v>
      </c>
      <c r="JJQ1" s="12" t="s">
        <v>3400</v>
      </c>
      <c r="JJR1" s="12" t="s">
        <v>75</v>
      </c>
      <c r="JJS1" s="12" t="s">
        <v>126</v>
      </c>
      <c r="JJT1" s="12" t="s">
        <v>3402</v>
      </c>
      <c r="JJU1" s="12" t="s">
        <v>1902</v>
      </c>
      <c r="JJV1" s="12" t="s">
        <v>2089</v>
      </c>
      <c r="JJW1" s="12" t="s">
        <v>2090</v>
      </c>
      <c r="JJX1" s="12" t="s">
        <v>2092</v>
      </c>
      <c r="JJY1" s="12" t="s">
        <v>3400</v>
      </c>
      <c r="JJZ1" s="12" t="s">
        <v>75</v>
      </c>
      <c r="JKA1" s="12" t="s">
        <v>126</v>
      </c>
      <c r="JKB1" s="12" t="s">
        <v>3402</v>
      </c>
      <c r="JKC1" s="12" t="s">
        <v>1902</v>
      </c>
      <c r="JKD1" s="12" t="s">
        <v>2089</v>
      </c>
      <c r="JKE1" s="12" t="s">
        <v>2090</v>
      </c>
      <c r="JKF1" s="12" t="s">
        <v>2092</v>
      </c>
      <c r="JKG1" s="12" t="s">
        <v>3400</v>
      </c>
      <c r="JKH1" s="12" t="s">
        <v>75</v>
      </c>
      <c r="JKI1" s="12" t="s">
        <v>126</v>
      </c>
      <c r="JKJ1" s="12" t="s">
        <v>3402</v>
      </c>
      <c r="JKK1" s="12" t="s">
        <v>1902</v>
      </c>
      <c r="JKL1" s="12" t="s">
        <v>2089</v>
      </c>
      <c r="JKM1" s="12" t="s">
        <v>2090</v>
      </c>
      <c r="JKN1" s="12" t="s">
        <v>2092</v>
      </c>
      <c r="JKO1" s="12" t="s">
        <v>3400</v>
      </c>
      <c r="JKP1" s="12" t="s">
        <v>75</v>
      </c>
      <c r="JKQ1" s="12" t="s">
        <v>126</v>
      </c>
      <c r="JKR1" s="12" t="s">
        <v>3402</v>
      </c>
      <c r="JKS1" s="12" t="s">
        <v>1902</v>
      </c>
      <c r="JKT1" s="12" t="s">
        <v>2089</v>
      </c>
      <c r="JKU1" s="12" t="s">
        <v>2090</v>
      </c>
      <c r="JKV1" s="12" t="s">
        <v>2092</v>
      </c>
      <c r="JKW1" s="12" t="s">
        <v>3400</v>
      </c>
      <c r="JKX1" s="12" t="s">
        <v>75</v>
      </c>
      <c r="JKY1" s="12" t="s">
        <v>126</v>
      </c>
      <c r="JKZ1" s="12" t="s">
        <v>3402</v>
      </c>
      <c r="JLA1" s="12" t="s">
        <v>1902</v>
      </c>
      <c r="JLB1" s="12" t="s">
        <v>2089</v>
      </c>
      <c r="JLC1" s="12" t="s">
        <v>2090</v>
      </c>
      <c r="JLD1" s="12" t="s">
        <v>2092</v>
      </c>
      <c r="JLE1" s="12" t="s">
        <v>3400</v>
      </c>
      <c r="JLF1" s="12" t="s">
        <v>75</v>
      </c>
      <c r="JLG1" s="12" t="s">
        <v>126</v>
      </c>
      <c r="JLH1" s="12" t="s">
        <v>3402</v>
      </c>
      <c r="JLI1" s="12" t="s">
        <v>1902</v>
      </c>
      <c r="JLJ1" s="12" t="s">
        <v>2089</v>
      </c>
      <c r="JLK1" s="12" t="s">
        <v>2090</v>
      </c>
      <c r="JLL1" s="12" t="s">
        <v>2092</v>
      </c>
      <c r="JLM1" s="12" t="s">
        <v>3400</v>
      </c>
      <c r="JLN1" s="12" t="s">
        <v>75</v>
      </c>
      <c r="JLO1" s="12" t="s">
        <v>126</v>
      </c>
      <c r="JLP1" s="12" t="s">
        <v>3402</v>
      </c>
      <c r="JLQ1" s="12" t="s">
        <v>1902</v>
      </c>
      <c r="JLR1" s="12" t="s">
        <v>2089</v>
      </c>
      <c r="JLS1" s="12" t="s">
        <v>2090</v>
      </c>
      <c r="JLT1" s="12" t="s">
        <v>2092</v>
      </c>
      <c r="JLU1" s="12" t="s">
        <v>3400</v>
      </c>
      <c r="JLV1" s="12" t="s">
        <v>75</v>
      </c>
      <c r="JLW1" s="12" t="s">
        <v>126</v>
      </c>
      <c r="JLX1" s="12" t="s">
        <v>3402</v>
      </c>
      <c r="JLY1" s="12" t="s">
        <v>1902</v>
      </c>
      <c r="JLZ1" s="12" t="s">
        <v>2089</v>
      </c>
      <c r="JMA1" s="12" t="s">
        <v>2090</v>
      </c>
      <c r="JMB1" s="12" t="s">
        <v>2092</v>
      </c>
      <c r="JMC1" s="12" t="s">
        <v>3400</v>
      </c>
      <c r="JMD1" s="12" t="s">
        <v>75</v>
      </c>
      <c r="JME1" s="12" t="s">
        <v>126</v>
      </c>
      <c r="JMF1" s="12" t="s">
        <v>3402</v>
      </c>
      <c r="JMG1" s="12" t="s">
        <v>1902</v>
      </c>
      <c r="JMH1" s="12" t="s">
        <v>2089</v>
      </c>
      <c r="JMI1" s="12" t="s">
        <v>2090</v>
      </c>
      <c r="JMJ1" s="12" t="s">
        <v>2092</v>
      </c>
      <c r="JMK1" s="12" t="s">
        <v>3400</v>
      </c>
      <c r="JML1" s="12" t="s">
        <v>75</v>
      </c>
      <c r="JMM1" s="12" t="s">
        <v>126</v>
      </c>
      <c r="JMN1" s="12" t="s">
        <v>3402</v>
      </c>
      <c r="JMO1" s="12" t="s">
        <v>1902</v>
      </c>
      <c r="JMP1" s="12" t="s">
        <v>2089</v>
      </c>
      <c r="JMQ1" s="12" t="s">
        <v>2090</v>
      </c>
      <c r="JMR1" s="12" t="s">
        <v>2092</v>
      </c>
      <c r="JMS1" s="12" t="s">
        <v>3400</v>
      </c>
      <c r="JMT1" s="12" t="s">
        <v>75</v>
      </c>
      <c r="JMU1" s="12" t="s">
        <v>126</v>
      </c>
      <c r="JMV1" s="12" t="s">
        <v>3402</v>
      </c>
      <c r="JMW1" s="12" t="s">
        <v>1902</v>
      </c>
      <c r="JMX1" s="12" t="s">
        <v>2089</v>
      </c>
      <c r="JMY1" s="12" t="s">
        <v>2090</v>
      </c>
      <c r="JMZ1" s="12" t="s">
        <v>2092</v>
      </c>
      <c r="JNA1" s="12" t="s">
        <v>3400</v>
      </c>
      <c r="JNB1" s="12" t="s">
        <v>75</v>
      </c>
      <c r="JNC1" s="12" t="s">
        <v>126</v>
      </c>
      <c r="JND1" s="12" t="s">
        <v>3402</v>
      </c>
      <c r="JNE1" s="12" t="s">
        <v>1902</v>
      </c>
      <c r="JNF1" s="12" t="s">
        <v>2089</v>
      </c>
      <c r="JNG1" s="12" t="s">
        <v>2090</v>
      </c>
      <c r="JNH1" s="12" t="s">
        <v>2092</v>
      </c>
      <c r="JNI1" s="12" t="s">
        <v>3400</v>
      </c>
      <c r="JNJ1" s="12" t="s">
        <v>75</v>
      </c>
      <c r="JNK1" s="12" t="s">
        <v>126</v>
      </c>
      <c r="JNL1" s="12" t="s">
        <v>3402</v>
      </c>
      <c r="JNM1" s="12" t="s">
        <v>1902</v>
      </c>
      <c r="JNN1" s="12" t="s">
        <v>2089</v>
      </c>
      <c r="JNO1" s="12" t="s">
        <v>2090</v>
      </c>
      <c r="JNP1" s="12" t="s">
        <v>2092</v>
      </c>
      <c r="JNQ1" s="12" t="s">
        <v>3400</v>
      </c>
      <c r="JNR1" s="12" t="s">
        <v>75</v>
      </c>
      <c r="JNS1" s="12" t="s">
        <v>126</v>
      </c>
      <c r="JNT1" s="12" t="s">
        <v>3402</v>
      </c>
      <c r="JNU1" s="12" t="s">
        <v>1902</v>
      </c>
      <c r="JNV1" s="12" t="s">
        <v>2089</v>
      </c>
      <c r="JNW1" s="12" t="s">
        <v>2090</v>
      </c>
      <c r="JNX1" s="12" t="s">
        <v>2092</v>
      </c>
      <c r="JNY1" s="12" t="s">
        <v>3400</v>
      </c>
      <c r="JNZ1" s="12" t="s">
        <v>75</v>
      </c>
      <c r="JOA1" s="12" t="s">
        <v>126</v>
      </c>
      <c r="JOB1" s="12" t="s">
        <v>3402</v>
      </c>
      <c r="JOC1" s="12" t="s">
        <v>1902</v>
      </c>
      <c r="JOD1" s="12" t="s">
        <v>2089</v>
      </c>
      <c r="JOE1" s="12" t="s">
        <v>2090</v>
      </c>
      <c r="JOF1" s="12" t="s">
        <v>2092</v>
      </c>
      <c r="JOG1" s="12" t="s">
        <v>3400</v>
      </c>
      <c r="JOH1" s="12" t="s">
        <v>75</v>
      </c>
      <c r="JOI1" s="12" t="s">
        <v>126</v>
      </c>
      <c r="JOJ1" s="12" t="s">
        <v>3402</v>
      </c>
      <c r="JOK1" s="12" t="s">
        <v>1902</v>
      </c>
      <c r="JOL1" s="12" t="s">
        <v>2089</v>
      </c>
      <c r="JOM1" s="12" t="s">
        <v>2090</v>
      </c>
      <c r="JON1" s="12" t="s">
        <v>2092</v>
      </c>
      <c r="JOO1" s="12" t="s">
        <v>3400</v>
      </c>
      <c r="JOP1" s="12" t="s">
        <v>75</v>
      </c>
      <c r="JOQ1" s="12" t="s">
        <v>126</v>
      </c>
      <c r="JOR1" s="12" t="s">
        <v>3402</v>
      </c>
      <c r="JOS1" s="12" t="s">
        <v>1902</v>
      </c>
      <c r="JOT1" s="12" t="s">
        <v>2089</v>
      </c>
      <c r="JOU1" s="12" t="s">
        <v>2090</v>
      </c>
      <c r="JOV1" s="12" t="s">
        <v>2092</v>
      </c>
      <c r="JOW1" s="12" t="s">
        <v>3400</v>
      </c>
      <c r="JOX1" s="12" t="s">
        <v>75</v>
      </c>
      <c r="JOY1" s="12" t="s">
        <v>126</v>
      </c>
      <c r="JOZ1" s="12" t="s">
        <v>3402</v>
      </c>
      <c r="JPA1" s="12" t="s">
        <v>1902</v>
      </c>
      <c r="JPB1" s="12" t="s">
        <v>2089</v>
      </c>
      <c r="JPC1" s="12" t="s">
        <v>2090</v>
      </c>
      <c r="JPD1" s="12" t="s">
        <v>2092</v>
      </c>
      <c r="JPE1" s="12" t="s">
        <v>3400</v>
      </c>
      <c r="JPF1" s="12" t="s">
        <v>75</v>
      </c>
      <c r="JPG1" s="12" t="s">
        <v>126</v>
      </c>
      <c r="JPH1" s="12" t="s">
        <v>3402</v>
      </c>
      <c r="JPI1" s="12" t="s">
        <v>1902</v>
      </c>
      <c r="JPJ1" s="12" t="s">
        <v>2089</v>
      </c>
      <c r="JPK1" s="12" t="s">
        <v>2090</v>
      </c>
      <c r="JPL1" s="12" t="s">
        <v>2092</v>
      </c>
      <c r="JPM1" s="12" t="s">
        <v>3400</v>
      </c>
      <c r="JPN1" s="12" t="s">
        <v>75</v>
      </c>
      <c r="JPO1" s="12" t="s">
        <v>126</v>
      </c>
      <c r="JPP1" s="12" t="s">
        <v>3402</v>
      </c>
      <c r="JPQ1" s="12" t="s">
        <v>1902</v>
      </c>
      <c r="JPR1" s="12" t="s">
        <v>2089</v>
      </c>
      <c r="JPS1" s="12" t="s">
        <v>2090</v>
      </c>
      <c r="JPT1" s="12" t="s">
        <v>2092</v>
      </c>
      <c r="JPU1" s="12" t="s">
        <v>3400</v>
      </c>
      <c r="JPV1" s="12" t="s">
        <v>75</v>
      </c>
      <c r="JPW1" s="12" t="s">
        <v>126</v>
      </c>
      <c r="JPX1" s="12" t="s">
        <v>3402</v>
      </c>
      <c r="JPY1" s="12" t="s">
        <v>1902</v>
      </c>
      <c r="JPZ1" s="12" t="s">
        <v>2089</v>
      </c>
      <c r="JQA1" s="12" t="s">
        <v>2090</v>
      </c>
      <c r="JQB1" s="12" t="s">
        <v>2092</v>
      </c>
      <c r="JQC1" s="12" t="s">
        <v>3400</v>
      </c>
      <c r="JQD1" s="12" t="s">
        <v>75</v>
      </c>
      <c r="JQE1" s="12" t="s">
        <v>126</v>
      </c>
      <c r="JQF1" s="12" t="s">
        <v>3402</v>
      </c>
      <c r="JQG1" s="12" t="s">
        <v>1902</v>
      </c>
      <c r="JQH1" s="12" t="s">
        <v>2089</v>
      </c>
      <c r="JQI1" s="12" t="s">
        <v>2090</v>
      </c>
      <c r="JQJ1" s="12" t="s">
        <v>2092</v>
      </c>
      <c r="JQK1" s="12" t="s">
        <v>3400</v>
      </c>
      <c r="JQL1" s="12" t="s">
        <v>75</v>
      </c>
      <c r="JQM1" s="12" t="s">
        <v>126</v>
      </c>
      <c r="JQN1" s="12" t="s">
        <v>3402</v>
      </c>
      <c r="JQO1" s="12" t="s">
        <v>1902</v>
      </c>
      <c r="JQP1" s="12" t="s">
        <v>2089</v>
      </c>
      <c r="JQQ1" s="12" t="s">
        <v>2090</v>
      </c>
      <c r="JQR1" s="12" t="s">
        <v>2092</v>
      </c>
      <c r="JQS1" s="12" t="s">
        <v>3400</v>
      </c>
      <c r="JQT1" s="12" t="s">
        <v>75</v>
      </c>
      <c r="JQU1" s="12" t="s">
        <v>126</v>
      </c>
      <c r="JQV1" s="12" t="s">
        <v>3402</v>
      </c>
      <c r="JQW1" s="12" t="s">
        <v>1902</v>
      </c>
      <c r="JQX1" s="12" t="s">
        <v>2089</v>
      </c>
      <c r="JQY1" s="12" t="s">
        <v>2090</v>
      </c>
      <c r="JQZ1" s="12" t="s">
        <v>2092</v>
      </c>
      <c r="JRA1" s="12" t="s">
        <v>3400</v>
      </c>
      <c r="JRB1" s="12" t="s">
        <v>75</v>
      </c>
      <c r="JRC1" s="12" t="s">
        <v>126</v>
      </c>
      <c r="JRD1" s="12" t="s">
        <v>3402</v>
      </c>
      <c r="JRE1" s="12" t="s">
        <v>1902</v>
      </c>
      <c r="JRF1" s="12" t="s">
        <v>2089</v>
      </c>
      <c r="JRG1" s="12" t="s">
        <v>2090</v>
      </c>
      <c r="JRH1" s="12" t="s">
        <v>2092</v>
      </c>
      <c r="JRI1" s="12" t="s">
        <v>3400</v>
      </c>
      <c r="JRJ1" s="12" t="s">
        <v>75</v>
      </c>
      <c r="JRK1" s="12" t="s">
        <v>126</v>
      </c>
      <c r="JRL1" s="12" t="s">
        <v>3402</v>
      </c>
      <c r="JRM1" s="12" t="s">
        <v>1902</v>
      </c>
      <c r="JRN1" s="12" t="s">
        <v>2089</v>
      </c>
      <c r="JRO1" s="12" t="s">
        <v>2090</v>
      </c>
      <c r="JRP1" s="12" t="s">
        <v>2092</v>
      </c>
      <c r="JRQ1" s="12" t="s">
        <v>3400</v>
      </c>
      <c r="JRR1" s="12" t="s">
        <v>75</v>
      </c>
      <c r="JRS1" s="12" t="s">
        <v>126</v>
      </c>
      <c r="JRT1" s="12" t="s">
        <v>3402</v>
      </c>
      <c r="JRU1" s="12" t="s">
        <v>1902</v>
      </c>
      <c r="JRV1" s="12" t="s">
        <v>2089</v>
      </c>
      <c r="JRW1" s="12" t="s">
        <v>2090</v>
      </c>
      <c r="JRX1" s="12" t="s">
        <v>2092</v>
      </c>
      <c r="JRY1" s="12" t="s">
        <v>3400</v>
      </c>
      <c r="JRZ1" s="12" t="s">
        <v>75</v>
      </c>
      <c r="JSA1" s="12" t="s">
        <v>126</v>
      </c>
      <c r="JSB1" s="12" t="s">
        <v>3402</v>
      </c>
      <c r="JSC1" s="12" t="s">
        <v>1902</v>
      </c>
      <c r="JSD1" s="12" t="s">
        <v>2089</v>
      </c>
      <c r="JSE1" s="12" t="s">
        <v>2090</v>
      </c>
      <c r="JSF1" s="12" t="s">
        <v>2092</v>
      </c>
      <c r="JSG1" s="12" t="s">
        <v>3400</v>
      </c>
      <c r="JSH1" s="12" t="s">
        <v>75</v>
      </c>
      <c r="JSI1" s="12" t="s">
        <v>126</v>
      </c>
      <c r="JSJ1" s="12" t="s">
        <v>3402</v>
      </c>
      <c r="JSK1" s="12" t="s">
        <v>1902</v>
      </c>
      <c r="JSL1" s="12" t="s">
        <v>2089</v>
      </c>
      <c r="JSM1" s="12" t="s">
        <v>2090</v>
      </c>
      <c r="JSN1" s="12" t="s">
        <v>2092</v>
      </c>
      <c r="JSO1" s="12" t="s">
        <v>3400</v>
      </c>
      <c r="JSP1" s="12" t="s">
        <v>75</v>
      </c>
      <c r="JSQ1" s="12" t="s">
        <v>126</v>
      </c>
      <c r="JSR1" s="12" t="s">
        <v>3402</v>
      </c>
      <c r="JSS1" s="12" t="s">
        <v>1902</v>
      </c>
      <c r="JST1" s="12" t="s">
        <v>2089</v>
      </c>
      <c r="JSU1" s="12" t="s">
        <v>2090</v>
      </c>
      <c r="JSV1" s="12" t="s">
        <v>2092</v>
      </c>
      <c r="JSW1" s="12" t="s">
        <v>3400</v>
      </c>
      <c r="JSX1" s="12" t="s">
        <v>75</v>
      </c>
      <c r="JSY1" s="12" t="s">
        <v>126</v>
      </c>
      <c r="JSZ1" s="12" t="s">
        <v>3402</v>
      </c>
      <c r="JTA1" s="12" t="s">
        <v>1902</v>
      </c>
      <c r="JTB1" s="12" t="s">
        <v>2089</v>
      </c>
      <c r="JTC1" s="12" t="s">
        <v>2090</v>
      </c>
      <c r="JTD1" s="12" t="s">
        <v>2092</v>
      </c>
      <c r="JTE1" s="12" t="s">
        <v>3400</v>
      </c>
      <c r="JTF1" s="12" t="s">
        <v>75</v>
      </c>
      <c r="JTG1" s="12" t="s">
        <v>126</v>
      </c>
      <c r="JTH1" s="12" t="s">
        <v>3402</v>
      </c>
      <c r="JTI1" s="12" t="s">
        <v>1902</v>
      </c>
      <c r="JTJ1" s="12" t="s">
        <v>2089</v>
      </c>
      <c r="JTK1" s="12" t="s">
        <v>2090</v>
      </c>
      <c r="JTL1" s="12" t="s">
        <v>2092</v>
      </c>
      <c r="JTM1" s="12" t="s">
        <v>3400</v>
      </c>
      <c r="JTN1" s="12" t="s">
        <v>75</v>
      </c>
      <c r="JTO1" s="12" t="s">
        <v>126</v>
      </c>
      <c r="JTP1" s="12" t="s">
        <v>3402</v>
      </c>
      <c r="JTQ1" s="12" t="s">
        <v>1902</v>
      </c>
      <c r="JTR1" s="12" t="s">
        <v>2089</v>
      </c>
      <c r="JTS1" s="12" t="s">
        <v>2090</v>
      </c>
      <c r="JTT1" s="12" t="s">
        <v>2092</v>
      </c>
      <c r="JTU1" s="12" t="s">
        <v>3400</v>
      </c>
      <c r="JTV1" s="12" t="s">
        <v>75</v>
      </c>
      <c r="JTW1" s="12" t="s">
        <v>126</v>
      </c>
      <c r="JTX1" s="12" t="s">
        <v>3402</v>
      </c>
      <c r="JTY1" s="12" t="s">
        <v>1902</v>
      </c>
      <c r="JTZ1" s="12" t="s">
        <v>2089</v>
      </c>
      <c r="JUA1" s="12" t="s">
        <v>2090</v>
      </c>
      <c r="JUB1" s="12" t="s">
        <v>2092</v>
      </c>
      <c r="JUC1" s="12" t="s">
        <v>3400</v>
      </c>
      <c r="JUD1" s="12" t="s">
        <v>75</v>
      </c>
      <c r="JUE1" s="12" t="s">
        <v>126</v>
      </c>
      <c r="JUF1" s="12" t="s">
        <v>3402</v>
      </c>
      <c r="JUG1" s="12" t="s">
        <v>1902</v>
      </c>
      <c r="JUH1" s="12" t="s">
        <v>2089</v>
      </c>
      <c r="JUI1" s="12" t="s">
        <v>2090</v>
      </c>
      <c r="JUJ1" s="12" t="s">
        <v>2092</v>
      </c>
      <c r="JUK1" s="12" t="s">
        <v>3400</v>
      </c>
      <c r="JUL1" s="12" t="s">
        <v>75</v>
      </c>
      <c r="JUM1" s="12" t="s">
        <v>126</v>
      </c>
      <c r="JUN1" s="12" t="s">
        <v>3402</v>
      </c>
      <c r="JUO1" s="12" t="s">
        <v>1902</v>
      </c>
      <c r="JUP1" s="12" t="s">
        <v>2089</v>
      </c>
      <c r="JUQ1" s="12" t="s">
        <v>2090</v>
      </c>
      <c r="JUR1" s="12" t="s">
        <v>2092</v>
      </c>
      <c r="JUS1" s="12" t="s">
        <v>3400</v>
      </c>
      <c r="JUT1" s="12" t="s">
        <v>75</v>
      </c>
      <c r="JUU1" s="12" t="s">
        <v>126</v>
      </c>
      <c r="JUV1" s="12" t="s">
        <v>3402</v>
      </c>
      <c r="JUW1" s="12" t="s">
        <v>1902</v>
      </c>
      <c r="JUX1" s="12" t="s">
        <v>2089</v>
      </c>
      <c r="JUY1" s="12" t="s">
        <v>2090</v>
      </c>
      <c r="JUZ1" s="12" t="s">
        <v>2092</v>
      </c>
      <c r="JVA1" s="12" t="s">
        <v>3400</v>
      </c>
      <c r="JVB1" s="12" t="s">
        <v>75</v>
      </c>
      <c r="JVC1" s="12" t="s">
        <v>126</v>
      </c>
      <c r="JVD1" s="12" t="s">
        <v>3402</v>
      </c>
      <c r="JVE1" s="12" t="s">
        <v>1902</v>
      </c>
      <c r="JVF1" s="12" t="s">
        <v>2089</v>
      </c>
      <c r="JVG1" s="12" t="s">
        <v>2090</v>
      </c>
      <c r="JVH1" s="12" t="s">
        <v>2092</v>
      </c>
      <c r="JVI1" s="12" t="s">
        <v>3400</v>
      </c>
      <c r="JVJ1" s="12" t="s">
        <v>75</v>
      </c>
      <c r="JVK1" s="12" t="s">
        <v>126</v>
      </c>
      <c r="JVL1" s="12" t="s">
        <v>3402</v>
      </c>
      <c r="JVM1" s="12" t="s">
        <v>1902</v>
      </c>
      <c r="JVN1" s="12" t="s">
        <v>2089</v>
      </c>
      <c r="JVO1" s="12" t="s">
        <v>2090</v>
      </c>
      <c r="JVP1" s="12" t="s">
        <v>2092</v>
      </c>
      <c r="JVQ1" s="12" t="s">
        <v>3400</v>
      </c>
      <c r="JVR1" s="12" t="s">
        <v>75</v>
      </c>
      <c r="JVS1" s="12" t="s">
        <v>126</v>
      </c>
      <c r="JVT1" s="12" t="s">
        <v>3402</v>
      </c>
      <c r="JVU1" s="12" t="s">
        <v>1902</v>
      </c>
      <c r="JVV1" s="12" t="s">
        <v>2089</v>
      </c>
      <c r="JVW1" s="12" t="s">
        <v>2090</v>
      </c>
      <c r="JVX1" s="12" t="s">
        <v>2092</v>
      </c>
      <c r="JVY1" s="12" t="s">
        <v>3400</v>
      </c>
      <c r="JVZ1" s="12" t="s">
        <v>75</v>
      </c>
      <c r="JWA1" s="12" t="s">
        <v>126</v>
      </c>
      <c r="JWB1" s="12" t="s">
        <v>3402</v>
      </c>
      <c r="JWC1" s="12" t="s">
        <v>1902</v>
      </c>
      <c r="JWD1" s="12" t="s">
        <v>2089</v>
      </c>
      <c r="JWE1" s="12" t="s">
        <v>2090</v>
      </c>
      <c r="JWF1" s="12" t="s">
        <v>2092</v>
      </c>
      <c r="JWG1" s="12" t="s">
        <v>3400</v>
      </c>
      <c r="JWH1" s="12" t="s">
        <v>75</v>
      </c>
      <c r="JWI1" s="12" t="s">
        <v>126</v>
      </c>
      <c r="JWJ1" s="12" t="s">
        <v>3402</v>
      </c>
      <c r="JWK1" s="12" t="s">
        <v>1902</v>
      </c>
      <c r="JWL1" s="12" t="s">
        <v>2089</v>
      </c>
      <c r="JWM1" s="12" t="s">
        <v>2090</v>
      </c>
      <c r="JWN1" s="12" t="s">
        <v>2092</v>
      </c>
      <c r="JWO1" s="12" t="s">
        <v>3400</v>
      </c>
      <c r="JWP1" s="12" t="s">
        <v>75</v>
      </c>
      <c r="JWQ1" s="12" t="s">
        <v>126</v>
      </c>
      <c r="JWR1" s="12" t="s">
        <v>3402</v>
      </c>
      <c r="JWS1" s="12" t="s">
        <v>1902</v>
      </c>
      <c r="JWT1" s="12" t="s">
        <v>2089</v>
      </c>
      <c r="JWU1" s="12" t="s">
        <v>2090</v>
      </c>
      <c r="JWV1" s="12" t="s">
        <v>2092</v>
      </c>
      <c r="JWW1" s="12" t="s">
        <v>3400</v>
      </c>
      <c r="JWX1" s="12" t="s">
        <v>75</v>
      </c>
      <c r="JWY1" s="12" t="s">
        <v>126</v>
      </c>
      <c r="JWZ1" s="12" t="s">
        <v>3402</v>
      </c>
      <c r="JXA1" s="12" t="s">
        <v>1902</v>
      </c>
      <c r="JXB1" s="12" t="s">
        <v>2089</v>
      </c>
      <c r="JXC1" s="12" t="s">
        <v>2090</v>
      </c>
      <c r="JXD1" s="12" t="s">
        <v>2092</v>
      </c>
      <c r="JXE1" s="12" t="s">
        <v>3400</v>
      </c>
      <c r="JXF1" s="12" t="s">
        <v>75</v>
      </c>
      <c r="JXG1" s="12" t="s">
        <v>126</v>
      </c>
      <c r="JXH1" s="12" t="s">
        <v>3402</v>
      </c>
      <c r="JXI1" s="12" t="s">
        <v>1902</v>
      </c>
      <c r="JXJ1" s="12" t="s">
        <v>2089</v>
      </c>
      <c r="JXK1" s="12" t="s">
        <v>2090</v>
      </c>
      <c r="JXL1" s="12" t="s">
        <v>2092</v>
      </c>
      <c r="JXM1" s="12" t="s">
        <v>3400</v>
      </c>
      <c r="JXN1" s="12" t="s">
        <v>75</v>
      </c>
      <c r="JXO1" s="12" t="s">
        <v>126</v>
      </c>
      <c r="JXP1" s="12" t="s">
        <v>3402</v>
      </c>
      <c r="JXQ1" s="12" t="s">
        <v>1902</v>
      </c>
      <c r="JXR1" s="12" t="s">
        <v>2089</v>
      </c>
      <c r="JXS1" s="12" t="s">
        <v>2090</v>
      </c>
      <c r="JXT1" s="12" t="s">
        <v>2092</v>
      </c>
      <c r="JXU1" s="12" t="s">
        <v>3400</v>
      </c>
      <c r="JXV1" s="12" t="s">
        <v>75</v>
      </c>
      <c r="JXW1" s="12" t="s">
        <v>126</v>
      </c>
      <c r="JXX1" s="12" t="s">
        <v>3402</v>
      </c>
      <c r="JXY1" s="12" t="s">
        <v>1902</v>
      </c>
      <c r="JXZ1" s="12" t="s">
        <v>2089</v>
      </c>
      <c r="JYA1" s="12" t="s">
        <v>2090</v>
      </c>
      <c r="JYB1" s="12" t="s">
        <v>2092</v>
      </c>
      <c r="JYC1" s="12" t="s">
        <v>3400</v>
      </c>
      <c r="JYD1" s="12" t="s">
        <v>75</v>
      </c>
      <c r="JYE1" s="12" t="s">
        <v>126</v>
      </c>
      <c r="JYF1" s="12" t="s">
        <v>3402</v>
      </c>
      <c r="JYG1" s="12" t="s">
        <v>1902</v>
      </c>
      <c r="JYH1" s="12" t="s">
        <v>2089</v>
      </c>
      <c r="JYI1" s="12" t="s">
        <v>2090</v>
      </c>
      <c r="JYJ1" s="12" t="s">
        <v>2092</v>
      </c>
      <c r="JYK1" s="12" t="s">
        <v>3400</v>
      </c>
      <c r="JYL1" s="12" t="s">
        <v>75</v>
      </c>
      <c r="JYM1" s="12" t="s">
        <v>126</v>
      </c>
      <c r="JYN1" s="12" t="s">
        <v>3402</v>
      </c>
      <c r="JYO1" s="12" t="s">
        <v>1902</v>
      </c>
      <c r="JYP1" s="12" t="s">
        <v>2089</v>
      </c>
      <c r="JYQ1" s="12" t="s">
        <v>2090</v>
      </c>
      <c r="JYR1" s="12" t="s">
        <v>2092</v>
      </c>
      <c r="JYS1" s="12" t="s">
        <v>3400</v>
      </c>
      <c r="JYT1" s="12" t="s">
        <v>75</v>
      </c>
      <c r="JYU1" s="12" t="s">
        <v>126</v>
      </c>
      <c r="JYV1" s="12" t="s">
        <v>3402</v>
      </c>
      <c r="JYW1" s="12" t="s">
        <v>1902</v>
      </c>
      <c r="JYX1" s="12" t="s">
        <v>2089</v>
      </c>
      <c r="JYY1" s="12" t="s">
        <v>2090</v>
      </c>
      <c r="JYZ1" s="12" t="s">
        <v>2092</v>
      </c>
      <c r="JZA1" s="12" t="s">
        <v>3400</v>
      </c>
      <c r="JZB1" s="12" t="s">
        <v>75</v>
      </c>
      <c r="JZC1" s="12" t="s">
        <v>126</v>
      </c>
      <c r="JZD1" s="12" t="s">
        <v>3402</v>
      </c>
      <c r="JZE1" s="12" t="s">
        <v>1902</v>
      </c>
      <c r="JZF1" s="12" t="s">
        <v>2089</v>
      </c>
      <c r="JZG1" s="12" t="s">
        <v>2090</v>
      </c>
      <c r="JZH1" s="12" t="s">
        <v>2092</v>
      </c>
      <c r="JZI1" s="12" t="s">
        <v>3400</v>
      </c>
      <c r="JZJ1" s="12" t="s">
        <v>75</v>
      </c>
      <c r="JZK1" s="12" t="s">
        <v>126</v>
      </c>
      <c r="JZL1" s="12" t="s">
        <v>3402</v>
      </c>
      <c r="JZM1" s="12" t="s">
        <v>1902</v>
      </c>
      <c r="JZN1" s="12" t="s">
        <v>2089</v>
      </c>
      <c r="JZO1" s="12" t="s">
        <v>2090</v>
      </c>
      <c r="JZP1" s="12" t="s">
        <v>2092</v>
      </c>
      <c r="JZQ1" s="12" t="s">
        <v>3400</v>
      </c>
      <c r="JZR1" s="12" t="s">
        <v>75</v>
      </c>
      <c r="JZS1" s="12" t="s">
        <v>126</v>
      </c>
      <c r="JZT1" s="12" t="s">
        <v>3402</v>
      </c>
      <c r="JZU1" s="12" t="s">
        <v>1902</v>
      </c>
      <c r="JZV1" s="12" t="s">
        <v>2089</v>
      </c>
      <c r="JZW1" s="12" t="s">
        <v>2090</v>
      </c>
      <c r="JZX1" s="12" t="s">
        <v>2092</v>
      </c>
      <c r="JZY1" s="12" t="s">
        <v>3400</v>
      </c>
      <c r="JZZ1" s="12" t="s">
        <v>75</v>
      </c>
      <c r="KAA1" s="12" t="s">
        <v>126</v>
      </c>
      <c r="KAB1" s="12" t="s">
        <v>3402</v>
      </c>
      <c r="KAC1" s="12" t="s">
        <v>1902</v>
      </c>
      <c r="KAD1" s="12" t="s">
        <v>2089</v>
      </c>
      <c r="KAE1" s="12" t="s">
        <v>2090</v>
      </c>
      <c r="KAF1" s="12" t="s">
        <v>2092</v>
      </c>
      <c r="KAG1" s="12" t="s">
        <v>3400</v>
      </c>
      <c r="KAH1" s="12" t="s">
        <v>75</v>
      </c>
      <c r="KAI1" s="12" t="s">
        <v>126</v>
      </c>
      <c r="KAJ1" s="12" t="s">
        <v>3402</v>
      </c>
      <c r="KAK1" s="12" t="s">
        <v>1902</v>
      </c>
      <c r="KAL1" s="12" t="s">
        <v>2089</v>
      </c>
      <c r="KAM1" s="12" t="s">
        <v>2090</v>
      </c>
      <c r="KAN1" s="12" t="s">
        <v>2092</v>
      </c>
      <c r="KAO1" s="12" t="s">
        <v>3400</v>
      </c>
      <c r="KAP1" s="12" t="s">
        <v>75</v>
      </c>
      <c r="KAQ1" s="12" t="s">
        <v>126</v>
      </c>
      <c r="KAR1" s="12" t="s">
        <v>3402</v>
      </c>
      <c r="KAS1" s="12" t="s">
        <v>1902</v>
      </c>
      <c r="KAT1" s="12" t="s">
        <v>2089</v>
      </c>
      <c r="KAU1" s="12" t="s">
        <v>2090</v>
      </c>
      <c r="KAV1" s="12" t="s">
        <v>2092</v>
      </c>
      <c r="KAW1" s="12" t="s">
        <v>3400</v>
      </c>
      <c r="KAX1" s="12" t="s">
        <v>75</v>
      </c>
      <c r="KAY1" s="12" t="s">
        <v>126</v>
      </c>
      <c r="KAZ1" s="12" t="s">
        <v>3402</v>
      </c>
      <c r="KBA1" s="12" t="s">
        <v>1902</v>
      </c>
      <c r="KBB1" s="12" t="s">
        <v>2089</v>
      </c>
      <c r="KBC1" s="12" t="s">
        <v>2090</v>
      </c>
      <c r="KBD1" s="12" t="s">
        <v>2092</v>
      </c>
      <c r="KBE1" s="12" t="s">
        <v>3400</v>
      </c>
      <c r="KBF1" s="12" t="s">
        <v>75</v>
      </c>
      <c r="KBG1" s="12" t="s">
        <v>126</v>
      </c>
      <c r="KBH1" s="12" t="s">
        <v>3402</v>
      </c>
      <c r="KBI1" s="12" t="s">
        <v>1902</v>
      </c>
      <c r="KBJ1" s="12" t="s">
        <v>2089</v>
      </c>
      <c r="KBK1" s="12" t="s">
        <v>2090</v>
      </c>
      <c r="KBL1" s="12" t="s">
        <v>2092</v>
      </c>
      <c r="KBM1" s="12" t="s">
        <v>3400</v>
      </c>
      <c r="KBN1" s="12" t="s">
        <v>75</v>
      </c>
      <c r="KBO1" s="12" t="s">
        <v>126</v>
      </c>
      <c r="KBP1" s="12" t="s">
        <v>3402</v>
      </c>
      <c r="KBQ1" s="12" t="s">
        <v>1902</v>
      </c>
      <c r="KBR1" s="12" t="s">
        <v>2089</v>
      </c>
      <c r="KBS1" s="12" t="s">
        <v>2090</v>
      </c>
      <c r="KBT1" s="12" t="s">
        <v>2092</v>
      </c>
      <c r="KBU1" s="12" t="s">
        <v>3400</v>
      </c>
      <c r="KBV1" s="12" t="s">
        <v>75</v>
      </c>
      <c r="KBW1" s="12" t="s">
        <v>126</v>
      </c>
      <c r="KBX1" s="12" t="s">
        <v>3402</v>
      </c>
      <c r="KBY1" s="12" t="s">
        <v>1902</v>
      </c>
      <c r="KBZ1" s="12" t="s">
        <v>2089</v>
      </c>
      <c r="KCA1" s="12" t="s">
        <v>2090</v>
      </c>
      <c r="KCB1" s="12" t="s">
        <v>2092</v>
      </c>
      <c r="KCC1" s="12" t="s">
        <v>3400</v>
      </c>
      <c r="KCD1" s="12" t="s">
        <v>75</v>
      </c>
      <c r="KCE1" s="12" t="s">
        <v>126</v>
      </c>
      <c r="KCF1" s="12" t="s">
        <v>3402</v>
      </c>
      <c r="KCG1" s="12" t="s">
        <v>1902</v>
      </c>
      <c r="KCH1" s="12" t="s">
        <v>2089</v>
      </c>
      <c r="KCI1" s="12" t="s">
        <v>2090</v>
      </c>
      <c r="KCJ1" s="12" t="s">
        <v>2092</v>
      </c>
      <c r="KCK1" s="12" t="s">
        <v>3400</v>
      </c>
      <c r="KCL1" s="12" t="s">
        <v>75</v>
      </c>
      <c r="KCM1" s="12" t="s">
        <v>126</v>
      </c>
      <c r="KCN1" s="12" t="s">
        <v>3402</v>
      </c>
      <c r="KCO1" s="12" t="s">
        <v>1902</v>
      </c>
      <c r="KCP1" s="12" t="s">
        <v>2089</v>
      </c>
      <c r="KCQ1" s="12" t="s">
        <v>2090</v>
      </c>
      <c r="KCR1" s="12" t="s">
        <v>2092</v>
      </c>
      <c r="KCS1" s="12" t="s">
        <v>3400</v>
      </c>
      <c r="KCT1" s="12" t="s">
        <v>75</v>
      </c>
      <c r="KCU1" s="12" t="s">
        <v>126</v>
      </c>
      <c r="KCV1" s="12" t="s">
        <v>3402</v>
      </c>
      <c r="KCW1" s="12" t="s">
        <v>1902</v>
      </c>
      <c r="KCX1" s="12" t="s">
        <v>2089</v>
      </c>
      <c r="KCY1" s="12" t="s">
        <v>2090</v>
      </c>
      <c r="KCZ1" s="12" t="s">
        <v>2092</v>
      </c>
      <c r="KDA1" s="12" t="s">
        <v>3400</v>
      </c>
      <c r="KDB1" s="12" t="s">
        <v>75</v>
      </c>
      <c r="KDC1" s="12" t="s">
        <v>126</v>
      </c>
      <c r="KDD1" s="12" t="s">
        <v>3402</v>
      </c>
      <c r="KDE1" s="12" t="s">
        <v>1902</v>
      </c>
      <c r="KDF1" s="12" t="s">
        <v>2089</v>
      </c>
      <c r="KDG1" s="12" t="s">
        <v>2090</v>
      </c>
      <c r="KDH1" s="12" t="s">
        <v>2092</v>
      </c>
      <c r="KDI1" s="12" t="s">
        <v>3400</v>
      </c>
      <c r="KDJ1" s="12" t="s">
        <v>75</v>
      </c>
      <c r="KDK1" s="12" t="s">
        <v>126</v>
      </c>
      <c r="KDL1" s="12" t="s">
        <v>3402</v>
      </c>
      <c r="KDM1" s="12" t="s">
        <v>1902</v>
      </c>
      <c r="KDN1" s="12" t="s">
        <v>2089</v>
      </c>
      <c r="KDO1" s="12" t="s">
        <v>2090</v>
      </c>
      <c r="KDP1" s="12" t="s">
        <v>2092</v>
      </c>
      <c r="KDQ1" s="12" t="s">
        <v>3400</v>
      </c>
      <c r="KDR1" s="12" t="s">
        <v>75</v>
      </c>
      <c r="KDS1" s="12" t="s">
        <v>126</v>
      </c>
      <c r="KDT1" s="12" t="s">
        <v>3402</v>
      </c>
      <c r="KDU1" s="12" t="s">
        <v>1902</v>
      </c>
      <c r="KDV1" s="12" t="s">
        <v>2089</v>
      </c>
      <c r="KDW1" s="12" t="s">
        <v>2090</v>
      </c>
      <c r="KDX1" s="12" t="s">
        <v>2092</v>
      </c>
      <c r="KDY1" s="12" t="s">
        <v>3400</v>
      </c>
      <c r="KDZ1" s="12" t="s">
        <v>75</v>
      </c>
      <c r="KEA1" s="12" t="s">
        <v>126</v>
      </c>
      <c r="KEB1" s="12" t="s">
        <v>3402</v>
      </c>
      <c r="KEC1" s="12" t="s">
        <v>1902</v>
      </c>
      <c r="KED1" s="12" t="s">
        <v>2089</v>
      </c>
      <c r="KEE1" s="12" t="s">
        <v>2090</v>
      </c>
      <c r="KEF1" s="12" t="s">
        <v>2092</v>
      </c>
      <c r="KEG1" s="12" t="s">
        <v>3400</v>
      </c>
      <c r="KEH1" s="12" t="s">
        <v>75</v>
      </c>
      <c r="KEI1" s="12" t="s">
        <v>126</v>
      </c>
      <c r="KEJ1" s="12" t="s">
        <v>3402</v>
      </c>
      <c r="KEK1" s="12" t="s">
        <v>1902</v>
      </c>
      <c r="KEL1" s="12" t="s">
        <v>2089</v>
      </c>
      <c r="KEM1" s="12" t="s">
        <v>2090</v>
      </c>
      <c r="KEN1" s="12" t="s">
        <v>2092</v>
      </c>
      <c r="KEO1" s="12" t="s">
        <v>3400</v>
      </c>
      <c r="KEP1" s="12" t="s">
        <v>75</v>
      </c>
      <c r="KEQ1" s="12" t="s">
        <v>126</v>
      </c>
      <c r="KER1" s="12" t="s">
        <v>3402</v>
      </c>
      <c r="KES1" s="12" t="s">
        <v>1902</v>
      </c>
      <c r="KET1" s="12" t="s">
        <v>2089</v>
      </c>
      <c r="KEU1" s="12" t="s">
        <v>2090</v>
      </c>
      <c r="KEV1" s="12" t="s">
        <v>2092</v>
      </c>
      <c r="KEW1" s="12" t="s">
        <v>3400</v>
      </c>
      <c r="KEX1" s="12" t="s">
        <v>75</v>
      </c>
      <c r="KEY1" s="12" t="s">
        <v>126</v>
      </c>
      <c r="KEZ1" s="12" t="s">
        <v>3402</v>
      </c>
      <c r="KFA1" s="12" t="s">
        <v>1902</v>
      </c>
      <c r="KFB1" s="12" t="s">
        <v>2089</v>
      </c>
      <c r="KFC1" s="12" t="s">
        <v>2090</v>
      </c>
      <c r="KFD1" s="12" t="s">
        <v>2092</v>
      </c>
      <c r="KFE1" s="12" t="s">
        <v>3400</v>
      </c>
      <c r="KFF1" s="12" t="s">
        <v>75</v>
      </c>
      <c r="KFG1" s="12" t="s">
        <v>126</v>
      </c>
      <c r="KFH1" s="12" t="s">
        <v>3402</v>
      </c>
      <c r="KFI1" s="12" t="s">
        <v>1902</v>
      </c>
      <c r="KFJ1" s="12" t="s">
        <v>2089</v>
      </c>
      <c r="KFK1" s="12" t="s">
        <v>2090</v>
      </c>
      <c r="KFL1" s="12" t="s">
        <v>2092</v>
      </c>
      <c r="KFM1" s="12" t="s">
        <v>3400</v>
      </c>
      <c r="KFN1" s="12" t="s">
        <v>75</v>
      </c>
      <c r="KFO1" s="12" t="s">
        <v>126</v>
      </c>
      <c r="KFP1" s="12" t="s">
        <v>3402</v>
      </c>
      <c r="KFQ1" s="12" t="s">
        <v>1902</v>
      </c>
      <c r="KFR1" s="12" t="s">
        <v>2089</v>
      </c>
      <c r="KFS1" s="12" t="s">
        <v>2090</v>
      </c>
      <c r="KFT1" s="12" t="s">
        <v>2092</v>
      </c>
      <c r="KFU1" s="12" t="s">
        <v>3400</v>
      </c>
      <c r="KFV1" s="12" t="s">
        <v>75</v>
      </c>
      <c r="KFW1" s="12" t="s">
        <v>126</v>
      </c>
      <c r="KFX1" s="12" t="s">
        <v>3402</v>
      </c>
      <c r="KFY1" s="12" t="s">
        <v>1902</v>
      </c>
      <c r="KFZ1" s="12" t="s">
        <v>2089</v>
      </c>
      <c r="KGA1" s="12" t="s">
        <v>2090</v>
      </c>
      <c r="KGB1" s="12" t="s">
        <v>2092</v>
      </c>
      <c r="KGC1" s="12" t="s">
        <v>3400</v>
      </c>
      <c r="KGD1" s="12" t="s">
        <v>75</v>
      </c>
      <c r="KGE1" s="12" t="s">
        <v>126</v>
      </c>
      <c r="KGF1" s="12" t="s">
        <v>3402</v>
      </c>
      <c r="KGG1" s="12" t="s">
        <v>1902</v>
      </c>
      <c r="KGH1" s="12" t="s">
        <v>2089</v>
      </c>
      <c r="KGI1" s="12" t="s">
        <v>2090</v>
      </c>
      <c r="KGJ1" s="12" t="s">
        <v>2092</v>
      </c>
      <c r="KGK1" s="12" t="s">
        <v>3400</v>
      </c>
      <c r="KGL1" s="12" t="s">
        <v>75</v>
      </c>
      <c r="KGM1" s="12" t="s">
        <v>126</v>
      </c>
      <c r="KGN1" s="12" t="s">
        <v>3402</v>
      </c>
      <c r="KGO1" s="12" t="s">
        <v>1902</v>
      </c>
      <c r="KGP1" s="12" t="s">
        <v>2089</v>
      </c>
      <c r="KGQ1" s="12" t="s">
        <v>2090</v>
      </c>
      <c r="KGR1" s="12" t="s">
        <v>2092</v>
      </c>
      <c r="KGS1" s="12" t="s">
        <v>3400</v>
      </c>
      <c r="KGT1" s="12" t="s">
        <v>75</v>
      </c>
      <c r="KGU1" s="12" t="s">
        <v>126</v>
      </c>
      <c r="KGV1" s="12" t="s">
        <v>3402</v>
      </c>
      <c r="KGW1" s="12" t="s">
        <v>1902</v>
      </c>
      <c r="KGX1" s="12" t="s">
        <v>2089</v>
      </c>
      <c r="KGY1" s="12" t="s">
        <v>2090</v>
      </c>
      <c r="KGZ1" s="12" t="s">
        <v>2092</v>
      </c>
      <c r="KHA1" s="12" t="s">
        <v>3400</v>
      </c>
      <c r="KHB1" s="12" t="s">
        <v>75</v>
      </c>
      <c r="KHC1" s="12" t="s">
        <v>126</v>
      </c>
      <c r="KHD1" s="12" t="s">
        <v>3402</v>
      </c>
      <c r="KHE1" s="12" t="s">
        <v>1902</v>
      </c>
      <c r="KHF1" s="12" t="s">
        <v>2089</v>
      </c>
      <c r="KHG1" s="12" t="s">
        <v>2090</v>
      </c>
      <c r="KHH1" s="12" t="s">
        <v>2092</v>
      </c>
      <c r="KHI1" s="12" t="s">
        <v>3400</v>
      </c>
      <c r="KHJ1" s="12" t="s">
        <v>75</v>
      </c>
      <c r="KHK1" s="12" t="s">
        <v>126</v>
      </c>
      <c r="KHL1" s="12" t="s">
        <v>3402</v>
      </c>
      <c r="KHM1" s="12" t="s">
        <v>1902</v>
      </c>
      <c r="KHN1" s="12" t="s">
        <v>2089</v>
      </c>
      <c r="KHO1" s="12" t="s">
        <v>2090</v>
      </c>
      <c r="KHP1" s="12" t="s">
        <v>2092</v>
      </c>
      <c r="KHQ1" s="12" t="s">
        <v>3400</v>
      </c>
      <c r="KHR1" s="12" t="s">
        <v>75</v>
      </c>
      <c r="KHS1" s="12" t="s">
        <v>126</v>
      </c>
      <c r="KHT1" s="12" t="s">
        <v>3402</v>
      </c>
      <c r="KHU1" s="12" t="s">
        <v>1902</v>
      </c>
      <c r="KHV1" s="12" t="s">
        <v>2089</v>
      </c>
      <c r="KHW1" s="12" t="s">
        <v>2090</v>
      </c>
      <c r="KHX1" s="12" t="s">
        <v>2092</v>
      </c>
      <c r="KHY1" s="12" t="s">
        <v>3400</v>
      </c>
      <c r="KHZ1" s="12" t="s">
        <v>75</v>
      </c>
      <c r="KIA1" s="12" t="s">
        <v>126</v>
      </c>
      <c r="KIB1" s="12" t="s">
        <v>3402</v>
      </c>
      <c r="KIC1" s="12" t="s">
        <v>1902</v>
      </c>
      <c r="KID1" s="12" t="s">
        <v>2089</v>
      </c>
      <c r="KIE1" s="12" t="s">
        <v>2090</v>
      </c>
      <c r="KIF1" s="12" t="s">
        <v>2092</v>
      </c>
      <c r="KIG1" s="12" t="s">
        <v>3400</v>
      </c>
      <c r="KIH1" s="12" t="s">
        <v>75</v>
      </c>
      <c r="KII1" s="12" t="s">
        <v>126</v>
      </c>
      <c r="KIJ1" s="12" t="s">
        <v>3402</v>
      </c>
      <c r="KIK1" s="12" t="s">
        <v>1902</v>
      </c>
      <c r="KIL1" s="12" t="s">
        <v>2089</v>
      </c>
      <c r="KIM1" s="12" t="s">
        <v>2090</v>
      </c>
      <c r="KIN1" s="12" t="s">
        <v>2092</v>
      </c>
      <c r="KIO1" s="12" t="s">
        <v>3400</v>
      </c>
      <c r="KIP1" s="12" t="s">
        <v>75</v>
      </c>
      <c r="KIQ1" s="12" t="s">
        <v>126</v>
      </c>
      <c r="KIR1" s="12" t="s">
        <v>3402</v>
      </c>
      <c r="KIS1" s="12" t="s">
        <v>1902</v>
      </c>
      <c r="KIT1" s="12" t="s">
        <v>2089</v>
      </c>
      <c r="KIU1" s="12" t="s">
        <v>2090</v>
      </c>
      <c r="KIV1" s="12" t="s">
        <v>2092</v>
      </c>
      <c r="KIW1" s="12" t="s">
        <v>3400</v>
      </c>
      <c r="KIX1" s="12" t="s">
        <v>75</v>
      </c>
      <c r="KIY1" s="12" t="s">
        <v>126</v>
      </c>
      <c r="KIZ1" s="12" t="s">
        <v>3402</v>
      </c>
      <c r="KJA1" s="12" t="s">
        <v>1902</v>
      </c>
      <c r="KJB1" s="12" t="s">
        <v>2089</v>
      </c>
      <c r="KJC1" s="12" t="s">
        <v>2090</v>
      </c>
      <c r="KJD1" s="12" t="s">
        <v>2092</v>
      </c>
      <c r="KJE1" s="12" t="s">
        <v>3400</v>
      </c>
      <c r="KJF1" s="12" t="s">
        <v>75</v>
      </c>
      <c r="KJG1" s="12" t="s">
        <v>126</v>
      </c>
      <c r="KJH1" s="12" t="s">
        <v>3402</v>
      </c>
      <c r="KJI1" s="12" t="s">
        <v>1902</v>
      </c>
      <c r="KJJ1" s="12" t="s">
        <v>2089</v>
      </c>
      <c r="KJK1" s="12" t="s">
        <v>2090</v>
      </c>
      <c r="KJL1" s="12" t="s">
        <v>2092</v>
      </c>
      <c r="KJM1" s="12" t="s">
        <v>3400</v>
      </c>
      <c r="KJN1" s="12" t="s">
        <v>75</v>
      </c>
      <c r="KJO1" s="12" t="s">
        <v>126</v>
      </c>
      <c r="KJP1" s="12" t="s">
        <v>3402</v>
      </c>
      <c r="KJQ1" s="12" t="s">
        <v>1902</v>
      </c>
      <c r="KJR1" s="12" t="s">
        <v>2089</v>
      </c>
      <c r="KJS1" s="12" t="s">
        <v>2090</v>
      </c>
      <c r="KJT1" s="12" t="s">
        <v>2092</v>
      </c>
      <c r="KJU1" s="12" t="s">
        <v>3400</v>
      </c>
      <c r="KJV1" s="12" t="s">
        <v>75</v>
      </c>
      <c r="KJW1" s="12" t="s">
        <v>126</v>
      </c>
      <c r="KJX1" s="12" t="s">
        <v>3402</v>
      </c>
      <c r="KJY1" s="12" t="s">
        <v>1902</v>
      </c>
      <c r="KJZ1" s="12" t="s">
        <v>2089</v>
      </c>
      <c r="KKA1" s="12" t="s">
        <v>2090</v>
      </c>
      <c r="KKB1" s="12" t="s">
        <v>2092</v>
      </c>
      <c r="KKC1" s="12" t="s">
        <v>3400</v>
      </c>
      <c r="KKD1" s="12" t="s">
        <v>75</v>
      </c>
      <c r="KKE1" s="12" t="s">
        <v>126</v>
      </c>
      <c r="KKF1" s="12" t="s">
        <v>3402</v>
      </c>
      <c r="KKG1" s="12" t="s">
        <v>1902</v>
      </c>
      <c r="KKH1" s="12" t="s">
        <v>2089</v>
      </c>
      <c r="KKI1" s="12" t="s">
        <v>2090</v>
      </c>
      <c r="KKJ1" s="12" t="s">
        <v>2092</v>
      </c>
      <c r="KKK1" s="12" t="s">
        <v>3400</v>
      </c>
      <c r="KKL1" s="12" t="s">
        <v>75</v>
      </c>
      <c r="KKM1" s="12" t="s">
        <v>126</v>
      </c>
      <c r="KKN1" s="12" t="s">
        <v>3402</v>
      </c>
      <c r="KKO1" s="12" t="s">
        <v>1902</v>
      </c>
      <c r="KKP1" s="12" t="s">
        <v>2089</v>
      </c>
      <c r="KKQ1" s="12" t="s">
        <v>2090</v>
      </c>
      <c r="KKR1" s="12" t="s">
        <v>2092</v>
      </c>
      <c r="KKS1" s="12" t="s">
        <v>3400</v>
      </c>
      <c r="KKT1" s="12" t="s">
        <v>75</v>
      </c>
      <c r="KKU1" s="12" t="s">
        <v>126</v>
      </c>
      <c r="KKV1" s="12" t="s">
        <v>3402</v>
      </c>
      <c r="KKW1" s="12" t="s">
        <v>1902</v>
      </c>
      <c r="KKX1" s="12" t="s">
        <v>2089</v>
      </c>
      <c r="KKY1" s="12" t="s">
        <v>2090</v>
      </c>
      <c r="KKZ1" s="12" t="s">
        <v>2092</v>
      </c>
      <c r="KLA1" s="12" t="s">
        <v>3400</v>
      </c>
      <c r="KLB1" s="12" t="s">
        <v>75</v>
      </c>
      <c r="KLC1" s="12" t="s">
        <v>126</v>
      </c>
      <c r="KLD1" s="12" t="s">
        <v>3402</v>
      </c>
      <c r="KLE1" s="12" t="s">
        <v>1902</v>
      </c>
      <c r="KLF1" s="12" t="s">
        <v>2089</v>
      </c>
      <c r="KLG1" s="12" t="s">
        <v>2090</v>
      </c>
      <c r="KLH1" s="12" t="s">
        <v>2092</v>
      </c>
      <c r="KLI1" s="12" t="s">
        <v>3400</v>
      </c>
      <c r="KLJ1" s="12" t="s">
        <v>75</v>
      </c>
      <c r="KLK1" s="12" t="s">
        <v>126</v>
      </c>
      <c r="KLL1" s="12" t="s">
        <v>3402</v>
      </c>
      <c r="KLM1" s="12" t="s">
        <v>1902</v>
      </c>
      <c r="KLN1" s="12" t="s">
        <v>2089</v>
      </c>
      <c r="KLO1" s="12" t="s">
        <v>2090</v>
      </c>
      <c r="KLP1" s="12" t="s">
        <v>2092</v>
      </c>
      <c r="KLQ1" s="12" t="s">
        <v>3400</v>
      </c>
      <c r="KLR1" s="12" t="s">
        <v>75</v>
      </c>
      <c r="KLS1" s="12" t="s">
        <v>126</v>
      </c>
      <c r="KLT1" s="12" t="s">
        <v>3402</v>
      </c>
      <c r="KLU1" s="12" t="s">
        <v>1902</v>
      </c>
      <c r="KLV1" s="12" t="s">
        <v>2089</v>
      </c>
      <c r="KLW1" s="12" t="s">
        <v>2090</v>
      </c>
      <c r="KLX1" s="12" t="s">
        <v>2092</v>
      </c>
      <c r="KLY1" s="12" t="s">
        <v>3400</v>
      </c>
      <c r="KLZ1" s="12" t="s">
        <v>75</v>
      </c>
      <c r="KMA1" s="12" t="s">
        <v>126</v>
      </c>
      <c r="KMB1" s="12" t="s">
        <v>3402</v>
      </c>
      <c r="KMC1" s="12" t="s">
        <v>1902</v>
      </c>
      <c r="KMD1" s="12" t="s">
        <v>2089</v>
      </c>
      <c r="KME1" s="12" t="s">
        <v>2090</v>
      </c>
      <c r="KMF1" s="12" t="s">
        <v>2092</v>
      </c>
      <c r="KMG1" s="12" t="s">
        <v>3400</v>
      </c>
      <c r="KMH1" s="12" t="s">
        <v>75</v>
      </c>
      <c r="KMI1" s="12" t="s">
        <v>126</v>
      </c>
      <c r="KMJ1" s="12" t="s">
        <v>3402</v>
      </c>
      <c r="KMK1" s="12" t="s">
        <v>1902</v>
      </c>
      <c r="KML1" s="12" t="s">
        <v>2089</v>
      </c>
      <c r="KMM1" s="12" t="s">
        <v>2090</v>
      </c>
      <c r="KMN1" s="12" t="s">
        <v>2092</v>
      </c>
      <c r="KMO1" s="12" t="s">
        <v>3400</v>
      </c>
      <c r="KMP1" s="12" t="s">
        <v>75</v>
      </c>
      <c r="KMQ1" s="12" t="s">
        <v>126</v>
      </c>
      <c r="KMR1" s="12" t="s">
        <v>3402</v>
      </c>
      <c r="KMS1" s="12" t="s">
        <v>1902</v>
      </c>
      <c r="KMT1" s="12" t="s">
        <v>2089</v>
      </c>
      <c r="KMU1" s="12" t="s">
        <v>2090</v>
      </c>
      <c r="KMV1" s="12" t="s">
        <v>2092</v>
      </c>
      <c r="KMW1" s="12" t="s">
        <v>3400</v>
      </c>
      <c r="KMX1" s="12" t="s">
        <v>75</v>
      </c>
      <c r="KMY1" s="12" t="s">
        <v>126</v>
      </c>
      <c r="KMZ1" s="12" t="s">
        <v>3402</v>
      </c>
      <c r="KNA1" s="12" t="s">
        <v>1902</v>
      </c>
      <c r="KNB1" s="12" t="s">
        <v>2089</v>
      </c>
      <c r="KNC1" s="12" t="s">
        <v>2090</v>
      </c>
      <c r="KND1" s="12" t="s">
        <v>2092</v>
      </c>
      <c r="KNE1" s="12" t="s">
        <v>3400</v>
      </c>
      <c r="KNF1" s="12" t="s">
        <v>75</v>
      </c>
      <c r="KNG1" s="12" t="s">
        <v>126</v>
      </c>
      <c r="KNH1" s="12" t="s">
        <v>3402</v>
      </c>
      <c r="KNI1" s="12" t="s">
        <v>1902</v>
      </c>
      <c r="KNJ1" s="12" t="s">
        <v>2089</v>
      </c>
      <c r="KNK1" s="12" t="s">
        <v>2090</v>
      </c>
      <c r="KNL1" s="12" t="s">
        <v>2092</v>
      </c>
      <c r="KNM1" s="12" t="s">
        <v>3400</v>
      </c>
      <c r="KNN1" s="12" t="s">
        <v>75</v>
      </c>
      <c r="KNO1" s="12" t="s">
        <v>126</v>
      </c>
      <c r="KNP1" s="12" t="s">
        <v>3402</v>
      </c>
      <c r="KNQ1" s="12" t="s">
        <v>1902</v>
      </c>
      <c r="KNR1" s="12" t="s">
        <v>2089</v>
      </c>
      <c r="KNS1" s="12" t="s">
        <v>2090</v>
      </c>
      <c r="KNT1" s="12" t="s">
        <v>2092</v>
      </c>
      <c r="KNU1" s="12" t="s">
        <v>3400</v>
      </c>
      <c r="KNV1" s="12" t="s">
        <v>75</v>
      </c>
      <c r="KNW1" s="12" t="s">
        <v>126</v>
      </c>
      <c r="KNX1" s="12" t="s">
        <v>3402</v>
      </c>
      <c r="KNY1" s="12" t="s">
        <v>1902</v>
      </c>
      <c r="KNZ1" s="12" t="s">
        <v>2089</v>
      </c>
      <c r="KOA1" s="12" t="s">
        <v>2090</v>
      </c>
      <c r="KOB1" s="12" t="s">
        <v>2092</v>
      </c>
      <c r="KOC1" s="12" t="s">
        <v>3400</v>
      </c>
      <c r="KOD1" s="12" t="s">
        <v>75</v>
      </c>
      <c r="KOE1" s="12" t="s">
        <v>126</v>
      </c>
      <c r="KOF1" s="12" t="s">
        <v>3402</v>
      </c>
      <c r="KOG1" s="12" t="s">
        <v>1902</v>
      </c>
      <c r="KOH1" s="12" t="s">
        <v>2089</v>
      </c>
      <c r="KOI1" s="12" t="s">
        <v>2090</v>
      </c>
      <c r="KOJ1" s="12" t="s">
        <v>2092</v>
      </c>
      <c r="KOK1" s="12" t="s">
        <v>3400</v>
      </c>
      <c r="KOL1" s="12" t="s">
        <v>75</v>
      </c>
      <c r="KOM1" s="12" t="s">
        <v>126</v>
      </c>
      <c r="KON1" s="12" t="s">
        <v>3402</v>
      </c>
      <c r="KOO1" s="12" t="s">
        <v>1902</v>
      </c>
      <c r="KOP1" s="12" t="s">
        <v>2089</v>
      </c>
      <c r="KOQ1" s="12" t="s">
        <v>2090</v>
      </c>
      <c r="KOR1" s="12" t="s">
        <v>2092</v>
      </c>
      <c r="KOS1" s="12" t="s">
        <v>3400</v>
      </c>
      <c r="KOT1" s="12" t="s">
        <v>75</v>
      </c>
      <c r="KOU1" s="12" t="s">
        <v>126</v>
      </c>
      <c r="KOV1" s="12" t="s">
        <v>3402</v>
      </c>
      <c r="KOW1" s="12" t="s">
        <v>1902</v>
      </c>
      <c r="KOX1" s="12" t="s">
        <v>2089</v>
      </c>
      <c r="KOY1" s="12" t="s">
        <v>2090</v>
      </c>
      <c r="KOZ1" s="12" t="s">
        <v>2092</v>
      </c>
      <c r="KPA1" s="12" t="s">
        <v>3400</v>
      </c>
      <c r="KPB1" s="12" t="s">
        <v>75</v>
      </c>
      <c r="KPC1" s="12" t="s">
        <v>126</v>
      </c>
      <c r="KPD1" s="12" t="s">
        <v>3402</v>
      </c>
      <c r="KPE1" s="12" t="s">
        <v>1902</v>
      </c>
      <c r="KPF1" s="12" t="s">
        <v>2089</v>
      </c>
      <c r="KPG1" s="12" t="s">
        <v>2090</v>
      </c>
      <c r="KPH1" s="12" t="s">
        <v>2092</v>
      </c>
      <c r="KPI1" s="12" t="s">
        <v>3400</v>
      </c>
      <c r="KPJ1" s="12" t="s">
        <v>75</v>
      </c>
      <c r="KPK1" s="12" t="s">
        <v>126</v>
      </c>
      <c r="KPL1" s="12" t="s">
        <v>3402</v>
      </c>
      <c r="KPM1" s="12" t="s">
        <v>1902</v>
      </c>
      <c r="KPN1" s="12" t="s">
        <v>2089</v>
      </c>
      <c r="KPO1" s="12" t="s">
        <v>2090</v>
      </c>
      <c r="KPP1" s="12" t="s">
        <v>2092</v>
      </c>
      <c r="KPQ1" s="12" t="s">
        <v>3400</v>
      </c>
      <c r="KPR1" s="12" t="s">
        <v>75</v>
      </c>
      <c r="KPS1" s="12" t="s">
        <v>126</v>
      </c>
      <c r="KPT1" s="12" t="s">
        <v>3402</v>
      </c>
      <c r="KPU1" s="12" t="s">
        <v>1902</v>
      </c>
      <c r="KPV1" s="12" t="s">
        <v>2089</v>
      </c>
      <c r="KPW1" s="12" t="s">
        <v>2090</v>
      </c>
      <c r="KPX1" s="12" t="s">
        <v>2092</v>
      </c>
      <c r="KPY1" s="12" t="s">
        <v>3400</v>
      </c>
      <c r="KPZ1" s="12" t="s">
        <v>75</v>
      </c>
      <c r="KQA1" s="12" t="s">
        <v>126</v>
      </c>
      <c r="KQB1" s="12" t="s">
        <v>3402</v>
      </c>
      <c r="KQC1" s="12" t="s">
        <v>1902</v>
      </c>
      <c r="KQD1" s="12" t="s">
        <v>2089</v>
      </c>
      <c r="KQE1" s="12" t="s">
        <v>2090</v>
      </c>
      <c r="KQF1" s="12" t="s">
        <v>2092</v>
      </c>
      <c r="KQG1" s="12" t="s">
        <v>3400</v>
      </c>
      <c r="KQH1" s="12" t="s">
        <v>75</v>
      </c>
      <c r="KQI1" s="12" t="s">
        <v>126</v>
      </c>
      <c r="KQJ1" s="12" t="s">
        <v>3402</v>
      </c>
      <c r="KQK1" s="12" t="s">
        <v>1902</v>
      </c>
      <c r="KQL1" s="12" t="s">
        <v>2089</v>
      </c>
      <c r="KQM1" s="12" t="s">
        <v>2090</v>
      </c>
      <c r="KQN1" s="12" t="s">
        <v>2092</v>
      </c>
      <c r="KQO1" s="12" t="s">
        <v>3400</v>
      </c>
      <c r="KQP1" s="12" t="s">
        <v>75</v>
      </c>
      <c r="KQQ1" s="12" t="s">
        <v>126</v>
      </c>
      <c r="KQR1" s="12" t="s">
        <v>3402</v>
      </c>
      <c r="KQS1" s="12" t="s">
        <v>1902</v>
      </c>
      <c r="KQT1" s="12" t="s">
        <v>2089</v>
      </c>
      <c r="KQU1" s="12" t="s">
        <v>2090</v>
      </c>
      <c r="KQV1" s="12" t="s">
        <v>2092</v>
      </c>
      <c r="KQW1" s="12" t="s">
        <v>3400</v>
      </c>
      <c r="KQX1" s="12" t="s">
        <v>75</v>
      </c>
      <c r="KQY1" s="12" t="s">
        <v>126</v>
      </c>
      <c r="KQZ1" s="12" t="s">
        <v>3402</v>
      </c>
      <c r="KRA1" s="12" t="s">
        <v>1902</v>
      </c>
      <c r="KRB1" s="12" t="s">
        <v>2089</v>
      </c>
      <c r="KRC1" s="12" t="s">
        <v>2090</v>
      </c>
      <c r="KRD1" s="12" t="s">
        <v>2092</v>
      </c>
      <c r="KRE1" s="12" t="s">
        <v>3400</v>
      </c>
      <c r="KRF1" s="12" t="s">
        <v>75</v>
      </c>
      <c r="KRG1" s="12" t="s">
        <v>126</v>
      </c>
      <c r="KRH1" s="12" t="s">
        <v>3402</v>
      </c>
      <c r="KRI1" s="12" t="s">
        <v>1902</v>
      </c>
      <c r="KRJ1" s="12" t="s">
        <v>2089</v>
      </c>
      <c r="KRK1" s="12" t="s">
        <v>2090</v>
      </c>
      <c r="KRL1" s="12" t="s">
        <v>2092</v>
      </c>
      <c r="KRM1" s="12" t="s">
        <v>3400</v>
      </c>
      <c r="KRN1" s="12" t="s">
        <v>75</v>
      </c>
      <c r="KRO1" s="12" t="s">
        <v>126</v>
      </c>
      <c r="KRP1" s="12" t="s">
        <v>3402</v>
      </c>
      <c r="KRQ1" s="12" t="s">
        <v>1902</v>
      </c>
      <c r="KRR1" s="12" t="s">
        <v>2089</v>
      </c>
      <c r="KRS1" s="12" t="s">
        <v>2090</v>
      </c>
      <c r="KRT1" s="12" t="s">
        <v>2092</v>
      </c>
      <c r="KRU1" s="12" t="s">
        <v>3400</v>
      </c>
      <c r="KRV1" s="12" t="s">
        <v>75</v>
      </c>
      <c r="KRW1" s="12" t="s">
        <v>126</v>
      </c>
      <c r="KRX1" s="12" t="s">
        <v>3402</v>
      </c>
      <c r="KRY1" s="12" t="s">
        <v>1902</v>
      </c>
      <c r="KRZ1" s="12" t="s">
        <v>2089</v>
      </c>
      <c r="KSA1" s="12" t="s">
        <v>2090</v>
      </c>
      <c r="KSB1" s="12" t="s">
        <v>2092</v>
      </c>
      <c r="KSC1" s="12" t="s">
        <v>3400</v>
      </c>
      <c r="KSD1" s="12" t="s">
        <v>75</v>
      </c>
      <c r="KSE1" s="12" t="s">
        <v>126</v>
      </c>
      <c r="KSF1" s="12" t="s">
        <v>3402</v>
      </c>
      <c r="KSG1" s="12" t="s">
        <v>1902</v>
      </c>
      <c r="KSH1" s="12" t="s">
        <v>2089</v>
      </c>
      <c r="KSI1" s="12" t="s">
        <v>2090</v>
      </c>
      <c r="KSJ1" s="12" t="s">
        <v>2092</v>
      </c>
      <c r="KSK1" s="12" t="s">
        <v>3400</v>
      </c>
      <c r="KSL1" s="12" t="s">
        <v>75</v>
      </c>
      <c r="KSM1" s="12" t="s">
        <v>126</v>
      </c>
      <c r="KSN1" s="12" t="s">
        <v>3402</v>
      </c>
      <c r="KSO1" s="12" t="s">
        <v>1902</v>
      </c>
      <c r="KSP1" s="12" t="s">
        <v>2089</v>
      </c>
      <c r="KSQ1" s="12" t="s">
        <v>2090</v>
      </c>
      <c r="KSR1" s="12" t="s">
        <v>2092</v>
      </c>
      <c r="KSS1" s="12" t="s">
        <v>3400</v>
      </c>
      <c r="KST1" s="12" t="s">
        <v>75</v>
      </c>
      <c r="KSU1" s="12" t="s">
        <v>126</v>
      </c>
      <c r="KSV1" s="12" t="s">
        <v>3402</v>
      </c>
      <c r="KSW1" s="12" t="s">
        <v>1902</v>
      </c>
      <c r="KSX1" s="12" t="s">
        <v>2089</v>
      </c>
      <c r="KSY1" s="12" t="s">
        <v>2090</v>
      </c>
      <c r="KSZ1" s="12" t="s">
        <v>2092</v>
      </c>
      <c r="KTA1" s="12" t="s">
        <v>3400</v>
      </c>
      <c r="KTB1" s="12" t="s">
        <v>75</v>
      </c>
      <c r="KTC1" s="12" t="s">
        <v>126</v>
      </c>
      <c r="KTD1" s="12" t="s">
        <v>3402</v>
      </c>
      <c r="KTE1" s="12" t="s">
        <v>1902</v>
      </c>
      <c r="KTF1" s="12" t="s">
        <v>2089</v>
      </c>
      <c r="KTG1" s="12" t="s">
        <v>2090</v>
      </c>
      <c r="KTH1" s="12" t="s">
        <v>2092</v>
      </c>
      <c r="KTI1" s="12" t="s">
        <v>3400</v>
      </c>
      <c r="KTJ1" s="12" t="s">
        <v>75</v>
      </c>
      <c r="KTK1" s="12" t="s">
        <v>126</v>
      </c>
      <c r="KTL1" s="12" t="s">
        <v>3402</v>
      </c>
      <c r="KTM1" s="12" t="s">
        <v>1902</v>
      </c>
      <c r="KTN1" s="12" t="s">
        <v>2089</v>
      </c>
      <c r="KTO1" s="12" t="s">
        <v>2090</v>
      </c>
      <c r="KTP1" s="12" t="s">
        <v>2092</v>
      </c>
      <c r="KTQ1" s="12" t="s">
        <v>3400</v>
      </c>
      <c r="KTR1" s="12" t="s">
        <v>75</v>
      </c>
      <c r="KTS1" s="12" t="s">
        <v>126</v>
      </c>
      <c r="KTT1" s="12" t="s">
        <v>3402</v>
      </c>
      <c r="KTU1" s="12" t="s">
        <v>1902</v>
      </c>
      <c r="KTV1" s="12" t="s">
        <v>2089</v>
      </c>
      <c r="KTW1" s="12" t="s">
        <v>2090</v>
      </c>
      <c r="KTX1" s="12" t="s">
        <v>2092</v>
      </c>
      <c r="KTY1" s="12" t="s">
        <v>3400</v>
      </c>
      <c r="KTZ1" s="12" t="s">
        <v>75</v>
      </c>
      <c r="KUA1" s="12" t="s">
        <v>126</v>
      </c>
      <c r="KUB1" s="12" t="s">
        <v>3402</v>
      </c>
      <c r="KUC1" s="12" t="s">
        <v>1902</v>
      </c>
      <c r="KUD1" s="12" t="s">
        <v>2089</v>
      </c>
      <c r="KUE1" s="12" t="s">
        <v>2090</v>
      </c>
      <c r="KUF1" s="12" t="s">
        <v>2092</v>
      </c>
      <c r="KUG1" s="12" t="s">
        <v>3400</v>
      </c>
      <c r="KUH1" s="12" t="s">
        <v>75</v>
      </c>
      <c r="KUI1" s="12" t="s">
        <v>126</v>
      </c>
      <c r="KUJ1" s="12" t="s">
        <v>3402</v>
      </c>
      <c r="KUK1" s="12" t="s">
        <v>1902</v>
      </c>
      <c r="KUL1" s="12" t="s">
        <v>2089</v>
      </c>
      <c r="KUM1" s="12" t="s">
        <v>2090</v>
      </c>
      <c r="KUN1" s="12" t="s">
        <v>2092</v>
      </c>
      <c r="KUO1" s="12" t="s">
        <v>3400</v>
      </c>
      <c r="KUP1" s="12" t="s">
        <v>75</v>
      </c>
      <c r="KUQ1" s="12" t="s">
        <v>126</v>
      </c>
      <c r="KUR1" s="12" t="s">
        <v>3402</v>
      </c>
      <c r="KUS1" s="12" t="s">
        <v>1902</v>
      </c>
      <c r="KUT1" s="12" t="s">
        <v>2089</v>
      </c>
      <c r="KUU1" s="12" t="s">
        <v>2090</v>
      </c>
      <c r="KUV1" s="12" t="s">
        <v>2092</v>
      </c>
      <c r="KUW1" s="12" t="s">
        <v>3400</v>
      </c>
      <c r="KUX1" s="12" t="s">
        <v>75</v>
      </c>
      <c r="KUY1" s="12" t="s">
        <v>126</v>
      </c>
      <c r="KUZ1" s="12" t="s">
        <v>3402</v>
      </c>
      <c r="KVA1" s="12" t="s">
        <v>1902</v>
      </c>
      <c r="KVB1" s="12" t="s">
        <v>2089</v>
      </c>
      <c r="KVC1" s="12" t="s">
        <v>2090</v>
      </c>
      <c r="KVD1" s="12" t="s">
        <v>2092</v>
      </c>
      <c r="KVE1" s="12" t="s">
        <v>3400</v>
      </c>
      <c r="KVF1" s="12" t="s">
        <v>75</v>
      </c>
      <c r="KVG1" s="12" t="s">
        <v>126</v>
      </c>
      <c r="KVH1" s="12" t="s">
        <v>3402</v>
      </c>
      <c r="KVI1" s="12" t="s">
        <v>1902</v>
      </c>
      <c r="KVJ1" s="12" t="s">
        <v>2089</v>
      </c>
      <c r="KVK1" s="12" t="s">
        <v>2090</v>
      </c>
      <c r="KVL1" s="12" t="s">
        <v>2092</v>
      </c>
      <c r="KVM1" s="12" t="s">
        <v>3400</v>
      </c>
      <c r="KVN1" s="12" t="s">
        <v>75</v>
      </c>
      <c r="KVO1" s="12" t="s">
        <v>126</v>
      </c>
      <c r="KVP1" s="12" t="s">
        <v>3402</v>
      </c>
      <c r="KVQ1" s="12" t="s">
        <v>1902</v>
      </c>
      <c r="KVR1" s="12" t="s">
        <v>2089</v>
      </c>
      <c r="KVS1" s="12" t="s">
        <v>2090</v>
      </c>
      <c r="KVT1" s="12" t="s">
        <v>2092</v>
      </c>
      <c r="KVU1" s="12" t="s">
        <v>3400</v>
      </c>
      <c r="KVV1" s="12" t="s">
        <v>75</v>
      </c>
      <c r="KVW1" s="12" t="s">
        <v>126</v>
      </c>
      <c r="KVX1" s="12" t="s">
        <v>3402</v>
      </c>
      <c r="KVY1" s="12" t="s">
        <v>1902</v>
      </c>
      <c r="KVZ1" s="12" t="s">
        <v>2089</v>
      </c>
      <c r="KWA1" s="12" t="s">
        <v>2090</v>
      </c>
      <c r="KWB1" s="12" t="s">
        <v>2092</v>
      </c>
      <c r="KWC1" s="12" t="s">
        <v>3400</v>
      </c>
      <c r="KWD1" s="12" t="s">
        <v>75</v>
      </c>
      <c r="KWE1" s="12" t="s">
        <v>126</v>
      </c>
      <c r="KWF1" s="12" t="s">
        <v>3402</v>
      </c>
      <c r="KWG1" s="12" t="s">
        <v>1902</v>
      </c>
      <c r="KWH1" s="12" t="s">
        <v>2089</v>
      </c>
      <c r="KWI1" s="12" t="s">
        <v>2090</v>
      </c>
      <c r="KWJ1" s="12" t="s">
        <v>2092</v>
      </c>
      <c r="KWK1" s="12" t="s">
        <v>3400</v>
      </c>
      <c r="KWL1" s="12" t="s">
        <v>75</v>
      </c>
      <c r="KWM1" s="12" t="s">
        <v>126</v>
      </c>
      <c r="KWN1" s="12" t="s">
        <v>3402</v>
      </c>
      <c r="KWO1" s="12" t="s">
        <v>1902</v>
      </c>
      <c r="KWP1" s="12" t="s">
        <v>2089</v>
      </c>
      <c r="KWQ1" s="12" t="s">
        <v>2090</v>
      </c>
      <c r="KWR1" s="12" t="s">
        <v>2092</v>
      </c>
      <c r="KWS1" s="12" t="s">
        <v>3400</v>
      </c>
      <c r="KWT1" s="12" t="s">
        <v>75</v>
      </c>
      <c r="KWU1" s="12" t="s">
        <v>126</v>
      </c>
      <c r="KWV1" s="12" t="s">
        <v>3402</v>
      </c>
      <c r="KWW1" s="12" t="s">
        <v>1902</v>
      </c>
      <c r="KWX1" s="12" t="s">
        <v>2089</v>
      </c>
      <c r="KWY1" s="12" t="s">
        <v>2090</v>
      </c>
      <c r="KWZ1" s="12" t="s">
        <v>2092</v>
      </c>
      <c r="KXA1" s="12" t="s">
        <v>3400</v>
      </c>
      <c r="KXB1" s="12" t="s">
        <v>75</v>
      </c>
      <c r="KXC1" s="12" t="s">
        <v>126</v>
      </c>
      <c r="KXD1" s="12" t="s">
        <v>3402</v>
      </c>
      <c r="KXE1" s="12" t="s">
        <v>1902</v>
      </c>
      <c r="KXF1" s="12" t="s">
        <v>2089</v>
      </c>
      <c r="KXG1" s="12" t="s">
        <v>2090</v>
      </c>
      <c r="KXH1" s="12" t="s">
        <v>2092</v>
      </c>
      <c r="KXI1" s="12" t="s">
        <v>3400</v>
      </c>
      <c r="KXJ1" s="12" t="s">
        <v>75</v>
      </c>
      <c r="KXK1" s="12" t="s">
        <v>126</v>
      </c>
      <c r="KXL1" s="12" t="s">
        <v>3402</v>
      </c>
      <c r="KXM1" s="12" t="s">
        <v>1902</v>
      </c>
      <c r="KXN1" s="12" t="s">
        <v>2089</v>
      </c>
      <c r="KXO1" s="12" t="s">
        <v>2090</v>
      </c>
      <c r="KXP1" s="12" t="s">
        <v>2092</v>
      </c>
      <c r="KXQ1" s="12" t="s">
        <v>3400</v>
      </c>
      <c r="KXR1" s="12" t="s">
        <v>75</v>
      </c>
      <c r="KXS1" s="12" t="s">
        <v>126</v>
      </c>
      <c r="KXT1" s="12" t="s">
        <v>3402</v>
      </c>
      <c r="KXU1" s="12" t="s">
        <v>1902</v>
      </c>
      <c r="KXV1" s="12" t="s">
        <v>2089</v>
      </c>
      <c r="KXW1" s="12" t="s">
        <v>2090</v>
      </c>
      <c r="KXX1" s="12" t="s">
        <v>2092</v>
      </c>
      <c r="KXY1" s="12" t="s">
        <v>3400</v>
      </c>
      <c r="KXZ1" s="12" t="s">
        <v>75</v>
      </c>
      <c r="KYA1" s="12" t="s">
        <v>126</v>
      </c>
      <c r="KYB1" s="12" t="s">
        <v>3402</v>
      </c>
      <c r="KYC1" s="12" t="s">
        <v>1902</v>
      </c>
      <c r="KYD1" s="12" t="s">
        <v>2089</v>
      </c>
      <c r="KYE1" s="12" t="s">
        <v>2090</v>
      </c>
      <c r="KYF1" s="12" t="s">
        <v>2092</v>
      </c>
      <c r="KYG1" s="12" t="s">
        <v>3400</v>
      </c>
      <c r="KYH1" s="12" t="s">
        <v>75</v>
      </c>
      <c r="KYI1" s="12" t="s">
        <v>126</v>
      </c>
      <c r="KYJ1" s="12" t="s">
        <v>3402</v>
      </c>
      <c r="KYK1" s="12" t="s">
        <v>1902</v>
      </c>
      <c r="KYL1" s="12" t="s">
        <v>2089</v>
      </c>
      <c r="KYM1" s="12" t="s">
        <v>2090</v>
      </c>
      <c r="KYN1" s="12" t="s">
        <v>2092</v>
      </c>
      <c r="KYO1" s="12" t="s">
        <v>3400</v>
      </c>
      <c r="KYP1" s="12" t="s">
        <v>75</v>
      </c>
      <c r="KYQ1" s="12" t="s">
        <v>126</v>
      </c>
      <c r="KYR1" s="12" t="s">
        <v>3402</v>
      </c>
      <c r="KYS1" s="12" t="s">
        <v>1902</v>
      </c>
      <c r="KYT1" s="12" t="s">
        <v>2089</v>
      </c>
      <c r="KYU1" s="12" t="s">
        <v>2090</v>
      </c>
      <c r="KYV1" s="12" t="s">
        <v>2092</v>
      </c>
      <c r="KYW1" s="12" t="s">
        <v>3400</v>
      </c>
      <c r="KYX1" s="12" t="s">
        <v>75</v>
      </c>
      <c r="KYY1" s="12" t="s">
        <v>126</v>
      </c>
      <c r="KYZ1" s="12" t="s">
        <v>3402</v>
      </c>
      <c r="KZA1" s="12" t="s">
        <v>1902</v>
      </c>
      <c r="KZB1" s="12" t="s">
        <v>2089</v>
      </c>
      <c r="KZC1" s="12" t="s">
        <v>2090</v>
      </c>
      <c r="KZD1" s="12" t="s">
        <v>2092</v>
      </c>
      <c r="KZE1" s="12" t="s">
        <v>3400</v>
      </c>
      <c r="KZF1" s="12" t="s">
        <v>75</v>
      </c>
      <c r="KZG1" s="12" t="s">
        <v>126</v>
      </c>
      <c r="KZH1" s="12" t="s">
        <v>3402</v>
      </c>
      <c r="KZI1" s="12" t="s">
        <v>1902</v>
      </c>
      <c r="KZJ1" s="12" t="s">
        <v>2089</v>
      </c>
      <c r="KZK1" s="12" t="s">
        <v>2090</v>
      </c>
      <c r="KZL1" s="12" t="s">
        <v>2092</v>
      </c>
      <c r="KZM1" s="12" t="s">
        <v>3400</v>
      </c>
      <c r="KZN1" s="12" t="s">
        <v>75</v>
      </c>
      <c r="KZO1" s="12" t="s">
        <v>126</v>
      </c>
      <c r="KZP1" s="12" t="s">
        <v>3402</v>
      </c>
      <c r="KZQ1" s="12" t="s">
        <v>1902</v>
      </c>
      <c r="KZR1" s="12" t="s">
        <v>2089</v>
      </c>
      <c r="KZS1" s="12" t="s">
        <v>2090</v>
      </c>
      <c r="KZT1" s="12" t="s">
        <v>2092</v>
      </c>
      <c r="KZU1" s="12" t="s">
        <v>3400</v>
      </c>
      <c r="KZV1" s="12" t="s">
        <v>75</v>
      </c>
      <c r="KZW1" s="12" t="s">
        <v>126</v>
      </c>
      <c r="KZX1" s="12" t="s">
        <v>3402</v>
      </c>
      <c r="KZY1" s="12" t="s">
        <v>1902</v>
      </c>
      <c r="KZZ1" s="12" t="s">
        <v>2089</v>
      </c>
      <c r="LAA1" s="12" t="s">
        <v>2090</v>
      </c>
      <c r="LAB1" s="12" t="s">
        <v>2092</v>
      </c>
      <c r="LAC1" s="12" t="s">
        <v>3400</v>
      </c>
      <c r="LAD1" s="12" t="s">
        <v>75</v>
      </c>
      <c r="LAE1" s="12" t="s">
        <v>126</v>
      </c>
      <c r="LAF1" s="12" t="s">
        <v>3402</v>
      </c>
      <c r="LAG1" s="12" t="s">
        <v>1902</v>
      </c>
      <c r="LAH1" s="12" t="s">
        <v>2089</v>
      </c>
      <c r="LAI1" s="12" t="s">
        <v>2090</v>
      </c>
      <c r="LAJ1" s="12" t="s">
        <v>2092</v>
      </c>
      <c r="LAK1" s="12" t="s">
        <v>3400</v>
      </c>
      <c r="LAL1" s="12" t="s">
        <v>75</v>
      </c>
      <c r="LAM1" s="12" t="s">
        <v>126</v>
      </c>
      <c r="LAN1" s="12" t="s">
        <v>3402</v>
      </c>
      <c r="LAO1" s="12" t="s">
        <v>1902</v>
      </c>
      <c r="LAP1" s="12" t="s">
        <v>2089</v>
      </c>
      <c r="LAQ1" s="12" t="s">
        <v>2090</v>
      </c>
      <c r="LAR1" s="12" t="s">
        <v>2092</v>
      </c>
      <c r="LAS1" s="12" t="s">
        <v>3400</v>
      </c>
      <c r="LAT1" s="12" t="s">
        <v>75</v>
      </c>
      <c r="LAU1" s="12" t="s">
        <v>126</v>
      </c>
      <c r="LAV1" s="12" t="s">
        <v>3402</v>
      </c>
      <c r="LAW1" s="12" t="s">
        <v>1902</v>
      </c>
      <c r="LAX1" s="12" t="s">
        <v>2089</v>
      </c>
      <c r="LAY1" s="12" t="s">
        <v>2090</v>
      </c>
      <c r="LAZ1" s="12" t="s">
        <v>2092</v>
      </c>
      <c r="LBA1" s="12" t="s">
        <v>3400</v>
      </c>
      <c r="LBB1" s="12" t="s">
        <v>75</v>
      </c>
      <c r="LBC1" s="12" t="s">
        <v>126</v>
      </c>
      <c r="LBD1" s="12" t="s">
        <v>3402</v>
      </c>
      <c r="LBE1" s="12" t="s">
        <v>1902</v>
      </c>
      <c r="LBF1" s="12" t="s">
        <v>2089</v>
      </c>
      <c r="LBG1" s="12" t="s">
        <v>2090</v>
      </c>
      <c r="LBH1" s="12" t="s">
        <v>2092</v>
      </c>
      <c r="LBI1" s="12" t="s">
        <v>3400</v>
      </c>
      <c r="LBJ1" s="12" t="s">
        <v>75</v>
      </c>
      <c r="LBK1" s="12" t="s">
        <v>126</v>
      </c>
      <c r="LBL1" s="12" t="s">
        <v>3402</v>
      </c>
      <c r="LBM1" s="12" t="s">
        <v>1902</v>
      </c>
      <c r="LBN1" s="12" t="s">
        <v>2089</v>
      </c>
      <c r="LBO1" s="12" t="s">
        <v>2090</v>
      </c>
      <c r="LBP1" s="12" t="s">
        <v>2092</v>
      </c>
      <c r="LBQ1" s="12" t="s">
        <v>3400</v>
      </c>
      <c r="LBR1" s="12" t="s">
        <v>75</v>
      </c>
      <c r="LBS1" s="12" t="s">
        <v>126</v>
      </c>
      <c r="LBT1" s="12" t="s">
        <v>3402</v>
      </c>
      <c r="LBU1" s="12" t="s">
        <v>1902</v>
      </c>
      <c r="LBV1" s="12" t="s">
        <v>2089</v>
      </c>
      <c r="LBW1" s="12" t="s">
        <v>2090</v>
      </c>
      <c r="LBX1" s="12" t="s">
        <v>2092</v>
      </c>
      <c r="LBY1" s="12" t="s">
        <v>3400</v>
      </c>
      <c r="LBZ1" s="12" t="s">
        <v>75</v>
      </c>
      <c r="LCA1" s="12" t="s">
        <v>126</v>
      </c>
      <c r="LCB1" s="12" t="s">
        <v>3402</v>
      </c>
      <c r="LCC1" s="12" t="s">
        <v>1902</v>
      </c>
      <c r="LCD1" s="12" t="s">
        <v>2089</v>
      </c>
      <c r="LCE1" s="12" t="s">
        <v>2090</v>
      </c>
      <c r="LCF1" s="12" t="s">
        <v>2092</v>
      </c>
      <c r="LCG1" s="12" t="s">
        <v>3400</v>
      </c>
      <c r="LCH1" s="12" t="s">
        <v>75</v>
      </c>
      <c r="LCI1" s="12" t="s">
        <v>126</v>
      </c>
      <c r="LCJ1" s="12" t="s">
        <v>3402</v>
      </c>
      <c r="LCK1" s="12" t="s">
        <v>1902</v>
      </c>
      <c r="LCL1" s="12" t="s">
        <v>2089</v>
      </c>
      <c r="LCM1" s="12" t="s">
        <v>2090</v>
      </c>
      <c r="LCN1" s="12" t="s">
        <v>2092</v>
      </c>
      <c r="LCO1" s="12" t="s">
        <v>3400</v>
      </c>
      <c r="LCP1" s="12" t="s">
        <v>75</v>
      </c>
      <c r="LCQ1" s="12" t="s">
        <v>126</v>
      </c>
      <c r="LCR1" s="12" t="s">
        <v>3402</v>
      </c>
      <c r="LCS1" s="12" t="s">
        <v>1902</v>
      </c>
      <c r="LCT1" s="12" t="s">
        <v>2089</v>
      </c>
      <c r="LCU1" s="12" t="s">
        <v>2090</v>
      </c>
      <c r="LCV1" s="12" t="s">
        <v>2092</v>
      </c>
      <c r="LCW1" s="12" t="s">
        <v>3400</v>
      </c>
      <c r="LCX1" s="12" t="s">
        <v>75</v>
      </c>
      <c r="LCY1" s="12" t="s">
        <v>126</v>
      </c>
      <c r="LCZ1" s="12" t="s">
        <v>3402</v>
      </c>
      <c r="LDA1" s="12" t="s">
        <v>1902</v>
      </c>
      <c r="LDB1" s="12" t="s">
        <v>2089</v>
      </c>
      <c r="LDC1" s="12" t="s">
        <v>2090</v>
      </c>
      <c r="LDD1" s="12" t="s">
        <v>2092</v>
      </c>
      <c r="LDE1" s="12" t="s">
        <v>3400</v>
      </c>
      <c r="LDF1" s="12" t="s">
        <v>75</v>
      </c>
      <c r="LDG1" s="12" t="s">
        <v>126</v>
      </c>
      <c r="LDH1" s="12" t="s">
        <v>3402</v>
      </c>
      <c r="LDI1" s="12" t="s">
        <v>1902</v>
      </c>
      <c r="LDJ1" s="12" t="s">
        <v>2089</v>
      </c>
      <c r="LDK1" s="12" t="s">
        <v>2090</v>
      </c>
      <c r="LDL1" s="12" t="s">
        <v>2092</v>
      </c>
      <c r="LDM1" s="12" t="s">
        <v>3400</v>
      </c>
      <c r="LDN1" s="12" t="s">
        <v>75</v>
      </c>
      <c r="LDO1" s="12" t="s">
        <v>126</v>
      </c>
      <c r="LDP1" s="12" t="s">
        <v>3402</v>
      </c>
      <c r="LDQ1" s="12" t="s">
        <v>1902</v>
      </c>
      <c r="LDR1" s="12" t="s">
        <v>2089</v>
      </c>
      <c r="LDS1" s="12" t="s">
        <v>2090</v>
      </c>
      <c r="LDT1" s="12" t="s">
        <v>2092</v>
      </c>
      <c r="LDU1" s="12" t="s">
        <v>3400</v>
      </c>
      <c r="LDV1" s="12" t="s">
        <v>75</v>
      </c>
      <c r="LDW1" s="12" t="s">
        <v>126</v>
      </c>
      <c r="LDX1" s="12" t="s">
        <v>3402</v>
      </c>
      <c r="LDY1" s="12" t="s">
        <v>1902</v>
      </c>
      <c r="LDZ1" s="12" t="s">
        <v>2089</v>
      </c>
      <c r="LEA1" s="12" t="s">
        <v>2090</v>
      </c>
      <c r="LEB1" s="12" t="s">
        <v>2092</v>
      </c>
      <c r="LEC1" s="12" t="s">
        <v>3400</v>
      </c>
      <c r="LED1" s="12" t="s">
        <v>75</v>
      </c>
      <c r="LEE1" s="12" t="s">
        <v>126</v>
      </c>
      <c r="LEF1" s="12" t="s">
        <v>3402</v>
      </c>
      <c r="LEG1" s="12" t="s">
        <v>1902</v>
      </c>
      <c r="LEH1" s="12" t="s">
        <v>2089</v>
      </c>
      <c r="LEI1" s="12" t="s">
        <v>2090</v>
      </c>
      <c r="LEJ1" s="12" t="s">
        <v>2092</v>
      </c>
      <c r="LEK1" s="12" t="s">
        <v>3400</v>
      </c>
      <c r="LEL1" s="12" t="s">
        <v>75</v>
      </c>
      <c r="LEM1" s="12" t="s">
        <v>126</v>
      </c>
      <c r="LEN1" s="12" t="s">
        <v>3402</v>
      </c>
      <c r="LEO1" s="12" t="s">
        <v>1902</v>
      </c>
      <c r="LEP1" s="12" t="s">
        <v>2089</v>
      </c>
      <c r="LEQ1" s="12" t="s">
        <v>2090</v>
      </c>
      <c r="LER1" s="12" t="s">
        <v>2092</v>
      </c>
      <c r="LES1" s="12" t="s">
        <v>3400</v>
      </c>
      <c r="LET1" s="12" t="s">
        <v>75</v>
      </c>
      <c r="LEU1" s="12" t="s">
        <v>126</v>
      </c>
      <c r="LEV1" s="12" t="s">
        <v>3402</v>
      </c>
      <c r="LEW1" s="12" t="s">
        <v>1902</v>
      </c>
      <c r="LEX1" s="12" t="s">
        <v>2089</v>
      </c>
      <c r="LEY1" s="12" t="s">
        <v>2090</v>
      </c>
      <c r="LEZ1" s="12" t="s">
        <v>2092</v>
      </c>
      <c r="LFA1" s="12" t="s">
        <v>3400</v>
      </c>
      <c r="LFB1" s="12" t="s">
        <v>75</v>
      </c>
      <c r="LFC1" s="12" t="s">
        <v>126</v>
      </c>
      <c r="LFD1" s="12" t="s">
        <v>3402</v>
      </c>
      <c r="LFE1" s="12" t="s">
        <v>1902</v>
      </c>
      <c r="LFF1" s="12" t="s">
        <v>2089</v>
      </c>
      <c r="LFG1" s="12" t="s">
        <v>2090</v>
      </c>
      <c r="LFH1" s="12" t="s">
        <v>2092</v>
      </c>
      <c r="LFI1" s="12" t="s">
        <v>3400</v>
      </c>
      <c r="LFJ1" s="12" t="s">
        <v>75</v>
      </c>
      <c r="LFK1" s="12" t="s">
        <v>126</v>
      </c>
      <c r="LFL1" s="12" t="s">
        <v>3402</v>
      </c>
      <c r="LFM1" s="12" t="s">
        <v>1902</v>
      </c>
      <c r="LFN1" s="12" t="s">
        <v>2089</v>
      </c>
      <c r="LFO1" s="12" t="s">
        <v>2090</v>
      </c>
      <c r="LFP1" s="12" t="s">
        <v>2092</v>
      </c>
      <c r="LFQ1" s="12" t="s">
        <v>3400</v>
      </c>
      <c r="LFR1" s="12" t="s">
        <v>75</v>
      </c>
      <c r="LFS1" s="12" t="s">
        <v>126</v>
      </c>
      <c r="LFT1" s="12" t="s">
        <v>3402</v>
      </c>
      <c r="LFU1" s="12" t="s">
        <v>1902</v>
      </c>
      <c r="LFV1" s="12" t="s">
        <v>2089</v>
      </c>
      <c r="LFW1" s="12" t="s">
        <v>2090</v>
      </c>
      <c r="LFX1" s="12" t="s">
        <v>2092</v>
      </c>
      <c r="LFY1" s="12" t="s">
        <v>3400</v>
      </c>
      <c r="LFZ1" s="12" t="s">
        <v>75</v>
      </c>
      <c r="LGA1" s="12" t="s">
        <v>126</v>
      </c>
      <c r="LGB1" s="12" t="s">
        <v>3402</v>
      </c>
      <c r="LGC1" s="12" t="s">
        <v>1902</v>
      </c>
      <c r="LGD1" s="12" t="s">
        <v>2089</v>
      </c>
      <c r="LGE1" s="12" t="s">
        <v>2090</v>
      </c>
      <c r="LGF1" s="12" t="s">
        <v>2092</v>
      </c>
      <c r="LGG1" s="12" t="s">
        <v>3400</v>
      </c>
      <c r="LGH1" s="12" t="s">
        <v>75</v>
      </c>
      <c r="LGI1" s="12" t="s">
        <v>126</v>
      </c>
      <c r="LGJ1" s="12" t="s">
        <v>3402</v>
      </c>
      <c r="LGK1" s="12" t="s">
        <v>1902</v>
      </c>
      <c r="LGL1" s="12" t="s">
        <v>2089</v>
      </c>
      <c r="LGM1" s="12" t="s">
        <v>2090</v>
      </c>
      <c r="LGN1" s="12" t="s">
        <v>2092</v>
      </c>
      <c r="LGO1" s="12" t="s">
        <v>3400</v>
      </c>
      <c r="LGP1" s="12" t="s">
        <v>75</v>
      </c>
      <c r="LGQ1" s="12" t="s">
        <v>126</v>
      </c>
      <c r="LGR1" s="12" t="s">
        <v>3402</v>
      </c>
      <c r="LGS1" s="12" t="s">
        <v>1902</v>
      </c>
      <c r="LGT1" s="12" t="s">
        <v>2089</v>
      </c>
      <c r="LGU1" s="12" t="s">
        <v>2090</v>
      </c>
      <c r="LGV1" s="12" t="s">
        <v>2092</v>
      </c>
      <c r="LGW1" s="12" t="s">
        <v>3400</v>
      </c>
      <c r="LGX1" s="12" t="s">
        <v>75</v>
      </c>
      <c r="LGY1" s="12" t="s">
        <v>126</v>
      </c>
      <c r="LGZ1" s="12" t="s">
        <v>3402</v>
      </c>
      <c r="LHA1" s="12" t="s">
        <v>1902</v>
      </c>
      <c r="LHB1" s="12" t="s">
        <v>2089</v>
      </c>
      <c r="LHC1" s="12" t="s">
        <v>2090</v>
      </c>
      <c r="LHD1" s="12" t="s">
        <v>2092</v>
      </c>
      <c r="LHE1" s="12" t="s">
        <v>3400</v>
      </c>
      <c r="LHF1" s="12" t="s">
        <v>75</v>
      </c>
      <c r="LHG1" s="12" t="s">
        <v>126</v>
      </c>
      <c r="LHH1" s="12" t="s">
        <v>3402</v>
      </c>
      <c r="LHI1" s="12" t="s">
        <v>1902</v>
      </c>
      <c r="LHJ1" s="12" t="s">
        <v>2089</v>
      </c>
      <c r="LHK1" s="12" t="s">
        <v>2090</v>
      </c>
      <c r="LHL1" s="12" t="s">
        <v>2092</v>
      </c>
      <c r="LHM1" s="12" t="s">
        <v>3400</v>
      </c>
      <c r="LHN1" s="12" t="s">
        <v>75</v>
      </c>
      <c r="LHO1" s="12" t="s">
        <v>126</v>
      </c>
      <c r="LHP1" s="12" t="s">
        <v>3402</v>
      </c>
      <c r="LHQ1" s="12" t="s">
        <v>1902</v>
      </c>
      <c r="LHR1" s="12" t="s">
        <v>2089</v>
      </c>
      <c r="LHS1" s="12" t="s">
        <v>2090</v>
      </c>
      <c r="LHT1" s="12" t="s">
        <v>2092</v>
      </c>
      <c r="LHU1" s="12" t="s">
        <v>3400</v>
      </c>
      <c r="LHV1" s="12" t="s">
        <v>75</v>
      </c>
      <c r="LHW1" s="12" t="s">
        <v>126</v>
      </c>
      <c r="LHX1" s="12" t="s">
        <v>3402</v>
      </c>
      <c r="LHY1" s="12" t="s">
        <v>1902</v>
      </c>
      <c r="LHZ1" s="12" t="s">
        <v>2089</v>
      </c>
      <c r="LIA1" s="12" t="s">
        <v>2090</v>
      </c>
      <c r="LIB1" s="12" t="s">
        <v>2092</v>
      </c>
      <c r="LIC1" s="12" t="s">
        <v>3400</v>
      </c>
      <c r="LID1" s="12" t="s">
        <v>75</v>
      </c>
      <c r="LIE1" s="12" t="s">
        <v>126</v>
      </c>
      <c r="LIF1" s="12" t="s">
        <v>3402</v>
      </c>
      <c r="LIG1" s="12" t="s">
        <v>1902</v>
      </c>
      <c r="LIH1" s="12" t="s">
        <v>2089</v>
      </c>
      <c r="LII1" s="12" t="s">
        <v>2090</v>
      </c>
      <c r="LIJ1" s="12" t="s">
        <v>2092</v>
      </c>
      <c r="LIK1" s="12" t="s">
        <v>3400</v>
      </c>
      <c r="LIL1" s="12" t="s">
        <v>75</v>
      </c>
      <c r="LIM1" s="12" t="s">
        <v>126</v>
      </c>
      <c r="LIN1" s="12" t="s">
        <v>3402</v>
      </c>
      <c r="LIO1" s="12" t="s">
        <v>1902</v>
      </c>
      <c r="LIP1" s="12" t="s">
        <v>2089</v>
      </c>
      <c r="LIQ1" s="12" t="s">
        <v>2090</v>
      </c>
      <c r="LIR1" s="12" t="s">
        <v>2092</v>
      </c>
      <c r="LIS1" s="12" t="s">
        <v>3400</v>
      </c>
      <c r="LIT1" s="12" t="s">
        <v>75</v>
      </c>
      <c r="LIU1" s="12" t="s">
        <v>126</v>
      </c>
      <c r="LIV1" s="12" t="s">
        <v>3402</v>
      </c>
      <c r="LIW1" s="12" t="s">
        <v>1902</v>
      </c>
      <c r="LIX1" s="12" t="s">
        <v>2089</v>
      </c>
      <c r="LIY1" s="12" t="s">
        <v>2090</v>
      </c>
      <c r="LIZ1" s="12" t="s">
        <v>2092</v>
      </c>
      <c r="LJA1" s="12" t="s">
        <v>3400</v>
      </c>
      <c r="LJB1" s="12" t="s">
        <v>75</v>
      </c>
      <c r="LJC1" s="12" t="s">
        <v>126</v>
      </c>
      <c r="LJD1" s="12" t="s">
        <v>3402</v>
      </c>
      <c r="LJE1" s="12" t="s">
        <v>1902</v>
      </c>
      <c r="LJF1" s="12" t="s">
        <v>2089</v>
      </c>
      <c r="LJG1" s="12" t="s">
        <v>2090</v>
      </c>
      <c r="LJH1" s="12" t="s">
        <v>2092</v>
      </c>
      <c r="LJI1" s="12" t="s">
        <v>3400</v>
      </c>
      <c r="LJJ1" s="12" t="s">
        <v>75</v>
      </c>
      <c r="LJK1" s="12" t="s">
        <v>126</v>
      </c>
      <c r="LJL1" s="12" t="s">
        <v>3402</v>
      </c>
      <c r="LJM1" s="12" t="s">
        <v>1902</v>
      </c>
      <c r="LJN1" s="12" t="s">
        <v>2089</v>
      </c>
      <c r="LJO1" s="12" t="s">
        <v>2090</v>
      </c>
      <c r="LJP1" s="12" t="s">
        <v>2092</v>
      </c>
      <c r="LJQ1" s="12" t="s">
        <v>3400</v>
      </c>
      <c r="LJR1" s="12" t="s">
        <v>75</v>
      </c>
      <c r="LJS1" s="12" t="s">
        <v>126</v>
      </c>
      <c r="LJT1" s="12" t="s">
        <v>3402</v>
      </c>
      <c r="LJU1" s="12" t="s">
        <v>1902</v>
      </c>
      <c r="LJV1" s="12" t="s">
        <v>2089</v>
      </c>
      <c r="LJW1" s="12" t="s">
        <v>2090</v>
      </c>
      <c r="LJX1" s="12" t="s">
        <v>2092</v>
      </c>
      <c r="LJY1" s="12" t="s">
        <v>3400</v>
      </c>
      <c r="LJZ1" s="12" t="s">
        <v>75</v>
      </c>
      <c r="LKA1" s="12" t="s">
        <v>126</v>
      </c>
      <c r="LKB1" s="12" t="s">
        <v>3402</v>
      </c>
      <c r="LKC1" s="12" t="s">
        <v>1902</v>
      </c>
      <c r="LKD1" s="12" t="s">
        <v>2089</v>
      </c>
      <c r="LKE1" s="12" t="s">
        <v>2090</v>
      </c>
      <c r="LKF1" s="12" t="s">
        <v>2092</v>
      </c>
      <c r="LKG1" s="12" t="s">
        <v>3400</v>
      </c>
      <c r="LKH1" s="12" t="s">
        <v>75</v>
      </c>
      <c r="LKI1" s="12" t="s">
        <v>126</v>
      </c>
      <c r="LKJ1" s="12" t="s">
        <v>3402</v>
      </c>
      <c r="LKK1" s="12" t="s">
        <v>1902</v>
      </c>
      <c r="LKL1" s="12" t="s">
        <v>2089</v>
      </c>
      <c r="LKM1" s="12" t="s">
        <v>2090</v>
      </c>
      <c r="LKN1" s="12" t="s">
        <v>2092</v>
      </c>
      <c r="LKO1" s="12" t="s">
        <v>3400</v>
      </c>
      <c r="LKP1" s="12" t="s">
        <v>75</v>
      </c>
      <c r="LKQ1" s="12" t="s">
        <v>126</v>
      </c>
      <c r="LKR1" s="12" t="s">
        <v>3402</v>
      </c>
      <c r="LKS1" s="12" t="s">
        <v>1902</v>
      </c>
      <c r="LKT1" s="12" t="s">
        <v>2089</v>
      </c>
      <c r="LKU1" s="12" t="s">
        <v>2090</v>
      </c>
      <c r="LKV1" s="12" t="s">
        <v>2092</v>
      </c>
      <c r="LKW1" s="12" t="s">
        <v>3400</v>
      </c>
      <c r="LKX1" s="12" t="s">
        <v>75</v>
      </c>
      <c r="LKY1" s="12" t="s">
        <v>126</v>
      </c>
      <c r="LKZ1" s="12" t="s">
        <v>3402</v>
      </c>
      <c r="LLA1" s="12" t="s">
        <v>1902</v>
      </c>
      <c r="LLB1" s="12" t="s">
        <v>2089</v>
      </c>
      <c r="LLC1" s="12" t="s">
        <v>2090</v>
      </c>
      <c r="LLD1" s="12" t="s">
        <v>2092</v>
      </c>
      <c r="LLE1" s="12" t="s">
        <v>3400</v>
      </c>
      <c r="LLF1" s="12" t="s">
        <v>75</v>
      </c>
      <c r="LLG1" s="12" t="s">
        <v>126</v>
      </c>
      <c r="LLH1" s="12" t="s">
        <v>3402</v>
      </c>
      <c r="LLI1" s="12" t="s">
        <v>1902</v>
      </c>
      <c r="LLJ1" s="12" t="s">
        <v>2089</v>
      </c>
      <c r="LLK1" s="12" t="s">
        <v>2090</v>
      </c>
      <c r="LLL1" s="12" t="s">
        <v>2092</v>
      </c>
      <c r="LLM1" s="12" t="s">
        <v>3400</v>
      </c>
      <c r="LLN1" s="12" t="s">
        <v>75</v>
      </c>
      <c r="LLO1" s="12" t="s">
        <v>126</v>
      </c>
      <c r="LLP1" s="12" t="s">
        <v>3402</v>
      </c>
      <c r="LLQ1" s="12" t="s">
        <v>1902</v>
      </c>
      <c r="LLR1" s="12" t="s">
        <v>2089</v>
      </c>
      <c r="LLS1" s="12" t="s">
        <v>2090</v>
      </c>
      <c r="LLT1" s="12" t="s">
        <v>2092</v>
      </c>
      <c r="LLU1" s="12" t="s">
        <v>3400</v>
      </c>
      <c r="LLV1" s="12" t="s">
        <v>75</v>
      </c>
      <c r="LLW1" s="12" t="s">
        <v>126</v>
      </c>
      <c r="LLX1" s="12" t="s">
        <v>3402</v>
      </c>
      <c r="LLY1" s="12" t="s">
        <v>1902</v>
      </c>
      <c r="LLZ1" s="12" t="s">
        <v>2089</v>
      </c>
      <c r="LMA1" s="12" t="s">
        <v>2090</v>
      </c>
      <c r="LMB1" s="12" t="s">
        <v>2092</v>
      </c>
      <c r="LMC1" s="12" t="s">
        <v>3400</v>
      </c>
      <c r="LMD1" s="12" t="s">
        <v>75</v>
      </c>
      <c r="LME1" s="12" t="s">
        <v>126</v>
      </c>
      <c r="LMF1" s="12" t="s">
        <v>3402</v>
      </c>
      <c r="LMG1" s="12" t="s">
        <v>1902</v>
      </c>
      <c r="LMH1" s="12" t="s">
        <v>2089</v>
      </c>
      <c r="LMI1" s="12" t="s">
        <v>2090</v>
      </c>
      <c r="LMJ1" s="12" t="s">
        <v>2092</v>
      </c>
      <c r="LMK1" s="12" t="s">
        <v>3400</v>
      </c>
      <c r="LML1" s="12" t="s">
        <v>75</v>
      </c>
      <c r="LMM1" s="12" t="s">
        <v>126</v>
      </c>
      <c r="LMN1" s="12" t="s">
        <v>3402</v>
      </c>
      <c r="LMO1" s="12" t="s">
        <v>1902</v>
      </c>
      <c r="LMP1" s="12" t="s">
        <v>2089</v>
      </c>
      <c r="LMQ1" s="12" t="s">
        <v>2090</v>
      </c>
      <c r="LMR1" s="12" t="s">
        <v>2092</v>
      </c>
      <c r="LMS1" s="12" t="s">
        <v>3400</v>
      </c>
      <c r="LMT1" s="12" t="s">
        <v>75</v>
      </c>
      <c r="LMU1" s="12" t="s">
        <v>126</v>
      </c>
      <c r="LMV1" s="12" t="s">
        <v>3402</v>
      </c>
      <c r="LMW1" s="12" t="s">
        <v>1902</v>
      </c>
      <c r="LMX1" s="12" t="s">
        <v>2089</v>
      </c>
      <c r="LMY1" s="12" t="s">
        <v>2090</v>
      </c>
      <c r="LMZ1" s="12" t="s">
        <v>2092</v>
      </c>
      <c r="LNA1" s="12" t="s">
        <v>3400</v>
      </c>
      <c r="LNB1" s="12" t="s">
        <v>75</v>
      </c>
      <c r="LNC1" s="12" t="s">
        <v>126</v>
      </c>
      <c r="LND1" s="12" t="s">
        <v>3402</v>
      </c>
      <c r="LNE1" s="12" t="s">
        <v>1902</v>
      </c>
      <c r="LNF1" s="12" t="s">
        <v>2089</v>
      </c>
      <c r="LNG1" s="12" t="s">
        <v>2090</v>
      </c>
      <c r="LNH1" s="12" t="s">
        <v>2092</v>
      </c>
      <c r="LNI1" s="12" t="s">
        <v>3400</v>
      </c>
      <c r="LNJ1" s="12" t="s">
        <v>75</v>
      </c>
      <c r="LNK1" s="12" t="s">
        <v>126</v>
      </c>
      <c r="LNL1" s="12" t="s">
        <v>3402</v>
      </c>
      <c r="LNM1" s="12" t="s">
        <v>1902</v>
      </c>
      <c r="LNN1" s="12" t="s">
        <v>2089</v>
      </c>
      <c r="LNO1" s="12" t="s">
        <v>2090</v>
      </c>
      <c r="LNP1" s="12" t="s">
        <v>2092</v>
      </c>
      <c r="LNQ1" s="12" t="s">
        <v>3400</v>
      </c>
      <c r="LNR1" s="12" t="s">
        <v>75</v>
      </c>
      <c r="LNS1" s="12" t="s">
        <v>126</v>
      </c>
      <c r="LNT1" s="12" t="s">
        <v>3402</v>
      </c>
      <c r="LNU1" s="12" t="s">
        <v>1902</v>
      </c>
      <c r="LNV1" s="12" t="s">
        <v>2089</v>
      </c>
      <c r="LNW1" s="12" t="s">
        <v>2090</v>
      </c>
      <c r="LNX1" s="12" t="s">
        <v>2092</v>
      </c>
      <c r="LNY1" s="12" t="s">
        <v>3400</v>
      </c>
      <c r="LNZ1" s="12" t="s">
        <v>75</v>
      </c>
      <c r="LOA1" s="12" t="s">
        <v>126</v>
      </c>
      <c r="LOB1" s="12" t="s">
        <v>3402</v>
      </c>
      <c r="LOC1" s="12" t="s">
        <v>1902</v>
      </c>
      <c r="LOD1" s="12" t="s">
        <v>2089</v>
      </c>
      <c r="LOE1" s="12" t="s">
        <v>2090</v>
      </c>
      <c r="LOF1" s="12" t="s">
        <v>2092</v>
      </c>
      <c r="LOG1" s="12" t="s">
        <v>3400</v>
      </c>
      <c r="LOH1" s="12" t="s">
        <v>75</v>
      </c>
      <c r="LOI1" s="12" t="s">
        <v>126</v>
      </c>
      <c r="LOJ1" s="12" t="s">
        <v>3402</v>
      </c>
      <c r="LOK1" s="12" t="s">
        <v>1902</v>
      </c>
      <c r="LOL1" s="12" t="s">
        <v>2089</v>
      </c>
      <c r="LOM1" s="12" t="s">
        <v>2090</v>
      </c>
      <c r="LON1" s="12" t="s">
        <v>2092</v>
      </c>
      <c r="LOO1" s="12" t="s">
        <v>3400</v>
      </c>
      <c r="LOP1" s="12" t="s">
        <v>75</v>
      </c>
      <c r="LOQ1" s="12" t="s">
        <v>126</v>
      </c>
      <c r="LOR1" s="12" t="s">
        <v>3402</v>
      </c>
      <c r="LOS1" s="12" t="s">
        <v>1902</v>
      </c>
      <c r="LOT1" s="12" t="s">
        <v>2089</v>
      </c>
      <c r="LOU1" s="12" t="s">
        <v>2090</v>
      </c>
      <c r="LOV1" s="12" t="s">
        <v>2092</v>
      </c>
      <c r="LOW1" s="12" t="s">
        <v>3400</v>
      </c>
      <c r="LOX1" s="12" t="s">
        <v>75</v>
      </c>
      <c r="LOY1" s="12" t="s">
        <v>126</v>
      </c>
      <c r="LOZ1" s="12" t="s">
        <v>3402</v>
      </c>
      <c r="LPA1" s="12" t="s">
        <v>1902</v>
      </c>
      <c r="LPB1" s="12" t="s">
        <v>2089</v>
      </c>
      <c r="LPC1" s="12" t="s">
        <v>2090</v>
      </c>
      <c r="LPD1" s="12" t="s">
        <v>2092</v>
      </c>
      <c r="LPE1" s="12" t="s">
        <v>3400</v>
      </c>
      <c r="LPF1" s="12" t="s">
        <v>75</v>
      </c>
      <c r="LPG1" s="12" t="s">
        <v>126</v>
      </c>
      <c r="LPH1" s="12" t="s">
        <v>3402</v>
      </c>
      <c r="LPI1" s="12" t="s">
        <v>1902</v>
      </c>
      <c r="LPJ1" s="12" t="s">
        <v>2089</v>
      </c>
      <c r="LPK1" s="12" t="s">
        <v>2090</v>
      </c>
      <c r="LPL1" s="12" t="s">
        <v>2092</v>
      </c>
      <c r="LPM1" s="12" t="s">
        <v>3400</v>
      </c>
      <c r="LPN1" s="12" t="s">
        <v>75</v>
      </c>
      <c r="LPO1" s="12" t="s">
        <v>126</v>
      </c>
      <c r="LPP1" s="12" t="s">
        <v>3402</v>
      </c>
      <c r="LPQ1" s="12" t="s">
        <v>1902</v>
      </c>
      <c r="LPR1" s="12" t="s">
        <v>2089</v>
      </c>
      <c r="LPS1" s="12" t="s">
        <v>2090</v>
      </c>
      <c r="LPT1" s="12" t="s">
        <v>2092</v>
      </c>
      <c r="LPU1" s="12" t="s">
        <v>3400</v>
      </c>
      <c r="LPV1" s="12" t="s">
        <v>75</v>
      </c>
      <c r="LPW1" s="12" t="s">
        <v>126</v>
      </c>
      <c r="LPX1" s="12" t="s">
        <v>3402</v>
      </c>
      <c r="LPY1" s="12" t="s">
        <v>1902</v>
      </c>
      <c r="LPZ1" s="12" t="s">
        <v>2089</v>
      </c>
      <c r="LQA1" s="12" t="s">
        <v>2090</v>
      </c>
      <c r="LQB1" s="12" t="s">
        <v>2092</v>
      </c>
      <c r="LQC1" s="12" t="s">
        <v>3400</v>
      </c>
      <c r="LQD1" s="12" t="s">
        <v>75</v>
      </c>
      <c r="LQE1" s="12" t="s">
        <v>126</v>
      </c>
      <c r="LQF1" s="12" t="s">
        <v>3402</v>
      </c>
      <c r="LQG1" s="12" t="s">
        <v>1902</v>
      </c>
      <c r="LQH1" s="12" t="s">
        <v>2089</v>
      </c>
      <c r="LQI1" s="12" t="s">
        <v>2090</v>
      </c>
      <c r="LQJ1" s="12" t="s">
        <v>2092</v>
      </c>
      <c r="LQK1" s="12" t="s">
        <v>3400</v>
      </c>
      <c r="LQL1" s="12" t="s">
        <v>75</v>
      </c>
      <c r="LQM1" s="12" t="s">
        <v>126</v>
      </c>
      <c r="LQN1" s="12" t="s">
        <v>3402</v>
      </c>
      <c r="LQO1" s="12" t="s">
        <v>1902</v>
      </c>
      <c r="LQP1" s="12" t="s">
        <v>2089</v>
      </c>
      <c r="LQQ1" s="12" t="s">
        <v>2090</v>
      </c>
      <c r="LQR1" s="12" t="s">
        <v>2092</v>
      </c>
      <c r="LQS1" s="12" t="s">
        <v>3400</v>
      </c>
      <c r="LQT1" s="12" t="s">
        <v>75</v>
      </c>
      <c r="LQU1" s="12" t="s">
        <v>126</v>
      </c>
      <c r="LQV1" s="12" t="s">
        <v>3402</v>
      </c>
      <c r="LQW1" s="12" t="s">
        <v>1902</v>
      </c>
      <c r="LQX1" s="12" t="s">
        <v>2089</v>
      </c>
      <c r="LQY1" s="12" t="s">
        <v>2090</v>
      </c>
      <c r="LQZ1" s="12" t="s">
        <v>2092</v>
      </c>
      <c r="LRA1" s="12" t="s">
        <v>3400</v>
      </c>
      <c r="LRB1" s="12" t="s">
        <v>75</v>
      </c>
      <c r="LRC1" s="12" t="s">
        <v>126</v>
      </c>
      <c r="LRD1" s="12" t="s">
        <v>3402</v>
      </c>
      <c r="LRE1" s="12" t="s">
        <v>1902</v>
      </c>
      <c r="LRF1" s="12" t="s">
        <v>2089</v>
      </c>
      <c r="LRG1" s="12" t="s">
        <v>2090</v>
      </c>
      <c r="LRH1" s="12" t="s">
        <v>2092</v>
      </c>
      <c r="LRI1" s="12" t="s">
        <v>3400</v>
      </c>
      <c r="LRJ1" s="12" t="s">
        <v>75</v>
      </c>
      <c r="LRK1" s="12" t="s">
        <v>126</v>
      </c>
      <c r="LRL1" s="12" t="s">
        <v>3402</v>
      </c>
      <c r="LRM1" s="12" t="s">
        <v>1902</v>
      </c>
      <c r="LRN1" s="12" t="s">
        <v>2089</v>
      </c>
      <c r="LRO1" s="12" t="s">
        <v>2090</v>
      </c>
      <c r="LRP1" s="12" t="s">
        <v>2092</v>
      </c>
      <c r="LRQ1" s="12" t="s">
        <v>3400</v>
      </c>
      <c r="LRR1" s="12" t="s">
        <v>75</v>
      </c>
      <c r="LRS1" s="12" t="s">
        <v>126</v>
      </c>
      <c r="LRT1" s="12" t="s">
        <v>3402</v>
      </c>
      <c r="LRU1" s="12" t="s">
        <v>1902</v>
      </c>
      <c r="LRV1" s="12" t="s">
        <v>2089</v>
      </c>
      <c r="LRW1" s="12" t="s">
        <v>2090</v>
      </c>
      <c r="LRX1" s="12" t="s">
        <v>2092</v>
      </c>
      <c r="LRY1" s="12" t="s">
        <v>3400</v>
      </c>
      <c r="LRZ1" s="12" t="s">
        <v>75</v>
      </c>
      <c r="LSA1" s="12" t="s">
        <v>126</v>
      </c>
      <c r="LSB1" s="12" t="s">
        <v>3402</v>
      </c>
      <c r="LSC1" s="12" t="s">
        <v>1902</v>
      </c>
      <c r="LSD1" s="12" t="s">
        <v>2089</v>
      </c>
      <c r="LSE1" s="12" t="s">
        <v>2090</v>
      </c>
      <c r="LSF1" s="12" t="s">
        <v>2092</v>
      </c>
      <c r="LSG1" s="12" t="s">
        <v>3400</v>
      </c>
      <c r="LSH1" s="12" t="s">
        <v>75</v>
      </c>
      <c r="LSI1" s="12" t="s">
        <v>126</v>
      </c>
      <c r="LSJ1" s="12" t="s">
        <v>3402</v>
      </c>
      <c r="LSK1" s="12" t="s">
        <v>1902</v>
      </c>
      <c r="LSL1" s="12" t="s">
        <v>2089</v>
      </c>
      <c r="LSM1" s="12" t="s">
        <v>2090</v>
      </c>
      <c r="LSN1" s="12" t="s">
        <v>2092</v>
      </c>
      <c r="LSO1" s="12" t="s">
        <v>3400</v>
      </c>
      <c r="LSP1" s="12" t="s">
        <v>75</v>
      </c>
      <c r="LSQ1" s="12" t="s">
        <v>126</v>
      </c>
      <c r="LSR1" s="12" t="s">
        <v>3402</v>
      </c>
      <c r="LSS1" s="12" t="s">
        <v>1902</v>
      </c>
      <c r="LST1" s="12" t="s">
        <v>2089</v>
      </c>
      <c r="LSU1" s="12" t="s">
        <v>2090</v>
      </c>
      <c r="LSV1" s="12" t="s">
        <v>2092</v>
      </c>
      <c r="LSW1" s="12" t="s">
        <v>3400</v>
      </c>
      <c r="LSX1" s="12" t="s">
        <v>75</v>
      </c>
      <c r="LSY1" s="12" t="s">
        <v>126</v>
      </c>
      <c r="LSZ1" s="12" t="s">
        <v>3402</v>
      </c>
      <c r="LTA1" s="12" t="s">
        <v>1902</v>
      </c>
      <c r="LTB1" s="12" t="s">
        <v>2089</v>
      </c>
      <c r="LTC1" s="12" t="s">
        <v>2090</v>
      </c>
      <c r="LTD1" s="12" t="s">
        <v>2092</v>
      </c>
      <c r="LTE1" s="12" t="s">
        <v>3400</v>
      </c>
      <c r="LTF1" s="12" t="s">
        <v>75</v>
      </c>
      <c r="LTG1" s="12" t="s">
        <v>126</v>
      </c>
      <c r="LTH1" s="12" t="s">
        <v>3402</v>
      </c>
      <c r="LTI1" s="12" t="s">
        <v>1902</v>
      </c>
      <c r="LTJ1" s="12" t="s">
        <v>2089</v>
      </c>
      <c r="LTK1" s="12" t="s">
        <v>2090</v>
      </c>
      <c r="LTL1" s="12" t="s">
        <v>2092</v>
      </c>
      <c r="LTM1" s="12" t="s">
        <v>3400</v>
      </c>
      <c r="LTN1" s="12" t="s">
        <v>75</v>
      </c>
      <c r="LTO1" s="12" t="s">
        <v>126</v>
      </c>
      <c r="LTP1" s="12" t="s">
        <v>3402</v>
      </c>
      <c r="LTQ1" s="12" t="s">
        <v>1902</v>
      </c>
      <c r="LTR1" s="12" t="s">
        <v>2089</v>
      </c>
      <c r="LTS1" s="12" t="s">
        <v>2090</v>
      </c>
      <c r="LTT1" s="12" t="s">
        <v>2092</v>
      </c>
      <c r="LTU1" s="12" t="s">
        <v>3400</v>
      </c>
      <c r="LTV1" s="12" t="s">
        <v>75</v>
      </c>
      <c r="LTW1" s="12" t="s">
        <v>126</v>
      </c>
      <c r="LTX1" s="12" t="s">
        <v>3402</v>
      </c>
      <c r="LTY1" s="12" t="s">
        <v>1902</v>
      </c>
      <c r="LTZ1" s="12" t="s">
        <v>2089</v>
      </c>
      <c r="LUA1" s="12" t="s">
        <v>2090</v>
      </c>
      <c r="LUB1" s="12" t="s">
        <v>2092</v>
      </c>
      <c r="LUC1" s="12" t="s">
        <v>3400</v>
      </c>
      <c r="LUD1" s="12" t="s">
        <v>75</v>
      </c>
      <c r="LUE1" s="12" t="s">
        <v>126</v>
      </c>
      <c r="LUF1" s="12" t="s">
        <v>3402</v>
      </c>
      <c r="LUG1" s="12" t="s">
        <v>1902</v>
      </c>
      <c r="LUH1" s="12" t="s">
        <v>2089</v>
      </c>
      <c r="LUI1" s="12" t="s">
        <v>2090</v>
      </c>
      <c r="LUJ1" s="12" t="s">
        <v>2092</v>
      </c>
      <c r="LUK1" s="12" t="s">
        <v>3400</v>
      </c>
      <c r="LUL1" s="12" t="s">
        <v>75</v>
      </c>
      <c r="LUM1" s="12" t="s">
        <v>126</v>
      </c>
      <c r="LUN1" s="12" t="s">
        <v>3402</v>
      </c>
      <c r="LUO1" s="12" t="s">
        <v>1902</v>
      </c>
      <c r="LUP1" s="12" t="s">
        <v>2089</v>
      </c>
      <c r="LUQ1" s="12" t="s">
        <v>2090</v>
      </c>
      <c r="LUR1" s="12" t="s">
        <v>2092</v>
      </c>
      <c r="LUS1" s="12" t="s">
        <v>3400</v>
      </c>
      <c r="LUT1" s="12" t="s">
        <v>75</v>
      </c>
      <c r="LUU1" s="12" t="s">
        <v>126</v>
      </c>
      <c r="LUV1" s="12" t="s">
        <v>3402</v>
      </c>
      <c r="LUW1" s="12" t="s">
        <v>1902</v>
      </c>
      <c r="LUX1" s="12" t="s">
        <v>2089</v>
      </c>
      <c r="LUY1" s="12" t="s">
        <v>2090</v>
      </c>
      <c r="LUZ1" s="12" t="s">
        <v>2092</v>
      </c>
      <c r="LVA1" s="12" t="s">
        <v>3400</v>
      </c>
      <c r="LVB1" s="12" t="s">
        <v>75</v>
      </c>
      <c r="LVC1" s="12" t="s">
        <v>126</v>
      </c>
      <c r="LVD1" s="12" t="s">
        <v>3402</v>
      </c>
      <c r="LVE1" s="12" t="s">
        <v>1902</v>
      </c>
      <c r="LVF1" s="12" t="s">
        <v>2089</v>
      </c>
      <c r="LVG1" s="12" t="s">
        <v>2090</v>
      </c>
      <c r="LVH1" s="12" t="s">
        <v>2092</v>
      </c>
      <c r="LVI1" s="12" t="s">
        <v>3400</v>
      </c>
      <c r="LVJ1" s="12" t="s">
        <v>75</v>
      </c>
      <c r="LVK1" s="12" t="s">
        <v>126</v>
      </c>
      <c r="LVL1" s="12" t="s">
        <v>3402</v>
      </c>
      <c r="LVM1" s="12" t="s">
        <v>1902</v>
      </c>
      <c r="LVN1" s="12" t="s">
        <v>2089</v>
      </c>
      <c r="LVO1" s="12" t="s">
        <v>2090</v>
      </c>
      <c r="LVP1" s="12" t="s">
        <v>2092</v>
      </c>
      <c r="LVQ1" s="12" t="s">
        <v>3400</v>
      </c>
      <c r="LVR1" s="12" t="s">
        <v>75</v>
      </c>
      <c r="LVS1" s="12" t="s">
        <v>126</v>
      </c>
      <c r="LVT1" s="12" t="s">
        <v>3402</v>
      </c>
      <c r="LVU1" s="12" t="s">
        <v>1902</v>
      </c>
      <c r="LVV1" s="12" t="s">
        <v>2089</v>
      </c>
      <c r="LVW1" s="12" t="s">
        <v>2090</v>
      </c>
      <c r="LVX1" s="12" t="s">
        <v>2092</v>
      </c>
      <c r="LVY1" s="12" t="s">
        <v>3400</v>
      </c>
      <c r="LVZ1" s="12" t="s">
        <v>75</v>
      </c>
      <c r="LWA1" s="12" t="s">
        <v>126</v>
      </c>
      <c r="LWB1" s="12" t="s">
        <v>3402</v>
      </c>
      <c r="LWC1" s="12" t="s">
        <v>1902</v>
      </c>
      <c r="LWD1" s="12" t="s">
        <v>2089</v>
      </c>
      <c r="LWE1" s="12" t="s">
        <v>2090</v>
      </c>
      <c r="LWF1" s="12" t="s">
        <v>2092</v>
      </c>
      <c r="LWG1" s="12" t="s">
        <v>3400</v>
      </c>
      <c r="LWH1" s="12" t="s">
        <v>75</v>
      </c>
      <c r="LWI1" s="12" t="s">
        <v>126</v>
      </c>
      <c r="LWJ1" s="12" t="s">
        <v>3402</v>
      </c>
      <c r="LWK1" s="12" t="s">
        <v>1902</v>
      </c>
      <c r="LWL1" s="12" t="s">
        <v>2089</v>
      </c>
      <c r="LWM1" s="12" t="s">
        <v>2090</v>
      </c>
      <c r="LWN1" s="12" t="s">
        <v>2092</v>
      </c>
      <c r="LWO1" s="12" t="s">
        <v>3400</v>
      </c>
      <c r="LWP1" s="12" t="s">
        <v>75</v>
      </c>
      <c r="LWQ1" s="12" t="s">
        <v>126</v>
      </c>
      <c r="LWR1" s="12" t="s">
        <v>3402</v>
      </c>
      <c r="LWS1" s="12" t="s">
        <v>1902</v>
      </c>
      <c r="LWT1" s="12" t="s">
        <v>2089</v>
      </c>
      <c r="LWU1" s="12" t="s">
        <v>2090</v>
      </c>
      <c r="LWV1" s="12" t="s">
        <v>2092</v>
      </c>
      <c r="LWW1" s="12" t="s">
        <v>3400</v>
      </c>
      <c r="LWX1" s="12" t="s">
        <v>75</v>
      </c>
      <c r="LWY1" s="12" t="s">
        <v>126</v>
      </c>
      <c r="LWZ1" s="12" t="s">
        <v>3402</v>
      </c>
      <c r="LXA1" s="12" t="s">
        <v>1902</v>
      </c>
      <c r="LXB1" s="12" t="s">
        <v>2089</v>
      </c>
      <c r="LXC1" s="12" t="s">
        <v>2090</v>
      </c>
      <c r="LXD1" s="12" t="s">
        <v>2092</v>
      </c>
      <c r="LXE1" s="12" t="s">
        <v>3400</v>
      </c>
      <c r="LXF1" s="12" t="s">
        <v>75</v>
      </c>
      <c r="LXG1" s="12" t="s">
        <v>126</v>
      </c>
      <c r="LXH1" s="12" t="s">
        <v>3402</v>
      </c>
      <c r="LXI1" s="12" t="s">
        <v>1902</v>
      </c>
      <c r="LXJ1" s="12" t="s">
        <v>2089</v>
      </c>
      <c r="LXK1" s="12" t="s">
        <v>2090</v>
      </c>
      <c r="LXL1" s="12" t="s">
        <v>2092</v>
      </c>
      <c r="LXM1" s="12" t="s">
        <v>3400</v>
      </c>
      <c r="LXN1" s="12" t="s">
        <v>75</v>
      </c>
      <c r="LXO1" s="12" t="s">
        <v>126</v>
      </c>
      <c r="LXP1" s="12" t="s">
        <v>3402</v>
      </c>
      <c r="LXQ1" s="12" t="s">
        <v>1902</v>
      </c>
      <c r="LXR1" s="12" t="s">
        <v>2089</v>
      </c>
      <c r="LXS1" s="12" t="s">
        <v>2090</v>
      </c>
      <c r="LXT1" s="12" t="s">
        <v>2092</v>
      </c>
      <c r="LXU1" s="12" t="s">
        <v>3400</v>
      </c>
      <c r="LXV1" s="12" t="s">
        <v>75</v>
      </c>
      <c r="LXW1" s="12" t="s">
        <v>126</v>
      </c>
      <c r="LXX1" s="12" t="s">
        <v>3402</v>
      </c>
      <c r="LXY1" s="12" t="s">
        <v>1902</v>
      </c>
      <c r="LXZ1" s="12" t="s">
        <v>2089</v>
      </c>
      <c r="LYA1" s="12" t="s">
        <v>2090</v>
      </c>
      <c r="LYB1" s="12" t="s">
        <v>2092</v>
      </c>
      <c r="LYC1" s="12" t="s">
        <v>3400</v>
      </c>
      <c r="LYD1" s="12" t="s">
        <v>75</v>
      </c>
      <c r="LYE1" s="12" t="s">
        <v>126</v>
      </c>
      <c r="LYF1" s="12" t="s">
        <v>3402</v>
      </c>
      <c r="LYG1" s="12" t="s">
        <v>1902</v>
      </c>
      <c r="LYH1" s="12" t="s">
        <v>2089</v>
      </c>
      <c r="LYI1" s="12" t="s">
        <v>2090</v>
      </c>
      <c r="LYJ1" s="12" t="s">
        <v>2092</v>
      </c>
      <c r="LYK1" s="12" t="s">
        <v>3400</v>
      </c>
      <c r="LYL1" s="12" t="s">
        <v>75</v>
      </c>
      <c r="LYM1" s="12" t="s">
        <v>126</v>
      </c>
      <c r="LYN1" s="12" t="s">
        <v>3402</v>
      </c>
      <c r="LYO1" s="12" t="s">
        <v>1902</v>
      </c>
      <c r="LYP1" s="12" t="s">
        <v>2089</v>
      </c>
      <c r="LYQ1" s="12" t="s">
        <v>2090</v>
      </c>
      <c r="LYR1" s="12" t="s">
        <v>2092</v>
      </c>
      <c r="LYS1" s="12" t="s">
        <v>3400</v>
      </c>
      <c r="LYT1" s="12" t="s">
        <v>75</v>
      </c>
      <c r="LYU1" s="12" t="s">
        <v>126</v>
      </c>
      <c r="LYV1" s="12" t="s">
        <v>3402</v>
      </c>
      <c r="LYW1" s="12" t="s">
        <v>1902</v>
      </c>
      <c r="LYX1" s="12" t="s">
        <v>2089</v>
      </c>
      <c r="LYY1" s="12" t="s">
        <v>2090</v>
      </c>
      <c r="LYZ1" s="12" t="s">
        <v>2092</v>
      </c>
      <c r="LZA1" s="12" t="s">
        <v>3400</v>
      </c>
      <c r="LZB1" s="12" t="s">
        <v>75</v>
      </c>
      <c r="LZC1" s="12" t="s">
        <v>126</v>
      </c>
      <c r="LZD1" s="12" t="s">
        <v>3402</v>
      </c>
      <c r="LZE1" s="12" t="s">
        <v>1902</v>
      </c>
      <c r="LZF1" s="12" t="s">
        <v>2089</v>
      </c>
      <c r="LZG1" s="12" t="s">
        <v>2090</v>
      </c>
      <c r="LZH1" s="12" t="s">
        <v>2092</v>
      </c>
      <c r="LZI1" s="12" t="s">
        <v>3400</v>
      </c>
      <c r="LZJ1" s="12" t="s">
        <v>75</v>
      </c>
      <c r="LZK1" s="12" t="s">
        <v>126</v>
      </c>
      <c r="LZL1" s="12" t="s">
        <v>3402</v>
      </c>
      <c r="LZM1" s="12" t="s">
        <v>1902</v>
      </c>
      <c r="LZN1" s="12" t="s">
        <v>2089</v>
      </c>
      <c r="LZO1" s="12" t="s">
        <v>2090</v>
      </c>
      <c r="LZP1" s="12" t="s">
        <v>2092</v>
      </c>
      <c r="LZQ1" s="12" t="s">
        <v>3400</v>
      </c>
      <c r="LZR1" s="12" t="s">
        <v>75</v>
      </c>
      <c r="LZS1" s="12" t="s">
        <v>126</v>
      </c>
      <c r="LZT1" s="12" t="s">
        <v>3402</v>
      </c>
      <c r="LZU1" s="12" t="s">
        <v>1902</v>
      </c>
      <c r="LZV1" s="12" t="s">
        <v>2089</v>
      </c>
      <c r="LZW1" s="12" t="s">
        <v>2090</v>
      </c>
      <c r="LZX1" s="12" t="s">
        <v>2092</v>
      </c>
      <c r="LZY1" s="12" t="s">
        <v>3400</v>
      </c>
      <c r="LZZ1" s="12" t="s">
        <v>75</v>
      </c>
      <c r="MAA1" s="12" t="s">
        <v>126</v>
      </c>
      <c r="MAB1" s="12" t="s">
        <v>3402</v>
      </c>
      <c r="MAC1" s="12" t="s">
        <v>1902</v>
      </c>
      <c r="MAD1" s="12" t="s">
        <v>2089</v>
      </c>
      <c r="MAE1" s="12" t="s">
        <v>2090</v>
      </c>
      <c r="MAF1" s="12" t="s">
        <v>2092</v>
      </c>
      <c r="MAG1" s="12" t="s">
        <v>3400</v>
      </c>
      <c r="MAH1" s="12" t="s">
        <v>75</v>
      </c>
      <c r="MAI1" s="12" t="s">
        <v>126</v>
      </c>
      <c r="MAJ1" s="12" t="s">
        <v>3402</v>
      </c>
      <c r="MAK1" s="12" t="s">
        <v>1902</v>
      </c>
      <c r="MAL1" s="12" t="s">
        <v>2089</v>
      </c>
      <c r="MAM1" s="12" t="s">
        <v>2090</v>
      </c>
      <c r="MAN1" s="12" t="s">
        <v>2092</v>
      </c>
      <c r="MAO1" s="12" t="s">
        <v>3400</v>
      </c>
      <c r="MAP1" s="12" t="s">
        <v>75</v>
      </c>
      <c r="MAQ1" s="12" t="s">
        <v>126</v>
      </c>
      <c r="MAR1" s="12" t="s">
        <v>3402</v>
      </c>
      <c r="MAS1" s="12" t="s">
        <v>1902</v>
      </c>
      <c r="MAT1" s="12" t="s">
        <v>2089</v>
      </c>
      <c r="MAU1" s="12" t="s">
        <v>2090</v>
      </c>
      <c r="MAV1" s="12" t="s">
        <v>2092</v>
      </c>
      <c r="MAW1" s="12" t="s">
        <v>3400</v>
      </c>
      <c r="MAX1" s="12" t="s">
        <v>75</v>
      </c>
      <c r="MAY1" s="12" t="s">
        <v>126</v>
      </c>
      <c r="MAZ1" s="12" t="s">
        <v>3402</v>
      </c>
      <c r="MBA1" s="12" t="s">
        <v>1902</v>
      </c>
      <c r="MBB1" s="12" t="s">
        <v>2089</v>
      </c>
      <c r="MBC1" s="12" t="s">
        <v>2090</v>
      </c>
      <c r="MBD1" s="12" t="s">
        <v>2092</v>
      </c>
      <c r="MBE1" s="12" t="s">
        <v>3400</v>
      </c>
      <c r="MBF1" s="12" t="s">
        <v>75</v>
      </c>
      <c r="MBG1" s="12" t="s">
        <v>126</v>
      </c>
      <c r="MBH1" s="12" t="s">
        <v>3402</v>
      </c>
      <c r="MBI1" s="12" t="s">
        <v>1902</v>
      </c>
      <c r="MBJ1" s="12" t="s">
        <v>2089</v>
      </c>
      <c r="MBK1" s="12" t="s">
        <v>2090</v>
      </c>
      <c r="MBL1" s="12" t="s">
        <v>2092</v>
      </c>
      <c r="MBM1" s="12" t="s">
        <v>3400</v>
      </c>
      <c r="MBN1" s="12" t="s">
        <v>75</v>
      </c>
      <c r="MBO1" s="12" t="s">
        <v>126</v>
      </c>
      <c r="MBP1" s="12" t="s">
        <v>3402</v>
      </c>
      <c r="MBQ1" s="12" t="s">
        <v>1902</v>
      </c>
      <c r="MBR1" s="12" t="s">
        <v>2089</v>
      </c>
      <c r="MBS1" s="12" t="s">
        <v>2090</v>
      </c>
      <c r="MBT1" s="12" t="s">
        <v>2092</v>
      </c>
      <c r="MBU1" s="12" t="s">
        <v>3400</v>
      </c>
      <c r="MBV1" s="12" t="s">
        <v>75</v>
      </c>
      <c r="MBW1" s="12" t="s">
        <v>126</v>
      </c>
      <c r="MBX1" s="12" t="s">
        <v>3402</v>
      </c>
      <c r="MBY1" s="12" t="s">
        <v>1902</v>
      </c>
      <c r="MBZ1" s="12" t="s">
        <v>2089</v>
      </c>
      <c r="MCA1" s="12" t="s">
        <v>2090</v>
      </c>
      <c r="MCB1" s="12" t="s">
        <v>2092</v>
      </c>
      <c r="MCC1" s="12" t="s">
        <v>3400</v>
      </c>
      <c r="MCD1" s="12" t="s">
        <v>75</v>
      </c>
      <c r="MCE1" s="12" t="s">
        <v>126</v>
      </c>
      <c r="MCF1" s="12" t="s">
        <v>3402</v>
      </c>
      <c r="MCG1" s="12" t="s">
        <v>1902</v>
      </c>
      <c r="MCH1" s="12" t="s">
        <v>2089</v>
      </c>
      <c r="MCI1" s="12" t="s">
        <v>2090</v>
      </c>
      <c r="MCJ1" s="12" t="s">
        <v>2092</v>
      </c>
      <c r="MCK1" s="12" t="s">
        <v>3400</v>
      </c>
      <c r="MCL1" s="12" t="s">
        <v>75</v>
      </c>
      <c r="MCM1" s="12" t="s">
        <v>126</v>
      </c>
      <c r="MCN1" s="12" t="s">
        <v>3402</v>
      </c>
      <c r="MCO1" s="12" t="s">
        <v>1902</v>
      </c>
      <c r="MCP1" s="12" t="s">
        <v>2089</v>
      </c>
      <c r="MCQ1" s="12" t="s">
        <v>2090</v>
      </c>
      <c r="MCR1" s="12" t="s">
        <v>2092</v>
      </c>
      <c r="MCS1" s="12" t="s">
        <v>3400</v>
      </c>
      <c r="MCT1" s="12" t="s">
        <v>75</v>
      </c>
      <c r="MCU1" s="12" t="s">
        <v>126</v>
      </c>
      <c r="MCV1" s="12" t="s">
        <v>3402</v>
      </c>
      <c r="MCW1" s="12" t="s">
        <v>1902</v>
      </c>
      <c r="MCX1" s="12" t="s">
        <v>2089</v>
      </c>
      <c r="MCY1" s="12" t="s">
        <v>2090</v>
      </c>
      <c r="MCZ1" s="12" t="s">
        <v>2092</v>
      </c>
      <c r="MDA1" s="12" t="s">
        <v>3400</v>
      </c>
      <c r="MDB1" s="12" t="s">
        <v>75</v>
      </c>
      <c r="MDC1" s="12" t="s">
        <v>126</v>
      </c>
      <c r="MDD1" s="12" t="s">
        <v>3402</v>
      </c>
      <c r="MDE1" s="12" t="s">
        <v>1902</v>
      </c>
      <c r="MDF1" s="12" t="s">
        <v>2089</v>
      </c>
      <c r="MDG1" s="12" t="s">
        <v>2090</v>
      </c>
      <c r="MDH1" s="12" t="s">
        <v>2092</v>
      </c>
      <c r="MDI1" s="12" t="s">
        <v>3400</v>
      </c>
      <c r="MDJ1" s="12" t="s">
        <v>75</v>
      </c>
      <c r="MDK1" s="12" t="s">
        <v>126</v>
      </c>
      <c r="MDL1" s="12" t="s">
        <v>3402</v>
      </c>
      <c r="MDM1" s="12" t="s">
        <v>1902</v>
      </c>
      <c r="MDN1" s="12" t="s">
        <v>2089</v>
      </c>
      <c r="MDO1" s="12" t="s">
        <v>2090</v>
      </c>
      <c r="MDP1" s="12" t="s">
        <v>2092</v>
      </c>
      <c r="MDQ1" s="12" t="s">
        <v>3400</v>
      </c>
      <c r="MDR1" s="12" t="s">
        <v>75</v>
      </c>
      <c r="MDS1" s="12" t="s">
        <v>126</v>
      </c>
      <c r="MDT1" s="12" t="s">
        <v>3402</v>
      </c>
      <c r="MDU1" s="12" t="s">
        <v>1902</v>
      </c>
      <c r="MDV1" s="12" t="s">
        <v>2089</v>
      </c>
      <c r="MDW1" s="12" t="s">
        <v>2090</v>
      </c>
      <c r="MDX1" s="12" t="s">
        <v>2092</v>
      </c>
      <c r="MDY1" s="12" t="s">
        <v>3400</v>
      </c>
      <c r="MDZ1" s="12" t="s">
        <v>75</v>
      </c>
      <c r="MEA1" s="12" t="s">
        <v>126</v>
      </c>
      <c r="MEB1" s="12" t="s">
        <v>3402</v>
      </c>
      <c r="MEC1" s="12" t="s">
        <v>1902</v>
      </c>
      <c r="MED1" s="12" t="s">
        <v>2089</v>
      </c>
      <c r="MEE1" s="12" t="s">
        <v>2090</v>
      </c>
      <c r="MEF1" s="12" t="s">
        <v>2092</v>
      </c>
      <c r="MEG1" s="12" t="s">
        <v>3400</v>
      </c>
      <c r="MEH1" s="12" t="s">
        <v>75</v>
      </c>
      <c r="MEI1" s="12" t="s">
        <v>126</v>
      </c>
      <c r="MEJ1" s="12" t="s">
        <v>3402</v>
      </c>
      <c r="MEK1" s="12" t="s">
        <v>1902</v>
      </c>
      <c r="MEL1" s="12" t="s">
        <v>2089</v>
      </c>
      <c r="MEM1" s="12" t="s">
        <v>2090</v>
      </c>
      <c r="MEN1" s="12" t="s">
        <v>2092</v>
      </c>
      <c r="MEO1" s="12" t="s">
        <v>3400</v>
      </c>
      <c r="MEP1" s="12" t="s">
        <v>75</v>
      </c>
      <c r="MEQ1" s="12" t="s">
        <v>126</v>
      </c>
      <c r="MER1" s="12" t="s">
        <v>3402</v>
      </c>
      <c r="MES1" s="12" t="s">
        <v>1902</v>
      </c>
      <c r="MET1" s="12" t="s">
        <v>2089</v>
      </c>
      <c r="MEU1" s="12" t="s">
        <v>2090</v>
      </c>
      <c r="MEV1" s="12" t="s">
        <v>2092</v>
      </c>
      <c r="MEW1" s="12" t="s">
        <v>3400</v>
      </c>
      <c r="MEX1" s="12" t="s">
        <v>75</v>
      </c>
      <c r="MEY1" s="12" t="s">
        <v>126</v>
      </c>
      <c r="MEZ1" s="12" t="s">
        <v>3402</v>
      </c>
      <c r="MFA1" s="12" t="s">
        <v>1902</v>
      </c>
      <c r="MFB1" s="12" t="s">
        <v>2089</v>
      </c>
      <c r="MFC1" s="12" t="s">
        <v>2090</v>
      </c>
      <c r="MFD1" s="12" t="s">
        <v>2092</v>
      </c>
      <c r="MFE1" s="12" t="s">
        <v>3400</v>
      </c>
      <c r="MFF1" s="12" t="s">
        <v>75</v>
      </c>
      <c r="MFG1" s="12" t="s">
        <v>126</v>
      </c>
      <c r="MFH1" s="12" t="s">
        <v>3402</v>
      </c>
      <c r="MFI1" s="12" t="s">
        <v>1902</v>
      </c>
      <c r="MFJ1" s="12" t="s">
        <v>2089</v>
      </c>
      <c r="MFK1" s="12" t="s">
        <v>2090</v>
      </c>
      <c r="MFL1" s="12" t="s">
        <v>2092</v>
      </c>
      <c r="MFM1" s="12" t="s">
        <v>3400</v>
      </c>
      <c r="MFN1" s="12" t="s">
        <v>75</v>
      </c>
      <c r="MFO1" s="12" t="s">
        <v>126</v>
      </c>
      <c r="MFP1" s="12" t="s">
        <v>3402</v>
      </c>
      <c r="MFQ1" s="12" t="s">
        <v>1902</v>
      </c>
      <c r="MFR1" s="12" t="s">
        <v>2089</v>
      </c>
      <c r="MFS1" s="12" t="s">
        <v>2090</v>
      </c>
      <c r="MFT1" s="12" t="s">
        <v>2092</v>
      </c>
      <c r="MFU1" s="12" t="s">
        <v>3400</v>
      </c>
      <c r="MFV1" s="12" t="s">
        <v>75</v>
      </c>
      <c r="MFW1" s="12" t="s">
        <v>126</v>
      </c>
      <c r="MFX1" s="12" t="s">
        <v>3402</v>
      </c>
      <c r="MFY1" s="12" t="s">
        <v>1902</v>
      </c>
      <c r="MFZ1" s="12" t="s">
        <v>2089</v>
      </c>
      <c r="MGA1" s="12" t="s">
        <v>2090</v>
      </c>
      <c r="MGB1" s="12" t="s">
        <v>2092</v>
      </c>
      <c r="MGC1" s="12" t="s">
        <v>3400</v>
      </c>
      <c r="MGD1" s="12" t="s">
        <v>75</v>
      </c>
      <c r="MGE1" s="12" t="s">
        <v>126</v>
      </c>
      <c r="MGF1" s="12" t="s">
        <v>3402</v>
      </c>
      <c r="MGG1" s="12" t="s">
        <v>1902</v>
      </c>
      <c r="MGH1" s="12" t="s">
        <v>2089</v>
      </c>
      <c r="MGI1" s="12" t="s">
        <v>2090</v>
      </c>
      <c r="MGJ1" s="12" t="s">
        <v>2092</v>
      </c>
      <c r="MGK1" s="12" t="s">
        <v>3400</v>
      </c>
      <c r="MGL1" s="12" t="s">
        <v>75</v>
      </c>
      <c r="MGM1" s="12" t="s">
        <v>126</v>
      </c>
      <c r="MGN1" s="12" t="s">
        <v>3402</v>
      </c>
      <c r="MGO1" s="12" t="s">
        <v>1902</v>
      </c>
      <c r="MGP1" s="12" t="s">
        <v>2089</v>
      </c>
      <c r="MGQ1" s="12" t="s">
        <v>2090</v>
      </c>
      <c r="MGR1" s="12" t="s">
        <v>2092</v>
      </c>
      <c r="MGS1" s="12" t="s">
        <v>3400</v>
      </c>
      <c r="MGT1" s="12" t="s">
        <v>75</v>
      </c>
      <c r="MGU1" s="12" t="s">
        <v>126</v>
      </c>
      <c r="MGV1" s="12" t="s">
        <v>3402</v>
      </c>
      <c r="MGW1" s="12" t="s">
        <v>1902</v>
      </c>
      <c r="MGX1" s="12" t="s">
        <v>2089</v>
      </c>
      <c r="MGY1" s="12" t="s">
        <v>2090</v>
      </c>
      <c r="MGZ1" s="12" t="s">
        <v>2092</v>
      </c>
      <c r="MHA1" s="12" t="s">
        <v>3400</v>
      </c>
      <c r="MHB1" s="12" t="s">
        <v>75</v>
      </c>
      <c r="MHC1" s="12" t="s">
        <v>126</v>
      </c>
      <c r="MHD1" s="12" t="s">
        <v>3402</v>
      </c>
      <c r="MHE1" s="12" t="s">
        <v>1902</v>
      </c>
      <c r="MHF1" s="12" t="s">
        <v>2089</v>
      </c>
      <c r="MHG1" s="12" t="s">
        <v>2090</v>
      </c>
      <c r="MHH1" s="12" t="s">
        <v>2092</v>
      </c>
      <c r="MHI1" s="12" t="s">
        <v>3400</v>
      </c>
      <c r="MHJ1" s="12" t="s">
        <v>75</v>
      </c>
      <c r="MHK1" s="12" t="s">
        <v>126</v>
      </c>
      <c r="MHL1" s="12" t="s">
        <v>3402</v>
      </c>
      <c r="MHM1" s="12" t="s">
        <v>1902</v>
      </c>
      <c r="MHN1" s="12" t="s">
        <v>2089</v>
      </c>
      <c r="MHO1" s="12" t="s">
        <v>2090</v>
      </c>
      <c r="MHP1" s="12" t="s">
        <v>2092</v>
      </c>
      <c r="MHQ1" s="12" t="s">
        <v>3400</v>
      </c>
      <c r="MHR1" s="12" t="s">
        <v>75</v>
      </c>
      <c r="MHS1" s="12" t="s">
        <v>126</v>
      </c>
      <c r="MHT1" s="12" t="s">
        <v>3402</v>
      </c>
      <c r="MHU1" s="12" t="s">
        <v>1902</v>
      </c>
      <c r="MHV1" s="12" t="s">
        <v>2089</v>
      </c>
      <c r="MHW1" s="12" t="s">
        <v>2090</v>
      </c>
      <c r="MHX1" s="12" t="s">
        <v>2092</v>
      </c>
      <c r="MHY1" s="12" t="s">
        <v>3400</v>
      </c>
      <c r="MHZ1" s="12" t="s">
        <v>75</v>
      </c>
      <c r="MIA1" s="12" t="s">
        <v>126</v>
      </c>
      <c r="MIB1" s="12" t="s">
        <v>3402</v>
      </c>
      <c r="MIC1" s="12" t="s">
        <v>1902</v>
      </c>
      <c r="MID1" s="12" t="s">
        <v>2089</v>
      </c>
      <c r="MIE1" s="12" t="s">
        <v>2090</v>
      </c>
      <c r="MIF1" s="12" t="s">
        <v>2092</v>
      </c>
      <c r="MIG1" s="12" t="s">
        <v>3400</v>
      </c>
      <c r="MIH1" s="12" t="s">
        <v>75</v>
      </c>
      <c r="MII1" s="12" t="s">
        <v>126</v>
      </c>
      <c r="MIJ1" s="12" t="s">
        <v>3402</v>
      </c>
      <c r="MIK1" s="12" t="s">
        <v>1902</v>
      </c>
      <c r="MIL1" s="12" t="s">
        <v>2089</v>
      </c>
      <c r="MIM1" s="12" t="s">
        <v>2090</v>
      </c>
      <c r="MIN1" s="12" t="s">
        <v>2092</v>
      </c>
      <c r="MIO1" s="12" t="s">
        <v>3400</v>
      </c>
      <c r="MIP1" s="12" t="s">
        <v>75</v>
      </c>
      <c r="MIQ1" s="12" t="s">
        <v>126</v>
      </c>
      <c r="MIR1" s="12" t="s">
        <v>3402</v>
      </c>
      <c r="MIS1" s="12" t="s">
        <v>1902</v>
      </c>
      <c r="MIT1" s="12" t="s">
        <v>2089</v>
      </c>
      <c r="MIU1" s="12" t="s">
        <v>2090</v>
      </c>
      <c r="MIV1" s="12" t="s">
        <v>2092</v>
      </c>
      <c r="MIW1" s="12" t="s">
        <v>3400</v>
      </c>
      <c r="MIX1" s="12" t="s">
        <v>75</v>
      </c>
      <c r="MIY1" s="12" t="s">
        <v>126</v>
      </c>
      <c r="MIZ1" s="12" t="s">
        <v>3402</v>
      </c>
      <c r="MJA1" s="12" t="s">
        <v>1902</v>
      </c>
      <c r="MJB1" s="12" t="s">
        <v>2089</v>
      </c>
      <c r="MJC1" s="12" t="s">
        <v>2090</v>
      </c>
      <c r="MJD1" s="12" t="s">
        <v>2092</v>
      </c>
      <c r="MJE1" s="12" t="s">
        <v>3400</v>
      </c>
      <c r="MJF1" s="12" t="s">
        <v>75</v>
      </c>
      <c r="MJG1" s="12" t="s">
        <v>126</v>
      </c>
      <c r="MJH1" s="12" t="s">
        <v>3402</v>
      </c>
      <c r="MJI1" s="12" t="s">
        <v>1902</v>
      </c>
      <c r="MJJ1" s="12" t="s">
        <v>2089</v>
      </c>
      <c r="MJK1" s="12" t="s">
        <v>2090</v>
      </c>
      <c r="MJL1" s="12" t="s">
        <v>2092</v>
      </c>
      <c r="MJM1" s="12" t="s">
        <v>3400</v>
      </c>
      <c r="MJN1" s="12" t="s">
        <v>75</v>
      </c>
      <c r="MJO1" s="12" t="s">
        <v>126</v>
      </c>
      <c r="MJP1" s="12" t="s">
        <v>3402</v>
      </c>
      <c r="MJQ1" s="12" t="s">
        <v>1902</v>
      </c>
      <c r="MJR1" s="12" t="s">
        <v>2089</v>
      </c>
      <c r="MJS1" s="12" t="s">
        <v>2090</v>
      </c>
      <c r="MJT1" s="12" t="s">
        <v>2092</v>
      </c>
      <c r="MJU1" s="12" t="s">
        <v>3400</v>
      </c>
      <c r="MJV1" s="12" t="s">
        <v>75</v>
      </c>
      <c r="MJW1" s="12" t="s">
        <v>126</v>
      </c>
      <c r="MJX1" s="12" t="s">
        <v>3402</v>
      </c>
      <c r="MJY1" s="12" t="s">
        <v>1902</v>
      </c>
      <c r="MJZ1" s="12" t="s">
        <v>2089</v>
      </c>
      <c r="MKA1" s="12" t="s">
        <v>2090</v>
      </c>
      <c r="MKB1" s="12" t="s">
        <v>2092</v>
      </c>
      <c r="MKC1" s="12" t="s">
        <v>3400</v>
      </c>
      <c r="MKD1" s="12" t="s">
        <v>75</v>
      </c>
      <c r="MKE1" s="12" t="s">
        <v>126</v>
      </c>
      <c r="MKF1" s="12" t="s">
        <v>3402</v>
      </c>
      <c r="MKG1" s="12" t="s">
        <v>1902</v>
      </c>
      <c r="MKH1" s="12" t="s">
        <v>2089</v>
      </c>
      <c r="MKI1" s="12" t="s">
        <v>2090</v>
      </c>
      <c r="MKJ1" s="12" t="s">
        <v>2092</v>
      </c>
      <c r="MKK1" s="12" t="s">
        <v>3400</v>
      </c>
      <c r="MKL1" s="12" t="s">
        <v>75</v>
      </c>
      <c r="MKM1" s="12" t="s">
        <v>126</v>
      </c>
      <c r="MKN1" s="12" t="s">
        <v>3402</v>
      </c>
      <c r="MKO1" s="12" t="s">
        <v>1902</v>
      </c>
      <c r="MKP1" s="12" t="s">
        <v>2089</v>
      </c>
      <c r="MKQ1" s="12" t="s">
        <v>2090</v>
      </c>
      <c r="MKR1" s="12" t="s">
        <v>2092</v>
      </c>
      <c r="MKS1" s="12" t="s">
        <v>3400</v>
      </c>
      <c r="MKT1" s="12" t="s">
        <v>75</v>
      </c>
      <c r="MKU1" s="12" t="s">
        <v>126</v>
      </c>
      <c r="MKV1" s="12" t="s">
        <v>3402</v>
      </c>
      <c r="MKW1" s="12" t="s">
        <v>1902</v>
      </c>
      <c r="MKX1" s="12" t="s">
        <v>2089</v>
      </c>
      <c r="MKY1" s="12" t="s">
        <v>2090</v>
      </c>
      <c r="MKZ1" s="12" t="s">
        <v>2092</v>
      </c>
      <c r="MLA1" s="12" t="s">
        <v>3400</v>
      </c>
      <c r="MLB1" s="12" t="s">
        <v>75</v>
      </c>
      <c r="MLC1" s="12" t="s">
        <v>126</v>
      </c>
      <c r="MLD1" s="12" t="s">
        <v>3402</v>
      </c>
      <c r="MLE1" s="12" t="s">
        <v>1902</v>
      </c>
      <c r="MLF1" s="12" t="s">
        <v>2089</v>
      </c>
      <c r="MLG1" s="12" t="s">
        <v>2090</v>
      </c>
      <c r="MLH1" s="12" t="s">
        <v>2092</v>
      </c>
      <c r="MLI1" s="12" t="s">
        <v>3400</v>
      </c>
      <c r="MLJ1" s="12" t="s">
        <v>75</v>
      </c>
      <c r="MLK1" s="12" t="s">
        <v>126</v>
      </c>
      <c r="MLL1" s="12" t="s">
        <v>3402</v>
      </c>
      <c r="MLM1" s="12" t="s">
        <v>1902</v>
      </c>
      <c r="MLN1" s="12" t="s">
        <v>2089</v>
      </c>
      <c r="MLO1" s="12" t="s">
        <v>2090</v>
      </c>
      <c r="MLP1" s="12" t="s">
        <v>2092</v>
      </c>
      <c r="MLQ1" s="12" t="s">
        <v>3400</v>
      </c>
      <c r="MLR1" s="12" t="s">
        <v>75</v>
      </c>
      <c r="MLS1" s="12" t="s">
        <v>126</v>
      </c>
      <c r="MLT1" s="12" t="s">
        <v>3402</v>
      </c>
      <c r="MLU1" s="12" t="s">
        <v>1902</v>
      </c>
      <c r="MLV1" s="12" t="s">
        <v>2089</v>
      </c>
      <c r="MLW1" s="12" t="s">
        <v>2090</v>
      </c>
      <c r="MLX1" s="12" t="s">
        <v>2092</v>
      </c>
      <c r="MLY1" s="12" t="s">
        <v>3400</v>
      </c>
      <c r="MLZ1" s="12" t="s">
        <v>75</v>
      </c>
      <c r="MMA1" s="12" t="s">
        <v>126</v>
      </c>
      <c r="MMB1" s="12" t="s">
        <v>3402</v>
      </c>
      <c r="MMC1" s="12" t="s">
        <v>1902</v>
      </c>
      <c r="MMD1" s="12" t="s">
        <v>2089</v>
      </c>
      <c r="MME1" s="12" t="s">
        <v>2090</v>
      </c>
      <c r="MMF1" s="12" t="s">
        <v>2092</v>
      </c>
      <c r="MMG1" s="12" t="s">
        <v>3400</v>
      </c>
      <c r="MMH1" s="12" t="s">
        <v>75</v>
      </c>
      <c r="MMI1" s="12" t="s">
        <v>126</v>
      </c>
      <c r="MMJ1" s="12" t="s">
        <v>3402</v>
      </c>
      <c r="MMK1" s="12" t="s">
        <v>1902</v>
      </c>
      <c r="MML1" s="12" t="s">
        <v>2089</v>
      </c>
      <c r="MMM1" s="12" t="s">
        <v>2090</v>
      </c>
      <c r="MMN1" s="12" t="s">
        <v>2092</v>
      </c>
      <c r="MMO1" s="12" t="s">
        <v>3400</v>
      </c>
      <c r="MMP1" s="12" t="s">
        <v>75</v>
      </c>
      <c r="MMQ1" s="12" t="s">
        <v>126</v>
      </c>
      <c r="MMR1" s="12" t="s">
        <v>3402</v>
      </c>
      <c r="MMS1" s="12" t="s">
        <v>1902</v>
      </c>
      <c r="MMT1" s="12" t="s">
        <v>2089</v>
      </c>
      <c r="MMU1" s="12" t="s">
        <v>2090</v>
      </c>
      <c r="MMV1" s="12" t="s">
        <v>2092</v>
      </c>
      <c r="MMW1" s="12" t="s">
        <v>3400</v>
      </c>
      <c r="MMX1" s="12" t="s">
        <v>75</v>
      </c>
      <c r="MMY1" s="12" t="s">
        <v>126</v>
      </c>
      <c r="MMZ1" s="12" t="s">
        <v>3402</v>
      </c>
      <c r="MNA1" s="12" t="s">
        <v>1902</v>
      </c>
      <c r="MNB1" s="12" t="s">
        <v>2089</v>
      </c>
      <c r="MNC1" s="12" t="s">
        <v>2090</v>
      </c>
      <c r="MND1" s="12" t="s">
        <v>2092</v>
      </c>
      <c r="MNE1" s="12" t="s">
        <v>3400</v>
      </c>
      <c r="MNF1" s="12" t="s">
        <v>75</v>
      </c>
      <c r="MNG1" s="12" t="s">
        <v>126</v>
      </c>
      <c r="MNH1" s="12" t="s">
        <v>3402</v>
      </c>
      <c r="MNI1" s="12" t="s">
        <v>1902</v>
      </c>
      <c r="MNJ1" s="12" t="s">
        <v>2089</v>
      </c>
      <c r="MNK1" s="12" t="s">
        <v>2090</v>
      </c>
      <c r="MNL1" s="12" t="s">
        <v>2092</v>
      </c>
      <c r="MNM1" s="12" t="s">
        <v>3400</v>
      </c>
      <c r="MNN1" s="12" t="s">
        <v>75</v>
      </c>
      <c r="MNO1" s="12" t="s">
        <v>126</v>
      </c>
      <c r="MNP1" s="12" t="s">
        <v>3402</v>
      </c>
      <c r="MNQ1" s="12" t="s">
        <v>1902</v>
      </c>
      <c r="MNR1" s="12" t="s">
        <v>2089</v>
      </c>
      <c r="MNS1" s="12" t="s">
        <v>2090</v>
      </c>
      <c r="MNT1" s="12" t="s">
        <v>2092</v>
      </c>
      <c r="MNU1" s="12" t="s">
        <v>3400</v>
      </c>
      <c r="MNV1" s="12" t="s">
        <v>75</v>
      </c>
      <c r="MNW1" s="12" t="s">
        <v>126</v>
      </c>
      <c r="MNX1" s="12" t="s">
        <v>3402</v>
      </c>
      <c r="MNY1" s="12" t="s">
        <v>1902</v>
      </c>
      <c r="MNZ1" s="12" t="s">
        <v>2089</v>
      </c>
      <c r="MOA1" s="12" t="s">
        <v>2090</v>
      </c>
      <c r="MOB1" s="12" t="s">
        <v>2092</v>
      </c>
      <c r="MOC1" s="12" t="s">
        <v>3400</v>
      </c>
      <c r="MOD1" s="12" t="s">
        <v>75</v>
      </c>
      <c r="MOE1" s="12" t="s">
        <v>126</v>
      </c>
      <c r="MOF1" s="12" t="s">
        <v>3402</v>
      </c>
      <c r="MOG1" s="12" t="s">
        <v>1902</v>
      </c>
      <c r="MOH1" s="12" t="s">
        <v>2089</v>
      </c>
      <c r="MOI1" s="12" t="s">
        <v>2090</v>
      </c>
      <c r="MOJ1" s="12" t="s">
        <v>2092</v>
      </c>
      <c r="MOK1" s="12" t="s">
        <v>3400</v>
      </c>
      <c r="MOL1" s="12" t="s">
        <v>75</v>
      </c>
      <c r="MOM1" s="12" t="s">
        <v>126</v>
      </c>
      <c r="MON1" s="12" t="s">
        <v>3402</v>
      </c>
      <c r="MOO1" s="12" t="s">
        <v>1902</v>
      </c>
      <c r="MOP1" s="12" t="s">
        <v>2089</v>
      </c>
      <c r="MOQ1" s="12" t="s">
        <v>2090</v>
      </c>
      <c r="MOR1" s="12" t="s">
        <v>2092</v>
      </c>
      <c r="MOS1" s="12" t="s">
        <v>3400</v>
      </c>
      <c r="MOT1" s="12" t="s">
        <v>75</v>
      </c>
      <c r="MOU1" s="12" t="s">
        <v>126</v>
      </c>
      <c r="MOV1" s="12" t="s">
        <v>3402</v>
      </c>
      <c r="MOW1" s="12" t="s">
        <v>1902</v>
      </c>
      <c r="MOX1" s="12" t="s">
        <v>2089</v>
      </c>
      <c r="MOY1" s="12" t="s">
        <v>2090</v>
      </c>
      <c r="MOZ1" s="12" t="s">
        <v>2092</v>
      </c>
      <c r="MPA1" s="12" t="s">
        <v>3400</v>
      </c>
      <c r="MPB1" s="12" t="s">
        <v>75</v>
      </c>
      <c r="MPC1" s="12" t="s">
        <v>126</v>
      </c>
      <c r="MPD1" s="12" t="s">
        <v>3402</v>
      </c>
      <c r="MPE1" s="12" t="s">
        <v>1902</v>
      </c>
      <c r="MPF1" s="12" t="s">
        <v>2089</v>
      </c>
      <c r="MPG1" s="12" t="s">
        <v>2090</v>
      </c>
      <c r="MPH1" s="12" t="s">
        <v>2092</v>
      </c>
      <c r="MPI1" s="12" t="s">
        <v>3400</v>
      </c>
      <c r="MPJ1" s="12" t="s">
        <v>75</v>
      </c>
      <c r="MPK1" s="12" t="s">
        <v>126</v>
      </c>
      <c r="MPL1" s="12" t="s">
        <v>3402</v>
      </c>
      <c r="MPM1" s="12" t="s">
        <v>1902</v>
      </c>
      <c r="MPN1" s="12" t="s">
        <v>2089</v>
      </c>
      <c r="MPO1" s="12" t="s">
        <v>2090</v>
      </c>
      <c r="MPP1" s="12" t="s">
        <v>2092</v>
      </c>
      <c r="MPQ1" s="12" t="s">
        <v>3400</v>
      </c>
      <c r="MPR1" s="12" t="s">
        <v>75</v>
      </c>
      <c r="MPS1" s="12" t="s">
        <v>126</v>
      </c>
      <c r="MPT1" s="12" t="s">
        <v>3402</v>
      </c>
      <c r="MPU1" s="12" t="s">
        <v>1902</v>
      </c>
      <c r="MPV1" s="12" t="s">
        <v>2089</v>
      </c>
      <c r="MPW1" s="12" t="s">
        <v>2090</v>
      </c>
      <c r="MPX1" s="12" t="s">
        <v>2092</v>
      </c>
      <c r="MPY1" s="12" t="s">
        <v>3400</v>
      </c>
      <c r="MPZ1" s="12" t="s">
        <v>75</v>
      </c>
      <c r="MQA1" s="12" t="s">
        <v>126</v>
      </c>
      <c r="MQB1" s="12" t="s">
        <v>3402</v>
      </c>
      <c r="MQC1" s="12" t="s">
        <v>1902</v>
      </c>
      <c r="MQD1" s="12" t="s">
        <v>2089</v>
      </c>
      <c r="MQE1" s="12" t="s">
        <v>2090</v>
      </c>
      <c r="MQF1" s="12" t="s">
        <v>2092</v>
      </c>
      <c r="MQG1" s="12" t="s">
        <v>3400</v>
      </c>
      <c r="MQH1" s="12" t="s">
        <v>75</v>
      </c>
      <c r="MQI1" s="12" t="s">
        <v>126</v>
      </c>
      <c r="MQJ1" s="12" t="s">
        <v>3402</v>
      </c>
      <c r="MQK1" s="12" t="s">
        <v>1902</v>
      </c>
      <c r="MQL1" s="12" t="s">
        <v>2089</v>
      </c>
      <c r="MQM1" s="12" t="s">
        <v>2090</v>
      </c>
      <c r="MQN1" s="12" t="s">
        <v>2092</v>
      </c>
      <c r="MQO1" s="12" t="s">
        <v>3400</v>
      </c>
      <c r="MQP1" s="12" t="s">
        <v>75</v>
      </c>
      <c r="MQQ1" s="12" t="s">
        <v>126</v>
      </c>
      <c r="MQR1" s="12" t="s">
        <v>3402</v>
      </c>
      <c r="MQS1" s="12" t="s">
        <v>1902</v>
      </c>
      <c r="MQT1" s="12" t="s">
        <v>2089</v>
      </c>
      <c r="MQU1" s="12" t="s">
        <v>2090</v>
      </c>
      <c r="MQV1" s="12" t="s">
        <v>2092</v>
      </c>
      <c r="MQW1" s="12" t="s">
        <v>3400</v>
      </c>
      <c r="MQX1" s="12" t="s">
        <v>75</v>
      </c>
      <c r="MQY1" s="12" t="s">
        <v>126</v>
      </c>
      <c r="MQZ1" s="12" t="s">
        <v>3402</v>
      </c>
      <c r="MRA1" s="12" t="s">
        <v>1902</v>
      </c>
      <c r="MRB1" s="12" t="s">
        <v>2089</v>
      </c>
      <c r="MRC1" s="12" t="s">
        <v>2090</v>
      </c>
      <c r="MRD1" s="12" t="s">
        <v>2092</v>
      </c>
      <c r="MRE1" s="12" t="s">
        <v>3400</v>
      </c>
      <c r="MRF1" s="12" t="s">
        <v>75</v>
      </c>
      <c r="MRG1" s="12" t="s">
        <v>126</v>
      </c>
      <c r="MRH1" s="12" t="s">
        <v>3402</v>
      </c>
      <c r="MRI1" s="12" t="s">
        <v>1902</v>
      </c>
      <c r="MRJ1" s="12" t="s">
        <v>2089</v>
      </c>
      <c r="MRK1" s="12" t="s">
        <v>2090</v>
      </c>
      <c r="MRL1" s="12" t="s">
        <v>2092</v>
      </c>
      <c r="MRM1" s="12" t="s">
        <v>3400</v>
      </c>
      <c r="MRN1" s="12" t="s">
        <v>75</v>
      </c>
      <c r="MRO1" s="12" t="s">
        <v>126</v>
      </c>
      <c r="MRP1" s="12" t="s">
        <v>3402</v>
      </c>
      <c r="MRQ1" s="12" t="s">
        <v>1902</v>
      </c>
      <c r="MRR1" s="12" t="s">
        <v>2089</v>
      </c>
      <c r="MRS1" s="12" t="s">
        <v>2090</v>
      </c>
      <c r="MRT1" s="12" t="s">
        <v>2092</v>
      </c>
      <c r="MRU1" s="12" t="s">
        <v>3400</v>
      </c>
      <c r="MRV1" s="12" t="s">
        <v>75</v>
      </c>
      <c r="MRW1" s="12" t="s">
        <v>126</v>
      </c>
      <c r="MRX1" s="12" t="s">
        <v>3402</v>
      </c>
      <c r="MRY1" s="12" t="s">
        <v>1902</v>
      </c>
      <c r="MRZ1" s="12" t="s">
        <v>2089</v>
      </c>
      <c r="MSA1" s="12" t="s">
        <v>2090</v>
      </c>
      <c r="MSB1" s="12" t="s">
        <v>2092</v>
      </c>
      <c r="MSC1" s="12" t="s">
        <v>3400</v>
      </c>
      <c r="MSD1" s="12" t="s">
        <v>75</v>
      </c>
      <c r="MSE1" s="12" t="s">
        <v>126</v>
      </c>
      <c r="MSF1" s="12" t="s">
        <v>3402</v>
      </c>
      <c r="MSG1" s="12" t="s">
        <v>1902</v>
      </c>
      <c r="MSH1" s="12" t="s">
        <v>2089</v>
      </c>
      <c r="MSI1" s="12" t="s">
        <v>2090</v>
      </c>
      <c r="MSJ1" s="12" t="s">
        <v>2092</v>
      </c>
      <c r="MSK1" s="12" t="s">
        <v>3400</v>
      </c>
      <c r="MSL1" s="12" t="s">
        <v>75</v>
      </c>
      <c r="MSM1" s="12" t="s">
        <v>126</v>
      </c>
      <c r="MSN1" s="12" t="s">
        <v>3402</v>
      </c>
      <c r="MSO1" s="12" t="s">
        <v>1902</v>
      </c>
      <c r="MSP1" s="12" t="s">
        <v>2089</v>
      </c>
      <c r="MSQ1" s="12" t="s">
        <v>2090</v>
      </c>
      <c r="MSR1" s="12" t="s">
        <v>2092</v>
      </c>
      <c r="MSS1" s="12" t="s">
        <v>3400</v>
      </c>
      <c r="MST1" s="12" t="s">
        <v>75</v>
      </c>
      <c r="MSU1" s="12" t="s">
        <v>126</v>
      </c>
      <c r="MSV1" s="12" t="s">
        <v>3402</v>
      </c>
      <c r="MSW1" s="12" t="s">
        <v>1902</v>
      </c>
      <c r="MSX1" s="12" t="s">
        <v>2089</v>
      </c>
      <c r="MSY1" s="12" t="s">
        <v>2090</v>
      </c>
      <c r="MSZ1" s="12" t="s">
        <v>2092</v>
      </c>
      <c r="MTA1" s="12" t="s">
        <v>3400</v>
      </c>
      <c r="MTB1" s="12" t="s">
        <v>75</v>
      </c>
      <c r="MTC1" s="12" t="s">
        <v>126</v>
      </c>
      <c r="MTD1" s="12" t="s">
        <v>3402</v>
      </c>
      <c r="MTE1" s="12" t="s">
        <v>1902</v>
      </c>
      <c r="MTF1" s="12" t="s">
        <v>2089</v>
      </c>
      <c r="MTG1" s="12" t="s">
        <v>2090</v>
      </c>
      <c r="MTH1" s="12" t="s">
        <v>2092</v>
      </c>
      <c r="MTI1" s="12" t="s">
        <v>3400</v>
      </c>
      <c r="MTJ1" s="12" t="s">
        <v>75</v>
      </c>
      <c r="MTK1" s="12" t="s">
        <v>126</v>
      </c>
      <c r="MTL1" s="12" t="s">
        <v>3402</v>
      </c>
      <c r="MTM1" s="12" t="s">
        <v>1902</v>
      </c>
      <c r="MTN1" s="12" t="s">
        <v>2089</v>
      </c>
      <c r="MTO1" s="12" t="s">
        <v>2090</v>
      </c>
      <c r="MTP1" s="12" t="s">
        <v>2092</v>
      </c>
      <c r="MTQ1" s="12" t="s">
        <v>3400</v>
      </c>
      <c r="MTR1" s="12" t="s">
        <v>75</v>
      </c>
      <c r="MTS1" s="12" t="s">
        <v>126</v>
      </c>
      <c r="MTT1" s="12" t="s">
        <v>3402</v>
      </c>
      <c r="MTU1" s="12" t="s">
        <v>1902</v>
      </c>
      <c r="MTV1" s="12" t="s">
        <v>2089</v>
      </c>
      <c r="MTW1" s="12" t="s">
        <v>2090</v>
      </c>
      <c r="MTX1" s="12" t="s">
        <v>2092</v>
      </c>
      <c r="MTY1" s="12" t="s">
        <v>3400</v>
      </c>
      <c r="MTZ1" s="12" t="s">
        <v>75</v>
      </c>
      <c r="MUA1" s="12" t="s">
        <v>126</v>
      </c>
      <c r="MUB1" s="12" t="s">
        <v>3402</v>
      </c>
      <c r="MUC1" s="12" t="s">
        <v>1902</v>
      </c>
      <c r="MUD1" s="12" t="s">
        <v>2089</v>
      </c>
      <c r="MUE1" s="12" t="s">
        <v>2090</v>
      </c>
      <c r="MUF1" s="12" t="s">
        <v>2092</v>
      </c>
      <c r="MUG1" s="12" t="s">
        <v>3400</v>
      </c>
      <c r="MUH1" s="12" t="s">
        <v>75</v>
      </c>
      <c r="MUI1" s="12" t="s">
        <v>126</v>
      </c>
      <c r="MUJ1" s="12" t="s">
        <v>3402</v>
      </c>
      <c r="MUK1" s="12" t="s">
        <v>1902</v>
      </c>
      <c r="MUL1" s="12" t="s">
        <v>2089</v>
      </c>
      <c r="MUM1" s="12" t="s">
        <v>2090</v>
      </c>
      <c r="MUN1" s="12" t="s">
        <v>2092</v>
      </c>
      <c r="MUO1" s="12" t="s">
        <v>3400</v>
      </c>
      <c r="MUP1" s="12" t="s">
        <v>75</v>
      </c>
      <c r="MUQ1" s="12" t="s">
        <v>126</v>
      </c>
      <c r="MUR1" s="12" t="s">
        <v>3402</v>
      </c>
      <c r="MUS1" s="12" t="s">
        <v>1902</v>
      </c>
      <c r="MUT1" s="12" t="s">
        <v>2089</v>
      </c>
      <c r="MUU1" s="12" t="s">
        <v>2090</v>
      </c>
      <c r="MUV1" s="12" t="s">
        <v>2092</v>
      </c>
      <c r="MUW1" s="12" t="s">
        <v>3400</v>
      </c>
      <c r="MUX1" s="12" t="s">
        <v>75</v>
      </c>
      <c r="MUY1" s="12" t="s">
        <v>126</v>
      </c>
      <c r="MUZ1" s="12" t="s">
        <v>3402</v>
      </c>
      <c r="MVA1" s="12" t="s">
        <v>1902</v>
      </c>
      <c r="MVB1" s="12" t="s">
        <v>2089</v>
      </c>
      <c r="MVC1" s="12" t="s">
        <v>2090</v>
      </c>
      <c r="MVD1" s="12" t="s">
        <v>2092</v>
      </c>
      <c r="MVE1" s="12" t="s">
        <v>3400</v>
      </c>
      <c r="MVF1" s="12" t="s">
        <v>75</v>
      </c>
      <c r="MVG1" s="12" t="s">
        <v>126</v>
      </c>
      <c r="MVH1" s="12" t="s">
        <v>3402</v>
      </c>
      <c r="MVI1" s="12" t="s">
        <v>1902</v>
      </c>
      <c r="MVJ1" s="12" t="s">
        <v>2089</v>
      </c>
      <c r="MVK1" s="12" t="s">
        <v>2090</v>
      </c>
      <c r="MVL1" s="12" t="s">
        <v>2092</v>
      </c>
      <c r="MVM1" s="12" t="s">
        <v>3400</v>
      </c>
      <c r="MVN1" s="12" t="s">
        <v>75</v>
      </c>
      <c r="MVO1" s="12" t="s">
        <v>126</v>
      </c>
      <c r="MVP1" s="12" t="s">
        <v>3402</v>
      </c>
      <c r="MVQ1" s="12" t="s">
        <v>1902</v>
      </c>
      <c r="MVR1" s="12" t="s">
        <v>2089</v>
      </c>
      <c r="MVS1" s="12" t="s">
        <v>2090</v>
      </c>
      <c r="MVT1" s="12" t="s">
        <v>2092</v>
      </c>
      <c r="MVU1" s="12" t="s">
        <v>3400</v>
      </c>
      <c r="MVV1" s="12" t="s">
        <v>75</v>
      </c>
      <c r="MVW1" s="12" t="s">
        <v>126</v>
      </c>
      <c r="MVX1" s="12" t="s">
        <v>3402</v>
      </c>
      <c r="MVY1" s="12" t="s">
        <v>1902</v>
      </c>
      <c r="MVZ1" s="12" t="s">
        <v>2089</v>
      </c>
      <c r="MWA1" s="12" t="s">
        <v>2090</v>
      </c>
      <c r="MWB1" s="12" t="s">
        <v>2092</v>
      </c>
      <c r="MWC1" s="12" t="s">
        <v>3400</v>
      </c>
      <c r="MWD1" s="12" t="s">
        <v>75</v>
      </c>
      <c r="MWE1" s="12" t="s">
        <v>126</v>
      </c>
      <c r="MWF1" s="12" t="s">
        <v>3402</v>
      </c>
      <c r="MWG1" s="12" t="s">
        <v>1902</v>
      </c>
      <c r="MWH1" s="12" t="s">
        <v>2089</v>
      </c>
      <c r="MWI1" s="12" t="s">
        <v>2090</v>
      </c>
      <c r="MWJ1" s="12" t="s">
        <v>2092</v>
      </c>
      <c r="MWK1" s="12" t="s">
        <v>3400</v>
      </c>
      <c r="MWL1" s="12" t="s">
        <v>75</v>
      </c>
      <c r="MWM1" s="12" t="s">
        <v>126</v>
      </c>
      <c r="MWN1" s="12" t="s">
        <v>3402</v>
      </c>
      <c r="MWO1" s="12" t="s">
        <v>1902</v>
      </c>
      <c r="MWP1" s="12" t="s">
        <v>2089</v>
      </c>
      <c r="MWQ1" s="12" t="s">
        <v>2090</v>
      </c>
      <c r="MWR1" s="12" t="s">
        <v>2092</v>
      </c>
      <c r="MWS1" s="12" t="s">
        <v>3400</v>
      </c>
      <c r="MWT1" s="12" t="s">
        <v>75</v>
      </c>
      <c r="MWU1" s="12" t="s">
        <v>126</v>
      </c>
      <c r="MWV1" s="12" t="s">
        <v>3402</v>
      </c>
      <c r="MWW1" s="12" t="s">
        <v>1902</v>
      </c>
      <c r="MWX1" s="12" t="s">
        <v>2089</v>
      </c>
      <c r="MWY1" s="12" t="s">
        <v>2090</v>
      </c>
      <c r="MWZ1" s="12" t="s">
        <v>2092</v>
      </c>
      <c r="MXA1" s="12" t="s">
        <v>3400</v>
      </c>
      <c r="MXB1" s="12" t="s">
        <v>75</v>
      </c>
      <c r="MXC1" s="12" t="s">
        <v>126</v>
      </c>
      <c r="MXD1" s="12" t="s">
        <v>3402</v>
      </c>
      <c r="MXE1" s="12" t="s">
        <v>1902</v>
      </c>
      <c r="MXF1" s="12" t="s">
        <v>2089</v>
      </c>
      <c r="MXG1" s="12" t="s">
        <v>2090</v>
      </c>
      <c r="MXH1" s="12" t="s">
        <v>2092</v>
      </c>
      <c r="MXI1" s="12" t="s">
        <v>3400</v>
      </c>
      <c r="MXJ1" s="12" t="s">
        <v>75</v>
      </c>
      <c r="MXK1" s="12" t="s">
        <v>126</v>
      </c>
      <c r="MXL1" s="12" t="s">
        <v>3402</v>
      </c>
      <c r="MXM1" s="12" t="s">
        <v>1902</v>
      </c>
      <c r="MXN1" s="12" t="s">
        <v>2089</v>
      </c>
      <c r="MXO1" s="12" t="s">
        <v>2090</v>
      </c>
      <c r="MXP1" s="12" t="s">
        <v>2092</v>
      </c>
      <c r="MXQ1" s="12" t="s">
        <v>3400</v>
      </c>
      <c r="MXR1" s="12" t="s">
        <v>75</v>
      </c>
      <c r="MXS1" s="12" t="s">
        <v>126</v>
      </c>
      <c r="MXT1" s="12" t="s">
        <v>3402</v>
      </c>
      <c r="MXU1" s="12" t="s">
        <v>1902</v>
      </c>
      <c r="MXV1" s="12" t="s">
        <v>2089</v>
      </c>
      <c r="MXW1" s="12" t="s">
        <v>2090</v>
      </c>
      <c r="MXX1" s="12" t="s">
        <v>2092</v>
      </c>
      <c r="MXY1" s="12" t="s">
        <v>3400</v>
      </c>
      <c r="MXZ1" s="12" t="s">
        <v>75</v>
      </c>
      <c r="MYA1" s="12" t="s">
        <v>126</v>
      </c>
      <c r="MYB1" s="12" t="s">
        <v>3402</v>
      </c>
      <c r="MYC1" s="12" t="s">
        <v>1902</v>
      </c>
      <c r="MYD1" s="12" t="s">
        <v>2089</v>
      </c>
      <c r="MYE1" s="12" t="s">
        <v>2090</v>
      </c>
      <c r="MYF1" s="12" t="s">
        <v>2092</v>
      </c>
      <c r="MYG1" s="12" t="s">
        <v>3400</v>
      </c>
      <c r="MYH1" s="12" t="s">
        <v>75</v>
      </c>
      <c r="MYI1" s="12" t="s">
        <v>126</v>
      </c>
      <c r="MYJ1" s="12" t="s">
        <v>3402</v>
      </c>
      <c r="MYK1" s="12" t="s">
        <v>1902</v>
      </c>
      <c r="MYL1" s="12" t="s">
        <v>2089</v>
      </c>
      <c r="MYM1" s="12" t="s">
        <v>2090</v>
      </c>
      <c r="MYN1" s="12" t="s">
        <v>2092</v>
      </c>
      <c r="MYO1" s="12" t="s">
        <v>3400</v>
      </c>
      <c r="MYP1" s="12" t="s">
        <v>75</v>
      </c>
      <c r="MYQ1" s="12" t="s">
        <v>126</v>
      </c>
      <c r="MYR1" s="12" t="s">
        <v>3402</v>
      </c>
      <c r="MYS1" s="12" t="s">
        <v>1902</v>
      </c>
      <c r="MYT1" s="12" t="s">
        <v>2089</v>
      </c>
      <c r="MYU1" s="12" t="s">
        <v>2090</v>
      </c>
      <c r="MYV1" s="12" t="s">
        <v>2092</v>
      </c>
      <c r="MYW1" s="12" t="s">
        <v>3400</v>
      </c>
      <c r="MYX1" s="12" t="s">
        <v>75</v>
      </c>
      <c r="MYY1" s="12" t="s">
        <v>126</v>
      </c>
      <c r="MYZ1" s="12" t="s">
        <v>3402</v>
      </c>
      <c r="MZA1" s="12" t="s">
        <v>1902</v>
      </c>
      <c r="MZB1" s="12" t="s">
        <v>2089</v>
      </c>
      <c r="MZC1" s="12" t="s">
        <v>2090</v>
      </c>
      <c r="MZD1" s="12" t="s">
        <v>2092</v>
      </c>
      <c r="MZE1" s="12" t="s">
        <v>3400</v>
      </c>
      <c r="MZF1" s="12" t="s">
        <v>75</v>
      </c>
      <c r="MZG1" s="12" t="s">
        <v>126</v>
      </c>
      <c r="MZH1" s="12" t="s">
        <v>3402</v>
      </c>
      <c r="MZI1" s="12" t="s">
        <v>1902</v>
      </c>
      <c r="MZJ1" s="12" t="s">
        <v>2089</v>
      </c>
      <c r="MZK1" s="12" t="s">
        <v>2090</v>
      </c>
      <c r="MZL1" s="12" t="s">
        <v>2092</v>
      </c>
      <c r="MZM1" s="12" t="s">
        <v>3400</v>
      </c>
      <c r="MZN1" s="12" t="s">
        <v>75</v>
      </c>
      <c r="MZO1" s="12" t="s">
        <v>126</v>
      </c>
      <c r="MZP1" s="12" t="s">
        <v>3402</v>
      </c>
      <c r="MZQ1" s="12" t="s">
        <v>1902</v>
      </c>
      <c r="MZR1" s="12" t="s">
        <v>2089</v>
      </c>
      <c r="MZS1" s="12" t="s">
        <v>2090</v>
      </c>
      <c r="MZT1" s="12" t="s">
        <v>2092</v>
      </c>
      <c r="MZU1" s="12" t="s">
        <v>3400</v>
      </c>
      <c r="MZV1" s="12" t="s">
        <v>75</v>
      </c>
      <c r="MZW1" s="12" t="s">
        <v>126</v>
      </c>
      <c r="MZX1" s="12" t="s">
        <v>3402</v>
      </c>
      <c r="MZY1" s="12" t="s">
        <v>1902</v>
      </c>
      <c r="MZZ1" s="12" t="s">
        <v>2089</v>
      </c>
      <c r="NAA1" s="12" t="s">
        <v>2090</v>
      </c>
      <c r="NAB1" s="12" t="s">
        <v>2092</v>
      </c>
      <c r="NAC1" s="12" t="s">
        <v>3400</v>
      </c>
      <c r="NAD1" s="12" t="s">
        <v>75</v>
      </c>
      <c r="NAE1" s="12" t="s">
        <v>126</v>
      </c>
      <c r="NAF1" s="12" t="s">
        <v>3402</v>
      </c>
      <c r="NAG1" s="12" t="s">
        <v>1902</v>
      </c>
      <c r="NAH1" s="12" t="s">
        <v>2089</v>
      </c>
      <c r="NAI1" s="12" t="s">
        <v>2090</v>
      </c>
      <c r="NAJ1" s="12" t="s">
        <v>2092</v>
      </c>
      <c r="NAK1" s="12" t="s">
        <v>3400</v>
      </c>
      <c r="NAL1" s="12" t="s">
        <v>75</v>
      </c>
      <c r="NAM1" s="12" t="s">
        <v>126</v>
      </c>
      <c r="NAN1" s="12" t="s">
        <v>3402</v>
      </c>
      <c r="NAO1" s="12" t="s">
        <v>1902</v>
      </c>
      <c r="NAP1" s="12" t="s">
        <v>2089</v>
      </c>
      <c r="NAQ1" s="12" t="s">
        <v>2090</v>
      </c>
      <c r="NAR1" s="12" t="s">
        <v>2092</v>
      </c>
      <c r="NAS1" s="12" t="s">
        <v>3400</v>
      </c>
      <c r="NAT1" s="12" t="s">
        <v>75</v>
      </c>
      <c r="NAU1" s="12" t="s">
        <v>126</v>
      </c>
      <c r="NAV1" s="12" t="s">
        <v>3402</v>
      </c>
      <c r="NAW1" s="12" t="s">
        <v>1902</v>
      </c>
      <c r="NAX1" s="12" t="s">
        <v>2089</v>
      </c>
      <c r="NAY1" s="12" t="s">
        <v>2090</v>
      </c>
      <c r="NAZ1" s="12" t="s">
        <v>2092</v>
      </c>
      <c r="NBA1" s="12" t="s">
        <v>3400</v>
      </c>
      <c r="NBB1" s="12" t="s">
        <v>75</v>
      </c>
      <c r="NBC1" s="12" t="s">
        <v>126</v>
      </c>
      <c r="NBD1" s="12" t="s">
        <v>3402</v>
      </c>
      <c r="NBE1" s="12" t="s">
        <v>1902</v>
      </c>
      <c r="NBF1" s="12" t="s">
        <v>2089</v>
      </c>
      <c r="NBG1" s="12" t="s">
        <v>2090</v>
      </c>
      <c r="NBH1" s="12" t="s">
        <v>2092</v>
      </c>
      <c r="NBI1" s="12" t="s">
        <v>3400</v>
      </c>
      <c r="NBJ1" s="12" t="s">
        <v>75</v>
      </c>
      <c r="NBK1" s="12" t="s">
        <v>126</v>
      </c>
      <c r="NBL1" s="12" t="s">
        <v>3402</v>
      </c>
      <c r="NBM1" s="12" t="s">
        <v>1902</v>
      </c>
      <c r="NBN1" s="12" t="s">
        <v>2089</v>
      </c>
      <c r="NBO1" s="12" t="s">
        <v>2090</v>
      </c>
      <c r="NBP1" s="12" t="s">
        <v>2092</v>
      </c>
      <c r="NBQ1" s="12" t="s">
        <v>3400</v>
      </c>
      <c r="NBR1" s="12" t="s">
        <v>75</v>
      </c>
      <c r="NBS1" s="12" t="s">
        <v>126</v>
      </c>
      <c r="NBT1" s="12" t="s">
        <v>3402</v>
      </c>
      <c r="NBU1" s="12" t="s">
        <v>1902</v>
      </c>
      <c r="NBV1" s="12" t="s">
        <v>2089</v>
      </c>
      <c r="NBW1" s="12" t="s">
        <v>2090</v>
      </c>
      <c r="NBX1" s="12" t="s">
        <v>2092</v>
      </c>
      <c r="NBY1" s="12" t="s">
        <v>3400</v>
      </c>
      <c r="NBZ1" s="12" t="s">
        <v>75</v>
      </c>
      <c r="NCA1" s="12" t="s">
        <v>126</v>
      </c>
      <c r="NCB1" s="12" t="s">
        <v>3402</v>
      </c>
      <c r="NCC1" s="12" t="s">
        <v>1902</v>
      </c>
      <c r="NCD1" s="12" t="s">
        <v>2089</v>
      </c>
      <c r="NCE1" s="12" t="s">
        <v>2090</v>
      </c>
      <c r="NCF1" s="12" t="s">
        <v>2092</v>
      </c>
      <c r="NCG1" s="12" t="s">
        <v>3400</v>
      </c>
      <c r="NCH1" s="12" t="s">
        <v>75</v>
      </c>
      <c r="NCI1" s="12" t="s">
        <v>126</v>
      </c>
      <c r="NCJ1" s="12" t="s">
        <v>3402</v>
      </c>
      <c r="NCK1" s="12" t="s">
        <v>1902</v>
      </c>
      <c r="NCL1" s="12" t="s">
        <v>2089</v>
      </c>
      <c r="NCM1" s="12" t="s">
        <v>2090</v>
      </c>
      <c r="NCN1" s="12" t="s">
        <v>2092</v>
      </c>
      <c r="NCO1" s="12" t="s">
        <v>3400</v>
      </c>
      <c r="NCP1" s="12" t="s">
        <v>75</v>
      </c>
      <c r="NCQ1" s="12" t="s">
        <v>126</v>
      </c>
      <c r="NCR1" s="12" t="s">
        <v>3402</v>
      </c>
      <c r="NCS1" s="12" t="s">
        <v>1902</v>
      </c>
      <c r="NCT1" s="12" t="s">
        <v>2089</v>
      </c>
      <c r="NCU1" s="12" t="s">
        <v>2090</v>
      </c>
      <c r="NCV1" s="12" t="s">
        <v>2092</v>
      </c>
      <c r="NCW1" s="12" t="s">
        <v>3400</v>
      </c>
      <c r="NCX1" s="12" t="s">
        <v>75</v>
      </c>
      <c r="NCY1" s="12" t="s">
        <v>126</v>
      </c>
      <c r="NCZ1" s="12" t="s">
        <v>3402</v>
      </c>
      <c r="NDA1" s="12" t="s">
        <v>1902</v>
      </c>
      <c r="NDB1" s="12" t="s">
        <v>2089</v>
      </c>
      <c r="NDC1" s="12" t="s">
        <v>2090</v>
      </c>
      <c r="NDD1" s="12" t="s">
        <v>2092</v>
      </c>
      <c r="NDE1" s="12" t="s">
        <v>3400</v>
      </c>
      <c r="NDF1" s="12" t="s">
        <v>75</v>
      </c>
      <c r="NDG1" s="12" t="s">
        <v>126</v>
      </c>
      <c r="NDH1" s="12" t="s">
        <v>3402</v>
      </c>
      <c r="NDI1" s="12" t="s">
        <v>1902</v>
      </c>
      <c r="NDJ1" s="12" t="s">
        <v>2089</v>
      </c>
      <c r="NDK1" s="12" t="s">
        <v>2090</v>
      </c>
      <c r="NDL1" s="12" t="s">
        <v>2092</v>
      </c>
      <c r="NDM1" s="12" t="s">
        <v>3400</v>
      </c>
      <c r="NDN1" s="12" t="s">
        <v>75</v>
      </c>
      <c r="NDO1" s="12" t="s">
        <v>126</v>
      </c>
      <c r="NDP1" s="12" t="s">
        <v>3402</v>
      </c>
      <c r="NDQ1" s="12" t="s">
        <v>1902</v>
      </c>
      <c r="NDR1" s="12" t="s">
        <v>2089</v>
      </c>
      <c r="NDS1" s="12" t="s">
        <v>2090</v>
      </c>
      <c r="NDT1" s="12" t="s">
        <v>2092</v>
      </c>
      <c r="NDU1" s="12" t="s">
        <v>3400</v>
      </c>
      <c r="NDV1" s="12" t="s">
        <v>75</v>
      </c>
      <c r="NDW1" s="12" t="s">
        <v>126</v>
      </c>
      <c r="NDX1" s="12" t="s">
        <v>3402</v>
      </c>
      <c r="NDY1" s="12" t="s">
        <v>1902</v>
      </c>
      <c r="NDZ1" s="12" t="s">
        <v>2089</v>
      </c>
      <c r="NEA1" s="12" t="s">
        <v>2090</v>
      </c>
      <c r="NEB1" s="12" t="s">
        <v>2092</v>
      </c>
      <c r="NEC1" s="12" t="s">
        <v>3400</v>
      </c>
      <c r="NED1" s="12" t="s">
        <v>75</v>
      </c>
      <c r="NEE1" s="12" t="s">
        <v>126</v>
      </c>
      <c r="NEF1" s="12" t="s">
        <v>3402</v>
      </c>
      <c r="NEG1" s="12" t="s">
        <v>1902</v>
      </c>
      <c r="NEH1" s="12" t="s">
        <v>2089</v>
      </c>
      <c r="NEI1" s="12" t="s">
        <v>2090</v>
      </c>
      <c r="NEJ1" s="12" t="s">
        <v>2092</v>
      </c>
      <c r="NEK1" s="12" t="s">
        <v>3400</v>
      </c>
      <c r="NEL1" s="12" t="s">
        <v>75</v>
      </c>
      <c r="NEM1" s="12" t="s">
        <v>126</v>
      </c>
      <c r="NEN1" s="12" t="s">
        <v>3402</v>
      </c>
      <c r="NEO1" s="12" t="s">
        <v>1902</v>
      </c>
      <c r="NEP1" s="12" t="s">
        <v>2089</v>
      </c>
      <c r="NEQ1" s="12" t="s">
        <v>2090</v>
      </c>
      <c r="NER1" s="12" t="s">
        <v>2092</v>
      </c>
      <c r="NES1" s="12" t="s">
        <v>3400</v>
      </c>
      <c r="NET1" s="12" t="s">
        <v>75</v>
      </c>
      <c r="NEU1" s="12" t="s">
        <v>126</v>
      </c>
      <c r="NEV1" s="12" t="s">
        <v>3402</v>
      </c>
      <c r="NEW1" s="12" t="s">
        <v>1902</v>
      </c>
      <c r="NEX1" s="12" t="s">
        <v>2089</v>
      </c>
      <c r="NEY1" s="12" t="s">
        <v>2090</v>
      </c>
      <c r="NEZ1" s="12" t="s">
        <v>2092</v>
      </c>
      <c r="NFA1" s="12" t="s">
        <v>3400</v>
      </c>
      <c r="NFB1" s="12" t="s">
        <v>75</v>
      </c>
      <c r="NFC1" s="12" t="s">
        <v>126</v>
      </c>
      <c r="NFD1" s="12" t="s">
        <v>3402</v>
      </c>
      <c r="NFE1" s="12" t="s">
        <v>1902</v>
      </c>
      <c r="NFF1" s="12" t="s">
        <v>2089</v>
      </c>
      <c r="NFG1" s="12" t="s">
        <v>2090</v>
      </c>
      <c r="NFH1" s="12" t="s">
        <v>2092</v>
      </c>
      <c r="NFI1" s="12" t="s">
        <v>3400</v>
      </c>
      <c r="NFJ1" s="12" t="s">
        <v>75</v>
      </c>
      <c r="NFK1" s="12" t="s">
        <v>126</v>
      </c>
      <c r="NFL1" s="12" t="s">
        <v>3402</v>
      </c>
      <c r="NFM1" s="12" t="s">
        <v>1902</v>
      </c>
      <c r="NFN1" s="12" t="s">
        <v>2089</v>
      </c>
      <c r="NFO1" s="12" t="s">
        <v>2090</v>
      </c>
      <c r="NFP1" s="12" t="s">
        <v>2092</v>
      </c>
      <c r="NFQ1" s="12" t="s">
        <v>3400</v>
      </c>
      <c r="NFR1" s="12" t="s">
        <v>75</v>
      </c>
      <c r="NFS1" s="12" t="s">
        <v>126</v>
      </c>
      <c r="NFT1" s="12" t="s">
        <v>3402</v>
      </c>
      <c r="NFU1" s="12" t="s">
        <v>1902</v>
      </c>
      <c r="NFV1" s="12" t="s">
        <v>2089</v>
      </c>
      <c r="NFW1" s="12" t="s">
        <v>2090</v>
      </c>
      <c r="NFX1" s="12" t="s">
        <v>2092</v>
      </c>
      <c r="NFY1" s="12" t="s">
        <v>3400</v>
      </c>
      <c r="NFZ1" s="12" t="s">
        <v>75</v>
      </c>
      <c r="NGA1" s="12" t="s">
        <v>126</v>
      </c>
      <c r="NGB1" s="12" t="s">
        <v>3402</v>
      </c>
      <c r="NGC1" s="12" t="s">
        <v>1902</v>
      </c>
      <c r="NGD1" s="12" t="s">
        <v>2089</v>
      </c>
      <c r="NGE1" s="12" t="s">
        <v>2090</v>
      </c>
      <c r="NGF1" s="12" t="s">
        <v>2092</v>
      </c>
      <c r="NGG1" s="12" t="s">
        <v>3400</v>
      </c>
      <c r="NGH1" s="12" t="s">
        <v>75</v>
      </c>
      <c r="NGI1" s="12" t="s">
        <v>126</v>
      </c>
      <c r="NGJ1" s="12" t="s">
        <v>3402</v>
      </c>
      <c r="NGK1" s="12" t="s">
        <v>1902</v>
      </c>
      <c r="NGL1" s="12" t="s">
        <v>2089</v>
      </c>
      <c r="NGM1" s="12" t="s">
        <v>2090</v>
      </c>
      <c r="NGN1" s="12" t="s">
        <v>2092</v>
      </c>
      <c r="NGO1" s="12" t="s">
        <v>3400</v>
      </c>
      <c r="NGP1" s="12" t="s">
        <v>75</v>
      </c>
      <c r="NGQ1" s="12" t="s">
        <v>126</v>
      </c>
      <c r="NGR1" s="12" t="s">
        <v>3402</v>
      </c>
      <c r="NGS1" s="12" t="s">
        <v>1902</v>
      </c>
      <c r="NGT1" s="12" t="s">
        <v>2089</v>
      </c>
      <c r="NGU1" s="12" t="s">
        <v>2090</v>
      </c>
      <c r="NGV1" s="12" t="s">
        <v>2092</v>
      </c>
      <c r="NGW1" s="12" t="s">
        <v>3400</v>
      </c>
      <c r="NGX1" s="12" t="s">
        <v>75</v>
      </c>
      <c r="NGY1" s="12" t="s">
        <v>126</v>
      </c>
      <c r="NGZ1" s="12" t="s">
        <v>3402</v>
      </c>
      <c r="NHA1" s="12" t="s">
        <v>1902</v>
      </c>
      <c r="NHB1" s="12" t="s">
        <v>2089</v>
      </c>
      <c r="NHC1" s="12" t="s">
        <v>2090</v>
      </c>
      <c r="NHD1" s="12" t="s">
        <v>2092</v>
      </c>
      <c r="NHE1" s="12" t="s">
        <v>3400</v>
      </c>
      <c r="NHF1" s="12" t="s">
        <v>75</v>
      </c>
      <c r="NHG1" s="12" t="s">
        <v>126</v>
      </c>
      <c r="NHH1" s="12" t="s">
        <v>3402</v>
      </c>
      <c r="NHI1" s="12" t="s">
        <v>1902</v>
      </c>
      <c r="NHJ1" s="12" t="s">
        <v>2089</v>
      </c>
      <c r="NHK1" s="12" t="s">
        <v>2090</v>
      </c>
      <c r="NHL1" s="12" t="s">
        <v>2092</v>
      </c>
      <c r="NHM1" s="12" t="s">
        <v>3400</v>
      </c>
      <c r="NHN1" s="12" t="s">
        <v>75</v>
      </c>
      <c r="NHO1" s="12" t="s">
        <v>126</v>
      </c>
      <c r="NHP1" s="12" t="s">
        <v>3402</v>
      </c>
      <c r="NHQ1" s="12" t="s">
        <v>1902</v>
      </c>
      <c r="NHR1" s="12" t="s">
        <v>2089</v>
      </c>
      <c r="NHS1" s="12" t="s">
        <v>2090</v>
      </c>
      <c r="NHT1" s="12" t="s">
        <v>2092</v>
      </c>
      <c r="NHU1" s="12" t="s">
        <v>3400</v>
      </c>
      <c r="NHV1" s="12" t="s">
        <v>75</v>
      </c>
      <c r="NHW1" s="12" t="s">
        <v>126</v>
      </c>
      <c r="NHX1" s="12" t="s">
        <v>3402</v>
      </c>
      <c r="NHY1" s="12" t="s">
        <v>1902</v>
      </c>
      <c r="NHZ1" s="12" t="s">
        <v>2089</v>
      </c>
      <c r="NIA1" s="12" t="s">
        <v>2090</v>
      </c>
      <c r="NIB1" s="12" t="s">
        <v>2092</v>
      </c>
      <c r="NIC1" s="12" t="s">
        <v>3400</v>
      </c>
      <c r="NID1" s="12" t="s">
        <v>75</v>
      </c>
      <c r="NIE1" s="12" t="s">
        <v>126</v>
      </c>
      <c r="NIF1" s="12" t="s">
        <v>3402</v>
      </c>
      <c r="NIG1" s="12" t="s">
        <v>1902</v>
      </c>
      <c r="NIH1" s="12" t="s">
        <v>2089</v>
      </c>
      <c r="NII1" s="12" t="s">
        <v>2090</v>
      </c>
      <c r="NIJ1" s="12" t="s">
        <v>2092</v>
      </c>
      <c r="NIK1" s="12" t="s">
        <v>3400</v>
      </c>
      <c r="NIL1" s="12" t="s">
        <v>75</v>
      </c>
      <c r="NIM1" s="12" t="s">
        <v>126</v>
      </c>
      <c r="NIN1" s="12" t="s">
        <v>3402</v>
      </c>
      <c r="NIO1" s="12" t="s">
        <v>1902</v>
      </c>
      <c r="NIP1" s="12" t="s">
        <v>2089</v>
      </c>
      <c r="NIQ1" s="12" t="s">
        <v>2090</v>
      </c>
      <c r="NIR1" s="12" t="s">
        <v>2092</v>
      </c>
      <c r="NIS1" s="12" t="s">
        <v>3400</v>
      </c>
      <c r="NIT1" s="12" t="s">
        <v>75</v>
      </c>
      <c r="NIU1" s="12" t="s">
        <v>126</v>
      </c>
      <c r="NIV1" s="12" t="s">
        <v>3402</v>
      </c>
      <c r="NIW1" s="12" t="s">
        <v>1902</v>
      </c>
      <c r="NIX1" s="12" t="s">
        <v>2089</v>
      </c>
      <c r="NIY1" s="12" t="s">
        <v>2090</v>
      </c>
      <c r="NIZ1" s="12" t="s">
        <v>2092</v>
      </c>
      <c r="NJA1" s="12" t="s">
        <v>3400</v>
      </c>
      <c r="NJB1" s="12" t="s">
        <v>75</v>
      </c>
      <c r="NJC1" s="12" t="s">
        <v>126</v>
      </c>
      <c r="NJD1" s="12" t="s">
        <v>3402</v>
      </c>
      <c r="NJE1" s="12" t="s">
        <v>1902</v>
      </c>
      <c r="NJF1" s="12" t="s">
        <v>2089</v>
      </c>
      <c r="NJG1" s="12" t="s">
        <v>2090</v>
      </c>
      <c r="NJH1" s="12" t="s">
        <v>2092</v>
      </c>
      <c r="NJI1" s="12" t="s">
        <v>3400</v>
      </c>
      <c r="NJJ1" s="12" t="s">
        <v>75</v>
      </c>
      <c r="NJK1" s="12" t="s">
        <v>126</v>
      </c>
      <c r="NJL1" s="12" t="s">
        <v>3402</v>
      </c>
      <c r="NJM1" s="12" t="s">
        <v>1902</v>
      </c>
      <c r="NJN1" s="12" t="s">
        <v>2089</v>
      </c>
      <c r="NJO1" s="12" t="s">
        <v>2090</v>
      </c>
      <c r="NJP1" s="12" t="s">
        <v>2092</v>
      </c>
      <c r="NJQ1" s="12" t="s">
        <v>3400</v>
      </c>
      <c r="NJR1" s="12" t="s">
        <v>75</v>
      </c>
      <c r="NJS1" s="12" t="s">
        <v>126</v>
      </c>
      <c r="NJT1" s="12" t="s">
        <v>3402</v>
      </c>
      <c r="NJU1" s="12" t="s">
        <v>1902</v>
      </c>
      <c r="NJV1" s="12" t="s">
        <v>2089</v>
      </c>
      <c r="NJW1" s="12" t="s">
        <v>2090</v>
      </c>
      <c r="NJX1" s="12" t="s">
        <v>2092</v>
      </c>
      <c r="NJY1" s="12" t="s">
        <v>3400</v>
      </c>
      <c r="NJZ1" s="12" t="s">
        <v>75</v>
      </c>
      <c r="NKA1" s="12" t="s">
        <v>126</v>
      </c>
      <c r="NKB1" s="12" t="s">
        <v>3402</v>
      </c>
      <c r="NKC1" s="12" t="s">
        <v>1902</v>
      </c>
      <c r="NKD1" s="12" t="s">
        <v>2089</v>
      </c>
      <c r="NKE1" s="12" t="s">
        <v>2090</v>
      </c>
      <c r="NKF1" s="12" t="s">
        <v>2092</v>
      </c>
      <c r="NKG1" s="12" t="s">
        <v>3400</v>
      </c>
      <c r="NKH1" s="12" t="s">
        <v>75</v>
      </c>
      <c r="NKI1" s="12" t="s">
        <v>126</v>
      </c>
      <c r="NKJ1" s="12" t="s">
        <v>3402</v>
      </c>
      <c r="NKK1" s="12" t="s">
        <v>1902</v>
      </c>
      <c r="NKL1" s="12" t="s">
        <v>2089</v>
      </c>
      <c r="NKM1" s="12" t="s">
        <v>2090</v>
      </c>
      <c r="NKN1" s="12" t="s">
        <v>2092</v>
      </c>
      <c r="NKO1" s="12" t="s">
        <v>3400</v>
      </c>
      <c r="NKP1" s="12" t="s">
        <v>75</v>
      </c>
      <c r="NKQ1" s="12" t="s">
        <v>126</v>
      </c>
      <c r="NKR1" s="12" t="s">
        <v>3402</v>
      </c>
      <c r="NKS1" s="12" t="s">
        <v>1902</v>
      </c>
      <c r="NKT1" s="12" t="s">
        <v>2089</v>
      </c>
      <c r="NKU1" s="12" t="s">
        <v>2090</v>
      </c>
      <c r="NKV1" s="12" t="s">
        <v>2092</v>
      </c>
      <c r="NKW1" s="12" t="s">
        <v>3400</v>
      </c>
      <c r="NKX1" s="12" t="s">
        <v>75</v>
      </c>
      <c r="NKY1" s="12" t="s">
        <v>126</v>
      </c>
      <c r="NKZ1" s="12" t="s">
        <v>3402</v>
      </c>
      <c r="NLA1" s="12" t="s">
        <v>1902</v>
      </c>
      <c r="NLB1" s="12" t="s">
        <v>2089</v>
      </c>
      <c r="NLC1" s="12" t="s">
        <v>2090</v>
      </c>
      <c r="NLD1" s="12" t="s">
        <v>2092</v>
      </c>
      <c r="NLE1" s="12" t="s">
        <v>3400</v>
      </c>
      <c r="NLF1" s="12" t="s">
        <v>75</v>
      </c>
      <c r="NLG1" s="12" t="s">
        <v>126</v>
      </c>
      <c r="NLH1" s="12" t="s">
        <v>3402</v>
      </c>
      <c r="NLI1" s="12" t="s">
        <v>1902</v>
      </c>
      <c r="NLJ1" s="12" t="s">
        <v>2089</v>
      </c>
      <c r="NLK1" s="12" t="s">
        <v>2090</v>
      </c>
      <c r="NLL1" s="12" t="s">
        <v>2092</v>
      </c>
      <c r="NLM1" s="12" t="s">
        <v>3400</v>
      </c>
      <c r="NLN1" s="12" t="s">
        <v>75</v>
      </c>
      <c r="NLO1" s="12" t="s">
        <v>126</v>
      </c>
      <c r="NLP1" s="12" t="s">
        <v>3402</v>
      </c>
      <c r="NLQ1" s="12" t="s">
        <v>1902</v>
      </c>
      <c r="NLR1" s="12" t="s">
        <v>2089</v>
      </c>
      <c r="NLS1" s="12" t="s">
        <v>2090</v>
      </c>
      <c r="NLT1" s="12" t="s">
        <v>2092</v>
      </c>
      <c r="NLU1" s="12" t="s">
        <v>3400</v>
      </c>
      <c r="NLV1" s="12" t="s">
        <v>75</v>
      </c>
      <c r="NLW1" s="12" t="s">
        <v>126</v>
      </c>
      <c r="NLX1" s="12" t="s">
        <v>3402</v>
      </c>
      <c r="NLY1" s="12" t="s">
        <v>1902</v>
      </c>
      <c r="NLZ1" s="12" t="s">
        <v>2089</v>
      </c>
      <c r="NMA1" s="12" t="s">
        <v>2090</v>
      </c>
      <c r="NMB1" s="12" t="s">
        <v>2092</v>
      </c>
      <c r="NMC1" s="12" t="s">
        <v>3400</v>
      </c>
      <c r="NMD1" s="12" t="s">
        <v>75</v>
      </c>
      <c r="NME1" s="12" t="s">
        <v>126</v>
      </c>
      <c r="NMF1" s="12" t="s">
        <v>3402</v>
      </c>
      <c r="NMG1" s="12" t="s">
        <v>1902</v>
      </c>
      <c r="NMH1" s="12" t="s">
        <v>2089</v>
      </c>
      <c r="NMI1" s="12" t="s">
        <v>2090</v>
      </c>
      <c r="NMJ1" s="12" t="s">
        <v>2092</v>
      </c>
      <c r="NMK1" s="12" t="s">
        <v>3400</v>
      </c>
      <c r="NML1" s="12" t="s">
        <v>75</v>
      </c>
      <c r="NMM1" s="12" t="s">
        <v>126</v>
      </c>
      <c r="NMN1" s="12" t="s">
        <v>3402</v>
      </c>
      <c r="NMO1" s="12" t="s">
        <v>1902</v>
      </c>
      <c r="NMP1" s="12" t="s">
        <v>2089</v>
      </c>
      <c r="NMQ1" s="12" t="s">
        <v>2090</v>
      </c>
      <c r="NMR1" s="12" t="s">
        <v>2092</v>
      </c>
      <c r="NMS1" s="12" t="s">
        <v>3400</v>
      </c>
      <c r="NMT1" s="12" t="s">
        <v>75</v>
      </c>
      <c r="NMU1" s="12" t="s">
        <v>126</v>
      </c>
      <c r="NMV1" s="12" t="s">
        <v>3402</v>
      </c>
      <c r="NMW1" s="12" t="s">
        <v>1902</v>
      </c>
      <c r="NMX1" s="12" t="s">
        <v>2089</v>
      </c>
      <c r="NMY1" s="12" t="s">
        <v>2090</v>
      </c>
      <c r="NMZ1" s="12" t="s">
        <v>2092</v>
      </c>
      <c r="NNA1" s="12" t="s">
        <v>3400</v>
      </c>
      <c r="NNB1" s="12" t="s">
        <v>75</v>
      </c>
      <c r="NNC1" s="12" t="s">
        <v>126</v>
      </c>
      <c r="NND1" s="12" t="s">
        <v>3402</v>
      </c>
      <c r="NNE1" s="12" t="s">
        <v>1902</v>
      </c>
      <c r="NNF1" s="12" t="s">
        <v>2089</v>
      </c>
      <c r="NNG1" s="12" t="s">
        <v>2090</v>
      </c>
      <c r="NNH1" s="12" t="s">
        <v>2092</v>
      </c>
      <c r="NNI1" s="12" t="s">
        <v>3400</v>
      </c>
      <c r="NNJ1" s="12" t="s">
        <v>75</v>
      </c>
      <c r="NNK1" s="12" t="s">
        <v>126</v>
      </c>
      <c r="NNL1" s="12" t="s">
        <v>3402</v>
      </c>
      <c r="NNM1" s="12" t="s">
        <v>1902</v>
      </c>
      <c r="NNN1" s="12" t="s">
        <v>2089</v>
      </c>
      <c r="NNO1" s="12" t="s">
        <v>2090</v>
      </c>
      <c r="NNP1" s="12" t="s">
        <v>2092</v>
      </c>
      <c r="NNQ1" s="12" t="s">
        <v>3400</v>
      </c>
      <c r="NNR1" s="12" t="s">
        <v>75</v>
      </c>
      <c r="NNS1" s="12" t="s">
        <v>126</v>
      </c>
      <c r="NNT1" s="12" t="s">
        <v>3402</v>
      </c>
      <c r="NNU1" s="12" t="s">
        <v>1902</v>
      </c>
      <c r="NNV1" s="12" t="s">
        <v>2089</v>
      </c>
      <c r="NNW1" s="12" t="s">
        <v>2090</v>
      </c>
      <c r="NNX1" s="12" t="s">
        <v>2092</v>
      </c>
      <c r="NNY1" s="12" t="s">
        <v>3400</v>
      </c>
      <c r="NNZ1" s="12" t="s">
        <v>75</v>
      </c>
      <c r="NOA1" s="12" t="s">
        <v>126</v>
      </c>
      <c r="NOB1" s="12" t="s">
        <v>3402</v>
      </c>
      <c r="NOC1" s="12" t="s">
        <v>1902</v>
      </c>
      <c r="NOD1" s="12" t="s">
        <v>2089</v>
      </c>
      <c r="NOE1" s="12" t="s">
        <v>2090</v>
      </c>
      <c r="NOF1" s="12" t="s">
        <v>2092</v>
      </c>
      <c r="NOG1" s="12" t="s">
        <v>3400</v>
      </c>
      <c r="NOH1" s="12" t="s">
        <v>75</v>
      </c>
      <c r="NOI1" s="12" t="s">
        <v>126</v>
      </c>
      <c r="NOJ1" s="12" t="s">
        <v>3402</v>
      </c>
      <c r="NOK1" s="12" t="s">
        <v>1902</v>
      </c>
      <c r="NOL1" s="12" t="s">
        <v>2089</v>
      </c>
      <c r="NOM1" s="12" t="s">
        <v>2090</v>
      </c>
      <c r="NON1" s="12" t="s">
        <v>2092</v>
      </c>
      <c r="NOO1" s="12" t="s">
        <v>3400</v>
      </c>
      <c r="NOP1" s="12" t="s">
        <v>75</v>
      </c>
      <c r="NOQ1" s="12" t="s">
        <v>126</v>
      </c>
      <c r="NOR1" s="12" t="s">
        <v>3402</v>
      </c>
      <c r="NOS1" s="12" t="s">
        <v>1902</v>
      </c>
      <c r="NOT1" s="12" t="s">
        <v>2089</v>
      </c>
      <c r="NOU1" s="12" t="s">
        <v>2090</v>
      </c>
      <c r="NOV1" s="12" t="s">
        <v>2092</v>
      </c>
      <c r="NOW1" s="12" t="s">
        <v>3400</v>
      </c>
      <c r="NOX1" s="12" t="s">
        <v>75</v>
      </c>
      <c r="NOY1" s="12" t="s">
        <v>126</v>
      </c>
      <c r="NOZ1" s="12" t="s">
        <v>3402</v>
      </c>
      <c r="NPA1" s="12" t="s">
        <v>1902</v>
      </c>
      <c r="NPB1" s="12" t="s">
        <v>2089</v>
      </c>
      <c r="NPC1" s="12" t="s">
        <v>2090</v>
      </c>
      <c r="NPD1" s="12" t="s">
        <v>2092</v>
      </c>
      <c r="NPE1" s="12" t="s">
        <v>3400</v>
      </c>
      <c r="NPF1" s="12" t="s">
        <v>75</v>
      </c>
      <c r="NPG1" s="12" t="s">
        <v>126</v>
      </c>
      <c r="NPH1" s="12" t="s">
        <v>3402</v>
      </c>
      <c r="NPI1" s="12" t="s">
        <v>1902</v>
      </c>
      <c r="NPJ1" s="12" t="s">
        <v>2089</v>
      </c>
      <c r="NPK1" s="12" t="s">
        <v>2090</v>
      </c>
      <c r="NPL1" s="12" t="s">
        <v>2092</v>
      </c>
      <c r="NPM1" s="12" t="s">
        <v>3400</v>
      </c>
      <c r="NPN1" s="12" t="s">
        <v>75</v>
      </c>
      <c r="NPO1" s="12" t="s">
        <v>126</v>
      </c>
      <c r="NPP1" s="12" t="s">
        <v>3402</v>
      </c>
      <c r="NPQ1" s="12" t="s">
        <v>1902</v>
      </c>
      <c r="NPR1" s="12" t="s">
        <v>2089</v>
      </c>
      <c r="NPS1" s="12" t="s">
        <v>2090</v>
      </c>
      <c r="NPT1" s="12" t="s">
        <v>2092</v>
      </c>
      <c r="NPU1" s="12" t="s">
        <v>3400</v>
      </c>
      <c r="NPV1" s="12" t="s">
        <v>75</v>
      </c>
      <c r="NPW1" s="12" t="s">
        <v>126</v>
      </c>
      <c r="NPX1" s="12" t="s">
        <v>3402</v>
      </c>
      <c r="NPY1" s="12" t="s">
        <v>1902</v>
      </c>
      <c r="NPZ1" s="12" t="s">
        <v>2089</v>
      </c>
      <c r="NQA1" s="12" t="s">
        <v>2090</v>
      </c>
      <c r="NQB1" s="12" t="s">
        <v>2092</v>
      </c>
      <c r="NQC1" s="12" t="s">
        <v>3400</v>
      </c>
      <c r="NQD1" s="12" t="s">
        <v>75</v>
      </c>
      <c r="NQE1" s="12" t="s">
        <v>126</v>
      </c>
      <c r="NQF1" s="12" t="s">
        <v>3402</v>
      </c>
      <c r="NQG1" s="12" t="s">
        <v>1902</v>
      </c>
      <c r="NQH1" s="12" t="s">
        <v>2089</v>
      </c>
      <c r="NQI1" s="12" t="s">
        <v>2090</v>
      </c>
      <c r="NQJ1" s="12" t="s">
        <v>2092</v>
      </c>
      <c r="NQK1" s="12" t="s">
        <v>3400</v>
      </c>
      <c r="NQL1" s="12" t="s">
        <v>75</v>
      </c>
      <c r="NQM1" s="12" t="s">
        <v>126</v>
      </c>
      <c r="NQN1" s="12" t="s">
        <v>3402</v>
      </c>
      <c r="NQO1" s="12" t="s">
        <v>1902</v>
      </c>
      <c r="NQP1" s="12" t="s">
        <v>2089</v>
      </c>
      <c r="NQQ1" s="12" t="s">
        <v>2090</v>
      </c>
      <c r="NQR1" s="12" t="s">
        <v>2092</v>
      </c>
      <c r="NQS1" s="12" t="s">
        <v>3400</v>
      </c>
      <c r="NQT1" s="12" t="s">
        <v>75</v>
      </c>
      <c r="NQU1" s="12" t="s">
        <v>126</v>
      </c>
      <c r="NQV1" s="12" t="s">
        <v>3402</v>
      </c>
      <c r="NQW1" s="12" t="s">
        <v>1902</v>
      </c>
      <c r="NQX1" s="12" t="s">
        <v>2089</v>
      </c>
      <c r="NQY1" s="12" t="s">
        <v>2090</v>
      </c>
      <c r="NQZ1" s="12" t="s">
        <v>2092</v>
      </c>
      <c r="NRA1" s="12" t="s">
        <v>3400</v>
      </c>
      <c r="NRB1" s="12" t="s">
        <v>75</v>
      </c>
      <c r="NRC1" s="12" t="s">
        <v>126</v>
      </c>
      <c r="NRD1" s="12" t="s">
        <v>3402</v>
      </c>
      <c r="NRE1" s="12" t="s">
        <v>1902</v>
      </c>
      <c r="NRF1" s="12" t="s">
        <v>2089</v>
      </c>
      <c r="NRG1" s="12" t="s">
        <v>2090</v>
      </c>
      <c r="NRH1" s="12" t="s">
        <v>2092</v>
      </c>
      <c r="NRI1" s="12" t="s">
        <v>3400</v>
      </c>
      <c r="NRJ1" s="12" t="s">
        <v>75</v>
      </c>
      <c r="NRK1" s="12" t="s">
        <v>126</v>
      </c>
      <c r="NRL1" s="12" t="s">
        <v>3402</v>
      </c>
      <c r="NRM1" s="12" t="s">
        <v>1902</v>
      </c>
      <c r="NRN1" s="12" t="s">
        <v>2089</v>
      </c>
      <c r="NRO1" s="12" t="s">
        <v>2090</v>
      </c>
      <c r="NRP1" s="12" t="s">
        <v>2092</v>
      </c>
      <c r="NRQ1" s="12" t="s">
        <v>3400</v>
      </c>
      <c r="NRR1" s="12" t="s">
        <v>75</v>
      </c>
      <c r="NRS1" s="12" t="s">
        <v>126</v>
      </c>
      <c r="NRT1" s="12" t="s">
        <v>3402</v>
      </c>
      <c r="NRU1" s="12" t="s">
        <v>1902</v>
      </c>
      <c r="NRV1" s="12" t="s">
        <v>2089</v>
      </c>
      <c r="NRW1" s="12" t="s">
        <v>2090</v>
      </c>
      <c r="NRX1" s="12" t="s">
        <v>2092</v>
      </c>
      <c r="NRY1" s="12" t="s">
        <v>3400</v>
      </c>
      <c r="NRZ1" s="12" t="s">
        <v>75</v>
      </c>
      <c r="NSA1" s="12" t="s">
        <v>126</v>
      </c>
      <c r="NSB1" s="12" t="s">
        <v>3402</v>
      </c>
      <c r="NSC1" s="12" t="s">
        <v>1902</v>
      </c>
      <c r="NSD1" s="12" t="s">
        <v>2089</v>
      </c>
      <c r="NSE1" s="12" t="s">
        <v>2090</v>
      </c>
      <c r="NSF1" s="12" t="s">
        <v>2092</v>
      </c>
      <c r="NSG1" s="12" t="s">
        <v>3400</v>
      </c>
      <c r="NSH1" s="12" t="s">
        <v>75</v>
      </c>
      <c r="NSI1" s="12" t="s">
        <v>126</v>
      </c>
      <c r="NSJ1" s="12" t="s">
        <v>3402</v>
      </c>
      <c r="NSK1" s="12" t="s">
        <v>1902</v>
      </c>
      <c r="NSL1" s="12" t="s">
        <v>2089</v>
      </c>
      <c r="NSM1" s="12" t="s">
        <v>2090</v>
      </c>
      <c r="NSN1" s="12" t="s">
        <v>2092</v>
      </c>
      <c r="NSO1" s="12" t="s">
        <v>3400</v>
      </c>
      <c r="NSP1" s="12" t="s">
        <v>75</v>
      </c>
      <c r="NSQ1" s="12" t="s">
        <v>126</v>
      </c>
      <c r="NSR1" s="12" t="s">
        <v>3402</v>
      </c>
      <c r="NSS1" s="12" t="s">
        <v>1902</v>
      </c>
      <c r="NST1" s="12" t="s">
        <v>2089</v>
      </c>
      <c r="NSU1" s="12" t="s">
        <v>2090</v>
      </c>
      <c r="NSV1" s="12" t="s">
        <v>2092</v>
      </c>
      <c r="NSW1" s="12" t="s">
        <v>3400</v>
      </c>
      <c r="NSX1" s="12" t="s">
        <v>75</v>
      </c>
      <c r="NSY1" s="12" t="s">
        <v>126</v>
      </c>
      <c r="NSZ1" s="12" t="s">
        <v>3402</v>
      </c>
      <c r="NTA1" s="12" t="s">
        <v>1902</v>
      </c>
      <c r="NTB1" s="12" t="s">
        <v>2089</v>
      </c>
      <c r="NTC1" s="12" t="s">
        <v>2090</v>
      </c>
      <c r="NTD1" s="12" t="s">
        <v>2092</v>
      </c>
      <c r="NTE1" s="12" t="s">
        <v>3400</v>
      </c>
      <c r="NTF1" s="12" t="s">
        <v>75</v>
      </c>
      <c r="NTG1" s="12" t="s">
        <v>126</v>
      </c>
      <c r="NTH1" s="12" t="s">
        <v>3402</v>
      </c>
      <c r="NTI1" s="12" t="s">
        <v>1902</v>
      </c>
      <c r="NTJ1" s="12" t="s">
        <v>2089</v>
      </c>
      <c r="NTK1" s="12" t="s">
        <v>2090</v>
      </c>
      <c r="NTL1" s="12" t="s">
        <v>2092</v>
      </c>
      <c r="NTM1" s="12" t="s">
        <v>3400</v>
      </c>
      <c r="NTN1" s="12" t="s">
        <v>75</v>
      </c>
      <c r="NTO1" s="12" t="s">
        <v>126</v>
      </c>
      <c r="NTP1" s="12" t="s">
        <v>3402</v>
      </c>
      <c r="NTQ1" s="12" t="s">
        <v>1902</v>
      </c>
      <c r="NTR1" s="12" t="s">
        <v>2089</v>
      </c>
      <c r="NTS1" s="12" t="s">
        <v>2090</v>
      </c>
      <c r="NTT1" s="12" t="s">
        <v>2092</v>
      </c>
      <c r="NTU1" s="12" t="s">
        <v>3400</v>
      </c>
      <c r="NTV1" s="12" t="s">
        <v>75</v>
      </c>
      <c r="NTW1" s="12" t="s">
        <v>126</v>
      </c>
      <c r="NTX1" s="12" t="s">
        <v>3402</v>
      </c>
      <c r="NTY1" s="12" t="s">
        <v>1902</v>
      </c>
      <c r="NTZ1" s="12" t="s">
        <v>2089</v>
      </c>
      <c r="NUA1" s="12" t="s">
        <v>2090</v>
      </c>
      <c r="NUB1" s="12" t="s">
        <v>2092</v>
      </c>
      <c r="NUC1" s="12" t="s">
        <v>3400</v>
      </c>
      <c r="NUD1" s="12" t="s">
        <v>75</v>
      </c>
      <c r="NUE1" s="12" t="s">
        <v>126</v>
      </c>
      <c r="NUF1" s="12" t="s">
        <v>3402</v>
      </c>
      <c r="NUG1" s="12" t="s">
        <v>1902</v>
      </c>
      <c r="NUH1" s="12" t="s">
        <v>2089</v>
      </c>
      <c r="NUI1" s="12" t="s">
        <v>2090</v>
      </c>
      <c r="NUJ1" s="12" t="s">
        <v>2092</v>
      </c>
      <c r="NUK1" s="12" t="s">
        <v>3400</v>
      </c>
      <c r="NUL1" s="12" t="s">
        <v>75</v>
      </c>
      <c r="NUM1" s="12" t="s">
        <v>126</v>
      </c>
      <c r="NUN1" s="12" t="s">
        <v>3402</v>
      </c>
      <c r="NUO1" s="12" t="s">
        <v>1902</v>
      </c>
      <c r="NUP1" s="12" t="s">
        <v>2089</v>
      </c>
      <c r="NUQ1" s="12" t="s">
        <v>2090</v>
      </c>
      <c r="NUR1" s="12" t="s">
        <v>2092</v>
      </c>
      <c r="NUS1" s="12" t="s">
        <v>3400</v>
      </c>
      <c r="NUT1" s="12" t="s">
        <v>75</v>
      </c>
      <c r="NUU1" s="12" t="s">
        <v>126</v>
      </c>
      <c r="NUV1" s="12" t="s">
        <v>3402</v>
      </c>
      <c r="NUW1" s="12" t="s">
        <v>1902</v>
      </c>
      <c r="NUX1" s="12" t="s">
        <v>2089</v>
      </c>
      <c r="NUY1" s="12" t="s">
        <v>2090</v>
      </c>
      <c r="NUZ1" s="12" t="s">
        <v>2092</v>
      </c>
      <c r="NVA1" s="12" t="s">
        <v>3400</v>
      </c>
      <c r="NVB1" s="12" t="s">
        <v>75</v>
      </c>
      <c r="NVC1" s="12" t="s">
        <v>126</v>
      </c>
      <c r="NVD1" s="12" t="s">
        <v>3402</v>
      </c>
      <c r="NVE1" s="12" t="s">
        <v>1902</v>
      </c>
      <c r="NVF1" s="12" t="s">
        <v>2089</v>
      </c>
      <c r="NVG1" s="12" t="s">
        <v>2090</v>
      </c>
      <c r="NVH1" s="12" t="s">
        <v>2092</v>
      </c>
      <c r="NVI1" s="12" t="s">
        <v>3400</v>
      </c>
      <c r="NVJ1" s="12" t="s">
        <v>75</v>
      </c>
      <c r="NVK1" s="12" t="s">
        <v>126</v>
      </c>
      <c r="NVL1" s="12" t="s">
        <v>3402</v>
      </c>
      <c r="NVM1" s="12" t="s">
        <v>1902</v>
      </c>
      <c r="NVN1" s="12" t="s">
        <v>2089</v>
      </c>
      <c r="NVO1" s="12" t="s">
        <v>2090</v>
      </c>
      <c r="NVP1" s="12" t="s">
        <v>2092</v>
      </c>
      <c r="NVQ1" s="12" t="s">
        <v>3400</v>
      </c>
      <c r="NVR1" s="12" t="s">
        <v>75</v>
      </c>
      <c r="NVS1" s="12" t="s">
        <v>126</v>
      </c>
      <c r="NVT1" s="12" t="s">
        <v>3402</v>
      </c>
      <c r="NVU1" s="12" t="s">
        <v>1902</v>
      </c>
      <c r="NVV1" s="12" t="s">
        <v>2089</v>
      </c>
      <c r="NVW1" s="12" t="s">
        <v>2090</v>
      </c>
      <c r="NVX1" s="12" t="s">
        <v>2092</v>
      </c>
      <c r="NVY1" s="12" t="s">
        <v>3400</v>
      </c>
      <c r="NVZ1" s="12" t="s">
        <v>75</v>
      </c>
      <c r="NWA1" s="12" t="s">
        <v>126</v>
      </c>
      <c r="NWB1" s="12" t="s">
        <v>3402</v>
      </c>
      <c r="NWC1" s="12" t="s">
        <v>1902</v>
      </c>
      <c r="NWD1" s="12" t="s">
        <v>2089</v>
      </c>
      <c r="NWE1" s="12" t="s">
        <v>2090</v>
      </c>
      <c r="NWF1" s="12" t="s">
        <v>2092</v>
      </c>
      <c r="NWG1" s="12" t="s">
        <v>3400</v>
      </c>
      <c r="NWH1" s="12" t="s">
        <v>75</v>
      </c>
      <c r="NWI1" s="12" t="s">
        <v>126</v>
      </c>
      <c r="NWJ1" s="12" t="s">
        <v>3402</v>
      </c>
      <c r="NWK1" s="12" t="s">
        <v>1902</v>
      </c>
      <c r="NWL1" s="12" t="s">
        <v>2089</v>
      </c>
      <c r="NWM1" s="12" t="s">
        <v>2090</v>
      </c>
      <c r="NWN1" s="12" t="s">
        <v>2092</v>
      </c>
      <c r="NWO1" s="12" t="s">
        <v>3400</v>
      </c>
      <c r="NWP1" s="12" t="s">
        <v>75</v>
      </c>
      <c r="NWQ1" s="12" t="s">
        <v>126</v>
      </c>
      <c r="NWR1" s="12" t="s">
        <v>3402</v>
      </c>
      <c r="NWS1" s="12" t="s">
        <v>1902</v>
      </c>
      <c r="NWT1" s="12" t="s">
        <v>2089</v>
      </c>
      <c r="NWU1" s="12" t="s">
        <v>2090</v>
      </c>
      <c r="NWV1" s="12" t="s">
        <v>2092</v>
      </c>
      <c r="NWW1" s="12" t="s">
        <v>3400</v>
      </c>
      <c r="NWX1" s="12" t="s">
        <v>75</v>
      </c>
      <c r="NWY1" s="12" t="s">
        <v>126</v>
      </c>
      <c r="NWZ1" s="12" t="s">
        <v>3402</v>
      </c>
      <c r="NXA1" s="12" t="s">
        <v>1902</v>
      </c>
      <c r="NXB1" s="12" t="s">
        <v>2089</v>
      </c>
      <c r="NXC1" s="12" t="s">
        <v>2090</v>
      </c>
      <c r="NXD1" s="12" t="s">
        <v>2092</v>
      </c>
      <c r="NXE1" s="12" t="s">
        <v>3400</v>
      </c>
      <c r="NXF1" s="12" t="s">
        <v>75</v>
      </c>
      <c r="NXG1" s="12" t="s">
        <v>126</v>
      </c>
      <c r="NXH1" s="12" t="s">
        <v>3402</v>
      </c>
      <c r="NXI1" s="12" t="s">
        <v>1902</v>
      </c>
      <c r="NXJ1" s="12" t="s">
        <v>2089</v>
      </c>
      <c r="NXK1" s="12" t="s">
        <v>2090</v>
      </c>
      <c r="NXL1" s="12" t="s">
        <v>2092</v>
      </c>
      <c r="NXM1" s="12" t="s">
        <v>3400</v>
      </c>
      <c r="NXN1" s="12" t="s">
        <v>75</v>
      </c>
      <c r="NXO1" s="12" t="s">
        <v>126</v>
      </c>
      <c r="NXP1" s="12" t="s">
        <v>3402</v>
      </c>
      <c r="NXQ1" s="12" t="s">
        <v>1902</v>
      </c>
      <c r="NXR1" s="12" t="s">
        <v>2089</v>
      </c>
      <c r="NXS1" s="12" t="s">
        <v>2090</v>
      </c>
      <c r="NXT1" s="12" t="s">
        <v>2092</v>
      </c>
      <c r="NXU1" s="12" t="s">
        <v>3400</v>
      </c>
      <c r="NXV1" s="12" t="s">
        <v>75</v>
      </c>
      <c r="NXW1" s="12" t="s">
        <v>126</v>
      </c>
      <c r="NXX1" s="12" t="s">
        <v>3402</v>
      </c>
      <c r="NXY1" s="12" t="s">
        <v>1902</v>
      </c>
      <c r="NXZ1" s="12" t="s">
        <v>2089</v>
      </c>
      <c r="NYA1" s="12" t="s">
        <v>2090</v>
      </c>
      <c r="NYB1" s="12" t="s">
        <v>2092</v>
      </c>
      <c r="NYC1" s="12" t="s">
        <v>3400</v>
      </c>
      <c r="NYD1" s="12" t="s">
        <v>75</v>
      </c>
      <c r="NYE1" s="12" t="s">
        <v>126</v>
      </c>
      <c r="NYF1" s="12" t="s">
        <v>3402</v>
      </c>
      <c r="NYG1" s="12" t="s">
        <v>1902</v>
      </c>
      <c r="NYH1" s="12" t="s">
        <v>2089</v>
      </c>
      <c r="NYI1" s="12" t="s">
        <v>2090</v>
      </c>
      <c r="NYJ1" s="12" t="s">
        <v>2092</v>
      </c>
      <c r="NYK1" s="12" t="s">
        <v>3400</v>
      </c>
      <c r="NYL1" s="12" t="s">
        <v>75</v>
      </c>
      <c r="NYM1" s="12" t="s">
        <v>126</v>
      </c>
      <c r="NYN1" s="12" t="s">
        <v>3402</v>
      </c>
      <c r="NYO1" s="12" t="s">
        <v>1902</v>
      </c>
      <c r="NYP1" s="12" t="s">
        <v>2089</v>
      </c>
      <c r="NYQ1" s="12" t="s">
        <v>2090</v>
      </c>
      <c r="NYR1" s="12" t="s">
        <v>2092</v>
      </c>
      <c r="NYS1" s="12" t="s">
        <v>3400</v>
      </c>
      <c r="NYT1" s="12" t="s">
        <v>75</v>
      </c>
      <c r="NYU1" s="12" t="s">
        <v>126</v>
      </c>
      <c r="NYV1" s="12" t="s">
        <v>3402</v>
      </c>
      <c r="NYW1" s="12" t="s">
        <v>1902</v>
      </c>
      <c r="NYX1" s="12" t="s">
        <v>2089</v>
      </c>
      <c r="NYY1" s="12" t="s">
        <v>2090</v>
      </c>
      <c r="NYZ1" s="12" t="s">
        <v>2092</v>
      </c>
      <c r="NZA1" s="12" t="s">
        <v>3400</v>
      </c>
      <c r="NZB1" s="12" t="s">
        <v>75</v>
      </c>
      <c r="NZC1" s="12" t="s">
        <v>126</v>
      </c>
      <c r="NZD1" s="12" t="s">
        <v>3402</v>
      </c>
      <c r="NZE1" s="12" t="s">
        <v>1902</v>
      </c>
      <c r="NZF1" s="12" t="s">
        <v>2089</v>
      </c>
      <c r="NZG1" s="12" t="s">
        <v>2090</v>
      </c>
      <c r="NZH1" s="12" t="s">
        <v>2092</v>
      </c>
      <c r="NZI1" s="12" t="s">
        <v>3400</v>
      </c>
      <c r="NZJ1" s="12" t="s">
        <v>75</v>
      </c>
      <c r="NZK1" s="12" t="s">
        <v>126</v>
      </c>
      <c r="NZL1" s="12" t="s">
        <v>3402</v>
      </c>
      <c r="NZM1" s="12" t="s">
        <v>1902</v>
      </c>
      <c r="NZN1" s="12" t="s">
        <v>2089</v>
      </c>
      <c r="NZO1" s="12" t="s">
        <v>2090</v>
      </c>
      <c r="NZP1" s="12" t="s">
        <v>2092</v>
      </c>
      <c r="NZQ1" s="12" t="s">
        <v>3400</v>
      </c>
      <c r="NZR1" s="12" t="s">
        <v>75</v>
      </c>
      <c r="NZS1" s="12" t="s">
        <v>126</v>
      </c>
      <c r="NZT1" s="12" t="s">
        <v>3402</v>
      </c>
      <c r="NZU1" s="12" t="s">
        <v>1902</v>
      </c>
      <c r="NZV1" s="12" t="s">
        <v>2089</v>
      </c>
      <c r="NZW1" s="12" t="s">
        <v>2090</v>
      </c>
      <c r="NZX1" s="12" t="s">
        <v>2092</v>
      </c>
      <c r="NZY1" s="12" t="s">
        <v>3400</v>
      </c>
      <c r="NZZ1" s="12" t="s">
        <v>75</v>
      </c>
      <c r="OAA1" s="12" t="s">
        <v>126</v>
      </c>
      <c r="OAB1" s="12" t="s">
        <v>3402</v>
      </c>
      <c r="OAC1" s="12" t="s">
        <v>1902</v>
      </c>
      <c r="OAD1" s="12" t="s">
        <v>2089</v>
      </c>
      <c r="OAE1" s="12" t="s">
        <v>2090</v>
      </c>
      <c r="OAF1" s="12" t="s">
        <v>2092</v>
      </c>
      <c r="OAG1" s="12" t="s">
        <v>3400</v>
      </c>
      <c r="OAH1" s="12" t="s">
        <v>75</v>
      </c>
      <c r="OAI1" s="12" t="s">
        <v>126</v>
      </c>
      <c r="OAJ1" s="12" t="s">
        <v>3402</v>
      </c>
      <c r="OAK1" s="12" t="s">
        <v>1902</v>
      </c>
      <c r="OAL1" s="12" t="s">
        <v>2089</v>
      </c>
      <c r="OAM1" s="12" t="s">
        <v>2090</v>
      </c>
      <c r="OAN1" s="12" t="s">
        <v>2092</v>
      </c>
      <c r="OAO1" s="12" t="s">
        <v>3400</v>
      </c>
      <c r="OAP1" s="12" t="s">
        <v>75</v>
      </c>
      <c r="OAQ1" s="12" t="s">
        <v>126</v>
      </c>
      <c r="OAR1" s="12" t="s">
        <v>3402</v>
      </c>
      <c r="OAS1" s="12" t="s">
        <v>1902</v>
      </c>
      <c r="OAT1" s="12" t="s">
        <v>2089</v>
      </c>
      <c r="OAU1" s="12" t="s">
        <v>2090</v>
      </c>
      <c r="OAV1" s="12" t="s">
        <v>2092</v>
      </c>
      <c r="OAW1" s="12" t="s">
        <v>3400</v>
      </c>
      <c r="OAX1" s="12" t="s">
        <v>75</v>
      </c>
      <c r="OAY1" s="12" t="s">
        <v>126</v>
      </c>
      <c r="OAZ1" s="12" t="s">
        <v>3402</v>
      </c>
      <c r="OBA1" s="12" t="s">
        <v>1902</v>
      </c>
      <c r="OBB1" s="12" t="s">
        <v>2089</v>
      </c>
      <c r="OBC1" s="12" t="s">
        <v>2090</v>
      </c>
      <c r="OBD1" s="12" t="s">
        <v>2092</v>
      </c>
      <c r="OBE1" s="12" t="s">
        <v>3400</v>
      </c>
      <c r="OBF1" s="12" t="s">
        <v>75</v>
      </c>
      <c r="OBG1" s="12" t="s">
        <v>126</v>
      </c>
      <c r="OBH1" s="12" t="s">
        <v>3402</v>
      </c>
      <c r="OBI1" s="12" t="s">
        <v>1902</v>
      </c>
      <c r="OBJ1" s="12" t="s">
        <v>2089</v>
      </c>
      <c r="OBK1" s="12" t="s">
        <v>2090</v>
      </c>
      <c r="OBL1" s="12" t="s">
        <v>2092</v>
      </c>
      <c r="OBM1" s="12" t="s">
        <v>3400</v>
      </c>
      <c r="OBN1" s="12" t="s">
        <v>75</v>
      </c>
      <c r="OBO1" s="12" t="s">
        <v>126</v>
      </c>
      <c r="OBP1" s="12" t="s">
        <v>3402</v>
      </c>
      <c r="OBQ1" s="12" t="s">
        <v>1902</v>
      </c>
      <c r="OBR1" s="12" t="s">
        <v>2089</v>
      </c>
      <c r="OBS1" s="12" t="s">
        <v>2090</v>
      </c>
      <c r="OBT1" s="12" t="s">
        <v>2092</v>
      </c>
      <c r="OBU1" s="12" t="s">
        <v>3400</v>
      </c>
      <c r="OBV1" s="12" t="s">
        <v>75</v>
      </c>
      <c r="OBW1" s="12" t="s">
        <v>126</v>
      </c>
      <c r="OBX1" s="12" t="s">
        <v>3402</v>
      </c>
      <c r="OBY1" s="12" t="s">
        <v>1902</v>
      </c>
      <c r="OBZ1" s="12" t="s">
        <v>2089</v>
      </c>
      <c r="OCA1" s="12" t="s">
        <v>2090</v>
      </c>
      <c r="OCB1" s="12" t="s">
        <v>2092</v>
      </c>
      <c r="OCC1" s="12" t="s">
        <v>3400</v>
      </c>
      <c r="OCD1" s="12" t="s">
        <v>75</v>
      </c>
      <c r="OCE1" s="12" t="s">
        <v>126</v>
      </c>
      <c r="OCF1" s="12" t="s">
        <v>3402</v>
      </c>
      <c r="OCG1" s="12" t="s">
        <v>1902</v>
      </c>
      <c r="OCH1" s="12" t="s">
        <v>2089</v>
      </c>
      <c r="OCI1" s="12" t="s">
        <v>2090</v>
      </c>
      <c r="OCJ1" s="12" t="s">
        <v>2092</v>
      </c>
      <c r="OCK1" s="12" t="s">
        <v>3400</v>
      </c>
      <c r="OCL1" s="12" t="s">
        <v>75</v>
      </c>
      <c r="OCM1" s="12" t="s">
        <v>126</v>
      </c>
      <c r="OCN1" s="12" t="s">
        <v>3402</v>
      </c>
      <c r="OCO1" s="12" t="s">
        <v>1902</v>
      </c>
      <c r="OCP1" s="12" t="s">
        <v>2089</v>
      </c>
      <c r="OCQ1" s="12" t="s">
        <v>2090</v>
      </c>
      <c r="OCR1" s="12" t="s">
        <v>2092</v>
      </c>
      <c r="OCS1" s="12" t="s">
        <v>3400</v>
      </c>
      <c r="OCT1" s="12" t="s">
        <v>75</v>
      </c>
      <c r="OCU1" s="12" t="s">
        <v>126</v>
      </c>
      <c r="OCV1" s="12" t="s">
        <v>3402</v>
      </c>
      <c r="OCW1" s="12" t="s">
        <v>1902</v>
      </c>
      <c r="OCX1" s="12" t="s">
        <v>2089</v>
      </c>
      <c r="OCY1" s="12" t="s">
        <v>2090</v>
      </c>
      <c r="OCZ1" s="12" t="s">
        <v>2092</v>
      </c>
      <c r="ODA1" s="12" t="s">
        <v>3400</v>
      </c>
      <c r="ODB1" s="12" t="s">
        <v>75</v>
      </c>
      <c r="ODC1" s="12" t="s">
        <v>126</v>
      </c>
      <c r="ODD1" s="12" t="s">
        <v>3402</v>
      </c>
      <c r="ODE1" s="12" t="s">
        <v>1902</v>
      </c>
      <c r="ODF1" s="12" t="s">
        <v>2089</v>
      </c>
      <c r="ODG1" s="12" t="s">
        <v>2090</v>
      </c>
      <c r="ODH1" s="12" t="s">
        <v>2092</v>
      </c>
      <c r="ODI1" s="12" t="s">
        <v>3400</v>
      </c>
      <c r="ODJ1" s="12" t="s">
        <v>75</v>
      </c>
      <c r="ODK1" s="12" t="s">
        <v>126</v>
      </c>
      <c r="ODL1" s="12" t="s">
        <v>3402</v>
      </c>
      <c r="ODM1" s="12" t="s">
        <v>1902</v>
      </c>
      <c r="ODN1" s="12" t="s">
        <v>2089</v>
      </c>
      <c r="ODO1" s="12" t="s">
        <v>2090</v>
      </c>
      <c r="ODP1" s="12" t="s">
        <v>2092</v>
      </c>
      <c r="ODQ1" s="12" t="s">
        <v>3400</v>
      </c>
      <c r="ODR1" s="12" t="s">
        <v>75</v>
      </c>
      <c r="ODS1" s="12" t="s">
        <v>126</v>
      </c>
      <c r="ODT1" s="12" t="s">
        <v>3402</v>
      </c>
      <c r="ODU1" s="12" t="s">
        <v>1902</v>
      </c>
      <c r="ODV1" s="12" t="s">
        <v>2089</v>
      </c>
      <c r="ODW1" s="12" t="s">
        <v>2090</v>
      </c>
      <c r="ODX1" s="12" t="s">
        <v>2092</v>
      </c>
      <c r="ODY1" s="12" t="s">
        <v>3400</v>
      </c>
      <c r="ODZ1" s="12" t="s">
        <v>75</v>
      </c>
      <c r="OEA1" s="12" t="s">
        <v>126</v>
      </c>
      <c r="OEB1" s="12" t="s">
        <v>3402</v>
      </c>
      <c r="OEC1" s="12" t="s">
        <v>1902</v>
      </c>
      <c r="OED1" s="12" t="s">
        <v>2089</v>
      </c>
      <c r="OEE1" s="12" t="s">
        <v>2090</v>
      </c>
      <c r="OEF1" s="12" t="s">
        <v>2092</v>
      </c>
      <c r="OEG1" s="12" t="s">
        <v>3400</v>
      </c>
      <c r="OEH1" s="12" t="s">
        <v>75</v>
      </c>
      <c r="OEI1" s="12" t="s">
        <v>126</v>
      </c>
      <c r="OEJ1" s="12" t="s">
        <v>3402</v>
      </c>
      <c r="OEK1" s="12" t="s">
        <v>1902</v>
      </c>
      <c r="OEL1" s="12" t="s">
        <v>2089</v>
      </c>
      <c r="OEM1" s="12" t="s">
        <v>2090</v>
      </c>
      <c r="OEN1" s="12" t="s">
        <v>2092</v>
      </c>
      <c r="OEO1" s="12" t="s">
        <v>3400</v>
      </c>
      <c r="OEP1" s="12" t="s">
        <v>75</v>
      </c>
      <c r="OEQ1" s="12" t="s">
        <v>126</v>
      </c>
      <c r="OER1" s="12" t="s">
        <v>3402</v>
      </c>
      <c r="OES1" s="12" t="s">
        <v>1902</v>
      </c>
      <c r="OET1" s="12" t="s">
        <v>2089</v>
      </c>
      <c r="OEU1" s="12" t="s">
        <v>2090</v>
      </c>
      <c r="OEV1" s="12" t="s">
        <v>2092</v>
      </c>
      <c r="OEW1" s="12" t="s">
        <v>3400</v>
      </c>
      <c r="OEX1" s="12" t="s">
        <v>75</v>
      </c>
      <c r="OEY1" s="12" t="s">
        <v>126</v>
      </c>
      <c r="OEZ1" s="12" t="s">
        <v>3402</v>
      </c>
      <c r="OFA1" s="12" t="s">
        <v>1902</v>
      </c>
      <c r="OFB1" s="12" t="s">
        <v>2089</v>
      </c>
      <c r="OFC1" s="12" t="s">
        <v>2090</v>
      </c>
      <c r="OFD1" s="12" t="s">
        <v>2092</v>
      </c>
      <c r="OFE1" s="12" t="s">
        <v>3400</v>
      </c>
      <c r="OFF1" s="12" t="s">
        <v>75</v>
      </c>
      <c r="OFG1" s="12" t="s">
        <v>126</v>
      </c>
      <c r="OFH1" s="12" t="s">
        <v>3402</v>
      </c>
      <c r="OFI1" s="12" t="s">
        <v>1902</v>
      </c>
      <c r="OFJ1" s="12" t="s">
        <v>2089</v>
      </c>
      <c r="OFK1" s="12" t="s">
        <v>2090</v>
      </c>
      <c r="OFL1" s="12" t="s">
        <v>2092</v>
      </c>
      <c r="OFM1" s="12" t="s">
        <v>3400</v>
      </c>
      <c r="OFN1" s="12" t="s">
        <v>75</v>
      </c>
      <c r="OFO1" s="12" t="s">
        <v>126</v>
      </c>
      <c r="OFP1" s="12" t="s">
        <v>3402</v>
      </c>
      <c r="OFQ1" s="12" t="s">
        <v>1902</v>
      </c>
      <c r="OFR1" s="12" t="s">
        <v>2089</v>
      </c>
      <c r="OFS1" s="12" t="s">
        <v>2090</v>
      </c>
      <c r="OFT1" s="12" t="s">
        <v>2092</v>
      </c>
      <c r="OFU1" s="12" t="s">
        <v>3400</v>
      </c>
      <c r="OFV1" s="12" t="s">
        <v>75</v>
      </c>
      <c r="OFW1" s="12" t="s">
        <v>126</v>
      </c>
      <c r="OFX1" s="12" t="s">
        <v>3402</v>
      </c>
      <c r="OFY1" s="12" t="s">
        <v>1902</v>
      </c>
      <c r="OFZ1" s="12" t="s">
        <v>2089</v>
      </c>
      <c r="OGA1" s="12" t="s">
        <v>2090</v>
      </c>
      <c r="OGB1" s="12" t="s">
        <v>2092</v>
      </c>
      <c r="OGC1" s="12" t="s">
        <v>3400</v>
      </c>
      <c r="OGD1" s="12" t="s">
        <v>75</v>
      </c>
      <c r="OGE1" s="12" t="s">
        <v>126</v>
      </c>
      <c r="OGF1" s="12" t="s">
        <v>3402</v>
      </c>
      <c r="OGG1" s="12" t="s">
        <v>1902</v>
      </c>
      <c r="OGH1" s="12" t="s">
        <v>2089</v>
      </c>
      <c r="OGI1" s="12" t="s">
        <v>2090</v>
      </c>
      <c r="OGJ1" s="12" t="s">
        <v>2092</v>
      </c>
      <c r="OGK1" s="12" t="s">
        <v>3400</v>
      </c>
      <c r="OGL1" s="12" t="s">
        <v>75</v>
      </c>
      <c r="OGM1" s="12" t="s">
        <v>126</v>
      </c>
      <c r="OGN1" s="12" t="s">
        <v>3402</v>
      </c>
      <c r="OGO1" s="12" t="s">
        <v>1902</v>
      </c>
      <c r="OGP1" s="12" t="s">
        <v>2089</v>
      </c>
      <c r="OGQ1" s="12" t="s">
        <v>2090</v>
      </c>
      <c r="OGR1" s="12" t="s">
        <v>2092</v>
      </c>
      <c r="OGS1" s="12" t="s">
        <v>3400</v>
      </c>
      <c r="OGT1" s="12" t="s">
        <v>75</v>
      </c>
      <c r="OGU1" s="12" t="s">
        <v>126</v>
      </c>
      <c r="OGV1" s="12" t="s">
        <v>3402</v>
      </c>
      <c r="OGW1" s="12" t="s">
        <v>1902</v>
      </c>
      <c r="OGX1" s="12" t="s">
        <v>2089</v>
      </c>
      <c r="OGY1" s="12" t="s">
        <v>2090</v>
      </c>
      <c r="OGZ1" s="12" t="s">
        <v>2092</v>
      </c>
      <c r="OHA1" s="12" t="s">
        <v>3400</v>
      </c>
      <c r="OHB1" s="12" t="s">
        <v>75</v>
      </c>
      <c r="OHC1" s="12" t="s">
        <v>126</v>
      </c>
      <c r="OHD1" s="12" t="s">
        <v>3402</v>
      </c>
      <c r="OHE1" s="12" t="s">
        <v>1902</v>
      </c>
      <c r="OHF1" s="12" t="s">
        <v>2089</v>
      </c>
      <c r="OHG1" s="12" t="s">
        <v>2090</v>
      </c>
      <c r="OHH1" s="12" t="s">
        <v>2092</v>
      </c>
      <c r="OHI1" s="12" t="s">
        <v>3400</v>
      </c>
      <c r="OHJ1" s="12" t="s">
        <v>75</v>
      </c>
      <c r="OHK1" s="12" t="s">
        <v>126</v>
      </c>
      <c r="OHL1" s="12" t="s">
        <v>3402</v>
      </c>
      <c r="OHM1" s="12" t="s">
        <v>1902</v>
      </c>
      <c r="OHN1" s="12" t="s">
        <v>2089</v>
      </c>
      <c r="OHO1" s="12" t="s">
        <v>2090</v>
      </c>
      <c r="OHP1" s="12" t="s">
        <v>2092</v>
      </c>
      <c r="OHQ1" s="12" t="s">
        <v>3400</v>
      </c>
      <c r="OHR1" s="12" t="s">
        <v>75</v>
      </c>
      <c r="OHS1" s="12" t="s">
        <v>126</v>
      </c>
      <c r="OHT1" s="12" t="s">
        <v>3402</v>
      </c>
      <c r="OHU1" s="12" t="s">
        <v>1902</v>
      </c>
      <c r="OHV1" s="12" t="s">
        <v>2089</v>
      </c>
      <c r="OHW1" s="12" t="s">
        <v>2090</v>
      </c>
      <c r="OHX1" s="12" t="s">
        <v>2092</v>
      </c>
      <c r="OHY1" s="12" t="s">
        <v>3400</v>
      </c>
      <c r="OHZ1" s="12" t="s">
        <v>75</v>
      </c>
      <c r="OIA1" s="12" t="s">
        <v>126</v>
      </c>
      <c r="OIB1" s="12" t="s">
        <v>3402</v>
      </c>
      <c r="OIC1" s="12" t="s">
        <v>1902</v>
      </c>
      <c r="OID1" s="12" t="s">
        <v>2089</v>
      </c>
      <c r="OIE1" s="12" t="s">
        <v>2090</v>
      </c>
      <c r="OIF1" s="12" t="s">
        <v>2092</v>
      </c>
      <c r="OIG1" s="12" t="s">
        <v>3400</v>
      </c>
      <c r="OIH1" s="12" t="s">
        <v>75</v>
      </c>
      <c r="OII1" s="12" t="s">
        <v>126</v>
      </c>
      <c r="OIJ1" s="12" t="s">
        <v>3402</v>
      </c>
      <c r="OIK1" s="12" t="s">
        <v>1902</v>
      </c>
      <c r="OIL1" s="12" t="s">
        <v>2089</v>
      </c>
      <c r="OIM1" s="12" t="s">
        <v>2090</v>
      </c>
      <c r="OIN1" s="12" t="s">
        <v>2092</v>
      </c>
      <c r="OIO1" s="12" t="s">
        <v>3400</v>
      </c>
      <c r="OIP1" s="12" t="s">
        <v>75</v>
      </c>
      <c r="OIQ1" s="12" t="s">
        <v>126</v>
      </c>
      <c r="OIR1" s="12" t="s">
        <v>3402</v>
      </c>
      <c r="OIS1" s="12" t="s">
        <v>1902</v>
      </c>
      <c r="OIT1" s="12" t="s">
        <v>2089</v>
      </c>
      <c r="OIU1" s="12" t="s">
        <v>2090</v>
      </c>
      <c r="OIV1" s="12" t="s">
        <v>2092</v>
      </c>
      <c r="OIW1" s="12" t="s">
        <v>3400</v>
      </c>
      <c r="OIX1" s="12" t="s">
        <v>75</v>
      </c>
      <c r="OIY1" s="12" t="s">
        <v>126</v>
      </c>
      <c r="OIZ1" s="12" t="s">
        <v>3402</v>
      </c>
      <c r="OJA1" s="12" t="s">
        <v>1902</v>
      </c>
      <c r="OJB1" s="12" t="s">
        <v>2089</v>
      </c>
      <c r="OJC1" s="12" t="s">
        <v>2090</v>
      </c>
      <c r="OJD1" s="12" t="s">
        <v>2092</v>
      </c>
      <c r="OJE1" s="12" t="s">
        <v>3400</v>
      </c>
      <c r="OJF1" s="12" t="s">
        <v>75</v>
      </c>
      <c r="OJG1" s="12" t="s">
        <v>126</v>
      </c>
      <c r="OJH1" s="12" t="s">
        <v>3402</v>
      </c>
      <c r="OJI1" s="12" t="s">
        <v>1902</v>
      </c>
      <c r="OJJ1" s="12" t="s">
        <v>2089</v>
      </c>
      <c r="OJK1" s="12" t="s">
        <v>2090</v>
      </c>
      <c r="OJL1" s="12" t="s">
        <v>2092</v>
      </c>
      <c r="OJM1" s="12" t="s">
        <v>3400</v>
      </c>
      <c r="OJN1" s="12" t="s">
        <v>75</v>
      </c>
      <c r="OJO1" s="12" t="s">
        <v>126</v>
      </c>
      <c r="OJP1" s="12" t="s">
        <v>3402</v>
      </c>
      <c r="OJQ1" s="12" t="s">
        <v>1902</v>
      </c>
      <c r="OJR1" s="12" t="s">
        <v>2089</v>
      </c>
      <c r="OJS1" s="12" t="s">
        <v>2090</v>
      </c>
      <c r="OJT1" s="12" t="s">
        <v>2092</v>
      </c>
      <c r="OJU1" s="12" t="s">
        <v>3400</v>
      </c>
      <c r="OJV1" s="12" t="s">
        <v>75</v>
      </c>
      <c r="OJW1" s="12" t="s">
        <v>126</v>
      </c>
      <c r="OJX1" s="12" t="s">
        <v>3402</v>
      </c>
      <c r="OJY1" s="12" t="s">
        <v>1902</v>
      </c>
      <c r="OJZ1" s="12" t="s">
        <v>2089</v>
      </c>
      <c r="OKA1" s="12" t="s">
        <v>2090</v>
      </c>
      <c r="OKB1" s="12" t="s">
        <v>2092</v>
      </c>
      <c r="OKC1" s="12" t="s">
        <v>3400</v>
      </c>
      <c r="OKD1" s="12" t="s">
        <v>75</v>
      </c>
      <c r="OKE1" s="12" t="s">
        <v>126</v>
      </c>
      <c r="OKF1" s="12" t="s">
        <v>3402</v>
      </c>
      <c r="OKG1" s="12" t="s">
        <v>1902</v>
      </c>
      <c r="OKH1" s="12" t="s">
        <v>2089</v>
      </c>
      <c r="OKI1" s="12" t="s">
        <v>2090</v>
      </c>
      <c r="OKJ1" s="12" t="s">
        <v>2092</v>
      </c>
      <c r="OKK1" s="12" t="s">
        <v>3400</v>
      </c>
      <c r="OKL1" s="12" t="s">
        <v>75</v>
      </c>
      <c r="OKM1" s="12" t="s">
        <v>126</v>
      </c>
      <c r="OKN1" s="12" t="s">
        <v>3402</v>
      </c>
      <c r="OKO1" s="12" t="s">
        <v>1902</v>
      </c>
      <c r="OKP1" s="12" t="s">
        <v>2089</v>
      </c>
      <c r="OKQ1" s="12" t="s">
        <v>2090</v>
      </c>
      <c r="OKR1" s="12" t="s">
        <v>2092</v>
      </c>
      <c r="OKS1" s="12" t="s">
        <v>3400</v>
      </c>
      <c r="OKT1" s="12" t="s">
        <v>75</v>
      </c>
      <c r="OKU1" s="12" t="s">
        <v>126</v>
      </c>
      <c r="OKV1" s="12" t="s">
        <v>3402</v>
      </c>
      <c r="OKW1" s="12" t="s">
        <v>1902</v>
      </c>
      <c r="OKX1" s="12" t="s">
        <v>2089</v>
      </c>
      <c r="OKY1" s="12" t="s">
        <v>2090</v>
      </c>
      <c r="OKZ1" s="12" t="s">
        <v>2092</v>
      </c>
      <c r="OLA1" s="12" t="s">
        <v>3400</v>
      </c>
      <c r="OLB1" s="12" t="s">
        <v>75</v>
      </c>
      <c r="OLC1" s="12" t="s">
        <v>126</v>
      </c>
      <c r="OLD1" s="12" t="s">
        <v>3402</v>
      </c>
      <c r="OLE1" s="12" t="s">
        <v>1902</v>
      </c>
      <c r="OLF1" s="12" t="s">
        <v>2089</v>
      </c>
      <c r="OLG1" s="12" t="s">
        <v>2090</v>
      </c>
      <c r="OLH1" s="12" t="s">
        <v>2092</v>
      </c>
      <c r="OLI1" s="12" t="s">
        <v>3400</v>
      </c>
      <c r="OLJ1" s="12" t="s">
        <v>75</v>
      </c>
      <c r="OLK1" s="12" t="s">
        <v>126</v>
      </c>
      <c r="OLL1" s="12" t="s">
        <v>3402</v>
      </c>
      <c r="OLM1" s="12" t="s">
        <v>1902</v>
      </c>
      <c r="OLN1" s="12" t="s">
        <v>2089</v>
      </c>
      <c r="OLO1" s="12" t="s">
        <v>2090</v>
      </c>
      <c r="OLP1" s="12" t="s">
        <v>2092</v>
      </c>
      <c r="OLQ1" s="12" t="s">
        <v>3400</v>
      </c>
      <c r="OLR1" s="12" t="s">
        <v>75</v>
      </c>
      <c r="OLS1" s="12" t="s">
        <v>126</v>
      </c>
      <c r="OLT1" s="12" t="s">
        <v>3402</v>
      </c>
      <c r="OLU1" s="12" t="s">
        <v>1902</v>
      </c>
      <c r="OLV1" s="12" t="s">
        <v>2089</v>
      </c>
      <c r="OLW1" s="12" t="s">
        <v>2090</v>
      </c>
      <c r="OLX1" s="12" t="s">
        <v>2092</v>
      </c>
      <c r="OLY1" s="12" t="s">
        <v>3400</v>
      </c>
      <c r="OLZ1" s="12" t="s">
        <v>75</v>
      </c>
      <c r="OMA1" s="12" t="s">
        <v>126</v>
      </c>
      <c r="OMB1" s="12" t="s">
        <v>3402</v>
      </c>
      <c r="OMC1" s="12" t="s">
        <v>1902</v>
      </c>
      <c r="OMD1" s="12" t="s">
        <v>2089</v>
      </c>
      <c r="OME1" s="12" t="s">
        <v>2090</v>
      </c>
      <c r="OMF1" s="12" t="s">
        <v>2092</v>
      </c>
      <c r="OMG1" s="12" t="s">
        <v>3400</v>
      </c>
      <c r="OMH1" s="12" t="s">
        <v>75</v>
      </c>
      <c r="OMI1" s="12" t="s">
        <v>126</v>
      </c>
      <c r="OMJ1" s="12" t="s">
        <v>3402</v>
      </c>
      <c r="OMK1" s="12" t="s">
        <v>1902</v>
      </c>
      <c r="OML1" s="12" t="s">
        <v>2089</v>
      </c>
      <c r="OMM1" s="12" t="s">
        <v>2090</v>
      </c>
      <c r="OMN1" s="12" t="s">
        <v>2092</v>
      </c>
      <c r="OMO1" s="12" t="s">
        <v>3400</v>
      </c>
      <c r="OMP1" s="12" t="s">
        <v>75</v>
      </c>
      <c r="OMQ1" s="12" t="s">
        <v>126</v>
      </c>
      <c r="OMR1" s="12" t="s">
        <v>3402</v>
      </c>
      <c r="OMS1" s="12" t="s">
        <v>1902</v>
      </c>
      <c r="OMT1" s="12" t="s">
        <v>2089</v>
      </c>
      <c r="OMU1" s="12" t="s">
        <v>2090</v>
      </c>
      <c r="OMV1" s="12" t="s">
        <v>2092</v>
      </c>
      <c r="OMW1" s="12" t="s">
        <v>3400</v>
      </c>
      <c r="OMX1" s="12" t="s">
        <v>75</v>
      </c>
      <c r="OMY1" s="12" t="s">
        <v>126</v>
      </c>
      <c r="OMZ1" s="12" t="s">
        <v>3402</v>
      </c>
      <c r="ONA1" s="12" t="s">
        <v>1902</v>
      </c>
      <c r="ONB1" s="12" t="s">
        <v>2089</v>
      </c>
      <c r="ONC1" s="12" t="s">
        <v>2090</v>
      </c>
      <c r="OND1" s="12" t="s">
        <v>2092</v>
      </c>
      <c r="ONE1" s="12" t="s">
        <v>3400</v>
      </c>
      <c r="ONF1" s="12" t="s">
        <v>75</v>
      </c>
      <c r="ONG1" s="12" t="s">
        <v>126</v>
      </c>
      <c r="ONH1" s="12" t="s">
        <v>3402</v>
      </c>
      <c r="ONI1" s="12" t="s">
        <v>1902</v>
      </c>
      <c r="ONJ1" s="12" t="s">
        <v>2089</v>
      </c>
      <c r="ONK1" s="12" t="s">
        <v>2090</v>
      </c>
      <c r="ONL1" s="12" t="s">
        <v>2092</v>
      </c>
      <c r="ONM1" s="12" t="s">
        <v>3400</v>
      </c>
      <c r="ONN1" s="12" t="s">
        <v>75</v>
      </c>
      <c r="ONO1" s="12" t="s">
        <v>126</v>
      </c>
      <c r="ONP1" s="12" t="s">
        <v>3402</v>
      </c>
      <c r="ONQ1" s="12" t="s">
        <v>1902</v>
      </c>
      <c r="ONR1" s="12" t="s">
        <v>2089</v>
      </c>
      <c r="ONS1" s="12" t="s">
        <v>2090</v>
      </c>
      <c r="ONT1" s="12" t="s">
        <v>2092</v>
      </c>
      <c r="ONU1" s="12" t="s">
        <v>3400</v>
      </c>
      <c r="ONV1" s="12" t="s">
        <v>75</v>
      </c>
      <c r="ONW1" s="12" t="s">
        <v>126</v>
      </c>
      <c r="ONX1" s="12" t="s">
        <v>3402</v>
      </c>
      <c r="ONY1" s="12" t="s">
        <v>1902</v>
      </c>
      <c r="ONZ1" s="12" t="s">
        <v>2089</v>
      </c>
      <c r="OOA1" s="12" t="s">
        <v>2090</v>
      </c>
      <c r="OOB1" s="12" t="s">
        <v>2092</v>
      </c>
      <c r="OOC1" s="12" t="s">
        <v>3400</v>
      </c>
      <c r="OOD1" s="12" t="s">
        <v>75</v>
      </c>
      <c r="OOE1" s="12" t="s">
        <v>126</v>
      </c>
      <c r="OOF1" s="12" t="s">
        <v>3402</v>
      </c>
      <c r="OOG1" s="12" t="s">
        <v>1902</v>
      </c>
      <c r="OOH1" s="12" t="s">
        <v>2089</v>
      </c>
      <c r="OOI1" s="12" t="s">
        <v>2090</v>
      </c>
      <c r="OOJ1" s="12" t="s">
        <v>2092</v>
      </c>
      <c r="OOK1" s="12" t="s">
        <v>3400</v>
      </c>
      <c r="OOL1" s="12" t="s">
        <v>75</v>
      </c>
      <c r="OOM1" s="12" t="s">
        <v>126</v>
      </c>
      <c r="OON1" s="12" t="s">
        <v>3402</v>
      </c>
      <c r="OOO1" s="12" t="s">
        <v>1902</v>
      </c>
      <c r="OOP1" s="12" t="s">
        <v>2089</v>
      </c>
      <c r="OOQ1" s="12" t="s">
        <v>2090</v>
      </c>
      <c r="OOR1" s="12" t="s">
        <v>2092</v>
      </c>
      <c r="OOS1" s="12" t="s">
        <v>3400</v>
      </c>
      <c r="OOT1" s="12" t="s">
        <v>75</v>
      </c>
      <c r="OOU1" s="12" t="s">
        <v>126</v>
      </c>
      <c r="OOV1" s="12" t="s">
        <v>3402</v>
      </c>
      <c r="OOW1" s="12" t="s">
        <v>1902</v>
      </c>
      <c r="OOX1" s="12" t="s">
        <v>2089</v>
      </c>
      <c r="OOY1" s="12" t="s">
        <v>2090</v>
      </c>
      <c r="OOZ1" s="12" t="s">
        <v>2092</v>
      </c>
      <c r="OPA1" s="12" t="s">
        <v>3400</v>
      </c>
      <c r="OPB1" s="12" t="s">
        <v>75</v>
      </c>
      <c r="OPC1" s="12" t="s">
        <v>126</v>
      </c>
      <c r="OPD1" s="12" t="s">
        <v>3402</v>
      </c>
      <c r="OPE1" s="12" t="s">
        <v>1902</v>
      </c>
      <c r="OPF1" s="12" t="s">
        <v>2089</v>
      </c>
      <c r="OPG1" s="12" t="s">
        <v>2090</v>
      </c>
      <c r="OPH1" s="12" t="s">
        <v>2092</v>
      </c>
      <c r="OPI1" s="12" t="s">
        <v>3400</v>
      </c>
      <c r="OPJ1" s="12" t="s">
        <v>75</v>
      </c>
      <c r="OPK1" s="12" t="s">
        <v>126</v>
      </c>
      <c r="OPL1" s="12" t="s">
        <v>3402</v>
      </c>
      <c r="OPM1" s="12" t="s">
        <v>1902</v>
      </c>
      <c r="OPN1" s="12" t="s">
        <v>2089</v>
      </c>
      <c r="OPO1" s="12" t="s">
        <v>2090</v>
      </c>
      <c r="OPP1" s="12" t="s">
        <v>2092</v>
      </c>
      <c r="OPQ1" s="12" t="s">
        <v>3400</v>
      </c>
      <c r="OPR1" s="12" t="s">
        <v>75</v>
      </c>
      <c r="OPS1" s="12" t="s">
        <v>126</v>
      </c>
      <c r="OPT1" s="12" t="s">
        <v>3402</v>
      </c>
      <c r="OPU1" s="12" t="s">
        <v>1902</v>
      </c>
      <c r="OPV1" s="12" t="s">
        <v>2089</v>
      </c>
      <c r="OPW1" s="12" t="s">
        <v>2090</v>
      </c>
      <c r="OPX1" s="12" t="s">
        <v>2092</v>
      </c>
      <c r="OPY1" s="12" t="s">
        <v>3400</v>
      </c>
      <c r="OPZ1" s="12" t="s">
        <v>75</v>
      </c>
      <c r="OQA1" s="12" t="s">
        <v>126</v>
      </c>
      <c r="OQB1" s="12" t="s">
        <v>3402</v>
      </c>
      <c r="OQC1" s="12" t="s">
        <v>1902</v>
      </c>
      <c r="OQD1" s="12" t="s">
        <v>2089</v>
      </c>
      <c r="OQE1" s="12" t="s">
        <v>2090</v>
      </c>
      <c r="OQF1" s="12" t="s">
        <v>2092</v>
      </c>
      <c r="OQG1" s="12" t="s">
        <v>3400</v>
      </c>
      <c r="OQH1" s="12" t="s">
        <v>75</v>
      </c>
      <c r="OQI1" s="12" t="s">
        <v>126</v>
      </c>
      <c r="OQJ1" s="12" t="s">
        <v>3402</v>
      </c>
      <c r="OQK1" s="12" t="s">
        <v>1902</v>
      </c>
      <c r="OQL1" s="12" t="s">
        <v>2089</v>
      </c>
      <c r="OQM1" s="12" t="s">
        <v>2090</v>
      </c>
      <c r="OQN1" s="12" t="s">
        <v>2092</v>
      </c>
      <c r="OQO1" s="12" t="s">
        <v>3400</v>
      </c>
      <c r="OQP1" s="12" t="s">
        <v>75</v>
      </c>
      <c r="OQQ1" s="12" t="s">
        <v>126</v>
      </c>
      <c r="OQR1" s="12" t="s">
        <v>3402</v>
      </c>
      <c r="OQS1" s="12" t="s">
        <v>1902</v>
      </c>
      <c r="OQT1" s="12" t="s">
        <v>2089</v>
      </c>
      <c r="OQU1" s="12" t="s">
        <v>2090</v>
      </c>
      <c r="OQV1" s="12" t="s">
        <v>2092</v>
      </c>
      <c r="OQW1" s="12" t="s">
        <v>3400</v>
      </c>
      <c r="OQX1" s="12" t="s">
        <v>75</v>
      </c>
      <c r="OQY1" s="12" t="s">
        <v>126</v>
      </c>
      <c r="OQZ1" s="12" t="s">
        <v>3402</v>
      </c>
      <c r="ORA1" s="12" t="s">
        <v>1902</v>
      </c>
      <c r="ORB1" s="12" t="s">
        <v>2089</v>
      </c>
      <c r="ORC1" s="12" t="s">
        <v>2090</v>
      </c>
      <c r="ORD1" s="12" t="s">
        <v>2092</v>
      </c>
      <c r="ORE1" s="12" t="s">
        <v>3400</v>
      </c>
      <c r="ORF1" s="12" t="s">
        <v>75</v>
      </c>
      <c r="ORG1" s="12" t="s">
        <v>126</v>
      </c>
      <c r="ORH1" s="12" t="s">
        <v>3402</v>
      </c>
      <c r="ORI1" s="12" t="s">
        <v>1902</v>
      </c>
      <c r="ORJ1" s="12" t="s">
        <v>2089</v>
      </c>
      <c r="ORK1" s="12" t="s">
        <v>2090</v>
      </c>
      <c r="ORL1" s="12" t="s">
        <v>2092</v>
      </c>
      <c r="ORM1" s="12" t="s">
        <v>3400</v>
      </c>
      <c r="ORN1" s="12" t="s">
        <v>75</v>
      </c>
      <c r="ORO1" s="12" t="s">
        <v>126</v>
      </c>
      <c r="ORP1" s="12" t="s">
        <v>3402</v>
      </c>
      <c r="ORQ1" s="12" t="s">
        <v>1902</v>
      </c>
      <c r="ORR1" s="12" t="s">
        <v>2089</v>
      </c>
      <c r="ORS1" s="12" t="s">
        <v>2090</v>
      </c>
      <c r="ORT1" s="12" t="s">
        <v>2092</v>
      </c>
      <c r="ORU1" s="12" t="s">
        <v>3400</v>
      </c>
      <c r="ORV1" s="12" t="s">
        <v>75</v>
      </c>
      <c r="ORW1" s="12" t="s">
        <v>126</v>
      </c>
      <c r="ORX1" s="12" t="s">
        <v>3402</v>
      </c>
      <c r="ORY1" s="12" t="s">
        <v>1902</v>
      </c>
      <c r="ORZ1" s="12" t="s">
        <v>2089</v>
      </c>
      <c r="OSA1" s="12" t="s">
        <v>2090</v>
      </c>
      <c r="OSB1" s="12" t="s">
        <v>2092</v>
      </c>
      <c r="OSC1" s="12" t="s">
        <v>3400</v>
      </c>
      <c r="OSD1" s="12" t="s">
        <v>75</v>
      </c>
      <c r="OSE1" s="12" t="s">
        <v>126</v>
      </c>
      <c r="OSF1" s="12" t="s">
        <v>3402</v>
      </c>
      <c r="OSG1" s="12" t="s">
        <v>1902</v>
      </c>
      <c r="OSH1" s="12" t="s">
        <v>2089</v>
      </c>
      <c r="OSI1" s="12" t="s">
        <v>2090</v>
      </c>
      <c r="OSJ1" s="12" t="s">
        <v>2092</v>
      </c>
      <c r="OSK1" s="12" t="s">
        <v>3400</v>
      </c>
      <c r="OSL1" s="12" t="s">
        <v>75</v>
      </c>
      <c r="OSM1" s="12" t="s">
        <v>126</v>
      </c>
      <c r="OSN1" s="12" t="s">
        <v>3402</v>
      </c>
      <c r="OSO1" s="12" t="s">
        <v>1902</v>
      </c>
      <c r="OSP1" s="12" t="s">
        <v>2089</v>
      </c>
      <c r="OSQ1" s="12" t="s">
        <v>2090</v>
      </c>
      <c r="OSR1" s="12" t="s">
        <v>2092</v>
      </c>
      <c r="OSS1" s="12" t="s">
        <v>3400</v>
      </c>
      <c r="OST1" s="12" t="s">
        <v>75</v>
      </c>
      <c r="OSU1" s="12" t="s">
        <v>126</v>
      </c>
      <c r="OSV1" s="12" t="s">
        <v>3402</v>
      </c>
      <c r="OSW1" s="12" t="s">
        <v>1902</v>
      </c>
      <c r="OSX1" s="12" t="s">
        <v>2089</v>
      </c>
      <c r="OSY1" s="12" t="s">
        <v>2090</v>
      </c>
      <c r="OSZ1" s="12" t="s">
        <v>2092</v>
      </c>
      <c r="OTA1" s="12" t="s">
        <v>3400</v>
      </c>
      <c r="OTB1" s="12" t="s">
        <v>75</v>
      </c>
      <c r="OTC1" s="12" t="s">
        <v>126</v>
      </c>
      <c r="OTD1" s="12" t="s">
        <v>3402</v>
      </c>
      <c r="OTE1" s="12" t="s">
        <v>1902</v>
      </c>
      <c r="OTF1" s="12" t="s">
        <v>2089</v>
      </c>
      <c r="OTG1" s="12" t="s">
        <v>2090</v>
      </c>
      <c r="OTH1" s="12" t="s">
        <v>2092</v>
      </c>
      <c r="OTI1" s="12" t="s">
        <v>3400</v>
      </c>
      <c r="OTJ1" s="12" t="s">
        <v>75</v>
      </c>
      <c r="OTK1" s="12" t="s">
        <v>126</v>
      </c>
      <c r="OTL1" s="12" t="s">
        <v>3402</v>
      </c>
      <c r="OTM1" s="12" t="s">
        <v>1902</v>
      </c>
      <c r="OTN1" s="12" t="s">
        <v>2089</v>
      </c>
      <c r="OTO1" s="12" t="s">
        <v>2090</v>
      </c>
      <c r="OTP1" s="12" t="s">
        <v>2092</v>
      </c>
      <c r="OTQ1" s="12" t="s">
        <v>3400</v>
      </c>
      <c r="OTR1" s="12" t="s">
        <v>75</v>
      </c>
      <c r="OTS1" s="12" t="s">
        <v>126</v>
      </c>
      <c r="OTT1" s="12" t="s">
        <v>3402</v>
      </c>
      <c r="OTU1" s="12" t="s">
        <v>1902</v>
      </c>
      <c r="OTV1" s="12" t="s">
        <v>2089</v>
      </c>
      <c r="OTW1" s="12" t="s">
        <v>2090</v>
      </c>
      <c r="OTX1" s="12" t="s">
        <v>2092</v>
      </c>
      <c r="OTY1" s="12" t="s">
        <v>3400</v>
      </c>
      <c r="OTZ1" s="12" t="s">
        <v>75</v>
      </c>
      <c r="OUA1" s="12" t="s">
        <v>126</v>
      </c>
      <c r="OUB1" s="12" t="s">
        <v>3402</v>
      </c>
      <c r="OUC1" s="12" t="s">
        <v>1902</v>
      </c>
      <c r="OUD1" s="12" t="s">
        <v>2089</v>
      </c>
      <c r="OUE1" s="12" t="s">
        <v>2090</v>
      </c>
      <c r="OUF1" s="12" t="s">
        <v>2092</v>
      </c>
      <c r="OUG1" s="12" t="s">
        <v>3400</v>
      </c>
      <c r="OUH1" s="12" t="s">
        <v>75</v>
      </c>
      <c r="OUI1" s="12" t="s">
        <v>126</v>
      </c>
      <c r="OUJ1" s="12" t="s">
        <v>3402</v>
      </c>
      <c r="OUK1" s="12" t="s">
        <v>1902</v>
      </c>
      <c r="OUL1" s="12" t="s">
        <v>2089</v>
      </c>
      <c r="OUM1" s="12" t="s">
        <v>2090</v>
      </c>
      <c r="OUN1" s="12" t="s">
        <v>2092</v>
      </c>
      <c r="OUO1" s="12" t="s">
        <v>3400</v>
      </c>
      <c r="OUP1" s="12" t="s">
        <v>75</v>
      </c>
      <c r="OUQ1" s="12" t="s">
        <v>126</v>
      </c>
      <c r="OUR1" s="12" t="s">
        <v>3402</v>
      </c>
      <c r="OUS1" s="12" t="s">
        <v>1902</v>
      </c>
      <c r="OUT1" s="12" t="s">
        <v>2089</v>
      </c>
      <c r="OUU1" s="12" t="s">
        <v>2090</v>
      </c>
      <c r="OUV1" s="12" t="s">
        <v>2092</v>
      </c>
      <c r="OUW1" s="12" t="s">
        <v>3400</v>
      </c>
      <c r="OUX1" s="12" t="s">
        <v>75</v>
      </c>
      <c r="OUY1" s="12" t="s">
        <v>126</v>
      </c>
      <c r="OUZ1" s="12" t="s">
        <v>3402</v>
      </c>
      <c r="OVA1" s="12" t="s">
        <v>1902</v>
      </c>
      <c r="OVB1" s="12" t="s">
        <v>2089</v>
      </c>
      <c r="OVC1" s="12" t="s">
        <v>2090</v>
      </c>
      <c r="OVD1" s="12" t="s">
        <v>2092</v>
      </c>
      <c r="OVE1" s="12" t="s">
        <v>3400</v>
      </c>
      <c r="OVF1" s="12" t="s">
        <v>75</v>
      </c>
      <c r="OVG1" s="12" t="s">
        <v>126</v>
      </c>
      <c r="OVH1" s="12" t="s">
        <v>3402</v>
      </c>
      <c r="OVI1" s="12" t="s">
        <v>1902</v>
      </c>
      <c r="OVJ1" s="12" t="s">
        <v>2089</v>
      </c>
      <c r="OVK1" s="12" t="s">
        <v>2090</v>
      </c>
      <c r="OVL1" s="12" t="s">
        <v>2092</v>
      </c>
      <c r="OVM1" s="12" t="s">
        <v>3400</v>
      </c>
      <c r="OVN1" s="12" t="s">
        <v>75</v>
      </c>
      <c r="OVO1" s="12" t="s">
        <v>126</v>
      </c>
      <c r="OVP1" s="12" t="s">
        <v>3402</v>
      </c>
      <c r="OVQ1" s="12" t="s">
        <v>1902</v>
      </c>
      <c r="OVR1" s="12" t="s">
        <v>2089</v>
      </c>
      <c r="OVS1" s="12" t="s">
        <v>2090</v>
      </c>
      <c r="OVT1" s="12" t="s">
        <v>2092</v>
      </c>
      <c r="OVU1" s="12" t="s">
        <v>3400</v>
      </c>
      <c r="OVV1" s="12" t="s">
        <v>75</v>
      </c>
      <c r="OVW1" s="12" t="s">
        <v>126</v>
      </c>
      <c r="OVX1" s="12" t="s">
        <v>3402</v>
      </c>
      <c r="OVY1" s="12" t="s">
        <v>1902</v>
      </c>
      <c r="OVZ1" s="12" t="s">
        <v>2089</v>
      </c>
      <c r="OWA1" s="12" t="s">
        <v>2090</v>
      </c>
      <c r="OWB1" s="12" t="s">
        <v>2092</v>
      </c>
      <c r="OWC1" s="12" t="s">
        <v>3400</v>
      </c>
      <c r="OWD1" s="12" t="s">
        <v>75</v>
      </c>
      <c r="OWE1" s="12" t="s">
        <v>126</v>
      </c>
      <c r="OWF1" s="12" t="s">
        <v>3402</v>
      </c>
      <c r="OWG1" s="12" t="s">
        <v>1902</v>
      </c>
      <c r="OWH1" s="12" t="s">
        <v>2089</v>
      </c>
      <c r="OWI1" s="12" t="s">
        <v>2090</v>
      </c>
      <c r="OWJ1" s="12" t="s">
        <v>2092</v>
      </c>
      <c r="OWK1" s="12" t="s">
        <v>3400</v>
      </c>
      <c r="OWL1" s="12" t="s">
        <v>75</v>
      </c>
      <c r="OWM1" s="12" t="s">
        <v>126</v>
      </c>
      <c r="OWN1" s="12" t="s">
        <v>3402</v>
      </c>
      <c r="OWO1" s="12" t="s">
        <v>1902</v>
      </c>
      <c r="OWP1" s="12" t="s">
        <v>2089</v>
      </c>
      <c r="OWQ1" s="12" t="s">
        <v>2090</v>
      </c>
      <c r="OWR1" s="12" t="s">
        <v>2092</v>
      </c>
      <c r="OWS1" s="12" t="s">
        <v>3400</v>
      </c>
      <c r="OWT1" s="12" t="s">
        <v>75</v>
      </c>
      <c r="OWU1" s="12" t="s">
        <v>126</v>
      </c>
      <c r="OWV1" s="12" t="s">
        <v>3402</v>
      </c>
      <c r="OWW1" s="12" t="s">
        <v>1902</v>
      </c>
      <c r="OWX1" s="12" t="s">
        <v>2089</v>
      </c>
      <c r="OWY1" s="12" t="s">
        <v>2090</v>
      </c>
      <c r="OWZ1" s="12" t="s">
        <v>2092</v>
      </c>
      <c r="OXA1" s="12" t="s">
        <v>3400</v>
      </c>
      <c r="OXB1" s="12" t="s">
        <v>75</v>
      </c>
      <c r="OXC1" s="12" t="s">
        <v>126</v>
      </c>
      <c r="OXD1" s="12" t="s">
        <v>3402</v>
      </c>
      <c r="OXE1" s="12" t="s">
        <v>1902</v>
      </c>
      <c r="OXF1" s="12" t="s">
        <v>2089</v>
      </c>
      <c r="OXG1" s="12" t="s">
        <v>2090</v>
      </c>
      <c r="OXH1" s="12" t="s">
        <v>2092</v>
      </c>
      <c r="OXI1" s="12" t="s">
        <v>3400</v>
      </c>
      <c r="OXJ1" s="12" t="s">
        <v>75</v>
      </c>
      <c r="OXK1" s="12" t="s">
        <v>126</v>
      </c>
      <c r="OXL1" s="12" t="s">
        <v>3402</v>
      </c>
      <c r="OXM1" s="12" t="s">
        <v>1902</v>
      </c>
      <c r="OXN1" s="12" t="s">
        <v>2089</v>
      </c>
      <c r="OXO1" s="12" t="s">
        <v>2090</v>
      </c>
      <c r="OXP1" s="12" t="s">
        <v>2092</v>
      </c>
      <c r="OXQ1" s="12" t="s">
        <v>3400</v>
      </c>
      <c r="OXR1" s="12" t="s">
        <v>75</v>
      </c>
      <c r="OXS1" s="12" t="s">
        <v>126</v>
      </c>
      <c r="OXT1" s="12" t="s">
        <v>3402</v>
      </c>
      <c r="OXU1" s="12" t="s">
        <v>1902</v>
      </c>
      <c r="OXV1" s="12" t="s">
        <v>2089</v>
      </c>
      <c r="OXW1" s="12" t="s">
        <v>2090</v>
      </c>
      <c r="OXX1" s="12" t="s">
        <v>2092</v>
      </c>
      <c r="OXY1" s="12" t="s">
        <v>3400</v>
      </c>
      <c r="OXZ1" s="12" t="s">
        <v>75</v>
      </c>
      <c r="OYA1" s="12" t="s">
        <v>126</v>
      </c>
      <c r="OYB1" s="12" t="s">
        <v>3402</v>
      </c>
      <c r="OYC1" s="12" t="s">
        <v>1902</v>
      </c>
      <c r="OYD1" s="12" t="s">
        <v>2089</v>
      </c>
      <c r="OYE1" s="12" t="s">
        <v>2090</v>
      </c>
      <c r="OYF1" s="12" t="s">
        <v>2092</v>
      </c>
      <c r="OYG1" s="12" t="s">
        <v>3400</v>
      </c>
      <c r="OYH1" s="12" t="s">
        <v>75</v>
      </c>
      <c r="OYI1" s="12" t="s">
        <v>126</v>
      </c>
      <c r="OYJ1" s="12" t="s">
        <v>3402</v>
      </c>
      <c r="OYK1" s="12" t="s">
        <v>1902</v>
      </c>
      <c r="OYL1" s="12" t="s">
        <v>2089</v>
      </c>
      <c r="OYM1" s="12" t="s">
        <v>2090</v>
      </c>
      <c r="OYN1" s="12" t="s">
        <v>2092</v>
      </c>
      <c r="OYO1" s="12" t="s">
        <v>3400</v>
      </c>
      <c r="OYP1" s="12" t="s">
        <v>75</v>
      </c>
      <c r="OYQ1" s="12" t="s">
        <v>126</v>
      </c>
      <c r="OYR1" s="12" t="s">
        <v>3402</v>
      </c>
      <c r="OYS1" s="12" t="s">
        <v>1902</v>
      </c>
      <c r="OYT1" s="12" t="s">
        <v>2089</v>
      </c>
      <c r="OYU1" s="12" t="s">
        <v>2090</v>
      </c>
      <c r="OYV1" s="12" t="s">
        <v>2092</v>
      </c>
      <c r="OYW1" s="12" t="s">
        <v>3400</v>
      </c>
      <c r="OYX1" s="12" t="s">
        <v>75</v>
      </c>
      <c r="OYY1" s="12" t="s">
        <v>126</v>
      </c>
      <c r="OYZ1" s="12" t="s">
        <v>3402</v>
      </c>
      <c r="OZA1" s="12" t="s">
        <v>1902</v>
      </c>
      <c r="OZB1" s="12" t="s">
        <v>2089</v>
      </c>
      <c r="OZC1" s="12" t="s">
        <v>2090</v>
      </c>
      <c r="OZD1" s="12" t="s">
        <v>2092</v>
      </c>
      <c r="OZE1" s="12" t="s">
        <v>3400</v>
      </c>
      <c r="OZF1" s="12" t="s">
        <v>75</v>
      </c>
      <c r="OZG1" s="12" t="s">
        <v>126</v>
      </c>
      <c r="OZH1" s="12" t="s">
        <v>3402</v>
      </c>
      <c r="OZI1" s="12" t="s">
        <v>1902</v>
      </c>
      <c r="OZJ1" s="12" t="s">
        <v>2089</v>
      </c>
      <c r="OZK1" s="12" t="s">
        <v>2090</v>
      </c>
      <c r="OZL1" s="12" t="s">
        <v>2092</v>
      </c>
      <c r="OZM1" s="12" t="s">
        <v>3400</v>
      </c>
      <c r="OZN1" s="12" t="s">
        <v>75</v>
      </c>
      <c r="OZO1" s="12" t="s">
        <v>126</v>
      </c>
      <c r="OZP1" s="12" t="s">
        <v>3402</v>
      </c>
      <c r="OZQ1" s="12" t="s">
        <v>1902</v>
      </c>
      <c r="OZR1" s="12" t="s">
        <v>2089</v>
      </c>
      <c r="OZS1" s="12" t="s">
        <v>2090</v>
      </c>
      <c r="OZT1" s="12" t="s">
        <v>2092</v>
      </c>
      <c r="OZU1" s="12" t="s">
        <v>3400</v>
      </c>
      <c r="OZV1" s="12" t="s">
        <v>75</v>
      </c>
      <c r="OZW1" s="12" t="s">
        <v>126</v>
      </c>
      <c r="OZX1" s="12" t="s">
        <v>3402</v>
      </c>
      <c r="OZY1" s="12" t="s">
        <v>1902</v>
      </c>
      <c r="OZZ1" s="12" t="s">
        <v>2089</v>
      </c>
      <c r="PAA1" s="12" t="s">
        <v>2090</v>
      </c>
      <c r="PAB1" s="12" t="s">
        <v>2092</v>
      </c>
      <c r="PAC1" s="12" t="s">
        <v>3400</v>
      </c>
      <c r="PAD1" s="12" t="s">
        <v>75</v>
      </c>
      <c r="PAE1" s="12" t="s">
        <v>126</v>
      </c>
      <c r="PAF1" s="12" t="s">
        <v>3402</v>
      </c>
      <c r="PAG1" s="12" t="s">
        <v>1902</v>
      </c>
      <c r="PAH1" s="12" t="s">
        <v>2089</v>
      </c>
      <c r="PAI1" s="12" t="s">
        <v>2090</v>
      </c>
      <c r="PAJ1" s="12" t="s">
        <v>2092</v>
      </c>
      <c r="PAK1" s="12" t="s">
        <v>3400</v>
      </c>
      <c r="PAL1" s="12" t="s">
        <v>75</v>
      </c>
      <c r="PAM1" s="12" t="s">
        <v>126</v>
      </c>
      <c r="PAN1" s="12" t="s">
        <v>3402</v>
      </c>
      <c r="PAO1" s="12" t="s">
        <v>1902</v>
      </c>
      <c r="PAP1" s="12" t="s">
        <v>2089</v>
      </c>
      <c r="PAQ1" s="12" t="s">
        <v>2090</v>
      </c>
      <c r="PAR1" s="12" t="s">
        <v>2092</v>
      </c>
      <c r="PAS1" s="12" t="s">
        <v>3400</v>
      </c>
      <c r="PAT1" s="12" t="s">
        <v>75</v>
      </c>
      <c r="PAU1" s="12" t="s">
        <v>126</v>
      </c>
      <c r="PAV1" s="12" t="s">
        <v>3402</v>
      </c>
      <c r="PAW1" s="12" t="s">
        <v>1902</v>
      </c>
      <c r="PAX1" s="12" t="s">
        <v>2089</v>
      </c>
      <c r="PAY1" s="12" t="s">
        <v>2090</v>
      </c>
      <c r="PAZ1" s="12" t="s">
        <v>2092</v>
      </c>
      <c r="PBA1" s="12" t="s">
        <v>3400</v>
      </c>
      <c r="PBB1" s="12" t="s">
        <v>75</v>
      </c>
      <c r="PBC1" s="12" t="s">
        <v>126</v>
      </c>
      <c r="PBD1" s="12" t="s">
        <v>3402</v>
      </c>
      <c r="PBE1" s="12" t="s">
        <v>1902</v>
      </c>
      <c r="PBF1" s="12" t="s">
        <v>2089</v>
      </c>
      <c r="PBG1" s="12" t="s">
        <v>2090</v>
      </c>
      <c r="PBH1" s="12" t="s">
        <v>2092</v>
      </c>
      <c r="PBI1" s="12" t="s">
        <v>3400</v>
      </c>
      <c r="PBJ1" s="12" t="s">
        <v>75</v>
      </c>
      <c r="PBK1" s="12" t="s">
        <v>126</v>
      </c>
      <c r="PBL1" s="12" t="s">
        <v>3402</v>
      </c>
      <c r="PBM1" s="12" t="s">
        <v>1902</v>
      </c>
      <c r="PBN1" s="12" t="s">
        <v>2089</v>
      </c>
      <c r="PBO1" s="12" t="s">
        <v>2090</v>
      </c>
      <c r="PBP1" s="12" t="s">
        <v>2092</v>
      </c>
      <c r="PBQ1" s="12" t="s">
        <v>3400</v>
      </c>
      <c r="PBR1" s="12" t="s">
        <v>75</v>
      </c>
      <c r="PBS1" s="12" t="s">
        <v>126</v>
      </c>
      <c r="PBT1" s="12" t="s">
        <v>3402</v>
      </c>
      <c r="PBU1" s="12" t="s">
        <v>1902</v>
      </c>
      <c r="PBV1" s="12" t="s">
        <v>2089</v>
      </c>
      <c r="PBW1" s="12" t="s">
        <v>2090</v>
      </c>
      <c r="PBX1" s="12" t="s">
        <v>2092</v>
      </c>
      <c r="PBY1" s="12" t="s">
        <v>3400</v>
      </c>
      <c r="PBZ1" s="12" t="s">
        <v>75</v>
      </c>
      <c r="PCA1" s="12" t="s">
        <v>126</v>
      </c>
      <c r="PCB1" s="12" t="s">
        <v>3402</v>
      </c>
      <c r="PCC1" s="12" t="s">
        <v>1902</v>
      </c>
      <c r="PCD1" s="12" t="s">
        <v>2089</v>
      </c>
      <c r="PCE1" s="12" t="s">
        <v>2090</v>
      </c>
      <c r="PCF1" s="12" t="s">
        <v>2092</v>
      </c>
      <c r="PCG1" s="12" t="s">
        <v>3400</v>
      </c>
      <c r="PCH1" s="12" t="s">
        <v>75</v>
      </c>
      <c r="PCI1" s="12" t="s">
        <v>126</v>
      </c>
      <c r="PCJ1" s="12" t="s">
        <v>3402</v>
      </c>
      <c r="PCK1" s="12" t="s">
        <v>1902</v>
      </c>
      <c r="PCL1" s="12" t="s">
        <v>2089</v>
      </c>
      <c r="PCM1" s="12" t="s">
        <v>2090</v>
      </c>
      <c r="PCN1" s="12" t="s">
        <v>2092</v>
      </c>
      <c r="PCO1" s="12" t="s">
        <v>3400</v>
      </c>
      <c r="PCP1" s="12" t="s">
        <v>75</v>
      </c>
      <c r="PCQ1" s="12" t="s">
        <v>126</v>
      </c>
      <c r="PCR1" s="12" t="s">
        <v>3402</v>
      </c>
      <c r="PCS1" s="12" t="s">
        <v>1902</v>
      </c>
      <c r="PCT1" s="12" t="s">
        <v>2089</v>
      </c>
      <c r="PCU1" s="12" t="s">
        <v>2090</v>
      </c>
      <c r="PCV1" s="12" t="s">
        <v>2092</v>
      </c>
      <c r="PCW1" s="12" t="s">
        <v>3400</v>
      </c>
      <c r="PCX1" s="12" t="s">
        <v>75</v>
      </c>
      <c r="PCY1" s="12" t="s">
        <v>126</v>
      </c>
      <c r="PCZ1" s="12" t="s">
        <v>3402</v>
      </c>
      <c r="PDA1" s="12" t="s">
        <v>1902</v>
      </c>
      <c r="PDB1" s="12" t="s">
        <v>2089</v>
      </c>
      <c r="PDC1" s="12" t="s">
        <v>2090</v>
      </c>
      <c r="PDD1" s="12" t="s">
        <v>2092</v>
      </c>
      <c r="PDE1" s="12" t="s">
        <v>3400</v>
      </c>
      <c r="PDF1" s="12" t="s">
        <v>75</v>
      </c>
      <c r="PDG1" s="12" t="s">
        <v>126</v>
      </c>
      <c r="PDH1" s="12" t="s">
        <v>3402</v>
      </c>
      <c r="PDI1" s="12" t="s">
        <v>1902</v>
      </c>
      <c r="PDJ1" s="12" t="s">
        <v>2089</v>
      </c>
      <c r="PDK1" s="12" t="s">
        <v>2090</v>
      </c>
      <c r="PDL1" s="12" t="s">
        <v>2092</v>
      </c>
      <c r="PDM1" s="12" t="s">
        <v>3400</v>
      </c>
      <c r="PDN1" s="12" t="s">
        <v>75</v>
      </c>
      <c r="PDO1" s="12" t="s">
        <v>126</v>
      </c>
      <c r="PDP1" s="12" t="s">
        <v>3402</v>
      </c>
      <c r="PDQ1" s="12" t="s">
        <v>1902</v>
      </c>
      <c r="PDR1" s="12" t="s">
        <v>2089</v>
      </c>
      <c r="PDS1" s="12" t="s">
        <v>2090</v>
      </c>
      <c r="PDT1" s="12" t="s">
        <v>2092</v>
      </c>
      <c r="PDU1" s="12" t="s">
        <v>3400</v>
      </c>
      <c r="PDV1" s="12" t="s">
        <v>75</v>
      </c>
      <c r="PDW1" s="12" t="s">
        <v>126</v>
      </c>
      <c r="PDX1" s="12" t="s">
        <v>3402</v>
      </c>
      <c r="PDY1" s="12" t="s">
        <v>1902</v>
      </c>
      <c r="PDZ1" s="12" t="s">
        <v>2089</v>
      </c>
      <c r="PEA1" s="12" t="s">
        <v>2090</v>
      </c>
      <c r="PEB1" s="12" t="s">
        <v>2092</v>
      </c>
      <c r="PEC1" s="12" t="s">
        <v>3400</v>
      </c>
      <c r="PED1" s="12" t="s">
        <v>75</v>
      </c>
      <c r="PEE1" s="12" t="s">
        <v>126</v>
      </c>
      <c r="PEF1" s="12" t="s">
        <v>3402</v>
      </c>
      <c r="PEG1" s="12" t="s">
        <v>1902</v>
      </c>
      <c r="PEH1" s="12" t="s">
        <v>2089</v>
      </c>
      <c r="PEI1" s="12" t="s">
        <v>2090</v>
      </c>
      <c r="PEJ1" s="12" t="s">
        <v>2092</v>
      </c>
      <c r="PEK1" s="12" t="s">
        <v>3400</v>
      </c>
      <c r="PEL1" s="12" t="s">
        <v>75</v>
      </c>
      <c r="PEM1" s="12" t="s">
        <v>126</v>
      </c>
      <c r="PEN1" s="12" t="s">
        <v>3402</v>
      </c>
      <c r="PEO1" s="12" t="s">
        <v>1902</v>
      </c>
      <c r="PEP1" s="12" t="s">
        <v>2089</v>
      </c>
      <c r="PEQ1" s="12" t="s">
        <v>2090</v>
      </c>
      <c r="PER1" s="12" t="s">
        <v>2092</v>
      </c>
      <c r="PES1" s="12" t="s">
        <v>3400</v>
      </c>
      <c r="PET1" s="12" t="s">
        <v>75</v>
      </c>
      <c r="PEU1" s="12" t="s">
        <v>126</v>
      </c>
      <c r="PEV1" s="12" t="s">
        <v>3402</v>
      </c>
      <c r="PEW1" s="12" t="s">
        <v>1902</v>
      </c>
      <c r="PEX1" s="12" t="s">
        <v>2089</v>
      </c>
      <c r="PEY1" s="12" t="s">
        <v>2090</v>
      </c>
      <c r="PEZ1" s="12" t="s">
        <v>2092</v>
      </c>
      <c r="PFA1" s="12" t="s">
        <v>3400</v>
      </c>
      <c r="PFB1" s="12" t="s">
        <v>75</v>
      </c>
      <c r="PFC1" s="12" t="s">
        <v>126</v>
      </c>
      <c r="PFD1" s="12" t="s">
        <v>3402</v>
      </c>
      <c r="PFE1" s="12" t="s">
        <v>1902</v>
      </c>
      <c r="PFF1" s="12" t="s">
        <v>2089</v>
      </c>
      <c r="PFG1" s="12" t="s">
        <v>2090</v>
      </c>
      <c r="PFH1" s="12" t="s">
        <v>2092</v>
      </c>
      <c r="PFI1" s="12" t="s">
        <v>3400</v>
      </c>
      <c r="PFJ1" s="12" t="s">
        <v>75</v>
      </c>
      <c r="PFK1" s="12" t="s">
        <v>126</v>
      </c>
      <c r="PFL1" s="12" t="s">
        <v>3402</v>
      </c>
      <c r="PFM1" s="12" t="s">
        <v>1902</v>
      </c>
      <c r="PFN1" s="12" t="s">
        <v>2089</v>
      </c>
      <c r="PFO1" s="12" t="s">
        <v>2090</v>
      </c>
      <c r="PFP1" s="12" t="s">
        <v>2092</v>
      </c>
      <c r="PFQ1" s="12" t="s">
        <v>3400</v>
      </c>
      <c r="PFR1" s="12" t="s">
        <v>75</v>
      </c>
      <c r="PFS1" s="12" t="s">
        <v>126</v>
      </c>
      <c r="PFT1" s="12" t="s">
        <v>3402</v>
      </c>
      <c r="PFU1" s="12" t="s">
        <v>1902</v>
      </c>
      <c r="PFV1" s="12" t="s">
        <v>2089</v>
      </c>
      <c r="PFW1" s="12" t="s">
        <v>2090</v>
      </c>
      <c r="PFX1" s="12" t="s">
        <v>2092</v>
      </c>
      <c r="PFY1" s="12" t="s">
        <v>3400</v>
      </c>
      <c r="PFZ1" s="12" t="s">
        <v>75</v>
      </c>
      <c r="PGA1" s="12" t="s">
        <v>126</v>
      </c>
      <c r="PGB1" s="12" t="s">
        <v>3402</v>
      </c>
      <c r="PGC1" s="12" t="s">
        <v>1902</v>
      </c>
      <c r="PGD1" s="12" t="s">
        <v>2089</v>
      </c>
      <c r="PGE1" s="12" t="s">
        <v>2090</v>
      </c>
      <c r="PGF1" s="12" t="s">
        <v>2092</v>
      </c>
      <c r="PGG1" s="12" t="s">
        <v>3400</v>
      </c>
      <c r="PGH1" s="12" t="s">
        <v>75</v>
      </c>
      <c r="PGI1" s="12" t="s">
        <v>126</v>
      </c>
      <c r="PGJ1" s="12" t="s">
        <v>3402</v>
      </c>
      <c r="PGK1" s="12" t="s">
        <v>1902</v>
      </c>
      <c r="PGL1" s="12" t="s">
        <v>2089</v>
      </c>
      <c r="PGM1" s="12" t="s">
        <v>2090</v>
      </c>
      <c r="PGN1" s="12" t="s">
        <v>2092</v>
      </c>
      <c r="PGO1" s="12" t="s">
        <v>3400</v>
      </c>
      <c r="PGP1" s="12" t="s">
        <v>75</v>
      </c>
      <c r="PGQ1" s="12" t="s">
        <v>126</v>
      </c>
      <c r="PGR1" s="12" t="s">
        <v>3402</v>
      </c>
      <c r="PGS1" s="12" t="s">
        <v>1902</v>
      </c>
      <c r="PGT1" s="12" t="s">
        <v>2089</v>
      </c>
      <c r="PGU1" s="12" t="s">
        <v>2090</v>
      </c>
      <c r="PGV1" s="12" t="s">
        <v>2092</v>
      </c>
      <c r="PGW1" s="12" t="s">
        <v>3400</v>
      </c>
      <c r="PGX1" s="12" t="s">
        <v>75</v>
      </c>
      <c r="PGY1" s="12" t="s">
        <v>126</v>
      </c>
      <c r="PGZ1" s="12" t="s">
        <v>3402</v>
      </c>
      <c r="PHA1" s="12" t="s">
        <v>1902</v>
      </c>
      <c r="PHB1" s="12" t="s">
        <v>2089</v>
      </c>
      <c r="PHC1" s="12" t="s">
        <v>2090</v>
      </c>
      <c r="PHD1" s="12" t="s">
        <v>2092</v>
      </c>
      <c r="PHE1" s="12" t="s">
        <v>3400</v>
      </c>
      <c r="PHF1" s="12" t="s">
        <v>75</v>
      </c>
      <c r="PHG1" s="12" t="s">
        <v>126</v>
      </c>
      <c r="PHH1" s="12" t="s">
        <v>3402</v>
      </c>
      <c r="PHI1" s="12" t="s">
        <v>1902</v>
      </c>
      <c r="PHJ1" s="12" t="s">
        <v>2089</v>
      </c>
      <c r="PHK1" s="12" t="s">
        <v>2090</v>
      </c>
      <c r="PHL1" s="12" t="s">
        <v>2092</v>
      </c>
      <c r="PHM1" s="12" t="s">
        <v>3400</v>
      </c>
      <c r="PHN1" s="12" t="s">
        <v>75</v>
      </c>
      <c r="PHO1" s="12" t="s">
        <v>126</v>
      </c>
      <c r="PHP1" s="12" t="s">
        <v>3402</v>
      </c>
      <c r="PHQ1" s="12" t="s">
        <v>1902</v>
      </c>
      <c r="PHR1" s="12" t="s">
        <v>2089</v>
      </c>
      <c r="PHS1" s="12" t="s">
        <v>2090</v>
      </c>
      <c r="PHT1" s="12" t="s">
        <v>2092</v>
      </c>
      <c r="PHU1" s="12" t="s">
        <v>3400</v>
      </c>
      <c r="PHV1" s="12" t="s">
        <v>75</v>
      </c>
      <c r="PHW1" s="12" t="s">
        <v>126</v>
      </c>
      <c r="PHX1" s="12" t="s">
        <v>3402</v>
      </c>
      <c r="PHY1" s="12" t="s">
        <v>1902</v>
      </c>
      <c r="PHZ1" s="12" t="s">
        <v>2089</v>
      </c>
      <c r="PIA1" s="12" t="s">
        <v>2090</v>
      </c>
      <c r="PIB1" s="12" t="s">
        <v>2092</v>
      </c>
      <c r="PIC1" s="12" t="s">
        <v>3400</v>
      </c>
      <c r="PID1" s="12" t="s">
        <v>75</v>
      </c>
      <c r="PIE1" s="12" t="s">
        <v>126</v>
      </c>
      <c r="PIF1" s="12" t="s">
        <v>3402</v>
      </c>
      <c r="PIG1" s="12" t="s">
        <v>1902</v>
      </c>
      <c r="PIH1" s="12" t="s">
        <v>2089</v>
      </c>
      <c r="PII1" s="12" t="s">
        <v>2090</v>
      </c>
      <c r="PIJ1" s="12" t="s">
        <v>2092</v>
      </c>
      <c r="PIK1" s="12" t="s">
        <v>3400</v>
      </c>
      <c r="PIL1" s="12" t="s">
        <v>75</v>
      </c>
      <c r="PIM1" s="12" t="s">
        <v>126</v>
      </c>
      <c r="PIN1" s="12" t="s">
        <v>3402</v>
      </c>
      <c r="PIO1" s="12" t="s">
        <v>1902</v>
      </c>
      <c r="PIP1" s="12" t="s">
        <v>2089</v>
      </c>
      <c r="PIQ1" s="12" t="s">
        <v>2090</v>
      </c>
      <c r="PIR1" s="12" t="s">
        <v>2092</v>
      </c>
      <c r="PIS1" s="12" t="s">
        <v>3400</v>
      </c>
      <c r="PIT1" s="12" t="s">
        <v>75</v>
      </c>
      <c r="PIU1" s="12" t="s">
        <v>126</v>
      </c>
      <c r="PIV1" s="12" t="s">
        <v>3402</v>
      </c>
      <c r="PIW1" s="12" t="s">
        <v>1902</v>
      </c>
      <c r="PIX1" s="12" t="s">
        <v>2089</v>
      </c>
      <c r="PIY1" s="12" t="s">
        <v>2090</v>
      </c>
      <c r="PIZ1" s="12" t="s">
        <v>2092</v>
      </c>
      <c r="PJA1" s="12" t="s">
        <v>3400</v>
      </c>
      <c r="PJB1" s="12" t="s">
        <v>75</v>
      </c>
      <c r="PJC1" s="12" t="s">
        <v>126</v>
      </c>
      <c r="PJD1" s="12" t="s">
        <v>3402</v>
      </c>
      <c r="PJE1" s="12" t="s">
        <v>1902</v>
      </c>
      <c r="PJF1" s="12" t="s">
        <v>2089</v>
      </c>
      <c r="PJG1" s="12" t="s">
        <v>2090</v>
      </c>
      <c r="PJH1" s="12" t="s">
        <v>2092</v>
      </c>
      <c r="PJI1" s="12" t="s">
        <v>3400</v>
      </c>
      <c r="PJJ1" s="12" t="s">
        <v>75</v>
      </c>
      <c r="PJK1" s="12" t="s">
        <v>126</v>
      </c>
      <c r="PJL1" s="12" t="s">
        <v>3402</v>
      </c>
      <c r="PJM1" s="12" t="s">
        <v>1902</v>
      </c>
      <c r="PJN1" s="12" t="s">
        <v>2089</v>
      </c>
      <c r="PJO1" s="12" t="s">
        <v>2090</v>
      </c>
      <c r="PJP1" s="12" t="s">
        <v>2092</v>
      </c>
      <c r="PJQ1" s="12" t="s">
        <v>3400</v>
      </c>
      <c r="PJR1" s="12" t="s">
        <v>75</v>
      </c>
      <c r="PJS1" s="12" t="s">
        <v>126</v>
      </c>
      <c r="PJT1" s="12" t="s">
        <v>3402</v>
      </c>
      <c r="PJU1" s="12" t="s">
        <v>1902</v>
      </c>
      <c r="PJV1" s="12" t="s">
        <v>2089</v>
      </c>
      <c r="PJW1" s="12" t="s">
        <v>2090</v>
      </c>
      <c r="PJX1" s="12" t="s">
        <v>2092</v>
      </c>
      <c r="PJY1" s="12" t="s">
        <v>3400</v>
      </c>
      <c r="PJZ1" s="12" t="s">
        <v>75</v>
      </c>
      <c r="PKA1" s="12" t="s">
        <v>126</v>
      </c>
      <c r="PKB1" s="12" t="s">
        <v>3402</v>
      </c>
      <c r="PKC1" s="12" t="s">
        <v>1902</v>
      </c>
      <c r="PKD1" s="12" t="s">
        <v>2089</v>
      </c>
      <c r="PKE1" s="12" t="s">
        <v>2090</v>
      </c>
      <c r="PKF1" s="12" t="s">
        <v>2092</v>
      </c>
      <c r="PKG1" s="12" t="s">
        <v>3400</v>
      </c>
      <c r="PKH1" s="12" t="s">
        <v>75</v>
      </c>
      <c r="PKI1" s="12" t="s">
        <v>126</v>
      </c>
      <c r="PKJ1" s="12" t="s">
        <v>3402</v>
      </c>
      <c r="PKK1" s="12" t="s">
        <v>1902</v>
      </c>
      <c r="PKL1" s="12" t="s">
        <v>2089</v>
      </c>
      <c r="PKM1" s="12" t="s">
        <v>2090</v>
      </c>
      <c r="PKN1" s="12" t="s">
        <v>2092</v>
      </c>
      <c r="PKO1" s="12" t="s">
        <v>3400</v>
      </c>
      <c r="PKP1" s="12" t="s">
        <v>75</v>
      </c>
      <c r="PKQ1" s="12" t="s">
        <v>126</v>
      </c>
      <c r="PKR1" s="12" t="s">
        <v>3402</v>
      </c>
      <c r="PKS1" s="12" t="s">
        <v>1902</v>
      </c>
      <c r="PKT1" s="12" t="s">
        <v>2089</v>
      </c>
      <c r="PKU1" s="12" t="s">
        <v>2090</v>
      </c>
      <c r="PKV1" s="12" t="s">
        <v>2092</v>
      </c>
      <c r="PKW1" s="12" t="s">
        <v>3400</v>
      </c>
      <c r="PKX1" s="12" t="s">
        <v>75</v>
      </c>
      <c r="PKY1" s="12" t="s">
        <v>126</v>
      </c>
      <c r="PKZ1" s="12" t="s">
        <v>3402</v>
      </c>
      <c r="PLA1" s="12" t="s">
        <v>1902</v>
      </c>
      <c r="PLB1" s="12" t="s">
        <v>2089</v>
      </c>
      <c r="PLC1" s="12" t="s">
        <v>2090</v>
      </c>
      <c r="PLD1" s="12" t="s">
        <v>2092</v>
      </c>
      <c r="PLE1" s="12" t="s">
        <v>3400</v>
      </c>
      <c r="PLF1" s="12" t="s">
        <v>75</v>
      </c>
      <c r="PLG1" s="12" t="s">
        <v>126</v>
      </c>
      <c r="PLH1" s="12" t="s">
        <v>3402</v>
      </c>
      <c r="PLI1" s="12" t="s">
        <v>1902</v>
      </c>
      <c r="PLJ1" s="12" t="s">
        <v>2089</v>
      </c>
      <c r="PLK1" s="12" t="s">
        <v>2090</v>
      </c>
      <c r="PLL1" s="12" t="s">
        <v>2092</v>
      </c>
      <c r="PLM1" s="12" t="s">
        <v>3400</v>
      </c>
      <c r="PLN1" s="12" t="s">
        <v>75</v>
      </c>
      <c r="PLO1" s="12" t="s">
        <v>126</v>
      </c>
      <c r="PLP1" s="12" t="s">
        <v>3402</v>
      </c>
      <c r="PLQ1" s="12" t="s">
        <v>1902</v>
      </c>
      <c r="PLR1" s="12" t="s">
        <v>2089</v>
      </c>
      <c r="PLS1" s="12" t="s">
        <v>2090</v>
      </c>
      <c r="PLT1" s="12" t="s">
        <v>2092</v>
      </c>
      <c r="PLU1" s="12" t="s">
        <v>3400</v>
      </c>
      <c r="PLV1" s="12" t="s">
        <v>75</v>
      </c>
      <c r="PLW1" s="12" t="s">
        <v>126</v>
      </c>
      <c r="PLX1" s="12" t="s">
        <v>3402</v>
      </c>
      <c r="PLY1" s="12" t="s">
        <v>1902</v>
      </c>
      <c r="PLZ1" s="12" t="s">
        <v>2089</v>
      </c>
      <c r="PMA1" s="12" t="s">
        <v>2090</v>
      </c>
      <c r="PMB1" s="12" t="s">
        <v>2092</v>
      </c>
      <c r="PMC1" s="12" t="s">
        <v>3400</v>
      </c>
      <c r="PMD1" s="12" t="s">
        <v>75</v>
      </c>
      <c r="PME1" s="12" t="s">
        <v>126</v>
      </c>
      <c r="PMF1" s="12" t="s">
        <v>3402</v>
      </c>
      <c r="PMG1" s="12" t="s">
        <v>1902</v>
      </c>
      <c r="PMH1" s="12" t="s">
        <v>2089</v>
      </c>
      <c r="PMI1" s="12" t="s">
        <v>2090</v>
      </c>
      <c r="PMJ1" s="12" t="s">
        <v>2092</v>
      </c>
      <c r="PMK1" s="12" t="s">
        <v>3400</v>
      </c>
      <c r="PML1" s="12" t="s">
        <v>75</v>
      </c>
      <c r="PMM1" s="12" t="s">
        <v>126</v>
      </c>
      <c r="PMN1" s="12" t="s">
        <v>3402</v>
      </c>
      <c r="PMO1" s="12" t="s">
        <v>1902</v>
      </c>
      <c r="PMP1" s="12" t="s">
        <v>2089</v>
      </c>
      <c r="PMQ1" s="12" t="s">
        <v>2090</v>
      </c>
      <c r="PMR1" s="12" t="s">
        <v>2092</v>
      </c>
      <c r="PMS1" s="12" t="s">
        <v>3400</v>
      </c>
      <c r="PMT1" s="12" t="s">
        <v>75</v>
      </c>
      <c r="PMU1" s="12" t="s">
        <v>126</v>
      </c>
      <c r="PMV1" s="12" t="s">
        <v>3402</v>
      </c>
      <c r="PMW1" s="12" t="s">
        <v>1902</v>
      </c>
      <c r="PMX1" s="12" t="s">
        <v>2089</v>
      </c>
      <c r="PMY1" s="12" t="s">
        <v>2090</v>
      </c>
      <c r="PMZ1" s="12" t="s">
        <v>2092</v>
      </c>
      <c r="PNA1" s="12" t="s">
        <v>3400</v>
      </c>
      <c r="PNB1" s="12" t="s">
        <v>75</v>
      </c>
      <c r="PNC1" s="12" t="s">
        <v>126</v>
      </c>
      <c r="PND1" s="12" t="s">
        <v>3402</v>
      </c>
      <c r="PNE1" s="12" t="s">
        <v>1902</v>
      </c>
      <c r="PNF1" s="12" t="s">
        <v>2089</v>
      </c>
      <c r="PNG1" s="12" t="s">
        <v>2090</v>
      </c>
      <c r="PNH1" s="12" t="s">
        <v>2092</v>
      </c>
      <c r="PNI1" s="12" t="s">
        <v>3400</v>
      </c>
      <c r="PNJ1" s="12" t="s">
        <v>75</v>
      </c>
      <c r="PNK1" s="12" t="s">
        <v>126</v>
      </c>
      <c r="PNL1" s="12" t="s">
        <v>3402</v>
      </c>
      <c r="PNM1" s="12" t="s">
        <v>1902</v>
      </c>
      <c r="PNN1" s="12" t="s">
        <v>2089</v>
      </c>
      <c r="PNO1" s="12" t="s">
        <v>2090</v>
      </c>
      <c r="PNP1" s="12" t="s">
        <v>2092</v>
      </c>
      <c r="PNQ1" s="12" t="s">
        <v>3400</v>
      </c>
      <c r="PNR1" s="12" t="s">
        <v>75</v>
      </c>
      <c r="PNS1" s="12" t="s">
        <v>126</v>
      </c>
      <c r="PNT1" s="12" t="s">
        <v>3402</v>
      </c>
      <c r="PNU1" s="12" t="s">
        <v>1902</v>
      </c>
      <c r="PNV1" s="12" t="s">
        <v>2089</v>
      </c>
      <c r="PNW1" s="12" t="s">
        <v>2090</v>
      </c>
      <c r="PNX1" s="12" t="s">
        <v>2092</v>
      </c>
      <c r="PNY1" s="12" t="s">
        <v>3400</v>
      </c>
      <c r="PNZ1" s="12" t="s">
        <v>75</v>
      </c>
      <c r="POA1" s="12" t="s">
        <v>126</v>
      </c>
      <c r="POB1" s="12" t="s">
        <v>3402</v>
      </c>
      <c r="POC1" s="12" t="s">
        <v>1902</v>
      </c>
      <c r="POD1" s="12" t="s">
        <v>2089</v>
      </c>
      <c r="POE1" s="12" t="s">
        <v>2090</v>
      </c>
      <c r="POF1" s="12" t="s">
        <v>2092</v>
      </c>
      <c r="POG1" s="12" t="s">
        <v>3400</v>
      </c>
      <c r="POH1" s="12" t="s">
        <v>75</v>
      </c>
      <c r="POI1" s="12" t="s">
        <v>126</v>
      </c>
      <c r="POJ1" s="12" t="s">
        <v>3402</v>
      </c>
      <c r="POK1" s="12" t="s">
        <v>1902</v>
      </c>
      <c r="POL1" s="12" t="s">
        <v>2089</v>
      </c>
      <c r="POM1" s="12" t="s">
        <v>2090</v>
      </c>
      <c r="PON1" s="12" t="s">
        <v>2092</v>
      </c>
      <c r="POO1" s="12" t="s">
        <v>3400</v>
      </c>
      <c r="POP1" s="12" t="s">
        <v>75</v>
      </c>
      <c r="POQ1" s="12" t="s">
        <v>126</v>
      </c>
      <c r="POR1" s="12" t="s">
        <v>3402</v>
      </c>
      <c r="POS1" s="12" t="s">
        <v>1902</v>
      </c>
      <c r="POT1" s="12" t="s">
        <v>2089</v>
      </c>
      <c r="POU1" s="12" t="s">
        <v>2090</v>
      </c>
      <c r="POV1" s="12" t="s">
        <v>2092</v>
      </c>
      <c r="POW1" s="12" t="s">
        <v>3400</v>
      </c>
      <c r="POX1" s="12" t="s">
        <v>75</v>
      </c>
      <c r="POY1" s="12" t="s">
        <v>126</v>
      </c>
      <c r="POZ1" s="12" t="s">
        <v>3402</v>
      </c>
      <c r="PPA1" s="12" t="s">
        <v>1902</v>
      </c>
      <c r="PPB1" s="12" t="s">
        <v>2089</v>
      </c>
      <c r="PPC1" s="12" t="s">
        <v>2090</v>
      </c>
      <c r="PPD1" s="12" t="s">
        <v>2092</v>
      </c>
      <c r="PPE1" s="12" t="s">
        <v>3400</v>
      </c>
      <c r="PPF1" s="12" t="s">
        <v>75</v>
      </c>
      <c r="PPG1" s="12" t="s">
        <v>126</v>
      </c>
      <c r="PPH1" s="12" t="s">
        <v>3402</v>
      </c>
      <c r="PPI1" s="12" t="s">
        <v>1902</v>
      </c>
      <c r="PPJ1" s="12" t="s">
        <v>2089</v>
      </c>
      <c r="PPK1" s="12" t="s">
        <v>2090</v>
      </c>
      <c r="PPL1" s="12" t="s">
        <v>2092</v>
      </c>
      <c r="PPM1" s="12" t="s">
        <v>3400</v>
      </c>
      <c r="PPN1" s="12" t="s">
        <v>75</v>
      </c>
      <c r="PPO1" s="12" t="s">
        <v>126</v>
      </c>
      <c r="PPP1" s="12" t="s">
        <v>3402</v>
      </c>
      <c r="PPQ1" s="12" t="s">
        <v>1902</v>
      </c>
      <c r="PPR1" s="12" t="s">
        <v>2089</v>
      </c>
      <c r="PPS1" s="12" t="s">
        <v>2090</v>
      </c>
      <c r="PPT1" s="12" t="s">
        <v>2092</v>
      </c>
      <c r="PPU1" s="12" t="s">
        <v>3400</v>
      </c>
      <c r="PPV1" s="12" t="s">
        <v>75</v>
      </c>
      <c r="PPW1" s="12" t="s">
        <v>126</v>
      </c>
      <c r="PPX1" s="12" t="s">
        <v>3402</v>
      </c>
      <c r="PPY1" s="12" t="s">
        <v>1902</v>
      </c>
      <c r="PPZ1" s="12" t="s">
        <v>2089</v>
      </c>
      <c r="PQA1" s="12" t="s">
        <v>2090</v>
      </c>
      <c r="PQB1" s="12" t="s">
        <v>2092</v>
      </c>
      <c r="PQC1" s="12" t="s">
        <v>3400</v>
      </c>
      <c r="PQD1" s="12" t="s">
        <v>75</v>
      </c>
      <c r="PQE1" s="12" t="s">
        <v>126</v>
      </c>
      <c r="PQF1" s="12" t="s">
        <v>3402</v>
      </c>
      <c r="PQG1" s="12" t="s">
        <v>1902</v>
      </c>
      <c r="PQH1" s="12" t="s">
        <v>2089</v>
      </c>
      <c r="PQI1" s="12" t="s">
        <v>2090</v>
      </c>
      <c r="PQJ1" s="12" t="s">
        <v>2092</v>
      </c>
      <c r="PQK1" s="12" t="s">
        <v>3400</v>
      </c>
      <c r="PQL1" s="12" t="s">
        <v>75</v>
      </c>
      <c r="PQM1" s="12" t="s">
        <v>126</v>
      </c>
      <c r="PQN1" s="12" t="s">
        <v>3402</v>
      </c>
      <c r="PQO1" s="12" t="s">
        <v>1902</v>
      </c>
      <c r="PQP1" s="12" t="s">
        <v>2089</v>
      </c>
      <c r="PQQ1" s="12" t="s">
        <v>2090</v>
      </c>
      <c r="PQR1" s="12" t="s">
        <v>2092</v>
      </c>
      <c r="PQS1" s="12" t="s">
        <v>3400</v>
      </c>
      <c r="PQT1" s="12" t="s">
        <v>75</v>
      </c>
      <c r="PQU1" s="12" t="s">
        <v>126</v>
      </c>
      <c r="PQV1" s="12" t="s">
        <v>3402</v>
      </c>
      <c r="PQW1" s="12" t="s">
        <v>1902</v>
      </c>
      <c r="PQX1" s="12" t="s">
        <v>2089</v>
      </c>
      <c r="PQY1" s="12" t="s">
        <v>2090</v>
      </c>
      <c r="PQZ1" s="12" t="s">
        <v>2092</v>
      </c>
      <c r="PRA1" s="12" t="s">
        <v>3400</v>
      </c>
      <c r="PRB1" s="12" t="s">
        <v>75</v>
      </c>
      <c r="PRC1" s="12" t="s">
        <v>126</v>
      </c>
      <c r="PRD1" s="12" t="s">
        <v>3402</v>
      </c>
      <c r="PRE1" s="12" t="s">
        <v>1902</v>
      </c>
      <c r="PRF1" s="12" t="s">
        <v>2089</v>
      </c>
      <c r="PRG1" s="12" t="s">
        <v>2090</v>
      </c>
      <c r="PRH1" s="12" t="s">
        <v>2092</v>
      </c>
      <c r="PRI1" s="12" t="s">
        <v>3400</v>
      </c>
      <c r="PRJ1" s="12" t="s">
        <v>75</v>
      </c>
      <c r="PRK1" s="12" t="s">
        <v>126</v>
      </c>
      <c r="PRL1" s="12" t="s">
        <v>3402</v>
      </c>
      <c r="PRM1" s="12" t="s">
        <v>1902</v>
      </c>
      <c r="PRN1" s="12" t="s">
        <v>2089</v>
      </c>
      <c r="PRO1" s="12" t="s">
        <v>2090</v>
      </c>
      <c r="PRP1" s="12" t="s">
        <v>2092</v>
      </c>
      <c r="PRQ1" s="12" t="s">
        <v>3400</v>
      </c>
      <c r="PRR1" s="12" t="s">
        <v>75</v>
      </c>
      <c r="PRS1" s="12" t="s">
        <v>126</v>
      </c>
      <c r="PRT1" s="12" t="s">
        <v>3402</v>
      </c>
      <c r="PRU1" s="12" t="s">
        <v>1902</v>
      </c>
      <c r="PRV1" s="12" t="s">
        <v>2089</v>
      </c>
      <c r="PRW1" s="12" t="s">
        <v>2090</v>
      </c>
      <c r="PRX1" s="12" t="s">
        <v>2092</v>
      </c>
      <c r="PRY1" s="12" t="s">
        <v>3400</v>
      </c>
      <c r="PRZ1" s="12" t="s">
        <v>75</v>
      </c>
      <c r="PSA1" s="12" t="s">
        <v>126</v>
      </c>
      <c r="PSB1" s="12" t="s">
        <v>3402</v>
      </c>
      <c r="PSC1" s="12" t="s">
        <v>1902</v>
      </c>
      <c r="PSD1" s="12" t="s">
        <v>2089</v>
      </c>
      <c r="PSE1" s="12" t="s">
        <v>2090</v>
      </c>
      <c r="PSF1" s="12" t="s">
        <v>2092</v>
      </c>
      <c r="PSG1" s="12" t="s">
        <v>3400</v>
      </c>
      <c r="PSH1" s="12" t="s">
        <v>75</v>
      </c>
      <c r="PSI1" s="12" t="s">
        <v>126</v>
      </c>
      <c r="PSJ1" s="12" t="s">
        <v>3402</v>
      </c>
      <c r="PSK1" s="12" t="s">
        <v>1902</v>
      </c>
      <c r="PSL1" s="12" t="s">
        <v>2089</v>
      </c>
      <c r="PSM1" s="12" t="s">
        <v>2090</v>
      </c>
      <c r="PSN1" s="12" t="s">
        <v>2092</v>
      </c>
      <c r="PSO1" s="12" t="s">
        <v>3400</v>
      </c>
      <c r="PSP1" s="12" t="s">
        <v>75</v>
      </c>
      <c r="PSQ1" s="12" t="s">
        <v>126</v>
      </c>
      <c r="PSR1" s="12" t="s">
        <v>3402</v>
      </c>
      <c r="PSS1" s="12" t="s">
        <v>1902</v>
      </c>
      <c r="PST1" s="12" t="s">
        <v>2089</v>
      </c>
      <c r="PSU1" s="12" t="s">
        <v>2090</v>
      </c>
      <c r="PSV1" s="12" t="s">
        <v>2092</v>
      </c>
      <c r="PSW1" s="12" t="s">
        <v>3400</v>
      </c>
      <c r="PSX1" s="12" t="s">
        <v>75</v>
      </c>
      <c r="PSY1" s="12" t="s">
        <v>126</v>
      </c>
      <c r="PSZ1" s="12" t="s">
        <v>3402</v>
      </c>
      <c r="PTA1" s="12" t="s">
        <v>1902</v>
      </c>
      <c r="PTB1" s="12" t="s">
        <v>2089</v>
      </c>
      <c r="PTC1" s="12" t="s">
        <v>2090</v>
      </c>
      <c r="PTD1" s="12" t="s">
        <v>2092</v>
      </c>
      <c r="PTE1" s="12" t="s">
        <v>3400</v>
      </c>
      <c r="PTF1" s="12" t="s">
        <v>75</v>
      </c>
      <c r="PTG1" s="12" t="s">
        <v>126</v>
      </c>
      <c r="PTH1" s="12" t="s">
        <v>3402</v>
      </c>
      <c r="PTI1" s="12" t="s">
        <v>1902</v>
      </c>
      <c r="PTJ1" s="12" t="s">
        <v>2089</v>
      </c>
      <c r="PTK1" s="12" t="s">
        <v>2090</v>
      </c>
      <c r="PTL1" s="12" t="s">
        <v>2092</v>
      </c>
      <c r="PTM1" s="12" t="s">
        <v>3400</v>
      </c>
      <c r="PTN1" s="12" t="s">
        <v>75</v>
      </c>
      <c r="PTO1" s="12" t="s">
        <v>126</v>
      </c>
      <c r="PTP1" s="12" t="s">
        <v>3402</v>
      </c>
      <c r="PTQ1" s="12" t="s">
        <v>1902</v>
      </c>
      <c r="PTR1" s="12" t="s">
        <v>2089</v>
      </c>
      <c r="PTS1" s="12" t="s">
        <v>2090</v>
      </c>
      <c r="PTT1" s="12" t="s">
        <v>2092</v>
      </c>
      <c r="PTU1" s="12" t="s">
        <v>3400</v>
      </c>
      <c r="PTV1" s="12" t="s">
        <v>75</v>
      </c>
      <c r="PTW1" s="12" t="s">
        <v>126</v>
      </c>
      <c r="PTX1" s="12" t="s">
        <v>3402</v>
      </c>
      <c r="PTY1" s="12" t="s">
        <v>1902</v>
      </c>
      <c r="PTZ1" s="12" t="s">
        <v>2089</v>
      </c>
      <c r="PUA1" s="12" t="s">
        <v>2090</v>
      </c>
      <c r="PUB1" s="12" t="s">
        <v>2092</v>
      </c>
      <c r="PUC1" s="12" t="s">
        <v>3400</v>
      </c>
      <c r="PUD1" s="12" t="s">
        <v>75</v>
      </c>
      <c r="PUE1" s="12" t="s">
        <v>126</v>
      </c>
      <c r="PUF1" s="12" t="s">
        <v>3402</v>
      </c>
      <c r="PUG1" s="12" t="s">
        <v>1902</v>
      </c>
      <c r="PUH1" s="12" t="s">
        <v>2089</v>
      </c>
      <c r="PUI1" s="12" t="s">
        <v>2090</v>
      </c>
      <c r="PUJ1" s="12" t="s">
        <v>2092</v>
      </c>
      <c r="PUK1" s="12" t="s">
        <v>3400</v>
      </c>
      <c r="PUL1" s="12" t="s">
        <v>75</v>
      </c>
      <c r="PUM1" s="12" t="s">
        <v>126</v>
      </c>
      <c r="PUN1" s="12" t="s">
        <v>3402</v>
      </c>
      <c r="PUO1" s="12" t="s">
        <v>1902</v>
      </c>
      <c r="PUP1" s="12" t="s">
        <v>2089</v>
      </c>
      <c r="PUQ1" s="12" t="s">
        <v>2090</v>
      </c>
      <c r="PUR1" s="12" t="s">
        <v>2092</v>
      </c>
      <c r="PUS1" s="12" t="s">
        <v>3400</v>
      </c>
      <c r="PUT1" s="12" t="s">
        <v>75</v>
      </c>
      <c r="PUU1" s="12" t="s">
        <v>126</v>
      </c>
      <c r="PUV1" s="12" t="s">
        <v>3402</v>
      </c>
      <c r="PUW1" s="12" t="s">
        <v>1902</v>
      </c>
      <c r="PUX1" s="12" t="s">
        <v>2089</v>
      </c>
      <c r="PUY1" s="12" t="s">
        <v>2090</v>
      </c>
      <c r="PUZ1" s="12" t="s">
        <v>2092</v>
      </c>
      <c r="PVA1" s="12" t="s">
        <v>3400</v>
      </c>
      <c r="PVB1" s="12" t="s">
        <v>75</v>
      </c>
      <c r="PVC1" s="12" t="s">
        <v>126</v>
      </c>
      <c r="PVD1" s="12" t="s">
        <v>3402</v>
      </c>
      <c r="PVE1" s="12" t="s">
        <v>1902</v>
      </c>
      <c r="PVF1" s="12" t="s">
        <v>2089</v>
      </c>
      <c r="PVG1" s="12" t="s">
        <v>2090</v>
      </c>
      <c r="PVH1" s="12" t="s">
        <v>2092</v>
      </c>
      <c r="PVI1" s="12" t="s">
        <v>3400</v>
      </c>
      <c r="PVJ1" s="12" t="s">
        <v>75</v>
      </c>
      <c r="PVK1" s="12" t="s">
        <v>126</v>
      </c>
      <c r="PVL1" s="12" t="s">
        <v>3402</v>
      </c>
      <c r="PVM1" s="12" t="s">
        <v>1902</v>
      </c>
      <c r="PVN1" s="12" t="s">
        <v>2089</v>
      </c>
      <c r="PVO1" s="12" t="s">
        <v>2090</v>
      </c>
      <c r="PVP1" s="12" t="s">
        <v>2092</v>
      </c>
      <c r="PVQ1" s="12" t="s">
        <v>3400</v>
      </c>
      <c r="PVR1" s="12" t="s">
        <v>75</v>
      </c>
      <c r="PVS1" s="12" t="s">
        <v>126</v>
      </c>
      <c r="PVT1" s="12" t="s">
        <v>3402</v>
      </c>
      <c r="PVU1" s="12" t="s">
        <v>1902</v>
      </c>
      <c r="PVV1" s="12" t="s">
        <v>2089</v>
      </c>
      <c r="PVW1" s="12" t="s">
        <v>2090</v>
      </c>
      <c r="PVX1" s="12" t="s">
        <v>2092</v>
      </c>
      <c r="PVY1" s="12" t="s">
        <v>3400</v>
      </c>
      <c r="PVZ1" s="12" t="s">
        <v>75</v>
      </c>
      <c r="PWA1" s="12" t="s">
        <v>126</v>
      </c>
      <c r="PWB1" s="12" t="s">
        <v>3402</v>
      </c>
      <c r="PWC1" s="12" t="s">
        <v>1902</v>
      </c>
      <c r="PWD1" s="12" t="s">
        <v>2089</v>
      </c>
      <c r="PWE1" s="12" t="s">
        <v>2090</v>
      </c>
      <c r="PWF1" s="12" t="s">
        <v>2092</v>
      </c>
      <c r="PWG1" s="12" t="s">
        <v>3400</v>
      </c>
      <c r="PWH1" s="12" t="s">
        <v>75</v>
      </c>
      <c r="PWI1" s="12" t="s">
        <v>126</v>
      </c>
      <c r="PWJ1" s="12" t="s">
        <v>3402</v>
      </c>
      <c r="PWK1" s="12" t="s">
        <v>1902</v>
      </c>
      <c r="PWL1" s="12" t="s">
        <v>2089</v>
      </c>
      <c r="PWM1" s="12" t="s">
        <v>2090</v>
      </c>
      <c r="PWN1" s="12" t="s">
        <v>2092</v>
      </c>
      <c r="PWO1" s="12" t="s">
        <v>3400</v>
      </c>
      <c r="PWP1" s="12" t="s">
        <v>75</v>
      </c>
      <c r="PWQ1" s="12" t="s">
        <v>126</v>
      </c>
      <c r="PWR1" s="12" t="s">
        <v>3402</v>
      </c>
      <c r="PWS1" s="12" t="s">
        <v>1902</v>
      </c>
      <c r="PWT1" s="12" t="s">
        <v>2089</v>
      </c>
      <c r="PWU1" s="12" t="s">
        <v>2090</v>
      </c>
      <c r="PWV1" s="12" t="s">
        <v>2092</v>
      </c>
      <c r="PWW1" s="12" t="s">
        <v>3400</v>
      </c>
      <c r="PWX1" s="12" t="s">
        <v>75</v>
      </c>
      <c r="PWY1" s="12" t="s">
        <v>126</v>
      </c>
      <c r="PWZ1" s="12" t="s">
        <v>3402</v>
      </c>
      <c r="PXA1" s="12" t="s">
        <v>1902</v>
      </c>
      <c r="PXB1" s="12" t="s">
        <v>2089</v>
      </c>
      <c r="PXC1" s="12" t="s">
        <v>2090</v>
      </c>
      <c r="PXD1" s="12" t="s">
        <v>2092</v>
      </c>
      <c r="PXE1" s="12" t="s">
        <v>3400</v>
      </c>
      <c r="PXF1" s="12" t="s">
        <v>75</v>
      </c>
      <c r="PXG1" s="12" t="s">
        <v>126</v>
      </c>
      <c r="PXH1" s="12" t="s">
        <v>3402</v>
      </c>
      <c r="PXI1" s="12" t="s">
        <v>1902</v>
      </c>
      <c r="PXJ1" s="12" t="s">
        <v>2089</v>
      </c>
      <c r="PXK1" s="12" t="s">
        <v>2090</v>
      </c>
      <c r="PXL1" s="12" t="s">
        <v>2092</v>
      </c>
      <c r="PXM1" s="12" t="s">
        <v>3400</v>
      </c>
      <c r="PXN1" s="12" t="s">
        <v>75</v>
      </c>
      <c r="PXO1" s="12" t="s">
        <v>126</v>
      </c>
      <c r="PXP1" s="12" t="s">
        <v>3402</v>
      </c>
      <c r="PXQ1" s="12" t="s">
        <v>1902</v>
      </c>
      <c r="PXR1" s="12" t="s">
        <v>2089</v>
      </c>
      <c r="PXS1" s="12" t="s">
        <v>2090</v>
      </c>
      <c r="PXT1" s="12" t="s">
        <v>2092</v>
      </c>
      <c r="PXU1" s="12" t="s">
        <v>3400</v>
      </c>
      <c r="PXV1" s="12" t="s">
        <v>75</v>
      </c>
      <c r="PXW1" s="12" t="s">
        <v>126</v>
      </c>
      <c r="PXX1" s="12" t="s">
        <v>3402</v>
      </c>
      <c r="PXY1" s="12" t="s">
        <v>1902</v>
      </c>
      <c r="PXZ1" s="12" t="s">
        <v>2089</v>
      </c>
      <c r="PYA1" s="12" t="s">
        <v>2090</v>
      </c>
      <c r="PYB1" s="12" t="s">
        <v>2092</v>
      </c>
      <c r="PYC1" s="12" t="s">
        <v>3400</v>
      </c>
      <c r="PYD1" s="12" t="s">
        <v>75</v>
      </c>
      <c r="PYE1" s="12" t="s">
        <v>126</v>
      </c>
      <c r="PYF1" s="12" t="s">
        <v>3402</v>
      </c>
      <c r="PYG1" s="12" t="s">
        <v>1902</v>
      </c>
      <c r="PYH1" s="12" t="s">
        <v>2089</v>
      </c>
      <c r="PYI1" s="12" t="s">
        <v>2090</v>
      </c>
      <c r="PYJ1" s="12" t="s">
        <v>2092</v>
      </c>
      <c r="PYK1" s="12" t="s">
        <v>3400</v>
      </c>
      <c r="PYL1" s="12" t="s">
        <v>75</v>
      </c>
      <c r="PYM1" s="12" t="s">
        <v>126</v>
      </c>
      <c r="PYN1" s="12" t="s">
        <v>3402</v>
      </c>
      <c r="PYO1" s="12" t="s">
        <v>1902</v>
      </c>
      <c r="PYP1" s="12" t="s">
        <v>2089</v>
      </c>
      <c r="PYQ1" s="12" t="s">
        <v>2090</v>
      </c>
      <c r="PYR1" s="12" t="s">
        <v>2092</v>
      </c>
      <c r="PYS1" s="12" t="s">
        <v>3400</v>
      </c>
      <c r="PYT1" s="12" t="s">
        <v>75</v>
      </c>
      <c r="PYU1" s="12" t="s">
        <v>126</v>
      </c>
      <c r="PYV1" s="12" t="s">
        <v>3402</v>
      </c>
      <c r="PYW1" s="12" t="s">
        <v>1902</v>
      </c>
      <c r="PYX1" s="12" t="s">
        <v>2089</v>
      </c>
      <c r="PYY1" s="12" t="s">
        <v>2090</v>
      </c>
      <c r="PYZ1" s="12" t="s">
        <v>2092</v>
      </c>
      <c r="PZA1" s="12" t="s">
        <v>3400</v>
      </c>
      <c r="PZB1" s="12" t="s">
        <v>75</v>
      </c>
      <c r="PZC1" s="12" t="s">
        <v>126</v>
      </c>
      <c r="PZD1" s="12" t="s">
        <v>3402</v>
      </c>
      <c r="PZE1" s="12" t="s">
        <v>1902</v>
      </c>
      <c r="PZF1" s="12" t="s">
        <v>2089</v>
      </c>
      <c r="PZG1" s="12" t="s">
        <v>2090</v>
      </c>
      <c r="PZH1" s="12" t="s">
        <v>2092</v>
      </c>
      <c r="PZI1" s="12" t="s">
        <v>3400</v>
      </c>
      <c r="PZJ1" s="12" t="s">
        <v>75</v>
      </c>
      <c r="PZK1" s="12" t="s">
        <v>126</v>
      </c>
      <c r="PZL1" s="12" t="s">
        <v>3402</v>
      </c>
      <c r="PZM1" s="12" t="s">
        <v>1902</v>
      </c>
      <c r="PZN1" s="12" t="s">
        <v>2089</v>
      </c>
      <c r="PZO1" s="12" t="s">
        <v>2090</v>
      </c>
      <c r="PZP1" s="12" t="s">
        <v>2092</v>
      </c>
      <c r="PZQ1" s="12" t="s">
        <v>3400</v>
      </c>
      <c r="PZR1" s="12" t="s">
        <v>75</v>
      </c>
      <c r="PZS1" s="12" t="s">
        <v>126</v>
      </c>
      <c r="PZT1" s="12" t="s">
        <v>3402</v>
      </c>
      <c r="PZU1" s="12" t="s">
        <v>1902</v>
      </c>
      <c r="PZV1" s="12" t="s">
        <v>2089</v>
      </c>
      <c r="PZW1" s="12" t="s">
        <v>2090</v>
      </c>
      <c r="PZX1" s="12" t="s">
        <v>2092</v>
      </c>
      <c r="PZY1" s="12" t="s">
        <v>3400</v>
      </c>
      <c r="PZZ1" s="12" t="s">
        <v>75</v>
      </c>
      <c r="QAA1" s="12" t="s">
        <v>126</v>
      </c>
      <c r="QAB1" s="12" t="s">
        <v>3402</v>
      </c>
      <c r="QAC1" s="12" t="s">
        <v>1902</v>
      </c>
      <c r="QAD1" s="12" t="s">
        <v>2089</v>
      </c>
      <c r="QAE1" s="12" t="s">
        <v>2090</v>
      </c>
      <c r="QAF1" s="12" t="s">
        <v>2092</v>
      </c>
      <c r="QAG1" s="12" t="s">
        <v>3400</v>
      </c>
      <c r="QAH1" s="12" t="s">
        <v>75</v>
      </c>
      <c r="QAI1" s="12" t="s">
        <v>126</v>
      </c>
      <c r="QAJ1" s="12" t="s">
        <v>3402</v>
      </c>
      <c r="QAK1" s="12" t="s">
        <v>1902</v>
      </c>
      <c r="QAL1" s="12" t="s">
        <v>2089</v>
      </c>
      <c r="QAM1" s="12" t="s">
        <v>2090</v>
      </c>
      <c r="QAN1" s="12" t="s">
        <v>2092</v>
      </c>
      <c r="QAO1" s="12" t="s">
        <v>3400</v>
      </c>
      <c r="QAP1" s="12" t="s">
        <v>75</v>
      </c>
      <c r="QAQ1" s="12" t="s">
        <v>126</v>
      </c>
      <c r="QAR1" s="12" t="s">
        <v>3402</v>
      </c>
      <c r="QAS1" s="12" t="s">
        <v>1902</v>
      </c>
      <c r="QAT1" s="12" t="s">
        <v>2089</v>
      </c>
      <c r="QAU1" s="12" t="s">
        <v>2090</v>
      </c>
      <c r="QAV1" s="12" t="s">
        <v>2092</v>
      </c>
      <c r="QAW1" s="12" t="s">
        <v>3400</v>
      </c>
      <c r="QAX1" s="12" t="s">
        <v>75</v>
      </c>
      <c r="QAY1" s="12" t="s">
        <v>126</v>
      </c>
      <c r="QAZ1" s="12" t="s">
        <v>3402</v>
      </c>
      <c r="QBA1" s="12" t="s">
        <v>1902</v>
      </c>
      <c r="QBB1" s="12" t="s">
        <v>2089</v>
      </c>
      <c r="QBC1" s="12" t="s">
        <v>2090</v>
      </c>
      <c r="QBD1" s="12" t="s">
        <v>2092</v>
      </c>
      <c r="QBE1" s="12" t="s">
        <v>3400</v>
      </c>
      <c r="QBF1" s="12" t="s">
        <v>75</v>
      </c>
      <c r="QBG1" s="12" t="s">
        <v>126</v>
      </c>
      <c r="QBH1" s="12" t="s">
        <v>3402</v>
      </c>
      <c r="QBI1" s="12" t="s">
        <v>1902</v>
      </c>
      <c r="QBJ1" s="12" t="s">
        <v>2089</v>
      </c>
      <c r="QBK1" s="12" t="s">
        <v>2090</v>
      </c>
      <c r="QBL1" s="12" t="s">
        <v>2092</v>
      </c>
      <c r="QBM1" s="12" t="s">
        <v>3400</v>
      </c>
      <c r="QBN1" s="12" t="s">
        <v>75</v>
      </c>
      <c r="QBO1" s="12" t="s">
        <v>126</v>
      </c>
      <c r="QBP1" s="12" t="s">
        <v>3402</v>
      </c>
      <c r="QBQ1" s="12" t="s">
        <v>1902</v>
      </c>
      <c r="QBR1" s="12" t="s">
        <v>2089</v>
      </c>
      <c r="QBS1" s="12" t="s">
        <v>2090</v>
      </c>
      <c r="QBT1" s="12" t="s">
        <v>2092</v>
      </c>
      <c r="QBU1" s="12" t="s">
        <v>3400</v>
      </c>
      <c r="QBV1" s="12" t="s">
        <v>75</v>
      </c>
      <c r="QBW1" s="12" t="s">
        <v>126</v>
      </c>
      <c r="QBX1" s="12" t="s">
        <v>3402</v>
      </c>
      <c r="QBY1" s="12" t="s">
        <v>1902</v>
      </c>
      <c r="QBZ1" s="12" t="s">
        <v>2089</v>
      </c>
      <c r="QCA1" s="12" t="s">
        <v>2090</v>
      </c>
      <c r="QCB1" s="12" t="s">
        <v>2092</v>
      </c>
      <c r="QCC1" s="12" t="s">
        <v>3400</v>
      </c>
      <c r="QCD1" s="12" t="s">
        <v>75</v>
      </c>
      <c r="QCE1" s="12" t="s">
        <v>126</v>
      </c>
      <c r="QCF1" s="12" t="s">
        <v>3402</v>
      </c>
      <c r="QCG1" s="12" t="s">
        <v>1902</v>
      </c>
      <c r="QCH1" s="12" t="s">
        <v>2089</v>
      </c>
      <c r="QCI1" s="12" t="s">
        <v>2090</v>
      </c>
      <c r="QCJ1" s="12" t="s">
        <v>2092</v>
      </c>
      <c r="QCK1" s="12" t="s">
        <v>3400</v>
      </c>
      <c r="QCL1" s="12" t="s">
        <v>75</v>
      </c>
      <c r="QCM1" s="12" t="s">
        <v>126</v>
      </c>
      <c r="QCN1" s="12" t="s">
        <v>3402</v>
      </c>
      <c r="QCO1" s="12" t="s">
        <v>1902</v>
      </c>
      <c r="QCP1" s="12" t="s">
        <v>2089</v>
      </c>
      <c r="QCQ1" s="12" t="s">
        <v>2090</v>
      </c>
      <c r="QCR1" s="12" t="s">
        <v>2092</v>
      </c>
      <c r="QCS1" s="12" t="s">
        <v>3400</v>
      </c>
      <c r="QCT1" s="12" t="s">
        <v>75</v>
      </c>
      <c r="QCU1" s="12" t="s">
        <v>126</v>
      </c>
      <c r="QCV1" s="12" t="s">
        <v>3402</v>
      </c>
      <c r="QCW1" s="12" t="s">
        <v>1902</v>
      </c>
      <c r="QCX1" s="12" t="s">
        <v>2089</v>
      </c>
      <c r="QCY1" s="12" t="s">
        <v>2090</v>
      </c>
      <c r="QCZ1" s="12" t="s">
        <v>2092</v>
      </c>
      <c r="QDA1" s="12" t="s">
        <v>3400</v>
      </c>
      <c r="QDB1" s="12" t="s">
        <v>75</v>
      </c>
      <c r="QDC1" s="12" t="s">
        <v>126</v>
      </c>
      <c r="QDD1" s="12" t="s">
        <v>3402</v>
      </c>
      <c r="QDE1" s="12" t="s">
        <v>1902</v>
      </c>
      <c r="QDF1" s="12" t="s">
        <v>2089</v>
      </c>
      <c r="QDG1" s="12" t="s">
        <v>2090</v>
      </c>
      <c r="QDH1" s="12" t="s">
        <v>2092</v>
      </c>
      <c r="QDI1" s="12" t="s">
        <v>3400</v>
      </c>
      <c r="QDJ1" s="12" t="s">
        <v>75</v>
      </c>
      <c r="QDK1" s="12" t="s">
        <v>126</v>
      </c>
      <c r="QDL1" s="12" t="s">
        <v>3402</v>
      </c>
      <c r="QDM1" s="12" t="s">
        <v>1902</v>
      </c>
      <c r="QDN1" s="12" t="s">
        <v>2089</v>
      </c>
      <c r="QDO1" s="12" t="s">
        <v>2090</v>
      </c>
      <c r="QDP1" s="12" t="s">
        <v>2092</v>
      </c>
      <c r="QDQ1" s="12" t="s">
        <v>3400</v>
      </c>
      <c r="QDR1" s="12" t="s">
        <v>75</v>
      </c>
      <c r="QDS1" s="12" t="s">
        <v>126</v>
      </c>
      <c r="QDT1" s="12" t="s">
        <v>3402</v>
      </c>
      <c r="QDU1" s="12" t="s">
        <v>1902</v>
      </c>
      <c r="QDV1" s="12" t="s">
        <v>2089</v>
      </c>
      <c r="QDW1" s="12" t="s">
        <v>2090</v>
      </c>
      <c r="QDX1" s="12" t="s">
        <v>2092</v>
      </c>
      <c r="QDY1" s="12" t="s">
        <v>3400</v>
      </c>
      <c r="QDZ1" s="12" t="s">
        <v>75</v>
      </c>
      <c r="QEA1" s="12" t="s">
        <v>126</v>
      </c>
      <c r="QEB1" s="12" t="s">
        <v>3402</v>
      </c>
      <c r="QEC1" s="12" t="s">
        <v>1902</v>
      </c>
      <c r="QED1" s="12" t="s">
        <v>2089</v>
      </c>
      <c r="QEE1" s="12" t="s">
        <v>2090</v>
      </c>
      <c r="QEF1" s="12" t="s">
        <v>2092</v>
      </c>
      <c r="QEG1" s="12" t="s">
        <v>3400</v>
      </c>
      <c r="QEH1" s="12" t="s">
        <v>75</v>
      </c>
      <c r="QEI1" s="12" t="s">
        <v>126</v>
      </c>
      <c r="QEJ1" s="12" t="s">
        <v>3402</v>
      </c>
      <c r="QEK1" s="12" t="s">
        <v>1902</v>
      </c>
      <c r="QEL1" s="12" t="s">
        <v>2089</v>
      </c>
      <c r="QEM1" s="12" t="s">
        <v>2090</v>
      </c>
      <c r="QEN1" s="12" t="s">
        <v>2092</v>
      </c>
      <c r="QEO1" s="12" t="s">
        <v>3400</v>
      </c>
      <c r="QEP1" s="12" t="s">
        <v>75</v>
      </c>
      <c r="QEQ1" s="12" t="s">
        <v>126</v>
      </c>
      <c r="QER1" s="12" t="s">
        <v>3402</v>
      </c>
      <c r="QES1" s="12" t="s">
        <v>1902</v>
      </c>
      <c r="QET1" s="12" t="s">
        <v>2089</v>
      </c>
      <c r="QEU1" s="12" t="s">
        <v>2090</v>
      </c>
      <c r="QEV1" s="12" t="s">
        <v>2092</v>
      </c>
      <c r="QEW1" s="12" t="s">
        <v>3400</v>
      </c>
      <c r="QEX1" s="12" t="s">
        <v>75</v>
      </c>
      <c r="QEY1" s="12" t="s">
        <v>126</v>
      </c>
      <c r="QEZ1" s="12" t="s">
        <v>3402</v>
      </c>
      <c r="QFA1" s="12" t="s">
        <v>1902</v>
      </c>
      <c r="QFB1" s="12" t="s">
        <v>2089</v>
      </c>
      <c r="QFC1" s="12" t="s">
        <v>2090</v>
      </c>
      <c r="QFD1" s="12" t="s">
        <v>2092</v>
      </c>
      <c r="QFE1" s="12" t="s">
        <v>3400</v>
      </c>
      <c r="QFF1" s="12" t="s">
        <v>75</v>
      </c>
      <c r="QFG1" s="12" t="s">
        <v>126</v>
      </c>
      <c r="QFH1" s="12" t="s">
        <v>3402</v>
      </c>
      <c r="QFI1" s="12" t="s">
        <v>1902</v>
      </c>
      <c r="QFJ1" s="12" t="s">
        <v>2089</v>
      </c>
      <c r="QFK1" s="12" t="s">
        <v>2090</v>
      </c>
      <c r="QFL1" s="12" t="s">
        <v>2092</v>
      </c>
      <c r="QFM1" s="12" t="s">
        <v>3400</v>
      </c>
      <c r="QFN1" s="12" t="s">
        <v>75</v>
      </c>
      <c r="QFO1" s="12" t="s">
        <v>126</v>
      </c>
      <c r="QFP1" s="12" t="s">
        <v>3402</v>
      </c>
      <c r="QFQ1" s="12" t="s">
        <v>1902</v>
      </c>
      <c r="QFR1" s="12" t="s">
        <v>2089</v>
      </c>
      <c r="QFS1" s="12" t="s">
        <v>2090</v>
      </c>
      <c r="QFT1" s="12" t="s">
        <v>2092</v>
      </c>
      <c r="QFU1" s="12" t="s">
        <v>3400</v>
      </c>
      <c r="QFV1" s="12" t="s">
        <v>75</v>
      </c>
      <c r="QFW1" s="12" t="s">
        <v>126</v>
      </c>
      <c r="QFX1" s="12" t="s">
        <v>3402</v>
      </c>
      <c r="QFY1" s="12" t="s">
        <v>1902</v>
      </c>
      <c r="QFZ1" s="12" t="s">
        <v>2089</v>
      </c>
      <c r="QGA1" s="12" t="s">
        <v>2090</v>
      </c>
      <c r="QGB1" s="12" t="s">
        <v>2092</v>
      </c>
      <c r="QGC1" s="12" t="s">
        <v>3400</v>
      </c>
      <c r="QGD1" s="12" t="s">
        <v>75</v>
      </c>
      <c r="QGE1" s="12" t="s">
        <v>126</v>
      </c>
      <c r="QGF1" s="12" t="s">
        <v>3402</v>
      </c>
      <c r="QGG1" s="12" t="s">
        <v>1902</v>
      </c>
      <c r="QGH1" s="12" t="s">
        <v>2089</v>
      </c>
      <c r="QGI1" s="12" t="s">
        <v>2090</v>
      </c>
      <c r="QGJ1" s="12" t="s">
        <v>2092</v>
      </c>
      <c r="QGK1" s="12" t="s">
        <v>3400</v>
      </c>
      <c r="QGL1" s="12" t="s">
        <v>75</v>
      </c>
      <c r="QGM1" s="12" t="s">
        <v>126</v>
      </c>
      <c r="QGN1" s="12" t="s">
        <v>3402</v>
      </c>
      <c r="QGO1" s="12" t="s">
        <v>1902</v>
      </c>
      <c r="QGP1" s="12" t="s">
        <v>2089</v>
      </c>
      <c r="QGQ1" s="12" t="s">
        <v>2090</v>
      </c>
      <c r="QGR1" s="12" t="s">
        <v>2092</v>
      </c>
      <c r="QGS1" s="12" t="s">
        <v>3400</v>
      </c>
      <c r="QGT1" s="12" t="s">
        <v>75</v>
      </c>
      <c r="QGU1" s="12" t="s">
        <v>126</v>
      </c>
      <c r="QGV1" s="12" t="s">
        <v>3402</v>
      </c>
      <c r="QGW1" s="12" t="s">
        <v>1902</v>
      </c>
      <c r="QGX1" s="12" t="s">
        <v>2089</v>
      </c>
      <c r="QGY1" s="12" t="s">
        <v>2090</v>
      </c>
      <c r="QGZ1" s="12" t="s">
        <v>2092</v>
      </c>
      <c r="QHA1" s="12" t="s">
        <v>3400</v>
      </c>
      <c r="QHB1" s="12" t="s">
        <v>75</v>
      </c>
      <c r="QHC1" s="12" t="s">
        <v>126</v>
      </c>
      <c r="QHD1" s="12" t="s">
        <v>3402</v>
      </c>
      <c r="QHE1" s="12" t="s">
        <v>1902</v>
      </c>
      <c r="QHF1" s="12" t="s">
        <v>2089</v>
      </c>
      <c r="QHG1" s="12" t="s">
        <v>2090</v>
      </c>
      <c r="QHH1" s="12" t="s">
        <v>2092</v>
      </c>
      <c r="QHI1" s="12" t="s">
        <v>3400</v>
      </c>
      <c r="QHJ1" s="12" t="s">
        <v>75</v>
      </c>
      <c r="QHK1" s="12" t="s">
        <v>126</v>
      </c>
      <c r="QHL1" s="12" t="s">
        <v>3402</v>
      </c>
      <c r="QHM1" s="12" t="s">
        <v>1902</v>
      </c>
      <c r="QHN1" s="12" t="s">
        <v>2089</v>
      </c>
      <c r="QHO1" s="12" t="s">
        <v>2090</v>
      </c>
      <c r="QHP1" s="12" t="s">
        <v>2092</v>
      </c>
      <c r="QHQ1" s="12" t="s">
        <v>3400</v>
      </c>
      <c r="QHR1" s="12" t="s">
        <v>75</v>
      </c>
      <c r="QHS1" s="12" t="s">
        <v>126</v>
      </c>
      <c r="QHT1" s="12" t="s">
        <v>3402</v>
      </c>
      <c r="QHU1" s="12" t="s">
        <v>1902</v>
      </c>
      <c r="QHV1" s="12" t="s">
        <v>2089</v>
      </c>
      <c r="QHW1" s="12" t="s">
        <v>2090</v>
      </c>
      <c r="QHX1" s="12" t="s">
        <v>2092</v>
      </c>
      <c r="QHY1" s="12" t="s">
        <v>3400</v>
      </c>
      <c r="QHZ1" s="12" t="s">
        <v>75</v>
      </c>
      <c r="QIA1" s="12" t="s">
        <v>126</v>
      </c>
      <c r="QIB1" s="12" t="s">
        <v>3402</v>
      </c>
      <c r="QIC1" s="12" t="s">
        <v>1902</v>
      </c>
      <c r="QID1" s="12" t="s">
        <v>2089</v>
      </c>
      <c r="QIE1" s="12" t="s">
        <v>2090</v>
      </c>
      <c r="QIF1" s="12" t="s">
        <v>2092</v>
      </c>
      <c r="QIG1" s="12" t="s">
        <v>3400</v>
      </c>
      <c r="QIH1" s="12" t="s">
        <v>75</v>
      </c>
      <c r="QII1" s="12" t="s">
        <v>126</v>
      </c>
      <c r="QIJ1" s="12" t="s">
        <v>3402</v>
      </c>
      <c r="QIK1" s="12" t="s">
        <v>1902</v>
      </c>
      <c r="QIL1" s="12" t="s">
        <v>2089</v>
      </c>
      <c r="QIM1" s="12" t="s">
        <v>2090</v>
      </c>
      <c r="QIN1" s="12" t="s">
        <v>2092</v>
      </c>
      <c r="QIO1" s="12" t="s">
        <v>3400</v>
      </c>
      <c r="QIP1" s="12" t="s">
        <v>75</v>
      </c>
      <c r="QIQ1" s="12" t="s">
        <v>126</v>
      </c>
      <c r="QIR1" s="12" t="s">
        <v>3402</v>
      </c>
      <c r="QIS1" s="12" t="s">
        <v>1902</v>
      </c>
      <c r="QIT1" s="12" t="s">
        <v>2089</v>
      </c>
      <c r="QIU1" s="12" t="s">
        <v>2090</v>
      </c>
      <c r="QIV1" s="12" t="s">
        <v>2092</v>
      </c>
      <c r="QIW1" s="12" t="s">
        <v>3400</v>
      </c>
      <c r="QIX1" s="12" t="s">
        <v>75</v>
      </c>
      <c r="QIY1" s="12" t="s">
        <v>126</v>
      </c>
      <c r="QIZ1" s="12" t="s">
        <v>3402</v>
      </c>
      <c r="QJA1" s="12" t="s">
        <v>1902</v>
      </c>
      <c r="QJB1" s="12" t="s">
        <v>2089</v>
      </c>
      <c r="QJC1" s="12" t="s">
        <v>2090</v>
      </c>
      <c r="QJD1" s="12" t="s">
        <v>2092</v>
      </c>
      <c r="QJE1" s="12" t="s">
        <v>3400</v>
      </c>
      <c r="QJF1" s="12" t="s">
        <v>75</v>
      </c>
      <c r="QJG1" s="12" t="s">
        <v>126</v>
      </c>
      <c r="QJH1" s="12" t="s">
        <v>3402</v>
      </c>
      <c r="QJI1" s="12" t="s">
        <v>1902</v>
      </c>
      <c r="QJJ1" s="12" t="s">
        <v>2089</v>
      </c>
      <c r="QJK1" s="12" t="s">
        <v>2090</v>
      </c>
      <c r="QJL1" s="12" t="s">
        <v>2092</v>
      </c>
      <c r="QJM1" s="12" t="s">
        <v>3400</v>
      </c>
      <c r="QJN1" s="12" t="s">
        <v>75</v>
      </c>
      <c r="QJO1" s="12" t="s">
        <v>126</v>
      </c>
      <c r="QJP1" s="12" t="s">
        <v>3402</v>
      </c>
      <c r="QJQ1" s="12" t="s">
        <v>1902</v>
      </c>
      <c r="QJR1" s="12" t="s">
        <v>2089</v>
      </c>
      <c r="QJS1" s="12" t="s">
        <v>2090</v>
      </c>
      <c r="QJT1" s="12" t="s">
        <v>2092</v>
      </c>
      <c r="QJU1" s="12" t="s">
        <v>3400</v>
      </c>
      <c r="QJV1" s="12" t="s">
        <v>75</v>
      </c>
      <c r="QJW1" s="12" t="s">
        <v>126</v>
      </c>
      <c r="QJX1" s="12" t="s">
        <v>3402</v>
      </c>
      <c r="QJY1" s="12" t="s">
        <v>1902</v>
      </c>
      <c r="QJZ1" s="12" t="s">
        <v>2089</v>
      </c>
      <c r="QKA1" s="12" t="s">
        <v>2090</v>
      </c>
      <c r="QKB1" s="12" t="s">
        <v>2092</v>
      </c>
      <c r="QKC1" s="12" t="s">
        <v>3400</v>
      </c>
      <c r="QKD1" s="12" t="s">
        <v>75</v>
      </c>
      <c r="QKE1" s="12" t="s">
        <v>126</v>
      </c>
      <c r="QKF1" s="12" t="s">
        <v>3402</v>
      </c>
      <c r="QKG1" s="12" t="s">
        <v>1902</v>
      </c>
      <c r="QKH1" s="12" t="s">
        <v>2089</v>
      </c>
      <c r="QKI1" s="12" t="s">
        <v>2090</v>
      </c>
      <c r="QKJ1" s="12" t="s">
        <v>2092</v>
      </c>
      <c r="QKK1" s="12" t="s">
        <v>3400</v>
      </c>
      <c r="QKL1" s="12" t="s">
        <v>75</v>
      </c>
      <c r="QKM1" s="12" t="s">
        <v>126</v>
      </c>
      <c r="QKN1" s="12" t="s">
        <v>3402</v>
      </c>
      <c r="QKO1" s="12" t="s">
        <v>1902</v>
      </c>
      <c r="QKP1" s="12" t="s">
        <v>2089</v>
      </c>
      <c r="QKQ1" s="12" t="s">
        <v>2090</v>
      </c>
      <c r="QKR1" s="12" t="s">
        <v>2092</v>
      </c>
      <c r="QKS1" s="12" t="s">
        <v>3400</v>
      </c>
      <c r="QKT1" s="12" t="s">
        <v>75</v>
      </c>
      <c r="QKU1" s="12" t="s">
        <v>126</v>
      </c>
      <c r="QKV1" s="12" t="s">
        <v>3402</v>
      </c>
      <c r="QKW1" s="12" t="s">
        <v>1902</v>
      </c>
      <c r="QKX1" s="12" t="s">
        <v>2089</v>
      </c>
      <c r="QKY1" s="12" t="s">
        <v>2090</v>
      </c>
      <c r="QKZ1" s="12" t="s">
        <v>2092</v>
      </c>
      <c r="QLA1" s="12" t="s">
        <v>3400</v>
      </c>
      <c r="QLB1" s="12" t="s">
        <v>75</v>
      </c>
      <c r="QLC1" s="12" t="s">
        <v>126</v>
      </c>
      <c r="QLD1" s="12" t="s">
        <v>3402</v>
      </c>
      <c r="QLE1" s="12" t="s">
        <v>1902</v>
      </c>
      <c r="QLF1" s="12" t="s">
        <v>2089</v>
      </c>
      <c r="QLG1" s="12" t="s">
        <v>2090</v>
      </c>
      <c r="QLH1" s="12" t="s">
        <v>2092</v>
      </c>
      <c r="QLI1" s="12" t="s">
        <v>3400</v>
      </c>
      <c r="QLJ1" s="12" t="s">
        <v>75</v>
      </c>
      <c r="QLK1" s="12" t="s">
        <v>126</v>
      </c>
      <c r="QLL1" s="12" t="s">
        <v>3402</v>
      </c>
      <c r="QLM1" s="12" t="s">
        <v>1902</v>
      </c>
      <c r="QLN1" s="12" t="s">
        <v>2089</v>
      </c>
      <c r="QLO1" s="12" t="s">
        <v>2090</v>
      </c>
      <c r="QLP1" s="12" t="s">
        <v>2092</v>
      </c>
      <c r="QLQ1" s="12" t="s">
        <v>3400</v>
      </c>
      <c r="QLR1" s="12" t="s">
        <v>75</v>
      </c>
      <c r="QLS1" s="12" t="s">
        <v>126</v>
      </c>
      <c r="QLT1" s="12" t="s">
        <v>3402</v>
      </c>
      <c r="QLU1" s="12" t="s">
        <v>1902</v>
      </c>
      <c r="QLV1" s="12" t="s">
        <v>2089</v>
      </c>
      <c r="QLW1" s="12" t="s">
        <v>2090</v>
      </c>
      <c r="QLX1" s="12" t="s">
        <v>2092</v>
      </c>
      <c r="QLY1" s="12" t="s">
        <v>3400</v>
      </c>
      <c r="QLZ1" s="12" t="s">
        <v>75</v>
      </c>
      <c r="QMA1" s="12" t="s">
        <v>126</v>
      </c>
      <c r="QMB1" s="12" t="s">
        <v>3402</v>
      </c>
      <c r="QMC1" s="12" t="s">
        <v>1902</v>
      </c>
      <c r="QMD1" s="12" t="s">
        <v>2089</v>
      </c>
      <c r="QME1" s="12" t="s">
        <v>2090</v>
      </c>
      <c r="QMF1" s="12" t="s">
        <v>2092</v>
      </c>
      <c r="QMG1" s="12" t="s">
        <v>3400</v>
      </c>
      <c r="QMH1" s="12" t="s">
        <v>75</v>
      </c>
      <c r="QMI1" s="12" t="s">
        <v>126</v>
      </c>
      <c r="QMJ1" s="12" t="s">
        <v>3402</v>
      </c>
      <c r="QMK1" s="12" t="s">
        <v>1902</v>
      </c>
      <c r="QML1" s="12" t="s">
        <v>2089</v>
      </c>
      <c r="QMM1" s="12" t="s">
        <v>2090</v>
      </c>
      <c r="QMN1" s="12" t="s">
        <v>2092</v>
      </c>
      <c r="QMO1" s="12" t="s">
        <v>3400</v>
      </c>
      <c r="QMP1" s="12" t="s">
        <v>75</v>
      </c>
      <c r="QMQ1" s="12" t="s">
        <v>126</v>
      </c>
      <c r="QMR1" s="12" t="s">
        <v>3402</v>
      </c>
      <c r="QMS1" s="12" t="s">
        <v>1902</v>
      </c>
      <c r="QMT1" s="12" t="s">
        <v>2089</v>
      </c>
      <c r="QMU1" s="12" t="s">
        <v>2090</v>
      </c>
      <c r="QMV1" s="12" t="s">
        <v>2092</v>
      </c>
      <c r="QMW1" s="12" t="s">
        <v>3400</v>
      </c>
      <c r="QMX1" s="12" t="s">
        <v>75</v>
      </c>
      <c r="QMY1" s="12" t="s">
        <v>126</v>
      </c>
      <c r="QMZ1" s="12" t="s">
        <v>3402</v>
      </c>
      <c r="QNA1" s="12" t="s">
        <v>1902</v>
      </c>
      <c r="QNB1" s="12" t="s">
        <v>2089</v>
      </c>
      <c r="QNC1" s="12" t="s">
        <v>2090</v>
      </c>
      <c r="QND1" s="12" t="s">
        <v>2092</v>
      </c>
      <c r="QNE1" s="12" t="s">
        <v>3400</v>
      </c>
      <c r="QNF1" s="12" t="s">
        <v>75</v>
      </c>
      <c r="QNG1" s="12" t="s">
        <v>126</v>
      </c>
      <c r="QNH1" s="12" t="s">
        <v>3402</v>
      </c>
      <c r="QNI1" s="12" t="s">
        <v>1902</v>
      </c>
      <c r="QNJ1" s="12" t="s">
        <v>2089</v>
      </c>
      <c r="QNK1" s="12" t="s">
        <v>2090</v>
      </c>
      <c r="QNL1" s="12" t="s">
        <v>2092</v>
      </c>
      <c r="QNM1" s="12" t="s">
        <v>3400</v>
      </c>
      <c r="QNN1" s="12" t="s">
        <v>75</v>
      </c>
      <c r="QNO1" s="12" t="s">
        <v>126</v>
      </c>
      <c r="QNP1" s="12" t="s">
        <v>3402</v>
      </c>
      <c r="QNQ1" s="12" t="s">
        <v>1902</v>
      </c>
      <c r="QNR1" s="12" t="s">
        <v>2089</v>
      </c>
      <c r="QNS1" s="12" t="s">
        <v>2090</v>
      </c>
      <c r="QNT1" s="12" t="s">
        <v>2092</v>
      </c>
      <c r="QNU1" s="12" t="s">
        <v>3400</v>
      </c>
      <c r="QNV1" s="12" t="s">
        <v>75</v>
      </c>
      <c r="QNW1" s="12" t="s">
        <v>126</v>
      </c>
      <c r="QNX1" s="12" t="s">
        <v>3402</v>
      </c>
      <c r="QNY1" s="12" t="s">
        <v>1902</v>
      </c>
      <c r="QNZ1" s="12" t="s">
        <v>2089</v>
      </c>
      <c r="QOA1" s="12" t="s">
        <v>2090</v>
      </c>
      <c r="QOB1" s="12" t="s">
        <v>2092</v>
      </c>
      <c r="QOC1" s="12" t="s">
        <v>3400</v>
      </c>
      <c r="QOD1" s="12" t="s">
        <v>75</v>
      </c>
      <c r="QOE1" s="12" t="s">
        <v>126</v>
      </c>
      <c r="QOF1" s="12" t="s">
        <v>3402</v>
      </c>
      <c r="QOG1" s="12" t="s">
        <v>1902</v>
      </c>
      <c r="QOH1" s="12" t="s">
        <v>2089</v>
      </c>
      <c r="QOI1" s="12" t="s">
        <v>2090</v>
      </c>
      <c r="QOJ1" s="12" t="s">
        <v>2092</v>
      </c>
      <c r="QOK1" s="12" t="s">
        <v>3400</v>
      </c>
      <c r="QOL1" s="12" t="s">
        <v>75</v>
      </c>
      <c r="QOM1" s="12" t="s">
        <v>126</v>
      </c>
      <c r="QON1" s="12" t="s">
        <v>3402</v>
      </c>
      <c r="QOO1" s="12" t="s">
        <v>1902</v>
      </c>
      <c r="QOP1" s="12" t="s">
        <v>2089</v>
      </c>
      <c r="QOQ1" s="12" t="s">
        <v>2090</v>
      </c>
      <c r="QOR1" s="12" t="s">
        <v>2092</v>
      </c>
      <c r="QOS1" s="12" t="s">
        <v>3400</v>
      </c>
      <c r="QOT1" s="12" t="s">
        <v>75</v>
      </c>
      <c r="QOU1" s="12" t="s">
        <v>126</v>
      </c>
      <c r="QOV1" s="12" t="s">
        <v>3402</v>
      </c>
      <c r="QOW1" s="12" t="s">
        <v>1902</v>
      </c>
      <c r="QOX1" s="12" t="s">
        <v>2089</v>
      </c>
      <c r="QOY1" s="12" t="s">
        <v>2090</v>
      </c>
      <c r="QOZ1" s="12" t="s">
        <v>2092</v>
      </c>
      <c r="QPA1" s="12" t="s">
        <v>3400</v>
      </c>
      <c r="QPB1" s="12" t="s">
        <v>75</v>
      </c>
      <c r="QPC1" s="12" t="s">
        <v>126</v>
      </c>
      <c r="QPD1" s="12" t="s">
        <v>3402</v>
      </c>
      <c r="QPE1" s="12" t="s">
        <v>1902</v>
      </c>
      <c r="QPF1" s="12" t="s">
        <v>2089</v>
      </c>
      <c r="QPG1" s="12" t="s">
        <v>2090</v>
      </c>
      <c r="QPH1" s="12" t="s">
        <v>2092</v>
      </c>
      <c r="QPI1" s="12" t="s">
        <v>3400</v>
      </c>
      <c r="QPJ1" s="12" t="s">
        <v>75</v>
      </c>
      <c r="QPK1" s="12" t="s">
        <v>126</v>
      </c>
      <c r="QPL1" s="12" t="s">
        <v>3402</v>
      </c>
      <c r="QPM1" s="12" t="s">
        <v>1902</v>
      </c>
      <c r="QPN1" s="12" t="s">
        <v>2089</v>
      </c>
      <c r="QPO1" s="12" t="s">
        <v>2090</v>
      </c>
      <c r="QPP1" s="12" t="s">
        <v>2092</v>
      </c>
      <c r="QPQ1" s="12" t="s">
        <v>3400</v>
      </c>
      <c r="QPR1" s="12" t="s">
        <v>75</v>
      </c>
      <c r="QPS1" s="12" t="s">
        <v>126</v>
      </c>
      <c r="QPT1" s="12" t="s">
        <v>3402</v>
      </c>
      <c r="QPU1" s="12" t="s">
        <v>1902</v>
      </c>
      <c r="QPV1" s="12" t="s">
        <v>2089</v>
      </c>
      <c r="QPW1" s="12" t="s">
        <v>2090</v>
      </c>
      <c r="QPX1" s="12" t="s">
        <v>2092</v>
      </c>
      <c r="QPY1" s="12" t="s">
        <v>3400</v>
      </c>
      <c r="QPZ1" s="12" t="s">
        <v>75</v>
      </c>
      <c r="QQA1" s="12" t="s">
        <v>126</v>
      </c>
      <c r="QQB1" s="12" t="s">
        <v>3402</v>
      </c>
      <c r="QQC1" s="12" t="s">
        <v>1902</v>
      </c>
      <c r="QQD1" s="12" t="s">
        <v>2089</v>
      </c>
      <c r="QQE1" s="12" t="s">
        <v>2090</v>
      </c>
      <c r="QQF1" s="12" t="s">
        <v>2092</v>
      </c>
      <c r="QQG1" s="12" t="s">
        <v>3400</v>
      </c>
      <c r="QQH1" s="12" t="s">
        <v>75</v>
      </c>
      <c r="QQI1" s="12" t="s">
        <v>126</v>
      </c>
      <c r="QQJ1" s="12" t="s">
        <v>3402</v>
      </c>
      <c r="QQK1" s="12" t="s">
        <v>1902</v>
      </c>
      <c r="QQL1" s="12" t="s">
        <v>2089</v>
      </c>
      <c r="QQM1" s="12" t="s">
        <v>2090</v>
      </c>
      <c r="QQN1" s="12" t="s">
        <v>2092</v>
      </c>
      <c r="QQO1" s="12" t="s">
        <v>3400</v>
      </c>
      <c r="QQP1" s="12" t="s">
        <v>75</v>
      </c>
      <c r="QQQ1" s="12" t="s">
        <v>126</v>
      </c>
      <c r="QQR1" s="12" t="s">
        <v>3402</v>
      </c>
      <c r="QQS1" s="12" t="s">
        <v>1902</v>
      </c>
      <c r="QQT1" s="12" t="s">
        <v>2089</v>
      </c>
      <c r="QQU1" s="12" t="s">
        <v>2090</v>
      </c>
      <c r="QQV1" s="12" t="s">
        <v>2092</v>
      </c>
      <c r="QQW1" s="12" t="s">
        <v>3400</v>
      </c>
      <c r="QQX1" s="12" t="s">
        <v>75</v>
      </c>
      <c r="QQY1" s="12" t="s">
        <v>126</v>
      </c>
      <c r="QQZ1" s="12" t="s">
        <v>3402</v>
      </c>
      <c r="QRA1" s="12" t="s">
        <v>1902</v>
      </c>
      <c r="QRB1" s="12" t="s">
        <v>2089</v>
      </c>
      <c r="QRC1" s="12" t="s">
        <v>2090</v>
      </c>
      <c r="QRD1" s="12" t="s">
        <v>2092</v>
      </c>
      <c r="QRE1" s="12" t="s">
        <v>3400</v>
      </c>
      <c r="QRF1" s="12" t="s">
        <v>75</v>
      </c>
      <c r="QRG1" s="12" t="s">
        <v>126</v>
      </c>
      <c r="QRH1" s="12" t="s">
        <v>3402</v>
      </c>
      <c r="QRI1" s="12" t="s">
        <v>1902</v>
      </c>
      <c r="QRJ1" s="12" t="s">
        <v>2089</v>
      </c>
      <c r="QRK1" s="12" t="s">
        <v>2090</v>
      </c>
      <c r="QRL1" s="12" t="s">
        <v>2092</v>
      </c>
      <c r="QRM1" s="12" t="s">
        <v>3400</v>
      </c>
      <c r="QRN1" s="12" t="s">
        <v>75</v>
      </c>
      <c r="QRO1" s="12" t="s">
        <v>126</v>
      </c>
      <c r="QRP1" s="12" t="s">
        <v>3402</v>
      </c>
      <c r="QRQ1" s="12" t="s">
        <v>1902</v>
      </c>
      <c r="QRR1" s="12" t="s">
        <v>2089</v>
      </c>
      <c r="QRS1" s="12" t="s">
        <v>2090</v>
      </c>
      <c r="QRT1" s="12" t="s">
        <v>2092</v>
      </c>
      <c r="QRU1" s="12" t="s">
        <v>3400</v>
      </c>
      <c r="QRV1" s="12" t="s">
        <v>75</v>
      </c>
      <c r="QRW1" s="12" t="s">
        <v>126</v>
      </c>
      <c r="QRX1" s="12" t="s">
        <v>3402</v>
      </c>
      <c r="QRY1" s="12" t="s">
        <v>1902</v>
      </c>
      <c r="QRZ1" s="12" t="s">
        <v>2089</v>
      </c>
      <c r="QSA1" s="12" t="s">
        <v>2090</v>
      </c>
      <c r="QSB1" s="12" t="s">
        <v>2092</v>
      </c>
      <c r="QSC1" s="12" t="s">
        <v>3400</v>
      </c>
      <c r="QSD1" s="12" t="s">
        <v>75</v>
      </c>
      <c r="QSE1" s="12" t="s">
        <v>126</v>
      </c>
      <c r="QSF1" s="12" t="s">
        <v>3402</v>
      </c>
      <c r="QSG1" s="12" t="s">
        <v>1902</v>
      </c>
      <c r="QSH1" s="12" t="s">
        <v>2089</v>
      </c>
      <c r="QSI1" s="12" t="s">
        <v>2090</v>
      </c>
      <c r="QSJ1" s="12" t="s">
        <v>2092</v>
      </c>
      <c r="QSK1" s="12" t="s">
        <v>3400</v>
      </c>
      <c r="QSL1" s="12" t="s">
        <v>75</v>
      </c>
      <c r="QSM1" s="12" t="s">
        <v>126</v>
      </c>
      <c r="QSN1" s="12" t="s">
        <v>3402</v>
      </c>
      <c r="QSO1" s="12" t="s">
        <v>1902</v>
      </c>
      <c r="QSP1" s="12" t="s">
        <v>2089</v>
      </c>
      <c r="QSQ1" s="12" t="s">
        <v>2090</v>
      </c>
      <c r="QSR1" s="12" t="s">
        <v>2092</v>
      </c>
      <c r="QSS1" s="12" t="s">
        <v>3400</v>
      </c>
      <c r="QST1" s="12" t="s">
        <v>75</v>
      </c>
      <c r="QSU1" s="12" t="s">
        <v>126</v>
      </c>
      <c r="QSV1" s="12" t="s">
        <v>3402</v>
      </c>
      <c r="QSW1" s="12" t="s">
        <v>1902</v>
      </c>
      <c r="QSX1" s="12" t="s">
        <v>2089</v>
      </c>
      <c r="QSY1" s="12" t="s">
        <v>2090</v>
      </c>
      <c r="QSZ1" s="12" t="s">
        <v>2092</v>
      </c>
      <c r="QTA1" s="12" t="s">
        <v>3400</v>
      </c>
      <c r="QTB1" s="12" t="s">
        <v>75</v>
      </c>
      <c r="QTC1" s="12" t="s">
        <v>126</v>
      </c>
      <c r="QTD1" s="12" t="s">
        <v>3402</v>
      </c>
      <c r="QTE1" s="12" t="s">
        <v>1902</v>
      </c>
      <c r="QTF1" s="12" t="s">
        <v>2089</v>
      </c>
      <c r="QTG1" s="12" t="s">
        <v>2090</v>
      </c>
      <c r="QTH1" s="12" t="s">
        <v>2092</v>
      </c>
      <c r="QTI1" s="12" t="s">
        <v>3400</v>
      </c>
      <c r="QTJ1" s="12" t="s">
        <v>75</v>
      </c>
      <c r="QTK1" s="12" t="s">
        <v>126</v>
      </c>
      <c r="QTL1" s="12" t="s">
        <v>3402</v>
      </c>
      <c r="QTM1" s="12" t="s">
        <v>1902</v>
      </c>
      <c r="QTN1" s="12" t="s">
        <v>2089</v>
      </c>
      <c r="QTO1" s="12" t="s">
        <v>2090</v>
      </c>
      <c r="QTP1" s="12" t="s">
        <v>2092</v>
      </c>
      <c r="QTQ1" s="12" t="s">
        <v>3400</v>
      </c>
      <c r="QTR1" s="12" t="s">
        <v>75</v>
      </c>
      <c r="QTS1" s="12" t="s">
        <v>126</v>
      </c>
      <c r="QTT1" s="12" t="s">
        <v>3402</v>
      </c>
      <c r="QTU1" s="12" t="s">
        <v>1902</v>
      </c>
      <c r="QTV1" s="12" t="s">
        <v>2089</v>
      </c>
      <c r="QTW1" s="12" t="s">
        <v>2090</v>
      </c>
      <c r="QTX1" s="12" t="s">
        <v>2092</v>
      </c>
      <c r="QTY1" s="12" t="s">
        <v>3400</v>
      </c>
      <c r="QTZ1" s="12" t="s">
        <v>75</v>
      </c>
      <c r="QUA1" s="12" t="s">
        <v>126</v>
      </c>
      <c r="QUB1" s="12" t="s">
        <v>3402</v>
      </c>
      <c r="QUC1" s="12" t="s">
        <v>1902</v>
      </c>
      <c r="QUD1" s="12" t="s">
        <v>2089</v>
      </c>
      <c r="QUE1" s="12" t="s">
        <v>2090</v>
      </c>
      <c r="QUF1" s="12" t="s">
        <v>2092</v>
      </c>
      <c r="QUG1" s="12" t="s">
        <v>3400</v>
      </c>
      <c r="QUH1" s="12" t="s">
        <v>75</v>
      </c>
      <c r="QUI1" s="12" t="s">
        <v>126</v>
      </c>
      <c r="QUJ1" s="12" t="s">
        <v>3402</v>
      </c>
      <c r="QUK1" s="12" t="s">
        <v>1902</v>
      </c>
      <c r="QUL1" s="12" t="s">
        <v>2089</v>
      </c>
      <c r="QUM1" s="12" t="s">
        <v>2090</v>
      </c>
      <c r="QUN1" s="12" t="s">
        <v>2092</v>
      </c>
      <c r="QUO1" s="12" t="s">
        <v>3400</v>
      </c>
      <c r="QUP1" s="12" t="s">
        <v>75</v>
      </c>
      <c r="QUQ1" s="12" t="s">
        <v>126</v>
      </c>
      <c r="QUR1" s="12" t="s">
        <v>3402</v>
      </c>
      <c r="QUS1" s="12" t="s">
        <v>1902</v>
      </c>
      <c r="QUT1" s="12" t="s">
        <v>2089</v>
      </c>
      <c r="QUU1" s="12" t="s">
        <v>2090</v>
      </c>
      <c r="QUV1" s="12" t="s">
        <v>2092</v>
      </c>
      <c r="QUW1" s="12" t="s">
        <v>3400</v>
      </c>
      <c r="QUX1" s="12" t="s">
        <v>75</v>
      </c>
      <c r="QUY1" s="12" t="s">
        <v>126</v>
      </c>
      <c r="QUZ1" s="12" t="s">
        <v>3402</v>
      </c>
      <c r="QVA1" s="12" t="s">
        <v>1902</v>
      </c>
      <c r="QVB1" s="12" t="s">
        <v>2089</v>
      </c>
      <c r="QVC1" s="12" t="s">
        <v>2090</v>
      </c>
      <c r="QVD1" s="12" t="s">
        <v>2092</v>
      </c>
      <c r="QVE1" s="12" t="s">
        <v>3400</v>
      </c>
      <c r="QVF1" s="12" t="s">
        <v>75</v>
      </c>
      <c r="QVG1" s="12" t="s">
        <v>126</v>
      </c>
      <c r="QVH1" s="12" t="s">
        <v>3402</v>
      </c>
      <c r="QVI1" s="12" t="s">
        <v>1902</v>
      </c>
      <c r="QVJ1" s="12" t="s">
        <v>2089</v>
      </c>
      <c r="QVK1" s="12" t="s">
        <v>2090</v>
      </c>
      <c r="QVL1" s="12" t="s">
        <v>2092</v>
      </c>
      <c r="QVM1" s="12" t="s">
        <v>3400</v>
      </c>
      <c r="QVN1" s="12" t="s">
        <v>75</v>
      </c>
      <c r="QVO1" s="12" t="s">
        <v>126</v>
      </c>
      <c r="QVP1" s="12" t="s">
        <v>3402</v>
      </c>
      <c r="QVQ1" s="12" t="s">
        <v>1902</v>
      </c>
      <c r="QVR1" s="12" t="s">
        <v>2089</v>
      </c>
      <c r="QVS1" s="12" t="s">
        <v>2090</v>
      </c>
      <c r="QVT1" s="12" t="s">
        <v>2092</v>
      </c>
      <c r="QVU1" s="12" t="s">
        <v>3400</v>
      </c>
      <c r="QVV1" s="12" t="s">
        <v>75</v>
      </c>
      <c r="QVW1" s="12" t="s">
        <v>126</v>
      </c>
      <c r="QVX1" s="12" t="s">
        <v>3402</v>
      </c>
      <c r="QVY1" s="12" t="s">
        <v>1902</v>
      </c>
      <c r="QVZ1" s="12" t="s">
        <v>2089</v>
      </c>
      <c r="QWA1" s="12" t="s">
        <v>2090</v>
      </c>
      <c r="QWB1" s="12" t="s">
        <v>2092</v>
      </c>
      <c r="QWC1" s="12" t="s">
        <v>3400</v>
      </c>
      <c r="QWD1" s="12" t="s">
        <v>75</v>
      </c>
      <c r="QWE1" s="12" t="s">
        <v>126</v>
      </c>
      <c r="QWF1" s="12" t="s">
        <v>3402</v>
      </c>
      <c r="QWG1" s="12" t="s">
        <v>1902</v>
      </c>
      <c r="QWH1" s="12" t="s">
        <v>2089</v>
      </c>
      <c r="QWI1" s="12" t="s">
        <v>2090</v>
      </c>
      <c r="QWJ1" s="12" t="s">
        <v>2092</v>
      </c>
      <c r="QWK1" s="12" t="s">
        <v>3400</v>
      </c>
      <c r="QWL1" s="12" t="s">
        <v>75</v>
      </c>
      <c r="QWM1" s="12" t="s">
        <v>126</v>
      </c>
      <c r="QWN1" s="12" t="s">
        <v>3402</v>
      </c>
      <c r="QWO1" s="12" t="s">
        <v>1902</v>
      </c>
      <c r="QWP1" s="12" t="s">
        <v>2089</v>
      </c>
      <c r="QWQ1" s="12" t="s">
        <v>2090</v>
      </c>
      <c r="QWR1" s="12" t="s">
        <v>2092</v>
      </c>
      <c r="QWS1" s="12" t="s">
        <v>3400</v>
      </c>
      <c r="QWT1" s="12" t="s">
        <v>75</v>
      </c>
      <c r="QWU1" s="12" t="s">
        <v>126</v>
      </c>
      <c r="QWV1" s="12" t="s">
        <v>3402</v>
      </c>
      <c r="QWW1" s="12" t="s">
        <v>1902</v>
      </c>
      <c r="QWX1" s="12" t="s">
        <v>2089</v>
      </c>
      <c r="QWY1" s="12" t="s">
        <v>2090</v>
      </c>
      <c r="QWZ1" s="12" t="s">
        <v>2092</v>
      </c>
      <c r="QXA1" s="12" t="s">
        <v>3400</v>
      </c>
      <c r="QXB1" s="12" t="s">
        <v>75</v>
      </c>
      <c r="QXC1" s="12" t="s">
        <v>126</v>
      </c>
      <c r="QXD1" s="12" t="s">
        <v>3402</v>
      </c>
      <c r="QXE1" s="12" t="s">
        <v>1902</v>
      </c>
      <c r="QXF1" s="12" t="s">
        <v>2089</v>
      </c>
      <c r="QXG1" s="12" t="s">
        <v>2090</v>
      </c>
      <c r="QXH1" s="12" t="s">
        <v>2092</v>
      </c>
      <c r="QXI1" s="12" t="s">
        <v>3400</v>
      </c>
      <c r="QXJ1" s="12" t="s">
        <v>75</v>
      </c>
      <c r="QXK1" s="12" t="s">
        <v>126</v>
      </c>
      <c r="QXL1" s="12" t="s">
        <v>3402</v>
      </c>
      <c r="QXM1" s="12" t="s">
        <v>1902</v>
      </c>
      <c r="QXN1" s="12" t="s">
        <v>2089</v>
      </c>
      <c r="QXO1" s="12" t="s">
        <v>2090</v>
      </c>
      <c r="QXP1" s="12" t="s">
        <v>2092</v>
      </c>
      <c r="QXQ1" s="12" t="s">
        <v>3400</v>
      </c>
      <c r="QXR1" s="12" t="s">
        <v>75</v>
      </c>
      <c r="QXS1" s="12" t="s">
        <v>126</v>
      </c>
      <c r="QXT1" s="12" t="s">
        <v>3402</v>
      </c>
      <c r="QXU1" s="12" t="s">
        <v>1902</v>
      </c>
      <c r="QXV1" s="12" t="s">
        <v>2089</v>
      </c>
      <c r="QXW1" s="12" t="s">
        <v>2090</v>
      </c>
      <c r="QXX1" s="12" t="s">
        <v>2092</v>
      </c>
      <c r="QXY1" s="12" t="s">
        <v>3400</v>
      </c>
      <c r="QXZ1" s="12" t="s">
        <v>75</v>
      </c>
      <c r="QYA1" s="12" t="s">
        <v>126</v>
      </c>
      <c r="QYB1" s="12" t="s">
        <v>3402</v>
      </c>
      <c r="QYC1" s="12" t="s">
        <v>1902</v>
      </c>
      <c r="QYD1" s="12" t="s">
        <v>2089</v>
      </c>
      <c r="QYE1" s="12" t="s">
        <v>2090</v>
      </c>
      <c r="QYF1" s="12" t="s">
        <v>2092</v>
      </c>
      <c r="QYG1" s="12" t="s">
        <v>3400</v>
      </c>
      <c r="QYH1" s="12" t="s">
        <v>75</v>
      </c>
      <c r="QYI1" s="12" t="s">
        <v>126</v>
      </c>
      <c r="QYJ1" s="12" t="s">
        <v>3402</v>
      </c>
      <c r="QYK1" s="12" t="s">
        <v>1902</v>
      </c>
      <c r="QYL1" s="12" t="s">
        <v>2089</v>
      </c>
      <c r="QYM1" s="12" t="s">
        <v>2090</v>
      </c>
      <c r="QYN1" s="12" t="s">
        <v>2092</v>
      </c>
      <c r="QYO1" s="12" t="s">
        <v>3400</v>
      </c>
      <c r="QYP1" s="12" t="s">
        <v>75</v>
      </c>
      <c r="QYQ1" s="12" t="s">
        <v>126</v>
      </c>
      <c r="QYR1" s="12" t="s">
        <v>3402</v>
      </c>
      <c r="QYS1" s="12" t="s">
        <v>1902</v>
      </c>
      <c r="QYT1" s="12" t="s">
        <v>2089</v>
      </c>
      <c r="QYU1" s="12" t="s">
        <v>2090</v>
      </c>
      <c r="QYV1" s="12" t="s">
        <v>2092</v>
      </c>
      <c r="QYW1" s="12" t="s">
        <v>3400</v>
      </c>
      <c r="QYX1" s="12" t="s">
        <v>75</v>
      </c>
      <c r="QYY1" s="12" t="s">
        <v>126</v>
      </c>
      <c r="QYZ1" s="12" t="s">
        <v>3402</v>
      </c>
      <c r="QZA1" s="12" t="s">
        <v>1902</v>
      </c>
      <c r="QZB1" s="12" t="s">
        <v>2089</v>
      </c>
      <c r="QZC1" s="12" t="s">
        <v>2090</v>
      </c>
      <c r="QZD1" s="12" t="s">
        <v>2092</v>
      </c>
      <c r="QZE1" s="12" t="s">
        <v>3400</v>
      </c>
      <c r="QZF1" s="12" t="s">
        <v>75</v>
      </c>
      <c r="QZG1" s="12" t="s">
        <v>126</v>
      </c>
      <c r="QZH1" s="12" t="s">
        <v>3402</v>
      </c>
      <c r="QZI1" s="12" t="s">
        <v>1902</v>
      </c>
      <c r="QZJ1" s="12" t="s">
        <v>2089</v>
      </c>
      <c r="QZK1" s="12" t="s">
        <v>2090</v>
      </c>
      <c r="QZL1" s="12" t="s">
        <v>2092</v>
      </c>
      <c r="QZM1" s="12" t="s">
        <v>3400</v>
      </c>
      <c r="QZN1" s="12" t="s">
        <v>75</v>
      </c>
      <c r="QZO1" s="12" t="s">
        <v>126</v>
      </c>
      <c r="QZP1" s="12" t="s">
        <v>3402</v>
      </c>
      <c r="QZQ1" s="12" t="s">
        <v>1902</v>
      </c>
      <c r="QZR1" s="12" t="s">
        <v>2089</v>
      </c>
      <c r="QZS1" s="12" t="s">
        <v>2090</v>
      </c>
      <c r="QZT1" s="12" t="s">
        <v>2092</v>
      </c>
      <c r="QZU1" s="12" t="s">
        <v>3400</v>
      </c>
      <c r="QZV1" s="12" t="s">
        <v>75</v>
      </c>
      <c r="QZW1" s="12" t="s">
        <v>126</v>
      </c>
      <c r="QZX1" s="12" t="s">
        <v>3402</v>
      </c>
      <c r="QZY1" s="12" t="s">
        <v>1902</v>
      </c>
      <c r="QZZ1" s="12" t="s">
        <v>2089</v>
      </c>
      <c r="RAA1" s="12" t="s">
        <v>2090</v>
      </c>
      <c r="RAB1" s="12" t="s">
        <v>2092</v>
      </c>
      <c r="RAC1" s="12" t="s">
        <v>3400</v>
      </c>
      <c r="RAD1" s="12" t="s">
        <v>75</v>
      </c>
      <c r="RAE1" s="12" t="s">
        <v>126</v>
      </c>
      <c r="RAF1" s="12" t="s">
        <v>3402</v>
      </c>
      <c r="RAG1" s="12" t="s">
        <v>1902</v>
      </c>
      <c r="RAH1" s="12" t="s">
        <v>2089</v>
      </c>
      <c r="RAI1" s="12" t="s">
        <v>2090</v>
      </c>
      <c r="RAJ1" s="12" t="s">
        <v>2092</v>
      </c>
      <c r="RAK1" s="12" t="s">
        <v>3400</v>
      </c>
      <c r="RAL1" s="12" t="s">
        <v>75</v>
      </c>
      <c r="RAM1" s="12" t="s">
        <v>126</v>
      </c>
      <c r="RAN1" s="12" t="s">
        <v>3402</v>
      </c>
      <c r="RAO1" s="12" t="s">
        <v>1902</v>
      </c>
      <c r="RAP1" s="12" t="s">
        <v>2089</v>
      </c>
      <c r="RAQ1" s="12" t="s">
        <v>2090</v>
      </c>
      <c r="RAR1" s="12" t="s">
        <v>2092</v>
      </c>
      <c r="RAS1" s="12" t="s">
        <v>3400</v>
      </c>
      <c r="RAT1" s="12" t="s">
        <v>75</v>
      </c>
      <c r="RAU1" s="12" t="s">
        <v>126</v>
      </c>
      <c r="RAV1" s="12" t="s">
        <v>3402</v>
      </c>
      <c r="RAW1" s="12" t="s">
        <v>1902</v>
      </c>
      <c r="RAX1" s="12" t="s">
        <v>2089</v>
      </c>
      <c r="RAY1" s="12" t="s">
        <v>2090</v>
      </c>
      <c r="RAZ1" s="12" t="s">
        <v>2092</v>
      </c>
      <c r="RBA1" s="12" t="s">
        <v>3400</v>
      </c>
      <c r="RBB1" s="12" t="s">
        <v>75</v>
      </c>
      <c r="RBC1" s="12" t="s">
        <v>126</v>
      </c>
      <c r="RBD1" s="12" t="s">
        <v>3402</v>
      </c>
      <c r="RBE1" s="12" t="s">
        <v>1902</v>
      </c>
      <c r="RBF1" s="12" t="s">
        <v>2089</v>
      </c>
      <c r="RBG1" s="12" t="s">
        <v>2090</v>
      </c>
      <c r="RBH1" s="12" t="s">
        <v>2092</v>
      </c>
      <c r="RBI1" s="12" t="s">
        <v>3400</v>
      </c>
      <c r="RBJ1" s="12" t="s">
        <v>75</v>
      </c>
      <c r="RBK1" s="12" t="s">
        <v>126</v>
      </c>
      <c r="RBL1" s="12" t="s">
        <v>3402</v>
      </c>
      <c r="RBM1" s="12" t="s">
        <v>1902</v>
      </c>
      <c r="RBN1" s="12" t="s">
        <v>2089</v>
      </c>
      <c r="RBO1" s="12" t="s">
        <v>2090</v>
      </c>
      <c r="RBP1" s="12" t="s">
        <v>2092</v>
      </c>
      <c r="RBQ1" s="12" t="s">
        <v>3400</v>
      </c>
      <c r="RBR1" s="12" t="s">
        <v>75</v>
      </c>
      <c r="RBS1" s="12" t="s">
        <v>126</v>
      </c>
      <c r="RBT1" s="12" t="s">
        <v>3402</v>
      </c>
      <c r="RBU1" s="12" t="s">
        <v>1902</v>
      </c>
      <c r="RBV1" s="12" t="s">
        <v>2089</v>
      </c>
      <c r="RBW1" s="12" t="s">
        <v>2090</v>
      </c>
      <c r="RBX1" s="12" t="s">
        <v>2092</v>
      </c>
      <c r="RBY1" s="12" t="s">
        <v>3400</v>
      </c>
      <c r="RBZ1" s="12" t="s">
        <v>75</v>
      </c>
      <c r="RCA1" s="12" t="s">
        <v>126</v>
      </c>
      <c r="RCB1" s="12" t="s">
        <v>3402</v>
      </c>
      <c r="RCC1" s="12" t="s">
        <v>1902</v>
      </c>
      <c r="RCD1" s="12" t="s">
        <v>2089</v>
      </c>
      <c r="RCE1" s="12" t="s">
        <v>2090</v>
      </c>
      <c r="RCF1" s="12" t="s">
        <v>2092</v>
      </c>
      <c r="RCG1" s="12" t="s">
        <v>3400</v>
      </c>
      <c r="RCH1" s="12" t="s">
        <v>75</v>
      </c>
      <c r="RCI1" s="12" t="s">
        <v>126</v>
      </c>
      <c r="RCJ1" s="12" t="s">
        <v>3402</v>
      </c>
      <c r="RCK1" s="12" t="s">
        <v>1902</v>
      </c>
      <c r="RCL1" s="12" t="s">
        <v>2089</v>
      </c>
      <c r="RCM1" s="12" t="s">
        <v>2090</v>
      </c>
      <c r="RCN1" s="12" t="s">
        <v>2092</v>
      </c>
      <c r="RCO1" s="12" t="s">
        <v>3400</v>
      </c>
      <c r="RCP1" s="12" t="s">
        <v>75</v>
      </c>
      <c r="RCQ1" s="12" t="s">
        <v>126</v>
      </c>
      <c r="RCR1" s="12" t="s">
        <v>3402</v>
      </c>
      <c r="RCS1" s="12" t="s">
        <v>1902</v>
      </c>
      <c r="RCT1" s="12" t="s">
        <v>2089</v>
      </c>
      <c r="RCU1" s="12" t="s">
        <v>2090</v>
      </c>
      <c r="RCV1" s="12" t="s">
        <v>2092</v>
      </c>
      <c r="RCW1" s="12" t="s">
        <v>3400</v>
      </c>
      <c r="RCX1" s="12" t="s">
        <v>75</v>
      </c>
      <c r="RCY1" s="12" t="s">
        <v>126</v>
      </c>
      <c r="RCZ1" s="12" t="s">
        <v>3402</v>
      </c>
      <c r="RDA1" s="12" t="s">
        <v>1902</v>
      </c>
      <c r="RDB1" s="12" t="s">
        <v>2089</v>
      </c>
      <c r="RDC1" s="12" t="s">
        <v>2090</v>
      </c>
      <c r="RDD1" s="12" t="s">
        <v>2092</v>
      </c>
      <c r="RDE1" s="12" t="s">
        <v>3400</v>
      </c>
      <c r="RDF1" s="12" t="s">
        <v>75</v>
      </c>
      <c r="RDG1" s="12" t="s">
        <v>126</v>
      </c>
      <c r="RDH1" s="12" t="s">
        <v>3402</v>
      </c>
      <c r="RDI1" s="12" t="s">
        <v>1902</v>
      </c>
      <c r="RDJ1" s="12" t="s">
        <v>2089</v>
      </c>
      <c r="RDK1" s="12" t="s">
        <v>2090</v>
      </c>
      <c r="RDL1" s="12" t="s">
        <v>2092</v>
      </c>
      <c r="RDM1" s="12" t="s">
        <v>3400</v>
      </c>
      <c r="RDN1" s="12" t="s">
        <v>75</v>
      </c>
      <c r="RDO1" s="12" t="s">
        <v>126</v>
      </c>
      <c r="RDP1" s="12" t="s">
        <v>3402</v>
      </c>
      <c r="RDQ1" s="12" t="s">
        <v>1902</v>
      </c>
      <c r="RDR1" s="12" t="s">
        <v>2089</v>
      </c>
      <c r="RDS1" s="12" t="s">
        <v>2090</v>
      </c>
      <c r="RDT1" s="12" t="s">
        <v>2092</v>
      </c>
      <c r="RDU1" s="12" t="s">
        <v>3400</v>
      </c>
      <c r="RDV1" s="12" t="s">
        <v>75</v>
      </c>
      <c r="RDW1" s="12" t="s">
        <v>126</v>
      </c>
      <c r="RDX1" s="12" t="s">
        <v>3402</v>
      </c>
      <c r="RDY1" s="12" t="s">
        <v>1902</v>
      </c>
      <c r="RDZ1" s="12" t="s">
        <v>2089</v>
      </c>
      <c r="REA1" s="12" t="s">
        <v>2090</v>
      </c>
      <c r="REB1" s="12" t="s">
        <v>2092</v>
      </c>
      <c r="REC1" s="12" t="s">
        <v>3400</v>
      </c>
      <c r="RED1" s="12" t="s">
        <v>75</v>
      </c>
      <c r="REE1" s="12" t="s">
        <v>126</v>
      </c>
      <c r="REF1" s="12" t="s">
        <v>3402</v>
      </c>
      <c r="REG1" s="12" t="s">
        <v>1902</v>
      </c>
      <c r="REH1" s="12" t="s">
        <v>2089</v>
      </c>
      <c r="REI1" s="12" t="s">
        <v>2090</v>
      </c>
      <c r="REJ1" s="12" t="s">
        <v>2092</v>
      </c>
      <c r="REK1" s="12" t="s">
        <v>3400</v>
      </c>
      <c r="REL1" s="12" t="s">
        <v>75</v>
      </c>
      <c r="REM1" s="12" t="s">
        <v>126</v>
      </c>
      <c r="REN1" s="12" t="s">
        <v>3402</v>
      </c>
      <c r="REO1" s="12" t="s">
        <v>1902</v>
      </c>
      <c r="REP1" s="12" t="s">
        <v>2089</v>
      </c>
      <c r="REQ1" s="12" t="s">
        <v>2090</v>
      </c>
      <c r="RER1" s="12" t="s">
        <v>2092</v>
      </c>
      <c r="RES1" s="12" t="s">
        <v>3400</v>
      </c>
      <c r="RET1" s="12" t="s">
        <v>75</v>
      </c>
      <c r="REU1" s="12" t="s">
        <v>126</v>
      </c>
      <c r="REV1" s="12" t="s">
        <v>3402</v>
      </c>
      <c r="REW1" s="12" t="s">
        <v>1902</v>
      </c>
      <c r="REX1" s="12" t="s">
        <v>2089</v>
      </c>
      <c r="REY1" s="12" t="s">
        <v>2090</v>
      </c>
      <c r="REZ1" s="12" t="s">
        <v>2092</v>
      </c>
      <c r="RFA1" s="12" t="s">
        <v>3400</v>
      </c>
      <c r="RFB1" s="12" t="s">
        <v>75</v>
      </c>
      <c r="RFC1" s="12" t="s">
        <v>126</v>
      </c>
      <c r="RFD1" s="12" t="s">
        <v>3402</v>
      </c>
      <c r="RFE1" s="12" t="s">
        <v>1902</v>
      </c>
      <c r="RFF1" s="12" t="s">
        <v>2089</v>
      </c>
      <c r="RFG1" s="12" t="s">
        <v>2090</v>
      </c>
      <c r="RFH1" s="12" t="s">
        <v>2092</v>
      </c>
      <c r="RFI1" s="12" t="s">
        <v>3400</v>
      </c>
      <c r="RFJ1" s="12" t="s">
        <v>75</v>
      </c>
      <c r="RFK1" s="12" t="s">
        <v>126</v>
      </c>
      <c r="RFL1" s="12" t="s">
        <v>3402</v>
      </c>
      <c r="RFM1" s="12" t="s">
        <v>1902</v>
      </c>
      <c r="RFN1" s="12" t="s">
        <v>2089</v>
      </c>
      <c r="RFO1" s="12" t="s">
        <v>2090</v>
      </c>
      <c r="RFP1" s="12" t="s">
        <v>2092</v>
      </c>
      <c r="RFQ1" s="12" t="s">
        <v>3400</v>
      </c>
      <c r="RFR1" s="12" t="s">
        <v>75</v>
      </c>
      <c r="RFS1" s="12" t="s">
        <v>126</v>
      </c>
      <c r="RFT1" s="12" t="s">
        <v>3402</v>
      </c>
      <c r="RFU1" s="12" t="s">
        <v>1902</v>
      </c>
      <c r="RFV1" s="12" t="s">
        <v>2089</v>
      </c>
      <c r="RFW1" s="12" t="s">
        <v>2090</v>
      </c>
      <c r="RFX1" s="12" t="s">
        <v>2092</v>
      </c>
      <c r="RFY1" s="12" t="s">
        <v>3400</v>
      </c>
      <c r="RFZ1" s="12" t="s">
        <v>75</v>
      </c>
      <c r="RGA1" s="12" t="s">
        <v>126</v>
      </c>
      <c r="RGB1" s="12" t="s">
        <v>3402</v>
      </c>
      <c r="RGC1" s="12" t="s">
        <v>1902</v>
      </c>
      <c r="RGD1" s="12" t="s">
        <v>2089</v>
      </c>
      <c r="RGE1" s="12" t="s">
        <v>2090</v>
      </c>
      <c r="RGF1" s="12" t="s">
        <v>2092</v>
      </c>
      <c r="RGG1" s="12" t="s">
        <v>3400</v>
      </c>
      <c r="RGH1" s="12" t="s">
        <v>75</v>
      </c>
      <c r="RGI1" s="12" t="s">
        <v>126</v>
      </c>
      <c r="RGJ1" s="12" t="s">
        <v>3402</v>
      </c>
      <c r="RGK1" s="12" t="s">
        <v>1902</v>
      </c>
      <c r="RGL1" s="12" t="s">
        <v>2089</v>
      </c>
      <c r="RGM1" s="12" t="s">
        <v>2090</v>
      </c>
      <c r="RGN1" s="12" t="s">
        <v>2092</v>
      </c>
      <c r="RGO1" s="12" t="s">
        <v>3400</v>
      </c>
      <c r="RGP1" s="12" t="s">
        <v>75</v>
      </c>
      <c r="RGQ1" s="12" t="s">
        <v>126</v>
      </c>
      <c r="RGR1" s="12" t="s">
        <v>3402</v>
      </c>
      <c r="RGS1" s="12" t="s">
        <v>1902</v>
      </c>
      <c r="RGT1" s="12" t="s">
        <v>2089</v>
      </c>
      <c r="RGU1" s="12" t="s">
        <v>2090</v>
      </c>
      <c r="RGV1" s="12" t="s">
        <v>2092</v>
      </c>
      <c r="RGW1" s="12" t="s">
        <v>3400</v>
      </c>
      <c r="RGX1" s="12" t="s">
        <v>75</v>
      </c>
      <c r="RGY1" s="12" t="s">
        <v>126</v>
      </c>
      <c r="RGZ1" s="12" t="s">
        <v>3402</v>
      </c>
      <c r="RHA1" s="12" t="s">
        <v>1902</v>
      </c>
      <c r="RHB1" s="12" t="s">
        <v>2089</v>
      </c>
      <c r="RHC1" s="12" t="s">
        <v>2090</v>
      </c>
      <c r="RHD1" s="12" t="s">
        <v>2092</v>
      </c>
      <c r="RHE1" s="12" t="s">
        <v>3400</v>
      </c>
      <c r="RHF1" s="12" t="s">
        <v>75</v>
      </c>
      <c r="RHG1" s="12" t="s">
        <v>126</v>
      </c>
      <c r="RHH1" s="12" t="s">
        <v>3402</v>
      </c>
      <c r="RHI1" s="12" t="s">
        <v>1902</v>
      </c>
      <c r="RHJ1" s="12" t="s">
        <v>2089</v>
      </c>
      <c r="RHK1" s="12" t="s">
        <v>2090</v>
      </c>
      <c r="RHL1" s="12" t="s">
        <v>2092</v>
      </c>
      <c r="RHM1" s="12" t="s">
        <v>3400</v>
      </c>
      <c r="RHN1" s="12" t="s">
        <v>75</v>
      </c>
      <c r="RHO1" s="12" t="s">
        <v>126</v>
      </c>
      <c r="RHP1" s="12" t="s">
        <v>3402</v>
      </c>
      <c r="RHQ1" s="12" t="s">
        <v>1902</v>
      </c>
      <c r="RHR1" s="12" t="s">
        <v>2089</v>
      </c>
      <c r="RHS1" s="12" t="s">
        <v>2090</v>
      </c>
      <c r="RHT1" s="12" t="s">
        <v>2092</v>
      </c>
      <c r="RHU1" s="12" t="s">
        <v>3400</v>
      </c>
      <c r="RHV1" s="12" t="s">
        <v>75</v>
      </c>
      <c r="RHW1" s="12" t="s">
        <v>126</v>
      </c>
      <c r="RHX1" s="12" t="s">
        <v>3402</v>
      </c>
      <c r="RHY1" s="12" t="s">
        <v>1902</v>
      </c>
      <c r="RHZ1" s="12" t="s">
        <v>2089</v>
      </c>
      <c r="RIA1" s="12" t="s">
        <v>2090</v>
      </c>
      <c r="RIB1" s="12" t="s">
        <v>2092</v>
      </c>
      <c r="RIC1" s="12" t="s">
        <v>3400</v>
      </c>
      <c r="RID1" s="12" t="s">
        <v>75</v>
      </c>
      <c r="RIE1" s="12" t="s">
        <v>126</v>
      </c>
      <c r="RIF1" s="12" t="s">
        <v>3402</v>
      </c>
      <c r="RIG1" s="12" t="s">
        <v>1902</v>
      </c>
      <c r="RIH1" s="12" t="s">
        <v>2089</v>
      </c>
      <c r="RII1" s="12" t="s">
        <v>2090</v>
      </c>
      <c r="RIJ1" s="12" t="s">
        <v>2092</v>
      </c>
      <c r="RIK1" s="12" t="s">
        <v>3400</v>
      </c>
      <c r="RIL1" s="12" t="s">
        <v>75</v>
      </c>
      <c r="RIM1" s="12" t="s">
        <v>126</v>
      </c>
      <c r="RIN1" s="12" t="s">
        <v>3402</v>
      </c>
      <c r="RIO1" s="12" t="s">
        <v>1902</v>
      </c>
      <c r="RIP1" s="12" t="s">
        <v>2089</v>
      </c>
      <c r="RIQ1" s="12" t="s">
        <v>2090</v>
      </c>
      <c r="RIR1" s="12" t="s">
        <v>2092</v>
      </c>
      <c r="RIS1" s="12" t="s">
        <v>3400</v>
      </c>
      <c r="RIT1" s="12" t="s">
        <v>75</v>
      </c>
      <c r="RIU1" s="12" t="s">
        <v>126</v>
      </c>
      <c r="RIV1" s="12" t="s">
        <v>3402</v>
      </c>
      <c r="RIW1" s="12" t="s">
        <v>1902</v>
      </c>
      <c r="RIX1" s="12" t="s">
        <v>2089</v>
      </c>
      <c r="RIY1" s="12" t="s">
        <v>2090</v>
      </c>
      <c r="RIZ1" s="12" t="s">
        <v>2092</v>
      </c>
      <c r="RJA1" s="12" t="s">
        <v>3400</v>
      </c>
      <c r="RJB1" s="12" t="s">
        <v>75</v>
      </c>
      <c r="RJC1" s="12" t="s">
        <v>126</v>
      </c>
      <c r="RJD1" s="12" t="s">
        <v>3402</v>
      </c>
      <c r="RJE1" s="12" t="s">
        <v>1902</v>
      </c>
      <c r="RJF1" s="12" t="s">
        <v>2089</v>
      </c>
      <c r="RJG1" s="12" t="s">
        <v>2090</v>
      </c>
      <c r="RJH1" s="12" t="s">
        <v>2092</v>
      </c>
      <c r="RJI1" s="12" t="s">
        <v>3400</v>
      </c>
      <c r="RJJ1" s="12" t="s">
        <v>75</v>
      </c>
      <c r="RJK1" s="12" t="s">
        <v>126</v>
      </c>
      <c r="RJL1" s="12" t="s">
        <v>3402</v>
      </c>
      <c r="RJM1" s="12" t="s">
        <v>1902</v>
      </c>
      <c r="RJN1" s="12" t="s">
        <v>2089</v>
      </c>
      <c r="RJO1" s="12" t="s">
        <v>2090</v>
      </c>
      <c r="RJP1" s="12" t="s">
        <v>2092</v>
      </c>
      <c r="RJQ1" s="12" t="s">
        <v>3400</v>
      </c>
      <c r="RJR1" s="12" t="s">
        <v>75</v>
      </c>
      <c r="RJS1" s="12" t="s">
        <v>126</v>
      </c>
      <c r="RJT1" s="12" t="s">
        <v>3402</v>
      </c>
      <c r="RJU1" s="12" t="s">
        <v>1902</v>
      </c>
      <c r="RJV1" s="12" t="s">
        <v>2089</v>
      </c>
      <c r="RJW1" s="12" t="s">
        <v>2090</v>
      </c>
      <c r="RJX1" s="12" t="s">
        <v>2092</v>
      </c>
      <c r="RJY1" s="12" t="s">
        <v>3400</v>
      </c>
      <c r="RJZ1" s="12" t="s">
        <v>75</v>
      </c>
      <c r="RKA1" s="12" t="s">
        <v>126</v>
      </c>
      <c r="RKB1" s="12" t="s">
        <v>3402</v>
      </c>
      <c r="RKC1" s="12" t="s">
        <v>1902</v>
      </c>
      <c r="RKD1" s="12" t="s">
        <v>2089</v>
      </c>
      <c r="RKE1" s="12" t="s">
        <v>2090</v>
      </c>
      <c r="RKF1" s="12" t="s">
        <v>2092</v>
      </c>
      <c r="RKG1" s="12" t="s">
        <v>3400</v>
      </c>
      <c r="RKH1" s="12" t="s">
        <v>75</v>
      </c>
      <c r="RKI1" s="12" t="s">
        <v>126</v>
      </c>
      <c r="RKJ1" s="12" t="s">
        <v>3402</v>
      </c>
      <c r="RKK1" s="12" t="s">
        <v>1902</v>
      </c>
      <c r="RKL1" s="12" t="s">
        <v>2089</v>
      </c>
      <c r="RKM1" s="12" t="s">
        <v>2090</v>
      </c>
      <c r="RKN1" s="12" t="s">
        <v>2092</v>
      </c>
      <c r="RKO1" s="12" t="s">
        <v>3400</v>
      </c>
      <c r="RKP1" s="12" t="s">
        <v>75</v>
      </c>
      <c r="RKQ1" s="12" t="s">
        <v>126</v>
      </c>
      <c r="RKR1" s="12" t="s">
        <v>3402</v>
      </c>
      <c r="RKS1" s="12" t="s">
        <v>1902</v>
      </c>
      <c r="RKT1" s="12" t="s">
        <v>2089</v>
      </c>
      <c r="RKU1" s="12" t="s">
        <v>2090</v>
      </c>
      <c r="RKV1" s="12" t="s">
        <v>2092</v>
      </c>
      <c r="RKW1" s="12" t="s">
        <v>3400</v>
      </c>
      <c r="RKX1" s="12" t="s">
        <v>75</v>
      </c>
      <c r="RKY1" s="12" t="s">
        <v>126</v>
      </c>
      <c r="RKZ1" s="12" t="s">
        <v>3402</v>
      </c>
      <c r="RLA1" s="12" t="s">
        <v>1902</v>
      </c>
      <c r="RLB1" s="12" t="s">
        <v>2089</v>
      </c>
      <c r="RLC1" s="12" t="s">
        <v>2090</v>
      </c>
      <c r="RLD1" s="12" t="s">
        <v>2092</v>
      </c>
      <c r="RLE1" s="12" t="s">
        <v>3400</v>
      </c>
      <c r="RLF1" s="12" t="s">
        <v>75</v>
      </c>
      <c r="RLG1" s="12" t="s">
        <v>126</v>
      </c>
      <c r="RLH1" s="12" t="s">
        <v>3402</v>
      </c>
      <c r="RLI1" s="12" t="s">
        <v>1902</v>
      </c>
      <c r="RLJ1" s="12" t="s">
        <v>2089</v>
      </c>
      <c r="RLK1" s="12" t="s">
        <v>2090</v>
      </c>
      <c r="RLL1" s="12" t="s">
        <v>2092</v>
      </c>
      <c r="RLM1" s="12" t="s">
        <v>3400</v>
      </c>
      <c r="RLN1" s="12" t="s">
        <v>75</v>
      </c>
      <c r="RLO1" s="12" t="s">
        <v>126</v>
      </c>
      <c r="RLP1" s="12" t="s">
        <v>3402</v>
      </c>
      <c r="RLQ1" s="12" t="s">
        <v>1902</v>
      </c>
      <c r="RLR1" s="12" t="s">
        <v>2089</v>
      </c>
      <c r="RLS1" s="12" t="s">
        <v>2090</v>
      </c>
      <c r="RLT1" s="12" t="s">
        <v>2092</v>
      </c>
      <c r="RLU1" s="12" t="s">
        <v>3400</v>
      </c>
      <c r="RLV1" s="12" t="s">
        <v>75</v>
      </c>
      <c r="RLW1" s="12" t="s">
        <v>126</v>
      </c>
      <c r="RLX1" s="12" t="s">
        <v>3402</v>
      </c>
      <c r="RLY1" s="12" t="s">
        <v>1902</v>
      </c>
      <c r="RLZ1" s="12" t="s">
        <v>2089</v>
      </c>
      <c r="RMA1" s="12" t="s">
        <v>2090</v>
      </c>
      <c r="RMB1" s="12" t="s">
        <v>2092</v>
      </c>
      <c r="RMC1" s="12" t="s">
        <v>3400</v>
      </c>
      <c r="RMD1" s="12" t="s">
        <v>75</v>
      </c>
      <c r="RME1" s="12" t="s">
        <v>126</v>
      </c>
      <c r="RMF1" s="12" t="s">
        <v>3402</v>
      </c>
      <c r="RMG1" s="12" t="s">
        <v>1902</v>
      </c>
      <c r="RMH1" s="12" t="s">
        <v>2089</v>
      </c>
      <c r="RMI1" s="12" t="s">
        <v>2090</v>
      </c>
      <c r="RMJ1" s="12" t="s">
        <v>2092</v>
      </c>
      <c r="RMK1" s="12" t="s">
        <v>3400</v>
      </c>
      <c r="RML1" s="12" t="s">
        <v>75</v>
      </c>
      <c r="RMM1" s="12" t="s">
        <v>126</v>
      </c>
      <c r="RMN1" s="12" t="s">
        <v>3402</v>
      </c>
      <c r="RMO1" s="12" t="s">
        <v>1902</v>
      </c>
      <c r="RMP1" s="12" t="s">
        <v>2089</v>
      </c>
      <c r="RMQ1" s="12" t="s">
        <v>2090</v>
      </c>
      <c r="RMR1" s="12" t="s">
        <v>2092</v>
      </c>
      <c r="RMS1" s="12" t="s">
        <v>3400</v>
      </c>
      <c r="RMT1" s="12" t="s">
        <v>75</v>
      </c>
      <c r="RMU1" s="12" t="s">
        <v>126</v>
      </c>
      <c r="RMV1" s="12" t="s">
        <v>3402</v>
      </c>
      <c r="RMW1" s="12" t="s">
        <v>1902</v>
      </c>
      <c r="RMX1" s="12" t="s">
        <v>2089</v>
      </c>
      <c r="RMY1" s="12" t="s">
        <v>2090</v>
      </c>
      <c r="RMZ1" s="12" t="s">
        <v>2092</v>
      </c>
      <c r="RNA1" s="12" t="s">
        <v>3400</v>
      </c>
      <c r="RNB1" s="12" t="s">
        <v>75</v>
      </c>
      <c r="RNC1" s="12" t="s">
        <v>126</v>
      </c>
      <c r="RND1" s="12" t="s">
        <v>3402</v>
      </c>
      <c r="RNE1" s="12" t="s">
        <v>1902</v>
      </c>
      <c r="RNF1" s="12" t="s">
        <v>2089</v>
      </c>
      <c r="RNG1" s="12" t="s">
        <v>2090</v>
      </c>
      <c r="RNH1" s="12" t="s">
        <v>2092</v>
      </c>
      <c r="RNI1" s="12" t="s">
        <v>3400</v>
      </c>
      <c r="RNJ1" s="12" t="s">
        <v>75</v>
      </c>
      <c r="RNK1" s="12" t="s">
        <v>126</v>
      </c>
      <c r="RNL1" s="12" t="s">
        <v>3402</v>
      </c>
      <c r="RNM1" s="12" t="s">
        <v>1902</v>
      </c>
      <c r="RNN1" s="12" t="s">
        <v>2089</v>
      </c>
      <c r="RNO1" s="12" t="s">
        <v>2090</v>
      </c>
      <c r="RNP1" s="12" t="s">
        <v>2092</v>
      </c>
      <c r="RNQ1" s="12" t="s">
        <v>3400</v>
      </c>
      <c r="RNR1" s="12" t="s">
        <v>75</v>
      </c>
      <c r="RNS1" s="12" t="s">
        <v>126</v>
      </c>
      <c r="RNT1" s="12" t="s">
        <v>3402</v>
      </c>
      <c r="RNU1" s="12" t="s">
        <v>1902</v>
      </c>
      <c r="RNV1" s="12" t="s">
        <v>2089</v>
      </c>
      <c r="RNW1" s="12" t="s">
        <v>2090</v>
      </c>
      <c r="RNX1" s="12" t="s">
        <v>2092</v>
      </c>
      <c r="RNY1" s="12" t="s">
        <v>3400</v>
      </c>
      <c r="RNZ1" s="12" t="s">
        <v>75</v>
      </c>
      <c r="ROA1" s="12" t="s">
        <v>126</v>
      </c>
      <c r="ROB1" s="12" t="s">
        <v>3402</v>
      </c>
      <c r="ROC1" s="12" t="s">
        <v>1902</v>
      </c>
      <c r="ROD1" s="12" t="s">
        <v>2089</v>
      </c>
      <c r="ROE1" s="12" t="s">
        <v>2090</v>
      </c>
      <c r="ROF1" s="12" t="s">
        <v>2092</v>
      </c>
      <c r="ROG1" s="12" t="s">
        <v>3400</v>
      </c>
      <c r="ROH1" s="12" t="s">
        <v>75</v>
      </c>
      <c r="ROI1" s="12" t="s">
        <v>126</v>
      </c>
      <c r="ROJ1" s="12" t="s">
        <v>3402</v>
      </c>
      <c r="ROK1" s="12" t="s">
        <v>1902</v>
      </c>
      <c r="ROL1" s="12" t="s">
        <v>2089</v>
      </c>
      <c r="ROM1" s="12" t="s">
        <v>2090</v>
      </c>
      <c r="RON1" s="12" t="s">
        <v>2092</v>
      </c>
      <c r="ROO1" s="12" t="s">
        <v>3400</v>
      </c>
      <c r="ROP1" s="12" t="s">
        <v>75</v>
      </c>
      <c r="ROQ1" s="12" t="s">
        <v>126</v>
      </c>
      <c r="ROR1" s="12" t="s">
        <v>3402</v>
      </c>
      <c r="ROS1" s="12" t="s">
        <v>1902</v>
      </c>
      <c r="ROT1" s="12" t="s">
        <v>2089</v>
      </c>
      <c r="ROU1" s="12" t="s">
        <v>2090</v>
      </c>
      <c r="ROV1" s="12" t="s">
        <v>2092</v>
      </c>
      <c r="ROW1" s="12" t="s">
        <v>3400</v>
      </c>
      <c r="ROX1" s="12" t="s">
        <v>75</v>
      </c>
      <c r="ROY1" s="12" t="s">
        <v>126</v>
      </c>
      <c r="ROZ1" s="12" t="s">
        <v>3402</v>
      </c>
      <c r="RPA1" s="12" t="s">
        <v>1902</v>
      </c>
      <c r="RPB1" s="12" t="s">
        <v>2089</v>
      </c>
      <c r="RPC1" s="12" t="s">
        <v>2090</v>
      </c>
      <c r="RPD1" s="12" t="s">
        <v>2092</v>
      </c>
      <c r="RPE1" s="12" t="s">
        <v>3400</v>
      </c>
      <c r="RPF1" s="12" t="s">
        <v>75</v>
      </c>
      <c r="RPG1" s="12" t="s">
        <v>126</v>
      </c>
      <c r="RPH1" s="12" t="s">
        <v>3402</v>
      </c>
      <c r="RPI1" s="12" t="s">
        <v>1902</v>
      </c>
      <c r="RPJ1" s="12" t="s">
        <v>2089</v>
      </c>
      <c r="RPK1" s="12" t="s">
        <v>2090</v>
      </c>
      <c r="RPL1" s="12" t="s">
        <v>2092</v>
      </c>
      <c r="RPM1" s="12" t="s">
        <v>3400</v>
      </c>
      <c r="RPN1" s="12" t="s">
        <v>75</v>
      </c>
      <c r="RPO1" s="12" t="s">
        <v>126</v>
      </c>
      <c r="RPP1" s="12" t="s">
        <v>3402</v>
      </c>
      <c r="RPQ1" s="12" t="s">
        <v>1902</v>
      </c>
      <c r="RPR1" s="12" t="s">
        <v>2089</v>
      </c>
      <c r="RPS1" s="12" t="s">
        <v>2090</v>
      </c>
      <c r="RPT1" s="12" t="s">
        <v>2092</v>
      </c>
      <c r="RPU1" s="12" t="s">
        <v>3400</v>
      </c>
      <c r="RPV1" s="12" t="s">
        <v>75</v>
      </c>
      <c r="RPW1" s="12" t="s">
        <v>126</v>
      </c>
      <c r="RPX1" s="12" t="s">
        <v>3402</v>
      </c>
      <c r="RPY1" s="12" t="s">
        <v>1902</v>
      </c>
      <c r="RPZ1" s="12" t="s">
        <v>2089</v>
      </c>
      <c r="RQA1" s="12" t="s">
        <v>2090</v>
      </c>
      <c r="RQB1" s="12" t="s">
        <v>2092</v>
      </c>
      <c r="RQC1" s="12" t="s">
        <v>3400</v>
      </c>
      <c r="RQD1" s="12" t="s">
        <v>75</v>
      </c>
      <c r="RQE1" s="12" t="s">
        <v>126</v>
      </c>
      <c r="RQF1" s="12" t="s">
        <v>3402</v>
      </c>
      <c r="RQG1" s="12" t="s">
        <v>1902</v>
      </c>
      <c r="RQH1" s="12" t="s">
        <v>2089</v>
      </c>
      <c r="RQI1" s="12" t="s">
        <v>2090</v>
      </c>
      <c r="RQJ1" s="12" t="s">
        <v>2092</v>
      </c>
      <c r="RQK1" s="12" t="s">
        <v>3400</v>
      </c>
      <c r="RQL1" s="12" t="s">
        <v>75</v>
      </c>
      <c r="RQM1" s="12" t="s">
        <v>126</v>
      </c>
      <c r="RQN1" s="12" t="s">
        <v>3402</v>
      </c>
      <c r="RQO1" s="12" t="s">
        <v>1902</v>
      </c>
      <c r="RQP1" s="12" t="s">
        <v>2089</v>
      </c>
      <c r="RQQ1" s="12" t="s">
        <v>2090</v>
      </c>
      <c r="RQR1" s="12" t="s">
        <v>2092</v>
      </c>
      <c r="RQS1" s="12" t="s">
        <v>3400</v>
      </c>
      <c r="RQT1" s="12" t="s">
        <v>75</v>
      </c>
      <c r="RQU1" s="12" t="s">
        <v>126</v>
      </c>
      <c r="RQV1" s="12" t="s">
        <v>3402</v>
      </c>
      <c r="RQW1" s="12" t="s">
        <v>1902</v>
      </c>
      <c r="RQX1" s="12" t="s">
        <v>2089</v>
      </c>
      <c r="RQY1" s="12" t="s">
        <v>2090</v>
      </c>
      <c r="RQZ1" s="12" t="s">
        <v>2092</v>
      </c>
      <c r="RRA1" s="12" t="s">
        <v>3400</v>
      </c>
      <c r="RRB1" s="12" t="s">
        <v>75</v>
      </c>
      <c r="RRC1" s="12" t="s">
        <v>126</v>
      </c>
      <c r="RRD1" s="12" t="s">
        <v>3402</v>
      </c>
      <c r="RRE1" s="12" t="s">
        <v>1902</v>
      </c>
      <c r="RRF1" s="12" t="s">
        <v>2089</v>
      </c>
      <c r="RRG1" s="12" t="s">
        <v>2090</v>
      </c>
      <c r="RRH1" s="12" t="s">
        <v>2092</v>
      </c>
      <c r="RRI1" s="12" t="s">
        <v>3400</v>
      </c>
      <c r="RRJ1" s="12" t="s">
        <v>75</v>
      </c>
      <c r="RRK1" s="12" t="s">
        <v>126</v>
      </c>
      <c r="RRL1" s="12" t="s">
        <v>3402</v>
      </c>
      <c r="RRM1" s="12" t="s">
        <v>1902</v>
      </c>
      <c r="RRN1" s="12" t="s">
        <v>2089</v>
      </c>
      <c r="RRO1" s="12" t="s">
        <v>2090</v>
      </c>
      <c r="RRP1" s="12" t="s">
        <v>2092</v>
      </c>
      <c r="RRQ1" s="12" t="s">
        <v>3400</v>
      </c>
      <c r="RRR1" s="12" t="s">
        <v>75</v>
      </c>
      <c r="RRS1" s="12" t="s">
        <v>126</v>
      </c>
      <c r="RRT1" s="12" t="s">
        <v>3402</v>
      </c>
      <c r="RRU1" s="12" t="s">
        <v>1902</v>
      </c>
      <c r="RRV1" s="12" t="s">
        <v>2089</v>
      </c>
      <c r="RRW1" s="12" t="s">
        <v>2090</v>
      </c>
      <c r="RRX1" s="12" t="s">
        <v>2092</v>
      </c>
      <c r="RRY1" s="12" t="s">
        <v>3400</v>
      </c>
      <c r="RRZ1" s="12" t="s">
        <v>75</v>
      </c>
      <c r="RSA1" s="12" t="s">
        <v>126</v>
      </c>
      <c r="RSB1" s="12" t="s">
        <v>3402</v>
      </c>
      <c r="RSC1" s="12" t="s">
        <v>1902</v>
      </c>
      <c r="RSD1" s="12" t="s">
        <v>2089</v>
      </c>
      <c r="RSE1" s="12" t="s">
        <v>2090</v>
      </c>
      <c r="RSF1" s="12" t="s">
        <v>2092</v>
      </c>
      <c r="RSG1" s="12" t="s">
        <v>3400</v>
      </c>
      <c r="RSH1" s="12" t="s">
        <v>75</v>
      </c>
      <c r="RSI1" s="12" t="s">
        <v>126</v>
      </c>
      <c r="RSJ1" s="12" t="s">
        <v>3402</v>
      </c>
      <c r="RSK1" s="12" t="s">
        <v>1902</v>
      </c>
      <c r="RSL1" s="12" t="s">
        <v>2089</v>
      </c>
      <c r="RSM1" s="12" t="s">
        <v>2090</v>
      </c>
      <c r="RSN1" s="12" t="s">
        <v>2092</v>
      </c>
      <c r="RSO1" s="12" t="s">
        <v>3400</v>
      </c>
      <c r="RSP1" s="12" t="s">
        <v>75</v>
      </c>
      <c r="RSQ1" s="12" t="s">
        <v>126</v>
      </c>
      <c r="RSR1" s="12" t="s">
        <v>3402</v>
      </c>
      <c r="RSS1" s="12" t="s">
        <v>1902</v>
      </c>
      <c r="RST1" s="12" t="s">
        <v>2089</v>
      </c>
      <c r="RSU1" s="12" t="s">
        <v>2090</v>
      </c>
      <c r="RSV1" s="12" t="s">
        <v>2092</v>
      </c>
      <c r="RSW1" s="12" t="s">
        <v>3400</v>
      </c>
      <c r="RSX1" s="12" t="s">
        <v>75</v>
      </c>
      <c r="RSY1" s="12" t="s">
        <v>126</v>
      </c>
      <c r="RSZ1" s="12" t="s">
        <v>3402</v>
      </c>
      <c r="RTA1" s="12" t="s">
        <v>1902</v>
      </c>
      <c r="RTB1" s="12" t="s">
        <v>2089</v>
      </c>
      <c r="RTC1" s="12" t="s">
        <v>2090</v>
      </c>
      <c r="RTD1" s="12" t="s">
        <v>2092</v>
      </c>
      <c r="RTE1" s="12" t="s">
        <v>3400</v>
      </c>
      <c r="RTF1" s="12" t="s">
        <v>75</v>
      </c>
      <c r="RTG1" s="12" t="s">
        <v>126</v>
      </c>
      <c r="RTH1" s="12" t="s">
        <v>3402</v>
      </c>
      <c r="RTI1" s="12" t="s">
        <v>1902</v>
      </c>
      <c r="RTJ1" s="12" t="s">
        <v>2089</v>
      </c>
      <c r="RTK1" s="12" t="s">
        <v>2090</v>
      </c>
      <c r="RTL1" s="12" t="s">
        <v>2092</v>
      </c>
      <c r="RTM1" s="12" t="s">
        <v>3400</v>
      </c>
      <c r="RTN1" s="12" t="s">
        <v>75</v>
      </c>
      <c r="RTO1" s="12" t="s">
        <v>126</v>
      </c>
      <c r="RTP1" s="12" t="s">
        <v>3402</v>
      </c>
      <c r="RTQ1" s="12" t="s">
        <v>1902</v>
      </c>
      <c r="RTR1" s="12" t="s">
        <v>2089</v>
      </c>
      <c r="RTS1" s="12" t="s">
        <v>2090</v>
      </c>
      <c r="RTT1" s="12" t="s">
        <v>2092</v>
      </c>
      <c r="RTU1" s="12" t="s">
        <v>3400</v>
      </c>
      <c r="RTV1" s="12" t="s">
        <v>75</v>
      </c>
      <c r="RTW1" s="12" t="s">
        <v>126</v>
      </c>
      <c r="RTX1" s="12" t="s">
        <v>3402</v>
      </c>
      <c r="RTY1" s="12" t="s">
        <v>1902</v>
      </c>
      <c r="RTZ1" s="12" t="s">
        <v>2089</v>
      </c>
      <c r="RUA1" s="12" t="s">
        <v>2090</v>
      </c>
      <c r="RUB1" s="12" t="s">
        <v>2092</v>
      </c>
      <c r="RUC1" s="12" t="s">
        <v>3400</v>
      </c>
      <c r="RUD1" s="12" t="s">
        <v>75</v>
      </c>
      <c r="RUE1" s="12" t="s">
        <v>126</v>
      </c>
      <c r="RUF1" s="12" t="s">
        <v>3402</v>
      </c>
      <c r="RUG1" s="12" t="s">
        <v>1902</v>
      </c>
      <c r="RUH1" s="12" t="s">
        <v>2089</v>
      </c>
      <c r="RUI1" s="12" t="s">
        <v>2090</v>
      </c>
      <c r="RUJ1" s="12" t="s">
        <v>2092</v>
      </c>
      <c r="RUK1" s="12" t="s">
        <v>3400</v>
      </c>
      <c r="RUL1" s="12" t="s">
        <v>75</v>
      </c>
      <c r="RUM1" s="12" t="s">
        <v>126</v>
      </c>
      <c r="RUN1" s="12" t="s">
        <v>3402</v>
      </c>
      <c r="RUO1" s="12" t="s">
        <v>1902</v>
      </c>
      <c r="RUP1" s="12" t="s">
        <v>2089</v>
      </c>
      <c r="RUQ1" s="12" t="s">
        <v>2090</v>
      </c>
      <c r="RUR1" s="12" t="s">
        <v>2092</v>
      </c>
      <c r="RUS1" s="12" t="s">
        <v>3400</v>
      </c>
      <c r="RUT1" s="12" t="s">
        <v>75</v>
      </c>
      <c r="RUU1" s="12" t="s">
        <v>126</v>
      </c>
      <c r="RUV1" s="12" t="s">
        <v>3402</v>
      </c>
      <c r="RUW1" s="12" t="s">
        <v>1902</v>
      </c>
      <c r="RUX1" s="12" t="s">
        <v>2089</v>
      </c>
      <c r="RUY1" s="12" t="s">
        <v>2090</v>
      </c>
      <c r="RUZ1" s="12" t="s">
        <v>2092</v>
      </c>
      <c r="RVA1" s="12" t="s">
        <v>3400</v>
      </c>
      <c r="RVB1" s="12" t="s">
        <v>75</v>
      </c>
      <c r="RVC1" s="12" t="s">
        <v>126</v>
      </c>
      <c r="RVD1" s="12" t="s">
        <v>3402</v>
      </c>
      <c r="RVE1" s="12" t="s">
        <v>1902</v>
      </c>
      <c r="RVF1" s="12" t="s">
        <v>2089</v>
      </c>
      <c r="RVG1" s="12" t="s">
        <v>2090</v>
      </c>
      <c r="RVH1" s="12" t="s">
        <v>2092</v>
      </c>
      <c r="RVI1" s="12" t="s">
        <v>3400</v>
      </c>
      <c r="RVJ1" s="12" t="s">
        <v>75</v>
      </c>
      <c r="RVK1" s="12" t="s">
        <v>126</v>
      </c>
      <c r="RVL1" s="12" t="s">
        <v>3402</v>
      </c>
      <c r="RVM1" s="12" t="s">
        <v>1902</v>
      </c>
      <c r="RVN1" s="12" t="s">
        <v>2089</v>
      </c>
      <c r="RVO1" s="12" t="s">
        <v>2090</v>
      </c>
      <c r="RVP1" s="12" t="s">
        <v>2092</v>
      </c>
      <c r="RVQ1" s="12" t="s">
        <v>3400</v>
      </c>
      <c r="RVR1" s="12" t="s">
        <v>75</v>
      </c>
      <c r="RVS1" s="12" t="s">
        <v>126</v>
      </c>
      <c r="RVT1" s="12" t="s">
        <v>3402</v>
      </c>
      <c r="RVU1" s="12" t="s">
        <v>1902</v>
      </c>
      <c r="RVV1" s="12" t="s">
        <v>2089</v>
      </c>
      <c r="RVW1" s="12" t="s">
        <v>2090</v>
      </c>
      <c r="RVX1" s="12" t="s">
        <v>2092</v>
      </c>
      <c r="RVY1" s="12" t="s">
        <v>3400</v>
      </c>
      <c r="RVZ1" s="12" t="s">
        <v>75</v>
      </c>
      <c r="RWA1" s="12" t="s">
        <v>126</v>
      </c>
      <c r="RWB1" s="12" t="s">
        <v>3402</v>
      </c>
      <c r="RWC1" s="12" t="s">
        <v>1902</v>
      </c>
      <c r="RWD1" s="12" t="s">
        <v>2089</v>
      </c>
      <c r="RWE1" s="12" t="s">
        <v>2090</v>
      </c>
      <c r="RWF1" s="12" t="s">
        <v>2092</v>
      </c>
      <c r="RWG1" s="12" t="s">
        <v>3400</v>
      </c>
      <c r="RWH1" s="12" t="s">
        <v>75</v>
      </c>
      <c r="RWI1" s="12" t="s">
        <v>126</v>
      </c>
      <c r="RWJ1" s="12" t="s">
        <v>3402</v>
      </c>
      <c r="RWK1" s="12" t="s">
        <v>1902</v>
      </c>
      <c r="RWL1" s="12" t="s">
        <v>2089</v>
      </c>
      <c r="RWM1" s="12" t="s">
        <v>2090</v>
      </c>
      <c r="RWN1" s="12" t="s">
        <v>2092</v>
      </c>
      <c r="RWO1" s="12" t="s">
        <v>3400</v>
      </c>
      <c r="RWP1" s="12" t="s">
        <v>75</v>
      </c>
      <c r="RWQ1" s="12" t="s">
        <v>126</v>
      </c>
      <c r="RWR1" s="12" t="s">
        <v>3402</v>
      </c>
      <c r="RWS1" s="12" t="s">
        <v>1902</v>
      </c>
      <c r="RWT1" s="12" t="s">
        <v>2089</v>
      </c>
      <c r="RWU1" s="12" t="s">
        <v>2090</v>
      </c>
      <c r="RWV1" s="12" t="s">
        <v>2092</v>
      </c>
      <c r="RWW1" s="12" t="s">
        <v>3400</v>
      </c>
      <c r="RWX1" s="12" t="s">
        <v>75</v>
      </c>
      <c r="RWY1" s="12" t="s">
        <v>126</v>
      </c>
      <c r="RWZ1" s="12" t="s">
        <v>3402</v>
      </c>
      <c r="RXA1" s="12" t="s">
        <v>1902</v>
      </c>
      <c r="RXB1" s="12" t="s">
        <v>2089</v>
      </c>
      <c r="RXC1" s="12" t="s">
        <v>2090</v>
      </c>
      <c r="RXD1" s="12" t="s">
        <v>2092</v>
      </c>
      <c r="RXE1" s="12" t="s">
        <v>3400</v>
      </c>
      <c r="RXF1" s="12" t="s">
        <v>75</v>
      </c>
      <c r="RXG1" s="12" t="s">
        <v>126</v>
      </c>
      <c r="RXH1" s="12" t="s">
        <v>3402</v>
      </c>
      <c r="RXI1" s="12" t="s">
        <v>1902</v>
      </c>
      <c r="RXJ1" s="12" t="s">
        <v>2089</v>
      </c>
      <c r="RXK1" s="12" t="s">
        <v>2090</v>
      </c>
      <c r="RXL1" s="12" t="s">
        <v>2092</v>
      </c>
      <c r="RXM1" s="12" t="s">
        <v>3400</v>
      </c>
      <c r="RXN1" s="12" t="s">
        <v>75</v>
      </c>
      <c r="RXO1" s="12" t="s">
        <v>126</v>
      </c>
      <c r="RXP1" s="12" t="s">
        <v>3402</v>
      </c>
      <c r="RXQ1" s="12" t="s">
        <v>1902</v>
      </c>
      <c r="RXR1" s="12" t="s">
        <v>2089</v>
      </c>
      <c r="RXS1" s="12" t="s">
        <v>2090</v>
      </c>
      <c r="RXT1" s="12" t="s">
        <v>2092</v>
      </c>
      <c r="RXU1" s="12" t="s">
        <v>3400</v>
      </c>
      <c r="RXV1" s="12" t="s">
        <v>75</v>
      </c>
      <c r="RXW1" s="12" t="s">
        <v>126</v>
      </c>
      <c r="RXX1" s="12" t="s">
        <v>3402</v>
      </c>
      <c r="RXY1" s="12" t="s">
        <v>1902</v>
      </c>
      <c r="RXZ1" s="12" t="s">
        <v>2089</v>
      </c>
      <c r="RYA1" s="12" t="s">
        <v>2090</v>
      </c>
      <c r="RYB1" s="12" t="s">
        <v>2092</v>
      </c>
      <c r="RYC1" s="12" t="s">
        <v>3400</v>
      </c>
      <c r="RYD1" s="12" t="s">
        <v>75</v>
      </c>
      <c r="RYE1" s="12" t="s">
        <v>126</v>
      </c>
      <c r="RYF1" s="12" t="s">
        <v>3402</v>
      </c>
      <c r="RYG1" s="12" t="s">
        <v>1902</v>
      </c>
      <c r="RYH1" s="12" t="s">
        <v>2089</v>
      </c>
      <c r="RYI1" s="12" t="s">
        <v>2090</v>
      </c>
      <c r="RYJ1" s="12" t="s">
        <v>2092</v>
      </c>
      <c r="RYK1" s="12" t="s">
        <v>3400</v>
      </c>
      <c r="RYL1" s="12" t="s">
        <v>75</v>
      </c>
      <c r="RYM1" s="12" t="s">
        <v>126</v>
      </c>
      <c r="RYN1" s="12" t="s">
        <v>3402</v>
      </c>
      <c r="RYO1" s="12" t="s">
        <v>1902</v>
      </c>
      <c r="RYP1" s="12" t="s">
        <v>2089</v>
      </c>
      <c r="RYQ1" s="12" t="s">
        <v>2090</v>
      </c>
      <c r="RYR1" s="12" t="s">
        <v>2092</v>
      </c>
      <c r="RYS1" s="12" t="s">
        <v>3400</v>
      </c>
      <c r="RYT1" s="12" t="s">
        <v>75</v>
      </c>
      <c r="RYU1" s="12" t="s">
        <v>126</v>
      </c>
      <c r="RYV1" s="12" t="s">
        <v>3402</v>
      </c>
      <c r="RYW1" s="12" t="s">
        <v>1902</v>
      </c>
      <c r="RYX1" s="12" t="s">
        <v>2089</v>
      </c>
      <c r="RYY1" s="12" t="s">
        <v>2090</v>
      </c>
      <c r="RYZ1" s="12" t="s">
        <v>2092</v>
      </c>
      <c r="RZA1" s="12" t="s">
        <v>3400</v>
      </c>
      <c r="RZB1" s="12" t="s">
        <v>75</v>
      </c>
      <c r="RZC1" s="12" t="s">
        <v>126</v>
      </c>
      <c r="RZD1" s="12" t="s">
        <v>3402</v>
      </c>
      <c r="RZE1" s="12" t="s">
        <v>1902</v>
      </c>
      <c r="RZF1" s="12" t="s">
        <v>2089</v>
      </c>
      <c r="RZG1" s="12" t="s">
        <v>2090</v>
      </c>
      <c r="RZH1" s="12" t="s">
        <v>2092</v>
      </c>
      <c r="RZI1" s="12" t="s">
        <v>3400</v>
      </c>
      <c r="RZJ1" s="12" t="s">
        <v>75</v>
      </c>
      <c r="RZK1" s="12" t="s">
        <v>126</v>
      </c>
      <c r="RZL1" s="12" t="s">
        <v>3402</v>
      </c>
      <c r="RZM1" s="12" t="s">
        <v>1902</v>
      </c>
      <c r="RZN1" s="12" t="s">
        <v>2089</v>
      </c>
      <c r="RZO1" s="12" t="s">
        <v>2090</v>
      </c>
      <c r="RZP1" s="12" t="s">
        <v>2092</v>
      </c>
      <c r="RZQ1" s="12" t="s">
        <v>3400</v>
      </c>
      <c r="RZR1" s="12" t="s">
        <v>75</v>
      </c>
      <c r="RZS1" s="12" t="s">
        <v>126</v>
      </c>
      <c r="RZT1" s="12" t="s">
        <v>3402</v>
      </c>
      <c r="RZU1" s="12" t="s">
        <v>1902</v>
      </c>
      <c r="RZV1" s="12" t="s">
        <v>2089</v>
      </c>
      <c r="RZW1" s="12" t="s">
        <v>2090</v>
      </c>
      <c r="RZX1" s="12" t="s">
        <v>2092</v>
      </c>
      <c r="RZY1" s="12" t="s">
        <v>3400</v>
      </c>
      <c r="RZZ1" s="12" t="s">
        <v>75</v>
      </c>
      <c r="SAA1" s="12" t="s">
        <v>126</v>
      </c>
      <c r="SAB1" s="12" t="s">
        <v>3402</v>
      </c>
      <c r="SAC1" s="12" t="s">
        <v>1902</v>
      </c>
      <c r="SAD1" s="12" t="s">
        <v>2089</v>
      </c>
      <c r="SAE1" s="12" t="s">
        <v>2090</v>
      </c>
      <c r="SAF1" s="12" t="s">
        <v>2092</v>
      </c>
      <c r="SAG1" s="12" t="s">
        <v>3400</v>
      </c>
      <c r="SAH1" s="12" t="s">
        <v>75</v>
      </c>
      <c r="SAI1" s="12" t="s">
        <v>126</v>
      </c>
      <c r="SAJ1" s="12" t="s">
        <v>3402</v>
      </c>
      <c r="SAK1" s="12" t="s">
        <v>1902</v>
      </c>
      <c r="SAL1" s="12" t="s">
        <v>2089</v>
      </c>
      <c r="SAM1" s="12" t="s">
        <v>2090</v>
      </c>
      <c r="SAN1" s="12" t="s">
        <v>2092</v>
      </c>
      <c r="SAO1" s="12" t="s">
        <v>3400</v>
      </c>
      <c r="SAP1" s="12" t="s">
        <v>75</v>
      </c>
      <c r="SAQ1" s="12" t="s">
        <v>126</v>
      </c>
      <c r="SAR1" s="12" t="s">
        <v>3402</v>
      </c>
      <c r="SAS1" s="12" t="s">
        <v>1902</v>
      </c>
      <c r="SAT1" s="12" t="s">
        <v>2089</v>
      </c>
      <c r="SAU1" s="12" t="s">
        <v>2090</v>
      </c>
      <c r="SAV1" s="12" t="s">
        <v>2092</v>
      </c>
      <c r="SAW1" s="12" t="s">
        <v>3400</v>
      </c>
      <c r="SAX1" s="12" t="s">
        <v>75</v>
      </c>
      <c r="SAY1" s="12" t="s">
        <v>126</v>
      </c>
      <c r="SAZ1" s="12" t="s">
        <v>3402</v>
      </c>
      <c r="SBA1" s="12" t="s">
        <v>1902</v>
      </c>
      <c r="SBB1" s="12" t="s">
        <v>2089</v>
      </c>
      <c r="SBC1" s="12" t="s">
        <v>2090</v>
      </c>
      <c r="SBD1" s="12" t="s">
        <v>2092</v>
      </c>
      <c r="SBE1" s="12" t="s">
        <v>3400</v>
      </c>
      <c r="SBF1" s="12" t="s">
        <v>75</v>
      </c>
      <c r="SBG1" s="12" t="s">
        <v>126</v>
      </c>
      <c r="SBH1" s="12" t="s">
        <v>3402</v>
      </c>
      <c r="SBI1" s="12" t="s">
        <v>1902</v>
      </c>
      <c r="SBJ1" s="12" t="s">
        <v>2089</v>
      </c>
      <c r="SBK1" s="12" t="s">
        <v>2090</v>
      </c>
      <c r="SBL1" s="12" t="s">
        <v>2092</v>
      </c>
      <c r="SBM1" s="12" t="s">
        <v>3400</v>
      </c>
      <c r="SBN1" s="12" t="s">
        <v>75</v>
      </c>
      <c r="SBO1" s="12" t="s">
        <v>126</v>
      </c>
      <c r="SBP1" s="12" t="s">
        <v>3402</v>
      </c>
      <c r="SBQ1" s="12" t="s">
        <v>1902</v>
      </c>
      <c r="SBR1" s="12" t="s">
        <v>2089</v>
      </c>
      <c r="SBS1" s="12" t="s">
        <v>2090</v>
      </c>
      <c r="SBT1" s="12" t="s">
        <v>2092</v>
      </c>
      <c r="SBU1" s="12" t="s">
        <v>3400</v>
      </c>
      <c r="SBV1" s="12" t="s">
        <v>75</v>
      </c>
      <c r="SBW1" s="12" t="s">
        <v>126</v>
      </c>
      <c r="SBX1" s="12" t="s">
        <v>3402</v>
      </c>
      <c r="SBY1" s="12" t="s">
        <v>1902</v>
      </c>
      <c r="SBZ1" s="12" t="s">
        <v>2089</v>
      </c>
      <c r="SCA1" s="12" t="s">
        <v>2090</v>
      </c>
      <c r="SCB1" s="12" t="s">
        <v>2092</v>
      </c>
      <c r="SCC1" s="12" t="s">
        <v>3400</v>
      </c>
      <c r="SCD1" s="12" t="s">
        <v>75</v>
      </c>
      <c r="SCE1" s="12" t="s">
        <v>126</v>
      </c>
      <c r="SCF1" s="12" t="s">
        <v>3402</v>
      </c>
      <c r="SCG1" s="12" t="s">
        <v>1902</v>
      </c>
      <c r="SCH1" s="12" t="s">
        <v>2089</v>
      </c>
      <c r="SCI1" s="12" t="s">
        <v>2090</v>
      </c>
      <c r="SCJ1" s="12" t="s">
        <v>2092</v>
      </c>
      <c r="SCK1" s="12" t="s">
        <v>3400</v>
      </c>
      <c r="SCL1" s="12" t="s">
        <v>75</v>
      </c>
      <c r="SCM1" s="12" t="s">
        <v>126</v>
      </c>
      <c r="SCN1" s="12" t="s">
        <v>3402</v>
      </c>
      <c r="SCO1" s="12" t="s">
        <v>1902</v>
      </c>
      <c r="SCP1" s="12" t="s">
        <v>2089</v>
      </c>
      <c r="SCQ1" s="12" t="s">
        <v>2090</v>
      </c>
      <c r="SCR1" s="12" t="s">
        <v>2092</v>
      </c>
      <c r="SCS1" s="12" t="s">
        <v>3400</v>
      </c>
      <c r="SCT1" s="12" t="s">
        <v>75</v>
      </c>
      <c r="SCU1" s="12" t="s">
        <v>126</v>
      </c>
      <c r="SCV1" s="12" t="s">
        <v>3402</v>
      </c>
      <c r="SCW1" s="12" t="s">
        <v>1902</v>
      </c>
      <c r="SCX1" s="12" t="s">
        <v>2089</v>
      </c>
      <c r="SCY1" s="12" t="s">
        <v>2090</v>
      </c>
      <c r="SCZ1" s="12" t="s">
        <v>2092</v>
      </c>
      <c r="SDA1" s="12" t="s">
        <v>3400</v>
      </c>
      <c r="SDB1" s="12" t="s">
        <v>75</v>
      </c>
      <c r="SDC1" s="12" t="s">
        <v>126</v>
      </c>
      <c r="SDD1" s="12" t="s">
        <v>3402</v>
      </c>
      <c r="SDE1" s="12" t="s">
        <v>1902</v>
      </c>
      <c r="SDF1" s="12" t="s">
        <v>2089</v>
      </c>
      <c r="SDG1" s="12" t="s">
        <v>2090</v>
      </c>
      <c r="SDH1" s="12" t="s">
        <v>2092</v>
      </c>
      <c r="SDI1" s="12" t="s">
        <v>3400</v>
      </c>
      <c r="SDJ1" s="12" t="s">
        <v>75</v>
      </c>
      <c r="SDK1" s="12" t="s">
        <v>126</v>
      </c>
      <c r="SDL1" s="12" t="s">
        <v>3402</v>
      </c>
      <c r="SDM1" s="12" t="s">
        <v>1902</v>
      </c>
      <c r="SDN1" s="12" t="s">
        <v>2089</v>
      </c>
      <c r="SDO1" s="12" t="s">
        <v>2090</v>
      </c>
      <c r="SDP1" s="12" t="s">
        <v>2092</v>
      </c>
      <c r="SDQ1" s="12" t="s">
        <v>3400</v>
      </c>
      <c r="SDR1" s="12" t="s">
        <v>75</v>
      </c>
      <c r="SDS1" s="12" t="s">
        <v>126</v>
      </c>
      <c r="SDT1" s="12" t="s">
        <v>3402</v>
      </c>
      <c r="SDU1" s="12" t="s">
        <v>1902</v>
      </c>
      <c r="SDV1" s="12" t="s">
        <v>2089</v>
      </c>
      <c r="SDW1" s="12" t="s">
        <v>2090</v>
      </c>
      <c r="SDX1" s="12" t="s">
        <v>2092</v>
      </c>
      <c r="SDY1" s="12" t="s">
        <v>3400</v>
      </c>
      <c r="SDZ1" s="12" t="s">
        <v>75</v>
      </c>
      <c r="SEA1" s="12" t="s">
        <v>126</v>
      </c>
      <c r="SEB1" s="12" t="s">
        <v>3402</v>
      </c>
      <c r="SEC1" s="12" t="s">
        <v>1902</v>
      </c>
      <c r="SED1" s="12" t="s">
        <v>2089</v>
      </c>
      <c r="SEE1" s="12" t="s">
        <v>2090</v>
      </c>
      <c r="SEF1" s="12" t="s">
        <v>2092</v>
      </c>
      <c r="SEG1" s="12" t="s">
        <v>3400</v>
      </c>
      <c r="SEH1" s="12" t="s">
        <v>75</v>
      </c>
      <c r="SEI1" s="12" t="s">
        <v>126</v>
      </c>
      <c r="SEJ1" s="12" t="s">
        <v>3402</v>
      </c>
      <c r="SEK1" s="12" t="s">
        <v>1902</v>
      </c>
      <c r="SEL1" s="12" t="s">
        <v>2089</v>
      </c>
      <c r="SEM1" s="12" t="s">
        <v>2090</v>
      </c>
      <c r="SEN1" s="12" t="s">
        <v>2092</v>
      </c>
      <c r="SEO1" s="12" t="s">
        <v>3400</v>
      </c>
      <c r="SEP1" s="12" t="s">
        <v>75</v>
      </c>
      <c r="SEQ1" s="12" t="s">
        <v>126</v>
      </c>
      <c r="SER1" s="12" t="s">
        <v>3402</v>
      </c>
      <c r="SES1" s="12" t="s">
        <v>1902</v>
      </c>
      <c r="SET1" s="12" t="s">
        <v>2089</v>
      </c>
      <c r="SEU1" s="12" t="s">
        <v>2090</v>
      </c>
      <c r="SEV1" s="12" t="s">
        <v>2092</v>
      </c>
      <c r="SEW1" s="12" t="s">
        <v>3400</v>
      </c>
      <c r="SEX1" s="12" t="s">
        <v>75</v>
      </c>
      <c r="SEY1" s="12" t="s">
        <v>126</v>
      </c>
      <c r="SEZ1" s="12" t="s">
        <v>3402</v>
      </c>
      <c r="SFA1" s="12" t="s">
        <v>1902</v>
      </c>
      <c r="SFB1" s="12" t="s">
        <v>2089</v>
      </c>
      <c r="SFC1" s="12" t="s">
        <v>2090</v>
      </c>
      <c r="SFD1" s="12" t="s">
        <v>2092</v>
      </c>
      <c r="SFE1" s="12" t="s">
        <v>3400</v>
      </c>
      <c r="SFF1" s="12" t="s">
        <v>75</v>
      </c>
      <c r="SFG1" s="12" t="s">
        <v>126</v>
      </c>
      <c r="SFH1" s="12" t="s">
        <v>3402</v>
      </c>
      <c r="SFI1" s="12" t="s">
        <v>1902</v>
      </c>
      <c r="SFJ1" s="12" t="s">
        <v>2089</v>
      </c>
      <c r="SFK1" s="12" t="s">
        <v>2090</v>
      </c>
      <c r="SFL1" s="12" t="s">
        <v>2092</v>
      </c>
      <c r="SFM1" s="12" t="s">
        <v>3400</v>
      </c>
      <c r="SFN1" s="12" t="s">
        <v>75</v>
      </c>
      <c r="SFO1" s="12" t="s">
        <v>126</v>
      </c>
      <c r="SFP1" s="12" t="s">
        <v>3402</v>
      </c>
      <c r="SFQ1" s="12" t="s">
        <v>1902</v>
      </c>
      <c r="SFR1" s="12" t="s">
        <v>2089</v>
      </c>
      <c r="SFS1" s="12" t="s">
        <v>2090</v>
      </c>
      <c r="SFT1" s="12" t="s">
        <v>2092</v>
      </c>
      <c r="SFU1" s="12" t="s">
        <v>3400</v>
      </c>
      <c r="SFV1" s="12" t="s">
        <v>75</v>
      </c>
      <c r="SFW1" s="12" t="s">
        <v>126</v>
      </c>
      <c r="SFX1" s="12" t="s">
        <v>3402</v>
      </c>
      <c r="SFY1" s="12" t="s">
        <v>1902</v>
      </c>
      <c r="SFZ1" s="12" t="s">
        <v>2089</v>
      </c>
      <c r="SGA1" s="12" t="s">
        <v>2090</v>
      </c>
      <c r="SGB1" s="12" t="s">
        <v>2092</v>
      </c>
      <c r="SGC1" s="12" t="s">
        <v>3400</v>
      </c>
      <c r="SGD1" s="12" t="s">
        <v>75</v>
      </c>
      <c r="SGE1" s="12" t="s">
        <v>126</v>
      </c>
      <c r="SGF1" s="12" t="s">
        <v>3402</v>
      </c>
      <c r="SGG1" s="12" t="s">
        <v>1902</v>
      </c>
      <c r="SGH1" s="12" t="s">
        <v>2089</v>
      </c>
      <c r="SGI1" s="12" t="s">
        <v>2090</v>
      </c>
      <c r="SGJ1" s="12" t="s">
        <v>2092</v>
      </c>
      <c r="SGK1" s="12" t="s">
        <v>3400</v>
      </c>
      <c r="SGL1" s="12" t="s">
        <v>75</v>
      </c>
      <c r="SGM1" s="12" t="s">
        <v>126</v>
      </c>
      <c r="SGN1" s="12" t="s">
        <v>3402</v>
      </c>
      <c r="SGO1" s="12" t="s">
        <v>1902</v>
      </c>
      <c r="SGP1" s="12" t="s">
        <v>2089</v>
      </c>
      <c r="SGQ1" s="12" t="s">
        <v>2090</v>
      </c>
      <c r="SGR1" s="12" t="s">
        <v>2092</v>
      </c>
      <c r="SGS1" s="12" t="s">
        <v>3400</v>
      </c>
      <c r="SGT1" s="12" t="s">
        <v>75</v>
      </c>
      <c r="SGU1" s="12" t="s">
        <v>126</v>
      </c>
      <c r="SGV1" s="12" t="s">
        <v>3402</v>
      </c>
      <c r="SGW1" s="12" t="s">
        <v>1902</v>
      </c>
      <c r="SGX1" s="12" t="s">
        <v>2089</v>
      </c>
      <c r="SGY1" s="12" t="s">
        <v>2090</v>
      </c>
      <c r="SGZ1" s="12" t="s">
        <v>2092</v>
      </c>
      <c r="SHA1" s="12" t="s">
        <v>3400</v>
      </c>
      <c r="SHB1" s="12" t="s">
        <v>75</v>
      </c>
      <c r="SHC1" s="12" t="s">
        <v>126</v>
      </c>
      <c r="SHD1" s="12" t="s">
        <v>3402</v>
      </c>
      <c r="SHE1" s="12" t="s">
        <v>1902</v>
      </c>
      <c r="SHF1" s="12" t="s">
        <v>2089</v>
      </c>
      <c r="SHG1" s="12" t="s">
        <v>2090</v>
      </c>
      <c r="SHH1" s="12" t="s">
        <v>2092</v>
      </c>
      <c r="SHI1" s="12" t="s">
        <v>3400</v>
      </c>
      <c r="SHJ1" s="12" t="s">
        <v>75</v>
      </c>
      <c r="SHK1" s="12" t="s">
        <v>126</v>
      </c>
      <c r="SHL1" s="12" t="s">
        <v>3402</v>
      </c>
      <c r="SHM1" s="12" t="s">
        <v>1902</v>
      </c>
      <c r="SHN1" s="12" t="s">
        <v>2089</v>
      </c>
      <c r="SHO1" s="12" t="s">
        <v>2090</v>
      </c>
      <c r="SHP1" s="12" t="s">
        <v>2092</v>
      </c>
      <c r="SHQ1" s="12" t="s">
        <v>3400</v>
      </c>
      <c r="SHR1" s="12" t="s">
        <v>75</v>
      </c>
      <c r="SHS1" s="12" t="s">
        <v>126</v>
      </c>
      <c r="SHT1" s="12" t="s">
        <v>3402</v>
      </c>
      <c r="SHU1" s="12" t="s">
        <v>1902</v>
      </c>
      <c r="SHV1" s="12" t="s">
        <v>2089</v>
      </c>
      <c r="SHW1" s="12" t="s">
        <v>2090</v>
      </c>
      <c r="SHX1" s="12" t="s">
        <v>2092</v>
      </c>
      <c r="SHY1" s="12" t="s">
        <v>3400</v>
      </c>
      <c r="SHZ1" s="12" t="s">
        <v>75</v>
      </c>
      <c r="SIA1" s="12" t="s">
        <v>126</v>
      </c>
      <c r="SIB1" s="12" t="s">
        <v>3402</v>
      </c>
      <c r="SIC1" s="12" t="s">
        <v>1902</v>
      </c>
      <c r="SID1" s="12" t="s">
        <v>2089</v>
      </c>
      <c r="SIE1" s="12" t="s">
        <v>2090</v>
      </c>
      <c r="SIF1" s="12" t="s">
        <v>2092</v>
      </c>
      <c r="SIG1" s="12" t="s">
        <v>3400</v>
      </c>
      <c r="SIH1" s="12" t="s">
        <v>75</v>
      </c>
      <c r="SII1" s="12" t="s">
        <v>126</v>
      </c>
      <c r="SIJ1" s="12" t="s">
        <v>3402</v>
      </c>
      <c r="SIK1" s="12" t="s">
        <v>1902</v>
      </c>
      <c r="SIL1" s="12" t="s">
        <v>2089</v>
      </c>
      <c r="SIM1" s="12" t="s">
        <v>2090</v>
      </c>
      <c r="SIN1" s="12" t="s">
        <v>2092</v>
      </c>
      <c r="SIO1" s="12" t="s">
        <v>3400</v>
      </c>
      <c r="SIP1" s="12" t="s">
        <v>75</v>
      </c>
      <c r="SIQ1" s="12" t="s">
        <v>126</v>
      </c>
      <c r="SIR1" s="12" t="s">
        <v>3402</v>
      </c>
      <c r="SIS1" s="12" t="s">
        <v>1902</v>
      </c>
      <c r="SIT1" s="12" t="s">
        <v>2089</v>
      </c>
      <c r="SIU1" s="12" t="s">
        <v>2090</v>
      </c>
      <c r="SIV1" s="12" t="s">
        <v>2092</v>
      </c>
      <c r="SIW1" s="12" t="s">
        <v>3400</v>
      </c>
      <c r="SIX1" s="12" t="s">
        <v>75</v>
      </c>
      <c r="SIY1" s="12" t="s">
        <v>126</v>
      </c>
      <c r="SIZ1" s="12" t="s">
        <v>3402</v>
      </c>
      <c r="SJA1" s="12" t="s">
        <v>1902</v>
      </c>
      <c r="SJB1" s="12" t="s">
        <v>2089</v>
      </c>
      <c r="SJC1" s="12" t="s">
        <v>2090</v>
      </c>
      <c r="SJD1" s="12" t="s">
        <v>2092</v>
      </c>
      <c r="SJE1" s="12" t="s">
        <v>3400</v>
      </c>
      <c r="SJF1" s="12" t="s">
        <v>75</v>
      </c>
      <c r="SJG1" s="12" t="s">
        <v>126</v>
      </c>
      <c r="SJH1" s="12" t="s">
        <v>3402</v>
      </c>
      <c r="SJI1" s="12" t="s">
        <v>1902</v>
      </c>
      <c r="SJJ1" s="12" t="s">
        <v>2089</v>
      </c>
      <c r="SJK1" s="12" t="s">
        <v>2090</v>
      </c>
      <c r="SJL1" s="12" t="s">
        <v>2092</v>
      </c>
      <c r="SJM1" s="12" t="s">
        <v>3400</v>
      </c>
      <c r="SJN1" s="12" t="s">
        <v>75</v>
      </c>
      <c r="SJO1" s="12" t="s">
        <v>126</v>
      </c>
      <c r="SJP1" s="12" t="s">
        <v>3402</v>
      </c>
      <c r="SJQ1" s="12" t="s">
        <v>1902</v>
      </c>
      <c r="SJR1" s="12" t="s">
        <v>2089</v>
      </c>
      <c r="SJS1" s="12" t="s">
        <v>2090</v>
      </c>
      <c r="SJT1" s="12" t="s">
        <v>2092</v>
      </c>
      <c r="SJU1" s="12" t="s">
        <v>3400</v>
      </c>
      <c r="SJV1" s="12" t="s">
        <v>75</v>
      </c>
      <c r="SJW1" s="12" t="s">
        <v>126</v>
      </c>
      <c r="SJX1" s="12" t="s">
        <v>3402</v>
      </c>
      <c r="SJY1" s="12" t="s">
        <v>1902</v>
      </c>
      <c r="SJZ1" s="12" t="s">
        <v>2089</v>
      </c>
      <c r="SKA1" s="12" t="s">
        <v>2090</v>
      </c>
      <c r="SKB1" s="12" t="s">
        <v>2092</v>
      </c>
      <c r="SKC1" s="12" t="s">
        <v>3400</v>
      </c>
      <c r="SKD1" s="12" t="s">
        <v>75</v>
      </c>
      <c r="SKE1" s="12" t="s">
        <v>126</v>
      </c>
      <c r="SKF1" s="12" t="s">
        <v>3402</v>
      </c>
      <c r="SKG1" s="12" t="s">
        <v>1902</v>
      </c>
      <c r="SKH1" s="12" t="s">
        <v>2089</v>
      </c>
      <c r="SKI1" s="12" t="s">
        <v>2090</v>
      </c>
      <c r="SKJ1" s="12" t="s">
        <v>2092</v>
      </c>
      <c r="SKK1" s="12" t="s">
        <v>3400</v>
      </c>
      <c r="SKL1" s="12" t="s">
        <v>75</v>
      </c>
      <c r="SKM1" s="12" t="s">
        <v>126</v>
      </c>
      <c r="SKN1" s="12" t="s">
        <v>3402</v>
      </c>
      <c r="SKO1" s="12" t="s">
        <v>1902</v>
      </c>
      <c r="SKP1" s="12" t="s">
        <v>2089</v>
      </c>
      <c r="SKQ1" s="12" t="s">
        <v>2090</v>
      </c>
      <c r="SKR1" s="12" t="s">
        <v>2092</v>
      </c>
      <c r="SKS1" s="12" t="s">
        <v>3400</v>
      </c>
      <c r="SKT1" s="12" t="s">
        <v>75</v>
      </c>
      <c r="SKU1" s="12" t="s">
        <v>126</v>
      </c>
      <c r="SKV1" s="12" t="s">
        <v>3402</v>
      </c>
      <c r="SKW1" s="12" t="s">
        <v>1902</v>
      </c>
      <c r="SKX1" s="12" t="s">
        <v>2089</v>
      </c>
      <c r="SKY1" s="12" t="s">
        <v>2090</v>
      </c>
      <c r="SKZ1" s="12" t="s">
        <v>2092</v>
      </c>
      <c r="SLA1" s="12" t="s">
        <v>3400</v>
      </c>
      <c r="SLB1" s="12" t="s">
        <v>75</v>
      </c>
      <c r="SLC1" s="12" t="s">
        <v>126</v>
      </c>
      <c r="SLD1" s="12" t="s">
        <v>3402</v>
      </c>
      <c r="SLE1" s="12" t="s">
        <v>1902</v>
      </c>
      <c r="SLF1" s="12" t="s">
        <v>2089</v>
      </c>
      <c r="SLG1" s="12" t="s">
        <v>2090</v>
      </c>
      <c r="SLH1" s="12" t="s">
        <v>2092</v>
      </c>
      <c r="SLI1" s="12" t="s">
        <v>3400</v>
      </c>
      <c r="SLJ1" s="12" t="s">
        <v>75</v>
      </c>
      <c r="SLK1" s="12" t="s">
        <v>126</v>
      </c>
      <c r="SLL1" s="12" t="s">
        <v>3402</v>
      </c>
      <c r="SLM1" s="12" t="s">
        <v>1902</v>
      </c>
      <c r="SLN1" s="12" t="s">
        <v>2089</v>
      </c>
      <c r="SLO1" s="12" t="s">
        <v>2090</v>
      </c>
      <c r="SLP1" s="12" t="s">
        <v>2092</v>
      </c>
      <c r="SLQ1" s="12" t="s">
        <v>3400</v>
      </c>
      <c r="SLR1" s="12" t="s">
        <v>75</v>
      </c>
      <c r="SLS1" s="12" t="s">
        <v>126</v>
      </c>
      <c r="SLT1" s="12" t="s">
        <v>3402</v>
      </c>
      <c r="SLU1" s="12" t="s">
        <v>1902</v>
      </c>
      <c r="SLV1" s="12" t="s">
        <v>2089</v>
      </c>
      <c r="SLW1" s="12" t="s">
        <v>2090</v>
      </c>
      <c r="SLX1" s="12" t="s">
        <v>2092</v>
      </c>
      <c r="SLY1" s="12" t="s">
        <v>3400</v>
      </c>
      <c r="SLZ1" s="12" t="s">
        <v>75</v>
      </c>
      <c r="SMA1" s="12" t="s">
        <v>126</v>
      </c>
      <c r="SMB1" s="12" t="s">
        <v>3402</v>
      </c>
      <c r="SMC1" s="12" t="s">
        <v>1902</v>
      </c>
      <c r="SMD1" s="12" t="s">
        <v>2089</v>
      </c>
      <c r="SME1" s="12" t="s">
        <v>2090</v>
      </c>
      <c r="SMF1" s="12" t="s">
        <v>2092</v>
      </c>
      <c r="SMG1" s="12" t="s">
        <v>3400</v>
      </c>
      <c r="SMH1" s="12" t="s">
        <v>75</v>
      </c>
      <c r="SMI1" s="12" t="s">
        <v>126</v>
      </c>
      <c r="SMJ1" s="12" t="s">
        <v>3402</v>
      </c>
      <c r="SMK1" s="12" t="s">
        <v>1902</v>
      </c>
      <c r="SML1" s="12" t="s">
        <v>2089</v>
      </c>
      <c r="SMM1" s="12" t="s">
        <v>2090</v>
      </c>
      <c r="SMN1" s="12" t="s">
        <v>2092</v>
      </c>
      <c r="SMO1" s="12" t="s">
        <v>3400</v>
      </c>
      <c r="SMP1" s="12" t="s">
        <v>75</v>
      </c>
      <c r="SMQ1" s="12" t="s">
        <v>126</v>
      </c>
      <c r="SMR1" s="12" t="s">
        <v>3402</v>
      </c>
      <c r="SMS1" s="12" t="s">
        <v>1902</v>
      </c>
      <c r="SMT1" s="12" t="s">
        <v>2089</v>
      </c>
      <c r="SMU1" s="12" t="s">
        <v>2090</v>
      </c>
      <c r="SMV1" s="12" t="s">
        <v>2092</v>
      </c>
      <c r="SMW1" s="12" t="s">
        <v>3400</v>
      </c>
      <c r="SMX1" s="12" t="s">
        <v>75</v>
      </c>
      <c r="SMY1" s="12" t="s">
        <v>126</v>
      </c>
      <c r="SMZ1" s="12" t="s">
        <v>3402</v>
      </c>
      <c r="SNA1" s="12" t="s">
        <v>1902</v>
      </c>
      <c r="SNB1" s="12" t="s">
        <v>2089</v>
      </c>
      <c r="SNC1" s="12" t="s">
        <v>2090</v>
      </c>
      <c r="SND1" s="12" t="s">
        <v>2092</v>
      </c>
      <c r="SNE1" s="12" t="s">
        <v>3400</v>
      </c>
      <c r="SNF1" s="12" t="s">
        <v>75</v>
      </c>
      <c r="SNG1" s="12" t="s">
        <v>126</v>
      </c>
      <c r="SNH1" s="12" t="s">
        <v>3402</v>
      </c>
      <c r="SNI1" s="12" t="s">
        <v>1902</v>
      </c>
      <c r="SNJ1" s="12" t="s">
        <v>2089</v>
      </c>
      <c r="SNK1" s="12" t="s">
        <v>2090</v>
      </c>
      <c r="SNL1" s="12" t="s">
        <v>2092</v>
      </c>
      <c r="SNM1" s="12" t="s">
        <v>3400</v>
      </c>
      <c r="SNN1" s="12" t="s">
        <v>75</v>
      </c>
      <c r="SNO1" s="12" t="s">
        <v>126</v>
      </c>
      <c r="SNP1" s="12" t="s">
        <v>3402</v>
      </c>
      <c r="SNQ1" s="12" t="s">
        <v>1902</v>
      </c>
      <c r="SNR1" s="12" t="s">
        <v>2089</v>
      </c>
      <c r="SNS1" s="12" t="s">
        <v>2090</v>
      </c>
      <c r="SNT1" s="12" t="s">
        <v>2092</v>
      </c>
      <c r="SNU1" s="12" t="s">
        <v>3400</v>
      </c>
      <c r="SNV1" s="12" t="s">
        <v>75</v>
      </c>
      <c r="SNW1" s="12" t="s">
        <v>126</v>
      </c>
      <c r="SNX1" s="12" t="s">
        <v>3402</v>
      </c>
      <c r="SNY1" s="12" t="s">
        <v>1902</v>
      </c>
      <c r="SNZ1" s="12" t="s">
        <v>2089</v>
      </c>
      <c r="SOA1" s="12" t="s">
        <v>2090</v>
      </c>
      <c r="SOB1" s="12" t="s">
        <v>2092</v>
      </c>
      <c r="SOC1" s="12" t="s">
        <v>3400</v>
      </c>
      <c r="SOD1" s="12" t="s">
        <v>75</v>
      </c>
      <c r="SOE1" s="12" t="s">
        <v>126</v>
      </c>
      <c r="SOF1" s="12" t="s">
        <v>3402</v>
      </c>
      <c r="SOG1" s="12" t="s">
        <v>1902</v>
      </c>
      <c r="SOH1" s="12" t="s">
        <v>2089</v>
      </c>
      <c r="SOI1" s="12" t="s">
        <v>2090</v>
      </c>
      <c r="SOJ1" s="12" t="s">
        <v>2092</v>
      </c>
      <c r="SOK1" s="12" t="s">
        <v>3400</v>
      </c>
      <c r="SOL1" s="12" t="s">
        <v>75</v>
      </c>
      <c r="SOM1" s="12" t="s">
        <v>126</v>
      </c>
      <c r="SON1" s="12" t="s">
        <v>3402</v>
      </c>
      <c r="SOO1" s="12" t="s">
        <v>1902</v>
      </c>
      <c r="SOP1" s="12" t="s">
        <v>2089</v>
      </c>
      <c r="SOQ1" s="12" t="s">
        <v>2090</v>
      </c>
      <c r="SOR1" s="12" t="s">
        <v>2092</v>
      </c>
      <c r="SOS1" s="12" t="s">
        <v>3400</v>
      </c>
      <c r="SOT1" s="12" t="s">
        <v>75</v>
      </c>
      <c r="SOU1" s="12" t="s">
        <v>126</v>
      </c>
      <c r="SOV1" s="12" t="s">
        <v>3402</v>
      </c>
      <c r="SOW1" s="12" t="s">
        <v>1902</v>
      </c>
      <c r="SOX1" s="12" t="s">
        <v>2089</v>
      </c>
      <c r="SOY1" s="12" t="s">
        <v>2090</v>
      </c>
      <c r="SOZ1" s="12" t="s">
        <v>2092</v>
      </c>
      <c r="SPA1" s="12" t="s">
        <v>3400</v>
      </c>
      <c r="SPB1" s="12" t="s">
        <v>75</v>
      </c>
      <c r="SPC1" s="12" t="s">
        <v>126</v>
      </c>
      <c r="SPD1" s="12" t="s">
        <v>3402</v>
      </c>
      <c r="SPE1" s="12" t="s">
        <v>1902</v>
      </c>
      <c r="SPF1" s="12" t="s">
        <v>2089</v>
      </c>
      <c r="SPG1" s="12" t="s">
        <v>2090</v>
      </c>
      <c r="SPH1" s="12" t="s">
        <v>2092</v>
      </c>
      <c r="SPI1" s="12" t="s">
        <v>3400</v>
      </c>
      <c r="SPJ1" s="12" t="s">
        <v>75</v>
      </c>
      <c r="SPK1" s="12" t="s">
        <v>126</v>
      </c>
      <c r="SPL1" s="12" t="s">
        <v>3402</v>
      </c>
      <c r="SPM1" s="12" t="s">
        <v>1902</v>
      </c>
      <c r="SPN1" s="12" t="s">
        <v>2089</v>
      </c>
      <c r="SPO1" s="12" t="s">
        <v>2090</v>
      </c>
      <c r="SPP1" s="12" t="s">
        <v>2092</v>
      </c>
      <c r="SPQ1" s="12" t="s">
        <v>3400</v>
      </c>
      <c r="SPR1" s="12" t="s">
        <v>75</v>
      </c>
      <c r="SPS1" s="12" t="s">
        <v>126</v>
      </c>
      <c r="SPT1" s="12" t="s">
        <v>3402</v>
      </c>
      <c r="SPU1" s="12" t="s">
        <v>1902</v>
      </c>
      <c r="SPV1" s="12" t="s">
        <v>2089</v>
      </c>
      <c r="SPW1" s="12" t="s">
        <v>2090</v>
      </c>
      <c r="SPX1" s="12" t="s">
        <v>2092</v>
      </c>
      <c r="SPY1" s="12" t="s">
        <v>3400</v>
      </c>
      <c r="SPZ1" s="12" t="s">
        <v>75</v>
      </c>
      <c r="SQA1" s="12" t="s">
        <v>126</v>
      </c>
      <c r="SQB1" s="12" t="s">
        <v>3402</v>
      </c>
      <c r="SQC1" s="12" t="s">
        <v>1902</v>
      </c>
      <c r="SQD1" s="12" t="s">
        <v>2089</v>
      </c>
      <c r="SQE1" s="12" t="s">
        <v>2090</v>
      </c>
      <c r="SQF1" s="12" t="s">
        <v>2092</v>
      </c>
      <c r="SQG1" s="12" t="s">
        <v>3400</v>
      </c>
      <c r="SQH1" s="12" t="s">
        <v>75</v>
      </c>
      <c r="SQI1" s="12" t="s">
        <v>126</v>
      </c>
      <c r="SQJ1" s="12" t="s">
        <v>3402</v>
      </c>
      <c r="SQK1" s="12" t="s">
        <v>1902</v>
      </c>
      <c r="SQL1" s="12" t="s">
        <v>2089</v>
      </c>
      <c r="SQM1" s="12" t="s">
        <v>2090</v>
      </c>
      <c r="SQN1" s="12" t="s">
        <v>2092</v>
      </c>
      <c r="SQO1" s="12" t="s">
        <v>3400</v>
      </c>
      <c r="SQP1" s="12" t="s">
        <v>75</v>
      </c>
      <c r="SQQ1" s="12" t="s">
        <v>126</v>
      </c>
      <c r="SQR1" s="12" t="s">
        <v>3402</v>
      </c>
      <c r="SQS1" s="12" t="s">
        <v>1902</v>
      </c>
      <c r="SQT1" s="12" t="s">
        <v>2089</v>
      </c>
      <c r="SQU1" s="12" t="s">
        <v>2090</v>
      </c>
      <c r="SQV1" s="12" t="s">
        <v>2092</v>
      </c>
      <c r="SQW1" s="12" t="s">
        <v>3400</v>
      </c>
      <c r="SQX1" s="12" t="s">
        <v>75</v>
      </c>
      <c r="SQY1" s="12" t="s">
        <v>126</v>
      </c>
      <c r="SQZ1" s="12" t="s">
        <v>3402</v>
      </c>
      <c r="SRA1" s="12" t="s">
        <v>1902</v>
      </c>
      <c r="SRB1" s="12" t="s">
        <v>2089</v>
      </c>
      <c r="SRC1" s="12" t="s">
        <v>2090</v>
      </c>
      <c r="SRD1" s="12" t="s">
        <v>2092</v>
      </c>
      <c r="SRE1" s="12" t="s">
        <v>3400</v>
      </c>
      <c r="SRF1" s="12" t="s">
        <v>75</v>
      </c>
      <c r="SRG1" s="12" t="s">
        <v>126</v>
      </c>
      <c r="SRH1" s="12" t="s">
        <v>3402</v>
      </c>
      <c r="SRI1" s="12" t="s">
        <v>1902</v>
      </c>
      <c r="SRJ1" s="12" t="s">
        <v>2089</v>
      </c>
      <c r="SRK1" s="12" t="s">
        <v>2090</v>
      </c>
      <c r="SRL1" s="12" t="s">
        <v>2092</v>
      </c>
      <c r="SRM1" s="12" t="s">
        <v>3400</v>
      </c>
      <c r="SRN1" s="12" t="s">
        <v>75</v>
      </c>
      <c r="SRO1" s="12" t="s">
        <v>126</v>
      </c>
      <c r="SRP1" s="12" t="s">
        <v>3402</v>
      </c>
      <c r="SRQ1" s="12" t="s">
        <v>1902</v>
      </c>
      <c r="SRR1" s="12" t="s">
        <v>2089</v>
      </c>
      <c r="SRS1" s="12" t="s">
        <v>2090</v>
      </c>
      <c r="SRT1" s="12" t="s">
        <v>2092</v>
      </c>
      <c r="SRU1" s="12" t="s">
        <v>3400</v>
      </c>
      <c r="SRV1" s="12" t="s">
        <v>75</v>
      </c>
      <c r="SRW1" s="12" t="s">
        <v>126</v>
      </c>
      <c r="SRX1" s="12" t="s">
        <v>3402</v>
      </c>
      <c r="SRY1" s="12" t="s">
        <v>1902</v>
      </c>
      <c r="SRZ1" s="12" t="s">
        <v>2089</v>
      </c>
      <c r="SSA1" s="12" t="s">
        <v>2090</v>
      </c>
      <c r="SSB1" s="12" t="s">
        <v>2092</v>
      </c>
      <c r="SSC1" s="12" t="s">
        <v>3400</v>
      </c>
      <c r="SSD1" s="12" t="s">
        <v>75</v>
      </c>
      <c r="SSE1" s="12" t="s">
        <v>126</v>
      </c>
      <c r="SSF1" s="12" t="s">
        <v>3402</v>
      </c>
      <c r="SSG1" s="12" t="s">
        <v>1902</v>
      </c>
      <c r="SSH1" s="12" t="s">
        <v>2089</v>
      </c>
      <c r="SSI1" s="12" t="s">
        <v>2090</v>
      </c>
      <c r="SSJ1" s="12" t="s">
        <v>2092</v>
      </c>
      <c r="SSK1" s="12" t="s">
        <v>3400</v>
      </c>
      <c r="SSL1" s="12" t="s">
        <v>75</v>
      </c>
      <c r="SSM1" s="12" t="s">
        <v>126</v>
      </c>
      <c r="SSN1" s="12" t="s">
        <v>3402</v>
      </c>
      <c r="SSO1" s="12" t="s">
        <v>1902</v>
      </c>
      <c r="SSP1" s="12" t="s">
        <v>2089</v>
      </c>
      <c r="SSQ1" s="12" t="s">
        <v>2090</v>
      </c>
      <c r="SSR1" s="12" t="s">
        <v>2092</v>
      </c>
      <c r="SSS1" s="12" t="s">
        <v>3400</v>
      </c>
      <c r="SST1" s="12" t="s">
        <v>75</v>
      </c>
      <c r="SSU1" s="12" t="s">
        <v>126</v>
      </c>
      <c r="SSV1" s="12" t="s">
        <v>3402</v>
      </c>
      <c r="SSW1" s="12" t="s">
        <v>1902</v>
      </c>
      <c r="SSX1" s="12" t="s">
        <v>2089</v>
      </c>
      <c r="SSY1" s="12" t="s">
        <v>2090</v>
      </c>
      <c r="SSZ1" s="12" t="s">
        <v>2092</v>
      </c>
      <c r="STA1" s="12" t="s">
        <v>3400</v>
      </c>
      <c r="STB1" s="12" t="s">
        <v>75</v>
      </c>
      <c r="STC1" s="12" t="s">
        <v>126</v>
      </c>
      <c r="STD1" s="12" t="s">
        <v>3402</v>
      </c>
      <c r="STE1" s="12" t="s">
        <v>1902</v>
      </c>
      <c r="STF1" s="12" t="s">
        <v>2089</v>
      </c>
      <c r="STG1" s="12" t="s">
        <v>2090</v>
      </c>
      <c r="STH1" s="12" t="s">
        <v>2092</v>
      </c>
      <c r="STI1" s="12" t="s">
        <v>3400</v>
      </c>
      <c r="STJ1" s="12" t="s">
        <v>75</v>
      </c>
      <c r="STK1" s="12" t="s">
        <v>126</v>
      </c>
      <c r="STL1" s="12" t="s">
        <v>3402</v>
      </c>
      <c r="STM1" s="12" t="s">
        <v>1902</v>
      </c>
      <c r="STN1" s="12" t="s">
        <v>2089</v>
      </c>
      <c r="STO1" s="12" t="s">
        <v>2090</v>
      </c>
      <c r="STP1" s="12" t="s">
        <v>2092</v>
      </c>
      <c r="STQ1" s="12" t="s">
        <v>3400</v>
      </c>
      <c r="STR1" s="12" t="s">
        <v>75</v>
      </c>
      <c r="STS1" s="12" t="s">
        <v>126</v>
      </c>
      <c r="STT1" s="12" t="s">
        <v>3402</v>
      </c>
      <c r="STU1" s="12" t="s">
        <v>1902</v>
      </c>
      <c r="STV1" s="12" t="s">
        <v>2089</v>
      </c>
      <c r="STW1" s="12" t="s">
        <v>2090</v>
      </c>
      <c r="STX1" s="12" t="s">
        <v>2092</v>
      </c>
      <c r="STY1" s="12" t="s">
        <v>3400</v>
      </c>
      <c r="STZ1" s="12" t="s">
        <v>75</v>
      </c>
      <c r="SUA1" s="12" t="s">
        <v>126</v>
      </c>
      <c r="SUB1" s="12" t="s">
        <v>3402</v>
      </c>
      <c r="SUC1" s="12" t="s">
        <v>1902</v>
      </c>
      <c r="SUD1" s="12" t="s">
        <v>2089</v>
      </c>
      <c r="SUE1" s="12" t="s">
        <v>2090</v>
      </c>
      <c r="SUF1" s="12" t="s">
        <v>2092</v>
      </c>
      <c r="SUG1" s="12" t="s">
        <v>3400</v>
      </c>
      <c r="SUH1" s="12" t="s">
        <v>75</v>
      </c>
      <c r="SUI1" s="12" t="s">
        <v>126</v>
      </c>
      <c r="SUJ1" s="12" t="s">
        <v>3402</v>
      </c>
      <c r="SUK1" s="12" t="s">
        <v>1902</v>
      </c>
      <c r="SUL1" s="12" t="s">
        <v>2089</v>
      </c>
      <c r="SUM1" s="12" t="s">
        <v>2090</v>
      </c>
      <c r="SUN1" s="12" t="s">
        <v>2092</v>
      </c>
      <c r="SUO1" s="12" t="s">
        <v>3400</v>
      </c>
      <c r="SUP1" s="12" t="s">
        <v>75</v>
      </c>
      <c r="SUQ1" s="12" t="s">
        <v>126</v>
      </c>
      <c r="SUR1" s="12" t="s">
        <v>3402</v>
      </c>
      <c r="SUS1" s="12" t="s">
        <v>1902</v>
      </c>
      <c r="SUT1" s="12" t="s">
        <v>2089</v>
      </c>
      <c r="SUU1" s="12" t="s">
        <v>2090</v>
      </c>
      <c r="SUV1" s="12" t="s">
        <v>2092</v>
      </c>
      <c r="SUW1" s="12" t="s">
        <v>3400</v>
      </c>
      <c r="SUX1" s="12" t="s">
        <v>75</v>
      </c>
      <c r="SUY1" s="12" t="s">
        <v>126</v>
      </c>
      <c r="SUZ1" s="12" t="s">
        <v>3402</v>
      </c>
      <c r="SVA1" s="12" t="s">
        <v>1902</v>
      </c>
      <c r="SVB1" s="12" t="s">
        <v>2089</v>
      </c>
      <c r="SVC1" s="12" t="s">
        <v>2090</v>
      </c>
      <c r="SVD1" s="12" t="s">
        <v>2092</v>
      </c>
      <c r="SVE1" s="12" t="s">
        <v>3400</v>
      </c>
      <c r="SVF1" s="12" t="s">
        <v>75</v>
      </c>
      <c r="SVG1" s="12" t="s">
        <v>126</v>
      </c>
      <c r="SVH1" s="12" t="s">
        <v>3402</v>
      </c>
      <c r="SVI1" s="12" t="s">
        <v>1902</v>
      </c>
      <c r="SVJ1" s="12" t="s">
        <v>2089</v>
      </c>
      <c r="SVK1" s="12" t="s">
        <v>2090</v>
      </c>
      <c r="SVL1" s="12" t="s">
        <v>2092</v>
      </c>
      <c r="SVM1" s="12" t="s">
        <v>3400</v>
      </c>
      <c r="SVN1" s="12" t="s">
        <v>75</v>
      </c>
      <c r="SVO1" s="12" t="s">
        <v>126</v>
      </c>
      <c r="SVP1" s="12" t="s">
        <v>3402</v>
      </c>
      <c r="SVQ1" s="12" t="s">
        <v>1902</v>
      </c>
      <c r="SVR1" s="12" t="s">
        <v>2089</v>
      </c>
      <c r="SVS1" s="12" t="s">
        <v>2090</v>
      </c>
      <c r="SVT1" s="12" t="s">
        <v>2092</v>
      </c>
      <c r="SVU1" s="12" t="s">
        <v>3400</v>
      </c>
      <c r="SVV1" s="12" t="s">
        <v>75</v>
      </c>
      <c r="SVW1" s="12" t="s">
        <v>126</v>
      </c>
      <c r="SVX1" s="12" t="s">
        <v>3402</v>
      </c>
      <c r="SVY1" s="12" t="s">
        <v>1902</v>
      </c>
      <c r="SVZ1" s="12" t="s">
        <v>2089</v>
      </c>
      <c r="SWA1" s="12" t="s">
        <v>2090</v>
      </c>
      <c r="SWB1" s="12" t="s">
        <v>2092</v>
      </c>
      <c r="SWC1" s="12" t="s">
        <v>3400</v>
      </c>
      <c r="SWD1" s="12" t="s">
        <v>75</v>
      </c>
      <c r="SWE1" s="12" t="s">
        <v>126</v>
      </c>
      <c r="SWF1" s="12" t="s">
        <v>3402</v>
      </c>
      <c r="SWG1" s="12" t="s">
        <v>1902</v>
      </c>
      <c r="SWH1" s="12" t="s">
        <v>2089</v>
      </c>
      <c r="SWI1" s="12" t="s">
        <v>2090</v>
      </c>
      <c r="SWJ1" s="12" t="s">
        <v>2092</v>
      </c>
      <c r="SWK1" s="12" t="s">
        <v>3400</v>
      </c>
      <c r="SWL1" s="12" t="s">
        <v>75</v>
      </c>
      <c r="SWM1" s="12" t="s">
        <v>126</v>
      </c>
      <c r="SWN1" s="12" t="s">
        <v>3402</v>
      </c>
      <c r="SWO1" s="12" t="s">
        <v>1902</v>
      </c>
      <c r="SWP1" s="12" t="s">
        <v>2089</v>
      </c>
      <c r="SWQ1" s="12" t="s">
        <v>2090</v>
      </c>
      <c r="SWR1" s="12" t="s">
        <v>2092</v>
      </c>
      <c r="SWS1" s="12" t="s">
        <v>3400</v>
      </c>
      <c r="SWT1" s="12" t="s">
        <v>75</v>
      </c>
      <c r="SWU1" s="12" t="s">
        <v>126</v>
      </c>
      <c r="SWV1" s="12" t="s">
        <v>3402</v>
      </c>
      <c r="SWW1" s="12" t="s">
        <v>1902</v>
      </c>
      <c r="SWX1" s="12" t="s">
        <v>2089</v>
      </c>
      <c r="SWY1" s="12" t="s">
        <v>2090</v>
      </c>
      <c r="SWZ1" s="12" t="s">
        <v>2092</v>
      </c>
      <c r="SXA1" s="12" t="s">
        <v>3400</v>
      </c>
      <c r="SXB1" s="12" t="s">
        <v>75</v>
      </c>
      <c r="SXC1" s="12" t="s">
        <v>126</v>
      </c>
      <c r="SXD1" s="12" t="s">
        <v>3402</v>
      </c>
      <c r="SXE1" s="12" t="s">
        <v>1902</v>
      </c>
      <c r="SXF1" s="12" t="s">
        <v>2089</v>
      </c>
      <c r="SXG1" s="12" t="s">
        <v>2090</v>
      </c>
      <c r="SXH1" s="12" t="s">
        <v>2092</v>
      </c>
      <c r="SXI1" s="12" t="s">
        <v>3400</v>
      </c>
      <c r="SXJ1" s="12" t="s">
        <v>75</v>
      </c>
      <c r="SXK1" s="12" t="s">
        <v>126</v>
      </c>
      <c r="SXL1" s="12" t="s">
        <v>3402</v>
      </c>
      <c r="SXM1" s="12" t="s">
        <v>1902</v>
      </c>
      <c r="SXN1" s="12" t="s">
        <v>2089</v>
      </c>
      <c r="SXO1" s="12" t="s">
        <v>2090</v>
      </c>
      <c r="SXP1" s="12" t="s">
        <v>2092</v>
      </c>
      <c r="SXQ1" s="12" t="s">
        <v>3400</v>
      </c>
      <c r="SXR1" s="12" t="s">
        <v>75</v>
      </c>
      <c r="SXS1" s="12" t="s">
        <v>126</v>
      </c>
      <c r="SXT1" s="12" t="s">
        <v>3402</v>
      </c>
      <c r="SXU1" s="12" t="s">
        <v>1902</v>
      </c>
      <c r="SXV1" s="12" t="s">
        <v>2089</v>
      </c>
      <c r="SXW1" s="12" t="s">
        <v>2090</v>
      </c>
      <c r="SXX1" s="12" t="s">
        <v>2092</v>
      </c>
      <c r="SXY1" s="12" t="s">
        <v>3400</v>
      </c>
      <c r="SXZ1" s="12" t="s">
        <v>75</v>
      </c>
      <c r="SYA1" s="12" t="s">
        <v>126</v>
      </c>
      <c r="SYB1" s="12" t="s">
        <v>3402</v>
      </c>
      <c r="SYC1" s="12" t="s">
        <v>1902</v>
      </c>
      <c r="SYD1" s="12" t="s">
        <v>2089</v>
      </c>
      <c r="SYE1" s="12" t="s">
        <v>2090</v>
      </c>
      <c r="SYF1" s="12" t="s">
        <v>2092</v>
      </c>
      <c r="SYG1" s="12" t="s">
        <v>3400</v>
      </c>
      <c r="SYH1" s="12" t="s">
        <v>75</v>
      </c>
      <c r="SYI1" s="12" t="s">
        <v>126</v>
      </c>
      <c r="SYJ1" s="12" t="s">
        <v>3402</v>
      </c>
      <c r="SYK1" s="12" t="s">
        <v>1902</v>
      </c>
      <c r="SYL1" s="12" t="s">
        <v>2089</v>
      </c>
      <c r="SYM1" s="12" t="s">
        <v>2090</v>
      </c>
      <c r="SYN1" s="12" t="s">
        <v>2092</v>
      </c>
      <c r="SYO1" s="12" t="s">
        <v>3400</v>
      </c>
      <c r="SYP1" s="12" t="s">
        <v>75</v>
      </c>
      <c r="SYQ1" s="12" t="s">
        <v>126</v>
      </c>
      <c r="SYR1" s="12" t="s">
        <v>3402</v>
      </c>
      <c r="SYS1" s="12" t="s">
        <v>1902</v>
      </c>
      <c r="SYT1" s="12" t="s">
        <v>2089</v>
      </c>
      <c r="SYU1" s="12" t="s">
        <v>2090</v>
      </c>
      <c r="SYV1" s="12" t="s">
        <v>2092</v>
      </c>
      <c r="SYW1" s="12" t="s">
        <v>3400</v>
      </c>
      <c r="SYX1" s="12" t="s">
        <v>75</v>
      </c>
      <c r="SYY1" s="12" t="s">
        <v>126</v>
      </c>
      <c r="SYZ1" s="12" t="s">
        <v>3402</v>
      </c>
      <c r="SZA1" s="12" t="s">
        <v>1902</v>
      </c>
      <c r="SZB1" s="12" t="s">
        <v>2089</v>
      </c>
      <c r="SZC1" s="12" t="s">
        <v>2090</v>
      </c>
      <c r="SZD1" s="12" t="s">
        <v>2092</v>
      </c>
      <c r="SZE1" s="12" t="s">
        <v>3400</v>
      </c>
      <c r="SZF1" s="12" t="s">
        <v>75</v>
      </c>
      <c r="SZG1" s="12" t="s">
        <v>126</v>
      </c>
      <c r="SZH1" s="12" t="s">
        <v>3402</v>
      </c>
      <c r="SZI1" s="12" t="s">
        <v>1902</v>
      </c>
      <c r="SZJ1" s="12" t="s">
        <v>2089</v>
      </c>
      <c r="SZK1" s="12" t="s">
        <v>2090</v>
      </c>
      <c r="SZL1" s="12" t="s">
        <v>2092</v>
      </c>
      <c r="SZM1" s="12" t="s">
        <v>3400</v>
      </c>
      <c r="SZN1" s="12" t="s">
        <v>75</v>
      </c>
      <c r="SZO1" s="12" t="s">
        <v>126</v>
      </c>
      <c r="SZP1" s="12" t="s">
        <v>3402</v>
      </c>
      <c r="SZQ1" s="12" t="s">
        <v>1902</v>
      </c>
      <c r="SZR1" s="12" t="s">
        <v>2089</v>
      </c>
      <c r="SZS1" s="12" t="s">
        <v>2090</v>
      </c>
      <c r="SZT1" s="12" t="s">
        <v>2092</v>
      </c>
      <c r="SZU1" s="12" t="s">
        <v>3400</v>
      </c>
      <c r="SZV1" s="12" t="s">
        <v>75</v>
      </c>
      <c r="SZW1" s="12" t="s">
        <v>126</v>
      </c>
      <c r="SZX1" s="12" t="s">
        <v>3402</v>
      </c>
      <c r="SZY1" s="12" t="s">
        <v>1902</v>
      </c>
      <c r="SZZ1" s="12" t="s">
        <v>2089</v>
      </c>
      <c r="TAA1" s="12" t="s">
        <v>2090</v>
      </c>
      <c r="TAB1" s="12" t="s">
        <v>2092</v>
      </c>
      <c r="TAC1" s="12" t="s">
        <v>3400</v>
      </c>
      <c r="TAD1" s="12" t="s">
        <v>75</v>
      </c>
      <c r="TAE1" s="12" t="s">
        <v>126</v>
      </c>
      <c r="TAF1" s="12" t="s">
        <v>3402</v>
      </c>
      <c r="TAG1" s="12" t="s">
        <v>1902</v>
      </c>
      <c r="TAH1" s="12" t="s">
        <v>2089</v>
      </c>
      <c r="TAI1" s="12" t="s">
        <v>2090</v>
      </c>
      <c r="TAJ1" s="12" t="s">
        <v>2092</v>
      </c>
      <c r="TAK1" s="12" t="s">
        <v>3400</v>
      </c>
      <c r="TAL1" s="12" t="s">
        <v>75</v>
      </c>
      <c r="TAM1" s="12" t="s">
        <v>126</v>
      </c>
      <c r="TAN1" s="12" t="s">
        <v>3402</v>
      </c>
      <c r="TAO1" s="12" t="s">
        <v>1902</v>
      </c>
      <c r="TAP1" s="12" t="s">
        <v>2089</v>
      </c>
      <c r="TAQ1" s="12" t="s">
        <v>2090</v>
      </c>
      <c r="TAR1" s="12" t="s">
        <v>2092</v>
      </c>
      <c r="TAS1" s="12" t="s">
        <v>3400</v>
      </c>
      <c r="TAT1" s="12" t="s">
        <v>75</v>
      </c>
      <c r="TAU1" s="12" t="s">
        <v>126</v>
      </c>
      <c r="TAV1" s="12" t="s">
        <v>3402</v>
      </c>
      <c r="TAW1" s="12" t="s">
        <v>1902</v>
      </c>
      <c r="TAX1" s="12" t="s">
        <v>2089</v>
      </c>
      <c r="TAY1" s="12" t="s">
        <v>2090</v>
      </c>
      <c r="TAZ1" s="12" t="s">
        <v>2092</v>
      </c>
      <c r="TBA1" s="12" t="s">
        <v>3400</v>
      </c>
      <c r="TBB1" s="12" t="s">
        <v>75</v>
      </c>
      <c r="TBC1" s="12" t="s">
        <v>126</v>
      </c>
      <c r="TBD1" s="12" t="s">
        <v>3402</v>
      </c>
      <c r="TBE1" s="12" t="s">
        <v>1902</v>
      </c>
      <c r="TBF1" s="12" t="s">
        <v>2089</v>
      </c>
      <c r="TBG1" s="12" t="s">
        <v>2090</v>
      </c>
      <c r="TBH1" s="12" t="s">
        <v>2092</v>
      </c>
      <c r="TBI1" s="12" t="s">
        <v>3400</v>
      </c>
      <c r="TBJ1" s="12" t="s">
        <v>75</v>
      </c>
      <c r="TBK1" s="12" t="s">
        <v>126</v>
      </c>
      <c r="TBL1" s="12" t="s">
        <v>3402</v>
      </c>
      <c r="TBM1" s="12" t="s">
        <v>1902</v>
      </c>
      <c r="TBN1" s="12" t="s">
        <v>2089</v>
      </c>
      <c r="TBO1" s="12" t="s">
        <v>2090</v>
      </c>
      <c r="TBP1" s="12" t="s">
        <v>2092</v>
      </c>
      <c r="TBQ1" s="12" t="s">
        <v>3400</v>
      </c>
      <c r="TBR1" s="12" t="s">
        <v>75</v>
      </c>
      <c r="TBS1" s="12" t="s">
        <v>126</v>
      </c>
      <c r="TBT1" s="12" t="s">
        <v>3402</v>
      </c>
      <c r="TBU1" s="12" t="s">
        <v>1902</v>
      </c>
      <c r="TBV1" s="12" t="s">
        <v>2089</v>
      </c>
      <c r="TBW1" s="12" t="s">
        <v>2090</v>
      </c>
      <c r="TBX1" s="12" t="s">
        <v>2092</v>
      </c>
      <c r="TBY1" s="12" t="s">
        <v>3400</v>
      </c>
      <c r="TBZ1" s="12" t="s">
        <v>75</v>
      </c>
      <c r="TCA1" s="12" t="s">
        <v>126</v>
      </c>
      <c r="TCB1" s="12" t="s">
        <v>3402</v>
      </c>
      <c r="TCC1" s="12" t="s">
        <v>1902</v>
      </c>
      <c r="TCD1" s="12" t="s">
        <v>2089</v>
      </c>
      <c r="TCE1" s="12" t="s">
        <v>2090</v>
      </c>
      <c r="TCF1" s="12" t="s">
        <v>2092</v>
      </c>
      <c r="TCG1" s="12" t="s">
        <v>3400</v>
      </c>
      <c r="TCH1" s="12" t="s">
        <v>75</v>
      </c>
      <c r="TCI1" s="12" t="s">
        <v>126</v>
      </c>
      <c r="TCJ1" s="12" t="s">
        <v>3402</v>
      </c>
      <c r="TCK1" s="12" t="s">
        <v>1902</v>
      </c>
      <c r="TCL1" s="12" t="s">
        <v>2089</v>
      </c>
      <c r="TCM1" s="12" t="s">
        <v>2090</v>
      </c>
      <c r="TCN1" s="12" t="s">
        <v>2092</v>
      </c>
      <c r="TCO1" s="12" t="s">
        <v>3400</v>
      </c>
      <c r="TCP1" s="12" t="s">
        <v>75</v>
      </c>
      <c r="TCQ1" s="12" t="s">
        <v>126</v>
      </c>
      <c r="TCR1" s="12" t="s">
        <v>3402</v>
      </c>
      <c r="TCS1" s="12" t="s">
        <v>1902</v>
      </c>
      <c r="TCT1" s="12" t="s">
        <v>2089</v>
      </c>
      <c r="TCU1" s="12" t="s">
        <v>2090</v>
      </c>
      <c r="TCV1" s="12" t="s">
        <v>2092</v>
      </c>
      <c r="TCW1" s="12" t="s">
        <v>3400</v>
      </c>
      <c r="TCX1" s="12" t="s">
        <v>75</v>
      </c>
      <c r="TCY1" s="12" t="s">
        <v>126</v>
      </c>
      <c r="TCZ1" s="12" t="s">
        <v>3402</v>
      </c>
      <c r="TDA1" s="12" t="s">
        <v>1902</v>
      </c>
      <c r="TDB1" s="12" t="s">
        <v>2089</v>
      </c>
      <c r="TDC1" s="12" t="s">
        <v>2090</v>
      </c>
      <c r="TDD1" s="12" t="s">
        <v>2092</v>
      </c>
      <c r="TDE1" s="12" t="s">
        <v>3400</v>
      </c>
      <c r="TDF1" s="12" t="s">
        <v>75</v>
      </c>
      <c r="TDG1" s="12" t="s">
        <v>126</v>
      </c>
      <c r="TDH1" s="12" t="s">
        <v>3402</v>
      </c>
      <c r="TDI1" s="12" t="s">
        <v>1902</v>
      </c>
      <c r="TDJ1" s="12" t="s">
        <v>2089</v>
      </c>
      <c r="TDK1" s="12" t="s">
        <v>2090</v>
      </c>
      <c r="TDL1" s="12" t="s">
        <v>2092</v>
      </c>
      <c r="TDM1" s="12" t="s">
        <v>3400</v>
      </c>
      <c r="TDN1" s="12" t="s">
        <v>75</v>
      </c>
      <c r="TDO1" s="12" t="s">
        <v>126</v>
      </c>
      <c r="TDP1" s="12" t="s">
        <v>3402</v>
      </c>
      <c r="TDQ1" s="12" t="s">
        <v>1902</v>
      </c>
      <c r="TDR1" s="12" t="s">
        <v>2089</v>
      </c>
      <c r="TDS1" s="12" t="s">
        <v>2090</v>
      </c>
      <c r="TDT1" s="12" t="s">
        <v>2092</v>
      </c>
      <c r="TDU1" s="12" t="s">
        <v>3400</v>
      </c>
      <c r="TDV1" s="12" t="s">
        <v>75</v>
      </c>
      <c r="TDW1" s="12" t="s">
        <v>126</v>
      </c>
      <c r="TDX1" s="12" t="s">
        <v>3402</v>
      </c>
      <c r="TDY1" s="12" t="s">
        <v>1902</v>
      </c>
      <c r="TDZ1" s="12" t="s">
        <v>2089</v>
      </c>
      <c r="TEA1" s="12" t="s">
        <v>2090</v>
      </c>
      <c r="TEB1" s="12" t="s">
        <v>2092</v>
      </c>
      <c r="TEC1" s="12" t="s">
        <v>3400</v>
      </c>
      <c r="TED1" s="12" t="s">
        <v>75</v>
      </c>
      <c r="TEE1" s="12" t="s">
        <v>126</v>
      </c>
      <c r="TEF1" s="12" t="s">
        <v>3402</v>
      </c>
      <c r="TEG1" s="12" t="s">
        <v>1902</v>
      </c>
      <c r="TEH1" s="12" t="s">
        <v>2089</v>
      </c>
      <c r="TEI1" s="12" t="s">
        <v>2090</v>
      </c>
      <c r="TEJ1" s="12" t="s">
        <v>2092</v>
      </c>
      <c r="TEK1" s="12" t="s">
        <v>3400</v>
      </c>
      <c r="TEL1" s="12" t="s">
        <v>75</v>
      </c>
      <c r="TEM1" s="12" t="s">
        <v>126</v>
      </c>
      <c r="TEN1" s="12" t="s">
        <v>3402</v>
      </c>
      <c r="TEO1" s="12" t="s">
        <v>1902</v>
      </c>
      <c r="TEP1" s="12" t="s">
        <v>2089</v>
      </c>
      <c r="TEQ1" s="12" t="s">
        <v>2090</v>
      </c>
      <c r="TER1" s="12" t="s">
        <v>2092</v>
      </c>
      <c r="TES1" s="12" t="s">
        <v>3400</v>
      </c>
      <c r="TET1" s="12" t="s">
        <v>75</v>
      </c>
      <c r="TEU1" s="12" t="s">
        <v>126</v>
      </c>
      <c r="TEV1" s="12" t="s">
        <v>3402</v>
      </c>
      <c r="TEW1" s="12" t="s">
        <v>1902</v>
      </c>
      <c r="TEX1" s="12" t="s">
        <v>2089</v>
      </c>
      <c r="TEY1" s="12" t="s">
        <v>2090</v>
      </c>
      <c r="TEZ1" s="12" t="s">
        <v>2092</v>
      </c>
      <c r="TFA1" s="12" t="s">
        <v>3400</v>
      </c>
      <c r="TFB1" s="12" t="s">
        <v>75</v>
      </c>
      <c r="TFC1" s="12" t="s">
        <v>126</v>
      </c>
      <c r="TFD1" s="12" t="s">
        <v>3402</v>
      </c>
      <c r="TFE1" s="12" t="s">
        <v>1902</v>
      </c>
      <c r="TFF1" s="12" t="s">
        <v>2089</v>
      </c>
      <c r="TFG1" s="12" t="s">
        <v>2090</v>
      </c>
      <c r="TFH1" s="12" t="s">
        <v>2092</v>
      </c>
      <c r="TFI1" s="12" t="s">
        <v>3400</v>
      </c>
      <c r="TFJ1" s="12" t="s">
        <v>75</v>
      </c>
      <c r="TFK1" s="12" t="s">
        <v>126</v>
      </c>
      <c r="TFL1" s="12" t="s">
        <v>3402</v>
      </c>
      <c r="TFM1" s="12" t="s">
        <v>1902</v>
      </c>
      <c r="TFN1" s="12" t="s">
        <v>2089</v>
      </c>
      <c r="TFO1" s="12" t="s">
        <v>2090</v>
      </c>
      <c r="TFP1" s="12" t="s">
        <v>2092</v>
      </c>
      <c r="TFQ1" s="12" t="s">
        <v>3400</v>
      </c>
      <c r="TFR1" s="12" t="s">
        <v>75</v>
      </c>
      <c r="TFS1" s="12" t="s">
        <v>126</v>
      </c>
      <c r="TFT1" s="12" t="s">
        <v>3402</v>
      </c>
      <c r="TFU1" s="12" t="s">
        <v>1902</v>
      </c>
      <c r="TFV1" s="12" t="s">
        <v>2089</v>
      </c>
      <c r="TFW1" s="12" t="s">
        <v>2090</v>
      </c>
      <c r="TFX1" s="12" t="s">
        <v>2092</v>
      </c>
      <c r="TFY1" s="12" t="s">
        <v>3400</v>
      </c>
      <c r="TFZ1" s="12" t="s">
        <v>75</v>
      </c>
      <c r="TGA1" s="12" t="s">
        <v>126</v>
      </c>
      <c r="TGB1" s="12" t="s">
        <v>3402</v>
      </c>
      <c r="TGC1" s="12" t="s">
        <v>1902</v>
      </c>
      <c r="TGD1" s="12" t="s">
        <v>2089</v>
      </c>
      <c r="TGE1" s="12" t="s">
        <v>2090</v>
      </c>
      <c r="TGF1" s="12" t="s">
        <v>2092</v>
      </c>
      <c r="TGG1" s="12" t="s">
        <v>3400</v>
      </c>
      <c r="TGH1" s="12" t="s">
        <v>75</v>
      </c>
      <c r="TGI1" s="12" t="s">
        <v>126</v>
      </c>
      <c r="TGJ1" s="12" t="s">
        <v>3402</v>
      </c>
      <c r="TGK1" s="12" t="s">
        <v>1902</v>
      </c>
      <c r="TGL1" s="12" t="s">
        <v>2089</v>
      </c>
      <c r="TGM1" s="12" t="s">
        <v>2090</v>
      </c>
      <c r="TGN1" s="12" t="s">
        <v>2092</v>
      </c>
      <c r="TGO1" s="12" t="s">
        <v>3400</v>
      </c>
      <c r="TGP1" s="12" t="s">
        <v>75</v>
      </c>
      <c r="TGQ1" s="12" t="s">
        <v>126</v>
      </c>
      <c r="TGR1" s="12" t="s">
        <v>3402</v>
      </c>
      <c r="TGS1" s="12" t="s">
        <v>1902</v>
      </c>
      <c r="TGT1" s="12" t="s">
        <v>2089</v>
      </c>
      <c r="TGU1" s="12" t="s">
        <v>2090</v>
      </c>
      <c r="TGV1" s="12" t="s">
        <v>2092</v>
      </c>
      <c r="TGW1" s="12" t="s">
        <v>3400</v>
      </c>
      <c r="TGX1" s="12" t="s">
        <v>75</v>
      </c>
      <c r="TGY1" s="12" t="s">
        <v>126</v>
      </c>
      <c r="TGZ1" s="12" t="s">
        <v>3402</v>
      </c>
      <c r="THA1" s="12" t="s">
        <v>1902</v>
      </c>
      <c r="THB1" s="12" t="s">
        <v>2089</v>
      </c>
      <c r="THC1" s="12" t="s">
        <v>2090</v>
      </c>
      <c r="THD1" s="12" t="s">
        <v>2092</v>
      </c>
      <c r="THE1" s="12" t="s">
        <v>3400</v>
      </c>
      <c r="THF1" s="12" t="s">
        <v>75</v>
      </c>
      <c r="THG1" s="12" t="s">
        <v>126</v>
      </c>
      <c r="THH1" s="12" t="s">
        <v>3402</v>
      </c>
      <c r="THI1" s="12" t="s">
        <v>1902</v>
      </c>
      <c r="THJ1" s="12" t="s">
        <v>2089</v>
      </c>
      <c r="THK1" s="12" t="s">
        <v>2090</v>
      </c>
      <c r="THL1" s="12" t="s">
        <v>2092</v>
      </c>
      <c r="THM1" s="12" t="s">
        <v>3400</v>
      </c>
      <c r="THN1" s="12" t="s">
        <v>75</v>
      </c>
      <c r="THO1" s="12" t="s">
        <v>126</v>
      </c>
      <c r="THP1" s="12" t="s">
        <v>3402</v>
      </c>
      <c r="THQ1" s="12" t="s">
        <v>1902</v>
      </c>
      <c r="THR1" s="12" t="s">
        <v>2089</v>
      </c>
      <c r="THS1" s="12" t="s">
        <v>2090</v>
      </c>
      <c r="THT1" s="12" t="s">
        <v>2092</v>
      </c>
      <c r="THU1" s="12" t="s">
        <v>3400</v>
      </c>
      <c r="THV1" s="12" t="s">
        <v>75</v>
      </c>
      <c r="THW1" s="12" t="s">
        <v>126</v>
      </c>
      <c r="THX1" s="12" t="s">
        <v>3402</v>
      </c>
      <c r="THY1" s="12" t="s">
        <v>1902</v>
      </c>
      <c r="THZ1" s="12" t="s">
        <v>2089</v>
      </c>
      <c r="TIA1" s="12" t="s">
        <v>2090</v>
      </c>
      <c r="TIB1" s="12" t="s">
        <v>2092</v>
      </c>
      <c r="TIC1" s="12" t="s">
        <v>3400</v>
      </c>
      <c r="TID1" s="12" t="s">
        <v>75</v>
      </c>
      <c r="TIE1" s="12" t="s">
        <v>126</v>
      </c>
      <c r="TIF1" s="12" t="s">
        <v>3402</v>
      </c>
      <c r="TIG1" s="12" t="s">
        <v>1902</v>
      </c>
      <c r="TIH1" s="12" t="s">
        <v>2089</v>
      </c>
      <c r="TII1" s="12" t="s">
        <v>2090</v>
      </c>
      <c r="TIJ1" s="12" t="s">
        <v>2092</v>
      </c>
      <c r="TIK1" s="12" t="s">
        <v>3400</v>
      </c>
      <c r="TIL1" s="12" t="s">
        <v>75</v>
      </c>
      <c r="TIM1" s="12" t="s">
        <v>126</v>
      </c>
      <c r="TIN1" s="12" t="s">
        <v>3402</v>
      </c>
      <c r="TIO1" s="12" t="s">
        <v>1902</v>
      </c>
      <c r="TIP1" s="12" t="s">
        <v>2089</v>
      </c>
      <c r="TIQ1" s="12" t="s">
        <v>2090</v>
      </c>
      <c r="TIR1" s="12" t="s">
        <v>2092</v>
      </c>
      <c r="TIS1" s="12" t="s">
        <v>3400</v>
      </c>
      <c r="TIT1" s="12" t="s">
        <v>75</v>
      </c>
      <c r="TIU1" s="12" t="s">
        <v>126</v>
      </c>
      <c r="TIV1" s="12" t="s">
        <v>3402</v>
      </c>
      <c r="TIW1" s="12" t="s">
        <v>1902</v>
      </c>
      <c r="TIX1" s="12" t="s">
        <v>2089</v>
      </c>
      <c r="TIY1" s="12" t="s">
        <v>2090</v>
      </c>
      <c r="TIZ1" s="12" t="s">
        <v>2092</v>
      </c>
      <c r="TJA1" s="12" t="s">
        <v>3400</v>
      </c>
      <c r="TJB1" s="12" t="s">
        <v>75</v>
      </c>
      <c r="TJC1" s="12" t="s">
        <v>126</v>
      </c>
      <c r="TJD1" s="12" t="s">
        <v>3402</v>
      </c>
      <c r="TJE1" s="12" t="s">
        <v>1902</v>
      </c>
      <c r="TJF1" s="12" t="s">
        <v>2089</v>
      </c>
      <c r="TJG1" s="12" t="s">
        <v>2090</v>
      </c>
      <c r="TJH1" s="12" t="s">
        <v>2092</v>
      </c>
      <c r="TJI1" s="12" t="s">
        <v>3400</v>
      </c>
      <c r="TJJ1" s="12" t="s">
        <v>75</v>
      </c>
      <c r="TJK1" s="12" t="s">
        <v>126</v>
      </c>
      <c r="TJL1" s="12" t="s">
        <v>3402</v>
      </c>
      <c r="TJM1" s="12" t="s">
        <v>1902</v>
      </c>
      <c r="TJN1" s="12" t="s">
        <v>2089</v>
      </c>
      <c r="TJO1" s="12" t="s">
        <v>2090</v>
      </c>
      <c r="TJP1" s="12" t="s">
        <v>2092</v>
      </c>
      <c r="TJQ1" s="12" t="s">
        <v>3400</v>
      </c>
      <c r="TJR1" s="12" t="s">
        <v>75</v>
      </c>
      <c r="TJS1" s="12" t="s">
        <v>126</v>
      </c>
      <c r="TJT1" s="12" t="s">
        <v>3402</v>
      </c>
      <c r="TJU1" s="12" t="s">
        <v>1902</v>
      </c>
      <c r="TJV1" s="12" t="s">
        <v>2089</v>
      </c>
      <c r="TJW1" s="12" t="s">
        <v>2090</v>
      </c>
      <c r="TJX1" s="12" t="s">
        <v>2092</v>
      </c>
      <c r="TJY1" s="12" t="s">
        <v>3400</v>
      </c>
      <c r="TJZ1" s="12" t="s">
        <v>75</v>
      </c>
      <c r="TKA1" s="12" t="s">
        <v>126</v>
      </c>
      <c r="TKB1" s="12" t="s">
        <v>3402</v>
      </c>
      <c r="TKC1" s="12" t="s">
        <v>1902</v>
      </c>
      <c r="TKD1" s="12" t="s">
        <v>2089</v>
      </c>
      <c r="TKE1" s="12" t="s">
        <v>2090</v>
      </c>
      <c r="TKF1" s="12" t="s">
        <v>2092</v>
      </c>
      <c r="TKG1" s="12" t="s">
        <v>3400</v>
      </c>
      <c r="TKH1" s="12" t="s">
        <v>75</v>
      </c>
      <c r="TKI1" s="12" t="s">
        <v>126</v>
      </c>
      <c r="TKJ1" s="12" t="s">
        <v>3402</v>
      </c>
      <c r="TKK1" s="12" t="s">
        <v>1902</v>
      </c>
      <c r="TKL1" s="12" t="s">
        <v>2089</v>
      </c>
      <c r="TKM1" s="12" t="s">
        <v>2090</v>
      </c>
      <c r="TKN1" s="12" t="s">
        <v>2092</v>
      </c>
      <c r="TKO1" s="12" t="s">
        <v>3400</v>
      </c>
      <c r="TKP1" s="12" t="s">
        <v>75</v>
      </c>
      <c r="TKQ1" s="12" t="s">
        <v>126</v>
      </c>
      <c r="TKR1" s="12" t="s">
        <v>3402</v>
      </c>
      <c r="TKS1" s="12" t="s">
        <v>1902</v>
      </c>
      <c r="TKT1" s="12" t="s">
        <v>2089</v>
      </c>
      <c r="TKU1" s="12" t="s">
        <v>2090</v>
      </c>
      <c r="TKV1" s="12" t="s">
        <v>2092</v>
      </c>
      <c r="TKW1" s="12" t="s">
        <v>3400</v>
      </c>
      <c r="TKX1" s="12" t="s">
        <v>75</v>
      </c>
      <c r="TKY1" s="12" t="s">
        <v>126</v>
      </c>
      <c r="TKZ1" s="12" t="s">
        <v>3402</v>
      </c>
      <c r="TLA1" s="12" t="s">
        <v>1902</v>
      </c>
      <c r="TLB1" s="12" t="s">
        <v>2089</v>
      </c>
      <c r="TLC1" s="12" t="s">
        <v>2090</v>
      </c>
      <c r="TLD1" s="12" t="s">
        <v>2092</v>
      </c>
      <c r="TLE1" s="12" t="s">
        <v>3400</v>
      </c>
      <c r="TLF1" s="12" t="s">
        <v>75</v>
      </c>
      <c r="TLG1" s="12" t="s">
        <v>126</v>
      </c>
      <c r="TLH1" s="12" t="s">
        <v>3402</v>
      </c>
      <c r="TLI1" s="12" t="s">
        <v>1902</v>
      </c>
      <c r="TLJ1" s="12" t="s">
        <v>2089</v>
      </c>
      <c r="TLK1" s="12" t="s">
        <v>2090</v>
      </c>
      <c r="TLL1" s="12" t="s">
        <v>2092</v>
      </c>
      <c r="TLM1" s="12" t="s">
        <v>3400</v>
      </c>
      <c r="TLN1" s="12" t="s">
        <v>75</v>
      </c>
      <c r="TLO1" s="12" t="s">
        <v>126</v>
      </c>
      <c r="TLP1" s="12" t="s">
        <v>3402</v>
      </c>
      <c r="TLQ1" s="12" t="s">
        <v>1902</v>
      </c>
      <c r="TLR1" s="12" t="s">
        <v>2089</v>
      </c>
      <c r="TLS1" s="12" t="s">
        <v>2090</v>
      </c>
      <c r="TLT1" s="12" t="s">
        <v>2092</v>
      </c>
      <c r="TLU1" s="12" t="s">
        <v>3400</v>
      </c>
      <c r="TLV1" s="12" t="s">
        <v>75</v>
      </c>
      <c r="TLW1" s="12" t="s">
        <v>126</v>
      </c>
      <c r="TLX1" s="12" t="s">
        <v>3402</v>
      </c>
      <c r="TLY1" s="12" t="s">
        <v>1902</v>
      </c>
      <c r="TLZ1" s="12" t="s">
        <v>2089</v>
      </c>
      <c r="TMA1" s="12" t="s">
        <v>2090</v>
      </c>
      <c r="TMB1" s="12" t="s">
        <v>2092</v>
      </c>
      <c r="TMC1" s="12" t="s">
        <v>3400</v>
      </c>
      <c r="TMD1" s="12" t="s">
        <v>75</v>
      </c>
      <c r="TME1" s="12" t="s">
        <v>126</v>
      </c>
      <c r="TMF1" s="12" t="s">
        <v>3402</v>
      </c>
      <c r="TMG1" s="12" t="s">
        <v>1902</v>
      </c>
      <c r="TMH1" s="12" t="s">
        <v>2089</v>
      </c>
      <c r="TMI1" s="12" t="s">
        <v>2090</v>
      </c>
      <c r="TMJ1" s="12" t="s">
        <v>2092</v>
      </c>
      <c r="TMK1" s="12" t="s">
        <v>3400</v>
      </c>
      <c r="TML1" s="12" t="s">
        <v>75</v>
      </c>
      <c r="TMM1" s="12" t="s">
        <v>126</v>
      </c>
      <c r="TMN1" s="12" t="s">
        <v>3402</v>
      </c>
      <c r="TMO1" s="12" t="s">
        <v>1902</v>
      </c>
      <c r="TMP1" s="12" t="s">
        <v>2089</v>
      </c>
      <c r="TMQ1" s="12" t="s">
        <v>2090</v>
      </c>
      <c r="TMR1" s="12" t="s">
        <v>2092</v>
      </c>
      <c r="TMS1" s="12" t="s">
        <v>3400</v>
      </c>
      <c r="TMT1" s="12" t="s">
        <v>75</v>
      </c>
      <c r="TMU1" s="12" t="s">
        <v>126</v>
      </c>
      <c r="TMV1" s="12" t="s">
        <v>3402</v>
      </c>
      <c r="TMW1" s="12" t="s">
        <v>1902</v>
      </c>
      <c r="TMX1" s="12" t="s">
        <v>2089</v>
      </c>
      <c r="TMY1" s="12" t="s">
        <v>2090</v>
      </c>
      <c r="TMZ1" s="12" t="s">
        <v>2092</v>
      </c>
      <c r="TNA1" s="12" t="s">
        <v>3400</v>
      </c>
      <c r="TNB1" s="12" t="s">
        <v>75</v>
      </c>
      <c r="TNC1" s="12" t="s">
        <v>126</v>
      </c>
      <c r="TND1" s="12" t="s">
        <v>3402</v>
      </c>
      <c r="TNE1" s="12" t="s">
        <v>1902</v>
      </c>
      <c r="TNF1" s="12" t="s">
        <v>2089</v>
      </c>
      <c r="TNG1" s="12" t="s">
        <v>2090</v>
      </c>
      <c r="TNH1" s="12" t="s">
        <v>2092</v>
      </c>
      <c r="TNI1" s="12" t="s">
        <v>3400</v>
      </c>
      <c r="TNJ1" s="12" t="s">
        <v>75</v>
      </c>
      <c r="TNK1" s="12" t="s">
        <v>126</v>
      </c>
      <c r="TNL1" s="12" t="s">
        <v>3402</v>
      </c>
      <c r="TNM1" s="12" t="s">
        <v>1902</v>
      </c>
      <c r="TNN1" s="12" t="s">
        <v>2089</v>
      </c>
      <c r="TNO1" s="12" t="s">
        <v>2090</v>
      </c>
      <c r="TNP1" s="12" t="s">
        <v>2092</v>
      </c>
      <c r="TNQ1" s="12" t="s">
        <v>3400</v>
      </c>
      <c r="TNR1" s="12" t="s">
        <v>75</v>
      </c>
      <c r="TNS1" s="12" t="s">
        <v>126</v>
      </c>
      <c r="TNT1" s="12" t="s">
        <v>3402</v>
      </c>
      <c r="TNU1" s="12" t="s">
        <v>1902</v>
      </c>
      <c r="TNV1" s="12" t="s">
        <v>2089</v>
      </c>
      <c r="TNW1" s="12" t="s">
        <v>2090</v>
      </c>
      <c r="TNX1" s="12" t="s">
        <v>2092</v>
      </c>
      <c r="TNY1" s="12" t="s">
        <v>3400</v>
      </c>
      <c r="TNZ1" s="12" t="s">
        <v>75</v>
      </c>
      <c r="TOA1" s="12" t="s">
        <v>126</v>
      </c>
      <c r="TOB1" s="12" t="s">
        <v>3402</v>
      </c>
      <c r="TOC1" s="12" t="s">
        <v>1902</v>
      </c>
      <c r="TOD1" s="12" t="s">
        <v>2089</v>
      </c>
      <c r="TOE1" s="12" t="s">
        <v>2090</v>
      </c>
      <c r="TOF1" s="12" t="s">
        <v>2092</v>
      </c>
      <c r="TOG1" s="12" t="s">
        <v>3400</v>
      </c>
      <c r="TOH1" s="12" t="s">
        <v>75</v>
      </c>
      <c r="TOI1" s="12" t="s">
        <v>126</v>
      </c>
      <c r="TOJ1" s="12" t="s">
        <v>3402</v>
      </c>
      <c r="TOK1" s="12" t="s">
        <v>1902</v>
      </c>
      <c r="TOL1" s="12" t="s">
        <v>2089</v>
      </c>
      <c r="TOM1" s="12" t="s">
        <v>2090</v>
      </c>
      <c r="TON1" s="12" t="s">
        <v>2092</v>
      </c>
      <c r="TOO1" s="12" t="s">
        <v>3400</v>
      </c>
      <c r="TOP1" s="12" t="s">
        <v>75</v>
      </c>
      <c r="TOQ1" s="12" t="s">
        <v>126</v>
      </c>
      <c r="TOR1" s="12" t="s">
        <v>3402</v>
      </c>
      <c r="TOS1" s="12" t="s">
        <v>1902</v>
      </c>
      <c r="TOT1" s="12" t="s">
        <v>2089</v>
      </c>
      <c r="TOU1" s="12" t="s">
        <v>2090</v>
      </c>
      <c r="TOV1" s="12" t="s">
        <v>2092</v>
      </c>
      <c r="TOW1" s="12" t="s">
        <v>3400</v>
      </c>
      <c r="TOX1" s="12" t="s">
        <v>75</v>
      </c>
      <c r="TOY1" s="12" t="s">
        <v>126</v>
      </c>
      <c r="TOZ1" s="12" t="s">
        <v>3402</v>
      </c>
      <c r="TPA1" s="12" t="s">
        <v>1902</v>
      </c>
      <c r="TPB1" s="12" t="s">
        <v>2089</v>
      </c>
      <c r="TPC1" s="12" t="s">
        <v>2090</v>
      </c>
      <c r="TPD1" s="12" t="s">
        <v>2092</v>
      </c>
      <c r="TPE1" s="12" t="s">
        <v>3400</v>
      </c>
      <c r="TPF1" s="12" t="s">
        <v>75</v>
      </c>
      <c r="TPG1" s="12" t="s">
        <v>126</v>
      </c>
      <c r="TPH1" s="12" t="s">
        <v>3402</v>
      </c>
      <c r="TPI1" s="12" t="s">
        <v>1902</v>
      </c>
      <c r="TPJ1" s="12" t="s">
        <v>2089</v>
      </c>
      <c r="TPK1" s="12" t="s">
        <v>2090</v>
      </c>
      <c r="TPL1" s="12" t="s">
        <v>2092</v>
      </c>
      <c r="TPM1" s="12" t="s">
        <v>3400</v>
      </c>
      <c r="TPN1" s="12" t="s">
        <v>75</v>
      </c>
      <c r="TPO1" s="12" t="s">
        <v>126</v>
      </c>
      <c r="TPP1" s="12" t="s">
        <v>3402</v>
      </c>
      <c r="TPQ1" s="12" t="s">
        <v>1902</v>
      </c>
      <c r="TPR1" s="12" t="s">
        <v>2089</v>
      </c>
      <c r="TPS1" s="12" t="s">
        <v>2090</v>
      </c>
      <c r="TPT1" s="12" t="s">
        <v>2092</v>
      </c>
      <c r="TPU1" s="12" t="s">
        <v>3400</v>
      </c>
      <c r="TPV1" s="12" t="s">
        <v>75</v>
      </c>
      <c r="TPW1" s="12" t="s">
        <v>126</v>
      </c>
      <c r="TPX1" s="12" t="s">
        <v>3402</v>
      </c>
      <c r="TPY1" s="12" t="s">
        <v>1902</v>
      </c>
      <c r="TPZ1" s="12" t="s">
        <v>2089</v>
      </c>
      <c r="TQA1" s="12" t="s">
        <v>2090</v>
      </c>
      <c r="TQB1" s="12" t="s">
        <v>2092</v>
      </c>
      <c r="TQC1" s="12" t="s">
        <v>3400</v>
      </c>
      <c r="TQD1" s="12" t="s">
        <v>75</v>
      </c>
      <c r="TQE1" s="12" t="s">
        <v>126</v>
      </c>
      <c r="TQF1" s="12" t="s">
        <v>3402</v>
      </c>
      <c r="TQG1" s="12" t="s">
        <v>1902</v>
      </c>
      <c r="TQH1" s="12" t="s">
        <v>2089</v>
      </c>
      <c r="TQI1" s="12" t="s">
        <v>2090</v>
      </c>
      <c r="TQJ1" s="12" t="s">
        <v>2092</v>
      </c>
      <c r="TQK1" s="12" t="s">
        <v>3400</v>
      </c>
      <c r="TQL1" s="12" t="s">
        <v>75</v>
      </c>
      <c r="TQM1" s="12" t="s">
        <v>126</v>
      </c>
      <c r="TQN1" s="12" t="s">
        <v>3402</v>
      </c>
      <c r="TQO1" s="12" t="s">
        <v>1902</v>
      </c>
      <c r="TQP1" s="12" t="s">
        <v>2089</v>
      </c>
      <c r="TQQ1" s="12" t="s">
        <v>2090</v>
      </c>
      <c r="TQR1" s="12" t="s">
        <v>2092</v>
      </c>
      <c r="TQS1" s="12" t="s">
        <v>3400</v>
      </c>
      <c r="TQT1" s="12" t="s">
        <v>75</v>
      </c>
      <c r="TQU1" s="12" t="s">
        <v>126</v>
      </c>
      <c r="TQV1" s="12" t="s">
        <v>3402</v>
      </c>
      <c r="TQW1" s="12" t="s">
        <v>1902</v>
      </c>
      <c r="TQX1" s="12" t="s">
        <v>2089</v>
      </c>
      <c r="TQY1" s="12" t="s">
        <v>2090</v>
      </c>
      <c r="TQZ1" s="12" t="s">
        <v>2092</v>
      </c>
      <c r="TRA1" s="12" t="s">
        <v>3400</v>
      </c>
      <c r="TRB1" s="12" t="s">
        <v>75</v>
      </c>
      <c r="TRC1" s="12" t="s">
        <v>126</v>
      </c>
      <c r="TRD1" s="12" t="s">
        <v>3402</v>
      </c>
      <c r="TRE1" s="12" t="s">
        <v>1902</v>
      </c>
      <c r="TRF1" s="12" t="s">
        <v>2089</v>
      </c>
      <c r="TRG1" s="12" t="s">
        <v>2090</v>
      </c>
      <c r="TRH1" s="12" t="s">
        <v>2092</v>
      </c>
      <c r="TRI1" s="12" t="s">
        <v>3400</v>
      </c>
      <c r="TRJ1" s="12" t="s">
        <v>75</v>
      </c>
      <c r="TRK1" s="12" t="s">
        <v>126</v>
      </c>
      <c r="TRL1" s="12" t="s">
        <v>3402</v>
      </c>
      <c r="TRM1" s="12" t="s">
        <v>1902</v>
      </c>
      <c r="TRN1" s="12" t="s">
        <v>2089</v>
      </c>
      <c r="TRO1" s="12" t="s">
        <v>2090</v>
      </c>
      <c r="TRP1" s="12" t="s">
        <v>2092</v>
      </c>
      <c r="TRQ1" s="12" t="s">
        <v>3400</v>
      </c>
      <c r="TRR1" s="12" t="s">
        <v>75</v>
      </c>
      <c r="TRS1" s="12" t="s">
        <v>126</v>
      </c>
      <c r="TRT1" s="12" t="s">
        <v>3402</v>
      </c>
      <c r="TRU1" s="12" t="s">
        <v>1902</v>
      </c>
      <c r="TRV1" s="12" t="s">
        <v>2089</v>
      </c>
      <c r="TRW1" s="12" t="s">
        <v>2090</v>
      </c>
      <c r="TRX1" s="12" t="s">
        <v>2092</v>
      </c>
      <c r="TRY1" s="12" t="s">
        <v>3400</v>
      </c>
      <c r="TRZ1" s="12" t="s">
        <v>75</v>
      </c>
      <c r="TSA1" s="12" t="s">
        <v>126</v>
      </c>
      <c r="TSB1" s="12" t="s">
        <v>3402</v>
      </c>
      <c r="TSC1" s="12" t="s">
        <v>1902</v>
      </c>
      <c r="TSD1" s="12" t="s">
        <v>2089</v>
      </c>
      <c r="TSE1" s="12" t="s">
        <v>2090</v>
      </c>
      <c r="TSF1" s="12" t="s">
        <v>2092</v>
      </c>
      <c r="TSG1" s="12" t="s">
        <v>3400</v>
      </c>
      <c r="TSH1" s="12" t="s">
        <v>75</v>
      </c>
      <c r="TSI1" s="12" t="s">
        <v>126</v>
      </c>
      <c r="TSJ1" s="12" t="s">
        <v>3402</v>
      </c>
      <c r="TSK1" s="12" t="s">
        <v>1902</v>
      </c>
      <c r="TSL1" s="12" t="s">
        <v>2089</v>
      </c>
      <c r="TSM1" s="12" t="s">
        <v>2090</v>
      </c>
      <c r="TSN1" s="12" t="s">
        <v>2092</v>
      </c>
      <c r="TSO1" s="12" t="s">
        <v>3400</v>
      </c>
      <c r="TSP1" s="12" t="s">
        <v>75</v>
      </c>
      <c r="TSQ1" s="12" t="s">
        <v>126</v>
      </c>
      <c r="TSR1" s="12" t="s">
        <v>3402</v>
      </c>
      <c r="TSS1" s="12" t="s">
        <v>1902</v>
      </c>
      <c r="TST1" s="12" t="s">
        <v>2089</v>
      </c>
      <c r="TSU1" s="12" t="s">
        <v>2090</v>
      </c>
      <c r="TSV1" s="12" t="s">
        <v>2092</v>
      </c>
      <c r="TSW1" s="12" t="s">
        <v>3400</v>
      </c>
      <c r="TSX1" s="12" t="s">
        <v>75</v>
      </c>
      <c r="TSY1" s="12" t="s">
        <v>126</v>
      </c>
      <c r="TSZ1" s="12" t="s">
        <v>3402</v>
      </c>
      <c r="TTA1" s="12" t="s">
        <v>1902</v>
      </c>
      <c r="TTB1" s="12" t="s">
        <v>2089</v>
      </c>
      <c r="TTC1" s="12" t="s">
        <v>2090</v>
      </c>
      <c r="TTD1" s="12" t="s">
        <v>2092</v>
      </c>
      <c r="TTE1" s="12" t="s">
        <v>3400</v>
      </c>
      <c r="TTF1" s="12" t="s">
        <v>75</v>
      </c>
      <c r="TTG1" s="12" t="s">
        <v>126</v>
      </c>
      <c r="TTH1" s="12" t="s">
        <v>3402</v>
      </c>
      <c r="TTI1" s="12" t="s">
        <v>1902</v>
      </c>
      <c r="TTJ1" s="12" t="s">
        <v>2089</v>
      </c>
      <c r="TTK1" s="12" t="s">
        <v>2090</v>
      </c>
      <c r="TTL1" s="12" t="s">
        <v>2092</v>
      </c>
      <c r="TTM1" s="12" t="s">
        <v>3400</v>
      </c>
      <c r="TTN1" s="12" t="s">
        <v>75</v>
      </c>
      <c r="TTO1" s="12" t="s">
        <v>126</v>
      </c>
      <c r="TTP1" s="12" t="s">
        <v>3402</v>
      </c>
      <c r="TTQ1" s="12" t="s">
        <v>1902</v>
      </c>
      <c r="TTR1" s="12" t="s">
        <v>2089</v>
      </c>
      <c r="TTS1" s="12" t="s">
        <v>2090</v>
      </c>
      <c r="TTT1" s="12" t="s">
        <v>2092</v>
      </c>
      <c r="TTU1" s="12" t="s">
        <v>3400</v>
      </c>
      <c r="TTV1" s="12" t="s">
        <v>75</v>
      </c>
      <c r="TTW1" s="12" t="s">
        <v>126</v>
      </c>
      <c r="TTX1" s="12" t="s">
        <v>3402</v>
      </c>
      <c r="TTY1" s="12" t="s">
        <v>1902</v>
      </c>
      <c r="TTZ1" s="12" t="s">
        <v>2089</v>
      </c>
      <c r="TUA1" s="12" t="s">
        <v>2090</v>
      </c>
      <c r="TUB1" s="12" t="s">
        <v>2092</v>
      </c>
      <c r="TUC1" s="12" t="s">
        <v>3400</v>
      </c>
      <c r="TUD1" s="12" t="s">
        <v>75</v>
      </c>
      <c r="TUE1" s="12" t="s">
        <v>126</v>
      </c>
      <c r="TUF1" s="12" t="s">
        <v>3402</v>
      </c>
      <c r="TUG1" s="12" t="s">
        <v>1902</v>
      </c>
      <c r="TUH1" s="12" t="s">
        <v>2089</v>
      </c>
      <c r="TUI1" s="12" t="s">
        <v>2090</v>
      </c>
      <c r="TUJ1" s="12" t="s">
        <v>2092</v>
      </c>
      <c r="TUK1" s="12" t="s">
        <v>3400</v>
      </c>
      <c r="TUL1" s="12" t="s">
        <v>75</v>
      </c>
      <c r="TUM1" s="12" t="s">
        <v>126</v>
      </c>
      <c r="TUN1" s="12" t="s">
        <v>3402</v>
      </c>
      <c r="TUO1" s="12" t="s">
        <v>1902</v>
      </c>
      <c r="TUP1" s="12" t="s">
        <v>2089</v>
      </c>
      <c r="TUQ1" s="12" t="s">
        <v>2090</v>
      </c>
      <c r="TUR1" s="12" t="s">
        <v>2092</v>
      </c>
      <c r="TUS1" s="12" t="s">
        <v>3400</v>
      </c>
      <c r="TUT1" s="12" t="s">
        <v>75</v>
      </c>
      <c r="TUU1" s="12" t="s">
        <v>126</v>
      </c>
      <c r="TUV1" s="12" t="s">
        <v>3402</v>
      </c>
      <c r="TUW1" s="12" t="s">
        <v>1902</v>
      </c>
      <c r="TUX1" s="12" t="s">
        <v>2089</v>
      </c>
      <c r="TUY1" s="12" t="s">
        <v>2090</v>
      </c>
      <c r="TUZ1" s="12" t="s">
        <v>2092</v>
      </c>
      <c r="TVA1" s="12" t="s">
        <v>3400</v>
      </c>
      <c r="TVB1" s="12" t="s">
        <v>75</v>
      </c>
      <c r="TVC1" s="12" t="s">
        <v>126</v>
      </c>
      <c r="TVD1" s="12" t="s">
        <v>3402</v>
      </c>
      <c r="TVE1" s="12" t="s">
        <v>1902</v>
      </c>
      <c r="TVF1" s="12" t="s">
        <v>2089</v>
      </c>
      <c r="TVG1" s="12" t="s">
        <v>2090</v>
      </c>
      <c r="TVH1" s="12" t="s">
        <v>2092</v>
      </c>
      <c r="TVI1" s="12" t="s">
        <v>3400</v>
      </c>
      <c r="TVJ1" s="12" t="s">
        <v>75</v>
      </c>
      <c r="TVK1" s="12" t="s">
        <v>126</v>
      </c>
      <c r="TVL1" s="12" t="s">
        <v>3402</v>
      </c>
      <c r="TVM1" s="12" t="s">
        <v>1902</v>
      </c>
      <c r="TVN1" s="12" t="s">
        <v>2089</v>
      </c>
      <c r="TVO1" s="12" t="s">
        <v>2090</v>
      </c>
      <c r="TVP1" s="12" t="s">
        <v>2092</v>
      </c>
      <c r="TVQ1" s="12" t="s">
        <v>3400</v>
      </c>
      <c r="TVR1" s="12" t="s">
        <v>75</v>
      </c>
      <c r="TVS1" s="12" t="s">
        <v>126</v>
      </c>
      <c r="TVT1" s="12" t="s">
        <v>3402</v>
      </c>
      <c r="TVU1" s="12" t="s">
        <v>1902</v>
      </c>
      <c r="TVV1" s="12" t="s">
        <v>2089</v>
      </c>
      <c r="TVW1" s="12" t="s">
        <v>2090</v>
      </c>
      <c r="TVX1" s="12" t="s">
        <v>2092</v>
      </c>
      <c r="TVY1" s="12" t="s">
        <v>3400</v>
      </c>
      <c r="TVZ1" s="12" t="s">
        <v>75</v>
      </c>
      <c r="TWA1" s="12" t="s">
        <v>126</v>
      </c>
      <c r="TWB1" s="12" t="s">
        <v>3402</v>
      </c>
      <c r="TWC1" s="12" t="s">
        <v>1902</v>
      </c>
      <c r="TWD1" s="12" t="s">
        <v>2089</v>
      </c>
      <c r="TWE1" s="12" t="s">
        <v>2090</v>
      </c>
      <c r="TWF1" s="12" t="s">
        <v>2092</v>
      </c>
      <c r="TWG1" s="12" t="s">
        <v>3400</v>
      </c>
      <c r="TWH1" s="12" t="s">
        <v>75</v>
      </c>
      <c r="TWI1" s="12" t="s">
        <v>126</v>
      </c>
      <c r="TWJ1" s="12" t="s">
        <v>3402</v>
      </c>
      <c r="TWK1" s="12" t="s">
        <v>1902</v>
      </c>
      <c r="TWL1" s="12" t="s">
        <v>2089</v>
      </c>
      <c r="TWM1" s="12" t="s">
        <v>2090</v>
      </c>
      <c r="TWN1" s="12" t="s">
        <v>2092</v>
      </c>
      <c r="TWO1" s="12" t="s">
        <v>3400</v>
      </c>
      <c r="TWP1" s="12" t="s">
        <v>75</v>
      </c>
      <c r="TWQ1" s="12" t="s">
        <v>126</v>
      </c>
      <c r="TWR1" s="12" t="s">
        <v>3402</v>
      </c>
      <c r="TWS1" s="12" t="s">
        <v>1902</v>
      </c>
      <c r="TWT1" s="12" t="s">
        <v>2089</v>
      </c>
      <c r="TWU1" s="12" t="s">
        <v>2090</v>
      </c>
      <c r="TWV1" s="12" t="s">
        <v>2092</v>
      </c>
      <c r="TWW1" s="12" t="s">
        <v>3400</v>
      </c>
      <c r="TWX1" s="12" t="s">
        <v>75</v>
      </c>
      <c r="TWY1" s="12" t="s">
        <v>126</v>
      </c>
      <c r="TWZ1" s="12" t="s">
        <v>3402</v>
      </c>
      <c r="TXA1" s="12" t="s">
        <v>1902</v>
      </c>
      <c r="TXB1" s="12" t="s">
        <v>2089</v>
      </c>
      <c r="TXC1" s="12" t="s">
        <v>2090</v>
      </c>
      <c r="TXD1" s="12" t="s">
        <v>2092</v>
      </c>
      <c r="TXE1" s="12" t="s">
        <v>3400</v>
      </c>
      <c r="TXF1" s="12" t="s">
        <v>75</v>
      </c>
      <c r="TXG1" s="12" t="s">
        <v>126</v>
      </c>
      <c r="TXH1" s="12" t="s">
        <v>3402</v>
      </c>
      <c r="TXI1" s="12" t="s">
        <v>1902</v>
      </c>
      <c r="TXJ1" s="12" t="s">
        <v>2089</v>
      </c>
      <c r="TXK1" s="12" t="s">
        <v>2090</v>
      </c>
      <c r="TXL1" s="12" t="s">
        <v>2092</v>
      </c>
      <c r="TXM1" s="12" t="s">
        <v>3400</v>
      </c>
      <c r="TXN1" s="12" t="s">
        <v>75</v>
      </c>
      <c r="TXO1" s="12" t="s">
        <v>126</v>
      </c>
      <c r="TXP1" s="12" t="s">
        <v>3402</v>
      </c>
      <c r="TXQ1" s="12" t="s">
        <v>1902</v>
      </c>
      <c r="TXR1" s="12" t="s">
        <v>2089</v>
      </c>
      <c r="TXS1" s="12" t="s">
        <v>2090</v>
      </c>
      <c r="TXT1" s="12" t="s">
        <v>2092</v>
      </c>
      <c r="TXU1" s="12" t="s">
        <v>3400</v>
      </c>
      <c r="TXV1" s="12" t="s">
        <v>75</v>
      </c>
      <c r="TXW1" s="12" t="s">
        <v>126</v>
      </c>
      <c r="TXX1" s="12" t="s">
        <v>3402</v>
      </c>
      <c r="TXY1" s="12" t="s">
        <v>1902</v>
      </c>
      <c r="TXZ1" s="12" t="s">
        <v>2089</v>
      </c>
      <c r="TYA1" s="12" t="s">
        <v>2090</v>
      </c>
      <c r="TYB1" s="12" t="s">
        <v>2092</v>
      </c>
      <c r="TYC1" s="12" t="s">
        <v>3400</v>
      </c>
      <c r="TYD1" s="12" t="s">
        <v>75</v>
      </c>
      <c r="TYE1" s="12" t="s">
        <v>126</v>
      </c>
      <c r="TYF1" s="12" t="s">
        <v>3402</v>
      </c>
      <c r="TYG1" s="12" t="s">
        <v>1902</v>
      </c>
      <c r="TYH1" s="12" t="s">
        <v>2089</v>
      </c>
      <c r="TYI1" s="12" t="s">
        <v>2090</v>
      </c>
      <c r="TYJ1" s="12" t="s">
        <v>2092</v>
      </c>
      <c r="TYK1" s="12" t="s">
        <v>3400</v>
      </c>
      <c r="TYL1" s="12" t="s">
        <v>75</v>
      </c>
      <c r="TYM1" s="12" t="s">
        <v>126</v>
      </c>
      <c r="TYN1" s="12" t="s">
        <v>3402</v>
      </c>
      <c r="TYO1" s="12" t="s">
        <v>1902</v>
      </c>
      <c r="TYP1" s="12" t="s">
        <v>2089</v>
      </c>
      <c r="TYQ1" s="12" t="s">
        <v>2090</v>
      </c>
      <c r="TYR1" s="12" t="s">
        <v>2092</v>
      </c>
      <c r="TYS1" s="12" t="s">
        <v>3400</v>
      </c>
      <c r="TYT1" s="12" t="s">
        <v>75</v>
      </c>
      <c r="TYU1" s="12" t="s">
        <v>126</v>
      </c>
      <c r="TYV1" s="12" t="s">
        <v>3402</v>
      </c>
      <c r="TYW1" s="12" t="s">
        <v>1902</v>
      </c>
      <c r="TYX1" s="12" t="s">
        <v>2089</v>
      </c>
      <c r="TYY1" s="12" t="s">
        <v>2090</v>
      </c>
      <c r="TYZ1" s="12" t="s">
        <v>2092</v>
      </c>
      <c r="TZA1" s="12" t="s">
        <v>3400</v>
      </c>
      <c r="TZB1" s="12" t="s">
        <v>75</v>
      </c>
      <c r="TZC1" s="12" t="s">
        <v>126</v>
      </c>
      <c r="TZD1" s="12" t="s">
        <v>3402</v>
      </c>
      <c r="TZE1" s="12" t="s">
        <v>1902</v>
      </c>
      <c r="TZF1" s="12" t="s">
        <v>2089</v>
      </c>
      <c r="TZG1" s="12" t="s">
        <v>2090</v>
      </c>
      <c r="TZH1" s="12" t="s">
        <v>2092</v>
      </c>
      <c r="TZI1" s="12" t="s">
        <v>3400</v>
      </c>
      <c r="TZJ1" s="12" t="s">
        <v>75</v>
      </c>
      <c r="TZK1" s="12" t="s">
        <v>126</v>
      </c>
      <c r="TZL1" s="12" t="s">
        <v>3402</v>
      </c>
      <c r="TZM1" s="12" t="s">
        <v>1902</v>
      </c>
      <c r="TZN1" s="12" t="s">
        <v>2089</v>
      </c>
      <c r="TZO1" s="12" t="s">
        <v>2090</v>
      </c>
      <c r="TZP1" s="12" t="s">
        <v>2092</v>
      </c>
      <c r="TZQ1" s="12" t="s">
        <v>3400</v>
      </c>
      <c r="TZR1" s="12" t="s">
        <v>75</v>
      </c>
      <c r="TZS1" s="12" t="s">
        <v>126</v>
      </c>
      <c r="TZT1" s="12" t="s">
        <v>3402</v>
      </c>
      <c r="TZU1" s="12" t="s">
        <v>1902</v>
      </c>
      <c r="TZV1" s="12" t="s">
        <v>2089</v>
      </c>
      <c r="TZW1" s="12" t="s">
        <v>2090</v>
      </c>
      <c r="TZX1" s="12" t="s">
        <v>2092</v>
      </c>
      <c r="TZY1" s="12" t="s">
        <v>3400</v>
      </c>
      <c r="TZZ1" s="12" t="s">
        <v>75</v>
      </c>
      <c r="UAA1" s="12" t="s">
        <v>126</v>
      </c>
      <c r="UAB1" s="12" t="s">
        <v>3402</v>
      </c>
      <c r="UAC1" s="12" t="s">
        <v>1902</v>
      </c>
      <c r="UAD1" s="12" t="s">
        <v>2089</v>
      </c>
      <c r="UAE1" s="12" t="s">
        <v>2090</v>
      </c>
      <c r="UAF1" s="12" t="s">
        <v>2092</v>
      </c>
      <c r="UAG1" s="12" t="s">
        <v>3400</v>
      </c>
      <c r="UAH1" s="12" t="s">
        <v>75</v>
      </c>
      <c r="UAI1" s="12" t="s">
        <v>126</v>
      </c>
      <c r="UAJ1" s="12" t="s">
        <v>3402</v>
      </c>
      <c r="UAK1" s="12" t="s">
        <v>1902</v>
      </c>
      <c r="UAL1" s="12" t="s">
        <v>2089</v>
      </c>
      <c r="UAM1" s="12" t="s">
        <v>2090</v>
      </c>
      <c r="UAN1" s="12" t="s">
        <v>2092</v>
      </c>
      <c r="UAO1" s="12" t="s">
        <v>3400</v>
      </c>
      <c r="UAP1" s="12" t="s">
        <v>75</v>
      </c>
      <c r="UAQ1" s="12" t="s">
        <v>126</v>
      </c>
      <c r="UAR1" s="12" t="s">
        <v>3402</v>
      </c>
      <c r="UAS1" s="12" t="s">
        <v>1902</v>
      </c>
      <c r="UAT1" s="12" t="s">
        <v>2089</v>
      </c>
      <c r="UAU1" s="12" t="s">
        <v>2090</v>
      </c>
      <c r="UAV1" s="12" t="s">
        <v>2092</v>
      </c>
      <c r="UAW1" s="12" t="s">
        <v>3400</v>
      </c>
      <c r="UAX1" s="12" t="s">
        <v>75</v>
      </c>
      <c r="UAY1" s="12" t="s">
        <v>126</v>
      </c>
      <c r="UAZ1" s="12" t="s">
        <v>3402</v>
      </c>
      <c r="UBA1" s="12" t="s">
        <v>1902</v>
      </c>
      <c r="UBB1" s="12" t="s">
        <v>2089</v>
      </c>
      <c r="UBC1" s="12" t="s">
        <v>2090</v>
      </c>
      <c r="UBD1" s="12" t="s">
        <v>2092</v>
      </c>
      <c r="UBE1" s="12" t="s">
        <v>3400</v>
      </c>
      <c r="UBF1" s="12" t="s">
        <v>75</v>
      </c>
      <c r="UBG1" s="12" t="s">
        <v>126</v>
      </c>
      <c r="UBH1" s="12" t="s">
        <v>3402</v>
      </c>
      <c r="UBI1" s="12" t="s">
        <v>1902</v>
      </c>
      <c r="UBJ1" s="12" t="s">
        <v>2089</v>
      </c>
      <c r="UBK1" s="12" t="s">
        <v>2090</v>
      </c>
      <c r="UBL1" s="12" t="s">
        <v>2092</v>
      </c>
      <c r="UBM1" s="12" t="s">
        <v>3400</v>
      </c>
      <c r="UBN1" s="12" t="s">
        <v>75</v>
      </c>
      <c r="UBO1" s="12" t="s">
        <v>126</v>
      </c>
      <c r="UBP1" s="12" t="s">
        <v>3402</v>
      </c>
      <c r="UBQ1" s="12" t="s">
        <v>1902</v>
      </c>
      <c r="UBR1" s="12" t="s">
        <v>2089</v>
      </c>
      <c r="UBS1" s="12" t="s">
        <v>2090</v>
      </c>
      <c r="UBT1" s="12" t="s">
        <v>2092</v>
      </c>
      <c r="UBU1" s="12" t="s">
        <v>3400</v>
      </c>
      <c r="UBV1" s="12" t="s">
        <v>75</v>
      </c>
      <c r="UBW1" s="12" t="s">
        <v>126</v>
      </c>
      <c r="UBX1" s="12" t="s">
        <v>3402</v>
      </c>
      <c r="UBY1" s="12" t="s">
        <v>1902</v>
      </c>
      <c r="UBZ1" s="12" t="s">
        <v>2089</v>
      </c>
      <c r="UCA1" s="12" t="s">
        <v>2090</v>
      </c>
      <c r="UCB1" s="12" t="s">
        <v>2092</v>
      </c>
      <c r="UCC1" s="12" t="s">
        <v>3400</v>
      </c>
      <c r="UCD1" s="12" t="s">
        <v>75</v>
      </c>
      <c r="UCE1" s="12" t="s">
        <v>126</v>
      </c>
      <c r="UCF1" s="12" t="s">
        <v>3402</v>
      </c>
      <c r="UCG1" s="12" t="s">
        <v>1902</v>
      </c>
      <c r="UCH1" s="12" t="s">
        <v>2089</v>
      </c>
      <c r="UCI1" s="12" t="s">
        <v>2090</v>
      </c>
      <c r="UCJ1" s="12" t="s">
        <v>2092</v>
      </c>
      <c r="UCK1" s="12" t="s">
        <v>3400</v>
      </c>
      <c r="UCL1" s="12" t="s">
        <v>75</v>
      </c>
      <c r="UCM1" s="12" t="s">
        <v>126</v>
      </c>
      <c r="UCN1" s="12" t="s">
        <v>3402</v>
      </c>
      <c r="UCO1" s="12" t="s">
        <v>1902</v>
      </c>
      <c r="UCP1" s="12" t="s">
        <v>2089</v>
      </c>
      <c r="UCQ1" s="12" t="s">
        <v>2090</v>
      </c>
      <c r="UCR1" s="12" t="s">
        <v>2092</v>
      </c>
      <c r="UCS1" s="12" t="s">
        <v>3400</v>
      </c>
      <c r="UCT1" s="12" t="s">
        <v>75</v>
      </c>
      <c r="UCU1" s="12" t="s">
        <v>126</v>
      </c>
      <c r="UCV1" s="12" t="s">
        <v>3402</v>
      </c>
      <c r="UCW1" s="12" t="s">
        <v>1902</v>
      </c>
      <c r="UCX1" s="12" t="s">
        <v>2089</v>
      </c>
      <c r="UCY1" s="12" t="s">
        <v>2090</v>
      </c>
      <c r="UCZ1" s="12" t="s">
        <v>2092</v>
      </c>
      <c r="UDA1" s="12" t="s">
        <v>3400</v>
      </c>
      <c r="UDB1" s="12" t="s">
        <v>75</v>
      </c>
      <c r="UDC1" s="12" t="s">
        <v>126</v>
      </c>
      <c r="UDD1" s="12" t="s">
        <v>3402</v>
      </c>
      <c r="UDE1" s="12" t="s">
        <v>1902</v>
      </c>
      <c r="UDF1" s="12" t="s">
        <v>2089</v>
      </c>
      <c r="UDG1" s="12" t="s">
        <v>2090</v>
      </c>
      <c r="UDH1" s="12" t="s">
        <v>2092</v>
      </c>
      <c r="UDI1" s="12" t="s">
        <v>3400</v>
      </c>
      <c r="UDJ1" s="12" t="s">
        <v>75</v>
      </c>
      <c r="UDK1" s="12" t="s">
        <v>126</v>
      </c>
      <c r="UDL1" s="12" t="s">
        <v>3402</v>
      </c>
      <c r="UDM1" s="12" t="s">
        <v>1902</v>
      </c>
      <c r="UDN1" s="12" t="s">
        <v>2089</v>
      </c>
      <c r="UDO1" s="12" t="s">
        <v>2090</v>
      </c>
      <c r="UDP1" s="12" t="s">
        <v>2092</v>
      </c>
      <c r="UDQ1" s="12" t="s">
        <v>3400</v>
      </c>
      <c r="UDR1" s="12" t="s">
        <v>75</v>
      </c>
      <c r="UDS1" s="12" t="s">
        <v>126</v>
      </c>
      <c r="UDT1" s="12" t="s">
        <v>3402</v>
      </c>
      <c r="UDU1" s="12" t="s">
        <v>1902</v>
      </c>
      <c r="UDV1" s="12" t="s">
        <v>2089</v>
      </c>
      <c r="UDW1" s="12" t="s">
        <v>2090</v>
      </c>
      <c r="UDX1" s="12" t="s">
        <v>2092</v>
      </c>
      <c r="UDY1" s="12" t="s">
        <v>3400</v>
      </c>
      <c r="UDZ1" s="12" t="s">
        <v>75</v>
      </c>
      <c r="UEA1" s="12" t="s">
        <v>126</v>
      </c>
      <c r="UEB1" s="12" t="s">
        <v>3402</v>
      </c>
      <c r="UEC1" s="12" t="s">
        <v>1902</v>
      </c>
      <c r="UED1" s="12" t="s">
        <v>2089</v>
      </c>
      <c r="UEE1" s="12" t="s">
        <v>2090</v>
      </c>
      <c r="UEF1" s="12" t="s">
        <v>2092</v>
      </c>
      <c r="UEG1" s="12" t="s">
        <v>3400</v>
      </c>
      <c r="UEH1" s="12" t="s">
        <v>75</v>
      </c>
      <c r="UEI1" s="12" t="s">
        <v>126</v>
      </c>
      <c r="UEJ1" s="12" t="s">
        <v>3402</v>
      </c>
      <c r="UEK1" s="12" t="s">
        <v>1902</v>
      </c>
      <c r="UEL1" s="12" t="s">
        <v>2089</v>
      </c>
      <c r="UEM1" s="12" t="s">
        <v>2090</v>
      </c>
      <c r="UEN1" s="12" t="s">
        <v>2092</v>
      </c>
      <c r="UEO1" s="12" t="s">
        <v>3400</v>
      </c>
      <c r="UEP1" s="12" t="s">
        <v>75</v>
      </c>
      <c r="UEQ1" s="12" t="s">
        <v>126</v>
      </c>
      <c r="UER1" s="12" t="s">
        <v>3402</v>
      </c>
      <c r="UES1" s="12" t="s">
        <v>1902</v>
      </c>
      <c r="UET1" s="12" t="s">
        <v>2089</v>
      </c>
      <c r="UEU1" s="12" t="s">
        <v>2090</v>
      </c>
      <c r="UEV1" s="12" t="s">
        <v>2092</v>
      </c>
      <c r="UEW1" s="12" t="s">
        <v>3400</v>
      </c>
      <c r="UEX1" s="12" t="s">
        <v>75</v>
      </c>
      <c r="UEY1" s="12" t="s">
        <v>126</v>
      </c>
      <c r="UEZ1" s="12" t="s">
        <v>3402</v>
      </c>
      <c r="UFA1" s="12" t="s">
        <v>1902</v>
      </c>
      <c r="UFB1" s="12" t="s">
        <v>2089</v>
      </c>
      <c r="UFC1" s="12" t="s">
        <v>2090</v>
      </c>
      <c r="UFD1" s="12" t="s">
        <v>2092</v>
      </c>
      <c r="UFE1" s="12" t="s">
        <v>3400</v>
      </c>
      <c r="UFF1" s="12" t="s">
        <v>75</v>
      </c>
      <c r="UFG1" s="12" t="s">
        <v>126</v>
      </c>
      <c r="UFH1" s="12" t="s">
        <v>3402</v>
      </c>
      <c r="UFI1" s="12" t="s">
        <v>1902</v>
      </c>
      <c r="UFJ1" s="12" t="s">
        <v>2089</v>
      </c>
      <c r="UFK1" s="12" t="s">
        <v>2090</v>
      </c>
      <c r="UFL1" s="12" t="s">
        <v>2092</v>
      </c>
      <c r="UFM1" s="12" t="s">
        <v>3400</v>
      </c>
      <c r="UFN1" s="12" t="s">
        <v>75</v>
      </c>
      <c r="UFO1" s="12" t="s">
        <v>126</v>
      </c>
      <c r="UFP1" s="12" t="s">
        <v>3402</v>
      </c>
      <c r="UFQ1" s="12" t="s">
        <v>1902</v>
      </c>
      <c r="UFR1" s="12" t="s">
        <v>2089</v>
      </c>
      <c r="UFS1" s="12" t="s">
        <v>2090</v>
      </c>
      <c r="UFT1" s="12" t="s">
        <v>2092</v>
      </c>
      <c r="UFU1" s="12" t="s">
        <v>3400</v>
      </c>
      <c r="UFV1" s="12" t="s">
        <v>75</v>
      </c>
      <c r="UFW1" s="12" t="s">
        <v>126</v>
      </c>
      <c r="UFX1" s="12" t="s">
        <v>3402</v>
      </c>
      <c r="UFY1" s="12" t="s">
        <v>1902</v>
      </c>
      <c r="UFZ1" s="12" t="s">
        <v>2089</v>
      </c>
      <c r="UGA1" s="12" t="s">
        <v>2090</v>
      </c>
      <c r="UGB1" s="12" t="s">
        <v>2092</v>
      </c>
      <c r="UGC1" s="12" t="s">
        <v>3400</v>
      </c>
      <c r="UGD1" s="12" t="s">
        <v>75</v>
      </c>
      <c r="UGE1" s="12" t="s">
        <v>126</v>
      </c>
      <c r="UGF1" s="12" t="s">
        <v>3402</v>
      </c>
      <c r="UGG1" s="12" t="s">
        <v>1902</v>
      </c>
      <c r="UGH1" s="12" t="s">
        <v>2089</v>
      </c>
      <c r="UGI1" s="12" t="s">
        <v>2090</v>
      </c>
      <c r="UGJ1" s="12" t="s">
        <v>2092</v>
      </c>
      <c r="UGK1" s="12" t="s">
        <v>3400</v>
      </c>
      <c r="UGL1" s="12" t="s">
        <v>75</v>
      </c>
      <c r="UGM1" s="12" t="s">
        <v>126</v>
      </c>
      <c r="UGN1" s="12" t="s">
        <v>3402</v>
      </c>
      <c r="UGO1" s="12" t="s">
        <v>1902</v>
      </c>
      <c r="UGP1" s="12" t="s">
        <v>2089</v>
      </c>
      <c r="UGQ1" s="12" t="s">
        <v>2090</v>
      </c>
      <c r="UGR1" s="12" t="s">
        <v>2092</v>
      </c>
      <c r="UGS1" s="12" t="s">
        <v>3400</v>
      </c>
      <c r="UGT1" s="12" t="s">
        <v>75</v>
      </c>
      <c r="UGU1" s="12" t="s">
        <v>126</v>
      </c>
      <c r="UGV1" s="12" t="s">
        <v>3402</v>
      </c>
      <c r="UGW1" s="12" t="s">
        <v>1902</v>
      </c>
      <c r="UGX1" s="12" t="s">
        <v>2089</v>
      </c>
      <c r="UGY1" s="12" t="s">
        <v>2090</v>
      </c>
      <c r="UGZ1" s="12" t="s">
        <v>2092</v>
      </c>
      <c r="UHA1" s="12" t="s">
        <v>3400</v>
      </c>
      <c r="UHB1" s="12" t="s">
        <v>75</v>
      </c>
      <c r="UHC1" s="12" t="s">
        <v>126</v>
      </c>
      <c r="UHD1" s="12" t="s">
        <v>3402</v>
      </c>
      <c r="UHE1" s="12" t="s">
        <v>1902</v>
      </c>
      <c r="UHF1" s="12" t="s">
        <v>2089</v>
      </c>
      <c r="UHG1" s="12" t="s">
        <v>2090</v>
      </c>
      <c r="UHH1" s="12" t="s">
        <v>2092</v>
      </c>
      <c r="UHI1" s="12" t="s">
        <v>3400</v>
      </c>
      <c r="UHJ1" s="12" t="s">
        <v>75</v>
      </c>
      <c r="UHK1" s="12" t="s">
        <v>126</v>
      </c>
      <c r="UHL1" s="12" t="s">
        <v>3402</v>
      </c>
      <c r="UHM1" s="12" t="s">
        <v>1902</v>
      </c>
      <c r="UHN1" s="12" t="s">
        <v>2089</v>
      </c>
      <c r="UHO1" s="12" t="s">
        <v>2090</v>
      </c>
      <c r="UHP1" s="12" t="s">
        <v>2092</v>
      </c>
      <c r="UHQ1" s="12" t="s">
        <v>3400</v>
      </c>
      <c r="UHR1" s="12" t="s">
        <v>75</v>
      </c>
      <c r="UHS1" s="12" t="s">
        <v>126</v>
      </c>
      <c r="UHT1" s="12" t="s">
        <v>3402</v>
      </c>
      <c r="UHU1" s="12" t="s">
        <v>1902</v>
      </c>
      <c r="UHV1" s="12" t="s">
        <v>2089</v>
      </c>
      <c r="UHW1" s="12" t="s">
        <v>2090</v>
      </c>
      <c r="UHX1" s="12" t="s">
        <v>2092</v>
      </c>
      <c r="UHY1" s="12" t="s">
        <v>3400</v>
      </c>
      <c r="UHZ1" s="12" t="s">
        <v>75</v>
      </c>
      <c r="UIA1" s="12" t="s">
        <v>126</v>
      </c>
      <c r="UIB1" s="12" t="s">
        <v>3402</v>
      </c>
      <c r="UIC1" s="12" t="s">
        <v>1902</v>
      </c>
      <c r="UID1" s="12" t="s">
        <v>2089</v>
      </c>
      <c r="UIE1" s="12" t="s">
        <v>2090</v>
      </c>
      <c r="UIF1" s="12" t="s">
        <v>2092</v>
      </c>
      <c r="UIG1" s="12" t="s">
        <v>3400</v>
      </c>
      <c r="UIH1" s="12" t="s">
        <v>75</v>
      </c>
      <c r="UII1" s="12" t="s">
        <v>126</v>
      </c>
      <c r="UIJ1" s="12" t="s">
        <v>3402</v>
      </c>
      <c r="UIK1" s="12" t="s">
        <v>1902</v>
      </c>
      <c r="UIL1" s="12" t="s">
        <v>2089</v>
      </c>
      <c r="UIM1" s="12" t="s">
        <v>2090</v>
      </c>
      <c r="UIN1" s="12" t="s">
        <v>2092</v>
      </c>
      <c r="UIO1" s="12" t="s">
        <v>3400</v>
      </c>
      <c r="UIP1" s="12" t="s">
        <v>75</v>
      </c>
      <c r="UIQ1" s="12" t="s">
        <v>126</v>
      </c>
      <c r="UIR1" s="12" t="s">
        <v>3402</v>
      </c>
      <c r="UIS1" s="12" t="s">
        <v>1902</v>
      </c>
      <c r="UIT1" s="12" t="s">
        <v>2089</v>
      </c>
      <c r="UIU1" s="12" t="s">
        <v>2090</v>
      </c>
      <c r="UIV1" s="12" t="s">
        <v>2092</v>
      </c>
      <c r="UIW1" s="12" t="s">
        <v>3400</v>
      </c>
      <c r="UIX1" s="12" t="s">
        <v>75</v>
      </c>
      <c r="UIY1" s="12" t="s">
        <v>126</v>
      </c>
      <c r="UIZ1" s="12" t="s">
        <v>3402</v>
      </c>
      <c r="UJA1" s="12" t="s">
        <v>1902</v>
      </c>
      <c r="UJB1" s="12" t="s">
        <v>2089</v>
      </c>
      <c r="UJC1" s="12" t="s">
        <v>2090</v>
      </c>
      <c r="UJD1" s="12" t="s">
        <v>2092</v>
      </c>
      <c r="UJE1" s="12" t="s">
        <v>3400</v>
      </c>
      <c r="UJF1" s="12" t="s">
        <v>75</v>
      </c>
      <c r="UJG1" s="12" t="s">
        <v>126</v>
      </c>
      <c r="UJH1" s="12" t="s">
        <v>3402</v>
      </c>
      <c r="UJI1" s="12" t="s">
        <v>1902</v>
      </c>
      <c r="UJJ1" s="12" t="s">
        <v>2089</v>
      </c>
      <c r="UJK1" s="12" t="s">
        <v>2090</v>
      </c>
      <c r="UJL1" s="12" t="s">
        <v>2092</v>
      </c>
      <c r="UJM1" s="12" t="s">
        <v>3400</v>
      </c>
      <c r="UJN1" s="12" t="s">
        <v>75</v>
      </c>
      <c r="UJO1" s="12" t="s">
        <v>126</v>
      </c>
      <c r="UJP1" s="12" t="s">
        <v>3402</v>
      </c>
      <c r="UJQ1" s="12" t="s">
        <v>1902</v>
      </c>
      <c r="UJR1" s="12" t="s">
        <v>2089</v>
      </c>
      <c r="UJS1" s="12" t="s">
        <v>2090</v>
      </c>
      <c r="UJT1" s="12" t="s">
        <v>2092</v>
      </c>
      <c r="UJU1" s="12" t="s">
        <v>3400</v>
      </c>
      <c r="UJV1" s="12" t="s">
        <v>75</v>
      </c>
      <c r="UJW1" s="12" t="s">
        <v>126</v>
      </c>
      <c r="UJX1" s="12" t="s">
        <v>3402</v>
      </c>
      <c r="UJY1" s="12" t="s">
        <v>1902</v>
      </c>
      <c r="UJZ1" s="12" t="s">
        <v>2089</v>
      </c>
      <c r="UKA1" s="12" t="s">
        <v>2090</v>
      </c>
      <c r="UKB1" s="12" t="s">
        <v>2092</v>
      </c>
      <c r="UKC1" s="12" t="s">
        <v>3400</v>
      </c>
      <c r="UKD1" s="12" t="s">
        <v>75</v>
      </c>
      <c r="UKE1" s="12" t="s">
        <v>126</v>
      </c>
      <c r="UKF1" s="12" t="s">
        <v>3402</v>
      </c>
      <c r="UKG1" s="12" t="s">
        <v>1902</v>
      </c>
      <c r="UKH1" s="12" t="s">
        <v>2089</v>
      </c>
      <c r="UKI1" s="12" t="s">
        <v>2090</v>
      </c>
      <c r="UKJ1" s="12" t="s">
        <v>2092</v>
      </c>
      <c r="UKK1" s="12" t="s">
        <v>3400</v>
      </c>
      <c r="UKL1" s="12" t="s">
        <v>75</v>
      </c>
      <c r="UKM1" s="12" t="s">
        <v>126</v>
      </c>
      <c r="UKN1" s="12" t="s">
        <v>3402</v>
      </c>
      <c r="UKO1" s="12" t="s">
        <v>1902</v>
      </c>
      <c r="UKP1" s="12" t="s">
        <v>2089</v>
      </c>
      <c r="UKQ1" s="12" t="s">
        <v>2090</v>
      </c>
      <c r="UKR1" s="12" t="s">
        <v>2092</v>
      </c>
      <c r="UKS1" s="12" t="s">
        <v>3400</v>
      </c>
      <c r="UKT1" s="12" t="s">
        <v>75</v>
      </c>
      <c r="UKU1" s="12" t="s">
        <v>126</v>
      </c>
      <c r="UKV1" s="12" t="s">
        <v>3402</v>
      </c>
      <c r="UKW1" s="12" t="s">
        <v>1902</v>
      </c>
      <c r="UKX1" s="12" t="s">
        <v>2089</v>
      </c>
      <c r="UKY1" s="12" t="s">
        <v>2090</v>
      </c>
      <c r="UKZ1" s="12" t="s">
        <v>2092</v>
      </c>
      <c r="ULA1" s="12" t="s">
        <v>3400</v>
      </c>
      <c r="ULB1" s="12" t="s">
        <v>75</v>
      </c>
      <c r="ULC1" s="12" t="s">
        <v>126</v>
      </c>
      <c r="ULD1" s="12" t="s">
        <v>3402</v>
      </c>
      <c r="ULE1" s="12" t="s">
        <v>1902</v>
      </c>
      <c r="ULF1" s="12" t="s">
        <v>2089</v>
      </c>
      <c r="ULG1" s="12" t="s">
        <v>2090</v>
      </c>
      <c r="ULH1" s="12" t="s">
        <v>2092</v>
      </c>
      <c r="ULI1" s="12" t="s">
        <v>3400</v>
      </c>
      <c r="ULJ1" s="12" t="s">
        <v>75</v>
      </c>
      <c r="ULK1" s="12" t="s">
        <v>126</v>
      </c>
      <c r="ULL1" s="12" t="s">
        <v>3402</v>
      </c>
      <c r="ULM1" s="12" t="s">
        <v>1902</v>
      </c>
      <c r="ULN1" s="12" t="s">
        <v>2089</v>
      </c>
      <c r="ULO1" s="12" t="s">
        <v>2090</v>
      </c>
      <c r="ULP1" s="12" t="s">
        <v>2092</v>
      </c>
      <c r="ULQ1" s="12" t="s">
        <v>3400</v>
      </c>
      <c r="ULR1" s="12" t="s">
        <v>75</v>
      </c>
      <c r="ULS1" s="12" t="s">
        <v>126</v>
      </c>
      <c r="ULT1" s="12" t="s">
        <v>3402</v>
      </c>
      <c r="ULU1" s="12" t="s">
        <v>1902</v>
      </c>
      <c r="ULV1" s="12" t="s">
        <v>2089</v>
      </c>
      <c r="ULW1" s="12" t="s">
        <v>2090</v>
      </c>
      <c r="ULX1" s="12" t="s">
        <v>2092</v>
      </c>
      <c r="ULY1" s="12" t="s">
        <v>3400</v>
      </c>
      <c r="ULZ1" s="12" t="s">
        <v>75</v>
      </c>
      <c r="UMA1" s="12" t="s">
        <v>126</v>
      </c>
      <c r="UMB1" s="12" t="s">
        <v>3402</v>
      </c>
      <c r="UMC1" s="12" t="s">
        <v>1902</v>
      </c>
      <c r="UMD1" s="12" t="s">
        <v>2089</v>
      </c>
      <c r="UME1" s="12" t="s">
        <v>2090</v>
      </c>
      <c r="UMF1" s="12" t="s">
        <v>2092</v>
      </c>
      <c r="UMG1" s="12" t="s">
        <v>3400</v>
      </c>
      <c r="UMH1" s="12" t="s">
        <v>75</v>
      </c>
      <c r="UMI1" s="12" t="s">
        <v>126</v>
      </c>
      <c r="UMJ1" s="12" t="s">
        <v>3402</v>
      </c>
      <c r="UMK1" s="12" t="s">
        <v>1902</v>
      </c>
      <c r="UML1" s="12" t="s">
        <v>2089</v>
      </c>
      <c r="UMM1" s="12" t="s">
        <v>2090</v>
      </c>
      <c r="UMN1" s="12" t="s">
        <v>2092</v>
      </c>
      <c r="UMO1" s="12" t="s">
        <v>3400</v>
      </c>
      <c r="UMP1" s="12" t="s">
        <v>75</v>
      </c>
      <c r="UMQ1" s="12" t="s">
        <v>126</v>
      </c>
      <c r="UMR1" s="12" t="s">
        <v>3402</v>
      </c>
      <c r="UMS1" s="12" t="s">
        <v>1902</v>
      </c>
      <c r="UMT1" s="12" t="s">
        <v>2089</v>
      </c>
      <c r="UMU1" s="12" t="s">
        <v>2090</v>
      </c>
      <c r="UMV1" s="12" t="s">
        <v>2092</v>
      </c>
      <c r="UMW1" s="12" t="s">
        <v>3400</v>
      </c>
      <c r="UMX1" s="12" t="s">
        <v>75</v>
      </c>
      <c r="UMY1" s="12" t="s">
        <v>126</v>
      </c>
      <c r="UMZ1" s="12" t="s">
        <v>3402</v>
      </c>
      <c r="UNA1" s="12" t="s">
        <v>1902</v>
      </c>
      <c r="UNB1" s="12" t="s">
        <v>2089</v>
      </c>
      <c r="UNC1" s="12" t="s">
        <v>2090</v>
      </c>
      <c r="UND1" s="12" t="s">
        <v>2092</v>
      </c>
      <c r="UNE1" s="12" t="s">
        <v>3400</v>
      </c>
      <c r="UNF1" s="12" t="s">
        <v>75</v>
      </c>
      <c r="UNG1" s="12" t="s">
        <v>126</v>
      </c>
      <c r="UNH1" s="12" t="s">
        <v>3402</v>
      </c>
      <c r="UNI1" s="12" t="s">
        <v>1902</v>
      </c>
      <c r="UNJ1" s="12" t="s">
        <v>2089</v>
      </c>
      <c r="UNK1" s="12" t="s">
        <v>2090</v>
      </c>
      <c r="UNL1" s="12" t="s">
        <v>2092</v>
      </c>
      <c r="UNM1" s="12" t="s">
        <v>3400</v>
      </c>
      <c r="UNN1" s="12" t="s">
        <v>75</v>
      </c>
      <c r="UNO1" s="12" t="s">
        <v>126</v>
      </c>
      <c r="UNP1" s="12" t="s">
        <v>3402</v>
      </c>
      <c r="UNQ1" s="12" t="s">
        <v>1902</v>
      </c>
      <c r="UNR1" s="12" t="s">
        <v>2089</v>
      </c>
      <c r="UNS1" s="12" t="s">
        <v>2090</v>
      </c>
      <c r="UNT1" s="12" t="s">
        <v>2092</v>
      </c>
      <c r="UNU1" s="12" t="s">
        <v>3400</v>
      </c>
      <c r="UNV1" s="12" t="s">
        <v>75</v>
      </c>
      <c r="UNW1" s="12" t="s">
        <v>126</v>
      </c>
      <c r="UNX1" s="12" t="s">
        <v>3402</v>
      </c>
      <c r="UNY1" s="12" t="s">
        <v>1902</v>
      </c>
      <c r="UNZ1" s="12" t="s">
        <v>2089</v>
      </c>
      <c r="UOA1" s="12" t="s">
        <v>2090</v>
      </c>
      <c r="UOB1" s="12" t="s">
        <v>2092</v>
      </c>
      <c r="UOC1" s="12" t="s">
        <v>3400</v>
      </c>
      <c r="UOD1" s="12" t="s">
        <v>75</v>
      </c>
      <c r="UOE1" s="12" t="s">
        <v>126</v>
      </c>
      <c r="UOF1" s="12" t="s">
        <v>3402</v>
      </c>
      <c r="UOG1" s="12" t="s">
        <v>1902</v>
      </c>
      <c r="UOH1" s="12" t="s">
        <v>2089</v>
      </c>
      <c r="UOI1" s="12" t="s">
        <v>2090</v>
      </c>
      <c r="UOJ1" s="12" t="s">
        <v>2092</v>
      </c>
      <c r="UOK1" s="12" t="s">
        <v>3400</v>
      </c>
      <c r="UOL1" s="12" t="s">
        <v>75</v>
      </c>
      <c r="UOM1" s="12" t="s">
        <v>126</v>
      </c>
      <c r="UON1" s="12" t="s">
        <v>3402</v>
      </c>
      <c r="UOO1" s="12" t="s">
        <v>1902</v>
      </c>
      <c r="UOP1" s="12" t="s">
        <v>2089</v>
      </c>
      <c r="UOQ1" s="12" t="s">
        <v>2090</v>
      </c>
      <c r="UOR1" s="12" t="s">
        <v>2092</v>
      </c>
      <c r="UOS1" s="12" t="s">
        <v>3400</v>
      </c>
      <c r="UOT1" s="12" t="s">
        <v>75</v>
      </c>
      <c r="UOU1" s="12" t="s">
        <v>126</v>
      </c>
      <c r="UOV1" s="12" t="s">
        <v>3402</v>
      </c>
      <c r="UOW1" s="12" t="s">
        <v>1902</v>
      </c>
      <c r="UOX1" s="12" t="s">
        <v>2089</v>
      </c>
      <c r="UOY1" s="12" t="s">
        <v>2090</v>
      </c>
      <c r="UOZ1" s="12" t="s">
        <v>2092</v>
      </c>
      <c r="UPA1" s="12" t="s">
        <v>3400</v>
      </c>
      <c r="UPB1" s="12" t="s">
        <v>75</v>
      </c>
      <c r="UPC1" s="12" t="s">
        <v>126</v>
      </c>
      <c r="UPD1" s="12" t="s">
        <v>3402</v>
      </c>
      <c r="UPE1" s="12" t="s">
        <v>1902</v>
      </c>
      <c r="UPF1" s="12" t="s">
        <v>2089</v>
      </c>
      <c r="UPG1" s="12" t="s">
        <v>2090</v>
      </c>
      <c r="UPH1" s="12" t="s">
        <v>2092</v>
      </c>
      <c r="UPI1" s="12" t="s">
        <v>3400</v>
      </c>
      <c r="UPJ1" s="12" t="s">
        <v>75</v>
      </c>
      <c r="UPK1" s="12" t="s">
        <v>126</v>
      </c>
      <c r="UPL1" s="12" t="s">
        <v>3402</v>
      </c>
      <c r="UPM1" s="12" t="s">
        <v>1902</v>
      </c>
      <c r="UPN1" s="12" t="s">
        <v>2089</v>
      </c>
      <c r="UPO1" s="12" t="s">
        <v>2090</v>
      </c>
      <c r="UPP1" s="12" t="s">
        <v>2092</v>
      </c>
      <c r="UPQ1" s="12" t="s">
        <v>3400</v>
      </c>
      <c r="UPR1" s="12" t="s">
        <v>75</v>
      </c>
      <c r="UPS1" s="12" t="s">
        <v>126</v>
      </c>
      <c r="UPT1" s="12" t="s">
        <v>3402</v>
      </c>
      <c r="UPU1" s="12" t="s">
        <v>1902</v>
      </c>
      <c r="UPV1" s="12" t="s">
        <v>2089</v>
      </c>
      <c r="UPW1" s="12" t="s">
        <v>2090</v>
      </c>
      <c r="UPX1" s="12" t="s">
        <v>2092</v>
      </c>
      <c r="UPY1" s="12" t="s">
        <v>3400</v>
      </c>
      <c r="UPZ1" s="12" t="s">
        <v>75</v>
      </c>
      <c r="UQA1" s="12" t="s">
        <v>126</v>
      </c>
      <c r="UQB1" s="12" t="s">
        <v>3402</v>
      </c>
      <c r="UQC1" s="12" t="s">
        <v>1902</v>
      </c>
      <c r="UQD1" s="12" t="s">
        <v>2089</v>
      </c>
      <c r="UQE1" s="12" t="s">
        <v>2090</v>
      </c>
      <c r="UQF1" s="12" t="s">
        <v>2092</v>
      </c>
      <c r="UQG1" s="12" t="s">
        <v>3400</v>
      </c>
      <c r="UQH1" s="12" t="s">
        <v>75</v>
      </c>
      <c r="UQI1" s="12" t="s">
        <v>126</v>
      </c>
      <c r="UQJ1" s="12" t="s">
        <v>3402</v>
      </c>
      <c r="UQK1" s="12" t="s">
        <v>1902</v>
      </c>
      <c r="UQL1" s="12" t="s">
        <v>2089</v>
      </c>
      <c r="UQM1" s="12" t="s">
        <v>2090</v>
      </c>
      <c r="UQN1" s="12" t="s">
        <v>2092</v>
      </c>
      <c r="UQO1" s="12" t="s">
        <v>3400</v>
      </c>
      <c r="UQP1" s="12" t="s">
        <v>75</v>
      </c>
      <c r="UQQ1" s="12" t="s">
        <v>126</v>
      </c>
      <c r="UQR1" s="12" t="s">
        <v>3402</v>
      </c>
      <c r="UQS1" s="12" t="s">
        <v>1902</v>
      </c>
      <c r="UQT1" s="12" t="s">
        <v>2089</v>
      </c>
      <c r="UQU1" s="12" t="s">
        <v>2090</v>
      </c>
      <c r="UQV1" s="12" t="s">
        <v>2092</v>
      </c>
      <c r="UQW1" s="12" t="s">
        <v>3400</v>
      </c>
      <c r="UQX1" s="12" t="s">
        <v>75</v>
      </c>
      <c r="UQY1" s="12" t="s">
        <v>126</v>
      </c>
      <c r="UQZ1" s="12" t="s">
        <v>3402</v>
      </c>
      <c r="URA1" s="12" t="s">
        <v>1902</v>
      </c>
      <c r="URB1" s="12" t="s">
        <v>2089</v>
      </c>
      <c r="URC1" s="12" t="s">
        <v>2090</v>
      </c>
      <c r="URD1" s="12" t="s">
        <v>2092</v>
      </c>
      <c r="URE1" s="12" t="s">
        <v>3400</v>
      </c>
      <c r="URF1" s="12" t="s">
        <v>75</v>
      </c>
      <c r="URG1" s="12" t="s">
        <v>126</v>
      </c>
      <c r="URH1" s="12" t="s">
        <v>3402</v>
      </c>
      <c r="URI1" s="12" t="s">
        <v>1902</v>
      </c>
      <c r="URJ1" s="12" t="s">
        <v>2089</v>
      </c>
      <c r="URK1" s="12" t="s">
        <v>2090</v>
      </c>
      <c r="URL1" s="12" t="s">
        <v>2092</v>
      </c>
      <c r="URM1" s="12" t="s">
        <v>3400</v>
      </c>
      <c r="URN1" s="12" t="s">
        <v>75</v>
      </c>
      <c r="URO1" s="12" t="s">
        <v>126</v>
      </c>
      <c r="URP1" s="12" t="s">
        <v>3402</v>
      </c>
      <c r="URQ1" s="12" t="s">
        <v>1902</v>
      </c>
      <c r="URR1" s="12" t="s">
        <v>2089</v>
      </c>
      <c r="URS1" s="12" t="s">
        <v>2090</v>
      </c>
      <c r="URT1" s="12" t="s">
        <v>2092</v>
      </c>
      <c r="URU1" s="12" t="s">
        <v>3400</v>
      </c>
      <c r="URV1" s="12" t="s">
        <v>75</v>
      </c>
      <c r="URW1" s="12" t="s">
        <v>126</v>
      </c>
      <c r="URX1" s="12" t="s">
        <v>3402</v>
      </c>
      <c r="URY1" s="12" t="s">
        <v>1902</v>
      </c>
      <c r="URZ1" s="12" t="s">
        <v>2089</v>
      </c>
      <c r="USA1" s="12" t="s">
        <v>2090</v>
      </c>
      <c r="USB1" s="12" t="s">
        <v>2092</v>
      </c>
      <c r="USC1" s="12" t="s">
        <v>3400</v>
      </c>
      <c r="USD1" s="12" t="s">
        <v>75</v>
      </c>
      <c r="USE1" s="12" t="s">
        <v>126</v>
      </c>
      <c r="USF1" s="12" t="s">
        <v>3402</v>
      </c>
      <c r="USG1" s="12" t="s">
        <v>1902</v>
      </c>
      <c r="USH1" s="12" t="s">
        <v>2089</v>
      </c>
      <c r="USI1" s="12" t="s">
        <v>2090</v>
      </c>
      <c r="USJ1" s="12" t="s">
        <v>2092</v>
      </c>
      <c r="USK1" s="12" t="s">
        <v>3400</v>
      </c>
      <c r="USL1" s="12" t="s">
        <v>75</v>
      </c>
      <c r="USM1" s="12" t="s">
        <v>126</v>
      </c>
      <c r="USN1" s="12" t="s">
        <v>3402</v>
      </c>
      <c r="USO1" s="12" t="s">
        <v>1902</v>
      </c>
      <c r="USP1" s="12" t="s">
        <v>2089</v>
      </c>
      <c r="USQ1" s="12" t="s">
        <v>2090</v>
      </c>
      <c r="USR1" s="12" t="s">
        <v>2092</v>
      </c>
      <c r="USS1" s="12" t="s">
        <v>3400</v>
      </c>
      <c r="UST1" s="12" t="s">
        <v>75</v>
      </c>
      <c r="USU1" s="12" t="s">
        <v>126</v>
      </c>
      <c r="USV1" s="12" t="s">
        <v>3402</v>
      </c>
      <c r="USW1" s="12" t="s">
        <v>1902</v>
      </c>
      <c r="USX1" s="12" t="s">
        <v>2089</v>
      </c>
      <c r="USY1" s="12" t="s">
        <v>2090</v>
      </c>
      <c r="USZ1" s="12" t="s">
        <v>2092</v>
      </c>
      <c r="UTA1" s="12" t="s">
        <v>3400</v>
      </c>
      <c r="UTB1" s="12" t="s">
        <v>75</v>
      </c>
      <c r="UTC1" s="12" t="s">
        <v>126</v>
      </c>
      <c r="UTD1" s="12" t="s">
        <v>3402</v>
      </c>
      <c r="UTE1" s="12" t="s">
        <v>1902</v>
      </c>
      <c r="UTF1" s="12" t="s">
        <v>2089</v>
      </c>
      <c r="UTG1" s="12" t="s">
        <v>2090</v>
      </c>
      <c r="UTH1" s="12" t="s">
        <v>2092</v>
      </c>
      <c r="UTI1" s="12" t="s">
        <v>3400</v>
      </c>
      <c r="UTJ1" s="12" t="s">
        <v>75</v>
      </c>
      <c r="UTK1" s="12" t="s">
        <v>126</v>
      </c>
      <c r="UTL1" s="12" t="s">
        <v>3402</v>
      </c>
      <c r="UTM1" s="12" t="s">
        <v>1902</v>
      </c>
      <c r="UTN1" s="12" t="s">
        <v>2089</v>
      </c>
      <c r="UTO1" s="12" t="s">
        <v>2090</v>
      </c>
      <c r="UTP1" s="12" t="s">
        <v>2092</v>
      </c>
      <c r="UTQ1" s="12" t="s">
        <v>3400</v>
      </c>
      <c r="UTR1" s="12" t="s">
        <v>75</v>
      </c>
      <c r="UTS1" s="12" t="s">
        <v>126</v>
      </c>
      <c r="UTT1" s="12" t="s">
        <v>3402</v>
      </c>
      <c r="UTU1" s="12" t="s">
        <v>1902</v>
      </c>
      <c r="UTV1" s="12" t="s">
        <v>2089</v>
      </c>
      <c r="UTW1" s="12" t="s">
        <v>2090</v>
      </c>
      <c r="UTX1" s="12" t="s">
        <v>2092</v>
      </c>
      <c r="UTY1" s="12" t="s">
        <v>3400</v>
      </c>
      <c r="UTZ1" s="12" t="s">
        <v>75</v>
      </c>
      <c r="UUA1" s="12" t="s">
        <v>126</v>
      </c>
      <c r="UUB1" s="12" t="s">
        <v>3402</v>
      </c>
      <c r="UUC1" s="12" t="s">
        <v>1902</v>
      </c>
      <c r="UUD1" s="12" t="s">
        <v>2089</v>
      </c>
      <c r="UUE1" s="12" t="s">
        <v>2090</v>
      </c>
      <c r="UUF1" s="12" t="s">
        <v>2092</v>
      </c>
      <c r="UUG1" s="12" t="s">
        <v>3400</v>
      </c>
      <c r="UUH1" s="12" t="s">
        <v>75</v>
      </c>
      <c r="UUI1" s="12" t="s">
        <v>126</v>
      </c>
      <c r="UUJ1" s="12" t="s">
        <v>3402</v>
      </c>
      <c r="UUK1" s="12" t="s">
        <v>1902</v>
      </c>
      <c r="UUL1" s="12" t="s">
        <v>2089</v>
      </c>
      <c r="UUM1" s="12" t="s">
        <v>2090</v>
      </c>
      <c r="UUN1" s="12" t="s">
        <v>2092</v>
      </c>
      <c r="UUO1" s="12" t="s">
        <v>3400</v>
      </c>
      <c r="UUP1" s="12" t="s">
        <v>75</v>
      </c>
      <c r="UUQ1" s="12" t="s">
        <v>126</v>
      </c>
      <c r="UUR1" s="12" t="s">
        <v>3402</v>
      </c>
      <c r="UUS1" s="12" t="s">
        <v>1902</v>
      </c>
      <c r="UUT1" s="12" t="s">
        <v>2089</v>
      </c>
      <c r="UUU1" s="12" t="s">
        <v>2090</v>
      </c>
      <c r="UUV1" s="12" t="s">
        <v>2092</v>
      </c>
      <c r="UUW1" s="12" t="s">
        <v>3400</v>
      </c>
      <c r="UUX1" s="12" t="s">
        <v>75</v>
      </c>
      <c r="UUY1" s="12" t="s">
        <v>126</v>
      </c>
      <c r="UUZ1" s="12" t="s">
        <v>3402</v>
      </c>
      <c r="UVA1" s="12" t="s">
        <v>1902</v>
      </c>
      <c r="UVB1" s="12" t="s">
        <v>2089</v>
      </c>
      <c r="UVC1" s="12" t="s">
        <v>2090</v>
      </c>
      <c r="UVD1" s="12" t="s">
        <v>2092</v>
      </c>
      <c r="UVE1" s="12" t="s">
        <v>3400</v>
      </c>
      <c r="UVF1" s="12" t="s">
        <v>75</v>
      </c>
      <c r="UVG1" s="12" t="s">
        <v>126</v>
      </c>
      <c r="UVH1" s="12" t="s">
        <v>3402</v>
      </c>
      <c r="UVI1" s="12" t="s">
        <v>1902</v>
      </c>
      <c r="UVJ1" s="12" t="s">
        <v>2089</v>
      </c>
      <c r="UVK1" s="12" t="s">
        <v>2090</v>
      </c>
      <c r="UVL1" s="12" t="s">
        <v>2092</v>
      </c>
      <c r="UVM1" s="12" t="s">
        <v>3400</v>
      </c>
      <c r="UVN1" s="12" t="s">
        <v>75</v>
      </c>
      <c r="UVO1" s="12" t="s">
        <v>126</v>
      </c>
      <c r="UVP1" s="12" t="s">
        <v>3402</v>
      </c>
      <c r="UVQ1" s="12" t="s">
        <v>1902</v>
      </c>
      <c r="UVR1" s="12" t="s">
        <v>2089</v>
      </c>
      <c r="UVS1" s="12" t="s">
        <v>2090</v>
      </c>
      <c r="UVT1" s="12" t="s">
        <v>2092</v>
      </c>
      <c r="UVU1" s="12" t="s">
        <v>3400</v>
      </c>
      <c r="UVV1" s="12" t="s">
        <v>75</v>
      </c>
      <c r="UVW1" s="12" t="s">
        <v>126</v>
      </c>
      <c r="UVX1" s="12" t="s">
        <v>3402</v>
      </c>
      <c r="UVY1" s="12" t="s">
        <v>1902</v>
      </c>
      <c r="UVZ1" s="12" t="s">
        <v>2089</v>
      </c>
      <c r="UWA1" s="12" t="s">
        <v>2090</v>
      </c>
      <c r="UWB1" s="12" t="s">
        <v>2092</v>
      </c>
      <c r="UWC1" s="12" t="s">
        <v>3400</v>
      </c>
      <c r="UWD1" s="12" t="s">
        <v>75</v>
      </c>
      <c r="UWE1" s="12" t="s">
        <v>126</v>
      </c>
      <c r="UWF1" s="12" t="s">
        <v>3402</v>
      </c>
      <c r="UWG1" s="12" t="s">
        <v>1902</v>
      </c>
      <c r="UWH1" s="12" t="s">
        <v>2089</v>
      </c>
      <c r="UWI1" s="12" t="s">
        <v>2090</v>
      </c>
      <c r="UWJ1" s="12" t="s">
        <v>2092</v>
      </c>
      <c r="UWK1" s="12" t="s">
        <v>3400</v>
      </c>
      <c r="UWL1" s="12" t="s">
        <v>75</v>
      </c>
      <c r="UWM1" s="12" t="s">
        <v>126</v>
      </c>
      <c r="UWN1" s="12" t="s">
        <v>3402</v>
      </c>
      <c r="UWO1" s="12" t="s">
        <v>1902</v>
      </c>
      <c r="UWP1" s="12" t="s">
        <v>2089</v>
      </c>
      <c r="UWQ1" s="12" t="s">
        <v>2090</v>
      </c>
      <c r="UWR1" s="12" t="s">
        <v>2092</v>
      </c>
      <c r="UWS1" s="12" t="s">
        <v>3400</v>
      </c>
      <c r="UWT1" s="12" t="s">
        <v>75</v>
      </c>
      <c r="UWU1" s="12" t="s">
        <v>126</v>
      </c>
      <c r="UWV1" s="12" t="s">
        <v>3402</v>
      </c>
      <c r="UWW1" s="12" t="s">
        <v>1902</v>
      </c>
      <c r="UWX1" s="12" t="s">
        <v>2089</v>
      </c>
      <c r="UWY1" s="12" t="s">
        <v>2090</v>
      </c>
      <c r="UWZ1" s="12" t="s">
        <v>2092</v>
      </c>
      <c r="UXA1" s="12" t="s">
        <v>3400</v>
      </c>
      <c r="UXB1" s="12" t="s">
        <v>75</v>
      </c>
      <c r="UXC1" s="12" t="s">
        <v>126</v>
      </c>
      <c r="UXD1" s="12" t="s">
        <v>3402</v>
      </c>
      <c r="UXE1" s="12" t="s">
        <v>1902</v>
      </c>
      <c r="UXF1" s="12" t="s">
        <v>2089</v>
      </c>
      <c r="UXG1" s="12" t="s">
        <v>2090</v>
      </c>
      <c r="UXH1" s="12" t="s">
        <v>2092</v>
      </c>
      <c r="UXI1" s="12" t="s">
        <v>3400</v>
      </c>
      <c r="UXJ1" s="12" t="s">
        <v>75</v>
      </c>
      <c r="UXK1" s="12" t="s">
        <v>126</v>
      </c>
      <c r="UXL1" s="12" t="s">
        <v>3402</v>
      </c>
      <c r="UXM1" s="12" t="s">
        <v>1902</v>
      </c>
      <c r="UXN1" s="12" t="s">
        <v>2089</v>
      </c>
      <c r="UXO1" s="12" t="s">
        <v>2090</v>
      </c>
      <c r="UXP1" s="12" t="s">
        <v>2092</v>
      </c>
      <c r="UXQ1" s="12" t="s">
        <v>3400</v>
      </c>
      <c r="UXR1" s="12" t="s">
        <v>75</v>
      </c>
      <c r="UXS1" s="12" t="s">
        <v>126</v>
      </c>
      <c r="UXT1" s="12" t="s">
        <v>3402</v>
      </c>
      <c r="UXU1" s="12" t="s">
        <v>1902</v>
      </c>
      <c r="UXV1" s="12" t="s">
        <v>2089</v>
      </c>
      <c r="UXW1" s="12" t="s">
        <v>2090</v>
      </c>
      <c r="UXX1" s="12" t="s">
        <v>2092</v>
      </c>
      <c r="UXY1" s="12" t="s">
        <v>3400</v>
      </c>
      <c r="UXZ1" s="12" t="s">
        <v>75</v>
      </c>
      <c r="UYA1" s="12" t="s">
        <v>126</v>
      </c>
      <c r="UYB1" s="12" t="s">
        <v>3402</v>
      </c>
      <c r="UYC1" s="12" t="s">
        <v>1902</v>
      </c>
      <c r="UYD1" s="12" t="s">
        <v>2089</v>
      </c>
      <c r="UYE1" s="12" t="s">
        <v>2090</v>
      </c>
      <c r="UYF1" s="12" t="s">
        <v>2092</v>
      </c>
      <c r="UYG1" s="12" t="s">
        <v>3400</v>
      </c>
      <c r="UYH1" s="12" t="s">
        <v>75</v>
      </c>
      <c r="UYI1" s="12" t="s">
        <v>126</v>
      </c>
      <c r="UYJ1" s="12" t="s">
        <v>3402</v>
      </c>
      <c r="UYK1" s="12" t="s">
        <v>1902</v>
      </c>
      <c r="UYL1" s="12" t="s">
        <v>2089</v>
      </c>
      <c r="UYM1" s="12" t="s">
        <v>2090</v>
      </c>
      <c r="UYN1" s="12" t="s">
        <v>2092</v>
      </c>
      <c r="UYO1" s="12" t="s">
        <v>3400</v>
      </c>
      <c r="UYP1" s="12" t="s">
        <v>75</v>
      </c>
      <c r="UYQ1" s="12" t="s">
        <v>126</v>
      </c>
      <c r="UYR1" s="12" t="s">
        <v>3402</v>
      </c>
      <c r="UYS1" s="12" t="s">
        <v>1902</v>
      </c>
      <c r="UYT1" s="12" t="s">
        <v>2089</v>
      </c>
      <c r="UYU1" s="12" t="s">
        <v>2090</v>
      </c>
      <c r="UYV1" s="12" t="s">
        <v>2092</v>
      </c>
      <c r="UYW1" s="12" t="s">
        <v>3400</v>
      </c>
      <c r="UYX1" s="12" t="s">
        <v>75</v>
      </c>
      <c r="UYY1" s="12" t="s">
        <v>126</v>
      </c>
      <c r="UYZ1" s="12" t="s">
        <v>3402</v>
      </c>
      <c r="UZA1" s="12" t="s">
        <v>1902</v>
      </c>
      <c r="UZB1" s="12" t="s">
        <v>2089</v>
      </c>
      <c r="UZC1" s="12" t="s">
        <v>2090</v>
      </c>
      <c r="UZD1" s="12" t="s">
        <v>2092</v>
      </c>
      <c r="UZE1" s="12" t="s">
        <v>3400</v>
      </c>
      <c r="UZF1" s="12" t="s">
        <v>75</v>
      </c>
      <c r="UZG1" s="12" t="s">
        <v>126</v>
      </c>
      <c r="UZH1" s="12" t="s">
        <v>3402</v>
      </c>
      <c r="UZI1" s="12" t="s">
        <v>1902</v>
      </c>
      <c r="UZJ1" s="12" t="s">
        <v>2089</v>
      </c>
      <c r="UZK1" s="12" t="s">
        <v>2090</v>
      </c>
      <c r="UZL1" s="12" t="s">
        <v>2092</v>
      </c>
      <c r="UZM1" s="12" t="s">
        <v>3400</v>
      </c>
      <c r="UZN1" s="12" t="s">
        <v>75</v>
      </c>
      <c r="UZO1" s="12" t="s">
        <v>126</v>
      </c>
      <c r="UZP1" s="12" t="s">
        <v>3402</v>
      </c>
      <c r="UZQ1" s="12" t="s">
        <v>1902</v>
      </c>
      <c r="UZR1" s="12" t="s">
        <v>2089</v>
      </c>
      <c r="UZS1" s="12" t="s">
        <v>2090</v>
      </c>
      <c r="UZT1" s="12" t="s">
        <v>2092</v>
      </c>
      <c r="UZU1" s="12" t="s">
        <v>3400</v>
      </c>
      <c r="UZV1" s="12" t="s">
        <v>75</v>
      </c>
      <c r="UZW1" s="12" t="s">
        <v>126</v>
      </c>
      <c r="UZX1" s="12" t="s">
        <v>3402</v>
      </c>
      <c r="UZY1" s="12" t="s">
        <v>1902</v>
      </c>
      <c r="UZZ1" s="12" t="s">
        <v>2089</v>
      </c>
      <c r="VAA1" s="12" t="s">
        <v>2090</v>
      </c>
      <c r="VAB1" s="12" t="s">
        <v>2092</v>
      </c>
      <c r="VAC1" s="12" t="s">
        <v>3400</v>
      </c>
      <c r="VAD1" s="12" t="s">
        <v>75</v>
      </c>
      <c r="VAE1" s="12" t="s">
        <v>126</v>
      </c>
      <c r="VAF1" s="12" t="s">
        <v>3402</v>
      </c>
      <c r="VAG1" s="12" t="s">
        <v>1902</v>
      </c>
      <c r="VAH1" s="12" t="s">
        <v>2089</v>
      </c>
      <c r="VAI1" s="12" t="s">
        <v>2090</v>
      </c>
      <c r="VAJ1" s="12" t="s">
        <v>2092</v>
      </c>
      <c r="VAK1" s="12" t="s">
        <v>3400</v>
      </c>
      <c r="VAL1" s="12" t="s">
        <v>75</v>
      </c>
      <c r="VAM1" s="12" t="s">
        <v>126</v>
      </c>
      <c r="VAN1" s="12" t="s">
        <v>3402</v>
      </c>
      <c r="VAO1" s="12" t="s">
        <v>1902</v>
      </c>
      <c r="VAP1" s="12" t="s">
        <v>2089</v>
      </c>
      <c r="VAQ1" s="12" t="s">
        <v>2090</v>
      </c>
      <c r="VAR1" s="12" t="s">
        <v>2092</v>
      </c>
      <c r="VAS1" s="12" t="s">
        <v>3400</v>
      </c>
      <c r="VAT1" s="12" t="s">
        <v>75</v>
      </c>
      <c r="VAU1" s="12" t="s">
        <v>126</v>
      </c>
      <c r="VAV1" s="12" t="s">
        <v>3402</v>
      </c>
      <c r="VAW1" s="12" t="s">
        <v>1902</v>
      </c>
      <c r="VAX1" s="12" t="s">
        <v>2089</v>
      </c>
      <c r="VAY1" s="12" t="s">
        <v>2090</v>
      </c>
      <c r="VAZ1" s="12" t="s">
        <v>2092</v>
      </c>
      <c r="VBA1" s="12" t="s">
        <v>3400</v>
      </c>
      <c r="VBB1" s="12" t="s">
        <v>75</v>
      </c>
      <c r="VBC1" s="12" t="s">
        <v>126</v>
      </c>
      <c r="VBD1" s="12" t="s">
        <v>3402</v>
      </c>
      <c r="VBE1" s="12" t="s">
        <v>1902</v>
      </c>
      <c r="VBF1" s="12" t="s">
        <v>2089</v>
      </c>
      <c r="VBG1" s="12" t="s">
        <v>2090</v>
      </c>
      <c r="VBH1" s="12" t="s">
        <v>2092</v>
      </c>
      <c r="VBI1" s="12" t="s">
        <v>3400</v>
      </c>
      <c r="VBJ1" s="12" t="s">
        <v>75</v>
      </c>
      <c r="VBK1" s="12" t="s">
        <v>126</v>
      </c>
      <c r="VBL1" s="12" t="s">
        <v>3402</v>
      </c>
      <c r="VBM1" s="12" t="s">
        <v>1902</v>
      </c>
      <c r="VBN1" s="12" t="s">
        <v>2089</v>
      </c>
      <c r="VBO1" s="12" t="s">
        <v>2090</v>
      </c>
      <c r="VBP1" s="12" t="s">
        <v>2092</v>
      </c>
      <c r="VBQ1" s="12" t="s">
        <v>3400</v>
      </c>
      <c r="VBR1" s="12" t="s">
        <v>75</v>
      </c>
      <c r="VBS1" s="12" t="s">
        <v>126</v>
      </c>
      <c r="VBT1" s="12" t="s">
        <v>3402</v>
      </c>
      <c r="VBU1" s="12" t="s">
        <v>1902</v>
      </c>
      <c r="VBV1" s="12" t="s">
        <v>2089</v>
      </c>
      <c r="VBW1" s="12" t="s">
        <v>2090</v>
      </c>
      <c r="VBX1" s="12" t="s">
        <v>2092</v>
      </c>
      <c r="VBY1" s="12" t="s">
        <v>3400</v>
      </c>
      <c r="VBZ1" s="12" t="s">
        <v>75</v>
      </c>
      <c r="VCA1" s="12" t="s">
        <v>126</v>
      </c>
      <c r="VCB1" s="12" t="s">
        <v>3402</v>
      </c>
      <c r="VCC1" s="12" t="s">
        <v>1902</v>
      </c>
      <c r="VCD1" s="12" t="s">
        <v>2089</v>
      </c>
      <c r="VCE1" s="12" t="s">
        <v>2090</v>
      </c>
      <c r="VCF1" s="12" t="s">
        <v>2092</v>
      </c>
      <c r="VCG1" s="12" t="s">
        <v>3400</v>
      </c>
      <c r="VCH1" s="12" t="s">
        <v>75</v>
      </c>
      <c r="VCI1" s="12" t="s">
        <v>126</v>
      </c>
      <c r="VCJ1" s="12" t="s">
        <v>3402</v>
      </c>
      <c r="VCK1" s="12" t="s">
        <v>1902</v>
      </c>
      <c r="VCL1" s="12" t="s">
        <v>2089</v>
      </c>
      <c r="VCM1" s="12" t="s">
        <v>2090</v>
      </c>
      <c r="VCN1" s="12" t="s">
        <v>2092</v>
      </c>
      <c r="VCO1" s="12" t="s">
        <v>3400</v>
      </c>
      <c r="VCP1" s="12" t="s">
        <v>75</v>
      </c>
      <c r="VCQ1" s="12" t="s">
        <v>126</v>
      </c>
      <c r="VCR1" s="12" t="s">
        <v>3402</v>
      </c>
      <c r="VCS1" s="12" t="s">
        <v>1902</v>
      </c>
      <c r="VCT1" s="12" t="s">
        <v>2089</v>
      </c>
      <c r="VCU1" s="12" t="s">
        <v>2090</v>
      </c>
      <c r="VCV1" s="12" t="s">
        <v>2092</v>
      </c>
      <c r="VCW1" s="12" t="s">
        <v>3400</v>
      </c>
      <c r="VCX1" s="12" t="s">
        <v>75</v>
      </c>
      <c r="VCY1" s="12" t="s">
        <v>126</v>
      </c>
      <c r="VCZ1" s="12" t="s">
        <v>3402</v>
      </c>
      <c r="VDA1" s="12" t="s">
        <v>1902</v>
      </c>
      <c r="VDB1" s="12" t="s">
        <v>2089</v>
      </c>
      <c r="VDC1" s="12" t="s">
        <v>2090</v>
      </c>
      <c r="VDD1" s="12" t="s">
        <v>2092</v>
      </c>
      <c r="VDE1" s="12" t="s">
        <v>3400</v>
      </c>
      <c r="VDF1" s="12" t="s">
        <v>75</v>
      </c>
      <c r="VDG1" s="12" t="s">
        <v>126</v>
      </c>
      <c r="VDH1" s="12" t="s">
        <v>3402</v>
      </c>
      <c r="VDI1" s="12" t="s">
        <v>1902</v>
      </c>
      <c r="VDJ1" s="12" t="s">
        <v>2089</v>
      </c>
      <c r="VDK1" s="12" t="s">
        <v>2090</v>
      </c>
      <c r="VDL1" s="12" t="s">
        <v>2092</v>
      </c>
      <c r="VDM1" s="12" t="s">
        <v>3400</v>
      </c>
      <c r="VDN1" s="12" t="s">
        <v>75</v>
      </c>
      <c r="VDO1" s="12" t="s">
        <v>126</v>
      </c>
      <c r="VDP1" s="12" t="s">
        <v>3402</v>
      </c>
      <c r="VDQ1" s="12" t="s">
        <v>1902</v>
      </c>
      <c r="VDR1" s="12" t="s">
        <v>2089</v>
      </c>
      <c r="VDS1" s="12" t="s">
        <v>2090</v>
      </c>
      <c r="VDT1" s="12" t="s">
        <v>2092</v>
      </c>
      <c r="VDU1" s="12" t="s">
        <v>3400</v>
      </c>
      <c r="VDV1" s="12" t="s">
        <v>75</v>
      </c>
      <c r="VDW1" s="12" t="s">
        <v>126</v>
      </c>
      <c r="VDX1" s="12" t="s">
        <v>3402</v>
      </c>
      <c r="VDY1" s="12" t="s">
        <v>1902</v>
      </c>
      <c r="VDZ1" s="12" t="s">
        <v>2089</v>
      </c>
      <c r="VEA1" s="12" t="s">
        <v>2090</v>
      </c>
      <c r="VEB1" s="12" t="s">
        <v>2092</v>
      </c>
      <c r="VEC1" s="12" t="s">
        <v>3400</v>
      </c>
      <c r="VED1" s="12" t="s">
        <v>75</v>
      </c>
      <c r="VEE1" s="12" t="s">
        <v>126</v>
      </c>
      <c r="VEF1" s="12" t="s">
        <v>3402</v>
      </c>
      <c r="VEG1" s="12" t="s">
        <v>1902</v>
      </c>
      <c r="VEH1" s="12" t="s">
        <v>2089</v>
      </c>
      <c r="VEI1" s="12" t="s">
        <v>2090</v>
      </c>
      <c r="VEJ1" s="12" t="s">
        <v>2092</v>
      </c>
      <c r="VEK1" s="12" t="s">
        <v>3400</v>
      </c>
      <c r="VEL1" s="12" t="s">
        <v>75</v>
      </c>
      <c r="VEM1" s="12" t="s">
        <v>126</v>
      </c>
      <c r="VEN1" s="12" t="s">
        <v>3402</v>
      </c>
      <c r="VEO1" s="12" t="s">
        <v>1902</v>
      </c>
      <c r="VEP1" s="12" t="s">
        <v>2089</v>
      </c>
      <c r="VEQ1" s="12" t="s">
        <v>2090</v>
      </c>
      <c r="VER1" s="12" t="s">
        <v>2092</v>
      </c>
      <c r="VES1" s="12" t="s">
        <v>3400</v>
      </c>
      <c r="VET1" s="12" t="s">
        <v>75</v>
      </c>
      <c r="VEU1" s="12" t="s">
        <v>126</v>
      </c>
      <c r="VEV1" s="12" t="s">
        <v>3402</v>
      </c>
      <c r="VEW1" s="12" t="s">
        <v>1902</v>
      </c>
      <c r="VEX1" s="12" t="s">
        <v>2089</v>
      </c>
      <c r="VEY1" s="12" t="s">
        <v>2090</v>
      </c>
      <c r="VEZ1" s="12" t="s">
        <v>2092</v>
      </c>
      <c r="VFA1" s="12" t="s">
        <v>3400</v>
      </c>
      <c r="VFB1" s="12" t="s">
        <v>75</v>
      </c>
      <c r="VFC1" s="12" t="s">
        <v>126</v>
      </c>
      <c r="VFD1" s="12" t="s">
        <v>3402</v>
      </c>
      <c r="VFE1" s="12" t="s">
        <v>1902</v>
      </c>
      <c r="VFF1" s="12" t="s">
        <v>2089</v>
      </c>
      <c r="VFG1" s="12" t="s">
        <v>2090</v>
      </c>
      <c r="VFH1" s="12" t="s">
        <v>2092</v>
      </c>
      <c r="VFI1" s="12" t="s">
        <v>3400</v>
      </c>
      <c r="VFJ1" s="12" t="s">
        <v>75</v>
      </c>
      <c r="VFK1" s="12" t="s">
        <v>126</v>
      </c>
      <c r="VFL1" s="12" t="s">
        <v>3402</v>
      </c>
      <c r="VFM1" s="12" t="s">
        <v>1902</v>
      </c>
      <c r="VFN1" s="12" t="s">
        <v>2089</v>
      </c>
      <c r="VFO1" s="12" t="s">
        <v>2090</v>
      </c>
      <c r="VFP1" s="12" t="s">
        <v>2092</v>
      </c>
      <c r="VFQ1" s="12" t="s">
        <v>3400</v>
      </c>
      <c r="VFR1" s="12" t="s">
        <v>75</v>
      </c>
      <c r="VFS1" s="12" t="s">
        <v>126</v>
      </c>
      <c r="VFT1" s="12" t="s">
        <v>3402</v>
      </c>
      <c r="VFU1" s="12" t="s">
        <v>1902</v>
      </c>
      <c r="VFV1" s="12" t="s">
        <v>2089</v>
      </c>
      <c r="VFW1" s="12" t="s">
        <v>2090</v>
      </c>
      <c r="VFX1" s="12" t="s">
        <v>2092</v>
      </c>
      <c r="VFY1" s="12" t="s">
        <v>3400</v>
      </c>
      <c r="VFZ1" s="12" t="s">
        <v>75</v>
      </c>
      <c r="VGA1" s="12" t="s">
        <v>126</v>
      </c>
      <c r="VGB1" s="12" t="s">
        <v>3402</v>
      </c>
      <c r="VGC1" s="12" t="s">
        <v>1902</v>
      </c>
      <c r="VGD1" s="12" t="s">
        <v>2089</v>
      </c>
      <c r="VGE1" s="12" t="s">
        <v>2090</v>
      </c>
      <c r="VGF1" s="12" t="s">
        <v>2092</v>
      </c>
      <c r="VGG1" s="12" t="s">
        <v>3400</v>
      </c>
      <c r="VGH1" s="12" t="s">
        <v>75</v>
      </c>
      <c r="VGI1" s="12" t="s">
        <v>126</v>
      </c>
      <c r="VGJ1" s="12" t="s">
        <v>3402</v>
      </c>
      <c r="VGK1" s="12" t="s">
        <v>1902</v>
      </c>
      <c r="VGL1" s="12" t="s">
        <v>2089</v>
      </c>
      <c r="VGM1" s="12" t="s">
        <v>2090</v>
      </c>
      <c r="VGN1" s="12" t="s">
        <v>2092</v>
      </c>
      <c r="VGO1" s="12" t="s">
        <v>3400</v>
      </c>
      <c r="VGP1" s="12" t="s">
        <v>75</v>
      </c>
      <c r="VGQ1" s="12" t="s">
        <v>126</v>
      </c>
      <c r="VGR1" s="12" t="s">
        <v>3402</v>
      </c>
      <c r="VGS1" s="12" t="s">
        <v>1902</v>
      </c>
      <c r="VGT1" s="12" t="s">
        <v>2089</v>
      </c>
      <c r="VGU1" s="12" t="s">
        <v>2090</v>
      </c>
      <c r="VGV1" s="12" t="s">
        <v>2092</v>
      </c>
      <c r="VGW1" s="12" t="s">
        <v>3400</v>
      </c>
      <c r="VGX1" s="12" t="s">
        <v>75</v>
      </c>
      <c r="VGY1" s="12" t="s">
        <v>126</v>
      </c>
      <c r="VGZ1" s="12" t="s">
        <v>3402</v>
      </c>
      <c r="VHA1" s="12" t="s">
        <v>1902</v>
      </c>
      <c r="VHB1" s="12" t="s">
        <v>2089</v>
      </c>
      <c r="VHC1" s="12" t="s">
        <v>2090</v>
      </c>
      <c r="VHD1" s="12" t="s">
        <v>2092</v>
      </c>
      <c r="VHE1" s="12" t="s">
        <v>3400</v>
      </c>
      <c r="VHF1" s="12" t="s">
        <v>75</v>
      </c>
      <c r="VHG1" s="12" t="s">
        <v>126</v>
      </c>
      <c r="VHH1" s="12" t="s">
        <v>3402</v>
      </c>
      <c r="VHI1" s="12" t="s">
        <v>1902</v>
      </c>
      <c r="VHJ1" s="12" t="s">
        <v>2089</v>
      </c>
      <c r="VHK1" s="12" t="s">
        <v>2090</v>
      </c>
      <c r="VHL1" s="12" t="s">
        <v>2092</v>
      </c>
      <c r="VHM1" s="12" t="s">
        <v>3400</v>
      </c>
      <c r="VHN1" s="12" t="s">
        <v>75</v>
      </c>
      <c r="VHO1" s="12" t="s">
        <v>126</v>
      </c>
      <c r="VHP1" s="12" t="s">
        <v>3402</v>
      </c>
      <c r="VHQ1" s="12" t="s">
        <v>1902</v>
      </c>
      <c r="VHR1" s="12" t="s">
        <v>2089</v>
      </c>
      <c r="VHS1" s="12" t="s">
        <v>2090</v>
      </c>
      <c r="VHT1" s="12" t="s">
        <v>2092</v>
      </c>
      <c r="VHU1" s="12" t="s">
        <v>3400</v>
      </c>
      <c r="VHV1" s="12" t="s">
        <v>75</v>
      </c>
      <c r="VHW1" s="12" t="s">
        <v>126</v>
      </c>
      <c r="VHX1" s="12" t="s">
        <v>3402</v>
      </c>
      <c r="VHY1" s="12" t="s">
        <v>1902</v>
      </c>
      <c r="VHZ1" s="12" t="s">
        <v>2089</v>
      </c>
      <c r="VIA1" s="12" t="s">
        <v>2090</v>
      </c>
      <c r="VIB1" s="12" t="s">
        <v>2092</v>
      </c>
      <c r="VIC1" s="12" t="s">
        <v>3400</v>
      </c>
      <c r="VID1" s="12" t="s">
        <v>75</v>
      </c>
      <c r="VIE1" s="12" t="s">
        <v>126</v>
      </c>
      <c r="VIF1" s="12" t="s">
        <v>3402</v>
      </c>
      <c r="VIG1" s="12" t="s">
        <v>1902</v>
      </c>
      <c r="VIH1" s="12" t="s">
        <v>2089</v>
      </c>
      <c r="VII1" s="12" t="s">
        <v>2090</v>
      </c>
      <c r="VIJ1" s="12" t="s">
        <v>2092</v>
      </c>
      <c r="VIK1" s="12" t="s">
        <v>3400</v>
      </c>
      <c r="VIL1" s="12" t="s">
        <v>75</v>
      </c>
      <c r="VIM1" s="12" t="s">
        <v>126</v>
      </c>
      <c r="VIN1" s="12" t="s">
        <v>3402</v>
      </c>
      <c r="VIO1" s="12" t="s">
        <v>1902</v>
      </c>
      <c r="VIP1" s="12" t="s">
        <v>2089</v>
      </c>
      <c r="VIQ1" s="12" t="s">
        <v>2090</v>
      </c>
      <c r="VIR1" s="12" t="s">
        <v>2092</v>
      </c>
      <c r="VIS1" s="12" t="s">
        <v>3400</v>
      </c>
      <c r="VIT1" s="12" t="s">
        <v>75</v>
      </c>
      <c r="VIU1" s="12" t="s">
        <v>126</v>
      </c>
      <c r="VIV1" s="12" t="s">
        <v>3402</v>
      </c>
      <c r="VIW1" s="12" t="s">
        <v>1902</v>
      </c>
      <c r="VIX1" s="12" t="s">
        <v>2089</v>
      </c>
      <c r="VIY1" s="12" t="s">
        <v>2090</v>
      </c>
      <c r="VIZ1" s="12" t="s">
        <v>2092</v>
      </c>
      <c r="VJA1" s="12" t="s">
        <v>3400</v>
      </c>
      <c r="VJB1" s="12" t="s">
        <v>75</v>
      </c>
      <c r="VJC1" s="12" t="s">
        <v>126</v>
      </c>
      <c r="VJD1" s="12" t="s">
        <v>3402</v>
      </c>
      <c r="VJE1" s="12" t="s">
        <v>1902</v>
      </c>
      <c r="VJF1" s="12" t="s">
        <v>2089</v>
      </c>
      <c r="VJG1" s="12" t="s">
        <v>2090</v>
      </c>
      <c r="VJH1" s="12" t="s">
        <v>2092</v>
      </c>
      <c r="VJI1" s="12" t="s">
        <v>3400</v>
      </c>
      <c r="VJJ1" s="12" t="s">
        <v>75</v>
      </c>
      <c r="VJK1" s="12" t="s">
        <v>126</v>
      </c>
      <c r="VJL1" s="12" t="s">
        <v>3402</v>
      </c>
      <c r="VJM1" s="12" t="s">
        <v>1902</v>
      </c>
      <c r="VJN1" s="12" t="s">
        <v>2089</v>
      </c>
      <c r="VJO1" s="12" t="s">
        <v>2090</v>
      </c>
      <c r="VJP1" s="12" t="s">
        <v>2092</v>
      </c>
      <c r="VJQ1" s="12" t="s">
        <v>3400</v>
      </c>
      <c r="VJR1" s="12" t="s">
        <v>75</v>
      </c>
      <c r="VJS1" s="12" t="s">
        <v>126</v>
      </c>
      <c r="VJT1" s="12" t="s">
        <v>3402</v>
      </c>
      <c r="VJU1" s="12" t="s">
        <v>1902</v>
      </c>
      <c r="VJV1" s="12" t="s">
        <v>2089</v>
      </c>
      <c r="VJW1" s="12" t="s">
        <v>2090</v>
      </c>
      <c r="VJX1" s="12" t="s">
        <v>2092</v>
      </c>
      <c r="VJY1" s="12" t="s">
        <v>3400</v>
      </c>
      <c r="VJZ1" s="12" t="s">
        <v>75</v>
      </c>
      <c r="VKA1" s="12" t="s">
        <v>126</v>
      </c>
      <c r="VKB1" s="12" t="s">
        <v>3402</v>
      </c>
      <c r="VKC1" s="12" t="s">
        <v>1902</v>
      </c>
      <c r="VKD1" s="12" t="s">
        <v>2089</v>
      </c>
      <c r="VKE1" s="12" t="s">
        <v>2090</v>
      </c>
      <c r="VKF1" s="12" t="s">
        <v>2092</v>
      </c>
      <c r="VKG1" s="12" t="s">
        <v>3400</v>
      </c>
      <c r="VKH1" s="12" t="s">
        <v>75</v>
      </c>
      <c r="VKI1" s="12" t="s">
        <v>126</v>
      </c>
      <c r="VKJ1" s="12" t="s">
        <v>3402</v>
      </c>
      <c r="VKK1" s="12" t="s">
        <v>1902</v>
      </c>
      <c r="VKL1" s="12" t="s">
        <v>2089</v>
      </c>
      <c r="VKM1" s="12" t="s">
        <v>2090</v>
      </c>
      <c r="VKN1" s="12" t="s">
        <v>2092</v>
      </c>
      <c r="VKO1" s="12" t="s">
        <v>3400</v>
      </c>
      <c r="VKP1" s="12" t="s">
        <v>75</v>
      </c>
      <c r="VKQ1" s="12" t="s">
        <v>126</v>
      </c>
      <c r="VKR1" s="12" t="s">
        <v>3402</v>
      </c>
      <c r="VKS1" s="12" t="s">
        <v>1902</v>
      </c>
      <c r="VKT1" s="12" t="s">
        <v>2089</v>
      </c>
      <c r="VKU1" s="12" t="s">
        <v>2090</v>
      </c>
      <c r="VKV1" s="12" t="s">
        <v>2092</v>
      </c>
      <c r="VKW1" s="12" t="s">
        <v>3400</v>
      </c>
      <c r="VKX1" s="12" t="s">
        <v>75</v>
      </c>
      <c r="VKY1" s="12" t="s">
        <v>126</v>
      </c>
      <c r="VKZ1" s="12" t="s">
        <v>3402</v>
      </c>
      <c r="VLA1" s="12" t="s">
        <v>1902</v>
      </c>
      <c r="VLB1" s="12" t="s">
        <v>2089</v>
      </c>
      <c r="VLC1" s="12" t="s">
        <v>2090</v>
      </c>
      <c r="VLD1" s="12" t="s">
        <v>2092</v>
      </c>
      <c r="VLE1" s="12" t="s">
        <v>3400</v>
      </c>
      <c r="VLF1" s="12" t="s">
        <v>75</v>
      </c>
      <c r="VLG1" s="12" t="s">
        <v>126</v>
      </c>
      <c r="VLH1" s="12" t="s">
        <v>3402</v>
      </c>
      <c r="VLI1" s="12" t="s">
        <v>1902</v>
      </c>
      <c r="VLJ1" s="12" t="s">
        <v>2089</v>
      </c>
      <c r="VLK1" s="12" t="s">
        <v>2090</v>
      </c>
      <c r="VLL1" s="12" t="s">
        <v>2092</v>
      </c>
      <c r="VLM1" s="12" t="s">
        <v>3400</v>
      </c>
      <c r="VLN1" s="12" t="s">
        <v>75</v>
      </c>
      <c r="VLO1" s="12" t="s">
        <v>126</v>
      </c>
      <c r="VLP1" s="12" t="s">
        <v>3402</v>
      </c>
      <c r="VLQ1" s="12" t="s">
        <v>1902</v>
      </c>
      <c r="VLR1" s="12" t="s">
        <v>2089</v>
      </c>
      <c r="VLS1" s="12" t="s">
        <v>2090</v>
      </c>
      <c r="VLT1" s="12" t="s">
        <v>2092</v>
      </c>
      <c r="VLU1" s="12" t="s">
        <v>3400</v>
      </c>
      <c r="VLV1" s="12" t="s">
        <v>75</v>
      </c>
      <c r="VLW1" s="12" t="s">
        <v>126</v>
      </c>
      <c r="VLX1" s="12" t="s">
        <v>3402</v>
      </c>
      <c r="VLY1" s="12" t="s">
        <v>1902</v>
      </c>
      <c r="VLZ1" s="12" t="s">
        <v>2089</v>
      </c>
      <c r="VMA1" s="12" t="s">
        <v>2090</v>
      </c>
      <c r="VMB1" s="12" t="s">
        <v>2092</v>
      </c>
      <c r="VMC1" s="12" t="s">
        <v>3400</v>
      </c>
      <c r="VMD1" s="12" t="s">
        <v>75</v>
      </c>
      <c r="VME1" s="12" t="s">
        <v>126</v>
      </c>
      <c r="VMF1" s="12" t="s">
        <v>3402</v>
      </c>
      <c r="VMG1" s="12" t="s">
        <v>1902</v>
      </c>
      <c r="VMH1" s="12" t="s">
        <v>2089</v>
      </c>
      <c r="VMI1" s="12" t="s">
        <v>2090</v>
      </c>
      <c r="VMJ1" s="12" t="s">
        <v>2092</v>
      </c>
      <c r="VMK1" s="12" t="s">
        <v>3400</v>
      </c>
      <c r="VML1" s="12" t="s">
        <v>75</v>
      </c>
      <c r="VMM1" s="12" t="s">
        <v>126</v>
      </c>
      <c r="VMN1" s="12" t="s">
        <v>3402</v>
      </c>
      <c r="VMO1" s="12" t="s">
        <v>1902</v>
      </c>
      <c r="VMP1" s="12" t="s">
        <v>2089</v>
      </c>
      <c r="VMQ1" s="12" t="s">
        <v>2090</v>
      </c>
      <c r="VMR1" s="12" t="s">
        <v>2092</v>
      </c>
      <c r="VMS1" s="12" t="s">
        <v>3400</v>
      </c>
      <c r="VMT1" s="12" t="s">
        <v>75</v>
      </c>
      <c r="VMU1" s="12" t="s">
        <v>126</v>
      </c>
      <c r="VMV1" s="12" t="s">
        <v>3402</v>
      </c>
      <c r="VMW1" s="12" t="s">
        <v>1902</v>
      </c>
      <c r="VMX1" s="12" t="s">
        <v>2089</v>
      </c>
      <c r="VMY1" s="12" t="s">
        <v>2090</v>
      </c>
      <c r="VMZ1" s="12" t="s">
        <v>2092</v>
      </c>
      <c r="VNA1" s="12" t="s">
        <v>3400</v>
      </c>
      <c r="VNB1" s="12" t="s">
        <v>75</v>
      </c>
      <c r="VNC1" s="12" t="s">
        <v>126</v>
      </c>
      <c r="VND1" s="12" t="s">
        <v>3402</v>
      </c>
      <c r="VNE1" s="12" t="s">
        <v>1902</v>
      </c>
      <c r="VNF1" s="12" t="s">
        <v>2089</v>
      </c>
      <c r="VNG1" s="12" t="s">
        <v>2090</v>
      </c>
      <c r="VNH1" s="12" t="s">
        <v>2092</v>
      </c>
      <c r="VNI1" s="12" t="s">
        <v>3400</v>
      </c>
      <c r="VNJ1" s="12" t="s">
        <v>75</v>
      </c>
      <c r="VNK1" s="12" t="s">
        <v>126</v>
      </c>
      <c r="VNL1" s="12" t="s">
        <v>3402</v>
      </c>
      <c r="VNM1" s="12" t="s">
        <v>1902</v>
      </c>
      <c r="VNN1" s="12" t="s">
        <v>2089</v>
      </c>
      <c r="VNO1" s="12" t="s">
        <v>2090</v>
      </c>
      <c r="VNP1" s="12" t="s">
        <v>2092</v>
      </c>
      <c r="VNQ1" s="12" t="s">
        <v>3400</v>
      </c>
      <c r="VNR1" s="12" t="s">
        <v>75</v>
      </c>
      <c r="VNS1" s="12" t="s">
        <v>126</v>
      </c>
      <c r="VNT1" s="12" t="s">
        <v>3402</v>
      </c>
      <c r="VNU1" s="12" t="s">
        <v>1902</v>
      </c>
      <c r="VNV1" s="12" t="s">
        <v>2089</v>
      </c>
      <c r="VNW1" s="12" t="s">
        <v>2090</v>
      </c>
      <c r="VNX1" s="12" t="s">
        <v>2092</v>
      </c>
      <c r="VNY1" s="12" t="s">
        <v>3400</v>
      </c>
      <c r="VNZ1" s="12" t="s">
        <v>75</v>
      </c>
      <c r="VOA1" s="12" t="s">
        <v>126</v>
      </c>
      <c r="VOB1" s="12" t="s">
        <v>3402</v>
      </c>
      <c r="VOC1" s="12" t="s">
        <v>1902</v>
      </c>
      <c r="VOD1" s="12" t="s">
        <v>2089</v>
      </c>
      <c r="VOE1" s="12" t="s">
        <v>2090</v>
      </c>
      <c r="VOF1" s="12" t="s">
        <v>2092</v>
      </c>
      <c r="VOG1" s="12" t="s">
        <v>3400</v>
      </c>
      <c r="VOH1" s="12" t="s">
        <v>75</v>
      </c>
      <c r="VOI1" s="12" t="s">
        <v>126</v>
      </c>
      <c r="VOJ1" s="12" t="s">
        <v>3402</v>
      </c>
      <c r="VOK1" s="12" t="s">
        <v>1902</v>
      </c>
      <c r="VOL1" s="12" t="s">
        <v>2089</v>
      </c>
      <c r="VOM1" s="12" t="s">
        <v>2090</v>
      </c>
      <c r="VON1" s="12" t="s">
        <v>2092</v>
      </c>
      <c r="VOO1" s="12" t="s">
        <v>3400</v>
      </c>
      <c r="VOP1" s="12" t="s">
        <v>75</v>
      </c>
      <c r="VOQ1" s="12" t="s">
        <v>126</v>
      </c>
      <c r="VOR1" s="12" t="s">
        <v>3402</v>
      </c>
      <c r="VOS1" s="12" t="s">
        <v>1902</v>
      </c>
      <c r="VOT1" s="12" t="s">
        <v>2089</v>
      </c>
      <c r="VOU1" s="12" t="s">
        <v>2090</v>
      </c>
      <c r="VOV1" s="12" t="s">
        <v>2092</v>
      </c>
      <c r="VOW1" s="12" t="s">
        <v>3400</v>
      </c>
      <c r="VOX1" s="12" t="s">
        <v>75</v>
      </c>
      <c r="VOY1" s="12" t="s">
        <v>126</v>
      </c>
      <c r="VOZ1" s="12" t="s">
        <v>3402</v>
      </c>
      <c r="VPA1" s="12" t="s">
        <v>1902</v>
      </c>
      <c r="VPB1" s="12" t="s">
        <v>2089</v>
      </c>
      <c r="VPC1" s="12" t="s">
        <v>2090</v>
      </c>
      <c r="VPD1" s="12" t="s">
        <v>2092</v>
      </c>
      <c r="VPE1" s="12" t="s">
        <v>3400</v>
      </c>
      <c r="VPF1" s="12" t="s">
        <v>75</v>
      </c>
      <c r="VPG1" s="12" t="s">
        <v>126</v>
      </c>
      <c r="VPH1" s="12" t="s">
        <v>3402</v>
      </c>
      <c r="VPI1" s="12" t="s">
        <v>1902</v>
      </c>
      <c r="VPJ1" s="12" t="s">
        <v>2089</v>
      </c>
      <c r="VPK1" s="12" t="s">
        <v>2090</v>
      </c>
      <c r="VPL1" s="12" t="s">
        <v>2092</v>
      </c>
      <c r="VPM1" s="12" t="s">
        <v>3400</v>
      </c>
      <c r="VPN1" s="12" t="s">
        <v>75</v>
      </c>
      <c r="VPO1" s="12" t="s">
        <v>126</v>
      </c>
      <c r="VPP1" s="12" t="s">
        <v>3402</v>
      </c>
      <c r="VPQ1" s="12" t="s">
        <v>1902</v>
      </c>
      <c r="VPR1" s="12" t="s">
        <v>2089</v>
      </c>
      <c r="VPS1" s="12" t="s">
        <v>2090</v>
      </c>
      <c r="VPT1" s="12" t="s">
        <v>2092</v>
      </c>
      <c r="VPU1" s="12" t="s">
        <v>3400</v>
      </c>
      <c r="VPV1" s="12" t="s">
        <v>75</v>
      </c>
      <c r="VPW1" s="12" t="s">
        <v>126</v>
      </c>
      <c r="VPX1" s="12" t="s">
        <v>3402</v>
      </c>
      <c r="VPY1" s="12" t="s">
        <v>1902</v>
      </c>
      <c r="VPZ1" s="12" t="s">
        <v>2089</v>
      </c>
      <c r="VQA1" s="12" t="s">
        <v>2090</v>
      </c>
      <c r="VQB1" s="12" t="s">
        <v>2092</v>
      </c>
      <c r="VQC1" s="12" t="s">
        <v>3400</v>
      </c>
      <c r="VQD1" s="12" t="s">
        <v>75</v>
      </c>
      <c r="VQE1" s="12" t="s">
        <v>126</v>
      </c>
      <c r="VQF1" s="12" t="s">
        <v>3402</v>
      </c>
      <c r="VQG1" s="12" t="s">
        <v>1902</v>
      </c>
      <c r="VQH1" s="12" t="s">
        <v>2089</v>
      </c>
      <c r="VQI1" s="12" t="s">
        <v>2090</v>
      </c>
      <c r="VQJ1" s="12" t="s">
        <v>2092</v>
      </c>
      <c r="VQK1" s="12" t="s">
        <v>3400</v>
      </c>
      <c r="VQL1" s="12" t="s">
        <v>75</v>
      </c>
      <c r="VQM1" s="12" t="s">
        <v>126</v>
      </c>
      <c r="VQN1" s="12" t="s">
        <v>3402</v>
      </c>
      <c r="VQO1" s="12" t="s">
        <v>1902</v>
      </c>
      <c r="VQP1" s="12" t="s">
        <v>2089</v>
      </c>
      <c r="VQQ1" s="12" t="s">
        <v>2090</v>
      </c>
      <c r="VQR1" s="12" t="s">
        <v>2092</v>
      </c>
      <c r="VQS1" s="12" t="s">
        <v>3400</v>
      </c>
      <c r="VQT1" s="12" t="s">
        <v>75</v>
      </c>
      <c r="VQU1" s="12" t="s">
        <v>126</v>
      </c>
      <c r="VQV1" s="12" t="s">
        <v>3402</v>
      </c>
      <c r="VQW1" s="12" t="s">
        <v>1902</v>
      </c>
      <c r="VQX1" s="12" t="s">
        <v>2089</v>
      </c>
      <c r="VQY1" s="12" t="s">
        <v>2090</v>
      </c>
      <c r="VQZ1" s="12" t="s">
        <v>2092</v>
      </c>
      <c r="VRA1" s="12" t="s">
        <v>3400</v>
      </c>
      <c r="VRB1" s="12" t="s">
        <v>75</v>
      </c>
      <c r="VRC1" s="12" t="s">
        <v>126</v>
      </c>
      <c r="VRD1" s="12" t="s">
        <v>3402</v>
      </c>
      <c r="VRE1" s="12" t="s">
        <v>1902</v>
      </c>
      <c r="VRF1" s="12" t="s">
        <v>2089</v>
      </c>
      <c r="VRG1" s="12" t="s">
        <v>2090</v>
      </c>
      <c r="VRH1" s="12" t="s">
        <v>2092</v>
      </c>
      <c r="VRI1" s="12" t="s">
        <v>3400</v>
      </c>
      <c r="VRJ1" s="12" t="s">
        <v>75</v>
      </c>
      <c r="VRK1" s="12" t="s">
        <v>126</v>
      </c>
      <c r="VRL1" s="12" t="s">
        <v>3402</v>
      </c>
      <c r="VRM1" s="12" t="s">
        <v>1902</v>
      </c>
      <c r="VRN1" s="12" t="s">
        <v>2089</v>
      </c>
      <c r="VRO1" s="12" t="s">
        <v>2090</v>
      </c>
      <c r="VRP1" s="12" t="s">
        <v>2092</v>
      </c>
      <c r="VRQ1" s="12" t="s">
        <v>3400</v>
      </c>
      <c r="VRR1" s="12" t="s">
        <v>75</v>
      </c>
      <c r="VRS1" s="12" t="s">
        <v>126</v>
      </c>
      <c r="VRT1" s="12" t="s">
        <v>3402</v>
      </c>
      <c r="VRU1" s="12" t="s">
        <v>1902</v>
      </c>
      <c r="VRV1" s="12" t="s">
        <v>2089</v>
      </c>
      <c r="VRW1" s="12" t="s">
        <v>2090</v>
      </c>
      <c r="VRX1" s="12" t="s">
        <v>2092</v>
      </c>
      <c r="VRY1" s="12" t="s">
        <v>3400</v>
      </c>
      <c r="VRZ1" s="12" t="s">
        <v>75</v>
      </c>
      <c r="VSA1" s="12" t="s">
        <v>126</v>
      </c>
      <c r="VSB1" s="12" t="s">
        <v>3402</v>
      </c>
      <c r="VSC1" s="12" t="s">
        <v>1902</v>
      </c>
      <c r="VSD1" s="12" t="s">
        <v>2089</v>
      </c>
      <c r="VSE1" s="12" t="s">
        <v>2090</v>
      </c>
      <c r="VSF1" s="12" t="s">
        <v>2092</v>
      </c>
      <c r="VSG1" s="12" t="s">
        <v>3400</v>
      </c>
      <c r="VSH1" s="12" t="s">
        <v>75</v>
      </c>
      <c r="VSI1" s="12" t="s">
        <v>126</v>
      </c>
      <c r="VSJ1" s="12" t="s">
        <v>3402</v>
      </c>
      <c r="VSK1" s="12" t="s">
        <v>1902</v>
      </c>
      <c r="VSL1" s="12" t="s">
        <v>2089</v>
      </c>
      <c r="VSM1" s="12" t="s">
        <v>2090</v>
      </c>
      <c r="VSN1" s="12" t="s">
        <v>2092</v>
      </c>
      <c r="VSO1" s="12" t="s">
        <v>3400</v>
      </c>
      <c r="VSP1" s="12" t="s">
        <v>75</v>
      </c>
      <c r="VSQ1" s="12" t="s">
        <v>126</v>
      </c>
      <c r="VSR1" s="12" t="s">
        <v>3402</v>
      </c>
      <c r="VSS1" s="12" t="s">
        <v>1902</v>
      </c>
      <c r="VST1" s="12" t="s">
        <v>2089</v>
      </c>
      <c r="VSU1" s="12" t="s">
        <v>2090</v>
      </c>
      <c r="VSV1" s="12" t="s">
        <v>2092</v>
      </c>
      <c r="VSW1" s="12" t="s">
        <v>3400</v>
      </c>
      <c r="VSX1" s="12" t="s">
        <v>75</v>
      </c>
      <c r="VSY1" s="12" t="s">
        <v>126</v>
      </c>
      <c r="VSZ1" s="12" t="s">
        <v>3402</v>
      </c>
      <c r="VTA1" s="12" t="s">
        <v>1902</v>
      </c>
      <c r="VTB1" s="12" t="s">
        <v>2089</v>
      </c>
      <c r="VTC1" s="12" t="s">
        <v>2090</v>
      </c>
      <c r="VTD1" s="12" t="s">
        <v>2092</v>
      </c>
      <c r="VTE1" s="12" t="s">
        <v>3400</v>
      </c>
      <c r="VTF1" s="12" t="s">
        <v>75</v>
      </c>
      <c r="VTG1" s="12" t="s">
        <v>126</v>
      </c>
      <c r="VTH1" s="12" t="s">
        <v>3402</v>
      </c>
      <c r="VTI1" s="12" t="s">
        <v>1902</v>
      </c>
      <c r="VTJ1" s="12" t="s">
        <v>2089</v>
      </c>
      <c r="VTK1" s="12" t="s">
        <v>2090</v>
      </c>
      <c r="VTL1" s="12" t="s">
        <v>2092</v>
      </c>
      <c r="VTM1" s="12" t="s">
        <v>3400</v>
      </c>
      <c r="VTN1" s="12" t="s">
        <v>75</v>
      </c>
      <c r="VTO1" s="12" t="s">
        <v>126</v>
      </c>
      <c r="VTP1" s="12" t="s">
        <v>3402</v>
      </c>
      <c r="VTQ1" s="12" t="s">
        <v>1902</v>
      </c>
      <c r="VTR1" s="12" t="s">
        <v>2089</v>
      </c>
      <c r="VTS1" s="12" t="s">
        <v>2090</v>
      </c>
      <c r="VTT1" s="12" t="s">
        <v>2092</v>
      </c>
      <c r="VTU1" s="12" t="s">
        <v>3400</v>
      </c>
      <c r="VTV1" s="12" t="s">
        <v>75</v>
      </c>
      <c r="VTW1" s="12" t="s">
        <v>126</v>
      </c>
      <c r="VTX1" s="12" t="s">
        <v>3402</v>
      </c>
      <c r="VTY1" s="12" t="s">
        <v>1902</v>
      </c>
      <c r="VTZ1" s="12" t="s">
        <v>2089</v>
      </c>
      <c r="VUA1" s="12" t="s">
        <v>2090</v>
      </c>
      <c r="VUB1" s="12" t="s">
        <v>2092</v>
      </c>
      <c r="VUC1" s="12" t="s">
        <v>3400</v>
      </c>
      <c r="VUD1" s="12" t="s">
        <v>75</v>
      </c>
      <c r="VUE1" s="12" t="s">
        <v>126</v>
      </c>
      <c r="VUF1" s="12" t="s">
        <v>3402</v>
      </c>
      <c r="VUG1" s="12" t="s">
        <v>1902</v>
      </c>
      <c r="VUH1" s="12" t="s">
        <v>2089</v>
      </c>
      <c r="VUI1" s="12" t="s">
        <v>2090</v>
      </c>
      <c r="VUJ1" s="12" t="s">
        <v>2092</v>
      </c>
      <c r="VUK1" s="12" t="s">
        <v>3400</v>
      </c>
      <c r="VUL1" s="12" t="s">
        <v>75</v>
      </c>
      <c r="VUM1" s="12" t="s">
        <v>126</v>
      </c>
      <c r="VUN1" s="12" t="s">
        <v>3402</v>
      </c>
      <c r="VUO1" s="12" t="s">
        <v>1902</v>
      </c>
      <c r="VUP1" s="12" t="s">
        <v>2089</v>
      </c>
      <c r="VUQ1" s="12" t="s">
        <v>2090</v>
      </c>
      <c r="VUR1" s="12" t="s">
        <v>2092</v>
      </c>
      <c r="VUS1" s="12" t="s">
        <v>3400</v>
      </c>
      <c r="VUT1" s="12" t="s">
        <v>75</v>
      </c>
      <c r="VUU1" s="12" t="s">
        <v>126</v>
      </c>
      <c r="VUV1" s="12" t="s">
        <v>3402</v>
      </c>
      <c r="VUW1" s="12" t="s">
        <v>1902</v>
      </c>
      <c r="VUX1" s="12" t="s">
        <v>2089</v>
      </c>
      <c r="VUY1" s="12" t="s">
        <v>2090</v>
      </c>
      <c r="VUZ1" s="12" t="s">
        <v>2092</v>
      </c>
      <c r="VVA1" s="12" t="s">
        <v>3400</v>
      </c>
      <c r="VVB1" s="12" t="s">
        <v>75</v>
      </c>
      <c r="VVC1" s="12" t="s">
        <v>126</v>
      </c>
      <c r="VVD1" s="12" t="s">
        <v>3402</v>
      </c>
      <c r="VVE1" s="12" t="s">
        <v>1902</v>
      </c>
      <c r="VVF1" s="12" t="s">
        <v>2089</v>
      </c>
      <c r="VVG1" s="12" t="s">
        <v>2090</v>
      </c>
      <c r="VVH1" s="12" t="s">
        <v>2092</v>
      </c>
      <c r="VVI1" s="12" t="s">
        <v>3400</v>
      </c>
      <c r="VVJ1" s="12" t="s">
        <v>75</v>
      </c>
      <c r="VVK1" s="12" t="s">
        <v>126</v>
      </c>
      <c r="VVL1" s="12" t="s">
        <v>3402</v>
      </c>
      <c r="VVM1" s="12" t="s">
        <v>1902</v>
      </c>
      <c r="VVN1" s="12" t="s">
        <v>2089</v>
      </c>
      <c r="VVO1" s="12" t="s">
        <v>2090</v>
      </c>
      <c r="VVP1" s="12" t="s">
        <v>2092</v>
      </c>
      <c r="VVQ1" s="12" t="s">
        <v>3400</v>
      </c>
      <c r="VVR1" s="12" t="s">
        <v>75</v>
      </c>
      <c r="VVS1" s="12" t="s">
        <v>126</v>
      </c>
      <c r="VVT1" s="12" t="s">
        <v>3402</v>
      </c>
      <c r="VVU1" s="12" t="s">
        <v>1902</v>
      </c>
      <c r="VVV1" s="12" t="s">
        <v>2089</v>
      </c>
      <c r="VVW1" s="12" t="s">
        <v>2090</v>
      </c>
      <c r="VVX1" s="12" t="s">
        <v>2092</v>
      </c>
      <c r="VVY1" s="12" t="s">
        <v>3400</v>
      </c>
      <c r="VVZ1" s="12" t="s">
        <v>75</v>
      </c>
      <c r="VWA1" s="12" t="s">
        <v>126</v>
      </c>
      <c r="VWB1" s="12" t="s">
        <v>3402</v>
      </c>
      <c r="VWC1" s="12" t="s">
        <v>1902</v>
      </c>
      <c r="VWD1" s="12" t="s">
        <v>2089</v>
      </c>
      <c r="VWE1" s="12" t="s">
        <v>2090</v>
      </c>
      <c r="VWF1" s="12" t="s">
        <v>2092</v>
      </c>
      <c r="VWG1" s="12" t="s">
        <v>3400</v>
      </c>
      <c r="VWH1" s="12" t="s">
        <v>75</v>
      </c>
      <c r="VWI1" s="12" t="s">
        <v>126</v>
      </c>
      <c r="VWJ1" s="12" t="s">
        <v>3402</v>
      </c>
      <c r="VWK1" s="12" t="s">
        <v>1902</v>
      </c>
      <c r="VWL1" s="12" t="s">
        <v>2089</v>
      </c>
      <c r="VWM1" s="12" t="s">
        <v>2090</v>
      </c>
      <c r="VWN1" s="12" t="s">
        <v>2092</v>
      </c>
      <c r="VWO1" s="12" t="s">
        <v>3400</v>
      </c>
      <c r="VWP1" s="12" t="s">
        <v>75</v>
      </c>
      <c r="VWQ1" s="12" t="s">
        <v>126</v>
      </c>
      <c r="VWR1" s="12" t="s">
        <v>3402</v>
      </c>
      <c r="VWS1" s="12" t="s">
        <v>1902</v>
      </c>
      <c r="VWT1" s="12" t="s">
        <v>2089</v>
      </c>
      <c r="VWU1" s="12" t="s">
        <v>2090</v>
      </c>
      <c r="VWV1" s="12" t="s">
        <v>2092</v>
      </c>
      <c r="VWW1" s="12" t="s">
        <v>3400</v>
      </c>
      <c r="VWX1" s="12" t="s">
        <v>75</v>
      </c>
      <c r="VWY1" s="12" t="s">
        <v>126</v>
      </c>
      <c r="VWZ1" s="12" t="s">
        <v>3402</v>
      </c>
      <c r="VXA1" s="12" t="s">
        <v>1902</v>
      </c>
      <c r="VXB1" s="12" t="s">
        <v>2089</v>
      </c>
      <c r="VXC1" s="12" t="s">
        <v>2090</v>
      </c>
      <c r="VXD1" s="12" t="s">
        <v>2092</v>
      </c>
      <c r="VXE1" s="12" t="s">
        <v>3400</v>
      </c>
      <c r="VXF1" s="12" t="s">
        <v>75</v>
      </c>
      <c r="VXG1" s="12" t="s">
        <v>126</v>
      </c>
      <c r="VXH1" s="12" t="s">
        <v>3402</v>
      </c>
      <c r="VXI1" s="12" t="s">
        <v>1902</v>
      </c>
      <c r="VXJ1" s="12" t="s">
        <v>2089</v>
      </c>
      <c r="VXK1" s="12" t="s">
        <v>2090</v>
      </c>
      <c r="VXL1" s="12" t="s">
        <v>2092</v>
      </c>
      <c r="VXM1" s="12" t="s">
        <v>3400</v>
      </c>
      <c r="VXN1" s="12" t="s">
        <v>75</v>
      </c>
      <c r="VXO1" s="12" t="s">
        <v>126</v>
      </c>
      <c r="VXP1" s="12" t="s">
        <v>3402</v>
      </c>
      <c r="VXQ1" s="12" t="s">
        <v>1902</v>
      </c>
      <c r="VXR1" s="12" t="s">
        <v>2089</v>
      </c>
      <c r="VXS1" s="12" t="s">
        <v>2090</v>
      </c>
      <c r="VXT1" s="12" t="s">
        <v>2092</v>
      </c>
      <c r="VXU1" s="12" t="s">
        <v>3400</v>
      </c>
      <c r="VXV1" s="12" t="s">
        <v>75</v>
      </c>
      <c r="VXW1" s="12" t="s">
        <v>126</v>
      </c>
      <c r="VXX1" s="12" t="s">
        <v>3402</v>
      </c>
      <c r="VXY1" s="12" t="s">
        <v>1902</v>
      </c>
      <c r="VXZ1" s="12" t="s">
        <v>2089</v>
      </c>
      <c r="VYA1" s="12" t="s">
        <v>2090</v>
      </c>
      <c r="VYB1" s="12" t="s">
        <v>2092</v>
      </c>
      <c r="VYC1" s="12" t="s">
        <v>3400</v>
      </c>
      <c r="VYD1" s="12" t="s">
        <v>75</v>
      </c>
      <c r="VYE1" s="12" t="s">
        <v>126</v>
      </c>
      <c r="VYF1" s="12" t="s">
        <v>3402</v>
      </c>
      <c r="VYG1" s="12" t="s">
        <v>1902</v>
      </c>
      <c r="VYH1" s="12" t="s">
        <v>2089</v>
      </c>
      <c r="VYI1" s="12" t="s">
        <v>2090</v>
      </c>
      <c r="VYJ1" s="12" t="s">
        <v>2092</v>
      </c>
      <c r="VYK1" s="12" t="s">
        <v>3400</v>
      </c>
      <c r="VYL1" s="12" t="s">
        <v>75</v>
      </c>
      <c r="VYM1" s="12" t="s">
        <v>126</v>
      </c>
      <c r="VYN1" s="12" t="s">
        <v>3402</v>
      </c>
      <c r="VYO1" s="12" t="s">
        <v>1902</v>
      </c>
      <c r="VYP1" s="12" t="s">
        <v>2089</v>
      </c>
      <c r="VYQ1" s="12" t="s">
        <v>2090</v>
      </c>
      <c r="VYR1" s="12" t="s">
        <v>2092</v>
      </c>
      <c r="VYS1" s="12" t="s">
        <v>3400</v>
      </c>
      <c r="VYT1" s="12" t="s">
        <v>75</v>
      </c>
      <c r="VYU1" s="12" t="s">
        <v>126</v>
      </c>
      <c r="VYV1" s="12" t="s">
        <v>3402</v>
      </c>
      <c r="VYW1" s="12" t="s">
        <v>1902</v>
      </c>
      <c r="VYX1" s="12" t="s">
        <v>2089</v>
      </c>
      <c r="VYY1" s="12" t="s">
        <v>2090</v>
      </c>
      <c r="VYZ1" s="12" t="s">
        <v>2092</v>
      </c>
      <c r="VZA1" s="12" t="s">
        <v>3400</v>
      </c>
      <c r="VZB1" s="12" t="s">
        <v>75</v>
      </c>
      <c r="VZC1" s="12" t="s">
        <v>126</v>
      </c>
      <c r="VZD1" s="12" t="s">
        <v>3402</v>
      </c>
      <c r="VZE1" s="12" t="s">
        <v>1902</v>
      </c>
      <c r="VZF1" s="12" t="s">
        <v>2089</v>
      </c>
      <c r="VZG1" s="12" t="s">
        <v>2090</v>
      </c>
      <c r="VZH1" s="12" t="s">
        <v>2092</v>
      </c>
      <c r="VZI1" s="12" t="s">
        <v>3400</v>
      </c>
      <c r="VZJ1" s="12" t="s">
        <v>75</v>
      </c>
      <c r="VZK1" s="12" t="s">
        <v>126</v>
      </c>
      <c r="VZL1" s="12" t="s">
        <v>3402</v>
      </c>
      <c r="VZM1" s="12" t="s">
        <v>1902</v>
      </c>
      <c r="VZN1" s="12" t="s">
        <v>2089</v>
      </c>
      <c r="VZO1" s="12" t="s">
        <v>2090</v>
      </c>
      <c r="VZP1" s="12" t="s">
        <v>2092</v>
      </c>
      <c r="VZQ1" s="12" t="s">
        <v>3400</v>
      </c>
      <c r="VZR1" s="12" t="s">
        <v>75</v>
      </c>
      <c r="VZS1" s="12" t="s">
        <v>126</v>
      </c>
      <c r="VZT1" s="12" t="s">
        <v>3402</v>
      </c>
      <c r="VZU1" s="12" t="s">
        <v>1902</v>
      </c>
      <c r="VZV1" s="12" t="s">
        <v>2089</v>
      </c>
      <c r="VZW1" s="12" t="s">
        <v>2090</v>
      </c>
      <c r="VZX1" s="12" t="s">
        <v>2092</v>
      </c>
      <c r="VZY1" s="12" t="s">
        <v>3400</v>
      </c>
      <c r="VZZ1" s="12" t="s">
        <v>75</v>
      </c>
      <c r="WAA1" s="12" t="s">
        <v>126</v>
      </c>
      <c r="WAB1" s="12" t="s">
        <v>3402</v>
      </c>
      <c r="WAC1" s="12" t="s">
        <v>1902</v>
      </c>
      <c r="WAD1" s="12" t="s">
        <v>2089</v>
      </c>
      <c r="WAE1" s="12" t="s">
        <v>2090</v>
      </c>
      <c r="WAF1" s="12" t="s">
        <v>2092</v>
      </c>
      <c r="WAG1" s="12" t="s">
        <v>3400</v>
      </c>
      <c r="WAH1" s="12" t="s">
        <v>75</v>
      </c>
      <c r="WAI1" s="12" t="s">
        <v>126</v>
      </c>
      <c r="WAJ1" s="12" t="s">
        <v>3402</v>
      </c>
      <c r="WAK1" s="12" t="s">
        <v>1902</v>
      </c>
      <c r="WAL1" s="12" t="s">
        <v>2089</v>
      </c>
      <c r="WAM1" s="12" t="s">
        <v>2090</v>
      </c>
      <c r="WAN1" s="12" t="s">
        <v>2092</v>
      </c>
      <c r="WAO1" s="12" t="s">
        <v>3400</v>
      </c>
      <c r="WAP1" s="12" t="s">
        <v>75</v>
      </c>
      <c r="WAQ1" s="12" t="s">
        <v>126</v>
      </c>
      <c r="WAR1" s="12" t="s">
        <v>3402</v>
      </c>
      <c r="WAS1" s="12" t="s">
        <v>1902</v>
      </c>
      <c r="WAT1" s="12" t="s">
        <v>2089</v>
      </c>
      <c r="WAU1" s="12" t="s">
        <v>2090</v>
      </c>
      <c r="WAV1" s="12" t="s">
        <v>2092</v>
      </c>
      <c r="WAW1" s="12" t="s">
        <v>3400</v>
      </c>
      <c r="WAX1" s="12" t="s">
        <v>75</v>
      </c>
      <c r="WAY1" s="12" t="s">
        <v>126</v>
      </c>
      <c r="WAZ1" s="12" t="s">
        <v>3402</v>
      </c>
      <c r="WBA1" s="12" t="s">
        <v>1902</v>
      </c>
      <c r="WBB1" s="12" t="s">
        <v>2089</v>
      </c>
      <c r="WBC1" s="12" t="s">
        <v>2090</v>
      </c>
      <c r="WBD1" s="12" t="s">
        <v>2092</v>
      </c>
      <c r="WBE1" s="12" t="s">
        <v>3400</v>
      </c>
      <c r="WBF1" s="12" t="s">
        <v>75</v>
      </c>
      <c r="WBG1" s="12" t="s">
        <v>126</v>
      </c>
      <c r="WBH1" s="12" t="s">
        <v>3402</v>
      </c>
      <c r="WBI1" s="12" t="s">
        <v>1902</v>
      </c>
      <c r="WBJ1" s="12" t="s">
        <v>2089</v>
      </c>
      <c r="WBK1" s="12" t="s">
        <v>2090</v>
      </c>
      <c r="WBL1" s="12" t="s">
        <v>2092</v>
      </c>
      <c r="WBM1" s="12" t="s">
        <v>3400</v>
      </c>
      <c r="WBN1" s="12" t="s">
        <v>75</v>
      </c>
      <c r="WBO1" s="12" t="s">
        <v>126</v>
      </c>
      <c r="WBP1" s="12" t="s">
        <v>3402</v>
      </c>
      <c r="WBQ1" s="12" t="s">
        <v>1902</v>
      </c>
      <c r="WBR1" s="12" t="s">
        <v>2089</v>
      </c>
      <c r="WBS1" s="12" t="s">
        <v>2090</v>
      </c>
      <c r="WBT1" s="12" t="s">
        <v>2092</v>
      </c>
      <c r="WBU1" s="12" t="s">
        <v>3400</v>
      </c>
      <c r="WBV1" s="12" t="s">
        <v>75</v>
      </c>
      <c r="WBW1" s="12" t="s">
        <v>126</v>
      </c>
      <c r="WBX1" s="12" t="s">
        <v>3402</v>
      </c>
      <c r="WBY1" s="12" t="s">
        <v>1902</v>
      </c>
      <c r="WBZ1" s="12" t="s">
        <v>2089</v>
      </c>
      <c r="WCA1" s="12" t="s">
        <v>2090</v>
      </c>
      <c r="WCB1" s="12" t="s">
        <v>2092</v>
      </c>
      <c r="WCC1" s="12" t="s">
        <v>3400</v>
      </c>
      <c r="WCD1" s="12" t="s">
        <v>75</v>
      </c>
      <c r="WCE1" s="12" t="s">
        <v>126</v>
      </c>
      <c r="WCF1" s="12" t="s">
        <v>3402</v>
      </c>
      <c r="WCG1" s="12" t="s">
        <v>1902</v>
      </c>
      <c r="WCH1" s="12" t="s">
        <v>2089</v>
      </c>
      <c r="WCI1" s="12" t="s">
        <v>2090</v>
      </c>
      <c r="WCJ1" s="12" t="s">
        <v>2092</v>
      </c>
      <c r="WCK1" s="12" t="s">
        <v>3400</v>
      </c>
      <c r="WCL1" s="12" t="s">
        <v>75</v>
      </c>
      <c r="WCM1" s="12" t="s">
        <v>126</v>
      </c>
      <c r="WCN1" s="12" t="s">
        <v>3402</v>
      </c>
      <c r="WCO1" s="12" t="s">
        <v>1902</v>
      </c>
      <c r="WCP1" s="12" t="s">
        <v>2089</v>
      </c>
      <c r="WCQ1" s="12" t="s">
        <v>2090</v>
      </c>
      <c r="WCR1" s="12" t="s">
        <v>2092</v>
      </c>
      <c r="WCS1" s="12" t="s">
        <v>3400</v>
      </c>
      <c r="WCT1" s="12" t="s">
        <v>75</v>
      </c>
      <c r="WCU1" s="12" t="s">
        <v>126</v>
      </c>
      <c r="WCV1" s="12" t="s">
        <v>3402</v>
      </c>
      <c r="WCW1" s="12" t="s">
        <v>1902</v>
      </c>
      <c r="WCX1" s="12" t="s">
        <v>2089</v>
      </c>
      <c r="WCY1" s="12" t="s">
        <v>2090</v>
      </c>
      <c r="WCZ1" s="12" t="s">
        <v>2092</v>
      </c>
      <c r="WDA1" s="12" t="s">
        <v>3400</v>
      </c>
      <c r="WDB1" s="12" t="s">
        <v>75</v>
      </c>
      <c r="WDC1" s="12" t="s">
        <v>126</v>
      </c>
      <c r="WDD1" s="12" t="s">
        <v>3402</v>
      </c>
      <c r="WDE1" s="12" t="s">
        <v>1902</v>
      </c>
      <c r="WDF1" s="12" t="s">
        <v>2089</v>
      </c>
      <c r="WDG1" s="12" t="s">
        <v>2090</v>
      </c>
      <c r="WDH1" s="12" t="s">
        <v>2092</v>
      </c>
      <c r="WDI1" s="12" t="s">
        <v>3400</v>
      </c>
      <c r="WDJ1" s="12" t="s">
        <v>75</v>
      </c>
      <c r="WDK1" s="12" t="s">
        <v>126</v>
      </c>
      <c r="WDL1" s="12" t="s">
        <v>3402</v>
      </c>
      <c r="WDM1" s="12" t="s">
        <v>1902</v>
      </c>
      <c r="WDN1" s="12" t="s">
        <v>2089</v>
      </c>
      <c r="WDO1" s="12" t="s">
        <v>2090</v>
      </c>
      <c r="WDP1" s="12" t="s">
        <v>2092</v>
      </c>
      <c r="WDQ1" s="12" t="s">
        <v>3400</v>
      </c>
      <c r="WDR1" s="12" t="s">
        <v>75</v>
      </c>
      <c r="WDS1" s="12" t="s">
        <v>126</v>
      </c>
      <c r="WDT1" s="12" t="s">
        <v>3402</v>
      </c>
      <c r="WDU1" s="12" t="s">
        <v>1902</v>
      </c>
      <c r="WDV1" s="12" t="s">
        <v>2089</v>
      </c>
      <c r="WDW1" s="12" t="s">
        <v>2090</v>
      </c>
      <c r="WDX1" s="12" t="s">
        <v>2092</v>
      </c>
      <c r="WDY1" s="12" t="s">
        <v>3400</v>
      </c>
      <c r="WDZ1" s="12" t="s">
        <v>75</v>
      </c>
      <c r="WEA1" s="12" t="s">
        <v>126</v>
      </c>
      <c r="WEB1" s="12" t="s">
        <v>3402</v>
      </c>
      <c r="WEC1" s="12" t="s">
        <v>1902</v>
      </c>
      <c r="WED1" s="12" t="s">
        <v>2089</v>
      </c>
      <c r="WEE1" s="12" t="s">
        <v>2090</v>
      </c>
      <c r="WEF1" s="12" t="s">
        <v>2092</v>
      </c>
      <c r="WEG1" s="12" t="s">
        <v>3400</v>
      </c>
      <c r="WEH1" s="12" t="s">
        <v>75</v>
      </c>
      <c r="WEI1" s="12" t="s">
        <v>126</v>
      </c>
      <c r="WEJ1" s="12" t="s">
        <v>3402</v>
      </c>
      <c r="WEK1" s="12" t="s">
        <v>1902</v>
      </c>
      <c r="WEL1" s="12" t="s">
        <v>2089</v>
      </c>
      <c r="WEM1" s="12" t="s">
        <v>2090</v>
      </c>
      <c r="WEN1" s="12" t="s">
        <v>2092</v>
      </c>
      <c r="WEO1" s="12" t="s">
        <v>3400</v>
      </c>
      <c r="WEP1" s="12" t="s">
        <v>75</v>
      </c>
      <c r="WEQ1" s="12" t="s">
        <v>126</v>
      </c>
      <c r="WER1" s="12" t="s">
        <v>3402</v>
      </c>
      <c r="WES1" s="12" t="s">
        <v>1902</v>
      </c>
      <c r="WET1" s="12" t="s">
        <v>2089</v>
      </c>
      <c r="WEU1" s="12" t="s">
        <v>2090</v>
      </c>
      <c r="WEV1" s="12" t="s">
        <v>2092</v>
      </c>
      <c r="WEW1" s="12" t="s">
        <v>3400</v>
      </c>
      <c r="WEX1" s="12" t="s">
        <v>75</v>
      </c>
      <c r="WEY1" s="12" t="s">
        <v>126</v>
      </c>
      <c r="WEZ1" s="12" t="s">
        <v>3402</v>
      </c>
      <c r="WFA1" s="12" t="s">
        <v>1902</v>
      </c>
      <c r="WFB1" s="12" t="s">
        <v>2089</v>
      </c>
      <c r="WFC1" s="12" t="s">
        <v>2090</v>
      </c>
      <c r="WFD1" s="12" t="s">
        <v>2092</v>
      </c>
      <c r="WFE1" s="12" t="s">
        <v>3400</v>
      </c>
      <c r="WFF1" s="12" t="s">
        <v>75</v>
      </c>
      <c r="WFG1" s="12" t="s">
        <v>126</v>
      </c>
      <c r="WFH1" s="12" t="s">
        <v>3402</v>
      </c>
      <c r="WFI1" s="12" t="s">
        <v>1902</v>
      </c>
      <c r="WFJ1" s="12" t="s">
        <v>2089</v>
      </c>
      <c r="WFK1" s="12" t="s">
        <v>2090</v>
      </c>
      <c r="WFL1" s="12" t="s">
        <v>2092</v>
      </c>
      <c r="WFM1" s="12" t="s">
        <v>3400</v>
      </c>
      <c r="WFN1" s="12" t="s">
        <v>75</v>
      </c>
      <c r="WFO1" s="12" t="s">
        <v>126</v>
      </c>
      <c r="WFP1" s="12" t="s">
        <v>3402</v>
      </c>
      <c r="WFQ1" s="12" t="s">
        <v>1902</v>
      </c>
      <c r="WFR1" s="12" t="s">
        <v>2089</v>
      </c>
      <c r="WFS1" s="12" t="s">
        <v>2090</v>
      </c>
      <c r="WFT1" s="12" t="s">
        <v>2092</v>
      </c>
      <c r="WFU1" s="12" t="s">
        <v>3400</v>
      </c>
      <c r="WFV1" s="12" t="s">
        <v>75</v>
      </c>
      <c r="WFW1" s="12" t="s">
        <v>126</v>
      </c>
      <c r="WFX1" s="12" t="s">
        <v>3402</v>
      </c>
      <c r="WFY1" s="12" t="s">
        <v>1902</v>
      </c>
      <c r="WFZ1" s="12" t="s">
        <v>2089</v>
      </c>
      <c r="WGA1" s="12" t="s">
        <v>2090</v>
      </c>
      <c r="WGB1" s="12" t="s">
        <v>2092</v>
      </c>
      <c r="WGC1" s="12" t="s">
        <v>3400</v>
      </c>
      <c r="WGD1" s="12" t="s">
        <v>75</v>
      </c>
      <c r="WGE1" s="12" t="s">
        <v>126</v>
      </c>
      <c r="WGF1" s="12" t="s">
        <v>3402</v>
      </c>
      <c r="WGG1" s="12" t="s">
        <v>1902</v>
      </c>
      <c r="WGH1" s="12" t="s">
        <v>2089</v>
      </c>
      <c r="WGI1" s="12" t="s">
        <v>2090</v>
      </c>
      <c r="WGJ1" s="12" t="s">
        <v>2092</v>
      </c>
      <c r="WGK1" s="12" t="s">
        <v>3400</v>
      </c>
      <c r="WGL1" s="12" t="s">
        <v>75</v>
      </c>
      <c r="WGM1" s="12" t="s">
        <v>126</v>
      </c>
      <c r="WGN1" s="12" t="s">
        <v>3402</v>
      </c>
      <c r="WGO1" s="12" t="s">
        <v>1902</v>
      </c>
      <c r="WGP1" s="12" t="s">
        <v>2089</v>
      </c>
      <c r="WGQ1" s="12" t="s">
        <v>2090</v>
      </c>
      <c r="WGR1" s="12" t="s">
        <v>2092</v>
      </c>
      <c r="WGS1" s="12" t="s">
        <v>3400</v>
      </c>
      <c r="WGT1" s="12" t="s">
        <v>75</v>
      </c>
      <c r="WGU1" s="12" t="s">
        <v>126</v>
      </c>
      <c r="WGV1" s="12" t="s">
        <v>3402</v>
      </c>
      <c r="WGW1" s="12" t="s">
        <v>1902</v>
      </c>
      <c r="WGX1" s="12" t="s">
        <v>2089</v>
      </c>
      <c r="WGY1" s="12" t="s">
        <v>2090</v>
      </c>
      <c r="WGZ1" s="12" t="s">
        <v>2092</v>
      </c>
      <c r="WHA1" s="12" t="s">
        <v>3400</v>
      </c>
      <c r="WHB1" s="12" t="s">
        <v>75</v>
      </c>
      <c r="WHC1" s="12" t="s">
        <v>126</v>
      </c>
      <c r="WHD1" s="12" t="s">
        <v>3402</v>
      </c>
      <c r="WHE1" s="12" t="s">
        <v>1902</v>
      </c>
      <c r="WHF1" s="12" t="s">
        <v>2089</v>
      </c>
      <c r="WHG1" s="12" t="s">
        <v>2090</v>
      </c>
      <c r="WHH1" s="12" t="s">
        <v>2092</v>
      </c>
      <c r="WHI1" s="12" t="s">
        <v>3400</v>
      </c>
      <c r="WHJ1" s="12" t="s">
        <v>75</v>
      </c>
      <c r="WHK1" s="12" t="s">
        <v>126</v>
      </c>
      <c r="WHL1" s="12" t="s">
        <v>3402</v>
      </c>
      <c r="WHM1" s="12" t="s">
        <v>1902</v>
      </c>
      <c r="WHN1" s="12" t="s">
        <v>2089</v>
      </c>
      <c r="WHO1" s="12" t="s">
        <v>2090</v>
      </c>
      <c r="WHP1" s="12" t="s">
        <v>2092</v>
      </c>
      <c r="WHQ1" s="12" t="s">
        <v>3400</v>
      </c>
      <c r="WHR1" s="12" t="s">
        <v>75</v>
      </c>
      <c r="WHS1" s="12" t="s">
        <v>126</v>
      </c>
      <c r="WHT1" s="12" t="s">
        <v>3402</v>
      </c>
      <c r="WHU1" s="12" t="s">
        <v>1902</v>
      </c>
      <c r="WHV1" s="12" t="s">
        <v>2089</v>
      </c>
      <c r="WHW1" s="12" t="s">
        <v>2090</v>
      </c>
      <c r="WHX1" s="12" t="s">
        <v>2092</v>
      </c>
      <c r="WHY1" s="12" t="s">
        <v>3400</v>
      </c>
      <c r="WHZ1" s="12" t="s">
        <v>75</v>
      </c>
      <c r="WIA1" s="12" t="s">
        <v>126</v>
      </c>
      <c r="WIB1" s="12" t="s">
        <v>3402</v>
      </c>
      <c r="WIC1" s="12" t="s">
        <v>1902</v>
      </c>
      <c r="WID1" s="12" t="s">
        <v>2089</v>
      </c>
      <c r="WIE1" s="12" t="s">
        <v>2090</v>
      </c>
      <c r="WIF1" s="12" t="s">
        <v>2092</v>
      </c>
      <c r="WIG1" s="12" t="s">
        <v>3400</v>
      </c>
      <c r="WIH1" s="12" t="s">
        <v>75</v>
      </c>
      <c r="WII1" s="12" t="s">
        <v>126</v>
      </c>
      <c r="WIJ1" s="12" t="s">
        <v>3402</v>
      </c>
      <c r="WIK1" s="12" t="s">
        <v>1902</v>
      </c>
      <c r="WIL1" s="12" t="s">
        <v>2089</v>
      </c>
      <c r="WIM1" s="12" t="s">
        <v>2090</v>
      </c>
      <c r="WIN1" s="12" t="s">
        <v>2092</v>
      </c>
      <c r="WIO1" s="12" t="s">
        <v>3400</v>
      </c>
      <c r="WIP1" s="12" t="s">
        <v>75</v>
      </c>
      <c r="WIQ1" s="12" t="s">
        <v>126</v>
      </c>
      <c r="WIR1" s="12" t="s">
        <v>3402</v>
      </c>
      <c r="WIS1" s="12" t="s">
        <v>1902</v>
      </c>
      <c r="WIT1" s="12" t="s">
        <v>2089</v>
      </c>
      <c r="WIU1" s="12" t="s">
        <v>2090</v>
      </c>
      <c r="WIV1" s="12" t="s">
        <v>2092</v>
      </c>
      <c r="WIW1" s="12" t="s">
        <v>3400</v>
      </c>
      <c r="WIX1" s="12" t="s">
        <v>75</v>
      </c>
      <c r="WIY1" s="12" t="s">
        <v>126</v>
      </c>
      <c r="WIZ1" s="12" t="s">
        <v>3402</v>
      </c>
      <c r="WJA1" s="12" t="s">
        <v>1902</v>
      </c>
      <c r="WJB1" s="12" t="s">
        <v>2089</v>
      </c>
      <c r="WJC1" s="12" t="s">
        <v>2090</v>
      </c>
      <c r="WJD1" s="12" t="s">
        <v>2092</v>
      </c>
      <c r="WJE1" s="12" t="s">
        <v>3400</v>
      </c>
      <c r="WJF1" s="12" t="s">
        <v>75</v>
      </c>
      <c r="WJG1" s="12" t="s">
        <v>126</v>
      </c>
      <c r="WJH1" s="12" t="s">
        <v>3402</v>
      </c>
      <c r="WJI1" s="12" t="s">
        <v>1902</v>
      </c>
      <c r="WJJ1" s="12" t="s">
        <v>2089</v>
      </c>
      <c r="WJK1" s="12" t="s">
        <v>2090</v>
      </c>
      <c r="WJL1" s="12" t="s">
        <v>2092</v>
      </c>
      <c r="WJM1" s="12" t="s">
        <v>3400</v>
      </c>
      <c r="WJN1" s="12" t="s">
        <v>75</v>
      </c>
      <c r="WJO1" s="12" t="s">
        <v>126</v>
      </c>
      <c r="WJP1" s="12" t="s">
        <v>3402</v>
      </c>
      <c r="WJQ1" s="12" t="s">
        <v>1902</v>
      </c>
      <c r="WJR1" s="12" t="s">
        <v>2089</v>
      </c>
      <c r="WJS1" s="12" t="s">
        <v>2090</v>
      </c>
      <c r="WJT1" s="12" t="s">
        <v>2092</v>
      </c>
      <c r="WJU1" s="12" t="s">
        <v>3400</v>
      </c>
      <c r="WJV1" s="12" t="s">
        <v>75</v>
      </c>
      <c r="WJW1" s="12" t="s">
        <v>126</v>
      </c>
      <c r="WJX1" s="12" t="s">
        <v>3402</v>
      </c>
      <c r="WJY1" s="12" t="s">
        <v>1902</v>
      </c>
      <c r="WJZ1" s="12" t="s">
        <v>2089</v>
      </c>
      <c r="WKA1" s="12" t="s">
        <v>2090</v>
      </c>
      <c r="WKB1" s="12" t="s">
        <v>2092</v>
      </c>
      <c r="WKC1" s="12" t="s">
        <v>3400</v>
      </c>
      <c r="WKD1" s="12" t="s">
        <v>75</v>
      </c>
      <c r="WKE1" s="12" t="s">
        <v>126</v>
      </c>
      <c r="WKF1" s="12" t="s">
        <v>3402</v>
      </c>
      <c r="WKG1" s="12" t="s">
        <v>1902</v>
      </c>
      <c r="WKH1" s="12" t="s">
        <v>2089</v>
      </c>
      <c r="WKI1" s="12" t="s">
        <v>2090</v>
      </c>
      <c r="WKJ1" s="12" t="s">
        <v>2092</v>
      </c>
      <c r="WKK1" s="12" t="s">
        <v>3400</v>
      </c>
      <c r="WKL1" s="12" t="s">
        <v>75</v>
      </c>
      <c r="WKM1" s="12" t="s">
        <v>126</v>
      </c>
      <c r="WKN1" s="12" t="s">
        <v>3402</v>
      </c>
      <c r="WKO1" s="12" t="s">
        <v>1902</v>
      </c>
      <c r="WKP1" s="12" t="s">
        <v>2089</v>
      </c>
      <c r="WKQ1" s="12" t="s">
        <v>2090</v>
      </c>
      <c r="WKR1" s="12" t="s">
        <v>2092</v>
      </c>
      <c r="WKS1" s="12" t="s">
        <v>3400</v>
      </c>
      <c r="WKT1" s="12" t="s">
        <v>75</v>
      </c>
      <c r="WKU1" s="12" t="s">
        <v>126</v>
      </c>
      <c r="WKV1" s="12" t="s">
        <v>3402</v>
      </c>
      <c r="WKW1" s="12" t="s">
        <v>1902</v>
      </c>
      <c r="WKX1" s="12" t="s">
        <v>2089</v>
      </c>
      <c r="WKY1" s="12" t="s">
        <v>2090</v>
      </c>
      <c r="WKZ1" s="12" t="s">
        <v>2092</v>
      </c>
      <c r="WLA1" s="12" t="s">
        <v>3400</v>
      </c>
      <c r="WLB1" s="12" t="s">
        <v>75</v>
      </c>
      <c r="WLC1" s="12" t="s">
        <v>126</v>
      </c>
      <c r="WLD1" s="12" t="s">
        <v>3402</v>
      </c>
      <c r="WLE1" s="12" t="s">
        <v>1902</v>
      </c>
      <c r="WLF1" s="12" t="s">
        <v>2089</v>
      </c>
      <c r="WLG1" s="12" t="s">
        <v>2090</v>
      </c>
      <c r="WLH1" s="12" t="s">
        <v>2092</v>
      </c>
      <c r="WLI1" s="12" t="s">
        <v>3400</v>
      </c>
      <c r="WLJ1" s="12" t="s">
        <v>75</v>
      </c>
      <c r="WLK1" s="12" t="s">
        <v>126</v>
      </c>
      <c r="WLL1" s="12" t="s">
        <v>3402</v>
      </c>
      <c r="WLM1" s="12" t="s">
        <v>1902</v>
      </c>
      <c r="WLN1" s="12" t="s">
        <v>2089</v>
      </c>
      <c r="WLO1" s="12" t="s">
        <v>2090</v>
      </c>
      <c r="WLP1" s="12" t="s">
        <v>2092</v>
      </c>
      <c r="WLQ1" s="12" t="s">
        <v>3400</v>
      </c>
      <c r="WLR1" s="12" t="s">
        <v>75</v>
      </c>
      <c r="WLS1" s="12" t="s">
        <v>126</v>
      </c>
      <c r="WLT1" s="12" t="s">
        <v>3402</v>
      </c>
      <c r="WLU1" s="12" t="s">
        <v>1902</v>
      </c>
      <c r="WLV1" s="12" t="s">
        <v>2089</v>
      </c>
      <c r="WLW1" s="12" t="s">
        <v>2090</v>
      </c>
      <c r="WLX1" s="12" t="s">
        <v>2092</v>
      </c>
      <c r="WLY1" s="12" t="s">
        <v>3400</v>
      </c>
      <c r="WLZ1" s="12" t="s">
        <v>75</v>
      </c>
      <c r="WMA1" s="12" t="s">
        <v>126</v>
      </c>
      <c r="WMB1" s="12" t="s">
        <v>3402</v>
      </c>
      <c r="WMC1" s="12" t="s">
        <v>1902</v>
      </c>
      <c r="WMD1" s="12" t="s">
        <v>2089</v>
      </c>
      <c r="WME1" s="12" t="s">
        <v>2090</v>
      </c>
      <c r="WMF1" s="12" t="s">
        <v>2092</v>
      </c>
      <c r="WMG1" s="12" t="s">
        <v>3400</v>
      </c>
      <c r="WMH1" s="12" t="s">
        <v>75</v>
      </c>
      <c r="WMI1" s="12" t="s">
        <v>126</v>
      </c>
      <c r="WMJ1" s="12" t="s">
        <v>3402</v>
      </c>
      <c r="WMK1" s="12" t="s">
        <v>1902</v>
      </c>
      <c r="WML1" s="12" t="s">
        <v>2089</v>
      </c>
      <c r="WMM1" s="12" t="s">
        <v>2090</v>
      </c>
      <c r="WMN1" s="12" t="s">
        <v>2092</v>
      </c>
      <c r="WMO1" s="12" t="s">
        <v>3400</v>
      </c>
      <c r="WMP1" s="12" t="s">
        <v>75</v>
      </c>
      <c r="WMQ1" s="12" t="s">
        <v>126</v>
      </c>
      <c r="WMR1" s="12" t="s">
        <v>3402</v>
      </c>
      <c r="WMS1" s="12" t="s">
        <v>1902</v>
      </c>
      <c r="WMT1" s="12" t="s">
        <v>2089</v>
      </c>
      <c r="WMU1" s="12" t="s">
        <v>2090</v>
      </c>
      <c r="WMV1" s="12" t="s">
        <v>2092</v>
      </c>
      <c r="WMW1" s="12" t="s">
        <v>3400</v>
      </c>
      <c r="WMX1" s="12" t="s">
        <v>75</v>
      </c>
      <c r="WMY1" s="12" t="s">
        <v>126</v>
      </c>
      <c r="WMZ1" s="12" t="s">
        <v>3402</v>
      </c>
      <c r="WNA1" s="12" t="s">
        <v>1902</v>
      </c>
      <c r="WNB1" s="12" t="s">
        <v>2089</v>
      </c>
      <c r="WNC1" s="12" t="s">
        <v>2090</v>
      </c>
      <c r="WND1" s="12" t="s">
        <v>2092</v>
      </c>
      <c r="WNE1" s="12" t="s">
        <v>3400</v>
      </c>
      <c r="WNF1" s="12" t="s">
        <v>75</v>
      </c>
      <c r="WNG1" s="12" t="s">
        <v>126</v>
      </c>
      <c r="WNH1" s="12" t="s">
        <v>3402</v>
      </c>
      <c r="WNI1" s="12" t="s">
        <v>1902</v>
      </c>
      <c r="WNJ1" s="12" t="s">
        <v>2089</v>
      </c>
      <c r="WNK1" s="12" t="s">
        <v>2090</v>
      </c>
      <c r="WNL1" s="12" t="s">
        <v>2092</v>
      </c>
      <c r="WNM1" s="12" t="s">
        <v>3400</v>
      </c>
      <c r="WNN1" s="12" t="s">
        <v>75</v>
      </c>
      <c r="WNO1" s="12" t="s">
        <v>126</v>
      </c>
      <c r="WNP1" s="12" t="s">
        <v>3402</v>
      </c>
      <c r="WNQ1" s="12" t="s">
        <v>1902</v>
      </c>
      <c r="WNR1" s="12" t="s">
        <v>2089</v>
      </c>
      <c r="WNS1" s="12" t="s">
        <v>2090</v>
      </c>
      <c r="WNT1" s="12" t="s">
        <v>2092</v>
      </c>
      <c r="WNU1" s="12" t="s">
        <v>3400</v>
      </c>
      <c r="WNV1" s="12" t="s">
        <v>75</v>
      </c>
      <c r="WNW1" s="12" t="s">
        <v>126</v>
      </c>
      <c r="WNX1" s="12" t="s">
        <v>3402</v>
      </c>
      <c r="WNY1" s="12" t="s">
        <v>1902</v>
      </c>
      <c r="WNZ1" s="12" t="s">
        <v>2089</v>
      </c>
      <c r="WOA1" s="12" t="s">
        <v>2090</v>
      </c>
      <c r="WOB1" s="12" t="s">
        <v>2092</v>
      </c>
      <c r="WOC1" s="12" t="s">
        <v>3400</v>
      </c>
      <c r="WOD1" s="12" t="s">
        <v>75</v>
      </c>
      <c r="WOE1" s="12" t="s">
        <v>126</v>
      </c>
      <c r="WOF1" s="12" t="s">
        <v>3402</v>
      </c>
      <c r="WOG1" s="12" t="s">
        <v>1902</v>
      </c>
      <c r="WOH1" s="12" t="s">
        <v>2089</v>
      </c>
      <c r="WOI1" s="12" t="s">
        <v>2090</v>
      </c>
      <c r="WOJ1" s="12" t="s">
        <v>2092</v>
      </c>
      <c r="WOK1" s="12" t="s">
        <v>3400</v>
      </c>
      <c r="WOL1" s="12" t="s">
        <v>75</v>
      </c>
      <c r="WOM1" s="12" t="s">
        <v>126</v>
      </c>
      <c r="WON1" s="12" t="s">
        <v>3402</v>
      </c>
      <c r="WOO1" s="12" t="s">
        <v>1902</v>
      </c>
      <c r="WOP1" s="12" t="s">
        <v>2089</v>
      </c>
      <c r="WOQ1" s="12" t="s">
        <v>2090</v>
      </c>
      <c r="WOR1" s="12" t="s">
        <v>2092</v>
      </c>
      <c r="WOS1" s="12" t="s">
        <v>3400</v>
      </c>
      <c r="WOT1" s="12" t="s">
        <v>75</v>
      </c>
      <c r="WOU1" s="12" t="s">
        <v>126</v>
      </c>
      <c r="WOV1" s="12" t="s">
        <v>3402</v>
      </c>
      <c r="WOW1" s="12" t="s">
        <v>1902</v>
      </c>
      <c r="WOX1" s="12" t="s">
        <v>2089</v>
      </c>
      <c r="WOY1" s="12" t="s">
        <v>2090</v>
      </c>
      <c r="WOZ1" s="12" t="s">
        <v>2092</v>
      </c>
      <c r="WPA1" s="12" t="s">
        <v>3400</v>
      </c>
      <c r="WPB1" s="12" t="s">
        <v>75</v>
      </c>
      <c r="WPC1" s="12" t="s">
        <v>126</v>
      </c>
      <c r="WPD1" s="12" t="s">
        <v>3402</v>
      </c>
      <c r="WPE1" s="12" t="s">
        <v>1902</v>
      </c>
      <c r="WPF1" s="12" t="s">
        <v>2089</v>
      </c>
      <c r="WPG1" s="12" t="s">
        <v>2090</v>
      </c>
      <c r="WPH1" s="12" t="s">
        <v>2092</v>
      </c>
      <c r="WPI1" s="12" t="s">
        <v>3400</v>
      </c>
      <c r="WPJ1" s="12" t="s">
        <v>75</v>
      </c>
      <c r="WPK1" s="12" t="s">
        <v>126</v>
      </c>
      <c r="WPL1" s="12" t="s">
        <v>3402</v>
      </c>
      <c r="WPM1" s="12" t="s">
        <v>1902</v>
      </c>
      <c r="WPN1" s="12" t="s">
        <v>2089</v>
      </c>
      <c r="WPO1" s="12" t="s">
        <v>2090</v>
      </c>
      <c r="WPP1" s="12" t="s">
        <v>2092</v>
      </c>
      <c r="WPQ1" s="12" t="s">
        <v>3400</v>
      </c>
      <c r="WPR1" s="12" t="s">
        <v>75</v>
      </c>
      <c r="WPS1" s="12" t="s">
        <v>126</v>
      </c>
      <c r="WPT1" s="12" t="s">
        <v>3402</v>
      </c>
      <c r="WPU1" s="12" t="s">
        <v>1902</v>
      </c>
      <c r="WPV1" s="12" t="s">
        <v>2089</v>
      </c>
      <c r="WPW1" s="12" t="s">
        <v>2090</v>
      </c>
      <c r="WPX1" s="12" t="s">
        <v>2092</v>
      </c>
      <c r="WPY1" s="12" t="s">
        <v>3400</v>
      </c>
      <c r="WPZ1" s="12" t="s">
        <v>75</v>
      </c>
      <c r="WQA1" s="12" t="s">
        <v>126</v>
      </c>
      <c r="WQB1" s="12" t="s">
        <v>3402</v>
      </c>
      <c r="WQC1" s="12" t="s">
        <v>1902</v>
      </c>
      <c r="WQD1" s="12" t="s">
        <v>2089</v>
      </c>
      <c r="WQE1" s="12" t="s">
        <v>2090</v>
      </c>
      <c r="WQF1" s="12" t="s">
        <v>2092</v>
      </c>
      <c r="WQG1" s="12" t="s">
        <v>3400</v>
      </c>
      <c r="WQH1" s="12" t="s">
        <v>75</v>
      </c>
      <c r="WQI1" s="12" t="s">
        <v>126</v>
      </c>
      <c r="WQJ1" s="12" t="s">
        <v>3402</v>
      </c>
      <c r="WQK1" s="12" t="s">
        <v>1902</v>
      </c>
      <c r="WQL1" s="12" t="s">
        <v>2089</v>
      </c>
      <c r="WQM1" s="12" t="s">
        <v>2090</v>
      </c>
      <c r="WQN1" s="12" t="s">
        <v>2092</v>
      </c>
      <c r="WQO1" s="12" t="s">
        <v>3400</v>
      </c>
      <c r="WQP1" s="12" t="s">
        <v>75</v>
      </c>
      <c r="WQQ1" s="12" t="s">
        <v>126</v>
      </c>
      <c r="WQR1" s="12" t="s">
        <v>3402</v>
      </c>
      <c r="WQS1" s="12" t="s">
        <v>1902</v>
      </c>
      <c r="WQT1" s="12" t="s">
        <v>2089</v>
      </c>
      <c r="WQU1" s="12" t="s">
        <v>2090</v>
      </c>
      <c r="WQV1" s="12" t="s">
        <v>2092</v>
      </c>
      <c r="WQW1" s="12" t="s">
        <v>3400</v>
      </c>
      <c r="WQX1" s="12" t="s">
        <v>75</v>
      </c>
      <c r="WQY1" s="12" t="s">
        <v>126</v>
      </c>
      <c r="WQZ1" s="12" t="s">
        <v>3402</v>
      </c>
      <c r="WRA1" s="12" t="s">
        <v>1902</v>
      </c>
      <c r="WRB1" s="12" t="s">
        <v>2089</v>
      </c>
      <c r="WRC1" s="12" t="s">
        <v>2090</v>
      </c>
      <c r="WRD1" s="12" t="s">
        <v>2092</v>
      </c>
      <c r="WRE1" s="12" t="s">
        <v>3400</v>
      </c>
      <c r="WRF1" s="12" t="s">
        <v>75</v>
      </c>
      <c r="WRG1" s="12" t="s">
        <v>126</v>
      </c>
      <c r="WRH1" s="12" t="s">
        <v>3402</v>
      </c>
      <c r="WRI1" s="12" t="s">
        <v>1902</v>
      </c>
      <c r="WRJ1" s="12" t="s">
        <v>2089</v>
      </c>
      <c r="WRK1" s="12" t="s">
        <v>2090</v>
      </c>
      <c r="WRL1" s="12" t="s">
        <v>2092</v>
      </c>
      <c r="WRM1" s="12" t="s">
        <v>3400</v>
      </c>
      <c r="WRN1" s="12" t="s">
        <v>75</v>
      </c>
      <c r="WRO1" s="12" t="s">
        <v>126</v>
      </c>
      <c r="WRP1" s="12" t="s">
        <v>3402</v>
      </c>
      <c r="WRQ1" s="12" t="s">
        <v>1902</v>
      </c>
      <c r="WRR1" s="12" t="s">
        <v>2089</v>
      </c>
      <c r="WRS1" s="12" t="s">
        <v>2090</v>
      </c>
      <c r="WRT1" s="12" t="s">
        <v>2092</v>
      </c>
      <c r="WRU1" s="12" t="s">
        <v>3400</v>
      </c>
      <c r="WRV1" s="12" t="s">
        <v>75</v>
      </c>
      <c r="WRW1" s="12" t="s">
        <v>126</v>
      </c>
      <c r="WRX1" s="12" t="s">
        <v>3402</v>
      </c>
      <c r="WRY1" s="12" t="s">
        <v>1902</v>
      </c>
      <c r="WRZ1" s="12" t="s">
        <v>2089</v>
      </c>
      <c r="WSA1" s="12" t="s">
        <v>2090</v>
      </c>
      <c r="WSB1" s="12" t="s">
        <v>2092</v>
      </c>
      <c r="WSC1" s="12" t="s">
        <v>3400</v>
      </c>
      <c r="WSD1" s="12" t="s">
        <v>75</v>
      </c>
      <c r="WSE1" s="12" t="s">
        <v>126</v>
      </c>
      <c r="WSF1" s="12" t="s">
        <v>3402</v>
      </c>
      <c r="WSG1" s="12" t="s">
        <v>1902</v>
      </c>
      <c r="WSH1" s="12" t="s">
        <v>2089</v>
      </c>
      <c r="WSI1" s="12" t="s">
        <v>2090</v>
      </c>
      <c r="WSJ1" s="12" t="s">
        <v>2092</v>
      </c>
      <c r="WSK1" s="12" t="s">
        <v>3400</v>
      </c>
      <c r="WSL1" s="12" t="s">
        <v>75</v>
      </c>
      <c r="WSM1" s="12" t="s">
        <v>126</v>
      </c>
      <c r="WSN1" s="12" t="s">
        <v>3402</v>
      </c>
      <c r="WSO1" s="12" t="s">
        <v>1902</v>
      </c>
      <c r="WSP1" s="12" t="s">
        <v>2089</v>
      </c>
      <c r="WSQ1" s="12" t="s">
        <v>2090</v>
      </c>
      <c r="WSR1" s="12" t="s">
        <v>2092</v>
      </c>
      <c r="WSS1" s="12" t="s">
        <v>3400</v>
      </c>
      <c r="WST1" s="12" t="s">
        <v>75</v>
      </c>
      <c r="WSU1" s="12" t="s">
        <v>126</v>
      </c>
      <c r="WSV1" s="12" t="s">
        <v>3402</v>
      </c>
      <c r="WSW1" s="12" t="s">
        <v>1902</v>
      </c>
      <c r="WSX1" s="12" t="s">
        <v>2089</v>
      </c>
      <c r="WSY1" s="12" t="s">
        <v>2090</v>
      </c>
      <c r="WSZ1" s="12" t="s">
        <v>2092</v>
      </c>
      <c r="WTA1" s="12" t="s">
        <v>3400</v>
      </c>
      <c r="WTB1" s="12" t="s">
        <v>75</v>
      </c>
      <c r="WTC1" s="12" t="s">
        <v>126</v>
      </c>
      <c r="WTD1" s="12" t="s">
        <v>3402</v>
      </c>
      <c r="WTE1" s="12" t="s">
        <v>1902</v>
      </c>
      <c r="WTF1" s="12" t="s">
        <v>2089</v>
      </c>
      <c r="WTG1" s="12" t="s">
        <v>2090</v>
      </c>
      <c r="WTH1" s="12" t="s">
        <v>2092</v>
      </c>
      <c r="WTI1" s="12" t="s">
        <v>3400</v>
      </c>
      <c r="WTJ1" s="12" t="s">
        <v>75</v>
      </c>
      <c r="WTK1" s="12" t="s">
        <v>126</v>
      </c>
      <c r="WTL1" s="12" t="s">
        <v>3402</v>
      </c>
      <c r="WTM1" s="12" t="s">
        <v>1902</v>
      </c>
      <c r="WTN1" s="12" t="s">
        <v>2089</v>
      </c>
      <c r="WTO1" s="12" t="s">
        <v>2090</v>
      </c>
      <c r="WTP1" s="12" t="s">
        <v>2092</v>
      </c>
      <c r="WTQ1" s="12" t="s">
        <v>3400</v>
      </c>
      <c r="WTR1" s="12" t="s">
        <v>75</v>
      </c>
      <c r="WTS1" s="12" t="s">
        <v>126</v>
      </c>
      <c r="WTT1" s="12" t="s">
        <v>3402</v>
      </c>
      <c r="WTU1" s="12" t="s">
        <v>1902</v>
      </c>
      <c r="WTV1" s="12" t="s">
        <v>2089</v>
      </c>
      <c r="WTW1" s="12" t="s">
        <v>2090</v>
      </c>
      <c r="WTX1" s="12" t="s">
        <v>2092</v>
      </c>
      <c r="WTY1" s="12" t="s">
        <v>3400</v>
      </c>
      <c r="WTZ1" s="12" t="s">
        <v>75</v>
      </c>
      <c r="WUA1" s="12" t="s">
        <v>126</v>
      </c>
      <c r="WUB1" s="12" t="s">
        <v>3402</v>
      </c>
      <c r="WUC1" s="12" t="s">
        <v>1902</v>
      </c>
      <c r="WUD1" s="12" t="s">
        <v>2089</v>
      </c>
      <c r="WUE1" s="12" t="s">
        <v>2090</v>
      </c>
      <c r="WUF1" s="12" t="s">
        <v>2092</v>
      </c>
      <c r="WUG1" s="12" t="s">
        <v>3400</v>
      </c>
      <c r="WUH1" s="12" t="s">
        <v>75</v>
      </c>
      <c r="WUI1" s="12" t="s">
        <v>126</v>
      </c>
      <c r="WUJ1" s="12" t="s">
        <v>3402</v>
      </c>
      <c r="WUK1" s="12" t="s">
        <v>1902</v>
      </c>
      <c r="WUL1" s="12" t="s">
        <v>2089</v>
      </c>
      <c r="WUM1" s="12" t="s">
        <v>2090</v>
      </c>
      <c r="WUN1" s="12" t="s">
        <v>2092</v>
      </c>
      <c r="WUO1" s="12" t="s">
        <v>3400</v>
      </c>
      <c r="WUP1" s="12" t="s">
        <v>75</v>
      </c>
      <c r="WUQ1" s="12" t="s">
        <v>126</v>
      </c>
      <c r="WUR1" s="12" t="s">
        <v>3402</v>
      </c>
      <c r="WUS1" s="12" t="s">
        <v>1902</v>
      </c>
      <c r="WUT1" s="12" t="s">
        <v>2089</v>
      </c>
      <c r="WUU1" s="12" t="s">
        <v>2090</v>
      </c>
      <c r="WUV1" s="12" t="s">
        <v>2092</v>
      </c>
      <c r="WUW1" s="12" t="s">
        <v>3400</v>
      </c>
      <c r="WUX1" s="12" t="s">
        <v>75</v>
      </c>
      <c r="WUY1" s="12" t="s">
        <v>126</v>
      </c>
      <c r="WUZ1" s="12" t="s">
        <v>3402</v>
      </c>
      <c r="WVA1" s="12" t="s">
        <v>1902</v>
      </c>
      <c r="WVB1" s="12" t="s">
        <v>2089</v>
      </c>
      <c r="WVC1" s="12" t="s">
        <v>2090</v>
      </c>
      <c r="WVD1" s="12" t="s">
        <v>2092</v>
      </c>
      <c r="WVE1" s="12" t="s">
        <v>3400</v>
      </c>
      <c r="WVF1" s="12" t="s">
        <v>75</v>
      </c>
      <c r="WVG1" s="12" t="s">
        <v>126</v>
      </c>
      <c r="WVH1" s="12" t="s">
        <v>3402</v>
      </c>
      <c r="WVI1" s="12" t="s">
        <v>1902</v>
      </c>
      <c r="WVJ1" s="12" t="s">
        <v>2089</v>
      </c>
      <c r="WVK1" s="12" t="s">
        <v>2090</v>
      </c>
      <c r="WVL1" s="12" t="s">
        <v>2092</v>
      </c>
      <c r="WVM1" s="12" t="s">
        <v>3400</v>
      </c>
      <c r="WVN1" s="12" t="s">
        <v>75</v>
      </c>
      <c r="WVO1" s="12" t="s">
        <v>126</v>
      </c>
      <c r="WVP1" s="12" t="s">
        <v>3402</v>
      </c>
      <c r="WVQ1" s="12" t="s">
        <v>1902</v>
      </c>
      <c r="WVR1" s="12" t="s">
        <v>2089</v>
      </c>
      <c r="WVS1" s="12" t="s">
        <v>2090</v>
      </c>
      <c r="WVT1" s="12" t="s">
        <v>2092</v>
      </c>
      <c r="WVU1" s="12" t="s">
        <v>3400</v>
      </c>
      <c r="WVV1" s="12" t="s">
        <v>75</v>
      </c>
      <c r="WVW1" s="12" t="s">
        <v>126</v>
      </c>
      <c r="WVX1" s="12" t="s">
        <v>3402</v>
      </c>
      <c r="WVY1" s="12" t="s">
        <v>1902</v>
      </c>
      <c r="WVZ1" s="12" t="s">
        <v>2089</v>
      </c>
      <c r="WWA1" s="12" t="s">
        <v>2090</v>
      </c>
      <c r="WWB1" s="12" t="s">
        <v>2092</v>
      </c>
      <c r="WWC1" s="12" t="s">
        <v>3400</v>
      </c>
      <c r="WWD1" s="12" t="s">
        <v>75</v>
      </c>
      <c r="WWE1" s="12" t="s">
        <v>126</v>
      </c>
      <c r="WWF1" s="12" t="s">
        <v>3402</v>
      </c>
      <c r="WWG1" s="12" t="s">
        <v>1902</v>
      </c>
      <c r="WWH1" s="12" t="s">
        <v>2089</v>
      </c>
      <c r="WWI1" s="12" t="s">
        <v>2090</v>
      </c>
      <c r="WWJ1" s="12" t="s">
        <v>2092</v>
      </c>
      <c r="WWK1" s="12" t="s">
        <v>3400</v>
      </c>
      <c r="WWL1" s="12" t="s">
        <v>75</v>
      </c>
      <c r="WWM1" s="12" t="s">
        <v>126</v>
      </c>
      <c r="WWN1" s="12" t="s">
        <v>3402</v>
      </c>
      <c r="WWO1" s="12" t="s">
        <v>1902</v>
      </c>
      <c r="WWP1" s="12" t="s">
        <v>2089</v>
      </c>
      <c r="WWQ1" s="12" t="s">
        <v>2090</v>
      </c>
      <c r="WWR1" s="12" t="s">
        <v>2092</v>
      </c>
      <c r="WWS1" s="12" t="s">
        <v>3400</v>
      </c>
      <c r="WWT1" s="12" t="s">
        <v>75</v>
      </c>
      <c r="WWU1" s="12" t="s">
        <v>126</v>
      </c>
      <c r="WWV1" s="12" t="s">
        <v>3402</v>
      </c>
      <c r="WWW1" s="12" t="s">
        <v>1902</v>
      </c>
      <c r="WWX1" s="12" t="s">
        <v>2089</v>
      </c>
      <c r="WWY1" s="12" t="s">
        <v>2090</v>
      </c>
      <c r="WWZ1" s="12" t="s">
        <v>2092</v>
      </c>
      <c r="WXA1" s="12" t="s">
        <v>3400</v>
      </c>
      <c r="WXB1" s="12" t="s">
        <v>75</v>
      </c>
      <c r="WXC1" s="12" t="s">
        <v>126</v>
      </c>
      <c r="WXD1" s="12" t="s">
        <v>3402</v>
      </c>
      <c r="WXE1" s="12" t="s">
        <v>1902</v>
      </c>
      <c r="WXF1" s="12" t="s">
        <v>2089</v>
      </c>
      <c r="WXG1" s="12" t="s">
        <v>2090</v>
      </c>
      <c r="WXH1" s="12" t="s">
        <v>2092</v>
      </c>
      <c r="WXI1" s="12" t="s">
        <v>3400</v>
      </c>
      <c r="WXJ1" s="12" t="s">
        <v>75</v>
      </c>
      <c r="WXK1" s="12" t="s">
        <v>126</v>
      </c>
      <c r="WXL1" s="12" t="s">
        <v>3402</v>
      </c>
      <c r="WXM1" s="12" t="s">
        <v>1902</v>
      </c>
      <c r="WXN1" s="12" t="s">
        <v>2089</v>
      </c>
      <c r="WXO1" s="12" t="s">
        <v>2090</v>
      </c>
      <c r="WXP1" s="12" t="s">
        <v>2092</v>
      </c>
      <c r="WXQ1" s="12" t="s">
        <v>3400</v>
      </c>
      <c r="WXR1" s="12" t="s">
        <v>75</v>
      </c>
      <c r="WXS1" s="12" t="s">
        <v>126</v>
      </c>
      <c r="WXT1" s="12" t="s">
        <v>3402</v>
      </c>
      <c r="WXU1" s="12" t="s">
        <v>1902</v>
      </c>
      <c r="WXV1" s="12" t="s">
        <v>2089</v>
      </c>
      <c r="WXW1" s="12" t="s">
        <v>2090</v>
      </c>
      <c r="WXX1" s="12" t="s">
        <v>2092</v>
      </c>
      <c r="WXY1" s="12" t="s">
        <v>3400</v>
      </c>
      <c r="WXZ1" s="12" t="s">
        <v>75</v>
      </c>
      <c r="WYA1" s="12" t="s">
        <v>126</v>
      </c>
      <c r="WYB1" s="12" t="s">
        <v>3402</v>
      </c>
      <c r="WYC1" s="12" t="s">
        <v>1902</v>
      </c>
      <c r="WYD1" s="12" t="s">
        <v>2089</v>
      </c>
      <c r="WYE1" s="12" t="s">
        <v>2090</v>
      </c>
      <c r="WYF1" s="12" t="s">
        <v>2092</v>
      </c>
      <c r="WYG1" s="12" t="s">
        <v>3400</v>
      </c>
      <c r="WYH1" s="12" t="s">
        <v>75</v>
      </c>
      <c r="WYI1" s="12" t="s">
        <v>126</v>
      </c>
      <c r="WYJ1" s="12" t="s">
        <v>3402</v>
      </c>
      <c r="WYK1" s="12" t="s">
        <v>1902</v>
      </c>
      <c r="WYL1" s="12" t="s">
        <v>2089</v>
      </c>
      <c r="WYM1" s="12" t="s">
        <v>2090</v>
      </c>
      <c r="WYN1" s="12" t="s">
        <v>2092</v>
      </c>
      <c r="WYO1" s="12" t="s">
        <v>3400</v>
      </c>
      <c r="WYP1" s="12" t="s">
        <v>75</v>
      </c>
      <c r="WYQ1" s="12" t="s">
        <v>126</v>
      </c>
      <c r="WYR1" s="12" t="s">
        <v>3402</v>
      </c>
      <c r="WYS1" s="12" t="s">
        <v>1902</v>
      </c>
      <c r="WYT1" s="12" t="s">
        <v>2089</v>
      </c>
      <c r="WYU1" s="12" t="s">
        <v>2090</v>
      </c>
      <c r="WYV1" s="12" t="s">
        <v>2092</v>
      </c>
      <c r="WYW1" s="12" t="s">
        <v>3400</v>
      </c>
      <c r="WYX1" s="12" t="s">
        <v>75</v>
      </c>
      <c r="WYY1" s="12" t="s">
        <v>126</v>
      </c>
      <c r="WYZ1" s="12" t="s">
        <v>3402</v>
      </c>
      <c r="WZA1" s="12" t="s">
        <v>1902</v>
      </c>
      <c r="WZB1" s="12" t="s">
        <v>2089</v>
      </c>
      <c r="WZC1" s="12" t="s">
        <v>2090</v>
      </c>
      <c r="WZD1" s="12" t="s">
        <v>2092</v>
      </c>
      <c r="WZE1" s="12" t="s">
        <v>3400</v>
      </c>
      <c r="WZF1" s="12" t="s">
        <v>75</v>
      </c>
      <c r="WZG1" s="12" t="s">
        <v>126</v>
      </c>
      <c r="WZH1" s="12" t="s">
        <v>3402</v>
      </c>
      <c r="WZI1" s="12" t="s">
        <v>1902</v>
      </c>
      <c r="WZJ1" s="12" t="s">
        <v>2089</v>
      </c>
      <c r="WZK1" s="12" t="s">
        <v>2090</v>
      </c>
      <c r="WZL1" s="12" t="s">
        <v>2092</v>
      </c>
      <c r="WZM1" s="12" t="s">
        <v>3400</v>
      </c>
      <c r="WZN1" s="12" t="s">
        <v>75</v>
      </c>
      <c r="WZO1" s="12" t="s">
        <v>126</v>
      </c>
      <c r="WZP1" s="12" t="s">
        <v>3402</v>
      </c>
      <c r="WZQ1" s="12" t="s">
        <v>1902</v>
      </c>
      <c r="WZR1" s="12" t="s">
        <v>2089</v>
      </c>
      <c r="WZS1" s="12" t="s">
        <v>2090</v>
      </c>
      <c r="WZT1" s="12" t="s">
        <v>2092</v>
      </c>
      <c r="WZU1" s="12" t="s">
        <v>3400</v>
      </c>
      <c r="WZV1" s="12" t="s">
        <v>75</v>
      </c>
      <c r="WZW1" s="12" t="s">
        <v>126</v>
      </c>
      <c r="WZX1" s="12" t="s">
        <v>3402</v>
      </c>
      <c r="WZY1" s="12" t="s">
        <v>1902</v>
      </c>
      <c r="WZZ1" s="12" t="s">
        <v>2089</v>
      </c>
      <c r="XAA1" s="12" t="s">
        <v>2090</v>
      </c>
      <c r="XAB1" s="12" t="s">
        <v>2092</v>
      </c>
      <c r="XAC1" s="12" t="s">
        <v>3400</v>
      </c>
      <c r="XAD1" s="12" t="s">
        <v>75</v>
      </c>
      <c r="XAE1" s="12" t="s">
        <v>126</v>
      </c>
      <c r="XAF1" s="12" t="s">
        <v>3402</v>
      </c>
      <c r="XAG1" s="12" t="s">
        <v>1902</v>
      </c>
      <c r="XAH1" s="12" t="s">
        <v>2089</v>
      </c>
      <c r="XAI1" s="12" t="s">
        <v>2090</v>
      </c>
      <c r="XAJ1" s="12" t="s">
        <v>2092</v>
      </c>
      <c r="XAK1" s="12" t="s">
        <v>3400</v>
      </c>
      <c r="XAL1" s="12" t="s">
        <v>75</v>
      </c>
      <c r="XAM1" s="12" t="s">
        <v>126</v>
      </c>
      <c r="XAN1" s="12" t="s">
        <v>3402</v>
      </c>
      <c r="XAO1" s="12" t="s">
        <v>1902</v>
      </c>
      <c r="XAP1" s="12" t="s">
        <v>2089</v>
      </c>
      <c r="XAQ1" s="12" t="s">
        <v>2090</v>
      </c>
      <c r="XAR1" s="12" t="s">
        <v>2092</v>
      </c>
      <c r="XAS1" s="12" t="s">
        <v>3400</v>
      </c>
      <c r="XAT1" s="12" t="s">
        <v>75</v>
      </c>
      <c r="XAU1" s="12" t="s">
        <v>126</v>
      </c>
      <c r="XAV1" s="12" t="s">
        <v>3402</v>
      </c>
      <c r="XAW1" s="12" t="s">
        <v>1902</v>
      </c>
      <c r="XAX1" s="12" t="s">
        <v>2089</v>
      </c>
      <c r="XAY1" s="12" t="s">
        <v>2090</v>
      </c>
      <c r="XAZ1" s="12" t="s">
        <v>2092</v>
      </c>
      <c r="XBA1" s="12" t="s">
        <v>3400</v>
      </c>
      <c r="XBB1" s="12" t="s">
        <v>75</v>
      </c>
      <c r="XBC1" s="12" t="s">
        <v>126</v>
      </c>
      <c r="XBD1" s="12" t="s">
        <v>3402</v>
      </c>
      <c r="XBE1" s="12" t="s">
        <v>1902</v>
      </c>
      <c r="XBF1" s="12" t="s">
        <v>2089</v>
      </c>
      <c r="XBG1" s="12" t="s">
        <v>2090</v>
      </c>
      <c r="XBH1" s="12" t="s">
        <v>2092</v>
      </c>
      <c r="XBI1" s="12" t="s">
        <v>3400</v>
      </c>
      <c r="XBJ1" s="12" t="s">
        <v>75</v>
      </c>
      <c r="XBK1" s="12" t="s">
        <v>126</v>
      </c>
      <c r="XBL1" s="12" t="s">
        <v>3402</v>
      </c>
      <c r="XBM1" s="12" t="s">
        <v>1902</v>
      </c>
      <c r="XBN1" s="12" t="s">
        <v>2089</v>
      </c>
      <c r="XBO1" s="12" t="s">
        <v>2090</v>
      </c>
      <c r="XBP1" s="12" t="s">
        <v>2092</v>
      </c>
      <c r="XBQ1" s="12" t="s">
        <v>3400</v>
      </c>
      <c r="XBR1" s="12" t="s">
        <v>75</v>
      </c>
      <c r="XBS1" s="12" t="s">
        <v>126</v>
      </c>
      <c r="XBT1" s="12" t="s">
        <v>3402</v>
      </c>
      <c r="XBU1" s="12" t="s">
        <v>1902</v>
      </c>
      <c r="XBV1" s="12" t="s">
        <v>2089</v>
      </c>
      <c r="XBW1" s="12" t="s">
        <v>2090</v>
      </c>
      <c r="XBX1" s="12" t="s">
        <v>2092</v>
      </c>
      <c r="XBY1" s="12" t="s">
        <v>3400</v>
      </c>
      <c r="XBZ1" s="12" t="s">
        <v>75</v>
      </c>
      <c r="XCA1" s="12" t="s">
        <v>126</v>
      </c>
      <c r="XCB1" s="12" t="s">
        <v>3402</v>
      </c>
      <c r="XCC1" s="12" t="s">
        <v>1902</v>
      </c>
      <c r="XCD1" s="12" t="s">
        <v>2089</v>
      </c>
      <c r="XCE1" s="12" t="s">
        <v>2090</v>
      </c>
      <c r="XCF1" s="12" t="s">
        <v>2092</v>
      </c>
      <c r="XCG1" s="12" t="s">
        <v>3400</v>
      </c>
      <c r="XCH1" s="12" t="s">
        <v>75</v>
      </c>
      <c r="XCI1" s="12" t="s">
        <v>126</v>
      </c>
      <c r="XCJ1" s="12" t="s">
        <v>3402</v>
      </c>
      <c r="XCK1" s="12" t="s">
        <v>1902</v>
      </c>
      <c r="XCL1" s="12" t="s">
        <v>2089</v>
      </c>
      <c r="XCM1" s="12" t="s">
        <v>2090</v>
      </c>
      <c r="XCN1" s="12" t="s">
        <v>2092</v>
      </c>
      <c r="XCO1" s="12" t="s">
        <v>3400</v>
      </c>
      <c r="XCP1" s="12" t="s">
        <v>75</v>
      </c>
      <c r="XCQ1" s="12" t="s">
        <v>126</v>
      </c>
      <c r="XCR1" s="12" t="s">
        <v>3402</v>
      </c>
      <c r="XCS1" s="12" t="s">
        <v>1902</v>
      </c>
      <c r="XCT1" s="12" t="s">
        <v>2089</v>
      </c>
      <c r="XCU1" s="12" t="s">
        <v>2090</v>
      </c>
      <c r="XCV1" s="12" t="s">
        <v>2092</v>
      </c>
      <c r="XCW1" s="12" t="s">
        <v>3400</v>
      </c>
      <c r="XCX1" s="12" t="s">
        <v>75</v>
      </c>
      <c r="XCY1" s="12" t="s">
        <v>126</v>
      </c>
      <c r="XCZ1" s="12" t="s">
        <v>3402</v>
      </c>
      <c r="XDA1" s="12" t="s">
        <v>1902</v>
      </c>
      <c r="XDB1" s="12" t="s">
        <v>2089</v>
      </c>
      <c r="XDC1" s="12" t="s">
        <v>2090</v>
      </c>
      <c r="XDD1" s="12" t="s">
        <v>2092</v>
      </c>
      <c r="XDE1" s="12" t="s">
        <v>3400</v>
      </c>
      <c r="XDF1" s="12" t="s">
        <v>75</v>
      </c>
      <c r="XDG1" s="12" t="s">
        <v>126</v>
      </c>
      <c r="XDH1" s="12" t="s">
        <v>3402</v>
      </c>
      <c r="XDI1" s="12" t="s">
        <v>1902</v>
      </c>
      <c r="XDJ1" s="12" t="s">
        <v>2089</v>
      </c>
      <c r="XDK1" s="12" t="s">
        <v>2090</v>
      </c>
      <c r="XDL1" s="12" t="s">
        <v>2092</v>
      </c>
      <c r="XDM1" s="12" t="s">
        <v>3400</v>
      </c>
      <c r="XDN1" s="12" t="s">
        <v>75</v>
      </c>
      <c r="XDO1" s="12" t="s">
        <v>126</v>
      </c>
      <c r="XDP1" s="12" t="s">
        <v>3402</v>
      </c>
      <c r="XDQ1" s="12" t="s">
        <v>1902</v>
      </c>
      <c r="XDR1" s="12" t="s">
        <v>2089</v>
      </c>
      <c r="XDS1" s="12" t="s">
        <v>2090</v>
      </c>
      <c r="XDT1" s="12" t="s">
        <v>2092</v>
      </c>
      <c r="XDU1" s="12" t="s">
        <v>3400</v>
      </c>
      <c r="XDV1" s="12" t="s">
        <v>75</v>
      </c>
      <c r="XDW1" s="12" t="s">
        <v>126</v>
      </c>
      <c r="XDX1" s="12" t="s">
        <v>3402</v>
      </c>
      <c r="XDY1" s="12" t="s">
        <v>1902</v>
      </c>
      <c r="XDZ1" s="12" t="s">
        <v>2089</v>
      </c>
      <c r="XEA1" s="12" t="s">
        <v>2090</v>
      </c>
      <c r="XEB1" s="12" t="s">
        <v>2092</v>
      </c>
      <c r="XEC1" s="12" t="s">
        <v>3400</v>
      </c>
      <c r="XED1" s="12" t="s">
        <v>75</v>
      </c>
      <c r="XEE1" s="12" t="s">
        <v>126</v>
      </c>
      <c r="XEF1" s="12" t="s">
        <v>3402</v>
      </c>
      <c r="XEG1" s="12" t="s">
        <v>1902</v>
      </c>
      <c r="XEH1" s="12" t="s">
        <v>2089</v>
      </c>
      <c r="XEI1" s="12" t="s">
        <v>2090</v>
      </c>
      <c r="XEJ1" s="12" t="s">
        <v>2092</v>
      </c>
      <c r="XEK1" s="12" t="s">
        <v>3400</v>
      </c>
      <c r="XEL1" s="12" t="s">
        <v>75</v>
      </c>
      <c r="XEM1" s="12" t="s">
        <v>126</v>
      </c>
      <c r="XEN1" s="12" t="s">
        <v>3402</v>
      </c>
      <c r="XEO1" s="12" t="s">
        <v>1902</v>
      </c>
      <c r="XEP1" s="12" t="s">
        <v>2089</v>
      </c>
      <c r="XEQ1" s="12" t="s">
        <v>2090</v>
      </c>
      <c r="XER1" s="12" t="s">
        <v>2092</v>
      </c>
      <c r="XES1" s="12" t="s">
        <v>3400</v>
      </c>
      <c r="XET1" s="12" t="s">
        <v>75</v>
      </c>
      <c r="XEU1" s="12" t="s">
        <v>126</v>
      </c>
      <c r="XEV1" s="12" t="s">
        <v>3402</v>
      </c>
      <c r="XEW1" s="12" t="s">
        <v>1902</v>
      </c>
      <c r="XEX1" s="12" t="s">
        <v>2089</v>
      </c>
      <c r="XEY1" s="12" t="s">
        <v>2090</v>
      </c>
      <c r="XEZ1" s="12" t="s">
        <v>2092</v>
      </c>
    </row>
    <row r="2" spans="1:16380" ht="24" customHeight="1" x14ac:dyDescent="0.2">
      <c r="A2" s="290" t="s">
        <v>2330</v>
      </c>
      <c r="B2" t="s">
        <v>76</v>
      </c>
      <c r="C2" t="s">
        <v>0</v>
      </c>
      <c r="D2" t="s">
        <v>1418</v>
      </c>
    </row>
    <row r="3" spans="1:16380" ht="24" customHeight="1" x14ac:dyDescent="0.2">
      <c r="A3" s="290" t="s">
        <v>2349</v>
      </c>
      <c r="B3" t="s">
        <v>76</v>
      </c>
      <c r="C3" t="s">
        <v>526</v>
      </c>
      <c r="D3" t="s">
        <v>3615</v>
      </c>
    </row>
    <row r="4" spans="1:16380" ht="24" customHeight="1" x14ac:dyDescent="0.2">
      <c r="A4" s="290" t="s">
        <v>2859</v>
      </c>
      <c r="B4" t="s">
        <v>76</v>
      </c>
      <c r="C4" t="s">
        <v>1447</v>
      </c>
      <c r="D4" t="s">
        <v>1453</v>
      </c>
    </row>
    <row r="5" spans="1:16380" ht="24" customHeight="1" x14ac:dyDescent="0.2">
      <c r="A5" s="290" t="s">
        <v>2364</v>
      </c>
      <c r="B5" t="s">
        <v>76</v>
      </c>
      <c r="C5" t="s">
        <v>458</v>
      </c>
      <c r="D5" t="s">
        <v>1459</v>
      </c>
    </row>
    <row r="6" spans="1:16380" ht="24" customHeight="1" x14ac:dyDescent="0.2">
      <c r="A6" s="290" t="s">
        <v>2866</v>
      </c>
      <c r="B6" t="s">
        <v>76</v>
      </c>
      <c r="C6" t="s">
        <v>1463</v>
      </c>
      <c r="D6" t="s">
        <v>1486</v>
      </c>
    </row>
    <row r="7" spans="1:16380" ht="24" customHeight="1" x14ac:dyDescent="0.2">
      <c r="A7" s="290" t="s">
        <v>2390</v>
      </c>
      <c r="B7" t="s">
        <v>76</v>
      </c>
      <c r="C7" t="s">
        <v>381</v>
      </c>
      <c r="D7" t="s">
        <v>1494</v>
      </c>
    </row>
    <row r="8" spans="1:16380" ht="24" customHeight="1" x14ac:dyDescent="0.2">
      <c r="A8" s="290" t="s">
        <v>2408</v>
      </c>
      <c r="B8" t="s">
        <v>76</v>
      </c>
      <c r="C8" t="s">
        <v>1568</v>
      </c>
      <c r="D8" t="s">
        <v>1569</v>
      </c>
    </row>
    <row r="9" spans="1:16380" ht="24" customHeight="1" x14ac:dyDescent="0.2">
      <c r="A9" s="290" t="s">
        <v>3167</v>
      </c>
      <c r="B9" t="s">
        <v>76</v>
      </c>
      <c r="C9" t="s">
        <v>1570</v>
      </c>
      <c r="D9" t="s">
        <v>1572</v>
      </c>
    </row>
    <row r="10" spans="1:16380" ht="24" customHeight="1" x14ac:dyDescent="0.2">
      <c r="A10" s="290" t="s">
        <v>2431</v>
      </c>
      <c r="B10" t="s">
        <v>76</v>
      </c>
      <c r="C10" t="s">
        <v>1591</v>
      </c>
      <c r="D10" t="s">
        <v>1595</v>
      </c>
    </row>
    <row r="11" spans="1:16380" ht="24" customHeight="1" x14ac:dyDescent="0.2">
      <c r="A11" s="290" t="s">
        <v>2437</v>
      </c>
      <c r="B11" t="s">
        <v>76</v>
      </c>
      <c r="C11" t="s">
        <v>230</v>
      </c>
      <c r="D11" t="s">
        <v>1609</v>
      </c>
    </row>
    <row r="12" spans="1:16380" ht="24" customHeight="1" x14ac:dyDescent="0.2">
      <c r="A12" s="290" t="s">
        <v>2469</v>
      </c>
      <c r="B12" t="s">
        <v>76</v>
      </c>
      <c r="C12" t="s">
        <v>416</v>
      </c>
      <c r="D12" t="s">
        <v>1633</v>
      </c>
    </row>
    <row r="13" spans="1:16380" ht="24" customHeight="1" x14ac:dyDescent="0.2">
      <c r="A13" s="290" t="s">
        <v>2469</v>
      </c>
      <c r="B13" t="s">
        <v>76</v>
      </c>
      <c r="C13" t="s">
        <v>416</v>
      </c>
      <c r="D13" t="s">
        <v>3709</v>
      </c>
    </row>
    <row r="14" spans="1:16380" ht="24" customHeight="1" x14ac:dyDescent="0.2">
      <c r="A14" s="290" t="s">
        <v>2524</v>
      </c>
      <c r="B14" t="s">
        <v>76</v>
      </c>
      <c r="C14" t="s">
        <v>1216</v>
      </c>
      <c r="D14" t="s">
        <v>3726</v>
      </c>
    </row>
    <row r="15" spans="1:16380" ht="24" customHeight="1" x14ac:dyDescent="0.2">
      <c r="A15" s="290" t="s">
        <v>2733</v>
      </c>
      <c r="B15" t="s">
        <v>76</v>
      </c>
      <c r="C15" t="s">
        <v>1118</v>
      </c>
      <c r="D15" t="s">
        <v>1676</v>
      </c>
    </row>
    <row r="16" spans="1:16380" ht="24" customHeight="1" x14ac:dyDescent="0.2">
      <c r="A16" s="290" t="s">
        <v>2575</v>
      </c>
      <c r="B16" t="s">
        <v>76</v>
      </c>
      <c r="C16" t="s">
        <v>382</v>
      </c>
      <c r="D16" t="s">
        <v>1701</v>
      </c>
    </row>
    <row r="17" spans="1:4" ht="24" customHeight="1" x14ac:dyDescent="0.2">
      <c r="A17" s="290" t="s">
        <v>2584</v>
      </c>
      <c r="B17" t="s">
        <v>76</v>
      </c>
      <c r="C17" t="s">
        <v>766</v>
      </c>
      <c r="D17" t="s">
        <v>1755</v>
      </c>
    </row>
    <row r="18" spans="1:4" ht="24" customHeight="1" x14ac:dyDescent="0.2">
      <c r="A18" s="290" t="s">
        <v>3293</v>
      </c>
      <c r="B18" t="s">
        <v>79</v>
      </c>
      <c r="C18" t="s">
        <v>908</v>
      </c>
      <c r="D18" t="s">
        <v>1757</v>
      </c>
    </row>
    <row r="19" spans="1:4" ht="24" customHeight="1" x14ac:dyDescent="0.2">
      <c r="A19" s="290" t="s">
        <v>2629</v>
      </c>
      <c r="B19" t="s">
        <v>76</v>
      </c>
      <c r="C19" t="s">
        <v>2127</v>
      </c>
      <c r="D19" t="s">
        <v>1762</v>
      </c>
    </row>
    <row r="20" spans="1:4" ht="24" customHeight="1" x14ac:dyDescent="0.2">
      <c r="A20" s="290" t="s">
        <v>2655</v>
      </c>
      <c r="B20" t="s">
        <v>76</v>
      </c>
      <c r="C20" t="s">
        <v>1767</v>
      </c>
      <c r="D20" t="s">
        <v>3738</v>
      </c>
    </row>
    <row r="21" spans="1:4" ht="24" customHeight="1" x14ac:dyDescent="0.2">
      <c r="A21" s="290" t="s">
        <v>2655</v>
      </c>
      <c r="B21" t="s">
        <v>76</v>
      </c>
      <c r="C21" t="s">
        <v>1767</v>
      </c>
      <c r="D21" t="s">
        <v>1781</v>
      </c>
    </row>
    <row r="22" spans="1:4" ht="24" customHeight="1" x14ac:dyDescent="0.2">
      <c r="A22" s="290" t="s">
        <v>2938</v>
      </c>
      <c r="B22" t="s">
        <v>76</v>
      </c>
      <c r="C22" t="s">
        <v>910</v>
      </c>
      <c r="D22" t="s">
        <v>1807</v>
      </c>
    </row>
    <row r="23" spans="1:4" ht="24" customHeight="1" x14ac:dyDescent="0.2">
      <c r="A23" s="290" t="s">
        <v>2742</v>
      </c>
      <c r="B23" t="s">
        <v>76</v>
      </c>
      <c r="C23" t="s">
        <v>136</v>
      </c>
      <c r="D23" t="s">
        <v>3633</v>
      </c>
    </row>
    <row r="24" spans="1:4" ht="24" customHeight="1" x14ac:dyDescent="0.2">
      <c r="A24" s="290" t="s">
        <v>2749</v>
      </c>
      <c r="B24" t="s">
        <v>76</v>
      </c>
      <c r="C24" t="s">
        <v>317</v>
      </c>
      <c r="D24" t="s">
        <v>1824</v>
      </c>
    </row>
    <row r="25" spans="1:4" ht="24" customHeight="1" x14ac:dyDescent="0.2">
      <c r="A25" s="290" t="s">
        <v>2821</v>
      </c>
      <c r="B25" t="s">
        <v>76</v>
      </c>
      <c r="C25" t="s">
        <v>14</v>
      </c>
      <c r="D25" t="s">
        <v>1839</v>
      </c>
    </row>
    <row r="26" spans="1:4" ht="24" customHeight="1" x14ac:dyDescent="0.2">
      <c r="A26" s="290" t="s">
        <v>2836</v>
      </c>
      <c r="B26" t="s">
        <v>76</v>
      </c>
      <c r="C26" t="s">
        <v>324</v>
      </c>
      <c r="D26" t="s">
        <v>1859</v>
      </c>
    </row>
    <row r="27" spans="1:4" ht="24" customHeight="1" x14ac:dyDescent="0.2">
      <c r="A27" s="290" t="s">
        <v>2661</v>
      </c>
      <c r="B27" t="s">
        <v>76</v>
      </c>
      <c r="C27" t="s">
        <v>1871</v>
      </c>
      <c r="D27" t="s">
        <v>1876</v>
      </c>
    </row>
    <row r="28" spans="1:4" ht="24" customHeight="1" x14ac:dyDescent="0.2">
      <c r="A28" s="290" t="s">
        <v>2874</v>
      </c>
      <c r="B28" t="s">
        <v>76</v>
      </c>
      <c r="C28" t="s">
        <v>61</v>
      </c>
      <c r="D28" t="s">
        <v>1881</v>
      </c>
    </row>
    <row r="29" spans="1:4" ht="24" customHeight="1" x14ac:dyDescent="0.2">
      <c r="A29" s="290" t="s">
        <v>2930</v>
      </c>
      <c r="B29" t="s">
        <v>76</v>
      </c>
      <c r="C29" t="s">
        <v>3450</v>
      </c>
      <c r="D29" t="s">
        <v>1891</v>
      </c>
    </row>
    <row r="30" spans="1:4" ht="24" customHeight="1" x14ac:dyDescent="0.2">
      <c r="A30" s="290" t="s">
        <v>2977</v>
      </c>
      <c r="B30" t="s">
        <v>76</v>
      </c>
      <c r="C30" t="s">
        <v>57</v>
      </c>
      <c r="D30" t="s">
        <v>1918</v>
      </c>
    </row>
    <row r="31" spans="1:4" ht="24" customHeight="1" x14ac:dyDescent="0.2">
      <c r="A31" s="290" t="s">
        <v>2991</v>
      </c>
      <c r="B31" t="s">
        <v>76</v>
      </c>
      <c r="C31" t="s">
        <v>339</v>
      </c>
      <c r="D31" t="s">
        <v>2208</v>
      </c>
    </row>
    <row r="32" spans="1:4" ht="24" customHeight="1" x14ac:dyDescent="0.2">
      <c r="A32" s="290" t="s">
        <v>3001</v>
      </c>
      <c r="B32" t="s">
        <v>76</v>
      </c>
      <c r="C32" t="s">
        <v>780</v>
      </c>
      <c r="D32" t="s">
        <v>1956</v>
      </c>
    </row>
    <row r="33" spans="1:4" ht="24" customHeight="1" x14ac:dyDescent="0.2">
      <c r="A33" s="290" t="s">
        <v>3038</v>
      </c>
      <c r="B33" t="s">
        <v>76</v>
      </c>
      <c r="C33" t="s">
        <v>906</v>
      </c>
      <c r="D33" t="s">
        <v>1961</v>
      </c>
    </row>
    <row r="34" spans="1:4" ht="24" customHeight="1" x14ac:dyDescent="0.2">
      <c r="A34" s="290" t="s">
        <v>3061</v>
      </c>
      <c r="B34" t="s">
        <v>76</v>
      </c>
      <c r="C34" t="s">
        <v>1964</v>
      </c>
      <c r="D34" t="s">
        <v>1970</v>
      </c>
    </row>
    <row r="35" spans="1:4" ht="24" customHeight="1" x14ac:dyDescent="0.2">
      <c r="A35" s="290" t="s">
        <v>3096</v>
      </c>
      <c r="B35" t="s">
        <v>76</v>
      </c>
      <c r="C35" t="s">
        <v>313</v>
      </c>
      <c r="D35" t="s">
        <v>1992</v>
      </c>
    </row>
    <row r="36" spans="1:4" ht="24" customHeight="1" x14ac:dyDescent="0.2">
      <c r="A36" s="290" t="s">
        <v>3096</v>
      </c>
      <c r="B36" t="s">
        <v>76</v>
      </c>
      <c r="C36" t="s">
        <v>313</v>
      </c>
      <c r="D36" t="s">
        <v>2016</v>
      </c>
    </row>
    <row r="37" spans="1:4" ht="24" customHeight="1" x14ac:dyDescent="0.2">
      <c r="A37" s="290" t="s">
        <v>3103</v>
      </c>
      <c r="B37" t="s">
        <v>76</v>
      </c>
      <c r="C37" t="s">
        <v>33</v>
      </c>
      <c r="D37" t="s">
        <v>2248</v>
      </c>
    </row>
    <row r="38" spans="1:4" ht="24" customHeight="1" x14ac:dyDescent="0.2">
      <c r="A38" s="290" t="s">
        <v>3103</v>
      </c>
      <c r="B38" t="s">
        <v>76</v>
      </c>
      <c r="C38" t="s">
        <v>33</v>
      </c>
      <c r="D38" t="s">
        <v>3681</v>
      </c>
    </row>
    <row r="39" spans="1:4" ht="24" customHeight="1" x14ac:dyDescent="0.2">
      <c r="A39" s="290" t="s">
        <v>3128</v>
      </c>
      <c r="B39" t="s">
        <v>76</v>
      </c>
      <c r="C39" t="s">
        <v>429</v>
      </c>
      <c r="D39" t="s">
        <v>2037</v>
      </c>
    </row>
    <row r="40" spans="1:4" ht="24" customHeight="1" x14ac:dyDescent="0.2">
      <c r="A40" s="290" t="s">
        <v>3160</v>
      </c>
      <c r="B40" t="s">
        <v>76</v>
      </c>
      <c r="C40" t="s">
        <v>444</v>
      </c>
      <c r="D40" t="s">
        <v>3427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"/>
  <sheetViews>
    <sheetView zoomScaleNormal="82" zoomScaleSheetLayoutView="70" workbookViewId="0"/>
  </sheetViews>
  <sheetFormatPr defaultRowHeight="12.75" x14ac:dyDescent="0.2"/>
  <sheetData/>
  <phoneticPr fontId="7" type="noConversion"/>
  <pageMargins left="0.75" right="0.75" top="1" bottom="1" header="0.5" footer="0.5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65"/>
  <sheetViews>
    <sheetView topLeftCell="A13" workbookViewId="0">
      <selection activeCell="D48" sqref="D48"/>
    </sheetView>
  </sheetViews>
  <sheetFormatPr defaultColWidth="9.140625" defaultRowHeight="12.75" x14ac:dyDescent="0.2"/>
  <cols>
    <col min="1" max="1" width="3.28515625" style="214" bestFit="1" customWidth="1"/>
    <col min="2" max="3" width="9.140625" style="214"/>
    <col min="4" max="4" width="46.42578125" style="214" customWidth="1"/>
    <col min="5" max="16384" width="9.140625" style="214"/>
  </cols>
  <sheetData>
    <row r="1" spans="1:5" x14ac:dyDescent="0.2">
      <c r="A1" s="8" t="s">
        <v>74</v>
      </c>
      <c r="B1" s="7" t="s">
        <v>3465</v>
      </c>
      <c r="C1" s="7" t="s">
        <v>3743</v>
      </c>
      <c r="D1" s="20" t="s">
        <v>3435</v>
      </c>
    </row>
    <row r="2" spans="1:5" x14ac:dyDescent="0.2">
      <c r="A2" s="214">
        <v>1</v>
      </c>
      <c r="B2" s="214" t="str">
        <f>VLOOKUP(C2,[4]All!$B$6:$E$145,4,0)</f>
        <v>Aat</v>
      </c>
      <c r="C2" s="214" t="s">
        <v>2963</v>
      </c>
      <c r="D2" s="214" t="str">
        <f>VLOOKUP(C2,[5]UPDATE!$B$3:$C$143,2,0)</f>
        <v>Pacific Capital</v>
      </c>
      <c r="E2" s="214" t="str">
        <f>VLOOKUP(C2,[5]UPDATE!$B$3:$E$143,4,0)</f>
        <v>AB</v>
      </c>
    </row>
    <row r="3" spans="1:5" x14ac:dyDescent="0.2">
      <c r="A3" s="214">
        <f>+A2+1</f>
        <v>2</v>
      </c>
      <c r="B3" s="214" t="str">
        <f>VLOOKUP(C3,[4]All!$B$6:$E$145,4,0)</f>
        <v>Aat</v>
      </c>
      <c r="C3" s="214" t="s">
        <v>2821</v>
      </c>
      <c r="D3" s="214" t="str">
        <f>VLOOKUP(C3,[5]UPDATE!$B$3:$C$143,2,0)</f>
        <v>Mandiri Sekuritas</v>
      </c>
      <c r="E3" s="214" t="str">
        <f>VLOOKUP(C3,[5]UPDATE!$B$3:$E$143,4,0)</f>
        <v>AB</v>
      </c>
    </row>
    <row r="4" spans="1:5" x14ac:dyDescent="0.2">
      <c r="A4" s="214">
        <f t="shared" ref="A4:A65" si="0">+A3+1</f>
        <v>3</v>
      </c>
      <c r="B4" s="214" t="str">
        <f>VLOOKUP(C4,[4]All!$B$6:$E$145,4,0)</f>
        <v>Aat</v>
      </c>
      <c r="C4" s="214" t="s">
        <v>2836</v>
      </c>
      <c r="D4" s="214" t="str">
        <f>VLOOKUP(C4,[5]UPDATE!$B$3:$C$143,2,0)</f>
        <v>Mega Capital Indonesia</v>
      </c>
      <c r="E4" s="214" t="str">
        <f>VLOOKUP(C4,[5]UPDATE!$B$3:$E$143,4,0)</f>
        <v>AB</v>
      </c>
    </row>
    <row r="5" spans="1:5" x14ac:dyDescent="0.2">
      <c r="A5" s="214">
        <f t="shared" si="0"/>
        <v>4</v>
      </c>
      <c r="B5" s="214" t="str">
        <f>VLOOKUP(C5,[4]All!$B$6:$E$145,4,0)</f>
        <v>Aat</v>
      </c>
      <c r="C5" s="214" t="s">
        <v>3160</v>
      </c>
      <c r="D5" s="214" t="str">
        <f>VLOOKUP(C5,[5]UPDATE!$B$3:$C$143,2,0)</f>
        <v>UOB Kay Hian Securities</v>
      </c>
      <c r="E5" s="214" t="str">
        <f>VLOOKUP(C5,[5]UPDATE!$B$3:$E$143,4,0)</f>
        <v>AB</v>
      </c>
    </row>
    <row r="6" spans="1:5" x14ac:dyDescent="0.2">
      <c r="A6" s="214">
        <f t="shared" si="0"/>
        <v>5</v>
      </c>
      <c r="B6" s="214" t="str">
        <f>VLOOKUP(C6,[4]All!$B$6:$E$145,4,0)</f>
        <v>Aat</v>
      </c>
      <c r="C6" s="214" t="s">
        <v>2622</v>
      </c>
      <c r="D6" s="214" t="str">
        <f>VLOOKUP(C6,[5]UPDATE!$B$3:$C$143,2,0)</f>
        <v>Harita Kencana Securities</v>
      </c>
      <c r="E6" s="214" t="str">
        <f>VLOOKUP(C6,[5]UPDATE!$B$3:$E$143,4,0)</f>
        <v>AB</v>
      </c>
    </row>
    <row r="7" spans="1:5" x14ac:dyDescent="0.2">
      <c r="A7" s="214">
        <f t="shared" si="0"/>
        <v>6</v>
      </c>
      <c r="B7" s="214" t="str">
        <f>VLOOKUP(C7,[4]All!$B$6:$E$145,4,0)</f>
        <v>Gofur</v>
      </c>
      <c r="C7" s="214" t="s">
        <v>2859</v>
      </c>
      <c r="D7" s="214" t="str">
        <f>VLOOKUP(C7,[5]UPDATE!$B$3:$C$143,2,0)</f>
        <v>Minna Padi Investama Tbk.</v>
      </c>
      <c r="E7" s="214" t="str">
        <f>VLOOKUP(C7,[5]UPDATE!$B$3:$E$143,4,0)</f>
        <v>AB</v>
      </c>
    </row>
    <row r="8" spans="1:5" x14ac:dyDescent="0.2">
      <c r="A8" s="214">
        <f t="shared" si="0"/>
        <v>7</v>
      </c>
      <c r="B8" s="214" t="str">
        <f>VLOOKUP(C8,[4]All!$B$6:$E$145,4,0)</f>
        <v>Gofur</v>
      </c>
      <c r="C8" s="214" t="s">
        <v>2682</v>
      </c>
      <c r="D8" s="214" t="str">
        <f>VLOOKUP(C8,[5]UPDATE!$B$3:$C$143,2,0)</f>
        <v>Intiteladan Arthaswadaya</v>
      </c>
      <c r="E8" s="214" t="str">
        <f>VLOOKUP(C8,[5]UPDATE!$B$3:$E$143,4,0)</f>
        <v>AB</v>
      </c>
    </row>
    <row r="9" spans="1:5" x14ac:dyDescent="0.2">
      <c r="A9" s="214">
        <f t="shared" si="0"/>
        <v>8</v>
      </c>
      <c r="B9" s="214" t="str">
        <f>VLOOKUP(C9,[4]All!$B$6:$E$145,4,0)</f>
        <v>Gofur</v>
      </c>
      <c r="C9" s="214" t="s">
        <v>2874</v>
      </c>
      <c r="D9" s="214" t="str">
        <f>VLOOKUP(C9,[5]UPDATE!$B$3:$C$143,2,0)</f>
        <v>Net Sekuritas</v>
      </c>
      <c r="E9" s="214" t="str">
        <f>VLOOKUP(C9,[5]UPDATE!$B$3:$E$143,4,0)</f>
        <v>AB</v>
      </c>
    </row>
    <row r="10" spans="1:5" x14ac:dyDescent="0.2">
      <c r="A10" s="214">
        <f t="shared" si="0"/>
        <v>9</v>
      </c>
      <c r="B10" s="214" t="str">
        <f>VLOOKUP(C10,[4]All!$B$6:$E$145,4,0)</f>
        <v>Gofur</v>
      </c>
      <c r="C10" s="214" t="s">
        <v>3061</v>
      </c>
      <c r="D10" s="214" t="str">
        <f>VLOOKUP(C10,[5]UPDATE!$B$3:$C$143,2,0)</f>
        <v>Reliance Securities Tbk.</v>
      </c>
      <c r="E10" s="214" t="str">
        <f>VLOOKUP(C10,[5]UPDATE!$B$3:$E$143,4,0)</f>
        <v>AB</v>
      </c>
    </row>
    <row r="11" spans="1:5" x14ac:dyDescent="0.2">
      <c r="A11" s="214">
        <f t="shared" si="0"/>
        <v>10</v>
      </c>
      <c r="B11" s="214" t="str">
        <f>VLOOKUP(C11,[4]All!$B$6:$E$145,4,0)</f>
        <v>Gofur</v>
      </c>
      <c r="C11" s="214" t="s">
        <v>3082</v>
      </c>
      <c r="D11" s="214" t="str">
        <f>VLOOKUP(C11,[5]UPDATE!$B$3:$C$143,2,0)</f>
        <v>Semesta Indovest</v>
      </c>
      <c r="E11" s="214" t="str">
        <f>VLOOKUP(C11,[5]UPDATE!$B$3:$E$143,4,0)</f>
        <v>AB</v>
      </c>
    </row>
    <row r="12" spans="1:5" x14ac:dyDescent="0.2">
      <c r="A12" s="214">
        <f t="shared" si="0"/>
        <v>11</v>
      </c>
      <c r="B12" s="214" t="str">
        <f>VLOOKUP(C12,[4]All!$B$6:$E$145,4,0)</f>
        <v>Gofur</v>
      </c>
      <c r="C12" s="214" t="s">
        <v>3128</v>
      </c>
      <c r="D12" s="214" t="str">
        <f>VLOOKUP(C12,[5]UPDATE!$B$3:$C$143,2,0)</f>
        <v>Trimegah Securities Tbk.</v>
      </c>
      <c r="E12" s="214" t="str">
        <f>VLOOKUP(C12,[5]UPDATE!$B$3:$E$143,4,0)</f>
        <v>AB</v>
      </c>
    </row>
    <row r="13" spans="1:5" x14ac:dyDescent="0.2">
      <c r="A13" s="214">
        <f t="shared" si="0"/>
        <v>12</v>
      </c>
      <c r="B13" s="214" t="str">
        <f>VLOOKUP(C13,[4]All!$B$6:$E$145,4,0)</f>
        <v>Gofur</v>
      </c>
      <c r="C13" s="214" t="s">
        <v>3192</v>
      </c>
      <c r="D13" s="214" t="str">
        <f>VLOOKUP(C13,[5]UPDATE!$B$3:$C$143,2,0)</f>
        <v>Waterfront Securities Indonesia</v>
      </c>
      <c r="E13" s="214" t="str">
        <f>VLOOKUP(C13,[5]UPDATE!$B$3:$E$143,4,0)</f>
        <v>AB</v>
      </c>
    </row>
    <row r="14" spans="1:5" x14ac:dyDescent="0.2">
      <c r="A14" s="214">
        <f t="shared" si="0"/>
        <v>13</v>
      </c>
      <c r="B14" s="214" t="str">
        <f>VLOOKUP(C14,[4]All!$B$6:$E$145,4,0)</f>
        <v>Happy</v>
      </c>
      <c r="C14" s="214" t="s">
        <v>2866</v>
      </c>
      <c r="D14" s="214" t="str">
        <f>VLOOKUP(C14,[5]UPDATE!$B$3:$C$143,2,0)</f>
        <v>MNC Securities</v>
      </c>
      <c r="E14" s="214" t="str">
        <f>VLOOKUP(C14,[5]UPDATE!$B$3:$E$143,4,0)</f>
        <v>AB</v>
      </c>
    </row>
    <row r="15" spans="1:5" x14ac:dyDescent="0.2">
      <c r="A15" s="214">
        <f t="shared" si="0"/>
        <v>14</v>
      </c>
      <c r="B15" s="214" t="str">
        <f>VLOOKUP(C15,[4]All!$B$6:$E$145,4,0)</f>
        <v>Happy</v>
      </c>
      <c r="C15" s="214" t="s">
        <v>2550</v>
      </c>
      <c r="D15" s="214" t="str">
        <f>VLOOKUP(C15,[5]UPDATE!$B$3:$C$143,2,0)</f>
        <v>Ekokapital Sekuritas</v>
      </c>
      <c r="E15" s="214" t="str">
        <f>VLOOKUP(C15,[5]UPDATE!$B$3:$E$143,4,0)</f>
        <v>AB</v>
      </c>
    </row>
    <row r="16" spans="1:5" x14ac:dyDescent="0.2">
      <c r="A16" s="214">
        <f t="shared" si="0"/>
        <v>15</v>
      </c>
      <c r="B16" s="214" t="str">
        <f>VLOOKUP(C16,[4]All!$B$6:$E$145,4,0)</f>
        <v>Happy</v>
      </c>
      <c r="C16" s="214" t="s">
        <v>2575</v>
      </c>
      <c r="D16" s="214" t="str">
        <f>VLOOKUP(C16,[5]UPDATE!$B$3:$C$143,2,0)</f>
        <v>Equity Securities Indonesia</v>
      </c>
      <c r="E16" s="214" t="str">
        <f>VLOOKUP(C16,[5]UPDATE!$B$3:$E$143,4,0)</f>
        <v>AB</v>
      </c>
    </row>
    <row r="17" spans="1:5" x14ac:dyDescent="0.2">
      <c r="A17" s="214">
        <f t="shared" si="0"/>
        <v>16</v>
      </c>
      <c r="B17" s="214" t="str">
        <f>VLOOKUP(C17,[4]All!$B$6:$E$145,4,0)</f>
        <v>Happy</v>
      </c>
      <c r="C17" s="214" t="s">
        <v>3293</v>
      </c>
      <c r="D17" s="214" t="str">
        <f>VLOOKUP(C17,[5]UPDATE!$B$3:$C$143,2,0)</f>
        <v>Garuda Nusantara Capital</v>
      </c>
      <c r="E17" s="214" t="str">
        <f>VLOOKUP(C17,[5]UPDATE!$B$3:$E$143,4,0)</f>
        <v>Non AB</v>
      </c>
    </row>
    <row r="18" spans="1:5" x14ac:dyDescent="0.2">
      <c r="A18" s="214">
        <f t="shared" si="0"/>
        <v>17</v>
      </c>
      <c r="B18" s="214" t="str">
        <f>VLOOKUP(C18,[4]All!$B$6:$E$145,4,0)</f>
        <v>Happy</v>
      </c>
      <c r="C18" s="214" t="s">
        <v>2938</v>
      </c>
      <c r="D18" s="214" t="str">
        <f>VLOOKUP(C18,[5]UPDATE!$B$3:$C$143,2,0)</f>
        <v>Oso Securities</v>
      </c>
      <c r="E18" s="214" t="str">
        <f>VLOOKUP(C18,[5]UPDATE!$B$3:$E$143,4,0)</f>
        <v>AB</v>
      </c>
    </row>
    <row r="19" spans="1:5" x14ac:dyDescent="0.2">
      <c r="A19" s="214">
        <f t="shared" si="0"/>
        <v>18</v>
      </c>
      <c r="B19" s="214" t="str">
        <f>VLOOKUP(C19,[4]All!$B$6:$E$145,4,0)</f>
        <v>Happy</v>
      </c>
      <c r="C19" s="214" t="s">
        <v>2661</v>
      </c>
      <c r="D19" s="214" t="str">
        <f>VLOOKUP(C19,[5]UPDATE!$B$3:$C$143,2,0)</f>
        <v>Indomitra Securities</v>
      </c>
      <c r="E19" s="214" t="str">
        <f>VLOOKUP(C19,[5]UPDATE!$B$3:$E$143,4,0)</f>
        <v>AB</v>
      </c>
    </row>
    <row r="20" spans="1:5" x14ac:dyDescent="0.2">
      <c r="A20" s="214">
        <f t="shared" si="0"/>
        <v>19</v>
      </c>
      <c r="B20" s="214" t="str">
        <f>VLOOKUP(C20,[4]All!$B$6:$E$145,4,0)</f>
        <v>Happy</v>
      </c>
      <c r="C20" s="214" t="s">
        <v>3001</v>
      </c>
      <c r="D20" s="214" t="str">
        <f>VLOOKUP(C20,[5]UPDATE!$B$3:$C$143,2,0)</f>
        <v>Phintraco Securities</v>
      </c>
      <c r="E20" s="214" t="str">
        <f>VLOOKUP(C20,[5]UPDATE!$B$3:$E$143,4,0)</f>
        <v>AB</v>
      </c>
    </row>
    <row r="21" spans="1:5" x14ac:dyDescent="0.2">
      <c r="A21" s="214">
        <f t="shared" si="0"/>
        <v>20</v>
      </c>
      <c r="B21" s="214" t="str">
        <f>VLOOKUP(C21,[4]All!$B$6:$E$145,4,0)</f>
        <v>Happy</v>
      </c>
      <c r="C21" s="214" t="s">
        <v>3096</v>
      </c>
      <c r="D21" s="214" t="str">
        <f>VLOOKUP(C21,[5]UPDATE!$B$3:$C$143,2,0)</f>
        <v>Sinarmas Sekuritas</v>
      </c>
      <c r="E21" s="214" t="str">
        <f>VLOOKUP(C21,[5]UPDATE!$B$3:$E$143,4,0)</f>
        <v>AB</v>
      </c>
    </row>
    <row r="22" spans="1:5" x14ac:dyDescent="0.2">
      <c r="A22" s="214">
        <f t="shared" si="0"/>
        <v>21</v>
      </c>
      <c r="B22" s="214" t="str">
        <f>VLOOKUP(C22,[4]All!$B$6:$E$145,4,0)</f>
        <v>Hendri</v>
      </c>
      <c r="C22" s="214" t="s">
        <v>2349</v>
      </c>
      <c r="D22" s="214" t="str">
        <f>VLOOKUP(C22,[5]UPDATE!$B$3:$C$143,2,0)</f>
        <v>Asjaya Indosurya Securities</v>
      </c>
      <c r="E22" s="214" t="str">
        <f>VLOOKUP(C22,[5]UPDATE!$B$3:$E$143,4,0)</f>
        <v>AB</v>
      </c>
    </row>
    <row r="23" spans="1:5" x14ac:dyDescent="0.2">
      <c r="A23" s="214">
        <f t="shared" si="0"/>
        <v>22</v>
      </c>
      <c r="B23" s="214" t="str">
        <f>VLOOKUP(C23,[4]All!$B$6:$E$145,4,0)</f>
        <v>Hendri</v>
      </c>
      <c r="C23" s="214" t="s">
        <v>2390</v>
      </c>
      <c r="D23" s="214" t="str">
        <f>VLOOKUP(C23,[5]UPDATE!$B$3:$C$143,2,0)</f>
        <v>BNI Securities</v>
      </c>
      <c r="E23" s="214" t="str">
        <f>VLOOKUP(C23,[5]UPDATE!$B$3:$E$143,4,0)</f>
        <v>AB</v>
      </c>
    </row>
    <row r="24" spans="1:5" x14ac:dyDescent="0.2">
      <c r="A24" s="214">
        <f t="shared" si="0"/>
        <v>23</v>
      </c>
      <c r="B24" s="214" t="str">
        <f>VLOOKUP(C24,[4]All!$B$6:$E$145,4,0)</f>
        <v>Hendri</v>
      </c>
      <c r="C24" s="214" t="s">
        <v>2437</v>
      </c>
      <c r="D24" s="214" t="str">
        <f>VLOOKUP(C24,[5]UPDATE!$B$3:$C$143,2,0)</f>
        <v>Ciptadana Securities</v>
      </c>
      <c r="E24" s="214" t="str">
        <f>VLOOKUP(C24,[5]UPDATE!$B$3:$E$143,4,0)</f>
        <v>AB</v>
      </c>
    </row>
    <row r="25" spans="1:5" x14ac:dyDescent="0.2">
      <c r="A25" s="214">
        <f t="shared" si="0"/>
        <v>24</v>
      </c>
      <c r="B25" s="214" t="str">
        <f>VLOOKUP(C25,[4]All!$B$6:$E$145,4,0)</f>
        <v>Hendri</v>
      </c>
      <c r="C25" s="214" t="s">
        <v>2991</v>
      </c>
      <c r="D25" s="214" t="str">
        <f>VLOOKUP(C25,[5]UPDATE!$B$3:$C$143,2,0)</f>
        <v>Phillip Securities Indonesia</v>
      </c>
      <c r="E25" s="214" t="str">
        <f>VLOOKUP(C25,[5]UPDATE!$B$3:$E$143,4,0)</f>
        <v>AB</v>
      </c>
    </row>
    <row r="26" spans="1:5" x14ac:dyDescent="0.2">
      <c r="A26" s="214">
        <f t="shared" si="0"/>
        <v>25</v>
      </c>
      <c r="B26" s="214" t="str">
        <f>VLOOKUP(C26,[4]All!$B$6:$E$145,4,0)</f>
        <v>Hendri</v>
      </c>
      <c r="C26" s="214" t="s">
        <v>3046</v>
      </c>
      <c r="D26" s="214" t="str">
        <f>VLOOKUP(C26,[5]UPDATE!$B$3:$C$143,2,0)</f>
        <v>Recapital Securities</v>
      </c>
      <c r="E26" s="214" t="str">
        <f>VLOOKUP(C26,[5]UPDATE!$B$3:$E$143,4,0)</f>
        <v>AB</v>
      </c>
    </row>
    <row r="27" spans="1:5" x14ac:dyDescent="0.2">
      <c r="A27" s="214">
        <f t="shared" si="0"/>
        <v>26</v>
      </c>
      <c r="B27" s="214" t="str">
        <f>VLOOKUP(C27,[4]All!$B$6:$E$145,4,0)</f>
        <v>Hendri</v>
      </c>
      <c r="C27" s="214" t="s">
        <v>2281</v>
      </c>
      <c r="D27" s="214" t="str">
        <f>VLOOKUP(C27,[5]UPDATE!$B$3:$C$143,2,0)</f>
        <v>Victoria Securities Indonesia</v>
      </c>
      <c r="E27" s="214" t="str">
        <f>VLOOKUP(C27,[5]UPDATE!$B$3:$E$143,4,0)</f>
        <v>AB</v>
      </c>
    </row>
    <row r="28" spans="1:5" x14ac:dyDescent="0.2">
      <c r="A28" s="214">
        <f t="shared" si="0"/>
        <v>27</v>
      </c>
      <c r="B28" s="214" t="str">
        <f>VLOOKUP(C28,[4]All!$B$6:$E$145,4,0)</f>
        <v>Nia</v>
      </c>
      <c r="C28" s="214" t="s">
        <v>2339</v>
      </c>
      <c r="D28" s="214" t="str">
        <f>VLOOKUP(C28,[5]UPDATE!$B$3:$C$143,2,0)</f>
        <v>Artha Securities Indonesia</v>
      </c>
      <c r="E28" s="214" t="str">
        <f>VLOOKUP(C28,[5]UPDATE!$B$3:$E$143,4,0)</f>
        <v>AB</v>
      </c>
    </row>
    <row r="29" spans="1:5" x14ac:dyDescent="0.2">
      <c r="A29" s="214">
        <f t="shared" si="0"/>
        <v>28</v>
      </c>
      <c r="B29" s="214" t="str">
        <f>VLOOKUP(C29,[4]All!$B$6:$E$145,4,0)</f>
        <v>Nia</v>
      </c>
      <c r="C29" s="214" t="s">
        <v>2476</v>
      </c>
      <c r="D29" s="214" t="str">
        <f>VLOOKUP(C29,[5]UPDATE!$B$3:$C$143,2,0)</f>
        <v>Danasakti Securities</v>
      </c>
      <c r="E29" s="214" t="str">
        <f>VLOOKUP(C29,[5]UPDATE!$B$3:$E$143,4,0)</f>
        <v>AB</v>
      </c>
    </row>
    <row r="30" spans="1:5" x14ac:dyDescent="0.2">
      <c r="A30" s="214">
        <f t="shared" si="0"/>
        <v>29</v>
      </c>
      <c r="B30" s="214" t="str">
        <f>VLOOKUP(C30,[4]All!$B$6:$E$145,4,0)</f>
        <v>Nia</v>
      </c>
      <c r="C30" s="214" t="s">
        <v>2524</v>
      </c>
      <c r="D30" s="214" t="str">
        <f>VLOOKUP(C30,[5]UPDATE!$B$3:$C$143,2,0)</f>
        <v>Dhanawibawa Arthacemerlang</v>
      </c>
      <c r="E30" s="214" t="str">
        <f>VLOOKUP(C30,[5]UPDATE!$B$3:$E$143,4,0)</f>
        <v>AB</v>
      </c>
    </row>
    <row r="31" spans="1:5" x14ac:dyDescent="0.2">
      <c r="A31" s="214">
        <f t="shared" si="0"/>
        <v>30</v>
      </c>
      <c r="B31" s="214" t="str">
        <f>VLOOKUP(C31,[4]All!$B$6:$E$145,4,0)</f>
        <v>Nia</v>
      </c>
      <c r="C31" s="214" t="s">
        <v>2559</v>
      </c>
      <c r="D31" s="214" t="str">
        <f>VLOOKUP(C31,[5]UPDATE!$B$3:$C$143,2,0)</f>
        <v>Magenta Kapital Indonesia</v>
      </c>
      <c r="E31" s="214" t="str">
        <f>VLOOKUP(C31,[5]UPDATE!$B$3:$E$143,4,0)</f>
        <v>AB</v>
      </c>
    </row>
    <row r="32" spans="1:5" x14ac:dyDescent="0.2">
      <c r="A32" s="214">
        <f t="shared" si="0"/>
        <v>31</v>
      </c>
      <c r="B32" s="214" t="str">
        <f>VLOOKUP(C32,[4]All!$B$6:$E$145,4,0)</f>
        <v>Nia</v>
      </c>
      <c r="C32" s="214" t="s">
        <v>2749</v>
      </c>
      <c r="D32" s="214" t="str">
        <f>VLOOKUP(C32,[5]UPDATE!$B$3:$C$143,2,0)</f>
        <v>Lautandhana Securindo</v>
      </c>
      <c r="E32" s="214" t="str">
        <f>VLOOKUP(C32,[5]UPDATE!$B$3:$E$143,4,0)</f>
        <v>AB</v>
      </c>
    </row>
    <row r="33" spans="1:5" x14ac:dyDescent="0.2">
      <c r="A33" s="214">
        <f t="shared" si="0"/>
        <v>32</v>
      </c>
      <c r="B33" s="214" t="str">
        <f>VLOOKUP(C33,[4]All!$B$6:$E$145,4,0)</f>
        <v>Nia</v>
      </c>
      <c r="C33" s="214" t="s">
        <v>2892</v>
      </c>
      <c r="D33" s="214" t="str">
        <f>VLOOKUP(C33,[5]UPDATE!$B$3:$C$143,2,0)</f>
        <v>NISP Sekuritas</v>
      </c>
      <c r="E33" s="214" t="str">
        <f>VLOOKUP(C33,[5]UPDATE!$B$3:$E$143,4,0)</f>
        <v>AB</v>
      </c>
    </row>
    <row r="34" spans="1:5" x14ac:dyDescent="0.2">
      <c r="A34" s="214">
        <f t="shared" si="0"/>
        <v>33</v>
      </c>
      <c r="B34" s="214" t="str">
        <f>VLOOKUP(C34,[4]All!$B$6:$E$145,4,0)</f>
        <v>Nia</v>
      </c>
      <c r="C34" s="214" t="s">
        <v>3374</v>
      </c>
      <c r="D34" s="214" t="str">
        <f>VLOOKUP(C34,[5]UPDATE!$B$3:$C$143,2,0)</f>
        <v>Star Reksa Sekuritas</v>
      </c>
      <c r="E34" s="214" t="str">
        <f>VLOOKUP(C34,[5]UPDATE!$B$3:$E$143,4,0)</f>
        <v>Non AB</v>
      </c>
    </row>
    <row r="35" spans="1:5" x14ac:dyDescent="0.2">
      <c r="A35" s="214">
        <f t="shared" si="0"/>
        <v>34</v>
      </c>
      <c r="B35" s="214" t="str">
        <f>VLOOKUP(C35,[4]All!$B$6:$E$145,4,0)</f>
        <v>Nia</v>
      </c>
      <c r="C35" s="214" t="s">
        <v>3119</v>
      </c>
      <c r="D35" s="214" t="str">
        <f>VLOOKUP(C35,[5]UPDATE!$B$3:$C$143,2,0)</f>
        <v>OCBC Sekuritas Indonesia</v>
      </c>
      <c r="E35" s="214" t="str">
        <f>VLOOKUP(C35,[5]UPDATE!$B$3:$E$143,4,0)</f>
        <v>AB</v>
      </c>
    </row>
    <row r="36" spans="1:5" x14ac:dyDescent="0.2">
      <c r="A36" s="214">
        <f t="shared" si="0"/>
        <v>35</v>
      </c>
      <c r="B36" s="214" t="str">
        <f>VLOOKUP(C36,[4]All!$B$6:$E$145,4,0)</f>
        <v>Rohmat</v>
      </c>
      <c r="C36" s="214" t="s">
        <v>2431</v>
      </c>
      <c r="D36" s="214" t="str">
        <f>VLOOKUP(C36,[5]UPDATE!$B$3:$C$143,2,0)</f>
        <v>CIMB Securities Indonesia</v>
      </c>
      <c r="E36" s="214" t="str">
        <f>VLOOKUP(C36,[5]UPDATE!$B$3:$E$143,4,0)</f>
        <v>AB</v>
      </c>
    </row>
    <row r="37" spans="1:5" x14ac:dyDescent="0.2">
      <c r="A37" s="214">
        <f t="shared" si="0"/>
        <v>36</v>
      </c>
      <c r="B37" s="214" t="str">
        <f>VLOOKUP(C37,[4]All!$B$6:$E$145,4,0)</f>
        <v>Rohmat</v>
      </c>
      <c r="C37" s="214" t="s">
        <v>2772</v>
      </c>
      <c r="D37" s="214" t="str">
        <f>VLOOKUP(C37,[5]UPDATE!$B$3:$C$143,2,0)</f>
        <v>Magnus Capital</v>
      </c>
      <c r="E37" s="214" t="str">
        <f>VLOOKUP(C37,[5]UPDATE!$B$3:$E$143,4,0)</f>
        <v>AB</v>
      </c>
    </row>
    <row r="38" spans="1:5" x14ac:dyDescent="0.2">
      <c r="A38" s="214">
        <f t="shared" si="0"/>
        <v>37</v>
      </c>
      <c r="B38" s="214" t="str">
        <f>VLOOKUP(C38,[4]All!$B$6:$E$145,4,0)</f>
        <v>Rohmat</v>
      </c>
      <c r="C38" s="214" t="s">
        <v>2424</v>
      </c>
      <c r="D38" s="214" t="str">
        <f>VLOOKUP(C38,[5]UPDATE!$B$3:$C$143,2,0)</f>
        <v>Bumiputera Capital Indonesia</v>
      </c>
      <c r="E38" s="214" t="str">
        <f>VLOOKUP(C38,[5]UPDATE!$B$3:$E$143,4,0)</f>
        <v>AB</v>
      </c>
    </row>
    <row r="39" spans="1:5" x14ac:dyDescent="0.2">
      <c r="A39" s="214">
        <f t="shared" si="0"/>
        <v>38</v>
      </c>
      <c r="B39" s="214" t="str">
        <f>VLOOKUP(C39,[4]All!$B$6:$E$145,4,0)</f>
        <v>Rohmat</v>
      </c>
      <c r="C39" s="214" t="s">
        <v>2591</v>
      </c>
      <c r="D39" s="214" t="str">
        <f>VLOOKUP(C39,[5]UPDATE!$B$3:$C$143,2,0)</f>
        <v>Daewoo Securities</v>
      </c>
      <c r="E39" s="214" t="str">
        <f>VLOOKUP(C39,[5]UPDATE!$B$3:$E$143,4,0)</f>
        <v>AB</v>
      </c>
    </row>
    <row r="40" spans="1:5" x14ac:dyDescent="0.2">
      <c r="A40" s="214">
        <f t="shared" si="0"/>
        <v>39</v>
      </c>
      <c r="B40" s="214" t="str">
        <f>VLOOKUP(C40,[4]All!$B$6:$E$145,4,0)</f>
        <v>Rohmat</v>
      </c>
      <c r="C40" s="214" t="s">
        <v>2724</v>
      </c>
      <c r="D40" s="214" t="str">
        <f>VLOOKUP(C40,[5]UPDATE!$B$3:$C$143,2,0)</f>
        <v>Maybank Kim Eng Securities</v>
      </c>
      <c r="E40" s="214" t="str">
        <f>VLOOKUP(C40,[5]UPDATE!$B$3:$E$143,4,0)</f>
        <v>AB</v>
      </c>
    </row>
    <row r="41" spans="1:5" x14ac:dyDescent="0.2">
      <c r="A41" s="214">
        <f t="shared" si="0"/>
        <v>40</v>
      </c>
      <c r="B41" s="214" t="str">
        <f>VLOOKUP(C41,[4]All!$B$6:$E$145,4,0)</f>
        <v>Rohmat</v>
      </c>
      <c r="C41" s="214" t="s">
        <v>2606</v>
      </c>
      <c r="D41" s="214" t="str">
        <f>VLOOKUP(C41,[5]UPDATE!$B$3:$C$143,2,0)</f>
        <v>First Asia Capital</v>
      </c>
      <c r="E41" s="214" t="str">
        <f>VLOOKUP(C41,[5]UPDATE!$B$3:$E$143,4,0)</f>
        <v>AB</v>
      </c>
    </row>
    <row r="42" spans="1:5" x14ac:dyDescent="0.2">
      <c r="A42" s="214">
        <f t="shared" si="0"/>
        <v>41</v>
      </c>
      <c r="B42" s="214" t="str">
        <f>VLOOKUP(C42,[4]All!$B$6:$E$145,4,0)</f>
        <v>Rohmat</v>
      </c>
      <c r="C42" s="214" t="s">
        <v>3151</v>
      </c>
      <c r="D42" s="214" t="str">
        <f>VLOOKUP(C42,[5]UPDATE!$B$3:$C$143,2,0)</f>
        <v>Universal Broker Indonesia</v>
      </c>
      <c r="E42" s="214" t="str">
        <f>VLOOKUP(C42,[5]UPDATE!$B$3:$E$143,4,0)</f>
        <v>AB</v>
      </c>
    </row>
    <row r="43" spans="1:5" x14ac:dyDescent="0.2">
      <c r="A43" s="214">
        <f t="shared" si="0"/>
        <v>42</v>
      </c>
      <c r="B43" s="214" t="str">
        <f>VLOOKUP(C43,[4]All!$B$6:$E$145,4,0)</f>
        <v>Sigit</v>
      </c>
      <c r="C43" s="214" t="s">
        <v>2330</v>
      </c>
      <c r="D43" s="214" t="str">
        <f>VLOOKUP(C43,[5]UPDATE!$B$3:$C$143,2,0)</f>
        <v>Anugerah Securindo Indah</v>
      </c>
      <c r="E43" s="214" t="str">
        <f>VLOOKUP(C43,[5]UPDATE!$B$3:$E$143,4,0)</f>
        <v>AB</v>
      </c>
    </row>
    <row r="44" spans="1:5" x14ac:dyDescent="0.2">
      <c r="A44" s="214">
        <f t="shared" si="0"/>
        <v>43</v>
      </c>
      <c r="B44" s="214" t="str">
        <f>VLOOKUP(C44,[4]All!$B$6:$E$145,4,0)</f>
        <v>Sigit</v>
      </c>
      <c r="C44" s="214" t="s">
        <v>2408</v>
      </c>
      <c r="D44" s="214" t="str">
        <f>VLOOKUP(C44,[5]UPDATE!$B$3:$C$143,2,0)</f>
        <v>Brent Securities</v>
      </c>
      <c r="E44" s="214" t="str">
        <f>VLOOKUP(C44,[5]UPDATE!$B$3:$E$143,4,0)</f>
        <v>AB</v>
      </c>
    </row>
    <row r="45" spans="1:5" x14ac:dyDescent="0.2">
      <c r="A45" s="214">
        <f t="shared" si="0"/>
        <v>44</v>
      </c>
      <c r="B45" s="214" t="str">
        <f>VLOOKUP(C45,[4]All!$B$6:$E$145,4,0)</f>
        <v>Sigit</v>
      </c>
      <c r="C45" s="214" t="s">
        <v>2469</v>
      </c>
      <c r="D45" s="214" t="str">
        <f>VLOOKUP(C45,[5]UPDATE!$B$3:$C$143,2,0)</f>
        <v>Danareksa Sekuritas</v>
      </c>
      <c r="E45" s="214" t="str">
        <f>VLOOKUP(C45,[5]UPDATE!$B$3:$E$143,4,0)</f>
        <v>AB</v>
      </c>
    </row>
    <row r="46" spans="1:5" x14ac:dyDescent="0.2">
      <c r="A46" s="214">
        <f t="shared" si="0"/>
        <v>45</v>
      </c>
      <c r="B46" s="214" t="str">
        <f>VLOOKUP(C46,[4]All!$B$6:$E$145,4,0)</f>
        <v>Sigit</v>
      </c>
      <c r="C46" s="214" t="s">
        <v>2629</v>
      </c>
      <c r="D46" s="214" t="str">
        <f>VLOOKUP(C46,[5]UPDATE!$B$3:$C$143,2,0)</f>
        <v>HD Capital Tbk.</v>
      </c>
      <c r="E46" s="214" t="str">
        <f>VLOOKUP(C46,[5]UPDATE!$B$3:$E$143,4,0)</f>
        <v>AB</v>
      </c>
    </row>
    <row r="47" spans="1:5" x14ac:dyDescent="0.2">
      <c r="A47" s="214">
        <f t="shared" si="0"/>
        <v>46</v>
      </c>
      <c r="B47" s="214" t="str">
        <f>VLOOKUP(C47,[4]All!$B$6:$E$145,4,0)</f>
        <v>Sigit</v>
      </c>
      <c r="C47" s="214" t="s">
        <v>2639</v>
      </c>
      <c r="D47" s="214" t="str">
        <f>VLOOKUP(C47,[5]UPDATE!$B$3:$C$143,2,0)</f>
        <v>Henan Putihrai</v>
      </c>
      <c r="E47" s="214" t="str">
        <f>VLOOKUP(C47,[5]UPDATE!$B$3:$E$143,4,0)</f>
        <v>AB</v>
      </c>
    </row>
    <row r="48" spans="1:5" x14ac:dyDescent="0.2">
      <c r="A48" s="214">
        <f t="shared" si="0"/>
        <v>47</v>
      </c>
      <c r="B48" s="214" t="str">
        <f>VLOOKUP(C48,[4]All!$B$6:$E$145,4,0)</f>
        <v>Sigit</v>
      </c>
      <c r="C48" s="214" t="s">
        <v>2742</v>
      </c>
      <c r="D48" s="214" t="str">
        <f>VLOOKUP(C48,[5]UPDATE!$B$3:$C$143,2,0)</f>
        <v>Kresna Graha Sekurindo Tbk.</v>
      </c>
      <c r="E48" s="214" t="str">
        <f>VLOOKUP(C48,[5]UPDATE!$B$3:$E$143,4,0)</f>
        <v>AB</v>
      </c>
    </row>
    <row r="49" spans="1:5" x14ac:dyDescent="0.2">
      <c r="A49" s="214">
        <f t="shared" si="0"/>
        <v>48</v>
      </c>
      <c r="B49" s="214" t="str">
        <f>VLOOKUP(C49,[4]All!$B$6:$E$145,4,0)</f>
        <v>Sigit</v>
      </c>
      <c r="C49" s="214" t="s">
        <v>2977</v>
      </c>
      <c r="D49" s="214" t="str">
        <f>VLOOKUP(C49,[5]UPDATE!$B$3:$C$143,2,0)</f>
        <v>Panin Sekuritas Tbk.</v>
      </c>
      <c r="E49" s="214" t="str">
        <f>VLOOKUP(C49,[5]UPDATE!$B$3:$E$143,4,0)</f>
        <v>AB</v>
      </c>
    </row>
    <row r="50" spans="1:5" x14ac:dyDescent="0.2">
      <c r="A50" s="214">
        <f t="shared" si="0"/>
        <v>49</v>
      </c>
      <c r="B50" s="214" t="str">
        <f>VLOOKUP(C50,[4]All!$B$6:$E$145,4,0)</f>
        <v>Sigit</v>
      </c>
      <c r="C50" s="214" t="s">
        <v>2567</v>
      </c>
      <c r="D50" s="214" t="str">
        <f>VLOOKUP(C50,[5]UPDATE!$B$3:$C$143,2,0)</f>
        <v>Equator Securities</v>
      </c>
      <c r="E50" s="214" t="str">
        <f>VLOOKUP(C50,[5]UPDATE!$B$3:$E$143,4,0)</f>
        <v>AB</v>
      </c>
    </row>
    <row r="51" spans="1:5" x14ac:dyDescent="0.2">
      <c r="A51" s="214">
        <f t="shared" si="0"/>
        <v>50</v>
      </c>
      <c r="B51" s="214" t="str">
        <f>VLOOKUP(C51,[4]All!$B$6:$E$145,4,0)</f>
        <v>Sigit</v>
      </c>
      <c r="C51" s="214" t="s">
        <v>2314</v>
      </c>
      <c r="D51" s="214" t="str">
        <f>VLOOKUP(C51,[5]UPDATE!$B$3:$C$143,2,0)</f>
        <v>AmCapital Indonesia</v>
      </c>
      <c r="E51" s="214" t="str">
        <f>VLOOKUP(C51,[5]UPDATE!$B$3:$E$143,4,0)</f>
        <v>AB</v>
      </c>
    </row>
    <row r="52" spans="1:5" x14ac:dyDescent="0.2">
      <c r="A52" s="214">
        <f t="shared" si="0"/>
        <v>51</v>
      </c>
      <c r="B52" s="214" t="str">
        <f>VLOOKUP(C52,[4]All!$B$6:$E$145,4,0)</f>
        <v>Syl</v>
      </c>
      <c r="C52" s="214" t="s">
        <v>2357</v>
      </c>
      <c r="D52" s="214" t="str">
        <f>VLOOKUP(C52,[5]UPDATE!$B$3:$C$143,2,0)</f>
        <v>Bahana Securities</v>
      </c>
      <c r="E52" s="214" t="str">
        <f>VLOOKUP(C52,[5]UPDATE!$B$3:$E$143,4,0)</f>
        <v>AB</v>
      </c>
    </row>
    <row r="53" spans="1:5" x14ac:dyDescent="0.2">
      <c r="A53" s="214">
        <f t="shared" si="0"/>
        <v>52</v>
      </c>
      <c r="B53" s="214" t="str">
        <f>VLOOKUP(C53,[4]All!$B$6:$E$145,4,0)</f>
        <v>Syl</v>
      </c>
      <c r="C53" s="214" t="s">
        <v>2364</v>
      </c>
      <c r="D53" s="214" t="str">
        <f>VLOOKUP(C53,[5]UPDATE!$B$3:$C$143,2,0)</f>
        <v>Batavia Prosperindo Sekuritas</v>
      </c>
      <c r="E53" s="214" t="str">
        <f>VLOOKUP(C53,[5]UPDATE!$B$3:$E$143,4,0)</f>
        <v>AB</v>
      </c>
    </row>
    <row r="54" spans="1:5" x14ac:dyDescent="0.2">
      <c r="A54" s="214">
        <f t="shared" si="0"/>
        <v>53</v>
      </c>
      <c r="B54" s="214" t="str">
        <f>VLOOKUP(C54,[4]All!$B$6:$E$145,4,0)</f>
        <v>Syl</v>
      </c>
      <c r="C54" s="214" t="s">
        <v>3167</v>
      </c>
      <c r="D54" s="214" t="str">
        <f>VLOOKUP(C54,[5]UPDATE!$B$3:$C$143,2,0)</f>
        <v>Valbury Asia Securities</v>
      </c>
      <c r="E54" s="214" t="str">
        <f>VLOOKUP(C54,[5]UPDATE!$B$3:$E$143,4,0)</f>
        <v>AB</v>
      </c>
    </row>
    <row r="55" spans="1:5" x14ac:dyDescent="0.2">
      <c r="A55" s="214">
        <f t="shared" si="0"/>
        <v>54</v>
      </c>
      <c r="B55" s="214" t="str">
        <f>VLOOKUP(C55,[4]All!$B$6:$E$145,4,0)</f>
        <v>Syl</v>
      </c>
      <c r="C55" s="214" t="s">
        <v>2733</v>
      </c>
      <c r="D55" s="214" t="str">
        <f>VLOOKUP(C55,[5]UPDATE!$B$3:$C$143,2,0)</f>
        <v>Kiwoom Securities Indonesia</v>
      </c>
      <c r="E55" s="214" t="str">
        <f>VLOOKUP(C55,[5]UPDATE!$B$3:$E$143,4,0)</f>
        <v>AB</v>
      </c>
    </row>
    <row r="56" spans="1:5" x14ac:dyDescent="0.2">
      <c r="A56" s="214">
        <f t="shared" si="0"/>
        <v>55</v>
      </c>
      <c r="B56" s="214" t="str">
        <f>VLOOKUP(C56,[4]All!$B$6:$E$145,4,0)</f>
        <v>Syl</v>
      </c>
      <c r="C56" s="214" t="s">
        <v>2584</v>
      </c>
      <c r="D56" s="214" t="str">
        <f>VLOOKUP(C56,[5]UPDATE!$B$3:$C$143,2,0)</f>
        <v>Erdikha Elit Sekuritas</v>
      </c>
      <c r="E56" s="214" t="str">
        <f>VLOOKUP(C56,[5]UPDATE!$B$3:$E$143,4,0)</f>
        <v>AB</v>
      </c>
    </row>
    <row r="57" spans="1:5" x14ac:dyDescent="0.2">
      <c r="A57" s="214">
        <f t="shared" si="0"/>
        <v>56</v>
      </c>
      <c r="B57" s="214" t="str">
        <f>VLOOKUP(C57,[4]All!$B$6:$E$145,4,0)</f>
        <v>Syl</v>
      </c>
      <c r="C57" s="214" t="s">
        <v>2930</v>
      </c>
      <c r="D57" s="214" t="str">
        <f>VLOOKUP(C57,[5]UPDATE!$B$3:$C$143,2,0)</f>
        <v>RHB OSK Securities Indonesia</v>
      </c>
      <c r="E57" s="214" t="str">
        <f>VLOOKUP(C57,[5]UPDATE!$B$3:$E$143,4,0)</f>
        <v>AB</v>
      </c>
    </row>
    <row r="58" spans="1:5" x14ac:dyDescent="0.2">
      <c r="A58" s="214">
        <f t="shared" si="0"/>
        <v>57</v>
      </c>
      <c r="B58" s="214" t="str">
        <f>VLOOKUP(C58,[4]All!$B$6:$E$145,4,0)</f>
        <v>Syl</v>
      </c>
      <c r="C58" s="214" t="s">
        <v>3103</v>
      </c>
      <c r="D58" s="214" t="str">
        <f>VLOOKUP(C58,[5]UPDATE!$B$3:$C$143,2,0)</f>
        <v>Sucorinvest Central Gani</v>
      </c>
      <c r="E58" s="214" t="str">
        <f>VLOOKUP(C58,[5]UPDATE!$B$3:$E$143,4,0)</f>
        <v>AB</v>
      </c>
    </row>
    <row r="59" spans="1:5" x14ac:dyDescent="0.2">
      <c r="A59" s="214">
        <f t="shared" si="0"/>
        <v>58</v>
      </c>
      <c r="B59" s="214" t="str">
        <f>VLOOKUP(C59,[4]All!$B$6:$E$145,4,0)</f>
        <v>Syl</v>
      </c>
      <c r="C59" s="214" t="s">
        <v>3135</v>
      </c>
      <c r="D59" s="214" t="str">
        <f>VLOOKUP(C59,[5]UPDATE!$B$3:$C$143,2,0)</f>
        <v>Trust Securities</v>
      </c>
      <c r="E59" s="214" t="str">
        <f>VLOOKUP(C59,[5]UPDATE!$B$3:$E$143,4,0)</f>
        <v>AB</v>
      </c>
    </row>
    <row r="60" spans="1:5" x14ac:dyDescent="0.2">
      <c r="A60" s="214">
        <f t="shared" si="0"/>
        <v>59</v>
      </c>
      <c r="B60" s="214" t="str">
        <f>VLOOKUP(C60,[4]All!$B$6:$E$145,4,0)</f>
        <v>Ully</v>
      </c>
      <c r="C60" s="214" t="s">
        <v>3199</v>
      </c>
      <c r="D60" s="214" t="str">
        <f>VLOOKUP(C60,[5]UPDATE!$B$3:$C$143,2,0)</f>
        <v>Woori Korindo Securities Indonesia</v>
      </c>
      <c r="E60" s="214" t="str">
        <f>VLOOKUP(C60,[5]UPDATE!$B$3:$E$143,4,0)</f>
        <v>AB</v>
      </c>
    </row>
    <row r="61" spans="1:5" x14ac:dyDescent="0.2">
      <c r="A61" s="214">
        <f t="shared" si="0"/>
        <v>60</v>
      </c>
      <c r="B61" s="214" t="str">
        <f>VLOOKUP(C61,[4]All!$B$6:$E$145,4,0)</f>
        <v>Ully</v>
      </c>
      <c r="C61" s="214" t="s">
        <v>2655</v>
      </c>
      <c r="D61" s="214" t="str">
        <f>VLOOKUP(C61,[5]UPDATE!$B$3:$C$143,2,0)</f>
        <v>Indo Premier Securities</v>
      </c>
      <c r="E61" s="214" t="str">
        <f>VLOOKUP(C61,[5]UPDATE!$B$3:$E$143,4,0)</f>
        <v>AB</v>
      </c>
    </row>
    <row r="62" spans="1:5" x14ac:dyDescent="0.2">
      <c r="A62" s="214">
        <f t="shared" si="0"/>
        <v>61</v>
      </c>
      <c r="B62" s="214" t="str">
        <f>VLOOKUP(C62,[4]All!$B$6:$E$145,4,0)</f>
        <v>Ully</v>
      </c>
      <c r="C62" s="214" t="s">
        <v>2709</v>
      </c>
      <c r="D62" s="214" t="str">
        <f>VLOOKUP(C62,[5]UPDATE!$B$3:$C$143,2,0)</f>
        <v>Jasa Utama Capital</v>
      </c>
      <c r="E62" s="214" t="str">
        <f>VLOOKUP(C62,[5]UPDATE!$B$3:$E$143,4,0)</f>
        <v>AB</v>
      </c>
    </row>
    <row r="63" spans="1:5" x14ac:dyDescent="0.2">
      <c r="A63" s="214">
        <f t="shared" si="0"/>
        <v>62</v>
      </c>
      <c r="B63" s="214" t="str">
        <f>VLOOKUP(C63,[4]All!$B$6:$E$145,4,0)</f>
        <v>Ully</v>
      </c>
      <c r="C63" s="214" t="s">
        <v>2852</v>
      </c>
      <c r="D63" s="214" t="str">
        <f>VLOOKUP(C63,[5]UPDATE!$B$3:$C$143,2,0)</f>
        <v>Millenium Danatama Sekuritas</v>
      </c>
      <c r="E63" s="214" t="str">
        <f>VLOOKUP(C63,[5]UPDATE!$B$3:$E$143,4,0)</f>
        <v>AB</v>
      </c>
    </row>
    <row r="64" spans="1:5" x14ac:dyDescent="0.2">
      <c r="A64" s="214">
        <f t="shared" si="0"/>
        <v>63</v>
      </c>
      <c r="B64" s="214" t="str">
        <f>VLOOKUP(C64,[4]All!$B$6:$E$145,4,0)</f>
        <v>Ully</v>
      </c>
      <c r="C64" s="214" t="s">
        <v>3038</v>
      </c>
      <c r="D64" s="214" t="str">
        <f>VLOOKUP(C64,[5]UPDATE!$B$3:$C$143,2,0)</f>
        <v>Profindo International Securities</v>
      </c>
      <c r="E64" s="214" t="str">
        <f>VLOOKUP(C64,[5]UPDATE!$B$3:$E$143,4,0)</f>
        <v>AB</v>
      </c>
    </row>
    <row r="65" spans="1:5" x14ac:dyDescent="0.2">
      <c r="A65" s="214">
        <f t="shared" si="0"/>
        <v>64</v>
      </c>
      <c r="B65" s="214" t="str">
        <f>VLOOKUP(C65,[4]All!$B$6:$E$145,4,0)</f>
        <v>Ully</v>
      </c>
      <c r="C65" s="214" t="s">
        <v>3023</v>
      </c>
      <c r="D65" s="214" t="str">
        <f>VLOOKUP(C65,[5]UPDATE!$B$3:$C$143,2,0)</f>
        <v>Primasia Securities</v>
      </c>
      <c r="E65" s="214" t="str">
        <f>VLOOKUP(C65,[5]UPDATE!$B$3:$E$143,4,0)</f>
        <v>AB</v>
      </c>
    </row>
  </sheetData>
  <autoFilter ref="B1:D1"/>
  <sortState ref="B2:D65">
    <sortCondition ref="B2:B65"/>
  </sortState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157"/>
  <sheetViews>
    <sheetView zoomScale="70" zoomScaleNormal="7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C80" sqref="C80"/>
    </sheetView>
  </sheetViews>
  <sheetFormatPr defaultColWidth="9.140625" defaultRowHeight="15" x14ac:dyDescent="0.25"/>
  <cols>
    <col min="1" max="1" width="12" style="143" bestFit="1" customWidth="1"/>
    <col min="2" max="2" width="9.7109375" style="144" customWidth="1"/>
    <col min="3" max="3" width="43.42578125" style="144" customWidth="1"/>
    <col min="4" max="4" width="41.7109375" style="145" hidden="1" customWidth="1"/>
    <col min="5" max="5" width="9.7109375" style="137" hidden="1" customWidth="1"/>
    <col min="6" max="6" width="13.7109375" style="146" customWidth="1"/>
    <col min="7" max="7" width="44.7109375" style="146" customWidth="1"/>
    <col min="8" max="8" width="44.7109375" style="137" customWidth="1"/>
    <col min="9" max="10" width="44.7109375" style="138" customWidth="1"/>
    <col min="11" max="11" width="44.7109375" style="139" customWidth="1"/>
    <col min="12" max="12" width="44.7109375" style="140" customWidth="1"/>
    <col min="13" max="14" width="44.7109375" style="141" customWidth="1"/>
    <col min="15" max="15" width="17.85546875" style="137" customWidth="1"/>
    <col min="16" max="16" width="14.140625" style="137" customWidth="1"/>
    <col min="17" max="17" width="17.85546875" style="137" customWidth="1"/>
    <col min="18" max="18" width="17.85546875" style="137" hidden="1" customWidth="1"/>
    <col min="19" max="19" width="13.42578125" style="137" hidden="1" customWidth="1"/>
    <col min="20" max="20" width="18" style="137" hidden="1" customWidth="1"/>
    <col min="21" max="21" width="20.85546875" style="142" hidden="1" customWidth="1"/>
    <col min="22" max="22" width="20.85546875" style="137" hidden="1" customWidth="1"/>
    <col min="23" max="23" width="20" style="137" hidden="1" customWidth="1"/>
    <col min="24" max="24" width="17.85546875" style="137" hidden="1" customWidth="1"/>
    <col min="25" max="25" width="14.140625" style="137" hidden="1" customWidth="1"/>
    <col min="26" max="26" width="17.85546875" style="137" customWidth="1"/>
    <col min="27" max="27" width="0" style="137" hidden="1" customWidth="1"/>
    <col min="28" max="28" width="10" style="137" hidden="1" customWidth="1"/>
    <col min="29" max="45" width="0" style="137" hidden="1" customWidth="1"/>
    <col min="46" max="16384" width="9.140625" style="137"/>
  </cols>
  <sheetData>
    <row r="1" spans="1:29" s="92" customFormat="1" ht="45" x14ac:dyDescent="0.2">
      <c r="A1" s="88" t="s">
        <v>40</v>
      </c>
      <c r="B1" s="88" t="s">
        <v>2273</v>
      </c>
      <c r="C1" s="88" t="s">
        <v>126</v>
      </c>
      <c r="D1" s="88" t="s">
        <v>126</v>
      </c>
      <c r="E1" s="88" t="s">
        <v>2273</v>
      </c>
      <c r="F1" s="88" t="s">
        <v>75</v>
      </c>
      <c r="G1" s="88" t="s">
        <v>2274</v>
      </c>
      <c r="H1" s="88" t="s">
        <v>2274</v>
      </c>
      <c r="I1" s="88" t="s">
        <v>2275</v>
      </c>
      <c r="J1" s="88" t="s">
        <v>2276</v>
      </c>
      <c r="K1" s="89" t="s">
        <v>2277</v>
      </c>
      <c r="L1" s="89" t="s">
        <v>2278</v>
      </c>
      <c r="M1" s="88" t="s">
        <v>2279</v>
      </c>
      <c r="N1" s="88" t="s">
        <v>2280</v>
      </c>
      <c r="O1" s="88" t="s">
        <v>77</v>
      </c>
      <c r="P1" s="88" t="s">
        <v>84</v>
      </c>
      <c r="Q1" s="88" t="s">
        <v>2281</v>
      </c>
      <c r="R1" s="88" t="s">
        <v>2282</v>
      </c>
      <c r="S1" s="90" t="s">
        <v>2283</v>
      </c>
      <c r="T1" s="90" t="s">
        <v>2284</v>
      </c>
      <c r="U1" s="91" t="s">
        <v>2285</v>
      </c>
      <c r="V1" s="90" t="s">
        <v>2286</v>
      </c>
      <c r="W1" s="88" t="s">
        <v>2287</v>
      </c>
      <c r="X1" s="88" t="s">
        <v>2288</v>
      </c>
      <c r="Y1" s="88" t="s">
        <v>2289</v>
      </c>
      <c r="Z1" s="88" t="s">
        <v>2290</v>
      </c>
      <c r="AA1" s="92" t="s">
        <v>2291</v>
      </c>
      <c r="AB1" s="92" t="s">
        <v>2292</v>
      </c>
      <c r="AC1" s="92" t="s">
        <v>2293</v>
      </c>
    </row>
    <row r="2" spans="1:29" s="107" customFormat="1" ht="45" x14ac:dyDescent="0.2">
      <c r="A2" s="93">
        <v>1</v>
      </c>
      <c r="B2" s="94" t="s">
        <v>2294</v>
      </c>
      <c r="C2" s="87" t="s">
        <v>2295</v>
      </c>
      <c r="D2" s="95" t="s">
        <v>2296</v>
      </c>
      <c r="E2" s="96" t="s">
        <v>2294</v>
      </c>
      <c r="F2" s="94" t="s">
        <v>76</v>
      </c>
      <c r="G2" s="97" t="s">
        <v>2297</v>
      </c>
      <c r="H2" s="97" t="str">
        <f t="shared" ref="H2:H65" si="0">I2&amp;", "&amp;J2&amp;", "&amp;K2&amp;", "&amp;L2&amp;", "&amp;M2&amp;", "&amp;N2</f>
        <v>BII Plaza Tower II Lt. 32, Jl. MH Thamrin No. 51 Kav. 22, Jakarta, 10350, Telp. 39834551, 39834557, Fax. 39834559, 39834560</v>
      </c>
      <c r="I2" s="98" t="s">
        <v>2298</v>
      </c>
      <c r="J2" s="99" t="s">
        <v>2299</v>
      </c>
      <c r="K2" s="100" t="s">
        <v>2083</v>
      </c>
      <c r="L2" s="101">
        <v>10350</v>
      </c>
      <c r="M2" s="102" t="s">
        <v>2300</v>
      </c>
      <c r="N2" s="103" t="s">
        <v>2301</v>
      </c>
      <c r="O2" s="104" t="s">
        <v>77</v>
      </c>
      <c r="P2" s="104" t="s">
        <v>84</v>
      </c>
      <c r="Q2" s="104"/>
      <c r="R2" s="104"/>
      <c r="S2" s="105" t="e">
        <f>VLOOKUP(B2,#REF!,23,0)</f>
        <v>#REF!</v>
      </c>
      <c r="T2" s="105" t="e">
        <f>VLOOKUP(B2,#REF!,13,0)</f>
        <v>#REF!</v>
      </c>
      <c r="U2" s="106"/>
      <c r="V2" s="105"/>
      <c r="W2" s="104" t="s">
        <v>2302</v>
      </c>
      <c r="X2" s="104" t="s">
        <v>2303</v>
      </c>
      <c r="Y2" s="104" t="str">
        <f>VLOOKUP(B2,'[1]Status Penjaminan'!$B$2:$E$95,3,0)</f>
        <v>Aktif</v>
      </c>
      <c r="Z2" s="104" t="s">
        <v>2304</v>
      </c>
    </row>
    <row r="3" spans="1:29" s="107" customFormat="1" ht="45" x14ac:dyDescent="0.2">
      <c r="A3" s="93">
        <f t="shared" ref="A3:A66" si="1">+A2+1</f>
        <v>2</v>
      </c>
      <c r="B3" s="94" t="s">
        <v>2305</v>
      </c>
      <c r="C3" s="87" t="s">
        <v>2306</v>
      </c>
      <c r="D3" s="95" t="s">
        <v>2307</v>
      </c>
      <c r="E3" s="96" t="s">
        <v>2305</v>
      </c>
      <c r="F3" s="94" t="s">
        <v>76</v>
      </c>
      <c r="G3" s="97" t="s">
        <v>2308</v>
      </c>
      <c r="H3" s="97" t="str">
        <f t="shared" si="0"/>
        <v>Plaza BII Menara 3 Lt. 11, Jl. M. H. Thamrin Kav. 51, Jakarta, 10350, Telp. 3929601-218-228, Fax. 3929638-9588</v>
      </c>
      <c r="I3" s="98" t="s">
        <v>2309</v>
      </c>
      <c r="J3" s="99" t="s">
        <v>2310</v>
      </c>
      <c r="K3" s="100" t="s">
        <v>2083</v>
      </c>
      <c r="L3" s="101">
        <v>10350</v>
      </c>
      <c r="M3" s="102" t="s">
        <v>2311</v>
      </c>
      <c r="N3" s="103" t="s">
        <v>2312</v>
      </c>
      <c r="O3" s="104" t="s">
        <v>77</v>
      </c>
      <c r="P3" s="104" t="s">
        <v>84</v>
      </c>
      <c r="Q3" s="104"/>
      <c r="R3" s="104"/>
      <c r="S3" s="105"/>
      <c r="T3" s="105"/>
      <c r="U3" s="106"/>
      <c r="V3" s="106"/>
      <c r="W3" s="104" t="s">
        <v>2313</v>
      </c>
      <c r="X3" s="104" t="s">
        <v>2303</v>
      </c>
      <c r="Y3" s="104" t="str">
        <f>VLOOKUP(B3,'[1]Status Penjaminan'!$B$2:$E$95,3,0)</f>
        <v>Aktif</v>
      </c>
      <c r="Z3" s="104" t="s">
        <v>2304</v>
      </c>
    </row>
    <row r="4" spans="1:29" s="107" customFormat="1" ht="60" x14ac:dyDescent="0.2">
      <c r="A4" s="93">
        <f t="shared" si="1"/>
        <v>3</v>
      </c>
      <c r="B4" s="94" t="s">
        <v>2314</v>
      </c>
      <c r="C4" s="87" t="s">
        <v>2315</v>
      </c>
      <c r="D4" s="95" t="s">
        <v>2316</v>
      </c>
      <c r="E4" s="96" t="s">
        <v>2314</v>
      </c>
      <c r="F4" s="94" t="s">
        <v>76</v>
      </c>
      <c r="G4" s="97" t="s">
        <v>2317</v>
      </c>
      <c r="H4" s="97" t="str">
        <f t="shared" si="0"/>
        <v>Wisma GKBI 5th Floor, Suite 501, Jl. Jend. Sudirman No. 28, Jakarta, 10210, Telp. 5742310, 2512430, 5700079, Fax. 5713706, 5719011</v>
      </c>
      <c r="I4" s="98" t="s">
        <v>2318</v>
      </c>
      <c r="J4" s="99" t="s">
        <v>2319</v>
      </c>
      <c r="K4" s="100" t="s">
        <v>2083</v>
      </c>
      <c r="L4" s="101">
        <v>10210</v>
      </c>
      <c r="M4" s="102" t="s">
        <v>2320</v>
      </c>
      <c r="N4" s="103" t="s">
        <v>2321</v>
      </c>
      <c r="O4" s="104" t="s">
        <v>77</v>
      </c>
      <c r="P4" s="104" t="s">
        <v>84</v>
      </c>
      <c r="Q4" s="104"/>
      <c r="R4" s="104"/>
      <c r="S4" s="105" t="e">
        <f>VLOOKUP(B4,#REF!,23,0)</f>
        <v>#REF!</v>
      </c>
      <c r="T4" s="105" t="e">
        <f>VLOOKUP(B4,#REF!,13,0)</f>
        <v>#REF!</v>
      </c>
      <c r="U4" s="106"/>
      <c r="V4" s="105"/>
      <c r="W4" s="104" t="s">
        <v>2313</v>
      </c>
      <c r="X4" s="104" t="s">
        <v>2303</v>
      </c>
      <c r="Y4" s="104" t="str">
        <f>VLOOKUP(B4,'[1]Status Penjaminan'!$B$2:$E$95,3,0)</f>
        <v>Aktif</v>
      </c>
      <c r="Z4" s="104" t="s">
        <v>2304</v>
      </c>
    </row>
    <row r="5" spans="1:29" s="107" customFormat="1" ht="45" x14ac:dyDescent="0.2">
      <c r="A5" s="93">
        <f t="shared" si="1"/>
        <v>4</v>
      </c>
      <c r="B5" s="94" t="s">
        <v>2322</v>
      </c>
      <c r="C5" s="87" t="s">
        <v>2323</v>
      </c>
      <c r="D5" s="95" t="s">
        <v>2324</v>
      </c>
      <c r="E5" s="96" t="s">
        <v>2322</v>
      </c>
      <c r="F5" s="94" t="s">
        <v>76</v>
      </c>
      <c r="G5" s="97" t="s">
        <v>2325</v>
      </c>
      <c r="H5" s="97" t="str">
        <f t="shared" si="0"/>
        <v>Gedung Equity Tower Lt. 22, Jl. Jend. Sudirman Kav. 52-53 , Jakarta, 12190, Telp. 29916600, Fax. 5152644, 5152454</v>
      </c>
      <c r="I5" s="98" t="s">
        <v>2326</v>
      </c>
      <c r="J5" s="99" t="s">
        <v>2327</v>
      </c>
      <c r="K5" s="100" t="s">
        <v>2083</v>
      </c>
      <c r="L5" s="101">
        <v>12190</v>
      </c>
      <c r="M5" s="100" t="s">
        <v>2328</v>
      </c>
      <c r="N5" s="103" t="s">
        <v>2329</v>
      </c>
      <c r="O5" s="104" t="s">
        <v>77</v>
      </c>
      <c r="P5" s="104" t="s">
        <v>84</v>
      </c>
      <c r="Q5" s="104" t="s">
        <v>2281</v>
      </c>
      <c r="R5" s="104"/>
      <c r="S5" s="105" t="e">
        <f>VLOOKUP(B5,#REF!,23,0)</f>
        <v>#REF!</v>
      </c>
      <c r="T5" s="105" t="e">
        <f>VLOOKUP(B5,#REF!,13,0)</f>
        <v>#REF!</v>
      </c>
      <c r="U5" s="106"/>
      <c r="V5" s="105"/>
      <c r="W5" s="104" t="s">
        <v>2302</v>
      </c>
      <c r="X5" s="104" t="s">
        <v>2303</v>
      </c>
      <c r="Y5" s="104" t="str">
        <f>VLOOKUP(B5,'[1]Status Penjaminan'!$B$2:$E$95,3,0)</f>
        <v>Aktif</v>
      </c>
      <c r="Z5" s="104" t="s">
        <v>2304</v>
      </c>
    </row>
    <row r="6" spans="1:29" s="107" customFormat="1" ht="60" x14ac:dyDescent="0.2">
      <c r="A6" s="93">
        <f t="shared" si="1"/>
        <v>5</v>
      </c>
      <c r="B6" s="94" t="s">
        <v>2330</v>
      </c>
      <c r="C6" s="87" t="s">
        <v>78</v>
      </c>
      <c r="D6" s="95" t="s">
        <v>2331</v>
      </c>
      <c r="E6" s="96" t="s">
        <v>2330</v>
      </c>
      <c r="F6" s="94" t="s">
        <v>76</v>
      </c>
      <c r="G6" s="97" t="s">
        <v>2332</v>
      </c>
      <c r="H6" s="97" t="str">
        <f t="shared" si="0"/>
        <v>Komp. Ruko Cempaka Mas   Blok M No. 1,2,3 Cempaka Putih, Jl. Jend Suprapto - Cempaka Mas, Jakarta Pusat, 10640, Telp. 42800433, Fax. 42800432</v>
      </c>
      <c r="I6" s="98" t="s">
        <v>2333</v>
      </c>
      <c r="J6" s="99" t="s">
        <v>2334</v>
      </c>
      <c r="K6" s="100" t="s">
        <v>2335</v>
      </c>
      <c r="L6" s="101">
        <v>10640</v>
      </c>
      <c r="M6" s="102" t="s">
        <v>2336</v>
      </c>
      <c r="N6" s="103" t="s">
        <v>2337</v>
      </c>
      <c r="O6" s="104" t="s">
        <v>77</v>
      </c>
      <c r="P6" s="104"/>
      <c r="Q6" s="104"/>
      <c r="R6" s="104">
        <v>100</v>
      </c>
      <c r="S6" s="105" t="e">
        <f>VLOOKUP(B6,#REF!,23,0)</f>
        <v>#REF!</v>
      </c>
      <c r="T6" s="105" t="e">
        <f>VLOOKUP(B6,#REF!,13,0)</f>
        <v>#REF!</v>
      </c>
      <c r="U6" s="106"/>
      <c r="V6" s="105"/>
      <c r="W6" s="104" t="s">
        <v>2302</v>
      </c>
      <c r="X6" s="104" t="s">
        <v>2338</v>
      </c>
      <c r="Y6" s="104" t="e">
        <f>VLOOKUP(B6,'[1]Status Penjaminan'!$B$2:$E$95,3,0)</f>
        <v>#N/A</v>
      </c>
      <c r="Z6" s="104" t="s">
        <v>2304</v>
      </c>
    </row>
    <row r="7" spans="1:29" s="107" customFormat="1" ht="45" x14ac:dyDescent="0.2">
      <c r="A7" s="93">
        <f t="shared" si="1"/>
        <v>6</v>
      </c>
      <c r="B7" s="94" t="s">
        <v>2339</v>
      </c>
      <c r="C7" s="87" t="s">
        <v>80</v>
      </c>
      <c r="D7" s="95" t="s">
        <v>2340</v>
      </c>
      <c r="E7" s="96" t="s">
        <v>2339</v>
      </c>
      <c r="F7" s="94" t="s">
        <v>76</v>
      </c>
      <c r="G7" s="97" t="s">
        <v>2341</v>
      </c>
      <c r="H7" s="97" t="str">
        <f t="shared" si="0"/>
        <v>Artha Building Mangga Dua Square Blok F No. 40, Jl. Gunung Sahari Raya, Jakarta, 10730, Telp. 62312626, Fax. 62312525</v>
      </c>
      <c r="I7" s="98" t="s">
        <v>2342</v>
      </c>
      <c r="J7" s="99" t="s">
        <v>2343</v>
      </c>
      <c r="K7" s="100" t="s">
        <v>2083</v>
      </c>
      <c r="L7" s="101">
        <v>10730</v>
      </c>
      <c r="M7" s="102" t="s">
        <v>2344</v>
      </c>
      <c r="N7" s="103" t="s">
        <v>2345</v>
      </c>
      <c r="O7" s="104" t="s">
        <v>77</v>
      </c>
      <c r="P7" s="104" t="s">
        <v>84</v>
      </c>
      <c r="Q7" s="104"/>
      <c r="R7" s="104"/>
      <c r="S7" s="105" t="e">
        <f>VLOOKUP(B7,#REF!,23,0)</f>
        <v>#REF!</v>
      </c>
      <c r="T7" s="105" t="e">
        <f>VLOOKUP(B7,#REF!,13,0)</f>
        <v>#REF!</v>
      </c>
      <c r="U7" s="106"/>
      <c r="V7" s="105"/>
      <c r="W7" s="104" t="s">
        <v>2302</v>
      </c>
      <c r="X7" s="104" t="s">
        <v>2303</v>
      </c>
      <c r="Y7" s="104" t="str">
        <f>VLOOKUP(B7,'[1]Status Penjaminan'!$B$2:$E$95,3,0)</f>
        <v>Tidak Aktif</v>
      </c>
      <c r="Z7" s="104" t="s">
        <v>2304</v>
      </c>
      <c r="AA7" s="107" t="s">
        <v>2346</v>
      </c>
      <c r="AB7" s="108" t="s">
        <v>2347</v>
      </c>
      <c r="AC7" s="107" t="s">
        <v>2348</v>
      </c>
    </row>
    <row r="8" spans="1:29" s="107" customFormat="1" ht="45" x14ac:dyDescent="0.2">
      <c r="A8" s="93">
        <f t="shared" si="1"/>
        <v>7</v>
      </c>
      <c r="B8" s="94" t="s">
        <v>2349</v>
      </c>
      <c r="C8" s="87" t="s">
        <v>81</v>
      </c>
      <c r="D8" s="95" t="s">
        <v>2350</v>
      </c>
      <c r="E8" s="96" t="s">
        <v>2349</v>
      </c>
      <c r="F8" s="94" t="s">
        <v>76</v>
      </c>
      <c r="G8" s="97" t="s">
        <v>2351</v>
      </c>
      <c r="H8" s="97" t="str">
        <f t="shared" si="0"/>
        <v>Graha Surya Lt. 6, Jl. Setiabudi Selatan I Kav 9 , Jakarta Selatan, 12920, Telp. 57905068, Fax. 57904898</v>
      </c>
      <c r="I8" s="98" t="s">
        <v>2352</v>
      </c>
      <c r="J8" s="99" t="s">
        <v>2353</v>
      </c>
      <c r="K8" s="100" t="s">
        <v>2354</v>
      </c>
      <c r="L8" s="101">
        <v>12920</v>
      </c>
      <c r="M8" s="102" t="s">
        <v>2355</v>
      </c>
      <c r="N8" s="103" t="s">
        <v>2356</v>
      </c>
      <c r="O8" s="104" t="s">
        <v>77</v>
      </c>
      <c r="P8" s="104" t="s">
        <v>84</v>
      </c>
      <c r="Q8" s="104" t="s">
        <v>2281</v>
      </c>
      <c r="R8" s="104"/>
      <c r="S8" s="105" t="e">
        <f>VLOOKUP(B8,#REF!,23,0)</f>
        <v>#REF!</v>
      </c>
      <c r="T8" s="105" t="e">
        <f>VLOOKUP(B8,#REF!,13,0)</f>
        <v>#REF!</v>
      </c>
      <c r="U8" s="106"/>
      <c r="V8" s="105"/>
      <c r="W8" s="104" t="s">
        <v>2302</v>
      </c>
      <c r="X8" s="104" t="s">
        <v>2303</v>
      </c>
      <c r="Y8" s="104" t="str">
        <f>VLOOKUP(B8,'[1]Status Penjaminan'!$B$2:$E$95,3,0)</f>
        <v>Aktif</v>
      </c>
      <c r="Z8" s="104" t="s">
        <v>2304</v>
      </c>
    </row>
    <row r="9" spans="1:29" s="107" customFormat="1" ht="30" x14ac:dyDescent="0.2">
      <c r="A9" s="93">
        <f t="shared" si="1"/>
        <v>8</v>
      </c>
      <c r="B9" s="94" t="s">
        <v>2357</v>
      </c>
      <c r="C9" s="87" t="s">
        <v>82</v>
      </c>
      <c r="D9" s="95" t="s">
        <v>2358</v>
      </c>
      <c r="E9" s="96" t="s">
        <v>2357</v>
      </c>
      <c r="F9" s="94" t="s">
        <v>76</v>
      </c>
      <c r="G9" s="97" t="s">
        <v>2359</v>
      </c>
      <c r="H9" s="97" t="str">
        <f t="shared" si="0"/>
        <v>Niaga Tower Lt. 19, Jl. Jend. Sudirman Kav. 58, Jakarta, 12190, Telp. 2505080, Fax. 2505070-71</v>
      </c>
      <c r="I9" s="98" t="s">
        <v>2360</v>
      </c>
      <c r="J9" s="99" t="s">
        <v>2361</v>
      </c>
      <c r="K9" s="100" t="s">
        <v>2083</v>
      </c>
      <c r="L9" s="109">
        <v>12190</v>
      </c>
      <c r="M9" s="102" t="s">
        <v>2362</v>
      </c>
      <c r="N9" s="103" t="s">
        <v>2363</v>
      </c>
      <c r="O9" s="104" t="s">
        <v>77</v>
      </c>
      <c r="P9" s="104" t="s">
        <v>84</v>
      </c>
      <c r="Q9" s="104"/>
      <c r="R9" s="104"/>
      <c r="S9" s="105" t="e">
        <f>VLOOKUP(B9,#REF!,23,0)</f>
        <v>#REF!</v>
      </c>
      <c r="T9" s="105" t="e">
        <f>VLOOKUP(B9,#REF!,13,0)</f>
        <v>#REF!</v>
      </c>
      <c r="U9" s="106"/>
      <c r="V9" s="105"/>
      <c r="W9" s="104" t="s">
        <v>2302</v>
      </c>
      <c r="X9" s="104" t="s">
        <v>2303</v>
      </c>
      <c r="Y9" s="104" t="str">
        <f>VLOOKUP(B9,'[1]Status Penjaminan'!$B$2:$E$95,3,0)</f>
        <v>Aktif</v>
      </c>
      <c r="Z9" s="104" t="s">
        <v>2304</v>
      </c>
    </row>
    <row r="10" spans="1:29" s="107" customFormat="1" ht="45" x14ac:dyDescent="0.2">
      <c r="A10" s="93">
        <f t="shared" si="1"/>
        <v>9</v>
      </c>
      <c r="B10" s="94" t="s">
        <v>2364</v>
      </c>
      <c r="C10" s="87" t="s">
        <v>83</v>
      </c>
      <c r="D10" s="95" t="s">
        <v>2365</v>
      </c>
      <c r="E10" s="96" t="s">
        <v>2364</v>
      </c>
      <c r="F10" s="94" t="s">
        <v>76</v>
      </c>
      <c r="G10" s="97" t="s">
        <v>2366</v>
      </c>
      <c r="H10" s="97" t="str">
        <f t="shared" si="0"/>
        <v>Plaza Chase  Lantai 12, Jl. Jend. Sudirman Kav.21, Jakarta, 12920, Telp. 5207374, Fax. 5206936</v>
      </c>
      <c r="I10" s="98" t="s">
        <v>2367</v>
      </c>
      <c r="J10" s="99" t="s">
        <v>2368</v>
      </c>
      <c r="K10" s="100" t="s">
        <v>2083</v>
      </c>
      <c r="L10" s="101">
        <v>12920</v>
      </c>
      <c r="M10" s="102" t="s">
        <v>2369</v>
      </c>
      <c r="N10" s="103" t="s">
        <v>2370</v>
      </c>
      <c r="O10" s="104"/>
      <c r="P10" s="104" t="s">
        <v>84</v>
      </c>
      <c r="Q10" s="104"/>
      <c r="R10" s="104"/>
      <c r="S10" s="105" t="e">
        <f>VLOOKUP(B10,#REF!,23,0)</f>
        <v>#REF!</v>
      </c>
      <c r="T10" s="105" t="e">
        <f>VLOOKUP(B10,#REF!,13,0)</f>
        <v>#REF!</v>
      </c>
      <c r="U10" s="106"/>
      <c r="V10" s="105"/>
      <c r="W10" s="104" t="s">
        <v>2302</v>
      </c>
      <c r="X10" s="104" t="s">
        <v>2303</v>
      </c>
      <c r="Y10" s="104" t="str">
        <f>VLOOKUP(B10,'[1]Status Penjaminan'!$B$2:$E$95,3,0)</f>
        <v>Tidak Aktif</v>
      </c>
      <c r="Z10" s="104" t="s">
        <v>2304</v>
      </c>
      <c r="AA10" s="107" t="s">
        <v>2371</v>
      </c>
      <c r="AB10" s="108" t="s">
        <v>2372</v>
      </c>
      <c r="AC10" s="107" t="s">
        <v>2373</v>
      </c>
    </row>
    <row r="11" spans="1:29" s="107" customFormat="1" ht="45" x14ac:dyDescent="0.2">
      <c r="A11" s="93">
        <f t="shared" si="1"/>
        <v>10</v>
      </c>
      <c r="B11" s="94" t="s">
        <v>2374</v>
      </c>
      <c r="C11" s="87" t="s">
        <v>2375</v>
      </c>
      <c r="D11" s="95" t="s">
        <v>2376</v>
      </c>
      <c r="E11" s="96" t="s">
        <v>2374</v>
      </c>
      <c r="F11" s="94" t="s">
        <v>76</v>
      </c>
      <c r="G11" s="97" t="s">
        <v>2377</v>
      </c>
      <c r="H11" s="97" t="str">
        <f t="shared" si="0"/>
        <v>Gedung Setiabudi Atrium Lt. 5 Suite 502a-503, Jl. HR Rasuna Said Kav. 62, Jakarta, 12920, Telp. 5206678, Fax. 5210325</v>
      </c>
      <c r="I11" s="98" t="s">
        <v>2378</v>
      </c>
      <c r="J11" s="99" t="s">
        <v>2379</v>
      </c>
      <c r="K11" s="100" t="s">
        <v>2083</v>
      </c>
      <c r="L11" s="101">
        <v>12920</v>
      </c>
      <c r="M11" s="102" t="s">
        <v>2380</v>
      </c>
      <c r="N11" s="103" t="s">
        <v>2381</v>
      </c>
      <c r="O11" s="104" t="s">
        <v>77</v>
      </c>
      <c r="P11" s="104"/>
      <c r="Q11" s="104"/>
      <c r="R11" s="104">
        <v>60</v>
      </c>
      <c r="S11" s="105" t="e">
        <f>VLOOKUP(B11,#REF!,23,0)</f>
        <v>#REF!</v>
      </c>
      <c r="T11" s="105" t="e">
        <f>VLOOKUP(B11,#REF!,13,0)</f>
        <v>#REF!</v>
      </c>
      <c r="U11" s="106"/>
      <c r="V11" s="105"/>
      <c r="W11" s="104" t="s">
        <v>2302</v>
      </c>
      <c r="X11" s="104" t="s">
        <v>2303</v>
      </c>
      <c r="Y11" s="104" t="e">
        <f>VLOOKUP(B11,'[1]Status Penjaminan'!$B$2:$E$95,3,0)</f>
        <v>#N/A</v>
      </c>
      <c r="Z11" s="104" t="s">
        <v>2304</v>
      </c>
    </row>
    <row r="12" spans="1:29" s="107" customFormat="1" ht="45" x14ac:dyDescent="0.2">
      <c r="A12" s="93">
        <f t="shared" si="1"/>
        <v>11</v>
      </c>
      <c r="B12" s="94" t="s">
        <v>2382</v>
      </c>
      <c r="C12" s="87" t="s">
        <v>2383</v>
      </c>
      <c r="D12" s="95" t="s">
        <v>2384</v>
      </c>
      <c r="E12" s="96" t="s">
        <v>2382</v>
      </c>
      <c r="F12" s="94" t="s">
        <v>76</v>
      </c>
      <c r="G12" s="97" t="s">
        <v>2385</v>
      </c>
      <c r="H12" s="97" t="str">
        <f t="shared" si="0"/>
        <v>Gedung Bursa Efek Indonesia, Tower I, Lt. 16, Jl. Jend. Sudirman Kav. 52-53, Jakarta, 12190, Telp. (021)29967666, 29967600, Fax   (021) 51252966</v>
      </c>
      <c r="I12" s="98" t="s">
        <v>2386</v>
      </c>
      <c r="J12" s="99" t="s">
        <v>2387</v>
      </c>
      <c r="K12" s="100" t="s">
        <v>2083</v>
      </c>
      <c r="L12" s="101">
        <v>12190</v>
      </c>
      <c r="M12" s="102" t="s">
        <v>2388</v>
      </c>
      <c r="N12" s="103" t="s">
        <v>2389</v>
      </c>
      <c r="O12" s="104" t="s">
        <v>77</v>
      </c>
      <c r="P12" s="104"/>
      <c r="Q12" s="104"/>
      <c r="R12" s="104"/>
      <c r="S12" s="105" t="e">
        <f>VLOOKUP(B12,#REF!,23,0)</f>
        <v>#REF!</v>
      </c>
      <c r="T12" s="105" t="e">
        <f>VLOOKUP(B12,#REF!,13,0)</f>
        <v>#REF!</v>
      </c>
      <c r="U12" s="106"/>
      <c r="V12" s="105"/>
      <c r="W12" s="104" t="s">
        <v>2302</v>
      </c>
      <c r="X12" s="104" t="s">
        <v>2303</v>
      </c>
      <c r="Y12" s="104" t="e">
        <f>VLOOKUP(B12,'[1]Status Penjaminan'!$B$2:$E$95,3,0)</f>
        <v>#N/A</v>
      </c>
      <c r="Z12" s="104" t="s">
        <v>2304</v>
      </c>
    </row>
    <row r="13" spans="1:29" s="107" customFormat="1" ht="45" x14ac:dyDescent="0.2">
      <c r="A13" s="93">
        <f t="shared" si="1"/>
        <v>12</v>
      </c>
      <c r="B13" s="94" t="s">
        <v>2390</v>
      </c>
      <c r="C13" s="87" t="s">
        <v>85</v>
      </c>
      <c r="D13" s="95" t="s">
        <v>2391</v>
      </c>
      <c r="E13" s="96" t="s">
        <v>2390</v>
      </c>
      <c r="F13" s="94" t="s">
        <v>76</v>
      </c>
      <c r="G13" s="97" t="s">
        <v>2392</v>
      </c>
      <c r="H13" s="97" t="str">
        <f t="shared" si="0"/>
        <v>Sudirman Plaza Indofood Tower. Lt. 16, Jl Jendral Sudirman Kav. 76 - 78, Jakarta, 12910, Telp. 25543946, Fax. 5795831</v>
      </c>
      <c r="I13" s="98" t="s">
        <v>2393</v>
      </c>
      <c r="J13" s="99" t="s">
        <v>2394</v>
      </c>
      <c r="K13" s="100" t="s">
        <v>2083</v>
      </c>
      <c r="L13" s="101">
        <v>12910</v>
      </c>
      <c r="M13" s="102" t="s">
        <v>2395</v>
      </c>
      <c r="N13" s="103" t="s">
        <v>2396</v>
      </c>
      <c r="O13" s="104" t="s">
        <v>77</v>
      </c>
      <c r="P13" s="104" t="s">
        <v>84</v>
      </c>
      <c r="Q13" s="104"/>
      <c r="R13" s="104"/>
      <c r="S13" s="105" t="e">
        <f>VLOOKUP(B13,#REF!,23,0)</f>
        <v>#REF!</v>
      </c>
      <c r="T13" s="105" t="e">
        <f>VLOOKUP(B13,#REF!,13,0)</f>
        <v>#REF!</v>
      </c>
      <c r="U13" s="106"/>
      <c r="V13" s="105"/>
      <c r="W13" s="104" t="s">
        <v>2302</v>
      </c>
      <c r="X13" s="104" t="s">
        <v>2303</v>
      </c>
      <c r="Y13" s="104" t="str">
        <f>VLOOKUP(B13,'[1]Status Penjaminan'!$B$2:$E$95,3,0)</f>
        <v>Aktif</v>
      </c>
      <c r="Z13" s="104" t="s">
        <v>2304</v>
      </c>
    </row>
    <row r="14" spans="1:29" s="107" customFormat="1" ht="45" x14ac:dyDescent="0.2">
      <c r="A14" s="93">
        <f t="shared" si="1"/>
        <v>13</v>
      </c>
      <c r="B14" s="94" t="s">
        <v>2397</v>
      </c>
      <c r="C14" s="87" t="s">
        <v>2398</v>
      </c>
      <c r="D14" s="95" t="s">
        <v>2399</v>
      </c>
      <c r="E14" s="96" t="s">
        <v>2397</v>
      </c>
      <c r="F14" s="94" t="s">
        <v>76</v>
      </c>
      <c r="G14" s="97" t="s">
        <v>2400</v>
      </c>
      <c r="H14" s="97" t="str">
        <f t="shared" si="0"/>
        <v>Menara BCA Lt. 35, Grand Indonesia, Jl. M.H. Thamrin No. 1, Jakarta , 10310, Telp. 23586586, 23586235, 23584910, Fax. 23587587, 23586860</v>
      </c>
      <c r="I14" s="98" t="s">
        <v>2401</v>
      </c>
      <c r="J14" s="99" t="s">
        <v>2402</v>
      </c>
      <c r="K14" s="100" t="s">
        <v>400</v>
      </c>
      <c r="L14" s="101">
        <v>10310</v>
      </c>
      <c r="M14" s="102" t="s">
        <v>2403</v>
      </c>
      <c r="N14" s="103" t="s">
        <v>2404</v>
      </c>
      <c r="O14" s="104" t="s">
        <v>77</v>
      </c>
      <c r="P14" s="104" t="s">
        <v>84</v>
      </c>
      <c r="Q14" s="104"/>
      <c r="R14" s="104"/>
      <c r="S14" s="105" t="e">
        <f>VLOOKUP(B14,#REF!,23,0)</f>
        <v>#REF!</v>
      </c>
      <c r="T14" s="105" t="e">
        <f>VLOOKUP(B14,#REF!,13,0)</f>
        <v>#REF!</v>
      </c>
      <c r="U14" s="106"/>
      <c r="V14" s="105"/>
      <c r="W14" s="104" t="s">
        <v>2302</v>
      </c>
      <c r="X14" s="104" t="s">
        <v>2303</v>
      </c>
      <c r="Y14" s="104" t="str">
        <f>VLOOKUP(B14,'[1]Status Penjaminan'!$B$2:$E$95,3,0)</f>
        <v>Aktif</v>
      </c>
      <c r="Z14" s="104" t="s">
        <v>2304</v>
      </c>
      <c r="AA14" s="107" t="s">
        <v>2405</v>
      </c>
      <c r="AB14" s="110" t="s">
        <v>2406</v>
      </c>
      <c r="AC14" s="107" t="s">
        <v>2407</v>
      </c>
    </row>
    <row r="15" spans="1:29" s="107" customFormat="1" ht="45" x14ac:dyDescent="0.2">
      <c r="A15" s="93">
        <f t="shared" si="1"/>
        <v>14</v>
      </c>
      <c r="B15" s="94" t="s">
        <v>2408</v>
      </c>
      <c r="C15" s="87" t="s">
        <v>86</v>
      </c>
      <c r="D15" s="95" t="s">
        <v>2409</v>
      </c>
      <c r="E15" s="96" t="s">
        <v>2408</v>
      </c>
      <c r="F15" s="94" t="s">
        <v>76</v>
      </c>
      <c r="G15" s="97" t="s">
        <v>2410</v>
      </c>
      <c r="H15" s="97" t="str">
        <f t="shared" si="0"/>
        <v>Plaza Bapindo - Mandiri Tower  Lt. 19, Jl. Jend Sudirman Kav. 54-55, Jakarta, 12190, Telp. 5266628-68, Fax. 5277259, 5266629</v>
      </c>
      <c r="I15" s="98" t="s">
        <v>2411</v>
      </c>
      <c r="J15" s="99" t="s">
        <v>2412</v>
      </c>
      <c r="K15" s="100" t="s">
        <v>2083</v>
      </c>
      <c r="L15" s="101">
        <v>12190</v>
      </c>
      <c r="M15" s="102" t="s">
        <v>2413</v>
      </c>
      <c r="N15" s="103" t="s">
        <v>2414</v>
      </c>
      <c r="O15" s="104" t="s">
        <v>77</v>
      </c>
      <c r="P15" s="104" t="s">
        <v>84</v>
      </c>
      <c r="Q15" s="104"/>
      <c r="R15" s="104">
        <v>55</v>
      </c>
      <c r="S15" s="105" t="e">
        <f>VLOOKUP(B15,#REF!,23,0)</f>
        <v>#REF!</v>
      </c>
      <c r="T15" s="105" t="e">
        <f>VLOOKUP(B15,#REF!,13,0)</f>
        <v>#REF!</v>
      </c>
      <c r="U15" s="106"/>
      <c r="V15" s="105"/>
      <c r="W15" s="104" t="s">
        <v>2302</v>
      </c>
      <c r="X15" s="104" t="s">
        <v>2303</v>
      </c>
      <c r="Y15" s="104" t="str">
        <f>VLOOKUP(B15,'[1]Status Penjaminan'!$B$2:$E$95,3,0)</f>
        <v>Tidak Aktif</v>
      </c>
      <c r="Z15" s="104" t="s">
        <v>2304</v>
      </c>
    </row>
    <row r="16" spans="1:29" s="107" customFormat="1" ht="90" x14ac:dyDescent="0.2">
      <c r="A16" s="93">
        <f t="shared" si="1"/>
        <v>15</v>
      </c>
      <c r="B16" s="94" t="s">
        <v>2415</v>
      </c>
      <c r="C16" s="87" t="s">
        <v>87</v>
      </c>
      <c r="D16" s="95" t="s">
        <v>2416</v>
      </c>
      <c r="E16" s="96" t="s">
        <v>2415</v>
      </c>
      <c r="F16" s="94" t="s">
        <v>76</v>
      </c>
      <c r="G16" s="97" t="str">
        <f>H16&amp;", "&amp;I16&amp;", "&amp;J16&amp;", "&amp;K16&amp;", "&amp;L16&amp;", "&amp;M16</f>
        <v>Indonesia Stock Exchange Building Tower II, 26th Floor, Jl. Jend Sudirman Kav. 52-53, Jakarta, 12190, Telp. (021) 5150203, Fax. (021) 5150241, Indonesia Stock Exchange Building Tower II, 26th Floor, Jl. Jend Sudirman Kav. 52-53, Jakarta, 12190, Telp. (021) 5150203</v>
      </c>
      <c r="H16" s="97" t="str">
        <f t="shared" si="0"/>
        <v>Indonesia Stock Exchange Building Tower II, 26th Floor, Jl. Jend Sudirman Kav. 52-53, Jakarta, 12190, Telp. (021) 5150203, Fax. (021) 5150241</v>
      </c>
      <c r="I16" s="98" t="s">
        <v>2417</v>
      </c>
      <c r="J16" s="99" t="s">
        <v>2418</v>
      </c>
      <c r="K16" s="100" t="s">
        <v>2083</v>
      </c>
      <c r="L16" s="101">
        <v>12190</v>
      </c>
      <c r="M16" s="102" t="s">
        <v>2419</v>
      </c>
      <c r="N16" s="103" t="s">
        <v>2420</v>
      </c>
      <c r="O16" s="104" t="s">
        <v>77</v>
      </c>
      <c r="P16" s="104" t="s">
        <v>84</v>
      </c>
      <c r="Q16" s="104"/>
      <c r="R16" s="104"/>
      <c r="S16" s="105" t="e">
        <f>VLOOKUP(B16,#REF!,23,0)</f>
        <v>#REF!</v>
      </c>
      <c r="T16" s="105" t="e">
        <f>VLOOKUP(B16,#REF!,13,0)</f>
        <v>#REF!</v>
      </c>
      <c r="U16" s="106"/>
      <c r="V16" s="105"/>
      <c r="W16" s="104" t="s">
        <v>2302</v>
      </c>
      <c r="X16" s="104" t="s">
        <v>2303</v>
      </c>
      <c r="Y16" s="104" t="str">
        <f>VLOOKUP(B16,'[1]Status Penjaminan'!$B$2:$E$95,3,0)</f>
        <v>Aktif</v>
      </c>
      <c r="Z16" s="104" t="s">
        <v>2304</v>
      </c>
      <c r="AA16" s="107" t="s">
        <v>2421</v>
      </c>
      <c r="AB16" s="110" t="s">
        <v>2422</v>
      </c>
      <c r="AC16" s="107" t="s">
        <v>2423</v>
      </c>
    </row>
    <row r="17" spans="1:29" s="107" customFormat="1" ht="45" x14ac:dyDescent="0.2">
      <c r="A17" s="93">
        <f t="shared" si="1"/>
        <v>16</v>
      </c>
      <c r="B17" s="94" t="s">
        <v>2424</v>
      </c>
      <c r="C17" s="87" t="s">
        <v>88</v>
      </c>
      <c r="D17" s="95" t="s">
        <v>2425</v>
      </c>
      <c r="E17" s="96" t="s">
        <v>2424</v>
      </c>
      <c r="F17" s="94" t="s">
        <v>76</v>
      </c>
      <c r="G17" s="97" t="s">
        <v>2426</v>
      </c>
      <c r="H17" s="97" t="str">
        <f t="shared" si="0"/>
        <v>Wisma Bumiputera Lt. 17, Jl. Jend Sudirman Kav. 75, Jakarta, 12190, Telp. 52960155, 52960150, Fax. 52960148</v>
      </c>
      <c r="I17" s="98" t="s">
        <v>2427</v>
      </c>
      <c r="J17" s="99" t="s">
        <v>2428</v>
      </c>
      <c r="K17" s="100" t="s">
        <v>2083</v>
      </c>
      <c r="L17" s="101">
        <v>12190</v>
      </c>
      <c r="M17" s="102" t="s">
        <v>2429</v>
      </c>
      <c r="N17" s="103" t="s">
        <v>2430</v>
      </c>
      <c r="O17" s="104" t="s">
        <v>77</v>
      </c>
      <c r="P17" s="104" t="s">
        <v>84</v>
      </c>
      <c r="Q17" s="104" t="s">
        <v>2281</v>
      </c>
      <c r="R17" s="104"/>
      <c r="S17" s="105" t="e">
        <f>VLOOKUP(B17,#REF!,23,0)</f>
        <v>#REF!</v>
      </c>
      <c r="T17" s="105" t="e">
        <f>VLOOKUP(B17,#REF!,13,0)</f>
        <v>#REF!</v>
      </c>
      <c r="U17" s="106"/>
      <c r="V17" s="105"/>
      <c r="W17" s="104" t="s">
        <v>2313</v>
      </c>
      <c r="X17" s="104" t="s">
        <v>2303</v>
      </c>
      <c r="Y17" s="104" t="str">
        <f>VLOOKUP(B17,'[1]Status Penjaminan'!$B$2:$E$95,3,0)</f>
        <v>Aktif</v>
      </c>
      <c r="Z17" s="104" t="s">
        <v>2304</v>
      </c>
    </row>
    <row r="18" spans="1:29" s="107" customFormat="1" ht="45" x14ac:dyDescent="0.2">
      <c r="A18" s="93">
        <f t="shared" si="1"/>
        <v>17</v>
      </c>
      <c r="B18" s="94" t="s">
        <v>2431</v>
      </c>
      <c r="C18" s="87" t="s">
        <v>716</v>
      </c>
      <c r="D18" s="95" t="s">
        <v>2432</v>
      </c>
      <c r="E18" s="96" t="s">
        <v>2431</v>
      </c>
      <c r="F18" s="94" t="s">
        <v>76</v>
      </c>
      <c r="G18" s="97" t="s">
        <v>2433</v>
      </c>
      <c r="H18" s="97" t="str">
        <f t="shared" si="0"/>
        <v>Gedung Bursa Efek Indonesia Menara II, Lantai 20, Jl. Jend. Sudirman Kav. 52-53, Jakarta, 12190, Telp. 5151330, Fax. 5151335</v>
      </c>
      <c r="I18" s="98" t="s">
        <v>2434</v>
      </c>
      <c r="J18" s="99" t="s">
        <v>2387</v>
      </c>
      <c r="K18" s="100" t="s">
        <v>2083</v>
      </c>
      <c r="L18" s="101">
        <v>12190</v>
      </c>
      <c r="M18" s="102" t="s">
        <v>2435</v>
      </c>
      <c r="N18" s="103" t="s">
        <v>2436</v>
      </c>
      <c r="O18" s="104" t="s">
        <v>77</v>
      </c>
      <c r="P18" s="104" t="s">
        <v>84</v>
      </c>
      <c r="Q18" s="104"/>
      <c r="R18" s="104"/>
      <c r="S18" s="105" t="e">
        <f>VLOOKUP(B18,#REF!,23,0)</f>
        <v>#REF!</v>
      </c>
      <c r="T18" s="105" t="e">
        <f>VLOOKUP(B18,#REF!,13,0)</f>
        <v>#REF!</v>
      </c>
      <c r="U18" s="106"/>
      <c r="V18" s="105"/>
      <c r="W18" s="104" t="s">
        <v>2302</v>
      </c>
      <c r="X18" s="104" t="s">
        <v>2303</v>
      </c>
      <c r="Y18" s="104" t="str">
        <f>VLOOKUP(B18,'[1]Status Penjaminan'!$B$2:$E$95,3,0)</f>
        <v>Aktif</v>
      </c>
      <c r="Z18" s="104" t="s">
        <v>2304</v>
      </c>
    </row>
    <row r="19" spans="1:29" s="107" customFormat="1" ht="45" x14ac:dyDescent="0.2">
      <c r="A19" s="93">
        <f t="shared" si="1"/>
        <v>18</v>
      </c>
      <c r="B19" s="94" t="s">
        <v>2437</v>
      </c>
      <c r="C19" s="87" t="s">
        <v>2438</v>
      </c>
      <c r="D19" s="95" t="s">
        <v>2439</v>
      </c>
      <c r="E19" s="96" t="s">
        <v>2437</v>
      </c>
      <c r="F19" s="94" t="s">
        <v>76</v>
      </c>
      <c r="G19" s="97" t="s">
        <v>2440</v>
      </c>
      <c r="H19" s="97" t="str">
        <f t="shared" si="0"/>
        <v>Plaza Asia Office Park 2, Jl Jenderal Sudirman Kav 59, Jakarta Selatan, 12190, Telp. (021) 25574800, Fax. (021) 25574842</v>
      </c>
      <c r="I19" s="98" t="s">
        <v>2441</v>
      </c>
      <c r="J19" s="99" t="s">
        <v>2442</v>
      </c>
      <c r="K19" s="100" t="s">
        <v>139</v>
      </c>
      <c r="L19" s="101">
        <v>12190</v>
      </c>
      <c r="M19" s="102" t="s">
        <v>2443</v>
      </c>
      <c r="N19" s="103" t="s">
        <v>2444</v>
      </c>
      <c r="O19" s="104"/>
      <c r="P19" s="104" t="s">
        <v>84</v>
      </c>
      <c r="Q19" s="104"/>
      <c r="R19" s="104"/>
      <c r="S19" s="105" t="e">
        <f>VLOOKUP(B19,#REF!,23,0)</f>
        <v>#REF!</v>
      </c>
      <c r="T19" s="105" t="e">
        <f>VLOOKUP(B19,#REF!,13,0)</f>
        <v>#REF!</v>
      </c>
      <c r="U19" s="106"/>
      <c r="V19" s="105"/>
      <c r="W19" s="104" t="s">
        <v>2302</v>
      </c>
      <c r="X19" s="104" t="s">
        <v>2303</v>
      </c>
      <c r="Y19" s="104" t="str">
        <f>VLOOKUP(B19,'[1]Status Penjaminan'!$B$2:$E$95,3,0)</f>
        <v>Aktif</v>
      </c>
      <c r="Z19" s="104" t="s">
        <v>2304</v>
      </c>
    </row>
    <row r="20" spans="1:29" s="107" customFormat="1" ht="30" x14ac:dyDescent="0.2">
      <c r="A20" s="93">
        <f t="shared" si="1"/>
        <v>19</v>
      </c>
      <c r="B20" s="94" t="s">
        <v>2445</v>
      </c>
      <c r="C20" s="87" t="s">
        <v>2446</v>
      </c>
      <c r="D20" s="95" t="s">
        <v>2447</v>
      </c>
      <c r="E20" s="96" t="s">
        <v>2445</v>
      </c>
      <c r="F20" s="94" t="s">
        <v>76</v>
      </c>
      <c r="G20" s="97" t="s">
        <v>2448</v>
      </c>
      <c r="H20" s="97" t="str">
        <f t="shared" si="0"/>
        <v>Citibank Tower  Lt. 6, Jl. Jend. Sudirman Kav. 54-55, Jakarta, 12190, Telp. 52908545, Fax. 52908540</v>
      </c>
      <c r="I20" s="98" t="s">
        <v>2449</v>
      </c>
      <c r="J20" s="99" t="s">
        <v>2450</v>
      </c>
      <c r="K20" s="100" t="s">
        <v>2083</v>
      </c>
      <c r="L20" s="101">
        <v>12190</v>
      </c>
      <c r="M20" s="102" t="s">
        <v>2451</v>
      </c>
      <c r="N20" s="103" t="s">
        <v>2452</v>
      </c>
      <c r="O20" s="104" t="s">
        <v>77</v>
      </c>
      <c r="P20" s="104" t="s">
        <v>84</v>
      </c>
      <c r="Q20" s="104"/>
      <c r="R20" s="104">
        <v>100</v>
      </c>
      <c r="S20" s="105" t="e">
        <f>VLOOKUP(B20,#REF!,23,0)</f>
        <v>#REF!</v>
      </c>
      <c r="T20" s="105" t="e">
        <f>VLOOKUP(B20,#REF!,13,0)</f>
        <v>#REF!</v>
      </c>
      <c r="U20" s="106"/>
      <c r="V20" s="105"/>
      <c r="W20" s="104" t="s">
        <v>2302</v>
      </c>
      <c r="X20" s="104" t="s">
        <v>2303</v>
      </c>
      <c r="Y20" s="104" t="str">
        <f>VLOOKUP(B20,'[1]Status Penjaminan'!$B$2:$E$95,3,0)</f>
        <v>Tidak Aktif</v>
      </c>
      <c r="Z20" s="104" t="s">
        <v>2304</v>
      </c>
    </row>
    <row r="21" spans="1:29" s="107" customFormat="1" ht="45" x14ac:dyDescent="0.2">
      <c r="A21" s="93">
        <f t="shared" si="1"/>
        <v>20</v>
      </c>
      <c r="B21" s="94" t="s">
        <v>2453</v>
      </c>
      <c r="C21" s="87" t="s">
        <v>2454</v>
      </c>
      <c r="D21" s="95" t="s">
        <v>2455</v>
      </c>
      <c r="E21" s="96" t="s">
        <v>2453</v>
      </c>
      <c r="F21" s="94" t="s">
        <v>76</v>
      </c>
      <c r="G21" s="97" t="s">
        <v>2456</v>
      </c>
      <c r="H21" s="97" t="str">
        <f t="shared" si="0"/>
        <v>Wisma GKBI Lt.9 Suite 901, Jl. Jend Sudirman No. 28, Jakarta, 10210, Telp. (021) 25548888, Fax. ( 021) 5746922</v>
      </c>
      <c r="I21" s="98" t="s">
        <v>2457</v>
      </c>
      <c r="J21" s="99" t="s">
        <v>2458</v>
      </c>
      <c r="K21" s="100" t="s">
        <v>2083</v>
      </c>
      <c r="L21" s="101">
        <v>10210</v>
      </c>
      <c r="M21" s="102" t="s">
        <v>2459</v>
      </c>
      <c r="N21" s="103" t="s">
        <v>2460</v>
      </c>
      <c r="O21" s="104" t="s">
        <v>77</v>
      </c>
      <c r="P21" s="104" t="s">
        <v>84</v>
      </c>
      <c r="Q21" s="104"/>
      <c r="R21" s="104"/>
      <c r="S21" s="105" t="e">
        <f>VLOOKUP(B21,#REF!,23,0)</f>
        <v>#REF!</v>
      </c>
      <c r="T21" s="105" t="e">
        <f>VLOOKUP(B21,#REF!,13,0)</f>
        <v>#REF!</v>
      </c>
      <c r="U21" s="106"/>
      <c r="V21" s="105"/>
      <c r="W21" s="104" t="s">
        <v>2302</v>
      </c>
      <c r="X21" s="104" t="s">
        <v>2303</v>
      </c>
      <c r="Y21" s="104" t="str">
        <f>VLOOKUP(B21,'[1]Status Penjaminan'!$B$2:$E$95,3,0)</f>
        <v>Tidak Aktif</v>
      </c>
      <c r="Z21" s="104" t="s">
        <v>2304</v>
      </c>
    </row>
    <row r="22" spans="1:29" s="107" customFormat="1" ht="45" x14ac:dyDescent="0.2">
      <c r="A22" s="93">
        <f t="shared" si="1"/>
        <v>21</v>
      </c>
      <c r="B22" s="94" t="s">
        <v>2461</v>
      </c>
      <c r="C22" s="87" t="s">
        <v>2462</v>
      </c>
      <c r="D22" s="95" t="s">
        <v>2463</v>
      </c>
      <c r="E22" s="96" t="s">
        <v>2461</v>
      </c>
      <c r="F22" s="94" t="s">
        <v>76</v>
      </c>
      <c r="G22" s="97" t="s">
        <v>2464</v>
      </c>
      <c r="H22" s="97" t="str">
        <f t="shared" si="0"/>
        <v>Sampoerna Strategic Square, South Tower, Lt. 23, Jl. Jend Sudirman Kav. 45 - 46, Jakarta, 12930, Telp. 25537900, Fax. 25537999</v>
      </c>
      <c r="I22" s="98" t="s">
        <v>2465</v>
      </c>
      <c r="J22" s="99" t="s">
        <v>2466</v>
      </c>
      <c r="K22" s="100" t="s">
        <v>2083</v>
      </c>
      <c r="L22" s="101">
        <v>12930</v>
      </c>
      <c r="M22" s="102" t="s">
        <v>2467</v>
      </c>
      <c r="N22" s="103" t="s">
        <v>2468</v>
      </c>
      <c r="O22" s="104"/>
      <c r="P22" s="104" t="s">
        <v>84</v>
      </c>
      <c r="Q22" s="104"/>
      <c r="R22" s="104"/>
      <c r="S22" s="105" t="e">
        <f>VLOOKUP(B22,#REF!,23,0)</f>
        <v>#REF!</v>
      </c>
      <c r="T22" s="105" t="e">
        <f>VLOOKUP(B22,#REF!,13,0)</f>
        <v>#REF!</v>
      </c>
      <c r="U22" s="106"/>
      <c r="V22" s="105"/>
      <c r="W22" s="104" t="s">
        <v>2302</v>
      </c>
      <c r="X22" s="104" t="s">
        <v>2303</v>
      </c>
      <c r="Y22" s="104" t="str">
        <f>VLOOKUP(B22,'[1]Status Penjaminan'!$B$2:$E$95,3,0)</f>
        <v>Tidak Aktif</v>
      </c>
      <c r="Z22" s="104" t="s">
        <v>2304</v>
      </c>
    </row>
    <row r="23" spans="1:29" s="111" customFormat="1" ht="45" x14ac:dyDescent="0.2">
      <c r="A23" s="93">
        <f t="shared" si="1"/>
        <v>22</v>
      </c>
      <c r="B23" s="94" t="s">
        <v>2469</v>
      </c>
      <c r="C23" s="87" t="s">
        <v>89</v>
      </c>
      <c r="D23" s="95" t="s">
        <v>2470</v>
      </c>
      <c r="E23" s="96" t="s">
        <v>2469</v>
      </c>
      <c r="F23" s="94" t="s">
        <v>76</v>
      </c>
      <c r="G23" s="97" t="s">
        <v>2471</v>
      </c>
      <c r="H23" s="97" t="str">
        <f t="shared" si="0"/>
        <v>Gedung Danareksa, Jl. Medan Merdeka  Selatan No. 14, Jakarta, 10110, Telp. 3509777, 3509888, Fax. 3500989</v>
      </c>
      <c r="I23" s="98" t="s">
        <v>2472</v>
      </c>
      <c r="J23" s="99" t="s">
        <v>2473</v>
      </c>
      <c r="K23" s="100" t="s">
        <v>2083</v>
      </c>
      <c r="L23" s="109">
        <v>10110</v>
      </c>
      <c r="M23" s="102" t="s">
        <v>2474</v>
      </c>
      <c r="N23" s="103" t="s">
        <v>2475</v>
      </c>
      <c r="O23" s="104" t="s">
        <v>77</v>
      </c>
      <c r="P23" s="104" t="s">
        <v>84</v>
      </c>
      <c r="Q23" s="104"/>
      <c r="R23" s="104"/>
      <c r="S23" s="105" t="e">
        <f>VLOOKUP(B23,#REF!,23,0)</f>
        <v>#REF!</v>
      </c>
      <c r="T23" s="105" t="e">
        <f>VLOOKUP(B23,#REF!,13,0)</f>
        <v>#REF!</v>
      </c>
      <c r="U23" s="106"/>
      <c r="V23" s="105"/>
      <c r="W23" s="104" t="s">
        <v>2302</v>
      </c>
      <c r="X23" s="104" t="s">
        <v>2303</v>
      </c>
      <c r="Y23" s="104" t="str">
        <f>VLOOKUP(B23,'[1]Status Penjaminan'!$B$2:$E$95,3,0)</f>
        <v>Aktif</v>
      </c>
      <c r="Z23" s="104" t="s">
        <v>2304</v>
      </c>
    </row>
    <row r="24" spans="1:29" s="107" customFormat="1" ht="30" x14ac:dyDescent="0.2">
      <c r="A24" s="93">
        <f t="shared" si="1"/>
        <v>23</v>
      </c>
      <c r="B24" s="94" t="s">
        <v>2476</v>
      </c>
      <c r="C24" s="87" t="s">
        <v>90</v>
      </c>
      <c r="D24" s="95" t="s">
        <v>2477</v>
      </c>
      <c r="E24" s="96" t="s">
        <v>2476</v>
      </c>
      <c r="F24" s="94" t="s">
        <v>76</v>
      </c>
      <c r="G24" s="97" t="s">
        <v>2478</v>
      </c>
      <c r="H24" s="97" t="str">
        <f t="shared" si="0"/>
        <v>, Jl. Tanah Abang III No. 6, Jakarta, 10160, Telp.  2312345, Fax.  2314880</v>
      </c>
      <c r="I24" s="98"/>
      <c r="J24" s="99" t="s">
        <v>2479</v>
      </c>
      <c r="K24" s="100" t="s">
        <v>2083</v>
      </c>
      <c r="L24" s="101">
        <v>10160</v>
      </c>
      <c r="M24" s="102" t="s">
        <v>2480</v>
      </c>
      <c r="N24" s="103" t="s">
        <v>2481</v>
      </c>
      <c r="O24" s="104" t="s">
        <v>77</v>
      </c>
      <c r="P24" s="104" t="s">
        <v>84</v>
      </c>
      <c r="Q24" s="104"/>
      <c r="R24" s="104"/>
      <c r="S24" s="105" t="e">
        <f>VLOOKUP(B24,#REF!,23,0)</f>
        <v>#REF!</v>
      </c>
      <c r="T24" s="105" t="e">
        <f>VLOOKUP(B24,#REF!,13,0)</f>
        <v>#REF!</v>
      </c>
      <c r="U24" s="106"/>
      <c r="V24" s="105"/>
      <c r="W24" s="104" t="s">
        <v>2302</v>
      </c>
      <c r="X24" s="104" t="s">
        <v>2303</v>
      </c>
      <c r="Y24" s="104" t="str">
        <f>VLOOKUP(B24,'[1]Status Penjaminan'!$B$2:$E$95,3,0)</f>
        <v>Aktif</v>
      </c>
      <c r="Z24" s="104" t="s">
        <v>2304</v>
      </c>
      <c r="AA24" s="107" t="s">
        <v>2482</v>
      </c>
      <c r="AB24" s="110" t="s">
        <v>2347</v>
      </c>
      <c r="AC24" s="107" t="s">
        <v>2483</v>
      </c>
    </row>
    <row r="25" spans="1:29" s="107" customFormat="1" ht="45" x14ac:dyDescent="0.2">
      <c r="A25" s="93">
        <f t="shared" si="1"/>
        <v>24</v>
      </c>
      <c r="B25" s="94" t="s">
        <v>2484</v>
      </c>
      <c r="C25" s="87" t="s">
        <v>91</v>
      </c>
      <c r="D25" s="95" t="s">
        <v>2485</v>
      </c>
      <c r="E25" s="96" t="s">
        <v>2484</v>
      </c>
      <c r="F25" s="94" t="s">
        <v>76</v>
      </c>
      <c r="G25" s="97" t="s">
        <v>2486</v>
      </c>
      <c r="H25" s="97" t="str">
        <f t="shared" si="0"/>
        <v>Danatama Square, JL. Mega Kuningan Timur Blok C-6 / Kav. 12 Kawasan Mega Kuningan , Jakarta, 12950, Telp. 57974288, Fax: 5797489</v>
      </c>
      <c r="I25" s="98" t="s">
        <v>2487</v>
      </c>
      <c r="J25" s="99" t="s">
        <v>2488</v>
      </c>
      <c r="K25" s="100" t="s">
        <v>2083</v>
      </c>
      <c r="L25" s="101">
        <v>12950</v>
      </c>
      <c r="M25" s="102" t="s">
        <v>2489</v>
      </c>
      <c r="N25" s="103" t="s">
        <v>2490</v>
      </c>
      <c r="O25" s="104" t="s">
        <v>77</v>
      </c>
      <c r="P25" s="104" t="s">
        <v>84</v>
      </c>
      <c r="Q25" s="104" t="s">
        <v>2281</v>
      </c>
      <c r="R25" s="104"/>
      <c r="S25" s="105"/>
      <c r="T25" s="105"/>
      <c r="U25" s="106" t="e">
        <f>VLOOKUP(B25,#REF!,11,0)</f>
        <v>#REF!</v>
      </c>
      <c r="V25" s="106" t="e">
        <f>VLOOKUP(B25,#REF!,12,0)</f>
        <v>#REF!</v>
      </c>
      <c r="W25" s="104" t="s">
        <v>2313</v>
      </c>
      <c r="X25" s="104" t="s">
        <v>2303</v>
      </c>
      <c r="Y25" s="104" t="str">
        <f>VLOOKUP(B25,'[1]Status Penjaminan'!$B$2:$E$95,3,0)</f>
        <v>Aktif</v>
      </c>
      <c r="Z25" s="104" t="s">
        <v>2304</v>
      </c>
      <c r="AA25" s="107" t="s">
        <v>2491</v>
      </c>
      <c r="AB25" s="110" t="s">
        <v>2492</v>
      </c>
      <c r="AC25" s="107" t="s">
        <v>2493</v>
      </c>
    </row>
    <row r="26" spans="1:29" s="107" customFormat="1" ht="45" x14ac:dyDescent="0.2">
      <c r="A26" s="93">
        <f t="shared" si="1"/>
        <v>25</v>
      </c>
      <c r="B26" s="94" t="s">
        <v>2494</v>
      </c>
      <c r="C26" s="87" t="s">
        <v>2495</v>
      </c>
      <c r="D26" s="95" t="s">
        <v>2496</v>
      </c>
      <c r="E26" s="96" t="s">
        <v>2494</v>
      </c>
      <c r="F26" s="94" t="s">
        <v>76</v>
      </c>
      <c r="G26" s="97" t="s">
        <v>2497</v>
      </c>
      <c r="H26" s="97" t="str">
        <f t="shared" si="0"/>
        <v>Gedung Equity Tower, Lt. 9 Unit A &amp; E, SCBD Lot. 9, Jl. Jend. Sudirman Kav. 52-53,  Jakarta, 12190, Telp. 29911888, Fax. 29911999</v>
      </c>
      <c r="I26" s="98" t="s">
        <v>2498</v>
      </c>
      <c r="J26" s="112" t="s">
        <v>2387</v>
      </c>
      <c r="K26" s="113" t="s">
        <v>2499</v>
      </c>
      <c r="L26" s="105">
        <v>12190</v>
      </c>
      <c r="M26" s="102" t="s">
        <v>2500</v>
      </c>
      <c r="N26" s="103" t="s">
        <v>2501</v>
      </c>
      <c r="O26" s="104" t="s">
        <v>77</v>
      </c>
      <c r="P26" s="104" t="s">
        <v>84</v>
      </c>
      <c r="Q26" s="104"/>
      <c r="R26" s="104"/>
      <c r="S26" s="105" t="e">
        <f>VLOOKUP(B26,#REF!,23,0)</f>
        <v>#REF!</v>
      </c>
      <c r="T26" s="105" t="e">
        <f>VLOOKUP(B26,#REF!,13,0)</f>
        <v>#REF!</v>
      </c>
      <c r="U26" s="106"/>
      <c r="V26" s="105"/>
      <c r="W26" s="104" t="s">
        <v>2313</v>
      </c>
      <c r="X26" s="104" t="s">
        <v>2303</v>
      </c>
      <c r="Y26" s="104" t="str">
        <f>VLOOKUP(B26,'[1]Status Penjaminan'!$B$2:$E$95,3,0)</f>
        <v>Aktif</v>
      </c>
      <c r="Z26" s="104" t="s">
        <v>2304</v>
      </c>
      <c r="AA26" s="107" t="s">
        <v>2502</v>
      </c>
      <c r="AB26" s="110" t="s">
        <v>2503</v>
      </c>
      <c r="AC26" s="107" t="s">
        <v>2504</v>
      </c>
    </row>
    <row r="27" spans="1:29" s="107" customFormat="1" ht="45" x14ac:dyDescent="0.2">
      <c r="A27" s="93">
        <f t="shared" si="1"/>
        <v>26</v>
      </c>
      <c r="B27" s="94" t="s">
        <v>2505</v>
      </c>
      <c r="C27" s="87" t="s">
        <v>2506</v>
      </c>
      <c r="D27" s="95" t="s">
        <v>2507</v>
      </c>
      <c r="E27" s="96" t="s">
        <v>2505</v>
      </c>
      <c r="F27" s="94" t="s">
        <v>76</v>
      </c>
      <c r="G27" s="97" t="s">
        <v>2508</v>
      </c>
      <c r="H27" s="97" t="str">
        <f t="shared" si="0"/>
        <v>Plaza Permata, Top Floor , Jl. MH. Thamrin  Kav. 57, Jakarta, 10350, Telp.  39832668, Fax. 39832669</v>
      </c>
      <c r="I27" s="98" t="s">
        <v>2509</v>
      </c>
      <c r="J27" s="99" t="s">
        <v>2510</v>
      </c>
      <c r="K27" s="100" t="s">
        <v>2083</v>
      </c>
      <c r="L27" s="101">
        <v>10350</v>
      </c>
      <c r="M27" s="102" t="s">
        <v>2511</v>
      </c>
      <c r="N27" s="103" t="s">
        <v>2512</v>
      </c>
      <c r="O27" s="104" t="s">
        <v>77</v>
      </c>
      <c r="P27" s="104" t="s">
        <v>84</v>
      </c>
      <c r="Q27" s="104"/>
      <c r="R27" s="104">
        <v>120</v>
      </c>
      <c r="S27" s="105"/>
      <c r="T27" s="105"/>
      <c r="U27" s="106"/>
      <c r="V27" s="106"/>
      <c r="W27" s="104" t="s">
        <v>2302</v>
      </c>
      <c r="X27" s="104" t="s">
        <v>2303</v>
      </c>
      <c r="Y27" s="104" t="str">
        <f>VLOOKUP(B27,'[1]Status Penjaminan'!$B$2:$E$95,3,0)</f>
        <v>Aktif</v>
      </c>
      <c r="Z27" s="104" t="s">
        <v>2304</v>
      </c>
      <c r="AA27" s="107" t="s">
        <v>2513</v>
      </c>
      <c r="AB27" s="110" t="s">
        <v>2514</v>
      </c>
      <c r="AC27" s="107" t="s">
        <v>2515</v>
      </c>
    </row>
    <row r="28" spans="1:29" s="107" customFormat="1" ht="45" x14ac:dyDescent="0.2">
      <c r="A28" s="93">
        <f t="shared" si="1"/>
        <v>27</v>
      </c>
      <c r="B28" s="94" t="s">
        <v>2516</v>
      </c>
      <c r="C28" s="87" t="s">
        <v>2517</v>
      </c>
      <c r="D28" s="95" t="s">
        <v>2518</v>
      </c>
      <c r="E28" s="96" t="s">
        <v>2516</v>
      </c>
      <c r="F28" s="94" t="s">
        <v>76</v>
      </c>
      <c r="G28" s="97" t="s">
        <v>2519</v>
      </c>
      <c r="H28" s="97" t="str">
        <f t="shared" si="0"/>
        <v>Deutsche Bank Building Lt. 9, Jl. Imam Bonjol No. 80, Jakarta, 10310, Telp. 3189 545, Fax. 3189 076</v>
      </c>
      <c r="I28" s="98" t="s">
        <v>2520</v>
      </c>
      <c r="J28" s="99" t="s">
        <v>2521</v>
      </c>
      <c r="K28" s="100" t="s">
        <v>2083</v>
      </c>
      <c r="L28" s="101">
        <v>10310</v>
      </c>
      <c r="M28" s="102" t="s">
        <v>2522</v>
      </c>
      <c r="N28" s="103" t="s">
        <v>2523</v>
      </c>
      <c r="O28" s="104"/>
      <c r="P28" s="104" t="s">
        <v>84</v>
      </c>
      <c r="Q28" s="104"/>
      <c r="R28" s="104"/>
      <c r="S28" s="105" t="e">
        <f>VLOOKUP(B28,#REF!,23,0)</f>
        <v>#REF!</v>
      </c>
      <c r="T28" s="105" t="e">
        <f>VLOOKUP(B28,#REF!,13,0)</f>
        <v>#REF!</v>
      </c>
      <c r="U28" s="106"/>
      <c r="V28" s="105"/>
      <c r="W28" s="104" t="s">
        <v>2302</v>
      </c>
      <c r="X28" s="104" t="s">
        <v>2303</v>
      </c>
      <c r="Y28" s="104" t="str">
        <f>VLOOKUP(B28,'[1]Status Penjaminan'!$B$2:$E$95,3,0)</f>
        <v>Aktif</v>
      </c>
      <c r="Z28" s="104" t="s">
        <v>2304</v>
      </c>
    </row>
    <row r="29" spans="1:29" s="107" customFormat="1" ht="45" x14ac:dyDescent="0.2">
      <c r="A29" s="93">
        <f t="shared" si="1"/>
        <v>28</v>
      </c>
      <c r="B29" s="94" t="s">
        <v>2524</v>
      </c>
      <c r="C29" s="87" t="s">
        <v>2525</v>
      </c>
      <c r="D29" s="95" t="s">
        <v>2526</v>
      </c>
      <c r="E29" s="96" t="s">
        <v>2524</v>
      </c>
      <c r="F29" s="94" t="s">
        <v>76</v>
      </c>
      <c r="G29" s="97" t="s">
        <v>2527</v>
      </c>
      <c r="H29" s="97" t="str">
        <f t="shared" si="0"/>
        <v>Gd. Bursa Efek Jakarta Lt.15 Menara I Suite 1504, Jl. Jend Sudirman Kav . 52-53, Jakarta, 12190, Telp. 5151678-79, Fax. 5151226</v>
      </c>
      <c r="I29" s="98" t="s">
        <v>2528</v>
      </c>
      <c r="J29" s="99" t="s">
        <v>2529</v>
      </c>
      <c r="K29" s="100" t="s">
        <v>2083</v>
      </c>
      <c r="L29" s="101">
        <v>12190</v>
      </c>
      <c r="M29" s="102" t="s">
        <v>2530</v>
      </c>
      <c r="N29" s="103" t="s">
        <v>2531</v>
      </c>
      <c r="O29" s="104" t="s">
        <v>77</v>
      </c>
      <c r="P29" s="104" t="s">
        <v>84</v>
      </c>
      <c r="Q29" s="104" t="s">
        <v>2281</v>
      </c>
      <c r="R29" s="104">
        <v>60</v>
      </c>
      <c r="S29" s="105" t="e">
        <f>VLOOKUP(B29,#REF!,23,0)</f>
        <v>#REF!</v>
      </c>
      <c r="T29" s="105" t="e">
        <f>VLOOKUP(B29,#REF!,13,0)</f>
        <v>#REF!</v>
      </c>
      <c r="U29" s="106"/>
      <c r="V29" s="105"/>
      <c r="W29" s="104" t="s">
        <v>2302</v>
      </c>
      <c r="X29" s="104" t="s">
        <v>2303</v>
      </c>
      <c r="Y29" s="104" t="str">
        <f>VLOOKUP(B29,'[1]Status Penjaminan'!$B$2:$E$95,3,0)</f>
        <v>Aktif</v>
      </c>
      <c r="Z29" s="104" t="s">
        <v>2304</v>
      </c>
      <c r="AA29" s="107" t="s">
        <v>2532</v>
      </c>
      <c r="AB29" s="110" t="s">
        <v>2514</v>
      </c>
    </row>
    <row r="30" spans="1:29" s="107" customFormat="1" ht="30" x14ac:dyDescent="0.2">
      <c r="A30" s="93">
        <f t="shared" si="1"/>
        <v>29</v>
      </c>
      <c r="B30" s="94" t="s">
        <v>2533</v>
      </c>
      <c r="C30" s="87" t="s">
        <v>2534</v>
      </c>
      <c r="D30" s="95" t="s">
        <v>2535</v>
      </c>
      <c r="E30" s="96" t="s">
        <v>2533</v>
      </c>
      <c r="F30" s="94" t="s">
        <v>76</v>
      </c>
      <c r="G30" s="97" t="s">
        <v>2536</v>
      </c>
      <c r="H30" s="97" t="str">
        <f t="shared" si="0"/>
        <v>, Jl. KS Tubun II/15, Jakarta, 11410, Telp. 5330987, 5303864 , Fax. 5330991</v>
      </c>
      <c r="I30" s="98"/>
      <c r="J30" s="99" t="s">
        <v>2537</v>
      </c>
      <c r="K30" s="100" t="s">
        <v>2083</v>
      </c>
      <c r="L30" s="101">
        <v>11410</v>
      </c>
      <c r="M30" s="102" t="s">
        <v>2538</v>
      </c>
      <c r="N30" s="103" t="s">
        <v>2539</v>
      </c>
      <c r="O30" s="104" t="s">
        <v>77</v>
      </c>
      <c r="P30" s="104" t="s">
        <v>84</v>
      </c>
      <c r="Q30" s="104" t="s">
        <v>2281</v>
      </c>
      <c r="R30" s="104"/>
      <c r="S30" s="105" t="e">
        <f>VLOOKUP(B30,#REF!,23,0)</f>
        <v>#REF!</v>
      </c>
      <c r="T30" s="105" t="e">
        <f>VLOOKUP(B30,#REF!,13,0)</f>
        <v>#REF!</v>
      </c>
      <c r="U30" s="106"/>
      <c r="V30" s="105"/>
      <c r="W30" s="104" t="s">
        <v>2313</v>
      </c>
      <c r="X30" s="104" t="s">
        <v>2303</v>
      </c>
      <c r="Y30" s="104" t="str">
        <f>VLOOKUP(B30,'[1]Status Penjaminan'!$B$2:$E$95,3,0)</f>
        <v>Aktif</v>
      </c>
      <c r="Z30" s="104" t="s">
        <v>2304</v>
      </c>
    </row>
    <row r="31" spans="1:29" s="107" customFormat="1" ht="45" x14ac:dyDescent="0.2">
      <c r="A31" s="93">
        <f t="shared" si="1"/>
        <v>30</v>
      </c>
      <c r="B31" s="94" t="s">
        <v>2540</v>
      </c>
      <c r="C31" s="87" t="s">
        <v>2541</v>
      </c>
      <c r="D31" s="95" t="s">
        <v>2542</v>
      </c>
      <c r="E31" s="96" t="s">
        <v>2540</v>
      </c>
      <c r="F31" s="94" t="s">
        <v>76</v>
      </c>
      <c r="G31" s="97" t="s">
        <v>2543</v>
      </c>
      <c r="H31" s="97" t="str">
        <f t="shared" si="0"/>
        <v>Wisma Bisnis Indonesia Lt.15, Jl. Let Jend. S. Parman Kav.12, Jakarta, 11480, Telp. 5307133, Fax. 5305877</v>
      </c>
      <c r="I31" s="98" t="s">
        <v>2544</v>
      </c>
      <c r="J31" s="99" t="s">
        <v>2545</v>
      </c>
      <c r="K31" s="100" t="s">
        <v>2083</v>
      </c>
      <c r="L31" s="101">
        <v>11480</v>
      </c>
      <c r="M31" s="102" t="s">
        <v>2546</v>
      </c>
      <c r="N31" s="103" t="s">
        <v>2547</v>
      </c>
      <c r="O31" s="104" t="s">
        <v>77</v>
      </c>
      <c r="P31" s="104"/>
      <c r="Q31" s="104"/>
      <c r="R31" s="104"/>
      <c r="S31" s="105" t="e">
        <f>VLOOKUP(B31,#REF!,23,0)</f>
        <v>#REF!</v>
      </c>
      <c r="T31" s="105" t="e">
        <f>VLOOKUP(B31,#REF!,13,0)</f>
        <v>#REF!</v>
      </c>
      <c r="U31" s="106"/>
      <c r="V31" s="105"/>
      <c r="W31" s="104" t="s">
        <v>2302</v>
      </c>
      <c r="X31" s="104" t="s">
        <v>2303</v>
      </c>
      <c r="Y31" s="104" t="e">
        <f>VLOOKUP(B31,'[1]Status Penjaminan'!$B$2:$E$95,3,0)</f>
        <v>#N/A</v>
      </c>
      <c r="Z31" s="104" t="s">
        <v>2304</v>
      </c>
      <c r="AA31" s="107" t="s">
        <v>2548</v>
      </c>
      <c r="AB31" s="110" t="s">
        <v>2514</v>
      </c>
      <c r="AC31" s="107" t="s">
        <v>2549</v>
      </c>
    </row>
    <row r="32" spans="1:29" s="107" customFormat="1" ht="45" x14ac:dyDescent="0.2">
      <c r="A32" s="93">
        <f t="shared" si="1"/>
        <v>31</v>
      </c>
      <c r="B32" s="94" t="s">
        <v>2550</v>
      </c>
      <c r="C32" s="87" t="s">
        <v>92</v>
      </c>
      <c r="D32" s="95" t="s">
        <v>2551</v>
      </c>
      <c r="E32" s="96" t="s">
        <v>2550</v>
      </c>
      <c r="F32" s="94" t="s">
        <v>76</v>
      </c>
      <c r="G32" s="97" t="s">
        <v>2552</v>
      </c>
      <c r="H32" s="97" t="str">
        <f t="shared" si="0"/>
        <v>Graha GAWI Lt. 5 (d/h. Grha FCB), Jl Setiabudi Selatan Kav. 10, Jakarta Selatan, 12920, Telp. 57904588, Fax. 57904593</v>
      </c>
      <c r="I32" s="98" t="s">
        <v>2553</v>
      </c>
      <c r="J32" s="99" t="s">
        <v>2554</v>
      </c>
      <c r="K32" s="100" t="s">
        <v>139</v>
      </c>
      <c r="L32" s="101">
        <v>12920</v>
      </c>
      <c r="M32" s="102" t="s">
        <v>2555</v>
      </c>
      <c r="N32" s="103" t="s">
        <v>2556</v>
      </c>
      <c r="O32" s="104" t="s">
        <v>77</v>
      </c>
      <c r="P32" s="104"/>
      <c r="Q32" s="104"/>
      <c r="R32" s="104"/>
      <c r="S32" s="105" t="e">
        <f>VLOOKUP(B32,#REF!,23,0)</f>
        <v>#REF!</v>
      </c>
      <c r="T32" s="105" t="e">
        <f>VLOOKUP(B32,#REF!,13,0)</f>
        <v>#REF!</v>
      </c>
      <c r="U32" s="106"/>
      <c r="V32" s="105"/>
      <c r="W32" s="104" t="s">
        <v>2302</v>
      </c>
      <c r="X32" s="104" t="s">
        <v>2303</v>
      </c>
      <c r="Y32" s="104" t="e">
        <f>VLOOKUP(B32,'[1]Status Penjaminan'!$B$2:$E$95,3,0)</f>
        <v>#N/A</v>
      </c>
      <c r="Z32" s="104" t="s">
        <v>2304</v>
      </c>
      <c r="AA32" s="107" t="s">
        <v>2557</v>
      </c>
      <c r="AB32" s="110" t="s">
        <v>2503</v>
      </c>
      <c r="AC32" s="107" t="s">
        <v>2558</v>
      </c>
    </row>
    <row r="33" spans="1:29" s="107" customFormat="1" ht="45" x14ac:dyDescent="0.2">
      <c r="A33" s="93">
        <f t="shared" si="1"/>
        <v>32</v>
      </c>
      <c r="B33" s="94" t="s">
        <v>2559</v>
      </c>
      <c r="C33" s="87" t="s">
        <v>2560</v>
      </c>
      <c r="D33" s="95" t="s">
        <v>2561</v>
      </c>
      <c r="E33" s="96" t="s">
        <v>2559</v>
      </c>
      <c r="F33" s="94" t="s">
        <v>76</v>
      </c>
      <c r="G33" s="97" t="s">
        <v>2562</v>
      </c>
      <c r="H33" s="97" t="str">
        <f t="shared" si="0"/>
        <v>Menara Batavia Lt. 23, K.H Mas Mansyur Kav 126, Jakarta, 10220, Telp. 5747420, Fax. 5747422</v>
      </c>
      <c r="I33" s="98" t="s">
        <v>2563</v>
      </c>
      <c r="J33" s="99" t="s">
        <v>2564</v>
      </c>
      <c r="K33" s="100" t="s">
        <v>2083</v>
      </c>
      <c r="L33" s="101">
        <v>10220</v>
      </c>
      <c r="M33" s="102" t="s">
        <v>2565</v>
      </c>
      <c r="N33" s="103" t="s">
        <v>2566</v>
      </c>
      <c r="O33" s="104" t="s">
        <v>77</v>
      </c>
      <c r="P33" s="104" t="s">
        <v>84</v>
      </c>
      <c r="Q33" s="104"/>
      <c r="R33" s="104"/>
      <c r="S33" s="105" t="e">
        <f>VLOOKUP(B33,#REF!,23,0)</f>
        <v>#REF!</v>
      </c>
      <c r="T33" s="105" t="e">
        <f>VLOOKUP(B33,#REF!,13,0)</f>
        <v>#REF!</v>
      </c>
      <c r="U33" s="106" t="e">
        <f>VLOOKUP(B33,#REF!,11,0)</f>
        <v>#REF!</v>
      </c>
      <c r="V33" s="106" t="e">
        <f>VLOOKUP(B33,#REF!,12,0)</f>
        <v>#REF!</v>
      </c>
      <c r="W33" s="104" t="s">
        <v>2313</v>
      </c>
      <c r="X33" s="104" t="s">
        <v>2303</v>
      </c>
      <c r="Y33" s="104" t="str">
        <f>VLOOKUP(B33,'[1]Status Penjaminan'!$B$2:$E$95,3,0)</f>
        <v>Aktif</v>
      </c>
      <c r="Z33" s="104" t="s">
        <v>2304</v>
      </c>
    </row>
    <row r="34" spans="1:29" s="107" customFormat="1" ht="30" x14ac:dyDescent="0.2">
      <c r="A34" s="93">
        <f t="shared" si="1"/>
        <v>33</v>
      </c>
      <c r="B34" s="94" t="s">
        <v>2567</v>
      </c>
      <c r="C34" s="87" t="s">
        <v>2568</v>
      </c>
      <c r="D34" s="95" t="s">
        <v>2569</v>
      </c>
      <c r="E34" s="96" t="s">
        <v>2567</v>
      </c>
      <c r="F34" s="94" t="s">
        <v>76</v>
      </c>
      <c r="G34" s="97" t="s">
        <v>2570</v>
      </c>
      <c r="H34" s="97" t="str">
        <f t="shared" si="0"/>
        <v>Wisma KEIAI Lantai 21, Jl. Jend. Sudirman Kav.3 , Jakarta , 10220, Telp. 5226668, Fax. 5226669</v>
      </c>
      <c r="I34" s="98" t="s">
        <v>2571</v>
      </c>
      <c r="J34" s="99" t="s">
        <v>2572</v>
      </c>
      <c r="K34" s="100" t="s">
        <v>400</v>
      </c>
      <c r="L34" s="109">
        <v>10220</v>
      </c>
      <c r="M34" s="102" t="s">
        <v>2573</v>
      </c>
      <c r="N34" s="103" t="s">
        <v>2574</v>
      </c>
      <c r="O34" s="104"/>
      <c r="P34" s="104" t="s">
        <v>84</v>
      </c>
      <c r="Q34" s="104"/>
      <c r="R34" s="104">
        <v>75</v>
      </c>
      <c r="S34" s="105" t="e">
        <f>VLOOKUP(B34,#REF!,23,0)</f>
        <v>#REF!</v>
      </c>
      <c r="T34" s="105" t="e">
        <f>VLOOKUP(B34,#REF!,13,0)</f>
        <v>#REF!</v>
      </c>
      <c r="U34" s="106"/>
      <c r="V34" s="105"/>
      <c r="W34" s="104" t="s">
        <v>2302</v>
      </c>
      <c r="X34" s="104" t="s">
        <v>2303</v>
      </c>
      <c r="Y34" s="104" t="str">
        <f>VLOOKUP(B34,'[1]Status Penjaminan'!$B$2:$E$95,3,0)</f>
        <v>Tidak Aktif</v>
      </c>
      <c r="Z34" s="104" t="s">
        <v>2304</v>
      </c>
    </row>
    <row r="35" spans="1:29" s="107" customFormat="1" ht="53.25" customHeight="1" x14ac:dyDescent="0.2">
      <c r="A35" s="93">
        <f t="shared" si="1"/>
        <v>34</v>
      </c>
      <c r="B35" s="94" t="s">
        <v>2575</v>
      </c>
      <c r="C35" s="87" t="s">
        <v>93</v>
      </c>
      <c r="D35" s="95" t="s">
        <v>2576</v>
      </c>
      <c r="E35" s="96" t="s">
        <v>2575</v>
      </c>
      <c r="F35" s="94" t="s">
        <v>76</v>
      </c>
      <c r="G35" s="97" t="s">
        <v>2577</v>
      </c>
      <c r="H35" s="97" t="str">
        <f t="shared" si="0"/>
        <v>Wisma Sudirman lt. 14, Jl. Jend Sudirman Kav. 34, Jakarta, 10220, Telp. 5700738, Fax. 5703379,-80</v>
      </c>
      <c r="I35" s="98" t="s">
        <v>2578</v>
      </c>
      <c r="J35" s="99" t="s">
        <v>2579</v>
      </c>
      <c r="K35" s="100" t="s">
        <v>2083</v>
      </c>
      <c r="L35" s="101">
        <v>10220</v>
      </c>
      <c r="M35" s="102" t="s">
        <v>2580</v>
      </c>
      <c r="N35" s="103" t="s">
        <v>2581</v>
      </c>
      <c r="O35" s="104" t="s">
        <v>77</v>
      </c>
      <c r="P35" s="104" t="s">
        <v>84</v>
      </c>
      <c r="Q35" s="104" t="s">
        <v>2281</v>
      </c>
      <c r="R35" s="104"/>
      <c r="S35" s="105"/>
      <c r="T35" s="105"/>
      <c r="U35" s="106"/>
      <c r="V35" s="105"/>
      <c r="W35" s="104"/>
      <c r="X35" s="104"/>
      <c r="Y35" s="104"/>
      <c r="Z35" s="104" t="s">
        <v>2304</v>
      </c>
      <c r="AA35" s="107" t="s">
        <v>2582</v>
      </c>
      <c r="AB35" s="110" t="s">
        <v>2514</v>
      </c>
      <c r="AC35" s="107" t="s">
        <v>2583</v>
      </c>
    </row>
    <row r="36" spans="1:29" s="107" customFormat="1" ht="45" x14ac:dyDescent="0.2">
      <c r="A36" s="93">
        <f t="shared" si="1"/>
        <v>35</v>
      </c>
      <c r="B36" s="94" t="s">
        <v>2584</v>
      </c>
      <c r="C36" s="87" t="s">
        <v>765</v>
      </c>
      <c r="D36" s="95" t="s">
        <v>2585</v>
      </c>
      <c r="E36" s="96" t="s">
        <v>2584</v>
      </c>
      <c r="F36" s="94" t="s">
        <v>76</v>
      </c>
      <c r="G36" s="97" t="s">
        <v>2586</v>
      </c>
      <c r="H36" s="97" t="str">
        <f t="shared" si="0"/>
        <v>Gedung Sucaco Lt. 5 , Jl. Kebon Sirih No. 71, Jakarta Pusat, 10340, Telp. 3100525 Ext. 265, Fax. 331119</v>
      </c>
      <c r="I36" s="98" t="s">
        <v>2587</v>
      </c>
      <c r="J36" s="99" t="s">
        <v>2588</v>
      </c>
      <c r="K36" s="100" t="s">
        <v>2335</v>
      </c>
      <c r="L36" s="101">
        <v>10340</v>
      </c>
      <c r="M36" s="102" t="s">
        <v>2589</v>
      </c>
      <c r="N36" s="103" t="s">
        <v>2590</v>
      </c>
      <c r="O36" s="104" t="s">
        <v>77</v>
      </c>
      <c r="P36" s="104" t="s">
        <v>84</v>
      </c>
      <c r="Q36" s="104"/>
      <c r="R36" s="104">
        <v>75</v>
      </c>
      <c r="S36" s="105" t="e">
        <f>VLOOKUP(B36,#REF!,23,0)</f>
        <v>#REF!</v>
      </c>
      <c r="T36" s="105" t="e">
        <f>VLOOKUP(B36,#REF!,13,0)</f>
        <v>#REF!</v>
      </c>
      <c r="U36" s="106"/>
      <c r="V36" s="105"/>
      <c r="W36" s="104" t="s">
        <v>2313</v>
      </c>
      <c r="X36" s="104" t="s">
        <v>2303</v>
      </c>
      <c r="Y36" s="104" t="str">
        <f>VLOOKUP(B36,'[1]Status Penjaminan'!$B$2:$E$95,3,0)</f>
        <v>Aktif</v>
      </c>
      <c r="Z36" s="104" t="s">
        <v>2304</v>
      </c>
    </row>
    <row r="37" spans="1:29" s="107" customFormat="1" ht="45" x14ac:dyDescent="0.2">
      <c r="A37" s="93">
        <f t="shared" si="1"/>
        <v>36</v>
      </c>
      <c r="B37" s="94" t="s">
        <v>2591</v>
      </c>
      <c r="C37" s="87" t="s">
        <v>2592</v>
      </c>
      <c r="D37" s="95" t="s">
        <v>2593</v>
      </c>
      <c r="E37" s="96" t="s">
        <v>2591</v>
      </c>
      <c r="F37" s="94" t="s">
        <v>76</v>
      </c>
      <c r="G37" s="97" t="s">
        <v>2594</v>
      </c>
      <c r="H37" s="97" t="str">
        <f t="shared" si="0"/>
        <v>Wisma GKBI Lt. 17 Suite 1715, Jl. Jend Sudirman  No. 28, Jakarta, 10210, Telp. 5741442, Fax. 5741443</v>
      </c>
      <c r="I37" s="98" t="s">
        <v>2595</v>
      </c>
      <c r="J37" s="99" t="s">
        <v>2596</v>
      </c>
      <c r="K37" s="100" t="s">
        <v>2083</v>
      </c>
      <c r="L37" s="101">
        <v>10210</v>
      </c>
      <c r="M37" s="102" t="s">
        <v>2597</v>
      </c>
      <c r="N37" s="103" t="s">
        <v>2598</v>
      </c>
      <c r="O37" s="104" t="s">
        <v>77</v>
      </c>
      <c r="P37" s="104"/>
      <c r="Q37" s="104"/>
      <c r="R37" s="104"/>
      <c r="S37" s="105" t="e">
        <f>VLOOKUP(B37,#REF!,23,0)</f>
        <v>#REF!</v>
      </c>
      <c r="T37" s="105" t="e">
        <f>VLOOKUP(B37,#REF!,13,0)</f>
        <v>#REF!</v>
      </c>
      <c r="U37" s="106"/>
      <c r="V37" s="105"/>
      <c r="W37" s="104" t="s">
        <v>2302</v>
      </c>
      <c r="X37" s="104" t="s">
        <v>2303</v>
      </c>
      <c r="Y37" s="104" t="e">
        <f>VLOOKUP(B37,'[1]Status Penjaminan'!$B$2:$E$95,3,0)</f>
        <v>#N/A</v>
      </c>
      <c r="Z37" s="104" t="s">
        <v>2304</v>
      </c>
    </row>
    <row r="38" spans="1:29" s="107" customFormat="1" ht="45" x14ac:dyDescent="0.2">
      <c r="A38" s="93">
        <f t="shared" si="1"/>
        <v>37</v>
      </c>
      <c r="B38" s="94" t="s">
        <v>2599</v>
      </c>
      <c r="C38" s="87" t="s">
        <v>758</v>
      </c>
      <c r="D38" s="95" t="s">
        <v>2600</v>
      </c>
      <c r="E38" s="96" t="s">
        <v>2599</v>
      </c>
      <c r="F38" s="94" t="s">
        <v>76</v>
      </c>
      <c r="G38" s="97" t="s">
        <v>2601</v>
      </c>
      <c r="H38" s="97" t="str">
        <f t="shared" si="0"/>
        <v>Panin  Bank Centre Ground Floor, Jl. Jend. Sudirman No. 1, Jakarta, 10270, Telp. 573 9510, Fax. 573 9508</v>
      </c>
      <c r="I38" s="98" t="s">
        <v>2602</v>
      </c>
      <c r="J38" s="99" t="s">
        <v>2603</v>
      </c>
      <c r="K38" s="100" t="s">
        <v>2083</v>
      </c>
      <c r="L38" s="101">
        <v>10270</v>
      </c>
      <c r="M38" s="102" t="s">
        <v>2604</v>
      </c>
      <c r="N38" s="103" t="s">
        <v>2605</v>
      </c>
      <c r="O38" s="104" t="s">
        <v>77</v>
      </c>
      <c r="P38" s="104" t="s">
        <v>84</v>
      </c>
      <c r="Q38" s="104"/>
      <c r="R38" s="104">
        <v>75</v>
      </c>
      <c r="S38" s="105">
        <v>34</v>
      </c>
      <c r="T38" s="105">
        <v>1107</v>
      </c>
      <c r="U38" s="106"/>
      <c r="V38" s="105"/>
      <c r="W38" s="104" t="s">
        <v>2302</v>
      </c>
      <c r="X38" s="104" t="s">
        <v>2303</v>
      </c>
      <c r="Y38" s="104" t="str">
        <f>VLOOKUP(B38,'[1]Status Penjaminan'!$B$2:$E$95,3,0)</f>
        <v>Aktif</v>
      </c>
      <c r="Z38" s="104" t="s">
        <v>2304</v>
      </c>
    </row>
    <row r="39" spans="1:29" s="107" customFormat="1" ht="45" x14ac:dyDescent="0.2">
      <c r="A39" s="93">
        <f t="shared" si="1"/>
        <v>38</v>
      </c>
      <c r="B39" s="94" t="s">
        <v>2606</v>
      </c>
      <c r="C39" s="87" t="s">
        <v>536</v>
      </c>
      <c r="D39" s="95" t="s">
        <v>2607</v>
      </c>
      <c r="E39" s="96" t="s">
        <v>2606</v>
      </c>
      <c r="F39" s="94" t="s">
        <v>76</v>
      </c>
      <c r="G39" s="97" t="s">
        <v>2608</v>
      </c>
      <c r="H39" s="97" t="str">
        <f t="shared" si="0"/>
        <v>Panin Bank Centre Lt. 3, Jl Jendral Sudirman No. 1 Senayan, Jakarta, 10270, Telp. 7263969, Fax. 5710895</v>
      </c>
      <c r="I39" s="98" t="s">
        <v>2609</v>
      </c>
      <c r="J39" s="99" t="s">
        <v>2610</v>
      </c>
      <c r="K39" s="100" t="s">
        <v>2083</v>
      </c>
      <c r="L39" s="101">
        <v>10270</v>
      </c>
      <c r="M39" s="102" t="s">
        <v>2611</v>
      </c>
      <c r="N39" s="103" t="s">
        <v>2612</v>
      </c>
      <c r="O39" s="104" t="s">
        <v>77</v>
      </c>
      <c r="P39" s="104"/>
      <c r="Q39" s="104"/>
      <c r="R39" s="104"/>
      <c r="S39" s="105" t="e">
        <f>VLOOKUP(B39,#REF!,23,0)</f>
        <v>#REF!</v>
      </c>
      <c r="T39" s="105" t="e">
        <f>VLOOKUP(B39,#REF!,13,0)</f>
        <v>#REF!</v>
      </c>
      <c r="U39" s="106"/>
      <c r="V39" s="105"/>
      <c r="W39" s="104" t="s">
        <v>2302</v>
      </c>
      <c r="X39" s="104" t="s">
        <v>2303</v>
      </c>
      <c r="Y39" s="104" t="e">
        <f>VLOOKUP(B39,'[1]Status Penjaminan'!$B$2:$E$95,3,0)</f>
        <v>#N/A</v>
      </c>
      <c r="Z39" s="104" t="s">
        <v>2304</v>
      </c>
    </row>
    <row r="40" spans="1:29" s="107" customFormat="1" ht="45" x14ac:dyDescent="0.2">
      <c r="A40" s="93">
        <f t="shared" si="1"/>
        <v>39</v>
      </c>
      <c r="B40" s="94" t="s">
        <v>2613</v>
      </c>
      <c r="C40" s="87" t="s">
        <v>2614</v>
      </c>
      <c r="D40" s="95" t="s">
        <v>2615</v>
      </c>
      <c r="E40" s="96" t="s">
        <v>2613</v>
      </c>
      <c r="F40" s="94" t="s">
        <v>76</v>
      </c>
      <c r="G40" s="97" t="s">
        <v>2616</v>
      </c>
      <c r="H40" s="97" t="str">
        <f t="shared" si="0"/>
        <v>Komp. Graha Kencana Blok CK, , Jl. Raya Perjuangan No. 88, Kebun Jeruk, Jakarta Barat , 11530, Telp. 5325894, Fax. 5325895</v>
      </c>
      <c r="I40" s="98" t="s">
        <v>2617</v>
      </c>
      <c r="J40" s="99" t="s">
        <v>2618</v>
      </c>
      <c r="K40" s="100" t="s">
        <v>2619</v>
      </c>
      <c r="L40" s="101">
        <v>11530</v>
      </c>
      <c r="M40" s="102" t="s">
        <v>2620</v>
      </c>
      <c r="N40" s="103" t="s">
        <v>2621</v>
      </c>
      <c r="O40" s="104" t="s">
        <v>77</v>
      </c>
      <c r="P40" s="104"/>
      <c r="Q40" s="104"/>
      <c r="R40" s="104"/>
      <c r="S40" s="105" t="e">
        <f>VLOOKUP(B40,#REF!,23,0)</f>
        <v>#REF!</v>
      </c>
      <c r="T40" s="105" t="e">
        <f>VLOOKUP(B40,#REF!,13,0)</f>
        <v>#REF!</v>
      </c>
      <c r="U40" s="106"/>
      <c r="V40" s="105"/>
      <c r="W40" s="104" t="s">
        <v>2302</v>
      </c>
      <c r="X40" s="104" t="s">
        <v>2303</v>
      </c>
      <c r="Y40" s="104" t="e">
        <f>VLOOKUP(B40,'[1]Status Penjaminan'!$B$2:$E$95,3,0)</f>
        <v>#N/A</v>
      </c>
      <c r="Z40" s="104" t="s">
        <v>2304</v>
      </c>
    </row>
    <row r="41" spans="1:29" s="107" customFormat="1" ht="45" x14ac:dyDescent="0.2">
      <c r="A41" s="93">
        <f t="shared" si="1"/>
        <v>40</v>
      </c>
      <c r="B41" s="94" t="s">
        <v>2622</v>
      </c>
      <c r="C41" s="87" t="s">
        <v>94</v>
      </c>
      <c r="D41" s="95" t="s">
        <v>2623</v>
      </c>
      <c r="E41" s="96" t="s">
        <v>2622</v>
      </c>
      <c r="F41" s="94" t="s">
        <v>76</v>
      </c>
      <c r="G41" s="97" t="s">
        <v>2624</v>
      </c>
      <c r="H41" s="97" t="str">
        <f t="shared" si="0"/>
        <v>Panin Bank Building Lt. 6, Jl. Jend. Sudirman - Senayan, Jakarta, 10270, Telp.5735610, 5735616, Fax. 5735611</v>
      </c>
      <c r="I41" s="98" t="s">
        <v>2625</v>
      </c>
      <c r="J41" s="99" t="s">
        <v>2626</v>
      </c>
      <c r="K41" s="100" t="s">
        <v>2083</v>
      </c>
      <c r="L41" s="101">
        <v>10270</v>
      </c>
      <c r="M41" s="102" t="s">
        <v>2627</v>
      </c>
      <c r="N41" s="103" t="s">
        <v>2628</v>
      </c>
      <c r="O41" s="104" t="s">
        <v>77</v>
      </c>
      <c r="P41" s="104"/>
      <c r="Q41" s="104"/>
      <c r="R41" s="104"/>
      <c r="S41" s="105" t="e">
        <f>VLOOKUP(B41,#REF!,23,0)</f>
        <v>#REF!</v>
      </c>
      <c r="T41" s="105" t="e">
        <f>VLOOKUP(B41,#REF!,13,0)</f>
        <v>#REF!</v>
      </c>
      <c r="U41" s="106"/>
      <c r="V41" s="105"/>
      <c r="W41" s="104" t="s">
        <v>2302</v>
      </c>
      <c r="X41" s="104" t="s">
        <v>2303</v>
      </c>
      <c r="Y41" s="104" t="e">
        <f>VLOOKUP(B41,'[1]Status Penjaminan'!$B$2:$E$95,3,0)</f>
        <v>#N/A</v>
      </c>
      <c r="Z41" s="104" t="s">
        <v>2304</v>
      </c>
    </row>
    <row r="42" spans="1:29" s="107" customFormat="1" ht="45" x14ac:dyDescent="0.2">
      <c r="A42" s="93">
        <f t="shared" si="1"/>
        <v>41</v>
      </c>
      <c r="B42" s="94" t="s">
        <v>2629</v>
      </c>
      <c r="C42" s="87" t="s">
        <v>2630</v>
      </c>
      <c r="D42" s="95" t="s">
        <v>2631</v>
      </c>
      <c r="E42" s="96" t="s">
        <v>2629</v>
      </c>
      <c r="F42" s="94" t="s">
        <v>76</v>
      </c>
      <c r="G42" s="97" t="s">
        <v>2632</v>
      </c>
      <c r="H42" s="97" t="str">
        <f t="shared" si="0"/>
        <v>Sona Topaz Tower Lt.11, Jl. Jend. Sudirman Kav. 26, Jakarta , 12920, Telp. 2506337, Fax. 2506332</v>
      </c>
      <c r="I42" s="98" t="s">
        <v>2633</v>
      </c>
      <c r="J42" s="99" t="s">
        <v>2634</v>
      </c>
      <c r="K42" s="100" t="s">
        <v>400</v>
      </c>
      <c r="L42" s="101">
        <v>12920</v>
      </c>
      <c r="M42" s="102" t="s">
        <v>2635</v>
      </c>
      <c r="N42" s="103" t="s">
        <v>2636</v>
      </c>
      <c r="O42" s="104" t="s">
        <v>77</v>
      </c>
      <c r="P42" s="104" t="s">
        <v>84</v>
      </c>
      <c r="Q42" s="104"/>
      <c r="R42" s="104"/>
      <c r="S42" s="105" t="e">
        <f>VLOOKUP(B42,#REF!,23,0)</f>
        <v>#REF!</v>
      </c>
      <c r="T42" s="105" t="e">
        <f>VLOOKUP(B42,#REF!,13,0)</f>
        <v>#REF!</v>
      </c>
      <c r="U42" s="106"/>
      <c r="V42" s="105"/>
      <c r="W42" s="104" t="s">
        <v>2302</v>
      </c>
      <c r="X42" s="104" t="s">
        <v>2303</v>
      </c>
      <c r="Y42" s="104" t="str">
        <f>VLOOKUP(B42,'[1]Status Penjaminan'!$B$2:$E$95,3,0)</f>
        <v>Aktif</v>
      </c>
      <c r="Z42" s="104" t="s">
        <v>2304</v>
      </c>
      <c r="AA42" s="107" t="s">
        <v>2637</v>
      </c>
      <c r="AB42" s="110" t="s">
        <v>2514</v>
      </c>
      <c r="AC42" s="107" t="s">
        <v>2638</v>
      </c>
    </row>
    <row r="43" spans="1:29" s="107" customFormat="1" ht="60" x14ac:dyDescent="0.25">
      <c r="A43" s="93">
        <f t="shared" si="1"/>
        <v>42</v>
      </c>
      <c r="B43" s="94" t="s">
        <v>2639</v>
      </c>
      <c r="C43" s="87" t="s">
        <v>555</v>
      </c>
      <c r="D43" s="95" t="s">
        <v>2640</v>
      </c>
      <c r="E43" s="96" t="s">
        <v>2639</v>
      </c>
      <c r="F43" s="94" t="s">
        <v>76</v>
      </c>
      <c r="G43" s="114" t="s">
        <v>2641</v>
      </c>
      <c r="H43" s="97" t="str">
        <f t="shared" si="0"/>
        <v xml:space="preserve">Penthouse @18, Tamara Centre, Jl. Jenderal Sudirman Kav.24, Jakarta , 12920, Telp : 021-5206464 , Fax  : 021-5206797/95 </v>
      </c>
      <c r="I43" s="98" t="s">
        <v>2642</v>
      </c>
      <c r="J43" s="99" t="s">
        <v>2643</v>
      </c>
      <c r="K43" s="100" t="s">
        <v>400</v>
      </c>
      <c r="L43" s="101">
        <v>12920</v>
      </c>
      <c r="M43" s="102" t="s">
        <v>2644</v>
      </c>
      <c r="N43" s="103" t="s">
        <v>2645</v>
      </c>
      <c r="O43" s="104" t="s">
        <v>77</v>
      </c>
      <c r="P43" s="104" t="s">
        <v>84</v>
      </c>
      <c r="Q43" s="104"/>
      <c r="R43" s="104"/>
      <c r="S43" s="105" t="e">
        <f>VLOOKUP(B43,#REF!,23,0)</f>
        <v>#REF!</v>
      </c>
      <c r="T43" s="105" t="e">
        <f>VLOOKUP(B43,#REF!,13,0)</f>
        <v>#REF!</v>
      </c>
      <c r="U43" s="106" t="e">
        <f>VLOOKUP(B43,#REF!,11,0)</f>
        <v>#REF!</v>
      </c>
      <c r="V43" s="106" t="e">
        <f>VLOOKUP(B43,#REF!,12,0)</f>
        <v>#REF!</v>
      </c>
      <c r="W43" s="104" t="s">
        <v>2302</v>
      </c>
      <c r="X43" s="104" t="s">
        <v>2303</v>
      </c>
      <c r="Y43" s="104" t="str">
        <f>VLOOKUP(B43,'[1]Status Penjaminan'!$B$2:$E$95,3,0)</f>
        <v>Aktif</v>
      </c>
      <c r="Z43" s="104" t="s">
        <v>2304</v>
      </c>
      <c r="AA43" s="107" t="s">
        <v>2646</v>
      </c>
      <c r="AB43" s="110" t="s">
        <v>2514</v>
      </c>
      <c r="AC43" s="107" t="s">
        <v>2647</v>
      </c>
    </row>
    <row r="44" spans="1:29" s="107" customFormat="1" ht="45" x14ac:dyDescent="0.2">
      <c r="A44" s="93">
        <f t="shared" si="1"/>
        <v>43</v>
      </c>
      <c r="B44" s="94" t="s">
        <v>2648</v>
      </c>
      <c r="C44" s="87" t="s">
        <v>95</v>
      </c>
      <c r="D44" s="95" t="s">
        <v>2649</v>
      </c>
      <c r="E44" s="96" t="s">
        <v>2648</v>
      </c>
      <c r="F44" s="94" t="s">
        <v>76</v>
      </c>
      <c r="G44" s="97" t="s">
        <v>2650</v>
      </c>
      <c r="H44" s="97" t="str">
        <f t="shared" si="0"/>
        <v>Gd. World Trade Center. Lt.4, Jl. Jend. Sudirman Kav. 29-31, Jakarta, 12920, Telp. 5246452, Fax. 5211043</v>
      </c>
      <c r="I44" s="98" t="s">
        <v>2651</v>
      </c>
      <c r="J44" s="99" t="s">
        <v>2652</v>
      </c>
      <c r="K44" s="100" t="s">
        <v>2083</v>
      </c>
      <c r="L44" s="101">
        <v>12920</v>
      </c>
      <c r="M44" s="102" t="s">
        <v>2653</v>
      </c>
      <c r="N44" s="103" t="s">
        <v>2654</v>
      </c>
      <c r="O44" s="104" t="s">
        <v>77</v>
      </c>
      <c r="P44" s="104" t="s">
        <v>84</v>
      </c>
      <c r="Q44" s="104"/>
      <c r="R44" s="104">
        <v>107.3</v>
      </c>
      <c r="S44" s="105" t="e">
        <f>VLOOKUP(B44,#REF!,23,0)</f>
        <v>#REF!</v>
      </c>
      <c r="T44" s="105" t="e">
        <f>VLOOKUP(B44,#REF!,13,0)</f>
        <v>#REF!</v>
      </c>
      <c r="U44" s="106"/>
      <c r="V44" s="105"/>
      <c r="W44" s="104" t="s">
        <v>2302</v>
      </c>
      <c r="X44" s="104" t="s">
        <v>2303</v>
      </c>
      <c r="Y44" s="104" t="str">
        <f>VLOOKUP(B44,'[1]Status Penjaminan'!$B$2:$E$95,3,0)</f>
        <v>Aktif</v>
      </c>
      <c r="Z44" s="104" t="s">
        <v>2304</v>
      </c>
    </row>
    <row r="45" spans="1:29" s="107" customFormat="1" ht="45" x14ac:dyDescent="0.2">
      <c r="A45" s="93">
        <f t="shared" si="1"/>
        <v>44</v>
      </c>
      <c r="B45" s="94" t="s">
        <v>2655</v>
      </c>
      <c r="C45" s="87" t="s">
        <v>97</v>
      </c>
      <c r="D45" s="95" t="s">
        <v>2656</v>
      </c>
      <c r="E45" s="96" t="s">
        <v>2655</v>
      </c>
      <c r="F45" s="94" t="s">
        <v>76</v>
      </c>
      <c r="G45" s="97" t="s">
        <v>2657</v>
      </c>
      <c r="H45" s="97" t="str">
        <f t="shared" si="0"/>
        <v>Wisma GKBI Lt. 7 Suite 718, Jl. Jend. Sudirman No. 28, Jakarta, 10210, Telp. 57931168-1166, Fax. 57931167</v>
      </c>
      <c r="I45" s="98" t="s">
        <v>2658</v>
      </c>
      <c r="J45" s="99" t="s">
        <v>2319</v>
      </c>
      <c r="K45" s="100" t="s">
        <v>2083</v>
      </c>
      <c r="L45" s="101">
        <v>10210</v>
      </c>
      <c r="M45" s="102" t="s">
        <v>2659</v>
      </c>
      <c r="N45" s="103" t="s">
        <v>2660</v>
      </c>
      <c r="O45" s="104"/>
      <c r="P45" s="104" t="s">
        <v>84</v>
      </c>
      <c r="Q45" s="104"/>
      <c r="R45" s="104"/>
      <c r="S45" s="105" t="e">
        <f>VLOOKUP(B45,#REF!,23,0)</f>
        <v>#REF!</v>
      </c>
      <c r="T45" s="105" t="e">
        <f>VLOOKUP(B45,#REF!,13,0)</f>
        <v>#REF!</v>
      </c>
      <c r="U45" s="106"/>
      <c r="V45" s="105"/>
      <c r="W45" s="104" t="s">
        <v>2302</v>
      </c>
      <c r="X45" s="104" t="s">
        <v>2303</v>
      </c>
      <c r="Y45" s="104" t="str">
        <f>VLOOKUP(B45,'[1]Status Penjaminan'!$B$2:$E$95,3,0)</f>
        <v>Tidak Aktif</v>
      </c>
      <c r="Z45" s="104" t="s">
        <v>2304</v>
      </c>
    </row>
    <row r="46" spans="1:29" s="107" customFormat="1" ht="45" x14ac:dyDescent="0.2">
      <c r="A46" s="93">
        <f t="shared" si="1"/>
        <v>45</v>
      </c>
      <c r="B46" s="94" t="s">
        <v>2661</v>
      </c>
      <c r="C46" s="87" t="s">
        <v>96</v>
      </c>
      <c r="D46" s="95" t="s">
        <v>2662</v>
      </c>
      <c r="E46" s="96" t="s">
        <v>2661</v>
      </c>
      <c r="F46" s="94" t="s">
        <v>76</v>
      </c>
      <c r="G46" s="97" t="s">
        <v>2663</v>
      </c>
      <c r="H46" s="97" t="str">
        <f t="shared" si="0"/>
        <v>Gedung Wira Usaha lt. 4, Jl. HR. Rasuna Said Kav. C-5, Jakarta, 12940, Telp. 5229073 -30, Fax. 5229081</v>
      </c>
      <c r="I46" s="98" t="s">
        <v>2664</v>
      </c>
      <c r="J46" s="99" t="s">
        <v>2665</v>
      </c>
      <c r="K46" s="100" t="s">
        <v>2083</v>
      </c>
      <c r="L46" s="101">
        <v>12940</v>
      </c>
      <c r="M46" s="102" t="s">
        <v>2666</v>
      </c>
      <c r="N46" s="103" t="s">
        <v>2667</v>
      </c>
      <c r="O46" s="104" t="s">
        <v>77</v>
      </c>
      <c r="P46" s="104" t="s">
        <v>84</v>
      </c>
      <c r="Q46" s="104"/>
      <c r="R46" s="104"/>
      <c r="S46" s="105" t="e">
        <f>VLOOKUP(B46,#REF!,23,0)</f>
        <v>#REF!</v>
      </c>
      <c r="T46" s="105" t="e">
        <f>VLOOKUP(B46,#REF!,13,0)</f>
        <v>#REF!</v>
      </c>
      <c r="U46" s="106"/>
      <c r="V46" s="105"/>
      <c r="W46" s="104" t="s">
        <v>2302</v>
      </c>
      <c r="X46" s="104" t="s">
        <v>2303</v>
      </c>
      <c r="Y46" s="104" t="str">
        <f>VLOOKUP(B46,'[1]Status Penjaminan'!$B$2:$E$95,3,0)</f>
        <v>Aktif</v>
      </c>
      <c r="Z46" s="104" t="s">
        <v>2304</v>
      </c>
    </row>
    <row r="47" spans="1:29" s="107" customFormat="1" ht="45" x14ac:dyDescent="0.2">
      <c r="A47" s="93">
        <f t="shared" si="1"/>
        <v>46</v>
      </c>
      <c r="B47" s="94" t="s">
        <v>2668</v>
      </c>
      <c r="C47" s="87" t="s">
        <v>98</v>
      </c>
      <c r="D47" s="95" t="s">
        <v>2669</v>
      </c>
      <c r="E47" s="96" t="s">
        <v>2668</v>
      </c>
      <c r="F47" s="94" t="s">
        <v>76</v>
      </c>
      <c r="G47" s="97" t="s">
        <v>2670</v>
      </c>
      <c r="H47" s="97" t="str">
        <f t="shared" si="0"/>
        <v>, Jl. Persatuan Guru 41A, Petojo Selatan, Jakarta , 10160, Telp. (021) 3853363, Fax. 3853362</v>
      </c>
      <c r="I47" s="98"/>
      <c r="J47" s="99" t="s">
        <v>2671</v>
      </c>
      <c r="K47" s="100" t="s">
        <v>400</v>
      </c>
      <c r="L47" s="105">
        <v>10160</v>
      </c>
      <c r="M47" s="113" t="s">
        <v>2672</v>
      </c>
      <c r="N47" s="103" t="s">
        <v>2673</v>
      </c>
      <c r="O47" s="104" t="s">
        <v>77</v>
      </c>
      <c r="P47" s="104"/>
      <c r="Q47" s="104"/>
      <c r="R47" s="104">
        <v>100</v>
      </c>
      <c r="S47" s="105"/>
      <c r="T47" s="105"/>
      <c r="U47" s="106"/>
      <c r="V47" s="106"/>
      <c r="W47" s="104" t="s">
        <v>2302</v>
      </c>
      <c r="X47" s="104" t="s">
        <v>2303</v>
      </c>
      <c r="Y47" s="104" t="e">
        <f>VLOOKUP(B47,'[1]Status Penjaminan'!$B$2:$E$95,3,0)</f>
        <v>#N/A</v>
      </c>
      <c r="Z47" s="104" t="s">
        <v>2304</v>
      </c>
    </row>
    <row r="48" spans="1:29" s="107" customFormat="1" ht="45" x14ac:dyDescent="0.2">
      <c r="A48" s="93">
        <f t="shared" si="1"/>
        <v>47</v>
      </c>
      <c r="B48" s="94" t="s">
        <v>2674</v>
      </c>
      <c r="C48" s="87" t="s">
        <v>2675</v>
      </c>
      <c r="D48" s="95" t="s">
        <v>2676</v>
      </c>
      <c r="E48" s="96" t="s">
        <v>2674</v>
      </c>
      <c r="F48" s="94" t="s">
        <v>76</v>
      </c>
      <c r="G48" s="97" t="s">
        <v>2677</v>
      </c>
      <c r="H48" s="97" t="str">
        <f t="shared" si="0"/>
        <v>Menara Batavia Lantai 23, Jl. KH. Mas Mansyur Kav. 125-126, Jakarta Pusat, 10220, Telp. (021) 5793-0080, Fax. (021) 5793-0090</v>
      </c>
      <c r="I48" s="98" t="s">
        <v>2678</v>
      </c>
      <c r="J48" s="99" t="s">
        <v>2679</v>
      </c>
      <c r="K48" s="100" t="s">
        <v>2335</v>
      </c>
      <c r="L48" s="101">
        <v>10220</v>
      </c>
      <c r="M48" s="102" t="s">
        <v>2680</v>
      </c>
      <c r="N48" s="103" t="s">
        <v>2681</v>
      </c>
      <c r="O48" s="104" t="s">
        <v>77</v>
      </c>
      <c r="P48" s="104" t="s">
        <v>84</v>
      </c>
      <c r="Q48" s="104"/>
      <c r="R48" s="104"/>
      <c r="S48" s="105" t="e">
        <f>VLOOKUP(B48,#REF!,23,0)</f>
        <v>#REF!</v>
      </c>
      <c r="T48" s="105" t="e">
        <f>VLOOKUP(B48,#REF!,13,0)</f>
        <v>#REF!</v>
      </c>
      <c r="U48" s="106"/>
      <c r="V48" s="105"/>
      <c r="W48" s="104" t="s">
        <v>2313</v>
      </c>
      <c r="X48" s="104" t="s">
        <v>2303</v>
      </c>
      <c r="Y48" s="104" t="str">
        <f>VLOOKUP(B48,'[1]Status Penjaminan'!$B$2:$E$95,3,0)</f>
        <v>Tidak Aktif</v>
      </c>
      <c r="Z48" s="104" t="s">
        <v>2304</v>
      </c>
    </row>
    <row r="49" spans="1:30" s="107" customFormat="1" ht="30" x14ac:dyDescent="0.2">
      <c r="A49" s="93">
        <f t="shared" si="1"/>
        <v>48</v>
      </c>
      <c r="B49" s="94" t="s">
        <v>2682</v>
      </c>
      <c r="C49" s="87" t="s">
        <v>99</v>
      </c>
      <c r="D49" s="95" t="s">
        <v>2683</v>
      </c>
      <c r="E49" s="96" t="s">
        <v>2682</v>
      </c>
      <c r="F49" s="94" t="s">
        <v>76</v>
      </c>
      <c r="G49" s="97" t="s">
        <v>2684</v>
      </c>
      <c r="H49" s="97" t="str">
        <f t="shared" si="0"/>
        <v>, Jl. Sumatera No.92 B , Surabaya, , Telp. (031) 5012222-7777, Fax. (031) 5011343</v>
      </c>
      <c r="I49" s="98"/>
      <c r="J49" s="99" t="s">
        <v>2685</v>
      </c>
      <c r="K49" s="100" t="s">
        <v>341</v>
      </c>
      <c r="L49" s="101"/>
      <c r="M49" s="102" t="s">
        <v>2686</v>
      </c>
      <c r="N49" s="103" t="s">
        <v>2687</v>
      </c>
      <c r="O49" s="104" t="s">
        <v>77</v>
      </c>
      <c r="P49" s="104"/>
      <c r="Q49" s="104"/>
      <c r="R49" s="104"/>
      <c r="S49" s="105" t="e">
        <f>VLOOKUP(B49,#REF!,23,0)</f>
        <v>#REF!</v>
      </c>
      <c r="T49" s="105" t="e">
        <f>VLOOKUP(B49,#REF!,13,0)</f>
        <v>#REF!</v>
      </c>
      <c r="U49" s="106"/>
      <c r="V49" s="105"/>
      <c r="W49" s="104" t="s">
        <v>2302</v>
      </c>
      <c r="X49" s="104" t="s">
        <v>2303</v>
      </c>
      <c r="Y49" s="104" t="e">
        <f>VLOOKUP(B49,'[1]Status Penjaminan'!$B$2:$E$95,3,0)</f>
        <v>#N/A</v>
      </c>
      <c r="Z49" s="104" t="s">
        <v>2304</v>
      </c>
      <c r="AA49" s="107" t="s">
        <v>2688</v>
      </c>
      <c r="AB49" s="110" t="s">
        <v>2503</v>
      </c>
      <c r="AC49" s="107" t="s">
        <v>2689</v>
      </c>
    </row>
    <row r="50" spans="1:30" s="107" customFormat="1" ht="45" x14ac:dyDescent="0.2">
      <c r="A50" s="93">
        <f t="shared" si="1"/>
        <v>49</v>
      </c>
      <c r="B50" s="94" t="s">
        <v>2690</v>
      </c>
      <c r="C50" s="87" t="s">
        <v>100</v>
      </c>
      <c r="D50" s="95" t="s">
        <v>2691</v>
      </c>
      <c r="E50" s="96" t="s">
        <v>2690</v>
      </c>
      <c r="F50" s="94" t="s">
        <v>76</v>
      </c>
      <c r="G50" s="97" t="s">
        <v>2692</v>
      </c>
      <c r="H50" s="97" t="str">
        <f t="shared" si="0"/>
        <v>Plaza ABDA Lt. 17, Jl. Jend. Sudirman Kav. 59, Jakarta, 12190, Telp. 5150817, Fax. 51401616</v>
      </c>
      <c r="I50" s="98" t="s">
        <v>2693</v>
      </c>
      <c r="J50" s="99" t="s">
        <v>2694</v>
      </c>
      <c r="K50" s="100" t="s">
        <v>2083</v>
      </c>
      <c r="L50" s="101">
        <v>12190</v>
      </c>
      <c r="M50" s="102" t="s">
        <v>2695</v>
      </c>
      <c r="N50" s="103" t="s">
        <v>2696</v>
      </c>
      <c r="O50" s="104" t="s">
        <v>77</v>
      </c>
      <c r="P50" s="104" t="s">
        <v>84</v>
      </c>
      <c r="Q50" s="104" t="s">
        <v>2281</v>
      </c>
      <c r="R50" s="104">
        <v>60</v>
      </c>
      <c r="S50" s="105" t="e">
        <f>VLOOKUP(B50,#REF!,23,0)</f>
        <v>#REF!</v>
      </c>
      <c r="T50" s="105" t="e">
        <f>VLOOKUP(B50,#REF!,13,0)</f>
        <v>#REF!</v>
      </c>
      <c r="U50" s="106"/>
      <c r="V50" s="105"/>
      <c r="W50" s="104" t="s">
        <v>2302</v>
      </c>
      <c r="X50" s="104" t="s">
        <v>2303</v>
      </c>
      <c r="Y50" s="104" t="str">
        <f>VLOOKUP(B50,'[1]Status Penjaminan'!$B$2:$E$95,3,0)</f>
        <v>Aktif</v>
      </c>
      <c r="Z50" s="104" t="s">
        <v>2304</v>
      </c>
      <c r="AA50" s="107" t="s">
        <v>2697</v>
      </c>
      <c r="AB50" s="110" t="s">
        <v>2406</v>
      </c>
      <c r="AC50" s="110" t="s">
        <v>2698</v>
      </c>
    </row>
    <row r="51" spans="1:30" s="107" customFormat="1" ht="45" x14ac:dyDescent="0.2">
      <c r="A51" s="93">
        <f t="shared" si="1"/>
        <v>50</v>
      </c>
      <c r="B51" s="94" t="s">
        <v>2699</v>
      </c>
      <c r="C51" s="87" t="s">
        <v>2700</v>
      </c>
      <c r="D51" s="95" t="s">
        <v>2701</v>
      </c>
      <c r="E51" s="96" t="s">
        <v>2699</v>
      </c>
      <c r="F51" s="94" t="s">
        <v>76</v>
      </c>
      <c r="G51" s="97" t="s">
        <v>2702</v>
      </c>
      <c r="H51" s="97" t="str">
        <f t="shared" si="0"/>
        <v>Rukan Crown Palace, Jl Prof. Dr. Soepomo Blok C No 27 Menteng Dalam,  Jakarta Selatan, 12870, Telp. (021) 390-2789, Fax. (021) 390-2723</v>
      </c>
      <c r="I51" s="97" t="s">
        <v>2703</v>
      </c>
      <c r="J51" s="99" t="s">
        <v>2704</v>
      </c>
      <c r="K51" s="100" t="s">
        <v>2705</v>
      </c>
      <c r="L51" s="101">
        <v>12870</v>
      </c>
      <c r="M51" s="102" t="s">
        <v>2706</v>
      </c>
      <c r="N51" s="103" t="s">
        <v>2707</v>
      </c>
      <c r="O51" s="104" t="s">
        <v>77</v>
      </c>
      <c r="P51" s="104" t="s">
        <v>84</v>
      </c>
      <c r="Q51" s="104"/>
      <c r="R51" s="104"/>
      <c r="S51" s="105"/>
      <c r="T51" s="105"/>
      <c r="U51" s="106"/>
      <c r="V51" s="106"/>
      <c r="W51" s="104" t="s">
        <v>2313</v>
      </c>
      <c r="X51" s="104" t="s">
        <v>2303</v>
      </c>
      <c r="Y51" s="104" t="str">
        <f>VLOOKUP(B51,'[1]Status Penjaminan'!$B$2:$E$95,3,0)</f>
        <v>Tidak Aktif</v>
      </c>
      <c r="Z51" s="104" t="s">
        <v>2708</v>
      </c>
    </row>
    <row r="52" spans="1:30" s="107" customFormat="1" ht="45" x14ac:dyDescent="0.2">
      <c r="A52" s="93">
        <f t="shared" si="1"/>
        <v>51</v>
      </c>
      <c r="B52" s="94" t="s">
        <v>2709</v>
      </c>
      <c r="C52" s="87" t="s">
        <v>2710</v>
      </c>
      <c r="D52" s="95" t="s">
        <v>2711</v>
      </c>
      <c r="E52" s="96" t="s">
        <v>2709</v>
      </c>
      <c r="F52" s="94" t="s">
        <v>76</v>
      </c>
      <c r="G52" s="97" t="s">
        <v>2712</v>
      </c>
      <c r="H52" s="97" t="str">
        <f t="shared" si="0"/>
        <v>Menara Thamrin Lt. 2 Suite 203, Jl. M.H. Thamrin Kav. 3, Jakarta, 10250, Telp. General : (3221) 2301860, 2301861, Fax. (6221) 2301862</v>
      </c>
      <c r="I52" s="98" t="s">
        <v>2713</v>
      </c>
      <c r="J52" s="99" t="s">
        <v>2714</v>
      </c>
      <c r="K52" s="100" t="s">
        <v>2083</v>
      </c>
      <c r="L52" s="101">
        <v>10250</v>
      </c>
      <c r="M52" s="102" t="s">
        <v>2715</v>
      </c>
      <c r="N52" s="103" t="s">
        <v>2716</v>
      </c>
      <c r="O52" s="104" t="s">
        <v>77</v>
      </c>
      <c r="P52" s="104"/>
      <c r="Q52" s="104"/>
      <c r="R52" s="104"/>
      <c r="S52" s="105" t="e">
        <f>VLOOKUP(B52,#REF!,23,0)</f>
        <v>#REF!</v>
      </c>
      <c r="T52" s="105" t="e">
        <f>VLOOKUP(B52,#REF!,13,0)</f>
        <v>#REF!</v>
      </c>
      <c r="U52" s="106"/>
      <c r="V52" s="105"/>
      <c r="W52" s="104" t="s">
        <v>2302</v>
      </c>
      <c r="X52" s="104" t="s">
        <v>2303</v>
      </c>
      <c r="Y52" s="104" t="e">
        <f>VLOOKUP(B52,'[1]Status Penjaminan'!$B$2:$E$95,3,0)</f>
        <v>#N/A</v>
      </c>
      <c r="Z52" s="104" t="s">
        <v>2304</v>
      </c>
    </row>
    <row r="53" spans="1:30" s="107" customFormat="1" ht="45" x14ac:dyDescent="0.2">
      <c r="A53" s="93">
        <f t="shared" si="1"/>
        <v>52</v>
      </c>
      <c r="B53" s="94" t="s">
        <v>2717</v>
      </c>
      <c r="C53" s="87" t="s">
        <v>2718</v>
      </c>
      <c r="D53" s="95" t="s">
        <v>2719</v>
      </c>
      <c r="E53" s="96" t="s">
        <v>2717</v>
      </c>
      <c r="F53" s="94" t="s">
        <v>76</v>
      </c>
      <c r="G53" s="97" t="s">
        <v>2720</v>
      </c>
      <c r="H53" s="97" t="str">
        <f t="shared" si="0"/>
        <v xml:space="preserve">Gedung The Energy, lt. 6 SCBD Lot 11A, Jl. Jendral Sudirman Kav 52 - 53, Jakarta, 12190, Telp. 52918181, </v>
      </c>
      <c r="I53" s="98" t="s">
        <v>2721</v>
      </c>
      <c r="J53" s="99" t="s">
        <v>2722</v>
      </c>
      <c r="K53" s="100" t="s">
        <v>2083</v>
      </c>
      <c r="L53" s="101">
        <v>12190</v>
      </c>
      <c r="M53" s="102" t="s">
        <v>2723</v>
      </c>
      <c r="N53" s="103"/>
      <c r="O53" s="104" t="s">
        <v>77</v>
      </c>
      <c r="P53" s="104" t="s">
        <v>84</v>
      </c>
      <c r="Q53" s="104"/>
      <c r="R53" s="104"/>
      <c r="S53" s="105" t="e">
        <f>VLOOKUP(B53,#REF!,23,0)</f>
        <v>#REF!</v>
      </c>
      <c r="T53" s="105" t="e">
        <f>VLOOKUP(B53,#REF!,13,0)</f>
        <v>#REF!</v>
      </c>
      <c r="U53" s="106"/>
      <c r="V53" s="105"/>
      <c r="W53" s="104" t="s">
        <v>2302</v>
      </c>
      <c r="X53" s="104" t="s">
        <v>2303</v>
      </c>
      <c r="Y53" s="104" t="str">
        <f>VLOOKUP(B53,'[1]Status Penjaminan'!$B$2:$E$95,3,0)</f>
        <v>Aktif</v>
      </c>
      <c r="Z53" s="104" t="s">
        <v>2304</v>
      </c>
      <c r="AA53" s="111"/>
      <c r="AB53" s="111"/>
      <c r="AC53" s="111"/>
      <c r="AD53" s="111"/>
    </row>
    <row r="54" spans="1:30" s="111" customFormat="1" ht="45" x14ac:dyDescent="0.2">
      <c r="A54" s="93">
        <f t="shared" si="1"/>
        <v>53</v>
      </c>
      <c r="B54" s="94" t="s">
        <v>2724</v>
      </c>
      <c r="C54" s="87" t="s">
        <v>101</v>
      </c>
      <c r="D54" s="95" t="s">
        <v>2725</v>
      </c>
      <c r="E54" s="96" t="s">
        <v>2724</v>
      </c>
      <c r="F54" s="94" t="s">
        <v>76</v>
      </c>
      <c r="G54" s="97" t="s">
        <v>2726</v>
      </c>
      <c r="H54" s="97" t="str">
        <f t="shared" si="0"/>
        <v>Plaza Bapindo - Citibank Tower Lt. 17, Jl. Jendral Sudirman Kav 54-55, Jakarta, 12190, Tel. 25571188, Fax. 25571189</v>
      </c>
      <c r="I54" s="98" t="s">
        <v>2727</v>
      </c>
      <c r="J54" s="99" t="s">
        <v>2728</v>
      </c>
      <c r="K54" s="100" t="s">
        <v>2083</v>
      </c>
      <c r="L54" s="101">
        <v>12190</v>
      </c>
      <c r="M54" s="102" t="s">
        <v>2729</v>
      </c>
      <c r="N54" s="103" t="s">
        <v>2730</v>
      </c>
      <c r="O54" s="104" t="s">
        <v>77</v>
      </c>
      <c r="P54" s="104" t="s">
        <v>84</v>
      </c>
      <c r="Q54" s="104"/>
      <c r="R54" s="104"/>
      <c r="S54" s="105" t="e">
        <f>VLOOKUP(B54,#REF!,23,0)</f>
        <v>#REF!</v>
      </c>
      <c r="T54" s="105" t="e">
        <f>VLOOKUP(B54,#REF!,13,0)</f>
        <v>#REF!</v>
      </c>
      <c r="U54" s="106"/>
      <c r="V54" s="105"/>
      <c r="W54" s="104" t="s">
        <v>2302</v>
      </c>
      <c r="X54" s="104" t="s">
        <v>2303</v>
      </c>
      <c r="Y54" s="104" t="str">
        <f>VLOOKUP(B54,'[1]Status Penjaminan'!$B$2:$E$95,3,0)</f>
        <v>Aktif</v>
      </c>
      <c r="Z54" s="104" t="s">
        <v>2304</v>
      </c>
      <c r="AA54" s="107" t="s">
        <v>2731</v>
      </c>
      <c r="AB54" s="110" t="s">
        <v>2347</v>
      </c>
      <c r="AC54" s="107" t="s">
        <v>2732</v>
      </c>
      <c r="AD54" s="107"/>
    </row>
    <row r="55" spans="1:30" s="107" customFormat="1" ht="60" x14ac:dyDescent="0.2">
      <c r="A55" s="93">
        <f t="shared" si="1"/>
        <v>54</v>
      </c>
      <c r="B55" s="94" t="s">
        <v>2733</v>
      </c>
      <c r="C55" s="87" t="s">
        <v>2734</v>
      </c>
      <c r="D55" s="95" t="s">
        <v>2735</v>
      </c>
      <c r="E55" s="96" t="s">
        <v>2733</v>
      </c>
      <c r="F55" s="94" t="s">
        <v>76</v>
      </c>
      <c r="G55" s="97" t="s">
        <v>2736</v>
      </c>
      <c r="H55" s="97" t="str">
        <f t="shared" si="0"/>
        <v>Gedung Graha Irama Lt. 6   Unit 6-D, Jl. HR Rasuna Said Blok X-1 Kav. 1-2, Jakarta Selatan, 12950, Telp. 5261326, Fax. 5261320</v>
      </c>
      <c r="I55" s="98" t="s">
        <v>2737</v>
      </c>
      <c r="J55" s="99" t="s">
        <v>2738</v>
      </c>
      <c r="K55" s="100" t="s">
        <v>139</v>
      </c>
      <c r="L55" s="101">
        <v>12950</v>
      </c>
      <c r="M55" s="102" t="s">
        <v>2739</v>
      </c>
      <c r="N55" s="103" t="s">
        <v>2740</v>
      </c>
      <c r="O55" s="104" t="s">
        <v>77</v>
      </c>
      <c r="P55" s="104"/>
      <c r="Q55" s="104"/>
      <c r="R55" s="104"/>
      <c r="S55" s="105" t="e">
        <f>VLOOKUP(B55,#REF!,23,0)</f>
        <v>#REF!</v>
      </c>
      <c r="T55" s="105" t="e">
        <f>VLOOKUP(B55,#REF!,13,0)</f>
        <v>#REF!</v>
      </c>
      <c r="U55" s="106"/>
      <c r="V55" s="105"/>
      <c r="W55" s="104" t="s">
        <v>2302</v>
      </c>
      <c r="X55" s="104" t="s">
        <v>2303</v>
      </c>
      <c r="Y55" s="104" t="e">
        <f>VLOOKUP(B55,'[1]Status Penjaminan'!$B$2:$E$95,3,0)</f>
        <v>#N/A</v>
      </c>
      <c r="Z55" s="104" t="s">
        <v>2304</v>
      </c>
      <c r="AB55" s="110" t="s">
        <v>2741</v>
      </c>
      <c r="AC55" s="107" t="s">
        <v>2638</v>
      </c>
    </row>
    <row r="56" spans="1:30" s="107" customFormat="1" ht="45" x14ac:dyDescent="0.2">
      <c r="A56" s="93">
        <f t="shared" si="1"/>
        <v>55</v>
      </c>
      <c r="B56" s="94" t="s">
        <v>2742</v>
      </c>
      <c r="C56" s="87" t="s">
        <v>2743</v>
      </c>
      <c r="D56" s="95" t="s">
        <v>2744</v>
      </c>
      <c r="E56" s="96" t="s">
        <v>2742</v>
      </c>
      <c r="F56" s="94" t="s">
        <v>76</v>
      </c>
      <c r="G56" s="97" t="s">
        <v>2745</v>
      </c>
      <c r="H56" s="97" t="str">
        <f t="shared" si="0"/>
        <v>Gedung BEI, Menara I, Lt. 30, Jl. Jend. Sudirman Kav. 52-53, Jakarta, 12190, Telp. 5152889-2595-2606, Fax. 5155280</v>
      </c>
      <c r="I56" s="98" t="s">
        <v>2746</v>
      </c>
      <c r="J56" s="99" t="s">
        <v>2387</v>
      </c>
      <c r="K56" s="100" t="s">
        <v>2083</v>
      </c>
      <c r="L56" s="101">
        <v>12190</v>
      </c>
      <c r="M56" s="102" t="s">
        <v>2747</v>
      </c>
      <c r="N56" s="103" t="s">
        <v>2748</v>
      </c>
      <c r="O56" s="104"/>
      <c r="P56" s="104" t="s">
        <v>84</v>
      </c>
      <c r="Q56" s="104" t="s">
        <v>2281</v>
      </c>
      <c r="R56" s="104">
        <v>120</v>
      </c>
      <c r="S56" s="105" t="e">
        <f>VLOOKUP(B56,#REF!,23,0)</f>
        <v>#REF!</v>
      </c>
      <c r="T56" s="105" t="e">
        <f>VLOOKUP(B56,#REF!,13,0)</f>
        <v>#REF!</v>
      </c>
      <c r="U56" s="106"/>
      <c r="V56" s="105"/>
      <c r="W56" s="104" t="s">
        <v>2302</v>
      </c>
      <c r="X56" s="104" t="s">
        <v>2303</v>
      </c>
      <c r="Y56" s="104" t="str">
        <f>VLOOKUP(B56,'[1]Status Penjaminan'!$B$2:$E$95,3,0)</f>
        <v>Aktif</v>
      </c>
      <c r="Z56" s="104" t="s">
        <v>2304</v>
      </c>
    </row>
    <row r="57" spans="1:30" s="107" customFormat="1" ht="60" x14ac:dyDescent="0.2">
      <c r="A57" s="93">
        <f t="shared" si="1"/>
        <v>56</v>
      </c>
      <c r="B57" s="94" t="s">
        <v>2749</v>
      </c>
      <c r="C57" s="87" t="s">
        <v>103</v>
      </c>
      <c r="D57" s="95" t="s">
        <v>2750</v>
      </c>
      <c r="E57" s="96" t="s">
        <v>2749</v>
      </c>
      <c r="F57" s="94" t="s">
        <v>76</v>
      </c>
      <c r="G57" s="97" t="s">
        <v>2751</v>
      </c>
      <c r="H57" s="97" t="str">
        <f t="shared" si="0"/>
        <v>Wisma Kyoei Prince Lt. 15, Jl. Jendral Sudirman Kav. 3, Jakarta, 10220, Telp. (021) 57851818, 57851888, Fax. (021) 57851717, 57851777, 57851597</v>
      </c>
      <c r="I57" s="98" t="s">
        <v>2752</v>
      </c>
      <c r="J57" s="99" t="s">
        <v>2753</v>
      </c>
      <c r="K57" s="100" t="s">
        <v>2083</v>
      </c>
      <c r="L57" s="101">
        <v>10220</v>
      </c>
      <c r="M57" s="102" t="s">
        <v>2754</v>
      </c>
      <c r="N57" s="103" t="s">
        <v>2755</v>
      </c>
      <c r="O57" s="104" t="s">
        <v>77</v>
      </c>
      <c r="P57" s="104" t="s">
        <v>84</v>
      </c>
      <c r="Q57" s="104"/>
      <c r="R57" s="104"/>
      <c r="S57" s="105" t="e">
        <f>VLOOKUP(B57,#REF!,23,0)</f>
        <v>#REF!</v>
      </c>
      <c r="T57" s="105" t="e">
        <f>VLOOKUP(B57,#REF!,13,0)</f>
        <v>#REF!</v>
      </c>
      <c r="U57" s="106"/>
      <c r="V57" s="105"/>
      <c r="W57" s="104" t="s">
        <v>2302</v>
      </c>
      <c r="X57" s="104" t="s">
        <v>2303</v>
      </c>
      <c r="Y57" s="104" t="str">
        <f>VLOOKUP(B57,'[1]Status Penjaminan'!$B$2:$E$95,3,0)</f>
        <v>Aktif</v>
      </c>
      <c r="Z57" s="104" t="s">
        <v>2304</v>
      </c>
    </row>
    <row r="58" spans="1:30" s="107" customFormat="1" ht="60" x14ac:dyDescent="0.2">
      <c r="A58" s="93">
        <f t="shared" si="1"/>
        <v>57</v>
      </c>
      <c r="B58" s="94" t="s">
        <v>2756</v>
      </c>
      <c r="C58" s="87" t="s">
        <v>2757</v>
      </c>
      <c r="D58" s="95" t="s">
        <v>2758</v>
      </c>
      <c r="E58" s="96" t="s">
        <v>2756</v>
      </c>
      <c r="F58" s="94" t="s">
        <v>76</v>
      </c>
      <c r="G58" s="97" t="s">
        <v>2759</v>
      </c>
      <c r="H58" s="97" t="str">
        <f t="shared" si="0"/>
        <v>Gedung Bursa Efek Indonesia Tower I Lt.8, JL.Jend Sudirman Kav.52-53, Jakarta, 12190, Telp. 5151818-1555, Fax. 5151212, 0971</v>
      </c>
      <c r="I58" s="98" t="s">
        <v>2760</v>
      </c>
      <c r="J58" s="99" t="s">
        <v>2761</v>
      </c>
      <c r="K58" s="100" t="s">
        <v>2083</v>
      </c>
      <c r="L58" s="101">
        <v>12190</v>
      </c>
      <c r="M58" s="102" t="s">
        <v>2762</v>
      </c>
      <c r="N58" s="103" t="s">
        <v>2763</v>
      </c>
      <c r="O58" s="104" t="s">
        <v>77</v>
      </c>
      <c r="P58" s="104" t="s">
        <v>84</v>
      </c>
      <c r="Q58" s="104"/>
      <c r="R58" s="104">
        <v>170</v>
      </c>
      <c r="S58" s="105" t="e">
        <f>VLOOKUP(B58,#REF!,23,0)</f>
        <v>#REF!</v>
      </c>
      <c r="T58" s="105" t="e">
        <f>VLOOKUP(B58,#REF!,13,0)</f>
        <v>#REF!</v>
      </c>
      <c r="U58" s="106"/>
      <c r="V58" s="105"/>
      <c r="W58" s="104" t="s">
        <v>2313</v>
      </c>
      <c r="X58" s="104" t="s">
        <v>2303</v>
      </c>
      <c r="Y58" s="104" t="str">
        <f>VLOOKUP(B58,'[1]Status Penjaminan'!$B$2:$E$95,3,0)</f>
        <v>Tidak Aktif</v>
      </c>
      <c r="Z58" s="104" t="s">
        <v>2304</v>
      </c>
    </row>
    <row r="59" spans="1:30" s="107" customFormat="1" ht="45" x14ac:dyDescent="0.2">
      <c r="A59" s="93">
        <f t="shared" si="1"/>
        <v>58</v>
      </c>
      <c r="B59" s="94" t="s">
        <v>2764</v>
      </c>
      <c r="C59" s="87" t="s">
        <v>2765</v>
      </c>
      <c r="D59" s="95" t="s">
        <v>2766</v>
      </c>
      <c r="E59" s="96" t="s">
        <v>2764</v>
      </c>
      <c r="F59" s="94" t="s">
        <v>76</v>
      </c>
      <c r="G59" s="97" t="s">
        <v>2767</v>
      </c>
      <c r="H59" s="97" t="str">
        <f t="shared" si="0"/>
        <v>Menara Prima Lt. 25, Jl. DR. Ide Anak Agung Gde Agung Blok 6.2, Jakarta, 12950, Telp. 57948170, Fax. 57948171</v>
      </c>
      <c r="I59" s="98" t="s">
        <v>2768</v>
      </c>
      <c r="J59" s="99" t="s">
        <v>2769</v>
      </c>
      <c r="K59" s="100" t="s">
        <v>2083</v>
      </c>
      <c r="L59" s="101">
        <v>12950</v>
      </c>
      <c r="M59" s="102" t="s">
        <v>2770</v>
      </c>
      <c r="N59" s="103" t="s">
        <v>2771</v>
      </c>
      <c r="O59" s="104" t="s">
        <v>77</v>
      </c>
      <c r="P59" s="104" t="s">
        <v>84</v>
      </c>
      <c r="Q59" s="104"/>
      <c r="R59" s="104"/>
      <c r="S59" s="105" t="e">
        <f>VLOOKUP(B59,#REF!,23,0)</f>
        <v>#REF!</v>
      </c>
      <c r="T59" s="105" t="e">
        <f>VLOOKUP(B59,#REF!,13,0)</f>
        <v>#REF!</v>
      </c>
      <c r="U59" s="106"/>
      <c r="V59" s="105"/>
      <c r="W59" s="104" t="s">
        <v>2302</v>
      </c>
      <c r="X59" s="104" t="s">
        <v>2303</v>
      </c>
      <c r="Y59" s="104" t="str">
        <f>VLOOKUP(B59,'[1]Status Penjaminan'!$B$2:$E$95,3,0)</f>
        <v>Aktif</v>
      </c>
      <c r="Z59" s="104" t="s">
        <v>2304</v>
      </c>
    </row>
    <row r="60" spans="1:30" s="107" customFormat="1" ht="30" x14ac:dyDescent="0.2">
      <c r="A60" s="93">
        <f t="shared" si="1"/>
        <v>59</v>
      </c>
      <c r="B60" s="94" t="s">
        <v>2772</v>
      </c>
      <c r="C60" s="87" t="s">
        <v>2773</v>
      </c>
      <c r="D60" s="95" t="s">
        <v>2774</v>
      </c>
      <c r="E60" s="96" t="s">
        <v>2772</v>
      </c>
      <c r="F60" s="94" t="s">
        <v>76</v>
      </c>
      <c r="G60" s="97" t="s">
        <v>2775</v>
      </c>
      <c r="H60" s="97" t="str">
        <f t="shared" si="0"/>
        <v>Plaza BII Menara 3 Lt. 11, Jl. MH Thamrin No. 51, Jakarta, 10350, Tel. 39834668, Fax. 39834670</v>
      </c>
      <c r="I60" s="98" t="s">
        <v>2309</v>
      </c>
      <c r="J60" s="99" t="s">
        <v>2776</v>
      </c>
      <c r="K60" s="100" t="s">
        <v>2083</v>
      </c>
      <c r="L60" s="101">
        <v>10350</v>
      </c>
      <c r="M60" s="102" t="s">
        <v>2777</v>
      </c>
      <c r="N60" s="103" t="s">
        <v>2778</v>
      </c>
      <c r="O60" s="104" t="s">
        <v>77</v>
      </c>
      <c r="P60" s="104" t="s">
        <v>84</v>
      </c>
      <c r="Q60" s="104"/>
      <c r="R60" s="104"/>
      <c r="S60" s="105" t="e">
        <f>VLOOKUP(B60,#REF!,23,0)</f>
        <v>#REF!</v>
      </c>
      <c r="T60" s="105" t="e">
        <f>VLOOKUP(B60,#REF!,13,0)</f>
        <v>#REF!</v>
      </c>
      <c r="U60" s="106"/>
      <c r="V60" s="105"/>
      <c r="W60" s="104" t="s">
        <v>2302</v>
      </c>
      <c r="X60" s="104" t="s">
        <v>2303</v>
      </c>
      <c r="Y60" s="104" t="str">
        <f>VLOOKUP(B60,'[1]Status Penjaminan'!$B$2:$E$95,3,0)</f>
        <v>Aktif</v>
      </c>
      <c r="Z60" s="104" t="s">
        <v>2304</v>
      </c>
      <c r="AA60" s="107" t="s">
        <v>2779</v>
      </c>
      <c r="AB60" s="110" t="s">
        <v>2514</v>
      </c>
      <c r="AC60" s="107" t="s">
        <v>2780</v>
      </c>
    </row>
    <row r="61" spans="1:30" s="107" customFormat="1" ht="45" x14ac:dyDescent="0.2">
      <c r="A61" s="93">
        <f t="shared" si="1"/>
        <v>60</v>
      </c>
      <c r="B61" s="94" t="s">
        <v>2781</v>
      </c>
      <c r="C61" s="87" t="s">
        <v>104</v>
      </c>
      <c r="D61" s="95" t="s">
        <v>2782</v>
      </c>
      <c r="E61" s="96" t="s">
        <v>2781</v>
      </c>
      <c r="F61" s="94" t="s">
        <v>76</v>
      </c>
      <c r="G61" s="97" t="s">
        <v>2783</v>
      </c>
      <c r="H61" s="97" t="str">
        <f t="shared" si="0"/>
        <v>Menara Batavia Lt.9, Jl. K.H. Mas Mansyur Kav.126, Jakarta, 10220, Telp. 5724770, Fax. 5724760</v>
      </c>
      <c r="I61" s="98" t="s">
        <v>2784</v>
      </c>
      <c r="J61" s="99" t="s">
        <v>2785</v>
      </c>
      <c r="K61" s="100" t="s">
        <v>2083</v>
      </c>
      <c r="L61" s="101">
        <v>10220</v>
      </c>
      <c r="M61" s="102" t="s">
        <v>2786</v>
      </c>
      <c r="N61" s="103" t="s">
        <v>2787</v>
      </c>
      <c r="O61" s="104" t="s">
        <v>77</v>
      </c>
      <c r="P61" s="104"/>
      <c r="Q61" s="104"/>
      <c r="R61" s="104"/>
      <c r="S61" s="105" t="e">
        <f>VLOOKUP(B61,#REF!,23,0)</f>
        <v>#REF!</v>
      </c>
      <c r="T61" s="105" t="e">
        <f>VLOOKUP(B61,#REF!,13,0)</f>
        <v>#REF!</v>
      </c>
      <c r="U61" s="106"/>
      <c r="V61" s="105"/>
      <c r="W61" s="104" t="s">
        <v>2302</v>
      </c>
      <c r="X61" s="104" t="s">
        <v>2303</v>
      </c>
      <c r="Y61" s="104" t="e">
        <f>VLOOKUP(B61,'[1]Status Penjaminan'!$B$2:$E$95,3,0)</f>
        <v>#N/A</v>
      </c>
      <c r="Z61" s="104" t="s">
        <v>2304</v>
      </c>
    </row>
    <row r="62" spans="1:30" s="107" customFormat="1" ht="45" x14ac:dyDescent="0.2">
      <c r="A62" s="93">
        <f t="shared" si="1"/>
        <v>61</v>
      </c>
      <c r="B62" s="94" t="s">
        <v>2788</v>
      </c>
      <c r="C62" s="87" t="s">
        <v>2789</v>
      </c>
      <c r="D62" s="95" t="s">
        <v>2790</v>
      </c>
      <c r="E62" s="96" t="s">
        <v>2788</v>
      </c>
      <c r="F62" s="94" t="s">
        <v>76</v>
      </c>
      <c r="G62" s="97" t="s">
        <v>2791</v>
      </c>
      <c r="H62" s="97" t="str">
        <f t="shared" si="0"/>
        <v>Wisma Budi Lt. 7, Jl. H.R. Rasuna Said Kav. C-6 Suite  705, Jakarta, 12940, Telp. 5268185, Fax. 5265758</v>
      </c>
      <c r="I62" s="98" t="s">
        <v>2792</v>
      </c>
      <c r="J62" s="99" t="s">
        <v>2793</v>
      </c>
      <c r="K62" s="100" t="s">
        <v>2083</v>
      </c>
      <c r="L62" s="109">
        <v>12940</v>
      </c>
      <c r="M62" s="102" t="s">
        <v>2794</v>
      </c>
      <c r="N62" s="103" t="s">
        <v>2795</v>
      </c>
      <c r="O62" s="104" t="s">
        <v>77</v>
      </c>
      <c r="P62" s="104"/>
      <c r="Q62" s="104"/>
      <c r="R62" s="104"/>
      <c r="S62" s="105" t="e">
        <f>VLOOKUP(B62,#REF!,23,0)</f>
        <v>#REF!</v>
      </c>
      <c r="T62" s="105" t="e">
        <f>VLOOKUP(B62,#REF!,13,0)</f>
        <v>#REF!</v>
      </c>
      <c r="U62" s="106" t="e">
        <f>VLOOKUP(B62,#REF!,11,0)</f>
        <v>#REF!</v>
      </c>
      <c r="V62" s="106" t="e">
        <f>VLOOKUP(B62,#REF!,12,0)</f>
        <v>#REF!</v>
      </c>
      <c r="W62" s="104" t="s">
        <v>2313</v>
      </c>
      <c r="X62" s="104" t="s">
        <v>2303</v>
      </c>
      <c r="Y62" s="104" t="e">
        <f>VLOOKUP(B62,'[1]Status Penjaminan'!$B$2:$E$95,3,0)</f>
        <v>#N/A</v>
      </c>
      <c r="Z62" s="104" t="s">
        <v>2304</v>
      </c>
      <c r="AA62" s="107" t="s">
        <v>2796</v>
      </c>
      <c r="AB62" s="110" t="s">
        <v>2797</v>
      </c>
      <c r="AC62" s="107" t="s">
        <v>2798</v>
      </c>
    </row>
    <row r="63" spans="1:30" s="107" customFormat="1" ht="60" x14ac:dyDescent="0.2">
      <c r="A63" s="93">
        <f t="shared" si="1"/>
        <v>62</v>
      </c>
      <c r="B63" s="94" t="s">
        <v>360</v>
      </c>
      <c r="C63" s="87" t="s">
        <v>2799</v>
      </c>
      <c r="D63" s="95" t="s">
        <v>2800</v>
      </c>
      <c r="E63" s="96" t="s">
        <v>360</v>
      </c>
      <c r="F63" s="94" t="s">
        <v>76</v>
      </c>
      <c r="G63" s="97" t="s">
        <v>2801</v>
      </c>
      <c r="H63" s="97" t="str">
        <f t="shared" si="0"/>
        <v>Menara Imperium Lt. 12 A, Metropolitan Kuningan Super Blok, Jl. HR Rasuna Said Kav. 1A, Jakarta Selatan, 12980, Telp. 8354120,31, Fax. 8354130</v>
      </c>
      <c r="I63" s="98" t="s">
        <v>2802</v>
      </c>
      <c r="J63" s="112" t="s">
        <v>2803</v>
      </c>
      <c r="K63" s="113" t="s">
        <v>139</v>
      </c>
      <c r="L63" s="104">
        <v>12980</v>
      </c>
      <c r="M63" s="102" t="s">
        <v>2804</v>
      </c>
      <c r="N63" s="103" t="s">
        <v>2805</v>
      </c>
      <c r="O63" s="104" t="s">
        <v>77</v>
      </c>
      <c r="P63" s="104" t="s">
        <v>84</v>
      </c>
      <c r="Q63" s="104"/>
      <c r="R63" s="104"/>
      <c r="S63" s="105" t="e">
        <f>VLOOKUP(B63,#REF!,23,0)</f>
        <v>#REF!</v>
      </c>
      <c r="T63" s="105" t="e">
        <f>VLOOKUP(B63,#REF!,13,0)</f>
        <v>#REF!</v>
      </c>
      <c r="U63" s="106"/>
      <c r="V63" s="105"/>
      <c r="W63" s="104" t="s">
        <v>2302</v>
      </c>
      <c r="X63" s="104" t="s">
        <v>2303</v>
      </c>
      <c r="Y63" s="104" t="str">
        <f>VLOOKUP(B63,'[1]Status Penjaminan'!$B$2:$E$95,3,0)</f>
        <v>Aktif</v>
      </c>
      <c r="Z63" s="104" t="s">
        <v>2304</v>
      </c>
    </row>
    <row r="64" spans="1:30" s="107" customFormat="1" ht="45" x14ac:dyDescent="0.2">
      <c r="A64" s="93">
        <f t="shared" si="1"/>
        <v>63</v>
      </c>
      <c r="B64" s="94" t="s">
        <v>2806</v>
      </c>
      <c r="C64" s="87" t="s">
        <v>2807</v>
      </c>
      <c r="D64" s="95" t="s">
        <v>2808</v>
      </c>
      <c r="E64" s="96" t="s">
        <v>2806</v>
      </c>
      <c r="F64" s="94" t="s">
        <v>76</v>
      </c>
      <c r="G64" s="97" t="s">
        <v>2809</v>
      </c>
      <c r="H64" s="97" t="str">
        <f t="shared" si="0"/>
        <v>Wisma GKBI Lt.Mezzanine B, Jl. Jend Sudirman No.28, Jakarta, 10210, Telp. 5727111, Fax. 5722550</v>
      </c>
      <c r="I64" s="98" t="s">
        <v>2810</v>
      </c>
      <c r="J64" s="99" t="s">
        <v>2811</v>
      </c>
      <c r="K64" s="100" t="s">
        <v>2083</v>
      </c>
      <c r="L64" s="101">
        <v>10210</v>
      </c>
      <c r="M64" s="102" t="s">
        <v>2812</v>
      </c>
      <c r="N64" s="103" t="s">
        <v>2813</v>
      </c>
      <c r="O64" s="104"/>
      <c r="P64" s="104" t="s">
        <v>84</v>
      </c>
      <c r="Q64" s="104"/>
      <c r="R64" s="104"/>
      <c r="S64" s="105">
        <v>13</v>
      </c>
      <c r="T64" s="105"/>
      <c r="U64" s="106">
        <v>0</v>
      </c>
      <c r="V64" s="106">
        <v>0</v>
      </c>
      <c r="W64" s="104" t="s">
        <v>2302</v>
      </c>
      <c r="X64" s="104" t="s">
        <v>2303</v>
      </c>
      <c r="Y64" s="104" t="str">
        <f>VLOOKUP(B64,'[1]Status Penjaminan'!$B$2:$E$95,3,0)</f>
        <v>Aktif</v>
      </c>
      <c r="Z64" s="104" t="s">
        <v>2304</v>
      </c>
    </row>
    <row r="65" spans="1:29" s="107" customFormat="1" ht="45" x14ac:dyDescent="0.2">
      <c r="A65" s="93">
        <f t="shared" si="1"/>
        <v>64</v>
      </c>
      <c r="B65" s="94" t="s">
        <v>2814</v>
      </c>
      <c r="C65" s="87" t="s">
        <v>2815</v>
      </c>
      <c r="D65" s="95" t="s">
        <v>2816</v>
      </c>
      <c r="E65" s="96" t="s">
        <v>2814</v>
      </c>
      <c r="F65" s="94" t="s">
        <v>76</v>
      </c>
      <c r="G65" s="97" t="s">
        <v>2817</v>
      </c>
      <c r="H65" s="97" t="str">
        <f t="shared" si="0"/>
        <v>Plaza ABDA Lt. 23, Jl. Jend. Sudirman Kav. 59, Jakarta, 12190, Telp. (021) 51401133, Fax. (021) 51401599</v>
      </c>
      <c r="I65" s="98" t="s">
        <v>2818</v>
      </c>
      <c r="J65" s="99" t="s">
        <v>2694</v>
      </c>
      <c r="K65" s="100" t="s">
        <v>2083</v>
      </c>
      <c r="L65" s="101">
        <v>12190</v>
      </c>
      <c r="M65" s="102" t="s">
        <v>2819</v>
      </c>
      <c r="N65" s="103" t="s">
        <v>2820</v>
      </c>
      <c r="O65" s="104" t="s">
        <v>77</v>
      </c>
      <c r="P65" s="104" t="s">
        <v>84</v>
      </c>
      <c r="Q65" s="104"/>
      <c r="R65" s="104"/>
      <c r="S65" s="105" t="e">
        <f>VLOOKUP(B65,#REF!,23,0)</f>
        <v>#REF!</v>
      </c>
      <c r="T65" s="105" t="e">
        <f>VLOOKUP(B65,#REF!,13,0)</f>
        <v>#REF!</v>
      </c>
      <c r="U65" s="106"/>
      <c r="V65" s="105"/>
      <c r="W65" s="104" t="s">
        <v>2302</v>
      </c>
      <c r="X65" s="104" t="s">
        <v>2303</v>
      </c>
      <c r="Y65" s="104" t="str">
        <f>VLOOKUP(B65,'[1]Status Penjaminan'!$B$2:$E$95,3,0)</f>
        <v>Aktif</v>
      </c>
      <c r="Z65" s="104" t="s">
        <v>2304</v>
      </c>
    </row>
    <row r="66" spans="1:29" s="107" customFormat="1" ht="45" x14ac:dyDescent="0.2">
      <c r="A66" s="93">
        <f t="shared" si="1"/>
        <v>65</v>
      </c>
      <c r="B66" s="94" t="s">
        <v>2821</v>
      </c>
      <c r="C66" s="87" t="s">
        <v>105</v>
      </c>
      <c r="D66" s="95" t="s">
        <v>2822</v>
      </c>
      <c r="E66" s="96" t="s">
        <v>2821</v>
      </c>
      <c r="F66" s="94" t="s">
        <v>76</v>
      </c>
      <c r="G66" s="97" t="s">
        <v>2823</v>
      </c>
      <c r="H66" s="97" t="str">
        <f t="shared" ref="H66:H129" si="2">I66&amp;", "&amp;J66&amp;", "&amp;K66&amp;", "&amp;L66&amp;", "&amp;M66&amp;", "&amp;N66</f>
        <v>Plaza Mandiri (Exim) Lt. 28, Jl. Gatot Subroto Kav. 36-38, Jakarta, 12190, Telp. 5263450, Fax. 5263507</v>
      </c>
      <c r="I66" s="98" t="s">
        <v>2824</v>
      </c>
      <c r="J66" s="99" t="s">
        <v>2825</v>
      </c>
      <c r="K66" s="100" t="s">
        <v>2083</v>
      </c>
      <c r="L66" s="101">
        <v>12190</v>
      </c>
      <c r="M66" s="102" t="s">
        <v>2826</v>
      </c>
      <c r="N66" s="103" t="s">
        <v>2827</v>
      </c>
      <c r="O66" s="104" t="s">
        <v>77</v>
      </c>
      <c r="P66" s="104" t="s">
        <v>84</v>
      </c>
      <c r="Q66" s="104"/>
      <c r="R66" s="104"/>
      <c r="S66" s="105" t="e">
        <f>VLOOKUP(B66,#REF!,23,0)</f>
        <v>#REF!</v>
      </c>
      <c r="T66" s="105" t="e">
        <f>VLOOKUP(B66,#REF!,13,0)</f>
        <v>#REF!</v>
      </c>
      <c r="U66" s="106"/>
      <c r="V66" s="105"/>
      <c r="W66" s="104" t="s">
        <v>2313</v>
      </c>
      <c r="X66" s="104" t="s">
        <v>2303</v>
      </c>
      <c r="Y66" s="104" t="str">
        <f>VLOOKUP(B66,'[1]Status Penjaminan'!$B$2:$E$95,3,0)</f>
        <v>Aktif</v>
      </c>
      <c r="Z66" s="104" t="s">
        <v>2304</v>
      </c>
    </row>
    <row r="67" spans="1:29" s="107" customFormat="1" ht="45" x14ac:dyDescent="0.2">
      <c r="A67" s="93">
        <f t="shared" ref="A67:A130" si="3">+A66+1</f>
        <v>66</v>
      </c>
      <c r="B67" s="94" t="s">
        <v>2828</v>
      </c>
      <c r="C67" s="87" t="s">
        <v>2829</v>
      </c>
      <c r="D67" s="95" t="s">
        <v>2830</v>
      </c>
      <c r="E67" s="96" t="s">
        <v>2828</v>
      </c>
      <c r="F67" s="94" t="s">
        <v>76</v>
      </c>
      <c r="G67" s="97" t="s">
        <v>2831</v>
      </c>
      <c r="H67" s="97" t="str">
        <f t="shared" si="2"/>
        <v>Jl. Sisingamangaraja No. 12, Kebayoran Baru, Jakarta Selatan, 12110, Telp. 72792999, Fax. 7398250</v>
      </c>
      <c r="I67" s="98" t="s">
        <v>2832</v>
      </c>
      <c r="J67" s="99" t="s">
        <v>2833</v>
      </c>
      <c r="K67" s="100" t="s">
        <v>139</v>
      </c>
      <c r="L67" s="101">
        <v>12110</v>
      </c>
      <c r="M67" s="102" t="s">
        <v>2834</v>
      </c>
      <c r="N67" s="103" t="s">
        <v>2835</v>
      </c>
      <c r="O67" s="104" t="s">
        <v>77</v>
      </c>
      <c r="P67" s="104" t="s">
        <v>84</v>
      </c>
      <c r="Q67" s="104"/>
      <c r="R67" s="104"/>
      <c r="S67" s="105"/>
      <c r="T67" s="105"/>
      <c r="U67" s="106" t="e">
        <f>VLOOKUP(B67,#REF!,11,0)</f>
        <v>#REF!</v>
      </c>
      <c r="V67" s="106" t="e">
        <f>VLOOKUP(B67,#REF!,12,0)</f>
        <v>#REF!</v>
      </c>
      <c r="W67" s="104" t="s">
        <v>2302</v>
      </c>
      <c r="X67" s="104" t="s">
        <v>2303</v>
      </c>
      <c r="Y67" s="104" t="str">
        <f>VLOOKUP(B67,'[1]Status Penjaminan'!$B$2:$E$95,3,0)</f>
        <v>Aktif</v>
      </c>
      <c r="Z67" s="104" t="s">
        <v>2304</v>
      </c>
    </row>
    <row r="68" spans="1:29" s="107" customFormat="1" ht="45" x14ac:dyDescent="0.2">
      <c r="A68" s="93">
        <f t="shared" si="3"/>
        <v>67</v>
      </c>
      <c r="B68" s="94" t="s">
        <v>2836</v>
      </c>
      <c r="C68" s="87" t="s">
        <v>106</v>
      </c>
      <c r="D68" s="95" t="s">
        <v>2837</v>
      </c>
      <c r="E68" s="96" t="s">
        <v>2836</v>
      </c>
      <c r="F68" s="94" t="s">
        <v>76</v>
      </c>
      <c r="G68" s="97" t="s">
        <v>2838</v>
      </c>
      <c r="H68" s="97" t="str">
        <f t="shared" si="2"/>
        <v>Menara Bank Mega Lantai 2, Jl. Kapten P. Tendean Kav. 12-14 A, Jakarta, 12790, Telp. 79175599, Fax. 79193900</v>
      </c>
      <c r="I68" s="98" t="s">
        <v>2839</v>
      </c>
      <c r="J68" s="99" t="s">
        <v>2840</v>
      </c>
      <c r="K68" s="100" t="s">
        <v>2083</v>
      </c>
      <c r="L68" s="101">
        <v>12790</v>
      </c>
      <c r="M68" s="102" t="s">
        <v>2841</v>
      </c>
      <c r="N68" s="103" t="s">
        <v>2842</v>
      </c>
      <c r="O68" s="104" t="s">
        <v>77</v>
      </c>
      <c r="P68" s="104" t="s">
        <v>84</v>
      </c>
      <c r="Q68" s="104"/>
      <c r="R68" s="104"/>
      <c r="S68" s="105" t="e">
        <f>VLOOKUP(B68,#REF!,23,0)</f>
        <v>#REF!</v>
      </c>
      <c r="T68" s="105" t="e">
        <f>VLOOKUP(B68,#REF!,13,0)</f>
        <v>#REF!</v>
      </c>
      <c r="U68" s="106"/>
      <c r="V68" s="105"/>
      <c r="W68" s="104" t="s">
        <v>2302</v>
      </c>
      <c r="X68" s="104" t="s">
        <v>2303</v>
      </c>
      <c r="Y68" s="104" t="str">
        <f>VLOOKUP(B68,'[1]Status Penjaminan'!$B$2:$E$95,3,0)</f>
        <v>Aktif</v>
      </c>
      <c r="Z68" s="104" t="s">
        <v>2304</v>
      </c>
      <c r="AA68" s="107" t="s">
        <v>2843</v>
      </c>
      <c r="AB68" s="110" t="s">
        <v>2372</v>
      </c>
      <c r="AC68" s="107" t="s">
        <v>2844</v>
      </c>
    </row>
    <row r="69" spans="1:29" s="107" customFormat="1" ht="45" x14ac:dyDescent="0.2">
      <c r="A69" s="93">
        <f t="shared" si="3"/>
        <v>68</v>
      </c>
      <c r="B69" s="94" t="s">
        <v>2845</v>
      </c>
      <c r="C69" s="87" t="s">
        <v>2846</v>
      </c>
      <c r="D69" s="95" t="s">
        <v>2847</v>
      </c>
      <c r="E69" s="96" t="s">
        <v>2845</v>
      </c>
      <c r="F69" s="94" t="s">
        <v>76</v>
      </c>
      <c r="G69" s="97" t="s">
        <v>2848</v>
      </c>
      <c r="H69" s="97" t="str">
        <f t="shared" si="2"/>
        <v>Gedung Bursa Efek Indonesia Tower I Lt. 18, Jl. Jend Sudirman Kav. 52-53, Jakarta, 12190, Telp. 5150888, Fax. 5150939</v>
      </c>
      <c r="I69" s="98" t="s">
        <v>2849</v>
      </c>
      <c r="J69" s="99" t="s">
        <v>2418</v>
      </c>
      <c r="K69" s="100" t="s">
        <v>2083</v>
      </c>
      <c r="L69" s="101">
        <v>12190</v>
      </c>
      <c r="M69" s="102" t="s">
        <v>2850</v>
      </c>
      <c r="N69" s="103" t="s">
        <v>2851</v>
      </c>
      <c r="O69" s="104"/>
      <c r="P69" s="104" t="s">
        <v>84</v>
      </c>
      <c r="Q69" s="104"/>
      <c r="R69" s="104"/>
      <c r="S69" s="105" t="e">
        <f>VLOOKUP(B69,#REF!,23,0)</f>
        <v>#REF!</v>
      </c>
      <c r="T69" s="105" t="e">
        <f>VLOOKUP(B69,#REF!,13,0)</f>
        <v>#REF!</v>
      </c>
      <c r="U69" s="106"/>
      <c r="V69" s="105"/>
      <c r="W69" s="104" t="s">
        <v>2302</v>
      </c>
      <c r="X69" s="104" t="s">
        <v>2303</v>
      </c>
      <c r="Y69" s="104" t="str">
        <f>VLOOKUP(B69,'[1]Status Penjaminan'!$B$2:$E$95,3,0)</f>
        <v>Tidak Aktif</v>
      </c>
      <c r="Z69" s="104" t="s">
        <v>2304</v>
      </c>
    </row>
    <row r="70" spans="1:29" s="107" customFormat="1" ht="45" x14ac:dyDescent="0.2">
      <c r="A70" s="93">
        <f t="shared" si="3"/>
        <v>69</v>
      </c>
      <c r="B70" s="94" t="s">
        <v>2852</v>
      </c>
      <c r="C70" s="87" t="s">
        <v>107</v>
      </c>
      <c r="D70" s="95" t="s">
        <v>2853</v>
      </c>
      <c r="E70" s="96" t="s">
        <v>2852</v>
      </c>
      <c r="F70" s="94" t="s">
        <v>76</v>
      </c>
      <c r="G70" s="97" t="s">
        <v>2854</v>
      </c>
      <c r="H70" s="97" t="str">
        <f t="shared" si="2"/>
        <v>Ruko Mediterania II Blok N 8 No. N-P, Pantai Indah Kapuk, Jakarta Utara, 14460, Telp : (021) 55966588, Fax : (021) 55966587</v>
      </c>
      <c r="I70" s="98" t="s">
        <v>2855</v>
      </c>
      <c r="J70" s="99" t="s">
        <v>2856</v>
      </c>
      <c r="K70" s="100" t="s">
        <v>154</v>
      </c>
      <c r="L70" s="101">
        <v>14460</v>
      </c>
      <c r="M70" s="102" t="s">
        <v>2857</v>
      </c>
      <c r="N70" s="103" t="s">
        <v>2858</v>
      </c>
      <c r="O70" s="104" t="s">
        <v>77</v>
      </c>
      <c r="P70" s="104"/>
      <c r="Q70" s="104"/>
      <c r="R70" s="104"/>
      <c r="S70" s="105" t="e">
        <f>VLOOKUP(B70,#REF!,23,0)</f>
        <v>#REF!</v>
      </c>
      <c r="T70" s="105" t="e">
        <f>VLOOKUP(B70,#REF!,13,0)</f>
        <v>#REF!</v>
      </c>
      <c r="U70" s="106"/>
      <c r="V70" s="105"/>
      <c r="W70" s="104" t="s">
        <v>2302</v>
      </c>
      <c r="X70" s="104" t="s">
        <v>2303</v>
      </c>
      <c r="Y70" s="104" t="e">
        <f>VLOOKUP(B70,'[1]Status Penjaminan'!$B$2:$E$95,3,0)</f>
        <v>#N/A</v>
      </c>
      <c r="Z70" s="104" t="s">
        <v>2304</v>
      </c>
    </row>
    <row r="71" spans="1:29" s="107" customFormat="1" ht="45" x14ac:dyDescent="0.2">
      <c r="A71" s="93">
        <f t="shared" si="3"/>
        <v>70</v>
      </c>
      <c r="B71" s="94" t="s">
        <v>2859</v>
      </c>
      <c r="C71" s="87" t="s">
        <v>2860</v>
      </c>
      <c r="D71" s="95" t="s">
        <v>2861</v>
      </c>
      <c r="E71" s="96" t="s">
        <v>2859</v>
      </c>
      <c r="F71" s="94" t="s">
        <v>76</v>
      </c>
      <c r="G71" s="97" t="s">
        <v>2862</v>
      </c>
      <c r="H71" s="97" t="str">
        <f t="shared" si="2"/>
        <v>Equity Tower Lt. 11, SCBD Lot 9, Jl. Jend. Sudirman Kav. 52-53, Jakarta , 12190, Telp. (021) 5255555, 5256666, Fax.  (021) 5271527</v>
      </c>
      <c r="I71" s="115" t="s">
        <v>2863</v>
      </c>
      <c r="J71" s="115" t="s">
        <v>2387</v>
      </c>
      <c r="K71" s="100" t="s">
        <v>400</v>
      </c>
      <c r="L71" s="104">
        <v>12190</v>
      </c>
      <c r="M71" s="116" t="s">
        <v>2864</v>
      </c>
      <c r="N71" s="116" t="s">
        <v>2865</v>
      </c>
      <c r="O71" s="104" t="s">
        <v>77</v>
      </c>
      <c r="P71" s="104" t="s">
        <v>84</v>
      </c>
      <c r="Q71" s="104"/>
      <c r="R71" s="104"/>
      <c r="S71" s="105" t="e">
        <f>VLOOKUP(B71,#REF!,23,0)</f>
        <v>#REF!</v>
      </c>
      <c r="T71" s="105" t="e">
        <f>VLOOKUP(B71,#REF!,13,0)</f>
        <v>#REF!</v>
      </c>
      <c r="U71" s="106"/>
      <c r="V71" s="105"/>
      <c r="W71" s="104" t="s">
        <v>2302</v>
      </c>
      <c r="X71" s="104" t="s">
        <v>2303</v>
      </c>
      <c r="Y71" s="104" t="str">
        <f>VLOOKUP(B71,'[1]Status Penjaminan'!$B$2:$E$95,3,0)</f>
        <v>Aktif</v>
      </c>
      <c r="Z71" s="104" t="s">
        <v>2304</v>
      </c>
    </row>
    <row r="72" spans="1:29" s="107" customFormat="1" ht="60" x14ac:dyDescent="0.2">
      <c r="A72" s="93">
        <f t="shared" si="3"/>
        <v>71</v>
      </c>
      <c r="B72" s="94" t="s">
        <v>2866</v>
      </c>
      <c r="C72" s="87" t="s">
        <v>2867</v>
      </c>
      <c r="D72" s="95" t="s">
        <v>2868</v>
      </c>
      <c r="E72" s="96" t="s">
        <v>2866</v>
      </c>
      <c r="F72" s="94" t="s">
        <v>76</v>
      </c>
      <c r="G72" s="97" t="s">
        <v>2869</v>
      </c>
      <c r="H72" s="97" t="str">
        <f t="shared" si="2"/>
        <v>Menara Kebon Sirih Lt. 1-4, Jl. Kebon Sirih No. 17-19, Jakarta, 10340, Telp.392-2000 (Hunting), 39836840, 39838850 (Corp Finance), Fax. 39836868 (General), 39836870 (Corp Finance)</v>
      </c>
      <c r="I72" s="98" t="s">
        <v>2870</v>
      </c>
      <c r="J72" s="99" t="s">
        <v>2871</v>
      </c>
      <c r="K72" s="100" t="s">
        <v>2083</v>
      </c>
      <c r="L72" s="101">
        <v>10340</v>
      </c>
      <c r="M72" s="102" t="s">
        <v>2872</v>
      </c>
      <c r="N72" s="103" t="s">
        <v>2873</v>
      </c>
      <c r="O72" s="104"/>
      <c r="P72" s="104" t="s">
        <v>84</v>
      </c>
      <c r="Q72" s="104"/>
      <c r="R72" s="104"/>
      <c r="S72" s="105" t="e">
        <f>VLOOKUP(B72,#REF!,23,0)</f>
        <v>#REF!</v>
      </c>
      <c r="T72" s="105" t="e">
        <f>VLOOKUP(B72,#REF!,13,0)</f>
        <v>#REF!</v>
      </c>
      <c r="U72" s="106"/>
      <c r="V72" s="105"/>
      <c r="W72" s="104" t="s">
        <v>2302</v>
      </c>
      <c r="X72" s="104" t="s">
        <v>2303</v>
      </c>
      <c r="Y72" s="104" t="str">
        <f>VLOOKUP(B72,'[1]Status Penjaminan'!$B$2:$E$95,3,0)</f>
        <v>Tidak Aktif</v>
      </c>
      <c r="Z72" s="104" t="s">
        <v>2304</v>
      </c>
    </row>
    <row r="73" spans="1:29" s="107" customFormat="1" ht="45" x14ac:dyDescent="0.2">
      <c r="A73" s="93">
        <f t="shared" si="3"/>
        <v>72</v>
      </c>
      <c r="B73" s="94" t="s">
        <v>2874</v>
      </c>
      <c r="C73" s="87" t="s">
        <v>108</v>
      </c>
      <c r="D73" s="95" t="s">
        <v>2875</v>
      </c>
      <c r="E73" s="96" t="s">
        <v>2874</v>
      </c>
      <c r="F73" s="94" t="s">
        <v>76</v>
      </c>
      <c r="G73" s="97" t="s">
        <v>2876</v>
      </c>
      <c r="H73" s="97" t="str">
        <f t="shared" si="2"/>
        <v>Sudirman Plaza - Indofood Tower Lt.17 , JL.Jend.Sudirman Kav.76-78, Jakarta, 12910, Telp. 57939929, Fax. 57939919</v>
      </c>
      <c r="I73" s="98" t="s">
        <v>2877</v>
      </c>
      <c r="J73" s="99" t="s">
        <v>2878</v>
      </c>
      <c r="K73" s="100" t="s">
        <v>2083</v>
      </c>
      <c r="L73" s="101">
        <v>12910</v>
      </c>
      <c r="M73" s="102" t="s">
        <v>2879</v>
      </c>
      <c r="N73" s="103" t="s">
        <v>2880</v>
      </c>
      <c r="O73" s="104" t="s">
        <v>77</v>
      </c>
      <c r="P73" s="104"/>
      <c r="Q73" s="104"/>
      <c r="R73" s="104"/>
      <c r="S73" s="105" t="e">
        <f>VLOOKUP(B73,#REF!,23,0)</f>
        <v>#REF!</v>
      </c>
      <c r="T73" s="105" t="e">
        <f>VLOOKUP(B73,#REF!,13,0)</f>
        <v>#REF!</v>
      </c>
      <c r="U73" s="106"/>
      <c r="V73" s="105"/>
      <c r="W73" s="104" t="s">
        <v>2313</v>
      </c>
      <c r="X73" s="104" t="s">
        <v>2303</v>
      </c>
      <c r="Y73" s="104" t="e">
        <f>VLOOKUP(B73,'[1]Status Penjaminan'!$B$2:$E$95,3,0)</f>
        <v>#N/A</v>
      </c>
      <c r="Z73" s="104" t="s">
        <v>2304</v>
      </c>
      <c r="AA73" s="107" t="s">
        <v>2881</v>
      </c>
      <c r="AB73" s="110" t="s">
        <v>2406</v>
      </c>
    </row>
    <row r="74" spans="1:29" s="107" customFormat="1" ht="45" x14ac:dyDescent="0.2">
      <c r="A74" s="93">
        <f t="shared" si="3"/>
        <v>73</v>
      </c>
      <c r="B74" s="94" t="s">
        <v>2882</v>
      </c>
      <c r="C74" s="87" t="s">
        <v>2883</v>
      </c>
      <c r="D74" s="95" t="s">
        <v>2884</v>
      </c>
      <c r="E74" s="96" t="s">
        <v>2882</v>
      </c>
      <c r="F74" s="94" t="s">
        <v>76</v>
      </c>
      <c r="G74" s="97" t="s">
        <v>2885</v>
      </c>
      <c r="H74" s="97" t="str">
        <f t="shared" si="2"/>
        <v>Wisma Indocement Lt.3, Jl.Jend.Sudirman Kav.70-71, Jakarta, 12910, Telp. 2510125, Fax. 2510126</v>
      </c>
      <c r="I74" s="98" t="s">
        <v>2886</v>
      </c>
      <c r="J74" s="99" t="s">
        <v>2887</v>
      </c>
      <c r="K74" s="100" t="s">
        <v>2083</v>
      </c>
      <c r="L74" s="101">
        <v>12910</v>
      </c>
      <c r="M74" s="102" t="s">
        <v>2888</v>
      </c>
      <c r="N74" s="103" t="s">
        <v>2889</v>
      </c>
      <c r="O74" s="104" t="s">
        <v>77</v>
      </c>
      <c r="P74" s="104" t="s">
        <v>84</v>
      </c>
      <c r="Q74" s="104" t="s">
        <v>2281</v>
      </c>
      <c r="R74" s="104">
        <v>55</v>
      </c>
      <c r="S74" s="105" t="e">
        <f>VLOOKUP(B74,#REF!,23,0)</f>
        <v>#REF!</v>
      </c>
      <c r="T74" s="105" t="e">
        <f>VLOOKUP(B74,#REF!,13,0)</f>
        <v>#REF!</v>
      </c>
      <c r="U74" s="106"/>
      <c r="V74" s="105"/>
      <c r="W74" s="104" t="s">
        <v>2302</v>
      </c>
      <c r="X74" s="104" t="s">
        <v>2303</v>
      </c>
      <c r="Y74" s="104" t="str">
        <f>VLOOKUP(B74,'[1]Status Penjaminan'!$B$2:$E$95,3,0)</f>
        <v>Aktif</v>
      </c>
      <c r="Z74" s="104" t="s">
        <v>2304</v>
      </c>
      <c r="AA74" s="107" t="s">
        <v>2890</v>
      </c>
      <c r="AB74" s="110" t="s">
        <v>2514</v>
      </c>
      <c r="AC74" s="107" t="s">
        <v>2891</v>
      </c>
    </row>
    <row r="75" spans="1:29" s="107" customFormat="1" ht="45" x14ac:dyDescent="0.2">
      <c r="A75" s="93">
        <f t="shared" si="3"/>
        <v>74</v>
      </c>
      <c r="B75" s="94" t="s">
        <v>2892</v>
      </c>
      <c r="C75" s="87" t="s">
        <v>109</v>
      </c>
      <c r="D75" s="95" t="s">
        <v>2893</v>
      </c>
      <c r="E75" s="96" t="s">
        <v>2892</v>
      </c>
      <c r="F75" s="94" t="s">
        <v>76</v>
      </c>
      <c r="G75" s="97" t="s">
        <v>2894</v>
      </c>
      <c r="H75" s="97" t="str">
        <f t="shared" si="2"/>
        <v>OCBC NISP Tower Lantai 21, Jl. Prof. Dr. Satrio Kav. 25, Jakarta, 12940, Tel. 021-29352788, 29352888, Fax 021-57944095</v>
      </c>
      <c r="I75" s="98" t="s">
        <v>2895</v>
      </c>
      <c r="J75" s="99" t="s">
        <v>2896</v>
      </c>
      <c r="K75" s="100" t="s">
        <v>2083</v>
      </c>
      <c r="L75" s="101">
        <v>12940</v>
      </c>
      <c r="M75" s="102" t="s">
        <v>2897</v>
      </c>
      <c r="N75" s="103" t="s">
        <v>2898</v>
      </c>
      <c r="O75" s="104" t="s">
        <v>77</v>
      </c>
      <c r="P75" s="104" t="s">
        <v>84</v>
      </c>
      <c r="Q75" s="104"/>
      <c r="R75" s="104"/>
      <c r="S75" s="105" t="e">
        <f>VLOOKUP(B75,#REF!,23,0)</f>
        <v>#REF!</v>
      </c>
      <c r="T75" s="105" t="e">
        <f>VLOOKUP(B75,#REF!,13,0)</f>
        <v>#REF!</v>
      </c>
      <c r="U75" s="106"/>
      <c r="V75" s="105"/>
      <c r="W75" s="104" t="s">
        <v>2302</v>
      </c>
      <c r="X75" s="104" t="s">
        <v>2303</v>
      </c>
      <c r="Y75" s="104" t="str">
        <f>VLOOKUP(B75,'[1]Status Penjaminan'!$B$2:$E$95,3,0)</f>
        <v>Aktif</v>
      </c>
      <c r="Z75" s="104" t="s">
        <v>2304</v>
      </c>
    </row>
    <row r="76" spans="1:29" s="107" customFormat="1" ht="45" x14ac:dyDescent="0.2">
      <c r="A76" s="93">
        <f t="shared" si="3"/>
        <v>75</v>
      </c>
      <c r="B76" s="94" t="s">
        <v>2899</v>
      </c>
      <c r="C76" s="87" t="s">
        <v>2900</v>
      </c>
      <c r="D76" s="95" t="s">
        <v>2901</v>
      </c>
      <c r="E76" s="96" t="s">
        <v>2899</v>
      </c>
      <c r="F76" s="94" t="s">
        <v>76</v>
      </c>
      <c r="G76" s="97" t="s">
        <v>2902</v>
      </c>
      <c r="H76" s="97" t="str">
        <f t="shared" si="2"/>
        <v>Sentral Senayan II Building, Lt. 9 Suite 209A, Jl. Asia Afrika No. 8, Gelora Bung Karno, Jakarta 10270, Telp. 021-29913300, Fax. 021-29913333</v>
      </c>
      <c r="I76" s="98" t="s">
        <v>2903</v>
      </c>
      <c r="J76" s="99" t="s">
        <v>2904</v>
      </c>
      <c r="K76" s="100" t="s">
        <v>2905</v>
      </c>
      <c r="L76" s="101" t="s">
        <v>2906</v>
      </c>
      <c r="M76" s="102" t="s">
        <v>2907</v>
      </c>
      <c r="N76" s="103" t="s">
        <v>2908</v>
      </c>
      <c r="O76" s="104" t="s">
        <v>77</v>
      </c>
      <c r="P76" s="104" t="s">
        <v>84</v>
      </c>
      <c r="Q76" s="104"/>
      <c r="R76" s="104"/>
      <c r="S76" s="105"/>
      <c r="T76" s="105"/>
      <c r="U76" s="106" t="e">
        <f>VLOOKUP(B76,#REF!,11,0)</f>
        <v>#REF!</v>
      </c>
      <c r="V76" s="106" t="e">
        <f>VLOOKUP(B76,#REF!,12,0)</f>
        <v>#REF!</v>
      </c>
      <c r="W76" s="104" t="s">
        <v>2302</v>
      </c>
      <c r="X76" s="104" t="s">
        <v>2303</v>
      </c>
      <c r="Y76" s="104" t="str">
        <f>VLOOKUP(B76,'[1]Status Penjaminan'!$B$2:$E$95,3,0)</f>
        <v>Tidak Aktif</v>
      </c>
      <c r="Z76" s="104" t="s">
        <v>2304</v>
      </c>
    </row>
    <row r="77" spans="1:29" s="107" customFormat="1" ht="45" x14ac:dyDescent="0.2">
      <c r="A77" s="93">
        <f t="shared" si="3"/>
        <v>76</v>
      </c>
      <c r="B77" s="94" t="s">
        <v>2909</v>
      </c>
      <c r="C77" s="87" t="s">
        <v>2910</v>
      </c>
      <c r="D77" s="95" t="s">
        <v>2911</v>
      </c>
      <c r="E77" s="96" t="s">
        <v>2909</v>
      </c>
      <c r="F77" s="94" t="s">
        <v>76</v>
      </c>
      <c r="G77" s="97" t="s">
        <v>2912</v>
      </c>
      <c r="H77" s="97" t="str">
        <f t="shared" si="2"/>
        <v>Menara Karya Lt. 6, JL HR Rasuna Said Blok X-5 Kav 1-2, Jakarta, 12950, Telp. (021) 25546700, Fax (021) 57944700</v>
      </c>
      <c r="I77" s="98" t="s">
        <v>2913</v>
      </c>
      <c r="J77" s="99" t="s">
        <v>2914</v>
      </c>
      <c r="K77" s="100" t="s">
        <v>2083</v>
      </c>
      <c r="L77" s="101">
        <v>12950</v>
      </c>
      <c r="M77" s="102" t="s">
        <v>2915</v>
      </c>
      <c r="N77" s="103" t="s">
        <v>2916</v>
      </c>
      <c r="O77" s="104" t="s">
        <v>77</v>
      </c>
      <c r="P77" s="104" t="s">
        <v>84</v>
      </c>
      <c r="Q77" s="104"/>
      <c r="R77" s="104">
        <v>55</v>
      </c>
      <c r="S77" s="105">
        <v>57</v>
      </c>
      <c r="T77" s="105">
        <v>685</v>
      </c>
      <c r="U77" s="106"/>
      <c r="V77" s="105"/>
      <c r="W77" s="104" t="s">
        <v>2302</v>
      </c>
      <c r="X77" s="104" t="s">
        <v>2303</v>
      </c>
      <c r="Y77" s="104" t="str">
        <f>VLOOKUP(B77,'[1]Status Penjaminan'!$B$2:$E$95,3,0)</f>
        <v>Aktif</v>
      </c>
      <c r="Z77" s="104" t="s">
        <v>2304</v>
      </c>
    </row>
    <row r="78" spans="1:29" s="107" customFormat="1" ht="60" x14ac:dyDescent="0.2">
      <c r="A78" s="93">
        <f t="shared" si="3"/>
        <v>77</v>
      </c>
      <c r="B78" s="94" t="s">
        <v>2917</v>
      </c>
      <c r="C78" s="87" t="s">
        <v>2918</v>
      </c>
      <c r="D78" s="95" t="s">
        <v>2919</v>
      </c>
      <c r="E78" s="96" t="s">
        <v>2917</v>
      </c>
      <c r="F78" s="94" t="s">
        <v>76</v>
      </c>
      <c r="G78" s="97" t="s">
        <v>2920</v>
      </c>
      <c r="H78" s="97" t="str">
        <f t="shared" si="2"/>
        <v>Deutsche Bank Building 15-04, Jl. Imam Bonjol No. 80, Jakarta, 10310, Telp. 3162077, 316 2078, Fax. 3162080</v>
      </c>
      <c r="I78" s="98" t="s">
        <v>2921</v>
      </c>
      <c r="J78" s="99" t="s">
        <v>2521</v>
      </c>
      <c r="K78" s="100" t="s">
        <v>2083</v>
      </c>
      <c r="L78" s="101">
        <v>10310</v>
      </c>
      <c r="M78" s="102" t="s">
        <v>2922</v>
      </c>
      <c r="N78" s="103" t="s">
        <v>2923</v>
      </c>
      <c r="O78" s="104" t="s">
        <v>77</v>
      </c>
      <c r="P78" s="104" t="s">
        <v>84</v>
      </c>
      <c r="Q78" s="104"/>
      <c r="R78" s="104"/>
      <c r="S78" s="105" t="e">
        <f>VLOOKUP(B78,#REF!,23,0)</f>
        <v>#REF!</v>
      </c>
      <c r="T78" s="105" t="e">
        <f>VLOOKUP(B78,#REF!,13,0)</f>
        <v>#REF!</v>
      </c>
      <c r="U78" s="106"/>
      <c r="V78" s="105"/>
      <c r="W78" s="104" t="s">
        <v>2302</v>
      </c>
      <c r="X78" s="104" t="s">
        <v>2303</v>
      </c>
      <c r="Y78" s="104" t="str">
        <f>VLOOKUP(B78,'[1]Status Penjaminan'!$B$2:$E$95,3,0)</f>
        <v>Aktif</v>
      </c>
      <c r="Z78" s="104" t="s">
        <v>2304</v>
      </c>
    </row>
    <row r="79" spans="1:29" s="107" customFormat="1" ht="45" x14ac:dyDescent="0.2">
      <c r="A79" s="93">
        <f t="shared" si="3"/>
        <v>78</v>
      </c>
      <c r="B79" s="94" t="s">
        <v>2924</v>
      </c>
      <c r="C79" s="87" t="s">
        <v>110</v>
      </c>
      <c r="D79" s="95" t="s">
        <v>2925</v>
      </c>
      <c r="E79" s="96" t="s">
        <v>2924</v>
      </c>
      <c r="F79" s="94" t="s">
        <v>76</v>
      </c>
      <c r="G79" s="117" t="s">
        <v>2926</v>
      </c>
      <c r="H79" s="97" t="str">
        <f t="shared" si="2"/>
        <v xml:space="preserve">Patra Jasa Office Tower Lt. 16 Ruang 1621,  Jl. Jend. Gatot Subroto Kav. 32-34 , Jakarta  , 12950, , </v>
      </c>
      <c r="I79" s="98" t="s">
        <v>2927</v>
      </c>
      <c r="J79" s="99" t="s">
        <v>2928</v>
      </c>
      <c r="K79" s="100" t="s">
        <v>2929</v>
      </c>
      <c r="L79" s="101">
        <v>12950</v>
      </c>
      <c r="M79" s="102"/>
      <c r="N79" s="103"/>
      <c r="O79" s="104" t="s">
        <v>77</v>
      </c>
      <c r="P79" s="104" t="s">
        <v>84</v>
      </c>
      <c r="Q79" s="104" t="s">
        <v>2281</v>
      </c>
      <c r="R79" s="104"/>
      <c r="S79" s="105" t="e">
        <f>VLOOKUP(B79,#REF!,23,0)</f>
        <v>#REF!</v>
      </c>
      <c r="T79" s="105" t="e">
        <f>VLOOKUP(B79,#REF!,13,0)</f>
        <v>#REF!</v>
      </c>
      <c r="U79" s="106"/>
      <c r="V79" s="105"/>
      <c r="W79" s="104" t="s">
        <v>2313</v>
      </c>
      <c r="X79" s="104" t="s">
        <v>2303</v>
      </c>
      <c r="Y79" s="104" t="str">
        <f>VLOOKUP(B79,'[1]Status Penjaminan'!$B$2:$E$95,3,0)</f>
        <v>Tidak Aktif</v>
      </c>
      <c r="Z79" s="104" t="s">
        <v>2708</v>
      </c>
    </row>
    <row r="80" spans="1:29" s="107" customFormat="1" ht="60.75" customHeight="1" x14ac:dyDescent="0.2">
      <c r="A80" s="93">
        <f t="shared" si="3"/>
        <v>79</v>
      </c>
      <c r="B80" s="94" t="s">
        <v>2930</v>
      </c>
      <c r="C80" s="87" t="s">
        <v>2931</v>
      </c>
      <c r="D80" s="95" t="s">
        <v>2932</v>
      </c>
      <c r="E80" s="96" t="s">
        <v>2930</v>
      </c>
      <c r="F80" s="94" t="s">
        <v>76</v>
      </c>
      <c r="G80" s="97" t="s">
        <v>2933</v>
      </c>
      <c r="H80" s="97" t="str">
        <f t="shared" si="2"/>
        <v>Plaza Lippo lantai 14, Suite 1401, Jl. Jend. Sudirman Kav. 25, Jakarta, 12920, Telp. 5204599, 5204955, Fax. 5204598</v>
      </c>
      <c r="I80" s="98" t="s">
        <v>2934</v>
      </c>
      <c r="J80" s="99" t="s">
        <v>2935</v>
      </c>
      <c r="K80" s="100" t="s">
        <v>2083</v>
      </c>
      <c r="L80" s="101">
        <v>12920</v>
      </c>
      <c r="M80" s="102" t="s">
        <v>2936</v>
      </c>
      <c r="N80" s="103" t="s">
        <v>2937</v>
      </c>
      <c r="O80" s="104" t="s">
        <v>77</v>
      </c>
      <c r="P80" s="104" t="s">
        <v>84</v>
      </c>
      <c r="Q80" s="104"/>
      <c r="R80" s="104"/>
      <c r="S80" s="105" t="e">
        <f>VLOOKUP(B80,#REF!,23,0)</f>
        <v>#REF!</v>
      </c>
      <c r="T80" s="105" t="e">
        <f>VLOOKUP(B80,#REF!,13,0)</f>
        <v>#REF!</v>
      </c>
      <c r="U80" s="106"/>
      <c r="V80" s="105"/>
      <c r="W80" s="104" t="s">
        <v>2313</v>
      </c>
      <c r="X80" s="104" t="s">
        <v>2303</v>
      </c>
      <c r="Y80" s="104" t="str">
        <f>VLOOKUP(B80,'[1]Status Penjaminan'!$B$2:$E$95,3,0)</f>
        <v>Aktif</v>
      </c>
      <c r="Z80" s="104" t="s">
        <v>2304</v>
      </c>
    </row>
    <row r="81" spans="1:29" s="107" customFormat="1" ht="60" x14ac:dyDescent="0.2">
      <c r="A81" s="93">
        <f t="shared" si="3"/>
        <v>80</v>
      </c>
      <c r="B81" s="94" t="s">
        <v>2938</v>
      </c>
      <c r="C81" s="87" t="s">
        <v>2939</v>
      </c>
      <c r="D81" s="95" t="s">
        <v>2940</v>
      </c>
      <c r="E81" s="96" t="s">
        <v>2938</v>
      </c>
      <c r="F81" s="94" t="s">
        <v>76</v>
      </c>
      <c r="G81" s="97" t="s">
        <v>2941</v>
      </c>
      <c r="H81" s="97" t="str">
        <f t="shared" si="2"/>
        <v>Cyber 2 Tower Lt. 22 Unit A-D, Jl. H.R. Rasuna Said Blok X-5 No. 13, Kuningan Timur, Jakarta Selatan, 12950, Telp  (021) 29915300, Fax (021) 29021497</v>
      </c>
      <c r="I81" s="98" t="s">
        <v>2942</v>
      </c>
      <c r="J81" s="99" t="s">
        <v>2943</v>
      </c>
      <c r="K81" s="102" t="s">
        <v>2944</v>
      </c>
      <c r="L81" s="101">
        <v>12950</v>
      </c>
      <c r="M81" s="102" t="s">
        <v>2945</v>
      </c>
      <c r="N81" s="103" t="s">
        <v>2946</v>
      </c>
      <c r="O81" s="104" t="s">
        <v>77</v>
      </c>
      <c r="P81" s="104"/>
      <c r="Q81" s="104"/>
      <c r="R81" s="104"/>
      <c r="S81" s="105" t="e">
        <f>VLOOKUP(B81,#REF!,23,0)</f>
        <v>#REF!</v>
      </c>
      <c r="T81" s="105" t="e">
        <f>VLOOKUP(B81,#REF!,13,0)</f>
        <v>#REF!</v>
      </c>
      <c r="U81" s="106"/>
      <c r="V81" s="105"/>
      <c r="W81" s="104" t="s">
        <v>2313</v>
      </c>
      <c r="X81" s="104" t="s">
        <v>2303</v>
      </c>
      <c r="Y81" s="104" t="e">
        <f>VLOOKUP(B81,'[1]Status Penjaminan'!$B$2:$E$95,3,0)</f>
        <v>#N/A</v>
      </c>
      <c r="Z81" s="104" t="s">
        <v>2304</v>
      </c>
    </row>
    <row r="82" spans="1:29" s="107" customFormat="1" ht="45" x14ac:dyDescent="0.2">
      <c r="A82" s="93">
        <f t="shared" si="3"/>
        <v>81</v>
      </c>
      <c r="B82" s="94" t="s">
        <v>2947</v>
      </c>
      <c r="C82" s="87" t="s">
        <v>2948</v>
      </c>
      <c r="D82" s="95" t="s">
        <v>2949</v>
      </c>
      <c r="E82" s="96" t="s">
        <v>2947</v>
      </c>
      <c r="F82" s="94" t="s">
        <v>76</v>
      </c>
      <c r="G82" s="97" t="s">
        <v>2950</v>
      </c>
      <c r="H82" s="97" t="str">
        <f t="shared" si="2"/>
        <v>Plaza Bapindo, Mandiri Tower Lt. 16, Jl Jendral Sudirman Kav 54 -55, Jakarta, 12190, Telp. (021) 5277008 , Fax: (021) 5277009</v>
      </c>
      <c r="I82" s="98" t="s">
        <v>2951</v>
      </c>
      <c r="J82" s="99" t="s">
        <v>2952</v>
      </c>
      <c r="K82" s="100" t="s">
        <v>2083</v>
      </c>
      <c r="L82" s="101">
        <v>12190</v>
      </c>
      <c r="M82" s="102" t="s">
        <v>2953</v>
      </c>
      <c r="N82" s="103" t="s">
        <v>2954</v>
      </c>
      <c r="O82" s="104" t="s">
        <v>77</v>
      </c>
      <c r="P82" s="104" t="s">
        <v>84</v>
      </c>
      <c r="Q82" s="104"/>
      <c r="R82" s="104"/>
      <c r="S82" s="105" t="e">
        <f>VLOOKUP(B82,#REF!,23,0)</f>
        <v>#REF!</v>
      </c>
      <c r="T82" s="105" t="e">
        <f>VLOOKUP(B82,#REF!,13,0)</f>
        <v>#REF!</v>
      </c>
      <c r="U82" s="106"/>
      <c r="V82" s="105"/>
      <c r="W82" s="104" t="s">
        <v>2313</v>
      </c>
      <c r="X82" s="104" t="s">
        <v>2303</v>
      </c>
      <c r="Y82" s="104" t="str">
        <f>VLOOKUP(B82,'[1]Status Penjaminan'!$B$2:$E$95,3,0)</f>
        <v>Tidak Aktif</v>
      </c>
      <c r="Z82" s="104" t="s">
        <v>2304</v>
      </c>
    </row>
    <row r="83" spans="1:29" s="107" customFormat="1" ht="45" x14ac:dyDescent="0.2">
      <c r="A83" s="93">
        <f t="shared" si="3"/>
        <v>82</v>
      </c>
      <c r="B83" s="94" t="s">
        <v>2955</v>
      </c>
      <c r="C83" s="87" t="s">
        <v>2956</v>
      </c>
      <c r="D83" s="95" t="s">
        <v>2957</v>
      </c>
      <c r="E83" s="96" t="s">
        <v>2955</v>
      </c>
      <c r="F83" s="94" t="s">
        <v>76</v>
      </c>
      <c r="G83" s="97" t="s">
        <v>2958</v>
      </c>
      <c r="H83" s="97" t="str">
        <f t="shared" si="2"/>
        <v>Wisma ANZ (d/h Standard Chartered Bank Bldg) 18th Fl., Jl. Jend Sudirman Kav. 33A, Jakarta, 10220, Telp. 574 6961, Fax. 574 5864</v>
      </c>
      <c r="I83" s="98" t="s">
        <v>2959</v>
      </c>
      <c r="J83" s="99" t="s">
        <v>2960</v>
      </c>
      <c r="K83" s="100" t="s">
        <v>2083</v>
      </c>
      <c r="L83" s="101">
        <v>10220</v>
      </c>
      <c r="M83" s="102" t="s">
        <v>2961</v>
      </c>
      <c r="N83" s="103" t="s">
        <v>2962</v>
      </c>
      <c r="O83" s="104" t="s">
        <v>77</v>
      </c>
      <c r="P83" s="104"/>
      <c r="Q83" s="104"/>
      <c r="R83" s="104"/>
      <c r="S83" s="105" t="e">
        <f>VLOOKUP(B83,#REF!,23,0)</f>
        <v>#REF!</v>
      </c>
      <c r="T83" s="105" t="e">
        <f>VLOOKUP(B83,#REF!,13,0)</f>
        <v>#REF!</v>
      </c>
      <c r="U83" s="106"/>
      <c r="V83" s="105"/>
      <c r="W83" s="104" t="s">
        <v>2302</v>
      </c>
      <c r="X83" s="104" t="s">
        <v>2303</v>
      </c>
      <c r="Y83" s="104" t="e">
        <f>VLOOKUP(B83,'[1]Status Penjaminan'!$B$2:$E$95,3,0)</f>
        <v>#N/A</v>
      </c>
      <c r="Z83" s="104" t="s">
        <v>2304</v>
      </c>
    </row>
    <row r="84" spans="1:29" s="107" customFormat="1" ht="45" x14ac:dyDescent="0.2">
      <c r="A84" s="93">
        <f t="shared" si="3"/>
        <v>83</v>
      </c>
      <c r="B84" s="94" t="s">
        <v>2963</v>
      </c>
      <c r="C84" s="87" t="s">
        <v>111</v>
      </c>
      <c r="D84" s="95" t="s">
        <v>2964</v>
      </c>
      <c r="E84" s="96" t="s">
        <v>2963</v>
      </c>
      <c r="F84" s="94" t="s">
        <v>76</v>
      </c>
      <c r="G84" s="97" t="s">
        <v>2965</v>
      </c>
      <c r="H84" s="97" t="str">
        <f t="shared" si="2"/>
        <v>Sona Topas Tower Lt. 18, Jl. Jend. Sudirman Kav. 26, Jakarta, 12920, Telp. 2524930, 2524960, Fax. 2524931</v>
      </c>
      <c r="I84" s="98" t="s">
        <v>2966</v>
      </c>
      <c r="J84" s="99" t="s">
        <v>2634</v>
      </c>
      <c r="K84" s="100" t="s">
        <v>2083</v>
      </c>
      <c r="L84" s="101">
        <v>12920</v>
      </c>
      <c r="M84" s="102" t="s">
        <v>2967</v>
      </c>
      <c r="N84" s="103" t="s">
        <v>2968</v>
      </c>
      <c r="O84" s="104"/>
      <c r="P84" s="104" t="s">
        <v>84</v>
      </c>
      <c r="Q84" s="104"/>
      <c r="R84" s="104"/>
      <c r="S84" s="105" t="e">
        <f>VLOOKUP(B84,#REF!,23,0)</f>
        <v>#REF!</v>
      </c>
      <c r="T84" s="105" t="e">
        <f>VLOOKUP(B84,#REF!,13,0)</f>
        <v>#REF!</v>
      </c>
      <c r="U84" s="106"/>
      <c r="V84" s="105"/>
      <c r="W84" s="104" t="s">
        <v>2302</v>
      </c>
      <c r="X84" s="104" t="s">
        <v>2303</v>
      </c>
      <c r="Y84" s="104" t="str">
        <f>VLOOKUP(B84,'[1]Status Penjaminan'!$B$2:$E$95,3,0)</f>
        <v>Aktif</v>
      </c>
      <c r="Z84" s="104" t="s">
        <v>2304</v>
      </c>
    </row>
    <row r="85" spans="1:29" s="107" customFormat="1" ht="45" x14ac:dyDescent="0.2">
      <c r="A85" s="93">
        <f t="shared" si="3"/>
        <v>84</v>
      </c>
      <c r="B85" s="94" t="s">
        <v>2969</v>
      </c>
      <c r="C85" s="87" t="s">
        <v>2970</v>
      </c>
      <c r="D85" s="95" t="s">
        <v>2971</v>
      </c>
      <c r="E85" s="96" t="s">
        <v>2969</v>
      </c>
      <c r="F85" s="94" t="s">
        <v>76</v>
      </c>
      <c r="G85" s="97" t="s">
        <v>2972</v>
      </c>
      <c r="H85" s="97" t="str">
        <f t="shared" si="2"/>
        <v>Gd. BEJ  Tower I Lt. 17, Suite 1706 A, Jl. Jend. Sudirman  Kav.52-53, Jakarta, 12190, Telp. 515 5456, Fax. 515 5466</v>
      </c>
      <c r="I85" s="98" t="s">
        <v>2973</v>
      </c>
      <c r="J85" s="99" t="s">
        <v>2974</v>
      </c>
      <c r="K85" s="100" t="s">
        <v>2083</v>
      </c>
      <c r="L85" s="101">
        <v>12190</v>
      </c>
      <c r="M85" s="102" t="s">
        <v>2975</v>
      </c>
      <c r="N85" s="103" t="s">
        <v>2976</v>
      </c>
      <c r="O85" s="104" t="s">
        <v>77</v>
      </c>
      <c r="P85" s="104" t="s">
        <v>84</v>
      </c>
      <c r="Q85" s="104"/>
      <c r="R85" s="104"/>
      <c r="S85" s="105" t="e">
        <f>VLOOKUP(B85,#REF!,23,0)</f>
        <v>#REF!</v>
      </c>
      <c r="T85" s="105" t="e">
        <f>VLOOKUP(B85,#REF!,13,0)</f>
        <v>#REF!</v>
      </c>
      <c r="U85" s="106"/>
      <c r="V85" s="105"/>
      <c r="W85" s="104" t="s">
        <v>2302</v>
      </c>
      <c r="X85" s="104" t="s">
        <v>2303</v>
      </c>
      <c r="Y85" s="104" t="str">
        <f>VLOOKUP(B85,'[1]Status Penjaminan'!$B$2:$E$95,3,0)</f>
        <v>Aktif</v>
      </c>
      <c r="Z85" s="104" t="s">
        <v>2304</v>
      </c>
    </row>
    <row r="86" spans="1:29" s="107" customFormat="1" ht="45" x14ac:dyDescent="0.2">
      <c r="A86" s="93">
        <f t="shared" si="3"/>
        <v>85</v>
      </c>
      <c r="B86" s="94" t="s">
        <v>2977</v>
      </c>
      <c r="C86" s="87" t="s">
        <v>2978</v>
      </c>
      <c r="D86" s="95" t="s">
        <v>2979</v>
      </c>
      <c r="E86" s="96" t="s">
        <v>2977</v>
      </c>
      <c r="F86" s="94" t="s">
        <v>76</v>
      </c>
      <c r="G86" s="97" t="s">
        <v>2980</v>
      </c>
      <c r="H86" s="97" t="str">
        <f t="shared" si="2"/>
        <v>Gedung Bursa Efek Indonesia, Menara 2, Suite 1705, Jl. Jend. Sudirman Kav. 52-53, Jakarta, 12190, Telp. 5153055, Fax. 5153061</v>
      </c>
      <c r="I86" s="98" t="s">
        <v>2981</v>
      </c>
      <c r="J86" s="99" t="s">
        <v>2387</v>
      </c>
      <c r="K86" s="100" t="s">
        <v>2083</v>
      </c>
      <c r="L86" s="101">
        <v>12190</v>
      </c>
      <c r="M86" s="102" t="s">
        <v>2982</v>
      </c>
      <c r="N86" s="103" t="s">
        <v>2983</v>
      </c>
      <c r="O86" s="104" t="s">
        <v>77</v>
      </c>
      <c r="P86" s="104" t="s">
        <v>84</v>
      </c>
      <c r="Q86" s="104"/>
      <c r="R86" s="104">
        <v>115</v>
      </c>
      <c r="S86" s="105" t="e">
        <f>VLOOKUP(B86,#REF!,23,0)</f>
        <v>#REF!</v>
      </c>
      <c r="T86" s="105" t="e">
        <f>VLOOKUP(B86,#REF!,13,0)</f>
        <v>#REF!</v>
      </c>
      <c r="U86" s="106" t="e">
        <f>VLOOKUP(B86,#REF!,11,0)</f>
        <v>#REF!</v>
      </c>
      <c r="V86" s="106" t="e">
        <f>VLOOKUP(B86,#REF!,12,0)</f>
        <v>#REF!</v>
      </c>
      <c r="W86" s="104" t="s">
        <v>2302</v>
      </c>
      <c r="X86" s="104" t="s">
        <v>2303</v>
      </c>
      <c r="Y86" s="104" t="str">
        <f>VLOOKUP(B86,'[1]Status Penjaminan'!$B$2:$E$95,3,0)</f>
        <v>Aktif</v>
      </c>
      <c r="Z86" s="104" t="s">
        <v>2304</v>
      </c>
    </row>
    <row r="87" spans="1:29" s="107" customFormat="1" ht="45" x14ac:dyDescent="0.2">
      <c r="A87" s="93">
        <f t="shared" si="3"/>
        <v>86</v>
      </c>
      <c r="B87" s="94" t="s">
        <v>2984</v>
      </c>
      <c r="C87" s="87" t="s">
        <v>2985</v>
      </c>
      <c r="D87" s="95" t="s">
        <v>2986</v>
      </c>
      <c r="E87" s="96" t="s">
        <v>2984</v>
      </c>
      <c r="F87" s="94" t="s">
        <v>76</v>
      </c>
      <c r="G87" s="97" t="s">
        <v>2987</v>
      </c>
      <c r="H87" s="97" t="str">
        <f t="shared" si="2"/>
        <v>Cyber 2 Tower 20th floor,  Suite 2001, Jl. H.R. Rasuna Said Blok X-5 No. 13, Jakarta, 12950, Telp. 30026700,  Fax. 30026710</v>
      </c>
      <c r="I87" s="98" t="s">
        <v>2988</v>
      </c>
      <c r="J87" s="99" t="s">
        <v>2943</v>
      </c>
      <c r="K87" s="100" t="s">
        <v>2083</v>
      </c>
      <c r="L87" s="101">
        <v>12950</v>
      </c>
      <c r="M87" s="102" t="s">
        <v>2989</v>
      </c>
      <c r="N87" s="103" t="s">
        <v>2990</v>
      </c>
      <c r="O87" s="104" t="s">
        <v>77</v>
      </c>
      <c r="P87" s="104"/>
      <c r="Q87" s="104" t="s">
        <v>2281</v>
      </c>
      <c r="R87" s="104"/>
      <c r="S87" s="105" t="e">
        <f>VLOOKUP(B87,#REF!,23,0)</f>
        <v>#REF!</v>
      </c>
      <c r="T87" s="105" t="e">
        <f>VLOOKUP(B87,#REF!,13,0)</f>
        <v>#REF!</v>
      </c>
      <c r="U87" s="106"/>
      <c r="V87" s="105"/>
      <c r="W87" s="104" t="s">
        <v>2302</v>
      </c>
      <c r="X87" s="104" t="s">
        <v>2303</v>
      </c>
      <c r="Y87" s="104" t="e">
        <f>VLOOKUP(B87,'[1]Status Penjaminan'!$B$2:$E$95,3,0)</f>
        <v>#N/A</v>
      </c>
      <c r="Z87" s="104" t="s">
        <v>2304</v>
      </c>
    </row>
    <row r="88" spans="1:29" s="107" customFormat="1" ht="60" x14ac:dyDescent="0.2">
      <c r="A88" s="93">
        <f t="shared" si="3"/>
        <v>87</v>
      </c>
      <c r="B88" s="94" t="s">
        <v>2991</v>
      </c>
      <c r="C88" s="87" t="s">
        <v>112</v>
      </c>
      <c r="D88" s="95" t="s">
        <v>2992</v>
      </c>
      <c r="E88" s="96" t="s">
        <v>2991</v>
      </c>
      <c r="F88" s="94" t="s">
        <v>76</v>
      </c>
      <c r="G88" s="97" t="s">
        <v>2993</v>
      </c>
      <c r="H88" s="97" t="str">
        <f t="shared" si="2"/>
        <v>ANZ Tower (d/h Wisma Standard Chartered Bank), Lt 23 B, Jl. Jend. Sudirman Kav 33 A, Jakarta, 10220, Telp. (021) 57900800, Fax (021) 57900809</v>
      </c>
      <c r="I88" s="98" t="s">
        <v>2994</v>
      </c>
      <c r="J88" s="99" t="s">
        <v>2995</v>
      </c>
      <c r="K88" s="100" t="s">
        <v>2083</v>
      </c>
      <c r="L88" s="101">
        <v>10220</v>
      </c>
      <c r="M88" s="102" t="s">
        <v>2996</v>
      </c>
      <c r="N88" s="103" t="s">
        <v>2997</v>
      </c>
      <c r="O88" s="104" t="s">
        <v>77</v>
      </c>
      <c r="P88" s="104" t="s">
        <v>84</v>
      </c>
      <c r="Q88" s="104" t="s">
        <v>2281</v>
      </c>
      <c r="R88" s="104"/>
      <c r="S88" s="105" t="e">
        <f>VLOOKUP(B88,#REF!,23,0)</f>
        <v>#REF!</v>
      </c>
      <c r="T88" s="105" t="e">
        <f>VLOOKUP(B88,#REF!,13,0)</f>
        <v>#REF!</v>
      </c>
      <c r="U88" s="106"/>
      <c r="V88" s="105"/>
      <c r="W88" s="104" t="s">
        <v>2313</v>
      </c>
      <c r="X88" s="104" t="s">
        <v>2303</v>
      </c>
      <c r="Y88" s="104" t="str">
        <f>VLOOKUP(B88,'[1]Status Penjaminan'!$B$2:$E$95,3,0)</f>
        <v>Aktif</v>
      </c>
      <c r="Z88" s="104" t="s">
        <v>2304</v>
      </c>
      <c r="AA88" s="107" t="s">
        <v>2998</v>
      </c>
      <c r="AB88" s="110" t="s">
        <v>2999</v>
      </c>
      <c r="AC88" s="107" t="s">
        <v>3000</v>
      </c>
    </row>
    <row r="89" spans="1:29" s="107" customFormat="1" ht="45" x14ac:dyDescent="0.2">
      <c r="A89" s="93">
        <f t="shared" si="3"/>
        <v>88</v>
      </c>
      <c r="B89" s="94" t="s">
        <v>3001</v>
      </c>
      <c r="C89" s="87" t="s">
        <v>905</v>
      </c>
      <c r="D89" s="95" t="s">
        <v>3002</v>
      </c>
      <c r="E89" s="96" t="s">
        <v>3001</v>
      </c>
      <c r="F89" s="94" t="s">
        <v>76</v>
      </c>
      <c r="G89" s="97" t="s">
        <v>3003</v>
      </c>
      <c r="H89" s="97" t="str">
        <f t="shared" si="2"/>
        <v>The East Tower Lt. 16, Jl Lingkar Mega Kuningan Kav E3.2.No. 1, Jakarta, 12950, Telp. 25556138 , Fax. 25556139</v>
      </c>
      <c r="I89" s="118" t="s">
        <v>3004</v>
      </c>
      <c r="J89" s="119" t="s">
        <v>3005</v>
      </c>
      <c r="K89" s="100" t="s">
        <v>2083</v>
      </c>
      <c r="L89" s="109">
        <v>12950</v>
      </c>
      <c r="M89" s="120" t="s">
        <v>3006</v>
      </c>
      <c r="N89" s="121" t="s">
        <v>3007</v>
      </c>
      <c r="O89" s="104" t="s">
        <v>77</v>
      </c>
      <c r="P89" s="104"/>
      <c r="Q89" s="104"/>
      <c r="R89" s="104"/>
      <c r="S89" s="105" t="e">
        <f>VLOOKUP(B89,#REF!,23,0)</f>
        <v>#REF!</v>
      </c>
      <c r="T89" s="105" t="e">
        <f>VLOOKUP(B89,#REF!,13,0)</f>
        <v>#REF!</v>
      </c>
      <c r="U89" s="106" t="e">
        <f>VLOOKUP(B89,#REF!,11,0)</f>
        <v>#REF!</v>
      </c>
      <c r="V89" s="106" t="e">
        <f>VLOOKUP(B89,#REF!,12,0)</f>
        <v>#REF!</v>
      </c>
      <c r="W89" s="104" t="s">
        <v>2302</v>
      </c>
      <c r="X89" s="104" t="s">
        <v>2303</v>
      </c>
      <c r="Y89" s="104" t="e">
        <f>VLOOKUP(B89,'[1]Status Penjaminan'!$B$2:$E$95,3,0)</f>
        <v>#N/A</v>
      </c>
      <c r="Z89" s="104" t="s">
        <v>2304</v>
      </c>
    </row>
    <row r="90" spans="1:29" s="107" customFormat="1" ht="45" x14ac:dyDescent="0.2">
      <c r="A90" s="93">
        <f t="shared" si="3"/>
        <v>89</v>
      </c>
      <c r="B90" s="94" t="s">
        <v>3008</v>
      </c>
      <c r="C90" s="87" t="s">
        <v>3009</v>
      </c>
      <c r="D90" s="95" t="s">
        <v>3010</v>
      </c>
      <c r="E90" s="96" t="s">
        <v>3008</v>
      </c>
      <c r="F90" s="94" t="s">
        <v>76</v>
      </c>
      <c r="G90" s="97" t="s">
        <v>3011</v>
      </c>
      <c r="H90" s="97" t="str">
        <f t="shared" si="2"/>
        <v>Sona Topas Tower Lt. 10, Jl. Jend. Sudirman Kav. 26, Jakarta, 12920, Telp. 2506233, Fax. 2506232</v>
      </c>
      <c r="I90" s="98" t="s">
        <v>3012</v>
      </c>
      <c r="J90" s="99" t="s">
        <v>2634</v>
      </c>
      <c r="K90" s="100" t="s">
        <v>2083</v>
      </c>
      <c r="L90" s="101">
        <v>12920</v>
      </c>
      <c r="M90" s="102" t="s">
        <v>3013</v>
      </c>
      <c r="N90" s="103" t="s">
        <v>3014</v>
      </c>
      <c r="O90" s="104" t="s">
        <v>77</v>
      </c>
      <c r="P90" s="104"/>
      <c r="Q90" s="104"/>
      <c r="R90" s="104"/>
      <c r="S90" s="105" t="e">
        <f>VLOOKUP(B90,#REF!,23,0)</f>
        <v>#REF!</v>
      </c>
      <c r="T90" s="105" t="e">
        <f>VLOOKUP(B90,#REF!,13,0)</f>
        <v>#REF!</v>
      </c>
      <c r="U90" s="106"/>
      <c r="V90" s="105"/>
      <c r="W90" s="104" t="s">
        <v>2302</v>
      </c>
      <c r="X90" s="104" t="s">
        <v>2338</v>
      </c>
      <c r="Y90" s="104" t="e">
        <f>VLOOKUP(B90,'[1]Status Penjaminan'!$B$2:$E$95,3,0)</f>
        <v>#N/A</v>
      </c>
      <c r="Z90" s="104" t="s">
        <v>2304</v>
      </c>
    </row>
    <row r="91" spans="1:29" s="107" customFormat="1" ht="60" x14ac:dyDescent="0.2">
      <c r="A91" s="93">
        <f t="shared" si="3"/>
        <v>90</v>
      </c>
      <c r="B91" s="94" t="s">
        <v>3015</v>
      </c>
      <c r="C91" s="87" t="s">
        <v>3016</v>
      </c>
      <c r="D91" s="95" t="s">
        <v>3017</v>
      </c>
      <c r="E91" s="96" t="s">
        <v>3015</v>
      </c>
      <c r="F91" s="94" t="s">
        <v>76</v>
      </c>
      <c r="G91" s="97" t="s">
        <v>3018</v>
      </c>
      <c r="H91" s="97" t="str">
        <f t="shared" si="2"/>
        <v>Equity Tower Buliding, 12th Floor Unit A &amp; E, Sudirman Central Business District (SCBD) Lot. 19, Jl. Jend. Sudirman Kav. 52-53, Jakarta Selatan , 12190, Telp. 29035880, Fax. 29035890</v>
      </c>
      <c r="I91" s="98" t="s">
        <v>3019</v>
      </c>
      <c r="J91" s="99" t="s">
        <v>2387</v>
      </c>
      <c r="K91" s="100" t="s">
        <v>3020</v>
      </c>
      <c r="L91" s="101">
        <v>12190</v>
      </c>
      <c r="M91" s="101" t="s">
        <v>3021</v>
      </c>
      <c r="N91" s="102" t="s">
        <v>3022</v>
      </c>
      <c r="O91" s="104" t="s">
        <v>77</v>
      </c>
      <c r="P91" s="104" t="s">
        <v>84</v>
      </c>
      <c r="Q91" s="104"/>
      <c r="R91" s="104">
        <v>60</v>
      </c>
      <c r="S91" s="105" t="e">
        <f>VLOOKUP(B91,#REF!,23,0)</f>
        <v>#REF!</v>
      </c>
      <c r="T91" s="105" t="e">
        <f>VLOOKUP(B91,#REF!,13,0)</f>
        <v>#REF!</v>
      </c>
      <c r="U91" s="106"/>
      <c r="V91" s="105"/>
      <c r="W91" s="104" t="s">
        <v>2302</v>
      </c>
      <c r="X91" s="104" t="s">
        <v>2303</v>
      </c>
      <c r="Y91" s="104" t="str">
        <f>VLOOKUP(B91,'[1]Status Penjaminan'!$B$2:$E$95,3,0)</f>
        <v>Aktif</v>
      </c>
      <c r="Z91" s="104" t="s">
        <v>2304</v>
      </c>
    </row>
    <row r="92" spans="1:29" s="107" customFormat="1" ht="45" x14ac:dyDescent="0.2">
      <c r="A92" s="93">
        <f t="shared" si="3"/>
        <v>91</v>
      </c>
      <c r="B92" s="94" t="s">
        <v>3023</v>
      </c>
      <c r="C92" s="87" t="s">
        <v>113</v>
      </c>
      <c r="D92" s="95" t="s">
        <v>3024</v>
      </c>
      <c r="E92" s="96" t="s">
        <v>3023</v>
      </c>
      <c r="F92" s="94" t="s">
        <v>76</v>
      </c>
      <c r="G92" s="97" t="s">
        <v>3025</v>
      </c>
      <c r="H92" s="97" t="str">
        <f t="shared" si="2"/>
        <v>Gedung Wisma Argo Manunggal Lt. 6, Jl.Gatot Subroto Kav.22, Jakarta, 12930, Telp. 2520117,  27 , Fax. 2524713</v>
      </c>
      <c r="I92" s="118" t="s">
        <v>3026</v>
      </c>
      <c r="J92" s="119" t="s">
        <v>3027</v>
      </c>
      <c r="K92" s="100" t="s">
        <v>2083</v>
      </c>
      <c r="L92" s="101">
        <v>12930</v>
      </c>
      <c r="M92" s="102" t="s">
        <v>3028</v>
      </c>
      <c r="N92" s="103" t="s">
        <v>3029</v>
      </c>
      <c r="O92" s="104" t="s">
        <v>77</v>
      </c>
      <c r="P92" s="104"/>
      <c r="Q92" s="104"/>
      <c r="R92" s="104"/>
      <c r="S92" s="105" t="e">
        <f>VLOOKUP(B92,#REF!,23,0)</f>
        <v>#REF!</v>
      </c>
      <c r="T92" s="105" t="e">
        <f>VLOOKUP(B92,#REF!,13,0)</f>
        <v>#REF!</v>
      </c>
      <c r="U92" s="106" t="e">
        <f>VLOOKUP(B92,#REF!,11,0)</f>
        <v>#REF!</v>
      </c>
      <c r="V92" s="106" t="e">
        <f>VLOOKUP(B92,#REF!,12,0)</f>
        <v>#REF!</v>
      </c>
      <c r="W92" s="104" t="s">
        <v>2302</v>
      </c>
      <c r="X92" s="104" t="s">
        <v>2303</v>
      </c>
      <c r="Y92" s="104" t="e">
        <f>VLOOKUP(B92,'[1]Status Penjaminan'!$B$2:$E$95,3,0)</f>
        <v>#N/A</v>
      </c>
      <c r="Z92" s="104" t="s">
        <v>2304</v>
      </c>
    </row>
    <row r="93" spans="1:29" s="107" customFormat="1" ht="45" x14ac:dyDescent="0.2">
      <c r="A93" s="93">
        <f t="shared" si="3"/>
        <v>92</v>
      </c>
      <c r="B93" s="94" t="s">
        <v>3030</v>
      </c>
      <c r="C93" s="87" t="s">
        <v>3031</v>
      </c>
      <c r="D93" s="95" t="s">
        <v>3032</v>
      </c>
      <c r="E93" s="96" t="s">
        <v>3030</v>
      </c>
      <c r="F93" s="94" t="s">
        <v>76</v>
      </c>
      <c r="G93" s="97" t="s">
        <v>3033</v>
      </c>
      <c r="H93" s="97" t="str">
        <f t="shared" si="2"/>
        <v>Permata Kuningan Building Lt.11, Jl. Kuningan Mulia Kav 9C, Guntur, Setiabudi, Jakarta, 10270, Telp. 8355678, 83780797, Fax. 8352000</v>
      </c>
      <c r="I93" s="98" t="s">
        <v>3034</v>
      </c>
      <c r="J93" s="99" t="s">
        <v>3035</v>
      </c>
      <c r="K93" s="100" t="s">
        <v>2083</v>
      </c>
      <c r="L93" s="101">
        <v>10270</v>
      </c>
      <c r="M93" s="102" t="s">
        <v>3036</v>
      </c>
      <c r="N93" s="103" t="s">
        <v>3037</v>
      </c>
      <c r="O93" s="104" t="s">
        <v>77</v>
      </c>
      <c r="P93" s="104"/>
      <c r="Q93" s="104"/>
      <c r="R93" s="104"/>
      <c r="S93" s="105" t="e">
        <f>VLOOKUP(B93,#REF!,23,0)</f>
        <v>#REF!</v>
      </c>
      <c r="T93" s="105" t="e">
        <f>VLOOKUP(B93,#REF!,13,0)</f>
        <v>#REF!</v>
      </c>
      <c r="U93" s="106"/>
      <c r="V93" s="105"/>
      <c r="W93" s="104" t="s">
        <v>2302</v>
      </c>
      <c r="X93" s="104" t="s">
        <v>2303</v>
      </c>
      <c r="Y93" s="104" t="e">
        <f>VLOOKUP(B93,'[1]Status Penjaminan'!$B$2:$E$95,3,0)</f>
        <v>#N/A</v>
      </c>
      <c r="Z93" s="104" t="s">
        <v>2304</v>
      </c>
    </row>
    <row r="94" spans="1:29" s="107" customFormat="1" ht="45" x14ac:dyDescent="0.2">
      <c r="A94" s="93">
        <f t="shared" si="3"/>
        <v>93</v>
      </c>
      <c r="B94" s="94" t="s">
        <v>3038</v>
      </c>
      <c r="C94" s="87" t="s">
        <v>3039</v>
      </c>
      <c r="D94" s="95" t="s">
        <v>3040</v>
      </c>
      <c r="E94" s="96" t="s">
        <v>3038</v>
      </c>
      <c r="F94" s="94" t="s">
        <v>76</v>
      </c>
      <c r="G94" s="97" t="s">
        <v>3041</v>
      </c>
      <c r="H94" s="97" t="str">
        <f t="shared" si="2"/>
        <v>Gedung Permata Kuningan Lt. 19, Jl. Kuningan Mulia Kav. 9C, Guntur Setiabudi, Jakarta, 12980, Telp. (021) 83780888, Fax: (021) 83780889</v>
      </c>
      <c r="I94" s="98" t="s">
        <v>3042</v>
      </c>
      <c r="J94" s="99" t="s">
        <v>3043</v>
      </c>
      <c r="K94" s="100" t="s">
        <v>2083</v>
      </c>
      <c r="L94" s="101">
        <v>12980</v>
      </c>
      <c r="M94" s="102" t="s">
        <v>3044</v>
      </c>
      <c r="N94" s="103" t="s">
        <v>3045</v>
      </c>
      <c r="O94" s="104" t="s">
        <v>77</v>
      </c>
      <c r="P94" s="104"/>
      <c r="Q94" s="104"/>
      <c r="R94" s="104">
        <v>82</v>
      </c>
      <c r="S94" s="105" t="e">
        <f>VLOOKUP(B94,#REF!,23,0)</f>
        <v>#REF!</v>
      </c>
      <c r="T94" s="105" t="e">
        <f>VLOOKUP(B94,#REF!,13,0)</f>
        <v>#REF!</v>
      </c>
      <c r="U94" s="106"/>
      <c r="V94" s="105"/>
      <c r="W94" s="104" t="s">
        <v>2302</v>
      </c>
      <c r="X94" s="104" t="s">
        <v>2303</v>
      </c>
      <c r="Y94" s="104" t="e">
        <f>VLOOKUP(B94,'[1]Status Penjaminan'!$B$2:$E$95,3,0)</f>
        <v>#N/A</v>
      </c>
      <c r="Z94" s="104" t="s">
        <v>2304</v>
      </c>
    </row>
    <row r="95" spans="1:29" s="107" customFormat="1" ht="45" x14ac:dyDescent="0.2">
      <c r="A95" s="93">
        <f t="shared" si="3"/>
        <v>94</v>
      </c>
      <c r="B95" s="94" t="s">
        <v>3046</v>
      </c>
      <c r="C95" s="87" t="s">
        <v>114</v>
      </c>
      <c r="D95" s="95" t="s">
        <v>3047</v>
      </c>
      <c r="E95" s="96" t="s">
        <v>3046</v>
      </c>
      <c r="F95" s="94" t="s">
        <v>76</v>
      </c>
      <c r="G95" s="97" t="s">
        <v>3048</v>
      </c>
      <c r="H95" s="97" t="str">
        <f t="shared" si="2"/>
        <v>Recapital Building, Lt. 10, Jl Adityawarman No. 55, Jakarta Selatan, 12160, Telp. 2702277, Fax. 7246881</v>
      </c>
      <c r="I95" s="98" t="s">
        <v>3049</v>
      </c>
      <c r="J95" s="99" t="s">
        <v>3050</v>
      </c>
      <c r="K95" s="100" t="s">
        <v>139</v>
      </c>
      <c r="L95" s="101">
        <v>12160</v>
      </c>
      <c r="M95" s="102" t="s">
        <v>3051</v>
      </c>
      <c r="N95" s="103" t="s">
        <v>3052</v>
      </c>
      <c r="O95" s="104" t="s">
        <v>77</v>
      </c>
      <c r="P95" s="104" t="s">
        <v>84</v>
      </c>
      <c r="Q95" s="104"/>
      <c r="R95" s="104"/>
      <c r="S95" s="105" t="e">
        <f>VLOOKUP(B95,#REF!,23,0)</f>
        <v>#REF!</v>
      </c>
      <c r="T95" s="105" t="e">
        <f>VLOOKUP(B95,#REF!,13,0)</f>
        <v>#REF!</v>
      </c>
      <c r="U95" s="106"/>
      <c r="V95" s="105"/>
      <c r="W95" s="104" t="s">
        <v>2302</v>
      </c>
      <c r="X95" s="104" t="s">
        <v>2303</v>
      </c>
      <c r="Y95" s="104" t="str">
        <f>VLOOKUP(B95,'[1]Status Penjaminan'!$B$2:$E$95,3,0)</f>
        <v>Aktif</v>
      </c>
      <c r="Z95" s="104" t="s">
        <v>2304</v>
      </c>
      <c r="AB95" s="122"/>
    </row>
    <row r="96" spans="1:29" s="107" customFormat="1" ht="45" x14ac:dyDescent="0.2">
      <c r="A96" s="93">
        <f t="shared" si="3"/>
        <v>95</v>
      </c>
      <c r="B96" s="94" t="s">
        <v>3053</v>
      </c>
      <c r="C96" s="87" t="s">
        <v>3054</v>
      </c>
      <c r="D96" s="95" t="s">
        <v>3055</v>
      </c>
      <c r="E96" s="96" t="s">
        <v>3053</v>
      </c>
      <c r="F96" s="94" t="s">
        <v>76</v>
      </c>
      <c r="G96" s="97" t="s">
        <v>3056</v>
      </c>
      <c r="H96" s="97" t="str">
        <f t="shared" si="2"/>
        <v>Asean Tower, Lt.6, Jl KH Samanhudi No. 10, Jakarta, 10710, Telp.3840645, 3841387 , Fax. 3840646</v>
      </c>
      <c r="I96" s="98" t="s">
        <v>3057</v>
      </c>
      <c r="J96" s="99" t="s">
        <v>3058</v>
      </c>
      <c r="K96" s="100" t="s">
        <v>2083</v>
      </c>
      <c r="L96" s="101">
        <v>10710</v>
      </c>
      <c r="M96" s="102" t="s">
        <v>3059</v>
      </c>
      <c r="N96" s="103" t="s">
        <v>3060</v>
      </c>
      <c r="O96" s="104" t="s">
        <v>77</v>
      </c>
      <c r="P96" s="104"/>
      <c r="Q96" s="104"/>
      <c r="R96" s="104"/>
      <c r="S96" s="105" t="e">
        <f>VLOOKUP(B96,#REF!,23,0)</f>
        <v>#REF!</v>
      </c>
      <c r="T96" s="105" t="e">
        <f>VLOOKUP(B96,#REF!,13,0)</f>
        <v>#REF!</v>
      </c>
      <c r="U96" s="106"/>
      <c r="V96" s="105"/>
      <c r="W96" s="104" t="s">
        <v>2313</v>
      </c>
      <c r="X96" s="104" t="s">
        <v>2303</v>
      </c>
      <c r="Y96" s="104" t="e">
        <f>VLOOKUP(B96,'[1]Status Penjaminan'!$B$2:$E$95,3,0)</f>
        <v>#N/A</v>
      </c>
      <c r="Z96" s="104" t="s">
        <v>2304</v>
      </c>
      <c r="AB96" s="122"/>
    </row>
    <row r="97" spans="1:29" s="107" customFormat="1" ht="60" x14ac:dyDescent="0.2">
      <c r="A97" s="93">
        <f t="shared" si="3"/>
        <v>96</v>
      </c>
      <c r="B97" s="94" t="s">
        <v>3061</v>
      </c>
      <c r="C97" s="87" t="s">
        <v>3062</v>
      </c>
      <c r="D97" s="95" t="s">
        <v>3063</v>
      </c>
      <c r="E97" s="96" t="s">
        <v>3061</v>
      </c>
      <c r="F97" s="94" t="s">
        <v>76</v>
      </c>
      <c r="G97" s="97" t="s">
        <v>3064</v>
      </c>
      <c r="H97" s="97" t="str">
        <f t="shared" si="2"/>
        <v>Ruko Pluit Sakti Raya No. 28, Komp. Sentra Bisnis Pluit, Ruko A-20 dan B-20, Jakarta Utara, , Telp. 6616678 (Hunting), 6612004 (Dealing), Fax. 6619884</v>
      </c>
      <c r="I97" s="98" t="s">
        <v>3065</v>
      </c>
      <c r="J97" s="99" t="s">
        <v>3066</v>
      </c>
      <c r="K97" s="100" t="s">
        <v>154</v>
      </c>
      <c r="L97" s="101"/>
      <c r="M97" s="102" t="s">
        <v>3067</v>
      </c>
      <c r="N97" s="103" t="s">
        <v>3068</v>
      </c>
      <c r="O97" s="104"/>
      <c r="P97" s="104" t="s">
        <v>84</v>
      </c>
      <c r="Q97" s="104"/>
      <c r="R97" s="104">
        <v>100</v>
      </c>
      <c r="S97" s="105" t="e">
        <f>VLOOKUP(B97,#REF!,23,0)</f>
        <v>#REF!</v>
      </c>
      <c r="T97" s="105" t="e">
        <f>VLOOKUP(B97,#REF!,13,0)</f>
        <v>#REF!</v>
      </c>
      <c r="U97" s="106"/>
      <c r="V97" s="105"/>
      <c r="W97" s="104" t="s">
        <v>2302</v>
      </c>
      <c r="X97" s="104" t="s">
        <v>2303</v>
      </c>
      <c r="Y97" s="104" t="str">
        <f>VLOOKUP(B97,'[1]Status Penjaminan'!$B$2:$E$95,3,0)</f>
        <v>Aktif</v>
      </c>
      <c r="Z97" s="104" t="s">
        <v>2304</v>
      </c>
      <c r="AB97" s="122"/>
    </row>
    <row r="98" spans="1:29" s="107" customFormat="1" ht="30" x14ac:dyDescent="0.2">
      <c r="A98" s="93">
        <f t="shared" si="3"/>
        <v>97</v>
      </c>
      <c r="B98" s="94" t="s">
        <v>3069</v>
      </c>
      <c r="C98" s="87" t="s">
        <v>3070</v>
      </c>
      <c r="D98" s="95" t="s">
        <v>3071</v>
      </c>
      <c r="E98" s="96" t="s">
        <v>3072</v>
      </c>
      <c r="F98" s="94" t="s">
        <v>76</v>
      </c>
      <c r="G98" s="97" t="s">
        <v>3073</v>
      </c>
      <c r="H98" s="97" t="str">
        <f t="shared" si="2"/>
        <v xml:space="preserve">Equity Tower Lt. 15, Jl. Jend. Sudirman Kav. 52-53, Jakarta , 12190, , </v>
      </c>
      <c r="I98" s="98" t="s">
        <v>3074</v>
      </c>
      <c r="J98" s="99" t="s">
        <v>2387</v>
      </c>
      <c r="K98" s="100" t="s">
        <v>400</v>
      </c>
      <c r="L98" s="101">
        <v>12190</v>
      </c>
      <c r="M98" s="102"/>
      <c r="N98" s="103"/>
      <c r="O98" s="104" t="s">
        <v>77</v>
      </c>
      <c r="P98" s="104"/>
      <c r="Q98" s="104"/>
      <c r="R98" s="104"/>
      <c r="S98" s="105" t="e">
        <f>VLOOKUP(B98,#REF!,23,0)</f>
        <v>#REF!</v>
      </c>
      <c r="T98" s="105" t="e">
        <f>VLOOKUP(B98,#REF!,13,0)</f>
        <v>#REF!</v>
      </c>
      <c r="U98" s="106" t="e">
        <f>VLOOKUP(B98,#REF!,11,0)</f>
        <v>#REF!</v>
      </c>
      <c r="V98" s="106" t="e">
        <f>VLOOKUP(B98,#REF!,12,0)</f>
        <v>#REF!</v>
      </c>
      <c r="W98" s="104" t="s">
        <v>2302</v>
      </c>
      <c r="X98" s="104" t="s">
        <v>2303</v>
      </c>
      <c r="Y98" s="104" t="e">
        <f>VLOOKUP(B98,'[1]Status Penjaminan'!$B$2:$E$95,3,0)</f>
        <v>#N/A</v>
      </c>
      <c r="Z98" s="104" t="s">
        <v>2304</v>
      </c>
      <c r="AB98" s="122"/>
    </row>
    <row r="99" spans="1:29" s="107" customFormat="1" ht="45" x14ac:dyDescent="0.2">
      <c r="A99" s="93">
        <f t="shared" si="3"/>
        <v>98</v>
      </c>
      <c r="B99" s="94" t="s">
        <v>3075</v>
      </c>
      <c r="C99" s="87" t="s">
        <v>115</v>
      </c>
      <c r="D99" s="95" t="s">
        <v>3076</v>
      </c>
      <c r="E99" s="96" t="s">
        <v>3075</v>
      </c>
      <c r="F99" s="94" t="s">
        <v>76</v>
      </c>
      <c r="G99" s="97" t="s">
        <v>3077</v>
      </c>
      <c r="H99" s="97" t="str">
        <f t="shared" si="2"/>
        <v>Menara Imperium Lt. 25, Jl. HR Rasuna Said Kav. 1, Jakarta, 12980, Telp. 8370-1608  , Fax. 83701610</v>
      </c>
      <c r="I99" s="98" t="s">
        <v>3078</v>
      </c>
      <c r="J99" s="99" t="s">
        <v>3079</v>
      </c>
      <c r="K99" s="100" t="s">
        <v>2083</v>
      </c>
      <c r="L99" s="101">
        <v>12980</v>
      </c>
      <c r="M99" s="102" t="s">
        <v>3080</v>
      </c>
      <c r="N99" s="103" t="s">
        <v>3081</v>
      </c>
      <c r="O99" s="104" t="s">
        <v>77</v>
      </c>
      <c r="P99" s="104" t="s">
        <v>84</v>
      </c>
      <c r="Q99" s="104"/>
      <c r="R99" s="104"/>
      <c r="S99" s="105">
        <v>16</v>
      </c>
      <c r="T99" s="105">
        <v>1046</v>
      </c>
      <c r="U99" s="106">
        <v>76055707500</v>
      </c>
      <c r="V99" s="106">
        <v>0</v>
      </c>
      <c r="W99" s="104" t="s">
        <v>2302</v>
      </c>
      <c r="X99" s="104" t="s">
        <v>2303</v>
      </c>
      <c r="Y99" s="104" t="str">
        <f>VLOOKUP(B99,'[1]Status Penjaminan'!$B$2:$E$95,3,0)</f>
        <v>Aktif</v>
      </c>
      <c r="Z99" s="104" t="s">
        <v>2304</v>
      </c>
      <c r="AB99" s="122"/>
    </row>
    <row r="100" spans="1:29" s="107" customFormat="1" ht="45" x14ac:dyDescent="0.2">
      <c r="A100" s="93">
        <f t="shared" si="3"/>
        <v>99</v>
      </c>
      <c r="B100" s="94" t="s">
        <v>3082</v>
      </c>
      <c r="C100" s="87" t="s">
        <v>117</v>
      </c>
      <c r="D100" s="95" t="s">
        <v>3083</v>
      </c>
      <c r="E100" s="96" t="s">
        <v>3082</v>
      </c>
      <c r="F100" s="94" t="s">
        <v>76</v>
      </c>
      <c r="G100" s="97" t="s">
        <v>3084</v>
      </c>
      <c r="H100" s="97" t="str">
        <f t="shared" si="2"/>
        <v>Menara Imperium lt. 18 Metropolitan Kuningan Superblok, Jl. HR Rasuna Said Kav. 1, Jakarta, 12980, Telp. 83703808, 83703750,  Fax. 83703787</v>
      </c>
      <c r="I100" s="98" t="s">
        <v>3085</v>
      </c>
      <c r="J100" s="99" t="s">
        <v>3079</v>
      </c>
      <c r="K100" s="100" t="s">
        <v>2083</v>
      </c>
      <c r="L100" s="101">
        <v>12980</v>
      </c>
      <c r="M100" s="102" t="s">
        <v>3086</v>
      </c>
      <c r="N100" s="103" t="s">
        <v>3087</v>
      </c>
      <c r="O100" s="104" t="s">
        <v>77</v>
      </c>
      <c r="P100" s="104" t="s">
        <v>84</v>
      </c>
      <c r="Q100" s="104" t="s">
        <v>2281</v>
      </c>
      <c r="R100" s="104"/>
      <c r="S100" s="105" t="e">
        <f>VLOOKUP(B100,#REF!,23,0)</f>
        <v>#REF!</v>
      </c>
      <c r="T100" s="105" t="e">
        <f>VLOOKUP(B100,#REF!,13,0)</f>
        <v>#REF!</v>
      </c>
      <c r="U100" s="106"/>
      <c r="V100" s="105"/>
      <c r="W100" s="104" t="s">
        <v>2302</v>
      </c>
      <c r="X100" s="104" t="s">
        <v>2303</v>
      </c>
      <c r="Y100" s="104" t="str">
        <f>VLOOKUP(B100,'[1]Status Penjaminan'!$B$2:$E$95,3,0)</f>
        <v>Aktif</v>
      </c>
      <c r="Z100" s="104" t="s">
        <v>2304</v>
      </c>
      <c r="AA100" s="107" t="s">
        <v>3088</v>
      </c>
      <c r="AB100" s="123" t="s">
        <v>2514</v>
      </c>
      <c r="AC100" s="107" t="s">
        <v>3000</v>
      </c>
    </row>
    <row r="101" spans="1:29" s="107" customFormat="1" ht="45" x14ac:dyDescent="0.2">
      <c r="A101" s="93">
        <f t="shared" si="3"/>
        <v>100</v>
      </c>
      <c r="B101" s="94" t="s">
        <v>3089</v>
      </c>
      <c r="C101" s="87" t="s">
        <v>3090</v>
      </c>
      <c r="D101" s="95" t="s">
        <v>3091</v>
      </c>
      <c r="E101" s="96" t="s">
        <v>3089</v>
      </c>
      <c r="F101" s="94" t="s">
        <v>76</v>
      </c>
      <c r="G101" s="97" t="s">
        <v>3092</v>
      </c>
      <c r="H101" s="97" t="str">
        <f t="shared" si="2"/>
        <v>Wisma GKBI  38 th  Floor suite 3801, Jl. Jend Sudirman No. 28, Jakarta, 10210, Telp. 5724970, 71, Fax. 5724972</v>
      </c>
      <c r="I101" s="98" t="s">
        <v>3093</v>
      </c>
      <c r="J101" s="99" t="s">
        <v>2458</v>
      </c>
      <c r="K101" s="100" t="s">
        <v>2083</v>
      </c>
      <c r="L101" s="101">
        <v>10210</v>
      </c>
      <c r="M101" s="102" t="s">
        <v>3094</v>
      </c>
      <c r="N101" s="103" t="s">
        <v>3095</v>
      </c>
      <c r="O101" s="104" t="s">
        <v>77</v>
      </c>
      <c r="P101" s="104"/>
      <c r="Q101" s="104"/>
      <c r="R101" s="104"/>
      <c r="S101" s="105" t="e">
        <f>VLOOKUP(B101,#REF!,23,0)</f>
        <v>#REF!</v>
      </c>
      <c r="T101" s="105" t="e">
        <f>VLOOKUP(B101,#REF!,13,0)</f>
        <v>#REF!</v>
      </c>
      <c r="U101" s="106"/>
      <c r="V101" s="105"/>
      <c r="W101" s="104" t="s">
        <v>2302</v>
      </c>
      <c r="X101" s="104" t="s">
        <v>2338</v>
      </c>
      <c r="Y101" s="104" t="e">
        <f>VLOOKUP(B101,'[1]Status Penjaminan'!$B$2:$E$95,3,0)</f>
        <v>#N/A</v>
      </c>
      <c r="Z101" s="104" t="s">
        <v>2304</v>
      </c>
      <c r="AB101" s="122"/>
    </row>
    <row r="102" spans="1:29" s="107" customFormat="1" ht="45" x14ac:dyDescent="0.2">
      <c r="A102" s="93">
        <f t="shared" si="3"/>
        <v>101</v>
      </c>
      <c r="B102" s="94" t="s">
        <v>3096</v>
      </c>
      <c r="C102" s="87" t="s">
        <v>118</v>
      </c>
      <c r="D102" s="95" t="s">
        <v>3097</v>
      </c>
      <c r="E102" s="96" t="s">
        <v>3096</v>
      </c>
      <c r="F102" s="94" t="s">
        <v>76</v>
      </c>
      <c r="G102" s="97" t="s">
        <v>3098</v>
      </c>
      <c r="H102" s="97" t="str">
        <f t="shared" si="2"/>
        <v>Plaza BII Tower III Lt. 5 Ruang 501, Jl. MH. Thamrin No. 51, Jakarta, 10350, Telp. 3925550, Fax.  3925540</v>
      </c>
      <c r="I102" s="98" t="s">
        <v>3099</v>
      </c>
      <c r="J102" s="99" t="s">
        <v>3100</v>
      </c>
      <c r="K102" s="100" t="s">
        <v>2083</v>
      </c>
      <c r="L102" s="101">
        <v>10350</v>
      </c>
      <c r="M102" s="102" t="s">
        <v>3101</v>
      </c>
      <c r="N102" s="103" t="s">
        <v>3102</v>
      </c>
      <c r="O102" s="104" t="s">
        <v>77</v>
      </c>
      <c r="P102" s="104" t="s">
        <v>84</v>
      </c>
      <c r="Q102" s="104" t="s">
        <v>2281</v>
      </c>
      <c r="R102" s="104"/>
      <c r="S102" s="105" t="e">
        <f>VLOOKUP(B102,#REF!,23,0)</f>
        <v>#REF!</v>
      </c>
      <c r="T102" s="105" t="e">
        <f>VLOOKUP(B102,#REF!,13,0)</f>
        <v>#REF!</v>
      </c>
      <c r="U102" s="106"/>
      <c r="V102" s="105"/>
      <c r="W102" s="104" t="s">
        <v>2302</v>
      </c>
      <c r="X102" s="104" t="s">
        <v>2303</v>
      </c>
      <c r="Y102" s="104" t="str">
        <f>VLOOKUP(B102,'[1]Status Penjaminan'!$B$2:$E$95,3,0)</f>
        <v>Aktif</v>
      </c>
      <c r="Z102" s="104" t="s">
        <v>2304</v>
      </c>
      <c r="AB102" s="122"/>
    </row>
    <row r="103" spans="1:29" s="107" customFormat="1" ht="45" x14ac:dyDescent="0.2">
      <c r="A103" s="93">
        <f t="shared" si="3"/>
        <v>102</v>
      </c>
      <c r="B103" s="94" t="s">
        <v>3103</v>
      </c>
      <c r="C103" s="87" t="s">
        <v>120</v>
      </c>
      <c r="D103" s="95" t="s">
        <v>3104</v>
      </c>
      <c r="E103" s="96" t="s">
        <v>3103</v>
      </c>
      <c r="F103" s="94" t="s">
        <v>76</v>
      </c>
      <c r="G103" s="97" t="s">
        <v>3105</v>
      </c>
      <c r="H103" s="97" t="str">
        <f t="shared" si="2"/>
        <v>Equity Tower Lt. 31, Jl. Jend. Sudirman  Kav. 52-53, Jakarta, 12190, Telp. 29960999 , Fax. 57973938</v>
      </c>
      <c r="I103" s="98" t="s">
        <v>3106</v>
      </c>
      <c r="J103" s="99" t="s">
        <v>3107</v>
      </c>
      <c r="K103" s="100" t="s">
        <v>2083</v>
      </c>
      <c r="L103" s="101">
        <v>12190</v>
      </c>
      <c r="M103" s="113" t="s">
        <v>3108</v>
      </c>
      <c r="N103" s="103" t="s">
        <v>3109</v>
      </c>
      <c r="O103" s="104" t="s">
        <v>77</v>
      </c>
      <c r="P103" s="104" t="s">
        <v>84</v>
      </c>
      <c r="Q103" s="104"/>
      <c r="R103" s="104"/>
      <c r="S103" s="105" t="e">
        <f>VLOOKUP(B103,#REF!,23,0)</f>
        <v>#REF!</v>
      </c>
      <c r="T103" s="105" t="e">
        <f>VLOOKUP(B103,#REF!,13,0)</f>
        <v>#REF!</v>
      </c>
      <c r="U103" s="106"/>
      <c r="V103" s="105"/>
      <c r="W103" s="104" t="s">
        <v>2302</v>
      </c>
      <c r="X103" s="104" t="s">
        <v>2303</v>
      </c>
      <c r="Y103" s="104" t="str">
        <f>VLOOKUP(B103,'[1]Status Penjaminan'!$B$2:$E$95,3,0)</f>
        <v>Aktif</v>
      </c>
      <c r="Z103" s="104" t="s">
        <v>2304</v>
      </c>
      <c r="AA103" s="107" t="s">
        <v>3110</v>
      </c>
      <c r="AB103" s="123" t="s">
        <v>2741</v>
      </c>
      <c r="AC103" s="107" t="s">
        <v>3111</v>
      </c>
    </row>
    <row r="104" spans="1:29" s="107" customFormat="1" ht="45" x14ac:dyDescent="0.2">
      <c r="A104" s="93">
        <f t="shared" si="3"/>
        <v>103</v>
      </c>
      <c r="B104" s="94" t="s">
        <v>3112</v>
      </c>
      <c r="C104" s="87" t="s">
        <v>121</v>
      </c>
      <c r="D104" s="95" t="s">
        <v>3113</v>
      </c>
      <c r="E104" s="96" t="s">
        <v>3112</v>
      </c>
      <c r="F104" s="94" t="s">
        <v>76</v>
      </c>
      <c r="G104" s="97" t="s">
        <v>3114</v>
      </c>
      <c r="H104" s="97" t="str">
        <f t="shared" si="2"/>
        <v>Menara Imperium Lt.19 Suite A, Jl. HR. Rasuna Said Kav.1 Kuningan, Jakarta, 12980, Telp. 8356151, Fax. 8356160</v>
      </c>
      <c r="I104" s="98" t="s">
        <v>3115</v>
      </c>
      <c r="J104" s="99" t="s">
        <v>3116</v>
      </c>
      <c r="K104" s="100" t="s">
        <v>2083</v>
      </c>
      <c r="L104" s="101">
        <v>12980</v>
      </c>
      <c r="M104" s="102" t="s">
        <v>3117</v>
      </c>
      <c r="N104" s="103" t="s">
        <v>3118</v>
      </c>
      <c r="O104" s="104" t="s">
        <v>77</v>
      </c>
      <c r="P104" s="104"/>
      <c r="Q104" s="104"/>
      <c r="R104" s="104"/>
      <c r="S104" s="105" t="e">
        <f>VLOOKUP(B104,#REF!,23,0)</f>
        <v>#REF!</v>
      </c>
      <c r="T104" s="105" t="e">
        <f>VLOOKUP(B104,#REF!,13,0)</f>
        <v>#REF!</v>
      </c>
      <c r="U104" s="106" t="e">
        <f>VLOOKUP(B104,#REF!,11,0)</f>
        <v>#REF!</v>
      </c>
      <c r="V104" s="106" t="e">
        <f>VLOOKUP(B104,#REF!,12,0)</f>
        <v>#REF!</v>
      </c>
      <c r="W104" s="104" t="s">
        <v>2302</v>
      </c>
      <c r="X104" s="104" t="s">
        <v>2303</v>
      </c>
      <c r="Y104" s="104" t="e">
        <f>VLOOKUP(B104,'[1]Status Penjaminan'!$B$2:$E$95,3,0)</f>
        <v>#N/A</v>
      </c>
      <c r="Z104" s="104" t="s">
        <v>2304</v>
      </c>
      <c r="AB104" s="122"/>
    </row>
    <row r="105" spans="1:29" s="107" customFormat="1" ht="45" x14ac:dyDescent="0.2">
      <c r="A105" s="93">
        <f t="shared" si="3"/>
        <v>104</v>
      </c>
      <c r="B105" s="94" t="s">
        <v>3119</v>
      </c>
      <c r="C105" s="87" t="s">
        <v>3120</v>
      </c>
      <c r="D105" s="95" t="s">
        <v>3121</v>
      </c>
      <c r="E105" s="96" t="s">
        <v>3119</v>
      </c>
      <c r="F105" s="94" t="s">
        <v>76</v>
      </c>
      <c r="G105" s="97" t="s">
        <v>3122</v>
      </c>
      <c r="H105" s="97" t="str">
        <f t="shared" si="2"/>
        <v>The East Building, 36th Floor, Unit 06-07, Jl. Lingkar Mega Kuningan Kav.3.2 No. 1, Jakarta, 12950, Telp. 57958038,  Fax. 57958039</v>
      </c>
      <c r="I105" s="98" t="s">
        <v>3123</v>
      </c>
      <c r="J105" s="99" t="s">
        <v>3124</v>
      </c>
      <c r="K105" s="100" t="s">
        <v>2083</v>
      </c>
      <c r="L105" s="101" t="s">
        <v>3125</v>
      </c>
      <c r="M105" s="102" t="s">
        <v>3126</v>
      </c>
      <c r="N105" s="103" t="s">
        <v>3127</v>
      </c>
      <c r="O105" s="104" t="s">
        <v>77</v>
      </c>
      <c r="P105" s="104" t="s">
        <v>84</v>
      </c>
      <c r="Q105" s="104" t="s">
        <v>2281</v>
      </c>
      <c r="R105" s="104"/>
      <c r="S105" s="105" t="e">
        <f>VLOOKUP(B105,#REF!,23,0)</f>
        <v>#REF!</v>
      </c>
      <c r="T105" s="105" t="e">
        <f>VLOOKUP(B105,#REF!,13,0)</f>
        <v>#REF!</v>
      </c>
      <c r="U105" s="106"/>
      <c r="V105" s="105"/>
      <c r="W105" s="104" t="s">
        <v>2313</v>
      </c>
      <c r="X105" s="104" t="s">
        <v>2303</v>
      </c>
      <c r="Y105" s="104" t="str">
        <f>VLOOKUP(B105,'[1]Status Penjaminan'!$B$2:$E$95,3,0)</f>
        <v>Aktif</v>
      </c>
      <c r="Z105" s="104" t="s">
        <v>2304</v>
      </c>
      <c r="AB105" s="122"/>
    </row>
    <row r="106" spans="1:29" s="107" customFormat="1" ht="45" x14ac:dyDescent="0.2">
      <c r="A106" s="93">
        <f t="shared" si="3"/>
        <v>105</v>
      </c>
      <c r="B106" s="94" t="s">
        <v>3128</v>
      </c>
      <c r="C106" s="87" t="s">
        <v>3129</v>
      </c>
      <c r="D106" s="95" t="s">
        <v>3130</v>
      </c>
      <c r="E106" s="96" t="s">
        <v>3128</v>
      </c>
      <c r="F106" s="94" t="s">
        <v>76</v>
      </c>
      <c r="G106" s="97" t="s">
        <v>3131</v>
      </c>
      <c r="H106" s="97" t="str">
        <f t="shared" si="2"/>
        <v>Gedung Artha Graha, Lt. 18, 19 &amp; 31, Jl. Jend Sudirman Kav. 52-53, Jakarta, 12190, Telp. (021) 29249088, Fax. (021) 29249150</v>
      </c>
      <c r="I106" s="98" t="s">
        <v>3132</v>
      </c>
      <c r="J106" s="99" t="s">
        <v>2418</v>
      </c>
      <c r="K106" s="100" t="s">
        <v>2083</v>
      </c>
      <c r="L106" s="101">
        <v>12190</v>
      </c>
      <c r="M106" s="102" t="s">
        <v>3133</v>
      </c>
      <c r="N106" s="103" t="s">
        <v>3134</v>
      </c>
      <c r="O106" s="104" t="s">
        <v>77</v>
      </c>
      <c r="P106" s="104" t="s">
        <v>84</v>
      </c>
      <c r="Q106" s="104"/>
      <c r="R106" s="104"/>
      <c r="S106" s="105" t="e">
        <f>VLOOKUP(B106,#REF!,23,0)</f>
        <v>#REF!</v>
      </c>
      <c r="T106" s="105" t="e">
        <f>VLOOKUP(B106,#REF!,13,0)</f>
        <v>#REF!</v>
      </c>
      <c r="U106" s="106" t="e">
        <f>VLOOKUP(B106,#REF!,11,0)</f>
        <v>#REF!</v>
      </c>
      <c r="V106" s="106" t="e">
        <f>VLOOKUP(B106,#REF!,12,0)</f>
        <v>#REF!</v>
      </c>
      <c r="W106" s="104" t="s">
        <v>2302</v>
      </c>
      <c r="X106" s="104" t="s">
        <v>2303</v>
      </c>
      <c r="Y106" s="104" t="str">
        <f>VLOOKUP(B106,'[1]Status Penjaminan'!$B$2:$E$95,3,0)</f>
        <v>Aktif</v>
      </c>
      <c r="Z106" s="104" t="s">
        <v>2304</v>
      </c>
      <c r="AB106" s="122"/>
    </row>
    <row r="107" spans="1:29" s="107" customFormat="1" ht="45" x14ac:dyDescent="0.2">
      <c r="A107" s="93">
        <f t="shared" si="3"/>
        <v>106</v>
      </c>
      <c r="B107" s="94" t="s">
        <v>3135</v>
      </c>
      <c r="C107" s="87" t="s">
        <v>122</v>
      </c>
      <c r="D107" s="95" t="s">
        <v>3136</v>
      </c>
      <c r="E107" s="96" t="s">
        <v>3135</v>
      </c>
      <c r="F107" s="94" t="s">
        <v>76</v>
      </c>
      <c r="G107" s="97" t="s">
        <v>3137</v>
      </c>
      <c r="H107" s="97" t="str">
        <f t="shared" si="2"/>
        <v>Gedung Graha Kencana Lt. 3F, Jl. Raya Perjuangan No 88,  Kebon Jeruk - Jakarta Barat , 11530, Telp 57940678, Fax.5363659</v>
      </c>
      <c r="I107" s="98" t="s">
        <v>3138</v>
      </c>
      <c r="J107" s="99" t="s">
        <v>3139</v>
      </c>
      <c r="K107" s="100" t="s">
        <v>3140</v>
      </c>
      <c r="L107" s="101">
        <v>11530</v>
      </c>
      <c r="M107" s="113" t="s">
        <v>3141</v>
      </c>
      <c r="N107" s="103" t="s">
        <v>3142</v>
      </c>
      <c r="O107" s="104" t="s">
        <v>77</v>
      </c>
      <c r="P107" s="104"/>
      <c r="Q107" s="104"/>
      <c r="R107" s="104"/>
      <c r="S107" s="105" t="e">
        <f>VLOOKUP(B107,#REF!,23,0)</f>
        <v>#REF!</v>
      </c>
      <c r="T107" s="105" t="e">
        <f>VLOOKUP(B107,#REF!,13,0)</f>
        <v>#REF!</v>
      </c>
      <c r="U107" s="106" t="e">
        <f>VLOOKUP(B107,#REF!,11,0)</f>
        <v>#REF!</v>
      </c>
      <c r="V107" s="106" t="e">
        <f>VLOOKUP(B107,#REF!,12,0)</f>
        <v>#REF!</v>
      </c>
      <c r="W107" s="104" t="s">
        <v>2313</v>
      </c>
      <c r="X107" s="104" t="s">
        <v>2303</v>
      </c>
      <c r="Y107" s="104" t="e">
        <f>VLOOKUP(B107,'[1]Status Penjaminan'!$B$2:$E$95,3,0)</f>
        <v>#N/A</v>
      </c>
      <c r="Z107" s="104" t="s">
        <v>2304</v>
      </c>
      <c r="AB107" s="122"/>
    </row>
    <row r="108" spans="1:29" s="107" customFormat="1" ht="45" x14ac:dyDescent="0.2">
      <c r="A108" s="93">
        <f t="shared" si="3"/>
        <v>107</v>
      </c>
      <c r="B108" s="94" t="s">
        <v>3143</v>
      </c>
      <c r="C108" s="87" t="s">
        <v>3144</v>
      </c>
      <c r="D108" s="95" t="s">
        <v>3145</v>
      </c>
      <c r="E108" s="96" t="s">
        <v>3143</v>
      </c>
      <c r="F108" s="94" t="s">
        <v>76</v>
      </c>
      <c r="G108" s="97" t="s">
        <v>3146</v>
      </c>
      <c r="H108" s="97" t="str">
        <f t="shared" si="2"/>
        <v>Wisma GKBI Lt. 16 Suite 2202, Jl. Sudirman Kav. 28, Jakarta, 10210, Tel. 5740111,  Fax. 2511662</v>
      </c>
      <c r="I108" s="98" t="s">
        <v>3147</v>
      </c>
      <c r="J108" s="99" t="s">
        <v>3148</v>
      </c>
      <c r="K108" s="100" t="s">
        <v>2083</v>
      </c>
      <c r="L108" s="101">
        <v>10210</v>
      </c>
      <c r="M108" s="102" t="s">
        <v>3149</v>
      </c>
      <c r="N108" s="103" t="s">
        <v>3150</v>
      </c>
      <c r="O108" s="104" t="s">
        <v>77</v>
      </c>
      <c r="P108" s="104" t="s">
        <v>84</v>
      </c>
      <c r="Q108" s="104"/>
      <c r="R108" s="104"/>
      <c r="S108" s="105"/>
      <c r="T108" s="105"/>
      <c r="U108" s="106">
        <v>0</v>
      </c>
      <c r="V108" s="106">
        <v>0</v>
      </c>
      <c r="W108" s="104" t="s">
        <v>2302</v>
      </c>
      <c r="X108" s="104" t="s">
        <v>2303</v>
      </c>
      <c r="Y108" s="104" t="str">
        <f>VLOOKUP(B108,'[1]Status Penjaminan'!$B$2:$E$95,3,0)</f>
        <v>Tidak Aktif</v>
      </c>
      <c r="Z108" s="104" t="s">
        <v>2304</v>
      </c>
      <c r="AB108" s="122"/>
    </row>
    <row r="109" spans="1:29" s="107" customFormat="1" ht="45" x14ac:dyDescent="0.2">
      <c r="A109" s="93">
        <f t="shared" si="3"/>
        <v>108</v>
      </c>
      <c r="B109" s="94" t="s">
        <v>3151</v>
      </c>
      <c r="C109" s="87" t="s">
        <v>3152</v>
      </c>
      <c r="D109" s="95" t="s">
        <v>3153</v>
      </c>
      <c r="E109" s="96" t="s">
        <v>3151</v>
      </c>
      <c r="F109" s="94" t="s">
        <v>76</v>
      </c>
      <c r="G109" s="97" t="s">
        <v>3154</v>
      </c>
      <c r="H109" s="97" t="str">
        <f t="shared" si="2"/>
        <v>Menara BCA Lt. 49, Jl. M.H. Thamrin No.1, Jakarta, 10310, Telp. (021) 23586878, Fax. (021)  23586879</v>
      </c>
      <c r="I109" s="98" t="s">
        <v>3155</v>
      </c>
      <c r="J109" s="99" t="s">
        <v>3156</v>
      </c>
      <c r="K109" s="100" t="s">
        <v>2083</v>
      </c>
      <c r="L109" s="101">
        <v>10310</v>
      </c>
      <c r="M109" s="102" t="s">
        <v>3157</v>
      </c>
      <c r="N109" s="103" t="s">
        <v>3158</v>
      </c>
      <c r="O109" s="104" t="s">
        <v>77</v>
      </c>
      <c r="P109" s="104" t="s">
        <v>84</v>
      </c>
      <c r="Q109" s="104"/>
      <c r="R109" s="104"/>
      <c r="S109" s="105">
        <v>145</v>
      </c>
      <c r="T109" s="105">
        <v>3243</v>
      </c>
      <c r="U109" s="106"/>
      <c r="V109" s="105"/>
      <c r="W109" s="104" t="s">
        <v>2302</v>
      </c>
      <c r="X109" s="104" t="s">
        <v>2303</v>
      </c>
      <c r="Y109" s="104" t="str">
        <f>VLOOKUP(B109,'[1]Status Penjaminan'!$B$2:$E$95,3,0)</f>
        <v>Aktif</v>
      </c>
      <c r="Z109" s="104" t="s">
        <v>2304</v>
      </c>
      <c r="AA109" s="107" t="s">
        <v>3159</v>
      </c>
      <c r="AB109" s="123" t="s">
        <v>2514</v>
      </c>
      <c r="AC109" s="107" t="s">
        <v>3000</v>
      </c>
    </row>
    <row r="110" spans="1:29" s="107" customFormat="1" ht="45" x14ac:dyDescent="0.2">
      <c r="A110" s="93">
        <f t="shared" si="3"/>
        <v>109</v>
      </c>
      <c r="B110" s="94" t="s">
        <v>3160</v>
      </c>
      <c r="C110" s="87" t="s">
        <v>123</v>
      </c>
      <c r="D110" s="95" t="s">
        <v>3161</v>
      </c>
      <c r="E110" s="96" t="s">
        <v>3160</v>
      </c>
      <c r="F110" s="94" t="s">
        <v>76</v>
      </c>
      <c r="G110" s="97" t="s">
        <v>3162</v>
      </c>
      <c r="H110" s="97" t="str">
        <f t="shared" si="2"/>
        <v>UOB Plaza, Thamrin Nine, Lt. 36, Jl. M.H. Thamrin Kav. 8-10, Jakarta, 10230, Telp. 29933888, Fax. 2300238</v>
      </c>
      <c r="I110" s="98" t="s">
        <v>3163</v>
      </c>
      <c r="J110" s="99" t="s">
        <v>3164</v>
      </c>
      <c r="K110" s="100" t="s">
        <v>2083</v>
      </c>
      <c r="L110" s="101">
        <v>10230</v>
      </c>
      <c r="M110" s="102" t="s">
        <v>3165</v>
      </c>
      <c r="N110" s="103" t="s">
        <v>3166</v>
      </c>
      <c r="O110" s="104" t="s">
        <v>77</v>
      </c>
      <c r="P110" s="104" t="s">
        <v>84</v>
      </c>
      <c r="Q110" s="104"/>
      <c r="R110" s="104"/>
      <c r="S110" s="105" t="e">
        <f>VLOOKUP(B110,#REF!,23,0)</f>
        <v>#REF!</v>
      </c>
      <c r="T110" s="105" t="e">
        <f>VLOOKUP(B110,#REF!,13,0)</f>
        <v>#REF!</v>
      </c>
      <c r="U110" s="106"/>
      <c r="V110" s="105"/>
      <c r="W110" s="104" t="s">
        <v>2302</v>
      </c>
      <c r="X110" s="104" t="s">
        <v>2303</v>
      </c>
      <c r="Y110" s="104" t="str">
        <f>VLOOKUP(B110,'[1]Status Penjaminan'!$B$2:$E$95,3,0)</f>
        <v>Aktif</v>
      </c>
      <c r="Z110" s="104" t="s">
        <v>2304</v>
      </c>
      <c r="AB110" s="122"/>
    </row>
    <row r="111" spans="1:29" s="107" customFormat="1" ht="45" x14ac:dyDescent="0.2">
      <c r="A111" s="93">
        <f t="shared" si="3"/>
        <v>110</v>
      </c>
      <c r="B111" s="94" t="s">
        <v>3167</v>
      </c>
      <c r="C111" s="87" t="s">
        <v>124</v>
      </c>
      <c r="D111" s="95" t="s">
        <v>3168</v>
      </c>
      <c r="E111" s="96" t="s">
        <v>3167</v>
      </c>
      <c r="F111" s="94" t="s">
        <v>76</v>
      </c>
      <c r="G111" s="97" t="s">
        <v>3169</v>
      </c>
      <c r="H111" s="97" t="str">
        <f t="shared" si="2"/>
        <v>Menara Karya Lt. 10, Jl HR Rasuna Said Blok X-5 Kav 1-2 Setiabudi Jakarta Selatan, Jakarta, 12950, Telp. (021) 25533600, Fax. (021) 25533700</v>
      </c>
      <c r="I111" s="98" t="s">
        <v>3170</v>
      </c>
      <c r="J111" s="99" t="s">
        <v>3171</v>
      </c>
      <c r="K111" s="100" t="s">
        <v>2083</v>
      </c>
      <c r="L111" s="101">
        <v>12950</v>
      </c>
      <c r="M111" s="102" t="s">
        <v>3172</v>
      </c>
      <c r="N111" s="103" t="s">
        <v>3173</v>
      </c>
      <c r="O111" s="104" t="s">
        <v>77</v>
      </c>
      <c r="P111" s="104" t="s">
        <v>84</v>
      </c>
      <c r="Q111" s="104" t="s">
        <v>2281</v>
      </c>
      <c r="R111" s="104"/>
      <c r="S111" s="105" t="e">
        <f>VLOOKUP(B111,#REF!,23,0)</f>
        <v>#REF!</v>
      </c>
      <c r="T111" s="105" t="e">
        <f>VLOOKUP(B111,#REF!,13,0)</f>
        <v>#REF!</v>
      </c>
      <c r="U111" s="106"/>
      <c r="V111" s="105"/>
      <c r="W111" s="104" t="s">
        <v>2302</v>
      </c>
      <c r="X111" s="104" t="s">
        <v>2303</v>
      </c>
      <c r="Y111" s="104" t="str">
        <f>VLOOKUP(B111,'[1]Status Penjaminan'!$B$2:$E$95,3,0)</f>
        <v>Aktif</v>
      </c>
      <c r="Z111" s="104" t="s">
        <v>2304</v>
      </c>
      <c r="AB111" s="122"/>
    </row>
    <row r="112" spans="1:29" s="107" customFormat="1" ht="60" x14ac:dyDescent="0.2">
      <c r="A112" s="93">
        <f t="shared" si="3"/>
        <v>111</v>
      </c>
      <c r="B112" s="94" t="s">
        <v>2281</v>
      </c>
      <c r="C112" s="87" t="s">
        <v>3174</v>
      </c>
      <c r="D112" s="95" t="s">
        <v>3175</v>
      </c>
      <c r="E112" s="96" t="s">
        <v>2281</v>
      </c>
      <c r="F112" s="94" t="s">
        <v>76</v>
      </c>
      <c r="G112" s="97" t="s">
        <v>3176</v>
      </c>
      <c r="H112" s="97" t="str">
        <f t="shared" si="2"/>
        <v>Victoria Suites, Senayan City Panin Tower Lt. 9, Jl. Asia Afrika Lot. 20, Jakarta, 10271, Telp. (021)7278310,72782320, 72782331, Fax: (021) 72782280, 727872291</v>
      </c>
      <c r="I112" s="98" t="s">
        <v>3177</v>
      </c>
      <c r="J112" s="99" t="s">
        <v>3178</v>
      </c>
      <c r="K112" s="100" t="s">
        <v>2083</v>
      </c>
      <c r="L112" s="101">
        <v>10271</v>
      </c>
      <c r="M112" s="102" t="s">
        <v>3179</v>
      </c>
      <c r="N112" s="103" t="s">
        <v>3180</v>
      </c>
      <c r="O112" s="104" t="s">
        <v>77</v>
      </c>
      <c r="P112" s="104" t="s">
        <v>84</v>
      </c>
      <c r="Q112" s="104"/>
      <c r="R112" s="104"/>
      <c r="S112" s="105">
        <v>28</v>
      </c>
      <c r="T112" s="105">
        <v>8</v>
      </c>
      <c r="U112" s="106"/>
      <c r="V112" s="105"/>
      <c r="W112" s="104" t="s">
        <v>2313</v>
      </c>
      <c r="X112" s="104" t="s">
        <v>2303</v>
      </c>
      <c r="Y112" s="104" t="str">
        <f>VLOOKUP(B112,'[1]Status Penjaminan'!$B$2:$E$95,3,0)</f>
        <v>Aktif</v>
      </c>
      <c r="Z112" s="104" t="s">
        <v>2304</v>
      </c>
      <c r="AA112" s="107" t="s">
        <v>3181</v>
      </c>
      <c r="AB112" s="123" t="s">
        <v>2347</v>
      </c>
      <c r="AC112" s="107" t="s">
        <v>3182</v>
      </c>
    </row>
    <row r="113" spans="1:29" s="107" customFormat="1" ht="45" x14ac:dyDescent="0.2">
      <c r="A113" s="93">
        <f t="shared" si="3"/>
        <v>112</v>
      </c>
      <c r="B113" s="94" t="s">
        <v>3183</v>
      </c>
      <c r="C113" s="87" t="s">
        <v>3184</v>
      </c>
      <c r="D113" s="95" t="s">
        <v>3185</v>
      </c>
      <c r="E113" s="96" t="s">
        <v>3183</v>
      </c>
      <c r="F113" s="94" t="s">
        <v>76</v>
      </c>
      <c r="G113" s="97" t="s">
        <v>3186</v>
      </c>
      <c r="H113" s="97" t="str">
        <f t="shared" si="2"/>
        <v>Gedung Graha Kencana Lt. 7 R.B7, Jl. Raya Perjuangan No. 88 , Kebun Jeruk - Jakarta Barat , 11530, Telp. 53671517-18 , Fax. 53671519</v>
      </c>
      <c r="I113" s="98" t="s">
        <v>3187</v>
      </c>
      <c r="J113" s="99" t="s">
        <v>3188</v>
      </c>
      <c r="K113" s="102" t="s">
        <v>3189</v>
      </c>
      <c r="L113" s="101">
        <v>11530</v>
      </c>
      <c r="M113" s="102" t="s">
        <v>3190</v>
      </c>
      <c r="N113" s="103" t="s">
        <v>3191</v>
      </c>
      <c r="O113" s="104" t="s">
        <v>77</v>
      </c>
      <c r="P113" s="104" t="s">
        <v>84</v>
      </c>
      <c r="Q113" s="104"/>
      <c r="R113" s="104"/>
      <c r="S113" s="105" t="e">
        <f>VLOOKUP(B113,#REF!,23,0)</f>
        <v>#REF!</v>
      </c>
      <c r="T113" s="105" t="e">
        <f>VLOOKUP(B113,#REF!,13,0)</f>
        <v>#REF!</v>
      </c>
      <c r="U113" s="106" t="e">
        <f>VLOOKUP(B113,#REF!,11,0)</f>
        <v>#REF!</v>
      </c>
      <c r="V113" s="106" t="e">
        <f>VLOOKUP(B113,#REF!,12,0)</f>
        <v>#REF!</v>
      </c>
      <c r="W113" s="104" t="s">
        <v>2302</v>
      </c>
      <c r="X113" s="104" t="s">
        <v>2303</v>
      </c>
      <c r="Y113" s="104" t="str">
        <f>VLOOKUP(B113,'[1]Status Penjaminan'!$B$2:$E$95,3,0)</f>
        <v>Aktif</v>
      </c>
      <c r="Z113" s="104" t="s">
        <v>2304</v>
      </c>
      <c r="AB113" s="122"/>
    </row>
    <row r="114" spans="1:29" s="107" customFormat="1" ht="45" x14ac:dyDescent="0.2">
      <c r="A114" s="93">
        <f t="shared" si="3"/>
        <v>113</v>
      </c>
      <c r="B114" s="94" t="s">
        <v>3192</v>
      </c>
      <c r="C114" s="87" t="s">
        <v>125</v>
      </c>
      <c r="D114" s="95" t="s">
        <v>3193</v>
      </c>
      <c r="E114" s="96" t="s">
        <v>3192</v>
      </c>
      <c r="F114" s="94" t="s">
        <v>76</v>
      </c>
      <c r="G114" s="97" t="s">
        <v>3194</v>
      </c>
      <c r="H114" s="97" t="str">
        <f t="shared" si="2"/>
        <v>Plaza Lippo Lt. 10, JL. Jend Sudirman Kav. 25, Jakarta, 12920, Telp. (021) 52921166, Fax. (021) 52922266</v>
      </c>
      <c r="I114" s="98" t="s">
        <v>3195</v>
      </c>
      <c r="J114" s="99" t="s">
        <v>3196</v>
      </c>
      <c r="K114" s="100" t="s">
        <v>2083</v>
      </c>
      <c r="L114" s="101">
        <v>12920</v>
      </c>
      <c r="M114" s="102" t="s">
        <v>3197</v>
      </c>
      <c r="N114" s="103" t="s">
        <v>3198</v>
      </c>
      <c r="O114" s="104" t="s">
        <v>77</v>
      </c>
      <c r="P114" s="104" t="s">
        <v>84</v>
      </c>
      <c r="Q114" s="104"/>
      <c r="R114" s="104"/>
      <c r="S114" s="105" t="e">
        <f>VLOOKUP(B114,#REF!,23,0)</f>
        <v>#REF!</v>
      </c>
      <c r="T114" s="105" t="e">
        <f>VLOOKUP(B114,#REF!,13,0)</f>
        <v>#REF!</v>
      </c>
      <c r="U114" s="106"/>
      <c r="V114" s="105"/>
      <c r="W114" s="104" t="s">
        <v>2302</v>
      </c>
      <c r="X114" s="104" t="s">
        <v>2303</v>
      </c>
      <c r="Y114" s="104" t="e">
        <f>VLOOKUP(B114,'[1]Status Penjaminan'!$B$2:$E$95,3,0)</f>
        <v>#N/A</v>
      </c>
      <c r="Z114" s="104" t="s">
        <v>2304</v>
      </c>
      <c r="AB114" s="122"/>
    </row>
    <row r="115" spans="1:29" s="107" customFormat="1" ht="45" x14ac:dyDescent="0.2">
      <c r="A115" s="93">
        <f t="shared" si="3"/>
        <v>114</v>
      </c>
      <c r="B115" s="94" t="s">
        <v>3199</v>
      </c>
      <c r="C115" s="87" t="s">
        <v>3200</v>
      </c>
      <c r="D115" s="95" t="s">
        <v>3201</v>
      </c>
      <c r="E115" s="96" t="s">
        <v>3199</v>
      </c>
      <c r="F115" s="94" t="s">
        <v>76</v>
      </c>
      <c r="G115" s="97" t="s">
        <v>3202</v>
      </c>
      <c r="H115" s="97" t="str">
        <f>I115&amp;", "&amp;J115&amp;", "&amp;K115&amp;", "&amp;L115&amp;", "&amp;M115&amp;", "&amp;N115</f>
        <v>Wisma Korindo lt. 7, Jl. MT. Haryono 62 - Pancoran, Jakarta, 12780, Telp. 7976201,  Fax.  7976206</v>
      </c>
      <c r="I115" s="98" t="s">
        <v>3203</v>
      </c>
      <c r="J115" s="99" t="s">
        <v>3204</v>
      </c>
      <c r="K115" s="100" t="s">
        <v>2083</v>
      </c>
      <c r="L115" s="101">
        <v>12780</v>
      </c>
      <c r="M115" s="102" t="s">
        <v>3205</v>
      </c>
      <c r="N115" s="103" t="s">
        <v>3206</v>
      </c>
      <c r="O115" s="104" t="s">
        <v>77</v>
      </c>
      <c r="P115" s="104" t="s">
        <v>84</v>
      </c>
      <c r="Q115" s="104"/>
      <c r="R115" s="104"/>
      <c r="S115" s="105">
        <v>13</v>
      </c>
      <c r="T115" s="105">
        <v>203</v>
      </c>
      <c r="U115" s="106"/>
      <c r="V115" s="105"/>
      <c r="W115" s="104" t="s">
        <v>2302</v>
      </c>
      <c r="X115" s="104" t="s">
        <v>2303</v>
      </c>
      <c r="Y115" s="104" t="str">
        <f>VLOOKUP(B115,'[1]Status Penjaminan'!$B$2:$E$95,3,0)</f>
        <v>Aktif</v>
      </c>
      <c r="Z115" s="104" t="s">
        <v>2304</v>
      </c>
      <c r="AB115" s="122"/>
    </row>
    <row r="116" spans="1:29" s="107" customFormat="1" ht="45" x14ac:dyDescent="0.2">
      <c r="A116" s="93">
        <f t="shared" si="3"/>
        <v>115</v>
      </c>
      <c r="B116" s="94" t="s">
        <v>3207</v>
      </c>
      <c r="C116" s="87" t="s">
        <v>3208</v>
      </c>
      <c r="D116" s="95" t="s">
        <v>3209</v>
      </c>
      <c r="E116" s="96" t="s">
        <v>3207</v>
      </c>
      <c r="F116" s="94" t="s">
        <v>76</v>
      </c>
      <c r="G116" s="97" t="s">
        <v>3210</v>
      </c>
      <c r="H116" s="97" t="str">
        <f t="shared" si="2"/>
        <v>Plaza ABDA Lt. 5, Jl. Jend. Sudirman Kav. 59, Jakarta Selatan, 12190, Tlp. (021) 51402180, 51402181, Fax. (021) 51402182</v>
      </c>
      <c r="I116" s="98" t="s">
        <v>3211</v>
      </c>
      <c r="J116" s="99" t="s">
        <v>2694</v>
      </c>
      <c r="K116" s="100" t="s">
        <v>139</v>
      </c>
      <c r="L116" s="101">
        <v>12190</v>
      </c>
      <c r="M116" s="102" t="s">
        <v>3212</v>
      </c>
      <c r="N116" s="103" t="s">
        <v>3213</v>
      </c>
      <c r="O116" s="104" t="s">
        <v>77</v>
      </c>
      <c r="P116" s="104" t="s">
        <v>84</v>
      </c>
      <c r="Q116" s="104"/>
      <c r="R116" s="104"/>
      <c r="S116" s="105" t="e">
        <f>VLOOKUP(B116,#REF!,23,0)</f>
        <v>#REF!</v>
      </c>
      <c r="T116" s="105" t="e">
        <f>VLOOKUP(B116,#REF!,13,0)</f>
        <v>#REF!</v>
      </c>
      <c r="U116" s="106"/>
      <c r="V116" s="105"/>
      <c r="W116" s="104" t="s">
        <v>2302</v>
      </c>
      <c r="X116" s="104" t="s">
        <v>2303</v>
      </c>
      <c r="Y116" s="104" t="str">
        <f>VLOOKUP(B116,'[1]Status Penjaminan'!$B$2:$E$95,3,0)</f>
        <v>Aktif</v>
      </c>
      <c r="Z116" s="104" t="s">
        <v>2304</v>
      </c>
      <c r="AA116" s="107" t="s">
        <v>3214</v>
      </c>
      <c r="AB116" s="123" t="s">
        <v>2422</v>
      </c>
      <c r="AC116" s="107" t="s">
        <v>3215</v>
      </c>
    </row>
    <row r="117" spans="1:29" s="107" customFormat="1" ht="55.5" customHeight="1" x14ac:dyDescent="0.2">
      <c r="A117" s="93">
        <f t="shared" si="3"/>
        <v>116</v>
      </c>
      <c r="B117" s="94" t="s">
        <v>3216</v>
      </c>
      <c r="C117" s="87" t="s">
        <v>3217</v>
      </c>
      <c r="D117" s="95" t="s">
        <v>3218</v>
      </c>
      <c r="E117" s="96" t="s">
        <v>3219</v>
      </c>
      <c r="F117" s="94" t="s">
        <v>76</v>
      </c>
      <c r="G117" s="97" t="s">
        <v>3220</v>
      </c>
      <c r="H117" s="97" t="str">
        <f t="shared" si="2"/>
        <v>Gedung World Trade Center II, Jl. Jend. Sudirman Kav. 29-31, Jakarta Selatan, 12190, Telp.  30488100 , Fax.30488172</v>
      </c>
      <c r="I117" s="98" t="s">
        <v>3221</v>
      </c>
      <c r="J117" s="99" t="s">
        <v>2652</v>
      </c>
      <c r="K117" s="100" t="s">
        <v>139</v>
      </c>
      <c r="L117" s="101">
        <v>12190</v>
      </c>
      <c r="M117" s="102" t="s">
        <v>3222</v>
      </c>
      <c r="N117" s="103" t="s">
        <v>3223</v>
      </c>
      <c r="O117" s="104"/>
      <c r="P117" s="104" t="s">
        <v>84</v>
      </c>
      <c r="Q117" s="104"/>
      <c r="R117" s="104"/>
      <c r="S117" s="105" t="e">
        <f>VLOOKUP(B117,#REF!,23,0)</f>
        <v>#REF!</v>
      </c>
      <c r="T117" s="105" t="e">
        <f>VLOOKUP(B117,#REF!,13,0)</f>
        <v>#REF!</v>
      </c>
      <c r="U117" s="106"/>
      <c r="V117" s="105"/>
      <c r="W117" s="104" t="s">
        <v>2313</v>
      </c>
      <c r="X117" s="104" t="s">
        <v>2303</v>
      </c>
      <c r="Y117" s="104" t="e">
        <f>VLOOKUP(B117,'[1]Status Penjaminan'!$B$2:$E$95,3,0)</f>
        <v>#N/A</v>
      </c>
      <c r="Z117" s="104" t="s">
        <v>2304</v>
      </c>
      <c r="AB117" s="122"/>
    </row>
    <row r="118" spans="1:29" s="107" customFormat="1" ht="30" x14ac:dyDescent="0.2">
      <c r="A118" s="93">
        <f t="shared" si="3"/>
        <v>117</v>
      </c>
      <c r="B118" s="94" t="s">
        <v>3224</v>
      </c>
      <c r="C118" s="87" t="s">
        <v>3225</v>
      </c>
      <c r="D118" s="95" t="s">
        <v>3226</v>
      </c>
      <c r="E118" s="96" t="s">
        <v>3224</v>
      </c>
      <c r="F118" s="94" t="s">
        <v>79</v>
      </c>
      <c r="G118" s="97" t="s">
        <v>3227</v>
      </c>
      <c r="H118" s="97" t="str">
        <f t="shared" si="2"/>
        <v>, Jl. Pluit Permai Raya No. 22, Jakarta Utara, 14450, Telp. 66675890, Fax. 66675908</v>
      </c>
      <c r="I118" s="98"/>
      <c r="J118" s="99" t="s">
        <v>3228</v>
      </c>
      <c r="K118" s="100" t="s">
        <v>154</v>
      </c>
      <c r="L118" s="101">
        <v>14450</v>
      </c>
      <c r="M118" s="102" t="s">
        <v>3229</v>
      </c>
      <c r="N118" s="103" t="s">
        <v>3230</v>
      </c>
      <c r="O118" s="104" t="s">
        <v>77</v>
      </c>
      <c r="P118" s="104"/>
      <c r="Q118" s="104"/>
      <c r="R118" s="104">
        <v>100</v>
      </c>
      <c r="S118" s="105" t="e">
        <f>VLOOKUP(B118,#REF!,23,0)</f>
        <v>#REF!</v>
      </c>
      <c r="T118" s="105" t="e">
        <f>VLOOKUP(B118,#REF!,13,0)</f>
        <v>#REF!</v>
      </c>
      <c r="U118" s="106"/>
      <c r="V118" s="105"/>
      <c r="W118" s="104" t="s">
        <v>2302</v>
      </c>
      <c r="X118" s="104" t="s">
        <v>2303</v>
      </c>
      <c r="Y118" s="104" t="e">
        <f>VLOOKUP(B118,'[1]Status Penjaminan'!$B$2:$E$95,3,0)</f>
        <v>#N/A</v>
      </c>
      <c r="Z118" s="104" t="s">
        <v>2304</v>
      </c>
      <c r="AB118" s="122"/>
    </row>
    <row r="119" spans="1:29" s="107" customFormat="1" ht="45" x14ac:dyDescent="0.2">
      <c r="A119" s="93">
        <f t="shared" si="3"/>
        <v>118</v>
      </c>
      <c r="B119" s="94" t="s">
        <v>3231</v>
      </c>
      <c r="C119" s="87" t="s">
        <v>3232</v>
      </c>
      <c r="D119" s="95" t="s">
        <v>3233</v>
      </c>
      <c r="E119" s="96" t="s">
        <v>3231</v>
      </c>
      <c r="F119" s="94" t="s">
        <v>79</v>
      </c>
      <c r="G119" s="97" t="s">
        <v>3234</v>
      </c>
      <c r="H119" s="97" t="str">
        <f t="shared" si="2"/>
        <v>Wisma GKBI Lt. 39, Suite 3906, Jl. Jend. Sudirman No. 28, Jakarta , 10210, Telp. 29955101, Fax. 29955169</v>
      </c>
      <c r="I119" s="98" t="s">
        <v>3235</v>
      </c>
      <c r="J119" s="99" t="s">
        <v>2319</v>
      </c>
      <c r="K119" s="100" t="s">
        <v>400</v>
      </c>
      <c r="L119" s="101">
        <v>10210</v>
      </c>
      <c r="M119" s="102" t="s">
        <v>3236</v>
      </c>
      <c r="N119" s="103" t="s">
        <v>3237</v>
      </c>
      <c r="O119" s="104"/>
      <c r="P119" s="104" t="s">
        <v>84</v>
      </c>
      <c r="Q119" s="104"/>
      <c r="R119" s="104"/>
      <c r="S119" s="105" t="e">
        <f>VLOOKUP(B119,#REF!,23,0)</f>
        <v>#REF!</v>
      </c>
      <c r="T119" s="105" t="e">
        <f>VLOOKUP(B119,#REF!,13,0)</f>
        <v>#REF!</v>
      </c>
      <c r="U119" s="106"/>
      <c r="V119" s="105"/>
      <c r="W119" s="104" t="s">
        <v>2313</v>
      </c>
      <c r="X119" s="104" t="s">
        <v>2303</v>
      </c>
      <c r="Y119" s="104" t="str">
        <f>VLOOKUP(B119,'[1]Status Penjaminan'!$B$2:$E$95,3,0)</f>
        <v>Tidak Aktif</v>
      </c>
      <c r="Z119" s="104" t="s">
        <v>2304</v>
      </c>
      <c r="AB119" s="122"/>
    </row>
    <row r="120" spans="1:29" s="107" customFormat="1" ht="45" x14ac:dyDescent="0.2">
      <c r="A120" s="93">
        <f t="shared" si="3"/>
        <v>119</v>
      </c>
      <c r="B120" s="94" t="s">
        <v>3238</v>
      </c>
      <c r="C120" s="124" t="s">
        <v>3239</v>
      </c>
      <c r="D120" s="95" t="s">
        <v>3240</v>
      </c>
      <c r="E120" s="96" t="s">
        <v>3238</v>
      </c>
      <c r="F120" s="94" t="s">
        <v>79</v>
      </c>
      <c r="G120" s="97" t="s">
        <v>3241</v>
      </c>
      <c r="H120" s="97" t="str">
        <f t="shared" si="2"/>
        <v>Gedung BPD Jawa Tengah Lt. 2, Jl. Pemuda No. 4A, Semarang, 50139, Telp. 024-556308, Fax. 024-556307</v>
      </c>
      <c r="I120" s="125" t="s">
        <v>3242</v>
      </c>
      <c r="J120" s="99" t="s">
        <v>3243</v>
      </c>
      <c r="K120" s="100" t="s">
        <v>64</v>
      </c>
      <c r="L120" s="101">
        <v>50139</v>
      </c>
      <c r="M120" s="102" t="s">
        <v>3244</v>
      </c>
      <c r="N120" s="103" t="s">
        <v>3245</v>
      </c>
      <c r="O120" s="104" t="s">
        <v>77</v>
      </c>
      <c r="P120" s="104"/>
      <c r="Q120" s="104"/>
      <c r="R120" s="104"/>
      <c r="S120" s="105" t="e">
        <f>VLOOKUP(B120,#REF!,23,0)</f>
        <v>#REF!</v>
      </c>
      <c r="T120" s="105" t="e">
        <f>VLOOKUP(B120,#REF!,13,0)</f>
        <v>#REF!</v>
      </c>
      <c r="U120" s="106"/>
      <c r="V120" s="105"/>
      <c r="W120" s="104" t="s">
        <v>2302</v>
      </c>
      <c r="X120" s="104" t="s">
        <v>2303</v>
      </c>
      <c r="Y120" s="104" t="e">
        <f>VLOOKUP(B120,'[1]Status Penjaminan'!$B$2:$E$95,3,0)</f>
        <v>#N/A</v>
      </c>
      <c r="Z120" s="104" t="s">
        <v>2708</v>
      </c>
      <c r="AB120" s="122"/>
    </row>
    <row r="121" spans="1:29" s="107" customFormat="1" ht="45" x14ac:dyDescent="0.2">
      <c r="A121" s="93">
        <f t="shared" si="3"/>
        <v>120</v>
      </c>
      <c r="B121" s="94" t="s">
        <v>3246</v>
      </c>
      <c r="C121" s="126" t="s">
        <v>3247</v>
      </c>
      <c r="D121" s="95" t="s">
        <v>3248</v>
      </c>
      <c r="E121" s="96" t="s">
        <v>3246</v>
      </c>
      <c r="F121" s="94" t="s">
        <v>79</v>
      </c>
      <c r="G121" s="97" t="s">
        <v>3249</v>
      </c>
      <c r="H121" s="97" t="str">
        <f t="shared" si="2"/>
        <v>Gedung Tapa Lt. 2, Jl. Raya Kuta No. 27 , Abianbase, Kuta, Bali, , Tlp.  (0361) 764604, Fax. (0361) 7511926</v>
      </c>
      <c r="I121" s="98" t="s">
        <v>3250</v>
      </c>
      <c r="J121" s="99" t="s">
        <v>3251</v>
      </c>
      <c r="K121" s="100" t="s">
        <v>3252</v>
      </c>
      <c r="L121" s="101"/>
      <c r="M121" s="102" t="s">
        <v>3253</v>
      </c>
      <c r="N121" s="103" t="s">
        <v>3254</v>
      </c>
      <c r="O121" s="104" t="s">
        <v>77</v>
      </c>
      <c r="P121" s="104"/>
      <c r="Q121" s="104"/>
      <c r="R121" s="104"/>
      <c r="S121" s="105" t="e">
        <f>VLOOKUP(B121,#REF!,23,0)</f>
        <v>#REF!</v>
      </c>
      <c r="T121" s="105" t="e">
        <f>VLOOKUP(B121,#REF!,13,0)</f>
        <v>#REF!</v>
      </c>
      <c r="U121" s="106"/>
      <c r="V121" s="105"/>
      <c r="W121" s="104" t="s">
        <v>2302</v>
      </c>
      <c r="X121" s="104" t="s">
        <v>2303</v>
      </c>
      <c r="Y121" s="104" t="e">
        <f>VLOOKUP(B121,'[1]Status Penjaminan'!$B$2:$E$95,3,0)</f>
        <v>#N/A</v>
      </c>
      <c r="Z121" s="104" t="s">
        <v>2304</v>
      </c>
      <c r="AB121" s="122"/>
    </row>
    <row r="122" spans="1:29" s="107" customFormat="1" ht="45" x14ac:dyDescent="0.2">
      <c r="A122" s="93">
        <f t="shared" si="3"/>
        <v>121</v>
      </c>
      <c r="B122" s="127" t="s">
        <v>3255</v>
      </c>
      <c r="C122" s="126" t="s">
        <v>3256</v>
      </c>
      <c r="D122" s="95" t="s">
        <v>3257</v>
      </c>
      <c r="E122" s="95" t="s">
        <v>3255</v>
      </c>
      <c r="F122" s="127" t="s">
        <v>79</v>
      </c>
      <c r="G122" s="97" t="s">
        <v>3258</v>
      </c>
      <c r="H122" s="97" t="str">
        <f t="shared" si="2"/>
        <v>Wisma GKBI Lantai 6 Unit 609, Jl.Jend. Sudirman No. 28, Jakarta , 10210, Telp. 57993021, Fax. 57993172</v>
      </c>
      <c r="I122" s="98" t="s">
        <v>3259</v>
      </c>
      <c r="J122" s="99" t="s">
        <v>3260</v>
      </c>
      <c r="K122" s="102" t="s">
        <v>400</v>
      </c>
      <c r="L122" s="128">
        <v>10210</v>
      </c>
      <c r="M122" s="98" t="s">
        <v>3261</v>
      </c>
      <c r="N122" s="103" t="s">
        <v>3262</v>
      </c>
      <c r="O122" s="104" t="s">
        <v>77</v>
      </c>
      <c r="P122" s="104"/>
      <c r="Q122" s="104"/>
      <c r="R122" s="104"/>
      <c r="S122" s="105" t="e">
        <f>VLOOKUP(B122,#REF!,23,0)</f>
        <v>#REF!</v>
      </c>
      <c r="T122" s="105" t="e">
        <f>VLOOKUP(B122,#REF!,13,0)</f>
        <v>#REF!</v>
      </c>
      <c r="U122" s="106"/>
      <c r="V122" s="105"/>
      <c r="W122" s="104" t="s">
        <v>2313</v>
      </c>
      <c r="X122" s="104" t="s">
        <v>2303</v>
      </c>
      <c r="Y122" s="104" t="e">
        <f>VLOOKUP(B122,'[1]Status Penjaminan'!$B$2:$E$95,3,0)</f>
        <v>#N/A</v>
      </c>
      <c r="Z122" s="104" t="s">
        <v>2304</v>
      </c>
      <c r="AB122" s="122"/>
    </row>
    <row r="123" spans="1:29" s="107" customFormat="1" ht="45" x14ac:dyDescent="0.2">
      <c r="A123" s="93">
        <f t="shared" si="3"/>
        <v>122</v>
      </c>
      <c r="B123" s="94" t="s">
        <v>3263</v>
      </c>
      <c r="C123" s="87" t="s">
        <v>3264</v>
      </c>
      <c r="D123" s="95" t="s">
        <v>3265</v>
      </c>
      <c r="E123" s="96" t="s">
        <v>3263</v>
      </c>
      <c r="F123" s="94" t="s">
        <v>79</v>
      </c>
      <c r="G123" s="97" t="s">
        <v>3266</v>
      </c>
      <c r="H123" s="97" t="str">
        <f t="shared" si="2"/>
        <v>Deutsche Bank Building, Lt. 6, Jl. Imam Bonjol No. 80, Jakarta, 10310, Telp.3189104, Fax. 3189287</v>
      </c>
      <c r="I123" s="98" t="s">
        <v>3267</v>
      </c>
      <c r="J123" s="99" t="s">
        <v>2521</v>
      </c>
      <c r="K123" s="100" t="s">
        <v>2083</v>
      </c>
      <c r="L123" s="101">
        <v>10310</v>
      </c>
      <c r="M123" s="102" t="s">
        <v>3268</v>
      </c>
      <c r="N123" s="103" t="s">
        <v>3269</v>
      </c>
      <c r="O123" s="104" t="s">
        <v>77</v>
      </c>
      <c r="P123" s="104"/>
      <c r="Q123" s="104"/>
      <c r="R123" s="104"/>
      <c r="S123" s="105" t="e">
        <f>VLOOKUP(B123,#REF!,23,0)</f>
        <v>#REF!</v>
      </c>
      <c r="T123" s="105" t="e">
        <f>VLOOKUP(B123,#REF!,13,0)</f>
        <v>#REF!</v>
      </c>
      <c r="U123" s="106"/>
      <c r="V123" s="105"/>
      <c r="W123" s="104" t="s">
        <v>2313</v>
      </c>
      <c r="X123" s="104" t="s">
        <v>2303</v>
      </c>
      <c r="Y123" s="104" t="e">
        <f>VLOOKUP(B123,'[1]Status Penjaminan'!$B$2:$E$95,3,0)</f>
        <v>#N/A</v>
      </c>
      <c r="Z123" s="104" t="s">
        <v>2304</v>
      </c>
      <c r="AB123" s="122"/>
    </row>
    <row r="124" spans="1:29" s="107" customFormat="1" ht="30" x14ac:dyDescent="0.2">
      <c r="A124" s="93">
        <f t="shared" si="3"/>
        <v>123</v>
      </c>
      <c r="B124" s="94" t="s">
        <v>3270</v>
      </c>
      <c r="C124" s="87" t="s">
        <v>3271</v>
      </c>
      <c r="D124" s="95" t="s">
        <v>3272</v>
      </c>
      <c r="E124" s="96" t="s">
        <v>3270</v>
      </c>
      <c r="F124" s="94" t="s">
        <v>79</v>
      </c>
      <c r="G124" s="97" t="s">
        <v>3273</v>
      </c>
      <c r="H124" s="97" t="str">
        <f t="shared" si="2"/>
        <v>Plaza ABDA Lt. 9 B, Jl. Jend. Sudirman Kav. 59, Jakarta, 12190, Telp. 5150111, Fax. 5155532</v>
      </c>
      <c r="I124" s="98" t="s">
        <v>3274</v>
      </c>
      <c r="J124" s="99" t="s">
        <v>2694</v>
      </c>
      <c r="K124" s="100" t="s">
        <v>2083</v>
      </c>
      <c r="L124" s="101">
        <v>12190</v>
      </c>
      <c r="M124" s="102" t="s">
        <v>3275</v>
      </c>
      <c r="N124" s="103" t="s">
        <v>3276</v>
      </c>
      <c r="O124" s="104" t="s">
        <v>77</v>
      </c>
      <c r="P124" s="104"/>
      <c r="Q124" s="104"/>
      <c r="R124" s="104"/>
      <c r="S124" s="105" t="e">
        <f>VLOOKUP(B124,#REF!,23,0)</f>
        <v>#REF!</v>
      </c>
      <c r="T124" s="105" t="e">
        <f>VLOOKUP(B124,#REF!,13,0)</f>
        <v>#REF!</v>
      </c>
      <c r="U124" s="106"/>
      <c r="V124" s="105"/>
      <c r="W124" s="104" t="s">
        <v>2302</v>
      </c>
      <c r="X124" s="104" t="s">
        <v>2303</v>
      </c>
      <c r="Y124" s="104" t="e">
        <f>VLOOKUP(B124,'[1]Status Penjaminan'!$B$2:$E$95,3,0)</f>
        <v>#N/A</v>
      </c>
      <c r="Z124" s="104" t="s">
        <v>2708</v>
      </c>
      <c r="AB124" s="122"/>
    </row>
    <row r="125" spans="1:29" s="107" customFormat="1" ht="45" x14ac:dyDescent="0.2">
      <c r="A125" s="93">
        <f t="shared" si="3"/>
        <v>124</v>
      </c>
      <c r="B125" s="94" t="s">
        <v>3277</v>
      </c>
      <c r="C125" s="87" t="s">
        <v>3278</v>
      </c>
      <c r="D125" s="95" t="s">
        <v>3279</v>
      </c>
      <c r="E125" s="96" t="s">
        <v>3277</v>
      </c>
      <c r="F125" s="94" t="s">
        <v>79</v>
      </c>
      <c r="G125" s="97" t="s">
        <v>3280</v>
      </c>
      <c r="H125" s="97" t="str">
        <f t="shared" si="2"/>
        <v>Ruko Grand Soepomo, Jl. Prof. Dr. Soepomo No. 73 E, Tebet, Jakarta Selatan, , Telp. 83787237, Fax.  83787242</v>
      </c>
      <c r="I125" s="98" t="s">
        <v>3281</v>
      </c>
      <c r="J125" s="99" t="s">
        <v>3282</v>
      </c>
      <c r="K125" s="100" t="s">
        <v>139</v>
      </c>
      <c r="L125" s="101"/>
      <c r="M125" s="102" t="s">
        <v>3283</v>
      </c>
      <c r="N125" s="103" t="s">
        <v>3284</v>
      </c>
      <c r="O125" s="104" t="s">
        <v>77</v>
      </c>
      <c r="P125" s="104" t="s">
        <v>84</v>
      </c>
      <c r="Q125" s="104" t="s">
        <v>2281</v>
      </c>
      <c r="R125" s="104"/>
      <c r="S125" s="105"/>
      <c r="T125" s="105"/>
      <c r="U125" s="106"/>
      <c r="V125" s="106"/>
      <c r="W125" s="104" t="s">
        <v>2302</v>
      </c>
      <c r="X125" s="104" t="s">
        <v>2303</v>
      </c>
      <c r="Y125" s="104" t="str">
        <f>VLOOKUP(B125,'[1]Status Penjaminan'!$B$2:$E$95,3,0)</f>
        <v>Tidak Aktif</v>
      </c>
      <c r="Z125" s="104" t="s">
        <v>2304</v>
      </c>
      <c r="AB125" s="122"/>
    </row>
    <row r="126" spans="1:29" s="107" customFormat="1" ht="45" x14ac:dyDescent="0.2">
      <c r="A126" s="93">
        <f t="shared" si="3"/>
        <v>125</v>
      </c>
      <c r="B126" s="94" t="s">
        <v>3285</v>
      </c>
      <c r="C126" s="126" t="s">
        <v>3286</v>
      </c>
      <c r="D126" s="95" t="s">
        <v>3287</v>
      </c>
      <c r="E126" s="96" t="s">
        <v>3285</v>
      </c>
      <c r="F126" s="94" t="s">
        <v>79</v>
      </c>
      <c r="G126" s="97" t="s">
        <v>3288</v>
      </c>
      <c r="H126" s="97" t="str">
        <f t="shared" si="2"/>
        <v>Menara Global Lantai 10, Jl. Gatot Subroto Kav.27, Jakarta , 12950, Telp. (021) 5270449, Fax.  (021)  5270459</v>
      </c>
      <c r="I126" s="98" t="s">
        <v>3289</v>
      </c>
      <c r="J126" s="99" t="s">
        <v>3290</v>
      </c>
      <c r="K126" s="100" t="s">
        <v>400</v>
      </c>
      <c r="L126" s="101">
        <v>12950</v>
      </c>
      <c r="M126" s="102" t="s">
        <v>3291</v>
      </c>
      <c r="N126" s="103" t="s">
        <v>3292</v>
      </c>
      <c r="O126" s="104"/>
      <c r="P126" s="104" t="s">
        <v>84</v>
      </c>
      <c r="Q126" s="104"/>
      <c r="R126" s="104"/>
      <c r="S126" s="105"/>
      <c r="T126" s="105"/>
      <c r="U126" s="106"/>
      <c r="V126" s="106"/>
      <c r="W126" s="104" t="s">
        <v>2302</v>
      </c>
      <c r="X126" s="104" t="s">
        <v>2303</v>
      </c>
      <c r="Y126" s="104" t="str">
        <f>VLOOKUP(B126,'[1]Status Penjaminan'!$B$2:$E$95,3,0)</f>
        <v>Tidak Aktif</v>
      </c>
      <c r="Z126" s="104" t="s">
        <v>2304</v>
      </c>
      <c r="AB126" s="122"/>
    </row>
    <row r="127" spans="1:29" s="107" customFormat="1" ht="60" x14ac:dyDescent="0.2">
      <c r="A127" s="93">
        <f t="shared" si="3"/>
        <v>126</v>
      </c>
      <c r="B127" s="127" t="s">
        <v>3293</v>
      </c>
      <c r="C127" s="126" t="s">
        <v>908</v>
      </c>
      <c r="D127" s="95" t="s">
        <v>3294</v>
      </c>
      <c r="E127" s="95" t="s">
        <v>3293</v>
      </c>
      <c r="F127" s="127" t="s">
        <v>79</v>
      </c>
      <c r="G127" s="97" t="s">
        <v>3295</v>
      </c>
      <c r="H127" s="97" t="str">
        <f t="shared" si="2"/>
        <v>Ruko Golden Road Blok C 28 No. 3-3A, Kawasan ITC BSD, Kel. Lekong Gudang, Serpong, Tangerang Selatan, Banten, , Telp. 25989722, Fax. 5213419</v>
      </c>
      <c r="I127" s="98" t="s">
        <v>3296</v>
      </c>
      <c r="J127" s="99" t="s">
        <v>3297</v>
      </c>
      <c r="K127" s="98" t="s">
        <v>3298</v>
      </c>
      <c r="L127" s="129"/>
      <c r="M127" s="102" t="s">
        <v>3299</v>
      </c>
      <c r="N127" s="103" t="s">
        <v>3300</v>
      </c>
      <c r="O127" s="104" t="s">
        <v>77</v>
      </c>
      <c r="P127" s="104"/>
      <c r="Q127" s="104"/>
      <c r="R127" s="104"/>
      <c r="S127" s="105" t="e">
        <f>VLOOKUP(B127,#REF!,23,0)</f>
        <v>#REF!</v>
      </c>
      <c r="T127" s="105" t="e">
        <f>VLOOKUP(B127,#REF!,13,0)</f>
        <v>#REF!</v>
      </c>
      <c r="U127" s="106"/>
      <c r="V127" s="105"/>
      <c r="W127" s="104" t="s">
        <v>2302</v>
      </c>
      <c r="X127" s="104" t="s">
        <v>2303</v>
      </c>
      <c r="Y127" s="104" t="e">
        <f>VLOOKUP(B127,'[1]Status Penjaminan'!$B$2:$E$95,3,0)</f>
        <v>#N/A</v>
      </c>
      <c r="Z127" s="104" t="s">
        <v>2304</v>
      </c>
      <c r="AB127" s="122"/>
    </row>
    <row r="128" spans="1:29" s="107" customFormat="1" ht="45" x14ac:dyDescent="0.2">
      <c r="A128" s="93">
        <f t="shared" si="3"/>
        <v>127</v>
      </c>
      <c r="B128" s="94" t="s">
        <v>3301</v>
      </c>
      <c r="C128" s="87" t="s">
        <v>3302</v>
      </c>
      <c r="D128" s="95" t="s">
        <v>3303</v>
      </c>
      <c r="E128" s="96" t="s">
        <v>3301</v>
      </c>
      <c r="F128" s="94" t="s">
        <v>79</v>
      </c>
      <c r="G128" s="97" t="s">
        <v>3304</v>
      </c>
      <c r="H128" s="97" t="str">
        <f t="shared" si="2"/>
        <v>Gedung BEI, Tower II- Lt. 22, Jl. Jend. Sudirman Kav. 52-53, Jakarta, 12190, Telp.5151616, Fax. 5150970</v>
      </c>
      <c r="I128" s="98" t="s">
        <v>3305</v>
      </c>
      <c r="J128" s="99" t="s">
        <v>2387</v>
      </c>
      <c r="K128" s="100" t="s">
        <v>2083</v>
      </c>
      <c r="L128" s="101">
        <v>12190</v>
      </c>
      <c r="M128" s="102" t="s">
        <v>3306</v>
      </c>
      <c r="N128" s="103" t="s">
        <v>3307</v>
      </c>
      <c r="O128" s="104"/>
      <c r="P128" s="104" t="s">
        <v>84</v>
      </c>
      <c r="Q128" s="104"/>
      <c r="R128" s="104">
        <v>60</v>
      </c>
      <c r="S128" s="105" t="e">
        <f>VLOOKUP(B128,#REF!,23,0)</f>
        <v>#REF!</v>
      </c>
      <c r="T128" s="105" t="e">
        <f>VLOOKUP(B128,#REF!,13,0)</f>
        <v>#REF!</v>
      </c>
      <c r="U128" s="106"/>
      <c r="V128" s="105"/>
      <c r="W128" s="104" t="s">
        <v>2302</v>
      </c>
      <c r="X128" s="104" t="s">
        <v>2303</v>
      </c>
      <c r="Y128" s="104" t="str">
        <f>VLOOKUP(B128,'[1]Status Penjaminan'!$B$2:$E$95,3,0)</f>
        <v>Tidak Aktif</v>
      </c>
      <c r="Z128" s="104" t="s">
        <v>2304</v>
      </c>
      <c r="AB128" s="122"/>
    </row>
    <row r="129" spans="1:30" s="107" customFormat="1" ht="45" x14ac:dyDescent="0.2">
      <c r="A129" s="93">
        <f t="shared" si="3"/>
        <v>128</v>
      </c>
      <c r="B129" s="94" t="s">
        <v>3308</v>
      </c>
      <c r="C129" s="124" t="s">
        <v>3309</v>
      </c>
      <c r="D129" s="95" t="s">
        <v>3310</v>
      </c>
      <c r="E129" s="96" t="s">
        <v>3308</v>
      </c>
      <c r="F129" s="94" t="s">
        <v>79</v>
      </c>
      <c r="G129" s="97" t="s">
        <v>3311</v>
      </c>
      <c r="H129" s="97" t="str">
        <f t="shared" si="2"/>
        <v>Gedung Danareksa, Jl. Merdeka Selatan No. 14, Jakarta, 10110, Telp. (021) 2310060, Fax (021) 3459844</v>
      </c>
      <c r="I129" s="98" t="s">
        <v>2472</v>
      </c>
      <c r="J129" s="99" t="s">
        <v>3312</v>
      </c>
      <c r="K129" s="100" t="s">
        <v>2083</v>
      </c>
      <c r="L129" s="101">
        <v>10110</v>
      </c>
      <c r="M129" s="102" t="s">
        <v>3313</v>
      </c>
      <c r="N129" s="103" t="s">
        <v>3314</v>
      </c>
      <c r="O129" s="104" t="s">
        <v>77</v>
      </c>
      <c r="P129" s="104"/>
      <c r="Q129" s="104"/>
      <c r="R129" s="104"/>
      <c r="S129" s="105">
        <v>14</v>
      </c>
      <c r="T129" s="105">
        <v>824</v>
      </c>
      <c r="U129" s="106">
        <v>40456644000</v>
      </c>
      <c r="V129" s="106" t="e">
        <f>VLOOKUP(B129,#REF!,12,0)</f>
        <v>#REF!</v>
      </c>
      <c r="W129" s="104" t="s">
        <v>2302</v>
      </c>
      <c r="X129" s="104" t="s">
        <v>2303</v>
      </c>
      <c r="Y129" s="104" t="e">
        <f>VLOOKUP(B129,'[1]Status Penjaminan'!$B$2:$E$95,3,0)</f>
        <v>#N/A</v>
      </c>
      <c r="Z129" s="104" t="s">
        <v>2304</v>
      </c>
      <c r="AB129" s="122"/>
    </row>
    <row r="130" spans="1:30" s="107" customFormat="1" ht="30" x14ac:dyDescent="0.2">
      <c r="A130" s="93">
        <f t="shared" si="3"/>
        <v>129</v>
      </c>
      <c r="B130" s="94" t="s">
        <v>3315</v>
      </c>
      <c r="C130" s="126" t="s">
        <v>3316</v>
      </c>
      <c r="D130" s="95" t="s">
        <v>3317</v>
      </c>
      <c r="E130" s="96" t="s">
        <v>3216</v>
      </c>
      <c r="F130" s="94" t="s">
        <v>79</v>
      </c>
      <c r="G130" s="97" t="s">
        <v>3318</v>
      </c>
      <c r="H130" s="97" t="str">
        <f t="shared" ref="H130:H140" si="4">I130&amp;", "&amp;J130&amp;", "&amp;K130&amp;", "&amp;L130&amp;", "&amp;M130&amp;", "&amp;N130</f>
        <v>Menara Ravindo Lt. 9, Jl. Kebon Sirih Kav. 75, Jakarta, 10340, Telp. 3158787, Fax. 3158866</v>
      </c>
      <c r="I130" s="98" t="s">
        <v>3319</v>
      </c>
      <c r="J130" s="99" t="s">
        <v>3320</v>
      </c>
      <c r="K130" s="100" t="s">
        <v>2083</v>
      </c>
      <c r="L130" s="101">
        <v>10340</v>
      </c>
      <c r="M130" s="102" t="s">
        <v>3321</v>
      </c>
      <c r="N130" s="103" t="s">
        <v>3322</v>
      </c>
      <c r="O130" s="104" t="s">
        <v>77</v>
      </c>
      <c r="P130" s="104"/>
      <c r="Q130" s="104"/>
      <c r="R130" s="104">
        <v>75</v>
      </c>
      <c r="S130" s="105" t="e">
        <f>VLOOKUP(B130,#REF!,23,0)</f>
        <v>#REF!</v>
      </c>
      <c r="T130" s="105" t="e">
        <f>VLOOKUP(B130,#REF!,13,0)</f>
        <v>#REF!</v>
      </c>
      <c r="U130" s="106"/>
      <c r="V130" s="105"/>
      <c r="W130" s="104" t="s">
        <v>2302</v>
      </c>
      <c r="X130" s="104" t="s">
        <v>2303</v>
      </c>
      <c r="Y130" s="104" t="e">
        <f>VLOOKUP(B130,'[1]Status Penjaminan'!$B$2:$E$95,3,0)</f>
        <v>#N/A</v>
      </c>
      <c r="Z130" s="104" t="s">
        <v>2304</v>
      </c>
      <c r="AB130" s="122"/>
    </row>
    <row r="131" spans="1:30" s="107" customFormat="1" ht="45" x14ac:dyDescent="0.2">
      <c r="A131" s="93">
        <f t="shared" ref="A131:A140" si="5">+A130+1</f>
        <v>130</v>
      </c>
      <c r="B131" s="94" t="s">
        <v>3323</v>
      </c>
      <c r="C131" s="87" t="s">
        <v>3324</v>
      </c>
      <c r="D131" s="95" t="s">
        <v>3325</v>
      </c>
      <c r="E131" s="96" t="s">
        <v>3323</v>
      </c>
      <c r="F131" s="94" t="s">
        <v>79</v>
      </c>
      <c r="G131" s="97" t="s">
        <v>3326</v>
      </c>
      <c r="H131" s="97" t="str">
        <f t="shared" si="4"/>
        <v>Plaza ABDA Lt. 23, Jl. Jend. Sudirman Kav. 59, Jakarta , 12190, Telp. 51401608, Fax. 51401609</v>
      </c>
      <c r="I131" s="115" t="s">
        <v>2818</v>
      </c>
      <c r="J131" s="130" t="s">
        <v>2694</v>
      </c>
      <c r="K131" s="100" t="s">
        <v>400</v>
      </c>
      <c r="L131" s="101">
        <v>12190</v>
      </c>
      <c r="M131" s="102" t="s">
        <v>3327</v>
      </c>
      <c r="N131" s="103" t="s">
        <v>3328</v>
      </c>
      <c r="O131" s="104" t="s">
        <v>77</v>
      </c>
      <c r="P131" s="104"/>
      <c r="Q131" s="104"/>
      <c r="R131" s="104"/>
      <c r="S131" s="105">
        <v>15</v>
      </c>
      <c r="T131" s="105" t="e">
        <f>VLOOKUP(B131,#REF!,13,0)</f>
        <v>#REF!</v>
      </c>
      <c r="U131" s="106"/>
      <c r="V131" s="105"/>
      <c r="W131" s="104" t="s">
        <v>2302</v>
      </c>
      <c r="X131" s="104" t="s">
        <v>2303</v>
      </c>
      <c r="Y131" s="104" t="e">
        <f>VLOOKUP(B131,'[1]Status Penjaminan'!$B$2:$E$95,3,0)</f>
        <v>#N/A</v>
      </c>
      <c r="Z131" s="104" t="s">
        <v>2304</v>
      </c>
      <c r="AB131" s="122"/>
    </row>
    <row r="132" spans="1:30" s="107" customFormat="1" ht="45" x14ac:dyDescent="0.2">
      <c r="A132" s="93">
        <f t="shared" si="5"/>
        <v>131</v>
      </c>
      <c r="B132" s="94" t="s">
        <v>3329</v>
      </c>
      <c r="C132" s="124" t="s">
        <v>3330</v>
      </c>
      <c r="D132" s="95" t="s">
        <v>3331</v>
      </c>
      <c r="E132" s="96" t="s">
        <v>3329</v>
      </c>
      <c r="F132" s="94" t="s">
        <v>79</v>
      </c>
      <c r="G132" s="97" t="s">
        <v>3332</v>
      </c>
      <c r="H132" s="97" t="str">
        <f t="shared" si="4"/>
        <v>, Jl. Sungai Sambas I / 108 A, Kebayoran Baru, Jakarta Selatan , 12130, Talp. (021) 7233131, Fax. (021) 72790507</v>
      </c>
      <c r="I132" s="98"/>
      <c r="J132" s="99" t="s">
        <v>3333</v>
      </c>
      <c r="K132" s="100" t="s">
        <v>3020</v>
      </c>
      <c r="L132" s="101">
        <v>12130</v>
      </c>
      <c r="M132" s="102" t="s">
        <v>3334</v>
      </c>
      <c r="N132" s="103" t="s">
        <v>3335</v>
      </c>
      <c r="O132" s="104" t="s">
        <v>77</v>
      </c>
      <c r="P132" s="104"/>
      <c r="Q132" s="104"/>
      <c r="R132" s="104">
        <v>80</v>
      </c>
      <c r="S132" s="105" t="e">
        <f>VLOOKUP(B132,#REF!,23,0)</f>
        <v>#REF!</v>
      </c>
      <c r="T132" s="105" t="e">
        <f>VLOOKUP(B132,#REF!,13,0)</f>
        <v>#REF!</v>
      </c>
      <c r="U132" s="106"/>
      <c r="V132" s="105"/>
      <c r="W132" s="104" t="s">
        <v>2302</v>
      </c>
      <c r="X132" s="104" t="s">
        <v>2303</v>
      </c>
      <c r="Y132" s="104" t="e">
        <f>VLOOKUP(B132,'[1]Status Penjaminan'!$B$2:$E$95,3,0)</f>
        <v>#N/A</v>
      </c>
      <c r="Z132" s="104" t="s">
        <v>2304</v>
      </c>
      <c r="AB132" s="122"/>
    </row>
    <row r="133" spans="1:30" s="107" customFormat="1" ht="45" x14ac:dyDescent="0.2">
      <c r="A133" s="93">
        <f t="shared" si="5"/>
        <v>132</v>
      </c>
      <c r="B133" s="94" t="s">
        <v>3336</v>
      </c>
      <c r="C133" s="87" t="s">
        <v>3337</v>
      </c>
      <c r="D133" s="95" t="s">
        <v>3338</v>
      </c>
      <c r="E133" s="96" t="s">
        <v>3336</v>
      </c>
      <c r="F133" s="94" t="s">
        <v>79</v>
      </c>
      <c r="G133" s="97" t="s">
        <v>3339</v>
      </c>
      <c r="H133" s="97" t="str">
        <f t="shared" si="4"/>
        <v>Menara Batavia, Lt. 28, Jl. K.H. Mas Mansyur Kav. 126, Jakarta, 10220., Telp. (021) 5714588, Fax. (021) 5714589</v>
      </c>
      <c r="I133" s="98" t="s">
        <v>3340</v>
      </c>
      <c r="J133" s="99" t="s">
        <v>3341</v>
      </c>
      <c r="K133" s="100" t="s">
        <v>2083</v>
      </c>
      <c r="L133" s="101" t="s">
        <v>3342</v>
      </c>
      <c r="M133" s="102" t="s">
        <v>3343</v>
      </c>
      <c r="N133" s="103" t="s">
        <v>3344</v>
      </c>
      <c r="O133" s="104" t="s">
        <v>77</v>
      </c>
      <c r="P133" s="104"/>
      <c r="Q133" s="104"/>
      <c r="R133" s="104">
        <v>97</v>
      </c>
      <c r="S133" s="105" t="e">
        <f>VLOOKUP(B133,#REF!,23,0)</f>
        <v>#REF!</v>
      </c>
      <c r="T133" s="105" t="e">
        <f>VLOOKUP(B133,#REF!,13,0)</f>
        <v>#REF!</v>
      </c>
      <c r="U133" s="106"/>
      <c r="V133" s="105"/>
      <c r="W133" s="104" t="s">
        <v>2302</v>
      </c>
      <c r="X133" s="104" t="s">
        <v>2303</v>
      </c>
      <c r="Y133" s="104" t="e">
        <f>VLOOKUP(B133,'[1]Status Penjaminan'!$B$2:$E$95,3,0)</f>
        <v>#N/A</v>
      </c>
      <c r="Z133" s="104" t="s">
        <v>2304</v>
      </c>
      <c r="AB133" s="122"/>
    </row>
    <row r="134" spans="1:30" s="107" customFormat="1" ht="45" x14ac:dyDescent="0.2">
      <c r="A134" s="93">
        <f t="shared" si="5"/>
        <v>133</v>
      </c>
      <c r="B134" s="94" t="s">
        <v>3345</v>
      </c>
      <c r="C134" s="124" t="s">
        <v>3346</v>
      </c>
      <c r="D134" s="95" t="s">
        <v>3347</v>
      </c>
      <c r="E134" s="96" t="s">
        <v>3345</v>
      </c>
      <c r="F134" s="94" t="s">
        <v>79</v>
      </c>
      <c r="G134" s="97" t="s">
        <v>3348</v>
      </c>
      <c r="H134" s="97" t="str">
        <f t="shared" si="4"/>
        <v>Ruko Pesona Khayangan No.3, Jl. Margonda Raya , Depok, , Telp. (021) 77211514, Fax. (0212) 77211514</v>
      </c>
      <c r="I134" s="98" t="s">
        <v>3349</v>
      </c>
      <c r="J134" s="99" t="s">
        <v>3350</v>
      </c>
      <c r="K134" s="100" t="s">
        <v>867</v>
      </c>
      <c r="L134" s="101"/>
      <c r="M134" s="102" t="s">
        <v>3351</v>
      </c>
      <c r="N134" s="103" t="s">
        <v>3352</v>
      </c>
      <c r="O134" s="104" t="s">
        <v>77</v>
      </c>
      <c r="P134" s="104"/>
      <c r="Q134" s="104"/>
      <c r="R134" s="104"/>
      <c r="S134" s="105" t="e">
        <f>VLOOKUP(B134,#REF!,23,0)</f>
        <v>#REF!</v>
      </c>
      <c r="T134" s="105" t="e">
        <f>VLOOKUP(B134,#REF!,13,0)</f>
        <v>#REF!</v>
      </c>
      <c r="U134" s="106"/>
      <c r="V134" s="105"/>
      <c r="W134" s="104" t="s">
        <v>2302</v>
      </c>
      <c r="X134" s="104" t="s">
        <v>2338</v>
      </c>
      <c r="Y134" s="104" t="e">
        <f>VLOOKUP(B134,'[1]Status Penjaminan'!$B$2:$E$95,3,0)</f>
        <v>#N/A</v>
      </c>
      <c r="Z134" s="104" t="s">
        <v>2304</v>
      </c>
      <c r="AB134" s="122"/>
    </row>
    <row r="135" spans="1:30" s="107" customFormat="1" ht="30" x14ac:dyDescent="0.2">
      <c r="A135" s="93">
        <f t="shared" si="5"/>
        <v>134</v>
      </c>
      <c r="B135" s="94" t="s">
        <v>3353</v>
      </c>
      <c r="C135" s="124" t="s">
        <v>116</v>
      </c>
      <c r="D135" s="95" t="s">
        <v>3354</v>
      </c>
      <c r="E135" s="96" t="s">
        <v>3353</v>
      </c>
      <c r="F135" s="94" t="s">
        <v>79</v>
      </c>
      <c r="G135" s="97" t="s">
        <v>3355</v>
      </c>
      <c r="H135" s="97" t="str">
        <f t="shared" si="4"/>
        <v>, Jl. Roa Malaka Utara No.17-18, Jakarta Barat , 11230, Telp 6923567, Fax. 6922837</v>
      </c>
      <c r="I135" s="105"/>
      <c r="J135" s="98" t="s">
        <v>3356</v>
      </c>
      <c r="K135" s="99" t="s">
        <v>2619</v>
      </c>
      <c r="L135" s="101">
        <v>11230</v>
      </c>
      <c r="M135" s="102" t="s">
        <v>3357</v>
      </c>
      <c r="N135" s="103" t="s">
        <v>3358</v>
      </c>
      <c r="O135" s="104" t="s">
        <v>77</v>
      </c>
      <c r="P135" s="104" t="s">
        <v>84</v>
      </c>
      <c r="Q135" s="104" t="s">
        <v>2281</v>
      </c>
      <c r="R135" s="104"/>
      <c r="S135" s="105" t="e">
        <f>VLOOKUP(B135,#REF!,23,0)</f>
        <v>#REF!</v>
      </c>
      <c r="T135" s="105" t="e">
        <f>VLOOKUP(B135,#REF!,13,0)</f>
        <v>#REF!</v>
      </c>
      <c r="U135" s="106"/>
      <c r="V135" s="105"/>
      <c r="W135" s="104" t="s">
        <v>2302</v>
      </c>
      <c r="X135" s="104" t="s">
        <v>2303</v>
      </c>
      <c r="Y135" s="104" t="str">
        <f>VLOOKUP(B135,'[1]Status Penjaminan'!$B$2:$E$95,3,0)</f>
        <v>Tidak Aktif</v>
      </c>
      <c r="Z135" s="104" t="s">
        <v>2708</v>
      </c>
      <c r="AB135" s="122"/>
    </row>
    <row r="136" spans="1:30" s="107" customFormat="1" ht="45" x14ac:dyDescent="0.2">
      <c r="A136" s="93">
        <f t="shared" si="5"/>
        <v>135</v>
      </c>
      <c r="B136" s="94" t="s">
        <v>3359</v>
      </c>
      <c r="C136" s="124" t="s">
        <v>102</v>
      </c>
      <c r="D136" s="95" t="s">
        <v>3360</v>
      </c>
      <c r="E136" s="96" t="s">
        <v>3359</v>
      </c>
      <c r="F136" s="94" t="s">
        <v>79</v>
      </c>
      <c r="G136" s="97" t="s">
        <v>3361</v>
      </c>
      <c r="H136" s="97" t="str">
        <f t="shared" si="4"/>
        <v>Plasa Foppi, Jl. Sultan Hasanudin No. 53- 54. Kebayoran Baru - Blok M, Jakarta Selatan, 12110, Telp. 7200333, Fax. 7201314</v>
      </c>
      <c r="I136" s="98" t="s">
        <v>3362</v>
      </c>
      <c r="J136" s="99" t="s">
        <v>3363</v>
      </c>
      <c r="K136" s="100" t="s">
        <v>139</v>
      </c>
      <c r="L136" s="101">
        <v>12110</v>
      </c>
      <c r="M136" s="102" t="s">
        <v>3364</v>
      </c>
      <c r="N136" s="103" t="s">
        <v>3365</v>
      </c>
      <c r="O136" s="104" t="s">
        <v>77</v>
      </c>
      <c r="P136" s="104"/>
      <c r="Q136" s="104" t="s">
        <v>2281</v>
      </c>
      <c r="R136" s="104"/>
      <c r="S136" s="105" t="e">
        <f>VLOOKUP(B136,#REF!,23,0)</f>
        <v>#REF!</v>
      </c>
      <c r="T136" s="105" t="e">
        <f>VLOOKUP(B136,#REF!,13,0)</f>
        <v>#REF!</v>
      </c>
      <c r="U136" s="106"/>
      <c r="V136" s="105"/>
      <c r="W136" s="104" t="s">
        <v>2313</v>
      </c>
      <c r="X136" s="104" t="s">
        <v>2303</v>
      </c>
      <c r="Y136" s="104" t="e">
        <f>VLOOKUP(B136,'[1]Status Penjaminan'!$B$2:$E$95,3,0)</f>
        <v>#N/A</v>
      </c>
      <c r="Z136" s="104" t="s">
        <v>2708</v>
      </c>
      <c r="AB136" s="122"/>
    </row>
    <row r="137" spans="1:30" s="107" customFormat="1" ht="45" x14ac:dyDescent="0.2">
      <c r="A137" s="93">
        <f t="shared" si="5"/>
        <v>136</v>
      </c>
      <c r="B137" s="94" t="s">
        <v>3366</v>
      </c>
      <c r="C137" s="87" t="s">
        <v>3367</v>
      </c>
      <c r="D137" s="95" t="s">
        <v>3368</v>
      </c>
      <c r="E137" s="96" t="s">
        <v>3366</v>
      </c>
      <c r="F137" s="94" t="s">
        <v>79</v>
      </c>
      <c r="G137" s="97" t="s">
        <v>3369</v>
      </c>
      <c r="H137" s="97" t="str">
        <f t="shared" si="4"/>
        <v>Menara Standard Chartered Lt. 3, Jl. Dr. Satrio No. 164, Jakarta, 12930, Telp.25550570 , Fax. 5719734</v>
      </c>
      <c r="I137" s="98" t="s">
        <v>3370</v>
      </c>
      <c r="J137" s="99" t="s">
        <v>3371</v>
      </c>
      <c r="K137" s="100" t="s">
        <v>2083</v>
      </c>
      <c r="L137" s="101">
        <v>12930</v>
      </c>
      <c r="M137" s="102" t="s">
        <v>3372</v>
      </c>
      <c r="N137" s="103" t="s">
        <v>3373</v>
      </c>
      <c r="O137" s="104"/>
      <c r="P137" s="104" t="s">
        <v>84</v>
      </c>
      <c r="Q137" s="104"/>
      <c r="R137" s="104"/>
      <c r="S137" s="105" t="e">
        <f>VLOOKUP(B137,#REF!,23,0)</f>
        <v>#REF!</v>
      </c>
      <c r="T137" s="105" t="e">
        <f>VLOOKUP(B137,#REF!,13,0)</f>
        <v>#REF!</v>
      </c>
      <c r="U137" s="106"/>
      <c r="V137" s="105"/>
      <c r="W137" s="104" t="s">
        <v>2302</v>
      </c>
      <c r="X137" s="104" t="s">
        <v>2303</v>
      </c>
      <c r="Y137" s="104" t="str">
        <f>VLOOKUP(B137,'[1]Status Penjaminan'!$B$2:$E$95,3,0)</f>
        <v>Aktif</v>
      </c>
      <c r="Z137" s="104" t="s">
        <v>2304</v>
      </c>
      <c r="AB137" s="122"/>
      <c r="AD137" s="131">
        <f>144/6</f>
        <v>24</v>
      </c>
    </row>
    <row r="138" spans="1:30" s="107" customFormat="1" ht="45" x14ac:dyDescent="0.2">
      <c r="A138" s="93">
        <f t="shared" si="5"/>
        <v>137</v>
      </c>
      <c r="B138" s="94" t="s">
        <v>3374</v>
      </c>
      <c r="C138" s="87" t="s">
        <v>119</v>
      </c>
      <c r="D138" s="95" t="s">
        <v>3375</v>
      </c>
      <c r="E138" s="96" t="s">
        <v>3374</v>
      </c>
      <c r="F138" s="94" t="s">
        <v>79</v>
      </c>
      <c r="G138" s="97" t="s">
        <v>3376</v>
      </c>
      <c r="H138" s="97" t="str">
        <f t="shared" si="4"/>
        <v xml:space="preserve">Ruko BSD Blok RG 9 Sektor IV, Jalan Raya Serpong, Tangerang, , Telp. (021) 53152666, Fax. (021) 5370153 </v>
      </c>
      <c r="I138" s="98" t="s">
        <v>3377</v>
      </c>
      <c r="J138" s="99" t="s">
        <v>3378</v>
      </c>
      <c r="K138" s="100" t="s">
        <v>1</v>
      </c>
      <c r="L138" s="101"/>
      <c r="M138" s="102" t="s">
        <v>3379</v>
      </c>
      <c r="N138" s="103" t="s">
        <v>3380</v>
      </c>
      <c r="O138" s="104" t="s">
        <v>77</v>
      </c>
      <c r="P138" s="104"/>
      <c r="Q138" s="104"/>
      <c r="R138" s="104"/>
      <c r="S138" s="105" t="e">
        <f>VLOOKUP(B138,#REF!,23,0)</f>
        <v>#REF!</v>
      </c>
      <c r="T138" s="105" t="e">
        <f>VLOOKUP(B138,#REF!,13,0)</f>
        <v>#REF!</v>
      </c>
      <c r="U138" s="106"/>
      <c r="V138" s="105"/>
      <c r="W138" s="104" t="s">
        <v>2313</v>
      </c>
      <c r="X138" s="104" t="s">
        <v>2303</v>
      </c>
      <c r="Y138" s="104" t="e">
        <f>VLOOKUP(B138,'[1]Status Penjaminan'!$B$2:$E$95,3,0)</f>
        <v>#N/A</v>
      </c>
      <c r="Z138" s="104" t="s">
        <v>2304</v>
      </c>
      <c r="AB138" s="122"/>
    </row>
    <row r="139" spans="1:30" s="107" customFormat="1" ht="60" x14ac:dyDescent="0.2">
      <c r="A139" s="93">
        <f t="shared" si="5"/>
        <v>138</v>
      </c>
      <c r="B139" s="94" t="s">
        <v>3381</v>
      </c>
      <c r="C139" s="87" t="s">
        <v>3382</v>
      </c>
      <c r="D139" s="95" t="s">
        <v>3383</v>
      </c>
      <c r="E139" s="96" t="s">
        <v>3381</v>
      </c>
      <c r="F139" s="94" t="s">
        <v>79</v>
      </c>
      <c r="G139" s="97" t="s">
        <v>3384</v>
      </c>
      <c r="H139" s="97" t="str">
        <f t="shared" si="4"/>
        <v>Wisma Bank Dharmala Lt. 6, Jl. Jend. Sudirman Kav. 28, Jakarta, 12920, Telp. 5227488,  Fax. 5211876</v>
      </c>
      <c r="I139" s="98" t="s">
        <v>3385</v>
      </c>
      <c r="J139" s="99" t="s">
        <v>3386</v>
      </c>
      <c r="K139" s="100" t="s">
        <v>2083</v>
      </c>
      <c r="L139" s="101">
        <v>12920</v>
      </c>
      <c r="M139" s="102" t="s">
        <v>3387</v>
      </c>
      <c r="N139" s="103" t="s">
        <v>3388</v>
      </c>
      <c r="O139" s="104" t="s">
        <v>77</v>
      </c>
      <c r="P139" s="104" t="s">
        <v>84</v>
      </c>
      <c r="Q139" s="104" t="s">
        <v>2281</v>
      </c>
      <c r="R139" s="104"/>
      <c r="S139" s="105" t="e">
        <f>VLOOKUP(B139,#REF!,23,0)</f>
        <v>#REF!</v>
      </c>
      <c r="T139" s="105" t="e">
        <f>VLOOKUP(B139,#REF!,13,0)</f>
        <v>#REF!</v>
      </c>
      <c r="U139" s="106"/>
      <c r="V139" s="105"/>
      <c r="W139" s="104" t="s">
        <v>2302</v>
      </c>
      <c r="X139" s="104" t="s">
        <v>2303</v>
      </c>
      <c r="Y139" s="104" t="str">
        <f>VLOOKUP(B139,'[1]Status Penjaminan'!$B$2:$E$95,3,0)</f>
        <v>Tidak Aktif</v>
      </c>
      <c r="Z139" s="104" t="s">
        <v>2708</v>
      </c>
      <c r="AB139" s="122"/>
    </row>
    <row r="140" spans="1:30" s="107" customFormat="1" ht="45" x14ac:dyDescent="0.2">
      <c r="A140" s="93">
        <f t="shared" si="5"/>
        <v>139</v>
      </c>
      <c r="B140" s="94" t="s">
        <v>3389</v>
      </c>
      <c r="C140" s="87" t="s">
        <v>3390</v>
      </c>
      <c r="D140" s="95" t="s">
        <v>3391</v>
      </c>
      <c r="E140" s="96" t="s">
        <v>3389</v>
      </c>
      <c r="F140" s="94" t="s">
        <v>79</v>
      </c>
      <c r="G140" s="97" t="s">
        <v>3392</v>
      </c>
      <c r="H140" s="97" t="str">
        <f t="shared" si="4"/>
        <v>Menara BCA Lt. 49, Suites 4904B, Grand Indonesia, Jl. M.H. Thamrin No. 1, Jakarta, 10310, Telp.23586877, Fax.23586839</v>
      </c>
      <c r="I140" s="98" t="s">
        <v>3393</v>
      </c>
      <c r="J140" s="99" t="s">
        <v>2402</v>
      </c>
      <c r="K140" s="100" t="s">
        <v>2083</v>
      </c>
      <c r="L140" s="101">
        <v>10310</v>
      </c>
      <c r="M140" s="102" t="s">
        <v>3394</v>
      </c>
      <c r="N140" s="103" t="s">
        <v>3395</v>
      </c>
      <c r="O140" s="104" t="s">
        <v>77</v>
      </c>
      <c r="P140" s="104"/>
      <c r="Q140" s="104"/>
      <c r="R140" s="104"/>
      <c r="S140" s="105" t="e">
        <f>VLOOKUP(B140,#REF!,23,0)</f>
        <v>#REF!</v>
      </c>
      <c r="T140" s="105" t="e">
        <f>VLOOKUP(B140,#REF!,13,0)</f>
        <v>#REF!</v>
      </c>
      <c r="U140" s="106"/>
      <c r="V140" s="105"/>
      <c r="W140" s="104" t="s">
        <v>2302</v>
      </c>
      <c r="X140" s="104" t="s">
        <v>2303</v>
      </c>
      <c r="Y140" s="104" t="e">
        <f>VLOOKUP(B140,'[1]Status Penjaminan'!$B$2:$E$95,3,0)</f>
        <v>#N/A</v>
      </c>
      <c r="Z140" s="104" t="s">
        <v>2304</v>
      </c>
      <c r="AB140" s="122"/>
    </row>
    <row r="141" spans="1:30" x14ac:dyDescent="0.25">
      <c r="A141" s="132"/>
      <c r="B141" s="133"/>
      <c r="C141" s="133"/>
      <c r="D141" s="134"/>
      <c r="E141" s="135"/>
      <c r="F141" s="136"/>
      <c r="G141" s="136"/>
      <c r="O141" s="137">
        <f>COUNTA(O2:O140)</f>
        <v>122</v>
      </c>
      <c r="P141" s="137">
        <f>COUNTA(P2:P140)</f>
        <v>93</v>
      </c>
      <c r="Q141" s="137">
        <f>COUNTA(Q2:Q140)</f>
        <v>21</v>
      </c>
      <c r="S141" s="142" t="e">
        <f>SUM(S2:S140)</f>
        <v>#REF!</v>
      </c>
      <c r="T141" s="142" t="e">
        <f>SUM(T2:T140)</f>
        <v>#REF!</v>
      </c>
      <c r="V141" s="142"/>
    </row>
    <row r="142" spans="1:30" hidden="1" x14ac:dyDescent="0.25"/>
    <row r="143" spans="1:30" hidden="1" x14ac:dyDescent="0.25"/>
    <row r="144" spans="1:30" hidden="1" x14ac:dyDescent="0.25">
      <c r="C144" s="147" t="s">
        <v>77</v>
      </c>
      <c r="O144" s="137">
        <v>50</v>
      </c>
    </row>
    <row r="145" spans="3:16" hidden="1" x14ac:dyDescent="0.25">
      <c r="C145" s="147" t="s">
        <v>84</v>
      </c>
      <c r="O145" s="137">
        <v>16</v>
      </c>
    </row>
    <row r="146" spans="3:16" hidden="1" x14ac:dyDescent="0.25">
      <c r="C146" s="147" t="s">
        <v>3396</v>
      </c>
      <c r="O146" s="137">
        <v>54</v>
      </c>
    </row>
    <row r="147" spans="3:16" hidden="1" x14ac:dyDescent="0.25">
      <c r="C147" s="147" t="s">
        <v>3397</v>
      </c>
      <c r="O147" s="137">
        <v>2</v>
      </c>
    </row>
    <row r="148" spans="3:16" hidden="1" x14ac:dyDescent="0.25">
      <c r="C148" s="147" t="s">
        <v>3398</v>
      </c>
      <c r="O148" s="137">
        <v>1</v>
      </c>
    </row>
    <row r="149" spans="3:16" hidden="1" x14ac:dyDescent="0.25">
      <c r="C149" s="147" t="s">
        <v>3399</v>
      </c>
      <c r="O149" s="137">
        <v>23</v>
      </c>
    </row>
    <row r="150" spans="3:16" hidden="1" x14ac:dyDescent="0.25">
      <c r="O150" s="137">
        <f>SUBTOTAL(9,O144:O149)</f>
        <v>146</v>
      </c>
    </row>
    <row r="151" spans="3:16" x14ac:dyDescent="0.25">
      <c r="O151" s="137">
        <v>46</v>
      </c>
      <c r="P151" s="137">
        <v>17</v>
      </c>
    </row>
    <row r="152" spans="3:16" x14ac:dyDescent="0.25">
      <c r="E152" s="148" t="s">
        <v>76</v>
      </c>
      <c r="F152" s="149">
        <v>116</v>
      </c>
      <c r="O152" s="137">
        <v>76</v>
      </c>
    </row>
    <row r="153" spans="3:16" x14ac:dyDescent="0.25">
      <c r="E153" s="148" t="s">
        <v>79</v>
      </c>
      <c r="F153" s="149">
        <v>23</v>
      </c>
    </row>
    <row r="154" spans="3:16" x14ac:dyDescent="0.25">
      <c r="O154" s="137" t="s">
        <v>77</v>
      </c>
      <c r="P154" s="137">
        <v>46</v>
      </c>
    </row>
    <row r="155" spans="3:16" x14ac:dyDescent="0.25">
      <c r="O155" s="137" t="s">
        <v>84</v>
      </c>
      <c r="P155" s="137">
        <v>17</v>
      </c>
    </row>
    <row r="156" spans="3:16" x14ac:dyDescent="0.25">
      <c r="O156" s="137" t="s">
        <v>3396</v>
      </c>
      <c r="P156" s="137">
        <v>76</v>
      </c>
    </row>
    <row r="157" spans="3:16" x14ac:dyDescent="0.25">
      <c r="O157" s="137" t="s">
        <v>3399</v>
      </c>
      <c r="P157" s="137">
        <v>21</v>
      </c>
    </row>
  </sheetData>
  <autoFilter ref="A1:AD141"/>
  <pageMargins left="0.59055118110236227" right="0.19685039370078741" top="0.51181102362204722" bottom="0.74803149606299213" header="0.31496062992125984" footer="0.31496062992125984"/>
  <pageSetup paperSize="9" scale="75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W131"/>
  <sheetViews>
    <sheetView tabSelected="1" zoomScale="85" zoomScaleNormal="85" workbookViewId="0">
      <selection activeCell="B11" sqref="B11"/>
    </sheetView>
  </sheetViews>
  <sheetFormatPr defaultColWidth="9.140625" defaultRowHeight="15" x14ac:dyDescent="0.3"/>
  <cols>
    <col min="1" max="1" width="5.7109375" style="359" customWidth="1"/>
    <col min="2" max="2" width="41.28515625" style="360" customWidth="1"/>
    <col min="3" max="3" width="11.140625" style="361" customWidth="1"/>
    <col min="4" max="4" width="8.5703125" style="337" customWidth="1"/>
    <col min="5" max="5" width="13.42578125" style="337" customWidth="1"/>
    <col min="6" max="6" width="9.140625" style="337" customWidth="1"/>
    <col min="7" max="9" width="26.28515625" style="337" customWidth="1"/>
    <col min="10" max="10" width="174.5703125" style="362" customWidth="1"/>
    <col min="11" max="11" width="9.140625" style="337"/>
    <col min="12" max="16384" width="9.140625" style="363"/>
  </cols>
  <sheetData>
    <row r="1" spans="1:23" s="337" customFormat="1" ht="20.45" customHeight="1" x14ac:dyDescent="0.3">
      <c r="A1" s="331" t="s">
        <v>4567</v>
      </c>
      <c r="B1" s="336"/>
      <c r="C1" s="336"/>
      <c r="D1" s="336"/>
      <c r="E1" s="336"/>
      <c r="F1" s="336"/>
      <c r="G1" s="336"/>
      <c r="H1" s="336"/>
      <c r="I1" s="336"/>
      <c r="J1" s="336"/>
    </row>
    <row r="2" spans="1:23" s="337" customFormat="1" ht="18.600000000000001" customHeight="1" x14ac:dyDescent="0.3">
      <c r="A2" s="331" t="s">
        <v>4970</v>
      </c>
      <c r="B2" s="336"/>
      <c r="C2" s="336"/>
      <c r="D2" s="336"/>
      <c r="E2" s="336"/>
      <c r="F2" s="336"/>
      <c r="G2" s="336"/>
      <c r="H2" s="336"/>
      <c r="I2" s="336"/>
      <c r="J2" s="336"/>
    </row>
    <row r="3" spans="1:23" s="339" customFormat="1" ht="9.75" customHeight="1" x14ac:dyDescent="0.2">
      <c r="A3" s="338"/>
      <c r="B3" s="338"/>
      <c r="C3" s="338"/>
      <c r="D3" s="338"/>
      <c r="E3" s="338"/>
      <c r="F3" s="338"/>
      <c r="G3" s="338"/>
      <c r="H3" s="338"/>
      <c r="I3" s="338"/>
      <c r="J3" s="338"/>
    </row>
    <row r="4" spans="1:23" s="339" customFormat="1" ht="30" x14ac:dyDescent="0.2">
      <c r="A4" s="340" t="s">
        <v>40</v>
      </c>
      <c r="B4" s="340" t="s">
        <v>126</v>
      </c>
      <c r="C4" s="340" t="s">
        <v>4565</v>
      </c>
      <c r="D4" s="340" t="s">
        <v>84</v>
      </c>
      <c r="E4" s="340" t="s">
        <v>77</v>
      </c>
      <c r="F4" s="340" t="s">
        <v>2281</v>
      </c>
      <c r="G4" s="340" t="s">
        <v>4569</v>
      </c>
      <c r="H4" s="340" t="s">
        <v>4570</v>
      </c>
      <c r="I4" s="340" t="s">
        <v>4571</v>
      </c>
      <c r="J4" s="340" t="s">
        <v>2274</v>
      </c>
    </row>
    <row r="5" spans="1:23" s="345" customFormat="1" ht="30" x14ac:dyDescent="0.2">
      <c r="A5" s="341">
        <v>1</v>
      </c>
      <c r="B5" s="342" t="s">
        <v>4572</v>
      </c>
      <c r="C5" s="343" t="s">
        <v>76</v>
      </c>
      <c r="D5" s="341" t="s">
        <v>84</v>
      </c>
      <c r="E5" s="341" t="s">
        <v>77</v>
      </c>
      <c r="F5" s="341"/>
      <c r="G5" s="341" t="s">
        <v>4573</v>
      </c>
      <c r="H5" s="341" t="s">
        <v>4574</v>
      </c>
      <c r="I5" s="341"/>
      <c r="J5" s="342" t="s">
        <v>4575</v>
      </c>
      <c r="K5" s="344"/>
    </row>
    <row r="6" spans="1:23" s="345" customFormat="1" ht="30" x14ac:dyDescent="0.2">
      <c r="A6" s="341">
        <v>2</v>
      </c>
      <c r="B6" s="342" t="s">
        <v>4576</v>
      </c>
      <c r="C6" s="343" t="s">
        <v>76</v>
      </c>
      <c r="D6" s="341" t="s">
        <v>84</v>
      </c>
      <c r="E6" s="341" t="s">
        <v>77</v>
      </c>
      <c r="F6" s="341"/>
      <c r="G6" s="341" t="s">
        <v>4577</v>
      </c>
      <c r="H6" s="341" t="s">
        <v>4578</v>
      </c>
      <c r="I6" s="341"/>
      <c r="J6" s="342" t="s">
        <v>4909</v>
      </c>
      <c r="K6" s="344"/>
    </row>
    <row r="7" spans="1:23" s="345" customFormat="1" ht="30" x14ac:dyDescent="0.2">
      <c r="A7" s="341">
        <v>3</v>
      </c>
      <c r="B7" s="342" t="s">
        <v>3993</v>
      </c>
      <c r="C7" s="343" t="s">
        <v>76</v>
      </c>
      <c r="D7" s="341"/>
      <c r="E7" s="341" t="s">
        <v>77</v>
      </c>
      <c r="F7" s="341"/>
      <c r="G7" s="341"/>
      <c r="H7" s="341" t="s">
        <v>4579</v>
      </c>
      <c r="I7" s="341"/>
      <c r="J7" s="342" t="s">
        <v>4580</v>
      </c>
      <c r="K7" s="344"/>
    </row>
    <row r="8" spans="1:23" s="345" customFormat="1" ht="30" x14ac:dyDescent="0.2">
      <c r="A8" s="341">
        <v>4</v>
      </c>
      <c r="B8" s="342" t="s">
        <v>3994</v>
      </c>
      <c r="C8" s="343" t="s">
        <v>76</v>
      </c>
      <c r="D8" s="341" t="s">
        <v>84</v>
      </c>
      <c r="E8" s="341" t="s">
        <v>77</v>
      </c>
      <c r="F8" s="341"/>
      <c r="G8" s="341" t="s">
        <v>4581</v>
      </c>
      <c r="H8" s="341"/>
      <c r="I8" s="341"/>
      <c r="J8" s="342" t="s">
        <v>4582</v>
      </c>
      <c r="K8" s="344"/>
    </row>
    <row r="9" spans="1:23" s="345" customFormat="1" ht="30" x14ac:dyDescent="0.2">
      <c r="A9" s="341">
        <v>5</v>
      </c>
      <c r="B9" s="342" t="s">
        <v>4073</v>
      </c>
      <c r="C9" s="343" t="s">
        <v>76</v>
      </c>
      <c r="D9" s="341" t="s">
        <v>84</v>
      </c>
      <c r="E9" s="341" t="s">
        <v>77</v>
      </c>
      <c r="F9" s="341"/>
      <c r="G9" s="341" t="s">
        <v>4583</v>
      </c>
      <c r="H9" s="341" t="s">
        <v>4584</v>
      </c>
      <c r="I9" s="341"/>
      <c r="J9" s="342" t="s">
        <v>4585</v>
      </c>
      <c r="K9" s="344"/>
    </row>
    <row r="10" spans="1:23" s="345" customFormat="1" ht="30" x14ac:dyDescent="0.2">
      <c r="A10" s="341">
        <v>6</v>
      </c>
      <c r="B10" s="342" t="s">
        <v>4074</v>
      </c>
      <c r="C10" s="343" t="s">
        <v>76</v>
      </c>
      <c r="D10" s="341" t="s">
        <v>84</v>
      </c>
      <c r="E10" s="341" t="s">
        <v>2304</v>
      </c>
      <c r="F10" s="341"/>
      <c r="G10" s="341" t="s">
        <v>4586</v>
      </c>
      <c r="H10" s="346"/>
      <c r="I10" s="346"/>
      <c r="J10" s="342" t="s">
        <v>4587</v>
      </c>
      <c r="K10" s="344"/>
    </row>
    <row r="11" spans="1:23" s="345" customFormat="1" ht="30" x14ac:dyDescent="0.2">
      <c r="A11" s="341">
        <v>7</v>
      </c>
      <c r="B11" s="342" t="s">
        <v>3995</v>
      </c>
      <c r="C11" s="343" t="s">
        <v>76</v>
      </c>
      <c r="D11" s="341" t="s">
        <v>84</v>
      </c>
      <c r="E11" s="341" t="s">
        <v>77</v>
      </c>
      <c r="F11" s="341"/>
      <c r="G11" s="341" t="s">
        <v>4588</v>
      </c>
      <c r="H11" s="341" t="s">
        <v>4589</v>
      </c>
      <c r="I11" s="341"/>
      <c r="J11" s="342" t="s">
        <v>4590</v>
      </c>
      <c r="K11" s="347"/>
      <c r="L11" s="348"/>
      <c r="M11" s="348"/>
      <c r="N11" s="348"/>
      <c r="O11" s="348"/>
      <c r="P11" s="348"/>
      <c r="Q11" s="348"/>
      <c r="R11" s="348"/>
      <c r="S11" s="348"/>
      <c r="T11" s="348"/>
      <c r="U11" s="348"/>
      <c r="V11" s="348"/>
      <c r="W11" s="348"/>
    </row>
    <row r="12" spans="1:23" s="345" customFormat="1" ht="30" x14ac:dyDescent="0.2">
      <c r="A12" s="341">
        <v>8</v>
      </c>
      <c r="B12" s="342" t="s">
        <v>3996</v>
      </c>
      <c r="C12" s="343" t="s">
        <v>76</v>
      </c>
      <c r="D12" s="341" t="s">
        <v>84</v>
      </c>
      <c r="E12" s="341" t="s">
        <v>77</v>
      </c>
      <c r="F12" s="341"/>
      <c r="G12" s="341" t="s">
        <v>4591</v>
      </c>
      <c r="H12" s="341" t="s">
        <v>4592</v>
      </c>
      <c r="I12" s="341"/>
      <c r="J12" s="342" t="s">
        <v>4593</v>
      </c>
      <c r="K12" s="344"/>
    </row>
    <row r="13" spans="1:23" s="345" customFormat="1" ht="30" x14ac:dyDescent="0.2">
      <c r="A13" s="341">
        <v>9</v>
      </c>
      <c r="B13" s="342" t="s">
        <v>3997</v>
      </c>
      <c r="C13" s="343" t="s">
        <v>76</v>
      </c>
      <c r="D13" s="341"/>
      <c r="E13" s="341" t="s">
        <v>77</v>
      </c>
      <c r="F13" s="341"/>
      <c r="G13" s="341"/>
      <c r="H13" s="341" t="s">
        <v>4594</v>
      </c>
      <c r="I13" s="341"/>
      <c r="J13" s="342" t="s">
        <v>4595</v>
      </c>
      <c r="K13" s="344"/>
    </row>
    <row r="14" spans="1:23" s="345" customFormat="1" ht="30" x14ac:dyDescent="0.2">
      <c r="A14" s="341">
        <v>10</v>
      </c>
      <c r="B14" s="342" t="s">
        <v>4075</v>
      </c>
      <c r="C14" s="343" t="s">
        <v>76</v>
      </c>
      <c r="D14" s="341" t="s">
        <v>84</v>
      </c>
      <c r="E14" s="341" t="s">
        <v>77</v>
      </c>
      <c r="F14" s="341"/>
      <c r="G14" s="341" t="s">
        <v>4596</v>
      </c>
      <c r="H14" s="341" t="s">
        <v>4597</v>
      </c>
      <c r="I14" s="341"/>
      <c r="J14" s="342" t="s">
        <v>4598</v>
      </c>
      <c r="K14" s="344"/>
    </row>
    <row r="15" spans="1:23" s="345" customFormat="1" ht="30" x14ac:dyDescent="0.2">
      <c r="A15" s="341">
        <v>11</v>
      </c>
      <c r="B15" s="342" t="s">
        <v>4076</v>
      </c>
      <c r="C15" s="343" t="s">
        <v>79</v>
      </c>
      <c r="D15" s="341" t="s">
        <v>84</v>
      </c>
      <c r="E15" s="341"/>
      <c r="F15" s="341"/>
      <c r="G15" s="341" t="s">
        <v>4599</v>
      </c>
      <c r="H15" s="341"/>
      <c r="I15" s="341"/>
      <c r="J15" s="342" t="s">
        <v>4600</v>
      </c>
      <c r="K15" s="344"/>
    </row>
    <row r="16" spans="1:23" s="345" customFormat="1" ht="30" x14ac:dyDescent="0.2">
      <c r="A16" s="341">
        <v>12</v>
      </c>
      <c r="B16" s="342" t="s">
        <v>3998</v>
      </c>
      <c r="C16" s="343" t="s">
        <v>76</v>
      </c>
      <c r="D16" s="341" t="s">
        <v>84</v>
      </c>
      <c r="E16" s="341" t="s">
        <v>77</v>
      </c>
      <c r="F16" s="341"/>
      <c r="G16" s="341" t="s">
        <v>4601</v>
      </c>
      <c r="H16" s="341" t="s">
        <v>4602</v>
      </c>
      <c r="I16" s="341"/>
      <c r="J16" s="342" t="s">
        <v>4603</v>
      </c>
      <c r="K16" s="344"/>
    </row>
    <row r="17" spans="1:11" s="345" customFormat="1" ht="30" x14ac:dyDescent="0.2">
      <c r="A17" s="341">
        <v>13</v>
      </c>
      <c r="B17" s="342" t="s">
        <v>3999</v>
      </c>
      <c r="C17" s="343" t="s">
        <v>76</v>
      </c>
      <c r="D17" s="341" t="s">
        <v>84</v>
      </c>
      <c r="E17" s="341" t="s">
        <v>77</v>
      </c>
      <c r="F17" s="341"/>
      <c r="G17" s="341" t="s">
        <v>4604</v>
      </c>
      <c r="H17" s="341" t="s">
        <v>4605</v>
      </c>
      <c r="I17" s="341"/>
      <c r="J17" s="342" t="s">
        <v>4963</v>
      </c>
      <c r="K17" s="344"/>
    </row>
    <row r="18" spans="1:11" s="345" customFormat="1" ht="30" x14ac:dyDescent="0.2">
      <c r="A18" s="341">
        <v>14</v>
      </c>
      <c r="B18" s="342" t="s">
        <v>4000</v>
      </c>
      <c r="C18" s="343" t="s">
        <v>76</v>
      </c>
      <c r="D18" s="341" t="s">
        <v>84</v>
      </c>
      <c r="E18" s="341" t="s">
        <v>77</v>
      </c>
      <c r="F18" s="341"/>
      <c r="G18" s="341" t="s">
        <v>4606</v>
      </c>
      <c r="H18" s="341" t="s">
        <v>4607</v>
      </c>
      <c r="I18" s="341"/>
      <c r="J18" s="342" t="s">
        <v>4608</v>
      </c>
      <c r="K18" s="344"/>
    </row>
    <row r="19" spans="1:11" s="345" customFormat="1" ht="30" x14ac:dyDescent="0.2">
      <c r="A19" s="341">
        <v>15</v>
      </c>
      <c r="B19" s="342" t="s">
        <v>4001</v>
      </c>
      <c r="C19" s="343" t="s">
        <v>79</v>
      </c>
      <c r="D19" s="341"/>
      <c r="E19" s="341" t="s">
        <v>77</v>
      </c>
      <c r="F19" s="341"/>
      <c r="G19" s="341"/>
      <c r="H19" s="341" t="s">
        <v>4609</v>
      </c>
      <c r="I19" s="341"/>
      <c r="J19" s="342" t="s">
        <v>4610</v>
      </c>
      <c r="K19" s="344"/>
    </row>
    <row r="20" spans="1:11" s="345" customFormat="1" ht="30" x14ac:dyDescent="0.2">
      <c r="A20" s="341">
        <v>16</v>
      </c>
      <c r="B20" s="342" t="s">
        <v>4910</v>
      </c>
      <c r="C20" s="343" t="s">
        <v>76</v>
      </c>
      <c r="D20" s="341" t="s">
        <v>84</v>
      </c>
      <c r="E20" s="341" t="s">
        <v>77</v>
      </c>
      <c r="F20" s="341"/>
      <c r="G20" s="341" t="s">
        <v>4611</v>
      </c>
      <c r="H20" s="341" t="s">
        <v>4612</v>
      </c>
      <c r="I20" s="341"/>
      <c r="J20" s="342" t="s">
        <v>4613</v>
      </c>
      <c r="K20" s="344"/>
    </row>
    <row r="21" spans="1:11" s="345" customFormat="1" ht="30" x14ac:dyDescent="0.2">
      <c r="A21" s="341">
        <v>17</v>
      </c>
      <c r="B21" s="342" t="s">
        <v>4002</v>
      </c>
      <c r="C21" s="343" t="s">
        <v>76</v>
      </c>
      <c r="D21" s="341" t="s">
        <v>84</v>
      </c>
      <c r="E21" s="341" t="s">
        <v>2304</v>
      </c>
      <c r="F21" s="341"/>
      <c r="G21" s="341" t="s">
        <v>4614</v>
      </c>
      <c r="H21" s="341"/>
      <c r="I21" s="341"/>
      <c r="J21" s="342" t="s">
        <v>4615</v>
      </c>
      <c r="K21" s="344"/>
    </row>
    <row r="22" spans="1:11" s="345" customFormat="1" ht="30" x14ac:dyDescent="0.2">
      <c r="A22" s="341">
        <v>18</v>
      </c>
      <c r="B22" s="342" t="s">
        <v>4077</v>
      </c>
      <c r="C22" s="343" t="s">
        <v>76</v>
      </c>
      <c r="D22" s="341" t="s">
        <v>84</v>
      </c>
      <c r="E22" s="341" t="s">
        <v>77</v>
      </c>
      <c r="F22" s="341"/>
      <c r="G22" s="341" t="s">
        <v>4616</v>
      </c>
      <c r="H22" s="341"/>
      <c r="I22" s="341"/>
      <c r="J22" s="342" t="s">
        <v>4617</v>
      </c>
      <c r="K22" s="344"/>
    </row>
    <row r="23" spans="1:11" s="345" customFormat="1" ht="30" x14ac:dyDescent="0.2">
      <c r="A23" s="341">
        <v>19</v>
      </c>
      <c r="B23" s="342" t="s">
        <v>4078</v>
      </c>
      <c r="C23" s="343" t="s">
        <v>76</v>
      </c>
      <c r="D23" s="341" t="s">
        <v>84</v>
      </c>
      <c r="E23" s="341" t="s">
        <v>77</v>
      </c>
      <c r="F23" s="341"/>
      <c r="G23" s="341" t="s">
        <v>4618</v>
      </c>
      <c r="H23" s="341" t="s">
        <v>4619</v>
      </c>
      <c r="I23" s="341"/>
      <c r="J23" s="342" t="s">
        <v>4620</v>
      </c>
      <c r="K23" s="344"/>
    </row>
    <row r="24" spans="1:11" s="345" customFormat="1" ht="30" x14ac:dyDescent="0.2">
      <c r="A24" s="341">
        <v>20</v>
      </c>
      <c r="B24" s="342" t="s">
        <v>4079</v>
      </c>
      <c r="C24" s="343" t="s">
        <v>76</v>
      </c>
      <c r="D24" s="341" t="s">
        <v>84</v>
      </c>
      <c r="E24" s="341" t="s">
        <v>2304</v>
      </c>
      <c r="F24" s="341"/>
      <c r="G24" s="341" t="s">
        <v>4621</v>
      </c>
      <c r="H24" s="341"/>
      <c r="I24" s="341"/>
      <c r="J24" s="342" t="s">
        <v>4622</v>
      </c>
      <c r="K24" s="344"/>
    </row>
    <row r="25" spans="1:11" s="345" customFormat="1" ht="30" x14ac:dyDescent="0.2">
      <c r="A25" s="341">
        <v>21</v>
      </c>
      <c r="B25" s="342" t="s">
        <v>4081</v>
      </c>
      <c r="C25" s="343" t="s">
        <v>76</v>
      </c>
      <c r="D25" s="341" t="s">
        <v>84</v>
      </c>
      <c r="E25" s="341" t="s">
        <v>77</v>
      </c>
      <c r="F25" s="341"/>
      <c r="G25" s="341" t="s">
        <v>4623</v>
      </c>
      <c r="H25" s="341" t="s">
        <v>4624</v>
      </c>
      <c r="I25" s="341"/>
      <c r="J25" s="342" t="s">
        <v>4625</v>
      </c>
      <c r="K25" s="344"/>
    </row>
    <row r="26" spans="1:11" s="345" customFormat="1" ht="30" x14ac:dyDescent="0.2">
      <c r="A26" s="341">
        <v>22</v>
      </c>
      <c r="B26" s="342" t="s">
        <v>4003</v>
      </c>
      <c r="C26" s="343" t="s">
        <v>76</v>
      </c>
      <c r="D26" s="341" t="s">
        <v>84</v>
      </c>
      <c r="E26" s="341" t="s">
        <v>77</v>
      </c>
      <c r="F26" s="341"/>
      <c r="G26" s="341" t="s">
        <v>4626</v>
      </c>
      <c r="H26" s="341" t="s">
        <v>4627</v>
      </c>
      <c r="I26" s="341"/>
      <c r="J26" s="342" t="s">
        <v>4628</v>
      </c>
      <c r="K26" s="344"/>
    </row>
    <row r="27" spans="1:11" s="345" customFormat="1" ht="30" x14ac:dyDescent="0.2">
      <c r="A27" s="341">
        <v>23</v>
      </c>
      <c r="B27" s="342" t="s">
        <v>4629</v>
      </c>
      <c r="C27" s="343" t="s">
        <v>76</v>
      </c>
      <c r="D27" s="341" t="s">
        <v>84</v>
      </c>
      <c r="E27" s="341" t="s">
        <v>77</v>
      </c>
      <c r="F27" s="341" t="s">
        <v>2281</v>
      </c>
      <c r="G27" s="341" t="s">
        <v>4630</v>
      </c>
      <c r="H27" s="341" t="s">
        <v>4631</v>
      </c>
      <c r="I27" s="341" t="s">
        <v>4632</v>
      </c>
      <c r="J27" s="342" t="s">
        <v>4633</v>
      </c>
      <c r="K27" s="344"/>
    </row>
    <row r="28" spans="1:11" s="345" customFormat="1" ht="30" x14ac:dyDescent="0.2">
      <c r="A28" s="341">
        <v>24</v>
      </c>
      <c r="B28" s="342" t="s">
        <v>4004</v>
      </c>
      <c r="C28" s="343" t="s">
        <v>76</v>
      </c>
      <c r="D28" s="341" t="s">
        <v>84</v>
      </c>
      <c r="E28" s="341" t="s">
        <v>77</v>
      </c>
      <c r="F28" s="341"/>
      <c r="G28" s="341" t="s">
        <v>4634</v>
      </c>
      <c r="H28" s="341" t="s">
        <v>4635</v>
      </c>
      <c r="I28" s="341"/>
      <c r="J28" s="342" t="s">
        <v>4636</v>
      </c>
      <c r="K28" s="344"/>
    </row>
    <row r="29" spans="1:11" s="345" customFormat="1" ht="30" x14ac:dyDescent="0.2">
      <c r="A29" s="341">
        <v>25</v>
      </c>
      <c r="B29" s="342" t="s">
        <v>4082</v>
      </c>
      <c r="C29" s="343" t="s">
        <v>76</v>
      </c>
      <c r="D29" s="341" t="s">
        <v>84</v>
      </c>
      <c r="E29" s="341" t="s">
        <v>77</v>
      </c>
      <c r="F29" s="341"/>
      <c r="G29" s="341" t="s">
        <v>4637</v>
      </c>
      <c r="H29" s="341" t="s">
        <v>4638</v>
      </c>
      <c r="I29" s="341"/>
      <c r="J29" s="342" t="s">
        <v>4639</v>
      </c>
      <c r="K29" s="344"/>
    </row>
    <row r="30" spans="1:11" s="345" customFormat="1" ht="30" x14ac:dyDescent="0.2">
      <c r="A30" s="341">
        <v>26</v>
      </c>
      <c r="B30" s="342" t="s">
        <v>4640</v>
      </c>
      <c r="C30" s="343" t="s">
        <v>76</v>
      </c>
      <c r="D30" s="341" t="s">
        <v>84</v>
      </c>
      <c r="E30" s="341" t="s">
        <v>2304</v>
      </c>
      <c r="F30" s="341"/>
      <c r="G30" s="341" t="s">
        <v>4641</v>
      </c>
      <c r="H30" s="341"/>
      <c r="I30" s="341"/>
      <c r="J30" s="342" t="s">
        <v>4642</v>
      </c>
      <c r="K30" s="344"/>
    </row>
    <row r="31" spans="1:11" s="345" customFormat="1" ht="30" x14ac:dyDescent="0.2">
      <c r="A31" s="341">
        <v>27</v>
      </c>
      <c r="B31" s="342" t="s">
        <v>4643</v>
      </c>
      <c r="C31" s="343" t="s">
        <v>79</v>
      </c>
      <c r="D31" s="341"/>
      <c r="E31" s="341" t="s">
        <v>77</v>
      </c>
      <c r="F31" s="341"/>
      <c r="G31" s="341"/>
      <c r="H31" s="341" t="s">
        <v>4644</v>
      </c>
      <c r="I31" s="341"/>
      <c r="J31" s="342" t="s">
        <v>4645</v>
      </c>
      <c r="K31" s="344"/>
    </row>
    <row r="32" spans="1:11" s="345" customFormat="1" ht="30" x14ac:dyDescent="0.2">
      <c r="A32" s="341">
        <v>28</v>
      </c>
      <c r="B32" s="342" t="s">
        <v>4005</v>
      </c>
      <c r="C32" s="343" t="s">
        <v>76</v>
      </c>
      <c r="D32" s="341" t="s">
        <v>84</v>
      </c>
      <c r="E32" s="341" t="s">
        <v>77</v>
      </c>
      <c r="F32" s="341"/>
      <c r="G32" s="341" t="s">
        <v>4646</v>
      </c>
      <c r="H32" s="341" t="s">
        <v>4647</v>
      </c>
      <c r="I32" s="341"/>
      <c r="J32" s="342" t="s">
        <v>4648</v>
      </c>
      <c r="K32" s="344"/>
    </row>
    <row r="33" spans="1:13" s="345" customFormat="1" ht="30" x14ac:dyDescent="0.2">
      <c r="A33" s="341">
        <v>29</v>
      </c>
      <c r="B33" s="342" t="s">
        <v>4006</v>
      </c>
      <c r="C33" s="343" t="s">
        <v>76</v>
      </c>
      <c r="D33" s="341"/>
      <c r="E33" s="341" t="s">
        <v>77</v>
      </c>
      <c r="F33" s="341"/>
      <c r="G33" s="341"/>
      <c r="H33" s="341" t="s">
        <v>4649</v>
      </c>
      <c r="I33" s="341"/>
      <c r="J33" s="342" t="s">
        <v>4650</v>
      </c>
      <c r="K33" s="344"/>
    </row>
    <row r="34" spans="1:13" s="345" customFormat="1" ht="30" x14ac:dyDescent="0.2">
      <c r="A34" s="341">
        <v>30</v>
      </c>
      <c r="B34" s="342" t="s">
        <v>4007</v>
      </c>
      <c r="C34" s="343" t="s">
        <v>76</v>
      </c>
      <c r="D34" s="341"/>
      <c r="E34" s="341" t="s">
        <v>77</v>
      </c>
      <c r="F34" s="341"/>
      <c r="G34" s="341"/>
      <c r="H34" s="341" t="s">
        <v>4651</v>
      </c>
      <c r="I34" s="341"/>
      <c r="J34" s="342" t="s">
        <v>4652</v>
      </c>
      <c r="K34" s="344"/>
    </row>
    <row r="35" spans="1:13" s="345" customFormat="1" ht="30" x14ac:dyDescent="0.2">
      <c r="A35" s="341">
        <v>31</v>
      </c>
      <c r="B35" s="342" t="s">
        <v>4967</v>
      </c>
      <c r="C35" s="343" t="s">
        <v>76</v>
      </c>
      <c r="D35" s="341" t="s">
        <v>84</v>
      </c>
      <c r="E35" s="341" t="s">
        <v>2304</v>
      </c>
      <c r="F35" s="341"/>
      <c r="G35" s="341" t="s">
        <v>4653</v>
      </c>
      <c r="H35" s="341"/>
      <c r="I35" s="341"/>
      <c r="J35" s="342" t="s">
        <v>4654</v>
      </c>
      <c r="K35" s="344"/>
    </row>
    <row r="36" spans="1:13" s="345" customFormat="1" ht="30" x14ac:dyDescent="0.2">
      <c r="A36" s="341">
        <v>32</v>
      </c>
      <c r="B36" s="342" t="s">
        <v>4008</v>
      </c>
      <c r="C36" s="343" t="s">
        <v>76</v>
      </c>
      <c r="D36" s="341" t="s">
        <v>84</v>
      </c>
      <c r="E36" s="341" t="s">
        <v>77</v>
      </c>
      <c r="F36" s="341" t="s">
        <v>2281</v>
      </c>
      <c r="G36" s="341" t="s">
        <v>4655</v>
      </c>
      <c r="H36" s="341" t="s">
        <v>4656</v>
      </c>
      <c r="I36" s="341" t="s">
        <v>4657</v>
      </c>
      <c r="J36" s="342" t="s">
        <v>4658</v>
      </c>
      <c r="K36" s="344"/>
    </row>
    <row r="37" spans="1:13" s="345" customFormat="1" ht="30" x14ac:dyDescent="0.2">
      <c r="A37" s="341">
        <v>33</v>
      </c>
      <c r="B37" s="342" t="s">
        <v>4009</v>
      </c>
      <c r="C37" s="343" t="s">
        <v>76</v>
      </c>
      <c r="D37" s="341" t="s">
        <v>84</v>
      </c>
      <c r="E37" s="341" t="s">
        <v>77</v>
      </c>
      <c r="F37" s="341"/>
      <c r="G37" s="341" t="s">
        <v>4659</v>
      </c>
      <c r="H37" s="341" t="s">
        <v>4660</v>
      </c>
      <c r="I37" s="341"/>
      <c r="J37" s="342" t="s">
        <v>4661</v>
      </c>
      <c r="K37" s="344"/>
    </row>
    <row r="38" spans="1:13" s="345" customFormat="1" ht="45" x14ac:dyDescent="0.2">
      <c r="A38" s="341">
        <v>34</v>
      </c>
      <c r="B38" s="342" t="s">
        <v>4010</v>
      </c>
      <c r="C38" s="343" t="s">
        <v>76</v>
      </c>
      <c r="D38" s="341" t="s">
        <v>84</v>
      </c>
      <c r="E38" s="341" t="s">
        <v>77</v>
      </c>
      <c r="F38" s="341"/>
      <c r="G38" s="341" t="s">
        <v>4662</v>
      </c>
      <c r="H38" s="341" t="s">
        <v>4663</v>
      </c>
      <c r="I38" s="341"/>
      <c r="J38" s="342" t="s">
        <v>4664</v>
      </c>
      <c r="K38" s="344"/>
    </row>
    <row r="39" spans="1:13" s="345" customFormat="1" ht="30" x14ac:dyDescent="0.2">
      <c r="A39" s="341">
        <v>35</v>
      </c>
      <c r="B39" s="342" t="s">
        <v>4011</v>
      </c>
      <c r="C39" s="343" t="s">
        <v>79</v>
      </c>
      <c r="D39" s="341" t="s">
        <v>84</v>
      </c>
      <c r="E39" s="341" t="s">
        <v>2304</v>
      </c>
      <c r="F39" s="341"/>
      <c r="G39" s="341" t="s">
        <v>4665</v>
      </c>
      <c r="H39" s="341"/>
      <c r="I39" s="341"/>
      <c r="J39" s="342" t="s">
        <v>4666</v>
      </c>
      <c r="K39" s="344"/>
    </row>
    <row r="40" spans="1:13" s="345" customFormat="1" ht="30" x14ac:dyDescent="0.2">
      <c r="A40" s="341">
        <v>36</v>
      </c>
      <c r="B40" s="342" t="s">
        <v>4012</v>
      </c>
      <c r="C40" s="343" t="s">
        <v>76</v>
      </c>
      <c r="D40" s="341"/>
      <c r="E40" s="341" t="s">
        <v>77</v>
      </c>
      <c r="F40" s="341"/>
      <c r="G40" s="341"/>
      <c r="H40" s="341" t="s">
        <v>4667</v>
      </c>
      <c r="I40" s="341"/>
      <c r="J40" s="342" t="s">
        <v>4668</v>
      </c>
      <c r="K40" s="344"/>
    </row>
    <row r="41" spans="1:13" s="345" customFormat="1" ht="30" x14ac:dyDescent="0.2">
      <c r="A41" s="341">
        <v>37</v>
      </c>
      <c r="B41" s="342" t="s">
        <v>4013</v>
      </c>
      <c r="C41" s="343" t="s">
        <v>76</v>
      </c>
      <c r="D41" s="341"/>
      <c r="E41" s="341" t="s">
        <v>77</v>
      </c>
      <c r="F41" s="341"/>
      <c r="G41" s="341"/>
      <c r="H41" s="341" t="s">
        <v>4669</v>
      </c>
      <c r="I41" s="341"/>
      <c r="J41" s="342" t="s">
        <v>4670</v>
      </c>
      <c r="K41" s="344"/>
    </row>
    <row r="42" spans="1:13" s="345" customFormat="1" ht="45" x14ac:dyDescent="0.2">
      <c r="A42" s="341">
        <v>38</v>
      </c>
      <c r="B42" s="342" t="s">
        <v>4014</v>
      </c>
      <c r="C42" s="343" t="s">
        <v>79</v>
      </c>
      <c r="D42" s="341"/>
      <c r="E42" s="341" t="s">
        <v>77</v>
      </c>
      <c r="F42" s="341"/>
      <c r="G42" s="341"/>
      <c r="H42" s="341" t="s">
        <v>4671</v>
      </c>
      <c r="I42" s="341"/>
      <c r="J42" s="342" t="s">
        <v>4672</v>
      </c>
      <c r="K42" s="344"/>
    </row>
    <row r="43" spans="1:13" s="345" customFormat="1" ht="30" x14ac:dyDescent="0.2">
      <c r="A43" s="341">
        <v>39</v>
      </c>
      <c r="B43" s="342" t="s">
        <v>4673</v>
      </c>
      <c r="C43" s="343" t="s">
        <v>79</v>
      </c>
      <c r="D43" s="341"/>
      <c r="E43" s="341" t="s">
        <v>77</v>
      </c>
      <c r="F43" s="341"/>
      <c r="G43" s="341"/>
      <c r="H43" s="341" t="s">
        <v>4674</v>
      </c>
      <c r="I43" s="341"/>
      <c r="J43" s="342" t="s">
        <v>4675</v>
      </c>
      <c r="K43" s="349"/>
      <c r="L43" s="350"/>
      <c r="M43" s="350"/>
    </row>
    <row r="44" spans="1:13" s="345" customFormat="1" ht="30" x14ac:dyDescent="0.2">
      <c r="A44" s="341">
        <v>40</v>
      </c>
      <c r="B44" s="342" t="s">
        <v>4676</v>
      </c>
      <c r="C44" s="343" t="s">
        <v>79</v>
      </c>
      <c r="D44" s="341" t="s">
        <v>84</v>
      </c>
      <c r="E44" s="341" t="s">
        <v>2708</v>
      </c>
      <c r="F44" s="341"/>
      <c r="G44" s="341" t="s">
        <v>4677</v>
      </c>
      <c r="H44" s="341"/>
      <c r="I44" s="341"/>
      <c r="J44" s="342" t="s">
        <v>4678</v>
      </c>
      <c r="K44" s="344"/>
    </row>
    <row r="45" spans="1:13" s="345" customFormat="1" ht="30" x14ac:dyDescent="0.2">
      <c r="A45" s="341">
        <v>41</v>
      </c>
      <c r="B45" s="342" t="s">
        <v>4015</v>
      </c>
      <c r="C45" s="343" t="s">
        <v>79</v>
      </c>
      <c r="D45" s="341" t="s">
        <v>84</v>
      </c>
      <c r="E45" s="341" t="s">
        <v>2708</v>
      </c>
      <c r="F45" s="341"/>
      <c r="G45" s="341" t="s">
        <v>4679</v>
      </c>
      <c r="H45" s="341"/>
      <c r="I45" s="341"/>
      <c r="J45" s="342" t="s">
        <v>4680</v>
      </c>
      <c r="K45" s="344"/>
    </row>
    <row r="46" spans="1:13" s="345" customFormat="1" ht="30" x14ac:dyDescent="0.2">
      <c r="A46" s="341">
        <v>42</v>
      </c>
      <c r="B46" s="342" t="s">
        <v>4016</v>
      </c>
      <c r="C46" s="343" t="s">
        <v>76</v>
      </c>
      <c r="D46" s="341"/>
      <c r="E46" s="341" t="s">
        <v>77</v>
      </c>
      <c r="F46" s="341"/>
      <c r="G46" s="341"/>
      <c r="H46" s="341" t="s">
        <v>4681</v>
      </c>
      <c r="I46" s="341"/>
      <c r="J46" s="342" t="s">
        <v>4682</v>
      </c>
      <c r="K46" s="344"/>
    </row>
    <row r="47" spans="1:13" s="345" customFormat="1" ht="30" x14ac:dyDescent="0.2">
      <c r="A47" s="341">
        <v>43</v>
      </c>
      <c r="B47" s="342" t="s">
        <v>4017</v>
      </c>
      <c r="C47" s="343" t="s">
        <v>76</v>
      </c>
      <c r="D47" s="341" t="s">
        <v>84</v>
      </c>
      <c r="E47" s="341" t="s">
        <v>77</v>
      </c>
      <c r="F47" s="341"/>
      <c r="G47" s="341" t="s">
        <v>4683</v>
      </c>
      <c r="H47" s="341" t="s">
        <v>4684</v>
      </c>
      <c r="I47" s="341"/>
      <c r="J47" s="342" t="s">
        <v>4685</v>
      </c>
      <c r="K47" s="344"/>
    </row>
    <row r="48" spans="1:13" s="345" customFormat="1" ht="30" x14ac:dyDescent="0.2">
      <c r="A48" s="341">
        <v>44</v>
      </c>
      <c r="B48" s="342" t="s">
        <v>4083</v>
      </c>
      <c r="C48" s="343" t="s">
        <v>76</v>
      </c>
      <c r="D48" s="341" t="s">
        <v>84</v>
      </c>
      <c r="E48" s="341" t="s">
        <v>77</v>
      </c>
      <c r="F48" s="341"/>
      <c r="G48" s="341" t="s">
        <v>4686</v>
      </c>
      <c r="H48" s="341" t="s">
        <v>4687</v>
      </c>
      <c r="I48" s="341"/>
      <c r="J48" s="342" t="s">
        <v>4688</v>
      </c>
      <c r="K48" s="344"/>
    </row>
    <row r="49" spans="1:11" s="345" customFormat="1" ht="45" x14ac:dyDescent="0.2">
      <c r="A49" s="341">
        <v>45</v>
      </c>
      <c r="B49" s="342" t="s">
        <v>4019</v>
      </c>
      <c r="C49" s="343" t="s">
        <v>76</v>
      </c>
      <c r="D49" s="341"/>
      <c r="E49" s="341" t="s">
        <v>77</v>
      </c>
      <c r="F49" s="341"/>
      <c r="G49" s="341"/>
      <c r="H49" s="341" t="s">
        <v>4689</v>
      </c>
      <c r="I49" s="341"/>
      <c r="J49" s="342" t="s">
        <v>4690</v>
      </c>
      <c r="K49" s="344"/>
    </row>
    <row r="50" spans="1:11" s="345" customFormat="1" ht="30" x14ac:dyDescent="0.2">
      <c r="A50" s="341">
        <v>46</v>
      </c>
      <c r="B50" s="342" t="s">
        <v>4084</v>
      </c>
      <c r="C50" s="343" t="s">
        <v>76</v>
      </c>
      <c r="D50" s="341" t="s">
        <v>84</v>
      </c>
      <c r="E50" s="341" t="s">
        <v>77</v>
      </c>
      <c r="F50" s="341"/>
      <c r="G50" s="341" t="s">
        <v>4691</v>
      </c>
      <c r="H50" s="341" t="s">
        <v>4692</v>
      </c>
      <c r="I50" s="341"/>
      <c r="J50" s="342" t="s">
        <v>4693</v>
      </c>
      <c r="K50" s="344"/>
    </row>
    <row r="51" spans="1:11" s="345" customFormat="1" ht="30" x14ac:dyDescent="0.2">
      <c r="A51" s="341">
        <v>47</v>
      </c>
      <c r="B51" s="342" t="s">
        <v>4018</v>
      </c>
      <c r="C51" s="343" t="s">
        <v>76</v>
      </c>
      <c r="D51" s="341" t="s">
        <v>84</v>
      </c>
      <c r="E51" s="341" t="s">
        <v>2304</v>
      </c>
      <c r="F51" s="341"/>
      <c r="G51" s="341" t="s">
        <v>4694</v>
      </c>
      <c r="H51" s="341"/>
      <c r="I51" s="341"/>
      <c r="J51" s="342" t="s">
        <v>4695</v>
      </c>
      <c r="K51" s="344"/>
    </row>
    <row r="52" spans="1:11" s="345" customFormat="1" ht="30" x14ac:dyDescent="0.2">
      <c r="A52" s="341">
        <v>48</v>
      </c>
      <c r="B52" s="342" t="s">
        <v>4054</v>
      </c>
      <c r="C52" s="343" t="s">
        <v>76</v>
      </c>
      <c r="D52" s="341"/>
      <c r="E52" s="341" t="s">
        <v>77</v>
      </c>
      <c r="F52" s="341"/>
      <c r="G52" s="341"/>
      <c r="H52" s="341" t="s">
        <v>4696</v>
      </c>
      <c r="I52" s="341"/>
      <c r="J52" s="342" t="s">
        <v>4697</v>
      </c>
      <c r="K52" s="344"/>
    </row>
    <row r="53" spans="1:11" s="345" customFormat="1" ht="30" x14ac:dyDescent="0.2">
      <c r="A53" s="341">
        <v>49</v>
      </c>
      <c r="B53" s="342" t="s">
        <v>4439</v>
      </c>
      <c r="C53" s="343" t="s">
        <v>76</v>
      </c>
      <c r="D53" s="341" t="s">
        <v>84</v>
      </c>
      <c r="E53" s="341" t="s">
        <v>77</v>
      </c>
      <c r="F53" s="341"/>
      <c r="G53" s="341" t="s">
        <v>4698</v>
      </c>
      <c r="H53" s="341" t="s">
        <v>4699</v>
      </c>
      <c r="I53" s="341"/>
      <c r="J53" s="342" t="s">
        <v>4700</v>
      </c>
      <c r="K53" s="344"/>
    </row>
    <row r="54" spans="1:11" s="345" customFormat="1" ht="30" x14ac:dyDescent="0.2">
      <c r="A54" s="341">
        <v>50</v>
      </c>
      <c r="B54" s="342" t="s">
        <v>4085</v>
      </c>
      <c r="C54" s="343" t="s">
        <v>79</v>
      </c>
      <c r="D54" s="341" t="s">
        <v>84</v>
      </c>
      <c r="E54" s="341" t="s">
        <v>2304</v>
      </c>
      <c r="F54" s="341"/>
      <c r="G54" s="341" t="s">
        <v>4701</v>
      </c>
      <c r="H54" s="341"/>
      <c r="I54" s="341"/>
      <c r="J54" s="342" t="s">
        <v>4702</v>
      </c>
      <c r="K54" s="344"/>
    </row>
    <row r="55" spans="1:11" s="345" customFormat="1" ht="30" x14ac:dyDescent="0.2">
      <c r="A55" s="341">
        <v>51</v>
      </c>
      <c r="B55" s="342" t="s">
        <v>4703</v>
      </c>
      <c r="C55" s="343" t="s">
        <v>76</v>
      </c>
      <c r="D55" s="341" t="s">
        <v>84</v>
      </c>
      <c r="E55" s="341" t="s">
        <v>77</v>
      </c>
      <c r="F55" s="341"/>
      <c r="G55" s="341" t="s">
        <v>4704</v>
      </c>
      <c r="H55" s="341" t="s">
        <v>4705</v>
      </c>
      <c r="I55" s="341"/>
      <c r="J55" s="342" t="s">
        <v>4706</v>
      </c>
      <c r="K55" s="344"/>
    </row>
    <row r="56" spans="1:11" s="345" customFormat="1" ht="30" x14ac:dyDescent="0.2">
      <c r="A56" s="341">
        <v>52</v>
      </c>
      <c r="B56" s="342" t="s">
        <v>3946</v>
      </c>
      <c r="C56" s="343" t="s">
        <v>76</v>
      </c>
      <c r="D56" s="341"/>
      <c r="E56" s="341" t="s">
        <v>77</v>
      </c>
      <c r="F56" s="341"/>
      <c r="G56" s="341"/>
      <c r="H56" s="341" t="s">
        <v>4707</v>
      </c>
      <c r="I56" s="341"/>
      <c r="J56" s="342" t="s">
        <v>4708</v>
      </c>
      <c r="K56" s="344"/>
    </row>
    <row r="57" spans="1:11" s="345" customFormat="1" ht="30" x14ac:dyDescent="0.2">
      <c r="A57" s="341">
        <v>53</v>
      </c>
      <c r="B57" s="342" t="s">
        <v>4020</v>
      </c>
      <c r="C57" s="343" t="s">
        <v>76</v>
      </c>
      <c r="D57" s="341" t="s">
        <v>84</v>
      </c>
      <c r="E57" s="341" t="s">
        <v>77</v>
      </c>
      <c r="F57" s="341"/>
      <c r="G57" s="341" t="s">
        <v>4709</v>
      </c>
      <c r="H57" s="341" t="s">
        <v>4710</v>
      </c>
      <c r="I57" s="341"/>
      <c r="J57" s="342" t="s">
        <v>4711</v>
      </c>
      <c r="K57" s="344"/>
    </row>
    <row r="58" spans="1:11" s="345" customFormat="1" ht="30" x14ac:dyDescent="0.2">
      <c r="A58" s="341">
        <v>54</v>
      </c>
      <c r="B58" s="342" t="s">
        <v>4021</v>
      </c>
      <c r="C58" s="343" t="s">
        <v>76</v>
      </c>
      <c r="D58" s="341" t="s">
        <v>84</v>
      </c>
      <c r="E58" s="341" t="s">
        <v>77</v>
      </c>
      <c r="F58" s="341"/>
      <c r="G58" s="341" t="s">
        <v>4712</v>
      </c>
      <c r="H58" s="341" t="s">
        <v>4713</v>
      </c>
      <c r="I58" s="341"/>
      <c r="J58" s="342" t="s">
        <v>4714</v>
      </c>
      <c r="K58" s="344"/>
    </row>
    <row r="59" spans="1:11" s="345" customFormat="1" ht="30" x14ac:dyDescent="0.2">
      <c r="A59" s="341">
        <v>55</v>
      </c>
      <c r="B59" s="342" t="s">
        <v>4086</v>
      </c>
      <c r="C59" s="343" t="s">
        <v>76</v>
      </c>
      <c r="D59" s="341" t="s">
        <v>84</v>
      </c>
      <c r="E59" s="341" t="s">
        <v>77</v>
      </c>
      <c r="F59" s="341"/>
      <c r="G59" s="341" t="s">
        <v>4715</v>
      </c>
      <c r="H59" s="341" t="s">
        <v>4716</v>
      </c>
      <c r="I59" s="341"/>
      <c r="J59" s="342" t="s">
        <v>4717</v>
      </c>
      <c r="K59" s="344"/>
    </row>
    <row r="60" spans="1:11" s="345" customFormat="1" ht="45" x14ac:dyDescent="0.2">
      <c r="A60" s="341">
        <v>56</v>
      </c>
      <c r="B60" s="342" t="s">
        <v>4087</v>
      </c>
      <c r="C60" s="343" t="s">
        <v>76</v>
      </c>
      <c r="D60" s="341" t="s">
        <v>84</v>
      </c>
      <c r="E60" s="341" t="s">
        <v>77</v>
      </c>
      <c r="F60" s="341"/>
      <c r="G60" s="341" t="s">
        <v>4718</v>
      </c>
      <c r="H60" s="341" t="s">
        <v>4719</v>
      </c>
      <c r="I60" s="341"/>
      <c r="J60" s="342" t="s">
        <v>4720</v>
      </c>
      <c r="K60" s="344"/>
    </row>
    <row r="61" spans="1:11" s="345" customFormat="1" ht="30" x14ac:dyDescent="0.2">
      <c r="A61" s="341">
        <v>57</v>
      </c>
      <c r="B61" s="342" t="s">
        <v>4088</v>
      </c>
      <c r="C61" s="343" t="s">
        <v>76</v>
      </c>
      <c r="D61" s="341"/>
      <c r="E61" s="346" t="s">
        <v>77</v>
      </c>
      <c r="F61" s="341"/>
      <c r="G61" s="341"/>
      <c r="H61" s="341" t="s">
        <v>4721</v>
      </c>
      <c r="I61" s="341"/>
      <c r="J61" s="342" t="s">
        <v>4722</v>
      </c>
      <c r="K61" s="344"/>
    </row>
    <row r="62" spans="1:11" s="345" customFormat="1" ht="30" x14ac:dyDescent="0.2">
      <c r="A62" s="341">
        <v>58</v>
      </c>
      <c r="B62" s="342" t="s">
        <v>4723</v>
      </c>
      <c r="C62" s="343" t="s">
        <v>79</v>
      </c>
      <c r="D62" s="341"/>
      <c r="E62" s="341" t="s">
        <v>77</v>
      </c>
      <c r="F62" s="341"/>
      <c r="G62" s="341"/>
      <c r="H62" s="341" t="s">
        <v>4724</v>
      </c>
      <c r="I62" s="341"/>
      <c r="J62" s="342" t="s">
        <v>4725</v>
      </c>
      <c r="K62" s="344"/>
    </row>
    <row r="63" spans="1:11" s="345" customFormat="1" ht="30" x14ac:dyDescent="0.2">
      <c r="A63" s="341">
        <v>59</v>
      </c>
      <c r="B63" s="342" t="s">
        <v>4022</v>
      </c>
      <c r="C63" s="343" t="s">
        <v>76</v>
      </c>
      <c r="D63" s="341" t="s">
        <v>84</v>
      </c>
      <c r="E63" s="341" t="s">
        <v>77</v>
      </c>
      <c r="F63" s="341"/>
      <c r="G63" s="341" t="s">
        <v>4726</v>
      </c>
      <c r="H63" s="341" t="s">
        <v>4727</v>
      </c>
      <c r="I63" s="341"/>
      <c r="J63" s="342" t="s">
        <v>4728</v>
      </c>
      <c r="K63" s="344"/>
    </row>
    <row r="64" spans="1:11" s="345" customFormat="1" ht="30" x14ac:dyDescent="0.2">
      <c r="A64" s="341">
        <v>60</v>
      </c>
      <c r="B64" s="342" t="s">
        <v>4023</v>
      </c>
      <c r="C64" s="343" t="s">
        <v>76</v>
      </c>
      <c r="D64" s="341" t="s">
        <v>84</v>
      </c>
      <c r="E64" s="341" t="s">
        <v>77</v>
      </c>
      <c r="F64" s="341"/>
      <c r="G64" s="341" t="s">
        <v>4729</v>
      </c>
      <c r="H64" s="341" t="s">
        <v>4730</v>
      </c>
      <c r="I64" s="341"/>
      <c r="J64" s="342" t="s">
        <v>4731</v>
      </c>
      <c r="K64" s="344"/>
    </row>
    <row r="65" spans="1:11" s="345" customFormat="1" ht="30" x14ac:dyDescent="0.2">
      <c r="A65" s="341">
        <v>61</v>
      </c>
      <c r="B65" s="342" t="s">
        <v>4089</v>
      </c>
      <c r="C65" s="343" t="s">
        <v>76</v>
      </c>
      <c r="D65" s="341" t="s">
        <v>84</v>
      </c>
      <c r="E65" s="341" t="s">
        <v>77</v>
      </c>
      <c r="F65" s="341"/>
      <c r="G65" s="341" t="s">
        <v>4732</v>
      </c>
      <c r="H65" s="341" t="s">
        <v>4733</v>
      </c>
      <c r="I65" s="341"/>
      <c r="J65" s="342" t="s">
        <v>4734</v>
      </c>
      <c r="K65" s="344"/>
    </row>
    <row r="66" spans="1:11" s="345" customFormat="1" ht="30" x14ac:dyDescent="0.2">
      <c r="A66" s="341">
        <v>62</v>
      </c>
      <c r="B66" s="342" t="s">
        <v>4024</v>
      </c>
      <c r="C66" s="343" t="s">
        <v>76</v>
      </c>
      <c r="D66" s="341" t="s">
        <v>84</v>
      </c>
      <c r="E66" s="341" t="s">
        <v>77</v>
      </c>
      <c r="F66" s="341"/>
      <c r="G66" s="341" t="s">
        <v>4735</v>
      </c>
      <c r="H66" s="341" t="s">
        <v>4736</v>
      </c>
      <c r="I66" s="341"/>
      <c r="J66" s="342" t="s">
        <v>4737</v>
      </c>
      <c r="K66" s="344"/>
    </row>
    <row r="67" spans="1:11" s="345" customFormat="1" ht="30" x14ac:dyDescent="0.2">
      <c r="A67" s="341">
        <v>63</v>
      </c>
      <c r="B67" s="342" t="s">
        <v>4025</v>
      </c>
      <c r="C67" s="343" t="s">
        <v>76</v>
      </c>
      <c r="D67" s="341" t="s">
        <v>84</v>
      </c>
      <c r="E67" s="341" t="s">
        <v>77</v>
      </c>
      <c r="F67" s="341"/>
      <c r="G67" s="341" t="s">
        <v>4738</v>
      </c>
      <c r="H67" s="341" t="s">
        <v>4739</v>
      </c>
      <c r="I67" s="341"/>
      <c r="J67" s="342" t="s">
        <v>4740</v>
      </c>
      <c r="K67" s="344"/>
    </row>
    <row r="68" spans="1:11" s="345" customFormat="1" ht="30" x14ac:dyDescent="0.2">
      <c r="A68" s="341">
        <v>64</v>
      </c>
      <c r="B68" s="342" t="s">
        <v>4026</v>
      </c>
      <c r="C68" s="343" t="s">
        <v>76</v>
      </c>
      <c r="D68" s="341"/>
      <c r="E68" s="341" t="s">
        <v>77</v>
      </c>
      <c r="F68" s="341"/>
      <c r="G68" s="341"/>
      <c r="H68" s="341" t="s">
        <v>4741</v>
      </c>
      <c r="I68" s="341"/>
      <c r="J68" s="342" t="s">
        <v>4742</v>
      </c>
      <c r="K68" s="344"/>
    </row>
    <row r="69" spans="1:11" s="345" customFormat="1" ht="30" x14ac:dyDescent="0.2">
      <c r="A69" s="341">
        <v>65</v>
      </c>
      <c r="B69" s="342" t="s">
        <v>4027</v>
      </c>
      <c r="C69" s="343" t="s">
        <v>76</v>
      </c>
      <c r="D69" s="341"/>
      <c r="E69" s="341" t="s">
        <v>77</v>
      </c>
      <c r="F69" s="341"/>
      <c r="G69" s="341"/>
      <c r="H69" s="341" t="s">
        <v>4743</v>
      </c>
      <c r="I69" s="341"/>
      <c r="J69" s="342" t="s">
        <v>4744</v>
      </c>
      <c r="K69" s="344"/>
    </row>
    <row r="70" spans="1:11" s="345" customFormat="1" ht="30" x14ac:dyDescent="0.2">
      <c r="A70" s="341">
        <v>66</v>
      </c>
      <c r="B70" s="342" t="s">
        <v>4028</v>
      </c>
      <c r="C70" s="343" t="s">
        <v>76</v>
      </c>
      <c r="D70" s="341" t="s">
        <v>84</v>
      </c>
      <c r="E70" s="341" t="s">
        <v>2304</v>
      </c>
      <c r="F70" s="341"/>
      <c r="G70" s="341" t="s">
        <v>4745</v>
      </c>
      <c r="H70" s="341"/>
      <c r="I70" s="341"/>
      <c r="J70" s="342" t="s">
        <v>4746</v>
      </c>
      <c r="K70" s="344"/>
    </row>
    <row r="71" spans="1:11" s="345" customFormat="1" ht="30" x14ac:dyDescent="0.2">
      <c r="A71" s="341">
        <v>67</v>
      </c>
      <c r="B71" s="342" t="s">
        <v>4090</v>
      </c>
      <c r="C71" s="343" t="s">
        <v>76</v>
      </c>
      <c r="D71" s="341" t="s">
        <v>84</v>
      </c>
      <c r="E71" s="341" t="s">
        <v>77</v>
      </c>
      <c r="F71" s="341"/>
      <c r="G71" s="341" t="s">
        <v>4747</v>
      </c>
      <c r="H71" s="341" t="s">
        <v>4748</v>
      </c>
      <c r="I71" s="341"/>
      <c r="J71" s="342" t="s">
        <v>4749</v>
      </c>
      <c r="K71" s="344"/>
    </row>
    <row r="72" spans="1:11" s="345" customFormat="1" ht="30" x14ac:dyDescent="0.2">
      <c r="A72" s="341">
        <v>68</v>
      </c>
      <c r="B72" s="342" t="s">
        <v>4029</v>
      </c>
      <c r="C72" s="343" t="s">
        <v>76</v>
      </c>
      <c r="D72" s="341" t="s">
        <v>84</v>
      </c>
      <c r="E72" s="341" t="s">
        <v>77</v>
      </c>
      <c r="F72" s="341"/>
      <c r="G72" s="341" t="s">
        <v>4750</v>
      </c>
      <c r="H72" s="341" t="s">
        <v>4751</v>
      </c>
      <c r="I72" s="341"/>
      <c r="J72" s="342" t="s">
        <v>4752</v>
      </c>
      <c r="K72" s="344"/>
    </row>
    <row r="73" spans="1:11" s="345" customFormat="1" ht="30" x14ac:dyDescent="0.2">
      <c r="A73" s="341">
        <v>69</v>
      </c>
      <c r="B73" s="342" t="s">
        <v>4968</v>
      </c>
      <c r="C73" s="343" t="s">
        <v>76</v>
      </c>
      <c r="D73" s="341" t="s">
        <v>84</v>
      </c>
      <c r="E73" s="341" t="s">
        <v>77</v>
      </c>
      <c r="F73" s="341"/>
      <c r="G73" s="341" t="s">
        <v>4753</v>
      </c>
      <c r="H73" s="341" t="s">
        <v>4754</v>
      </c>
      <c r="I73" s="341"/>
      <c r="J73" s="342" t="s">
        <v>4755</v>
      </c>
      <c r="K73" s="344"/>
    </row>
    <row r="74" spans="1:11" s="345" customFormat="1" ht="30" x14ac:dyDescent="0.2">
      <c r="A74" s="341">
        <v>70</v>
      </c>
      <c r="B74" s="342" t="s">
        <v>4030</v>
      </c>
      <c r="C74" s="343" t="s">
        <v>76</v>
      </c>
      <c r="D74" s="341" t="s">
        <v>84</v>
      </c>
      <c r="E74" s="341" t="s">
        <v>77</v>
      </c>
      <c r="F74" s="341"/>
      <c r="G74" s="341" t="s">
        <v>4756</v>
      </c>
      <c r="H74" s="341" t="s">
        <v>4757</v>
      </c>
      <c r="I74" s="341"/>
      <c r="J74" s="342" t="s">
        <v>4758</v>
      </c>
      <c r="K74" s="344"/>
    </row>
    <row r="75" spans="1:11" s="345" customFormat="1" ht="30" x14ac:dyDescent="0.2">
      <c r="A75" s="341">
        <v>71</v>
      </c>
      <c r="B75" s="342" t="s">
        <v>4091</v>
      </c>
      <c r="C75" s="343" t="s">
        <v>76</v>
      </c>
      <c r="D75" s="341" t="s">
        <v>84</v>
      </c>
      <c r="E75" s="341" t="s">
        <v>2304</v>
      </c>
      <c r="F75" s="341"/>
      <c r="G75" s="341" t="s">
        <v>4759</v>
      </c>
      <c r="H75" s="341"/>
      <c r="I75" s="341"/>
      <c r="J75" s="342" t="s">
        <v>4760</v>
      </c>
      <c r="K75" s="344"/>
    </row>
    <row r="76" spans="1:11" s="345" customFormat="1" ht="30" x14ac:dyDescent="0.2">
      <c r="A76" s="341">
        <v>72</v>
      </c>
      <c r="B76" s="342" t="s">
        <v>4031</v>
      </c>
      <c r="C76" s="343" t="s">
        <v>76</v>
      </c>
      <c r="D76" s="341" t="s">
        <v>84</v>
      </c>
      <c r="E76" s="341" t="s">
        <v>77</v>
      </c>
      <c r="F76" s="341"/>
      <c r="G76" s="341" t="s">
        <v>4761</v>
      </c>
      <c r="H76" s="341" t="s">
        <v>4762</v>
      </c>
      <c r="I76" s="341"/>
      <c r="J76" s="342" t="s">
        <v>4763</v>
      </c>
      <c r="K76" s="344"/>
    </row>
    <row r="77" spans="1:11" s="345" customFormat="1" ht="30" x14ac:dyDescent="0.2">
      <c r="A77" s="341">
        <v>73</v>
      </c>
      <c r="B77" s="342" t="s">
        <v>4080</v>
      </c>
      <c r="C77" s="343" t="s">
        <v>76</v>
      </c>
      <c r="D77" s="341"/>
      <c r="E77" s="341" t="s">
        <v>77</v>
      </c>
      <c r="F77" s="341"/>
      <c r="G77" s="341" t="s">
        <v>4764</v>
      </c>
      <c r="H77" s="341" t="s">
        <v>4765</v>
      </c>
      <c r="I77" s="341"/>
      <c r="J77" s="342" t="s">
        <v>4766</v>
      </c>
      <c r="K77" s="344"/>
    </row>
    <row r="78" spans="1:11" s="345" customFormat="1" ht="30" x14ac:dyDescent="0.2">
      <c r="A78" s="341">
        <v>74</v>
      </c>
      <c r="B78" s="342" t="s">
        <v>4032</v>
      </c>
      <c r="C78" s="343" t="s">
        <v>76</v>
      </c>
      <c r="D78" s="341" t="s">
        <v>84</v>
      </c>
      <c r="E78" s="341" t="s">
        <v>2304</v>
      </c>
      <c r="F78" s="341"/>
      <c r="G78" s="341" t="s">
        <v>4767</v>
      </c>
      <c r="H78" s="341"/>
      <c r="I78" s="341"/>
      <c r="J78" s="342" t="s">
        <v>4768</v>
      </c>
      <c r="K78" s="344"/>
    </row>
    <row r="79" spans="1:11" s="345" customFormat="1" ht="30" x14ac:dyDescent="0.2">
      <c r="A79" s="341">
        <v>75</v>
      </c>
      <c r="B79" s="342" t="s">
        <v>4092</v>
      </c>
      <c r="C79" s="343" t="s">
        <v>76</v>
      </c>
      <c r="D79" s="341" t="s">
        <v>84</v>
      </c>
      <c r="E79" s="341" t="s">
        <v>77</v>
      </c>
      <c r="F79" s="341"/>
      <c r="G79" s="341" t="s">
        <v>4769</v>
      </c>
      <c r="H79" s="341"/>
      <c r="I79" s="341"/>
      <c r="J79" s="342" t="s">
        <v>4770</v>
      </c>
      <c r="K79" s="344"/>
    </row>
    <row r="80" spans="1:11" s="345" customFormat="1" ht="30" x14ac:dyDescent="0.2">
      <c r="A80" s="341">
        <v>76</v>
      </c>
      <c r="B80" s="342" t="s">
        <v>4033</v>
      </c>
      <c r="C80" s="343" t="s">
        <v>76</v>
      </c>
      <c r="D80" s="341"/>
      <c r="E80" s="341" t="s">
        <v>77</v>
      </c>
      <c r="F80" s="341"/>
      <c r="G80" s="341"/>
      <c r="H80" s="341" t="s">
        <v>4771</v>
      </c>
      <c r="I80" s="341"/>
      <c r="J80" s="342" t="s">
        <v>4772</v>
      </c>
      <c r="K80" s="344"/>
    </row>
    <row r="81" spans="1:11" s="345" customFormat="1" ht="30" x14ac:dyDescent="0.2">
      <c r="A81" s="341">
        <v>77</v>
      </c>
      <c r="B81" s="342" t="s">
        <v>4034</v>
      </c>
      <c r="C81" s="343" t="s">
        <v>76</v>
      </c>
      <c r="D81" s="341" t="s">
        <v>84</v>
      </c>
      <c r="E81" s="341" t="s">
        <v>77</v>
      </c>
      <c r="F81" s="341" t="s">
        <v>2281</v>
      </c>
      <c r="G81" s="341" t="s">
        <v>4773</v>
      </c>
      <c r="H81" s="341" t="s">
        <v>4774</v>
      </c>
      <c r="I81" s="341" t="s">
        <v>4775</v>
      </c>
      <c r="J81" s="342" t="s">
        <v>4776</v>
      </c>
      <c r="K81" s="344"/>
    </row>
    <row r="82" spans="1:11" s="345" customFormat="1" ht="30" x14ac:dyDescent="0.2">
      <c r="A82" s="341">
        <v>78</v>
      </c>
      <c r="B82" s="342" t="s">
        <v>4035</v>
      </c>
      <c r="C82" s="343" t="s">
        <v>76</v>
      </c>
      <c r="D82" s="341" t="s">
        <v>84</v>
      </c>
      <c r="E82" s="341" t="s">
        <v>77</v>
      </c>
      <c r="F82" s="341"/>
      <c r="G82" s="341" t="s">
        <v>4777</v>
      </c>
      <c r="H82" s="341" t="s">
        <v>4778</v>
      </c>
      <c r="I82" s="341"/>
      <c r="J82" s="342" t="s">
        <v>4779</v>
      </c>
      <c r="K82" s="344"/>
    </row>
    <row r="83" spans="1:11" s="345" customFormat="1" ht="30" x14ac:dyDescent="0.2">
      <c r="A83" s="341">
        <v>79</v>
      </c>
      <c r="B83" s="342" t="s">
        <v>4093</v>
      </c>
      <c r="C83" s="343" t="s">
        <v>76</v>
      </c>
      <c r="D83" s="341" t="s">
        <v>84</v>
      </c>
      <c r="E83" s="341" t="s">
        <v>77</v>
      </c>
      <c r="F83" s="341"/>
      <c r="G83" s="341" t="s">
        <v>4780</v>
      </c>
      <c r="H83" s="341" t="s">
        <v>4781</v>
      </c>
      <c r="I83" s="341"/>
      <c r="J83" s="342" t="s">
        <v>4782</v>
      </c>
      <c r="K83" s="344"/>
    </row>
    <row r="84" spans="1:11" s="345" customFormat="1" ht="30" x14ac:dyDescent="0.2">
      <c r="A84" s="341">
        <v>80</v>
      </c>
      <c r="B84" s="342" t="s">
        <v>4094</v>
      </c>
      <c r="C84" s="343" t="s">
        <v>76</v>
      </c>
      <c r="D84" s="341" t="s">
        <v>84</v>
      </c>
      <c r="E84" s="341" t="s">
        <v>77</v>
      </c>
      <c r="F84" s="341"/>
      <c r="G84" s="341" t="s">
        <v>4783</v>
      </c>
      <c r="H84" s="341" t="s">
        <v>4784</v>
      </c>
      <c r="I84" s="341"/>
      <c r="J84" s="342" t="s">
        <v>4785</v>
      </c>
      <c r="K84" s="344"/>
    </row>
    <row r="85" spans="1:11" s="345" customFormat="1" ht="30" x14ac:dyDescent="0.2">
      <c r="A85" s="341">
        <v>81</v>
      </c>
      <c r="B85" s="342" t="s">
        <v>4036</v>
      </c>
      <c r="C85" s="343" t="s">
        <v>79</v>
      </c>
      <c r="D85" s="341"/>
      <c r="E85" s="341" t="s">
        <v>77</v>
      </c>
      <c r="F85" s="341"/>
      <c r="G85" s="341"/>
      <c r="H85" s="341" t="s">
        <v>4786</v>
      </c>
      <c r="I85" s="341"/>
      <c r="J85" s="342" t="s">
        <v>4787</v>
      </c>
      <c r="K85" s="344"/>
    </row>
    <row r="86" spans="1:11" s="345" customFormat="1" ht="30" x14ac:dyDescent="0.2">
      <c r="A86" s="341">
        <v>82</v>
      </c>
      <c r="B86" s="342" t="s">
        <v>4096</v>
      </c>
      <c r="C86" s="343" t="s">
        <v>76</v>
      </c>
      <c r="D86" s="341" t="s">
        <v>84</v>
      </c>
      <c r="E86" s="341" t="s">
        <v>77</v>
      </c>
      <c r="F86" s="341"/>
      <c r="G86" s="341" t="s">
        <v>4788</v>
      </c>
      <c r="H86" s="341" t="s">
        <v>4788</v>
      </c>
      <c r="I86" s="341"/>
      <c r="J86" s="342" t="s">
        <v>4789</v>
      </c>
      <c r="K86" s="344"/>
    </row>
    <row r="87" spans="1:11" s="345" customFormat="1" ht="30" x14ac:dyDescent="0.2">
      <c r="A87" s="341">
        <v>83</v>
      </c>
      <c r="B87" s="342" t="s">
        <v>4097</v>
      </c>
      <c r="C87" s="343" t="s">
        <v>76</v>
      </c>
      <c r="D87" s="341" t="s">
        <v>84</v>
      </c>
      <c r="E87" s="341" t="s">
        <v>77</v>
      </c>
      <c r="F87" s="341"/>
      <c r="G87" s="341" t="s">
        <v>4790</v>
      </c>
      <c r="H87" s="341" t="s">
        <v>4791</v>
      </c>
      <c r="I87" s="341"/>
      <c r="J87" s="342" t="s">
        <v>4792</v>
      </c>
      <c r="K87" s="344"/>
    </row>
    <row r="88" spans="1:11" s="345" customFormat="1" ht="30" x14ac:dyDescent="0.2">
      <c r="A88" s="341">
        <v>84</v>
      </c>
      <c r="B88" s="342" t="s">
        <v>4037</v>
      </c>
      <c r="C88" s="343" t="s">
        <v>76</v>
      </c>
      <c r="D88" s="341" t="s">
        <v>84</v>
      </c>
      <c r="E88" s="341" t="s">
        <v>77</v>
      </c>
      <c r="F88" s="341"/>
      <c r="G88" s="341" t="s">
        <v>4793</v>
      </c>
      <c r="H88" s="341" t="s">
        <v>4794</v>
      </c>
      <c r="I88" s="341"/>
      <c r="J88" s="342" t="s">
        <v>4795</v>
      </c>
      <c r="K88" s="344"/>
    </row>
    <row r="89" spans="1:11" s="345" customFormat="1" ht="30" x14ac:dyDescent="0.2">
      <c r="A89" s="341">
        <v>85</v>
      </c>
      <c r="B89" s="342" t="s">
        <v>4038</v>
      </c>
      <c r="C89" s="343" t="s">
        <v>76</v>
      </c>
      <c r="D89" s="341"/>
      <c r="E89" s="341" t="s">
        <v>77</v>
      </c>
      <c r="F89" s="341"/>
      <c r="G89" s="341"/>
      <c r="H89" s="341" t="s">
        <v>4796</v>
      </c>
      <c r="I89" s="341"/>
      <c r="J89" s="342" t="s">
        <v>4797</v>
      </c>
      <c r="K89" s="344"/>
    </row>
    <row r="90" spans="1:11" s="345" customFormat="1" ht="30" x14ac:dyDescent="0.2">
      <c r="A90" s="341">
        <v>86</v>
      </c>
      <c r="B90" s="342" t="s">
        <v>4039</v>
      </c>
      <c r="C90" s="343" t="s">
        <v>76</v>
      </c>
      <c r="D90" s="341" t="s">
        <v>84</v>
      </c>
      <c r="E90" s="341" t="s">
        <v>2304</v>
      </c>
      <c r="F90" s="341"/>
      <c r="G90" s="341" t="s">
        <v>4798</v>
      </c>
      <c r="H90" s="341"/>
      <c r="I90" s="341"/>
      <c r="J90" s="342" t="s">
        <v>4799</v>
      </c>
      <c r="K90" s="344"/>
    </row>
    <row r="91" spans="1:11" s="345" customFormat="1" ht="30" x14ac:dyDescent="0.2">
      <c r="A91" s="341">
        <v>87</v>
      </c>
      <c r="B91" s="342" t="s">
        <v>4040</v>
      </c>
      <c r="C91" s="343" t="s">
        <v>76</v>
      </c>
      <c r="D91" s="341" t="s">
        <v>84</v>
      </c>
      <c r="E91" s="341" t="s">
        <v>77</v>
      </c>
      <c r="F91" s="341"/>
      <c r="G91" s="341" t="s">
        <v>4800</v>
      </c>
      <c r="H91" s="341" t="s">
        <v>4801</v>
      </c>
      <c r="I91" s="341"/>
      <c r="J91" s="342" t="s">
        <v>4802</v>
      </c>
      <c r="K91" s="344"/>
    </row>
    <row r="92" spans="1:11" s="345" customFormat="1" ht="30" x14ac:dyDescent="0.2">
      <c r="A92" s="341">
        <v>88</v>
      </c>
      <c r="B92" s="342" t="s">
        <v>4803</v>
      </c>
      <c r="C92" s="343" t="s">
        <v>79</v>
      </c>
      <c r="D92" s="341" t="s">
        <v>84</v>
      </c>
      <c r="E92" s="341" t="s">
        <v>77</v>
      </c>
      <c r="F92" s="341"/>
      <c r="G92" s="341" t="s">
        <v>4804</v>
      </c>
      <c r="H92" s="341" t="s">
        <v>4804</v>
      </c>
      <c r="I92" s="341"/>
      <c r="J92" s="342" t="s">
        <v>4805</v>
      </c>
      <c r="K92" s="344"/>
    </row>
    <row r="93" spans="1:11" s="345" customFormat="1" ht="30" x14ac:dyDescent="0.2">
      <c r="A93" s="341">
        <v>89</v>
      </c>
      <c r="B93" s="342" t="s">
        <v>4041</v>
      </c>
      <c r="C93" s="343" t="s">
        <v>76</v>
      </c>
      <c r="D93" s="341" t="s">
        <v>84</v>
      </c>
      <c r="E93" s="341" t="s">
        <v>77</v>
      </c>
      <c r="F93" s="341"/>
      <c r="G93" s="341" t="s">
        <v>4806</v>
      </c>
      <c r="H93" s="341" t="s">
        <v>4807</v>
      </c>
      <c r="I93" s="341"/>
      <c r="J93" s="342" t="s">
        <v>4808</v>
      </c>
      <c r="K93" s="344"/>
    </row>
    <row r="94" spans="1:11" s="345" customFormat="1" ht="30" x14ac:dyDescent="0.2">
      <c r="A94" s="341">
        <v>90</v>
      </c>
      <c r="B94" s="342" t="s">
        <v>4042</v>
      </c>
      <c r="C94" s="343" t="s">
        <v>76</v>
      </c>
      <c r="D94" s="341"/>
      <c r="E94" s="341" t="s">
        <v>77</v>
      </c>
      <c r="F94" s="341" t="s">
        <v>2281</v>
      </c>
      <c r="G94" s="341"/>
      <c r="H94" s="341" t="s">
        <v>4809</v>
      </c>
      <c r="I94" s="341" t="s">
        <v>4810</v>
      </c>
      <c r="J94" s="342" t="s">
        <v>4811</v>
      </c>
      <c r="K94" s="344"/>
    </row>
    <row r="95" spans="1:11" s="345" customFormat="1" ht="45" x14ac:dyDescent="0.2">
      <c r="A95" s="341">
        <v>91</v>
      </c>
      <c r="B95" s="342" t="s">
        <v>4043</v>
      </c>
      <c r="C95" s="343" t="s">
        <v>79</v>
      </c>
      <c r="D95" s="341"/>
      <c r="E95" s="341" t="s">
        <v>77</v>
      </c>
      <c r="F95" s="341"/>
      <c r="G95" s="341"/>
      <c r="H95" s="341" t="s">
        <v>4812</v>
      </c>
      <c r="I95" s="341"/>
      <c r="J95" s="342" t="s">
        <v>4813</v>
      </c>
      <c r="K95" s="344"/>
    </row>
    <row r="96" spans="1:11" s="345" customFormat="1" ht="30" x14ac:dyDescent="0.2">
      <c r="A96" s="341">
        <v>92</v>
      </c>
      <c r="B96" s="342" t="s">
        <v>4098</v>
      </c>
      <c r="C96" s="343" t="s">
        <v>76</v>
      </c>
      <c r="D96" s="341" t="s">
        <v>84</v>
      </c>
      <c r="E96" s="341" t="s">
        <v>77</v>
      </c>
      <c r="F96" s="341"/>
      <c r="G96" s="341" t="s">
        <v>4814</v>
      </c>
      <c r="H96" s="341" t="s">
        <v>4815</v>
      </c>
      <c r="I96" s="341"/>
      <c r="J96" s="342" t="s">
        <v>4816</v>
      </c>
      <c r="K96" s="344"/>
    </row>
    <row r="97" spans="1:12" s="345" customFormat="1" ht="30" x14ac:dyDescent="0.2">
      <c r="A97" s="341">
        <v>93</v>
      </c>
      <c r="B97" s="342" t="s">
        <v>4044</v>
      </c>
      <c r="C97" s="343" t="s">
        <v>76</v>
      </c>
      <c r="D97" s="341"/>
      <c r="E97" s="341" t="s">
        <v>77</v>
      </c>
      <c r="F97" s="341"/>
      <c r="G97" s="341"/>
      <c r="H97" s="341" t="s">
        <v>4817</v>
      </c>
      <c r="I97" s="341"/>
      <c r="J97" s="342" t="s">
        <v>4818</v>
      </c>
      <c r="K97" s="344"/>
    </row>
    <row r="98" spans="1:12" s="345" customFormat="1" ht="30" x14ac:dyDescent="0.2">
      <c r="A98" s="341">
        <v>94</v>
      </c>
      <c r="B98" s="342" t="s">
        <v>4045</v>
      </c>
      <c r="C98" s="343" t="s">
        <v>76</v>
      </c>
      <c r="D98" s="341"/>
      <c r="E98" s="341" t="s">
        <v>77</v>
      </c>
      <c r="F98" s="341"/>
      <c r="G98" s="341"/>
      <c r="H98" s="341" t="s">
        <v>4819</v>
      </c>
      <c r="I98" s="341"/>
      <c r="J98" s="342" t="s">
        <v>4820</v>
      </c>
      <c r="K98" s="344"/>
    </row>
    <row r="99" spans="1:12" s="345" customFormat="1" ht="30" x14ac:dyDescent="0.2">
      <c r="A99" s="341">
        <v>95</v>
      </c>
      <c r="B99" s="342" t="s">
        <v>4048</v>
      </c>
      <c r="C99" s="343" t="s">
        <v>76</v>
      </c>
      <c r="D99" s="341"/>
      <c r="E99" s="341" t="s">
        <v>77</v>
      </c>
      <c r="F99" s="341"/>
      <c r="G99" s="341"/>
      <c r="H99" s="341" t="s">
        <v>4821</v>
      </c>
      <c r="I99" s="341"/>
      <c r="J99" s="342" t="s">
        <v>4822</v>
      </c>
      <c r="K99" s="344"/>
    </row>
    <row r="100" spans="1:12" s="345" customFormat="1" ht="30" x14ac:dyDescent="0.2">
      <c r="A100" s="341">
        <v>96</v>
      </c>
      <c r="B100" s="342" t="s">
        <v>4046</v>
      </c>
      <c r="C100" s="343" t="s">
        <v>76</v>
      </c>
      <c r="D100" s="341" t="s">
        <v>84</v>
      </c>
      <c r="E100" s="341" t="s">
        <v>77</v>
      </c>
      <c r="F100" s="341"/>
      <c r="G100" s="341" t="s">
        <v>4823</v>
      </c>
      <c r="H100" s="341" t="s">
        <v>4824</v>
      </c>
      <c r="I100" s="341"/>
      <c r="J100" s="342" t="s">
        <v>4825</v>
      </c>
      <c r="K100" s="344"/>
    </row>
    <row r="101" spans="1:12" s="345" customFormat="1" ht="30" x14ac:dyDescent="0.2">
      <c r="A101" s="341">
        <v>97</v>
      </c>
      <c r="B101" s="342" t="s">
        <v>4047</v>
      </c>
      <c r="C101" s="343" t="s">
        <v>76</v>
      </c>
      <c r="D101" s="341"/>
      <c r="E101" s="341" t="s">
        <v>77</v>
      </c>
      <c r="F101" s="341"/>
      <c r="G101" s="341"/>
      <c r="H101" s="341" t="s">
        <v>4826</v>
      </c>
      <c r="I101" s="341"/>
      <c r="J101" s="342" t="s">
        <v>4827</v>
      </c>
      <c r="K101" s="344"/>
    </row>
    <row r="102" spans="1:12" s="345" customFormat="1" ht="30" x14ac:dyDescent="0.2">
      <c r="A102" s="341">
        <v>98</v>
      </c>
      <c r="B102" s="342" t="s">
        <v>4049</v>
      </c>
      <c r="C102" s="343" t="s">
        <v>76</v>
      </c>
      <c r="D102" s="341" t="s">
        <v>84</v>
      </c>
      <c r="E102" s="341" t="s">
        <v>77</v>
      </c>
      <c r="F102" s="341"/>
      <c r="G102" s="341" t="s">
        <v>4828</v>
      </c>
      <c r="H102" s="341" t="s">
        <v>4829</v>
      </c>
      <c r="I102" s="341"/>
      <c r="J102" s="342" t="s">
        <v>4830</v>
      </c>
      <c r="K102" s="344"/>
    </row>
    <row r="103" spans="1:12" s="345" customFormat="1" ht="30" x14ac:dyDescent="0.2">
      <c r="A103" s="341">
        <v>99</v>
      </c>
      <c r="B103" s="342" t="s">
        <v>4050</v>
      </c>
      <c r="C103" s="343" t="s">
        <v>79</v>
      </c>
      <c r="D103" s="341" t="s">
        <v>84</v>
      </c>
      <c r="E103" s="341" t="s">
        <v>77</v>
      </c>
      <c r="F103" s="341"/>
      <c r="G103" s="341" t="s">
        <v>4831</v>
      </c>
      <c r="H103" s="341" t="s">
        <v>4832</v>
      </c>
      <c r="I103" s="341"/>
      <c r="J103" s="342" t="s">
        <v>4833</v>
      </c>
      <c r="K103" s="351"/>
      <c r="L103" s="352"/>
    </row>
    <row r="104" spans="1:12" s="345" customFormat="1" ht="30" x14ac:dyDescent="0.2">
      <c r="A104" s="341">
        <v>100</v>
      </c>
      <c r="B104" s="342" t="s">
        <v>4051</v>
      </c>
      <c r="C104" s="343" t="s">
        <v>79</v>
      </c>
      <c r="D104" s="341"/>
      <c r="E104" s="341" t="s">
        <v>77</v>
      </c>
      <c r="F104" s="341"/>
      <c r="G104" s="341"/>
      <c r="H104" s="341" t="s">
        <v>4834</v>
      </c>
      <c r="I104" s="341"/>
      <c r="J104" s="342" t="s">
        <v>4835</v>
      </c>
      <c r="K104" s="344"/>
    </row>
    <row r="105" spans="1:12" s="345" customFormat="1" ht="30" x14ac:dyDescent="0.2">
      <c r="A105" s="341">
        <v>101</v>
      </c>
      <c r="B105" s="342" t="s">
        <v>4568</v>
      </c>
      <c r="C105" s="343" t="s">
        <v>76</v>
      </c>
      <c r="D105" s="341" t="s">
        <v>84</v>
      </c>
      <c r="E105" s="341" t="s">
        <v>2304</v>
      </c>
      <c r="F105" s="341"/>
      <c r="G105" s="341" t="s">
        <v>4836</v>
      </c>
      <c r="H105" s="341"/>
      <c r="I105" s="341"/>
      <c r="J105" s="342" t="s">
        <v>4837</v>
      </c>
      <c r="K105" s="344"/>
    </row>
    <row r="106" spans="1:12" s="345" customFormat="1" ht="30" x14ac:dyDescent="0.2">
      <c r="A106" s="341">
        <v>102</v>
      </c>
      <c r="B106" s="342" t="s">
        <v>4099</v>
      </c>
      <c r="C106" s="343" t="s">
        <v>76</v>
      </c>
      <c r="D106" s="341" t="s">
        <v>84</v>
      </c>
      <c r="E106" s="341" t="s">
        <v>77</v>
      </c>
      <c r="F106" s="341"/>
      <c r="G106" s="341" t="s">
        <v>4838</v>
      </c>
      <c r="H106" s="341" t="s">
        <v>4839</v>
      </c>
      <c r="I106" s="341"/>
      <c r="J106" s="342" t="s">
        <v>4840</v>
      </c>
      <c r="K106" s="344"/>
    </row>
    <row r="107" spans="1:12" s="345" customFormat="1" ht="30" x14ac:dyDescent="0.2">
      <c r="A107" s="341">
        <v>103</v>
      </c>
      <c r="B107" s="342" t="s">
        <v>4095</v>
      </c>
      <c r="C107" s="343" t="s">
        <v>76</v>
      </c>
      <c r="D107" s="341" t="s">
        <v>84</v>
      </c>
      <c r="E107" s="341" t="s">
        <v>77</v>
      </c>
      <c r="F107" s="341"/>
      <c r="G107" s="341" t="s">
        <v>4841</v>
      </c>
      <c r="H107" s="341" t="s">
        <v>4842</v>
      </c>
      <c r="I107" s="341"/>
      <c r="J107" s="342" t="s">
        <v>4843</v>
      </c>
      <c r="K107" s="344"/>
    </row>
    <row r="108" spans="1:12" s="345" customFormat="1" ht="30" x14ac:dyDescent="0.2">
      <c r="A108" s="341">
        <v>104</v>
      </c>
      <c r="B108" s="342" t="s">
        <v>4100</v>
      </c>
      <c r="C108" s="343" t="s">
        <v>76</v>
      </c>
      <c r="D108" s="341" t="s">
        <v>84</v>
      </c>
      <c r="E108" s="341" t="s">
        <v>77</v>
      </c>
      <c r="F108" s="341"/>
      <c r="G108" s="341" t="s">
        <v>4844</v>
      </c>
      <c r="H108" s="341" t="s">
        <v>4845</v>
      </c>
      <c r="I108" s="341"/>
      <c r="J108" s="342" t="s">
        <v>4846</v>
      </c>
      <c r="K108" s="344"/>
    </row>
    <row r="109" spans="1:12" s="345" customFormat="1" ht="30" x14ac:dyDescent="0.2">
      <c r="A109" s="341">
        <v>105</v>
      </c>
      <c r="B109" s="342" t="s">
        <v>4052</v>
      </c>
      <c r="C109" s="343" t="s">
        <v>79</v>
      </c>
      <c r="D109" s="341" t="s">
        <v>84</v>
      </c>
      <c r="E109" s="341" t="s">
        <v>77</v>
      </c>
      <c r="F109" s="341"/>
      <c r="G109" s="341" t="s">
        <v>4847</v>
      </c>
      <c r="H109" s="341" t="s">
        <v>4848</v>
      </c>
      <c r="I109" s="341" t="s">
        <v>4849</v>
      </c>
      <c r="J109" s="342" t="s">
        <v>4850</v>
      </c>
      <c r="K109" s="344"/>
    </row>
    <row r="110" spans="1:12" s="345" customFormat="1" ht="45" x14ac:dyDescent="0.2">
      <c r="A110" s="341">
        <v>106</v>
      </c>
      <c r="B110" s="342" t="s">
        <v>4053</v>
      </c>
      <c r="C110" s="343" t="s">
        <v>76</v>
      </c>
      <c r="D110" s="341" t="s">
        <v>84</v>
      </c>
      <c r="E110" s="341" t="s">
        <v>77</v>
      </c>
      <c r="F110" s="341"/>
      <c r="G110" s="341" t="s">
        <v>4851</v>
      </c>
      <c r="H110" s="341" t="s">
        <v>4852</v>
      </c>
      <c r="I110" s="341"/>
      <c r="J110" s="342" t="s">
        <v>4853</v>
      </c>
      <c r="K110" s="344"/>
    </row>
    <row r="111" spans="1:12" s="345" customFormat="1" ht="30" x14ac:dyDescent="0.2">
      <c r="A111" s="341">
        <v>107</v>
      </c>
      <c r="B111" s="342" t="s">
        <v>4101</v>
      </c>
      <c r="C111" s="343" t="s">
        <v>76</v>
      </c>
      <c r="D111" s="341" t="s">
        <v>84</v>
      </c>
      <c r="E111" s="341" t="s">
        <v>77</v>
      </c>
      <c r="F111" s="341"/>
      <c r="G111" s="341" t="s">
        <v>4854</v>
      </c>
      <c r="H111" s="341" t="s">
        <v>4855</v>
      </c>
      <c r="I111" s="341"/>
      <c r="J111" s="342" t="s">
        <v>4856</v>
      </c>
      <c r="K111" s="344"/>
    </row>
    <row r="112" spans="1:12" s="345" customFormat="1" ht="30" x14ac:dyDescent="0.2">
      <c r="A112" s="341">
        <v>108</v>
      </c>
      <c r="B112" s="342" t="s">
        <v>4055</v>
      </c>
      <c r="C112" s="343" t="s">
        <v>79</v>
      </c>
      <c r="D112" s="341"/>
      <c r="E112" s="341" t="s">
        <v>77</v>
      </c>
      <c r="F112" s="341" t="s">
        <v>2281</v>
      </c>
      <c r="G112" s="341"/>
      <c r="H112" s="341" t="s">
        <v>4857</v>
      </c>
      <c r="I112" s="341" t="s">
        <v>4858</v>
      </c>
      <c r="J112" s="342" t="s">
        <v>4859</v>
      </c>
      <c r="K112" s="344"/>
    </row>
    <row r="113" spans="1:11" s="345" customFormat="1" ht="30" x14ac:dyDescent="0.2">
      <c r="A113" s="341">
        <v>109</v>
      </c>
      <c r="B113" s="342" t="s">
        <v>4102</v>
      </c>
      <c r="C113" s="343" t="s">
        <v>76</v>
      </c>
      <c r="D113" s="341" t="s">
        <v>84</v>
      </c>
      <c r="E113" s="341" t="s">
        <v>77</v>
      </c>
      <c r="F113" s="341"/>
      <c r="G113" s="341" t="s">
        <v>4860</v>
      </c>
      <c r="H113" s="341" t="s">
        <v>4861</v>
      </c>
      <c r="I113" s="341"/>
      <c r="J113" s="342" t="s">
        <v>4862</v>
      </c>
      <c r="K113" s="344"/>
    </row>
    <row r="114" spans="1:11" s="345" customFormat="1" ht="30" x14ac:dyDescent="0.2">
      <c r="A114" s="341">
        <v>110</v>
      </c>
      <c r="B114" s="342" t="s">
        <v>4056</v>
      </c>
      <c r="C114" s="343" t="s">
        <v>79</v>
      </c>
      <c r="D114" s="341"/>
      <c r="E114" s="341" t="s">
        <v>77</v>
      </c>
      <c r="F114" s="341"/>
      <c r="G114" s="341"/>
      <c r="H114" s="341" t="s">
        <v>4863</v>
      </c>
      <c r="I114" s="341"/>
      <c r="J114" s="342" t="s">
        <v>4864</v>
      </c>
      <c r="K114" s="344"/>
    </row>
    <row r="115" spans="1:11" s="345" customFormat="1" ht="30" x14ac:dyDescent="0.2">
      <c r="A115" s="341">
        <v>111</v>
      </c>
      <c r="B115" s="342" t="s">
        <v>4103</v>
      </c>
      <c r="C115" s="343" t="s">
        <v>79</v>
      </c>
      <c r="D115" s="341" t="s">
        <v>84</v>
      </c>
      <c r="E115" s="341" t="s">
        <v>2708</v>
      </c>
      <c r="F115" s="341"/>
      <c r="G115" s="341" t="s">
        <v>4865</v>
      </c>
      <c r="H115" s="341"/>
      <c r="I115" s="341"/>
      <c r="J115" s="342" t="s">
        <v>4866</v>
      </c>
      <c r="K115" s="344"/>
    </row>
    <row r="116" spans="1:11" s="345" customFormat="1" ht="30" x14ac:dyDescent="0.2">
      <c r="A116" s="341">
        <v>112</v>
      </c>
      <c r="B116" s="342" t="s">
        <v>4057</v>
      </c>
      <c r="C116" s="343" t="s">
        <v>79</v>
      </c>
      <c r="D116" s="341"/>
      <c r="E116" s="341" t="s">
        <v>77</v>
      </c>
      <c r="F116" s="341"/>
      <c r="G116" s="341"/>
      <c r="H116" s="341" t="s">
        <v>4867</v>
      </c>
      <c r="I116" s="341"/>
      <c r="J116" s="342" t="s">
        <v>4969</v>
      </c>
      <c r="K116" s="344"/>
    </row>
    <row r="117" spans="1:11" s="345" customFormat="1" ht="30" x14ac:dyDescent="0.2">
      <c r="A117" s="341">
        <v>113</v>
      </c>
      <c r="B117" s="342" t="s">
        <v>4058</v>
      </c>
      <c r="C117" s="343" t="s">
        <v>76</v>
      </c>
      <c r="D117" s="341" t="s">
        <v>84</v>
      </c>
      <c r="E117" s="341" t="s">
        <v>77</v>
      </c>
      <c r="F117" s="341"/>
      <c r="G117" s="341" t="s">
        <v>4868</v>
      </c>
      <c r="H117" s="341" t="s">
        <v>4869</v>
      </c>
      <c r="I117" s="341"/>
      <c r="J117" s="342" t="s">
        <v>4870</v>
      </c>
      <c r="K117" s="344"/>
    </row>
    <row r="118" spans="1:11" s="345" customFormat="1" ht="30" x14ac:dyDescent="0.2">
      <c r="A118" s="341">
        <v>114</v>
      </c>
      <c r="B118" s="342" t="s">
        <v>4059</v>
      </c>
      <c r="C118" s="343" t="s">
        <v>76</v>
      </c>
      <c r="D118" s="341"/>
      <c r="E118" s="341" t="s">
        <v>77</v>
      </c>
      <c r="F118" s="341"/>
      <c r="G118" s="341"/>
      <c r="H118" s="341" t="s">
        <v>4871</v>
      </c>
      <c r="I118" s="341"/>
      <c r="J118" s="342" t="s">
        <v>4872</v>
      </c>
      <c r="K118" s="344"/>
    </row>
    <row r="119" spans="1:11" s="345" customFormat="1" ht="30" x14ac:dyDescent="0.2">
      <c r="A119" s="341">
        <v>115</v>
      </c>
      <c r="B119" s="342" t="s">
        <v>4060</v>
      </c>
      <c r="C119" s="343" t="s">
        <v>76</v>
      </c>
      <c r="D119" s="341" t="s">
        <v>84</v>
      </c>
      <c r="E119" s="341" t="s">
        <v>77</v>
      </c>
      <c r="F119" s="341"/>
      <c r="G119" s="341" t="s">
        <v>4873</v>
      </c>
      <c r="H119" s="341" t="s">
        <v>4874</v>
      </c>
      <c r="I119" s="341"/>
      <c r="J119" s="342" t="s">
        <v>4875</v>
      </c>
      <c r="K119" s="344"/>
    </row>
    <row r="120" spans="1:11" s="345" customFormat="1" ht="30" x14ac:dyDescent="0.2">
      <c r="A120" s="341">
        <v>116</v>
      </c>
      <c r="B120" s="342" t="s">
        <v>4061</v>
      </c>
      <c r="C120" s="343" t="s">
        <v>76</v>
      </c>
      <c r="D120" s="341"/>
      <c r="E120" s="341" t="s">
        <v>77</v>
      </c>
      <c r="F120" s="341"/>
      <c r="G120" s="341"/>
      <c r="H120" s="341" t="s">
        <v>4876</v>
      </c>
      <c r="I120" s="341"/>
      <c r="J120" s="342" t="s">
        <v>4877</v>
      </c>
      <c r="K120" s="344"/>
    </row>
    <row r="121" spans="1:11" s="345" customFormat="1" ht="30" x14ac:dyDescent="0.2">
      <c r="A121" s="341">
        <v>117</v>
      </c>
      <c r="B121" s="342" t="s">
        <v>4104</v>
      </c>
      <c r="C121" s="343" t="s">
        <v>76</v>
      </c>
      <c r="D121" s="341" t="s">
        <v>84</v>
      </c>
      <c r="E121" s="341" t="s">
        <v>77</v>
      </c>
      <c r="F121" s="341"/>
      <c r="G121" s="341" t="s">
        <v>4878</v>
      </c>
      <c r="H121" s="341" t="s">
        <v>4879</v>
      </c>
      <c r="I121" s="341"/>
      <c r="J121" s="342" t="s">
        <v>4880</v>
      </c>
      <c r="K121" s="344"/>
    </row>
    <row r="122" spans="1:11" s="345" customFormat="1" ht="30" x14ac:dyDescent="0.2">
      <c r="A122" s="341">
        <v>118</v>
      </c>
      <c r="B122" s="342" t="s">
        <v>4062</v>
      </c>
      <c r="C122" s="343" t="s">
        <v>76</v>
      </c>
      <c r="D122" s="341" t="s">
        <v>84</v>
      </c>
      <c r="E122" s="341" t="s">
        <v>77</v>
      </c>
      <c r="F122" s="341"/>
      <c r="G122" s="341" t="s">
        <v>4881</v>
      </c>
      <c r="H122" s="341" t="s">
        <v>4882</v>
      </c>
      <c r="I122" s="341"/>
      <c r="J122" s="342" t="s">
        <v>4883</v>
      </c>
      <c r="K122" s="344"/>
    </row>
    <row r="123" spans="1:11" s="345" customFormat="1" ht="30" x14ac:dyDescent="0.2">
      <c r="A123" s="341">
        <v>119</v>
      </c>
      <c r="B123" s="342" t="s">
        <v>4105</v>
      </c>
      <c r="C123" s="343" t="s">
        <v>76</v>
      </c>
      <c r="D123" s="341" t="s">
        <v>84</v>
      </c>
      <c r="E123" s="341" t="s">
        <v>77</v>
      </c>
      <c r="F123" s="341"/>
      <c r="G123" s="341" t="s">
        <v>4884</v>
      </c>
      <c r="H123" s="341" t="s">
        <v>4885</v>
      </c>
      <c r="I123" s="341"/>
      <c r="J123" s="342" t="s">
        <v>4886</v>
      </c>
      <c r="K123" s="344"/>
    </row>
    <row r="124" spans="1:11" s="345" customFormat="1" ht="30" x14ac:dyDescent="0.2">
      <c r="A124" s="341">
        <v>120</v>
      </c>
      <c r="B124" s="342" t="s">
        <v>4063</v>
      </c>
      <c r="C124" s="343" t="s">
        <v>76</v>
      </c>
      <c r="D124" s="341" t="s">
        <v>84</v>
      </c>
      <c r="E124" s="341" t="s">
        <v>77</v>
      </c>
      <c r="F124" s="341"/>
      <c r="G124" s="341" t="s">
        <v>4887</v>
      </c>
      <c r="H124" s="341" t="s">
        <v>4888</v>
      </c>
      <c r="I124" s="341"/>
      <c r="J124" s="342" t="s">
        <v>4889</v>
      </c>
      <c r="K124" s="344"/>
    </row>
    <row r="125" spans="1:11" s="345" customFormat="1" ht="30" x14ac:dyDescent="0.2">
      <c r="A125" s="341">
        <v>121</v>
      </c>
      <c r="B125" s="342" t="s">
        <v>4890</v>
      </c>
      <c r="C125" s="343" t="s">
        <v>76</v>
      </c>
      <c r="D125" s="341"/>
      <c r="E125" s="341" t="s">
        <v>77</v>
      </c>
      <c r="F125" s="341"/>
      <c r="G125" s="341"/>
      <c r="H125" s="341" t="s">
        <v>4891</v>
      </c>
      <c r="I125" s="341"/>
      <c r="J125" s="342" t="s">
        <v>4892</v>
      </c>
      <c r="K125" s="344"/>
    </row>
    <row r="126" spans="1:11" s="345" customFormat="1" ht="30" x14ac:dyDescent="0.2">
      <c r="A126" s="341">
        <v>122</v>
      </c>
      <c r="B126" s="342" t="s">
        <v>4064</v>
      </c>
      <c r="C126" s="343" t="s">
        <v>76</v>
      </c>
      <c r="D126" s="341" t="s">
        <v>84</v>
      </c>
      <c r="E126" s="341" t="s">
        <v>77</v>
      </c>
      <c r="F126" s="341"/>
      <c r="G126" s="341" t="s">
        <v>4893</v>
      </c>
      <c r="H126" s="341" t="s">
        <v>4894</v>
      </c>
      <c r="I126" s="341"/>
      <c r="J126" s="342" t="s">
        <v>4895</v>
      </c>
      <c r="K126" s="344"/>
    </row>
    <row r="127" spans="1:11" s="345" customFormat="1" ht="30" x14ac:dyDescent="0.2">
      <c r="A127" s="341">
        <v>123</v>
      </c>
      <c r="B127" s="342" t="s">
        <v>4896</v>
      </c>
      <c r="C127" s="343" t="s">
        <v>76</v>
      </c>
      <c r="D127" s="341" t="s">
        <v>84</v>
      </c>
      <c r="E127" s="341" t="s">
        <v>77</v>
      </c>
      <c r="F127" s="341"/>
      <c r="G127" s="341" t="s">
        <v>4897</v>
      </c>
      <c r="H127" s="341" t="s">
        <v>4898</v>
      </c>
      <c r="I127" s="341"/>
      <c r="J127" s="342" t="s">
        <v>4899</v>
      </c>
      <c r="K127" s="344"/>
    </row>
    <row r="128" spans="1:11" s="345" customFormat="1" ht="30" x14ac:dyDescent="0.2">
      <c r="A128" s="341">
        <v>124</v>
      </c>
      <c r="B128" s="342" t="s">
        <v>4065</v>
      </c>
      <c r="C128" s="343" t="s">
        <v>76</v>
      </c>
      <c r="D128" s="341" t="s">
        <v>84</v>
      </c>
      <c r="E128" s="341" t="s">
        <v>77</v>
      </c>
      <c r="F128" s="341"/>
      <c r="G128" s="341" t="s">
        <v>4900</v>
      </c>
      <c r="H128" s="341" t="s">
        <v>4901</v>
      </c>
      <c r="I128" s="341"/>
      <c r="J128" s="342" t="s">
        <v>4902</v>
      </c>
      <c r="K128" s="344"/>
    </row>
    <row r="129" spans="1:11" s="345" customFormat="1" ht="30" x14ac:dyDescent="0.2">
      <c r="A129" s="341">
        <v>125</v>
      </c>
      <c r="B129" s="342" t="s">
        <v>4106</v>
      </c>
      <c r="C129" s="343" t="s">
        <v>76</v>
      </c>
      <c r="D129" s="341" t="s">
        <v>84</v>
      </c>
      <c r="E129" s="341" t="s">
        <v>77</v>
      </c>
      <c r="F129" s="341"/>
      <c r="G129" s="341" t="s">
        <v>4903</v>
      </c>
      <c r="H129" s="341" t="s">
        <v>4904</v>
      </c>
      <c r="I129" s="341"/>
      <c r="J129" s="342" t="s">
        <v>4905</v>
      </c>
      <c r="K129" s="344"/>
    </row>
    <row r="130" spans="1:11" s="345" customFormat="1" ht="30" x14ac:dyDescent="0.2">
      <c r="A130" s="341">
        <v>126</v>
      </c>
      <c r="B130" s="342" t="s">
        <v>4906</v>
      </c>
      <c r="C130" s="343" t="s">
        <v>76</v>
      </c>
      <c r="D130" s="341" t="s">
        <v>84</v>
      </c>
      <c r="E130" s="341" t="s">
        <v>77</v>
      </c>
      <c r="F130" s="341"/>
      <c r="G130" s="341" t="s">
        <v>4907</v>
      </c>
      <c r="H130" s="341" t="s">
        <v>4908</v>
      </c>
      <c r="I130" s="341"/>
      <c r="J130" s="342" t="s">
        <v>4964</v>
      </c>
      <c r="K130" s="344"/>
    </row>
    <row r="131" spans="1:11" s="358" customFormat="1" x14ac:dyDescent="0.3">
      <c r="A131" s="353"/>
      <c r="B131" s="354"/>
      <c r="C131" s="355"/>
      <c r="D131" s="356"/>
      <c r="E131" s="356"/>
      <c r="F131" s="356"/>
      <c r="G131" s="356"/>
      <c r="H131" s="356"/>
      <c r="I131" s="356"/>
      <c r="J131" s="357"/>
      <c r="K131" s="356"/>
    </row>
  </sheetData>
  <autoFilter ref="A4:J130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681"/>
  <sheetViews>
    <sheetView topLeftCell="B1" workbookViewId="0">
      <selection activeCell="B3" sqref="B3"/>
    </sheetView>
  </sheetViews>
  <sheetFormatPr defaultColWidth="9.140625" defaultRowHeight="12.75" x14ac:dyDescent="0.2"/>
  <cols>
    <col min="1" max="1" width="8.85546875" style="56" hidden="1" customWidth="1"/>
    <col min="2" max="2" width="5.85546875" style="171" customWidth="1"/>
    <col min="3" max="3" width="15.140625" style="169" customWidth="1"/>
    <col min="4" max="4" width="45.5703125" style="187" customWidth="1"/>
    <col min="5" max="5" width="25.42578125" style="50" customWidth="1"/>
    <col min="6" max="6" width="23.5703125" style="373" customWidth="1"/>
    <col min="7" max="7" width="146.5703125" style="312" customWidth="1"/>
    <col min="8" max="8" width="20.5703125" style="374" customWidth="1"/>
    <col min="9" max="16384" width="9.140625" style="56"/>
  </cols>
  <sheetData>
    <row r="1" spans="1:8" s="322" customFormat="1" x14ac:dyDescent="0.2">
      <c r="B1" s="331" t="s">
        <v>4567</v>
      </c>
      <c r="C1" s="332"/>
      <c r="D1" s="333"/>
      <c r="E1" s="81"/>
      <c r="F1" s="81"/>
      <c r="G1" s="312"/>
      <c r="H1" s="328"/>
    </row>
    <row r="2" spans="1:8" s="322" customFormat="1" ht="18.600000000000001" customHeight="1" x14ac:dyDescent="0.2">
      <c r="B2" s="331" t="s">
        <v>4970</v>
      </c>
      <c r="C2" s="335"/>
      <c r="D2" s="334"/>
      <c r="G2" s="330"/>
      <c r="H2" s="328"/>
    </row>
    <row r="3" spans="1:8" s="322" customFormat="1" ht="6" customHeight="1" x14ac:dyDescent="0.2">
      <c r="B3" s="171"/>
      <c r="C3" s="169"/>
      <c r="D3" s="187"/>
      <c r="F3" s="369"/>
      <c r="G3" s="330"/>
      <c r="H3" s="368"/>
    </row>
    <row r="4" spans="1:8" s="321" customFormat="1" ht="27" customHeight="1" x14ac:dyDescent="0.2">
      <c r="A4" s="321" t="s">
        <v>4211</v>
      </c>
      <c r="B4" s="370" t="s">
        <v>40</v>
      </c>
      <c r="C4" s="370" t="s">
        <v>4565</v>
      </c>
      <c r="D4" s="370" t="s">
        <v>126</v>
      </c>
      <c r="E4" s="370" t="s">
        <v>2089</v>
      </c>
      <c r="F4" s="370" t="s">
        <v>2090</v>
      </c>
      <c r="G4" s="370" t="s">
        <v>4566</v>
      </c>
      <c r="H4" s="371" t="s">
        <v>3820</v>
      </c>
    </row>
    <row r="5" spans="1:8" ht="12" customHeight="1" x14ac:dyDescent="0.2">
      <c r="A5" s="30">
        <v>383</v>
      </c>
      <c r="B5" s="364">
        <v>1</v>
      </c>
      <c r="C5" s="378" t="s">
        <v>76</v>
      </c>
      <c r="D5" s="376" t="s">
        <v>3993</v>
      </c>
      <c r="E5" s="376" t="s">
        <v>4181</v>
      </c>
      <c r="F5" s="366" t="s">
        <v>2083</v>
      </c>
      <c r="G5" s="379" t="s">
        <v>4069</v>
      </c>
      <c r="H5" s="381" t="s">
        <v>3811</v>
      </c>
    </row>
    <row r="6" spans="1:8" ht="12" customHeight="1" x14ac:dyDescent="0.2">
      <c r="A6" s="30">
        <v>384</v>
      </c>
      <c r="B6" s="364">
        <v>2</v>
      </c>
      <c r="C6" s="378" t="s">
        <v>76</v>
      </c>
      <c r="D6" s="376" t="s">
        <v>3993</v>
      </c>
      <c r="E6" s="376" t="s">
        <v>4181</v>
      </c>
      <c r="F6" s="366" t="s">
        <v>2083</v>
      </c>
      <c r="G6" s="379" t="s">
        <v>4070</v>
      </c>
      <c r="H6" s="381" t="s">
        <v>3811</v>
      </c>
    </row>
    <row r="7" spans="1:8" ht="12.75" customHeight="1" x14ac:dyDescent="0.2">
      <c r="A7" s="30">
        <v>385</v>
      </c>
      <c r="B7" s="364">
        <v>3</v>
      </c>
      <c r="C7" s="378" t="s">
        <v>76</v>
      </c>
      <c r="D7" s="376" t="s">
        <v>3993</v>
      </c>
      <c r="E7" s="376" t="s">
        <v>4181</v>
      </c>
      <c r="F7" s="366" t="s">
        <v>2083</v>
      </c>
      <c r="G7" s="379" t="s">
        <v>4071</v>
      </c>
      <c r="H7" s="381" t="s">
        <v>3811</v>
      </c>
    </row>
    <row r="8" spans="1:8" ht="12.75" customHeight="1" x14ac:dyDescent="0.2">
      <c r="A8" s="30">
        <v>380</v>
      </c>
      <c r="B8" s="364">
        <v>4</v>
      </c>
      <c r="C8" s="378" t="s">
        <v>76</v>
      </c>
      <c r="D8" s="376" t="s">
        <v>3993</v>
      </c>
      <c r="E8" s="376" t="s">
        <v>4441</v>
      </c>
      <c r="F8" s="376" t="s">
        <v>217</v>
      </c>
      <c r="G8" s="379" t="s">
        <v>4066</v>
      </c>
      <c r="H8" s="381" t="s">
        <v>3817</v>
      </c>
    </row>
    <row r="9" spans="1:8" ht="12" customHeight="1" x14ac:dyDescent="0.2">
      <c r="A9" s="30">
        <v>381</v>
      </c>
      <c r="B9" s="364">
        <v>5</v>
      </c>
      <c r="C9" s="378" t="s">
        <v>76</v>
      </c>
      <c r="D9" s="376" t="s">
        <v>3993</v>
      </c>
      <c r="E9" s="376" t="s">
        <v>4181</v>
      </c>
      <c r="F9" s="376" t="s">
        <v>341</v>
      </c>
      <c r="G9" s="379" t="s">
        <v>4067</v>
      </c>
      <c r="H9" s="381" t="s">
        <v>3814</v>
      </c>
    </row>
    <row r="10" spans="1:8" ht="12" customHeight="1" x14ac:dyDescent="0.2">
      <c r="A10" s="30">
        <v>382</v>
      </c>
      <c r="B10" s="364">
        <v>6</v>
      </c>
      <c r="C10" s="378" t="s">
        <v>76</v>
      </c>
      <c r="D10" s="376" t="s">
        <v>3993</v>
      </c>
      <c r="E10" s="376" t="s">
        <v>4181</v>
      </c>
      <c r="F10" s="376" t="s">
        <v>161</v>
      </c>
      <c r="G10" s="379" t="s">
        <v>4068</v>
      </c>
      <c r="H10" s="381" t="s">
        <v>3813</v>
      </c>
    </row>
    <row r="11" spans="1:8" ht="12" customHeight="1" x14ac:dyDescent="0.2">
      <c r="A11" s="30">
        <v>89</v>
      </c>
      <c r="B11" s="364">
        <v>7</v>
      </c>
      <c r="C11" s="378" t="s">
        <v>76</v>
      </c>
      <c r="D11" s="365" t="s">
        <v>4073</v>
      </c>
      <c r="E11" s="376" t="s">
        <v>4181</v>
      </c>
      <c r="F11" s="376" t="s">
        <v>341</v>
      </c>
      <c r="G11" s="376" t="s">
        <v>3835</v>
      </c>
      <c r="H11" s="381" t="s">
        <v>3814</v>
      </c>
    </row>
    <row r="12" spans="1:8" ht="12" customHeight="1" x14ac:dyDescent="0.2">
      <c r="A12" s="30">
        <v>90</v>
      </c>
      <c r="B12" s="364">
        <v>8</v>
      </c>
      <c r="C12" s="378" t="s">
        <v>76</v>
      </c>
      <c r="D12" s="376" t="s">
        <v>4074</v>
      </c>
      <c r="E12" s="376" t="s">
        <v>4441</v>
      </c>
      <c r="F12" s="376" t="s">
        <v>395</v>
      </c>
      <c r="G12" s="376" t="s">
        <v>4256</v>
      </c>
      <c r="H12" s="381" t="s">
        <v>3815</v>
      </c>
    </row>
    <row r="13" spans="1:8" ht="12" customHeight="1" x14ac:dyDescent="0.2">
      <c r="A13" s="30"/>
      <c r="B13" s="364">
        <v>9</v>
      </c>
      <c r="C13" s="364" t="s">
        <v>76</v>
      </c>
      <c r="D13" s="365" t="s">
        <v>4075</v>
      </c>
      <c r="E13" s="366" t="s">
        <v>3962</v>
      </c>
      <c r="F13" s="366" t="s">
        <v>63</v>
      </c>
      <c r="G13" s="366" t="s">
        <v>4475</v>
      </c>
      <c r="H13" s="382" t="s">
        <v>3819</v>
      </c>
    </row>
    <row r="14" spans="1:8" ht="12" customHeight="1" x14ac:dyDescent="0.2">
      <c r="A14" s="30"/>
      <c r="B14" s="364">
        <v>10</v>
      </c>
      <c r="C14" s="364" t="s">
        <v>76</v>
      </c>
      <c r="D14" s="365" t="s">
        <v>4075</v>
      </c>
      <c r="E14" s="376" t="s">
        <v>4441</v>
      </c>
      <c r="F14" s="366" t="s">
        <v>4458</v>
      </c>
      <c r="G14" s="366" t="s">
        <v>4459</v>
      </c>
      <c r="H14" s="382" t="s">
        <v>3815</v>
      </c>
    </row>
    <row r="15" spans="1:8" ht="12" customHeight="1" x14ac:dyDescent="0.2">
      <c r="A15" s="30"/>
      <c r="B15" s="364">
        <v>11</v>
      </c>
      <c r="C15" s="364" t="s">
        <v>76</v>
      </c>
      <c r="D15" s="365" t="s">
        <v>4075</v>
      </c>
      <c r="E15" s="376" t="s">
        <v>4441</v>
      </c>
      <c r="F15" s="366" t="s">
        <v>4458</v>
      </c>
      <c r="G15" s="366" t="s">
        <v>4468</v>
      </c>
      <c r="H15" s="382" t="s">
        <v>3815</v>
      </c>
    </row>
    <row r="16" spans="1:8" ht="12" customHeight="1" x14ac:dyDescent="0.2">
      <c r="A16" s="30"/>
      <c r="B16" s="364">
        <v>12</v>
      </c>
      <c r="C16" s="364" t="s">
        <v>76</v>
      </c>
      <c r="D16" s="365" t="s">
        <v>4075</v>
      </c>
      <c r="E16" s="366" t="s">
        <v>4181</v>
      </c>
      <c r="F16" s="366" t="s">
        <v>393</v>
      </c>
      <c r="G16" s="366" t="s">
        <v>4447</v>
      </c>
      <c r="H16" s="382" t="s">
        <v>3812</v>
      </c>
    </row>
    <row r="17" spans="1:16290" ht="12" customHeight="1" x14ac:dyDescent="0.2">
      <c r="A17" s="30"/>
      <c r="B17" s="364">
        <v>13</v>
      </c>
      <c r="C17" s="364" t="s">
        <v>76</v>
      </c>
      <c r="D17" s="365" t="s">
        <v>4075</v>
      </c>
      <c r="E17" s="366" t="s">
        <v>3962</v>
      </c>
      <c r="F17" s="366" t="s">
        <v>3926</v>
      </c>
      <c r="G17" s="366" t="s">
        <v>4464</v>
      </c>
      <c r="H17" s="382" t="s">
        <v>3819</v>
      </c>
    </row>
    <row r="18" spans="1:16290" ht="12" customHeight="1" x14ac:dyDescent="0.2">
      <c r="A18" s="30"/>
      <c r="B18" s="364">
        <v>14</v>
      </c>
      <c r="C18" s="364" t="s">
        <v>76</v>
      </c>
      <c r="D18" s="365" t="s">
        <v>4075</v>
      </c>
      <c r="E18" s="376" t="s">
        <v>4441</v>
      </c>
      <c r="F18" s="366" t="s">
        <v>3720</v>
      </c>
      <c r="G18" s="366" t="s">
        <v>4481</v>
      </c>
      <c r="H18" s="382" t="s">
        <v>3815</v>
      </c>
    </row>
    <row r="19" spans="1:16290" ht="12" customHeight="1" x14ac:dyDescent="0.2">
      <c r="A19" s="30"/>
      <c r="B19" s="364">
        <v>15</v>
      </c>
      <c r="C19" s="364" t="s">
        <v>76</v>
      </c>
      <c r="D19" s="365" t="s">
        <v>4075</v>
      </c>
      <c r="E19" s="366" t="s">
        <v>4181</v>
      </c>
      <c r="F19" s="366" t="s">
        <v>4490</v>
      </c>
      <c r="G19" s="366" t="s">
        <v>4491</v>
      </c>
      <c r="H19" s="382" t="s">
        <v>3812</v>
      </c>
    </row>
    <row r="20" spans="1:16290" ht="12.75" customHeight="1" x14ac:dyDescent="0.2">
      <c r="A20" s="30"/>
      <c r="B20" s="364">
        <v>16</v>
      </c>
      <c r="C20" s="364" t="s">
        <v>76</v>
      </c>
      <c r="D20" s="365" t="s">
        <v>4075</v>
      </c>
      <c r="E20" s="366" t="s">
        <v>3658</v>
      </c>
      <c r="F20" s="366" t="s">
        <v>506</v>
      </c>
      <c r="G20" s="366" t="s">
        <v>4453</v>
      </c>
      <c r="H20" s="382" t="s">
        <v>3818</v>
      </c>
      <c r="I20" s="321"/>
      <c r="J20" s="321"/>
      <c r="K20" s="321"/>
      <c r="L20" s="321"/>
      <c r="M20" s="321"/>
      <c r="N20" s="321"/>
      <c r="O20" s="321"/>
      <c r="P20" s="321"/>
      <c r="Q20" s="321"/>
      <c r="R20" s="321"/>
      <c r="S20" s="321"/>
      <c r="T20" s="321"/>
      <c r="U20" s="321"/>
      <c r="V20" s="321"/>
      <c r="W20" s="321"/>
      <c r="X20" s="321"/>
      <c r="Y20" s="321"/>
      <c r="Z20" s="321"/>
      <c r="AA20" s="321"/>
      <c r="AB20" s="321"/>
      <c r="AC20" s="321"/>
      <c r="AD20" s="321"/>
      <c r="AE20" s="321"/>
      <c r="AF20" s="321"/>
      <c r="AG20" s="321"/>
      <c r="AH20" s="321"/>
      <c r="AI20" s="321"/>
      <c r="AJ20" s="321"/>
      <c r="AK20" s="321"/>
      <c r="AL20" s="321"/>
      <c r="AM20" s="321"/>
      <c r="AN20" s="321"/>
      <c r="AO20" s="321"/>
      <c r="AP20" s="321"/>
      <c r="AQ20" s="321"/>
      <c r="AR20" s="321"/>
      <c r="AS20" s="321"/>
      <c r="AT20" s="321"/>
      <c r="AU20" s="321"/>
      <c r="AV20" s="321"/>
      <c r="AW20" s="321"/>
      <c r="AX20" s="321"/>
      <c r="AY20" s="321"/>
      <c r="AZ20" s="321"/>
      <c r="BA20" s="321"/>
      <c r="BB20" s="321"/>
      <c r="BC20" s="321"/>
      <c r="BD20" s="321"/>
      <c r="BE20" s="321"/>
      <c r="BF20" s="321"/>
      <c r="BG20" s="321"/>
      <c r="BH20" s="321"/>
      <c r="BI20" s="321"/>
      <c r="BJ20" s="321"/>
      <c r="BK20" s="321"/>
      <c r="BL20" s="321"/>
      <c r="BM20" s="321"/>
      <c r="BN20" s="321"/>
      <c r="BO20" s="321"/>
      <c r="BP20" s="321"/>
      <c r="BQ20" s="321"/>
      <c r="BR20" s="321"/>
      <c r="BS20" s="321"/>
      <c r="BT20" s="321"/>
      <c r="BU20" s="321"/>
      <c r="BV20" s="321"/>
      <c r="BW20" s="321"/>
      <c r="BX20" s="321"/>
      <c r="BY20" s="321"/>
      <c r="BZ20" s="321"/>
      <c r="CA20" s="321"/>
      <c r="CB20" s="321"/>
      <c r="CC20" s="321"/>
      <c r="CD20" s="321"/>
      <c r="CE20" s="321"/>
      <c r="CF20" s="321"/>
      <c r="CG20" s="321"/>
      <c r="CH20" s="321"/>
      <c r="CI20" s="321"/>
      <c r="CJ20" s="321"/>
      <c r="CK20" s="321"/>
      <c r="CL20" s="321"/>
      <c r="CM20" s="321"/>
      <c r="CN20" s="321"/>
      <c r="CO20" s="321"/>
      <c r="CP20" s="321"/>
      <c r="CQ20" s="321"/>
      <c r="CR20" s="321"/>
      <c r="CS20" s="321"/>
      <c r="CT20" s="321"/>
      <c r="CU20" s="321"/>
      <c r="CV20" s="321"/>
      <c r="CW20" s="321"/>
      <c r="CX20" s="321"/>
      <c r="CY20" s="321"/>
      <c r="CZ20" s="321"/>
      <c r="DA20" s="321"/>
      <c r="DB20" s="321"/>
      <c r="DC20" s="321"/>
      <c r="DD20" s="321"/>
      <c r="DE20" s="321"/>
      <c r="DF20" s="321"/>
      <c r="DG20" s="321"/>
      <c r="DH20" s="321"/>
      <c r="DI20" s="321"/>
      <c r="DJ20" s="321"/>
      <c r="DK20" s="321"/>
      <c r="DL20" s="321"/>
      <c r="DM20" s="321"/>
      <c r="DN20" s="321"/>
      <c r="DO20" s="321"/>
      <c r="DP20" s="321"/>
      <c r="DQ20" s="321"/>
      <c r="DR20" s="321"/>
      <c r="DS20" s="321"/>
      <c r="DT20" s="321"/>
      <c r="DU20" s="321"/>
      <c r="DV20" s="321"/>
      <c r="DW20" s="321"/>
      <c r="DX20" s="321"/>
      <c r="DY20" s="321"/>
      <c r="DZ20" s="321"/>
      <c r="EA20" s="321"/>
      <c r="EB20" s="321"/>
      <c r="EC20" s="321"/>
      <c r="ED20" s="321"/>
      <c r="EE20" s="321"/>
      <c r="EF20" s="321"/>
      <c r="EG20" s="321"/>
      <c r="EH20" s="321"/>
      <c r="EI20" s="321"/>
      <c r="EJ20" s="321"/>
      <c r="EK20" s="321"/>
      <c r="EL20" s="321"/>
      <c r="EM20" s="321"/>
      <c r="EN20" s="321"/>
      <c r="EO20" s="321"/>
      <c r="EP20" s="321"/>
      <c r="EQ20" s="321"/>
      <c r="ER20" s="321"/>
      <c r="ES20" s="321"/>
      <c r="ET20" s="321"/>
      <c r="EU20" s="321"/>
      <c r="EV20" s="321"/>
      <c r="EW20" s="321"/>
      <c r="EX20" s="321"/>
      <c r="EY20" s="321"/>
      <c r="EZ20" s="321"/>
      <c r="FA20" s="321"/>
      <c r="FB20" s="321"/>
      <c r="FC20" s="321"/>
      <c r="FD20" s="321"/>
      <c r="FE20" s="321"/>
      <c r="FF20" s="321"/>
      <c r="FG20" s="321"/>
      <c r="FH20" s="321"/>
      <c r="FI20" s="321"/>
      <c r="FJ20" s="321"/>
      <c r="FK20" s="321"/>
      <c r="FL20" s="321"/>
      <c r="FM20" s="321"/>
      <c r="FN20" s="321"/>
      <c r="FO20" s="321"/>
      <c r="FP20" s="321"/>
      <c r="FQ20" s="321"/>
      <c r="FR20" s="321"/>
      <c r="FS20" s="321"/>
      <c r="FT20" s="321"/>
      <c r="FU20" s="321"/>
      <c r="FV20" s="321"/>
      <c r="FW20" s="321"/>
      <c r="FX20" s="321"/>
      <c r="FY20" s="321"/>
      <c r="FZ20" s="321"/>
      <c r="GA20" s="321"/>
      <c r="GB20" s="321"/>
      <c r="GC20" s="321"/>
      <c r="GD20" s="321"/>
      <c r="GE20" s="321"/>
      <c r="GF20" s="321"/>
      <c r="GG20" s="321"/>
      <c r="GH20" s="321"/>
      <c r="GI20" s="321"/>
      <c r="GJ20" s="321"/>
      <c r="GK20" s="321"/>
      <c r="GL20" s="321"/>
      <c r="GM20" s="321"/>
      <c r="GN20" s="321"/>
      <c r="GO20" s="321"/>
      <c r="GP20" s="321"/>
      <c r="GQ20" s="321"/>
      <c r="GR20" s="321"/>
      <c r="GS20" s="321"/>
      <c r="GT20" s="321"/>
      <c r="GU20" s="321"/>
      <c r="GV20" s="321"/>
      <c r="GW20" s="321"/>
      <c r="GX20" s="321"/>
      <c r="GY20" s="321"/>
      <c r="GZ20" s="321"/>
      <c r="HA20" s="321"/>
      <c r="HB20" s="321"/>
      <c r="HC20" s="321"/>
      <c r="HD20" s="321"/>
      <c r="HE20" s="321"/>
      <c r="HF20" s="321"/>
      <c r="HG20" s="321"/>
      <c r="HH20" s="321"/>
      <c r="HI20" s="321"/>
      <c r="HJ20" s="321"/>
      <c r="HK20" s="321"/>
      <c r="HL20" s="321"/>
      <c r="HM20" s="321"/>
      <c r="HN20" s="321"/>
      <c r="HO20" s="321"/>
      <c r="HP20" s="321"/>
      <c r="HQ20" s="321"/>
      <c r="HR20" s="321"/>
      <c r="HS20" s="321"/>
      <c r="HT20" s="321"/>
      <c r="HU20" s="321"/>
      <c r="HV20" s="321"/>
      <c r="HW20" s="321"/>
      <c r="HX20" s="321"/>
      <c r="HY20" s="321"/>
      <c r="HZ20" s="321"/>
      <c r="IA20" s="321"/>
      <c r="IB20" s="321"/>
      <c r="IC20" s="321"/>
      <c r="ID20" s="321"/>
      <c r="IE20" s="321"/>
      <c r="IF20" s="321"/>
      <c r="IG20" s="321"/>
      <c r="IH20" s="321"/>
      <c r="II20" s="321"/>
      <c r="IJ20" s="321"/>
      <c r="IK20" s="321"/>
      <c r="IL20" s="321"/>
      <c r="IM20" s="321"/>
      <c r="IN20" s="321"/>
      <c r="IO20" s="321"/>
      <c r="IP20" s="321"/>
      <c r="IQ20" s="321"/>
      <c r="IR20" s="321"/>
      <c r="IS20" s="321"/>
      <c r="IT20" s="321"/>
      <c r="IU20" s="321"/>
      <c r="IV20" s="321"/>
      <c r="IW20" s="321"/>
      <c r="IX20" s="321"/>
      <c r="IY20" s="321"/>
      <c r="IZ20" s="321"/>
      <c r="JA20" s="321"/>
      <c r="JB20" s="321"/>
      <c r="JC20" s="321"/>
      <c r="JD20" s="321"/>
      <c r="JE20" s="321"/>
      <c r="JF20" s="321"/>
      <c r="JG20" s="321"/>
      <c r="JH20" s="321"/>
      <c r="JI20" s="321"/>
      <c r="JJ20" s="321"/>
      <c r="JK20" s="321"/>
      <c r="JL20" s="321"/>
      <c r="JM20" s="321"/>
      <c r="JN20" s="321"/>
      <c r="JO20" s="321"/>
      <c r="JP20" s="321"/>
      <c r="JQ20" s="321"/>
      <c r="JR20" s="321"/>
      <c r="JS20" s="321"/>
      <c r="JT20" s="321"/>
      <c r="JU20" s="321"/>
      <c r="JV20" s="321"/>
      <c r="JW20" s="321"/>
      <c r="JX20" s="321"/>
      <c r="JY20" s="321"/>
      <c r="JZ20" s="321"/>
      <c r="KA20" s="321"/>
      <c r="KB20" s="321"/>
      <c r="KC20" s="321"/>
      <c r="KD20" s="321"/>
      <c r="KE20" s="321"/>
      <c r="KF20" s="321"/>
      <c r="KG20" s="321"/>
      <c r="KH20" s="321"/>
      <c r="KI20" s="321"/>
      <c r="KJ20" s="321"/>
      <c r="KK20" s="321"/>
      <c r="KL20" s="321"/>
      <c r="KM20" s="321"/>
      <c r="KN20" s="321"/>
      <c r="KO20" s="321"/>
      <c r="KP20" s="321"/>
      <c r="KQ20" s="321"/>
      <c r="KR20" s="321"/>
      <c r="KS20" s="321"/>
      <c r="KT20" s="321"/>
      <c r="KU20" s="321"/>
      <c r="KV20" s="321"/>
      <c r="KW20" s="321"/>
      <c r="KX20" s="321"/>
      <c r="KY20" s="321"/>
      <c r="KZ20" s="321"/>
      <c r="LA20" s="321"/>
      <c r="LB20" s="321"/>
      <c r="LC20" s="321"/>
      <c r="LD20" s="321"/>
      <c r="LE20" s="321"/>
      <c r="LF20" s="321"/>
      <c r="LG20" s="321"/>
      <c r="LH20" s="321"/>
      <c r="LI20" s="321"/>
      <c r="LJ20" s="321"/>
      <c r="LK20" s="321"/>
      <c r="LL20" s="321"/>
      <c r="LM20" s="321"/>
      <c r="LN20" s="321"/>
      <c r="LO20" s="321"/>
      <c r="LP20" s="321"/>
      <c r="LQ20" s="321"/>
      <c r="LR20" s="321"/>
      <c r="LS20" s="321"/>
      <c r="LT20" s="321"/>
      <c r="LU20" s="321"/>
      <c r="LV20" s="321"/>
      <c r="LW20" s="321"/>
      <c r="LX20" s="321"/>
      <c r="LY20" s="321"/>
      <c r="LZ20" s="321"/>
      <c r="MA20" s="321"/>
      <c r="MB20" s="321"/>
      <c r="MC20" s="321"/>
      <c r="MD20" s="321"/>
      <c r="ME20" s="321"/>
      <c r="MF20" s="321"/>
      <c r="MG20" s="321"/>
      <c r="MH20" s="321"/>
      <c r="MI20" s="321"/>
      <c r="MJ20" s="321"/>
      <c r="MK20" s="321"/>
      <c r="ML20" s="321"/>
      <c r="MM20" s="321"/>
      <c r="MN20" s="321"/>
      <c r="MO20" s="321"/>
      <c r="MP20" s="321"/>
      <c r="MQ20" s="321"/>
      <c r="MR20" s="321"/>
      <c r="MS20" s="321"/>
      <c r="MT20" s="321"/>
      <c r="MU20" s="321"/>
      <c r="MV20" s="321"/>
      <c r="MW20" s="321"/>
      <c r="MX20" s="321"/>
      <c r="MY20" s="321"/>
      <c r="MZ20" s="321"/>
      <c r="NA20" s="321"/>
      <c r="NB20" s="321"/>
      <c r="NC20" s="321"/>
      <c r="ND20" s="321"/>
      <c r="NE20" s="321"/>
      <c r="NF20" s="321"/>
      <c r="NG20" s="321"/>
      <c r="NH20" s="321"/>
      <c r="NI20" s="321"/>
      <c r="NJ20" s="321"/>
      <c r="NK20" s="321"/>
      <c r="NL20" s="321"/>
      <c r="NM20" s="321"/>
      <c r="NN20" s="321"/>
      <c r="NO20" s="321"/>
      <c r="NP20" s="321"/>
      <c r="NQ20" s="321"/>
      <c r="NR20" s="321"/>
      <c r="NS20" s="321"/>
      <c r="NT20" s="321"/>
      <c r="NU20" s="321"/>
      <c r="NV20" s="321"/>
      <c r="NW20" s="321"/>
      <c r="NX20" s="321"/>
      <c r="NY20" s="321"/>
      <c r="NZ20" s="321"/>
      <c r="OA20" s="321"/>
      <c r="OB20" s="321"/>
      <c r="OC20" s="321"/>
      <c r="OD20" s="321"/>
      <c r="OE20" s="321"/>
      <c r="OF20" s="321"/>
      <c r="OG20" s="321"/>
      <c r="OH20" s="321"/>
      <c r="OI20" s="321"/>
      <c r="OJ20" s="321"/>
      <c r="OK20" s="321"/>
      <c r="OL20" s="321"/>
      <c r="OM20" s="321"/>
      <c r="ON20" s="321"/>
      <c r="OO20" s="321"/>
      <c r="OP20" s="321"/>
      <c r="OQ20" s="321"/>
      <c r="OR20" s="321"/>
      <c r="OS20" s="321"/>
      <c r="OT20" s="321"/>
      <c r="OU20" s="321"/>
      <c r="OV20" s="321"/>
      <c r="OW20" s="321"/>
      <c r="OX20" s="321"/>
      <c r="OY20" s="321"/>
      <c r="OZ20" s="321"/>
      <c r="PA20" s="321"/>
      <c r="PB20" s="321"/>
      <c r="PC20" s="321"/>
      <c r="PD20" s="321"/>
      <c r="PE20" s="321"/>
      <c r="PF20" s="321"/>
      <c r="PG20" s="321"/>
      <c r="PH20" s="321"/>
      <c r="PI20" s="321"/>
      <c r="PJ20" s="321"/>
      <c r="PK20" s="321"/>
      <c r="PL20" s="321"/>
      <c r="PM20" s="321"/>
      <c r="PN20" s="321"/>
      <c r="PO20" s="321"/>
      <c r="PP20" s="321"/>
      <c r="PQ20" s="321"/>
      <c r="PR20" s="321"/>
      <c r="PS20" s="321"/>
      <c r="PT20" s="321"/>
      <c r="PU20" s="321"/>
      <c r="PV20" s="321"/>
      <c r="PW20" s="321"/>
      <c r="PX20" s="321"/>
      <c r="PY20" s="321"/>
      <c r="PZ20" s="321"/>
      <c r="QA20" s="321"/>
      <c r="QB20" s="321"/>
      <c r="QC20" s="321"/>
      <c r="QD20" s="321"/>
      <c r="QE20" s="321"/>
      <c r="QF20" s="321"/>
      <c r="QG20" s="321"/>
      <c r="QH20" s="321"/>
      <c r="QI20" s="321"/>
      <c r="QJ20" s="321"/>
      <c r="QK20" s="321"/>
      <c r="QL20" s="321"/>
      <c r="QM20" s="321"/>
      <c r="QN20" s="321"/>
      <c r="QO20" s="321"/>
      <c r="QP20" s="321"/>
      <c r="QQ20" s="321"/>
      <c r="QR20" s="321"/>
      <c r="QS20" s="321"/>
      <c r="QT20" s="321"/>
      <c r="QU20" s="321"/>
      <c r="QV20" s="321"/>
      <c r="QW20" s="321"/>
      <c r="QX20" s="321"/>
      <c r="QY20" s="321"/>
      <c r="QZ20" s="321"/>
      <c r="RA20" s="321"/>
      <c r="RB20" s="321"/>
      <c r="RC20" s="321"/>
      <c r="RD20" s="321"/>
      <c r="RE20" s="321"/>
      <c r="RF20" s="321"/>
      <c r="RG20" s="321"/>
      <c r="RH20" s="321"/>
      <c r="RI20" s="321"/>
      <c r="RJ20" s="321"/>
      <c r="RK20" s="321"/>
      <c r="RL20" s="321"/>
      <c r="RM20" s="321"/>
      <c r="RN20" s="321"/>
      <c r="RO20" s="321"/>
      <c r="RP20" s="321"/>
      <c r="RQ20" s="321"/>
      <c r="RR20" s="321"/>
      <c r="RS20" s="321"/>
      <c r="RT20" s="321"/>
      <c r="RU20" s="321"/>
      <c r="RV20" s="321"/>
      <c r="RW20" s="321"/>
      <c r="RX20" s="321"/>
      <c r="RY20" s="321"/>
      <c r="RZ20" s="321"/>
      <c r="SA20" s="321"/>
      <c r="SB20" s="321"/>
      <c r="SC20" s="321"/>
      <c r="SD20" s="321"/>
      <c r="SE20" s="321"/>
      <c r="SF20" s="321"/>
      <c r="SG20" s="321"/>
      <c r="SH20" s="321"/>
      <c r="SI20" s="321"/>
      <c r="SJ20" s="321"/>
      <c r="SK20" s="321"/>
      <c r="SL20" s="321"/>
      <c r="SM20" s="321"/>
      <c r="SN20" s="321"/>
      <c r="SO20" s="321"/>
      <c r="SP20" s="321"/>
      <c r="SQ20" s="321"/>
      <c r="SR20" s="321"/>
      <c r="SS20" s="321"/>
      <c r="ST20" s="321"/>
      <c r="SU20" s="321"/>
      <c r="SV20" s="321"/>
      <c r="SW20" s="321"/>
      <c r="SX20" s="321"/>
      <c r="SY20" s="321"/>
      <c r="SZ20" s="321"/>
      <c r="TA20" s="321"/>
      <c r="TB20" s="321"/>
      <c r="TC20" s="321"/>
      <c r="TD20" s="321"/>
      <c r="TE20" s="321"/>
      <c r="TF20" s="321"/>
      <c r="TG20" s="321"/>
      <c r="TH20" s="321"/>
      <c r="TI20" s="321"/>
      <c r="TJ20" s="321"/>
      <c r="TK20" s="321"/>
      <c r="TL20" s="321"/>
      <c r="TM20" s="321"/>
      <c r="TN20" s="321"/>
      <c r="TO20" s="321"/>
      <c r="TP20" s="321"/>
      <c r="TQ20" s="321"/>
      <c r="TR20" s="321"/>
      <c r="TS20" s="321"/>
      <c r="TT20" s="321"/>
      <c r="TU20" s="321"/>
      <c r="TV20" s="321"/>
      <c r="TW20" s="321"/>
      <c r="TX20" s="321"/>
      <c r="TY20" s="321"/>
      <c r="TZ20" s="321"/>
      <c r="UA20" s="321"/>
      <c r="UB20" s="321"/>
      <c r="UC20" s="321"/>
      <c r="UD20" s="321"/>
      <c r="UE20" s="321"/>
      <c r="UF20" s="321"/>
      <c r="UG20" s="321"/>
      <c r="UH20" s="321"/>
      <c r="UI20" s="321"/>
      <c r="UJ20" s="321"/>
      <c r="UK20" s="321"/>
      <c r="UL20" s="321"/>
      <c r="UM20" s="321"/>
      <c r="UN20" s="321"/>
      <c r="UO20" s="321"/>
      <c r="UP20" s="321"/>
      <c r="UQ20" s="321"/>
      <c r="UR20" s="321"/>
      <c r="US20" s="321"/>
      <c r="UT20" s="321"/>
      <c r="UU20" s="321"/>
      <c r="UV20" s="321"/>
      <c r="UW20" s="321"/>
      <c r="UX20" s="321"/>
      <c r="UY20" s="321"/>
      <c r="UZ20" s="321"/>
      <c r="VA20" s="321"/>
      <c r="VB20" s="321"/>
      <c r="VC20" s="321"/>
      <c r="VD20" s="321"/>
      <c r="VE20" s="321"/>
      <c r="VF20" s="321"/>
      <c r="VG20" s="321"/>
      <c r="VH20" s="321"/>
      <c r="VI20" s="321"/>
      <c r="VJ20" s="321"/>
      <c r="VK20" s="321"/>
      <c r="VL20" s="321"/>
      <c r="VM20" s="321"/>
      <c r="VN20" s="321"/>
      <c r="VO20" s="321"/>
      <c r="VP20" s="321"/>
      <c r="VQ20" s="321"/>
      <c r="VR20" s="321"/>
      <c r="VS20" s="321"/>
      <c r="VT20" s="321"/>
      <c r="VU20" s="321"/>
      <c r="VV20" s="321"/>
      <c r="VW20" s="321"/>
      <c r="VX20" s="321"/>
      <c r="VY20" s="321"/>
      <c r="VZ20" s="321"/>
      <c r="WA20" s="321"/>
      <c r="WB20" s="321"/>
      <c r="WC20" s="321"/>
      <c r="WD20" s="321"/>
      <c r="WE20" s="321"/>
      <c r="WF20" s="321"/>
      <c r="WG20" s="321"/>
      <c r="WH20" s="321"/>
      <c r="WI20" s="321"/>
      <c r="WJ20" s="321"/>
      <c r="WK20" s="321"/>
      <c r="WL20" s="321"/>
      <c r="WM20" s="321"/>
      <c r="WN20" s="321"/>
      <c r="WO20" s="321"/>
      <c r="WP20" s="321"/>
      <c r="WQ20" s="321"/>
      <c r="WR20" s="321"/>
      <c r="WS20" s="321"/>
      <c r="WT20" s="321"/>
      <c r="WU20" s="321"/>
      <c r="WV20" s="321"/>
      <c r="WW20" s="321"/>
      <c r="WX20" s="321"/>
      <c r="WY20" s="321"/>
      <c r="WZ20" s="321"/>
      <c r="XA20" s="321"/>
      <c r="XB20" s="321"/>
      <c r="XC20" s="321"/>
      <c r="XD20" s="321"/>
      <c r="XE20" s="321"/>
      <c r="XF20" s="321"/>
      <c r="XG20" s="321"/>
      <c r="XH20" s="321"/>
      <c r="XI20" s="321"/>
      <c r="XJ20" s="321"/>
      <c r="XK20" s="321"/>
      <c r="XL20" s="321"/>
      <c r="XM20" s="321"/>
      <c r="XN20" s="321"/>
      <c r="XO20" s="321"/>
      <c r="XP20" s="321"/>
      <c r="XQ20" s="321"/>
      <c r="XR20" s="321"/>
      <c r="XS20" s="321"/>
      <c r="XT20" s="321"/>
      <c r="XU20" s="321"/>
      <c r="XV20" s="321"/>
      <c r="XW20" s="321"/>
      <c r="XX20" s="321"/>
      <c r="XY20" s="321"/>
      <c r="XZ20" s="321"/>
      <c r="YA20" s="321"/>
      <c r="YB20" s="321"/>
      <c r="YC20" s="321"/>
      <c r="YD20" s="321"/>
      <c r="YE20" s="321"/>
      <c r="YF20" s="321"/>
      <c r="YG20" s="321"/>
      <c r="YH20" s="321"/>
      <c r="YI20" s="321"/>
      <c r="YJ20" s="321"/>
      <c r="YK20" s="321"/>
      <c r="YL20" s="321"/>
      <c r="YM20" s="321"/>
      <c r="YN20" s="321"/>
      <c r="YO20" s="321"/>
      <c r="YP20" s="321"/>
      <c r="YQ20" s="321"/>
      <c r="YR20" s="321"/>
      <c r="YS20" s="321"/>
      <c r="YT20" s="321"/>
      <c r="YU20" s="321"/>
      <c r="YV20" s="321"/>
      <c r="YW20" s="321"/>
      <c r="YX20" s="321"/>
      <c r="YY20" s="321"/>
      <c r="YZ20" s="321"/>
      <c r="ZA20" s="321"/>
      <c r="ZB20" s="321"/>
      <c r="ZC20" s="321"/>
      <c r="ZD20" s="321"/>
      <c r="ZE20" s="321"/>
      <c r="ZF20" s="321"/>
      <c r="ZG20" s="321"/>
      <c r="ZH20" s="321"/>
      <c r="ZI20" s="321"/>
      <c r="ZJ20" s="321"/>
      <c r="ZK20" s="321"/>
      <c r="ZL20" s="321"/>
      <c r="ZM20" s="321"/>
      <c r="ZN20" s="321"/>
      <c r="ZO20" s="321"/>
      <c r="ZP20" s="321"/>
      <c r="ZQ20" s="321"/>
      <c r="ZR20" s="321"/>
      <c r="ZS20" s="321"/>
      <c r="ZT20" s="321"/>
      <c r="ZU20" s="321"/>
      <c r="ZV20" s="321"/>
      <c r="ZW20" s="321"/>
      <c r="ZX20" s="321"/>
      <c r="ZY20" s="321"/>
      <c r="ZZ20" s="321"/>
      <c r="AAA20" s="321"/>
      <c r="AAB20" s="321"/>
      <c r="AAC20" s="321"/>
      <c r="AAD20" s="321"/>
      <c r="AAE20" s="321"/>
      <c r="AAF20" s="321"/>
      <c r="AAG20" s="321"/>
      <c r="AAH20" s="321"/>
      <c r="AAI20" s="321"/>
      <c r="AAJ20" s="321"/>
      <c r="AAK20" s="321"/>
      <c r="AAL20" s="321"/>
      <c r="AAM20" s="321"/>
      <c r="AAN20" s="321"/>
      <c r="AAO20" s="321"/>
      <c r="AAP20" s="321"/>
      <c r="AAQ20" s="321"/>
      <c r="AAR20" s="321"/>
      <c r="AAS20" s="321"/>
      <c r="AAT20" s="321"/>
      <c r="AAU20" s="321"/>
      <c r="AAV20" s="321"/>
      <c r="AAW20" s="321"/>
      <c r="AAX20" s="321"/>
      <c r="AAY20" s="321"/>
      <c r="AAZ20" s="321"/>
      <c r="ABA20" s="321"/>
      <c r="ABB20" s="321"/>
      <c r="ABC20" s="321"/>
      <c r="ABD20" s="321"/>
      <c r="ABE20" s="321"/>
      <c r="ABF20" s="321"/>
      <c r="ABG20" s="321"/>
      <c r="ABH20" s="321"/>
      <c r="ABI20" s="321"/>
      <c r="ABJ20" s="321"/>
      <c r="ABK20" s="321"/>
      <c r="ABL20" s="321"/>
      <c r="ABM20" s="321"/>
      <c r="ABN20" s="321"/>
      <c r="ABO20" s="321"/>
      <c r="ABP20" s="321"/>
      <c r="ABQ20" s="321"/>
      <c r="ABR20" s="321"/>
      <c r="ABS20" s="321"/>
      <c r="ABT20" s="321"/>
      <c r="ABU20" s="321"/>
      <c r="ABV20" s="321"/>
      <c r="ABW20" s="321"/>
      <c r="ABX20" s="321"/>
      <c r="ABY20" s="321"/>
      <c r="ABZ20" s="321"/>
      <c r="ACA20" s="321"/>
      <c r="ACB20" s="321"/>
      <c r="ACC20" s="321"/>
      <c r="ACD20" s="321"/>
      <c r="ACE20" s="321"/>
      <c r="ACF20" s="321"/>
      <c r="ACG20" s="321"/>
      <c r="ACH20" s="321"/>
      <c r="ACI20" s="321"/>
      <c r="ACJ20" s="321"/>
      <c r="ACK20" s="321"/>
      <c r="ACL20" s="321"/>
      <c r="ACM20" s="321"/>
      <c r="ACN20" s="321"/>
      <c r="ACO20" s="321"/>
      <c r="ACP20" s="321"/>
      <c r="ACQ20" s="321"/>
      <c r="ACR20" s="321"/>
      <c r="ACS20" s="321"/>
      <c r="ACT20" s="321"/>
      <c r="ACU20" s="321"/>
      <c r="ACV20" s="321"/>
      <c r="ACW20" s="321"/>
      <c r="ACX20" s="321"/>
      <c r="ACY20" s="321"/>
      <c r="ACZ20" s="321"/>
      <c r="ADA20" s="321"/>
      <c r="ADB20" s="321"/>
      <c r="ADC20" s="321"/>
      <c r="ADD20" s="321"/>
      <c r="ADE20" s="321"/>
      <c r="ADF20" s="321"/>
      <c r="ADG20" s="321"/>
      <c r="ADH20" s="321"/>
      <c r="ADI20" s="321"/>
      <c r="ADJ20" s="321"/>
      <c r="ADK20" s="321"/>
      <c r="ADL20" s="321"/>
      <c r="ADM20" s="321"/>
      <c r="ADN20" s="321"/>
      <c r="ADO20" s="321"/>
      <c r="ADP20" s="321"/>
      <c r="ADQ20" s="321"/>
      <c r="ADR20" s="321"/>
      <c r="ADS20" s="321"/>
      <c r="ADT20" s="321"/>
      <c r="ADU20" s="321"/>
      <c r="ADV20" s="321"/>
      <c r="ADW20" s="321"/>
      <c r="ADX20" s="321"/>
      <c r="ADY20" s="321"/>
      <c r="ADZ20" s="321"/>
      <c r="AEA20" s="321"/>
      <c r="AEB20" s="321"/>
      <c r="AEC20" s="321"/>
      <c r="AED20" s="321"/>
      <c r="AEE20" s="321"/>
      <c r="AEF20" s="321"/>
      <c r="AEG20" s="321"/>
      <c r="AEH20" s="321"/>
      <c r="AEI20" s="321"/>
      <c r="AEJ20" s="321"/>
      <c r="AEK20" s="321"/>
      <c r="AEL20" s="321"/>
      <c r="AEM20" s="321"/>
      <c r="AEN20" s="321"/>
      <c r="AEO20" s="321"/>
      <c r="AEP20" s="321"/>
      <c r="AEQ20" s="321"/>
      <c r="AER20" s="321"/>
      <c r="AES20" s="321"/>
      <c r="AET20" s="321"/>
      <c r="AEU20" s="321"/>
      <c r="AEV20" s="321"/>
      <c r="AEW20" s="321"/>
      <c r="AEX20" s="321"/>
      <c r="AEY20" s="321"/>
      <c r="AEZ20" s="321"/>
      <c r="AFA20" s="321"/>
      <c r="AFB20" s="321"/>
      <c r="AFC20" s="321"/>
      <c r="AFD20" s="321"/>
      <c r="AFE20" s="321"/>
      <c r="AFF20" s="321"/>
      <c r="AFG20" s="321"/>
      <c r="AFH20" s="321"/>
      <c r="AFI20" s="321"/>
      <c r="AFJ20" s="321"/>
      <c r="AFK20" s="321"/>
      <c r="AFL20" s="321"/>
      <c r="AFM20" s="321"/>
      <c r="AFN20" s="321"/>
      <c r="AFO20" s="321"/>
      <c r="AFP20" s="321"/>
      <c r="AFQ20" s="321"/>
      <c r="AFR20" s="321"/>
      <c r="AFS20" s="321"/>
      <c r="AFT20" s="321"/>
      <c r="AFU20" s="321"/>
      <c r="AFV20" s="321"/>
      <c r="AFW20" s="321"/>
      <c r="AFX20" s="321"/>
      <c r="AFY20" s="321"/>
      <c r="AFZ20" s="321"/>
      <c r="AGA20" s="321"/>
      <c r="AGB20" s="321"/>
      <c r="AGC20" s="321"/>
      <c r="AGD20" s="321"/>
      <c r="AGE20" s="321"/>
      <c r="AGF20" s="321"/>
      <c r="AGG20" s="321"/>
      <c r="AGH20" s="321"/>
      <c r="AGI20" s="321"/>
      <c r="AGJ20" s="321"/>
      <c r="AGK20" s="321"/>
      <c r="AGL20" s="321"/>
      <c r="AGM20" s="321"/>
      <c r="AGN20" s="321"/>
      <c r="AGO20" s="321"/>
      <c r="AGP20" s="321"/>
      <c r="AGQ20" s="321"/>
      <c r="AGR20" s="321"/>
      <c r="AGS20" s="321"/>
      <c r="AGT20" s="321"/>
      <c r="AGU20" s="321"/>
      <c r="AGV20" s="321"/>
      <c r="AGW20" s="321"/>
      <c r="AGX20" s="321"/>
      <c r="AGY20" s="321"/>
      <c r="AGZ20" s="321"/>
      <c r="AHA20" s="321"/>
      <c r="AHB20" s="321"/>
      <c r="AHC20" s="321"/>
      <c r="AHD20" s="321"/>
      <c r="AHE20" s="321"/>
      <c r="AHF20" s="321"/>
      <c r="AHG20" s="321"/>
      <c r="AHH20" s="321"/>
      <c r="AHI20" s="321"/>
      <c r="AHJ20" s="321"/>
      <c r="AHK20" s="321"/>
      <c r="AHL20" s="321"/>
      <c r="AHM20" s="321"/>
      <c r="AHN20" s="321"/>
      <c r="AHO20" s="321"/>
      <c r="AHP20" s="321"/>
      <c r="AHQ20" s="321"/>
      <c r="AHR20" s="321"/>
      <c r="AHS20" s="321"/>
      <c r="AHT20" s="321"/>
      <c r="AHU20" s="321"/>
      <c r="AHV20" s="321"/>
      <c r="AHW20" s="321"/>
      <c r="AHX20" s="321"/>
      <c r="AHY20" s="321"/>
      <c r="AHZ20" s="321"/>
      <c r="AIA20" s="321"/>
      <c r="AIB20" s="321"/>
      <c r="AIC20" s="321"/>
      <c r="AID20" s="321"/>
      <c r="AIE20" s="321"/>
      <c r="AIF20" s="321"/>
      <c r="AIG20" s="321"/>
      <c r="AIH20" s="321"/>
      <c r="AII20" s="321"/>
      <c r="AIJ20" s="321"/>
      <c r="AIK20" s="321"/>
      <c r="AIL20" s="321"/>
      <c r="AIM20" s="321"/>
      <c r="AIN20" s="321"/>
      <c r="AIO20" s="321"/>
      <c r="AIP20" s="321"/>
      <c r="AIQ20" s="321"/>
      <c r="AIR20" s="321"/>
      <c r="AIS20" s="321"/>
      <c r="AIT20" s="321"/>
      <c r="AIU20" s="321"/>
      <c r="AIV20" s="321"/>
      <c r="AIW20" s="321"/>
      <c r="AIX20" s="321"/>
      <c r="AIY20" s="321"/>
      <c r="AIZ20" s="321"/>
      <c r="AJA20" s="321"/>
      <c r="AJB20" s="321"/>
      <c r="AJC20" s="321"/>
      <c r="AJD20" s="321"/>
      <c r="AJE20" s="321"/>
      <c r="AJF20" s="321"/>
      <c r="AJG20" s="321"/>
      <c r="AJH20" s="321"/>
      <c r="AJI20" s="321"/>
      <c r="AJJ20" s="321"/>
      <c r="AJK20" s="321"/>
      <c r="AJL20" s="321"/>
      <c r="AJM20" s="321"/>
      <c r="AJN20" s="321"/>
      <c r="AJO20" s="321"/>
      <c r="AJP20" s="321"/>
      <c r="AJQ20" s="321"/>
      <c r="AJR20" s="321"/>
      <c r="AJS20" s="321"/>
      <c r="AJT20" s="321"/>
      <c r="AJU20" s="321"/>
      <c r="AJV20" s="321"/>
      <c r="AJW20" s="321"/>
      <c r="AJX20" s="321"/>
      <c r="AJY20" s="321"/>
      <c r="AJZ20" s="321"/>
      <c r="AKA20" s="321"/>
      <c r="AKB20" s="321"/>
      <c r="AKC20" s="321"/>
      <c r="AKD20" s="321"/>
      <c r="AKE20" s="321"/>
      <c r="AKF20" s="321"/>
      <c r="AKG20" s="321"/>
      <c r="AKH20" s="321"/>
      <c r="AKI20" s="321"/>
      <c r="AKJ20" s="321"/>
      <c r="AKK20" s="321"/>
      <c r="AKL20" s="321"/>
      <c r="AKM20" s="321"/>
      <c r="AKN20" s="321"/>
      <c r="AKO20" s="321"/>
      <c r="AKP20" s="321"/>
      <c r="AKQ20" s="321"/>
      <c r="AKR20" s="321"/>
      <c r="AKS20" s="321"/>
      <c r="AKT20" s="321"/>
      <c r="AKU20" s="321"/>
      <c r="AKV20" s="321"/>
      <c r="AKW20" s="321"/>
      <c r="AKX20" s="321"/>
      <c r="AKY20" s="321"/>
      <c r="AKZ20" s="321"/>
      <c r="ALA20" s="321"/>
      <c r="ALB20" s="321"/>
      <c r="ALC20" s="321"/>
      <c r="ALD20" s="321"/>
      <c r="ALE20" s="321"/>
      <c r="ALF20" s="321"/>
      <c r="ALG20" s="321"/>
      <c r="ALH20" s="321"/>
      <c r="ALI20" s="321"/>
      <c r="ALJ20" s="321"/>
      <c r="ALK20" s="321"/>
      <c r="ALL20" s="321"/>
      <c r="ALM20" s="321"/>
      <c r="ALN20" s="321"/>
      <c r="ALO20" s="321"/>
      <c r="ALP20" s="321"/>
      <c r="ALQ20" s="321"/>
      <c r="ALR20" s="321"/>
      <c r="ALS20" s="321"/>
      <c r="ALT20" s="321"/>
      <c r="ALU20" s="321"/>
      <c r="ALV20" s="321"/>
      <c r="ALW20" s="321"/>
      <c r="ALX20" s="321"/>
      <c r="ALY20" s="321"/>
      <c r="ALZ20" s="321"/>
      <c r="AMA20" s="321"/>
      <c r="AMB20" s="321"/>
      <c r="AMC20" s="321"/>
      <c r="AMD20" s="321"/>
      <c r="AME20" s="321"/>
      <c r="AMF20" s="321"/>
      <c r="AMG20" s="321"/>
      <c r="AMH20" s="321"/>
      <c r="AMI20" s="321"/>
      <c r="AMJ20" s="321"/>
      <c r="AMK20" s="321"/>
      <c r="AML20" s="321"/>
      <c r="AMM20" s="321"/>
      <c r="AMN20" s="321"/>
      <c r="AMO20" s="321"/>
      <c r="AMP20" s="321"/>
      <c r="AMQ20" s="321"/>
      <c r="AMR20" s="321"/>
      <c r="AMS20" s="321"/>
      <c r="AMT20" s="321"/>
      <c r="AMU20" s="321"/>
      <c r="AMV20" s="321"/>
      <c r="AMW20" s="321"/>
      <c r="AMX20" s="321"/>
      <c r="AMY20" s="321"/>
      <c r="AMZ20" s="321"/>
      <c r="ANA20" s="321"/>
      <c r="ANB20" s="321"/>
      <c r="ANC20" s="321"/>
      <c r="AND20" s="321"/>
      <c r="ANE20" s="321"/>
      <c r="ANF20" s="321"/>
      <c r="ANG20" s="321"/>
      <c r="ANH20" s="321"/>
      <c r="ANI20" s="321"/>
      <c r="ANJ20" s="321"/>
      <c r="ANK20" s="321"/>
      <c r="ANL20" s="321"/>
      <c r="ANM20" s="321"/>
      <c r="ANN20" s="321"/>
      <c r="ANO20" s="321"/>
      <c r="ANP20" s="321"/>
      <c r="ANQ20" s="321"/>
      <c r="ANR20" s="321"/>
      <c r="ANS20" s="321"/>
      <c r="ANT20" s="321"/>
      <c r="ANU20" s="321"/>
      <c r="ANV20" s="321"/>
      <c r="ANW20" s="321"/>
      <c r="ANX20" s="321"/>
      <c r="ANY20" s="321"/>
      <c r="ANZ20" s="321"/>
      <c r="AOA20" s="321"/>
      <c r="AOB20" s="321"/>
      <c r="AOC20" s="321"/>
      <c r="AOD20" s="321"/>
      <c r="AOE20" s="321"/>
      <c r="AOF20" s="321"/>
      <c r="AOG20" s="321"/>
      <c r="AOH20" s="321"/>
      <c r="AOI20" s="321"/>
      <c r="AOJ20" s="321"/>
      <c r="AOK20" s="321"/>
      <c r="AOL20" s="321"/>
      <c r="AOM20" s="321"/>
      <c r="AON20" s="321"/>
      <c r="AOO20" s="321"/>
      <c r="AOP20" s="321"/>
      <c r="AOQ20" s="321"/>
      <c r="AOR20" s="321"/>
      <c r="AOS20" s="321"/>
      <c r="AOT20" s="321"/>
      <c r="AOU20" s="321"/>
      <c r="AOV20" s="321"/>
      <c r="AOW20" s="321"/>
      <c r="AOX20" s="321"/>
      <c r="AOY20" s="321"/>
      <c r="AOZ20" s="321"/>
      <c r="APA20" s="321"/>
      <c r="APB20" s="321"/>
      <c r="APC20" s="321"/>
      <c r="APD20" s="321"/>
      <c r="APE20" s="321"/>
      <c r="APF20" s="321"/>
      <c r="APG20" s="321"/>
      <c r="APH20" s="321"/>
      <c r="API20" s="321"/>
      <c r="APJ20" s="321"/>
      <c r="APK20" s="321"/>
      <c r="APL20" s="321"/>
      <c r="APM20" s="321"/>
      <c r="APN20" s="321"/>
      <c r="APO20" s="321"/>
      <c r="APP20" s="321"/>
      <c r="APQ20" s="321"/>
      <c r="APR20" s="321"/>
      <c r="APS20" s="321"/>
      <c r="APT20" s="321"/>
      <c r="APU20" s="321"/>
      <c r="APV20" s="321"/>
      <c r="APW20" s="321"/>
      <c r="APX20" s="321"/>
      <c r="APY20" s="321"/>
      <c r="APZ20" s="321"/>
      <c r="AQA20" s="321"/>
      <c r="AQB20" s="321"/>
      <c r="AQC20" s="321"/>
      <c r="AQD20" s="321"/>
      <c r="AQE20" s="321"/>
      <c r="AQF20" s="321"/>
      <c r="AQG20" s="321"/>
      <c r="AQH20" s="321"/>
      <c r="AQI20" s="321"/>
      <c r="AQJ20" s="321"/>
      <c r="AQK20" s="321"/>
      <c r="AQL20" s="321"/>
      <c r="AQM20" s="321"/>
      <c r="AQN20" s="321"/>
      <c r="AQO20" s="321"/>
      <c r="AQP20" s="321"/>
      <c r="AQQ20" s="321"/>
      <c r="AQR20" s="321"/>
      <c r="AQS20" s="321"/>
      <c r="AQT20" s="321"/>
      <c r="AQU20" s="321"/>
      <c r="AQV20" s="321"/>
      <c r="AQW20" s="321"/>
      <c r="AQX20" s="321"/>
      <c r="AQY20" s="321"/>
      <c r="AQZ20" s="321"/>
      <c r="ARA20" s="321"/>
      <c r="ARB20" s="321"/>
      <c r="ARC20" s="321"/>
      <c r="ARD20" s="321"/>
      <c r="ARE20" s="321"/>
      <c r="ARF20" s="321"/>
      <c r="ARG20" s="321"/>
      <c r="ARH20" s="321"/>
      <c r="ARI20" s="321"/>
      <c r="ARJ20" s="321"/>
      <c r="ARK20" s="321"/>
      <c r="ARL20" s="321"/>
      <c r="ARM20" s="321"/>
      <c r="ARN20" s="321"/>
      <c r="ARO20" s="321"/>
      <c r="ARP20" s="321"/>
      <c r="ARQ20" s="321"/>
      <c r="ARR20" s="321"/>
      <c r="ARS20" s="321"/>
      <c r="ART20" s="321"/>
      <c r="ARU20" s="321"/>
      <c r="ARV20" s="321"/>
      <c r="ARW20" s="321"/>
      <c r="ARX20" s="321"/>
      <c r="ARY20" s="321"/>
      <c r="ARZ20" s="321"/>
      <c r="ASA20" s="321"/>
      <c r="ASB20" s="321"/>
      <c r="ASC20" s="321"/>
      <c r="ASD20" s="321"/>
      <c r="ASE20" s="321"/>
      <c r="ASF20" s="321"/>
      <c r="ASG20" s="321"/>
      <c r="ASH20" s="321"/>
      <c r="ASI20" s="321"/>
      <c r="ASJ20" s="321"/>
      <c r="ASK20" s="321"/>
      <c r="ASL20" s="321"/>
      <c r="ASM20" s="321"/>
      <c r="ASN20" s="321"/>
      <c r="ASO20" s="321"/>
      <c r="ASP20" s="321"/>
      <c r="ASQ20" s="321"/>
      <c r="ASR20" s="321"/>
      <c r="ASS20" s="321"/>
      <c r="AST20" s="321"/>
      <c r="ASU20" s="321"/>
      <c r="ASV20" s="321"/>
      <c r="ASW20" s="321"/>
      <c r="ASX20" s="321"/>
      <c r="ASY20" s="321"/>
      <c r="ASZ20" s="321"/>
      <c r="ATA20" s="321"/>
      <c r="ATB20" s="321"/>
      <c r="ATC20" s="321"/>
      <c r="ATD20" s="321"/>
      <c r="ATE20" s="321"/>
      <c r="ATF20" s="321"/>
      <c r="ATG20" s="321"/>
      <c r="ATH20" s="321"/>
      <c r="ATI20" s="321"/>
      <c r="ATJ20" s="321"/>
      <c r="ATK20" s="321"/>
      <c r="ATL20" s="321"/>
      <c r="ATM20" s="321"/>
      <c r="ATN20" s="321"/>
      <c r="ATO20" s="321"/>
      <c r="ATP20" s="321"/>
      <c r="ATQ20" s="321"/>
      <c r="ATR20" s="321"/>
      <c r="ATS20" s="321"/>
      <c r="ATT20" s="321"/>
      <c r="ATU20" s="321"/>
      <c r="ATV20" s="321"/>
      <c r="ATW20" s="321"/>
      <c r="ATX20" s="321"/>
      <c r="ATY20" s="321"/>
      <c r="ATZ20" s="321"/>
      <c r="AUA20" s="321"/>
      <c r="AUB20" s="321"/>
      <c r="AUC20" s="321"/>
      <c r="AUD20" s="321"/>
      <c r="AUE20" s="321"/>
      <c r="AUF20" s="321"/>
      <c r="AUG20" s="321"/>
      <c r="AUH20" s="321"/>
      <c r="AUI20" s="321"/>
      <c r="AUJ20" s="321"/>
      <c r="AUK20" s="321"/>
      <c r="AUL20" s="321"/>
      <c r="AUM20" s="321"/>
      <c r="AUN20" s="321"/>
      <c r="AUO20" s="321"/>
      <c r="AUP20" s="321"/>
      <c r="AUQ20" s="321"/>
      <c r="AUR20" s="321"/>
      <c r="AUS20" s="321"/>
      <c r="AUT20" s="321"/>
      <c r="AUU20" s="321"/>
      <c r="AUV20" s="321"/>
      <c r="AUW20" s="321"/>
      <c r="AUX20" s="321"/>
      <c r="AUY20" s="321"/>
      <c r="AUZ20" s="321"/>
      <c r="AVA20" s="321"/>
      <c r="AVB20" s="321"/>
      <c r="AVC20" s="321"/>
      <c r="AVD20" s="321"/>
      <c r="AVE20" s="321"/>
      <c r="AVF20" s="321"/>
      <c r="AVG20" s="321"/>
      <c r="AVH20" s="321"/>
      <c r="AVI20" s="321"/>
      <c r="AVJ20" s="321"/>
      <c r="AVK20" s="321"/>
      <c r="AVL20" s="321"/>
      <c r="AVM20" s="321"/>
      <c r="AVN20" s="321"/>
      <c r="AVO20" s="321"/>
      <c r="AVP20" s="321"/>
      <c r="AVQ20" s="321"/>
      <c r="AVR20" s="321"/>
      <c r="AVS20" s="321"/>
      <c r="AVT20" s="321"/>
      <c r="AVU20" s="321"/>
      <c r="AVV20" s="321"/>
      <c r="AVW20" s="321"/>
      <c r="AVX20" s="321"/>
      <c r="AVY20" s="321"/>
      <c r="AVZ20" s="321"/>
      <c r="AWA20" s="321"/>
      <c r="AWB20" s="321"/>
      <c r="AWC20" s="321"/>
      <c r="AWD20" s="321"/>
      <c r="AWE20" s="321"/>
      <c r="AWF20" s="321"/>
      <c r="AWG20" s="321"/>
      <c r="AWH20" s="321"/>
      <c r="AWI20" s="321"/>
      <c r="AWJ20" s="321"/>
      <c r="AWK20" s="321"/>
      <c r="AWL20" s="321"/>
      <c r="AWM20" s="321"/>
      <c r="AWN20" s="321"/>
      <c r="AWO20" s="321"/>
      <c r="AWP20" s="321"/>
      <c r="AWQ20" s="321"/>
      <c r="AWR20" s="321"/>
      <c r="AWS20" s="321"/>
      <c r="AWT20" s="321"/>
      <c r="AWU20" s="321"/>
      <c r="AWV20" s="321"/>
      <c r="AWW20" s="321"/>
      <c r="AWX20" s="321"/>
      <c r="AWY20" s="321"/>
      <c r="AWZ20" s="321"/>
      <c r="AXA20" s="321"/>
      <c r="AXB20" s="321"/>
      <c r="AXC20" s="321"/>
      <c r="AXD20" s="321"/>
      <c r="AXE20" s="321"/>
      <c r="AXF20" s="321"/>
      <c r="AXG20" s="321"/>
      <c r="AXH20" s="321"/>
      <c r="AXI20" s="321"/>
      <c r="AXJ20" s="321"/>
      <c r="AXK20" s="321"/>
      <c r="AXL20" s="321"/>
      <c r="AXM20" s="321"/>
      <c r="AXN20" s="321"/>
      <c r="AXO20" s="321"/>
      <c r="AXP20" s="321"/>
      <c r="AXQ20" s="321"/>
      <c r="AXR20" s="321"/>
      <c r="AXS20" s="321"/>
      <c r="AXT20" s="321"/>
      <c r="AXU20" s="321"/>
      <c r="AXV20" s="321"/>
      <c r="AXW20" s="321"/>
      <c r="AXX20" s="321"/>
      <c r="AXY20" s="321"/>
      <c r="AXZ20" s="321"/>
      <c r="AYA20" s="321"/>
      <c r="AYB20" s="321"/>
      <c r="AYC20" s="321"/>
      <c r="AYD20" s="321"/>
      <c r="AYE20" s="321"/>
      <c r="AYF20" s="321"/>
      <c r="AYG20" s="321"/>
      <c r="AYH20" s="321"/>
      <c r="AYI20" s="321"/>
      <c r="AYJ20" s="321"/>
      <c r="AYK20" s="321"/>
      <c r="AYL20" s="321"/>
      <c r="AYM20" s="321"/>
      <c r="AYN20" s="321"/>
      <c r="AYO20" s="321"/>
      <c r="AYP20" s="321"/>
      <c r="AYQ20" s="321"/>
      <c r="AYR20" s="321"/>
      <c r="AYS20" s="321"/>
      <c r="AYT20" s="321"/>
      <c r="AYU20" s="321"/>
      <c r="AYV20" s="321"/>
      <c r="AYW20" s="321"/>
      <c r="AYX20" s="321"/>
      <c r="AYY20" s="321"/>
      <c r="AYZ20" s="321"/>
      <c r="AZA20" s="321"/>
      <c r="AZB20" s="321"/>
      <c r="AZC20" s="321"/>
      <c r="AZD20" s="321"/>
      <c r="AZE20" s="321"/>
      <c r="AZF20" s="321"/>
      <c r="AZG20" s="321"/>
      <c r="AZH20" s="321"/>
      <c r="AZI20" s="321"/>
      <c r="AZJ20" s="321"/>
      <c r="AZK20" s="321"/>
      <c r="AZL20" s="321"/>
      <c r="AZM20" s="321"/>
      <c r="AZN20" s="321"/>
      <c r="AZO20" s="321"/>
      <c r="AZP20" s="321"/>
      <c r="AZQ20" s="321"/>
      <c r="AZR20" s="321"/>
      <c r="AZS20" s="321"/>
      <c r="AZT20" s="321"/>
      <c r="AZU20" s="321"/>
      <c r="AZV20" s="321"/>
      <c r="AZW20" s="321"/>
      <c r="AZX20" s="321"/>
      <c r="AZY20" s="321"/>
      <c r="AZZ20" s="321"/>
      <c r="BAA20" s="321"/>
      <c r="BAB20" s="321"/>
      <c r="BAC20" s="321"/>
      <c r="BAD20" s="321"/>
      <c r="BAE20" s="321"/>
      <c r="BAF20" s="321"/>
      <c r="BAG20" s="321"/>
      <c r="BAH20" s="321"/>
      <c r="BAI20" s="321"/>
      <c r="BAJ20" s="321"/>
      <c r="BAK20" s="321"/>
      <c r="BAL20" s="321"/>
      <c r="BAM20" s="321"/>
      <c r="BAN20" s="321"/>
      <c r="BAO20" s="321"/>
      <c r="BAP20" s="321"/>
      <c r="BAQ20" s="321"/>
      <c r="BAR20" s="321"/>
      <c r="BAS20" s="321"/>
      <c r="BAT20" s="321"/>
      <c r="BAU20" s="321"/>
      <c r="BAV20" s="321"/>
      <c r="BAW20" s="321"/>
      <c r="BAX20" s="321"/>
      <c r="BAY20" s="321"/>
      <c r="BAZ20" s="321"/>
      <c r="BBA20" s="321"/>
      <c r="BBB20" s="321"/>
      <c r="BBC20" s="321"/>
      <c r="BBD20" s="321"/>
      <c r="BBE20" s="321"/>
      <c r="BBF20" s="321"/>
      <c r="BBG20" s="321"/>
      <c r="BBH20" s="321"/>
      <c r="BBI20" s="321"/>
      <c r="BBJ20" s="321"/>
      <c r="BBK20" s="321"/>
      <c r="BBL20" s="321"/>
      <c r="BBM20" s="321"/>
      <c r="BBN20" s="321"/>
      <c r="BBO20" s="321"/>
      <c r="BBP20" s="321"/>
      <c r="BBQ20" s="321"/>
      <c r="BBR20" s="321"/>
      <c r="BBS20" s="321"/>
      <c r="BBT20" s="321"/>
      <c r="BBU20" s="321"/>
      <c r="BBV20" s="321"/>
      <c r="BBW20" s="321"/>
      <c r="BBX20" s="321"/>
      <c r="BBY20" s="321"/>
      <c r="BBZ20" s="321"/>
      <c r="BCA20" s="321"/>
      <c r="BCB20" s="321"/>
      <c r="BCC20" s="321"/>
      <c r="BCD20" s="321"/>
      <c r="BCE20" s="321"/>
      <c r="BCF20" s="321"/>
      <c r="BCG20" s="321"/>
      <c r="BCH20" s="321"/>
      <c r="BCI20" s="321"/>
      <c r="BCJ20" s="321"/>
      <c r="BCK20" s="321"/>
      <c r="BCL20" s="321"/>
      <c r="BCM20" s="321"/>
      <c r="BCN20" s="321"/>
      <c r="BCO20" s="321"/>
      <c r="BCP20" s="321"/>
      <c r="BCQ20" s="321"/>
      <c r="BCR20" s="321"/>
      <c r="BCS20" s="321"/>
      <c r="BCT20" s="321"/>
      <c r="BCU20" s="321"/>
      <c r="BCV20" s="321"/>
      <c r="BCW20" s="321"/>
      <c r="BCX20" s="321"/>
      <c r="BCY20" s="321"/>
      <c r="BCZ20" s="321"/>
      <c r="BDA20" s="321"/>
      <c r="BDB20" s="321"/>
      <c r="BDC20" s="321"/>
      <c r="BDD20" s="321"/>
      <c r="BDE20" s="321"/>
      <c r="BDF20" s="321"/>
      <c r="BDG20" s="321"/>
      <c r="BDH20" s="321"/>
      <c r="BDI20" s="321"/>
      <c r="BDJ20" s="321"/>
      <c r="BDK20" s="321"/>
      <c r="BDL20" s="321"/>
      <c r="BDM20" s="321"/>
      <c r="BDN20" s="321"/>
      <c r="BDO20" s="321"/>
      <c r="BDP20" s="321"/>
      <c r="BDQ20" s="321"/>
      <c r="BDR20" s="321"/>
      <c r="BDS20" s="321"/>
      <c r="BDT20" s="321"/>
      <c r="BDU20" s="321"/>
      <c r="BDV20" s="321"/>
      <c r="BDW20" s="321"/>
      <c r="BDX20" s="321"/>
      <c r="BDY20" s="321"/>
      <c r="BDZ20" s="321"/>
      <c r="BEA20" s="321"/>
      <c r="BEB20" s="321"/>
      <c r="BEC20" s="321"/>
      <c r="BED20" s="321"/>
      <c r="BEE20" s="321"/>
      <c r="BEF20" s="321"/>
      <c r="BEG20" s="321"/>
      <c r="BEH20" s="321"/>
      <c r="BEI20" s="321"/>
      <c r="BEJ20" s="321"/>
      <c r="BEK20" s="321"/>
      <c r="BEL20" s="321"/>
      <c r="BEM20" s="321"/>
      <c r="BEN20" s="321"/>
      <c r="BEO20" s="321"/>
      <c r="BEP20" s="321"/>
      <c r="BEQ20" s="321"/>
      <c r="BER20" s="321"/>
      <c r="BES20" s="321"/>
      <c r="BET20" s="321"/>
      <c r="BEU20" s="321"/>
      <c r="BEV20" s="321"/>
      <c r="BEW20" s="321"/>
      <c r="BEX20" s="321"/>
      <c r="BEY20" s="321"/>
      <c r="BEZ20" s="321"/>
      <c r="BFA20" s="321"/>
      <c r="BFB20" s="321"/>
      <c r="BFC20" s="321"/>
      <c r="BFD20" s="321"/>
      <c r="BFE20" s="321"/>
      <c r="BFF20" s="321"/>
      <c r="BFG20" s="321"/>
      <c r="BFH20" s="321"/>
      <c r="BFI20" s="321"/>
      <c r="BFJ20" s="321"/>
      <c r="BFK20" s="321"/>
      <c r="BFL20" s="321"/>
      <c r="BFM20" s="321"/>
      <c r="BFN20" s="321"/>
      <c r="BFO20" s="321"/>
      <c r="BFP20" s="321"/>
      <c r="BFQ20" s="321"/>
      <c r="BFR20" s="321"/>
      <c r="BFS20" s="321"/>
      <c r="BFT20" s="321"/>
      <c r="BFU20" s="321"/>
      <c r="BFV20" s="321"/>
      <c r="BFW20" s="321"/>
      <c r="BFX20" s="321"/>
      <c r="BFY20" s="321"/>
      <c r="BFZ20" s="321"/>
      <c r="BGA20" s="321"/>
      <c r="BGB20" s="321"/>
      <c r="BGC20" s="321"/>
      <c r="BGD20" s="321"/>
      <c r="BGE20" s="321"/>
      <c r="BGF20" s="321"/>
      <c r="BGG20" s="321"/>
      <c r="BGH20" s="321"/>
      <c r="BGI20" s="321"/>
      <c r="BGJ20" s="321"/>
      <c r="BGK20" s="321"/>
      <c r="BGL20" s="321"/>
      <c r="BGM20" s="321"/>
      <c r="BGN20" s="321"/>
      <c r="BGO20" s="321"/>
      <c r="BGP20" s="321"/>
      <c r="BGQ20" s="321"/>
      <c r="BGR20" s="321"/>
      <c r="BGS20" s="321"/>
      <c r="BGT20" s="321"/>
      <c r="BGU20" s="321"/>
      <c r="BGV20" s="321"/>
      <c r="BGW20" s="321"/>
      <c r="BGX20" s="321"/>
      <c r="BGY20" s="321"/>
      <c r="BGZ20" s="321"/>
      <c r="BHA20" s="321"/>
      <c r="BHB20" s="321"/>
      <c r="BHC20" s="321"/>
      <c r="BHD20" s="321"/>
      <c r="BHE20" s="321"/>
      <c r="BHF20" s="321"/>
      <c r="BHG20" s="321"/>
      <c r="BHH20" s="321"/>
      <c r="BHI20" s="321"/>
      <c r="BHJ20" s="321"/>
      <c r="BHK20" s="321"/>
      <c r="BHL20" s="321"/>
      <c r="BHM20" s="321"/>
      <c r="BHN20" s="321"/>
      <c r="BHO20" s="321"/>
      <c r="BHP20" s="321"/>
      <c r="BHQ20" s="321"/>
      <c r="BHR20" s="321"/>
      <c r="BHS20" s="321"/>
      <c r="BHT20" s="321"/>
      <c r="BHU20" s="321"/>
      <c r="BHV20" s="321"/>
      <c r="BHW20" s="321"/>
      <c r="BHX20" s="321"/>
      <c r="BHY20" s="321"/>
      <c r="BHZ20" s="321"/>
      <c r="BIA20" s="321"/>
      <c r="BIB20" s="321"/>
      <c r="BIC20" s="321"/>
      <c r="BID20" s="321"/>
      <c r="BIE20" s="321"/>
      <c r="BIF20" s="321"/>
      <c r="BIG20" s="321"/>
      <c r="BIH20" s="321"/>
      <c r="BII20" s="321"/>
      <c r="BIJ20" s="321"/>
      <c r="BIK20" s="321"/>
      <c r="BIL20" s="321"/>
      <c r="BIM20" s="321"/>
      <c r="BIN20" s="321"/>
      <c r="BIO20" s="321"/>
      <c r="BIP20" s="321"/>
      <c r="BIQ20" s="321"/>
      <c r="BIR20" s="321"/>
      <c r="BIS20" s="321"/>
      <c r="BIT20" s="321"/>
      <c r="BIU20" s="321"/>
      <c r="BIV20" s="321"/>
      <c r="BIW20" s="321"/>
      <c r="BIX20" s="321"/>
      <c r="BIY20" s="321"/>
      <c r="BIZ20" s="321"/>
      <c r="BJA20" s="321"/>
      <c r="BJB20" s="321"/>
      <c r="BJC20" s="321"/>
      <c r="BJD20" s="321"/>
      <c r="BJE20" s="321"/>
      <c r="BJF20" s="321"/>
      <c r="BJG20" s="321"/>
      <c r="BJH20" s="321"/>
      <c r="BJI20" s="321"/>
      <c r="BJJ20" s="321"/>
      <c r="BJK20" s="321"/>
      <c r="BJL20" s="321"/>
      <c r="BJM20" s="321"/>
      <c r="BJN20" s="321"/>
      <c r="BJO20" s="321"/>
      <c r="BJP20" s="321"/>
      <c r="BJQ20" s="321"/>
      <c r="BJR20" s="321"/>
      <c r="BJS20" s="321"/>
      <c r="BJT20" s="321"/>
      <c r="BJU20" s="321"/>
      <c r="BJV20" s="321"/>
      <c r="BJW20" s="321"/>
      <c r="BJX20" s="321"/>
      <c r="BJY20" s="321"/>
      <c r="BJZ20" s="321"/>
      <c r="BKA20" s="321"/>
      <c r="BKB20" s="321"/>
      <c r="BKC20" s="321"/>
      <c r="BKD20" s="321"/>
      <c r="BKE20" s="321"/>
      <c r="BKF20" s="321"/>
      <c r="BKG20" s="321"/>
      <c r="BKH20" s="321"/>
      <c r="BKI20" s="321"/>
      <c r="BKJ20" s="321"/>
      <c r="BKK20" s="321"/>
      <c r="BKL20" s="321"/>
      <c r="BKM20" s="321"/>
      <c r="BKN20" s="321"/>
      <c r="BKO20" s="321"/>
      <c r="BKP20" s="321"/>
      <c r="BKQ20" s="321"/>
      <c r="BKR20" s="321"/>
      <c r="BKS20" s="321"/>
      <c r="BKT20" s="321"/>
      <c r="BKU20" s="321"/>
      <c r="BKV20" s="321"/>
      <c r="BKW20" s="321"/>
      <c r="BKX20" s="321"/>
      <c r="BKY20" s="321"/>
      <c r="BKZ20" s="321"/>
      <c r="BLA20" s="321"/>
      <c r="BLB20" s="321"/>
      <c r="BLC20" s="321"/>
      <c r="BLD20" s="321"/>
      <c r="BLE20" s="321"/>
      <c r="BLF20" s="321"/>
      <c r="BLG20" s="321"/>
      <c r="BLH20" s="321"/>
      <c r="BLI20" s="321"/>
      <c r="BLJ20" s="321"/>
      <c r="BLK20" s="321"/>
      <c r="BLL20" s="321"/>
      <c r="BLM20" s="321"/>
      <c r="BLN20" s="321"/>
      <c r="BLO20" s="321"/>
      <c r="BLP20" s="321"/>
      <c r="BLQ20" s="321"/>
      <c r="BLR20" s="321"/>
      <c r="BLS20" s="321"/>
      <c r="BLT20" s="321"/>
      <c r="BLU20" s="321"/>
      <c r="BLV20" s="321"/>
      <c r="BLW20" s="321"/>
      <c r="BLX20" s="321"/>
      <c r="BLY20" s="321"/>
      <c r="BLZ20" s="321"/>
      <c r="BMA20" s="321"/>
      <c r="BMB20" s="321"/>
      <c r="BMC20" s="321"/>
      <c r="BMD20" s="321"/>
      <c r="BME20" s="321"/>
      <c r="BMF20" s="321"/>
      <c r="BMG20" s="321"/>
      <c r="BMH20" s="321"/>
      <c r="BMI20" s="321"/>
      <c r="BMJ20" s="321"/>
      <c r="BMK20" s="321"/>
      <c r="BML20" s="321"/>
      <c r="BMM20" s="321"/>
      <c r="BMN20" s="321"/>
      <c r="BMO20" s="321"/>
      <c r="BMP20" s="321"/>
      <c r="BMQ20" s="321"/>
      <c r="BMR20" s="321"/>
      <c r="BMS20" s="321"/>
      <c r="BMT20" s="321"/>
      <c r="BMU20" s="321"/>
      <c r="BMV20" s="321"/>
      <c r="BMW20" s="321"/>
      <c r="BMX20" s="321"/>
      <c r="BMY20" s="321"/>
      <c r="BMZ20" s="321"/>
      <c r="BNA20" s="321"/>
      <c r="BNB20" s="321"/>
      <c r="BNC20" s="321"/>
      <c r="BND20" s="321"/>
      <c r="BNE20" s="321"/>
      <c r="BNF20" s="321"/>
      <c r="BNG20" s="321"/>
      <c r="BNH20" s="321"/>
      <c r="BNI20" s="321"/>
      <c r="BNJ20" s="321"/>
      <c r="BNK20" s="321"/>
      <c r="BNL20" s="321"/>
      <c r="BNM20" s="321"/>
      <c r="BNN20" s="321"/>
      <c r="BNO20" s="321"/>
      <c r="BNP20" s="321"/>
      <c r="BNQ20" s="321"/>
      <c r="BNR20" s="321"/>
      <c r="BNS20" s="321"/>
      <c r="BNT20" s="321"/>
      <c r="BNU20" s="321"/>
      <c r="BNV20" s="321"/>
      <c r="BNW20" s="321"/>
      <c r="BNX20" s="321"/>
      <c r="BNY20" s="321"/>
      <c r="BNZ20" s="321"/>
      <c r="BOA20" s="321"/>
      <c r="BOB20" s="321"/>
      <c r="BOC20" s="321"/>
      <c r="BOD20" s="321"/>
      <c r="BOE20" s="321"/>
      <c r="BOF20" s="321"/>
      <c r="BOG20" s="321"/>
      <c r="BOH20" s="321"/>
      <c r="BOI20" s="321"/>
      <c r="BOJ20" s="321"/>
      <c r="BOK20" s="321"/>
      <c r="BOL20" s="321"/>
      <c r="BOM20" s="321"/>
      <c r="BON20" s="321"/>
      <c r="BOO20" s="321"/>
      <c r="BOP20" s="321"/>
      <c r="BOQ20" s="321"/>
      <c r="BOR20" s="321"/>
      <c r="BOS20" s="321"/>
      <c r="BOT20" s="321"/>
      <c r="BOU20" s="321"/>
      <c r="BOV20" s="321"/>
      <c r="BOW20" s="321"/>
      <c r="BOX20" s="321"/>
      <c r="BOY20" s="321"/>
      <c r="BOZ20" s="321"/>
      <c r="BPA20" s="321"/>
      <c r="BPB20" s="321"/>
      <c r="BPC20" s="321"/>
      <c r="BPD20" s="321"/>
      <c r="BPE20" s="321"/>
      <c r="BPF20" s="321"/>
      <c r="BPG20" s="321"/>
      <c r="BPH20" s="321"/>
      <c r="BPI20" s="321"/>
      <c r="BPJ20" s="321"/>
      <c r="BPK20" s="321"/>
      <c r="BPL20" s="321"/>
      <c r="BPM20" s="321"/>
      <c r="BPN20" s="321"/>
      <c r="BPO20" s="321"/>
      <c r="BPP20" s="321"/>
      <c r="BPQ20" s="321"/>
      <c r="BPR20" s="321"/>
      <c r="BPS20" s="321"/>
      <c r="BPT20" s="321"/>
      <c r="BPU20" s="321"/>
      <c r="BPV20" s="321"/>
      <c r="BPW20" s="321"/>
      <c r="BPX20" s="321"/>
      <c r="BPY20" s="321"/>
      <c r="BPZ20" s="321"/>
      <c r="BQA20" s="321"/>
      <c r="BQB20" s="321"/>
      <c r="BQC20" s="321"/>
      <c r="BQD20" s="321"/>
      <c r="BQE20" s="321"/>
      <c r="BQF20" s="321"/>
      <c r="BQG20" s="321"/>
      <c r="BQH20" s="321"/>
      <c r="BQI20" s="321"/>
      <c r="BQJ20" s="321"/>
      <c r="BQK20" s="321"/>
      <c r="BQL20" s="321"/>
      <c r="BQM20" s="321"/>
      <c r="BQN20" s="321"/>
      <c r="BQO20" s="321"/>
      <c r="BQP20" s="321"/>
      <c r="BQQ20" s="321"/>
      <c r="BQR20" s="321"/>
      <c r="BQS20" s="321"/>
      <c r="BQT20" s="321"/>
      <c r="BQU20" s="321"/>
      <c r="BQV20" s="321"/>
      <c r="BQW20" s="321"/>
      <c r="BQX20" s="321"/>
      <c r="BQY20" s="321"/>
      <c r="BQZ20" s="321"/>
      <c r="BRA20" s="321"/>
      <c r="BRB20" s="321"/>
      <c r="BRC20" s="321"/>
      <c r="BRD20" s="321"/>
      <c r="BRE20" s="321"/>
      <c r="BRF20" s="321"/>
      <c r="BRG20" s="321"/>
      <c r="BRH20" s="321"/>
      <c r="BRI20" s="321"/>
      <c r="BRJ20" s="321"/>
      <c r="BRK20" s="321"/>
      <c r="BRL20" s="321"/>
      <c r="BRM20" s="321"/>
      <c r="BRN20" s="321"/>
      <c r="BRO20" s="321"/>
      <c r="BRP20" s="321"/>
      <c r="BRQ20" s="321"/>
      <c r="BRR20" s="321"/>
      <c r="BRS20" s="321"/>
      <c r="BRT20" s="321"/>
      <c r="BRU20" s="321"/>
      <c r="BRV20" s="321"/>
      <c r="BRW20" s="321"/>
      <c r="BRX20" s="321"/>
      <c r="BRY20" s="321"/>
      <c r="BRZ20" s="321"/>
      <c r="BSA20" s="321"/>
      <c r="BSB20" s="321"/>
      <c r="BSC20" s="321"/>
      <c r="BSD20" s="321"/>
      <c r="BSE20" s="321"/>
      <c r="BSF20" s="321"/>
      <c r="BSG20" s="321"/>
      <c r="BSH20" s="321"/>
      <c r="BSI20" s="321"/>
      <c r="BSJ20" s="321"/>
      <c r="BSK20" s="321"/>
      <c r="BSL20" s="321"/>
      <c r="BSM20" s="321"/>
      <c r="BSN20" s="321"/>
      <c r="BSO20" s="321"/>
      <c r="BSP20" s="321"/>
      <c r="BSQ20" s="321"/>
      <c r="BSR20" s="321"/>
      <c r="BSS20" s="321"/>
      <c r="BST20" s="321"/>
      <c r="BSU20" s="321"/>
      <c r="BSV20" s="321"/>
      <c r="BSW20" s="321"/>
      <c r="BSX20" s="321"/>
      <c r="BSY20" s="321"/>
      <c r="BSZ20" s="321"/>
      <c r="BTA20" s="321"/>
      <c r="BTB20" s="321"/>
      <c r="BTC20" s="321"/>
      <c r="BTD20" s="321"/>
      <c r="BTE20" s="321"/>
      <c r="BTF20" s="321"/>
      <c r="BTG20" s="321"/>
      <c r="BTH20" s="321"/>
      <c r="BTI20" s="321"/>
      <c r="BTJ20" s="321"/>
      <c r="BTK20" s="321"/>
      <c r="BTL20" s="321"/>
      <c r="BTM20" s="321"/>
      <c r="BTN20" s="321"/>
      <c r="BTO20" s="321"/>
      <c r="BTP20" s="321"/>
      <c r="BTQ20" s="321"/>
      <c r="BTR20" s="321"/>
      <c r="BTS20" s="321"/>
      <c r="BTT20" s="321"/>
      <c r="BTU20" s="321"/>
      <c r="BTV20" s="321"/>
      <c r="BTW20" s="321"/>
      <c r="BTX20" s="321"/>
      <c r="BTY20" s="321"/>
      <c r="BTZ20" s="321"/>
      <c r="BUA20" s="321"/>
      <c r="BUB20" s="321"/>
      <c r="BUC20" s="321"/>
      <c r="BUD20" s="321"/>
      <c r="BUE20" s="321"/>
      <c r="BUF20" s="321"/>
      <c r="BUG20" s="321"/>
      <c r="BUH20" s="321"/>
      <c r="BUI20" s="321"/>
      <c r="BUJ20" s="321"/>
      <c r="BUK20" s="321"/>
      <c r="BUL20" s="321"/>
      <c r="BUM20" s="321"/>
      <c r="BUN20" s="321"/>
      <c r="BUO20" s="321"/>
      <c r="BUP20" s="321"/>
      <c r="BUQ20" s="321"/>
      <c r="BUR20" s="321"/>
      <c r="BUS20" s="321"/>
      <c r="BUT20" s="321"/>
      <c r="BUU20" s="321"/>
      <c r="BUV20" s="321"/>
      <c r="BUW20" s="321"/>
      <c r="BUX20" s="321"/>
      <c r="BUY20" s="321"/>
      <c r="BUZ20" s="321"/>
      <c r="BVA20" s="321"/>
      <c r="BVB20" s="321"/>
      <c r="BVC20" s="321"/>
      <c r="BVD20" s="321"/>
      <c r="BVE20" s="321"/>
      <c r="BVF20" s="321"/>
      <c r="BVG20" s="321"/>
      <c r="BVH20" s="321"/>
      <c r="BVI20" s="321"/>
      <c r="BVJ20" s="321"/>
      <c r="BVK20" s="321"/>
      <c r="BVL20" s="321"/>
      <c r="BVM20" s="321"/>
      <c r="BVN20" s="321"/>
      <c r="BVO20" s="321"/>
      <c r="BVP20" s="321"/>
      <c r="BVQ20" s="321"/>
      <c r="BVR20" s="321"/>
      <c r="BVS20" s="321"/>
      <c r="BVT20" s="321"/>
      <c r="BVU20" s="321"/>
      <c r="BVV20" s="321"/>
      <c r="BVW20" s="321"/>
      <c r="BVX20" s="321"/>
      <c r="BVY20" s="321"/>
      <c r="BVZ20" s="321"/>
      <c r="BWA20" s="321"/>
      <c r="BWB20" s="321"/>
      <c r="BWC20" s="321"/>
      <c r="BWD20" s="321"/>
      <c r="BWE20" s="321"/>
      <c r="BWF20" s="321"/>
      <c r="BWG20" s="321"/>
      <c r="BWH20" s="321"/>
      <c r="BWI20" s="321"/>
      <c r="BWJ20" s="321"/>
      <c r="BWK20" s="321"/>
      <c r="BWL20" s="321"/>
      <c r="BWM20" s="321"/>
      <c r="BWN20" s="321"/>
      <c r="BWO20" s="321"/>
      <c r="BWP20" s="321"/>
      <c r="BWQ20" s="321"/>
      <c r="BWR20" s="321"/>
      <c r="BWS20" s="321"/>
      <c r="BWT20" s="321"/>
      <c r="BWU20" s="321"/>
      <c r="BWV20" s="321"/>
      <c r="BWW20" s="321"/>
      <c r="BWX20" s="321"/>
      <c r="BWY20" s="321"/>
      <c r="BWZ20" s="321"/>
      <c r="BXA20" s="321"/>
      <c r="BXB20" s="321"/>
      <c r="BXC20" s="321"/>
      <c r="BXD20" s="321"/>
      <c r="BXE20" s="321"/>
      <c r="BXF20" s="321"/>
      <c r="BXG20" s="321"/>
      <c r="BXH20" s="321"/>
      <c r="BXI20" s="321"/>
      <c r="BXJ20" s="321"/>
      <c r="BXK20" s="321"/>
      <c r="BXL20" s="321"/>
      <c r="BXM20" s="321"/>
      <c r="BXN20" s="321"/>
      <c r="BXO20" s="321"/>
      <c r="BXP20" s="321"/>
      <c r="BXQ20" s="321"/>
      <c r="BXR20" s="321"/>
      <c r="BXS20" s="321"/>
      <c r="BXT20" s="321"/>
      <c r="BXU20" s="321"/>
      <c r="BXV20" s="321"/>
      <c r="BXW20" s="321"/>
      <c r="BXX20" s="321"/>
      <c r="BXY20" s="321"/>
      <c r="BXZ20" s="321"/>
      <c r="BYA20" s="321"/>
      <c r="BYB20" s="321"/>
      <c r="BYC20" s="321"/>
      <c r="BYD20" s="321"/>
      <c r="BYE20" s="321"/>
      <c r="BYF20" s="321"/>
      <c r="BYG20" s="321"/>
      <c r="BYH20" s="321"/>
      <c r="BYI20" s="321"/>
      <c r="BYJ20" s="321"/>
      <c r="BYK20" s="321"/>
      <c r="BYL20" s="321"/>
      <c r="BYM20" s="321"/>
      <c r="BYN20" s="321"/>
      <c r="BYO20" s="321"/>
      <c r="BYP20" s="321"/>
      <c r="BYQ20" s="321"/>
      <c r="BYR20" s="321"/>
      <c r="BYS20" s="321"/>
      <c r="BYT20" s="321"/>
      <c r="BYU20" s="321"/>
      <c r="BYV20" s="321"/>
      <c r="BYW20" s="321"/>
      <c r="BYX20" s="321"/>
      <c r="BYY20" s="321"/>
      <c r="BYZ20" s="321"/>
      <c r="BZA20" s="321"/>
      <c r="BZB20" s="321"/>
      <c r="BZC20" s="321"/>
      <c r="BZD20" s="321"/>
      <c r="BZE20" s="321"/>
      <c r="BZF20" s="321"/>
      <c r="BZG20" s="321"/>
      <c r="BZH20" s="321"/>
      <c r="BZI20" s="321"/>
      <c r="BZJ20" s="321"/>
      <c r="BZK20" s="321"/>
      <c r="BZL20" s="321"/>
      <c r="BZM20" s="321"/>
      <c r="BZN20" s="321"/>
      <c r="BZO20" s="321"/>
      <c r="BZP20" s="321"/>
      <c r="BZQ20" s="321"/>
      <c r="BZR20" s="321"/>
      <c r="BZS20" s="321"/>
      <c r="BZT20" s="321"/>
      <c r="BZU20" s="321"/>
      <c r="BZV20" s="321"/>
      <c r="BZW20" s="321"/>
      <c r="BZX20" s="321"/>
      <c r="BZY20" s="321"/>
      <c r="BZZ20" s="321"/>
      <c r="CAA20" s="321"/>
      <c r="CAB20" s="321"/>
      <c r="CAC20" s="321"/>
      <c r="CAD20" s="321"/>
      <c r="CAE20" s="321"/>
      <c r="CAF20" s="321"/>
      <c r="CAG20" s="321"/>
      <c r="CAH20" s="321"/>
      <c r="CAI20" s="321"/>
      <c r="CAJ20" s="321"/>
      <c r="CAK20" s="321"/>
      <c r="CAL20" s="321"/>
      <c r="CAM20" s="321"/>
      <c r="CAN20" s="321"/>
      <c r="CAO20" s="321"/>
      <c r="CAP20" s="321"/>
      <c r="CAQ20" s="321"/>
      <c r="CAR20" s="321"/>
      <c r="CAS20" s="321"/>
      <c r="CAT20" s="321"/>
      <c r="CAU20" s="321"/>
      <c r="CAV20" s="321"/>
      <c r="CAW20" s="321"/>
      <c r="CAX20" s="321"/>
      <c r="CAY20" s="321"/>
      <c r="CAZ20" s="321"/>
      <c r="CBA20" s="321"/>
      <c r="CBB20" s="321"/>
      <c r="CBC20" s="321"/>
      <c r="CBD20" s="321"/>
      <c r="CBE20" s="321"/>
      <c r="CBF20" s="321"/>
      <c r="CBG20" s="321"/>
      <c r="CBH20" s="321"/>
      <c r="CBI20" s="321"/>
      <c r="CBJ20" s="321"/>
      <c r="CBK20" s="321"/>
      <c r="CBL20" s="321"/>
      <c r="CBM20" s="321"/>
      <c r="CBN20" s="321"/>
      <c r="CBO20" s="321"/>
      <c r="CBP20" s="321"/>
      <c r="CBQ20" s="321"/>
      <c r="CBR20" s="321"/>
      <c r="CBS20" s="321"/>
      <c r="CBT20" s="321"/>
      <c r="CBU20" s="321"/>
      <c r="CBV20" s="321"/>
      <c r="CBW20" s="321"/>
      <c r="CBX20" s="321"/>
      <c r="CBY20" s="321"/>
      <c r="CBZ20" s="321"/>
      <c r="CCA20" s="321"/>
      <c r="CCB20" s="321"/>
      <c r="CCC20" s="321"/>
      <c r="CCD20" s="321"/>
      <c r="CCE20" s="321"/>
      <c r="CCF20" s="321"/>
      <c r="CCG20" s="321"/>
      <c r="CCH20" s="321"/>
      <c r="CCI20" s="321"/>
      <c r="CCJ20" s="321"/>
      <c r="CCK20" s="321"/>
      <c r="CCL20" s="321"/>
      <c r="CCM20" s="321"/>
      <c r="CCN20" s="321"/>
      <c r="CCO20" s="321"/>
      <c r="CCP20" s="321"/>
      <c r="CCQ20" s="321"/>
      <c r="CCR20" s="321"/>
      <c r="CCS20" s="321"/>
      <c r="CCT20" s="321"/>
      <c r="CCU20" s="321"/>
      <c r="CCV20" s="321"/>
      <c r="CCW20" s="321"/>
      <c r="CCX20" s="321"/>
      <c r="CCY20" s="321"/>
      <c r="CCZ20" s="321"/>
      <c r="CDA20" s="321"/>
      <c r="CDB20" s="321"/>
      <c r="CDC20" s="321"/>
      <c r="CDD20" s="321"/>
      <c r="CDE20" s="321"/>
      <c r="CDF20" s="321"/>
      <c r="CDG20" s="321"/>
      <c r="CDH20" s="321"/>
      <c r="CDI20" s="321"/>
      <c r="CDJ20" s="321"/>
      <c r="CDK20" s="321"/>
      <c r="CDL20" s="321"/>
      <c r="CDM20" s="321"/>
      <c r="CDN20" s="321"/>
      <c r="CDO20" s="321"/>
      <c r="CDP20" s="321"/>
      <c r="CDQ20" s="321"/>
      <c r="CDR20" s="321"/>
      <c r="CDS20" s="321"/>
      <c r="CDT20" s="321"/>
      <c r="CDU20" s="321"/>
      <c r="CDV20" s="321"/>
      <c r="CDW20" s="321"/>
      <c r="CDX20" s="321"/>
      <c r="CDY20" s="321"/>
      <c r="CDZ20" s="321"/>
      <c r="CEA20" s="321"/>
      <c r="CEB20" s="321"/>
      <c r="CEC20" s="321"/>
      <c r="CED20" s="321"/>
      <c r="CEE20" s="321"/>
      <c r="CEF20" s="321"/>
      <c r="CEG20" s="321"/>
      <c r="CEH20" s="321"/>
      <c r="CEI20" s="321"/>
      <c r="CEJ20" s="321"/>
      <c r="CEK20" s="321"/>
      <c r="CEL20" s="321"/>
      <c r="CEM20" s="321"/>
      <c r="CEN20" s="321"/>
      <c r="CEO20" s="321"/>
      <c r="CEP20" s="321"/>
      <c r="CEQ20" s="321"/>
      <c r="CER20" s="321"/>
      <c r="CES20" s="321"/>
      <c r="CET20" s="321"/>
      <c r="CEU20" s="321"/>
      <c r="CEV20" s="321"/>
      <c r="CEW20" s="321"/>
      <c r="CEX20" s="321"/>
      <c r="CEY20" s="321"/>
      <c r="CEZ20" s="321"/>
      <c r="CFA20" s="321"/>
      <c r="CFB20" s="321"/>
      <c r="CFC20" s="321"/>
      <c r="CFD20" s="321"/>
      <c r="CFE20" s="321"/>
      <c r="CFF20" s="321"/>
      <c r="CFG20" s="321"/>
      <c r="CFH20" s="321"/>
      <c r="CFI20" s="321"/>
      <c r="CFJ20" s="321"/>
      <c r="CFK20" s="321"/>
      <c r="CFL20" s="321"/>
      <c r="CFM20" s="321"/>
      <c r="CFN20" s="321"/>
      <c r="CFO20" s="321"/>
      <c r="CFP20" s="321"/>
      <c r="CFQ20" s="321"/>
      <c r="CFR20" s="321"/>
      <c r="CFS20" s="321"/>
      <c r="CFT20" s="321"/>
      <c r="CFU20" s="321"/>
      <c r="CFV20" s="321"/>
      <c r="CFW20" s="321"/>
      <c r="CFX20" s="321"/>
      <c r="CFY20" s="321"/>
      <c r="CFZ20" s="321"/>
      <c r="CGA20" s="321"/>
      <c r="CGB20" s="321"/>
      <c r="CGC20" s="321"/>
      <c r="CGD20" s="321"/>
      <c r="CGE20" s="321"/>
      <c r="CGF20" s="321"/>
      <c r="CGG20" s="321"/>
      <c r="CGH20" s="321"/>
      <c r="CGI20" s="321"/>
      <c r="CGJ20" s="321"/>
      <c r="CGK20" s="321"/>
      <c r="CGL20" s="321"/>
      <c r="CGM20" s="321"/>
      <c r="CGN20" s="321"/>
      <c r="CGO20" s="321"/>
      <c r="CGP20" s="321"/>
      <c r="CGQ20" s="321"/>
      <c r="CGR20" s="321"/>
      <c r="CGS20" s="321"/>
      <c r="CGT20" s="321"/>
      <c r="CGU20" s="321"/>
      <c r="CGV20" s="321"/>
      <c r="CGW20" s="321"/>
      <c r="CGX20" s="321"/>
      <c r="CGY20" s="321"/>
      <c r="CGZ20" s="321"/>
      <c r="CHA20" s="321"/>
      <c r="CHB20" s="321"/>
      <c r="CHC20" s="321"/>
      <c r="CHD20" s="321"/>
      <c r="CHE20" s="321"/>
      <c r="CHF20" s="321"/>
      <c r="CHG20" s="321"/>
      <c r="CHH20" s="321"/>
      <c r="CHI20" s="321"/>
      <c r="CHJ20" s="321"/>
      <c r="CHK20" s="321"/>
      <c r="CHL20" s="321"/>
      <c r="CHM20" s="321"/>
      <c r="CHN20" s="321"/>
      <c r="CHO20" s="321"/>
      <c r="CHP20" s="321"/>
      <c r="CHQ20" s="321"/>
      <c r="CHR20" s="321"/>
      <c r="CHS20" s="321"/>
      <c r="CHT20" s="321"/>
      <c r="CHU20" s="321"/>
      <c r="CHV20" s="321"/>
      <c r="CHW20" s="321"/>
      <c r="CHX20" s="321"/>
      <c r="CHY20" s="321"/>
      <c r="CHZ20" s="321"/>
      <c r="CIA20" s="321"/>
      <c r="CIB20" s="321"/>
      <c r="CIC20" s="321"/>
      <c r="CID20" s="321"/>
      <c r="CIE20" s="321"/>
      <c r="CIF20" s="321"/>
      <c r="CIG20" s="321"/>
      <c r="CIH20" s="321"/>
      <c r="CII20" s="321"/>
      <c r="CIJ20" s="321"/>
      <c r="CIK20" s="321"/>
      <c r="CIL20" s="321"/>
      <c r="CIM20" s="321"/>
      <c r="CIN20" s="321"/>
      <c r="CIO20" s="321"/>
      <c r="CIP20" s="321"/>
      <c r="CIQ20" s="321"/>
      <c r="CIR20" s="321"/>
      <c r="CIS20" s="321"/>
      <c r="CIT20" s="321"/>
      <c r="CIU20" s="321"/>
      <c r="CIV20" s="321"/>
      <c r="CIW20" s="321"/>
      <c r="CIX20" s="321"/>
      <c r="CIY20" s="321"/>
      <c r="CIZ20" s="321"/>
      <c r="CJA20" s="321"/>
      <c r="CJB20" s="321"/>
      <c r="CJC20" s="321"/>
      <c r="CJD20" s="321"/>
      <c r="CJE20" s="321"/>
      <c r="CJF20" s="321"/>
      <c r="CJG20" s="321"/>
      <c r="CJH20" s="321"/>
      <c r="CJI20" s="321"/>
      <c r="CJJ20" s="321"/>
      <c r="CJK20" s="321"/>
      <c r="CJL20" s="321"/>
      <c r="CJM20" s="321"/>
      <c r="CJN20" s="321"/>
      <c r="CJO20" s="321"/>
      <c r="CJP20" s="321"/>
      <c r="CJQ20" s="321"/>
      <c r="CJR20" s="321"/>
      <c r="CJS20" s="321"/>
      <c r="CJT20" s="321"/>
      <c r="CJU20" s="321"/>
      <c r="CJV20" s="321"/>
      <c r="CJW20" s="321"/>
      <c r="CJX20" s="321"/>
      <c r="CJY20" s="321"/>
      <c r="CJZ20" s="321"/>
      <c r="CKA20" s="321"/>
      <c r="CKB20" s="321"/>
      <c r="CKC20" s="321"/>
      <c r="CKD20" s="321"/>
      <c r="CKE20" s="321"/>
      <c r="CKF20" s="321"/>
      <c r="CKG20" s="321"/>
      <c r="CKH20" s="321"/>
      <c r="CKI20" s="321"/>
      <c r="CKJ20" s="321"/>
      <c r="CKK20" s="321"/>
      <c r="CKL20" s="321"/>
      <c r="CKM20" s="321"/>
      <c r="CKN20" s="321"/>
      <c r="CKO20" s="321"/>
      <c r="CKP20" s="321"/>
      <c r="CKQ20" s="321"/>
      <c r="CKR20" s="321"/>
      <c r="CKS20" s="321"/>
      <c r="CKT20" s="321"/>
      <c r="CKU20" s="321"/>
      <c r="CKV20" s="321"/>
      <c r="CKW20" s="321"/>
      <c r="CKX20" s="321"/>
      <c r="CKY20" s="321"/>
      <c r="CKZ20" s="321"/>
      <c r="CLA20" s="321"/>
      <c r="CLB20" s="321"/>
      <c r="CLC20" s="321"/>
      <c r="CLD20" s="321"/>
      <c r="CLE20" s="321"/>
      <c r="CLF20" s="321"/>
      <c r="CLG20" s="321"/>
      <c r="CLH20" s="321"/>
      <c r="CLI20" s="321"/>
      <c r="CLJ20" s="321"/>
      <c r="CLK20" s="321"/>
      <c r="CLL20" s="321"/>
      <c r="CLM20" s="321"/>
      <c r="CLN20" s="321"/>
      <c r="CLO20" s="321"/>
      <c r="CLP20" s="321"/>
      <c r="CLQ20" s="321"/>
      <c r="CLR20" s="321"/>
      <c r="CLS20" s="321"/>
      <c r="CLT20" s="321"/>
      <c r="CLU20" s="321"/>
      <c r="CLV20" s="321"/>
      <c r="CLW20" s="321"/>
      <c r="CLX20" s="321"/>
      <c r="CLY20" s="321"/>
      <c r="CLZ20" s="321"/>
      <c r="CMA20" s="321"/>
      <c r="CMB20" s="321"/>
      <c r="CMC20" s="321"/>
      <c r="CMD20" s="321"/>
      <c r="CME20" s="321"/>
      <c r="CMF20" s="321"/>
      <c r="CMG20" s="321"/>
      <c r="CMH20" s="321"/>
      <c r="CMI20" s="321"/>
      <c r="CMJ20" s="321"/>
      <c r="CMK20" s="321"/>
      <c r="CML20" s="321"/>
      <c r="CMM20" s="321"/>
      <c r="CMN20" s="321"/>
      <c r="CMO20" s="321"/>
      <c r="CMP20" s="321"/>
      <c r="CMQ20" s="321"/>
      <c r="CMR20" s="321"/>
      <c r="CMS20" s="321"/>
      <c r="CMT20" s="321"/>
      <c r="CMU20" s="321"/>
      <c r="CMV20" s="321"/>
      <c r="CMW20" s="321"/>
      <c r="CMX20" s="321"/>
      <c r="CMY20" s="321"/>
      <c r="CMZ20" s="321"/>
      <c r="CNA20" s="321"/>
      <c r="CNB20" s="321"/>
      <c r="CNC20" s="321"/>
      <c r="CND20" s="321"/>
      <c r="CNE20" s="321"/>
      <c r="CNF20" s="321"/>
      <c r="CNG20" s="321"/>
      <c r="CNH20" s="321"/>
      <c r="CNI20" s="321"/>
      <c r="CNJ20" s="321"/>
      <c r="CNK20" s="321"/>
      <c r="CNL20" s="321"/>
      <c r="CNM20" s="321"/>
      <c r="CNN20" s="321"/>
      <c r="CNO20" s="321"/>
      <c r="CNP20" s="321"/>
      <c r="CNQ20" s="321"/>
      <c r="CNR20" s="321"/>
      <c r="CNS20" s="321"/>
      <c r="CNT20" s="321"/>
      <c r="CNU20" s="321"/>
      <c r="CNV20" s="321"/>
      <c r="CNW20" s="321"/>
      <c r="CNX20" s="321"/>
      <c r="CNY20" s="321"/>
      <c r="CNZ20" s="321"/>
      <c r="COA20" s="321"/>
      <c r="COB20" s="321"/>
      <c r="COC20" s="321"/>
      <c r="COD20" s="321"/>
      <c r="COE20" s="321"/>
      <c r="COF20" s="321"/>
      <c r="COG20" s="321"/>
      <c r="COH20" s="321"/>
      <c r="COI20" s="321"/>
      <c r="COJ20" s="321"/>
      <c r="COK20" s="321"/>
      <c r="COL20" s="321"/>
      <c r="COM20" s="321"/>
      <c r="CON20" s="321"/>
      <c r="COO20" s="321"/>
      <c r="COP20" s="321"/>
      <c r="COQ20" s="321"/>
      <c r="COR20" s="321"/>
      <c r="COS20" s="321"/>
      <c r="COT20" s="321"/>
      <c r="COU20" s="321"/>
      <c r="COV20" s="321"/>
      <c r="COW20" s="321"/>
      <c r="COX20" s="321"/>
      <c r="COY20" s="321"/>
      <c r="COZ20" s="321"/>
      <c r="CPA20" s="321"/>
      <c r="CPB20" s="321"/>
      <c r="CPC20" s="321"/>
      <c r="CPD20" s="321"/>
      <c r="CPE20" s="321"/>
      <c r="CPF20" s="321"/>
      <c r="CPG20" s="321"/>
      <c r="CPH20" s="321"/>
      <c r="CPI20" s="321"/>
      <c r="CPJ20" s="321"/>
      <c r="CPK20" s="321"/>
      <c r="CPL20" s="321"/>
      <c r="CPM20" s="321"/>
      <c r="CPN20" s="321"/>
      <c r="CPO20" s="321"/>
      <c r="CPP20" s="321"/>
      <c r="CPQ20" s="321"/>
      <c r="CPR20" s="321"/>
      <c r="CPS20" s="321"/>
      <c r="CPT20" s="321"/>
      <c r="CPU20" s="321"/>
      <c r="CPV20" s="321"/>
      <c r="CPW20" s="321"/>
      <c r="CPX20" s="321"/>
      <c r="CPY20" s="321"/>
      <c r="CPZ20" s="321"/>
      <c r="CQA20" s="321"/>
      <c r="CQB20" s="321"/>
      <c r="CQC20" s="321"/>
      <c r="CQD20" s="321"/>
      <c r="CQE20" s="321"/>
      <c r="CQF20" s="321"/>
      <c r="CQG20" s="321"/>
      <c r="CQH20" s="321"/>
      <c r="CQI20" s="321"/>
      <c r="CQJ20" s="321"/>
      <c r="CQK20" s="321"/>
      <c r="CQL20" s="321"/>
      <c r="CQM20" s="321"/>
      <c r="CQN20" s="321"/>
      <c r="CQO20" s="321"/>
      <c r="CQP20" s="321"/>
      <c r="CQQ20" s="321"/>
      <c r="CQR20" s="321"/>
      <c r="CQS20" s="321"/>
      <c r="CQT20" s="321"/>
      <c r="CQU20" s="321"/>
      <c r="CQV20" s="321"/>
      <c r="CQW20" s="321"/>
      <c r="CQX20" s="321"/>
      <c r="CQY20" s="321"/>
      <c r="CQZ20" s="321"/>
      <c r="CRA20" s="321"/>
      <c r="CRB20" s="321"/>
      <c r="CRC20" s="321"/>
      <c r="CRD20" s="321"/>
      <c r="CRE20" s="321"/>
      <c r="CRF20" s="321"/>
      <c r="CRG20" s="321"/>
      <c r="CRH20" s="321"/>
      <c r="CRI20" s="321"/>
      <c r="CRJ20" s="321"/>
      <c r="CRK20" s="321"/>
      <c r="CRL20" s="321"/>
      <c r="CRM20" s="321"/>
      <c r="CRN20" s="321"/>
      <c r="CRO20" s="321"/>
      <c r="CRP20" s="321"/>
      <c r="CRQ20" s="321"/>
      <c r="CRR20" s="321"/>
      <c r="CRS20" s="321"/>
      <c r="CRT20" s="321"/>
      <c r="CRU20" s="321"/>
      <c r="CRV20" s="321"/>
      <c r="CRW20" s="321"/>
      <c r="CRX20" s="321"/>
      <c r="CRY20" s="321"/>
      <c r="CRZ20" s="321"/>
      <c r="CSA20" s="321"/>
      <c r="CSB20" s="321"/>
      <c r="CSC20" s="321"/>
      <c r="CSD20" s="321"/>
      <c r="CSE20" s="321"/>
      <c r="CSF20" s="321"/>
      <c r="CSG20" s="321"/>
      <c r="CSH20" s="321"/>
      <c r="CSI20" s="321"/>
      <c r="CSJ20" s="321"/>
      <c r="CSK20" s="321"/>
      <c r="CSL20" s="321"/>
      <c r="CSM20" s="321"/>
      <c r="CSN20" s="321"/>
      <c r="CSO20" s="321"/>
      <c r="CSP20" s="321"/>
      <c r="CSQ20" s="321"/>
      <c r="CSR20" s="321"/>
      <c r="CSS20" s="321"/>
      <c r="CST20" s="321"/>
      <c r="CSU20" s="321"/>
      <c r="CSV20" s="321"/>
      <c r="CSW20" s="321"/>
      <c r="CSX20" s="321"/>
      <c r="CSY20" s="321"/>
      <c r="CSZ20" s="321"/>
      <c r="CTA20" s="321"/>
      <c r="CTB20" s="321"/>
      <c r="CTC20" s="321"/>
      <c r="CTD20" s="321"/>
      <c r="CTE20" s="321"/>
      <c r="CTF20" s="321"/>
      <c r="CTG20" s="321"/>
      <c r="CTH20" s="321"/>
      <c r="CTI20" s="321"/>
      <c r="CTJ20" s="321"/>
      <c r="CTK20" s="321"/>
      <c r="CTL20" s="321"/>
      <c r="CTM20" s="321"/>
      <c r="CTN20" s="321"/>
      <c r="CTO20" s="321"/>
      <c r="CTP20" s="321"/>
      <c r="CTQ20" s="321"/>
      <c r="CTR20" s="321"/>
      <c r="CTS20" s="321"/>
      <c r="CTT20" s="321"/>
      <c r="CTU20" s="321"/>
      <c r="CTV20" s="321"/>
      <c r="CTW20" s="321"/>
      <c r="CTX20" s="321"/>
      <c r="CTY20" s="321"/>
      <c r="CTZ20" s="321"/>
      <c r="CUA20" s="321"/>
      <c r="CUB20" s="321"/>
      <c r="CUC20" s="321"/>
      <c r="CUD20" s="321"/>
      <c r="CUE20" s="321"/>
      <c r="CUF20" s="321"/>
      <c r="CUG20" s="321"/>
      <c r="CUH20" s="321"/>
      <c r="CUI20" s="321"/>
      <c r="CUJ20" s="321"/>
      <c r="CUK20" s="321"/>
      <c r="CUL20" s="321"/>
      <c r="CUM20" s="321"/>
      <c r="CUN20" s="321"/>
      <c r="CUO20" s="321"/>
      <c r="CUP20" s="321"/>
      <c r="CUQ20" s="321"/>
      <c r="CUR20" s="321"/>
      <c r="CUS20" s="321"/>
      <c r="CUT20" s="321"/>
      <c r="CUU20" s="321"/>
      <c r="CUV20" s="321"/>
      <c r="CUW20" s="321"/>
      <c r="CUX20" s="321"/>
      <c r="CUY20" s="321"/>
      <c r="CUZ20" s="321"/>
      <c r="CVA20" s="321"/>
      <c r="CVB20" s="321"/>
      <c r="CVC20" s="321"/>
      <c r="CVD20" s="321"/>
      <c r="CVE20" s="321"/>
      <c r="CVF20" s="321"/>
      <c r="CVG20" s="321"/>
      <c r="CVH20" s="321"/>
      <c r="CVI20" s="321"/>
      <c r="CVJ20" s="321"/>
      <c r="CVK20" s="321"/>
      <c r="CVL20" s="321"/>
      <c r="CVM20" s="321"/>
      <c r="CVN20" s="321"/>
      <c r="CVO20" s="321"/>
      <c r="CVP20" s="321"/>
      <c r="CVQ20" s="321"/>
      <c r="CVR20" s="321"/>
      <c r="CVS20" s="321"/>
      <c r="CVT20" s="321"/>
      <c r="CVU20" s="321"/>
      <c r="CVV20" s="321"/>
      <c r="CVW20" s="321"/>
      <c r="CVX20" s="321"/>
      <c r="CVY20" s="321"/>
      <c r="CVZ20" s="321"/>
      <c r="CWA20" s="321"/>
      <c r="CWB20" s="321"/>
      <c r="CWC20" s="321"/>
      <c r="CWD20" s="321"/>
      <c r="CWE20" s="321"/>
      <c r="CWF20" s="321"/>
      <c r="CWG20" s="321"/>
      <c r="CWH20" s="321"/>
      <c r="CWI20" s="321"/>
      <c r="CWJ20" s="321"/>
      <c r="CWK20" s="321"/>
      <c r="CWL20" s="321"/>
      <c r="CWM20" s="321"/>
      <c r="CWN20" s="321"/>
      <c r="CWO20" s="321"/>
      <c r="CWP20" s="321"/>
      <c r="CWQ20" s="321"/>
      <c r="CWR20" s="321"/>
      <c r="CWS20" s="321"/>
      <c r="CWT20" s="321"/>
      <c r="CWU20" s="321"/>
      <c r="CWV20" s="321"/>
      <c r="CWW20" s="321"/>
      <c r="CWX20" s="321"/>
      <c r="CWY20" s="321"/>
      <c r="CWZ20" s="321"/>
      <c r="CXA20" s="321"/>
      <c r="CXB20" s="321"/>
      <c r="CXC20" s="321"/>
      <c r="CXD20" s="321"/>
      <c r="CXE20" s="321"/>
      <c r="CXF20" s="321"/>
      <c r="CXG20" s="321"/>
      <c r="CXH20" s="321"/>
      <c r="CXI20" s="321"/>
      <c r="CXJ20" s="321"/>
      <c r="CXK20" s="321"/>
      <c r="CXL20" s="321"/>
      <c r="CXM20" s="321"/>
      <c r="CXN20" s="321"/>
      <c r="CXO20" s="321"/>
      <c r="CXP20" s="321"/>
      <c r="CXQ20" s="321"/>
      <c r="CXR20" s="321"/>
      <c r="CXS20" s="321"/>
      <c r="CXT20" s="321"/>
      <c r="CXU20" s="321"/>
      <c r="CXV20" s="321"/>
      <c r="CXW20" s="321"/>
      <c r="CXX20" s="321"/>
      <c r="CXY20" s="321"/>
      <c r="CXZ20" s="321"/>
      <c r="CYA20" s="321"/>
      <c r="CYB20" s="321"/>
      <c r="CYC20" s="321"/>
      <c r="CYD20" s="321"/>
      <c r="CYE20" s="321"/>
      <c r="CYF20" s="321"/>
      <c r="CYG20" s="321"/>
      <c r="CYH20" s="321"/>
      <c r="CYI20" s="321"/>
      <c r="CYJ20" s="321"/>
      <c r="CYK20" s="321"/>
      <c r="CYL20" s="321"/>
      <c r="CYM20" s="321"/>
      <c r="CYN20" s="321"/>
      <c r="CYO20" s="321"/>
      <c r="CYP20" s="321"/>
      <c r="CYQ20" s="321"/>
      <c r="CYR20" s="321"/>
      <c r="CYS20" s="321"/>
      <c r="CYT20" s="321"/>
      <c r="CYU20" s="321"/>
      <c r="CYV20" s="321"/>
      <c r="CYW20" s="321"/>
      <c r="CYX20" s="321"/>
      <c r="CYY20" s="321"/>
      <c r="CYZ20" s="321"/>
      <c r="CZA20" s="321"/>
      <c r="CZB20" s="321"/>
      <c r="CZC20" s="321"/>
      <c r="CZD20" s="321"/>
      <c r="CZE20" s="321"/>
      <c r="CZF20" s="321"/>
      <c r="CZG20" s="321"/>
      <c r="CZH20" s="321"/>
      <c r="CZI20" s="321"/>
      <c r="CZJ20" s="321"/>
      <c r="CZK20" s="321"/>
      <c r="CZL20" s="321"/>
      <c r="CZM20" s="321"/>
      <c r="CZN20" s="321"/>
      <c r="CZO20" s="321"/>
      <c r="CZP20" s="321"/>
      <c r="CZQ20" s="321"/>
      <c r="CZR20" s="321"/>
      <c r="CZS20" s="321"/>
      <c r="CZT20" s="321"/>
      <c r="CZU20" s="321"/>
      <c r="CZV20" s="321"/>
      <c r="CZW20" s="321"/>
      <c r="CZX20" s="321"/>
      <c r="CZY20" s="321"/>
      <c r="CZZ20" s="321"/>
      <c r="DAA20" s="321"/>
      <c r="DAB20" s="321"/>
      <c r="DAC20" s="321"/>
      <c r="DAD20" s="321"/>
      <c r="DAE20" s="321"/>
      <c r="DAF20" s="321"/>
      <c r="DAG20" s="321"/>
      <c r="DAH20" s="321"/>
      <c r="DAI20" s="321"/>
      <c r="DAJ20" s="321"/>
      <c r="DAK20" s="321"/>
      <c r="DAL20" s="321"/>
      <c r="DAM20" s="321"/>
      <c r="DAN20" s="321"/>
      <c r="DAO20" s="321"/>
      <c r="DAP20" s="321"/>
      <c r="DAQ20" s="321"/>
      <c r="DAR20" s="321"/>
      <c r="DAS20" s="321"/>
      <c r="DAT20" s="321"/>
      <c r="DAU20" s="321"/>
      <c r="DAV20" s="321"/>
      <c r="DAW20" s="321"/>
      <c r="DAX20" s="321"/>
      <c r="DAY20" s="321"/>
      <c r="DAZ20" s="321"/>
      <c r="DBA20" s="321"/>
      <c r="DBB20" s="321"/>
      <c r="DBC20" s="321"/>
      <c r="DBD20" s="321"/>
      <c r="DBE20" s="321"/>
      <c r="DBF20" s="321"/>
      <c r="DBG20" s="321"/>
      <c r="DBH20" s="321"/>
      <c r="DBI20" s="321"/>
      <c r="DBJ20" s="321"/>
      <c r="DBK20" s="321"/>
      <c r="DBL20" s="321"/>
      <c r="DBM20" s="321"/>
      <c r="DBN20" s="321"/>
      <c r="DBO20" s="321"/>
      <c r="DBP20" s="321"/>
      <c r="DBQ20" s="321"/>
      <c r="DBR20" s="321"/>
      <c r="DBS20" s="321"/>
      <c r="DBT20" s="321"/>
      <c r="DBU20" s="321"/>
      <c r="DBV20" s="321"/>
      <c r="DBW20" s="321"/>
      <c r="DBX20" s="321"/>
      <c r="DBY20" s="321"/>
      <c r="DBZ20" s="321"/>
      <c r="DCA20" s="321"/>
      <c r="DCB20" s="321"/>
      <c r="DCC20" s="321"/>
      <c r="DCD20" s="321"/>
      <c r="DCE20" s="321"/>
      <c r="DCF20" s="321"/>
      <c r="DCG20" s="321"/>
      <c r="DCH20" s="321"/>
      <c r="DCI20" s="321"/>
      <c r="DCJ20" s="321"/>
      <c r="DCK20" s="321"/>
      <c r="DCL20" s="321"/>
      <c r="DCM20" s="321"/>
      <c r="DCN20" s="321"/>
      <c r="DCO20" s="321"/>
      <c r="DCP20" s="321"/>
      <c r="DCQ20" s="321"/>
      <c r="DCR20" s="321"/>
      <c r="DCS20" s="321"/>
      <c r="DCT20" s="321"/>
      <c r="DCU20" s="321"/>
      <c r="DCV20" s="321"/>
      <c r="DCW20" s="321"/>
      <c r="DCX20" s="321"/>
      <c r="DCY20" s="321"/>
      <c r="DCZ20" s="321"/>
      <c r="DDA20" s="321"/>
      <c r="DDB20" s="321"/>
      <c r="DDC20" s="321"/>
      <c r="DDD20" s="321"/>
      <c r="DDE20" s="321"/>
      <c r="DDF20" s="321"/>
      <c r="DDG20" s="321"/>
      <c r="DDH20" s="321"/>
      <c r="DDI20" s="321"/>
      <c r="DDJ20" s="321"/>
      <c r="DDK20" s="321"/>
      <c r="DDL20" s="321"/>
      <c r="DDM20" s="321"/>
      <c r="DDN20" s="321"/>
      <c r="DDO20" s="321"/>
      <c r="DDP20" s="321"/>
      <c r="DDQ20" s="321"/>
      <c r="DDR20" s="321"/>
      <c r="DDS20" s="321"/>
      <c r="DDT20" s="321"/>
      <c r="DDU20" s="321"/>
      <c r="DDV20" s="321"/>
      <c r="DDW20" s="321"/>
      <c r="DDX20" s="321"/>
      <c r="DDY20" s="321"/>
      <c r="DDZ20" s="321"/>
      <c r="DEA20" s="321"/>
      <c r="DEB20" s="321"/>
      <c r="DEC20" s="321"/>
      <c r="DED20" s="321"/>
      <c r="DEE20" s="321"/>
      <c r="DEF20" s="321"/>
      <c r="DEG20" s="321"/>
      <c r="DEH20" s="321"/>
      <c r="DEI20" s="321"/>
      <c r="DEJ20" s="321"/>
      <c r="DEK20" s="321"/>
      <c r="DEL20" s="321"/>
      <c r="DEM20" s="321"/>
      <c r="DEN20" s="321"/>
      <c r="DEO20" s="321"/>
      <c r="DEP20" s="321"/>
      <c r="DEQ20" s="321"/>
      <c r="DER20" s="321"/>
      <c r="DES20" s="321"/>
      <c r="DET20" s="321"/>
      <c r="DEU20" s="321"/>
      <c r="DEV20" s="321"/>
      <c r="DEW20" s="321"/>
      <c r="DEX20" s="321"/>
      <c r="DEY20" s="321"/>
      <c r="DEZ20" s="321"/>
      <c r="DFA20" s="321"/>
      <c r="DFB20" s="321"/>
      <c r="DFC20" s="321"/>
      <c r="DFD20" s="321"/>
      <c r="DFE20" s="321"/>
      <c r="DFF20" s="321"/>
      <c r="DFG20" s="321"/>
      <c r="DFH20" s="321"/>
      <c r="DFI20" s="321"/>
      <c r="DFJ20" s="321"/>
      <c r="DFK20" s="321"/>
      <c r="DFL20" s="321"/>
      <c r="DFM20" s="321"/>
      <c r="DFN20" s="321"/>
      <c r="DFO20" s="321"/>
      <c r="DFP20" s="321"/>
      <c r="DFQ20" s="321"/>
      <c r="DFR20" s="321"/>
      <c r="DFS20" s="321"/>
      <c r="DFT20" s="321"/>
      <c r="DFU20" s="321"/>
      <c r="DFV20" s="321"/>
      <c r="DFW20" s="321"/>
      <c r="DFX20" s="321"/>
      <c r="DFY20" s="321"/>
      <c r="DFZ20" s="321"/>
      <c r="DGA20" s="321"/>
      <c r="DGB20" s="321"/>
      <c r="DGC20" s="321"/>
      <c r="DGD20" s="321"/>
      <c r="DGE20" s="321"/>
      <c r="DGF20" s="321"/>
      <c r="DGG20" s="321"/>
      <c r="DGH20" s="321"/>
      <c r="DGI20" s="321"/>
      <c r="DGJ20" s="321"/>
      <c r="DGK20" s="321"/>
      <c r="DGL20" s="321"/>
      <c r="DGM20" s="321"/>
      <c r="DGN20" s="321"/>
      <c r="DGO20" s="321"/>
      <c r="DGP20" s="321"/>
      <c r="DGQ20" s="321"/>
      <c r="DGR20" s="321"/>
      <c r="DGS20" s="321"/>
      <c r="DGT20" s="321"/>
      <c r="DGU20" s="321"/>
      <c r="DGV20" s="321"/>
      <c r="DGW20" s="321"/>
      <c r="DGX20" s="321"/>
      <c r="DGY20" s="321"/>
      <c r="DGZ20" s="321"/>
      <c r="DHA20" s="321"/>
      <c r="DHB20" s="321"/>
      <c r="DHC20" s="321"/>
      <c r="DHD20" s="321"/>
      <c r="DHE20" s="321"/>
      <c r="DHF20" s="321"/>
      <c r="DHG20" s="321"/>
      <c r="DHH20" s="321"/>
      <c r="DHI20" s="321"/>
      <c r="DHJ20" s="321"/>
      <c r="DHK20" s="321"/>
      <c r="DHL20" s="321"/>
      <c r="DHM20" s="321"/>
      <c r="DHN20" s="321"/>
      <c r="DHO20" s="321"/>
      <c r="DHP20" s="321"/>
      <c r="DHQ20" s="321"/>
      <c r="DHR20" s="321"/>
      <c r="DHS20" s="321"/>
      <c r="DHT20" s="321"/>
      <c r="DHU20" s="321"/>
      <c r="DHV20" s="321"/>
      <c r="DHW20" s="321"/>
      <c r="DHX20" s="321"/>
      <c r="DHY20" s="321"/>
      <c r="DHZ20" s="321"/>
      <c r="DIA20" s="321"/>
      <c r="DIB20" s="321"/>
      <c r="DIC20" s="321"/>
      <c r="DID20" s="321"/>
      <c r="DIE20" s="321"/>
      <c r="DIF20" s="321"/>
      <c r="DIG20" s="321"/>
      <c r="DIH20" s="321"/>
      <c r="DII20" s="321"/>
      <c r="DIJ20" s="321"/>
      <c r="DIK20" s="321"/>
      <c r="DIL20" s="321"/>
      <c r="DIM20" s="321"/>
      <c r="DIN20" s="321"/>
      <c r="DIO20" s="321"/>
      <c r="DIP20" s="321"/>
      <c r="DIQ20" s="321"/>
      <c r="DIR20" s="321"/>
      <c r="DIS20" s="321"/>
      <c r="DIT20" s="321"/>
      <c r="DIU20" s="321"/>
      <c r="DIV20" s="321"/>
      <c r="DIW20" s="321"/>
      <c r="DIX20" s="321"/>
      <c r="DIY20" s="321"/>
      <c r="DIZ20" s="321"/>
      <c r="DJA20" s="321"/>
      <c r="DJB20" s="321"/>
      <c r="DJC20" s="321"/>
      <c r="DJD20" s="321"/>
      <c r="DJE20" s="321"/>
      <c r="DJF20" s="321"/>
      <c r="DJG20" s="321"/>
      <c r="DJH20" s="321"/>
      <c r="DJI20" s="321"/>
      <c r="DJJ20" s="321"/>
      <c r="DJK20" s="321"/>
      <c r="DJL20" s="321"/>
      <c r="DJM20" s="321"/>
      <c r="DJN20" s="321"/>
      <c r="DJO20" s="321"/>
      <c r="DJP20" s="321"/>
      <c r="DJQ20" s="321"/>
      <c r="DJR20" s="321"/>
      <c r="DJS20" s="321"/>
      <c r="DJT20" s="321"/>
      <c r="DJU20" s="321"/>
      <c r="DJV20" s="321"/>
      <c r="DJW20" s="321"/>
      <c r="DJX20" s="321"/>
      <c r="DJY20" s="321"/>
      <c r="DJZ20" s="321"/>
      <c r="DKA20" s="321"/>
      <c r="DKB20" s="321"/>
      <c r="DKC20" s="321"/>
      <c r="DKD20" s="321"/>
      <c r="DKE20" s="321"/>
      <c r="DKF20" s="321"/>
      <c r="DKG20" s="321"/>
      <c r="DKH20" s="321"/>
      <c r="DKI20" s="321"/>
      <c r="DKJ20" s="321"/>
      <c r="DKK20" s="321"/>
      <c r="DKL20" s="321"/>
      <c r="DKM20" s="321"/>
      <c r="DKN20" s="321"/>
      <c r="DKO20" s="321"/>
      <c r="DKP20" s="321"/>
      <c r="DKQ20" s="321"/>
      <c r="DKR20" s="321"/>
      <c r="DKS20" s="321"/>
      <c r="DKT20" s="321"/>
      <c r="DKU20" s="321"/>
      <c r="DKV20" s="321"/>
      <c r="DKW20" s="321"/>
      <c r="DKX20" s="321"/>
      <c r="DKY20" s="321"/>
      <c r="DKZ20" s="321"/>
      <c r="DLA20" s="321"/>
      <c r="DLB20" s="321"/>
      <c r="DLC20" s="321"/>
      <c r="DLD20" s="321"/>
      <c r="DLE20" s="321"/>
      <c r="DLF20" s="321"/>
      <c r="DLG20" s="321"/>
      <c r="DLH20" s="321"/>
      <c r="DLI20" s="321"/>
      <c r="DLJ20" s="321"/>
      <c r="DLK20" s="321"/>
      <c r="DLL20" s="321"/>
      <c r="DLM20" s="321"/>
      <c r="DLN20" s="321"/>
      <c r="DLO20" s="321"/>
      <c r="DLP20" s="321"/>
      <c r="DLQ20" s="321"/>
      <c r="DLR20" s="321"/>
      <c r="DLS20" s="321"/>
      <c r="DLT20" s="321"/>
      <c r="DLU20" s="321"/>
      <c r="DLV20" s="321"/>
      <c r="DLW20" s="321"/>
      <c r="DLX20" s="321"/>
      <c r="DLY20" s="321"/>
      <c r="DLZ20" s="321"/>
      <c r="DMA20" s="321"/>
      <c r="DMB20" s="321"/>
      <c r="DMC20" s="321"/>
      <c r="DMD20" s="321"/>
      <c r="DME20" s="321"/>
      <c r="DMF20" s="321"/>
      <c r="DMG20" s="321"/>
      <c r="DMH20" s="321"/>
      <c r="DMI20" s="321"/>
      <c r="DMJ20" s="321"/>
      <c r="DMK20" s="321"/>
      <c r="DML20" s="321"/>
      <c r="DMM20" s="321"/>
      <c r="DMN20" s="321"/>
      <c r="DMO20" s="321"/>
      <c r="DMP20" s="321"/>
      <c r="DMQ20" s="321"/>
      <c r="DMR20" s="321"/>
      <c r="DMS20" s="321"/>
      <c r="DMT20" s="321"/>
      <c r="DMU20" s="321"/>
      <c r="DMV20" s="321"/>
      <c r="DMW20" s="321"/>
      <c r="DMX20" s="321"/>
      <c r="DMY20" s="321"/>
      <c r="DMZ20" s="321"/>
      <c r="DNA20" s="321"/>
      <c r="DNB20" s="321"/>
      <c r="DNC20" s="321"/>
      <c r="DND20" s="321"/>
      <c r="DNE20" s="321"/>
      <c r="DNF20" s="321"/>
      <c r="DNG20" s="321"/>
      <c r="DNH20" s="321"/>
      <c r="DNI20" s="321"/>
      <c r="DNJ20" s="321"/>
      <c r="DNK20" s="321"/>
      <c r="DNL20" s="321"/>
      <c r="DNM20" s="321"/>
      <c r="DNN20" s="321"/>
      <c r="DNO20" s="321"/>
      <c r="DNP20" s="321"/>
      <c r="DNQ20" s="321"/>
      <c r="DNR20" s="321"/>
      <c r="DNS20" s="321"/>
      <c r="DNT20" s="321"/>
      <c r="DNU20" s="321"/>
      <c r="DNV20" s="321"/>
      <c r="DNW20" s="321"/>
      <c r="DNX20" s="321"/>
      <c r="DNY20" s="321"/>
      <c r="DNZ20" s="321"/>
      <c r="DOA20" s="321"/>
      <c r="DOB20" s="321"/>
      <c r="DOC20" s="321"/>
      <c r="DOD20" s="321"/>
      <c r="DOE20" s="321"/>
      <c r="DOF20" s="321"/>
      <c r="DOG20" s="321"/>
      <c r="DOH20" s="321"/>
      <c r="DOI20" s="321"/>
      <c r="DOJ20" s="321"/>
      <c r="DOK20" s="321"/>
      <c r="DOL20" s="321"/>
      <c r="DOM20" s="321"/>
      <c r="DON20" s="321"/>
      <c r="DOO20" s="321"/>
      <c r="DOP20" s="321"/>
      <c r="DOQ20" s="321"/>
      <c r="DOR20" s="321"/>
      <c r="DOS20" s="321"/>
      <c r="DOT20" s="321"/>
      <c r="DOU20" s="321"/>
      <c r="DOV20" s="321"/>
      <c r="DOW20" s="321"/>
      <c r="DOX20" s="321"/>
      <c r="DOY20" s="321"/>
      <c r="DOZ20" s="321"/>
      <c r="DPA20" s="321"/>
      <c r="DPB20" s="321"/>
      <c r="DPC20" s="321"/>
      <c r="DPD20" s="321"/>
      <c r="DPE20" s="321"/>
      <c r="DPF20" s="321"/>
      <c r="DPG20" s="321"/>
      <c r="DPH20" s="321"/>
      <c r="DPI20" s="321"/>
      <c r="DPJ20" s="321"/>
      <c r="DPK20" s="321"/>
      <c r="DPL20" s="321"/>
      <c r="DPM20" s="321"/>
      <c r="DPN20" s="321"/>
      <c r="DPO20" s="321"/>
      <c r="DPP20" s="321"/>
      <c r="DPQ20" s="321"/>
      <c r="DPR20" s="321"/>
      <c r="DPS20" s="321"/>
      <c r="DPT20" s="321"/>
      <c r="DPU20" s="321"/>
      <c r="DPV20" s="321"/>
      <c r="DPW20" s="321"/>
      <c r="DPX20" s="321"/>
      <c r="DPY20" s="321"/>
      <c r="DPZ20" s="321"/>
      <c r="DQA20" s="321"/>
      <c r="DQB20" s="321"/>
      <c r="DQC20" s="321"/>
      <c r="DQD20" s="321"/>
      <c r="DQE20" s="321"/>
      <c r="DQF20" s="321"/>
      <c r="DQG20" s="321"/>
      <c r="DQH20" s="321"/>
      <c r="DQI20" s="321"/>
      <c r="DQJ20" s="321"/>
      <c r="DQK20" s="321"/>
      <c r="DQL20" s="321"/>
      <c r="DQM20" s="321"/>
      <c r="DQN20" s="321"/>
      <c r="DQO20" s="321"/>
      <c r="DQP20" s="321"/>
      <c r="DQQ20" s="321"/>
      <c r="DQR20" s="321"/>
      <c r="DQS20" s="321"/>
      <c r="DQT20" s="321"/>
      <c r="DQU20" s="321"/>
      <c r="DQV20" s="321"/>
      <c r="DQW20" s="321"/>
      <c r="DQX20" s="321"/>
      <c r="DQY20" s="321"/>
      <c r="DQZ20" s="321"/>
      <c r="DRA20" s="321"/>
      <c r="DRB20" s="321"/>
      <c r="DRC20" s="321"/>
      <c r="DRD20" s="321"/>
      <c r="DRE20" s="321"/>
      <c r="DRF20" s="321"/>
      <c r="DRG20" s="321"/>
      <c r="DRH20" s="321"/>
      <c r="DRI20" s="321"/>
      <c r="DRJ20" s="321"/>
      <c r="DRK20" s="321"/>
      <c r="DRL20" s="321"/>
      <c r="DRM20" s="321"/>
      <c r="DRN20" s="321"/>
      <c r="DRO20" s="321"/>
      <c r="DRP20" s="321"/>
      <c r="DRQ20" s="321"/>
      <c r="DRR20" s="321"/>
      <c r="DRS20" s="321"/>
      <c r="DRT20" s="321"/>
      <c r="DRU20" s="321"/>
      <c r="DRV20" s="321"/>
      <c r="DRW20" s="321"/>
      <c r="DRX20" s="321"/>
      <c r="DRY20" s="321"/>
      <c r="DRZ20" s="321"/>
      <c r="DSA20" s="321"/>
      <c r="DSB20" s="321"/>
      <c r="DSC20" s="321"/>
      <c r="DSD20" s="321"/>
      <c r="DSE20" s="321"/>
      <c r="DSF20" s="321"/>
      <c r="DSG20" s="321"/>
      <c r="DSH20" s="321"/>
      <c r="DSI20" s="321"/>
      <c r="DSJ20" s="321"/>
      <c r="DSK20" s="321"/>
      <c r="DSL20" s="321"/>
      <c r="DSM20" s="321"/>
      <c r="DSN20" s="321"/>
      <c r="DSO20" s="321"/>
      <c r="DSP20" s="321"/>
      <c r="DSQ20" s="321"/>
      <c r="DSR20" s="321"/>
      <c r="DSS20" s="321"/>
      <c r="DST20" s="321"/>
      <c r="DSU20" s="321"/>
      <c r="DSV20" s="321"/>
      <c r="DSW20" s="321"/>
      <c r="DSX20" s="321"/>
      <c r="DSY20" s="321"/>
      <c r="DSZ20" s="321"/>
      <c r="DTA20" s="321"/>
      <c r="DTB20" s="321"/>
      <c r="DTC20" s="321"/>
      <c r="DTD20" s="321"/>
      <c r="DTE20" s="321"/>
      <c r="DTF20" s="321"/>
      <c r="DTG20" s="321"/>
      <c r="DTH20" s="321"/>
      <c r="DTI20" s="321"/>
      <c r="DTJ20" s="321"/>
      <c r="DTK20" s="321"/>
      <c r="DTL20" s="321"/>
      <c r="DTM20" s="321"/>
      <c r="DTN20" s="321"/>
      <c r="DTO20" s="321"/>
      <c r="DTP20" s="321"/>
      <c r="DTQ20" s="321"/>
      <c r="DTR20" s="321"/>
      <c r="DTS20" s="321"/>
      <c r="DTT20" s="321"/>
      <c r="DTU20" s="321"/>
      <c r="DTV20" s="321"/>
      <c r="DTW20" s="321"/>
      <c r="DTX20" s="321"/>
      <c r="DTY20" s="321"/>
      <c r="DTZ20" s="321"/>
      <c r="DUA20" s="321"/>
      <c r="DUB20" s="321"/>
      <c r="DUC20" s="321"/>
      <c r="DUD20" s="321"/>
      <c r="DUE20" s="321"/>
      <c r="DUF20" s="321"/>
      <c r="DUG20" s="321"/>
      <c r="DUH20" s="321"/>
      <c r="DUI20" s="321"/>
      <c r="DUJ20" s="321"/>
      <c r="DUK20" s="321"/>
      <c r="DUL20" s="321"/>
      <c r="DUM20" s="321"/>
      <c r="DUN20" s="321"/>
      <c r="DUO20" s="321"/>
      <c r="DUP20" s="321"/>
      <c r="DUQ20" s="321"/>
      <c r="DUR20" s="321"/>
      <c r="DUS20" s="321"/>
      <c r="DUT20" s="321"/>
      <c r="DUU20" s="321"/>
      <c r="DUV20" s="321"/>
      <c r="DUW20" s="321"/>
      <c r="DUX20" s="321"/>
      <c r="DUY20" s="321"/>
      <c r="DUZ20" s="321"/>
      <c r="DVA20" s="321"/>
      <c r="DVB20" s="321"/>
      <c r="DVC20" s="321"/>
      <c r="DVD20" s="321"/>
      <c r="DVE20" s="321"/>
      <c r="DVF20" s="321"/>
      <c r="DVG20" s="321"/>
      <c r="DVH20" s="321"/>
      <c r="DVI20" s="321"/>
      <c r="DVJ20" s="321"/>
      <c r="DVK20" s="321"/>
      <c r="DVL20" s="321"/>
      <c r="DVM20" s="321"/>
      <c r="DVN20" s="321"/>
      <c r="DVO20" s="321"/>
      <c r="DVP20" s="321"/>
      <c r="DVQ20" s="321"/>
      <c r="DVR20" s="321"/>
      <c r="DVS20" s="321"/>
      <c r="DVT20" s="321"/>
      <c r="DVU20" s="321"/>
      <c r="DVV20" s="321"/>
      <c r="DVW20" s="321"/>
      <c r="DVX20" s="321"/>
      <c r="DVY20" s="321"/>
      <c r="DVZ20" s="321"/>
      <c r="DWA20" s="321"/>
      <c r="DWB20" s="321"/>
      <c r="DWC20" s="321"/>
      <c r="DWD20" s="321"/>
      <c r="DWE20" s="321"/>
      <c r="DWF20" s="321"/>
      <c r="DWG20" s="321"/>
      <c r="DWH20" s="321"/>
      <c r="DWI20" s="321"/>
      <c r="DWJ20" s="321"/>
      <c r="DWK20" s="321"/>
      <c r="DWL20" s="321"/>
      <c r="DWM20" s="321"/>
      <c r="DWN20" s="321"/>
      <c r="DWO20" s="321"/>
      <c r="DWP20" s="321"/>
      <c r="DWQ20" s="321"/>
      <c r="DWR20" s="321"/>
      <c r="DWS20" s="321"/>
      <c r="DWT20" s="321"/>
      <c r="DWU20" s="321"/>
      <c r="DWV20" s="321"/>
      <c r="DWW20" s="321"/>
      <c r="DWX20" s="321"/>
      <c r="DWY20" s="321"/>
      <c r="DWZ20" s="321"/>
      <c r="DXA20" s="321"/>
      <c r="DXB20" s="321"/>
      <c r="DXC20" s="321"/>
      <c r="DXD20" s="321"/>
      <c r="DXE20" s="321"/>
      <c r="DXF20" s="321"/>
      <c r="DXG20" s="321"/>
      <c r="DXH20" s="321"/>
      <c r="DXI20" s="321"/>
      <c r="DXJ20" s="321"/>
      <c r="DXK20" s="321"/>
      <c r="DXL20" s="321"/>
      <c r="DXM20" s="321"/>
      <c r="DXN20" s="321"/>
      <c r="DXO20" s="321"/>
      <c r="DXP20" s="321"/>
      <c r="DXQ20" s="321"/>
      <c r="DXR20" s="321"/>
      <c r="DXS20" s="321"/>
      <c r="DXT20" s="321"/>
      <c r="DXU20" s="321"/>
      <c r="DXV20" s="321"/>
      <c r="DXW20" s="321"/>
      <c r="DXX20" s="321"/>
      <c r="DXY20" s="321"/>
      <c r="DXZ20" s="321"/>
      <c r="DYA20" s="321"/>
      <c r="DYB20" s="321"/>
      <c r="DYC20" s="321"/>
      <c r="DYD20" s="321"/>
      <c r="DYE20" s="321"/>
      <c r="DYF20" s="321"/>
      <c r="DYG20" s="321"/>
      <c r="DYH20" s="321"/>
      <c r="DYI20" s="321"/>
      <c r="DYJ20" s="321"/>
      <c r="DYK20" s="321"/>
      <c r="DYL20" s="321"/>
      <c r="DYM20" s="321"/>
      <c r="DYN20" s="321"/>
      <c r="DYO20" s="321"/>
      <c r="DYP20" s="321"/>
      <c r="DYQ20" s="321"/>
      <c r="DYR20" s="321"/>
      <c r="DYS20" s="321"/>
      <c r="DYT20" s="321"/>
      <c r="DYU20" s="321"/>
      <c r="DYV20" s="321"/>
      <c r="DYW20" s="321"/>
      <c r="DYX20" s="321"/>
      <c r="DYY20" s="321"/>
      <c r="DYZ20" s="321"/>
      <c r="DZA20" s="321"/>
      <c r="DZB20" s="321"/>
      <c r="DZC20" s="321"/>
      <c r="DZD20" s="321"/>
      <c r="DZE20" s="321"/>
      <c r="DZF20" s="321"/>
      <c r="DZG20" s="321"/>
      <c r="DZH20" s="321"/>
      <c r="DZI20" s="321"/>
      <c r="DZJ20" s="321"/>
      <c r="DZK20" s="321"/>
      <c r="DZL20" s="321"/>
      <c r="DZM20" s="321"/>
      <c r="DZN20" s="321"/>
      <c r="DZO20" s="321"/>
      <c r="DZP20" s="321"/>
      <c r="DZQ20" s="321"/>
      <c r="DZR20" s="321"/>
      <c r="DZS20" s="321"/>
      <c r="DZT20" s="321"/>
      <c r="DZU20" s="321"/>
      <c r="DZV20" s="321"/>
      <c r="DZW20" s="321"/>
      <c r="DZX20" s="321"/>
      <c r="DZY20" s="321"/>
      <c r="DZZ20" s="321"/>
      <c r="EAA20" s="321"/>
      <c r="EAB20" s="321"/>
      <c r="EAC20" s="321"/>
      <c r="EAD20" s="321"/>
      <c r="EAE20" s="321"/>
      <c r="EAF20" s="321"/>
      <c r="EAG20" s="321"/>
      <c r="EAH20" s="321"/>
      <c r="EAI20" s="321"/>
      <c r="EAJ20" s="321"/>
      <c r="EAK20" s="321"/>
      <c r="EAL20" s="321"/>
      <c r="EAM20" s="321"/>
      <c r="EAN20" s="321"/>
      <c r="EAO20" s="321"/>
      <c r="EAP20" s="321"/>
      <c r="EAQ20" s="321"/>
      <c r="EAR20" s="321"/>
      <c r="EAS20" s="321"/>
      <c r="EAT20" s="321"/>
      <c r="EAU20" s="321"/>
      <c r="EAV20" s="321"/>
      <c r="EAW20" s="321"/>
      <c r="EAX20" s="321"/>
      <c r="EAY20" s="321"/>
      <c r="EAZ20" s="321"/>
      <c r="EBA20" s="321"/>
      <c r="EBB20" s="321"/>
      <c r="EBC20" s="321"/>
      <c r="EBD20" s="321"/>
      <c r="EBE20" s="321"/>
      <c r="EBF20" s="321"/>
      <c r="EBG20" s="321"/>
      <c r="EBH20" s="321"/>
      <c r="EBI20" s="321"/>
      <c r="EBJ20" s="321"/>
      <c r="EBK20" s="321"/>
      <c r="EBL20" s="321"/>
      <c r="EBM20" s="321"/>
      <c r="EBN20" s="321"/>
      <c r="EBO20" s="321"/>
      <c r="EBP20" s="321"/>
      <c r="EBQ20" s="321"/>
      <c r="EBR20" s="321"/>
      <c r="EBS20" s="321"/>
      <c r="EBT20" s="321"/>
      <c r="EBU20" s="321"/>
      <c r="EBV20" s="321"/>
      <c r="EBW20" s="321"/>
      <c r="EBX20" s="321"/>
      <c r="EBY20" s="321"/>
      <c r="EBZ20" s="321"/>
      <c r="ECA20" s="321"/>
      <c r="ECB20" s="321"/>
      <c r="ECC20" s="321"/>
      <c r="ECD20" s="321"/>
      <c r="ECE20" s="321"/>
      <c r="ECF20" s="321"/>
      <c r="ECG20" s="321"/>
      <c r="ECH20" s="321"/>
      <c r="ECI20" s="321"/>
      <c r="ECJ20" s="321"/>
      <c r="ECK20" s="321"/>
      <c r="ECL20" s="321"/>
      <c r="ECM20" s="321"/>
      <c r="ECN20" s="321"/>
      <c r="ECO20" s="321"/>
      <c r="ECP20" s="321"/>
      <c r="ECQ20" s="321"/>
      <c r="ECR20" s="321"/>
      <c r="ECS20" s="321"/>
      <c r="ECT20" s="321"/>
      <c r="ECU20" s="321"/>
      <c r="ECV20" s="321"/>
      <c r="ECW20" s="321"/>
      <c r="ECX20" s="321"/>
      <c r="ECY20" s="321"/>
      <c r="ECZ20" s="321"/>
      <c r="EDA20" s="321"/>
      <c r="EDB20" s="321"/>
      <c r="EDC20" s="321"/>
      <c r="EDD20" s="321"/>
      <c r="EDE20" s="321"/>
      <c r="EDF20" s="321"/>
      <c r="EDG20" s="321"/>
      <c r="EDH20" s="321"/>
      <c r="EDI20" s="321"/>
      <c r="EDJ20" s="321"/>
      <c r="EDK20" s="321"/>
      <c r="EDL20" s="321"/>
      <c r="EDM20" s="321"/>
      <c r="EDN20" s="321"/>
      <c r="EDO20" s="321"/>
      <c r="EDP20" s="321"/>
      <c r="EDQ20" s="321"/>
      <c r="EDR20" s="321"/>
      <c r="EDS20" s="321"/>
      <c r="EDT20" s="321"/>
      <c r="EDU20" s="321"/>
      <c r="EDV20" s="321"/>
      <c r="EDW20" s="321"/>
      <c r="EDX20" s="321"/>
      <c r="EDY20" s="321"/>
      <c r="EDZ20" s="321"/>
      <c r="EEA20" s="321"/>
      <c r="EEB20" s="321"/>
      <c r="EEC20" s="321"/>
      <c r="EED20" s="321"/>
      <c r="EEE20" s="321"/>
      <c r="EEF20" s="321"/>
      <c r="EEG20" s="321"/>
      <c r="EEH20" s="321"/>
      <c r="EEI20" s="321"/>
      <c r="EEJ20" s="321"/>
      <c r="EEK20" s="321"/>
      <c r="EEL20" s="321"/>
      <c r="EEM20" s="321"/>
      <c r="EEN20" s="321"/>
      <c r="EEO20" s="321"/>
      <c r="EEP20" s="321"/>
      <c r="EEQ20" s="321"/>
      <c r="EER20" s="321"/>
      <c r="EES20" s="321"/>
      <c r="EET20" s="321"/>
      <c r="EEU20" s="321"/>
      <c r="EEV20" s="321"/>
      <c r="EEW20" s="321"/>
      <c r="EEX20" s="321"/>
      <c r="EEY20" s="321"/>
      <c r="EEZ20" s="321"/>
      <c r="EFA20" s="321"/>
      <c r="EFB20" s="321"/>
      <c r="EFC20" s="321"/>
      <c r="EFD20" s="321"/>
      <c r="EFE20" s="321"/>
      <c r="EFF20" s="321"/>
      <c r="EFG20" s="321"/>
      <c r="EFH20" s="321"/>
      <c r="EFI20" s="321"/>
      <c r="EFJ20" s="321"/>
      <c r="EFK20" s="321"/>
      <c r="EFL20" s="321"/>
      <c r="EFM20" s="321"/>
      <c r="EFN20" s="321"/>
      <c r="EFO20" s="321"/>
      <c r="EFP20" s="321"/>
      <c r="EFQ20" s="321"/>
      <c r="EFR20" s="321"/>
      <c r="EFS20" s="321"/>
      <c r="EFT20" s="321"/>
      <c r="EFU20" s="321"/>
      <c r="EFV20" s="321"/>
      <c r="EFW20" s="321"/>
      <c r="EFX20" s="321"/>
      <c r="EFY20" s="321"/>
      <c r="EFZ20" s="321"/>
      <c r="EGA20" s="321"/>
      <c r="EGB20" s="321"/>
      <c r="EGC20" s="321"/>
      <c r="EGD20" s="321"/>
      <c r="EGE20" s="321"/>
      <c r="EGF20" s="321"/>
      <c r="EGG20" s="321"/>
      <c r="EGH20" s="321"/>
      <c r="EGI20" s="321"/>
      <c r="EGJ20" s="321"/>
      <c r="EGK20" s="321"/>
      <c r="EGL20" s="321"/>
      <c r="EGM20" s="321"/>
      <c r="EGN20" s="321"/>
      <c r="EGO20" s="321"/>
      <c r="EGP20" s="321"/>
      <c r="EGQ20" s="321"/>
      <c r="EGR20" s="321"/>
      <c r="EGS20" s="321"/>
      <c r="EGT20" s="321"/>
      <c r="EGU20" s="321"/>
      <c r="EGV20" s="321"/>
      <c r="EGW20" s="321"/>
      <c r="EGX20" s="321"/>
      <c r="EGY20" s="321"/>
      <c r="EGZ20" s="321"/>
      <c r="EHA20" s="321"/>
      <c r="EHB20" s="321"/>
      <c r="EHC20" s="321"/>
      <c r="EHD20" s="321"/>
      <c r="EHE20" s="321"/>
      <c r="EHF20" s="321"/>
      <c r="EHG20" s="321"/>
      <c r="EHH20" s="321"/>
      <c r="EHI20" s="321"/>
      <c r="EHJ20" s="321"/>
      <c r="EHK20" s="321"/>
      <c r="EHL20" s="321"/>
      <c r="EHM20" s="321"/>
      <c r="EHN20" s="321"/>
      <c r="EHO20" s="321"/>
      <c r="EHP20" s="321"/>
      <c r="EHQ20" s="321"/>
      <c r="EHR20" s="321"/>
      <c r="EHS20" s="321"/>
      <c r="EHT20" s="321"/>
      <c r="EHU20" s="321"/>
      <c r="EHV20" s="321"/>
      <c r="EHW20" s="321"/>
      <c r="EHX20" s="321"/>
      <c r="EHY20" s="321"/>
      <c r="EHZ20" s="321"/>
      <c r="EIA20" s="321"/>
      <c r="EIB20" s="321"/>
      <c r="EIC20" s="321"/>
      <c r="EID20" s="321"/>
      <c r="EIE20" s="321"/>
      <c r="EIF20" s="321"/>
      <c r="EIG20" s="321"/>
      <c r="EIH20" s="321"/>
      <c r="EII20" s="321"/>
      <c r="EIJ20" s="321"/>
      <c r="EIK20" s="321"/>
      <c r="EIL20" s="321"/>
      <c r="EIM20" s="321"/>
      <c r="EIN20" s="321"/>
      <c r="EIO20" s="321"/>
      <c r="EIP20" s="321"/>
      <c r="EIQ20" s="321"/>
      <c r="EIR20" s="321"/>
      <c r="EIS20" s="321"/>
      <c r="EIT20" s="321"/>
      <c r="EIU20" s="321"/>
      <c r="EIV20" s="321"/>
      <c r="EIW20" s="321"/>
      <c r="EIX20" s="321"/>
      <c r="EIY20" s="321"/>
      <c r="EIZ20" s="321"/>
      <c r="EJA20" s="321"/>
      <c r="EJB20" s="321"/>
      <c r="EJC20" s="321"/>
      <c r="EJD20" s="321"/>
      <c r="EJE20" s="321"/>
      <c r="EJF20" s="321"/>
      <c r="EJG20" s="321"/>
      <c r="EJH20" s="321"/>
      <c r="EJI20" s="321"/>
      <c r="EJJ20" s="321"/>
      <c r="EJK20" s="321"/>
      <c r="EJL20" s="321"/>
      <c r="EJM20" s="321"/>
      <c r="EJN20" s="321"/>
      <c r="EJO20" s="321"/>
      <c r="EJP20" s="321"/>
      <c r="EJQ20" s="321"/>
      <c r="EJR20" s="321"/>
      <c r="EJS20" s="321"/>
      <c r="EJT20" s="321"/>
      <c r="EJU20" s="321"/>
      <c r="EJV20" s="321"/>
      <c r="EJW20" s="321"/>
      <c r="EJX20" s="321"/>
      <c r="EJY20" s="321"/>
      <c r="EJZ20" s="321"/>
      <c r="EKA20" s="321"/>
      <c r="EKB20" s="321"/>
      <c r="EKC20" s="321"/>
      <c r="EKD20" s="321"/>
      <c r="EKE20" s="321"/>
      <c r="EKF20" s="321"/>
      <c r="EKG20" s="321"/>
      <c r="EKH20" s="321"/>
      <c r="EKI20" s="321"/>
      <c r="EKJ20" s="321"/>
      <c r="EKK20" s="321"/>
      <c r="EKL20" s="321"/>
      <c r="EKM20" s="321"/>
      <c r="EKN20" s="321"/>
      <c r="EKO20" s="321"/>
      <c r="EKP20" s="321"/>
      <c r="EKQ20" s="321"/>
      <c r="EKR20" s="321"/>
      <c r="EKS20" s="321"/>
      <c r="EKT20" s="321"/>
      <c r="EKU20" s="321"/>
      <c r="EKV20" s="321"/>
      <c r="EKW20" s="321"/>
      <c r="EKX20" s="321"/>
      <c r="EKY20" s="321"/>
      <c r="EKZ20" s="321"/>
      <c r="ELA20" s="321"/>
      <c r="ELB20" s="321"/>
      <c r="ELC20" s="321"/>
      <c r="ELD20" s="321"/>
      <c r="ELE20" s="321"/>
      <c r="ELF20" s="321"/>
      <c r="ELG20" s="321"/>
      <c r="ELH20" s="321"/>
      <c r="ELI20" s="321"/>
      <c r="ELJ20" s="321"/>
      <c r="ELK20" s="321"/>
      <c r="ELL20" s="321"/>
      <c r="ELM20" s="321"/>
      <c r="ELN20" s="321"/>
      <c r="ELO20" s="321"/>
      <c r="ELP20" s="321"/>
      <c r="ELQ20" s="321"/>
      <c r="ELR20" s="321"/>
      <c r="ELS20" s="321"/>
      <c r="ELT20" s="321"/>
      <c r="ELU20" s="321"/>
      <c r="ELV20" s="321"/>
      <c r="ELW20" s="321"/>
      <c r="ELX20" s="321"/>
      <c r="ELY20" s="321"/>
      <c r="ELZ20" s="321"/>
      <c r="EMA20" s="321"/>
      <c r="EMB20" s="321"/>
      <c r="EMC20" s="321"/>
      <c r="EMD20" s="321"/>
      <c r="EME20" s="321"/>
      <c r="EMF20" s="321"/>
      <c r="EMG20" s="321"/>
      <c r="EMH20" s="321"/>
      <c r="EMI20" s="321"/>
      <c r="EMJ20" s="321"/>
      <c r="EMK20" s="321"/>
      <c r="EML20" s="321"/>
      <c r="EMM20" s="321"/>
      <c r="EMN20" s="321"/>
      <c r="EMO20" s="321"/>
      <c r="EMP20" s="321"/>
      <c r="EMQ20" s="321"/>
      <c r="EMR20" s="321"/>
      <c r="EMS20" s="321"/>
      <c r="EMT20" s="321"/>
      <c r="EMU20" s="321"/>
      <c r="EMV20" s="321"/>
      <c r="EMW20" s="321"/>
      <c r="EMX20" s="321"/>
      <c r="EMY20" s="321"/>
      <c r="EMZ20" s="321"/>
      <c r="ENA20" s="321"/>
      <c r="ENB20" s="321"/>
      <c r="ENC20" s="321"/>
      <c r="END20" s="321"/>
      <c r="ENE20" s="321"/>
      <c r="ENF20" s="321"/>
      <c r="ENG20" s="321"/>
      <c r="ENH20" s="321"/>
      <c r="ENI20" s="321"/>
      <c r="ENJ20" s="321"/>
      <c r="ENK20" s="321"/>
      <c r="ENL20" s="321"/>
      <c r="ENM20" s="321"/>
      <c r="ENN20" s="321"/>
      <c r="ENO20" s="321"/>
      <c r="ENP20" s="321"/>
      <c r="ENQ20" s="321"/>
      <c r="ENR20" s="321"/>
      <c r="ENS20" s="321"/>
      <c r="ENT20" s="321"/>
      <c r="ENU20" s="321"/>
      <c r="ENV20" s="321"/>
      <c r="ENW20" s="321"/>
      <c r="ENX20" s="321"/>
      <c r="ENY20" s="321"/>
      <c r="ENZ20" s="321"/>
      <c r="EOA20" s="321"/>
      <c r="EOB20" s="321"/>
      <c r="EOC20" s="321"/>
      <c r="EOD20" s="321"/>
      <c r="EOE20" s="321"/>
      <c r="EOF20" s="321"/>
      <c r="EOG20" s="321"/>
      <c r="EOH20" s="321"/>
      <c r="EOI20" s="321"/>
      <c r="EOJ20" s="321"/>
      <c r="EOK20" s="321"/>
      <c r="EOL20" s="321"/>
      <c r="EOM20" s="321"/>
      <c r="EON20" s="321"/>
      <c r="EOO20" s="321"/>
      <c r="EOP20" s="321"/>
      <c r="EOQ20" s="321"/>
      <c r="EOR20" s="321"/>
      <c r="EOS20" s="321"/>
      <c r="EOT20" s="321"/>
      <c r="EOU20" s="321"/>
      <c r="EOV20" s="321"/>
      <c r="EOW20" s="321"/>
      <c r="EOX20" s="321"/>
      <c r="EOY20" s="321"/>
      <c r="EOZ20" s="321"/>
      <c r="EPA20" s="321"/>
      <c r="EPB20" s="321"/>
      <c r="EPC20" s="321"/>
      <c r="EPD20" s="321"/>
      <c r="EPE20" s="321"/>
      <c r="EPF20" s="321"/>
      <c r="EPG20" s="321"/>
      <c r="EPH20" s="321"/>
      <c r="EPI20" s="321"/>
      <c r="EPJ20" s="321"/>
      <c r="EPK20" s="321"/>
      <c r="EPL20" s="321"/>
      <c r="EPM20" s="321"/>
      <c r="EPN20" s="321"/>
      <c r="EPO20" s="321"/>
      <c r="EPP20" s="321"/>
      <c r="EPQ20" s="321"/>
      <c r="EPR20" s="321"/>
      <c r="EPS20" s="321"/>
      <c r="EPT20" s="321"/>
      <c r="EPU20" s="321"/>
      <c r="EPV20" s="321"/>
      <c r="EPW20" s="321"/>
      <c r="EPX20" s="321"/>
      <c r="EPY20" s="321"/>
      <c r="EPZ20" s="321"/>
      <c r="EQA20" s="321"/>
      <c r="EQB20" s="321"/>
      <c r="EQC20" s="321"/>
      <c r="EQD20" s="321"/>
      <c r="EQE20" s="321"/>
      <c r="EQF20" s="321"/>
      <c r="EQG20" s="321"/>
      <c r="EQH20" s="321"/>
      <c r="EQI20" s="321"/>
      <c r="EQJ20" s="321"/>
      <c r="EQK20" s="321"/>
      <c r="EQL20" s="321"/>
      <c r="EQM20" s="321"/>
      <c r="EQN20" s="321"/>
      <c r="EQO20" s="321"/>
      <c r="EQP20" s="321"/>
      <c r="EQQ20" s="321"/>
      <c r="EQR20" s="321"/>
      <c r="EQS20" s="321"/>
      <c r="EQT20" s="321"/>
      <c r="EQU20" s="321"/>
      <c r="EQV20" s="321"/>
      <c r="EQW20" s="321"/>
      <c r="EQX20" s="321"/>
      <c r="EQY20" s="321"/>
      <c r="EQZ20" s="321"/>
      <c r="ERA20" s="321"/>
      <c r="ERB20" s="321"/>
      <c r="ERC20" s="321"/>
      <c r="ERD20" s="321"/>
      <c r="ERE20" s="321"/>
      <c r="ERF20" s="321"/>
      <c r="ERG20" s="321"/>
      <c r="ERH20" s="321"/>
      <c r="ERI20" s="321"/>
      <c r="ERJ20" s="321"/>
      <c r="ERK20" s="321"/>
      <c r="ERL20" s="321"/>
      <c r="ERM20" s="321"/>
      <c r="ERN20" s="321"/>
      <c r="ERO20" s="321"/>
      <c r="ERP20" s="321"/>
      <c r="ERQ20" s="321"/>
      <c r="ERR20" s="321"/>
      <c r="ERS20" s="321"/>
      <c r="ERT20" s="321"/>
      <c r="ERU20" s="321"/>
      <c r="ERV20" s="321"/>
      <c r="ERW20" s="321"/>
      <c r="ERX20" s="321"/>
      <c r="ERY20" s="321"/>
      <c r="ERZ20" s="321"/>
      <c r="ESA20" s="321"/>
      <c r="ESB20" s="321"/>
      <c r="ESC20" s="321"/>
      <c r="ESD20" s="321"/>
      <c r="ESE20" s="321"/>
      <c r="ESF20" s="321"/>
      <c r="ESG20" s="321"/>
      <c r="ESH20" s="321"/>
      <c r="ESI20" s="321"/>
      <c r="ESJ20" s="321"/>
      <c r="ESK20" s="321"/>
      <c r="ESL20" s="321"/>
      <c r="ESM20" s="321"/>
      <c r="ESN20" s="321"/>
      <c r="ESO20" s="321"/>
      <c r="ESP20" s="321"/>
      <c r="ESQ20" s="321"/>
      <c r="ESR20" s="321"/>
      <c r="ESS20" s="321"/>
      <c r="EST20" s="321"/>
      <c r="ESU20" s="321"/>
      <c r="ESV20" s="321"/>
      <c r="ESW20" s="321"/>
      <c r="ESX20" s="321"/>
      <c r="ESY20" s="321"/>
      <c r="ESZ20" s="321"/>
      <c r="ETA20" s="321"/>
      <c r="ETB20" s="321"/>
      <c r="ETC20" s="321"/>
      <c r="ETD20" s="321"/>
      <c r="ETE20" s="321"/>
      <c r="ETF20" s="321"/>
      <c r="ETG20" s="321"/>
      <c r="ETH20" s="321"/>
      <c r="ETI20" s="321"/>
      <c r="ETJ20" s="321"/>
      <c r="ETK20" s="321"/>
      <c r="ETL20" s="321"/>
      <c r="ETM20" s="321"/>
      <c r="ETN20" s="321"/>
      <c r="ETO20" s="321"/>
      <c r="ETP20" s="321"/>
      <c r="ETQ20" s="321"/>
      <c r="ETR20" s="321"/>
      <c r="ETS20" s="321"/>
      <c r="ETT20" s="321"/>
      <c r="ETU20" s="321"/>
      <c r="ETV20" s="321"/>
      <c r="ETW20" s="321"/>
      <c r="ETX20" s="321"/>
      <c r="ETY20" s="321"/>
      <c r="ETZ20" s="321"/>
      <c r="EUA20" s="321"/>
      <c r="EUB20" s="321"/>
      <c r="EUC20" s="321"/>
      <c r="EUD20" s="321"/>
      <c r="EUE20" s="321"/>
      <c r="EUF20" s="321"/>
      <c r="EUG20" s="321"/>
      <c r="EUH20" s="321"/>
      <c r="EUI20" s="321"/>
      <c r="EUJ20" s="321"/>
      <c r="EUK20" s="321"/>
      <c r="EUL20" s="321"/>
      <c r="EUM20" s="321"/>
      <c r="EUN20" s="321"/>
      <c r="EUO20" s="321"/>
      <c r="EUP20" s="321"/>
      <c r="EUQ20" s="321"/>
      <c r="EUR20" s="321"/>
      <c r="EUS20" s="321"/>
      <c r="EUT20" s="321"/>
      <c r="EUU20" s="321"/>
      <c r="EUV20" s="321"/>
      <c r="EUW20" s="321"/>
      <c r="EUX20" s="321"/>
      <c r="EUY20" s="321"/>
      <c r="EUZ20" s="321"/>
      <c r="EVA20" s="321"/>
      <c r="EVB20" s="321"/>
      <c r="EVC20" s="321"/>
      <c r="EVD20" s="321"/>
      <c r="EVE20" s="321"/>
      <c r="EVF20" s="321"/>
      <c r="EVG20" s="321"/>
      <c r="EVH20" s="321"/>
      <c r="EVI20" s="321"/>
      <c r="EVJ20" s="321"/>
      <c r="EVK20" s="321"/>
      <c r="EVL20" s="321"/>
      <c r="EVM20" s="321"/>
      <c r="EVN20" s="321"/>
      <c r="EVO20" s="321"/>
      <c r="EVP20" s="321"/>
      <c r="EVQ20" s="321"/>
      <c r="EVR20" s="321"/>
      <c r="EVS20" s="321"/>
      <c r="EVT20" s="321"/>
      <c r="EVU20" s="321"/>
      <c r="EVV20" s="321"/>
      <c r="EVW20" s="321"/>
      <c r="EVX20" s="321"/>
      <c r="EVY20" s="321"/>
      <c r="EVZ20" s="321"/>
      <c r="EWA20" s="321"/>
      <c r="EWB20" s="321"/>
      <c r="EWC20" s="321"/>
      <c r="EWD20" s="321"/>
      <c r="EWE20" s="321"/>
      <c r="EWF20" s="321"/>
      <c r="EWG20" s="321"/>
      <c r="EWH20" s="321"/>
      <c r="EWI20" s="321"/>
      <c r="EWJ20" s="321"/>
      <c r="EWK20" s="321"/>
      <c r="EWL20" s="321"/>
      <c r="EWM20" s="321"/>
      <c r="EWN20" s="321"/>
      <c r="EWO20" s="321"/>
      <c r="EWP20" s="321"/>
      <c r="EWQ20" s="321"/>
      <c r="EWR20" s="321"/>
      <c r="EWS20" s="321"/>
      <c r="EWT20" s="321"/>
      <c r="EWU20" s="321"/>
      <c r="EWV20" s="321"/>
      <c r="EWW20" s="321"/>
      <c r="EWX20" s="321"/>
      <c r="EWY20" s="321"/>
      <c r="EWZ20" s="321"/>
      <c r="EXA20" s="321"/>
      <c r="EXB20" s="321"/>
      <c r="EXC20" s="321"/>
      <c r="EXD20" s="321"/>
      <c r="EXE20" s="321"/>
      <c r="EXF20" s="321"/>
      <c r="EXG20" s="321"/>
      <c r="EXH20" s="321"/>
      <c r="EXI20" s="321"/>
      <c r="EXJ20" s="321"/>
      <c r="EXK20" s="321"/>
      <c r="EXL20" s="321"/>
      <c r="EXM20" s="321"/>
      <c r="EXN20" s="321"/>
      <c r="EXO20" s="321"/>
      <c r="EXP20" s="321"/>
      <c r="EXQ20" s="321"/>
      <c r="EXR20" s="321"/>
      <c r="EXS20" s="321"/>
      <c r="EXT20" s="321"/>
      <c r="EXU20" s="321"/>
      <c r="EXV20" s="321"/>
      <c r="EXW20" s="321"/>
      <c r="EXX20" s="321"/>
      <c r="EXY20" s="321"/>
      <c r="EXZ20" s="321"/>
      <c r="EYA20" s="321"/>
      <c r="EYB20" s="321"/>
      <c r="EYC20" s="321"/>
      <c r="EYD20" s="321"/>
      <c r="EYE20" s="321"/>
      <c r="EYF20" s="321"/>
      <c r="EYG20" s="321"/>
      <c r="EYH20" s="321"/>
      <c r="EYI20" s="321"/>
      <c r="EYJ20" s="321"/>
      <c r="EYK20" s="321"/>
      <c r="EYL20" s="321"/>
      <c r="EYM20" s="321"/>
      <c r="EYN20" s="321"/>
      <c r="EYO20" s="321"/>
      <c r="EYP20" s="321"/>
      <c r="EYQ20" s="321"/>
      <c r="EYR20" s="321"/>
      <c r="EYS20" s="321"/>
      <c r="EYT20" s="321"/>
      <c r="EYU20" s="321"/>
      <c r="EYV20" s="321"/>
      <c r="EYW20" s="321"/>
      <c r="EYX20" s="321"/>
      <c r="EYY20" s="321"/>
      <c r="EYZ20" s="321"/>
      <c r="EZA20" s="321"/>
      <c r="EZB20" s="321"/>
      <c r="EZC20" s="321"/>
      <c r="EZD20" s="321"/>
      <c r="EZE20" s="321"/>
      <c r="EZF20" s="321"/>
      <c r="EZG20" s="321"/>
      <c r="EZH20" s="321"/>
      <c r="EZI20" s="321"/>
      <c r="EZJ20" s="321"/>
      <c r="EZK20" s="321"/>
      <c r="EZL20" s="321"/>
      <c r="EZM20" s="321"/>
      <c r="EZN20" s="321"/>
      <c r="EZO20" s="321"/>
      <c r="EZP20" s="321"/>
      <c r="EZQ20" s="321"/>
      <c r="EZR20" s="321"/>
      <c r="EZS20" s="321"/>
      <c r="EZT20" s="321"/>
      <c r="EZU20" s="321"/>
      <c r="EZV20" s="321"/>
      <c r="EZW20" s="321"/>
      <c r="EZX20" s="321"/>
      <c r="EZY20" s="321"/>
      <c r="EZZ20" s="321"/>
      <c r="FAA20" s="321"/>
      <c r="FAB20" s="321"/>
      <c r="FAC20" s="321"/>
      <c r="FAD20" s="321"/>
      <c r="FAE20" s="321"/>
      <c r="FAF20" s="321"/>
      <c r="FAG20" s="321"/>
      <c r="FAH20" s="321"/>
      <c r="FAI20" s="321"/>
      <c r="FAJ20" s="321"/>
      <c r="FAK20" s="321"/>
      <c r="FAL20" s="321"/>
      <c r="FAM20" s="321"/>
      <c r="FAN20" s="321"/>
      <c r="FAO20" s="321"/>
      <c r="FAP20" s="321"/>
      <c r="FAQ20" s="321"/>
      <c r="FAR20" s="321"/>
      <c r="FAS20" s="321"/>
      <c r="FAT20" s="321"/>
      <c r="FAU20" s="321"/>
      <c r="FAV20" s="321"/>
      <c r="FAW20" s="321"/>
      <c r="FAX20" s="321"/>
      <c r="FAY20" s="321"/>
      <c r="FAZ20" s="321"/>
      <c r="FBA20" s="321"/>
      <c r="FBB20" s="321"/>
      <c r="FBC20" s="321"/>
      <c r="FBD20" s="321"/>
      <c r="FBE20" s="321"/>
      <c r="FBF20" s="321"/>
      <c r="FBG20" s="321"/>
      <c r="FBH20" s="321"/>
      <c r="FBI20" s="321"/>
      <c r="FBJ20" s="321"/>
      <c r="FBK20" s="321"/>
      <c r="FBL20" s="321"/>
      <c r="FBM20" s="321"/>
      <c r="FBN20" s="321"/>
      <c r="FBO20" s="321"/>
      <c r="FBP20" s="321"/>
      <c r="FBQ20" s="321"/>
      <c r="FBR20" s="321"/>
      <c r="FBS20" s="321"/>
      <c r="FBT20" s="321"/>
      <c r="FBU20" s="321"/>
      <c r="FBV20" s="321"/>
      <c r="FBW20" s="321"/>
      <c r="FBX20" s="321"/>
      <c r="FBY20" s="321"/>
      <c r="FBZ20" s="321"/>
      <c r="FCA20" s="321"/>
      <c r="FCB20" s="321"/>
      <c r="FCC20" s="321"/>
      <c r="FCD20" s="321"/>
      <c r="FCE20" s="321"/>
      <c r="FCF20" s="321"/>
      <c r="FCG20" s="321"/>
      <c r="FCH20" s="321"/>
      <c r="FCI20" s="321"/>
      <c r="FCJ20" s="321"/>
      <c r="FCK20" s="321"/>
      <c r="FCL20" s="321"/>
      <c r="FCM20" s="321"/>
      <c r="FCN20" s="321"/>
      <c r="FCO20" s="321"/>
      <c r="FCP20" s="321"/>
      <c r="FCQ20" s="321"/>
      <c r="FCR20" s="321"/>
      <c r="FCS20" s="321"/>
      <c r="FCT20" s="321"/>
      <c r="FCU20" s="321"/>
      <c r="FCV20" s="321"/>
      <c r="FCW20" s="321"/>
      <c r="FCX20" s="321"/>
      <c r="FCY20" s="321"/>
      <c r="FCZ20" s="321"/>
      <c r="FDA20" s="321"/>
      <c r="FDB20" s="321"/>
      <c r="FDC20" s="321"/>
      <c r="FDD20" s="321"/>
      <c r="FDE20" s="321"/>
      <c r="FDF20" s="321"/>
      <c r="FDG20" s="321"/>
      <c r="FDH20" s="321"/>
      <c r="FDI20" s="321"/>
      <c r="FDJ20" s="321"/>
      <c r="FDK20" s="321"/>
      <c r="FDL20" s="321"/>
      <c r="FDM20" s="321"/>
      <c r="FDN20" s="321"/>
      <c r="FDO20" s="321"/>
      <c r="FDP20" s="321"/>
      <c r="FDQ20" s="321"/>
      <c r="FDR20" s="321"/>
      <c r="FDS20" s="321"/>
      <c r="FDT20" s="321"/>
      <c r="FDU20" s="321"/>
      <c r="FDV20" s="321"/>
      <c r="FDW20" s="321"/>
      <c r="FDX20" s="321"/>
      <c r="FDY20" s="321"/>
      <c r="FDZ20" s="321"/>
      <c r="FEA20" s="321"/>
      <c r="FEB20" s="321"/>
      <c r="FEC20" s="321"/>
      <c r="FED20" s="321"/>
      <c r="FEE20" s="321"/>
      <c r="FEF20" s="321"/>
      <c r="FEG20" s="321"/>
      <c r="FEH20" s="321"/>
      <c r="FEI20" s="321"/>
      <c r="FEJ20" s="321"/>
      <c r="FEK20" s="321"/>
      <c r="FEL20" s="321"/>
      <c r="FEM20" s="321"/>
      <c r="FEN20" s="321"/>
      <c r="FEO20" s="321"/>
      <c r="FEP20" s="321"/>
      <c r="FEQ20" s="321"/>
      <c r="FER20" s="321"/>
      <c r="FES20" s="321"/>
      <c r="FET20" s="321"/>
      <c r="FEU20" s="321"/>
      <c r="FEV20" s="321"/>
      <c r="FEW20" s="321"/>
      <c r="FEX20" s="321"/>
      <c r="FEY20" s="321"/>
      <c r="FEZ20" s="321"/>
      <c r="FFA20" s="321"/>
      <c r="FFB20" s="321"/>
      <c r="FFC20" s="321"/>
      <c r="FFD20" s="321"/>
      <c r="FFE20" s="321"/>
      <c r="FFF20" s="321"/>
      <c r="FFG20" s="321"/>
      <c r="FFH20" s="321"/>
      <c r="FFI20" s="321"/>
      <c r="FFJ20" s="321"/>
      <c r="FFK20" s="321"/>
      <c r="FFL20" s="321"/>
      <c r="FFM20" s="321"/>
      <c r="FFN20" s="321"/>
      <c r="FFO20" s="321"/>
      <c r="FFP20" s="321"/>
      <c r="FFQ20" s="321"/>
      <c r="FFR20" s="321"/>
      <c r="FFS20" s="321"/>
      <c r="FFT20" s="321"/>
      <c r="FFU20" s="321"/>
      <c r="FFV20" s="321"/>
      <c r="FFW20" s="321"/>
      <c r="FFX20" s="321"/>
      <c r="FFY20" s="321"/>
      <c r="FFZ20" s="321"/>
      <c r="FGA20" s="321"/>
      <c r="FGB20" s="321"/>
      <c r="FGC20" s="321"/>
      <c r="FGD20" s="321"/>
      <c r="FGE20" s="321"/>
      <c r="FGF20" s="321"/>
      <c r="FGG20" s="321"/>
      <c r="FGH20" s="321"/>
      <c r="FGI20" s="321"/>
      <c r="FGJ20" s="321"/>
      <c r="FGK20" s="321"/>
      <c r="FGL20" s="321"/>
      <c r="FGM20" s="321"/>
      <c r="FGN20" s="321"/>
      <c r="FGO20" s="321"/>
      <c r="FGP20" s="321"/>
      <c r="FGQ20" s="321"/>
      <c r="FGR20" s="321"/>
      <c r="FGS20" s="321"/>
      <c r="FGT20" s="321"/>
      <c r="FGU20" s="321"/>
      <c r="FGV20" s="321"/>
      <c r="FGW20" s="321"/>
      <c r="FGX20" s="321"/>
      <c r="FGY20" s="321"/>
      <c r="FGZ20" s="321"/>
      <c r="FHA20" s="321"/>
      <c r="FHB20" s="321"/>
      <c r="FHC20" s="321"/>
      <c r="FHD20" s="321"/>
      <c r="FHE20" s="321"/>
      <c r="FHF20" s="321"/>
      <c r="FHG20" s="321"/>
      <c r="FHH20" s="321"/>
      <c r="FHI20" s="321"/>
      <c r="FHJ20" s="321"/>
      <c r="FHK20" s="321"/>
      <c r="FHL20" s="321"/>
      <c r="FHM20" s="321"/>
      <c r="FHN20" s="321"/>
      <c r="FHO20" s="321"/>
      <c r="FHP20" s="321"/>
      <c r="FHQ20" s="321"/>
      <c r="FHR20" s="321"/>
      <c r="FHS20" s="321"/>
      <c r="FHT20" s="321"/>
      <c r="FHU20" s="321"/>
      <c r="FHV20" s="321"/>
      <c r="FHW20" s="321"/>
      <c r="FHX20" s="321"/>
      <c r="FHY20" s="321"/>
      <c r="FHZ20" s="321"/>
      <c r="FIA20" s="321"/>
      <c r="FIB20" s="321"/>
      <c r="FIC20" s="321"/>
      <c r="FID20" s="321"/>
      <c r="FIE20" s="321"/>
      <c r="FIF20" s="321"/>
      <c r="FIG20" s="321"/>
      <c r="FIH20" s="321"/>
      <c r="FII20" s="321"/>
      <c r="FIJ20" s="321"/>
      <c r="FIK20" s="321"/>
      <c r="FIL20" s="321"/>
      <c r="FIM20" s="321"/>
      <c r="FIN20" s="321"/>
      <c r="FIO20" s="321"/>
      <c r="FIP20" s="321"/>
      <c r="FIQ20" s="321"/>
      <c r="FIR20" s="321"/>
      <c r="FIS20" s="321"/>
      <c r="FIT20" s="321"/>
      <c r="FIU20" s="321"/>
      <c r="FIV20" s="321"/>
      <c r="FIW20" s="321"/>
      <c r="FIX20" s="321"/>
      <c r="FIY20" s="321"/>
      <c r="FIZ20" s="321"/>
      <c r="FJA20" s="321"/>
      <c r="FJB20" s="321"/>
      <c r="FJC20" s="321"/>
      <c r="FJD20" s="321"/>
      <c r="FJE20" s="321"/>
      <c r="FJF20" s="321"/>
      <c r="FJG20" s="321"/>
      <c r="FJH20" s="321"/>
      <c r="FJI20" s="321"/>
      <c r="FJJ20" s="321"/>
      <c r="FJK20" s="321"/>
      <c r="FJL20" s="321"/>
      <c r="FJM20" s="321"/>
      <c r="FJN20" s="321"/>
      <c r="FJO20" s="321"/>
      <c r="FJP20" s="321"/>
      <c r="FJQ20" s="321"/>
      <c r="FJR20" s="321"/>
      <c r="FJS20" s="321"/>
      <c r="FJT20" s="321"/>
      <c r="FJU20" s="321"/>
      <c r="FJV20" s="321"/>
      <c r="FJW20" s="321"/>
      <c r="FJX20" s="321"/>
      <c r="FJY20" s="321"/>
      <c r="FJZ20" s="321"/>
      <c r="FKA20" s="321"/>
      <c r="FKB20" s="321"/>
      <c r="FKC20" s="321"/>
      <c r="FKD20" s="321"/>
      <c r="FKE20" s="321"/>
      <c r="FKF20" s="321"/>
      <c r="FKG20" s="321"/>
      <c r="FKH20" s="321"/>
      <c r="FKI20" s="321"/>
      <c r="FKJ20" s="321"/>
      <c r="FKK20" s="321"/>
      <c r="FKL20" s="321"/>
      <c r="FKM20" s="321"/>
      <c r="FKN20" s="321"/>
      <c r="FKO20" s="321"/>
      <c r="FKP20" s="321"/>
      <c r="FKQ20" s="321"/>
      <c r="FKR20" s="321"/>
      <c r="FKS20" s="321"/>
      <c r="FKT20" s="321"/>
      <c r="FKU20" s="321"/>
      <c r="FKV20" s="321"/>
      <c r="FKW20" s="321"/>
      <c r="FKX20" s="321"/>
      <c r="FKY20" s="321"/>
      <c r="FKZ20" s="321"/>
      <c r="FLA20" s="321"/>
      <c r="FLB20" s="321"/>
      <c r="FLC20" s="321"/>
      <c r="FLD20" s="321"/>
      <c r="FLE20" s="321"/>
      <c r="FLF20" s="321"/>
      <c r="FLG20" s="321"/>
      <c r="FLH20" s="321"/>
      <c r="FLI20" s="321"/>
      <c r="FLJ20" s="321"/>
      <c r="FLK20" s="321"/>
      <c r="FLL20" s="321"/>
      <c r="FLM20" s="321"/>
      <c r="FLN20" s="321"/>
      <c r="FLO20" s="321"/>
      <c r="FLP20" s="321"/>
      <c r="FLQ20" s="321"/>
      <c r="FLR20" s="321"/>
      <c r="FLS20" s="321"/>
      <c r="FLT20" s="321"/>
      <c r="FLU20" s="321"/>
      <c r="FLV20" s="321"/>
      <c r="FLW20" s="321"/>
      <c r="FLX20" s="321"/>
      <c r="FLY20" s="321"/>
      <c r="FLZ20" s="321"/>
      <c r="FMA20" s="321"/>
      <c r="FMB20" s="321"/>
      <c r="FMC20" s="321"/>
      <c r="FMD20" s="321"/>
      <c r="FME20" s="321"/>
      <c r="FMF20" s="321"/>
      <c r="FMG20" s="321"/>
      <c r="FMH20" s="321"/>
      <c r="FMI20" s="321"/>
      <c r="FMJ20" s="321"/>
      <c r="FMK20" s="321"/>
      <c r="FML20" s="321"/>
      <c r="FMM20" s="321"/>
      <c r="FMN20" s="321"/>
      <c r="FMO20" s="321"/>
      <c r="FMP20" s="321"/>
      <c r="FMQ20" s="321"/>
      <c r="FMR20" s="321"/>
      <c r="FMS20" s="321"/>
      <c r="FMT20" s="321"/>
      <c r="FMU20" s="321"/>
      <c r="FMV20" s="321"/>
      <c r="FMW20" s="321"/>
      <c r="FMX20" s="321"/>
      <c r="FMY20" s="321"/>
      <c r="FMZ20" s="321"/>
      <c r="FNA20" s="321"/>
      <c r="FNB20" s="321"/>
      <c r="FNC20" s="321"/>
      <c r="FND20" s="321"/>
      <c r="FNE20" s="321"/>
      <c r="FNF20" s="321"/>
      <c r="FNG20" s="321"/>
      <c r="FNH20" s="321"/>
      <c r="FNI20" s="321"/>
      <c r="FNJ20" s="321"/>
      <c r="FNK20" s="321"/>
      <c r="FNL20" s="321"/>
      <c r="FNM20" s="321"/>
      <c r="FNN20" s="321"/>
      <c r="FNO20" s="321"/>
      <c r="FNP20" s="321"/>
      <c r="FNQ20" s="321"/>
      <c r="FNR20" s="321"/>
      <c r="FNS20" s="321"/>
      <c r="FNT20" s="321"/>
      <c r="FNU20" s="321"/>
      <c r="FNV20" s="321"/>
      <c r="FNW20" s="321"/>
      <c r="FNX20" s="321"/>
      <c r="FNY20" s="321"/>
      <c r="FNZ20" s="321"/>
      <c r="FOA20" s="321"/>
      <c r="FOB20" s="321"/>
      <c r="FOC20" s="321"/>
      <c r="FOD20" s="321"/>
      <c r="FOE20" s="321"/>
      <c r="FOF20" s="321"/>
      <c r="FOG20" s="321"/>
      <c r="FOH20" s="321"/>
      <c r="FOI20" s="321"/>
      <c r="FOJ20" s="321"/>
      <c r="FOK20" s="321"/>
      <c r="FOL20" s="321"/>
      <c r="FOM20" s="321"/>
      <c r="FON20" s="321"/>
      <c r="FOO20" s="321"/>
      <c r="FOP20" s="321"/>
      <c r="FOQ20" s="321"/>
      <c r="FOR20" s="321"/>
      <c r="FOS20" s="321"/>
      <c r="FOT20" s="321"/>
      <c r="FOU20" s="321"/>
      <c r="FOV20" s="321"/>
      <c r="FOW20" s="321"/>
      <c r="FOX20" s="321"/>
      <c r="FOY20" s="321"/>
      <c r="FOZ20" s="321"/>
      <c r="FPA20" s="321"/>
      <c r="FPB20" s="321"/>
      <c r="FPC20" s="321"/>
      <c r="FPD20" s="321"/>
      <c r="FPE20" s="321"/>
      <c r="FPF20" s="321"/>
      <c r="FPG20" s="321"/>
      <c r="FPH20" s="321"/>
      <c r="FPI20" s="321"/>
      <c r="FPJ20" s="321"/>
      <c r="FPK20" s="321"/>
      <c r="FPL20" s="321"/>
      <c r="FPM20" s="321"/>
      <c r="FPN20" s="321"/>
      <c r="FPO20" s="321"/>
      <c r="FPP20" s="321"/>
      <c r="FPQ20" s="321"/>
      <c r="FPR20" s="321"/>
      <c r="FPS20" s="321"/>
      <c r="FPT20" s="321"/>
      <c r="FPU20" s="321"/>
      <c r="FPV20" s="321"/>
      <c r="FPW20" s="321"/>
      <c r="FPX20" s="321"/>
      <c r="FPY20" s="321"/>
      <c r="FPZ20" s="321"/>
      <c r="FQA20" s="321"/>
      <c r="FQB20" s="321"/>
      <c r="FQC20" s="321"/>
      <c r="FQD20" s="321"/>
      <c r="FQE20" s="321"/>
      <c r="FQF20" s="321"/>
      <c r="FQG20" s="321"/>
      <c r="FQH20" s="321"/>
      <c r="FQI20" s="321"/>
      <c r="FQJ20" s="321"/>
      <c r="FQK20" s="321"/>
      <c r="FQL20" s="321"/>
      <c r="FQM20" s="321"/>
      <c r="FQN20" s="321"/>
      <c r="FQO20" s="321"/>
      <c r="FQP20" s="321"/>
      <c r="FQQ20" s="321"/>
      <c r="FQR20" s="321"/>
      <c r="FQS20" s="321"/>
      <c r="FQT20" s="321"/>
      <c r="FQU20" s="321"/>
      <c r="FQV20" s="321"/>
      <c r="FQW20" s="321"/>
      <c r="FQX20" s="321"/>
      <c r="FQY20" s="321"/>
      <c r="FQZ20" s="321"/>
      <c r="FRA20" s="321"/>
      <c r="FRB20" s="321"/>
      <c r="FRC20" s="321"/>
      <c r="FRD20" s="321"/>
      <c r="FRE20" s="321"/>
      <c r="FRF20" s="321"/>
      <c r="FRG20" s="321"/>
      <c r="FRH20" s="321"/>
      <c r="FRI20" s="321"/>
      <c r="FRJ20" s="321"/>
      <c r="FRK20" s="321"/>
      <c r="FRL20" s="321"/>
      <c r="FRM20" s="321"/>
      <c r="FRN20" s="321"/>
      <c r="FRO20" s="321"/>
      <c r="FRP20" s="321"/>
      <c r="FRQ20" s="321"/>
      <c r="FRR20" s="321"/>
      <c r="FRS20" s="321"/>
      <c r="FRT20" s="321"/>
      <c r="FRU20" s="321"/>
      <c r="FRV20" s="321"/>
      <c r="FRW20" s="321"/>
      <c r="FRX20" s="321"/>
      <c r="FRY20" s="321"/>
      <c r="FRZ20" s="321"/>
      <c r="FSA20" s="321"/>
      <c r="FSB20" s="321"/>
      <c r="FSC20" s="321"/>
      <c r="FSD20" s="321"/>
      <c r="FSE20" s="321"/>
      <c r="FSF20" s="321"/>
      <c r="FSG20" s="321"/>
      <c r="FSH20" s="321"/>
      <c r="FSI20" s="321"/>
      <c r="FSJ20" s="321"/>
      <c r="FSK20" s="321"/>
      <c r="FSL20" s="321"/>
      <c r="FSM20" s="321"/>
      <c r="FSN20" s="321"/>
      <c r="FSO20" s="321"/>
      <c r="FSP20" s="321"/>
      <c r="FSQ20" s="321"/>
      <c r="FSR20" s="321"/>
      <c r="FSS20" s="321"/>
      <c r="FST20" s="321"/>
      <c r="FSU20" s="321"/>
      <c r="FSV20" s="321"/>
      <c r="FSW20" s="321"/>
      <c r="FSX20" s="321"/>
      <c r="FSY20" s="321"/>
      <c r="FSZ20" s="321"/>
      <c r="FTA20" s="321"/>
      <c r="FTB20" s="321"/>
      <c r="FTC20" s="321"/>
      <c r="FTD20" s="321"/>
      <c r="FTE20" s="321"/>
      <c r="FTF20" s="321"/>
      <c r="FTG20" s="321"/>
      <c r="FTH20" s="321"/>
      <c r="FTI20" s="321"/>
      <c r="FTJ20" s="321"/>
      <c r="FTK20" s="321"/>
      <c r="FTL20" s="321"/>
      <c r="FTM20" s="321"/>
      <c r="FTN20" s="321"/>
      <c r="FTO20" s="321"/>
      <c r="FTP20" s="321"/>
      <c r="FTQ20" s="321"/>
      <c r="FTR20" s="321"/>
      <c r="FTS20" s="321"/>
      <c r="FTT20" s="321"/>
      <c r="FTU20" s="321"/>
      <c r="FTV20" s="321"/>
      <c r="FTW20" s="321"/>
      <c r="FTX20" s="321"/>
      <c r="FTY20" s="321"/>
      <c r="FTZ20" s="321"/>
      <c r="FUA20" s="321"/>
      <c r="FUB20" s="321"/>
      <c r="FUC20" s="321"/>
      <c r="FUD20" s="321"/>
      <c r="FUE20" s="321"/>
      <c r="FUF20" s="321"/>
      <c r="FUG20" s="321"/>
      <c r="FUH20" s="321"/>
      <c r="FUI20" s="321"/>
      <c r="FUJ20" s="321"/>
      <c r="FUK20" s="321"/>
      <c r="FUL20" s="321"/>
      <c r="FUM20" s="321"/>
      <c r="FUN20" s="321"/>
      <c r="FUO20" s="321"/>
      <c r="FUP20" s="321"/>
      <c r="FUQ20" s="321"/>
      <c r="FUR20" s="321"/>
      <c r="FUS20" s="321"/>
      <c r="FUT20" s="321"/>
      <c r="FUU20" s="321"/>
      <c r="FUV20" s="321"/>
      <c r="FUW20" s="321"/>
      <c r="FUX20" s="321"/>
      <c r="FUY20" s="321"/>
      <c r="FUZ20" s="321"/>
      <c r="FVA20" s="321"/>
      <c r="FVB20" s="321"/>
      <c r="FVC20" s="321"/>
      <c r="FVD20" s="321"/>
      <c r="FVE20" s="321"/>
      <c r="FVF20" s="321"/>
      <c r="FVG20" s="321"/>
      <c r="FVH20" s="321"/>
      <c r="FVI20" s="321"/>
      <c r="FVJ20" s="321"/>
      <c r="FVK20" s="321"/>
      <c r="FVL20" s="321"/>
      <c r="FVM20" s="321"/>
      <c r="FVN20" s="321"/>
      <c r="FVO20" s="321"/>
      <c r="FVP20" s="321"/>
      <c r="FVQ20" s="321"/>
      <c r="FVR20" s="321"/>
      <c r="FVS20" s="321"/>
      <c r="FVT20" s="321"/>
      <c r="FVU20" s="321"/>
      <c r="FVV20" s="321"/>
      <c r="FVW20" s="321"/>
      <c r="FVX20" s="321"/>
      <c r="FVY20" s="321"/>
      <c r="FVZ20" s="321"/>
      <c r="FWA20" s="321"/>
      <c r="FWB20" s="321"/>
      <c r="FWC20" s="321"/>
      <c r="FWD20" s="321"/>
      <c r="FWE20" s="321"/>
      <c r="FWF20" s="321"/>
      <c r="FWG20" s="321"/>
      <c r="FWH20" s="321"/>
      <c r="FWI20" s="321"/>
      <c r="FWJ20" s="321"/>
      <c r="FWK20" s="321"/>
      <c r="FWL20" s="321"/>
      <c r="FWM20" s="321"/>
      <c r="FWN20" s="321"/>
      <c r="FWO20" s="321"/>
      <c r="FWP20" s="321"/>
      <c r="FWQ20" s="321"/>
      <c r="FWR20" s="321"/>
      <c r="FWS20" s="321"/>
      <c r="FWT20" s="321"/>
      <c r="FWU20" s="321"/>
      <c r="FWV20" s="321"/>
      <c r="FWW20" s="321"/>
      <c r="FWX20" s="321"/>
      <c r="FWY20" s="321"/>
      <c r="FWZ20" s="321"/>
      <c r="FXA20" s="321"/>
      <c r="FXB20" s="321"/>
      <c r="FXC20" s="321"/>
      <c r="FXD20" s="321"/>
      <c r="FXE20" s="321"/>
      <c r="FXF20" s="321"/>
      <c r="FXG20" s="321"/>
      <c r="FXH20" s="321"/>
      <c r="FXI20" s="321"/>
      <c r="FXJ20" s="321"/>
      <c r="FXK20" s="321"/>
      <c r="FXL20" s="321"/>
      <c r="FXM20" s="321"/>
      <c r="FXN20" s="321"/>
      <c r="FXO20" s="321"/>
      <c r="FXP20" s="321"/>
      <c r="FXQ20" s="321"/>
      <c r="FXR20" s="321"/>
      <c r="FXS20" s="321"/>
      <c r="FXT20" s="321"/>
      <c r="FXU20" s="321"/>
      <c r="FXV20" s="321"/>
      <c r="FXW20" s="321"/>
      <c r="FXX20" s="321"/>
      <c r="FXY20" s="321"/>
      <c r="FXZ20" s="321"/>
      <c r="FYA20" s="321"/>
      <c r="FYB20" s="321"/>
      <c r="FYC20" s="321"/>
      <c r="FYD20" s="321"/>
      <c r="FYE20" s="321"/>
      <c r="FYF20" s="321"/>
      <c r="FYG20" s="321"/>
      <c r="FYH20" s="321"/>
      <c r="FYI20" s="321"/>
      <c r="FYJ20" s="321"/>
      <c r="FYK20" s="321"/>
      <c r="FYL20" s="321"/>
      <c r="FYM20" s="321"/>
      <c r="FYN20" s="321"/>
      <c r="FYO20" s="321"/>
      <c r="FYP20" s="321"/>
      <c r="FYQ20" s="321"/>
      <c r="FYR20" s="321"/>
      <c r="FYS20" s="321"/>
      <c r="FYT20" s="321"/>
      <c r="FYU20" s="321"/>
      <c r="FYV20" s="321"/>
      <c r="FYW20" s="321"/>
      <c r="FYX20" s="321"/>
      <c r="FYY20" s="321"/>
      <c r="FYZ20" s="321"/>
      <c r="FZA20" s="321"/>
      <c r="FZB20" s="321"/>
      <c r="FZC20" s="321"/>
      <c r="FZD20" s="321"/>
      <c r="FZE20" s="321"/>
      <c r="FZF20" s="321"/>
      <c r="FZG20" s="321"/>
      <c r="FZH20" s="321"/>
      <c r="FZI20" s="321"/>
      <c r="FZJ20" s="321"/>
      <c r="FZK20" s="321"/>
      <c r="FZL20" s="321"/>
      <c r="FZM20" s="321"/>
      <c r="FZN20" s="321"/>
      <c r="FZO20" s="321"/>
      <c r="FZP20" s="321"/>
      <c r="FZQ20" s="321"/>
      <c r="FZR20" s="321"/>
      <c r="FZS20" s="321"/>
      <c r="FZT20" s="321"/>
      <c r="FZU20" s="321"/>
      <c r="FZV20" s="321"/>
      <c r="FZW20" s="321"/>
      <c r="FZX20" s="321"/>
      <c r="FZY20" s="321"/>
      <c r="FZZ20" s="321"/>
      <c r="GAA20" s="321"/>
      <c r="GAB20" s="321"/>
      <c r="GAC20" s="321"/>
      <c r="GAD20" s="321"/>
      <c r="GAE20" s="321"/>
      <c r="GAF20" s="321"/>
      <c r="GAG20" s="321"/>
      <c r="GAH20" s="321"/>
      <c r="GAI20" s="321"/>
      <c r="GAJ20" s="321"/>
      <c r="GAK20" s="321"/>
      <c r="GAL20" s="321"/>
      <c r="GAM20" s="321"/>
      <c r="GAN20" s="321"/>
      <c r="GAO20" s="321"/>
      <c r="GAP20" s="321"/>
      <c r="GAQ20" s="321"/>
      <c r="GAR20" s="321"/>
      <c r="GAS20" s="321"/>
      <c r="GAT20" s="321"/>
      <c r="GAU20" s="321"/>
      <c r="GAV20" s="321"/>
      <c r="GAW20" s="321"/>
      <c r="GAX20" s="321"/>
      <c r="GAY20" s="321"/>
      <c r="GAZ20" s="321"/>
      <c r="GBA20" s="321"/>
      <c r="GBB20" s="321"/>
      <c r="GBC20" s="321"/>
      <c r="GBD20" s="321"/>
      <c r="GBE20" s="321"/>
      <c r="GBF20" s="321"/>
      <c r="GBG20" s="321"/>
      <c r="GBH20" s="321"/>
      <c r="GBI20" s="321"/>
      <c r="GBJ20" s="321"/>
      <c r="GBK20" s="321"/>
      <c r="GBL20" s="321"/>
      <c r="GBM20" s="321"/>
      <c r="GBN20" s="321"/>
      <c r="GBO20" s="321"/>
      <c r="GBP20" s="321"/>
      <c r="GBQ20" s="321"/>
      <c r="GBR20" s="321"/>
      <c r="GBS20" s="321"/>
      <c r="GBT20" s="321"/>
      <c r="GBU20" s="321"/>
      <c r="GBV20" s="321"/>
      <c r="GBW20" s="321"/>
      <c r="GBX20" s="321"/>
      <c r="GBY20" s="321"/>
      <c r="GBZ20" s="321"/>
      <c r="GCA20" s="321"/>
      <c r="GCB20" s="321"/>
      <c r="GCC20" s="321"/>
      <c r="GCD20" s="321"/>
      <c r="GCE20" s="321"/>
      <c r="GCF20" s="321"/>
      <c r="GCG20" s="321"/>
      <c r="GCH20" s="321"/>
      <c r="GCI20" s="321"/>
      <c r="GCJ20" s="321"/>
      <c r="GCK20" s="321"/>
      <c r="GCL20" s="321"/>
      <c r="GCM20" s="321"/>
      <c r="GCN20" s="321"/>
      <c r="GCO20" s="321"/>
      <c r="GCP20" s="321"/>
      <c r="GCQ20" s="321"/>
      <c r="GCR20" s="321"/>
      <c r="GCS20" s="321"/>
      <c r="GCT20" s="321"/>
      <c r="GCU20" s="321"/>
      <c r="GCV20" s="321"/>
      <c r="GCW20" s="321"/>
      <c r="GCX20" s="321"/>
      <c r="GCY20" s="321"/>
      <c r="GCZ20" s="321"/>
      <c r="GDA20" s="321"/>
      <c r="GDB20" s="321"/>
      <c r="GDC20" s="321"/>
      <c r="GDD20" s="321"/>
      <c r="GDE20" s="321"/>
      <c r="GDF20" s="321"/>
      <c r="GDG20" s="321"/>
      <c r="GDH20" s="321"/>
      <c r="GDI20" s="321"/>
      <c r="GDJ20" s="321"/>
      <c r="GDK20" s="321"/>
      <c r="GDL20" s="321"/>
      <c r="GDM20" s="321"/>
      <c r="GDN20" s="321"/>
      <c r="GDO20" s="321"/>
      <c r="GDP20" s="321"/>
      <c r="GDQ20" s="321"/>
      <c r="GDR20" s="321"/>
      <c r="GDS20" s="321"/>
      <c r="GDT20" s="321"/>
      <c r="GDU20" s="321"/>
      <c r="GDV20" s="321"/>
      <c r="GDW20" s="321"/>
      <c r="GDX20" s="321"/>
      <c r="GDY20" s="321"/>
      <c r="GDZ20" s="321"/>
      <c r="GEA20" s="321"/>
      <c r="GEB20" s="321"/>
      <c r="GEC20" s="321"/>
      <c r="GED20" s="321"/>
      <c r="GEE20" s="321"/>
      <c r="GEF20" s="321"/>
      <c r="GEG20" s="321"/>
      <c r="GEH20" s="321"/>
      <c r="GEI20" s="321"/>
      <c r="GEJ20" s="321"/>
      <c r="GEK20" s="321"/>
      <c r="GEL20" s="321"/>
      <c r="GEM20" s="321"/>
      <c r="GEN20" s="321"/>
      <c r="GEO20" s="321"/>
      <c r="GEP20" s="321"/>
      <c r="GEQ20" s="321"/>
      <c r="GER20" s="321"/>
      <c r="GES20" s="321"/>
      <c r="GET20" s="321"/>
      <c r="GEU20" s="321"/>
      <c r="GEV20" s="321"/>
      <c r="GEW20" s="321"/>
      <c r="GEX20" s="321"/>
      <c r="GEY20" s="321"/>
      <c r="GEZ20" s="321"/>
      <c r="GFA20" s="321"/>
      <c r="GFB20" s="321"/>
      <c r="GFC20" s="321"/>
      <c r="GFD20" s="321"/>
      <c r="GFE20" s="321"/>
      <c r="GFF20" s="321"/>
      <c r="GFG20" s="321"/>
      <c r="GFH20" s="321"/>
      <c r="GFI20" s="321"/>
      <c r="GFJ20" s="321"/>
      <c r="GFK20" s="321"/>
      <c r="GFL20" s="321"/>
      <c r="GFM20" s="321"/>
      <c r="GFN20" s="321"/>
      <c r="GFO20" s="321"/>
      <c r="GFP20" s="321"/>
      <c r="GFQ20" s="321"/>
      <c r="GFR20" s="321"/>
      <c r="GFS20" s="321"/>
      <c r="GFT20" s="321"/>
      <c r="GFU20" s="321"/>
      <c r="GFV20" s="321"/>
      <c r="GFW20" s="321"/>
      <c r="GFX20" s="321"/>
      <c r="GFY20" s="321"/>
      <c r="GFZ20" s="321"/>
      <c r="GGA20" s="321"/>
      <c r="GGB20" s="321"/>
      <c r="GGC20" s="321"/>
      <c r="GGD20" s="321"/>
      <c r="GGE20" s="321"/>
      <c r="GGF20" s="321"/>
      <c r="GGG20" s="321"/>
      <c r="GGH20" s="321"/>
      <c r="GGI20" s="321"/>
      <c r="GGJ20" s="321"/>
      <c r="GGK20" s="321"/>
      <c r="GGL20" s="321"/>
      <c r="GGM20" s="321"/>
      <c r="GGN20" s="321"/>
      <c r="GGO20" s="321"/>
      <c r="GGP20" s="321"/>
      <c r="GGQ20" s="321"/>
      <c r="GGR20" s="321"/>
      <c r="GGS20" s="321"/>
      <c r="GGT20" s="321"/>
      <c r="GGU20" s="321"/>
      <c r="GGV20" s="321"/>
      <c r="GGW20" s="321"/>
      <c r="GGX20" s="321"/>
      <c r="GGY20" s="321"/>
      <c r="GGZ20" s="321"/>
      <c r="GHA20" s="321"/>
      <c r="GHB20" s="321"/>
      <c r="GHC20" s="321"/>
      <c r="GHD20" s="321"/>
      <c r="GHE20" s="321"/>
      <c r="GHF20" s="321"/>
      <c r="GHG20" s="321"/>
      <c r="GHH20" s="321"/>
      <c r="GHI20" s="321"/>
      <c r="GHJ20" s="321"/>
      <c r="GHK20" s="321"/>
      <c r="GHL20" s="321"/>
      <c r="GHM20" s="321"/>
      <c r="GHN20" s="321"/>
      <c r="GHO20" s="321"/>
      <c r="GHP20" s="321"/>
      <c r="GHQ20" s="321"/>
      <c r="GHR20" s="321"/>
      <c r="GHS20" s="321"/>
      <c r="GHT20" s="321"/>
      <c r="GHU20" s="321"/>
      <c r="GHV20" s="321"/>
      <c r="GHW20" s="321"/>
      <c r="GHX20" s="321"/>
      <c r="GHY20" s="321"/>
      <c r="GHZ20" s="321"/>
      <c r="GIA20" s="321"/>
      <c r="GIB20" s="321"/>
      <c r="GIC20" s="321"/>
      <c r="GID20" s="321"/>
      <c r="GIE20" s="321"/>
      <c r="GIF20" s="321"/>
      <c r="GIG20" s="321"/>
      <c r="GIH20" s="321"/>
      <c r="GII20" s="321"/>
      <c r="GIJ20" s="321"/>
      <c r="GIK20" s="321"/>
      <c r="GIL20" s="321"/>
      <c r="GIM20" s="321"/>
      <c r="GIN20" s="321"/>
      <c r="GIO20" s="321"/>
      <c r="GIP20" s="321"/>
      <c r="GIQ20" s="321"/>
      <c r="GIR20" s="321"/>
      <c r="GIS20" s="321"/>
      <c r="GIT20" s="321"/>
      <c r="GIU20" s="321"/>
      <c r="GIV20" s="321"/>
      <c r="GIW20" s="321"/>
      <c r="GIX20" s="321"/>
      <c r="GIY20" s="321"/>
      <c r="GIZ20" s="321"/>
      <c r="GJA20" s="321"/>
      <c r="GJB20" s="321"/>
      <c r="GJC20" s="321"/>
      <c r="GJD20" s="321"/>
      <c r="GJE20" s="321"/>
      <c r="GJF20" s="321"/>
      <c r="GJG20" s="321"/>
      <c r="GJH20" s="321"/>
      <c r="GJI20" s="321"/>
      <c r="GJJ20" s="321"/>
      <c r="GJK20" s="321"/>
      <c r="GJL20" s="321"/>
      <c r="GJM20" s="321"/>
      <c r="GJN20" s="321"/>
      <c r="GJO20" s="321"/>
      <c r="GJP20" s="321"/>
      <c r="GJQ20" s="321"/>
      <c r="GJR20" s="321"/>
      <c r="GJS20" s="321"/>
      <c r="GJT20" s="321"/>
      <c r="GJU20" s="321"/>
      <c r="GJV20" s="321"/>
      <c r="GJW20" s="321"/>
      <c r="GJX20" s="321"/>
      <c r="GJY20" s="321"/>
      <c r="GJZ20" s="321"/>
      <c r="GKA20" s="321"/>
      <c r="GKB20" s="321"/>
      <c r="GKC20" s="321"/>
      <c r="GKD20" s="321"/>
      <c r="GKE20" s="321"/>
      <c r="GKF20" s="321"/>
      <c r="GKG20" s="321"/>
      <c r="GKH20" s="321"/>
      <c r="GKI20" s="321"/>
      <c r="GKJ20" s="321"/>
      <c r="GKK20" s="321"/>
      <c r="GKL20" s="321"/>
      <c r="GKM20" s="321"/>
      <c r="GKN20" s="321"/>
      <c r="GKO20" s="321"/>
      <c r="GKP20" s="321"/>
      <c r="GKQ20" s="321"/>
      <c r="GKR20" s="321"/>
      <c r="GKS20" s="321"/>
      <c r="GKT20" s="321"/>
      <c r="GKU20" s="321"/>
      <c r="GKV20" s="321"/>
      <c r="GKW20" s="321"/>
      <c r="GKX20" s="321"/>
      <c r="GKY20" s="321"/>
      <c r="GKZ20" s="321"/>
      <c r="GLA20" s="321"/>
      <c r="GLB20" s="321"/>
      <c r="GLC20" s="321"/>
      <c r="GLD20" s="321"/>
      <c r="GLE20" s="321"/>
      <c r="GLF20" s="321"/>
      <c r="GLG20" s="321"/>
      <c r="GLH20" s="321"/>
      <c r="GLI20" s="321"/>
      <c r="GLJ20" s="321"/>
      <c r="GLK20" s="321"/>
      <c r="GLL20" s="321"/>
      <c r="GLM20" s="321"/>
      <c r="GLN20" s="321"/>
      <c r="GLO20" s="321"/>
      <c r="GLP20" s="321"/>
      <c r="GLQ20" s="321"/>
      <c r="GLR20" s="321"/>
      <c r="GLS20" s="321"/>
      <c r="GLT20" s="321"/>
      <c r="GLU20" s="321"/>
      <c r="GLV20" s="321"/>
      <c r="GLW20" s="321"/>
      <c r="GLX20" s="321"/>
      <c r="GLY20" s="321"/>
      <c r="GLZ20" s="321"/>
      <c r="GMA20" s="321"/>
      <c r="GMB20" s="321"/>
      <c r="GMC20" s="321"/>
      <c r="GMD20" s="321"/>
      <c r="GME20" s="321"/>
      <c r="GMF20" s="321"/>
      <c r="GMG20" s="321"/>
      <c r="GMH20" s="321"/>
      <c r="GMI20" s="321"/>
      <c r="GMJ20" s="321"/>
      <c r="GMK20" s="321"/>
      <c r="GML20" s="321"/>
      <c r="GMM20" s="321"/>
      <c r="GMN20" s="321"/>
      <c r="GMO20" s="321"/>
      <c r="GMP20" s="321"/>
      <c r="GMQ20" s="321"/>
      <c r="GMR20" s="321"/>
      <c r="GMS20" s="321"/>
      <c r="GMT20" s="321"/>
      <c r="GMU20" s="321"/>
      <c r="GMV20" s="321"/>
      <c r="GMW20" s="321"/>
      <c r="GMX20" s="321"/>
      <c r="GMY20" s="321"/>
      <c r="GMZ20" s="321"/>
      <c r="GNA20" s="321"/>
      <c r="GNB20" s="321"/>
      <c r="GNC20" s="321"/>
      <c r="GND20" s="321"/>
      <c r="GNE20" s="321"/>
      <c r="GNF20" s="321"/>
      <c r="GNG20" s="321"/>
      <c r="GNH20" s="321"/>
      <c r="GNI20" s="321"/>
      <c r="GNJ20" s="321"/>
      <c r="GNK20" s="321"/>
      <c r="GNL20" s="321"/>
      <c r="GNM20" s="321"/>
      <c r="GNN20" s="321"/>
      <c r="GNO20" s="321"/>
      <c r="GNP20" s="321"/>
      <c r="GNQ20" s="321"/>
      <c r="GNR20" s="321"/>
      <c r="GNS20" s="321"/>
      <c r="GNT20" s="321"/>
      <c r="GNU20" s="321"/>
      <c r="GNV20" s="321"/>
      <c r="GNW20" s="321"/>
      <c r="GNX20" s="321"/>
      <c r="GNY20" s="321"/>
      <c r="GNZ20" s="321"/>
      <c r="GOA20" s="321"/>
      <c r="GOB20" s="321"/>
      <c r="GOC20" s="321"/>
      <c r="GOD20" s="321"/>
      <c r="GOE20" s="321"/>
      <c r="GOF20" s="321"/>
      <c r="GOG20" s="321"/>
      <c r="GOH20" s="321"/>
      <c r="GOI20" s="321"/>
      <c r="GOJ20" s="321"/>
      <c r="GOK20" s="321"/>
      <c r="GOL20" s="321"/>
      <c r="GOM20" s="321"/>
      <c r="GON20" s="321"/>
      <c r="GOO20" s="321"/>
      <c r="GOP20" s="321"/>
      <c r="GOQ20" s="321"/>
      <c r="GOR20" s="321"/>
      <c r="GOS20" s="321"/>
      <c r="GOT20" s="321"/>
      <c r="GOU20" s="321"/>
      <c r="GOV20" s="321"/>
      <c r="GOW20" s="321"/>
      <c r="GOX20" s="321"/>
      <c r="GOY20" s="321"/>
      <c r="GOZ20" s="321"/>
      <c r="GPA20" s="321"/>
      <c r="GPB20" s="321"/>
      <c r="GPC20" s="321"/>
      <c r="GPD20" s="321"/>
      <c r="GPE20" s="321"/>
      <c r="GPF20" s="321"/>
      <c r="GPG20" s="321"/>
      <c r="GPH20" s="321"/>
      <c r="GPI20" s="321"/>
      <c r="GPJ20" s="321"/>
      <c r="GPK20" s="321"/>
      <c r="GPL20" s="321"/>
      <c r="GPM20" s="321"/>
      <c r="GPN20" s="321"/>
      <c r="GPO20" s="321"/>
      <c r="GPP20" s="321"/>
      <c r="GPQ20" s="321"/>
      <c r="GPR20" s="321"/>
      <c r="GPS20" s="321"/>
      <c r="GPT20" s="321"/>
      <c r="GPU20" s="321"/>
      <c r="GPV20" s="321"/>
      <c r="GPW20" s="321"/>
      <c r="GPX20" s="321"/>
      <c r="GPY20" s="321"/>
      <c r="GPZ20" s="321"/>
      <c r="GQA20" s="321"/>
      <c r="GQB20" s="321"/>
      <c r="GQC20" s="321"/>
      <c r="GQD20" s="321"/>
      <c r="GQE20" s="321"/>
      <c r="GQF20" s="321"/>
      <c r="GQG20" s="321"/>
      <c r="GQH20" s="321"/>
      <c r="GQI20" s="321"/>
      <c r="GQJ20" s="321"/>
      <c r="GQK20" s="321"/>
      <c r="GQL20" s="321"/>
      <c r="GQM20" s="321"/>
      <c r="GQN20" s="321"/>
      <c r="GQO20" s="321"/>
      <c r="GQP20" s="321"/>
      <c r="GQQ20" s="321"/>
      <c r="GQR20" s="321"/>
      <c r="GQS20" s="321"/>
      <c r="GQT20" s="321"/>
      <c r="GQU20" s="321"/>
      <c r="GQV20" s="321"/>
      <c r="GQW20" s="321"/>
      <c r="GQX20" s="321"/>
      <c r="GQY20" s="321"/>
      <c r="GQZ20" s="321"/>
      <c r="GRA20" s="321"/>
      <c r="GRB20" s="321"/>
      <c r="GRC20" s="321"/>
      <c r="GRD20" s="321"/>
      <c r="GRE20" s="321"/>
      <c r="GRF20" s="321"/>
      <c r="GRG20" s="321"/>
      <c r="GRH20" s="321"/>
      <c r="GRI20" s="321"/>
      <c r="GRJ20" s="321"/>
      <c r="GRK20" s="321"/>
      <c r="GRL20" s="321"/>
      <c r="GRM20" s="321"/>
      <c r="GRN20" s="321"/>
      <c r="GRO20" s="321"/>
      <c r="GRP20" s="321"/>
      <c r="GRQ20" s="321"/>
      <c r="GRR20" s="321"/>
      <c r="GRS20" s="321"/>
      <c r="GRT20" s="321"/>
      <c r="GRU20" s="321"/>
      <c r="GRV20" s="321"/>
      <c r="GRW20" s="321"/>
      <c r="GRX20" s="321"/>
      <c r="GRY20" s="321"/>
      <c r="GRZ20" s="321"/>
      <c r="GSA20" s="321"/>
      <c r="GSB20" s="321"/>
      <c r="GSC20" s="321"/>
      <c r="GSD20" s="321"/>
      <c r="GSE20" s="321"/>
      <c r="GSF20" s="321"/>
      <c r="GSG20" s="321"/>
      <c r="GSH20" s="321"/>
      <c r="GSI20" s="321"/>
      <c r="GSJ20" s="321"/>
      <c r="GSK20" s="321"/>
      <c r="GSL20" s="321"/>
      <c r="GSM20" s="321"/>
      <c r="GSN20" s="321"/>
      <c r="GSO20" s="321"/>
      <c r="GSP20" s="321"/>
      <c r="GSQ20" s="321"/>
      <c r="GSR20" s="321"/>
      <c r="GSS20" s="321"/>
      <c r="GST20" s="321"/>
      <c r="GSU20" s="321"/>
      <c r="GSV20" s="321"/>
      <c r="GSW20" s="321"/>
      <c r="GSX20" s="321"/>
      <c r="GSY20" s="321"/>
      <c r="GSZ20" s="321"/>
      <c r="GTA20" s="321"/>
      <c r="GTB20" s="321"/>
      <c r="GTC20" s="321"/>
      <c r="GTD20" s="321"/>
      <c r="GTE20" s="321"/>
      <c r="GTF20" s="321"/>
      <c r="GTG20" s="321"/>
      <c r="GTH20" s="321"/>
      <c r="GTI20" s="321"/>
      <c r="GTJ20" s="321"/>
      <c r="GTK20" s="321"/>
      <c r="GTL20" s="321"/>
      <c r="GTM20" s="321"/>
      <c r="GTN20" s="321"/>
      <c r="GTO20" s="321"/>
      <c r="GTP20" s="321"/>
      <c r="GTQ20" s="321"/>
      <c r="GTR20" s="321"/>
      <c r="GTS20" s="321"/>
      <c r="GTT20" s="321"/>
      <c r="GTU20" s="321"/>
      <c r="GTV20" s="321"/>
      <c r="GTW20" s="321"/>
      <c r="GTX20" s="321"/>
      <c r="GTY20" s="321"/>
      <c r="GTZ20" s="321"/>
      <c r="GUA20" s="321"/>
      <c r="GUB20" s="321"/>
      <c r="GUC20" s="321"/>
      <c r="GUD20" s="321"/>
      <c r="GUE20" s="321"/>
      <c r="GUF20" s="321"/>
      <c r="GUG20" s="321"/>
      <c r="GUH20" s="321"/>
      <c r="GUI20" s="321"/>
      <c r="GUJ20" s="321"/>
      <c r="GUK20" s="321"/>
      <c r="GUL20" s="321"/>
      <c r="GUM20" s="321"/>
      <c r="GUN20" s="321"/>
      <c r="GUO20" s="321"/>
      <c r="GUP20" s="321"/>
      <c r="GUQ20" s="321"/>
      <c r="GUR20" s="321"/>
      <c r="GUS20" s="321"/>
      <c r="GUT20" s="321"/>
      <c r="GUU20" s="321"/>
      <c r="GUV20" s="321"/>
      <c r="GUW20" s="321"/>
      <c r="GUX20" s="321"/>
      <c r="GUY20" s="321"/>
      <c r="GUZ20" s="321"/>
      <c r="GVA20" s="321"/>
      <c r="GVB20" s="321"/>
      <c r="GVC20" s="321"/>
      <c r="GVD20" s="321"/>
      <c r="GVE20" s="321"/>
      <c r="GVF20" s="321"/>
      <c r="GVG20" s="321"/>
      <c r="GVH20" s="321"/>
      <c r="GVI20" s="321"/>
      <c r="GVJ20" s="321"/>
      <c r="GVK20" s="321"/>
      <c r="GVL20" s="321"/>
      <c r="GVM20" s="321"/>
      <c r="GVN20" s="321"/>
      <c r="GVO20" s="321"/>
      <c r="GVP20" s="321"/>
      <c r="GVQ20" s="321"/>
      <c r="GVR20" s="321"/>
      <c r="GVS20" s="321"/>
      <c r="GVT20" s="321"/>
      <c r="GVU20" s="321"/>
      <c r="GVV20" s="321"/>
      <c r="GVW20" s="321"/>
      <c r="GVX20" s="321"/>
      <c r="GVY20" s="321"/>
      <c r="GVZ20" s="321"/>
      <c r="GWA20" s="321"/>
      <c r="GWB20" s="321"/>
      <c r="GWC20" s="321"/>
      <c r="GWD20" s="321"/>
      <c r="GWE20" s="321"/>
      <c r="GWF20" s="321"/>
      <c r="GWG20" s="321"/>
      <c r="GWH20" s="321"/>
      <c r="GWI20" s="321"/>
      <c r="GWJ20" s="321"/>
      <c r="GWK20" s="321"/>
      <c r="GWL20" s="321"/>
      <c r="GWM20" s="321"/>
      <c r="GWN20" s="321"/>
      <c r="GWO20" s="321"/>
      <c r="GWP20" s="321"/>
      <c r="GWQ20" s="321"/>
      <c r="GWR20" s="321"/>
      <c r="GWS20" s="321"/>
      <c r="GWT20" s="321"/>
      <c r="GWU20" s="321"/>
      <c r="GWV20" s="321"/>
      <c r="GWW20" s="321"/>
      <c r="GWX20" s="321"/>
      <c r="GWY20" s="321"/>
      <c r="GWZ20" s="321"/>
      <c r="GXA20" s="321"/>
      <c r="GXB20" s="321"/>
      <c r="GXC20" s="321"/>
      <c r="GXD20" s="321"/>
      <c r="GXE20" s="321"/>
      <c r="GXF20" s="321"/>
      <c r="GXG20" s="321"/>
      <c r="GXH20" s="321"/>
      <c r="GXI20" s="321"/>
      <c r="GXJ20" s="321"/>
      <c r="GXK20" s="321"/>
      <c r="GXL20" s="321"/>
      <c r="GXM20" s="321"/>
      <c r="GXN20" s="321"/>
      <c r="GXO20" s="321"/>
      <c r="GXP20" s="321"/>
      <c r="GXQ20" s="321"/>
      <c r="GXR20" s="321"/>
      <c r="GXS20" s="321"/>
      <c r="GXT20" s="321"/>
      <c r="GXU20" s="321"/>
      <c r="GXV20" s="321"/>
      <c r="GXW20" s="321"/>
      <c r="GXX20" s="321"/>
      <c r="GXY20" s="321"/>
      <c r="GXZ20" s="321"/>
      <c r="GYA20" s="321"/>
      <c r="GYB20" s="321"/>
      <c r="GYC20" s="321"/>
      <c r="GYD20" s="321"/>
      <c r="GYE20" s="321"/>
      <c r="GYF20" s="321"/>
      <c r="GYG20" s="321"/>
      <c r="GYH20" s="321"/>
      <c r="GYI20" s="321"/>
      <c r="GYJ20" s="321"/>
      <c r="GYK20" s="321"/>
      <c r="GYL20" s="321"/>
      <c r="GYM20" s="321"/>
      <c r="GYN20" s="321"/>
      <c r="GYO20" s="321"/>
      <c r="GYP20" s="321"/>
      <c r="GYQ20" s="321"/>
      <c r="GYR20" s="321"/>
      <c r="GYS20" s="321"/>
      <c r="GYT20" s="321"/>
      <c r="GYU20" s="321"/>
      <c r="GYV20" s="321"/>
      <c r="GYW20" s="321"/>
      <c r="GYX20" s="321"/>
      <c r="GYY20" s="321"/>
      <c r="GYZ20" s="321"/>
      <c r="GZA20" s="321"/>
      <c r="GZB20" s="321"/>
      <c r="GZC20" s="321"/>
      <c r="GZD20" s="321"/>
      <c r="GZE20" s="321"/>
      <c r="GZF20" s="321"/>
      <c r="GZG20" s="321"/>
      <c r="GZH20" s="321"/>
      <c r="GZI20" s="321"/>
      <c r="GZJ20" s="321"/>
      <c r="GZK20" s="321"/>
      <c r="GZL20" s="321"/>
      <c r="GZM20" s="321"/>
      <c r="GZN20" s="321"/>
      <c r="GZO20" s="321"/>
      <c r="GZP20" s="321"/>
      <c r="GZQ20" s="321"/>
      <c r="GZR20" s="321"/>
      <c r="GZS20" s="321"/>
      <c r="GZT20" s="321"/>
      <c r="GZU20" s="321"/>
      <c r="GZV20" s="321"/>
      <c r="GZW20" s="321"/>
      <c r="GZX20" s="321"/>
      <c r="GZY20" s="321"/>
      <c r="GZZ20" s="321"/>
      <c r="HAA20" s="321"/>
      <c r="HAB20" s="321"/>
      <c r="HAC20" s="321"/>
      <c r="HAD20" s="321"/>
      <c r="HAE20" s="321"/>
      <c r="HAF20" s="321"/>
      <c r="HAG20" s="321"/>
      <c r="HAH20" s="321"/>
      <c r="HAI20" s="321"/>
      <c r="HAJ20" s="321"/>
      <c r="HAK20" s="321"/>
      <c r="HAL20" s="321"/>
      <c r="HAM20" s="321"/>
      <c r="HAN20" s="321"/>
      <c r="HAO20" s="321"/>
      <c r="HAP20" s="321"/>
      <c r="HAQ20" s="321"/>
      <c r="HAR20" s="321"/>
      <c r="HAS20" s="321"/>
      <c r="HAT20" s="321"/>
      <c r="HAU20" s="321"/>
      <c r="HAV20" s="321"/>
      <c r="HAW20" s="321"/>
      <c r="HAX20" s="321"/>
      <c r="HAY20" s="321"/>
      <c r="HAZ20" s="321"/>
      <c r="HBA20" s="321"/>
      <c r="HBB20" s="321"/>
      <c r="HBC20" s="321"/>
      <c r="HBD20" s="321"/>
      <c r="HBE20" s="321"/>
      <c r="HBF20" s="321"/>
      <c r="HBG20" s="321"/>
      <c r="HBH20" s="321"/>
      <c r="HBI20" s="321"/>
      <c r="HBJ20" s="321"/>
      <c r="HBK20" s="321"/>
      <c r="HBL20" s="321"/>
      <c r="HBM20" s="321"/>
      <c r="HBN20" s="321"/>
      <c r="HBO20" s="321"/>
      <c r="HBP20" s="321"/>
      <c r="HBQ20" s="321"/>
      <c r="HBR20" s="321"/>
      <c r="HBS20" s="321"/>
      <c r="HBT20" s="321"/>
      <c r="HBU20" s="321"/>
      <c r="HBV20" s="321"/>
      <c r="HBW20" s="321"/>
      <c r="HBX20" s="321"/>
      <c r="HBY20" s="321"/>
      <c r="HBZ20" s="321"/>
      <c r="HCA20" s="321"/>
      <c r="HCB20" s="321"/>
      <c r="HCC20" s="321"/>
      <c r="HCD20" s="321"/>
      <c r="HCE20" s="321"/>
      <c r="HCF20" s="321"/>
      <c r="HCG20" s="321"/>
      <c r="HCH20" s="321"/>
      <c r="HCI20" s="321"/>
      <c r="HCJ20" s="321"/>
      <c r="HCK20" s="321"/>
      <c r="HCL20" s="321"/>
      <c r="HCM20" s="321"/>
      <c r="HCN20" s="321"/>
      <c r="HCO20" s="321"/>
      <c r="HCP20" s="321"/>
      <c r="HCQ20" s="321"/>
      <c r="HCR20" s="321"/>
      <c r="HCS20" s="321"/>
      <c r="HCT20" s="321"/>
      <c r="HCU20" s="321"/>
      <c r="HCV20" s="321"/>
      <c r="HCW20" s="321"/>
      <c r="HCX20" s="321"/>
      <c r="HCY20" s="321"/>
      <c r="HCZ20" s="321"/>
      <c r="HDA20" s="321"/>
      <c r="HDB20" s="321"/>
      <c r="HDC20" s="321"/>
      <c r="HDD20" s="321"/>
      <c r="HDE20" s="321"/>
      <c r="HDF20" s="321"/>
      <c r="HDG20" s="321"/>
      <c r="HDH20" s="321"/>
      <c r="HDI20" s="321"/>
      <c r="HDJ20" s="321"/>
      <c r="HDK20" s="321"/>
      <c r="HDL20" s="321"/>
      <c r="HDM20" s="321"/>
      <c r="HDN20" s="321"/>
      <c r="HDO20" s="321"/>
      <c r="HDP20" s="321"/>
      <c r="HDQ20" s="321"/>
      <c r="HDR20" s="321"/>
      <c r="HDS20" s="321"/>
      <c r="HDT20" s="321"/>
      <c r="HDU20" s="321"/>
      <c r="HDV20" s="321"/>
      <c r="HDW20" s="321"/>
      <c r="HDX20" s="321"/>
      <c r="HDY20" s="321"/>
      <c r="HDZ20" s="321"/>
      <c r="HEA20" s="321"/>
      <c r="HEB20" s="321"/>
      <c r="HEC20" s="321"/>
      <c r="HED20" s="321"/>
      <c r="HEE20" s="321"/>
      <c r="HEF20" s="321"/>
      <c r="HEG20" s="321"/>
      <c r="HEH20" s="321"/>
      <c r="HEI20" s="321"/>
      <c r="HEJ20" s="321"/>
      <c r="HEK20" s="321"/>
      <c r="HEL20" s="321"/>
      <c r="HEM20" s="321"/>
      <c r="HEN20" s="321"/>
      <c r="HEO20" s="321"/>
      <c r="HEP20" s="321"/>
      <c r="HEQ20" s="321"/>
      <c r="HER20" s="321"/>
      <c r="HES20" s="321"/>
      <c r="HET20" s="321"/>
      <c r="HEU20" s="321"/>
      <c r="HEV20" s="321"/>
      <c r="HEW20" s="321"/>
      <c r="HEX20" s="321"/>
      <c r="HEY20" s="321"/>
      <c r="HEZ20" s="321"/>
      <c r="HFA20" s="321"/>
      <c r="HFB20" s="321"/>
      <c r="HFC20" s="321"/>
      <c r="HFD20" s="321"/>
      <c r="HFE20" s="321"/>
      <c r="HFF20" s="321"/>
      <c r="HFG20" s="321"/>
      <c r="HFH20" s="321"/>
      <c r="HFI20" s="321"/>
      <c r="HFJ20" s="321"/>
      <c r="HFK20" s="321"/>
      <c r="HFL20" s="321"/>
      <c r="HFM20" s="321"/>
      <c r="HFN20" s="321"/>
      <c r="HFO20" s="321"/>
      <c r="HFP20" s="321"/>
      <c r="HFQ20" s="321"/>
      <c r="HFR20" s="321"/>
      <c r="HFS20" s="321"/>
      <c r="HFT20" s="321"/>
      <c r="HFU20" s="321"/>
      <c r="HFV20" s="321"/>
      <c r="HFW20" s="321"/>
      <c r="HFX20" s="321"/>
      <c r="HFY20" s="321"/>
      <c r="HFZ20" s="321"/>
      <c r="HGA20" s="321"/>
      <c r="HGB20" s="321"/>
      <c r="HGC20" s="321"/>
      <c r="HGD20" s="321"/>
      <c r="HGE20" s="321"/>
      <c r="HGF20" s="321"/>
      <c r="HGG20" s="321"/>
      <c r="HGH20" s="321"/>
      <c r="HGI20" s="321"/>
      <c r="HGJ20" s="321"/>
      <c r="HGK20" s="321"/>
      <c r="HGL20" s="321"/>
      <c r="HGM20" s="321"/>
      <c r="HGN20" s="321"/>
      <c r="HGO20" s="321"/>
      <c r="HGP20" s="321"/>
      <c r="HGQ20" s="321"/>
      <c r="HGR20" s="321"/>
      <c r="HGS20" s="321"/>
      <c r="HGT20" s="321"/>
      <c r="HGU20" s="321"/>
      <c r="HGV20" s="321"/>
      <c r="HGW20" s="321"/>
      <c r="HGX20" s="321"/>
      <c r="HGY20" s="321"/>
      <c r="HGZ20" s="321"/>
      <c r="HHA20" s="321"/>
      <c r="HHB20" s="321"/>
      <c r="HHC20" s="321"/>
      <c r="HHD20" s="321"/>
      <c r="HHE20" s="321"/>
      <c r="HHF20" s="321"/>
      <c r="HHG20" s="321"/>
      <c r="HHH20" s="321"/>
      <c r="HHI20" s="321"/>
      <c r="HHJ20" s="321"/>
      <c r="HHK20" s="321"/>
      <c r="HHL20" s="321"/>
      <c r="HHM20" s="321"/>
      <c r="HHN20" s="321"/>
      <c r="HHO20" s="321"/>
      <c r="HHP20" s="321"/>
      <c r="HHQ20" s="321"/>
      <c r="HHR20" s="321"/>
      <c r="HHS20" s="321"/>
      <c r="HHT20" s="321"/>
      <c r="HHU20" s="321"/>
      <c r="HHV20" s="321"/>
      <c r="HHW20" s="321"/>
      <c r="HHX20" s="321"/>
      <c r="HHY20" s="321"/>
      <c r="HHZ20" s="321"/>
      <c r="HIA20" s="321"/>
      <c r="HIB20" s="321"/>
      <c r="HIC20" s="321"/>
      <c r="HID20" s="321"/>
      <c r="HIE20" s="321"/>
      <c r="HIF20" s="321"/>
      <c r="HIG20" s="321"/>
      <c r="HIH20" s="321"/>
      <c r="HII20" s="321"/>
      <c r="HIJ20" s="321"/>
      <c r="HIK20" s="321"/>
      <c r="HIL20" s="321"/>
      <c r="HIM20" s="321"/>
      <c r="HIN20" s="321"/>
      <c r="HIO20" s="321"/>
      <c r="HIP20" s="321"/>
      <c r="HIQ20" s="321"/>
      <c r="HIR20" s="321"/>
      <c r="HIS20" s="321"/>
      <c r="HIT20" s="321"/>
      <c r="HIU20" s="321"/>
      <c r="HIV20" s="321"/>
      <c r="HIW20" s="321"/>
      <c r="HIX20" s="321"/>
      <c r="HIY20" s="321"/>
      <c r="HIZ20" s="321"/>
      <c r="HJA20" s="321"/>
      <c r="HJB20" s="321"/>
      <c r="HJC20" s="321"/>
      <c r="HJD20" s="321"/>
      <c r="HJE20" s="321"/>
      <c r="HJF20" s="321"/>
      <c r="HJG20" s="321"/>
      <c r="HJH20" s="321"/>
      <c r="HJI20" s="321"/>
      <c r="HJJ20" s="321"/>
      <c r="HJK20" s="321"/>
      <c r="HJL20" s="321"/>
      <c r="HJM20" s="321"/>
      <c r="HJN20" s="321"/>
      <c r="HJO20" s="321"/>
      <c r="HJP20" s="321"/>
      <c r="HJQ20" s="321"/>
      <c r="HJR20" s="321"/>
      <c r="HJS20" s="321"/>
      <c r="HJT20" s="321"/>
      <c r="HJU20" s="321"/>
      <c r="HJV20" s="321"/>
      <c r="HJW20" s="321"/>
      <c r="HJX20" s="321"/>
      <c r="HJY20" s="321"/>
      <c r="HJZ20" s="321"/>
      <c r="HKA20" s="321"/>
      <c r="HKB20" s="321"/>
      <c r="HKC20" s="321"/>
      <c r="HKD20" s="321"/>
      <c r="HKE20" s="321"/>
      <c r="HKF20" s="321"/>
      <c r="HKG20" s="321"/>
      <c r="HKH20" s="321"/>
      <c r="HKI20" s="321"/>
      <c r="HKJ20" s="321"/>
      <c r="HKK20" s="321"/>
      <c r="HKL20" s="321"/>
      <c r="HKM20" s="321"/>
      <c r="HKN20" s="321"/>
      <c r="HKO20" s="321"/>
      <c r="HKP20" s="321"/>
      <c r="HKQ20" s="321"/>
      <c r="HKR20" s="321"/>
      <c r="HKS20" s="321"/>
      <c r="HKT20" s="321"/>
      <c r="HKU20" s="321"/>
      <c r="HKV20" s="321"/>
      <c r="HKW20" s="321"/>
      <c r="HKX20" s="321"/>
      <c r="HKY20" s="321"/>
      <c r="HKZ20" s="321"/>
      <c r="HLA20" s="321"/>
      <c r="HLB20" s="321"/>
      <c r="HLC20" s="321"/>
      <c r="HLD20" s="321"/>
      <c r="HLE20" s="321"/>
      <c r="HLF20" s="321"/>
      <c r="HLG20" s="321"/>
      <c r="HLH20" s="321"/>
      <c r="HLI20" s="321"/>
      <c r="HLJ20" s="321"/>
      <c r="HLK20" s="321"/>
      <c r="HLL20" s="321"/>
      <c r="HLM20" s="321"/>
      <c r="HLN20" s="321"/>
      <c r="HLO20" s="321"/>
      <c r="HLP20" s="321"/>
      <c r="HLQ20" s="321"/>
      <c r="HLR20" s="321"/>
      <c r="HLS20" s="321"/>
      <c r="HLT20" s="321"/>
      <c r="HLU20" s="321"/>
      <c r="HLV20" s="321"/>
      <c r="HLW20" s="321"/>
      <c r="HLX20" s="321"/>
      <c r="HLY20" s="321"/>
      <c r="HLZ20" s="321"/>
      <c r="HMA20" s="321"/>
      <c r="HMB20" s="321"/>
      <c r="HMC20" s="321"/>
      <c r="HMD20" s="321"/>
      <c r="HME20" s="321"/>
      <c r="HMF20" s="321"/>
      <c r="HMG20" s="321"/>
      <c r="HMH20" s="321"/>
      <c r="HMI20" s="321"/>
      <c r="HMJ20" s="321"/>
      <c r="HMK20" s="321"/>
      <c r="HML20" s="321"/>
      <c r="HMM20" s="321"/>
      <c r="HMN20" s="321"/>
      <c r="HMO20" s="321"/>
      <c r="HMP20" s="321"/>
      <c r="HMQ20" s="321"/>
      <c r="HMR20" s="321"/>
      <c r="HMS20" s="321"/>
      <c r="HMT20" s="321"/>
      <c r="HMU20" s="321"/>
      <c r="HMV20" s="321"/>
      <c r="HMW20" s="321"/>
      <c r="HMX20" s="321"/>
      <c r="HMY20" s="321"/>
      <c r="HMZ20" s="321"/>
      <c r="HNA20" s="321"/>
      <c r="HNB20" s="321"/>
      <c r="HNC20" s="321"/>
      <c r="HND20" s="321"/>
      <c r="HNE20" s="321"/>
      <c r="HNF20" s="321"/>
      <c r="HNG20" s="321"/>
      <c r="HNH20" s="321"/>
      <c r="HNI20" s="321"/>
      <c r="HNJ20" s="321"/>
      <c r="HNK20" s="321"/>
      <c r="HNL20" s="321"/>
      <c r="HNM20" s="321"/>
      <c r="HNN20" s="321"/>
      <c r="HNO20" s="321"/>
      <c r="HNP20" s="321"/>
      <c r="HNQ20" s="321"/>
      <c r="HNR20" s="321"/>
      <c r="HNS20" s="321"/>
      <c r="HNT20" s="321"/>
      <c r="HNU20" s="321"/>
      <c r="HNV20" s="321"/>
      <c r="HNW20" s="321"/>
      <c r="HNX20" s="321"/>
      <c r="HNY20" s="321"/>
      <c r="HNZ20" s="321"/>
      <c r="HOA20" s="321"/>
      <c r="HOB20" s="321"/>
      <c r="HOC20" s="321"/>
      <c r="HOD20" s="321"/>
      <c r="HOE20" s="321"/>
      <c r="HOF20" s="321"/>
      <c r="HOG20" s="321"/>
      <c r="HOH20" s="321"/>
      <c r="HOI20" s="321"/>
      <c r="HOJ20" s="321"/>
      <c r="HOK20" s="321"/>
      <c r="HOL20" s="321"/>
      <c r="HOM20" s="321"/>
      <c r="HON20" s="321"/>
      <c r="HOO20" s="321"/>
      <c r="HOP20" s="321"/>
      <c r="HOQ20" s="321"/>
      <c r="HOR20" s="321"/>
      <c r="HOS20" s="321"/>
      <c r="HOT20" s="321"/>
      <c r="HOU20" s="321"/>
      <c r="HOV20" s="321"/>
      <c r="HOW20" s="321"/>
      <c r="HOX20" s="321"/>
      <c r="HOY20" s="321"/>
      <c r="HOZ20" s="321"/>
      <c r="HPA20" s="321"/>
      <c r="HPB20" s="321"/>
      <c r="HPC20" s="321"/>
      <c r="HPD20" s="321"/>
      <c r="HPE20" s="321"/>
      <c r="HPF20" s="321"/>
      <c r="HPG20" s="321"/>
      <c r="HPH20" s="321"/>
      <c r="HPI20" s="321"/>
      <c r="HPJ20" s="321"/>
      <c r="HPK20" s="321"/>
      <c r="HPL20" s="321"/>
      <c r="HPM20" s="321"/>
      <c r="HPN20" s="321"/>
      <c r="HPO20" s="321"/>
      <c r="HPP20" s="321"/>
      <c r="HPQ20" s="321"/>
      <c r="HPR20" s="321"/>
      <c r="HPS20" s="321"/>
      <c r="HPT20" s="321"/>
      <c r="HPU20" s="321"/>
      <c r="HPV20" s="321"/>
      <c r="HPW20" s="321"/>
      <c r="HPX20" s="321"/>
      <c r="HPY20" s="321"/>
      <c r="HPZ20" s="321"/>
      <c r="HQA20" s="321"/>
      <c r="HQB20" s="321"/>
      <c r="HQC20" s="321"/>
      <c r="HQD20" s="321"/>
      <c r="HQE20" s="321"/>
      <c r="HQF20" s="321"/>
      <c r="HQG20" s="321"/>
      <c r="HQH20" s="321"/>
      <c r="HQI20" s="321"/>
      <c r="HQJ20" s="321"/>
      <c r="HQK20" s="321"/>
      <c r="HQL20" s="321"/>
      <c r="HQM20" s="321"/>
      <c r="HQN20" s="321"/>
      <c r="HQO20" s="321"/>
      <c r="HQP20" s="321"/>
      <c r="HQQ20" s="321"/>
      <c r="HQR20" s="321"/>
      <c r="HQS20" s="321"/>
      <c r="HQT20" s="321"/>
      <c r="HQU20" s="321"/>
      <c r="HQV20" s="321"/>
      <c r="HQW20" s="321"/>
      <c r="HQX20" s="321"/>
      <c r="HQY20" s="321"/>
      <c r="HQZ20" s="321"/>
      <c r="HRA20" s="321"/>
      <c r="HRB20" s="321"/>
      <c r="HRC20" s="321"/>
      <c r="HRD20" s="321"/>
      <c r="HRE20" s="321"/>
      <c r="HRF20" s="321"/>
      <c r="HRG20" s="321"/>
      <c r="HRH20" s="321"/>
      <c r="HRI20" s="321"/>
      <c r="HRJ20" s="321"/>
      <c r="HRK20" s="321"/>
      <c r="HRL20" s="321"/>
      <c r="HRM20" s="321"/>
      <c r="HRN20" s="321"/>
      <c r="HRO20" s="321"/>
      <c r="HRP20" s="321"/>
      <c r="HRQ20" s="321"/>
      <c r="HRR20" s="321"/>
      <c r="HRS20" s="321"/>
      <c r="HRT20" s="321"/>
      <c r="HRU20" s="321"/>
      <c r="HRV20" s="321"/>
      <c r="HRW20" s="321"/>
      <c r="HRX20" s="321"/>
      <c r="HRY20" s="321"/>
      <c r="HRZ20" s="321"/>
      <c r="HSA20" s="321"/>
      <c r="HSB20" s="321"/>
      <c r="HSC20" s="321"/>
      <c r="HSD20" s="321"/>
      <c r="HSE20" s="321"/>
      <c r="HSF20" s="321"/>
      <c r="HSG20" s="321"/>
      <c r="HSH20" s="321"/>
      <c r="HSI20" s="321"/>
      <c r="HSJ20" s="321"/>
      <c r="HSK20" s="321"/>
      <c r="HSL20" s="321"/>
      <c r="HSM20" s="321"/>
      <c r="HSN20" s="321"/>
      <c r="HSO20" s="321"/>
      <c r="HSP20" s="321"/>
      <c r="HSQ20" s="321"/>
      <c r="HSR20" s="321"/>
      <c r="HSS20" s="321"/>
      <c r="HST20" s="321"/>
      <c r="HSU20" s="321"/>
      <c r="HSV20" s="321"/>
      <c r="HSW20" s="321"/>
      <c r="HSX20" s="321"/>
      <c r="HSY20" s="321"/>
      <c r="HSZ20" s="321"/>
      <c r="HTA20" s="321"/>
      <c r="HTB20" s="321"/>
      <c r="HTC20" s="321"/>
      <c r="HTD20" s="321"/>
      <c r="HTE20" s="321"/>
      <c r="HTF20" s="321"/>
      <c r="HTG20" s="321"/>
      <c r="HTH20" s="321"/>
      <c r="HTI20" s="321"/>
      <c r="HTJ20" s="321"/>
      <c r="HTK20" s="321"/>
      <c r="HTL20" s="321"/>
      <c r="HTM20" s="321"/>
      <c r="HTN20" s="321"/>
      <c r="HTO20" s="321"/>
      <c r="HTP20" s="321"/>
      <c r="HTQ20" s="321"/>
      <c r="HTR20" s="321"/>
      <c r="HTS20" s="321"/>
      <c r="HTT20" s="321"/>
      <c r="HTU20" s="321"/>
      <c r="HTV20" s="321"/>
      <c r="HTW20" s="321"/>
      <c r="HTX20" s="321"/>
      <c r="HTY20" s="321"/>
      <c r="HTZ20" s="321"/>
      <c r="HUA20" s="321"/>
      <c r="HUB20" s="321"/>
      <c r="HUC20" s="321"/>
      <c r="HUD20" s="321"/>
      <c r="HUE20" s="321"/>
      <c r="HUF20" s="321"/>
      <c r="HUG20" s="321"/>
      <c r="HUH20" s="321"/>
      <c r="HUI20" s="321"/>
      <c r="HUJ20" s="321"/>
      <c r="HUK20" s="321"/>
      <c r="HUL20" s="321"/>
      <c r="HUM20" s="321"/>
      <c r="HUN20" s="321"/>
      <c r="HUO20" s="321"/>
      <c r="HUP20" s="321"/>
      <c r="HUQ20" s="321"/>
      <c r="HUR20" s="321"/>
      <c r="HUS20" s="321"/>
      <c r="HUT20" s="321"/>
      <c r="HUU20" s="321"/>
      <c r="HUV20" s="321"/>
      <c r="HUW20" s="321"/>
      <c r="HUX20" s="321"/>
      <c r="HUY20" s="321"/>
      <c r="HUZ20" s="321"/>
      <c r="HVA20" s="321"/>
      <c r="HVB20" s="321"/>
      <c r="HVC20" s="321"/>
      <c r="HVD20" s="321"/>
      <c r="HVE20" s="321"/>
      <c r="HVF20" s="321"/>
      <c r="HVG20" s="321"/>
      <c r="HVH20" s="321"/>
      <c r="HVI20" s="321"/>
      <c r="HVJ20" s="321"/>
      <c r="HVK20" s="321"/>
      <c r="HVL20" s="321"/>
      <c r="HVM20" s="321"/>
      <c r="HVN20" s="321"/>
      <c r="HVO20" s="321"/>
      <c r="HVP20" s="321"/>
      <c r="HVQ20" s="321"/>
      <c r="HVR20" s="321"/>
      <c r="HVS20" s="321"/>
      <c r="HVT20" s="321"/>
      <c r="HVU20" s="321"/>
      <c r="HVV20" s="321"/>
      <c r="HVW20" s="321"/>
      <c r="HVX20" s="321"/>
      <c r="HVY20" s="321"/>
      <c r="HVZ20" s="321"/>
      <c r="HWA20" s="321"/>
      <c r="HWB20" s="321"/>
      <c r="HWC20" s="321"/>
      <c r="HWD20" s="321"/>
      <c r="HWE20" s="321"/>
      <c r="HWF20" s="321"/>
      <c r="HWG20" s="321"/>
      <c r="HWH20" s="321"/>
      <c r="HWI20" s="321"/>
      <c r="HWJ20" s="321"/>
      <c r="HWK20" s="321"/>
      <c r="HWL20" s="321"/>
      <c r="HWM20" s="321"/>
      <c r="HWN20" s="321"/>
      <c r="HWO20" s="321"/>
      <c r="HWP20" s="321"/>
      <c r="HWQ20" s="321"/>
      <c r="HWR20" s="321"/>
      <c r="HWS20" s="321"/>
      <c r="HWT20" s="321"/>
      <c r="HWU20" s="321"/>
      <c r="HWV20" s="321"/>
      <c r="HWW20" s="321"/>
      <c r="HWX20" s="321"/>
      <c r="HWY20" s="321"/>
      <c r="HWZ20" s="321"/>
      <c r="HXA20" s="321"/>
      <c r="HXB20" s="321"/>
      <c r="HXC20" s="321"/>
      <c r="HXD20" s="321"/>
      <c r="HXE20" s="321"/>
      <c r="HXF20" s="321"/>
      <c r="HXG20" s="321"/>
      <c r="HXH20" s="321"/>
      <c r="HXI20" s="321"/>
      <c r="HXJ20" s="321"/>
      <c r="HXK20" s="321"/>
      <c r="HXL20" s="321"/>
      <c r="HXM20" s="321"/>
      <c r="HXN20" s="321"/>
      <c r="HXO20" s="321"/>
      <c r="HXP20" s="321"/>
      <c r="HXQ20" s="321"/>
      <c r="HXR20" s="321"/>
      <c r="HXS20" s="321"/>
      <c r="HXT20" s="321"/>
      <c r="HXU20" s="321"/>
      <c r="HXV20" s="321"/>
      <c r="HXW20" s="321"/>
      <c r="HXX20" s="321"/>
      <c r="HXY20" s="321"/>
      <c r="HXZ20" s="321"/>
      <c r="HYA20" s="321"/>
      <c r="HYB20" s="321"/>
      <c r="HYC20" s="321"/>
      <c r="HYD20" s="321"/>
      <c r="HYE20" s="321"/>
      <c r="HYF20" s="321"/>
      <c r="HYG20" s="321"/>
      <c r="HYH20" s="321"/>
      <c r="HYI20" s="321"/>
      <c r="HYJ20" s="321"/>
      <c r="HYK20" s="321"/>
      <c r="HYL20" s="321"/>
      <c r="HYM20" s="321"/>
      <c r="HYN20" s="321"/>
      <c r="HYO20" s="321"/>
      <c r="HYP20" s="321"/>
      <c r="HYQ20" s="321"/>
      <c r="HYR20" s="321"/>
      <c r="HYS20" s="321"/>
      <c r="HYT20" s="321"/>
      <c r="HYU20" s="321"/>
      <c r="HYV20" s="321"/>
      <c r="HYW20" s="321"/>
      <c r="HYX20" s="321"/>
      <c r="HYY20" s="321"/>
      <c r="HYZ20" s="321"/>
      <c r="HZA20" s="321"/>
      <c r="HZB20" s="321"/>
      <c r="HZC20" s="321"/>
      <c r="HZD20" s="321"/>
      <c r="HZE20" s="321"/>
      <c r="HZF20" s="321"/>
      <c r="HZG20" s="321"/>
      <c r="HZH20" s="321"/>
      <c r="HZI20" s="321"/>
      <c r="HZJ20" s="321"/>
      <c r="HZK20" s="321"/>
      <c r="HZL20" s="321"/>
      <c r="HZM20" s="321"/>
      <c r="HZN20" s="321"/>
      <c r="HZO20" s="321"/>
      <c r="HZP20" s="321"/>
      <c r="HZQ20" s="321"/>
      <c r="HZR20" s="321"/>
      <c r="HZS20" s="321"/>
      <c r="HZT20" s="321"/>
      <c r="HZU20" s="321"/>
      <c r="HZV20" s="321"/>
      <c r="HZW20" s="321"/>
      <c r="HZX20" s="321"/>
      <c r="HZY20" s="321"/>
      <c r="HZZ20" s="321"/>
      <c r="IAA20" s="321"/>
      <c r="IAB20" s="321"/>
      <c r="IAC20" s="321"/>
      <c r="IAD20" s="321"/>
      <c r="IAE20" s="321"/>
      <c r="IAF20" s="321"/>
      <c r="IAG20" s="321"/>
      <c r="IAH20" s="321"/>
      <c r="IAI20" s="321"/>
      <c r="IAJ20" s="321"/>
      <c r="IAK20" s="321"/>
      <c r="IAL20" s="321"/>
      <c r="IAM20" s="321"/>
      <c r="IAN20" s="321"/>
      <c r="IAO20" s="321"/>
      <c r="IAP20" s="321"/>
      <c r="IAQ20" s="321"/>
      <c r="IAR20" s="321"/>
      <c r="IAS20" s="321"/>
      <c r="IAT20" s="321"/>
      <c r="IAU20" s="321"/>
      <c r="IAV20" s="321"/>
      <c r="IAW20" s="321"/>
      <c r="IAX20" s="321"/>
      <c r="IAY20" s="321"/>
      <c r="IAZ20" s="321"/>
      <c r="IBA20" s="321"/>
      <c r="IBB20" s="321"/>
      <c r="IBC20" s="321"/>
      <c r="IBD20" s="321"/>
      <c r="IBE20" s="321"/>
      <c r="IBF20" s="321"/>
      <c r="IBG20" s="321"/>
      <c r="IBH20" s="321"/>
      <c r="IBI20" s="321"/>
      <c r="IBJ20" s="321"/>
      <c r="IBK20" s="321"/>
      <c r="IBL20" s="321"/>
      <c r="IBM20" s="321"/>
      <c r="IBN20" s="321"/>
      <c r="IBO20" s="321"/>
      <c r="IBP20" s="321"/>
      <c r="IBQ20" s="321"/>
      <c r="IBR20" s="321"/>
      <c r="IBS20" s="321"/>
      <c r="IBT20" s="321"/>
      <c r="IBU20" s="321"/>
      <c r="IBV20" s="321"/>
      <c r="IBW20" s="321"/>
      <c r="IBX20" s="321"/>
      <c r="IBY20" s="321"/>
      <c r="IBZ20" s="321"/>
      <c r="ICA20" s="321"/>
      <c r="ICB20" s="321"/>
      <c r="ICC20" s="321"/>
      <c r="ICD20" s="321"/>
      <c r="ICE20" s="321"/>
      <c r="ICF20" s="321"/>
      <c r="ICG20" s="321"/>
      <c r="ICH20" s="321"/>
      <c r="ICI20" s="321"/>
      <c r="ICJ20" s="321"/>
      <c r="ICK20" s="321"/>
      <c r="ICL20" s="321"/>
      <c r="ICM20" s="321"/>
      <c r="ICN20" s="321"/>
      <c r="ICO20" s="321"/>
      <c r="ICP20" s="321"/>
      <c r="ICQ20" s="321"/>
      <c r="ICR20" s="321"/>
      <c r="ICS20" s="321"/>
      <c r="ICT20" s="321"/>
      <c r="ICU20" s="321"/>
      <c r="ICV20" s="321"/>
      <c r="ICW20" s="321"/>
      <c r="ICX20" s="321"/>
      <c r="ICY20" s="321"/>
      <c r="ICZ20" s="321"/>
      <c r="IDA20" s="321"/>
      <c r="IDB20" s="321"/>
      <c r="IDC20" s="321"/>
      <c r="IDD20" s="321"/>
      <c r="IDE20" s="321"/>
      <c r="IDF20" s="321"/>
      <c r="IDG20" s="321"/>
      <c r="IDH20" s="321"/>
      <c r="IDI20" s="321"/>
      <c r="IDJ20" s="321"/>
      <c r="IDK20" s="321"/>
      <c r="IDL20" s="321"/>
      <c r="IDM20" s="321"/>
      <c r="IDN20" s="321"/>
      <c r="IDO20" s="321"/>
      <c r="IDP20" s="321"/>
      <c r="IDQ20" s="321"/>
      <c r="IDR20" s="321"/>
      <c r="IDS20" s="321"/>
      <c r="IDT20" s="321"/>
      <c r="IDU20" s="321"/>
      <c r="IDV20" s="321"/>
      <c r="IDW20" s="321"/>
      <c r="IDX20" s="321"/>
      <c r="IDY20" s="321"/>
      <c r="IDZ20" s="321"/>
      <c r="IEA20" s="321"/>
      <c r="IEB20" s="321"/>
      <c r="IEC20" s="321"/>
      <c r="IED20" s="321"/>
      <c r="IEE20" s="321"/>
      <c r="IEF20" s="321"/>
      <c r="IEG20" s="321"/>
      <c r="IEH20" s="321"/>
      <c r="IEI20" s="321"/>
      <c r="IEJ20" s="321"/>
      <c r="IEK20" s="321"/>
      <c r="IEL20" s="321"/>
      <c r="IEM20" s="321"/>
      <c r="IEN20" s="321"/>
      <c r="IEO20" s="321"/>
      <c r="IEP20" s="321"/>
      <c r="IEQ20" s="321"/>
      <c r="IER20" s="321"/>
      <c r="IES20" s="321"/>
      <c r="IET20" s="321"/>
      <c r="IEU20" s="321"/>
      <c r="IEV20" s="321"/>
      <c r="IEW20" s="321"/>
      <c r="IEX20" s="321"/>
      <c r="IEY20" s="321"/>
      <c r="IEZ20" s="321"/>
      <c r="IFA20" s="321"/>
      <c r="IFB20" s="321"/>
      <c r="IFC20" s="321"/>
      <c r="IFD20" s="321"/>
      <c r="IFE20" s="321"/>
      <c r="IFF20" s="321"/>
      <c r="IFG20" s="321"/>
      <c r="IFH20" s="321"/>
      <c r="IFI20" s="321"/>
      <c r="IFJ20" s="321"/>
      <c r="IFK20" s="321"/>
      <c r="IFL20" s="321"/>
      <c r="IFM20" s="321"/>
      <c r="IFN20" s="321"/>
      <c r="IFO20" s="321"/>
      <c r="IFP20" s="321"/>
      <c r="IFQ20" s="321"/>
      <c r="IFR20" s="321"/>
      <c r="IFS20" s="321"/>
      <c r="IFT20" s="321"/>
      <c r="IFU20" s="321"/>
      <c r="IFV20" s="321"/>
      <c r="IFW20" s="321"/>
      <c r="IFX20" s="321"/>
      <c r="IFY20" s="321"/>
      <c r="IFZ20" s="321"/>
      <c r="IGA20" s="321"/>
      <c r="IGB20" s="321"/>
      <c r="IGC20" s="321"/>
      <c r="IGD20" s="321"/>
      <c r="IGE20" s="321"/>
      <c r="IGF20" s="321"/>
      <c r="IGG20" s="321"/>
      <c r="IGH20" s="321"/>
      <c r="IGI20" s="321"/>
      <c r="IGJ20" s="321"/>
      <c r="IGK20" s="321"/>
      <c r="IGL20" s="321"/>
      <c r="IGM20" s="321"/>
      <c r="IGN20" s="321"/>
      <c r="IGO20" s="321"/>
      <c r="IGP20" s="321"/>
      <c r="IGQ20" s="321"/>
      <c r="IGR20" s="321"/>
      <c r="IGS20" s="321"/>
      <c r="IGT20" s="321"/>
      <c r="IGU20" s="321"/>
      <c r="IGV20" s="321"/>
      <c r="IGW20" s="321"/>
      <c r="IGX20" s="321"/>
      <c r="IGY20" s="321"/>
      <c r="IGZ20" s="321"/>
      <c r="IHA20" s="321"/>
      <c r="IHB20" s="321"/>
      <c r="IHC20" s="321"/>
      <c r="IHD20" s="321"/>
      <c r="IHE20" s="321"/>
      <c r="IHF20" s="321"/>
      <c r="IHG20" s="321"/>
      <c r="IHH20" s="321"/>
      <c r="IHI20" s="321"/>
      <c r="IHJ20" s="321"/>
      <c r="IHK20" s="321"/>
      <c r="IHL20" s="321"/>
      <c r="IHM20" s="321"/>
      <c r="IHN20" s="321"/>
      <c r="IHO20" s="321"/>
      <c r="IHP20" s="321"/>
      <c r="IHQ20" s="321"/>
      <c r="IHR20" s="321"/>
      <c r="IHS20" s="321"/>
      <c r="IHT20" s="321"/>
      <c r="IHU20" s="321"/>
      <c r="IHV20" s="321"/>
      <c r="IHW20" s="321"/>
      <c r="IHX20" s="321"/>
      <c r="IHY20" s="321"/>
      <c r="IHZ20" s="321"/>
      <c r="IIA20" s="321"/>
      <c r="IIB20" s="321"/>
      <c r="IIC20" s="321"/>
      <c r="IID20" s="321"/>
      <c r="IIE20" s="321"/>
      <c r="IIF20" s="321"/>
      <c r="IIG20" s="321"/>
      <c r="IIH20" s="321"/>
      <c r="III20" s="321"/>
      <c r="IIJ20" s="321"/>
      <c r="IIK20" s="321"/>
      <c r="IIL20" s="321"/>
      <c r="IIM20" s="321"/>
      <c r="IIN20" s="321"/>
      <c r="IIO20" s="321"/>
      <c r="IIP20" s="321"/>
      <c r="IIQ20" s="321"/>
      <c r="IIR20" s="321"/>
      <c r="IIS20" s="321"/>
      <c r="IIT20" s="321"/>
      <c r="IIU20" s="321"/>
      <c r="IIV20" s="321"/>
      <c r="IIW20" s="321"/>
      <c r="IIX20" s="321"/>
      <c r="IIY20" s="321"/>
      <c r="IIZ20" s="321"/>
      <c r="IJA20" s="321"/>
      <c r="IJB20" s="321"/>
      <c r="IJC20" s="321"/>
      <c r="IJD20" s="321"/>
      <c r="IJE20" s="321"/>
      <c r="IJF20" s="321"/>
      <c r="IJG20" s="321"/>
      <c r="IJH20" s="321"/>
      <c r="IJI20" s="321"/>
      <c r="IJJ20" s="321"/>
      <c r="IJK20" s="321"/>
      <c r="IJL20" s="321"/>
      <c r="IJM20" s="321"/>
      <c r="IJN20" s="321"/>
      <c r="IJO20" s="321"/>
      <c r="IJP20" s="321"/>
      <c r="IJQ20" s="321"/>
      <c r="IJR20" s="321"/>
      <c r="IJS20" s="321"/>
      <c r="IJT20" s="321"/>
      <c r="IJU20" s="321"/>
      <c r="IJV20" s="321"/>
      <c r="IJW20" s="321"/>
      <c r="IJX20" s="321"/>
      <c r="IJY20" s="321"/>
      <c r="IJZ20" s="321"/>
      <c r="IKA20" s="321"/>
      <c r="IKB20" s="321"/>
      <c r="IKC20" s="321"/>
      <c r="IKD20" s="321"/>
      <c r="IKE20" s="321"/>
      <c r="IKF20" s="321"/>
      <c r="IKG20" s="321"/>
      <c r="IKH20" s="321"/>
      <c r="IKI20" s="321"/>
      <c r="IKJ20" s="321"/>
      <c r="IKK20" s="321"/>
      <c r="IKL20" s="321"/>
      <c r="IKM20" s="321"/>
      <c r="IKN20" s="321"/>
      <c r="IKO20" s="321"/>
      <c r="IKP20" s="321"/>
      <c r="IKQ20" s="321"/>
      <c r="IKR20" s="321"/>
      <c r="IKS20" s="321"/>
      <c r="IKT20" s="321"/>
      <c r="IKU20" s="321"/>
      <c r="IKV20" s="321"/>
      <c r="IKW20" s="321"/>
      <c r="IKX20" s="321"/>
      <c r="IKY20" s="321"/>
      <c r="IKZ20" s="321"/>
      <c r="ILA20" s="321"/>
      <c r="ILB20" s="321"/>
      <c r="ILC20" s="321"/>
      <c r="ILD20" s="321"/>
      <c r="ILE20" s="321"/>
      <c r="ILF20" s="321"/>
      <c r="ILG20" s="321"/>
      <c r="ILH20" s="321"/>
      <c r="ILI20" s="321"/>
      <c r="ILJ20" s="321"/>
      <c r="ILK20" s="321"/>
      <c r="ILL20" s="321"/>
      <c r="ILM20" s="321"/>
      <c r="ILN20" s="321"/>
      <c r="ILO20" s="321"/>
      <c r="ILP20" s="321"/>
      <c r="ILQ20" s="321"/>
      <c r="ILR20" s="321"/>
      <c r="ILS20" s="321"/>
      <c r="ILT20" s="321"/>
      <c r="ILU20" s="321"/>
      <c r="ILV20" s="321"/>
      <c r="ILW20" s="321"/>
      <c r="ILX20" s="321"/>
      <c r="ILY20" s="321"/>
      <c r="ILZ20" s="321"/>
      <c r="IMA20" s="321"/>
      <c r="IMB20" s="321"/>
      <c r="IMC20" s="321"/>
      <c r="IMD20" s="321"/>
      <c r="IME20" s="321"/>
      <c r="IMF20" s="321"/>
      <c r="IMG20" s="321"/>
      <c r="IMH20" s="321"/>
      <c r="IMI20" s="321"/>
      <c r="IMJ20" s="321"/>
      <c r="IMK20" s="321"/>
      <c r="IML20" s="321"/>
      <c r="IMM20" s="321"/>
      <c r="IMN20" s="321"/>
      <c r="IMO20" s="321"/>
      <c r="IMP20" s="321"/>
      <c r="IMQ20" s="321"/>
      <c r="IMR20" s="321"/>
      <c r="IMS20" s="321"/>
      <c r="IMT20" s="321"/>
      <c r="IMU20" s="321"/>
      <c r="IMV20" s="321"/>
      <c r="IMW20" s="321"/>
      <c r="IMX20" s="321"/>
      <c r="IMY20" s="321"/>
      <c r="IMZ20" s="321"/>
      <c r="INA20" s="321"/>
      <c r="INB20" s="321"/>
      <c r="INC20" s="321"/>
      <c r="IND20" s="321"/>
      <c r="INE20" s="321"/>
      <c r="INF20" s="321"/>
      <c r="ING20" s="321"/>
      <c r="INH20" s="321"/>
      <c r="INI20" s="321"/>
      <c r="INJ20" s="321"/>
      <c r="INK20" s="321"/>
      <c r="INL20" s="321"/>
      <c r="INM20" s="321"/>
      <c r="INN20" s="321"/>
      <c r="INO20" s="321"/>
      <c r="INP20" s="321"/>
      <c r="INQ20" s="321"/>
      <c r="INR20" s="321"/>
      <c r="INS20" s="321"/>
      <c r="INT20" s="321"/>
      <c r="INU20" s="321"/>
      <c r="INV20" s="321"/>
      <c r="INW20" s="321"/>
      <c r="INX20" s="321"/>
      <c r="INY20" s="321"/>
      <c r="INZ20" s="321"/>
      <c r="IOA20" s="321"/>
      <c r="IOB20" s="321"/>
      <c r="IOC20" s="321"/>
      <c r="IOD20" s="321"/>
      <c r="IOE20" s="321"/>
      <c r="IOF20" s="321"/>
      <c r="IOG20" s="321"/>
      <c r="IOH20" s="321"/>
      <c r="IOI20" s="321"/>
      <c r="IOJ20" s="321"/>
      <c r="IOK20" s="321"/>
      <c r="IOL20" s="321"/>
      <c r="IOM20" s="321"/>
      <c r="ION20" s="321"/>
      <c r="IOO20" s="321"/>
      <c r="IOP20" s="321"/>
      <c r="IOQ20" s="321"/>
      <c r="IOR20" s="321"/>
      <c r="IOS20" s="321"/>
      <c r="IOT20" s="321"/>
      <c r="IOU20" s="321"/>
      <c r="IOV20" s="321"/>
      <c r="IOW20" s="321"/>
      <c r="IOX20" s="321"/>
      <c r="IOY20" s="321"/>
      <c r="IOZ20" s="321"/>
      <c r="IPA20" s="321"/>
      <c r="IPB20" s="321"/>
      <c r="IPC20" s="321"/>
      <c r="IPD20" s="321"/>
      <c r="IPE20" s="321"/>
      <c r="IPF20" s="321"/>
      <c r="IPG20" s="321"/>
      <c r="IPH20" s="321"/>
      <c r="IPI20" s="321"/>
      <c r="IPJ20" s="321"/>
      <c r="IPK20" s="321"/>
      <c r="IPL20" s="321"/>
      <c r="IPM20" s="321"/>
      <c r="IPN20" s="321"/>
      <c r="IPO20" s="321"/>
      <c r="IPP20" s="321"/>
      <c r="IPQ20" s="321"/>
      <c r="IPR20" s="321"/>
      <c r="IPS20" s="321"/>
      <c r="IPT20" s="321"/>
      <c r="IPU20" s="321"/>
      <c r="IPV20" s="321"/>
      <c r="IPW20" s="321"/>
      <c r="IPX20" s="321"/>
      <c r="IPY20" s="321"/>
      <c r="IPZ20" s="321"/>
      <c r="IQA20" s="321"/>
      <c r="IQB20" s="321"/>
      <c r="IQC20" s="321"/>
      <c r="IQD20" s="321"/>
      <c r="IQE20" s="321"/>
      <c r="IQF20" s="321"/>
      <c r="IQG20" s="321"/>
      <c r="IQH20" s="321"/>
      <c r="IQI20" s="321"/>
      <c r="IQJ20" s="321"/>
      <c r="IQK20" s="321"/>
      <c r="IQL20" s="321"/>
      <c r="IQM20" s="321"/>
      <c r="IQN20" s="321"/>
      <c r="IQO20" s="321"/>
      <c r="IQP20" s="321"/>
      <c r="IQQ20" s="321"/>
      <c r="IQR20" s="321"/>
      <c r="IQS20" s="321"/>
      <c r="IQT20" s="321"/>
      <c r="IQU20" s="321"/>
      <c r="IQV20" s="321"/>
      <c r="IQW20" s="321"/>
      <c r="IQX20" s="321"/>
      <c r="IQY20" s="321"/>
      <c r="IQZ20" s="321"/>
      <c r="IRA20" s="321"/>
      <c r="IRB20" s="321"/>
      <c r="IRC20" s="321"/>
      <c r="IRD20" s="321"/>
      <c r="IRE20" s="321"/>
      <c r="IRF20" s="321"/>
      <c r="IRG20" s="321"/>
      <c r="IRH20" s="321"/>
      <c r="IRI20" s="321"/>
      <c r="IRJ20" s="321"/>
      <c r="IRK20" s="321"/>
      <c r="IRL20" s="321"/>
      <c r="IRM20" s="321"/>
      <c r="IRN20" s="321"/>
      <c r="IRO20" s="321"/>
      <c r="IRP20" s="321"/>
      <c r="IRQ20" s="321"/>
      <c r="IRR20" s="321"/>
      <c r="IRS20" s="321"/>
      <c r="IRT20" s="321"/>
      <c r="IRU20" s="321"/>
      <c r="IRV20" s="321"/>
      <c r="IRW20" s="321"/>
      <c r="IRX20" s="321"/>
      <c r="IRY20" s="321"/>
      <c r="IRZ20" s="321"/>
      <c r="ISA20" s="321"/>
      <c r="ISB20" s="321"/>
      <c r="ISC20" s="321"/>
      <c r="ISD20" s="321"/>
      <c r="ISE20" s="321"/>
      <c r="ISF20" s="321"/>
      <c r="ISG20" s="321"/>
      <c r="ISH20" s="321"/>
      <c r="ISI20" s="321"/>
      <c r="ISJ20" s="321"/>
      <c r="ISK20" s="321"/>
      <c r="ISL20" s="321"/>
      <c r="ISM20" s="321"/>
      <c r="ISN20" s="321"/>
      <c r="ISO20" s="321"/>
      <c r="ISP20" s="321"/>
      <c r="ISQ20" s="321"/>
      <c r="ISR20" s="321"/>
      <c r="ISS20" s="321"/>
      <c r="IST20" s="321"/>
      <c r="ISU20" s="321"/>
      <c r="ISV20" s="321"/>
      <c r="ISW20" s="321"/>
      <c r="ISX20" s="321"/>
      <c r="ISY20" s="321"/>
      <c r="ISZ20" s="321"/>
      <c r="ITA20" s="321"/>
      <c r="ITB20" s="321"/>
      <c r="ITC20" s="321"/>
      <c r="ITD20" s="321"/>
      <c r="ITE20" s="321"/>
      <c r="ITF20" s="321"/>
      <c r="ITG20" s="321"/>
      <c r="ITH20" s="321"/>
      <c r="ITI20" s="321"/>
      <c r="ITJ20" s="321"/>
      <c r="ITK20" s="321"/>
      <c r="ITL20" s="321"/>
      <c r="ITM20" s="321"/>
      <c r="ITN20" s="321"/>
      <c r="ITO20" s="321"/>
      <c r="ITP20" s="321"/>
      <c r="ITQ20" s="321"/>
      <c r="ITR20" s="321"/>
      <c r="ITS20" s="321"/>
      <c r="ITT20" s="321"/>
      <c r="ITU20" s="321"/>
      <c r="ITV20" s="321"/>
      <c r="ITW20" s="321"/>
      <c r="ITX20" s="321"/>
      <c r="ITY20" s="321"/>
      <c r="ITZ20" s="321"/>
      <c r="IUA20" s="321"/>
      <c r="IUB20" s="321"/>
      <c r="IUC20" s="321"/>
      <c r="IUD20" s="321"/>
      <c r="IUE20" s="321"/>
      <c r="IUF20" s="321"/>
      <c r="IUG20" s="321"/>
      <c r="IUH20" s="321"/>
      <c r="IUI20" s="321"/>
      <c r="IUJ20" s="321"/>
      <c r="IUK20" s="321"/>
      <c r="IUL20" s="321"/>
      <c r="IUM20" s="321"/>
      <c r="IUN20" s="321"/>
      <c r="IUO20" s="321"/>
      <c r="IUP20" s="321"/>
      <c r="IUQ20" s="321"/>
      <c r="IUR20" s="321"/>
      <c r="IUS20" s="321"/>
      <c r="IUT20" s="321"/>
      <c r="IUU20" s="321"/>
      <c r="IUV20" s="321"/>
      <c r="IUW20" s="321"/>
      <c r="IUX20" s="321"/>
      <c r="IUY20" s="321"/>
      <c r="IUZ20" s="321"/>
      <c r="IVA20" s="321"/>
      <c r="IVB20" s="321"/>
      <c r="IVC20" s="321"/>
      <c r="IVD20" s="321"/>
      <c r="IVE20" s="321"/>
      <c r="IVF20" s="321"/>
      <c r="IVG20" s="321"/>
      <c r="IVH20" s="321"/>
      <c r="IVI20" s="321"/>
      <c r="IVJ20" s="321"/>
      <c r="IVK20" s="321"/>
      <c r="IVL20" s="321"/>
      <c r="IVM20" s="321"/>
      <c r="IVN20" s="321"/>
      <c r="IVO20" s="321"/>
      <c r="IVP20" s="321"/>
      <c r="IVQ20" s="321"/>
      <c r="IVR20" s="321"/>
      <c r="IVS20" s="321"/>
      <c r="IVT20" s="321"/>
      <c r="IVU20" s="321"/>
      <c r="IVV20" s="321"/>
      <c r="IVW20" s="321"/>
      <c r="IVX20" s="321"/>
      <c r="IVY20" s="321"/>
      <c r="IVZ20" s="321"/>
      <c r="IWA20" s="321"/>
      <c r="IWB20" s="321"/>
      <c r="IWC20" s="321"/>
      <c r="IWD20" s="321"/>
      <c r="IWE20" s="321"/>
      <c r="IWF20" s="321"/>
      <c r="IWG20" s="321"/>
      <c r="IWH20" s="321"/>
      <c r="IWI20" s="321"/>
      <c r="IWJ20" s="321"/>
      <c r="IWK20" s="321"/>
      <c r="IWL20" s="321"/>
      <c r="IWM20" s="321"/>
      <c r="IWN20" s="321"/>
      <c r="IWO20" s="321"/>
      <c r="IWP20" s="321"/>
      <c r="IWQ20" s="321"/>
      <c r="IWR20" s="321"/>
      <c r="IWS20" s="321"/>
      <c r="IWT20" s="321"/>
      <c r="IWU20" s="321"/>
      <c r="IWV20" s="321"/>
      <c r="IWW20" s="321"/>
      <c r="IWX20" s="321"/>
      <c r="IWY20" s="321"/>
      <c r="IWZ20" s="321"/>
      <c r="IXA20" s="321"/>
      <c r="IXB20" s="321"/>
      <c r="IXC20" s="321"/>
      <c r="IXD20" s="321"/>
      <c r="IXE20" s="321"/>
      <c r="IXF20" s="321"/>
      <c r="IXG20" s="321"/>
      <c r="IXH20" s="321"/>
      <c r="IXI20" s="321"/>
      <c r="IXJ20" s="321"/>
      <c r="IXK20" s="321"/>
      <c r="IXL20" s="321"/>
      <c r="IXM20" s="321"/>
      <c r="IXN20" s="321"/>
      <c r="IXO20" s="321"/>
      <c r="IXP20" s="321"/>
      <c r="IXQ20" s="321"/>
      <c r="IXR20" s="321"/>
      <c r="IXS20" s="321"/>
      <c r="IXT20" s="321"/>
      <c r="IXU20" s="321"/>
      <c r="IXV20" s="321"/>
      <c r="IXW20" s="321"/>
      <c r="IXX20" s="321"/>
      <c r="IXY20" s="321"/>
      <c r="IXZ20" s="321"/>
      <c r="IYA20" s="321"/>
      <c r="IYB20" s="321"/>
      <c r="IYC20" s="321"/>
      <c r="IYD20" s="321"/>
      <c r="IYE20" s="321"/>
      <c r="IYF20" s="321"/>
      <c r="IYG20" s="321"/>
      <c r="IYH20" s="321"/>
      <c r="IYI20" s="321"/>
      <c r="IYJ20" s="321"/>
      <c r="IYK20" s="321"/>
      <c r="IYL20" s="321"/>
      <c r="IYM20" s="321"/>
      <c r="IYN20" s="321"/>
      <c r="IYO20" s="321"/>
      <c r="IYP20" s="321"/>
      <c r="IYQ20" s="321"/>
      <c r="IYR20" s="321"/>
      <c r="IYS20" s="321"/>
      <c r="IYT20" s="321"/>
      <c r="IYU20" s="321"/>
      <c r="IYV20" s="321"/>
      <c r="IYW20" s="321"/>
      <c r="IYX20" s="321"/>
      <c r="IYY20" s="321"/>
      <c r="IYZ20" s="321"/>
      <c r="IZA20" s="321"/>
      <c r="IZB20" s="321"/>
      <c r="IZC20" s="321"/>
      <c r="IZD20" s="321"/>
      <c r="IZE20" s="321"/>
      <c r="IZF20" s="321"/>
      <c r="IZG20" s="321"/>
      <c r="IZH20" s="321"/>
      <c r="IZI20" s="321"/>
      <c r="IZJ20" s="321"/>
      <c r="IZK20" s="321"/>
      <c r="IZL20" s="321"/>
      <c r="IZM20" s="321"/>
      <c r="IZN20" s="321"/>
      <c r="IZO20" s="321"/>
      <c r="IZP20" s="321"/>
      <c r="IZQ20" s="321"/>
      <c r="IZR20" s="321"/>
      <c r="IZS20" s="321"/>
      <c r="IZT20" s="321"/>
      <c r="IZU20" s="321"/>
      <c r="IZV20" s="321"/>
      <c r="IZW20" s="321"/>
      <c r="IZX20" s="321"/>
      <c r="IZY20" s="321"/>
      <c r="IZZ20" s="321"/>
      <c r="JAA20" s="321"/>
      <c r="JAB20" s="321"/>
      <c r="JAC20" s="321"/>
      <c r="JAD20" s="321"/>
      <c r="JAE20" s="321"/>
      <c r="JAF20" s="321"/>
      <c r="JAG20" s="321"/>
      <c r="JAH20" s="321"/>
      <c r="JAI20" s="321"/>
      <c r="JAJ20" s="321"/>
      <c r="JAK20" s="321"/>
      <c r="JAL20" s="321"/>
      <c r="JAM20" s="321"/>
      <c r="JAN20" s="321"/>
      <c r="JAO20" s="321"/>
      <c r="JAP20" s="321"/>
      <c r="JAQ20" s="321"/>
      <c r="JAR20" s="321"/>
      <c r="JAS20" s="321"/>
      <c r="JAT20" s="321"/>
      <c r="JAU20" s="321"/>
      <c r="JAV20" s="321"/>
      <c r="JAW20" s="321"/>
      <c r="JAX20" s="321"/>
      <c r="JAY20" s="321"/>
      <c r="JAZ20" s="321"/>
      <c r="JBA20" s="321"/>
      <c r="JBB20" s="321"/>
      <c r="JBC20" s="321"/>
      <c r="JBD20" s="321"/>
      <c r="JBE20" s="321"/>
      <c r="JBF20" s="321"/>
      <c r="JBG20" s="321"/>
      <c r="JBH20" s="321"/>
      <c r="JBI20" s="321"/>
      <c r="JBJ20" s="321"/>
      <c r="JBK20" s="321"/>
      <c r="JBL20" s="321"/>
      <c r="JBM20" s="321"/>
      <c r="JBN20" s="321"/>
      <c r="JBO20" s="321"/>
      <c r="JBP20" s="321"/>
      <c r="JBQ20" s="321"/>
      <c r="JBR20" s="321"/>
      <c r="JBS20" s="321"/>
      <c r="JBT20" s="321"/>
      <c r="JBU20" s="321"/>
      <c r="JBV20" s="321"/>
      <c r="JBW20" s="321"/>
      <c r="JBX20" s="321"/>
      <c r="JBY20" s="321"/>
      <c r="JBZ20" s="321"/>
      <c r="JCA20" s="321"/>
      <c r="JCB20" s="321"/>
      <c r="JCC20" s="321"/>
      <c r="JCD20" s="321"/>
      <c r="JCE20" s="321"/>
      <c r="JCF20" s="321"/>
      <c r="JCG20" s="321"/>
      <c r="JCH20" s="321"/>
      <c r="JCI20" s="321"/>
      <c r="JCJ20" s="321"/>
      <c r="JCK20" s="321"/>
      <c r="JCL20" s="321"/>
      <c r="JCM20" s="321"/>
      <c r="JCN20" s="321"/>
      <c r="JCO20" s="321"/>
      <c r="JCP20" s="321"/>
      <c r="JCQ20" s="321"/>
      <c r="JCR20" s="321"/>
      <c r="JCS20" s="321"/>
      <c r="JCT20" s="321"/>
      <c r="JCU20" s="321"/>
      <c r="JCV20" s="321"/>
      <c r="JCW20" s="321"/>
      <c r="JCX20" s="321"/>
      <c r="JCY20" s="321"/>
      <c r="JCZ20" s="321"/>
      <c r="JDA20" s="321"/>
      <c r="JDB20" s="321"/>
      <c r="JDC20" s="321"/>
      <c r="JDD20" s="321"/>
      <c r="JDE20" s="321"/>
      <c r="JDF20" s="321"/>
      <c r="JDG20" s="321"/>
      <c r="JDH20" s="321"/>
      <c r="JDI20" s="321"/>
      <c r="JDJ20" s="321"/>
      <c r="JDK20" s="321"/>
      <c r="JDL20" s="321"/>
      <c r="JDM20" s="321"/>
      <c r="JDN20" s="321"/>
      <c r="JDO20" s="321"/>
      <c r="JDP20" s="321"/>
      <c r="JDQ20" s="321"/>
      <c r="JDR20" s="321"/>
      <c r="JDS20" s="321"/>
      <c r="JDT20" s="321"/>
      <c r="JDU20" s="321"/>
      <c r="JDV20" s="321"/>
      <c r="JDW20" s="321"/>
      <c r="JDX20" s="321"/>
      <c r="JDY20" s="321"/>
      <c r="JDZ20" s="321"/>
      <c r="JEA20" s="321"/>
      <c r="JEB20" s="321"/>
      <c r="JEC20" s="321"/>
      <c r="JED20" s="321"/>
      <c r="JEE20" s="321"/>
      <c r="JEF20" s="321"/>
      <c r="JEG20" s="321"/>
      <c r="JEH20" s="321"/>
      <c r="JEI20" s="321"/>
      <c r="JEJ20" s="321"/>
      <c r="JEK20" s="321"/>
      <c r="JEL20" s="321"/>
      <c r="JEM20" s="321"/>
      <c r="JEN20" s="321"/>
      <c r="JEO20" s="321"/>
      <c r="JEP20" s="321"/>
      <c r="JEQ20" s="321"/>
      <c r="JER20" s="321"/>
      <c r="JES20" s="321"/>
      <c r="JET20" s="321"/>
      <c r="JEU20" s="321"/>
      <c r="JEV20" s="321"/>
      <c r="JEW20" s="321"/>
      <c r="JEX20" s="321"/>
      <c r="JEY20" s="321"/>
      <c r="JEZ20" s="321"/>
      <c r="JFA20" s="321"/>
      <c r="JFB20" s="321"/>
      <c r="JFC20" s="321"/>
      <c r="JFD20" s="321"/>
      <c r="JFE20" s="321"/>
      <c r="JFF20" s="321"/>
      <c r="JFG20" s="321"/>
      <c r="JFH20" s="321"/>
      <c r="JFI20" s="321"/>
      <c r="JFJ20" s="321"/>
      <c r="JFK20" s="321"/>
      <c r="JFL20" s="321"/>
      <c r="JFM20" s="321"/>
      <c r="JFN20" s="321"/>
      <c r="JFO20" s="321"/>
      <c r="JFP20" s="321"/>
      <c r="JFQ20" s="321"/>
      <c r="JFR20" s="321"/>
      <c r="JFS20" s="321"/>
      <c r="JFT20" s="321"/>
      <c r="JFU20" s="321"/>
      <c r="JFV20" s="321"/>
      <c r="JFW20" s="321"/>
      <c r="JFX20" s="321"/>
      <c r="JFY20" s="321"/>
      <c r="JFZ20" s="321"/>
      <c r="JGA20" s="321"/>
      <c r="JGB20" s="321"/>
      <c r="JGC20" s="321"/>
      <c r="JGD20" s="321"/>
      <c r="JGE20" s="321"/>
      <c r="JGF20" s="321"/>
      <c r="JGG20" s="321"/>
      <c r="JGH20" s="321"/>
      <c r="JGI20" s="321"/>
      <c r="JGJ20" s="321"/>
      <c r="JGK20" s="321"/>
      <c r="JGL20" s="321"/>
      <c r="JGM20" s="321"/>
      <c r="JGN20" s="321"/>
      <c r="JGO20" s="321"/>
      <c r="JGP20" s="321"/>
      <c r="JGQ20" s="321"/>
      <c r="JGR20" s="321"/>
      <c r="JGS20" s="321"/>
      <c r="JGT20" s="321"/>
      <c r="JGU20" s="321"/>
      <c r="JGV20" s="321"/>
      <c r="JGW20" s="321"/>
      <c r="JGX20" s="321"/>
      <c r="JGY20" s="321"/>
      <c r="JGZ20" s="321"/>
      <c r="JHA20" s="321"/>
      <c r="JHB20" s="321"/>
      <c r="JHC20" s="321"/>
      <c r="JHD20" s="321"/>
      <c r="JHE20" s="321"/>
      <c r="JHF20" s="321"/>
      <c r="JHG20" s="321"/>
      <c r="JHH20" s="321"/>
      <c r="JHI20" s="321"/>
      <c r="JHJ20" s="321"/>
      <c r="JHK20" s="321"/>
      <c r="JHL20" s="321"/>
      <c r="JHM20" s="321"/>
      <c r="JHN20" s="321"/>
      <c r="JHO20" s="321"/>
      <c r="JHP20" s="321"/>
      <c r="JHQ20" s="321"/>
      <c r="JHR20" s="321"/>
      <c r="JHS20" s="321"/>
      <c r="JHT20" s="321"/>
      <c r="JHU20" s="321"/>
      <c r="JHV20" s="321"/>
      <c r="JHW20" s="321"/>
      <c r="JHX20" s="321"/>
      <c r="JHY20" s="321"/>
      <c r="JHZ20" s="321"/>
      <c r="JIA20" s="321"/>
      <c r="JIB20" s="321"/>
      <c r="JIC20" s="321"/>
      <c r="JID20" s="321"/>
      <c r="JIE20" s="321"/>
      <c r="JIF20" s="321"/>
      <c r="JIG20" s="321"/>
      <c r="JIH20" s="321"/>
      <c r="JII20" s="321"/>
      <c r="JIJ20" s="321"/>
      <c r="JIK20" s="321"/>
      <c r="JIL20" s="321"/>
      <c r="JIM20" s="321"/>
      <c r="JIN20" s="321"/>
      <c r="JIO20" s="321"/>
      <c r="JIP20" s="321"/>
      <c r="JIQ20" s="321"/>
      <c r="JIR20" s="321"/>
      <c r="JIS20" s="321"/>
      <c r="JIT20" s="321"/>
      <c r="JIU20" s="321"/>
      <c r="JIV20" s="321"/>
      <c r="JIW20" s="321"/>
      <c r="JIX20" s="321"/>
      <c r="JIY20" s="321"/>
      <c r="JIZ20" s="321"/>
      <c r="JJA20" s="321"/>
      <c r="JJB20" s="321"/>
      <c r="JJC20" s="321"/>
      <c r="JJD20" s="321"/>
      <c r="JJE20" s="321"/>
      <c r="JJF20" s="321"/>
      <c r="JJG20" s="321"/>
      <c r="JJH20" s="321"/>
      <c r="JJI20" s="321"/>
      <c r="JJJ20" s="321"/>
      <c r="JJK20" s="321"/>
      <c r="JJL20" s="321"/>
      <c r="JJM20" s="321"/>
      <c r="JJN20" s="321"/>
      <c r="JJO20" s="321"/>
      <c r="JJP20" s="321"/>
      <c r="JJQ20" s="321"/>
      <c r="JJR20" s="321"/>
      <c r="JJS20" s="321"/>
      <c r="JJT20" s="321"/>
      <c r="JJU20" s="321"/>
      <c r="JJV20" s="321"/>
      <c r="JJW20" s="321"/>
      <c r="JJX20" s="321"/>
      <c r="JJY20" s="321"/>
      <c r="JJZ20" s="321"/>
      <c r="JKA20" s="321"/>
      <c r="JKB20" s="321"/>
      <c r="JKC20" s="321"/>
      <c r="JKD20" s="321"/>
      <c r="JKE20" s="321"/>
      <c r="JKF20" s="321"/>
      <c r="JKG20" s="321"/>
      <c r="JKH20" s="321"/>
      <c r="JKI20" s="321"/>
      <c r="JKJ20" s="321"/>
      <c r="JKK20" s="321"/>
      <c r="JKL20" s="321"/>
      <c r="JKM20" s="321"/>
      <c r="JKN20" s="321"/>
      <c r="JKO20" s="321"/>
      <c r="JKP20" s="321"/>
      <c r="JKQ20" s="321"/>
      <c r="JKR20" s="321"/>
      <c r="JKS20" s="321"/>
      <c r="JKT20" s="321"/>
      <c r="JKU20" s="321"/>
      <c r="JKV20" s="321"/>
      <c r="JKW20" s="321"/>
      <c r="JKX20" s="321"/>
      <c r="JKY20" s="321"/>
      <c r="JKZ20" s="321"/>
      <c r="JLA20" s="321"/>
      <c r="JLB20" s="321"/>
      <c r="JLC20" s="321"/>
      <c r="JLD20" s="321"/>
      <c r="JLE20" s="321"/>
      <c r="JLF20" s="321"/>
      <c r="JLG20" s="321"/>
      <c r="JLH20" s="321"/>
      <c r="JLI20" s="321"/>
      <c r="JLJ20" s="321"/>
      <c r="JLK20" s="321"/>
      <c r="JLL20" s="321"/>
      <c r="JLM20" s="321"/>
      <c r="JLN20" s="321"/>
      <c r="JLO20" s="321"/>
      <c r="JLP20" s="321"/>
      <c r="JLQ20" s="321"/>
      <c r="JLR20" s="321"/>
      <c r="JLS20" s="321"/>
      <c r="JLT20" s="321"/>
      <c r="JLU20" s="321"/>
      <c r="JLV20" s="321"/>
      <c r="JLW20" s="321"/>
      <c r="JLX20" s="321"/>
      <c r="JLY20" s="321"/>
      <c r="JLZ20" s="321"/>
      <c r="JMA20" s="321"/>
      <c r="JMB20" s="321"/>
      <c r="JMC20" s="321"/>
      <c r="JMD20" s="321"/>
      <c r="JME20" s="321"/>
      <c r="JMF20" s="321"/>
      <c r="JMG20" s="321"/>
      <c r="JMH20" s="321"/>
      <c r="JMI20" s="321"/>
      <c r="JMJ20" s="321"/>
      <c r="JMK20" s="321"/>
      <c r="JML20" s="321"/>
      <c r="JMM20" s="321"/>
      <c r="JMN20" s="321"/>
      <c r="JMO20" s="321"/>
      <c r="JMP20" s="321"/>
      <c r="JMQ20" s="321"/>
      <c r="JMR20" s="321"/>
      <c r="JMS20" s="321"/>
      <c r="JMT20" s="321"/>
      <c r="JMU20" s="321"/>
      <c r="JMV20" s="321"/>
      <c r="JMW20" s="321"/>
      <c r="JMX20" s="321"/>
      <c r="JMY20" s="321"/>
      <c r="JMZ20" s="321"/>
      <c r="JNA20" s="321"/>
      <c r="JNB20" s="321"/>
      <c r="JNC20" s="321"/>
      <c r="JND20" s="321"/>
      <c r="JNE20" s="321"/>
      <c r="JNF20" s="321"/>
      <c r="JNG20" s="321"/>
      <c r="JNH20" s="321"/>
      <c r="JNI20" s="321"/>
      <c r="JNJ20" s="321"/>
      <c r="JNK20" s="321"/>
      <c r="JNL20" s="321"/>
      <c r="JNM20" s="321"/>
      <c r="JNN20" s="321"/>
      <c r="JNO20" s="321"/>
      <c r="JNP20" s="321"/>
      <c r="JNQ20" s="321"/>
      <c r="JNR20" s="321"/>
      <c r="JNS20" s="321"/>
      <c r="JNT20" s="321"/>
      <c r="JNU20" s="321"/>
      <c r="JNV20" s="321"/>
      <c r="JNW20" s="321"/>
      <c r="JNX20" s="321"/>
      <c r="JNY20" s="321"/>
      <c r="JNZ20" s="321"/>
      <c r="JOA20" s="321"/>
      <c r="JOB20" s="321"/>
      <c r="JOC20" s="321"/>
      <c r="JOD20" s="321"/>
      <c r="JOE20" s="321"/>
      <c r="JOF20" s="321"/>
      <c r="JOG20" s="321"/>
      <c r="JOH20" s="321"/>
      <c r="JOI20" s="321"/>
      <c r="JOJ20" s="321"/>
      <c r="JOK20" s="321"/>
      <c r="JOL20" s="321"/>
      <c r="JOM20" s="321"/>
      <c r="JON20" s="321"/>
      <c r="JOO20" s="321"/>
      <c r="JOP20" s="321"/>
      <c r="JOQ20" s="321"/>
      <c r="JOR20" s="321"/>
      <c r="JOS20" s="321"/>
      <c r="JOT20" s="321"/>
      <c r="JOU20" s="321"/>
      <c r="JOV20" s="321"/>
      <c r="JOW20" s="321"/>
      <c r="JOX20" s="321"/>
      <c r="JOY20" s="321"/>
      <c r="JOZ20" s="321"/>
      <c r="JPA20" s="321"/>
      <c r="JPB20" s="321"/>
      <c r="JPC20" s="321"/>
      <c r="JPD20" s="321"/>
      <c r="JPE20" s="321"/>
      <c r="JPF20" s="321"/>
      <c r="JPG20" s="321"/>
      <c r="JPH20" s="321"/>
      <c r="JPI20" s="321"/>
      <c r="JPJ20" s="321"/>
      <c r="JPK20" s="321"/>
      <c r="JPL20" s="321"/>
      <c r="JPM20" s="321"/>
      <c r="JPN20" s="321"/>
      <c r="JPO20" s="321"/>
      <c r="JPP20" s="321"/>
      <c r="JPQ20" s="321"/>
      <c r="JPR20" s="321"/>
      <c r="JPS20" s="321"/>
      <c r="JPT20" s="321"/>
      <c r="JPU20" s="321"/>
      <c r="JPV20" s="321"/>
      <c r="JPW20" s="321"/>
      <c r="JPX20" s="321"/>
      <c r="JPY20" s="321"/>
      <c r="JPZ20" s="321"/>
      <c r="JQA20" s="321"/>
      <c r="JQB20" s="321"/>
      <c r="JQC20" s="321"/>
      <c r="JQD20" s="321"/>
      <c r="JQE20" s="321"/>
      <c r="JQF20" s="321"/>
      <c r="JQG20" s="321"/>
      <c r="JQH20" s="321"/>
      <c r="JQI20" s="321"/>
      <c r="JQJ20" s="321"/>
      <c r="JQK20" s="321"/>
      <c r="JQL20" s="321"/>
      <c r="JQM20" s="321"/>
      <c r="JQN20" s="321"/>
      <c r="JQO20" s="321"/>
      <c r="JQP20" s="321"/>
      <c r="JQQ20" s="321"/>
      <c r="JQR20" s="321"/>
      <c r="JQS20" s="321"/>
      <c r="JQT20" s="321"/>
      <c r="JQU20" s="321"/>
      <c r="JQV20" s="321"/>
      <c r="JQW20" s="321"/>
      <c r="JQX20" s="321"/>
      <c r="JQY20" s="321"/>
      <c r="JQZ20" s="321"/>
      <c r="JRA20" s="321"/>
      <c r="JRB20" s="321"/>
      <c r="JRC20" s="321"/>
      <c r="JRD20" s="321"/>
      <c r="JRE20" s="321"/>
      <c r="JRF20" s="321"/>
      <c r="JRG20" s="321"/>
      <c r="JRH20" s="321"/>
      <c r="JRI20" s="321"/>
      <c r="JRJ20" s="321"/>
      <c r="JRK20" s="321"/>
      <c r="JRL20" s="321"/>
      <c r="JRM20" s="321"/>
      <c r="JRN20" s="321"/>
      <c r="JRO20" s="321"/>
      <c r="JRP20" s="321"/>
      <c r="JRQ20" s="321"/>
      <c r="JRR20" s="321"/>
      <c r="JRS20" s="321"/>
      <c r="JRT20" s="321"/>
      <c r="JRU20" s="321"/>
      <c r="JRV20" s="321"/>
      <c r="JRW20" s="321"/>
      <c r="JRX20" s="321"/>
      <c r="JRY20" s="321"/>
      <c r="JRZ20" s="321"/>
      <c r="JSA20" s="321"/>
      <c r="JSB20" s="321"/>
      <c r="JSC20" s="321"/>
      <c r="JSD20" s="321"/>
      <c r="JSE20" s="321"/>
      <c r="JSF20" s="321"/>
      <c r="JSG20" s="321"/>
      <c r="JSH20" s="321"/>
      <c r="JSI20" s="321"/>
      <c r="JSJ20" s="321"/>
      <c r="JSK20" s="321"/>
      <c r="JSL20" s="321"/>
      <c r="JSM20" s="321"/>
      <c r="JSN20" s="321"/>
      <c r="JSO20" s="321"/>
      <c r="JSP20" s="321"/>
      <c r="JSQ20" s="321"/>
      <c r="JSR20" s="321"/>
      <c r="JSS20" s="321"/>
      <c r="JST20" s="321"/>
      <c r="JSU20" s="321"/>
      <c r="JSV20" s="321"/>
      <c r="JSW20" s="321"/>
      <c r="JSX20" s="321"/>
      <c r="JSY20" s="321"/>
      <c r="JSZ20" s="321"/>
      <c r="JTA20" s="321"/>
      <c r="JTB20" s="321"/>
      <c r="JTC20" s="321"/>
      <c r="JTD20" s="321"/>
      <c r="JTE20" s="321"/>
      <c r="JTF20" s="321"/>
      <c r="JTG20" s="321"/>
      <c r="JTH20" s="321"/>
      <c r="JTI20" s="321"/>
      <c r="JTJ20" s="321"/>
      <c r="JTK20" s="321"/>
      <c r="JTL20" s="321"/>
      <c r="JTM20" s="321"/>
      <c r="JTN20" s="321"/>
      <c r="JTO20" s="321"/>
      <c r="JTP20" s="321"/>
      <c r="JTQ20" s="321"/>
      <c r="JTR20" s="321"/>
      <c r="JTS20" s="321"/>
      <c r="JTT20" s="321"/>
      <c r="JTU20" s="321"/>
      <c r="JTV20" s="321"/>
      <c r="JTW20" s="321"/>
      <c r="JTX20" s="321"/>
      <c r="JTY20" s="321"/>
      <c r="JTZ20" s="321"/>
      <c r="JUA20" s="321"/>
      <c r="JUB20" s="321"/>
      <c r="JUC20" s="321"/>
      <c r="JUD20" s="321"/>
      <c r="JUE20" s="321"/>
      <c r="JUF20" s="321"/>
      <c r="JUG20" s="321"/>
      <c r="JUH20" s="321"/>
      <c r="JUI20" s="321"/>
      <c r="JUJ20" s="321"/>
      <c r="JUK20" s="321"/>
      <c r="JUL20" s="321"/>
      <c r="JUM20" s="321"/>
      <c r="JUN20" s="321"/>
      <c r="JUO20" s="321"/>
      <c r="JUP20" s="321"/>
      <c r="JUQ20" s="321"/>
      <c r="JUR20" s="321"/>
      <c r="JUS20" s="321"/>
      <c r="JUT20" s="321"/>
      <c r="JUU20" s="321"/>
      <c r="JUV20" s="321"/>
      <c r="JUW20" s="321"/>
      <c r="JUX20" s="321"/>
      <c r="JUY20" s="321"/>
      <c r="JUZ20" s="321"/>
      <c r="JVA20" s="321"/>
      <c r="JVB20" s="321"/>
      <c r="JVC20" s="321"/>
      <c r="JVD20" s="321"/>
      <c r="JVE20" s="321"/>
      <c r="JVF20" s="321"/>
      <c r="JVG20" s="321"/>
      <c r="JVH20" s="321"/>
      <c r="JVI20" s="321"/>
      <c r="JVJ20" s="321"/>
      <c r="JVK20" s="321"/>
      <c r="JVL20" s="321"/>
      <c r="JVM20" s="321"/>
      <c r="JVN20" s="321"/>
      <c r="JVO20" s="321"/>
      <c r="JVP20" s="321"/>
      <c r="JVQ20" s="321"/>
      <c r="JVR20" s="321"/>
      <c r="JVS20" s="321"/>
      <c r="JVT20" s="321"/>
      <c r="JVU20" s="321"/>
      <c r="JVV20" s="321"/>
      <c r="JVW20" s="321"/>
      <c r="JVX20" s="321"/>
      <c r="JVY20" s="321"/>
      <c r="JVZ20" s="321"/>
      <c r="JWA20" s="321"/>
      <c r="JWB20" s="321"/>
      <c r="JWC20" s="321"/>
      <c r="JWD20" s="321"/>
      <c r="JWE20" s="321"/>
      <c r="JWF20" s="321"/>
      <c r="JWG20" s="321"/>
      <c r="JWH20" s="321"/>
      <c r="JWI20" s="321"/>
      <c r="JWJ20" s="321"/>
      <c r="JWK20" s="321"/>
      <c r="JWL20" s="321"/>
      <c r="JWM20" s="321"/>
      <c r="JWN20" s="321"/>
      <c r="JWO20" s="321"/>
      <c r="JWP20" s="321"/>
      <c r="JWQ20" s="321"/>
      <c r="JWR20" s="321"/>
      <c r="JWS20" s="321"/>
      <c r="JWT20" s="321"/>
      <c r="JWU20" s="321"/>
      <c r="JWV20" s="321"/>
      <c r="JWW20" s="321"/>
      <c r="JWX20" s="321"/>
      <c r="JWY20" s="321"/>
      <c r="JWZ20" s="321"/>
      <c r="JXA20" s="321"/>
      <c r="JXB20" s="321"/>
      <c r="JXC20" s="321"/>
      <c r="JXD20" s="321"/>
      <c r="JXE20" s="321"/>
      <c r="JXF20" s="321"/>
      <c r="JXG20" s="321"/>
      <c r="JXH20" s="321"/>
      <c r="JXI20" s="321"/>
      <c r="JXJ20" s="321"/>
      <c r="JXK20" s="321"/>
      <c r="JXL20" s="321"/>
      <c r="JXM20" s="321"/>
      <c r="JXN20" s="321"/>
      <c r="JXO20" s="321"/>
      <c r="JXP20" s="321"/>
      <c r="JXQ20" s="321"/>
      <c r="JXR20" s="321"/>
      <c r="JXS20" s="321"/>
      <c r="JXT20" s="321"/>
      <c r="JXU20" s="321"/>
      <c r="JXV20" s="321"/>
      <c r="JXW20" s="321"/>
      <c r="JXX20" s="321"/>
      <c r="JXY20" s="321"/>
      <c r="JXZ20" s="321"/>
      <c r="JYA20" s="321"/>
      <c r="JYB20" s="321"/>
      <c r="JYC20" s="321"/>
      <c r="JYD20" s="321"/>
      <c r="JYE20" s="321"/>
      <c r="JYF20" s="321"/>
      <c r="JYG20" s="321"/>
      <c r="JYH20" s="321"/>
      <c r="JYI20" s="321"/>
      <c r="JYJ20" s="321"/>
      <c r="JYK20" s="321"/>
      <c r="JYL20" s="321"/>
      <c r="JYM20" s="321"/>
      <c r="JYN20" s="321"/>
      <c r="JYO20" s="321"/>
      <c r="JYP20" s="321"/>
      <c r="JYQ20" s="321"/>
      <c r="JYR20" s="321"/>
      <c r="JYS20" s="321"/>
      <c r="JYT20" s="321"/>
      <c r="JYU20" s="321"/>
      <c r="JYV20" s="321"/>
      <c r="JYW20" s="321"/>
      <c r="JYX20" s="321"/>
      <c r="JYY20" s="321"/>
      <c r="JYZ20" s="321"/>
      <c r="JZA20" s="321"/>
      <c r="JZB20" s="321"/>
      <c r="JZC20" s="321"/>
      <c r="JZD20" s="321"/>
      <c r="JZE20" s="321"/>
      <c r="JZF20" s="321"/>
      <c r="JZG20" s="321"/>
      <c r="JZH20" s="321"/>
      <c r="JZI20" s="321"/>
      <c r="JZJ20" s="321"/>
      <c r="JZK20" s="321"/>
      <c r="JZL20" s="321"/>
      <c r="JZM20" s="321"/>
      <c r="JZN20" s="321"/>
      <c r="JZO20" s="321"/>
      <c r="JZP20" s="321"/>
      <c r="JZQ20" s="321"/>
      <c r="JZR20" s="321"/>
      <c r="JZS20" s="321"/>
      <c r="JZT20" s="321"/>
      <c r="JZU20" s="321"/>
      <c r="JZV20" s="321"/>
      <c r="JZW20" s="321"/>
      <c r="JZX20" s="321"/>
      <c r="JZY20" s="321"/>
      <c r="JZZ20" s="321"/>
      <c r="KAA20" s="321"/>
      <c r="KAB20" s="321"/>
      <c r="KAC20" s="321"/>
      <c r="KAD20" s="321"/>
      <c r="KAE20" s="321"/>
      <c r="KAF20" s="321"/>
      <c r="KAG20" s="321"/>
      <c r="KAH20" s="321"/>
      <c r="KAI20" s="321"/>
      <c r="KAJ20" s="321"/>
      <c r="KAK20" s="321"/>
      <c r="KAL20" s="321"/>
      <c r="KAM20" s="321"/>
      <c r="KAN20" s="321"/>
      <c r="KAO20" s="321"/>
      <c r="KAP20" s="321"/>
      <c r="KAQ20" s="321"/>
      <c r="KAR20" s="321"/>
      <c r="KAS20" s="321"/>
      <c r="KAT20" s="321"/>
      <c r="KAU20" s="321"/>
      <c r="KAV20" s="321"/>
      <c r="KAW20" s="321"/>
      <c r="KAX20" s="321"/>
      <c r="KAY20" s="321"/>
      <c r="KAZ20" s="321"/>
      <c r="KBA20" s="321"/>
      <c r="KBB20" s="321"/>
      <c r="KBC20" s="321"/>
      <c r="KBD20" s="321"/>
      <c r="KBE20" s="321"/>
      <c r="KBF20" s="321"/>
      <c r="KBG20" s="321"/>
      <c r="KBH20" s="321"/>
      <c r="KBI20" s="321"/>
      <c r="KBJ20" s="321"/>
      <c r="KBK20" s="321"/>
      <c r="KBL20" s="321"/>
      <c r="KBM20" s="321"/>
      <c r="KBN20" s="321"/>
      <c r="KBO20" s="321"/>
      <c r="KBP20" s="321"/>
      <c r="KBQ20" s="321"/>
      <c r="KBR20" s="321"/>
      <c r="KBS20" s="321"/>
      <c r="KBT20" s="321"/>
      <c r="KBU20" s="321"/>
      <c r="KBV20" s="321"/>
      <c r="KBW20" s="321"/>
      <c r="KBX20" s="321"/>
      <c r="KBY20" s="321"/>
      <c r="KBZ20" s="321"/>
      <c r="KCA20" s="321"/>
      <c r="KCB20" s="321"/>
      <c r="KCC20" s="321"/>
      <c r="KCD20" s="321"/>
      <c r="KCE20" s="321"/>
      <c r="KCF20" s="321"/>
      <c r="KCG20" s="321"/>
      <c r="KCH20" s="321"/>
      <c r="KCI20" s="321"/>
      <c r="KCJ20" s="321"/>
      <c r="KCK20" s="321"/>
      <c r="KCL20" s="321"/>
      <c r="KCM20" s="321"/>
      <c r="KCN20" s="321"/>
      <c r="KCO20" s="321"/>
      <c r="KCP20" s="321"/>
      <c r="KCQ20" s="321"/>
      <c r="KCR20" s="321"/>
      <c r="KCS20" s="321"/>
      <c r="KCT20" s="321"/>
      <c r="KCU20" s="321"/>
      <c r="KCV20" s="321"/>
      <c r="KCW20" s="321"/>
      <c r="KCX20" s="321"/>
      <c r="KCY20" s="321"/>
      <c r="KCZ20" s="321"/>
      <c r="KDA20" s="321"/>
      <c r="KDB20" s="321"/>
      <c r="KDC20" s="321"/>
      <c r="KDD20" s="321"/>
      <c r="KDE20" s="321"/>
      <c r="KDF20" s="321"/>
      <c r="KDG20" s="321"/>
      <c r="KDH20" s="321"/>
      <c r="KDI20" s="321"/>
      <c r="KDJ20" s="321"/>
      <c r="KDK20" s="321"/>
      <c r="KDL20" s="321"/>
      <c r="KDM20" s="321"/>
      <c r="KDN20" s="321"/>
      <c r="KDO20" s="321"/>
      <c r="KDP20" s="321"/>
      <c r="KDQ20" s="321"/>
      <c r="KDR20" s="321"/>
      <c r="KDS20" s="321"/>
      <c r="KDT20" s="321"/>
      <c r="KDU20" s="321"/>
      <c r="KDV20" s="321"/>
      <c r="KDW20" s="321"/>
      <c r="KDX20" s="321"/>
      <c r="KDY20" s="321"/>
      <c r="KDZ20" s="321"/>
      <c r="KEA20" s="321"/>
      <c r="KEB20" s="321"/>
      <c r="KEC20" s="321"/>
      <c r="KED20" s="321"/>
      <c r="KEE20" s="321"/>
      <c r="KEF20" s="321"/>
      <c r="KEG20" s="321"/>
      <c r="KEH20" s="321"/>
      <c r="KEI20" s="321"/>
      <c r="KEJ20" s="321"/>
      <c r="KEK20" s="321"/>
      <c r="KEL20" s="321"/>
      <c r="KEM20" s="321"/>
      <c r="KEN20" s="321"/>
      <c r="KEO20" s="321"/>
      <c r="KEP20" s="321"/>
      <c r="KEQ20" s="321"/>
      <c r="KER20" s="321"/>
      <c r="KES20" s="321"/>
      <c r="KET20" s="321"/>
      <c r="KEU20" s="321"/>
      <c r="KEV20" s="321"/>
      <c r="KEW20" s="321"/>
      <c r="KEX20" s="321"/>
      <c r="KEY20" s="321"/>
      <c r="KEZ20" s="321"/>
      <c r="KFA20" s="321"/>
      <c r="KFB20" s="321"/>
      <c r="KFC20" s="321"/>
      <c r="KFD20" s="321"/>
      <c r="KFE20" s="321"/>
      <c r="KFF20" s="321"/>
      <c r="KFG20" s="321"/>
      <c r="KFH20" s="321"/>
      <c r="KFI20" s="321"/>
      <c r="KFJ20" s="321"/>
      <c r="KFK20" s="321"/>
      <c r="KFL20" s="321"/>
      <c r="KFM20" s="321"/>
      <c r="KFN20" s="321"/>
      <c r="KFO20" s="321"/>
      <c r="KFP20" s="321"/>
      <c r="KFQ20" s="321"/>
      <c r="KFR20" s="321"/>
      <c r="KFS20" s="321"/>
      <c r="KFT20" s="321"/>
      <c r="KFU20" s="321"/>
      <c r="KFV20" s="321"/>
      <c r="KFW20" s="321"/>
      <c r="KFX20" s="321"/>
      <c r="KFY20" s="321"/>
      <c r="KFZ20" s="321"/>
      <c r="KGA20" s="321"/>
      <c r="KGB20" s="321"/>
      <c r="KGC20" s="321"/>
      <c r="KGD20" s="321"/>
      <c r="KGE20" s="321"/>
      <c r="KGF20" s="321"/>
      <c r="KGG20" s="321"/>
      <c r="KGH20" s="321"/>
      <c r="KGI20" s="321"/>
      <c r="KGJ20" s="321"/>
      <c r="KGK20" s="321"/>
      <c r="KGL20" s="321"/>
      <c r="KGM20" s="321"/>
      <c r="KGN20" s="321"/>
      <c r="KGO20" s="321"/>
      <c r="KGP20" s="321"/>
      <c r="KGQ20" s="321"/>
      <c r="KGR20" s="321"/>
      <c r="KGS20" s="321"/>
      <c r="KGT20" s="321"/>
      <c r="KGU20" s="321"/>
      <c r="KGV20" s="321"/>
      <c r="KGW20" s="321"/>
      <c r="KGX20" s="321"/>
      <c r="KGY20" s="321"/>
      <c r="KGZ20" s="321"/>
      <c r="KHA20" s="321"/>
      <c r="KHB20" s="321"/>
      <c r="KHC20" s="321"/>
      <c r="KHD20" s="321"/>
      <c r="KHE20" s="321"/>
      <c r="KHF20" s="321"/>
      <c r="KHG20" s="321"/>
      <c r="KHH20" s="321"/>
      <c r="KHI20" s="321"/>
      <c r="KHJ20" s="321"/>
      <c r="KHK20" s="321"/>
      <c r="KHL20" s="321"/>
      <c r="KHM20" s="321"/>
      <c r="KHN20" s="321"/>
      <c r="KHO20" s="321"/>
      <c r="KHP20" s="321"/>
      <c r="KHQ20" s="321"/>
      <c r="KHR20" s="321"/>
      <c r="KHS20" s="321"/>
      <c r="KHT20" s="321"/>
      <c r="KHU20" s="321"/>
      <c r="KHV20" s="321"/>
      <c r="KHW20" s="321"/>
      <c r="KHX20" s="321"/>
      <c r="KHY20" s="321"/>
      <c r="KHZ20" s="321"/>
      <c r="KIA20" s="321"/>
      <c r="KIB20" s="321"/>
      <c r="KIC20" s="321"/>
      <c r="KID20" s="321"/>
      <c r="KIE20" s="321"/>
      <c r="KIF20" s="321"/>
      <c r="KIG20" s="321"/>
      <c r="KIH20" s="321"/>
      <c r="KII20" s="321"/>
      <c r="KIJ20" s="321"/>
      <c r="KIK20" s="321"/>
      <c r="KIL20" s="321"/>
      <c r="KIM20" s="321"/>
      <c r="KIN20" s="321"/>
      <c r="KIO20" s="321"/>
      <c r="KIP20" s="321"/>
      <c r="KIQ20" s="321"/>
      <c r="KIR20" s="321"/>
      <c r="KIS20" s="321"/>
      <c r="KIT20" s="321"/>
      <c r="KIU20" s="321"/>
      <c r="KIV20" s="321"/>
      <c r="KIW20" s="321"/>
      <c r="KIX20" s="321"/>
      <c r="KIY20" s="321"/>
      <c r="KIZ20" s="321"/>
      <c r="KJA20" s="321"/>
      <c r="KJB20" s="321"/>
      <c r="KJC20" s="321"/>
      <c r="KJD20" s="321"/>
      <c r="KJE20" s="321"/>
      <c r="KJF20" s="321"/>
      <c r="KJG20" s="321"/>
      <c r="KJH20" s="321"/>
      <c r="KJI20" s="321"/>
      <c r="KJJ20" s="321"/>
      <c r="KJK20" s="321"/>
      <c r="KJL20" s="321"/>
      <c r="KJM20" s="321"/>
      <c r="KJN20" s="321"/>
      <c r="KJO20" s="321"/>
      <c r="KJP20" s="321"/>
      <c r="KJQ20" s="321"/>
      <c r="KJR20" s="321"/>
      <c r="KJS20" s="321"/>
      <c r="KJT20" s="321"/>
      <c r="KJU20" s="321"/>
      <c r="KJV20" s="321"/>
      <c r="KJW20" s="321"/>
      <c r="KJX20" s="321"/>
      <c r="KJY20" s="321"/>
      <c r="KJZ20" s="321"/>
      <c r="KKA20" s="321"/>
      <c r="KKB20" s="321"/>
      <c r="KKC20" s="321"/>
      <c r="KKD20" s="321"/>
      <c r="KKE20" s="321"/>
      <c r="KKF20" s="321"/>
      <c r="KKG20" s="321"/>
      <c r="KKH20" s="321"/>
      <c r="KKI20" s="321"/>
      <c r="KKJ20" s="321"/>
      <c r="KKK20" s="321"/>
      <c r="KKL20" s="321"/>
      <c r="KKM20" s="321"/>
      <c r="KKN20" s="321"/>
      <c r="KKO20" s="321"/>
      <c r="KKP20" s="321"/>
      <c r="KKQ20" s="321"/>
      <c r="KKR20" s="321"/>
      <c r="KKS20" s="321"/>
      <c r="KKT20" s="321"/>
      <c r="KKU20" s="321"/>
      <c r="KKV20" s="321"/>
      <c r="KKW20" s="321"/>
      <c r="KKX20" s="321"/>
      <c r="KKY20" s="321"/>
      <c r="KKZ20" s="321"/>
      <c r="KLA20" s="321"/>
      <c r="KLB20" s="321"/>
      <c r="KLC20" s="321"/>
      <c r="KLD20" s="321"/>
      <c r="KLE20" s="321"/>
      <c r="KLF20" s="321"/>
      <c r="KLG20" s="321"/>
      <c r="KLH20" s="321"/>
      <c r="KLI20" s="321"/>
      <c r="KLJ20" s="321"/>
      <c r="KLK20" s="321"/>
      <c r="KLL20" s="321"/>
      <c r="KLM20" s="321"/>
      <c r="KLN20" s="321"/>
      <c r="KLO20" s="321"/>
      <c r="KLP20" s="321"/>
      <c r="KLQ20" s="321"/>
      <c r="KLR20" s="321"/>
      <c r="KLS20" s="321"/>
      <c r="KLT20" s="321"/>
      <c r="KLU20" s="321"/>
      <c r="KLV20" s="321"/>
      <c r="KLW20" s="321"/>
      <c r="KLX20" s="321"/>
      <c r="KLY20" s="321"/>
      <c r="KLZ20" s="321"/>
      <c r="KMA20" s="321"/>
      <c r="KMB20" s="321"/>
      <c r="KMC20" s="321"/>
      <c r="KMD20" s="321"/>
      <c r="KME20" s="321"/>
      <c r="KMF20" s="321"/>
      <c r="KMG20" s="321"/>
      <c r="KMH20" s="321"/>
      <c r="KMI20" s="321"/>
      <c r="KMJ20" s="321"/>
      <c r="KMK20" s="321"/>
      <c r="KML20" s="321"/>
      <c r="KMM20" s="321"/>
      <c r="KMN20" s="321"/>
      <c r="KMO20" s="321"/>
      <c r="KMP20" s="321"/>
      <c r="KMQ20" s="321"/>
      <c r="KMR20" s="321"/>
      <c r="KMS20" s="321"/>
      <c r="KMT20" s="321"/>
      <c r="KMU20" s="321"/>
      <c r="KMV20" s="321"/>
      <c r="KMW20" s="321"/>
      <c r="KMX20" s="321"/>
      <c r="KMY20" s="321"/>
      <c r="KMZ20" s="321"/>
      <c r="KNA20" s="321"/>
      <c r="KNB20" s="321"/>
      <c r="KNC20" s="321"/>
      <c r="KND20" s="321"/>
      <c r="KNE20" s="321"/>
      <c r="KNF20" s="321"/>
      <c r="KNG20" s="321"/>
      <c r="KNH20" s="321"/>
      <c r="KNI20" s="321"/>
      <c r="KNJ20" s="321"/>
      <c r="KNK20" s="321"/>
      <c r="KNL20" s="321"/>
      <c r="KNM20" s="321"/>
      <c r="KNN20" s="321"/>
      <c r="KNO20" s="321"/>
      <c r="KNP20" s="321"/>
      <c r="KNQ20" s="321"/>
      <c r="KNR20" s="321"/>
      <c r="KNS20" s="321"/>
      <c r="KNT20" s="321"/>
      <c r="KNU20" s="321"/>
      <c r="KNV20" s="321"/>
      <c r="KNW20" s="321"/>
      <c r="KNX20" s="321"/>
      <c r="KNY20" s="321"/>
      <c r="KNZ20" s="321"/>
      <c r="KOA20" s="321"/>
      <c r="KOB20" s="321"/>
      <c r="KOC20" s="321"/>
      <c r="KOD20" s="321"/>
      <c r="KOE20" s="321"/>
      <c r="KOF20" s="321"/>
      <c r="KOG20" s="321"/>
      <c r="KOH20" s="321"/>
      <c r="KOI20" s="321"/>
      <c r="KOJ20" s="321"/>
      <c r="KOK20" s="321"/>
      <c r="KOL20" s="321"/>
      <c r="KOM20" s="321"/>
      <c r="KON20" s="321"/>
      <c r="KOO20" s="321"/>
      <c r="KOP20" s="321"/>
      <c r="KOQ20" s="321"/>
      <c r="KOR20" s="321"/>
      <c r="KOS20" s="321"/>
      <c r="KOT20" s="321"/>
      <c r="KOU20" s="321"/>
      <c r="KOV20" s="321"/>
      <c r="KOW20" s="321"/>
      <c r="KOX20" s="321"/>
      <c r="KOY20" s="321"/>
      <c r="KOZ20" s="321"/>
      <c r="KPA20" s="321"/>
      <c r="KPB20" s="321"/>
      <c r="KPC20" s="321"/>
      <c r="KPD20" s="321"/>
      <c r="KPE20" s="321"/>
      <c r="KPF20" s="321"/>
      <c r="KPG20" s="321"/>
      <c r="KPH20" s="321"/>
      <c r="KPI20" s="321"/>
      <c r="KPJ20" s="321"/>
      <c r="KPK20" s="321"/>
      <c r="KPL20" s="321"/>
      <c r="KPM20" s="321"/>
      <c r="KPN20" s="321"/>
      <c r="KPO20" s="321"/>
      <c r="KPP20" s="321"/>
      <c r="KPQ20" s="321"/>
      <c r="KPR20" s="321"/>
      <c r="KPS20" s="321"/>
      <c r="KPT20" s="321"/>
      <c r="KPU20" s="321"/>
      <c r="KPV20" s="321"/>
      <c r="KPW20" s="321"/>
      <c r="KPX20" s="321"/>
      <c r="KPY20" s="321"/>
      <c r="KPZ20" s="321"/>
      <c r="KQA20" s="321"/>
      <c r="KQB20" s="321"/>
      <c r="KQC20" s="321"/>
      <c r="KQD20" s="321"/>
      <c r="KQE20" s="321"/>
      <c r="KQF20" s="321"/>
      <c r="KQG20" s="321"/>
      <c r="KQH20" s="321"/>
      <c r="KQI20" s="321"/>
      <c r="KQJ20" s="321"/>
      <c r="KQK20" s="321"/>
      <c r="KQL20" s="321"/>
      <c r="KQM20" s="321"/>
      <c r="KQN20" s="321"/>
      <c r="KQO20" s="321"/>
      <c r="KQP20" s="321"/>
      <c r="KQQ20" s="321"/>
      <c r="KQR20" s="321"/>
      <c r="KQS20" s="321"/>
      <c r="KQT20" s="321"/>
      <c r="KQU20" s="321"/>
      <c r="KQV20" s="321"/>
      <c r="KQW20" s="321"/>
      <c r="KQX20" s="321"/>
      <c r="KQY20" s="321"/>
      <c r="KQZ20" s="321"/>
      <c r="KRA20" s="321"/>
      <c r="KRB20" s="321"/>
      <c r="KRC20" s="321"/>
      <c r="KRD20" s="321"/>
      <c r="KRE20" s="321"/>
      <c r="KRF20" s="321"/>
      <c r="KRG20" s="321"/>
      <c r="KRH20" s="321"/>
      <c r="KRI20" s="321"/>
      <c r="KRJ20" s="321"/>
      <c r="KRK20" s="321"/>
      <c r="KRL20" s="321"/>
      <c r="KRM20" s="321"/>
      <c r="KRN20" s="321"/>
      <c r="KRO20" s="321"/>
      <c r="KRP20" s="321"/>
      <c r="KRQ20" s="321"/>
      <c r="KRR20" s="321"/>
      <c r="KRS20" s="321"/>
      <c r="KRT20" s="321"/>
      <c r="KRU20" s="321"/>
      <c r="KRV20" s="321"/>
      <c r="KRW20" s="321"/>
      <c r="KRX20" s="321"/>
      <c r="KRY20" s="321"/>
      <c r="KRZ20" s="321"/>
      <c r="KSA20" s="321"/>
      <c r="KSB20" s="321"/>
      <c r="KSC20" s="321"/>
      <c r="KSD20" s="321"/>
      <c r="KSE20" s="321"/>
      <c r="KSF20" s="321"/>
      <c r="KSG20" s="321"/>
      <c r="KSH20" s="321"/>
      <c r="KSI20" s="321"/>
      <c r="KSJ20" s="321"/>
      <c r="KSK20" s="321"/>
      <c r="KSL20" s="321"/>
      <c r="KSM20" s="321"/>
      <c r="KSN20" s="321"/>
      <c r="KSO20" s="321"/>
      <c r="KSP20" s="321"/>
      <c r="KSQ20" s="321"/>
      <c r="KSR20" s="321"/>
      <c r="KSS20" s="321"/>
      <c r="KST20" s="321"/>
      <c r="KSU20" s="321"/>
      <c r="KSV20" s="321"/>
      <c r="KSW20" s="321"/>
      <c r="KSX20" s="321"/>
      <c r="KSY20" s="321"/>
      <c r="KSZ20" s="321"/>
      <c r="KTA20" s="321"/>
      <c r="KTB20" s="321"/>
      <c r="KTC20" s="321"/>
      <c r="KTD20" s="321"/>
      <c r="KTE20" s="321"/>
      <c r="KTF20" s="321"/>
      <c r="KTG20" s="321"/>
      <c r="KTH20" s="321"/>
      <c r="KTI20" s="321"/>
      <c r="KTJ20" s="321"/>
      <c r="KTK20" s="321"/>
      <c r="KTL20" s="321"/>
      <c r="KTM20" s="321"/>
      <c r="KTN20" s="321"/>
      <c r="KTO20" s="321"/>
      <c r="KTP20" s="321"/>
      <c r="KTQ20" s="321"/>
      <c r="KTR20" s="321"/>
      <c r="KTS20" s="321"/>
      <c r="KTT20" s="321"/>
      <c r="KTU20" s="321"/>
      <c r="KTV20" s="321"/>
      <c r="KTW20" s="321"/>
      <c r="KTX20" s="321"/>
      <c r="KTY20" s="321"/>
      <c r="KTZ20" s="321"/>
      <c r="KUA20" s="321"/>
      <c r="KUB20" s="321"/>
      <c r="KUC20" s="321"/>
      <c r="KUD20" s="321"/>
      <c r="KUE20" s="321"/>
      <c r="KUF20" s="321"/>
      <c r="KUG20" s="321"/>
      <c r="KUH20" s="321"/>
      <c r="KUI20" s="321"/>
      <c r="KUJ20" s="321"/>
      <c r="KUK20" s="321"/>
      <c r="KUL20" s="321"/>
      <c r="KUM20" s="321"/>
      <c r="KUN20" s="321"/>
      <c r="KUO20" s="321"/>
      <c r="KUP20" s="321"/>
      <c r="KUQ20" s="321"/>
      <c r="KUR20" s="321"/>
      <c r="KUS20" s="321"/>
      <c r="KUT20" s="321"/>
      <c r="KUU20" s="321"/>
      <c r="KUV20" s="321"/>
      <c r="KUW20" s="321"/>
      <c r="KUX20" s="321"/>
      <c r="KUY20" s="321"/>
      <c r="KUZ20" s="321"/>
      <c r="KVA20" s="321"/>
      <c r="KVB20" s="321"/>
      <c r="KVC20" s="321"/>
      <c r="KVD20" s="321"/>
      <c r="KVE20" s="321"/>
      <c r="KVF20" s="321"/>
      <c r="KVG20" s="321"/>
      <c r="KVH20" s="321"/>
      <c r="KVI20" s="321"/>
      <c r="KVJ20" s="321"/>
      <c r="KVK20" s="321"/>
      <c r="KVL20" s="321"/>
      <c r="KVM20" s="321"/>
      <c r="KVN20" s="321"/>
      <c r="KVO20" s="321"/>
      <c r="KVP20" s="321"/>
      <c r="KVQ20" s="321"/>
      <c r="KVR20" s="321"/>
      <c r="KVS20" s="321"/>
      <c r="KVT20" s="321"/>
      <c r="KVU20" s="321"/>
      <c r="KVV20" s="321"/>
      <c r="KVW20" s="321"/>
      <c r="KVX20" s="321"/>
      <c r="KVY20" s="321"/>
      <c r="KVZ20" s="321"/>
      <c r="KWA20" s="321"/>
      <c r="KWB20" s="321"/>
      <c r="KWC20" s="321"/>
      <c r="KWD20" s="321"/>
      <c r="KWE20" s="321"/>
      <c r="KWF20" s="321"/>
      <c r="KWG20" s="321"/>
      <c r="KWH20" s="321"/>
      <c r="KWI20" s="321"/>
      <c r="KWJ20" s="321"/>
      <c r="KWK20" s="321"/>
      <c r="KWL20" s="321"/>
      <c r="KWM20" s="321"/>
      <c r="KWN20" s="321"/>
      <c r="KWO20" s="321"/>
      <c r="KWP20" s="321"/>
      <c r="KWQ20" s="321"/>
      <c r="KWR20" s="321"/>
      <c r="KWS20" s="321"/>
      <c r="KWT20" s="321"/>
      <c r="KWU20" s="321"/>
      <c r="KWV20" s="321"/>
      <c r="KWW20" s="321"/>
      <c r="KWX20" s="321"/>
      <c r="KWY20" s="321"/>
      <c r="KWZ20" s="321"/>
      <c r="KXA20" s="321"/>
      <c r="KXB20" s="321"/>
      <c r="KXC20" s="321"/>
      <c r="KXD20" s="321"/>
      <c r="KXE20" s="321"/>
      <c r="KXF20" s="321"/>
      <c r="KXG20" s="321"/>
      <c r="KXH20" s="321"/>
      <c r="KXI20" s="321"/>
      <c r="KXJ20" s="321"/>
      <c r="KXK20" s="321"/>
      <c r="KXL20" s="321"/>
      <c r="KXM20" s="321"/>
      <c r="KXN20" s="321"/>
      <c r="KXO20" s="321"/>
      <c r="KXP20" s="321"/>
      <c r="KXQ20" s="321"/>
      <c r="KXR20" s="321"/>
      <c r="KXS20" s="321"/>
      <c r="KXT20" s="321"/>
      <c r="KXU20" s="321"/>
      <c r="KXV20" s="321"/>
      <c r="KXW20" s="321"/>
      <c r="KXX20" s="321"/>
      <c r="KXY20" s="321"/>
      <c r="KXZ20" s="321"/>
      <c r="KYA20" s="321"/>
      <c r="KYB20" s="321"/>
      <c r="KYC20" s="321"/>
      <c r="KYD20" s="321"/>
      <c r="KYE20" s="321"/>
      <c r="KYF20" s="321"/>
      <c r="KYG20" s="321"/>
      <c r="KYH20" s="321"/>
      <c r="KYI20" s="321"/>
      <c r="KYJ20" s="321"/>
      <c r="KYK20" s="321"/>
      <c r="KYL20" s="321"/>
      <c r="KYM20" s="321"/>
      <c r="KYN20" s="321"/>
      <c r="KYO20" s="321"/>
      <c r="KYP20" s="321"/>
      <c r="KYQ20" s="321"/>
      <c r="KYR20" s="321"/>
      <c r="KYS20" s="321"/>
      <c r="KYT20" s="321"/>
      <c r="KYU20" s="321"/>
      <c r="KYV20" s="321"/>
      <c r="KYW20" s="321"/>
      <c r="KYX20" s="321"/>
      <c r="KYY20" s="321"/>
      <c r="KYZ20" s="321"/>
      <c r="KZA20" s="321"/>
      <c r="KZB20" s="321"/>
      <c r="KZC20" s="321"/>
      <c r="KZD20" s="321"/>
      <c r="KZE20" s="321"/>
      <c r="KZF20" s="321"/>
      <c r="KZG20" s="321"/>
      <c r="KZH20" s="321"/>
      <c r="KZI20" s="321"/>
      <c r="KZJ20" s="321"/>
      <c r="KZK20" s="321"/>
      <c r="KZL20" s="321"/>
      <c r="KZM20" s="321"/>
      <c r="KZN20" s="321"/>
      <c r="KZO20" s="321"/>
      <c r="KZP20" s="321"/>
      <c r="KZQ20" s="321"/>
      <c r="KZR20" s="321"/>
      <c r="KZS20" s="321"/>
      <c r="KZT20" s="321"/>
      <c r="KZU20" s="321"/>
      <c r="KZV20" s="321"/>
      <c r="KZW20" s="321"/>
      <c r="KZX20" s="321"/>
      <c r="KZY20" s="321"/>
      <c r="KZZ20" s="321"/>
      <c r="LAA20" s="321"/>
      <c r="LAB20" s="321"/>
      <c r="LAC20" s="321"/>
      <c r="LAD20" s="321"/>
      <c r="LAE20" s="321"/>
      <c r="LAF20" s="321"/>
      <c r="LAG20" s="321"/>
      <c r="LAH20" s="321"/>
      <c r="LAI20" s="321"/>
      <c r="LAJ20" s="321"/>
      <c r="LAK20" s="321"/>
      <c r="LAL20" s="321"/>
      <c r="LAM20" s="321"/>
      <c r="LAN20" s="321"/>
      <c r="LAO20" s="321"/>
      <c r="LAP20" s="321"/>
      <c r="LAQ20" s="321"/>
      <c r="LAR20" s="321"/>
      <c r="LAS20" s="321"/>
      <c r="LAT20" s="321"/>
      <c r="LAU20" s="321"/>
      <c r="LAV20" s="321"/>
      <c r="LAW20" s="321"/>
      <c r="LAX20" s="321"/>
      <c r="LAY20" s="321"/>
      <c r="LAZ20" s="321"/>
      <c r="LBA20" s="321"/>
      <c r="LBB20" s="321"/>
      <c r="LBC20" s="321"/>
      <c r="LBD20" s="321"/>
      <c r="LBE20" s="321"/>
      <c r="LBF20" s="321"/>
      <c r="LBG20" s="321"/>
      <c r="LBH20" s="321"/>
      <c r="LBI20" s="321"/>
      <c r="LBJ20" s="321"/>
      <c r="LBK20" s="321"/>
      <c r="LBL20" s="321"/>
      <c r="LBM20" s="321"/>
      <c r="LBN20" s="321"/>
      <c r="LBO20" s="321"/>
      <c r="LBP20" s="321"/>
      <c r="LBQ20" s="321"/>
      <c r="LBR20" s="321"/>
      <c r="LBS20" s="321"/>
      <c r="LBT20" s="321"/>
      <c r="LBU20" s="321"/>
      <c r="LBV20" s="321"/>
      <c r="LBW20" s="321"/>
      <c r="LBX20" s="321"/>
      <c r="LBY20" s="321"/>
      <c r="LBZ20" s="321"/>
      <c r="LCA20" s="321"/>
      <c r="LCB20" s="321"/>
      <c r="LCC20" s="321"/>
      <c r="LCD20" s="321"/>
      <c r="LCE20" s="321"/>
      <c r="LCF20" s="321"/>
      <c r="LCG20" s="321"/>
      <c r="LCH20" s="321"/>
      <c r="LCI20" s="321"/>
      <c r="LCJ20" s="321"/>
      <c r="LCK20" s="321"/>
      <c r="LCL20" s="321"/>
      <c r="LCM20" s="321"/>
      <c r="LCN20" s="321"/>
      <c r="LCO20" s="321"/>
      <c r="LCP20" s="321"/>
      <c r="LCQ20" s="321"/>
      <c r="LCR20" s="321"/>
      <c r="LCS20" s="321"/>
      <c r="LCT20" s="321"/>
      <c r="LCU20" s="321"/>
      <c r="LCV20" s="321"/>
      <c r="LCW20" s="321"/>
      <c r="LCX20" s="321"/>
      <c r="LCY20" s="321"/>
      <c r="LCZ20" s="321"/>
      <c r="LDA20" s="321"/>
      <c r="LDB20" s="321"/>
      <c r="LDC20" s="321"/>
      <c r="LDD20" s="321"/>
      <c r="LDE20" s="321"/>
      <c r="LDF20" s="321"/>
      <c r="LDG20" s="321"/>
      <c r="LDH20" s="321"/>
      <c r="LDI20" s="321"/>
      <c r="LDJ20" s="321"/>
      <c r="LDK20" s="321"/>
      <c r="LDL20" s="321"/>
      <c r="LDM20" s="321"/>
      <c r="LDN20" s="321"/>
      <c r="LDO20" s="321"/>
      <c r="LDP20" s="321"/>
      <c r="LDQ20" s="321"/>
      <c r="LDR20" s="321"/>
      <c r="LDS20" s="321"/>
      <c r="LDT20" s="321"/>
      <c r="LDU20" s="321"/>
      <c r="LDV20" s="321"/>
      <c r="LDW20" s="321"/>
      <c r="LDX20" s="321"/>
      <c r="LDY20" s="321"/>
      <c r="LDZ20" s="321"/>
      <c r="LEA20" s="321"/>
      <c r="LEB20" s="321"/>
      <c r="LEC20" s="321"/>
      <c r="LED20" s="321"/>
      <c r="LEE20" s="321"/>
      <c r="LEF20" s="321"/>
      <c r="LEG20" s="321"/>
      <c r="LEH20" s="321"/>
      <c r="LEI20" s="321"/>
      <c r="LEJ20" s="321"/>
      <c r="LEK20" s="321"/>
      <c r="LEL20" s="321"/>
      <c r="LEM20" s="321"/>
      <c r="LEN20" s="321"/>
      <c r="LEO20" s="321"/>
      <c r="LEP20" s="321"/>
      <c r="LEQ20" s="321"/>
      <c r="LER20" s="321"/>
      <c r="LES20" s="321"/>
      <c r="LET20" s="321"/>
      <c r="LEU20" s="321"/>
      <c r="LEV20" s="321"/>
      <c r="LEW20" s="321"/>
      <c r="LEX20" s="321"/>
      <c r="LEY20" s="321"/>
      <c r="LEZ20" s="321"/>
      <c r="LFA20" s="321"/>
      <c r="LFB20" s="321"/>
      <c r="LFC20" s="321"/>
      <c r="LFD20" s="321"/>
      <c r="LFE20" s="321"/>
      <c r="LFF20" s="321"/>
      <c r="LFG20" s="321"/>
      <c r="LFH20" s="321"/>
      <c r="LFI20" s="321"/>
      <c r="LFJ20" s="321"/>
      <c r="LFK20" s="321"/>
      <c r="LFL20" s="321"/>
      <c r="LFM20" s="321"/>
      <c r="LFN20" s="321"/>
      <c r="LFO20" s="321"/>
      <c r="LFP20" s="321"/>
      <c r="LFQ20" s="321"/>
      <c r="LFR20" s="321"/>
      <c r="LFS20" s="321"/>
      <c r="LFT20" s="321"/>
      <c r="LFU20" s="321"/>
      <c r="LFV20" s="321"/>
      <c r="LFW20" s="321"/>
      <c r="LFX20" s="321"/>
      <c r="LFY20" s="321"/>
      <c r="LFZ20" s="321"/>
      <c r="LGA20" s="321"/>
      <c r="LGB20" s="321"/>
      <c r="LGC20" s="321"/>
      <c r="LGD20" s="321"/>
      <c r="LGE20" s="321"/>
      <c r="LGF20" s="321"/>
      <c r="LGG20" s="321"/>
      <c r="LGH20" s="321"/>
      <c r="LGI20" s="321"/>
      <c r="LGJ20" s="321"/>
      <c r="LGK20" s="321"/>
      <c r="LGL20" s="321"/>
      <c r="LGM20" s="321"/>
      <c r="LGN20" s="321"/>
      <c r="LGO20" s="321"/>
      <c r="LGP20" s="321"/>
      <c r="LGQ20" s="321"/>
      <c r="LGR20" s="321"/>
      <c r="LGS20" s="321"/>
      <c r="LGT20" s="321"/>
      <c r="LGU20" s="321"/>
      <c r="LGV20" s="321"/>
      <c r="LGW20" s="321"/>
      <c r="LGX20" s="321"/>
      <c r="LGY20" s="321"/>
      <c r="LGZ20" s="321"/>
      <c r="LHA20" s="321"/>
      <c r="LHB20" s="321"/>
      <c r="LHC20" s="321"/>
      <c r="LHD20" s="321"/>
      <c r="LHE20" s="321"/>
      <c r="LHF20" s="321"/>
      <c r="LHG20" s="321"/>
      <c r="LHH20" s="321"/>
      <c r="LHI20" s="321"/>
      <c r="LHJ20" s="321"/>
      <c r="LHK20" s="321"/>
      <c r="LHL20" s="321"/>
      <c r="LHM20" s="321"/>
      <c r="LHN20" s="321"/>
      <c r="LHO20" s="321"/>
      <c r="LHP20" s="321"/>
      <c r="LHQ20" s="321"/>
      <c r="LHR20" s="321"/>
      <c r="LHS20" s="321"/>
      <c r="LHT20" s="321"/>
      <c r="LHU20" s="321"/>
      <c r="LHV20" s="321"/>
      <c r="LHW20" s="321"/>
      <c r="LHX20" s="321"/>
      <c r="LHY20" s="321"/>
      <c r="LHZ20" s="321"/>
      <c r="LIA20" s="321"/>
      <c r="LIB20" s="321"/>
      <c r="LIC20" s="321"/>
      <c r="LID20" s="321"/>
      <c r="LIE20" s="321"/>
      <c r="LIF20" s="321"/>
      <c r="LIG20" s="321"/>
      <c r="LIH20" s="321"/>
      <c r="LII20" s="321"/>
      <c r="LIJ20" s="321"/>
      <c r="LIK20" s="321"/>
      <c r="LIL20" s="321"/>
      <c r="LIM20" s="321"/>
      <c r="LIN20" s="321"/>
      <c r="LIO20" s="321"/>
      <c r="LIP20" s="321"/>
      <c r="LIQ20" s="321"/>
      <c r="LIR20" s="321"/>
      <c r="LIS20" s="321"/>
      <c r="LIT20" s="321"/>
      <c r="LIU20" s="321"/>
      <c r="LIV20" s="321"/>
      <c r="LIW20" s="321"/>
      <c r="LIX20" s="321"/>
      <c r="LIY20" s="321"/>
      <c r="LIZ20" s="321"/>
      <c r="LJA20" s="321"/>
      <c r="LJB20" s="321"/>
      <c r="LJC20" s="321"/>
      <c r="LJD20" s="321"/>
      <c r="LJE20" s="321"/>
      <c r="LJF20" s="321"/>
      <c r="LJG20" s="321"/>
      <c r="LJH20" s="321"/>
      <c r="LJI20" s="321"/>
      <c r="LJJ20" s="321"/>
      <c r="LJK20" s="321"/>
      <c r="LJL20" s="321"/>
      <c r="LJM20" s="321"/>
      <c r="LJN20" s="321"/>
      <c r="LJO20" s="321"/>
      <c r="LJP20" s="321"/>
      <c r="LJQ20" s="321"/>
      <c r="LJR20" s="321"/>
      <c r="LJS20" s="321"/>
      <c r="LJT20" s="321"/>
      <c r="LJU20" s="321"/>
      <c r="LJV20" s="321"/>
      <c r="LJW20" s="321"/>
      <c r="LJX20" s="321"/>
      <c r="LJY20" s="321"/>
      <c r="LJZ20" s="321"/>
      <c r="LKA20" s="321"/>
      <c r="LKB20" s="321"/>
      <c r="LKC20" s="321"/>
      <c r="LKD20" s="321"/>
      <c r="LKE20" s="321"/>
      <c r="LKF20" s="321"/>
      <c r="LKG20" s="321"/>
      <c r="LKH20" s="321"/>
      <c r="LKI20" s="321"/>
      <c r="LKJ20" s="321"/>
      <c r="LKK20" s="321"/>
      <c r="LKL20" s="321"/>
      <c r="LKM20" s="321"/>
      <c r="LKN20" s="321"/>
      <c r="LKO20" s="321"/>
      <c r="LKP20" s="321"/>
      <c r="LKQ20" s="321"/>
      <c r="LKR20" s="321"/>
      <c r="LKS20" s="321"/>
      <c r="LKT20" s="321"/>
      <c r="LKU20" s="321"/>
      <c r="LKV20" s="321"/>
      <c r="LKW20" s="321"/>
      <c r="LKX20" s="321"/>
      <c r="LKY20" s="321"/>
      <c r="LKZ20" s="321"/>
      <c r="LLA20" s="321"/>
      <c r="LLB20" s="321"/>
      <c r="LLC20" s="321"/>
      <c r="LLD20" s="321"/>
      <c r="LLE20" s="321"/>
      <c r="LLF20" s="321"/>
      <c r="LLG20" s="321"/>
      <c r="LLH20" s="321"/>
      <c r="LLI20" s="321"/>
      <c r="LLJ20" s="321"/>
      <c r="LLK20" s="321"/>
      <c r="LLL20" s="321"/>
      <c r="LLM20" s="321"/>
      <c r="LLN20" s="321"/>
      <c r="LLO20" s="321"/>
      <c r="LLP20" s="321"/>
      <c r="LLQ20" s="321"/>
      <c r="LLR20" s="321"/>
      <c r="LLS20" s="321"/>
      <c r="LLT20" s="321"/>
      <c r="LLU20" s="321"/>
      <c r="LLV20" s="321"/>
      <c r="LLW20" s="321"/>
      <c r="LLX20" s="321"/>
      <c r="LLY20" s="321"/>
      <c r="LLZ20" s="321"/>
      <c r="LMA20" s="321"/>
      <c r="LMB20" s="321"/>
      <c r="LMC20" s="321"/>
      <c r="LMD20" s="321"/>
      <c r="LME20" s="321"/>
      <c r="LMF20" s="321"/>
      <c r="LMG20" s="321"/>
      <c r="LMH20" s="321"/>
      <c r="LMI20" s="321"/>
      <c r="LMJ20" s="321"/>
      <c r="LMK20" s="321"/>
      <c r="LML20" s="321"/>
      <c r="LMM20" s="321"/>
      <c r="LMN20" s="321"/>
      <c r="LMO20" s="321"/>
      <c r="LMP20" s="321"/>
      <c r="LMQ20" s="321"/>
      <c r="LMR20" s="321"/>
      <c r="LMS20" s="321"/>
      <c r="LMT20" s="321"/>
      <c r="LMU20" s="321"/>
      <c r="LMV20" s="321"/>
      <c r="LMW20" s="321"/>
      <c r="LMX20" s="321"/>
      <c r="LMY20" s="321"/>
      <c r="LMZ20" s="321"/>
      <c r="LNA20" s="321"/>
      <c r="LNB20" s="321"/>
      <c r="LNC20" s="321"/>
      <c r="LND20" s="321"/>
      <c r="LNE20" s="321"/>
      <c r="LNF20" s="321"/>
      <c r="LNG20" s="321"/>
      <c r="LNH20" s="321"/>
      <c r="LNI20" s="321"/>
      <c r="LNJ20" s="321"/>
      <c r="LNK20" s="321"/>
      <c r="LNL20" s="321"/>
      <c r="LNM20" s="321"/>
      <c r="LNN20" s="321"/>
      <c r="LNO20" s="321"/>
      <c r="LNP20" s="321"/>
      <c r="LNQ20" s="321"/>
      <c r="LNR20" s="321"/>
      <c r="LNS20" s="321"/>
      <c r="LNT20" s="321"/>
      <c r="LNU20" s="321"/>
      <c r="LNV20" s="321"/>
      <c r="LNW20" s="321"/>
      <c r="LNX20" s="321"/>
      <c r="LNY20" s="321"/>
      <c r="LNZ20" s="321"/>
      <c r="LOA20" s="321"/>
      <c r="LOB20" s="321"/>
      <c r="LOC20" s="321"/>
      <c r="LOD20" s="321"/>
      <c r="LOE20" s="321"/>
      <c r="LOF20" s="321"/>
      <c r="LOG20" s="321"/>
      <c r="LOH20" s="321"/>
      <c r="LOI20" s="321"/>
      <c r="LOJ20" s="321"/>
      <c r="LOK20" s="321"/>
      <c r="LOL20" s="321"/>
      <c r="LOM20" s="321"/>
      <c r="LON20" s="321"/>
      <c r="LOO20" s="321"/>
      <c r="LOP20" s="321"/>
      <c r="LOQ20" s="321"/>
      <c r="LOR20" s="321"/>
      <c r="LOS20" s="321"/>
      <c r="LOT20" s="321"/>
      <c r="LOU20" s="321"/>
      <c r="LOV20" s="321"/>
      <c r="LOW20" s="321"/>
      <c r="LOX20" s="321"/>
      <c r="LOY20" s="321"/>
      <c r="LOZ20" s="321"/>
      <c r="LPA20" s="321"/>
      <c r="LPB20" s="321"/>
      <c r="LPC20" s="321"/>
      <c r="LPD20" s="321"/>
      <c r="LPE20" s="321"/>
      <c r="LPF20" s="321"/>
      <c r="LPG20" s="321"/>
      <c r="LPH20" s="321"/>
      <c r="LPI20" s="321"/>
      <c r="LPJ20" s="321"/>
      <c r="LPK20" s="321"/>
      <c r="LPL20" s="321"/>
      <c r="LPM20" s="321"/>
      <c r="LPN20" s="321"/>
      <c r="LPO20" s="321"/>
      <c r="LPP20" s="321"/>
      <c r="LPQ20" s="321"/>
      <c r="LPR20" s="321"/>
      <c r="LPS20" s="321"/>
      <c r="LPT20" s="321"/>
      <c r="LPU20" s="321"/>
      <c r="LPV20" s="321"/>
      <c r="LPW20" s="321"/>
      <c r="LPX20" s="321"/>
      <c r="LPY20" s="321"/>
      <c r="LPZ20" s="321"/>
      <c r="LQA20" s="321"/>
      <c r="LQB20" s="321"/>
      <c r="LQC20" s="321"/>
      <c r="LQD20" s="321"/>
      <c r="LQE20" s="321"/>
      <c r="LQF20" s="321"/>
      <c r="LQG20" s="321"/>
      <c r="LQH20" s="321"/>
      <c r="LQI20" s="321"/>
      <c r="LQJ20" s="321"/>
      <c r="LQK20" s="321"/>
      <c r="LQL20" s="321"/>
      <c r="LQM20" s="321"/>
      <c r="LQN20" s="321"/>
      <c r="LQO20" s="321"/>
      <c r="LQP20" s="321"/>
      <c r="LQQ20" s="321"/>
      <c r="LQR20" s="321"/>
      <c r="LQS20" s="321"/>
      <c r="LQT20" s="321"/>
      <c r="LQU20" s="321"/>
      <c r="LQV20" s="321"/>
      <c r="LQW20" s="321"/>
      <c r="LQX20" s="321"/>
      <c r="LQY20" s="321"/>
      <c r="LQZ20" s="321"/>
      <c r="LRA20" s="321"/>
      <c r="LRB20" s="321"/>
      <c r="LRC20" s="321"/>
      <c r="LRD20" s="321"/>
      <c r="LRE20" s="321"/>
      <c r="LRF20" s="321"/>
      <c r="LRG20" s="321"/>
      <c r="LRH20" s="321"/>
      <c r="LRI20" s="321"/>
      <c r="LRJ20" s="321"/>
      <c r="LRK20" s="321"/>
      <c r="LRL20" s="321"/>
      <c r="LRM20" s="321"/>
      <c r="LRN20" s="321"/>
      <c r="LRO20" s="321"/>
      <c r="LRP20" s="321"/>
      <c r="LRQ20" s="321"/>
      <c r="LRR20" s="321"/>
      <c r="LRS20" s="321"/>
      <c r="LRT20" s="321"/>
      <c r="LRU20" s="321"/>
      <c r="LRV20" s="321"/>
      <c r="LRW20" s="321"/>
      <c r="LRX20" s="321"/>
      <c r="LRY20" s="321"/>
      <c r="LRZ20" s="321"/>
      <c r="LSA20" s="321"/>
      <c r="LSB20" s="321"/>
      <c r="LSC20" s="321"/>
      <c r="LSD20" s="321"/>
      <c r="LSE20" s="321"/>
      <c r="LSF20" s="321"/>
      <c r="LSG20" s="321"/>
      <c r="LSH20" s="321"/>
      <c r="LSI20" s="321"/>
      <c r="LSJ20" s="321"/>
      <c r="LSK20" s="321"/>
      <c r="LSL20" s="321"/>
      <c r="LSM20" s="321"/>
      <c r="LSN20" s="321"/>
      <c r="LSO20" s="321"/>
      <c r="LSP20" s="321"/>
      <c r="LSQ20" s="321"/>
      <c r="LSR20" s="321"/>
      <c r="LSS20" s="321"/>
      <c r="LST20" s="321"/>
      <c r="LSU20" s="321"/>
      <c r="LSV20" s="321"/>
      <c r="LSW20" s="321"/>
      <c r="LSX20" s="321"/>
      <c r="LSY20" s="321"/>
      <c r="LSZ20" s="321"/>
      <c r="LTA20" s="321"/>
      <c r="LTB20" s="321"/>
      <c r="LTC20" s="321"/>
      <c r="LTD20" s="321"/>
      <c r="LTE20" s="321"/>
      <c r="LTF20" s="321"/>
      <c r="LTG20" s="321"/>
      <c r="LTH20" s="321"/>
      <c r="LTI20" s="321"/>
      <c r="LTJ20" s="321"/>
      <c r="LTK20" s="321"/>
      <c r="LTL20" s="321"/>
      <c r="LTM20" s="321"/>
      <c r="LTN20" s="321"/>
      <c r="LTO20" s="321"/>
      <c r="LTP20" s="321"/>
      <c r="LTQ20" s="321"/>
      <c r="LTR20" s="321"/>
      <c r="LTS20" s="321"/>
      <c r="LTT20" s="321"/>
      <c r="LTU20" s="321"/>
      <c r="LTV20" s="321"/>
      <c r="LTW20" s="321"/>
      <c r="LTX20" s="321"/>
      <c r="LTY20" s="321"/>
      <c r="LTZ20" s="321"/>
      <c r="LUA20" s="321"/>
      <c r="LUB20" s="321"/>
      <c r="LUC20" s="321"/>
      <c r="LUD20" s="321"/>
      <c r="LUE20" s="321"/>
      <c r="LUF20" s="321"/>
      <c r="LUG20" s="321"/>
      <c r="LUH20" s="321"/>
      <c r="LUI20" s="321"/>
      <c r="LUJ20" s="321"/>
      <c r="LUK20" s="321"/>
      <c r="LUL20" s="321"/>
      <c r="LUM20" s="321"/>
      <c r="LUN20" s="321"/>
      <c r="LUO20" s="321"/>
      <c r="LUP20" s="321"/>
      <c r="LUQ20" s="321"/>
      <c r="LUR20" s="321"/>
      <c r="LUS20" s="321"/>
      <c r="LUT20" s="321"/>
      <c r="LUU20" s="321"/>
      <c r="LUV20" s="321"/>
      <c r="LUW20" s="321"/>
      <c r="LUX20" s="321"/>
      <c r="LUY20" s="321"/>
      <c r="LUZ20" s="321"/>
      <c r="LVA20" s="321"/>
      <c r="LVB20" s="321"/>
      <c r="LVC20" s="321"/>
      <c r="LVD20" s="321"/>
      <c r="LVE20" s="321"/>
      <c r="LVF20" s="321"/>
      <c r="LVG20" s="321"/>
      <c r="LVH20" s="321"/>
      <c r="LVI20" s="321"/>
      <c r="LVJ20" s="321"/>
      <c r="LVK20" s="321"/>
      <c r="LVL20" s="321"/>
      <c r="LVM20" s="321"/>
      <c r="LVN20" s="321"/>
      <c r="LVO20" s="321"/>
      <c r="LVP20" s="321"/>
      <c r="LVQ20" s="321"/>
      <c r="LVR20" s="321"/>
      <c r="LVS20" s="321"/>
      <c r="LVT20" s="321"/>
      <c r="LVU20" s="321"/>
      <c r="LVV20" s="321"/>
      <c r="LVW20" s="321"/>
      <c r="LVX20" s="321"/>
      <c r="LVY20" s="321"/>
      <c r="LVZ20" s="321"/>
      <c r="LWA20" s="321"/>
      <c r="LWB20" s="321"/>
      <c r="LWC20" s="321"/>
      <c r="LWD20" s="321"/>
      <c r="LWE20" s="321"/>
      <c r="LWF20" s="321"/>
      <c r="LWG20" s="321"/>
      <c r="LWH20" s="321"/>
      <c r="LWI20" s="321"/>
      <c r="LWJ20" s="321"/>
      <c r="LWK20" s="321"/>
      <c r="LWL20" s="321"/>
      <c r="LWM20" s="321"/>
      <c r="LWN20" s="321"/>
      <c r="LWO20" s="321"/>
      <c r="LWP20" s="321"/>
      <c r="LWQ20" s="321"/>
      <c r="LWR20" s="321"/>
      <c r="LWS20" s="321"/>
      <c r="LWT20" s="321"/>
      <c r="LWU20" s="321"/>
      <c r="LWV20" s="321"/>
      <c r="LWW20" s="321"/>
      <c r="LWX20" s="321"/>
      <c r="LWY20" s="321"/>
      <c r="LWZ20" s="321"/>
      <c r="LXA20" s="321"/>
      <c r="LXB20" s="321"/>
      <c r="LXC20" s="321"/>
      <c r="LXD20" s="321"/>
      <c r="LXE20" s="321"/>
      <c r="LXF20" s="321"/>
      <c r="LXG20" s="321"/>
      <c r="LXH20" s="321"/>
      <c r="LXI20" s="321"/>
      <c r="LXJ20" s="321"/>
      <c r="LXK20" s="321"/>
      <c r="LXL20" s="321"/>
      <c r="LXM20" s="321"/>
      <c r="LXN20" s="321"/>
      <c r="LXO20" s="321"/>
      <c r="LXP20" s="321"/>
      <c r="LXQ20" s="321"/>
      <c r="LXR20" s="321"/>
      <c r="LXS20" s="321"/>
      <c r="LXT20" s="321"/>
      <c r="LXU20" s="321"/>
      <c r="LXV20" s="321"/>
      <c r="LXW20" s="321"/>
      <c r="LXX20" s="321"/>
      <c r="LXY20" s="321"/>
      <c r="LXZ20" s="321"/>
      <c r="LYA20" s="321"/>
      <c r="LYB20" s="321"/>
      <c r="LYC20" s="321"/>
      <c r="LYD20" s="321"/>
      <c r="LYE20" s="321"/>
      <c r="LYF20" s="321"/>
      <c r="LYG20" s="321"/>
      <c r="LYH20" s="321"/>
      <c r="LYI20" s="321"/>
      <c r="LYJ20" s="321"/>
      <c r="LYK20" s="321"/>
      <c r="LYL20" s="321"/>
      <c r="LYM20" s="321"/>
      <c r="LYN20" s="321"/>
      <c r="LYO20" s="321"/>
      <c r="LYP20" s="321"/>
      <c r="LYQ20" s="321"/>
      <c r="LYR20" s="321"/>
      <c r="LYS20" s="321"/>
      <c r="LYT20" s="321"/>
      <c r="LYU20" s="321"/>
      <c r="LYV20" s="321"/>
      <c r="LYW20" s="321"/>
      <c r="LYX20" s="321"/>
      <c r="LYY20" s="321"/>
      <c r="LYZ20" s="321"/>
      <c r="LZA20" s="321"/>
      <c r="LZB20" s="321"/>
      <c r="LZC20" s="321"/>
      <c r="LZD20" s="321"/>
      <c r="LZE20" s="321"/>
      <c r="LZF20" s="321"/>
      <c r="LZG20" s="321"/>
      <c r="LZH20" s="321"/>
      <c r="LZI20" s="321"/>
      <c r="LZJ20" s="321"/>
      <c r="LZK20" s="321"/>
      <c r="LZL20" s="321"/>
      <c r="LZM20" s="321"/>
      <c r="LZN20" s="321"/>
      <c r="LZO20" s="321"/>
      <c r="LZP20" s="321"/>
      <c r="LZQ20" s="321"/>
      <c r="LZR20" s="321"/>
      <c r="LZS20" s="321"/>
      <c r="LZT20" s="321"/>
      <c r="LZU20" s="321"/>
      <c r="LZV20" s="321"/>
      <c r="LZW20" s="321"/>
      <c r="LZX20" s="321"/>
      <c r="LZY20" s="321"/>
      <c r="LZZ20" s="321"/>
      <c r="MAA20" s="321"/>
      <c r="MAB20" s="321"/>
      <c r="MAC20" s="321"/>
      <c r="MAD20" s="321"/>
      <c r="MAE20" s="321"/>
      <c r="MAF20" s="321"/>
      <c r="MAG20" s="321"/>
      <c r="MAH20" s="321"/>
      <c r="MAI20" s="321"/>
      <c r="MAJ20" s="321"/>
      <c r="MAK20" s="321"/>
      <c r="MAL20" s="321"/>
      <c r="MAM20" s="321"/>
      <c r="MAN20" s="321"/>
      <c r="MAO20" s="321"/>
      <c r="MAP20" s="321"/>
      <c r="MAQ20" s="321"/>
      <c r="MAR20" s="321"/>
      <c r="MAS20" s="321"/>
      <c r="MAT20" s="321"/>
      <c r="MAU20" s="321"/>
      <c r="MAV20" s="321"/>
      <c r="MAW20" s="321"/>
      <c r="MAX20" s="321"/>
      <c r="MAY20" s="321"/>
      <c r="MAZ20" s="321"/>
      <c r="MBA20" s="321"/>
      <c r="MBB20" s="321"/>
      <c r="MBC20" s="321"/>
      <c r="MBD20" s="321"/>
      <c r="MBE20" s="321"/>
      <c r="MBF20" s="321"/>
      <c r="MBG20" s="321"/>
      <c r="MBH20" s="321"/>
      <c r="MBI20" s="321"/>
      <c r="MBJ20" s="321"/>
      <c r="MBK20" s="321"/>
      <c r="MBL20" s="321"/>
      <c r="MBM20" s="321"/>
      <c r="MBN20" s="321"/>
      <c r="MBO20" s="321"/>
      <c r="MBP20" s="321"/>
      <c r="MBQ20" s="321"/>
      <c r="MBR20" s="321"/>
      <c r="MBS20" s="321"/>
      <c r="MBT20" s="321"/>
      <c r="MBU20" s="321"/>
      <c r="MBV20" s="321"/>
      <c r="MBW20" s="321"/>
      <c r="MBX20" s="321"/>
      <c r="MBY20" s="321"/>
      <c r="MBZ20" s="321"/>
      <c r="MCA20" s="321"/>
      <c r="MCB20" s="321"/>
      <c r="MCC20" s="321"/>
      <c r="MCD20" s="321"/>
      <c r="MCE20" s="321"/>
      <c r="MCF20" s="321"/>
      <c r="MCG20" s="321"/>
      <c r="MCH20" s="321"/>
      <c r="MCI20" s="321"/>
      <c r="MCJ20" s="321"/>
      <c r="MCK20" s="321"/>
      <c r="MCL20" s="321"/>
      <c r="MCM20" s="321"/>
      <c r="MCN20" s="321"/>
      <c r="MCO20" s="321"/>
      <c r="MCP20" s="321"/>
      <c r="MCQ20" s="321"/>
      <c r="MCR20" s="321"/>
      <c r="MCS20" s="321"/>
      <c r="MCT20" s="321"/>
      <c r="MCU20" s="321"/>
      <c r="MCV20" s="321"/>
      <c r="MCW20" s="321"/>
      <c r="MCX20" s="321"/>
      <c r="MCY20" s="321"/>
      <c r="MCZ20" s="321"/>
      <c r="MDA20" s="321"/>
      <c r="MDB20" s="321"/>
      <c r="MDC20" s="321"/>
      <c r="MDD20" s="321"/>
      <c r="MDE20" s="321"/>
      <c r="MDF20" s="321"/>
      <c r="MDG20" s="321"/>
      <c r="MDH20" s="321"/>
      <c r="MDI20" s="321"/>
      <c r="MDJ20" s="321"/>
      <c r="MDK20" s="321"/>
      <c r="MDL20" s="321"/>
      <c r="MDM20" s="321"/>
      <c r="MDN20" s="321"/>
      <c r="MDO20" s="321"/>
      <c r="MDP20" s="321"/>
      <c r="MDQ20" s="321"/>
      <c r="MDR20" s="321"/>
      <c r="MDS20" s="321"/>
      <c r="MDT20" s="321"/>
      <c r="MDU20" s="321"/>
      <c r="MDV20" s="321"/>
      <c r="MDW20" s="321"/>
      <c r="MDX20" s="321"/>
      <c r="MDY20" s="321"/>
      <c r="MDZ20" s="321"/>
      <c r="MEA20" s="321"/>
      <c r="MEB20" s="321"/>
      <c r="MEC20" s="321"/>
      <c r="MED20" s="321"/>
      <c r="MEE20" s="321"/>
      <c r="MEF20" s="321"/>
      <c r="MEG20" s="321"/>
      <c r="MEH20" s="321"/>
      <c r="MEI20" s="321"/>
      <c r="MEJ20" s="321"/>
      <c r="MEK20" s="321"/>
      <c r="MEL20" s="321"/>
      <c r="MEM20" s="321"/>
      <c r="MEN20" s="321"/>
      <c r="MEO20" s="321"/>
      <c r="MEP20" s="321"/>
      <c r="MEQ20" s="321"/>
      <c r="MER20" s="321"/>
      <c r="MES20" s="321"/>
      <c r="MET20" s="321"/>
      <c r="MEU20" s="321"/>
      <c r="MEV20" s="321"/>
      <c r="MEW20" s="321"/>
      <c r="MEX20" s="321"/>
      <c r="MEY20" s="321"/>
      <c r="MEZ20" s="321"/>
      <c r="MFA20" s="321"/>
      <c r="MFB20" s="321"/>
      <c r="MFC20" s="321"/>
      <c r="MFD20" s="321"/>
      <c r="MFE20" s="321"/>
      <c r="MFF20" s="321"/>
      <c r="MFG20" s="321"/>
      <c r="MFH20" s="321"/>
      <c r="MFI20" s="321"/>
      <c r="MFJ20" s="321"/>
      <c r="MFK20" s="321"/>
      <c r="MFL20" s="321"/>
      <c r="MFM20" s="321"/>
      <c r="MFN20" s="321"/>
      <c r="MFO20" s="321"/>
      <c r="MFP20" s="321"/>
      <c r="MFQ20" s="321"/>
      <c r="MFR20" s="321"/>
      <c r="MFS20" s="321"/>
      <c r="MFT20" s="321"/>
      <c r="MFU20" s="321"/>
      <c r="MFV20" s="321"/>
      <c r="MFW20" s="321"/>
      <c r="MFX20" s="321"/>
      <c r="MFY20" s="321"/>
      <c r="MFZ20" s="321"/>
      <c r="MGA20" s="321"/>
      <c r="MGB20" s="321"/>
      <c r="MGC20" s="321"/>
      <c r="MGD20" s="321"/>
      <c r="MGE20" s="321"/>
      <c r="MGF20" s="321"/>
      <c r="MGG20" s="321"/>
      <c r="MGH20" s="321"/>
      <c r="MGI20" s="321"/>
      <c r="MGJ20" s="321"/>
      <c r="MGK20" s="321"/>
      <c r="MGL20" s="321"/>
      <c r="MGM20" s="321"/>
      <c r="MGN20" s="321"/>
      <c r="MGO20" s="321"/>
      <c r="MGP20" s="321"/>
      <c r="MGQ20" s="321"/>
      <c r="MGR20" s="321"/>
      <c r="MGS20" s="321"/>
      <c r="MGT20" s="321"/>
      <c r="MGU20" s="321"/>
      <c r="MGV20" s="321"/>
      <c r="MGW20" s="321"/>
      <c r="MGX20" s="321"/>
      <c r="MGY20" s="321"/>
      <c r="MGZ20" s="321"/>
      <c r="MHA20" s="321"/>
      <c r="MHB20" s="321"/>
      <c r="MHC20" s="321"/>
      <c r="MHD20" s="321"/>
      <c r="MHE20" s="321"/>
      <c r="MHF20" s="321"/>
      <c r="MHG20" s="321"/>
      <c r="MHH20" s="321"/>
      <c r="MHI20" s="321"/>
      <c r="MHJ20" s="321"/>
      <c r="MHK20" s="321"/>
      <c r="MHL20" s="321"/>
      <c r="MHM20" s="321"/>
      <c r="MHN20" s="321"/>
      <c r="MHO20" s="321"/>
      <c r="MHP20" s="321"/>
      <c r="MHQ20" s="321"/>
      <c r="MHR20" s="321"/>
      <c r="MHS20" s="321"/>
      <c r="MHT20" s="321"/>
      <c r="MHU20" s="321"/>
      <c r="MHV20" s="321"/>
      <c r="MHW20" s="321"/>
      <c r="MHX20" s="321"/>
      <c r="MHY20" s="321"/>
      <c r="MHZ20" s="321"/>
      <c r="MIA20" s="321"/>
      <c r="MIB20" s="321"/>
      <c r="MIC20" s="321"/>
      <c r="MID20" s="321"/>
      <c r="MIE20" s="321"/>
      <c r="MIF20" s="321"/>
      <c r="MIG20" s="321"/>
      <c r="MIH20" s="321"/>
      <c r="MII20" s="321"/>
      <c r="MIJ20" s="321"/>
      <c r="MIK20" s="321"/>
      <c r="MIL20" s="321"/>
      <c r="MIM20" s="321"/>
      <c r="MIN20" s="321"/>
      <c r="MIO20" s="321"/>
      <c r="MIP20" s="321"/>
      <c r="MIQ20" s="321"/>
      <c r="MIR20" s="321"/>
      <c r="MIS20" s="321"/>
      <c r="MIT20" s="321"/>
      <c r="MIU20" s="321"/>
      <c r="MIV20" s="321"/>
      <c r="MIW20" s="321"/>
      <c r="MIX20" s="321"/>
      <c r="MIY20" s="321"/>
      <c r="MIZ20" s="321"/>
      <c r="MJA20" s="321"/>
      <c r="MJB20" s="321"/>
      <c r="MJC20" s="321"/>
      <c r="MJD20" s="321"/>
      <c r="MJE20" s="321"/>
      <c r="MJF20" s="321"/>
      <c r="MJG20" s="321"/>
      <c r="MJH20" s="321"/>
      <c r="MJI20" s="321"/>
      <c r="MJJ20" s="321"/>
      <c r="MJK20" s="321"/>
      <c r="MJL20" s="321"/>
      <c r="MJM20" s="321"/>
      <c r="MJN20" s="321"/>
      <c r="MJO20" s="321"/>
      <c r="MJP20" s="321"/>
      <c r="MJQ20" s="321"/>
      <c r="MJR20" s="321"/>
      <c r="MJS20" s="321"/>
      <c r="MJT20" s="321"/>
      <c r="MJU20" s="321"/>
      <c r="MJV20" s="321"/>
      <c r="MJW20" s="321"/>
      <c r="MJX20" s="321"/>
      <c r="MJY20" s="321"/>
      <c r="MJZ20" s="321"/>
      <c r="MKA20" s="321"/>
      <c r="MKB20" s="321"/>
      <c r="MKC20" s="321"/>
      <c r="MKD20" s="321"/>
      <c r="MKE20" s="321"/>
      <c r="MKF20" s="321"/>
      <c r="MKG20" s="321"/>
      <c r="MKH20" s="321"/>
      <c r="MKI20" s="321"/>
      <c r="MKJ20" s="321"/>
      <c r="MKK20" s="321"/>
      <c r="MKL20" s="321"/>
      <c r="MKM20" s="321"/>
      <c r="MKN20" s="321"/>
      <c r="MKO20" s="321"/>
      <c r="MKP20" s="321"/>
      <c r="MKQ20" s="321"/>
      <c r="MKR20" s="321"/>
      <c r="MKS20" s="321"/>
      <c r="MKT20" s="321"/>
      <c r="MKU20" s="321"/>
      <c r="MKV20" s="321"/>
      <c r="MKW20" s="321"/>
      <c r="MKX20" s="321"/>
      <c r="MKY20" s="321"/>
      <c r="MKZ20" s="321"/>
      <c r="MLA20" s="321"/>
      <c r="MLB20" s="321"/>
      <c r="MLC20" s="321"/>
      <c r="MLD20" s="321"/>
      <c r="MLE20" s="321"/>
      <c r="MLF20" s="321"/>
      <c r="MLG20" s="321"/>
      <c r="MLH20" s="321"/>
      <c r="MLI20" s="321"/>
      <c r="MLJ20" s="321"/>
      <c r="MLK20" s="321"/>
      <c r="MLL20" s="321"/>
      <c r="MLM20" s="321"/>
      <c r="MLN20" s="321"/>
      <c r="MLO20" s="321"/>
      <c r="MLP20" s="321"/>
      <c r="MLQ20" s="321"/>
      <c r="MLR20" s="321"/>
      <c r="MLS20" s="321"/>
      <c r="MLT20" s="321"/>
      <c r="MLU20" s="321"/>
      <c r="MLV20" s="321"/>
      <c r="MLW20" s="321"/>
      <c r="MLX20" s="321"/>
      <c r="MLY20" s="321"/>
      <c r="MLZ20" s="321"/>
      <c r="MMA20" s="321"/>
      <c r="MMB20" s="321"/>
      <c r="MMC20" s="321"/>
      <c r="MMD20" s="321"/>
      <c r="MME20" s="321"/>
      <c r="MMF20" s="321"/>
      <c r="MMG20" s="321"/>
      <c r="MMH20" s="321"/>
      <c r="MMI20" s="321"/>
      <c r="MMJ20" s="321"/>
      <c r="MMK20" s="321"/>
      <c r="MML20" s="321"/>
      <c r="MMM20" s="321"/>
      <c r="MMN20" s="321"/>
      <c r="MMO20" s="321"/>
      <c r="MMP20" s="321"/>
      <c r="MMQ20" s="321"/>
      <c r="MMR20" s="321"/>
      <c r="MMS20" s="321"/>
      <c r="MMT20" s="321"/>
      <c r="MMU20" s="321"/>
      <c r="MMV20" s="321"/>
      <c r="MMW20" s="321"/>
      <c r="MMX20" s="321"/>
      <c r="MMY20" s="321"/>
      <c r="MMZ20" s="321"/>
      <c r="MNA20" s="321"/>
      <c r="MNB20" s="321"/>
      <c r="MNC20" s="321"/>
      <c r="MND20" s="321"/>
      <c r="MNE20" s="321"/>
      <c r="MNF20" s="321"/>
      <c r="MNG20" s="321"/>
      <c r="MNH20" s="321"/>
      <c r="MNI20" s="321"/>
      <c r="MNJ20" s="321"/>
      <c r="MNK20" s="321"/>
      <c r="MNL20" s="321"/>
      <c r="MNM20" s="321"/>
      <c r="MNN20" s="321"/>
      <c r="MNO20" s="321"/>
      <c r="MNP20" s="321"/>
      <c r="MNQ20" s="321"/>
      <c r="MNR20" s="321"/>
      <c r="MNS20" s="321"/>
      <c r="MNT20" s="321"/>
      <c r="MNU20" s="321"/>
      <c r="MNV20" s="321"/>
      <c r="MNW20" s="321"/>
      <c r="MNX20" s="321"/>
      <c r="MNY20" s="321"/>
      <c r="MNZ20" s="321"/>
      <c r="MOA20" s="321"/>
      <c r="MOB20" s="321"/>
      <c r="MOC20" s="321"/>
      <c r="MOD20" s="321"/>
      <c r="MOE20" s="321"/>
      <c r="MOF20" s="321"/>
      <c r="MOG20" s="321"/>
      <c r="MOH20" s="321"/>
      <c r="MOI20" s="321"/>
      <c r="MOJ20" s="321"/>
      <c r="MOK20" s="321"/>
      <c r="MOL20" s="321"/>
      <c r="MOM20" s="321"/>
      <c r="MON20" s="321"/>
      <c r="MOO20" s="321"/>
      <c r="MOP20" s="321"/>
      <c r="MOQ20" s="321"/>
      <c r="MOR20" s="321"/>
      <c r="MOS20" s="321"/>
      <c r="MOT20" s="321"/>
      <c r="MOU20" s="321"/>
      <c r="MOV20" s="321"/>
      <c r="MOW20" s="321"/>
      <c r="MOX20" s="321"/>
      <c r="MOY20" s="321"/>
      <c r="MOZ20" s="321"/>
      <c r="MPA20" s="321"/>
      <c r="MPB20" s="321"/>
      <c r="MPC20" s="321"/>
      <c r="MPD20" s="321"/>
      <c r="MPE20" s="321"/>
      <c r="MPF20" s="321"/>
      <c r="MPG20" s="321"/>
      <c r="MPH20" s="321"/>
      <c r="MPI20" s="321"/>
      <c r="MPJ20" s="321"/>
      <c r="MPK20" s="321"/>
      <c r="MPL20" s="321"/>
      <c r="MPM20" s="321"/>
      <c r="MPN20" s="321"/>
      <c r="MPO20" s="321"/>
      <c r="MPP20" s="321"/>
      <c r="MPQ20" s="321"/>
      <c r="MPR20" s="321"/>
      <c r="MPS20" s="321"/>
      <c r="MPT20" s="321"/>
      <c r="MPU20" s="321"/>
      <c r="MPV20" s="321"/>
      <c r="MPW20" s="321"/>
      <c r="MPX20" s="321"/>
      <c r="MPY20" s="321"/>
      <c r="MPZ20" s="321"/>
      <c r="MQA20" s="321"/>
      <c r="MQB20" s="321"/>
      <c r="MQC20" s="321"/>
      <c r="MQD20" s="321"/>
      <c r="MQE20" s="321"/>
      <c r="MQF20" s="321"/>
      <c r="MQG20" s="321"/>
      <c r="MQH20" s="321"/>
      <c r="MQI20" s="321"/>
      <c r="MQJ20" s="321"/>
      <c r="MQK20" s="321"/>
      <c r="MQL20" s="321"/>
      <c r="MQM20" s="321"/>
      <c r="MQN20" s="321"/>
      <c r="MQO20" s="321"/>
      <c r="MQP20" s="321"/>
      <c r="MQQ20" s="321"/>
      <c r="MQR20" s="321"/>
      <c r="MQS20" s="321"/>
      <c r="MQT20" s="321"/>
      <c r="MQU20" s="321"/>
      <c r="MQV20" s="321"/>
      <c r="MQW20" s="321"/>
      <c r="MQX20" s="321"/>
      <c r="MQY20" s="321"/>
      <c r="MQZ20" s="321"/>
      <c r="MRA20" s="321"/>
      <c r="MRB20" s="321"/>
      <c r="MRC20" s="321"/>
      <c r="MRD20" s="321"/>
      <c r="MRE20" s="321"/>
      <c r="MRF20" s="321"/>
      <c r="MRG20" s="321"/>
      <c r="MRH20" s="321"/>
      <c r="MRI20" s="321"/>
      <c r="MRJ20" s="321"/>
      <c r="MRK20" s="321"/>
      <c r="MRL20" s="321"/>
      <c r="MRM20" s="321"/>
      <c r="MRN20" s="321"/>
      <c r="MRO20" s="321"/>
      <c r="MRP20" s="321"/>
      <c r="MRQ20" s="321"/>
      <c r="MRR20" s="321"/>
      <c r="MRS20" s="321"/>
      <c r="MRT20" s="321"/>
      <c r="MRU20" s="321"/>
      <c r="MRV20" s="321"/>
      <c r="MRW20" s="321"/>
      <c r="MRX20" s="321"/>
      <c r="MRY20" s="321"/>
      <c r="MRZ20" s="321"/>
      <c r="MSA20" s="321"/>
      <c r="MSB20" s="321"/>
      <c r="MSC20" s="321"/>
      <c r="MSD20" s="321"/>
      <c r="MSE20" s="321"/>
      <c r="MSF20" s="321"/>
      <c r="MSG20" s="321"/>
      <c r="MSH20" s="321"/>
      <c r="MSI20" s="321"/>
      <c r="MSJ20" s="321"/>
      <c r="MSK20" s="321"/>
      <c r="MSL20" s="321"/>
      <c r="MSM20" s="321"/>
      <c r="MSN20" s="321"/>
      <c r="MSO20" s="321"/>
      <c r="MSP20" s="321"/>
      <c r="MSQ20" s="321"/>
      <c r="MSR20" s="321"/>
      <c r="MSS20" s="321"/>
      <c r="MST20" s="321"/>
      <c r="MSU20" s="321"/>
      <c r="MSV20" s="321"/>
      <c r="MSW20" s="321"/>
      <c r="MSX20" s="321"/>
      <c r="MSY20" s="321"/>
      <c r="MSZ20" s="321"/>
      <c r="MTA20" s="321"/>
      <c r="MTB20" s="321"/>
      <c r="MTC20" s="321"/>
      <c r="MTD20" s="321"/>
      <c r="MTE20" s="321"/>
      <c r="MTF20" s="321"/>
      <c r="MTG20" s="321"/>
      <c r="MTH20" s="321"/>
      <c r="MTI20" s="321"/>
      <c r="MTJ20" s="321"/>
      <c r="MTK20" s="321"/>
      <c r="MTL20" s="321"/>
      <c r="MTM20" s="321"/>
      <c r="MTN20" s="321"/>
      <c r="MTO20" s="321"/>
      <c r="MTP20" s="321"/>
      <c r="MTQ20" s="321"/>
      <c r="MTR20" s="321"/>
      <c r="MTS20" s="321"/>
      <c r="MTT20" s="321"/>
      <c r="MTU20" s="321"/>
      <c r="MTV20" s="321"/>
      <c r="MTW20" s="321"/>
      <c r="MTX20" s="321"/>
      <c r="MTY20" s="321"/>
      <c r="MTZ20" s="321"/>
      <c r="MUA20" s="321"/>
      <c r="MUB20" s="321"/>
      <c r="MUC20" s="321"/>
      <c r="MUD20" s="321"/>
      <c r="MUE20" s="321"/>
      <c r="MUF20" s="321"/>
      <c r="MUG20" s="321"/>
      <c r="MUH20" s="321"/>
      <c r="MUI20" s="321"/>
      <c r="MUJ20" s="321"/>
      <c r="MUK20" s="321"/>
      <c r="MUL20" s="321"/>
      <c r="MUM20" s="321"/>
      <c r="MUN20" s="321"/>
      <c r="MUO20" s="321"/>
      <c r="MUP20" s="321"/>
      <c r="MUQ20" s="321"/>
      <c r="MUR20" s="321"/>
      <c r="MUS20" s="321"/>
      <c r="MUT20" s="321"/>
      <c r="MUU20" s="321"/>
      <c r="MUV20" s="321"/>
      <c r="MUW20" s="321"/>
      <c r="MUX20" s="321"/>
      <c r="MUY20" s="321"/>
      <c r="MUZ20" s="321"/>
      <c r="MVA20" s="321"/>
      <c r="MVB20" s="321"/>
      <c r="MVC20" s="321"/>
      <c r="MVD20" s="321"/>
      <c r="MVE20" s="321"/>
      <c r="MVF20" s="321"/>
      <c r="MVG20" s="321"/>
      <c r="MVH20" s="321"/>
      <c r="MVI20" s="321"/>
      <c r="MVJ20" s="321"/>
      <c r="MVK20" s="321"/>
      <c r="MVL20" s="321"/>
      <c r="MVM20" s="321"/>
      <c r="MVN20" s="321"/>
      <c r="MVO20" s="321"/>
      <c r="MVP20" s="321"/>
      <c r="MVQ20" s="321"/>
      <c r="MVR20" s="321"/>
      <c r="MVS20" s="321"/>
      <c r="MVT20" s="321"/>
      <c r="MVU20" s="321"/>
      <c r="MVV20" s="321"/>
      <c r="MVW20" s="321"/>
      <c r="MVX20" s="321"/>
      <c r="MVY20" s="321"/>
      <c r="MVZ20" s="321"/>
      <c r="MWA20" s="321"/>
      <c r="MWB20" s="321"/>
      <c r="MWC20" s="321"/>
      <c r="MWD20" s="321"/>
      <c r="MWE20" s="321"/>
      <c r="MWF20" s="321"/>
      <c r="MWG20" s="321"/>
      <c r="MWH20" s="321"/>
      <c r="MWI20" s="321"/>
      <c r="MWJ20" s="321"/>
      <c r="MWK20" s="321"/>
      <c r="MWL20" s="321"/>
      <c r="MWM20" s="321"/>
      <c r="MWN20" s="321"/>
      <c r="MWO20" s="321"/>
      <c r="MWP20" s="321"/>
      <c r="MWQ20" s="321"/>
      <c r="MWR20" s="321"/>
      <c r="MWS20" s="321"/>
      <c r="MWT20" s="321"/>
      <c r="MWU20" s="321"/>
      <c r="MWV20" s="321"/>
      <c r="MWW20" s="321"/>
      <c r="MWX20" s="321"/>
      <c r="MWY20" s="321"/>
      <c r="MWZ20" s="321"/>
      <c r="MXA20" s="321"/>
      <c r="MXB20" s="321"/>
      <c r="MXC20" s="321"/>
      <c r="MXD20" s="321"/>
      <c r="MXE20" s="321"/>
      <c r="MXF20" s="321"/>
      <c r="MXG20" s="321"/>
      <c r="MXH20" s="321"/>
      <c r="MXI20" s="321"/>
      <c r="MXJ20" s="321"/>
      <c r="MXK20" s="321"/>
      <c r="MXL20" s="321"/>
      <c r="MXM20" s="321"/>
      <c r="MXN20" s="321"/>
      <c r="MXO20" s="321"/>
      <c r="MXP20" s="321"/>
      <c r="MXQ20" s="321"/>
      <c r="MXR20" s="321"/>
      <c r="MXS20" s="321"/>
      <c r="MXT20" s="321"/>
      <c r="MXU20" s="321"/>
      <c r="MXV20" s="321"/>
      <c r="MXW20" s="321"/>
      <c r="MXX20" s="321"/>
      <c r="MXY20" s="321"/>
      <c r="MXZ20" s="321"/>
      <c r="MYA20" s="321"/>
      <c r="MYB20" s="321"/>
      <c r="MYC20" s="321"/>
      <c r="MYD20" s="321"/>
      <c r="MYE20" s="321"/>
      <c r="MYF20" s="321"/>
      <c r="MYG20" s="321"/>
      <c r="MYH20" s="321"/>
      <c r="MYI20" s="321"/>
      <c r="MYJ20" s="321"/>
      <c r="MYK20" s="321"/>
      <c r="MYL20" s="321"/>
      <c r="MYM20" s="321"/>
      <c r="MYN20" s="321"/>
      <c r="MYO20" s="321"/>
      <c r="MYP20" s="321"/>
      <c r="MYQ20" s="321"/>
      <c r="MYR20" s="321"/>
      <c r="MYS20" s="321"/>
      <c r="MYT20" s="321"/>
      <c r="MYU20" s="321"/>
      <c r="MYV20" s="321"/>
      <c r="MYW20" s="321"/>
      <c r="MYX20" s="321"/>
      <c r="MYY20" s="321"/>
      <c r="MYZ20" s="321"/>
      <c r="MZA20" s="321"/>
      <c r="MZB20" s="321"/>
      <c r="MZC20" s="321"/>
      <c r="MZD20" s="321"/>
      <c r="MZE20" s="321"/>
      <c r="MZF20" s="321"/>
      <c r="MZG20" s="321"/>
      <c r="MZH20" s="321"/>
      <c r="MZI20" s="321"/>
      <c r="MZJ20" s="321"/>
      <c r="MZK20" s="321"/>
      <c r="MZL20" s="321"/>
      <c r="MZM20" s="321"/>
      <c r="MZN20" s="321"/>
      <c r="MZO20" s="321"/>
      <c r="MZP20" s="321"/>
      <c r="MZQ20" s="321"/>
      <c r="MZR20" s="321"/>
      <c r="MZS20" s="321"/>
      <c r="MZT20" s="321"/>
      <c r="MZU20" s="321"/>
      <c r="MZV20" s="321"/>
      <c r="MZW20" s="321"/>
      <c r="MZX20" s="321"/>
      <c r="MZY20" s="321"/>
      <c r="MZZ20" s="321"/>
      <c r="NAA20" s="321"/>
      <c r="NAB20" s="321"/>
      <c r="NAC20" s="321"/>
      <c r="NAD20" s="321"/>
      <c r="NAE20" s="321"/>
      <c r="NAF20" s="321"/>
      <c r="NAG20" s="321"/>
      <c r="NAH20" s="321"/>
      <c r="NAI20" s="321"/>
      <c r="NAJ20" s="321"/>
      <c r="NAK20" s="321"/>
      <c r="NAL20" s="321"/>
      <c r="NAM20" s="321"/>
      <c r="NAN20" s="321"/>
      <c r="NAO20" s="321"/>
      <c r="NAP20" s="321"/>
      <c r="NAQ20" s="321"/>
      <c r="NAR20" s="321"/>
      <c r="NAS20" s="321"/>
      <c r="NAT20" s="321"/>
      <c r="NAU20" s="321"/>
      <c r="NAV20" s="321"/>
      <c r="NAW20" s="321"/>
      <c r="NAX20" s="321"/>
      <c r="NAY20" s="321"/>
      <c r="NAZ20" s="321"/>
      <c r="NBA20" s="321"/>
      <c r="NBB20" s="321"/>
      <c r="NBC20" s="321"/>
      <c r="NBD20" s="321"/>
      <c r="NBE20" s="321"/>
      <c r="NBF20" s="321"/>
      <c r="NBG20" s="321"/>
      <c r="NBH20" s="321"/>
      <c r="NBI20" s="321"/>
      <c r="NBJ20" s="321"/>
      <c r="NBK20" s="321"/>
      <c r="NBL20" s="321"/>
      <c r="NBM20" s="321"/>
      <c r="NBN20" s="321"/>
      <c r="NBO20" s="321"/>
      <c r="NBP20" s="321"/>
      <c r="NBQ20" s="321"/>
      <c r="NBR20" s="321"/>
      <c r="NBS20" s="321"/>
      <c r="NBT20" s="321"/>
      <c r="NBU20" s="321"/>
      <c r="NBV20" s="321"/>
      <c r="NBW20" s="321"/>
      <c r="NBX20" s="321"/>
      <c r="NBY20" s="321"/>
      <c r="NBZ20" s="321"/>
      <c r="NCA20" s="321"/>
      <c r="NCB20" s="321"/>
      <c r="NCC20" s="321"/>
      <c r="NCD20" s="321"/>
      <c r="NCE20" s="321"/>
      <c r="NCF20" s="321"/>
      <c r="NCG20" s="321"/>
      <c r="NCH20" s="321"/>
      <c r="NCI20" s="321"/>
      <c r="NCJ20" s="321"/>
      <c r="NCK20" s="321"/>
      <c r="NCL20" s="321"/>
      <c r="NCM20" s="321"/>
      <c r="NCN20" s="321"/>
      <c r="NCO20" s="321"/>
      <c r="NCP20" s="321"/>
      <c r="NCQ20" s="321"/>
      <c r="NCR20" s="321"/>
      <c r="NCS20" s="321"/>
      <c r="NCT20" s="321"/>
      <c r="NCU20" s="321"/>
      <c r="NCV20" s="321"/>
      <c r="NCW20" s="321"/>
      <c r="NCX20" s="321"/>
      <c r="NCY20" s="321"/>
      <c r="NCZ20" s="321"/>
      <c r="NDA20" s="321"/>
      <c r="NDB20" s="321"/>
      <c r="NDC20" s="321"/>
      <c r="NDD20" s="321"/>
      <c r="NDE20" s="321"/>
      <c r="NDF20" s="321"/>
      <c r="NDG20" s="321"/>
      <c r="NDH20" s="321"/>
      <c r="NDI20" s="321"/>
      <c r="NDJ20" s="321"/>
      <c r="NDK20" s="321"/>
      <c r="NDL20" s="321"/>
      <c r="NDM20" s="321"/>
      <c r="NDN20" s="321"/>
      <c r="NDO20" s="321"/>
      <c r="NDP20" s="321"/>
      <c r="NDQ20" s="321"/>
      <c r="NDR20" s="321"/>
      <c r="NDS20" s="321"/>
      <c r="NDT20" s="321"/>
      <c r="NDU20" s="321"/>
      <c r="NDV20" s="321"/>
      <c r="NDW20" s="321"/>
      <c r="NDX20" s="321"/>
      <c r="NDY20" s="321"/>
      <c r="NDZ20" s="321"/>
      <c r="NEA20" s="321"/>
      <c r="NEB20" s="321"/>
      <c r="NEC20" s="321"/>
      <c r="NED20" s="321"/>
      <c r="NEE20" s="321"/>
      <c r="NEF20" s="321"/>
      <c r="NEG20" s="321"/>
      <c r="NEH20" s="321"/>
      <c r="NEI20" s="321"/>
      <c r="NEJ20" s="321"/>
      <c r="NEK20" s="321"/>
      <c r="NEL20" s="321"/>
      <c r="NEM20" s="321"/>
      <c r="NEN20" s="321"/>
      <c r="NEO20" s="321"/>
      <c r="NEP20" s="321"/>
      <c r="NEQ20" s="321"/>
      <c r="NER20" s="321"/>
      <c r="NES20" s="321"/>
      <c r="NET20" s="321"/>
      <c r="NEU20" s="321"/>
      <c r="NEV20" s="321"/>
      <c r="NEW20" s="321"/>
      <c r="NEX20" s="321"/>
      <c r="NEY20" s="321"/>
      <c r="NEZ20" s="321"/>
      <c r="NFA20" s="321"/>
      <c r="NFB20" s="321"/>
      <c r="NFC20" s="321"/>
      <c r="NFD20" s="321"/>
      <c r="NFE20" s="321"/>
      <c r="NFF20" s="321"/>
      <c r="NFG20" s="321"/>
      <c r="NFH20" s="321"/>
      <c r="NFI20" s="321"/>
      <c r="NFJ20" s="321"/>
      <c r="NFK20" s="321"/>
      <c r="NFL20" s="321"/>
      <c r="NFM20" s="321"/>
      <c r="NFN20" s="321"/>
      <c r="NFO20" s="321"/>
      <c r="NFP20" s="321"/>
      <c r="NFQ20" s="321"/>
      <c r="NFR20" s="321"/>
      <c r="NFS20" s="321"/>
      <c r="NFT20" s="321"/>
      <c r="NFU20" s="321"/>
      <c r="NFV20" s="321"/>
      <c r="NFW20" s="321"/>
      <c r="NFX20" s="321"/>
      <c r="NFY20" s="321"/>
      <c r="NFZ20" s="321"/>
      <c r="NGA20" s="321"/>
      <c r="NGB20" s="321"/>
      <c r="NGC20" s="321"/>
      <c r="NGD20" s="321"/>
      <c r="NGE20" s="321"/>
      <c r="NGF20" s="321"/>
      <c r="NGG20" s="321"/>
      <c r="NGH20" s="321"/>
      <c r="NGI20" s="321"/>
      <c r="NGJ20" s="321"/>
      <c r="NGK20" s="321"/>
      <c r="NGL20" s="321"/>
      <c r="NGM20" s="321"/>
      <c r="NGN20" s="321"/>
      <c r="NGO20" s="321"/>
      <c r="NGP20" s="321"/>
      <c r="NGQ20" s="321"/>
      <c r="NGR20" s="321"/>
      <c r="NGS20" s="321"/>
      <c r="NGT20" s="321"/>
      <c r="NGU20" s="321"/>
      <c r="NGV20" s="321"/>
      <c r="NGW20" s="321"/>
      <c r="NGX20" s="321"/>
      <c r="NGY20" s="321"/>
      <c r="NGZ20" s="321"/>
      <c r="NHA20" s="321"/>
      <c r="NHB20" s="321"/>
      <c r="NHC20" s="321"/>
      <c r="NHD20" s="321"/>
      <c r="NHE20" s="321"/>
      <c r="NHF20" s="321"/>
      <c r="NHG20" s="321"/>
      <c r="NHH20" s="321"/>
      <c r="NHI20" s="321"/>
      <c r="NHJ20" s="321"/>
      <c r="NHK20" s="321"/>
      <c r="NHL20" s="321"/>
      <c r="NHM20" s="321"/>
      <c r="NHN20" s="321"/>
      <c r="NHO20" s="321"/>
      <c r="NHP20" s="321"/>
      <c r="NHQ20" s="321"/>
      <c r="NHR20" s="321"/>
      <c r="NHS20" s="321"/>
      <c r="NHT20" s="321"/>
      <c r="NHU20" s="321"/>
      <c r="NHV20" s="321"/>
      <c r="NHW20" s="321"/>
      <c r="NHX20" s="321"/>
      <c r="NHY20" s="321"/>
      <c r="NHZ20" s="321"/>
      <c r="NIA20" s="321"/>
      <c r="NIB20" s="321"/>
      <c r="NIC20" s="321"/>
      <c r="NID20" s="321"/>
      <c r="NIE20" s="321"/>
      <c r="NIF20" s="321"/>
      <c r="NIG20" s="321"/>
      <c r="NIH20" s="321"/>
      <c r="NII20" s="321"/>
      <c r="NIJ20" s="321"/>
      <c r="NIK20" s="321"/>
      <c r="NIL20" s="321"/>
      <c r="NIM20" s="321"/>
      <c r="NIN20" s="321"/>
      <c r="NIO20" s="321"/>
      <c r="NIP20" s="321"/>
      <c r="NIQ20" s="321"/>
      <c r="NIR20" s="321"/>
      <c r="NIS20" s="321"/>
      <c r="NIT20" s="321"/>
      <c r="NIU20" s="321"/>
      <c r="NIV20" s="321"/>
      <c r="NIW20" s="321"/>
      <c r="NIX20" s="321"/>
      <c r="NIY20" s="321"/>
      <c r="NIZ20" s="321"/>
      <c r="NJA20" s="321"/>
      <c r="NJB20" s="321"/>
      <c r="NJC20" s="321"/>
      <c r="NJD20" s="321"/>
      <c r="NJE20" s="321"/>
      <c r="NJF20" s="321"/>
      <c r="NJG20" s="321"/>
      <c r="NJH20" s="321"/>
      <c r="NJI20" s="321"/>
      <c r="NJJ20" s="321"/>
      <c r="NJK20" s="321"/>
      <c r="NJL20" s="321"/>
      <c r="NJM20" s="321"/>
      <c r="NJN20" s="321"/>
      <c r="NJO20" s="321"/>
      <c r="NJP20" s="321"/>
      <c r="NJQ20" s="321"/>
      <c r="NJR20" s="321"/>
      <c r="NJS20" s="321"/>
      <c r="NJT20" s="321"/>
      <c r="NJU20" s="321"/>
      <c r="NJV20" s="321"/>
      <c r="NJW20" s="321"/>
      <c r="NJX20" s="321"/>
      <c r="NJY20" s="321"/>
      <c r="NJZ20" s="321"/>
      <c r="NKA20" s="321"/>
      <c r="NKB20" s="321"/>
      <c r="NKC20" s="321"/>
      <c r="NKD20" s="321"/>
      <c r="NKE20" s="321"/>
      <c r="NKF20" s="321"/>
      <c r="NKG20" s="321"/>
      <c r="NKH20" s="321"/>
      <c r="NKI20" s="321"/>
      <c r="NKJ20" s="321"/>
      <c r="NKK20" s="321"/>
      <c r="NKL20" s="321"/>
      <c r="NKM20" s="321"/>
      <c r="NKN20" s="321"/>
      <c r="NKO20" s="321"/>
      <c r="NKP20" s="321"/>
      <c r="NKQ20" s="321"/>
      <c r="NKR20" s="321"/>
      <c r="NKS20" s="321"/>
      <c r="NKT20" s="321"/>
      <c r="NKU20" s="321"/>
      <c r="NKV20" s="321"/>
      <c r="NKW20" s="321"/>
      <c r="NKX20" s="321"/>
      <c r="NKY20" s="321"/>
      <c r="NKZ20" s="321"/>
      <c r="NLA20" s="321"/>
      <c r="NLB20" s="321"/>
      <c r="NLC20" s="321"/>
      <c r="NLD20" s="321"/>
      <c r="NLE20" s="321"/>
      <c r="NLF20" s="321"/>
      <c r="NLG20" s="321"/>
      <c r="NLH20" s="321"/>
      <c r="NLI20" s="321"/>
      <c r="NLJ20" s="321"/>
      <c r="NLK20" s="321"/>
      <c r="NLL20" s="321"/>
      <c r="NLM20" s="321"/>
      <c r="NLN20" s="321"/>
      <c r="NLO20" s="321"/>
      <c r="NLP20" s="321"/>
      <c r="NLQ20" s="321"/>
      <c r="NLR20" s="321"/>
      <c r="NLS20" s="321"/>
      <c r="NLT20" s="321"/>
      <c r="NLU20" s="321"/>
      <c r="NLV20" s="321"/>
      <c r="NLW20" s="321"/>
      <c r="NLX20" s="321"/>
      <c r="NLY20" s="321"/>
      <c r="NLZ20" s="321"/>
      <c r="NMA20" s="321"/>
      <c r="NMB20" s="321"/>
      <c r="NMC20" s="321"/>
      <c r="NMD20" s="321"/>
      <c r="NME20" s="321"/>
      <c r="NMF20" s="321"/>
      <c r="NMG20" s="321"/>
      <c r="NMH20" s="321"/>
      <c r="NMI20" s="321"/>
      <c r="NMJ20" s="321"/>
      <c r="NMK20" s="321"/>
      <c r="NML20" s="321"/>
      <c r="NMM20" s="321"/>
      <c r="NMN20" s="321"/>
      <c r="NMO20" s="321"/>
      <c r="NMP20" s="321"/>
      <c r="NMQ20" s="321"/>
      <c r="NMR20" s="321"/>
      <c r="NMS20" s="321"/>
      <c r="NMT20" s="321"/>
      <c r="NMU20" s="321"/>
      <c r="NMV20" s="321"/>
      <c r="NMW20" s="321"/>
      <c r="NMX20" s="321"/>
      <c r="NMY20" s="321"/>
      <c r="NMZ20" s="321"/>
      <c r="NNA20" s="321"/>
      <c r="NNB20" s="321"/>
      <c r="NNC20" s="321"/>
      <c r="NND20" s="321"/>
      <c r="NNE20" s="321"/>
      <c r="NNF20" s="321"/>
      <c r="NNG20" s="321"/>
      <c r="NNH20" s="321"/>
      <c r="NNI20" s="321"/>
      <c r="NNJ20" s="321"/>
      <c r="NNK20" s="321"/>
      <c r="NNL20" s="321"/>
      <c r="NNM20" s="321"/>
      <c r="NNN20" s="321"/>
      <c r="NNO20" s="321"/>
      <c r="NNP20" s="321"/>
      <c r="NNQ20" s="321"/>
      <c r="NNR20" s="321"/>
      <c r="NNS20" s="321"/>
      <c r="NNT20" s="321"/>
      <c r="NNU20" s="321"/>
      <c r="NNV20" s="321"/>
      <c r="NNW20" s="321"/>
      <c r="NNX20" s="321"/>
      <c r="NNY20" s="321"/>
      <c r="NNZ20" s="321"/>
      <c r="NOA20" s="321"/>
      <c r="NOB20" s="321"/>
      <c r="NOC20" s="321"/>
      <c r="NOD20" s="321"/>
      <c r="NOE20" s="321"/>
      <c r="NOF20" s="321"/>
      <c r="NOG20" s="321"/>
      <c r="NOH20" s="321"/>
      <c r="NOI20" s="321"/>
      <c r="NOJ20" s="321"/>
      <c r="NOK20" s="321"/>
      <c r="NOL20" s="321"/>
      <c r="NOM20" s="321"/>
      <c r="NON20" s="321"/>
      <c r="NOO20" s="321"/>
      <c r="NOP20" s="321"/>
      <c r="NOQ20" s="321"/>
      <c r="NOR20" s="321"/>
      <c r="NOS20" s="321"/>
      <c r="NOT20" s="321"/>
      <c r="NOU20" s="321"/>
      <c r="NOV20" s="321"/>
      <c r="NOW20" s="321"/>
      <c r="NOX20" s="321"/>
      <c r="NOY20" s="321"/>
      <c r="NOZ20" s="321"/>
      <c r="NPA20" s="321"/>
      <c r="NPB20" s="321"/>
      <c r="NPC20" s="321"/>
      <c r="NPD20" s="321"/>
      <c r="NPE20" s="321"/>
      <c r="NPF20" s="321"/>
      <c r="NPG20" s="321"/>
      <c r="NPH20" s="321"/>
      <c r="NPI20" s="321"/>
      <c r="NPJ20" s="321"/>
      <c r="NPK20" s="321"/>
      <c r="NPL20" s="321"/>
      <c r="NPM20" s="321"/>
      <c r="NPN20" s="321"/>
      <c r="NPO20" s="321"/>
      <c r="NPP20" s="321"/>
      <c r="NPQ20" s="321"/>
      <c r="NPR20" s="321"/>
      <c r="NPS20" s="321"/>
      <c r="NPT20" s="321"/>
      <c r="NPU20" s="321"/>
      <c r="NPV20" s="321"/>
      <c r="NPW20" s="321"/>
      <c r="NPX20" s="321"/>
      <c r="NPY20" s="321"/>
      <c r="NPZ20" s="321"/>
      <c r="NQA20" s="321"/>
      <c r="NQB20" s="321"/>
      <c r="NQC20" s="321"/>
      <c r="NQD20" s="321"/>
      <c r="NQE20" s="321"/>
      <c r="NQF20" s="321"/>
      <c r="NQG20" s="321"/>
      <c r="NQH20" s="321"/>
      <c r="NQI20" s="321"/>
      <c r="NQJ20" s="321"/>
      <c r="NQK20" s="321"/>
      <c r="NQL20" s="321"/>
      <c r="NQM20" s="321"/>
      <c r="NQN20" s="321"/>
      <c r="NQO20" s="321"/>
      <c r="NQP20" s="321"/>
      <c r="NQQ20" s="321"/>
      <c r="NQR20" s="321"/>
      <c r="NQS20" s="321"/>
      <c r="NQT20" s="321"/>
      <c r="NQU20" s="321"/>
      <c r="NQV20" s="321"/>
      <c r="NQW20" s="321"/>
      <c r="NQX20" s="321"/>
      <c r="NQY20" s="321"/>
      <c r="NQZ20" s="321"/>
      <c r="NRA20" s="321"/>
      <c r="NRB20" s="321"/>
      <c r="NRC20" s="321"/>
      <c r="NRD20" s="321"/>
      <c r="NRE20" s="321"/>
      <c r="NRF20" s="321"/>
      <c r="NRG20" s="321"/>
      <c r="NRH20" s="321"/>
      <c r="NRI20" s="321"/>
      <c r="NRJ20" s="321"/>
      <c r="NRK20" s="321"/>
      <c r="NRL20" s="321"/>
      <c r="NRM20" s="321"/>
      <c r="NRN20" s="321"/>
      <c r="NRO20" s="321"/>
      <c r="NRP20" s="321"/>
      <c r="NRQ20" s="321"/>
      <c r="NRR20" s="321"/>
      <c r="NRS20" s="321"/>
      <c r="NRT20" s="321"/>
      <c r="NRU20" s="321"/>
      <c r="NRV20" s="321"/>
      <c r="NRW20" s="321"/>
      <c r="NRX20" s="321"/>
      <c r="NRY20" s="321"/>
      <c r="NRZ20" s="321"/>
      <c r="NSA20" s="321"/>
      <c r="NSB20" s="321"/>
      <c r="NSC20" s="321"/>
      <c r="NSD20" s="321"/>
      <c r="NSE20" s="321"/>
      <c r="NSF20" s="321"/>
      <c r="NSG20" s="321"/>
      <c r="NSH20" s="321"/>
      <c r="NSI20" s="321"/>
      <c r="NSJ20" s="321"/>
      <c r="NSK20" s="321"/>
      <c r="NSL20" s="321"/>
      <c r="NSM20" s="321"/>
      <c r="NSN20" s="321"/>
      <c r="NSO20" s="321"/>
      <c r="NSP20" s="321"/>
      <c r="NSQ20" s="321"/>
      <c r="NSR20" s="321"/>
      <c r="NSS20" s="321"/>
      <c r="NST20" s="321"/>
      <c r="NSU20" s="321"/>
      <c r="NSV20" s="321"/>
      <c r="NSW20" s="321"/>
      <c r="NSX20" s="321"/>
      <c r="NSY20" s="321"/>
      <c r="NSZ20" s="321"/>
      <c r="NTA20" s="321"/>
      <c r="NTB20" s="321"/>
      <c r="NTC20" s="321"/>
      <c r="NTD20" s="321"/>
      <c r="NTE20" s="321"/>
      <c r="NTF20" s="321"/>
      <c r="NTG20" s="321"/>
      <c r="NTH20" s="321"/>
      <c r="NTI20" s="321"/>
      <c r="NTJ20" s="321"/>
      <c r="NTK20" s="321"/>
      <c r="NTL20" s="321"/>
      <c r="NTM20" s="321"/>
      <c r="NTN20" s="321"/>
      <c r="NTO20" s="321"/>
      <c r="NTP20" s="321"/>
      <c r="NTQ20" s="321"/>
      <c r="NTR20" s="321"/>
      <c r="NTS20" s="321"/>
      <c r="NTT20" s="321"/>
      <c r="NTU20" s="321"/>
      <c r="NTV20" s="321"/>
      <c r="NTW20" s="321"/>
      <c r="NTX20" s="321"/>
      <c r="NTY20" s="321"/>
      <c r="NTZ20" s="321"/>
      <c r="NUA20" s="321"/>
      <c r="NUB20" s="321"/>
      <c r="NUC20" s="321"/>
      <c r="NUD20" s="321"/>
      <c r="NUE20" s="321"/>
      <c r="NUF20" s="321"/>
      <c r="NUG20" s="321"/>
      <c r="NUH20" s="321"/>
      <c r="NUI20" s="321"/>
      <c r="NUJ20" s="321"/>
      <c r="NUK20" s="321"/>
      <c r="NUL20" s="321"/>
      <c r="NUM20" s="321"/>
      <c r="NUN20" s="321"/>
      <c r="NUO20" s="321"/>
      <c r="NUP20" s="321"/>
      <c r="NUQ20" s="321"/>
      <c r="NUR20" s="321"/>
      <c r="NUS20" s="321"/>
      <c r="NUT20" s="321"/>
      <c r="NUU20" s="321"/>
      <c r="NUV20" s="321"/>
      <c r="NUW20" s="321"/>
      <c r="NUX20" s="321"/>
      <c r="NUY20" s="321"/>
      <c r="NUZ20" s="321"/>
      <c r="NVA20" s="321"/>
      <c r="NVB20" s="321"/>
      <c r="NVC20" s="321"/>
      <c r="NVD20" s="321"/>
      <c r="NVE20" s="321"/>
      <c r="NVF20" s="321"/>
      <c r="NVG20" s="321"/>
      <c r="NVH20" s="321"/>
      <c r="NVI20" s="321"/>
      <c r="NVJ20" s="321"/>
      <c r="NVK20" s="321"/>
      <c r="NVL20" s="321"/>
      <c r="NVM20" s="321"/>
      <c r="NVN20" s="321"/>
      <c r="NVO20" s="321"/>
      <c r="NVP20" s="321"/>
      <c r="NVQ20" s="321"/>
      <c r="NVR20" s="321"/>
      <c r="NVS20" s="321"/>
      <c r="NVT20" s="321"/>
      <c r="NVU20" s="321"/>
      <c r="NVV20" s="321"/>
      <c r="NVW20" s="321"/>
      <c r="NVX20" s="321"/>
      <c r="NVY20" s="321"/>
      <c r="NVZ20" s="321"/>
      <c r="NWA20" s="321"/>
      <c r="NWB20" s="321"/>
      <c r="NWC20" s="321"/>
      <c r="NWD20" s="321"/>
      <c r="NWE20" s="321"/>
      <c r="NWF20" s="321"/>
      <c r="NWG20" s="321"/>
      <c r="NWH20" s="321"/>
      <c r="NWI20" s="321"/>
      <c r="NWJ20" s="321"/>
      <c r="NWK20" s="321"/>
      <c r="NWL20" s="321"/>
      <c r="NWM20" s="321"/>
      <c r="NWN20" s="321"/>
      <c r="NWO20" s="321"/>
      <c r="NWP20" s="321"/>
      <c r="NWQ20" s="321"/>
      <c r="NWR20" s="321"/>
      <c r="NWS20" s="321"/>
      <c r="NWT20" s="321"/>
      <c r="NWU20" s="321"/>
      <c r="NWV20" s="321"/>
      <c r="NWW20" s="321"/>
      <c r="NWX20" s="321"/>
      <c r="NWY20" s="321"/>
      <c r="NWZ20" s="321"/>
      <c r="NXA20" s="321"/>
      <c r="NXB20" s="321"/>
      <c r="NXC20" s="321"/>
      <c r="NXD20" s="321"/>
      <c r="NXE20" s="321"/>
      <c r="NXF20" s="321"/>
      <c r="NXG20" s="321"/>
      <c r="NXH20" s="321"/>
      <c r="NXI20" s="321"/>
      <c r="NXJ20" s="321"/>
      <c r="NXK20" s="321"/>
      <c r="NXL20" s="321"/>
      <c r="NXM20" s="321"/>
      <c r="NXN20" s="321"/>
      <c r="NXO20" s="321"/>
      <c r="NXP20" s="321"/>
      <c r="NXQ20" s="321"/>
      <c r="NXR20" s="321"/>
      <c r="NXS20" s="321"/>
      <c r="NXT20" s="321"/>
      <c r="NXU20" s="321"/>
      <c r="NXV20" s="321"/>
      <c r="NXW20" s="321"/>
      <c r="NXX20" s="321"/>
      <c r="NXY20" s="321"/>
      <c r="NXZ20" s="321"/>
      <c r="NYA20" s="321"/>
      <c r="NYB20" s="321"/>
      <c r="NYC20" s="321"/>
      <c r="NYD20" s="321"/>
      <c r="NYE20" s="321"/>
      <c r="NYF20" s="321"/>
      <c r="NYG20" s="321"/>
      <c r="NYH20" s="321"/>
      <c r="NYI20" s="321"/>
      <c r="NYJ20" s="321"/>
      <c r="NYK20" s="321"/>
      <c r="NYL20" s="321"/>
      <c r="NYM20" s="321"/>
      <c r="NYN20" s="321"/>
      <c r="NYO20" s="321"/>
      <c r="NYP20" s="321"/>
      <c r="NYQ20" s="321"/>
      <c r="NYR20" s="321"/>
      <c r="NYS20" s="321"/>
      <c r="NYT20" s="321"/>
      <c r="NYU20" s="321"/>
      <c r="NYV20" s="321"/>
      <c r="NYW20" s="321"/>
      <c r="NYX20" s="321"/>
      <c r="NYY20" s="321"/>
      <c r="NYZ20" s="321"/>
      <c r="NZA20" s="321"/>
      <c r="NZB20" s="321"/>
      <c r="NZC20" s="321"/>
      <c r="NZD20" s="321"/>
      <c r="NZE20" s="321"/>
      <c r="NZF20" s="321"/>
      <c r="NZG20" s="321"/>
      <c r="NZH20" s="321"/>
      <c r="NZI20" s="321"/>
      <c r="NZJ20" s="321"/>
      <c r="NZK20" s="321"/>
      <c r="NZL20" s="321"/>
      <c r="NZM20" s="321"/>
      <c r="NZN20" s="321"/>
      <c r="NZO20" s="321"/>
      <c r="NZP20" s="321"/>
      <c r="NZQ20" s="321"/>
      <c r="NZR20" s="321"/>
      <c r="NZS20" s="321"/>
      <c r="NZT20" s="321"/>
      <c r="NZU20" s="321"/>
      <c r="NZV20" s="321"/>
      <c r="NZW20" s="321"/>
      <c r="NZX20" s="321"/>
      <c r="NZY20" s="321"/>
      <c r="NZZ20" s="321"/>
      <c r="OAA20" s="321"/>
      <c r="OAB20" s="321"/>
      <c r="OAC20" s="321"/>
      <c r="OAD20" s="321"/>
      <c r="OAE20" s="321"/>
      <c r="OAF20" s="321"/>
      <c r="OAG20" s="321"/>
      <c r="OAH20" s="321"/>
      <c r="OAI20" s="321"/>
      <c r="OAJ20" s="321"/>
      <c r="OAK20" s="321"/>
      <c r="OAL20" s="321"/>
      <c r="OAM20" s="321"/>
      <c r="OAN20" s="321"/>
      <c r="OAO20" s="321"/>
      <c r="OAP20" s="321"/>
      <c r="OAQ20" s="321"/>
      <c r="OAR20" s="321"/>
      <c r="OAS20" s="321"/>
      <c r="OAT20" s="321"/>
      <c r="OAU20" s="321"/>
      <c r="OAV20" s="321"/>
      <c r="OAW20" s="321"/>
      <c r="OAX20" s="321"/>
      <c r="OAY20" s="321"/>
      <c r="OAZ20" s="321"/>
      <c r="OBA20" s="321"/>
      <c r="OBB20" s="321"/>
      <c r="OBC20" s="321"/>
      <c r="OBD20" s="321"/>
      <c r="OBE20" s="321"/>
      <c r="OBF20" s="321"/>
      <c r="OBG20" s="321"/>
      <c r="OBH20" s="321"/>
      <c r="OBI20" s="321"/>
      <c r="OBJ20" s="321"/>
      <c r="OBK20" s="321"/>
      <c r="OBL20" s="321"/>
      <c r="OBM20" s="321"/>
      <c r="OBN20" s="321"/>
      <c r="OBO20" s="321"/>
      <c r="OBP20" s="321"/>
      <c r="OBQ20" s="321"/>
      <c r="OBR20" s="321"/>
      <c r="OBS20" s="321"/>
      <c r="OBT20" s="321"/>
      <c r="OBU20" s="321"/>
      <c r="OBV20" s="321"/>
      <c r="OBW20" s="321"/>
      <c r="OBX20" s="321"/>
      <c r="OBY20" s="321"/>
      <c r="OBZ20" s="321"/>
      <c r="OCA20" s="321"/>
      <c r="OCB20" s="321"/>
      <c r="OCC20" s="321"/>
      <c r="OCD20" s="321"/>
      <c r="OCE20" s="321"/>
      <c r="OCF20" s="321"/>
      <c r="OCG20" s="321"/>
      <c r="OCH20" s="321"/>
      <c r="OCI20" s="321"/>
      <c r="OCJ20" s="321"/>
      <c r="OCK20" s="321"/>
      <c r="OCL20" s="321"/>
      <c r="OCM20" s="321"/>
      <c r="OCN20" s="321"/>
      <c r="OCO20" s="321"/>
      <c r="OCP20" s="321"/>
      <c r="OCQ20" s="321"/>
      <c r="OCR20" s="321"/>
      <c r="OCS20" s="321"/>
      <c r="OCT20" s="321"/>
      <c r="OCU20" s="321"/>
      <c r="OCV20" s="321"/>
      <c r="OCW20" s="321"/>
      <c r="OCX20" s="321"/>
      <c r="OCY20" s="321"/>
      <c r="OCZ20" s="321"/>
      <c r="ODA20" s="321"/>
      <c r="ODB20" s="321"/>
      <c r="ODC20" s="321"/>
      <c r="ODD20" s="321"/>
      <c r="ODE20" s="321"/>
      <c r="ODF20" s="321"/>
      <c r="ODG20" s="321"/>
      <c r="ODH20" s="321"/>
      <c r="ODI20" s="321"/>
      <c r="ODJ20" s="321"/>
      <c r="ODK20" s="321"/>
      <c r="ODL20" s="321"/>
      <c r="ODM20" s="321"/>
      <c r="ODN20" s="321"/>
      <c r="ODO20" s="321"/>
      <c r="ODP20" s="321"/>
      <c r="ODQ20" s="321"/>
      <c r="ODR20" s="321"/>
      <c r="ODS20" s="321"/>
      <c r="ODT20" s="321"/>
      <c r="ODU20" s="321"/>
      <c r="ODV20" s="321"/>
      <c r="ODW20" s="321"/>
      <c r="ODX20" s="321"/>
      <c r="ODY20" s="321"/>
      <c r="ODZ20" s="321"/>
      <c r="OEA20" s="321"/>
      <c r="OEB20" s="321"/>
      <c r="OEC20" s="321"/>
      <c r="OED20" s="321"/>
      <c r="OEE20" s="321"/>
      <c r="OEF20" s="321"/>
      <c r="OEG20" s="321"/>
      <c r="OEH20" s="321"/>
      <c r="OEI20" s="321"/>
      <c r="OEJ20" s="321"/>
      <c r="OEK20" s="321"/>
      <c r="OEL20" s="321"/>
      <c r="OEM20" s="321"/>
      <c r="OEN20" s="321"/>
      <c r="OEO20" s="321"/>
      <c r="OEP20" s="321"/>
      <c r="OEQ20" s="321"/>
      <c r="OER20" s="321"/>
      <c r="OES20" s="321"/>
      <c r="OET20" s="321"/>
      <c r="OEU20" s="321"/>
      <c r="OEV20" s="321"/>
      <c r="OEW20" s="321"/>
      <c r="OEX20" s="321"/>
      <c r="OEY20" s="321"/>
      <c r="OEZ20" s="321"/>
      <c r="OFA20" s="321"/>
      <c r="OFB20" s="321"/>
      <c r="OFC20" s="321"/>
      <c r="OFD20" s="321"/>
      <c r="OFE20" s="321"/>
      <c r="OFF20" s="321"/>
      <c r="OFG20" s="321"/>
      <c r="OFH20" s="321"/>
      <c r="OFI20" s="321"/>
      <c r="OFJ20" s="321"/>
      <c r="OFK20" s="321"/>
      <c r="OFL20" s="321"/>
      <c r="OFM20" s="321"/>
      <c r="OFN20" s="321"/>
      <c r="OFO20" s="321"/>
      <c r="OFP20" s="321"/>
      <c r="OFQ20" s="321"/>
      <c r="OFR20" s="321"/>
      <c r="OFS20" s="321"/>
      <c r="OFT20" s="321"/>
      <c r="OFU20" s="321"/>
      <c r="OFV20" s="321"/>
      <c r="OFW20" s="321"/>
      <c r="OFX20" s="321"/>
      <c r="OFY20" s="321"/>
      <c r="OFZ20" s="321"/>
      <c r="OGA20" s="321"/>
      <c r="OGB20" s="321"/>
      <c r="OGC20" s="321"/>
      <c r="OGD20" s="321"/>
      <c r="OGE20" s="321"/>
      <c r="OGF20" s="321"/>
      <c r="OGG20" s="321"/>
      <c r="OGH20" s="321"/>
      <c r="OGI20" s="321"/>
      <c r="OGJ20" s="321"/>
      <c r="OGK20" s="321"/>
      <c r="OGL20" s="321"/>
      <c r="OGM20" s="321"/>
      <c r="OGN20" s="321"/>
      <c r="OGO20" s="321"/>
      <c r="OGP20" s="321"/>
      <c r="OGQ20" s="321"/>
      <c r="OGR20" s="321"/>
      <c r="OGS20" s="321"/>
      <c r="OGT20" s="321"/>
      <c r="OGU20" s="321"/>
      <c r="OGV20" s="321"/>
      <c r="OGW20" s="321"/>
      <c r="OGX20" s="321"/>
      <c r="OGY20" s="321"/>
      <c r="OGZ20" s="321"/>
      <c r="OHA20" s="321"/>
      <c r="OHB20" s="321"/>
      <c r="OHC20" s="321"/>
      <c r="OHD20" s="321"/>
      <c r="OHE20" s="321"/>
      <c r="OHF20" s="321"/>
      <c r="OHG20" s="321"/>
      <c r="OHH20" s="321"/>
      <c r="OHI20" s="321"/>
      <c r="OHJ20" s="321"/>
      <c r="OHK20" s="321"/>
      <c r="OHL20" s="321"/>
      <c r="OHM20" s="321"/>
      <c r="OHN20" s="321"/>
      <c r="OHO20" s="321"/>
      <c r="OHP20" s="321"/>
      <c r="OHQ20" s="321"/>
      <c r="OHR20" s="321"/>
      <c r="OHS20" s="321"/>
      <c r="OHT20" s="321"/>
      <c r="OHU20" s="321"/>
      <c r="OHV20" s="321"/>
      <c r="OHW20" s="321"/>
      <c r="OHX20" s="321"/>
      <c r="OHY20" s="321"/>
      <c r="OHZ20" s="321"/>
      <c r="OIA20" s="321"/>
      <c r="OIB20" s="321"/>
      <c r="OIC20" s="321"/>
      <c r="OID20" s="321"/>
      <c r="OIE20" s="321"/>
      <c r="OIF20" s="321"/>
      <c r="OIG20" s="321"/>
      <c r="OIH20" s="321"/>
      <c r="OII20" s="321"/>
      <c r="OIJ20" s="321"/>
      <c r="OIK20" s="321"/>
      <c r="OIL20" s="321"/>
      <c r="OIM20" s="321"/>
      <c r="OIN20" s="321"/>
      <c r="OIO20" s="321"/>
      <c r="OIP20" s="321"/>
      <c r="OIQ20" s="321"/>
      <c r="OIR20" s="321"/>
      <c r="OIS20" s="321"/>
      <c r="OIT20" s="321"/>
      <c r="OIU20" s="321"/>
      <c r="OIV20" s="321"/>
      <c r="OIW20" s="321"/>
      <c r="OIX20" s="321"/>
      <c r="OIY20" s="321"/>
      <c r="OIZ20" s="321"/>
      <c r="OJA20" s="321"/>
      <c r="OJB20" s="321"/>
      <c r="OJC20" s="321"/>
      <c r="OJD20" s="321"/>
      <c r="OJE20" s="321"/>
      <c r="OJF20" s="321"/>
      <c r="OJG20" s="321"/>
      <c r="OJH20" s="321"/>
      <c r="OJI20" s="321"/>
      <c r="OJJ20" s="321"/>
      <c r="OJK20" s="321"/>
      <c r="OJL20" s="321"/>
      <c r="OJM20" s="321"/>
      <c r="OJN20" s="321"/>
      <c r="OJO20" s="321"/>
      <c r="OJP20" s="321"/>
      <c r="OJQ20" s="321"/>
      <c r="OJR20" s="321"/>
      <c r="OJS20" s="321"/>
      <c r="OJT20" s="321"/>
      <c r="OJU20" s="321"/>
      <c r="OJV20" s="321"/>
      <c r="OJW20" s="321"/>
      <c r="OJX20" s="321"/>
      <c r="OJY20" s="321"/>
      <c r="OJZ20" s="321"/>
      <c r="OKA20" s="321"/>
      <c r="OKB20" s="321"/>
      <c r="OKC20" s="321"/>
      <c r="OKD20" s="321"/>
      <c r="OKE20" s="321"/>
      <c r="OKF20" s="321"/>
      <c r="OKG20" s="321"/>
      <c r="OKH20" s="321"/>
      <c r="OKI20" s="321"/>
      <c r="OKJ20" s="321"/>
      <c r="OKK20" s="321"/>
      <c r="OKL20" s="321"/>
      <c r="OKM20" s="321"/>
      <c r="OKN20" s="321"/>
      <c r="OKO20" s="321"/>
      <c r="OKP20" s="321"/>
      <c r="OKQ20" s="321"/>
      <c r="OKR20" s="321"/>
      <c r="OKS20" s="321"/>
      <c r="OKT20" s="321"/>
      <c r="OKU20" s="321"/>
      <c r="OKV20" s="321"/>
      <c r="OKW20" s="321"/>
      <c r="OKX20" s="321"/>
      <c r="OKY20" s="321"/>
      <c r="OKZ20" s="321"/>
      <c r="OLA20" s="321"/>
      <c r="OLB20" s="321"/>
      <c r="OLC20" s="321"/>
      <c r="OLD20" s="321"/>
      <c r="OLE20" s="321"/>
      <c r="OLF20" s="321"/>
      <c r="OLG20" s="321"/>
      <c r="OLH20" s="321"/>
      <c r="OLI20" s="321"/>
      <c r="OLJ20" s="321"/>
      <c r="OLK20" s="321"/>
      <c r="OLL20" s="321"/>
      <c r="OLM20" s="321"/>
      <c r="OLN20" s="321"/>
      <c r="OLO20" s="321"/>
      <c r="OLP20" s="321"/>
      <c r="OLQ20" s="321"/>
      <c r="OLR20" s="321"/>
      <c r="OLS20" s="321"/>
      <c r="OLT20" s="321"/>
      <c r="OLU20" s="321"/>
      <c r="OLV20" s="321"/>
      <c r="OLW20" s="321"/>
      <c r="OLX20" s="321"/>
      <c r="OLY20" s="321"/>
      <c r="OLZ20" s="321"/>
      <c r="OMA20" s="321"/>
      <c r="OMB20" s="321"/>
      <c r="OMC20" s="321"/>
      <c r="OMD20" s="321"/>
      <c r="OME20" s="321"/>
      <c r="OMF20" s="321"/>
      <c r="OMG20" s="321"/>
      <c r="OMH20" s="321"/>
      <c r="OMI20" s="321"/>
      <c r="OMJ20" s="321"/>
      <c r="OMK20" s="321"/>
      <c r="OML20" s="321"/>
      <c r="OMM20" s="321"/>
      <c r="OMN20" s="321"/>
      <c r="OMO20" s="321"/>
      <c r="OMP20" s="321"/>
      <c r="OMQ20" s="321"/>
      <c r="OMR20" s="321"/>
      <c r="OMS20" s="321"/>
      <c r="OMT20" s="321"/>
      <c r="OMU20" s="321"/>
      <c r="OMV20" s="321"/>
      <c r="OMW20" s="321"/>
      <c r="OMX20" s="321"/>
      <c r="OMY20" s="321"/>
      <c r="OMZ20" s="321"/>
      <c r="ONA20" s="321"/>
      <c r="ONB20" s="321"/>
      <c r="ONC20" s="321"/>
      <c r="OND20" s="321"/>
      <c r="ONE20" s="321"/>
      <c r="ONF20" s="321"/>
      <c r="ONG20" s="321"/>
      <c r="ONH20" s="321"/>
      <c r="ONI20" s="321"/>
      <c r="ONJ20" s="321"/>
      <c r="ONK20" s="321"/>
      <c r="ONL20" s="321"/>
      <c r="ONM20" s="321"/>
      <c r="ONN20" s="321"/>
      <c r="ONO20" s="321"/>
      <c r="ONP20" s="321"/>
      <c r="ONQ20" s="321"/>
      <c r="ONR20" s="321"/>
      <c r="ONS20" s="321"/>
      <c r="ONT20" s="321"/>
      <c r="ONU20" s="321"/>
      <c r="ONV20" s="321"/>
      <c r="ONW20" s="321"/>
      <c r="ONX20" s="321"/>
      <c r="ONY20" s="321"/>
      <c r="ONZ20" s="321"/>
      <c r="OOA20" s="321"/>
      <c r="OOB20" s="321"/>
      <c r="OOC20" s="321"/>
      <c r="OOD20" s="321"/>
      <c r="OOE20" s="321"/>
      <c r="OOF20" s="321"/>
      <c r="OOG20" s="321"/>
      <c r="OOH20" s="321"/>
      <c r="OOI20" s="321"/>
      <c r="OOJ20" s="321"/>
      <c r="OOK20" s="321"/>
      <c r="OOL20" s="321"/>
      <c r="OOM20" s="321"/>
      <c r="OON20" s="321"/>
      <c r="OOO20" s="321"/>
      <c r="OOP20" s="321"/>
      <c r="OOQ20" s="321"/>
      <c r="OOR20" s="321"/>
      <c r="OOS20" s="321"/>
      <c r="OOT20" s="321"/>
      <c r="OOU20" s="321"/>
      <c r="OOV20" s="321"/>
      <c r="OOW20" s="321"/>
      <c r="OOX20" s="321"/>
      <c r="OOY20" s="321"/>
      <c r="OOZ20" s="321"/>
      <c r="OPA20" s="321"/>
      <c r="OPB20" s="321"/>
      <c r="OPC20" s="321"/>
      <c r="OPD20" s="321"/>
      <c r="OPE20" s="321"/>
      <c r="OPF20" s="321"/>
      <c r="OPG20" s="321"/>
      <c r="OPH20" s="321"/>
      <c r="OPI20" s="321"/>
      <c r="OPJ20" s="321"/>
      <c r="OPK20" s="321"/>
      <c r="OPL20" s="321"/>
      <c r="OPM20" s="321"/>
      <c r="OPN20" s="321"/>
      <c r="OPO20" s="321"/>
      <c r="OPP20" s="321"/>
      <c r="OPQ20" s="321"/>
      <c r="OPR20" s="321"/>
      <c r="OPS20" s="321"/>
      <c r="OPT20" s="321"/>
      <c r="OPU20" s="321"/>
      <c r="OPV20" s="321"/>
      <c r="OPW20" s="321"/>
      <c r="OPX20" s="321"/>
      <c r="OPY20" s="321"/>
      <c r="OPZ20" s="321"/>
      <c r="OQA20" s="321"/>
      <c r="OQB20" s="321"/>
      <c r="OQC20" s="321"/>
      <c r="OQD20" s="321"/>
      <c r="OQE20" s="321"/>
      <c r="OQF20" s="321"/>
      <c r="OQG20" s="321"/>
      <c r="OQH20" s="321"/>
      <c r="OQI20" s="321"/>
      <c r="OQJ20" s="321"/>
      <c r="OQK20" s="321"/>
      <c r="OQL20" s="321"/>
      <c r="OQM20" s="321"/>
      <c r="OQN20" s="321"/>
      <c r="OQO20" s="321"/>
      <c r="OQP20" s="321"/>
      <c r="OQQ20" s="321"/>
      <c r="OQR20" s="321"/>
      <c r="OQS20" s="321"/>
      <c r="OQT20" s="321"/>
      <c r="OQU20" s="321"/>
      <c r="OQV20" s="321"/>
      <c r="OQW20" s="321"/>
      <c r="OQX20" s="321"/>
      <c r="OQY20" s="321"/>
      <c r="OQZ20" s="321"/>
      <c r="ORA20" s="321"/>
      <c r="ORB20" s="321"/>
      <c r="ORC20" s="321"/>
      <c r="ORD20" s="321"/>
      <c r="ORE20" s="321"/>
      <c r="ORF20" s="321"/>
      <c r="ORG20" s="321"/>
      <c r="ORH20" s="321"/>
      <c r="ORI20" s="321"/>
      <c r="ORJ20" s="321"/>
      <c r="ORK20" s="321"/>
      <c r="ORL20" s="321"/>
      <c r="ORM20" s="321"/>
      <c r="ORN20" s="321"/>
      <c r="ORO20" s="321"/>
      <c r="ORP20" s="321"/>
      <c r="ORQ20" s="321"/>
      <c r="ORR20" s="321"/>
      <c r="ORS20" s="321"/>
      <c r="ORT20" s="321"/>
      <c r="ORU20" s="321"/>
      <c r="ORV20" s="321"/>
      <c r="ORW20" s="321"/>
      <c r="ORX20" s="321"/>
      <c r="ORY20" s="321"/>
      <c r="ORZ20" s="321"/>
      <c r="OSA20" s="321"/>
      <c r="OSB20" s="321"/>
      <c r="OSC20" s="321"/>
      <c r="OSD20" s="321"/>
      <c r="OSE20" s="321"/>
      <c r="OSF20" s="321"/>
      <c r="OSG20" s="321"/>
      <c r="OSH20" s="321"/>
      <c r="OSI20" s="321"/>
      <c r="OSJ20" s="321"/>
      <c r="OSK20" s="321"/>
      <c r="OSL20" s="321"/>
      <c r="OSM20" s="321"/>
      <c r="OSN20" s="321"/>
      <c r="OSO20" s="321"/>
      <c r="OSP20" s="321"/>
      <c r="OSQ20" s="321"/>
      <c r="OSR20" s="321"/>
      <c r="OSS20" s="321"/>
      <c r="OST20" s="321"/>
      <c r="OSU20" s="321"/>
      <c r="OSV20" s="321"/>
      <c r="OSW20" s="321"/>
      <c r="OSX20" s="321"/>
      <c r="OSY20" s="321"/>
      <c r="OSZ20" s="321"/>
      <c r="OTA20" s="321"/>
      <c r="OTB20" s="321"/>
      <c r="OTC20" s="321"/>
      <c r="OTD20" s="321"/>
      <c r="OTE20" s="321"/>
      <c r="OTF20" s="321"/>
      <c r="OTG20" s="321"/>
      <c r="OTH20" s="321"/>
      <c r="OTI20" s="321"/>
      <c r="OTJ20" s="321"/>
      <c r="OTK20" s="321"/>
      <c r="OTL20" s="321"/>
      <c r="OTM20" s="321"/>
      <c r="OTN20" s="321"/>
      <c r="OTO20" s="321"/>
      <c r="OTP20" s="321"/>
      <c r="OTQ20" s="321"/>
      <c r="OTR20" s="321"/>
      <c r="OTS20" s="321"/>
      <c r="OTT20" s="321"/>
      <c r="OTU20" s="321"/>
      <c r="OTV20" s="321"/>
      <c r="OTW20" s="321"/>
      <c r="OTX20" s="321"/>
      <c r="OTY20" s="321"/>
      <c r="OTZ20" s="321"/>
      <c r="OUA20" s="321"/>
      <c r="OUB20" s="321"/>
      <c r="OUC20" s="321"/>
      <c r="OUD20" s="321"/>
      <c r="OUE20" s="321"/>
      <c r="OUF20" s="321"/>
      <c r="OUG20" s="321"/>
      <c r="OUH20" s="321"/>
      <c r="OUI20" s="321"/>
      <c r="OUJ20" s="321"/>
      <c r="OUK20" s="321"/>
      <c r="OUL20" s="321"/>
      <c r="OUM20" s="321"/>
      <c r="OUN20" s="321"/>
      <c r="OUO20" s="321"/>
      <c r="OUP20" s="321"/>
      <c r="OUQ20" s="321"/>
      <c r="OUR20" s="321"/>
      <c r="OUS20" s="321"/>
      <c r="OUT20" s="321"/>
      <c r="OUU20" s="321"/>
      <c r="OUV20" s="321"/>
      <c r="OUW20" s="321"/>
      <c r="OUX20" s="321"/>
      <c r="OUY20" s="321"/>
      <c r="OUZ20" s="321"/>
      <c r="OVA20" s="321"/>
      <c r="OVB20" s="321"/>
      <c r="OVC20" s="321"/>
      <c r="OVD20" s="321"/>
      <c r="OVE20" s="321"/>
      <c r="OVF20" s="321"/>
      <c r="OVG20" s="321"/>
      <c r="OVH20" s="321"/>
      <c r="OVI20" s="321"/>
      <c r="OVJ20" s="321"/>
      <c r="OVK20" s="321"/>
      <c r="OVL20" s="321"/>
      <c r="OVM20" s="321"/>
      <c r="OVN20" s="321"/>
      <c r="OVO20" s="321"/>
      <c r="OVP20" s="321"/>
      <c r="OVQ20" s="321"/>
      <c r="OVR20" s="321"/>
      <c r="OVS20" s="321"/>
      <c r="OVT20" s="321"/>
      <c r="OVU20" s="321"/>
      <c r="OVV20" s="321"/>
      <c r="OVW20" s="321"/>
      <c r="OVX20" s="321"/>
      <c r="OVY20" s="321"/>
      <c r="OVZ20" s="321"/>
      <c r="OWA20" s="321"/>
      <c r="OWB20" s="321"/>
      <c r="OWC20" s="321"/>
      <c r="OWD20" s="321"/>
      <c r="OWE20" s="321"/>
      <c r="OWF20" s="321"/>
      <c r="OWG20" s="321"/>
      <c r="OWH20" s="321"/>
      <c r="OWI20" s="321"/>
      <c r="OWJ20" s="321"/>
      <c r="OWK20" s="321"/>
      <c r="OWL20" s="321"/>
      <c r="OWM20" s="321"/>
      <c r="OWN20" s="321"/>
      <c r="OWO20" s="321"/>
      <c r="OWP20" s="321"/>
      <c r="OWQ20" s="321"/>
      <c r="OWR20" s="321"/>
      <c r="OWS20" s="321"/>
      <c r="OWT20" s="321"/>
      <c r="OWU20" s="321"/>
      <c r="OWV20" s="321"/>
      <c r="OWW20" s="321"/>
      <c r="OWX20" s="321"/>
      <c r="OWY20" s="321"/>
      <c r="OWZ20" s="321"/>
      <c r="OXA20" s="321"/>
      <c r="OXB20" s="321"/>
      <c r="OXC20" s="321"/>
      <c r="OXD20" s="321"/>
      <c r="OXE20" s="321"/>
      <c r="OXF20" s="321"/>
      <c r="OXG20" s="321"/>
      <c r="OXH20" s="321"/>
      <c r="OXI20" s="321"/>
      <c r="OXJ20" s="321"/>
      <c r="OXK20" s="321"/>
      <c r="OXL20" s="321"/>
      <c r="OXM20" s="321"/>
      <c r="OXN20" s="321"/>
      <c r="OXO20" s="321"/>
      <c r="OXP20" s="321"/>
      <c r="OXQ20" s="321"/>
      <c r="OXR20" s="321"/>
      <c r="OXS20" s="321"/>
      <c r="OXT20" s="321"/>
      <c r="OXU20" s="321"/>
      <c r="OXV20" s="321"/>
      <c r="OXW20" s="321"/>
      <c r="OXX20" s="321"/>
      <c r="OXY20" s="321"/>
      <c r="OXZ20" s="321"/>
      <c r="OYA20" s="321"/>
      <c r="OYB20" s="321"/>
      <c r="OYC20" s="321"/>
      <c r="OYD20" s="321"/>
      <c r="OYE20" s="321"/>
      <c r="OYF20" s="321"/>
      <c r="OYG20" s="321"/>
      <c r="OYH20" s="321"/>
      <c r="OYI20" s="321"/>
      <c r="OYJ20" s="321"/>
      <c r="OYK20" s="321"/>
      <c r="OYL20" s="321"/>
      <c r="OYM20" s="321"/>
      <c r="OYN20" s="321"/>
      <c r="OYO20" s="321"/>
      <c r="OYP20" s="321"/>
      <c r="OYQ20" s="321"/>
      <c r="OYR20" s="321"/>
      <c r="OYS20" s="321"/>
      <c r="OYT20" s="321"/>
      <c r="OYU20" s="321"/>
      <c r="OYV20" s="321"/>
      <c r="OYW20" s="321"/>
      <c r="OYX20" s="321"/>
      <c r="OYY20" s="321"/>
      <c r="OYZ20" s="321"/>
      <c r="OZA20" s="321"/>
      <c r="OZB20" s="321"/>
      <c r="OZC20" s="321"/>
      <c r="OZD20" s="321"/>
      <c r="OZE20" s="321"/>
      <c r="OZF20" s="321"/>
      <c r="OZG20" s="321"/>
      <c r="OZH20" s="321"/>
      <c r="OZI20" s="321"/>
      <c r="OZJ20" s="321"/>
      <c r="OZK20" s="321"/>
      <c r="OZL20" s="321"/>
      <c r="OZM20" s="321"/>
      <c r="OZN20" s="321"/>
      <c r="OZO20" s="321"/>
      <c r="OZP20" s="321"/>
      <c r="OZQ20" s="321"/>
      <c r="OZR20" s="321"/>
      <c r="OZS20" s="321"/>
      <c r="OZT20" s="321"/>
      <c r="OZU20" s="321"/>
      <c r="OZV20" s="321"/>
      <c r="OZW20" s="321"/>
      <c r="OZX20" s="321"/>
      <c r="OZY20" s="321"/>
      <c r="OZZ20" s="321"/>
      <c r="PAA20" s="321"/>
      <c r="PAB20" s="321"/>
      <c r="PAC20" s="321"/>
      <c r="PAD20" s="321"/>
      <c r="PAE20" s="321"/>
      <c r="PAF20" s="321"/>
      <c r="PAG20" s="321"/>
      <c r="PAH20" s="321"/>
      <c r="PAI20" s="321"/>
      <c r="PAJ20" s="321"/>
      <c r="PAK20" s="321"/>
      <c r="PAL20" s="321"/>
      <c r="PAM20" s="321"/>
      <c r="PAN20" s="321"/>
      <c r="PAO20" s="321"/>
      <c r="PAP20" s="321"/>
      <c r="PAQ20" s="321"/>
      <c r="PAR20" s="321"/>
      <c r="PAS20" s="321"/>
      <c r="PAT20" s="321"/>
      <c r="PAU20" s="321"/>
      <c r="PAV20" s="321"/>
      <c r="PAW20" s="321"/>
      <c r="PAX20" s="321"/>
      <c r="PAY20" s="321"/>
      <c r="PAZ20" s="321"/>
      <c r="PBA20" s="321"/>
      <c r="PBB20" s="321"/>
      <c r="PBC20" s="321"/>
      <c r="PBD20" s="321"/>
      <c r="PBE20" s="321"/>
      <c r="PBF20" s="321"/>
      <c r="PBG20" s="321"/>
      <c r="PBH20" s="321"/>
      <c r="PBI20" s="321"/>
      <c r="PBJ20" s="321"/>
      <c r="PBK20" s="321"/>
      <c r="PBL20" s="321"/>
      <c r="PBM20" s="321"/>
      <c r="PBN20" s="321"/>
      <c r="PBO20" s="321"/>
      <c r="PBP20" s="321"/>
      <c r="PBQ20" s="321"/>
      <c r="PBR20" s="321"/>
      <c r="PBS20" s="321"/>
      <c r="PBT20" s="321"/>
      <c r="PBU20" s="321"/>
      <c r="PBV20" s="321"/>
      <c r="PBW20" s="321"/>
      <c r="PBX20" s="321"/>
      <c r="PBY20" s="321"/>
      <c r="PBZ20" s="321"/>
      <c r="PCA20" s="321"/>
      <c r="PCB20" s="321"/>
      <c r="PCC20" s="321"/>
      <c r="PCD20" s="321"/>
      <c r="PCE20" s="321"/>
      <c r="PCF20" s="321"/>
      <c r="PCG20" s="321"/>
      <c r="PCH20" s="321"/>
      <c r="PCI20" s="321"/>
      <c r="PCJ20" s="321"/>
      <c r="PCK20" s="321"/>
      <c r="PCL20" s="321"/>
      <c r="PCM20" s="321"/>
      <c r="PCN20" s="321"/>
      <c r="PCO20" s="321"/>
      <c r="PCP20" s="321"/>
      <c r="PCQ20" s="321"/>
      <c r="PCR20" s="321"/>
      <c r="PCS20" s="321"/>
      <c r="PCT20" s="321"/>
      <c r="PCU20" s="321"/>
      <c r="PCV20" s="321"/>
      <c r="PCW20" s="321"/>
      <c r="PCX20" s="321"/>
      <c r="PCY20" s="321"/>
      <c r="PCZ20" s="321"/>
      <c r="PDA20" s="321"/>
      <c r="PDB20" s="321"/>
      <c r="PDC20" s="321"/>
      <c r="PDD20" s="321"/>
      <c r="PDE20" s="321"/>
      <c r="PDF20" s="321"/>
      <c r="PDG20" s="321"/>
      <c r="PDH20" s="321"/>
      <c r="PDI20" s="321"/>
      <c r="PDJ20" s="321"/>
      <c r="PDK20" s="321"/>
      <c r="PDL20" s="321"/>
      <c r="PDM20" s="321"/>
      <c r="PDN20" s="321"/>
      <c r="PDO20" s="321"/>
      <c r="PDP20" s="321"/>
      <c r="PDQ20" s="321"/>
      <c r="PDR20" s="321"/>
      <c r="PDS20" s="321"/>
      <c r="PDT20" s="321"/>
      <c r="PDU20" s="321"/>
      <c r="PDV20" s="321"/>
      <c r="PDW20" s="321"/>
      <c r="PDX20" s="321"/>
      <c r="PDY20" s="321"/>
      <c r="PDZ20" s="321"/>
      <c r="PEA20" s="321"/>
      <c r="PEB20" s="321"/>
      <c r="PEC20" s="321"/>
      <c r="PED20" s="321"/>
      <c r="PEE20" s="321"/>
      <c r="PEF20" s="321"/>
      <c r="PEG20" s="321"/>
      <c r="PEH20" s="321"/>
      <c r="PEI20" s="321"/>
      <c r="PEJ20" s="321"/>
      <c r="PEK20" s="321"/>
      <c r="PEL20" s="321"/>
      <c r="PEM20" s="321"/>
      <c r="PEN20" s="321"/>
      <c r="PEO20" s="321"/>
      <c r="PEP20" s="321"/>
      <c r="PEQ20" s="321"/>
      <c r="PER20" s="321"/>
      <c r="PES20" s="321"/>
      <c r="PET20" s="321"/>
      <c r="PEU20" s="321"/>
      <c r="PEV20" s="321"/>
      <c r="PEW20" s="321"/>
      <c r="PEX20" s="321"/>
      <c r="PEY20" s="321"/>
      <c r="PEZ20" s="321"/>
      <c r="PFA20" s="321"/>
      <c r="PFB20" s="321"/>
      <c r="PFC20" s="321"/>
      <c r="PFD20" s="321"/>
      <c r="PFE20" s="321"/>
      <c r="PFF20" s="321"/>
      <c r="PFG20" s="321"/>
      <c r="PFH20" s="321"/>
      <c r="PFI20" s="321"/>
      <c r="PFJ20" s="321"/>
      <c r="PFK20" s="321"/>
      <c r="PFL20" s="321"/>
      <c r="PFM20" s="321"/>
      <c r="PFN20" s="321"/>
      <c r="PFO20" s="321"/>
      <c r="PFP20" s="321"/>
      <c r="PFQ20" s="321"/>
      <c r="PFR20" s="321"/>
      <c r="PFS20" s="321"/>
      <c r="PFT20" s="321"/>
      <c r="PFU20" s="321"/>
      <c r="PFV20" s="321"/>
      <c r="PFW20" s="321"/>
      <c r="PFX20" s="321"/>
      <c r="PFY20" s="321"/>
      <c r="PFZ20" s="321"/>
      <c r="PGA20" s="321"/>
      <c r="PGB20" s="321"/>
      <c r="PGC20" s="321"/>
      <c r="PGD20" s="321"/>
      <c r="PGE20" s="321"/>
      <c r="PGF20" s="321"/>
      <c r="PGG20" s="321"/>
      <c r="PGH20" s="321"/>
      <c r="PGI20" s="321"/>
      <c r="PGJ20" s="321"/>
      <c r="PGK20" s="321"/>
      <c r="PGL20" s="321"/>
      <c r="PGM20" s="321"/>
      <c r="PGN20" s="321"/>
      <c r="PGO20" s="321"/>
      <c r="PGP20" s="321"/>
      <c r="PGQ20" s="321"/>
      <c r="PGR20" s="321"/>
      <c r="PGS20" s="321"/>
      <c r="PGT20" s="321"/>
      <c r="PGU20" s="321"/>
      <c r="PGV20" s="321"/>
      <c r="PGW20" s="321"/>
      <c r="PGX20" s="321"/>
      <c r="PGY20" s="321"/>
      <c r="PGZ20" s="321"/>
      <c r="PHA20" s="321"/>
      <c r="PHB20" s="321"/>
      <c r="PHC20" s="321"/>
      <c r="PHD20" s="321"/>
      <c r="PHE20" s="321"/>
      <c r="PHF20" s="321"/>
      <c r="PHG20" s="321"/>
      <c r="PHH20" s="321"/>
      <c r="PHI20" s="321"/>
      <c r="PHJ20" s="321"/>
      <c r="PHK20" s="321"/>
      <c r="PHL20" s="321"/>
      <c r="PHM20" s="321"/>
      <c r="PHN20" s="321"/>
      <c r="PHO20" s="321"/>
      <c r="PHP20" s="321"/>
      <c r="PHQ20" s="321"/>
      <c r="PHR20" s="321"/>
      <c r="PHS20" s="321"/>
      <c r="PHT20" s="321"/>
      <c r="PHU20" s="321"/>
      <c r="PHV20" s="321"/>
      <c r="PHW20" s="321"/>
      <c r="PHX20" s="321"/>
      <c r="PHY20" s="321"/>
      <c r="PHZ20" s="321"/>
      <c r="PIA20" s="321"/>
      <c r="PIB20" s="321"/>
      <c r="PIC20" s="321"/>
      <c r="PID20" s="321"/>
      <c r="PIE20" s="321"/>
      <c r="PIF20" s="321"/>
      <c r="PIG20" s="321"/>
      <c r="PIH20" s="321"/>
      <c r="PII20" s="321"/>
      <c r="PIJ20" s="321"/>
      <c r="PIK20" s="321"/>
      <c r="PIL20" s="321"/>
      <c r="PIM20" s="321"/>
      <c r="PIN20" s="321"/>
      <c r="PIO20" s="321"/>
      <c r="PIP20" s="321"/>
      <c r="PIQ20" s="321"/>
      <c r="PIR20" s="321"/>
      <c r="PIS20" s="321"/>
      <c r="PIT20" s="321"/>
      <c r="PIU20" s="321"/>
      <c r="PIV20" s="321"/>
      <c r="PIW20" s="321"/>
      <c r="PIX20" s="321"/>
      <c r="PIY20" s="321"/>
      <c r="PIZ20" s="321"/>
      <c r="PJA20" s="321"/>
      <c r="PJB20" s="321"/>
      <c r="PJC20" s="321"/>
      <c r="PJD20" s="321"/>
      <c r="PJE20" s="321"/>
      <c r="PJF20" s="321"/>
      <c r="PJG20" s="321"/>
      <c r="PJH20" s="321"/>
      <c r="PJI20" s="321"/>
      <c r="PJJ20" s="321"/>
      <c r="PJK20" s="321"/>
      <c r="PJL20" s="321"/>
      <c r="PJM20" s="321"/>
      <c r="PJN20" s="321"/>
      <c r="PJO20" s="321"/>
      <c r="PJP20" s="321"/>
      <c r="PJQ20" s="321"/>
      <c r="PJR20" s="321"/>
      <c r="PJS20" s="321"/>
      <c r="PJT20" s="321"/>
      <c r="PJU20" s="321"/>
      <c r="PJV20" s="321"/>
      <c r="PJW20" s="321"/>
      <c r="PJX20" s="321"/>
      <c r="PJY20" s="321"/>
      <c r="PJZ20" s="321"/>
      <c r="PKA20" s="321"/>
      <c r="PKB20" s="321"/>
      <c r="PKC20" s="321"/>
      <c r="PKD20" s="321"/>
      <c r="PKE20" s="321"/>
      <c r="PKF20" s="321"/>
      <c r="PKG20" s="321"/>
      <c r="PKH20" s="321"/>
      <c r="PKI20" s="321"/>
      <c r="PKJ20" s="321"/>
      <c r="PKK20" s="321"/>
      <c r="PKL20" s="321"/>
      <c r="PKM20" s="321"/>
      <c r="PKN20" s="321"/>
      <c r="PKO20" s="321"/>
      <c r="PKP20" s="321"/>
      <c r="PKQ20" s="321"/>
      <c r="PKR20" s="321"/>
      <c r="PKS20" s="321"/>
      <c r="PKT20" s="321"/>
      <c r="PKU20" s="321"/>
      <c r="PKV20" s="321"/>
      <c r="PKW20" s="321"/>
      <c r="PKX20" s="321"/>
      <c r="PKY20" s="321"/>
      <c r="PKZ20" s="321"/>
      <c r="PLA20" s="321"/>
      <c r="PLB20" s="321"/>
      <c r="PLC20" s="321"/>
      <c r="PLD20" s="321"/>
      <c r="PLE20" s="321"/>
      <c r="PLF20" s="321"/>
      <c r="PLG20" s="321"/>
      <c r="PLH20" s="321"/>
      <c r="PLI20" s="321"/>
      <c r="PLJ20" s="321"/>
      <c r="PLK20" s="321"/>
      <c r="PLL20" s="321"/>
      <c r="PLM20" s="321"/>
      <c r="PLN20" s="321"/>
      <c r="PLO20" s="321"/>
      <c r="PLP20" s="321"/>
      <c r="PLQ20" s="321"/>
      <c r="PLR20" s="321"/>
      <c r="PLS20" s="321"/>
      <c r="PLT20" s="321"/>
      <c r="PLU20" s="321"/>
      <c r="PLV20" s="321"/>
      <c r="PLW20" s="321"/>
      <c r="PLX20" s="321"/>
      <c r="PLY20" s="321"/>
      <c r="PLZ20" s="321"/>
      <c r="PMA20" s="321"/>
      <c r="PMB20" s="321"/>
      <c r="PMC20" s="321"/>
      <c r="PMD20" s="321"/>
      <c r="PME20" s="321"/>
      <c r="PMF20" s="321"/>
      <c r="PMG20" s="321"/>
      <c r="PMH20" s="321"/>
      <c r="PMI20" s="321"/>
      <c r="PMJ20" s="321"/>
      <c r="PMK20" s="321"/>
      <c r="PML20" s="321"/>
      <c r="PMM20" s="321"/>
      <c r="PMN20" s="321"/>
      <c r="PMO20" s="321"/>
      <c r="PMP20" s="321"/>
      <c r="PMQ20" s="321"/>
      <c r="PMR20" s="321"/>
      <c r="PMS20" s="321"/>
      <c r="PMT20" s="321"/>
      <c r="PMU20" s="321"/>
      <c r="PMV20" s="321"/>
      <c r="PMW20" s="321"/>
      <c r="PMX20" s="321"/>
      <c r="PMY20" s="321"/>
      <c r="PMZ20" s="321"/>
      <c r="PNA20" s="321"/>
      <c r="PNB20" s="321"/>
      <c r="PNC20" s="321"/>
      <c r="PND20" s="321"/>
      <c r="PNE20" s="321"/>
      <c r="PNF20" s="321"/>
      <c r="PNG20" s="321"/>
      <c r="PNH20" s="321"/>
      <c r="PNI20" s="321"/>
      <c r="PNJ20" s="321"/>
      <c r="PNK20" s="321"/>
      <c r="PNL20" s="321"/>
      <c r="PNM20" s="321"/>
      <c r="PNN20" s="321"/>
      <c r="PNO20" s="321"/>
      <c r="PNP20" s="321"/>
      <c r="PNQ20" s="321"/>
      <c r="PNR20" s="321"/>
      <c r="PNS20" s="321"/>
      <c r="PNT20" s="321"/>
      <c r="PNU20" s="321"/>
      <c r="PNV20" s="321"/>
      <c r="PNW20" s="321"/>
      <c r="PNX20" s="321"/>
      <c r="PNY20" s="321"/>
      <c r="PNZ20" s="321"/>
      <c r="POA20" s="321"/>
      <c r="POB20" s="321"/>
      <c r="POC20" s="321"/>
      <c r="POD20" s="321"/>
      <c r="POE20" s="321"/>
      <c r="POF20" s="321"/>
      <c r="POG20" s="321"/>
      <c r="POH20" s="321"/>
      <c r="POI20" s="321"/>
      <c r="POJ20" s="321"/>
      <c r="POK20" s="321"/>
      <c r="POL20" s="321"/>
      <c r="POM20" s="321"/>
      <c r="PON20" s="321"/>
      <c r="POO20" s="321"/>
      <c r="POP20" s="321"/>
      <c r="POQ20" s="321"/>
      <c r="POR20" s="321"/>
      <c r="POS20" s="321"/>
      <c r="POT20" s="321"/>
      <c r="POU20" s="321"/>
      <c r="POV20" s="321"/>
      <c r="POW20" s="321"/>
      <c r="POX20" s="321"/>
      <c r="POY20" s="321"/>
      <c r="POZ20" s="321"/>
      <c r="PPA20" s="321"/>
      <c r="PPB20" s="321"/>
      <c r="PPC20" s="321"/>
      <c r="PPD20" s="321"/>
      <c r="PPE20" s="321"/>
      <c r="PPF20" s="321"/>
      <c r="PPG20" s="321"/>
      <c r="PPH20" s="321"/>
      <c r="PPI20" s="321"/>
      <c r="PPJ20" s="321"/>
      <c r="PPK20" s="321"/>
      <c r="PPL20" s="321"/>
      <c r="PPM20" s="321"/>
      <c r="PPN20" s="321"/>
      <c r="PPO20" s="321"/>
      <c r="PPP20" s="321"/>
      <c r="PPQ20" s="321"/>
      <c r="PPR20" s="321"/>
      <c r="PPS20" s="321"/>
      <c r="PPT20" s="321"/>
      <c r="PPU20" s="321"/>
      <c r="PPV20" s="321"/>
      <c r="PPW20" s="321"/>
      <c r="PPX20" s="321"/>
      <c r="PPY20" s="321"/>
      <c r="PPZ20" s="321"/>
      <c r="PQA20" s="321"/>
      <c r="PQB20" s="321"/>
      <c r="PQC20" s="321"/>
      <c r="PQD20" s="321"/>
      <c r="PQE20" s="321"/>
      <c r="PQF20" s="321"/>
      <c r="PQG20" s="321"/>
      <c r="PQH20" s="321"/>
      <c r="PQI20" s="321"/>
      <c r="PQJ20" s="321"/>
      <c r="PQK20" s="321"/>
      <c r="PQL20" s="321"/>
      <c r="PQM20" s="321"/>
      <c r="PQN20" s="321"/>
      <c r="PQO20" s="321"/>
      <c r="PQP20" s="321"/>
      <c r="PQQ20" s="321"/>
      <c r="PQR20" s="321"/>
      <c r="PQS20" s="321"/>
      <c r="PQT20" s="321"/>
      <c r="PQU20" s="321"/>
      <c r="PQV20" s="321"/>
      <c r="PQW20" s="321"/>
      <c r="PQX20" s="321"/>
      <c r="PQY20" s="321"/>
      <c r="PQZ20" s="321"/>
      <c r="PRA20" s="321"/>
      <c r="PRB20" s="321"/>
      <c r="PRC20" s="321"/>
      <c r="PRD20" s="321"/>
      <c r="PRE20" s="321"/>
      <c r="PRF20" s="321"/>
      <c r="PRG20" s="321"/>
      <c r="PRH20" s="321"/>
      <c r="PRI20" s="321"/>
      <c r="PRJ20" s="321"/>
      <c r="PRK20" s="321"/>
      <c r="PRL20" s="321"/>
      <c r="PRM20" s="321"/>
      <c r="PRN20" s="321"/>
      <c r="PRO20" s="321"/>
      <c r="PRP20" s="321"/>
      <c r="PRQ20" s="321"/>
      <c r="PRR20" s="321"/>
      <c r="PRS20" s="321"/>
      <c r="PRT20" s="321"/>
      <c r="PRU20" s="321"/>
      <c r="PRV20" s="321"/>
      <c r="PRW20" s="321"/>
      <c r="PRX20" s="321"/>
      <c r="PRY20" s="321"/>
      <c r="PRZ20" s="321"/>
      <c r="PSA20" s="321"/>
      <c r="PSB20" s="321"/>
      <c r="PSC20" s="321"/>
      <c r="PSD20" s="321"/>
      <c r="PSE20" s="321"/>
      <c r="PSF20" s="321"/>
      <c r="PSG20" s="321"/>
      <c r="PSH20" s="321"/>
      <c r="PSI20" s="321"/>
      <c r="PSJ20" s="321"/>
      <c r="PSK20" s="321"/>
      <c r="PSL20" s="321"/>
      <c r="PSM20" s="321"/>
      <c r="PSN20" s="321"/>
      <c r="PSO20" s="321"/>
      <c r="PSP20" s="321"/>
      <c r="PSQ20" s="321"/>
      <c r="PSR20" s="321"/>
      <c r="PSS20" s="321"/>
      <c r="PST20" s="321"/>
      <c r="PSU20" s="321"/>
      <c r="PSV20" s="321"/>
      <c r="PSW20" s="321"/>
      <c r="PSX20" s="321"/>
      <c r="PSY20" s="321"/>
      <c r="PSZ20" s="321"/>
      <c r="PTA20" s="321"/>
      <c r="PTB20" s="321"/>
      <c r="PTC20" s="321"/>
      <c r="PTD20" s="321"/>
      <c r="PTE20" s="321"/>
      <c r="PTF20" s="321"/>
      <c r="PTG20" s="321"/>
      <c r="PTH20" s="321"/>
      <c r="PTI20" s="321"/>
      <c r="PTJ20" s="321"/>
      <c r="PTK20" s="321"/>
      <c r="PTL20" s="321"/>
      <c r="PTM20" s="321"/>
      <c r="PTN20" s="321"/>
      <c r="PTO20" s="321"/>
      <c r="PTP20" s="321"/>
      <c r="PTQ20" s="321"/>
      <c r="PTR20" s="321"/>
      <c r="PTS20" s="321"/>
      <c r="PTT20" s="321"/>
      <c r="PTU20" s="321"/>
      <c r="PTV20" s="321"/>
      <c r="PTW20" s="321"/>
      <c r="PTX20" s="321"/>
      <c r="PTY20" s="321"/>
      <c r="PTZ20" s="321"/>
      <c r="PUA20" s="321"/>
      <c r="PUB20" s="321"/>
      <c r="PUC20" s="321"/>
      <c r="PUD20" s="321"/>
      <c r="PUE20" s="321"/>
      <c r="PUF20" s="321"/>
      <c r="PUG20" s="321"/>
      <c r="PUH20" s="321"/>
      <c r="PUI20" s="321"/>
      <c r="PUJ20" s="321"/>
      <c r="PUK20" s="321"/>
      <c r="PUL20" s="321"/>
      <c r="PUM20" s="321"/>
      <c r="PUN20" s="321"/>
      <c r="PUO20" s="321"/>
      <c r="PUP20" s="321"/>
      <c r="PUQ20" s="321"/>
      <c r="PUR20" s="321"/>
      <c r="PUS20" s="321"/>
      <c r="PUT20" s="321"/>
      <c r="PUU20" s="321"/>
      <c r="PUV20" s="321"/>
      <c r="PUW20" s="321"/>
      <c r="PUX20" s="321"/>
      <c r="PUY20" s="321"/>
      <c r="PUZ20" s="321"/>
      <c r="PVA20" s="321"/>
      <c r="PVB20" s="321"/>
      <c r="PVC20" s="321"/>
      <c r="PVD20" s="321"/>
      <c r="PVE20" s="321"/>
      <c r="PVF20" s="321"/>
      <c r="PVG20" s="321"/>
      <c r="PVH20" s="321"/>
      <c r="PVI20" s="321"/>
      <c r="PVJ20" s="321"/>
      <c r="PVK20" s="321"/>
      <c r="PVL20" s="321"/>
      <c r="PVM20" s="321"/>
      <c r="PVN20" s="321"/>
      <c r="PVO20" s="321"/>
      <c r="PVP20" s="321"/>
      <c r="PVQ20" s="321"/>
      <c r="PVR20" s="321"/>
      <c r="PVS20" s="321"/>
      <c r="PVT20" s="321"/>
      <c r="PVU20" s="321"/>
      <c r="PVV20" s="321"/>
      <c r="PVW20" s="321"/>
      <c r="PVX20" s="321"/>
      <c r="PVY20" s="321"/>
      <c r="PVZ20" s="321"/>
      <c r="PWA20" s="321"/>
      <c r="PWB20" s="321"/>
      <c r="PWC20" s="321"/>
      <c r="PWD20" s="321"/>
      <c r="PWE20" s="321"/>
      <c r="PWF20" s="321"/>
      <c r="PWG20" s="321"/>
      <c r="PWH20" s="321"/>
      <c r="PWI20" s="321"/>
      <c r="PWJ20" s="321"/>
      <c r="PWK20" s="321"/>
      <c r="PWL20" s="321"/>
      <c r="PWM20" s="321"/>
      <c r="PWN20" s="321"/>
      <c r="PWO20" s="321"/>
      <c r="PWP20" s="321"/>
      <c r="PWQ20" s="321"/>
      <c r="PWR20" s="321"/>
      <c r="PWS20" s="321"/>
      <c r="PWT20" s="321"/>
      <c r="PWU20" s="321"/>
      <c r="PWV20" s="321"/>
      <c r="PWW20" s="321"/>
      <c r="PWX20" s="321"/>
      <c r="PWY20" s="321"/>
      <c r="PWZ20" s="321"/>
      <c r="PXA20" s="321"/>
      <c r="PXB20" s="321"/>
      <c r="PXC20" s="321"/>
      <c r="PXD20" s="321"/>
      <c r="PXE20" s="321"/>
      <c r="PXF20" s="321"/>
      <c r="PXG20" s="321"/>
      <c r="PXH20" s="321"/>
      <c r="PXI20" s="321"/>
      <c r="PXJ20" s="321"/>
      <c r="PXK20" s="321"/>
      <c r="PXL20" s="321"/>
      <c r="PXM20" s="321"/>
      <c r="PXN20" s="321"/>
      <c r="PXO20" s="321"/>
      <c r="PXP20" s="321"/>
      <c r="PXQ20" s="321"/>
      <c r="PXR20" s="321"/>
      <c r="PXS20" s="321"/>
      <c r="PXT20" s="321"/>
      <c r="PXU20" s="321"/>
      <c r="PXV20" s="321"/>
      <c r="PXW20" s="321"/>
      <c r="PXX20" s="321"/>
      <c r="PXY20" s="321"/>
      <c r="PXZ20" s="321"/>
      <c r="PYA20" s="321"/>
      <c r="PYB20" s="321"/>
      <c r="PYC20" s="321"/>
      <c r="PYD20" s="321"/>
      <c r="PYE20" s="321"/>
      <c r="PYF20" s="321"/>
      <c r="PYG20" s="321"/>
      <c r="PYH20" s="321"/>
      <c r="PYI20" s="321"/>
      <c r="PYJ20" s="321"/>
      <c r="PYK20" s="321"/>
      <c r="PYL20" s="321"/>
      <c r="PYM20" s="321"/>
      <c r="PYN20" s="321"/>
      <c r="PYO20" s="321"/>
      <c r="PYP20" s="321"/>
      <c r="PYQ20" s="321"/>
      <c r="PYR20" s="321"/>
      <c r="PYS20" s="321"/>
      <c r="PYT20" s="321"/>
      <c r="PYU20" s="321"/>
      <c r="PYV20" s="321"/>
      <c r="PYW20" s="321"/>
      <c r="PYX20" s="321"/>
      <c r="PYY20" s="321"/>
      <c r="PYZ20" s="321"/>
      <c r="PZA20" s="321"/>
      <c r="PZB20" s="321"/>
      <c r="PZC20" s="321"/>
      <c r="PZD20" s="321"/>
      <c r="PZE20" s="321"/>
      <c r="PZF20" s="321"/>
      <c r="PZG20" s="321"/>
      <c r="PZH20" s="321"/>
      <c r="PZI20" s="321"/>
      <c r="PZJ20" s="321"/>
      <c r="PZK20" s="321"/>
      <c r="PZL20" s="321"/>
      <c r="PZM20" s="321"/>
      <c r="PZN20" s="321"/>
      <c r="PZO20" s="321"/>
      <c r="PZP20" s="321"/>
      <c r="PZQ20" s="321"/>
      <c r="PZR20" s="321"/>
      <c r="PZS20" s="321"/>
      <c r="PZT20" s="321"/>
      <c r="PZU20" s="321"/>
      <c r="PZV20" s="321"/>
      <c r="PZW20" s="321"/>
      <c r="PZX20" s="321"/>
      <c r="PZY20" s="321"/>
      <c r="PZZ20" s="321"/>
      <c r="QAA20" s="321"/>
      <c r="QAB20" s="321"/>
      <c r="QAC20" s="321"/>
      <c r="QAD20" s="321"/>
      <c r="QAE20" s="321"/>
      <c r="QAF20" s="321"/>
      <c r="QAG20" s="321"/>
      <c r="QAH20" s="321"/>
      <c r="QAI20" s="321"/>
      <c r="QAJ20" s="321"/>
      <c r="QAK20" s="321"/>
      <c r="QAL20" s="321"/>
      <c r="QAM20" s="321"/>
      <c r="QAN20" s="321"/>
      <c r="QAO20" s="321"/>
      <c r="QAP20" s="321"/>
      <c r="QAQ20" s="321"/>
      <c r="QAR20" s="321"/>
      <c r="QAS20" s="321"/>
      <c r="QAT20" s="321"/>
      <c r="QAU20" s="321"/>
      <c r="QAV20" s="321"/>
      <c r="QAW20" s="321"/>
      <c r="QAX20" s="321"/>
      <c r="QAY20" s="321"/>
      <c r="QAZ20" s="321"/>
      <c r="QBA20" s="321"/>
      <c r="QBB20" s="321"/>
      <c r="QBC20" s="321"/>
      <c r="QBD20" s="321"/>
      <c r="QBE20" s="321"/>
      <c r="QBF20" s="321"/>
      <c r="QBG20" s="321"/>
      <c r="QBH20" s="321"/>
      <c r="QBI20" s="321"/>
      <c r="QBJ20" s="321"/>
      <c r="QBK20" s="321"/>
      <c r="QBL20" s="321"/>
      <c r="QBM20" s="321"/>
      <c r="QBN20" s="321"/>
      <c r="QBO20" s="321"/>
      <c r="QBP20" s="321"/>
      <c r="QBQ20" s="321"/>
      <c r="QBR20" s="321"/>
      <c r="QBS20" s="321"/>
      <c r="QBT20" s="321"/>
      <c r="QBU20" s="321"/>
      <c r="QBV20" s="321"/>
      <c r="QBW20" s="321"/>
      <c r="QBX20" s="321"/>
      <c r="QBY20" s="321"/>
      <c r="QBZ20" s="321"/>
      <c r="QCA20" s="321"/>
      <c r="QCB20" s="321"/>
      <c r="QCC20" s="321"/>
      <c r="QCD20" s="321"/>
      <c r="QCE20" s="321"/>
      <c r="QCF20" s="321"/>
      <c r="QCG20" s="321"/>
      <c r="QCH20" s="321"/>
      <c r="QCI20" s="321"/>
      <c r="QCJ20" s="321"/>
      <c r="QCK20" s="321"/>
      <c r="QCL20" s="321"/>
      <c r="QCM20" s="321"/>
      <c r="QCN20" s="321"/>
      <c r="QCO20" s="321"/>
      <c r="QCP20" s="321"/>
      <c r="QCQ20" s="321"/>
      <c r="QCR20" s="321"/>
      <c r="QCS20" s="321"/>
      <c r="QCT20" s="321"/>
      <c r="QCU20" s="321"/>
      <c r="QCV20" s="321"/>
      <c r="QCW20" s="321"/>
      <c r="QCX20" s="321"/>
      <c r="QCY20" s="321"/>
      <c r="QCZ20" s="321"/>
      <c r="QDA20" s="321"/>
      <c r="QDB20" s="321"/>
      <c r="QDC20" s="321"/>
      <c r="QDD20" s="321"/>
      <c r="QDE20" s="321"/>
      <c r="QDF20" s="321"/>
      <c r="QDG20" s="321"/>
      <c r="QDH20" s="321"/>
      <c r="QDI20" s="321"/>
      <c r="QDJ20" s="321"/>
      <c r="QDK20" s="321"/>
      <c r="QDL20" s="321"/>
      <c r="QDM20" s="321"/>
      <c r="QDN20" s="321"/>
      <c r="QDO20" s="321"/>
      <c r="QDP20" s="321"/>
      <c r="QDQ20" s="321"/>
      <c r="QDR20" s="321"/>
      <c r="QDS20" s="321"/>
      <c r="QDT20" s="321"/>
      <c r="QDU20" s="321"/>
      <c r="QDV20" s="321"/>
      <c r="QDW20" s="321"/>
      <c r="QDX20" s="321"/>
      <c r="QDY20" s="321"/>
      <c r="QDZ20" s="321"/>
      <c r="QEA20" s="321"/>
      <c r="QEB20" s="321"/>
      <c r="QEC20" s="321"/>
      <c r="QED20" s="321"/>
      <c r="QEE20" s="321"/>
      <c r="QEF20" s="321"/>
      <c r="QEG20" s="321"/>
      <c r="QEH20" s="321"/>
      <c r="QEI20" s="321"/>
      <c r="QEJ20" s="321"/>
      <c r="QEK20" s="321"/>
      <c r="QEL20" s="321"/>
      <c r="QEM20" s="321"/>
      <c r="QEN20" s="321"/>
      <c r="QEO20" s="321"/>
      <c r="QEP20" s="321"/>
      <c r="QEQ20" s="321"/>
      <c r="QER20" s="321"/>
      <c r="QES20" s="321"/>
      <c r="QET20" s="321"/>
      <c r="QEU20" s="321"/>
      <c r="QEV20" s="321"/>
      <c r="QEW20" s="321"/>
      <c r="QEX20" s="321"/>
      <c r="QEY20" s="321"/>
      <c r="QEZ20" s="321"/>
      <c r="QFA20" s="321"/>
      <c r="QFB20" s="321"/>
      <c r="QFC20" s="321"/>
      <c r="QFD20" s="321"/>
      <c r="QFE20" s="321"/>
      <c r="QFF20" s="321"/>
      <c r="QFG20" s="321"/>
      <c r="QFH20" s="321"/>
      <c r="QFI20" s="321"/>
      <c r="QFJ20" s="321"/>
      <c r="QFK20" s="321"/>
      <c r="QFL20" s="321"/>
      <c r="QFM20" s="321"/>
      <c r="QFN20" s="321"/>
      <c r="QFO20" s="321"/>
      <c r="QFP20" s="321"/>
      <c r="QFQ20" s="321"/>
      <c r="QFR20" s="321"/>
      <c r="QFS20" s="321"/>
      <c r="QFT20" s="321"/>
      <c r="QFU20" s="321"/>
      <c r="QFV20" s="321"/>
      <c r="QFW20" s="321"/>
      <c r="QFX20" s="321"/>
      <c r="QFY20" s="321"/>
      <c r="QFZ20" s="321"/>
      <c r="QGA20" s="321"/>
      <c r="QGB20" s="321"/>
      <c r="QGC20" s="321"/>
      <c r="QGD20" s="321"/>
      <c r="QGE20" s="321"/>
      <c r="QGF20" s="321"/>
      <c r="QGG20" s="321"/>
      <c r="QGH20" s="321"/>
      <c r="QGI20" s="321"/>
      <c r="QGJ20" s="321"/>
      <c r="QGK20" s="321"/>
      <c r="QGL20" s="321"/>
      <c r="QGM20" s="321"/>
      <c r="QGN20" s="321"/>
      <c r="QGO20" s="321"/>
      <c r="QGP20" s="321"/>
      <c r="QGQ20" s="321"/>
      <c r="QGR20" s="321"/>
      <c r="QGS20" s="321"/>
      <c r="QGT20" s="321"/>
      <c r="QGU20" s="321"/>
      <c r="QGV20" s="321"/>
      <c r="QGW20" s="321"/>
      <c r="QGX20" s="321"/>
      <c r="QGY20" s="321"/>
      <c r="QGZ20" s="321"/>
      <c r="QHA20" s="321"/>
      <c r="QHB20" s="321"/>
      <c r="QHC20" s="321"/>
      <c r="QHD20" s="321"/>
      <c r="QHE20" s="321"/>
      <c r="QHF20" s="321"/>
      <c r="QHG20" s="321"/>
      <c r="QHH20" s="321"/>
      <c r="QHI20" s="321"/>
      <c r="QHJ20" s="321"/>
      <c r="QHK20" s="321"/>
      <c r="QHL20" s="321"/>
      <c r="QHM20" s="321"/>
      <c r="QHN20" s="321"/>
      <c r="QHO20" s="321"/>
      <c r="QHP20" s="321"/>
      <c r="QHQ20" s="321"/>
      <c r="QHR20" s="321"/>
      <c r="QHS20" s="321"/>
      <c r="QHT20" s="321"/>
      <c r="QHU20" s="321"/>
      <c r="QHV20" s="321"/>
      <c r="QHW20" s="321"/>
      <c r="QHX20" s="321"/>
      <c r="QHY20" s="321"/>
      <c r="QHZ20" s="321"/>
      <c r="QIA20" s="321"/>
      <c r="QIB20" s="321"/>
      <c r="QIC20" s="321"/>
      <c r="QID20" s="321"/>
      <c r="QIE20" s="321"/>
      <c r="QIF20" s="321"/>
      <c r="QIG20" s="321"/>
      <c r="QIH20" s="321"/>
      <c r="QII20" s="321"/>
      <c r="QIJ20" s="321"/>
      <c r="QIK20" s="321"/>
      <c r="QIL20" s="321"/>
      <c r="QIM20" s="321"/>
      <c r="QIN20" s="321"/>
      <c r="QIO20" s="321"/>
      <c r="QIP20" s="321"/>
      <c r="QIQ20" s="321"/>
      <c r="QIR20" s="321"/>
      <c r="QIS20" s="321"/>
      <c r="QIT20" s="321"/>
      <c r="QIU20" s="321"/>
      <c r="QIV20" s="321"/>
      <c r="QIW20" s="321"/>
      <c r="QIX20" s="321"/>
      <c r="QIY20" s="321"/>
      <c r="QIZ20" s="321"/>
      <c r="QJA20" s="321"/>
      <c r="QJB20" s="321"/>
      <c r="QJC20" s="321"/>
      <c r="QJD20" s="321"/>
      <c r="QJE20" s="321"/>
      <c r="QJF20" s="321"/>
      <c r="QJG20" s="321"/>
      <c r="QJH20" s="321"/>
      <c r="QJI20" s="321"/>
      <c r="QJJ20" s="321"/>
      <c r="QJK20" s="321"/>
      <c r="QJL20" s="321"/>
      <c r="QJM20" s="321"/>
      <c r="QJN20" s="321"/>
      <c r="QJO20" s="321"/>
      <c r="QJP20" s="321"/>
      <c r="QJQ20" s="321"/>
      <c r="QJR20" s="321"/>
      <c r="QJS20" s="321"/>
      <c r="QJT20" s="321"/>
      <c r="QJU20" s="321"/>
      <c r="QJV20" s="321"/>
      <c r="QJW20" s="321"/>
      <c r="QJX20" s="321"/>
      <c r="QJY20" s="321"/>
      <c r="QJZ20" s="321"/>
      <c r="QKA20" s="321"/>
      <c r="QKB20" s="321"/>
      <c r="QKC20" s="321"/>
      <c r="QKD20" s="321"/>
      <c r="QKE20" s="321"/>
      <c r="QKF20" s="321"/>
      <c r="QKG20" s="321"/>
      <c r="QKH20" s="321"/>
      <c r="QKI20" s="321"/>
      <c r="QKJ20" s="321"/>
      <c r="QKK20" s="321"/>
      <c r="QKL20" s="321"/>
      <c r="QKM20" s="321"/>
      <c r="QKN20" s="321"/>
      <c r="QKO20" s="321"/>
      <c r="QKP20" s="321"/>
      <c r="QKQ20" s="321"/>
      <c r="QKR20" s="321"/>
      <c r="QKS20" s="321"/>
      <c r="QKT20" s="321"/>
      <c r="QKU20" s="321"/>
      <c r="QKV20" s="321"/>
      <c r="QKW20" s="321"/>
      <c r="QKX20" s="321"/>
      <c r="QKY20" s="321"/>
      <c r="QKZ20" s="321"/>
      <c r="QLA20" s="321"/>
      <c r="QLB20" s="321"/>
      <c r="QLC20" s="321"/>
      <c r="QLD20" s="321"/>
      <c r="QLE20" s="321"/>
      <c r="QLF20" s="321"/>
      <c r="QLG20" s="321"/>
      <c r="QLH20" s="321"/>
      <c r="QLI20" s="321"/>
      <c r="QLJ20" s="321"/>
      <c r="QLK20" s="321"/>
      <c r="QLL20" s="321"/>
      <c r="QLM20" s="321"/>
      <c r="QLN20" s="321"/>
      <c r="QLO20" s="321"/>
      <c r="QLP20" s="321"/>
      <c r="QLQ20" s="321"/>
      <c r="QLR20" s="321"/>
      <c r="QLS20" s="321"/>
      <c r="QLT20" s="321"/>
      <c r="QLU20" s="321"/>
      <c r="QLV20" s="321"/>
      <c r="QLW20" s="321"/>
      <c r="QLX20" s="321"/>
      <c r="QLY20" s="321"/>
      <c r="QLZ20" s="321"/>
      <c r="QMA20" s="321"/>
      <c r="QMB20" s="321"/>
      <c r="QMC20" s="321"/>
      <c r="QMD20" s="321"/>
      <c r="QME20" s="321"/>
      <c r="QMF20" s="321"/>
      <c r="QMG20" s="321"/>
      <c r="QMH20" s="321"/>
      <c r="QMI20" s="321"/>
      <c r="QMJ20" s="321"/>
      <c r="QMK20" s="321"/>
      <c r="QML20" s="321"/>
      <c r="QMM20" s="321"/>
      <c r="QMN20" s="321"/>
      <c r="QMO20" s="321"/>
      <c r="QMP20" s="321"/>
      <c r="QMQ20" s="321"/>
      <c r="QMR20" s="321"/>
      <c r="QMS20" s="321"/>
      <c r="QMT20" s="321"/>
      <c r="QMU20" s="321"/>
      <c r="QMV20" s="321"/>
      <c r="QMW20" s="321"/>
      <c r="QMX20" s="321"/>
      <c r="QMY20" s="321"/>
      <c r="QMZ20" s="321"/>
      <c r="QNA20" s="321"/>
      <c r="QNB20" s="321"/>
      <c r="QNC20" s="321"/>
      <c r="QND20" s="321"/>
      <c r="QNE20" s="321"/>
      <c r="QNF20" s="321"/>
      <c r="QNG20" s="321"/>
      <c r="QNH20" s="321"/>
      <c r="QNI20" s="321"/>
      <c r="QNJ20" s="321"/>
      <c r="QNK20" s="321"/>
      <c r="QNL20" s="321"/>
      <c r="QNM20" s="321"/>
      <c r="QNN20" s="321"/>
      <c r="QNO20" s="321"/>
      <c r="QNP20" s="321"/>
      <c r="QNQ20" s="321"/>
      <c r="QNR20" s="321"/>
      <c r="QNS20" s="321"/>
      <c r="QNT20" s="321"/>
      <c r="QNU20" s="321"/>
      <c r="QNV20" s="321"/>
      <c r="QNW20" s="321"/>
      <c r="QNX20" s="321"/>
      <c r="QNY20" s="321"/>
      <c r="QNZ20" s="321"/>
      <c r="QOA20" s="321"/>
      <c r="QOB20" s="321"/>
      <c r="QOC20" s="321"/>
      <c r="QOD20" s="321"/>
      <c r="QOE20" s="321"/>
      <c r="QOF20" s="321"/>
      <c r="QOG20" s="321"/>
      <c r="QOH20" s="321"/>
      <c r="QOI20" s="321"/>
      <c r="QOJ20" s="321"/>
      <c r="QOK20" s="321"/>
      <c r="QOL20" s="321"/>
      <c r="QOM20" s="321"/>
      <c r="QON20" s="321"/>
      <c r="QOO20" s="321"/>
      <c r="QOP20" s="321"/>
      <c r="QOQ20" s="321"/>
      <c r="QOR20" s="321"/>
      <c r="QOS20" s="321"/>
      <c r="QOT20" s="321"/>
      <c r="QOU20" s="321"/>
      <c r="QOV20" s="321"/>
      <c r="QOW20" s="321"/>
      <c r="QOX20" s="321"/>
      <c r="QOY20" s="321"/>
      <c r="QOZ20" s="321"/>
      <c r="QPA20" s="321"/>
      <c r="QPB20" s="321"/>
      <c r="QPC20" s="321"/>
      <c r="QPD20" s="321"/>
      <c r="QPE20" s="321"/>
      <c r="QPF20" s="321"/>
      <c r="QPG20" s="321"/>
      <c r="QPH20" s="321"/>
      <c r="QPI20" s="321"/>
      <c r="QPJ20" s="321"/>
      <c r="QPK20" s="321"/>
      <c r="QPL20" s="321"/>
      <c r="QPM20" s="321"/>
      <c r="QPN20" s="321"/>
      <c r="QPO20" s="321"/>
      <c r="QPP20" s="321"/>
      <c r="QPQ20" s="321"/>
      <c r="QPR20" s="321"/>
      <c r="QPS20" s="321"/>
      <c r="QPT20" s="321"/>
      <c r="QPU20" s="321"/>
      <c r="QPV20" s="321"/>
      <c r="QPW20" s="321"/>
      <c r="QPX20" s="321"/>
      <c r="QPY20" s="321"/>
      <c r="QPZ20" s="321"/>
      <c r="QQA20" s="321"/>
      <c r="QQB20" s="321"/>
      <c r="QQC20" s="321"/>
      <c r="QQD20" s="321"/>
      <c r="QQE20" s="321"/>
      <c r="QQF20" s="321"/>
      <c r="QQG20" s="321"/>
      <c r="QQH20" s="321"/>
      <c r="QQI20" s="321"/>
      <c r="QQJ20" s="321"/>
      <c r="QQK20" s="321"/>
      <c r="QQL20" s="321"/>
      <c r="QQM20" s="321"/>
      <c r="QQN20" s="321"/>
      <c r="QQO20" s="321"/>
      <c r="QQP20" s="321"/>
      <c r="QQQ20" s="321"/>
      <c r="QQR20" s="321"/>
      <c r="QQS20" s="321"/>
      <c r="QQT20" s="321"/>
      <c r="QQU20" s="321"/>
      <c r="QQV20" s="321"/>
      <c r="QQW20" s="321"/>
      <c r="QQX20" s="321"/>
      <c r="QQY20" s="321"/>
      <c r="QQZ20" s="321"/>
      <c r="QRA20" s="321"/>
      <c r="QRB20" s="321"/>
      <c r="QRC20" s="321"/>
      <c r="QRD20" s="321"/>
      <c r="QRE20" s="321"/>
      <c r="QRF20" s="321"/>
      <c r="QRG20" s="321"/>
      <c r="QRH20" s="321"/>
      <c r="QRI20" s="321"/>
      <c r="QRJ20" s="321"/>
      <c r="QRK20" s="321"/>
      <c r="QRL20" s="321"/>
      <c r="QRM20" s="321"/>
      <c r="QRN20" s="321"/>
      <c r="QRO20" s="321"/>
      <c r="QRP20" s="321"/>
      <c r="QRQ20" s="321"/>
      <c r="QRR20" s="321"/>
      <c r="QRS20" s="321"/>
      <c r="QRT20" s="321"/>
      <c r="QRU20" s="321"/>
      <c r="QRV20" s="321"/>
      <c r="QRW20" s="321"/>
      <c r="QRX20" s="321"/>
      <c r="QRY20" s="321"/>
      <c r="QRZ20" s="321"/>
      <c r="QSA20" s="321"/>
      <c r="QSB20" s="321"/>
      <c r="QSC20" s="321"/>
      <c r="QSD20" s="321"/>
      <c r="QSE20" s="321"/>
      <c r="QSF20" s="321"/>
      <c r="QSG20" s="321"/>
      <c r="QSH20" s="321"/>
      <c r="QSI20" s="321"/>
      <c r="QSJ20" s="321"/>
      <c r="QSK20" s="321"/>
      <c r="QSL20" s="321"/>
      <c r="QSM20" s="321"/>
      <c r="QSN20" s="321"/>
      <c r="QSO20" s="321"/>
      <c r="QSP20" s="321"/>
      <c r="QSQ20" s="321"/>
      <c r="QSR20" s="321"/>
      <c r="QSS20" s="321"/>
      <c r="QST20" s="321"/>
      <c r="QSU20" s="321"/>
      <c r="QSV20" s="321"/>
      <c r="QSW20" s="321"/>
      <c r="QSX20" s="321"/>
      <c r="QSY20" s="321"/>
      <c r="QSZ20" s="321"/>
      <c r="QTA20" s="321"/>
      <c r="QTB20" s="321"/>
      <c r="QTC20" s="321"/>
      <c r="QTD20" s="321"/>
      <c r="QTE20" s="321"/>
      <c r="QTF20" s="321"/>
      <c r="QTG20" s="321"/>
      <c r="QTH20" s="321"/>
      <c r="QTI20" s="321"/>
      <c r="QTJ20" s="321"/>
      <c r="QTK20" s="321"/>
      <c r="QTL20" s="321"/>
      <c r="QTM20" s="321"/>
      <c r="QTN20" s="321"/>
      <c r="QTO20" s="321"/>
      <c r="QTP20" s="321"/>
      <c r="QTQ20" s="321"/>
      <c r="QTR20" s="321"/>
      <c r="QTS20" s="321"/>
      <c r="QTT20" s="321"/>
      <c r="QTU20" s="321"/>
      <c r="QTV20" s="321"/>
      <c r="QTW20" s="321"/>
      <c r="QTX20" s="321"/>
      <c r="QTY20" s="321"/>
      <c r="QTZ20" s="321"/>
      <c r="QUA20" s="321"/>
      <c r="QUB20" s="321"/>
      <c r="QUC20" s="321"/>
      <c r="QUD20" s="321"/>
      <c r="QUE20" s="321"/>
      <c r="QUF20" s="321"/>
      <c r="QUG20" s="321"/>
      <c r="QUH20" s="321"/>
      <c r="QUI20" s="321"/>
      <c r="QUJ20" s="321"/>
      <c r="QUK20" s="321"/>
      <c r="QUL20" s="321"/>
      <c r="QUM20" s="321"/>
      <c r="QUN20" s="321"/>
      <c r="QUO20" s="321"/>
      <c r="QUP20" s="321"/>
      <c r="QUQ20" s="321"/>
      <c r="QUR20" s="321"/>
      <c r="QUS20" s="321"/>
      <c r="QUT20" s="321"/>
      <c r="QUU20" s="321"/>
      <c r="QUV20" s="321"/>
      <c r="QUW20" s="321"/>
      <c r="QUX20" s="321"/>
      <c r="QUY20" s="321"/>
      <c r="QUZ20" s="321"/>
      <c r="QVA20" s="321"/>
      <c r="QVB20" s="321"/>
      <c r="QVC20" s="321"/>
      <c r="QVD20" s="321"/>
      <c r="QVE20" s="321"/>
      <c r="QVF20" s="321"/>
      <c r="QVG20" s="321"/>
      <c r="QVH20" s="321"/>
      <c r="QVI20" s="321"/>
      <c r="QVJ20" s="321"/>
      <c r="QVK20" s="321"/>
      <c r="QVL20" s="321"/>
      <c r="QVM20" s="321"/>
      <c r="QVN20" s="321"/>
      <c r="QVO20" s="321"/>
      <c r="QVP20" s="321"/>
      <c r="QVQ20" s="321"/>
      <c r="QVR20" s="321"/>
      <c r="QVS20" s="321"/>
      <c r="QVT20" s="321"/>
      <c r="QVU20" s="321"/>
      <c r="QVV20" s="321"/>
      <c r="QVW20" s="321"/>
      <c r="QVX20" s="321"/>
      <c r="QVY20" s="321"/>
      <c r="QVZ20" s="321"/>
      <c r="QWA20" s="321"/>
      <c r="QWB20" s="321"/>
      <c r="QWC20" s="321"/>
      <c r="QWD20" s="321"/>
      <c r="QWE20" s="321"/>
      <c r="QWF20" s="321"/>
      <c r="QWG20" s="321"/>
      <c r="QWH20" s="321"/>
      <c r="QWI20" s="321"/>
      <c r="QWJ20" s="321"/>
      <c r="QWK20" s="321"/>
      <c r="QWL20" s="321"/>
      <c r="QWM20" s="321"/>
      <c r="QWN20" s="321"/>
      <c r="QWO20" s="321"/>
      <c r="QWP20" s="321"/>
      <c r="QWQ20" s="321"/>
      <c r="QWR20" s="321"/>
      <c r="QWS20" s="321"/>
      <c r="QWT20" s="321"/>
      <c r="QWU20" s="321"/>
      <c r="QWV20" s="321"/>
      <c r="QWW20" s="321"/>
      <c r="QWX20" s="321"/>
      <c r="QWY20" s="321"/>
      <c r="QWZ20" s="321"/>
      <c r="QXA20" s="321"/>
      <c r="QXB20" s="321"/>
      <c r="QXC20" s="321"/>
      <c r="QXD20" s="321"/>
      <c r="QXE20" s="321"/>
      <c r="QXF20" s="321"/>
      <c r="QXG20" s="321"/>
      <c r="QXH20" s="321"/>
      <c r="QXI20" s="321"/>
      <c r="QXJ20" s="321"/>
      <c r="QXK20" s="321"/>
      <c r="QXL20" s="321"/>
      <c r="QXM20" s="321"/>
      <c r="QXN20" s="321"/>
      <c r="QXO20" s="321"/>
      <c r="QXP20" s="321"/>
      <c r="QXQ20" s="321"/>
      <c r="QXR20" s="321"/>
      <c r="QXS20" s="321"/>
      <c r="QXT20" s="321"/>
      <c r="QXU20" s="321"/>
      <c r="QXV20" s="321"/>
      <c r="QXW20" s="321"/>
      <c r="QXX20" s="321"/>
      <c r="QXY20" s="321"/>
      <c r="QXZ20" s="321"/>
      <c r="QYA20" s="321"/>
      <c r="QYB20" s="321"/>
      <c r="QYC20" s="321"/>
      <c r="QYD20" s="321"/>
      <c r="QYE20" s="321"/>
      <c r="QYF20" s="321"/>
      <c r="QYG20" s="321"/>
      <c r="QYH20" s="321"/>
      <c r="QYI20" s="321"/>
      <c r="QYJ20" s="321"/>
      <c r="QYK20" s="321"/>
      <c r="QYL20" s="321"/>
      <c r="QYM20" s="321"/>
      <c r="QYN20" s="321"/>
      <c r="QYO20" s="321"/>
      <c r="QYP20" s="321"/>
      <c r="QYQ20" s="321"/>
      <c r="QYR20" s="321"/>
      <c r="QYS20" s="321"/>
      <c r="QYT20" s="321"/>
      <c r="QYU20" s="321"/>
      <c r="QYV20" s="321"/>
      <c r="QYW20" s="321"/>
      <c r="QYX20" s="321"/>
      <c r="QYY20" s="321"/>
      <c r="QYZ20" s="321"/>
      <c r="QZA20" s="321"/>
      <c r="QZB20" s="321"/>
      <c r="QZC20" s="321"/>
      <c r="QZD20" s="321"/>
      <c r="QZE20" s="321"/>
      <c r="QZF20" s="321"/>
      <c r="QZG20" s="321"/>
      <c r="QZH20" s="321"/>
      <c r="QZI20" s="321"/>
      <c r="QZJ20" s="321"/>
      <c r="QZK20" s="321"/>
      <c r="QZL20" s="321"/>
      <c r="QZM20" s="321"/>
      <c r="QZN20" s="321"/>
      <c r="QZO20" s="321"/>
      <c r="QZP20" s="321"/>
      <c r="QZQ20" s="321"/>
      <c r="QZR20" s="321"/>
      <c r="QZS20" s="321"/>
      <c r="QZT20" s="321"/>
      <c r="QZU20" s="321"/>
      <c r="QZV20" s="321"/>
      <c r="QZW20" s="321"/>
      <c r="QZX20" s="321"/>
      <c r="QZY20" s="321"/>
      <c r="QZZ20" s="321"/>
      <c r="RAA20" s="321"/>
      <c r="RAB20" s="321"/>
      <c r="RAC20" s="321"/>
      <c r="RAD20" s="321"/>
      <c r="RAE20" s="321"/>
      <c r="RAF20" s="321"/>
      <c r="RAG20" s="321"/>
      <c r="RAH20" s="321"/>
      <c r="RAI20" s="321"/>
      <c r="RAJ20" s="321"/>
      <c r="RAK20" s="321"/>
      <c r="RAL20" s="321"/>
      <c r="RAM20" s="321"/>
      <c r="RAN20" s="321"/>
      <c r="RAO20" s="321"/>
      <c r="RAP20" s="321"/>
      <c r="RAQ20" s="321"/>
      <c r="RAR20" s="321"/>
      <c r="RAS20" s="321"/>
      <c r="RAT20" s="321"/>
      <c r="RAU20" s="321"/>
      <c r="RAV20" s="321"/>
      <c r="RAW20" s="321"/>
      <c r="RAX20" s="321"/>
      <c r="RAY20" s="321"/>
      <c r="RAZ20" s="321"/>
      <c r="RBA20" s="321"/>
      <c r="RBB20" s="321"/>
      <c r="RBC20" s="321"/>
      <c r="RBD20" s="321"/>
      <c r="RBE20" s="321"/>
      <c r="RBF20" s="321"/>
      <c r="RBG20" s="321"/>
      <c r="RBH20" s="321"/>
      <c r="RBI20" s="321"/>
      <c r="RBJ20" s="321"/>
      <c r="RBK20" s="321"/>
      <c r="RBL20" s="321"/>
      <c r="RBM20" s="321"/>
      <c r="RBN20" s="321"/>
      <c r="RBO20" s="321"/>
      <c r="RBP20" s="321"/>
      <c r="RBQ20" s="321"/>
      <c r="RBR20" s="321"/>
      <c r="RBS20" s="321"/>
      <c r="RBT20" s="321"/>
      <c r="RBU20" s="321"/>
      <c r="RBV20" s="321"/>
      <c r="RBW20" s="321"/>
      <c r="RBX20" s="321"/>
      <c r="RBY20" s="321"/>
      <c r="RBZ20" s="321"/>
      <c r="RCA20" s="321"/>
      <c r="RCB20" s="321"/>
      <c r="RCC20" s="321"/>
      <c r="RCD20" s="321"/>
      <c r="RCE20" s="321"/>
      <c r="RCF20" s="321"/>
      <c r="RCG20" s="321"/>
      <c r="RCH20" s="321"/>
      <c r="RCI20" s="321"/>
      <c r="RCJ20" s="321"/>
      <c r="RCK20" s="321"/>
      <c r="RCL20" s="321"/>
      <c r="RCM20" s="321"/>
      <c r="RCN20" s="321"/>
      <c r="RCO20" s="321"/>
      <c r="RCP20" s="321"/>
      <c r="RCQ20" s="321"/>
      <c r="RCR20" s="321"/>
      <c r="RCS20" s="321"/>
      <c r="RCT20" s="321"/>
      <c r="RCU20" s="321"/>
      <c r="RCV20" s="321"/>
      <c r="RCW20" s="321"/>
      <c r="RCX20" s="321"/>
      <c r="RCY20" s="321"/>
      <c r="RCZ20" s="321"/>
      <c r="RDA20" s="321"/>
      <c r="RDB20" s="321"/>
      <c r="RDC20" s="321"/>
      <c r="RDD20" s="321"/>
      <c r="RDE20" s="321"/>
      <c r="RDF20" s="321"/>
      <c r="RDG20" s="321"/>
      <c r="RDH20" s="321"/>
      <c r="RDI20" s="321"/>
      <c r="RDJ20" s="321"/>
      <c r="RDK20" s="321"/>
      <c r="RDL20" s="321"/>
      <c r="RDM20" s="321"/>
      <c r="RDN20" s="321"/>
      <c r="RDO20" s="321"/>
      <c r="RDP20" s="321"/>
      <c r="RDQ20" s="321"/>
      <c r="RDR20" s="321"/>
      <c r="RDS20" s="321"/>
      <c r="RDT20" s="321"/>
      <c r="RDU20" s="321"/>
      <c r="RDV20" s="321"/>
      <c r="RDW20" s="321"/>
      <c r="RDX20" s="321"/>
      <c r="RDY20" s="321"/>
      <c r="RDZ20" s="321"/>
      <c r="REA20" s="321"/>
      <c r="REB20" s="321"/>
      <c r="REC20" s="321"/>
      <c r="RED20" s="321"/>
      <c r="REE20" s="321"/>
      <c r="REF20" s="321"/>
      <c r="REG20" s="321"/>
      <c r="REH20" s="321"/>
      <c r="REI20" s="321"/>
      <c r="REJ20" s="321"/>
      <c r="REK20" s="321"/>
      <c r="REL20" s="321"/>
      <c r="REM20" s="321"/>
      <c r="REN20" s="321"/>
      <c r="REO20" s="321"/>
      <c r="REP20" s="321"/>
      <c r="REQ20" s="321"/>
      <c r="RER20" s="321"/>
      <c r="RES20" s="321"/>
      <c r="RET20" s="321"/>
      <c r="REU20" s="321"/>
      <c r="REV20" s="321"/>
      <c r="REW20" s="321"/>
      <c r="REX20" s="321"/>
      <c r="REY20" s="321"/>
      <c r="REZ20" s="321"/>
      <c r="RFA20" s="321"/>
      <c r="RFB20" s="321"/>
      <c r="RFC20" s="321"/>
      <c r="RFD20" s="321"/>
      <c r="RFE20" s="321"/>
      <c r="RFF20" s="321"/>
      <c r="RFG20" s="321"/>
      <c r="RFH20" s="321"/>
      <c r="RFI20" s="321"/>
      <c r="RFJ20" s="321"/>
      <c r="RFK20" s="321"/>
      <c r="RFL20" s="321"/>
      <c r="RFM20" s="321"/>
      <c r="RFN20" s="321"/>
      <c r="RFO20" s="321"/>
      <c r="RFP20" s="321"/>
      <c r="RFQ20" s="321"/>
      <c r="RFR20" s="321"/>
      <c r="RFS20" s="321"/>
      <c r="RFT20" s="321"/>
      <c r="RFU20" s="321"/>
      <c r="RFV20" s="321"/>
      <c r="RFW20" s="321"/>
      <c r="RFX20" s="321"/>
      <c r="RFY20" s="321"/>
      <c r="RFZ20" s="321"/>
      <c r="RGA20" s="321"/>
      <c r="RGB20" s="321"/>
      <c r="RGC20" s="321"/>
      <c r="RGD20" s="321"/>
      <c r="RGE20" s="321"/>
      <c r="RGF20" s="321"/>
      <c r="RGG20" s="321"/>
      <c r="RGH20" s="321"/>
      <c r="RGI20" s="321"/>
      <c r="RGJ20" s="321"/>
      <c r="RGK20" s="321"/>
      <c r="RGL20" s="321"/>
      <c r="RGM20" s="321"/>
      <c r="RGN20" s="321"/>
      <c r="RGO20" s="321"/>
      <c r="RGP20" s="321"/>
      <c r="RGQ20" s="321"/>
      <c r="RGR20" s="321"/>
      <c r="RGS20" s="321"/>
      <c r="RGT20" s="321"/>
      <c r="RGU20" s="321"/>
      <c r="RGV20" s="321"/>
      <c r="RGW20" s="321"/>
      <c r="RGX20" s="321"/>
      <c r="RGY20" s="321"/>
      <c r="RGZ20" s="321"/>
      <c r="RHA20" s="321"/>
      <c r="RHB20" s="321"/>
      <c r="RHC20" s="321"/>
      <c r="RHD20" s="321"/>
      <c r="RHE20" s="321"/>
      <c r="RHF20" s="321"/>
      <c r="RHG20" s="321"/>
      <c r="RHH20" s="321"/>
      <c r="RHI20" s="321"/>
      <c r="RHJ20" s="321"/>
      <c r="RHK20" s="321"/>
      <c r="RHL20" s="321"/>
      <c r="RHM20" s="321"/>
      <c r="RHN20" s="321"/>
      <c r="RHO20" s="321"/>
      <c r="RHP20" s="321"/>
      <c r="RHQ20" s="321"/>
      <c r="RHR20" s="321"/>
      <c r="RHS20" s="321"/>
      <c r="RHT20" s="321"/>
      <c r="RHU20" s="321"/>
      <c r="RHV20" s="321"/>
      <c r="RHW20" s="321"/>
      <c r="RHX20" s="321"/>
      <c r="RHY20" s="321"/>
      <c r="RHZ20" s="321"/>
      <c r="RIA20" s="321"/>
      <c r="RIB20" s="321"/>
      <c r="RIC20" s="321"/>
      <c r="RID20" s="321"/>
      <c r="RIE20" s="321"/>
      <c r="RIF20" s="321"/>
      <c r="RIG20" s="321"/>
      <c r="RIH20" s="321"/>
      <c r="RII20" s="321"/>
      <c r="RIJ20" s="321"/>
      <c r="RIK20" s="321"/>
      <c r="RIL20" s="321"/>
      <c r="RIM20" s="321"/>
      <c r="RIN20" s="321"/>
      <c r="RIO20" s="321"/>
      <c r="RIP20" s="321"/>
      <c r="RIQ20" s="321"/>
      <c r="RIR20" s="321"/>
      <c r="RIS20" s="321"/>
      <c r="RIT20" s="321"/>
      <c r="RIU20" s="321"/>
      <c r="RIV20" s="321"/>
      <c r="RIW20" s="321"/>
      <c r="RIX20" s="321"/>
      <c r="RIY20" s="321"/>
      <c r="RIZ20" s="321"/>
      <c r="RJA20" s="321"/>
      <c r="RJB20" s="321"/>
      <c r="RJC20" s="321"/>
      <c r="RJD20" s="321"/>
      <c r="RJE20" s="321"/>
      <c r="RJF20" s="321"/>
      <c r="RJG20" s="321"/>
      <c r="RJH20" s="321"/>
      <c r="RJI20" s="321"/>
      <c r="RJJ20" s="321"/>
      <c r="RJK20" s="321"/>
      <c r="RJL20" s="321"/>
      <c r="RJM20" s="321"/>
      <c r="RJN20" s="321"/>
      <c r="RJO20" s="321"/>
      <c r="RJP20" s="321"/>
      <c r="RJQ20" s="321"/>
      <c r="RJR20" s="321"/>
      <c r="RJS20" s="321"/>
      <c r="RJT20" s="321"/>
      <c r="RJU20" s="321"/>
      <c r="RJV20" s="321"/>
      <c r="RJW20" s="321"/>
      <c r="RJX20" s="321"/>
      <c r="RJY20" s="321"/>
      <c r="RJZ20" s="321"/>
      <c r="RKA20" s="321"/>
      <c r="RKB20" s="321"/>
      <c r="RKC20" s="321"/>
      <c r="RKD20" s="321"/>
      <c r="RKE20" s="321"/>
      <c r="RKF20" s="321"/>
      <c r="RKG20" s="321"/>
      <c r="RKH20" s="321"/>
      <c r="RKI20" s="321"/>
      <c r="RKJ20" s="321"/>
      <c r="RKK20" s="321"/>
      <c r="RKL20" s="321"/>
      <c r="RKM20" s="321"/>
      <c r="RKN20" s="321"/>
      <c r="RKO20" s="321"/>
      <c r="RKP20" s="321"/>
      <c r="RKQ20" s="321"/>
      <c r="RKR20" s="321"/>
      <c r="RKS20" s="321"/>
      <c r="RKT20" s="321"/>
      <c r="RKU20" s="321"/>
      <c r="RKV20" s="321"/>
      <c r="RKW20" s="321"/>
      <c r="RKX20" s="321"/>
      <c r="RKY20" s="321"/>
      <c r="RKZ20" s="321"/>
      <c r="RLA20" s="321"/>
      <c r="RLB20" s="321"/>
      <c r="RLC20" s="321"/>
      <c r="RLD20" s="321"/>
      <c r="RLE20" s="321"/>
      <c r="RLF20" s="321"/>
      <c r="RLG20" s="321"/>
      <c r="RLH20" s="321"/>
      <c r="RLI20" s="321"/>
      <c r="RLJ20" s="321"/>
      <c r="RLK20" s="321"/>
      <c r="RLL20" s="321"/>
      <c r="RLM20" s="321"/>
      <c r="RLN20" s="321"/>
      <c r="RLO20" s="321"/>
      <c r="RLP20" s="321"/>
      <c r="RLQ20" s="321"/>
      <c r="RLR20" s="321"/>
      <c r="RLS20" s="321"/>
      <c r="RLT20" s="321"/>
      <c r="RLU20" s="321"/>
      <c r="RLV20" s="321"/>
      <c r="RLW20" s="321"/>
      <c r="RLX20" s="321"/>
      <c r="RLY20" s="321"/>
      <c r="RLZ20" s="321"/>
      <c r="RMA20" s="321"/>
      <c r="RMB20" s="321"/>
      <c r="RMC20" s="321"/>
      <c r="RMD20" s="321"/>
      <c r="RME20" s="321"/>
      <c r="RMF20" s="321"/>
      <c r="RMG20" s="321"/>
      <c r="RMH20" s="321"/>
      <c r="RMI20" s="321"/>
      <c r="RMJ20" s="321"/>
      <c r="RMK20" s="321"/>
      <c r="RML20" s="321"/>
      <c r="RMM20" s="321"/>
      <c r="RMN20" s="321"/>
      <c r="RMO20" s="321"/>
      <c r="RMP20" s="321"/>
      <c r="RMQ20" s="321"/>
      <c r="RMR20" s="321"/>
      <c r="RMS20" s="321"/>
      <c r="RMT20" s="321"/>
      <c r="RMU20" s="321"/>
      <c r="RMV20" s="321"/>
      <c r="RMW20" s="321"/>
      <c r="RMX20" s="321"/>
      <c r="RMY20" s="321"/>
      <c r="RMZ20" s="321"/>
      <c r="RNA20" s="321"/>
      <c r="RNB20" s="321"/>
      <c r="RNC20" s="321"/>
      <c r="RND20" s="321"/>
      <c r="RNE20" s="321"/>
      <c r="RNF20" s="321"/>
      <c r="RNG20" s="321"/>
      <c r="RNH20" s="321"/>
      <c r="RNI20" s="321"/>
      <c r="RNJ20" s="321"/>
      <c r="RNK20" s="321"/>
      <c r="RNL20" s="321"/>
      <c r="RNM20" s="321"/>
      <c r="RNN20" s="321"/>
      <c r="RNO20" s="321"/>
      <c r="RNP20" s="321"/>
      <c r="RNQ20" s="321"/>
      <c r="RNR20" s="321"/>
      <c r="RNS20" s="321"/>
      <c r="RNT20" s="321"/>
      <c r="RNU20" s="321"/>
      <c r="RNV20" s="321"/>
      <c r="RNW20" s="321"/>
      <c r="RNX20" s="321"/>
      <c r="RNY20" s="321"/>
      <c r="RNZ20" s="321"/>
      <c r="ROA20" s="321"/>
      <c r="ROB20" s="321"/>
      <c r="ROC20" s="321"/>
      <c r="ROD20" s="321"/>
      <c r="ROE20" s="321"/>
      <c r="ROF20" s="321"/>
      <c r="ROG20" s="321"/>
      <c r="ROH20" s="321"/>
      <c r="ROI20" s="321"/>
      <c r="ROJ20" s="321"/>
      <c r="ROK20" s="321"/>
      <c r="ROL20" s="321"/>
      <c r="ROM20" s="321"/>
      <c r="RON20" s="321"/>
      <c r="ROO20" s="321"/>
      <c r="ROP20" s="321"/>
      <c r="ROQ20" s="321"/>
      <c r="ROR20" s="321"/>
      <c r="ROS20" s="321"/>
      <c r="ROT20" s="321"/>
      <c r="ROU20" s="321"/>
      <c r="ROV20" s="321"/>
      <c r="ROW20" s="321"/>
      <c r="ROX20" s="321"/>
      <c r="ROY20" s="321"/>
      <c r="ROZ20" s="321"/>
      <c r="RPA20" s="321"/>
      <c r="RPB20" s="321"/>
      <c r="RPC20" s="321"/>
      <c r="RPD20" s="321"/>
      <c r="RPE20" s="321"/>
      <c r="RPF20" s="321"/>
      <c r="RPG20" s="321"/>
      <c r="RPH20" s="321"/>
      <c r="RPI20" s="321"/>
      <c r="RPJ20" s="321"/>
      <c r="RPK20" s="321"/>
      <c r="RPL20" s="321"/>
      <c r="RPM20" s="321"/>
      <c r="RPN20" s="321"/>
      <c r="RPO20" s="321"/>
      <c r="RPP20" s="321"/>
      <c r="RPQ20" s="321"/>
      <c r="RPR20" s="321"/>
      <c r="RPS20" s="321"/>
      <c r="RPT20" s="321"/>
      <c r="RPU20" s="321"/>
      <c r="RPV20" s="321"/>
      <c r="RPW20" s="321"/>
      <c r="RPX20" s="321"/>
      <c r="RPY20" s="321"/>
      <c r="RPZ20" s="321"/>
      <c r="RQA20" s="321"/>
      <c r="RQB20" s="321"/>
      <c r="RQC20" s="321"/>
      <c r="RQD20" s="321"/>
      <c r="RQE20" s="321"/>
      <c r="RQF20" s="321"/>
      <c r="RQG20" s="321"/>
      <c r="RQH20" s="321"/>
      <c r="RQI20" s="321"/>
      <c r="RQJ20" s="321"/>
      <c r="RQK20" s="321"/>
      <c r="RQL20" s="321"/>
      <c r="RQM20" s="321"/>
      <c r="RQN20" s="321"/>
      <c r="RQO20" s="321"/>
      <c r="RQP20" s="321"/>
      <c r="RQQ20" s="321"/>
      <c r="RQR20" s="321"/>
      <c r="RQS20" s="321"/>
      <c r="RQT20" s="321"/>
      <c r="RQU20" s="321"/>
      <c r="RQV20" s="321"/>
      <c r="RQW20" s="321"/>
      <c r="RQX20" s="321"/>
      <c r="RQY20" s="321"/>
      <c r="RQZ20" s="321"/>
      <c r="RRA20" s="321"/>
      <c r="RRB20" s="321"/>
      <c r="RRC20" s="321"/>
      <c r="RRD20" s="321"/>
      <c r="RRE20" s="321"/>
      <c r="RRF20" s="321"/>
      <c r="RRG20" s="321"/>
      <c r="RRH20" s="321"/>
      <c r="RRI20" s="321"/>
      <c r="RRJ20" s="321"/>
      <c r="RRK20" s="321"/>
      <c r="RRL20" s="321"/>
      <c r="RRM20" s="321"/>
      <c r="RRN20" s="321"/>
      <c r="RRO20" s="321"/>
      <c r="RRP20" s="321"/>
      <c r="RRQ20" s="321"/>
      <c r="RRR20" s="321"/>
      <c r="RRS20" s="321"/>
      <c r="RRT20" s="321"/>
      <c r="RRU20" s="321"/>
      <c r="RRV20" s="321"/>
      <c r="RRW20" s="321"/>
      <c r="RRX20" s="321"/>
      <c r="RRY20" s="321"/>
      <c r="RRZ20" s="321"/>
      <c r="RSA20" s="321"/>
      <c r="RSB20" s="321"/>
      <c r="RSC20" s="321"/>
      <c r="RSD20" s="321"/>
      <c r="RSE20" s="321"/>
      <c r="RSF20" s="321"/>
      <c r="RSG20" s="321"/>
      <c r="RSH20" s="321"/>
      <c r="RSI20" s="321"/>
      <c r="RSJ20" s="321"/>
      <c r="RSK20" s="321"/>
      <c r="RSL20" s="321"/>
      <c r="RSM20" s="321"/>
      <c r="RSN20" s="321"/>
      <c r="RSO20" s="321"/>
      <c r="RSP20" s="321"/>
      <c r="RSQ20" s="321"/>
      <c r="RSR20" s="321"/>
      <c r="RSS20" s="321"/>
      <c r="RST20" s="321"/>
      <c r="RSU20" s="321"/>
      <c r="RSV20" s="321"/>
      <c r="RSW20" s="321"/>
      <c r="RSX20" s="321"/>
      <c r="RSY20" s="321"/>
      <c r="RSZ20" s="321"/>
      <c r="RTA20" s="321"/>
      <c r="RTB20" s="321"/>
      <c r="RTC20" s="321"/>
      <c r="RTD20" s="321"/>
      <c r="RTE20" s="321"/>
      <c r="RTF20" s="321"/>
      <c r="RTG20" s="321"/>
      <c r="RTH20" s="321"/>
      <c r="RTI20" s="321"/>
      <c r="RTJ20" s="321"/>
      <c r="RTK20" s="321"/>
      <c r="RTL20" s="321"/>
      <c r="RTM20" s="321"/>
      <c r="RTN20" s="321"/>
      <c r="RTO20" s="321"/>
      <c r="RTP20" s="321"/>
      <c r="RTQ20" s="321"/>
      <c r="RTR20" s="321"/>
      <c r="RTS20" s="321"/>
      <c r="RTT20" s="321"/>
      <c r="RTU20" s="321"/>
      <c r="RTV20" s="321"/>
      <c r="RTW20" s="321"/>
      <c r="RTX20" s="321"/>
      <c r="RTY20" s="321"/>
      <c r="RTZ20" s="321"/>
      <c r="RUA20" s="321"/>
      <c r="RUB20" s="321"/>
      <c r="RUC20" s="321"/>
      <c r="RUD20" s="321"/>
      <c r="RUE20" s="321"/>
      <c r="RUF20" s="321"/>
      <c r="RUG20" s="321"/>
      <c r="RUH20" s="321"/>
      <c r="RUI20" s="321"/>
      <c r="RUJ20" s="321"/>
      <c r="RUK20" s="321"/>
      <c r="RUL20" s="321"/>
      <c r="RUM20" s="321"/>
      <c r="RUN20" s="321"/>
      <c r="RUO20" s="321"/>
      <c r="RUP20" s="321"/>
      <c r="RUQ20" s="321"/>
      <c r="RUR20" s="321"/>
      <c r="RUS20" s="321"/>
      <c r="RUT20" s="321"/>
      <c r="RUU20" s="321"/>
      <c r="RUV20" s="321"/>
      <c r="RUW20" s="321"/>
      <c r="RUX20" s="321"/>
      <c r="RUY20" s="321"/>
      <c r="RUZ20" s="321"/>
      <c r="RVA20" s="321"/>
      <c r="RVB20" s="321"/>
      <c r="RVC20" s="321"/>
      <c r="RVD20" s="321"/>
      <c r="RVE20" s="321"/>
      <c r="RVF20" s="321"/>
      <c r="RVG20" s="321"/>
      <c r="RVH20" s="321"/>
      <c r="RVI20" s="321"/>
      <c r="RVJ20" s="321"/>
      <c r="RVK20" s="321"/>
      <c r="RVL20" s="321"/>
      <c r="RVM20" s="321"/>
      <c r="RVN20" s="321"/>
      <c r="RVO20" s="321"/>
      <c r="RVP20" s="321"/>
      <c r="RVQ20" s="321"/>
      <c r="RVR20" s="321"/>
      <c r="RVS20" s="321"/>
      <c r="RVT20" s="321"/>
      <c r="RVU20" s="321"/>
      <c r="RVV20" s="321"/>
      <c r="RVW20" s="321"/>
      <c r="RVX20" s="321"/>
      <c r="RVY20" s="321"/>
      <c r="RVZ20" s="321"/>
      <c r="RWA20" s="321"/>
      <c r="RWB20" s="321"/>
      <c r="RWC20" s="321"/>
      <c r="RWD20" s="321"/>
      <c r="RWE20" s="321"/>
      <c r="RWF20" s="321"/>
      <c r="RWG20" s="321"/>
      <c r="RWH20" s="321"/>
      <c r="RWI20" s="321"/>
      <c r="RWJ20" s="321"/>
      <c r="RWK20" s="321"/>
      <c r="RWL20" s="321"/>
      <c r="RWM20" s="321"/>
      <c r="RWN20" s="321"/>
      <c r="RWO20" s="321"/>
      <c r="RWP20" s="321"/>
      <c r="RWQ20" s="321"/>
      <c r="RWR20" s="321"/>
      <c r="RWS20" s="321"/>
      <c r="RWT20" s="321"/>
      <c r="RWU20" s="321"/>
      <c r="RWV20" s="321"/>
      <c r="RWW20" s="321"/>
      <c r="RWX20" s="321"/>
      <c r="RWY20" s="321"/>
      <c r="RWZ20" s="321"/>
      <c r="RXA20" s="321"/>
      <c r="RXB20" s="321"/>
      <c r="RXC20" s="321"/>
      <c r="RXD20" s="321"/>
      <c r="RXE20" s="321"/>
      <c r="RXF20" s="321"/>
      <c r="RXG20" s="321"/>
      <c r="RXH20" s="321"/>
      <c r="RXI20" s="321"/>
      <c r="RXJ20" s="321"/>
      <c r="RXK20" s="321"/>
      <c r="RXL20" s="321"/>
      <c r="RXM20" s="321"/>
      <c r="RXN20" s="321"/>
      <c r="RXO20" s="321"/>
      <c r="RXP20" s="321"/>
      <c r="RXQ20" s="321"/>
      <c r="RXR20" s="321"/>
      <c r="RXS20" s="321"/>
      <c r="RXT20" s="321"/>
      <c r="RXU20" s="321"/>
      <c r="RXV20" s="321"/>
      <c r="RXW20" s="321"/>
      <c r="RXX20" s="321"/>
      <c r="RXY20" s="321"/>
      <c r="RXZ20" s="321"/>
      <c r="RYA20" s="321"/>
      <c r="RYB20" s="321"/>
      <c r="RYC20" s="321"/>
      <c r="RYD20" s="321"/>
      <c r="RYE20" s="321"/>
      <c r="RYF20" s="321"/>
      <c r="RYG20" s="321"/>
      <c r="RYH20" s="321"/>
      <c r="RYI20" s="321"/>
      <c r="RYJ20" s="321"/>
      <c r="RYK20" s="321"/>
      <c r="RYL20" s="321"/>
      <c r="RYM20" s="321"/>
      <c r="RYN20" s="321"/>
      <c r="RYO20" s="321"/>
      <c r="RYP20" s="321"/>
      <c r="RYQ20" s="321"/>
      <c r="RYR20" s="321"/>
      <c r="RYS20" s="321"/>
      <c r="RYT20" s="321"/>
      <c r="RYU20" s="321"/>
      <c r="RYV20" s="321"/>
      <c r="RYW20" s="321"/>
      <c r="RYX20" s="321"/>
      <c r="RYY20" s="321"/>
      <c r="RYZ20" s="321"/>
      <c r="RZA20" s="321"/>
      <c r="RZB20" s="321"/>
      <c r="RZC20" s="321"/>
      <c r="RZD20" s="321"/>
      <c r="RZE20" s="321"/>
      <c r="RZF20" s="321"/>
      <c r="RZG20" s="321"/>
      <c r="RZH20" s="321"/>
      <c r="RZI20" s="321"/>
      <c r="RZJ20" s="321"/>
      <c r="RZK20" s="321"/>
      <c r="RZL20" s="321"/>
      <c r="RZM20" s="321"/>
      <c r="RZN20" s="321"/>
      <c r="RZO20" s="321"/>
      <c r="RZP20" s="321"/>
      <c r="RZQ20" s="321"/>
      <c r="RZR20" s="321"/>
      <c r="RZS20" s="321"/>
      <c r="RZT20" s="321"/>
      <c r="RZU20" s="321"/>
      <c r="RZV20" s="321"/>
      <c r="RZW20" s="321"/>
      <c r="RZX20" s="321"/>
      <c r="RZY20" s="321"/>
      <c r="RZZ20" s="321"/>
      <c r="SAA20" s="321"/>
      <c r="SAB20" s="321"/>
      <c r="SAC20" s="321"/>
      <c r="SAD20" s="321"/>
      <c r="SAE20" s="321"/>
      <c r="SAF20" s="321"/>
      <c r="SAG20" s="321"/>
      <c r="SAH20" s="321"/>
      <c r="SAI20" s="321"/>
      <c r="SAJ20" s="321"/>
      <c r="SAK20" s="321"/>
      <c r="SAL20" s="321"/>
      <c r="SAM20" s="321"/>
      <c r="SAN20" s="321"/>
      <c r="SAO20" s="321"/>
      <c r="SAP20" s="321"/>
      <c r="SAQ20" s="321"/>
      <c r="SAR20" s="321"/>
      <c r="SAS20" s="321"/>
      <c r="SAT20" s="321"/>
      <c r="SAU20" s="321"/>
      <c r="SAV20" s="321"/>
      <c r="SAW20" s="321"/>
      <c r="SAX20" s="321"/>
      <c r="SAY20" s="321"/>
      <c r="SAZ20" s="321"/>
      <c r="SBA20" s="321"/>
      <c r="SBB20" s="321"/>
      <c r="SBC20" s="321"/>
      <c r="SBD20" s="321"/>
      <c r="SBE20" s="321"/>
      <c r="SBF20" s="321"/>
      <c r="SBG20" s="321"/>
      <c r="SBH20" s="321"/>
      <c r="SBI20" s="321"/>
      <c r="SBJ20" s="321"/>
      <c r="SBK20" s="321"/>
      <c r="SBL20" s="321"/>
      <c r="SBM20" s="321"/>
      <c r="SBN20" s="321"/>
      <c r="SBO20" s="321"/>
      <c r="SBP20" s="321"/>
      <c r="SBQ20" s="321"/>
      <c r="SBR20" s="321"/>
      <c r="SBS20" s="321"/>
      <c r="SBT20" s="321"/>
      <c r="SBU20" s="321"/>
      <c r="SBV20" s="321"/>
      <c r="SBW20" s="321"/>
      <c r="SBX20" s="321"/>
      <c r="SBY20" s="321"/>
      <c r="SBZ20" s="321"/>
      <c r="SCA20" s="321"/>
      <c r="SCB20" s="321"/>
      <c r="SCC20" s="321"/>
      <c r="SCD20" s="321"/>
      <c r="SCE20" s="321"/>
      <c r="SCF20" s="321"/>
      <c r="SCG20" s="321"/>
      <c r="SCH20" s="321"/>
      <c r="SCI20" s="321"/>
      <c r="SCJ20" s="321"/>
      <c r="SCK20" s="321"/>
      <c r="SCL20" s="321"/>
      <c r="SCM20" s="321"/>
      <c r="SCN20" s="321"/>
      <c r="SCO20" s="321"/>
      <c r="SCP20" s="321"/>
      <c r="SCQ20" s="321"/>
      <c r="SCR20" s="321"/>
      <c r="SCS20" s="321"/>
      <c r="SCT20" s="321"/>
      <c r="SCU20" s="321"/>
      <c r="SCV20" s="321"/>
      <c r="SCW20" s="321"/>
      <c r="SCX20" s="321"/>
      <c r="SCY20" s="321"/>
      <c r="SCZ20" s="321"/>
      <c r="SDA20" s="321"/>
      <c r="SDB20" s="321"/>
      <c r="SDC20" s="321"/>
      <c r="SDD20" s="321"/>
      <c r="SDE20" s="321"/>
      <c r="SDF20" s="321"/>
      <c r="SDG20" s="321"/>
      <c r="SDH20" s="321"/>
      <c r="SDI20" s="321"/>
      <c r="SDJ20" s="321"/>
      <c r="SDK20" s="321"/>
      <c r="SDL20" s="321"/>
      <c r="SDM20" s="321"/>
      <c r="SDN20" s="321"/>
      <c r="SDO20" s="321"/>
      <c r="SDP20" s="321"/>
      <c r="SDQ20" s="321"/>
      <c r="SDR20" s="321"/>
      <c r="SDS20" s="321"/>
      <c r="SDT20" s="321"/>
      <c r="SDU20" s="321"/>
      <c r="SDV20" s="321"/>
      <c r="SDW20" s="321"/>
      <c r="SDX20" s="321"/>
      <c r="SDY20" s="321"/>
      <c r="SDZ20" s="321"/>
      <c r="SEA20" s="321"/>
      <c r="SEB20" s="321"/>
      <c r="SEC20" s="321"/>
      <c r="SED20" s="321"/>
      <c r="SEE20" s="321"/>
      <c r="SEF20" s="321"/>
      <c r="SEG20" s="321"/>
      <c r="SEH20" s="321"/>
      <c r="SEI20" s="321"/>
      <c r="SEJ20" s="321"/>
      <c r="SEK20" s="321"/>
      <c r="SEL20" s="321"/>
      <c r="SEM20" s="321"/>
      <c r="SEN20" s="321"/>
      <c r="SEO20" s="321"/>
      <c r="SEP20" s="321"/>
      <c r="SEQ20" s="321"/>
      <c r="SER20" s="321"/>
      <c r="SES20" s="321"/>
      <c r="SET20" s="321"/>
      <c r="SEU20" s="321"/>
      <c r="SEV20" s="321"/>
      <c r="SEW20" s="321"/>
      <c r="SEX20" s="321"/>
      <c r="SEY20" s="321"/>
      <c r="SEZ20" s="321"/>
      <c r="SFA20" s="321"/>
      <c r="SFB20" s="321"/>
      <c r="SFC20" s="321"/>
      <c r="SFD20" s="321"/>
      <c r="SFE20" s="321"/>
      <c r="SFF20" s="321"/>
      <c r="SFG20" s="321"/>
      <c r="SFH20" s="321"/>
      <c r="SFI20" s="321"/>
      <c r="SFJ20" s="321"/>
      <c r="SFK20" s="321"/>
      <c r="SFL20" s="321"/>
      <c r="SFM20" s="321"/>
      <c r="SFN20" s="321"/>
      <c r="SFO20" s="321"/>
      <c r="SFP20" s="321"/>
      <c r="SFQ20" s="321"/>
      <c r="SFR20" s="321"/>
      <c r="SFS20" s="321"/>
      <c r="SFT20" s="321"/>
      <c r="SFU20" s="321"/>
      <c r="SFV20" s="321"/>
      <c r="SFW20" s="321"/>
      <c r="SFX20" s="321"/>
      <c r="SFY20" s="321"/>
      <c r="SFZ20" s="321"/>
      <c r="SGA20" s="321"/>
      <c r="SGB20" s="321"/>
      <c r="SGC20" s="321"/>
      <c r="SGD20" s="321"/>
      <c r="SGE20" s="321"/>
      <c r="SGF20" s="321"/>
      <c r="SGG20" s="321"/>
      <c r="SGH20" s="321"/>
      <c r="SGI20" s="321"/>
      <c r="SGJ20" s="321"/>
      <c r="SGK20" s="321"/>
      <c r="SGL20" s="321"/>
      <c r="SGM20" s="321"/>
      <c r="SGN20" s="321"/>
      <c r="SGO20" s="321"/>
      <c r="SGP20" s="321"/>
      <c r="SGQ20" s="321"/>
      <c r="SGR20" s="321"/>
      <c r="SGS20" s="321"/>
      <c r="SGT20" s="321"/>
      <c r="SGU20" s="321"/>
      <c r="SGV20" s="321"/>
      <c r="SGW20" s="321"/>
      <c r="SGX20" s="321"/>
      <c r="SGY20" s="321"/>
      <c r="SGZ20" s="321"/>
      <c r="SHA20" s="321"/>
      <c r="SHB20" s="321"/>
      <c r="SHC20" s="321"/>
      <c r="SHD20" s="321"/>
      <c r="SHE20" s="321"/>
      <c r="SHF20" s="321"/>
      <c r="SHG20" s="321"/>
      <c r="SHH20" s="321"/>
      <c r="SHI20" s="321"/>
      <c r="SHJ20" s="321"/>
      <c r="SHK20" s="321"/>
      <c r="SHL20" s="321"/>
      <c r="SHM20" s="321"/>
      <c r="SHN20" s="321"/>
      <c r="SHO20" s="321"/>
      <c r="SHP20" s="321"/>
      <c r="SHQ20" s="321"/>
      <c r="SHR20" s="321"/>
      <c r="SHS20" s="321"/>
      <c r="SHT20" s="321"/>
      <c r="SHU20" s="321"/>
      <c r="SHV20" s="321"/>
      <c r="SHW20" s="321"/>
      <c r="SHX20" s="321"/>
      <c r="SHY20" s="321"/>
      <c r="SHZ20" s="321"/>
      <c r="SIA20" s="321"/>
      <c r="SIB20" s="321"/>
      <c r="SIC20" s="321"/>
      <c r="SID20" s="321"/>
      <c r="SIE20" s="321"/>
      <c r="SIF20" s="321"/>
      <c r="SIG20" s="321"/>
      <c r="SIH20" s="321"/>
      <c r="SII20" s="321"/>
      <c r="SIJ20" s="321"/>
      <c r="SIK20" s="321"/>
      <c r="SIL20" s="321"/>
      <c r="SIM20" s="321"/>
      <c r="SIN20" s="321"/>
      <c r="SIO20" s="321"/>
      <c r="SIP20" s="321"/>
      <c r="SIQ20" s="321"/>
      <c r="SIR20" s="321"/>
      <c r="SIS20" s="321"/>
      <c r="SIT20" s="321"/>
      <c r="SIU20" s="321"/>
      <c r="SIV20" s="321"/>
      <c r="SIW20" s="321"/>
      <c r="SIX20" s="321"/>
      <c r="SIY20" s="321"/>
      <c r="SIZ20" s="321"/>
      <c r="SJA20" s="321"/>
      <c r="SJB20" s="321"/>
      <c r="SJC20" s="321"/>
      <c r="SJD20" s="321"/>
      <c r="SJE20" s="321"/>
      <c r="SJF20" s="321"/>
      <c r="SJG20" s="321"/>
      <c r="SJH20" s="321"/>
      <c r="SJI20" s="321"/>
      <c r="SJJ20" s="321"/>
      <c r="SJK20" s="321"/>
      <c r="SJL20" s="321"/>
      <c r="SJM20" s="321"/>
      <c r="SJN20" s="321"/>
      <c r="SJO20" s="321"/>
      <c r="SJP20" s="321"/>
      <c r="SJQ20" s="321"/>
      <c r="SJR20" s="321"/>
      <c r="SJS20" s="321"/>
      <c r="SJT20" s="321"/>
      <c r="SJU20" s="321"/>
      <c r="SJV20" s="321"/>
      <c r="SJW20" s="321"/>
      <c r="SJX20" s="321"/>
      <c r="SJY20" s="321"/>
      <c r="SJZ20" s="321"/>
      <c r="SKA20" s="321"/>
      <c r="SKB20" s="321"/>
      <c r="SKC20" s="321"/>
      <c r="SKD20" s="321"/>
      <c r="SKE20" s="321"/>
      <c r="SKF20" s="321"/>
      <c r="SKG20" s="321"/>
      <c r="SKH20" s="321"/>
      <c r="SKI20" s="321"/>
      <c r="SKJ20" s="321"/>
      <c r="SKK20" s="321"/>
      <c r="SKL20" s="321"/>
      <c r="SKM20" s="321"/>
      <c r="SKN20" s="321"/>
      <c r="SKO20" s="321"/>
      <c r="SKP20" s="321"/>
      <c r="SKQ20" s="321"/>
      <c r="SKR20" s="321"/>
      <c r="SKS20" s="321"/>
      <c r="SKT20" s="321"/>
      <c r="SKU20" s="321"/>
      <c r="SKV20" s="321"/>
      <c r="SKW20" s="321"/>
      <c r="SKX20" s="321"/>
      <c r="SKY20" s="321"/>
      <c r="SKZ20" s="321"/>
      <c r="SLA20" s="321"/>
      <c r="SLB20" s="321"/>
      <c r="SLC20" s="321"/>
      <c r="SLD20" s="321"/>
      <c r="SLE20" s="321"/>
      <c r="SLF20" s="321"/>
      <c r="SLG20" s="321"/>
      <c r="SLH20" s="321"/>
      <c r="SLI20" s="321"/>
      <c r="SLJ20" s="321"/>
      <c r="SLK20" s="321"/>
      <c r="SLL20" s="321"/>
      <c r="SLM20" s="321"/>
      <c r="SLN20" s="321"/>
      <c r="SLO20" s="321"/>
      <c r="SLP20" s="321"/>
      <c r="SLQ20" s="321"/>
      <c r="SLR20" s="321"/>
      <c r="SLS20" s="321"/>
      <c r="SLT20" s="321"/>
      <c r="SLU20" s="321"/>
      <c r="SLV20" s="321"/>
      <c r="SLW20" s="321"/>
      <c r="SLX20" s="321"/>
      <c r="SLY20" s="321"/>
      <c r="SLZ20" s="321"/>
      <c r="SMA20" s="321"/>
      <c r="SMB20" s="321"/>
      <c r="SMC20" s="321"/>
      <c r="SMD20" s="321"/>
      <c r="SME20" s="321"/>
      <c r="SMF20" s="321"/>
      <c r="SMG20" s="321"/>
      <c r="SMH20" s="321"/>
      <c r="SMI20" s="321"/>
      <c r="SMJ20" s="321"/>
      <c r="SMK20" s="321"/>
      <c r="SML20" s="321"/>
      <c r="SMM20" s="321"/>
      <c r="SMN20" s="321"/>
      <c r="SMO20" s="321"/>
      <c r="SMP20" s="321"/>
      <c r="SMQ20" s="321"/>
      <c r="SMR20" s="321"/>
      <c r="SMS20" s="321"/>
      <c r="SMT20" s="321"/>
      <c r="SMU20" s="321"/>
      <c r="SMV20" s="321"/>
      <c r="SMW20" s="321"/>
      <c r="SMX20" s="321"/>
      <c r="SMY20" s="321"/>
      <c r="SMZ20" s="321"/>
      <c r="SNA20" s="321"/>
      <c r="SNB20" s="321"/>
      <c r="SNC20" s="321"/>
      <c r="SND20" s="321"/>
      <c r="SNE20" s="321"/>
      <c r="SNF20" s="321"/>
      <c r="SNG20" s="321"/>
      <c r="SNH20" s="321"/>
      <c r="SNI20" s="321"/>
      <c r="SNJ20" s="321"/>
      <c r="SNK20" s="321"/>
      <c r="SNL20" s="321"/>
      <c r="SNM20" s="321"/>
      <c r="SNN20" s="321"/>
      <c r="SNO20" s="321"/>
      <c r="SNP20" s="321"/>
      <c r="SNQ20" s="321"/>
      <c r="SNR20" s="321"/>
      <c r="SNS20" s="321"/>
      <c r="SNT20" s="321"/>
      <c r="SNU20" s="321"/>
      <c r="SNV20" s="321"/>
      <c r="SNW20" s="321"/>
      <c r="SNX20" s="321"/>
      <c r="SNY20" s="321"/>
      <c r="SNZ20" s="321"/>
      <c r="SOA20" s="321"/>
      <c r="SOB20" s="321"/>
      <c r="SOC20" s="321"/>
      <c r="SOD20" s="321"/>
      <c r="SOE20" s="321"/>
      <c r="SOF20" s="321"/>
      <c r="SOG20" s="321"/>
      <c r="SOH20" s="321"/>
      <c r="SOI20" s="321"/>
      <c r="SOJ20" s="321"/>
      <c r="SOK20" s="321"/>
      <c r="SOL20" s="321"/>
      <c r="SOM20" s="321"/>
      <c r="SON20" s="321"/>
      <c r="SOO20" s="321"/>
      <c r="SOP20" s="321"/>
      <c r="SOQ20" s="321"/>
      <c r="SOR20" s="321"/>
      <c r="SOS20" s="321"/>
      <c r="SOT20" s="321"/>
      <c r="SOU20" s="321"/>
      <c r="SOV20" s="321"/>
      <c r="SOW20" s="321"/>
      <c r="SOX20" s="321"/>
      <c r="SOY20" s="321"/>
      <c r="SOZ20" s="321"/>
      <c r="SPA20" s="321"/>
      <c r="SPB20" s="321"/>
      <c r="SPC20" s="321"/>
      <c r="SPD20" s="321"/>
      <c r="SPE20" s="321"/>
      <c r="SPF20" s="321"/>
      <c r="SPG20" s="321"/>
      <c r="SPH20" s="321"/>
      <c r="SPI20" s="321"/>
      <c r="SPJ20" s="321"/>
      <c r="SPK20" s="321"/>
      <c r="SPL20" s="321"/>
      <c r="SPM20" s="321"/>
      <c r="SPN20" s="321"/>
      <c r="SPO20" s="321"/>
      <c r="SPP20" s="321"/>
      <c r="SPQ20" s="321"/>
      <c r="SPR20" s="321"/>
      <c r="SPS20" s="321"/>
      <c r="SPT20" s="321"/>
      <c r="SPU20" s="321"/>
      <c r="SPV20" s="321"/>
      <c r="SPW20" s="321"/>
      <c r="SPX20" s="321"/>
      <c r="SPY20" s="321"/>
      <c r="SPZ20" s="321"/>
      <c r="SQA20" s="321"/>
      <c r="SQB20" s="321"/>
      <c r="SQC20" s="321"/>
      <c r="SQD20" s="321"/>
      <c r="SQE20" s="321"/>
      <c r="SQF20" s="321"/>
      <c r="SQG20" s="321"/>
      <c r="SQH20" s="321"/>
      <c r="SQI20" s="321"/>
      <c r="SQJ20" s="321"/>
      <c r="SQK20" s="321"/>
      <c r="SQL20" s="321"/>
      <c r="SQM20" s="321"/>
      <c r="SQN20" s="321"/>
      <c r="SQO20" s="321"/>
      <c r="SQP20" s="321"/>
      <c r="SQQ20" s="321"/>
      <c r="SQR20" s="321"/>
      <c r="SQS20" s="321"/>
      <c r="SQT20" s="321"/>
      <c r="SQU20" s="321"/>
      <c r="SQV20" s="321"/>
      <c r="SQW20" s="321"/>
      <c r="SQX20" s="321"/>
      <c r="SQY20" s="321"/>
      <c r="SQZ20" s="321"/>
      <c r="SRA20" s="321"/>
      <c r="SRB20" s="321"/>
      <c r="SRC20" s="321"/>
      <c r="SRD20" s="321"/>
      <c r="SRE20" s="321"/>
      <c r="SRF20" s="321"/>
      <c r="SRG20" s="321"/>
      <c r="SRH20" s="321"/>
      <c r="SRI20" s="321"/>
      <c r="SRJ20" s="321"/>
      <c r="SRK20" s="321"/>
      <c r="SRL20" s="321"/>
      <c r="SRM20" s="321"/>
      <c r="SRN20" s="321"/>
      <c r="SRO20" s="321"/>
      <c r="SRP20" s="321"/>
      <c r="SRQ20" s="321"/>
      <c r="SRR20" s="321"/>
      <c r="SRS20" s="321"/>
      <c r="SRT20" s="321"/>
      <c r="SRU20" s="321"/>
      <c r="SRV20" s="321"/>
      <c r="SRW20" s="321"/>
      <c r="SRX20" s="321"/>
      <c r="SRY20" s="321"/>
      <c r="SRZ20" s="321"/>
      <c r="SSA20" s="321"/>
      <c r="SSB20" s="321"/>
      <c r="SSC20" s="321"/>
      <c r="SSD20" s="321"/>
      <c r="SSE20" s="321"/>
      <c r="SSF20" s="321"/>
      <c r="SSG20" s="321"/>
      <c r="SSH20" s="321"/>
      <c r="SSI20" s="321"/>
      <c r="SSJ20" s="321"/>
      <c r="SSK20" s="321"/>
      <c r="SSL20" s="321"/>
      <c r="SSM20" s="321"/>
      <c r="SSN20" s="321"/>
      <c r="SSO20" s="321"/>
      <c r="SSP20" s="321"/>
      <c r="SSQ20" s="321"/>
      <c r="SSR20" s="321"/>
      <c r="SSS20" s="321"/>
      <c r="SST20" s="321"/>
      <c r="SSU20" s="321"/>
      <c r="SSV20" s="321"/>
      <c r="SSW20" s="321"/>
      <c r="SSX20" s="321"/>
      <c r="SSY20" s="321"/>
      <c r="SSZ20" s="321"/>
      <c r="STA20" s="321"/>
      <c r="STB20" s="321"/>
      <c r="STC20" s="321"/>
      <c r="STD20" s="321"/>
      <c r="STE20" s="321"/>
      <c r="STF20" s="321"/>
      <c r="STG20" s="321"/>
      <c r="STH20" s="321"/>
      <c r="STI20" s="321"/>
      <c r="STJ20" s="321"/>
      <c r="STK20" s="321"/>
      <c r="STL20" s="321"/>
      <c r="STM20" s="321"/>
      <c r="STN20" s="321"/>
      <c r="STO20" s="321"/>
      <c r="STP20" s="321"/>
      <c r="STQ20" s="321"/>
      <c r="STR20" s="321"/>
      <c r="STS20" s="321"/>
      <c r="STT20" s="321"/>
      <c r="STU20" s="321"/>
      <c r="STV20" s="321"/>
      <c r="STW20" s="321"/>
      <c r="STX20" s="321"/>
      <c r="STY20" s="321"/>
      <c r="STZ20" s="321"/>
      <c r="SUA20" s="321"/>
      <c r="SUB20" s="321"/>
      <c r="SUC20" s="321"/>
      <c r="SUD20" s="321"/>
      <c r="SUE20" s="321"/>
      <c r="SUF20" s="321"/>
      <c r="SUG20" s="321"/>
      <c r="SUH20" s="321"/>
      <c r="SUI20" s="321"/>
      <c r="SUJ20" s="321"/>
      <c r="SUK20" s="321"/>
      <c r="SUL20" s="321"/>
      <c r="SUM20" s="321"/>
      <c r="SUN20" s="321"/>
      <c r="SUO20" s="321"/>
      <c r="SUP20" s="321"/>
      <c r="SUQ20" s="321"/>
      <c r="SUR20" s="321"/>
      <c r="SUS20" s="321"/>
      <c r="SUT20" s="321"/>
      <c r="SUU20" s="321"/>
      <c r="SUV20" s="321"/>
      <c r="SUW20" s="321"/>
      <c r="SUX20" s="321"/>
      <c r="SUY20" s="321"/>
      <c r="SUZ20" s="321"/>
      <c r="SVA20" s="321"/>
      <c r="SVB20" s="321"/>
      <c r="SVC20" s="321"/>
      <c r="SVD20" s="321"/>
      <c r="SVE20" s="321"/>
      <c r="SVF20" s="321"/>
      <c r="SVG20" s="321"/>
      <c r="SVH20" s="321"/>
      <c r="SVI20" s="321"/>
      <c r="SVJ20" s="321"/>
      <c r="SVK20" s="321"/>
      <c r="SVL20" s="321"/>
      <c r="SVM20" s="321"/>
      <c r="SVN20" s="321"/>
      <c r="SVO20" s="321"/>
      <c r="SVP20" s="321"/>
      <c r="SVQ20" s="321"/>
      <c r="SVR20" s="321"/>
      <c r="SVS20" s="321"/>
      <c r="SVT20" s="321"/>
      <c r="SVU20" s="321"/>
      <c r="SVV20" s="321"/>
      <c r="SVW20" s="321"/>
      <c r="SVX20" s="321"/>
      <c r="SVY20" s="321"/>
      <c r="SVZ20" s="321"/>
      <c r="SWA20" s="321"/>
      <c r="SWB20" s="321"/>
      <c r="SWC20" s="321"/>
      <c r="SWD20" s="321"/>
      <c r="SWE20" s="321"/>
      <c r="SWF20" s="321"/>
      <c r="SWG20" s="321"/>
      <c r="SWH20" s="321"/>
      <c r="SWI20" s="321"/>
      <c r="SWJ20" s="321"/>
      <c r="SWK20" s="321"/>
      <c r="SWL20" s="321"/>
      <c r="SWM20" s="321"/>
      <c r="SWN20" s="321"/>
      <c r="SWO20" s="321"/>
      <c r="SWP20" s="321"/>
      <c r="SWQ20" s="321"/>
      <c r="SWR20" s="321"/>
      <c r="SWS20" s="321"/>
      <c r="SWT20" s="321"/>
      <c r="SWU20" s="321"/>
      <c r="SWV20" s="321"/>
      <c r="SWW20" s="321"/>
      <c r="SWX20" s="321"/>
      <c r="SWY20" s="321"/>
      <c r="SWZ20" s="321"/>
      <c r="SXA20" s="321"/>
      <c r="SXB20" s="321"/>
      <c r="SXC20" s="321"/>
      <c r="SXD20" s="321"/>
      <c r="SXE20" s="321"/>
      <c r="SXF20" s="321"/>
      <c r="SXG20" s="321"/>
      <c r="SXH20" s="321"/>
      <c r="SXI20" s="321"/>
      <c r="SXJ20" s="321"/>
      <c r="SXK20" s="321"/>
      <c r="SXL20" s="321"/>
      <c r="SXM20" s="321"/>
      <c r="SXN20" s="321"/>
      <c r="SXO20" s="321"/>
      <c r="SXP20" s="321"/>
      <c r="SXQ20" s="321"/>
      <c r="SXR20" s="321"/>
      <c r="SXS20" s="321"/>
      <c r="SXT20" s="321"/>
      <c r="SXU20" s="321"/>
      <c r="SXV20" s="321"/>
      <c r="SXW20" s="321"/>
      <c r="SXX20" s="321"/>
      <c r="SXY20" s="321"/>
      <c r="SXZ20" s="321"/>
      <c r="SYA20" s="321"/>
      <c r="SYB20" s="321"/>
      <c r="SYC20" s="321"/>
      <c r="SYD20" s="321"/>
      <c r="SYE20" s="321"/>
      <c r="SYF20" s="321"/>
      <c r="SYG20" s="321"/>
      <c r="SYH20" s="321"/>
      <c r="SYI20" s="321"/>
      <c r="SYJ20" s="321"/>
      <c r="SYK20" s="321"/>
      <c r="SYL20" s="321"/>
      <c r="SYM20" s="321"/>
      <c r="SYN20" s="321"/>
      <c r="SYO20" s="321"/>
      <c r="SYP20" s="321"/>
      <c r="SYQ20" s="321"/>
      <c r="SYR20" s="321"/>
      <c r="SYS20" s="321"/>
      <c r="SYT20" s="321"/>
      <c r="SYU20" s="321"/>
      <c r="SYV20" s="321"/>
      <c r="SYW20" s="321"/>
      <c r="SYX20" s="321"/>
      <c r="SYY20" s="321"/>
      <c r="SYZ20" s="321"/>
      <c r="SZA20" s="321"/>
      <c r="SZB20" s="321"/>
      <c r="SZC20" s="321"/>
      <c r="SZD20" s="321"/>
      <c r="SZE20" s="321"/>
      <c r="SZF20" s="321"/>
      <c r="SZG20" s="321"/>
      <c r="SZH20" s="321"/>
      <c r="SZI20" s="321"/>
      <c r="SZJ20" s="321"/>
      <c r="SZK20" s="321"/>
      <c r="SZL20" s="321"/>
      <c r="SZM20" s="321"/>
      <c r="SZN20" s="321"/>
      <c r="SZO20" s="321"/>
      <c r="SZP20" s="321"/>
      <c r="SZQ20" s="321"/>
      <c r="SZR20" s="321"/>
      <c r="SZS20" s="321"/>
      <c r="SZT20" s="321"/>
      <c r="SZU20" s="321"/>
      <c r="SZV20" s="321"/>
      <c r="SZW20" s="321"/>
      <c r="SZX20" s="321"/>
      <c r="SZY20" s="321"/>
      <c r="SZZ20" s="321"/>
      <c r="TAA20" s="321"/>
      <c r="TAB20" s="321"/>
      <c r="TAC20" s="321"/>
      <c r="TAD20" s="321"/>
      <c r="TAE20" s="321"/>
      <c r="TAF20" s="321"/>
      <c r="TAG20" s="321"/>
      <c r="TAH20" s="321"/>
      <c r="TAI20" s="321"/>
      <c r="TAJ20" s="321"/>
      <c r="TAK20" s="321"/>
      <c r="TAL20" s="321"/>
      <c r="TAM20" s="321"/>
      <c r="TAN20" s="321"/>
      <c r="TAO20" s="321"/>
      <c r="TAP20" s="321"/>
      <c r="TAQ20" s="321"/>
      <c r="TAR20" s="321"/>
      <c r="TAS20" s="321"/>
      <c r="TAT20" s="321"/>
      <c r="TAU20" s="321"/>
      <c r="TAV20" s="321"/>
      <c r="TAW20" s="321"/>
      <c r="TAX20" s="321"/>
      <c r="TAY20" s="321"/>
      <c r="TAZ20" s="321"/>
      <c r="TBA20" s="321"/>
      <c r="TBB20" s="321"/>
      <c r="TBC20" s="321"/>
      <c r="TBD20" s="321"/>
      <c r="TBE20" s="321"/>
      <c r="TBF20" s="321"/>
      <c r="TBG20" s="321"/>
      <c r="TBH20" s="321"/>
      <c r="TBI20" s="321"/>
      <c r="TBJ20" s="321"/>
      <c r="TBK20" s="321"/>
      <c r="TBL20" s="321"/>
      <c r="TBM20" s="321"/>
      <c r="TBN20" s="321"/>
      <c r="TBO20" s="321"/>
      <c r="TBP20" s="321"/>
      <c r="TBQ20" s="321"/>
      <c r="TBR20" s="321"/>
      <c r="TBS20" s="321"/>
      <c r="TBT20" s="321"/>
      <c r="TBU20" s="321"/>
      <c r="TBV20" s="321"/>
      <c r="TBW20" s="321"/>
      <c r="TBX20" s="321"/>
      <c r="TBY20" s="321"/>
      <c r="TBZ20" s="321"/>
      <c r="TCA20" s="321"/>
      <c r="TCB20" s="321"/>
      <c r="TCC20" s="321"/>
      <c r="TCD20" s="321"/>
      <c r="TCE20" s="321"/>
      <c r="TCF20" s="321"/>
      <c r="TCG20" s="321"/>
      <c r="TCH20" s="321"/>
      <c r="TCI20" s="321"/>
      <c r="TCJ20" s="321"/>
      <c r="TCK20" s="321"/>
      <c r="TCL20" s="321"/>
      <c r="TCM20" s="321"/>
      <c r="TCN20" s="321"/>
      <c r="TCO20" s="321"/>
      <c r="TCP20" s="321"/>
      <c r="TCQ20" s="321"/>
      <c r="TCR20" s="321"/>
      <c r="TCS20" s="321"/>
      <c r="TCT20" s="321"/>
      <c r="TCU20" s="321"/>
      <c r="TCV20" s="321"/>
      <c r="TCW20" s="321"/>
      <c r="TCX20" s="321"/>
      <c r="TCY20" s="321"/>
      <c r="TCZ20" s="321"/>
      <c r="TDA20" s="321"/>
      <c r="TDB20" s="321"/>
      <c r="TDC20" s="321"/>
      <c r="TDD20" s="321"/>
      <c r="TDE20" s="321"/>
      <c r="TDF20" s="321"/>
      <c r="TDG20" s="321"/>
      <c r="TDH20" s="321"/>
      <c r="TDI20" s="321"/>
      <c r="TDJ20" s="321"/>
      <c r="TDK20" s="321"/>
      <c r="TDL20" s="321"/>
      <c r="TDM20" s="321"/>
      <c r="TDN20" s="321"/>
      <c r="TDO20" s="321"/>
      <c r="TDP20" s="321"/>
      <c r="TDQ20" s="321"/>
      <c r="TDR20" s="321"/>
      <c r="TDS20" s="321"/>
      <c r="TDT20" s="321"/>
      <c r="TDU20" s="321"/>
      <c r="TDV20" s="321"/>
      <c r="TDW20" s="321"/>
      <c r="TDX20" s="321"/>
      <c r="TDY20" s="321"/>
      <c r="TDZ20" s="321"/>
      <c r="TEA20" s="321"/>
      <c r="TEB20" s="321"/>
      <c r="TEC20" s="321"/>
      <c r="TED20" s="321"/>
      <c r="TEE20" s="321"/>
      <c r="TEF20" s="321"/>
      <c r="TEG20" s="321"/>
      <c r="TEH20" s="321"/>
      <c r="TEI20" s="321"/>
      <c r="TEJ20" s="321"/>
      <c r="TEK20" s="321"/>
      <c r="TEL20" s="321"/>
      <c r="TEM20" s="321"/>
      <c r="TEN20" s="321"/>
      <c r="TEO20" s="321"/>
      <c r="TEP20" s="321"/>
      <c r="TEQ20" s="321"/>
      <c r="TER20" s="321"/>
      <c r="TES20" s="321"/>
      <c r="TET20" s="321"/>
      <c r="TEU20" s="321"/>
      <c r="TEV20" s="321"/>
      <c r="TEW20" s="321"/>
      <c r="TEX20" s="321"/>
      <c r="TEY20" s="321"/>
      <c r="TEZ20" s="321"/>
      <c r="TFA20" s="321"/>
      <c r="TFB20" s="321"/>
      <c r="TFC20" s="321"/>
      <c r="TFD20" s="321"/>
      <c r="TFE20" s="321"/>
      <c r="TFF20" s="321"/>
      <c r="TFG20" s="321"/>
      <c r="TFH20" s="321"/>
      <c r="TFI20" s="321"/>
      <c r="TFJ20" s="321"/>
      <c r="TFK20" s="321"/>
      <c r="TFL20" s="321"/>
      <c r="TFM20" s="321"/>
      <c r="TFN20" s="321"/>
      <c r="TFO20" s="321"/>
      <c r="TFP20" s="321"/>
      <c r="TFQ20" s="321"/>
      <c r="TFR20" s="321"/>
      <c r="TFS20" s="321"/>
      <c r="TFT20" s="321"/>
      <c r="TFU20" s="321"/>
      <c r="TFV20" s="321"/>
      <c r="TFW20" s="321"/>
      <c r="TFX20" s="321"/>
      <c r="TFY20" s="321"/>
      <c r="TFZ20" s="321"/>
      <c r="TGA20" s="321"/>
      <c r="TGB20" s="321"/>
      <c r="TGC20" s="321"/>
      <c r="TGD20" s="321"/>
      <c r="TGE20" s="321"/>
      <c r="TGF20" s="321"/>
      <c r="TGG20" s="321"/>
      <c r="TGH20" s="321"/>
      <c r="TGI20" s="321"/>
      <c r="TGJ20" s="321"/>
      <c r="TGK20" s="321"/>
      <c r="TGL20" s="321"/>
      <c r="TGM20" s="321"/>
      <c r="TGN20" s="321"/>
      <c r="TGO20" s="321"/>
      <c r="TGP20" s="321"/>
      <c r="TGQ20" s="321"/>
      <c r="TGR20" s="321"/>
      <c r="TGS20" s="321"/>
      <c r="TGT20" s="321"/>
      <c r="TGU20" s="321"/>
      <c r="TGV20" s="321"/>
      <c r="TGW20" s="321"/>
      <c r="TGX20" s="321"/>
      <c r="TGY20" s="321"/>
      <c r="TGZ20" s="321"/>
      <c r="THA20" s="321"/>
      <c r="THB20" s="321"/>
      <c r="THC20" s="321"/>
      <c r="THD20" s="321"/>
      <c r="THE20" s="321"/>
      <c r="THF20" s="321"/>
      <c r="THG20" s="321"/>
      <c r="THH20" s="321"/>
      <c r="THI20" s="321"/>
      <c r="THJ20" s="321"/>
      <c r="THK20" s="321"/>
      <c r="THL20" s="321"/>
      <c r="THM20" s="321"/>
      <c r="THN20" s="321"/>
      <c r="THO20" s="321"/>
      <c r="THP20" s="321"/>
      <c r="THQ20" s="321"/>
      <c r="THR20" s="321"/>
      <c r="THS20" s="321"/>
      <c r="THT20" s="321"/>
      <c r="THU20" s="321"/>
      <c r="THV20" s="321"/>
      <c r="THW20" s="321"/>
      <c r="THX20" s="321"/>
      <c r="THY20" s="321"/>
      <c r="THZ20" s="321"/>
      <c r="TIA20" s="321"/>
      <c r="TIB20" s="321"/>
      <c r="TIC20" s="321"/>
      <c r="TID20" s="321"/>
      <c r="TIE20" s="321"/>
      <c r="TIF20" s="321"/>
      <c r="TIG20" s="321"/>
      <c r="TIH20" s="321"/>
      <c r="TII20" s="321"/>
      <c r="TIJ20" s="321"/>
      <c r="TIK20" s="321"/>
      <c r="TIL20" s="321"/>
      <c r="TIM20" s="321"/>
      <c r="TIN20" s="321"/>
      <c r="TIO20" s="321"/>
      <c r="TIP20" s="321"/>
      <c r="TIQ20" s="321"/>
      <c r="TIR20" s="321"/>
      <c r="TIS20" s="321"/>
      <c r="TIT20" s="321"/>
      <c r="TIU20" s="321"/>
      <c r="TIV20" s="321"/>
      <c r="TIW20" s="321"/>
      <c r="TIX20" s="321"/>
      <c r="TIY20" s="321"/>
      <c r="TIZ20" s="321"/>
      <c r="TJA20" s="321"/>
      <c r="TJB20" s="321"/>
      <c r="TJC20" s="321"/>
      <c r="TJD20" s="321"/>
      <c r="TJE20" s="321"/>
      <c r="TJF20" s="321"/>
      <c r="TJG20" s="321"/>
      <c r="TJH20" s="321"/>
      <c r="TJI20" s="321"/>
      <c r="TJJ20" s="321"/>
      <c r="TJK20" s="321"/>
      <c r="TJL20" s="321"/>
      <c r="TJM20" s="321"/>
      <c r="TJN20" s="321"/>
      <c r="TJO20" s="321"/>
      <c r="TJP20" s="321"/>
      <c r="TJQ20" s="321"/>
      <c r="TJR20" s="321"/>
      <c r="TJS20" s="321"/>
      <c r="TJT20" s="321"/>
      <c r="TJU20" s="321"/>
      <c r="TJV20" s="321"/>
      <c r="TJW20" s="321"/>
      <c r="TJX20" s="321"/>
      <c r="TJY20" s="321"/>
      <c r="TJZ20" s="321"/>
      <c r="TKA20" s="321"/>
      <c r="TKB20" s="321"/>
      <c r="TKC20" s="321"/>
      <c r="TKD20" s="321"/>
      <c r="TKE20" s="321"/>
      <c r="TKF20" s="321"/>
      <c r="TKG20" s="321"/>
      <c r="TKH20" s="321"/>
      <c r="TKI20" s="321"/>
      <c r="TKJ20" s="321"/>
      <c r="TKK20" s="321"/>
      <c r="TKL20" s="321"/>
      <c r="TKM20" s="321"/>
      <c r="TKN20" s="321"/>
      <c r="TKO20" s="321"/>
      <c r="TKP20" s="321"/>
      <c r="TKQ20" s="321"/>
      <c r="TKR20" s="321"/>
      <c r="TKS20" s="321"/>
      <c r="TKT20" s="321"/>
      <c r="TKU20" s="321"/>
      <c r="TKV20" s="321"/>
      <c r="TKW20" s="321"/>
      <c r="TKX20" s="321"/>
      <c r="TKY20" s="321"/>
      <c r="TKZ20" s="321"/>
      <c r="TLA20" s="321"/>
      <c r="TLB20" s="321"/>
      <c r="TLC20" s="321"/>
      <c r="TLD20" s="321"/>
      <c r="TLE20" s="321"/>
      <c r="TLF20" s="321"/>
      <c r="TLG20" s="321"/>
      <c r="TLH20" s="321"/>
      <c r="TLI20" s="321"/>
      <c r="TLJ20" s="321"/>
      <c r="TLK20" s="321"/>
      <c r="TLL20" s="321"/>
      <c r="TLM20" s="321"/>
      <c r="TLN20" s="321"/>
      <c r="TLO20" s="321"/>
      <c r="TLP20" s="321"/>
      <c r="TLQ20" s="321"/>
      <c r="TLR20" s="321"/>
      <c r="TLS20" s="321"/>
      <c r="TLT20" s="321"/>
      <c r="TLU20" s="321"/>
      <c r="TLV20" s="321"/>
      <c r="TLW20" s="321"/>
      <c r="TLX20" s="321"/>
      <c r="TLY20" s="321"/>
      <c r="TLZ20" s="321"/>
      <c r="TMA20" s="321"/>
      <c r="TMB20" s="321"/>
      <c r="TMC20" s="321"/>
      <c r="TMD20" s="321"/>
      <c r="TME20" s="321"/>
      <c r="TMF20" s="321"/>
      <c r="TMG20" s="321"/>
      <c r="TMH20" s="321"/>
      <c r="TMI20" s="321"/>
      <c r="TMJ20" s="321"/>
      <c r="TMK20" s="321"/>
      <c r="TML20" s="321"/>
      <c r="TMM20" s="321"/>
      <c r="TMN20" s="321"/>
      <c r="TMO20" s="321"/>
      <c r="TMP20" s="321"/>
      <c r="TMQ20" s="321"/>
      <c r="TMR20" s="321"/>
      <c r="TMS20" s="321"/>
      <c r="TMT20" s="321"/>
      <c r="TMU20" s="321"/>
      <c r="TMV20" s="321"/>
      <c r="TMW20" s="321"/>
      <c r="TMX20" s="321"/>
      <c r="TMY20" s="321"/>
      <c r="TMZ20" s="321"/>
      <c r="TNA20" s="321"/>
      <c r="TNB20" s="321"/>
      <c r="TNC20" s="321"/>
      <c r="TND20" s="321"/>
      <c r="TNE20" s="321"/>
      <c r="TNF20" s="321"/>
      <c r="TNG20" s="321"/>
      <c r="TNH20" s="321"/>
      <c r="TNI20" s="321"/>
      <c r="TNJ20" s="321"/>
      <c r="TNK20" s="321"/>
      <c r="TNL20" s="321"/>
      <c r="TNM20" s="321"/>
      <c r="TNN20" s="321"/>
      <c r="TNO20" s="321"/>
      <c r="TNP20" s="321"/>
      <c r="TNQ20" s="321"/>
      <c r="TNR20" s="321"/>
      <c r="TNS20" s="321"/>
      <c r="TNT20" s="321"/>
      <c r="TNU20" s="321"/>
      <c r="TNV20" s="321"/>
      <c r="TNW20" s="321"/>
      <c r="TNX20" s="321"/>
      <c r="TNY20" s="321"/>
      <c r="TNZ20" s="321"/>
      <c r="TOA20" s="321"/>
      <c r="TOB20" s="321"/>
      <c r="TOC20" s="321"/>
      <c r="TOD20" s="321"/>
      <c r="TOE20" s="321"/>
      <c r="TOF20" s="321"/>
      <c r="TOG20" s="321"/>
      <c r="TOH20" s="321"/>
      <c r="TOI20" s="321"/>
      <c r="TOJ20" s="321"/>
      <c r="TOK20" s="321"/>
      <c r="TOL20" s="321"/>
      <c r="TOM20" s="321"/>
      <c r="TON20" s="321"/>
      <c r="TOO20" s="321"/>
      <c r="TOP20" s="321"/>
      <c r="TOQ20" s="321"/>
      <c r="TOR20" s="321"/>
      <c r="TOS20" s="321"/>
      <c r="TOT20" s="321"/>
      <c r="TOU20" s="321"/>
      <c r="TOV20" s="321"/>
      <c r="TOW20" s="321"/>
      <c r="TOX20" s="321"/>
      <c r="TOY20" s="321"/>
      <c r="TOZ20" s="321"/>
      <c r="TPA20" s="321"/>
      <c r="TPB20" s="321"/>
      <c r="TPC20" s="321"/>
      <c r="TPD20" s="321"/>
      <c r="TPE20" s="321"/>
      <c r="TPF20" s="321"/>
      <c r="TPG20" s="321"/>
      <c r="TPH20" s="321"/>
      <c r="TPI20" s="321"/>
      <c r="TPJ20" s="321"/>
      <c r="TPK20" s="321"/>
      <c r="TPL20" s="321"/>
      <c r="TPM20" s="321"/>
      <c r="TPN20" s="321"/>
      <c r="TPO20" s="321"/>
      <c r="TPP20" s="321"/>
      <c r="TPQ20" s="321"/>
      <c r="TPR20" s="321"/>
      <c r="TPS20" s="321"/>
      <c r="TPT20" s="321"/>
      <c r="TPU20" s="321"/>
      <c r="TPV20" s="321"/>
      <c r="TPW20" s="321"/>
      <c r="TPX20" s="321"/>
      <c r="TPY20" s="321"/>
      <c r="TPZ20" s="321"/>
      <c r="TQA20" s="321"/>
      <c r="TQB20" s="321"/>
      <c r="TQC20" s="321"/>
      <c r="TQD20" s="321"/>
      <c r="TQE20" s="321"/>
      <c r="TQF20" s="321"/>
      <c r="TQG20" s="321"/>
      <c r="TQH20" s="321"/>
      <c r="TQI20" s="321"/>
      <c r="TQJ20" s="321"/>
      <c r="TQK20" s="321"/>
      <c r="TQL20" s="321"/>
      <c r="TQM20" s="321"/>
      <c r="TQN20" s="321"/>
      <c r="TQO20" s="321"/>
      <c r="TQP20" s="321"/>
      <c r="TQQ20" s="321"/>
      <c r="TQR20" s="321"/>
      <c r="TQS20" s="321"/>
      <c r="TQT20" s="321"/>
      <c r="TQU20" s="321"/>
      <c r="TQV20" s="321"/>
      <c r="TQW20" s="321"/>
      <c r="TQX20" s="321"/>
      <c r="TQY20" s="321"/>
      <c r="TQZ20" s="321"/>
      <c r="TRA20" s="321"/>
      <c r="TRB20" s="321"/>
      <c r="TRC20" s="321"/>
      <c r="TRD20" s="321"/>
      <c r="TRE20" s="321"/>
      <c r="TRF20" s="321"/>
      <c r="TRG20" s="321"/>
      <c r="TRH20" s="321"/>
      <c r="TRI20" s="321"/>
      <c r="TRJ20" s="321"/>
      <c r="TRK20" s="321"/>
      <c r="TRL20" s="321"/>
      <c r="TRM20" s="321"/>
      <c r="TRN20" s="321"/>
      <c r="TRO20" s="321"/>
      <c r="TRP20" s="321"/>
      <c r="TRQ20" s="321"/>
      <c r="TRR20" s="321"/>
      <c r="TRS20" s="321"/>
      <c r="TRT20" s="321"/>
      <c r="TRU20" s="321"/>
      <c r="TRV20" s="321"/>
      <c r="TRW20" s="321"/>
      <c r="TRX20" s="321"/>
      <c r="TRY20" s="321"/>
      <c r="TRZ20" s="321"/>
      <c r="TSA20" s="321"/>
      <c r="TSB20" s="321"/>
      <c r="TSC20" s="321"/>
      <c r="TSD20" s="321"/>
      <c r="TSE20" s="321"/>
      <c r="TSF20" s="321"/>
      <c r="TSG20" s="321"/>
      <c r="TSH20" s="321"/>
      <c r="TSI20" s="321"/>
      <c r="TSJ20" s="321"/>
      <c r="TSK20" s="321"/>
      <c r="TSL20" s="321"/>
      <c r="TSM20" s="321"/>
      <c r="TSN20" s="321"/>
      <c r="TSO20" s="321"/>
      <c r="TSP20" s="321"/>
      <c r="TSQ20" s="321"/>
      <c r="TSR20" s="321"/>
      <c r="TSS20" s="321"/>
      <c r="TST20" s="321"/>
      <c r="TSU20" s="321"/>
      <c r="TSV20" s="321"/>
      <c r="TSW20" s="321"/>
      <c r="TSX20" s="321"/>
      <c r="TSY20" s="321"/>
      <c r="TSZ20" s="321"/>
      <c r="TTA20" s="321"/>
      <c r="TTB20" s="321"/>
      <c r="TTC20" s="321"/>
      <c r="TTD20" s="321"/>
      <c r="TTE20" s="321"/>
      <c r="TTF20" s="321"/>
      <c r="TTG20" s="321"/>
      <c r="TTH20" s="321"/>
      <c r="TTI20" s="321"/>
      <c r="TTJ20" s="321"/>
      <c r="TTK20" s="321"/>
      <c r="TTL20" s="321"/>
      <c r="TTM20" s="321"/>
      <c r="TTN20" s="321"/>
      <c r="TTO20" s="321"/>
      <c r="TTP20" s="321"/>
      <c r="TTQ20" s="321"/>
      <c r="TTR20" s="321"/>
      <c r="TTS20" s="321"/>
      <c r="TTT20" s="321"/>
      <c r="TTU20" s="321"/>
      <c r="TTV20" s="321"/>
      <c r="TTW20" s="321"/>
      <c r="TTX20" s="321"/>
      <c r="TTY20" s="321"/>
      <c r="TTZ20" s="321"/>
      <c r="TUA20" s="321"/>
      <c r="TUB20" s="321"/>
      <c r="TUC20" s="321"/>
      <c r="TUD20" s="321"/>
      <c r="TUE20" s="321"/>
      <c r="TUF20" s="321"/>
      <c r="TUG20" s="321"/>
      <c r="TUH20" s="321"/>
      <c r="TUI20" s="321"/>
      <c r="TUJ20" s="321"/>
      <c r="TUK20" s="321"/>
      <c r="TUL20" s="321"/>
      <c r="TUM20" s="321"/>
      <c r="TUN20" s="321"/>
      <c r="TUO20" s="321"/>
      <c r="TUP20" s="321"/>
      <c r="TUQ20" s="321"/>
      <c r="TUR20" s="321"/>
      <c r="TUS20" s="321"/>
      <c r="TUT20" s="321"/>
      <c r="TUU20" s="321"/>
      <c r="TUV20" s="321"/>
      <c r="TUW20" s="321"/>
      <c r="TUX20" s="321"/>
      <c r="TUY20" s="321"/>
      <c r="TUZ20" s="321"/>
      <c r="TVA20" s="321"/>
      <c r="TVB20" s="321"/>
      <c r="TVC20" s="321"/>
      <c r="TVD20" s="321"/>
      <c r="TVE20" s="321"/>
      <c r="TVF20" s="321"/>
      <c r="TVG20" s="321"/>
      <c r="TVH20" s="321"/>
      <c r="TVI20" s="321"/>
      <c r="TVJ20" s="321"/>
      <c r="TVK20" s="321"/>
      <c r="TVL20" s="321"/>
      <c r="TVM20" s="321"/>
      <c r="TVN20" s="321"/>
      <c r="TVO20" s="321"/>
      <c r="TVP20" s="321"/>
      <c r="TVQ20" s="321"/>
      <c r="TVR20" s="321"/>
      <c r="TVS20" s="321"/>
      <c r="TVT20" s="321"/>
      <c r="TVU20" s="321"/>
      <c r="TVV20" s="321"/>
      <c r="TVW20" s="321"/>
      <c r="TVX20" s="321"/>
      <c r="TVY20" s="321"/>
      <c r="TVZ20" s="321"/>
      <c r="TWA20" s="321"/>
      <c r="TWB20" s="321"/>
      <c r="TWC20" s="321"/>
      <c r="TWD20" s="321"/>
      <c r="TWE20" s="321"/>
      <c r="TWF20" s="321"/>
      <c r="TWG20" s="321"/>
      <c r="TWH20" s="321"/>
      <c r="TWI20" s="321"/>
      <c r="TWJ20" s="321"/>
      <c r="TWK20" s="321"/>
      <c r="TWL20" s="321"/>
      <c r="TWM20" s="321"/>
      <c r="TWN20" s="321"/>
      <c r="TWO20" s="321"/>
      <c r="TWP20" s="321"/>
      <c r="TWQ20" s="321"/>
      <c r="TWR20" s="321"/>
      <c r="TWS20" s="321"/>
      <c r="TWT20" s="321"/>
      <c r="TWU20" s="321"/>
      <c r="TWV20" s="321"/>
      <c r="TWW20" s="321"/>
      <c r="TWX20" s="321"/>
      <c r="TWY20" s="321"/>
      <c r="TWZ20" s="321"/>
      <c r="TXA20" s="321"/>
      <c r="TXB20" s="321"/>
      <c r="TXC20" s="321"/>
      <c r="TXD20" s="321"/>
      <c r="TXE20" s="321"/>
      <c r="TXF20" s="321"/>
      <c r="TXG20" s="321"/>
      <c r="TXH20" s="321"/>
      <c r="TXI20" s="321"/>
      <c r="TXJ20" s="321"/>
      <c r="TXK20" s="321"/>
      <c r="TXL20" s="321"/>
      <c r="TXM20" s="321"/>
      <c r="TXN20" s="321"/>
      <c r="TXO20" s="321"/>
      <c r="TXP20" s="321"/>
      <c r="TXQ20" s="321"/>
      <c r="TXR20" s="321"/>
      <c r="TXS20" s="321"/>
      <c r="TXT20" s="321"/>
      <c r="TXU20" s="321"/>
      <c r="TXV20" s="321"/>
      <c r="TXW20" s="321"/>
      <c r="TXX20" s="321"/>
      <c r="TXY20" s="321"/>
      <c r="TXZ20" s="321"/>
      <c r="TYA20" s="321"/>
      <c r="TYB20" s="321"/>
      <c r="TYC20" s="321"/>
      <c r="TYD20" s="321"/>
      <c r="TYE20" s="321"/>
      <c r="TYF20" s="321"/>
      <c r="TYG20" s="321"/>
      <c r="TYH20" s="321"/>
      <c r="TYI20" s="321"/>
      <c r="TYJ20" s="321"/>
      <c r="TYK20" s="321"/>
      <c r="TYL20" s="321"/>
      <c r="TYM20" s="321"/>
      <c r="TYN20" s="321"/>
      <c r="TYO20" s="321"/>
      <c r="TYP20" s="321"/>
      <c r="TYQ20" s="321"/>
      <c r="TYR20" s="321"/>
      <c r="TYS20" s="321"/>
      <c r="TYT20" s="321"/>
      <c r="TYU20" s="321"/>
      <c r="TYV20" s="321"/>
      <c r="TYW20" s="321"/>
      <c r="TYX20" s="321"/>
      <c r="TYY20" s="321"/>
      <c r="TYZ20" s="321"/>
      <c r="TZA20" s="321"/>
      <c r="TZB20" s="321"/>
      <c r="TZC20" s="321"/>
      <c r="TZD20" s="321"/>
      <c r="TZE20" s="321"/>
      <c r="TZF20" s="321"/>
      <c r="TZG20" s="321"/>
      <c r="TZH20" s="321"/>
      <c r="TZI20" s="321"/>
      <c r="TZJ20" s="321"/>
      <c r="TZK20" s="321"/>
      <c r="TZL20" s="321"/>
      <c r="TZM20" s="321"/>
      <c r="TZN20" s="321"/>
      <c r="TZO20" s="321"/>
      <c r="TZP20" s="321"/>
      <c r="TZQ20" s="321"/>
      <c r="TZR20" s="321"/>
      <c r="TZS20" s="321"/>
      <c r="TZT20" s="321"/>
      <c r="TZU20" s="321"/>
      <c r="TZV20" s="321"/>
      <c r="TZW20" s="321"/>
      <c r="TZX20" s="321"/>
      <c r="TZY20" s="321"/>
      <c r="TZZ20" s="321"/>
      <c r="UAA20" s="321"/>
      <c r="UAB20" s="321"/>
      <c r="UAC20" s="321"/>
      <c r="UAD20" s="321"/>
      <c r="UAE20" s="321"/>
      <c r="UAF20" s="321"/>
      <c r="UAG20" s="321"/>
      <c r="UAH20" s="321"/>
      <c r="UAI20" s="321"/>
      <c r="UAJ20" s="321"/>
      <c r="UAK20" s="321"/>
      <c r="UAL20" s="321"/>
      <c r="UAM20" s="321"/>
      <c r="UAN20" s="321"/>
      <c r="UAO20" s="321"/>
      <c r="UAP20" s="321"/>
      <c r="UAQ20" s="321"/>
      <c r="UAR20" s="321"/>
      <c r="UAS20" s="321"/>
      <c r="UAT20" s="321"/>
      <c r="UAU20" s="321"/>
      <c r="UAV20" s="321"/>
      <c r="UAW20" s="321"/>
      <c r="UAX20" s="321"/>
      <c r="UAY20" s="321"/>
      <c r="UAZ20" s="321"/>
      <c r="UBA20" s="321"/>
      <c r="UBB20" s="321"/>
      <c r="UBC20" s="321"/>
      <c r="UBD20" s="321"/>
      <c r="UBE20" s="321"/>
      <c r="UBF20" s="321"/>
      <c r="UBG20" s="321"/>
      <c r="UBH20" s="321"/>
      <c r="UBI20" s="321"/>
      <c r="UBJ20" s="321"/>
      <c r="UBK20" s="321"/>
      <c r="UBL20" s="321"/>
      <c r="UBM20" s="321"/>
      <c r="UBN20" s="321"/>
      <c r="UBO20" s="321"/>
      <c r="UBP20" s="321"/>
      <c r="UBQ20" s="321"/>
      <c r="UBR20" s="321"/>
      <c r="UBS20" s="321"/>
      <c r="UBT20" s="321"/>
      <c r="UBU20" s="321"/>
      <c r="UBV20" s="321"/>
      <c r="UBW20" s="321"/>
      <c r="UBX20" s="321"/>
      <c r="UBY20" s="321"/>
      <c r="UBZ20" s="321"/>
      <c r="UCA20" s="321"/>
      <c r="UCB20" s="321"/>
      <c r="UCC20" s="321"/>
      <c r="UCD20" s="321"/>
      <c r="UCE20" s="321"/>
      <c r="UCF20" s="321"/>
      <c r="UCG20" s="321"/>
      <c r="UCH20" s="321"/>
      <c r="UCI20" s="321"/>
      <c r="UCJ20" s="321"/>
      <c r="UCK20" s="321"/>
      <c r="UCL20" s="321"/>
      <c r="UCM20" s="321"/>
      <c r="UCN20" s="321"/>
      <c r="UCO20" s="321"/>
      <c r="UCP20" s="321"/>
      <c r="UCQ20" s="321"/>
      <c r="UCR20" s="321"/>
      <c r="UCS20" s="321"/>
      <c r="UCT20" s="321"/>
      <c r="UCU20" s="321"/>
      <c r="UCV20" s="321"/>
      <c r="UCW20" s="321"/>
      <c r="UCX20" s="321"/>
      <c r="UCY20" s="321"/>
      <c r="UCZ20" s="321"/>
      <c r="UDA20" s="321"/>
      <c r="UDB20" s="321"/>
      <c r="UDC20" s="321"/>
      <c r="UDD20" s="321"/>
      <c r="UDE20" s="321"/>
      <c r="UDF20" s="321"/>
      <c r="UDG20" s="321"/>
      <c r="UDH20" s="321"/>
      <c r="UDI20" s="321"/>
      <c r="UDJ20" s="321"/>
      <c r="UDK20" s="321"/>
      <c r="UDL20" s="321"/>
      <c r="UDM20" s="321"/>
      <c r="UDN20" s="321"/>
      <c r="UDO20" s="321"/>
      <c r="UDP20" s="321"/>
      <c r="UDQ20" s="321"/>
      <c r="UDR20" s="321"/>
      <c r="UDS20" s="321"/>
      <c r="UDT20" s="321"/>
      <c r="UDU20" s="321"/>
      <c r="UDV20" s="321"/>
      <c r="UDW20" s="321"/>
      <c r="UDX20" s="321"/>
      <c r="UDY20" s="321"/>
      <c r="UDZ20" s="321"/>
      <c r="UEA20" s="321"/>
      <c r="UEB20" s="321"/>
      <c r="UEC20" s="321"/>
      <c r="UED20" s="321"/>
      <c r="UEE20" s="321"/>
      <c r="UEF20" s="321"/>
      <c r="UEG20" s="321"/>
      <c r="UEH20" s="321"/>
      <c r="UEI20" s="321"/>
      <c r="UEJ20" s="321"/>
      <c r="UEK20" s="321"/>
      <c r="UEL20" s="321"/>
      <c r="UEM20" s="321"/>
      <c r="UEN20" s="321"/>
      <c r="UEO20" s="321"/>
      <c r="UEP20" s="321"/>
      <c r="UEQ20" s="321"/>
      <c r="UER20" s="321"/>
      <c r="UES20" s="321"/>
      <c r="UET20" s="321"/>
      <c r="UEU20" s="321"/>
      <c r="UEV20" s="321"/>
      <c r="UEW20" s="321"/>
      <c r="UEX20" s="321"/>
      <c r="UEY20" s="321"/>
      <c r="UEZ20" s="321"/>
      <c r="UFA20" s="321"/>
      <c r="UFB20" s="321"/>
      <c r="UFC20" s="321"/>
      <c r="UFD20" s="321"/>
      <c r="UFE20" s="321"/>
      <c r="UFF20" s="321"/>
      <c r="UFG20" s="321"/>
      <c r="UFH20" s="321"/>
      <c r="UFI20" s="321"/>
      <c r="UFJ20" s="321"/>
      <c r="UFK20" s="321"/>
      <c r="UFL20" s="321"/>
      <c r="UFM20" s="321"/>
      <c r="UFN20" s="321"/>
      <c r="UFO20" s="321"/>
      <c r="UFP20" s="321"/>
      <c r="UFQ20" s="321"/>
      <c r="UFR20" s="321"/>
      <c r="UFS20" s="321"/>
      <c r="UFT20" s="321"/>
      <c r="UFU20" s="321"/>
      <c r="UFV20" s="321"/>
      <c r="UFW20" s="321"/>
      <c r="UFX20" s="321"/>
      <c r="UFY20" s="321"/>
      <c r="UFZ20" s="321"/>
      <c r="UGA20" s="321"/>
      <c r="UGB20" s="321"/>
      <c r="UGC20" s="321"/>
      <c r="UGD20" s="321"/>
      <c r="UGE20" s="321"/>
      <c r="UGF20" s="321"/>
      <c r="UGG20" s="321"/>
      <c r="UGH20" s="321"/>
      <c r="UGI20" s="321"/>
      <c r="UGJ20" s="321"/>
      <c r="UGK20" s="321"/>
      <c r="UGL20" s="321"/>
      <c r="UGM20" s="321"/>
      <c r="UGN20" s="321"/>
      <c r="UGO20" s="321"/>
      <c r="UGP20" s="321"/>
      <c r="UGQ20" s="321"/>
      <c r="UGR20" s="321"/>
      <c r="UGS20" s="321"/>
      <c r="UGT20" s="321"/>
      <c r="UGU20" s="321"/>
      <c r="UGV20" s="321"/>
      <c r="UGW20" s="321"/>
      <c r="UGX20" s="321"/>
      <c r="UGY20" s="321"/>
      <c r="UGZ20" s="321"/>
      <c r="UHA20" s="321"/>
      <c r="UHB20" s="321"/>
      <c r="UHC20" s="321"/>
      <c r="UHD20" s="321"/>
      <c r="UHE20" s="321"/>
      <c r="UHF20" s="321"/>
      <c r="UHG20" s="321"/>
      <c r="UHH20" s="321"/>
      <c r="UHI20" s="321"/>
      <c r="UHJ20" s="321"/>
      <c r="UHK20" s="321"/>
      <c r="UHL20" s="321"/>
      <c r="UHM20" s="321"/>
      <c r="UHN20" s="321"/>
      <c r="UHO20" s="321"/>
      <c r="UHP20" s="321"/>
      <c r="UHQ20" s="321"/>
      <c r="UHR20" s="321"/>
      <c r="UHS20" s="321"/>
      <c r="UHT20" s="321"/>
      <c r="UHU20" s="321"/>
      <c r="UHV20" s="321"/>
      <c r="UHW20" s="321"/>
      <c r="UHX20" s="321"/>
      <c r="UHY20" s="321"/>
      <c r="UHZ20" s="321"/>
      <c r="UIA20" s="321"/>
      <c r="UIB20" s="321"/>
      <c r="UIC20" s="321"/>
      <c r="UID20" s="321"/>
      <c r="UIE20" s="321"/>
      <c r="UIF20" s="321"/>
      <c r="UIG20" s="321"/>
      <c r="UIH20" s="321"/>
      <c r="UII20" s="321"/>
      <c r="UIJ20" s="321"/>
      <c r="UIK20" s="321"/>
      <c r="UIL20" s="321"/>
      <c r="UIM20" s="321"/>
      <c r="UIN20" s="321"/>
      <c r="UIO20" s="321"/>
      <c r="UIP20" s="321"/>
      <c r="UIQ20" s="321"/>
      <c r="UIR20" s="321"/>
      <c r="UIS20" s="321"/>
      <c r="UIT20" s="321"/>
      <c r="UIU20" s="321"/>
      <c r="UIV20" s="321"/>
      <c r="UIW20" s="321"/>
      <c r="UIX20" s="321"/>
      <c r="UIY20" s="321"/>
      <c r="UIZ20" s="321"/>
      <c r="UJA20" s="321"/>
      <c r="UJB20" s="321"/>
      <c r="UJC20" s="321"/>
      <c r="UJD20" s="321"/>
      <c r="UJE20" s="321"/>
      <c r="UJF20" s="321"/>
      <c r="UJG20" s="321"/>
      <c r="UJH20" s="321"/>
      <c r="UJI20" s="321"/>
      <c r="UJJ20" s="321"/>
      <c r="UJK20" s="321"/>
      <c r="UJL20" s="321"/>
      <c r="UJM20" s="321"/>
      <c r="UJN20" s="321"/>
      <c r="UJO20" s="321"/>
      <c r="UJP20" s="321"/>
      <c r="UJQ20" s="321"/>
      <c r="UJR20" s="321"/>
      <c r="UJS20" s="321"/>
      <c r="UJT20" s="321"/>
      <c r="UJU20" s="321"/>
      <c r="UJV20" s="321"/>
      <c r="UJW20" s="321"/>
      <c r="UJX20" s="321"/>
      <c r="UJY20" s="321"/>
      <c r="UJZ20" s="321"/>
      <c r="UKA20" s="321"/>
      <c r="UKB20" s="321"/>
      <c r="UKC20" s="321"/>
      <c r="UKD20" s="321"/>
      <c r="UKE20" s="321"/>
      <c r="UKF20" s="321"/>
      <c r="UKG20" s="321"/>
      <c r="UKH20" s="321"/>
      <c r="UKI20" s="321"/>
      <c r="UKJ20" s="321"/>
      <c r="UKK20" s="321"/>
      <c r="UKL20" s="321"/>
      <c r="UKM20" s="321"/>
      <c r="UKN20" s="321"/>
      <c r="UKO20" s="321"/>
      <c r="UKP20" s="321"/>
      <c r="UKQ20" s="321"/>
      <c r="UKR20" s="321"/>
      <c r="UKS20" s="321"/>
      <c r="UKT20" s="321"/>
      <c r="UKU20" s="321"/>
      <c r="UKV20" s="321"/>
      <c r="UKW20" s="321"/>
      <c r="UKX20" s="321"/>
      <c r="UKY20" s="321"/>
      <c r="UKZ20" s="321"/>
      <c r="ULA20" s="321"/>
      <c r="ULB20" s="321"/>
      <c r="ULC20" s="321"/>
      <c r="ULD20" s="321"/>
      <c r="ULE20" s="321"/>
      <c r="ULF20" s="321"/>
      <c r="ULG20" s="321"/>
      <c r="ULH20" s="321"/>
      <c r="ULI20" s="321"/>
      <c r="ULJ20" s="321"/>
      <c r="ULK20" s="321"/>
      <c r="ULL20" s="321"/>
      <c r="ULM20" s="321"/>
      <c r="ULN20" s="321"/>
      <c r="ULO20" s="321"/>
      <c r="ULP20" s="321"/>
      <c r="ULQ20" s="321"/>
      <c r="ULR20" s="321"/>
      <c r="ULS20" s="321"/>
      <c r="ULT20" s="321"/>
      <c r="ULU20" s="321"/>
      <c r="ULV20" s="321"/>
      <c r="ULW20" s="321"/>
      <c r="ULX20" s="321"/>
      <c r="ULY20" s="321"/>
      <c r="ULZ20" s="321"/>
      <c r="UMA20" s="321"/>
      <c r="UMB20" s="321"/>
      <c r="UMC20" s="321"/>
      <c r="UMD20" s="321"/>
      <c r="UME20" s="321"/>
      <c r="UMF20" s="321"/>
      <c r="UMG20" s="321"/>
      <c r="UMH20" s="321"/>
      <c r="UMI20" s="321"/>
      <c r="UMJ20" s="321"/>
      <c r="UMK20" s="321"/>
      <c r="UML20" s="321"/>
      <c r="UMM20" s="321"/>
      <c r="UMN20" s="321"/>
      <c r="UMO20" s="321"/>
      <c r="UMP20" s="321"/>
      <c r="UMQ20" s="321"/>
      <c r="UMR20" s="321"/>
      <c r="UMS20" s="321"/>
      <c r="UMT20" s="321"/>
      <c r="UMU20" s="321"/>
      <c r="UMV20" s="321"/>
      <c r="UMW20" s="321"/>
      <c r="UMX20" s="321"/>
      <c r="UMY20" s="321"/>
      <c r="UMZ20" s="321"/>
      <c r="UNA20" s="321"/>
      <c r="UNB20" s="321"/>
      <c r="UNC20" s="321"/>
      <c r="UND20" s="321"/>
      <c r="UNE20" s="321"/>
      <c r="UNF20" s="321"/>
      <c r="UNG20" s="321"/>
      <c r="UNH20" s="321"/>
      <c r="UNI20" s="321"/>
      <c r="UNJ20" s="321"/>
      <c r="UNK20" s="321"/>
      <c r="UNL20" s="321"/>
      <c r="UNM20" s="321"/>
      <c r="UNN20" s="321"/>
      <c r="UNO20" s="321"/>
      <c r="UNP20" s="321"/>
      <c r="UNQ20" s="321"/>
      <c r="UNR20" s="321"/>
      <c r="UNS20" s="321"/>
      <c r="UNT20" s="321"/>
      <c r="UNU20" s="321"/>
      <c r="UNV20" s="321"/>
      <c r="UNW20" s="321"/>
      <c r="UNX20" s="321"/>
      <c r="UNY20" s="321"/>
      <c r="UNZ20" s="321"/>
      <c r="UOA20" s="321"/>
      <c r="UOB20" s="321"/>
      <c r="UOC20" s="321"/>
      <c r="UOD20" s="321"/>
      <c r="UOE20" s="321"/>
      <c r="UOF20" s="321"/>
      <c r="UOG20" s="321"/>
      <c r="UOH20" s="321"/>
      <c r="UOI20" s="321"/>
      <c r="UOJ20" s="321"/>
      <c r="UOK20" s="321"/>
      <c r="UOL20" s="321"/>
      <c r="UOM20" s="321"/>
      <c r="UON20" s="321"/>
      <c r="UOO20" s="321"/>
      <c r="UOP20" s="321"/>
      <c r="UOQ20" s="321"/>
      <c r="UOR20" s="321"/>
      <c r="UOS20" s="321"/>
      <c r="UOT20" s="321"/>
      <c r="UOU20" s="321"/>
      <c r="UOV20" s="321"/>
      <c r="UOW20" s="321"/>
      <c r="UOX20" s="321"/>
      <c r="UOY20" s="321"/>
      <c r="UOZ20" s="321"/>
      <c r="UPA20" s="321"/>
      <c r="UPB20" s="321"/>
      <c r="UPC20" s="321"/>
      <c r="UPD20" s="321"/>
      <c r="UPE20" s="321"/>
      <c r="UPF20" s="321"/>
      <c r="UPG20" s="321"/>
      <c r="UPH20" s="321"/>
      <c r="UPI20" s="321"/>
      <c r="UPJ20" s="321"/>
      <c r="UPK20" s="321"/>
      <c r="UPL20" s="321"/>
      <c r="UPM20" s="321"/>
      <c r="UPN20" s="321"/>
      <c r="UPO20" s="321"/>
      <c r="UPP20" s="321"/>
      <c r="UPQ20" s="321"/>
      <c r="UPR20" s="321"/>
      <c r="UPS20" s="321"/>
      <c r="UPT20" s="321"/>
      <c r="UPU20" s="321"/>
      <c r="UPV20" s="321"/>
      <c r="UPW20" s="321"/>
      <c r="UPX20" s="321"/>
      <c r="UPY20" s="321"/>
      <c r="UPZ20" s="321"/>
      <c r="UQA20" s="321"/>
      <c r="UQB20" s="321"/>
      <c r="UQC20" s="321"/>
      <c r="UQD20" s="321"/>
      <c r="UQE20" s="321"/>
      <c r="UQF20" s="321"/>
      <c r="UQG20" s="321"/>
      <c r="UQH20" s="321"/>
      <c r="UQI20" s="321"/>
      <c r="UQJ20" s="321"/>
      <c r="UQK20" s="321"/>
      <c r="UQL20" s="321"/>
      <c r="UQM20" s="321"/>
      <c r="UQN20" s="321"/>
      <c r="UQO20" s="321"/>
      <c r="UQP20" s="321"/>
      <c r="UQQ20" s="321"/>
      <c r="UQR20" s="321"/>
      <c r="UQS20" s="321"/>
      <c r="UQT20" s="321"/>
      <c r="UQU20" s="321"/>
      <c r="UQV20" s="321"/>
      <c r="UQW20" s="321"/>
      <c r="UQX20" s="321"/>
      <c r="UQY20" s="321"/>
      <c r="UQZ20" s="321"/>
      <c r="URA20" s="321"/>
      <c r="URB20" s="321"/>
      <c r="URC20" s="321"/>
      <c r="URD20" s="321"/>
      <c r="URE20" s="321"/>
      <c r="URF20" s="321"/>
      <c r="URG20" s="321"/>
      <c r="URH20" s="321"/>
      <c r="URI20" s="321"/>
      <c r="URJ20" s="321"/>
      <c r="URK20" s="321"/>
      <c r="URL20" s="321"/>
      <c r="URM20" s="321"/>
      <c r="URN20" s="321"/>
      <c r="URO20" s="321"/>
      <c r="URP20" s="321"/>
      <c r="URQ20" s="321"/>
      <c r="URR20" s="321"/>
      <c r="URS20" s="321"/>
      <c r="URT20" s="321"/>
      <c r="URU20" s="321"/>
      <c r="URV20" s="321"/>
      <c r="URW20" s="321"/>
      <c r="URX20" s="321"/>
      <c r="URY20" s="321"/>
      <c r="URZ20" s="321"/>
      <c r="USA20" s="321"/>
      <c r="USB20" s="321"/>
      <c r="USC20" s="321"/>
      <c r="USD20" s="321"/>
      <c r="USE20" s="321"/>
      <c r="USF20" s="321"/>
      <c r="USG20" s="321"/>
      <c r="USH20" s="321"/>
      <c r="USI20" s="321"/>
      <c r="USJ20" s="321"/>
      <c r="USK20" s="321"/>
      <c r="USL20" s="321"/>
      <c r="USM20" s="321"/>
      <c r="USN20" s="321"/>
      <c r="USO20" s="321"/>
      <c r="USP20" s="321"/>
      <c r="USQ20" s="321"/>
      <c r="USR20" s="321"/>
      <c r="USS20" s="321"/>
      <c r="UST20" s="321"/>
      <c r="USU20" s="321"/>
      <c r="USV20" s="321"/>
      <c r="USW20" s="321"/>
      <c r="USX20" s="321"/>
      <c r="USY20" s="321"/>
      <c r="USZ20" s="321"/>
      <c r="UTA20" s="321"/>
      <c r="UTB20" s="321"/>
      <c r="UTC20" s="321"/>
      <c r="UTD20" s="321"/>
      <c r="UTE20" s="321"/>
      <c r="UTF20" s="321"/>
      <c r="UTG20" s="321"/>
      <c r="UTH20" s="321"/>
      <c r="UTI20" s="321"/>
      <c r="UTJ20" s="321"/>
      <c r="UTK20" s="321"/>
      <c r="UTL20" s="321"/>
      <c r="UTM20" s="321"/>
      <c r="UTN20" s="321"/>
      <c r="UTO20" s="321"/>
      <c r="UTP20" s="321"/>
      <c r="UTQ20" s="321"/>
      <c r="UTR20" s="321"/>
      <c r="UTS20" s="321"/>
      <c r="UTT20" s="321"/>
      <c r="UTU20" s="321"/>
      <c r="UTV20" s="321"/>
      <c r="UTW20" s="321"/>
      <c r="UTX20" s="321"/>
      <c r="UTY20" s="321"/>
      <c r="UTZ20" s="321"/>
      <c r="UUA20" s="321"/>
      <c r="UUB20" s="321"/>
      <c r="UUC20" s="321"/>
      <c r="UUD20" s="321"/>
      <c r="UUE20" s="321"/>
      <c r="UUF20" s="321"/>
      <c r="UUG20" s="321"/>
      <c r="UUH20" s="321"/>
      <c r="UUI20" s="321"/>
      <c r="UUJ20" s="321"/>
      <c r="UUK20" s="321"/>
      <c r="UUL20" s="321"/>
      <c r="UUM20" s="321"/>
      <c r="UUN20" s="321"/>
      <c r="UUO20" s="321"/>
      <c r="UUP20" s="321"/>
      <c r="UUQ20" s="321"/>
      <c r="UUR20" s="321"/>
      <c r="UUS20" s="321"/>
      <c r="UUT20" s="321"/>
      <c r="UUU20" s="321"/>
      <c r="UUV20" s="321"/>
      <c r="UUW20" s="321"/>
      <c r="UUX20" s="321"/>
      <c r="UUY20" s="321"/>
      <c r="UUZ20" s="321"/>
      <c r="UVA20" s="321"/>
      <c r="UVB20" s="321"/>
      <c r="UVC20" s="321"/>
      <c r="UVD20" s="321"/>
      <c r="UVE20" s="321"/>
      <c r="UVF20" s="321"/>
      <c r="UVG20" s="321"/>
      <c r="UVH20" s="321"/>
      <c r="UVI20" s="321"/>
      <c r="UVJ20" s="321"/>
      <c r="UVK20" s="321"/>
      <c r="UVL20" s="321"/>
      <c r="UVM20" s="321"/>
      <c r="UVN20" s="321"/>
      <c r="UVO20" s="321"/>
      <c r="UVP20" s="321"/>
      <c r="UVQ20" s="321"/>
      <c r="UVR20" s="321"/>
      <c r="UVS20" s="321"/>
      <c r="UVT20" s="321"/>
      <c r="UVU20" s="321"/>
      <c r="UVV20" s="321"/>
      <c r="UVW20" s="321"/>
      <c r="UVX20" s="321"/>
      <c r="UVY20" s="321"/>
      <c r="UVZ20" s="321"/>
      <c r="UWA20" s="321"/>
      <c r="UWB20" s="321"/>
      <c r="UWC20" s="321"/>
      <c r="UWD20" s="321"/>
      <c r="UWE20" s="321"/>
      <c r="UWF20" s="321"/>
      <c r="UWG20" s="321"/>
      <c r="UWH20" s="321"/>
      <c r="UWI20" s="321"/>
      <c r="UWJ20" s="321"/>
      <c r="UWK20" s="321"/>
      <c r="UWL20" s="321"/>
      <c r="UWM20" s="321"/>
      <c r="UWN20" s="321"/>
      <c r="UWO20" s="321"/>
      <c r="UWP20" s="321"/>
      <c r="UWQ20" s="321"/>
      <c r="UWR20" s="321"/>
      <c r="UWS20" s="321"/>
      <c r="UWT20" s="321"/>
      <c r="UWU20" s="321"/>
      <c r="UWV20" s="321"/>
      <c r="UWW20" s="321"/>
      <c r="UWX20" s="321"/>
      <c r="UWY20" s="321"/>
      <c r="UWZ20" s="321"/>
      <c r="UXA20" s="321"/>
      <c r="UXB20" s="321"/>
      <c r="UXC20" s="321"/>
      <c r="UXD20" s="321"/>
      <c r="UXE20" s="321"/>
      <c r="UXF20" s="321"/>
      <c r="UXG20" s="321"/>
      <c r="UXH20" s="321"/>
      <c r="UXI20" s="321"/>
      <c r="UXJ20" s="321"/>
      <c r="UXK20" s="321"/>
      <c r="UXL20" s="321"/>
      <c r="UXM20" s="321"/>
      <c r="UXN20" s="321"/>
      <c r="UXO20" s="321"/>
      <c r="UXP20" s="321"/>
      <c r="UXQ20" s="321"/>
      <c r="UXR20" s="321"/>
      <c r="UXS20" s="321"/>
      <c r="UXT20" s="321"/>
      <c r="UXU20" s="321"/>
      <c r="UXV20" s="321"/>
      <c r="UXW20" s="321"/>
      <c r="UXX20" s="321"/>
      <c r="UXY20" s="321"/>
      <c r="UXZ20" s="321"/>
      <c r="UYA20" s="321"/>
      <c r="UYB20" s="321"/>
      <c r="UYC20" s="321"/>
      <c r="UYD20" s="321"/>
      <c r="UYE20" s="321"/>
      <c r="UYF20" s="321"/>
      <c r="UYG20" s="321"/>
      <c r="UYH20" s="321"/>
      <c r="UYI20" s="321"/>
      <c r="UYJ20" s="321"/>
      <c r="UYK20" s="321"/>
      <c r="UYL20" s="321"/>
      <c r="UYM20" s="321"/>
      <c r="UYN20" s="321"/>
      <c r="UYO20" s="321"/>
      <c r="UYP20" s="321"/>
      <c r="UYQ20" s="321"/>
      <c r="UYR20" s="321"/>
      <c r="UYS20" s="321"/>
      <c r="UYT20" s="321"/>
      <c r="UYU20" s="321"/>
      <c r="UYV20" s="321"/>
      <c r="UYW20" s="321"/>
      <c r="UYX20" s="321"/>
      <c r="UYY20" s="321"/>
      <c r="UYZ20" s="321"/>
      <c r="UZA20" s="321"/>
      <c r="UZB20" s="321"/>
      <c r="UZC20" s="321"/>
      <c r="UZD20" s="321"/>
      <c r="UZE20" s="321"/>
      <c r="UZF20" s="321"/>
      <c r="UZG20" s="321"/>
      <c r="UZH20" s="321"/>
      <c r="UZI20" s="321"/>
      <c r="UZJ20" s="321"/>
      <c r="UZK20" s="321"/>
      <c r="UZL20" s="321"/>
      <c r="UZM20" s="321"/>
      <c r="UZN20" s="321"/>
      <c r="UZO20" s="321"/>
      <c r="UZP20" s="321"/>
      <c r="UZQ20" s="321"/>
      <c r="UZR20" s="321"/>
      <c r="UZS20" s="321"/>
      <c r="UZT20" s="321"/>
      <c r="UZU20" s="321"/>
      <c r="UZV20" s="321"/>
      <c r="UZW20" s="321"/>
      <c r="UZX20" s="321"/>
      <c r="UZY20" s="321"/>
      <c r="UZZ20" s="321"/>
      <c r="VAA20" s="321"/>
      <c r="VAB20" s="321"/>
      <c r="VAC20" s="321"/>
      <c r="VAD20" s="321"/>
      <c r="VAE20" s="321"/>
      <c r="VAF20" s="321"/>
      <c r="VAG20" s="321"/>
      <c r="VAH20" s="321"/>
      <c r="VAI20" s="321"/>
      <c r="VAJ20" s="321"/>
      <c r="VAK20" s="321"/>
      <c r="VAL20" s="321"/>
      <c r="VAM20" s="321"/>
      <c r="VAN20" s="321"/>
      <c r="VAO20" s="321"/>
      <c r="VAP20" s="321"/>
      <c r="VAQ20" s="321"/>
      <c r="VAR20" s="321"/>
      <c r="VAS20" s="321"/>
      <c r="VAT20" s="321"/>
      <c r="VAU20" s="321"/>
      <c r="VAV20" s="321"/>
      <c r="VAW20" s="321"/>
      <c r="VAX20" s="321"/>
      <c r="VAY20" s="321"/>
      <c r="VAZ20" s="321"/>
      <c r="VBA20" s="321"/>
      <c r="VBB20" s="321"/>
      <c r="VBC20" s="321"/>
      <c r="VBD20" s="321"/>
      <c r="VBE20" s="321"/>
      <c r="VBF20" s="321"/>
      <c r="VBG20" s="321"/>
      <c r="VBH20" s="321"/>
      <c r="VBI20" s="321"/>
      <c r="VBJ20" s="321"/>
      <c r="VBK20" s="321"/>
      <c r="VBL20" s="321"/>
      <c r="VBM20" s="321"/>
      <c r="VBN20" s="321"/>
      <c r="VBO20" s="321"/>
      <c r="VBP20" s="321"/>
      <c r="VBQ20" s="321"/>
      <c r="VBR20" s="321"/>
      <c r="VBS20" s="321"/>
      <c r="VBT20" s="321"/>
      <c r="VBU20" s="321"/>
      <c r="VBV20" s="321"/>
      <c r="VBW20" s="321"/>
      <c r="VBX20" s="321"/>
      <c r="VBY20" s="321"/>
      <c r="VBZ20" s="321"/>
      <c r="VCA20" s="321"/>
      <c r="VCB20" s="321"/>
      <c r="VCC20" s="321"/>
      <c r="VCD20" s="321"/>
      <c r="VCE20" s="321"/>
      <c r="VCF20" s="321"/>
      <c r="VCG20" s="321"/>
      <c r="VCH20" s="321"/>
      <c r="VCI20" s="321"/>
      <c r="VCJ20" s="321"/>
      <c r="VCK20" s="321"/>
      <c r="VCL20" s="321"/>
      <c r="VCM20" s="321"/>
      <c r="VCN20" s="321"/>
      <c r="VCO20" s="321"/>
      <c r="VCP20" s="321"/>
      <c r="VCQ20" s="321"/>
      <c r="VCR20" s="321"/>
      <c r="VCS20" s="321"/>
      <c r="VCT20" s="321"/>
      <c r="VCU20" s="321"/>
      <c r="VCV20" s="321"/>
      <c r="VCW20" s="321"/>
      <c r="VCX20" s="321"/>
      <c r="VCY20" s="321"/>
      <c r="VCZ20" s="321"/>
      <c r="VDA20" s="321"/>
      <c r="VDB20" s="321"/>
      <c r="VDC20" s="321"/>
      <c r="VDD20" s="321"/>
      <c r="VDE20" s="321"/>
      <c r="VDF20" s="321"/>
      <c r="VDG20" s="321"/>
      <c r="VDH20" s="321"/>
      <c r="VDI20" s="321"/>
      <c r="VDJ20" s="321"/>
      <c r="VDK20" s="321"/>
      <c r="VDL20" s="321"/>
      <c r="VDM20" s="321"/>
      <c r="VDN20" s="321"/>
      <c r="VDO20" s="321"/>
      <c r="VDP20" s="321"/>
      <c r="VDQ20" s="321"/>
      <c r="VDR20" s="321"/>
      <c r="VDS20" s="321"/>
      <c r="VDT20" s="321"/>
      <c r="VDU20" s="321"/>
      <c r="VDV20" s="321"/>
      <c r="VDW20" s="321"/>
      <c r="VDX20" s="321"/>
      <c r="VDY20" s="321"/>
      <c r="VDZ20" s="321"/>
      <c r="VEA20" s="321"/>
      <c r="VEB20" s="321"/>
      <c r="VEC20" s="321"/>
      <c r="VED20" s="321"/>
      <c r="VEE20" s="321"/>
      <c r="VEF20" s="321"/>
      <c r="VEG20" s="321"/>
      <c r="VEH20" s="321"/>
      <c r="VEI20" s="321"/>
      <c r="VEJ20" s="321"/>
      <c r="VEK20" s="321"/>
      <c r="VEL20" s="321"/>
      <c r="VEM20" s="321"/>
      <c r="VEN20" s="321"/>
      <c r="VEO20" s="321"/>
      <c r="VEP20" s="321"/>
      <c r="VEQ20" s="321"/>
      <c r="VER20" s="321"/>
      <c r="VES20" s="321"/>
      <c r="VET20" s="321"/>
      <c r="VEU20" s="321"/>
      <c r="VEV20" s="321"/>
      <c r="VEW20" s="321"/>
      <c r="VEX20" s="321"/>
      <c r="VEY20" s="321"/>
      <c r="VEZ20" s="321"/>
      <c r="VFA20" s="321"/>
      <c r="VFB20" s="321"/>
      <c r="VFC20" s="321"/>
      <c r="VFD20" s="321"/>
      <c r="VFE20" s="321"/>
      <c r="VFF20" s="321"/>
      <c r="VFG20" s="321"/>
      <c r="VFH20" s="321"/>
      <c r="VFI20" s="321"/>
      <c r="VFJ20" s="321"/>
      <c r="VFK20" s="321"/>
      <c r="VFL20" s="321"/>
      <c r="VFM20" s="321"/>
      <c r="VFN20" s="321"/>
      <c r="VFO20" s="321"/>
      <c r="VFP20" s="321"/>
      <c r="VFQ20" s="321"/>
      <c r="VFR20" s="321"/>
      <c r="VFS20" s="321"/>
      <c r="VFT20" s="321"/>
      <c r="VFU20" s="321"/>
      <c r="VFV20" s="321"/>
      <c r="VFW20" s="321"/>
      <c r="VFX20" s="321"/>
      <c r="VFY20" s="321"/>
      <c r="VFZ20" s="321"/>
      <c r="VGA20" s="321"/>
      <c r="VGB20" s="321"/>
      <c r="VGC20" s="321"/>
      <c r="VGD20" s="321"/>
      <c r="VGE20" s="321"/>
      <c r="VGF20" s="321"/>
      <c r="VGG20" s="321"/>
      <c r="VGH20" s="321"/>
      <c r="VGI20" s="321"/>
      <c r="VGJ20" s="321"/>
      <c r="VGK20" s="321"/>
      <c r="VGL20" s="321"/>
      <c r="VGM20" s="321"/>
      <c r="VGN20" s="321"/>
      <c r="VGO20" s="321"/>
      <c r="VGP20" s="321"/>
      <c r="VGQ20" s="321"/>
      <c r="VGR20" s="321"/>
      <c r="VGS20" s="321"/>
      <c r="VGT20" s="321"/>
      <c r="VGU20" s="321"/>
      <c r="VGV20" s="321"/>
      <c r="VGW20" s="321"/>
      <c r="VGX20" s="321"/>
      <c r="VGY20" s="321"/>
      <c r="VGZ20" s="321"/>
      <c r="VHA20" s="321"/>
      <c r="VHB20" s="321"/>
      <c r="VHC20" s="321"/>
      <c r="VHD20" s="321"/>
      <c r="VHE20" s="321"/>
      <c r="VHF20" s="321"/>
      <c r="VHG20" s="321"/>
      <c r="VHH20" s="321"/>
      <c r="VHI20" s="321"/>
      <c r="VHJ20" s="321"/>
      <c r="VHK20" s="321"/>
      <c r="VHL20" s="321"/>
      <c r="VHM20" s="321"/>
      <c r="VHN20" s="321"/>
      <c r="VHO20" s="321"/>
      <c r="VHP20" s="321"/>
      <c r="VHQ20" s="321"/>
      <c r="VHR20" s="321"/>
      <c r="VHS20" s="321"/>
      <c r="VHT20" s="321"/>
      <c r="VHU20" s="321"/>
      <c r="VHV20" s="321"/>
      <c r="VHW20" s="321"/>
      <c r="VHX20" s="321"/>
      <c r="VHY20" s="321"/>
      <c r="VHZ20" s="321"/>
      <c r="VIA20" s="321"/>
      <c r="VIB20" s="321"/>
      <c r="VIC20" s="321"/>
      <c r="VID20" s="321"/>
      <c r="VIE20" s="321"/>
      <c r="VIF20" s="321"/>
      <c r="VIG20" s="321"/>
      <c r="VIH20" s="321"/>
      <c r="VII20" s="321"/>
      <c r="VIJ20" s="321"/>
      <c r="VIK20" s="321"/>
      <c r="VIL20" s="321"/>
      <c r="VIM20" s="321"/>
      <c r="VIN20" s="321"/>
      <c r="VIO20" s="321"/>
      <c r="VIP20" s="321"/>
      <c r="VIQ20" s="321"/>
      <c r="VIR20" s="321"/>
      <c r="VIS20" s="321"/>
      <c r="VIT20" s="321"/>
      <c r="VIU20" s="321"/>
      <c r="VIV20" s="321"/>
      <c r="VIW20" s="321"/>
      <c r="VIX20" s="321"/>
      <c r="VIY20" s="321"/>
      <c r="VIZ20" s="321"/>
      <c r="VJA20" s="321"/>
      <c r="VJB20" s="321"/>
      <c r="VJC20" s="321"/>
      <c r="VJD20" s="321"/>
      <c r="VJE20" s="321"/>
      <c r="VJF20" s="321"/>
      <c r="VJG20" s="321"/>
      <c r="VJH20" s="321"/>
      <c r="VJI20" s="321"/>
      <c r="VJJ20" s="321"/>
      <c r="VJK20" s="321"/>
      <c r="VJL20" s="321"/>
      <c r="VJM20" s="321"/>
      <c r="VJN20" s="321"/>
      <c r="VJO20" s="321"/>
      <c r="VJP20" s="321"/>
      <c r="VJQ20" s="321"/>
      <c r="VJR20" s="321"/>
      <c r="VJS20" s="321"/>
      <c r="VJT20" s="321"/>
      <c r="VJU20" s="321"/>
      <c r="VJV20" s="321"/>
      <c r="VJW20" s="321"/>
      <c r="VJX20" s="321"/>
      <c r="VJY20" s="321"/>
      <c r="VJZ20" s="321"/>
      <c r="VKA20" s="321"/>
      <c r="VKB20" s="321"/>
      <c r="VKC20" s="321"/>
      <c r="VKD20" s="321"/>
      <c r="VKE20" s="321"/>
      <c r="VKF20" s="321"/>
      <c r="VKG20" s="321"/>
      <c r="VKH20" s="321"/>
      <c r="VKI20" s="321"/>
      <c r="VKJ20" s="321"/>
      <c r="VKK20" s="321"/>
      <c r="VKL20" s="321"/>
      <c r="VKM20" s="321"/>
      <c r="VKN20" s="321"/>
      <c r="VKO20" s="321"/>
      <c r="VKP20" s="321"/>
      <c r="VKQ20" s="321"/>
      <c r="VKR20" s="321"/>
      <c r="VKS20" s="321"/>
      <c r="VKT20" s="321"/>
      <c r="VKU20" s="321"/>
      <c r="VKV20" s="321"/>
      <c r="VKW20" s="321"/>
      <c r="VKX20" s="321"/>
      <c r="VKY20" s="321"/>
      <c r="VKZ20" s="321"/>
      <c r="VLA20" s="321"/>
      <c r="VLB20" s="321"/>
      <c r="VLC20" s="321"/>
      <c r="VLD20" s="321"/>
      <c r="VLE20" s="321"/>
      <c r="VLF20" s="321"/>
      <c r="VLG20" s="321"/>
      <c r="VLH20" s="321"/>
      <c r="VLI20" s="321"/>
      <c r="VLJ20" s="321"/>
      <c r="VLK20" s="321"/>
      <c r="VLL20" s="321"/>
      <c r="VLM20" s="321"/>
      <c r="VLN20" s="321"/>
      <c r="VLO20" s="321"/>
      <c r="VLP20" s="321"/>
      <c r="VLQ20" s="321"/>
      <c r="VLR20" s="321"/>
      <c r="VLS20" s="321"/>
      <c r="VLT20" s="321"/>
      <c r="VLU20" s="321"/>
      <c r="VLV20" s="321"/>
      <c r="VLW20" s="321"/>
      <c r="VLX20" s="321"/>
      <c r="VLY20" s="321"/>
      <c r="VLZ20" s="321"/>
      <c r="VMA20" s="321"/>
      <c r="VMB20" s="321"/>
      <c r="VMC20" s="321"/>
      <c r="VMD20" s="321"/>
      <c r="VME20" s="321"/>
      <c r="VMF20" s="321"/>
      <c r="VMG20" s="321"/>
      <c r="VMH20" s="321"/>
      <c r="VMI20" s="321"/>
      <c r="VMJ20" s="321"/>
      <c r="VMK20" s="321"/>
      <c r="VML20" s="321"/>
      <c r="VMM20" s="321"/>
      <c r="VMN20" s="321"/>
      <c r="VMO20" s="321"/>
      <c r="VMP20" s="321"/>
      <c r="VMQ20" s="321"/>
      <c r="VMR20" s="321"/>
      <c r="VMS20" s="321"/>
      <c r="VMT20" s="321"/>
      <c r="VMU20" s="321"/>
      <c r="VMV20" s="321"/>
      <c r="VMW20" s="321"/>
      <c r="VMX20" s="321"/>
      <c r="VMY20" s="321"/>
      <c r="VMZ20" s="321"/>
      <c r="VNA20" s="321"/>
      <c r="VNB20" s="321"/>
      <c r="VNC20" s="321"/>
      <c r="VND20" s="321"/>
      <c r="VNE20" s="321"/>
      <c r="VNF20" s="321"/>
      <c r="VNG20" s="321"/>
      <c r="VNH20" s="321"/>
      <c r="VNI20" s="321"/>
      <c r="VNJ20" s="321"/>
      <c r="VNK20" s="321"/>
      <c r="VNL20" s="321"/>
      <c r="VNM20" s="321"/>
      <c r="VNN20" s="321"/>
      <c r="VNO20" s="321"/>
      <c r="VNP20" s="321"/>
      <c r="VNQ20" s="321"/>
      <c r="VNR20" s="321"/>
      <c r="VNS20" s="321"/>
      <c r="VNT20" s="321"/>
      <c r="VNU20" s="321"/>
      <c r="VNV20" s="321"/>
      <c r="VNW20" s="321"/>
      <c r="VNX20" s="321"/>
      <c r="VNY20" s="321"/>
      <c r="VNZ20" s="321"/>
      <c r="VOA20" s="321"/>
      <c r="VOB20" s="321"/>
      <c r="VOC20" s="321"/>
      <c r="VOD20" s="321"/>
      <c r="VOE20" s="321"/>
      <c r="VOF20" s="321"/>
      <c r="VOG20" s="321"/>
      <c r="VOH20" s="321"/>
      <c r="VOI20" s="321"/>
      <c r="VOJ20" s="321"/>
      <c r="VOK20" s="321"/>
      <c r="VOL20" s="321"/>
      <c r="VOM20" s="321"/>
      <c r="VON20" s="321"/>
      <c r="VOO20" s="321"/>
      <c r="VOP20" s="321"/>
      <c r="VOQ20" s="321"/>
      <c r="VOR20" s="321"/>
      <c r="VOS20" s="321"/>
      <c r="VOT20" s="321"/>
      <c r="VOU20" s="321"/>
      <c r="VOV20" s="321"/>
      <c r="VOW20" s="321"/>
      <c r="VOX20" s="321"/>
      <c r="VOY20" s="321"/>
      <c r="VOZ20" s="321"/>
      <c r="VPA20" s="321"/>
      <c r="VPB20" s="321"/>
      <c r="VPC20" s="321"/>
      <c r="VPD20" s="321"/>
      <c r="VPE20" s="321"/>
      <c r="VPF20" s="321"/>
      <c r="VPG20" s="321"/>
      <c r="VPH20" s="321"/>
      <c r="VPI20" s="321"/>
      <c r="VPJ20" s="321"/>
      <c r="VPK20" s="321"/>
      <c r="VPL20" s="321"/>
      <c r="VPM20" s="321"/>
      <c r="VPN20" s="321"/>
      <c r="VPO20" s="321"/>
      <c r="VPP20" s="321"/>
      <c r="VPQ20" s="321"/>
      <c r="VPR20" s="321"/>
      <c r="VPS20" s="321"/>
      <c r="VPT20" s="321"/>
      <c r="VPU20" s="321"/>
      <c r="VPV20" s="321"/>
      <c r="VPW20" s="321"/>
      <c r="VPX20" s="321"/>
      <c r="VPY20" s="321"/>
      <c r="VPZ20" s="321"/>
      <c r="VQA20" s="321"/>
      <c r="VQB20" s="321"/>
      <c r="VQC20" s="321"/>
      <c r="VQD20" s="321"/>
      <c r="VQE20" s="321"/>
      <c r="VQF20" s="321"/>
      <c r="VQG20" s="321"/>
      <c r="VQH20" s="321"/>
      <c r="VQI20" s="321"/>
      <c r="VQJ20" s="321"/>
      <c r="VQK20" s="321"/>
      <c r="VQL20" s="321"/>
      <c r="VQM20" s="321"/>
      <c r="VQN20" s="321"/>
      <c r="VQO20" s="321"/>
      <c r="VQP20" s="321"/>
      <c r="VQQ20" s="321"/>
      <c r="VQR20" s="321"/>
      <c r="VQS20" s="321"/>
      <c r="VQT20" s="321"/>
      <c r="VQU20" s="321"/>
      <c r="VQV20" s="321"/>
      <c r="VQW20" s="321"/>
      <c r="VQX20" s="321"/>
      <c r="VQY20" s="321"/>
      <c r="VQZ20" s="321"/>
      <c r="VRA20" s="321"/>
      <c r="VRB20" s="321"/>
      <c r="VRC20" s="321"/>
      <c r="VRD20" s="321"/>
      <c r="VRE20" s="321"/>
      <c r="VRF20" s="321"/>
      <c r="VRG20" s="321"/>
      <c r="VRH20" s="321"/>
      <c r="VRI20" s="321"/>
      <c r="VRJ20" s="321"/>
      <c r="VRK20" s="321"/>
      <c r="VRL20" s="321"/>
      <c r="VRM20" s="321"/>
      <c r="VRN20" s="321"/>
      <c r="VRO20" s="321"/>
      <c r="VRP20" s="321"/>
      <c r="VRQ20" s="321"/>
      <c r="VRR20" s="321"/>
      <c r="VRS20" s="321"/>
      <c r="VRT20" s="321"/>
      <c r="VRU20" s="321"/>
      <c r="VRV20" s="321"/>
      <c r="VRW20" s="321"/>
      <c r="VRX20" s="321"/>
      <c r="VRY20" s="321"/>
      <c r="VRZ20" s="321"/>
      <c r="VSA20" s="321"/>
      <c r="VSB20" s="321"/>
      <c r="VSC20" s="321"/>
      <c r="VSD20" s="321"/>
      <c r="VSE20" s="321"/>
      <c r="VSF20" s="321"/>
      <c r="VSG20" s="321"/>
      <c r="VSH20" s="321"/>
      <c r="VSI20" s="321"/>
      <c r="VSJ20" s="321"/>
      <c r="VSK20" s="321"/>
      <c r="VSL20" s="321"/>
      <c r="VSM20" s="321"/>
      <c r="VSN20" s="321"/>
      <c r="VSO20" s="321"/>
      <c r="VSP20" s="321"/>
      <c r="VSQ20" s="321"/>
      <c r="VSR20" s="321"/>
      <c r="VSS20" s="321"/>
      <c r="VST20" s="321"/>
      <c r="VSU20" s="321"/>
      <c r="VSV20" s="321"/>
      <c r="VSW20" s="321"/>
      <c r="VSX20" s="321"/>
      <c r="VSY20" s="321"/>
      <c r="VSZ20" s="321"/>
      <c r="VTA20" s="321"/>
      <c r="VTB20" s="321"/>
      <c r="VTC20" s="321"/>
      <c r="VTD20" s="321"/>
      <c r="VTE20" s="321"/>
      <c r="VTF20" s="321"/>
      <c r="VTG20" s="321"/>
      <c r="VTH20" s="321"/>
      <c r="VTI20" s="321"/>
      <c r="VTJ20" s="321"/>
      <c r="VTK20" s="321"/>
      <c r="VTL20" s="321"/>
      <c r="VTM20" s="321"/>
      <c r="VTN20" s="321"/>
      <c r="VTO20" s="321"/>
      <c r="VTP20" s="321"/>
      <c r="VTQ20" s="321"/>
      <c r="VTR20" s="321"/>
      <c r="VTS20" s="321"/>
      <c r="VTT20" s="321"/>
      <c r="VTU20" s="321"/>
      <c r="VTV20" s="321"/>
      <c r="VTW20" s="321"/>
      <c r="VTX20" s="321"/>
      <c r="VTY20" s="321"/>
      <c r="VTZ20" s="321"/>
      <c r="VUA20" s="321"/>
      <c r="VUB20" s="321"/>
      <c r="VUC20" s="321"/>
      <c r="VUD20" s="321"/>
      <c r="VUE20" s="321"/>
      <c r="VUF20" s="321"/>
      <c r="VUG20" s="321"/>
      <c r="VUH20" s="321"/>
      <c r="VUI20" s="321"/>
      <c r="VUJ20" s="321"/>
      <c r="VUK20" s="321"/>
      <c r="VUL20" s="321"/>
      <c r="VUM20" s="321"/>
      <c r="VUN20" s="321"/>
      <c r="VUO20" s="321"/>
      <c r="VUP20" s="321"/>
      <c r="VUQ20" s="321"/>
      <c r="VUR20" s="321"/>
      <c r="VUS20" s="321"/>
      <c r="VUT20" s="321"/>
      <c r="VUU20" s="321"/>
      <c r="VUV20" s="321"/>
      <c r="VUW20" s="321"/>
      <c r="VUX20" s="321"/>
      <c r="VUY20" s="321"/>
      <c r="VUZ20" s="321"/>
      <c r="VVA20" s="321"/>
      <c r="VVB20" s="321"/>
      <c r="VVC20" s="321"/>
      <c r="VVD20" s="321"/>
      <c r="VVE20" s="321"/>
      <c r="VVF20" s="321"/>
      <c r="VVG20" s="321"/>
      <c r="VVH20" s="321"/>
      <c r="VVI20" s="321"/>
      <c r="VVJ20" s="321"/>
      <c r="VVK20" s="321"/>
      <c r="VVL20" s="321"/>
      <c r="VVM20" s="321"/>
      <c r="VVN20" s="321"/>
      <c r="VVO20" s="321"/>
      <c r="VVP20" s="321"/>
      <c r="VVQ20" s="321"/>
      <c r="VVR20" s="321"/>
      <c r="VVS20" s="321"/>
      <c r="VVT20" s="321"/>
      <c r="VVU20" s="321"/>
      <c r="VVV20" s="321"/>
      <c r="VVW20" s="321"/>
      <c r="VVX20" s="321"/>
      <c r="VVY20" s="321"/>
      <c r="VVZ20" s="321"/>
      <c r="VWA20" s="321"/>
      <c r="VWB20" s="321"/>
      <c r="VWC20" s="321"/>
      <c r="VWD20" s="321"/>
      <c r="VWE20" s="321"/>
      <c r="VWF20" s="321"/>
      <c r="VWG20" s="321"/>
      <c r="VWH20" s="321"/>
      <c r="VWI20" s="321"/>
      <c r="VWJ20" s="321"/>
      <c r="VWK20" s="321"/>
      <c r="VWL20" s="321"/>
      <c r="VWM20" s="321"/>
      <c r="VWN20" s="321"/>
      <c r="VWO20" s="321"/>
      <c r="VWP20" s="321"/>
      <c r="VWQ20" s="321"/>
      <c r="VWR20" s="321"/>
      <c r="VWS20" s="321"/>
      <c r="VWT20" s="321"/>
      <c r="VWU20" s="321"/>
      <c r="VWV20" s="321"/>
      <c r="VWW20" s="321"/>
      <c r="VWX20" s="321"/>
      <c r="VWY20" s="321"/>
      <c r="VWZ20" s="321"/>
      <c r="VXA20" s="321"/>
      <c r="VXB20" s="321"/>
      <c r="VXC20" s="321"/>
      <c r="VXD20" s="321"/>
      <c r="VXE20" s="321"/>
      <c r="VXF20" s="321"/>
      <c r="VXG20" s="321"/>
      <c r="VXH20" s="321"/>
      <c r="VXI20" s="321"/>
      <c r="VXJ20" s="321"/>
      <c r="VXK20" s="321"/>
      <c r="VXL20" s="321"/>
      <c r="VXM20" s="321"/>
      <c r="VXN20" s="321"/>
      <c r="VXO20" s="321"/>
      <c r="VXP20" s="321"/>
      <c r="VXQ20" s="321"/>
      <c r="VXR20" s="321"/>
      <c r="VXS20" s="321"/>
      <c r="VXT20" s="321"/>
      <c r="VXU20" s="321"/>
      <c r="VXV20" s="321"/>
      <c r="VXW20" s="321"/>
      <c r="VXX20" s="321"/>
      <c r="VXY20" s="321"/>
      <c r="VXZ20" s="321"/>
      <c r="VYA20" s="321"/>
      <c r="VYB20" s="321"/>
      <c r="VYC20" s="321"/>
      <c r="VYD20" s="321"/>
      <c r="VYE20" s="321"/>
      <c r="VYF20" s="321"/>
      <c r="VYG20" s="321"/>
      <c r="VYH20" s="321"/>
      <c r="VYI20" s="321"/>
      <c r="VYJ20" s="321"/>
      <c r="VYK20" s="321"/>
      <c r="VYL20" s="321"/>
      <c r="VYM20" s="321"/>
      <c r="VYN20" s="321"/>
      <c r="VYO20" s="321"/>
      <c r="VYP20" s="321"/>
      <c r="VYQ20" s="321"/>
      <c r="VYR20" s="321"/>
      <c r="VYS20" s="321"/>
      <c r="VYT20" s="321"/>
      <c r="VYU20" s="321"/>
      <c r="VYV20" s="321"/>
      <c r="VYW20" s="321"/>
      <c r="VYX20" s="321"/>
      <c r="VYY20" s="321"/>
      <c r="VYZ20" s="321"/>
      <c r="VZA20" s="321"/>
      <c r="VZB20" s="321"/>
      <c r="VZC20" s="321"/>
      <c r="VZD20" s="321"/>
      <c r="VZE20" s="321"/>
      <c r="VZF20" s="321"/>
      <c r="VZG20" s="321"/>
      <c r="VZH20" s="321"/>
      <c r="VZI20" s="321"/>
      <c r="VZJ20" s="321"/>
      <c r="VZK20" s="321"/>
      <c r="VZL20" s="321"/>
      <c r="VZM20" s="321"/>
      <c r="VZN20" s="321"/>
      <c r="VZO20" s="321"/>
      <c r="VZP20" s="321"/>
      <c r="VZQ20" s="321"/>
      <c r="VZR20" s="321"/>
      <c r="VZS20" s="321"/>
      <c r="VZT20" s="321"/>
      <c r="VZU20" s="321"/>
      <c r="VZV20" s="321"/>
      <c r="VZW20" s="321"/>
      <c r="VZX20" s="321"/>
      <c r="VZY20" s="321"/>
      <c r="VZZ20" s="321"/>
      <c r="WAA20" s="321"/>
      <c r="WAB20" s="321"/>
      <c r="WAC20" s="321"/>
      <c r="WAD20" s="321"/>
      <c r="WAE20" s="321"/>
      <c r="WAF20" s="321"/>
      <c r="WAG20" s="321"/>
      <c r="WAH20" s="321"/>
      <c r="WAI20" s="321"/>
      <c r="WAJ20" s="321"/>
      <c r="WAK20" s="321"/>
      <c r="WAL20" s="321"/>
      <c r="WAM20" s="321"/>
      <c r="WAN20" s="321"/>
      <c r="WAO20" s="321"/>
      <c r="WAP20" s="321"/>
      <c r="WAQ20" s="321"/>
      <c r="WAR20" s="321"/>
      <c r="WAS20" s="321"/>
      <c r="WAT20" s="321"/>
      <c r="WAU20" s="321"/>
      <c r="WAV20" s="321"/>
      <c r="WAW20" s="321"/>
      <c r="WAX20" s="321"/>
      <c r="WAY20" s="321"/>
      <c r="WAZ20" s="321"/>
      <c r="WBA20" s="321"/>
      <c r="WBB20" s="321"/>
      <c r="WBC20" s="321"/>
      <c r="WBD20" s="321"/>
      <c r="WBE20" s="321"/>
      <c r="WBF20" s="321"/>
      <c r="WBG20" s="321"/>
      <c r="WBH20" s="321"/>
      <c r="WBI20" s="321"/>
      <c r="WBJ20" s="321"/>
      <c r="WBK20" s="321"/>
      <c r="WBL20" s="321"/>
      <c r="WBM20" s="321"/>
      <c r="WBN20" s="321"/>
      <c r="WBO20" s="321"/>
      <c r="WBP20" s="321"/>
      <c r="WBQ20" s="321"/>
      <c r="WBR20" s="321"/>
      <c r="WBS20" s="321"/>
      <c r="WBT20" s="321"/>
      <c r="WBU20" s="321"/>
      <c r="WBV20" s="321"/>
      <c r="WBW20" s="321"/>
      <c r="WBX20" s="321"/>
      <c r="WBY20" s="321"/>
      <c r="WBZ20" s="321"/>
      <c r="WCA20" s="321"/>
      <c r="WCB20" s="321"/>
      <c r="WCC20" s="321"/>
      <c r="WCD20" s="321"/>
      <c r="WCE20" s="321"/>
      <c r="WCF20" s="321"/>
      <c r="WCG20" s="321"/>
      <c r="WCH20" s="321"/>
      <c r="WCI20" s="321"/>
      <c r="WCJ20" s="321"/>
      <c r="WCK20" s="321"/>
      <c r="WCL20" s="321"/>
      <c r="WCM20" s="321"/>
      <c r="WCN20" s="321"/>
      <c r="WCO20" s="321"/>
      <c r="WCP20" s="321"/>
      <c r="WCQ20" s="321"/>
      <c r="WCR20" s="321"/>
      <c r="WCS20" s="321"/>
      <c r="WCT20" s="321"/>
      <c r="WCU20" s="321"/>
      <c r="WCV20" s="321"/>
      <c r="WCW20" s="321"/>
      <c r="WCX20" s="321"/>
      <c r="WCY20" s="321"/>
      <c r="WCZ20" s="321"/>
      <c r="WDA20" s="321"/>
      <c r="WDB20" s="321"/>
      <c r="WDC20" s="321"/>
      <c r="WDD20" s="321"/>
      <c r="WDE20" s="321"/>
      <c r="WDF20" s="321"/>
      <c r="WDG20" s="321"/>
      <c r="WDH20" s="321"/>
      <c r="WDI20" s="321"/>
      <c r="WDJ20" s="321"/>
      <c r="WDK20" s="321"/>
      <c r="WDL20" s="321"/>
      <c r="WDM20" s="321"/>
      <c r="WDN20" s="321"/>
      <c r="WDO20" s="321"/>
      <c r="WDP20" s="321"/>
      <c r="WDQ20" s="321"/>
      <c r="WDR20" s="321"/>
      <c r="WDS20" s="321"/>
      <c r="WDT20" s="321"/>
      <c r="WDU20" s="321"/>
      <c r="WDV20" s="321"/>
      <c r="WDW20" s="321"/>
      <c r="WDX20" s="321"/>
      <c r="WDY20" s="321"/>
      <c r="WDZ20" s="321"/>
      <c r="WEA20" s="321"/>
      <c r="WEB20" s="321"/>
      <c r="WEC20" s="321"/>
      <c r="WED20" s="321"/>
      <c r="WEE20" s="321"/>
      <c r="WEF20" s="321"/>
      <c r="WEG20" s="321"/>
      <c r="WEH20" s="321"/>
      <c r="WEI20" s="321"/>
      <c r="WEJ20" s="321"/>
      <c r="WEK20" s="321"/>
      <c r="WEL20" s="321"/>
      <c r="WEM20" s="321"/>
      <c r="WEN20" s="321"/>
      <c r="WEO20" s="321"/>
      <c r="WEP20" s="321"/>
      <c r="WEQ20" s="321"/>
      <c r="WER20" s="321"/>
      <c r="WES20" s="321"/>
      <c r="WET20" s="321"/>
      <c r="WEU20" s="321"/>
      <c r="WEV20" s="321"/>
      <c r="WEW20" s="321"/>
      <c r="WEX20" s="321"/>
      <c r="WEY20" s="321"/>
      <c r="WEZ20" s="321"/>
      <c r="WFA20" s="321"/>
      <c r="WFB20" s="321"/>
      <c r="WFC20" s="321"/>
      <c r="WFD20" s="321"/>
      <c r="WFE20" s="321"/>
      <c r="WFF20" s="321"/>
      <c r="WFG20" s="321"/>
      <c r="WFH20" s="321"/>
      <c r="WFI20" s="321"/>
      <c r="WFJ20" s="321"/>
      <c r="WFK20" s="321"/>
      <c r="WFL20" s="321"/>
      <c r="WFM20" s="321"/>
      <c r="WFN20" s="321"/>
      <c r="WFO20" s="321"/>
      <c r="WFP20" s="321"/>
      <c r="WFQ20" s="321"/>
      <c r="WFR20" s="321"/>
      <c r="WFS20" s="321"/>
      <c r="WFT20" s="321"/>
      <c r="WFU20" s="321"/>
      <c r="WFV20" s="321"/>
      <c r="WFW20" s="321"/>
      <c r="WFX20" s="321"/>
      <c r="WFY20" s="321"/>
      <c r="WFZ20" s="321"/>
      <c r="WGA20" s="321"/>
      <c r="WGB20" s="321"/>
      <c r="WGC20" s="321"/>
      <c r="WGD20" s="321"/>
      <c r="WGE20" s="321"/>
      <c r="WGF20" s="321"/>
      <c r="WGG20" s="321"/>
      <c r="WGH20" s="321"/>
      <c r="WGI20" s="321"/>
      <c r="WGJ20" s="321"/>
      <c r="WGK20" s="321"/>
      <c r="WGL20" s="321"/>
      <c r="WGM20" s="321"/>
      <c r="WGN20" s="321"/>
      <c r="WGO20" s="321"/>
      <c r="WGP20" s="321"/>
      <c r="WGQ20" s="321"/>
      <c r="WGR20" s="321"/>
      <c r="WGS20" s="321"/>
      <c r="WGT20" s="321"/>
      <c r="WGU20" s="321"/>
      <c r="WGV20" s="321"/>
      <c r="WGW20" s="321"/>
      <c r="WGX20" s="321"/>
      <c r="WGY20" s="321"/>
      <c r="WGZ20" s="321"/>
      <c r="WHA20" s="321"/>
      <c r="WHB20" s="321"/>
      <c r="WHC20" s="321"/>
      <c r="WHD20" s="321"/>
      <c r="WHE20" s="321"/>
      <c r="WHF20" s="321"/>
      <c r="WHG20" s="321"/>
      <c r="WHH20" s="321"/>
      <c r="WHI20" s="321"/>
      <c r="WHJ20" s="321"/>
      <c r="WHK20" s="321"/>
      <c r="WHL20" s="321"/>
      <c r="WHM20" s="321"/>
      <c r="WHN20" s="321"/>
      <c r="WHO20" s="321"/>
      <c r="WHP20" s="321"/>
      <c r="WHQ20" s="321"/>
      <c r="WHR20" s="321"/>
      <c r="WHS20" s="321"/>
      <c r="WHT20" s="321"/>
      <c r="WHU20" s="321"/>
      <c r="WHV20" s="321"/>
      <c r="WHW20" s="321"/>
      <c r="WHX20" s="321"/>
      <c r="WHY20" s="321"/>
      <c r="WHZ20" s="321"/>
      <c r="WIA20" s="321"/>
      <c r="WIB20" s="321"/>
      <c r="WIC20" s="321"/>
      <c r="WID20" s="321"/>
      <c r="WIE20" s="321"/>
      <c r="WIF20" s="321"/>
      <c r="WIG20" s="321"/>
      <c r="WIH20" s="321"/>
      <c r="WII20" s="321"/>
      <c r="WIJ20" s="321"/>
      <c r="WIK20" s="321"/>
      <c r="WIL20" s="321"/>
      <c r="WIM20" s="321"/>
      <c r="WIN20" s="321"/>
      <c r="WIO20" s="321"/>
      <c r="WIP20" s="321"/>
      <c r="WIQ20" s="321"/>
      <c r="WIR20" s="321"/>
      <c r="WIS20" s="321"/>
      <c r="WIT20" s="321"/>
      <c r="WIU20" s="321"/>
      <c r="WIV20" s="321"/>
      <c r="WIW20" s="321"/>
      <c r="WIX20" s="321"/>
      <c r="WIY20" s="321"/>
      <c r="WIZ20" s="321"/>
      <c r="WJA20" s="321"/>
      <c r="WJB20" s="321"/>
      <c r="WJC20" s="321"/>
      <c r="WJD20" s="321"/>
      <c r="WJE20" s="321"/>
      <c r="WJF20" s="321"/>
      <c r="WJG20" s="321"/>
      <c r="WJH20" s="321"/>
      <c r="WJI20" s="321"/>
      <c r="WJJ20" s="321"/>
      <c r="WJK20" s="321"/>
      <c r="WJL20" s="321"/>
      <c r="WJM20" s="321"/>
      <c r="WJN20" s="321"/>
      <c r="WJO20" s="321"/>
      <c r="WJP20" s="321"/>
      <c r="WJQ20" s="321"/>
      <c r="WJR20" s="321"/>
      <c r="WJS20" s="321"/>
      <c r="WJT20" s="321"/>
      <c r="WJU20" s="321"/>
      <c r="WJV20" s="321"/>
      <c r="WJW20" s="321"/>
      <c r="WJX20" s="321"/>
      <c r="WJY20" s="321"/>
      <c r="WJZ20" s="321"/>
      <c r="WKA20" s="321"/>
      <c r="WKB20" s="321"/>
      <c r="WKC20" s="321"/>
      <c r="WKD20" s="321"/>
      <c r="WKE20" s="321"/>
      <c r="WKF20" s="321"/>
      <c r="WKG20" s="321"/>
      <c r="WKH20" s="321"/>
      <c r="WKI20" s="321"/>
      <c r="WKJ20" s="321"/>
      <c r="WKK20" s="321"/>
      <c r="WKL20" s="321"/>
      <c r="WKM20" s="321"/>
      <c r="WKN20" s="321"/>
      <c r="WKO20" s="321"/>
      <c r="WKP20" s="321"/>
      <c r="WKQ20" s="321"/>
      <c r="WKR20" s="321"/>
      <c r="WKS20" s="321"/>
      <c r="WKT20" s="321"/>
      <c r="WKU20" s="321"/>
      <c r="WKV20" s="321"/>
      <c r="WKW20" s="321"/>
      <c r="WKX20" s="321"/>
      <c r="WKY20" s="321"/>
      <c r="WKZ20" s="321"/>
      <c r="WLA20" s="321"/>
      <c r="WLB20" s="321"/>
      <c r="WLC20" s="321"/>
      <c r="WLD20" s="321"/>
      <c r="WLE20" s="321"/>
      <c r="WLF20" s="321"/>
      <c r="WLG20" s="321"/>
      <c r="WLH20" s="321"/>
      <c r="WLI20" s="321"/>
      <c r="WLJ20" s="321"/>
      <c r="WLK20" s="321"/>
      <c r="WLL20" s="321"/>
      <c r="WLM20" s="321"/>
      <c r="WLN20" s="321"/>
      <c r="WLO20" s="321"/>
      <c r="WLP20" s="321"/>
      <c r="WLQ20" s="321"/>
      <c r="WLR20" s="321"/>
      <c r="WLS20" s="321"/>
      <c r="WLT20" s="321"/>
      <c r="WLU20" s="321"/>
      <c r="WLV20" s="321"/>
      <c r="WLW20" s="321"/>
      <c r="WLX20" s="321"/>
      <c r="WLY20" s="321"/>
      <c r="WLZ20" s="321"/>
      <c r="WMA20" s="321"/>
      <c r="WMB20" s="321"/>
      <c r="WMC20" s="321"/>
      <c r="WMD20" s="321"/>
      <c r="WME20" s="321"/>
      <c r="WMF20" s="321"/>
      <c r="WMG20" s="321"/>
      <c r="WMH20" s="321"/>
      <c r="WMI20" s="321"/>
      <c r="WMJ20" s="321"/>
      <c r="WMK20" s="321"/>
      <c r="WML20" s="321"/>
      <c r="WMM20" s="321"/>
      <c r="WMN20" s="321"/>
      <c r="WMO20" s="321"/>
      <c r="WMP20" s="321"/>
      <c r="WMQ20" s="321"/>
      <c r="WMR20" s="321"/>
      <c r="WMS20" s="321"/>
      <c r="WMT20" s="321"/>
      <c r="WMU20" s="321"/>
      <c r="WMV20" s="321"/>
      <c r="WMW20" s="321"/>
      <c r="WMX20" s="321"/>
      <c r="WMY20" s="321"/>
      <c r="WMZ20" s="321"/>
      <c r="WNA20" s="321"/>
      <c r="WNB20" s="321"/>
      <c r="WNC20" s="321"/>
      <c r="WND20" s="321"/>
      <c r="WNE20" s="321"/>
      <c r="WNF20" s="321"/>
      <c r="WNG20" s="321"/>
      <c r="WNH20" s="321"/>
      <c r="WNI20" s="321"/>
      <c r="WNJ20" s="321"/>
      <c r="WNK20" s="321"/>
      <c r="WNL20" s="321"/>
      <c r="WNM20" s="321"/>
      <c r="WNN20" s="321"/>
      <c r="WNO20" s="321"/>
      <c r="WNP20" s="321"/>
      <c r="WNQ20" s="321"/>
      <c r="WNR20" s="321"/>
      <c r="WNS20" s="321"/>
      <c r="WNT20" s="321"/>
      <c r="WNU20" s="321"/>
      <c r="WNV20" s="321"/>
      <c r="WNW20" s="321"/>
      <c r="WNX20" s="321"/>
      <c r="WNY20" s="321"/>
      <c r="WNZ20" s="321"/>
      <c r="WOA20" s="321"/>
      <c r="WOB20" s="321"/>
      <c r="WOC20" s="321"/>
      <c r="WOD20" s="321"/>
      <c r="WOE20" s="321"/>
      <c r="WOF20" s="321"/>
      <c r="WOG20" s="321"/>
      <c r="WOH20" s="321"/>
      <c r="WOI20" s="321"/>
      <c r="WOJ20" s="321"/>
      <c r="WOK20" s="321"/>
      <c r="WOL20" s="321"/>
      <c r="WOM20" s="321"/>
      <c r="WON20" s="321"/>
      <c r="WOO20" s="321"/>
      <c r="WOP20" s="321"/>
      <c r="WOQ20" s="321"/>
      <c r="WOR20" s="321"/>
      <c r="WOS20" s="321"/>
      <c r="WOT20" s="321"/>
      <c r="WOU20" s="321"/>
      <c r="WOV20" s="321"/>
      <c r="WOW20" s="321"/>
      <c r="WOX20" s="321"/>
      <c r="WOY20" s="321"/>
      <c r="WOZ20" s="321"/>
      <c r="WPA20" s="321"/>
      <c r="WPB20" s="321"/>
      <c r="WPC20" s="321"/>
      <c r="WPD20" s="321"/>
      <c r="WPE20" s="321"/>
      <c r="WPF20" s="321"/>
      <c r="WPG20" s="321"/>
      <c r="WPH20" s="321"/>
      <c r="WPI20" s="321"/>
      <c r="WPJ20" s="321"/>
      <c r="WPK20" s="321"/>
      <c r="WPL20" s="321"/>
      <c r="WPM20" s="321"/>
      <c r="WPN20" s="321"/>
      <c r="WPO20" s="321"/>
      <c r="WPP20" s="321"/>
      <c r="WPQ20" s="321"/>
      <c r="WPR20" s="321"/>
      <c r="WPS20" s="321"/>
      <c r="WPT20" s="321"/>
      <c r="WPU20" s="321"/>
      <c r="WPV20" s="321"/>
      <c r="WPW20" s="321"/>
      <c r="WPX20" s="321"/>
      <c r="WPY20" s="321"/>
      <c r="WPZ20" s="321"/>
      <c r="WQA20" s="321"/>
      <c r="WQB20" s="321"/>
      <c r="WQC20" s="321"/>
      <c r="WQD20" s="321"/>
      <c r="WQE20" s="321"/>
      <c r="WQF20" s="321"/>
      <c r="WQG20" s="321"/>
      <c r="WQH20" s="321"/>
      <c r="WQI20" s="321"/>
      <c r="WQJ20" s="321"/>
      <c r="WQK20" s="321"/>
      <c r="WQL20" s="321"/>
      <c r="WQM20" s="321"/>
      <c r="WQN20" s="321"/>
      <c r="WQO20" s="321"/>
      <c r="WQP20" s="321"/>
      <c r="WQQ20" s="321"/>
      <c r="WQR20" s="321"/>
      <c r="WQS20" s="321"/>
      <c r="WQT20" s="321"/>
      <c r="WQU20" s="321"/>
      <c r="WQV20" s="321"/>
      <c r="WQW20" s="321"/>
      <c r="WQX20" s="321"/>
      <c r="WQY20" s="321"/>
      <c r="WQZ20" s="321"/>
      <c r="WRA20" s="321"/>
      <c r="WRB20" s="321"/>
      <c r="WRC20" s="321"/>
      <c r="WRD20" s="321"/>
      <c r="WRE20" s="321"/>
      <c r="WRF20" s="321"/>
      <c r="WRG20" s="321"/>
      <c r="WRH20" s="321"/>
      <c r="WRI20" s="321"/>
      <c r="WRJ20" s="321"/>
      <c r="WRK20" s="321"/>
      <c r="WRL20" s="321"/>
      <c r="WRM20" s="321"/>
      <c r="WRN20" s="321"/>
      <c r="WRO20" s="321"/>
      <c r="WRP20" s="321"/>
      <c r="WRQ20" s="321"/>
      <c r="WRR20" s="321"/>
      <c r="WRS20" s="321"/>
      <c r="WRT20" s="321"/>
      <c r="WRU20" s="321"/>
      <c r="WRV20" s="321"/>
      <c r="WRW20" s="321"/>
      <c r="WRX20" s="321"/>
      <c r="WRY20" s="321"/>
      <c r="WRZ20" s="321"/>
      <c r="WSA20" s="321"/>
      <c r="WSB20" s="321"/>
      <c r="WSC20" s="321"/>
      <c r="WSD20" s="321"/>
      <c r="WSE20" s="321"/>
      <c r="WSF20" s="321"/>
      <c r="WSG20" s="321"/>
      <c r="WSH20" s="321"/>
      <c r="WSI20" s="321"/>
      <c r="WSJ20" s="321"/>
      <c r="WSK20" s="321"/>
      <c r="WSL20" s="321"/>
      <c r="WSM20" s="321"/>
      <c r="WSN20" s="321"/>
      <c r="WSO20" s="321"/>
      <c r="WSP20" s="321"/>
      <c r="WSQ20" s="321"/>
      <c r="WSR20" s="321"/>
      <c r="WSS20" s="321"/>
      <c r="WST20" s="321"/>
      <c r="WSU20" s="321"/>
      <c r="WSV20" s="321"/>
      <c r="WSW20" s="321"/>
      <c r="WSX20" s="321"/>
      <c r="WSY20" s="321"/>
      <c r="WSZ20" s="321"/>
      <c r="WTA20" s="321"/>
      <c r="WTB20" s="321"/>
      <c r="WTC20" s="321"/>
      <c r="WTD20" s="321"/>
      <c r="WTE20" s="321"/>
      <c r="WTF20" s="321"/>
      <c r="WTG20" s="321"/>
      <c r="WTH20" s="321"/>
      <c r="WTI20" s="321"/>
      <c r="WTJ20" s="321"/>
      <c r="WTK20" s="321"/>
      <c r="WTL20" s="321"/>
      <c r="WTM20" s="321"/>
      <c r="WTN20" s="321"/>
      <c r="WTO20" s="321"/>
      <c r="WTP20" s="321"/>
      <c r="WTQ20" s="321"/>
      <c r="WTR20" s="321"/>
      <c r="WTS20" s="321"/>
      <c r="WTT20" s="321"/>
      <c r="WTU20" s="321"/>
      <c r="WTV20" s="321"/>
      <c r="WTW20" s="321"/>
      <c r="WTX20" s="321"/>
      <c r="WTY20" s="321"/>
      <c r="WTZ20" s="321"/>
      <c r="WUA20" s="321"/>
      <c r="WUB20" s="321"/>
      <c r="WUC20" s="321"/>
      <c r="WUD20" s="321"/>
      <c r="WUE20" s="321"/>
      <c r="WUF20" s="321"/>
      <c r="WUG20" s="321"/>
      <c r="WUH20" s="321"/>
      <c r="WUI20" s="321"/>
      <c r="WUJ20" s="321"/>
      <c r="WUK20" s="321"/>
      <c r="WUL20" s="321"/>
      <c r="WUM20" s="321"/>
      <c r="WUN20" s="321"/>
      <c r="WUO20" s="321"/>
      <c r="WUP20" s="321"/>
      <c r="WUQ20" s="321"/>
      <c r="WUR20" s="321"/>
      <c r="WUS20" s="321"/>
      <c r="WUT20" s="321"/>
      <c r="WUU20" s="321"/>
      <c r="WUV20" s="321"/>
      <c r="WUW20" s="321"/>
      <c r="WUX20" s="321"/>
      <c r="WUY20" s="321"/>
      <c r="WUZ20" s="321"/>
      <c r="WVA20" s="321"/>
      <c r="WVB20" s="321"/>
      <c r="WVC20" s="321"/>
      <c r="WVD20" s="321"/>
      <c r="WVE20" s="321"/>
      <c r="WVF20" s="321"/>
      <c r="WVG20" s="321"/>
      <c r="WVH20" s="321"/>
      <c r="WVI20" s="321"/>
      <c r="WVJ20" s="321"/>
      <c r="WVK20" s="321"/>
      <c r="WVL20" s="321"/>
      <c r="WVM20" s="321"/>
      <c r="WVN20" s="321"/>
      <c r="WVO20" s="321"/>
      <c r="WVP20" s="321"/>
      <c r="WVQ20" s="321"/>
      <c r="WVR20" s="321"/>
      <c r="WVS20" s="321"/>
      <c r="WVT20" s="321"/>
      <c r="WVU20" s="321"/>
      <c r="WVV20" s="321"/>
      <c r="WVW20" s="321"/>
      <c r="WVX20" s="321"/>
      <c r="WVY20" s="321"/>
      <c r="WVZ20" s="321"/>
      <c r="WWA20" s="321"/>
      <c r="WWB20" s="321"/>
      <c r="WWC20" s="321"/>
      <c r="WWD20" s="321"/>
      <c r="WWE20" s="321"/>
      <c r="WWF20" s="321"/>
      <c r="WWG20" s="321"/>
      <c r="WWH20" s="321"/>
      <c r="WWI20" s="321"/>
      <c r="WWJ20" s="321"/>
      <c r="WWK20" s="321"/>
      <c r="WWL20" s="321"/>
      <c r="WWM20" s="321"/>
      <c r="WWN20" s="321"/>
      <c r="WWO20" s="321"/>
      <c r="WWP20" s="321"/>
      <c r="WWQ20" s="321"/>
      <c r="WWR20" s="321"/>
      <c r="WWS20" s="321"/>
      <c r="WWT20" s="321"/>
      <c r="WWU20" s="321"/>
      <c r="WWV20" s="321"/>
      <c r="WWW20" s="321"/>
      <c r="WWX20" s="321"/>
      <c r="WWY20" s="321"/>
      <c r="WWZ20" s="321"/>
      <c r="WXA20" s="321"/>
      <c r="WXB20" s="321"/>
      <c r="WXC20" s="321"/>
      <c r="WXD20" s="321"/>
      <c r="WXE20" s="321"/>
      <c r="WXF20" s="321"/>
      <c r="WXG20" s="321"/>
      <c r="WXH20" s="321"/>
      <c r="WXI20" s="321"/>
      <c r="WXJ20" s="321"/>
      <c r="WXK20" s="321"/>
      <c r="WXL20" s="321"/>
      <c r="WXM20" s="321"/>
      <c r="WXN20" s="321"/>
      <c r="WXO20" s="321"/>
      <c r="WXP20" s="321"/>
      <c r="WXQ20" s="321"/>
      <c r="WXR20" s="321"/>
      <c r="WXS20" s="321"/>
      <c r="WXT20" s="321"/>
      <c r="WXU20" s="321"/>
      <c r="WXV20" s="321"/>
      <c r="WXW20" s="321"/>
      <c r="WXX20" s="321"/>
      <c r="WXY20" s="321"/>
      <c r="WXZ20" s="321"/>
      <c r="WYA20" s="321"/>
      <c r="WYB20" s="321"/>
      <c r="WYC20" s="321"/>
      <c r="WYD20" s="321"/>
      <c r="WYE20" s="321"/>
      <c r="WYF20" s="321"/>
      <c r="WYG20" s="321"/>
      <c r="WYH20" s="321"/>
      <c r="WYI20" s="321"/>
      <c r="WYJ20" s="321"/>
      <c r="WYK20" s="321"/>
      <c r="WYL20" s="321"/>
      <c r="WYM20" s="321"/>
      <c r="WYN20" s="321"/>
      <c r="WYO20" s="321"/>
      <c r="WYP20" s="321"/>
      <c r="WYQ20" s="321"/>
      <c r="WYR20" s="321"/>
      <c r="WYS20" s="321"/>
      <c r="WYT20" s="321"/>
      <c r="WYU20" s="321"/>
      <c r="WYV20" s="321"/>
      <c r="WYW20" s="321"/>
      <c r="WYX20" s="321"/>
      <c r="WYY20" s="321"/>
      <c r="WYZ20" s="321"/>
      <c r="WZA20" s="321"/>
      <c r="WZB20" s="321"/>
      <c r="WZC20" s="321"/>
      <c r="WZD20" s="321"/>
      <c r="WZE20" s="321"/>
      <c r="WZF20" s="321"/>
      <c r="WZG20" s="321"/>
      <c r="WZH20" s="321"/>
      <c r="WZI20" s="321"/>
      <c r="WZJ20" s="321"/>
      <c r="WZK20" s="321"/>
      <c r="WZL20" s="321"/>
      <c r="WZM20" s="321"/>
      <c r="WZN20" s="321"/>
      <c r="WZO20" s="321"/>
      <c r="WZP20" s="321"/>
      <c r="WZQ20" s="321"/>
      <c r="WZR20" s="321"/>
      <c r="WZS20" s="321"/>
      <c r="WZT20" s="321"/>
      <c r="WZU20" s="321"/>
      <c r="WZV20" s="321"/>
      <c r="WZW20" s="321"/>
      <c r="WZX20" s="321"/>
      <c r="WZY20" s="321"/>
      <c r="WZZ20" s="321"/>
      <c r="XAA20" s="321"/>
      <c r="XAB20" s="321"/>
      <c r="XAC20" s="321"/>
      <c r="XAD20" s="321"/>
      <c r="XAE20" s="321"/>
      <c r="XAF20" s="321"/>
      <c r="XAG20" s="321"/>
      <c r="XAH20" s="321"/>
      <c r="XAI20" s="321"/>
      <c r="XAJ20" s="321"/>
      <c r="XAK20" s="321"/>
      <c r="XAL20" s="321"/>
      <c r="XAM20" s="321"/>
      <c r="XAN20" s="321"/>
      <c r="XAO20" s="321"/>
      <c r="XAP20" s="321"/>
      <c r="XAQ20" s="321"/>
      <c r="XAR20" s="321"/>
      <c r="XAS20" s="321"/>
      <c r="XAT20" s="321"/>
      <c r="XAU20" s="321"/>
      <c r="XAV20" s="321"/>
      <c r="XAW20" s="321"/>
      <c r="XAX20" s="321"/>
      <c r="XAY20" s="321"/>
      <c r="XAZ20" s="321"/>
      <c r="XBA20" s="321"/>
      <c r="XBB20" s="321"/>
      <c r="XBC20" s="321"/>
      <c r="XBD20" s="321"/>
      <c r="XBE20" s="321"/>
      <c r="XBF20" s="321"/>
      <c r="XBG20" s="321"/>
      <c r="XBH20" s="321"/>
      <c r="XBI20" s="321"/>
      <c r="XBJ20" s="321"/>
      <c r="XBK20" s="321"/>
      <c r="XBL20" s="321"/>
      <c r="XBM20" s="321"/>
      <c r="XBN20" s="321"/>
    </row>
    <row r="21" spans="1:16290" ht="12" customHeight="1" x14ac:dyDescent="0.2">
      <c r="A21" s="30"/>
      <c r="B21" s="364">
        <v>17</v>
      </c>
      <c r="C21" s="364" t="s">
        <v>76</v>
      </c>
      <c r="D21" s="365" t="s">
        <v>4075</v>
      </c>
      <c r="E21" s="366" t="s">
        <v>3658</v>
      </c>
      <c r="F21" s="366" t="s">
        <v>506</v>
      </c>
      <c r="G21" s="366" t="s">
        <v>4465</v>
      </c>
      <c r="H21" s="382" t="s">
        <v>3818</v>
      </c>
    </row>
    <row r="22" spans="1:16290" ht="12" customHeight="1" x14ac:dyDescent="0.2">
      <c r="A22" s="30"/>
      <c r="B22" s="364">
        <v>18</v>
      </c>
      <c r="C22" s="364" t="s">
        <v>76</v>
      </c>
      <c r="D22" s="365" t="s">
        <v>4075</v>
      </c>
      <c r="E22" s="366" t="s">
        <v>3658</v>
      </c>
      <c r="F22" s="366" t="s">
        <v>506</v>
      </c>
      <c r="G22" s="366" t="s">
        <v>4466</v>
      </c>
      <c r="H22" s="382" t="s">
        <v>3818</v>
      </c>
    </row>
    <row r="23" spans="1:16290" ht="12" customHeight="1" x14ac:dyDescent="0.2">
      <c r="A23" s="30"/>
      <c r="B23" s="364">
        <v>19</v>
      </c>
      <c r="C23" s="364" t="s">
        <v>76</v>
      </c>
      <c r="D23" s="365" t="s">
        <v>4075</v>
      </c>
      <c r="E23" s="366" t="s">
        <v>3658</v>
      </c>
      <c r="F23" s="366" t="s">
        <v>506</v>
      </c>
      <c r="G23" s="366" t="s">
        <v>4467</v>
      </c>
      <c r="H23" s="382" t="s">
        <v>3818</v>
      </c>
    </row>
    <row r="24" spans="1:16290" ht="12" customHeight="1" x14ac:dyDescent="0.2">
      <c r="A24" s="30"/>
      <c r="B24" s="364">
        <v>20</v>
      </c>
      <c r="C24" s="364" t="s">
        <v>76</v>
      </c>
      <c r="D24" s="365" t="s">
        <v>4075</v>
      </c>
      <c r="E24" s="366" t="s">
        <v>4181</v>
      </c>
      <c r="F24" s="366" t="s">
        <v>2083</v>
      </c>
      <c r="G24" s="366" t="s">
        <v>4454</v>
      </c>
      <c r="H24" s="382" t="s">
        <v>3811</v>
      </c>
    </row>
    <row r="25" spans="1:16290" ht="12" customHeight="1" x14ac:dyDescent="0.2">
      <c r="A25" s="30"/>
      <c r="B25" s="364">
        <v>21</v>
      </c>
      <c r="C25" s="364" t="s">
        <v>76</v>
      </c>
      <c r="D25" s="365" t="s">
        <v>4075</v>
      </c>
      <c r="E25" s="366" t="s">
        <v>4181</v>
      </c>
      <c r="F25" s="366" t="s">
        <v>2083</v>
      </c>
      <c r="G25" s="366" t="s">
        <v>4456</v>
      </c>
      <c r="H25" s="382" t="s">
        <v>3811</v>
      </c>
    </row>
    <row r="26" spans="1:16290" ht="12" customHeight="1" x14ac:dyDescent="0.2">
      <c r="A26" s="30"/>
      <c r="B26" s="364">
        <v>22</v>
      </c>
      <c r="C26" s="364" t="s">
        <v>76</v>
      </c>
      <c r="D26" s="365" t="s">
        <v>4075</v>
      </c>
      <c r="E26" s="366" t="s">
        <v>4181</v>
      </c>
      <c r="F26" s="366" t="s">
        <v>2083</v>
      </c>
      <c r="G26" s="366" t="s">
        <v>4457</v>
      </c>
      <c r="H26" s="382" t="s">
        <v>3811</v>
      </c>
    </row>
    <row r="27" spans="1:16290" ht="12" customHeight="1" x14ac:dyDescent="0.2">
      <c r="A27" s="30"/>
      <c r="B27" s="364">
        <v>23</v>
      </c>
      <c r="C27" s="364" t="s">
        <v>76</v>
      </c>
      <c r="D27" s="365" t="s">
        <v>4075</v>
      </c>
      <c r="E27" s="366" t="s">
        <v>4181</v>
      </c>
      <c r="F27" s="366" t="s">
        <v>2083</v>
      </c>
      <c r="G27" s="366" t="s">
        <v>4462</v>
      </c>
      <c r="H27" s="382" t="s">
        <v>3811</v>
      </c>
    </row>
    <row r="28" spans="1:16290" s="320" customFormat="1" ht="12" customHeight="1" x14ac:dyDescent="0.2">
      <c r="A28" s="30"/>
      <c r="B28" s="364">
        <v>24</v>
      </c>
      <c r="C28" s="364" t="s">
        <v>76</v>
      </c>
      <c r="D28" s="365" t="s">
        <v>4075</v>
      </c>
      <c r="E28" s="366" t="s">
        <v>4181</v>
      </c>
      <c r="F28" s="366" t="s">
        <v>2083</v>
      </c>
      <c r="G28" s="366" t="s">
        <v>4474</v>
      </c>
      <c r="H28" s="382" t="s">
        <v>3811</v>
      </c>
      <c r="XBK28" s="56"/>
      <c r="XBL28" s="56"/>
      <c r="XBM28" s="56"/>
      <c r="XBN28" s="56"/>
    </row>
    <row r="29" spans="1:16290" ht="12" customHeight="1" x14ac:dyDescent="0.2">
      <c r="A29" s="30"/>
      <c r="B29" s="364">
        <v>25</v>
      </c>
      <c r="C29" s="364" t="s">
        <v>76</v>
      </c>
      <c r="D29" s="365" t="s">
        <v>4075</v>
      </c>
      <c r="E29" s="366" t="s">
        <v>4181</v>
      </c>
      <c r="F29" s="366" t="s">
        <v>2083</v>
      </c>
      <c r="G29" s="366" t="s">
        <v>4478</v>
      </c>
      <c r="H29" s="382" t="s">
        <v>3811</v>
      </c>
    </row>
    <row r="30" spans="1:16290" ht="12" customHeight="1" x14ac:dyDescent="0.2">
      <c r="A30" s="30"/>
      <c r="B30" s="364">
        <v>26</v>
      </c>
      <c r="C30" s="364" t="s">
        <v>76</v>
      </c>
      <c r="D30" s="365" t="s">
        <v>4075</v>
      </c>
      <c r="E30" s="366" t="s">
        <v>4181</v>
      </c>
      <c r="F30" s="366" t="s">
        <v>2083</v>
      </c>
      <c r="G30" s="366" t="s">
        <v>4479</v>
      </c>
      <c r="H30" s="382" t="s">
        <v>3811</v>
      </c>
    </row>
    <row r="31" spans="1:16290" ht="12" customHeight="1" x14ac:dyDescent="0.2">
      <c r="A31" s="30"/>
      <c r="B31" s="364">
        <v>27</v>
      </c>
      <c r="C31" s="364" t="s">
        <v>76</v>
      </c>
      <c r="D31" s="365" t="s">
        <v>4075</v>
      </c>
      <c r="E31" s="366" t="s">
        <v>4181</v>
      </c>
      <c r="F31" s="366" t="s">
        <v>2083</v>
      </c>
      <c r="G31" s="366" t="s">
        <v>4480</v>
      </c>
      <c r="H31" s="382" t="s">
        <v>3811</v>
      </c>
    </row>
    <row r="32" spans="1:16290" ht="12.75" customHeight="1" x14ac:dyDescent="0.2">
      <c r="A32" s="30"/>
      <c r="B32" s="364">
        <v>28</v>
      </c>
      <c r="C32" s="364" t="s">
        <v>76</v>
      </c>
      <c r="D32" s="365" t="s">
        <v>4075</v>
      </c>
      <c r="E32" s="366" t="s">
        <v>4181</v>
      </c>
      <c r="F32" s="366" t="s">
        <v>2083</v>
      </c>
      <c r="G32" s="366" t="s">
        <v>4485</v>
      </c>
      <c r="H32" s="382" t="s">
        <v>3811</v>
      </c>
    </row>
    <row r="33" spans="1:8" ht="12.75" customHeight="1" x14ac:dyDescent="0.2">
      <c r="A33" s="30"/>
      <c r="B33" s="364">
        <v>29</v>
      </c>
      <c r="C33" s="364" t="s">
        <v>76</v>
      </c>
      <c r="D33" s="365" t="s">
        <v>4075</v>
      </c>
      <c r="E33" s="366" t="s">
        <v>4181</v>
      </c>
      <c r="F33" s="366" t="s">
        <v>2083</v>
      </c>
      <c r="G33" s="366" t="s">
        <v>4486</v>
      </c>
      <c r="H33" s="382" t="s">
        <v>3811</v>
      </c>
    </row>
    <row r="34" spans="1:8" ht="12.75" customHeight="1" x14ac:dyDescent="0.2">
      <c r="A34" s="30"/>
      <c r="B34" s="364">
        <v>30</v>
      </c>
      <c r="C34" s="364" t="s">
        <v>76</v>
      </c>
      <c r="D34" s="365" t="s">
        <v>4075</v>
      </c>
      <c r="E34" s="366" t="s">
        <v>4181</v>
      </c>
      <c r="F34" s="366" t="s">
        <v>2083</v>
      </c>
      <c r="G34" s="366" t="s">
        <v>4487</v>
      </c>
      <c r="H34" s="382" t="s">
        <v>3811</v>
      </c>
    </row>
    <row r="35" spans="1:8" ht="12.75" customHeight="1" x14ac:dyDescent="0.2">
      <c r="A35" s="30"/>
      <c r="B35" s="364">
        <v>31</v>
      </c>
      <c r="C35" s="364" t="s">
        <v>76</v>
      </c>
      <c r="D35" s="365" t="s">
        <v>4075</v>
      </c>
      <c r="E35" s="366" t="s">
        <v>4181</v>
      </c>
      <c r="F35" s="366" t="s">
        <v>2083</v>
      </c>
      <c r="G35" s="366" t="s">
        <v>4488</v>
      </c>
      <c r="H35" s="382" t="s">
        <v>3811</v>
      </c>
    </row>
    <row r="36" spans="1:8" ht="12.75" customHeight="1" x14ac:dyDescent="0.2">
      <c r="A36" s="30"/>
      <c r="B36" s="364">
        <v>32</v>
      </c>
      <c r="C36" s="364" t="s">
        <v>76</v>
      </c>
      <c r="D36" s="365" t="s">
        <v>4075</v>
      </c>
      <c r="E36" s="366" t="s">
        <v>4181</v>
      </c>
      <c r="F36" s="366" t="s">
        <v>2083</v>
      </c>
      <c r="G36" s="366" t="s">
        <v>4489</v>
      </c>
      <c r="H36" s="382" t="s">
        <v>3811</v>
      </c>
    </row>
    <row r="37" spans="1:8" ht="12.75" customHeight="1" x14ac:dyDescent="0.2">
      <c r="A37" s="30"/>
      <c r="B37" s="364">
        <v>33</v>
      </c>
      <c r="C37" s="364" t="s">
        <v>76</v>
      </c>
      <c r="D37" s="365" t="s">
        <v>4075</v>
      </c>
      <c r="E37" s="366" t="s">
        <v>4181</v>
      </c>
      <c r="F37" s="366" t="s">
        <v>2083</v>
      </c>
      <c r="G37" s="366" t="s">
        <v>4492</v>
      </c>
      <c r="H37" s="382" t="s">
        <v>3811</v>
      </c>
    </row>
    <row r="38" spans="1:8" ht="12.75" customHeight="1" x14ac:dyDescent="0.2">
      <c r="A38" s="30"/>
      <c r="B38" s="364">
        <v>34</v>
      </c>
      <c r="C38" s="364" t="s">
        <v>76</v>
      </c>
      <c r="D38" s="365" t="s">
        <v>4075</v>
      </c>
      <c r="E38" s="366" t="s">
        <v>4181</v>
      </c>
      <c r="F38" s="366" t="s">
        <v>2083</v>
      </c>
      <c r="G38" s="366" t="s">
        <v>4494</v>
      </c>
      <c r="H38" s="382" t="s">
        <v>3811</v>
      </c>
    </row>
    <row r="39" spans="1:8" ht="12.75" customHeight="1" x14ac:dyDescent="0.2">
      <c r="A39" s="30"/>
      <c r="B39" s="364">
        <v>35</v>
      </c>
      <c r="C39" s="364" t="s">
        <v>76</v>
      </c>
      <c r="D39" s="365" t="s">
        <v>4075</v>
      </c>
      <c r="E39" s="366" t="s">
        <v>4181</v>
      </c>
      <c r="F39" s="366" t="s">
        <v>2083</v>
      </c>
      <c r="G39" s="366" t="s">
        <v>4496</v>
      </c>
      <c r="H39" s="382" t="s">
        <v>3811</v>
      </c>
    </row>
    <row r="40" spans="1:8" ht="12.75" customHeight="1" x14ac:dyDescent="0.2">
      <c r="A40" s="30"/>
      <c r="B40" s="364">
        <v>36</v>
      </c>
      <c r="C40" s="364" t="s">
        <v>76</v>
      </c>
      <c r="D40" s="365" t="s">
        <v>4075</v>
      </c>
      <c r="E40" s="366" t="s">
        <v>4181</v>
      </c>
      <c r="F40" s="366" t="s">
        <v>2083</v>
      </c>
      <c r="G40" s="366" t="s">
        <v>4497</v>
      </c>
      <c r="H40" s="382" t="s">
        <v>3811</v>
      </c>
    </row>
    <row r="41" spans="1:8" ht="12.75" customHeight="1" x14ac:dyDescent="0.2">
      <c r="A41" s="30"/>
      <c r="B41" s="364">
        <v>37</v>
      </c>
      <c r="C41" s="364" t="s">
        <v>76</v>
      </c>
      <c r="D41" s="365" t="s">
        <v>4075</v>
      </c>
      <c r="E41" s="366" t="s">
        <v>4181</v>
      </c>
      <c r="F41" s="366" t="s">
        <v>2083</v>
      </c>
      <c r="G41" s="366" t="s">
        <v>4499</v>
      </c>
      <c r="H41" s="382" t="s">
        <v>3811</v>
      </c>
    </row>
    <row r="42" spans="1:8" ht="12.75" customHeight="1" x14ac:dyDescent="0.2">
      <c r="A42" s="30"/>
      <c r="B42" s="364">
        <v>38</v>
      </c>
      <c r="C42" s="364" t="s">
        <v>76</v>
      </c>
      <c r="D42" s="365" t="s">
        <v>4075</v>
      </c>
      <c r="E42" s="366" t="s">
        <v>4181</v>
      </c>
      <c r="F42" s="366" t="s">
        <v>2083</v>
      </c>
      <c r="G42" s="366" t="s">
        <v>4500</v>
      </c>
      <c r="H42" s="382" t="s">
        <v>3811</v>
      </c>
    </row>
    <row r="43" spans="1:8" ht="12.75" customHeight="1" x14ac:dyDescent="0.2">
      <c r="A43" s="30"/>
      <c r="B43" s="364">
        <v>39</v>
      </c>
      <c r="C43" s="364" t="s">
        <v>76</v>
      </c>
      <c r="D43" s="365" t="s">
        <v>4075</v>
      </c>
      <c r="E43" s="366" t="s">
        <v>4181</v>
      </c>
      <c r="F43" s="366" t="s">
        <v>4483</v>
      </c>
      <c r="G43" s="366" t="s">
        <v>4484</v>
      </c>
      <c r="H43" s="382" t="s">
        <v>3812</v>
      </c>
    </row>
    <row r="44" spans="1:8" ht="12.75" customHeight="1" x14ac:dyDescent="0.2">
      <c r="A44" s="30"/>
      <c r="B44" s="364">
        <v>40</v>
      </c>
      <c r="C44" s="364" t="s">
        <v>76</v>
      </c>
      <c r="D44" s="365" t="s">
        <v>4075</v>
      </c>
      <c r="E44" s="366" t="s">
        <v>4460</v>
      </c>
      <c r="F44" s="366" t="s">
        <v>4932</v>
      </c>
      <c r="G44" s="366" t="s">
        <v>4463</v>
      </c>
      <c r="H44" s="382" t="s">
        <v>3816</v>
      </c>
    </row>
    <row r="45" spans="1:8" ht="12.75" customHeight="1" x14ac:dyDescent="0.2">
      <c r="A45" s="30"/>
      <c r="B45" s="364">
        <v>41</v>
      </c>
      <c r="C45" s="364" t="s">
        <v>76</v>
      </c>
      <c r="D45" s="365" t="s">
        <v>4075</v>
      </c>
      <c r="E45" s="366" t="s">
        <v>4181</v>
      </c>
      <c r="F45" s="366" t="s">
        <v>231</v>
      </c>
      <c r="G45" s="366" t="s">
        <v>4452</v>
      </c>
      <c r="H45" s="382" t="s">
        <v>3814</v>
      </c>
    </row>
    <row r="46" spans="1:8" ht="12.75" customHeight="1" x14ac:dyDescent="0.2">
      <c r="A46" s="30"/>
      <c r="B46" s="364">
        <v>42</v>
      </c>
      <c r="C46" s="364" t="s">
        <v>76</v>
      </c>
      <c r="D46" s="365" t="s">
        <v>4075</v>
      </c>
      <c r="E46" s="366" t="s">
        <v>4181</v>
      </c>
      <c r="F46" s="366" t="s">
        <v>231</v>
      </c>
      <c r="G46" s="366" t="s">
        <v>4493</v>
      </c>
      <c r="H46" s="382" t="s">
        <v>3814</v>
      </c>
    </row>
    <row r="47" spans="1:8" ht="12.75" customHeight="1" x14ac:dyDescent="0.2">
      <c r="A47" s="30"/>
      <c r="B47" s="364">
        <v>43</v>
      </c>
      <c r="C47" s="364" t="s">
        <v>76</v>
      </c>
      <c r="D47" s="365" t="s">
        <v>4075</v>
      </c>
      <c r="E47" s="366" t="s">
        <v>4460</v>
      </c>
      <c r="F47" s="366" t="s">
        <v>545</v>
      </c>
      <c r="G47" s="366" t="s">
        <v>4461</v>
      </c>
      <c r="H47" s="382" t="s">
        <v>3816</v>
      </c>
    </row>
    <row r="48" spans="1:8" ht="12.75" customHeight="1" x14ac:dyDescent="0.2">
      <c r="A48" s="30"/>
      <c r="B48" s="364">
        <v>44</v>
      </c>
      <c r="C48" s="364" t="s">
        <v>76</v>
      </c>
      <c r="D48" s="365" t="s">
        <v>4075</v>
      </c>
      <c r="E48" s="376" t="s">
        <v>4441</v>
      </c>
      <c r="F48" s="366" t="s">
        <v>395</v>
      </c>
      <c r="G48" s="366" t="s">
        <v>4445</v>
      </c>
      <c r="H48" s="382" t="s">
        <v>3815</v>
      </c>
    </row>
    <row r="49" spans="1:8" ht="12.75" customHeight="1" x14ac:dyDescent="0.2">
      <c r="A49" s="30"/>
      <c r="B49" s="364">
        <v>45</v>
      </c>
      <c r="C49" s="364" t="s">
        <v>76</v>
      </c>
      <c r="D49" s="365" t="s">
        <v>4075</v>
      </c>
      <c r="E49" s="376" t="s">
        <v>4441</v>
      </c>
      <c r="F49" s="366" t="s">
        <v>395</v>
      </c>
      <c r="G49" s="366" t="s">
        <v>4469</v>
      </c>
      <c r="H49" s="382" t="s">
        <v>3815</v>
      </c>
    </row>
    <row r="50" spans="1:8" ht="12.75" customHeight="1" x14ac:dyDescent="0.2">
      <c r="A50" s="30"/>
      <c r="B50" s="364">
        <v>46</v>
      </c>
      <c r="C50" s="364" t="s">
        <v>76</v>
      </c>
      <c r="D50" s="365" t="s">
        <v>4075</v>
      </c>
      <c r="E50" s="376" t="s">
        <v>4441</v>
      </c>
      <c r="F50" s="366" t="s">
        <v>3505</v>
      </c>
      <c r="G50" s="366" t="s">
        <v>4482</v>
      </c>
      <c r="H50" s="382" t="s">
        <v>3815</v>
      </c>
    </row>
    <row r="51" spans="1:8" ht="12.75" customHeight="1" x14ac:dyDescent="0.2">
      <c r="A51" s="30"/>
      <c r="B51" s="364">
        <v>47</v>
      </c>
      <c r="C51" s="364" t="s">
        <v>76</v>
      </c>
      <c r="D51" s="365" t="s">
        <v>4075</v>
      </c>
      <c r="E51" s="376" t="s">
        <v>4441</v>
      </c>
      <c r="F51" s="366" t="s">
        <v>217</v>
      </c>
      <c r="G51" s="366" t="s">
        <v>4446</v>
      </c>
      <c r="H51" s="382" t="s">
        <v>3817</v>
      </c>
    </row>
    <row r="52" spans="1:8" ht="12.75" customHeight="1" x14ac:dyDescent="0.2">
      <c r="A52" s="30"/>
      <c r="B52" s="364">
        <v>48</v>
      </c>
      <c r="C52" s="364" t="s">
        <v>76</v>
      </c>
      <c r="D52" s="365" t="s">
        <v>4075</v>
      </c>
      <c r="E52" s="376" t="s">
        <v>4441</v>
      </c>
      <c r="F52" s="366" t="s">
        <v>129</v>
      </c>
      <c r="G52" s="366" t="s">
        <v>4455</v>
      </c>
      <c r="H52" s="382" t="s">
        <v>3815</v>
      </c>
    </row>
    <row r="53" spans="1:8" ht="12.75" customHeight="1" x14ac:dyDescent="0.2">
      <c r="A53" s="30"/>
      <c r="B53" s="364">
        <v>49</v>
      </c>
      <c r="C53" s="364" t="s">
        <v>76</v>
      </c>
      <c r="D53" s="365" t="s">
        <v>4075</v>
      </c>
      <c r="E53" s="376" t="s">
        <v>4441</v>
      </c>
      <c r="F53" s="366" t="s">
        <v>129</v>
      </c>
      <c r="G53" s="366" t="s">
        <v>4470</v>
      </c>
      <c r="H53" s="382" t="s">
        <v>3815</v>
      </c>
    </row>
    <row r="54" spans="1:8" ht="12.75" customHeight="1" x14ac:dyDescent="0.2">
      <c r="A54" s="30"/>
      <c r="B54" s="364">
        <v>50</v>
      </c>
      <c r="C54" s="364" t="s">
        <v>76</v>
      </c>
      <c r="D54" s="365" t="s">
        <v>4075</v>
      </c>
      <c r="E54" s="366" t="s">
        <v>4181</v>
      </c>
      <c r="F54" s="366" t="s">
        <v>4243</v>
      </c>
      <c r="G54" s="366" t="s">
        <v>4498</v>
      </c>
      <c r="H54" s="382" t="s">
        <v>3813</v>
      </c>
    </row>
    <row r="55" spans="1:8" ht="12.75" customHeight="1" x14ac:dyDescent="0.2">
      <c r="A55" s="30"/>
      <c r="B55" s="364">
        <v>51</v>
      </c>
      <c r="C55" s="364" t="s">
        <v>76</v>
      </c>
      <c r="D55" s="365" t="s">
        <v>4075</v>
      </c>
      <c r="E55" s="366" t="s">
        <v>4181</v>
      </c>
      <c r="F55" s="366" t="s">
        <v>64</v>
      </c>
      <c r="G55" s="366" t="s">
        <v>4473</v>
      </c>
      <c r="H55" s="382" t="s">
        <v>3813</v>
      </c>
    </row>
    <row r="56" spans="1:8" ht="12.75" customHeight="1" x14ac:dyDescent="0.2">
      <c r="A56" s="30"/>
      <c r="B56" s="364">
        <v>52</v>
      </c>
      <c r="C56" s="364" t="s">
        <v>76</v>
      </c>
      <c r="D56" s="365" t="s">
        <v>4075</v>
      </c>
      <c r="E56" s="366" t="s">
        <v>4181</v>
      </c>
      <c r="F56" s="366" t="s">
        <v>544</v>
      </c>
      <c r="G56" s="366" t="s">
        <v>4448</v>
      </c>
      <c r="H56" s="382" t="s">
        <v>3813</v>
      </c>
    </row>
    <row r="57" spans="1:8" ht="12.75" customHeight="1" x14ac:dyDescent="0.2">
      <c r="A57" s="30"/>
      <c r="B57" s="364">
        <v>53</v>
      </c>
      <c r="C57" s="364" t="s">
        <v>76</v>
      </c>
      <c r="D57" s="365" t="s">
        <v>4075</v>
      </c>
      <c r="E57" s="366" t="s">
        <v>4181</v>
      </c>
      <c r="F57" s="366" t="s">
        <v>341</v>
      </c>
      <c r="G57" s="366" t="s">
        <v>4450</v>
      </c>
      <c r="H57" s="382" t="s">
        <v>3814</v>
      </c>
    </row>
    <row r="58" spans="1:8" ht="12.75" customHeight="1" x14ac:dyDescent="0.2">
      <c r="A58" s="30"/>
      <c r="B58" s="364">
        <v>54</v>
      </c>
      <c r="C58" s="364" t="s">
        <v>76</v>
      </c>
      <c r="D58" s="365" t="s">
        <v>4075</v>
      </c>
      <c r="E58" s="366" t="s">
        <v>4181</v>
      </c>
      <c r="F58" s="366" t="s">
        <v>341</v>
      </c>
      <c r="G58" s="366" t="s">
        <v>4451</v>
      </c>
      <c r="H58" s="382" t="s">
        <v>3814</v>
      </c>
    </row>
    <row r="59" spans="1:8" ht="12" customHeight="1" x14ac:dyDescent="0.2">
      <c r="A59" s="30"/>
      <c r="B59" s="364">
        <v>55</v>
      </c>
      <c r="C59" s="364" t="s">
        <v>76</v>
      </c>
      <c r="D59" s="365" t="s">
        <v>4075</v>
      </c>
      <c r="E59" s="366" t="s">
        <v>4181</v>
      </c>
      <c r="F59" s="366" t="s">
        <v>341</v>
      </c>
      <c r="G59" s="366" t="s">
        <v>4471</v>
      </c>
      <c r="H59" s="382" t="s">
        <v>3814</v>
      </c>
    </row>
    <row r="60" spans="1:8" ht="12" customHeight="1" x14ac:dyDescent="0.2">
      <c r="A60" s="30"/>
      <c r="B60" s="364">
        <v>56</v>
      </c>
      <c r="C60" s="364" t="s">
        <v>76</v>
      </c>
      <c r="D60" s="365" t="s">
        <v>4075</v>
      </c>
      <c r="E60" s="366" t="s">
        <v>4181</v>
      </c>
      <c r="F60" s="366" t="s">
        <v>4476</v>
      </c>
      <c r="G60" s="366" t="s">
        <v>4477</v>
      </c>
      <c r="H60" s="382" t="s">
        <v>3811</v>
      </c>
    </row>
    <row r="61" spans="1:8" ht="12" customHeight="1" x14ac:dyDescent="0.2">
      <c r="A61" s="30"/>
      <c r="B61" s="364">
        <v>57</v>
      </c>
      <c r="C61" s="364" t="s">
        <v>76</v>
      </c>
      <c r="D61" s="365" t="s">
        <v>4075</v>
      </c>
      <c r="E61" s="366" t="s">
        <v>4181</v>
      </c>
      <c r="F61" s="366" t="s">
        <v>161</v>
      </c>
      <c r="G61" s="366" t="s">
        <v>4449</v>
      </c>
      <c r="H61" s="382" t="s">
        <v>3813</v>
      </c>
    </row>
    <row r="62" spans="1:8" ht="12" customHeight="1" x14ac:dyDescent="0.2">
      <c r="A62" s="30"/>
      <c r="B62" s="364">
        <v>58</v>
      </c>
      <c r="C62" s="364" t="s">
        <v>76</v>
      </c>
      <c r="D62" s="365" t="s">
        <v>4075</v>
      </c>
      <c r="E62" s="366" t="s">
        <v>4181</v>
      </c>
      <c r="F62" s="366" t="s">
        <v>161</v>
      </c>
      <c r="G62" s="366" t="s">
        <v>4472</v>
      </c>
      <c r="H62" s="382" t="s">
        <v>3813</v>
      </c>
    </row>
    <row r="63" spans="1:8" ht="12" customHeight="1" x14ac:dyDescent="0.2">
      <c r="A63" s="30"/>
      <c r="B63" s="364">
        <v>59</v>
      </c>
      <c r="C63" s="364" t="s">
        <v>76</v>
      </c>
      <c r="D63" s="365" t="s">
        <v>4075</v>
      </c>
      <c r="E63" s="366" t="s">
        <v>4181</v>
      </c>
      <c r="F63" s="366" t="s">
        <v>161</v>
      </c>
      <c r="G63" s="366" t="s">
        <v>4495</v>
      </c>
      <c r="H63" s="382" t="s">
        <v>3813</v>
      </c>
    </row>
    <row r="64" spans="1:8" ht="12" customHeight="1" x14ac:dyDescent="0.2">
      <c r="A64" s="30">
        <v>496</v>
      </c>
      <c r="B64" s="364">
        <v>60</v>
      </c>
      <c r="C64" s="378" t="s">
        <v>76</v>
      </c>
      <c r="D64" s="376" t="s">
        <v>3998</v>
      </c>
      <c r="E64" s="366" t="s">
        <v>4460</v>
      </c>
      <c r="F64" s="366" t="s">
        <v>4932</v>
      </c>
      <c r="G64" s="376" t="s">
        <v>4112</v>
      </c>
      <c r="H64" s="381" t="s">
        <v>3816</v>
      </c>
    </row>
    <row r="65" spans="1:8" ht="12" customHeight="1" x14ac:dyDescent="0.2">
      <c r="A65" s="30">
        <v>513</v>
      </c>
      <c r="B65" s="364">
        <v>61</v>
      </c>
      <c r="C65" s="378" t="s">
        <v>76</v>
      </c>
      <c r="D65" s="376" t="s">
        <v>4000</v>
      </c>
      <c r="E65" s="376" t="s">
        <v>3962</v>
      </c>
      <c r="F65" s="376" t="s">
        <v>502</v>
      </c>
      <c r="G65" s="376" t="s">
        <v>4126</v>
      </c>
      <c r="H65" s="381" t="s">
        <v>3819</v>
      </c>
    </row>
    <row r="66" spans="1:8" ht="12" customHeight="1" x14ac:dyDescent="0.2">
      <c r="A66" s="30">
        <v>512</v>
      </c>
      <c r="B66" s="364">
        <v>62</v>
      </c>
      <c r="C66" s="378" t="s">
        <v>76</v>
      </c>
      <c r="D66" s="376" t="s">
        <v>4000</v>
      </c>
      <c r="E66" s="376" t="s">
        <v>4181</v>
      </c>
      <c r="F66" s="376" t="s">
        <v>341</v>
      </c>
      <c r="G66" s="376" t="s">
        <v>4125</v>
      </c>
      <c r="H66" s="381" t="s">
        <v>3814</v>
      </c>
    </row>
    <row r="67" spans="1:8" ht="12" customHeight="1" x14ac:dyDescent="0.2">
      <c r="A67" s="30">
        <v>507</v>
      </c>
      <c r="B67" s="364">
        <v>63</v>
      </c>
      <c r="C67" s="378" t="s">
        <v>76</v>
      </c>
      <c r="D67" s="376" t="s">
        <v>4910</v>
      </c>
      <c r="E67" s="376" t="s">
        <v>4181</v>
      </c>
      <c r="F67" s="366" t="s">
        <v>393</v>
      </c>
      <c r="G67" s="376" t="s">
        <v>4123</v>
      </c>
      <c r="H67" s="381" t="s">
        <v>3812</v>
      </c>
    </row>
    <row r="68" spans="1:8" ht="12" customHeight="1" x14ac:dyDescent="0.2">
      <c r="A68" s="30">
        <v>508</v>
      </c>
      <c r="B68" s="364">
        <v>64</v>
      </c>
      <c r="C68" s="378" t="s">
        <v>76</v>
      </c>
      <c r="D68" s="376" t="s">
        <v>4910</v>
      </c>
      <c r="E68" s="376" t="s">
        <v>4181</v>
      </c>
      <c r="F68" s="366" t="s">
        <v>393</v>
      </c>
      <c r="G68" s="376" t="s">
        <v>4365</v>
      </c>
      <c r="H68" s="381" t="s">
        <v>3812</v>
      </c>
    </row>
    <row r="69" spans="1:8" ht="12" customHeight="1" x14ac:dyDescent="0.2">
      <c r="A69" s="30">
        <v>498</v>
      </c>
      <c r="B69" s="364">
        <v>65</v>
      </c>
      <c r="C69" s="378" t="s">
        <v>76</v>
      </c>
      <c r="D69" s="376" t="s">
        <v>4910</v>
      </c>
      <c r="E69" s="376" t="s">
        <v>4181</v>
      </c>
      <c r="F69" s="366" t="s">
        <v>2083</v>
      </c>
      <c r="G69" s="376" t="s">
        <v>4114</v>
      </c>
      <c r="H69" s="381" t="s">
        <v>3811</v>
      </c>
    </row>
    <row r="70" spans="1:8" ht="12" customHeight="1" x14ac:dyDescent="0.2">
      <c r="A70" s="30">
        <v>500</v>
      </c>
      <c r="B70" s="364">
        <v>66</v>
      </c>
      <c r="C70" s="378" t="s">
        <v>76</v>
      </c>
      <c r="D70" s="376" t="s">
        <v>4910</v>
      </c>
      <c r="E70" s="376" t="s">
        <v>4181</v>
      </c>
      <c r="F70" s="366" t="s">
        <v>2083</v>
      </c>
      <c r="G70" s="376" t="s">
        <v>4116</v>
      </c>
      <c r="H70" s="381" t="s">
        <v>3811</v>
      </c>
    </row>
    <row r="71" spans="1:8" ht="12" customHeight="1" x14ac:dyDescent="0.2">
      <c r="A71" s="30">
        <v>501</v>
      </c>
      <c r="B71" s="364">
        <v>67</v>
      </c>
      <c r="C71" s="378" t="s">
        <v>76</v>
      </c>
      <c r="D71" s="376" t="s">
        <v>4910</v>
      </c>
      <c r="E71" s="376" t="s">
        <v>4181</v>
      </c>
      <c r="F71" s="366" t="s">
        <v>2083</v>
      </c>
      <c r="G71" s="376" t="s">
        <v>4117</v>
      </c>
      <c r="H71" s="381" t="s">
        <v>3811</v>
      </c>
    </row>
    <row r="72" spans="1:8" ht="12" customHeight="1" x14ac:dyDescent="0.2">
      <c r="A72" s="30">
        <v>502</v>
      </c>
      <c r="B72" s="364">
        <v>68</v>
      </c>
      <c r="C72" s="378" t="s">
        <v>76</v>
      </c>
      <c r="D72" s="376" t="s">
        <v>4910</v>
      </c>
      <c r="E72" s="376" t="s">
        <v>4181</v>
      </c>
      <c r="F72" s="366" t="s">
        <v>2083</v>
      </c>
      <c r="G72" s="376" t="s">
        <v>4118</v>
      </c>
      <c r="H72" s="381" t="s">
        <v>3811</v>
      </c>
    </row>
    <row r="73" spans="1:8" ht="12" customHeight="1" x14ac:dyDescent="0.2">
      <c r="A73" s="30">
        <v>509</v>
      </c>
      <c r="B73" s="364">
        <v>69</v>
      </c>
      <c r="C73" s="378" t="s">
        <v>76</v>
      </c>
      <c r="D73" s="376" t="s">
        <v>4910</v>
      </c>
      <c r="E73" s="376" t="s">
        <v>4181</v>
      </c>
      <c r="F73" s="366" t="s">
        <v>2083</v>
      </c>
      <c r="G73" s="376" t="s">
        <v>4366</v>
      </c>
      <c r="H73" s="381" t="s">
        <v>3811</v>
      </c>
    </row>
    <row r="74" spans="1:8" ht="12" customHeight="1" x14ac:dyDescent="0.2">
      <c r="A74" s="30">
        <v>499</v>
      </c>
      <c r="B74" s="364">
        <v>70</v>
      </c>
      <c r="C74" s="378" t="s">
        <v>76</v>
      </c>
      <c r="D74" s="376" t="s">
        <v>4910</v>
      </c>
      <c r="E74" s="376" t="s">
        <v>4441</v>
      </c>
      <c r="F74" s="376" t="s">
        <v>395</v>
      </c>
      <c r="G74" s="376" t="s">
        <v>4115</v>
      </c>
      <c r="H74" s="381" t="s">
        <v>3815</v>
      </c>
    </row>
    <row r="75" spans="1:8" ht="12" customHeight="1" x14ac:dyDescent="0.2">
      <c r="A75" s="30">
        <v>510</v>
      </c>
      <c r="B75" s="364">
        <v>71</v>
      </c>
      <c r="C75" s="378" t="s">
        <v>76</v>
      </c>
      <c r="D75" s="376" t="s">
        <v>4910</v>
      </c>
      <c r="E75" s="376" t="s">
        <v>4181</v>
      </c>
      <c r="F75" s="376" t="s">
        <v>64</v>
      </c>
      <c r="G75" s="376" t="s">
        <v>4367</v>
      </c>
      <c r="H75" s="381" t="s">
        <v>3813</v>
      </c>
    </row>
    <row r="76" spans="1:8" ht="12" customHeight="1" x14ac:dyDescent="0.2">
      <c r="A76" s="30">
        <v>503</v>
      </c>
      <c r="B76" s="364">
        <v>72</v>
      </c>
      <c r="C76" s="378" t="s">
        <v>76</v>
      </c>
      <c r="D76" s="376" t="s">
        <v>4910</v>
      </c>
      <c r="E76" s="376" t="s">
        <v>4181</v>
      </c>
      <c r="F76" s="376" t="s">
        <v>1368</v>
      </c>
      <c r="G76" s="376" t="s">
        <v>4119</v>
      </c>
      <c r="H76" s="381" t="s">
        <v>3811</v>
      </c>
    </row>
    <row r="77" spans="1:8" ht="12.75" customHeight="1" x14ac:dyDescent="0.2">
      <c r="A77" s="30">
        <v>504</v>
      </c>
      <c r="B77" s="364">
        <v>73</v>
      </c>
      <c r="C77" s="378" t="s">
        <v>76</v>
      </c>
      <c r="D77" s="376" t="s">
        <v>4910</v>
      </c>
      <c r="E77" s="376" t="s">
        <v>4181</v>
      </c>
      <c r="F77" s="376" t="s">
        <v>1368</v>
      </c>
      <c r="G77" s="376" t="s">
        <v>4120</v>
      </c>
      <c r="H77" s="381" t="s">
        <v>3811</v>
      </c>
    </row>
    <row r="78" spans="1:8" ht="12.75" customHeight="1" x14ac:dyDescent="0.2">
      <c r="A78" s="30">
        <v>505</v>
      </c>
      <c r="B78" s="364">
        <v>74</v>
      </c>
      <c r="C78" s="378" t="s">
        <v>76</v>
      </c>
      <c r="D78" s="376" t="s">
        <v>4910</v>
      </c>
      <c r="E78" s="376" t="s">
        <v>4181</v>
      </c>
      <c r="F78" s="376" t="s">
        <v>1368</v>
      </c>
      <c r="G78" s="376" t="s">
        <v>4121</v>
      </c>
      <c r="H78" s="381" t="s">
        <v>3811</v>
      </c>
    </row>
    <row r="79" spans="1:8" ht="12.75" customHeight="1" x14ac:dyDescent="0.2">
      <c r="A79" s="30">
        <v>497</v>
      </c>
      <c r="B79" s="364">
        <v>75</v>
      </c>
      <c r="C79" s="378" t="s">
        <v>76</v>
      </c>
      <c r="D79" s="376" t="s">
        <v>4910</v>
      </c>
      <c r="E79" s="376" t="s">
        <v>4181</v>
      </c>
      <c r="F79" s="376" t="s">
        <v>341</v>
      </c>
      <c r="G79" s="376" t="s">
        <v>4113</v>
      </c>
      <c r="H79" s="381" t="s">
        <v>3814</v>
      </c>
    </row>
    <row r="80" spans="1:8" ht="12.75" customHeight="1" x14ac:dyDescent="0.2">
      <c r="A80" s="30">
        <v>506</v>
      </c>
      <c r="B80" s="364">
        <v>76</v>
      </c>
      <c r="C80" s="378" t="s">
        <v>76</v>
      </c>
      <c r="D80" s="376" t="s">
        <v>4910</v>
      </c>
      <c r="E80" s="376" t="s">
        <v>4181</v>
      </c>
      <c r="F80" s="376" t="s">
        <v>161</v>
      </c>
      <c r="G80" s="376" t="s">
        <v>4122</v>
      </c>
      <c r="H80" s="381" t="s">
        <v>3813</v>
      </c>
    </row>
    <row r="81" spans="1:8" ht="12.75" customHeight="1" x14ac:dyDescent="0.2">
      <c r="A81" s="30">
        <v>616</v>
      </c>
      <c r="B81" s="364">
        <v>77</v>
      </c>
      <c r="C81" s="378" t="s">
        <v>76</v>
      </c>
      <c r="D81" s="376" t="s">
        <v>4002</v>
      </c>
      <c r="E81" s="376" t="s">
        <v>4181</v>
      </c>
      <c r="F81" s="366" t="s">
        <v>2083</v>
      </c>
      <c r="G81" s="367" t="s">
        <v>4405</v>
      </c>
      <c r="H81" s="381" t="s">
        <v>3811</v>
      </c>
    </row>
    <row r="82" spans="1:8" ht="12.75" customHeight="1" x14ac:dyDescent="0.2">
      <c r="A82" s="30">
        <v>617</v>
      </c>
      <c r="B82" s="364">
        <v>78</v>
      </c>
      <c r="C82" s="378" t="s">
        <v>76</v>
      </c>
      <c r="D82" s="376" t="s">
        <v>4002</v>
      </c>
      <c r="E82" s="376" t="s">
        <v>4181</v>
      </c>
      <c r="F82" s="366" t="s">
        <v>2083</v>
      </c>
      <c r="G82" s="367" t="s">
        <v>4406</v>
      </c>
      <c r="H82" s="381" t="s">
        <v>3811</v>
      </c>
    </row>
    <row r="83" spans="1:8" ht="12.75" customHeight="1" x14ac:dyDescent="0.2">
      <c r="A83" s="30">
        <v>619</v>
      </c>
      <c r="B83" s="364">
        <v>79</v>
      </c>
      <c r="C83" s="378" t="s">
        <v>76</v>
      </c>
      <c r="D83" s="376" t="s">
        <v>4002</v>
      </c>
      <c r="E83" s="376" t="s">
        <v>4181</v>
      </c>
      <c r="F83" s="376" t="s">
        <v>64</v>
      </c>
      <c r="G83" s="367" t="s">
        <v>4404</v>
      </c>
      <c r="H83" s="381" t="s">
        <v>3813</v>
      </c>
    </row>
    <row r="84" spans="1:8" ht="12.75" customHeight="1" x14ac:dyDescent="0.2">
      <c r="A84" s="30">
        <v>618</v>
      </c>
      <c r="B84" s="364">
        <v>80</v>
      </c>
      <c r="C84" s="378" t="s">
        <v>76</v>
      </c>
      <c r="D84" s="376" t="s">
        <v>4002</v>
      </c>
      <c r="E84" s="376" t="s">
        <v>4181</v>
      </c>
      <c r="F84" s="376" t="s">
        <v>341</v>
      </c>
      <c r="G84" s="367" t="s">
        <v>4403</v>
      </c>
      <c r="H84" s="381" t="s">
        <v>3814</v>
      </c>
    </row>
    <row r="85" spans="1:8" ht="12.75" customHeight="1" x14ac:dyDescent="0.2">
      <c r="A85" s="30">
        <v>626</v>
      </c>
      <c r="B85" s="364">
        <v>81</v>
      </c>
      <c r="C85" s="378" t="s">
        <v>76</v>
      </c>
      <c r="D85" s="365" t="s">
        <v>4081</v>
      </c>
      <c r="E85" s="376" t="s">
        <v>4181</v>
      </c>
      <c r="F85" s="366" t="s">
        <v>393</v>
      </c>
      <c r="G85" s="365" t="s">
        <v>4232</v>
      </c>
      <c r="H85" s="381" t="s">
        <v>3812</v>
      </c>
    </row>
    <row r="86" spans="1:8" ht="12.75" customHeight="1" x14ac:dyDescent="0.2">
      <c r="A86" s="30">
        <v>627</v>
      </c>
      <c r="B86" s="364">
        <v>82</v>
      </c>
      <c r="C86" s="378" t="s">
        <v>76</v>
      </c>
      <c r="D86" s="365" t="s">
        <v>4081</v>
      </c>
      <c r="E86" s="376" t="s">
        <v>4181</v>
      </c>
      <c r="F86" s="366" t="s">
        <v>393</v>
      </c>
      <c r="G86" s="365" t="s">
        <v>4233</v>
      </c>
      <c r="H86" s="381" t="s">
        <v>3812</v>
      </c>
    </row>
    <row r="87" spans="1:8" ht="12.75" customHeight="1" x14ac:dyDescent="0.2">
      <c r="A87" s="30">
        <v>620</v>
      </c>
      <c r="B87" s="364">
        <v>83</v>
      </c>
      <c r="C87" s="378" t="s">
        <v>76</v>
      </c>
      <c r="D87" s="365" t="s">
        <v>4081</v>
      </c>
      <c r="E87" s="376" t="s">
        <v>4181</v>
      </c>
      <c r="F87" s="366" t="s">
        <v>2083</v>
      </c>
      <c r="G87" s="367" t="s">
        <v>4226</v>
      </c>
      <c r="H87" s="381" t="s">
        <v>3811</v>
      </c>
    </row>
    <row r="88" spans="1:8" ht="12.75" customHeight="1" x14ac:dyDescent="0.2">
      <c r="A88" s="30">
        <v>621</v>
      </c>
      <c r="B88" s="364">
        <v>84</v>
      </c>
      <c r="C88" s="378" t="s">
        <v>76</v>
      </c>
      <c r="D88" s="365" t="s">
        <v>4081</v>
      </c>
      <c r="E88" s="376" t="s">
        <v>4181</v>
      </c>
      <c r="F88" s="366" t="s">
        <v>2083</v>
      </c>
      <c r="G88" s="367" t="s">
        <v>4227</v>
      </c>
      <c r="H88" s="381" t="s">
        <v>3811</v>
      </c>
    </row>
    <row r="89" spans="1:8" ht="12.75" customHeight="1" x14ac:dyDescent="0.2">
      <c r="A89" s="30">
        <v>622</v>
      </c>
      <c r="B89" s="364">
        <v>85</v>
      </c>
      <c r="C89" s="378" t="s">
        <v>76</v>
      </c>
      <c r="D89" s="365" t="s">
        <v>4081</v>
      </c>
      <c r="E89" s="376" t="s">
        <v>4181</v>
      </c>
      <c r="F89" s="366" t="s">
        <v>2083</v>
      </c>
      <c r="G89" s="367" t="s">
        <v>4228</v>
      </c>
      <c r="H89" s="381" t="s">
        <v>3811</v>
      </c>
    </row>
    <row r="90" spans="1:8" ht="12.75" customHeight="1" x14ac:dyDescent="0.2">
      <c r="A90" s="30">
        <v>625</v>
      </c>
      <c r="B90" s="364">
        <v>86</v>
      </c>
      <c r="C90" s="378" t="s">
        <v>76</v>
      </c>
      <c r="D90" s="365" t="s">
        <v>4081</v>
      </c>
      <c r="E90" s="376" t="s">
        <v>4181</v>
      </c>
      <c r="F90" s="366" t="s">
        <v>2083</v>
      </c>
      <c r="G90" s="365" t="s">
        <v>4231</v>
      </c>
      <c r="H90" s="381" t="s">
        <v>3811</v>
      </c>
    </row>
    <row r="91" spans="1:8" ht="12.75" customHeight="1" x14ac:dyDescent="0.2">
      <c r="A91" s="30">
        <v>629</v>
      </c>
      <c r="B91" s="364">
        <v>87</v>
      </c>
      <c r="C91" s="378" t="s">
        <v>76</v>
      </c>
      <c r="D91" s="365" t="s">
        <v>4081</v>
      </c>
      <c r="E91" s="376" t="s">
        <v>4181</v>
      </c>
      <c r="F91" s="366" t="s">
        <v>2083</v>
      </c>
      <c r="G91" s="365" t="s">
        <v>4235</v>
      </c>
      <c r="H91" s="381" t="s">
        <v>3811</v>
      </c>
    </row>
    <row r="92" spans="1:8" ht="12.75" customHeight="1" x14ac:dyDescent="0.2">
      <c r="A92" s="30">
        <v>628</v>
      </c>
      <c r="B92" s="364">
        <v>88</v>
      </c>
      <c r="C92" s="378" t="s">
        <v>76</v>
      </c>
      <c r="D92" s="365" t="s">
        <v>4081</v>
      </c>
      <c r="E92" s="366" t="s">
        <v>4460</v>
      </c>
      <c r="F92" s="366" t="s">
        <v>4932</v>
      </c>
      <c r="G92" s="365" t="s">
        <v>4234</v>
      </c>
      <c r="H92" s="381" t="s">
        <v>3816</v>
      </c>
    </row>
    <row r="93" spans="1:8" ht="12.75" customHeight="1" x14ac:dyDescent="0.2">
      <c r="A93" s="30">
        <v>624</v>
      </c>
      <c r="B93" s="364">
        <v>89</v>
      </c>
      <c r="C93" s="378" t="s">
        <v>76</v>
      </c>
      <c r="D93" s="365" t="s">
        <v>4081</v>
      </c>
      <c r="E93" s="376" t="s">
        <v>4181</v>
      </c>
      <c r="F93" s="376" t="s">
        <v>231</v>
      </c>
      <c r="G93" s="365" t="s">
        <v>4230</v>
      </c>
      <c r="H93" s="381" t="s">
        <v>3814</v>
      </c>
    </row>
    <row r="94" spans="1:8" ht="12.75" customHeight="1" x14ac:dyDescent="0.2">
      <c r="A94" s="30">
        <v>639</v>
      </c>
      <c r="B94" s="364">
        <v>90</v>
      </c>
      <c r="C94" s="378" t="s">
        <v>76</v>
      </c>
      <c r="D94" s="365" t="s">
        <v>4081</v>
      </c>
      <c r="E94" s="376" t="s">
        <v>4441</v>
      </c>
      <c r="F94" s="366" t="s">
        <v>395</v>
      </c>
      <c r="G94" s="365" t="s">
        <v>4246</v>
      </c>
      <c r="H94" s="381" t="s">
        <v>3815</v>
      </c>
    </row>
    <row r="95" spans="1:8" ht="12.75" customHeight="1" x14ac:dyDescent="0.2">
      <c r="A95" s="30">
        <v>640</v>
      </c>
      <c r="B95" s="364">
        <v>91</v>
      </c>
      <c r="C95" s="378" t="s">
        <v>76</v>
      </c>
      <c r="D95" s="365" t="s">
        <v>4081</v>
      </c>
      <c r="E95" s="376" t="s">
        <v>4441</v>
      </c>
      <c r="F95" s="366" t="s">
        <v>217</v>
      </c>
      <c r="G95" s="365" t="s">
        <v>4247</v>
      </c>
      <c r="H95" s="381" t="s">
        <v>3817</v>
      </c>
    </row>
    <row r="96" spans="1:8" ht="12.75" customHeight="1" x14ac:dyDescent="0.2">
      <c r="A96" s="30">
        <v>637</v>
      </c>
      <c r="B96" s="364">
        <v>92</v>
      </c>
      <c r="C96" s="378" t="s">
        <v>76</v>
      </c>
      <c r="D96" s="365" t="s">
        <v>4081</v>
      </c>
      <c r="E96" s="376" t="s">
        <v>4181</v>
      </c>
      <c r="F96" s="366" t="s">
        <v>4243</v>
      </c>
      <c r="G96" s="365" t="s">
        <v>4244</v>
      </c>
      <c r="H96" s="381" t="s">
        <v>3813</v>
      </c>
    </row>
    <row r="97" spans="1:8" ht="12.75" customHeight="1" x14ac:dyDescent="0.2">
      <c r="A97" s="30">
        <v>638</v>
      </c>
      <c r="B97" s="364">
        <v>93</v>
      </c>
      <c r="C97" s="378" t="s">
        <v>76</v>
      </c>
      <c r="D97" s="365" t="s">
        <v>4081</v>
      </c>
      <c r="E97" s="376" t="s">
        <v>4181</v>
      </c>
      <c r="F97" s="366" t="s">
        <v>64</v>
      </c>
      <c r="G97" s="365" t="s">
        <v>4245</v>
      </c>
      <c r="H97" s="381" t="s">
        <v>3813</v>
      </c>
    </row>
    <row r="98" spans="1:8" ht="12.75" customHeight="1" x14ac:dyDescent="0.2">
      <c r="A98" s="30">
        <v>634</v>
      </c>
      <c r="B98" s="364">
        <v>94</v>
      </c>
      <c r="C98" s="378" t="s">
        <v>76</v>
      </c>
      <c r="D98" s="365" t="s">
        <v>4081</v>
      </c>
      <c r="E98" s="376" t="s">
        <v>4181</v>
      </c>
      <c r="F98" s="366" t="s">
        <v>544</v>
      </c>
      <c r="G98" s="365" t="s">
        <v>4240</v>
      </c>
      <c r="H98" s="381" t="s">
        <v>3813</v>
      </c>
    </row>
    <row r="99" spans="1:8" ht="12.75" customHeight="1" x14ac:dyDescent="0.2">
      <c r="A99" s="30">
        <v>635</v>
      </c>
      <c r="B99" s="364">
        <v>95</v>
      </c>
      <c r="C99" s="378" t="s">
        <v>76</v>
      </c>
      <c r="D99" s="365" t="s">
        <v>4081</v>
      </c>
      <c r="E99" s="376" t="s">
        <v>4181</v>
      </c>
      <c r="F99" s="366" t="s">
        <v>544</v>
      </c>
      <c r="G99" s="365" t="s">
        <v>4241</v>
      </c>
      <c r="H99" s="381" t="s">
        <v>3813</v>
      </c>
    </row>
    <row r="100" spans="1:8" ht="12.75" customHeight="1" x14ac:dyDescent="0.2">
      <c r="A100" s="30">
        <v>636</v>
      </c>
      <c r="B100" s="364">
        <v>96</v>
      </c>
      <c r="C100" s="378" t="s">
        <v>76</v>
      </c>
      <c r="D100" s="365" t="s">
        <v>4081</v>
      </c>
      <c r="E100" s="376" t="s">
        <v>4181</v>
      </c>
      <c r="F100" s="366" t="s">
        <v>544</v>
      </c>
      <c r="G100" s="365" t="s">
        <v>4242</v>
      </c>
      <c r="H100" s="381" t="s">
        <v>3813</v>
      </c>
    </row>
    <row r="101" spans="1:8" ht="12.75" customHeight="1" x14ac:dyDescent="0.2">
      <c r="A101" s="30">
        <v>623</v>
      </c>
      <c r="B101" s="364">
        <v>97</v>
      </c>
      <c r="C101" s="378" t="s">
        <v>76</v>
      </c>
      <c r="D101" s="365" t="s">
        <v>4081</v>
      </c>
      <c r="E101" s="376" t="s">
        <v>4181</v>
      </c>
      <c r="F101" s="376" t="s">
        <v>341</v>
      </c>
      <c r="G101" s="367" t="s">
        <v>4229</v>
      </c>
      <c r="H101" s="381" t="s">
        <v>3814</v>
      </c>
    </row>
    <row r="102" spans="1:8" ht="12.75" customHeight="1" x14ac:dyDescent="0.2">
      <c r="A102" s="30">
        <v>630</v>
      </c>
      <c r="B102" s="364">
        <v>98</v>
      </c>
      <c r="C102" s="378" t="s">
        <v>76</v>
      </c>
      <c r="D102" s="365" t="s">
        <v>4081</v>
      </c>
      <c r="E102" s="376" t="s">
        <v>4181</v>
      </c>
      <c r="F102" s="376" t="s">
        <v>161</v>
      </c>
      <c r="G102" s="365" t="s">
        <v>4236</v>
      </c>
      <c r="H102" s="381" t="s">
        <v>3813</v>
      </c>
    </row>
    <row r="103" spans="1:8" ht="12.75" customHeight="1" x14ac:dyDescent="0.2">
      <c r="A103" s="30">
        <v>631</v>
      </c>
      <c r="B103" s="364">
        <v>99</v>
      </c>
      <c r="C103" s="378" t="s">
        <v>76</v>
      </c>
      <c r="D103" s="365" t="s">
        <v>4081</v>
      </c>
      <c r="E103" s="376" t="s">
        <v>4181</v>
      </c>
      <c r="F103" s="376" t="s">
        <v>161</v>
      </c>
      <c r="G103" s="365" t="s">
        <v>4237</v>
      </c>
      <c r="H103" s="381" t="s">
        <v>3813</v>
      </c>
    </row>
    <row r="104" spans="1:8" ht="12.75" customHeight="1" x14ac:dyDescent="0.2">
      <c r="A104" s="30">
        <v>632</v>
      </c>
      <c r="B104" s="364">
        <v>100</v>
      </c>
      <c r="C104" s="378" t="s">
        <v>76</v>
      </c>
      <c r="D104" s="365" t="s">
        <v>4081</v>
      </c>
      <c r="E104" s="376" t="s">
        <v>4181</v>
      </c>
      <c r="F104" s="376" t="s">
        <v>161</v>
      </c>
      <c r="G104" s="365" t="s">
        <v>4238</v>
      </c>
      <c r="H104" s="381" t="s">
        <v>3813</v>
      </c>
    </row>
    <row r="105" spans="1:8" ht="12.75" customHeight="1" x14ac:dyDescent="0.2">
      <c r="A105" s="30">
        <v>633</v>
      </c>
      <c r="B105" s="364">
        <v>101</v>
      </c>
      <c r="C105" s="378" t="s">
        <v>76</v>
      </c>
      <c r="D105" s="365" t="s">
        <v>4081</v>
      </c>
      <c r="E105" s="376" t="s">
        <v>4181</v>
      </c>
      <c r="F105" s="376" t="s">
        <v>161</v>
      </c>
      <c r="G105" s="365" t="s">
        <v>4239</v>
      </c>
      <c r="H105" s="381" t="s">
        <v>3813</v>
      </c>
    </row>
    <row r="106" spans="1:8" ht="12.75" customHeight="1" x14ac:dyDescent="0.2">
      <c r="A106" s="30">
        <v>461</v>
      </c>
      <c r="B106" s="364">
        <v>102</v>
      </c>
      <c r="C106" s="378" t="s">
        <v>76</v>
      </c>
      <c r="D106" s="376" t="s">
        <v>4005</v>
      </c>
      <c r="E106" s="376" t="s">
        <v>4181</v>
      </c>
      <c r="F106" s="366" t="s">
        <v>393</v>
      </c>
      <c r="G106" s="376" t="s">
        <v>4414</v>
      </c>
      <c r="H106" s="381" t="s">
        <v>3812</v>
      </c>
    </row>
    <row r="107" spans="1:8" ht="12.75" customHeight="1" x14ac:dyDescent="0.2">
      <c r="A107" s="30">
        <v>462</v>
      </c>
      <c r="B107" s="364">
        <v>103</v>
      </c>
      <c r="C107" s="378" t="s">
        <v>76</v>
      </c>
      <c r="D107" s="376" t="s">
        <v>4005</v>
      </c>
      <c r="E107" s="376" t="s">
        <v>4181</v>
      </c>
      <c r="F107" s="366" t="s">
        <v>2083</v>
      </c>
      <c r="G107" s="379" t="s">
        <v>4415</v>
      </c>
      <c r="H107" s="381" t="s">
        <v>3811</v>
      </c>
    </row>
    <row r="108" spans="1:8" ht="12.75" customHeight="1" x14ac:dyDescent="0.2">
      <c r="A108" s="30">
        <v>466</v>
      </c>
      <c r="B108" s="364">
        <v>104</v>
      </c>
      <c r="C108" s="378" t="s">
        <v>76</v>
      </c>
      <c r="D108" s="376" t="s">
        <v>4005</v>
      </c>
      <c r="E108" s="376" t="s">
        <v>4181</v>
      </c>
      <c r="F108" s="366" t="s">
        <v>2083</v>
      </c>
      <c r="G108" s="376" t="s">
        <v>4419</v>
      </c>
      <c r="H108" s="381" t="s">
        <v>3811</v>
      </c>
    </row>
    <row r="109" spans="1:8" ht="12.75" customHeight="1" x14ac:dyDescent="0.2">
      <c r="A109" s="30">
        <v>465</v>
      </c>
      <c r="B109" s="364">
        <v>105</v>
      </c>
      <c r="C109" s="378" t="s">
        <v>76</v>
      </c>
      <c r="D109" s="376" t="s">
        <v>4005</v>
      </c>
      <c r="E109" s="376" t="s">
        <v>4441</v>
      </c>
      <c r="F109" s="376" t="s">
        <v>395</v>
      </c>
      <c r="G109" s="379" t="s">
        <v>4418</v>
      </c>
      <c r="H109" s="381" t="s">
        <v>3815</v>
      </c>
    </row>
    <row r="110" spans="1:8" ht="12.75" customHeight="1" x14ac:dyDescent="0.2">
      <c r="A110" s="30">
        <v>464</v>
      </c>
      <c r="B110" s="364">
        <v>106</v>
      </c>
      <c r="C110" s="378" t="s">
        <v>76</v>
      </c>
      <c r="D110" s="376" t="s">
        <v>4005</v>
      </c>
      <c r="E110" s="376" t="s">
        <v>4441</v>
      </c>
      <c r="F110" s="376" t="s">
        <v>3505</v>
      </c>
      <c r="G110" s="379" t="s">
        <v>4417</v>
      </c>
      <c r="H110" s="381" t="s">
        <v>3815</v>
      </c>
    </row>
    <row r="111" spans="1:8" ht="12.75" customHeight="1" x14ac:dyDescent="0.2">
      <c r="A111" s="30">
        <v>463</v>
      </c>
      <c r="B111" s="364">
        <v>107</v>
      </c>
      <c r="C111" s="378" t="s">
        <v>76</v>
      </c>
      <c r="D111" s="376" t="s">
        <v>4005</v>
      </c>
      <c r="E111" s="376" t="s">
        <v>4181</v>
      </c>
      <c r="F111" s="376" t="s">
        <v>341</v>
      </c>
      <c r="G111" s="376" t="s">
        <v>4416</v>
      </c>
      <c r="H111" s="381" t="s">
        <v>3814</v>
      </c>
    </row>
    <row r="112" spans="1:8" ht="12.75" customHeight="1" x14ac:dyDescent="0.2">
      <c r="A112" s="30">
        <v>467</v>
      </c>
      <c r="B112" s="364">
        <v>108</v>
      </c>
      <c r="C112" s="378" t="s">
        <v>76</v>
      </c>
      <c r="D112" s="376" t="s">
        <v>4005</v>
      </c>
      <c r="E112" s="376" t="s">
        <v>4181</v>
      </c>
      <c r="F112" s="376" t="s">
        <v>3940</v>
      </c>
      <c r="G112" s="379" t="s">
        <v>4420</v>
      </c>
      <c r="H112" s="381" t="s">
        <v>3812</v>
      </c>
    </row>
    <row r="113" spans="1:8" ht="12.75" customHeight="1" x14ac:dyDescent="0.2">
      <c r="A113" s="30">
        <v>207</v>
      </c>
      <c r="B113" s="364">
        <v>109</v>
      </c>
      <c r="C113" s="378" t="s">
        <v>76</v>
      </c>
      <c r="D113" s="376" t="s">
        <v>4007</v>
      </c>
      <c r="E113" s="376" t="s">
        <v>4181</v>
      </c>
      <c r="F113" s="376" t="s">
        <v>341</v>
      </c>
      <c r="G113" s="376" t="s">
        <v>4343</v>
      </c>
      <c r="H113" s="381" t="s">
        <v>3814</v>
      </c>
    </row>
    <row r="114" spans="1:8" ht="12.75" customHeight="1" x14ac:dyDescent="0.2">
      <c r="A114" s="30">
        <v>208</v>
      </c>
      <c r="B114" s="364">
        <v>110</v>
      </c>
      <c r="C114" s="378" t="s">
        <v>76</v>
      </c>
      <c r="D114" s="376" t="s">
        <v>4008</v>
      </c>
      <c r="E114" s="376" t="s">
        <v>4181</v>
      </c>
      <c r="F114" s="366" t="s">
        <v>2083</v>
      </c>
      <c r="G114" s="376" t="s">
        <v>4344</v>
      </c>
      <c r="H114" s="381" t="s">
        <v>3811</v>
      </c>
    </row>
    <row r="115" spans="1:8" ht="12.75" customHeight="1" x14ac:dyDescent="0.2">
      <c r="A115" s="30">
        <v>209</v>
      </c>
      <c r="B115" s="364">
        <v>111</v>
      </c>
      <c r="C115" s="378" t="s">
        <v>76</v>
      </c>
      <c r="D115" s="376" t="s">
        <v>4009</v>
      </c>
      <c r="E115" s="376" t="s">
        <v>4181</v>
      </c>
      <c r="F115" s="376" t="s">
        <v>64</v>
      </c>
      <c r="G115" s="376" t="s">
        <v>3954</v>
      </c>
      <c r="H115" s="381" t="s">
        <v>3813</v>
      </c>
    </row>
    <row r="116" spans="1:8" ht="12.75" customHeight="1" x14ac:dyDescent="0.2">
      <c r="A116" s="30"/>
      <c r="B116" s="364">
        <v>112</v>
      </c>
      <c r="C116" s="364" t="s">
        <v>76</v>
      </c>
      <c r="D116" s="365" t="s">
        <v>4012</v>
      </c>
      <c r="E116" s="376" t="s">
        <v>4441</v>
      </c>
      <c r="F116" s="366" t="s">
        <v>4458</v>
      </c>
      <c r="G116" s="366" t="s">
        <v>4506</v>
      </c>
      <c r="H116" s="382" t="s">
        <v>3815</v>
      </c>
    </row>
    <row r="117" spans="1:8" ht="12.75" customHeight="1" x14ac:dyDescent="0.2">
      <c r="A117" s="30"/>
      <c r="B117" s="364">
        <v>113</v>
      </c>
      <c r="C117" s="364" t="s">
        <v>76</v>
      </c>
      <c r="D117" s="365" t="s">
        <v>4012</v>
      </c>
      <c r="E117" s="366" t="s">
        <v>3962</v>
      </c>
      <c r="F117" s="366" t="s">
        <v>3926</v>
      </c>
      <c r="G117" s="366" t="s">
        <v>4510</v>
      </c>
      <c r="H117" s="382" t="s">
        <v>3819</v>
      </c>
    </row>
    <row r="118" spans="1:8" ht="12.75" customHeight="1" x14ac:dyDescent="0.2">
      <c r="A118" s="30"/>
      <c r="B118" s="364">
        <v>114</v>
      </c>
      <c r="C118" s="364" t="s">
        <v>76</v>
      </c>
      <c r="D118" s="365" t="s">
        <v>4012</v>
      </c>
      <c r="E118" s="380" t="s">
        <v>3962</v>
      </c>
      <c r="F118" s="366" t="s">
        <v>3926</v>
      </c>
      <c r="G118" s="366" t="s">
        <v>4522</v>
      </c>
      <c r="H118" s="382" t="s">
        <v>3819</v>
      </c>
    </row>
    <row r="119" spans="1:8" ht="12.75" customHeight="1" x14ac:dyDescent="0.2">
      <c r="A119" s="30"/>
      <c r="B119" s="364">
        <v>115</v>
      </c>
      <c r="C119" s="364" t="s">
        <v>76</v>
      </c>
      <c r="D119" s="365" t="s">
        <v>4012</v>
      </c>
      <c r="E119" s="376" t="s">
        <v>4441</v>
      </c>
      <c r="F119" s="366" t="s">
        <v>4515</v>
      </c>
      <c r="G119" s="366" t="s">
        <v>4516</v>
      </c>
      <c r="H119" s="382" t="s">
        <v>3817</v>
      </c>
    </row>
    <row r="120" spans="1:8" ht="12.75" customHeight="1" x14ac:dyDescent="0.2">
      <c r="A120" s="30"/>
      <c r="B120" s="364">
        <v>116</v>
      </c>
      <c r="C120" s="364" t="s">
        <v>76</v>
      </c>
      <c r="D120" s="365" t="s">
        <v>4012</v>
      </c>
      <c r="E120" s="366" t="s">
        <v>4181</v>
      </c>
      <c r="F120" s="366" t="s">
        <v>2083</v>
      </c>
      <c r="G120" s="366" t="s">
        <v>4503</v>
      </c>
      <c r="H120" s="382" t="s">
        <v>3811</v>
      </c>
    </row>
    <row r="121" spans="1:8" ht="12.75" customHeight="1" x14ac:dyDescent="0.2">
      <c r="A121" s="30"/>
      <c r="B121" s="364">
        <v>117</v>
      </c>
      <c r="C121" s="364" t="s">
        <v>76</v>
      </c>
      <c r="D121" s="365" t="s">
        <v>4012</v>
      </c>
      <c r="E121" s="376" t="s">
        <v>4441</v>
      </c>
      <c r="F121" s="366" t="s">
        <v>3907</v>
      </c>
      <c r="G121" s="366" t="s">
        <v>4504</v>
      </c>
      <c r="H121" s="382" t="s">
        <v>3817</v>
      </c>
    </row>
    <row r="122" spans="1:8" ht="12.75" customHeight="1" x14ac:dyDescent="0.2">
      <c r="A122" s="30"/>
      <c r="B122" s="364">
        <v>118</v>
      </c>
      <c r="C122" s="364" t="s">
        <v>76</v>
      </c>
      <c r="D122" s="365" t="s">
        <v>4012</v>
      </c>
      <c r="E122" s="376" t="s">
        <v>4441</v>
      </c>
      <c r="F122" s="366" t="s">
        <v>3907</v>
      </c>
      <c r="G122" s="366" t="s">
        <v>4505</v>
      </c>
      <c r="H122" s="382" t="s">
        <v>3817</v>
      </c>
    </row>
    <row r="123" spans="1:8" ht="12.75" customHeight="1" x14ac:dyDescent="0.2">
      <c r="A123" s="30"/>
      <c r="B123" s="364">
        <v>119</v>
      </c>
      <c r="C123" s="364" t="s">
        <v>76</v>
      </c>
      <c r="D123" s="365" t="s">
        <v>4012</v>
      </c>
      <c r="E123" s="376" t="s">
        <v>4441</v>
      </c>
      <c r="F123" s="366" t="s">
        <v>3907</v>
      </c>
      <c r="G123" s="366" t="s">
        <v>4520</v>
      </c>
      <c r="H123" s="382" t="s">
        <v>3817</v>
      </c>
    </row>
    <row r="124" spans="1:8" ht="12.75" customHeight="1" x14ac:dyDescent="0.2">
      <c r="A124" s="30"/>
      <c r="B124" s="364">
        <v>120</v>
      </c>
      <c r="C124" s="364" t="s">
        <v>76</v>
      </c>
      <c r="D124" s="365" t="s">
        <v>4012</v>
      </c>
      <c r="E124" s="376" t="s">
        <v>4441</v>
      </c>
      <c r="F124" s="366" t="s">
        <v>3907</v>
      </c>
      <c r="G124" s="366" t="s">
        <v>4525</v>
      </c>
      <c r="H124" s="382" t="s">
        <v>3819</v>
      </c>
    </row>
    <row r="125" spans="1:8" ht="12.75" customHeight="1" x14ac:dyDescent="0.2">
      <c r="A125" s="30"/>
      <c r="B125" s="364">
        <v>121</v>
      </c>
      <c r="C125" s="364" t="s">
        <v>76</v>
      </c>
      <c r="D125" s="365" t="s">
        <v>4012</v>
      </c>
      <c r="E125" s="380" t="s">
        <v>4181</v>
      </c>
      <c r="F125" s="366" t="s">
        <v>4523</v>
      </c>
      <c r="G125" s="366" t="s">
        <v>4524</v>
      </c>
      <c r="H125" s="382" t="s">
        <v>3813</v>
      </c>
    </row>
    <row r="126" spans="1:8" ht="12.75" customHeight="1" x14ac:dyDescent="0.2">
      <c r="A126" s="30"/>
      <c r="B126" s="364">
        <v>122</v>
      </c>
      <c r="C126" s="364" t="s">
        <v>76</v>
      </c>
      <c r="D126" s="365" t="s">
        <v>4012</v>
      </c>
      <c r="E126" s="366" t="s">
        <v>4460</v>
      </c>
      <c r="F126" s="366" t="s">
        <v>4932</v>
      </c>
      <c r="G126" s="366" t="s">
        <v>4501</v>
      </c>
      <c r="H126" s="382" t="s">
        <v>3816</v>
      </c>
    </row>
    <row r="127" spans="1:8" ht="12.75" customHeight="1" x14ac:dyDescent="0.2">
      <c r="A127" s="30"/>
      <c r="B127" s="364">
        <v>123</v>
      </c>
      <c r="C127" s="364" t="s">
        <v>76</v>
      </c>
      <c r="D127" s="365" t="s">
        <v>4012</v>
      </c>
      <c r="E127" s="366" t="s">
        <v>4460</v>
      </c>
      <c r="F127" s="366" t="s">
        <v>4932</v>
      </c>
      <c r="G127" s="366" t="s">
        <v>4511</v>
      </c>
      <c r="H127" s="382" t="s">
        <v>3816</v>
      </c>
    </row>
    <row r="128" spans="1:8" ht="12.75" customHeight="1" x14ac:dyDescent="0.2">
      <c r="A128" s="30"/>
      <c r="B128" s="364">
        <v>124</v>
      </c>
      <c r="C128" s="364" t="s">
        <v>76</v>
      </c>
      <c r="D128" s="365" t="s">
        <v>4012</v>
      </c>
      <c r="E128" s="366" t="s">
        <v>4460</v>
      </c>
      <c r="F128" s="366" t="s">
        <v>4932</v>
      </c>
      <c r="G128" s="366" t="s">
        <v>4521</v>
      </c>
      <c r="H128" s="382" t="s">
        <v>3816</v>
      </c>
    </row>
    <row r="129" spans="1:8" ht="12.75" customHeight="1" x14ac:dyDescent="0.2">
      <c r="A129" s="30"/>
      <c r="B129" s="364">
        <v>125</v>
      </c>
      <c r="C129" s="364" t="s">
        <v>76</v>
      </c>
      <c r="D129" s="365" t="s">
        <v>4012</v>
      </c>
      <c r="E129" s="380" t="s">
        <v>4181</v>
      </c>
      <c r="F129" s="366" t="s">
        <v>4564</v>
      </c>
      <c r="G129" s="366" t="s">
        <v>4563</v>
      </c>
      <c r="H129" s="382" t="s">
        <v>3814</v>
      </c>
    </row>
    <row r="130" spans="1:8" ht="12.75" customHeight="1" x14ac:dyDescent="0.2">
      <c r="A130" s="30"/>
      <c r="B130" s="364">
        <v>126</v>
      </c>
      <c r="C130" s="364" t="s">
        <v>76</v>
      </c>
      <c r="D130" s="365" t="s">
        <v>4012</v>
      </c>
      <c r="E130" s="376" t="s">
        <v>4441</v>
      </c>
      <c r="F130" s="366" t="s">
        <v>3505</v>
      </c>
      <c r="G130" s="366" t="s">
        <v>4507</v>
      </c>
      <c r="H130" s="382" t="s">
        <v>3815</v>
      </c>
    </row>
    <row r="131" spans="1:8" ht="12.75" customHeight="1" x14ac:dyDescent="0.2">
      <c r="A131" s="30"/>
      <c r="B131" s="364">
        <v>127</v>
      </c>
      <c r="C131" s="364" t="s">
        <v>76</v>
      </c>
      <c r="D131" s="365" t="s">
        <v>4012</v>
      </c>
      <c r="E131" s="380" t="s">
        <v>4181</v>
      </c>
      <c r="F131" s="366" t="s">
        <v>3990</v>
      </c>
      <c r="G131" s="366" t="s">
        <v>4519</v>
      </c>
      <c r="H131" s="382" t="s">
        <v>3813</v>
      </c>
    </row>
    <row r="132" spans="1:8" ht="12.75" customHeight="1" x14ac:dyDescent="0.2">
      <c r="A132" s="30"/>
      <c r="B132" s="364">
        <v>128</v>
      </c>
      <c r="C132" s="364" t="s">
        <v>76</v>
      </c>
      <c r="D132" s="365" t="s">
        <v>4012</v>
      </c>
      <c r="E132" s="380" t="s">
        <v>3962</v>
      </c>
      <c r="F132" s="366" t="s">
        <v>4526</v>
      </c>
      <c r="G132" s="366" t="s">
        <v>4527</v>
      </c>
      <c r="H132" s="382" t="s">
        <v>3819</v>
      </c>
    </row>
    <row r="133" spans="1:8" ht="12.75" customHeight="1" x14ac:dyDescent="0.2">
      <c r="A133" s="30"/>
      <c r="B133" s="364">
        <v>129</v>
      </c>
      <c r="C133" s="364" t="s">
        <v>76</v>
      </c>
      <c r="D133" s="365" t="s">
        <v>4012</v>
      </c>
      <c r="E133" s="380" t="s">
        <v>3962</v>
      </c>
      <c r="F133" s="366" t="s">
        <v>4526</v>
      </c>
      <c r="G133" s="366" t="s">
        <v>4528</v>
      </c>
      <c r="H133" s="382" t="s">
        <v>3819</v>
      </c>
    </row>
    <row r="134" spans="1:8" ht="12.75" customHeight="1" x14ac:dyDescent="0.2">
      <c r="A134" s="30"/>
      <c r="B134" s="364">
        <v>130</v>
      </c>
      <c r="C134" s="364" t="s">
        <v>76</v>
      </c>
      <c r="D134" s="365" t="s">
        <v>4012</v>
      </c>
      <c r="E134" s="366" t="s">
        <v>3962</v>
      </c>
      <c r="F134" s="366" t="s">
        <v>4508</v>
      </c>
      <c r="G134" s="366" t="s">
        <v>4509</v>
      </c>
      <c r="H134" s="382" t="s">
        <v>3819</v>
      </c>
    </row>
    <row r="135" spans="1:8" ht="12.75" customHeight="1" x14ac:dyDescent="0.2">
      <c r="A135" s="30"/>
      <c r="B135" s="364">
        <v>131</v>
      </c>
      <c r="C135" s="364" t="s">
        <v>76</v>
      </c>
      <c r="D135" s="365" t="s">
        <v>4012</v>
      </c>
      <c r="E135" s="366" t="s">
        <v>4181</v>
      </c>
      <c r="F135" s="366" t="s">
        <v>544</v>
      </c>
      <c r="G135" s="366" t="s">
        <v>4514</v>
      </c>
      <c r="H135" s="382" t="s">
        <v>3813</v>
      </c>
    </row>
    <row r="136" spans="1:8" ht="12.75" customHeight="1" x14ac:dyDescent="0.2">
      <c r="A136" s="30"/>
      <c r="B136" s="364">
        <v>132</v>
      </c>
      <c r="C136" s="364" t="s">
        <v>76</v>
      </c>
      <c r="D136" s="365" t="s">
        <v>4012</v>
      </c>
      <c r="E136" s="380" t="s">
        <v>4181</v>
      </c>
      <c r="F136" s="366" t="s">
        <v>544</v>
      </c>
      <c r="G136" s="366" t="s">
        <v>4517</v>
      </c>
      <c r="H136" s="382" t="s">
        <v>3813</v>
      </c>
    </row>
    <row r="137" spans="1:8" ht="12.75" customHeight="1" x14ac:dyDescent="0.2">
      <c r="A137" s="30"/>
      <c r="B137" s="364">
        <v>133</v>
      </c>
      <c r="C137" s="364" t="s">
        <v>76</v>
      </c>
      <c r="D137" s="365" t="s">
        <v>4012</v>
      </c>
      <c r="E137" s="366" t="s">
        <v>4181</v>
      </c>
      <c r="F137" s="366" t="s">
        <v>161</v>
      </c>
      <c r="G137" s="366" t="s">
        <v>4502</v>
      </c>
      <c r="H137" s="382" t="s">
        <v>3813</v>
      </c>
    </row>
    <row r="138" spans="1:8" ht="12.75" customHeight="1" x14ac:dyDescent="0.2">
      <c r="A138" s="30"/>
      <c r="B138" s="364">
        <v>134</v>
      </c>
      <c r="C138" s="364" t="s">
        <v>76</v>
      </c>
      <c r="D138" s="365" t="s">
        <v>4012</v>
      </c>
      <c r="E138" s="366" t="s">
        <v>4181</v>
      </c>
      <c r="F138" s="366" t="s">
        <v>161</v>
      </c>
      <c r="G138" s="366" t="s">
        <v>4512</v>
      </c>
      <c r="H138" s="382" t="s">
        <v>3813</v>
      </c>
    </row>
    <row r="139" spans="1:8" ht="12.75" customHeight="1" x14ac:dyDescent="0.2">
      <c r="A139" s="30"/>
      <c r="B139" s="364">
        <v>135</v>
      </c>
      <c r="C139" s="364" t="s">
        <v>76</v>
      </c>
      <c r="D139" s="365" t="s">
        <v>4012</v>
      </c>
      <c r="E139" s="366" t="s">
        <v>4181</v>
      </c>
      <c r="F139" s="366" t="s">
        <v>161</v>
      </c>
      <c r="G139" s="366" t="s">
        <v>4513</v>
      </c>
      <c r="H139" s="382" t="s">
        <v>3813</v>
      </c>
    </row>
    <row r="140" spans="1:8" ht="12.75" customHeight="1" x14ac:dyDescent="0.2">
      <c r="A140" s="30"/>
      <c r="B140" s="364">
        <v>136</v>
      </c>
      <c r="C140" s="364" t="s">
        <v>76</v>
      </c>
      <c r="D140" s="365" t="s">
        <v>4012</v>
      </c>
      <c r="E140" s="380" t="s">
        <v>4181</v>
      </c>
      <c r="F140" s="366" t="s">
        <v>161</v>
      </c>
      <c r="G140" s="366" t="s">
        <v>4518</v>
      </c>
      <c r="H140" s="382" t="s">
        <v>3813</v>
      </c>
    </row>
    <row r="141" spans="1:8" ht="12.75" customHeight="1" x14ac:dyDescent="0.2">
      <c r="A141" s="30"/>
      <c r="B141" s="364">
        <v>137</v>
      </c>
      <c r="C141" s="364" t="s">
        <v>76</v>
      </c>
      <c r="D141" s="365" t="s">
        <v>4017</v>
      </c>
      <c r="E141" s="366" t="s">
        <v>4181</v>
      </c>
      <c r="F141" s="366" t="s">
        <v>393</v>
      </c>
      <c r="G141" s="366" t="s">
        <v>4530</v>
      </c>
      <c r="H141" s="382" t="s">
        <v>3812</v>
      </c>
    </row>
    <row r="142" spans="1:8" ht="12.75" customHeight="1" x14ac:dyDescent="0.2">
      <c r="A142" s="30"/>
      <c r="B142" s="364">
        <v>138</v>
      </c>
      <c r="C142" s="364" t="s">
        <v>76</v>
      </c>
      <c r="D142" s="365" t="s">
        <v>4017</v>
      </c>
      <c r="E142" s="376" t="s">
        <v>4441</v>
      </c>
      <c r="F142" s="366" t="s">
        <v>395</v>
      </c>
      <c r="G142" s="366" t="s">
        <v>4531</v>
      </c>
      <c r="H142" s="382" t="s">
        <v>3817</v>
      </c>
    </row>
    <row r="143" spans="1:8" ht="12.75" customHeight="1" x14ac:dyDescent="0.2">
      <c r="A143" s="30"/>
      <c r="B143" s="364">
        <v>139</v>
      </c>
      <c r="C143" s="364" t="s">
        <v>76</v>
      </c>
      <c r="D143" s="365" t="s">
        <v>4017</v>
      </c>
      <c r="E143" s="366" t="s">
        <v>4181</v>
      </c>
      <c r="F143" s="366" t="s">
        <v>341</v>
      </c>
      <c r="G143" s="366" t="s">
        <v>4529</v>
      </c>
      <c r="H143" s="382" t="s">
        <v>3814</v>
      </c>
    </row>
    <row r="144" spans="1:8" ht="12.75" customHeight="1" x14ac:dyDescent="0.2">
      <c r="A144" s="30">
        <v>574</v>
      </c>
      <c r="B144" s="364">
        <v>140</v>
      </c>
      <c r="C144" s="378" t="s">
        <v>76</v>
      </c>
      <c r="D144" s="376" t="s">
        <v>4018</v>
      </c>
      <c r="E144" s="376" t="s">
        <v>4441</v>
      </c>
      <c r="F144" s="366" t="s">
        <v>4458</v>
      </c>
      <c r="G144" s="376" t="s">
        <v>4175</v>
      </c>
      <c r="H144" s="381" t="s">
        <v>3815</v>
      </c>
    </row>
    <row r="145" spans="1:8" ht="12.75" customHeight="1" x14ac:dyDescent="0.2">
      <c r="A145" s="30">
        <v>552</v>
      </c>
      <c r="B145" s="364">
        <v>141</v>
      </c>
      <c r="C145" s="378" t="s">
        <v>76</v>
      </c>
      <c r="D145" s="376" t="s">
        <v>4018</v>
      </c>
      <c r="E145" s="376" t="s">
        <v>3962</v>
      </c>
      <c r="F145" s="366" t="s">
        <v>63</v>
      </c>
      <c r="G145" s="376" t="s">
        <v>4151</v>
      </c>
      <c r="H145" s="381" t="s">
        <v>3819</v>
      </c>
    </row>
    <row r="146" spans="1:8" ht="12.75" customHeight="1" x14ac:dyDescent="0.2">
      <c r="A146" s="30">
        <v>567</v>
      </c>
      <c r="B146" s="364">
        <v>142</v>
      </c>
      <c r="C146" s="378" t="s">
        <v>76</v>
      </c>
      <c r="D146" s="376" t="s">
        <v>4018</v>
      </c>
      <c r="E146" s="376" t="s">
        <v>3962</v>
      </c>
      <c r="F146" s="366" t="s">
        <v>63</v>
      </c>
      <c r="G146" s="376" t="s">
        <v>4166</v>
      </c>
      <c r="H146" s="381" t="s">
        <v>3819</v>
      </c>
    </row>
    <row r="147" spans="1:8" ht="12.75" customHeight="1" x14ac:dyDescent="0.2">
      <c r="A147" s="30">
        <v>584</v>
      </c>
      <c r="B147" s="364">
        <v>143</v>
      </c>
      <c r="C147" s="378" t="s">
        <v>76</v>
      </c>
      <c r="D147" s="376" t="s">
        <v>4018</v>
      </c>
      <c r="E147" s="376" t="s">
        <v>4181</v>
      </c>
      <c r="F147" s="366" t="s">
        <v>393</v>
      </c>
      <c r="G147" s="376" t="s">
        <v>4187</v>
      </c>
      <c r="H147" s="381" t="s">
        <v>3812</v>
      </c>
    </row>
    <row r="148" spans="1:8" ht="12.75" customHeight="1" x14ac:dyDescent="0.2">
      <c r="A148" s="30">
        <v>587</v>
      </c>
      <c r="B148" s="364">
        <v>144</v>
      </c>
      <c r="C148" s="378" t="s">
        <v>76</v>
      </c>
      <c r="D148" s="376" t="s">
        <v>4018</v>
      </c>
      <c r="E148" s="376" t="s">
        <v>4181</v>
      </c>
      <c r="F148" s="366" t="s">
        <v>393</v>
      </c>
      <c r="G148" s="376" t="s">
        <v>4381</v>
      </c>
      <c r="H148" s="381" t="s">
        <v>3812</v>
      </c>
    </row>
    <row r="149" spans="1:8" ht="12.75" customHeight="1" x14ac:dyDescent="0.2">
      <c r="A149" s="30">
        <v>579</v>
      </c>
      <c r="B149" s="364">
        <v>145</v>
      </c>
      <c r="C149" s="378" t="s">
        <v>76</v>
      </c>
      <c r="D149" s="376" t="s">
        <v>4018</v>
      </c>
      <c r="E149" s="376" t="s">
        <v>4168</v>
      </c>
      <c r="F149" s="376" t="s">
        <v>4168</v>
      </c>
      <c r="G149" s="376" t="s">
        <v>4180</v>
      </c>
      <c r="H149" s="381" t="s">
        <v>3817</v>
      </c>
    </row>
    <row r="150" spans="1:8" ht="12.75" customHeight="1" x14ac:dyDescent="0.2">
      <c r="A150" s="30">
        <v>559</v>
      </c>
      <c r="B150" s="364">
        <v>146</v>
      </c>
      <c r="C150" s="378" t="s">
        <v>76</v>
      </c>
      <c r="D150" s="376" t="s">
        <v>4018</v>
      </c>
      <c r="E150" s="376" t="s">
        <v>3962</v>
      </c>
      <c r="F150" s="366" t="s">
        <v>3926</v>
      </c>
      <c r="G150" s="376" t="s">
        <v>4158</v>
      </c>
      <c r="H150" s="381" t="s">
        <v>3819</v>
      </c>
    </row>
    <row r="151" spans="1:8" ht="12.75" customHeight="1" x14ac:dyDescent="0.2">
      <c r="A151" s="30">
        <v>572</v>
      </c>
      <c r="B151" s="364">
        <v>147</v>
      </c>
      <c r="C151" s="378" t="s">
        <v>76</v>
      </c>
      <c r="D151" s="376" t="s">
        <v>4018</v>
      </c>
      <c r="E151" s="376" t="s">
        <v>3962</v>
      </c>
      <c r="F151" s="366" t="s">
        <v>3926</v>
      </c>
      <c r="G151" s="376" t="s">
        <v>4173</v>
      </c>
      <c r="H151" s="381" t="s">
        <v>3819</v>
      </c>
    </row>
    <row r="152" spans="1:8" ht="12.75" customHeight="1" x14ac:dyDescent="0.2">
      <c r="A152" s="30">
        <v>589</v>
      </c>
      <c r="B152" s="364">
        <v>148</v>
      </c>
      <c r="C152" s="378" t="s">
        <v>76</v>
      </c>
      <c r="D152" s="376" t="s">
        <v>4018</v>
      </c>
      <c r="E152" s="376" t="s">
        <v>4441</v>
      </c>
      <c r="F152" s="376" t="s">
        <v>3720</v>
      </c>
      <c r="G152" s="376" t="s">
        <v>4383</v>
      </c>
      <c r="H152" s="381" t="s">
        <v>3815</v>
      </c>
    </row>
    <row r="153" spans="1:8" ht="12.75" customHeight="1" x14ac:dyDescent="0.2">
      <c r="A153" s="30">
        <v>575</v>
      </c>
      <c r="B153" s="364">
        <v>149</v>
      </c>
      <c r="C153" s="378" t="s">
        <v>76</v>
      </c>
      <c r="D153" s="376" t="s">
        <v>4018</v>
      </c>
      <c r="E153" s="376" t="s">
        <v>3962</v>
      </c>
      <c r="F153" s="366" t="s">
        <v>4515</v>
      </c>
      <c r="G153" s="376" t="s">
        <v>4176</v>
      </c>
      <c r="H153" s="381" t="s">
        <v>3817</v>
      </c>
    </row>
    <row r="154" spans="1:8" ht="12.75" customHeight="1" x14ac:dyDescent="0.2">
      <c r="A154" s="30">
        <v>558</v>
      </c>
      <c r="B154" s="364">
        <v>150</v>
      </c>
      <c r="C154" s="378" t="s">
        <v>76</v>
      </c>
      <c r="D154" s="376" t="s">
        <v>4018</v>
      </c>
      <c r="E154" s="376" t="s">
        <v>3658</v>
      </c>
      <c r="F154" s="366" t="s">
        <v>506</v>
      </c>
      <c r="G154" s="376" t="s">
        <v>4157</v>
      </c>
      <c r="H154" s="381" t="s">
        <v>3818</v>
      </c>
    </row>
    <row r="155" spans="1:8" ht="12.75" customHeight="1" x14ac:dyDescent="0.2">
      <c r="A155" s="30">
        <v>540</v>
      </c>
      <c r="B155" s="364">
        <v>151</v>
      </c>
      <c r="C155" s="378" t="s">
        <v>76</v>
      </c>
      <c r="D155" s="376" t="s">
        <v>4018</v>
      </c>
      <c r="E155" s="376" t="s">
        <v>4181</v>
      </c>
      <c r="F155" s="366" t="s">
        <v>2083</v>
      </c>
      <c r="G155" s="376" t="s">
        <v>4139</v>
      </c>
      <c r="H155" s="381" t="s">
        <v>3811</v>
      </c>
    </row>
    <row r="156" spans="1:8" ht="12.75" customHeight="1" x14ac:dyDescent="0.2">
      <c r="A156" s="30">
        <v>548</v>
      </c>
      <c r="B156" s="364">
        <v>152</v>
      </c>
      <c r="C156" s="378" t="s">
        <v>76</v>
      </c>
      <c r="D156" s="376" t="s">
        <v>4018</v>
      </c>
      <c r="E156" s="376" t="s">
        <v>4181</v>
      </c>
      <c r="F156" s="366" t="s">
        <v>2083</v>
      </c>
      <c r="G156" s="376" t="s">
        <v>4147</v>
      </c>
      <c r="H156" s="381" t="s">
        <v>3811</v>
      </c>
    </row>
    <row r="157" spans="1:8" ht="12.75" customHeight="1" x14ac:dyDescent="0.2">
      <c r="A157" s="30">
        <v>555</v>
      </c>
      <c r="B157" s="364">
        <v>153</v>
      </c>
      <c r="C157" s="378" t="s">
        <v>76</v>
      </c>
      <c r="D157" s="376" t="s">
        <v>4018</v>
      </c>
      <c r="E157" s="376" t="s">
        <v>4181</v>
      </c>
      <c r="F157" s="366" t="s">
        <v>2083</v>
      </c>
      <c r="G157" s="376" t="s">
        <v>4154</v>
      </c>
      <c r="H157" s="381" t="s">
        <v>3811</v>
      </c>
    </row>
    <row r="158" spans="1:8" ht="12.75" customHeight="1" x14ac:dyDescent="0.2">
      <c r="A158" s="30">
        <v>557</v>
      </c>
      <c r="B158" s="364">
        <v>154</v>
      </c>
      <c r="C158" s="378" t="s">
        <v>76</v>
      </c>
      <c r="D158" s="376" t="s">
        <v>4018</v>
      </c>
      <c r="E158" s="376" t="s">
        <v>4441</v>
      </c>
      <c r="F158" s="376" t="s">
        <v>3907</v>
      </c>
      <c r="G158" s="376" t="s">
        <v>4156</v>
      </c>
      <c r="H158" s="381" t="s">
        <v>3817</v>
      </c>
    </row>
    <row r="159" spans="1:8" ht="12.75" customHeight="1" x14ac:dyDescent="0.2">
      <c r="A159" s="30">
        <v>583</v>
      </c>
      <c r="B159" s="364">
        <v>155</v>
      </c>
      <c r="C159" s="378" t="s">
        <v>76</v>
      </c>
      <c r="D159" s="376" t="s">
        <v>4018</v>
      </c>
      <c r="E159" s="376" t="s">
        <v>4181</v>
      </c>
      <c r="F159" s="376" t="s">
        <v>731</v>
      </c>
      <c r="G159" s="376" t="s">
        <v>4186</v>
      </c>
      <c r="H159" s="381" t="s">
        <v>3814</v>
      </c>
    </row>
    <row r="160" spans="1:8" ht="12.75" customHeight="1" x14ac:dyDescent="0.2">
      <c r="A160" s="30">
        <v>586</v>
      </c>
      <c r="B160" s="364">
        <v>156</v>
      </c>
      <c r="C160" s="378" t="s">
        <v>76</v>
      </c>
      <c r="D160" s="376" t="s">
        <v>4018</v>
      </c>
      <c r="E160" s="376" t="s">
        <v>4181</v>
      </c>
      <c r="F160" s="376" t="s">
        <v>4190</v>
      </c>
      <c r="G160" s="376" t="s">
        <v>4191</v>
      </c>
      <c r="H160" s="381" t="s">
        <v>3814</v>
      </c>
    </row>
    <row r="161" spans="1:8" ht="12.75" customHeight="1" x14ac:dyDescent="0.2">
      <c r="A161" s="30">
        <v>547</v>
      </c>
      <c r="B161" s="364">
        <v>157</v>
      </c>
      <c r="C161" s="378" t="s">
        <v>76</v>
      </c>
      <c r="D161" s="376" t="s">
        <v>4018</v>
      </c>
      <c r="E161" s="376" t="s">
        <v>4441</v>
      </c>
      <c r="F161" s="376" t="s">
        <v>4942</v>
      </c>
      <c r="G161" s="376" t="s">
        <v>4146</v>
      </c>
      <c r="H161" s="381" t="s">
        <v>3817</v>
      </c>
    </row>
    <row r="162" spans="1:8" ht="12.75" customHeight="1" x14ac:dyDescent="0.2">
      <c r="A162" s="30">
        <v>565</v>
      </c>
      <c r="B162" s="364">
        <v>158</v>
      </c>
      <c r="C162" s="378" t="s">
        <v>76</v>
      </c>
      <c r="D162" s="376" t="s">
        <v>4018</v>
      </c>
      <c r="E162" s="376" t="s">
        <v>4181</v>
      </c>
      <c r="F162" s="376" t="s">
        <v>4943</v>
      </c>
      <c r="G162" s="376" t="s">
        <v>4164</v>
      </c>
      <c r="H162" s="381" t="s">
        <v>3814</v>
      </c>
    </row>
    <row r="163" spans="1:8" ht="12.75" customHeight="1" x14ac:dyDescent="0.2">
      <c r="A163" s="30">
        <v>543</v>
      </c>
      <c r="B163" s="364">
        <v>159</v>
      </c>
      <c r="C163" s="378" t="s">
        <v>76</v>
      </c>
      <c r="D163" s="376" t="s">
        <v>4018</v>
      </c>
      <c r="E163" s="366" t="s">
        <v>4460</v>
      </c>
      <c r="F163" s="366" t="s">
        <v>4932</v>
      </c>
      <c r="G163" s="376" t="s">
        <v>4142</v>
      </c>
      <c r="H163" s="381" t="s">
        <v>3816</v>
      </c>
    </row>
    <row r="164" spans="1:8" ht="12.75" customHeight="1" x14ac:dyDescent="0.2">
      <c r="A164" s="30">
        <v>549</v>
      </c>
      <c r="B164" s="364">
        <v>160</v>
      </c>
      <c r="C164" s="378" t="s">
        <v>76</v>
      </c>
      <c r="D164" s="376" t="s">
        <v>4018</v>
      </c>
      <c r="E164" s="376" t="s">
        <v>4181</v>
      </c>
      <c r="F164" s="376" t="s">
        <v>231</v>
      </c>
      <c r="G164" s="376" t="s">
        <v>4148</v>
      </c>
      <c r="H164" s="381" t="s">
        <v>3814</v>
      </c>
    </row>
    <row r="165" spans="1:8" ht="12.75" customHeight="1" x14ac:dyDescent="0.2">
      <c r="A165" s="30">
        <v>566</v>
      </c>
      <c r="B165" s="364">
        <v>161</v>
      </c>
      <c r="C165" s="378" t="s">
        <v>76</v>
      </c>
      <c r="D165" s="376" t="s">
        <v>4018</v>
      </c>
      <c r="E165" s="376" t="s">
        <v>4181</v>
      </c>
      <c r="F165" s="376" t="s">
        <v>231</v>
      </c>
      <c r="G165" s="376" t="s">
        <v>4165</v>
      </c>
      <c r="H165" s="381" t="s">
        <v>3814</v>
      </c>
    </row>
    <row r="166" spans="1:8" ht="12.75" customHeight="1" x14ac:dyDescent="0.2">
      <c r="A166" s="30">
        <v>588</v>
      </c>
      <c r="B166" s="364">
        <v>162</v>
      </c>
      <c r="C166" s="378" t="s">
        <v>76</v>
      </c>
      <c r="D166" s="376" t="s">
        <v>4018</v>
      </c>
      <c r="E166" s="376" t="s">
        <v>4460</v>
      </c>
      <c r="F166" s="376" t="s">
        <v>545</v>
      </c>
      <c r="G166" s="379" t="s">
        <v>4382</v>
      </c>
      <c r="H166" s="381" t="s">
        <v>3816</v>
      </c>
    </row>
    <row r="167" spans="1:8" ht="12.75" customHeight="1" x14ac:dyDescent="0.2">
      <c r="A167" s="30">
        <v>576</v>
      </c>
      <c r="B167" s="364">
        <v>163</v>
      </c>
      <c r="C167" s="378" t="s">
        <v>76</v>
      </c>
      <c r="D167" s="376" t="s">
        <v>4018</v>
      </c>
      <c r="E167" s="376" t="s">
        <v>4962</v>
      </c>
      <c r="F167" s="376" t="s">
        <v>4947</v>
      </c>
      <c r="G167" s="376" t="s">
        <v>4177</v>
      </c>
      <c r="H167" s="381" t="s">
        <v>3816</v>
      </c>
    </row>
    <row r="168" spans="1:8" ht="12.75" customHeight="1" x14ac:dyDescent="0.2">
      <c r="A168" s="30">
        <v>577</v>
      </c>
      <c r="B168" s="364">
        <v>164</v>
      </c>
      <c r="C168" s="378" t="s">
        <v>76</v>
      </c>
      <c r="D168" s="376" t="s">
        <v>4018</v>
      </c>
      <c r="E168" s="376" t="s">
        <v>4962</v>
      </c>
      <c r="F168" s="376" t="s">
        <v>4947</v>
      </c>
      <c r="G168" s="376" t="s">
        <v>4178</v>
      </c>
      <c r="H168" s="381" t="s">
        <v>3816</v>
      </c>
    </row>
    <row r="169" spans="1:8" ht="12.75" customHeight="1" x14ac:dyDescent="0.2">
      <c r="A169" s="30">
        <v>544</v>
      </c>
      <c r="B169" s="364">
        <v>165</v>
      </c>
      <c r="C169" s="378" t="s">
        <v>76</v>
      </c>
      <c r="D169" s="376" t="s">
        <v>4018</v>
      </c>
      <c r="E169" s="376" t="s">
        <v>4441</v>
      </c>
      <c r="F169" s="376" t="s">
        <v>395</v>
      </c>
      <c r="G169" s="376" t="s">
        <v>4143</v>
      </c>
      <c r="H169" s="381" t="s">
        <v>3815</v>
      </c>
    </row>
    <row r="170" spans="1:8" ht="12.75" customHeight="1" x14ac:dyDescent="0.2">
      <c r="A170" s="30">
        <v>578</v>
      </c>
      <c r="B170" s="364">
        <v>166</v>
      </c>
      <c r="C170" s="378" t="s">
        <v>76</v>
      </c>
      <c r="D170" s="376" t="s">
        <v>4018</v>
      </c>
      <c r="E170" s="376" t="s">
        <v>4441</v>
      </c>
      <c r="F170" s="376" t="s">
        <v>395</v>
      </c>
      <c r="G170" s="376" t="s">
        <v>4179</v>
      </c>
      <c r="H170" s="381" t="s">
        <v>3815</v>
      </c>
    </row>
    <row r="171" spans="1:8" ht="12.75" customHeight="1" x14ac:dyDescent="0.2">
      <c r="A171" s="30">
        <v>553</v>
      </c>
      <c r="B171" s="364">
        <v>167</v>
      </c>
      <c r="C171" s="378" t="s">
        <v>76</v>
      </c>
      <c r="D171" s="376" t="s">
        <v>4018</v>
      </c>
      <c r="E171" s="376" t="s">
        <v>4441</v>
      </c>
      <c r="F171" s="376" t="s">
        <v>3505</v>
      </c>
      <c r="G171" s="376" t="s">
        <v>4152</v>
      </c>
      <c r="H171" s="381" t="s">
        <v>3815</v>
      </c>
    </row>
    <row r="172" spans="1:8" ht="12.75" customHeight="1" x14ac:dyDescent="0.2">
      <c r="A172" s="30">
        <v>561</v>
      </c>
      <c r="B172" s="364">
        <v>168</v>
      </c>
      <c r="C172" s="378" t="s">
        <v>76</v>
      </c>
      <c r="D172" s="376" t="s">
        <v>4018</v>
      </c>
      <c r="E172" s="376" t="s">
        <v>4441</v>
      </c>
      <c r="F172" s="376" t="s">
        <v>3505</v>
      </c>
      <c r="G172" s="376" t="s">
        <v>4160</v>
      </c>
      <c r="H172" s="381" t="s">
        <v>3815</v>
      </c>
    </row>
    <row r="173" spans="1:8" ht="12.75" customHeight="1" x14ac:dyDescent="0.2">
      <c r="A173" s="30">
        <v>570</v>
      </c>
      <c r="B173" s="364">
        <v>169</v>
      </c>
      <c r="C173" s="378" t="s">
        <v>76</v>
      </c>
      <c r="D173" s="376" t="s">
        <v>4018</v>
      </c>
      <c r="E173" s="376" t="s">
        <v>4441</v>
      </c>
      <c r="F173" s="376" t="s">
        <v>3505</v>
      </c>
      <c r="G173" s="376" t="s">
        <v>4171</v>
      </c>
      <c r="H173" s="381" t="s">
        <v>3815</v>
      </c>
    </row>
    <row r="174" spans="1:8" ht="12.75" customHeight="1" x14ac:dyDescent="0.2">
      <c r="A174" s="30">
        <v>582</v>
      </c>
      <c r="B174" s="364">
        <v>170</v>
      </c>
      <c r="C174" s="378" t="s">
        <v>76</v>
      </c>
      <c r="D174" s="376" t="s">
        <v>4018</v>
      </c>
      <c r="E174" s="376" t="s">
        <v>4441</v>
      </c>
      <c r="F174" s="376" t="s">
        <v>3505</v>
      </c>
      <c r="G174" s="376" t="s">
        <v>4185</v>
      </c>
      <c r="H174" s="381" t="s">
        <v>3815</v>
      </c>
    </row>
    <row r="175" spans="1:8" ht="12.75" customHeight="1" x14ac:dyDescent="0.2">
      <c r="A175" s="30">
        <v>556</v>
      </c>
      <c r="B175" s="364">
        <v>171</v>
      </c>
      <c r="C175" s="378" t="s">
        <v>76</v>
      </c>
      <c r="D175" s="376" t="s">
        <v>4018</v>
      </c>
      <c r="E175" s="376" t="s">
        <v>4441</v>
      </c>
      <c r="F175" s="376" t="s">
        <v>217</v>
      </c>
      <c r="G175" s="376" t="s">
        <v>4155</v>
      </c>
      <c r="H175" s="381" t="s">
        <v>3817</v>
      </c>
    </row>
    <row r="176" spans="1:8" ht="12.75" customHeight="1" x14ac:dyDescent="0.2">
      <c r="A176" s="30">
        <v>571</v>
      </c>
      <c r="B176" s="364">
        <v>172</v>
      </c>
      <c r="C176" s="378" t="s">
        <v>76</v>
      </c>
      <c r="D176" s="376" t="s">
        <v>4018</v>
      </c>
      <c r="E176" s="376" t="s">
        <v>4441</v>
      </c>
      <c r="F176" s="376" t="s">
        <v>217</v>
      </c>
      <c r="G176" s="376" t="s">
        <v>4172</v>
      </c>
      <c r="H176" s="381" t="s">
        <v>3817</v>
      </c>
    </row>
    <row r="177" spans="1:8" ht="12.75" customHeight="1" x14ac:dyDescent="0.2">
      <c r="A177" s="30">
        <v>573</v>
      </c>
      <c r="B177" s="364">
        <v>173</v>
      </c>
      <c r="C177" s="378" t="s">
        <v>76</v>
      </c>
      <c r="D177" s="376" t="s">
        <v>4018</v>
      </c>
      <c r="E177" s="376" t="s">
        <v>4441</v>
      </c>
      <c r="F177" s="376" t="s">
        <v>217</v>
      </c>
      <c r="G177" s="376" t="s">
        <v>4174</v>
      </c>
      <c r="H177" s="381" t="s">
        <v>3817</v>
      </c>
    </row>
    <row r="178" spans="1:8" ht="12.75" customHeight="1" x14ac:dyDescent="0.2">
      <c r="A178" s="30">
        <v>569</v>
      </c>
      <c r="B178" s="364">
        <v>174</v>
      </c>
      <c r="C178" s="378" t="s">
        <v>76</v>
      </c>
      <c r="D178" s="376" t="s">
        <v>4018</v>
      </c>
      <c r="E178" s="376" t="s">
        <v>4168</v>
      </c>
      <c r="F178" s="376" t="s">
        <v>4169</v>
      </c>
      <c r="G178" s="376" t="s">
        <v>4170</v>
      </c>
      <c r="H178" s="381" t="s">
        <v>3815</v>
      </c>
    </row>
    <row r="179" spans="1:8" ht="12.75" customHeight="1" x14ac:dyDescent="0.2">
      <c r="A179" s="30">
        <v>550</v>
      </c>
      <c r="B179" s="364">
        <v>175</v>
      </c>
      <c r="C179" s="378" t="s">
        <v>76</v>
      </c>
      <c r="D179" s="376" t="s">
        <v>4018</v>
      </c>
      <c r="E179" s="376" t="s">
        <v>4441</v>
      </c>
      <c r="F179" s="376" t="s">
        <v>129</v>
      </c>
      <c r="G179" s="376" t="s">
        <v>4149</v>
      </c>
      <c r="H179" s="381" t="s">
        <v>3815</v>
      </c>
    </row>
    <row r="180" spans="1:8" ht="12.75" customHeight="1" x14ac:dyDescent="0.2">
      <c r="A180" s="30">
        <v>560</v>
      </c>
      <c r="B180" s="364">
        <v>176</v>
      </c>
      <c r="C180" s="378" t="s">
        <v>76</v>
      </c>
      <c r="D180" s="376" t="s">
        <v>4018</v>
      </c>
      <c r="E180" s="376" t="s">
        <v>4441</v>
      </c>
      <c r="F180" s="376" t="s">
        <v>129</v>
      </c>
      <c r="G180" s="376" t="s">
        <v>4159</v>
      </c>
      <c r="H180" s="381" t="s">
        <v>3815</v>
      </c>
    </row>
    <row r="181" spans="1:8" ht="12.75" customHeight="1" x14ac:dyDescent="0.2">
      <c r="A181" s="30">
        <v>551</v>
      </c>
      <c r="B181" s="364">
        <v>177</v>
      </c>
      <c r="C181" s="378" t="s">
        <v>76</v>
      </c>
      <c r="D181" s="376" t="s">
        <v>4018</v>
      </c>
      <c r="E181" s="376" t="s">
        <v>3962</v>
      </c>
      <c r="F181" s="376" t="s">
        <v>502</v>
      </c>
      <c r="G181" s="376" t="s">
        <v>4150</v>
      </c>
      <c r="H181" s="381" t="s">
        <v>3819</v>
      </c>
    </row>
    <row r="182" spans="1:8" ht="12.75" customHeight="1" x14ac:dyDescent="0.2">
      <c r="A182" s="30">
        <v>590</v>
      </c>
      <c r="B182" s="364">
        <v>178</v>
      </c>
      <c r="C182" s="378" t="s">
        <v>76</v>
      </c>
      <c r="D182" s="376" t="s">
        <v>4018</v>
      </c>
      <c r="E182" s="376" t="s">
        <v>4441</v>
      </c>
      <c r="F182" s="376" t="s">
        <v>4384</v>
      </c>
      <c r="G182" s="376" t="s">
        <v>4385</v>
      </c>
      <c r="H182" s="381" t="s">
        <v>3817</v>
      </c>
    </row>
    <row r="183" spans="1:8" ht="12.75" customHeight="1" x14ac:dyDescent="0.2">
      <c r="A183" s="30">
        <v>542</v>
      </c>
      <c r="B183" s="364">
        <v>179</v>
      </c>
      <c r="C183" s="378" t="s">
        <v>76</v>
      </c>
      <c r="D183" s="376" t="s">
        <v>4018</v>
      </c>
      <c r="E183" s="376" t="s">
        <v>4181</v>
      </c>
      <c r="F183" s="376" t="s">
        <v>64</v>
      </c>
      <c r="G183" s="376" t="s">
        <v>4141</v>
      </c>
      <c r="H183" s="381" t="s">
        <v>3813</v>
      </c>
    </row>
    <row r="184" spans="1:8" ht="12.75" customHeight="1" x14ac:dyDescent="0.2">
      <c r="A184" s="30">
        <v>562</v>
      </c>
      <c r="B184" s="364">
        <v>180</v>
      </c>
      <c r="C184" s="378" t="s">
        <v>76</v>
      </c>
      <c r="D184" s="376" t="s">
        <v>4018</v>
      </c>
      <c r="E184" s="376" t="s">
        <v>4181</v>
      </c>
      <c r="F184" s="376" t="s">
        <v>64</v>
      </c>
      <c r="G184" s="376" t="s">
        <v>4161</v>
      </c>
      <c r="H184" s="381" t="s">
        <v>3813</v>
      </c>
    </row>
    <row r="185" spans="1:8" ht="12.75" customHeight="1" x14ac:dyDescent="0.2">
      <c r="A185" s="30">
        <v>546</v>
      </c>
      <c r="B185" s="364">
        <v>181</v>
      </c>
      <c r="C185" s="378" t="s">
        <v>76</v>
      </c>
      <c r="D185" s="376" t="s">
        <v>4018</v>
      </c>
      <c r="E185" s="376" t="s">
        <v>4181</v>
      </c>
      <c r="F185" s="376" t="s">
        <v>1368</v>
      </c>
      <c r="G185" s="376" t="s">
        <v>4145</v>
      </c>
      <c r="H185" s="381" t="s">
        <v>3811</v>
      </c>
    </row>
    <row r="186" spans="1:8" ht="12.75" customHeight="1" x14ac:dyDescent="0.2">
      <c r="A186" s="30">
        <v>545</v>
      </c>
      <c r="B186" s="364">
        <v>182</v>
      </c>
      <c r="C186" s="378" t="s">
        <v>76</v>
      </c>
      <c r="D186" s="376" t="s">
        <v>4018</v>
      </c>
      <c r="E186" s="376" t="s">
        <v>4181</v>
      </c>
      <c r="F186" s="366" t="s">
        <v>544</v>
      </c>
      <c r="G186" s="376" t="s">
        <v>4144</v>
      </c>
      <c r="H186" s="381" t="s">
        <v>3813</v>
      </c>
    </row>
    <row r="187" spans="1:8" ht="12.75" customHeight="1" x14ac:dyDescent="0.2">
      <c r="A187" s="30">
        <v>585</v>
      </c>
      <c r="B187" s="364">
        <v>183</v>
      </c>
      <c r="C187" s="378" t="s">
        <v>76</v>
      </c>
      <c r="D187" s="376" t="s">
        <v>4018</v>
      </c>
      <c r="E187" s="376" t="s">
        <v>4962</v>
      </c>
      <c r="F187" s="376" t="s">
        <v>4188</v>
      </c>
      <c r="G187" s="376" t="s">
        <v>4189</v>
      </c>
      <c r="H187" s="381" t="s">
        <v>3816</v>
      </c>
    </row>
    <row r="188" spans="1:8" ht="12.75" customHeight="1" x14ac:dyDescent="0.2">
      <c r="A188" s="30">
        <v>581</v>
      </c>
      <c r="B188" s="364">
        <v>184</v>
      </c>
      <c r="C188" s="378" t="s">
        <v>76</v>
      </c>
      <c r="D188" s="376" t="s">
        <v>4018</v>
      </c>
      <c r="E188" s="376" t="s">
        <v>4181</v>
      </c>
      <c r="F188" s="376" t="s">
        <v>4183</v>
      </c>
      <c r="G188" s="376" t="s">
        <v>4184</v>
      </c>
      <c r="H188" s="381" t="s">
        <v>3814</v>
      </c>
    </row>
    <row r="189" spans="1:8" ht="12.75" customHeight="1" x14ac:dyDescent="0.2">
      <c r="A189" s="30">
        <v>541</v>
      </c>
      <c r="B189" s="364">
        <v>185</v>
      </c>
      <c r="C189" s="378" t="s">
        <v>76</v>
      </c>
      <c r="D189" s="376" t="s">
        <v>4018</v>
      </c>
      <c r="E189" s="376" t="s">
        <v>4181</v>
      </c>
      <c r="F189" s="376" t="s">
        <v>341</v>
      </c>
      <c r="G189" s="376" t="s">
        <v>4140</v>
      </c>
      <c r="H189" s="381" t="s">
        <v>3814</v>
      </c>
    </row>
    <row r="190" spans="1:8" ht="12.75" customHeight="1" x14ac:dyDescent="0.2">
      <c r="A190" s="30">
        <v>563</v>
      </c>
      <c r="B190" s="364">
        <v>186</v>
      </c>
      <c r="C190" s="378" t="s">
        <v>76</v>
      </c>
      <c r="D190" s="376" t="s">
        <v>4018</v>
      </c>
      <c r="E190" s="376" t="s">
        <v>4181</v>
      </c>
      <c r="F190" s="376" t="s">
        <v>341</v>
      </c>
      <c r="G190" s="376" t="s">
        <v>4162</v>
      </c>
      <c r="H190" s="381" t="s">
        <v>3814</v>
      </c>
    </row>
    <row r="191" spans="1:8" ht="12.75" customHeight="1" x14ac:dyDescent="0.2">
      <c r="A191" s="30">
        <v>564</v>
      </c>
      <c r="B191" s="364">
        <v>187</v>
      </c>
      <c r="C191" s="378" t="s">
        <v>76</v>
      </c>
      <c r="D191" s="376" t="s">
        <v>4018</v>
      </c>
      <c r="E191" s="376" t="s">
        <v>4181</v>
      </c>
      <c r="F191" s="376" t="s">
        <v>341</v>
      </c>
      <c r="G191" s="376" t="s">
        <v>4163</v>
      </c>
      <c r="H191" s="381" t="s">
        <v>3814</v>
      </c>
    </row>
    <row r="192" spans="1:8" ht="12.75" customHeight="1" x14ac:dyDescent="0.2">
      <c r="A192" s="30">
        <v>554</v>
      </c>
      <c r="B192" s="364">
        <v>188</v>
      </c>
      <c r="C192" s="378" t="s">
        <v>76</v>
      </c>
      <c r="D192" s="376" t="s">
        <v>4018</v>
      </c>
      <c r="E192" s="376" t="s">
        <v>4181</v>
      </c>
      <c r="F192" s="376" t="s">
        <v>1</v>
      </c>
      <c r="G192" s="376" t="s">
        <v>4153</v>
      </c>
      <c r="H192" s="381" t="s">
        <v>3811</v>
      </c>
    </row>
    <row r="193" spans="1:8" ht="12.75" customHeight="1" x14ac:dyDescent="0.2">
      <c r="A193" s="30">
        <v>568</v>
      </c>
      <c r="B193" s="364">
        <v>189</v>
      </c>
      <c r="C193" s="378" t="s">
        <v>76</v>
      </c>
      <c r="D193" s="376" t="s">
        <v>4018</v>
      </c>
      <c r="E193" s="376" t="s">
        <v>4181</v>
      </c>
      <c r="F193" s="376" t="s">
        <v>1</v>
      </c>
      <c r="G193" s="376" t="s">
        <v>4167</v>
      </c>
      <c r="H193" s="381" t="s">
        <v>3811</v>
      </c>
    </row>
    <row r="194" spans="1:8" ht="12.75" customHeight="1" x14ac:dyDescent="0.2">
      <c r="A194" s="30">
        <v>580</v>
      </c>
      <c r="B194" s="364">
        <v>190</v>
      </c>
      <c r="C194" s="378" t="s">
        <v>76</v>
      </c>
      <c r="D194" s="376" t="s">
        <v>4018</v>
      </c>
      <c r="E194" s="376" t="s">
        <v>4181</v>
      </c>
      <c r="F194" s="376" t="s">
        <v>161</v>
      </c>
      <c r="G194" s="376" t="s">
        <v>4182</v>
      </c>
      <c r="H194" s="381" t="s">
        <v>3813</v>
      </c>
    </row>
    <row r="195" spans="1:8" ht="12.75" customHeight="1" x14ac:dyDescent="0.2">
      <c r="A195" s="30"/>
      <c r="B195" s="364">
        <v>191</v>
      </c>
      <c r="C195" s="364" t="s">
        <v>76</v>
      </c>
      <c r="D195" s="365" t="s">
        <v>4439</v>
      </c>
      <c r="E195" s="366" t="s">
        <v>4181</v>
      </c>
      <c r="F195" s="366" t="s">
        <v>2083</v>
      </c>
      <c r="G195" s="366" t="s">
        <v>4440</v>
      </c>
      <c r="H195" s="382" t="s">
        <v>3811</v>
      </c>
    </row>
    <row r="196" spans="1:8" ht="12.75" customHeight="1" x14ac:dyDescent="0.2">
      <c r="A196" s="30"/>
      <c r="B196" s="364">
        <v>192</v>
      </c>
      <c r="C196" s="364" t="s">
        <v>76</v>
      </c>
      <c r="D196" s="365" t="s">
        <v>4439</v>
      </c>
      <c r="E196" s="376" t="s">
        <v>4441</v>
      </c>
      <c r="F196" s="366" t="s">
        <v>395</v>
      </c>
      <c r="G196" s="366" t="s">
        <v>4442</v>
      </c>
      <c r="H196" s="382" t="s">
        <v>3815</v>
      </c>
    </row>
    <row r="197" spans="1:8" ht="12.75" customHeight="1" x14ac:dyDescent="0.2">
      <c r="A197" s="30"/>
      <c r="B197" s="364">
        <v>193</v>
      </c>
      <c r="C197" s="364" t="s">
        <v>76</v>
      </c>
      <c r="D197" s="365" t="s">
        <v>4439</v>
      </c>
      <c r="E197" s="376" t="s">
        <v>4441</v>
      </c>
      <c r="F197" s="366" t="s">
        <v>217</v>
      </c>
      <c r="G197" s="366" t="s">
        <v>4444</v>
      </c>
      <c r="H197" s="382" t="s">
        <v>3817</v>
      </c>
    </row>
    <row r="198" spans="1:8" ht="12.75" customHeight="1" x14ac:dyDescent="0.2">
      <c r="A198" s="30"/>
      <c r="B198" s="364">
        <v>194</v>
      </c>
      <c r="C198" s="364" t="s">
        <v>76</v>
      </c>
      <c r="D198" s="365" t="s">
        <v>4439</v>
      </c>
      <c r="E198" s="366" t="s">
        <v>4181</v>
      </c>
      <c r="F198" s="366" t="s">
        <v>341</v>
      </c>
      <c r="G198" s="366" t="s">
        <v>4443</v>
      </c>
      <c r="H198" s="382" t="s">
        <v>3814</v>
      </c>
    </row>
    <row r="199" spans="1:8" ht="12.75" customHeight="1" x14ac:dyDescent="0.2">
      <c r="A199" s="30">
        <v>615</v>
      </c>
      <c r="B199" s="364">
        <v>195</v>
      </c>
      <c r="C199" s="364" t="s">
        <v>76</v>
      </c>
      <c r="D199" s="365" t="s">
        <v>3946</v>
      </c>
      <c r="E199" s="366" t="s">
        <v>4181</v>
      </c>
      <c r="F199" s="366" t="s">
        <v>2083</v>
      </c>
      <c r="G199" s="367" t="s">
        <v>4213</v>
      </c>
      <c r="H199" s="381" t="s">
        <v>3811</v>
      </c>
    </row>
    <row r="200" spans="1:8" ht="12.75" customHeight="1" x14ac:dyDescent="0.2">
      <c r="A200" s="30">
        <v>597</v>
      </c>
      <c r="B200" s="364">
        <v>196</v>
      </c>
      <c r="C200" s="378" t="s">
        <v>76</v>
      </c>
      <c r="D200" s="376" t="s">
        <v>4021</v>
      </c>
      <c r="E200" s="376" t="s">
        <v>4181</v>
      </c>
      <c r="F200" s="366" t="s">
        <v>3942</v>
      </c>
      <c r="G200" s="376" t="s">
        <v>4195</v>
      </c>
      <c r="H200" s="381" t="s">
        <v>3812</v>
      </c>
    </row>
    <row r="201" spans="1:8" ht="12.75" customHeight="1" x14ac:dyDescent="0.2">
      <c r="A201" s="30">
        <v>591</v>
      </c>
      <c r="B201" s="364">
        <v>197</v>
      </c>
      <c r="C201" s="378" t="s">
        <v>76</v>
      </c>
      <c r="D201" s="376" t="s">
        <v>4021</v>
      </c>
      <c r="E201" s="376" t="s">
        <v>4181</v>
      </c>
      <c r="F201" s="366" t="s">
        <v>2083</v>
      </c>
      <c r="G201" s="376" t="s">
        <v>4192</v>
      </c>
      <c r="H201" s="381" t="s">
        <v>3811</v>
      </c>
    </row>
    <row r="202" spans="1:8" ht="12.75" customHeight="1" x14ac:dyDescent="0.2">
      <c r="A202" s="30">
        <v>594</v>
      </c>
      <c r="B202" s="364">
        <v>198</v>
      </c>
      <c r="C202" s="378" t="s">
        <v>76</v>
      </c>
      <c r="D202" s="376" t="s">
        <v>4021</v>
      </c>
      <c r="E202" s="376" t="s">
        <v>4181</v>
      </c>
      <c r="F202" s="366" t="s">
        <v>2083</v>
      </c>
      <c r="G202" s="376" t="s">
        <v>4386</v>
      </c>
      <c r="H202" s="381" t="s">
        <v>3811</v>
      </c>
    </row>
    <row r="203" spans="1:8" ht="12.75" customHeight="1" x14ac:dyDescent="0.2">
      <c r="A203" s="30">
        <v>595</v>
      </c>
      <c r="B203" s="364">
        <v>199</v>
      </c>
      <c r="C203" s="378" t="s">
        <v>76</v>
      </c>
      <c r="D203" s="376" t="s">
        <v>4021</v>
      </c>
      <c r="E203" s="376" t="s">
        <v>4181</v>
      </c>
      <c r="F203" s="366" t="s">
        <v>2083</v>
      </c>
      <c r="G203" s="376" t="s">
        <v>4387</v>
      </c>
      <c r="H203" s="381" t="s">
        <v>3811</v>
      </c>
    </row>
    <row r="204" spans="1:8" ht="12.75" customHeight="1" x14ac:dyDescent="0.2">
      <c r="A204" s="30">
        <v>596</v>
      </c>
      <c r="B204" s="364">
        <v>200</v>
      </c>
      <c r="C204" s="378" t="s">
        <v>76</v>
      </c>
      <c r="D204" s="376" t="s">
        <v>4021</v>
      </c>
      <c r="E204" s="376" t="s">
        <v>4181</v>
      </c>
      <c r="F204" s="366" t="s">
        <v>544</v>
      </c>
      <c r="G204" s="376" t="s">
        <v>4388</v>
      </c>
      <c r="H204" s="381" t="s">
        <v>3813</v>
      </c>
    </row>
    <row r="205" spans="1:8" ht="12.75" customHeight="1" x14ac:dyDescent="0.2">
      <c r="A205" s="30">
        <v>592</v>
      </c>
      <c r="B205" s="364">
        <v>201</v>
      </c>
      <c r="C205" s="378" t="s">
        <v>76</v>
      </c>
      <c r="D205" s="376" t="s">
        <v>4021</v>
      </c>
      <c r="E205" s="376" t="s">
        <v>4181</v>
      </c>
      <c r="F205" s="376" t="s">
        <v>341</v>
      </c>
      <c r="G205" s="376" t="s">
        <v>4193</v>
      </c>
      <c r="H205" s="381" t="s">
        <v>3814</v>
      </c>
    </row>
    <row r="206" spans="1:8" ht="12.75" customHeight="1" x14ac:dyDescent="0.2">
      <c r="A206" s="30">
        <v>593</v>
      </c>
      <c r="B206" s="364">
        <v>202</v>
      </c>
      <c r="C206" s="378" t="s">
        <v>76</v>
      </c>
      <c r="D206" s="376" t="s">
        <v>4021</v>
      </c>
      <c r="E206" s="376" t="s">
        <v>4181</v>
      </c>
      <c r="F206" s="376" t="s">
        <v>341</v>
      </c>
      <c r="G206" s="376" t="s">
        <v>4194</v>
      </c>
      <c r="H206" s="381" t="s">
        <v>3814</v>
      </c>
    </row>
    <row r="207" spans="1:8" ht="12.75" customHeight="1" x14ac:dyDescent="0.2">
      <c r="A207" s="30">
        <v>86</v>
      </c>
      <c r="B207" s="364">
        <v>203</v>
      </c>
      <c r="C207" s="364" t="s">
        <v>76</v>
      </c>
      <c r="D207" s="365" t="s">
        <v>4087</v>
      </c>
      <c r="E207" s="366" t="s">
        <v>4181</v>
      </c>
      <c r="F207" s="366" t="s">
        <v>393</v>
      </c>
      <c r="G207" s="367" t="s">
        <v>3775</v>
      </c>
      <c r="H207" s="381" t="s">
        <v>3812</v>
      </c>
    </row>
    <row r="208" spans="1:8" ht="12.75" customHeight="1" x14ac:dyDescent="0.2">
      <c r="A208" s="30">
        <v>614</v>
      </c>
      <c r="B208" s="364">
        <v>204</v>
      </c>
      <c r="C208" s="364" t="s">
        <v>76</v>
      </c>
      <c r="D208" s="365" t="s">
        <v>4087</v>
      </c>
      <c r="E208" s="366" t="s">
        <v>4181</v>
      </c>
      <c r="F208" s="366" t="s">
        <v>231</v>
      </c>
      <c r="G208" s="367" t="s">
        <v>4212</v>
      </c>
      <c r="H208" s="381" t="s">
        <v>3814</v>
      </c>
    </row>
    <row r="209" spans="1:8" ht="12.75" customHeight="1" x14ac:dyDescent="0.2">
      <c r="A209" s="30">
        <v>87</v>
      </c>
      <c r="B209" s="364">
        <v>205</v>
      </c>
      <c r="C209" s="364" t="s">
        <v>76</v>
      </c>
      <c r="D209" s="365" t="s">
        <v>4087</v>
      </c>
      <c r="E209" s="366" t="s">
        <v>4181</v>
      </c>
      <c r="F209" s="366" t="s">
        <v>341</v>
      </c>
      <c r="G209" s="365" t="s">
        <v>3944</v>
      </c>
      <c r="H209" s="381" t="s">
        <v>3814</v>
      </c>
    </row>
    <row r="210" spans="1:8" ht="12.75" customHeight="1" x14ac:dyDescent="0.2">
      <c r="A210" s="30">
        <v>88</v>
      </c>
      <c r="B210" s="364">
        <v>206</v>
      </c>
      <c r="C210" s="364" t="s">
        <v>76</v>
      </c>
      <c r="D210" s="365" t="s">
        <v>4087</v>
      </c>
      <c r="E210" s="366" t="s">
        <v>4181</v>
      </c>
      <c r="F210" s="366" t="s">
        <v>341</v>
      </c>
      <c r="G210" s="365" t="s">
        <v>3945</v>
      </c>
      <c r="H210" s="381" t="s">
        <v>3814</v>
      </c>
    </row>
    <row r="211" spans="1:8" ht="12.75" customHeight="1" x14ac:dyDescent="0.2">
      <c r="A211" s="30">
        <v>85</v>
      </c>
      <c r="B211" s="364">
        <v>207</v>
      </c>
      <c r="C211" s="364" t="s">
        <v>76</v>
      </c>
      <c r="D211" s="365" t="s">
        <v>4087</v>
      </c>
      <c r="E211" s="366" t="s">
        <v>4181</v>
      </c>
      <c r="F211" s="366" t="s">
        <v>1</v>
      </c>
      <c r="G211" s="367" t="s">
        <v>3943</v>
      </c>
      <c r="H211" s="381" t="s">
        <v>3811</v>
      </c>
    </row>
    <row r="212" spans="1:8" ht="12.75" customHeight="1" x14ac:dyDescent="0.2">
      <c r="A212" s="30">
        <v>204</v>
      </c>
      <c r="B212" s="364">
        <v>208</v>
      </c>
      <c r="C212" s="378" t="s">
        <v>76</v>
      </c>
      <c r="D212" s="376" t="s">
        <v>4088</v>
      </c>
      <c r="E212" s="376" t="s">
        <v>4181</v>
      </c>
      <c r="F212" s="366" t="s">
        <v>393</v>
      </c>
      <c r="G212" s="376" t="s">
        <v>3763</v>
      </c>
      <c r="H212" s="381" t="s">
        <v>3812</v>
      </c>
    </row>
    <row r="213" spans="1:8" ht="12.75" customHeight="1" x14ac:dyDescent="0.2">
      <c r="A213" s="30">
        <v>202</v>
      </c>
      <c r="B213" s="364">
        <v>209</v>
      </c>
      <c r="C213" s="378" t="s">
        <v>76</v>
      </c>
      <c r="D213" s="376" t="s">
        <v>4088</v>
      </c>
      <c r="E213" s="376" t="s">
        <v>4181</v>
      </c>
      <c r="F213" s="366" t="s">
        <v>2083</v>
      </c>
      <c r="G213" s="376" t="s">
        <v>3824</v>
      </c>
      <c r="H213" s="381" t="s">
        <v>3811</v>
      </c>
    </row>
    <row r="214" spans="1:8" ht="12.75" customHeight="1" x14ac:dyDescent="0.2">
      <c r="A214" s="30">
        <v>206</v>
      </c>
      <c r="B214" s="364">
        <v>210</v>
      </c>
      <c r="C214" s="378" t="s">
        <v>76</v>
      </c>
      <c r="D214" s="376" t="s">
        <v>4088</v>
      </c>
      <c r="E214" s="376" t="s">
        <v>4181</v>
      </c>
      <c r="F214" s="366" t="s">
        <v>2083</v>
      </c>
      <c r="G214" s="376" t="s">
        <v>3953</v>
      </c>
      <c r="H214" s="381" t="s">
        <v>3811</v>
      </c>
    </row>
    <row r="215" spans="1:8" ht="12.75" customHeight="1" x14ac:dyDescent="0.2">
      <c r="A215" s="30">
        <v>203</v>
      </c>
      <c r="B215" s="364">
        <v>211</v>
      </c>
      <c r="C215" s="378" t="s">
        <v>76</v>
      </c>
      <c r="D215" s="376" t="s">
        <v>4088</v>
      </c>
      <c r="E215" s="376" t="s">
        <v>4181</v>
      </c>
      <c r="F215" s="376" t="s">
        <v>1368</v>
      </c>
      <c r="G215" s="376" t="s">
        <v>3747</v>
      </c>
      <c r="H215" s="381" t="s">
        <v>3811</v>
      </c>
    </row>
    <row r="216" spans="1:8" ht="12.75" customHeight="1" x14ac:dyDescent="0.2">
      <c r="A216" s="30">
        <v>205</v>
      </c>
      <c r="B216" s="364">
        <v>212</v>
      </c>
      <c r="C216" s="378" t="s">
        <v>76</v>
      </c>
      <c r="D216" s="376" t="s">
        <v>4088</v>
      </c>
      <c r="E216" s="376" t="s">
        <v>4181</v>
      </c>
      <c r="F216" s="376" t="s">
        <v>341</v>
      </c>
      <c r="G216" s="376" t="s">
        <v>3764</v>
      </c>
      <c r="H216" s="381" t="s">
        <v>3814</v>
      </c>
    </row>
    <row r="217" spans="1:8" ht="12.75" customHeight="1" x14ac:dyDescent="0.2">
      <c r="A217" s="30"/>
      <c r="B217" s="364">
        <v>213</v>
      </c>
      <c r="C217" s="364" t="s">
        <v>76</v>
      </c>
      <c r="D217" s="365" t="s">
        <v>4022</v>
      </c>
      <c r="E217" s="366" t="s">
        <v>4181</v>
      </c>
      <c r="F217" s="366" t="s">
        <v>393</v>
      </c>
      <c r="G217" s="366" t="s">
        <v>4534</v>
      </c>
      <c r="H217" s="382" t="s">
        <v>3812</v>
      </c>
    </row>
    <row r="218" spans="1:8" ht="12.75" customHeight="1" x14ac:dyDescent="0.2">
      <c r="A218" s="30"/>
      <c r="B218" s="364">
        <v>214</v>
      </c>
      <c r="C218" s="364" t="s">
        <v>76</v>
      </c>
      <c r="D218" s="365" t="s">
        <v>4022</v>
      </c>
      <c r="E218" s="376" t="s">
        <v>4441</v>
      </c>
      <c r="F218" s="366" t="s">
        <v>3720</v>
      </c>
      <c r="G218" s="366" t="s">
        <v>4535</v>
      </c>
      <c r="H218" s="382" t="s">
        <v>3815</v>
      </c>
    </row>
    <row r="219" spans="1:8" ht="12.75" customHeight="1" x14ac:dyDescent="0.2">
      <c r="A219" s="30"/>
      <c r="B219" s="364">
        <v>215</v>
      </c>
      <c r="C219" s="364" t="s">
        <v>76</v>
      </c>
      <c r="D219" s="365" t="s">
        <v>4022</v>
      </c>
      <c r="E219" s="366" t="s">
        <v>3658</v>
      </c>
      <c r="F219" s="366" t="s">
        <v>506</v>
      </c>
      <c r="G219" s="366" t="s">
        <v>4533</v>
      </c>
      <c r="H219" s="382" t="s">
        <v>3818</v>
      </c>
    </row>
    <row r="220" spans="1:8" ht="12.75" customHeight="1" x14ac:dyDescent="0.2">
      <c r="A220" s="30"/>
      <c r="B220" s="364">
        <v>216</v>
      </c>
      <c r="C220" s="364" t="s">
        <v>76</v>
      </c>
      <c r="D220" s="365" t="s">
        <v>4022</v>
      </c>
      <c r="E220" s="366" t="s">
        <v>4181</v>
      </c>
      <c r="F220" s="366" t="s">
        <v>2083</v>
      </c>
      <c r="G220" s="366" t="s">
        <v>4532</v>
      </c>
      <c r="H220" s="382" t="s">
        <v>3811</v>
      </c>
    </row>
    <row r="221" spans="1:8" ht="12.75" customHeight="1" x14ac:dyDescent="0.2">
      <c r="A221" s="30"/>
      <c r="B221" s="364">
        <v>217</v>
      </c>
      <c r="C221" s="364" t="s">
        <v>76</v>
      </c>
      <c r="D221" s="365" t="s">
        <v>4022</v>
      </c>
      <c r="E221" s="366" t="s">
        <v>4181</v>
      </c>
      <c r="F221" s="366" t="s">
        <v>2083</v>
      </c>
      <c r="G221" s="366" t="s">
        <v>4539</v>
      </c>
      <c r="H221" s="382" t="s">
        <v>3811</v>
      </c>
    </row>
    <row r="222" spans="1:8" ht="12.75" customHeight="1" x14ac:dyDescent="0.2">
      <c r="A222" s="30"/>
      <c r="B222" s="364">
        <v>218</v>
      </c>
      <c r="C222" s="364" t="s">
        <v>76</v>
      </c>
      <c r="D222" s="365" t="s">
        <v>4022</v>
      </c>
      <c r="E222" s="366" t="s">
        <v>4460</v>
      </c>
      <c r="F222" s="366" t="s">
        <v>4932</v>
      </c>
      <c r="G222" s="366" t="s">
        <v>4536</v>
      </c>
      <c r="H222" s="382" t="s">
        <v>3816</v>
      </c>
    </row>
    <row r="223" spans="1:8" ht="12.75" customHeight="1" x14ac:dyDescent="0.2">
      <c r="A223" s="30"/>
      <c r="B223" s="364">
        <v>219</v>
      </c>
      <c r="C223" s="364" t="s">
        <v>76</v>
      </c>
      <c r="D223" s="365" t="s">
        <v>4022</v>
      </c>
      <c r="E223" s="366" t="s">
        <v>4181</v>
      </c>
      <c r="F223" s="366" t="s">
        <v>231</v>
      </c>
      <c r="G223" s="366" t="s">
        <v>4537</v>
      </c>
      <c r="H223" s="382" t="s">
        <v>3814</v>
      </c>
    </row>
    <row r="224" spans="1:8" ht="12.75" customHeight="1" x14ac:dyDescent="0.2">
      <c r="A224" s="30"/>
      <c r="B224" s="364">
        <v>220</v>
      </c>
      <c r="C224" s="364" t="s">
        <v>76</v>
      </c>
      <c r="D224" s="365" t="s">
        <v>4022</v>
      </c>
      <c r="E224" s="380" t="s">
        <v>4965</v>
      </c>
      <c r="F224" s="366" t="s">
        <v>4912</v>
      </c>
      <c r="G224" s="366" t="s">
        <v>4911</v>
      </c>
      <c r="H224" s="382" t="s">
        <v>3818</v>
      </c>
    </row>
    <row r="225" spans="1:8" ht="12.75" customHeight="1" x14ac:dyDescent="0.2">
      <c r="A225" s="30"/>
      <c r="B225" s="364">
        <v>221</v>
      </c>
      <c r="C225" s="364" t="s">
        <v>76</v>
      </c>
      <c r="D225" s="365" t="s">
        <v>4022</v>
      </c>
      <c r="E225" s="376" t="s">
        <v>4441</v>
      </c>
      <c r="F225" s="366" t="s">
        <v>395</v>
      </c>
      <c r="G225" s="366" t="s">
        <v>4538</v>
      </c>
      <c r="H225" s="382" t="s">
        <v>3815</v>
      </c>
    </row>
    <row r="226" spans="1:8" ht="12.75" customHeight="1" x14ac:dyDescent="0.2">
      <c r="A226" s="30"/>
      <c r="B226" s="364">
        <v>222</v>
      </c>
      <c r="C226" s="364" t="s">
        <v>76</v>
      </c>
      <c r="D226" s="365" t="s">
        <v>4022</v>
      </c>
      <c r="E226" s="376" t="s">
        <v>4441</v>
      </c>
      <c r="F226" s="366" t="s">
        <v>129</v>
      </c>
      <c r="G226" s="366" t="s">
        <v>4544</v>
      </c>
      <c r="H226" s="382" t="s">
        <v>3817</v>
      </c>
    </row>
    <row r="227" spans="1:8" ht="12.75" customHeight="1" x14ac:dyDescent="0.2">
      <c r="A227" s="30"/>
      <c r="B227" s="364">
        <v>223</v>
      </c>
      <c r="C227" s="364" t="s">
        <v>76</v>
      </c>
      <c r="D227" s="365" t="s">
        <v>4022</v>
      </c>
      <c r="E227" s="366" t="s">
        <v>3962</v>
      </c>
      <c r="F227" s="366" t="s">
        <v>502</v>
      </c>
      <c r="G227" s="366" t="s">
        <v>4540</v>
      </c>
      <c r="H227" s="382" t="s">
        <v>3819</v>
      </c>
    </row>
    <row r="228" spans="1:8" ht="12.75" customHeight="1" x14ac:dyDescent="0.2">
      <c r="A228" s="30"/>
      <c r="B228" s="364">
        <v>224</v>
      </c>
      <c r="C228" s="364" t="s">
        <v>76</v>
      </c>
      <c r="D228" s="365" t="s">
        <v>4022</v>
      </c>
      <c r="E228" s="366" t="s">
        <v>4181</v>
      </c>
      <c r="F228" s="366" t="s">
        <v>64</v>
      </c>
      <c r="G228" s="366" t="s">
        <v>4541</v>
      </c>
      <c r="H228" s="382" t="s">
        <v>3813</v>
      </c>
    </row>
    <row r="229" spans="1:8" ht="12.75" customHeight="1" x14ac:dyDescent="0.2">
      <c r="A229" s="30"/>
      <c r="B229" s="364">
        <v>225</v>
      </c>
      <c r="C229" s="364" t="s">
        <v>76</v>
      </c>
      <c r="D229" s="365" t="s">
        <v>4022</v>
      </c>
      <c r="E229" s="366" t="s">
        <v>4181</v>
      </c>
      <c r="F229" s="366" t="s">
        <v>544</v>
      </c>
      <c r="G229" s="366" t="s">
        <v>4542</v>
      </c>
      <c r="H229" s="382" t="s">
        <v>3813</v>
      </c>
    </row>
    <row r="230" spans="1:8" ht="12.75" customHeight="1" x14ac:dyDescent="0.2">
      <c r="A230" s="30"/>
      <c r="B230" s="364">
        <v>226</v>
      </c>
      <c r="C230" s="364" t="s">
        <v>76</v>
      </c>
      <c r="D230" s="365" t="s">
        <v>4022</v>
      </c>
      <c r="E230" s="366" t="s">
        <v>4181</v>
      </c>
      <c r="F230" s="366" t="s">
        <v>341</v>
      </c>
      <c r="G230" s="366" t="s">
        <v>4543</v>
      </c>
      <c r="H230" s="382" t="s">
        <v>3814</v>
      </c>
    </row>
    <row r="231" spans="1:8" ht="12.75" customHeight="1" x14ac:dyDescent="0.2">
      <c r="A231" s="30">
        <v>470</v>
      </c>
      <c r="B231" s="364">
        <v>227</v>
      </c>
      <c r="C231" s="378" t="s">
        <v>76</v>
      </c>
      <c r="D231" s="376" t="s">
        <v>4023</v>
      </c>
      <c r="E231" s="376" t="s">
        <v>4181</v>
      </c>
      <c r="F231" s="366" t="s">
        <v>393</v>
      </c>
      <c r="G231" s="379" t="s">
        <v>4409</v>
      </c>
      <c r="H231" s="381" t="s">
        <v>3812</v>
      </c>
    </row>
    <row r="232" spans="1:8" ht="12.75" customHeight="1" x14ac:dyDescent="0.2">
      <c r="A232" s="30">
        <v>469</v>
      </c>
      <c r="B232" s="364">
        <v>228</v>
      </c>
      <c r="C232" s="378" t="s">
        <v>76</v>
      </c>
      <c r="D232" s="376" t="s">
        <v>4023</v>
      </c>
      <c r="E232" s="376" t="s">
        <v>4181</v>
      </c>
      <c r="F232" s="366" t="s">
        <v>2083</v>
      </c>
      <c r="G232" s="379" t="s">
        <v>4408</v>
      </c>
      <c r="H232" s="381" t="s">
        <v>3811</v>
      </c>
    </row>
    <row r="233" spans="1:8" ht="12.75" customHeight="1" x14ac:dyDescent="0.2">
      <c r="A233" s="30">
        <v>472</v>
      </c>
      <c r="B233" s="364">
        <v>229</v>
      </c>
      <c r="C233" s="378" t="s">
        <v>76</v>
      </c>
      <c r="D233" s="376" t="s">
        <v>4023</v>
      </c>
      <c r="E233" s="376" t="s">
        <v>4181</v>
      </c>
      <c r="F233" s="366" t="s">
        <v>2083</v>
      </c>
      <c r="G233" s="379" t="s">
        <v>4411</v>
      </c>
      <c r="H233" s="381" t="s">
        <v>3811</v>
      </c>
    </row>
    <row r="234" spans="1:8" ht="12.75" customHeight="1" x14ac:dyDescent="0.2">
      <c r="A234" s="30">
        <v>474</v>
      </c>
      <c r="B234" s="364">
        <v>230</v>
      </c>
      <c r="C234" s="378" t="s">
        <v>76</v>
      </c>
      <c r="D234" s="376" t="s">
        <v>4023</v>
      </c>
      <c r="E234" s="376" t="s">
        <v>4181</v>
      </c>
      <c r="F234" s="366" t="s">
        <v>2083</v>
      </c>
      <c r="G234" s="379" t="s">
        <v>4413</v>
      </c>
      <c r="H234" s="381" t="s">
        <v>3811</v>
      </c>
    </row>
    <row r="235" spans="1:8" ht="12.75" customHeight="1" x14ac:dyDescent="0.2">
      <c r="A235" s="30">
        <v>473</v>
      </c>
      <c r="B235" s="364">
        <v>231</v>
      </c>
      <c r="C235" s="378" t="s">
        <v>76</v>
      </c>
      <c r="D235" s="376" t="s">
        <v>4023</v>
      </c>
      <c r="E235" s="376" t="s">
        <v>4441</v>
      </c>
      <c r="F235" s="376" t="s">
        <v>395</v>
      </c>
      <c r="G235" s="376" t="s">
        <v>4412</v>
      </c>
      <c r="H235" s="381" t="s">
        <v>3815</v>
      </c>
    </row>
    <row r="236" spans="1:8" ht="12.75" customHeight="1" x14ac:dyDescent="0.2">
      <c r="A236" s="30">
        <v>471</v>
      </c>
      <c r="B236" s="364">
        <v>232</v>
      </c>
      <c r="C236" s="378" t="s">
        <v>76</v>
      </c>
      <c r="D236" s="376" t="s">
        <v>4023</v>
      </c>
      <c r="E236" s="376" t="s">
        <v>4181</v>
      </c>
      <c r="F236" s="376" t="s">
        <v>341</v>
      </c>
      <c r="G236" s="379" t="s">
        <v>4410</v>
      </c>
      <c r="H236" s="381" t="s">
        <v>3814</v>
      </c>
    </row>
    <row r="237" spans="1:8" ht="12.75" customHeight="1" x14ac:dyDescent="0.2">
      <c r="A237" s="30">
        <v>468</v>
      </c>
      <c r="B237" s="364">
        <v>233</v>
      </c>
      <c r="C237" s="378" t="s">
        <v>76</v>
      </c>
      <c r="D237" s="376" t="s">
        <v>4025</v>
      </c>
      <c r="E237" s="376" t="s">
        <v>4441</v>
      </c>
      <c r="F237" s="376" t="s">
        <v>4942</v>
      </c>
      <c r="G237" s="376" t="s">
        <v>4407</v>
      </c>
      <c r="H237" s="381" t="s">
        <v>3817</v>
      </c>
    </row>
    <row r="238" spans="1:8" ht="12.75" customHeight="1" x14ac:dyDescent="0.2">
      <c r="A238" s="30">
        <v>311</v>
      </c>
      <c r="B238" s="364">
        <v>234</v>
      </c>
      <c r="C238" s="378" t="s">
        <v>76</v>
      </c>
      <c r="D238" s="376" t="s">
        <v>4090</v>
      </c>
      <c r="E238" s="376" t="s">
        <v>4441</v>
      </c>
      <c r="F238" s="366" t="s">
        <v>4458</v>
      </c>
      <c r="G238" s="375" t="s">
        <v>3798</v>
      </c>
      <c r="H238" s="381" t="s">
        <v>3815</v>
      </c>
    </row>
    <row r="239" spans="1:8" ht="12.75" customHeight="1" x14ac:dyDescent="0.2">
      <c r="A239" s="30">
        <v>379</v>
      </c>
      <c r="B239" s="364">
        <v>235</v>
      </c>
      <c r="C239" s="378" t="s">
        <v>76</v>
      </c>
      <c r="D239" s="376" t="s">
        <v>4090</v>
      </c>
      <c r="E239" s="376" t="s">
        <v>4441</v>
      </c>
      <c r="F239" s="366" t="s">
        <v>4458</v>
      </c>
      <c r="G239" s="375" t="s">
        <v>3809</v>
      </c>
      <c r="H239" s="381" t="s">
        <v>3815</v>
      </c>
    </row>
    <row r="240" spans="1:8" ht="12.75" customHeight="1" x14ac:dyDescent="0.2">
      <c r="A240" s="30">
        <v>317</v>
      </c>
      <c r="B240" s="364">
        <v>236</v>
      </c>
      <c r="C240" s="378" t="s">
        <v>76</v>
      </c>
      <c r="D240" s="376" t="s">
        <v>4090</v>
      </c>
      <c r="E240" s="376" t="s">
        <v>3658</v>
      </c>
      <c r="F240" s="376" t="s">
        <v>4934</v>
      </c>
      <c r="G240" s="375" t="s">
        <v>3803</v>
      </c>
      <c r="H240" s="381" t="s">
        <v>3818</v>
      </c>
    </row>
    <row r="241" spans="1:8" ht="12.75" customHeight="1" x14ac:dyDescent="0.2">
      <c r="A241" s="30">
        <v>319</v>
      </c>
      <c r="B241" s="364">
        <v>237</v>
      </c>
      <c r="C241" s="378" t="s">
        <v>76</v>
      </c>
      <c r="D241" s="376" t="s">
        <v>4090</v>
      </c>
      <c r="E241" s="376" t="s">
        <v>3962</v>
      </c>
      <c r="F241" s="366" t="s">
        <v>63</v>
      </c>
      <c r="G241" s="375" t="s">
        <v>3805</v>
      </c>
      <c r="H241" s="381" t="s">
        <v>3819</v>
      </c>
    </row>
    <row r="242" spans="1:8" ht="12.75" customHeight="1" x14ac:dyDescent="0.2">
      <c r="A242" s="30">
        <v>300</v>
      </c>
      <c r="B242" s="364">
        <v>238</v>
      </c>
      <c r="C242" s="378" t="s">
        <v>76</v>
      </c>
      <c r="D242" s="376" t="s">
        <v>4090</v>
      </c>
      <c r="E242" s="376" t="s">
        <v>4181</v>
      </c>
      <c r="F242" s="366" t="s">
        <v>393</v>
      </c>
      <c r="G242" s="375" t="s">
        <v>3846</v>
      </c>
      <c r="H242" s="381" t="s">
        <v>3812</v>
      </c>
    </row>
    <row r="243" spans="1:8" ht="12.75" customHeight="1" x14ac:dyDescent="0.2">
      <c r="A243" s="30">
        <v>314</v>
      </c>
      <c r="B243" s="364">
        <v>239</v>
      </c>
      <c r="C243" s="378" t="s">
        <v>76</v>
      </c>
      <c r="D243" s="376" t="s">
        <v>4090</v>
      </c>
      <c r="E243" s="376" t="s">
        <v>4181</v>
      </c>
      <c r="F243" s="366" t="s">
        <v>393</v>
      </c>
      <c r="G243" s="375" t="s">
        <v>3801</v>
      </c>
      <c r="H243" s="381" t="s">
        <v>3812</v>
      </c>
    </row>
    <row r="244" spans="1:8" ht="12.75" customHeight="1" x14ac:dyDescent="0.2">
      <c r="A244" s="30">
        <v>320</v>
      </c>
      <c r="B244" s="364">
        <v>240</v>
      </c>
      <c r="C244" s="378" t="s">
        <v>76</v>
      </c>
      <c r="D244" s="376" t="s">
        <v>4090</v>
      </c>
      <c r="E244" s="376" t="s">
        <v>3962</v>
      </c>
      <c r="F244" s="366" t="s">
        <v>3926</v>
      </c>
      <c r="G244" s="375" t="s">
        <v>3971</v>
      </c>
      <c r="H244" s="381" t="s">
        <v>3819</v>
      </c>
    </row>
    <row r="245" spans="1:8" ht="12.75" customHeight="1" x14ac:dyDescent="0.2">
      <c r="A245" s="30">
        <v>322</v>
      </c>
      <c r="B245" s="364">
        <v>241</v>
      </c>
      <c r="C245" s="378" t="s">
        <v>76</v>
      </c>
      <c r="D245" s="376" t="s">
        <v>4090</v>
      </c>
      <c r="E245" s="376" t="s">
        <v>4181</v>
      </c>
      <c r="F245" s="376" t="s">
        <v>3912</v>
      </c>
      <c r="G245" s="375" t="s">
        <v>3972</v>
      </c>
      <c r="H245" s="381" t="s">
        <v>3813</v>
      </c>
    </row>
    <row r="246" spans="1:8" ht="12.75" customHeight="1" x14ac:dyDescent="0.2">
      <c r="A246" s="30">
        <v>312</v>
      </c>
      <c r="B246" s="364">
        <v>242</v>
      </c>
      <c r="C246" s="378" t="s">
        <v>76</v>
      </c>
      <c r="D246" s="376" t="s">
        <v>4090</v>
      </c>
      <c r="E246" s="376" t="s">
        <v>4441</v>
      </c>
      <c r="F246" s="366" t="s">
        <v>3720</v>
      </c>
      <c r="G246" s="375" t="s">
        <v>3799</v>
      </c>
      <c r="H246" s="381" t="s">
        <v>3815</v>
      </c>
    </row>
    <row r="247" spans="1:8" ht="12.75" customHeight="1" x14ac:dyDescent="0.2">
      <c r="A247" s="30">
        <v>323</v>
      </c>
      <c r="B247" s="364">
        <v>243</v>
      </c>
      <c r="C247" s="378" t="s">
        <v>76</v>
      </c>
      <c r="D247" s="376" t="s">
        <v>4090</v>
      </c>
      <c r="E247" s="376" t="s">
        <v>4181</v>
      </c>
      <c r="F247" s="376" t="s">
        <v>3973</v>
      </c>
      <c r="G247" s="375" t="s">
        <v>3808</v>
      </c>
      <c r="H247" s="381" t="s">
        <v>3814</v>
      </c>
    </row>
    <row r="248" spans="1:8" ht="12.75" customHeight="1" x14ac:dyDescent="0.2">
      <c r="A248" s="30">
        <v>285</v>
      </c>
      <c r="B248" s="364">
        <v>244</v>
      </c>
      <c r="C248" s="378" t="s">
        <v>76</v>
      </c>
      <c r="D248" s="376" t="s">
        <v>4090</v>
      </c>
      <c r="E248" s="376" t="s">
        <v>4181</v>
      </c>
      <c r="F248" s="366" t="s">
        <v>2083</v>
      </c>
      <c r="G248" s="375" t="s">
        <v>3841</v>
      </c>
      <c r="H248" s="381" t="s">
        <v>3811</v>
      </c>
    </row>
    <row r="249" spans="1:8" ht="12.75" customHeight="1" x14ac:dyDescent="0.2">
      <c r="A249" s="30">
        <v>286</v>
      </c>
      <c r="B249" s="364">
        <v>245</v>
      </c>
      <c r="C249" s="378" t="s">
        <v>76</v>
      </c>
      <c r="D249" s="376" t="s">
        <v>4090</v>
      </c>
      <c r="E249" s="376" t="s">
        <v>4181</v>
      </c>
      <c r="F249" s="366" t="s">
        <v>2083</v>
      </c>
      <c r="G249" s="375" t="s">
        <v>3966</v>
      </c>
      <c r="H249" s="381" t="s">
        <v>3811</v>
      </c>
    </row>
    <row r="250" spans="1:8" ht="12.75" customHeight="1" x14ac:dyDescent="0.2">
      <c r="A250" s="30">
        <v>287</v>
      </c>
      <c r="B250" s="364">
        <v>246</v>
      </c>
      <c r="C250" s="378" t="s">
        <v>76</v>
      </c>
      <c r="D250" s="376" t="s">
        <v>4090</v>
      </c>
      <c r="E250" s="376" t="s">
        <v>4181</v>
      </c>
      <c r="F250" s="366" t="s">
        <v>2083</v>
      </c>
      <c r="G250" s="375" t="s">
        <v>3967</v>
      </c>
      <c r="H250" s="381" t="s">
        <v>3811</v>
      </c>
    </row>
    <row r="251" spans="1:8" ht="12.75" customHeight="1" x14ac:dyDescent="0.2">
      <c r="A251" s="30">
        <v>288</v>
      </c>
      <c r="B251" s="364">
        <v>247</v>
      </c>
      <c r="C251" s="378" t="s">
        <v>76</v>
      </c>
      <c r="D251" s="376" t="s">
        <v>4090</v>
      </c>
      <c r="E251" s="376" t="s">
        <v>4181</v>
      </c>
      <c r="F251" s="366" t="s">
        <v>2083</v>
      </c>
      <c r="G251" s="375" t="s">
        <v>3786</v>
      </c>
      <c r="H251" s="381" t="s">
        <v>3811</v>
      </c>
    </row>
    <row r="252" spans="1:8" ht="12.75" customHeight="1" x14ac:dyDescent="0.2">
      <c r="A252" s="30">
        <v>289</v>
      </c>
      <c r="B252" s="364">
        <v>248</v>
      </c>
      <c r="C252" s="378" t="s">
        <v>76</v>
      </c>
      <c r="D252" s="376" t="s">
        <v>4090</v>
      </c>
      <c r="E252" s="376" t="s">
        <v>4181</v>
      </c>
      <c r="F252" s="366" t="s">
        <v>2083</v>
      </c>
      <c r="G252" s="375" t="s">
        <v>4437</v>
      </c>
      <c r="H252" s="381" t="s">
        <v>3811</v>
      </c>
    </row>
    <row r="253" spans="1:8" ht="12.75" customHeight="1" x14ac:dyDescent="0.2">
      <c r="A253" s="30">
        <v>290</v>
      </c>
      <c r="B253" s="364">
        <v>249</v>
      </c>
      <c r="C253" s="378" t="s">
        <v>76</v>
      </c>
      <c r="D253" s="376" t="s">
        <v>4090</v>
      </c>
      <c r="E253" s="376" t="s">
        <v>4181</v>
      </c>
      <c r="F253" s="366" t="s">
        <v>2083</v>
      </c>
      <c r="G253" s="375" t="s">
        <v>3825</v>
      </c>
      <c r="H253" s="381" t="s">
        <v>3811</v>
      </c>
    </row>
    <row r="254" spans="1:8" ht="12.75" customHeight="1" x14ac:dyDescent="0.2">
      <c r="A254" s="30">
        <v>291</v>
      </c>
      <c r="B254" s="364">
        <v>250</v>
      </c>
      <c r="C254" s="378" t="s">
        <v>76</v>
      </c>
      <c r="D254" s="376" t="s">
        <v>4090</v>
      </c>
      <c r="E254" s="376" t="s">
        <v>4181</v>
      </c>
      <c r="F254" s="366" t="s">
        <v>2083</v>
      </c>
      <c r="G254" s="375" t="s">
        <v>3842</v>
      </c>
      <c r="H254" s="381" t="s">
        <v>3811</v>
      </c>
    </row>
    <row r="255" spans="1:8" ht="12.75" customHeight="1" x14ac:dyDescent="0.2">
      <c r="A255" s="30">
        <v>292</v>
      </c>
      <c r="B255" s="364">
        <v>251</v>
      </c>
      <c r="C255" s="378" t="s">
        <v>76</v>
      </c>
      <c r="D255" s="376" t="s">
        <v>4090</v>
      </c>
      <c r="E255" s="376" t="s">
        <v>4181</v>
      </c>
      <c r="F255" s="366" t="s">
        <v>2083</v>
      </c>
      <c r="G255" s="375" t="s">
        <v>3843</v>
      </c>
      <c r="H255" s="381" t="s">
        <v>3811</v>
      </c>
    </row>
    <row r="256" spans="1:8" ht="12.75" customHeight="1" x14ac:dyDescent="0.2">
      <c r="A256" s="30">
        <v>293</v>
      </c>
      <c r="B256" s="364">
        <v>252</v>
      </c>
      <c r="C256" s="378" t="s">
        <v>76</v>
      </c>
      <c r="D256" s="376" t="s">
        <v>4090</v>
      </c>
      <c r="E256" s="376" t="s">
        <v>4181</v>
      </c>
      <c r="F256" s="366" t="s">
        <v>2083</v>
      </c>
      <c r="G256" s="375" t="s">
        <v>3787</v>
      </c>
      <c r="H256" s="381" t="s">
        <v>3811</v>
      </c>
    </row>
    <row r="257" spans="1:8" ht="12.75" customHeight="1" x14ac:dyDescent="0.2">
      <c r="A257" s="30">
        <v>294</v>
      </c>
      <c r="B257" s="364">
        <v>253</v>
      </c>
      <c r="C257" s="378" t="s">
        <v>76</v>
      </c>
      <c r="D257" s="376" t="s">
        <v>4090</v>
      </c>
      <c r="E257" s="376" t="s">
        <v>4181</v>
      </c>
      <c r="F257" s="366" t="s">
        <v>2083</v>
      </c>
      <c r="G257" s="365" t="s">
        <v>3788</v>
      </c>
      <c r="H257" s="381" t="s">
        <v>3811</v>
      </c>
    </row>
    <row r="258" spans="1:8" ht="12.75" customHeight="1" x14ac:dyDescent="0.2">
      <c r="A258" s="30">
        <v>309</v>
      </c>
      <c r="B258" s="364">
        <v>254</v>
      </c>
      <c r="C258" s="378" t="s">
        <v>76</v>
      </c>
      <c r="D258" s="376" t="s">
        <v>4090</v>
      </c>
      <c r="E258" s="376" t="s">
        <v>4181</v>
      </c>
      <c r="F258" s="366" t="s">
        <v>2083</v>
      </c>
      <c r="G258" s="375" t="s">
        <v>3969</v>
      </c>
      <c r="H258" s="381" t="s">
        <v>3811</v>
      </c>
    </row>
    <row r="259" spans="1:8" ht="12.75" customHeight="1" x14ac:dyDescent="0.2">
      <c r="A259" s="30">
        <v>315</v>
      </c>
      <c r="B259" s="364">
        <v>255</v>
      </c>
      <c r="C259" s="378" t="s">
        <v>76</v>
      </c>
      <c r="D259" s="376" t="s">
        <v>4090</v>
      </c>
      <c r="E259" s="376" t="s">
        <v>4181</v>
      </c>
      <c r="F259" s="366" t="s">
        <v>2083</v>
      </c>
      <c r="G259" s="375" t="s">
        <v>3970</v>
      </c>
      <c r="H259" s="381" t="s">
        <v>3811</v>
      </c>
    </row>
    <row r="260" spans="1:8" ht="12.75" customHeight="1" x14ac:dyDescent="0.2">
      <c r="A260" s="30">
        <v>316</v>
      </c>
      <c r="B260" s="364">
        <v>256</v>
      </c>
      <c r="C260" s="378" t="s">
        <v>76</v>
      </c>
      <c r="D260" s="376" t="s">
        <v>4090</v>
      </c>
      <c r="E260" s="376" t="s">
        <v>4181</v>
      </c>
      <c r="F260" s="366" t="s">
        <v>2083</v>
      </c>
      <c r="G260" s="375" t="s">
        <v>3802</v>
      </c>
      <c r="H260" s="381" t="s">
        <v>3811</v>
      </c>
    </row>
    <row r="261" spans="1:8" ht="12.75" customHeight="1" x14ac:dyDescent="0.2">
      <c r="A261" s="30">
        <v>310</v>
      </c>
      <c r="B261" s="364">
        <v>257</v>
      </c>
      <c r="C261" s="378" t="s">
        <v>76</v>
      </c>
      <c r="D261" s="376" t="s">
        <v>4090</v>
      </c>
      <c r="E261" s="376" t="s">
        <v>4181</v>
      </c>
      <c r="F261" s="376" t="s">
        <v>4190</v>
      </c>
      <c r="G261" s="375" t="s">
        <v>4360</v>
      </c>
      <c r="H261" s="381" t="s">
        <v>3814</v>
      </c>
    </row>
    <row r="262" spans="1:8" ht="15.75" customHeight="1" x14ac:dyDescent="0.2">
      <c r="A262" s="30">
        <v>299</v>
      </c>
      <c r="B262" s="364">
        <v>258</v>
      </c>
      <c r="C262" s="378" t="s">
        <v>76</v>
      </c>
      <c r="D262" s="376" t="s">
        <v>4090</v>
      </c>
      <c r="E262" s="376" t="s">
        <v>4441</v>
      </c>
      <c r="F262" s="376" t="s">
        <v>4942</v>
      </c>
      <c r="G262" s="375" t="s">
        <v>3845</v>
      </c>
      <c r="H262" s="381" t="s">
        <v>3817</v>
      </c>
    </row>
    <row r="263" spans="1:8" ht="12.75" customHeight="1" x14ac:dyDescent="0.2">
      <c r="A263" s="30">
        <v>321</v>
      </c>
      <c r="B263" s="364">
        <v>259</v>
      </c>
      <c r="C263" s="378" t="s">
        <v>76</v>
      </c>
      <c r="D263" s="376" t="s">
        <v>4090</v>
      </c>
      <c r="E263" s="366" t="s">
        <v>4460</v>
      </c>
      <c r="F263" s="366" t="s">
        <v>4932</v>
      </c>
      <c r="G263" s="375" t="s">
        <v>3806</v>
      </c>
      <c r="H263" s="381" t="s">
        <v>3816</v>
      </c>
    </row>
    <row r="264" spans="1:8" ht="12.75" customHeight="1" x14ac:dyDescent="0.2">
      <c r="A264" s="30">
        <v>301</v>
      </c>
      <c r="B264" s="364">
        <v>260</v>
      </c>
      <c r="C264" s="378" t="s">
        <v>76</v>
      </c>
      <c r="D264" s="376" t="s">
        <v>4090</v>
      </c>
      <c r="E264" s="376" t="s">
        <v>4181</v>
      </c>
      <c r="F264" s="376" t="s">
        <v>231</v>
      </c>
      <c r="G264" s="375" t="s">
        <v>3792</v>
      </c>
      <c r="H264" s="381" t="s">
        <v>3814</v>
      </c>
    </row>
    <row r="265" spans="1:8" ht="12.75" customHeight="1" x14ac:dyDescent="0.2">
      <c r="A265" s="30">
        <v>296</v>
      </c>
      <c r="B265" s="364">
        <v>261</v>
      </c>
      <c r="C265" s="378" t="s">
        <v>76</v>
      </c>
      <c r="D265" s="376" t="s">
        <v>4090</v>
      </c>
      <c r="E265" s="376" t="s">
        <v>4441</v>
      </c>
      <c r="F265" s="376" t="s">
        <v>395</v>
      </c>
      <c r="G265" s="375" t="s">
        <v>3790</v>
      </c>
      <c r="H265" s="381" t="s">
        <v>3815</v>
      </c>
    </row>
    <row r="266" spans="1:8" ht="12.75" customHeight="1" x14ac:dyDescent="0.2">
      <c r="A266" s="30">
        <v>318</v>
      </c>
      <c r="B266" s="364">
        <v>262</v>
      </c>
      <c r="C266" s="378" t="s">
        <v>76</v>
      </c>
      <c r="D266" s="376" t="s">
        <v>4090</v>
      </c>
      <c r="E266" s="376" t="s">
        <v>4441</v>
      </c>
      <c r="F266" s="376" t="s">
        <v>3505</v>
      </c>
      <c r="G266" s="375" t="s">
        <v>3804</v>
      </c>
      <c r="H266" s="381" t="s">
        <v>3815</v>
      </c>
    </row>
    <row r="267" spans="1:8" ht="12.75" customHeight="1" x14ac:dyDescent="0.2">
      <c r="A267" s="30">
        <v>298</v>
      </c>
      <c r="B267" s="364">
        <v>263</v>
      </c>
      <c r="C267" s="378" t="s">
        <v>76</v>
      </c>
      <c r="D267" s="376" t="s">
        <v>4090</v>
      </c>
      <c r="E267" s="376" t="s">
        <v>4441</v>
      </c>
      <c r="F267" s="376" t="s">
        <v>217</v>
      </c>
      <c r="G267" s="375" t="s">
        <v>3791</v>
      </c>
      <c r="H267" s="381" t="s">
        <v>3817</v>
      </c>
    </row>
    <row r="268" spans="1:8" ht="12.75" customHeight="1" x14ac:dyDescent="0.2">
      <c r="A268" s="30">
        <v>297</v>
      </c>
      <c r="B268" s="364">
        <v>264</v>
      </c>
      <c r="C268" s="378" t="s">
        <v>76</v>
      </c>
      <c r="D268" s="376" t="s">
        <v>4090</v>
      </c>
      <c r="E268" s="376" t="s">
        <v>4441</v>
      </c>
      <c r="F268" s="376" t="s">
        <v>129</v>
      </c>
      <c r="G268" s="375" t="s">
        <v>3844</v>
      </c>
      <c r="H268" s="381" t="s">
        <v>3815</v>
      </c>
    </row>
    <row r="269" spans="1:8" ht="12.75" customHeight="1" x14ac:dyDescent="0.2">
      <c r="A269" s="30">
        <v>308</v>
      </c>
      <c r="B269" s="364">
        <v>265</v>
      </c>
      <c r="C269" s="378" t="s">
        <v>76</v>
      </c>
      <c r="D269" s="376" t="s">
        <v>4090</v>
      </c>
      <c r="E269" s="376" t="s">
        <v>3962</v>
      </c>
      <c r="F269" s="376" t="s">
        <v>502</v>
      </c>
      <c r="G269" s="375" t="s">
        <v>3797</v>
      </c>
      <c r="H269" s="381" t="s">
        <v>3819</v>
      </c>
    </row>
    <row r="270" spans="1:8" ht="12.75" customHeight="1" x14ac:dyDescent="0.2">
      <c r="A270" s="30">
        <v>307</v>
      </c>
      <c r="B270" s="364">
        <v>266</v>
      </c>
      <c r="C270" s="378" t="s">
        <v>76</v>
      </c>
      <c r="D270" s="376" t="s">
        <v>4090</v>
      </c>
      <c r="E270" s="376" t="s">
        <v>4181</v>
      </c>
      <c r="F270" s="376" t="s">
        <v>64</v>
      </c>
      <c r="G270" s="375" t="s">
        <v>3796</v>
      </c>
      <c r="H270" s="381" t="s">
        <v>3813</v>
      </c>
    </row>
    <row r="271" spans="1:8" ht="12.75" customHeight="1" x14ac:dyDescent="0.2">
      <c r="A271" s="30">
        <v>324</v>
      </c>
      <c r="B271" s="364">
        <v>267</v>
      </c>
      <c r="C271" s="378" t="s">
        <v>76</v>
      </c>
      <c r="D271" s="376" t="s">
        <v>4090</v>
      </c>
      <c r="E271" s="376" t="s">
        <v>3962</v>
      </c>
      <c r="F271" s="376" t="s">
        <v>4954</v>
      </c>
      <c r="G271" s="375" t="s">
        <v>4361</v>
      </c>
      <c r="H271" s="381" t="s">
        <v>3819</v>
      </c>
    </row>
    <row r="272" spans="1:8" ht="12.75" customHeight="1" x14ac:dyDescent="0.2">
      <c r="A272" s="30">
        <v>303</v>
      </c>
      <c r="B272" s="364">
        <v>268</v>
      </c>
      <c r="C272" s="378" t="s">
        <v>76</v>
      </c>
      <c r="D272" s="376" t="s">
        <v>4090</v>
      </c>
      <c r="E272" s="376" t="s">
        <v>4181</v>
      </c>
      <c r="F272" s="366" t="s">
        <v>544</v>
      </c>
      <c r="G272" s="375" t="s">
        <v>3794</v>
      </c>
      <c r="H272" s="381" t="s">
        <v>3813</v>
      </c>
    </row>
    <row r="273" spans="1:8" ht="12.75" customHeight="1" x14ac:dyDescent="0.2">
      <c r="A273" s="30">
        <v>302</v>
      </c>
      <c r="B273" s="364">
        <v>269</v>
      </c>
      <c r="C273" s="378" t="s">
        <v>76</v>
      </c>
      <c r="D273" s="376" t="s">
        <v>4090</v>
      </c>
      <c r="E273" s="376" t="s">
        <v>4181</v>
      </c>
      <c r="F273" s="376" t="s">
        <v>341</v>
      </c>
      <c r="G273" s="375" t="s">
        <v>3793</v>
      </c>
      <c r="H273" s="381" t="s">
        <v>3814</v>
      </c>
    </row>
    <row r="274" spans="1:8" ht="12.75" customHeight="1" x14ac:dyDescent="0.2">
      <c r="A274" s="30">
        <v>306</v>
      </c>
      <c r="B274" s="364">
        <v>270</v>
      </c>
      <c r="C274" s="378" t="s">
        <v>76</v>
      </c>
      <c r="D274" s="376" t="s">
        <v>4090</v>
      </c>
      <c r="E274" s="376" t="s">
        <v>4181</v>
      </c>
      <c r="F274" s="376" t="s">
        <v>341</v>
      </c>
      <c r="G274" s="375" t="s">
        <v>3968</v>
      </c>
      <c r="H274" s="381" t="s">
        <v>3814</v>
      </c>
    </row>
    <row r="275" spans="1:8" ht="12.75" customHeight="1" x14ac:dyDescent="0.2">
      <c r="A275" s="30">
        <v>313</v>
      </c>
      <c r="B275" s="364">
        <v>271</v>
      </c>
      <c r="C275" s="378" t="s">
        <v>76</v>
      </c>
      <c r="D275" s="376" t="s">
        <v>4090</v>
      </c>
      <c r="E275" s="376" t="s">
        <v>4181</v>
      </c>
      <c r="F275" s="376" t="s">
        <v>341</v>
      </c>
      <c r="G275" s="375" t="s">
        <v>3800</v>
      </c>
      <c r="H275" s="381" t="s">
        <v>3814</v>
      </c>
    </row>
    <row r="276" spans="1:8" ht="12.75" customHeight="1" x14ac:dyDescent="0.2">
      <c r="A276" s="30">
        <v>295</v>
      </c>
      <c r="B276" s="364">
        <v>272</v>
      </c>
      <c r="C276" s="378" t="s">
        <v>76</v>
      </c>
      <c r="D276" s="376" t="s">
        <v>4090</v>
      </c>
      <c r="E276" s="376" t="s">
        <v>4181</v>
      </c>
      <c r="F276" s="376" t="s">
        <v>1</v>
      </c>
      <c r="G276" s="375" t="s">
        <v>3789</v>
      </c>
      <c r="H276" s="381" t="s">
        <v>3811</v>
      </c>
    </row>
    <row r="277" spans="1:8" ht="12.75" customHeight="1" x14ac:dyDescent="0.2">
      <c r="A277" s="30">
        <v>304</v>
      </c>
      <c r="B277" s="364">
        <v>273</v>
      </c>
      <c r="C277" s="378" t="s">
        <v>76</v>
      </c>
      <c r="D277" s="376" t="s">
        <v>4090</v>
      </c>
      <c r="E277" s="376" t="s">
        <v>4181</v>
      </c>
      <c r="F277" s="376" t="s">
        <v>161</v>
      </c>
      <c r="G277" s="375" t="s">
        <v>3807</v>
      </c>
      <c r="H277" s="381" t="s">
        <v>3813</v>
      </c>
    </row>
    <row r="278" spans="1:8" ht="12.75" customHeight="1" x14ac:dyDescent="0.2">
      <c r="A278" s="30">
        <v>305</v>
      </c>
      <c r="B278" s="364">
        <v>274</v>
      </c>
      <c r="C278" s="378" t="s">
        <v>76</v>
      </c>
      <c r="D278" s="376" t="s">
        <v>4090</v>
      </c>
      <c r="E278" s="376" t="s">
        <v>4181</v>
      </c>
      <c r="F278" s="376" t="s">
        <v>161</v>
      </c>
      <c r="G278" s="375" t="s">
        <v>3795</v>
      </c>
      <c r="H278" s="381" t="s">
        <v>3813</v>
      </c>
    </row>
    <row r="279" spans="1:8" ht="12.75" customHeight="1" x14ac:dyDescent="0.2">
      <c r="A279" s="30">
        <v>598</v>
      </c>
      <c r="B279" s="364">
        <v>275</v>
      </c>
      <c r="C279" s="378" t="s">
        <v>76</v>
      </c>
      <c r="D279" s="376" t="s">
        <v>4029</v>
      </c>
      <c r="E279" s="376" t="s">
        <v>4181</v>
      </c>
      <c r="F279" s="366" t="s">
        <v>2083</v>
      </c>
      <c r="G279" s="376" t="s">
        <v>4196</v>
      </c>
      <c r="H279" s="381" t="s">
        <v>3811</v>
      </c>
    </row>
    <row r="280" spans="1:8" ht="12.75" customHeight="1" x14ac:dyDescent="0.2">
      <c r="A280" s="30">
        <v>599</v>
      </c>
      <c r="B280" s="364">
        <v>276</v>
      </c>
      <c r="C280" s="378" t="s">
        <v>76</v>
      </c>
      <c r="D280" s="376" t="s">
        <v>4029</v>
      </c>
      <c r="E280" s="376" t="s">
        <v>4181</v>
      </c>
      <c r="F280" s="366" t="s">
        <v>2083</v>
      </c>
      <c r="G280" s="376" t="s">
        <v>4197</v>
      </c>
      <c r="H280" s="381" t="s">
        <v>3811</v>
      </c>
    </row>
    <row r="281" spans="1:8" ht="12.75" customHeight="1" x14ac:dyDescent="0.2">
      <c r="A281" s="30">
        <v>600</v>
      </c>
      <c r="B281" s="364">
        <v>277</v>
      </c>
      <c r="C281" s="378" t="s">
        <v>76</v>
      </c>
      <c r="D281" s="376" t="s">
        <v>4029</v>
      </c>
      <c r="E281" s="376" t="s">
        <v>4181</v>
      </c>
      <c r="F281" s="366" t="s">
        <v>2083</v>
      </c>
      <c r="G281" s="376" t="s">
        <v>4198</v>
      </c>
      <c r="H281" s="381" t="s">
        <v>3811</v>
      </c>
    </row>
    <row r="282" spans="1:8" ht="12.75" customHeight="1" x14ac:dyDescent="0.2">
      <c r="A282" s="30">
        <v>601</v>
      </c>
      <c r="B282" s="364">
        <v>278</v>
      </c>
      <c r="C282" s="378" t="s">
        <v>76</v>
      </c>
      <c r="D282" s="376" t="s">
        <v>4029</v>
      </c>
      <c r="E282" s="376" t="s">
        <v>4181</v>
      </c>
      <c r="F282" s="366" t="s">
        <v>2083</v>
      </c>
      <c r="G282" s="376" t="s">
        <v>4199</v>
      </c>
      <c r="H282" s="381" t="s">
        <v>3811</v>
      </c>
    </row>
    <row r="283" spans="1:8" ht="12.75" customHeight="1" x14ac:dyDescent="0.2">
      <c r="A283" s="30">
        <v>602</v>
      </c>
      <c r="B283" s="364">
        <v>279</v>
      </c>
      <c r="C283" s="378" t="s">
        <v>76</v>
      </c>
      <c r="D283" s="376" t="s">
        <v>4029</v>
      </c>
      <c r="E283" s="376" t="s">
        <v>4181</v>
      </c>
      <c r="F283" s="366" t="s">
        <v>2083</v>
      </c>
      <c r="G283" s="376" t="s">
        <v>4200</v>
      </c>
      <c r="H283" s="381" t="s">
        <v>3811</v>
      </c>
    </row>
    <row r="284" spans="1:8" ht="12.75" customHeight="1" x14ac:dyDescent="0.2">
      <c r="A284" s="30">
        <v>603</v>
      </c>
      <c r="B284" s="364">
        <v>280</v>
      </c>
      <c r="C284" s="378" t="s">
        <v>76</v>
      </c>
      <c r="D284" s="376" t="s">
        <v>4029</v>
      </c>
      <c r="E284" s="376" t="s">
        <v>4181</v>
      </c>
      <c r="F284" s="366" t="s">
        <v>2083</v>
      </c>
      <c r="G284" s="376" t="s">
        <v>4201</v>
      </c>
      <c r="H284" s="381" t="s">
        <v>3811</v>
      </c>
    </row>
    <row r="285" spans="1:8" ht="12.75" customHeight="1" x14ac:dyDescent="0.2">
      <c r="A285" s="30">
        <v>604</v>
      </c>
      <c r="B285" s="364">
        <v>281</v>
      </c>
      <c r="C285" s="378" t="s">
        <v>76</v>
      </c>
      <c r="D285" s="376" t="s">
        <v>4029</v>
      </c>
      <c r="E285" s="376" t="s">
        <v>4181</v>
      </c>
      <c r="F285" s="366" t="s">
        <v>2083</v>
      </c>
      <c r="G285" s="376" t="s">
        <v>4202</v>
      </c>
      <c r="H285" s="381" t="s">
        <v>3811</v>
      </c>
    </row>
    <row r="286" spans="1:8" ht="12.75" customHeight="1" x14ac:dyDescent="0.2">
      <c r="A286" s="30">
        <v>605</v>
      </c>
      <c r="B286" s="364">
        <v>282</v>
      </c>
      <c r="C286" s="378" t="s">
        <v>76</v>
      </c>
      <c r="D286" s="376" t="s">
        <v>4029</v>
      </c>
      <c r="E286" s="376" t="s">
        <v>4181</v>
      </c>
      <c r="F286" s="366" t="s">
        <v>2083</v>
      </c>
      <c r="G286" s="376" t="s">
        <v>4203</v>
      </c>
      <c r="H286" s="381" t="s">
        <v>3811</v>
      </c>
    </row>
    <row r="287" spans="1:8" ht="12.75" customHeight="1" x14ac:dyDescent="0.2">
      <c r="A287" s="30">
        <v>608</v>
      </c>
      <c r="B287" s="364">
        <v>283</v>
      </c>
      <c r="C287" s="378" t="s">
        <v>76</v>
      </c>
      <c r="D287" s="376" t="s">
        <v>4029</v>
      </c>
      <c r="E287" s="376" t="s">
        <v>4441</v>
      </c>
      <c r="F287" s="376" t="s">
        <v>4942</v>
      </c>
      <c r="G287" s="376" t="s">
        <v>4931</v>
      </c>
      <c r="H287" s="381" t="s">
        <v>3817</v>
      </c>
    </row>
    <row r="288" spans="1:8" ht="12.75" customHeight="1" x14ac:dyDescent="0.2">
      <c r="A288" s="30">
        <v>606</v>
      </c>
      <c r="B288" s="364">
        <v>284</v>
      </c>
      <c r="C288" s="378" t="s">
        <v>76</v>
      </c>
      <c r="D288" s="376" t="s">
        <v>4029</v>
      </c>
      <c r="E288" s="376" t="s">
        <v>4181</v>
      </c>
      <c r="F288" s="376" t="s">
        <v>341</v>
      </c>
      <c r="G288" s="376" t="s">
        <v>4204</v>
      </c>
      <c r="H288" s="381" t="s">
        <v>3814</v>
      </c>
    </row>
    <row r="289" spans="1:8" ht="12.75" customHeight="1" x14ac:dyDescent="0.2">
      <c r="A289" s="30">
        <v>607</v>
      </c>
      <c r="B289" s="364">
        <v>285</v>
      </c>
      <c r="C289" s="378" t="s">
        <v>76</v>
      </c>
      <c r="D289" s="376" t="s">
        <v>4029</v>
      </c>
      <c r="E289" s="376" t="s">
        <v>4181</v>
      </c>
      <c r="F289" s="376" t="s">
        <v>341</v>
      </c>
      <c r="G289" s="376" t="s">
        <v>4205</v>
      </c>
      <c r="H289" s="381" t="s">
        <v>3814</v>
      </c>
    </row>
    <row r="290" spans="1:8" ht="12.75" customHeight="1" x14ac:dyDescent="0.2">
      <c r="A290" s="30">
        <v>608</v>
      </c>
      <c r="B290" s="364">
        <v>286</v>
      </c>
      <c r="C290" s="378" t="s">
        <v>76</v>
      </c>
      <c r="D290" s="376" t="s">
        <v>4029</v>
      </c>
      <c r="E290" s="376" t="s">
        <v>4181</v>
      </c>
      <c r="F290" s="376" t="s">
        <v>341</v>
      </c>
      <c r="G290" s="376" t="s">
        <v>4389</v>
      </c>
      <c r="H290" s="381" t="s">
        <v>3814</v>
      </c>
    </row>
    <row r="291" spans="1:8" ht="12.75" customHeight="1" x14ac:dyDescent="0.2">
      <c r="A291" s="30">
        <v>332</v>
      </c>
      <c r="B291" s="364">
        <v>287</v>
      </c>
      <c r="C291" s="378" t="s">
        <v>76</v>
      </c>
      <c r="D291" s="376" t="s">
        <v>4030</v>
      </c>
      <c r="E291" s="376" t="s">
        <v>4181</v>
      </c>
      <c r="F291" s="366" t="s">
        <v>393</v>
      </c>
      <c r="G291" s="375" t="s">
        <v>3769</v>
      </c>
      <c r="H291" s="381" t="s">
        <v>3812</v>
      </c>
    </row>
    <row r="292" spans="1:8" ht="12.75" customHeight="1" x14ac:dyDescent="0.2">
      <c r="A292" s="30">
        <v>343</v>
      </c>
      <c r="B292" s="364">
        <v>288</v>
      </c>
      <c r="C292" s="378" t="s">
        <v>76</v>
      </c>
      <c r="D292" s="376" t="s">
        <v>4030</v>
      </c>
      <c r="E292" s="376" t="s">
        <v>3962</v>
      </c>
      <c r="F292" s="366" t="s">
        <v>3926</v>
      </c>
      <c r="G292" s="375" t="s">
        <v>3980</v>
      </c>
      <c r="H292" s="381" t="s">
        <v>3819</v>
      </c>
    </row>
    <row r="293" spans="1:8" ht="12.75" customHeight="1" x14ac:dyDescent="0.2">
      <c r="A293" s="30">
        <v>333</v>
      </c>
      <c r="B293" s="364">
        <v>289</v>
      </c>
      <c r="C293" s="378" t="s">
        <v>76</v>
      </c>
      <c r="D293" s="376" t="s">
        <v>4030</v>
      </c>
      <c r="E293" s="376" t="s">
        <v>4181</v>
      </c>
      <c r="F293" s="366" t="s">
        <v>3942</v>
      </c>
      <c r="G293" s="375" t="s">
        <v>3847</v>
      </c>
      <c r="H293" s="381" t="s">
        <v>3812</v>
      </c>
    </row>
    <row r="294" spans="1:8" ht="12.75" customHeight="1" x14ac:dyDescent="0.2">
      <c r="A294" s="30">
        <v>326</v>
      </c>
      <c r="B294" s="364">
        <v>290</v>
      </c>
      <c r="C294" s="378" t="s">
        <v>76</v>
      </c>
      <c r="D294" s="376" t="s">
        <v>4030</v>
      </c>
      <c r="E294" s="376" t="s">
        <v>4181</v>
      </c>
      <c r="F294" s="366" t="s">
        <v>2083</v>
      </c>
      <c r="G294" s="375" t="s">
        <v>3974</v>
      </c>
      <c r="H294" s="381" t="s">
        <v>3811</v>
      </c>
    </row>
    <row r="295" spans="1:8" ht="12.75" customHeight="1" x14ac:dyDescent="0.2">
      <c r="A295" s="30">
        <v>327</v>
      </c>
      <c r="B295" s="364">
        <v>291</v>
      </c>
      <c r="C295" s="378" t="s">
        <v>76</v>
      </c>
      <c r="D295" s="376" t="s">
        <v>4030</v>
      </c>
      <c r="E295" s="376" t="s">
        <v>4181</v>
      </c>
      <c r="F295" s="366" t="s">
        <v>2083</v>
      </c>
      <c r="G295" s="375" t="s">
        <v>3975</v>
      </c>
      <c r="H295" s="381" t="s">
        <v>3811</v>
      </c>
    </row>
    <row r="296" spans="1:8" ht="12.75" customHeight="1" x14ac:dyDescent="0.2">
      <c r="A296" s="30">
        <v>328</v>
      </c>
      <c r="B296" s="364">
        <v>292</v>
      </c>
      <c r="C296" s="378" t="s">
        <v>76</v>
      </c>
      <c r="D296" s="376" t="s">
        <v>4030</v>
      </c>
      <c r="E296" s="376" t="s">
        <v>4181</v>
      </c>
      <c r="F296" s="366" t="s">
        <v>2083</v>
      </c>
      <c r="G296" s="375" t="s">
        <v>3976</v>
      </c>
      <c r="H296" s="381" t="s">
        <v>3811</v>
      </c>
    </row>
    <row r="297" spans="1:8" ht="12.75" customHeight="1" x14ac:dyDescent="0.2">
      <c r="A297" s="30">
        <v>329</v>
      </c>
      <c r="B297" s="364">
        <v>293</v>
      </c>
      <c r="C297" s="378" t="s">
        <v>76</v>
      </c>
      <c r="D297" s="376" t="s">
        <v>4030</v>
      </c>
      <c r="E297" s="376" t="s">
        <v>4181</v>
      </c>
      <c r="F297" s="366" t="s">
        <v>2083</v>
      </c>
      <c r="G297" s="375" t="s">
        <v>3977</v>
      </c>
      <c r="H297" s="381" t="s">
        <v>3811</v>
      </c>
    </row>
    <row r="298" spans="1:8" ht="12.75" customHeight="1" x14ac:dyDescent="0.2">
      <c r="A298" s="30">
        <v>330</v>
      </c>
      <c r="B298" s="364">
        <v>294</v>
      </c>
      <c r="C298" s="378" t="s">
        <v>76</v>
      </c>
      <c r="D298" s="376" t="s">
        <v>4030</v>
      </c>
      <c r="E298" s="376" t="s">
        <v>4181</v>
      </c>
      <c r="F298" s="366" t="s">
        <v>2083</v>
      </c>
      <c r="G298" s="375" t="s">
        <v>3782</v>
      </c>
      <c r="H298" s="381" t="s">
        <v>3811</v>
      </c>
    </row>
    <row r="299" spans="1:8" ht="12.75" customHeight="1" x14ac:dyDescent="0.2">
      <c r="A299" s="30">
        <v>331</v>
      </c>
      <c r="B299" s="364">
        <v>295</v>
      </c>
      <c r="C299" s="378" t="s">
        <v>76</v>
      </c>
      <c r="D299" s="376" t="s">
        <v>4030</v>
      </c>
      <c r="E299" s="376" t="s">
        <v>4181</v>
      </c>
      <c r="F299" s="366" t="s">
        <v>2083</v>
      </c>
      <c r="G299" s="375" t="s">
        <v>3978</v>
      </c>
      <c r="H299" s="381" t="s">
        <v>3811</v>
      </c>
    </row>
    <row r="300" spans="1:8" ht="12.75" customHeight="1" x14ac:dyDescent="0.2">
      <c r="A300" s="30">
        <v>340</v>
      </c>
      <c r="B300" s="364">
        <v>296</v>
      </c>
      <c r="C300" s="378" t="s">
        <v>76</v>
      </c>
      <c r="D300" s="376" t="s">
        <v>4030</v>
      </c>
      <c r="E300" s="376" t="s">
        <v>4181</v>
      </c>
      <c r="F300" s="366" t="s">
        <v>2083</v>
      </c>
      <c r="G300" s="375" t="s">
        <v>4363</v>
      </c>
      <c r="H300" s="381" t="s">
        <v>3811</v>
      </c>
    </row>
    <row r="301" spans="1:8" ht="12.75" customHeight="1" x14ac:dyDescent="0.2">
      <c r="A301" s="30">
        <v>338</v>
      </c>
      <c r="B301" s="364">
        <v>297</v>
      </c>
      <c r="C301" s="378" t="s">
        <v>76</v>
      </c>
      <c r="D301" s="376" t="s">
        <v>4030</v>
      </c>
      <c r="E301" s="366" t="s">
        <v>4460</v>
      </c>
      <c r="F301" s="366" t="s">
        <v>4932</v>
      </c>
      <c r="G301" s="375" t="s">
        <v>4362</v>
      </c>
      <c r="H301" s="381" t="s">
        <v>3816</v>
      </c>
    </row>
    <row r="302" spans="1:8" ht="12.75" customHeight="1" x14ac:dyDescent="0.2">
      <c r="A302" s="30">
        <v>344</v>
      </c>
      <c r="B302" s="364">
        <v>298</v>
      </c>
      <c r="C302" s="378" t="s">
        <v>76</v>
      </c>
      <c r="D302" s="376" t="s">
        <v>4030</v>
      </c>
      <c r="E302" s="376" t="s">
        <v>4181</v>
      </c>
      <c r="F302" s="376" t="s">
        <v>231</v>
      </c>
      <c r="G302" s="375" t="s">
        <v>3981</v>
      </c>
      <c r="H302" s="381" t="s">
        <v>3814</v>
      </c>
    </row>
    <row r="303" spans="1:8" ht="12.75" customHeight="1" x14ac:dyDescent="0.2">
      <c r="A303" s="30">
        <v>341</v>
      </c>
      <c r="B303" s="364">
        <v>299</v>
      </c>
      <c r="C303" s="378" t="s">
        <v>76</v>
      </c>
      <c r="D303" s="376" t="s">
        <v>4030</v>
      </c>
      <c r="E303" s="376" t="s">
        <v>4441</v>
      </c>
      <c r="F303" s="376" t="s">
        <v>217</v>
      </c>
      <c r="G303" s="375" t="s">
        <v>3784</v>
      </c>
      <c r="H303" s="381" t="s">
        <v>3817</v>
      </c>
    </row>
    <row r="304" spans="1:8" ht="12.75" customHeight="1" x14ac:dyDescent="0.2">
      <c r="A304" s="30">
        <v>346</v>
      </c>
      <c r="B304" s="364">
        <v>300</v>
      </c>
      <c r="C304" s="378" t="s">
        <v>76</v>
      </c>
      <c r="D304" s="376" t="s">
        <v>4030</v>
      </c>
      <c r="E304" s="376" t="s">
        <v>4441</v>
      </c>
      <c r="F304" s="376" t="s">
        <v>129</v>
      </c>
      <c r="G304" s="375" t="s">
        <v>3785</v>
      </c>
      <c r="H304" s="381" t="s">
        <v>3815</v>
      </c>
    </row>
    <row r="305" spans="1:8" ht="12.75" customHeight="1" x14ac:dyDescent="0.2">
      <c r="A305" s="30">
        <v>335</v>
      </c>
      <c r="B305" s="364">
        <v>301</v>
      </c>
      <c r="C305" s="378" t="s">
        <v>76</v>
      </c>
      <c r="D305" s="376" t="s">
        <v>4030</v>
      </c>
      <c r="E305" s="376" t="s">
        <v>4181</v>
      </c>
      <c r="F305" s="376" t="s">
        <v>64</v>
      </c>
      <c r="G305" s="375" t="s">
        <v>3783</v>
      </c>
      <c r="H305" s="381" t="s">
        <v>3813</v>
      </c>
    </row>
    <row r="306" spans="1:8" ht="12.75" customHeight="1" x14ac:dyDescent="0.2">
      <c r="A306" s="30">
        <v>345</v>
      </c>
      <c r="B306" s="364">
        <v>302</v>
      </c>
      <c r="C306" s="378" t="s">
        <v>76</v>
      </c>
      <c r="D306" s="376" t="s">
        <v>4030</v>
      </c>
      <c r="E306" s="376" t="s">
        <v>4181</v>
      </c>
      <c r="F306" s="366" t="s">
        <v>544</v>
      </c>
      <c r="G306" s="375" t="s">
        <v>4425</v>
      </c>
      <c r="H306" s="381" t="s">
        <v>3813</v>
      </c>
    </row>
    <row r="307" spans="1:8" ht="12.75" customHeight="1" x14ac:dyDescent="0.2">
      <c r="A307" s="30">
        <v>336</v>
      </c>
      <c r="B307" s="364">
        <v>303</v>
      </c>
      <c r="C307" s="378" t="s">
        <v>76</v>
      </c>
      <c r="D307" s="376" t="s">
        <v>4030</v>
      </c>
      <c r="E307" s="376" t="s">
        <v>4181</v>
      </c>
      <c r="F307" s="376" t="s">
        <v>341</v>
      </c>
      <c r="G307" s="375" t="s">
        <v>3810</v>
      </c>
      <c r="H307" s="381" t="s">
        <v>3814</v>
      </c>
    </row>
    <row r="308" spans="1:8" ht="12.75" customHeight="1" x14ac:dyDescent="0.2">
      <c r="A308" s="30">
        <v>334</v>
      </c>
      <c r="B308" s="364">
        <v>304</v>
      </c>
      <c r="C308" s="378" t="s">
        <v>76</v>
      </c>
      <c r="D308" s="376" t="s">
        <v>4030</v>
      </c>
      <c r="E308" s="376" t="s">
        <v>4181</v>
      </c>
      <c r="F308" s="376" t="s">
        <v>3940</v>
      </c>
      <c r="G308" s="375" t="s">
        <v>3979</v>
      </c>
      <c r="H308" s="381" t="s">
        <v>3812</v>
      </c>
    </row>
    <row r="309" spans="1:8" ht="12.75" customHeight="1" x14ac:dyDescent="0.2">
      <c r="A309" s="30">
        <v>337</v>
      </c>
      <c r="B309" s="364">
        <v>305</v>
      </c>
      <c r="C309" s="378" t="s">
        <v>76</v>
      </c>
      <c r="D309" s="376" t="s">
        <v>4030</v>
      </c>
      <c r="E309" s="376" t="s">
        <v>4181</v>
      </c>
      <c r="F309" s="376" t="s">
        <v>161</v>
      </c>
      <c r="G309" s="375" t="s">
        <v>3770</v>
      </c>
      <c r="H309" s="381" t="s">
        <v>3813</v>
      </c>
    </row>
    <row r="310" spans="1:8" ht="12.75" customHeight="1" x14ac:dyDescent="0.2">
      <c r="A310" s="30">
        <v>6</v>
      </c>
      <c r="B310" s="364">
        <v>306</v>
      </c>
      <c r="C310" s="364" t="s">
        <v>76</v>
      </c>
      <c r="D310" s="365" t="s">
        <v>4031</v>
      </c>
      <c r="E310" s="366" t="s">
        <v>4181</v>
      </c>
      <c r="F310" s="366" t="s">
        <v>393</v>
      </c>
      <c r="G310" s="367" t="s">
        <v>3876</v>
      </c>
      <c r="H310" s="381" t="s">
        <v>3812</v>
      </c>
    </row>
    <row r="311" spans="1:8" ht="12.75" customHeight="1" x14ac:dyDescent="0.2">
      <c r="A311" s="30">
        <v>4</v>
      </c>
      <c r="B311" s="364">
        <v>307</v>
      </c>
      <c r="C311" s="364" t="s">
        <v>76</v>
      </c>
      <c r="D311" s="365" t="s">
        <v>4031</v>
      </c>
      <c r="E311" s="366" t="s">
        <v>4181</v>
      </c>
      <c r="F311" s="366" t="s">
        <v>2083</v>
      </c>
      <c r="G311" s="365" t="s">
        <v>4220</v>
      </c>
      <c r="H311" s="381" t="s">
        <v>3811</v>
      </c>
    </row>
    <row r="312" spans="1:8" ht="12.75" customHeight="1" x14ac:dyDescent="0.2">
      <c r="A312" s="30">
        <v>5</v>
      </c>
      <c r="B312" s="364">
        <v>308</v>
      </c>
      <c r="C312" s="364" t="s">
        <v>76</v>
      </c>
      <c r="D312" s="365" t="s">
        <v>4031</v>
      </c>
      <c r="E312" s="366" t="s">
        <v>4181</v>
      </c>
      <c r="F312" s="366" t="s">
        <v>2083</v>
      </c>
      <c r="G312" s="367" t="s">
        <v>4221</v>
      </c>
      <c r="H312" s="381" t="s">
        <v>3811</v>
      </c>
    </row>
    <row r="313" spans="1:8" ht="12.75" customHeight="1" x14ac:dyDescent="0.2">
      <c r="A313" s="30">
        <v>3</v>
      </c>
      <c r="B313" s="364">
        <v>309</v>
      </c>
      <c r="C313" s="364" t="s">
        <v>76</v>
      </c>
      <c r="D313" s="365" t="s">
        <v>4031</v>
      </c>
      <c r="E313" s="366" t="s">
        <v>4181</v>
      </c>
      <c r="F313" s="366" t="s">
        <v>64</v>
      </c>
      <c r="G313" s="365" t="s">
        <v>3875</v>
      </c>
      <c r="H313" s="381" t="s">
        <v>3813</v>
      </c>
    </row>
    <row r="314" spans="1:8" ht="12.75" customHeight="1" x14ac:dyDescent="0.2">
      <c r="A314" s="30">
        <v>2</v>
      </c>
      <c r="B314" s="364">
        <v>310</v>
      </c>
      <c r="C314" s="364" t="s">
        <v>76</v>
      </c>
      <c r="D314" s="365" t="s">
        <v>4031</v>
      </c>
      <c r="E314" s="366" t="s">
        <v>4181</v>
      </c>
      <c r="F314" s="366" t="s">
        <v>544</v>
      </c>
      <c r="G314" s="367" t="s">
        <v>4219</v>
      </c>
      <c r="H314" s="381" t="s">
        <v>3813</v>
      </c>
    </row>
    <row r="315" spans="1:8" ht="12.75" customHeight="1" x14ac:dyDescent="0.2">
      <c r="A315" s="30">
        <v>1</v>
      </c>
      <c r="B315" s="364">
        <v>311</v>
      </c>
      <c r="C315" s="364" t="s">
        <v>76</v>
      </c>
      <c r="D315" s="365" t="s">
        <v>4031</v>
      </c>
      <c r="E315" s="366" t="s">
        <v>4181</v>
      </c>
      <c r="F315" s="366" t="s">
        <v>341</v>
      </c>
      <c r="G315" s="367" t="s">
        <v>4218</v>
      </c>
      <c r="H315" s="381" t="s">
        <v>3814</v>
      </c>
    </row>
    <row r="316" spans="1:8" ht="12.75" customHeight="1" x14ac:dyDescent="0.2">
      <c r="A316" s="30">
        <v>526</v>
      </c>
      <c r="B316" s="364">
        <v>312</v>
      </c>
      <c r="C316" s="378" t="s">
        <v>76</v>
      </c>
      <c r="D316" s="376" t="s">
        <v>4080</v>
      </c>
      <c r="E316" s="376" t="s">
        <v>3962</v>
      </c>
      <c r="F316" s="366" t="s">
        <v>63</v>
      </c>
      <c r="G316" s="379" t="s">
        <v>4913</v>
      </c>
      <c r="H316" s="381" t="s">
        <v>3819</v>
      </c>
    </row>
    <row r="317" spans="1:8" ht="12.75" customHeight="1" x14ac:dyDescent="0.2">
      <c r="A317" s="30">
        <v>530</v>
      </c>
      <c r="B317" s="364">
        <v>313</v>
      </c>
      <c r="C317" s="378" t="s">
        <v>76</v>
      </c>
      <c r="D317" s="376" t="s">
        <v>4080</v>
      </c>
      <c r="E317" s="376" t="s">
        <v>4181</v>
      </c>
      <c r="F317" s="366" t="s">
        <v>393</v>
      </c>
      <c r="G317" s="376" t="s">
        <v>4371</v>
      </c>
      <c r="H317" s="381" t="s">
        <v>3812</v>
      </c>
    </row>
    <row r="318" spans="1:8" ht="12.75" customHeight="1" x14ac:dyDescent="0.2">
      <c r="A318" s="30">
        <v>523</v>
      </c>
      <c r="B318" s="364">
        <v>314</v>
      </c>
      <c r="C318" s="378" t="s">
        <v>76</v>
      </c>
      <c r="D318" s="376" t="s">
        <v>4080</v>
      </c>
      <c r="E318" s="376" t="s">
        <v>3658</v>
      </c>
      <c r="F318" s="366" t="s">
        <v>506</v>
      </c>
      <c r="G318" s="376" t="s">
        <v>4136</v>
      </c>
      <c r="H318" s="381" t="s">
        <v>3818</v>
      </c>
    </row>
    <row r="319" spans="1:8" ht="12.75" customHeight="1" x14ac:dyDescent="0.2">
      <c r="A319" s="30">
        <v>518</v>
      </c>
      <c r="B319" s="364">
        <v>315</v>
      </c>
      <c r="C319" s="378" t="s">
        <v>76</v>
      </c>
      <c r="D319" s="376" t="s">
        <v>4080</v>
      </c>
      <c r="E319" s="376" t="s">
        <v>4181</v>
      </c>
      <c r="F319" s="376" t="s">
        <v>867</v>
      </c>
      <c r="G319" s="376" t="s">
        <v>4131</v>
      </c>
      <c r="H319" s="381" t="s">
        <v>3812</v>
      </c>
    </row>
    <row r="320" spans="1:8" ht="12.75" customHeight="1" x14ac:dyDescent="0.2">
      <c r="A320" s="30">
        <v>514</v>
      </c>
      <c r="B320" s="364">
        <v>316</v>
      </c>
      <c r="C320" s="378" t="s">
        <v>76</v>
      </c>
      <c r="D320" s="376" t="s">
        <v>4080</v>
      </c>
      <c r="E320" s="376" t="s">
        <v>4181</v>
      </c>
      <c r="F320" s="366" t="s">
        <v>2083</v>
      </c>
      <c r="G320" s="376" t="s">
        <v>4127</v>
      </c>
      <c r="H320" s="381" t="s">
        <v>3811</v>
      </c>
    </row>
    <row r="321" spans="1:8" ht="12.75" customHeight="1" x14ac:dyDescent="0.2">
      <c r="A321" s="30">
        <v>516</v>
      </c>
      <c r="B321" s="364">
        <v>317</v>
      </c>
      <c r="C321" s="378" t="s">
        <v>76</v>
      </c>
      <c r="D321" s="376" t="s">
        <v>4080</v>
      </c>
      <c r="E321" s="376" t="s">
        <v>4181</v>
      </c>
      <c r="F321" s="366" t="s">
        <v>2083</v>
      </c>
      <c r="G321" s="376" t="s">
        <v>4129</v>
      </c>
      <c r="H321" s="381" t="s">
        <v>3811</v>
      </c>
    </row>
    <row r="322" spans="1:8" ht="12.75" customHeight="1" x14ac:dyDescent="0.2">
      <c r="A322" s="30">
        <v>519</v>
      </c>
      <c r="B322" s="364">
        <v>318</v>
      </c>
      <c r="C322" s="378" t="s">
        <v>76</v>
      </c>
      <c r="D322" s="376" t="s">
        <v>4080</v>
      </c>
      <c r="E322" s="376" t="s">
        <v>4181</v>
      </c>
      <c r="F322" s="366" t="s">
        <v>2083</v>
      </c>
      <c r="G322" s="376" t="s">
        <v>4132</v>
      </c>
      <c r="H322" s="381" t="s">
        <v>3811</v>
      </c>
    </row>
    <row r="323" spans="1:8" ht="12.75" customHeight="1" x14ac:dyDescent="0.2">
      <c r="A323" s="30">
        <v>520</v>
      </c>
      <c r="B323" s="364">
        <v>319</v>
      </c>
      <c r="C323" s="378" t="s">
        <v>76</v>
      </c>
      <c r="D323" s="376" t="s">
        <v>4080</v>
      </c>
      <c r="E323" s="376" t="s">
        <v>4181</v>
      </c>
      <c r="F323" s="366" t="s">
        <v>2083</v>
      </c>
      <c r="G323" s="376" t="s">
        <v>4133</v>
      </c>
      <c r="H323" s="381" t="s">
        <v>3811</v>
      </c>
    </row>
    <row r="324" spans="1:8" ht="12.75" customHeight="1" x14ac:dyDescent="0.2">
      <c r="A324" s="30">
        <v>521</v>
      </c>
      <c r="B324" s="364">
        <v>320</v>
      </c>
      <c r="C324" s="378" t="s">
        <v>76</v>
      </c>
      <c r="D324" s="376" t="s">
        <v>4080</v>
      </c>
      <c r="E324" s="376" t="s">
        <v>4181</v>
      </c>
      <c r="F324" s="366" t="s">
        <v>2083</v>
      </c>
      <c r="G324" s="376" t="s">
        <v>4134</v>
      </c>
      <c r="H324" s="381" t="s">
        <v>3811</v>
      </c>
    </row>
    <row r="325" spans="1:8" ht="12.75" customHeight="1" x14ac:dyDescent="0.2">
      <c r="A325" s="30">
        <v>522</v>
      </c>
      <c r="B325" s="364">
        <v>321</v>
      </c>
      <c r="C325" s="378" t="s">
        <v>76</v>
      </c>
      <c r="D325" s="376" t="s">
        <v>4080</v>
      </c>
      <c r="E325" s="376" t="s">
        <v>4181</v>
      </c>
      <c r="F325" s="366" t="s">
        <v>2083</v>
      </c>
      <c r="G325" s="376" t="s">
        <v>4135</v>
      </c>
      <c r="H325" s="381" t="s">
        <v>3811</v>
      </c>
    </row>
    <row r="326" spans="1:8" ht="12.75" customHeight="1" x14ac:dyDescent="0.2">
      <c r="A326" s="30">
        <v>525</v>
      </c>
      <c r="B326" s="364">
        <v>322</v>
      </c>
      <c r="C326" s="378" t="s">
        <v>76</v>
      </c>
      <c r="D326" s="376" t="s">
        <v>4080</v>
      </c>
      <c r="E326" s="376" t="s">
        <v>4181</v>
      </c>
      <c r="F326" s="366" t="s">
        <v>2083</v>
      </c>
      <c r="G326" s="376" t="s">
        <v>4138</v>
      </c>
      <c r="H326" s="381" t="s">
        <v>3811</v>
      </c>
    </row>
    <row r="327" spans="1:8" ht="12.75" customHeight="1" x14ac:dyDescent="0.2">
      <c r="A327" s="30">
        <v>527</v>
      </c>
      <c r="B327" s="364">
        <v>323</v>
      </c>
      <c r="C327" s="378" t="s">
        <v>76</v>
      </c>
      <c r="D327" s="376" t="s">
        <v>4080</v>
      </c>
      <c r="E327" s="376" t="s">
        <v>4181</v>
      </c>
      <c r="F327" s="366" t="s">
        <v>2083</v>
      </c>
      <c r="G327" s="376" t="s">
        <v>4368</v>
      </c>
      <c r="H327" s="381" t="s">
        <v>3811</v>
      </c>
    </row>
    <row r="328" spans="1:8" ht="12.75" customHeight="1" x14ac:dyDescent="0.2">
      <c r="A328" s="30">
        <v>528</v>
      </c>
      <c r="B328" s="364">
        <v>324</v>
      </c>
      <c r="C328" s="378" t="s">
        <v>76</v>
      </c>
      <c r="D328" s="376" t="s">
        <v>4080</v>
      </c>
      <c r="E328" s="376" t="s">
        <v>4181</v>
      </c>
      <c r="F328" s="366" t="s">
        <v>2083</v>
      </c>
      <c r="G328" s="376" t="s">
        <v>4369</v>
      </c>
      <c r="H328" s="381" t="s">
        <v>3811</v>
      </c>
    </row>
    <row r="329" spans="1:8" ht="12.75" customHeight="1" x14ac:dyDescent="0.2">
      <c r="A329" s="30">
        <v>529</v>
      </c>
      <c r="B329" s="364">
        <v>325</v>
      </c>
      <c r="C329" s="378" t="s">
        <v>76</v>
      </c>
      <c r="D329" s="376" t="s">
        <v>4080</v>
      </c>
      <c r="E329" s="376" t="s">
        <v>4181</v>
      </c>
      <c r="F329" s="366" t="s">
        <v>2083</v>
      </c>
      <c r="G329" s="376" t="s">
        <v>4370</v>
      </c>
      <c r="H329" s="381" t="s">
        <v>3811</v>
      </c>
    </row>
    <row r="330" spans="1:8" ht="12.75" customHeight="1" x14ac:dyDescent="0.2">
      <c r="A330" s="30">
        <v>535</v>
      </c>
      <c r="B330" s="364">
        <v>326</v>
      </c>
      <c r="C330" s="378" t="s">
        <v>76</v>
      </c>
      <c r="D330" s="376" t="s">
        <v>4080</v>
      </c>
      <c r="E330" s="376" t="s">
        <v>4181</v>
      </c>
      <c r="F330" s="366" t="s">
        <v>2083</v>
      </c>
      <c r="G330" s="376" t="s">
        <v>4376</v>
      </c>
      <c r="H330" s="381" t="s">
        <v>3811</v>
      </c>
    </row>
    <row r="331" spans="1:8" ht="12.75" customHeight="1" x14ac:dyDescent="0.2">
      <c r="A331" s="30">
        <v>539</v>
      </c>
      <c r="B331" s="364">
        <v>327</v>
      </c>
      <c r="C331" s="378" t="s">
        <v>76</v>
      </c>
      <c r="D331" s="376" t="s">
        <v>4080</v>
      </c>
      <c r="E331" s="366" t="s">
        <v>4460</v>
      </c>
      <c r="F331" s="366" t="s">
        <v>4932</v>
      </c>
      <c r="G331" s="376" t="s">
        <v>4380</v>
      </c>
      <c r="H331" s="381" t="s">
        <v>3816</v>
      </c>
    </row>
    <row r="332" spans="1:8" ht="12.75" customHeight="1" x14ac:dyDescent="0.2">
      <c r="A332" s="30">
        <v>531</v>
      </c>
      <c r="B332" s="364">
        <v>328</v>
      </c>
      <c r="C332" s="378" t="s">
        <v>76</v>
      </c>
      <c r="D332" s="376" t="s">
        <v>4080</v>
      </c>
      <c r="E332" s="376" t="s">
        <v>4181</v>
      </c>
      <c r="F332" s="376" t="s">
        <v>231</v>
      </c>
      <c r="G332" s="376" t="s">
        <v>4372</v>
      </c>
      <c r="H332" s="381" t="s">
        <v>3814</v>
      </c>
    </row>
    <row r="333" spans="1:8" ht="12.75" customHeight="1" x14ac:dyDescent="0.2">
      <c r="A333" s="30">
        <v>533</v>
      </c>
      <c r="B333" s="364">
        <v>329</v>
      </c>
      <c r="C333" s="378" t="s">
        <v>76</v>
      </c>
      <c r="D333" s="376" t="s">
        <v>4080</v>
      </c>
      <c r="E333" s="376" t="s">
        <v>4441</v>
      </c>
      <c r="F333" s="376" t="s">
        <v>395</v>
      </c>
      <c r="G333" s="376" t="s">
        <v>4374</v>
      </c>
      <c r="H333" s="381" t="s">
        <v>3815</v>
      </c>
    </row>
    <row r="334" spans="1:8" ht="12.75" customHeight="1" x14ac:dyDescent="0.2">
      <c r="A334" s="30">
        <v>538</v>
      </c>
      <c r="B334" s="364">
        <v>330</v>
      </c>
      <c r="C334" s="378" t="s">
        <v>76</v>
      </c>
      <c r="D334" s="376" t="s">
        <v>4080</v>
      </c>
      <c r="E334" s="376" t="s">
        <v>4441</v>
      </c>
      <c r="F334" s="376" t="s">
        <v>3505</v>
      </c>
      <c r="G334" s="376" t="s">
        <v>4379</v>
      </c>
      <c r="H334" s="381" t="s">
        <v>3815</v>
      </c>
    </row>
    <row r="335" spans="1:8" ht="12.75" customHeight="1" x14ac:dyDescent="0.2">
      <c r="A335" s="30">
        <v>524</v>
      </c>
      <c r="B335" s="364">
        <v>331</v>
      </c>
      <c r="C335" s="378" t="s">
        <v>76</v>
      </c>
      <c r="D335" s="376" t="s">
        <v>4080</v>
      </c>
      <c r="E335" s="376" t="s">
        <v>4441</v>
      </c>
      <c r="F335" s="376" t="s">
        <v>217</v>
      </c>
      <c r="G335" s="376" t="s">
        <v>4137</v>
      </c>
      <c r="H335" s="381" t="s">
        <v>3817</v>
      </c>
    </row>
    <row r="336" spans="1:8" ht="12.75" customHeight="1" x14ac:dyDescent="0.2">
      <c r="A336" s="30">
        <v>532</v>
      </c>
      <c r="B336" s="364">
        <v>332</v>
      </c>
      <c r="C336" s="378" t="s">
        <v>76</v>
      </c>
      <c r="D336" s="376" t="s">
        <v>4080</v>
      </c>
      <c r="E336" s="376" t="s">
        <v>4181</v>
      </c>
      <c r="F336" s="376" t="s">
        <v>64</v>
      </c>
      <c r="G336" s="376" t="s">
        <v>4373</v>
      </c>
      <c r="H336" s="381" t="s">
        <v>3813</v>
      </c>
    </row>
    <row r="337" spans="1:8" ht="12.75" customHeight="1" x14ac:dyDescent="0.2">
      <c r="A337" s="30">
        <v>515</v>
      </c>
      <c r="B337" s="364">
        <v>333</v>
      </c>
      <c r="C337" s="378" t="s">
        <v>76</v>
      </c>
      <c r="D337" s="376" t="s">
        <v>4080</v>
      </c>
      <c r="E337" s="376" t="s">
        <v>4181</v>
      </c>
      <c r="F337" s="376" t="s">
        <v>1368</v>
      </c>
      <c r="G337" s="376" t="s">
        <v>4128</v>
      </c>
      <c r="H337" s="381" t="s">
        <v>3811</v>
      </c>
    </row>
    <row r="338" spans="1:8" ht="12.75" customHeight="1" x14ac:dyDescent="0.2">
      <c r="A338" s="30">
        <v>534</v>
      </c>
      <c r="B338" s="364">
        <v>334</v>
      </c>
      <c r="C338" s="378" t="s">
        <v>76</v>
      </c>
      <c r="D338" s="376" t="s">
        <v>4080</v>
      </c>
      <c r="E338" s="376" t="s">
        <v>4181</v>
      </c>
      <c r="F338" s="366" t="s">
        <v>544</v>
      </c>
      <c r="G338" s="376" t="s">
        <v>4375</v>
      </c>
      <c r="H338" s="381" t="s">
        <v>3813</v>
      </c>
    </row>
    <row r="339" spans="1:8" ht="12.75" customHeight="1" x14ac:dyDescent="0.2">
      <c r="A339" s="30">
        <v>536</v>
      </c>
      <c r="B339" s="364">
        <v>335</v>
      </c>
      <c r="C339" s="378" t="s">
        <v>76</v>
      </c>
      <c r="D339" s="376" t="s">
        <v>4080</v>
      </c>
      <c r="E339" s="376" t="s">
        <v>4181</v>
      </c>
      <c r="F339" s="376" t="s">
        <v>341</v>
      </c>
      <c r="G339" s="376" t="s">
        <v>4377</v>
      </c>
      <c r="H339" s="381" t="s">
        <v>3814</v>
      </c>
    </row>
    <row r="340" spans="1:8" ht="12.75" customHeight="1" x14ac:dyDescent="0.2">
      <c r="A340" s="30">
        <v>517</v>
      </c>
      <c r="B340" s="364">
        <v>336</v>
      </c>
      <c r="C340" s="378" t="s">
        <v>76</v>
      </c>
      <c r="D340" s="376" t="s">
        <v>4080</v>
      </c>
      <c r="E340" s="376" t="s">
        <v>4181</v>
      </c>
      <c r="F340" s="376" t="s">
        <v>161</v>
      </c>
      <c r="G340" s="376" t="s">
        <v>4130</v>
      </c>
      <c r="H340" s="381" t="s">
        <v>3813</v>
      </c>
    </row>
    <row r="341" spans="1:8" ht="12.75" customHeight="1" x14ac:dyDescent="0.2">
      <c r="A341" s="30">
        <v>537</v>
      </c>
      <c r="B341" s="364">
        <v>337</v>
      </c>
      <c r="C341" s="378" t="s">
        <v>76</v>
      </c>
      <c r="D341" s="376" t="s">
        <v>4080</v>
      </c>
      <c r="E341" s="376" t="s">
        <v>4181</v>
      </c>
      <c r="F341" s="376" t="s">
        <v>161</v>
      </c>
      <c r="G341" s="376" t="s">
        <v>4378</v>
      </c>
      <c r="H341" s="381" t="s">
        <v>3813</v>
      </c>
    </row>
    <row r="342" spans="1:8" ht="12.75" customHeight="1" x14ac:dyDescent="0.2">
      <c r="A342" s="30">
        <v>115</v>
      </c>
      <c r="B342" s="364">
        <v>338</v>
      </c>
      <c r="C342" s="378" t="s">
        <v>76</v>
      </c>
      <c r="D342" s="376" t="s">
        <v>4032</v>
      </c>
      <c r="E342" s="376" t="s">
        <v>4441</v>
      </c>
      <c r="F342" s="366" t="s">
        <v>4458</v>
      </c>
      <c r="G342" s="376" t="s">
        <v>3950</v>
      </c>
      <c r="H342" s="381" t="s">
        <v>3815</v>
      </c>
    </row>
    <row r="343" spans="1:8" ht="12.75" customHeight="1" x14ac:dyDescent="0.2">
      <c r="A343" s="30">
        <v>129</v>
      </c>
      <c r="B343" s="364">
        <v>339</v>
      </c>
      <c r="C343" s="378" t="s">
        <v>76</v>
      </c>
      <c r="D343" s="376" t="s">
        <v>4032</v>
      </c>
      <c r="E343" s="376" t="s">
        <v>4441</v>
      </c>
      <c r="F343" s="366" t="s">
        <v>4458</v>
      </c>
      <c r="G343" s="376" t="s">
        <v>4290</v>
      </c>
      <c r="H343" s="381" t="s">
        <v>3815</v>
      </c>
    </row>
    <row r="344" spans="1:8" ht="12.75" customHeight="1" x14ac:dyDescent="0.2">
      <c r="A344" s="30">
        <v>157</v>
      </c>
      <c r="B344" s="364">
        <v>340</v>
      </c>
      <c r="C344" s="378" t="s">
        <v>76</v>
      </c>
      <c r="D344" s="376" t="s">
        <v>4032</v>
      </c>
      <c r="E344" s="376" t="s">
        <v>4441</v>
      </c>
      <c r="F344" s="366" t="s">
        <v>4458</v>
      </c>
      <c r="G344" s="376" t="s">
        <v>4316</v>
      </c>
      <c r="H344" s="381" t="s">
        <v>3815</v>
      </c>
    </row>
    <row r="345" spans="1:8" ht="12.75" customHeight="1" x14ac:dyDescent="0.2">
      <c r="A345" s="30">
        <v>159</v>
      </c>
      <c r="B345" s="364">
        <v>341</v>
      </c>
      <c r="C345" s="378" t="s">
        <v>76</v>
      </c>
      <c r="D345" s="376" t="s">
        <v>4032</v>
      </c>
      <c r="E345" s="376" t="s">
        <v>4441</v>
      </c>
      <c r="F345" s="366" t="s">
        <v>4458</v>
      </c>
      <c r="G345" s="376" t="s">
        <v>4318</v>
      </c>
      <c r="H345" s="381" t="s">
        <v>3815</v>
      </c>
    </row>
    <row r="346" spans="1:8" ht="12.75" customHeight="1" x14ac:dyDescent="0.2">
      <c r="A346" s="30">
        <v>112</v>
      </c>
      <c r="B346" s="364">
        <v>342</v>
      </c>
      <c r="C346" s="378" t="s">
        <v>76</v>
      </c>
      <c r="D346" s="376" t="s">
        <v>4032</v>
      </c>
      <c r="E346" s="376" t="s">
        <v>3962</v>
      </c>
      <c r="F346" s="366" t="s">
        <v>63</v>
      </c>
      <c r="G346" s="376" t="s">
        <v>4929</v>
      </c>
      <c r="H346" s="381" t="s">
        <v>3819</v>
      </c>
    </row>
    <row r="347" spans="1:8" ht="12.75" customHeight="1" x14ac:dyDescent="0.2">
      <c r="A347" s="30">
        <v>103</v>
      </c>
      <c r="B347" s="364">
        <v>343</v>
      </c>
      <c r="C347" s="378" t="s">
        <v>76</v>
      </c>
      <c r="D347" s="376" t="s">
        <v>4032</v>
      </c>
      <c r="E347" s="376" t="s">
        <v>4181</v>
      </c>
      <c r="F347" s="366" t="s">
        <v>393</v>
      </c>
      <c r="G347" s="376" t="s">
        <v>4267</v>
      </c>
      <c r="H347" s="381" t="s">
        <v>3812</v>
      </c>
    </row>
    <row r="348" spans="1:8" ht="12.75" customHeight="1" x14ac:dyDescent="0.2">
      <c r="A348" s="30">
        <v>113</v>
      </c>
      <c r="B348" s="364">
        <v>344</v>
      </c>
      <c r="C348" s="378" t="s">
        <v>76</v>
      </c>
      <c r="D348" s="376" t="s">
        <v>4032</v>
      </c>
      <c r="E348" s="376" t="s">
        <v>4181</v>
      </c>
      <c r="F348" s="366" t="s">
        <v>393</v>
      </c>
      <c r="G348" s="376" t="s">
        <v>4930</v>
      </c>
      <c r="H348" s="381" t="s">
        <v>3812</v>
      </c>
    </row>
    <row r="349" spans="1:8" ht="12.75" customHeight="1" x14ac:dyDescent="0.2">
      <c r="A349" s="30">
        <v>160</v>
      </c>
      <c r="B349" s="364">
        <v>345</v>
      </c>
      <c r="C349" s="378" t="s">
        <v>76</v>
      </c>
      <c r="D349" s="376" t="s">
        <v>4032</v>
      </c>
      <c r="E349" s="376" t="s">
        <v>4181</v>
      </c>
      <c r="F349" s="366" t="s">
        <v>393</v>
      </c>
      <c r="G349" s="376" t="s">
        <v>4319</v>
      </c>
      <c r="H349" s="381" t="s">
        <v>3812</v>
      </c>
    </row>
    <row r="350" spans="1:8" ht="12.75" customHeight="1" x14ac:dyDescent="0.2">
      <c r="A350" s="30"/>
      <c r="B350" s="364">
        <v>346</v>
      </c>
      <c r="C350" s="378" t="s">
        <v>76</v>
      </c>
      <c r="D350" s="376" t="s">
        <v>4032</v>
      </c>
      <c r="E350" s="376" t="s">
        <v>4181</v>
      </c>
      <c r="F350" s="366" t="s">
        <v>393</v>
      </c>
      <c r="G350" s="376" t="s">
        <v>4399</v>
      </c>
      <c r="H350" s="381" t="s">
        <v>3812</v>
      </c>
    </row>
    <row r="351" spans="1:8" ht="12.75" customHeight="1" x14ac:dyDescent="0.2">
      <c r="A351" s="30">
        <v>183</v>
      </c>
      <c r="B351" s="364">
        <v>347</v>
      </c>
      <c r="C351" s="378" t="s">
        <v>76</v>
      </c>
      <c r="D351" s="376" t="s">
        <v>4032</v>
      </c>
      <c r="E351" s="376" t="s">
        <v>4181</v>
      </c>
      <c r="F351" s="376" t="s">
        <v>4933</v>
      </c>
      <c r="G351" s="376" t="s">
        <v>4336</v>
      </c>
      <c r="H351" s="381" t="s">
        <v>3814</v>
      </c>
    </row>
    <row r="352" spans="1:8" ht="12.75" customHeight="1" x14ac:dyDescent="0.2">
      <c r="A352" s="30">
        <v>116</v>
      </c>
      <c r="B352" s="364">
        <v>348</v>
      </c>
      <c r="C352" s="378" t="s">
        <v>76</v>
      </c>
      <c r="D352" s="376" t="s">
        <v>4032</v>
      </c>
      <c r="E352" s="376" t="s">
        <v>3962</v>
      </c>
      <c r="F352" s="366" t="s">
        <v>3926</v>
      </c>
      <c r="G352" s="376" t="s">
        <v>4277</v>
      </c>
      <c r="H352" s="381" t="s">
        <v>3819</v>
      </c>
    </row>
    <row r="353" spans="1:8" ht="12.75" customHeight="1" x14ac:dyDescent="0.2">
      <c r="A353" s="30">
        <v>162</v>
      </c>
      <c r="B353" s="364">
        <v>349</v>
      </c>
      <c r="C353" s="378" t="s">
        <v>76</v>
      </c>
      <c r="D353" s="376" t="s">
        <v>4032</v>
      </c>
      <c r="E353" s="376" t="s">
        <v>3962</v>
      </c>
      <c r="F353" s="366" t="s">
        <v>3926</v>
      </c>
      <c r="G353" s="376" t="s">
        <v>4321</v>
      </c>
      <c r="H353" s="381" t="s">
        <v>3819</v>
      </c>
    </row>
    <row r="354" spans="1:8" ht="12.75" customHeight="1" x14ac:dyDescent="0.2">
      <c r="A354" s="30">
        <v>165</v>
      </c>
      <c r="B354" s="364">
        <v>350</v>
      </c>
      <c r="C354" s="378" t="s">
        <v>76</v>
      </c>
      <c r="D354" s="376" t="s">
        <v>4032</v>
      </c>
      <c r="E354" s="376" t="s">
        <v>3962</v>
      </c>
      <c r="F354" s="366" t="s">
        <v>3926</v>
      </c>
      <c r="G354" s="376" t="s">
        <v>4324</v>
      </c>
      <c r="H354" s="381" t="s">
        <v>3819</v>
      </c>
    </row>
    <row r="355" spans="1:8" ht="12.75" customHeight="1" x14ac:dyDescent="0.2">
      <c r="A355" s="30">
        <v>171</v>
      </c>
      <c r="B355" s="364">
        <v>351</v>
      </c>
      <c r="C355" s="378" t="s">
        <v>76</v>
      </c>
      <c r="D355" s="376" t="s">
        <v>4032</v>
      </c>
      <c r="E355" s="376" t="s">
        <v>4181</v>
      </c>
      <c r="F355" s="376" t="s">
        <v>3298</v>
      </c>
      <c r="G355" s="376" t="s">
        <v>4325</v>
      </c>
      <c r="H355" s="381" t="s">
        <v>3811</v>
      </c>
    </row>
    <row r="356" spans="1:8" ht="12.75" customHeight="1" x14ac:dyDescent="0.2">
      <c r="A356" s="30">
        <v>92</v>
      </c>
      <c r="B356" s="364">
        <v>352</v>
      </c>
      <c r="C356" s="378" t="s">
        <v>76</v>
      </c>
      <c r="D356" s="376" t="s">
        <v>4032</v>
      </c>
      <c r="E356" s="376" t="s">
        <v>4441</v>
      </c>
      <c r="F356" s="366" t="s">
        <v>3720</v>
      </c>
      <c r="G356" s="376" t="s">
        <v>4258</v>
      </c>
      <c r="H356" s="381" t="s">
        <v>3815</v>
      </c>
    </row>
    <row r="357" spans="1:8" ht="12.75" customHeight="1" x14ac:dyDescent="0.2">
      <c r="A357" s="364"/>
      <c r="B357" s="364">
        <v>353</v>
      </c>
      <c r="C357" s="364" t="s">
        <v>76</v>
      </c>
      <c r="D357" s="384" t="s">
        <v>4032</v>
      </c>
      <c r="E357" s="376" t="s">
        <v>4441</v>
      </c>
      <c r="F357" s="366" t="s">
        <v>3720</v>
      </c>
      <c r="G357" s="387" t="s">
        <v>4919</v>
      </c>
      <c r="H357" s="30" t="s">
        <v>3817</v>
      </c>
    </row>
    <row r="358" spans="1:8" ht="12.75" customHeight="1" x14ac:dyDescent="0.2">
      <c r="A358" s="364"/>
      <c r="B358" s="364">
        <v>354</v>
      </c>
      <c r="C358" s="364" t="s">
        <v>76</v>
      </c>
      <c r="D358" s="384" t="s">
        <v>4032</v>
      </c>
      <c r="E358" s="376" t="s">
        <v>4441</v>
      </c>
      <c r="F358" s="366" t="s">
        <v>3720</v>
      </c>
      <c r="G358" s="387" t="s">
        <v>4924</v>
      </c>
      <c r="H358" s="30" t="s">
        <v>3814</v>
      </c>
    </row>
    <row r="359" spans="1:8" ht="12.75" customHeight="1" x14ac:dyDescent="0.2">
      <c r="A359" s="364"/>
      <c r="B359" s="364">
        <v>355</v>
      </c>
      <c r="C359" s="364" t="s">
        <v>76</v>
      </c>
      <c r="D359" s="384" t="s">
        <v>4032</v>
      </c>
      <c r="E359" s="385" t="s">
        <v>4181</v>
      </c>
      <c r="F359" s="366" t="s">
        <v>874</v>
      </c>
      <c r="G359" s="387" t="s">
        <v>4921</v>
      </c>
      <c r="H359" s="30" t="s">
        <v>3812</v>
      </c>
    </row>
    <row r="360" spans="1:8" ht="12.75" customHeight="1" x14ac:dyDescent="0.2">
      <c r="A360" s="30">
        <v>182</v>
      </c>
      <c r="B360" s="364">
        <v>356</v>
      </c>
      <c r="C360" s="378" t="s">
        <v>76</v>
      </c>
      <c r="D360" s="376" t="s">
        <v>4032</v>
      </c>
      <c r="E360" s="376" t="s">
        <v>4441</v>
      </c>
      <c r="F360" s="366" t="s">
        <v>4515</v>
      </c>
      <c r="G360" s="376" t="s">
        <v>4335</v>
      </c>
      <c r="H360" s="381" t="s">
        <v>3817</v>
      </c>
    </row>
    <row r="361" spans="1:8" ht="12.75" customHeight="1" x14ac:dyDescent="0.2">
      <c r="A361" s="30">
        <v>101</v>
      </c>
      <c r="B361" s="364">
        <v>357</v>
      </c>
      <c r="C361" s="378" t="s">
        <v>76</v>
      </c>
      <c r="D361" s="376" t="s">
        <v>4032</v>
      </c>
      <c r="E361" s="376" t="s">
        <v>4181</v>
      </c>
      <c r="F361" s="376" t="s">
        <v>4490</v>
      </c>
      <c r="G361" s="376" t="s">
        <v>4265</v>
      </c>
      <c r="H361" s="381" t="s">
        <v>3812</v>
      </c>
    </row>
    <row r="362" spans="1:8" ht="12.75" customHeight="1" x14ac:dyDescent="0.2">
      <c r="A362" s="30">
        <v>149</v>
      </c>
      <c r="B362" s="364">
        <v>358</v>
      </c>
      <c r="C362" s="378" t="s">
        <v>76</v>
      </c>
      <c r="D362" s="376" t="s">
        <v>4032</v>
      </c>
      <c r="E362" s="376" t="s">
        <v>4181</v>
      </c>
      <c r="F362" s="376" t="s">
        <v>4490</v>
      </c>
      <c r="G362" s="376" t="s">
        <v>4308</v>
      </c>
      <c r="H362" s="381" t="s">
        <v>3812</v>
      </c>
    </row>
    <row r="363" spans="1:8" ht="12.75" customHeight="1" x14ac:dyDescent="0.2">
      <c r="A363" s="30">
        <v>158</v>
      </c>
      <c r="B363" s="364">
        <v>359</v>
      </c>
      <c r="C363" s="378" t="s">
        <v>76</v>
      </c>
      <c r="D363" s="376" t="s">
        <v>4032</v>
      </c>
      <c r="E363" s="376" t="s">
        <v>4181</v>
      </c>
      <c r="F363" s="376" t="s">
        <v>4490</v>
      </c>
      <c r="G363" s="376" t="s">
        <v>4317</v>
      </c>
      <c r="H363" s="381" t="s">
        <v>3812</v>
      </c>
    </row>
    <row r="364" spans="1:8" ht="12.75" customHeight="1" x14ac:dyDescent="0.2">
      <c r="A364" s="30">
        <v>153</v>
      </c>
      <c r="B364" s="364">
        <v>360</v>
      </c>
      <c r="C364" s="378" t="s">
        <v>76</v>
      </c>
      <c r="D364" s="376" t="s">
        <v>4032</v>
      </c>
      <c r="E364" s="376" t="s">
        <v>3658</v>
      </c>
      <c r="F364" s="376" t="s">
        <v>4936</v>
      </c>
      <c r="G364" s="376" t="s">
        <v>4312</v>
      </c>
      <c r="H364" s="381" t="s">
        <v>3818</v>
      </c>
    </row>
    <row r="365" spans="1:8" ht="12.75" customHeight="1" x14ac:dyDescent="0.2">
      <c r="A365" s="30">
        <v>152</v>
      </c>
      <c r="B365" s="364">
        <v>361</v>
      </c>
      <c r="C365" s="378" t="s">
        <v>76</v>
      </c>
      <c r="D365" s="376" t="s">
        <v>4032</v>
      </c>
      <c r="E365" s="376" t="s">
        <v>4181</v>
      </c>
      <c r="F365" s="376" t="s">
        <v>875</v>
      </c>
      <c r="G365" s="376" t="s">
        <v>4311</v>
      </c>
      <c r="H365" s="381" t="s">
        <v>3812</v>
      </c>
    </row>
    <row r="366" spans="1:8" ht="12.75" customHeight="1" x14ac:dyDescent="0.2">
      <c r="A366" s="364"/>
      <c r="B366" s="364">
        <v>362</v>
      </c>
      <c r="C366" s="364" t="s">
        <v>76</v>
      </c>
      <c r="D366" s="384" t="s">
        <v>4032</v>
      </c>
      <c r="E366" s="385" t="s">
        <v>4181</v>
      </c>
      <c r="F366" s="386" t="s">
        <v>875</v>
      </c>
      <c r="G366" s="387" t="s">
        <v>4916</v>
      </c>
      <c r="H366" s="30" t="s">
        <v>3812</v>
      </c>
    </row>
    <row r="367" spans="1:8" ht="12.75" customHeight="1" x14ac:dyDescent="0.2">
      <c r="A367" s="30">
        <v>132</v>
      </c>
      <c r="B367" s="364">
        <v>363</v>
      </c>
      <c r="C367" s="378" t="s">
        <v>76</v>
      </c>
      <c r="D367" s="376" t="s">
        <v>4032</v>
      </c>
      <c r="E367" s="376" t="s">
        <v>4181</v>
      </c>
      <c r="F367" s="366" t="s">
        <v>3942</v>
      </c>
      <c r="G367" s="376" t="s">
        <v>4293</v>
      </c>
      <c r="H367" s="381" t="s">
        <v>3812</v>
      </c>
    </row>
    <row r="368" spans="1:8" ht="12.75" customHeight="1" x14ac:dyDescent="0.2">
      <c r="A368" s="30"/>
      <c r="B368" s="364">
        <v>364</v>
      </c>
      <c r="C368" s="378" t="s">
        <v>76</v>
      </c>
      <c r="D368" s="376" t="s">
        <v>4032</v>
      </c>
      <c r="E368" s="376" t="s">
        <v>4181</v>
      </c>
      <c r="F368" s="366" t="s">
        <v>3942</v>
      </c>
      <c r="G368" s="376" t="s">
        <v>4400</v>
      </c>
      <c r="H368" s="381" t="s">
        <v>3812</v>
      </c>
    </row>
    <row r="369" spans="1:8" ht="12.75" customHeight="1" x14ac:dyDescent="0.2">
      <c r="A369" s="364"/>
      <c r="B369" s="364">
        <v>365</v>
      </c>
      <c r="C369" s="364" t="s">
        <v>76</v>
      </c>
      <c r="D369" s="384" t="s">
        <v>4032</v>
      </c>
      <c r="E369" s="385" t="s">
        <v>4181</v>
      </c>
      <c r="F369" s="366" t="s">
        <v>3942</v>
      </c>
      <c r="G369" s="387" t="s">
        <v>4922</v>
      </c>
      <c r="H369" s="30" t="s">
        <v>3812</v>
      </c>
    </row>
    <row r="370" spans="1:8" ht="12.75" customHeight="1" x14ac:dyDescent="0.2">
      <c r="A370" s="30">
        <v>151</v>
      </c>
      <c r="B370" s="364">
        <v>366</v>
      </c>
      <c r="C370" s="378" t="s">
        <v>76</v>
      </c>
      <c r="D370" s="376" t="s">
        <v>4032</v>
      </c>
      <c r="E370" s="376" t="s">
        <v>3658</v>
      </c>
      <c r="F370" s="366" t="s">
        <v>506</v>
      </c>
      <c r="G370" s="376" t="s">
        <v>4310</v>
      </c>
      <c r="H370" s="381" t="s">
        <v>3818</v>
      </c>
    </row>
    <row r="371" spans="1:8" ht="12.75" customHeight="1" x14ac:dyDescent="0.2">
      <c r="A371" s="30">
        <v>154</v>
      </c>
      <c r="B371" s="364">
        <v>367</v>
      </c>
      <c r="C371" s="378" t="s">
        <v>76</v>
      </c>
      <c r="D371" s="376" t="s">
        <v>4032</v>
      </c>
      <c r="E371" s="376" t="s">
        <v>4181</v>
      </c>
      <c r="F371" s="376" t="s">
        <v>867</v>
      </c>
      <c r="G371" s="376" t="s">
        <v>4313</v>
      </c>
      <c r="H371" s="381" t="s">
        <v>3812</v>
      </c>
    </row>
    <row r="372" spans="1:8" ht="12.75" customHeight="1" x14ac:dyDescent="0.2">
      <c r="A372" s="30">
        <v>167</v>
      </c>
      <c r="B372" s="364">
        <v>368</v>
      </c>
      <c r="C372" s="378" t="s">
        <v>76</v>
      </c>
      <c r="D372" s="376" t="s">
        <v>4032</v>
      </c>
      <c r="E372" s="376" t="s">
        <v>4441</v>
      </c>
      <c r="F372" s="376" t="s">
        <v>4937</v>
      </c>
      <c r="G372" s="376" t="s">
        <v>3947</v>
      </c>
      <c r="H372" s="381" t="s">
        <v>3815</v>
      </c>
    </row>
    <row r="373" spans="1:8" ht="12.75" customHeight="1" x14ac:dyDescent="0.2">
      <c r="A373" s="30">
        <v>144</v>
      </c>
      <c r="B373" s="364">
        <v>369</v>
      </c>
      <c r="C373" s="378" t="s">
        <v>76</v>
      </c>
      <c r="D373" s="376" t="s">
        <v>4032</v>
      </c>
      <c r="E373" s="376" t="s">
        <v>4460</v>
      </c>
      <c r="F373" s="376" t="s">
        <v>4938</v>
      </c>
      <c r="G373" s="376" t="s">
        <v>4303</v>
      </c>
      <c r="H373" s="381" t="s">
        <v>3816</v>
      </c>
    </row>
    <row r="374" spans="1:8" ht="12.75" customHeight="1" x14ac:dyDescent="0.2">
      <c r="A374" s="30">
        <v>181</v>
      </c>
      <c r="B374" s="364">
        <v>370</v>
      </c>
      <c r="C374" s="378" t="s">
        <v>76</v>
      </c>
      <c r="D374" s="376" t="s">
        <v>4032</v>
      </c>
      <c r="E374" s="376" t="s">
        <v>4460</v>
      </c>
      <c r="F374" s="376" t="s">
        <v>4938</v>
      </c>
      <c r="G374" s="376" t="s">
        <v>4334</v>
      </c>
      <c r="H374" s="381" t="s">
        <v>3816</v>
      </c>
    </row>
    <row r="375" spans="1:8" ht="12.75" customHeight="1" x14ac:dyDescent="0.2">
      <c r="A375" s="30">
        <v>98</v>
      </c>
      <c r="B375" s="364">
        <v>371</v>
      </c>
      <c r="C375" s="378" t="s">
        <v>76</v>
      </c>
      <c r="D375" s="376" t="s">
        <v>4032</v>
      </c>
      <c r="E375" s="376" t="s">
        <v>4181</v>
      </c>
      <c r="F375" s="366" t="s">
        <v>2083</v>
      </c>
      <c r="G375" s="376" t="s">
        <v>4262</v>
      </c>
      <c r="H375" s="381" t="s">
        <v>3811</v>
      </c>
    </row>
    <row r="376" spans="1:8" ht="12.75" customHeight="1" x14ac:dyDescent="0.2">
      <c r="A376" s="30">
        <v>99</v>
      </c>
      <c r="B376" s="364">
        <v>372</v>
      </c>
      <c r="C376" s="378" t="s">
        <v>76</v>
      </c>
      <c r="D376" s="376" t="s">
        <v>4032</v>
      </c>
      <c r="E376" s="376" t="s">
        <v>4181</v>
      </c>
      <c r="F376" s="366" t="s">
        <v>2083</v>
      </c>
      <c r="G376" s="376" t="s">
        <v>4263</v>
      </c>
      <c r="H376" s="381" t="s">
        <v>3811</v>
      </c>
    </row>
    <row r="377" spans="1:8" ht="12.75" customHeight="1" x14ac:dyDescent="0.2">
      <c r="A377" s="30">
        <v>100</v>
      </c>
      <c r="B377" s="364">
        <v>373</v>
      </c>
      <c r="C377" s="378" t="s">
        <v>76</v>
      </c>
      <c r="D377" s="376" t="s">
        <v>4032</v>
      </c>
      <c r="E377" s="376" t="s">
        <v>4181</v>
      </c>
      <c r="F377" s="366" t="s">
        <v>2083</v>
      </c>
      <c r="G377" s="376" t="s">
        <v>4264</v>
      </c>
      <c r="H377" s="381" t="s">
        <v>3811</v>
      </c>
    </row>
    <row r="378" spans="1:8" ht="12.75" customHeight="1" x14ac:dyDescent="0.2">
      <c r="A378" s="30">
        <v>108</v>
      </c>
      <c r="B378" s="364">
        <v>374</v>
      </c>
      <c r="C378" s="378" t="s">
        <v>76</v>
      </c>
      <c r="D378" s="376" t="s">
        <v>4032</v>
      </c>
      <c r="E378" s="376" t="s">
        <v>4181</v>
      </c>
      <c r="F378" s="366" t="s">
        <v>2083</v>
      </c>
      <c r="G378" s="376" t="s">
        <v>4272</v>
      </c>
      <c r="H378" s="381" t="s">
        <v>3811</v>
      </c>
    </row>
    <row r="379" spans="1:8" ht="12.75" customHeight="1" x14ac:dyDescent="0.2">
      <c r="A379" s="30">
        <v>111</v>
      </c>
      <c r="B379" s="364">
        <v>375</v>
      </c>
      <c r="C379" s="378" t="s">
        <v>76</v>
      </c>
      <c r="D379" s="376" t="s">
        <v>4032</v>
      </c>
      <c r="E379" s="376" t="s">
        <v>4181</v>
      </c>
      <c r="F379" s="366" t="s">
        <v>2083</v>
      </c>
      <c r="G379" s="376" t="s">
        <v>4275</v>
      </c>
      <c r="H379" s="381" t="s">
        <v>3811</v>
      </c>
    </row>
    <row r="380" spans="1:8" ht="12.75" customHeight="1" x14ac:dyDescent="0.2">
      <c r="A380" s="30">
        <v>118</v>
      </c>
      <c r="B380" s="364">
        <v>376</v>
      </c>
      <c r="C380" s="378" t="s">
        <v>76</v>
      </c>
      <c r="D380" s="376" t="s">
        <v>4032</v>
      </c>
      <c r="E380" s="376" t="s">
        <v>4181</v>
      </c>
      <c r="F380" s="366" t="s">
        <v>2083</v>
      </c>
      <c r="G380" s="376" t="s">
        <v>4279</v>
      </c>
      <c r="H380" s="381" t="s">
        <v>3811</v>
      </c>
    </row>
    <row r="381" spans="1:8" ht="12.75" customHeight="1" x14ac:dyDescent="0.2">
      <c r="A381" s="30">
        <v>119</v>
      </c>
      <c r="B381" s="364">
        <v>377</v>
      </c>
      <c r="C381" s="378" t="s">
        <v>76</v>
      </c>
      <c r="D381" s="376" t="s">
        <v>4032</v>
      </c>
      <c r="E381" s="376" t="s">
        <v>4181</v>
      </c>
      <c r="F381" s="366" t="s">
        <v>2083</v>
      </c>
      <c r="G381" s="376" t="s">
        <v>4280</v>
      </c>
      <c r="H381" s="381" t="s">
        <v>3811</v>
      </c>
    </row>
    <row r="382" spans="1:8" ht="12.75" customHeight="1" x14ac:dyDescent="0.2">
      <c r="A382" s="30">
        <v>127</v>
      </c>
      <c r="B382" s="364">
        <v>378</v>
      </c>
      <c r="C382" s="378" t="s">
        <v>76</v>
      </c>
      <c r="D382" s="376" t="s">
        <v>4032</v>
      </c>
      <c r="E382" s="376" t="s">
        <v>4181</v>
      </c>
      <c r="F382" s="366" t="s">
        <v>2083</v>
      </c>
      <c r="G382" s="376" t="s">
        <v>4288</v>
      </c>
      <c r="H382" s="381" t="s">
        <v>3811</v>
      </c>
    </row>
    <row r="383" spans="1:8" ht="12.75" customHeight="1" x14ac:dyDescent="0.2">
      <c r="A383" s="30">
        <v>130</v>
      </c>
      <c r="B383" s="364">
        <v>379</v>
      </c>
      <c r="C383" s="378" t="s">
        <v>76</v>
      </c>
      <c r="D383" s="376" t="s">
        <v>4032</v>
      </c>
      <c r="E383" s="376" t="s">
        <v>4181</v>
      </c>
      <c r="F383" s="366" t="s">
        <v>2083</v>
      </c>
      <c r="G383" s="376" t="s">
        <v>4291</v>
      </c>
      <c r="H383" s="381" t="s">
        <v>3811</v>
      </c>
    </row>
    <row r="384" spans="1:8" ht="12.75" customHeight="1" x14ac:dyDescent="0.2">
      <c r="A384" s="30">
        <v>155</v>
      </c>
      <c r="B384" s="364">
        <v>380</v>
      </c>
      <c r="C384" s="378" t="s">
        <v>76</v>
      </c>
      <c r="D384" s="376" t="s">
        <v>4032</v>
      </c>
      <c r="E384" s="376" t="s">
        <v>4181</v>
      </c>
      <c r="F384" s="366" t="s">
        <v>2083</v>
      </c>
      <c r="G384" s="376" t="s">
        <v>4314</v>
      </c>
      <c r="H384" s="381" t="s">
        <v>3811</v>
      </c>
    </row>
    <row r="385" spans="1:16383" ht="12.75" customHeight="1" x14ac:dyDescent="0.2">
      <c r="A385" s="30">
        <v>156</v>
      </c>
      <c r="B385" s="364">
        <v>381</v>
      </c>
      <c r="C385" s="378" t="s">
        <v>76</v>
      </c>
      <c r="D385" s="376" t="s">
        <v>4032</v>
      </c>
      <c r="E385" s="376" t="s">
        <v>4181</v>
      </c>
      <c r="F385" s="366" t="s">
        <v>2083</v>
      </c>
      <c r="G385" s="376" t="s">
        <v>4315</v>
      </c>
      <c r="H385" s="381" t="s">
        <v>3811</v>
      </c>
    </row>
    <row r="386" spans="1:16383" ht="12.75" customHeight="1" x14ac:dyDescent="0.2">
      <c r="A386" s="30">
        <v>163</v>
      </c>
      <c r="B386" s="364">
        <v>382</v>
      </c>
      <c r="C386" s="378" t="s">
        <v>76</v>
      </c>
      <c r="D386" s="376" t="s">
        <v>4032</v>
      </c>
      <c r="E386" s="376" t="s">
        <v>4181</v>
      </c>
      <c r="F386" s="366" t="s">
        <v>2083</v>
      </c>
      <c r="G386" s="376" t="s">
        <v>4322</v>
      </c>
      <c r="H386" s="381" t="s">
        <v>3811</v>
      </c>
    </row>
    <row r="387" spans="1:16383" ht="12.75" customHeight="1" x14ac:dyDescent="0.2">
      <c r="A387" s="30">
        <v>169</v>
      </c>
      <c r="B387" s="364">
        <v>383</v>
      </c>
      <c r="C387" s="378" t="s">
        <v>76</v>
      </c>
      <c r="D387" s="376" t="s">
        <v>4032</v>
      </c>
      <c r="E387" s="376" t="s">
        <v>4181</v>
      </c>
      <c r="F387" s="366" t="s">
        <v>2083</v>
      </c>
      <c r="G387" s="376" t="s">
        <v>3951</v>
      </c>
      <c r="H387" s="381" t="s">
        <v>3811</v>
      </c>
    </row>
    <row r="388" spans="1:16383" ht="12.75" customHeight="1" x14ac:dyDescent="0.2">
      <c r="A388" s="30">
        <v>176</v>
      </c>
      <c r="B388" s="364">
        <v>384</v>
      </c>
      <c r="C388" s="378" t="s">
        <v>76</v>
      </c>
      <c r="D388" s="376" t="s">
        <v>4032</v>
      </c>
      <c r="E388" s="376" t="s">
        <v>4181</v>
      </c>
      <c r="F388" s="366" t="s">
        <v>2083</v>
      </c>
      <c r="G388" s="376" t="s">
        <v>4329</v>
      </c>
      <c r="H388" s="381" t="s">
        <v>3811</v>
      </c>
    </row>
    <row r="389" spans="1:16383" ht="12.75" customHeight="1" x14ac:dyDescent="0.2">
      <c r="A389" s="30">
        <v>177</v>
      </c>
      <c r="B389" s="364">
        <v>385</v>
      </c>
      <c r="C389" s="378" t="s">
        <v>76</v>
      </c>
      <c r="D389" s="376" t="s">
        <v>4032</v>
      </c>
      <c r="E389" s="376" t="s">
        <v>4181</v>
      </c>
      <c r="F389" s="366" t="s">
        <v>2083</v>
      </c>
      <c r="G389" s="376" t="s">
        <v>4330</v>
      </c>
      <c r="H389" s="381" t="s">
        <v>3811</v>
      </c>
    </row>
    <row r="390" spans="1:16383" ht="12.75" customHeight="1" x14ac:dyDescent="0.2">
      <c r="A390" s="30">
        <v>178</v>
      </c>
      <c r="B390" s="364">
        <v>386</v>
      </c>
      <c r="C390" s="378" t="s">
        <v>76</v>
      </c>
      <c r="D390" s="376" t="s">
        <v>4032</v>
      </c>
      <c r="E390" s="376" t="s">
        <v>4181</v>
      </c>
      <c r="F390" s="366" t="s">
        <v>2083</v>
      </c>
      <c r="G390" s="376" t="s">
        <v>4331</v>
      </c>
      <c r="H390" s="381" t="s">
        <v>3811</v>
      </c>
    </row>
    <row r="391" spans="1:16383" ht="12.75" customHeight="1" x14ac:dyDescent="0.2">
      <c r="A391" s="364"/>
      <c r="B391" s="364">
        <v>387</v>
      </c>
      <c r="C391" s="364" t="s">
        <v>76</v>
      </c>
      <c r="D391" s="384" t="s">
        <v>4032</v>
      </c>
      <c r="E391" s="385" t="s">
        <v>4181</v>
      </c>
      <c r="F391" s="366" t="s">
        <v>2083</v>
      </c>
      <c r="G391" s="387" t="s">
        <v>4920</v>
      </c>
      <c r="H391" s="30" t="s">
        <v>3811</v>
      </c>
    </row>
    <row r="392" spans="1:16383" ht="12.75" customHeight="1" x14ac:dyDescent="0.2">
      <c r="A392" s="30">
        <v>110</v>
      </c>
      <c r="B392" s="364">
        <v>388</v>
      </c>
      <c r="C392" s="378" t="s">
        <v>76</v>
      </c>
      <c r="D392" s="376" t="s">
        <v>4032</v>
      </c>
      <c r="E392" s="376" t="s">
        <v>4441</v>
      </c>
      <c r="F392" s="376" t="s">
        <v>3907</v>
      </c>
      <c r="G392" s="376" t="s">
        <v>4274</v>
      </c>
      <c r="H392" s="381" t="s">
        <v>3817</v>
      </c>
    </row>
    <row r="393" spans="1:16383" ht="12.75" customHeight="1" x14ac:dyDescent="0.2">
      <c r="A393" s="30">
        <v>139</v>
      </c>
      <c r="B393" s="364">
        <v>389</v>
      </c>
      <c r="C393" s="378" t="s">
        <v>76</v>
      </c>
      <c r="D393" s="376" t="s">
        <v>4032</v>
      </c>
      <c r="E393" s="376" t="s">
        <v>4181</v>
      </c>
      <c r="F393" s="376" t="s">
        <v>4939</v>
      </c>
      <c r="G393" s="376" t="s">
        <v>4298</v>
      </c>
      <c r="H393" s="381" t="s">
        <v>3813</v>
      </c>
    </row>
    <row r="394" spans="1:16383" s="329" customFormat="1" x14ac:dyDescent="0.2">
      <c r="A394" s="372"/>
      <c r="B394" s="364">
        <v>390</v>
      </c>
      <c r="C394" s="364" t="s">
        <v>76</v>
      </c>
      <c r="D394" s="365" t="s">
        <v>4032</v>
      </c>
      <c r="E394" s="380" t="s">
        <v>4460</v>
      </c>
      <c r="F394" s="366" t="s">
        <v>4940</v>
      </c>
      <c r="G394" s="367" t="s">
        <v>4422</v>
      </c>
      <c r="H394" s="381" t="s">
        <v>3816</v>
      </c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6"/>
      <c r="BG394" s="56"/>
      <c r="BH394" s="56"/>
      <c r="BI394" s="56"/>
      <c r="BJ394" s="56"/>
      <c r="BK394" s="56"/>
      <c r="BL394" s="56"/>
      <c r="BM394" s="56"/>
      <c r="BN394" s="56"/>
      <c r="BO394" s="56"/>
      <c r="BP394" s="56"/>
      <c r="BQ394" s="56"/>
      <c r="BR394" s="56"/>
      <c r="BS394" s="56"/>
      <c r="BT394" s="56"/>
      <c r="BU394" s="56"/>
      <c r="BV394" s="56"/>
      <c r="BW394" s="56"/>
      <c r="BX394" s="56"/>
      <c r="BY394" s="56"/>
      <c r="BZ394" s="56"/>
      <c r="CA394" s="56"/>
      <c r="CB394" s="56"/>
      <c r="CC394" s="56"/>
      <c r="CD394" s="56"/>
      <c r="CE394" s="56"/>
      <c r="CF394" s="56"/>
      <c r="CG394" s="56"/>
      <c r="CH394" s="56"/>
      <c r="CI394" s="56"/>
      <c r="CJ394" s="56"/>
      <c r="CK394" s="56"/>
      <c r="CL394" s="56"/>
      <c r="CM394" s="56"/>
      <c r="CN394" s="56"/>
      <c r="CO394" s="56"/>
      <c r="CP394" s="56"/>
      <c r="CQ394" s="56"/>
      <c r="CR394" s="56"/>
      <c r="CS394" s="56"/>
      <c r="CT394" s="56"/>
      <c r="CU394" s="56"/>
      <c r="CV394" s="56"/>
      <c r="CW394" s="56"/>
      <c r="CX394" s="56"/>
      <c r="CY394" s="56"/>
      <c r="CZ394" s="56"/>
      <c r="DA394" s="56"/>
      <c r="DB394" s="56"/>
      <c r="DC394" s="56"/>
      <c r="DD394" s="56"/>
      <c r="DE394" s="56"/>
      <c r="DF394" s="56"/>
      <c r="DG394" s="56"/>
      <c r="DH394" s="56"/>
      <c r="DI394" s="56"/>
      <c r="DJ394" s="56"/>
      <c r="DK394" s="56"/>
      <c r="DL394" s="56"/>
      <c r="DM394" s="56"/>
      <c r="DN394" s="56"/>
      <c r="DO394" s="56"/>
      <c r="DP394" s="56"/>
      <c r="DQ394" s="56"/>
      <c r="DR394" s="56"/>
      <c r="DS394" s="56"/>
      <c r="DT394" s="56"/>
      <c r="DU394" s="56"/>
      <c r="DV394" s="56"/>
      <c r="DW394" s="56"/>
      <c r="DX394" s="56"/>
      <c r="DY394" s="56"/>
      <c r="DZ394" s="56"/>
      <c r="EA394" s="56"/>
      <c r="EB394" s="56"/>
      <c r="EC394" s="56"/>
      <c r="ED394" s="56"/>
      <c r="EE394" s="56"/>
      <c r="EF394" s="56"/>
      <c r="EG394" s="56"/>
      <c r="EH394" s="56"/>
      <c r="EI394" s="56"/>
      <c r="EJ394" s="56"/>
      <c r="EK394" s="56"/>
      <c r="EL394" s="56"/>
      <c r="EM394" s="56"/>
      <c r="EN394" s="56"/>
      <c r="EO394" s="56"/>
      <c r="EP394" s="56"/>
      <c r="EQ394" s="56"/>
      <c r="ER394" s="56"/>
      <c r="ES394" s="56"/>
      <c r="ET394" s="56"/>
      <c r="EU394" s="56"/>
      <c r="EV394" s="56"/>
      <c r="EW394" s="56"/>
      <c r="EX394" s="56"/>
      <c r="EY394" s="56"/>
      <c r="EZ394" s="56"/>
      <c r="FA394" s="56"/>
      <c r="FB394" s="56"/>
      <c r="FC394" s="56"/>
      <c r="FD394" s="56"/>
      <c r="FE394" s="56"/>
      <c r="FF394" s="56"/>
      <c r="FG394" s="56"/>
      <c r="FH394" s="56"/>
      <c r="FI394" s="56"/>
      <c r="FJ394" s="56"/>
      <c r="FK394" s="56"/>
      <c r="FL394" s="56"/>
      <c r="FM394" s="56"/>
      <c r="FN394" s="56"/>
      <c r="FO394" s="56"/>
      <c r="FP394" s="56"/>
      <c r="FQ394" s="56"/>
      <c r="FR394" s="56"/>
      <c r="FS394" s="56"/>
      <c r="FT394" s="56"/>
      <c r="FU394" s="56"/>
      <c r="FV394" s="56"/>
      <c r="FW394" s="56"/>
      <c r="FX394" s="56"/>
      <c r="FY394" s="56"/>
      <c r="FZ394" s="56"/>
      <c r="GA394" s="56"/>
      <c r="GB394" s="56"/>
      <c r="GC394" s="56"/>
      <c r="GD394" s="56"/>
      <c r="GE394" s="56"/>
      <c r="GF394" s="56"/>
      <c r="GG394" s="56"/>
      <c r="GH394" s="56"/>
      <c r="GI394" s="56"/>
      <c r="GJ394" s="56"/>
      <c r="GK394" s="56"/>
      <c r="GL394" s="56"/>
      <c r="GM394" s="56"/>
      <c r="GN394" s="56"/>
      <c r="GO394" s="56"/>
      <c r="GP394" s="56"/>
      <c r="GQ394" s="56"/>
      <c r="GR394" s="56"/>
      <c r="GS394" s="56"/>
      <c r="GT394" s="56"/>
      <c r="GU394" s="56"/>
      <c r="GV394" s="56"/>
      <c r="GW394" s="56"/>
      <c r="GX394" s="56"/>
      <c r="GY394" s="56"/>
      <c r="GZ394" s="56"/>
      <c r="HA394" s="56"/>
      <c r="HB394" s="56"/>
      <c r="HC394" s="56"/>
      <c r="HD394" s="56"/>
      <c r="HE394" s="56"/>
      <c r="HF394" s="56"/>
      <c r="HG394" s="56"/>
      <c r="HH394" s="56"/>
      <c r="HI394" s="56"/>
      <c r="HJ394" s="56"/>
      <c r="HK394" s="56"/>
      <c r="HL394" s="56"/>
      <c r="HM394" s="56"/>
      <c r="HN394" s="56"/>
      <c r="HO394" s="56"/>
      <c r="HP394" s="56"/>
      <c r="HQ394" s="56"/>
      <c r="HR394" s="56"/>
      <c r="HS394" s="56"/>
      <c r="HT394" s="56"/>
      <c r="HU394" s="56"/>
      <c r="HV394" s="56"/>
      <c r="HW394" s="56"/>
      <c r="HX394" s="56"/>
      <c r="HY394" s="56"/>
      <c r="HZ394" s="56"/>
      <c r="IA394" s="56"/>
      <c r="IB394" s="56"/>
      <c r="IC394" s="56"/>
      <c r="ID394" s="56"/>
      <c r="IE394" s="56"/>
      <c r="IF394" s="56"/>
      <c r="IG394" s="56"/>
      <c r="IH394" s="56"/>
      <c r="II394" s="56"/>
      <c r="IJ394" s="56"/>
      <c r="IK394" s="56"/>
      <c r="IL394" s="56"/>
      <c r="IM394" s="56"/>
      <c r="IN394" s="56"/>
      <c r="IO394" s="56"/>
      <c r="IP394" s="56"/>
      <c r="IQ394" s="56"/>
      <c r="IR394" s="56"/>
      <c r="IS394" s="56"/>
      <c r="IT394" s="56"/>
      <c r="IU394" s="56"/>
      <c r="IV394" s="56"/>
      <c r="IW394" s="56"/>
      <c r="IX394" s="56"/>
      <c r="IY394" s="56"/>
      <c r="IZ394" s="56"/>
      <c r="JA394" s="56"/>
      <c r="JB394" s="56"/>
      <c r="JC394" s="56"/>
      <c r="JD394" s="56"/>
      <c r="JE394" s="56"/>
      <c r="JF394" s="56"/>
      <c r="JG394" s="56"/>
      <c r="JH394" s="56"/>
      <c r="JI394" s="56"/>
      <c r="JJ394" s="56"/>
      <c r="JK394" s="56"/>
      <c r="JL394" s="56"/>
      <c r="JM394" s="56"/>
      <c r="JN394" s="56"/>
      <c r="JO394" s="56"/>
      <c r="JP394" s="56"/>
      <c r="JQ394" s="56"/>
      <c r="JR394" s="56"/>
      <c r="JS394" s="56"/>
      <c r="JT394" s="56"/>
      <c r="JU394" s="56"/>
      <c r="JV394" s="56"/>
      <c r="JW394" s="56"/>
      <c r="JX394" s="56"/>
      <c r="JY394" s="56"/>
      <c r="JZ394" s="56"/>
      <c r="KA394" s="56"/>
      <c r="KB394" s="56"/>
      <c r="KC394" s="56"/>
      <c r="KD394" s="56"/>
      <c r="KE394" s="56"/>
      <c r="KF394" s="56"/>
      <c r="KG394" s="56"/>
      <c r="KH394" s="56"/>
      <c r="KI394" s="56"/>
      <c r="KJ394" s="56"/>
      <c r="KK394" s="56"/>
      <c r="KL394" s="56"/>
      <c r="KM394" s="56"/>
      <c r="KN394" s="56"/>
      <c r="KO394" s="56"/>
      <c r="KP394" s="56"/>
      <c r="KQ394" s="56"/>
      <c r="KR394" s="56"/>
      <c r="KS394" s="56"/>
      <c r="KT394" s="56"/>
      <c r="KU394" s="56"/>
      <c r="KV394" s="56"/>
      <c r="KW394" s="56"/>
      <c r="KX394" s="56"/>
      <c r="KY394" s="56"/>
      <c r="KZ394" s="56"/>
      <c r="LA394" s="56"/>
      <c r="LB394" s="56"/>
      <c r="LC394" s="56"/>
      <c r="LD394" s="56"/>
      <c r="LE394" s="56"/>
      <c r="LF394" s="56"/>
      <c r="LG394" s="56"/>
      <c r="LH394" s="56"/>
      <c r="LI394" s="56"/>
      <c r="LJ394" s="56"/>
      <c r="LK394" s="56"/>
      <c r="LL394" s="56"/>
      <c r="LM394" s="56"/>
      <c r="LN394" s="56"/>
      <c r="LO394" s="56"/>
      <c r="LP394" s="56"/>
      <c r="LQ394" s="56"/>
      <c r="LR394" s="56"/>
      <c r="LS394" s="56"/>
      <c r="LT394" s="56"/>
      <c r="LU394" s="56"/>
      <c r="LV394" s="56"/>
      <c r="LW394" s="56"/>
      <c r="LX394" s="56"/>
      <c r="LY394" s="56"/>
      <c r="LZ394" s="56"/>
      <c r="MA394" s="56"/>
      <c r="MB394" s="56"/>
      <c r="MC394" s="56"/>
      <c r="MD394" s="56"/>
      <c r="ME394" s="56"/>
      <c r="MF394" s="56"/>
      <c r="MG394" s="56"/>
      <c r="MH394" s="56"/>
      <c r="MI394" s="56"/>
      <c r="MJ394" s="56"/>
      <c r="MK394" s="56"/>
      <c r="ML394" s="56"/>
      <c r="MM394" s="56"/>
      <c r="MN394" s="56"/>
      <c r="MO394" s="56"/>
      <c r="MP394" s="56"/>
      <c r="MQ394" s="56"/>
      <c r="MR394" s="56"/>
      <c r="MS394" s="56"/>
      <c r="MT394" s="56"/>
      <c r="MU394" s="56"/>
      <c r="MV394" s="56"/>
      <c r="MW394" s="56"/>
      <c r="MX394" s="56"/>
      <c r="MY394" s="56"/>
      <c r="MZ394" s="56"/>
      <c r="NA394" s="56"/>
      <c r="NB394" s="56"/>
      <c r="NC394" s="56"/>
      <c r="ND394" s="56"/>
      <c r="NE394" s="56"/>
      <c r="NF394" s="56"/>
      <c r="NG394" s="56"/>
      <c r="NH394" s="56"/>
      <c r="NI394" s="56"/>
      <c r="NJ394" s="56"/>
      <c r="NK394" s="56"/>
      <c r="NL394" s="56"/>
      <c r="NM394" s="56"/>
      <c r="NN394" s="56"/>
      <c r="NO394" s="56"/>
      <c r="NP394" s="56"/>
      <c r="NQ394" s="56"/>
      <c r="NR394" s="56"/>
      <c r="NS394" s="56"/>
      <c r="NT394" s="56"/>
      <c r="NU394" s="56"/>
      <c r="NV394" s="56"/>
      <c r="NW394" s="56"/>
      <c r="NX394" s="56"/>
      <c r="NY394" s="56"/>
      <c r="NZ394" s="56"/>
      <c r="OA394" s="56"/>
      <c r="OB394" s="56"/>
      <c r="OC394" s="56"/>
      <c r="OD394" s="56"/>
      <c r="OE394" s="56"/>
      <c r="OF394" s="56"/>
      <c r="OG394" s="56"/>
      <c r="OH394" s="56"/>
      <c r="OI394" s="56"/>
      <c r="OJ394" s="56"/>
      <c r="OK394" s="56"/>
      <c r="OL394" s="56"/>
      <c r="OM394" s="56"/>
      <c r="ON394" s="56"/>
      <c r="OO394" s="56"/>
      <c r="OP394" s="56"/>
      <c r="OQ394" s="56"/>
      <c r="OR394" s="56"/>
      <c r="OS394" s="56"/>
      <c r="OT394" s="56"/>
      <c r="OU394" s="56"/>
      <c r="OV394" s="56"/>
      <c r="OW394" s="56"/>
      <c r="OX394" s="56"/>
      <c r="OY394" s="56"/>
      <c r="OZ394" s="56"/>
      <c r="PA394" s="56"/>
      <c r="PB394" s="56"/>
      <c r="PC394" s="56"/>
      <c r="PD394" s="56"/>
      <c r="PE394" s="56"/>
      <c r="PF394" s="56"/>
      <c r="PG394" s="56"/>
      <c r="PH394" s="56"/>
      <c r="PI394" s="56"/>
      <c r="PJ394" s="56"/>
      <c r="PK394" s="56"/>
      <c r="PL394" s="56"/>
      <c r="PM394" s="56"/>
      <c r="PN394" s="56"/>
      <c r="PO394" s="56"/>
      <c r="PP394" s="56"/>
      <c r="PQ394" s="56"/>
      <c r="PR394" s="56"/>
      <c r="PS394" s="56"/>
      <c r="PT394" s="56"/>
      <c r="PU394" s="56"/>
      <c r="PV394" s="56"/>
      <c r="PW394" s="56"/>
      <c r="PX394" s="56"/>
      <c r="PY394" s="56"/>
      <c r="PZ394" s="56"/>
      <c r="QA394" s="56"/>
      <c r="QB394" s="56"/>
      <c r="QC394" s="56"/>
      <c r="QD394" s="56"/>
      <c r="QE394" s="56"/>
      <c r="QF394" s="56"/>
      <c r="QG394" s="56"/>
      <c r="QH394" s="56"/>
      <c r="QI394" s="56"/>
      <c r="QJ394" s="56"/>
      <c r="QK394" s="56"/>
      <c r="QL394" s="56"/>
      <c r="QM394" s="56"/>
      <c r="QN394" s="56"/>
      <c r="QO394" s="56"/>
      <c r="QP394" s="56"/>
      <c r="QQ394" s="56"/>
      <c r="QR394" s="56"/>
      <c r="QS394" s="56"/>
      <c r="QT394" s="56"/>
      <c r="QU394" s="56"/>
      <c r="QV394" s="56"/>
      <c r="QW394" s="56"/>
      <c r="QX394" s="56"/>
      <c r="QY394" s="56"/>
      <c r="QZ394" s="56"/>
      <c r="RA394" s="56"/>
      <c r="RB394" s="56"/>
      <c r="RC394" s="56"/>
      <c r="RD394" s="56"/>
      <c r="RE394" s="56"/>
      <c r="RF394" s="56"/>
      <c r="RG394" s="56"/>
      <c r="RH394" s="56"/>
      <c r="RI394" s="56"/>
      <c r="RJ394" s="56"/>
      <c r="RK394" s="56"/>
      <c r="RL394" s="56"/>
      <c r="RM394" s="56"/>
      <c r="RN394" s="56"/>
      <c r="RO394" s="56"/>
      <c r="RP394" s="56"/>
      <c r="RQ394" s="56"/>
      <c r="RR394" s="56"/>
      <c r="RS394" s="56"/>
      <c r="RT394" s="56"/>
      <c r="RU394" s="56"/>
      <c r="RV394" s="56"/>
      <c r="RW394" s="56"/>
      <c r="RX394" s="56"/>
      <c r="RY394" s="56"/>
      <c r="RZ394" s="56"/>
      <c r="SA394" s="56"/>
      <c r="SB394" s="56"/>
      <c r="SC394" s="56"/>
      <c r="SD394" s="56"/>
      <c r="SE394" s="56"/>
      <c r="SF394" s="56"/>
      <c r="SG394" s="56"/>
      <c r="SH394" s="56"/>
      <c r="SI394" s="56"/>
      <c r="SJ394" s="56"/>
      <c r="SK394" s="56"/>
      <c r="SL394" s="56"/>
      <c r="SM394" s="56"/>
      <c r="SN394" s="56"/>
      <c r="SO394" s="56"/>
      <c r="SP394" s="56"/>
      <c r="SQ394" s="56"/>
      <c r="SR394" s="56"/>
      <c r="SS394" s="56"/>
      <c r="ST394" s="56"/>
      <c r="SU394" s="56"/>
      <c r="SV394" s="56"/>
      <c r="SW394" s="56"/>
      <c r="SX394" s="56"/>
      <c r="SY394" s="56"/>
      <c r="SZ394" s="56"/>
      <c r="TA394" s="56"/>
      <c r="TB394" s="56"/>
      <c r="TC394" s="56"/>
      <c r="TD394" s="56"/>
      <c r="TE394" s="56"/>
      <c r="TF394" s="56"/>
      <c r="TG394" s="56"/>
      <c r="TH394" s="56"/>
      <c r="TI394" s="56"/>
      <c r="TJ394" s="56"/>
      <c r="TK394" s="56"/>
      <c r="TL394" s="56"/>
      <c r="TM394" s="56"/>
      <c r="TN394" s="56"/>
      <c r="TO394" s="56"/>
      <c r="TP394" s="56"/>
      <c r="TQ394" s="56"/>
      <c r="TR394" s="56"/>
      <c r="TS394" s="56"/>
      <c r="TT394" s="56"/>
      <c r="TU394" s="56"/>
      <c r="TV394" s="56"/>
      <c r="TW394" s="56"/>
      <c r="TX394" s="56"/>
      <c r="TY394" s="56"/>
      <c r="TZ394" s="56"/>
      <c r="UA394" s="56"/>
      <c r="UB394" s="56"/>
      <c r="UC394" s="56"/>
      <c r="UD394" s="56"/>
      <c r="UE394" s="56"/>
      <c r="UF394" s="56"/>
      <c r="UG394" s="56"/>
      <c r="UH394" s="56"/>
      <c r="UI394" s="56"/>
      <c r="UJ394" s="56"/>
      <c r="UK394" s="56"/>
      <c r="UL394" s="56"/>
      <c r="UM394" s="56"/>
      <c r="UN394" s="56"/>
      <c r="UO394" s="56"/>
      <c r="UP394" s="56"/>
      <c r="UQ394" s="56"/>
      <c r="UR394" s="56"/>
      <c r="US394" s="56"/>
      <c r="UT394" s="56"/>
      <c r="UU394" s="56"/>
      <c r="UV394" s="56"/>
      <c r="UW394" s="56"/>
      <c r="UX394" s="56"/>
      <c r="UY394" s="56"/>
      <c r="UZ394" s="56"/>
      <c r="VA394" s="56"/>
      <c r="VB394" s="56"/>
      <c r="VC394" s="56"/>
      <c r="VD394" s="56"/>
      <c r="VE394" s="56"/>
      <c r="VF394" s="56"/>
      <c r="VG394" s="56"/>
      <c r="VH394" s="56"/>
      <c r="VI394" s="56"/>
      <c r="VJ394" s="56"/>
      <c r="VK394" s="56"/>
      <c r="VL394" s="56"/>
      <c r="VM394" s="56"/>
      <c r="VN394" s="56"/>
      <c r="VO394" s="56"/>
      <c r="VP394" s="56"/>
      <c r="VQ394" s="56"/>
      <c r="VR394" s="56"/>
      <c r="VS394" s="56"/>
      <c r="VT394" s="56"/>
      <c r="VU394" s="56"/>
      <c r="VV394" s="56"/>
      <c r="VW394" s="56"/>
      <c r="VX394" s="56"/>
      <c r="VY394" s="56"/>
      <c r="VZ394" s="56"/>
      <c r="WA394" s="56"/>
      <c r="WB394" s="56"/>
      <c r="WC394" s="56"/>
      <c r="WD394" s="56"/>
      <c r="WE394" s="56"/>
      <c r="WF394" s="56"/>
      <c r="WG394" s="56"/>
      <c r="WH394" s="56"/>
      <c r="WI394" s="56"/>
      <c r="WJ394" s="56"/>
      <c r="WK394" s="56"/>
      <c r="WL394" s="56"/>
      <c r="WM394" s="56"/>
      <c r="WN394" s="56"/>
      <c r="WO394" s="56"/>
      <c r="WP394" s="56"/>
      <c r="WQ394" s="56"/>
      <c r="WR394" s="56"/>
      <c r="WS394" s="56"/>
      <c r="WT394" s="56"/>
      <c r="WU394" s="56"/>
      <c r="WV394" s="56"/>
      <c r="WW394" s="56"/>
      <c r="WX394" s="56"/>
      <c r="WY394" s="56"/>
      <c r="WZ394" s="56"/>
      <c r="XA394" s="56"/>
      <c r="XB394" s="56"/>
      <c r="XC394" s="56"/>
      <c r="XD394" s="56"/>
      <c r="XE394" s="56"/>
      <c r="XF394" s="56"/>
      <c r="XG394" s="56"/>
      <c r="XH394" s="56"/>
      <c r="XI394" s="56"/>
      <c r="XJ394" s="56"/>
      <c r="XK394" s="56"/>
      <c r="XL394" s="56"/>
      <c r="XM394" s="56"/>
      <c r="XN394" s="56"/>
      <c r="XO394" s="56"/>
      <c r="XP394" s="56"/>
      <c r="XQ394" s="56"/>
      <c r="XR394" s="56"/>
      <c r="XS394" s="56"/>
      <c r="XT394" s="56"/>
      <c r="XU394" s="56"/>
      <c r="XV394" s="56"/>
      <c r="XW394" s="56"/>
      <c r="XX394" s="56"/>
      <c r="XY394" s="56"/>
      <c r="XZ394" s="56"/>
      <c r="YA394" s="56"/>
      <c r="YB394" s="56"/>
      <c r="YC394" s="56"/>
      <c r="YD394" s="56"/>
      <c r="YE394" s="56"/>
      <c r="YF394" s="56"/>
      <c r="YG394" s="56"/>
      <c r="YH394" s="56"/>
      <c r="YI394" s="56"/>
      <c r="YJ394" s="56"/>
      <c r="YK394" s="56"/>
      <c r="YL394" s="56"/>
      <c r="YM394" s="56"/>
      <c r="YN394" s="56"/>
      <c r="YO394" s="56"/>
      <c r="YP394" s="56"/>
      <c r="YQ394" s="56"/>
      <c r="YR394" s="56"/>
      <c r="YS394" s="56"/>
      <c r="YT394" s="56"/>
      <c r="YU394" s="56"/>
      <c r="YV394" s="56"/>
      <c r="YW394" s="56"/>
      <c r="YX394" s="56"/>
      <c r="YY394" s="56"/>
      <c r="YZ394" s="56"/>
      <c r="ZA394" s="56"/>
      <c r="ZB394" s="56"/>
      <c r="ZC394" s="56"/>
      <c r="ZD394" s="56"/>
      <c r="ZE394" s="56"/>
      <c r="ZF394" s="56"/>
      <c r="ZG394" s="56"/>
      <c r="ZH394" s="56"/>
      <c r="ZI394" s="56"/>
      <c r="ZJ394" s="56"/>
      <c r="ZK394" s="56"/>
      <c r="ZL394" s="56"/>
      <c r="ZM394" s="56"/>
      <c r="ZN394" s="56"/>
      <c r="ZO394" s="56"/>
      <c r="ZP394" s="56"/>
      <c r="ZQ394" s="56"/>
      <c r="ZR394" s="56"/>
      <c r="ZS394" s="56"/>
      <c r="ZT394" s="56"/>
      <c r="ZU394" s="56"/>
      <c r="ZV394" s="56"/>
      <c r="ZW394" s="56"/>
      <c r="ZX394" s="56"/>
      <c r="ZY394" s="56"/>
      <c r="ZZ394" s="56"/>
      <c r="AAA394" s="56"/>
      <c r="AAB394" s="56"/>
      <c r="AAC394" s="56"/>
      <c r="AAD394" s="56"/>
      <c r="AAE394" s="56"/>
      <c r="AAF394" s="56"/>
      <c r="AAG394" s="56"/>
      <c r="AAH394" s="56"/>
      <c r="AAI394" s="56"/>
      <c r="AAJ394" s="56"/>
      <c r="AAK394" s="56"/>
      <c r="AAL394" s="56"/>
      <c r="AAM394" s="56"/>
      <c r="AAN394" s="56"/>
      <c r="AAO394" s="56"/>
      <c r="AAP394" s="56"/>
      <c r="AAQ394" s="56"/>
      <c r="AAR394" s="56"/>
      <c r="AAS394" s="56"/>
      <c r="AAT394" s="56"/>
      <c r="AAU394" s="56"/>
      <c r="AAV394" s="56"/>
      <c r="AAW394" s="56"/>
      <c r="AAX394" s="56"/>
      <c r="AAY394" s="56"/>
      <c r="AAZ394" s="56"/>
      <c r="ABA394" s="56"/>
      <c r="ABB394" s="56"/>
      <c r="ABC394" s="56"/>
      <c r="ABD394" s="56"/>
      <c r="ABE394" s="56"/>
      <c r="ABF394" s="56"/>
      <c r="ABG394" s="56"/>
      <c r="ABH394" s="56"/>
      <c r="ABI394" s="56"/>
      <c r="ABJ394" s="56"/>
      <c r="ABK394" s="56"/>
      <c r="ABL394" s="56"/>
      <c r="ABM394" s="56"/>
      <c r="ABN394" s="56"/>
      <c r="ABO394" s="56"/>
      <c r="ABP394" s="56"/>
      <c r="ABQ394" s="56"/>
      <c r="ABR394" s="56"/>
      <c r="ABS394" s="56"/>
      <c r="ABT394" s="56"/>
      <c r="ABU394" s="56"/>
      <c r="ABV394" s="56"/>
      <c r="ABW394" s="56"/>
      <c r="ABX394" s="56"/>
      <c r="ABY394" s="56"/>
      <c r="ABZ394" s="56"/>
      <c r="ACA394" s="56"/>
      <c r="ACB394" s="56"/>
      <c r="ACC394" s="56"/>
      <c r="ACD394" s="56"/>
      <c r="ACE394" s="56"/>
      <c r="ACF394" s="56"/>
      <c r="ACG394" s="56"/>
      <c r="ACH394" s="56"/>
      <c r="ACI394" s="56"/>
      <c r="ACJ394" s="56"/>
      <c r="ACK394" s="56"/>
      <c r="ACL394" s="56"/>
      <c r="ACM394" s="56"/>
      <c r="ACN394" s="56"/>
      <c r="ACO394" s="56"/>
      <c r="ACP394" s="56"/>
      <c r="ACQ394" s="56"/>
      <c r="ACR394" s="56"/>
      <c r="ACS394" s="56"/>
      <c r="ACT394" s="56"/>
      <c r="ACU394" s="56"/>
      <c r="ACV394" s="56"/>
      <c r="ACW394" s="56"/>
      <c r="ACX394" s="56"/>
      <c r="ACY394" s="56"/>
      <c r="ACZ394" s="56"/>
      <c r="ADA394" s="56"/>
      <c r="ADB394" s="56"/>
      <c r="ADC394" s="56"/>
      <c r="ADD394" s="56"/>
      <c r="ADE394" s="56"/>
      <c r="ADF394" s="56"/>
      <c r="ADG394" s="56"/>
      <c r="ADH394" s="56"/>
      <c r="ADI394" s="56"/>
      <c r="ADJ394" s="56"/>
      <c r="ADK394" s="56"/>
      <c r="ADL394" s="56"/>
      <c r="ADM394" s="56"/>
      <c r="ADN394" s="56"/>
      <c r="ADO394" s="56"/>
      <c r="ADP394" s="56"/>
      <c r="ADQ394" s="56"/>
      <c r="ADR394" s="56"/>
      <c r="ADS394" s="56"/>
      <c r="ADT394" s="56"/>
      <c r="ADU394" s="56"/>
      <c r="ADV394" s="56"/>
      <c r="ADW394" s="56"/>
      <c r="ADX394" s="56"/>
      <c r="ADY394" s="56"/>
      <c r="ADZ394" s="56"/>
      <c r="AEA394" s="56"/>
      <c r="AEB394" s="56"/>
      <c r="AEC394" s="56"/>
      <c r="AED394" s="56"/>
      <c r="AEE394" s="56"/>
      <c r="AEF394" s="56"/>
      <c r="AEG394" s="56"/>
      <c r="AEH394" s="56"/>
      <c r="AEI394" s="56"/>
      <c r="AEJ394" s="56"/>
      <c r="AEK394" s="56"/>
      <c r="AEL394" s="56"/>
      <c r="AEM394" s="56"/>
      <c r="AEN394" s="56"/>
      <c r="AEO394" s="56"/>
      <c r="AEP394" s="56"/>
      <c r="AEQ394" s="56"/>
      <c r="AER394" s="56"/>
      <c r="AES394" s="56"/>
      <c r="AET394" s="56"/>
      <c r="AEU394" s="56"/>
      <c r="AEV394" s="56"/>
      <c r="AEW394" s="56"/>
      <c r="AEX394" s="56"/>
      <c r="AEY394" s="56"/>
      <c r="AEZ394" s="56"/>
      <c r="AFA394" s="56"/>
      <c r="AFB394" s="56"/>
      <c r="AFC394" s="56"/>
      <c r="AFD394" s="56"/>
      <c r="AFE394" s="56"/>
      <c r="AFF394" s="56"/>
      <c r="AFG394" s="56"/>
      <c r="AFH394" s="56"/>
      <c r="AFI394" s="56"/>
      <c r="AFJ394" s="56"/>
      <c r="AFK394" s="56"/>
      <c r="AFL394" s="56"/>
      <c r="AFM394" s="56"/>
      <c r="AFN394" s="56"/>
      <c r="AFO394" s="56"/>
      <c r="AFP394" s="56"/>
      <c r="AFQ394" s="56"/>
      <c r="AFR394" s="56"/>
      <c r="AFS394" s="56"/>
      <c r="AFT394" s="56"/>
      <c r="AFU394" s="56"/>
      <c r="AFV394" s="56"/>
      <c r="AFW394" s="56"/>
      <c r="AFX394" s="56"/>
      <c r="AFY394" s="56"/>
      <c r="AFZ394" s="56"/>
      <c r="AGA394" s="56"/>
      <c r="AGB394" s="56"/>
      <c r="AGC394" s="56"/>
      <c r="AGD394" s="56"/>
      <c r="AGE394" s="56"/>
      <c r="AGF394" s="56"/>
      <c r="AGG394" s="56"/>
      <c r="AGH394" s="56"/>
      <c r="AGI394" s="56"/>
      <c r="AGJ394" s="56"/>
      <c r="AGK394" s="56"/>
      <c r="AGL394" s="56"/>
      <c r="AGM394" s="56"/>
      <c r="AGN394" s="56"/>
      <c r="AGO394" s="56"/>
      <c r="AGP394" s="56"/>
      <c r="AGQ394" s="56"/>
      <c r="AGR394" s="56"/>
      <c r="AGS394" s="56"/>
      <c r="AGT394" s="56"/>
      <c r="AGU394" s="56"/>
      <c r="AGV394" s="56"/>
      <c r="AGW394" s="56"/>
      <c r="AGX394" s="56"/>
      <c r="AGY394" s="56"/>
      <c r="AGZ394" s="56"/>
      <c r="AHA394" s="56"/>
      <c r="AHB394" s="56"/>
      <c r="AHC394" s="56"/>
      <c r="AHD394" s="56"/>
      <c r="AHE394" s="56"/>
      <c r="AHF394" s="56"/>
      <c r="AHG394" s="56"/>
      <c r="AHH394" s="56"/>
      <c r="AHI394" s="56"/>
      <c r="AHJ394" s="56"/>
      <c r="AHK394" s="56"/>
      <c r="AHL394" s="56"/>
      <c r="AHM394" s="56"/>
      <c r="AHN394" s="56"/>
      <c r="AHO394" s="56"/>
      <c r="AHP394" s="56"/>
      <c r="AHQ394" s="56"/>
      <c r="AHR394" s="56"/>
      <c r="AHS394" s="56"/>
      <c r="AHT394" s="56"/>
      <c r="AHU394" s="56"/>
      <c r="AHV394" s="56"/>
      <c r="AHW394" s="56"/>
      <c r="AHX394" s="56"/>
      <c r="AHY394" s="56"/>
      <c r="AHZ394" s="56"/>
      <c r="AIA394" s="56"/>
      <c r="AIB394" s="56"/>
      <c r="AIC394" s="56"/>
      <c r="AID394" s="56"/>
      <c r="AIE394" s="56"/>
      <c r="AIF394" s="56"/>
      <c r="AIG394" s="56"/>
      <c r="AIH394" s="56"/>
      <c r="AII394" s="56"/>
      <c r="AIJ394" s="56"/>
      <c r="AIK394" s="56"/>
      <c r="AIL394" s="56"/>
      <c r="AIM394" s="56"/>
      <c r="AIN394" s="56"/>
      <c r="AIO394" s="56"/>
      <c r="AIP394" s="56"/>
      <c r="AIQ394" s="56"/>
      <c r="AIR394" s="56"/>
      <c r="AIS394" s="56"/>
      <c r="AIT394" s="56"/>
      <c r="AIU394" s="56"/>
      <c r="AIV394" s="56"/>
      <c r="AIW394" s="56"/>
      <c r="AIX394" s="56"/>
      <c r="AIY394" s="56"/>
      <c r="AIZ394" s="56"/>
      <c r="AJA394" s="56"/>
      <c r="AJB394" s="56"/>
      <c r="AJC394" s="56"/>
      <c r="AJD394" s="56"/>
      <c r="AJE394" s="56"/>
      <c r="AJF394" s="56"/>
      <c r="AJG394" s="56"/>
      <c r="AJH394" s="56"/>
      <c r="AJI394" s="56"/>
      <c r="AJJ394" s="56"/>
      <c r="AJK394" s="56"/>
      <c r="AJL394" s="56"/>
      <c r="AJM394" s="56"/>
      <c r="AJN394" s="56"/>
      <c r="AJO394" s="56"/>
      <c r="AJP394" s="56"/>
      <c r="AJQ394" s="56"/>
      <c r="AJR394" s="56"/>
      <c r="AJS394" s="56"/>
      <c r="AJT394" s="56"/>
      <c r="AJU394" s="56"/>
      <c r="AJV394" s="56"/>
      <c r="AJW394" s="56"/>
      <c r="AJX394" s="56"/>
      <c r="AJY394" s="56"/>
      <c r="AJZ394" s="56"/>
      <c r="AKA394" s="56"/>
      <c r="AKB394" s="56"/>
      <c r="AKC394" s="56"/>
      <c r="AKD394" s="56"/>
      <c r="AKE394" s="56"/>
      <c r="AKF394" s="56"/>
      <c r="AKG394" s="56"/>
      <c r="AKH394" s="56"/>
      <c r="AKI394" s="56"/>
      <c r="AKJ394" s="56"/>
      <c r="AKK394" s="56"/>
      <c r="AKL394" s="56"/>
      <c r="AKM394" s="56"/>
      <c r="AKN394" s="56"/>
      <c r="AKO394" s="56"/>
      <c r="AKP394" s="56"/>
      <c r="AKQ394" s="56"/>
      <c r="AKR394" s="56"/>
      <c r="AKS394" s="56"/>
      <c r="AKT394" s="56"/>
      <c r="AKU394" s="56"/>
      <c r="AKV394" s="56"/>
      <c r="AKW394" s="56"/>
      <c r="AKX394" s="56"/>
      <c r="AKY394" s="56"/>
      <c r="AKZ394" s="56"/>
      <c r="ALA394" s="56"/>
      <c r="ALB394" s="56"/>
      <c r="ALC394" s="56"/>
      <c r="ALD394" s="56"/>
      <c r="ALE394" s="56"/>
      <c r="ALF394" s="56"/>
      <c r="ALG394" s="56"/>
      <c r="ALH394" s="56"/>
      <c r="ALI394" s="56"/>
      <c r="ALJ394" s="56"/>
      <c r="ALK394" s="56"/>
      <c r="ALL394" s="56"/>
      <c r="ALM394" s="56"/>
      <c r="ALN394" s="56"/>
      <c r="ALO394" s="56"/>
      <c r="ALP394" s="56"/>
      <c r="ALQ394" s="56"/>
      <c r="ALR394" s="56"/>
      <c r="ALS394" s="56"/>
      <c r="ALT394" s="56"/>
      <c r="ALU394" s="56"/>
      <c r="ALV394" s="56"/>
      <c r="ALW394" s="56"/>
      <c r="ALX394" s="56"/>
      <c r="ALY394" s="56"/>
      <c r="ALZ394" s="56"/>
      <c r="AMA394" s="56"/>
      <c r="AMB394" s="56"/>
      <c r="AMC394" s="56"/>
      <c r="AMD394" s="56"/>
      <c r="AME394" s="56"/>
      <c r="AMF394" s="56"/>
      <c r="AMG394" s="56"/>
      <c r="AMH394" s="56"/>
      <c r="AMI394" s="56"/>
      <c r="AMJ394" s="56"/>
      <c r="AMK394" s="56"/>
      <c r="AML394" s="56"/>
      <c r="AMM394" s="56"/>
      <c r="AMN394" s="56"/>
      <c r="AMO394" s="56"/>
      <c r="AMP394" s="56"/>
      <c r="AMQ394" s="56"/>
      <c r="AMR394" s="56"/>
      <c r="AMS394" s="56"/>
      <c r="AMT394" s="56"/>
      <c r="AMU394" s="56"/>
      <c r="AMV394" s="56"/>
      <c r="AMW394" s="56"/>
      <c r="AMX394" s="56"/>
      <c r="AMY394" s="56"/>
      <c r="AMZ394" s="56"/>
      <c r="ANA394" s="56"/>
      <c r="ANB394" s="56"/>
      <c r="ANC394" s="56"/>
      <c r="AND394" s="56"/>
      <c r="ANE394" s="56"/>
      <c r="ANF394" s="56"/>
      <c r="ANG394" s="56"/>
      <c r="ANH394" s="56"/>
      <c r="ANI394" s="56"/>
      <c r="ANJ394" s="56"/>
      <c r="ANK394" s="56"/>
      <c r="ANL394" s="56"/>
      <c r="ANM394" s="56"/>
      <c r="ANN394" s="56"/>
      <c r="ANO394" s="56"/>
      <c r="ANP394" s="56"/>
      <c r="ANQ394" s="56"/>
      <c r="ANR394" s="56"/>
      <c r="ANS394" s="56"/>
      <c r="ANT394" s="56"/>
      <c r="ANU394" s="56"/>
      <c r="ANV394" s="56"/>
      <c r="ANW394" s="56"/>
      <c r="ANX394" s="56"/>
      <c r="ANY394" s="56"/>
      <c r="ANZ394" s="56"/>
      <c r="AOA394" s="56"/>
      <c r="AOB394" s="56"/>
      <c r="AOC394" s="56"/>
      <c r="AOD394" s="56"/>
      <c r="AOE394" s="56"/>
      <c r="AOF394" s="56"/>
      <c r="AOG394" s="56"/>
      <c r="AOH394" s="56"/>
      <c r="AOI394" s="56"/>
      <c r="AOJ394" s="56"/>
      <c r="AOK394" s="56"/>
      <c r="AOL394" s="56"/>
      <c r="AOM394" s="56"/>
      <c r="AON394" s="56"/>
      <c r="AOO394" s="56"/>
      <c r="AOP394" s="56"/>
      <c r="AOQ394" s="56"/>
      <c r="AOR394" s="56"/>
      <c r="AOS394" s="56"/>
      <c r="AOT394" s="56"/>
      <c r="AOU394" s="56"/>
      <c r="AOV394" s="56"/>
      <c r="AOW394" s="56"/>
      <c r="AOX394" s="56"/>
      <c r="AOY394" s="56"/>
      <c r="AOZ394" s="56"/>
      <c r="APA394" s="56"/>
      <c r="APB394" s="56"/>
      <c r="APC394" s="56"/>
      <c r="APD394" s="56"/>
      <c r="APE394" s="56"/>
      <c r="APF394" s="56"/>
      <c r="APG394" s="56"/>
      <c r="APH394" s="56"/>
      <c r="API394" s="56"/>
      <c r="APJ394" s="56"/>
      <c r="APK394" s="56"/>
      <c r="APL394" s="56"/>
      <c r="APM394" s="56"/>
      <c r="APN394" s="56"/>
      <c r="APO394" s="56"/>
      <c r="APP394" s="56"/>
      <c r="APQ394" s="56"/>
      <c r="APR394" s="56"/>
      <c r="APS394" s="56"/>
      <c r="APT394" s="56"/>
      <c r="APU394" s="56"/>
      <c r="APV394" s="56"/>
      <c r="APW394" s="56"/>
      <c r="APX394" s="56"/>
      <c r="APY394" s="56"/>
      <c r="APZ394" s="56"/>
      <c r="AQA394" s="56"/>
      <c r="AQB394" s="56"/>
      <c r="AQC394" s="56"/>
      <c r="AQD394" s="56"/>
      <c r="AQE394" s="56"/>
      <c r="AQF394" s="56"/>
      <c r="AQG394" s="56"/>
      <c r="AQH394" s="56"/>
      <c r="AQI394" s="56"/>
      <c r="AQJ394" s="56"/>
      <c r="AQK394" s="56"/>
      <c r="AQL394" s="56"/>
      <c r="AQM394" s="56"/>
      <c r="AQN394" s="56"/>
      <c r="AQO394" s="56"/>
      <c r="AQP394" s="56"/>
      <c r="AQQ394" s="56"/>
      <c r="AQR394" s="56"/>
      <c r="AQS394" s="56"/>
      <c r="AQT394" s="56"/>
      <c r="AQU394" s="56"/>
      <c r="AQV394" s="56"/>
      <c r="AQW394" s="56"/>
      <c r="AQX394" s="56"/>
      <c r="AQY394" s="56"/>
      <c r="AQZ394" s="56"/>
      <c r="ARA394" s="56"/>
      <c r="ARB394" s="56"/>
      <c r="ARC394" s="56"/>
      <c r="ARD394" s="56"/>
      <c r="ARE394" s="56"/>
      <c r="ARF394" s="56"/>
      <c r="ARG394" s="56"/>
      <c r="ARH394" s="56"/>
      <c r="ARI394" s="56"/>
      <c r="ARJ394" s="56"/>
      <c r="ARK394" s="56"/>
      <c r="ARL394" s="56"/>
      <c r="ARM394" s="56"/>
      <c r="ARN394" s="56"/>
      <c r="ARO394" s="56"/>
      <c r="ARP394" s="56"/>
      <c r="ARQ394" s="56"/>
      <c r="ARR394" s="56"/>
      <c r="ARS394" s="56"/>
      <c r="ART394" s="56"/>
      <c r="ARU394" s="56"/>
      <c r="ARV394" s="56"/>
      <c r="ARW394" s="56"/>
      <c r="ARX394" s="56"/>
      <c r="ARY394" s="56"/>
      <c r="ARZ394" s="56"/>
      <c r="ASA394" s="56"/>
      <c r="ASB394" s="56"/>
      <c r="ASC394" s="56"/>
      <c r="ASD394" s="56"/>
      <c r="ASE394" s="56"/>
      <c r="ASF394" s="56"/>
      <c r="ASG394" s="56"/>
      <c r="ASH394" s="56"/>
      <c r="ASI394" s="56"/>
      <c r="ASJ394" s="56"/>
      <c r="ASK394" s="56"/>
      <c r="ASL394" s="56"/>
      <c r="ASM394" s="56"/>
      <c r="ASN394" s="56"/>
      <c r="ASO394" s="56"/>
      <c r="ASP394" s="56"/>
      <c r="ASQ394" s="56"/>
      <c r="ASR394" s="56"/>
      <c r="ASS394" s="56"/>
      <c r="AST394" s="56"/>
      <c r="ASU394" s="56"/>
      <c r="ASV394" s="56"/>
      <c r="ASW394" s="56"/>
      <c r="ASX394" s="56"/>
      <c r="ASY394" s="56"/>
      <c r="ASZ394" s="56"/>
      <c r="ATA394" s="56"/>
      <c r="ATB394" s="56"/>
      <c r="ATC394" s="56"/>
      <c r="ATD394" s="56"/>
      <c r="ATE394" s="56"/>
      <c r="ATF394" s="56"/>
      <c r="ATG394" s="56"/>
      <c r="ATH394" s="56"/>
      <c r="ATI394" s="56"/>
      <c r="ATJ394" s="56"/>
      <c r="ATK394" s="56"/>
      <c r="ATL394" s="56"/>
      <c r="ATM394" s="56"/>
      <c r="ATN394" s="56"/>
      <c r="ATO394" s="56"/>
      <c r="ATP394" s="56"/>
      <c r="ATQ394" s="56"/>
      <c r="ATR394" s="56"/>
      <c r="ATS394" s="56"/>
      <c r="ATT394" s="56"/>
      <c r="ATU394" s="56"/>
      <c r="ATV394" s="56"/>
      <c r="ATW394" s="56"/>
      <c r="ATX394" s="56"/>
      <c r="ATY394" s="56"/>
      <c r="ATZ394" s="56"/>
      <c r="AUA394" s="56"/>
      <c r="AUB394" s="56"/>
      <c r="AUC394" s="56"/>
      <c r="AUD394" s="56"/>
      <c r="AUE394" s="56"/>
      <c r="AUF394" s="56"/>
      <c r="AUG394" s="56"/>
      <c r="AUH394" s="56"/>
      <c r="AUI394" s="56"/>
      <c r="AUJ394" s="56"/>
      <c r="AUK394" s="56"/>
      <c r="AUL394" s="56"/>
      <c r="AUM394" s="56"/>
      <c r="AUN394" s="56"/>
      <c r="AUO394" s="56"/>
      <c r="AUP394" s="56"/>
      <c r="AUQ394" s="56"/>
      <c r="AUR394" s="56"/>
      <c r="AUS394" s="56"/>
      <c r="AUT394" s="56"/>
      <c r="AUU394" s="56"/>
      <c r="AUV394" s="56"/>
      <c r="AUW394" s="56"/>
      <c r="AUX394" s="56"/>
      <c r="AUY394" s="56"/>
      <c r="AUZ394" s="56"/>
      <c r="AVA394" s="56"/>
      <c r="AVB394" s="56"/>
      <c r="AVC394" s="56"/>
      <c r="AVD394" s="56"/>
      <c r="AVE394" s="56"/>
      <c r="AVF394" s="56"/>
      <c r="AVG394" s="56"/>
      <c r="AVH394" s="56"/>
      <c r="AVI394" s="56"/>
      <c r="AVJ394" s="56"/>
      <c r="AVK394" s="56"/>
      <c r="AVL394" s="56"/>
      <c r="AVM394" s="56"/>
      <c r="AVN394" s="56"/>
      <c r="AVO394" s="56"/>
      <c r="AVP394" s="56"/>
      <c r="AVQ394" s="56"/>
      <c r="AVR394" s="56"/>
      <c r="AVS394" s="56"/>
      <c r="AVT394" s="56"/>
      <c r="AVU394" s="56"/>
      <c r="AVV394" s="56"/>
      <c r="AVW394" s="56"/>
      <c r="AVX394" s="56"/>
      <c r="AVY394" s="56"/>
      <c r="AVZ394" s="56"/>
      <c r="AWA394" s="56"/>
      <c r="AWB394" s="56"/>
      <c r="AWC394" s="56"/>
      <c r="AWD394" s="56"/>
      <c r="AWE394" s="56"/>
      <c r="AWF394" s="56"/>
      <c r="AWG394" s="56"/>
      <c r="AWH394" s="56"/>
      <c r="AWI394" s="56"/>
      <c r="AWJ394" s="56"/>
      <c r="AWK394" s="56"/>
      <c r="AWL394" s="56"/>
      <c r="AWM394" s="56"/>
      <c r="AWN394" s="56"/>
      <c r="AWO394" s="56"/>
      <c r="AWP394" s="56"/>
      <c r="AWQ394" s="56"/>
      <c r="AWR394" s="56"/>
      <c r="AWS394" s="56"/>
      <c r="AWT394" s="56"/>
      <c r="AWU394" s="56"/>
      <c r="AWV394" s="56"/>
      <c r="AWW394" s="56"/>
      <c r="AWX394" s="56"/>
      <c r="AWY394" s="56"/>
      <c r="AWZ394" s="56"/>
      <c r="AXA394" s="56"/>
      <c r="AXB394" s="56"/>
      <c r="AXC394" s="56"/>
      <c r="AXD394" s="56"/>
      <c r="AXE394" s="56"/>
      <c r="AXF394" s="56"/>
      <c r="AXG394" s="56"/>
      <c r="AXH394" s="56"/>
      <c r="AXI394" s="56"/>
      <c r="AXJ394" s="56"/>
      <c r="AXK394" s="56"/>
      <c r="AXL394" s="56"/>
      <c r="AXM394" s="56"/>
      <c r="AXN394" s="56"/>
      <c r="AXO394" s="56"/>
      <c r="AXP394" s="56"/>
      <c r="AXQ394" s="56"/>
      <c r="AXR394" s="56"/>
      <c r="AXS394" s="56"/>
      <c r="AXT394" s="56"/>
      <c r="AXU394" s="56"/>
      <c r="AXV394" s="56"/>
      <c r="AXW394" s="56"/>
      <c r="AXX394" s="56"/>
      <c r="AXY394" s="56"/>
      <c r="AXZ394" s="56"/>
      <c r="AYA394" s="56"/>
      <c r="AYB394" s="56"/>
      <c r="AYC394" s="56"/>
      <c r="AYD394" s="56"/>
      <c r="AYE394" s="56"/>
      <c r="AYF394" s="56"/>
      <c r="AYG394" s="56"/>
      <c r="AYH394" s="56"/>
      <c r="AYI394" s="56"/>
      <c r="AYJ394" s="56"/>
      <c r="AYK394" s="56"/>
      <c r="AYL394" s="56"/>
      <c r="AYM394" s="56"/>
      <c r="AYN394" s="56"/>
      <c r="AYO394" s="56"/>
      <c r="AYP394" s="56"/>
      <c r="AYQ394" s="56"/>
      <c r="AYR394" s="56"/>
      <c r="AYS394" s="56"/>
      <c r="AYT394" s="56"/>
      <c r="AYU394" s="56"/>
      <c r="AYV394" s="56"/>
      <c r="AYW394" s="56"/>
      <c r="AYX394" s="56"/>
      <c r="AYY394" s="56"/>
      <c r="AYZ394" s="56"/>
      <c r="AZA394" s="56"/>
      <c r="AZB394" s="56"/>
      <c r="AZC394" s="56"/>
      <c r="AZD394" s="56"/>
      <c r="AZE394" s="56"/>
      <c r="AZF394" s="56"/>
      <c r="AZG394" s="56"/>
      <c r="AZH394" s="56"/>
      <c r="AZI394" s="56"/>
      <c r="AZJ394" s="56"/>
      <c r="AZK394" s="56"/>
      <c r="AZL394" s="56"/>
      <c r="AZM394" s="56"/>
      <c r="AZN394" s="56"/>
      <c r="AZO394" s="56"/>
      <c r="AZP394" s="56"/>
      <c r="AZQ394" s="56"/>
      <c r="AZR394" s="56"/>
      <c r="AZS394" s="56"/>
      <c r="AZT394" s="56"/>
      <c r="AZU394" s="56"/>
      <c r="AZV394" s="56"/>
      <c r="AZW394" s="56"/>
      <c r="AZX394" s="56"/>
      <c r="AZY394" s="56"/>
      <c r="AZZ394" s="56"/>
      <c r="BAA394" s="56"/>
      <c r="BAB394" s="56"/>
      <c r="BAC394" s="56"/>
      <c r="BAD394" s="56"/>
      <c r="BAE394" s="56"/>
      <c r="BAF394" s="56"/>
      <c r="BAG394" s="56"/>
      <c r="BAH394" s="56"/>
      <c r="BAI394" s="56"/>
      <c r="BAJ394" s="56"/>
      <c r="BAK394" s="56"/>
      <c r="BAL394" s="56"/>
      <c r="BAM394" s="56"/>
      <c r="BAN394" s="56"/>
      <c r="BAO394" s="56"/>
      <c r="BAP394" s="56"/>
      <c r="BAQ394" s="56"/>
      <c r="BAR394" s="56"/>
      <c r="BAS394" s="56"/>
      <c r="BAT394" s="56"/>
      <c r="BAU394" s="56"/>
      <c r="BAV394" s="56"/>
      <c r="BAW394" s="56"/>
      <c r="BAX394" s="56"/>
      <c r="BAY394" s="56"/>
      <c r="BAZ394" s="56"/>
      <c r="BBA394" s="56"/>
      <c r="BBB394" s="56"/>
      <c r="BBC394" s="56"/>
      <c r="BBD394" s="56"/>
      <c r="BBE394" s="56"/>
      <c r="BBF394" s="56"/>
      <c r="BBG394" s="56"/>
      <c r="BBH394" s="56"/>
      <c r="BBI394" s="56"/>
      <c r="BBJ394" s="56"/>
      <c r="BBK394" s="56"/>
      <c r="BBL394" s="56"/>
      <c r="BBM394" s="56"/>
      <c r="BBN394" s="56"/>
      <c r="BBO394" s="56"/>
      <c r="BBP394" s="56"/>
      <c r="BBQ394" s="56"/>
      <c r="BBR394" s="56"/>
      <c r="BBS394" s="56"/>
      <c r="BBT394" s="56"/>
      <c r="BBU394" s="56"/>
      <c r="BBV394" s="56"/>
      <c r="BBW394" s="56"/>
      <c r="BBX394" s="56"/>
      <c r="BBY394" s="56"/>
      <c r="BBZ394" s="56"/>
      <c r="BCA394" s="56"/>
      <c r="BCB394" s="56"/>
      <c r="BCC394" s="56"/>
      <c r="BCD394" s="56"/>
      <c r="BCE394" s="56"/>
      <c r="BCF394" s="56"/>
      <c r="BCG394" s="56"/>
      <c r="BCH394" s="56"/>
      <c r="BCI394" s="56"/>
      <c r="BCJ394" s="56"/>
      <c r="BCK394" s="56"/>
      <c r="BCL394" s="56"/>
      <c r="BCM394" s="56"/>
      <c r="BCN394" s="56"/>
      <c r="BCO394" s="56"/>
      <c r="BCP394" s="56"/>
      <c r="BCQ394" s="56"/>
      <c r="BCR394" s="56"/>
      <c r="BCS394" s="56"/>
      <c r="BCT394" s="56"/>
      <c r="BCU394" s="56"/>
      <c r="BCV394" s="56"/>
      <c r="BCW394" s="56"/>
      <c r="BCX394" s="56"/>
      <c r="BCY394" s="56"/>
      <c r="BCZ394" s="56"/>
      <c r="BDA394" s="56"/>
      <c r="BDB394" s="56"/>
      <c r="BDC394" s="56"/>
      <c r="BDD394" s="56"/>
      <c r="BDE394" s="56"/>
      <c r="BDF394" s="56"/>
      <c r="BDG394" s="56"/>
      <c r="BDH394" s="56"/>
      <c r="BDI394" s="56"/>
      <c r="BDJ394" s="56"/>
      <c r="BDK394" s="56"/>
      <c r="BDL394" s="56"/>
      <c r="BDM394" s="56"/>
      <c r="BDN394" s="56"/>
      <c r="BDO394" s="56"/>
      <c r="BDP394" s="56"/>
      <c r="BDQ394" s="56"/>
      <c r="BDR394" s="56"/>
      <c r="BDS394" s="56"/>
      <c r="BDT394" s="56"/>
      <c r="BDU394" s="56"/>
      <c r="BDV394" s="56"/>
      <c r="BDW394" s="56"/>
      <c r="BDX394" s="56"/>
      <c r="BDY394" s="56"/>
      <c r="BDZ394" s="56"/>
      <c r="BEA394" s="56"/>
      <c r="BEB394" s="56"/>
      <c r="BEC394" s="56"/>
      <c r="BED394" s="56"/>
      <c r="BEE394" s="56"/>
      <c r="BEF394" s="56"/>
      <c r="BEG394" s="56"/>
      <c r="BEH394" s="56"/>
      <c r="BEI394" s="56"/>
      <c r="BEJ394" s="56"/>
      <c r="BEK394" s="56"/>
      <c r="BEL394" s="56"/>
      <c r="BEM394" s="56"/>
      <c r="BEN394" s="56"/>
      <c r="BEO394" s="56"/>
      <c r="BEP394" s="56"/>
      <c r="BEQ394" s="56"/>
      <c r="BER394" s="56"/>
      <c r="BES394" s="56"/>
      <c r="BET394" s="56"/>
      <c r="BEU394" s="56"/>
      <c r="BEV394" s="56"/>
      <c r="BEW394" s="56"/>
      <c r="BEX394" s="56"/>
      <c r="BEY394" s="56"/>
      <c r="BEZ394" s="56"/>
      <c r="BFA394" s="56"/>
      <c r="BFB394" s="56"/>
      <c r="BFC394" s="56"/>
      <c r="BFD394" s="56"/>
      <c r="BFE394" s="56"/>
      <c r="BFF394" s="56"/>
      <c r="BFG394" s="56"/>
      <c r="BFH394" s="56"/>
      <c r="BFI394" s="56"/>
      <c r="BFJ394" s="56"/>
      <c r="BFK394" s="56"/>
      <c r="BFL394" s="56"/>
      <c r="BFM394" s="56"/>
      <c r="BFN394" s="56"/>
      <c r="BFO394" s="56"/>
      <c r="BFP394" s="56"/>
      <c r="BFQ394" s="56"/>
      <c r="BFR394" s="56"/>
      <c r="BFS394" s="56"/>
      <c r="BFT394" s="56"/>
      <c r="BFU394" s="56"/>
      <c r="BFV394" s="56"/>
      <c r="BFW394" s="56"/>
      <c r="BFX394" s="56"/>
      <c r="BFY394" s="56"/>
      <c r="BFZ394" s="56"/>
      <c r="BGA394" s="56"/>
      <c r="BGB394" s="56"/>
      <c r="BGC394" s="56"/>
      <c r="BGD394" s="56"/>
      <c r="BGE394" s="56"/>
      <c r="BGF394" s="56"/>
      <c r="BGG394" s="56"/>
      <c r="BGH394" s="56"/>
      <c r="BGI394" s="56"/>
      <c r="BGJ394" s="56"/>
      <c r="BGK394" s="56"/>
      <c r="BGL394" s="56"/>
      <c r="BGM394" s="56"/>
      <c r="BGN394" s="56"/>
      <c r="BGO394" s="56"/>
      <c r="BGP394" s="56"/>
      <c r="BGQ394" s="56"/>
      <c r="BGR394" s="56"/>
      <c r="BGS394" s="56"/>
      <c r="BGT394" s="56"/>
      <c r="BGU394" s="56"/>
      <c r="BGV394" s="56"/>
      <c r="BGW394" s="56"/>
      <c r="BGX394" s="56"/>
      <c r="BGY394" s="56"/>
      <c r="BGZ394" s="56"/>
      <c r="BHA394" s="56"/>
      <c r="BHB394" s="56"/>
      <c r="BHC394" s="56"/>
      <c r="BHD394" s="56"/>
      <c r="BHE394" s="56"/>
      <c r="BHF394" s="56"/>
      <c r="BHG394" s="56"/>
      <c r="BHH394" s="56"/>
      <c r="BHI394" s="56"/>
      <c r="BHJ394" s="56"/>
      <c r="BHK394" s="56"/>
      <c r="BHL394" s="56"/>
      <c r="BHM394" s="56"/>
      <c r="BHN394" s="56"/>
      <c r="BHO394" s="56"/>
      <c r="BHP394" s="56"/>
      <c r="BHQ394" s="56"/>
      <c r="BHR394" s="56"/>
      <c r="BHS394" s="56"/>
      <c r="BHT394" s="56"/>
      <c r="BHU394" s="56"/>
      <c r="BHV394" s="56"/>
      <c r="BHW394" s="56"/>
      <c r="BHX394" s="56"/>
      <c r="BHY394" s="56"/>
      <c r="BHZ394" s="56"/>
      <c r="BIA394" s="56"/>
      <c r="BIB394" s="56"/>
      <c r="BIC394" s="56"/>
      <c r="BID394" s="56"/>
      <c r="BIE394" s="56"/>
      <c r="BIF394" s="56"/>
      <c r="BIG394" s="56"/>
      <c r="BIH394" s="56"/>
      <c r="BII394" s="56"/>
      <c r="BIJ394" s="56"/>
      <c r="BIK394" s="56"/>
      <c r="BIL394" s="56"/>
      <c r="BIM394" s="56"/>
      <c r="BIN394" s="56"/>
      <c r="BIO394" s="56"/>
      <c r="BIP394" s="56"/>
      <c r="BIQ394" s="56"/>
      <c r="BIR394" s="56"/>
      <c r="BIS394" s="56"/>
      <c r="BIT394" s="56"/>
      <c r="BIU394" s="56"/>
      <c r="BIV394" s="56"/>
      <c r="BIW394" s="56"/>
      <c r="BIX394" s="56"/>
      <c r="BIY394" s="56"/>
      <c r="BIZ394" s="56"/>
      <c r="BJA394" s="56"/>
      <c r="BJB394" s="56"/>
      <c r="BJC394" s="56"/>
      <c r="BJD394" s="56"/>
      <c r="BJE394" s="56"/>
      <c r="BJF394" s="56"/>
      <c r="BJG394" s="56"/>
      <c r="BJH394" s="56"/>
      <c r="BJI394" s="56"/>
      <c r="BJJ394" s="56"/>
      <c r="BJK394" s="56"/>
      <c r="BJL394" s="56"/>
      <c r="BJM394" s="56"/>
      <c r="BJN394" s="56"/>
      <c r="BJO394" s="56"/>
      <c r="BJP394" s="56"/>
      <c r="BJQ394" s="56"/>
      <c r="BJR394" s="56"/>
      <c r="BJS394" s="56"/>
      <c r="BJT394" s="56"/>
      <c r="BJU394" s="56"/>
      <c r="BJV394" s="56"/>
      <c r="BJW394" s="56"/>
      <c r="BJX394" s="56"/>
      <c r="BJY394" s="56"/>
      <c r="BJZ394" s="56"/>
      <c r="BKA394" s="56"/>
      <c r="BKB394" s="56"/>
      <c r="BKC394" s="56"/>
      <c r="BKD394" s="56"/>
      <c r="BKE394" s="56"/>
      <c r="BKF394" s="56"/>
      <c r="BKG394" s="56"/>
      <c r="BKH394" s="56"/>
      <c r="BKI394" s="56"/>
      <c r="BKJ394" s="56"/>
      <c r="BKK394" s="56"/>
      <c r="BKL394" s="56"/>
      <c r="BKM394" s="56"/>
      <c r="BKN394" s="56"/>
      <c r="BKO394" s="56"/>
      <c r="BKP394" s="56"/>
      <c r="BKQ394" s="56"/>
      <c r="BKR394" s="56"/>
      <c r="BKS394" s="56"/>
      <c r="BKT394" s="56"/>
      <c r="BKU394" s="56"/>
      <c r="BKV394" s="56"/>
      <c r="BKW394" s="56"/>
      <c r="BKX394" s="56"/>
      <c r="BKY394" s="56"/>
      <c r="BKZ394" s="56"/>
      <c r="BLA394" s="56"/>
      <c r="BLB394" s="56"/>
      <c r="BLC394" s="56"/>
      <c r="BLD394" s="56"/>
      <c r="BLE394" s="56"/>
      <c r="BLF394" s="56"/>
      <c r="BLG394" s="56"/>
      <c r="BLH394" s="56"/>
      <c r="BLI394" s="56"/>
      <c r="BLJ394" s="56"/>
      <c r="BLK394" s="56"/>
      <c r="BLL394" s="56"/>
      <c r="BLM394" s="56"/>
      <c r="BLN394" s="56"/>
      <c r="BLO394" s="56"/>
      <c r="BLP394" s="56"/>
      <c r="BLQ394" s="56"/>
      <c r="BLR394" s="56"/>
      <c r="BLS394" s="56"/>
      <c r="BLT394" s="56"/>
      <c r="BLU394" s="56"/>
      <c r="BLV394" s="56"/>
      <c r="BLW394" s="56"/>
      <c r="BLX394" s="56"/>
      <c r="BLY394" s="56"/>
      <c r="BLZ394" s="56"/>
      <c r="BMA394" s="56"/>
      <c r="BMB394" s="56"/>
      <c r="BMC394" s="56"/>
      <c r="BMD394" s="56"/>
      <c r="BME394" s="56"/>
      <c r="BMF394" s="56"/>
      <c r="BMG394" s="56"/>
      <c r="BMH394" s="56"/>
      <c r="BMI394" s="56"/>
      <c r="BMJ394" s="56"/>
      <c r="BMK394" s="56"/>
      <c r="BML394" s="56"/>
      <c r="BMM394" s="56"/>
      <c r="BMN394" s="56"/>
      <c r="BMO394" s="56"/>
      <c r="BMP394" s="56"/>
      <c r="BMQ394" s="56"/>
      <c r="BMR394" s="56"/>
      <c r="BMS394" s="56"/>
      <c r="BMT394" s="56"/>
      <c r="BMU394" s="56"/>
      <c r="BMV394" s="56"/>
      <c r="BMW394" s="56"/>
      <c r="BMX394" s="56"/>
      <c r="BMY394" s="56"/>
      <c r="BMZ394" s="56"/>
      <c r="BNA394" s="56"/>
      <c r="BNB394" s="56"/>
      <c r="BNC394" s="56"/>
      <c r="BND394" s="56"/>
      <c r="BNE394" s="56"/>
      <c r="BNF394" s="56"/>
      <c r="BNG394" s="56"/>
      <c r="BNH394" s="56"/>
      <c r="BNI394" s="56"/>
      <c r="BNJ394" s="56"/>
      <c r="BNK394" s="56"/>
      <c r="BNL394" s="56"/>
      <c r="BNM394" s="56"/>
      <c r="BNN394" s="56"/>
      <c r="BNO394" s="56"/>
      <c r="BNP394" s="56"/>
      <c r="BNQ394" s="56"/>
      <c r="BNR394" s="56"/>
      <c r="BNS394" s="56"/>
      <c r="BNT394" s="56"/>
      <c r="BNU394" s="56"/>
      <c r="BNV394" s="56"/>
      <c r="BNW394" s="56"/>
      <c r="BNX394" s="56"/>
      <c r="BNY394" s="56"/>
      <c r="BNZ394" s="56"/>
      <c r="BOA394" s="56"/>
      <c r="BOB394" s="56"/>
      <c r="BOC394" s="56"/>
      <c r="BOD394" s="56"/>
      <c r="BOE394" s="56"/>
      <c r="BOF394" s="56"/>
      <c r="BOG394" s="56"/>
      <c r="BOH394" s="56"/>
      <c r="BOI394" s="56"/>
      <c r="BOJ394" s="56"/>
      <c r="BOK394" s="56"/>
      <c r="BOL394" s="56"/>
      <c r="BOM394" s="56"/>
      <c r="BON394" s="56"/>
      <c r="BOO394" s="56"/>
      <c r="BOP394" s="56"/>
      <c r="BOQ394" s="56"/>
      <c r="BOR394" s="56"/>
      <c r="BOS394" s="56"/>
      <c r="BOT394" s="56"/>
      <c r="BOU394" s="56"/>
      <c r="BOV394" s="56"/>
      <c r="BOW394" s="56"/>
      <c r="BOX394" s="56"/>
      <c r="BOY394" s="56"/>
      <c r="BOZ394" s="56"/>
      <c r="BPA394" s="56"/>
      <c r="BPB394" s="56"/>
      <c r="BPC394" s="56"/>
      <c r="BPD394" s="56"/>
      <c r="BPE394" s="56"/>
      <c r="BPF394" s="56"/>
      <c r="BPG394" s="56"/>
      <c r="BPH394" s="56"/>
      <c r="BPI394" s="56"/>
      <c r="BPJ394" s="56"/>
      <c r="BPK394" s="56"/>
      <c r="BPL394" s="56"/>
      <c r="BPM394" s="56"/>
      <c r="BPN394" s="56"/>
      <c r="BPO394" s="56"/>
      <c r="BPP394" s="56"/>
      <c r="BPQ394" s="56"/>
      <c r="BPR394" s="56"/>
      <c r="BPS394" s="56"/>
      <c r="BPT394" s="56"/>
      <c r="BPU394" s="56"/>
      <c r="BPV394" s="56"/>
      <c r="BPW394" s="56"/>
      <c r="BPX394" s="56"/>
      <c r="BPY394" s="56"/>
      <c r="BPZ394" s="56"/>
      <c r="BQA394" s="56"/>
      <c r="BQB394" s="56"/>
      <c r="BQC394" s="56"/>
      <c r="BQD394" s="56"/>
      <c r="BQE394" s="56"/>
      <c r="BQF394" s="56"/>
      <c r="BQG394" s="56"/>
      <c r="BQH394" s="56"/>
      <c r="BQI394" s="56"/>
      <c r="BQJ394" s="56"/>
      <c r="BQK394" s="56"/>
      <c r="BQL394" s="56"/>
      <c r="BQM394" s="56"/>
      <c r="BQN394" s="56"/>
      <c r="BQO394" s="56"/>
      <c r="BQP394" s="56"/>
      <c r="BQQ394" s="56"/>
      <c r="BQR394" s="56"/>
      <c r="BQS394" s="56"/>
      <c r="BQT394" s="56"/>
      <c r="BQU394" s="56"/>
      <c r="BQV394" s="56"/>
      <c r="BQW394" s="56"/>
      <c r="BQX394" s="56"/>
      <c r="BQY394" s="56"/>
      <c r="BQZ394" s="56"/>
      <c r="BRA394" s="56"/>
      <c r="BRB394" s="56"/>
      <c r="BRC394" s="56"/>
      <c r="BRD394" s="56"/>
      <c r="BRE394" s="56"/>
      <c r="BRF394" s="56"/>
      <c r="BRG394" s="56"/>
      <c r="BRH394" s="56"/>
      <c r="BRI394" s="56"/>
      <c r="BRJ394" s="56"/>
      <c r="BRK394" s="56"/>
      <c r="BRL394" s="56"/>
      <c r="BRM394" s="56"/>
      <c r="BRN394" s="56"/>
      <c r="BRO394" s="56"/>
      <c r="BRP394" s="56"/>
      <c r="BRQ394" s="56"/>
      <c r="BRR394" s="56"/>
      <c r="BRS394" s="56"/>
      <c r="BRT394" s="56"/>
      <c r="BRU394" s="56"/>
      <c r="BRV394" s="56"/>
      <c r="BRW394" s="56"/>
      <c r="BRX394" s="56"/>
      <c r="BRY394" s="56"/>
      <c r="BRZ394" s="56"/>
      <c r="BSA394" s="56"/>
      <c r="BSB394" s="56"/>
      <c r="BSC394" s="56"/>
      <c r="BSD394" s="56"/>
      <c r="BSE394" s="56"/>
      <c r="BSF394" s="56"/>
      <c r="BSG394" s="56"/>
      <c r="BSH394" s="56"/>
      <c r="BSI394" s="56"/>
      <c r="BSJ394" s="56"/>
      <c r="BSK394" s="56"/>
      <c r="BSL394" s="56"/>
      <c r="BSM394" s="56"/>
      <c r="BSN394" s="56"/>
      <c r="BSO394" s="56"/>
      <c r="BSP394" s="56"/>
      <c r="BSQ394" s="56"/>
      <c r="BSR394" s="56"/>
      <c r="BSS394" s="56"/>
      <c r="BST394" s="56"/>
      <c r="BSU394" s="56"/>
      <c r="BSV394" s="56"/>
      <c r="BSW394" s="56"/>
      <c r="BSX394" s="56"/>
      <c r="BSY394" s="56"/>
      <c r="BSZ394" s="56"/>
      <c r="BTA394" s="56"/>
      <c r="BTB394" s="56"/>
      <c r="BTC394" s="56"/>
      <c r="BTD394" s="56"/>
      <c r="BTE394" s="56"/>
      <c r="BTF394" s="56"/>
      <c r="BTG394" s="56"/>
      <c r="BTH394" s="56"/>
      <c r="BTI394" s="56"/>
      <c r="BTJ394" s="56"/>
      <c r="BTK394" s="56"/>
      <c r="BTL394" s="56"/>
      <c r="BTM394" s="56"/>
      <c r="BTN394" s="56"/>
      <c r="BTO394" s="56"/>
      <c r="BTP394" s="56"/>
      <c r="BTQ394" s="56"/>
      <c r="BTR394" s="56"/>
      <c r="BTS394" s="56"/>
      <c r="BTT394" s="56"/>
      <c r="BTU394" s="56"/>
      <c r="BTV394" s="56"/>
      <c r="BTW394" s="56"/>
      <c r="BTX394" s="56"/>
      <c r="BTY394" s="56"/>
      <c r="BTZ394" s="56"/>
      <c r="BUA394" s="56"/>
      <c r="BUB394" s="56"/>
      <c r="BUC394" s="56"/>
      <c r="BUD394" s="56"/>
      <c r="BUE394" s="56"/>
      <c r="BUF394" s="56"/>
      <c r="BUG394" s="56"/>
      <c r="BUH394" s="56"/>
      <c r="BUI394" s="56"/>
      <c r="BUJ394" s="56"/>
      <c r="BUK394" s="56"/>
      <c r="BUL394" s="56"/>
      <c r="BUM394" s="56"/>
      <c r="BUN394" s="56"/>
      <c r="BUO394" s="56"/>
      <c r="BUP394" s="56"/>
      <c r="BUQ394" s="56"/>
      <c r="BUR394" s="56"/>
      <c r="BUS394" s="56"/>
      <c r="BUT394" s="56"/>
      <c r="BUU394" s="56"/>
      <c r="BUV394" s="56"/>
      <c r="BUW394" s="56"/>
      <c r="BUX394" s="56"/>
      <c r="BUY394" s="56"/>
      <c r="BUZ394" s="56"/>
      <c r="BVA394" s="56"/>
      <c r="BVB394" s="56"/>
      <c r="BVC394" s="56"/>
      <c r="BVD394" s="56"/>
      <c r="BVE394" s="56"/>
      <c r="BVF394" s="56"/>
      <c r="BVG394" s="56"/>
      <c r="BVH394" s="56"/>
      <c r="BVI394" s="56"/>
      <c r="BVJ394" s="56"/>
      <c r="BVK394" s="56"/>
      <c r="BVL394" s="56"/>
      <c r="BVM394" s="56"/>
      <c r="BVN394" s="56"/>
      <c r="BVO394" s="56"/>
      <c r="BVP394" s="56"/>
      <c r="BVQ394" s="56"/>
      <c r="BVR394" s="56"/>
      <c r="BVS394" s="56"/>
      <c r="BVT394" s="56"/>
      <c r="BVU394" s="56"/>
      <c r="BVV394" s="56"/>
      <c r="BVW394" s="56"/>
      <c r="BVX394" s="56"/>
      <c r="BVY394" s="56"/>
      <c r="BVZ394" s="56"/>
      <c r="BWA394" s="56"/>
      <c r="BWB394" s="56"/>
      <c r="BWC394" s="56"/>
      <c r="BWD394" s="56"/>
      <c r="BWE394" s="56"/>
      <c r="BWF394" s="56"/>
      <c r="BWG394" s="56"/>
      <c r="BWH394" s="56"/>
      <c r="BWI394" s="56"/>
      <c r="BWJ394" s="56"/>
      <c r="BWK394" s="56"/>
      <c r="BWL394" s="56"/>
      <c r="BWM394" s="56"/>
      <c r="BWN394" s="56"/>
      <c r="BWO394" s="56"/>
      <c r="BWP394" s="56"/>
      <c r="BWQ394" s="56"/>
      <c r="BWR394" s="56"/>
      <c r="BWS394" s="56"/>
      <c r="BWT394" s="56"/>
      <c r="BWU394" s="56"/>
      <c r="BWV394" s="56"/>
      <c r="BWW394" s="56"/>
      <c r="BWX394" s="56"/>
      <c r="BWY394" s="56"/>
      <c r="BWZ394" s="56"/>
      <c r="BXA394" s="56"/>
      <c r="BXB394" s="56"/>
      <c r="BXC394" s="56"/>
      <c r="BXD394" s="56"/>
      <c r="BXE394" s="56"/>
      <c r="BXF394" s="56"/>
      <c r="BXG394" s="56"/>
      <c r="BXH394" s="56"/>
      <c r="BXI394" s="56"/>
      <c r="BXJ394" s="56"/>
      <c r="BXK394" s="56"/>
      <c r="BXL394" s="56"/>
      <c r="BXM394" s="56"/>
      <c r="BXN394" s="56"/>
      <c r="BXO394" s="56"/>
      <c r="BXP394" s="56"/>
      <c r="BXQ394" s="56"/>
      <c r="BXR394" s="56"/>
      <c r="BXS394" s="56"/>
      <c r="BXT394" s="56"/>
      <c r="BXU394" s="56"/>
      <c r="BXV394" s="56"/>
      <c r="BXW394" s="56"/>
      <c r="BXX394" s="56"/>
      <c r="BXY394" s="56"/>
      <c r="BXZ394" s="56"/>
      <c r="BYA394" s="56"/>
      <c r="BYB394" s="56"/>
      <c r="BYC394" s="56"/>
      <c r="BYD394" s="56"/>
      <c r="BYE394" s="56"/>
      <c r="BYF394" s="56"/>
      <c r="BYG394" s="56"/>
      <c r="BYH394" s="56"/>
      <c r="BYI394" s="56"/>
      <c r="BYJ394" s="56"/>
      <c r="BYK394" s="56"/>
      <c r="BYL394" s="56"/>
      <c r="BYM394" s="56"/>
      <c r="BYN394" s="56"/>
      <c r="BYO394" s="56"/>
      <c r="BYP394" s="56"/>
      <c r="BYQ394" s="56"/>
      <c r="BYR394" s="56"/>
      <c r="BYS394" s="56"/>
      <c r="BYT394" s="56"/>
      <c r="BYU394" s="56"/>
      <c r="BYV394" s="56"/>
      <c r="BYW394" s="56"/>
      <c r="BYX394" s="56"/>
      <c r="BYY394" s="56"/>
      <c r="BYZ394" s="56"/>
      <c r="BZA394" s="56"/>
      <c r="BZB394" s="56"/>
      <c r="BZC394" s="56"/>
      <c r="BZD394" s="56"/>
      <c r="BZE394" s="56"/>
      <c r="BZF394" s="56"/>
      <c r="BZG394" s="56"/>
      <c r="BZH394" s="56"/>
      <c r="BZI394" s="56"/>
      <c r="BZJ394" s="56"/>
      <c r="BZK394" s="56"/>
      <c r="BZL394" s="56"/>
      <c r="BZM394" s="56"/>
      <c r="BZN394" s="56"/>
      <c r="BZO394" s="56"/>
      <c r="BZP394" s="56"/>
      <c r="BZQ394" s="56"/>
      <c r="BZR394" s="56"/>
      <c r="BZS394" s="56"/>
      <c r="BZT394" s="56"/>
      <c r="BZU394" s="56"/>
      <c r="BZV394" s="56"/>
      <c r="BZW394" s="56"/>
      <c r="BZX394" s="56"/>
      <c r="BZY394" s="56"/>
      <c r="BZZ394" s="56"/>
      <c r="CAA394" s="56"/>
      <c r="CAB394" s="56"/>
      <c r="CAC394" s="56"/>
      <c r="CAD394" s="56"/>
      <c r="CAE394" s="56"/>
      <c r="CAF394" s="56"/>
      <c r="CAG394" s="56"/>
      <c r="CAH394" s="56"/>
      <c r="CAI394" s="56"/>
      <c r="CAJ394" s="56"/>
      <c r="CAK394" s="56"/>
      <c r="CAL394" s="56"/>
      <c r="CAM394" s="56"/>
      <c r="CAN394" s="56"/>
      <c r="CAO394" s="56"/>
      <c r="CAP394" s="56"/>
      <c r="CAQ394" s="56"/>
      <c r="CAR394" s="56"/>
      <c r="CAS394" s="56"/>
      <c r="CAT394" s="56"/>
      <c r="CAU394" s="56"/>
      <c r="CAV394" s="56"/>
      <c r="CAW394" s="56"/>
      <c r="CAX394" s="56"/>
      <c r="CAY394" s="56"/>
      <c r="CAZ394" s="56"/>
      <c r="CBA394" s="56"/>
      <c r="CBB394" s="56"/>
      <c r="CBC394" s="56"/>
      <c r="CBD394" s="56"/>
      <c r="CBE394" s="56"/>
      <c r="CBF394" s="56"/>
      <c r="CBG394" s="56"/>
      <c r="CBH394" s="56"/>
      <c r="CBI394" s="56"/>
      <c r="CBJ394" s="56"/>
      <c r="CBK394" s="56"/>
      <c r="CBL394" s="56"/>
      <c r="CBM394" s="56"/>
      <c r="CBN394" s="56"/>
      <c r="CBO394" s="56"/>
      <c r="CBP394" s="56"/>
      <c r="CBQ394" s="56"/>
      <c r="CBR394" s="56"/>
      <c r="CBS394" s="56"/>
      <c r="CBT394" s="56"/>
      <c r="CBU394" s="56"/>
      <c r="CBV394" s="56"/>
      <c r="CBW394" s="56"/>
      <c r="CBX394" s="56"/>
      <c r="CBY394" s="56"/>
      <c r="CBZ394" s="56"/>
      <c r="CCA394" s="56"/>
      <c r="CCB394" s="56"/>
      <c r="CCC394" s="56"/>
      <c r="CCD394" s="56"/>
      <c r="CCE394" s="56"/>
      <c r="CCF394" s="56"/>
      <c r="CCG394" s="56"/>
      <c r="CCH394" s="56"/>
      <c r="CCI394" s="56"/>
      <c r="CCJ394" s="56"/>
      <c r="CCK394" s="56"/>
      <c r="CCL394" s="56"/>
      <c r="CCM394" s="56"/>
      <c r="CCN394" s="56"/>
      <c r="CCO394" s="56"/>
      <c r="CCP394" s="56"/>
      <c r="CCQ394" s="56"/>
      <c r="CCR394" s="56"/>
      <c r="CCS394" s="56"/>
      <c r="CCT394" s="56"/>
      <c r="CCU394" s="56"/>
      <c r="CCV394" s="56"/>
      <c r="CCW394" s="56"/>
      <c r="CCX394" s="56"/>
      <c r="CCY394" s="56"/>
      <c r="CCZ394" s="56"/>
      <c r="CDA394" s="56"/>
      <c r="CDB394" s="56"/>
      <c r="CDC394" s="56"/>
      <c r="CDD394" s="56"/>
      <c r="CDE394" s="56"/>
      <c r="CDF394" s="56"/>
      <c r="CDG394" s="56"/>
      <c r="CDH394" s="56"/>
      <c r="CDI394" s="56"/>
      <c r="CDJ394" s="56"/>
      <c r="CDK394" s="56"/>
      <c r="CDL394" s="56"/>
      <c r="CDM394" s="56"/>
      <c r="CDN394" s="56"/>
      <c r="CDO394" s="56"/>
      <c r="CDP394" s="56"/>
      <c r="CDQ394" s="56"/>
      <c r="CDR394" s="56"/>
      <c r="CDS394" s="56"/>
      <c r="CDT394" s="56"/>
      <c r="CDU394" s="56"/>
      <c r="CDV394" s="56"/>
      <c r="CDW394" s="56"/>
      <c r="CDX394" s="56"/>
      <c r="CDY394" s="56"/>
      <c r="CDZ394" s="56"/>
      <c r="CEA394" s="56"/>
      <c r="CEB394" s="56"/>
      <c r="CEC394" s="56"/>
      <c r="CED394" s="56"/>
      <c r="CEE394" s="56"/>
      <c r="CEF394" s="56"/>
      <c r="CEG394" s="56"/>
      <c r="CEH394" s="56"/>
      <c r="CEI394" s="56"/>
      <c r="CEJ394" s="56"/>
      <c r="CEK394" s="56"/>
      <c r="CEL394" s="56"/>
      <c r="CEM394" s="56"/>
      <c r="CEN394" s="56"/>
      <c r="CEO394" s="56"/>
      <c r="CEP394" s="56"/>
      <c r="CEQ394" s="56"/>
      <c r="CER394" s="56"/>
      <c r="CES394" s="56"/>
      <c r="CET394" s="56"/>
      <c r="CEU394" s="56"/>
      <c r="CEV394" s="56"/>
      <c r="CEW394" s="56"/>
      <c r="CEX394" s="56"/>
      <c r="CEY394" s="56"/>
      <c r="CEZ394" s="56"/>
      <c r="CFA394" s="56"/>
      <c r="CFB394" s="56"/>
      <c r="CFC394" s="56"/>
      <c r="CFD394" s="56"/>
      <c r="CFE394" s="56"/>
      <c r="CFF394" s="56"/>
      <c r="CFG394" s="56"/>
      <c r="CFH394" s="56"/>
      <c r="CFI394" s="56"/>
      <c r="CFJ394" s="56"/>
      <c r="CFK394" s="56"/>
      <c r="CFL394" s="56"/>
      <c r="CFM394" s="56"/>
      <c r="CFN394" s="56"/>
      <c r="CFO394" s="56"/>
      <c r="CFP394" s="56"/>
      <c r="CFQ394" s="56"/>
      <c r="CFR394" s="56"/>
      <c r="CFS394" s="56"/>
      <c r="CFT394" s="56"/>
      <c r="CFU394" s="56"/>
      <c r="CFV394" s="56"/>
      <c r="CFW394" s="56"/>
      <c r="CFX394" s="56"/>
      <c r="CFY394" s="56"/>
      <c r="CFZ394" s="56"/>
      <c r="CGA394" s="56"/>
      <c r="CGB394" s="56"/>
      <c r="CGC394" s="56"/>
      <c r="CGD394" s="56"/>
      <c r="CGE394" s="56"/>
      <c r="CGF394" s="56"/>
      <c r="CGG394" s="56"/>
      <c r="CGH394" s="56"/>
      <c r="CGI394" s="56"/>
      <c r="CGJ394" s="56"/>
      <c r="CGK394" s="56"/>
      <c r="CGL394" s="56"/>
      <c r="CGM394" s="56"/>
      <c r="CGN394" s="56"/>
      <c r="CGO394" s="56"/>
      <c r="CGP394" s="56"/>
      <c r="CGQ394" s="56"/>
      <c r="CGR394" s="56"/>
      <c r="CGS394" s="56"/>
      <c r="CGT394" s="56"/>
      <c r="CGU394" s="56"/>
      <c r="CGV394" s="56"/>
      <c r="CGW394" s="56"/>
      <c r="CGX394" s="56"/>
      <c r="CGY394" s="56"/>
      <c r="CGZ394" s="56"/>
      <c r="CHA394" s="56"/>
      <c r="CHB394" s="56"/>
      <c r="CHC394" s="56"/>
      <c r="CHD394" s="56"/>
      <c r="CHE394" s="56"/>
      <c r="CHF394" s="56"/>
      <c r="CHG394" s="56"/>
      <c r="CHH394" s="56"/>
      <c r="CHI394" s="56"/>
      <c r="CHJ394" s="56"/>
      <c r="CHK394" s="56"/>
      <c r="CHL394" s="56"/>
      <c r="CHM394" s="56"/>
      <c r="CHN394" s="56"/>
      <c r="CHO394" s="56"/>
      <c r="CHP394" s="56"/>
      <c r="CHQ394" s="56"/>
      <c r="CHR394" s="56"/>
      <c r="CHS394" s="56"/>
      <c r="CHT394" s="56"/>
      <c r="CHU394" s="56"/>
      <c r="CHV394" s="56"/>
      <c r="CHW394" s="56"/>
      <c r="CHX394" s="56"/>
      <c r="CHY394" s="56"/>
      <c r="CHZ394" s="56"/>
      <c r="CIA394" s="56"/>
      <c r="CIB394" s="56"/>
      <c r="CIC394" s="56"/>
      <c r="CID394" s="56"/>
      <c r="CIE394" s="56"/>
      <c r="CIF394" s="56"/>
      <c r="CIG394" s="56"/>
      <c r="CIH394" s="56"/>
      <c r="CII394" s="56"/>
      <c r="CIJ394" s="56"/>
      <c r="CIK394" s="56"/>
      <c r="CIL394" s="56"/>
      <c r="CIM394" s="56"/>
      <c r="CIN394" s="56"/>
      <c r="CIO394" s="56"/>
      <c r="CIP394" s="56"/>
      <c r="CIQ394" s="56"/>
      <c r="CIR394" s="56"/>
      <c r="CIS394" s="56"/>
      <c r="CIT394" s="56"/>
      <c r="CIU394" s="56"/>
      <c r="CIV394" s="56"/>
      <c r="CIW394" s="56"/>
      <c r="CIX394" s="56"/>
      <c r="CIY394" s="56"/>
      <c r="CIZ394" s="56"/>
      <c r="CJA394" s="56"/>
      <c r="CJB394" s="56"/>
      <c r="CJC394" s="56"/>
      <c r="CJD394" s="56"/>
      <c r="CJE394" s="56"/>
      <c r="CJF394" s="56"/>
      <c r="CJG394" s="56"/>
      <c r="CJH394" s="56"/>
      <c r="CJI394" s="56"/>
      <c r="CJJ394" s="56"/>
      <c r="CJK394" s="56"/>
      <c r="CJL394" s="56"/>
      <c r="CJM394" s="56"/>
      <c r="CJN394" s="56"/>
      <c r="CJO394" s="56"/>
      <c r="CJP394" s="56"/>
      <c r="CJQ394" s="56"/>
      <c r="CJR394" s="56"/>
      <c r="CJS394" s="56"/>
      <c r="CJT394" s="56"/>
      <c r="CJU394" s="56"/>
      <c r="CJV394" s="56"/>
      <c r="CJW394" s="56"/>
      <c r="CJX394" s="56"/>
      <c r="CJY394" s="56"/>
      <c r="CJZ394" s="56"/>
      <c r="CKA394" s="56"/>
      <c r="CKB394" s="56"/>
      <c r="CKC394" s="56"/>
      <c r="CKD394" s="56"/>
      <c r="CKE394" s="56"/>
      <c r="CKF394" s="56"/>
      <c r="CKG394" s="56"/>
      <c r="CKH394" s="56"/>
      <c r="CKI394" s="56"/>
      <c r="CKJ394" s="56"/>
      <c r="CKK394" s="56"/>
      <c r="CKL394" s="56"/>
      <c r="CKM394" s="56"/>
      <c r="CKN394" s="56"/>
      <c r="CKO394" s="56"/>
      <c r="CKP394" s="56"/>
      <c r="CKQ394" s="56"/>
      <c r="CKR394" s="56"/>
      <c r="CKS394" s="56"/>
      <c r="CKT394" s="56"/>
      <c r="CKU394" s="56"/>
      <c r="CKV394" s="56"/>
      <c r="CKW394" s="56"/>
      <c r="CKX394" s="56"/>
      <c r="CKY394" s="56"/>
      <c r="CKZ394" s="56"/>
      <c r="CLA394" s="56"/>
      <c r="CLB394" s="56"/>
      <c r="CLC394" s="56"/>
      <c r="CLD394" s="56"/>
      <c r="CLE394" s="56"/>
      <c r="CLF394" s="56"/>
      <c r="CLG394" s="56"/>
      <c r="CLH394" s="56"/>
      <c r="CLI394" s="56"/>
      <c r="CLJ394" s="56"/>
      <c r="CLK394" s="56"/>
      <c r="CLL394" s="56"/>
      <c r="CLM394" s="56"/>
      <c r="CLN394" s="56"/>
      <c r="CLO394" s="56"/>
      <c r="CLP394" s="56"/>
      <c r="CLQ394" s="56"/>
      <c r="CLR394" s="56"/>
      <c r="CLS394" s="56"/>
      <c r="CLT394" s="56"/>
      <c r="CLU394" s="56"/>
      <c r="CLV394" s="56"/>
      <c r="CLW394" s="56"/>
      <c r="CLX394" s="56"/>
      <c r="CLY394" s="56"/>
      <c r="CLZ394" s="56"/>
      <c r="CMA394" s="56"/>
      <c r="CMB394" s="56"/>
      <c r="CMC394" s="56"/>
      <c r="CMD394" s="56"/>
      <c r="CME394" s="56"/>
      <c r="CMF394" s="56"/>
      <c r="CMG394" s="56"/>
      <c r="CMH394" s="56"/>
      <c r="CMI394" s="56"/>
      <c r="CMJ394" s="56"/>
      <c r="CMK394" s="56"/>
      <c r="CML394" s="56"/>
      <c r="CMM394" s="56"/>
      <c r="CMN394" s="56"/>
      <c r="CMO394" s="56"/>
      <c r="CMP394" s="56"/>
      <c r="CMQ394" s="56"/>
      <c r="CMR394" s="56"/>
      <c r="CMS394" s="56"/>
      <c r="CMT394" s="56"/>
      <c r="CMU394" s="56"/>
      <c r="CMV394" s="56"/>
      <c r="CMW394" s="56"/>
      <c r="CMX394" s="56"/>
      <c r="CMY394" s="56"/>
      <c r="CMZ394" s="56"/>
      <c r="CNA394" s="56"/>
      <c r="CNB394" s="56"/>
      <c r="CNC394" s="56"/>
      <c r="CND394" s="56"/>
      <c r="CNE394" s="56"/>
      <c r="CNF394" s="56"/>
      <c r="CNG394" s="56"/>
      <c r="CNH394" s="56"/>
      <c r="CNI394" s="56"/>
      <c r="CNJ394" s="56"/>
      <c r="CNK394" s="56"/>
      <c r="CNL394" s="56"/>
      <c r="CNM394" s="56"/>
      <c r="CNN394" s="56"/>
      <c r="CNO394" s="56"/>
      <c r="CNP394" s="56"/>
      <c r="CNQ394" s="56"/>
      <c r="CNR394" s="56"/>
      <c r="CNS394" s="56"/>
      <c r="CNT394" s="56"/>
      <c r="CNU394" s="56"/>
      <c r="CNV394" s="56"/>
      <c r="CNW394" s="56"/>
      <c r="CNX394" s="56"/>
      <c r="CNY394" s="56"/>
      <c r="CNZ394" s="56"/>
      <c r="COA394" s="56"/>
      <c r="COB394" s="56"/>
      <c r="COC394" s="56"/>
      <c r="COD394" s="56"/>
      <c r="COE394" s="56"/>
      <c r="COF394" s="56"/>
      <c r="COG394" s="56"/>
      <c r="COH394" s="56"/>
      <c r="COI394" s="56"/>
      <c r="COJ394" s="56"/>
      <c r="COK394" s="56"/>
      <c r="COL394" s="56"/>
      <c r="COM394" s="56"/>
      <c r="CON394" s="56"/>
      <c r="COO394" s="56"/>
      <c r="COP394" s="56"/>
      <c r="COQ394" s="56"/>
      <c r="COR394" s="56"/>
      <c r="COS394" s="56"/>
      <c r="COT394" s="56"/>
      <c r="COU394" s="56"/>
      <c r="COV394" s="56"/>
      <c r="COW394" s="56"/>
      <c r="COX394" s="56"/>
      <c r="COY394" s="56"/>
      <c r="COZ394" s="56"/>
      <c r="CPA394" s="56"/>
      <c r="CPB394" s="56"/>
      <c r="CPC394" s="56"/>
      <c r="CPD394" s="56"/>
      <c r="CPE394" s="56"/>
      <c r="CPF394" s="56"/>
      <c r="CPG394" s="56"/>
      <c r="CPH394" s="56"/>
      <c r="CPI394" s="56"/>
      <c r="CPJ394" s="56"/>
      <c r="CPK394" s="56"/>
      <c r="CPL394" s="56"/>
      <c r="CPM394" s="56"/>
      <c r="CPN394" s="56"/>
      <c r="CPO394" s="56"/>
      <c r="CPP394" s="56"/>
      <c r="CPQ394" s="56"/>
      <c r="CPR394" s="56"/>
      <c r="CPS394" s="56"/>
      <c r="CPT394" s="56"/>
      <c r="CPU394" s="56"/>
      <c r="CPV394" s="56"/>
      <c r="CPW394" s="56"/>
      <c r="CPX394" s="56"/>
      <c r="CPY394" s="56"/>
      <c r="CPZ394" s="56"/>
      <c r="CQA394" s="56"/>
      <c r="CQB394" s="56"/>
      <c r="CQC394" s="56"/>
      <c r="CQD394" s="56"/>
      <c r="CQE394" s="56"/>
      <c r="CQF394" s="56"/>
      <c r="CQG394" s="56"/>
      <c r="CQH394" s="56"/>
      <c r="CQI394" s="56"/>
      <c r="CQJ394" s="56"/>
      <c r="CQK394" s="56"/>
      <c r="CQL394" s="56"/>
      <c r="CQM394" s="56"/>
      <c r="CQN394" s="56"/>
      <c r="CQO394" s="56"/>
      <c r="CQP394" s="56"/>
      <c r="CQQ394" s="56"/>
      <c r="CQR394" s="56"/>
      <c r="CQS394" s="56"/>
      <c r="CQT394" s="56"/>
      <c r="CQU394" s="56"/>
      <c r="CQV394" s="56"/>
      <c r="CQW394" s="56"/>
      <c r="CQX394" s="56"/>
      <c r="CQY394" s="56"/>
      <c r="CQZ394" s="56"/>
      <c r="CRA394" s="56"/>
      <c r="CRB394" s="56"/>
      <c r="CRC394" s="56"/>
      <c r="CRD394" s="56"/>
      <c r="CRE394" s="56"/>
      <c r="CRF394" s="56"/>
      <c r="CRG394" s="56"/>
      <c r="CRH394" s="56"/>
      <c r="CRI394" s="56"/>
      <c r="CRJ394" s="56"/>
      <c r="CRK394" s="56"/>
      <c r="CRL394" s="56"/>
      <c r="CRM394" s="56"/>
      <c r="CRN394" s="56"/>
      <c r="CRO394" s="56"/>
      <c r="CRP394" s="56"/>
      <c r="CRQ394" s="56"/>
      <c r="CRR394" s="56"/>
      <c r="CRS394" s="56"/>
      <c r="CRT394" s="56"/>
      <c r="CRU394" s="56"/>
      <c r="CRV394" s="56"/>
      <c r="CRW394" s="56"/>
      <c r="CRX394" s="56"/>
      <c r="CRY394" s="56"/>
      <c r="CRZ394" s="56"/>
      <c r="CSA394" s="56"/>
      <c r="CSB394" s="56"/>
      <c r="CSC394" s="56"/>
      <c r="CSD394" s="56"/>
      <c r="CSE394" s="56"/>
      <c r="CSF394" s="56"/>
      <c r="CSG394" s="56"/>
      <c r="CSH394" s="56"/>
      <c r="CSI394" s="56"/>
      <c r="CSJ394" s="56"/>
      <c r="CSK394" s="56"/>
      <c r="CSL394" s="56"/>
      <c r="CSM394" s="56"/>
      <c r="CSN394" s="56"/>
      <c r="CSO394" s="56"/>
      <c r="CSP394" s="56"/>
      <c r="CSQ394" s="56"/>
      <c r="CSR394" s="56"/>
      <c r="CSS394" s="56"/>
      <c r="CST394" s="56"/>
      <c r="CSU394" s="56"/>
      <c r="CSV394" s="56"/>
      <c r="CSW394" s="56"/>
      <c r="CSX394" s="56"/>
      <c r="CSY394" s="56"/>
      <c r="CSZ394" s="56"/>
      <c r="CTA394" s="56"/>
      <c r="CTB394" s="56"/>
      <c r="CTC394" s="56"/>
      <c r="CTD394" s="56"/>
      <c r="CTE394" s="56"/>
      <c r="CTF394" s="56"/>
      <c r="CTG394" s="56"/>
      <c r="CTH394" s="56"/>
      <c r="CTI394" s="56"/>
      <c r="CTJ394" s="56"/>
      <c r="CTK394" s="56"/>
      <c r="CTL394" s="56"/>
      <c r="CTM394" s="56"/>
      <c r="CTN394" s="56"/>
      <c r="CTO394" s="56"/>
      <c r="CTP394" s="56"/>
      <c r="CTQ394" s="56"/>
      <c r="CTR394" s="56"/>
      <c r="CTS394" s="56"/>
      <c r="CTT394" s="56"/>
      <c r="CTU394" s="56"/>
      <c r="CTV394" s="56"/>
      <c r="CTW394" s="56"/>
      <c r="CTX394" s="56"/>
      <c r="CTY394" s="56"/>
      <c r="CTZ394" s="56"/>
      <c r="CUA394" s="56"/>
      <c r="CUB394" s="56"/>
      <c r="CUC394" s="56"/>
      <c r="CUD394" s="56"/>
      <c r="CUE394" s="56"/>
      <c r="CUF394" s="56"/>
      <c r="CUG394" s="56"/>
      <c r="CUH394" s="56"/>
      <c r="CUI394" s="56"/>
      <c r="CUJ394" s="56"/>
      <c r="CUK394" s="56"/>
      <c r="CUL394" s="56"/>
      <c r="CUM394" s="56"/>
      <c r="CUN394" s="56"/>
      <c r="CUO394" s="56"/>
      <c r="CUP394" s="56"/>
      <c r="CUQ394" s="56"/>
      <c r="CUR394" s="56"/>
      <c r="CUS394" s="56"/>
      <c r="CUT394" s="56"/>
      <c r="CUU394" s="56"/>
      <c r="CUV394" s="56"/>
      <c r="CUW394" s="56"/>
      <c r="CUX394" s="56"/>
      <c r="CUY394" s="56"/>
      <c r="CUZ394" s="56"/>
      <c r="CVA394" s="56"/>
      <c r="CVB394" s="56"/>
      <c r="CVC394" s="56"/>
      <c r="CVD394" s="56"/>
      <c r="CVE394" s="56"/>
      <c r="CVF394" s="56"/>
      <c r="CVG394" s="56"/>
      <c r="CVH394" s="56"/>
      <c r="CVI394" s="56"/>
      <c r="CVJ394" s="56"/>
      <c r="CVK394" s="56"/>
      <c r="CVL394" s="56"/>
      <c r="CVM394" s="56"/>
      <c r="CVN394" s="56"/>
      <c r="CVO394" s="56"/>
      <c r="CVP394" s="56"/>
      <c r="CVQ394" s="56"/>
      <c r="CVR394" s="56"/>
      <c r="CVS394" s="56"/>
      <c r="CVT394" s="56"/>
      <c r="CVU394" s="56"/>
      <c r="CVV394" s="56"/>
      <c r="CVW394" s="56"/>
      <c r="CVX394" s="56"/>
      <c r="CVY394" s="56"/>
      <c r="CVZ394" s="56"/>
      <c r="CWA394" s="56"/>
      <c r="CWB394" s="56"/>
      <c r="CWC394" s="56"/>
      <c r="CWD394" s="56"/>
      <c r="CWE394" s="56"/>
      <c r="CWF394" s="56"/>
      <c r="CWG394" s="56"/>
      <c r="CWH394" s="56"/>
      <c r="CWI394" s="56"/>
      <c r="CWJ394" s="56"/>
      <c r="CWK394" s="56"/>
      <c r="CWL394" s="56"/>
      <c r="CWM394" s="56"/>
      <c r="CWN394" s="56"/>
      <c r="CWO394" s="56"/>
      <c r="CWP394" s="56"/>
      <c r="CWQ394" s="56"/>
      <c r="CWR394" s="56"/>
      <c r="CWS394" s="56"/>
      <c r="CWT394" s="56"/>
      <c r="CWU394" s="56"/>
      <c r="CWV394" s="56"/>
      <c r="CWW394" s="56"/>
      <c r="CWX394" s="56"/>
      <c r="CWY394" s="56"/>
      <c r="CWZ394" s="56"/>
      <c r="CXA394" s="56"/>
      <c r="CXB394" s="56"/>
      <c r="CXC394" s="56"/>
      <c r="CXD394" s="56"/>
      <c r="CXE394" s="56"/>
      <c r="CXF394" s="56"/>
      <c r="CXG394" s="56"/>
      <c r="CXH394" s="56"/>
      <c r="CXI394" s="56"/>
      <c r="CXJ394" s="56"/>
      <c r="CXK394" s="56"/>
      <c r="CXL394" s="56"/>
      <c r="CXM394" s="56"/>
      <c r="CXN394" s="56"/>
      <c r="CXO394" s="56"/>
      <c r="CXP394" s="56"/>
      <c r="CXQ394" s="56"/>
      <c r="CXR394" s="56"/>
      <c r="CXS394" s="56"/>
      <c r="CXT394" s="56"/>
      <c r="CXU394" s="56"/>
      <c r="CXV394" s="56"/>
      <c r="CXW394" s="56"/>
      <c r="CXX394" s="56"/>
      <c r="CXY394" s="56"/>
      <c r="CXZ394" s="56"/>
      <c r="CYA394" s="56"/>
      <c r="CYB394" s="56"/>
      <c r="CYC394" s="56"/>
      <c r="CYD394" s="56"/>
      <c r="CYE394" s="56"/>
      <c r="CYF394" s="56"/>
      <c r="CYG394" s="56"/>
      <c r="CYH394" s="56"/>
      <c r="CYI394" s="56"/>
      <c r="CYJ394" s="56"/>
      <c r="CYK394" s="56"/>
      <c r="CYL394" s="56"/>
      <c r="CYM394" s="56"/>
      <c r="CYN394" s="56"/>
      <c r="CYO394" s="56"/>
      <c r="CYP394" s="56"/>
      <c r="CYQ394" s="56"/>
      <c r="CYR394" s="56"/>
      <c r="CYS394" s="56"/>
      <c r="CYT394" s="56"/>
      <c r="CYU394" s="56"/>
      <c r="CYV394" s="56"/>
      <c r="CYW394" s="56"/>
      <c r="CYX394" s="56"/>
      <c r="CYY394" s="56"/>
      <c r="CYZ394" s="56"/>
      <c r="CZA394" s="56"/>
      <c r="CZB394" s="56"/>
      <c r="CZC394" s="56"/>
      <c r="CZD394" s="56"/>
      <c r="CZE394" s="56"/>
      <c r="CZF394" s="56"/>
      <c r="CZG394" s="56"/>
      <c r="CZH394" s="56"/>
      <c r="CZI394" s="56"/>
      <c r="CZJ394" s="56"/>
      <c r="CZK394" s="56"/>
      <c r="CZL394" s="56"/>
      <c r="CZM394" s="56"/>
      <c r="CZN394" s="56"/>
      <c r="CZO394" s="56"/>
      <c r="CZP394" s="56"/>
      <c r="CZQ394" s="56"/>
      <c r="CZR394" s="56"/>
      <c r="CZS394" s="56"/>
      <c r="CZT394" s="56"/>
      <c r="CZU394" s="56"/>
      <c r="CZV394" s="56"/>
      <c r="CZW394" s="56"/>
      <c r="CZX394" s="56"/>
      <c r="CZY394" s="56"/>
      <c r="CZZ394" s="56"/>
      <c r="DAA394" s="56"/>
      <c r="DAB394" s="56"/>
      <c r="DAC394" s="56"/>
      <c r="DAD394" s="56"/>
      <c r="DAE394" s="56"/>
      <c r="DAF394" s="56"/>
      <c r="DAG394" s="56"/>
      <c r="DAH394" s="56"/>
      <c r="DAI394" s="56"/>
      <c r="DAJ394" s="56"/>
      <c r="DAK394" s="56"/>
      <c r="DAL394" s="56"/>
      <c r="DAM394" s="56"/>
      <c r="DAN394" s="56"/>
      <c r="DAO394" s="56"/>
      <c r="DAP394" s="56"/>
      <c r="DAQ394" s="56"/>
      <c r="DAR394" s="56"/>
      <c r="DAS394" s="56"/>
      <c r="DAT394" s="56"/>
      <c r="DAU394" s="56"/>
      <c r="DAV394" s="56"/>
      <c r="DAW394" s="56"/>
      <c r="DAX394" s="56"/>
      <c r="DAY394" s="56"/>
      <c r="DAZ394" s="56"/>
      <c r="DBA394" s="56"/>
      <c r="DBB394" s="56"/>
      <c r="DBC394" s="56"/>
      <c r="DBD394" s="56"/>
      <c r="DBE394" s="56"/>
      <c r="DBF394" s="56"/>
      <c r="DBG394" s="56"/>
      <c r="DBH394" s="56"/>
      <c r="DBI394" s="56"/>
      <c r="DBJ394" s="56"/>
      <c r="DBK394" s="56"/>
      <c r="DBL394" s="56"/>
      <c r="DBM394" s="56"/>
      <c r="DBN394" s="56"/>
      <c r="DBO394" s="56"/>
      <c r="DBP394" s="56"/>
      <c r="DBQ394" s="56"/>
      <c r="DBR394" s="56"/>
      <c r="DBS394" s="56"/>
      <c r="DBT394" s="56"/>
      <c r="DBU394" s="56"/>
      <c r="DBV394" s="56"/>
      <c r="DBW394" s="56"/>
      <c r="DBX394" s="56"/>
      <c r="DBY394" s="56"/>
      <c r="DBZ394" s="56"/>
      <c r="DCA394" s="56"/>
      <c r="DCB394" s="56"/>
      <c r="DCC394" s="56"/>
      <c r="DCD394" s="56"/>
      <c r="DCE394" s="56"/>
      <c r="DCF394" s="56"/>
      <c r="DCG394" s="56"/>
      <c r="DCH394" s="56"/>
      <c r="DCI394" s="56"/>
      <c r="DCJ394" s="56"/>
      <c r="DCK394" s="56"/>
      <c r="DCL394" s="56"/>
      <c r="DCM394" s="56"/>
      <c r="DCN394" s="56"/>
      <c r="DCO394" s="56"/>
      <c r="DCP394" s="56"/>
      <c r="DCQ394" s="56"/>
      <c r="DCR394" s="56"/>
      <c r="DCS394" s="56"/>
      <c r="DCT394" s="56"/>
      <c r="DCU394" s="56"/>
      <c r="DCV394" s="56"/>
      <c r="DCW394" s="56"/>
      <c r="DCX394" s="56"/>
      <c r="DCY394" s="56"/>
      <c r="DCZ394" s="56"/>
      <c r="DDA394" s="56"/>
      <c r="DDB394" s="56"/>
      <c r="DDC394" s="56"/>
      <c r="DDD394" s="56"/>
      <c r="DDE394" s="56"/>
      <c r="DDF394" s="56"/>
      <c r="DDG394" s="56"/>
      <c r="DDH394" s="56"/>
      <c r="DDI394" s="56"/>
      <c r="DDJ394" s="56"/>
      <c r="DDK394" s="56"/>
      <c r="DDL394" s="56"/>
      <c r="DDM394" s="56"/>
      <c r="DDN394" s="56"/>
      <c r="DDO394" s="56"/>
      <c r="DDP394" s="56"/>
      <c r="DDQ394" s="56"/>
      <c r="DDR394" s="56"/>
      <c r="DDS394" s="56"/>
      <c r="DDT394" s="56"/>
      <c r="DDU394" s="56"/>
      <c r="DDV394" s="56"/>
      <c r="DDW394" s="56"/>
      <c r="DDX394" s="56"/>
      <c r="DDY394" s="56"/>
      <c r="DDZ394" s="56"/>
      <c r="DEA394" s="56"/>
      <c r="DEB394" s="56"/>
      <c r="DEC394" s="56"/>
      <c r="DED394" s="56"/>
      <c r="DEE394" s="56"/>
      <c r="DEF394" s="56"/>
      <c r="DEG394" s="56"/>
      <c r="DEH394" s="56"/>
      <c r="DEI394" s="56"/>
      <c r="DEJ394" s="56"/>
      <c r="DEK394" s="56"/>
      <c r="DEL394" s="56"/>
      <c r="DEM394" s="56"/>
      <c r="DEN394" s="56"/>
      <c r="DEO394" s="56"/>
      <c r="DEP394" s="56"/>
      <c r="DEQ394" s="56"/>
      <c r="DER394" s="56"/>
      <c r="DES394" s="56"/>
      <c r="DET394" s="56"/>
      <c r="DEU394" s="56"/>
      <c r="DEV394" s="56"/>
      <c r="DEW394" s="56"/>
      <c r="DEX394" s="56"/>
      <c r="DEY394" s="56"/>
      <c r="DEZ394" s="56"/>
      <c r="DFA394" s="56"/>
      <c r="DFB394" s="56"/>
      <c r="DFC394" s="56"/>
      <c r="DFD394" s="56"/>
      <c r="DFE394" s="56"/>
      <c r="DFF394" s="56"/>
      <c r="DFG394" s="56"/>
      <c r="DFH394" s="56"/>
      <c r="DFI394" s="56"/>
      <c r="DFJ394" s="56"/>
      <c r="DFK394" s="56"/>
      <c r="DFL394" s="56"/>
      <c r="DFM394" s="56"/>
      <c r="DFN394" s="56"/>
      <c r="DFO394" s="56"/>
      <c r="DFP394" s="56"/>
      <c r="DFQ394" s="56"/>
      <c r="DFR394" s="56"/>
      <c r="DFS394" s="56"/>
      <c r="DFT394" s="56"/>
      <c r="DFU394" s="56"/>
      <c r="DFV394" s="56"/>
      <c r="DFW394" s="56"/>
      <c r="DFX394" s="56"/>
      <c r="DFY394" s="56"/>
      <c r="DFZ394" s="56"/>
      <c r="DGA394" s="56"/>
      <c r="DGB394" s="56"/>
      <c r="DGC394" s="56"/>
      <c r="DGD394" s="56"/>
      <c r="DGE394" s="56"/>
      <c r="DGF394" s="56"/>
      <c r="DGG394" s="56"/>
      <c r="DGH394" s="56"/>
      <c r="DGI394" s="56"/>
      <c r="DGJ394" s="56"/>
      <c r="DGK394" s="56"/>
      <c r="DGL394" s="56"/>
      <c r="DGM394" s="56"/>
      <c r="DGN394" s="56"/>
      <c r="DGO394" s="56"/>
      <c r="DGP394" s="56"/>
      <c r="DGQ394" s="56"/>
      <c r="DGR394" s="56"/>
      <c r="DGS394" s="56"/>
      <c r="DGT394" s="56"/>
      <c r="DGU394" s="56"/>
      <c r="DGV394" s="56"/>
      <c r="DGW394" s="56"/>
      <c r="DGX394" s="56"/>
      <c r="DGY394" s="56"/>
      <c r="DGZ394" s="56"/>
      <c r="DHA394" s="56"/>
      <c r="DHB394" s="56"/>
      <c r="DHC394" s="56"/>
      <c r="DHD394" s="56"/>
      <c r="DHE394" s="56"/>
      <c r="DHF394" s="56"/>
      <c r="DHG394" s="56"/>
      <c r="DHH394" s="56"/>
      <c r="DHI394" s="56"/>
      <c r="DHJ394" s="56"/>
      <c r="DHK394" s="56"/>
      <c r="DHL394" s="56"/>
      <c r="DHM394" s="56"/>
      <c r="DHN394" s="56"/>
      <c r="DHO394" s="56"/>
      <c r="DHP394" s="56"/>
      <c r="DHQ394" s="56"/>
      <c r="DHR394" s="56"/>
      <c r="DHS394" s="56"/>
      <c r="DHT394" s="56"/>
      <c r="DHU394" s="56"/>
      <c r="DHV394" s="56"/>
      <c r="DHW394" s="56"/>
      <c r="DHX394" s="56"/>
      <c r="DHY394" s="56"/>
      <c r="DHZ394" s="56"/>
      <c r="DIA394" s="56"/>
      <c r="DIB394" s="56"/>
      <c r="DIC394" s="56"/>
      <c r="DID394" s="56"/>
      <c r="DIE394" s="56"/>
      <c r="DIF394" s="56"/>
      <c r="DIG394" s="56"/>
      <c r="DIH394" s="56"/>
      <c r="DII394" s="56"/>
      <c r="DIJ394" s="56"/>
      <c r="DIK394" s="56"/>
      <c r="DIL394" s="56"/>
      <c r="DIM394" s="56"/>
      <c r="DIN394" s="56"/>
      <c r="DIO394" s="56"/>
      <c r="DIP394" s="56"/>
      <c r="DIQ394" s="56"/>
      <c r="DIR394" s="56"/>
      <c r="DIS394" s="56"/>
      <c r="DIT394" s="56"/>
      <c r="DIU394" s="56"/>
      <c r="DIV394" s="56"/>
      <c r="DIW394" s="56"/>
      <c r="DIX394" s="56"/>
      <c r="DIY394" s="56"/>
      <c r="DIZ394" s="56"/>
      <c r="DJA394" s="56"/>
      <c r="DJB394" s="56"/>
      <c r="DJC394" s="56"/>
      <c r="DJD394" s="56"/>
      <c r="DJE394" s="56"/>
      <c r="DJF394" s="56"/>
      <c r="DJG394" s="56"/>
      <c r="DJH394" s="56"/>
      <c r="DJI394" s="56"/>
      <c r="DJJ394" s="56"/>
      <c r="DJK394" s="56"/>
      <c r="DJL394" s="56"/>
      <c r="DJM394" s="56"/>
      <c r="DJN394" s="56"/>
      <c r="DJO394" s="56"/>
      <c r="DJP394" s="56"/>
      <c r="DJQ394" s="56"/>
      <c r="DJR394" s="56"/>
      <c r="DJS394" s="56"/>
      <c r="DJT394" s="56"/>
      <c r="DJU394" s="56"/>
      <c r="DJV394" s="56"/>
      <c r="DJW394" s="56"/>
      <c r="DJX394" s="56"/>
      <c r="DJY394" s="56"/>
      <c r="DJZ394" s="56"/>
      <c r="DKA394" s="56"/>
      <c r="DKB394" s="56"/>
      <c r="DKC394" s="56"/>
      <c r="DKD394" s="56"/>
      <c r="DKE394" s="56"/>
      <c r="DKF394" s="56"/>
      <c r="DKG394" s="56"/>
      <c r="DKH394" s="56"/>
      <c r="DKI394" s="56"/>
      <c r="DKJ394" s="56"/>
      <c r="DKK394" s="56"/>
      <c r="DKL394" s="56"/>
      <c r="DKM394" s="56"/>
      <c r="DKN394" s="56"/>
      <c r="DKO394" s="56"/>
      <c r="DKP394" s="56"/>
      <c r="DKQ394" s="56"/>
      <c r="DKR394" s="56"/>
      <c r="DKS394" s="56"/>
      <c r="DKT394" s="56"/>
      <c r="DKU394" s="56"/>
      <c r="DKV394" s="56"/>
      <c r="DKW394" s="56"/>
      <c r="DKX394" s="56"/>
      <c r="DKY394" s="56"/>
      <c r="DKZ394" s="56"/>
      <c r="DLA394" s="56"/>
      <c r="DLB394" s="56"/>
      <c r="DLC394" s="56"/>
      <c r="DLD394" s="56"/>
      <c r="DLE394" s="56"/>
      <c r="DLF394" s="56"/>
      <c r="DLG394" s="56"/>
      <c r="DLH394" s="56"/>
      <c r="DLI394" s="56"/>
      <c r="DLJ394" s="56"/>
      <c r="DLK394" s="56"/>
      <c r="DLL394" s="56"/>
      <c r="DLM394" s="56"/>
      <c r="DLN394" s="56"/>
      <c r="DLO394" s="56"/>
      <c r="DLP394" s="56"/>
      <c r="DLQ394" s="56"/>
      <c r="DLR394" s="56"/>
      <c r="DLS394" s="56"/>
      <c r="DLT394" s="56"/>
      <c r="DLU394" s="56"/>
      <c r="DLV394" s="56"/>
      <c r="DLW394" s="56"/>
      <c r="DLX394" s="56"/>
      <c r="DLY394" s="56"/>
      <c r="DLZ394" s="56"/>
      <c r="DMA394" s="56"/>
      <c r="DMB394" s="56"/>
      <c r="DMC394" s="56"/>
      <c r="DMD394" s="56"/>
      <c r="DME394" s="56"/>
      <c r="DMF394" s="56"/>
      <c r="DMG394" s="56"/>
      <c r="DMH394" s="56"/>
      <c r="DMI394" s="56"/>
      <c r="DMJ394" s="56"/>
      <c r="DMK394" s="56"/>
      <c r="DML394" s="56"/>
      <c r="DMM394" s="56"/>
      <c r="DMN394" s="56"/>
      <c r="DMO394" s="56"/>
      <c r="DMP394" s="56"/>
      <c r="DMQ394" s="56"/>
      <c r="DMR394" s="56"/>
      <c r="DMS394" s="56"/>
      <c r="DMT394" s="56"/>
      <c r="DMU394" s="56"/>
      <c r="DMV394" s="56"/>
      <c r="DMW394" s="56"/>
      <c r="DMX394" s="56"/>
      <c r="DMY394" s="56"/>
      <c r="DMZ394" s="56"/>
      <c r="DNA394" s="56"/>
      <c r="DNB394" s="56"/>
      <c r="DNC394" s="56"/>
      <c r="DND394" s="56"/>
      <c r="DNE394" s="56"/>
      <c r="DNF394" s="56"/>
      <c r="DNG394" s="56"/>
      <c r="DNH394" s="56"/>
      <c r="DNI394" s="56"/>
      <c r="DNJ394" s="56"/>
      <c r="DNK394" s="56"/>
      <c r="DNL394" s="56"/>
      <c r="DNM394" s="56"/>
      <c r="DNN394" s="56"/>
      <c r="DNO394" s="56"/>
      <c r="DNP394" s="56"/>
      <c r="DNQ394" s="56"/>
      <c r="DNR394" s="56"/>
      <c r="DNS394" s="56"/>
      <c r="DNT394" s="56"/>
      <c r="DNU394" s="56"/>
      <c r="DNV394" s="56"/>
      <c r="DNW394" s="56"/>
      <c r="DNX394" s="56"/>
      <c r="DNY394" s="56"/>
      <c r="DNZ394" s="56"/>
      <c r="DOA394" s="56"/>
      <c r="DOB394" s="56"/>
      <c r="DOC394" s="56"/>
      <c r="DOD394" s="56"/>
      <c r="DOE394" s="56"/>
      <c r="DOF394" s="56"/>
      <c r="DOG394" s="56"/>
      <c r="DOH394" s="56"/>
      <c r="DOI394" s="56"/>
      <c r="DOJ394" s="56"/>
      <c r="DOK394" s="56"/>
      <c r="DOL394" s="56"/>
      <c r="DOM394" s="56"/>
      <c r="DON394" s="56"/>
      <c r="DOO394" s="56"/>
      <c r="DOP394" s="56"/>
      <c r="DOQ394" s="56"/>
      <c r="DOR394" s="56"/>
      <c r="DOS394" s="56"/>
      <c r="DOT394" s="56"/>
      <c r="DOU394" s="56"/>
      <c r="DOV394" s="56"/>
      <c r="DOW394" s="56"/>
      <c r="DOX394" s="56"/>
      <c r="DOY394" s="56"/>
      <c r="DOZ394" s="56"/>
      <c r="DPA394" s="56"/>
      <c r="DPB394" s="56"/>
      <c r="DPC394" s="56"/>
      <c r="DPD394" s="56"/>
      <c r="DPE394" s="56"/>
      <c r="DPF394" s="56"/>
      <c r="DPG394" s="56"/>
      <c r="DPH394" s="56"/>
      <c r="DPI394" s="56"/>
      <c r="DPJ394" s="56"/>
      <c r="DPK394" s="56"/>
      <c r="DPL394" s="56"/>
      <c r="DPM394" s="56"/>
      <c r="DPN394" s="56"/>
      <c r="DPO394" s="56"/>
      <c r="DPP394" s="56"/>
      <c r="DPQ394" s="56"/>
      <c r="DPR394" s="56"/>
      <c r="DPS394" s="56"/>
      <c r="DPT394" s="56"/>
      <c r="DPU394" s="56"/>
      <c r="DPV394" s="56"/>
      <c r="DPW394" s="56"/>
      <c r="DPX394" s="56"/>
      <c r="DPY394" s="56"/>
      <c r="DPZ394" s="56"/>
      <c r="DQA394" s="56"/>
      <c r="DQB394" s="56"/>
      <c r="DQC394" s="56"/>
      <c r="DQD394" s="56"/>
      <c r="DQE394" s="56"/>
      <c r="DQF394" s="56"/>
      <c r="DQG394" s="56"/>
      <c r="DQH394" s="56"/>
      <c r="DQI394" s="56"/>
      <c r="DQJ394" s="56"/>
      <c r="DQK394" s="56"/>
      <c r="DQL394" s="56"/>
      <c r="DQM394" s="56"/>
      <c r="DQN394" s="56"/>
      <c r="DQO394" s="56"/>
      <c r="DQP394" s="56"/>
      <c r="DQQ394" s="56"/>
      <c r="DQR394" s="56"/>
      <c r="DQS394" s="56"/>
      <c r="DQT394" s="56"/>
      <c r="DQU394" s="56"/>
      <c r="DQV394" s="56"/>
      <c r="DQW394" s="56"/>
      <c r="DQX394" s="56"/>
      <c r="DQY394" s="56"/>
      <c r="DQZ394" s="56"/>
      <c r="DRA394" s="56"/>
      <c r="DRB394" s="56"/>
      <c r="DRC394" s="56"/>
      <c r="DRD394" s="56"/>
      <c r="DRE394" s="56"/>
      <c r="DRF394" s="56"/>
      <c r="DRG394" s="56"/>
      <c r="DRH394" s="56"/>
      <c r="DRI394" s="56"/>
      <c r="DRJ394" s="56"/>
      <c r="DRK394" s="56"/>
      <c r="DRL394" s="56"/>
      <c r="DRM394" s="56"/>
      <c r="DRN394" s="56"/>
      <c r="DRO394" s="56"/>
      <c r="DRP394" s="56"/>
      <c r="DRQ394" s="56"/>
      <c r="DRR394" s="56"/>
      <c r="DRS394" s="56"/>
      <c r="DRT394" s="56"/>
      <c r="DRU394" s="56"/>
      <c r="DRV394" s="56"/>
      <c r="DRW394" s="56"/>
      <c r="DRX394" s="56"/>
      <c r="DRY394" s="56"/>
      <c r="DRZ394" s="56"/>
      <c r="DSA394" s="56"/>
      <c r="DSB394" s="56"/>
      <c r="DSC394" s="56"/>
      <c r="DSD394" s="56"/>
      <c r="DSE394" s="56"/>
      <c r="DSF394" s="56"/>
      <c r="DSG394" s="56"/>
      <c r="DSH394" s="56"/>
      <c r="DSI394" s="56"/>
      <c r="DSJ394" s="56"/>
      <c r="DSK394" s="56"/>
      <c r="DSL394" s="56"/>
      <c r="DSM394" s="56"/>
      <c r="DSN394" s="56"/>
      <c r="DSO394" s="56"/>
      <c r="DSP394" s="56"/>
      <c r="DSQ394" s="56"/>
      <c r="DSR394" s="56"/>
      <c r="DSS394" s="56"/>
      <c r="DST394" s="56"/>
      <c r="DSU394" s="56"/>
      <c r="DSV394" s="56"/>
      <c r="DSW394" s="56"/>
      <c r="DSX394" s="56"/>
      <c r="DSY394" s="56"/>
      <c r="DSZ394" s="56"/>
      <c r="DTA394" s="56"/>
      <c r="DTB394" s="56"/>
      <c r="DTC394" s="56"/>
      <c r="DTD394" s="56"/>
      <c r="DTE394" s="56"/>
      <c r="DTF394" s="56"/>
      <c r="DTG394" s="56"/>
      <c r="DTH394" s="56"/>
      <c r="DTI394" s="56"/>
      <c r="DTJ394" s="56"/>
      <c r="DTK394" s="56"/>
      <c r="DTL394" s="56"/>
      <c r="DTM394" s="56"/>
      <c r="DTN394" s="56"/>
      <c r="DTO394" s="56"/>
      <c r="DTP394" s="56"/>
      <c r="DTQ394" s="56"/>
      <c r="DTR394" s="56"/>
      <c r="DTS394" s="56"/>
      <c r="DTT394" s="56"/>
      <c r="DTU394" s="56"/>
      <c r="DTV394" s="56"/>
      <c r="DTW394" s="56"/>
      <c r="DTX394" s="56"/>
      <c r="DTY394" s="56"/>
      <c r="DTZ394" s="56"/>
      <c r="DUA394" s="56"/>
      <c r="DUB394" s="56"/>
      <c r="DUC394" s="56"/>
      <c r="DUD394" s="56"/>
      <c r="DUE394" s="56"/>
      <c r="DUF394" s="56"/>
      <c r="DUG394" s="56"/>
      <c r="DUH394" s="56"/>
      <c r="DUI394" s="56"/>
      <c r="DUJ394" s="56"/>
      <c r="DUK394" s="56"/>
      <c r="DUL394" s="56"/>
      <c r="DUM394" s="56"/>
      <c r="DUN394" s="56"/>
      <c r="DUO394" s="56"/>
      <c r="DUP394" s="56"/>
      <c r="DUQ394" s="56"/>
      <c r="DUR394" s="56"/>
      <c r="DUS394" s="56"/>
      <c r="DUT394" s="56"/>
      <c r="DUU394" s="56"/>
      <c r="DUV394" s="56"/>
      <c r="DUW394" s="56"/>
      <c r="DUX394" s="56"/>
      <c r="DUY394" s="56"/>
      <c r="DUZ394" s="56"/>
      <c r="DVA394" s="56"/>
      <c r="DVB394" s="56"/>
      <c r="DVC394" s="56"/>
      <c r="DVD394" s="56"/>
      <c r="DVE394" s="56"/>
      <c r="DVF394" s="56"/>
      <c r="DVG394" s="56"/>
      <c r="DVH394" s="56"/>
      <c r="DVI394" s="56"/>
      <c r="DVJ394" s="56"/>
      <c r="DVK394" s="56"/>
      <c r="DVL394" s="56"/>
      <c r="DVM394" s="56"/>
      <c r="DVN394" s="56"/>
      <c r="DVO394" s="56"/>
      <c r="DVP394" s="56"/>
      <c r="DVQ394" s="56"/>
      <c r="DVR394" s="56"/>
      <c r="DVS394" s="56"/>
      <c r="DVT394" s="56"/>
      <c r="DVU394" s="56"/>
      <c r="DVV394" s="56"/>
      <c r="DVW394" s="56"/>
      <c r="DVX394" s="56"/>
      <c r="DVY394" s="56"/>
      <c r="DVZ394" s="56"/>
      <c r="DWA394" s="56"/>
      <c r="DWB394" s="56"/>
      <c r="DWC394" s="56"/>
      <c r="DWD394" s="56"/>
      <c r="DWE394" s="56"/>
      <c r="DWF394" s="56"/>
      <c r="DWG394" s="56"/>
      <c r="DWH394" s="56"/>
      <c r="DWI394" s="56"/>
      <c r="DWJ394" s="56"/>
      <c r="DWK394" s="56"/>
      <c r="DWL394" s="56"/>
      <c r="DWM394" s="56"/>
      <c r="DWN394" s="56"/>
      <c r="DWO394" s="56"/>
      <c r="DWP394" s="56"/>
      <c r="DWQ394" s="56"/>
      <c r="DWR394" s="56"/>
      <c r="DWS394" s="56"/>
      <c r="DWT394" s="56"/>
      <c r="DWU394" s="56"/>
      <c r="DWV394" s="56"/>
      <c r="DWW394" s="56"/>
      <c r="DWX394" s="56"/>
      <c r="DWY394" s="56"/>
      <c r="DWZ394" s="56"/>
      <c r="DXA394" s="56"/>
      <c r="DXB394" s="56"/>
      <c r="DXC394" s="56"/>
      <c r="DXD394" s="56"/>
      <c r="DXE394" s="56"/>
      <c r="DXF394" s="56"/>
      <c r="DXG394" s="56"/>
      <c r="DXH394" s="56"/>
      <c r="DXI394" s="56"/>
      <c r="DXJ394" s="56"/>
      <c r="DXK394" s="56"/>
      <c r="DXL394" s="56"/>
      <c r="DXM394" s="56"/>
      <c r="DXN394" s="56"/>
      <c r="DXO394" s="56"/>
      <c r="DXP394" s="56"/>
      <c r="DXQ394" s="56"/>
      <c r="DXR394" s="56"/>
      <c r="DXS394" s="56"/>
      <c r="DXT394" s="56"/>
      <c r="DXU394" s="56"/>
      <c r="DXV394" s="56"/>
      <c r="DXW394" s="56"/>
      <c r="DXX394" s="56"/>
      <c r="DXY394" s="56"/>
      <c r="DXZ394" s="56"/>
      <c r="DYA394" s="56"/>
      <c r="DYB394" s="56"/>
      <c r="DYC394" s="56"/>
      <c r="DYD394" s="56"/>
      <c r="DYE394" s="56"/>
      <c r="DYF394" s="56"/>
      <c r="DYG394" s="56"/>
      <c r="DYH394" s="56"/>
      <c r="DYI394" s="56"/>
      <c r="DYJ394" s="56"/>
      <c r="DYK394" s="56"/>
      <c r="DYL394" s="56"/>
      <c r="DYM394" s="56"/>
      <c r="DYN394" s="56"/>
      <c r="DYO394" s="56"/>
      <c r="DYP394" s="56"/>
      <c r="DYQ394" s="56"/>
      <c r="DYR394" s="56"/>
      <c r="DYS394" s="56"/>
      <c r="DYT394" s="56"/>
      <c r="DYU394" s="56"/>
      <c r="DYV394" s="56"/>
      <c r="DYW394" s="56"/>
      <c r="DYX394" s="56"/>
      <c r="DYY394" s="56"/>
      <c r="DYZ394" s="56"/>
      <c r="DZA394" s="56"/>
      <c r="DZB394" s="56"/>
      <c r="DZC394" s="56"/>
      <c r="DZD394" s="56"/>
      <c r="DZE394" s="56"/>
      <c r="DZF394" s="56"/>
      <c r="DZG394" s="56"/>
      <c r="DZH394" s="56"/>
      <c r="DZI394" s="56"/>
      <c r="DZJ394" s="56"/>
      <c r="DZK394" s="56"/>
      <c r="DZL394" s="56"/>
      <c r="DZM394" s="56"/>
      <c r="DZN394" s="56"/>
      <c r="DZO394" s="56"/>
      <c r="DZP394" s="56"/>
      <c r="DZQ394" s="56"/>
      <c r="DZR394" s="56"/>
      <c r="DZS394" s="56"/>
      <c r="DZT394" s="56"/>
      <c r="DZU394" s="56"/>
      <c r="DZV394" s="56"/>
      <c r="DZW394" s="56"/>
      <c r="DZX394" s="56"/>
      <c r="DZY394" s="56"/>
      <c r="DZZ394" s="56"/>
      <c r="EAA394" s="56"/>
      <c r="EAB394" s="56"/>
      <c r="EAC394" s="56"/>
      <c r="EAD394" s="56"/>
      <c r="EAE394" s="56"/>
      <c r="EAF394" s="56"/>
      <c r="EAG394" s="56"/>
      <c r="EAH394" s="56"/>
      <c r="EAI394" s="56"/>
      <c r="EAJ394" s="56"/>
      <c r="EAK394" s="56"/>
      <c r="EAL394" s="56"/>
      <c r="EAM394" s="56"/>
      <c r="EAN394" s="56"/>
      <c r="EAO394" s="56"/>
      <c r="EAP394" s="56"/>
      <c r="EAQ394" s="56"/>
      <c r="EAR394" s="56"/>
      <c r="EAS394" s="56"/>
      <c r="EAT394" s="56"/>
      <c r="EAU394" s="56"/>
      <c r="EAV394" s="56"/>
      <c r="EAW394" s="56"/>
      <c r="EAX394" s="56"/>
      <c r="EAY394" s="56"/>
      <c r="EAZ394" s="56"/>
      <c r="EBA394" s="56"/>
      <c r="EBB394" s="56"/>
      <c r="EBC394" s="56"/>
      <c r="EBD394" s="56"/>
      <c r="EBE394" s="56"/>
      <c r="EBF394" s="56"/>
      <c r="EBG394" s="56"/>
      <c r="EBH394" s="56"/>
      <c r="EBI394" s="56"/>
      <c r="EBJ394" s="56"/>
      <c r="EBK394" s="56"/>
      <c r="EBL394" s="56"/>
      <c r="EBM394" s="56"/>
      <c r="EBN394" s="56"/>
      <c r="EBO394" s="56"/>
      <c r="EBP394" s="56"/>
      <c r="EBQ394" s="56"/>
      <c r="EBR394" s="56"/>
      <c r="EBS394" s="56"/>
      <c r="EBT394" s="56"/>
      <c r="EBU394" s="56"/>
      <c r="EBV394" s="56"/>
      <c r="EBW394" s="56"/>
      <c r="EBX394" s="56"/>
      <c r="EBY394" s="56"/>
      <c r="EBZ394" s="56"/>
      <c r="ECA394" s="56"/>
      <c r="ECB394" s="56"/>
      <c r="ECC394" s="56"/>
      <c r="ECD394" s="56"/>
      <c r="ECE394" s="56"/>
      <c r="ECF394" s="56"/>
      <c r="ECG394" s="56"/>
      <c r="ECH394" s="56"/>
      <c r="ECI394" s="56"/>
      <c r="ECJ394" s="56"/>
      <c r="ECK394" s="56"/>
      <c r="ECL394" s="56"/>
      <c r="ECM394" s="56"/>
      <c r="ECN394" s="56"/>
      <c r="ECO394" s="56"/>
      <c r="ECP394" s="56"/>
      <c r="ECQ394" s="56"/>
      <c r="ECR394" s="56"/>
      <c r="ECS394" s="56"/>
      <c r="ECT394" s="56"/>
      <c r="ECU394" s="56"/>
      <c r="ECV394" s="56"/>
      <c r="ECW394" s="56"/>
      <c r="ECX394" s="56"/>
      <c r="ECY394" s="56"/>
      <c r="ECZ394" s="56"/>
      <c r="EDA394" s="56"/>
      <c r="EDB394" s="56"/>
      <c r="EDC394" s="56"/>
      <c r="EDD394" s="56"/>
      <c r="EDE394" s="56"/>
      <c r="EDF394" s="56"/>
      <c r="EDG394" s="56"/>
      <c r="EDH394" s="56"/>
      <c r="EDI394" s="56"/>
      <c r="EDJ394" s="56"/>
      <c r="EDK394" s="56"/>
      <c r="EDL394" s="56"/>
      <c r="EDM394" s="56"/>
      <c r="EDN394" s="56"/>
      <c r="EDO394" s="56"/>
      <c r="EDP394" s="56"/>
      <c r="EDQ394" s="56"/>
      <c r="EDR394" s="56"/>
      <c r="EDS394" s="56"/>
      <c r="EDT394" s="56"/>
      <c r="EDU394" s="56"/>
      <c r="EDV394" s="56"/>
      <c r="EDW394" s="56"/>
      <c r="EDX394" s="56"/>
      <c r="EDY394" s="56"/>
      <c r="EDZ394" s="56"/>
      <c r="EEA394" s="56"/>
      <c r="EEB394" s="56"/>
      <c r="EEC394" s="56"/>
      <c r="EED394" s="56"/>
      <c r="EEE394" s="56"/>
      <c r="EEF394" s="56"/>
      <c r="EEG394" s="56"/>
      <c r="EEH394" s="56"/>
      <c r="EEI394" s="56"/>
      <c r="EEJ394" s="56"/>
      <c r="EEK394" s="56"/>
      <c r="EEL394" s="56"/>
      <c r="EEM394" s="56"/>
      <c r="EEN394" s="56"/>
      <c r="EEO394" s="56"/>
      <c r="EEP394" s="56"/>
      <c r="EEQ394" s="56"/>
      <c r="EER394" s="56"/>
      <c r="EES394" s="56"/>
      <c r="EET394" s="56"/>
      <c r="EEU394" s="56"/>
      <c r="EEV394" s="56"/>
      <c r="EEW394" s="56"/>
      <c r="EEX394" s="56"/>
      <c r="EEY394" s="56"/>
      <c r="EEZ394" s="56"/>
      <c r="EFA394" s="56"/>
      <c r="EFB394" s="56"/>
      <c r="EFC394" s="56"/>
      <c r="EFD394" s="56"/>
      <c r="EFE394" s="56"/>
      <c r="EFF394" s="56"/>
      <c r="EFG394" s="56"/>
      <c r="EFH394" s="56"/>
      <c r="EFI394" s="56"/>
      <c r="EFJ394" s="56"/>
      <c r="EFK394" s="56"/>
      <c r="EFL394" s="56"/>
      <c r="EFM394" s="56"/>
      <c r="EFN394" s="56"/>
      <c r="EFO394" s="56"/>
      <c r="EFP394" s="56"/>
      <c r="EFQ394" s="56"/>
      <c r="EFR394" s="56"/>
      <c r="EFS394" s="56"/>
      <c r="EFT394" s="56"/>
      <c r="EFU394" s="56"/>
      <c r="EFV394" s="56"/>
      <c r="EFW394" s="56"/>
      <c r="EFX394" s="56"/>
      <c r="EFY394" s="56"/>
      <c r="EFZ394" s="56"/>
      <c r="EGA394" s="56"/>
      <c r="EGB394" s="56"/>
      <c r="EGC394" s="56"/>
      <c r="EGD394" s="56"/>
      <c r="EGE394" s="56"/>
      <c r="EGF394" s="56"/>
      <c r="EGG394" s="56"/>
      <c r="EGH394" s="56"/>
      <c r="EGI394" s="56"/>
      <c r="EGJ394" s="56"/>
      <c r="EGK394" s="56"/>
      <c r="EGL394" s="56"/>
      <c r="EGM394" s="56"/>
      <c r="EGN394" s="56"/>
      <c r="EGO394" s="56"/>
      <c r="EGP394" s="56"/>
      <c r="EGQ394" s="56"/>
      <c r="EGR394" s="56"/>
      <c r="EGS394" s="56"/>
      <c r="EGT394" s="56"/>
      <c r="EGU394" s="56"/>
      <c r="EGV394" s="56"/>
      <c r="EGW394" s="56"/>
      <c r="EGX394" s="56"/>
      <c r="EGY394" s="56"/>
      <c r="EGZ394" s="56"/>
      <c r="EHA394" s="56"/>
      <c r="EHB394" s="56"/>
      <c r="EHC394" s="56"/>
      <c r="EHD394" s="56"/>
      <c r="EHE394" s="56"/>
      <c r="EHF394" s="56"/>
      <c r="EHG394" s="56"/>
      <c r="EHH394" s="56"/>
      <c r="EHI394" s="56"/>
      <c r="EHJ394" s="56"/>
      <c r="EHK394" s="56"/>
      <c r="EHL394" s="56"/>
      <c r="EHM394" s="56"/>
      <c r="EHN394" s="56"/>
      <c r="EHO394" s="56"/>
      <c r="EHP394" s="56"/>
      <c r="EHQ394" s="56"/>
      <c r="EHR394" s="56"/>
      <c r="EHS394" s="56"/>
      <c r="EHT394" s="56"/>
      <c r="EHU394" s="56"/>
      <c r="EHV394" s="56"/>
      <c r="EHW394" s="56"/>
      <c r="EHX394" s="56"/>
      <c r="EHY394" s="56"/>
      <c r="EHZ394" s="56"/>
      <c r="EIA394" s="56"/>
      <c r="EIB394" s="56"/>
      <c r="EIC394" s="56"/>
      <c r="EID394" s="56"/>
      <c r="EIE394" s="56"/>
      <c r="EIF394" s="56"/>
      <c r="EIG394" s="56"/>
      <c r="EIH394" s="56"/>
      <c r="EII394" s="56"/>
      <c r="EIJ394" s="56"/>
      <c r="EIK394" s="56"/>
      <c r="EIL394" s="56"/>
      <c r="EIM394" s="56"/>
      <c r="EIN394" s="56"/>
      <c r="EIO394" s="56"/>
      <c r="EIP394" s="56"/>
      <c r="EIQ394" s="56"/>
      <c r="EIR394" s="56"/>
      <c r="EIS394" s="56"/>
      <c r="EIT394" s="56"/>
      <c r="EIU394" s="56"/>
      <c r="EIV394" s="56"/>
      <c r="EIW394" s="56"/>
      <c r="EIX394" s="56"/>
      <c r="EIY394" s="56"/>
      <c r="EIZ394" s="56"/>
      <c r="EJA394" s="56"/>
      <c r="EJB394" s="56"/>
      <c r="EJC394" s="56"/>
      <c r="EJD394" s="56"/>
      <c r="EJE394" s="56"/>
      <c r="EJF394" s="56"/>
      <c r="EJG394" s="56"/>
      <c r="EJH394" s="56"/>
      <c r="EJI394" s="56"/>
      <c r="EJJ394" s="56"/>
      <c r="EJK394" s="56"/>
      <c r="EJL394" s="56"/>
      <c r="EJM394" s="56"/>
      <c r="EJN394" s="56"/>
      <c r="EJO394" s="56"/>
      <c r="EJP394" s="56"/>
      <c r="EJQ394" s="56"/>
      <c r="EJR394" s="56"/>
      <c r="EJS394" s="56"/>
      <c r="EJT394" s="56"/>
      <c r="EJU394" s="56"/>
      <c r="EJV394" s="56"/>
      <c r="EJW394" s="56"/>
      <c r="EJX394" s="56"/>
      <c r="EJY394" s="56"/>
      <c r="EJZ394" s="56"/>
      <c r="EKA394" s="56"/>
      <c r="EKB394" s="56"/>
      <c r="EKC394" s="56"/>
      <c r="EKD394" s="56"/>
      <c r="EKE394" s="56"/>
      <c r="EKF394" s="56"/>
      <c r="EKG394" s="56"/>
      <c r="EKH394" s="56"/>
      <c r="EKI394" s="56"/>
      <c r="EKJ394" s="56"/>
      <c r="EKK394" s="56"/>
      <c r="EKL394" s="56"/>
      <c r="EKM394" s="56"/>
      <c r="EKN394" s="56"/>
      <c r="EKO394" s="56"/>
      <c r="EKP394" s="56"/>
      <c r="EKQ394" s="56"/>
      <c r="EKR394" s="56"/>
      <c r="EKS394" s="56"/>
      <c r="EKT394" s="56"/>
      <c r="EKU394" s="56"/>
      <c r="EKV394" s="56"/>
      <c r="EKW394" s="56"/>
      <c r="EKX394" s="56"/>
      <c r="EKY394" s="56"/>
      <c r="EKZ394" s="56"/>
      <c r="ELA394" s="56"/>
      <c r="ELB394" s="56"/>
      <c r="ELC394" s="56"/>
      <c r="ELD394" s="56"/>
      <c r="ELE394" s="56"/>
      <c r="ELF394" s="56"/>
      <c r="ELG394" s="56"/>
      <c r="ELH394" s="56"/>
      <c r="ELI394" s="56"/>
      <c r="ELJ394" s="56"/>
      <c r="ELK394" s="56"/>
      <c r="ELL394" s="56"/>
      <c r="ELM394" s="56"/>
      <c r="ELN394" s="56"/>
      <c r="ELO394" s="56"/>
      <c r="ELP394" s="56"/>
      <c r="ELQ394" s="56"/>
      <c r="ELR394" s="56"/>
      <c r="ELS394" s="56"/>
      <c r="ELT394" s="56"/>
      <c r="ELU394" s="56"/>
      <c r="ELV394" s="56"/>
      <c r="ELW394" s="56"/>
      <c r="ELX394" s="56"/>
      <c r="ELY394" s="56"/>
      <c r="ELZ394" s="56"/>
      <c r="EMA394" s="56"/>
      <c r="EMB394" s="56"/>
      <c r="EMC394" s="56"/>
      <c r="EMD394" s="56"/>
      <c r="EME394" s="56"/>
      <c r="EMF394" s="56"/>
      <c r="EMG394" s="56"/>
      <c r="EMH394" s="56"/>
      <c r="EMI394" s="56"/>
      <c r="EMJ394" s="56"/>
      <c r="EMK394" s="56"/>
      <c r="EML394" s="56"/>
      <c r="EMM394" s="56"/>
      <c r="EMN394" s="56"/>
      <c r="EMO394" s="56"/>
      <c r="EMP394" s="56"/>
      <c r="EMQ394" s="56"/>
      <c r="EMR394" s="56"/>
      <c r="EMS394" s="56"/>
      <c r="EMT394" s="56"/>
      <c r="EMU394" s="56"/>
      <c r="EMV394" s="56"/>
      <c r="EMW394" s="56"/>
      <c r="EMX394" s="56"/>
      <c r="EMY394" s="56"/>
      <c r="EMZ394" s="56"/>
      <c r="ENA394" s="56"/>
      <c r="ENB394" s="56"/>
      <c r="ENC394" s="56"/>
      <c r="END394" s="56"/>
      <c r="ENE394" s="56"/>
      <c r="ENF394" s="56"/>
      <c r="ENG394" s="56"/>
      <c r="ENH394" s="56"/>
      <c r="ENI394" s="56"/>
      <c r="ENJ394" s="56"/>
      <c r="ENK394" s="56"/>
      <c r="ENL394" s="56"/>
      <c r="ENM394" s="56"/>
      <c r="ENN394" s="56"/>
      <c r="ENO394" s="56"/>
      <c r="ENP394" s="56"/>
      <c r="ENQ394" s="56"/>
      <c r="ENR394" s="56"/>
      <c r="ENS394" s="56"/>
      <c r="ENT394" s="56"/>
      <c r="ENU394" s="56"/>
      <c r="ENV394" s="56"/>
      <c r="ENW394" s="56"/>
      <c r="ENX394" s="56"/>
      <c r="ENY394" s="56"/>
      <c r="ENZ394" s="56"/>
      <c r="EOA394" s="56"/>
      <c r="EOB394" s="56"/>
      <c r="EOC394" s="56"/>
      <c r="EOD394" s="56"/>
      <c r="EOE394" s="56"/>
      <c r="EOF394" s="56"/>
      <c r="EOG394" s="56"/>
      <c r="EOH394" s="56"/>
      <c r="EOI394" s="56"/>
      <c r="EOJ394" s="56"/>
      <c r="EOK394" s="56"/>
      <c r="EOL394" s="56"/>
      <c r="EOM394" s="56"/>
      <c r="EON394" s="56"/>
      <c r="EOO394" s="56"/>
      <c r="EOP394" s="56"/>
      <c r="EOQ394" s="56"/>
      <c r="EOR394" s="56"/>
      <c r="EOS394" s="56"/>
      <c r="EOT394" s="56"/>
      <c r="EOU394" s="56"/>
      <c r="EOV394" s="56"/>
      <c r="EOW394" s="56"/>
      <c r="EOX394" s="56"/>
      <c r="EOY394" s="56"/>
      <c r="EOZ394" s="56"/>
      <c r="EPA394" s="56"/>
      <c r="EPB394" s="56"/>
      <c r="EPC394" s="56"/>
      <c r="EPD394" s="56"/>
      <c r="EPE394" s="56"/>
      <c r="EPF394" s="56"/>
      <c r="EPG394" s="56"/>
      <c r="EPH394" s="56"/>
      <c r="EPI394" s="56"/>
      <c r="EPJ394" s="56"/>
      <c r="EPK394" s="56"/>
      <c r="EPL394" s="56"/>
      <c r="EPM394" s="56"/>
      <c r="EPN394" s="56"/>
      <c r="EPO394" s="56"/>
      <c r="EPP394" s="56"/>
      <c r="EPQ394" s="56"/>
      <c r="EPR394" s="56"/>
      <c r="EPS394" s="56"/>
      <c r="EPT394" s="56"/>
      <c r="EPU394" s="56"/>
      <c r="EPV394" s="56"/>
      <c r="EPW394" s="56"/>
      <c r="EPX394" s="56"/>
      <c r="EPY394" s="56"/>
      <c r="EPZ394" s="56"/>
      <c r="EQA394" s="56"/>
      <c r="EQB394" s="56"/>
      <c r="EQC394" s="56"/>
      <c r="EQD394" s="56"/>
      <c r="EQE394" s="56"/>
      <c r="EQF394" s="56"/>
      <c r="EQG394" s="56"/>
      <c r="EQH394" s="56"/>
      <c r="EQI394" s="56"/>
      <c r="EQJ394" s="56"/>
      <c r="EQK394" s="56"/>
      <c r="EQL394" s="56"/>
      <c r="EQM394" s="56"/>
      <c r="EQN394" s="56"/>
      <c r="EQO394" s="56"/>
      <c r="EQP394" s="56"/>
      <c r="EQQ394" s="56"/>
      <c r="EQR394" s="56"/>
      <c r="EQS394" s="56"/>
      <c r="EQT394" s="56"/>
      <c r="EQU394" s="56"/>
      <c r="EQV394" s="56"/>
      <c r="EQW394" s="56"/>
      <c r="EQX394" s="56"/>
      <c r="EQY394" s="56"/>
      <c r="EQZ394" s="56"/>
      <c r="ERA394" s="56"/>
      <c r="ERB394" s="56"/>
      <c r="ERC394" s="56"/>
      <c r="ERD394" s="56"/>
      <c r="ERE394" s="56"/>
      <c r="ERF394" s="56"/>
      <c r="ERG394" s="56"/>
      <c r="ERH394" s="56"/>
      <c r="ERI394" s="56"/>
      <c r="ERJ394" s="56"/>
      <c r="ERK394" s="56"/>
      <c r="ERL394" s="56"/>
      <c r="ERM394" s="56"/>
      <c r="ERN394" s="56"/>
      <c r="ERO394" s="56"/>
      <c r="ERP394" s="56"/>
      <c r="ERQ394" s="56"/>
      <c r="ERR394" s="56"/>
      <c r="ERS394" s="56"/>
      <c r="ERT394" s="56"/>
      <c r="ERU394" s="56"/>
      <c r="ERV394" s="56"/>
      <c r="ERW394" s="56"/>
      <c r="ERX394" s="56"/>
      <c r="ERY394" s="56"/>
      <c r="ERZ394" s="56"/>
      <c r="ESA394" s="56"/>
      <c r="ESB394" s="56"/>
      <c r="ESC394" s="56"/>
      <c r="ESD394" s="56"/>
      <c r="ESE394" s="56"/>
      <c r="ESF394" s="56"/>
      <c r="ESG394" s="56"/>
      <c r="ESH394" s="56"/>
      <c r="ESI394" s="56"/>
      <c r="ESJ394" s="56"/>
      <c r="ESK394" s="56"/>
      <c r="ESL394" s="56"/>
      <c r="ESM394" s="56"/>
      <c r="ESN394" s="56"/>
      <c r="ESO394" s="56"/>
      <c r="ESP394" s="56"/>
      <c r="ESQ394" s="56"/>
      <c r="ESR394" s="56"/>
      <c r="ESS394" s="56"/>
      <c r="EST394" s="56"/>
      <c r="ESU394" s="56"/>
      <c r="ESV394" s="56"/>
      <c r="ESW394" s="56"/>
      <c r="ESX394" s="56"/>
      <c r="ESY394" s="56"/>
      <c r="ESZ394" s="56"/>
      <c r="ETA394" s="56"/>
      <c r="ETB394" s="56"/>
      <c r="ETC394" s="56"/>
      <c r="ETD394" s="56"/>
      <c r="ETE394" s="56"/>
      <c r="ETF394" s="56"/>
      <c r="ETG394" s="56"/>
      <c r="ETH394" s="56"/>
      <c r="ETI394" s="56"/>
      <c r="ETJ394" s="56"/>
      <c r="ETK394" s="56"/>
      <c r="ETL394" s="56"/>
      <c r="ETM394" s="56"/>
      <c r="ETN394" s="56"/>
      <c r="ETO394" s="56"/>
      <c r="ETP394" s="56"/>
      <c r="ETQ394" s="56"/>
      <c r="ETR394" s="56"/>
      <c r="ETS394" s="56"/>
      <c r="ETT394" s="56"/>
      <c r="ETU394" s="56"/>
      <c r="ETV394" s="56"/>
      <c r="ETW394" s="56"/>
      <c r="ETX394" s="56"/>
      <c r="ETY394" s="56"/>
      <c r="ETZ394" s="56"/>
      <c r="EUA394" s="56"/>
      <c r="EUB394" s="56"/>
      <c r="EUC394" s="56"/>
      <c r="EUD394" s="56"/>
      <c r="EUE394" s="56"/>
      <c r="EUF394" s="56"/>
      <c r="EUG394" s="56"/>
      <c r="EUH394" s="56"/>
      <c r="EUI394" s="56"/>
      <c r="EUJ394" s="56"/>
      <c r="EUK394" s="56"/>
      <c r="EUL394" s="56"/>
      <c r="EUM394" s="56"/>
      <c r="EUN394" s="56"/>
      <c r="EUO394" s="56"/>
      <c r="EUP394" s="56"/>
      <c r="EUQ394" s="56"/>
      <c r="EUR394" s="56"/>
      <c r="EUS394" s="56"/>
      <c r="EUT394" s="56"/>
      <c r="EUU394" s="56"/>
      <c r="EUV394" s="56"/>
      <c r="EUW394" s="56"/>
      <c r="EUX394" s="56"/>
      <c r="EUY394" s="56"/>
      <c r="EUZ394" s="56"/>
      <c r="EVA394" s="56"/>
      <c r="EVB394" s="56"/>
      <c r="EVC394" s="56"/>
      <c r="EVD394" s="56"/>
      <c r="EVE394" s="56"/>
      <c r="EVF394" s="56"/>
      <c r="EVG394" s="56"/>
      <c r="EVH394" s="56"/>
      <c r="EVI394" s="56"/>
      <c r="EVJ394" s="56"/>
      <c r="EVK394" s="56"/>
      <c r="EVL394" s="56"/>
      <c r="EVM394" s="56"/>
      <c r="EVN394" s="56"/>
      <c r="EVO394" s="56"/>
      <c r="EVP394" s="56"/>
      <c r="EVQ394" s="56"/>
      <c r="EVR394" s="56"/>
      <c r="EVS394" s="56"/>
      <c r="EVT394" s="56"/>
      <c r="EVU394" s="56"/>
      <c r="EVV394" s="56"/>
      <c r="EVW394" s="56"/>
      <c r="EVX394" s="56"/>
      <c r="EVY394" s="56"/>
      <c r="EVZ394" s="56"/>
      <c r="EWA394" s="56"/>
      <c r="EWB394" s="56"/>
      <c r="EWC394" s="56"/>
      <c r="EWD394" s="56"/>
      <c r="EWE394" s="56"/>
      <c r="EWF394" s="56"/>
      <c r="EWG394" s="56"/>
      <c r="EWH394" s="56"/>
      <c r="EWI394" s="56"/>
      <c r="EWJ394" s="56"/>
      <c r="EWK394" s="56"/>
      <c r="EWL394" s="56"/>
      <c r="EWM394" s="56"/>
      <c r="EWN394" s="56"/>
      <c r="EWO394" s="56"/>
      <c r="EWP394" s="56"/>
      <c r="EWQ394" s="56"/>
      <c r="EWR394" s="56"/>
      <c r="EWS394" s="56"/>
      <c r="EWT394" s="56"/>
      <c r="EWU394" s="56"/>
      <c r="EWV394" s="56"/>
      <c r="EWW394" s="56"/>
      <c r="EWX394" s="56"/>
      <c r="EWY394" s="56"/>
      <c r="EWZ394" s="56"/>
      <c r="EXA394" s="56"/>
      <c r="EXB394" s="56"/>
      <c r="EXC394" s="56"/>
      <c r="EXD394" s="56"/>
      <c r="EXE394" s="56"/>
      <c r="EXF394" s="56"/>
      <c r="EXG394" s="56"/>
      <c r="EXH394" s="56"/>
      <c r="EXI394" s="56"/>
      <c r="EXJ394" s="56"/>
      <c r="EXK394" s="56"/>
      <c r="EXL394" s="56"/>
      <c r="EXM394" s="56"/>
      <c r="EXN394" s="56"/>
      <c r="EXO394" s="56"/>
      <c r="EXP394" s="56"/>
      <c r="EXQ394" s="56"/>
      <c r="EXR394" s="56"/>
      <c r="EXS394" s="56"/>
      <c r="EXT394" s="56"/>
      <c r="EXU394" s="56"/>
      <c r="EXV394" s="56"/>
      <c r="EXW394" s="56"/>
      <c r="EXX394" s="56"/>
      <c r="EXY394" s="56"/>
      <c r="EXZ394" s="56"/>
      <c r="EYA394" s="56"/>
      <c r="EYB394" s="56"/>
      <c r="EYC394" s="56"/>
      <c r="EYD394" s="56"/>
      <c r="EYE394" s="56"/>
      <c r="EYF394" s="56"/>
      <c r="EYG394" s="56"/>
      <c r="EYH394" s="56"/>
      <c r="EYI394" s="56"/>
      <c r="EYJ394" s="56"/>
      <c r="EYK394" s="56"/>
      <c r="EYL394" s="56"/>
      <c r="EYM394" s="56"/>
      <c r="EYN394" s="56"/>
      <c r="EYO394" s="56"/>
      <c r="EYP394" s="56"/>
      <c r="EYQ394" s="56"/>
      <c r="EYR394" s="56"/>
      <c r="EYS394" s="56"/>
      <c r="EYT394" s="56"/>
      <c r="EYU394" s="56"/>
      <c r="EYV394" s="56"/>
      <c r="EYW394" s="56"/>
      <c r="EYX394" s="56"/>
      <c r="EYY394" s="56"/>
      <c r="EYZ394" s="56"/>
      <c r="EZA394" s="56"/>
      <c r="EZB394" s="56"/>
      <c r="EZC394" s="56"/>
      <c r="EZD394" s="56"/>
      <c r="EZE394" s="56"/>
      <c r="EZF394" s="56"/>
      <c r="EZG394" s="56"/>
      <c r="EZH394" s="56"/>
      <c r="EZI394" s="56"/>
      <c r="EZJ394" s="56"/>
      <c r="EZK394" s="56"/>
      <c r="EZL394" s="56"/>
      <c r="EZM394" s="56"/>
      <c r="EZN394" s="56"/>
      <c r="EZO394" s="56"/>
      <c r="EZP394" s="56"/>
      <c r="EZQ394" s="56"/>
      <c r="EZR394" s="56"/>
      <c r="EZS394" s="56"/>
      <c r="EZT394" s="56"/>
      <c r="EZU394" s="56"/>
      <c r="EZV394" s="56"/>
      <c r="EZW394" s="56"/>
      <c r="EZX394" s="56"/>
      <c r="EZY394" s="56"/>
      <c r="EZZ394" s="56"/>
      <c r="FAA394" s="56"/>
      <c r="FAB394" s="56"/>
      <c r="FAC394" s="56"/>
      <c r="FAD394" s="56"/>
      <c r="FAE394" s="56"/>
      <c r="FAF394" s="56"/>
      <c r="FAG394" s="56"/>
      <c r="FAH394" s="56"/>
      <c r="FAI394" s="56"/>
      <c r="FAJ394" s="56"/>
      <c r="FAK394" s="56"/>
      <c r="FAL394" s="56"/>
      <c r="FAM394" s="56"/>
      <c r="FAN394" s="56"/>
      <c r="FAO394" s="56"/>
      <c r="FAP394" s="56"/>
      <c r="FAQ394" s="56"/>
      <c r="FAR394" s="56"/>
      <c r="FAS394" s="56"/>
      <c r="FAT394" s="56"/>
      <c r="FAU394" s="56"/>
      <c r="FAV394" s="56"/>
      <c r="FAW394" s="56"/>
      <c r="FAX394" s="56"/>
      <c r="FAY394" s="56"/>
      <c r="FAZ394" s="56"/>
      <c r="FBA394" s="56"/>
      <c r="FBB394" s="56"/>
      <c r="FBC394" s="56"/>
      <c r="FBD394" s="56"/>
      <c r="FBE394" s="56"/>
      <c r="FBF394" s="56"/>
      <c r="FBG394" s="56"/>
      <c r="FBH394" s="56"/>
      <c r="FBI394" s="56"/>
      <c r="FBJ394" s="56"/>
      <c r="FBK394" s="56"/>
      <c r="FBL394" s="56"/>
      <c r="FBM394" s="56"/>
      <c r="FBN394" s="56"/>
      <c r="FBO394" s="56"/>
      <c r="FBP394" s="56"/>
      <c r="FBQ394" s="56"/>
      <c r="FBR394" s="56"/>
      <c r="FBS394" s="56"/>
      <c r="FBT394" s="56"/>
      <c r="FBU394" s="56"/>
      <c r="FBV394" s="56"/>
      <c r="FBW394" s="56"/>
      <c r="FBX394" s="56"/>
      <c r="FBY394" s="56"/>
      <c r="FBZ394" s="56"/>
      <c r="FCA394" s="56"/>
      <c r="FCB394" s="56"/>
      <c r="FCC394" s="56"/>
      <c r="FCD394" s="56"/>
      <c r="FCE394" s="56"/>
      <c r="FCF394" s="56"/>
      <c r="FCG394" s="56"/>
      <c r="FCH394" s="56"/>
      <c r="FCI394" s="56"/>
      <c r="FCJ394" s="56"/>
      <c r="FCK394" s="56"/>
      <c r="FCL394" s="56"/>
      <c r="FCM394" s="56"/>
      <c r="FCN394" s="56"/>
      <c r="FCO394" s="56"/>
      <c r="FCP394" s="56"/>
      <c r="FCQ394" s="56"/>
      <c r="FCR394" s="56"/>
      <c r="FCS394" s="56"/>
      <c r="FCT394" s="56"/>
      <c r="FCU394" s="56"/>
      <c r="FCV394" s="56"/>
      <c r="FCW394" s="56"/>
      <c r="FCX394" s="56"/>
      <c r="FCY394" s="56"/>
      <c r="FCZ394" s="56"/>
      <c r="FDA394" s="56"/>
      <c r="FDB394" s="56"/>
      <c r="FDC394" s="56"/>
      <c r="FDD394" s="56"/>
      <c r="FDE394" s="56"/>
      <c r="FDF394" s="56"/>
      <c r="FDG394" s="56"/>
      <c r="FDH394" s="56"/>
      <c r="FDI394" s="56"/>
      <c r="FDJ394" s="56"/>
      <c r="FDK394" s="56"/>
      <c r="FDL394" s="56"/>
      <c r="FDM394" s="56"/>
      <c r="FDN394" s="56"/>
      <c r="FDO394" s="56"/>
      <c r="FDP394" s="56"/>
      <c r="FDQ394" s="56"/>
      <c r="FDR394" s="56"/>
      <c r="FDS394" s="56"/>
      <c r="FDT394" s="56"/>
      <c r="FDU394" s="56"/>
      <c r="FDV394" s="56"/>
      <c r="FDW394" s="56"/>
      <c r="FDX394" s="56"/>
      <c r="FDY394" s="56"/>
      <c r="FDZ394" s="56"/>
      <c r="FEA394" s="56"/>
      <c r="FEB394" s="56"/>
      <c r="FEC394" s="56"/>
      <c r="FED394" s="56"/>
      <c r="FEE394" s="56"/>
      <c r="FEF394" s="56"/>
      <c r="FEG394" s="56"/>
      <c r="FEH394" s="56"/>
      <c r="FEI394" s="56"/>
      <c r="FEJ394" s="56"/>
      <c r="FEK394" s="56"/>
      <c r="FEL394" s="56"/>
      <c r="FEM394" s="56"/>
      <c r="FEN394" s="56"/>
      <c r="FEO394" s="56"/>
      <c r="FEP394" s="56"/>
      <c r="FEQ394" s="56"/>
      <c r="FER394" s="56"/>
      <c r="FES394" s="56"/>
      <c r="FET394" s="56"/>
      <c r="FEU394" s="56"/>
      <c r="FEV394" s="56"/>
      <c r="FEW394" s="56"/>
      <c r="FEX394" s="56"/>
      <c r="FEY394" s="56"/>
      <c r="FEZ394" s="56"/>
      <c r="FFA394" s="56"/>
      <c r="FFB394" s="56"/>
      <c r="FFC394" s="56"/>
      <c r="FFD394" s="56"/>
      <c r="FFE394" s="56"/>
      <c r="FFF394" s="56"/>
      <c r="FFG394" s="56"/>
      <c r="FFH394" s="56"/>
      <c r="FFI394" s="56"/>
      <c r="FFJ394" s="56"/>
      <c r="FFK394" s="56"/>
      <c r="FFL394" s="56"/>
      <c r="FFM394" s="56"/>
      <c r="FFN394" s="56"/>
      <c r="FFO394" s="56"/>
      <c r="FFP394" s="56"/>
      <c r="FFQ394" s="56"/>
      <c r="FFR394" s="56"/>
      <c r="FFS394" s="56"/>
      <c r="FFT394" s="56"/>
      <c r="FFU394" s="56"/>
      <c r="FFV394" s="56"/>
      <c r="FFW394" s="56"/>
      <c r="FFX394" s="56"/>
      <c r="FFY394" s="56"/>
      <c r="FFZ394" s="56"/>
      <c r="FGA394" s="56"/>
      <c r="FGB394" s="56"/>
      <c r="FGC394" s="56"/>
      <c r="FGD394" s="56"/>
      <c r="FGE394" s="56"/>
      <c r="FGF394" s="56"/>
      <c r="FGG394" s="56"/>
      <c r="FGH394" s="56"/>
      <c r="FGI394" s="56"/>
      <c r="FGJ394" s="56"/>
      <c r="FGK394" s="56"/>
      <c r="FGL394" s="56"/>
      <c r="FGM394" s="56"/>
      <c r="FGN394" s="56"/>
      <c r="FGO394" s="56"/>
      <c r="FGP394" s="56"/>
      <c r="FGQ394" s="56"/>
      <c r="FGR394" s="56"/>
      <c r="FGS394" s="56"/>
      <c r="FGT394" s="56"/>
      <c r="FGU394" s="56"/>
      <c r="FGV394" s="56"/>
      <c r="FGW394" s="56"/>
      <c r="FGX394" s="56"/>
      <c r="FGY394" s="56"/>
      <c r="FGZ394" s="56"/>
      <c r="FHA394" s="56"/>
      <c r="FHB394" s="56"/>
      <c r="FHC394" s="56"/>
      <c r="FHD394" s="56"/>
      <c r="FHE394" s="56"/>
      <c r="FHF394" s="56"/>
      <c r="FHG394" s="56"/>
      <c r="FHH394" s="56"/>
      <c r="FHI394" s="56"/>
      <c r="FHJ394" s="56"/>
      <c r="FHK394" s="56"/>
      <c r="FHL394" s="56"/>
      <c r="FHM394" s="56"/>
      <c r="FHN394" s="56"/>
      <c r="FHO394" s="56"/>
      <c r="FHP394" s="56"/>
      <c r="FHQ394" s="56"/>
      <c r="FHR394" s="56"/>
      <c r="FHS394" s="56"/>
      <c r="FHT394" s="56"/>
      <c r="FHU394" s="56"/>
      <c r="FHV394" s="56"/>
      <c r="FHW394" s="56"/>
      <c r="FHX394" s="56"/>
      <c r="FHY394" s="56"/>
      <c r="FHZ394" s="56"/>
      <c r="FIA394" s="56"/>
      <c r="FIB394" s="56"/>
      <c r="FIC394" s="56"/>
      <c r="FID394" s="56"/>
      <c r="FIE394" s="56"/>
      <c r="FIF394" s="56"/>
      <c r="FIG394" s="56"/>
      <c r="FIH394" s="56"/>
      <c r="FII394" s="56"/>
      <c r="FIJ394" s="56"/>
      <c r="FIK394" s="56"/>
      <c r="FIL394" s="56"/>
      <c r="FIM394" s="56"/>
      <c r="FIN394" s="56"/>
      <c r="FIO394" s="56"/>
      <c r="FIP394" s="56"/>
      <c r="FIQ394" s="56"/>
      <c r="FIR394" s="56"/>
      <c r="FIS394" s="56"/>
      <c r="FIT394" s="56"/>
      <c r="FIU394" s="56"/>
      <c r="FIV394" s="56"/>
      <c r="FIW394" s="56"/>
      <c r="FIX394" s="56"/>
      <c r="FIY394" s="56"/>
      <c r="FIZ394" s="56"/>
      <c r="FJA394" s="56"/>
      <c r="FJB394" s="56"/>
      <c r="FJC394" s="56"/>
      <c r="FJD394" s="56"/>
      <c r="FJE394" s="56"/>
      <c r="FJF394" s="56"/>
      <c r="FJG394" s="56"/>
      <c r="FJH394" s="56"/>
      <c r="FJI394" s="56"/>
      <c r="FJJ394" s="56"/>
      <c r="FJK394" s="56"/>
      <c r="FJL394" s="56"/>
      <c r="FJM394" s="56"/>
      <c r="FJN394" s="56"/>
      <c r="FJO394" s="56"/>
      <c r="FJP394" s="56"/>
      <c r="FJQ394" s="56"/>
      <c r="FJR394" s="56"/>
      <c r="FJS394" s="56"/>
      <c r="FJT394" s="56"/>
      <c r="FJU394" s="56"/>
      <c r="FJV394" s="56"/>
      <c r="FJW394" s="56"/>
      <c r="FJX394" s="56"/>
      <c r="FJY394" s="56"/>
      <c r="FJZ394" s="56"/>
      <c r="FKA394" s="56"/>
      <c r="FKB394" s="56"/>
      <c r="FKC394" s="56"/>
      <c r="FKD394" s="56"/>
      <c r="FKE394" s="56"/>
      <c r="FKF394" s="56"/>
      <c r="FKG394" s="56"/>
      <c r="FKH394" s="56"/>
      <c r="FKI394" s="56"/>
      <c r="FKJ394" s="56"/>
      <c r="FKK394" s="56"/>
      <c r="FKL394" s="56"/>
      <c r="FKM394" s="56"/>
      <c r="FKN394" s="56"/>
      <c r="FKO394" s="56"/>
      <c r="FKP394" s="56"/>
      <c r="FKQ394" s="56"/>
      <c r="FKR394" s="56"/>
      <c r="FKS394" s="56"/>
      <c r="FKT394" s="56"/>
      <c r="FKU394" s="56"/>
      <c r="FKV394" s="56"/>
      <c r="FKW394" s="56"/>
      <c r="FKX394" s="56"/>
      <c r="FKY394" s="56"/>
      <c r="FKZ394" s="56"/>
      <c r="FLA394" s="56"/>
      <c r="FLB394" s="56"/>
      <c r="FLC394" s="56"/>
      <c r="FLD394" s="56"/>
      <c r="FLE394" s="56"/>
      <c r="FLF394" s="56"/>
      <c r="FLG394" s="56"/>
      <c r="FLH394" s="56"/>
      <c r="FLI394" s="56"/>
      <c r="FLJ394" s="56"/>
      <c r="FLK394" s="56"/>
      <c r="FLL394" s="56"/>
      <c r="FLM394" s="56"/>
      <c r="FLN394" s="56"/>
      <c r="FLO394" s="56"/>
      <c r="FLP394" s="56"/>
      <c r="FLQ394" s="56"/>
      <c r="FLR394" s="56"/>
      <c r="FLS394" s="56"/>
      <c r="FLT394" s="56"/>
      <c r="FLU394" s="56"/>
      <c r="FLV394" s="56"/>
      <c r="FLW394" s="56"/>
      <c r="FLX394" s="56"/>
      <c r="FLY394" s="56"/>
      <c r="FLZ394" s="56"/>
      <c r="FMA394" s="56"/>
      <c r="FMB394" s="56"/>
      <c r="FMC394" s="56"/>
      <c r="FMD394" s="56"/>
      <c r="FME394" s="56"/>
      <c r="FMF394" s="56"/>
      <c r="FMG394" s="56"/>
      <c r="FMH394" s="56"/>
      <c r="FMI394" s="56"/>
      <c r="FMJ394" s="56"/>
      <c r="FMK394" s="56"/>
      <c r="FML394" s="56"/>
      <c r="FMM394" s="56"/>
      <c r="FMN394" s="56"/>
      <c r="FMO394" s="56"/>
      <c r="FMP394" s="56"/>
      <c r="FMQ394" s="56"/>
      <c r="FMR394" s="56"/>
      <c r="FMS394" s="56"/>
      <c r="FMT394" s="56"/>
      <c r="FMU394" s="56"/>
      <c r="FMV394" s="56"/>
      <c r="FMW394" s="56"/>
      <c r="FMX394" s="56"/>
      <c r="FMY394" s="56"/>
      <c r="FMZ394" s="56"/>
      <c r="FNA394" s="56"/>
      <c r="FNB394" s="56"/>
      <c r="FNC394" s="56"/>
      <c r="FND394" s="56"/>
      <c r="FNE394" s="56"/>
      <c r="FNF394" s="56"/>
      <c r="FNG394" s="56"/>
      <c r="FNH394" s="56"/>
      <c r="FNI394" s="56"/>
      <c r="FNJ394" s="56"/>
      <c r="FNK394" s="56"/>
      <c r="FNL394" s="56"/>
      <c r="FNM394" s="56"/>
      <c r="FNN394" s="56"/>
      <c r="FNO394" s="56"/>
      <c r="FNP394" s="56"/>
      <c r="FNQ394" s="56"/>
      <c r="FNR394" s="56"/>
      <c r="FNS394" s="56"/>
      <c r="FNT394" s="56"/>
      <c r="FNU394" s="56"/>
      <c r="FNV394" s="56"/>
      <c r="FNW394" s="56"/>
      <c r="FNX394" s="56"/>
      <c r="FNY394" s="56"/>
      <c r="FNZ394" s="56"/>
      <c r="FOA394" s="56"/>
      <c r="FOB394" s="56"/>
      <c r="FOC394" s="56"/>
      <c r="FOD394" s="56"/>
      <c r="FOE394" s="56"/>
      <c r="FOF394" s="56"/>
      <c r="FOG394" s="56"/>
      <c r="FOH394" s="56"/>
      <c r="FOI394" s="56"/>
      <c r="FOJ394" s="56"/>
      <c r="FOK394" s="56"/>
      <c r="FOL394" s="56"/>
      <c r="FOM394" s="56"/>
      <c r="FON394" s="56"/>
      <c r="FOO394" s="56"/>
      <c r="FOP394" s="56"/>
      <c r="FOQ394" s="56"/>
      <c r="FOR394" s="56"/>
      <c r="FOS394" s="56"/>
      <c r="FOT394" s="56"/>
      <c r="FOU394" s="56"/>
      <c r="FOV394" s="56"/>
      <c r="FOW394" s="56"/>
      <c r="FOX394" s="56"/>
      <c r="FOY394" s="56"/>
      <c r="FOZ394" s="56"/>
      <c r="FPA394" s="56"/>
      <c r="FPB394" s="56"/>
      <c r="FPC394" s="56"/>
      <c r="FPD394" s="56"/>
      <c r="FPE394" s="56"/>
      <c r="FPF394" s="56"/>
      <c r="FPG394" s="56"/>
      <c r="FPH394" s="56"/>
      <c r="FPI394" s="56"/>
      <c r="FPJ394" s="56"/>
      <c r="FPK394" s="56"/>
      <c r="FPL394" s="56"/>
      <c r="FPM394" s="56"/>
      <c r="FPN394" s="56"/>
      <c r="FPO394" s="56"/>
      <c r="FPP394" s="56"/>
      <c r="FPQ394" s="56"/>
      <c r="FPR394" s="56"/>
      <c r="FPS394" s="56"/>
      <c r="FPT394" s="56"/>
      <c r="FPU394" s="56"/>
      <c r="FPV394" s="56"/>
      <c r="FPW394" s="56"/>
      <c r="FPX394" s="56"/>
      <c r="FPY394" s="56"/>
      <c r="FPZ394" s="56"/>
      <c r="FQA394" s="56"/>
      <c r="FQB394" s="56"/>
      <c r="FQC394" s="56"/>
      <c r="FQD394" s="56"/>
      <c r="FQE394" s="56"/>
      <c r="FQF394" s="56"/>
      <c r="FQG394" s="56"/>
      <c r="FQH394" s="56"/>
      <c r="FQI394" s="56"/>
      <c r="FQJ394" s="56"/>
      <c r="FQK394" s="56"/>
      <c r="FQL394" s="56"/>
      <c r="FQM394" s="56"/>
      <c r="FQN394" s="56"/>
      <c r="FQO394" s="56"/>
      <c r="FQP394" s="56"/>
      <c r="FQQ394" s="56"/>
      <c r="FQR394" s="56"/>
      <c r="FQS394" s="56"/>
      <c r="FQT394" s="56"/>
      <c r="FQU394" s="56"/>
      <c r="FQV394" s="56"/>
      <c r="FQW394" s="56"/>
      <c r="FQX394" s="56"/>
      <c r="FQY394" s="56"/>
      <c r="FQZ394" s="56"/>
      <c r="FRA394" s="56"/>
      <c r="FRB394" s="56"/>
      <c r="FRC394" s="56"/>
      <c r="FRD394" s="56"/>
      <c r="FRE394" s="56"/>
      <c r="FRF394" s="56"/>
      <c r="FRG394" s="56"/>
      <c r="FRH394" s="56"/>
      <c r="FRI394" s="56"/>
      <c r="FRJ394" s="56"/>
      <c r="FRK394" s="56"/>
      <c r="FRL394" s="56"/>
      <c r="FRM394" s="56"/>
      <c r="FRN394" s="56"/>
      <c r="FRO394" s="56"/>
      <c r="FRP394" s="56"/>
      <c r="FRQ394" s="56"/>
      <c r="FRR394" s="56"/>
      <c r="FRS394" s="56"/>
      <c r="FRT394" s="56"/>
      <c r="FRU394" s="56"/>
      <c r="FRV394" s="56"/>
      <c r="FRW394" s="56"/>
      <c r="FRX394" s="56"/>
      <c r="FRY394" s="56"/>
      <c r="FRZ394" s="56"/>
      <c r="FSA394" s="56"/>
      <c r="FSB394" s="56"/>
      <c r="FSC394" s="56"/>
      <c r="FSD394" s="56"/>
      <c r="FSE394" s="56"/>
      <c r="FSF394" s="56"/>
      <c r="FSG394" s="56"/>
      <c r="FSH394" s="56"/>
      <c r="FSI394" s="56"/>
      <c r="FSJ394" s="56"/>
      <c r="FSK394" s="56"/>
      <c r="FSL394" s="56"/>
      <c r="FSM394" s="56"/>
      <c r="FSN394" s="56"/>
      <c r="FSO394" s="56"/>
      <c r="FSP394" s="56"/>
      <c r="FSQ394" s="56"/>
      <c r="FSR394" s="56"/>
      <c r="FSS394" s="56"/>
      <c r="FST394" s="56"/>
      <c r="FSU394" s="56"/>
      <c r="FSV394" s="56"/>
      <c r="FSW394" s="56"/>
      <c r="FSX394" s="56"/>
      <c r="FSY394" s="56"/>
      <c r="FSZ394" s="56"/>
      <c r="FTA394" s="56"/>
      <c r="FTB394" s="56"/>
      <c r="FTC394" s="56"/>
      <c r="FTD394" s="56"/>
      <c r="FTE394" s="56"/>
      <c r="FTF394" s="56"/>
      <c r="FTG394" s="56"/>
      <c r="FTH394" s="56"/>
      <c r="FTI394" s="56"/>
      <c r="FTJ394" s="56"/>
      <c r="FTK394" s="56"/>
      <c r="FTL394" s="56"/>
      <c r="FTM394" s="56"/>
      <c r="FTN394" s="56"/>
      <c r="FTO394" s="56"/>
      <c r="FTP394" s="56"/>
      <c r="FTQ394" s="56"/>
      <c r="FTR394" s="56"/>
      <c r="FTS394" s="56"/>
      <c r="FTT394" s="56"/>
      <c r="FTU394" s="56"/>
      <c r="FTV394" s="56"/>
      <c r="FTW394" s="56"/>
      <c r="FTX394" s="56"/>
      <c r="FTY394" s="56"/>
      <c r="FTZ394" s="56"/>
      <c r="FUA394" s="56"/>
      <c r="FUB394" s="56"/>
      <c r="FUC394" s="56"/>
      <c r="FUD394" s="56"/>
      <c r="FUE394" s="56"/>
      <c r="FUF394" s="56"/>
      <c r="FUG394" s="56"/>
      <c r="FUH394" s="56"/>
      <c r="FUI394" s="56"/>
      <c r="FUJ394" s="56"/>
      <c r="FUK394" s="56"/>
      <c r="FUL394" s="56"/>
      <c r="FUM394" s="56"/>
      <c r="FUN394" s="56"/>
      <c r="FUO394" s="56"/>
      <c r="FUP394" s="56"/>
      <c r="FUQ394" s="56"/>
      <c r="FUR394" s="56"/>
      <c r="FUS394" s="56"/>
      <c r="FUT394" s="56"/>
      <c r="FUU394" s="56"/>
      <c r="FUV394" s="56"/>
      <c r="FUW394" s="56"/>
      <c r="FUX394" s="56"/>
      <c r="FUY394" s="56"/>
      <c r="FUZ394" s="56"/>
      <c r="FVA394" s="56"/>
      <c r="FVB394" s="56"/>
      <c r="FVC394" s="56"/>
      <c r="FVD394" s="56"/>
      <c r="FVE394" s="56"/>
      <c r="FVF394" s="56"/>
      <c r="FVG394" s="56"/>
      <c r="FVH394" s="56"/>
      <c r="FVI394" s="56"/>
      <c r="FVJ394" s="56"/>
      <c r="FVK394" s="56"/>
      <c r="FVL394" s="56"/>
      <c r="FVM394" s="56"/>
      <c r="FVN394" s="56"/>
      <c r="FVO394" s="56"/>
      <c r="FVP394" s="56"/>
      <c r="FVQ394" s="56"/>
      <c r="FVR394" s="56"/>
      <c r="FVS394" s="56"/>
      <c r="FVT394" s="56"/>
      <c r="FVU394" s="56"/>
      <c r="FVV394" s="56"/>
      <c r="FVW394" s="56"/>
      <c r="FVX394" s="56"/>
      <c r="FVY394" s="56"/>
      <c r="FVZ394" s="56"/>
      <c r="FWA394" s="56"/>
      <c r="FWB394" s="56"/>
      <c r="FWC394" s="56"/>
      <c r="FWD394" s="56"/>
      <c r="FWE394" s="56"/>
      <c r="FWF394" s="56"/>
      <c r="FWG394" s="56"/>
      <c r="FWH394" s="56"/>
      <c r="FWI394" s="56"/>
      <c r="FWJ394" s="56"/>
      <c r="FWK394" s="56"/>
      <c r="FWL394" s="56"/>
      <c r="FWM394" s="56"/>
      <c r="FWN394" s="56"/>
      <c r="FWO394" s="56"/>
      <c r="FWP394" s="56"/>
      <c r="FWQ394" s="56"/>
      <c r="FWR394" s="56"/>
      <c r="FWS394" s="56"/>
      <c r="FWT394" s="56"/>
      <c r="FWU394" s="56"/>
      <c r="FWV394" s="56"/>
      <c r="FWW394" s="56"/>
      <c r="FWX394" s="56"/>
      <c r="FWY394" s="56"/>
      <c r="FWZ394" s="56"/>
      <c r="FXA394" s="56"/>
      <c r="FXB394" s="56"/>
      <c r="FXC394" s="56"/>
      <c r="FXD394" s="56"/>
      <c r="FXE394" s="56"/>
      <c r="FXF394" s="56"/>
      <c r="FXG394" s="56"/>
      <c r="FXH394" s="56"/>
      <c r="FXI394" s="56"/>
      <c r="FXJ394" s="56"/>
      <c r="FXK394" s="56"/>
      <c r="FXL394" s="56"/>
      <c r="FXM394" s="56"/>
      <c r="FXN394" s="56"/>
      <c r="FXO394" s="56"/>
      <c r="FXP394" s="56"/>
      <c r="FXQ394" s="56"/>
      <c r="FXR394" s="56"/>
      <c r="FXS394" s="56"/>
      <c r="FXT394" s="56"/>
      <c r="FXU394" s="56"/>
      <c r="FXV394" s="56"/>
      <c r="FXW394" s="56"/>
      <c r="FXX394" s="56"/>
      <c r="FXY394" s="56"/>
      <c r="FXZ394" s="56"/>
      <c r="FYA394" s="56"/>
      <c r="FYB394" s="56"/>
      <c r="FYC394" s="56"/>
      <c r="FYD394" s="56"/>
      <c r="FYE394" s="56"/>
      <c r="FYF394" s="56"/>
      <c r="FYG394" s="56"/>
      <c r="FYH394" s="56"/>
      <c r="FYI394" s="56"/>
      <c r="FYJ394" s="56"/>
      <c r="FYK394" s="56"/>
      <c r="FYL394" s="56"/>
      <c r="FYM394" s="56"/>
      <c r="FYN394" s="56"/>
      <c r="FYO394" s="56"/>
      <c r="FYP394" s="56"/>
      <c r="FYQ394" s="56"/>
      <c r="FYR394" s="56"/>
      <c r="FYS394" s="56"/>
      <c r="FYT394" s="56"/>
      <c r="FYU394" s="56"/>
      <c r="FYV394" s="56"/>
      <c r="FYW394" s="56"/>
      <c r="FYX394" s="56"/>
      <c r="FYY394" s="56"/>
      <c r="FYZ394" s="56"/>
      <c r="FZA394" s="56"/>
      <c r="FZB394" s="56"/>
      <c r="FZC394" s="56"/>
      <c r="FZD394" s="56"/>
      <c r="FZE394" s="56"/>
      <c r="FZF394" s="56"/>
      <c r="FZG394" s="56"/>
      <c r="FZH394" s="56"/>
      <c r="FZI394" s="56"/>
      <c r="FZJ394" s="56"/>
      <c r="FZK394" s="56"/>
      <c r="FZL394" s="56"/>
      <c r="FZM394" s="56"/>
      <c r="FZN394" s="56"/>
      <c r="FZO394" s="56"/>
      <c r="FZP394" s="56"/>
      <c r="FZQ394" s="56"/>
      <c r="FZR394" s="56"/>
      <c r="FZS394" s="56"/>
      <c r="FZT394" s="56"/>
      <c r="FZU394" s="56"/>
      <c r="FZV394" s="56"/>
      <c r="FZW394" s="56"/>
      <c r="FZX394" s="56"/>
      <c r="FZY394" s="56"/>
      <c r="FZZ394" s="56"/>
      <c r="GAA394" s="56"/>
      <c r="GAB394" s="56"/>
      <c r="GAC394" s="56"/>
      <c r="GAD394" s="56"/>
      <c r="GAE394" s="56"/>
      <c r="GAF394" s="56"/>
      <c r="GAG394" s="56"/>
      <c r="GAH394" s="56"/>
      <c r="GAI394" s="56"/>
      <c r="GAJ394" s="56"/>
      <c r="GAK394" s="56"/>
      <c r="GAL394" s="56"/>
      <c r="GAM394" s="56"/>
      <c r="GAN394" s="56"/>
      <c r="GAO394" s="56"/>
      <c r="GAP394" s="56"/>
      <c r="GAQ394" s="56"/>
      <c r="GAR394" s="56"/>
      <c r="GAS394" s="56"/>
      <c r="GAT394" s="56"/>
      <c r="GAU394" s="56"/>
      <c r="GAV394" s="56"/>
      <c r="GAW394" s="56"/>
      <c r="GAX394" s="56"/>
      <c r="GAY394" s="56"/>
      <c r="GAZ394" s="56"/>
      <c r="GBA394" s="56"/>
      <c r="GBB394" s="56"/>
      <c r="GBC394" s="56"/>
      <c r="GBD394" s="56"/>
      <c r="GBE394" s="56"/>
      <c r="GBF394" s="56"/>
      <c r="GBG394" s="56"/>
      <c r="GBH394" s="56"/>
      <c r="GBI394" s="56"/>
      <c r="GBJ394" s="56"/>
      <c r="GBK394" s="56"/>
      <c r="GBL394" s="56"/>
      <c r="GBM394" s="56"/>
      <c r="GBN394" s="56"/>
      <c r="GBO394" s="56"/>
      <c r="GBP394" s="56"/>
      <c r="GBQ394" s="56"/>
      <c r="GBR394" s="56"/>
      <c r="GBS394" s="56"/>
      <c r="GBT394" s="56"/>
      <c r="GBU394" s="56"/>
      <c r="GBV394" s="56"/>
      <c r="GBW394" s="56"/>
      <c r="GBX394" s="56"/>
      <c r="GBY394" s="56"/>
      <c r="GBZ394" s="56"/>
      <c r="GCA394" s="56"/>
      <c r="GCB394" s="56"/>
      <c r="GCC394" s="56"/>
      <c r="GCD394" s="56"/>
      <c r="GCE394" s="56"/>
      <c r="GCF394" s="56"/>
      <c r="GCG394" s="56"/>
      <c r="GCH394" s="56"/>
      <c r="GCI394" s="56"/>
      <c r="GCJ394" s="56"/>
      <c r="GCK394" s="56"/>
      <c r="GCL394" s="56"/>
      <c r="GCM394" s="56"/>
      <c r="GCN394" s="56"/>
      <c r="GCO394" s="56"/>
      <c r="GCP394" s="56"/>
      <c r="GCQ394" s="56"/>
      <c r="GCR394" s="56"/>
      <c r="GCS394" s="56"/>
      <c r="GCT394" s="56"/>
      <c r="GCU394" s="56"/>
      <c r="GCV394" s="56"/>
      <c r="GCW394" s="56"/>
      <c r="GCX394" s="56"/>
      <c r="GCY394" s="56"/>
      <c r="GCZ394" s="56"/>
      <c r="GDA394" s="56"/>
      <c r="GDB394" s="56"/>
      <c r="GDC394" s="56"/>
      <c r="GDD394" s="56"/>
      <c r="GDE394" s="56"/>
      <c r="GDF394" s="56"/>
      <c r="GDG394" s="56"/>
      <c r="GDH394" s="56"/>
      <c r="GDI394" s="56"/>
      <c r="GDJ394" s="56"/>
      <c r="GDK394" s="56"/>
      <c r="GDL394" s="56"/>
      <c r="GDM394" s="56"/>
      <c r="GDN394" s="56"/>
      <c r="GDO394" s="56"/>
      <c r="GDP394" s="56"/>
      <c r="GDQ394" s="56"/>
      <c r="GDR394" s="56"/>
      <c r="GDS394" s="56"/>
      <c r="GDT394" s="56"/>
      <c r="GDU394" s="56"/>
      <c r="GDV394" s="56"/>
      <c r="GDW394" s="56"/>
      <c r="GDX394" s="56"/>
      <c r="GDY394" s="56"/>
      <c r="GDZ394" s="56"/>
      <c r="GEA394" s="56"/>
      <c r="GEB394" s="56"/>
      <c r="GEC394" s="56"/>
      <c r="GED394" s="56"/>
      <c r="GEE394" s="56"/>
      <c r="GEF394" s="56"/>
      <c r="GEG394" s="56"/>
      <c r="GEH394" s="56"/>
      <c r="GEI394" s="56"/>
      <c r="GEJ394" s="56"/>
      <c r="GEK394" s="56"/>
      <c r="GEL394" s="56"/>
      <c r="GEM394" s="56"/>
      <c r="GEN394" s="56"/>
      <c r="GEO394" s="56"/>
      <c r="GEP394" s="56"/>
      <c r="GEQ394" s="56"/>
      <c r="GER394" s="56"/>
      <c r="GES394" s="56"/>
      <c r="GET394" s="56"/>
      <c r="GEU394" s="56"/>
      <c r="GEV394" s="56"/>
      <c r="GEW394" s="56"/>
      <c r="GEX394" s="56"/>
      <c r="GEY394" s="56"/>
      <c r="GEZ394" s="56"/>
      <c r="GFA394" s="56"/>
      <c r="GFB394" s="56"/>
      <c r="GFC394" s="56"/>
      <c r="GFD394" s="56"/>
      <c r="GFE394" s="56"/>
      <c r="GFF394" s="56"/>
      <c r="GFG394" s="56"/>
      <c r="GFH394" s="56"/>
      <c r="GFI394" s="56"/>
      <c r="GFJ394" s="56"/>
      <c r="GFK394" s="56"/>
      <c r="GFL394" s="56"/>
      <c r="GFM394" s="56"/>
      <c r="GFN394" s="56"/>
      <c r="GFO394" s="56"/>
      <c r="GFP394" s="56"/>
      <c r="GFQ394" s="56"/>
      <c r="GFR394" s="56"/>
      <c r="GFS394" s="56"/>
      <c r="GFT394" s="56"/>
      <c r="GFU394" s="56"/>
      <c r="GFV394" s="56"/>
      <c r="GFW394" s="56"/>
      <c r="GFX394" s="56"/>
      <c r="GFY394" s="56"/>
      <c r="GFZ394" s="56"/>
      <c r="GGA394" s="56"/>
      <c r="GGB394" s="56"/>
      <c r="GGC394" s="56"/>
      <c r="GGD394" s="56"/>
      <c r="GGE394" s="56"/>
      <c r="GGF394" s="56"/>
      <c r="GGG394" s="56"/>
      <c r="GGH394" s="56"/>
      <c r="GGI394" s="56"/>
      <c r="GGJ394" s="56"/>
      <c r="GGK394" s="56"/>
      <c r="GGL394" s="56"/>
      <c r="GGM394" s="56"/>
      <c r="GGN394" s="56"/>
      <c r="GGO394" s="56"/>
      <c r="GGP394" s="56"/>
      <c r="GGQ394" s="56"/>
      <c r="GGR394" s="56"/>
      <c r="GGS394" s="56"/>
      <c r="GGT394" s="56"/>
      <c r="GGU394" s="56"/>
      <c r="GGV394" s="56"/>
      <c r="GGW394" s="56"/>
      <c r="GGX394" s="56"/>
      <c r="GGY394" s="56"/>
      <c r="GGZ394" s="56"/>
      <c r="GHA394" s="56"/>
      <c r="GHB394" s="56"/>
      <c r="GHC394" s="56"/>
      <c r="GHD394" s="56"/>
      <c r="GHE394" s="56"/>
      <c r="GHF394" s="56"/>
      <c r="GHG394" s="56"/>
      <c r="GHH394" s="56"/>
      <c r="GHI394" s="56"/>
      <c r="GHJ394" s="56"/>
      <c r="GHK394" s="56"/>
      <c r="GHL394" s="56"/>
      <c r="GHM394" s="56"/>
      <c r="GHN394" s="56"/>
      <c r="GHO394" s="56"/>
      <c r="GHP394" s="56"/>
      <c r="GHQ394" s="56"/>
      <c r="GHR394" s="56"/>
      <c r="GHS394" s="56"/>
      <c r="GHT394" s="56"/>
      <c r="GHU394" s="56"/>
      <c r="GHV394" s="56"/>
      <c r="GHW394" s="56"/>
      <c r="GHX394" s="56"/>
      <c r="GHY394" s="56"/>
      <c r="GHZ394" s="56"/>
      <c r="GIA394" s="56"/>
      <c r="GIB394" s="56"/>
      <c r="GIC394" s="56"/>
      <c r="GID394" s="56"/>
      <c r="GIE394" s="56"/>
      <c r="GIF394" s="56"/>
      <c r="GIG394" s="56"/>
      <c r="GIH394" s="56"/>
      <c r="GII394" s="56"/>
      <c r="GIJ394" s="56"/>
      <c r="GIK394" s="56"/>
      <c r="GIL394" s="56"/>
      <c r="GIM394" s="56"/>
      <c r="GIN394" s="56"/>
      <c r="GIO394" s="56"/>
      <c r="GIP394" s="56"/>
      <c r="GIQ394" s="56"/>
      <c r="GIR394" s="56"/>
      <c r="GIS394" s="56"/>
      <c r="GIT394" s="56"/>
      <c r="GIU394" s="56"/>
      <c r="GIV394" s="56"/>
      <c r="GIW394" s="56"/>
      <c r="GIX394" s="56"/>
      <c r="GIY394" s="56"/>
      <c r="GIZ394" s="56"/>
      <c r="GJA394" s="56"/>
      <c r="GJB394" s="56"/>
      <c r="GJC394" s="56"/>
      <c r="GJD394" s="56"/>
      <c r="GJE394" s="56"/>
      <c r="GJF394" s="56"/>
      <c r="GJG394" s="56"/>
      <c r="GJH394" s="56"/>
      <c r="GJI394" s="56"/>
      <c r="GJJ394" s="56"/>
      <c r="GJK394" s="56"/>
      <c r="GJL394" s="56"/>
      <c r="GJM394" s="56"/>
      <c r="GJN394" s="56"/>
      <c r="GJO394" s="56"/>
      <c r="GJP394" s="56"/>
      <c r="GJQ394" s="56"/>
      <c r="GJR394" s="56"/>
      <c r="GJS394" s="56"/>
      <c r="GJT394" s="56"/>
      <c r="GJU394" s="56"/>
      <c r="GJV394" s="56"/>
      <c r="GJW394" s="56"/>
      <c r="GJX394" s="56"/>
      <c r="GJY394" s="56"/>
      <c r="GJZ394" s="56"/>
      <c r="GKA394" s="56"/>
      <c r="GKB394" s="56"/>
      <c r="GKC394" s="56"/>
      <c r="GKD394" s="56"/>
      <c r="GKE394" s="56"/>
      <c r="GKF394" s="56"/>
      <c r="GKG394" s="56"/>
      <c r="GKH394" s="56"/>
      <c r="GKI394" s="56"/>
      <c r="GKJ394" s="56"/>
      <c r="GKK394" s="56"/>
      <c r="GKL394" s="56"/>
      <c r="GKM394" s="56"/>
      <c r="GKN394" s="56"/>
      <c r="GKO394" s="56"/>
      <c r="GKP394" s="56"/>
      <c r="GKQ394" s="56"/>
      <c r="GKR394" s="56"/>
      <c r="GKS394" s="56"/>
      <c r="GKT394" s="56"/>
      <c r="GKU394" s="56"/>
      <c r="GKV394" s="56"/>
      <c r="GKW394" s="56"/>
      <c r="GKX394" s="56"/>
      <c r="GKY394" s="56"/>
      <c r="GKZ394" s="56"/>
      <c r="GLA394" s="56"/>
      <c r="GLB394" s="56"/>
      <c r="GLC394" s="56"/>
      <c r="GLD394" s="56"/>
      <c r="GLE394" s="56"/>
      <c r="GLF394" s="56"/>
      <c r="GLG394" s="56"/>
      <c r="GLH394" s="56"/>
      <c r="GLI394" s="56"/>
      <c r="GLJ394" s="56"/>
      <c r="GLK394" s="56"/>
      <c r="GLL394" s="56"/>
      <c r="GLM394" s="56"/>
      <c r="GLN394" s="56"/>
      <c r="GLO394" s="56"/>
      <c r="GLP394" s="56"/>
      <c r="GLQ394" s="56"/>
      <c r="GLR394" s="56"/>
      <c r="GLS394" s="56"/>
      <c r="GLT394" s="56"/>
      <c r="GLU394" s="56"/>
      <c r="GLV394" s="56"/>
      <c r="GLW394" s="56"/>
      <c r="GLX394" s="56"/>
      <c r="GLY394" s="56"/>
      <c r="GLZ394" s="56"/>
      <c r="GMA394" s="56"/>
      <c r="GMB394" s="56"/>
      <c r="GMC394" s="56"/>
      <c r="GMD394" s="56"/>
      <c r="GME394" s="56"/>
      <c r="GMF394" s="56"/>
      <c r="GMG394" s="56"/>
      <c r="GMH394" s="56"/>
      <c r="GMI394" s="56"/>
      <c r="GMJ394" s="56"/>
      <c r="GMK394" s="56"/>
      <c r="GML394" s="56"/>
      <c r="GMM394" s="56"/>
      <c r="GMN394" s="56"/>
      <c r="GMO394" s="56"/>
      <c r="GMP394" s="56"/>
      <c r="GMQ394" s="56"/>
      <c r="GMR394" s="56"/>
      <c r="GMS394" s="56"/>
      <c r="GMT394" s="56"/>
      <c r="GMU394" s="56"/>
      <c r="GMV394" s="56"/>
      <c r="GMW394" s="56"/>
      <c r="GMX394" s="56"/>
      <c r="GMY394" s="56"/>
      <c r="GMZ394" s="56"/>
      <c r="GNA394" s="56"/>
      <c r="GNB394" s="56"/>
      <c r="GNC394" s="56"/>
      <c r="GND394" s="56"/>
      <c r="GNE394" s="56"/>
      <c r="GNF394" s="56"/>
      <c r="GNG394" s="56"/>
      <c r="GNH394" s="56"/>
      <c r="GNI394" s="56"/>
      <c r="GNJ394" s="56"/>
      <c r="GNK394" s="56"/>
      <c r="GNL394" s="56"/>
      <c r="GNM394" s="56"/>
      <c r="GNN394" s="56"/>
      <c r="GNO394" s="56"/>
      <c r="GNP394" s="56"/>
      <c r="GNQ394" s="56"/>
      <c r="GNR394" s="56"/>
      <c r="GNS394" s="56"/>
      <c r="GNT394" s="56"/>
      <c r="GNU394" s="56"/>
      <c r="GNV394" s="56"/>
      <c r="GNW394" s="56"/>
      <c r="GNX394" s="56"/>
      <c r="GNY394" s="56"/>
      <c r="GNZ394" s="56"/>
      <c r="GOA394" s="56"/>
      <c r="GOB394" s="56"/>
      <c r="GOC394" s="56"/>
      <c r="GOD394" s="56"/>
      <c r="GOE394" s="56"/>
      <c r="GOF394" s="56"/>
      <c r="GOG394" s="56"/>
      <c r="GOH394" s="56"/>
      <c r="GOI394" s="56"/>
      <c r="GOJ394" s="56"/>
      <c r="GOK394" s="56"/>
      <c r="GOL394" s="56"/>
      <c r="GOM394" s="56"/>
      <c r="GON394" s="56"/>
      <c r="GOO394" s="56"/>
      <c r="GOP394" s="56"/>
      <c r="GOQ394" s="56"/>
      <c r="GOR394" s="56"/>
      <c r="GOS394" s="56"/>
      <c r="GOT394" s="56"/>
      <c r="GOU394" s="56"/>
      <c r="GOV394" s="56"/>
      <c r="GOW394" s="56"/>
      <c r="GOX394" s="56"/>
      <c r="GOY394" s="56"/>
      <c r="GOZ394" s="56"/>
      <c r="GPA394" s="56"/>
      <c r="GPB394" s="56"/>
      <c r="GPC394" s="56"/>
      <c r="GPD394" s="56"/>
      <c r="GPE394" s="56"/>
      <c r="GPF394" s="56"/>
      <c r="GPG394" s="56"/>
      <c r="GPH394" s="56"/>
      <c r="GPI394" s="56"/>
      <c r="GPJ394" s="56"/>
      <c r="GPK394" s="56"/>
      <c r="GPL394" s="56"/>
      <c r="GPM394" s="56"/>
      <c r="GPN394" s="56"/>
      <c r="GPO394" s="56"/>
      <c r="GPP394" s="56"/>
      <c r="GPQ394" s="56"/>
      <c r="GPR394" s="56"/>
      <c r="GPS394" s="56"/>
      <c r="GPT394" s="56"/>
      <c r="GPU394" s="56"/>
      <c r="GPV394" s="56"/>
      <c r="GPW394" s="56"/>
      <c r="GPX394" s="56"/>
      <c r="GPY394" s="56"/>
      <c r="GPZ394" s="56"/>
      <c r="GQA394" s="56"/>
      <c r="GQB394" s="56"/>
      <c r="GQC394" s="56"/>
      <c r="GQD394" s="56"/>
      <c r="GQE394" s="56"/>
      <c r="GQF394" s="56"/>
      <c r="GQG394" s="56"/>
      <c r="GQH394" s="56"/>
      <c r="GQI394" s="56"/>
      <c r="GQJ394" s="56"/>
      <c r="GQK394" s="56"/>
      <c r="GQL394" s="56"/>
      <c r="GQM394" s="56"/>
      <c r="GQN394" s="56"/>
      <c r="GQO394" s="56"/>
      <c r="GQP394" s="56"/>
      <c r="GQQ394" s="56"/>
      <c r="GQR394" s="56"/>
      <c r="GQS394" s="56"/>
      <c r="GQT394" s="56"/>
      <c r="GQU394" s="56"/>
      <c r="GQV394" s="56"/>
      <c r="GQW394" s="56"/>
      <c r="GQX394" s="56"/>
      <c r="GQY394" s="56"/>
      <c r="GQZ394" s="56"/>
      <c r="GRA394" s="56"/>
      <c r="GRB394" s="56"/>
      <c r="GRC394" s="56"/>
      <c r="GRD394" s="56"/>
      <c r="GRE394" s="56"/>
      <c r="GRF394" s="56"/>
      <c r="GRG394" s="56"/>
      <c r="GRH394" s="56"/>
      <c r="GRI394" s="56"/>
      <c r="GRJ394" s="56"/>
      <c r="GRK394" s="56"/>
      <c r="GRL394" s="56"/>
      <c r="GRM394" s="56"/>
      <c r="GRN394" s="56"/>
      <c r="GRO394" s="56"/>
      <c r="GRP394" s="56"/>
      <c r="GRQ394" s="56"/>
      <c r="GRR394" s="56"/>
      <c r="GRS394" s="56"/>
      <c r="GRT394" s="56"/>
      <c r="GRU394" s="56"/>
      <c r="GRV394" s="56"/>
      <c r="GRW394" s="56"/>
      <c r="GRX394" s="56"/>
      <c r="GRY394" s="56"/>
      <c r="GRZ394" s="56"/>
      <c r="GSA394" s="56"/>
      <c r="GSB394" s="56"/>
      <c r="GSC394" s="56"/>
      <c r="GSD394" s="56"/>
      <c r="GSE394" s="56"/>
      <c r="GSF394" s="56"/>
      <c r="GSG394" s="56"/>
      <c r="GSH394" s="56"/>
      <c r="GSI394" s="56"/>
      <c r="GSJ394" s="56"/>
      <c r="GSK394" s="56"/>
      <c r="GSL394" s="56"/>
      <c r="GSM394" s="56"/>
      <c r="GSN394" s="56"/>
      <c r="GSO394" s="56"/>
      <c r="GSP394" s="56"/>
      <c r="GSQ394" s="56"/>
      <c r="GSR394" s="56"/>
      <c r="GSS394" s="56"/>
      <c r="GST394" s="56"/>
      <c r="GSU394" s="56"/>
      <c r="GSV394" s="56"/>
      <c r="GSW394" s="56"/>
      <c r="GSX394" s="56"/>
      <c r="GSY394" s="56"/>
      <c r="GSZ394" s="56"/>
      <c r="GTA394" s="56"/>
      <c r="GTB394" s="56"/>
      <c r="GTC394" s="56"/>
      <c r="GTD394" s="56"/>
      <c r="GTE394" s="56"/>
      <c r="GTF394" s="56"/>
      <c r="GTG394" s="56"/>
      <c r="GTH394" s="56"/>
      <c r="GTI394" s="56"/>
      <c r="GTJ394" s="56"/>
      <c r="GTK394" s="56"/>
      <c r="GTL394" s="56"/>
      <c r="GTM394" s="56"/>
      <c r="GTN394" s="56"/>
      <c r="GTO394" s="56"/>
      <c r="GTP394" s="56"/>
      <c r="GTQ394" s="56"/>
      <c r="GTR394" s="56"/>
      <c r="GTS394" s="56"/>
      <c r="GTT394" s="56"/>
      <c r="GTU394" s="56"/>
      <c r="GTV394" s="56"/>
      <c r="GTW394" s="56"/>
      <c r="GTX394" s="56"/>
      <c r="GTY394" s="56"/>
      <c r="GTZ394" s="56"/>
      <c r="GUA394" s="56"/>
      <c r="GUB394" s="56"/>
      <c r="GUC394" s="56"/>
      <c r="GUD394" s="56"/>
      <c r="GUE394" s="56"/>
      <c r="GUF394" s="56"/>
      <c r="GUG394" s="56"/>
      <c r="GUH394" s="56"/>
      <c r="GUI394" s="56"/>
      <c r="GUJ394" s="56"/>
      <c r="GUK394" s="56"/>
      <c r="GUL394" s="56"/>
      <c r="GUM394" s="56"/>
      <c r="GUN394" s="56"/>
      <c r="GUO394" s="56"/>
      <c r="GUP394" s="56"/>
      <c r="GUQ394" s="56"/>
      <c r="GUR394" s="56"/>
      <c r="GUS394" s="56"/>
      <c r="GUT394" s="56"/>
      <c r="GUU394" s="56"/>
      <c r="GUV394" s="56"/>
      <c r="GUW394" s="56"/>
      <c r="GUX394" s="56"/>
      <c r="GUY394" s="56"/>
      <c r="GUZ394" s="56"/>
      <c r="GVA394" s="56"/>
      <c r="GVB394" s="56"/>
      <c r="GVC394" s="56"/>
      <c r="GVD394" s="56"/>
      <c r="GVE394" s="56"/>
      <c r="GVF394" s="56"/>
      <c r="GVG394" s="56"/>
      <c r="GVH394" s="56"/>
      <c r="GVI394" s="56"/>
      <c r="GVJ394" s="56"/>
      <c r="GVK394" s="56"/>
      <c r="GVL394" s="56"/>
      <c r="GVM394" s="56"/>
      <c r="GVN394" s="56"/>
      <c r="GVO394" s="56"/>
      <c r="GVP394" s="56"/>
      <c r="GVQ394" s="56"/>
      <c r="GVR394" s="56"/>
      <c r="GVS394" s="56"/>
      <c r="GVT394" s="56"/>
      <c r="GVU394" s="56"/>
      <c r="GVV394" s="56"/>
      <c r="GVW394" s="56"/>
      <c r="GVX394" s="56"/>
      <c r="GVY394" s="56"/>
      <c r="GVZ394" s="56"/>
      <c r="GWA394" s="56"/>
      <c r="GWB394" s="56"/>
      <c r="GWC394" s="56"/>
      <c r="GWD394" s="56"/>
      <c r="GWE394" s="56"/>
      <c r="GWF394" s="56"/>
      <c r="GWG394" s="56"/>
      <c r="GWH394" s="56"/>
      <c r="GWI394" s="56"/>
      <c r="GWJ394" s="56"/>
      <c r="GWK394" s="56"/>
      <c r="GWL394" s="56"/>
      <c r="GWM394" s="56"/>
      <c r="GWN394" s="56"/>
      <c r="GWO394" s="56"/>
      <c r="GWP394" s="56"/>
      <c r="GWQ394" s="56"/>
      <c r="GWR394" s="56"/>
      <c r="GWS394" s="56"/>
      <c r="GWT394" s="56"/>
      <c r="GWU394" s="56"/>
      <c r="GWV394" s="56"/>
      <c r="GWW394" s="56"/>
      <c r="GWX394" s="56"/>
      <c r="GWY394" s="56"/>
      <c r="GWZ394" s="56"/>
      <c r="GXA394" s="56"/>
      <c r="GXB394" s="56"/>
      <c r="GXC394" s="56"/>
      <c r="GXD394" s="56"/>
      <c r="GXE394" s="56"/>
      <c r="GXF394" s="56"/>
      <c r="GXG394" s="56"/>
      <c r="GXH394" s="56"/>
      <c r="GXI394" s="56"/>
      <c r="GXJ394" s="56"/>
      <c r="GXK394" s="56"/>
      <c r="GXL394" s="56"/>
      <c r="GXM394" s="56"/>
      <c r="GXN394" s="56"/>
      <c r="GXO394" s="56"/>
      <c r="GXP394" s="56"/>
      <c r="GXQ394" s="56"/>
      <c r="GXR394" s="56"/>
      <c r="GXS394" s="56"/>
      <c r="GXT394" s="56"/>
      <c r="GXU394" s="56"/>
      <c r="GXV394" s="56"/>
      <c r="GXW394" s="56"/>
      <c r="GXX394" s="56"/>
      <c r="GXY394" s="56"/>
      <c r="GXZ394" s="56"/>
      <c r="GYA394" s="56"/>
      <c r="GYB394" s="56"/>
      <c r="GYC394" s="56"/>
      <c r="GYD394" s="56"/>
      <c r="GYE394" s="56"/>
      <c r="GYF394" s="56"/>
      <c r="GYG394" s="56"/>
      <c r="GYH394" s="56"/>
      <c r="GYI394" s="56"/>
      <c r="GYJ394" s="56"/>
      <c r="GYK394" s="56"/>
      <c r="GYL394" s="56"/>
      <c r="GYM394" s="56"/>
      <c r="GYN394" s="56"/>
      <c r="GYO394" s="56"/>
      <c r="GYP394" s="56"/>
      <c r="GYQ394" s="56"/>
      <c r="GYR394" s="56"/>
      <c r="GYS394" s="56"/>
      <c r="GYT394" s="56"/>
      <c r="GYU394" s="56"/>
      <c r="GYV394" s="56"/>
      <c r="GYW394" s="56"/>
      <c r="GYX394" s="56"/>
      <c r="GYY394" s="56"/>
      <c r="GYZ394" s="56"/>
      <c r="GZA394" s="56"/>
      <c r="GZB394" s="56"/>
      <c r="GZC394" s="56"/>
      <c r="GZD394" s="56"/>
      <c r="GZE394" s="56"/>
      <c r="GZF394" s="56"/>
      <c r="GZG394" s="56"/>
      <c r="GZH394" s="56"/>
      <c r="GZI394" s="56"/>
      <c r="GZJ394" s="56"/>
      <c r="GZK394" s="56"/>
      <c r="GZL394" s="56"/>
      <c r="GZM394" s="56"/>
      <c r="GZN394" s="56"/>
      <c r="GZO394" s="56"/>
      <c r="GZP394" s="56"/>
      <c r="GZQ394" s="56"/>
      <c r="GZR394" s="56"/>
      <c r="GZS394" s="56"/>
      <c r="GZT394" s="56"/>
      <c r="GZU394" s="56"/>
      <c r="GZV394" s="56"/>
      <c r="GZW394" s="56"/>
      <c r="GZX394" s="56"/>
      <c r="GZY394" s="56"/>
      <c r="GZZ394" s="56"/>
      <c r="HAA394" s="56"/>
      <c r="HAB394" s="56"/>
      <c r="HAC394" s="56"/>
      <c r="HAD394" s="56"/>
      <c r="HAE394" s="56"/>
      <c r="HAF394" s="56"/>
      <c r="HAG394" s="56"/>
      <c r="HAH394" s="56"/>
      <c r="HAI394" s="56"/>
      <c r="HAJ394" s="56"/>
      <c r="HAK394" s="56"/>
      <c r="HAL394" s="56"/>
      <c r="HAM394" s="56"/>
      <c r="HAN394" s="56"/>
      <c r="HAO394" s="56"/>
      <c r="HAP394" s="56"/>
      <c r="HAQ394" s="56"/>
      <c r="HAR394" s="56"/>
      <c r="HAS394" s="56"/>
      <c r="HAT394" s="56"/>
      <c r="HAU394" s="56"/>
      <c r="HAV394" s="56"/>
      <c r="HAW394" s="56"/>
      <c r="HAX394" s="56"/>
      <c r="HAY394" s="56"/>
      <c r="HAZ394" s="56"/>
      <c r="HBA394" s="56"/>
      <c r="HBB394" s="56"/>
      <c r="HBC394" s="56"/>
      <c r="HBD394" s="56"/>
      <c r="HBE394" s="56"/>
      <c r="HBF394" s="56"/>
      <c r="HBG394" s="56"/>
      <c r="HBH394" s="56"/>
      <c r="HBI394" s="56"/>
      <c r="HBJ394" s="56"/>
      <c r="HBK394" s="56"/>
      <c r="HBL394" s="56"/>
      <c r="HBM394" s="56"/>
      <c r="HBN394" s="56"/>
      <c r="HBO394" s="56"/>
      <c r="HBP394" s="56"/>
      <c r="HBQ394" s="56"/>
      <c r="HBR394" s="56"/>
      <c r="HBS394" s="56"/>
      <c r="HBT394" s="56"/>
      <c r="HBU394" s="56"/>
      <c r="HBV394" s="56"/>
      <c r="HBW394" s="56"/>
      <c r="HBX394" s="56"/>
      <c r="HBY394" s="56"/>
      <c r="HBZ394" s="56"/>
      <c r="HCA394" s="56"/>
      <c r="HCB394" s="56"/>
      <c r="HCC394" s="56"/>
      <c r="HCD394" s="56"/>
      <c r="HCE394" s="56"/>
      <c r="HCF394" s="56"/>
      <c r="HCG394" s="56"/>
      <c r="HCH394" s="56"/>
      <c r="HCI394" s="56"/>
      <c r="HCJ394" s="56"/>
      <c r="HCK394" s="56"/>
      <c r="HCL394" s="56"/>
      <c r="HCM394" s="56"/>
      <c r="HCN394" s="56"/>
      <c r="HCO394" s="56"/>
      <c r="HCP394" s="56"/>
      <c r="HCQ394" s="56"/>
      <c r="HCR394" s="56"/>
      <c r="HCS394" s="56"/>
      <c r="HCT394" s="56"/>
      <c r="HCU394" s="56"/>
      <c r="HCV394" s="56"/>
      <c r="HCW394" s="56"/>
      <c r="HCX394" s="56"/>
      <c r="HCY394" s="56"/>
      <c r="HCZ394" s="56"/>
      <c r="HDA394" s="56"/>
      <c r="HDB394" s="56"/>
      <c r="HDC394" s="56"/>
      <c r="HDD394" s="56"/>
      <c r="HDE394" s="56"/>
      <c r="HDF394" s="56"/>
      <c r="HDG394" s="56"/>
      <c r="HDH394" s="56"/>
      <c r="HDI394" s="56"/>
      <c r="HDJ394" s="56"/>
      <c r="HDK394" s="56"/>
      <c r="HDL394" s="56"/>
      <c r="HDM394" s="56"/>
      <c r="HDN394" s="56"/>
      <c r="HDO394" s="56"/>
      <c r="HDP394" s="56"/>
      <c r="HDQ394" s="56"/>
      <c r="HDR394" s="56"/>
      <c r="HDS394" s="56"/>
      <c r="HDT394" s="56"/>
      <c r="HDU394" s="56"/>
      <c r="HDV394" s="56"/>
      <c r="HDW394" s="56"/>
      <c r="HDX394" s="56"/>
      <c r="HDY394" s="56"/>
      <c r="HDZ394" s="56"/>
      <c r="HEA394" s="56"/>
      <c r="HEB394" s="56"/>
      <c r="HEC394" s="56"/>
      <c r="HED394" s="56"/>
      <c r="HEE394" s="56"/>
      <c r="HEF394" s="56"/>
      <c r="HEG394" s="56"/>
      <c r="HEH394" s="56"/>
      <c r="HEI394" s="56"/>
      <c r="HEJ394" s="56"/>
      <c r="HEK394" s="56"/>
      <c r="HEL394" s="56"/>
      <c r="HEM394" s="56"/>
      <c r="HEN394" s="56"/>
      <c r="HEO394" s="56"/>
      <c r="HEP394" s="56"/>
      <c r="HEQ394" s="56"/>
      <c r="HER394" s="56"/>
      <c r="HES394" s="56"/>
      <c r="HET394" s="56"/>
      <c r="HEU394" s="56"/>
      <c r="HEV394" s="56"/>
      <c r="HEW394" s="56"/>
      <c r="HEX394" s="56"/>
      <c r="HEY394" s="56"/>
      <c r="HEZ394" s="56"/>
      <c r="HFA394" s="56"/>
      <c r="HFB394" s="56"/>
      <c r="HFC394" s="56"/>
      <c r="HFD394" s="56"/>
      <c r="HFE394" s="56"/>
      <c r="HFF394" s="56"/>
      <c r="HFG394" s="56"/>
      <c r="HFH394" s="56"/>
      <c r="HFI394" s="56"/>
      <c r="HFJ394" s="56"/>
      <c r="HFK394" s="56"/>
      <c r="HFL394" s="56"/>
      <c r="HFM394" s="56"/>
      <c r="HFN394" s="56"/>
      <c r="HFO394" s="56"/>
      <c r="HFP394" s="56"/>
      <c r="HFQ394" s="56"/>
      <c r="HFR394" s="56"/>
      <c r="HFS394" s="56"/>
      <c r="HFT394" s="56"/>
      <c r="HFU394" s="56"/>
      <c r="HFV394" s="56"/>
      <c r="HFW394" s="56"/>
      <c r="HFX394" s="56"/>
      <c r="HFY394" s="56"/>
      <c r="HFZ394" s="56"/>
      <c r="HGA394" s="56"/>
      <c r="HGB394" s="56"/>
      <c r="HGC394" s="56"/>
      <c r="HGD394" s="56"/>
      <c r="HGE394" s="56"/>
      <c r="HGF394" s="56"/>
      <c r="HGG394" s="56"/>
      <c r="HGH394" s="56"/>
      <c r="HGI394" s="56"/>
      <c r="HGJ394" s="56"/>
      <c r="HGK394" s="56"/>
      <c r="HGL394" s="56"/>
      <c r="HGM394" s="56"/>
      <c r="HGN394" s="56"/>
      <c r="HGO394" s="56"/>
      <c r="HGP394" s="56"/>
      <c r="HGQ394" s="56"/>
      <c r="HGR394" s="56"/>
      <c r="HGS394" s="56"/>
      <c r="HGT394" s="56"/>
      <c r="HGU394" s="56"/>
      <c r="HGV394" s="56"/>
      <c r="HGW394" s="56"/>
      <c r="HGX394" s="56"/>
      <c r="HGY394" s="56"/>
      <c r="HGZ394" s="56"/>
      <c r="HHA394" s="56"/>
      <c r="HHB394" s="56"/>
      <c r="HHC394" s="56"/>
      <c r="HHD394" s="56"/>
      <c r="HHE394" s="56"/>
      <c r="HHF394" s="56"/>
      <c r="HHG394" s="56"/>
      <c r="HHH394" s="56"/>
      <c r="HHI394" s="56"/>
      <c r="HHJ394" s="56"/>
      <c r="HHK394" s="56"/>
      <c r="HHL394" s="56"/>
      <c r="HHM394" s="56"/>
      <c r="HHN394" s="56"/>
      <c r="HHO394" s="56"/>
      <c r="HHP394" s="56"/>
      <c r="HHQ394" s="56"/>
      <c r="HHR394" s="56"/>
      <c r="HHS394" s="56"/>
      <c r="HHT394" s="56"/>
      <c r="HHU394" s="56"/>
      <c r="HHV394" s="56"/>
      <c r="HHW394" s="56"/>
      <c r="HHX394" s="56"/>
      <c r="HHY394" s="56"/>
      <c r="HHZ394" s="56"/>
      <c r="HIA394" s="56"/>
      <c r="HIB394" s="56"/>
      <c r="HIC394" s="56"/>
      <c r="HID394" s="56"/>
      <c r="HIE394" s="56"/>
      <c r="HIF394" s="56"/>
      <c r="HIG394" s="56"/>
      <c r="HIH394" s="56"/>
      <c r="HII394" s="56"/>
      <c r="HIJ394" s="56"/>
      <c r="HIK394" s="56"/>
      <c r="HIL394" s="56"/>
      <c r="HIM394" s="56"/>
      <c r="HIN394" s="56"/>
      <c r="HIO394" s="56"/>
      <c r="HIP394" s="56"/>
      <c r="HIQ394" s="56"/>
      <c r="HIR394" s="56"/>
      <c r="HIS394" s="56"/>
      <c r="HIT394" s="56"/>
      <c r="HIU394" s="56"/>
      <c r="HIV394" s="56"/>
      <c r="HIW394" s="56"/>
      <c r="HIX394" s="56"/>
      <c r="HIY394" s="56"/>
      <c r="HIZ394" s="56"/>
      <c r="HJA394" s="56"/>
      <c r="HJB394" s="56"/>
      <c r="HJC394" s="56"/>
      <c r="HJD394" s="56"/>
      <c r="HJE394" s="56"/>
      <c r="HJF394" s="56"/>
      <c r="HJG394" s="56"/>
      <c r="HJH394" s="56"/>
      <c r="HJI394" s="56"/>
      <c r="HJJ394" s="56"/>
      <c r="HJK394" s="56"/>
      <c r="HJL394" s="56"/>
      <c r="HJM394" s="56"/>
      <c r="HJN394" s="56"/>
      <c r="HJO394" s="56"/>
      <c r="HJP394" s="56"/>
      <c r="HJQ394" s="56"/>
      <c r="HJR394" s="56"/>
      <c r="HJS394" s="56"/>
      <c r="HJT394" s="56"/>
      <c r="HJU394" s="56"/>
      <c r="HJV394" s="56"/>
      <c r="HJW394" s="56"/>
      <c r="HJX394" s="56"/>
      <c r="HJY394" s="56"/>
      <c r="HJZ394" s="56"/>
      <c r="HKA394" s="56"/>
      <c r="HKB394" s="56"/>
      <c r="HKC394" s="56"/>
      <c r="HKD394" s="56"/>
      <c r="HKE394" s="56"/>
      <c r="HKF394" s="56"/>
      <c r="HKG394" s="56"/>
      <c r="HKH394" s="56"/>
      <c r="HKI394" s="56"/>
      <c r="HKJ394" s="56"/>
      <c r="HKK394" s="56"/>
      <c r="HKL394" s="56"/>
      <c r="HKM394" s="56"/>
      <c r="HKN394" s="56"/>
      <c r="HKO394" s="56"/>
      <c r="HKP394" s="56"/>
      <c r="HKQ394" s="56"/>
      <c r="HKR394" s="56"/>
      <c r="HKS394" s="56"/>
      <c r="HKT394" s="56"/>
      <c r="HKU394" s="56"/>
      <c r="HKV394" s="56"/>
      <c r="HKW394" s="56"/>
      <c r="HKX394" s="56"/>
      <c r="HKY394" s="56"/>
      <c r="HKZ394" s="56"/>
      <c r="HLA394" s="56"/>
      <c r="HLB394" s="56"/>
      <c r="HLC394" s="56"/>
      <c r="HLD394" s="56"/>
      <c r="HLE394" s="56"/>
      <c r="HLF394" s="56"/>
      <c r="HLG394" s="56"/>
      <c r="HLH394" s="56"/>
      <c r="HLI394" s="56"/>
      <c r="HLJ394" s="56"/>
      <c r="HLK394" s="56"/>
      <c r="HLL394" s="56"/>
      <c r="HLM394" s="56"/>
      <c r="HLN394" s="56"/>
      <c r="HLO394" s="56"/>
      <c r="HLP394" s="56"/>
      <c r="HLQ394" s="56"/>
      <c r="HLR394" s="56"/>
      <c r="HLS394" s="56"/>
      <c r="HLT394" s="56"/>
      <c r="HLU394" s="56"/>
      <c r="HLV394" s="56"/>
      <c r="HLW394" s="56"/>
      <c r="HLX394" s="56"/>
      <c r="HLY394" s="56"/>
      <c r="HLZ394" s="56"/>
      <c r="HMA394" s="56"/>
      <c r="HMB394" s="56"/>
      <c r="HMC394" s="56"/>
      <c r="HMD394" s="56"/>
      <c r="HME394" s="56"/>
      <c r="HMF394" s="56"/>
      <c r="HMG394" s="56"/>
      <c r="HMH394" s="56"/>
      <c r="HMI394" s="56"/>
      <c r="HMJ394" s="56"/>
      <c r="HMK394" s="56"/>
      <c r="HML394" s="56"/>
      <c r="HMM394" s="56"/>
      <c r="HMN394" s="56"/>
      <c r="HMO394" s="56"/>
      <c r="HMP394" s="56"/>
      <c r="HMQ394" s="56"/>
      <c r="HMR394" s="56"/>
      <c r="HMS394" s="56"/>
      <c r="HMT394" s="56"/>
      <c r="HMU394" s="56"/>
      <c r="HMV394" s="56"/>
      <c r="HMW394" s="56"/>
      <c r="HMX394" s="56"/>
      <c r="HMY394" s="56"/>
      <c r="HMZ394" s="56"/>
      <c r="HNA394" s="56"/>
      <c r="HNB394" s="56"/>
      <c r="HNC394" s="56"/>
      <c r="HND394" s="56"/>
      <c r="HNE394" s="56"/>
      <c r="HNF394" s="56"/>
      <c r="HNG394" s="56"/>
      <c r="HNH394" s="56"/>
      <c r="HNI394" s="56"/>
      <c r="HNJ394" s="56"/>
      <c r="HNK394" s="56"/>
      <c r="HNL394" s="56"/>
      <c r="HNM394" s="56"/>
      <c r="HNN394" s="56"/>
      <c r="HNO394" s="56"/>
      <c r="HNP394" s="56"/>
      <c r="HNQ394" s="56"/>
      <c r="HNR394" s="56"/>
      <c r="HNS394" s="56"/>
      <c r="HNT394" s="56"/>
      <c r="HNU394" s="56"/>
      <c r="HNV394" s="56"/>
      <c r="HNW394" s="56"/>
      <c r="HNX394" s="56"/>
      <c r="HNY394" s="56"/>
      <c r="HNZ394" s="56"/>
      <c r="HOA394" s="56"/>
      <c r="HOB394" s="56"/>
      <c r="HOC394" s="56"/>
      <c r="HOD394" s="56"/>
      <c r="HOE394" s="56"/>
      <c r="HOF394" s="56"/>
      <c r="HOG394" s="56"/>
      <c r="HOH394" s="56"/>
      <c r="HOI394" s="56"/>
      <c r="HOJ394" s="56"/>
      <c r="HOK394" s="56"/>
      <c r="HOL394" s="56"/>
      <c r="HOM394" s="56"/>
      <c r="HON394" s="56"/>
      <c r="HOO394" s="56"/>
      <c r="HOP394" s="56"/>
      <c r="HOQ394" s="56"/>
      <c r="HOR394" s="56"/>
      <c r="HOS394" s="56"/>
      <c r="HOT394" s="56"/>
      <c r="HOU394" s="56"/>
      <c r="HOV394" s="56"/>
      <c r="HOW394" s="56"/>
      <c r="HOX394" s="56"/>
      <c r="HOY394" s="56"/>
      <c r="HOZ394" s="56"/>
      <c r="HPA394" s="56"/>
      <c r="HPB394" s="56"/>
      <c r="HPC394" s="56"/>
      <c r="HPD394" s="56"/>
      <c r="HPE394" s="56"/>
      <c r="HPF394" s="56"/>
      <c r="HPG394" s="56"/>
      <c r="HPH394" s="56"/>
      <c r="HPI394" s="56"/>
      <c r="HPJ394" s="56"/>
      <c r="HPK394" s="56"/>
      <c r="HPL394" s="56"/>
      <c r="HPM394" s="56"/>
      <c r="HPN394" s="56"/>
      <c r="HPO394" s="56"/>
      <c r="HPP394" s="56"/>
      <c r="HPQ394" s="56"/>
      <c r="HPR394" s="56"/>
      <c r="HPS394" s="56"/>
      <c r="HPT394" s="56"/>
      <c r="HPU394" s="56"/>
      <c r="HPV394" s="56"/>
      <c r="HPW394" s="56"/>
      <c r="HPX394" s="56"/>
      <c r="HPY394" s="56"/>
      <c r="HPZ394" s="56"/>
      <c r="HQA394" s="56"/>
      <c r="HQB394" s="56"/>
      <c r="HQC394" s="56"/>
      <c r="HQD394" s="56"/>
      <c r="HQE394" s="56"/>
      <c r="HQF394" s="56"/>
      <c r="HQG394" s="56"/>
      <c r="HQH394" s="56"/>
      <c r="HQI394" s="56"/>
      <c r="HQJ394" s="56"/>
      <c r="HQK394" s="56"/>
      <c r="HQL394" s="56"/>
      <c r="HQM394" s="56"/>
      <c r="HQN394" s="56"/>
      <c r="HQO394" s="56"/>
      <c r="HQP394" s="56"/>
      <c r="HQQ394" s="56"/>
      <c r="HQR394" s="56"/>
      <c r="HQS394" s="56"/>
      <c r="HQT394" s="56"/>
      <c r="HQU394" s="56"/>
      <c r="HQV394" s="56"/>
      <c r="HQW394" s="56"/>
      <c r="HQX394" s="56"/>
      <c r="HQY394" s="56"/>
      <c r="HQZ394" s="56"/>
      <c r="HRA394" s="56"/>
      <c r="HRB394" s="56"/>
      <c r="HRC394" s="56"/>
      <c r="HRD394" s="56"/>
      <c r="HRE394" s="56"/>
      <c r="HRF394" s="56"/>
      <c r="HRG394" s="56"/>
      <c r="HRH394" s="56"/>
      <c r="HRI394" s="56"/>
      <c r="HRJ394" s="56"/>
      <c r="HRK394" s="56"/>
      <c r="HRL394" s="56"/>
      <c r="HRM394" s="56"/>
      <c r="HRN394" s="56"/>
      <c r="HRO394" s="56"/>
      <c r="HRP394" s="56"/>
      <c r="HRQ394" s="56"/>
      <c r="HRR394" s="56"/>
      <c r="HRS394" s="56"/>
      <c r="HRT394" s="56"/>
      <c r="HRU394" s="56"/>
      <c r="HRV394" s="56"/>
      <c r="HRW394" s="56"/>
      <c r="HRX394" s="56"/>
      <c r="HRY394" s="56"/>
      <c r="HRZ394" s="56"/>
      <c r="HSA394" s="56"/>
      <c r="HSB394" s="56"/>
      <c r="HSC394" s="56"/>
      <c r="HSD394" s="56"/>
      <c r="HSE394" s="56"/>
      <c r="HSF394" s="56"/>
      <c r="HSG394" s="56"/>
      <c r="HSH394" s="56"/>
      <c r="HSI394" s="56"/>
      <c r="HSJ394" s="56"/>
      <c r="HSK394" s="56"/>
      <c r="HSL394" s="56"/>
      <c r="HSM394" s="56"/>
      <c r="HSN394" s="56"/>
      <c r="HSO394" s="56"/>
      <c r="HSP394" s="56"/>
      <c r="HSQ394" s="56"/>
      <c r="HSR394" s="56"/>
      <c r="HSS394" s="56"/>
      <c r="HST394" s="56"/>
      <c r="HSU394" s="56"/>
      <c r="HSV394" s="56"/>
      <c r="HSW394" s="56"/>
      <c r="HSX394" s="56"/>
      <c r="HSY394" s="56"/>
      <c r="HSZ394" s="56"/>
      <c r="HTA394" s="56"/>
      <c r="HTB394" s="56"/>
      <c r="HTC394" s="56"/>
      <c r="HTD394" s="56"/>
      <c r="HTE394" s="56"/>
      <c r="HTF394" s="56"/>
      <c r="HTG394" s="56"/>
      <c r="HTH394" s="56"/>
      <c r="HTI394" s="56"/>
      <c r="HTJ394" s="56"/>
      <c r="HTK394" s="56"/>
      <c r="HTL394" s="56"/>
      <c r="HTM394" s="56"/>
      <c r="HTN394" s="56"/>
      <c r="HTO394" s="56"/>
      <c r="HTP394" s="56"/>
      <c r="HTQ394" s="56"/>
      <c r="HTR394" s="56"/>
      <c r="HTS394" s="56"/>
      <c r="HTT394" s="56"/>
      <c r="HTU394" s="56"/>
      <c r="HTV394" s="56"/>
      <c r="HTW394" s="56"/>
      <c r="HTX394" s="56"/>
      <c r="HTY394" s="56"/>
      <c r="HTZ394" s="56"/>
      <c r="HUA394" s="56"/>
      <c r="HUB394" s="56"/>
      <c r="HUC394" s="56"/>
      <c r="HUD394" s="56"/>
      <c r="HUE394" s="56"/>
      <c r="HUF394" s="56"/>
      <c r="HUG394" s="56"/>
      <c r="HUH394" s="56"/>
      <c r="HUI394" s="56"/>
      <c r="HUJ394" s="56"/>
      <c r="HUK394" s="56"/>
      <c r="HUL394" s="56"/>
      <c r="HUM394" s="56"/>
      <c r="HUN394" s="56"/>
      <c r="HUO394" s="56"/>
      <c r="HUP394" s="56"/>
      <c r="HUQ394" s="56"/>
      <c r="HUR394" s="56"/>
      <c r="HUS394" s="56"/>
      <c r="HUT394" s="56"/>
      <c r="HUU394" s="56"/>
      <c r="HUV394" s="56"/>
      <c r="HUW394" s="56"/>
      <c r="HUX394" s="56"/>
      <c r="HUY394" s="56"/>
      <c r="HUZ394" s="56"/>
      <c r="HVA394" s="56"/>
      <c r="HVB394" s="56"/>
      <c r="HVC394" s="56"/>
      <c r="HVD394" s="56"/>
      <c r="HVE394" s="56"/>
      <c r="HVF394" s="56"/>
      <c r="HVG394" s="56"/>
      <c r="HVH394" s="56"/>
      <c r="HVI394" s="56"/>
      <c r="HVJ394" s="56"/>
      <c r="HVK394" s="56"/>
      <c r="HVL394" s="56"/>
      <c r="HVM394" s="56"/>
      <c r="HVN394" s="56"/>
      <c r="HVO394" s="56"/>
      <c r="HVP394" s="56"/>
      <c r="HVQ394" s="56"/>
      <c r="HVR394" s="56"/>
      <c r="HVS394" s="56"/>
      <c r="HVT394" s="56"/>
      <c r="HVU394" s="56"/>
      <c r="HVV394" s="56"/>
      <c r="HVW394" s="56"/>
      <c r="HVX394" s="56"/>
      <c r="HVY394" s="56"/>
      <c r="HVZ394" s="56"/>
      <c r="HWA394" s="56"/>
      <c r="HWB394" s="56"/>
      <c r="HWC394" s="56"/>
      <c r="HWD394" s="56"/>
      <c r="HWE394" s="56"/>
      <c r="HWF394" s="56"/>
      <c r="HWG394" s="56"/>
      <c r="HWH394" s="56"/>
      <c r="HWI394" s="56"/>
      <c r="HWJ394" s="56"/>
      <c r="HWK394" s="56"/>
      <c r="HWL394" s="56"/>
      <c r="HWM394" s="56"/>
      <c r="HWN394" s="56"/>
      <c r="HWO394" s="56"/>
      <c r="HWP394" s="56"/>
      <c r="HWQ394" s="56"/>
      <c r="HWR394" s="56"/>
      <c r="HWS394" s="56"/>
      <c r="HWT394" s="56"/>
      <c r="HWU394" s="56"/>
      <c r="HWV394" s="56"/>
      <c r="HWW394" s="56"/>
      <c r="HWX394" s="56"/>
      <c r="HWY394" s="56"/>
      <c r="HWZ394" s="56"/>
      <c r="HXA394" s="56"/>
      <c r="HXB394" s="56"/>
      <c r="HXC394" s="56"/>
      <c r="HXD394" s="56"/>
      <c r="HXE394" s="56"/>
      <c r="HXF394" s="56"/>
      <c r="HXG394" s="56"/>
      <c r="HXH394" s="56"/>
      <c r="HXI394" s="56"/>
      <c r="HXJ394" s="56"/>
      <c r="HXK394" s="56"/>
      <c r="HXL394" s="56"/>
      <c r="HXM394" s="56"/>
      <c r="HXN394" s="56"/>
      <c r="HXO394" s="56"/>
      <c r="HXP394" s="56"/>
      <c r="HXQ394" s="56"/>
      <c r="HXR394" s="56"/>
      <c r="HXS394" s="56"/>
      <c r="HXT394" s="56"/>
      <c r="HXU394" s="56"/>
      <c r="HXV394" s="56"/>
      <c r="HXW394" s="56"/>
      <c r="HXX394" s="56"/>
      <c r="HXY394" s="56"/>
      <c r="HXZ394" s="56"/>
      <c r="HYA394" s="56"/>
      <c r="HYB394" s="56"/>
      <c r="HYC394" s="56"/>
      <c r="HYD394" s="56"/>
      <c r="HYE394" s="56"/>
      <c r="HYF394" s="56"/>
      <c r="HYG394" s="56"/>
      <c r="HYH394" s="56"/>
      <c r="HYI394" s="56"/>
      <c r="HYJ394" s="56"/>
      <c r="HYK394" s="56"/>
      <c r="HYL394" s="56"/>
      <c r="HYM394" s="56"/>
      <c r="HYN394" s="56"/>
      <c r="HYO394" s="56"/>
      <c r="HYP394" s="56"/>
      <c r="HYQ394" s="56"/>
      <c r="HYR394" s="56"/>
      <c r="HYS394" s="56"/>
      <c r="HYT394" s="56"/>
      <c r="HYU394" s="56"/>
      <c r="HYV394" s="56"/>
      <c r="HYW394" s="56"/>
      <c r="HYX394" s="56"/>
      <c r="HYY394" s="56"/>
      <c r="HYZ394" s="56"/>
      <c r="HZA394" s="56"/>
      <c r="HZB394" s="56"/>
      <c r="HZC394" s="56"/>
      <c r="HZD394" s="56"/>
      <c r="HZE394" s="56"/>
      <c r="HZF394" s="56"/>
      <c r="HZG394" s="56"/>
      <c r="HZH394" s="56"/>
      <c r="HZI394" s="56"/>
      <c r="HZJ394" s="56"/>
      <c r="HZK394" s="56"/>
      <c r="HZL394" s="56"/>
      <c r="HZM394" s="56"/>
      <c r="HZN394" s="56"/>
      <c r="HZO394" s="56"/>
      <c r="HZP394" s="56"/>
      <c r="HZQ394" s="56"/>
      <c r="HZR394" s="56"/>
      <c r="HZS394" s="56"/>
      <c r="HZT394" s="56"/>
      <c r="HZU394" s="56"/>
      <c r="HZV394" s="56"/>
      <c r="HZW394" s="56"/>
      <c r="HZX394" s="56"/>
      <c r="HZY394" s="56"/>
      <c r="HZZ394" s="56"/>
      <c r="IAA394" s="56"/>
      <c r="IAB394" s="56"/>
      <c r="IAC394" s="56"/>
      <c r="IAD394" s="56"/>
      <c r="IAE394" s="56"/>
      <c r="IAF394" s="56"/>
      <c r="IAG394" s="56"/>
      <c r="IAH394" s="56"/>
      <c r="IAI394" s="56"/>
      <c r="IAJ394" s="56"/>
      <c r="IAK394" s="56"/>
      <c r="IAL394" s="56"/>
      <c r="IAM394" s="56"/>
      <c r="IAN394" s="56"/>
      <c r="IAO394" s="56"/>
      <c r="IAP394" s="56"/>
      <c r="IAQ394" s="56"/>
      <c r="IAR394" s="56"/>
      <c r="IAS394" s="56"/>
      <c r="IAT394" s="56"/>
      <c r="IAU394" s="56"/>
      <c r="IAV394" s="56"/>
      <c r="IAW394" s="56"/>
      <c r="IAX394" s="56"/>
      <c r="IAY394" s="56"/>
      <c r="IAZ394" s="56"/>
      <c r="IBA394" s="56"/>
      <c r="IBB394" s="56"/>
      <c r="IBC394" s="56"/>
      <c r="IBD394" s="56"/>
      <c r="IBE394" s="56"/>
      <c r="IBF394" s="56"/>
      <c r="IBG394" s="56"/>
      <c r="IBH394" s="56"/>
      <c r="IBI394" s="56"/>
      <c r="IBJ394" s="56"/>
      <c r="IBK394" s="56"/>
      <c r="IBL394" s="56"/>
      <c r="IBM394" s="56"/>
      <c r="IBN394" s="56"/>
      <c r="IBO394" s="56"/>
      <c r="IBP394" s="56"/>
      <c r="IBQ394" s="56"/>
      <c r="IBR394" s="56"/>
      <c r="IBS394" s="56"/>
      <c r="IBT394" s="56"/>
      <c r="IBU394" s="56"/>
      <c r="IBV394" s="56"/>
      <c r="IBW394" s="56"/>
      <c r="IBX394" s="56"/>
      <c r="IBY394" s="56"/>
      <c r="IBZ394" s="56"/>
      <c r="ICA394" s="56"/>
      <c r="ICB394" s="56"/>
      <c r="ICC394" s="56"/>
      <c r="ICD394" s="56"/>
      <c r="ICE394" s="56"/>
      <c r="ICF394" s="56"/>
      <c r="ICG394" s="56"/>
      <c r="ICH394" s="56"/>
      <c r="ICI394" s="56"/>
      <c r="ICJ394" s="56"/>
      <c r="ICK394" s="56"/>
      <c r="ICL394" s="56"/>
      <c r="ICM394" s="56"/>
      <c r="ICN394" s="56"/>
      <c r="ICO394" s="56"/>
      <c r="ICP394" s="56"/>
      <c r="ICQ394" s="56"/>
      <c r="ICR394" s="56"/>
      <c r="ICS394" s="56"/>
      <c r="ICT394" s="56"/>
      <c r="ICU394" s="56"/>
      <c r="ICV394" s="56"/>
      <c r="ICW394" s="56"/>
      <c r="ICX394" s="56"/>
      <c r="ICY394" s="56"/>
      <c r="ICZ394" s="56"/>
      <c r="IDA394" s="56"/>
      <c r="IDB394" s="56"/>
      <c r="IDC394" s="56"/>
      <c r="IDD394" s="56"/>
      <c r="IDE394" s="56"/>
      <c r="IDF394" s="56"/>
      <c r="IDG394" s="56"/>
      <c r="IDH394" s="56"/>
      <c r="IDI394" s="56"/>
      <c r="IDJ394" s="56"/>
      <c r="IDK394" s="56"/>
      <c r="IDL394" s="56"/>
      <c r="IDM394" s="56"/>
      <c r="IDN394" s="56"/>
      <c r="IDO394" s="56"/>
      <c r="IDP394" s="56"/>
      <c r="IDQ394" s="56"/>
      <c r="IDR394" s="56"/>
      <c r="IDS394" s="56"/>
      <c r="IDT394" s="56"/>
      <c r="IDU394" s="56"/>
      <c r="IDV394" s="56"/>
      <c r="IDW394" s="56"/>
      <c r="IDX394" s="56"/>
      <c r="IDY394" s="56"/>
      <c r="IDZ394" s="56"/>
      <c r="IEA394" s="56"/>
      <c r="IEB394" s="56"/>
      <c r="IEC394" s="56"/>
      <c r="IED394" s="56"/>
      <c r="IEE394" s="56"/>
      <c r="IEF394" s="56"/>
      <c r="IEG394" s="56"/>
      <c r="IEH394" s="56"/>
      <c r="IEI394" s="56"/>
      <c r="IEJ394" s="56"/>
      <c r="IEK394" s="56"/>
      <c r="IEL394" s="56"/>
      <c r="IEM394" s="56"/>
      <c r="IEN394" s="56"/>
      <c r="IEO394" s="56"/>
      <c r="IEP394" s="56"/>
      <c r="IEQ394" s="56"/>
      <c r="IER394" s="56"/>
      <c r="IES394" s="56"/>
      <c r="IET394" s="56"/>
      <c r="IEU394" s="56"/>
      <c r="IEV394" s="56"/>
      <c r="IEW394" s="56"/>
      <c r="IEX394" s="56"/>
      <c r="IEY394" s="56"/>
      <c r="IEZ394" s="56"/>
      <c r="IFA394" s="56"/>
      <c r="IFB394" s="56"/>
      <c r="IFC394" s="56"/>
      <c r="IFD394" s="56"/>
      <c r="IFE394" s="56"/>
      <c r="IFF394" s="56"/>
      <c r="IFG394" s="56"/>
      <c r="IFH394" s="56"/>
      <c r="IFI394" s="56"/>
      <c r="IFJ394" s="56"/>
      <c r="IFK394" s="56"/>
      <c r="IFL394" s="56"/>
      <c r="IFM394" s="56"/>
      <c r="IFN394" s="56"/>
      <c r="IFO394" s="56"/>
      <c r="IFP394" s="56"/>
      <c r="IFQ394" s="56"/>
      <c r="IFR394" s="56"/>
      <c r="IFS394" s="56"/>
      <c r="IFT394" s="56"/>
      <c r="IFU394" s="56"/>
      <c r="IFV394" s="56"/>
      <c r="IFW394" s="56"/>
      <c r="IFX394" s="56"/>
      <c r="IFY394" s="56"/>
      <c r="IFZ394" s="56"/>
      <c r="IGA394" s="56"/>
      <c r="IGB394" s="56"/>
      <c r="IGC394" s="56"/>
      <c r="IGD394" s="56"/>
      <c r="IGE394" s="56"/>
      <c r="IGF394" s="56"/>
      <c r="IGG394" s="56"/>
      <c r="IGH394" s="56"/>
      <c r="IGI394" s="56"/>
      <c r="IGJ394" s="56"/>
      <c r="IGK394" s="56"/>
      <c r="IGL394" s="56"/>
      <c r="IGM394" s="56"/>
      <c r="IGN394" s="56"/>
      <c r="IGO394" s="56"/>
      <c r="IGP394" s="56"/>
      <c r="IGQ394" s="56"/>
      <c r="IGR394" s="56"/>
      <c r="IGS394" s="56"/>
      <c r="IGT394" s="56"/>
      <c r="IGU394" s="56"/>
      <c r="IGV394" s="56"/>
      <c r="IGW394" s="56"/>
      <c r="IGX394" s="56"/>
      <c r="IGY394" s="56"/>
      <c r="IGZ394" s="56"/>
      <c r="IHA394" s="56"/>
      <c r="IHB394" s="56"/>
      <c r="IHC394" s="56"/>
      <c r="IHD394" s="56"/>
      <c r="IHE394" s="56"/>
      <c r="IHF394" s="56"/>
      <c r="IHG394" s="56"/>
      <c r="IHH394" s="56"/>
      <c r="IHI394" s="56"/>
      <c r="IHJ394" s="56"/>
      <c r="IHK394" s="56"/>
      <c r="IHL394" s="56"/>
      <c r="IHM394" s="56"/>
      <c r="IHN394" s="56"/>
      <c r="IHO394" s="56"/>
      <c r="IHP394" s="56"/>
      <c r="IHQ394" s="56"/>
      <c r="IHR394" s="56"/>
      <c r="IHS394" s="56"/>
      <c r="IHT394" s="56"/>
      <c r="IHU394" s="56"/>
      <c r="IHV394" s="56"/>
      <c r="IHW394" s="56"/>
      <c r="IHX394" s="56"/>
      <c r="IHY394" s="56"/>
      <c r="IHZ394" s="56"/>
      <c r="IIA394" s="56"/>
      <c r="IIB394" s="56"/>
      <c r="IIC394" s="56"/>
      <c r="IID394" s="56"/>
      <c r="IIE394" s="56"/>
      <c r="IIF394" s="56"/>
      <c r="IIG394" s="56"/>
      <c r="IIH394" s="56"/>
      <c r="III394" s="56"/>
      <c r="IIJ394" s="56"/>
      <c r="IIK394" s="56"/>
      <c r="IIL394" s="56"/>
      <c r="IIM394" s="56"/>
      <c r="IIN394" s="56"/>
      <c r="IIO394" s="56"/>
      <c r="IIP394" s="56"/>
      <c r="IIQ394" s="56"/>
      <c r="IIR394" s="56"/>
      <c r="IIS394" s="56"/>
      <c r="IIT394" s="56"/>
      <c r="IIU394" s="56"/>
      <c r="IIV394" s="56"/>
      <c r="IIW394" s="56"/>
      <c r="IIX394" s="56"/>
      <c r="IIY394" s="56"/>
      <c r="IIZ394" s="56"/>
      <c r="IJA394" s="56"/>
      <c r="IJB394" s="56"/>
      <c r="IJC394" s="56"/>
      <c r="IJD394" s="56"/>
      <c r="IJE394" s="56"/>
      <c r="IJF394" s="56"/>
      <c r="IJG394" s="56"/>
      <c r="IJH394" s="56"/>
      <c r="IJI394" s="56"/>
      <c r="IJJ394" s="56"/>
      <c r="IJK394" s="56"/>
      <c r="IJL394" s="56"/>
      <c r="IJM394" s="56"/>
      <c r="IJN394" s="56"/>
      <c r="IJO394" s="56"/>
      <c r="IJP394" s="56"/>
      <c r="IJQ394" s="56"/>
      <c r="IJR394" s="56"/>
      <c r="IJS394" s="56"/>
      <c r="IJT394" s="56"/>
      <c r="IJU394" s="56"/>
      <c r="IJV394" s="56"/>
      <c r="IJW394" s="56"/>
      <c r="IJX394" s="56"/>
      <c r="IJY394" s="56"/>
      <c r="IJZ394" s="56"/>
      <c r="IKA394" s="56"/>
      <c r="IKB394" s="56"/>
      <c r="IKC394" s="56"/>
      <c r="IKD394" s="56"/>
      <c r="IKE394" s="56"/>
      <c r="IKF394" s="56"/>
      <c r="IKG394" s="56"/>
      <c r="IKH394" s="56"/>
      <c r="IKI394" s="56"/>
      <c r="IKJ394" s="56"/>
      <c r="IKK394" s="56"/>
      <c r="IKL394" s="56"/>
      <c r="IKM394" s="56"/>
      <c r="IKN394" s="56"/>
      <c r="IKO394" s="56"/>
      <c r="IKP394" s="56"/>
      <c r="IKQ394" s="56"/>
      <c r="IKR394" s="56"/>
      <c r="IKS394" s="56"/>
      <c r="IKT394" s="56"/>
      <c r="IKU394" s="56"/>
      <c r="IKV394" s="56"/>
      <c r="IKW394" s="56"/>
      <c r="IKX394" s="56"/>
      <c r="IKY394" s="56"/>
      <c r="IKZ394" s="56"/>
      <c r="ILA394" s="56"/>
      <c r="ILB394" s="56"/>
      <c r="ILC394" s="56"/>
      <c r="ILD394" s="56"/>
      <c r="ILE394" s="56"/>
      <c r="ILF394" s="56"/>
      <c r="ILG394" s="56"/>
      <c r="ILH394" s="56"/>
      <c r="ILI394" s="56"/>
      <c r="ILJ394" s="56"/>
      <c r="ILK394" s="56"/>
      <c r="ILL394" s="56"/>
      <c r="ILM394" s="56"/>
      <c r="ILN394" s="56"/>
      <c r="ILO394" s="56"/>
      <c r="ILP394" s="56"/>
      <c r="ILQ394" s="56"/>
      <c r="ILR394" s="56"/>
      <c r="ILS394" s="56"/>
      <c r="ILT394" s="56"/>
      <c r="ILU394" s="56"/>
      <c r="ILV394" s="56"/>
      <c r="ILW394" s="56"/>
      <c r="ILX394" s="56"/>
      <c r="ILY394" s="56"/>
      <c r="ILZ394" s="56"/>
      <c r="IMA394" s="56"/>
      <c r="IMB394" s="56"/>
      <c r="IMC394" s="56"/>
      <c r="IMD394" s="56"/>
      <c r="IME394" s="56"/>
      <c r="IMF394" s="56"/>
      <c r="IMG394" s="56"/>
      <c r="IMH394" s="56"/>
      <c r="IMI394" s="56"/>
      <c r="IMJ394" s="56"/>
      <c r="IMK394" s="56"/>
      <c r="IML394" s="56"/>
      <c r="IMM394" s="56"/>
      <c r="IMN394" s="56"/>
      <c r="IMO394" s="56"/>
      <c r="IMP394" s="56"/>
      <c r="IMQ394" s="56"/>
      <c r="IMR394" s="56"/>
      <c r="IMS394" s="56"/>
      <c r="IMT394" s="56"/>
      <c r="IMU394" s="56"/>
      <c r="IMV394" s="56"/>
      <c r="IMW394" s="56"/>
      <c r="IMX394" s="56"/>
      <c r="IMY394" s="56"/>
      <c r="IMZ394" s="56"/>
      <c r="INA394" s="56"/>
      <c r="INB394" s="56"/>
      <c r="INC394" s="56"/>
      <c r="IND394" s="56"/>
      <c r="INE394" s="56"/>
      <c r="INF394" s="56"/>
      <c r="ING394" s="56"/>
      <c r="INH394" s="56"/>
      <c r="INI394" s="56"/>
      <c r="INJ394" s="56"/>
      <c r="INK394" s="56"/>
      <c r="INL394" s="56"/>
      <c r="INM394" s="56"/>
      <c r="INN394" s="56"/>
      <c r="INO394" s="56"/>
      <c r="INP394" s="56"/>
      <c r="INQ394" s="56"/>
      <c r="INR394" s="56"/>
      <c r="INS394" s="56"/>
      <c r="INT394" s="56"/>
      <c r="INU394" s="56"/>
      <c r="INV394" s="56"/>
      <c r="INW394" s="56"/>
      <c r="INX394" s="56"/>
      <c r="INY394" s="56"/>
      <c r="INZ394" s="56"/>
      <c r="IOA394" s="56"/>
      <c r="IOB394" s="56"/>
      <c r="IOC394" s="56"/>
      <c r="IOD394" s="56"/>
      <c r="IOE394" s="56"/>
      <c r="IOF394" s="56"/>
      <c r="IOG394" s="56"/>
      <c r="IOH394" s="56"/>
      <c r="IOI394" s="56"/>
      <c r="IOJ394" s="56"/>
      <c r="IOK394" s="56"/>
      <c r="IOL394" s="56"/>
      <c r="IOM394" s="56"/>
      <c r="ION394" s="56"/>
      <c r="IOO394" s="56"/>
      <c r="IOP394" s="56"/>
      <c r="IOQ394" s="56"/>
      <c r="IOR394" s="56"/>
      <c r="IOS394" s="56"/>
      <c r="IOT394" s="56"/>
      <c r="IOU394" s="56"/>
      <c r="IOV394" s="56"/>
      <c r="IOW394" s="56"/>
      <c r="IOX394" s="56"/>
      <c r="IOY394" s="56"/>
      <c r="IOZ394" s="56"/>
      <c r="IPA394" s="56"/>
      <c r="IPB394" s="56"/>
      <c r="IPC394" s="56"/>
      <c r="IPD394" s="56"/>
      <c r="IPE394" s="56"/>
      <c r="IPF394" s="56"/>
      <c r="IPG394" s="56"/>
      <c r="IPH394" s="56"/>
      <c r="IPI394" s="56"/>
      <c r="IPJ394" s="56"/>
      <c r="IPK394" s="56"/>
      <c r="IPL394" s="56"/>
      <c r="IPM394" s="56"/>
      <c r="IPN394" s="56"/>
      <c r="IPO394" s="56"/>
      <c r="IPP394" s="56"/>
      <c r="IPQ394" s="56"/>
      <c r="IPR394" s="56"/>
      <c r="IPS394" s="56"/>
      <c r="IPT394" s="56"/>
      <c r="IPU394" s="56"/>
      <c r="IPV394" s="56"/>
      <c r="IPW394" s="56"/>
      <c r="IPX394" s="56"/>
      <c r="IPY394" s="56"/>
      <c r="IPZ394" s="56"/>
      <c r="IQA394" s="56"/>
      <c r="IQB394" s="56"/>
      <c r="IQC394" s="56"/>
      <c r="IQD394" s="56"/>
      <c r="IQE394" s="56"/>
      <c r="IQF394" s="56"/>
      <c r="IQG394" s="56"/>
      <c r="IQH394" s="56"/>
      <c r="IQI394" s="56"/>
      <c r="IQJ394" s="56"/>
      <c r="IQK394" s="56"/>
      <c r="IQL394" s="56"/>
      <c r="IQM394" s="56"/>
      <c r="IQN394" s="56"/>
      <c r="IQO394" s="56"/>
      <c r="IQP394" s="56"/>
      <c r="IQQ394" s="56"/>
      <c r="IQR394" s="56"/>
      <c r="IQS394" s="56"/>
      <c r="IQT394" s="56"/>
      <c r="IQU394" s="56"/>
      <c r="IQV394" s="56"/>
      <c r="IQW394" s="56"/>
      <c r="IQX394" s="56"/>
      <c r="IQY394" s="56"/>
      <c r="IQZ394" s="56"/>
      <c r="IRA394" s="56"/>
      <c r="IRB394" s="56"/>
      <c r="IRC394" s="56"/>
      <c r="IRD394" s="56"/>
      <c r="IRE394" s="56"/>
      <c r="IRF394" s="56"/>
      <c r="IRG394" s="56"/>
      <c r="IRH394" s="56"/>
      <c r="IRI394" s="56"/>
      <c r="IRJ394" s="56"/>
      <c r="IRK394" s="56"/>
      <c r="IRL394" s="56"/>
      <c r="IRM394" s="56"/>
      <c r="IRN394" s="56"/>
      <c r="IRO394" s="56"/>
      <c r="IRP394" s="56"/>
      <c r="IRQ394" s="56"/>
      <c r="IRR394" s="56"/>
      <c r="IRS394" s="56"/>
      <c r="IRT394" s="56"/>
      <c r="IRU394" s="56"/>
      <c r="IRV394" s="56"/>
      <c r="IRW394" s="56"/>
      <c r="IRX394" s="56"/>
      <c r="IRY394" s="56"/>
      <c r="IRZ394" s="56"/>
      <c r="ISA394" s="56"/>
      <c r="ISB394" s="56"/>
      <c r="ISC394" s="56"/>
      <c r="ISD394" s="56"/>
      <c r="ISE394" s="56"/>
      <c r="ISF394" s="56"/>
      <c r="ISG394" s="56"/>
      <c r="ISH394" s="56"/>
      <c r="ISI394" s="56"/>
      <c r="ISJ394" s="56"/>
      <c r="ISK394" s="56"/>
      <c r="ISL394" s="56"/>
      <c r="ISM394" s="56"/>
      <c r="ISN394" s="56"/>
      <c r="ISO394" s="56"/>
      <c r="ISP394" s="56"/>
      <c r="ISQ394" s="56"/>
      <c r="ISR394" s="56"/>
      <c r="ISS394" s="56"/>
      <c r="IST394" s="56"/>
      <c r="ISU394" s="56"/>
      <c r="ISV394" s="56"/>
      <c r="ISW394" s="56"/>
      <c r="ISX394" s="56"/>
      <c r="ISY394" s="56"/>
      <c r="ISZ394" s="56"/>
      <c r="ITA394" s="56"/>
      <c r="ITB394" s="56"/>
      <c r="ITC394" s="56"/>
      <c r="ITD394" s="56"/>
      <c r="ITE394" s="56"/>
      <c r="ITF394" s="56"/>
      <c r="ITG394" s="56"/>
      <c r="ITH394" s="56"/>
      <c r="ITI394" s="56"/>
      <c r="ITJ394" s="56"/>
      <c r="ITK394" s="56"/>
      <c r="ITL394" s="56"/>
      <c r="ITM394" s="56"/>
      <c r="ITN394" s="56"/>
      <c r="ITO394" s="56"/>
      <c r="ITP394" s="56"/>
      <c r="ITQ394" s="56"/>
      <c r="ITR394" s="56"/>
      <c r="ITS394" s="56"/>
      <c r="ITT394" s="56"/>
      <c r="ITU394" s="56"/>
      <c r="ITV394" s="56"/>
      <c r="ITW394" s="56"/>
      <c r="ITX394" s="56"/>
      <c r="ITY394" s="56"/>
      <c r="ITZ394" s="56"/>
      <c r="IUA394" s="56"/>
      <c r="IUB394" s="56"/>
      <c r="IUC394" s="56"/>
      <c r="IUD394" s="56"/>
      <c r="IUE394" s="56"/>
      <c r="IUF394" s="56"/>
      <c r="IUG394" s="56"/>
      <c r="IUH394" s="56"/>
      <c r="IUI394" s="56"/>
      <c r="IUJ394" s="56"/>
      <c r="IUK394" s="56"/>
      <c r="IUL394" s="56"/>
      <c r="IUM394" s="56"/>
      <c r="IUN394" s="56"/>
      <c r="IUO394" s="56"/>
      <c r="IUP394" s="56"/>
      <c r="IUQ394" s="56"/>
      <c r="IUR394" s="56"/>
      <c r="IUS394" s="56"/>
      <c r="IUT394" s="56"/>
      <c r="IUU394" s="56"/>
      <c r="IUV394" s="56"/>
      <c r="IUW394" s="56"/>
      <c r="IUX394" s="56"/>
      <c r="IUY394" s="56"/>
      <c r="IUZ394" s="56"/>
      <c r="IVA394" s="56"/>
      <c r="IVB394" s="56"/>
      <c r="IVC394" s="56"/>
      <c r="IVD394" s="56"/>
      <c r="IVE394" s="56"/>
      <c r="IVF394" s="56"/>
      <c r="IVG394" s="56"/>
      <c r="IVH394" s="56"/>
      <c r="IVI394" s="56"/>
      <c r="IVJ394" s="56"/>
      <c r="IVK394" s="56"/>
      <c r="IVL394" s="56"/>
      <c r="IVM394" s="56"/>
      <c r="IVN394" s="56"/>
      <c r="IVO394" s="56"/>
      <c r="IVP394" s="56"/>
      <c r="IVQ394" s="56"/>
      <c r="IVR394" s="56"/>
      <c r="IVS394" s="56"/>
      <c r="IVT394" s="56"/>
      <c r="IVU394" s="56"/>
      <c r="IVV394" s="56"/>
      <c r="IVW394" s="56"/>
      <c r="IVX394" s="56"/>
      <c r="IVY394" s="56"/>
      <c r="IVZ394" s="56"/>
      <c r="IWA394" s="56"/>
      <c r="IWB394" s="56"/>
      <c r="IWC394" s="56"/>
      <c r="IWD394" s="56"/>
      <c r="IWE394" s="56"/>
      <c r="IWF394" s="56"/>
      <c r="IWG394" s="56"/>
      <c r="IWH394" s="56"/>
      <c r="IWI394" s="56"/>
      <c r="IWJ394" s="56"/>
      <c r="IWK394" s="56"/>
      <c r="IWL394" s="56"/>
      <c r="IWM394" s="56"/>
      <c r="IWN394" s="56"/>
      <c r="IWO394" s="56"/>
      <c r="IWP394" s="56"/>
      <c r="IWQ394" s="56"/>
      <c r="IWR394" s="56"/>
      <c r="IWS394" s="56"/>
      <c r="IWT394" s="56"/>
      <c r="IWU394" s="56"/>
      <c r="IWV394" s="56"/>
      <c r="IWW394" s="56"/>
      <c r="IWX394" s="56"/>
      <c r="IWY394" s="56"/>
      <c r="IWZ394" s="56"/>
      <c r="IXA394" s="56"/>
      <c r="IXB394" s="56"/>
      <c r="IXC394" s="56"/>
      <c r="IXD394" s="56"/>
      <c r="IXE394" s="56"/>
      <c r="IXF394" s="56"/>
      <c r="IXG394" s="56"/>
      <c r="IXH394" s="56"/>
      <c r="IXI394" s="56"/>
      <c r="IXJ394" s="56"/>
      <c r="IXK394" s="56"/>
      <c r="IXL394" s="56"/>
      <c r="IXM394" s="56"/>
      <c r="IXN394" s="56"/>
      <c r="IXO394" s="56"/>
      <c r="IXP394" s="56"/>
      <c r="IXQ394" s="56"/>
      <c r="IXR394" s="56"/>
      <c r="IXS394" s="56"/>
      <c r="IXT394" s="56"/>
      <c r="IXU394" s="56"/>
      <c r="IXV394" s="56"/>
      <c r="IXW394" s="56"/>
      <c r="IXX394" s="56"/>
      <c r="IXY394" s="56"/>
      <c r="IXZ394" s="56"/>
      <c r="IYA394" s="56"/>
      <c r="IYB394" s="56"/>
      <c r="IYC394" s="56"/>
      <c r="IYD394" s="56"/>
      <c r="IYE394" s="56"/>
      <c r="IYF394" s="56"/>
      <c r="IYG394" s="56"/>
      <c r="IYH394" s="56"/>
      <c r="IYI394" s="56"/>
      <c r="IYJ394" s="56"/>
      <c r="IYK394" s="56"/>
      <c r="IYL394" s="56"/>
      <c r="IYM394" s="56"/>
      <c r="IYN394" s="56"/>
      <c r="IYO394" s="56"/>
      <c r="IYP394" s="56"/>
      <c r="IYQ394" s="56"/>
      <c r="IYR394" s="56"/>
      <c r="IYS394" s="56"/>
      <c r="IYT394" s="56"/>
      <c r="IYU394" s="56"/>
      <c r="IYV394" s="56"/>
      <c r="IYW394" s="56"/>
      <c r="IYX394" s="56"/>
      <c r="IYY394" s="56"/>
      <c r="IYZ394" s="56"/>
      <c r="IZA394" s="56"/>
      <c r="IZB394" s="56"/>
      <c r="IZC394" s="56"/>
      <c r="IZD394" s="56"/>
      <c r="IZE394" s="56"/>
      <c r="IZF394" s="56"/>
      <c r="IZG394" s="56"/>
      <c r="IZH394" s="56"/>
      <c r="IZI394" s="56"/>
      <c r="IZJ394" s="56"/>
      <c r="IZK394" s="56"/>
      <c r="IZL394" s="56"/>
      <c r="IZM394" s="56"/>
      <c r="IZN394" s="56"/>
      <c r="IZO394" s="56"/>
      <c r="IZP394" s="56"/>
      <c r="IZQ394" s="56"/>
      <c r="IZR394" s="56"/>
      <c r="IZS394" s="56"/>
      <c r="IZT394" s="56"/>
      <c r="IZU394" s="56"/>
      <c r="IZV394" s="56"/>
      <c r="IZW394" s="56"/>
      <c r="IZX394" s="56"/>
      <c r="IZY394" s="56"/>
      <c r="IZZ394" s="56"/>
      <c r="JAA394" s="56"/>
      <c r="JAB394" s="56"/>
      <c r="JAC394" s="56"/>
      <c r="JAD394" s="56"/>
      <c r="JAE394" s="56"/>
      <c r="JAF394" s="56"/>
      <c r="JAG394" s="56"/>
      <c r="JAH394" s="56"/>
      <c r="JAI394" s="56"/>
      <c r="JAJ394" s="56"/>
      <c r="JAK394" s="56"/>
      <c r="JAL394" s="56"/>
      <c r="JAM394" s="56"/>
      <c r="JAN394" s="56"/>
      <c r="JAO394" s="56"/>
      <c r="JAP394" s="56"/>
      <c r="JAQ394" s="56"/>
      <c r="JAR394" s="56"/>
      <c r="JAS394" s="56"/>
      <c r="JAT394" s="56"/>
      <c r="JAU394" s="56"/>
      <c r="JAV394" s="56"/>
      <c r="JAW394" s="56"/>
      <c r="JAX394" s="56"/>
      <c r="JAY394" s="56"/>
      <c r="JAZ394" s="56"/>
      <c r="JBA394" s="56"/>
      <c r="JBB394" s="56"/>
      <c r="JBC394" s="56"/>
      <c r="JBD394" s="56"/>
      <c r="JBE394" s="56"/>
      <c r="JBF394" s="56"/>
      <c r="JBG394" s="56"/>
      <c r="JBH394" s="56"/>
      <c r="JBI394" s="56"/>
      <c r="JBJ394" s="56"/>
      <c r="JBK394" s="56"/>
      <c r="JBL394" s="56"/>
      <c r="JBM394" s="56"/>
      <c r="JBN394" s="56"/>
      <c r="JBO394" s="56"/>
      <c r="JBP394" s="56"/>
      <c r="JBQ394" s="56"/>
      <c r="JBR394" s="56"/>
      <c r="JBS394" s="56"/>
      <c r="JBT394" s="56"/>
      <c r="JBU394" s="56"/>
      <c r="JBV394" s="56"/>
      <c r="JBW394" s="56"/>
      <c r="JBX394" s="56"/>
      <c r="JBY394" s="56"/>
      <c r="JBZ394" s="56"/>
      <c r="JCA394" s="56"/>
      <c r="JCB394" s="56"/>
      <c r="JCC394" s="56"/>
      <c r="JCD394" s="56"/>
      <c r="JCE394" s="56"/>
      <c r="JCF394" s="56"/>
      <c r="JCG394" s="56"/>
      <c r="JCH394" s="56"/>
      <c r="JCI394" s="56"/>
      <c r="JCJ394" s="56"/>
      <c r="JCK394" s="56"/>
      <c r="JCL394" s="56"/>
      <c r="JCM394" s="56"/>
      <c r="JCN394" s="56"/>
      <c r="JCO394" s="56"/>
      <c r="JCP394" s="56"/>
      <c r="JCQ394" s="56"/>
      <c r="JCR394" s="56"/>
      <c r="JCS394" s="56"/>
      <c r="JCT394" s="56"/>
      <c r="JCU394" s="56"/>
      <c r="JCV394" s="56"/>
      <c r="JCW394" s="56"/>
      <c r="JCX394" s="56"/>
      <c r="JCY394" s="56"/>
      <c r="JCZ394" s="56"/>
      <c r="JDA394" s="56"/>
      <c r="JDB394" s="56"/>
      <c r="JDC394" s="56"/>
      <c r="JDD394" s="56"/>
      <c r="JDE394" s="56"/>
      <c r="JDF394" s="56"/>
      <c r="JDG394" s="56"/>
      <c r="JDH394" s="56"/>
      <c r="JDI394" s="56"/>
      <c r="JDJ394" s="56"/>
      <c r="JDK394" s="56"/>
      <c r="JDL394" s="56"/>
      <c r="JDM394" s="56"/>
      <c r="JDN394" s="56"/>
      <c r="JDO394" s="56"/>
      <c r="JDP394" s="56"/>
      <c r="JDQ394" s="56"/>
      <c r="JDR394" s="56"/>
      <c r="JDS394" s="56"/>
      <c r="JDT394" s="56"/>
      <c r="JDU394" s="56"/>
      <c r="JDV394" s="56"/>
      <c r="JDW394" s="56"/>
      <c r="JDX394" s="56"/>
      <c r="JDY394" s="56"/>
      <c r="JDZ394" s="56"/>
      <c r="JEA394" s="56"/>
      <c r="JEB394" s="56"/>
      <c r="JEC394" s="56"/>
      <c r="JED394" s="56"/>
      <c r="JEE394" s="56"/>
      <c r="JEF394" s="56"/>
      <c r="JEG394" s="56"/>
      <c r="JEH394" s="56"/>
      <c r="JEI394" s="56"/>
      <c r="JEJ394" s="56"/>
      <c r="JEK394" s="56"/>
      <c r="JEL394" s="56"/>
      <c r="JEM394" s="56"/>
      <c r="JEN394" s="56"/>
      <c r="JEO394" s="56"/>
      <c r="JEP394" s="56"/>
      <c r="JEQ394" s="56"/>
      <c r="JER394" s="56"/>
      <c r="JES394" s="56"/>
      <c r="JET394" s="56"/>
      <c r="JEU394" s="56"/>
      <c r="JEV394" s="56"/>
      <c r="JEW394" s="56"/>
      <c r="JEX394" s="56"/>
      <c r="JEY394" s="56"/>
      <c r="JEZ394" s="56"/>
      <c r="JFA394" s="56"/>
      <c r="JFB394" s="56"/>
      <c r="JFC394" s="56"/>
      <c r="JFD394" s="56"/>
      <c r="JFE394" s="56"/>
      <c r="JFF394" s="56"/>
      <c r="JFG394" s="56"/>
      <c r="JFH394" s="56"/>
      <c r="JFI394" s="56"/>
      <c r="JFJ394" s="56"/>
      <c r="JFK394" s="56"/>
      <c r="JFL394" s="56"/>
      <c r="JFM394" s="56"/>
      <c r="JFN394" s="56"/>
      <c r="JFO394" s="56"/>
      <c r="JFP394" s="56"/>
      <c r="JFQ394" s="56"/>
      <c r="JFR394" s="56"/>
      <c r="JFS394" s="56"/>
      <c r="JFT394" s="56"/>
      <c r="JFU394" s="56"/>
      <c r="JFV394" s="56"/>
      <c r="JFW394" s="56"/>
      <c r="JFX394" s="56"/>
      <c r="JFY394" s="56"/>
      <c r="JFZ394" s="56"/>
      <c r="JGA394" s="56"/>
      <c r="JGB394" s="56"/>
      <c r="JGC394" s="56"/>
      <c r="JGD394" s="56"/>
      <c r="JGE394" s="56"/>
      <c r="JGF394" s="56"/>
      <c r="JGG394" s="56"/>
      <c r="JGH394" s="56"/>
      <c r="JGI394" s="56"/>
      <c r="JGJ394" s="56"/>
      <c r="JGK394" s="56"/>
      <c r="JGL394" s="56"/>
      <c r="JGM394" s="56"/>
      <c r="JGN394" s="56"/>
      <c r="JGO394" s="56"/>
      <c r="JGP394" s="56"/>
      <c r="JGQ394" s="56"/>
      <c r="JGR394" s="56"/>
      <c r="JGS394" s="56"/>
      <c r="JGT394" s="56"/>
      <c r="JGU394" s="56"/>
      <c r="JGV394" s="56"/>
      <c r="JGW394" s="56"/>
      <c r="JGX394" s="56"/>
      <c r="JGY394" s="56"/>
      <c r="JGZ394" s="56"/>
      <c r="JHA394" s="56"/>
      <c r="JHB394" s="56"/>
      <c r="JHC394" s="56"/>
      <c r="JHD394" s="56"/>
      <c r="JHE394" s="56"/>
      <c r="JHF394" s="56"/>
      <c r="JHG394" s="56"/>
      <c r="JHH394" s="56"/>
      <c r="JHI394" s="56"/>
      <c r="JHJ394" s="56"/>
      <c r="JHK394" s="56"/>
      <c r="JHL394" s="56"/>
      <c r="JHM394" s="56"/>
      <c r="JHN394" s="56"/>
      <c r="JHO394" s="56"/>
      <c r="JHP394" s="56"/>
      <c r="JHQ394" s="56"/>
      <c r="JHR394" s="56"/>
      <c r="JHS394" s="56"/>
      <c r="JHT394" s="56"/>
      <c r="JHU394" s="56"/>
      <c r="JHV394" s="56"/>
      <c r="JHW394" s="56"/>
      <c r="JHX394" s="56"/>
      <c r="JHY394" s="56"/>
      <c r="JHZ394" s="56"/>
      <c r="JIA394" s="56"/>
      <c r="JIB394" s="56"/>
      <c r="JIC394" s="56"/>
      <c r="JID394" s="56"/>
      <c r="JIE394" s="56"/>
      <c r="JIF394" s="56"/>
      <c r="JIG394" s="56"/>
      <c r="JIH394" s="56"/>
      <c r="JII394" s="56"/>
      <c r="JIJ394" s="56"/>
      <c r="JIK394" s="56"/>
      <c r="JIL394" s="56"/>
      <c r="JIM394" s="56"/>
      <c r="JIN394" s="56"/>
      <c r="JIO394" s="56"/>
      <c r="JIP394" s="56"/>
      <c r="JIQ394" s="56"/>
      <c r="JIR394" s="56"/>
      <c r="JIS394" s="56"/>
      <c r="JIT394" s="56"/>
      <c r="JIU394" s="56"/>
      <c r="JIV394" s="56"/>
      <c r="JIW394" s="56"/>
      <c r="JIX394" s="56"/>
      <c r="JIY394" s="56"/>
      <c r="JIZ394" s="56"/>
      <c r="JJA394" s="56"/>
      <c r="JJB394" s="56"/>
      <c r="JJC394" s="56"/>
      <c r="JJD394" s="56"/>
      <c r="JJE394" s="56"/>
      <c r="JJF394" s="56"/>
      <c r="JJG394" s="56"/>
      <c r="JJH394" s="56"/>
      <c r="JJI394" s="56"/>
      <c r="JJJ394" s="56"/>
      <c r="JJK394" s="56"/>
      <c r="JJL394" s="56"/>
      <c r="JJM394" s="56"/>
      <c r="JJN394" s="56"/>
      <c r="JJO394" s="56"/>
      <c r="JJP394" s="56"/>
      <c r="JJQ394" s="56"/>
      <c r="JJR394" s="56"/>
      <c r="JJS394" s="56"/>
      <c r="JJT394" s="56"/>
      <c r="JJU394" s="56"/>
      <c r="JJV394" s="56"/>
      <c r="JJW394" s="56"/>
      <c r="JJX394" s="56"/>
      <c r="JJY394" s="56"/>
      <c r="JJZ394" s="56"/>
      <c r="JKA394" s="56"/>
      <c r="JKB394" s="56"/>
      <c r="JKC394" s="56"/>
      <c r="JKD394" s="56"/>
      <c r="JKE394" s="56"/>
      <c r="JKF394" s="56"/>
      <c r="JKG394" s="56"/>
      <c r="JKH394" s="56"/>
      <c r="JKI394" s="56"/>
      <c r="JKJ394" s="56"/>
      <c r="JKK394" s="56"/>
      <c r="JKL394" s="56"/>
      <c r="JKM394" s="56"/>
      <c r="JKN394" s="56"/>
      <c r="JKO394" s="56"/>
      <c r="JKP394" s="56"/>
      <c r="JKQ394" s="56"/>
      <c r="JKR394" s="56"/>
      <c r="JKS394" s="56"/>
      <c r="JKT394" s="56"/>
      <c r="JKU394" s="56"/>
      <c r="JKV394" s="56"/>
      <c r="JKW394" s="56"/>
      <c r="JKX394" s="56"/>
      <c r="JKY394" s="56"/>
      <c r="JKZ394" s="56"/>
      <c r="JLA394" s="56"/>
      <c r="JLB394" s="56"/>
      <c r="JLC394" s="56"/>
      <c r="JLD394" s="56"/>
      <c r="JLE394" s="56"/>
      <c r="JLF394" s="56"/>
      <c r="JLG394" s="56"/>
      <c r="JLH394" s="56"/>
      <c r="JLI394" s="56"/>
      <c r="JLJ394" s="56"/>
      <c r="JLK394" s="56"/>
      <c r="JLL394" s="56"/>
      <c r="JLM394" s="56"/>
      <c r="JLN394" s="56"/>
      <c r="JLO394" s="56"/>
      <c r="JLP394" s="56"/>
      <c r="JLQ394" s="56"/>
      <c r="JLR394" s="56"/>
      <c r="JLS394" s="56"/>
      <c r="JLT394" s="56"/>
      <c r="JLU394" s="56"/>
      <c r="JLV394" s="56"/>
      <c r="JLW394" s="56"/>
      <c r="JLX394" s="56"/>
      <c r="JLY394" s="56"/>
      <c r="JLZ394" s="56"/>
      <c r="JMA394" s="56"/>
      <c r="JMB394" s="56"/>
      <c r="JMC394" s="56"/>
      <c r="JMD394" s="56"/>
      <c r="JME394" s="56"/>
      <c r="JMF394" s="56"/>
      <c r="JMG394" s="56"/>
      <c r="JMH394" s="56"/>
      <c r="JMI394" s="56"/>
      <c r="JMJ394" s="56"/>
      <c r="JMK394" s="56"/>
      <c r="JML394" s="56"/>
      <c r="JMM394" s="56"/>
      <c r="JMN394" s="56"/>
      <c r="JMO394" s="56"/>
      <c r="JMP394" s="56"/>
      <c r="JMQ394" s="56"/>
      <c r="JMR394" s="56"/>
      <c r="JMS394" s="56"/>
      <c r="JMT394" s="56"/>
      <c r="JMU394" s="56"/>
      <c r="JMV394" s="56"/>
      <c r="JMW394" s="56"/>
      <c r="JMX394" s="56"/>
      <c r="JMY394" s="56"/>
      <c r="JMZ394" s="56"/>
      <c r="JNA394" s="56"/>
      <c r="JNB394" s="56"/>
      <c r="JNC394" s="56"/>
      <c r="JND394" s="56"/>
      <c r="JNE394" s="56"/>
      <c r="JNF394" s="56"/>
      <c r="JNG394" s="56"/>
      <c r="JNH394" s="56"/>
      <c r="JNI394" s="56"/>
      <c r="JNJ394" s="56"/>
      <c r="JNK394" s="56"/>
      <c r="JNL394" s="56"/>
      <c r="JNM394" s="56"/>
      <c r="JNN394" s="56"/>
      <c r="JNO394" s="56"/>
      <c r="JNP394" s="56"/>
      <c r="JNQ394" s="56"/>
      <c r="JNR394" s="56"/>
      <c r="JNS394" s="56"/>
      <c r="JNT394" s="56"/>
      <c r="JNU394" s="56"/>
      <c r="JNV394" s="56"/>
      <c r="JNW394" s="56"/>
      <c r="JNX394" s="56"/>
      <c r="JNY394" s="56"/>
      <c r="JNZ394" s="56"/>
      <c r="JOA394" s="56"/>
      <c r="JOB394" s="56"/>
      <c r="JOC394" s="56"/>
      <c r="JOD394" s="56"/>
      <c r="JOE394" s="56"/>
      <c r="JOF394" s="56"/>
      <c r="JOG394" s="56"/>
      <c r="JOH394" s="56"/>
      <c r="JOI394" s="56"/>
      <c r="JOJ394" s="56"/>
      <c r="JOK394" s="56"/>
      <c r="JOL394" s="56"/>
      <c r="JOM394" s="56"/>
      <c r="JON394" s="56"/>
      <c r="JOO394" s="56"/>
      <c r="JOP394" s="56"/>
      <c r="JOQ394" s="56"/>
      <c r="JOR394" s="56"/>
      <c r="JOS394" s="56"/>
      <c r="JOT394" s="56"/>
      <c r="JOU394" s="56"/>
      <c r="JOV394" s="56"/>
      <c r="JOW394" s="56"/>
      <c r="JOX394" s="56"/>
      <c r="JOY394" s="56"/>
      <c r="JOZ394" s="56"/>
      <c r="JPA394" s="56"/>
      <c r="JPB394" s="56"/>
      <c r="JPC394" s="56"/>
      <c r="JPD394" s="56"/>
      <c r="JPE394" s="56"/>
      <c r="JPF394" s="56"/>
      <c r="JPG394" s="56"/>
      <c r="JPH394" s="56"/>
      <c r="JPI394" s="56"/>
      <c r="JPJ394" s="56"/>
      <c r="JPK394" s="56"/>
      <c r="JPL394" s="56"/>
      <c r="JPM394" s="56"/>
      <c r="JPN394" s="56"/>
      <c r="JPO394" s="56"/>
      <c r="JPP394" s="56"/>
      <c r="JPQ394" s="56"/>
      <c r="JPR394" s="56"/>
      <c r="JPS394" s="56"/>
      <c r="JPT394" s="56"/>
      <c r="JPU394" s="56"/>
      <c r="JPV394" s="56"/>
      <c r="JPW394" s="56"/>
      <c r="JPX394" s="56"/>
      <c r="JPY394" s="56"/>
      <c r="JPZ394" s="56"/>
      <c r="JQA394" s="56"/>
      <c r="JQB394" s="56"/>
      <c r="JQC394" s="56"/>
      <c r="JQD394" s="56"/>
      <c r="JQE394" s="56"/>
      <c r="JQF394" s="56"/>
      <c r="JQG394" s="56"/>
      <c r="JQH394" s="56"/>
      <c r="JQI394" s="56"/>
      <c r="JQJ394" s="56"/>
      <c r="JQK394" s="56"/>
      <c r="JQL394" s="56"/>
      <c r="JQM394" s="56"/>
      <c r="JQN394" s="56"/>
      <c r="JQO394" s="56"/>
      <c r="JQP394" s="56"/>
      <c r="JQQ394" s="56"/>
      <c r="JQR394" s="56"/>
      <c r="JQS394" s="56"/>
      <c r="JQT394" s="56"/>
      <c r="JQU394" s="56"/>
      <c r="JQV394" s="56"/>
      <c r="JQW394" s="56"/>
      <c r="JQX394" s="56"/>
      <c r="JQY394" s="56"/>
      <c r="JQZ394" s="56"/>
      <c r="JRA394" s="56"/>
      <c r="JRB394" s="56"/>
      <c r="JRC394" s="56"/>
      <c r="JRD394" s="56"/>
      <c r="JRE394" s="56"/>
      <c r="JRF394" s="56"/>
      <c r="JRG394" s="56"/>
      <c r="JRH394" s="56"/>
      <c r="JRI394" s="56"/>
      <c r="JRJ394" s="56"/>
      <c r="JRK394" s="56"/>
      <c r="JRL394" s="56"/>
      <c r="JRM394" s="56"/>
      <c r="JRN394" s="56"/>
      <c r="JRO394" s="56"/>
      <c r="JRP394" s="56"/>
      <c r="JRQ394" s="56"/>
      <c r="JRR394" s="56"/>
      <c r="JRS394" s="56"/>
      <c r="JRT394" s="56"/>
      <c r="JRU394" s="56"/>
      <c r="JRV394" s="56"/>
      <c r="JRW394" s="56"/>
      <c r="JRX394" s="56"/>
      <c r="JRY394" s="56"/>
      <c r="JRZ394" s="56"/>
      <c r="JSA394" s="56"/>
      <c r="JSB394" s="56"/>
      <c r="JSC394" s="56"/>
      <c r="JSD394" s="56"/>
      <c r="JSE394" s="56"/>
      <c r="JSF394" s="56"/>
      <c r="JSG394" s="56"/>
      <c r="JSH394" s="56"/>
      <c r="JSI394" s="56"/>
      <c r="JSJ394" s="56"/>
      <c r="JSK394" s="56"/>
      <c r="JSL394" s="56"/>
      <c r="JSM394" s="56"/>
      <c r="JSN394" s="56"/>
      <c r="JSO394" s="56"/>
      <c r="JSP394" s="56"/>
      <c r="JSQ394" s="56"/>
      <c r="JSR394" s="56"/>
      <c r="JSS394" s="56"/>
      <c r="JST394" s="56"/>
      <c r="JSU394" s="56"/>
      <c r="JSV394" s="56"/>
      <c r="JSW394" s="56"/>
      <c r="JSX394" s="56"/>
      <c r="JSY394" s="56"/>
      <c r="JSZ394" s="56"/>
      <c r="JTA394" s="56"/>
      <c r="JTB394" s="56"/>
      <c r="JTC394" s="56"/>
      <c r="JTD394" s="56"/>
      <c r="JTE394" s="56"/>
      <c r="JTF394" s="56"/>
      <c r="JTG394" s="56"/>
      <c r="JTH394" s="56"/>
      <c r="JTI394" s="56"/>
      <c r="JTJ394" s="56"/>
      <c r="JTK394" s="56"/>
      <c r="JTL394" s="56"/>
      <c r="JTM394" s="56"/>
      <c r="JTN394" s="56"/>
      <c r="JTO394" s="56"/>
      <c r="JTP394" s="56"/>
      <c r="JTQ394" s="56"/>
      <c r="JTR394" s="56"/>
      <c r="JTS394" s="56"/>
      <c r="JTT394" s="56"/>
      <c r="JTU394" s="56"/>
      <c r="JTV394" s="56"/>
      <c r="JTW394" s="56"/>
      <c r="JTX394" s="56"/>
      <c r="JTY394" s="56"/>
      <c r="JTZ394" s="56"/>
      <c r="JUA394" s="56"/>
      <c r="JUB394" s="56"/>
      <c r="JUC394" s="56"/>
      <c r="JUD394" s="56"/>
      <c r="JUE394" s="56"/>
      <c r="JUF394" s="56"/>
      <c r="JUG394" s="56"/>
      <c r="JUH394" s="56"/>
      <c r="JUI394" s="56"/>
      <c r="JUJ394" s="56"/>
      <c r="JUK394" s="56"/>
      <c r="JUL394" s="56"/>
      <c r="JUM394" s="56"/>
      <c r="JUN394" s="56"/>
      <c r="JUO394" s="56"/>
      <c r="JUP394" s="56"/>
      <c r="JUQ394" s="56"/>
      <c r="JUR394" s="56"/>
      <c r="JUS394" s="56"/>
      <c r="JUT394" s="56"/>
      <c r="JUU394" s="56"/>
      <c r="JUV394" s="56"/>
      <c r="JUW394" s="56"/>
      <c r="JUX394" s="56"/>
      <c r="JUY394" s="56"/>
      <c r="JUZ394" s="56"/>
      <c r="JVA394" s="56"/>
      <c r="JVB394" s="56"/>
      <c r="JVC394" s="56"/>
      <c r="JVD394" s="56"/>
      <c r="JVE394" s="56"/>
      <c r="JVF394" s="56"/>
      <c r="JVG394" s="56"/>
      <c r="JVH394" s="56"/>
      <c r="JVI394" s="56"/>
      <c r="JVJ394" s="56"/>
      <c r="JVK394" s="56"/>
      <c r="JVL394" s="56"/>
      <c r="JVM394" s="56"/>
      <c r="JVN394" s="56"/>
      <c r="JVO394" s="56"/>
      <c r="JVP394" s="56"/>
      <c r="JVQ394" s="56"/>
      <c r="JVR394" s="56"/>
      <c r="JVS394" s="56"/>
      <c r="JVT394" s="56"/>
      <c r="JVU394" s="56"/>
      <c r="JVV394" s="56"/>
      <c r="JVW394" s="56"/>
      <c r="JVX394" s="56"/>
      <c r="JVY394" s="56"/>
      <c r="JVZ394" s="56"/>
      <c r="JWA394" s="56"/>
      <c r="JWB394" s="56"/>
      <c r="JWC394" s="56"/>
      <c r="JWD394" s="56"/>
      <c r="JWE394" s="56"/>
      <c r="JWF394" s="56"/>
      <c r="JWG394" s="56"/>
      <c r="JWH394" s="56"/>
      <c r="JWI394" s="56"/>
      <c r="JWJ394" s="56"/>
      <c r="JWK394" s="56"/>
      <c r="JWL394" s="56"/>
      <c r="JWM394" s="56"/>
      <c r="JWN394" s="56"/>
      <c r="JWO394" s="56"/>
      <c r="JWP394" s="56"/>
      <c r="JWQ394" s="56"/>
      <c r="JWR394" s="56"/>
      <c r="JWS394" s="56"/>
      <c r="JWT394" s="56"/>
      <c r="JWU394" s="56"/>
      <c r="JWV394" s="56"/>
      <c r="JWW394" s="56"/>
      <c r="JWX394" s="56"/>
      <c r="JWY394" s="56"/>
      <c r="JWZ394" s="56"/>
      <c r="JXA394" s="56"/>
      <c r="JXB394" s="56"/>
      <c r="JXC394" s="56"/>
      <c r="JXD394" s="56"/>
      <c r="JXE394" s="56"/>
      <c r="JXF394" s="56"/>
      <c r="JXG394" s="56"/>
      <c r="JXH394" s="56"/>
      <c r="JXI394" s="56"/>
      <c r="JXJ394" s="56"/>
      <c r="JXK394" s="56"/>
      <c r="JXL394" s="56"/>
      <c r="JXM394" s="56"/>
      <c r="JXN394" s="56"/>
      <c r="JXO394" s="56"/>
      <c r="JXP394" s="56"/>
      <c r="JXQ394" s="56"/>
      <c r="JXR394" s="56"/>
      <c r="JXS394" s="56"/>
      <c r="JXT394" s="56"/>
      <c r="JXU394" s="56"/>
      <c r="JXV394" s="56"/>
      <c r="JXW394" s="56"/>
      <c r="JXX394" s="56"/>
      <c r="JXY394" s="56"/>
      <c r="JXZ394" s="56"/>
      <c r="JYA394" s="56"/>
      <c r="JYB394" s="56"/>
      <c r="JYC394" s="56"/>
      <c r="JYD394" s="56"/>
      <c r="JYE394" s="56"/>
      <c r="JYF394" s="56"/>
      <c r="JYG394" s="56"/>
      <c r="JYH394" s="56"/>
      <c r="JYI394" s="56"/>
      <c r="JYJ394" s="56"/>
      <c r="JYK394" s="56"/>
      <c r="JYL394" s="56"/>
      <c r="JYM394" s="56"/>
      <c r="JYN394" s="56"/>
      <c r="JYO394" s="56"/>
      <c r="JYP394" s="56"/>
      <c r="JYQ394" s="56"/>
      <c r="JYR394" s="56"/>
      <c r="JYS394" s="56"/>
      <c r="JYT394" s="56"/>
      <c r="JYU394" s="56"/>
      <c r="JYV394" s="56"/>
      <c r="JYW394" s="56"/>
      <c r="JYX394" s="56"/>
      <c r="JYY394" s="56"/>
      <c r="JYZ394" s="56"/>
      <c r="JZA394" s="56"/>
      <c r="JZB394" s="56"/>
      <c r="JZC394" s="56"/>
      <c r="JZD394" s="56"/>
      <c r="JZE394" s="56"/>
      <c r="JZF394" s="56"/>
      <c r="JZG394" s="56"/>
      <c r="JZH394" s="56"/>
      <c r="JZI394" s="56"/>
      <c r="JZJ394" s="56"/>
      <c r="JZK394" s="56"/>
      <c r="JZL394" s="56"/>
      <c r="JZM394" s="56"/>
      <c r="JZN394" s="56"/>
      <c r="JZO394" s="56"/>
      <c r="JZP394" s="56"/>
      <c r="JZQ394" s="56"/>
      <c r="JZR394" s="56"/>
      <c r="JZS394" s="56"/>
      <c r="JZT394" s="56"/>
      <c r="JZU394" s="56"/>
      <c r="JZV394" s="56"/>
      <c r="JZW394" s="56"/>
      <c r="JZX394" s="56"/>
      <c r="JZY394" s="56"/>
      <c r="JZZ394" s="56"/>
      <c r="KAA394" s="56"/>
      <c r="KAB394" s="56"/>
      <c r="KAC394" s="56"/>
      <c r="KAD394" s="56"/>
      <c r="KAE394" s="56"/>
      <c r="KAF394" s="56"/>
      <c r="KAG394" s="56"/>
      <c r="KAH394" s="56"/>
      <c r="KAI394" s="56"/>
      <c r="KAJ394" s="56"/>
      <c r="KAK394" s="56"/>
      <c r="KAL394" s="56"/>
      <c r="KAM394" s="56"/>
      <c r="KAN394" s="56"/>
      <c r="KAO394" s="56"/>
      <c r="KAP394" s="56"/>
      <c r="KAQ394" s="56"/>
      <c r="KAR394" s="56"/>
      <c r="KAS394" s="56"/>
      <c r="KAT394" s="56"/>
      <c r="KAU394" s="56"/>
      <c r="KAV394" s="56"/>
      <c r="KAW394" s="56"/>
      <c r="KAX394" s="56"/>
      <c r="KAY394" s="56"/>
      <c r="KAZ394" s="56"/>
      <c r="KBA394" s="56"/>
      <c r="KBB394" s="56"/>
      <c r="KBC394" s="56"/>
      <c r="KBD394" s="56"/>
      <c r="KBE394" s="56"/>
      <c r="KBF394" s="56"/>
      <c r="KBG394" s="56"/>
      <c r="KBH394" s="56"/>
      <c r="KBI394" s="56"/>
      <c r="KBJ394" s="56"/>
      <c r="KBK394" s="56"/>
      <c r="KBL394" s="56"/>
      <c r="KBM394" s="56"/>
      <c r="KBN394" s="56"/>
      <c r="KBO394" s="56"/>
      <c r="KBP394" s="56"/>
      <c r="KBQ394" s="56"/>
      <c r="KBR394" s="56"/>
      <c r="KBS394" s="56"/>
      <c r="KBT394" s="56"/>
      <c r="KBU394" s="56"/>
      <c r="KBV394" s="56"/>
      <c r="KBW394" s="56"/>
      <c r="KBX394" s="56"/>
      <c r="KBY394" s="56"/>
      <c r="KBZ394" s="56"/>
      <c r="KCA394" s="56"/>
      <c r="KCB394" s="56"/>
      <c r="KCC394" s="56"/>
      <c r="KCD394" s="56"/>
      <c r="KCE394" s="56"/>
      <c r="KCF394" s="56"/>
      <c r="KCG394" s="56"/>
      <c r="KCH394" s="56"/>
      <c r="KCI394" s="56"/>
      <c r="KCJ394" s="56"/>
      <c r="KCK394" s="56"/>
      <c r="KCL394" s="56"/>
      <c r="KCM394" s="56"/>
      <c r="KCN394" s="56"/>
      <c r="KCO394" s="56"/>
      <c r="KCP394" s="56"/>
      <c r="KCQ394" s="56"/>
      <c r="KCR394" s="56"/>
      <c r="KCS394" s="56"/>
      <c r="KCT394" s="56"/>
      <c r="KCU394" s="56"/>
      <c r="KCV394" s="56"/>
      <c r="KCW394" s="56"/>
      <c r="KCX394" s="56"/>
      <c r="KCY394" s="56"/>
      <c r="KCZ394" s="56"/>
      <c r="KDA394" s="56"/>
      <c r="KDB394" s="56"/>
      <c r="KDC394" s="56"/>
      <c r="KDD394" s="56"/>
      <c r="KDE394" s="56"/>
      <c r="KDF394" s="56"/>
      <c r="KDG394" s="56"/>
      <c r="KDH394" s="56"/>
      <c r="KDI394" s="56"/>
      <c r="KDJ394" s="56"/>
      <c r="KDK394" s="56"/>
      <c r="KDL394" s="56"/>
      <c r="KDM394" s="56"/>
      <c r="KDN394" s="56"/>
      <c r="KDO394" s="56"/>
      <c r="KDP394" s="56"/>
      <c r="KDQ394" s="56"/>
      <c r="KDR394" s="56"/>
      <c r="KDS394" s="56"/>
      <c r="KDT394" s="56"/>
      <c r="KDU394" s="56"/>
      <c r="KDV394" s="56"/>
      <c r="KDW394" s="56"/>
      <c r="KDX394" s="56"/>
      <c r="KDY394" s="56"/>
      <c r="KDZ394" s="56"/>
      <c r="KEA394" s="56"/>
      <c r="KEB394" s="56"/>
      <c r="KEC394" s="56"/>
      <c r="KED394" s="56"/>
      <c r="KEE394" s="56"/>
      <c r="KEF394" s="56"/>
      <c r="KEG394" s="56"/>
      <c r="KEH394" s="56"/>
      <c r="KEI394" s="56"/>
      <c r="KEJ394" s="56"/>
      <c r="KEK394" s="56"/>
      <c r="KEL394" s="56"/>
      <c r="KEM394" s="56"/>
      <c r="KEN394" s="56"/>
      <c r="KEO394" s="56"/>
      <c r="KEP394" s="56"/>
      <c r="KEQ394" s="56"/>
      <c r="KER394" s="56"/>
      <c r="KES394" s="56"/>
      <c r="KET394" s="56"/>
      <c r="KEU394" s="56"/>
      <c r="KEV394" s="56"/>
      <c r="KEW394" s="56"/>
      <c r="KEX394" s="56"/>
      <c r="KEY394" s="56"/>
      <c r="KEZ394" s="56"/>
      <c r="KFA394" s="56"/>
      <c r="KFB394" s="56"/>
      <c r="KFC394" s="56"/>
      <c r="KFD394" s="56"/>
      <c r="KFE394" s="56"/>
      <c r="KFF394" s="56"/>
      <c r="KFG394" s="56"/>
      <c r="KFH394" s="56"/>
      <c r="KFI394" s="56"/>
      <c r="KFJ394" s="56"/>
      <c r="KFK394" s="56"/>
      <c r="KFL394" s="56"/>
      <c r="KFM394" s="56"/>
      <c r="KFN394" s="56"/>
      <c r="KFO394" s="56"/>
      <c r="KFP394" s="56"/>
      <c r="KFQ394" s="56"/>
      <c r="KFR394" s="56"/>
      <c r="KFS394" s="56"/>
      <c r="KFT394" s="56"/>
      <c r="KFU394" s="56"/>
      <c r="KFV394" s="56"/>
      <c r="KFW394" s="56"/>
      <c r="KFX394" s="56"/>
      <c r="KFY394" s="56"/>
      <c r="KFZ394" s="56"/>
      <c r="KGA394" s="56"/>
      <c r="KGB394" s="56"/>
      <c r="KGC394" s="56"/>
      <c r="KGD394" s="56"/>
      <c r="KGE394" s="56"/>
      <c r="KGF394" s="56"/>
      <c r="KGG394" s="56"/>
      <c r="KGH394" s="56"/>
      <c r="KGI394" s="56"/>
      <c r="KGJ394" s="56"/>
      <c r="KGK394" s="56"/>
      <c r="KGL394" s="56"/>
      <c r="KGM394" s="56"/>
      <c r="KGN394" s="56"/>
      <c r="KGO394" s="56"/>
      <c r="KGP394" s="56"/>
      <c r="KGQ394" s="56"/>
      <c r="KGR394" s="56"/>
      <c r="KGS394" s="56"/>
      <c r="KGT394" s="56"/>
      <c r="KGU394" s="56"/>
      <c r="KGV394" s="56"/>
      <c r="KGW394" s="56"/>
      <c r="KGX394" s="56"/>
      <c r="KGY394" s="56"/>
      <c r="KGZ394" s="56"/>
      <c r="KHA394" s="56"/>
      <c r="KHB394" s="56"/>
      <c r="KHC394" s="56"/>
      <c r="KHD394" s="56"/>
      <c r="KHE394" s="56"/>
      <c r="KHF394" s="56"/>
      <c r="KHG394" s="56"/>
      <c r="KHH394" s="56"/>
      <c r="KHI394" s="56"/>
      <c r="KHJ394" s="56"/>
      <c r="KHK394" s="56"/>
      <c r="KHL394" s="56"/>
      <c r="KHM394" s="56"/>
      <c r="KHN394" s="56"/>
      <c r="KHO394" s="56"/>
      <c r="KHP394" s="56"/>
      <c r="KHQ394" s="56"/>
      <c r="KHR394" s="56"/>
      <c r="KHS394" s="56"/>
      <c r="KHT394" s="56"/>
      <c r="KHU394" s="56"/>
      <c r="KHV394" s="56"/>
      <c r="KHW394" s="56"/>
      <c r="KHX394" s="56"/>
      <c r="KHY394" s="56"/>
      <c r="KHZ394" s="56"/>
      <c r="KIA394" s="56"/>
      <c r="KIB394" s="56"/>
      <c r="KIC394" s="56"/>
      <c r="KID394" s="56"/>
      <c r="KIE394" s="56"/>
      <c r="KIF394" s="56"/>
      <c r="KIG394" s="56"/>
      <c r="KIH394" s="56"/>
      <c r="KII394" s="56"/>
      <c r="KIJ394" s="56"/>
      <c r="KIK394" s="56"/>
      <c r="KIL394" s="56"/>
      <c r="KIM394" s="56"/>
      <c r="KIN394" s="56"/>
      <c r="KIO394" s="56"/>
      <c r="KIP394" s="56"/>
      <c r="KIQ394" s="56"/>
      <c r="KIR394" s="56"/>
      <c r="KIS394" s="56"/>
      <c r="KIT394" s="56"/>
      <c r="KIU394" s="56"/>
      <c r="KIV394" s="56"/>
      <c r="KIW394" s="56"/>
      <c r="KIX394" s="56"/>
      <c r="KIY394" s="56"/>
      <c r="KIZ394" s="56"/>
      <c r="KJA394" s="56"/>
      <c r="KJB394" s="56"/>
      <c r="KJC394" s="56"/>
      <c r="KJD394" s="56"/>
      <c r="KJE394" s="56"/>
      <c r="KJF394" s="56"/>
      <c r="KJG394" s="56"/>
      <c r="KJH394" s="56"/>
      <c r="KJI394" s="56"/>
      <c r="KJJ394" s="56"/>
      <c r="KJK394" s="56"/>
      <c r="KJL394" s="56"/>
      <c r="KJM394" s="56"/>
      <c r="KJN394" s="56"/>
      <c r="KJO394" s="56"/>
      <c r="KJP394" s="56"/>
      <c r="KJQ394" s="56"/>
      <c r="KJR394" s="56"/>
      <c r="KJS394" s="56"/>
      <c r="KJT394" s="56"/>
      <c r="KJU394" s="56"/>
      <c r="KJV394" s="56"/>
      <c r="KJW394" s="56"/>
      <c r="KJX394" s="56"/>
      <c r="KJY394" s="56"/>
      <c r="KJZ394" s="56"/>
      <c r="KKA394" s="56"/>
      <c r="KKB394" s="56"/>
      <c r="KKC394" s="56"/>
      <c r="KKD394" s="56"/>
      <c r="KKE394" s="56"/>
      <c r="KKF394" s="56"/>
      <c r="KKG394" s="56"/>
      <c r="KKH394" s="56"/>
      <c r="KKI394" s="56"/>
      <c r="KKJ394" s="56"/>
      <c r="KKK394" s="56"/>
      <c r="KKL394" s="56"/>
      <c r="KKM394" s="56"/>
      <c r="KKN394" s="56"/>
      <c r="KKO394" s="56"/>
      <c r="KKP394" s="56"/>
      <c r="KKQ394" s="56"/>
      <c r="KKR394" s="56"/>
      <c r="KKS394" s="56"/>
      <c r="KKT394" s="56"/>
      <c r="KKU394" s="56"/>
      <c r="KKV394" s="56"/>
      <c r="KKW394" s="56"/>
      <c r="KKX394" s="56"/>
      <c r="KKY394" s="56"/>
      <c r="KKZ394" s="56"/>
      <c r="KLA394" s="56"/>
      <c r="KLB394" s="56"/>
      <c r="KLC394" s="56"/>
      <c r="KLD394" s="56"/>
      <c r="KLE394" s="56"/>
      <c r="KLF394" s="56"/>
      <c r="KLG394" s="56"/>
      <c r="KLH394" s="56"/>
      <c r="KLI394" s="56"/>
      <c r="KLJ394" s="56"/>
      <c r="KLK394" s="56"/>
      <c r="KLL394" s="56"/>
      <c r="KLM394" s="56"/>
      <c r="KLN394" s="56"/>
      <c r="KLO394" s="56"/>
      <c r="KLP394" s="56"/>
      <c r="KLQ394" s="56"/>
      <c r="KLR394" s="56"/>
      <c r="KLS394" s="56"/>
      <c r="KLT394" s="56"/>
      <c r="KLU394" s="56"/>
      <c r="KLV394" s="56"/>
      <c r="KLW394" s="56"/>
      <c r="KLX394" s="56"/>
      <c r="KLY394" s="56"/>
      <c r="KLZ394" s="56"/>
      <c r="KMA394" s="56"/>
      <c r="KMB394" s="56"/>
      <c r="KMC394" s="56"/>
      <c r="KMD394" s="56"/>
      <c r="KME394" s="56"/>
      <c r="KMF394" s="56"/>
      <c r="KMG394" s="56"/>
      <c r="KMH394" s="56"/>
      <c r="KMI394" s="56"/>
      <c r="KMJ394" s="56"/>
      <c r="KMK394" s="56"/>
      <c r="KML394" s="56"/>
      <c r="KMM394" s="56"/>
      <c r="KMN394" s="56"/>
      <c r="KMO394" s="56"/>
      <c r="KMP394" s="56"/>
      <c r="KMQ394" s="56"/>
      <c r="KMR394" s="56"/>
      <c r="KMS394" s="56"/>
      <c r="KMT394" s="56"/>
      <c r="KMU394" s="56"/>
      <c r="KMV394" s="56"/>
      <c r="KMW394" s="56"/>
      <c r="KMX394" s="56"/>
      <c r="KMY394" s="56"/>
      <c r="KMZ394" s="56"/>
      <c r="KNA394" s="56"/>
      <c r="KNB394" s="56"/>
      <c r="KNC394" s="56"/>
      <c r="KND394" s="56"/>
      <c r="KNE394" s="56"/>
      <c r="KNF394" s="56"/>
      <c r="KNG394" s="56"/>
      <c r="KNH394" s="56"/>
      <c r="KNI394" s="56"/>
      <c r="KNJ394" s="56"/>
      <c r="KNK394" s="56"/>
      <c r="KNL394" s="56"/>
      <c r="KNM394" s="56"/>
      <c r="KNN394" s="56"/>
      <c r="KNO394" s="56"/>
      <c r="KNP394" s="56"/>
      <c r="KNQ394" s="56"/>
      <c r="KNR394" s="56"/>
      <c r="KNS394" s="56"/>
      <c r="KNT394" s="56"/>
      <c r="KNU394" s="56"/>
      <c r="KNV394" s="56"/>
      <c r="KNW394" s="56"/>
      <c r="KNX394" s="56"/>
      <c r="KNY394" s="56"/>
      <c r="KNZ394" s="56"/>
      <c r="KOA394" s="56"/>
      <c r="KOB394" s="56"/>
      <c r="KOC394" s="56"/>
      <c r="KOD394" s="56"/>
      <c r="KOE394" s="56"/>
      <c r="KOF394" s="56"/>
      <c r="KOG394" s="56"/>
      <c r="KOH394" s="56"/>
      <c r="KOI394" s="56"/>
      <c r="KOJ394" s="56"/>
      <c r="KOK394" s="56"/>
      <c r="KOL394" s="56"/>
      <c r="KOM394" s="56"/>
      <c r="KON394" s="56"/>
      <c r="KOO394" s="56"/>
      <c r="KOP394" s="56"/>
      <c r="KOQ394" s="56"/>
      <c r="KOR394" s="56"/>
      <c r="KOS394" s="56"/>
      <c r="KOT394" s="56"/>
      <c r="KOU394" s="56"/>
      <c r="KOV394" s="56"/>
      <c r="KOW394" s="56"/>
      <c r="KOX394" s="56"/>
      <c r="KOY394" s="56"/>
      <c r="KOZ394" s="56"/>
      <c r="KPA394" s="56"/>
      <c r="KPB394" s="56"/>
      <c r="KPC394" s="56"/>
      <c r="KPD394" s="56"/>
      <c r="KPE394" s="56"/>
      <c r="KPF394" s="56"/>
      <c r="KPG394" s="56"/>
      <c r="KPH394" s="56"/>
      <c r="KPI394" s="56"/>
      <c r="KPJ394" s="56"/>
      <c r="KPK394" s="56"/>
      <c r="KPL394" s="56"/>
      <c r="KPM394" s="56"/>
      <c r="KPN394" s="56"/>
      <c r="KPO394" s="56"/>
      <c r="KPP394" s="56"/>
      <c r="KPQ394" s="56"/>
      <c r="KPR394" s="56"/>
      <c r="KPS394" s="56"/>
      <c r="KPT394" s="56"/>
      <c r="KPU394" s="56"/>
      <c r="KPV394" s="56"/>
      <c r="KPW394" s="56"/>
      <c r="KPX394" s="56"/>
      <c r="KPY394" s="56"/>
      <c r="KPZ394" s="56"/>
      <c r="KQA394" s="56"/>
      <c r="KQB394" s="56"/>
      <c r="KQC394" s="56"/>
      <c r="KQD394" s="56"/>
      <c r="KQE394" s="56"/>
      <c r="KQF394" s="56"/>
      <c r="KQG394" s="56"/>
      <c r="KQH394" s="56"/>
      <c r="KQI394" s="56"/>
      <c r="KQJ394" s="56"/>
      <c r="KQK394" s="56"/>
      <c r="KQL394" s="56"/>
      <c r="KQM394" s="56"/>
      <c r="KQN394" s="56"/>
      <c r="KQO394" s="56"/>
      <c r="KQP394" s="56"/>
      <c r="KQQ394" s="56"/>
      <c r="KQR394" s="56"/>
      <c r="KQS394" s="56"/>
      <c r="KQT394" s="56"/>
      <c r="KQU394" s="56"/>
      <c r="KQV394" s="56"/>
      <c r="KQW394" s="56"/>
      <c r="KQX394" s="56"/>
      <c r="KQY394" s="56"/>
      <c r="KQZ394" s="56"/>
      <c r="KRA394" s="56"/>
      <c r="KRB394" s="56"/>
      <c r="KRC394" s="56"/>
      <c r="KRD394" s="56"/>
      <c r="KRE394" s="56"/>
      <c r="KRF394" s="56"/>
      <c r="KRG394" s="56"/>
      <c r="KRH394" s="56"/>
      <c r="KRI394" s="56"/>
      <c r="KRJ394" s="56"/>
      <c r="KRK394" s="56"/>
      <c r="KRL394" s="56"/>
      <c r="KRM394" s="56"/>
      <c r="KRN394" s="56"/>
      <c r="KRO394" s="56"/>
      <c r="KRP394" s="56"/>
      <c r="KRQ394" s="56"/>
      <c r="KRR394" s="56"/>
      <c r="KRS394" s="56"/>
      <c r="KRT394" s="56"/>
      <c r="KRU394" s="56"/>
      <c r="KRV394" s="56"/>
      <c r="KRW394" s="56"/>
      <c r="KRX394" s="56"/>
      <c r="KRY394" s="56"/>
      <c r="KRZ394" s="56"/>
      <c r="KSA394" s="56"/>
      <c r="KSB394" s="56"/>
      <c r="KSC394" s="56"/>
      <c r="KSD394" s="56"/>
      <c r="KSE394" s="56"/>
      <c r="KSF394" s="56"/>
      <c r="KSG394" s="56"/>
      <c r="KSH394" s="56"/>
      <c r="KSI394" s="56"/>
      <c r="KSJ394" s="56"/>
      <c r="KSK394" s="56"/>
      <c r="KSL394" s="56"/>
      <c r="KSM394" s="56"/>
      <c r="KSN394" s="56"/>
      <c r="KSO394" s="56"/>
      <c r="KSP394" s="56"/>
      <c r="KSQ394" s="56"/>
      <c r="KSR394" s="56"/>
      <c r="KSS394" s="56"/>
      <c r="KST394" s="56"/>
      <c r="KSU394" s="56"/>
      <c r="KSV394" s="56"/>
      <c r="KSW394" s="56"/>
      <c r="KSX394" s="56"/>
      <c r="KSY394" s="56"/>
      <c r="KSZ394" s="56"/>
      <c r="KTA394" s="56"/>
      <c r="KTB394" s="56"/>
      <c r="KTC394" s="56"/>
      <c r="KTD394" s="56"/>
      <c r="KTE394" s="56"/>
      <c r="KTF394" s="56"/>
      <c r="KTG394" s="56"/>
      <c r="KTH394" s="56"/>
      <c r="KTI394" s="56"/>
      <c r="KTJ394" s="56"/>
      <c r="KTK394" s="56"/>
      <c r="KTL394" s="56"/>
      <c r="KTM394" s="56"/>
      <c r="KTN394" s="56"/>
      <c r="KTO394" s="56"/>
      <c r="KTP394" s="56"/>
      <c r="KTQ394" s="56"/>
      <c r="KTR394" s="56"/>
      <c r="KTS394" s="56"/>
      <c r="KTT394" s="56"/>
      <c r="KTU394" s="56"/>
      <c r="KTV394" s="56"/>
      <c r="KTW394" s="56"/>
      <c r="KTX394" s="56"/>
      <c r="KTY394" s="56"/>
      <c r="KTZ394" s="56"/>
      <c r="KUA394" s="56"/>
      <c r="KUB394" s="56"/>
      <c r="KUC394" s="56"/>
      <c r="KUD394" s="56"/>
      <c r="KUE394" s="56"/>
      <c r="KUF394" s="56"/>
      <c r="KUG394" s="56"/>
      <c r="KUH394" s="56"/>
      <c r="KUI394" s="56"/>
      <c r="KUJ394" s="56"/>
      <c r="KUK394" s="56"/>
      <c r="KUL394" s="56"/>
      <c r="KUM394" s="56"/>
      <c r="KUN394" s="56"/>
      <c r="KUO394" s="56"/>
      <c r="KUP394" s="56"/>
      <c r="KUQ394" s="56"/>
      <c r="KUR394" s="56"/>
      <c r="KUS394" s="56"/>
      <c r="KUT394" s="56"/>
      <c r="KUU394" s="56"/>
      <c r="KUV394" s="56"/>
      <c r="KUW394" s="56"/>
      <c r="KUX394" s="56"/>
      <c r="KUY394" s="56"/>
      <c r="KUZ394" s="56"/>
      <c r="KVA394" s="56"/>
      <c r="KVB394" s="56"/>
      <c r="KVC394" s="56"/>
      <c r="KVD394" s="56"/>
      <c r="KVE394" s="56"/>
      <c r="KVF394" s="56"/>
      <c r="KVG394" s="56"/>
      <c r="KVH394" s="56"/>
      <c r="KVI394" s="56"/>
      <c r="KVJ394" s="56"/>
      <c r="KVK394" s="56"/>
      <c r="KVL394" s="56"/>
      <c r="KVM394" s="56"/>
      <c r="KVN394" s="56"/>
      <c r="KVO394" s="56"/>
      <c r="KVP394" s="56"/>
      <c r="KVQ394" s="56"/>
      <c r="KVR394" s="56"/>
      <c r="KVS394" s="56"/>
      <c r="KVT394" s="56"/>
      <c r="KVU394" s="56"/>
      <c r="KVV394" s="56"/>
      <c r="KVW394" s="56"/>
      <c r="KVX394" s="56"/>
      <c r="KVY394" s="56"/>
      <c r="KVZ394" s="56"/>
      <c r="KWA394" s="56"/>
      <c r="KWB394" s="56"/>
      <c r="KWC394" s="56"/>
      <c r="KWD394" s="56"/>
      <c r="KWE394" s="56"/>
      <c r="KWF394" s="56"/>
      <c r="KWG394" s="56"/>
      <c r="KWH394" s="56"/>
      <c r="KWI394" s="56"/>
      <c r="KWJ394" s="56"/>
      <c r="KWK394" s="56"/>
      <c r="KWL394" s="56"/>
      <c r="KWM394" s="56"/>
      <c r="KWN394" s="56"/>
      <c r="KWO394" s="56"/>
      <c r="KWP394" s="56"/>
      <c r="KWQ394" s="56"/>
      <c r="KWR394" s="56"/>
      <c r="KWS394" s="56"/>
      <c r="KWT394" s="56"/>
      <c r="KWU394" s="56"/>
      <c r="KWV394" s="56"/>
      <c r="KWW394" s="56"/>
      <c r="KWX394" s="56"/>
      <c r="KWY394" s="56"/>
      <c r="KWZ394" s="56"/>
      <c r="KXA394" s="56"/>
      <c r="KXB394" s="56"/>
      <c r="KXC394" s="56"/>
      <c r="KXD394" s="56"/>
      <c r="KXE394" s="56"/>
      <c r="KXF394" s="56"/>
      <c r="KXG394" s="56"/>
      <c r="KXH394" s="56"/>
      <c r="KXI394" s="56"/>
      <c r="KXJ394" s="56"/>
      <c r="KXK394" s="56"/>
      <c r="KXL394" s="56"/>
      <c r="KXM394" s="56"/>
      <c r="KXN394" s="56"/>
      <c r="KXO394" s="56"/>
      <c r="KXP394" s="56"/>
      <c r="KXQ394" s="56"/>
      <c r="KXR394" s="56"/>
      <c r="KXS394" s="56"/>
      <c r="KXT394" s="56"/>
      <c r="KXU394" s="56"/>
      <c r="KXV394" s="56"/>
      <c r="KXW394" s="56"/>
      <c r="KXX394" s="56"/>
      <c r="KXY394" s="56"/>
      <c r="KXZ394" s="56"/>
      <c r="KYA394" s="56"/>
      <c r="KYB394" s="56"/>
      <c r="KYC394" s="56"/>
      <c r="KYD394" s="56"/>
      <c r="KYE394" s="56"/>
      <c r="KYF394" s="56"/>
      <c r="KYG394" s="56"/>
      <c r="KYH394" s="56"/>
      <c r="KYI394" s="56"/>
      <c r="KYJ394" s="56"/>
      <c r="KYK394" s="56"/>
      <c r="KYL394" s="56"/>
      <c r="KYM394" s="56"/>
      <c r="KYN394" s="56"/>
      <c r="KYO394" s="56"/>
      <c r="KYP394" s="56"/>
      <c r="KYQ394" s="56"/>
      <c r="KYR394" s="56"/>
      <c r="KYS394" s="56"/>
      <c r="KYT394" s="56"/>
      <c r="KYU394" s="56"/>
      <c r="KYV394" s="56"/>
      <c r="KYW394" s="56"/>
      <c r="KYX394" s="56"/>
      <c r="KYY394" s="56"/>
      <c r="KYZ394" s="56"/>
      <c r="KZA394" s="56"/>
      <c r="KZB394" s="56"/>
      <c r="KZC394" s="56"/>
      <c r="KZD394" s="56"/>
      <c r="KZE394" s="56"/>
      <c r="KZF394" s="56"/>
      <c r="KZG394" s="56"/>
      <c r="KZH394" s="56"/>
      <c r="KZI394" s="56"/>
      <c r="KZJ394" s="56"/>
      <c r="KZK394" s="56"/>
      <c r="KZL394" s="56"/>
      <c r="KZM394" s="56"/>
      <c r="KZN394" s="56"/>
      <c r="KZO394" s="56"/>
      <c r="KZP394" s="56"/>
      <c r="KZQ394" s="56"/>
      <c r="KZR394" s="56"/>
      <c r="KZS394" s="56"/>
      <c r="KZT394" s="56"/>
      <c r="KZU394" s="56"/>
      <c r="KZV394" s="56"/>
      <c r="KZW394" s="56"/>
      <c r="KZX394" s="56"/>
      <c r="KZY394" s="56"/>
      <c r="KZZ394" s="56"/>
      <c r="LAA394" s="56"/>
      <c r="LAB394" s="56"/>
      <c r="LAC394" s="56"/>
      <c r="LAD394" s="56"/>
      <c r="LAE394" s="56"/>
      <c r="LAF394" s="56"/>
      <c r="LAG394" s="56"/>
      <c r="LAH394" s="56"/>
      <c r="LAI394" s="56"/>
      <c r="LAJ394" s="56"/>
      <c r="LAK394" s="56"/>
      <c r="LAL394" s="56"/>
      <c r="LAM394" s="56"/>
      <c r="LAN394" s="56"/>
      <c r="LAO394" s="56"/>
      <c r="LAP394" s="56"/>
      <c r="LAQ394" s="56"/>
      <c r="LAR394" s="56"/>
      <c r="LAS394" s="56"/>
      <c r="LAT394" s="56"/>
      <c r="LAU394" s="56"/>
      <c r="LAV394" s="56"/>
      <c r="LAW394" s="56"/>
      <c r="LAX394" s="56"/>
      <c r="LAY394" s="56"/>
      <c r="LAZ394" s="56"/>
      <c r="LBA394" s="56"/>
      <c r="LBB394" s="56"/>
      <c r="LBC394" s="56"/>
      <c r="LBD394" s="56"/>
      <c r="LBE394" s="56"/>
      <c r="LBF394" s="56"/>
      <c r="LBG394" s="56"/>
      <c r="LBH394" s="56"/>
      <c r="LBI394" s="56"/>
      <c r="LBJ394" s="56"/>
      <c r="LBK394" s="56"/>
      <c r="LBL394" s="56"/>
      <c r="LBM394" s="56"/>
      <c r="LBN394" s="56"/>
      <c r="LBO394" s="56"/>
      <c r="LBP394" s="56"/>
      <c r="LBQ394" s="56"/>
      <c r="LBR394" s="56"/>
      <c r="LBS394" s="56"/>
      <c r="LBT394" s="56"/>
      <c r="LBU394" s="56"/>
      <c r="LBV394" s="56"/>
      <c r="LBW394" s="56"/>
      <c r="LBX394" s="56"/>
      <c r="LBY394" s="56"/>
      <c r="LBZ394" s="56"/>
      <c r="LCA394" s="56"/>
      <c r="LCB394" s="56"/>
      <c r="LCC394" s="56"/>
      <c r="LCD394" s="56"/>
      <c r="LCE394" s="56"/>
      <c r="LCF394" s="56"/>
      <c r="LCG394" s="56"/>
      <c r="LCH394" s="56"/>
      <c r="LCI394" s="56"/>
      <c r="LCJ394" s="56"/>
      <c r="LCK394" s="56"/>
      <c r="LCL394" s="56"/>
      <c r="LCM394" s="56"/>
      <c r="LCN394" s="56"/>
      <c r="LCO394" s="56"/>
      <c r="LCP394" s="56"/>
      <c r="LCQ394" s="56"/>
      <c r="LCR394" s="56"/>
      <c r="LCS394" s="56"/>
      <c r="LCT394" s="56"/>
      <c r="LCU394" s="56"/>
      <c r="LCV394" s="56"/>
      <c r="LCW394" s="56"/>
      <c r="LCX394" s="56"/>
      <c r="LCY394" s="56"/>
      <c r="LCZ394" s="56"/>
      <c r="LDA394" s="56"/>
      <c r="LDB394" s="56"/>
      <c r="LDC394" s="56"/>
      <c r="LDD394" s="56"/>
      <c r="LDE394" s="56"/>
      <c r="LDF394" s="56"/>
      <c r="LDG394" s="56"/>
      <c r="LDH394" s="56"/>
      <c r="LDI394" s="56"/>
      <c r="LDJ394" s="56"/>
      <c r="LDK394" s="56"/>
      <c r="LDL394" s="56"/>
      <c r="LDM394" s="56"/>
      <c r="LDN394" s="56"/>
      <c r="LDO394" s="56"/>
      <c r="LDP394" s="56"/>
      <c r="LDQ394" s="56"/>
      <c r="LDR394" s="56"/>
      <c r="LDS394" s="56"/>
      <c r="LDT394" s="56"/>
      <c r="LDU394" s="56"/>
      <c r="LDV394" s="56"/>
      <c r="LDW394" s="56"/>
      <c r="LDX394" s="56"/>
      <c r="LDY394" s="56"/>
      <c r="LDZ394" s="56"/>
      <c r="LEA394" s="56"/>
      <c r="LEB394" s="56"/>
      <c r="LEC394" s="56"/>
      <c r="LED394" s="56"/>
      <c r="LEE394" s="56"/>
      <c r="LEF394" s="56"/>
      <c r="LEG394" s="56"/>
      <c r="LEH394" s="56"/>
      <c r="LEI394" s="56"/>
      <c r="LEJ394" s="56"/>
      <c r="LEK394" s="56"/>
      <c r="LEL394" s="56"/>
      <c r="LEM394" s="56"/>
      <c r="LEN394" s="56"/>
      <c r="LEO394" s="56"/>
      <c r="LEP394" s="56"/>
      <c r="LEQ394" s="56"/>
      <c r="LER394" s="56"/>
      <c r="LES394" s="56"/>
      <c r="LET394" s="56"/>
      <c r="LEU394" s="56"/>
      <c r="LEV394" s="56"/>
      <c r="LEW394" s="56"/>
      <c r="LEX394" s="56"/>
      <c r="LEY394" s="56"/>
      <c r="LEZ394" s="56"/>
      <c r="LFA394" s="56"/>
      <c r="LFB394" s="56"/>
      <c r="LFC394" s="56"/>
      <c r="LFD394" s="56"/>
      <c r="LFE394" s="56"/>
      <c r="LFF394" s="56"/>
      <c r="LFG394" s="56"/>
      <c r="LFH394" s="56"/>
      <c r="LFI394" s="56"/>
      <c r="LFJ394" s="56"/>
      <c r="LFK394" s="56"/>
      <c r="LFL394" s="56"/>
      <c r="LFM394" s="56"/>
      <c r="LFN394" s="56"/>
      <c r="LFO394" s="56"/>
      <c r="LFP394" s="56"/>
      <c r="LFQ394" s="56"/>
      <c r="LFR394" s="56"/>
      <c r="LFS394" s="56"/>
      <c r="LFT394" s="56"/>
      <c r="LFU394" s="56"/>
      <c r="LFV394" s="56"/>
      <c r="LFW394" s="56"/>
      <c r="LFX394" s="56"/>
      <c r="LFY394" s="56"/>
      <c r="LFZ394" s="56"/>
      <c r="LGA394" s="56"/>
      <c r="LGB394" s="56"/>
      <c r="LGC394" s="56"/>
      <c r="LGD394" s="56"/>
      <c r="LGE394" s="56"/>
      <c r="LGF394" s="56"/>
      <c r="LGG394" s="56"/>
      <c r="LGH394" s="56"/>
      <c r="LGI394" s="56"/>
      <c r="LGJ394" s="56"/>
      <c r="LGK394" s="56"/>
      <c r="LGL394" s="56"/>
      <c r="LGM394" s="56"/>
      <c r="LGN394" s="56"/>
      <c r="LGO394" s="56"/>
      <c r="LGP394" s="56"/>
      <c r="LGQ394" s="56"/>
      <c r="LGR394" s="56"/>
      <c r="LGS394" s="56"/>
      <c r="LGT394" s="56"/>
      <c r="LGU394" s="56"/>
      <c r="LGV394" s="56"/>
      <c r="LGW394" s="56"/>
      <c r="LGX394" s="56"/>
      <c r="LGY394" s="56"/>
      <c r="LGZ394" s="56"/>
      <c r="LHA394" s="56"/>
      <c r="LHB394" s="56"/>
      <c r="LHC394" s="56"/>
      <c r="LHD394" s="56"/>
      <c r="LHE394" s="56"/>
      <c r="LHF394" s="56"/>
      <c r="LHG394" s="56"/>
      <c r="LHH394" s="56"/>
      <c r="LHI394" s="56"/>
      <c r="LHJ394" s="56"/>
      <c r="LHK394" s="56"/>
      <c r="LHL394" s="56"/>
      <c r="LHM394" s="56"/>
      <c r="LHN394" s="56"/>
      <c r="LHO394" s="56"/>
      <c r="LHP394" s="56"/>
      <c r="LHQ394" s="56"/>
      <c r="LHR394" s="56"/>
      <c r="LHS394" s="56"/>
      <c r="LHT394" s="56"/>
      <c r="LHU394" s="56"/>
      <c r="LHV394" s="56"/>
      <c r="LHW394" s="56"/>
      <c r="LHX394" s="56"/>
      <c r="LHY394" s="56"/>
      <c r="LHZ394" s="56"/>
      <c r="LIA394" s="56"/>
      <c r="LIB394" s="56"/>
      <c r="LIC394" s="56"/>
      <c r="LID394" s="56"/>
      <c r="LIE394" s="56"/>
      <c r="LIF394" s="56"/>
      <c r="LIG394" s="56"/>
      <c r="LIH394" s="56"/>
      <c r="LII394" s="56"/>
      <c r="LIJ394" s="56"/>
      <c r="LIK394" s="56"/>
      <c r="LIL394" s="56"/>
      <c r="LIM394" s="56"/>
      <c r="LIN394" s="56"/>
      <c r="LIO394" s="56"/>
      <c r="LIP394" s="56"/>
      <c r="LIQ394" s="56"/>
      <c r="LIR394" s="56"/>
      <c r="LIS394" s="56"/>
      <c r="LIT394" s="56"/>
      <c r="LIU394" s="56"/>
      <c r="LIV394" s="56"/>
      <c r="LIW394" s="56"/>
      <c r="LIX394" s="56"/>
      <c r="LIY394" s="56"/>
      <c r="LIZ394" s="56"/>
      <c r="LJA394" s="56"/>
      <c r="LJB394" s="56"/>
      <c r="LJC394" s="56"/>
      <c r="LJD394" s="56"/>
      <c r="LJE394" s="56"/>
      <c r="LJF394" s="56"/>
      <c r="LJG394" s="56"/>
      <c r="LJH394" s="56"/>
      <c r="LJI394" s="56"/>
      <c r="LJJ394" s="56"/>
      <c r="LJK394" s="56"/>
      <c r="LJL394" s="56"/>
      <c r="LJM394" s="56"/>
      <c r="LJN394" s="56"/>
      <c r="LJO394" s="56"/>
      <c r="LJP394" s="56"/>
      <c r="LJQ394" s="56"/>
      <c r="LJR394" s="56"/>
      <c r="LJS394" s="56"/>
      <c r="LJT394" s="56"/>
      <c r="LJU394" s="56"/>
      <c r="LJV394" s="56"/>
      <c r="LJW394" s="56"/>
      <c r="LJX394" s="56"/>
      <c r="LJY394" s="56"/>
      <c r="LJZ394" s="56"/>
      <c r="LKA394" s="56"/>
      <c r="LKB394" s="56"/>
      <c r="LKC394" s="56"/>
      <c r="LKD394" s="56"/>
      <c r="LKE394" s="56"/>
      <c r="LKF394" s="56"/>
      <c r="LKG394" s="56"/>
      <c r="LKH394" s="56"/>
      <c r="LKI394" s="56"/>
      <c r="LKJ394" s="56"/>
      <c r="LKK394" s="56"/>
      <c r="LKL394" s="56"/>
      <c r="LKM394" s="56"/>
      <c r="LKN394" s="56"/>
      <c r="LKO394" s="56"/>
      <c r="LKP394" s="56"/>
      <c r="LKQ394" s="56"/>
      <c r="LKR394" s="56"/>
      <c r="LKS394" s="56"/>
      <c r="LKT394" s="56"/>
      <c r="LKU394" s="56"/>
      <c r="LKV394" s="56"/>
      <c r="LKW394" s="56"/>
      <c r="LKX394" s="56"/>
      <c r="LKY394" s="56"/>
      <c r="LKZ394" s="56"/>
      <c r="LLA394" s="56"/>
      <c r="LLB394" s="56"/>
      <c r="LLC394" s="56"/>
      <c r="LLD394" s="56"/>
      <c r="LLE394" s="56"/>
      <c r="LLF394" s="56"/>
      <c r="LLG394" s="56"/>
      <c r="LLH394" s="56"/>
      <c r="LLI394" s="56"/>
      <c r="LLJ394" s="56"/>
      <c r="LLK394" s="56"/>
      <c r="LLL394" s="56"/>
      <c r="LLM394" s="56"/>
      <c r="LLN394" s="56"/>
      <c r="LLO394" s="56"/>
      <c r="LLP394" s="56"/>
      <c r="LLQ394" s="56"/>
      <c r="LLR394" s="56"/>
      <c r="LLS394" s="56"/>
      <c r="LLT394" s="56"/>
      <c r="LLU394" s="56"/>
      <c r="LLV394" s="56"/>
      <c r="LLW394" s="56"/>
      <c r="LLX394" s="56"/>
      <c r="LLY394" s="56"/>
      <c r="LLZ394" s="56"/>
      <c r="LMA394" s="56"/>
      <c r="LMB394" s="56"/>
      <c r="LMC394" s="56"/>
      <c r="LMD394" s="56"/>
      <c r="LME394" s="56"/>
      <c r="LMF394" s="56"/>
      <c r="LMG394" s="56"/>
      <c r="LMH394" s="56"/>
      <c r="LMI394" s="56"/>
      <c r="LMJ394" s="56"/>
      <c r="LMK394" s="56"/>
      <c r="LML394" s="56"/>
      <c r="LMM394" s="56"/>
      <c r="LMN394" s="56"/>
      <c r="LMO394" s="56"/>
      <c r="LMP394" s="56"/>
      <c r="LMQ394" s="56"/>
      <c r="LMR394" s="56"/>
      <c r="LMS394" s="56"/>
      <c r="LMT394" s="56"/>
      <c r="LMU394" s="56"/>
      <c r="LMV394" s="56"/>
      <c r="LMW394" s="56"/>
      <c r="LMX394" s="56"/>
      <c r="LMY394" s="56"/>
      <c r="LMZ394" s="56"/>
      <c r="LNA394" s="56"/>
      <c r="LNB394" s="56"/>
      <c r="LNC394" s="56"/>
      <c r="LND394" s="56"/>
      <c r="LNE394" s="56"/>
      <c r="LNF394" s="56"/>
      <c r="LNG394" s="56"/>
      <c r="LNH394" s="56"/>
      <c r="LNI394" s="56"/>
      <c r="LNJ394" s="56"/>
      <c r="LNK394" s="56"/>
      <c r="LNL394" s="56"/>
      <c r="LNM394" s="56"/>
      <c r="LNN394" s="56"/>
      <c r="LNO394" s="56"/>
      <c r="LNP394" s="56"/>
      <c r="LNQ394" s="56"/>
      <c r="LNR394" s="56"/>
      <c r="LNS394" s="56"/>
      <c r="LNT394" s="56"/>
      <c r="LNU394" s="56"/>
      <c r="LNV394" s="56"/>
      <c r="LNW394" s="56"/>
      <c r="LNX394" s="56"/>
      <c r="LNY394" s="56"/>
      <c r="LNZ394" s="56"/>
      <c r="LOA394" s="56"/>
      <c r="LOB394" s="56"/>
      <c r="LOC394" s="56"/>
      <c r="LOD394" s="56"/>
      <c r="LOE394" s="56"/>
      <c r="LOF394" s="56"/>
      <c r="LOG394" s="56"/>
      <c r="LOH394" s="56"/>
      <c r="LOI394" s="56"/>
      <c r="LOJ394" s="56"/>
      <c r="LOK394" s="56"/>
      <c r="LOL394" s="56"/>
      <c r="LOM394" s="56"/>
      <c r="LON394" s="56"/>
      <c r="LOO394" s="56"/>
      <c r="LOP394" s="56"/>
      <c r="LOQ394" s="56"/>
      <c r="LOR394" s="56"/>
      <c r="LOS394" s="56"/>
      <c r="LOT394" s="56"/>
      <c r="LOU394" s="56"/>
      <c r="LOV394" s="56"/>
      <c r="LOW394" s="56"/>
      <c r="LOX394" s="56"/>
      <c r="LOY394" s="56"/>
      <c r="LOZ394" s="56"/>
      <c r="LPA394" s="56"/>
      <c r="LPB394" s="56"/>
      <c r="LPC394" s="56"/>
      <c r="LPD394" s="56"/>
      <c r="LPE394" s="56"/>
      <c r="LPF394" s="56"/>
      <c r="LPG394" s="56"/>
      <c r="LPH394" s="56"/>
      <c r="LPI394" s="56"/>
      <c r="LPJ394" s="56"/>
      <c r="LPK394" s="56"/>
      <c r="LPL394" s="56"/>
      <c r="LPM394" s="56"/>
      <c r="LPN394" s="56"/>
      <c r="LPO394" s="56"/>
      <c r="LPP394" s="56"/>
      <c r="LPQ394" s="56"/>
      <c r="LPR394" s="56"/>
      <c r="LPS394" s="56"/>
      <c r="LPT394" s="56"/>
      <c r="LPU394" s="56"/>
      <c r="LPV394" s="56"/>
      <c r="LPW394" s="56"/>
      <c r="LPX394" s="56"/>
      <c r="LPY394" s="56"/>
      <c r="LPZ394" s="56"/>
      <c r="LQA394" s="56"/>
      <c r="LQB394" s="56"/>
      <c r="LQC394" s="56"/>
      <c r="LQD394" s="56"/>
      <c r="LQE394" s="56"/>
      <c r="LQF394" s="56"/>
      <c r="LQG394" s="56"/>
      <c r="LQH394" s="56"/>
      <c r="LQI394" s="56"/>
      <c r="LQJ394" s="56"/>
      <c r="LQK394" s="56"/>
      <c r="LQL394" s="56"/>
      <c r="LQM394" s="56"/>
      <c r="LQN394" s="56"/>
      <c r="LQO394" s="56"/>
      <c r="LQP394" s="56"/>
      <c r="LQQ394" s="56"/>
      <c r="LQR394" s="56"/>
      <c r="LQS394" s="56"/>
      <c r="LQT394" s="56"/>
      <c r="LQU394" s="56"/>
      <c r="LQV394" s="56"/>
      <c r="LQW394" s="56"/>
      <c r="LQX394" s="56"/>
      <c r="LQY394" s="56"/>
      <c r="LQZ394" s="56"/>
      <c r="LRA394" s="56"/>
      <c r="LRB394" s="56"/>
      <c r="LRC394" s="56"/>
      <c r="LRD394" s="56"/>
      <c r="LRE394" s="56"/>
      <c r="LRF394" s="56"/>
      <c r="LRG394" s="56"/>
      <c r="LRH394" s="56"/>
      <c r="LRI394" s="56"/>
      <c r="LRJ394" s="56"/>
      <c r="LRK394" s="56"/>
      <c r="LRL394" s="56"/>
      <c r="LRM394" s="56"/>
      <c r="LRN394" s="56"/>
      <c r="LRO394" s="56"/>
      <c r="LRP394" s="56"/>
      <c r="LRQ394" s="56"/>
      <c r="LRR394" s="56"/>
      <c r="LRS394" s="56"/>
      <c r="LRT394" s="56"/>
      <c r="LRU394" s="56"/>
      <c r="LRV394" s="56"/>
      <c r="LRW394" s="56"/>
      <c r="LRX394" s="56"/>
      <c r="LRY394" s="56"/>
      <c r="LRZ394" s="56"/>
      <c r="LSA394" s="56"/>
      <c r="LSB394" s="56"/>
      <c r="LSC394" s="56"/>
      <c r="LSD394" s="56"/>
      <c r="LSE394" s="56"/>
      <c r="LSF394" s="56"/>
      <c r="LSG394" s="56"/>
      <c r="LSH394" s="56"/>
      <c r="LSI394" s="56"/>
      <c r="LSJ394" s="56"/>
      <c r="LSK394" s="56"/>
      <c r="LSL394" s="56"/>
      <c r="LSM394" s="56"/>
      <c r="LSN394" s="56"/>
      <c r="LSO394" s="56"/>
      <c r="LSP394" s="56"/>
      <c r="LSQ394" s="56"/>
      <c r="LSR394" s="56"/>
      <c r="LSS394" s="56"/>
      <c r="LST394" s="56"/>
      <c r="LSU394" s="56"/>
      <c r="LSV394" s="56"/>
      <c r="LSW394" s="56"/>
      <c r="LSX394" s="56"/>
      <c r="LSY394" s="56"/>
      <c r="LSZ394" s="56"/>
      <c r="LTA394" s="56"/>
      <c r="LTB394" s="56"/>
      <c r="LTC394" s="56"/>
      <c r="LTD394" s="56"/>
      <c r="LTE394" s="56"/>
      <c r="LTF394" s="56"/>
      <c r="LTG394" s="56"/>
      <c r="LTH394" s="56"/>
      <c r="LTI394" s="56"/>
      <c r="LTJ394" s="56"/>
      <c r="LTK394" s="56"/>
      <c r="LTL394" s="56"/>
      <c r="LTM394" s="56"/>
      <c r="LTN394" s="56"/>
      <c r="LTO394" s="56"/>
      <c r="LTP394" s="56"/>
      <c r="LTQ394" s="56"/>
      <c r="LTR394" s="56"/>
      <c r="LTS394" s="56"/>
      <c r="LTT394" s="56"/>
      <c r="LTU394" s="56"/>
      <c r="LTV394" s="56"/>
      <c r="LTW394" s="56"/>
      <c r="LTX394" s="56"/>
      <c r="LTY394" s="56"/>
      <c r="LTZ394" s="56"/>
      <c r="LUA394" s="56"/>
      <c r="LUB394" s="56"/>
      <c r="LUC394" s="56"/>
      <c r="LUD394" s="56"/>
      <c r="LUE394" s="56"/>
      <c r="LUF394" s="56"/>
      <c r="LUG394" s="56"/>
      <c r="LUH394" s="56"/>
      <c r="LUI394" s="56"/>
      <c r="LUJ394" s="56"/>
      <c r="LUK394" s="56"/>
      <c r="LUL394" s="56"/>
      <c r="LUM394" s="56"/>
      <c r="LUN394" s="56"/>
      <c r="LUO394" s="56"/>
      <c r="LUP394" s="56"/>
      <c r="LUQ394" s="56"/>
      <c r="LUR394" s="56"/>
      <c r="LUS394" s="56"/>
      <c r="LUT394" s="56"/>
      <c r="LUU394" s="56"/>
      <c r="LUV394" s="56"/>
      <c r="LUW394" s="56"/>
      <c r="LUX394" s="56"/>
      <c r="LUY394" s="56"/>
      <c r="LUZ394" s="56"/>
      <c r="LVA394" s="56"/>
      <c r="LVB394" s="56"/>
      <c r="LVC394" s="56"/>
      <c r="LVD394" s="56"/>
      <c r="LVE394" s="56"/>
      <c r="LVF394" s="56"/>
      <c r="LVG394" s="56"/>
      <c r="LVH394" s="56"/>
      <c r="LVI394" s="56"/>
      <c r="LVJ394" s="56"/>
      <c r="LVK394" s="56"/>
      <c r="LVL394" s="56"/>
      <c r="LVM394" s="56"/>
      <c r="LVN394" s="56"/>
      <c r="LVO394" s="56"/>
      <c r="LVP394" s="56"/>
      <c r="LVQ394" s="56"/>
      <c r="LVR394" s="56"/>
      <c r="LVS394" s="56"/>
      <c r="LVT394" s="56"/>
      <c r="LVU394" s="56"/>
      <c r="LVV394" s="56"/>
      <c r="LVW394" s="56"/>
      <c r="LVX394" s="56"/>
      <c r="LVY394" s="56"/>
      <c r="LVZ394" s="56"/>
      <c r="LWA394" s="56"/>
      <c r="LWB394" s="56"/>
      <c r="LWC394" s="56"/>
      <c r="LWD394" s="56"/>
      <c r="LWE394" s="56"/>
      <c r="LWF394" s="56"/>
      <c r="LWG394" s="56"/>
      <c r="LWH394" s="56"/>
      <c r="LWI394" s="56"/>
      <c r="LWJ394" s="56"/>
      <c r="LWK394" s="56"/>
      <c r="LWL394" s="56"/>
      <c r="LWM394" s="56"/>
      <c r="LWN394" s="56"/>
      <c r="LWO394" s="56"/>
      <c r="LWP394" s="56"/>
      <c r="LWQ394" s="56"/>
      <c r="LWR394" s="56"/>
      <c r="LWS394" s="56"/>
      <c r="LWT394" s="56"/>
      <c r="LWU394" s="56"/>
      <c r="LWV394" s="56"/>
      <c r="LWW394" s="56"/>
      <c r="LWX394" s="56"/>
      <c r="LWY394" s="56"/>
      <c r="LWZ394" s="56"/>
      <c r="LXA394" s="56"/>
      <c r="LXB394" s="56"/>
      <c r="LXC394" s="56"/>
      <c r="LXD394" s="56"/>
      <c r="LXE394" s="56"/>
      <c r="LXF394" s="56"/>
      <c r="LXG394" s="56"/>
      <c r="LXH394" s="56"/>
      <c r="LXI394" s="56"/>
      <c r="LXJ394" s="56"/>
      <c r="LXK394" s="56"/>
      <c r="LXL394" s="56"/>
      <c r="LXM394" s="56"/>
      <c r="LXN394" s="56"/>
      <c r="LXO394" s="56"/>
      <c r="LXP394" s="56"/>
      <c r="LXQ394" s="56"/>
      <c r="LXR394" s="56"/>
      <c r="LXS394" s="56"/>
      <c r="LXT394" s="56"/>
      <c r="LXU394" s="56"/>
      <c r="LXV394" s="56"/>
      <c r="LXW394" s="56"/>
      <c r="LXX394" s="56"/>
      <c r="LXY394" s="56"/>
      <c r="LXZ394" s="56"/>
      <c r="LYA394" s="56"/>
      <c r="LYB394" s="56"/>
      <c r="LYC394" s="56"/>
      <c r="LYD394" s="56"/>
      <c r="LYE394" s="56"/>
      <c r="LYF394" s="56"/>
      <c r="LYG394" s="56"/>
      <c r="LYH394" s="56"/>
      <c r="LYI394" s="56"/>
      <c r="LYJ394" s="56"/>
      <c r="LYK394" s="56"/>
      <c r="LYL394" s="56"/>
      <c r="LYM394" s="56"/>
      <c r="LYN394" s="56"/>
      <c r="LYO394" s="56"/>
      <c r="LYP394" s="56"/>
      <c r="LYQ394" s="56"/>
      <c r="LYR394" s="56"/>
      <c r="LYS394" s="56"/>
      <c r="LYT394" s="56"/>
      <c r="LYU394" s="56"/>
      <c r="LYV394" s="56"/>
      <c r="LYW394" s="56"/>
      <c r="LYX394" s="56"/>
      <c r="LYY394" s="56"/>
      <c r="LYZ394" s="56"/>
      <c r="LZA394" s="56"/>
      <c r="LZB394" s="56"/>
      <c r="LZC394" s="56"/>
      <c r="LZD394" s="56"/>
      <c r="LZE394" s="56"/>
      <c r="LZF394" s="56"/>
      <c r="LZG394" s="56"/>
      <c r="LZH394" s="56"/>
      <c r="LZI394" s="56"/>
      <c r="LZJ394" s="56"/>
      <c r="LZK394" s="56"/>
      <c r="LZL394" s="56"/>
      <c r="LZM394" s="56"/>
      <c r="LZN394" s="56"/>
      <c r="LZO394" s="56"/>
      <c r="LZP394" s="56"/>
      <c r="LZQ394" s="56"/>
      <c r="LZR394" s="56"/>
      <c r="LZS394" s="56"/>
      <c r="LZT394" s="56"/>
      <c r="LZU394" s="56"/>
      <c r="LZV394" s="56"/>
      <c r="LZW394" s="56"/>
      <c r="LZX394" s="56"/>
      <c r="LZY394" s="56"/>
      <c r="LZZ394" s="56"/>
      <c r="MAA394" s="56"/>
      <c r="MAB394" s="56"/>
      <c r="MAC394" s="56"/>
      <c r="MAD394" s="56"/>
      <c r="MAE394" s="56"/>
      <c r="MAF394" s="56"/>
      <c r="MAG394" s="56"/>
      <c r="MAH394" s="56"/>
      <c r="MAI394" s="56"/>
      <c r="MAJ394" s="56"/>
      <c r="MAK394" s="56"/>
      <c r="MAL394" s="56"/>
      <c r="MAM394" s="56"/>
      <c r="MAN394" s="56"/>
      <c r="MAO394" s="56"/>
      <c r="MAP394" s="56"/>
      <c r="MAQ394" s="56"/>
      <c r="MAR394" s="56"/>
      <c r="MAS394" s="56"/>
      <c r="MAT394" s="56"/>
      <c r="MAU394" s="56"/>
      <c r="MAV394" s="56"/>
      <c r="MAW394" s="56"/>
      <c r="MAX394" s="56"/>
      <c r="MAY394" s="56"/>
      <c r="MAZ394" s="56"/>
      <c r="MBA394" s="56"/>
      <c r="MBB394" s="56"/>
      <c r="MBC394" s="56"/>
      <c r="MBD394" s="56"/>
      <c r="MBE394" s="56"/>
      <c r="MBF394" s="56"/>
      <c r="MBG394" s="56"/>
      <c r="MBH394" s="56"/>
      <c r="MBI394" s="56"/>
      <c r="MBJ394" s="56"/>
      <c r="MBK394" s="56"/>
      <c r="MBL394" s="56"/>
      <c r="MBM394" s="56"/>
      <c r="MBN394" s="56"/>
      <c r="MBO394" s="56"/>
      <c r="MBP394" s="56"/>
      <c r="MBQ394" s="56"/>
      <c r="MBR394" s="56"/>
      <c r="MBS394" s="56"/>
      <c r="MBT394" s="56"/>
      <c r="MBU394" s="56"/>
      <c r="MBV394" s="56"/>
      <c r="MBW394" s="56"/>
      <c r="MBX394" s="56"/>
      <c r="MBY394" s="56"/>
      <c r="MBZ394" s="56"/>
      <c r="MCA394" s="56"/>
      <c r="MCB394" s="56"/>
      <c r="MCC394" s="56"/>
      <c r="MCD394" s="56"/>
      <c r="MCE394" s="56"/>
      <c r="MCF394" s="56"/>
      <c r="MCG394" s="56"/>
      <c r="MCH394" s="56"/>
      <c r="MCI394" s="56"/>
      <c r="MCJ394" s="56"/>
      <c r="MCK394" s="56"/>
      <c r="MCL394" s="56"/>
      <c r="MCM394" s="56"/>
      <c r="MCN394" s="56"/>
      <c r="MCO394" s="56"/>
      <c r="MCP394" s="56"/>
      <c r="MCQ394" s="56"/>
      <c r="MCR394" s="56"/>
      <c r="MCS394" s="56"/>
      <c r="MCT394" s="56"/>
      <c r="MCU394" s="56"/>
      <c r="MCV394" s="56"/>
      <c r="MCW394" s="56"/>
      <c r="MCX394" s="56"/>
      <c r="MCY394" s="56"/>
      <c r="MCZ394" s="56"/>
      <c r="MDA394" s="56"/>
      <c r="MDB394" s="56"/>
      <c r="MDC394" s="56"/>
      <c r="MDD394" s="56"/>
      <c r="MDE394" s="56"/>
      <c r="MDF394" s="56"/>
      <c r="MDG394" s="56"/>
      <c r="MDH394" s="56"/>
      <c r="MDI394" s="56"/>
      <c r="MDJ394" s="56"/>
      <c r="MDK394" s="56"/>
      <c r="MDL394" s="56"/>
      <c r="MDM394" s="56"/>
      <c r="MDN394" s="56"/>
      <c r="MDO394" s="56"/>
      <c r="MDP394" s="56"/>
      <c r="MDQ394" s="56"/>
      <c r="MDR394" s="56"/>
      <c r="MDS394" s="56"/>
      <c r="MDT394" s="56"/>
      <c r="MDU394" s="56"/>
      <c r="MDV394" s="56"/>
      <c r="MDW394" s="56"/>
      <c r="MDX394" s="56"/>
      <c r="MDY394" s="56"/>
      <c r="MDZ394" s="56"/>
      <c r="MEA394" s="56"/>
      <c r="MEB394" s="56"/>
      <c r="MEC394" s="56"/>
      <c r="MED394" s="56"/>
      <c r="MEE394" s="56"/>
      <c r="MEF394" s="56"/>
      <c r="MEG394" s="56"/>
      <c r="MEH394" s="56"/>
      <c r="MEI394" s="56"/>
      <c r="MEJ394" s="56"/>
      <c r="MEK394" s="56"/>
      <c r="MEL394" s="56"/>
      <c r="MEM394" s="56"/>
      <c r="MEN394" s="56"/>
      <c r="MEO394" s="56"/>
      <c r="MEP394" s="56"/>
      <c r="MEQ394" s="56"/>
      <c r="MER394" s="56"/>
      <c r="MES394" s="56"/>
      <c r="MET394" s="56"/>
      <c r="MEU394" s="56"/>
      <c r="MEV394" s="56"/>
      <c r="MEW394" s="56"/>
      <c r="MEX394" s="56"/>
      <c r="MEY394" s="56"/>
      <c r="MEZ394" s="56"/>
      <c r="MFA394" s="56"/>
      <c r="MFB394" s="56"/>
      <c r="MFC394" s="56"/>
      <c r="MFD394" s="56"/>
      <c r="MFE394" s="56"/>
      <c r="MFF394" s="56"/>
      <c r="MFG394" s="56"/>
      <c r="MFH394" s="56"/>
      <c r="MFI394" s="56"/>
      <c r="MFJ394" s="56"/>
      <c r="MFK394" s="56"/>
      <c r="MFL394" s="56"/>
      <c r="MFM394" s="56"/>
      <c r="MFN394" s="56"/>
      <c r="MFO394" s="56"/>
      <c r="MFP394" s="56"/>
      <c r="MFQ394" s="56"/>
      <c r="MFR394" s="56"/>
      <c r="MFS394" s="56"/>
      <c r="MFT394" s="56"/>
      <c r="MFU394" s="56"/>
      <c r="MFV394" s="56"/>
      <c r="MFW394" s="56"/>
      <c r="MFX394" s="56"/>
      <c r="MFY394" s="56"/>
      <c r="MFZ394" s="56"/>
      <c r="MGA394" s="56"/>
      <c r="MGB394" s="56"/>
      <c r="MGC394" s="56"/>
      <c r="MGD394" s="56"/>
      <c r="MGE394" s="56"/>
      <c r="MGF394" s="56"/>
      <c r="MGG394" s="56"/>
      <c r="MGH394" s="56"/>
      <c r="MGI394" s="56"/>
      <c r="MGJ394" s="56"/>
      <c r="MGK394" s="56"/>
      <c r="MGL394" s="56"/>
      <c r="MGM394" s="56"/>
      <c r="MGN394" s="56"/>
      <c r="MGO394" s="56"/>
      <c r="MGP394" s="56"/>
      <c r="MGQ394" s="56"/>
      <c r="MGR394" s="56"/>
      <c r="MGS394" s="56"/>
      <c r="MGT394" s="56"/>
      <c r="MGU394" s="56"/>
      <c r="MGV394" s="56"/>
      <c r="MGW394" s="56"/>
      <c r="MGX394" s="56"/>
      <c r="MGY394" s="56"/>
      <c r="MGZ394" s="56"/>
      <c r="MHA394" s="56"/>
      <c r="MHB394" s="56"/>
      <c r="MHC394" s="56"/>
      <c r="MHD394" s="56"/>
      <c r="MHE394" s="56"/>
      <c r="MHF394" s="56"/>
      <c r="MHG394" s="56"/>
      <c r="MHH394" s="56"/>
      <c r="MHI394" s="56"/>
      <c r="MHJ394" s="56"/>
      <c r="MHK394" s="56"/>
      <c r="MHL394" s="56"/>
      <c r="MHM394" s="56"/>
      <c r="MHN394" s="56"/>
      <c r="MHO394" s="56"/>
      <c r="MHP394" s="56"/>
      <c r="MHQ394" s="56"/>
      <c r="MHR394" s="56"/>
      <c r="MHS394" s="56"/>
      <c r="MHT394" s="56"/>
      <c r="MHU394" s="56"/>
      <c r="MHV394" s="56"/>
      <c r="MHW394" s="56"/>
      <c r="MHX394" s="56"/>
      <c r="MHY394" s="56"/>
      <c r="MHZ394" s="56"/>
      <c r="MIA394" s="56"/>
      <c r="MIB394" s="56"/>
      <c r="MIC394" s="56"/>
      <c r="MID394" s="56"/>
      <c r="MIE394" s="56"/>
      <c r="MIF394" s="56"/>
      <c r="MIG394" s="56"/>
      <c r="MIH394" s="56"/>
      <c r="MII394" s="56"/>
      <c r="MIJ394" s="56"/>
      <c r="MIK394" s="56"/>
      <c r="MIL394" s="56"/>
      <c r="MIM394" s="56"/>
      <c r="MIN394" s="56"/>
      <c r="MIO394" s="56"/>
      <c r="MIP394" s="56"/>
      <c r="MIQ394" s="56"/>
      <c r="MIR394" s="56"/>
      <c r="MIS394" s="56"/>
      <c r="MIT394" s="56"/>
      <c r="MIU394" s="56"/>
      <c r="MIV394" s="56"/>
      <c r="MIW394" s="56"/>
      <c r="MIX394" s="56"/>
      <c r="MIY394" s="56"/>
      <c r="MIZ394" s="56"/>
      <c r="MJA394" s="56"/>
      <c r="MJB394" s="56"/>
      <c r="MJC394" s="56"/>
      <c r="MJD394" s="56"/>
      <c r="MJE394" s="56"/>
      <c r="MJF394" s="56"/>
      <c r="MJG394" s="56"/>
      <c r="MJH394" s="56"/>
      <c r="MJI394" s="56"/>
      <c r="MJJ394" s="56"/>
      <c r="MJK394" s="56"/>
      <c r="MJL394" s="56"/>
      <c r="MJM394" s="56"/>
      <c r="MJN394" s="56"/>
      <c r="MJO394" s="56"/>
      <c r="MJP394" s="56"/>
      <c r="MJQ394" s="56"/>
      <c r="MJR394" s="56"/>
      <c r="MJS394" s="56"/>
      <c r="MJT394" s="56"/>
      <c r="MJU394" s="56"/>
      <c r="MJV394" s="56"/>
      <c r="MJW394" s="56"/>
      <c r="MJX394" s="56"/>
      <c r="MJY394" s="56"/>
      <c r="MJZ394" s="56"/>
      <c r="MKA394" s="56"/>
      <c r="MKB394" s="56"/>
      <c r="MKC394" s="56"/>
      <c r="MKD394" s="56"/>
      <c r="MKE394" s="56"/>
      <c r="MKF394" s="56"/>
      <c r="MKG394" s="56"/>
      <c r="MKH394" s="56"/>
      <c r="MKI394" s="56"/>
      <c r="MKJ394" s="56"/>
      <c r="MKK394" s="56"/>
      <c r="MKL394" s="56"/>
      <c r="MKM394" s="56"/>
      <c r="MKN394" s="56"/>
      <c r="MKO394" s="56"/>
      <c r="MKP394" s="56"/>
      <c r="MKQ394" s="56"/>
      <c r="MKR394" s="56"/>
      <c r="MKS394" s="56"/>
      <c r="MKT394" s="56"/>
      <c r="MKU394" s="56"/>
      <c r="MKV394" s="56"/>
      <c r="MKW394" s="56"/>
      <c r="MKX394" s="56"/>
      <c r="MKY394" s="56"/>
      <c r="MKZ394" s="56"/>
      <c r="MLA394" s="56"/>
      <c r="MLB394" s="56"/>
      <c r="MLC394" s="56"/>
      <c r="MLD394" s="56"/>
      <c r="MLE394" s="56"/>
      <c r="MLF394" s="56"/>
      <c r="MLG394" s="56"/>
      <c r="MLH394" s="56"/>
      <c r="MLI394" s="56"/>
      <c r="MLJ394" s="56"/>
      <c r="MLK394" s="56"/>
      <c r="MLL394" s="56"/>
      <c r="MLM394" s="56"/>
      <c r="MLN394" s="56"/>
      <c r="MLO394" s="56"/>
      <c r="MLP394" s="56"/>
      <c r="MLQ394" s="56"/>
      <c r="MLR394" s="56"/>
      <c r="MLS394" s="56"/>
      <c r="MLT394" s="56"/>
      <c r="MLU394" s="56"/>
      <c r="MLV394" s="56"/>
      <c r="MLW394" s="56"/>
      <c r="MLX394" s="56"/>
      <c r="MLY394" s="56"/>
      <c r="MLZ394" s="56"/>
      <c r="MMA394" s="56"/>
      <c r="MMB394" s="56"/>
      <c r="MMC394" s="56"/>
      <c r="MMD394" s="56"/>
      <c r="MME394" s="56"/>
      <c r="MMF394" s="56"/>
      <c r="MMG394" s="56"/>
      <c r="MMH394" s="56"/>
      <c r="MMI394" s="56"/>
      <c r="MMJ394" s="56"/>
      <c r="MMK394" s="56"/>
      <c r="MML394" s="56"/>
      <c r="MMM394" s="56"/>
      <c r="MMN394" s="56"/>
      <c r="MMO394" s="56"/>
      <c r="MMP394" s="56"/>
      <c r="MMQ394" s="56"/>
      <c r="MMR394" s="56"/>
      <c r="MMS394" s="56"/>
      <c r="MMT394" s="56"/>
      <c r="MMU394" s="56"/>
      <c r="MMV394" s="56"/>
      <c r="MMW394" s="56"/>
      <c r="MMX394" s="56"/>
      <c r="MMY394" s="56"/>
      <c r="MMZ394" s="56"/>
      <c r="MNA394" s="56"/>
      <c r="MNB394" s="56"/>
      <c r="MNC394" s="56"/>
      <c r="MND394" s="56"/>
      <c r="MNE394" s="56"/>
      <c r="MNF394" s="56"/>
      <c r="MNG394" s="56"/>
      <c r="MNH394" s="56"/>
      <c r="MNI394" s="56"/>
      <c r="MNJ394" s="56"/>
      <c r="MNK394" s="56"/>
      <c r="MNL394" s="56"/>
      <c r="MNM394" s="56"/>
      <c r="MNN394" s="56"/>
      <c r="MNO394" s="56"/>
      <c r="MNP394" s="56"/>
      <c r="MNQ394" s="56"/>
      <c r="MNR394" s="56"/>
      <c r="MNS394" s="56"/>
      <c r="MNT394" s="56"/>
      <c r="MNU394" s="56"/>
      <c r="MNV394" s="56"/>
      <c r="MNW394" s="56"/>
      <c r="MNX394" s="56"/>
      <c r="MNY394" s="56"/>
      <c r="MNZ394" s="56"/>
      <c r="MOA394" s="56"/>
      <c r="MOB394" s="56"/>
      <c r="MOC394" s="56"/>
      <c r="MOD394" s="56"/>
      <c r="MOE394" s="56"/>
      <c r="MOF394" s="56"/>
      <c r="MOG394" s="56"/>
      <c r="MOH394" s="56"/>
      <c r="MOI394" s="56"/>
      <c r="MOJ394" s="56"/>
      <c r="MOK394" s="56"/>
      <c r="MOL394" s="56"/>
      <c r="MOM394" s="56"/>
      <c r="MON394" s="56"/>
      <c r="MOO394" s="56"/>
      <c r="MOP394" s="56"/>
      <c r="MOQ394" s="56"/>
      <c r="MOR394" s="56"/>
      <c r="MOS394" s="56"/>
      <c r="MOT394" s="56"/>
      <c r="MOU394" s="56"/>
      <c r="MOV394" s="56"/>
      <c r="MOW394" s="56"/>
      <c r="MOX394" s="56"/>
      <c r="MOY394" s="56"/>
      <c r="MOZ394" s="56"/>
      <c r="MPA394" s="56"/>
      <c r="MPB394" s="56"/>
      <c r="MPC394" s="56"/>
      <c r="MPD394" s="56"/>
      <c r="MPE394" s="56"/>
      <c r="MPF394" s="56"/>
      <c r="MPG394" s="56"/>
      <c r="MPH394" s="56"/>
      <c r="MPI394" s="56"/>
      <c r="MPJ394" s="56"/>
      <c r="MPK394" s="56"/>
      <c r="MPL394" s="56"/>
      <c r="MPM394" s="56"/>
      <c r="MPN394" s="56"/>
      <c r="MPO394" s="56"/>
      <c r="MPP394" s="56"/>
      <c r="MPQ394" s="56"/>
      <c r="MPR394" s="56"/>
      <c r="MPS394" s="56"/>
      <c r="MPT394" s="56"/>
      <c r="MPU394" s="56"/>
      <c r="MPV394" s="56"/>
      <c r="MPW394" s="56"/>
      <c r="MPX394" s="56"/>
      <c r="MPY394" s="56"/>
      <c r="MPZ394" s="56"/>
      <c r="MQA394" s="56"/>
      <c r="MQB394" s="56"/>
      <c r="MQC394" s="56"/>
      <c r="MQD394" s="56"/>
      <c r="MQE394" s="56"/>
      <c r="MQF394" s="56"/>
      <c r="MQG394" s="56"/>
      <c r="MQH394" s="56"/>
      <c r="MQI394" s="56"/>
      <c r="MQJ394" s="56"/>
      <c r="MQK394" s="56"/>
      <c r="MQL394" s="56"/>
      <c r="MQM394" s="56"/>
      <c r="MQN394" s="56"/>
      <c r="MQO394" s="56"/>
      <c r="MQP394" s="56"/>
      <c r="MQQ394" s="56"/>
      <c r="MQR394" s="56"/>
      <c r="MQS394" s="56"/>
      <c r="MQT394" s="56"/>
      <c r="MQU394" s="56"/>
      <c r="MQV394" s="56"/>
      <c r="MQW394" s="56"/>
      <c r="MQX394" s="56"/>
      <c r="MQY394" s="56"/>
      <c r="MQZ394" s="56"/>
      <c r="MRA394" s="56"/>
      <c r="MRB394" s="56"/>
      <c r="MRC394" s="56"/>
      <c r="MRD394" s="56"/>
      <c r="MRE394" s="56"/>
      <c r="MRF394" s="56"/>
      <c r="MRG394" s="56"/>
      <c r="MRH394" s="56"/>
      <c r="MRI394" s="56"/>
      <c r="MRJ394" s="56"/>
      <c r="MRK394" s="56"/>
      <c r="MRL394" s="56"/>
      <c r="MRM394" s="56"/>
      <c r="MRN394" s="56"/>
      <c r="MRO394" s="56"/>
      <c r="MRP394" s="56"/>
      <c r="MRQ394" s="56"/>
      <c r="MRR394" s="56"/>
      <c r="MRS394" s="56"/>
      <c r="MRT394" s="56"/>
      <c r="MRU394" s="56"/>
      <c r="MRV394" s="56"/>
      <c r="MRW394" s="56"/>
      <c r="MRX394" s="56"/>
      <c r="MRY394" s="56"/>
      <c r="MRZ394" s="56"/>
      <c r="MSA394" s="56"/>
      <c r="MSB394" s="56"/>
      <c r="MSC394" s="56"/>
      <c r="MSD394" s="56"/>
      <c r="MSE394" s="56"/>
      <c r="MSF394" s="56"/>
      <c r="MSG394" s="56"/>
      <c r="MSH394" s="56"/>
      <c r="MSI394" s="56"/>
      <c r="MSJ394" s="56"/>
      <c r="MSK394" s="56"/>
      <c r="MSL394" s="56"/>
      <c r="MSM394" s="56"/>
      <c r="MSN394" s="56"/>
      <c r="MSO394" s="56"/>
      <c r="MSP394" s="56"/>
      <c r="MSQ394" s="56"/>
      <c r="MSR394" s="56"/>
      <c r="MSS394" s="56"/>
      <c r="MST394" s="56"/>
      <c r="MSU394" s="56"/>
      <c r="MSV394" s="56"/>
      <c r="MSW394" s="56"/>
      <c r="MSX394" s="56"/>
      <c r="MSY394" s="56"/>
      <c r="MSZ394" s="56"/>
      <c r="MTA394" s="56"/>
      <c r="MTB394" s="56"/>
      <c r="MTC394" s="56"/>
      <c r="MTD394" s="56"/>
      <c r="MTE394" s="56"/>
      <c r="MTF394" s="56"/>
      <c r="MTG394" s="56"/>
      <c r="MTH394" s="56"/>
      <c r="MTI394" s="56"/>
      <c r="MTJ394" s="56"/>
      <c r="MTK394" s="56"/>
      <c r="MTL394" s="56"/>
      <c r="MTM394" s="56"/>
      <c r="MTN394" s="56"/>
      <c r="MTO394" s="56"/>
      <c r="MTP394" s="56"/>
      <c r="MTQ394" s="56"/>
      <c r="MTR394" s="56"/>
      <c r="MTS394" s="56"/>
      <c r="MTT394" s="56"/>
      <c r="MTU394" s="56"/>
      <c r="MTV394" s="56"/>
      <c r="MTW394" s="56"/>
      <c r="MTX394" s="56"/>
      <c r="MTY394" s="56"/>
      <c r="MTZ394" s="56"/>
      <c r="MUA394" s="56"/>
      <c r="MUB394" s="56"/>
      <c r="MUC394" s="56"/>
      <c r="MUD394" s="56"/>
      <c r="MUE394" s="56"/>
      <c r="MUF394" s="56"/>
      <c r="MUG394" s="56"/>
      <c r="MUH394" s="56"/>
      <c r="MUI394" s="56"/>
      <c r="MUJ394" s="56"/>
      <c r="MUK394" s="56"/>
      <c r="MUL394" s="56"/>
      <c r="MUM394" s="56"/>
      <c r="MUN394" s="56"/>
      <c r="MUO394" s="56"/>
      <c r="MUP394" s="56"/>
      <c r="MUQ394" s="56"/>
      <c r="MUR394" s="56"/>
      <c r="MUS394" s="56"/>
      <c r="MUT394" s="56"/>
      <c r="MUU394" s="56"/>
      <c r="MUV394" s="56"/>
      <c r="MUW394" s="56"/>
      <c r="MUX394" s="56"/>
      <c r="MUY394" s="56"/>
      <c r="MUZ394" s="56"/>
      <c r="MVA394" s="56"/>
      <c r="MVB394" s="56"/>
      <c r="MVC394" s="56"/>
      <c r="MVD394" s="56"/>
      <c r="MVE394" s="56"/>
      <c r="MVF394" s="56"/>
      <c r="MVG394" s="56"/>
      <c r="MVH394" s="56"/>
      <c r="MVI394" s="56"/>
      <c r="MVJ394" s="56"/>
      <c r="MVK394" s="56"/>
      <c r="MVL394" s="56"/>
      <c r="MVM394" s="56"/>
      <c r="MVN394" s="56"/>
      <c r="MVO394" s="56"/>
      <c r="MVP394" s="56"/>
      <c r="MVQ394" s="56"/>
      <c r="MVR394" s="56"/>
      <c r="MVS394" s="56"/>
      <c r="MVT394" s="56"/>
      <c r="MVU394" s="56"/>
      <c r="MVV394" s="56"/>
      <c r="MVW394" s="56"/>
      <c r="MVX394" s="56"/>
      <c r="MVY394" s="56"/>
      <c r="MVZ394" s="56"/>
      <c r="MWA394" s="56"/>
      <c r="MWB394" s="56"/>
      <c r="MWC394" s="56"/>
      <c r="MWD394" s="56"/>
      <c r="MWE394" s="56"/>
      <c r="MWF394" s="56"/>
      <c r="MWG394" s="56"/>
      <c r="MWH394" s="56"/>
      <c r="MWI394" s="56"/>
      <c r="MWJ394" s="56"/>
      <c r="MWK394" s="56"/>
      <c r="MWL394" s="56"/>
      <c r="MWM394" s="56"/>
      <c r="MWN394" s="56"/>
      <c r="MWO394" s="56"/>
      <c r="MWP394" s="56"/>
      <c r="MWQ394" s="56"/>
      <c r="MWR394" s="56"/>
      <c r="MWS394" s="56"/>
      <c r="MWT394" s="56"/>
      <c r="MWU394" s="56"/>
      <c r="MWV394" s="56"/>
      <c r="MWW394" s="56"/>
      <c r="MWX394" s="56"/>
      <c r="MWY394" s="56"/>
      <c r="MWZ394" s="56"/>
      <c r="MXA394" s="56"/>
      <c r="MXB394" s="56"/>
      <c r="MXC394" s="56"/>
      <c r="MXD394" s="56"/>
      <c r="MXE394" s="56"/>
      <c r="MXF394" s="56"/>
      <c r="MXG394" s="56"/>
      <c r="MXH394" s="56"/>
      <c r="MXI394" s="56"/>
      <c r="MXJ394" s="56"/>
      <c r="MXK394" s="56"/>
      <c r="MXL394" s="56"/>
      <c r="MXM394" s="56"/>
      <c r="MXN394" s="56"/>
      <c r="MXO394" s="56"/>
      <c r="MXP394" s="56"/>
      <c r="MXQ394" s="56"/>
      <c r="MXR394" s="56"/>
      <c r="MXS394" s="56"/>
      <c r="MXT394" s="56"/>
      <c r="MXU394" s="56"/>
      <c r="MXV394" s="56"/>
      <c r="MXW394" s="56"/>
      <c r="MXX394" s="56"/>
      <c r="MXY394" s="56"/>
      <c r="MXZ394" s="56"/>
      <c r="MYA394" s="56"/>
      <c r="MYB394" s="56"/>
      <c r="MYC394" s="56"/>
      <c r="MYD394" s="56"/>
      <c r="MYE394" s="56"/>
      <c r="MYF394" s="56"/>
      <c r="MYG394" s="56"/>
      <c r="MYH394" s="56"/>
      <c r="MYI394" s="56"/>
      <c r="MYJ394" s="56"/>
      <c r="MYK394" s="56"/>
      <c r="MYL394" s="56"/>
      <c r="MYM394" s="56"/>
      <c r="MYN394" s="56"/>
      <c r="MYO394" s="56"/>
      <c r="MYP394" s="56"/>
      <c r="MYQ394" s="56"/>
      <c r="MYR394" s="56"/>
      <c r="MYS394" s="56"/>
      <c r="MYT394" s="56"/>
      <c r="MYU394" s="56"/>
      <c r="MYV394" s="56"/>
      <c r="MYW394" s="56"/>
      <c r="MYX394" s="56"/>
      <c r="MYY394" s="56"/>
      <c r="MYZ394" s="56"/>
      <c r="MZA394" s="56"/>
      <c r="MZB394" s="56"/>
      <c r="MZC394" s="56"/>
      <c r="MZD394" s="56"/>
      <c r="MZE394" s="56"/>
      <c r="MZF394" s="56"/>
      <c r="MZG394" s="56"/>
      <c r="MZH394" s="56"/>
      <c r="MZI394" s="56"/>
      <c r="MZJ394" s="56"/>
      <c r="MZK394" s="56"/>
      <c r="MZL394" s="56"/>
      <c r="MZM394" s="56"/>
      <c r="MZN394" s="56"/>
      <c r="MZO394" s="56"/>
      <c r="MZP394" s="56"/>
      <c r="MZQ394" s="56"/>
      <c r="MZR394" s="56"/>
      <c r="MZS394" s="56"/>
      <c r="MZT394" s="56"/>
      <c r="MZU394" s="56"/>
      <c r="MZV394" s="56"/>
      <c r="MZW394" s="56"/>
      <c r="MZX394" s="56"/>
      <c r="MZY394" s="56"/>
      <c r="MZZ394" s="56"/>
      <c r="NAA394" s="56"/>
      <c r="NAB394" s="56"/>
      <c r="NAC394" s="56"/>
      <c r="NAD394" s="56"/>
      <c r="NAE394" s="56"/>
      <c r="NAF394" s="56"/>
      <c r="NAG394" s="56"/>
      <c r="NAH394" s="56"/>
      <c r="NAI394" s="56"/>
      <c r="NAJ394" s="56"/>
      <c r="NAK394" s="56"/>
      <c r="NAL394" s="56"/>
      <c r="NAM394" s="56"/>
      <c r="NAN394" s="56"/>
      <c r="NAO394" s="56"/>
      <c r="NAP394" s="56"/>
      <c r="NAQ394" s="56"/>
      <c r="NAR394" s="56"/>
      <c r="NAS394" s="56"/>
      <c r="NAT394" s="56"/>
      <c r="NAU394" s="56"/>
      <c r="NAV394" s="56"/>
      <c r="NAW394" s="56"/>
      <c r="NAX394" s="56"/>
      <c r="NAY394" s="56"/>
      <c r="NAZ394" s="56"/>
      <c r="NBA394" s="56"/>
      <c r="NBB394" s="56"/>
      <c r="NBC394" s="56"/>
      <c r="NBD394" s="56"/>
      <c r="NBE394" s="56"/>
      <c r="NBF394" s="56"/>
      <c r="NBG394" s="56"/>
      <c r="NBH394" s="56"/>
      <c r="NBI394" s="56"/>
      <c r="NBJ394" s="56"/>
      <c r="NBK394" s="56"/>
      <c r="NBL394" s="56"/>
      <c r="NBM394" s="56"/>
      <c r="NBN394" s="56"/>
      <c r="NBO394" s="56"/>
      <c r="NBP394" s="56"/>
      <c r="NBQ394" s="56"/>
      <c r="NBR394" s="56"/>
      <c r="NBS394" s="56"/>
      <c r="NBT394" s="56"/>
      <c r="NBU394" s="56"/>
      <c r="NBV394" s="56"/>
      <c r="NBW394" s="56"/>
      <c r="NBX394" s="56"/>
      <c r="NBY394" s="56"/>
      <c r="NBZ394" s="56"/>
      <c r="NCA394" s="56"/>
      <c r="NCB394" s="56"/>
      <c r="NCC394" s="56"/>
      <c r="NCD394" s="56"/>
      <c r="NCE394" s="56"/>
      <c r="NCF394" s="56"/>
      <c r="NCG394" s="56"/>
      <c r="NCH394" s="56"/>
      <c r="NCI394" s="56"/>
      <c r="NCJ394" s="56"/>
      <c r="NCK394" s="56"/>
      <c r="NCL394" s="56"/>
      <c r="NCM394" s="56"/>
      <c r="NCN394" s="56"/>
      <c r="NCO394" s="56"/>
      <c r="NCP394" s="56"/>
      <c r="NCQ394" s="56"/>
      <c r="NCR394" s="56"/>
      <c r="NCS394" s="56"/>
      <c r="NCT394" s="56"/>
      <c r="NCU394" s="56"/>
      <c r="NCV394" s="56"/>
      <c r="NCW394" s="56"/>
      <c r="NCX394" s="56"/>
      <c r="NCY394" s="56"/>
      <c r="NCZ394" s="56"/>
      <c r="NDA394" s="56"/>
      <c r="NDB394" s="56"/>
      <c r="NDC394" s="56"/>
      <c r="NDD394" s="56"/>
      <c r="NDE394" s="56"/>
      <c r="NDF394" s="56"/>
      <c r="NDG394" s="56"/>
      <c r="NDH394" s="56"/>
      <c r="NDI394" s="56"/>
      <c r="NDJ394" s="56"/>
      <c r="NDK394" s="56"/>
      <c r="NDL394" s="56"/>
      <c r="NDM394" s="56"/>
      <c r="NDN394" s="56"/>
      <c r="NDO394" s="56"/>
      <c r="NDP394" s="56"/>
      <c r="NDQ394" s="56"/>
      <c r="NDR394" s="56"/>
      <c r="NDS394" s="56"/>
      <c r="NDT394" s="56"/>
      <c r="NDU394" s="56"/>
      <c r="NDV394" s="56"/>
      <c r="NDW394" s="56"/>
      <c r="NDX394" s="56"/>
      <c r="NDY394" s="56"/>
      <c r="NDZ394" s="56"/>
      <c r="NEA394" s="56"/>
      <c r="NEB394" s="56"/>
      <c r="NEC394" s="56"/>
      <c r="NED394" s="56"/>
      <c r="NEE394" s="56"/>
      <c r="NEF394" s="56"/>
      <c r="NEG394" s="56"/>
      <c r="NEH394" s="56"/>
      <c r="NEI394" s="56"/>
      <c r="NEJ394" s="56"/>
      <c r="NEK394" s="56"/>
      <c r="NEL394" s="56"/>
      <c r="NEM394" s="56"/>
      <c r="NEN394" s="56"/>
      <c r="NEO394" s="56"/>
      <c r="NEP394" s="56"/>
      <c r="NEQ394" s="56"/>
      <c r="NER394" s="56"/>
      <c r="NES394" s="56"/>
      <c r="NET394" s="56"/>
      <c r="NEU394" s="56"/>
      <c r="NEV394" s="56"/>
      <c r="NEW394" s="56"/>
      <c r="NEX394" s="56"/>
      <c r="NEY394" s="56"/>
      <c r="NEZ394" s="56"/>
      <c r="NFA394" s="56"/>
      <c r="NFB394" s="56"/>
      <c r="NFC394" s="56"/>
      <c r="NFD394" s="56"/>
      <c r="NFE394" s="56"/>
      <c r="NFF394" s="56"/>
      <c r="NFG394" s="56"/>
      <c r="NFH394" s="56"/>
      <c r="NFI394" s="56"/>
      <c r="NFJ394" s="56"/>
      <c r="NFK394" s="56"/>
      <c r="NFL394" s="56"/>
      <c r="NFM394" s="56"/>
      <c r="NFN394" s="56"/>
      <c r="NFO394" s="56"/>
      <c r="NFP394" s="56"/>
      <c r="NFQ394" s="56"/>
      <c r="NFR394" s="56"/>
      <c r="NFS394" s="56"/>
      <c r="NFT394" s="56"/>
      <c r="NFU394" s="56"/>
      <c r="NFV394" s="56"/>
      <c r="NFW394" s="56"/>
      <c r="NFX394" s="56"/>
      <c r="NFY394" s="56"/>
      <c r="NFZ394" s="56"/>
      <c r="NGA394" s="56"/>
      <c r="NGB394" s="56"/>
      <c r="NGC394" s="56"/>
      <c r="NGD394" s="56"/>
      <c r="NGE394" s="56"/>
      <c r="NGF394" s="56"/>
      <c r="NGG394" s="56"/>
      <c r="NGH394" s="56"/>
      <c r="NGI394" s="56"/>
      <c r="NGJ394" s="56"/>
      <c r="NGK394" s="56"/>
      <c r="NGL394" s="56"/>
      <c r="NGM394" s="56"/>
      <c r="NGN394" s="56"/>
      <c r="NGO394" s="56"/>
      <c r="NGP394" s="56"/>
      <c r="NGQ394" s="56"/>
      <c r="NGR394" s="56"/>
      <c r="NGS394" s="56"/>
      <c r="NGT394" s="56"/>
      <c r="NGU394" s="56"/>
      <c r="NGV394" s="56"/>
      <c r="NGW394" s="56"/>
      <c r="NGX394" s="56"/>
      <c r="NGY394" s="56"/>
      <c r="NGZ394" s="56"/>
      <c r="NHA394" s="56"/>
      <c r="NHB394" s="56"/>
      <c r="NHC394" s="56"/>
      <c r="NHD394" s="56"/>
      <c r="NHE394" s="56"/>
      <c r="NHF394" s="56"/>
      <c r="NHG394" s="56"/>
      <c r="NHH394" s="56"/>
      <c r="NHI394" s="56"/>
      <c r="NHJ394" s="56"/>
      <c r="NHK394" s="56"/>
      <c r="NHL394" s="56"/>
      <c r="NHM394" s="56"/>
      <c r="NHN394" s="56"/>
      <c r="NHO394" s="56"/>
      <c r="NHP394" s="56"/>
      <c r="NHQ394" s="56"/>
      <c r="NHR394" s="56"/>
      <c r="NHS394" s="56"/>
      <c r="NHT394" s="56"/>
      <c r="NHU394" s="56"/>
      <c r="NHV394" s="56"/>
      <c r="NHW394" s="56"/>
      <c r="NHX394" s="56"/>
      <c r="NHY394" s="56"/>
      <c r="NHZ394" s="56"/>
      <c r="NIA394" s="56"/>
      <c r="NIB394" s="56"/>
      <c r="NIC394" s="56"/>
      <c r="NID394" s="56"/>
      <c r="NIE394" s="56"/>
      <c r="NIF394" s="56"/>
      <c r="NIG394" s="56"/>
      <c r="NIH394" s="56"/>
      <c r="NII394" s="56"/>
      <c r="NIJ394" s="56"/>
      <c r="NIK394" s="56"/>
      <c r="NIL394" s="56"/>
      <c r="NIM394" s="56"/>
      <c r="NIN394" s="56"/>
      <c r="NIO394" s="56"/>
      <c r="NIP394" s="56"/>
      <c r="NIQ394" s="56"/>
      <c r="NIR394" s="56"/>
      <c r="NIS394" s="56"/>
      <c r="NIT394" s="56"/>
      <c r="NIU394" s="56"/>
      <c r="NIV394" s="56"/>
      <c r="NIW394" s="56"/>
      <c r="NIX394" s="56"/>
      <c r="NIY394" s="56"/>
      <c r="NIZ394" s="56"/>
      <c r="NJA394" s="56"/>
      <c r="NJB394" s="56"/>
      <c r="NJC394" s="56"/>
      <c r="NJD394" s="56"/>
      <c r="NJE394" s="56"/>
      <c r="NJF394" s="56"/>
      <c r="NJG394" s="56"/>
      <c r="NJH394" s="56"/>
      <c r="NJI394" s="56"/>
      <c r="NJJ394" s="56"/>
      <c r="NJK394" s="56"/>
      <c r="NJL394" s="56"/>
      <c r="NJM394" s="56"/>
      <c r="NJN394" s="56"/>
      <c r="NJO394" s="56"/>
      <c r="NJP394" s="56"/>
      <c r="NJQ394" s="56"/>
      <c r="NJR394" s="56"/>
      <c r="NJS394" s="56"/>
      <c r="NJT394" s="56"/>
      <c r="NJU394" s="56"/>
      <c r="NJV394" s="56"/>
      <c r="NJW394" s="56"/>
      <c r="NJX394" s="56"/>
      <c r="NJY394" s="56"/>
      <c r="NJZ394" s="56"/>
      <c r="NKA394" s="56"/>
      <c r="NKB394" s="56"/>
      <c r="NKC394" s="56"/>
      <c r="NKD394" s="56"/>
      <c r="NKE394" s="56"/>
      <c r="NKF394" s="56"/>
      <c r="NKG394" s="56"/>
      <c r="NKH394" s="56"/>
      <c r="NKI394" s="56"/>
      <c r="NKJ394" s="56"/>
      <c r="NKK394" s="56"/>
      <c r="NKL394" s="56"/>
      <c r="NKM394" s="56"/>
      <c r="NKN394" s="56"/>
      <c r="NKO394" s="56"/>
      <c r="NKP394" s="56"/>
      <c r="NKQ394" s="56"/>
      <c r="NKR394" s="56"/>
      <c r="NKS394" s="56"/>
      <c r="NKT394" s="56"/>
      <c r="NKU394" s="56"/>
      <c r="NKV394" s="56"/>
      <c r="NKW394" s="56"/>
      <c r="NKX394" s="56"/>
      <c r="NKY394" s="56"/>
      <c r="NKZ394" s="56"/>
      <c r="NLA394" s="56"/>
      <c r="NLB394" s="56"/>
      <c r="NLC394" s="56"/>
      <c r="NLD394" s="56"/>
      <c r="NLE394" s="56"/>
      <c r="NLF394" s="56"/>
      <c r="NLG394" s="56"/>
      <c r="NLH394" s="56"/>
      <c r="NLI394" s="56"/>
      <c r="NLJ394" s="56"/>
      <c r="NLK394" s="56"/>
      <c r="NLL394" s="56"/>
      <c r="NLM394" s="56"/>
      <c r="NLN394" s="56"/>
      <c r="NLO394" s="56"/>
      <c r="NLP394" s="56"/>
      <c r="NLQ394" s="56"/>
      <c r="NLR394" s="56"/>
      <c r="NLS394" s="56"/>
      <c r="NLT394" s="56"/>
      <c r="NLU394" s="56"/>
      <c r="NLV394" s="56"/>
      <c r="NLW394" s="56"/>
      <c r="NLX394" s="56"/>
      <c r="NLY394" s="56"/>
      <c r="NLZ394" s="56"/>
      <c r="NMA394" s="56"/>
      <c r="NMB394" s="56"/>
      <c r="NMC394" s="56"/>
      <c r="NMD394" s="56"/>
      <c r="NME394" s="56"/>
      <c r="NMF394" s="56"/>
      <c r="NMG394" s="56"/>
      <c r="NMH394" s="56"/>
      <c r="NMI394" s="56"/>
      <c r="NMJ394" s="56"/>
      <c r="NMK394" s="56"/>
      <c r="NML394" s="56"/>
      <c r="NMM394" s="56"/>
      <c r="NMN394" s="56"/>
      <c r="NMO394" s="56"/>
      <c r="NMP394" s="56"/>
      <c r="NMQ394" s="56"/>
      <c r="NMR394" s="56"/>
      <c r="NMS394" s="56"/>
      <c r="NMT394" s="56"/>
      <c r="NMU394" s="56"/>
      <c r="NMV394" s="56"/>
      <c r="NMW394" s="56"/>
      <c r="NMX394" s="56"/>
      <c r="NMY394" s="56"/>
      <c r="NMZ394" s="56"/>
      <c r="NNA394" s="56"/>
      <c r="NNB394" s="56"/>
      <c r="NNC394" s="56"/>
      <c r="NND394" s="56"/>
      <c r="NNE394" s="56"/>
      <c r="NNF394" s="56"/>
      <c r="NNG394" s="56"/>
      <c r="NNH394" s="56"/>
      <c r="NNI394" s="56"/>
      <c r="NNJ394" s="56"/>
      <c r="NNK394" s="56"/>
      <c r="NNL394" s="56"/>
      <c r="NNM394" s="56"/>
      <c r="NNN394" s="56"/>
      <c r="NNO394" s="56"/>
      <c r="NNP394" s="56"/>
      <c r="NNQ394" s="56"/>
      <c r="NNR394" s="56"/>
      <c r="NNS394" s="56"/>
      <c r="NNT394" s="56"/>
      <c r="NNU394" s="56"/>
      <c r="NNV394" s="56"/>
      <c r="NNW394" s="56"/>
      <c r="NNX394" s="56"/>
      <c r="NNY394" s="56"/>
      <c r="NNZ394" s="56"/>
      <c r="NOA394" s="56"/>
      <c r="NOB394" s="56"/>
      <c r="NOC394" s="56"/>
      <c r="NOD394" s="56"/>
      <c r="NOE394" s="56"/>
      <c r="NOF394" s="56"/>
      <c r="NOG394" s="56"/>
      <c r="NOH394" s="56"/>
      <c r="NOI394" s="56"/>
      <c r="NOJ394" s="56"/>
      <c r="NOK394" s="56"/>
      <c r="NOL394" s="56"/>
      <c r="NOM394" s="56"/>
      <c r="NON394" s="56"/>
      <c r="NOO394" s="56"/>
      <c r="NOP394" s="56"/>
      <c r="NOQ394" s="56"/>
      <c r="NOR394" s="56"/>
      <c r="NOS394" s="56"/>
      <c r="NOT394" s="56"/>
      <c r="NOU394" s="56"/>
      <c r="NOV394" s="56"/>
      <c r="NOW394" s="56"/>
      <c r="NOX394" s="56"/>
      <c r="NOY394" s="56"/>
      <c r="NOZ394" s="56"/>
      <c r="NPA394" s="56"/>
      <c r="NPB394" s="56"/>
      <c r="NPC394" s="56"/>
      <c r="NPD394" s="56"/>
      <c r="NPE394" s="56"/>
      <c r="NPF394" s="56"/>
      <c r="NPG394" s="56"/>
      <c r="NPH394" s="56"/>
      <c r="NPI394" s="56"/>
      <c r="NPJ394" s="56"/>
      <c r="NPK394" s="56"/>
      <c r="NPL394" s="56"/>
      <c r="NPM394" s="56"/>
      <c r="NPN394" s="56"/>
      <c r="NPO394" s="56"/>
      <c r="NPP394" s="56"/>
      <c r="NPQ394" s="56"/>
      <c r="NPR394" s="56"/>
      <c r="NPS394" s="56"/>
      <c r="NPT394" s="56"/>
      <c r="NPU394" s="56"/>
      <c r="NPV394" s="56"/>
      <c r="NPW394" s="56"/>
      <c r="NPX394" s="56"/>
      <c r="NPY394" s="56"/>
      <c r="NPZ394" s="56"/>
      <c r="NQA394" s="56"/>
      <c r="NQB394" s="56"/>
      <c r="NQC394" s="56"/>
      <c r="NQD394" s="56"/>
      <c r="NQE394" s="56"/>
      <c r="NQF394" s="56"/>
      <c r="NQG394" s="56"/>
      <c r="NQH394" s="56"/>
      <c r="NQI394" s="56"/>
      <c r="NQJ394" s="56"/>
      <c r="NQK394" s="56"/>
      <c r="NQL394" s="56"/>
      <c r="NQM394" s="56"/>
      <c r="NQN394" s="56"/>
      <c r="NQO394" s="56"/>
      <c r="NQP394" s="56"/>
      <c r="NQQ394" s="56"/>
      <c r="NQR394" s="56"/>
      <c r="NQS394" s="56"/>
      <c r="NQT394" s="56"/>
      <c r="NQU394" s="56"/>
      <c r="NQV394" s="56"/>
      <c r="NQW394" s="56"/>
      <c r="NQX394" s="56"/>
      <c r="NQY394" s="56"/>
      <c r="NQZ394" s="56"/>
      <c r="NRA394" s="56"/>
      <c r="NRB394" s="56"/>
      <c r="NRC394" s="56"/>
      <c r="NRD394" s="56"/>
      <c r="NRE394" s="56"/>
      <c r="NRF394" s="56"/>
      <c r="NRG394" s="56"/>
      <c r="NRH394" s="56"/>
      <c r="NRI394" s="56"/>
      <c r="NRJ394" s="56"/>
      <c r="NRK394" s="56"/>
      <c r="NRL394" s="56"/>
      <c r="NRM394" s="56"/>
      <c r="NRN394" s="56"/>
      <c r="NRO394" s="56"/>
      <c r="NRP394" s="56"/>
      <c r="NRQ394" s="56"/>
      <c r="NRR394" s="56"/>
      <c r="NRS394" s="56"/>
      <c r="NRT394" s="56"/>
      <c r="NRU394" s="56"/>
      <c r="NRV394" s="56"/>
      <c r="NRW394" s="56"/>
      <c r="NRX394" s="56"/>
      <c r="NRY394" s="56"/>
      <c r="NRZ394" s="56"/>
      <c r="NSA394" s="56"/>
      <c r="NSB394" s="56"/>
      <c r="NSC394" s="56"/>
      <c r="NSD394" s="56"/>
      <c r="NSE394" s="56"/>
      <c r="NSF394" s="56"/>
      <c r="NSG394" s="56"/>
      <c r="NSH394" s="56"/>
      <c r="NSI394" s="56"/>
      <c r="NSJ394" s="56"/>
      <c r="NSK394" s="56"/>
      <c r="NSL394" s="56"/>
      <c r="NSM394" s="56"/>
      <c r="NSN394" s="56"/>
      <c r="NSO394" s="56"/>
      <c r="NSP394" s="56"/>
      <c r="NSQ394" s="56"/>
      <c r="NSR394" s="56"/>
      <c r="NSS394" s="56"/>
      <c r="NST394" s="56"/>
      <c r="NSU394" s="56"/>
      <c r="NSV394" s="56"/>
      <c r="NSW394" s="56"/>
      <c r="NSX394" s="56"/>
      <c r="NSY394" s="56"/>
      <c r="NSZ394" s="56"/>
      <c r="NTA394" s="56"/>
      <c r="NTB394" s="56"/>
      <c r="NTC394" s="56"/>
      <c r="NTD394" s="56"/>
      <c r="NTE394" s="56"/>
      <c r="NTF394" s="56"/>
      <c r="NTG394" s="56"/>
      <c r="NTH394" s="56"/>
      <c r="NTI394" s="56"/>
      <c r="NTJ394" s="56"/>
      <c r="NTK394" s="56"/>
      <c r="NTL394" s="56"/>
      <c r="NTM394" s="56"/>
      <c r="NTN394" s="56"/>
      <c r="NTO394" s="56"/>
      <c r="NTP394" s="56"/>
      <c r="NTQ394" s="56"/>
      <c r="NTR394" s="56"/>
      <c r="NTS394" s="56"/>
      <c r="NTT394" s="56"/>
      <c r="NTU394" s="56"/>
      <c r="NTV394" s="56"/>
      <c r="NTW394" s="56"/>
      <c r="NTX394" s="56"/>
      <c r="NTY394" s="56"/>
      <c r="NTZ394" s="56"/>
      <c r="NUA394" s="56"/>
      <c r="NUB394" s="56"/>
      <c r="NUC394" s="56"/>
      <c r="NUD394" s="56"/>
      <c r="NUE394" s="56"/>
      <c r="NUF394" s="56"/>
      <c r="NUG394" s="56"/>
      <c r="NUH394" s="56"/>
      <c r="NUI394" s="56"/>
      <c r="NUJ394" s="56"/>
      <c r="NUK394" s="56"/>
      <c r="NUL394" s="56"/>
      <c r="NUM394" s="56"/>
      <c r="NUN394" s="56"/>
      <c r="NUO394" s="56"/>
      <c r="NUP394" s="56"/>
      <c r="NUQ394" s="56"/>
      <c r="NUR394" s="56"/>
      <c r="NUS394" s="56"/>
      <c r="NUT394" s="56"/>
      <c r="NUU394" s="56"/>
      <c r="NUV394" s="56"/>
      <c r="NUW394" s="56"/>
      <c r="NUX394" s="56"/>
      <c r="NUY394" s="56"/>
      <c r="NUZ394" s="56"/>
      <c r="NVA394" s="56"/>
      <c r="NVB394" s="56"/>
      <c r="NVC394" s="56"/>
      <c r="NVD394" s="56"/>
      <c r="NVE394" s="56"/>
      <c r="NVF394" s="56"/>
      <c r="NVG394" s="56"/>
      <c r="NVH394" s="56"/>
      <c r="NVI394" s="56"/>
      <c r="NVJ394" s="56"/>
      <c r="NVK394" s="56"/>
      <c r="NVL394" s="56"/>
      <c r="NVM394" s="56"/>
      <c r="NVN394" s="56"/>
      <c r="NVO394" s="56"/>
      <c r="NVP394" s="56"/>
      <c r="NVQ394" s="56"/>
      <c r="NVR394" s="56"/>
      <c r="NVS394" s="56"/>
      <c r="NVT394" s="56"/>
      <c r="NVU394" s="56"/>
      <c r="NVV394" s="56"/>
      <c r="NVW394" s="56"/>
      <c r="NVX394" s="56"/>
      <c r="NVY394" s="56"/>
      <c r="NVZ394" s="56"/>
      <c r="NWA394" s="56"/>
      <c r="NWB394" s="56"/>
      <c r="NWC394" s="56"/>
      <c r="NWD394" s="56"/>
      <c r="NWE394" s="56"/>
      <c r="NWF394" s="56"/>
      <c r="NWG394" s="56"/>
      <c r="NWH394" s="56"/>
      <c r="NWI394" s="56"/>
      <c r="NWJ394" s="56"/>
      <c r="NWK394" s="56"/>
      <c r="NWL394" s="56"/>
      <c r="NWM394" s="56"/>
      <c r="NWN394" s="56"/>
      <c r="NWO394" s="56"/>
      <c r="NWP394" s="56"/>
      <c r="NWQ394" s="56"/>
      <c r="NWR394" s="56"/>
      <c r="NWS394" s="56"/>
      <c r="NWT394" s="56"/>
      <c r="NWU394" s="56"/>
      <c r="NWV394" s="56"/>
      <c r="NWW394" s="56"/>
      <c r="NWX394" s="56"/>
      <c r="NWY394" s="56"/>
      <c r="NWZ394" s="56"/>
      <c r="NXA394" s="56"/>
      <c r="NXB394" s="56"/>
      <c r="NXC394" s="56"/>
      <c r="NXD394" s="56"/>
      <c r="NXE394" s="56"/>
      <c r="NXF394" s="56"/>
      <c r="NXG394" s="56"/>
      <c r="NXH394" s="56"/>
      <c r="NXI394" s="56"/>
      <c r="NXJ394" s="56"/>
      <c r="NXK394" s="56"/>
      <c r="NXL394" s="56"/>
      <c r="NXM394" s="56"/>
      <c r="NXN394" s="56"/>
      <c r="NXO394" s="56"/>
      <c r="NXP394" s="56"/>
      <c r="NXQ394" s="56"/>
      <c r="NXR394" s="56"/>
      <c r="NXS394" s="56"/>
      <c r="NXT394" s="56"/>
      <c r="NXU394" s="56"/>
      <c r="NXV394" s="56"/>
      <c r="NXW394" s="56"/>
      <c r="NXX394" s="56"/>
      <c r="NXY394" s="56"/>
      <c r="NXZ394" s="56"/>
      <c r="NYA394" s="56"/>
      <c r="NYB394" s="56"/>
      <c r="NYC394" s="56"/>
      <c r="NYD394" s="56"/>
      <c r="NYE394" s="56"/>
      <c r="NYF394" s="56"/>
      <c r="NYG394" s="56"/>
      <c r="NYH394" s="56"/>
      <c r="NYI394" s="56"/>
      <c r="NYJ394" s="56"/>
      <c r="NYK394" s="56"/>
      <c r="NYL394" s="56"/>
      <c r="NYM394" s="56"/>
      <c r="NYN394" s="56"/>
      <c r="NYO394" s="56"/>
      <c r="NYP394" s="56"/>
      <c r="NYQ394" s="56"/>
      <c r="NYR394" s="56"/>
      <c r="NYS394" s="56"/>
      <c r="NYT394" s="56"/>
      <c r="NYU394" s="56"/>
      <c r="NYV394" s="56"/>
      <c r="NYW394" s="56"/>
      <c r="NYX394" s="56"/>
      <c r="NYY394" s="56"/>
      <c r="NYZ394" s="56"/>
      <c r="NZA394" s="56"/>
      <c r="NZB394" s="56"/>
      <c r="NZC394" s="56"/>
      <c r="NZD394" s="56"/>
      <c r="NZE394" s="56"/>
      <c r="NZF394" s="56"/>
      <c r="NZG394" s="56"/>
      <c r="NZH394" s="56"/>
      <c r="NZI394" s="56"/>
      <c r="NZJ394" s="56"/>
      <c r="NZK394" s="56"/>
      <c r="NZL394" s="56"/>
      <c r="NZM394" s="56"/>
      <c r="NZN394" s="56"/>
      <c r="NZO394" s="56"/>
      <c r="NZP394" s="56"/>
      <c r="NZQ394" s="56"/>
      <c r="NZR394" s="56"/>
      <c r="NZS394" s="56"/>
      <c r="NZT394" s="56"/>
      <c r="NZU394" s="56"/>
      <c r="NZV394" s="56"/>
      <c r="NZW394" s="56"/>
      <c r="NZX394" s="56"/>
      <c r="NZY394" s="56"/>
      <c r="NZZ394" s="56"/>
      <c r="OAA394" s="56"/>
      <c r="OAB394" s="56"/>
      <c r="OAC394" s="56"/>
      <c r="OAD394" s="56"/>
      <c r="OAE394" s="56"/>
      <c r="OAF394" s="56"/>
      <c r="OAG394" s="56"/>
      <c r="OAH394" s="56"/>
      <c r="OAI394" s="56"/>
      <c r="OAJ394" s="56"/>
      <c r="OAK394" s="56"/>
      <c r="OAL394" s="56"/>
      <c r="OAM394" s="56"/>
      <c r="OAN394" s="56"/>
      <c r="OAO394" s="56"/>
      <c r="OAP394" s="56"/>
      <c r="OAQ394" s="56"/>
      <c r="OAR394" s="56"/>
      <c r="OAS394" s="56"/>
      <c r="OAT394" s="56"/>
      <c r="OAU394" s="56"/>
      <c r="OAV394" s="56"/>
      <c r="OAW394" s="56"/>
      <c r="OAX394" s="56"/>
      <c r="OAY394" s="56"/>
      <c r="OAZ394" s="56"/>
      <c r="OBA394" s="56"/>
      <c r="OBB394" s="56"/>
      <c r="OBC394" s="56"/>
      <c r="OBD394" s="56"/>
      <c r="OBE394" s="56"/>
      <c r="OBF394" s="56"/>
      <c r="OBG394" s="56"/>
      <c r="OBH394" s="56"/>
      <c r="OBI394" s="56"/>
      <c r="OBJ394" s="56"/>
      <c r="OBK394" s="56"/>
      <c r="OBL394" s="56"/>
      <c r="OBM394" s="56"/>
      <c r="OBN394" s="56"/>
      <c r="OBO394" s="56"/>
      <c r="OBP394" s="56"/>
      <c r="OBQ394" s="56"/>
      <c r="OBR394" s="56"/>
      <c r="OBS394" s="56"/>
      <c r="OBT394" s="56"/>
      <c r="OBU394" s="56"/>
      <c r="OBV394" s="56"/>
      <c r="OBW394" s="56"/>
      <c r="OBX394" s="56"/>
      <c r="OBY394" s="56"/>
      <c r="OBZ394" s="56"/>
      <c r="OCA394" s="56"/>
      <c r="OCB394" s="56"/>
      <c r="OCC394" s="56"/>
      <c r="OCD394" s="56"/>
      <c r="OCE394" s="56"/>
      <c r="OCF394" s="56"/>
      <c r="OCG394" s="56"/>
      <c r="OCH394" s="56"/>
      <c r="OCI394" s="56"/>
      <c r="OCJ394" s="56"/>
      <c r="OCK394" s="56"/>
      <c r="OCL394" s="56"/>
      <c r="OCM394" s="56"/>
      <c r="OCN394" s="56"/>
      <c r="OCO394" s="56"/>
      <c r="OCP394" s="56"/>
      <c r="OCQ394" s="56"/>
      <c r="OCR394" s="56"/>
      <c r="OCS394" s="56"/>
      <c r="OCT394" s="56"/>
      <c r="OCU394" s="56"/>
      <c r="OCV394" s="56"/>
      <c r="OCW394" s="56"/>
      <c r="OCX394" s="56"/>
      <c r="OCY394" s="56"/>
      <c r="OCZ394" s="56"/>
      <c r="ODA394" s="56"/>
      <c r="ODB394" s="56"/>
      <c r="ODC394" s="56"/>
      <c r="ODD394" s="56"/>
      <c r="ODE394" s="56"/>
      <c r="ODF394" s="56"/>
      <c r="ODG394" s="56"/>
      <c r="ODH394" s="56"/>
      <c r="ODI394" s="56"/>
      <c r="ODJ394" s="56"/>
      <c r="ODK394" s="56"/>
      <c r="ODL394" s="56"/>
      <c r="ODM394" s="56"/>
      <c r="ODN394" s="56"/>
      <c r="ODO394" s="56"/>
      <c r="ODP394" s="56"/>
      <c r="ODQ394" s="56"/>
      <c r="ODR394" s="56"/>
      <c r="ODS394" s="56"/>
      <c r="ODT394" s="56"/>
      <c r="ODU394" s="56"/>
      <c r="ODV394" s="56"/>
      <c r="ODW394" s="56"/>
      <c r="ODX394" s="56"/>
      <c r="ODY394" s="56"/>
      <c r="ODZ394" s="56"/>
      <c r="OEA394" s="56"/>
      <c r="OEB394" s="56"/>
      <c r="OEC394" s="56"/>
      <c r="OED394" s="56"/>
      <c r="OEE394" s="56"/>
      <c r="OEF394" s="56"/>
      <c r="OEG394" s="56"/>
      <c r="OEH394" s="56"/>
      <c r="OEI394" s="56"/>
      <c r="OEJ394" s="56"/>
      <c r="OEK394" s="56"/>
      <c r="OEL394" s="56"/>
      <c r="OEM394" s="56"/>
      <c r="OEN394" s="56"/>
      <c r="OEO394" s="56"/>
      <c r="OEP394" s="56"/>
      <c r="OEQ394" s="56"/>
      <c r="OER394" s="56"/>
      <c r="OES394" s="56"/>
      <c r="OET394" s="56"/>
      <c r="OEU394" s="56"/>
      <c r="OEV394" s="56"/>
      <c r="OEW394" s="56"/>
      <c r="OEX394" s="56"/>
      <c r="OEY394" s="56"/>
      <c r="OEZ394" s="56"/>
      <c r="OFA394" s="56"/>
      <c r="OFB394" s="56"/>
      <c r="OFC394" s="56"/>
      <c r="OFD394" s="56"/>
      <c r="OFE394" s="56"/>
      <c r="OFF394" s="56"/>
      <c r="OFG394" s="56"/>
      <c r="OFH394" s="56"/>
      <c r="OFI394" s="56"/>
      <c r="OFJ394" s="56"/>
      <c r="OFK394" s="56"/>
      <c r="OFL394" s="56"/>
      <c r="OFM394" s="56"/>
      <c r="OFN394" s="56"/>
      <c r="OFO394" s="56"/>
      <c r="OFP394" s="56"/>
      <c r="OFQ394" s="56"/>
      <c r="OFR394" s="56"/>
      <c r="OFS394" s="56"/>
      <c r="OFT394" s="56"/>
      <c r="OFU394" s="56"/>
      <c r="OFV394" s="56"/>
      <c r="OFW394" s="56"/>
      <c r="OFX394" s="56"/>
      <c r="OFY394" s="56"/>
      <c r="OFZ394" s="56"/>
      <c r="OGA394" s="56"/>
      <c r="OGB394" s="56"/>
      <c r="OGC394" s="56"/>
      <c r="OGD394" s="56"/>
      <c r="OGE394" s="56"/>
      <c r="OGF394" s="56"/>
      <c r="OGG394" s="56"/>
      <c r="OGH394" s="56"/>
      <c r="OGI394" s="56"/>
      <c r="OGJ394" s="56"/>
      <c r="OGK394" s="56"/>
      <c r="OGL394" s="56"/>
      <c r="OGM394" s="56"/>
      <c r="OGN394" s="56"/>
      <c r="OGO394" s="56"/>
      <c r="OGP394" s="56"/>
      <c r="OGQ394" s="56"/>
      <c r="OGR394" s="56"/>
      <c r="OGS394" s="56"/>
      <c r="OGT394" s="56"/>
      <c r="OGU394" s="56"/>
      <c r="OGV394" s="56"/>
      <c r="OGW394" s="56"/>
      <c r="OGX394" s="56"/>
      <c r="OGY394" s="56"/>
      <c r="OGZ394" s="56"/>
      <c r="OHA394" s="56"/>
      <c r="OHB394" s="56"/>
      <c r="OHC394" s="56"/>
      <c r="OHD394" s="56"/>
      <c r="OHE394" s="56"/>
      <c r="OHF394" s="56"/>
      <c r="OHG394" s="56"/>
      <c r="OHH394" s="56"/>
      <c r="OHI394" s="56"/>
      <c r="OHJ394" s="56"/>
      <c r="OHK394" s="56"/>
      <c r="OHL394" s="56"/>
      <c r="OHM394" s="56"/>
      <c r="OHN394" s="56"/>
      <c r="OHO394" s="56"/>
      <c r="OHP394" s="56"/>
      <c r="OHQ394" s="56"/>
      <c r="OHR394" s="56"/>
      <c r="OHS394" s="56"/>
      <c r="OHT394" s="56"/>
      <c r="OHU394" s="56"/>
      <c r="OHV394" s="56"/>
      <c r="OHW394" s="56"/>
      <c r="OHX394" s="56"/>
      <c r="OHY394" s="56"/>
      <c r="OHZ394" s="56"/>
      <c r="OIA394" s="56"/>
      <c r="OIB394" s="56"/>
      <c r="OIC394" s="56"/>
      <c r="OID394" s="56"/>
      <c r="OIE394" s="56"/>
      <c r="OIF394" s="56"/>
      <c r="OIG394" s="56"/>
      <c r="OIH394" s="56"/>
      <c r="OII394" s="56"/>
      <c r="OIJ394" s="56"/>
      <c r="OIK394" s="56"/>
      <c r="OIL394" s="56"/>
      <c r="OIM394" s="56"/>
      <c r="OIN394" s="56"/>
      <c r="OIO394" s="56"/>
      <c r="OIP394" s="56"/>
      <c r="OIQ394" s="56"/>
      <c r="OIR394" s="56"/>
      <c r="OIS394" s="56"/>
      <c r="OIT394" s="56"/>
      <c r="OIU394" s="56"/>
      <c r="OIV394" s="56"/>
      <c r="OIW394" s="56"/>
      <c r="OIX394" s="56"/>
      <c r="OIY394" s="56"/>
      <c r="OIZ394" s="56"/>
      <c r="OJA394" s="56"/>
      <c r="OJB394" s="56"/>
      <c r="OJC394" s="56"/>
      <c r="OJD394" s="56"/>
      <c r="OJE394" s="56"/>
      <c r="OJF394" s="56"/>
      <c r="OJG394" s="56"/>
      <c r="OJH394" s="56"/>
      <c r="OJI394" s="56"/>
      <c r="OJJ394" s="56"/>
      <c r="OJK394" s="56"/>
      <c r="OJL394" s="56"/>
      <c r="OJM394" s="56"/>
      <c r="OJN394" s="56"/>
      <c r="OJO394" s="56"/>
      <c r="OJP394" s="56"/>
      <c r="OJQ394" s="56"/>
      <c r="OJR394" s="56"/>
      <c r="OJS394" s="56"/>
      <c r="OJT394" s="56"/>
      <c r="OJU394" s="56"/>
      <c r="OJV394" s="56"/>
      <c r="OJW394" s="56"/>
      <c r="OJX394" s="56"/>
      <c r="OJY394" s="56"/>
      <c r="OJZ394" s="56"/>
      <c r="OKA394" s="56"/>
      <c r="OKB394" s="56"/>
      <c r="OKC394" s="56"/>
      <c r="OKD394" s="56"/>
      <c r="OKE394" s="56"/>
      <c r="OKF394" s="56"/>
      <c r="OKG394" s="56"/>
      <c r="OKH394" s="56"/>
      <c r="OKI394" s="56"/>
      <c r="OKJ394" s="56"/>
      <c r="OKK394" s="56"/>
      <c r="OKL394" s="56"/>
      <c r="OKM394" s="56"/>
      <c r="OKN394" s="56"/>
      <c r="OKO394" s="56"/>
      <c r="OKP394" s="56"/>
      <c r="OKQ394" s="56"/>
      <c r="OKR394" s="56"/>
      <c r="OKS394" s="56"/>
      <c r="OKT394" s="56"/>
      <c r="OKU394" s="56"/>
      <c r="OKV394" s="56"/>
      <c r="OKW394" s="56"/>
      <c r="OKX394" s="56"/>
      <c r="OKY394" s="56"/>
      <c r="OKZ394" s="56"/>
      <c r="OLA394" s="56"/>
      <c r="OLB394" s="56"/>
      <c r="OLC394" s="56"/>
      <c r="OLD394" s="56"/>
      <c r="OLE394" s="56"/>
      <c r="OLF394" s="56"/>
      <c r="OLG394" s="56"/>
      <c r="OLH394" s="56"/>
      <c r="OLI394" s="56"/>
      <c r="OLJ394" s="56"/>
      <c r="OLK394" s="56"/>
      <c r="OLL394" s="56"/>
      <c r="OLM394" s="56"/>
      <c r="OLN394" s="56"/>
      <c r="OLO394" s="56"/>
      <c r="OLP394" s="56"/>
      <c r="OLQ394" s="56"/>
      <c r="OLR394" s="56"/>
      <c r="OLS394" s="56"/>
      <c r="OLT394" s="56"/>
      <c r="OLU394" s="56"/>
      <c r="OLV394" s="56"/>
      <c r="OLW394" s="56"/>
      <c r="OLX394" s="56"/>
      <c r="OLY394" s="56"/>
      <c r="OLZ394" s="56"/>
      <c r="OMA394" s="56"/>
      <c r="OMB394" s="56"/>
      <c r="OMC394" s="56"/>
      <c r="OMD394" s="56"/>
      <c r="OME394" s="56"/>
      <c r="OMF394" s="56"/>
      <c r="OMG394" s="56"/>
      <c r="OMH394" s="56"/>
      <c r="OMI394" s="56"/>
      <c r="OMJ394" s="56"/>
      <c r="OMK394" s="56"/>
      <c r="OML394" s="56"/>
      <c r="OMM394" s="56"/>
      <c r="OMN394" s="56"/>
      <c r="OMO394" s="56"/>
      <c r="OMP394" s="56"/>
      <c r="OMQ394" s="56"/>
      <c r="OMR394" s="56"/>
      <c r="OMS394" s="56"/>
      <c r="OMT394" s="56"/>
      <c r="OMU394" s="56"/>
      <c r="OMV394" s="56"/>
      <c r="OMW394" s="56"/>
      <c r="OMX394" s="56"/>
      <c r="OMY394" s="56"/>
      <c r="OMZ394" s="56"/>
      <c r="ONA394" s="56"/>
      <c r="ONB394" s="56"/>
      <c r="ONC394" s="56"/>
      <c r="OND394" s="56"/>
      <c r="ONE394" s="56"/>
      <c r="ONF394" s="56"/>
      <c r="ONG394" s="56"/>
      <c r="ONH394" s="56"/>
      <c r="ONI394" s="56"/>
      <c r="ONJ394" s="56"/>
      <c r="ONK394" s="56"/>
      <c r="ONL394" s="56"/>
      <c r="ONM394" s="56"/>
      <c r="ONN394" s="56"/>
      <c r="ONO394" s="56"/>
      <c r="ONP394" s="56"/>
      <c r="ONQ394" s="56"/>
      <c r="ONR394" s="56"/>
      <c r="ONS394" s="56"/>
      <c r="ONT394" s="56"/>
      <c r="ONU394" s="56"/>
      <c r="ONV394" s="56"/>
      <c r="ONW394" s="56"/>
      <c r="ONX394" s="56"/>
      <c r="ONY394" s="56"/>
      <c r="ONZ394" s="56"/>
      <c r="OOA394" s="56"/>
      <c r="OOB394" s="56"/>
      <c r="OOC394" s="56"/>
      <c r="OOD394" s="56"/>
      <c r="OOE394" s="56"/>
      <c r="OOF394" s="56"/>
      <c r="OOG394" s="56"/>
      <c r="OOH394" s="56"/>
      <c r="OOI394" s="56"/>
      <c r="OOJ394" s="56"/>
      <c r="OOK394" s="56"/>
      <c r="OOL394" s="56"/>
      <c r="OOM394" s="56"/>
      <c r="OON394" s="56"/>
      <c r="OOO394" s="56"/>
      <c r="OOP394" s="56"/>
      <c r="OOQ394" s="56"/>
      <c r="OOR394" s="56"/>
      <c r="OOS394" s="56"/>
      <c r="OOT394" s="56"/>
      <c r="OOU394" s="56"/>
      <c r="OOV394" s="56"/>
      <c r="OOW394" s="56"/>
      <c r="OOX394" s="56"/>
      <c r="OOY394" s="56"/>
      <c r="OOZ394" s="56"/>
      <c r="OPA394" s="56"/>
      <c r="OPB394" s="56"/>
      <c r="OPC394" s="56"/>
      <c r="OPD394" s="56"/>
      <c r="OPE394" s="56"/>
      <c r="OPF394" s="56"/>
      <c r="OPG394" s="56"/>
      <c r="OPH394" s="56"/>
      <c r="OPI394" s="56"/>
      <c r="OPJ394" s="56"/>
      <c r="OPK394" s="56"/>
      <c r="OPL394" s="56"/>
      <c r="OPM394" s="56"/>
      <c r="OPN394" s="56"/>
      <c r="OPO394" s="56"/>
      <c r="OPP394" s="56"/>
      <c r="OPQ394" s="56"/>
      <c r="OPR394" s="56"/>
      <c r="OPS394" s="56"/>
      <c r="OPT394" s="56"/>
      <c r="OPU394" s="56"/>
      <c r="OPV394" s="56"/>
      <c r="OPW394" s="56"/>
      <c r="OPX394" s="56"/>
      <c r="OPY394" s="56"/>
      <c r="OPZ394" s="56"/>
      <c r="OQA394" s="56"/>
      <c r="OQB394" s="56"/>
      <c r="OQC394" s="56"/>
      <c r="OQD394" s="56"/>
      <c r="OQE394" s="56"/>
      <c r="OQF394" s="56"/>
      <c r="OQG394" s="56"/>
      <c r="OQH394" s="56"/>
      <c r="OQI394" s="56"/>
      <c r="OQJ394" s="56"/>
      <c r="OQK394" s="56"/>
      <c r="OQL394" s="56"/>
      <c r="OQM394" s="56"/>
      <c r="OQN394" s="56"/>
      <c r="OQO394" s="56"/>
      <c r="OQP394" s="56"/>
      <c r="OQQ394" s="56"/>
      <c r="OQR394" s="56"/>
      <c r="OQS394" s="56"/>
      <c r="OQT394" s="56"/>
      <c r="OQU394" s="56"/>
      <c r="OQV394" s="56"/>
      <c r="OQW394" s="56"/>
      <c r="OQX394" s="56"/>
      <c r="OQY394" s="56"/>
      <c r="OQZ394" s="56"/>
      <c r="ORA394" s="56"/>
      <c r="ORB394" s="56"/>
      <c r="ORC394" s="56"/>
      <c r="ORD394" s="56"/>
      <c r="ORE394" s="56"/>
      <c r="ORF394" s="56"/>
      <c r="ORG394" s="56"/>
      <c r="ORH394" s="56"/>
      <c r="ORI394" s="56"/>
      <c r="ORJ394" s="56"/>
      <c r="ORK394" s="56"/>
      <c r="ORL394" s="56"/>
      <c r="ORM394" s="56"/>
      <c r="ORN394" s="56"/>
      <c r="ORO394" s="56"/>
      <c r="ORP394" s="56"/>
      <c r="ORQ394" s="56"/>
      <c r="ORR394" s="56"/>
      <c r="ORS394" s="56"/>
      <c r="ORT394" s="56"/>
      <c r="ORU394" s="56"/>
      <c r="ORV394" s="56"/>
      <c r="ORW394" s="56"/>
      <c r="ORX394" s="56"/>
      <c r="ORY394" s="56"/>
      <c r="ORZ394" s="56"/>
      <c r="OSA394" s="56"/>
      <c r="OSB394" s="56"/>
      <c r="OSC394" s="56"/>
      <c r="OSD394" s="56"/>
      <c r="OSE394" s="56"/>
      <c r="OSF394" s="56"/>
      <c r="OSG394" s="56"/>
      <c r="OSH394" s="56"/>
      <c r="OSI394" s="56"/>
      <c r="OSJ394" s="56"/>
      <c r="OSK394" s="56"/>
      <c r="OSL394" s="56"/>
      <c r="OSM394" s="56"/>
      <c r="OSN394" s="56"/>
      <c r="OSO394" s="56"/>
      <c r="OSP394" s="56"/>
      <c r="OSQ394" s="56"/>
      <c r="OSR394" s="56"/>
      <c r="OSS394" s="56"/>
      <c r="OST394" s="56"/>
      <c r="OSU394" s="56"/>
      <c r="OSV394" s="56"/>
      <c r="OSW394" s="56"/>
      <c r="OSX394" s="56"/>
      <c r="OSY394" s="56"/>
      <c r="OSZ394" s="56"/>
      <c r="OTA394" s="56"/>
      <c r="OTB394" s="56"/>
      <c r="OTC394" s="56"/>
      <c r="OTD394" s="56"/>
      <c r="OTE394" s="56"/>
      <c r="OTF394" s="56"/>
      <c r="OTG394" s="56"/>
      <c r="OTH394" s="56"/>
      <c r="OTI394" s="56"/>
      <c r="OTJ394" s="56"/>
      <c r="OTK394" s="56"/>
      <c r="OTL394" s="56"/>
      <c r="OTM394" s="56"/>
      <c r="OTN394" s="56"/>
      <c r="OTO394" s="56"/>
      <c r="OTP394" s="56"/>
      <c r="OTQ394" s="56"/>
      <c r="OTR394" s="56"/>
      <c r="OTS394" s="56"/>
      <c r="OTT394" s="56"/>
      <c r="OTU394" s="56"/>
      <c r="OTV394" s="56"/>
      <c r="OTW394" s="56"/>
      <c r="OTX394" s="56"/>
      <c r="OTY394" s="56"/>
      <c r="OTZ394" s="56"/>
      <c r="OUA394" s="56"/>
      <c r="OUB394" s="56"/>
      <c r="OUC394" s="56"/>
      <c r="OUD394" s="56"/>
      <c r="OUE394" s="56"/>
      <c r="OUF394" s="56"/>
      <c r="OUG394" s="56"/>
      <c r="OUH394" s="56"/>
      <c r="OUI394" s="56"/>
      <c r="OUJ394" s="56"/>
      <c r="OUK394" s="56"/>
      <c r="OUL394" s="56"/>
      <c r="OUM394" s="56"/>
      <c r="OUN394" s="56"/>
      <c r="OUO394" s="56"/>
      <c r="OUP394" s="56"/>
      <c r="OUQ394" s="56"/>
      <c r="OUR394" s="56"/>
      <c r="OUS394" s="56"/>
      <c r="OUT394" s="56"/>
      <c r="OUU394" s="56"/>
      <c r="OUV394" s="56"/>
      <c r="OUW394" s="56"/>
      <c r="OUX394" s="56"/>
      <c r="OUY394" s="56"/>
      <c r="OUZ394" s="56"/>
      <c r="OVA394" s="56"/>
      <c r="OVB394" s="56"/>
      <c r="OVC394" s="56"/>
      <c r="OVD394" s="56"/>
      <c r="OVE394" s="56"/>
      <c r="OVF394" s="56"/>
      <c r="OVG394" s="56"/>
      <c r="OVH394" s="56"/>
      <c r="OVI394" s="56"/>
      <c r="OVJ394" s="56"/>
      <c r="OVK394" s="56"/>
      <c r="OVL394" s="56"/>
      <c r="OVM394" s="56"/>
      <c r="OVN394" s="56"/>
      <c r="OVO394" s="56"/>
      <c r="OVP394" s="56"/>
      <c r="OVQ394" s="56"/>
      <c r="OVR394" s="56"/>
      <c r="OVS394" s="56"/>
      <c r="OVT394" s="56"/>
      <c r="OVU394" s="56"/>
      <c r="OVV394" s="56"/>
      <c r="OVW394" s="56"/>
      <c r="OVX394" s="56"/>
      <c r="OVY394" s="56"/>
      <c r="OVZ394" s="56"/>
      <c r="OWA394" s="56"/>
      <c r="OWB394" s="56"/>
      <c r="OWC394" s="56"/>
      <c r="OWD394" s="56"/>
      <c r="OWE394" s="56"/>
      <c r="OWF394" s="56"/>
      <c r="OWG394" s="56"/>
      <c r="OWH394" s="56"/>
      <c r="OWI394" s="56"/>
      <c r="OWJ394" s="56"/>
      <c r="OWK394" s="56"/>
      <c r="OWL394" s="56"/>
      <c r="OWM394" s="56"/>
      <c r="OWN394" s="56"/>
      <c r="OWO394" s="56"/>
      <c r="OWP394" s="56"/>
      <c r="OWQ394" s="56"/>
      <c r="OWR394" s="56"/>
      <c r="OWS394" s="56"/>
      <c r="OWT394" s="56"/>
      <c r="OWU394" s="56"/>
      <c r="OWV394" s="56"/>
      <c r="OWW394" s="56"/>
      <c r="OWX394" s="56"/>
      <c r="OWY394" s="56"/>
      <c r="OWZ394" s="56"/>
      <c r="OXA394" s="56"/>
      <c r="OXB394" s="56"/>
      <c r="OXC394" s="56"/>
      <c r="OXD394" s="56"/>
      <c r="OXE394" s="56"/>
      <c r="OXF394" s="56"/>
      <c r="OXG394" s="56"/>
      <c r="OXH394" s="56"/>
      <c r="OXI394" s="56"/>
      <c r="OXJ394" s="56"/>
      <c r="OXK394" s="56"/>
      <c r="OXL394" s="56"/>
      <c r="OXM394" s="56"/>
      <c r="OXN394" s="56"/>
      <c r="OXO394" s="56"/>
      <c r="OXP394" s="56"/>
      <c r="OXQ394" s="56"/>
      <c r="OXR394" s="56"/>
      <c r="OXS394" s="56"/>
      <c r="OXT394" s="56"/>
      <c r="OXU394" s="56"/>
      <c r="OXV394" s="56"/>
      <c r="OXW394" s="56"/>
      <c r="OXX394" s="56"/>
      <c r="OXY394" s="56"/>
      <c r="OXZ394" s="56"/>
      <c r="OYA394" s="56"/>
      <c r="OYB394" s="56"/>
      <c r="OYC394" s="56"/>
      <c r="OYD394" s="56"/>
      <c r="OYE394" s="56"/>
      <c r="OYF394" s="56"/>
      <c r="OYG394" s="56"/>
      <c r="OYH394" s="56"/>
      <c r="OYI394" s="56"/>
      <c r="OYJ394" s="56"/>
      <c r="OYK394" s="56"/>
      <c r="OYL394" s="56"/>
      <c r="OYM394" s="56"/>
      <c r="OYN394" s="56"/>
      <c r="OYO394" s="56"/>
      <c r="OYP394" s="56"/>
      <c r="OYQ394" s="56"/>
      <c r="OYR394" s="56"/>
      <c r="OYS394" s="56"/>
      <c r="OYT394" s="56"/>
      <c r="OYU394" s="56"/>
      <c r="OYV394" s="56"/>
      <c r="OYW394" s="56"/>
      <c r="OYX394" s="56"/>
      <c r="OYY394" s="56"/>
      <c r="OYZ394" s="56"/>
      <c r="OZA394" s="56"/>
      <c r="OZB394" s="56"/>
      <c r="OZC394" s="56"/>
      <c r="OZD394" s="56"/>
      <c r="OZE394" s="56"/>
      <c r="OZF394" s="56"/>
      <c r="OZG394" s="56"/>
      <c r="OZH394" s="56"/>
      <c r="OZI394" s="56"/>
      <c r="OZJ394" s="56"/>
      <c r="OZK394" s="56"/>
      <c r="OZL394" s="56"/>
      <c r="OZM394" s="56"/>
      <c r="OZN394" s="56"/>
      <c r="OZO394" s="56"/>
      <c r="OZP394" s="56"/>
      <c r="OZQ394" s="56"/>
      <c r="OZR394" s="56"/>
      <c r="OZS394" s="56"/>
      <c r="OZT394" s="56"/>
      <c r="OZU394" s="56"/>
      <c r="OZV394" s="56"/>
      <c r="OZW394" s="56"/>
      <c r="OZX394" s="56"/>
      <c r="OZY394" s="56"/>
      <c r="OZZ394" s="56"/>
      <c r="PAA394" s="56"/>
      <c r="PAB394" s="56"/>
      <c r="PAC394" s="56"/>
      <c r="PAD394" s="56"/>
      <c r="PAE394" s="56"/>
      <c r="PAF394" s="56"/>
      <c r="PAG394" s="56"/>
      <c r="PAH394" s="56"/>
      <c r="PAI394" s="56"/>
      <c r="PAJ394" s="56"/>
      <c r="PAK394" s="56"/>
      <c r="PAL394" s="56"/>
      <c r="PAM394" s="56"/>
      <c r="PAN394" s="56"/>
      <c r="PAO394" s="56"/>
      <c r="PAP394" s="56"/>
      <c r="PAQ394" s="56"/>
      <c r="PAR394" s="56"/>
      <c r="PAS394" s="56"/>
      <c r="PAT394" s="56"/>
      <c r="PAU394" s="56"/>
      <c r="PAV394" s="56"/>
      <c r="PAW394" s="56"/>
      <c r="PAX394" s="56"/>
      <c r="PAY394" s="56"/>
      <c r="PAZ394" s="56"/>
      <c r="PBA394" s="56"/>
      <c r="PBB394" s="56"/>
      <c r="PBC394" s="56"/>
      <c r="PBD394" s="56"/>
      <c r="PBE394" s="56"/>
      <c r="PBF394" s="56"/>
      <c r="PBG394" s="56"/>
      <c r="PBH394" s="56"/>
      <c r="PBI394" s="56"/>
      <c r="PBJ394" s="56"/>
      <c r="PBK394" s="56"/>
      <c r="PBL394" s="56"/>
      <c r="PBM394" s="56"/>
      <c r="PBN394" s="56"/>
      <c r="PBO394" s="56"/>
      <c r="PBP394" s="56"/>
      <c r="PBQ394" s="56"/>
      <c r="PBR394" s="56"/>
      <c r="PBS394" s="56"/>
      <c r="PBT394" s="56"/>
      <c r="PBU394" s="56"/>
      <c r="PBV394" s="56"/>
      <c r="PBW394" s="56"/>
      <c r="PBX394" s="56"/>
      <c r="PBY394" s="56"/>
      <c r="PBZ394" s="56"/>
      <c r="PCA394" s="56"/>
      <c r="PCB394" s="56"/>
      <c r="PCC394" s="56"/>
      <c r="PCD394" s="56"/>
      <c r="PCE394" s="56"/>
      <c r="PCF394" s="56"/>
      <c r="PCG394" s="56"/>
      <c r="PCH394" s="56"/>
      <c r="PCI394" s="56"/>
      <c r="PCJ394" s="56"/>
      <c r="PCK394" s="56"/>
      <c r="PCL394" s="56"/>
      <c r="PCM394" s="56"/>
      <c r="PCN394" s="56"/>
      <c r="PCO394" s="56"/>
      <c r="PCP394" s="56"/>
      <c r="PCQ394" s="56"/>
      <c r="PCR394" s="56"/>
      <c r="PCS394" s="56"/>
      <c r="PCT394" s="56"/>
      <c r="PCU394" s="56"/>
      <c r="PCV394" s="56"/>
      <c r="PCW394" s="56"/>
      <c r="PCX394" s="56"/>
      <c r="PCY394" s="56"/>
      <c r="PCZ394" s="56"/>
      <c r="PDA394" s="56"/>
      <c r="PDB394" s="56"/>
      <c r="PDC394" s="56"/>
      <c r="PDD394" s="56"/>
      <c r="PDE394" s="56"/>
      <c r="PDF394" s="56"/>
      <c r="PDG394" s="56"/>
      <c r="PDH394" s="56"/>
      <c r="PDI394" s="56"/>
      <c r="PDJ394" s="56"/>
      <c r="PDK394" s="56"/>
      <c r="PDL394" s="56"/>
      <c r="PDM394" s="56"/>
      <c r="PDN394" s="56"/>
      <c r="PDO394" s="56"/>
      <c r="PDP394" s="56"/>
      <c r="PDQ394" s="56"/>
      <c r="PDR394" s="56"/>
      <c r="PDS394" s="56"/>
      <c r="PDT394" s="56"/>
      <c r="PDU394" s="56"/>
      <c r="PDV394" s="56"/>
      <c r="PDW394" s="56"/>
      <c r="PDX394" s="56"/>
      <c r="PDY394" s="56"/>
      <c r="PDZ394" s="56"/>
      <c r="PEA394" s="56"/>
      <c r="PEB394" s="56"/>
      <c r="PEC394" s="56"/>
      <c r="PED394" s="56"/>
      <c r="PEE394" s="56"/>
      <c r="PEF394" s="56"/>
      <c r="PEG394" s="56"/>
      <c r="PEH394" s="56"/>
      <c r="PEI394" s="56"/>
      <c r="PEJ394" s="56"/>
      <c r="PEK394" s="56"/>
      <c r="PEL394" s="56"/>
      <c r="PEM394" s="56"/>
      <c r="PEN394" s="56"/>
      <c r="PEO394" s="56"/>
      <c r="PEP394" s="56"/>
      <c r="PEQ394" s="56"/>
      <c r="PER394" s="56"/>
      <c r="PES394" s="56"/>
      <c r="PET394" s="56"/>
      <c r="PEU394" s="56"/>
      <c r="PEV394" s="56"/>
      <c r="PEW394" s="56"/>
      <c r="PEX394" s="56"/>
      <c r="PEY394" s="56"/>
      <c r="PEZ394" s="56"/>
      <c r="PFA394" s="56"/>
      <c r="PFB394" s="56"/>
      <c r="PFC394" s="56"/>
      <c r="PFD394" s="56"/>
      <c r="PFE394" s="56"/>
      <c r="PFF394" s="56"/>
      <c r="PFG394" s="56"/>
      <c r="PFH394" s="56"/>
      <c r="PFI394" s="56"/>
      <c r="PFJ394" s="56"/>
      <c r="PFK394" s="56"/>
      <c r="PFL394" s="56"/>
      <c r="PFM394" s="56"/>
      <c r="PFN394" s="56"/>
      <c r="PFO394" s="56"/>
      <c r="PFP394" s="56"/>
      <c r="PFQ394" s="56"/>
      <c r="PFR394" s="56"/>
      <c r="PFS394" s="56"/>
      <c r="PFT394" s="56"/>
      <c r="PFU394" s="56"/>
      <c r="PFV394" s="56"/>
      <c r="PFW394" s="56"/>
      <c r="PFX394" s="56"/>
      <c r="PFY394" s="56"/>
      <c r="PFZ394" s="56"/>
      <c r="PGA394" s="56"/>
      <c r="PGB394" s="56"/>
      <c r="PGC394" s="56"/>
      <c r="PGD394" s="56"/>
      <c r="PGE394" s="56"/>
      <c r="PGF394" s="56"/>
      <c r="PGG394" s="56"/>
      <c r="PGH394" s="56"/>
      <c r="PGI394" s="56"/>
      <c r="PGJ394" s="56"/>
      <c r="PGK394" s="56"/>
      <c r="PGL394" s="56"/>
      <c r="PGM394" s="56"/>
      <c r="PGN394" s="56"/>
      <c r="PGO394" s="56"/>
      <c r="PGP394" s="56"/>
      <c r="PGQ394" s="56"/>
      <c r="PGR394" s="56"/>
      <c r="PGS394" s="56"/>
      <c r="PGT394" s="56"/>
      <c r="PGU394" s="56"/>
      <c r="PGV394" s="56"/>
      <c r="PGW394" s="56"/>
      <c r="PGX394" s="56"/>
      <c r="PGY394" s="56"/>
      <c r="PGZ394" s="56"/>
      <c r="PHA394" s="56"/>
      <c r="PHB394" s="56"/>
      <c r="PHC394" s="56"/>
      <c r="PHD394" s="56"/>
      <c r="PHE394" s="56"/>
      <c r="PHF394" s="56"/>
      <c r="PHG394" s="56"/>
      <c r="PHH394" s="56"/>
      <c r="PHI394" s="56"/>
      <c r="PHJ394" s="56"/>
      <c r="PHK394" s="56"/>
      <c r="PHL394" s="56"/>
      <c r="PHM394" s="56"/>
      <c r="PHN394" s="56"/>
      <c r="PHO394" s="56"/>
      <c r="PHP394" s="56"/>
      <c r="PHQ394" s="56"/>
      <c r="PHR394" s="56"/>
      <c r="PHS394" s="56"/>
      <c r="PHT394" s="56"/>
      <c r="PHU394" s="56"/>
      <c r="PHV394" s="56"/>
      <c r="PHW394" s="56"/>
      <c r="PHX394" s="56"/>
      <c r="PHY394" s="56"/>
      <c r="PHZ394" s="56"/>
      <c r="PIA394" s="56"/>
      <c r="PIB394" s="56"/>
      <c r="PIC394" s="56"/>
      <c r="PID394" s="56"/>
      <c r="PIE394" s="56"/>
      <c r="PIF394" s="56"/>
      <c r="PIG394" s="56"/>
      <c r="PIH394" s="56"/>
      <c r="PII394" s="56"/>
      <c r="PIJ394" s="56"/>
      <c r="PIK394" s="56"/>
      <c r="PIL394" s="56"/>
      <c r="PIM394" s="56"/>
      <c r="PIN394" s="56"/>
      <c r="PIO394" s="56"/>
      <c r="PIP394" s="56"/>
      <c r="PIQ394" s="56"/>
      <c r="PIR394" s="56"/>
      <c r="PIS394" s="56"/>
      <c r="PIT394" s="56"/>
      <c r="PIU394" s="56"/>
      <c r="PIV394" s="56"/>
      <c r="PIW394" s="56"/>
      <c r="PIX394" s="56"/>
      <c r="PIY394" s="56"/>
      <c r="PIZ394" s="56"/>
      <c r="PJA394" s="56"/>
      <c r="PJB394" s="56"/>
      <c r="PJC394" s="56"/>
      <c r="PJD394" s="56"/>
      <c r="PJE394" s="56"/>
      <c r="PJF394" s="56"/>
      <c r="PJG394" s="56"/>
      <c r="PJH394" s="56"/>
      <c r="PJI394" s="56"/>
      <c r="PJJ394" s="56"/>
      <c r="PJK394" s="56"/>
      <c r="PJL394" s="56"/>
      <c r="PJM394" s="56"/>
      <c r="PJN394" s="56"/>
      <c r="PJO394" s="56"/>
      <c r="PJP394" s="56"/>
      <c r="PJQ394" s="56"/>
      <c r="PJR394" s="56"/>
      <c r="PJS394" s="56"/>
      <c r="PJT394" s="56"/>
      <c r="PJU394" s="56"/>
      <c r="PJV394" s="56"/>
      <c r="PJW394" s="56"/>
      <c r="PJX394" s="56"/>
      <c r="PJY394" s="56"/>
      <c r="PJZ394" s="56"/>
      <c r="PKA394" s="56"/>
      <c r="PKB394" s="56"/>
      <c r="PKC394" s="56"/>
      <c r="PKD394" s="56"/>
      <c r="PKE394" s="56"/>
      <c r="PKF394" s="56"/>
      <c r="PKG394" s="56"/>
      <c r="PKH394" s="56"/>
      <c r="PKI394" s="56"/>
      <c r="PKJ394" s="56"/>
      <c r="PKK394" s="56"/>
      <c r="PKL394" s="56"/>
      <c r="PKM394" s="56"/>
      <c r="PKN394" s="56"/>
      <c r="PKO394" s="56"/>
      <c r="PKP394" s="56"/>
      <c r="PKQ394" s="56"/>
      <c r="PKR394" s="56"/>
      <c r="PKS394" s="56"/>
      <c r="PKT394" s="56"/>
      <c r="PKU394" s="56"/>
      <c r="PKV394" s="56"/>
      <c r="PKW394" s="56"/>
      <c r="PKX394" s="56"/>
      <c r="PKY394" s="56"/>
      <c r="PKZ394" s="56"/>
      <c r="PLA394" s="56"/>
      <c r="PLB394" s="56"/>
      <c r="PLC394" s="56"/>
      <c r="PLD394" s="56"/>
      <c r="PLE394" s="56"/>
      <c r="PLF394" s="56"/>
      <c r="PLG394" s="56"/>
      <c r="PLH394" s="56"/>
      <c r="PLI394" s="56"/>
      <c r="PLJ394" s="56"/>
      <c r="PLK394" s="56"/>
      <c r="PLL394" s="56"/>
      <c r="PLM394" s="56"/>
      <c r="PLN394" s="56"/>
      <c r="PLO394" s="56"/>
      <c r="PLP394" s="56"/>
      <c r="PLQ394" s="56"/>
      <c r="PLR394" s="56"/>
      <c r="PLS394" s="56"/>
      <c r="PLT394" s="56"/>
      <c r="PLU394" s="56"/>
      <c r="PLV394" s="56"/>
      <c r="PLW394" s="56"/>
      <c r="PLX394" s="56"/>
      <c r="PLY394" s="56"/>
      <c r="PLZ394" s="56"/>
      <c r="PMA394" s="56"/>
      <c r="PMB394" s="56"/>
      <c r="PMC394" s="56"/>
      <c r="PMD394" s="56"/>
      <c r="PME394" s="56"/>
      <c r="PMF394" s="56"/>
      <c r="PMG394" s="56"/>
      <c r="PMH394" s="56"/>
      <c r="PMI394" s="56"/>
      <c r="PMJ394" s="56"/>
      <c r="PMK394" s="56"/>
      <c r="PML394" s="56"/>
      <c r="PMM394" s="56"/>
      <c r="PMN394" s="56"/>
      <c r="PMO394" s="56"/>
      <c r="PMP394" s="56"/>
      <c r="PMQ394" s="56"/>
      <c r="PMR394" s="56"/>
      <c r="PMS394" s="56"/>
      <c r="PMT394" s="56"/>
      <c r="PMU394" s="56"/>
      <c r="PMV394" s="56"/>
      <c r="PMW394" s="56"/>
      <c r="PMX394" s="56"/>
      <c r="PMY394" s="56"/>
      <c r="PMZ394" s="56"/>
      <c r="PNA394" s="56"/>
      <c r="PNB394" s="56"/>
      <c r="PNC394" s="56"/>
      <c r="PND394" s="56"/>
      <c r="PNE394" s="56"/>
      <c r="PNF394" s="56"/>
      <c r="PNG394" s="56"/>
      <c r="PNH394" s="56"/>
      <c r="PNI394" s="56"/>
      <c r="PNJ394" s="56"/>
      <c r="PNK394" s="56"/>
      <c r="PNL394" s="56"/>
      <c r="PNM394" s="56"/>
      <c r="PNN394" s="56"/>
      <c r="PNO394" s="56"/>
      <c r="PNP394" s="56"/>
      <c r="PNQ394" s="56"/>
      <c r="PNR394" s="56"/>
      <c r="PNS394" s="56"/>
      <c r="PNT394" s="56"/>
      <c r="PNU394" s="56"/>
      <c r="PNV394" s="56"/>
      <c r="PNW394" s="56"/>
      <c r="PNX394" s="56"/>
      <c r="PNY394" s="56"/>
      <c r="PNZ394" s="56"/>
      <c r="POA394" s="56"/>
      <c r="POB394" s="56"/>
      <c r="POC394" s="56"/>
      <c r="POD394" s="56"/>
      <c r="POE394" s="56"/>
      <c r="POF394" s="56"/>
      <c r="POG394" s="56"/>
      <c r="POH394" s="56"/>
      <c r="POI394" s="56"/>
      <c r="POJ394" s="56"/>
      <c r="POK394" s="56"/>
      <c r="POL394" s="56"/>
      <c r="POM394" s="56"/>
      <c r="PON394" s="56"/>
      <c r="POO394" s="56"/>
      <c r="POP394" s="56"/>
      <c r="POQ394" s="56"/>
      <c r="POR394" s="56"/>
      <c r="POS394" s="56"/>
      <c r="POT394" s="56"/>
      <c r="POU394" s="56"/>
      <c r="POV394" s="56"/>
      <c r="POW394" s="56"/>
      <c r="POX394" s="56"/>
      <c r="POY394" s="56"/>
      <c r="POZ394" s="56"/>
      <c r="PPA394" s="56"/>
      <c r="PPB394" s="56"/>
      <c r="PPC394" s="56"/>
      <c r="PPD394" s="56"/>
      <c r="PPE394" s="56"/>
      <c r="PPF394" s="56"/>
      <c r="PPG394" s="56"/>
      <c r="PPH394" s="56"/>
      <c r="PPI394" s="56"/>
      <c r="PPJ394" s="56"/>
      <c r="PPK394" s="56"/>
      <c r="PPL394" s="56"/>
      <c r="PPM394" s="56"/>
      <c r="PPN394" s="56"/>
      <c r="PPO394" s="56"/>
      <c r="PPP394" s="56"/>
      <c r="PPQ394" s="56"/>
      <c r="PPR394" s="56"/>
      <c r="PPS394" s="56"/>
      <c r="PPT394" s="56"/>
      <c r="PPU394" s="56"/>
      <c r="PPV394" s="56"/>
      <c r="PPW394" s="56"/>
      <c r="PPX394" s="56"/>
      <c r="PPY394" s="56"/>
      <c r="PPZ394" s="56"/>
      <c r="PQA394" s="56"/>
      <c r="PQB394" s="56"/>
      <c r="PQC394" s="56"/>
      <c r="PQD394" s="56"/>
      <c r="PQE394" s="56"/>
      <c r="PQF394" s="56"/>
      <c r="PQG394" s="56"/>
      <c r="PQH394" s="56"/>
      <c r="PQI394" s="56"/>
      <c r="PQJ394" s="56"/>
      <c r="PQK394" s="56"/>
      <c r="PQL394" s="56"/>
      <c r="PQM394" s="56"/>
      <c r="PQN394" s="56"/>
      <c r="PQO394" s="56"/>
      <c r="PQP394" s="56"/>
      <c r="PQQ394" s="56"/>
      <c r="PQR394" s="56"/>
      <c r="PQS394" s="56"/>
      <c r="PQT394" s="56"/>
      <c r="PQU394" s="56"/>
      <c r="PQV394" s="56"/>
      <c r="PQW394" s="56"/>
      <c r="PQX394" s="56"/>
      <c r="PQY394" s="56"/>
      <c r="PQZ394" s="56"/>
      <c r="PRA394" s="56"/>
      <c r="PRB394" s="56"/>
      <c r="PRC394" s="56"/>
      <c r="PRD394" s="56"/>
      <c r="PRE394" s="56"/>
      <c r="PRF394" s="56"/>
      <c r="PRG394" s="56"/>
      <c r="PRH394" s="56"/>
      <c r="PRI394" s="56"/>
      <c r="PRJ394" s="56"/>
      <c r="PRK394" s="56"/>
      <c r="PRL394" s="56"/>
      <c r="PRM394" s="56"/>
      <c r="PRN394" s="56"/>
      <c r="PRO394" s="56"/>
      <c r="PRP394" s="56"/>
      <c r="PRQ394" s="56"/>
      <c r="PRR394" s="56"/>
      <c r="PRS394" s="56"/>
      <c r="PRT394" s="56"/>
      <c r="PRU394" s="56"/>
      <c r="PRV394" s="56"/>
      <c r="PRW394" s="56"/>
      <c r="PRX394" s="56"/>
      <c r="PRY394" s="56"/>
      <c r="PRZ394" s="56"/>
      <c r="PSA394" s="56"/>
      <c r="PSB394" s="56"/>
      <c r="PSC394" s="56"/>
      <c r="PSD394" s="56"/>
      <c r="PSE394" s="56"/>
      <c r="PSF394" s="56"/>
      <c r="PSG394" s="56"/>
      <c r="PSH394" s="56"/>
      <c r="PSI394" s="56"/>
      <c r="PSJ394" s="56"/>
      <c r="PSK394" s="56"/>
      <c r="PSL394" s="56"/>
      <c r="PSM394" s="56"/>
      <c r="PSN394" s="56"/>
      <c r="PSO394" s="56"/>
      <c r="PSP394" s="56"/>
      <c r="PSQ394" s="56"/>
      <c r="PSR394" s="56"/>
      <c r="PSS394" s="56"/>
      <c r="PST394" s="56"/>
      <c r="PSU394" s="56"/>
      <c r="PSV394" s="56"/>
      <c r="PSW394" s="56"/>
      <c r="PSX394" s="56"/>
      <c r="PSY394" s="56"/>
      <c r="PSZ394" s="56"/>
      <c r="PTA394" s="56"/>
      <c r="PTB394" s="56"/>
      <c r="PTC394" s="56"/>
      <c r="PTD394" s="56"/>
      <c r="PTE394" s="56"/>
      <c r="PTF394" s="56"/>
      <c r="PTG394" s="56"/>
      <c r="PTH394" s="56"/>
      <c r="PTI394" s="56"/>
      <c r="PTJ394" s="56"/>
      <c r="PTK394" s="56"/>
      <c r="PTL394" s="56"/>
      <c r="PTM394" s="56"/>
      <c r="PTN394" s="56"/>
      <c r="PTO394" s="56"/>
      <c r="PTP394" s="56"/>
      <c r="PTQ394" s="56"/>
      <c r="PTR394" s="56"/>
      <c r="PTS394" s="56"/>
      <c r="PTT394" s="56"/>
      <c r="PTU394" s="56"/>
      <c r="PTV394" s="56"/>
      <c r="PTW394" s="56"/>
      <c r="PTX394" s="56"/>
      <c r="PTY394" s="56"/>
      <c r="PTZ394" s="56"/>
      <c r="PUA394" s="56"/>
      <c r="PUB394" s="56"/>
      <c r="PUC394" s="56"/>
      <c r="PUD394" s="56"/>
      <c r="PUE394" s="56"/>
      <c r="PUF394" s="56"/>
      <c r="PUG394" s="56"/>
      <c r="PUH394" s="56"/>
      <c r="PUI394" s="56"/>
      <c r="PUJ394" s="56"/>
      <c r="PUK394" s="56"/>
      <c r="PUL394" s="56"/>
      <c r="PUM394" s="56"/>
      <c r="PUN394" s="56"/>
      <c r="PUO394" s="56"/>
      <c r="PUP394" s="56"/>
      <c r="PUQ394" s="56"/>
      <c r="PUR394" s="56"/>
      <c r="PUS394" s="56"/>
      <c r="PUT394" s="56"/>
      <c r="PUU394" s="56"/>
      <c r="PUV394" s="56"/>
      <c r="PUW394" s="56"/>
      <c r="PUX394" s="56"/>
      <c r="PUY394" s="56"/>
      <c r="PUZ394" s="56"/>
      <c r="PVA394" s="56"/>
      <c r="PVB394" s="56"/>
      <c r="PVC394" s="56"/>
      <c r="PVD394" s="56"/>
      <c r="PVE394" s="56"/>
      <c r="PVF394" s="56"/>
      <c r="PVG394" s="56"/>
      <c r="PVH394" s="56"/>
      <c r="PVI394" s="56"/>
      <c r="PVJ394" s="56"/>
      <c r="PVK394" s="56"/>
      <c r="PVL394" s="56"/>
      <c r="PVM394" s="56"/>
      <c r="PVN394" s="56"/>
      <c r="PVO394" s="56"/>
      <c r="PVP394" s="56"/>
      <c r="PVQ394" s="56"/>
      <c r="PVR394" s="56"/>
      <c r="PVS394" s="56"/>
      <c r="PVT394" s="56"/>
      <c r="PVU394" s="56"/>
      <c r="PVV394" s="56"/>
      <c r="PVW394" s="56"/>
      <c r="PVX394" s="56"/>
      <c r="PVY394" s="56"/>
      <c r="PVZ394" s="56"/>
      <c r="PWA394" s="56"/>
      <c r="PWB394" s="56"/>
      <c r="PWC394" s="56"/>
      <c r="PWD394" s="56"/>
      <c r="PWE394" s="56"/>
      <c r="PWF394" s="56"/>
      <c r="PWG394" s="56"/>
      <c r="PWH394" s="56"/>
      <c r="PWI394" s="56"/>
      <c r="PWJ394" s="56"/>
      <c r="PWK394" s="56"/>
      <c r="PWL394" s="56"/>
      <c r="PWM394" s="56"/>
      <c r="PWN394" s="56"/>
      <c r="PWO394" s="56"/>
      <c r="PWP394" s="56"/>
      <c r="PWQ394" s="56"/>
      <c r="PWR394" s="56"/>
      <c r="PWS394" s="56"/>
      <c r="PWT394" s="56"/>
      <c r="PWU394" s="56"/>
      <c r="PWV394" s="56"/>
      <c r="PWW394" s="56"/>
      <c r="PWX394" s="56"/>
      <c r="PWY394" s="56"/>
      <c r="PWZ394" s="56"/>
      <c r="PXA394" s="56"/>
      <c r="PXB394" s="56"/>
      <c r="PXC394" s="56"/>
      <c r="PXD394" s="56"/>
      <c r="PXE394" s="56"/>
      <c r="PXF394" s="56"/>
      <c r="PXG394" s="56"/>
      <c r="PXH394" s="56"/>
      <c r="PXI394" s="56"/>
      <c r="PXJ394" s="56"/>
      <c r="PXK394" s="56"/>
      <c r="PXL394" s="56"/>
      <c r="PXM394" s="56"/>
      <c r="PXN394" s="56"/>
      <c r="PXO394" s="56"/>
      <c r="PXP394" s="56"/>
      <c r="PXQ394" s="56"/>
      <c r="PXR394" s="56"/>
      <c r="PXS394" s="56"/>
      <c r="PXT394" s="56"/>
      <c r="PXU394" s="56"/>
      <c r="PXV394" s="56"/>
      <c r="PXW394" s="56"/>
      <c r="PXX394" s="56"/>
      <c r="PXY394" s="56"/>
      <c r="PXZ394" s="56"/>
      <c r="PYA394" s="56"/>
      <c r="PYB394" s="56"/>
      <c r="PYC394" s="56"/>
      <c r="PYD394" s="56"/>
      <c r="PYE394" s="56"/>
      <c r="PYF394" s="56"/>
      <c r="PYG394" s="56"/>
      <c r="PYH394" s="56"/>
      <c r="PYI394" s="56"/>
      <c r="PYJ394" s="56"/>
      <c r="PYK394" s="56"/>
      <c r="PYL394" s="56"/>
      <c r="PYM394" s="56"/>
      <c r="PYN394" s="56"/>
      <c r="PYO394" s="56"/>
      <c r="PYP394" s="56"/>
      <c r="PYQ394" s="56"/>
      <c r="PYR394" s="56"/>
      <c r="PYS394" s="56"/>
      <c r="PYT394" s="56"/>
      <c r="PYU394" s="56"/>
      <c r="PYV394" s="56"/>
      <c r="PYW394" s="56"/>
      <c r="PYX394" s="56"/>
      <c r="PYY394" s="56"/>
      <c r="PYZ394" s="56"/>
      <c r="PZA394" s="56"/>
      <c r="PZB394" s="56"/>
      <c r="PZC394" s="56"/>
      <c r="PZD394" s="56"/>
      <c r="PZE394" s="56"/>
      <c r="PZF394" s="56"/>
      <c r="PZG394" s="56"/>
      <c r="PZH394" s="56"/>
      <c r="PZI394" s="56"/>
      <c r="PZJ394" s="56"/>
      <c r="PZK394" s="56"/>
      <c r="PZL394" s="56"/>
      <c r="PZM394" s="56"/>
      <c r="PZN394" s="56"/>
      <c r="PZO394" s="56"/>
      <c r="PZP394" s="56"/>
      <c r="PZQ394" s="56"/>
      <c r="PZR394" s="56"/>
      <c r="PZS394" s="56"/>
      <c r="PZT394" s="56"/>
      <c r="PZU394" s="56"/>
      <c r="PZV394" s="56"/>
      <c r="PZW394" s="56"/>
      <c r="PZX394" s="56"/>
      <c r="PZY394" s="56"/>
      <c r="PZZ394" s="56"/>
      <c r="QAA394" s="56"/>
      <c r="QAB394" s="56"/>
      <c r="QAC394" s="56"/>
      <c r="QAD394" s="56"/>
      <c r="QAE394" s="56"/>
      <c r="QAF394" s="56"/>
      <c r="QAG394" s="56"/>
      <c r="QAH394" s="56"/>
      <c r="QAI394" s="56"/>
      <c r="QAJ394" s="56"/>
      <c r="QAK394" s="56"/>
      <c r="QAL394" s="56"/>
      <c r="QAM394" s="56"/>
      <c r="QAN394" s="56"/>
      <c r="QAO394" s="56"/>
      <c r="QAP394" s="56"/>
      <c r="QAQ394" s="56"/>
      <c r="QAR394" s="56"/>
      <c r="QAS394" s="56"/>
      <c r="QAT394" s="56"/>
      <c r="QAU394" s="56"/>
      <c r="QAV394" s="56"/>
      <c r="QAW394" s="56"/>
      <c r="QAX394" s="56"/>
      <c r="QAY394" s="56"/>
      <c r="QAZ394" s="56"/>
      <c r="QBA394" s="56"/>
      <c r="QBB394" s="56"/>
      <c r="QBC394" s="56"/>
      <c r="QBD394" s="56"/>
      <c r="QBE394" s="56"/>
      <c r="QBF394" s="56"/>
      <c r="QBG394" s="56"/>
      <c r="QBH394" s="56"/>
      <c r="QBI394" s="56"/>
      <c r="QBJ394" s="56"/>
      <c r="QBK394" s="56"/>
      <c r="QBL394" s="56"/>
      <c r="QBM394" s="56"/>
      <c r="QBN394" s="56"/>
      <c r="QBO394" s="56"/>
      <c r="QBP394" s="56"/>
      <c r="QBQ394" s="56"/>
      <c r="QBR394" s="56"/>
      <c r="QBS394" s="56"/>
      <c r="QBT394" s="56"/>
      <c r="QBU394" s="56"/>
      <c r="QBV394" s="56"/>
      <c r="QBW394" s="56"/>
      <c r="QBX394" s="56"/>
      <c r="QBY394" s="56"/>
      <c r="QBZ394" s="56"/>
      <c r="QCA394" s="56"/>
      <c r="QCB394" s="56"/>
      <c r="QCC394" s="56"/>
      <c r="QCD394" s="56"/>
      <c r="QCE394" s="56"/>
      <c r="QCF394" s="56"/>
      <c r="QCG394" s="56"/>
      <c r="QCH394" s="56"/>
      <c r="QCI394" s="56"/>
      <c r="QCJ394" s="56"/>
      <c r="QCK394" s="56"/>
      <c r="QCL394" s="56"/>
      <c r="QCM394" s="56"/>
      <c r="QCN394" s="56"/>
      <c r="QCO394" s="56"/>
      <c r="QCP394" s="56"/>
      <c r="QCQ394" s="56"/>
      <c r="QCR394" s="56"/>
      <c r="QCS394" s="56"/>
      <c r="QCT394" s="56"/>
      <c r="QCU394" s="56"/>
      <c r="QCV394" s="56"/>
      <c r="QCW394" s="56"/>
      <c r="QCX394" s="56"/>
      <c r="QCY394" s="56"/>
      <c r="QCZ394" s="56"/>
      <c r="QDA394" s="56"/>
      <c r="QDB394" s="56"/>
      <c r="QDC394" s="56"/>
      <c r="QDD394" s="56"/>
      <c r="QDE394" s="56"/>
      <c r="QDF394" s="56"/>
      <c r="QDG394" s="56"/>
      <c r="QDH394" s="56"/>
      <c r="QDI394" s="56"/>
      <c r="QDJ394" s="56"/>
      <c r="QDK394" s="56"/>
      <c r="QDL394" s="56"/>
      <c r="QDM394" s="56"/>
      <c r="QDN394" s="56"/>
      <c r="QDO394" s="56"/>
      <c r="QDP394" s="56"/>
      <c r="QDQ394" s="56"/>
      <c r="QDR394" s="56"/>
      <c r="QDS394" s="56"/>
      <c r="QDT394" s="56"/>
      <c r="QDU394" s="56"/>
      <c r="QDV394" s="56"/>
      <c r="QDW394" s="56"/>
      <c r="QDX394" s="56"/>
      <c r="QDY394" s="56"/>
      <c r="QDZ394" s="56"/>
      <c r="QEA394" s="56"/>
      <c r="QEB394" s="56"/>
      <c r="QEC394" s="56"/>
      <c r="QED394" s="56"/>
      <c r="QEE394" s="56"/>
      <c r="QEF394" s="56"/>
      <c r="QEG394" s="56"/>
      <c r="QEH394" s="56"/>
      <c r="QEI394" s="56"/>
      <c r="QEJ394" s="56"/>
      <c r="QEK394" s="56"/>
      <c r="QEL394" s="56"/>
      <c r="QEM394" s="56"/>
      <c r="QEN394" s="56"/>
      <c r="QEO394" s="56"/>
      <c r="QEP394" s="56"/>
      <c r="QEQ394" s="56"/>
      <c r="QER394" s="56"/>
      <c r="QES394" s="56"/>
      <c r="QET394" s="56"/>
      <c r="QEU394" s="56"/>
      <c r="QEV394" s="56"/>
      <c r="QEW394" s="56"/>
      <c r="QEX394" s="56"/>
      <c r="QEY394" s="56"/>
      <c r="QEZ394" s="56"/>
      <c r="QFA394" s="56"/>
      <c r="QFB394" s="56"/>
      <c r="QFC394" s="56"/>
      <c r="QFD394" s="56"/>
      <c r="QFE394" s="56"/>
      <c r="QFF394" s="56"/>
      <c r="QFG394" s="56"/>
      <c r="QFH394" s="56"/>
      <c r="QFI394" s="56"/>
      <c r="QFJ394" s="56"/>
      <c r="QFK394" s="56"/>
      <c r="QFL394" s="56"/>
      <c r="QFM394" s="56"/>
      <c r="QFN394" s="56"/>
      <c r="QFO394" s="56"/>
      <c r="QFP394" s="56"/>
      <c r="QFQ394" s="56"/>
      <c r="QFR394" s="56"/>
      <c r="QFS394" s="56"/>
      <c r="QFT394" s="56"/>
      <c r="QFU394" s="56"/>
      <c r="QFV394" s="56"/>
      <c r="QFW394" s="56"/>
      <c r="QFX394" s="56"/>
      <c r="QFY394" s="56"/>
      <c r="QFZ394" s="56"/>
      <c r="QGA394" s="56"/>
      <c r="QGB394" s="56"/>
      <c r="QGC394" s="56"/>
      <c r="QGD394" s="56"/>
      <c r="QGE394" s="56"/>
      <c r="QGF394" s="56"/>
      <c r="QGG394" s="56"/>
      <c r="QGH394" s="56"/>
      <c r="QGI394" s="56"/>
      <c r="QGJ394" s="56"/>
      <c r="QGK394" s="56"/>
      <c r="QGL394" s="56"/>
      <c r="QGM394" s="56"/>
      <c r="QGN394" s="56"/>
      <c r="QGO394" s="56"/>
      <c r="QGP394" s="56"/>
      <c r="QGQ394" s="56"/>
      <c r="QGR394" s="56"/>
      <c r="QGS394" s="56"/>
      <c r="QGT394" s="56"/>
      <c r="QGU394" s="56"/>
      <c r="QGV394" s="56"/>
      <c r="QGW394" s="56"/>
      <c r="QGX394" s="56"/>
      <c r="QGY394" s="56"/>
      <c r="QGZ394" s="56"/>
      <c r="QHA394" s="56"/>
      <c r="QHB394" s="56"/>
      <c r="QHC394" s="56"/>
      <c r="QHD394" s="56"/>
      <c r="QHE394" s="56"/>
      <c r="QHF394" s="56"/>
      <c r="QHG394" s="56"/>
      <c r="QHH394" s="56"/>
      <c r="QHI394" s="56"/>
      <c r="QHJ394" s="56"/>
      <c r="QHK394" s="56"/>
      <c r="QHL394" s="56"/>
      <c r="QHM394" s="56"/>
      <c r="QHN394" s="56"/>
      <c r="QHO394" s="56"/>
      <c r="QHP394" s="56"/>
      <c r="QHQ394" s="56"/>
      <c r="QHR394" s="56"/>
      <c r="QHS394" s="56"/>
      <c r="QHT394" s="56"/>
      <c r="QHU394" s="56"/>
      <c r="QHV394" s="56"/>
      <c r="QHW394" s="56"/>
      <c r="QHX394" s="56"/>
      <c r="QHY394" s="56"/>
      <c r="QHZ394" s="56"/>
      <c r="QIA394" s="56"/>
      <c r="QIB394" s="56"/>
      <c r="QIC394" s="56"/>
      <c r="QID394" s="56"/>
      <c r="QIE394" s="56"/>
      <c r="QIF394" s="56"/>
      <c r="QIG394" s="56"/>
      <c r="QIH394" s="56"/>
      <c r="QII394" s="56"/>
      <c r="QIJ394" s="56"/>
      <c r="QIK394" s="56"/>
      <c r="QIL394" s="56"/>
      <c r="QIM394" s="56"/>
      <c r="QIN394" s="56"/>
      <c r="QIO394" s="56"/>
      <c r="QIP394" s="56"/>
      <c r="QIQ394" s="56"/>
      <c r="QIR394" s="56"/>
      <c r="QIS394" s="56"/>
      <c r="QIT394" s="56"/>
      <c r="QIU394" s="56"/>
      <c r="QIV394" s="56"/>
      <c r="QIW394" s="56"/>
      <c r="QIX394" s="56"/>
      <c r="QIY394" s="56"/>
      <c r="QIZ394" s="56"/>
      <c r="QJA394" s="56"/>
      <c r="QJB394" s="56"/>
      <c r="QJC394" s="56"/>
      <c r="QJD394" s="56"/>
      <c r="QJE394" s="56"/>
      <c r="QJF394" s="56"/>
      <c r="QJG394" s="56"/>
      <c r="QJH394" s="56"/>
      <c r="QJI394" s="56"/>
      <c r="QJJ394" s="56"/>
      <c r="QJK394" s="56"/>
      <c r="QJL394" s="56"/>
      <c r="QJM394" s="56"/>
      <c r="QJN394" s="56"/>
      <c r="QJO394" s="56"/>
      <c r="QJP394" s="56"/>
      <c r="QJQ394" s="56"/>
      <c r="QJR394" s="56"/>
      <c r="QJS394" s="56"/>
      <c r="QJT394" s="56"/>
      <c r="QJU394" s="56"/>
      <c r="QJV394" s="56"/>
      <c r="QJW394" s="56"/>
      <c r="QJX394" s="56"/>
      <c r="QJY394" s="56"/>
      <c r="QJZ394" s="56"/>
      <c r="QKA394" s="56"/>
      <c r="QKB394" s="56"/>
      <c r="QKC394" s="56"/>
      <c r="QKD394" s="56"/>
      <c r="QKE394" s="56"/>
      <c r="QKF394" s="56"/>
      <c r="QKG394" s="56"/>
      <c r="QKH394" s="56"/>
      <c r="QKI394" s="56"/>
      <c r="QKJ394" s="56"/>
      <c r="QKK394" s="56"/>
      <c r="QKL394" s="56"/>
      <c r="QKM394" s="56"/>
      <c r="QKN394" s="56"/>
      <c r="QKO394" s="56"/>
      <c r="QKP394" s="56"/>
      <c r="QKQ394" s="56"/>
      <c r="QKR394" s="56"/>
      <c r="QKS394" s="56"/>
      <c r="QKT394" s="56"/>
      <c r="QKU394" s="56"/>
      <c r="QKV394" s="56"/>
      <c r="QKW394" s="56"/>
      <c r="QKX394" s="56"/>
      <c r="QKY394" s="56"/>
      <c r="QKZ394" s="56"/>
      <c r="QLA394" s="56"/>
      <c r="QLB394" s="56"/>
      <c r="QLC394" s="56"/>
      <c r="QLD394" s="56"/>
      <c r="QLE394" s="56"/>
      <c r="QLF394" s="56"/>
      <c r="QLG394" s="56"/>
      <c r="QLH394" s="56"/>
      <c r="QLI394" s="56"/>
      <c r="QLJ394" s="56"/>
      <c r="QLK394" s="56"/>
      <c r="QLL394" s="56"/>
      <c r="QLM394" s="56"/>
      <c r="QLN394" s="56"/>
      <c r="QLO394" s="56"/>
      <c r="QLP394" s="56"/>
      <c r="QLQ394" s="56"/>
      <c r="QLR394" s="56"/>
      <c r="QLS394" s="56"/>
      <c r="QLT394" s="56"/>
      <c r="QLU394" s="56"/>
      <c r="QLV394" s="56"/>
      <c r="QLW394" s="56"/>
      <c r="QLX394" s="56"/>
      <c r="QLY394" s="56"/>
      <c r="QLZ394" s="56"/>
      <c r="QMA394" s="56"/>
      <c r="QMB394" s="56"/>
      <c r="QMC394" s="56"/>
      <c r="QMD394" s="56"/>
      <c r="QME394" s="56"/>
      <c r="QMF394" s="56"/>
      <c r="QMG394" s="56"/>
      <c r="QMH394" s="56"/>
      <c r="QMI394" s="56"/>
      <c r="QMJ394" s="56"/>
      <c r="QMK394" s="56"/>
      <c r="QML394" s="56"/>
      <c r="QMM394" s="56"/>
      <c r="QMN394" s="56"/>
      <c r="QMO394" s="56"/>
      <c r="QMP394" s="56"/>
      <c r="QMQ394" s="56"/>
      <c r="QMR394" s="56"/>
      <c r="QMS394" s="56"/>
      <c r="QMT394" s="56"/>
      <c r="QMU394" s="56"/>
      <c r="QMV394" s="56"/>
      <c r="QMW394" s="56"/>
      <c r="QMX394" s="56"/>
      <c r="QMY394" s="56"/>
      <c r="QMZ394" s="56"/>
      <c r="QNA394" s="56"/>
      <c r="QNB394" s="56"/>
      <c r="QNC394" s="56"/>
      <c r="QND394" s="56"/>
      <c r="QNE394" s="56"/>
      <c r="QNF394" s="56"/>
      <c r="QNG394" s="56"/>
      <c r="QNH394" s="56"/>
      <c r="QNI394" s="56"/>
      <c r="QNJ394" s="56"/>
      <c r="QNK394" s="56"/>
      <c r="QNL394" s="56"/>
      <c r="QNM394" s="56"/>
      <c r="QNN394" s="56"/>
      <c r="QNO394" s="56"/>
      <c r="QNP394" s="56"/>
      <c r="QNQ394" s="56"/>
      <c r="QNR394" s="56"/>
      <c r="QNS394" s="56"/>
      <c r="QNT394" s="56"/>
      <c r="QNU394" s="56"/>
      <c r="QNV394" s="56"/>
      <c r="QNW394" s="56"/>
      <c r="QNX394" s="56"/>
      <c r="QNY394" s="56"/>
      <c r="QNZ394" s="56"/>
      <c r="QOA394" s="56"/>
      <c r="QOB394" s="56"/>
      <c r="QOC394" s="56"/>
      <c r="QOD394" s="56"/>
      <c r="QOE394" s="56"/>
      <c r="QOF394" s="56"/>
      <c r="QOG394" s="56"/>
      <c r="QOH394" s="56"/>
      <c r="QOI394" s="56"/>
      <c r="QOJ394" s="56"/>
      <c r="QOK394" s="56"/>
      <c r="QOL394" s="56"/>
      <c r="QOM394" s="56"/>
      <c r="QON394" s="56"/>
      <c r="QOO394" s="56"/>
      <c r="QOP394" s="56"/>
      <c r="QOQ394" s="56"/>
      <c r="QOR394" s="56"/>
      <c r="QOS394" s="56"/>
      <c r="QOT394" s="56"/>
      <c r="QOU394" s="56"/>
      <c r="QOV394" s="56"/>
      <c r="QOW394" s="56"/>
      <c r="QOX394" s="56"/>
      <c r="QOY394" s="56"/>
      <c r="QOZ394" s="56"/>
      <c r="QPA394" s="56"/>
      <c r="QPB394" s="56"/>
      <c r="QPC394" s="56"/>
      <c r="QPD394" s="56"/>
      <c r="QPE394" s="56"/>
      <c r="QPF394" s="56"/>
      <c r="QPG394" s="56"/>
      <c r="QPH394" s="56"/>
      <c r="QPI394" s="56"/>
      <c r="QPJ394" s="56"/>
      <c r="QPK394" s="56"/>
      <c r="QPL394" s="56"/>
      <c r="QPM394" s="56"/>
      <c r="QPN394" s="56"/>
      <c r="QPO394" s="56"/>
      <c r="QPP394" s="56"/>
      <c r="QPQ394" s="56"/>
      <c r="QPR394" s="56"/>
      <c r="QPS394" s="56"/>
      <c r="QPT394" s="56"/>
      <c r="QPU394" s="56"/>
      <c r="QPV394" s="56"/>
      <c r="QPW394" s="56"/>
      <c r="QPX394" s="56"/>
      <c r="QPY394" s="56"/>
      <c r="QPZ394" s="56"/>
      <c r="QQA394" s="56"/>
      <c r="QQB394" s="56"/>
      <c r="QQC394" s="56"/>
      <c r="QQD394" s="56"/>
      <c r="QQE394" s="56"/>
      <c r="QQF394" s="56"/>
      <c r="QQG394" s="56"/>
      <c r="QQH394" s="56"/>
      <c r="QQI394" s="56"/>
      <c r="QQJ394" s="56"/>
      <c r="QQK394" s="56"/>
      <c r="QQL394" s="56"/>
      <c r="QQM394" s="56"/>
      <c r="QQN394" s="56"/>
      <c r="QQO394" s="56"/>
      <c r="QQP394" s="56"/>
      <c r="QQQ394" s="56"/>
      <c r="QQR394" s="56"/>
      <c r="QQS394" s="56"/>
      <c r="QQT394" s="56"/>
      <c r="QQU394" s="56"/>
      <c r="QQV394" s="56"/>
      <c r="QQW394" s="56"/>
      <c r="QQX394" s="56"/>
      <c r="QQY394" s="56"/>
      <c r="QQZ394" s="56"/>
      <c r="QRA394" s="56"/>
      <c r="QRB394" s="56"/>
      <c r="QRC394" s="56"/>
      <c r="QRD394" s="56"/>
      <c r="QRE394" s="56"/>
      <c r="QRF394" s="56"/>
      <c r="QRG394" s="56"/>
      <c r="QRH394" s="56"/>
      <c r="QRI394" s="56"/>
      <c r="QRJ394" s="56"/>
      <c r="QRK394" s="56"/>
      <c r="QRL394" s="56"/>
      <c r="QRM394" s="56"/>
      <c r="QRN394" s="56"/>
      <c r="QRO394" s="56"/>
      <c r="QRP394" s="56"/>
      <c r="QRQ394" s="56"/>
      <c r="QRR394" s="56"/>
      <c r="QRS394" s="56"/>
      <c r="QRT394" s="56"/>
      <c r="QRU394" s="56"/>
      <c r="QRV394" s="56"/>
      <c r="QRW394" s="56"/>
      <c r="QRX394" s="56"/>
      <c r="QRY394" s="56"/>
      <c r="QRZ394" s="56"/>
      <c r="QSA394" s="56"/>
      <c r="QSB394" s="56"/>
      <c r="QSC394" s="56"/>
      <c r="QSD394" s="56"/>
      <c r="QSE394" s="56"/>
      <c r="QSF394" s="56"/>
      <c r="QSG394" s="56"/>
      <c r="QSH394" s="56"/>
      <c r="QSI394" s="56"/>
      <c r="QSJ394" s="56"/>
      <c r="QSK394" s="56"/>
      <c r="QSL394" s="56"/>
      <c r="QSM394" s="56"/>
      <c r="QSN394" s="56"/>
      <c r="QSO394" s="56"/>
      <c r="QSP394" s="56"/>
      <c r="QSQ394" s="56"/>
      <c r="QSR394" s="56"/>
      <c r="QSS394" s="56"/>
      <c r="QST394" s="56"/>
      <c r="QSU394" s="56"/>
      <c r="QSV394" s="56"/>
      <c r="QSW394" s="56"/>
      <c r="QSX394" s="56"/>
      <c r="QSY394" s="56"/>
      <c r="QSZ394" s="56"/>
      <c r="QTA394" s="56"/>
      <c r="QTB394" s="56"/>
      <c r="QTC394" s="56"/>
      <c r="QTD394" s="56"/>
      <c r="QTE394" s="56"/>
      <c r="QTF394" s="56"/>
      <c r="QTG394" s="56"/>
      <c r="QTH394" s="56"/>
      <c r="QTI394" s="56"/>
      <c r="QTJ394" s="56"/>
      <c r="QTK394" s="56"/>
      <c r="QTL394" s="56"/>
      <c r="QTM394" s="56"/>
      <c r="QTN394" s="56"/>
      <c r="QTO394" s="56"/>
      <c r="QTP394" s="56"/>
      <c r="QTQ394" s="56"/>
      <c r="QTR394" s="56"/>
      <c r="QTS394" s="56"/>
      <c r="QTT394" s="56"/>
      <c r="QTU394" s="56"/>
      <c r="QTV394" s="56"/>
      <c r="QTW394" s="56"/>
      <c r="QTX394" s="56"/>
      <c r="QTY394" s="56"/>
      <c r="QTZ394" s="56"/>
      <c r="QUA394" s="56"/>
      <c r="QUB394" s="56"/>
      <c r="QUC394" s="56"/>
      <c r="QUD394" s="56"/>
      <c r="QUE394" s="56"/>
      <c r="QUF394" s="56"/>
      <c r="QUG394" s="56"/>
      <c r="QUH394" s="56"/>
      <c r="QUI394" s="56"/>
      <c r="QUJ394" s="56"/>
      <c r="QUK394" s="56"/>
      <c r="QUL394" s="56"/>
      <c r="QUM394" s="56"/>
      <c r="QUN394" s="56"/>
      <c r="QUO394" s="56"/>
      <c r="QUP394" s="56"/>
      <c r="QUQ394" s="56"/>
      <c r="QUR394" s="56"/>
      <c r="QUS394" s="56"/>
      <c r="QUT394" s="56"/>
      <c r="QUU394" s="56"/>
      <c r="QUV394" s="56"/>
      <c r="QUW394" s="56"/>
      <c r="QUX394" s="56"/>
      <c r="QUY394" s="56"/>
      <c r="QUZ394" s="56"/>
      <c r="QVA394" s="56"/>
      <c r="QVB394" s="56"/>
      <c r="QVC394" s="56"/>
      <c r="QVD394" s="56"/>
      <c r="QVE394" s="56"/>
      <c r="QVF394" s="56"/>
      <c r="QVG394" s="56"/>
      <c r="QVH394" s="56"/>
      <c r="QVI394" s="56"/>
      <c r="QVJ394" s="56"/>
      <c r="QVK394" s="56"/>
      <c r="QVL394" s="56"/>
      <c r="QVM394" s="56"/>
      <c r="QVN394" s="56"/>
      <c r="QVO394" s="56"/>
      <c r="QVP394" s="56"/>
      <c r="QVQ394" s="56"/>
      <c r="QVR394" s="56"/>
      <c r="QVS394" s="56"/>
      <c r="QVT394" s="56"/>
      <c r="QVU394" s="56"/>
      <c r="QVV394" s="56"/>
      <c r="QVW394" s="56"/>
      <c r="QVX394" s="56"/>
      <c r="QVY394" s="56"/>
      <c r="QVZ394" s="56"/>
      <c r="QWA394" s="56"/>
      <c r="QWB394" s="56"/>
      <c r="QWC394" s="56"/>
      <c r="QWD394" s="56"/>
      <c r="QWE394" s="56"/>
      <c r="QWF394" s="56"/>
      <c r="QWG394" s="56"/>
      <c r="QWH394" s="56"/>
      <c r="QWI394" s="56"/>
      <c r="QWJ394" s="56"/>
      <c r="QWK394" s="56"/>
      <c r="QWL394" s="56"/>
      <c r="QWM394" s="56"/>
      <c r="QWN394" s="56"/>
      <c r="QWO394" s="56"/>
      <c r="QWP394" s="56"/>
      <c r="QWQ394" s="56"/>
      <c r="QWR394" s="56"/>
      <c r="QWS394" s="56"/>
      <c r="QWT394" s="56"/>
      <c r="QWU394" s="56"/>
      <c r="QWV394" s="56"/>
      <c r="QWW394" s="56"/>
      <c r="QWX394" s="56"/>
      <c r="QWY394" s="56"/>
      <c r="QWZ394" s="56"/>
      <c r="QXA394" s="56"/>
      <c r="QXB394" s="56"/>
      <c r="QXC394" s="56"/>
      <c r="QXD394" s="56"/>
      <c r="QXE394" s="56"/>
      <c r="QXF394" s="56"/>
      <c r="QXG394" s="56"/>
      <c r="QXH394" s="56"/>
      <c r="QXI394" s="56"/>
      <c r="QXJ394" s="56"/>
      <c r="QXK394" s="56"/>
      <c r="QXL394" s="56"/>
      <c r="QXM394" s="56"/>
      <c r="QXN394" s="56"/>
      <c r="QXO394" s="56"/>
      <c r="QXP394" s="56"/>
      <c r="QXQ394" s="56"/>
      <c r="QXR394" s="56"/>
      <c r="QXS394" s="56"/>
      <c r="QXT394" s="56"/>
      <c r="QXU394" s="56"/>
      <c r="QXV394" s="56"/>
      <c r="QXW394" s="56"/>
      <c r="QXX394" s="56"/>
      <c r="QXY394" s="56"/>
      <c r="QXZ394" s="56"/>
      <c r="QYA394" s="56"/>
      <c r="QYB394" s="56"/>
      <c r="QYC394" s="56"/>
      <c r="QYD394" s="56"/>
      <c r="QYE394" s="56"/>
      <c r="QYF394" s="56"/>
      <c r="QYG394" s="56"/>
      <c r="QYH394" s="56"/>
      <c r="QYI394" s="56"/>
      <c r="QYJ394" s="56"/>
      <c r="QYK394" s="56"/>
      <c r="QYL394" s="56"/>
      <c r="QYM394" s="56"/>
      <c r="QYN394" s="56"/>
      <c r="QYO394" s="56"/>
      <c r="QYP394" s="56"/>
      <c r="QYQ394" s="56"/>
      <c r="QYR394" s="56"/>
      <c r="QYS394" s="56"/>
      <c r="QYT394" s="56"/>
      <c r="QYU394" s="56"/>
      <c r="QYV394" s="56"/>
      <c r="QYW394" s="56"/>
      <c r="QYX394" s="56"/>
      <c r="QYY394" s="56"/>
      <c r="QYZ394" s="56"/>
      <c r="QZA394" s="56"/>
      <c r="QZB394" s="56"/>
      <c r="QZC394" s="56"/>
      <c r="QZD394" s="56"/>
      <c r="QZE394" s="56"/>
      <c r="QZF394" s="56"/>
      <c r="QZG394" s="56"/>
      <c r="QZH394" s="56"/>
      <c r="QZI394" s="56"/>
      <c r="QZJ394" s="56"/>
      <c r="QZK394" s="56"/>
      <c r="QZL394" s="56"/>
      <c r="QZM394" s="56"/>
      <c r="QZN394" s="56"/>
      <c r="QZO394" s="56"/>
      <c r="QZP394" s="56"/>
      <c r="QZQ394" s="56"/>
      <c r="QZR394" s="56"/>
      <c r="QZS394" s="56"/>
      <c r="QZT394" s="56"/>
      <c r="QZU394" s="56"/>
      <c r="QZV394" s="56"/>
      <c r="QZW394" s="56"/>
      <c r="QZX394" s="56"/>
      <c r="QZY394" s="56"/>
      <c r="QZZ394" s="56"/>
      <c r="RAA394" s="56"/>
      <c r="RAB394" s="56"/>
      <c r="RAC394" s="56"/>
      <c r="RAD394" s="56"/>
      <c r="RAE394" s="56"/>
      <c r="RAF394" s="56"/>
      <c r="RAG394" s="56"/>
      <c r="RAH394" s="56"/>
      <c r="RAI394" s="56"/>
      <c r="RAJ394" s="56"/>
      <c r="RAK394" s="56"/>
      <c r="RAL394" s="56"/>
      <c r="RAM394" s="56"/>
      <c r="RAN394" s="56"/>
      <c r="RAO394" s="56"/>
      <c r="RAP394" s="56"/>
      <c r="RAQ394" s="56"/>
      <c r="RAR394" s="56"/>
      <c r="RAS394" s="56"/>
      <c r="RAT394" s="56"/>
      <c r="RAU394" s="56"/>
      <c r="RAV394" s="56"/>
      <c r="RAW394" s="56"/>
      <c r="RAX394" s="56"/>
      <c r="RAY394" s="56"/>
      <c r="RAZ394" s="56"/>
      <c r="RBA394" s="56"/>
      <c r="RBB394" s="56"/>
      <c r="RBC394" s="56"/>
      <c r="RBD394" s="56"/>
      <c r="RBE394" s="56"/>
      <c r="RBF394" s="56"/>
      <c r="RBG394" s="56"/>
      <c r="RBH394" s="56"/>
      <c r="RBI394" s="56"/>
      <c r="RBJ394" s="56"/>
      <c r="RBK394" s="56"/>
      <c r="RBL394" s="56"/>
      <c r="RBM394" s="56"/>
      <c r="RBN394" s="56"/>
      <c r="RBO394" s="56"/>
      <c r="RBP394" s="56"/>
      <c r="RBQ394" s="56"/>
      <c r="RBR394" s="56"/>
      <c r="RBS394" s="56"/>
      <c r="RBT394" s="56"/>
      <c r="RBU394" s="56"/>
      <c r="RBV394" s="56"/>
      <c r="RBW394" s="56"/>
      <c r="RBX394" s="56"/>
      <c r="RBY394" s="56"/>
      <c r="RBZ394" s="56"/>
      <c r="RCA394" s="56"/>
      <c r="RCB394" s="56"/>
      <c r="RCC394" s="56"/>
      <c r="RCD394" s="56"/>
      <c r="RCE394" s="56"/>
      <c r="RCF394" s="56"/>
      <c r="RCG394" s="56"/>
      <c r="RCH394" s="56"/>
      <c r="RCI394" s="56"/>
      <c r="RCJ394" s="56"/>
      <c r="RCK394" s="56"/>
      <c r="RCL394" s="56"/>
      <c r="RCM394" s="56"/>
      <c r="RCN394" s="56"/>
      <c r="RCO394" s="56"/>
      <c r="RCP394" s="56"/>
      <c r="RCQ394" s="56"/>
      <c r="RCR394" s="56"/>
      <c r="RCS394" s="56"/>
      <c r="RCT394" s="56"/>
      <c r="RCU394" s="56"/>
      <c r="RCV394" s="56"/>
      <c r="RCW394" s="56"/>
      <c r="RCX394" s="56"/>
      <c r="RCY394" s="56"/>
      <c r="RCZ394" s="56"/>
      <c r="RDA394" s="56"/>
      <c r="RDB394" s="56"/>
      <c r="RDC394" s="56"/>
      <c r="RDD394" s="56"/>
      <c r="RDE394" s="56"/>
      <c r="RDF394" s="56"/>
      <c r="RDG394" s="56"/>
      <c r="RDH394" s="56"/>
      <c r="RDI394" s="56"/>
      <c r="RDJ394" s="56"/>
      <c r="RDK394" s="56"/>
      <c r="RDL394" s="56"/>
      <c r="RDM394" s="56"/>
      <c r="RDN394" s="56"/>
      <c r="RDO394" s="56"/>
      <c r="RDP394" s="56"/>
      <c r="RDQ394" s="56"/>
      <c r="RDR394" s="56"/>
      <c r="RDS394" s="56"/>
      <c r="RDT394" s="56"/>
      <c r="RDU394" s="56"/>
      <c r="RDV394" s="56"/>
      <c r="RDW394" s="56"/>
      <c r="RDX394" s="56"/>
      <c r="RDY394" s="56"/>
      <c r="RDZ394" s="56"/>
      <c r="REA394" s="56"/>
      <c r="REB394" s="56"/>
      <c r="REC394" s="56"/>
      <c r="RED394" s="56"/>
      <c r="REE394" s="56"/>
      <c r="REF394" s="56"/>
      <c r="REG394" s="56"/>
      <c r="REH394" s="56"/>
      <c r="REI394" s="56"/>
      <c r="REJ394" s="56"/>
      <c r="REK394" s="56"/>
      <c r="REL394" s="56"/>
      <c r="REM394" s="56"/>
      <c r="REN394" s="56"/>
      <c r="REO394" s="56"/>
      <c r="REP394" s="56"/>
      <c r="REQ394" s="56"/>
      <c r="RER394" s="56"/>
      <c r="RES394" s="56"/>
      <c r="RET394" s="56"/>
      <c r="REU394" s="56"/>
      <c r="REV394" s="56"/>
      <c r="REW394" s="56"/>
      <c r="REX394" s="56"/>
      <c r="REY394" s="56"/>
      <c r="REZ394" s="56"/>
      <c r="RFA394" s="56"/>
      <c r="RFB394" s="56"/>
      <c r="RFC394" s="56"/>
      <c r="RFD394" s="56"/>
      <c r="RFE394" s="56"/>
      <c r="RFF394" s="56"/>
      <c r="RFG394" s="56"/>
      <c r="RFH394" s="56"/>
      <c r="RFI394" s="56"/>
      <c r="RFJ394" s="56"/>
      <c r="RFK394" s="56"/>
      <c r="RFL394" s="56"/>
      <c r="RFM394" s="56"/>
      <c r="RFN394" s="56"/>
      <c r="RFO394" s="56"/>
      <c r="RFP394" s="56"/>
      <c r="RFQ394" s="56"/>
      <c r="RFR394" s="56"/>
      <c r="RFS394" s="56"/>
      <c r="RFT394" s="56"/>
      <c r="RFU394" s="56"/>
      <c r="RFV394" s="56"/>
      <c r="RFW394" s="56"/>
      <c r="RFX394" s="56"/>
      <c r="RFY394" s="56"/>
      <c r="RFZ394" s="56"/>
      <c r="RGA394" s="56"/>
      <c r="RGB394" s="56"/>
      <c r="RGC394" s="56"/>
      <c r="RGD394" s="56"/>
      <c r="RGE394" s="56"/>
      <c r="RGF394" s="56"/>
      <c r="RGG394" s="56"/>
      <c r="RGH394" s="56"/>
      <c r="RGI394" s="56"/>
      <c r="RGJ394" s="56"/>
      <c r="RGK394" s="56"/>
      <c r="RGL394" s="56"/>
      <c r="RGM394" s="56"/>
      <c r="RGN394" s="56"/>
      <c r="RGO394" s="56"/>
      <c r="RGP394" s="56"/>
      <c r="RGQ394" s="56"/>
      <c r="RGR394" s="56"/>
      <c r="RGS394" s="56"/>
      <c r="RGT394" s="56"/>
      <c r="RGU394" s="56"/>
      <c r="RGV394" s="56"/>
      <c r="RGW394" s="56"/>
      <c r="RGX394" s="56"/>
      <c r="RGY394" s="56"/>
      <c r="RGZ394" s="56"/>
      <c r="RHA394" s="56"/>
      <c r="RHB394" s="56"/>
      <c r="RHC394" s="56"/>
      <c r="RHD394" s="56"/>
      <c r="RHE394" s="56"/>
      <c r="RHF394" s="56"/>
      <c r="RHG394" s="56"/>
      <c r="RHH394" s="56"/>
      <c r="RHI394" s="56"/>
      <c r="RHJ394" s="56"/>
      <c r="RHK394" s="56"/>
      <c r="RHL394" s="56"/>
      <c r="RHM394" s="56"/>
      <c r="RHN394" s="56"/>
      <c r="RHO394" s="56"/>
      <c r="RHP394" s="56"/>
      <c r="RHQ394" s="56"/>
      <c r="RHR394" s="56"/>
      <c r="RHS394" s="56"/>
      <c r="RHT394" s="56"/>
      <c r="RHU394" s="56"/>
      <c r="RHV394" s="56"/>
      <c r="RHW394" s="56"/>
      <c r="RHX394" s="56"/>
      <c r="RHY394" s="56"/>
      <c r="RHZ394" s="56"/>
      <c r="RIA394" s="56"/>
      <c r="RIB394" s="56"/>
      <c r="RIC394" s="56"/>
      <c r="RID394" s="56"/>
      <c r="RIE394" s="56"/>
      <c r="RIF394" s="56"/>
      <c r="RIG394" s="56"/>
      <c r="RIH394" s="56"/>
      <c r="RII394" s="56"/>
      <c r="RIJ394" s="56"/>
      <c r="RIK394" s="56"/>
      <c r="RIL394" s="56"/>
      <c r="RIM394" s="56"/>
      <c r="RIN394" s="56"/>
      <c r="RIO394" s="56"/>
      <c r="RIP394" s="56"/>
      <c r="RIQ394" s="56"/>
      <c r="RIR394" s="56"/>
      <c r="RIS394" s="56"/>
      <c r="RIT394" s="56"/>
      <c r="RIU394" s="56"/>
      <c r="RIV394" s="56"/>
      <c r="RIW394" s="56"/>
      <c r="RIX394" s="56"/>
      <c r="RIY394" s="56"/>
      <c r="RIZ394" s="56"/>
      <c r="RJA394" s="56"/>
      <c r="RJB394" s="56"/>
      <c r="RJC394" s="56"/>
      <c r="RJD394" s="56"/>
      <c r="RJE394" s="56"/>
      <c r="RJF394" s="56"/>
      <c r="RJG394" s="56"/>
      <c r="RJH394" s="56"/>
      <c r="RJI394" s="56"/>
      <c r="RJJ394" s="56"/>
      <c r="RJK394" s="56"/>
      <c r="RJL394" s="56"/>
      <c r="RJM394" s="56"/>
      <c r="RJN394" s="56"/>
      <c r="RJO394" s="56"/>
      <c r="RJP394" s="56"/>
      <c r="RJQ394" s="56"/>
      <c r="RJR394" s="56"/>
      <c r="RJS394" s="56"/>
      <c r="RJT394" s="56"/>
      <c r="RJU394" s="56"/>
      <c r="RJV394" s="56"/>
      <c r="RJW394" s="56"/>
      <c r="RJX394" s="56"/>
      <c r="RJY394" s="56"/>
      <c r="RJZ394" s="56"/>
      <c r="RKA394" s="56"/>
      <c r="RKB394" s="56"/>
      <c r="RKC394" s="56"/>
      <c r="RKD394" s="56"/>
      <c r="RKE394" s="56"/>
      <c r="RKF394" s="56"/>
      <c r="RKG394" s="56"/>
      <c r="RKH394" s="56"/>
      <c r="RKI394" s="56"/>
      <c r="RKJ394" s="56"/>
      <c r="RKK394" s="56"/>
      <c r="RKL394" s="56"/>
      <c r="RKM394" s="56"/>
      <c r="RKN394" s="56"/>
      <c r="RKO394" s="56"/>
      <c r="RKP394" s="56"/>
      <c r="RKQ394" s="56"/>
      <c r="RKR394" s="56"/>
      <c r="RKS394" s="56"/>
      <c r="RKT394" s="56"/>
      <c r="RKU394" s="56"/>
      <c r="RKV394" s="56"/>
      <c r="RKW394" s="56"/>
      <c r="RKX394" s="56"/>
      <c r="RKY394" s="56"/>
      <c r="RKZ394" s="56"/>
      <c r="RLA394" s="56"/>
      <c r="RLB394" s="56"/>
      <c r="RLC394" s="56"/>
      <c r="RLD394" s="56"/>
      <c r="RLE394" s="56"/>
      <c r="RLF394" s="56"/>
      <c r="RLG394" s="56"/>
      <c r="RLH394" s="56"/>
      <c r="RLI394" s="56"/>
      <c r="RLJ394" s="56"/>
      <c r="RLK394" s="56"/>
      <c r="RLL394" s="56"/>
      <c r="RLM394" s="56"/>
      <c r="RLN394" s="56"/>
      <c r="RLO394" s="56"/>
      <c r="RLP394" s="56"/>
      <c r="RLQ394" s="56"/>
      <c r="RLR394" s="56"/>
      <c r="RLS394" s="56"/>
      <c r="RLT394" s="56"/>
      <c r="RLU394" s="56"/>
      <c r="RLV394" s="56"/>
      <c r="RLW394" s="56"/>
      <c r="RLX394" s="56"/>
      <c r="RLY394" s="56"/>
      <c r="RLZ394" s="56"/>
      <c r="RMA394" s="56"/>
      <c r="RMB394" s="56"/>
      <c r="RMC394" s="56"/>
      <c r="RMD394" s="56"/>
      <c r="RME394" s="56"/>
      <c r="RMF394" s="56"/>
      <c r="RMG394" s="56"/>
      <c r="RMH394" s="56"/>
      <c r="RMI394" s="56"/>
      <c r="RMJ394" s="56"/>
      <c r="RMK394" s="56"/>
      <c r="RML394" s="56"/>
      <c r="RMM394" s="56"/>
      <c r="RMN394" s="56"/>
      <c r="RMO394" s="56"/>
      <c r="RMP394" s="56"/>
      <c r="RMQ394" s="56"/>
      <c r="RMR394" s="56"/>
      <c r="RMS394" s="56"/>
      <c r="RMT394" s="56"/>
      <c r="RMU394" s="56"/>
      <c r="RMV394" s="56"/>
      <c r="RMW394" s="56"/>
      <c r="RMX394" s="56"/>
      <c r="RMY394" s="56"/>
      <c r="RMZ394" s="56"/>
      <c r="RNA394" s="56"/>
      <c r="RNB394" s="56"/>
      <c r="RNC394" s="56"/>
      <c r="RND394" s="56"/>
      <c r="RNE394" s="56"/>
      <c r="RNF394" s="56"/>
      <c r="RNG394" s="56"/>
      <c r="RNH394" s="56"/>
      <c r="RNI394" s="56"/>
      <c r="RNJ394" s="56"/>
      <c r="RNK394" s="56"/>
      <c r="RNL394" s="56"/>
      <c r="RNM394" s="56"/>
      <c r="RNN394" s="56"/>
      <c r="RNO394" s="56"/>
      <c r="RNP394" s="56"/>
      <c r="RNQ394" s="56"/>
      <c r="RNR394" s="56"/>
      <c r="RNS394" s="56"/>
      <c r="RNT394" s="56"/>
      <c r="RNU394" s="56"/>
      <c r="RNV394" s="56"/>
      <c r="RNW394" s="56"/>
      <c r="RNX394" s="56"/>
      <c r="RNY394" s="56"/>
      <c r="RNZ394" s="56"/>
      <c r="ROA394" s="56"/>
      <c r="ROB394" s="56"/>
      <c r="ROC394" s="56"/>
      <c r="ROD394" s="56"/>
      <c r="ROE394" s="56"/>
      <c r="ROF394" s="56"/>
      <c r="ROG394" s="56"/>
      <c r="ROH394" s="56"/>
      <c r="ROI394" s="56"/>
      <c r="ROJ394" s="56"/>
      <c r="ROK394" s="56"/>
      <c r="ROL394" s="56"/>
      <c r="ROM394" s="56"/>
      <c r="RON394" s="56"/>
      <c r="ROO394" s="56"/>
      <c r="ROP394" s="56"/>
      <c r="ROQ394" s="56"/>
      <c r="ROR394" s="56"/>
      <c r="ROS394" s="56"/>
      <c r="ROT394" s="56"/>
      <c r="ROU394" s="56"/>
      <c r="ROV394" s="56"/>
      <c r="ROW394" s="56"/>
      <c r="ROX394" s="56"/>
      <c r="ROY394" s="56"/>
      <c r="ROZ394" s="56"/>
      <c r="RPA394" s="56"/>
      <c r="RPB394" s="56"/>
      <c r="RPC394" s="56"/>
      <c r="RPD394" s="56"/>
      <c r="RPE394" s="56"/>
      <c r="RPF394" s="56"/>
      <c r="RPG394" s="56"/>
      <c r="RPH394" s="56"/>
      <c r="RPI394" s="56"/>
      <c r="RPJ394" s="56"/>
      <c r="RPK394" s="56"/>
      <c r="RPL394" s="56"/>
      <c r="RPM394" s="56"/>
      <c r="RPN394" s="56"/>
      <c r="RPO394" s="56"/>
      <c r="RPP394" s="56"/>
      <c r="RPQ394" s="56"/>
      <c r="RPR394" s="56"/>
      <c r="RPS394" s="56"/>
      <c r="RPT394" s="56"/>
      <c r="RPU394" s="56"/>
      <c r="RPV394" s="56"/>
      <c r="RPW394" s="56"/>
      <c r="RPX394" s="56"/>
      <c r="RPY394" s="56"/>
      <c r="RPZ394" s="56"/>
      <c r="RQA394" s="56"/>
      <c r="RQB394" s="56"/>
      <c r="RQC394" s="56"/>
      <c r="RQD394" s="56"/>
      <c r="RQE394" s="56"/>
      <c r="RQF394" s="56"/>
      <c r="RQG394" s="56"/>
      <c r="RQH394" s="56"/>
      <c r="RQI394" s="56"/>
      <c r="RQJ394" s="56"/>
      <c r="RQK394" s="56"/>
      <c r="RQL394" s="56"/>
      <c r="RQM394" s="56"/>
      <c r="RQN394" s="56"/>
      <c r="RQO394" s="56"/>
      <c r="RQP394" s="56"/>
      <c r="RQQ394" s="56"/>
      <c r="RQR394" s="56"/>
      <c r="RQS394" s="56"/>
      <c r="RQT394" s="56"/>
      <c r="RQU394" s="56"/>
      <c r="RQV394" s="56"/>
      <c r="RQW394" s="56"/>
      <c r="RQX394" s="56"/>
      <c r="RQY394" s="56"/>
      <c r="RQZ394" s="56"/>
      <c r="RRA394" s="56"/>
      <c r="RRB394" s="56"/>
      <c r="RRC394" s="56"/>
      <c r="RRD394" s="56"/>
      <c r="RRE394" s="56"/>
      <c r="RRF394" s="56"/>
      <c r="RRG394" s="56"/>
      <c r="RRH394" s="56"/>
      <c r="RRI394" s="56"/>
      <c r="RRJ394" s="56"/>
      <c r="RRK394" s="56"/>
      <c r="RRL394" s="56"/>
      <c r="RRM394" s="56"/>
      <c r="RRN394" s="56"/>
      <c r="RRO394" s="56"/>
      <c r="RRP394" s="56"/>
      <c r="RRQ394" s="56"/>
      <c r="RRR394" s="56"/>
      <c r="RRS394" s="56"/>
      <c r="RRT394" s="56"/>
      <c r="RRU394" s="56"/>
      <c r="RRV394" s="56"/>
      <c r="RRW394" s="56"/>
      <c r="RRX394" s="56"/>
      <c r="RRY394" s="56"/>
      <c r="RRZ394" s="56"/>
      <c r="RSA394" s="56"/>
      <c r="RSB394" s="56"/>
      <c r="RSC394" s="56"/>
      <c r="RSD394" s="56"/>
      <c r="RSE394" s="56"/>
      <c r="RSF394" s="56"/>
      <c r="RSG394" s="56"/>
      <c r="RSH394" s="56"/>
      <c r="RSI394" s="56"/>
      <c r="RSJ394" s="56"/>
      <c r="RSK394" s="56"/>
      <c r="RSL394" s="56"/>
      <c r="RSM394" s="56"/>
      <c r="RSN394" s="56"/>
      <c r="RSO394" s="56"/>
      <c r="RSP394" s="56"/>
      <c r="RSQ394" s="56"/>
      <c r="RSR394" s="56"/>
      <c r="RSS394" s="56"/>
      <c r="RST394" s="56"/>
      <c r="RSU394" s="56"/>
      <c r="RSV394" s="56"/>
      <c r="RSW394" s="56"/>
      <c r="RSX394" s="56"/>
      <c r="RSY394" s="56"/>
      <c r="RSZ394" s="56"/>
      <c r="RTA394" s="56"/>
      <c r="RTB394" s="56"/>
      <c r="RTC394" s="56"/>
      <c r="RTD394" s="56"/>
      <c r="RTE394" s="56"/>
      <c r="RTF394" s="56"/>
      <c r="RTG394" s="56"/>
      <c r="RTH394" s="56"/>
      <c r="RTI394" s="56"/>
      <c r="RTJ394" s="56"/>
      <c r="RTK394" s="56"/>
      <c r="RTL394" s="56"/>
      <c r="RTM394" s="56"/>
      <c r="RTN394" s="56"/>
      <c r="RTO394" s="56"/>
      <c r="RTP394" s="56"/>
      <c r="RTQ394" s="56"/>
      <c r="RTR394" s="56"/>
      <c r="RTS394" s="56"/>
      <c r="RTT394" s="56"/>
      <c r="RTU394" s="56"/>
      <c r="RTV394" s="56"/>
      <c r="RTW394" s="56"/>
      <c r="RTX394" s="56"/>
      <c r="RTY394" s="56"/>
      <c r="RTZ394" s="56"/>
      <c r="RUA394" s="56"/>
      <c r="RUB394" s="56"/>
      <c r="RUC394" s="56"/>
      <c r="RUD394" s="56"/>
      <c r="RUE394" s="56"/>
      <c r="RUF394" s="56"/>
      <c r="RUG394" s="56"/>
      <c r="RUH394" s="56"/>
      <c r="RUI394" s="56"/>
      <c r="RUJ394" s="56"/>
      <c r="RUK394" s="56"/>
      <c r="RUL394" s="56"/>
      <c r="RUM394" s="56"/>
      <c r="RUN394" s="56"/>
      <c r="RUO394" s="56"/>
      <c r="RUP394" s="56"/>
      <c r="RUQ394" s="56"/>
      <c r="RUR394" s="56"/>
      <c r="RUS394" s="56"/>
      <c r="RUT394" s="56"/>
      <c r="RUU394" s="56"/>
      <c r="RUV394" s="56"/>
      <c r="RUW394" s="56"/>
      <c r="RUX394" s="56"/>
      <c r="RUY394" s="56"/>
      <c r="RUZ394" s="56"/>
      <c r="RVA394" s="56"/>
      <c r="RVB394" s="56"/>
      <c r="RVC394" s="56"/>
      <c r="RVD394" s="56"/>
      <c r="RVE394" s="56"/>
      <c r="RVF394" s="56"/>
      <c r="RVG394" s="56"/>
      <c r="RVH394" s="56"/>
      <c r="RVI394" s="56"/>
      <c r="RVJ394" s="56"/>
      <c r="RVK394" s="56"/>
      <c r="RVL394" s="56"/>
      <c r="RVM394" s="56"/>
      <c r="RVN394" s="56"/>
      <c r="RVO394" s="56"/>
      <c r="RVP394" s="56"/>
      <c r="RVQ394" s="56"/>
      <c r="RVR394" s="56"/>
      <c r="RVS394" s="56"/>
      <c r="RVT394" s="56"/>
      <c r="RVU394" s="56"/>
      <c r="RVV394" s="56"/>
      <c r="RVW394" s="56"/>
      <c r="RVX394" s="56"/>
      <c r="RVY394" s="56"/>
      <c r="RVZ394" s="56"/>
      <c r="RWA394" s="56"/>
      <c r="RWB394" s="56"/>
      <c r="RWC394" s="56"/>
      <c r="RWD394" s="56"/>
      <c r="RWE394" s="56"/>
      <c r="RWF394" s="56"/>
      <c r="RWG394" s="56"/>
      <c r="RWH394" s="56"/>
      <c r="RWI394" s="56"/>
      <c r="RWJ394" s="56"/>
      <c r="RWK394" s="56"/>
      <c r="RWL394" s="56"/>
      <c r="RWM394" s="56"/>
      <c r="RWN394" s="56"/>
      <c r="RWO394" s="56"/>
      <c r="RWP394" s="56"/>
      <c r="RWQ394" s="56"/>
      <c r="RWR394" s="56"/>
      <c r="RWS394" s="56"/>
      <c r="RWT394" s="56"/>
      <c r="RWU394" s="56"/>
      <c r="RWV394" s="56"/>
      <c r="RWW394" s="56"/>
      <c r="RWX394" s="56"/>
      <c r="RWY394" s="56"/>
      <c r="RWZ394" s="56"/>
      <c r="RXA394" s="56"/>
      <c r="RXB394" s="56"/>
      <c r="RXC394" s="56"/>
      <c r="RXD394" s="56"/>
      <c r="RXE394" s="56"/>
      <c r="RXF394" s="56"/>
      <c r="RXG394" s="56"/>
      <c r="RXH394" s="56"/>
      <c r="RXI394" s="56"/>
      <c r="RXJ394" s="56"/>
      <c r="RXK394" s="56"/>
      <c r="RXL394" s="56"/>
      <c r="RXM394" s="56"/>
      <c r="RXN394" s="56"/>
      <c r="RXO394" s="56"/>
      <c r="RXP394" s="56"/>
      <c r="RXQ394" s="56"/>
      <c r="RXR394" s="56"/>
      <c r="RXS394" s="56"/>
      <c r="RXT394" s="56"/>
      <c r="RXU394" s="56"/>
      <c r="RXV394" s="56"/>
      <c r="RXW394" s="56"/>
      <c r="RXX394" s="56"/>
      <c r="RXY394" s="56"/>
      <c r="RXZ394" s="56"/>
      <c r="RYA394" s="56"/>
      <c r="RYB394" s="56"/>
      <c r="RYC394" s="56"/>
      <c r="RYD394" s="56"/>
      <c r="RYE394" s="56"/>
      <c r="RYF394" s="56"/>
      <c r="RYG394" s="56"/>
      <c r="RYH394" s="56"/>
      <c r="RYI394" s="56"/>
      <c r="RYJ394" s="56"/>
      <c r="RYK394" s="56"/>
      <c r="RYL394" s="56"/>
      <c r="RYM394" s="56"/>
      <c r="RYN394" s="56"/>
      <c r="RYO394" s="56"/>
      <c r="RYP394" s="56"/>
      <c r="RYQ394" s="56"/>
      <c r="RYR394" s="56"/>
      <c r="RYS394" s="56"/>
      <c r="RYT394" s="56"/>
      <c r="RYU394" s="56"/>
      <c r="RYV394" s="56"/>
      <c r="RYW394" s="56"/>
      <c r="RYX394" s="56"/>
      <c r="RYY394" s="56"/>
      <c r="RYZ394" s="56"/>
      <c r="RZA394" s="56"/>
      <c r="RZB394" s="56"/>
      <c r="RZC394" s="56"/>
      <c r="RZD394" s="56"/>
      <c r="RZE394" s="56"/>
      <c r="RZF394" s="56"/>
      <c r="RZG394" s="56"/>
      <c r="RZH394" s="56"/>
      <c r="RZI394" s="56"/>
      <c r="RZJ394" s="56"/>
      <c r="RZK394" s="56"/>
      <c r="RZL394" s="56"/>
      <c r="RZM394" s="56"/>
      <c r="RZN394" s="56"/>
      <c r="RZO394" s="56"/>
      <c r="RZP394" s="56"/>
      <c r="RZQ394" s="56"/>
      <c r="RZR394" s="56"/>
      <c r="RZS394" s="56"/>
      <c r="RZT394" s="56"/>
      <c r="RZU394" s="56"/>
      <c r="RZV394" s="56"/>
      <c r="RZW394" s="56"/>
      <c r="RZX394" s="56"/>
      <c r="RZY394" s="56"/>
      <c r="RZZ394" s="56"/>
      <c r="SAA394" s="56"/>
      <c r="SAB394" s="56"/>
      <c r="SAC394" s="56"/>
      <c r="SAD394" s="56"/>
      <c r="SAE394" s="56"/>
      <c r="SAF394" s="56"/>
      <c r="SAG394" s="56"/>
      <c r="SAH394" s="56"/>
      <c r="SAI394" s="56"/>
      <c r="SAJ394" s="56"/>
      <c r="SAK394" s="56"/>
      <c r="SAL394" s="56"/>
      <c r="SAM394" s="56"/>
      <c r="SAN394" s="56"/>
      <c r="SAO394" s="56"/>
      <c r="SAP394" s="56"/>
      <c r="SAQ394" s="56"/>
      <c r="SAR394" s="56"/>
      <c r="SAS394" s="56"/>
      <c r="SAT394" s="56"/>
      <c r="SAU394" s="56"/>
      <c r="SAV394" s="56"/>
      <c r="SAW394" s="56"/>
      <c r="SAX394" s="56"/>
      <c r="SAY394" s="56"/>
      <c r="SAZ394" s="56"/>
      <c r="SBA394" s="56"/>
      <c r="SBB394" s="56"/>
      <c r="SBC394" s="56"/>
      <c r="SBD394" s="56"/>
      <c r="SBE394" s="56"/>
      <c r="SBF394" s="56"/>
      <c r="SBG394" s="56"/>
      <c r="SBH394" s="56"/>
      <c r="SBI394" s="56"/>
      <c r="SBJ394" s="56"/>
      <c r="SBK394" s="56"/>
      <c r="SBL394" s="56"/>
      <c r="SBM394" s="56"/>
      <c r="SBN394" s="56"/>
      <c r="SBO394" s="56"/>
      <c r="SBP394" s="56"/>
      <c r="SBQ394" s="56"/>
      <c r="SBR394" s="56"/>
      <c r="SBS394" s="56"/>
      <c r="SBT394" s="56"/>
      <c r="SBU394" s="56"/>
      <c r="SBV394" s="56"/>
      <c r="SBW394" s="56"/>
      <c r="SBX394" s="56"/>
      <c r="SBY394" s="56"/>
      <c r="SBZ394" s="56"/>
      <c r="SCA394" s="56"/>
      <c r="SCB394" s="56"/>
      <c r="SCC394" s="56"/>
      <c r="SCD394" s="56"/>
      <c r="SCE394" s="56"/>
      <c r="SCF394" s="56"/>
      <c r="SCG394" s="56"/>
      <c r="SCH394" s="56"/>
      <c r="SCI394" s="56"/>
      <c r="SCJ394" s="56"/>
      <c r="SCK394" s="56"/>
      <c r="SCL394" s="56"/>
      <c r="SCM394" s="56"/>
      <c r="SCN394" s="56"/>
      <c r="SCO394" s="56"/>
      <c r="SCP394" s="56"/>
      <c r="SCQ394" s="56"/>
      <c r="SCR394" s="56"/>
      <c r="SCS394" s="56"/>
      <c r="SCT394" s="56"/>
      <c r="SCU394" s="56"/>
      <c r="SCV394" s="56"/>
      <c r="SCW394" s="56"/>
      <c r="SCX394" s="56"/>
      <c r="SCY394" s="56"/>
      <c r="SCZ394" s="56"/>
      <c r="SDA394" s="56"/>
      <c r="SDB394" s="56"/>
      <c r="SDC394" s="56"/>
      <c r="SDD394" s="56"/>
      <c r="SDE394" s="56"/>
      <c r="SDF394" s="56"/>
      <c r="SDG394" s="56"/>
      <c r="SDH394" s="56"/>
      <c r="SDI394" s="56"/>
      <c r="SDJ394" s="56"/>
      <c r="SDK394" s="56"/>
      <c r="SDL394" s="56"/>
      <c r="SDM394" s="56"/>
      <c r="SDN394" s="56"/>
      <c r="SDO394" s="56"/>
      <c r="SDP394" s="56"/>
      <c r="SDQ394" s="56"/>
      <c r="SDR394" s="56"/>
      <c r="SDS394" s="56"/>
      <c r="SDT394" s="56"/>
      <c r="SDU394" s="56"/>
      <c r="SDV394" s="56"/>
      <c r="SDW394" s="56"/>
      <c r="SDX394" s="56"/>
      <c r="SDY394" s="56"/>
      <c r="SDZ394" s="56"/>
      <c r="SEA394" s="56"/>
      <c r="SEB394" s="56"/>
      <c r="SEC394" s="56"/>
      <c r="SED394" s="56"/>
      <c r="SEE394" s="56"/>
      <c r="SEF394" s="56"/>
      <c r="SEG394" s="56"/>
      <c r="SEH394" s="56"/>
      <c r="SEI394" s="56"/>
      <c r="SEJ394" s="56"/>
      <c r="SEK394" s="56"/>
      <c r="SEL394" s="56"/>
      <c r="SEM394" s="56"/>
      <c r="SEN394" s="56"/>
      <c r="SEO394" s="56"/>
      <c r="SEP394" s="56"/>
      <c r="SEQ394" s="56"/>
      <c r="SER394" s="56"/>
      <c r="SES394" s="56"/>
      <c r="SET394" s="56"/>
      <c r="SEU394" s="56"/>
      <c r="SEV394" s="56"/>
      <c r="SEW394" s="56"/>
      <c r="SEX394" s="56"/>
      <c r="SEY394" s="56"/>
      <c r="SEZ394" s="56"/>
      <c r="SFA394" s="56"/>
      <c r="SFB394" s="56"/>
      <c r="SFC394" s="56"/>
      <c r="SFD394" s="56"/>
      <c r="SFE394" s="56"/>
      <c r="SFF394" s="56"/>
      <c r="SFG394" s="56"/>
      <c r="SFH394" s="56"/>
      <c r="SFI394" s="56"/>
      <c r="SFJ394" s="56"/>
      <c r="SFK394" s="56"/>
      <c r="SFL394" s="56"/>
      <c r="SFM394" s="56"/>
      <c r="SFN394" s="56"/>
      <c r="SFO394" s="56"/>
      <c r="SFP394" s="56"/>
      <c r="SFQ394" s="56"/>
      <c r="SFR394" s="56"/>
      <c r="SFS394" s="56"/>
      <c r="SFT394" s="56"/>
      <c r="SFU394" s="56"/>
      <c r="SFV394" s="56"/>
      <c r="SFW394" s="56"/>
      <c r="SFX394" s="56"/>
      <c r="SFY394" s="56"/>
      <c r="SFZ394" s="56"/>
      <c r="SGA394" s="56"/>
      <c r="SGB394" s="56"/>
      <c r="SGC394" s="56"/>
      <c r="SGD394" s="56"/>
      <c r="SGE394" s="56"/>
      <c r="SGF394" s="56"/>
      <c r="SGG394" s="56"/>
      <c r="SGH394" s="56"/>
      <c r="SGI394" s="56"/>
      <c r="SGJ394" s="56"/>
      <c r="SGK394" s="56"/>
      <c r="SGL394" s="56"/>
      <c r="SGM394" s="56"/>
      <c r="SGN394" s="56"/>
      <c r="SGO394" s="56"/>
      <c r="SGP394" s="56"/>
      <c r="SGQ394" s="56"/>
      <c r="SGR394" s="56"/>
      <c r="SGS394" s="56"/>
      <c r="SGT394" s="56"/>
      <c r="SGU394" s="56"/>
      <c r="SGV394" s="56"/>
      <c r="SGW394" s="56"/>
      <c r="SGX394" s="56"/>
      <c r="SGY394" s="56"/>
      <c r="SGZ394" s="56"/>
      <c r="SHA394" s="56"/>
      <c r="SHB394" s="56"/>
      <c r="SHC394" s="56"/>
      <c r="SHD394" s="56"/>
      <c r="SHE394" s="56"/>
      <c r="SHF394" s="56"/>
      <c r="SHG394" s="56"/>
      <c r="SHH394" s="56"/>
      <c r="SHI394" s="56"/>
      <c r="SHJ394" s="56"/>
      <c r="SHK394" s="56"/>
      <c r="SHL394" s="56"/>
      <c r="SHM394" s="56"/>
      <c r="SHN394" s="56"/>
      <c r="SHO394" s="56"/>
      <c r="SHP394" s="56"/>
      <c r="SHQ394" s="56"/>
      <c r="SHR394" s="56"/>
      <c r="SHS394" s="56"/>
      <c r="SHT394" s="56"/>
      <c r="SHU394" s="56"/>
      <c r="SHV394" s="56"/>
      <c r="SHW394" s="56"/>
      <c r="SHX394" s="56"/>
      <c r="SHY394" s="56"/>
      <c r="SHZ394" s="56"/>
      <c r="SIA394" s="56"/>
      <c r="SIB394" s="56"/>
      <c r="SIC394" s="56"/>
      <c r="SID394" s="56"/>
      <c r="SIE394" s="56"/>
      <c r="SIF394" s="56"/>
      <c r="SIG394" s="56"/>
      <c r="SIH394" s="56"/>
      <c r="SII394" s="56"/>
      <c r="SIJ394" s="56"/>
      <c r="SIK394" s="56"/>
      <c r="SIL394" s="56"/>
      <c r="SIM394" s="56"/>
      <c r="SIN394" s="56"/>
      <c r="SIO394" s="56"/>
      <c r="SIP394" s="56"/>
      <c r="SIQ394" s="56"/>
      <c r="SIR394" s="56"/>
      <c r="SIS394" s="56"/>
      <c r="SIT394" s="56"/>
      <c r="SIU394" s="56"/>
      <c r="SIV394" s="56"/>
      <c r="SIW394" s="56"/>
      <c r="SIX394" s="56"/>
      <c r="SIY394" s="56"/>
      <c r="SIZ394" s="56"/>
      <c r="SJA394" s="56"/>
      <c r="SJB394" s="56"/>
      <c r="SJC394" s="56"/>
      <c r="SJD394" s="56"/>
      <c r="SJE394" s="56"/>
      <c r="SJF394" s="56"/>
      <c r="SJG394" s="56"/>
      <c r="SJH394" s="56"/>
      <c r="SJI394" s="56"/>
      <c r="SJJ394" s="56"/>
      <c r="SJK394" s="56"/>
      <c r="SJL394" s="56"/>
      <c r="SJM394" s="56"/>
      <c r="SJN394" s="56"/>
      <c r="SJO394" s="56"/>
      <c r="SJP394" s="56"/>
      <c r="SJQ394" s="56"/>
      <c r="SJR394" s="56"/>
      <c r="SJS394" s="56"/>
      <c r="SJT394" s="56"/>
      <c r="SJU394" s="56"/>
      <c r="SJV394" s="56"/>
      <c r="SJW394" s="56"/>
      <c r="SJX394" s="56"/>
      <c r="SJY394" s="56"/>
      <c r="SJZ394" s="56"/>
      <c r="SKA394" s="56"/>
      <c r="SKB394" s="56"/>
      <c r="SKC394" s="56"/>
      <c r="SKD394" s="56"/>
      <c r="SKE394" s="56"/>
      <c r="SKF394" s="56"/>
      <c r="SKG394" s="56"/>
      <c r="SKH394" s="56"/>
      <c r="SKI394" s="56"/>
      <c r="SKJ394" s="56"/>
      <c r="SKK394" s="56"/>
      <c r="SKL394" s="56"/>
      <c r="SKM394" s="56"/>
      <c r="SKN394" s="56"/>
      <c r="SKO394" s="56"/>
      <c r="SKP394" s="56"/>
      <c r="SKQ394" s="56"/>
      <c r="SKR394" s="56"/>
      <c r="SKS394" s="56"/>
      <c r="SKT394" s="56"/>
      <c r="SKU394" s="56"/>
      <c r="SKV394" s="56"/>
      <c r="SKW394" s="56"/>
      <c r="SKX394" s="56"/>
      <c r="SKY394" s="56"/>
      <c r="SKZ394" s="56"/>
      <c r="SLA394" s="56"/>
      <c r="SLB394" s="56"/>
      <c r="SLC394" s="56"/>
      <c r="SLD394" s="56"/>
      <c r="SLE394" s="56"/>
      <c r="SLF394" s="56"/>
      <c r="SLG394" s="56"/>
      <c r="SLH394" s="56"/>
      <c r="SLI394" s="56"/>
      <c r="SLJ394" s="56"/>
      <c r="SLK394" s="56"/>
      <c r="SLL394" s="56"/>
      <c r="SLM394" s="56"/>
      <c r="SLN394" s="56"/>
      <c r="SLO394" s="56"/>
      <c r="SLP394" s="56"/>
      <c r="SLQ394" s="56"/>
      <c r="SLR394" s="56"/>
      <c r="SLS394" s="56"/>
      <c r="SLT394" s="56"/>
      <c r="SLU394" s="56"/>
      <c r="SLV394" s="56"/>
      <c r="SLW394" s="56"/>
      <c r="SLX394" s="56"/>
      <c r="SLY394" s="56"/>
      <c r="SLZ394" s="56"/>
      <c r="SMA394" s="56"/>
      <c r="SMB394" s="56"/>
      <c r="SMC394" s="56"/>
      <c r="SMD394" s="56"/>
      <c r="SME394" s="56"/>
      <c r="SMF394" s="56"/>
      <c r="SMG394" s="56"/>
      <c r="SMH394" s="56"/>
      <c r="SMI394" s="56"/>
      <c r="SMJ394" s="56"/>
      <c r="SMK394" s="56"/>
      <c r="SML394" s="56"/>
      <c r="SMM394" s="56"/>
      <c r="SMN394" s="56"/>
      <c r="SMO394" s="56"/>
      <c r="SMP394" s="56"/>
      <c r="SMQ394" s="56"/>
      <c r="SMR394" s="56"/>
      <c r="SMS394" s="56"/>
      <c r="SMT394" s="56"/>
      <c r="SMU394" s="56"/>
      <c r="SMV394" s="56"/>
      <c r="SMW394" s="56"/>
      <c r="SMX394" s="56"/>
      <c r="SMY394" s="56"/>
      <c r="SMZ394" s="56"/>
      <c r="SNA394" s="56"/>
      <c r="SNB394" s="56"/>
      <c r="SNC394" s="56"/>
      <c r="SND394" s="56"/>
      <c r="SNE394" s="56"/>
      <c r="SNF394" s="56"/>
      <c r="SNG394" s="56"/>
      <c r="SNH394" s="56"/>
      <c r="SNI394" s="56"/>
      <c r="SNJ394" s="56"/>
      <c r="SNK394" s="56"/>
      <c r="SNL394" s="56"/>
      <c r="SNM394" s="56"/>
      <c r="SNN394" s="56"/>
      <c r="SNO394" s="56"/>
      <c r="SNP394" s="56"/>
      <c r="SNQ394" s="56"/>
      <c r="SNR394" s="56"/>
      <c r="SNS394" s="56"/>
      <c r="SNT394" s="56"/>
      <c r="SNU394" s="56"/>
      <c r="SNV394" s="56"/>
      <c r="SNW394" s="56"/>
      <c r="SNX394" s="56"/>
      <c r="SNY394" s="56"/>
      <c r="SNZ394" s="56"/>
      <c r="SOA394" s="56"/>
      <c r="SOB394" s="56"/>
      <c r="SOC394" s="56"/>
      <c r="SOD394" s="56"/>
      <c r="SOE394" s="56"/>
      <c r="SOF394" s="56"/>
      <c r="SOG394" s="56"/>
      <c r="SOH394" s="56"/>
      <c r="SOI394" s="56"/>
      <c r="SOJ394" s="56"/>
      <c r="SOK394" s="56"/>
      <c r="SOL394" s="56"/>
      <c r="SOM394" s="56"/>
      <c r="SON394" s="56"/>
      <c r="SOO394" s="56"/>
      <c r="SOP394" s="56"/>
      <c r="SOQ394" s="56"/>
      <c r="SOR394" s="56"/>
      <c r="SOS394" s="56"/>
      <c r="SOT394" s="56"/>
      <c r="SOU394" s="56"/>
      <c r="SOV394" s="56"/>
      <c r="SOW394" s="56"/>
      <c r="SOX394" s="56"/>
      <c r="SOY394" s="56"/>
      <c r="SOZ394" s="56"/>
      <c r="SPA394" s="56"/>
      <c r="SPB394" s="56"/>
      <c r="SPC394" s="56"/>
      <c r="SPD394" s="56"/>
      <c r="SPE394" s="56"/>
      <c r="SPF394" s="56"/>
      <c r="SPG394" s="56"/>
      <c r="SPH394" s="56"/>
      <c r="SPI394" s="56"/>
      <c r="SPJ394" s="56"/>
      <c r="SPK394" s="56"/>
      <c r="SPL394" s="56"/>
      <c r="SPM394" s="56"/>
      <c r="SPN394" s="56"/>
      <c r="SPO394" s="56"/>
      <c r="SPP394" s="56"/>
      <c r="SPQ394" s="56"/>
      <c r="SPR394" s="56"/>
      <c r="SPS394" s="56"/>
      <c r="SPT394" s="56"/>
      <c r="SPU394" s="56"/>
      <c r="SPV394" s="56"/>
      <c r="SPW394" s="56"/>
      <c r="SPX394" s="56"/>
      <c r="SPY394" s="56"/>
      <c r="SPZ394" s="56"/>
      <c r="SQA394" s="56"/>
      <c r="SQB394" s="56"/>
      <c r="SQC394" s="56"/>
      <c r="SQD394" s="56"/>
      <c r="SQE394" s="56"/>
      <c r="SQF394" s="56"/>
      <c r="SQG394" s="56"/>
      <c r="SQH394" s="56"/>
      <c r="SQI394" s="56"/>
      <c r="SQJ394" s="56"/>
      <c r="SQK394" s="56"/>
      <c r="SQL394" s="56"/>
      <c r="SQM394" s="56"/>
      <c r="SQN394" s="56"/>
      <c r="SQO394" s="56"/>
      <c r="SQP394" s="56"/>
      <c r="SQQ394" s="56"/>
      <c r="SQR394" s="56"/>
      <c r="SQS394" s="56"/>
      <c r="SQT394" s="56"/>
      <c r="SQU394" s="56"/>
      <c r="SQV394" s="56"/>
      <c r="SQW394" s="56"/>
      <c r="SQX394" s="56"/>
      <c r="SQY394" s="56"/>
      <c r="SQZ394" s="56"/>
      <c r="SRA394" s="56"/>
      <c r="SRB394" s="56"/>
      <c r="SRC394" s="56"/>
      <c r="SRD394" s="56"/>
      <c r="SRE394" s="56"/>
      <c r="SRF394" s="56"/>
      <c r="SRG394" s="56"/>
      <c r="SRH394" s="56"/>
      <c r="SRI394" s="56"/>
      <c r="SRJ394" s="56"/>
      <c r="SRK394" s="56"/>
      <c r="SRL394" s="56"/>
      <c r="SRM394" s="56"/>
      <c r="SRN394" s="56"/>
      <c r="SRO394" s="56"/>
      <c r="SRP394" s="56"/>
      <c r="SRQ394" s="56"/>
      <c r="SRR394" s="56"/>
      <c r="SRS394" s="56"/>
      <c r="SRT394" s="56"/>
      <c r="SRU394" s="56"/>
      <c r="SRV394" s="56"/>
      <c r="SRW394" s="56"/>
      <c r="SRX394" s="56"/>
      <c r="SRY394" s="56"/>
      <c r="SRZ394" s="56"/>
      <c r="SSA394" s="56"/>
      <c r="SSB394" s="56"/>
      <c r="SSC394" s="56"/>
      <c r="SSD394" s="56"/>
      <c r="SSE394" s="56"/>
      <c r="SSF394" s="56"/>
      <c r="SSG394" s="56"/>
      <c r="SSH394" s="56"/>
      <c r="SSI394" s="56"/>
      <c r="SSJ394" s="56"/>
      <c r="SSK394" s="56"/>
      <c r="SSL394" s="56"/>
      <c r="SSM394" s="56"/>
      <c r="SSN394" s="56"/>
      <c r="SSO394" s="56"/>
      <c r="SSP394" s="56"/>
      <c r="SSQ394" s="56"/>
      <c r="SSR394" s="56"/>
      <c r="SSS394" s="56"/>
      <c r="SST394" s="56"/>
      <c r="SSU394" s="56"/>
      <c r="SSV394" s="56"/>
      <c r="SSW394" s="56"/>
      <c r="SSX394" s="56"/>
      <c r="SSY394" s="56"/>
      <c r="SSZ394" s="56"/>
      <c r="STA394" s="56"/>
      <c r="STB394" s="56"/>
      <c r="STC394" s="56"/>
      <c r="STD394" s="56"/>
      <c r="STE394" s="56"/>
      <c r="STF394" s="56"/>
      <c r="STG394" s="56"/>
      <c r="STH394" s="56"/>
      <c r="STI394" s="56"/>
      <c r="STJ394" s="56"/>
      <c r="STK394" s="56"/>
      <c r="STL394" s="56"/>
      <c r="STM394" s="56"/>
      <c r="STN394" s="56"/>
      <c r="STO394" s="56"/>
      <c r="STP394" s="56"/>
      <c r="STQ394" s="56"/>
      <c r="STR394" s="56"/>
      <c r="STS394" s="56"/>
      <c r="STT394" s="56"/>
      <c r="STU394" s="56"/>
      <c r="STV394" s="56"/>
      <c r="STW394" s="56"/>
      <c r="STX394" s="56"/>
      <c r="STY394" s="56"/>
      <c r="STZ394" s="56"/>
      <c r="SUA394" s="56"/>
      <c r="SUB394" s="56"/>
      <c r="SUC394" s="56"/>
      <c r="SUD394" s="56"/>
      <c r="SUE394" s="56"/>
      <c r="SUF394" s="56"/>
      <c r="SUG394" s="56"/>
      <c r="SUH394" s="56"/>
      <c r="SUI394" s="56"/>
      <c r="SUJ394" s="56"/>
      <c r="SUK394" s="56"/>
      <c r="SUL394" s="56"/>
      <c r="SUM394" s="56"/>
      <c r="SUN394" s="56"/>
      <c r="SUO394" s="56"/>
      <c r="SUP394" s="56"/>
      <c r="SUQ394" s="56"/>
      <c r="SUR394" s="56"/>
      <c r="SUS394" s="56"/>
      <c r="SUT394" s="56"/>
      <c r="SUU394" s="56"/>
      <c r="SUV394" s="56"/>
      <c r="SUW394" s="56"/>
      <c r="SUX394" s="56"/>
      <c r="SUY394" s="56"/>
      <c r="SUZ394" s="56"/>
      <c r="SVA394" s="56"/>
      <c r="SVB394" s="56"/>
      <c r="SVC394" s="56"/>
      <c r="SVD394" s="56"/>
      <c r="SVE394" s="56"/>
      <c r="SVF394" s="56"/>
      <c r="SVG394" s="56"/>
      <c r="SVH394" s="56"/>
      <c r="SVI394" s="56"/>
      <c r="SVJ394" s="56"/>
      <c r="SVK394" s="56"/>
      <c r="SVL394" s="56"/>
      <c r="SVM394" s="56"/>
      <c r="SVN394" s="56"/>
      <c r="SVO394" s="56"/>
      <c r="SVP394" s="56"/>
      <c r="SVQ394" s="56"/>
      <c r="SVR394" s="56"/>
      <c r="SVS394" s="56"/>
      <c r="SVT394" s="56"/>
      <c r="SVU394" s="56"/>
      <c r="SVV394" s="56"/>
      <c r="SVW394" s="56"/>
      <c r="SVX394" s="56"/>
      <c r="SVY394" s="56"/>
      <c r="SVZ394" s="56"/>
      <c r="SWA394" s="56"/>
      <c r="SWB394" s="56"/>
      <c r="SWC394" s="56"/>
      <c r="SWD394" s="56"/>
      <c r="SWE394" s="56"/>
      <c r="SWF394" s="56"/>
      <c r="SWG394" s="56"/>
      <c r="SWH394" s="56"/>
      <c r="SWI394" s="56"/>
      <c r="SWJ394" s="56"/>
      <c r="SWK394" s="56"/>
      <c r="SWL394" s="56"/>
      <c r="SWM394" s="56"/>
      <c r="SWN394" s="56"/>
      <c r="SWO394" s="56"/>
      <c r="SWP394" s="56"/>
      <c r="SWQ394" s="56"/>
      <c r="SWR394" s="56"/>
      <c r="SWS394" s="56"/>
      <c r="SWT394" s="56"/>
      <c r="SWU394" s="56"/>
      <c r="SWV394" s="56"/>
      <c r="SWW394" s="56"/>
      <c r="SWX394" s="56"/>
      <c r="SWY394" s="56"/>
      <c r="SWZ394" s="56"/>
      <c r="SXA394" s="56"/>
      <c r="SXB394" s="56"/>
      <c r="SXC394" s="56"/>
      <c r="SXD394" s="56"/>
      <c r="SXE394" s="56"/>
      <c r="SXF394" s="56"/>
      <c r="SXG394" s="56"/>
      <c r="SXH394" s="56"/>
      <c r="SXI394" s="56"/>
      <c r="SXJ394" s="56"/>
      <c r="SXK394" s="56"/>
      <c r="SXL394" s="56"/>
      <c r="SXM394" s="56"/>
      <c r="SXN394" s="56"/>
      <c r="SXO394" s="56"/>
      <c r="SXP394" s="56"/>
      <c r="SXQ394" s="56"/>
      <c r="SXR394" s="56"/>
      <c r="SXS394" s="56"/>
      <c r="SXT394" s="56"/>
      <c r="SXU394" s="56"/>
      <c r="SXV394" s="56"/>
      <c r="SXW394" s="56"/>
      <c r="SXX394" s="56"/>
      <c r="SXY394" s="56"/>
      <c r="SXZ394" s="56"/>
      <c r="SYA394" s="56"/>
      <c r="SYB394" s="56"/>
      <c r="SYC394" s="56"/>
      <c r="SYD394" s="56"/>
      <c r="SYE394" s="56"/>
      <c r="SYF394" s="56"/>
      <c r="SYG394" s="56"/>
      <c r="SYH394" s="56"/>
      <c r="SYI394" s="56"/>
      <c r="SYJ394" s="56"/>
      <c r="SYK394" s="56"/>
      <c r="SYL394" s="56"/>
      <c r="SYM394" s="56"/>
      <c r="SYN394" s="56"/>
      <c r="SYO394" s="56"/>
      <c r="SYP394" s="56"/>
      <c r="SYQ394" s="56"/>
      <c r="SYR394" s="56"/>
      <c r="SYS394" s="56"/>
      <c r="SYT394" s="56"/>
      <c r="SYU394" s="56"/>
      <c r="SYV394" s="56"/>
      <c r="SYW394" s="56"/>
      <c r="SYX394" s="56"/>
      <c r="SYY394" s="56"/>
      <c r="SYZ394" s="56"/>
      <c r="SZA394" s="56"/>
      <c r="SZB394" s="56"/>
      <c r="SZC394" s="56"/>
      <c r="SZD394" s="56"/>
      <c r="SZE394" s="56"/>
      <c r="SZF394" s="56"/>
      <c r="SZG394" s="56"/>
      <c r="SZH394" s="56"/>
      <c r="SZI394" s="56"/>
      <c r="SZJ394" s="56"/>
      <c r="SZK394" s="56"/>
      <c r="SZL394" s="56"/>
      <c r="SZM394" s="56"/>
      <c r="SZN394" s="56"/>
      <c r="SZO394" s="56"/>
      <c r="SZP394" s="56"/>
      <c r="SZQ394" s="56"/>
      <c r="SZR394" s="56"/>
      <c r="SZS394" s="56"/>
      <c r="SZT394" s="56"/>
      <c r="SZU394" s="56"/>
      <c r="SZV394" s="56"/>
      <c r="SZW394" s="56"/>
      <c r="SZX394" s="56"/>
      <c r="SZY394" s="56"/>
      <c r="SZZ394" s="56"/>
      <c r="TAA394" s="56"/>
      <c r="TAB394" s="56"/>
      <c r="TAC394" s="56"/>
      <c r="TAD394" s="56"/>
      <c r="TAE394" s="56"/>
      <c r="TAF394" s="56"/>
      <c r="TAG394" s="56"/>
      <c r="TAH394" s="56"/>
      <c r="TAI394" s="56"/>
      <c r="TAJ394" s="56"/>
      <c r="TAK394" s="56"/>
      <c r="TAL394" s="56"/>
      <c r="TAM394" s="56"/>
      <c r="TAN394" s="56"/>
      <c r="TAO394" s="56"/>
      <c r="TAP394" s="56"/>
      <c r="TAQ394" s="56"/>
      <c r="TAR394" s="56"/>
      <c r="TAS394" s="56"/>
      <c r="TAT394" s="56"/>
      <c r="TAU394" s="56"/>
      <c r="TAV394" s="56"/>
      <c r="TAW394" s="56"/>
      <c r="TAX394" s="56"/>
      <c r="TAY394" s="56"/>
      <c r="TAZ394" s="56"/>
      <c r="TBA394" s="56"/>
      <c r="TBB394" s="56"/>
      <c r="TBC394" s="56"/>
      <c r="TBD394" s="56"/>
      <c r="TBE394" s="56"/>
      <c r="TBF394" s="56"/>
      <c r="TBG394" s="56"/>
      <c r="TBH394" s="56"/>
      <c r="TBI394" s="56"/>
      <c r="TBJ394" s="56"/>
      <c r="TBK394" s="56"/>
      <c r="TBL394" s="56"/>
      <c r="TBM394" s="56"/>
      <c r="TBN394" s="56"/>
      <c r="TBO394" s="56"/>
      <c r="TBP394" s="56"/>
      <c r="TBQ394" s="56"/>
      <c r="TBR394" s="56"/>
      <c r="TBS394" s="56"/>
      <c r="TBT394" s="56"/>
      <c r="TBU394" s="56"/>
      <c r="TBV394" s="56"/>
      <c r="TBW394" s="56"/>
      <c r="TBX394" s="56"/>
      <c r="TBY394" s="56"/>
      <c r="TBZ394" s="56"/>
      <c r="TCA394" s="56"/>
      <c r="TCB394" s="56"/>
      <c r="TCC394" s="56"/>
      <c r="TCD394" s="56"/>
      <c r="TCE394" s="56"/>
      <c r="TCF394" s="56"/>
      <c r="TCG394" s="56"/>
      <c r="TCH394" s="56"/>
      <c r="TCI394" s="56"/>
      <c r="TCJ394" s="56"/>
      <c r="TCK394" s="56"/>
      <c r="TCL394" s="56"/>
      <c r="TCM394" s="56"/>
      <c r="TCN394" s="56"/>
      <c r="TCO394" s="56"/>
      <c r="TCP394" s="56"/>
      <c r="TCQ394" s="56"/>
      <c r="TCR394" s="56"/>
      <c r="TCS394" s="56"/>
      <c r="TCT394" s="56"/>
      <c r="TCU394" s="56"/>
      <c r="TCV394" s="56"/>
      <c r="TCW394" s="56"/>
      <c r="TCX394" s="56"/>
      <c r="TCY394" s="56"/>
      <c r="TCZ394" s="56"/>
      <c r="TDA394" s="56"/>
      <c r="TDB394" s="56"/>
      <c r="TDC394" s="56"/>
      <c r="TDD394" s="56"/>
      <c r="TDE394" s="56"/>
      <c r="TDF394" s="56"/>
      <c r="TDG394" s="56"/>
      <c r="TDH394" s="56"/>
      <c r="TDI394" s="56"/>
      <c r="TDJ394" s="56"/>
      <c r="TDK394" s="56"/>
      <c r="TDL394" s="56"/>
      <c r="TDM394" s="56"/>
      <c r="TDN394" s="56"/>
      <c r="TDO394" s="56"/>
      <c r="TDP394" s="56"/>
      <c r="TDQ394" s="56"/>
      <c r="TDR394" s="56"/>
      <c r="TDS394" s="56"/>
      <c r="TDT394" s="56"/>
      <c r="TDU394" s="56"/>
      <c r="TDV394" s="56"/>
      <c r="TDW394" s="56"/>
      <c r="TDX394" s="56"/>
      <c r="TDY394" s="56"/>
      <c r="TDZ394" s="56"/>
      <c r="TEA394" s="56"/>
      <c r="TEB394" s="56"/>
      <c r="TEC394" s="56"/>
      <c r="TED394" s="56"/>
      <c r="TEE394" s="56"/>
      <c r="TEF394" s="56"/>
      <c r="TEG394" s="56"/>
      <c r="TEH394" s="56"/>
      <c r="TEI394" s="56"/>
      <c r="TEJ394" s="56"/>
      <c r="TEK394" s="56"/>
      <c r="TEL394" s="56"/>
      <c r="TEM394" s="56"/>
      <c r="TEN394" s="56"/>
      <c r="TEO394" s="56"/>
      <c r="TEP394" s="56"/>
      <c r="TEQ394" s="56"/>
      <c r="TER394" s="56"/>
      <c r="TES394" s="56"/>
      <c r="TET394" s="56"/>
      <c r="TEU394" s="56"/>
      <c r="TEV394" s="56"/>
      <c r="TEW394" s="56"/>
      <c r="TEX394" s="56"/>
      <c r="TEY394" s="56"/>
      <c r="TEZ394" s="56"/>
      <c r="TFA394" s="56"/>
      <c r="TFB394" s="56"/>
      <c r="TFC394" s="56"/>
      <c r="TFD394" s="56"/>
      <c r="TFE394" s="56"/>
      <c r="TFF394" s="56"/>
      <c r="TFG394" s="56"/>
      <c r="TFH394" s="56"/>
      <c r="TFI394" s="56"/>
      <c r="TFJ394" s="56"/>
      <c r="TFK394" s="56"/>
      <c r="TFL394" s="56"/>
      <c r="TFM394" s="56"/>
      <c r="TFN394" s="56"/>
      <c r="TFO394" s="56"/>
      <c r="TFP394" s="56"/>
      <c r="TFQ394" s="56"/>
      <c r="TFR394" s="56"/>
      <c r="TFS394" s="56"/>
      <c r="TFT394" s="56"/>
      <c r="TFU394" s="56"/>
      <c r="TFV394" s="56"/>
      <c r="TFW394" s="56"/>
      <c r="TFX394" s="56"/>
      <c r="TFY394" s="56"/>
      <c r="TFZ394" s="56"/>
      <c r="TGA394" s="56"/>
      <c r="TGB394" s="56"/>
      <c r="TGC394" s="56"/>
      <c r="TGD394" s="56"/>
      <c r="TGE394" s="56"/>
      <c r="TGF394" s="56"/>
      <c r="TGG394" s="56"/>
      <c r="TGH394" s="56"/>
      <c r="TGI394" s="56"/>
      <c r="TGJ394" s="56"/>
      <c r="TGK394" s="56"/>
      <c r="TGL394" s="56"/>
      <c r="TGM394" s="56"/>
      <c r="TGN394" s="56"/>
      <c r="TGO394" s="56"/>
      <c r="TGP394" s="56"/>
      <c r="TGQ394" s="56"/>
      <c r="TGR394" s="56"/>
      <c r="TGS394" s="56"/>
      <c r="TGT394" s="56"/>
      <c r="TGU394" s="56"/>
      <c r="TGV394" s="56"/>
      <c r="TGW394" s="56"/>
      <c r="TGX394" s="56"/>
      <c r="TGY394" s="56"/>
      <c r="TGZ394" s="56"/>
      <c r="THA394" s="56"/>
      <c r="THB394" s="56"/>
      <c r="THC394" s="56"/>
      <c r="THD394" s="56"/>
      <c r="THE394" s="56"/>
      <c r="THF394" s="56"/>
      <c r="THG394" s="56"/>
      <c r="THH394" s="56"/>
      <c r="THI394" s="56"/>
      <c r="THJ394" s="56"/>
      <c r="THK394" s="56"/>
      <c r="THL394" s="56"/>
      <c r="THM394" s="56"/>
      <c r="THN394" s="56"/>
      <c r="THO394" s="56"/>
      <c r="THP394" s="56"/>
      <c r="THQ394" s="56"/>
      <c r="THR394" s="56"/>
      <c r="THS394" s="56"/>
      <c r="THT394" s="56"/>
      <c r="THU394" s="56"/>
      <c r="THV394" s="56"/>
      <c r="THW394" s="56"/>
      <c r="THX394" s="56"/>
      <c r="THY394" s="56"/>
      <c r="THZ394" s="56"/>
      <c r="TIA394" s="56"/>
      <c r="TIB394" s="56"/>
      <c r="TIC394" s="56"/>
      <c r="TID394" s="56"/>
      <c r="TIE394" s="56"/>
      <c r="TIF394" s="56"/>
      <c r="TIG394" s="56"/>
      <c r="TIH394" s="56"/>
      <c r="TII394" s="56"/>
      <c r="TIJ394" s="56"/>
      <c r="TIK394" s="56"/>
      <c r="TIL394" s="56"/>
      <c r="TIM394" s="56"/>
      <c r="TIN394" s="56"/>
      <c r="TIO394" s="56"/>
      <c r="TIP394" s="56"/>
      <c r="TIQ394" s="56"/>
      <c r="TIR394" s="56"/>
      <c r="TIS394" s="56"/>
      <c r="TIT394" s="56"/>
      <c r="TIU394" s="56"/>
      <c r="TIV394" s="56"/>
      <c r="TIW394" s="56"/>
      <c r="TIX394" s="56"/>
      <c r="TIY394" s="56"/>
      <c r="TIZ394" s="56"/>
      <c r="TJA394" s="56"/>
      <c r="TJB394" s="56"/>
      <c r="TJC394" s="56"/>
      <c r="TJD394" s="56"/>
      <c r="TJE394" s="56"/>
      <c r="TJF394" s="56"/>
      <c r="TJG394" s="56"/>
      <c r="TJH394" s="56"/>
      <c r="TJI394" s="56"/>
      <c r="TJJ394" s="56"/>
      <c r="TJK394" s="56"/>
      <c r="TJL394" s="56"/>
      <c r="TJM394" s="56"/>
      <c r="TJN394" s="56"/>
      <c r="TJO394" s="56"/>
      <c r="TJP394" s="56"/>
      <c r="TJQ394" s="56"/>
      <c r="TJR394" s="56"/>
      <c r="TJS394" s="56"/>
      <c r="TJT394" s="56"/>
      <c r="TJU394" s="56"/>
      <c r="TJV394" s="56"/>
      <c r="TJW394" s="56"/>
      <c r="TJX394" s="56"/>
      <c r="TJY394" s="56"/>
      <c r="TJZ394" s="56"/>
      <c r="TKA394" s="56"/>
      <c r="TKB394" s="56"/>
      <c r="TKC394" s="56"/>
      <c r="TKD394" s="56"/>
      <c r="TKE394" s="56"/>
      <c r="TKF394" s="56"/>
      <c r="TKG394" s="56"/>
      <c r="TKH394" s="56"/>
      <c r="TKI394" s="56"/>
      <c r="TKJ394" s="56"/>
      <c r="TKK394" s="56"/>
      <c r="TKL394" s="56"/>
      <c r="TKM394" s="56"/>
      <c r="TKN394" s="56"/>
      <c r="TKO394" s="56"/>
      <c r="TKP394" s="56"/>
      <c r="TKQ394" s="56"/>
      <c r="TKR394" s="56"/>
      <c r="TKS394" s="56"/>
      <c r="TKT394" s="56"/>
      <c r="TKU394" s="56"/>
      <c r="TKV394" s="56"/>
      <c r="TKW394" s="56"/>
      <c r="TKX394" s="56"/>
      <c r="TKY394" s="56"/>
      <c r="TKZ394" s="56"/>
      <c r="TLA394" s="56"/>
      <c r="TLB394" s="56"/>
      <c r="TLC394" s="56"/>
      <c r="TLD394" s="56"/>
      <c r="TLE394" s="56"/>
      <c r="TLF394" s="56"/>
      <c r="TLG394" s="56"/>
      <c r="TLH394" s="56"/>
      <c r="TLI394" s="56"/>
      <c r="TLJ394" s="56"/>
      <c r="TLK394" s="56"/>
      <c r="TLL394" s="56"/>
      <c r="TLM394" s="56"/>
      <c r="TLN394" s="56"/>
      <c r="TLO394" s="56"/>
      <c r="TLP394" s="56"/>
      <c r="TLQ394" s="56"/>
      <c r="TLR394" s="56"/>
      <c r="TLS394" s="56"/>
      <c r="TLT394" s="56"/>
      <c r="TLU394" s="56"/>
      <c r="TLV394" s="56"/>
      <c r="TLW394" s="56"/>
      <c r="TLX394" s="56"/>
      <c r="TLY394" s="56"/>
      <c r="TLZ394" s="56"/>
      <c r="TMA394" s="56"/>
      <c r="TMB394" s="56"/>
      <c r="TMC394" s="56"/>
      <c r="TMD394" s="56"/>
      <c r="TME394" s="56"/>
      <c r="TMF394" s="56"/>
      <c r="TMG394" s="56"/>
      <c r="TMH394" s="56"/>
      <c r="TMI394" s="56"/>
      <c r="TMJ394" s="56"/>
      <c r="TMK394" s="56"/>
      <c r="TML394" s="56"/>
      <c r="TMM394" s="56"/>
      <c r="TMN394" s="56"/>
      <c r="TMO394" s="56"/>
      <c r="TMP394" s="56"/>
      <c r="TMQ394" s="56"/>
      <c r="TMR394" s="56"/>
      <c r="TMS394" s="56"/>
      <c r="TMT394" s="56"/>
      <c r="TMU394" s="56"/>
      <c r="TMV394" s="56"/>
      <c r="TMW394" s="56"/>
      <c r="TMX394" s="56"/>
      <c r="TMY394" s="56"/>
      <c r="TMZ394" s="56"/>
      <c r="TNA394" s="56"/>
      <c r="TNB394" s="56"/>
      <c r="TNC394" s="56"/>
      <c r="TND394" s="56"/>
      <c r="TNE394" s="56"/>
      <c r="TNF394" s="56"/>
      <c r="TNG394" s="56"/>
      <c r="TNH394" s="56"/>
      <c r="TNI394" s="56"/>
      <c r="TNJ394" s="56"/>
      <c r="TNK394" s="56"/>
      <c r="TNL394" s="56"/>
      <c r="TNM394" s="56"/>
      <c r="TNN394" s="56"/>
      <c r="TNO394" s="56"/>
      <c r="TNP394" s="56"/>
      <c r="TNQ394" s="56"/>
      <c r="TNR394" s="56"/>
      <c r="TNS394" s="56"/>
      <c r="TNT394" s="56"/>
      <c r="TNU394" s="56"/>
      <c r="TNV394" s="56"/>
      <c r="TNW394" s="56"/>
      <c r="TNX394" s="56"/>
      <c r="TNY394" s="56"/>
      <c r="TNZ394" s="56"/>
      <c r="TOA394" s="56"/>
      <c r="TOB394" s="56"/>
      <c r="TOC394" s="56"/>
      <c r="TOD394" s="56"/>
      <c r="TOE394" s="56"/>
      <c r="TOF394" s="56"/>
      <c r="TOG394" s="56"/>
      <c r="TOH394" s="56"/>
      <c r="TOI394" s="56"/>
      <c r="TOJ394" s="56"/>
      <c r="TOK394" s="56"/>
      <c r="TOL394" s="56"/>
      <c r="TOM394" s="56"/>
      <c r="TON394" s="56"/>
      <c r="TOO394" s="56"/>
      <c r="TOP394" s="56"/>
      <c r="TOQ394" s="56"/>
      <c r="TOR394" s="56"/>
      <c r="TOS394" s="56"/>
      <c r="TOT394" s="56"/>
      <c r="TOU394" s="56"/>
      <c r="TOV394" s="56"/>
      <c r="TOW394" s="56"/>
      <c r="TOX394" s="56"/>
      <c r="TOY394" s="56"/>
      <c r="TOZ394" s="56"/>
      <c r="TPA394" s="56"/>
      <c r="TPB394" s="56"/>
      <c r="TPC394" s="56"/>
      <c r="TPD394" s="56"/>
      <c r="TPE394" s="56"/>
      <c r="TPF394" s="56"/>
      <c r="TPG394" s="56"/>
      <c r="TPH394" s="56"/>
      <c r="TPI394" s="56"/>
      <c r="TPJ394" s="56"/>
      <c r="TPK394" s="56"/>
      <c r="TPL394" s="56"/>
      <c r="TPM394" s="56"/>
      <c r="TPN394" s="56"/>
      <c r="TPO394" s="56"/>
      <c r="TPP394" s="56"/>
      <c r="TPQ394" s="56"/>
      <c r="TPR394" s="56"/>
      <c r="TPS394" s="56"/>
      <c r="TPT394" s="56"/>
      <c r="TPU394" s="56"/>
      <c r="TPV394" s="56"/>
      <c r="TPW394" s="56"/>
      <c r="TPX394" s="56"/>
      <c r="TPY394" s="56"/>
      <c r="TPZ394" s="56"/>
      <c r="TQA394" s="56"/>
      <c r="TQB394" s="56"/>
      <c r="TQC394" s="56"/>
      <c r="TQD394" s="56"/>
      <c r="TQE394" s="56"/>
      <c r="TQF394" s="56"/>
      <c r="TQG394" s="56"/>
      <c r="TQH394" s="56"/>
      <c r="TQI394" s="56"/>
      <c r="TQJ394" s="56"/>
      <c r="TQK394" s="56"/>
      <c r="TQL394" s="56"/>
      <c r="TQM394" s="56"/>
      <c r="TQN394" s="56"/>
      <c r="TQO394" s="56"/>
      <c r="TQP394" s="56"/>
      <c r="TQQ394" s="56"/>
      <c r="TQR394" s="56"/>
      <c r="TQS394" s="56"/>
      <c r="TQT394" s="56"/>
      <c r="TQU394" s="56"/>
      <c r="TQV394" s="56"/>
      <c r="TQW394" s="56"/>
      <c r="TQX394" s="56"/>
      <c r="TQY394" s="56"/>
      <c r="TQZ394" s="56"/>
      <c r="TRA394" s="56"/>
      <c r="TRB394" s="56"/>
      <c r="TRC394" s="56"/>
      <c r="TRD394" s="56"/>
      <c r="TRE394" s="56"/>
      <c r="TRF394" s="56"/>
      <c r="TRG394" s="56"/>
      <c r="TRH394" s="56"/>
      <c r="TRI394" s="56"/>
      <c r="TRJ394" s="56"/>
      <c r="TRK394" s="56"/>
      <c r="TRL394" s="56"/>
      <c r="TRM394" s="56"/>
      <c r="TRN394" s="56"/>
      <c r="TRO394" s="56"/>
      <c r="TRP394" s="56"/>
      <c r="TRQ394" s="56"/>
      <c r="TRR394" s="56"/>
      <c r="TRS394" s="56"/>
      <c r="TRT394" s="56"/>
      <c r="TRU394" s="56"/>
      <c r="TRV394" s="56"/>
      <c r="TRW394" s="56"/>
      <c r="TRX394" s="56"/>
      <c r="TRY394" s="56"/>
      <c r="TRZ394" s="56"/>
      <c r="TSA394" s="56"/>
      <c r="TSB394" s="56"/>
      <c r="TSC394" s="56"/>
      <c r="TSD394" s="56"/>
      <c r="TSE394" s="56"/>
      <c r="TSF394" s="56"/>
      <c r="TSG394" s="56"/>
      <c r="TSH394" s="56"/>
      <c r="TSI394" s="56"/>
      <c r="TSJ394" s="56"/>
      <c r="TSK394" s="56"/>
      <c r="TSL394" s="56"/>
      <c r="TSM394" s="56"/>
      <c r="TSN394" s="56"/>
      <c r="TSO394" s="56"/>
      <c r="TSP394" s="56"/>
      <c r="TSQ394" s="56"/>
      <c r="TSR394" s="56"/>
      <c r="TSS394" s="56"/>
      <c r="TST394" s="56"/>
      <c r="TSU394" s="56"/>
      <c r="TSV394" s="56"/>
      <c r="TSW394" s="56"/>
      <c r="TSX394" s="56"/>
      <c r="TSY394" s="56"/>
      <c r="TSZ394" s="56"/>
      <c r="TTA394" s="56"/>
      <c r="TTB394" s="56"/>
      <c r="TTC394" s="56"/>
      <c r="TTD394" s="56"/>
      <c r="TTE394" s="56"/>
      <c r="TTF394" s="56"/>
      <c r="TTG394" s="56"/>
      <c r="TTH394" s="56"/>
      <c r="TTI394" s="56"/>
      <c r="TTJ394" s="56"/>
      <c r="TTK394" s="56"/>
      <c r="TTL394" s="56"/>
      <c r="TTM394" s="56"/>
      <c r="TTN394" s="56"/>
      <c r="TTO394" s="56"/>
      <c r="TTP394" s="56"/>
      <c r="TTQ394" s="56"/>
      <c r="TTR394" s="56"/>
      <c r="TTS394" s="56"/>
      <c r="TTT394" s="56"/>
      <c r="TTU394" s="56"/>
      <c r="TTV394" s="56"/>
      <c r="TTW394" s="56"/>
      <c r="TTX394" s="56"/>
      <c r="TTY394" s="56"/>
      <c r="TTZ394" s="56"/>
      <c r="TUA394" s="56"/>
      <c r="TUB394" s="56"/>
      <c r="TUC394" s="56"/>
      <c r="TUD394" s="56"/>
      <c r="TUE394" s="56"/>
      <c r="TUF394" s="56"/>
      <c r="TUG394" s="56"/>
      <c r="TUH394" s="56"/>
      <c r="TUI394" s="56"/>
      <c r="TUJ394" s="56"/>
      <c r="TUK394" s="56"/>
      <c r="TUL394" s="56"/>
      <c r="TUM394" s="56"/>
      <c r="TUN394" s="56"/>
      <c r="TUO394" s="56"/>
      <c r="TUP394" s="56"/>
      <c r="TUQ394" s="56"/>
      <c r="TUR394" s="56"/>
      <c r="TUS394" s="56"/>
      <c r="TUT394" s="56"/>
      <c r="TUU394" s="56"/>
      <c r="TUV394" s="56"/>
      <c r="TUW394" s="56"/>
      <c r="TUX394" s="56"/>
      <c r="TUY394" s="56"/>
      <c r="TUZ394" s="56"/>
      <c r="TVA394" s="56"/>
      <c r="TVB394" s="56"/>
      <c r="TVC394" s="56"/>
      <c r="TVD394" s="56"/>
      <c r="TVE394" s="56"/>
      <c r="TVF394" s="56"/>
      <c r="TVG394" s="56"/>
      <c r="TVH394" s="56"/>
      <c r="TVI394" s="56"/>
      <c r="TVJ394" s="56"/>
      <c r="TVK394" s="56"/>
      <c r="TVL394" s="56"/>
      <c r="TVM394" s="56"/>
      <c r="TVN394" s="56"/>
      <c r="TVO394" s="56"/>
      <c r="TVP394" s="56"/>
      <c r="TVQ394" s="56"/>
      <c r="TVR394" s="56"/>
      <c r="TVS394" s="56"/>
      <c r="TVT394" s="56"/>
      <c r="TVU394" s="56"/>
      <c r="TVV394" s="56"/>
      <c r="TVW394" s="56"/>
      <c r="TVX394" s="56"/>
      <c r="TVY394" s="56"/>
      <c r="TVZ394" s="56"/>
      <c r="TWA394" s="56"/>
      <c r="TWB394" s="56"/>
      <c r="TWC394" s="56"/>
      <c r="TWD394" s="56"/>
      <c r="TWE394" s="56"/>
      <c r="TWF394" s="56"/>
      <c r="TWG394" s="56"/>
      <c r="TWH394" s="56"/>
      <c r="TWI394" s="56"/>
      <c r="TWJ394" s="56"/>
      <c r="TWK394" s="56"/>
      <c r="TWL394" s="56"/>
      <c r="TWM394" s="56"/>
      <c r="TWN394" s="56"/>
      <c r="TWO394" s="56"/>
      <c r="TWP394" s="56"/>
      <c r="TWQ394" s="56"/>
      <c r="TWR394" s="56"/>
      <c r="TWS394" s="56"/>
      <c r="TWT394" s="56"/>
      <c r="TWU394" s="56"/>
      <c r="TWV394" s="56"/>
      <c r="TWW394" s="56"/>
      <c r="TWX394" s="56"/>
      <c r="TWY394" s="56"/>
      <c r="TWZ394" s="56"/>
      <c r="TXA394" s="56"/>
      <c r="TXB394" s="56"/>
      <c r="TXC394" s="56"/>
      <c r="TXD394" s="56"/>
      <c r="TXE394" s="56"/>
      <c r="TXF394" s="56"/>
      <c r="TXG394" s="56"/>
      <c r="TXH394" s="56"/>
      <c r="TXI394" s="56"/>
      <c r="TXJ394" s="56"/>
      <c r="TXK394" s="56"/>
      <c r="TXL394" s="56"/>
      <c r="TXM394" s="56"/>
      <c r="TXN394" s="56"/>
      <c r="TXO394" s="56"/>
      <c r="TXP394" s="56"/>
      <c r="TXQ394" s="56"/>
      <c r="TXR394" s="56"/>
      <c r="TXS394" s="56"/>
      <c r="TXT394" s="56"/>
      <c r="TXU394" s="56"/>
      <c r="TXV394" s="56"/>
      <c r="TXW394" s="56"/>
      <c r="TXX394" s="56"/>
      <c r="TXY394" s="56"/>
      <c r="TXZ394" s="56"/>
      <c r="TYA394" s="56"/>
      <c r="TYB394" s="56"/>
      <c r="TYC394" s="56"/>
      <c r="TYD394" s="56"/>
      <c r="TYE394" s="56"/>
      <c r="TYF394" s="56"/>
      <c r="TYG394" s="56"/>
      <c r="TYH394" s="56"/>
      <c r="TYI394" s="56"/>
      <c r="TYJ394" s="56"/>
      <c r="TYK394" s="56"/>
      <c r="TYL394" s="56"/>
      <c r="TYM394" s="56"/>
      <c r="TYN394" s="56"/>
      <c r="TYO394" s="56"/>
      <c r="TYP394" s="56"/>
      <c r="TYQ394" s="56"/>
      <c r="TYR394" s="56"/>
      <c r="TYS394" s="56"/>
      <c r="TYT394" s="56"/>
      <c r="TYU394" s="56"/>
      <c r="TYV394" s="56"/>
      <c r="TYW394" s="56"/>
      <c r="TYX394" s="56"/>
      <c r="TYY394" s="56"/>
      <c r="TYZ394" s="56"/>
      <c r="TZA394" s="56"/>
      <c r="TZB394" s="56"/>
      <c r="TZC394" s="56"/>
      <c r="TZD394" s="56"/>
      <c r="TZE394" s="56"/>
      <c r="TZF394" s="56"/>
      <c r="TZG394" s="56"/>
      <c r="TZH394" s="56"/>
      <c r="TZI394" s="56"/>
      <c r="TZJ394" s="56"/>
      <c r="TZK394" s="56"/>
      <c r="TZL394" s="56"/>
      <c r="TZM394" s="56"/>
      <c r="TZN394" s="56"/>
      <c r="TZO394" s="56"/>
      <c r="TZP394" s="56"/>
      <c r="TZQ394" s="56"/>
      <c r="TZR394" s="56"/>
      <c r="TZS394" s="56"/>
      <c r="TZT394" s="56"/>
      <c r="TZU394" s="56"/>
      <c r="TZV394" s="56"/>
      <c r="TZW394" s="56"/>
      <c r="TZX394" s="56"/>
      <c r="TZY394" s="56"/>
      <c r="TZZ394" s="56"/>
      <c r="UAA394" s="56"/>
      <c r="UAB394" s="56"/>
      <c r="UAC394" s="56"/>
      <c r="UAD394" s="56"/>
      <c r="UAE394" s="56"/>
      <c r="UAF394" s="56"/>
      <c r="UAG394" s="56"/>
      <c r="UAH394" s="56"/>
      <c r="UAI394" s="56"/>
      <c r="UAJ394" s="56"/>
      <c r="UAK394" s="56"/>
      <c r="UAL394" s="56"/>
      <c r="UAM394" s="56"/>
      <c r="UAN394" s="56"/>
      <c r="UAO394" s="56"/>
      <c r="UAP394" s="56"/>
      <c r="UAQ394" s="56"/>
      <c r="UAR394" s="56"/>
      <c r="UAS394" s="56"/>
      <c r="UAT394" s="56"/>
      <c r="UAU394" s="56"/>
      <c r="UAV394" s="56"/>
      <c r="UAW394" s="56"/>
      <c r="UAX394" s="56"/>
      <c r="UAY394" s="56"/>
      <c r="UAZ394" s="56"/>
      <c r="UBA394" s="56"/>
      <c r="UBB394" s="56"/>
      <c r="UBC394" s="56"/>
      <c r="UBD394" s="56"/>
      <c r="UBE394" s="56"/>
      <c r="UBF394" s="56"/>
      <c r="UBG394" s="56"/>
      <c r="UBH394" s="56"/>
      <c r="UBI394" s="56"/>
      <c r="UBJ394" s="56"/>
      <c r="UBK394" s="56"/>
      <c r="UBL394" s="56"/>
      <c r="UBM394" s="56"/>
      <c r="UBN394" s="56"/>
      <c r="UBO394" s="56"/>
      <c r="UBP394" s="56"/>
      <c r="UBQ394" s="56"/>
      <c r="UBR394" s="56"/>
      <c r="UBS394" s="56"/>
      <c r="UBT394" s="56"/>
      <c r="UBU394" s="56"/>
      <c r="UBV394" s="56"/>
      <c r="UBW394" s="56"/>
      <c r="UBX394" s="56"/>
      <c r="UBY394" s="56"/>
      <c r="UBZ394" s="56"/>
      <c r="UCA394" s="56"/>
      <c r="UCB394" s="56"/>
      <c r="UCC394" s="56"/>
      <c r="UCD394" s="56"/>
      <c r="UCE394" s="56"/>
      <c r="UCF394" s="56"/>
      <c r="UCG394" s="56"/>
      <c r="UCH394" s="56"/>
      <c r="UCI394" s="56"/>
      <c r="UCJ394" s="56"/>
      <c r="UCK394" s="56"/>
      <c r="UCL394" s="56"/>
      <c r="UCM394" s="56"/>
      <c r="UCN394" s="56"/>
      <c r="UCO394" s="56"/>
      <c r="UCP394" s="56"/>
      <c r="UCQ394" s="56"/>
      <c r="UCR394" s="56"/>
      <c r="UCS394" s="56"/>
      <c r="UCT394" s="56"/>
      <c r="UCU394" s="56"/>
      <c r="UCV394" s="56"/>
      <c r="UCW394" s="56"/>
      <c r="UCX394" s="56"/>
      <c r="UCY394" s="56"/>
      <c r="UCZ394" s="56"/>
      <c r="UDA394" s="56"/>
      <c r="UDB394" s="56"/>
      <c r="UDC394" s="56"/>
      <c r="UDD394" s="56"/>
      <c r="UDE394" s="56"/>
      <c r="UDF394" s="56"/>
      <c r="UDG394" s="56"/>
      <c r="UDH394" s="56"/>
      <c r="UDI394" s="56"/>
      <c r="UDJ394" s="56"/>
      <c r="UDK394" s="56"/>
      <c r="UDL394" s="56"/>
      <c r="UDM394" s="56"/>
      <c r="UDN394" s="56"/>
      <c r="UDO394" s="56"/>
      <c r="UDP394" s="56"/>
      <c r="UDQ394" s="56"/>
      <c r="UDR394" s="56"/>
      <c r="UDS394" s="56"/>
      <c r="UDT394" s="56"/>
      <c r="UDU394" s="56"/>
      <c r="UDV394" s="56"/>
      <c r="UDW394" s="56"/>
      <c r="UDX394" s="56"/>
      <c r="UDY394" s="56"/>
      <c r="UDZ394" s="56"/>
      <c r="UEA394" s="56"/>
      <c r="UEB394" s="56"/>
      <c r="UEC394" s="56"/>
      <c r="UED394" s="56"/>
      <c r="UEE394" s="56"/>
      <c r="UEF394" s="56"/>
      <c r="UEG394" s="56"/>
      <c r="UEH394" s="56"/>
      <c r="UEI394" s="56"/>
      <c r="UEJ394" s="56"/>
      <c r="UEK394" s="56"/>
      <c r="UEL394" s="56"/>
      <c r="UEM394" s="56"/>
      <c r="UEN394" s="56"/>
      <c r="UEO394" s="56"/>
      <c r="UEP394" s="56"/>
      <c r="UEQ394" s="56"/>
      <c r="UER394" s="56"/>
      <c r="UES394" s="56"/>
      <c r="UET394" s="56"/>
      <c r="UEU394" s="56"/>
      <c r="UEV394" s="56"/>
      <c r="UEW394" s="56"/>
      <c r="UEX394" s="56"/>
      <c r="UEY394" s="56"/>
      <c r="UEZ394" s="56"/>
      <c r="UFA394" s="56"/>
      <c r="UFB394" s="56"/>
      <c r="UFC394" s="56"/>
      <c r="UFD394" s="56"/>
      <c r="UFE394" s="56"/>
      <c r="UFF394" s="56"/>
      <c r="UFG394" s="56"/>
      <c r="UFH394" s="56"/>
      <c r="UFI394" s="56"/>
      <c r="UFJ394" s="56"/>
      <c r="UFK394" s="56"/>
      <c r="UFL394" s="56"/>
      <c r="UFM394" s="56"/>
      <c r="UFN394" s="56"/>
      <c r="UFO394" s="56"/>
      <c r="UFP394" s="56"/>
      <c r="UFQ394" s="56"/>
      <c r="UFR394" s="56"/>
      <c r="UFS394" s="56"/>
      <c r="UFT394" s="56"/>
      <c r="UFU394" s="56"/>
      <c r="UFV394" s="56"/>
      <c r="UFW394" s="56"/>
      <c r="UFX394" s="56"/>
      <c r="UFY394" s="56"/>
      <c r="UFZ394" s="56"/>
      <c r="UGA394" s="56"/>
      <c r="UGB394" s="56"/>
      <c r="UGC394" s="56"/>
      <c r="UGD394" s="56"/>
      <c r="UGE394" s="56"/>
      <c r="UGF394" s="56"/>
      <c r="UGG394" s="56"/>
      <c r="UGH394" s="56"/>
      <c r="UGI394" s="56"/>
      <c r="UGJ394" s="56"/>
      <c r="UGK394" s="56"/>
      <c r="UGL394" s="56"/>
      <c r="UGM394" s="56"/>
      <c r="UGN394" s="56"/>
      <c r="UGO394" s="56"/>
      <c r="UGP394" s="56"/>
      <c r="UGQ394" s="56"/>
      <c r="UGR394" s="56"/>
      <c r="UGS394" s="56"/>
      <c r="UGT394" s="56"/>
      <c r="UGU394" s="56"/>
      <c r="UGV394" s="56"/>
      <c r="UGW394" s="56"/>
      <c r="UGX394" s="56"/>
      <c r="UGY394" s="56"/>
      <c r="UGZ394" s="56"/>
      <c r="UHA394" s="56"/>
      <c r="UHB394" s="56"/>
      <c r="UHC394" s="56"/>
      <c r="UHD394" s="56"/>
      <c r="UHE394" s="56"/>
      <c r="UHF394" s="56"/>
      <c r="UHG394" s="56"/>
      <c r="UHH394" s="56"/>
      <c r="UHI394" s="56"/>
      <c r="UHJ394" s="56"/>
      <c r="UHK394" s="56"/>
      <c r="UHL394" s="56"/>
      <c r="UHM394" s="56"/>
      <c r="UHN394" s="56"/>
      <c r="UHO394" s="56"/>
      <c r="UHP394" s="56"/>
      <c r="UHQ394" s="56"/>
      <c r="UHR394" s="56"/>
      <c r="UHS394" s="56"/>
      <c r="UHT394" s="56"/>
      <c r="UHU394" s="56"/>
      <c r="UHV394" s="56"/>
      <c r="UHW394" s="56"/>
      <c r="UHX394" s="56"/>
      <c r="UHY394" s="56"/>
      <c r="UHZ394" s="56"/>
      <c r="UIA394" s="56"/>
      <c r="UIB394" s="56"/>
      <c r="UIC394" s="56"/>
      <c r="UID394" s="56"/>
      <c r="UIE394" s="56"/>
      <c r="UIF394" s="56"/>
      <c r="UIG394" s="56"/>
      <c r="UIH394" s="56"/>
      <c r="UII394" s="56"/>
      <c r="UIJ394" s="56"/>
      <c r="UIK394" s="56"/>
      <c r="UIL394" s="56"/>
      <c r="UIM394" s="56"/>
      <c r="UIN394" s="56"/>
      <c r="UIO394" s="56"/>
      <c r="UIP394" s="56"/>
      <c r="UIQ394" s="56"/>
      <c r="UIR394" s="56"/>
      <c r="UIS394" s="56"/>
      <c r="UIT394" s="56"/>
      <c r="UIU394" s="56"/>
      <c r="UIV394" s="56"/>
      <c r="UIW394" s="56"/>
      <c r="UIX394" s="56"/>
      <c r="UIY394" s="56"/>
      <c r="UIZ394" s="56"/>
      <c r="UJA394" s="56"/>
      <c r="UJB394" s="56"/>
      <c r="UJC394" s="56"/>
      <c r="UJD394" s="56"/>
      <c r="UJE394" s="56"/>
      <c r="UJF394" s="56"/>
      <c r="UJG394" s="56"/>
      <c r="UJH394" s="56"/>
      <c r="UJI394" s="56"/>
      <c r="UJJ394" s="56"/>
      <c r="UJK394" s="56"/>
      <c r="UJL394" s="56"/>
      <c r="UJM394" s="56"/>
      <c r="UJN394" s="56"/>
      <c r="UJO394" s="56"/>
      <c r="UJP394" s="56"/>
      <c r="UJQ394" s="56"/>
      <c r="UJR394" s="56"/>
      <c r="UJS394" s="56"/>
      <c r="UJT394" s="56"/>
      <c r="UJU394" s="56"/>
      <c r="UJV394" s="56"/>
      <c r="UJW394" s="56"/>
      <c r="UJX394" s="56"/>
      <c r="UJY394" s="56"/>
      <c r="UJZ394" s="56"/>
      <c r="UKA394" s="56"/>
      <c r="UKB394" s="56"/>
      <c r="UKC394" s="56"/>
      <c r="UKD394" s="56"/>
      <c r="UKE394" s="56"/>
      <c r="UKF394" s="56"/>
      <c r="UKG394" s="56"/>
      <c r="UKH394" s="56"/>
      <c r="UKI394" s="56"/>
      <c r="UKJ394" s="56"/>
      <c r="UKK394" s="56"/>
      <c r="UKL394" s="56"/>
      <c r="UKM394" s="56"/>
      <c r="UKN394" s="56"/>
      <c r="UKO394" s="56"/>
      <c r="UKP394" s="56"/>
      <c r="UKQ394" s="56"/>
      <c r="UKR394" s="56"/>
      <c r="UKS394" s="56"/>
      <c r="UKT394" s="56"/>
      <c r="UKU394" s="56"/>
      <c r="UKV394" s="56"/>
      <c r="UKW394" s="56"/>
      <c r="UKX394" s="56"/>
      <c r="UKY394" s="56"/>
      <c r="UKZ394" s="56"/>
      <c r="ULA394" s="56"/>
      <c r="ULB394" s="56"/>
      <c r="ULC394" s="56"/>
      <c r="ULD394" s="56"/>
      <c r="ULE394" s="56"/>
      <c r="ULF394" s="56"/>
      <c r="ULG394" s="56"/>
      <c r="ULH394" s="56"/>
      <c r="ULI394" s="56"/>
      <c r="ULJ394" s="56"/>
      <c r="ULK394" s="56"/>
      <c r="ULL394" s="56"/>
      <c r="ULM394" s="56"/>
      <c r="ULN394" s="56"/>
      <c r="ULO394" s="56"/>
      <c r="ULP394" s="56"/>
      <c r="ULQ394" s="56"/>
      <c r="ULR394" s="56"/>
      <c r="ULS394" s="56"/>
      <c r="ULT394" s="56"/>
      <c r="ULU394" s="56"/>
      <c r="ULV394" s="56"/>
      <c r="ULW394" s="56"/>
      <c r="ULX394" s="56"/>
      <c r="ULY394" s="56"/>
      <c r="ULZ394" s="56"/>
      <c r="UMA394" s="56"/>
      <c r="UMB394" s="56"/>
      <c r="UMC394" s="56"/>
      <c r="UMD394" s="56"/>
      <c r="UME394" s="56"/>
      <c r="UMF394" s="56"/>
      <c r="UMG394" s="56"/>
      <c r="UMH394" s="56"/>
      <c r="UMI394" s="56"/>
      <c r="UMJ394" s="56"/>
      <c r="UMK394" s="56"/>
      <c r="UML394" s="56"/>
      <c r="UMM394" s="56"/>
      <c r="UMN394" s="56"/>
      <c r="UMO394" s="56"/>
      <c r="UMP394" s="56"/>
      <c r="UMQ394" s="56"/>
      <c r="UMR394" s="56"/>
      <c r="UMS394" s="56"/>
      <c r="UMT394" s="56"/>
      <c r="UMU394" s="56"/>
      <c r="UMV394" s="56"/>
      <c r="UMW394" s="56"/>
      <c r="UMX394" s="56"/>
      <c r="UMY394" s="56"/>
      <c r="UMZ394" s="56"/>
      <c r="UNA394" s="56"/>
      <c r="UNB394" s="56"/>
      <c r="UNC394" s="56"/>
      <c r="UND394" s="56"/>
      <c r="UNE394" s="56"/>
      <c r="UNF394" s="56"/>
      <c r="UNG394" s="56"/>
      <c r="UNH394" s="56"/>
      <c r="UNI394" s="56"/>
      <c r="UNJ394" s="56"/>
      <c r="UNK394" s="56"/>
      <c r="UNL394" s="56"/>
      <c r="UNM394" s="56"/>
      <c r="UNN394" s="56"/>
      <c r="UNO394" s="56"/>
      <c r="UNP394" s="56"/>
      <c r="UNQ394" s="56"/>
      <c r="UNR394" s="56"/>
      <c r="UNS394" s="56"/>
      <c r="UNT394" s="56"/>
      <c r="UNU394" s="56"/>
      <c r="UNV394" s="56"/>
      <c r="UNW394" s="56"/>
      <c r="UNX394" s="56"/>
      <c r="UNY394" s="56"/>
      <c r="UNZ394" s="56"/>
      <c r="UOA394" s="56"/>
      <c r="UOB394" s="56"/>
      <c r="UOC394" s="56"/>
      <c r="UOD394" s="56"/>
      <c r="UOE394" s="56"/>
      <c r="UOF394" s="56"/>
      <c r="UOG394" s="56"/>
      <c r="UOH394" s="56"/>
      <c r="UOI394" s="56"/>
      <c r="UOJ394" s="56"/>
      <c r="UOK394" s="56"/>
      <c r="UOL394" s="56"/>
      <c r="UOM394" s="56"/>
      <c r="UON394" s="56"/>
      <c r="UOO394" s="56"/>
      <c r="UOP394" s="56"/>
      <c r="UOQ394" s="56"/>
      <c r="UOR394" s="56"/>
      <c r="UOS394" s="56"/>
      <c r="UOT394" s="56"/>
      <c r="UOU394" s="56"/>
      <c r="UOV394" s="56"/>
      <c r="UOW394" s="56"/>
      <c r="UOX394" s="56"/>
      <c r="UOY394" s="56"/>
      <c r="UOZ394" s="56"/>
      <c r="UPA394" s="56"/>
      <c r="UPB394" s="56"/>
      <c r="UPC394" s="56"/>
      <c r="UPD394" s="56"/>
      <c r="UPE394" s="56"/>
      <c r="UPF394" s="56"/>
      <c r="UPG394" s="56"/>
      <c r="UPH394" s="56"/>
      <c r="UPI394" s="56"/>
      <c r="UPJ394" s="56"/>
      <c r="UPK394" s="56"/>
      <c r="UPL394" s="56"/>
      <c r="UPM394" s="56"/>
      <c r="UPN394" s="56"/>
      <c r="UPO394" s="56"/>
      <c r="UPP394" s="56"/>
      <c r="UPQ394" s="56"/>
      <c r="UPR394" s="56"/>
      <c r="UPS394" s="56"/>
      <c r="UPT394" s="56"/>
      <c r="UPU394" s="56"/>
      <c r="UPV394" s="56"/>
      <c r="UPW394" s="56"/>
      <c r="UPX394" s="56"/>
      <c r="UPY394" s="56"/>
      <c r="UPZ394" s="56"/>
      <c r="UQA394" s="56"/>
      <c r="UQB394" s="56"/>
      <c r="UQC394" s="56"/>
      <c r="UQD394" s="56"/>
      <c r="UQE394" s="56"/>
      <c r="UQF394" s="56"/>
      <c r="UQG394" s="56"/>
      <c r="UQH394" s="56"/>
      <c r="UQI394" s="56"/>
      <c r="UQJ394" s="56"/>
      <c r="UQK394" s="56"/>
      <c r="UQL394" s="56"/>
      <c r="UQM394" s="56"/>
      <c r="UQN394" s="56"/>
      <c r="UQO394" s="56"/>
      <c r="UQP394" s="56"/>
      <c r="UQQ394" s="56"/>
      <c r="UQR394" s="56"/>
      <c r="UQS394" s="56"/>
      <c r="UQT394" s="56"/>
      <c r="UQU394" s="56"/>
      <c r="UQV394" s="56"/>
      <c r="UQW394" s="56"/>
      <c r="UQX394" s="56"/>
      <c r="UQY394" s="56"/>
      <c r="UQZ394" s="56"/>
      <c r="URA394" s="56"/>
      <c r="URB394" s="56"/>
      <c r="URC394" s="56"/>
      <c r="URD394" s="56"/>
      <c r="URE394" s="56"/>
      <c r="URF394" s="56"/>
      <c r="URG394" s="56"/>
      <c r="URH394" s="56"/>
      <c r="URI394" s="56"/>
      <c r="URJ394" s="56"/>
      <c r="URK394" s="56"/>
      <c r="URL394" s="56"/>
      <c r="URM394" s="56"/>
      <c r="URN394" s="56"/>
      <c r="URO394" s="56"/>
      <c r="URP394" s="56"/>
      <c r="URQ394" s="56"/>
      <c r="URR394" s="56"/>
      <c r="URS394" s="56"/>
      <c r="URT394" s="56"/>
      <c r="URU394" s="56"/>
      <c r="URV394" s="56"/>
      <c r="URW394" s="56"/>
      <c r="URX394" s="56"/>
      <c r="URY394" s="56"/>
      <c r="URZ394" s="56"/>
      <c r="USA394" s="56"/>
      <c r="USB394" s="56"/>
      <c r="USC394" s="56"/>
      <c r="USD394" s="56"/>
      <c r="USE394" s="56"/>
      <c r="USF394" s="56"/>
      <c r="USG394" s="56"/>
      <c r="USH394" s="56"/>
      <c r="USI394" s="56"/>
      <c r="USJ394" s="56"/>
      <c r="USK394" s="56"/>
      <c r="USL394" s="56"/>
      <c r="USM394" s="56"/>
      <c r="USN394" s="56"/>
      <c r="USO394" s="56"/>
      <c r="USP394" s="56"/>
      <c r="USQ394" s="56"/>
      <c r="USR394" s="56"/>
      <c r="USS394" s="56"/>
      <c r="UST394" s="56"/>
      <c r="USU394" s="56"/>
      <c r="USV394" s="56"/>
      <c r="USW394" s="56"/>
      <c r="USX394" s="56"/>
      <c r="USY394" s="56"/>
      <c r="USZ394" s="56"/>
      <c r="UTA394" s="56"/>
      <c r="UTB394" s="56"/>
      <c r="UTC394" s="56"/>
      <c r="UTD394" s="56"/>
      <c r="UTE394" s="56"/>
      <c r="UTF394" s="56"/>
      <c r="UTG394" s="56"/>
      <c r="UTH394" s="56"/>
      <c r="UTI394" s="56"/>
      <c r="UTJ394" s="56"/>
      <c r="UTK394" s="56"/>
      <c r="UTL394" s="56"/>
      <c r="UTM394" s="56"/>
      <c r="UTN394" s="56"/>
      <c r="UTO394" s="56"/>
      <c r="UTP394" s="56"/>
      <c r="UTQ394" s="56"/>
      <c r="UTR394" s="56"/>
      <c r="UTS394" s="56"/>
      <c r="UTT394" s="56"/>
      <c r="UTU394" s="56"/>
      <c r="UTV394" s="56"/>
      <c r="UTW394" s="56"/>
      <c r="UTX394" s="56"/>
      <c r="UTY394" s="56"/>
      <c r="UTZ394" s="56"/>
      <c r="UUA394" s="56"/>
      <c r="UUB394" s="56"/>
      <c r="UUC394" s="56"/>
      <c r="UUD394" s="56"/>
      <c r="UUE394" s="56"/>
      <c r="UUF394" s="56"/>
      <c r="UUG394" s="56"/>
      <c r="UUH394" s="56"/>
      <c r="UUI394" s="56"/>
      <c r="UUJ394" s="56"/>
      <c r="UUK394" s="56"/>
      <c r="UUL394" s="56"/>
      <c r="UUM394" s="56"/>
      <c r="UUN394" s="56"/>
      <c r="UUO394" s="56"/>
      <c r="UUP394" s="56"/>
      <c r="UUQ394" s="56"/>
      <c r="UUR394" s="56"/>
      <c r="UUS394" s="56"/>
      <c r="UUT394" s="56"/>
      <c r="UUU394" s="56"/>
      <c r="UUV394" s="56"/>
      <c r="UUW394" s="56"/>
      <c r="UUX394" s="56"/>
      <c r="UUY394" s="56"/>
      <c r="UUZ394" s="56"/>
      <c r="UVA394" s="56"/>
      <c r="UVB394" s="56"/>
      <c r="UVC394" s="56"/>
      <c r="UVD394" s="56"/>
      <c r="UVE394" s="56"/>
      <c r="UVF394" s="56"/>
      <c r="UVG394" s="56"/>
      <c r="UVH394" s="56"/>
      <c r="UVI394" s="56"/>
      <c r="UVJ394" s="56"/>
      <c r="UVK394" s="56"/>
      <c r="UVL394" s="56"/>
      <c r="UVM394" s="56"/>
      <c r="UVN394" s="56"/>
      <c r="UVO394" s="56"/>
      <c r="UVP394" s="56"/>
      <c r="UVQ394" s="56"/>
      <c r="UVR394" s="56"/>
      <c r="UVS394" s="56"/>
      <c r="UVT394" s="56"/>
      <c r="UVU394" s="56"/>
      <c r="UVV394" s="56"/>
      <c r="UVW394" s="56"/>
      <c r="UVX394" s="56"/>
      <c r="UVY394" s="56"/>
      <c r="UVZ394" s="56"/>
      <c r="UWA394" s="56"/>
      <c r="UWB394" s="56"/>
      <c r="UWC394" s="56"/>
      <c r="UWD394" s="56"/>
      <c r="UWE394" s="56"/>
      <c r="UWF394" s="56"/>
      <c r="UWG394" s="56"/>
      <c r="UWH394" s="56"/>
      <c r="UWI394" s="56"/>
      <c r="UWJ394" s="56"/>
      <c r="UWK394" s="56"/>
      <c r="UWL394" s="56"/>
      <c r="UWM394" s="56"/>
      <c r="UWN394" s="56"/>
      <c r="UWO394" s="56"/>
      <c r="UWP394" s="56"/>
      <c r="UWQ394" s="56"/>
      <c r="UWR394" s="56"/>
      <c r="UWS394" s="56"/>
      <c r="UWT394" s="56"/>
      <c r="UWU394" s="56"/>
      <c r="UWV394" s="56"/>
      <c r="UWW394" s="56"/>
      <c r="UWX394" s="56"/>
      <c r="UWY394" s="56"/>
      <c r="UWZ394" s="56"/>
      <c r="UXA394" s="56"/>
      <c r="UXB394" s="56"/>
      <c r="UXC394" s="56"/>
      <c r="UXD394" s="56"/>
      <c r="UXE394" s="56"/>
      <c r="UXF394" s="56"/>
      <c r="UXG394" s="56"/>
      <c r="UXH394" s="56"/>
      <c r="UXI394" s="56"/>
      <c r="UXJ394" s="56"/>
      <c r="UXK394" s="56"/>
      <c r="UXL394" s="56"/>
      <c r="UXM394" s="56"/>
      <c r="UXN394" s="56"/>
      <c r="UXO394" s="56"/>
      <c r="UXP394" s="56"/>
      <c r="UXQ394" s="56"/>
      <c r="UXR394" s="56"/>
      <c r="UXS394" s="56"/>
      <c r="UXT394" s="56"/>
      <c r="UXU394" s="56"/>
      <c r="UXV394" s="56"/>
      <c r="UXW394" s="56"/>
      <c r="UXX394" s="56"/>
      <c r="UXY394" s="56"/>
      <c r="UXZ394" s="56"/>
      <c r="UYA394" s="56"/>
      <c r="UYB394" s="56"/>
      <c r="UYC394" s="56"/>
      <c r="UYD394" s="56"/>
      <c r="UYE394" s="56"/>
      <c r="UYF394" s="56"/>
      <c r="UYG394" s="56"/>
      <c r="UYH394" s="56"/>
      <c r="UYI394" s="56"/>
      <c r="UYJ394" s="56"/>
      <c r="UYK394" s="56"/>
      <c r="UYL394" s="56"/>
      <c r="UYM394" s="56"/>
      <c r="UYN394" s="56"/>
      <c r="UYO394" s="56"/>
      <c r="UYP394" s="56"/>
      <c r="UYQ394" s="56"/>
      <c r="UYR394" s="56"/>
      <c r="UYS394" s="56"/>
      <c r="UYT394" s="56"/>
      <c r="UYU394" s="56"/>
      <c r="UYV394" s="56"/>
      <c r="UYW394" s="56"/>
      <c r="UYX394" s="56"/>
      <c r="UYY394" s="56"/>
      <c r="UYZ394" s="56"/>
      <c r="UZA394" s="56"/>
      <c r="UZB394" s="56"/>
      <c r="UZC394" s="56"/>
      <c r="UZD394" s="56"/>
      <c r="UZE394" s="56"/>
      <c r="UZF394" s="56"/>
      <c r="UZG394" s="56"/>
      <c r="UZH394" s="56"/>
      <c r="UZI394" s="56"/>
      <c r="UZJ394" s="56"/>
      <c r="UZK394" s="56"/>
      <c r="UZL394" s="56"/>
      <c r="UZM394" s="56"/>
      <c r="UZN394" s="56"/>
      <c r="UZO394" s="56"/>
      <c r="UZP394" s="56"/>
      <c r="UZQ394" s="56"/>
      <c r="UZR394" s="56"/>
      <c r="UZS394" s="56"/>
      <c r="UZT394" s="56"/>
      <c r="UZU394" s="56"/>
      <c r="UZV394" s="56"/>
      <c r="UZW394" s="56"/>
      <c r="UZX394" s="56"/>
      <c r="UZY394" s="56"/>
      <c r="UZZ394" s="56"/>
      <c r="VAA394" s="56"/>
      <c r="VAB394" s="56"/>
      <c r="VAC394" s="56"/>
      <c r="VAD394" s="56"/>
      <c r="VAE394" s="56"/>
      <c r="VAF394" s="56"/>
      <c r="VAG394" s="56"/>
      <c r="VAH394" s="56"/>
      <c r="VAI394" s="56"/>
      <c r="VAJ394" s="56"/>
      <c r="VAK394" s="56"/>
      <c r="VAL394" s="56"/>
      <c r="VAM394" s="56"/>
      <c r="VAN394" s="56"/>
      <c r="VAO394" s="56"/>
      <c r="VAP394" s="56"/>
      <c r="VAQ394" s="56"/>
      <c r="VAR394" s="56"/>
      <c r="VAS394" s="56"/>
      <c r="VAT394" s="56"/>
      <c r="VAU394" s="56"/>
      <c r="VAV394" s="56"/>
      <c r="VAW394" s="56"/>
      <c r="VAX394" s="56"/>
      <c r="VAY394" s="56"/>
      <c r="VAZ394" s="56"/>
      <c r="VBA394" s="56"/>
      <c r="VBB394" s="56"/>
      <c r="VBC394" s="56"/>
      <c r="VBD394" s="56"/>
      <c r="VBE394" s="56"/>
      <c r="VBF394" s="56"/>
      <c r="VBG394" s="56"/>
      <c r="VBH394" s="56"/>
      <c r="VBI394" s="56"/>
      <c r="VBJ394" s="56"/>
      <c r="VBK394" s="56"/>
      <c r="VBL394" s="56"/>
      <c r="VBM394" s="56"/>
      <c r="VBN394" s="56"/>
      <c r="VBO394" s="56"/>
      <c r="VBP394" s="56"/>
      <c r="VBQ394" s="56"/>
      <c r="VBR394" s="56"/>
      <c r="VBS394" s="56"/>
      <c r="VBT394" s="56"/>
      <c r="VBU394" s="56"/>
      <c r="VBV394" s="56"/>
      <c r="VBW394" s="56"/>
      <c r="VBX394" s="56"/>
      <c r="VBY394" s="56"/>
      <c r="VBZ394" s="56"/>
      <c r="VCA394" s="56"/>
      <c r="VCB394" s="56"/>
      <c r="VCC394" s="56"/>
      <c r="VCD394" s="56"/>
      <c r="VCE394" s="56"/>
      <c r="VCF394" s="56"/>
      <c r="VCG394" s="56"/>
      <c r="VCH394" s="56"/>
      <c r="VCI394" s="56"/>
      <c r="VCJ394" s="56"/>
      <c r="VCK394" s="56"/>
      <c r="VCL394" s="56"/>
      <c r="VCM394" s="56"/>
      <c r="VCN394" s="56"/>
      <c r="VCO394" s="56"/>
      <c r="VCP394" s="56"/>
      <c r="VCQ394" s="56"/>
      <c r="VCR394" s="56"/>
      <c r="VCS394" s="56"/>
      <c r="VCT394" s="56"/>
      <c r="VCU394" s="56"/>
      <c r="VCV394" s="56"/>
      <c r="VCW394" s="56"/>
      <c r="VCX394" s="56"/>
      <c r="VCY394" s="56"/>
      <c r="VCZ394" s="56"/>
      <c r="VDA394" s="56"/>
      <c r="VDB394" s="56"/>
      <c r="VDC394" s="56"/>
      <c r="VDD394" s="56"/>
      <c r="VDE394" s="56"/>
      <c r="VDF394" s="56"/>
      <c r="VDG394" s="56"/>
      <c r="VDH394" s="56"/>
      <c r="VDI394" s="56"/>
      <c r="VDJ394" s="56"/>
      <c r="VDK394" s="56"/>
      <c r="VDL394" s="56"/>
      <c r="VDM394" s="56"/>
      <c r="VDN394" s="56"/>
      <c r="VDO394" s="56"/>
      <c r="VDP394" s="56"/>
      <c r="VDQ394" s="56"/>
      <c r="VDR394" s="56"/>
      <c r="VDS394" s="56"/>
      <c r="VDT394" s="56"/>
      <c r="VDU394" s="56"/>
      <c r="VDV394" s="56"/>
      <c r="VDW394" s="56"/>
      <c r="VDX394" s="56"/>
      <c r="VDY394" s="56"/>
      <c r="VDZ394" s="56"/>
      <c r="VEA394" s="56"/>
      <c r="VEB394" s="56"/>
      <c r="VEC394" s="56"/>
      <c r="VED394" s="56"/>
      <c r="VEE394" s="56"/>
      <c r="VEF394" s="56"/>
      <c r="VEG394" s="56"/>
      <c r="VEH394" s="56"/>
      <c r="VEI394" s="56"/>
      <c r="VEJ394" s="56"/>
      <c r="VEK394" s="56"/>
      <c r="VEL394" s="56"/>
      <c r="VEM394" s="56"/>
      <c r="VEN394" s="56"/>
      <c r="VEO394" s="56"/>
      <c r="VEP394" s="56"/>
      <c r="VEQ394" s="56"/>
      <c r="VER394" s="56"/>
      <c r="VES394" s="56"/>
      <c r="VET394" s="56"/>
      <c r="VEU394" s="56"/>
      <c r="VEV394" s="56"/>
      <c r="VEW394" s="56"/>
      <c r="VEX394" s="56"/>
      <c r="VEY394" s="56"/>
      <c r="VEZ394" s="56"/>
      <c r="VFA394" s="56"/>
      <c r="VFB394" s="56"/>
      <c r="VFC394" s="56"/>
      <c r="VFD394" s="56"/>
      <c r="VFE394" s="56"/>
      <c r="VFF394" s="56"/>
      <c r="VFG394" s="56"/>
      <c r="VFH394" s="56"/>
      <c r="VFI394" s="56"/>
      <c r="VFJ394" s="56"/>
      <c r="VFK394" s="56"/>
      <c r="VFL394" s="56"/>
      <c r="VFM394" s="56"/>
      <c r="VFN394" s="56"/>
      <c r="VFO394" s="56"/>
      <c r="VFP394" s="56"/>
      <c r="VFQ394" s="56"/>
      <c r="VFR394" s="56"/>
      <c r="VFS394" s="56"/>
      <c r="VFT394" s="56"/>
      <c r="VFU394" s="56"/>
      <c r="VFV394" s="56"/>
      <c r="VFW394" s="56"/>
      <c r="VFX394" s="56"/>
      <c r="VFY394" s="56"/>
      <c r="VFZ394" s="56"/>
      <c r="VGA394" s="56"/>
      <c r="VGB394" s="56"/>
      <c r="VGC394" s="56"/>
      <c r="VGD394" s="56"/>
      <c r="VGE394" s="56"/>
      <c r="VGF394" s="56"/>
      <c r="VGG394" s="56"/>
      <c r="VGH394" s="56"/>
      <c r="VGI394" s="56"/>
      <c r="VGJ394" s="56"/>
      <c r="VGK394" s="56"/>
      <c r="VGL394" s="56"/>
      <c r="VGM394" s="56"/>
      <c r="VGN394" s="56"/>
      <c r="VGO394" s="56"/>
      <c r="VGP394" s="56"/>
      <c r="VGQ394" s="56"/>
      <c r="VGR394" s="56"/>
      <c r="VGS394" s="56"/>
      <c r="VGT394" s="56"/>
      <c r="VGU394" s="56"/>
      <c r="VGV394" s="56"/>
      <c r="VGW394" s="56"/>
      <c r="VGX394" s="56"/>
      <c r="VGY394" s="56"/>
      <c r="VGZ394" s="56"/>
      <c r="VHA394" s="56"/>
      <c r="VHB394" s="56"/>
      <c r="VHC394" s="56"/>
      <c r="VHD394" s="56"/>
      <c r="VHE394" s="56"/>
      <c r="VHF394" s="56"/>
      <c r="VHG394" s="56"/>
      <c r="VHH394" s="56"/>
      <c r="VHI394" s="56"/>
      <c r="VHJ394" s="56"/>
      <c r="VHK394" s="56"/>
      <c r="VHL394" s="56"/>
      <c r="VHM394" s="56"/>
      <c r="VHN394" s="56"/>
      <c r="VHO394" s="56"/>
      <c r="VHP394" s="56"/>
      <c r="VHQ394" s="56"/>
      <c r="VHR394" s="56"/>
      <c r="VHS394" s="56"/>
      <c r="VHT394" s="56"/>
      <c r="VHU394" s="56"/>
      <c r="VHV394" s="56"/>
      <c r="VHW394" s="56"/>
      <c r="VHX394" s="56"/>
      <c r="VHY394" s="56"/>
      <c r="VHZ394" s="56"/>
      <c r="VIA394" s="56"/>
      <c r="VIB394" s="56"/>
      <c r="VIC394" s="56"/>
      <c r="VID394" s="56"/>
      <c r="VIE394" s="56"/>
      <c r="VIF394" s="56"/>
      <c r="VIG394" s="56"/>
      <c r="VIH394" s="56"/>
      <c r="VII394" s="56"/>
      <c r="VIJ394" s="56"/>
      <c r="VIK394" s="56"/>
      <c r="VIL394" s="56"/>
      <c r="VIM394" s="56"/>
      <c r="VIN394" s="56"/>
      <c r="VIO394" s="56"/>
      <c r="VIP394" s="56"/>
      <c r="VIQ394" s="56"/>
      <c r="VIR394" s="56"/>
      <c r="VIS394" s="56"/>
      <c r="VIT394" s="56"/>
      <c r="VIU394" s="56"/>
      <c r="VIV394" s="56"/>
      <c r="VIW394" s="56"/>
      <c r="VIX394" s="56"/>
      <c r="VIY394" s="56"/>
      <c r="VIZ394" s="56"/>
      <c r="VJA394" s="56"/>
      <c r="VJB394" s="56"/>
      <c r="VJC394" s="56"/>
      <c r="VJD394" s="56"/>
      <c r="VJE394" s="56"/>
      <c r="VJF394" s="56"/>
      <c r="VJG394" s="56"/>
      <c r="VJH394" s="56"/>
      <c r="VJI394" s="56"/>
      <c r="VJJ394" s="56"/>
      <c r="VJK394" s="56"/>
      <c r="VJL394" s="56"/>
      <c r="VJM394" s="56"/>
      <c r="VJN394" s="56"/>
      <c r="VJO394" s="56"/>
      <c r="VJP394" s="56"/>
      <c r="VJQ394" s="56"/>
      <c r="VJR394" s="56"/>
      <c r="VJS394" s="56"/>
      <c r="VJT394" s="56"/>
      <c r="VJU394" s="56"/>
      <c r="VJV394" s="56"/>
      <c r="VJW394" s="56"/>
      <c r="VJX394" s="56"/>
      <c r="VJY394" s="56"/>
      <c r="VJZ394" s="56"/>
      <c r="VKA394" s="56"/>
      <c r="VKB394" s="56"/>
      <c r="VKC394" s="56"/>
      <c r="VKD394" s="56"/>
      <c r="VKE394" s="56"/>
      <c r="VKF394" s="56"/>
      <c r="VKG394" s="56"/>
      <c r="VKH394" s="56"/>
      <c r="VKI394" s="56"/>
      <c r="VKJ394" s="56"/>
      <c r="VKK394" s="56"/>
      <c r="VKL394" s="56"/>
      <c r="VKM394" s="56"/>
      <c r="VKN394" s="56"/>
      <c r="VKO394" s="56"/>
      <c r="VKP394" s="56"/>
      <c r="VKQ394" s="56"/>
      <c r="VKR394" s="56"/>
      <c r="VKS394" s="56"/>
      <c r="VKT394" s="56"/>
      <c r="VKU394" s="56"/>
      <c r="VKV394" s="56"/>
      <c r="VKW394" s="56"/>
      <c r="VKX394" s="56"/>
      <c r="VKY394" s="56"/>
      <c r="VKZ394" s="56"/>
      <c r="VLA394" s="56"/>
      <c r="VLB394" s="56"/>
      <c r="VLC394" s="56"/>
      <c r="VLD394" s="56"/>
      <c r="VLE394" s="56"/>
      <c r="VLF394" s="56"/>
      <c r="VLG394" s="56"/>
      <c r="VLH394" s="56"/>
      <c r="VLI394" s="56"/>
      <c r="VLJ394" s="56"/>
      <c r="VLK394" s="56"/>
      <c r="VLL394" s="56"/>
      <c r="VLM394" s="56"/>
      <c r="VLN394" s="56"/>
      <c r="VLO394" s="56"/>
      <c r="VLP394" s="56"/>
      <c r="VLQ394" s="56"/>
      <c r="VLR394" s="56"/>
      <c r="VLS394" s="56"/>
      <c r="VLT394" s="56"/>
      <c r="VLU394" s="56"/>
      <c r="VLV394" s="56"/>
      <c r="VLW394" s="56"/>
      <c r="VLX394" s="56"/>
      <c r="VLY394" s="56"/>
      <c r="VLZ394" s="56"/>
      <c r="VMA394" s="56"/>
      <c r="VMB394" s="56"/>
      <c r="VMC394" s="56"/>
      <c r="VMD394" s="56"/>
      <c r="VME394" s="56"/>
      <c r="VMF394" s="56"/>
      <c r="VMG394" s="56"/>
      <c r="VMH394" s="56"/>
      <c r="VMI394" s="56"/>
      <c r="VMJ394" s="56"/>
      <c r="VMK394" s="56"/>
      <c r="VML394" s="56"/>
      <c r="VMM394" s="56"/>
      <c r="VMN394" s="56"/>
      <c r="VMO394" s="56"/>
      <c r="VMP394" s="56"/>
      <c r="VMQ394" s="56"/>
      <c r="VMR394" s="56"/>
      <c r="VMS394" s="56"/>
      <c r="VMT394" s="56"/>
      <c r="VMU394" s="56"/>
      <c r="VMV394" s="56"/>
      <c r="VMW394" s="56"/>
      <c r="VMX394" s="56"/>
      <c r="VMY394" s="56"/>
      <c r="VMZ394" s="56"/>
      <c r="VNA394" s="56"/>
      <c r="VNB394" s="56"/>
      <c r="VNC394" s="56"/>
      <c r="VND394" s="56"/>
      <c r="VNE394" s="56"/>
      <c r="VNF394" s="56"/>
      <c r="VNG394" s="56"/>
      <c r="VNH394" s="56"/>
      <c r="VNI394" s="56"/>
      <c r="VNJ394" s="56"/>
      <c r="VNK394" s="56"/>
      <c r="VNL394" s="56"/>
      <c r="VNM394" s="56"/>
      <c r="VNN394" s="56"/>
      <c r="VNO394" s="56"/>
      <c r="VNP394" s="56"/>
      <c r="VNQ394" s="56"/>
      <c r="VNR394" s="56"/>
      <c r="VNS394" s="56"/>
      <c r="VNT394" s="56"/>
      <c r="VNU394" s="56"/>
      <c r="VNV394" s="56"/>
      <c r="VNW394" s="56"/>
      <c r="VNX394" s="56"/>
      <c r="VNY394" s="56"/>
      <c r="VNZ394" s="56"/>
      <c r="VOA394" s="56"/>
      <c r="VOB394" s="56"/>
      <c r="VOC394" s="56"/>
      <c r="VOD394" s="56"/>
      <c r="VOE394" s="56"/>
      <c r="VOF394" s="56"/>
      <c r="VOG394" s="56"/>
      <c r="VOH394" s="56"/>
      <c r="VOI394" s="56"/>
      <c r="VOJ394" s="56"/>
      <c r="VOK394" s="56"/>
      <c r="VOL394" s="56"/>
      <c r="VOM394" s="56"/>
      <c r="VON394" s="56"/>
      <c r="VOO394" s="56"/>
      <c r="VOP394" s="56"/>
      <c r="VOQ394" s="56"/>
      <c r="VOR394" s="56"/>
      <c r="VOS394" s="56"/>
      <c r="VOT394" s="56"/>
      <c r="VOU394" s="56"/>
      <c r="VOV394" s="56"/>
      <c r="VOW394" s="56"/>
      <c r="VOX394" s="56"/>
      <c r="VOY394" s="56"/>
      <c r="VOZ394" s="56"/>
      <c r="VPA394" s="56"/>
      <c r="VPB394" s="56"/>
      <c r="VPC394" s="56"/>
      <c r="VPD394" s="56"/>
      <c r="VPE394" s="56"/>
      <c r="VPF394" s="56"/>
      <c r="VPG394" s="56"/>
      <c r="VPH394" s="56"/>
      <c r="VPI394" s="56"/>
      <c r="VPJ394" s="56"/>
      <c r="VPK394" s="56"/>
      <c r="VPL394" s="56"/>
      <c r="VPM394" s="56"/>
      <c r="VPN394" s="56"/>
      <c r="VPO394" s="56"/>
      <c r="VPP394" s="56"/>
      <c r="VPQ394" s="56"/>
      <c r="VPR394" s="56"/>
      <c r="VPS394" s="56"/>
      <c r="VPT394" s="56"/>
      <c r="VPU394" s="56"/>
      <c r="VPV394" s="56"/>
      <c r="VPW394" s="56"/>
      <c r="VPX394" s="56"/>
      <c r="VPY394" s="56"/>
      <c r="VPZ394" s="56"/>
      <c r="VQA394" s="56"/>
      <c r="VQB394" s="56"/>
      <c r="VQC394" s="56"/>
      <c r="VQD394" s="56"/>
      <c r="VQE394" s="56"/>
      <c r="VQF394" s="56"/>
      <c r="VQG394" s="56"/>
      <c r="VQH394" s="56"/>
      <c r="VQI394" s="56"/>
      <c r="VQJ394" s="56"/>
      <c r="VQK394" s="56"/>
      <c r="VQL394" s="56"/>
      <c r="VQM394" s="56"/>
      <c r="VQN394" s="56"/>
      <c r="VQO394" s="56"/>
      <c r="VQP394" s="56"/>
      <c r="VQQ394" s="56"/>
      <c r="VQR394" s="56"/>
      <c r="VQS394" s="56"/>
      <c r="VQT394" s="56"/>
      <c r="VQU394" s="56"/>
      <c r="VQV394" s="56"/>
      <c r="VQW394" s="56"/>
      <c r="VQX394" s="56"/>
      <c r="VQY394" s="56"/>
      <c r="VQZ394" s="56"/>
      <c r="VRA394" s="56"/>
      <c r="VRB394" s="56"/>
      <c r="VRC394" s="56"/>
      <c r="VRD394" s="56"/>
      <c r="VRE394" s="56"/>
      <c r="VRF394" s="56"/>
      <c r="VRG394" s="56"/>
      <c r="VRH394" s="56"/>
      <c r="VRI394" s="56"/>
      <c r="VRJ394" s="56"/>
      <c r="VRK394" s="56"/>
      <c r="VRL394" s="56"/>
      <c r="VRM394" s="56"/>
      <c r="VRN394" s="56"/>
      <c r="VRO394" s="56"/>
      <c r="VRP394" s="56"/>
      <c r="VRQ394" s="56"/>
      <c r="VRR394" s="56"/>
      <c r="VRS394" s="56"/>
      <c r="VRT394" s="56"/>
      <c r="VRU394" s="56"/>
      <c r="VRV394" s="56"/>
      <c r="VRW394" s="56"/>
      <c r="VRX394" s="56"/>
      <c r="VRY394" s="56"/>
      <c r="VRZ394" s="56"/>
      <c r="VSA394" s="56"/>
      <c r="VSB394" s="56"/>
      <c r="VSC394" s="56"/>
      <c r="VSD394" s="56"/>
      <c r="VSE394" s="56"/>
      <c r="VSF394" s="56"/>
      <c r="VSG394" s="56"/>
      <c r="VSH394" s="56"/>
      <c r="VSI394" s="56"/>
      <c r="VSJ394" s="56"/>
      <c r="VSK394" s="56"/>
      <c r="VSL394" s="56"/>
      <c r="VSM394" s="56"/>
      <c r="VSN394" s="56"/>
      <c r="VSO394" s="56"/>
      <c r="VSP394" s="56"/>
      <c r="VSQ394" s="56"/>
      <c r="VSR394" s="56"/>
      <c r="VSS394" s="56"/>
      <c r="VST394" s="56"/>
      <c r="VSU394" s="56"/>
      <c r="VSV394" s="56"/>
      <c r="VSW394" s="56"/>
      <c r="VSX394" s="56"/>
      <c r="VSY394" s="56"/>
      <c r="VSZ394" s="56"/>
      <c r="VTA394" s="56"/>
      <c r="VTB394" s="56"/>
      <c r="VTC394" s="56"/>
      <c r="VTD394" s="56"/>
      <c r="VTE394" s="56"/>
      <c r="VTF394" s="56"/>
      <c r="VTG394" s="56"/>
      <c r="VTH394" s="56"/>
      <c r="VTI394" s="56"/>
      <c r="VTJ394" s="56"/>
      <c r="VTK394" s="56"/>
      <c r="VTL394" s="56"/>
      <c r="VTM394" s="56"/>
      <c r="VTN394" s="56"/>
      <c r="VTO394" s="56"/>
      <c r="VTP394" s="56"/>
      <c r="VTQ394" s="56"/>
      <c r="VTR394" s="56"/>
      <c r="VTS394" s="56"/>
      <c r="VTT394" s="56"/>
      <c r="VTU394" s="56"/>
      <c r="VTV394" s="56"/>
      <c r="VTW394" s="56"/>
      <c r="VTX394" s="56"/>
      <c r="VTY394" s="56"/>
      <c r="VTZ394" s="56"/>
      <c r="VUA394" s="56"/>
      <c r="VUB394" s="56"/>
      <c r="VUC394" s="56"/>
      <c r="VUD394" s="56"/>
      <c r="VUE394" s="56"/>
      <c r="VUF394" s="56"/>
      <c r="VUG394" s="56"/>
      <c r="VUH394" s="56"/>
      <c r="VUI394" s="56"/>
      <c r="VUJ394" s="56"/>
      <c r="VUK394" s="56"/>
      <c r="VUL394" s="56"/>
      <c r="VUM394" s="56"/>
      <c r="VUN394" s="56"/>
      <c r="VUO394" s="56"/>
      <c r="VUP394" s="56"/>
      <c r="VUQ394" s="56"/>
      <c r="VUR394" s="56"/>
      <c r="VUS394" s="56"/>
      <c r="VUT394" s="56"/>
      <c r="VUU394" s="56"/>
      <c r="VUV394" s="56"/>
      <c r="VUW394" s="56"/>
      <c r="VUX394" s="56"/>
      <c r="VUY394" s="56"/>
      <c r="VUZ394" s="56"/>
      <c r="VVA394" s="56"/>
      <c r="VVB394" s="56"/>
      <c r="VVC394" s="56"/>
      <c r="VVD394" s="56"/>
      <c r="VVE394" s="56"/>
      <c r="VVF394" s="56"/>
      <c r="VVG394" s="56"/>
      <c r="VVH394" s="56"/>
      <c r="VVI394" s="56"/>
      <c r="VVJ394" s="56"/>
      <c r="VVK394" s="56"/>
      <c r="VVL394" s="56"/>
      <c r="VVM394" s="56"/>
      <c r="VVN394" s="56"/>
      <c r="VVO394" s="56"/>
      <c r="VVP394" s="56"/>
      <c r="VVQ394" s="56"/>
      <c r="VVR394" s="56"/>
      <c r="VVS394" s="56"/>
      <c r="VVT394" s="56"/>
      <c r="VVU394" s="56"/>
      <c r="VVV394" s="56"/>
      <c r="VVW394" s="56"/>
      <c r="VVX394" s="56"/>
      <c r="VVY394" s="56"/>
      <c r="VVZ394" s="56"/>
      <c r="VWA394" s="56"/>
      <c r="VWB394" s="56"/>
      <c r="VWC394" s="56"/>
      <c r="VWD394" s="56"/>
      <c r="VWE394" s="56"/>
      <c r="VWF394" s="56"/>
      <c r="VWG394" s="56"/>
      <c r="VWH394" s="56"/>
      <c r="VWI394" s="56"/>
      <c r="VWJ394" s="56"/>
      <c r="VWK394" s="56"/>
      <c r="VWL394" s="56"/>
      <c r="VWM394" s="56"/>
      <c r="VWN394" s="56"/>
      <c r="VWO394" s="56"/>
      <c r="VWP394" s="56"/>
      <c r="VWQ394" s="56"/>
      <c r="VWR394" s="56"/>
      <c r="VWS394" s="56"/>
      <c r="VWT394" s="56"/>
      <c r="VWU394" s="56"/>
      <c r="VWV394" s="56"/>
      <c r="VWW394" s="56"/>
      <c r="VWX394" s="56"/>
      <c r="VWY394" s="56"/>
      <c r="VWZ394" s="56"/>
      <c r="VXA394" s="56"/>
      <c r="VXB394" s="56"/>
      <c r="VXC394" s="56"/>
      <c r="VXD394" s="56"/>
      <c r="VXE394" s="56"/>
      <c r="VXF394" s="56"/>
      <c r="VXG394" s="56"/>
      <c r="VXH394" s="56"/>
      <c r="VXI394" s="56"/>
      <c r="VXJ394" s="56"/>
      <c r="VXK394" s="56"/>
      <c r="VXL394" s="56"/>
      <c r="VXM394" s="56"/>
      <c r="VXN394" s="56"/>
      <c r="VXO394" s="56"/>
      <c r="VXP394" s="56"/>
      <c r="VXQ394" s="56"/>
      <c r="VXR394" s="56"/>
      <c r="VXS394" s="56"/>
      <c r="VXT394" s="56"/>
      <c r="VXU394" s="56"/>
      <c r="VXV394" s="56"/>
      <c r="VXW394" s="56"/>
      <c r="VXX394" s="56"/>
      <c r="VXY394" s="56"/>
      <c r="VXZ394" s="56"/>
      <c r="VYA394" s="56"/>
      <c r="VYB394" s="56"/>
      <c r="VYC394" s="56"/>
      <c r="VYD394" s="56"/>
      <c r="VYE394" s="56"/>
      <c r="VYF394" s="56"/>
      <c r="VYG394" s="56"/>
      <c r="VYH394" s="56"/>
      <c r="VYI394" s="56"/>
      <c r="VYJ394" s="56"/>
      <c r="VYK394" s="56"/>
      <c r="VYL394" s="56"/>
      <c r="VYM394" s="56"/>
      <c r="VYN394" s="56"/>
      <c r="VYO394" s="56"/>
      <c r="VYP394" s="56"/>
      <c r="VYQ394" s="56"/>
      <c r="VYR394" s="56"/>
      <c r="VYS394" s="56"/>
      <c r="VYT394" s="56"/>
      <c r="VYU394" s="56"/>
      <c r="VYV394" s="56"/>
      <c r="VYW394" s="56"/>
      <c r="VYX394" s="56"/>
      <c r="VYY394" s="56"/>
      <c r="VYZ394" s="56"/>
      <c r="VZA394" s="56"/>
      <c r="VZB394" s="56"/>
      <c r="VZC394" s="56"/>
      <c r="VZD394" s="56"/>
      <c r="VZE394" s="56"/>
      <c r="VZF394" s="56"/>
      <c r="VZG394" s="56"/>
      <c r="VZH394" s="56"/>
      <c r="VZI394" s="56"/>
      <c r="VZJ394" s="56"/>
      <c r="VZK394" s="56"/>
      <c r="VZL394" s="56"/>
      <c r="VZM394" s="56"/>
      <c r="VZN394" s="56"/>
      <c r="VZO394" s="56"/>
      <c r="VZP394" s="56"/>
      <c r="VZQ394" s="56"/>
      <c r="VZR394" s="56"/>
      <c r="VZS394" s="56"/>
      <c r="VZT394" s="56"/>
      <c r="VZU394" s="56"/>
      <c r="VZV394" s="56"/>
      <c r="VZW394" s="56"/>
      <c r="VZX394" s="56"/>
      <c r="VZY394" s="56"/>
      <c r="VZZ394" s="56"/>
      <c r="WAA394" s="56"/>
      <c r="WAB394" s="56"/>
      <c r="WAC394" s="56"/>
      <c r="WAD394" s="56"/>
      <c r="WAE394" s="56"/>
      <c r="WAF394" s="56"/>
      <c r="WAG394" s="56"/>
      <c r="WAH394" s="56"/>
      <c r="WAI394" s="56"/>
      <c r="WAJ394" s="56"/>
      <c r="WAK394" s="56"/>
      <c r="WAL394" s="56"/>
      <c r="WAM394" s="56"/>
      <c r="WAN394" s="56"/>
      <c r="WAO394" s="56"/>
      <c r="WAP394" s="56"/>
      <c r="WAQ394" s="56"/>
      <c r="WAR394" s="56"/>
      <c r="WAS394" s="56"/>
      <c r="WAT394" s="56"/>
      <c r="WAU394" s="56"/>
      <c r="WAV394" s="56"/>
      <c r="WAW394" s="56"/>
      <c r="WAX394" s="56"/>
      <c r="WAY394" s="56"/>
      <c r="WAZ394" s="56"/>
      <c r="WBA394" s="56"/>
      <c r="WBB394" s="56"/>
      <c r="WBC394" s="56"/>
      <c r="WBD394" s="56"/>
      <c r="WBE394" s="56"/>
      <c r="WBF394" s="56"/>
      <c r="WBG394" s="56"/>
      <c r="WBH394" s="56"/>
      <c r="WBI394" s="56"/>
      <c r="WBJ394" s="56"/>
      <c r="WBK394" s="56"/>
      <c r="WBL394" s="56"/>
      <c r="WBM394" s="56"/>
      <c r="WBN394" s="56"/>
      <c r="WBO394" s="56"/>
      <c r="WBP394" s="56"/>
      <c r="WBQ394" s="56"/>
      <c r="WBR394" s="56"/>
      <c r="WBS394" s="56"/>
      <c r="WBT394" s="56"/>
      <c r="WBU394" s="56"/>
      <c r="WBV394" s="56"/>
      <c r="WBW394" s="56"/>
      <c r="WBX394" s="56"/>
      <c r="WBY394" s="56"/>
      <c r="WBZ394" s="56"/>
      <c r="WCA394" s="56"/>
      <c r="WCB394" s="56"/>
      <c r="WCC394" s="56"/>
      <c r="WCD394" s="56"/>
      <c r="WCE394" s="56"/>
      <c r="WCF394" s="56"/>
      <c r="WCG394" s="56"/>
      <c r="WCH394" s="56"/>
      <c r="WCI394" s="56"/>
      <c r="WCJ394" s="56"/>
      <c r="WCK394" s="56"/>
      <c r="WCL394" s="56"/>
      <c r="WCM394" s="56"/>
      <c r="WCN394" s="56"/>
      <c r="WCO394" s="56"/>
      <c r="WCP394" s="56"/>
      <c r="WCQ394" s="56"/>
      <c r="WCR394" s="56"/>
      <c r="WCS394" s="56"/>
      <c r="WCT394" s="56"/>
      <c r="WCU394" s="56"/>
      <c r="WCV394" s="56"/>
      <c r="WCW394" s="56"/>
      <c r="WCX394" s="56"/>
      <c r="WCY394" s="56"/>
      <c r="WCZ394" s="56"/>
      <c r="WDA394" s="56"/>
      <c r="WDB394" s="56"/>
      <c r="WDC394" s="56"/>
      <c r="WDD394" s="56"/>
      <c r="WDE394" s="56"/>
      <c r="WDF394" s="56"/>
      <c r="WDG394" s="56"/>
      <c r="WDH394" s="56"/>
      <c r="WDI394" s="56"/>
      <c r="WDJ394" s="56"/>
      <c r="WDK394" s="56"/>
      <c r="WDL394" s="56"/>
      <c r="WDM394" s="56"/>
      <c r="WDN394" s="56"/>
      <c r="WDO394" s="56"/>
      <c r="WDP394" s="56"/>
      <c r="WDQ394" s="56"/>
      <c r="WDR394" s="56"/>
      <c r="WDS394" s="56"/>
      <c r="WDT394" s="56"/>
      <c r="WDU394" s="56"/>
      <c r="WDV394" s="56"/>
      <c r="WDW394" s="56"/>
      <c r="WDX394" s="56"/>
      <c r="WDY394" s="56"/>
      <c r="WDZ394" s="56"/>
      <c r="WEA394" s="56"/>
      <c r="WEB394" s="56"/>
      <c r="WEC394" s="56"/>
      <c r="WED394" s="56"/>
      <c r="WEE394" s="56"/>
      <c r="WEF394" s="56"/>
      <c r="WEG394" s="56"/>
      <c r="WEH394" s="56"/>
      <c r="WEI394" s="56"/>
      <c r="WEJ394" s="56"/>
      <c r="WEK394" s="56"/>
      <c r="WEL394" s="56"/>
      <c r="WEM394" s="56"/>
      <c r="WEN394" s="56"/>
      <c r="WEO394" s="56"/>
      <c r="WEP394" s="56"/>
      <c r="WEQ394" s="56"/>
      <c r="WER394" s="56"/>
      <c r="WES394" s="56"/>
      <c r="WET394" s="56"/>
      <c r="WEU394" s="56"/>
      <c r="WEV394" s="56"/>
      <c r="WEW394" s="56"/>
      <c r="WEX394" s="56"/>
      <c r="WEY394" s="56"/>
      <c r="WEZ394" s="56"/>
      <c r="WFA394" s="56"/>
      <c r="WFB394" s="56"/>
      <c r="WFC394" s="56"/>
      <c r="WFD394" s="56"/>
      <c r="WFE394" s="56"/>
      <c r="WFF394" s="56"/>
      <c r="WFG394" s="56"/>
      <c r="WFH394" s="56"/>
      <c r="WFI394" s="56"/>
      <c r="WFJ394" s="56"/>
      <c r="WFK394" s="56"/>
      <c r="WFL394" s="56"/>
      <c r="WFM394" s="56"/>
      <c r="WFN394" s="56"/>
      <c r="WFO394" s="56"/>
      <c r="WFP394" s="56"/>
      <c r="WFQ394" s="56"/>
      <c r="WFR394" s="56"/>
      <c r="WFS394" s="56"/>
      <c r="WFT394" s="56"/>
      <c r="WFU394" s="56"/>
      <c r="WFV394" s="56"/>
      <c r="WFW394" s="56"/>
      <c r="WFX394" s="56"/>
      <c r="WFY394" s="56"/>
      <c r="WFZ394" s="56"/>
      <c r="WGA394" s="56"/>
      <c r="WGB394" s="56"/>
      <c r="WGC394" s="56"/>
      <c r="WGD394" s="56"/>
      <c r="WGE394" s="56"/>
      <c r="WGF394" s="56"/>
      <c r="WGG394" s="56"/>
      <c r="WGH394" s="56"/>
      <c r="WGI394" s="56"/>
      <c r="WGJ394" s="56"/>
      <c r="WGK394" s="56"/>
      <c r="WGL394" s="56"/>
      <c r="WGM394" s="56"/>
      <c r="WGN394" s="56"/>
      <c r="WGO394" s="56"/>
      <c r="WGP394" s="56"/>
      <c r="WGQ394" s="56"/>
      <c r="WGR394" s="56"/>
      <c r="WGS394" s="56"/>
      <c r="WGT394" s="56"/>
      <c r="WGU394" s="56"/>
      <c r="WGV394" s="56"/>
      <c r="WGW394" s="56"/>
      <c r="WGX394" s="56"/>
      <c r="WGY394" s="56"/>
      <c r="WGZ394" s="56"/>
      <c r="WHA394" s="56"/>
      <c r="WHB394" s="56"/>
      <c r="WHC394" s="56"/>
      <c r="WHD394" s="56"/>
      <c r="WHE394" s="56"/>
      <c r="WHF394" s="56"/>
      <c r="WHG394" s="56"/>
      <c r="WHH394" s="56"/>
      <c r="WHI394" s="56"/>
      <c r="WHJ394" s="56"/>
      <c r="WHK394" s="56"/>
      <c r="WHL394" s="56"/>
      <c r="WHM394" s="56"/>
      <c r="WHN394" s="56"/>
      <c r="WHO394" s="56"/>
      <c r="WHP394" s="56"/>
      <c r="WHQ394" s="56"/>
      <c r="WHR394" s="56"/>
      <c r="WHS394" s="56"/>
      <c r="WHT394" s="56"/>
      <c r="WHU394" s="56"/>
      <c r="WHV394" s="56"/>
      <c r="WHW394" s="56"/>
      <c r="WHX394" s="56"/>
      <c r="WHY394" s="56"/>
      <c r="WHZ394" s="56"/>
      <c r="WIA394" s="56"/>
      <c r="WIB394" s="56"/>
      <c r="WIC394" s="56"/>
      <c r="WID394" s="56"/>
      <c r="WIE394" s="56"/>
      <c r="WIF394" s="56"/>
      <c r="WIG394" s="56"/>
      <c r="WIH394" s="56"/>
      <c r="WII394" s="56"/>
      <c r="WIJ394" s="56"/>
      <c r="WIK394" s="56"/>
      <c r="WIL394" s="56"/>
      <c r="WIM394" s="56"/>
      <c r="WIN394" s="56"/>
      <c r="WIO394" s="56"/>
      <c r="WIP394" s="56"/>
      <c r="WIQ394" s="56"/>
      <c r="WIR394" s="56"/>
      <c r="WIS394" s="56"/>
      <c r="WIT394" s="56"/>
      <c r="WIU394" s="56"/>
      <c r="WIV394" s="56"/>
      <c r="WIW394" s="56"/>
      <c r="WIX394" s="56"/>
      <c r="WIY394" s="56"/>
      <c r="WIZ394" s="56"/>
      <c r="WJA394" s="56"/>
      <c r="WJB394" s="56"/>
      <c r="WJC394" s="56"/>
      <c r="WJD394" s="56"/>
      <c r="WJE394" s="56"/>
      <c r="WJF394" s="56"/>
      <c r="WJG394" s="56"/>
      <c r="WJH394" s="56"/>
      <c r="WJI394" s="56"/>
      <c r="WJJ394" s="56"/>
      <c r="WJK394" s="56"/>
      <c r="WJL394" s="56"/>
      <c r="WJM394" s="56"/>
      <c r="WJN394" s="56"/>
      <c r="WJO394" s="56"/>
      <c r="WJP394" s="56"/>
      <c r="WJQ394" s="56"/>
      <c r="WJR394" s="56"/>
      <c r="WJS394" s="56"/>
      <c r="WJT394" s="56"/>
      <c r="WJU394" s="56"/>
      <c r="WJV394" s="56"/>
      <c r="WJW394" s="56"/>
      <c r="WJX394" s="56"/>
      <c r="WJY394" s="56"/>
      <c r="WJZ394" s="56"/>
      <c r="WKA394" s="56"/>
      <c r="WKB394" s="56"/>
      <c r="WKC394" s="56"/>
      <c r="WKD394" s="56"/>
      <c r="WKE394" s="56"/>
      <c r="WKF394" s="56"/>
      <c r="WKG394" s="56"/>
      <c r="WKH394" s="56"/>
      <c r="WKI394" s="56"/>
      <c r="WKJ394" s="56"/>
      <c r="WKK394" s="56"/>
      <c r="WKL394" s="56"/>
      <c r="WKM394" s="56"/>
      <c r="WKN394" s="56"/>
      <c r="WKO394" s="56"/>
      <c r="WKP394" s="56"/>
      <c r="WKQ394" s="56"/>
      <c r="WKR394" s="56"/>
      <c r="WKS394" s="56"/>
      <c r="WKT394" s="56"/>
      <c r="WKU394" s="56"/>
      <c r="WKV394" s="56"/>
      <c r="WKW394" s="56"/>
      <c r="WKX394" s="56"/>
      <c r="WKY394" s="56"/>
      <c r="WKZ394" s="56"/>
      <c r="WLA394" s="56"/>
      <c r="WLB394" s="56"/>
      <c r="WLC394" s="56"/>
      <c r="WLD394" s="56"/>
      <c r="WLE394" s="56"/>
      <c r="WLF394" s="56"/>
      <c r="WLG394" s="56"/>
      <c r="WLH394" s="56"/>
      <c r="WLI394" s="56"/>
      <c r="WLJ394" s="56"/>
      <c r="WLK394" s="56"/>
      <c r="WLL394" s="56"/>
      <c r="WLM394" s="56"/>
      <c r="WLN394" s="56"/>
      <c r="WLO394" s="56"/>
      <c r="WLP394" s="56"/>
      <c r="WLQ394" s="56"/>
      <c r="WLR394" s="56"/>
      <c r="WLS394" s="56"/>
      <c r="WLT394" s="56"/>
      <c r="WLU394" s="56"/>
      <c r="WLV394" s="56"/>
      <c r="WLW394" s="56"/>
      <c r="WLX394" s="56"/>
      <c r="WLY394" s="56"/>
      <c r="WLZ394" s="56"/>
      <c r="WMA394" s="56"/>
      <c r="WMB394" s="56"/>
      <c r="WMC394" s="56"/>
      <c r="WMD394" s="56"/>
      <c r="WME394" s="56"/>
      <c r="WMF394" s="56"/>
      <c r="WMG394" s="56"/>
      <c r="WMH394" s="56"/>
      <c r="WMI394" s="56"/>
      <c r="WMJ394" s="56"/>
      <c r="WMK394" s="56"/>
      <c r="WML394" s="56"/>
      <c r="WMM394" s="56"/>
      <c r="WMN394" s="56"/>
      <c r="WMO394" s="56"/>
      <c r="WMP394" s="56"/>
      <c r="WMQ394" s="56"/>
      <c r="WMR394" s="56"/>
      <c r="WMS394" s="56"/>
      <c r="WMT394" s="56"/>
      <c r="WMU394" s="56"/>
      <c r="WMV394" s="56"/>
      <c r="WMW394" s="56"/>
      <c r="WMX394" s="56"/>
      <c r="WMY394" s="56"/>
      <c r="WMZ394" s="56"/>
      <c r="WNA394" s="56"/>
      <c r="WNB394" s="56"/>
      <c r="WNC394" s="56"/>
      <c r="WND394" s="56"/>
      <c r="WNE394" s="56"/>
      <c r="WNF394" s="56"/>
      <c r="WNG394" s="56"/>
      <c r="WNH394" s="56"/>
      <c r="WNI394" s="56"/>
      <c r="WNJ394" s="56"/>
      <c r="WNK394" s="56"/>
      <c r="WNL394" s="56"/>
      <c r="WNM394" s="56"/>
      <c r="WNN394" s="56"/>
      <c r="WNO394" s="56"/>
      <c r="WNP394" s="56"/>
      <c r="WNQ394" s="56"/>
      <c r="WNR394" s="56"/>
      <c r="WNS394" s="56"/>
      <c r="WNT394" s="56"/>
      <c r="WNU394" s="56"/>
      <c r="WNV394" s="56"/>
      <c r="WNW394" s="56"/>
      <c r="WNX394" s="56"/>
      <c r="WNY394" s="56"/>
      <c r="WNZ394" s="56"/>
      <c r="WOA394" s="56"/>
      <c r="WOB394" s="56"/>
      <c r="WOC394" s="56"/>
      <c r="WOD394" s="56"/>
      <c r="WOE394" s="56"/>
      <c r="WOF394" s="56"/>
      <c r="WOG394" s="56"/>
      <c r="WOH394" s="56"/>
      <c r="WOI394" s="56"/>
      <c r="WOJ394" s="56"/>
      <c r="WOK394" s="56"/>
      <c r="WOL394" s="56"/>
      <c r="WOM394" s="56"/>
      <c r="WON394" s="56"/>
      <c r="WOO394" s="56"/>
      <c r="WOP394" s="56"/>
      <c r="WOQ394" s="56"/>
      <c r="WOR394" s="56"/>
      <c r="WOS394" s="56"/>
      <c r="WOT394" s="56"/>
      <c r="WOU394" s="56"/>
      <c r="WOV394" s="56"/>
      <c r="WOW394" s="56"/>
      <c r="WOX394" s="56"/>
      <c r="WOY394" s="56"/>
      <c r="WOZ394" s="56"/>
      <c r="WPA394" s="56"/>
      <c r="WPB394" s="56"/>
      <c r="WPC394" s="56"/>
      <c r="WPD394" s="56"/>
      <c r="WPE394" s="56"/>
      <c r="WPF394" s="56"/>
      <c r="WPG394" s="56"/>
      <c r="WPH394" s="56"/>
      <c r="WPI394" s="56"/>
      <c r="WPJ394" s="56"/>
      <c r="WPK394" s="56"/>
      <c r="WPL394" s="56"/>
      <c r="WPM394" s="56"/>
      <c r="WPN394" s="56"/>
      <c r="WPO394" s="56"/>
      <c r="WPP394" s="56"/>
      <c r="WPQ394" s="56"/>
      <c r="WPR394" s="56"/>
      <c r="WPS394" s="56"/>
      <c r="WPT394" s="56"/>
      <c r="WPU394" s="56"/>
      <c r="WPV394" s="56"/>
      <c r="WPW394" s="56"/>
      <c r="WPX394" s="56"/>
      <c r="WPY394" s="56"/>
      <c r="WPZ394" s="56"/>
      <c r="WQA394" s="56"/>
      <c r="WQB394" s="56"/>
      <c r="WQC394" s="56"/>
      <c r="WQD394" s="56"/>
      <c r="WQE394" s="56"/>
      <c r="WQF394" s="56"/>
      <c r="WQG394" s="56"/>
      <c r="WQH394" s="56"/>
      <c r="WQI394" s="56"/>
      <c r="WQJ394" s="56"/>
      <c r="WQK394" s="56"/>
      <c r="WQL394" s="56"/>
      <c r="WQM394" s="56"/>
      <c r="WQN394" s="56"/>
      <c r="WQO394" s="56"/>
      <c r="WQP394" s="56"/>
      <c r="WQQ394" s="56"/>
      <c r="WQR394" s="56"/>
      <c r="WQS394" s="56"/>
      <c r="WQT394" s="56"/>
      <c r="WQU394" s="56"/>
      <c r="WQV394" s="56"/>
      <c r="WQW394" s="56"/>
      <c r="WQX394" s="56"/>
      <c r="WQY394" s="56"/>
      <c r="WQZ394" s="56"/>
      <c r="WRA394" s="56"/>
      <c r="WRB394" s="56"/>
      <c r="WRC394" s="56"/>
      <c r="WRD394" s="56"/>
      <c r="WRE394" s="56"/>
      <c r="WRF394" s="56"/>
      <c r="WRG394" s="56"/>
      <c r="WRH394" s="56"/>
      <c r="WRI394" s="56"/>
      <c r="WRJ394" s="56"/>
      <c r="WRK394" s="56"/>
      <c r="WRL394" s="56"/>
      <c r="WRM394" s="56"/>
      <c r="WRN394" s="56"/>
      <c r="WRO394" s="56"/>
      <c r="WRP394" s="56"/>
      <c r="WRQ394" s="56"/>
      <c r="WRR394" s="56"/>
      <c r="WRS394" s="56"/>
      <c r="WRT394" s="56"/>
      <c r="WRU394" s="56"/>
      <c r="WRV394" s="56"/>
      <c r="WRW394" s="56"/>
      <c r="WRX394" s="56"/>
      <c r="WRY394" s="56"/>
      <c r="WRZ394" s="56"/>
      <c r="WSA394" s="56"/>
      <c r="WSB394" s="56"/>
      <c r="WSC394" s="56"/>
      <c r="WSD394" s="56"/>
      <c r="WSE394" s="56"/>
      <c r="WSF394" s="56"/>
      <c r="WSG394" s="56"/>
      <c r="WSH394" s="56"/>
      <c r="WSI394" s="56"/>
      <c r="WSJ394" s="56"/>
      <c r="WSK394" s="56"/>
      <c r="WSL394" s="56"/>
      <c r="WSM394" s="56"/>
      <c r="WSN394" s="56"/>
      <c r="WSO394" s="56"/>
      <c r="WSP394" s="56"/>
      <c r="WSQ394" s="56"/>
      <c r="WSR394" s="56"/>
      <c r="WSS394" s="56"/>
      <c r="WST394" s="56"/>
      <c r="WSU394" s="56"/>
      <c r="WSV394" s="56"/>
      <c r="WSW394" s="56"/>
      <c r="WSX394" s="56"/>
      <c r="WSY394" s="56"/>
      <c r="WSZ394" s="56"/>
      <c r="WTA394" s="56"/>
      <c r="WTB394" s="56"/>
      <c r="WTC394" s="56"/>
      <c r="WTD394" s="56"/>
      <c r="WTE394" s="56"/>
      <c r="WTF394" s="56"/>
      <c r="WTG394" s="56"/>
      <c r="WTH394" s="56"/>
      <c r="WTI394" s="56"/>
      <c r="WTJ394" s="56"/>
      <c r="WTK394" s="56"/>
      <c r="WTL394" s="56"/>
      <c r="WTM394" s="56"/>
      <c r="WTN394" s="56"/>
      <c r="WTO394" s="56"/>
      <c r="WTP394" s="56"/>
      <c r="WTQ394" s="56"/>
      <c r="WTR394" s="56"/>
      <c r="WTS394" s="56"/>
      <c r="WTT394" s="56"/>
      <c r="WTU394" s="56"/>
      <c r="WTV394" s="56"/>
      <c r="WTW394" s="56"/>
      <c r="WTX394" s="56"/>
      <c r="WTY394" s="56"/>
      <c r="WTZ394" s="56"/>
      <c r="WUA394" s="56"/>
      <c r="WUB394" s="56"/>
      <c r="WUC394" s="56"/>
      <c r="WUD394" s="56"/>
      <c r="WUE394" s="56"/>
      <c r="WUF394" s="56"/>
      <c r="WUG394" s="56"/>
      <c r="WUH394" s="56"/>
      <c r="WUI394" s="56"/>
      <c r="WUJ394" s="56"/>
      <c r="WUK394" s="56"/>
      <c r="WUL394" s="56"/>
      <c r="WUM394" s="56"/>
      <c r="WUN394" s="56"/>
      <c r="WUO394" s="56"/>
      <c r="WUP394" s="56"/>
      <c r="WUQ394" s="56"/>
      <c r="WUR394" s="56"/>
      <c r="WUS394" s="56"/>
      <c r="WUT394" s="56"/>
      <c r="WUU394" s="56"/>
      <c r="WUV394" s="56"/>
      <c r="WUW394" s="56"/>
      <c r="WUX394" s="56"/>
      <c r="WUY394" s="56"/>
      <c r="WUZ394" s="56"/>
      <c r="WVA394" s="56"/>
      <c r="WVB394" s="56"/>
      <c r="WVC394" s="56"/>
      <c r="WVD394" s="56"/>
      <c r="WVE394" s="56"/>
      <c r="WVF394" s="56"/>
      <c r="WVG394" s="56"/>
      <c r="WVH394" s="56"/>
      <c r="WVI394" s="56"/>
      <c r="WVJ394" s="56"/>
      <c r="WVK394" s="56"/>
      <c r="WVL394" s="56"/>
      <c r="WVM394" s="56"/>
      <c r="WVN394" s="56"/>
      <c r="WVO394" s="56"/>
      <c r="WVP394" s="56"/>
      <c r="WVQ394" s="56"/>
      <c r="WVR394" s="56"/>
      <c r="WVS394" s="56"/>
      <c r="WVT394" s="56"/>
      <c r="WVU394" s="56"/>
      <c r="WVV394" s="56"/>
      <c r="WVW394" s="56"/>
      <c r="WVX394" s="56"/>
      <c r="WVY394" s="56"/>
      <c r="WVZ394" s="56"/>
      <c r="WWA394" s="56"/>
      <c r="WWB394" s="56"/>
      <c r="WWC394" s="56"/>
      <c r="WWD394" s="56"/>
      <c r="WWE394" s="56"/>
      <c r="WWF394" s="56"/>
      <c r="WWG394" s="56"/>
      <c r="WWH394" s="56"/>
      <c r="WWI394" s="56"/>
      <c r="WWJ394" s="56"/>
      <c r="WWK394" s="56"/>
      <c r="WWL394" s="56"/>
      <c r="WWM394" s="56"/>
      <c r="WWN394" s="56"/>
      <c r="WWO394" s="56"/>
      <c r="WWP394" s="56"/>
      <c r="WWQ394" s="56"/>
      <c r="WWR394" s="56"/>
      <c r="WWS394" s="56"/>
      <c r="WWT394" s="56"/>
      <c r="WWU394" s="56"/>
      <c r="WWV394" s="56"/>
      <c r="WWW394" s="56"/>
      <c r="WWX394" s="56"/>
      <c r="WWY394" s="56"/>
      <c r="WWZ394" s="56"/>
      <c r="WXA394" s="56"/>
      <c r="WXB394" s="56"/>
      <c r="WXC394" s="56"/>
      <c r="WXD394" s="56"/>
      <c r="WXE394" s="56"/>
      <c r="WXF394" s="56"/>
      <c r="WXG394" s="56"/>
      <c r="WXH394" s="56"/>
      <c r="WXI394" s="56"/>
      <c r="WXJ394" s="56"/>
      <c r="WXK394" s="56"/>
      <c r="WXL394" s="56"/>
      <c r="WXM394" s="56"/>
      <c r="WXN394" s="56"/>
      <c r="WXO394" s="56"/>
      <c r="WXP394" s="56"/>
      <c r="WXQ394" s="56"/>
      <c r="WXR394" s="56"/>
      <c r="WXS394" s="56"/>
      <c r="WXT394" s="56"/>
      <c r="WXU394" s="56"/>
      <c r="WXV394" s="56"/>
      <c r="WXW394" s="56"/>
      <c r="WXX394" s="56"/>
      <c r="WXY394" s="56"/>
      <c r="WXZ394" s="56"/>
      <c r="WYA394" s="56"/>
      <c r="WYB394" s="56"/>
      <c r="WYC394" s="56"/>
      <c r="WYD394" s="56"/>
      <c r="WYE394" s="56"/>
      <c r="WYF394" s="56"/>
      <c r="WYG394" s="56"/>
      <c r="WYH394" s="56"/>
      <c r="WYI394" s="56"/>
      <c r="WYJ394" s="56"/>
      <c r="WYK394" s="56"/>
      <c r="WYL394" s="56"/>
      <c r="WYM394" s="56"/>
      <c r="WYN394" s="56"/>
      <c r="WYO394" s="56"/>
      <c r="WYP394" s="56"/>
      <c r="WYQ394" s="56"/>
      <c r="WYR394" s="56"/>
      <c r="WYS394" s="56"/>
      <c r="WYT394" s="56"/>
      <c r="WYU394" s="56"/>
      <c r="WYV394" s="56"/>
      <c r="WYW394" s="56"/>
      <c r="WYX394" s="56"/>
      <c r="WYY394" s="56"/>
      <c r="WYZ394" s="56"/>
      <c r="WZA394" s="56"/>
      <c r="WZB394" s="56"/>
      <c r="WZC394" s="56"/>
      <c r="WZD394" s="56"/>
      <c r="WZE394" s="56"/>
      <c r="WZF394" s="56"/>
      <c r="WZG394" s="56"/>
      <c r="WZH394" s="56"/>
      <c r="WZI394" s="56"/>
      <c r="WZJ394" s="56"/>
      <c r="WZK394" s="56"/>
      <c r="WZL394" s="56"/>
      <c r="WZM394" s="56"/>
      <c r="WZN394" s="56"/>
      <c r="WZO394" s="56"/>
      <c r="WZP394" s="56"/>
      <c r="WZQ394" s="56"/>
      <c r="WZR394" s="56"/>
      <c r="WZS394" s="56"/>
      <c r="WZT394" s="56"/>
      <c r="WZU394" s="56"/>
      <c r="WZV394" s="56"/>
      <c r="WZW394" s="56"/>
      <c r="WZX394" s="56"/>
      <c r="WZY394" s="56"/>
      <c r="WZZ394" s="56"/>
      <c r="XAA394" s="56"/>
      <c r="XAB394" s="56"/>
      <c r="XAC394" s="56"/>
      <c r="XAD394" s="56"/>
      <c r="XAE394" s="56"/>
      <c r="XAF394" s="56"/>
      <c r="XAG394" s="56"/>
      <c r="XAH394" s="56"/>
      <c r="XAI394" s="56"/>
      <c r="XAJ394" s="56"/>
      <c r="XAK394" s="56"/>
      <c r="XAL394" s="56"/>
      <c r="XAM394" s="56"/>
      <c r="XAN394" s="56"/>
      <c r="XAO394" s="56"/>
      <c r="XAP394" s="56"/>
      <c r="XAQ394" s="56"/>
      <c r="XAR394" s="56"/>
      <c r="XAS394" s="56"/>
      <c r="XAT394" s="56"/>
      <c r="XAU394" s="56"/>
      <c r="XAV394" s="56"/>
      <c r="XAW394" s="56"/>
      <c r="XAX394" s="56"/>
      <c r="XAY394" s="56"/>
      <c r="XAZ394" s="56"/>
      <c r="XBA394" s="56"/>
      <c r="XBB394" s="56"/>
      <c r="XBC394" s="56"/>
      <c r="XBD394" s="56"/>
      <c r="XBE394" s="56"/>
      <c r="XBF394" s="56"/>
      <c r="XBG394" s="56"/>
      <c r="XBH394" s="56"/>
      <c r="XBI394" s="56"/>
      <c r="XBJ394" s="56"/>
      <c r="XBK394" s="56"/>
      <c r="XBL394" s="56"/>
      <c r="XBM394" s="56"/>
      <c r="XBN394" s="56"/>
      <c r="XBO394" s="56"/>
      <c r="XBP394" s="56"/>
      <c r="XBQ394" s="56"/>
      <c r="XBR394" s="56"/>
      <c r="XBS394" s="56"/>
      <c r="XBT394" s="56"/>
      <c r="XBU394" s="56"/>
      <c r="XBV394" s="56"/>
      <c r="XBW394" s="56"/>
      <c r="XBX394" s="56"/>
      <c r="XBY394" s="56"/>
      <c r="XBZ394" s="56"/>
      <c r="XCA394" s="56"/>
      <c r="XCB394" s="56"/>
      <c r="XCC394" s="56"/>
      <c r="XCD394" s="56"/>
      <c r="XCE394" s="56"/>
      <c r="XCF394" s="56"/>
      <c r="XCG394" s="56"/>
      <c r="XCH394" s="56"/>
      <c r="XCI394" s="56"/>
      <c r="XCJ394" s="56"/>
      <c r="XCK394" s="56"/>
      <c r="XCL394" s="56"/>
      <c r="XCM394" s="56"/>
      <c r="XCN394" s="56"/>
      <c r="XCO394" s="56"/>
      <c r="XCP394" s="56"/>
      <c r="XCQ394" s="56"/>
      <c r="XCR394" s="56"/>
      <c r="XCS394" s="56"/>
      <c r="XCT394" s="56"/>
      <c r="XCU394" s="56"/>
      <c r="XCV394" s="56"/>
      <c r="XCW394" s="56"/>
      <c r="XCX394" s="56"/>
      <c r="XCY394" s="56"/>
      <c r="XCZ394" s="56"/>
      <c r="XDA394" s="56"/>
      <c r="XDB394" s="56"/>
      <c r="XDC394" s="56"/>
      <c r="XDD394" s="56"/>
      <c r="XDE394" s="56"/>
      <c r="XDF394" s="56"/>
      <c r="XDG394" s="56"/>
      <c r="XDH394" s="56"/>
      <c r="XDI394" s="56"/>
      <c r="XDJ394" s="56"/>
      <c r="XDK394" s="56"/>
      <c r="XDL394" s="56"/>
      <c r="XDM394" s="56"/>
      <c r="XDN394" s="56"/>
      <c r="XDO394" s="56"/>
      <c r="XDP394" s="56"/>
      <c r="XDQ394" s="56"/>
      <c r="XDR394" s="56"/>
      <c r="XDS394" s="56"/>
      <c r="XDT394" s="56"/>
      <c r="XDU394" s="56"/>
      <c r="XDV394" s="56"/>
      <c r="XDW394" s="56"/>
      <c r="XDX394" s="56"/>
      <c r="XDY394" s="56"/>
      <c r="XDZ394" s="56"/>
      <c r="XEA394" s="56"/>
      <c r="XEB394" s="56"/>
      <c r="XEC394" s="56"/>
      <c r="XED394" s="56"/>
      <c r="XEE394" s="56"/>
      <c r="XEF394" s="56"/>
      <c r="XEG394" s="56"/>
      <c r="XEH394" s="56"/>
      <c r="XEI394" s="56"/>
      <c r="XEJ394" s="56"/>
      <c r="XEK394" s="56"/>
      <c r="XEL394" s="56"/>
      <c r="XEM394" s="56"/>
      <c r="XEN394" s="56"/>
      <c r="XEO394" s="56"/>
      <c r="XEP394" s="56"/>
      <c r="XEQ394" s="56"/>
      <c r="XER394" s="56"/>
      <c r="XES394" s="56"/>
      <c r="XET394" s="56"/>
      <c r="XEU394" s="56"/>
      <c r="XEV394" s="56"/>
      <c r="XEW394" s="56"/>
      <c r="XEX394" s="56"/>
      <c r="XEY394" s="56"/>
      <c r="XEZ394" s="56"/>
      <c r="XFA394" s="56"/>
      <c r="XFB394" s="56"/>
      <c r="XFC394" s="56"/>
    </row>
    <row r="395" spans="1:16383" s="329" customFormat="1" x14ac:dyDescent="0.2">
      <c r="A395" s="364"/>
      <c r="B395" s="364">
        <v>391</v>
      </c>
      <c r="C395" s="364" t="s">
        <v>76</v>
      </c>
      <c r="D395" s="384" t="s">
        <v>4032</v>
      </c>
      <c r="E395" s="385" t="s">
        <v>4460</v>
      </c>
      <c r="F395" s="386" t="s">
        <v>4940</v>
      </c>
      <c r="G395" s="387" t="s">
        <v>4926</v>
      </c>
      <c r="H395" s="30" t="s">
        <v>3816</v>
      </c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6"/>
      <c r="BG395" s="56"/>
      <c r="BH395" s="56"/>
      <c r="BI395" s="56"/>
      <c r="BJ395" s="56"/>
      <c r="BK395" s="56"/>
      <c r="BL395" s="56"/>
      <c r="BM395" s="56"/>
      <c r="BN395" s="56"/>
      <c r="BO395" s="56"/>
      <c r="BP395" s="56"/>
      <c r="BQ395" s="56"/>
      <c r="BR395" s="56"/>
      <c r="BS395" s="56"/>
      <c r="BT395" s="56"/>
      <c r="BU395" s="56"/>
      <c r="BV395" s="56"/>
      <c r="BW395" s="56"/>
      <c r="BX395" s="56"/>
      <c r="BY395" s="56"/>
      <c r="BZ395" s="56"/>
      <c r="CA395" s="56"/>
      <c r="CB395" s="56"/>
      <c r="CC395" s="56"/>
      <c r="CD395" s="56"/>
      <c r="CE395" s="56"/>
      <c r="CF395" s="56"/>
      <c r="CG395" s="56"/>
      <c r="CH395" s="56"/>
      <c r="CI395" s="56"/>
      <c r="CJ395" s="56"/>
      <c r="CK395" s="56"/>
      <c r="CL395" s="56"/>
      <c r="CM395" s="56"/>
      <c r="CN395" s="56"/>
      <c r="CO395" s="56"/>
      <c r="CP395" s="56"/>
      <c r="CQ395" s="56"/>
      <c r="CR395" s="56"/>
      <c r="CS395" s="56"/>
      <c r="CT395" s="56"/>
      <c r="CU395" s="56"/>
      <c r="CV395" s="56"/>
      <c r="CW395" s="56"/>
      <c r="CX395" s="56"/>
      <c r="CY395" s="56"/>
      <c r="CZ395" s="56"/>
      <c r="DA395" s="56"/>
      <c r="DB395" s="56"/>
      <c r="DC395" s="56"/>
      <c r="DD395" s="56"/>
      <c r="DE395" s="56"/>
      <c r="DF395" s="56"/>
      <c r="DG395" s="56"/>
      <c r="DH395" s="56"/>
      <c r="DI395" s="56"/>
      <c r="DJ395" s="56"/>
      <c r="DK395" s="56"/>
      <c r="DL395" s="56"/>
      <c r="DM395" s="56"/>
      <c r="DN395" s="56"/>
      <c r="DO395" s="56"/>
      <c r="DP395" s="56"/>
      <c r="DQ395" s="56"/>
      <c r="DR395" s="56"/>
      <c r="DS395" s="56"/>
      <c r="DT395" s="56"/>
      <c r="DU395" s="56"/>
      <c r="DV395" s="56"/>
      <c r="DW395" s="56"/>
      <c r="DX395" s="56"/>
      <c r="DY395" s="56"/>
      <c r="DZ395" s="56"/>
      <c r="EA395" s="56"/>
      <c r="EB395" s="56"/>
      <c r="EC395" s="56"/>
      <c r="ED395" s="56"/>
      <c r="EE395" s="56"/>
      <c r="EF395" s="56"/>
      <c r="EG395" s="56"/>
      <c r="EH395" s="56"/>
      <c r="EI395" s="56"/>
      <c r="EJ395" s="56"/>
      <c r="EK395" s="56"/>
      <c r="EL395" s="56"/>
      <c r="EM395" s="56"/>
      <c r="EN395" s="56"/>
      <c r="EO395" s="56"/>
      <c r="EP395" s="56"/>
      <c r="EQ395" s="56"/>
      <c r="ER395" s="56"/>
      <c r="ES395" s="56"/>
      <c r="ET395" s="56"/>
      <c r="EU395" s="56"/>
      <c r="EV395" s="56"/>
      <c r="EW395" s="56"/>
      <c r="EX395" s="56"/>
      <c r="EY395" s="56"/>
      <c r="EZ395" s="56"/>
      <c r="FA395" s="56"/>
      <c r="FB395" s="56"/>
      <c r="FC395" s="56"/>
      <c r="FD395" s="56"/>
      <c r="FE395" s="56"/>
      <c r="FF395" s="56"/>
      <c r="FG395" s="56"/>
      <c r="FH395" s="56"/>
      <c r="FI395" s="56"/>
      <c r="FJ395" s="56"/>
      <c r="FK395" s="56"/>
      <c r="FL395" s="56"/>
      <c r="FM395" s="56"/>
      <c r="FN395" s="56"/>
      <c r="FO395" s="56"/>
      <c r="FP395" s="56"/>
      <c r="FQ395" s="56"/>
      <c r="FR395" s="56"/>
      <c r="FS395" s="56"/>
      <c r="FT395" s="56"/>
      <c r="FU395" s="56"/>
      <c r="FV395" s="56"/>
      <c r="FW395" s="56"/>
      <c r="FX395" s="56"/>
      <c r="FY395" s="56"/>
      <c r="FZ395" s="56"/>
      <c r="GA395" s="56"/>
      <c r="GB395" s="56"/>
      <c r="GC395" s="56"/>
      <c r="GD395" s="56"/>
      <c r="GE395" s="56"/>
      <c r="GF395" s="56"/>
      <c r="GG395" s="56"/>
      <c r="GH395" s="56"/>
      <c r="GI395" s="56"/>
      <c r="GJ395" s="56"/>
      <c r="GK395" s="56"/>
      <c r="GL395" s="56"/>
      <c r="GM395" s="56"/>
      <c r="GN395" s="56"/>
      <c r="GO395" s="56"/>
      <c r="GP395" s="56"/>
      <c r="GQ395" s="56"/>
      <c r="GR395" s="56"/>
      <c r="GS395" s="56"/>
      <c r="GT395" s="56"/>
      <c r="GU395" s="56"/>
      <c r="GV395" s="56"/>
      <c r="GW395" s="56"/>
      <c r="GX395" s="56"/>
      <c r="GY395" s="56"/>
      <c r="GZ395" s="56"/>
      <c r="HA395" s="56"/>
      <c r="HB395" s="56"/>
      <c r="HC395" s="56"/>
      <c r="HD395" s="56"/>
      <c r="HE395" s="56"/>
      <c r="HF395" s="56"/>
      <c r="HG395" s="56"/>
      <c r="HH395" s="56"/>
      <c r="HI395" s="56"/>
      <c r="HJ395" s="56"/>
      <c r="HK395" s="56"/>
      <c r="HL395" s="56"/>
      <c r="HM395" s="56"/>
      <c r="HN395" s="56"/>
      <c r="HO395" s="56"/>
      <c r="HP395" s="56"/>
      <c r="HQ395" s="56"/>
      <c r="HR395" s="56"/>
      <c r="HS395" s="56"/>
      <c r="HT395" s="56"/>
      <c r="HU395" s="56"/>
      <c r="HV395" s="56"/>
      <c r="HW395" s="56"/>
      <c r="HX395" s="56"/>
      <c r="HY395" s="56"/>
      <c r="HZ395" s="56"/>
      <c r="IA395" s="56"/>
      <c r="IB395" s="56"/>
      <c r="IC395" s="56"/>
      <c r="ID395" s="56"/>
      <c r="IE395" s="56"/>
      <c r="IF395" s="56"/>
      <c r="IG395" s="56"/>
      <c r="IH395" s="56"/>
      <c r="II395" s="56"/>
      <c r="IJ395" s="56"/>
      <c r="IK395" s="56"/>
      <c r="IL395" s="56"/>
      <c r="IM395" s="56"/>
      <c r="IN395" s="56"/>
      <c r="IO395" s="56"/>
      <c r="IP395" s="56"/>
      <c r="IQ395" s="56"/>
      <c r="IR395" s="56"/>
      <c r="IS395" s="56"/>
      <c r="IT395" s="56"/>
      <c r="IU395" s="56"/>
      <c r="IV395" s="56"/>
      <c r="IW395" s="56"/>
      <c r="IX395" s="56"/>
      <c r="IY395" s="56"/>
      <c r="IZ395" s="56"/>
      <c r="JA395" s="56"/>
      <c r="JB395" s="56"/>
      <c r="JC395" s="56"/>
      <c r="JD395" s="56"/>
      <c r="JE395" s="56"/>
      <c r="JF395" s="56"/>
      <c r="JG395" s="56"/>
      <c r="JH395" s="56"/>
      <c r="JI395" s="56"/>
      <c r="JJ395" s="56"/>
      <c r="JK395" s="56"/>
      <c r="JL395" s="56"/>
      <c r="JM395" s="56"/>
      <c r="JN395" s="56"/>
      <c r="JO395" s="56"/>
      <c r="JP395" s="56"/>
      <c r="JQ395" s="56"/>
      <c r="JR395" s="56"/>
      <c r="JS395" s="56"/>
      <c r="JT395" s="56"/>
      <c r="JU395" s="56"/>
      <c r="JV395" s="56"/>
      <c r="JW395" s="56"/>
      <c r="JX395" s="56"/>
      <c r="JY395" s="56"/>
      <c r="JZ395" s="56"/>
      <c r="KA395" s="56"/>
      <c r="KB395" s="56"/>
      <c r="KC395" s="56"/>
      <c r="KD395" s="56"/>
      <c r="KE395" s="56"/>
      <c r="KF395" s="56"/>
      <c r="KG395" s="56"/>
      <c r="KH395" s="56"/>
      <c r="KI395" s="56"/>
      <c r="KJ395" s="56"/>
      <c r="KK395" s="56"/>
      <c r="KL395" s="56"/>
      <c r="KM395" s="56"/>
      <c r="KN395" s="56"/>
      <c r="KO395" s="56"/>
      <c r="KP395" s="56"/>
      <c r="KQ395" s="56"/>
      <c r="KR395" s="56"/>
      <c r="KS395" s="56"/>
      <c r="KT395" s="56"/>
      <c r="KU395" s="56"/>
      <c r="KV395" s="56"/>
      <c r="KW395" s="56"/>
      <c r="KX395" s="56"/>
      <c r="KY395" s="56"/>
      <c r="KZ395" s="56"/>
      <c r="LA395" s="56"/>
      <c r="LB395" s="56"/>
      <c r="LC395" s="56"/>
      <c r="LD395" s="56"/>
      <c r="LE395" s="56"/>
      <c r="LF395" s="56"/>
      <c r="LG395" s="56"/>
      <c r="LH395" s="56"/>
      <c r="LI395" s="56"/>
      <c r="LJ395" s="56"/>
      <c r="LK395" s="56"/>
      <c r="LL395" s="56"/>
      <c r="LM395" s="56"/>
      <c r="LN395" s="56"/>
      <c r="LO395" s="56"/>
      <c r="LP395" s="56"/>
      <c r="LQ395" s="56"/>
      <c r="LR395" s="56"/>
      <c r="LS395" s="56"/>
      <c r="LT395" s="56"/>
      <c r="LU395" s="56"/>
      <c r="LV395" s="56"/>
      <c r="LW395" s="56"/>
      <c r="LX395" s="56"/>
      <c r="LY395" s="56"/>
      <c r="LZ395" s="56"/>
      <c r="MA395" s="56"/>
      <c r="MB395" s="56"/>
      <c r="MC395" s="56"/>
      <c r="MD395" s="56"/>
      <c r="ME395" s="56"/>
      <c r="MF395" s="56"/>
      <c r="MG395" s="56"/>
      <c r="MH395" s="56"/>
      <c r="MI395" s="56"/>
      <c r="MJ395" s="56"/>
      <c r="MK395" s="56"/>
      <c r="ML395" s="56"/>
      <c r="MM395" s="56"/>
      <c r="MN395" s="56"/>
      <c r="MO395" s="56"/>
      <c r="MP395" s="56"/>
      <c r="MQ395" s="56"/>
      <c r="MR395" s="56"/>
      <c r="MS395" s="56"/>
      <c r="MT395" s="56"/>
      <c r="MU395" s="56"/>
      <c r="MV395" s="56"/>
      <c r="MW395" s="56"/>
      <c r="MX395" s="56"/>
      <c r="MY395" s="56"/>
      <c r="MZ395" s="56"/>
      <c r="NA395" s="56"/>
      <c r="NB395" s="56"/>
      <c r="NC395" s="56"/>
      <c r="ND395" s="56"/>
      <c r="NE395" s="56"/>
      <c r="NF395" s="56"/>
      <c r="NG395" s="56"/>
      <c r="NH395" s="56"/>
      <c r="NI395" s="56"/>
      <c r="NJ395" s="56"/>
      <c r="NK395" s="56"/>
      <c r="NL395" s="56"/>
      <c r="NM395" s="56"/>
      <c r="NN395" s="56"/>
      <c r="NO395" s="56"/>
      <c r="NP395" s="56"/>
      <c r="NQ395" s="56"/>
      <c r="NR395" s="56"/>
      <c r="NS395" s="56"/>
      <c r="NT395" s="56"/>
      <c r="NU395" s="56"/>
      <c r="NV395" s="56"/>
      <c r="NW395" s="56"/>
      <c r="NX395" s="56"/>
      <c r="NY395" s="56"/>
      <c r="NZ395" s="56"/>
      <c r="OA395" s="56"/>
      <c r="OB395" s="56"/>
      <c r="OC395" s="56"/>
      <c r="OD395" s="56"/>
      <c r="OE395" s="56"/>
      <c r="OF395" s="56"/>
      <c r="OG395" s="56"/>
      <c r="OH395" s="56"/>
      <c r="OI395" s="56"/>
      <c r="OJ395" s="56"/>
      <c r="OK395" s="56"/>
      <c r="OL395" s="56"/>
      <c r="OM395" s="56"/>
      <c r="ON395" s="56"/>
      <c r="OO395" s="56"/>
      <c r="OP395" s="56"/>
      <c r="OQ395" s="56"/>
      <c r="OR395" s="56"/>
      <c r="OS395" s="56"/>
      <c r="OT395" s="56"/>
      <c r="OU395" s="56"/>
      <c r="OV395" s="56"/>
      <c r="OW395" s="56"/>
      <c r="OX395" s="56"/>
      <c r="OY395" s="56"/>
      <c r="OZ395" s="56"/>
      <c r="PA395" s="56"/>
      <c r="PB395" s="56"/>
      <c r="PC395" s="56"/>
      <c r="PD395" s="56"/>
      <c r="PE395" s="56"/>
      <c r="PF395" s="56"/>
      <c r="PG395" s="56"/>
      <c r="PH395" s="56"/>
      <c r="PI395" s="56"/>
      <c r="PJ395" s="56"/>
      <c r="PK395" s="56"/>
      <c r="PL395" s="56"/>
      <c r="PM395" s="56"/>
      <c r="PN395" s="56"/>
      <c r="PO395" s="56"/>
      <c r="PP395" s="56"/>
      <c r="PQ395" s="56"/>
      <c r="PR395" s="56"/>
      <c r="PS395" s="56"/>
      <c r="PT395" s="56"/>
      <c r="PU395" s="56"/>
      <c r="PV395" s="56"/>
      <c r="PW395" s="56"/>
      <c r="PX395" s="56"/>
      <c r="PY395" s="56"/>
      <c r="PZ395" s="56"/>
      <c r="QA395" s="56"/>
      <c r="QB395" s="56"/>
      <c r="QC395" s="56"/>
      <c r="QD395" s="56"/>
      <c r="QE395" s="56"/>
      <c r="QF395" s="56"/>
      <c r="QG395" s="56"/>
      <c r="QH395" s="56"/>
      <c r="QI395" s="56"/>
      <c r="QJ395" s="56"/>
      <c r="QK395" s="56"/>
      <c r="QL395" s="56"/>
      <c r="QM395" s="56"/>
      <c r="QN395" s="56"/>
      <c r="QO395" s="56"/>
      <c r="QP395" s="56"/>
      <c r="QQ395" s="56"/>
      <c r="QR395" s="56"/>
      <c r="QS395" s="56"/>
      <c r="QT395" s="56"/>
      <c r="QU395" s="56"/>
      <c r="QV395" s="56"/>
      <c r="QW395" s="56"/>
      <c r="QX395" s="56"/>
      <c r="QY395" s="56"/>
      <c r="QZ395" s="56"/>
      <c r="RA395" s="56"/>
      <c r="RB395" s="56"/>
      <c r="RC395" s="56"/>
      <c r="RD395" s="56"/>
      <c r="RE395" s="56"/>
      <c r="RF395" s="56"/>
      <c r="RG395" s="56"/>
      <c r="RH395" s="56"/>
      <c r="RI395" s="56"/>
      <c r="RJ395" s="56"/>
      <c r="RK395" s="56"/>
      <c r="RL395" s="56"/>
      <c r="RM395" s="56"/>
      <c r="RN395" s="56"/>
      <c r="RO395" s="56"/>
      <c r="RP395" s="56"/>
      <c r="RQ395" s="56"/>
      <c r="RR395" s="56"/>
      <c r="RS395" s="56"/>
      <c r="RT395" s="56"/>
      <c r="RU395" s="56"/>
      <c r="RV395" s="56"/>
      <c r="RW395" s="56"/>
      <c r="RX395" s="56"/>
      <c r="RY395" s="56"/>
      <c r="RZ395" s="56"/>
      <c r="SA395" s="56"/>
      <c r="SB395" s="56"/>
      <c r="SC395" s="56"/>
      <c r="SD395" s="56"/>
      <c r="SE395" s="56"/>
      <c r="SF395" s="56"/>
      <c r="SG395" s="56"/>
      <c r="SH395" s="56"/>
      <c r="SI395" s="56"/>
      <c r="SJ395" s="56"/>
      <c r="SK395" s="56"/>
      <c r="SL395" s="56"/>
      <c r="SM395" s="56"/>
      <c r="SN395" s="56"/>
      <c r="SO395" s="56"/>
      <c r="SP395" s="56"/>
      <c r="SQ395" s="56"/>
      <c r="SR395" s="56"/>
      <c r="SS395" s="56"/>
      <c r="ST395" s="56"/>
      <c r="SU395" s="56"/>
      <c r="SV395" s="56"/>
      <c r="SW395" s="56"/>
      <c r="SX395" s="56"/>
      <c r="SY395" s="56"/>
      <c r="SZ395" s="56"/>
      <c r="TA395" s="56"/>
      <c r="TB395" s="56"/>
      <c r="TC395" s="56"/>
      <c r="TD395" s="56"/>
      <c r="TE395" s="56"/>
      <c r="TF395" s="56"/>
      <c r="TG395" s="56"/>
      <c r="TH395" s="56"/>
      <c r="TI395" s="56"/>
      <c r="TJ395" s="56"/>
      <c r="TK395" s="56"/>
      <c r="TL395" s="56"/>
      <c r="TM395" s="56"/>
      <c r="TN395" s="56"/>
      <c r="TO395" s="56"/>
      <c r="TP395" s="56"/>
      <c r="TQ395" s="56"/>
      <c r="TR395" s="56"/>
      <c r="TS395" s="56"/>
      <c r="TT395" s="56"/>
      <c r="TU395" s="56"/>
      <c r="TV395" s="56"/>
      <c r="TW395" s="56"/>
      <c r="TX395" s="56"/>
      <c r="TY395" s="56"/>
      <c r="TZ395" s="56"/>
      <c r="UA395" s="56"/>
      <c r="UB395" s="56"/>
      <c r="UC395" s="56"/>
      <c r="UD395" s="56"/>
      <c r="UE395" s="56"/>
      <c r="UF395" s="56"/>
      <c r="UG395" s="56"/>
      <c r="UH395" s="56"/>
      <c r="UI395" s="56"/>
      <c r="UJ395" s="56"/>
      <c r="UK395" s="56"/>
      <c r="UL395" s="56"/>
      <c r="UM395" s="56"/>
      <c r="UN395" s="56"/>
      <c r="UO395" s="56"/>
      <c r="UP395" s="56"/>
      <c r="UQ395" s="56"/>
      <c r="UR395" s="56"/>
      <c r="US395" s="56"/>
      <c r="UT395" s="56"/>
      <c r="UU395" s="56"/>
      <c r="UV395" s="56"/>
      <c r="UW395" s="56"/>
      <c r="UX395" s="56"/>
      <c r="UY395" s="56"/>
      <c r="UZ395" s="56"/>
      <c r="VA395" s="56"/>
      <c r="VB395" s="56"/>
      <c r="VC395" s="56"/>
      <c r="VD395" s="56"/>
      <c r="VE395" s="56"/>
      <c r="VF395" s="56"/>
      <c r="VG395" s="56"/>
      <c r="VH395" s="56"/>
      <c r="VI395" s="56"/>
      <c r="VJ395" s="56"/>
      <c r="VK395" s="56"/>
      <c r="VL395" s="56"/>
      <c r="VM395" s="56"/>
      <c r="VN395" s="56"/>
      <c r="VO395" s="56"/>
      <c r="VP395" s="56"/>
      <c r="VQ395" s="56"/>
      <c r="VR395" s="56"/>
      <c r="VS395" s="56"/>
      <c r="VT395" s="56"/>
      <c r="VU395" s="56"/>
      <c r="VV395" s="56"/>
      <c r="VW395" s="56"/>
      <c r="VX395" s="56"/>
      <c r="VY395" s="56"/>
      <c r="VZ395" s="56"/>
      <c r="WA395" s="56"/>
      <c r="WB395" s="56"/>
      <c r="WC395" s="56"/>
      <c r="WD395" s="56"/>
      <c r="WE395" s="56"/>
      <c r="WF395" s="56"/>
      <c r="WG395" s="56"/>
      <c r="WH395" s="56"/>
      <c r="WI395" s="56"/>
      <c r="WJ395" s="56"/>
      <c r="WK395" s="56"/>
      <c r="WL395" s="56"/>
      <c r="WM395" s="56"/>
      <c r="WN395" s="56"/>
      <c r="WO395" s="56"/>
      <c r="WP395" s="56"/>
      <c r="WQ395" s="56"/>
      <c r="WR395" s="56"/>
      <c r="WS395" s="56"/>
      <c r="WT395" s="56"/>
      <c r="WU395" s="56"/>
      <c r="WV395" s="56"/>
      <c r="WW395" s="56"/>
      <c r="WX395" s="56"/>
      <c r="WY395" s="56"/>
      <c r="WZ395" s="56"/>
      <c r="XA395" s="56"/>
      <c r="XB395" s="56"/>
      <c r="XC395" s="56"/>
      <c r="XD395" s="56"/>
      <c r="XE395" s="56"/>
      <c r="XF395" s="56"/>
      <c r="XG395" s="56"/>
      <c r="XH395" s="56"/>
      <c r="XI395" s="56"/>
      <c r="XJ395" s="56"/>
      <c r="XK395" s="56"/>
      <c r="XL395" s="56"/>
      <c r="XM395" s="56"/>
      <c r="XN395" s="56"/>
      <c r="XO395" s="56"/>
      <c r="XP395" s="56"/>
      <c r="XQ395" s="56"/>
      <c r="XR395" s="56"/>
      <c r="XS395" s="56"/>
      <c r="XT395" s="56"/>
      <c r="XU395" s="56"/>
      <c r="XV395" s="56"/>
      <c r="XW395" s="56"/>
      <c r="XX395" s="56"/>
      <c r="XY395" s="56"/>
      <c r="XZ395" s="56"/>
      <c r="YA395" s="56"/>
      <c r="YB395" s="56"/>
      <c r="YC395" s="56"/>
      <c r="YD395" s="56"/>
      <c r="YE395" s="56"/>
      <c r="YF395" s="56"/>
      <c r="YG395" s="56"/>
      <c r="YH395" s="56"/>
      <c r="YI395" s="56"/>
      <c r="YJ395" s="56"/>
      <c r="YK395" s="56"/>
      <c r="YL395" s="56"/>
      <c r="YM395" s="56"/>
      <c r="YN395" s="56"/>
      <c r="YO395" s="56"/>
      <c r="YP395" s="56"/>
      <c r="YQ395" s="56"/>
      <c r="YR395" s="56"/>
      <c r="YS395" s="56"/>
      <c r="YT395" s="56"/>
      <c r="YU395" s="56"/>
      <c r="YV395" s="56"/>
      <c r="YW395" s="56"/>
      <c r="YX395" s="56"/>
      <c r="YY395" s="56"/>
      <c r="YZ395" s="56"/>
      <c r="ZA395" s="56"/>
      <c r="ZB395" s="56"/>
      <c r="ZC395" s="56"/>
      <c r="ZD395" s="56"/>
      <c r="ZE395" s="56"/>
      <c r="ZF395" s="56"/>
      <c r="ZG395" s="56"/>
      <c r="ZH395" s="56"/>
      <c r="ZI395" s="56"/>
      <c r="ZJ395" s="56"/>
      <c r="ZK395" s="56"/>
      <c r="ZL395" s="56"/>
      <c r="ZM395" s="56"/>
      <c r="ZN395" s="56"/>
      <c r="ZO395" s="56"/>
      <c r="ZP395" s="56"/>
      <c r="ZQ395" s="56"/>
      <c r="ZR395" s="56"/>
      <c r="ZS395" s="56"/>
      <c r="ZT395" s="56"/>
      <c r="ZU395" s="56"/>
      <c r="ZV395" s="56"/>
      <c r="ZW395" s="56"/>
      <c r="ZX395" s="56"/>
      <c r="ZY395" s="56"/>
      <c r="ZZ395" s="56"/>
      <c r="AAA395" s="56"/>
      <c r="AAB395" s="56"/>
      <c r="AAC395" s="56"/>
      <c r="AAD395" s="56"/>
      <c r="AAE395" s="56"/>
      <c r="AAF395" s="56"/>
      <c r="AAG395" s="56"/>
      <c r="AAH395" s="56"/>
      <c r="AAI395" s="56"/>
      <c r="AAJ395" s="56"/>
      <c r="AAK395" s="56"/>
      <c r="AAL395" s="56"/>
      <c r="AAM395" s="56"/>
      <c r="AAN395" s="56"/>
      <c r="AAO395" s="56"/>
      <c r="AAP395" s="56"/>
      <c r="AAQ395" s="56"/>
      <c r="AAR395" s="56"/>
      <c r="AAS395" s="56"/>
      <c r="AAT395" s="56"/>
      <c r="AAU395" s="56"/>
      <c r="AAV395" s="56"/>
      <c r="AAW395" s="56"/>
      <c r="AAX395" s="56"/>
      <c r="AAY395" s="56"/>
      <c r="AAZ395" s="56"/>
      <c r="ABA395" s="56"/>
      <c r="ABB395" s="56"/>
      <c r="ABC395" s="56"/>
      <c r="ABD395" s="56"/>
      <c r="ABE395" s="56"/>
      <c r="ABF395" s="56"/>
      <c r="ABG395" s="56"/>
      <c r="ABH395" s="56"/>
      <c r="ABI395" s="56"/>
      <c r="ABJ395" s="56"/>
      <c r="ABK395" s="56"/>
      <c r="ABL395" s="56"/>
      <c r="ABM395" s="56"/>
      <c r="ABN395" s="56"/>
      <c r="ABO395" s="56"/>
      <c r="ABP395" s="56"/>
      <c r="ABQ395" s="56"/>
      <c r="ABR395" s="56"/>
      <c r="ABS395" s="56"/>
      <c r="ABT395" s="56"/>
      <c r="ABU395" s="56"/>
      <c r="ABV395" s="56"/>
      <c r="ABW395" s="56"/>
      <c r="ABX395" s="56"/>
      <c r="ABY395" s="56"/>
      <c r="ABZ395" s="56"/>
      <c r="ACA395" s="56"/>
      <c r="ACB395" s="56"/>
      <c r="ACC395" s="56"/>
      <c r="ACD395" s="56"/>
      <c r="ACE395" s="56"/>
      <c r="ACF395" s="56"/>
      <c r="ACG395" s="56"/>
      <c r="ACH395" s="56"/>
      <c r="ACI395" s="56"/>
      <c r="ACJ395" s="56"/>
      <c r="ACK395" s="56"/>
      <c r="ACL395" s="56"/>
      <c r="ACM395" s="56"/>
      <c r="ACN395" s="56"/>
      <c r="ACO395" s="56"/>
      <c r="ACP395" s="56"/>
      <c r="ACQ395" s="56"/>
      <c r="ACR395" s="56"/>
      <c r="ACS395" s="56"/>
      <c r="ACT395" s="56"/>
      <c r="ACU395" s="56"/>
      <c r="ACV395" s="56"/>
      <c r="ACW395" s="56"/>
      <c r="ACX395" s="56"/>
      <c r="ACY395" s="56"/>
      <c r="ACZ395" s="56"/>
      <c r="ADA395" s="56"/>
      <c r="ADB395" s="56"/>
      <c r="ADC395" s="56"/>
      <c r="ADD395" s="56"/>
      <c r="ADE395" s="56"/>
      <c r="ADF395" s="56"/>
      <c r="ADG395" s="56"/>
      <c r="ADH395" s="56"/>
      <c r="ADI395" s="56"/>
      <c r="ADJ395" s="56"/>
      <c r="ADK395" s="56"/>
      <c r="ADL395" s="56"/>
      <c r="ADM395" s="56"/>
      <c r="ADN395" s="56"/>
      <c r="ADO395" s="56"/>
      <c r="ADP395" s="56"/>
      <c r="ADQ395" s="56"/>
      <c r="ADR395" s="56"/>
      <c r="ADS395" s="56"/>
      <c r="ADT395" s="56"/>
      <c r="ADU395" s="56"/>
      <c r="ADV395" s="56"/>
      <c r="ADW395" s="56"/>
      <c r="ADX395" s="56"/>
      <c r="ADY395" s="56"/>
      <c r="ADZ395" s="56"/>
      <c r="AEA395" s="56"/>
      <c r="AEB395" s="56"/>
      <c r="AEC395" s="56"/>
      <c r="AED395" s="56"/>
      <c r="AEE395" s="56"/>
      <c r="AEF395" s="56"/>
      <c r="AEG395" s="56"/>
      <c r="AEH395" s="56"/>
      <c r="AEI395" s="56"/>
      <c r="AEJ395" s="56"/>
      <c r="AEK395" s="56"/>
      <c r="AEL395" s="56"/>
      <c r="AEM395" s="56"/>
      <c r="AEN395" s="56"/>
      <c r="AEO395" s="56"/>
      <c r="AEP395" s="56"/>
      <c r="AEQ395" s="56"/>
      <c r="AER395" s="56"/>
      <c r="AES395" s="56"/>
      <c r="AET395" s="56"/>
      <c r="AEU395" s="56"/>
      <c r="AEV395" s="56"/>
      <c r="AEW395" s="56"/>
      <c r="AEX395" s="56"/>
      <c r="AEY395" s="56"/>
      <c r="AEZ395" s="56"/>
      <c r="AFA395" s="56"/>
      <c r="AFB395" s="56"/>
      <c r="AFC395" s="56"/>
      <c r="AFD395" s="56"/>
      <c r="AFE395" s="56"/>
      <c r="AFF395" s="56"/>
      <c r="AFG395" s="56"/>
      <c r="AFH395" s="56"/>
      <c r="AFI395" s="56"/>
      <c r="AFJ395" s="56"/>
      <c r="AFK395" s="56"/>
      <c r="AFL395" s="56"/>
      <c r="AFM395" s="56"/>
      <c r="AFN395" s="56"/>
      <c r="AFO395" s="56"/>
      <c r="AFP395" s="56"/>
      <c r="AFQ395" s="56"/>
      <c r="AFR395" s="56"/>
      <c r="AFS395" s="56"/>
      <c r="AFT395" s="56"/>
      <c r="AFU395" s="56"/>
      <c r="AFV395" s="56"/>
      <c r="AFW395" s="56"/>
      <c r="AFX395" s="56"/>
      <c r="AFY395" s="56"/>
      <c r="AFZ395" s="56"/>
      <c r="AGA395" s="56"/>
      <c r="AGB395" s="56"/>
      <c r="AGC395" s="56"/>
      <c r="AGD395" s="56"/>
      <c r="AGE395" s="56"/>
      <c r="AGF395" s="56"/>
      <c r="AGG395" s="56"/>
      <c r="AGH395" s="56"/>
      <c r="AGI395" s="56"/>
      <c r="AGJ395" s="56"/>
      <c r="AGK395" s="56"/>
      <c r="AGL395" s="56"/>
      <c r="AGM395" s="56"/>
      <c r="AGN395" s="56"/>
      <c r="AGO395" s="56"/>
      <c r="AGP395" s="56"/>
      <c r="AGQ395" s="56"/>
      <c r="AGR395" s="56"/>
      <c r="AGS395" s="56"/>
      <c r="AGT395" s="56"/>
      <c r="AGU395" s="56"/>
      <c r="AGV395" s="56"/>
      <c r="AGW395" s="56"/>
      <c r="AGX395" s="56"/>
      <c r="AGY395" s="56"/>
      <c r="AGZ395" s="56"/>
      <c r="AHA395" s="56"/>
      <c r="AHB395" s="56"/>
      <c r="AHC395" s="56"/>
      <c r="AHD395" s="56"/>
      <c r="AHE395" s="56"/>
      <c r="AHF395" s="56"/>
      <c r="AHG395" s="56"/>
      <c r="AHH395" s="56"/>
      <c r="AHI395" s="56"/>
      <c r="AHJ395" s="56"/>
      <c r="AHK395" s="56"/>
      <c r="AHL395" s="56"/>
      <c r="AHM395" s="56"/>
      <c r="AHN395" s="56"/>
      <c r="AHO395" s="56"/>
      <c r="AHP395" s="56"/>
      <c r="AHQ395" s="56"/>
      <c r="AHR395" s="56"/>
      <c r="AHS395" s="56"/>
      <c r="AHT395" s="56"/>
      <c r="AHU395" s="56"/>
      <c r="AHV395" s="56"/>
      <c r="AHW395" s="56"/>
      <c r="AHX395" s="56"/>
      <c r="AHY395" s="56"/>
      <c r="AHZ395" s="56"/>
      <c r="AIA395" s="56"/>
      <c r="AIB395" s="56"/>
      <c r="AIC395" s="56"/>
      <c r="AID395" s="56"/>
      <c r="AIE395" s="56"/>
      <c r="AIF395" s="56"/>
      <c r="AIG395" s="56"/>
      <c r="AIH395" s="56"/>
      <c r="AII395" s="56"/>
      <c r="AIJ395" s="56"/>
      <c r="AIK395" s="56"/>
      <c r="AIL395" s="56"/>
      <c r="AIM395" s="56"/>
      <c r="AIN395" s="56"/>
      <c r="AIO395" s="56"/>
      <c r="AIP395" s="56"/>
      <c r="AIQ395" s="56"/>
      <c r="AIR395" s="56"/>
      <c r="AIS395" s="56"/>
      <c r="AIT395" s="56"/>
      <c r="AIU395" s="56"/>
      <c r="AIV395" s="56"/>
      <c r="AIW395" s="56"/>
      <c r="AIX395" s="56"/>
      <c r="AIY395" s="56"/>
      <c r="AIZ395" s="56"/>
      <c r="AJA395" s="56"/>
      <c r="AJB395" s="56"/>
      <c r="AJC395" s="56"/>
      <c r="AJD395" s="56"/>
      <c r="AJE395" s="56"/>
      <c r="AJF395" s="56"/>
      <c r="AJG395" s="56"/>
      <c r="AJH395" s="56"/>
      <c r="AJI395" s="56"/>
      <c r="AJJ395" s="56"/>
      <c r="AJK395" s="56"/>
      <c r="AJL395" s="56"/>
      <c r="AJM395" s="56"/>
      <c r="AJN395" s="56"/>
      <c r="AJO395" s="56"/>
      <c r="AJP395" s="56"/>
      <c r="AJQ395" s="56"/>
      <c r="AJR395" s="56"/>
      <c r="AJS395" s="56"/>
      <c r="AJT395" s="56"/>
      <c r="AJU395" s="56"/>
      <c r="AJV395" s="56"/>
      <c r="AJW395" s="56"/>
      <c r="AJX395" s="56"/>
      <c r="AJY395" s="56"/>
      <c r="AJZ395" s="56"/>
      <c r="AKA395" s="56"/>
      <c r="AKB395" s="56"/>
      <c r="AKC395" s="56"/>
      <c r="AKD395" s="56"/>
      <c r="AKE395" s="56"/>
      <c r="AKF395" s="56"/>
      <c r="AKG395" s="56"/>
      <c r="AKH395" s="56"/>
      <c r="AKI395" s="56"/>
      <c r="AKJ395" s="56"/>
      <c r="AKK395" s="56"/>
      <c r="AKL395" s="56"/>
      <c r="AKM395" s="56"/>
      <c r="AKN395" s="56"/>
      <c r="AKO395" s="56"/>
      <c r="AKP395" s="56"/>
      <c r="AKQ395" s="56"/>
      <c r="AKR395" s="56"/>
      <c r="AKS395" s="56"/>
      <c r="AKT395" s="56"/>
      <c r="AKU395" s="56"/>
      <c r="AKV395" s="56"/>
      <c r="AKW395" s="56"/>
      <c r="AKX395" s="56"/>
      <c r="AKY395" s="56"/>
      <c r="AKZ395" s="56"/>
      <c r="ALA395" s="56"/>
      <c r="ALB395" s="56"/>
      <c r="ALC395" s="56"/>
      <c r="ALD395" s="56"/>
      <c r="ALE395" s="56"/>
      <c r="ALF395" s="56"/>
      <c r="ALG395" s="56"/>
      <c r="ALH395" s="56"/>
      <c r="ALI395" s="56"/>
      <c r="ALJ395" s="56"/>
      <c r="ALK395" s="56"/>
      <c r="ALL395" s="56"/>
      <c r="ALM395" s="56"/>
      <c r="ALN395" s="56"/>
      <c r="ALO395" s="56"/>
      <c r="ALP395" s="56"/>
      <c r="ALQ395" s="56"/>
      <c r="ALR395" s="56"/>
      <c r="ALS395" s="56"/>
      <c r="ALT395" s="56"/>
      <c r="ALU395" s="56"/>
      <c r="ALV395" s="56"/>
      <c r="ALW395" s="56"/>
      <c r="ALX395" s="56"/>
      <c r="ALY395" s="56"/>
      <c r="ALZ395" s="56"/>
      <c r="AMA395" s="56"/>
      <c r="AMB395" s="56"/>
      <c r="AMC395" s="56"/>
      <c r="AMD395" s="56"/>
      <c r="AME395" s="56"/>
      <c r="AMF395" s="56"/>
      <c r="AMG395" s="56"/>
      <c r="AMH395" s="56"/>
      <c r="AMI395" s="56"/>
      <c r="AMJ395" s="56"/>
      <c r="AMK395" s="56"/>
      <c r="AML395" s="56"/>
      <c r="AMM395" s="56"/>
      <c r="AMN395" s="56"/>
      <c r="AMO395" s="56"/>
      <c r="AMP395" s="56"/>
      <c r="AMQ395" s="56"/>
      <c r="AMR395" s="56"/>
      <c r="AMS395" s="56"/>
      <c r="AMT395" s="56"/>
      <c r="AMU395" s="56"/>
      <c r="AMV395" s="56"/>
      <c r="AMW395" s="56"/>
      <c r="AMX395" s="56"/>
      <c r="AMY395" s="56"/>
      <c r="AMZ395" s="56"/>
      <c r="ANA395" s="56"/>
      <c r="ANB395" s="56"/>
      <c r="ANC395" s="56"/>
      <c r="AND395" s="56"/>
      <c r="ANE395" s="56"/>
      <c r="ANF395" s="56"/>
      <c r="ANG395" s="56"/>
      <c r="ANH395" s="56"/>
      <c r="ANI395" s="56"/>
      <c r="ANJ395" s="56"/>
      <c r="ANK395" s="56"/>
      <c r="ANL395" s="56"/>
      <c r="ANM395" s="56"/>
      <c r="ANN395" s="56"/>
      <c r="ANO395" s="56"/>
      <c r="ANP395" s="56"/>
      <c r="ANQ395" s="56"/>
      <c r="ANR395" s="56"/>
      <c r="ANS395" s="56"/>
      <c r="ANT395" s="56"/>
      <c r="ANU395" s="56"/>
      <c r="ANV395" s="56"/>
      <c r="ANW395" s="56"/>
      <c r="ANX395" s="56"/>
      <c r="ANY395" s="56"/>
      <c r="ANZ395" s="56"/>
      <c r="AOA395" s="56"/>
      <c r="AOB395" s="56"/>
      <c r="AOC395" s="56"/>
      <c r="AOD395" s="56"/>
      <c r="AOE395" s="56"/>
      <c r="AOF395" s="56"/>
      <c r="AOG395" s="56"/>
      <c r="AOH395" s="56"/>
      <c r="AOI395" s="56"/>
      <c r="AOJ395" s="56"/>
      <c r="AOK395" s="56"/>
      <c r="AOL395" s="56"/>
      <c r="AOM395" s="56"/>
      <c r="AON395" s="56"/>
      <c r="AOO395" s="56"/>
      <c r="AOP395" s="56"/>
      <c r="AOQ395" s="56"/>
      <c r="AOR395" s="56"/>
      <c r="AOS395" s="56"/>
      <c r="AOT395" s="56"/>
      <c r="AOU395" s="56"/>
      <c r="AOV395" s="56"/>
      <c r="AOW395" s="56"/>
      <c r="AOX395" s="56"/>
      <c r="AOY395" s="56"/>
      <c r="AOZ395" s="56"/>
      <c r="APA395" s="56"/>
      <c r="APB395" s="56"/>
      <c r="APC395" s="56"/>
      <c r="APD395" s="56"/>
      <c r="APE395" s="56"/>
      <c r="APF395" s="56"/>
      <c r="APG395" s="56"/>
      <c r="APH395" s="56"/>
      <c r="API395" s="56"/>
      <c r="APJ395" s="56"/>
      <c r="APK395" s="56"/>
      <c r="APL395" s="56"/>
      <c r="APM395" s="56"/>
      <c r="APN395" s="56"/>
      <c r="APO395" s="56"/>
      <c r="APP395" s="56"/>
      <c r="APQ395" s="56"/>
      <c r="APR395" s="56"/>
      <c r="APS395" s="56"/>
      <c r="APT395" s="56"/>
      <c r="APU395" s="56"/>
      <c r="APV395" s="56"/>
      <c r="APW395" s="56"/>
      <c r="APX395" s="56"/>
      <c r="APY395" s="56"/>
      <c r="APZ395" s="56"/>
      <c r="AQA395" s="56"/>
      <c r="AQB395" s="56"/>
      <c r="AQC395" s="56"/>
      <c r="AQD395" s="56"/>
      <c r="AQE395" s="56"/>
      <c r="AQF395" s="56"/>
      <c r="AQG395" s="56"/>
      <c r="AQH395" s="56"/>
      <c r="AQI395" s="56"/>
      <c r="AQJ395" s="56"/>
      <c r="AQK395" s="56"/>
      <c r="AQL395" s="56"/>
      <c r="AQM395" s="56"/>
      <c r="AQN395" s="56"/>
      <c r="AQO395" s="56"/>
      <c r="AQP395" s="56"/>
      <c r="AQQ395" s="56"/>
      <c r="AQR395" s="56"/>
      <c r="AQS395" s="56"/>
      <c r="AQT395" s="56"/>
      <c r="AQU395" s="56"/>
      <c r="AQV395" s="56"/>
      <c r="AQW395" s="56"/>
      <c r="AQX395" s="56"/>
      <c r="AQY395" s="56"/>
      <c r="AQZ395" s="56"/>
      <c r="ARA395" s="56"/>
      <c r="ARB395" s="56"/>
      <c r="ARC395" s="56"/>
      <c r="ARD395" s="56"/>
      <c r="ARE395" s="56"/>
      <c r="ARF395" s="56"/>
      <c r="ARG395" s="56"/>
      <c r="ARH395" s="56"/>
      <c r="ARI395" s="56"/>
      <c r="ARJ395" s="56"/>
      <c r="ARK395" s="56"/>
      <c r="ARL395" s="56"/>
      <c r="ARM395" s="56"/>
      <c r="ARN395" s="56"/>
      <c r="ARO395" s="56"/>
      <c r="ARP395" s="56"/>
      <c r="ARQ395" s="56"/>
      <c r="ARR395" s="56"/>
      <c r="ARS395" s="56"/>
      <c r="ART395" s="56"/>
      <c r="ARU395" s="56"/>
      <c r="ARV395" s="56"/>
      <c r="ARW395" s="56"/>
      <c r="ARX395" s="56"/>
      <c r="ARY395" s="56"/>
      <c r="ARZ395" s="56"/>
      <c r="ASA395" s="56"/>
      <c r="ASB395" s="56"/>
      <c r="ASC395" s="56"/>
      <c r="ASD395" s="56"/>
      <c r="ASE395" s="56"/>
      <c r="ASF395" s="56"/>
      <c r="ASG395" s="56"/>
      <c r="ASH395" s="56"/>
      <c r="ASI395" s="56"/>
      <c r="ASJ395" s="56"/>
      <c r="ASK395" s="56"/>
      <c r="ASL395" s="56"/>
      <c r="ASM395" s="56"/>
      <c r="ASN395" s="56"/>
      <c r="ASO395" s="56"/>
      <c r="ASP395" s="56"/>
      <c r="ASQ395" s="56"/>
      <c r="ASR395" s="56"/>
      <c r="ASS395" s="56"/>
      <c r="AST395" s="56"/>
      <c r="ASU395" s="56"/>
      <c r="ASV395" s="56"/>
      <c r="ASW395" s="56"/>
      <c r="ASX395" s="56"/>
      <c r="ASY395" s="56"/>
      <c r="ASZ395" s="56"/>
      <c r="ATA395" s="56"/>
      <c r="ATB395" s="56"/>
      <c r="ATC395" s="56"/>
      <c r="ATD395" s="56"/>
      <c r="ATE395" s="56"/>
      <c r="ATF395" s="56"/>
      <c r="ATG395" s="56"/>
      <c r="ATH395" s="56"/>
      <c r="ATI395" s="56"/>
      <c r="ATJ395" s="56"/>
      <c r="ATK395" s="56"/>
      <c r="ATL395" s="56"/>
      <c r="ATM395" s="56"/>
      <c r="ATN395" s="56"/>
      <c r="ATO395" s="56"/>
      <c r="ATP395" s="56"/>
      <c r="ATQ395" s="56"/>
      <c r="ATR395" s="56"/>
      <c r="ATS395" s="56"/>
      <c r="ATT395" s="56"/>
      <c r="ATU395" s="56"/>
      <c r="ATV395" s="56"/>
      <c r="ATW395" s="56"/>
      <c r="ATX395" s="56"/>
      <c r="ATY395" s="56"/>
      <c r="ATZ395" s="56"/>
      <c r="AUA395" s="56"/>
      <c r="AUB395" s="56"/>
      <c r="AUC395" s="56"/>
      <c r="AUD395" s="56"/>
      <c r="AUE395" s="56"/>
      <c r="AUF395" s="56"/>
      <c r="AUG395" s="56"/>
      <c r="AUH395" s="56"/>
      <c r="AUI395" s="56"/>
      <c r="AUJ395" s="56"/>
      <c r="AUK395" s="56"/>
      <c r="AUL395" s="56"/>
      <c r="AUM395" s="56"/>
      <c r="AUN395" s="56"/>
      <c r="AUO395" s="56"/>
      <c r="AUP395" s="56"/>
      <c r="AUQ395" s="56"/>
      <c r="AUR395" s="56"/>
      <c r="AUS395" s="56"/>
      <c r="AUT395" s="56"/>
      <c r="AUU395" s="56"/>
      <c r="AUV395" s="56"/>
      <c r="AUW395" s="56"/>
      <c r="AUX395" s="56"/>
      <c r="AUY395" s="56"/>
      <c r="AUZ395" s="56"/>
      <c r="AVA395" s="56"/>
      <c r="AVB395" s="56"/>
      <c r="AVC395" s="56"/>
      <c r="AVD395" s="56"/>
      <c r="AVE395" s="56"/>
      <c r="AVF395" s="56"/>
      <c r="AVG395" s="56"/>
      <c r="AVH395" s="56"/>
      <c r="AVI395" s="56"/>
      <c r="AVJ395" s="56"/>
      <c r="AVK395" s="56"/>
      <c r="AVL395" s="56"/>
      <c r="AVM395" s="56"/>
      <c r="AVN395" s="56"/>
      <c r="AVO395" s="56"/>
      <c r="AVP395" s="56"/>
      <c r="AVQ395" s="56"/>
      <c r="AVR395" s="56"/>
      <c r="AVS395" s="56"/>
      <c r="AVT395" s="56"/>
      <c r="AVU395" s="56"/>
      <c r="AVV395" s="56"/>
      <c r="AVW395" s="56"/>
      <c r="AVX395" s="56"/>
      <c r="AVY395" s="56"/>
      <c r="AVZ395" s="56"/>
      <c r="AWA395" s="56"/>
      <c r="AWB395" s="56"/>
      <c r="AWC395" s="56"/>
      <c r="AWD395" s="56"/>
      <c r="AWE395" s="56"/>
      <c r="AWF395" s="56"/>
      <c r="AWG395" s="56"/>
      <c r="AWH395" s="56"/>
      <c r="AWI395" s="56"/>
      <c r="AWJ395" s="56"/>
      <c r="AWK395" s="56"/>
      <c r="AWL395" s="56"/>
      <c r="AWM395" s="56"/>
      <c r="AWN395" s="56"/>
      <c r="AWO395" s="56"/>
      <c r="AWP395" s="56"/>
      <c r="AWQ395" s="56"/>
      <c r="AWR395" s="56"/>
      <c r="AWS395" s="56"/>
      <c r="AWT395" s="56"/>
      <c r="AWU395" s="56"/>
      <c r="AWV395" s="56"/>
      <c r="AWW395" s="56"/>
      <c r="AWX395" s="56"/>
      <c r="AWY395" s="56"/>
      <c r="AWZ395" s="56"/>
      <c r="AXA395" s="56"/>
      <c r="AXB395" s="56"/>
      <c r="AXC395" s="56"/>
      <c r="AXD395" s="56"/>
      <c r="AXE395" s="56"/>
      <c r="AXF395" s="56"/>
      <c r="AXG395" s="56"/>
      <c r="AXH395" s="56"/>
      <c r="AXI395" s="56"/>
      <c r="AXJ395" s="56"/>
      <c r="AXK395" s="56"/>
      <c r="AXL395" s="56"/>
      <c r="AXM395" s="56"/>
      <c r="AXN395" s="56"/>
      <c r="AXO395" s="56"/>
      <c r="AXP395" s="56"/>
      <c r="AXQ395" s="56"/>
      <c r="AXR395" s="56"/>
      <c r="AXS395" s="56"/>
      <c r="AXT395" s="56"/>
      <c r="AXU395" s="56"/>
      <c r="AXV395" s="56"/>
      <c r="AXW395" s="56"/>
      <c r="AXX395" s="56"/>
      <c r="AXY395" s="56"/>
      <c r="AXZ395" s="56"/>
      <c r="AYA395" s="56"/>
      <c r="AYB395" s="56"/>
      <c r="AYC395" s="56"/>
      <c r="AYD395" s="56"/>
      <c r="AYE395" s="56"/>
      <c r="AYF395" s="56"/>
      <c r="AYG395" s="56"/>
      <c r="AYH395" s="56"/>
      <c r="AYI395" s="56"/>
      <c r="AYJ395" s="56"/>
      <c r="AYK395" s="56"/>
      <c r="AYL395" s="56"/>
      <c r="AYM395" s="56"/>
      <c r="AYN395" s="56"/>
      <c r="AYO395" s="56"/>
      <c r="AYP395" s="56"/>
      <c r="AYQ395" s="56"/>
      <c r="AYR395" s="56"/>
      <c r="AYS395" s="56"/>
      <c r="AYT395" s="56"/>
      <c r="AYU395" s="56"/>
      <c r="AYV395" s="56"/>
      <c r="AYW395" s="56"/>
      <c r="AYX395" s="56"/>
      <c r="AYY395" s="56"/>
      <c r="AYZ395" s="56"/>
      <c r="AZA395" s="56"/>
      <c r="AZB395" s="56"/>
      <c r="AZC395" s="56"/>
      <c r="AZD395" s="56"/>
      <c r="AZE395" s="56"/>
      <c r="AZF395" s="56"/>
      <c r="AZG395" s="56"/>
      <c r="AZH395" s="56"/>
      <c r="AZI395" s="56"/>
      <c r="AZJ395" s="56"/>
      <c r="AZK395" s="56"/>
      <c r="AZL395" s="56"/>
      <c r="AZM395" s="56"/>
      <c r="AZN395" s="56"/>
      <c r="AZO395" s="56"/>
      <c r="AZP395" s="56"/>
      <c r="AZQ395" s="56"/>
      <c r="AZR395" s="56"/>
      <c r="AZS395" s="56"/>
      <c r="AZT395" s="56"/>
      <c r="AZU395" s="56"/>
      <c r="AZV395" s="56"/>
      <c r="AZW395" s="56"/>
      <c r="AZX395" s="56"/>
      <c r="AZY395" s="56"/>
      <c r="AZZ395" s="56"/>
      <c r="BAA395" s="56"/>
      <c r="BAB395" s="56"/>
      <c r="BAC395" s="56"/>
      <c r="BAD395" s="56"/>
      <c r="BAE395" s="56"/>
      <c r="BAF395" s="56"/>
      <c r="BAG395" s="56"/>
      <c r="BAH395" s="56"/>
      <c r="BAI395" s="56"/>
      <c r="BAJ395" s="56"/>
      <c r="BAK395" s="56"/>
      <c r="BAL395" s="56"/>
      <c r="BAM395" s="56"/>
      <c r="BAN395" s="56"/>
      <c r="BAO395" s="56"/>
      <c r="BAP395" s="56"/>
      <c r="BAQ395" s="56"/>
      <c r="BAR395" s="56"/>
      <c r="BAS395" s="56"/>
      <c r="BAT395" s="56"/>
      <c r="BAU395" s="56"/>
      <c r="BAV395" s="56"/>
      <c r="BAW395" s="56"/>
      <c r="BAX395" s="56"/>
      <c r="BAY395" s="56"/>
      <c r="BAZ395" s="56"/>
      <c r="BBA395" s="56"/>
      <c r="BBB395" s="56"/>
      <c r="BBC395" s="56"/>
      <c r="BBD395" s="56"/>
      <c r="BBE395" s="56"/>
      <c r="BBF395" s="56"/>
      <c r="BBG395" s="56"/>
      <c r="BBH395" s="56"/>
      <c r="BBI395" s="56"/>
      <c r="BBJ395" s="56"/>
      <c r="BBK395" s="56"/>
      <c r="BBL395" s="56"/>
      <c r="BBM395" s="56"/>
      <c r="BBN395" s="56"/>
      <c r="BBO395" s="56"/>
      <c r="BBP395" s="56"/>
      <c r="BBQ395" s="56"/>
      <c r="BBR395" s="56"/>
      <c r="BBS395" s="56"/>
      <c r="BBT395" s="56"/>
      <c r="BBU395" s="56"/>
      <c r="BBV395" s="56"/>
      <c r="BBW395" s="56"/>
      <c r="BBX395" s="56"/>
      <c r="BBY395" s="56"/>
      <c r="BBZ395" s="56"/>
      <c r="BCA395" s="56"/>
      <c r="BCB395" s="56"/>
      <c r="BCC395" s="56"/>
      <c r="BCD395" s="56"/>
      <c r="BCE395" s="56"/>
      <c r="BCF395" s="56"/>
      <c r="BCG395" s="56"/>
      <c r="BCH395" s="56"/>
      <c r="BCI395" s="56"/>
      <c r="BCJ395" s="56"/>
      <c r="BCK395" s="56"/>
      <c r="BCL395" s="56"/>
      <c r="BCM395" s="56"/>
      <c r="BCN395" s="56"/>
      <c r="BCO395" s="56"/>
      <c r="BCP395" s="56"/>
      <c r="BCQ395" s="56"/>
      <c r="BCR395" s="56"/>
      <c r="BCS395" s="56"/>
      <c r="BCT395" s="56"/>
      <c r="BCU395" s="56"/>
      <c r="BCV395" s="56"/>
      <c r="BCW395" s="56"/>
      <c r="BCX395" s="56"/>
      <c r="BCY395" s="56"/>
      <c r="BCZ395" s="56"/>
      <c r="BDA395" s="56"/>
      <c r="BDB395" s="56"/>
      <c r="BDC395" s="56"/>
      <c r="BDD395" s="56"/>
      <c r="BDE395" s="56"/>
      <c r="BDF395" s="56"/>
      <c r="BDG395" s="56"/>
      <c r="BDH395" s="56"/>
      <c r="BDI395" s="56"/>
      <c r="BDJ395" s="56"/>
      <c r="BDK395" s="56"/>
      <c r="BDL395" s="56"/>
      <c r="BDM395" s="56"/>
      <c r="BDN395" s="56"/>
      <c r="BDO395" s="56"/>
      <c r="BDP395" s="56"/>
      <c r="BDQ395" s="56"/>
      <c r="BDR395" s="56"/>
      <c r="BDS395" s="56"/>
      <c r="BDT395" s="56"/>
      <c r="BDU395" s="56"/>
      <c r="BDV395" s="56"/>
      <c r="BDW395" s="56"/>
      <c r="BDX395" s="56"/>
      <c r="BDY395" s="56"/>
      <c r="BDZ395" s="56"/>
      <c r="BEA395" s="56"/>
      <c r="BEB395" s="56"/>
      <c r="BEC395" s="56"/>
      <c r="BED395" s="56"/>
      <c r="BEE395" s="56"/>
      <c r="BEF395" s="56"/>
      <c r="BEG395" s="56"/>
      <c r="BEH395" s="56"/>
      <c r="BEI395" s="56"/>
      <c r="BEJ395" s="56"/>
      <c r="BEK395" s="56"/>
      <c r="BEL395" s="56"/>
      <c r="BEM395" s="56"/>
      <c r="BEN395" s="56"/>
      <c r="BEO395" s="56"/>
      <c r="BEP395" s="56"/>
      <c r="BEQ395" s="56"/>
      <c r="BER395" s="56"/>
      <c r="BES395" s="56"/>
      <c r="BET395" s="56"/>
      <c r="BEU395" s="56"/>
      <c r="BEV395" s="56"/>
      <c r="BEW395" s="56"/>
      <c r="BEX395" s="56"/>
      <c r="BEY395" s="56"/>
      <c r="BEZ395" s="56"/>
      <c r="BFA395" s="56"/>
      <c r="BFB395" s="56"/>
      <c r="BFC395" s="56"/>
      <c r="BFD395" s="56"/>
      <c r="BFE395" s="56"/>
      <c r="BFF395" s="56"/>
      <c r="BFG395" s="56"/>
      <c r="BFH395" s="56"/>
      <c r="BFI395" s="56"/>
      <c r="BFJ395" s="56"/>
      <c r="BFK395" s="56"/>
      <c r="BFL395" s="56"/>
      <c r="BFM395" s="56"/>
      <c r="BFN395" s="56"/>
      <c r="BFO395" s="56"/>
      <c r="BFP395" s="56"/>
      <c r="BFQ395" s="56"/>
      <c r="BFR395" s="56"/>
      <c r="BFS395" s="56"/>
      <c r="BFT395" s="56"/>
      <c r="BFU395" s="56"/>
      <c r="BFV395" s="56"/>
      <c r="BFW395" s="56"/>
      <c r="BFX395" s="56"/>
      <c r="BFY395" s="56"/>
      <c r="BFZ395" s="56"/>
      <c r="BGA395" s="56"/>
      <c r="BGB395" s="56"/>
      <c r="BGC395" s="56"/>
      <c r="BGD395" s="56"/>
      <c r="BGE395" s="56"/>
      <c r="BGF395" s="56"/>
      <c r="BGG395" s="56"/>
      <c r="BGH395" s="56"/>
      <c r="BGI395" s="56"/>
      <c r="BGJ395" s="56"/>
      <c r="BGK395" s="56"/>
      <c r="BGL395" s="56"/>
      <c r="BGM395" s="56"/>
      <c r="BGN395" s="56"/>
      <c r="BGO395" s="56"/>
      <c r="BGP395" s="56"/>
      <c r="BGQ395" s="56"/>
      <c r="BGR395" s="56"/>
      <c r="BGS395" s="56"/>
      <c r="BGT395" s="56"/>
      <c r="BGU395" s="56"/>
      <c r="BGV395" s="56"/>
      <c r="BGW395" s="56"/>
      <c r="BGX395" s="56"/>
      <c r="BGY395" s="56"/>
      <c r="BGZ395" s="56"/>
      <c r="BHA395" s="56"/>
      <c r="BHB395" s="56"/>
      <c r="BHC395" s="56"/>
      <c r="BHD395" s="56"/>
      <c r="BHE395" s="56"/>
      <c r="BHF395" s="56"/>
      <c r="BHG395" s="56"/>
      <c r="BHH395" s="56"/>
      <c r="BHI395" s="56"/>
      <c r="BHJ395" s="56"/>
      <c r="BHK395" s="56"/>
      <c r="BHL395" s="56"/>
      <c r="BHM395" s="56"/>
      <c r="BHN395" s="56"/>
      <c r="BHO395" s="56"/>
      <c r="BHP395" s="56"/>
      <c r="BHQ395" s="56"/>
      <c r="BHR395" s="56"/>
      <c r="BHS395" s="56"/>
      <c r="BHT395" s="56"/>
      <c r="BHU395" s="56"/>
      <c r="BHV395" s="56"/>
      <c r="BHW395" s="56"/>
      <c r="BHX395" s="56"/>
      <c r="BHY395" s="56"/>
      <c r="BHZ395" s="56"/>
      <c r="BIA395" s="56"/>
      <c r="BIB395" s="56"/>
      <c r="BIC395" s="56"/>
      <c r="BID395" s="56"/>
      <c r="BIE395" s="56"/>
      <c r="BIF395" s="56"/>
      <c r="BIG395" s="56"/>
      <c r="BIH395" s="56"/>
      <c r="BII395" s="56"/>
      <c r="BIJ395" s="56"/>
      <c r="BIK395" s="56"/>
      <c r="BIL395" s="56"/>
      <c r="BIM395" s="56"/>
      <c r="BIN395" s="56"/>
      <c r="BIO395" s="56"/>
      <c r="BIP395" s="56"/>
      <c r="BIQ395" s="56"/>
      <c r="BIR395" s="56"/>
      <c r="BIS395" s="56"/>
      <c r="BIT395" s="56"/>
      <c r="BIU395" s="56"/>
      <c r="BIV395" s="56"/>
      <c r="BIW395" s="56"/>
      <c r="BIX395" s="56"/>
      <c r="BIY395" s="56"/>
      <c r="BIZ395" s="56"/>
      <c r="BJA395" s="56"/>
      <c r="BJB395" s="56"/>
      <c r="BJC395" s="56"/>
      <c r="BJD395" s="56"/>
      <c r="BJE395" s="56"/>
      <c r="BJF395" s="56"/>
      <c r="BJG395" s="56"/>
      <c r="BJH395" s="56"/>
      <c r="BJI395" s="56"/>
      <c r="BJJ395" s="56"/>
      <c r="BJK395" s="56"/>
      <c r="BJL395" s="56"/>
      <c r="BJM395" s="56"/>
      <c r="BJN395" s="56"/>
      <c r="BJO395" s="56"/>
      <c r="BJP395" s="56"/>
      <c r="BJQ395" s="56"/>
      <c r="BJR395" s="56"/>
      <c r="BJS395" s="56"/>
      <c r="BJT395" s="56"/>
      <c r="BJU395" s="56"/>
      <c r="BJV395" s="56"/>
      <c r="BJW395" s="56"/>
      <c r="BJX395" s="56"/>
      <c r="BJY395" s="56"/>
      <c r="BJZ395" s="56"/>
      <c r="BKA395" s="56"/>
      <c r="BKB395" s="56"/>
      <c r="BKC395" s="56"/>
      <c r="BKD395" s="56"/>
      <c r="BKE395" s="56"/>
      <c r="BKF395" s="56"/>
      <c r="BKG395" s="56"/>
      <c r="BKH395" s="56"/>
      <c r="BKI395" s="56"/>
      <c r="BKJ395" s="56"/>
      <c r="BKK395" s="56"/>
      <c r="BKL395" s="56"/>
      <c r="BKM395" s="56"/>
      <c r="BKN395" s="56"/>
      <c r="BKO395" s="56"/>
      <c r="BKP395" s="56"/>
      <c r="BKQ395" s="56"/>
      <c r="BKR395" s="56"/>
      <c r="BKS395" s="56"/>
      <c r="BKT395" s="56"/>
      <c r="BKU395" s="56"/>
      <c r="BKV395" s="56"/>
      <c r="BKW395" s="56"/>
      <c r="BKX395" s="56"/>
      <c r="BKY395" s="56"/>
      <c r="BKZ395" s="56"/>
      <c r="BLA395" s="56"/>
      <c r="BLB395" s="56"/>
      <c r="BLC395" s="56"/>
      <c r="BLD395" s="56"/>
      <c r="BLE395" s="56"/>
      <c r="BLF395" s="56"/>
      <c r="BLG395" s="56"/>
      <c r="BLH395" s="56"/>
      <c r="BLI395" s="56"/>
      <c r="BLJ395" s="56"/>
      <c r="BLK395" s="56"/>
      <c r="BLL395" s="56"/>
      <c r="BLM395" s="56"/>
      <c r="BLN395" s="56"/>
      <c r="BLO395" s="56"/>
      <c r="BLP395" s="56"/>
      <c r="BLQ395" s="56"/>
      <c r="BLR395" s="56"/>
      <c r="BLS395" s="56"/>
      <c r="BLT395" s="56"/>
      <c r="BLU395" s="56"/>
      <c r="BLV395" s="56"/>
      <c r="BLW395" s="56"/>
      <c r="BLX395" s="56"/>
      <c r="BLY395" s="56"/>
      <c r="BLZ395" s="56"/>
      <c r="BMA395" s="56"/>
      <c r="BMB395" s="56"/>
      <c r="BMC395" s="56"/>
      <c r="BMD395" s="56"/>
      <c r="BME395" s="56"/>
      <c r="BMF395" s="56"/>
      <c r="BMG395" s="56"/>
      <c r="BMH395" s="56"/>
      <c r="BMI395" s="56"/>
      <c r="BMJ395" s="56"/>
      <c r="BMK395" s="56"/>
      <c r="BML395" s="56"/>
      <c r="BMM395" s="56"/>
      <c r="BMN395" s="56"/>
      <c r="BMO395" s="56"/>
      <c r="BMP395" s="56"/>
      <c r="BMQ395" s="56"/>
      <c r="BMR395" s="56"/>
      <c r="BMS395" s="56"/>
      <c r="BMT395" s="56"/>
      <c r="BMU395" s="56"/>
      <c r="BMV395" s="56"/>
      <c r="BMW395" s="56"/>
      <c r="BMX395" s="56"/>
      <c r="BMY395" s="56"/>
      <c r="BMZ395" s="56"/>
      <c r="BNA395" s="56"/>
      <c r="BNB395" s="56"/>
      <c r="BNC395" s="56"/>
      <c r="BND395" s="56"/>
      <c r="BNE395" s="56"/>
      <c r="BNF395" s="56"/>
      <c r="BNG395" s="56"/>
      <c r="BNH395" s="56"/>
      <c r="BNI395" s="56"/>
      <c r="BNJ395" s="56"/>
      <c r="BNK395" s="56"/>
      <c r="BNL395" s="56"/>
      <c r="BNM395" s="56"/>
      <c r="BNN395" s="56"/>
      <c r="BNO395" s="56"/>
      <c r="BNP395" s="56"/>
      <c r="BNQ395" s="56"/>
      <c r="BNR395" s="56"/>
      <c r="BNS395" s="56"/>
      <c r="BNT395" s="56"/>
      <c r="BNU395" s="56"/>
      <c r="BNV395" s="56"/>
      <c r="BNW395" s="56"/>
      <c r="BNX395" s="56"/>
      <c r="BNY395" s="56"/>
      <c r="BNZ395" s="56"/>
      <c r="BOA395" s="56"/>
      <c r="BOB395" s="56"/>
      <c r="BOC395" s="56"/>
      <c r="BOD395" s="56"/>
      <c r="BOE395" s="56"/>
      <c r="BOF395" s="56"/>
      <c r="BOG395" s="56"/>
      <c r="BOH395" s="56"/>
      <c r="BOI395" s="56"/>
      <c r="BOJ395" s="56"/>
      <c r="BOK395" s="56"/>
      <c r="BOL395" s="56"/>
      <c r="BOM395" s="56"/>
      <c r="BON395" s="56"/>
      <c r="BOO395" s="56"/>
      <c r="BOP395" s="56"/>
      <c r="BOQ395" s="56"/>
      <c r="BOR395" s="56"/>
      <c r="BOS395" s="56"/>
      <c r="BOT395" s="56"/>
      <c r="BOU395" s="56"/>
      <c r="BOV395" s="56"/>
      <c r="BOW395" s="56"/>
      <c r="BOX395" s="56"/>
      <c r="BOY395" s="56"/>
      <c r="BOZ395" s="56"/>
      <c r="BPA395" s="56"/>
      <c r="BPB395" s="56"/>
      <c r="BPC395" s="56"/>
      <c r="BPD395" s="56"/>
      <c r="BPE395" s="56"/>
      <c r="BPF395" s="56"/>
      <c r="BPG395" s="56"/>
      <c r="BPH395" s="56"/>
      <c r="BPI395" s="56"/>
      <c r="BPJ395" s="56"/>
      <c r="BPK395" s="56"/>
      <c r="BPL395" s="56"/>
      <c r="BPM395" s="56"/>
      <c r="BPN395" s="56"/>
      <c r="BPO395" s="56"/>
      <c r="BPP395" s="56"/>
      <c r="BPQ395" s="56"/>
      <c r="BPR395" s="56"/>
      <c r="BPS395" s="56"/>
      <c r="BPT395" s="56"/>
      <c r="BPU395" s="56"/>
      <c r="BPV395" s="56"/>
      <c r="BPW395" s="56"/>
      <c r="BPX395" s="56"/>
      <c r="BPY395" s="56"/>
      <c r="BPZ395" s="56"/>
      <c r="BQA395" s="56"/>
      <c r="BQB395" s="56"/>
      <c r="BQC395" s="56"/>
      <c r="BQD395" s="56"/>
      <c r="BQE395" s="56"/>
      <c r="BQF395" s="56"/>
      <c r="BQG395" s="56"/>
      <c r="BQH395" s="56"/>
      <c r="BQI395" s="56"/>
      <c r="BQJ395" s="56"/>
      <c r="BQK395" s="56"/>
      <c r="BQL395" s="56"/>
      <c r="BQM395" s="56"/>
      <c r="BQN395" s="56"/>
      <c r="BQO395" s="56"/>
      <c r="BQP395" s="56"/>
      <c r="BQQ395" s="56"/>
      <c r="BQR395" s="56"/>
      <c r="BQS395" s="56"/>
      <c r="BQT395" s="56"/>
      <c r="BQU395" s="56"/>
      <c r="BQV395" s="56"/>
      <c r="BQW395" s="56"/>
      <c r="BQX395" s="56"/>
      <c r="BQY395" s="56"/>
      <c r="BQZ395" s="56"/>
      <c r="BRA395" s="56"/>
      <c r="BRB395" s="56"/>
      <c r="BRC395" s="56"/>
      <c r="BRD395" s="56"/>
      <c r="BRE395" s="56"/>
      <c r="BRF395" s="56"/>
      <c r="BRG395" s="56"/>
      <c r="BRH395" s="56"/>
      <c r="BRI395" s="56"/>
      <c r="BRJ395" s="56"/>
      <c r="BRK395" s="56"/>
      <c r="BRL395" s="56"/>
      <c r="BRM395" s="56"/>
      <c r="BRN395" s="56"/>
      <c r="BRO395" s="56"/>
      <c r="BRP395" s="56"/>
      <c r="BRQ395" s="56"/>
      <c r="BRR395" s="56"/>
      <c r="BRS395" s="56"/>
      <c r="BRT395" s="56"/>
      <c r="BRU395" s="56"/>
      <c r="BRV395" s="56"/>
      <c r="BRW395" s="56"/>
      <c r="BRX395" s="56"/>
      <c r="BRY395" s="56"/>
      <c r="BRZ395" s="56"/>
      <c r="BSA395" s="56"/>
      <c r="BSB395" s="56"/>
      <c r="BSC395" s="56"/>
      <c r="BSD395" s="56"/>
      <c r="BSE395" s="56"/>
      <c r="BSF395" s="56"/>
      <c r="BSG395" s="56"/>
      <c r="BSH395" s="56"/>
      <c r="BSI395" s="56"/>
      <c r="BSJ395" s="56"/>
      <c r="BSK395" s="56"/>
      <c r="BSL395" s="56"/>
      <c r="BSM395" s="56"/>
      <c r="BSN395" s="56"/>
      <c r="BSO395" s="56"/>
      <c r="BSP395" s="56"/>
      <c r="BSQ395" s="56"/>
      <c r="BSR395" s="56"/>
      <c r="BSS395" s="56"/>
      <c r="BST395" s="56"/>
      <c r="BSU395" s="56"/>
      <c r="BSV395" s="56"/>
      <c r="BSW395" s="56"/>
      <c r="BSX395" s="56"/>
      <c r="BSY395" s="56"/>
      <c r="BSZ395" s="56"/>
      <c r="BTA395" s="56"/>
      <c r="BTB395" s="56"/>
      <c r="BTC395" s="56"/>
      <c r="BTD395" s="56"/>
      <c r="BTE395" s="56"/>
      <c r="BTF395" s="56"/>
      <c r="BTG395" s="56"/>
      <c r="BTH395" s="56"/>
      <c r="BTI395" s="56"/>
      <c r="BTJ395" s="56"/>
      <c r="BTK395" s="56"/>
      <c r="BTL395" s="56"/>
      <c r="BTM395" s="56"/>
      <c r="BTN395" s="56"/>
      <c r="BTO395" s="56"/>
      <c r="BTP395" s="56"/>
      <c r="BTQ395" s="56"/>
      <c r="BTR395" s="56"/>
      <c r="BTS395" s="56"/>
      <c r="BTT395" s="56"/>
      <c r="BTU395" s="56"/>
      <c r="BTV395" s="56"/>
      <c r="BTW395" s="56"/>
      <c r="BTX395" s="56"/>
      <c r="BTY395" s="56"/>
      <c r="BTZ395" s="56"/>
      <c r="BUA395" s="56"/>
      <c r="BUB395" s="56"/>
      <c r="BUC395" s="56"/>
      <c r="BUD395" s="56"/>
      <c r="BUE395" s="56"/>
      <c r="BUF395" s="56"/>
      <c r="BUG395" s="56"/>
      <c r="BUH395" s="56"/>
      <c r="BUI395" s="56"/>
      <c r="BUJ395" s="56"/>
      <c r="BUK395" s="56"/>
      <c r="BUL395" s="56"/>
      <c r="BUM395" s="56"/>
      <c r="BUN395" s="56"/>
      <c r="BUO395" s="56"/>
      <c r="BUP395" s="56"/>
      <c r="BUQ395" s="56"/>
      <c r="BUR395" s="56"/>
      <c r="BUS395" s="56"/>
      <c r="BUT395" s="56"/>
      <c r="BUU395" s="56"/>
      <c r="BUV395" s="56"/>
      <c r="BUW395" s="56"/>
      <c r="BUX395" s="56"/>
      <c r="BUY395" s="56"/>
      <c r="BUZ395" s="56"/>
      <c r="BVA395" s="56"/>
      <c r="BVB395" s="56"/>
      <c r="BVC395" s="56"/>
      <c r="BVD395" s="56"/>
      <c r="BVE395" s="56"/>
      <c r="BVF395" s="56"/>
      <c r="BVG395" s="56"/>
      <c r="BVH395" s="56"/>
      <c r="BVI395" s="56"/>
      <c r="BVJ395" s="56"/>
      <c r="BVK395" s="56"/>
      <c r="BVL395" s="56"/>
      <c r="BVM395" s="56"/>
      <c r="BVN395" s="56"/>
      <c r="BVO395" s="56"/>
      <c r="BVP395" s="56"/>
      <c r="BVQ395" s="56"/>
      <c r="BVR395" s="56"/>
      <c r="BVS395" s="56"/>
      <c r="BVT395" s="56"/>
      <c r="BVU395" s="56"/>
      <c r="BVV395" s="56"/>
      <c r="BVW395" s="56"/>
      <c r="BVX395" s="56"/>
      <c r="BVY395" s="56"/>
      <c r="BVZ395" s="56"/>
      <c r="BWA395" s="56"/>
      <c r="BWB395" s="56"/>
      <c r="BWC395" s="56"/>
      <c r="BWD395" s="56"/>
      <c r="BWE395" s="56"/>
      <c r="BWF395" s="56"/>
      <c r="BWG395" s="56"/>
      <c r="BWH395" s="56"/>
      <c r="BWI395" s="56"/>
      <c r="BWJ395" s="56"/>
      <c r="BWK395" s="56"/>
      <c r="BWL395" s="56"/>
      <c r="BWM395" s="56"/>
      <c r="BWN395" s="56"/>
      <c r="BWO395" s="56"/>
      <c r="BWP395" s="56"/>
      <c r="BWQ395" s="56"/>
      <c r="BWR395" s="56"/>
      <c r="BWS395" s="56"/>
      <c r="BWT395" s="56"/>
      <c r="BWU395" s="56"/>
      <c r="BWV395" s="56"/>
      <c r="BWW395" s="56"/>
      <c r="BWX395" s="56"/>
      <c r="BWY395" s="56"/>
      <c r="BWZ395" s="56"/>
      <c r="BXA395" s="56"/>
      <c r="BXB395" s="56"/>
      <c r="BXC395" s="56"/>
      <c r="BXD395" s="56"/>
      <c r="BXE395" s="56"/>
      <c r="BXF395" s="56"/>
      <c r="BXG395" s="56"/>
      <c r="BXH395" s="56"/>
      <c r="BXI395" s="56"/>
      <c r="BXJ395" s="56"/>
      <c r="BXK395" s="56"/>
      <c r="BXL395" s="56"/>
      <c r="BXM395" s="56"/>
      <c r="BXN395" s="56"/>
      <c r="BXO395" s="56"/>
      <c r="BXP395" s="56"/>
      <c r="BXQ395" s="56"/>
      <c r="BXR395" s="56"/>
      <c r="BXS395" s="56"/>
      <c r="BXT395" s="56"/>
      <c r="BXU395" s="56"/>
      <c r="BXV395" s="56"/>
      <c r="BXW395" s="56"/>
      <c r="BXX395" s="56"/>
      <c r="BXY395" s="56"/>
      <c r="BXZ395" s="56"/>
      <c r="BYA395" s="56"/>
      <c r="BYB395" s="56"/>
      <c r="BYC395" s="56"/>
      <c r="BYD395" s="56"/>
      <c r="BYE395" s="56"/>
      <c r="BYF395" s="56"/>
      <c r="BYG395" s="56"/>
      <c r="BYH395" s="56"/>
      <c r="BYI395" s="56"/>
      <c r="BYJ395" s="56"/>
      <c r="BYK395" s="56"/>
      <c r="BYL395" s="56"/>
      <c r="BYM395" s="56"/>
      <c r="BYN395" s="56"/>
      <c r="BYO395" s="56"/>
      <c r="BYP395" s="56"/>
      <c r="BYQ395" s="56"/>
      <c r="BYR395" s="56"/>
      <c r="BYS395" s="56"/>
      <c r="BYT395" s="56"/>
      <c r="BYU395" s="56"/>
      <c r="BYV395" s="56"/>
      <c r="BYW395" s="56"/>
      <c r="BYX395" s="56"/>
      <c r="BYY395" s="56"/>
      <c r="BYZ395" s="56"/>
      <c r="BZA395" s="56"/>
      <c r="BZB395" s="56"/>
      <c r="BZC395" s="56"/>
      <c r="BZD395" s="56"/>
      <c r="BZE395" s="56"/>
      <c r="BZF395" s="56"/>
      <c r="BZG395" s="56"/>
      <c r="BZH395" s="56"/>
      <c r="BZI395" s="56"/>
      <c r="BZJ395" s="56"/>
      <c r="BZK395" s="56"/>
      <c r="BZL395" s="56"/>
      <c r="BZM395" s="56"/>
      <c r="BZN395" s="56"/>
      <c r="BZO395" s="56"/>
      <c r="BZP395" s="56"/>
      <c r="BZQ395" s="56"/>
      <c r="BZR395" s="56"/>
      <c r="BZS395" s="56"/>
      <c r="BZT395" s="56"/>
      <c r="BZU395" s="56"/>
      <c r="BZV395" s="56"/>
      <c r="BZW395" s="56"/>
      <c r="BZX395" s="56"/>
      <c r="BZY395" s="56"/>
      <c r="BZZ395" s="56"/>
      <c r="CAA395" s="56"/>
      <c r="CAB395" s="56"/>
      <c r="CAC395" s="56"/>
      <c r="CAD395" s="56"/>
      <c r="CAE395" s="56"/>
      <c r="CAF395" s="56"/>
      <c r="CAG395" s="56"/>
      <c r="CAH395" s="56"/>
      <c r="CAI395" s="56"/>
      <c r="CAJ395" s="56"/>
      <c r="CAK395" s="56"/>
      <c r="CAL395" s="56"/>
      <c r="CAM395" s="56"/>
      <c r="CAN395" s="56"/>
      <c r="CAO395" s="56"/>
      <c r="CAP395" s="56"/>
      <c r="CAQ395" s="56"/>
      <c r="CAR395" s="56"/>
      <c r="CAS395" s="56"/>
      <c r="CAT395" s="56"/>
      <c r="CAU395" s="56"/>
      <c r="CAV395" s="56"/>
      <c r="CAW395" s="56"/>
      <c r="CAX395" s="56"/>
      <c r="CAY395" s="56"/>
      <c r="CAZ395" s="56"/>
      <c r="CBA395" s="56"/>
      <c r="CBB395" s="56"/>
      <c r="CBC395" s="56"/>
      <c r="CBD395" s="56"/>
      <c r="CBE395" s="56"/>
      <c r="CBF395" s="56"/>
      <c r="CBG395" s="56"/>
      <c r="CBH395" s="56"/>
      <c r="CBI395" s="56"/>
      <c r="CBJ395" s="56"/>
      <c r="CBK395" s="56"/>
      <c r="CBL395" s="56"/>
      <c r="CBM395" s="56"/>
      <c r="CBN395" s="56"/>
      <c r="CBO395" s="56"/>
      <c r="CBP395" s="56"/>
      <c r="CBQ395" s="56"/>
      <c r="CBR395" s="56"/>
      <c r="CBS395" s="56"/>
      <c r="CBT395" s="56"/>
      <c r="CBU395" s="56"/>
      <c r="CBV395" s="56"/>
      <c r="CBW395" s="56"/>
      <c r="CBX395" s="56"/>
      <c r="CBY395" s="56"/>
      <c r="CBZ395" s="56"/>
      <c r="CCA395" s="56"/>
      <c r="CCB395" s="56"/>
      <c r="CCC395" s="56"/>
      <c r="CCD395" s="56"/>
      <c r="CCE395" s="56"/>
      <c r="CCF395" s="56"/>
      <c r="CCG395" s="56"/>
      <c r="CCH395" s="56"/>
      <c r="CCI395" s="56"/>
      <c r="CCJ395" s="56"/>
      <c r="CCK395" s="56"/>
      <c r="CCL395" s="56"/>
      <c r="CCM395" s="56"/>
      <c r="CCN395" s="56"/>
      <c r="CCO395" s="56"/>
      <c r="CCP395" s="56"/>
      <c r="CCQ395" s="56"/>
      <c r="CCR395" s="56"/>
      <c r="CCS395" s="56"/>
      <c r="CCT395" s="56"/>
      <c r="CCU395" s="56"/>
      <c r="CCV395" s="56"/>
      <c r="CCW395" s="56"/>
      <c r="CCX395" s="56"/>
      <c r="CCY395" s="56"/>
      <c r="CCZ395" s="56"/>
      <c r="CDA395" s="56"/>
      <c r="CDB395" s="56"/>
      <c r="CDC395" s="56"/>
      <c r="CDD395" s="56"/>
      <c r="CDE395" s="56"/>
      <c r="CDF395" s="56"/>
      <c r="CDG395" s="56"/>
      <c r="CDH395" s="56"/>
      <c r="CDI395" s="56"/>
      <c r="CDJ395" s="56"/>
      <c r="CDK395" s="56"/>
      <c r="CDL395" s="56"/>
      <c r="CDM395" s="56"/>
      <c r="CDN395" s="56"/>
      <c r="CDO395" s="56"/>
      <c r="CDP395" s="56"/>
      <c r="CDQ395" s="56"/>
      <c r="CDR395" s="56"/>
      <c r="CDS395" s="56"/>
      <c r="CDT395" s="56"/>
      <c r="CDU395" s="56"/>
      <c r="CDV395" s="56"/>
      <c r="CDW395" s="56"/>
      <c r="CDX395" s="56"/>
      <c r="CDY395" s="56"/>
      <c r="CDZ395" s="56"/>
      <c r="CEA395" s="56"/>
      <c r="CEB395" s="56"/>
      <c r="CEC395" s="56"/>
      <c r="CED395" s="56"/>
      <c r="CEE395" s="56"/>
      <c r="CEF395" s="56"/>
      <c r="CEG395" s="56"/>
      <c r="CEH395" s="56"/>
      <c r="CEI395" s="56"/>
      <c r="CEJ395" s="56"/>
      <c r="CEK395" s="56"/>
      <c r="CEL395" s="56"/>
      <c r="CEM395" s="56"/>
      <c r="CEN395" s="56"/>
      <c r="CEO395" s="56"/>
      <c r="CEP395" s="56"/>
      <c r="CEQ395" s="56"/>
      <c r="CER395" s="56"/>
      <c r="CES395" s="56"/>
      <c r="CET395" s="56"/>
      <c r="CEU395" s="56"/>
      <c r="CEV395" s="56"/>
      <c r="CEW395" s="56"/>
      <c r="CEX395" s="56"/>
      <c r="CEY395" s="56"/>
      <c r="CEZ395" s="56"/>
      <c r="CFA395" s="56"/>
      <c r="CFB395" s="56"/>
      <c r="CFC395" s="56"/>
      <c r="CFD395" s="56"/>
      <c r="CFE395" s="56"/>
      <c r="CFF395" s="56"/>
      <c r="CFG395" s="56"/>
      <c r="CFH395" s="56"/>
      <c r="CFI395" s="56"/>
      <c r="CFJ395" s="56"/>
      <c r="CFK395" s="56"/>
      <c r="CFL395" s="56"/>
      <c r="CFM395" s="56"/>
      <c r="CFN395" s="56"/>
      <c r="CFO395" s="56"/>
      <c r="CFP395" s="56"/>
      <c r="CFQ395" s="56"/>
      <c r="CFR395" s="56"/>
      <c r="CFS395" s="56"/>
      <c r="CFT395" s="56"/>
      <c r="CFU395" s="56"/>
      <c r="CFV395" s="56"/>
      <c r="CFW395" s="56"/>
      <c r="CFX395" s="56"/>
      <c r="CFY395" s="56"/>
      <c r="CFZ395" s="56"/>
      <c r="CGA395" s="56"/>
      <c r="CGB395" s="56"/>
      <c r="CGC395" s="56"/>
      <c r="CGD395" s="56"/>
      <c r="CGE395" s="56"/>
      <c r="CGF395" s="56"/>
      <c r="CGG395" s="56"/>
      <c r="CGH395" s="56"/>
      <c r="CGI395" s="56"/>
      <c r="CGJ395" s="56"/>
      <c r="CGK395" s="56"/>
      <c r="CGL395" s="56"/>
      <c r="CGM395" s="56"/>
      <c r="CGN395" s="56"/>
      <c r="CGO395" s="56"/>
      <c r="CGP395" s="56"/>
      <c r="CGQ395" s="56"/>
      <c r="CGR395" s="56"/>
      <c r="CGS395" s="56"/>
      <c r="CGT395" s="56"/>
      <c r="CGU395" s="56"/>
      <c r="CGV395" s="56"/>
      <c r="CGW395" s="56"/>
      <c r="CGX395" s="56"/>
      <c r="CGY395" s="56"/>
      <c r="CGZ395" s="56"/>
      <c r="CHA395" s="56"/>
      <c r="CHB395" s="56"/>
      <c r="CHC395" s="56"/>
      <c r="CHD395" s="56"/>
      <c r="CHE395" s="56"/>
      <c r="CHF395" s="56"/>
      <c r="CHG395" s="56"/>
      <c r="CHH395" s="56"/>
      <c r="CHI395" s="56"/>
      <c r="CHJ395" s="56"/>
      <c r="CHK395" s="56"/>
      <c r="CHL395" s="56"/>
      <c r="CHM395" s="56"/>
      <c r="CHN395" s="56"/>
      <c r="CHO395" s="56"/>
      <c r="CHP395" s="56"/>
      <c r="CHQ395" s="56"/>
      <c r="CHR395" s="56"/>
      <c r="CHS395" s="56"/>
      <c r="CHT395" s="56"/>
      <c r="CHU395" s="56"/>
      <c r="CHV395" s="56"/>
      <c r="CHW395" s="56"/>
      <c r="CHX395" s="56"/>
      <c r="CHY395" s="56"/>
      <c r="CHZ395" s="56"/>
      <c r="CIA395" s="56"/>
      <c r="CIB395" s="56"/>
      <c r="CIC395" s="56"/>
      <c r="CID395" s="56"/>
      <c r="CIE395" s="56"/>
      <c r="CIF395" s="56"/>
      <c r="CIG395" s="56"/>
      <c r="CIH395" s="56"/>
      <c r="CII395" s="56"/>
      <c r="CIJ395" s="56"/>
      <c r="CIK395" s="56"/>
      <c r="CIL395" s="56"/>
      <c r="CIM395" s="56"/>
      <c r="CIN395" s="56"/>
      <c r="CIO395" s="56"/>
      <c r="CIP395" s="56"/>
      <c r="CIQ395" s="56"/>
      <c r="CIR395" s="56"/>
      <c r="CIS395" s="56"/>
      <c r="CIT395" s="56"/>
      <c r="CIU395" s="56"/>
      <c r="CIV395" s="56"/>
      <c r="CIW395" s="56"/>
      <c r="CIX395" s="56"/>
      <c r="CIY395" s="56"/>
      <c r="CIZ395" s="56"/>
      <c r="CJA395" s="56"/>
      <c r="CJB395" s="56"/>
      <c r="CJC395" s="56"/>
      <c r="CJD395" s="56"/>
      <c r="CJE395" s="56"/>
      <c r="CJF395" s="56"/>
      <c r="CJG395" s="56"/>
      <c r="CJH395" s="56"/>
      <c r="CJI395" s="56"/>
      <c r="CJJ395" s="56"/>
      <c r="CJK395" s="56"/>
      <c r="CJL395" s="56"/>
      <c r="CJM395" s="56"/>
      <c r="CJN395" s="56"/>
      <c r="CJO395" s="56"/>
      <c r="CJP395" s="56"/>
      <c r="CJQ395" s="56"/>
      <c r="CJR395" s="56"/>
      <c r="CJS395" s="56"/>
      <c r="CJT395" s="56"/>
      <c r="CJU395" s="56"/>
      <c r="CJV395" s="56"/>
      <c r="CJW395" s="56"/>
      <c r="CJX395" s="56"/>
      <c r="CJY395" s="56"/>
      <c r="CJZ395" s="56"/>
      <c r="CKA395" s="56"/>
      <c r="CKB395" s="56"/>
      <c r="CKC395" s="56"/>
      <c r="CKD395" s="56"/>
      <c r="CKE395" s="56"/>
      <c r="CKF395" s="56"/>
      <c r="CKG395" s="56"/>
      <c r="CKH395" s="56"/>
      <c r="CKI395" s="56"/>
      <c r="CKJ395" s="56"/>
      <c r="CKK395" s="56"/>
      <c r="CKL395" s="56"/>
      <c r="CKM395" s="56"/>
      <c r="CKN395" s="56"/>
      <c r="CKO395" s="56"/>
      <c r="CKP395" s="56"/>
      <c r="CKQ395" s="56"/>
      <c r="CKR395" s="56"/>
      <c r="CKS395" s="56"/>
      <c r="CKT395" s="56"/>
      <c r="CKU395" s="56"/>
      <c r="CKV395" s="56"/>
      <c r="CKW395" s="56"/>
      <c r="CKX395" s="56"/>
      <c r="CKY395" s="56"/>
      <c r="CKZ395" s="56"/>
      <c r="CLA395" s="56"/>
      <c r="CLB395" s="56"/>
      <c r="CLC395" s="56"/>
      <c r="CLD395" s="56"/>
      <c r="CLE395" s="56"/>
      <c r="CLF395" s="56"/>
      <c r="CLG395" s="56"/>
      <c r="CLH395" s="56"/>
      <c r="CLI395" s="56"/>
      <c r="CLJ395" s="56"/>
      <c r="CLK395" s="56"/>
      <c r="CLL395" s="56"/>
      <c r="CLM395" s="56"/>
      <c r="CLN395" s="56"/>
      <c r="CLO395" s="56"/>
      <c r="CLP395" s="56"/>
      <c r="CLQ395" s="56"/>
      <c r="CLR395" s="56"/>
      <c r="CLS395" s="56"/>
      <c r="CLT395" s="56"/>
      <c r="CLU395" s="56"/>
      <c r="CLV395" s="56"/>
      <c r="CLW395" s="56"/>
      <c r="CLX395" s="56"/>
      <c r="CLY395" s="56"/>
      <c r="CLZ395" s="56"/>
      <c r="CMA395" s="56"/>
      <c r="CMB395" s="56"/>
      <c r="CMC395" s="56"/>
      <c r="CMD395" s="56"/>
      <c r="CME395" s="56"/>
      <c r="CMF395" s="56"/>
      <c r="CMG395" s="56"/>
      <c r="CMH395" s="56"/>
      <c r="CMI395" s="56"/>
      <c r="CMJ395" s="56"/>
      <c r="CMK395" s="56"/>
      <c r="CML395" s="56"/>
      <c r="CMM395" s="56"/>
      <c r="CMN395" s="56"/>
      <c r="CMO395" s="56"/>
      <c r="CMP395" s="56"/>
      <c r="CMQ395" s="56"/>
      <c r="CMR395" s="56"/>
      <c r="CMS395" s="56"/>
      <c r="CMT395" s="56"/>
      <c r="CMU395" s="56"/>
      <c r="CMV395" s="56"/>
      <c r="CMW395" s="56"/>
      <c r="CMX395" s="56"/>
      <c r="CMY395" s="56"/>
      <c r="CMZ395" s="56"/>
      <c r="CNA395" s="56"/>
      <c r="CNB395" s="56"/>
      <c r="CNC395" s="56"/>
      <c r="CND395" s="56"/>
      <c r="CNE395" s="56"/>
      <c r="CNF395" s="56"/>
      <c r="CNG395" s="56"/>
      <c r="CNH395" s="56"/>
      <c r="CNI395" s="56"/>
      <c r="CNJ395" s="56"/>
      <c r="CNK395" s="56"/>
      <c r="CNL395" s="56"/>
      <c r="CNM395" s="56"/>
      <c r="CNN395" s="56"/>
      <c r="CNO395" s="56"/>
      <c r="CNP395" s="56"/>
      <c r="CNQ395" s="56"/>
      <c r="CNR395" s="56"/>
      <c r="CNS395" s="56"/>
      <c r="CNT395" s="56"/>
      <c r="CNU395" s="56"/>
      <c r="CNV395" s="56"/>
      <c r="CNW395" s="56"/>
      <c r="CNX395" s="56"/>
      <c r="CNY395" s="56"/>
      <c r="CNZ395" s="56"/>
      <c r="COA395" s="56"/>
      <c r="COB395" s="56"/>
      <c r="COC395" s="56"/>
      <c r="COD395" s="56"/>
      <c r="COE395" s="56"/>
      <c r="COF395" s="56"/>
      <c r="COG395" s="56"/>
      <c r="COH395" s="56"/>
      <c r="COI395" s="56"/>
      <c r="COJ395" s="56"/>
      <c r="COK395" s="56"/>
      <c r="COL395" s="56"/>
      <c r="COM395" s="56"/>
      <c r="CON395" s="56"/>
      <c r="COO395" s="56"/>
      <c r="COP395" s="56"/>
      <c r="COQ395" s="56"/>
      <c r="COR395" s="56"/>
      <c r="COS395" s="56"/>
      <c r="COT395" s="56"/>
      <c r="COU395" s="56"/>
      <c r="COV395" s="56"/>
      <c r="COW395" s="56"/>
      <c r="COX395" s="56"/>
      <c r="COY395" s="56"/>
      <c r="COZ395" s="56"/>
      <c r="CPA395" s="56"/>
      <c r="CPB395" s="56"/>
      <c r="CPC395" s="56"/>
      <c r="CPD395" s="56"/>
      <c r="CPE395" s="56"/>
      <c r="CPF395" s="56"/>
      <c r="CPG395" s="56"/>
      <c r="CPH395" s="56"/>
      <c r="CPI395" s="56"/>
      <c r="CPJ395" s="56"/>
      <c r="CPK395" s="56"/>
      <c r="CPL395" s="56"/>
      <c r="CPM395" s="56"/>
      <c r="CPN395" s="56"/>
      <c r="CPO395" s="56"/>
      <c r="CPP395" s="56"/>
      <c r="CPQ395" s="56"/>
      <c r="CPR395" s="56"/>
      <c r="CPS395" s="56"/>
      <c r="CPT395" s="56"/>
      <c r="CPU395" s="56"/>
      <c r="CPV395" s="56"/>
      <c r="CPW395" s="56"/>
      <c r="CPX395" s="56"/>
      <c r="CPY395" s="56"/>
      <c r="CPZ395" s="56"/>
      <c r="CQA395" s="56"/>
      <c r="CQB395" s="56"/>
      <c r="CQC395" s="56"/>
      <c r="CQD395" s="56"/>
      <c r="CQE395" s="56"/>
      <c r="CQF395" s="56"/>
      <c r="CQG395" s="56"/>
      <c r="CQH395" s="56"/>
      <c r="CQI395" s="56"/>
      <c r="CQJ395" s="56"/>
      <c r="CQK395" s="56"/>
      <c r="CQL395" s="56"/>
      <c r="CQM395" s="56"/>
      <c r="CQN395" s="56"/>
      <c r="CQO395" s="56"/>
      <c r="CQP395" s="56"/>
      <c r="CQQ395" s="56"/>
      <c r="CQR395" s="56"/>
      <c r="CQS395" s="56"/>
      <c r="CQT395" s="56"/>
      <c r="CQU395" s="56"/>
      <c r="CQV395" s="56"/>
      <c r="CQW395" s="56"/>
      <c r="CQX395" s="56"/>
      <c r="CQY395" s="56"/>
      <c r="CQZ395" s="56"/>
      <c r="CRA395" s="56"/>
      <c r="CRB395" s="56"/>
      <c r="CRC395" s="56"/>
      <c r="CRD395" s="56"/>
      <c r="CRE395" s="56"/>
      <c r="CRF395" s="56"/>
      <c r="CRG395" s="56"/>
      <c r="CRH395" s="56"/>
      <c r="CRI395" s="56"/>
      <c r="CRJ395" s="56"/>
      <c r="CRK395" s="56"/>
      <c r="CRL395" s="56"/>
      <c r="CRM395" s="56"/>
      <c r="CRN395" s="56"/>
      <c r="CRO395" s="56"/>
      <c r="CRP395" s="56"/>
      <c r="CRQ395" s="56"/>
      <c r="CRR395" s="56"/>
      <c r="CRS395" s="56"/>
      <c r="CRT395" s="56"/>
      <c r="CRU395" s="56"/>
      <c r="CRV395" s="56"/>
      <c r="CRW395" s="56"/>
      <c r="CRX395" s="56"/>
      <c r="CRY395" s="56"/>
      <c r="CRZ395" s="56"/>
      <c r="CSA395" s="56"/>
      <c r="CSB395" s="56"/>
      <c r="CSC395" s="56"/>
      <c r="CSD395" s="56"/>
      <c r="CSE395" s="56"/>
      <c r="CSF395" s="56"/>
      <c r="CSG395" s="56"/>
      <c r="CSH395" s="56"/>
      <c r="CSI395" s="56"/>
      <c r="CSJ395" s="56"/>
      <c r="CSK395" s="56"/>
      <c r="CSL395" s="56"/>
      <c r="CSM395" s="56"/>
      <c r="CSN395" s="56"/>
      <c r="CSO395" s="56"/>
      <c r="CSP395" s="56"/>
      <c r="CSQ395" s="56"/>
      <c r="CSR395" s="56"/>
      <c r="CSS395" s="56"/>
      <c r="CST395" s="56"/>
      <c r="CSU395" s="56"/>
      <c r="CSV395" s="56"/>
      <c r="CSW395" s="56"/>
      <c r="CSX395" s="56"/>
      <c r="CSY395" s="56"/>
      <c r="CSZ395" s="56"/>
      <c r="CTA395" s="56"/>
      <c r="CTB395" s="56"/>
      <c r="CTC395" s="56"/>
      <c r="CTD395" s="56"/>
      <c r="CTE395" s="56"/>
      <c r="CTF395" s="56"/>
      <c r="CTG395" s="56"/>
      <c r="CTH395" s="56"/>
      <c r="CTI395" s="56"/>
      <c r="CTJ395" s="56"/>
      <c r="CTK395" s="56"/>
      <c r="CTL395" s="56"/>
      <c r="CTM395" s="56"/>
      <c r="CTN395" s="56"/>
      <c r="CTO395" s="56"/>
      <c r="CTP395" s="56"/>
      <c r="CTQ395" s="56"/>
      <c r="CTR395" s="56"/>
      <c r="CTS395" s="56"/>
      <c r="CTT395" s="56"/>
      <c r="CTU395" s="56"/>
      <c r="CTV395" s="56"/>
      <c r="CTW395" s="56"/>
      <c r="CTX395" s="56"/>
      <c r="CTY395" s="56"/>
      <c r="CTZ395" s="56"/>
      <c r="CUA395" s="56"/>
      <c r="CUB395" s="56"/>
      <c r="CUC395" s="56"/>
      <c r="CUD395" s="56"/>
      <c r="CUE395" s="56"/>
      <c r="CUF395" s="56"/>
      <c r="CUG395" s="56"/>
      <c r="CUH395" s="56"/>
      <c r="CUI395" s="56"/>
      <c r="CUJ395" s="56"/>
      <c r="CUK395" s="56"/>
      <c r="CUL395" s="56"/>
      <c r="CUM395" s="56"/>
      <c r="CUN395" s="56"/>
      <c r="CUO395" s="56"/>
      <c r="CUP395" s="56"/>
      <c r="CUQ395" s="56"/>
      <c r="CUR395" s="56"/>
      <c r="CUS395" s="56"/>
      <c r="CUT395" s="56"/>
      <c r="CUU395" s="56"/>
      <c r="CUV395" s="56"/>
      <c r="CUW395" s="56"/>
      <c r="CUX395" s="56"/>
      <c r="CUY395" s="56"/>
      <c r="CUZ395" s="56"/>
      <c r="CVA395" s="56"/>
      <c r="CVB395" s="56"/>
      <c r="CVC395" s="56"/>
      <c r="CVD395" s="56"/>
      <c r="CVE395" s="56"/>
      <c r="CVF395" s="56"/>
      <c r="CVG395" s="56"/>
      <c r="CVH395" s="56"/>
      <c r="CVI395" s="56"/>
      <c r="CVJ395" s="56"/>
      <c r="CVK395" s="56"/>
      <c r="CVL395" s="56"/>
      <c r="CVM395" s="56"/>
      <c r="CVN395" s="56"/>
      <c r="CVO395" s="56"/>
      <c r="CVP395" s="56"/>
      <c r="CVQ395" s="56"/>
      <c r="CVR395" s="56"/>
      <c r="CVS395" s="56"/>
      <c r="CVT395" s="56"/>
      <c r="CVU395" s="56"/>
      <c r="CVV395" s="56"/>
      <c r="CVW395" s="56"/>
      <c r="CVX395" s="56"/>
      <c r="CVY395" s="56"/>
      <c r="CVZ395" s="56"/>
      <c r="CWA395" s="56"/>
      <c r="CWB395" s="56"/>
      <c r="CWC395" s="56"/>
      <c r="CWD395" s="56"/>
      <c r="CWE395" s="56"/>
      <c r="CWF395" s="56"/>
      <c r="CWG395" s="56"/>
      <c r="CWH395" s="56"/>
      <c r="CWI395" s="56"/>
      <c r="CWJ395" s="56"/>
      <c r="CWK395" s="56"/>
      <c r="CWL395" s="56"/>
      <c r="CWM395" s="56"/>
      <c r="CWN395" s="56"/>
      <c r="CWO395" s="56"/>
      <c r="CWP395" s="56"/>
      <c r="CWQ395" s="56"/>
      <c r="CWR395" s="56"/>
      <c r="CWS395" s="56"/>
      <c r="CWT395" s="56"/>
      <c r="CWU395" s="56"/>
      <c r="CWV395" s="56"/>
      <c r="CWW395" s="56"/>
      <c r="CWX395" s="56"/>
      <c r="CWY395" s="56"/>
      <c r="CWZ395" s="56"/>
      <c r="CXA395" s="56"/>
      <c r="CXB395" s="56"/>
      <c r="CXC395" s="56"/>
      <c r="CXD395" s="56"/>
      <c r="CXE395" s="56"/>
      <c r="CXF395" s="56"/>
      <c r="CXG395" s="56"/>
      <c r="CXH395" s="56"/>
      <c r="CXI395" s="56"/>
      <c r="CXJ395" s="56"/>
      <c r="CXK395" s="56"/>
      <c r="CXL395" s="56"/>
      <c r="CXM395" s="56"/>
      <c r="CXN395" s="56"/>
      <c r="CXO395" s="56"/>
      <c r="CXP395" s="56"/>
      <c r="CXQ395" s="56"/>
      <c r="CXR395" s="56"/>
      <c r="CXS395" s="56"/>
      <c r="CXT395" s="56"/>
      <c r="CXU395" s="56"/>
      <c r="CXV395" s="56"/>
      <c r="CXW395" s="56"/>
      <c r="CXX395" s="56"/>
      <c r="CXY395" s="56"/>
      <c r="CXZ395" s="56"/>
      <c r="CYA395" s="56"/>
      <c r="CYB395" s="56"/>
      <c r="CYC395" s="56"/>
      <c r="CYD395" s="56"/>
      <c r="CYE395" s="56"/>
      <c r="CYF395" s="56"/>
      <c r="CYG395" s="56"/>
      <c r="CYH395" s="56"/>
      <c r="CYI395" s="56"/>
      <c r="CYJ395" s="56"/>
      <c r="CYK395" s="56"/>
      <c r="CYL395" s="56"/>
      <c r="CYM395" s="56"/>
      <c r="CYN395" s="56"/>
      <c r="CYO395" s="56"/>
      <c r="CYP395" s="56"/>
      <c r="CYQ395" s="56"/>
      <c r="CYR395" s="56"/>
      <c r="CYS395" s="56"/>
      <c r="CYT395" s="56"/>
      <c r="CYU395" s="56"/>
      <c r="CYV395" s="56"/>
      <c r="CYW395" s="56"/>
      <c r="CYX395" s="56"/>
      <c r="CYY395" s="56"/>
      <c r="CYZ395" s="56"/>
      <c r="CZA395" s="56"/>
      <c r="CZB395" s="56"/>
      <c r="CZC395" s="56"/>
      <c r="CZD395" s="56"/>
      <c r="CZE395" s="56"/>
      <c r="CZF395" s="56"/>
      <c r="CZG395" s="56"/>
      <c r="CZH395" s="56"/>
      <c r="CZI395" s="56"/>
      <c r="CZJ395" s="56"/>
      <c r="CZK395" s="56"/>
      <c r="CZL395" s="56"/>
      <c r="CZM395" s="56"/>
      <c r="CZN395" s="56"/>
      <c r="CZO395" s="56"/>
      <c r="CZP395" s="56"/>
      <c r="CZQ395" s="56"/>
      <c r="CZR395" s="56"/>
      <c r="CZS395" s="56"/>
      <c r="CZT395" s="56"/>
      <c r="CZU395" s="56"/>
      <c r="CZV395" s="56"/>
      <c r="CZW395" s="56"/>
      <c r="CZX395" s="56"/>
      <c r="CZY395" s="56"/>
      <c r="CZZ395" s="56"/>
      <c r="DAA395" s="56"/>
      <c r="DAB395" s="56"/>
      <c r="DAC395" s="56"/>
      <c r="DAD395" s="56"/>
      <c r="DAE395" s="56"/>
      <c r="DAF395" s="56"/>
      <c r="DAG395" s="56"/>
      <c r="DAH395" s="56"/>
      <c r="DAI395" s="56"/>
      <c r="DAJ395" s="56"/>
      <c r="DAK395" s="56"/>
      <c r="DAL395" s="56"/>
      <c r="DAM395" s="56"/>
      <c r="DAN395" s="56"/>
      <c r="DAO395" s="56"/>
      <c r="DAP395" s="56"/>
      <c r="DAQ395" s="56"/>
      <c r="DAR395" s="56"/>
      <c r="DAS395" s="56"/>
      <c r="DAT395" s="56"/>
      <c r="DAU395" s="56"/>
      <c r="DAV395" s="56"/>
      <c r="DAW395" s="56"/>
      <c r="DAX395" s="56"/>
      <c r="DAY395" s="56"/>
      <c r="DAZ395" s="56"/>
      <c r="DBA395" s="56"/>
      <c r="DBB395" s="56"/>
      <c r="DBC395" s="56"/>
      <c r="DBD395" s="56"/>
      <c r="DBE395" s="56"/>
      <c r="DBF395" s="56"/>
      <c r="DBG395" s="56"/>
      <c r="DBH395" s="56"/>
      <c r="DBI395" s="56"/>
      <c r="DBJ395" s="56"/>
      <c r="DBK395" s="56"/>
      <c r="DBL395" s="56"/>
      <c r="DBM395" s="56"/>
      <c r="DBN395" s="56"/>
      <c r="DBO395" s="56"/>
      <c r="DBP395" s="56"/>
      <c r="DBQ395" s="56"/>
      <c r="DBR395" s="56"/>
      <c r="DBS395" s="56"/>
      <c r="DBT395" s="56"/>
      <c r="DBU395" s="56"/>
      <c r="DBV395" s="56"/>
      <c r="DBW395" s="56"/>
      <c r="DBX395" s="56"/>
      <c r="DBY395" s="56"/>
      <c r="DBZ395" s="56"/>
      <c r="DCA395" s="56"/>
      <c r="DCB395" s="56"/>
      <c r="DCC395" s="56"/>
      <c r="DCD395" s="56"/>
      <c r="DCE395" s="56"/>
      <c r="DCF395" s="56"/>
      <c r="DCG395" s="56"/>
      <c r="DCH395" s="56"/>
      <c r="DCI395" s="56"/>
      <c r="DCJ395" s="56"/>
      <c r="DCK395" s="56"/>
      <c r="DCL395" s="56"/>
      <c r="DCM395" s="56"/>
      <c r="DCN395" s="56"/>
      <c r="DCO395" s="56"/>
      <c r="DCP395" s="56"/>
      <c r="DCQ395" s="56"/>
      <c r="DCR395" s="56"/>
      <c r="DCS395" s="56"/>
      <c r="DCT395" s="56"/>
      <c r="DCU395" s="56"/>
      <c r="DCV395" s="56"/>
      <c r="DCW395" s="56"/>
      <c r="DCX395" s="56"/>
      <c r="DCY395" s="56"/>
      <c r="DCZ395" s="56"/>
      <c r="DDA395" s="56"/>
      <c r="DDB395" s="56"/>
      <c r="DDC395" s="56"/>
      <c r="DDD395" s="56"/>
      <c r="DDE395" s="56"/>
      <c r="DDF395" s="56"/>
      <c r="DDG395" s="56"/>
      <c r="DDH395" s="56"/>
      <c r="DDI395" s="56"/>
      <c r="DDJ395" s="56"/>
      <c r="DDK395" s="56"/>
      <c r="DDL395" s="56"/>
      <c r="DDM395" s="56"/>
      <c r="DDN395" s="56"/>
      <c r="DDO395" s="56"/>
      <c r="DDP395" s="56"/>
      <c r="DDQ395" s="56"/>
      <c r="DDR395" s="56"/>
      <c r="DDS395" s="56"/>
      <c r="DDT395" s="56"/>
      <c r="DDU395" s="56"/>
      <c r="DDV395" s="56"/>
      <c r="DDW395" s="56"/>
      <c r="DDX395" s="56"/>
      <c r="DDY395" s="56"/>
      <c r="DDZ395" s="56"/>
      <c r="DEA395" s="56"/>
      <c r="DEB395" s="56"/>
      <c r="DEC395" s="56"/>
      <c r="DED395" s="56"/>
      <c r="DEE395" s="56"/>
      <c r="DEF395" s="56"/>
      <c r="DEG395" s="56"/>
      <c r="DEH395" s="56"/>
      <c r="DEI395" s="56"/>
      <c r="DEJ395" s="56"/>
      <c r="DEK395" s="56"/>
      <c r="DEL395" s="56"/>
      <c r="DEM395" s="56"/>
      <c r="DEN395" s="56"/>
      <c r="DEO395" s="56"/>
      <c r="DEP395" s="56"/>
      <c r="DEQ395" s="56"/>
      <c r="DER395" s="56"/>
      <c r="DES395" s="56"/>
      <c r="DET395" s="56"/>
      <c r="DEU395" s="56"/>
      <c r="DEV395" s="56"/>
      <c r="DEW395" s="56"/>
      <c r="DEX395" s="56"/>
      <c r="DEY395" s="56"/>
      <c r="DEZ395" s="56"/>
      <c r="DFA395" s="56"/>
      <c r="DFB395" s="56"/>
      <c r="DFC395" s="56"/>
      <c r="DFD395" s="56"/>
      <c r="DFE395" s="56"/>
      <c r="DFF395" s="56"/>
      <c r="DFG395" s="56"/>
      <c r="DFH395" s="56"/>
      <c r="DFI395" s="56"/>
      <c r="DFJ395" s="56"/>
      <c r="DFK395" s="56"/>
      <c r="DFL395" s="56"/>
      <c r="DFM395" s="56"/>
      <c r="DFN395" s="56"/>
      <c r="DFO395" s="56"/>
      <c r="DFP395" s="56"/>
      <c r="DFQ395" s="56"/>
      <c r="DFR395" s="56"/>
      <c r="DFS395" s="56"/>
      <c r="DFT395" s="56"/>
      <c r="DFU395" s="56"/>
      <c r="DFV395" s="56"/>
      <c r="DFW395" s="56"/>
      <c r="DFX395" s="56"/>
      <c r="DFY395" s="56"/>
      <c r="DFZ395" s="56"/>
      <c r="DGA395" s="56"/>
      <c r="DGB395" s="56"/>
      <c r="DGC395" s="56"/>
      <c r="DGD395" s="56"/>
      <c r="DGE395" s="56"/>
      <c r="DGF395" s="56"/>
      <c r="DGG395" s="56"/>
      <c r="DGH395" s="56"/>
      <c r="DGI395" s="56"/>
      <c r="DGJ395" s="56"/>
      <c r="DGK395" s="56"/>
      <c r="DGL395" s="56"/>
      <c r="DGM395" s="56"/>
      <c r="DGN395" s="56"/>
      <c r="DGO395" s="56"/>
      <c r="DGP395" s="56"/>
      <c r="DGQ395" s="56"/>
      <c r="DGR395" s="56"/>
      <c r="DGS395" s="56"/>
      <c r="DGT395" s="56"/>
      <c r="DGU395" s="56"/>
      <c r="DGV395" s="56"/>
      <c r="DGW395" s="56"/>
      <c r="DGX395" s="56"/>
      <c r="DGY395" s="56"/>
      <c r="DGZ395" s="56"/>
      <c r="DHA395" s="56"/>
      <c r="DHB395" s="56"/>
      <c r="DHC395" s="56"/>
      <c r="DHD395" s="56"/>
      <c r="DHE395" s="56"/>
      <c r="DHF395" s="56"/>
      <c r="DHG395" s="56"/>
      <c r="DHH395" s="56"/>
      <c r="DHI395" s="56"/>
      <c r="DHJ395" s="56"/>
      <c r="DHK395" s="56"/>
      <c r="DHL395" s="56"/>
      <c r="DHM395" s="56"/>
      <c r="DHN395" s="56"/>
      <c r="DHO395" s="56"/>
      <c r="DHP395" s="56"/>
      <c r="DHQ395" s="56"/>
      <c r="DHR395" s="56"/>
      <c r="DHS395" s="56"/>
      <c r="DHT395" s="56"/>
      <c r="DHU395" s="56"/>
      <c r="DHV395" s="56"/>
      <c r="DHW395" s="56"/>
      <c r="DHX395" s="56"/>
      <c r="DHY395" s="56"/>
      <c r="DHZ395" s="56"/>
      <c r="DIA395" s="56"/>
      <c r="DIB395" s="56"/>
      <c r="DIC395" s="56"/>
      <c r="DID395" s="56"/>
      <c r="DIE395" s="56"/>
      <c r="DIF395" s="56"/>
      <c r="DIG395" s="56"/>
      <c r="DIH395" s="56"/>
      <c r="DII395" s="56"/>
      <c r="DIJ395" s="56"/>
      <c r="DIK395" s="56"/>
      <c r="DIL395" s="56"/>
      <c r="DIM395" s="56"/>
      <c r="DIN395" s="56"/>
      <c r="DIO395" s="56"/>
      <c r="DIP395" s="56"/>
      <c r="DIQ395" s="56"/>
      <c r="DIR395" s="56"/>
      <c r="DIS395" s="56"/>
      <c r="DIT395" s="56"/>
      <c r="DIU395" s="56"/>
      <c r="DIV395" s="56"/>
      <c r="DIW395" s="56"/>
      <c r="DIX395" s="56"/>
      <c r="DIY395" s="56"/>
      <c r="DIZ395" s="56"/>
      <c r="DJA395" s="56"/>
      <c r="DJB395" s="56"/>
      <c r="DJC395" s="56"/>
      <c r="DJD395" s="56"/>
      <c r="DJE395" s="56"/>
      <c r="DJF395" s="56"/>
      <c r="DJG395" s="56"/>
      <c r="DJH395" s="56"/>
      <c r="DJI395" s="56"/>
      <c r="DJJ395" s="56"/>
      <c r="DJK395" s="56"/>
      <c r="DJL395" s="56"/>
      <c r="DJM395" s="56"/>
      <c r="DJN395" s="56"/>
      <c r="DJO395" s="56"/>
      <c r="DJP395" s="56"/>
      <c r="DJQ395" s="56"/>
      <c r="DJR395" s="56"/>
      <c r="DJS395" s="56"/>
      <c r="DJT395" s="56"/>
      <c r="DJU395" s="56"/>
      <c r="DJV395" s="56"/>
      <c r="DJW395" s="56"/>
      <c r="DJX395" s="56"/>
      <c r="DJY395" s="56"/>
      <c r="DJZ395" s="56"/>
      <c r="DKA395" s="56"/>
      <c r="DKB395" s="56"/>
      <c r="DKC395" s="56"/>
      <c r="DKD395" s="56"/>
      <c r="DKE395" s="56"/>
      <c r="DKF395" s="56"/>
      <c r="DKG395" s="56"/>
      <c r="DKH395" s="56"/>
      <c r="DKI395" s="56"/>
      <c r="DKJ395" s="56"/>
      <c r="DKK395" s="56"/>
      <c r="DKL395" s="56"/>
      <c r="DKM395" s="56"/>
      <c r="DKN395" s="56"/>
      <c r="DKO395" s="56"/>
      <c r="DKP395" s="56"/>
      <c r="DKQ395" s="56"/>
      <c r="DKR395" s="56"/>
      <c r="DKS395" s="56"/>
      <c r="DKT395" s="56"/>
      <c r="DKU395" s="56"/>
      <c r="DKV395" s="56"/>
      <c r="DKW395" s="56"/>
      <c r="DKX395" s="56"/>
      <c r="DKY395" s="56"/>
      <c r="DKZ395" s="56"/>
      <c r="DLA395" s="56"/>
      <c r="DLB395" s="56"/>
      <c r="DLC395" s="56"/>
      <c r="DLD395" s="56"/>
      <c r="DLE395" s="56"/>
      <c r="DLF395" s="56"/>
      <c r="DLG395" s="56"/>
      <c r="DLH395" s="56"/>
      <c r="DLI395" s="56"/>
      <c r="DLJ395" s="56"/>
      <c r="DLK395" s="56"/>
      <c r="DLL395" s="56"/>
      <c r="DLM395" s="56"/>
      <c r="DLN395" s="56"/>
      <c r="DLO395" s="56"/>
      <c r="DLP395" s="56"/>
      <c r="DLQ395" s="56"/>
      <c r="DLR395" s="56"/>
      <c r="DLS395" s="56"/>
      <c r="DLT395" s="56"/>
      <c r="DLU395" s="56"/>
      <c r="DLV395" s="56"/>
      <c r="DLW395" s="56"/>
      <c r="DLX395" s="56"/>
      <c r="DLY395" s="56"/>
      <c r="DLZ395" s="56"/>
      <c r="DMA395" s="56"/>
      <c r="DMB395" s="56"/>
      <c r="DMC395" s="56"/>
      <c r="DMD395" s="56"/>
      <c r="DME395" s="56"/>
      <c r="DMF395" s="56"/>
      <c r="DMG395" s="56"/>
      <c r="DMH395" s="56"/>
      <c r="DMI395" s="56"/>
      <c r="DMJ395" s="56"/>
      <c r="DMK395" s="56"/>
      <c r="DML395" s="56"/>
      <c r="DMM395" s="56"/>
      <c r="DMN395" s="56"/>
      <c r="DMO395" s="56"/>
      <c r="DMP395" s="56"/>
      <c r="DMQ395" s="56"/>
      <c r="DMR395" s="56"/>
      <c r="DMS395" s="56"/>
      <c r="DMT395" s="56"/>
      <c r="DMU395" s="56"/>
      <c r="DMV395" s="56"/>
      <c r="DMW395" s="56"/>
      <c r="DMX395" s="56"/>
      <c r="DMY395" s="56"/>
      <c r="DMZ395" s="56"/>
      <c r="DNA395" s="56"/>
      <c r="DNB395" s="56"/>
      <c r="DNC395" s="56"/>
      <c r="DND395" s="56"/>
      <c r="DNE395" s="56"/>
      <c r="DNF395" s="56"/>
      <c r="DNG395" s="56"/>
      <c r="DNH395" s="56"/>
      <c r="DNI395" s="56"/>
      <c r="DNJ395" s="56"/>
      <c r="DNK395" s="56"/>
      <c r="DNL395" s="56"/>
      <c r="DNM395" s="56"/>
      <c r="DNN395" s="56"/>
      <c r="DNO395" s="56"/>
      <c r="DNP395" s="56"/>
      <c r="DNQ395" s="56"/>
      <c r="DNR395" s="56"/>
      <c r="DNS395" s="56"/>
      <c r="DNT395" s="56"/>
      <c r="DNU395" s="56"/>
      <c r="DNV395" s="56"/>
      <c r="DNW395" s="56"/>
      <c r="DNX395" s="56"/>
      <c r="DNY395" s="56"/>
      <c r="DNZ395" s="56"/>
      <c r="DOA395" s="56"/>
      <c r="DOB395" s="56"/>
      <c r="DOC395" s="56"/>
      <c r="DOD395" s="56"/>
      <c r="DOE395" s="56"/>
      <c r="DOF395" s="56"/>
      <c r="DOG395" s="56"/>
      <c r="DOH395" s="56"/>
      <c r="DOI395" s="56"/>
      <c r="DOJ395" s="56"/>
      <c r="DOK395" s="56"/>
      <c r="DOL395" s="56"/>
      <c r="DOM395" s="56"/>
      <c r="DON395" s="56"/>
      <c r="DOO395" s="56"/>
      <c r="DOP395" s="56"/>
      <c r="DOQ395" s="56"/>
      <c r="DOR395" s="56"/>
      <c r="DOS395" s="56"/>
      <c r="DOT395" s="56"/>
      <c r="DOU395" s="56"/>
      <c r="DOV395" s="56"/>
      <c r="DOW395" s="56"/>
      <c r="DOX395" s="56"/>
      <c r="DOY395" s="56"/>
      <c r="DOZ395" s="56"/>
      <c r="DPA395" s="56"/>
      <c r="DPB395" s="56"/>
      <c r="DPC395" s="56"/>
      <c r="DPD395" s="56"/>
      <c r="DPE395" s="56"/>
      <c r="DPF395" s="56"/>
      <c r="DPG395" s="56"/>
      <c r="DPH395" s="56"/>
      <c r="DPI395" s="56"/>
      <c r="DPJ395" s="56"/>
      <c r="DPK395" s="56"/>
      <c r="DPL395" s="56"/>
      <c r="DPM395" s="56"/>
      <c r="DPN395" s="56"/>
      <c r="DPO395" s="56"/>
      <c r="DPP395" s="56"/>
      <c r="DPQ395" s="56"/>
      <c r="DPR395" s="56"/>
      <c r="DPS395" s="56"/>
      <c r="DPT395" s="56"/>
      <c r="DPU395" s="56"/>
      <c r="DPV395" s="56"/>
      <c r="DPW395" s="56"/>
      <c r="DPX395" s="56"/>
      <c r="DPY395" s="56"/>
      <c r="DPZ395" s="56"/>
      <c r="DQA395" s="56"/>
      <c r="DQB395" s="56"/>
      <c r="DQC395" s="56"/>
      <c r="DQD395" s="56"/>
      <c r="DQE395" s="56"/>
      <c r="DQF395" s="56"/>
      <c r="DQG395" s="56"/>
      <c r="DQH395" s="56"/>
      <c r="DQI395" s="56"/>
      <c r="DQJ395" s="56"/>
      <c r="DQK395" s="56"/>
      <c r="DQL395" s="56"/>
      <c r="DQM395" s="56"/>
      <c r="DQN395" s="56"/>
      <c r="DQO395" s="56"/>
      <c r="DQP395" s="56"/>
      <c r="DQQ395" s="56"/>
      <c r="DQR395" s="56"/>
      <c r="DQS395" s="56"/>
      <c r="DQT395" s="56"/>
      <c r="DQU395" s="56"/>
      <c r="DQV395" s="56"/>
      <c r="DQW395" s="56"/>
      <c r="DQX395" s="56"/>
      <c r="DQY395" s="56"/>
      <c r="DQZ395" s="56"/>
      <c r="DRA395" s="56"/>
      <c r="DRB395" s="56"/>
      <c r="DRC395" s="56"/>
      <c r="DRD395" s="56"/>
      <c r="DRE395" s="56"/>
      <c r="DRF395" s="56"/>
      <c r="DRG395" s="56"/>
      <c r="DRH395" s="56"/>
      <c r="DRI395" s="56"/>
      <c r="DRJ395" s="56"/>
      <c r="DRK395" s="56"/>
      <c r="DRL395" s="56"/>
      <c r="DRM395" s="56"/>
      <c r="DRN395" s="56"/>
      <c r="DRO395" s="56"/>
      <c r="DRP395" s="56"/>
      <c r="DRQ395" s="56"/>
      <c r="DRR395" s="56"/>
      <c r="DRS395" s="56"/>
      <c r="DRT395" s="56"/>
      <c r="DRU395" s="56"/>
      <c r="DRV395" s="56"/>
      <c r="DRW395" s="56"/>
      <c r="DRX395" s="56"/>
      <c r="DRY395" s="56"/>
      <c r="DRZ395" s="56"/>
      <c r="DSA395" s="56"/>
      <c r="DSB395" s="56"/>
      <c r="DSC395" s="56"/>
      <c r="DSD395" s="56"/>
      <c r="DSE395" s="56"/>
      <c r="DSF395" s="56"/>
      <c r="DSG395" s="56"/>
      <c r="DSH395" s="56"/>
      <c r="DSI395" s="56"/>
      <c r="DSJ395" s="56"/>
      <c r="DSK395" s="56"/>
      <c r="DSL395" s="56"/>
      <c r="DSM395" s="56"/>
      <c r="DSN395" s="56"/>
      <c r="DSO395" s="56"/>
      <c r="DSP395" s="56"/>
      <c r="DSQ395" s="56"/>
      <c r="DSR395" s="56"/>
      <c r="DSS395" s="56"/>
      <c r="DST395" s="56"/>
      <c r="DSU395" s="56"/>
      <c r="DSV395" s="56"/>
      <c r="DSW395" s="56"/>
      <c r="DSX395" s="56"/>
      <c r="DSY395" s="56"/>
      <c r="DSZ395" s="56"/>
      <c r="DTA395" s="56"/>
      <c r="DTB395" s="56"/>
      <c r="DTC395" s="56"/>
      <c r="DTD395" s="56"/>
      <c r="DTE395" s="56"/>
      <c r="DTF395" s="56"/>
      <c r="DTG395" s="56"/>
      <c r="DTH395" s="56"/>
      <c r="DTI395" s="56"/>
      <c r="DTJ395" s="56"/>
      <c r="DTK395" s="56"/>
      <c r="DTL395" s="56"/>
      <c r="DTM395" s="56"/>
      <c r="DTN395" s="56"/>
      <c r="DTO395" s="56"/>
      <c r="DTP395" s="56"/>
      <c r="DTQ395" s="56"/>
      <c r="DTR395" s="56"/>
      <c r="DTS395" s="56"/>
      <c r="DTT395" s="56"/>
      <c r="DTU395" s="56"/>
      <c r="DTV395" s="56"/>
      <c r="DTW395" s="56"/>
      <c r="DTX395" s="56"/>
      <c r="DTY395" s="56"/>
      <c r="DTZ395" s="56"/>
      <c r="DUA395" s="56"/>
      <c r="DUB395" s="56"/>
      <c r="DUC395" s="56"/>
      <c r="DUD395" s="56"/>
      <c r="DUE395" s="56"/>
      <c r="DUF395" s="56"/>
      <c r="DUG395" s="56"/>
      <c r="DUH395" s="56"/>
      <c r="DUI395" s="56"/>
      <c r="DUJ395" s="56"/>
      <c r="DUK395" s="56"/>
      <c r="DUL395" s="56"/>
      <c r="DUM395" s="56"/>
      <c r="DUN395" s="56"/>
      <c r="DUO395" s="56"/>
      <c r="DUP395" s="56"/>
      <c r="DUQ395" s="56"/>
      <c r="DUR395" s="56"/>
      <c r="DUS395" s="56"/>
      <c r="DUT395" s="56"/>
      <c r="DUU395" s="56"/>
      <c r="DUV395" s="56"/>
      <c r="DUW395" s="56"/>
      <c r="DUX395" s="56"/>
      <c r="DUY395" s="56"/>
      <c r="DUZ395" s="56"/>
      <c r="DVA395" s="56"/>
      <c r="DVB395" s="56"/>
      <c r="DVC395" s="56"/>
      <c r="DVD395" s="56"/>
      <c r="DVE395" s="56"/>
      <c r="DVF395" s="56"/>
      <c r="DVG395" s="56"/>
      <c r="DVH395" s="56"/>
      <c r="DVI395" s="56"/>
      <c r="DVJ395" s="56"/>
      <c r="DVK395" s="56"/>
      <c r="DVL395" s="56"/>
      <c r="DVM395" s="56"/>
      <c r="DVN395" s="56"/>
      <c r="DVO395" s="56"/>
      <c r="DVP395" s="56"/>
      <c r="DVQ395" s="56"/>
      <c r="DVR395" s="56"/>
      <c r="DVS395" s="56"/>
      <c r="DVT395" s="56"/>
      <c r="DVU395" s="56"/>
      <c r="DVV395" s="56"/>
      <c r="DVW395" s="56"/>
      <c r="DVX395" s="56"/>
      <c r="DVY395" s="56"/>
      <c r="DVZ395" s="56"/>
      <c r="DWA395" s="56"/>
      <c r="DWB395" s="56"/>
      <c r="DWC395" s="56"/>
      <c r="DWD395" s="56"/>
      <c r="DWE395" s="56"/>
      <c r="DWF395" s="56"/>
      <c r="DWG395" s="56"/>
      <c r="DWH395" s="56"/>
      <c r="DWI395" s="56"/>
      <c r="DWJ395" s="56"/>
      <c r="DWK395" s="56"/>
      <c r="DWL395" s="56"/>
      <c r="DWM395" s="56"/>
      <c r="DWN395" s="56"/>
      <c r="DWO395" s="56"/>
      <c r="DWP395" s="56"/>
      <c r="DWQ395" s="56"/>
      <c r="DWR395" s="56"/>
      <c r="DWS395" s="56"/>
      <c r="DWT395" s="56"/>
      <c r="DWU395" s="56"/>
      <c r="DWV395" s="56"/>
      <c r="DWW395" s="56"/>
      <c r="DWX395" s="56"/>
      <c r="DWY395" s="56"/>
      <c r="DWZ395" s="56"/>
      <c r="DXA395" s="56"/>
      <c r="DXB395" s="56"/>
      <c r="DXC395" s="56"/>
      <c r="DXD395" s="56"/>
      <c r="DXE395" s="56"/>
      <c r="DXF395" s="56"/>
      <c r="DXG395" s="56"/>
      <c r="DXH395" s="56"/>
      <c r="DXI395" s="56"/>
      <c r="DXJ395" s="56"/>
      <c r="DXK395" s="56"/>
      <c r="DXL395" s="56"/>
      <c r="DXM395" s="56"/>
      <c r="DXN395" s="56"/>
      <c r="DXO395" s="56"/>
      <c r="DXP395" s="56"/>
      <c r="DXQ395" s="56"/>
      <c r="DXR395" s="56"/>
      <c r="DXS395" s="56"/>
      <c r="DXT395" s="56"/>
      <c r="DXU395" s="56"/>
      <c r="DXV395" s="56"/>
      <c r="DXW395" s="56"/>
      <c r="DXX395" s="56"/>
      <c r="DXY395" s="56"/>
      <c r="DXZ395" s="56"/>
      <c r="DYA395" s="56"/>
      <c r="DYB395" s="56"/>
      <c r="DYC395" s="56"/>
      <c r="DYD395" s="56"/>
      <c r="DYE395" s="56"/>
      <c r="DYF395" s="56"/>
      <c r="DYG395" s="56"/>
      <c r="DYH395" s="56"/>
      <c r="DYI395" s="56"/>
      <c r="DYJ395" s="56"/>
      <c r="DYK395" s="56"/>
      <c r="DYL395" s="56"/>
      <c r="DYM395" s="56"/>
      <c r="DYN395" s="56"/>
      <c r="DYO395" s="56"/>
      <c r="DYP395" s="56"/>
      <c r="DYQ395" s="56"/>
      <c r="DYR395" s="56"/>
      <c r="DYS395" s="56"/>
      <c r="DYT395" s="56"/>
      <c r="DYU395" s="56"/>
      <c r="DYV395" s="56"/>
      <c r="DYW395" s="56"/>
      <c r="DYX395" s="56"/>
      <c r="DYY395" s="56"/>
      <c r="DYZ395" s="56"/>
      <c r="DZA395" s="56"/>
      <c r="DZB395" s="56"/>
      <c r="DZC395" s="56"/>
      <c r="DZD395" s="56"/>
      <c r="DZE395" s="56"/>
      <c r="DZF395" s="56"/>
      <c r="DZG395" s="56"/>
      <c r="DZH395" s="56"/>
      <c r="DZI395" s="56"/>
      <c r="DZJ395" s="56"/>
      <c r="DZK395" s="56"/>
      <c r="DZL395" s="56"/>
      <c r="DZM395" s="56"/>
      <c r="DZN395" s="56"/>
      <c r="DZO395" s="56"/>
      <c r="DZP395" s="56"/>
      <c r="DZQ395" s="56"/>
      <c r="DZR395" s="56"/>
      <c r="DZS395" s="56"/>
      <c r="DZT395" s="56"/>
      <c r="DZU395" s="56"/>
      <c r="DZV395" s="56"/>
      <c r="DZW395" s="56"/>
      <c r="DZX395" s="56"/>
      <c r="DZY395" s="56"/>
      <c r="DZZ395" s="56"/>
      <c r="EAA395" s="56"/>
      <c r="EAB395" s="56"/>
      <c r="EAC395" s="56"/>
      <c r="EAD395" s="56"/>
      <c r="EAE395" s="56"/>
      <c r="EAF395" s="56"/>
      <c r="EAG395" s="56"/>
      <c r="EAH395" s="56"/>
      <c r="EAI395" s="56"/>
      <c r="EAJ395" s="56"/>
      <c r="EAK395" s="56"/>
      <c r="EAL395" s="56"/>
      <c r="EAM395" s="56"/>
      <c r="EAN395" s="56"/>
      <c r="EAO395" s="56"/>
      <c r="EAP395" s="56"/>
      <c r="EAQ395" s="56"/>
      <c r="EAR395" s="56"/>
      <c r="EAS395" s="56"/>
      <c r="EAT395" s="56"/>
      <c r="EAU395" s="56"/>
      <c r="EAV395" s="56"/>
      <c r="EAW395" s="56"/>
      <c r="EAX395" s="56"/>
      <c r="EAY395" s="56"/>
      <c r="EAZ395" s="56"/>
      <c r="EBA395" s="56"/>
      <c r="EBB395" s="56"/>
      <c r="EBC395" s="56"/>
      <c r="EBD395" s="56"/>
      <c r="EBE395" s="56"/>
      <c r="EBF395" s="56"/>
      <c r="EBG395" s="56"/>
      <c r="EBH395" s="56"/>
      <c r="EBI395" s="56"/>
      <c r="EBJ395" s="56"/>
      <c r="EBK395" s="56"/>
      <c r="EBL395" s="56"/>
      <c r="EBM395" s="56"/>
      <c r="EBN395" s="56"/>
      <c r="EBO395" s="56"/>
      <c r="EBP395" s="56"/>
      <c r="EBQ395" s="56"/>
      <c r="EBR395" s="56"/>
      <c r="EBS395" s="56"/>
      <c r="EBT395" s="56"/>
      <c r="EBU395" s="56"/>
      <c r="EBV395" s="56"/>
      <c r="EBW395" s="56"/>
      <c r="EBX395" s="56"/>
      <c r="EBY395" s="56"/>
      <c r="EBZ395" s="56"/>
      <c r="ECA395" s="56"/>
      <c r="ECB395" s="56"/>
      <c r="ECC395" s="56"/>
      <c r="ECD395" s="56"/>
      <c r="ECE395" s="56"/>
      <c r="ECF395" s="56"/>
      <c r="ECG395" s="56"/>
      <c r="ECH395" s="56"/>
      <c r="ECI395" s="56"/>
      <c r="ECJ395" s="56"/>
      <c r="ECK395" s="56"/>
      <c r="ECL395" s="56"/>
      <c r="ECM395" s="56"/>
      <c r="ECN395" s="56"/>
      <c r="ECO395" s="56"/>
      <c r="ECP395" s="56"/>
      <c r="ECQ395" s="56"/>
      <c r="ECR395" s="56"/>
      <c r="ECS395" s="56"/>
      <c r="ECT395" s="56"/>
      <c r="ECU395" s="56"/>
      <c r="ECV395" s="56"/>
      <c r="ECW395" s="56"/>
      <c r="ECX395" s="56"/>
      <c r="ECY395" s="56"/>
      <c r="ECZ395" s="56"/>
      <c r="EDA395" s="56"/>
      <c r="EDB395" s="56"/>
      <c r="EDC395" s="56"/>
      <c r="EDD395" s="56"/>
      <c r="EDE395" s="56"/>
      <c r="EDF395" s="56"/>
      <c r="EDG395" s="56"/>
      <c r="EDH395" s="56"/>
      <c r="EDI395" s="56"/>
      <c r="EDJ395" s="56"/>
      <c r="EDK395" s="56"/>
      <c r="EDL395" s="56"/>
      <c r="EDM395" s="56"/>
      <c r="EDN395" s="56"/>
      <c r="EDO395" s="56"/>
      <c r="EDP395" s="56"/>
      <c r="EDQ395" s="56"/>
      <c r="EDR395" s="56"/>
      <c r="EDS395" s="56"/>
      <c r="EDT395" s="56"/>
      <c r="EDU395" s="56"/>
      <c r="EDV395" s="56"/>
      <c r="EDW395" s="56"/>
      <c r="EDX395" s="56"/>
      <c r="EDY395" s="56"/>
      <c r="EDZ395" s="56"/>
      <c r="EEA395" s="56"/>
      <c r="EEB395" s="56"/>
      <c r="EEC395" s="56"/>
      <c r="EED395" s="56"/>
      <c r="EEE395" s="56"/>
      <c r="EEF395" s="56"/>
      <c r="EEG395" s="56"/>
      <c r="EEH395" s="56"/>
      <c r="EEI395" s="56"/>
      <c r="EEJ395" s="56"/>
      <c r="EEK395" s="56"/>
      <c r="EEL395" s="56"/>
      <c r="EEM395" s="56"/>
      <c r="EEN395" s="56"/>
      <c r="EEO395" s="56"/>
      <c r="EEP395" s="56"/>
      <c r="EEQ395" s="56"/>
      <c r="EER395" s="56"/>
      <c r="EES395" s="56"/>
      <c r="EET395" s="56"/>
      <c r="EEU395" s="56"/>
      <c r="EEV395" s="56"/>
      <c r="EEW395" s="56"/>
      <c r="EEX395" s="56"/>
      <c r="EEY395" s="56"/>
      <c r="EEZ395" s="56"/>
      <c r="EFA395" s="56"/>
      <c r="EFB395" s="56"/>
      <c r="EFC395" s="56"/>
      <c r="EFD395" s="56"/>
      <c r="EFE395" s="56"/>
      <c r="EFF395" s="56"/>
      <c r="EFG395" s="56"/>
      <c r="EFH395" s="56"/>
      <c r="EFI395" s="56"/>
      <c r="EFJ395" s="56"/>
      <c r="EFK395" s="56"/>
      <c r="EFL395" s="56"/>
      <c r="EFM395" s="56"/>
      <c r="EFN395" s="56"/>
      <c r="EFO395" s="56"/>
      <c r="EFP395" s="56"/>
      <c r="EFQ395" s="56"/>
      <c r="EFR395" s="56"/>
      <c r="EFS395" s="56"/>
      <c r="EFT395" s="56"/>
      <c r="EFU395" s="56"/>
      <c r="EFV395" s="56"/>
      <c r="EFW395" s="56"/>
      <c r="EFX395" s="56"/>
      <c r="EFY395" s="56"/>
      <c r="EFZ395" s="56"/>
      <c r="EGA395" s="56"/>
      <c r="EGB395" s="56"/>
      <c r="EGC395" s="56"/>
      <c r="EGD395" s="56"/>
      <c r="EGE395" s="56"/>
      <c r="EGF395" s="56"/>
      <c r="EGG395" s="56"/>
      <c r="EGH395" s="56"/>
      <c r="EGI395" s="56"/>
      <c r="EGJ395" s="56"/>
      <c r="EGK395" s="56"/>
      <c r="EGL395" s="56"/>
      <c r="EGM395" s="56"/>
      <c r="EGN395" s="56"/>
      <c r="EGO395" s="56"/>
      <c r="EGP395" s="56"/>
      <c r="EGQ395" s="56"/>
      <c r="EGR395" s="56"/>
      <c r="EGS395" s="56"/>
      <c r="EGT395" s="56"/>
      <c r="EGU395" s="56"/>
      <c r="EGV395" s="56"/>
      <c r="EGW395" s="56"/>
      <c r="EGX395" s="56"/>
      <c r="EGY395" s="56"/>
      <c r="EGZ395" s="56"/>
      <c r="EHA395" s="56"/>
      <c r="EHB395" s="56"/>
      <c r="EHC395" s="56"/>
      <c r="EHD395" s="56"/>
      <c r="EHE395" s="56"/>
      <c r="EHF395" s="56"/>
      <c r="EHG395" s="56"/>
      <c r="EHH395" s="56"/>
      <c r="EHI395" s="56"/>
      <c r="EHJ395" s="56"/>
      <c r="EHK395" s="56"/>
      <c r="EHL395" s="56"/>
      <c r="EHM395" s="56"/>
      <c r="EHN395" s="56"/>
      <c r="EHO395" s="56"/>
      <c r="EHP395" s="56"/>
      <c r="EHQ395" s="56"/>
      <c r="EHR395" s="56"/>
      <c r="EHS395" s="56"/>
      <c r="EHT395" s="56"/>
      <c r="EHU395" s="56"/>
      <c r="EHV395" s="56"/>
      <c r="EHW395" s="56"/>
      <c r="EHX395" s="56"/>
      <c r="EHY395" s="56"/>
      <c r="EHZ395" s="56"/>
      <c r="EIA395" s="56"/>
      <c r="EIB395" s="56"/>
      <c r="EIC395" s="56"/>
      <c r="EID395" s="56"/>
      <c r="EIE395" s="56"/>
      <c r="EIF395" s="56"/>
      <c r="EIG395" s="56"/>
      <c r="EIH395" s="56"/>
      <c r="EII395" s="56"/>
      <c r="EIJ395" s="56"/>
      <c r="EIK395" s="56"/>
      <c r="EIL395" s="56"/>
      <c r="EIM395" s="56"/>
      <c r="EIN395" s="56"/>
      <c r="EIO395" s="56"/>
      <c r="EIP395" s="56"/>
      <c r="EIQ395" s="56"/>
      <c r="EIR395" s="56"/>
      <c r="EIS395" s="56"/>
      <c r="EIT395" s="56"/>
      <c r="EIU395" s="56"/>
      <c r="EIV395" s="56"/>
      <c r="EIW395" s="56"/>
      <c r="EIX395" s="56"/>
      <c r="EIY395" s="56"/>
      <c r="EIZ395" s="56"/>
      <c r="EJA395" s="56"/>
      <c r="EJB395" s="56"/>
      <c r="EJC395" s="56"/>
      <c r="EJD395" s="56"/>
      <c r="EJE395" s="56"/>
      <c r="EJF395" s="56"/>
      <c r="EJG395" s="56"/>
      <c r="EJH395" s="56"/>
      <c r="EJI395" s="56"/>
      <c r="EJJ395" s="56"/>
      <c r="EJK395" s="56"/>
      <c r="EJL395" s="56"/>
      <c r="EJM395" s="56"/>
      <c r="EJN395" s="56"/>
      <c r="EJO395" s="56"/>
      <c r="EJP395" s="56"/>
      <c r="EJQ395" s="56"/>
      <c r="EJR395" s="56"/>
      <c r="EJS395" s="56"/>
      <c r="EJT395" s="56"/>
      <c r="EJU395" s="56"/>
      <c r="EJV395" s="56"/>
      <c r="EJW395" s="56"/>
      <c r="EJX395" s="56"/>
      <c r="EJY395" s="56"/>
      <c r="EJZ395" s="56"/>
      <c r="EKA395" s="56"/>
      <c r="EKB395" s="56"/>
      <c r="EKC395" s="56"/>
      <c r="EKD395" s="56"/>
      <c r="EKE395" s="56"/>
      <c r="EKF395" s="56"/>
      <c r="EKG395" s="56"/>
      <c r="EKH395" s="56"/>
      <c r="EKI395" s="56"/>
      <c r="EKJ395" s="56"/>
      <c r="EKK395" s="56"/>
      <c r="EKL395" s="56"/>
      <c r="EKM395" s="56"/>
      <c r="EKN395" s="56"/>
      <c r="EKO395" s="56"/>
      <c r="EKP395" s="56"/>
      <c r="EKQ395" s="56"/>
      <c r="EKR395" s="56"/>
      <c r="EKS395" s="56"/>
      <c r="EKT395" s="56"/>
      <c r="EKU395" s="56"/>
      <c r="EKV395" s="56"/>
      <c r="EKW395" s="56"/>
      <c r="EKX395" s="56"/>
      <c r="EKY395" s="56"/>
      <c r="EKZ395" s="56"/>
      <c r="ELA395" s="56"/>
      <c r="ELB395" s="56"/>
      <c r="ELC395" s="56"/>
      <c r="ELD395" s="56"/>
      <c r="ELE395" s="56"/>
      <c r="ELF395" s="56"/>
      <c r="ELG395" s="56"/>
      <c r="ELH395" s="56"/>
      <c r="ELI395" s="56"/>
      <c r="ELJ395" s="56"/>
      <c r="ELK395" s="56"/>
      <c r="ELL395" s="56"/>
      <c r="ELM395" s="56"/>
      <c r="ELN395" s="56"/>
      <c r="ELO395" s="56"/>
      <c r="ELP395" s="56"/>
      <c r="ELQ395" s="56"/>
      <c r="ELR395" s="56"/>
      <c r="ELS395" s="56"/>
      <c r="ELT395" s="56"/>
      <c r="ELU395" s="56"/>
      <c r="ELV395" s="56"/>
      <c r="ELW395" s="56"/>
      <c r="ELX395" s="56"/>
      <c r="ELY395" s="56"/>
      <c r="ELZ395" s="56"/>
      <c r="EMA395" s="56"/>
      <c r="EMB395" s="56"/>
      <c r="EMC395" s="56"/>
      <c r="EMD395" s="56"/>
      <c r="EME395" s="56"/>
      <c r="EMF395" s="56"/>
      <c r="EMG395" s="56"/>
      <c r="EMH395" s="56"/>
      <c r="EMI395" s="56"/>
      <c r="EMJ395" s="56"/>
      <c r="EMK395" s="56"/>
      <c r="EML395" s="56"/>
      <c r="EMM395" s="56"/>
      <c r="EMN395" s="56"/>
      <c r="EMO395" s="56"/>
      <c r="EMP395" s="56"/>
      <c r="EMQ395" s="56"/>
      <c r="EMR395" s="56"/>
      <c r="EMS395" s="56"/>
      <c r="EMT395" s="56"/>
      <c r="EMU395" s="56"/>
      <c r="EMV395" s="56"/>
      <c r="EMW395" s="56"/>
      <c r="EMX395" s="56"/>
      <c r="EMY395" s="56"/>
      <c r="EMZ395" s="56"/>
      <c r="ENA395" s="56"/>
      <c r="ENB395" s="56"/>
      <c r="ENC395" s="56"/>
      <c r="END395" s="56"/>
      <c r="ENE395" s="56"/>
      <c r="ENF395" s="56"/>
      <c r="ENG395" s="56"/>
      <c r="ENH395" s="56"/>
      <c r="ENI395" s="56"/>
      <c r="ENJ395" s="56"/>
      <c r="ENK395" s="56"/>
      <c r="ENL395" s="56"/>
      <c r="ENM395" s="56"/>
      <c r="ENN395" s="56"/>
      <c r="ENO395" s="56"/>
      <c r="ENP395" s="56"/>
      <c r="ENQ395" s="56"/>
      <c r="ENR395" s="56"/>
      <c r="ENS395" s="56"/>
      <c r="ENT395" s="56"/>
      <c r="ENU395" s="56"/>
      <c r="ENV395" s="56"/>
      <c r="ENW395" s="56"/>
      <c r="ENX395" s="56"/>
      <c r="ENY395" s="56"/>
      <c r="ENZ395" s="56"/>
      <c r="EOA395" s="56"/>
      <c r="EOB395" s="56"/>
      <c r="EOC395" s="56"/>
      <c r="EOD395" s="56"/>
      <c r="EOE395" s="56"/>
      <c r="EOF395" s="56"/>
      <c r="EOG395" s="56"/>
      <c r="EOH395" s="56"/>
      <c r="EOI395" s="56"/>
      <c r="EOJ395" s="56"/>
      <c r="EOK395" s="56"/>
      <c r="EOL395" s="56"/>
      <c r="EOM395" s="56"/>
      <c r="EON395" s="56"/>
      <c r="EOO395" s="56"/>
      <c r="EOP395" s="56"/>
      <c r="EOQ395" s="56"/>
      <c r="EOR395" s="56"/>
      <c r="EOS395" s="56"/>
      <c r="EOT395" s="56"/>
      <c r="EOU395" s="56"/>
      <c r="EOV395" s="56"/>
      <c r="EOW395" s="56"/>
      <c r="EOX395" s="56"/>
      <c r="EOY395" s="56"/>
      <c r="EOZ395" s="56"/>
      <c r="EPA395" s="56"/>
      <c r="EPB395" s="56"/>
      <c r="EPC395" s="56"/>
      <c r="EPD395" s="56"/>
      <c r="EPE395" s="56"/>
      <c r="EPF395" s="56"/>
      <c r="EPG395" s="56"/>
      <c r="EPH395" s="56"/>
      <c r="EPI395" s="56"/>
      <c r="EPJ395" s="56"/>
      <c r="EPK395" s="56"/>
      <c r="EPL395" s="56"/>
      <c r="EPM395" s="56"/>
      <c r="EPN395" s="56"/>
      <c r="EPO395" s="56"/>
      <c r="EPP395" s="56"/>
      <c r="EPQ395" s="56"/>
      <c r="EPR395" s="56"/>
      <c r="EPS395" s="56"/>
      <c r="EPT395" s="56"/>
      <c r="EPU395" s="56"/>
      <c r="EPV395" s="56"/>
      <c r="EPW395" s="56"/>
      <c r="EPX395" s="56"/>
      <c r="EPY395" s="56"/>
      <c r="EPZ395" s="56"/>
      <c r="EQA395" s="56"/>
      <c r="EQB395" s="56"/>
      <c r="EQC395" s="56"/>
      <c r="EQD395" s="56"/>
      <c r="EQE395" s="56"/>
      <c r="EQF395" s="56"/>
      <c r="EQG395" s="56"/>
      <c r="EQH395" s="56"/>
      <c r="EQI395" s="56"/>
      <c r="EQJ395" s="56"/>
      <c r="EQK395" s="56"/>
      <c r="EQL395" s="56"/>
      <c r="EQM395" s="56"/>
      <c r="EQN395" s="56"/>
      <c r="EQO395" s="56"/>
      <c r="EQP395" s="56"/>
      <c r="EQQ395" s="56"/>
      <c r="EQR395" s="56"/>
      <c r="EQS395" s="56"/>
      <c r="EQT395" s="56"/>
      <c r="EQU395" s="56"/>
      <c r="EQV395" s="56"/>
      <c r="EQW395" s="56"/>
      <c r="EQX395" s="56"/>
      <c r="EQY395" s="56"/>
      <c r="EQZ395" s="56"/>
      <c r="ERA395" s="56"/>
      <c r="ERB395" s="56"/>
      <c r="ERC395" s="56"/>
      <c r="ERD395" s="56"/>
      <c r="ERE395" s="56"/>
      <c r="ERF395" s="56"/>
      <c r="ERG395" s="56"/>
      <c r="ERH395" s="56"/>
      <c r="ERI395" s="56"/>
      <c r="ERJ395" s="56"/>
      <c r="ERK395" s="56"/>
      <c r="ERL395" s="56"/>
      <c r="ERM395" s="56"/>
      <c r="ERN395" s="56"/>
      <c r="ERO395" s="56"/>
      <c r="ERP395" s="56"/>
      <c r="ERQ395" s="56"/>
      <c r="ERR395" s="56"/>
      <c r="ERS395" s="56"/>
      <c r="ERT395" s="56"/>
      <c r="ERU395" s="56"/>
      <c r="ERV395" s="56"/>
      <c r="ERW395" s="56"/>
      <c r="ERX395" s="56"/>
      <c r="ERY395" s="56"/>
      <c r="ERZ395" s="56"/>
      <c r="ESA395" s="56"/>
      <c r="ESB395" s="56"/>
      <c r="ESC395" s="56"/>
      <c r="ESD395" s="56"/>
      <c r="ESE395" s="56"/>
      <c r="ESF395" s="56"/>
      <c r="ESG395" s="56"/>
      <c r="ESH395" s="56"/>
      <c r="ESI395" s="56"/>
      <c r="ESJ395" s="56"/>
      <c r="ESK395" s="56"/>
      <c r="ESL395" s="56"/>
      <c r="ESM395" s="56"/>
      <c r="ESN395" s="56"/>
      <c r="ESO395" s="56"/>
      <c r="ESP395" s="56"/>
      <c r="ESQ395" s="56"/>
      <c r="ESR395" s="56"/>
      <c r="ESS395" s="56"/>
      <c r="EST395" s="56"/>
      <c r="ESU395" s="56"/>
      <c r="ESV395" s="56"/>
      <c r="ESW395" s="56"/>
      <c r="ESX395" s="56"/>
      <c r="ESY395" s="56"/>
      <c r="ESZ395" s="56"/>
      <c r="ETA395" s="56"/>
      <c r="ETB395" s="56"/>
      <c r="ETC395" s="56"/>
      <c r="ETD395" s="56"/>
      <c r="ETE395" s="56"/>
      <c r="ETF395" s="56"/>
      <c r="ETG395" s="56"/>
      <c r="ETH395" s="56"/>
      <c r="ETI395" s="56"/>
      <c r="ETJ395" s="56"/>
      <c r="ETK395" s="56"/>
      <c r="ETL395" s="56"/>
      <c r="ETM395" s="56"/>
      <c r="ETN395" s="56"/>
      <c r="ETO395" s="56"/>
      <c r="ETP395" s="56"/>
      <c r="ETQ395" s="56"/>
      <c r="ETR395" s="56"/>
      <c r="ETS395" s="56"/>
      <c r="ETT395" s="56"/>
      <c r="ETU395" s="56"/>
      <c r="ETV395" s="56"/>
      <c r="ETW395" s="56"/>
      <c r="ETX395" s="56"/>
      <c r="ETY395" s="56"/>
      <c r="ETZ395" s="56"/>
      <c r="EUA395" s="56"/>
      <c r="EUB395" s="56"/>
      <c r="EUC395" s="56"/>
      <c r="EUD395" s="56"/>
      <c r="EUE395" s="56"/>
      <c r="EUF395" s="56"/>
      <c r="EUG395" s="56"/>
      <c r="EUH395" s="56"/>
      <c r="EUI395" s="56"/>
      <c r="EUJ395" s="56"/>
      <c r="EUK395" s="56"/>
      <c r="EUL395" s="56"/>
      <c r="EUM395" s="56"/>
      <c r="EUN395" s="56"/>
      <c r="EUO395" s="56"/>
      <c r="EUP395" s="56"/>
      <c r="EUQ395" s="56"/>
      <c r="EUR395" s="56"/>
      <c r="EUS395" s="56"/>
      <c r="EUT395" s="56"/>
      <c r="EUU395" s="56"/>
      <c r="EUV395" s="56"/>
      <c r="EUW395" s="56"/>
      <c r="EUX395" s="56"/>
      <c r="EUY395" s="56"/>
      <c r="EUZ395" s="56"/>
      <c r="EVA395" s="56"/>
      <c r="EVB395" s="56"/>
      <c r="EVC395" s="56"/>
      <c r="EVD395" s="56"/>
      <c r="EVE395" s="56"/>
      <c r="EVF395" s="56"/>
      <c r="EVG395" s="56"/>
      <c r="EVH395" s="56"/>
      <c r="EVI395" s="56"/>
      <c r="EVJ395" s="56"/>
      <c r="EVK395" s="56"/>
      <c r="EVL395" s="56"/>
      <c r="EVM395" s="56"/>
      <c r="EVN395" s="56"/>
      <c r="EVO395" s="56"/>
      <c r="EVP395" s="56"/>
      <c r="EVQ395" s="56"/>
      <c r="EVR395" s="56"/>
      <c r="EVS395" s="56"/>
      <c r="EVT395" s="56"/>
      <c r="EVU395" s="56"/>
      <c r="EVV395" s="56"/>
      <c r="EVW395" s="56"/>
      <c r="EVX395" s="56"/>
      <c r="EVY395" s="56"/>
      <c r="EVZ395" s="56"/>
      <c r="EWA395" s="56"/>
      <c r="EWB395" s="56"/>
      <c r="EWC395" s="56"/>
      <c r="EWD395" s="56"/>
      <c r="EWE395" s="56"/>
      <c r="EWF395" s="56"/>
      <c r="EWG395" s="56"/>
      <c r="EWH395" s="56"/>
      <c r="EWI395" s="56"/>
      <c r="EWJ395" s="56"/>
      <c r="EWK395" s="56"/>
      <c r="EWL395" s="56"/>
      <c r="EWM395" s="56"/>
      <c r="EWN395" s="56"/>
      <c r="EWO395" s="56"/>
      <c r="EWP395" s="56"/>
      <c r="EWQ395" s="56"/>
      <c r="EWR395" s="56"/>
      <c r="EWS395" s="56"/>
      <c r="EWT395" s="56"/>
      <c r="EWU395" s="56"/>
      <c r="EWV395" s="56"/>
      <c r="EWW395" s="56"/>
      <c r="EWX395" s="56"/>
      <c r="EWY395" s="56"/>
      <c r="EWZ395" s="56"/>
      <c r="EXA395" s="56"/>
      <c r="EXB395" s="56"/>
      <c r="EXC395" s="56"/>
      <c r="EXD395" s="56"/>
      <c r="EXE395" s="56"/>
      <c r="EXF395" s="56"/>
      <c r="EXG395" s="56"/>
      <c r="EXH395" s="56"/>
      <c r="EXI395" s="56"/>
      <c r="EXJ395" s="56"/>
      <c r="EXK395" s="56"/>
      <c r="EXL395" s="56"/>
      <c r="EXM395" s="56"/>
      <c r="EXN395" s="56"/>
      <c r="EXO395" s="56"/>
      <c r="EXP395" s="56"/>
      <c r="EXQ395" s="56"/>
      <c r="EXR395" s="56"/>
      <c r="EXS395" s="56"/>
      <c r="EXT395" s="56"/>
      <c r="EXU395" s="56"/>
      <c r="EXV395" s="56"/>
      <c r="EXW395" s="56"/>
      <c r="EXX395" s="56"/>
      <c r="EXY395" s="56"/>
      <c r="EXZ395" s="56"/>
      <c r="EYA395" s="56"/>
      <c r="EYB395" s="56"/>
      <c r="EYC395" s="56"/>
      <c r="EYD395" s="56"/>
      <c r="EYE395" s="56"/>
      <c r="EYF395" s="56"/>
      <c r="EYG395" s="56"/>
      <c r="EYH395" s="56"/>
      <c r="EYI395" s="56"/>
      <c r="EYJ395" s="56"/>
      <c r="EYK395" s="56"/>
      <c r="EYL395" s="56"/>
      <c r="EYM395" s="56"/>
      <c r="EYN395" s="56"/>
      <c r="EYO395" s="56"/>
      <c r="EYP395" s="56"/>
      <c r="EYQ395" s="56"/>
      <c r="EYR395" s="56"/>
      <c r="EYS395" s="56"/>
      <c r="EYT395" s="56"/>
      <c r="EYU395" s="56"/>
      <c r="EYV395" s="56"/>
      <c r="EYW395" s="56"/>
      <c r="EYX395" s="56"/>
      <c r="EYY395" s="56"/>
      <c r="EYZ395" s="56"/>
      <c r="EZA395" s="56"/>
      <c r="EZB395" s="56"/>
      <c r="EZC395" s="56"/>
      <c r="EZD395" s="56"/>
      <c r="EZE395" s="56"/>
      <c r="EZF395" s="56"/>
      <c r="EZG395" s="56"/>
      <c r="EZH395" s="56"/>
      <c r="EZI395" s="56"/>
      <c r="EZJ395" s="56"/>
      <c r="EZK395" s="56"/>
      <c r="EZL395" s="56"/>
      <c r="EZM395" s="56"/>
      <c r="EZN395" s="56"/>
      <c r="EZO395" s="56"/>
      <c r="EZP395" s="56"/>
      <c r="EZQ395" s="56"/>
      <c r="EZR395" s="56"/>
      <c r="EZS395" s="56"/>
      <c r="EZT395" s="56"/>
      <c r="EZU395" s="56"/>
      <c r="EZV395" s="56"/>
      <c r="EZW395" s="56"/>
      <c r="EZX395" s="56"/>
      <c r="EZY395" s="56"/>
      <c r="EZZ395" s="56"/>
      <c r="FAA395" s="56"/>
      <c r="FAB395" s="56"/>
      <c r="FAC395" s="56"/>
      <c r="FAD395" s="56"/>
      <c r="FAE395" s="56"/>
      <c r="FAF395" s="56"/>
      <c r="FAG395" s="56"/>
      <c r="FAH395" s="56"/>
      <c r="FAI395" s="56"/>
      <c r="FAJ395" s="56"/>
      <c r="FAK395" s="56"/>
      <c r="FAL395" s="56"/>
      <c r="FAM395" s="56"/>
      <c r="FAN395" s="56"/>
      <c r="FAO395" s="56"/>
      <c r="FAP395" s="56"/>
      <c r="FAQ395" s="56"/>
      <c r="FAR395" s="56"/>
      <c r="FAS395" s="56"/>
      <c r="FAT395" s="56"/>
      <c r="FAU395" s="56"/>
      <c r="FAV395" s="56"/>
      <c r="FAW395" s="56"/>
      <c r="FAX395" s="56"/>
      <c r="FAY395" s="56"/>
      <c r="FAZ395" s="56"/>
      <c r="FBA395" s="56"/>
      <c r="FBB395" s="56"/>
      <c r="FBC395" s="56"/>
      <c r="FBD395" s="56"/>
      <c r="FBE395" s="56"/>
      <c r="FBF395" s="56"/>
      <c r="FBG395" s="56"/>
      <c r="FBH395" s="56"/>
      <c r="FBI395" s="56"/>
      <c r="FBJ395" s="56"/>
      <c r="FBK395" s="56"/>
      <c r="FBL395" s="56"/>
      <c r="FBM395" s="56"/>
      <c r="FBN395" s="56"/>
      <c r="FBO395" s="56"/>
      <c r="FBP395" s="56"/>
      <c r="FBQ395" s="56"/>
      <c r="FBR395" s="56"/>
      <c r="FBS395" s="56"/>
      <c r="FBT395" s="56"/>
      <c r="FBU395" s="56"/>
      <c r="FBV395" s="56"/>
      <c r="FBW395" s="56"/>
      <c r="FBX395" s="56"/>
      <c r="FBY395" s="56"/>
      <c r="FBZ395" s="56"/>
      <c r="FCA395" s="56"/>
      <c r="FCB395" s="56"/>
      <c r="FCC395" s="56"/>
      <c r="FCD395" s="56"/>
      <c r="FCE395" s="56"/>
      <c r="FCF395" s="56"/>
      <c r="FCG395" s="56"/>
      <c r="FCH395" s="56"/>
      <c r="FCI395" s="56"/>
      <c r="FCJ395" s="56"/>
      <c r="FCK395" s="56"/>
      <c r="FCL395" s="56"/>
      <c r="FCM395" s="56"/>
      <c r="FCN395" s="56"/>
      <c r="FCO395" s="56"/>
      <c r="FCP395" s="56"/>
      <c r="FCQ395" s="56"/>
      <c r="FCR395" s="56"/>
      <c r="FCS395" s="56"/>
      <c r="FCT395" s="56"/>
      <c r="FCU395" s="56"/>
      <c r="FCV395" s="56"/>
      <c r="FCW395" s="56"/>
      <c r="FCX395" s="56"/>
      <c r="FCY395" s="56"/>
      <c r="FCZ395" s="56"/>
      <c r="FDA395" s="56"/>
      <c r="FDB395" s="56"/>
      <c r="FDC395" s="56"/>
      <c r="FDD395" s="56"/>
      <c r="FDE395" s="56"/>
      <c r="FDF395" s="56"/>
      <c r="FDG395" s="56"/>
      <c r="FDH395" s="56"/>
      <c r="FDI395" s="56"/>
      <c r="FDJ395" s="56"/>
      <c r="FDK395" s="56"/>
      <c r="FDL395" s="56"/>
      <c r="FDM395" s="56"/>
      <c r="FDN395" s="56"/>
      <c r="FDO395" s="56"/>
      <c r="FDP395" s="56"/>
      <c r="FDQ395" s="56"/>
      <c r="FDR395" s="56"/>
      <c r="FDS395" s="56"/>
      <c r="FDT395" s="56"/>
      <c r="FDU395" s="56"/>
      <c r="FDV395" s="56"/>
      <c r="FDW395" s="56"/>
      <c r="FDX395" s="56"/>
      <c r="FDY395" s="56"/>
      <c r="FDZ395" s="56"/>
      <c r="FEA395" s="56"/>
      <c r="FEB395" s="56"/>
      <c r="FEC395" s="56"/>
      <c r="FED395" s="56"/>
      <c r="FEE395" s="56"/>
      <c r="FEF395" s="56"/>
      <c r="FEG395" s="56"/>
      <c r="FEH395" s="56"/>
      <c r="FEI395" s="56"/>
      <c r="FEJ395" s="56"/>
      <c r="FEK395" s="56"/>
      <c r="FEL395" s="56"/>
      <c r="FEM395" s="56"/>
      <c r="FEN395" s="56"/>
      <c r="FEO395" s="56"/>
      <c r="FEP395" s="56"/>
      <c r="FEQ395" s="56"/>
      <c r="FER395" s="56"/>
      <c r="FES395" s="56"/>
      <c r="FET395" s="56"/>
      <c r="FEU395" s="56"/>
      <c r="FEV395" s="56"/>
      <c r="FEW395" s="56"/>
      <c r="FEX395" s="56"/>
      <c r="FEY395" s="56"/>
      <c r="FEZ395" s="56"/>
      <c r="FFA395" s="56"/>
      <c r="FFB395" s="56"/>
      <c r="FFC395" s="56"/>
      <c r="FFD395" s="56"/>
      <c r="FFE395" s="56"/>
      <c r="FFF395" s="56"/>
      <c r="FFG395" s="56"/>
      <c r="FFH395" s="56"/>
      <c r="FFI395" s="56"/>
      <c r="FFJ395" s="56"/>
      <c r="FFK395" s="56"/>
      <c r="FFL395" s="56"/>
      <c r="FFM395" s="56"/>
      <c r="FFN395" s="56"/>
      <c r="FFO395" s="56"/>
      <c r="FFP395" s="56"/>
      <c r="FFQ395" s="56"/>
      <c r="FFR395" s="56"/>
      <c r="FFS395" s="56"/>
      <c r="FFT395" s="56"/>
      <c r="FFU395" s="56"/>
      <c r="FFV395" s="56"/>
      <c r="FFW395" s="56"/>
      <c r="FFX395" s="56"/>
      <c r="FFY395" s="56"/>
      <c r="FFZ395" s="56"/>
      <c r="FGA395" s="56"/>
      <c r="FGB395" s="56"/>
      <c r="FGC395" s="56"/>
      <c r="FGD395" s="56"/>
      <c r="FGE395" s="56"/>
      <c r="FGF395" s="56"/>
      <c r="FGG395" s="56"/>
      <c r="FGH395" s="56"/>
      <c r="FGI395" s="56"/>
      <c r="FGJ395" s="56"/>
      <c r="FGK395" s="56"/>
      <c r="FGL395" s="56"/>
      <c r="FGM395" s="56"/>
      <c r="FGN395" s="56"/>
      <c r="FGO395" s="56"/>
      <c r="FGP395" s="56"/>
      <c r="FGQ395" s="56"/>
      <c r="FGR395" s="56"/>
      <c r="FGS395" s="56"/>
      <c r="FGT395" s="56"/>
      <c r="FGU395" s="56"/>
      <c r="FGV395" s="56"/>
      <c r="FGW395" s="56"/>
      <c r="FGX395" s="56"/>
      <c r="FGY395" s="56"/>
      <c r="FGZ395" s="56"/>
      <c r="FHA395" s="56"/>
      <c r="FHB395" s="56"/>
      <c r="FHC395" s="56"/>
      <c r="FHD395" s="56"/>
      <c r="FHE395" s="56"/>
      <c r="FHF395" s="56"/>
      <c r="FHG395" s="56"/>
      <c r="FHH395" s="56"/>
      <c r="FHI395" s="56"/>
      <c r="FHJ395" s="56"/>
      <c r="FHK395" s="56"/>
      <c r="FHL395" s="56"/>
      <c r="FHM395" s="56"/>
      <c r="FHN395" s="56"/>
      <c r="FHO395" s="56"/>
      <c r="FHP395" s="56"/>
      <c r="FHQ395" s="56"/>
      <c r="FHR395" s="56"/>
      <c r="FHS395" s="56"/>
      <c r="FHT395" s="56"/>
      <c r="FHU395" s="56"/>
      <c r="FHV395" s="56"/>
      <c r="FHW395" s="56"/>
      <c r="FHX395" s="56"/>
      <c r="FHY395" s="56"/>
      <c r="FHZ395" s="56"/>
      <c r="FIA395" s="56"/>
      <c r="FIB395" s="56"/>
      <c r="FIC395" s="56"/>
      <c r="FID395" s="56"/>
      <c r="FIE395" s="56"/>
      <c r="FIF395" s="56"/>
      <c r="FIG395" s="56"/>
      <c r="FIH395" s="56"/>
      <c r="FII395" s="56"/>
      <c r="FIJ395" s="56"/>
      <c r="FIK395" s="56"/>
      <c r="FIL395" s="56"/>
      <c r="FIM395" s="56"/>
      <c r="FIN395" s="56"/>
      <c r="FIO395" s="56"/>
      <c r="FIP395" s="56"/>
      <c r="FIQ395" s="56"/>
      <c r="FIR395" s="56"/>
      <c r="FIS395" s="56"/>
      <c r="FIT395" s="56"/>
      <c r="FIU395" s="56"/>
      <c r="FIV395" s="56"/>
      <c r="FIW395" s="56"/>
      <c r="FIX395" s="56"/>
      <c r="FIY395" s="56"/>
      <c r="FIZ395" s="56"/>
      <c r="FJA395" s="56"/>
      <c r="FJB395" s="56"/>
      <c r="FJC395" s="56"/>
      <c r="FJD395" s="56"/>
      <c r="FJE395" s="56"/>
      <c r="FJF395" s="56"/>
      <c r="FJG395" s="56"/>
      <c r="FJH395" s="56"/>
      <c r="FJI395" s="56"/>
      <c r="FJJ395" s="56"/>
      <c r="FJK395" s="56"/>
      <c r="FJL395" s="56"/>
      <c r="FJM395" s="56"/>
      <c r="FJN395" s="56"/>
      <c r="FJO395" s="56"/>
      <c r="FJP395" s="56"/>
      <c r="FJQ395" s="56"/>
      <c r="FJR395" s="56"/>
      <c r="FJS395" s="56"/>
      <c r="FJT395" s="56"/>
      <c r="FJU395" s="56"/>
      <c r="FJV395" s="56"/>
      <c r="FJW395" s="56"/>
      <c r="FJX395" s="56"/>
      <c r="FJY395" s="56"/>
      <c r="FJZ395" s="56"/>
      <c r="FKA395" s="56"/>
      <c r="FKB395" s="56"/>
      <c r="FKC395" s="56"/>
      <c r="FKD395" s="56"/>
      <c r="FKE395" s="56"/>
      <c r="FKF395" s="56"/>
      <c r="FKG395" s="56"/>
      <c r="FKH395" s="56"/>
      <c r="FKI395" s="56"/>
      <c r="FKJ395" s="56"/>
      <c r="FKK395" s="56"/>
      <c r="FKL395" s="56"/>
      <c r="FKM395" s="56"/>
      <c r="FKN395" s="56"/>
      <c r="FKO395" s="56"/>
      <c r="FKP395" s="56"/>
      <c r="FKQ395" s="56"/>
      <c r="FKR395" s="56"/>
      <c r="FKS395" s="56"/>
      <c r="FKT395" s="56"/>
      <c r="FKU395" s="56"/>
      <c r="FKV395" s="56"/>
      <c r="FKW395" s="56"/>
      <c r="FKX395" s="56"/>
      <c r="FKY395" s="56"/>
      <c r="FKZ395" s="56"/>
      <c r="FLA395" s="56"/>
      <c r="FLB395" s="56"/>
      <c r="FLC395" s="56"/>
      <c r="FLD395" s="56"/>
      <c r="FLE395" s="56"/>
      <c r="FLF395" s="56"/>
      <c r="FLG395" s="56"/>
      <c r="FLH395" s="56"/>
      <c r="FLI395" s="56"/>
      <c r="FLJ395" s="56"/>
      <c r="FLK395" s="56"/>
      <c r="FLL395" s="56"/>
      <c r="FLM395" s="56"/>
      <c r="FLN395" s="56"/>
      <c r="FLO395" s="56"/>
      <c r="FLP395" s="56"/>
      <c r="FLQ395" s="56"/>
      <c r="FLR395" s="56"/>
      <c r="FLS395" s="56"/>
      <c r="FLT395" s="56"/>
      <c r="FLU395" s="56"/>
      <c r="FLV395" s="56"/>
      <c r="FLW395" s="56"/>
      <c r="FLX395" s="56"/>
      <c r="FLY395" s="56"/>
      <c r="FLZ395" s="56"/>
      <c r="FMA395" s="56"/>
      <c r="FMB395" s="56"/>
      <c r="FMC395" s="56"/>
      <c r="FMD395" s="56"/>
      <c r="FME395" s="56"/>
      <c r="FMF395" s="56"/>
      <c r="FMG395" s="56"/>
      <c r="FMH395" s="56"/>
      <c r="FMI395" s="56"/>
      <c r="FMJ395" s="56"/>
      <c r="FMK395" s="56"/>
      <c r="FML395" s="56"/>
      <c r="FMM395" s="56"/>
      <c r="FMN395" s="56"/>
      <c r="FMO395" s="56"/>
      <c r="FMP395" s="56"/>
      <c r="FMQ395" s="56"/>
      <c r="FMR395" s="56"/>
      <c r="FMS395" s="56"/>
      <c r="FMT395" s="56"/>
      <c r="FMU395" s="56"/>
      <c r="FMV395" s="56"/>
      <c r="FMW395" s="56"/>
      <c r="FMX395" s="56"/>
      <c r="FMY395" s="56"/>
      <c r="FMZ395" s="56"/>
      <c r="FNA395" s="56"/>
      <c r="FNB395" s="56"/>
      <c r="FNC395" s="56"/>
      <c r="FND395" s="56"/>
      <c r="FNE395" s="56"/>
      <c r="FNF395" s="56"/>
      <c r="FNG395" s="56"/>
      <c r="FNH395" s="56"/>
      <c r="FNI395" s="56"/>
      <c r="FNJ395" s="56"/>
      <c r="FNK395" s="56"/>
      <c r="FNL395" s="56"/>
      <c r="FNM395" s="56"/>
      <c r="FNN395" s="56"/>
      <c r="FNO395" s="56"/>
      <c r="FNP395" s="56"/>
      <c r="FNQ395" s="56"/>
      <c r="FNR395" s="56"/>
      <c r="FNS395" s="56"/>
      <c r="FNT395" s="56"/>
      <c r="FNU395" s="56"/>
      <c r="FNV395" s="56"/>
      <c r="FNW395" s="56"/>
      <c r="FNX395" s="56"/>
      <c r="FNY395" s="56"/>
      <c r="FNZ395" s="56"/>
      <c r="FOA395" s="56"/>
      <c r="FOB395" s="56"/>
      <c r="FOC395" s="56"/>
      <c r="FOD395" s="56"/>
      <c r="FOE395" s="56"/>
      <c r="FOF395" s="56"/>
      <c r="FOG395" s="56"/>
      <c r="FOH395" s="56"/>
      <c r="FOI395" s="56"/>
      <c r="FOJ395" s="56"/>
      <c r="FOK395" s="56"/>
      <c r="FOL395" s="56"/>
      <c r="FOM395" s="56"/>
      <c r="FON395" s="56"/>
      <c r="FOO395" s="56"/>
      <c r="FOP395" s="56"/>
      <c r="FOQ395" s="56"/>
      <c r="FOR395" s="56"/>
      <c r="FOS395" s="56"/>
      <c r="FOT395" s="56"/>
      <c r="FOU395" s="56"/>
      <c r="FOV395" s="56"/>
      <c r="FOW395" s="56"/>
      <c r="FOX395" s="56"/>
      <c r="FOY395" s="56"/>
      <c r="FOZ395" s="56"/>
      <c r="FPA395" s="56"/>
      <c r="FPB395" s="56"/>
      <c r="FPC395" s="56"/>
      <c r="FPD395" s="56"/>
      <c r="FPE395" s="56"/>
      <c r="FPF395" s="56"/>
      <c r="FPG395" s="56"/>
      <c r="FPH395" s="56"/>
      <c r="FPI395" s="56"/>
      <c r="FPJ395" s="56"/>
      <c r="FPK395" s="56"/>
      <c r="FPL395" s="56"/>
      <c r="FPM395" s="56"/>
      <c r="FPN395" s="56"/>
      <c r="FPO395" s="56"/>
      <c r="FPP395" s="56"/>
      <c r="FPQ395" s="56"/>
      <c r="FPR395" s="56"/>
      <c r="FPS395" s="56"/>
      <c r="FPT395" s="56"/>
      <c r="FPU395" s="56"/>
      <c r="FPV395" s="56"/>
      <c r="FPW395" s="56"/>
      <c r="FPX395" s="56"/>
      <c r="FPY395" s="56"/>
      <c r="FPZ395" s="56"/>
      <c r="FQA395" s="56"/>
      <c r="FQB395" s="56"/>
      <c r="FQC395" s="56"/>
      <c r="FQD395" s="56"/>
      <c r="FQE395" s="56"/>
      <c r="FQF395" s="56"/>
      <c r="FQG395" s="56"/>
      <c r="FQH395" s="56"/>
      <c r="FQI395" s="56"/>
      <c r="FQJ395" s="56"/>
      <c r="FQK395" s="56"/>
      <c r="FQL395" s="56"/>
      <c r="FQM395" s="56"/>
      <c r="FQN395" s="56"/>
      <c r="FQO395" s="56"/>
      <c r="FQP395" s="56"/>
      <c r="FQQ395" s="56"/>
      <c r="FQR395" s="56"/>
      <c r="FQS395" s="56"/>
      <c r="FQT395" s="56"/>
      <c r="FQU395" s="56"/>
      <c r="FQV395" s="56"/>
      <c r="FQW395" s="56"/>
      <c r="FQX395" s="56"/>
      <c r="FQY395" s="56"/>
      <c r="FQZ395" s="56"/>
      <c r="FRA395" s="56"/>
      <c r="FRB395" s="56"/>
      <c r="FRC395" s="56"/>
      <c r="FRD395" s="56"/>
      <c r="FRE395" s="56"/>
      <c r="FRF395" s="56"/>
      <c r="FRG395" s="56"/>
      <c r="FRH395" s="56"/>
      <c r="FRI395" s="56"/>
      <c r="FRJ395" s="56"/>
      <c r="FRK395" s="56"/>
      <c r="FRL395" s="56"/>
      <c r="FRM395" s="56"/>
      <c r="FRN395" s="56"/>
      <c r="FRO395" s="56"/>
      <c r="FRP395" s="56"/>
      <c r="FRQ395" s="56"/>
      <c r="FRR395" s="56"/>
      <c r="FRS395" s="56"/>
      <c r="FRT395" s="56"/>
      <c r="FRU395" s="56"/>
      <c r="FRV395" s="56"/>
      <c r="FRW395" s="56"/>
      <c r="FRX395" s="56"/>
      <c r="FRY395" s="56"/>
      <c r="FRZ395" s="56"/>
      <c r="FSA395" s="56"/>
      <c r="FSB395" s="56"/>
      <c r="FSC395" s="56"/>
      <c r="FSD395" s="56"/>
      <c r="FSE395" s="56"/>
      <c r="FSF395" s="56"/>
      <c r="FSG395" s="56"/>
      <c r="FSH395" s="56"/>
      <c r="FSI395" s="56"/>
      <c r="FSJ395" s="56"/>
      <c r="FSK395" s="56"/>
      <c r="FSL395" s="56"/>
      <c r="FSM395" s="56"/>
      <c r="FSN395" s="56"/>
      <c r="FSO395" s="56"/>
      <c r="FSP395" s="56"/>
      <c r="FSQ395" s="56"/>
      <c r="FSR395" s="56"/>
      <c r="FSS395" s="56"/>
      <c r="FST395" s="56"/>
      <c r="FSU395" s="56"/>
      <c r="FSV395" s="56"/>
      <c r="FSW395" s="56"/>
      <c r="FSX395" s="56"/>
      <c r="FSY395" s="56"/>
      <c r="FSZ395" s="56"/>
      <c r="FTA395" s="56"/>
      <c r="FTB395" s="56"/>
      <c r="FTC395" s="56"/>
      <c r="FTD395" s="56"/>
      <c r="FTE395" s="56"/>
      <c r="FTF395" s="56"/>
      <c r="FTG395" s="56"/>
      <c r="FTH395" s="56"/>
      <c r="FTI395" s="56"/>
      <c r="FTJ395" s="56"/>
      <c r="FTK395" s="56"/>
      <c r="FTL395" s="56"/>
      <c r="FTM395" s="56"/>
      <c r="FTN395" s="56"/>
      <c r="FTO395" s="56"/>
      <c r="FTP395" s="56"/>
      <c r="FTQ395" s="56"/>
      <c r="FTR395" s="56"/>
      <c r="FTS395" s="56"/>
      <c r="FTT395" s="56"/>
      <c r="FTU395" s="56"/>
      <c r="FTV395" s="56"/>
      <c r="FTW395" s="56"/>
      <c r="FTX395" s="56"/>
      <c r="FTY395" s="56"/>
      <c r="FTZ395" s="56"/>
      <c r="FUA395" s="56"/>
      <c r="FUB395" s="56"/>
      <c r="FUC395" s="56"/>
      <c r="FUD395" s="56"/>
      <c r="FUE395" s="56"/>
      <c r="FUF395" s="56"/>
      <c r="FUG395" s="56"/>
      <c r="FUH395" s="56"/>
      <c r="FUI395" s="56"/>
      <c r="FUJ395" s="56"/>
      <c r="FUK395" s="56"/>
      <c r="FUL395" s="56"/>
      <c r="FUM395" s="56"/>
      <c r="FUN395" s="56"/>
      <c r="FUO395" s="56"/>
      <c r="FUP395" s="56"/>
      <c r="FUQ395" s="56"/>
      <c r="FUR395" s="56"/>
      <c r="FUS395" s="56"/>
      <c r="FUT395" s="56"/>
      <c r="FUU395" s="56"/>
      <c r="FUV395" s="56"/>
      <c r="FUW395" s="56"/>
      <c r="FUX395" s="56"/>
      <c r="FUY395" s="56"/>
      <c r="FUZ395" s="56"/>
      <c r="FVA395" s="56"/>
      <c r="FVB395" s="56"/>
      <c r="FVC395" s="56"/>
      <c r="FVD395" s="56"/>
      <c r="FVE395" s="56"/>
      <c r="FVF395" s="56"/>
      <c r="FVG395" s="56"/>
      <c r="FVH395" s="56"/>
      <c r="FVI395" s="56"/>
      <c r="FVJ395" s="56"/>
      <c r="FVK395" s="56"/>
      <c r="FVL395" s="56"/>
      <c r="FVM395" s="56"/>
      <c r="FVN395" s="56"/>
      <c r="FVO395" s="56"/>
      <c r="FVP395" s="56"/>
      <c r="FVQ395" s="56"/>
      <c r="FVR395" s="56"/>
      <c r="FVS395" s="56"/>
      <c r="FVT395" s="56"/>
      <c r="FVU395" s="56"/>
      <c r="FVV395" s="56"/>
      <c r="FVW395" s="56"/>
      <c r="FVX395" s="56"/>
      <c r="FVY395" s="56"/>
      <c r="FVZ395" s="56"/>
      <c r="FWA395" s="56"/>
      <c r="FWB395" s="56"/>
      <c r="FWC395" s="56"/>
      <c r="FWD395" s="56"/>
      <c r="FWE395" s="56"/>
      <c r="FWF395" s="56"/>
      <c r="FWG395" s="56"/>
      <c r="FWH395" s="56"/>
      <c r="FWI395" s="56"/>
      <c r="FWJ395" s="56"/>
      <c r="FWK395" s="56"/>
      <c r="FWL395" s="56"/>
      <c r="FWM395" s="56"/>
      <c r="FWN395" s="56"/>
      <c r="FWO395" s="56"/>
      <c r="FWP395" s="56"/>
      <c r="FWQ395" s="56"/>
      <c r="FWR395" s="56"/>
      <c r="FWS395" s="56"/>
      <c r="FWT395" s="56"/>
      <c r="FWU395" s="56"/>
      <c r="FWV395" s="56"/>
      <c r="FWW395" s="56"/>
      <c r="FWX395" s="56"/>
      <c r="FWY395" s="56"/>
      <c r="FWZ395" s="56"/>
      <c r="FXA395" s="56"/>
      <c r="FXB395" s="56"/>
      <c r="FXC395" s="56"/>
      <c r="FXD395" s="56"/>
      <c r="FXE395" s="56"/>
      <c r="FXF395" s="56"/>
      <c r="FXG395" s="56"/>
      <c r="FXH395" s="56"/>
      <c r="FXI395" s="56"/>
      <c r="FXJ395" s="56"/>
      <c r="FXK395" s="56"/>
      <c r="FXL395" s="56"/>
      <c r="FXM395" s="56"/>
      <c r="FXN395" s="56"/>
      <c r="FXO395" s="56"/>
      <c r="FXP395" s="56"/>
      <c r="FXQ395" s="56"/>
      <c r="FXR395" s="56"/>
      <c r="FXS395" s="56"/>
      <c r="FXT395" s="56"/>
      <c r="FXU395" s="56"/>
      <c r="FXV395" s="56"/>
      <c r="FXW395" s="56"/>
      <c r="FXX395" s="56"/>
      <c r="FXY395" s="56"/>
      <c r="FXZ395" s="56"/>
      <c r="FYA395" s="56"/>
      <c r="FYB395" s="56"/>
      <c r="FYC395" s="56"/>
      <c r="FYD395" s="56"/>
      <c r="FYE395" s="56"/>
      <c r="FYF395" s="56"/>
      <c r="FYG395" s="56"/>
      <c r="FYH395" s="56"/>
      <c r="FYI395" s="56"/>
      <c r="FYJ395" s="56"/>
      <c r="FYK395" s="56"/>
      <c r="FYL395" s="56"/>
      <c r="FYM395" s="56"/>
      <c r="FYN395" s="56"/>
      <c r="FYO395" s="56"/>
      <c r="FYP395" s="56"/>
      <c r="FYQ395" s="56"/>
      <c r="FYR395" s="56"/>
      <c r="FYS395" s="56"/>
      <c r="FYT395" s="56"/>
      <c r="FYU395" s="56"/>
      <c r="FYV395" s="56"/>
      <c r="FYW395" s="56"/>
      <c r="FYX395" s="56"/>
      <c r="FYY395" s="56"/>
      <c r="FYZ395" s="56"/>
      <c r="FZA395" s="56"/>
      <c r="FZB395" s="56"/>
      <c r="FZC395" s="56"/>
      <c r="FZD395" s="56"/>
      <c r="FZE395" s="56"/>
      <c r="FZF395" s="56"/>
      <c r="FZG395" s="56"/>
      <c r="FZH395" s="56"/>
      <c r="FZI395" s="56"/>
      <c r="FZJ395" s="56"/>
      <c r="FZK395" s="56"/>
      <c r="FZL395" s="56"/>
      <c r="FZM395" s="56"/>
      <c r="FZN395" s="56"/>
      <c r="FZO395" s="56"/>
      <c r="FZP395" s="56"/>
      <c r="FZQ395" s="56"/>
      <c r="FZR395" s="56"/>
      <c r="FZS395" s="56"/>
      <c r="FZT395" s="56"/>
      <c r="FZU395" s="56"/>
      <c r="FZV395" s="56"/>
      <c r="FZW395" s="56"/>
      <c r="FZX395" s="56"/>
      <c r="FZY395" s="56"/>
      <c r="FZZ395" s="56"/>
      <c r="GAA395" s="56"/>
      <c r="GAB395" s="56"/>
      <c r="GAC395" s="56"/>
      <c r="GAD395" s="56"/>
      <c r="GAE395" s="56"/>
      <c r="GAF395" s="56"/>
      <c r="GAG395" s="56"/>
      <c r="GAH395" s="56"/>
      <c r="GAI395" s="56"/>
      <c r="GAJ395" s="56"/>
      <c r="GAK395" s="56"/>
      <c r="GAL395" s="56"/>
      <c r="GAM395" s="56"/>
      <c r="GAN395" s="56"/>
      <c r="GAO395" s="56"/>
      <c r="GAP395" s="56"/>
      <c r="GAQ395" s="56"/>
      <c r="GAR395" s="56"/>
      <c r="GAS395" s="56"/>
      <c r="GAT395" s="56"/>
      <c r="GAU395" s="56"/>
      <c r="GAV395" s="56"/>
      <c r="GAW395" s="56"/>
      <c r="GAX395" s="56"/>
      <c r="GAY395" s="56"/>
      <c r="GAZ395" s="56"/>
      <c r="GBA395" s="56"/>
      <c r="GBB395" s="56"/>
      <c r="GBC395" s="56"/>
      <c r="GBD395" s="56"/>
      <c r="GBE395" s="56"/>
      <c r="GBF395" s="56"/>
      <c r="GBG395" s="56"/>
      <c r="GBH395" s="56"/>
      <c r="GBI395" s="56"/>
      <c r="GBJ395" s="56"/>
      <c r="GBK395" s="56"/>
      <c r="GBL395" s="56"/>
      <c r="GBM395" s="56"/>
      <c r="GBN395" s="56"/>
      <c r="GBO395" s="56"/>
      <c r="GBP395" s="56"/>
      <c r="GBQ395" s="56"/>
      <c r="GBR395" s="56"/>
      <c r="GBS395" s="56"/>
      <c r="GBT395" s="56"/>
      <c r="GBU395" s="56"/>
      <c r="GBV395" s="56"/>
      <c r="GBW395" s="56"/>
      <c r="GBX395" s="56"/>
      <c r="GBY395" s="56"/>
      <c r="GBZ395" s="56"/>
      <c r="GCA395" s="56"/>
      <c r="GCB395" s="56"/>
      <c r="GCC395" s="56"/>
      <c r="GCD395" s="56"/>
      <c r="GCE395" s="56"/>
      <c r="GCF395" s="56"/>
      <c r="GCG395" s="56"/>
      <c r="GCH395" s="56"/>
      <c r="GCI395" s="56"/>
      <c r="GCJ395" s="56"/>
      <c r="GCK395" s="56"/>
      <c r="GCL395" s="56"/>
      <c r="GCM395" s="56"/>
      <c r="GCN395" s="56"/>
      <c r="GCO395" s="56"/>
      <c r="GCP395" s="56"/>
      <c r="GCQ395" s="56"/>
      <c r="GCR395" s="56"/>
      <c r="GCS395" s="56"/>
      <c r="GCT395" s="56"/>
      <c r="GCU395" s="56"/>
      <c r="GCV395" s="56"/>
      <c r="GCW395" s="56"/>
      <c r="GCX395" s="56"/>
      <c r="GCY395" s="56"/>
      <c r="GCZ395" s="56"/>
      <c r="GDA395" s="56"/>
      <c r="GDB395" s="56"/>
      <c r="GDC395" s="56"/>
      <c r="GDD395" s="56"/>
      <c r="GDE395" s="56"/>
      <c r="GDF395" s="56"/>
      <c r="GDG395" s="56"/>
      <c r="GDH395" s="56"/>
      <c r="GDI395" s="56"/>
      <c r="GDJ395" s="56"/>
      <c r="GDK395" s="56"/>
      <c r="GDL395" s="56"/>
      <c r="GDM395" s="56"/>
      <c r="GDN395" s="56"/>
      <c r="GDO395" s="56"/>
      <c r="GDP395" s="56"/>
      <c r="GDQ395" s="56"/>
      <c r="GDR395" s="56"/>
      <c r="GDS395" s="56"/>
      <c r="GDT395" s="56"/>
      <c r="GDU395" s="56"/>
      <c r="GDV395" s="56"/>
      <c r="GDW395" s="56"/>
      <c r="GDX395" s="56"/>
      <c r="GDY395" s="56"/>
      <c r="GDZ395" s="56"/>
      <c r="GEA395" s="56"/>
      <c r="GEB395" s="56"/>
      <c r="GEC395" s="56"/>
      <c r="GED395" s="56"/>
      <c r="GEE395" s="56"/>
      <c r="GEF395" s="56"/>
      <c r="GEG395" s="56"/>
      <c r="GEH395" s="56"/>
      <c r="GEI395" s="56"/>
      <c r="GEJ395" s="56"/>
      <c r="GEK395" s="56"/>
      <c r="GEL395" s="56"/>
      <c r="GEM395" s="56"/>
      <c r="GEN395" s="56"/>
      <c r="GEO395" s="56"/>
      <c r="GEP395" s="56"/>
      <c r="GEQ395" s="56"/>
      <c r="GER395" s="56"/>
      <c r="GES395" s="56"/>
      <c r="GET395" s="56"/>
      <c r="GEU395" s="56"/>
      <c r="GEV395" s="56"/>
      <c r="GEW395" s="56"/>
      <c r="GEX395" s="56"/>
      <c r="GEY395" s="56"/>
      <c r="GEZ395" s="56"/>
      <c r="GFA395" s="56"/>
      <c r="GFB395" s="56"/>
      <c r="GFC395" s="56"/>
      <c r="GFD395" s="56"/>
      <c r="GFE395" s="56"/>
      <c r="GFF395" s="56"/>
      <c r="GFG395" s="56"/>
      <c r="GFH395" s="56"/>
      <c r="GFI395" s="56"/>
      <c r="GFJ395" s="56"/>
      <c r="GFK395" s="56"/>
      <c r="GFL395" s="56"/>
      <c r="GFM395" s="56"/>
      <c r="GFN395" s="56"/>
      <c r="GFO395" s="56"/>
      <c r="GFP395" s="56"/>
      <c r="GFQ395" s="56"/>
      <c r="GFR395" s="56"/>
      <c r="GFS395" s="56"/>
      <c r="GFT395" s="56"/>
      <c r="GFU395" s="56"/>
      <c r="GFV395" s="56"/>
      <c r="GFW395" s="56"/>
      <c r="GFX395" s="56"/>
      <c r="GFY395" s="56"/>
      <c r="GFZ395" s="56"/>
      <c r="GGA395" s="56"/>
      <c r="GGB395" s="56"/>
      <c r="GGC395" s="56"/>
      <c r="GGD395" s="56"/>
      <c r="GGE395" s="56"/>
      <c r="GGF395" s="56"/>
      <c r="GGG395" s="56"/>
      <c r="GGH395" s="56"/>
      <c r="GGI395" s="56"/>
      <c r="GGJ395" s="56"/>
      <c r="GGK395" s="56"/>
      <c r="GGL395" s="56"/>
      <c r="GGM395" s="56"/>
      <c r="GGN395" s="56"/>
      <c r="GGO395" s="56"/>
      <c r="GGP395" s="56"/>
      <c r="GGQ395" s="56"/>
      <c r="GGR395" s="56"/>
      <c r="GGS395" s="56"/>
      <c r="GGT395" s="56"/>
      <c r="GGU395" s="56"/>
      <c r="GGV395" s="56"/>
      <c r="GGW395" s="56"/>
      <c r="GGX395" s="56"/>
      <c r="GGY395" s="56"/>
      <c r="GGZ395" s="56"/>
      <c r="GHA395" s="56"/>
      <c r="GHB395" s="56"/>
      <c r="GHC395" s="56"/>
      <c r="GHD395" s="56"/>
      <c r="GHE395" s="56"/>
      <c r="GHF395" s="56"/>
      <c r="GHG395" s="56"/>
      <c r="GHH395" s="56"/>
      <c r="GHI395" s="56"/>
      <c r="GHJ395" s="56"/>
      <c r="GHK395" s="56"/>
      <c r="GHL395" s="56"/>
      <c r="GHM395" s="56"/>
      <c r="GHN395" s="56"/>
      <c r="GHO395" s="56"/>
      <c r="GHP395" s="56"/>
      <c r="GHQ395" s="56"/>
      <c r="GHR395" s="56"/>
      <c r="GHS395" s="56"/>
      <c r="GHT395" s="56"/>
      <c r="GHU395" s="56"/>
      <c r="GHV395" s="56"/>
      <c r="GHW395" s="56"/>
      <c r="GHX395" s="56"/>
      <c r="GHY395" s="56"/>
      <c r="GHZ395" s="56"/>
      <c r="GIA395" s="56"/>
      <c r="GIB395" s="56"/>
      <c r="GIC395" s="56"/>
      <c r="GID395" s="56"/>
      <c r="GIE395" s="56"/>
      <c r="GIF395" s="56"/>
      <c r="GIG395" s="56"/>
      <c r="GIH395" s="56"/>
      <c r="GII395" s="56"/>
      <c r="GIJ395" s="56"/>
      <c r="GIK395" s="56"/>
      <c r="GIL395" s="56"/>
      <c r="GIM395" s="56"/>
      <c r="GIN395" s="56"/>
      <c r="GIO395" s="56"/>
      <c r="GIP395" s="56"/>
      <c r="GIQ395" s="56"/>
      <c r="GIR395" s="56"/>
      <c r="GIS395" s="56"/>
      <c r="GIT395" s="56"/>
      <c r="GIU395" s="56"/>
      <c r="GIV395" s="56"/>
      <c r="GIW395" s="56"/>
      <c r="GIX395" s="56"/>
      <c r="GIY395" s="56"/>
      <c r="GIZ395" s="56"/>
      <c r="GJA395" s="56"/>
      <c r="GJB395" s="56"/>
      <c r="GJC395" s="56"/>
      <c r="GJD395" s="56"/>
      <c r="GJE395" s="56"/>
      <c r="GJF395" s="56"/>
      <c r="GJG395" s="56"/>
      <c r="GJH395" s="56"/>
      <c r="GJI395" s="56"/>
      <c r="GJJ395" s="56"/>
      <c r="GJK395" s="56"/>
      <c r="GJL395" s="56"/>
      <c r="GJM395" s="56"/>
      <c r="GJN395" s="56"/>
      <c r="GJO395" s="56"/>
      <c r="GJP395" s="56"/>
      <c r="GJQ395" s="56"/>
      <c r="GJR395" s="56"/>
      <c r="GJS395" s="56"/>
      <c r="GJT395" s="56"/>
      <c r="GJU395" s="56"/>
      <c r="GJV395" s="56"/>
      <c r="GJW395" s="56"/>
      <c r="GJX395" s="56"/>
      <c r="GJY395" s="56"/>
      <c r="GJZ395" s="56"/>
      <c r="GKA395" s="56"/>
      <c r="GKB395" s="56"/>
      <c r="GKC395" s="56"/>
      <c r="GKD395" s="56"/>
      <c r="GKE395" s="56"/>
      <c r="GKF395" s="56"/>
      <c r="GKG395" s="56"/>
      <c r="GKH395" s="56"/>
      <c r="GKI395" s="56"/>
      <c r="GKJ395" s="56"/>
      <c r="GKK395" s="56"/>
      <c r="GKL395" s="56"/>
      <c r="GKM395" s="56"/>
      <c r="GKN395" s="56"/>
      <c r="GKO395" s="56"/>
      <c r="GKP395" s="56"/>
      <c r="GKQ395" s="56"/>
      <c r="GKR395" s="56"/>
      <c r="GKS395" s="56"/>
      <c r="GKT395" s="56"/>
      <c r="GKU395" s="56"/>
      <c r="GKV395" s="56"/>
      <c r="GKW395" s="56"/>
      <c r="GKX395" s="56"/>
      <c r="GKY395" s="56"/>
      <c r="GKZ395" s="56"/>
      <c r="GLA395" s="56"/>
      <c r="GLB395" s="56"/>
      <c r="GLC395" s="56"/>
      <c r="GLD395" s="56"/>
      <c r="GLE395" s="56"/>
      <c r="GLF395" s="56"/>
      <c r="GLG395" s="56"/>
      <c r="GLH395" s="56"/>
      <c r="GLI395" s="56"/>
      <c r="GLJ395" s="56"/>
      <c r="GLK395" s="56"/>
      <c r="GLL395" s="56"/>
      <c r="GLM395" s="56"/>
      <c r="GLN395" s="56"/>
      <c r="GLO395" s="56"/>
      <c r="GLP395" s="56"/>
      <c r="GLQ395" s="56"/>
      <c r="GLR395" s="56"/>
      <c r="GLS395" s="56"/>
      <c r="GLT395" s="56"/>
      <c r="GLU395" s="56"/>
      <c r="GLV395" s="56"/>
      <c r="GLW395" s="56"/>
      <c r="GLX395" s="56"/>
      <c r="GLY395" s="56"/>
      <c r="GLZ395" s="56"/>
      <c r="GMA395" s="56"/>
      <c r="GMB395" s="56"/>
      <c r="GMC395" s="56"/>
      <c r="GMD395" s="56"/>
      <c r="GME395" s="56"/>
      <c r="GMF395" s="56"/>
      <c r="GMG395" s="56"/>
      <c r="GMH395" s="56"/>
      <c r="GMI395" s="56"/>
      <c r="GMJ395" s="56"/>
      <c r="GMK395" s="56"/>
      <c r="GML395" s="56"/>
      <c r="GMM395" s="56"/>
      <c r="GMN395" s="56"/>
      <c r="GMO395" s="56"/>
      <c r="GMP395" s="56"/>
      <c r="GMQ395" s="56"/>
      <c r="GMR395" s="56"/>
      <c r="GMS395" s="56"/>
      <c r="GMT395" s="56"/>
      <c r="GMU395" s="56"/>
      <c r="GMV395" s="56"/>
      <c r="GMW395" s="56"/>
      <c r="GMX395" s="56"/>
      <c r="GMY395" s="56"/>
      <c r="GMZ395" s="56"/>
      <c r="GNA395" s="56"/>
      <c r="GNB395" s="56"/>
      <c r="GNC395" s="56"/>
      <c r="GND395" s="56"/>
      <c r="GNE395" s="56"/>
      <c r="GNF395" s="56"/>
      <c r="GNG395" s="56"/>
      <c r="GNH395" s="56"/>
      <c r="GNI395" s="56"/>
      <c r="GNJ395" s="56"/>
      <c r="GNK395" s="56"/>
      <c r="GNL395" s="56"/>
      <c r="GNM395" s="56"/>
      <c r="GNN395" s="56"/>
      <c r="GNO395" s="56"/>
      <c r="GNP395" s="56"/>
      <c r="GNQ395" s="56"/>
      <c r="GNR395" s="56"/>
      <c r="GNS395" s="56"/>
      <c r="GNT395" s="56"/>
      <c r="GNU395" s="56"/>
      <c r="GNV395" s="56"/>
      <c r="GNW395" s="56"/>
      <c r="GNX395" s="56"/>
      <c r="GNY395" s="56"/>
      <c r="GNZ395" s="56"/>
      <c r="GOA395" s="56"/>
      <c r="GOB395" s="56"/>
      <c r="GOC395" s="56"/>
      <c r="GOD395" s="56"/>
      <c r="GOE395" s="56"/>
      <c r="GOF395" s="56"/>
      <c r="GOG395" s="56"/>
      <c r="GOH395" s="56"/>
      <c r="GOI395" s="56"/>
      <c r="GOJ395" s="56"/>
      <c r="GOK395" s="56"/>
      <c r="GOL395" s="56"/>
      <c r="GOM395" s="56"/>
      <c r="GON395" s="56"/>
      <c r="GOO395" s="56"/>
      <c r="GOP395" s="56"/>
      <c r="GOQ395" s="56"/>
      <c r="GOR395" s="56"/>
      <c r="GOS395" s="56"/>
      <c r="GOT395" s="56"/>
      <c r="GOU395" s="56"/>
      <c r="GOV395" s="56"/>
      <c r="GOW395" s="56"/>
      <c r="GOX395" s="56"/>
      <c r="GOY395" s="56"/>
      <c r="GOZ395" s="56"/>
      <c r="GPA395" s="56"/>
      <c r="GPB395" s="56"/>
      <c r="GPC395" s="56"/>
      <c r="GPD395" s="56"/>
      <c r="GPE395" s="56"/>
      <c r="GPF395" s="56"/>
      <c r="GPG395" s="56"/>
      <c r="GPH395" s="56"/>
      <c r="GPI395" s="56"/>
      <c r="GPJ395" s="56"/>
      <c r="GPK395" s="56"/>
      <c r="GPL395" s="56"/>
      <c r="GPM395" s="56"/>
      <c r="GPN395" s="56"/>
      <c r="GPO395" s="56"/>
      <c r="GPP395" s="56"/>
      <c r="GPQ395" s="56"/>
      <c r="GPR395" s="56"/>
      <c r="GPS395" s="56"/>
      <c r="GPT395" s="56"/>
      <c r="GPU395" s="56"/>
      <c r="GPV395" s="56"/>
      <c r="GPW395" s="56"/>
      <c r="GPX395" s="56"/>
      <c r="GPY395" s="56"/>
      <c r="GPZ395" s="56"/>
      <c r="GQA395" s="56"/>
      <c r="GQB395" s="56"/>
      <c r="GQC395" s="56"/>
      <c r="GQD395" s="56"/>
      <c r="GQE395" s="56"/>
      <c r="GQF395" s="56"/>
      <c r="GQG395" s="56"/>
      <c r="GQH395" s="56"/>
      <c r="GQI395" s="56"/>
      <c r="GQJ395" s="56"/>
      <c r="GQK395" s="56"/>
      <c r="GQL395" s="56"/>
      <c r="GQM395" s="56"/>
      <c r="GQN395" s="56"/>
      <c r="GQO395" s="56"/>
      <c r="GQP395" s="56"/>
      <c r="GQQ395" s="56"/>
      <c r="GQR395" s="56"/>
      <c r="GQS395" s="56"/>
      <c r="GQT395" s="56"/>
      <c r="GQU395" s="56"/>
      <c r="GQV395" s="56"/>
      <c r="GQW395" s="56"/>
      <c r="GQX395" s="56"/>
      <c r="GQY395" s="56"/>
      <c r="GQZ395" s="56"/>
      <c r="GRA395" s="56"/>
      <c r="GRB395" s="56"/>
      <c r="GRC395" s="56"/>
      <c r="GRD395" s="56"/>
      <c r="GRE395" s="56"/>
      <c r="GRF395" s="56"/>
      <c r="GRG395" s="56"/>
      <c r="GRH395" s="56"/>
      <c r="GRI395" s="56"/>
      <c r="GRJ395" s="56"/>
      <c r="GRK395" s="56"/>
      <c r="GRL395" s="56"/>
      <c r="GRM395" s="56"/>
      <c r="GRN395" s="56"/>
      <c r="GRO395" s="56"/>
      <c r="GRP395" s="56"/>
      <c r="GRQ395" s="56"/>
      <c r="GRR395" s="56"/>
      <c r="GRS395" s="56"/>
      <c r="GRT395" s="56"/>
      <c r="GRU395" s="56"/>
      <c r="GRV395" s="56"/>
      <c r="GRW395" s="56"/>
      <c r="GRX395" s="56"/>
      <c r="GRY395" s="56"/>
      <c r="GRZ395" s="56"/>
      <c r="GSA395" s="56"/>
      <c r="GSB395" s="56"/>
      <c r="GSC395" s="56"/>
      <c r="GSD395" s="56"/>
      <c r="GSE395" s="56"/>
      <c r="GSF395" s="56"/>
      <c r="GSG395" s="56"/>
      <c r="GSH395" s="56"/>
      <c r="GSI395" s="56"/>
      <c r="GSJ395" s="56"/>
      <c r="GSK395" s="56"/>
      <c r="GSL395" s="56"/>
      <c r="GSM395" s="56"/>
      <c r="GSN395" s="56"/>
      <c r="GSO395" s="56"/>
      <c r="GSP395" s="56"/>
      <c r="GSQ395" s="56"/>
      <c r="GSR395" s="56"/>
      <c r="GSS395" s="56"/>
      <c r="GST395" s="56"/>
      <c r="GSU395" s="56"/>
      <c r="GSV395" s="56"/>
      <c r="GSW395" s="56"/>
      <c r="GSX395" s="56"/>
      <c r="GSY395" s="56"/>
      <c r="GSZ395" s="56"/>
      <c r="GTA395" s="56"/>
      <c r="GTB395" s="56"/>
      <c r="GTC395" s="56"/>
      <c r="GTD395" s="56"/>
      <c r="GTE395" s="56"/>
      <c r="GTF395" s="56"/>
      <c r="GTG395" s="56"/>
      <c r="GTH395" s="56"/>
      <c r="GTI395" s="56"/>
      <c r="GTJ395" s="56"/>
      <c r="GTK395" s="56"/>
      <c r="GTL395" s="56"/>
      <c r="GTM395" s="56"/>
      <c r="GTN395" s="56"/>
      <c r="GTO395" s="56"/>
      <c r="GTP395" s="56"/>
      <c r="GTQ395" s="56"/>
      <c r="GTR395" s="56"/>
      <c r="GTS395" s="56"/>
      <c r="GTT395" s="56"/>
      <c r="GTU395" s="56"/>
      <c r="GTV395" s="56"/>
      <c r="GTW395" s="56"/>
      <c r="GTX395" s="56"/>
      <c r="GTY395" s="56"/>
      <c r="GTZ395" s="56"/>
      <c r="GUA395" s="56"/>
      <c r="GUB395" s="56"/>
      <c r="GUC395" s="56"/>
      <c r="GUD395" s="56"/>
      <c r="GUE395" s="56"/>
      <c r="GUF395" s="56"/>
      <c r="GUG395" s="56"/>
      <c r="GUH395" s="56"/>
      <c r="GUI395" s="56"/>
      <c r="GUJ395" s="56"/>
      <c r="GUK395" s="56"/>
      <c r="GUL395" s="56"/>
      <c r="GUM395" s="56"/>
      <c r="GUN395" s="56"/>
      <c r="GUO395" s="56"/>
      <c r="GUP395" s="56"/>
      <c r="GUQ395" s="56"/>
      <c r="GUR395" s="56"/>
      <c r="GUS395" s="56"/>
      <c r="GUT395" s="56"/>
      <c r="GUU395" s="56"/>
      <c r="GUV395" s="56"/>
      <c r="GUW395" s="56"/>
      <c r="GUX395" s="56"/>
      <c r="GUY395" s="56"/>
      <c r="GUZ395" s="56"/>
      <c r="GVA395" s="56"/>
      <c r="GVB395" s="56"/>
      <c r="GVC395" s="56"/>
      <c r="GVD395" s="56"/>
      <c r="GVE395" s="56"/>
      <c r="GVF395" s="56"/>
      <c r="GVG395" s="56"/>
      <c r="GVH395" s="56"/>
      <c r="GVI395" s="56"/>
      <c r="GVJ395" s="56"/>
      <c r="GVK395" s="56"/>
      <c r="GVL395" s="56"/>
      <c r="GVM395" s="56"/>
      <c r="GVN395" s="56"/>
      <c r="GVO395" s="56"/>
      <c r="GVP395" s="56"/>
      <c r="GVQ395" s="56"/>
      <c r="GVR395" s="56"/>
      <c r="GVS395" s="56"/>
      <c r="GVT395" s="56"/>
      <c r="GVU395" s="56"/>
      <c r="GVV395" s="56"/>
      <c r="GVW395" s="56"/>
      <c r="GVX395" s="56"/>
      <c r="GVY395" s="56"/>
      <c r="GVZ395" s="56"/>
      <c r="GWA395" s="56"/>
      <c r="GWB395" s="56"/>
      <c r="GWC395" s="56"/>
      <c r="GWD395" s="56"/>
      <c r="GWE395" s="56"/>
      <c r="GWF395" s="56"/>
      <c r="GWG395" s="56"/>
      <c r="GWH395" s="56"/>
      <c r="GWI395" s="56"/>
      <c r="GWJ395" s="56"/>
      <c r="GWK395" s="56"/>
      <c r="GWL395" s="56"/>
      <c r="GWM395" s="56"/>
      <c r="GWN395" s="56"/>
      <c r="GWO395" s="56"/>
      <c r="GWP395" s="56"/>
      <c r="GWQ395" s="56"/>
      <c r="GWR395" s="56"/>
      <c r="GWS395" s="56"/>
      <c r="GWT395" s="56"/>
      <c r="GWU395" s="56"/>
      <c r="GWV395" s="56"/>
      <c r="GWW395" s="56"/>
      <c r="GWX395" s="56"/>
      <c r="GWY395" s="56"/>
      <c r="GWZ395" s="56"/>
      <c r="GXA395" s="56"/>
      <c r="GXB395" s="56"/>
      <c r="GXC395" s="56"/>
      <c r="GXD395" s="56"/>
      <c r="GXE395" s="56"/>
      <c r="GXF395" s="56"/>
      <c r="GXG395" s="56"/>
      <c r="GXH395" s="56"/>
      <c r="GXI395" s="56"/>
      <c r="GXJ395" s="56"/>
      <c r="GXK395" s="56"/>
      <c r="GXL395" s="56"/>
      <c r="GXM395" s="56"/>
      <c r="GXN395" s="56"/>
      <c r="GXO395" s="56"/>
      <c r="GXP395" s="56"/>
      <c r="GXQ395" s="56"/>
      <c r="GXR395" s="56"/>
      <c r="GXS395" s="56"/>
      <c r="GXT395" s="56"/>
      <c r="GXU395" s="56"/>
      <c r="GXV395" s="56"/>
      <c r="GXW395" s="56"/>
      <c r="GXX395" s="56"/>
      <c r="GXY395" s="56"/>
      <c r="GXZ395" s="56"/>
      <c r="GYA395" s="56"/>
      <c r="GYB395" s="56"/>
      <c r="GYC395" s="56"/>
      <c r="GYD395" s="56"/>
      <c r="GYE395" s="56"/>
      <c r="GYF395" s="56"/>
      <c r="GYG395" s="56"/>
      <c r="GYH395" s="56"/>
      <c r="GYI395" s="56"/>
      <c r="GYJ395" s="56"/>
      <c r="GYK395" s="56"/>
      <c r="GYL395" s="56"/>
      <c r="GYM395" s="56"/>
      <c r="GYN395" s="56"/>
      <c r="GYO395" s="56"/>
      <c r="GYP395" s="56"/>
      <c r="GYQ395" s="56"/>
      <c r="GYR395" s="56"/>
      <c r="GYS395" s="56"/>
      <c r="GYT395" s="56"/>
      <c r="GYU395" s="56"/>
      <c r="GYV395" s="56"/>
      <c r="GYW395" s="56"/>
      <c r="GYX395" s="56"/>
      <c r="GYY395" s="56"/>
      <c r="GYZ395" s="56"/>
      <c r="GZA395" s="56"/>
      <c r="GZB395" s="56"/>
      <c r="GZC395" s="56"/>
      <c r="GZD395" s="56"/>
      <c r="GZE395" s="56"/>
      <c r="GZF395" s="56"/>
      <c r="GZG395" s="56"/>
      <c r="GZH395" s="56"/>
      <c r="GZI395" s="56"/>
      <c r="GZJ395" s="56"/>
      <c r="GZK395" s="56"/>
      <c r="GZL395" s="56"/>
      <c r="GZM395" s="56"/>
      <c r="GZN395" s="56"/>
      <c r="GZO395" s="56"/>
      <c r="GZP395" s="56"/>
      <c r="GZQ395" s="56"/>
      <c r="GZR395" s="56"/>
      <c r="GZS395" s="56"/>
      <c r="GZT395" s="56"/>
      <c r="GZU395" s="56"/>
      <c r="GZV395" s="56"/>
      <c r="GZW395" s="56"/>
      <c r="GZX395" s="56"/>
      <c r="GZY395" s="56"/>
      <c r="GZZ395" s="56"/>
      <c r="HAA395" s="56"/>
      <c r="HAB395" s="56"/>
      <c r="HAC395" s="56"/>
      <c r="HAD395" s="56"/>
      <c r="HAE395" s="56"/>
      <c r="HAF395" s="56"/>
      <c r="HAG395" s="56"/>
      <c r="HAH395" s="56"/>
      <c r="HAI395" s="56"/>
      <c r="HAJ395" s="56"/>
      <c r="HAK395" s="56"/>
      <c r="HAL395" s="56"/>
      <c r="HAM395" s="56"/>
      <c r="HAN395" s="56"/>
      <c r="HAO395" s="56"/>
      <c r="HAP395" s="56"/>
      <c r="HAQ395" s="56"/>
      <c r="HAR395" s="56"/>
      <c r="HAS395" s="56"/>
      <c r="HAT395" s="56"/>
      <c r="HAU395" s="56"/>
      <c r="HAV395" s="56"/>
      <c r="HAW395" s="56"/>
      <c r="HAX395" s="56"/>
      <c r="HAY395" s="56"/>
      <c r="HAZ395" s="56"/>
      <c r="HBA395" s="56"/>
      <c r="HBB395" s="56"/>
      <c r="HBC395" s="56"/>
      <c r="HBD395" s="56"/>
      <c r="HBE395" s="56"/>
      <c r="HBF395" s="56"/>
      <c r="HBG395" s="56"/>
      <c r="HBH395" s="56"/>
      <c r="HBI395" s="56"/>
      <c r="HBJ395" s="56"/>
      <c r="HBK395" s="56"/>
      <c r="HBL395" s="56"/>
      <c r="HBM395" s="56"/>
      <c r="HBN395" s="56"/>
      <c r="HBO395" s="56"/>
      <c r="HBP395" s="56"/>
      <c r="HBQ395" s="56"/>
      <c r="HBR395" s="56"/>
      <c r="HBS395" s="56"/>
      <c r="HBT395" s="56"/>
      <c r="HBU395" s="56"/>
      <c r="HBV395" s="56"/>
      <c r="HBW395" s="56"/>
      <c r="HBX395" s="56"/>
      <c r="HBY395" s="56"/>
      <c r="HBZ395" s="56"/>
      <c r="HCA395" s="56"/>
      <c r="HCB395" s="56"/>
      <c r="HCC395" s="56"/>
      <c r="HCD395" s="56"/>
      <c r="HCE395" s="56"/>
      <c r="HCF395" s="56"/>
      <c r="HCG395" s="56"/>
      <c r="HCH395" s="56"/>
      <c r="HCI395" s="56"/>
      <c r="HCJ395" s="56"/>
      <c r="HCK395" s="56"/>
      <c r="HCL395" s="56"/>
      <c r="HCM395" s="56"/>
      <c r="HCN395" s="56"/>
      <c r="HCO395" s="56"/>
      <c r="HCP395" s="56"/>
      <c r="HCQ395" s="56"/>
      <c r="HCR395" s="56"/>
      <c r="HCS395" s="56"/>
      <c r="HCT395" s="56"/>
      <c r="HCU395" s="56"/>
      <c r="HCV395" s="56"/>
      <c r="HCW395" s="56"/>
      <c r="HCX395" s="56"/>
      <c r="HCY395" s="56"/>
      <c r="HCZ395" s="56"/>
      <c r="HDA395" s="56"/>
      <c r="HDB395" s="56"/>
      <c r="HDC395" s="56"/>
      <c r="HDD395" s="56"/>
      <c r="HDE395" s="56"/>
      <c r="HDF395" s="56"/>
      <c r="HDG395" s="56"/>
      <c r="HDH395" s="56"/>
      <c r="HDI395" s="56"/>
      <c r="HDJ395" s="56"/>
      <c r="HDK395" s="56"/>
      <c r="HDL395" s="56"/>
      <c r="HDM395" s="56"/>
      <c r="HDN395" s="56"/>
      <c r="HDO395" s="56"/>
      <c r="HDP395" s="56"/>
      <c r="HDQ395" s="56"/>
      <c r="HDR395" s="56"/>
      <c r="HDS395" s="56"/>
      <c r="HDT395" s="56"/>
      <c r="HDU395" s="56"/>
      <c r="HDV395" s="56"/>
      <c r="HDW395" s="56"/>
      <c r="HDX395" s="56"/>
      <c r="HDY395" s="56"/>
      <c r="HDZ395" s="56"/>
      <c r="HEA395" s="56"/>
      <c r="HEB395" s="56"/>
      <c r="HEC395" s="56"/>
      <c r="HED395" s="56"/>
      <c r="HEE395" s="56"/>
      <c r="HEF395" s="56"/>
      <c r="HEG395" s="56"/>
      <c r="HEH395" s="56"/>
      <c r="HEI395" s="56"/>
      <c r="HEJ395" s="56"/>
      <c r="HEK395" s="56"/>
      <c r="HEL395" s="56"/>
      <c r="HEM395" s="56"/>
      <c r="HEN395" s="56"/>
      <c r="HEO395" s="56"/>
      <c r="HEP395" s="56"/>
      <c r="HEQ395" s="56"/>
      <c r="HER395" s="56"/>
      <c r="HES395" s="56"/>
      <c r="HET395" s="56"/>
      <c r="HEU395" s="56"/>
      <c r="HEV395" s="56"/>
      <c r="HEW395" s="56"/>
      <c r="HEX395" s="56"/>
      <c r="HEY395" s="56"/>
      <c r="HEZ395" s="56"/>
      <c r="HFA395" s="56"/>
      <c r="HFB395" s="56"/>
      <c r="HFC395" s="56"/>
      <c r="HFD395" s="56"/>
      <c r="HFE395" s="56"/>
      <c r="HFF395" s="56"/>
      <c r="HFG395" s="56"/>
      <c r="HFH395" s="56"/>
      <c r="HFI395" s="56"/>
      <c r="HFJ395" s="56"/>
      <c r="HFK395" s="56"/>
      <c r="HFL395" s="56"/>
      <c r="HFM395" s="56"/>
      <c r="HFN395" s="56"/>
      <c r="HFO395" s="56"/>
      <c r="HFP395" s="56"/>
      <c r="HFQ395" s="56"/>
      <c r="HFR395" s="56"/>
      <c r="HFS395" s="56"/>
      <c r="HFT395" s="56"/>
      <c r="HFU395" s="56"/>
      <c r="HFV395" s="56"/>
      <c r="HFW395" s="56"/>
      <c r="HFX395" s="56"/>
      <c r="HFY395" s="56"/>
      <c r="HFZ395" s="56"/>
      <c r="HGA395" s="56"/>
      <c r="HGB395" s="56"/>
      <c r="HGC395" s="56"/>
      <c r="HGD395" s="56"/>
      <c r="HGE395" s="56"/>
      <c r="HGF395" s="56"/>
      <c r="HGG395" s="56"/>
      <c r="HGH395" s="56"/>
      <c r="HGI395" s="56"/>
      <c r="HGJ395" s="56"/>
      <c r="HGK395" s="56"/>
      <c r="HGL395" s="56"/>
      <c r="HGM395" s="56"/>
      <c r="HGN395" s="56"/>
      <c r="HGO395" s="56"/>
      <c r="HGP395" s="56"/>
      <c r="HGQ395" s="56"/>
      <c r="HGR395" s="56"/>
      <c r="HGS395" s="56"/>
      <c r="HGT395" s="56"/>
      <c r="HGU395" s="56"/>
      <c r="HGV395" s="56"/>
      <c r="HGW395" s="56"/>
      <c r="HGX395" s="56"/>
      <c r="HGY395" s="56"/>
      <c r="HGZ395" s="56"/>
      <c r="HHA395" s="56"/>
      <c r="HHB395" s="56"/>
      <c r="HHC395" s="56"/>
      <c r="HHD395" s="56"/>
      <c r="HHE395" s="56"/>
      <c r="HHF395" s="56"/>
      <c r="HHG395" s="56"/>
      <c r="HHH395" s="56"/>
      <c r="HHI395" s="56"/>
      <c r="HHJ395" s="56"/>
      <c r="HHK395" s="56"/>
      <c r="HHL395" s="56"/>
      <c r="HHM395" s="56"/>
      <c r="HHN395" s="56"/>
      <c r="HHO395" s="56"/>
      <c r="HHP395" s="56"/>
      <c r="HHQ395" s="56"/>
      <c r="HHR395" s="56"/>
      <c r="HHS395" s="56"/>
      <c r="HHT395" s="56"/>
      <c r="HHU395" s="56"/>
      <c r="HHV395" s="56"/>
      <c r="HHW395" s="56"/>
      <c r="HHX395" s="56"/>
      <c r="HHY395" s="56"/>
      <c r="HHZ395" s="56"/>
      <c r="HIA395" s="56"/>
      <c r="HIB395" s="56"/>
      <c r="HIC395" s="56"/>
      <c r="HID395" s="56"/>
      <c r="HIE395" s="56"/>
      <c r="HIF395" s="56"/>
      <c r="HIG395" s="56"/>
      <c r="HIH395" s="56"/>
      <c r="HII395" s="56"/>
      <c r="HIJ395" s="56"/>
      <c r="HIK395" s="56"/>
      <c r="HIL395" s="56"/>
      <c r="HIM395" s="56"/>
      <c r="HIN395" s="56"/>
      <c r="HIO395" s="56"/>
      <c r="HIP395" s="56"/>
      <c r="HIQ395" s="56"/>
      <c r="HIR395" s="56"/>
      <c r="HIS395" s="56"/>
      <c r="HIT395" s="56"/>
      <c r="HIU395" s="56"/>
      <c r="HIV395" s="56"/>
      <c r="HIW395" s="56"/>
      <c r="HIX395" s="56"/>
      <c r="HIY395" s="56"/>
      <c r="HIZ395" s="56"/>
      <c r="HJA395" s="56"/>
      <c r="HJB395" s="56"/>
      <c r="HJC395" s="56"/>
      <c r="HJD395" s="56"/>
      <c r="HJE395" s="56"/>
      <c r="HJF395" s="56"/>
      <c r="HJG395" s="56"/>
      <c r="HJH395" s="56"/>
      <c r="HJI395" s="56"/>
      <c r="HJJ395" s="56"/>
      <c r="HJK395" s="56"/>
      <c r="HJL395" s="56"/>
      <c r="HJM395" s="56"/>
      <c r="HJN395" s="56"/>
      <c r="HJO395" s="56"/>
      <c r="HJP395" s="56"/>
      <c r="HJQ395" s="56"/>
      <c r="HJR395" s="56"/>
      <c r="HJS395" s="56"/>
      <c r="HJT395" s="56"/>
      <c r="HJU395" s="56"/>
      <c r="HJV395" s="56"/>
      <c r="HJW395" s="56"/>
      <c r="HJX395" s="56"/>
      <c r="HJY395" s="56"/>
      <c r="HJZ395" s="56"/>
      <c r="HKA395" s="56"/>
      <c r="HKB395" s="56"/>
      <c r="HKC395" s="56"/>
      <c r="HKD395" s="56"/>
      <c r="HKE395" s="56"/>
      <c r="HKF395" s="56"/>
      <c r="HKG395" s="56"/>
      <c r="HKH395" s="56"/>
      <c r="HKI395" s="56"/>
      <c r="HKJ395" s="56"/>
      <c r="HKK395" s="56"/>
      <c r="HKL395" s="56"/>
      <c r="HKM395" s="56"/>
      <c r="HKN395" s="56"/>
      <c r="HKO395" s="56"/>
      <c r="HKP395" s="56"/>
      <c r="HKQ395" s="56"/>
      <c r="HKR395" s="56"/>
      <c r="HKS395" s="56"/>
      <c r="HKT395" s="56"/>
      <c r="HKU395" s="56"/>
      <c r="HKV395" s="56"/>
      <c r="HKW395" s="56"/>
      <c r="HKX395" s="56"/>
      <c r="HKY395" s="56"/>
      <c r="HKZ395" s="56"/>
      <c r="HLA395" s="56"/>
      <c r="HLB395" s="56"/>
      <c r="HLC395" s="56"/>
      <c r="HLD395" s="56"/>
      <c r="HLE395" s="56"/>
      <c r="HLF395" s="56"/>
      <c r="HLG395" s="56"/>
      <c r="HLH395" s="56"/>
      <c r="HLI395" s="56"/>
      <c r="HLJ395" s="56"/>
      <c r="HLK395" s="56"/>
      <c r="HLL395" s="56"/>
      <c r="HLM395" s="56"/>
      <c r="HLN395" s="56"/>
      <c r="HLO395" s="56"/>
      <c r="HLP395" s="56"/>
      <c r="HLQ395" s="56"/>
      <c r="HLR395" s="56"/>
      <c r="HLS395" s="56"/>
      <c r="HLT395" s="56"/>
      <c r="HLU395" s="56"/>
      <c r="HLV395" s="56"/>
      <c r="HLW395" s="56"/>
      <c r="HLX395" s="56"/>
      <c r="HLY395" s="56"/>
      <c r="HLZ395" s="56"/>
      <c r="HMA395" s="56"/>
      <c r="HMB395" s="56"/>
      <c r="HMC395" s="56"/>
      <c r="HMD395" s="56"/>
      <c r="HME395" s="56"/>
      <c r="HMF395" s="56"/>
      <c r="HMG395" s="56"/>
      <c r="HMH395" s="56"/>
      <c r="HMI395" s="56"/>
      <c r="HMJ395" s="56"/>
      <c r="HMK395" s="56"/>
      <c r="HML395" s="56"/>
      <c r="HMM395" s="56"/>
      <c r="HMN395" s="56"/>
      <c r="HMO395" s="56"/>
      <c r="HMP395" s="56"/>
      <c r="HMQ395" s="56"/>
      <c r="HMR395" s="56"/>
      <c r="HMS395" s="56"/>
      <c r="HMT395" s="56"/>
      <c r="HMU395" s="56"/>
      <c r="HMV395" s="56"/>
      <c r="HMW395" s="56"/>
      <c r="HMX395" s="56"/>
      <c r="HMY395" s="56"/>
      <c r="HMZ395" s="56"/>
      <c r="HNA395" s="56"/>
      <c r="HNB395" s="56"/>
      <c r="HNC395" s="56"/>
      <c r="HND395" s="56"/>
      <c r="HNE395" s="56"/>
      <c r="HNF395" s="56"/>
      <c r="HNG395" s="56"/>
      <c r="HNH395" s="56"/>
      <c r="HNI395" s="56"/>
      <c r="HNJ395" s="56"/>
      <c r="HNK395" s="56"/>
      <c r="HNL395" s="56"/>
      <c r="HNM395" s="56"/>
      <c r="HNN395" s="56"/>
      <c r="HNO395" s="56"/>
      <c r="HNP395" s="56"/>
      <c r="HNQ395" s="56"/>
      <c r="HNR395" s="56"/>
      <c r="HNS395" s="56"/>
      <c r="HNT395" s="56"/>
      <c r="HNU395" s="56"/>
      <c r="HNV395" s="56"/>
      <c r="HNW395" s="56"/>
      <c r="HNX395" s="56"/>
      <c r="HNY395" s="56"/>
      <c r="HNZ395" s="56"/>
      <c r="HOA395" s="56"/>
      <c r="HOB395" s="56"/>
      <c r="HOC395" s="56"/>
      <c r="HOD395" s="56"/>
      <c r="HOE395" s="56"/>
      <c r="HOF395" s="56"/>
      <c r="HOG395" s="56"/>
      <c r="HOH395" s="56"/>
      <c r="HOI395" s="56"/>
      <c r="HOJ395" s="56"/>
      <c r="HOK395" s="56"/>
      <c r="HOL395" s="56"/>
      <c r="HOM395" s="56"/>
      <c r="HON395" s="56"/>
      <c r="HOO395" s="56"/>
      <c r="HOP395" s="56"/>
      <c r="HOQ395" s="56"/>
      <c r="HOR395" s="56"/>
      <c r="HOS395" s="56"/>
      <c r="HOT395" s="56"/>
      <c r="HOU395" s="56"/>
      <c r="HOV395" s="56"/>
      <c r="HOW395" s="56"/>
      <c r="HOX395" s="56"/>
      <c r="HOY395" s="56"/>
      <c r="HOZ395" s="56"/>
      <c r="HPA395" s="56"/>
      <c r="HPB395" s="56"/>
      <c r="HPC395" s="56"/>
      <c r="HPD395" s="56"/>
      <c r="HPE395" s="56"/>
      <c r="HPF395" s="56"/>
      <c r="HPG395" s="56"/>
      <c r="HPH395" s="56"/>
      <c r="HPI395" s="56"/>
      <c r="HPJ395" s="56"/>
      <c r="HPK395" s="56"/>
      <c r="HPL395" s="56"/>
      <c r="HPM395" s="56"/>
      <c r="HPN395" s="56"/>
      <c r="HPO395" s="56"/>
      <c r="HPP395" s="56"/>
      <c r="HPQ395" s="56"/>
      <c r="HPR395" s="56"/>
      <c r="HPS395" s="56"/>
      <c r="HPT395" s="56"/>
      <c r="HPU395" s="56"/>
      <c r="HPV395" s="56"/>
      <c r="HPW395" s="56"/>
      <c r="HPX395" s="56"/>
      <c r="HPY395" s="56"/>
      <c r="HPZ395" s="56"/>
      <c r="HQA395" s="56"/>
      <c r="HQB395" s="56"/>
      <c r="HQC395" s="56"/>
      <c r="HQD395" s="56"/>
      <c r="HQE395" s="56"/>
      <c r="HQF395" s="56"/>
      <c r="HQG395" s="56"/>
      <c r="HQH395" s="56"/>
      <c r="HQI395" s="56"/>
      <c r="HQJ395" s="56"/>
      <c r="HQK395" s="56"/>
      <c r="HQL395" s="56"/>
      <c r="HQM395" s="56"/>
      <c r="HQN395" s="56"/>
      <c r="HQO395" s="56"/>
      <c r="HQP395" s="56"/>
      <c r="HQQ395" s="56"/>
      <c r="HQR395" s="56"/>
      <c r="HQS395" s="56"/>
      <c r="HQT395" s="56"/>
      <c r="HQU395" s="56"/>
      <c r="HQV395" s="56"/>
      <c r="HQW395" s="56"/>
      <c r="HQX395" s="56"/>
      <c r="HQY395" s="56"/>
      <c r="HQZ395" s="56"/>
      <c r="HRA395" s="56"/>
      <c r="HRB395" s="56"/>
      <c r="HRC395" s="56"/>
      <c r="HRD395" s="56"/>
      <c r="HRE395" s="56"/>
      <c r="HRF395" s="56"/>
      <c r="HRG395" s="56"/>
      <c r="HRH395" s="56"/>
      <c r="HRI395" s="56"/>
      <c r="HRJ395" s="56"/>
      <c r="HRK395" s="56"/>
      <c r="HRL395" s="56"/>
      <c r="HRM395" s="56"/>
      <c r="HRN395" s="56"/>
      <c r="HRO395" s="56"/>
      <c r="HRP395" s="56"/>
      <c r="HRQ395" s="56"/>
      <c r="HRR395" s="56"/>
      <c r="HRS395" s="56"/>
      <c r="HRT395" s="56"/>
      <c r="HRU395" s="56"/>
      <c r="HRV395" s="56"/>
      <c r="HRW395" s="56"/>
      <c r="HRX395" s="56"/>
      <c r="HRY395" s="56"/>
      <c r="HRZ395" s="56"/>
      <c r="HSA395" s="56"/>
      <c r="HSB395" s="56"/>
      <c r="HSC395" s="56"/>
      <c r="HSD395" s="56"/>
      <c r="HSE395" s="56"/>
      <c r="HSF395" s="56"/>
      <c r="HSG395" s="56"/>
      <c r="HSH395" s="56"/>
      <c r="HSI395" s="56"/>
      <c r="HSJ395" s="56"/>
      <c r="HSK395" s="56"/>
      <c r="HSL395" s="56"/>
      <c r="HSM395" s="56"/>
      <c r="HSN395" s="56"/>
      <c r="HSO395" s="56"/>
      <c r="HSP395" s="56"/>
      <c r="HSQ395" s="56"/>
      <c r="HSR395" s="56"/>
      <c r="HSS395" s="56"/>
      <c r="HST395" s="56"/>
      <c r="HSU395" s="56"/>
      <c r="HSV395" s="56"/>
      <c r="HSW395" s="56"/>
      <c r="HSX395" s="56"/>
      <c r="HSY395" s="56"/>
      <c r="HSZ395" s="56"/>
      <c r="HTA395" s="56"/>
      <c r="HTB395" s="56"/>
      <c r="HTC395" s="56"/>
      <c r="HTD395" s="56"/>
      <c r="HTE395" s="56"/>
      <c r="HTF395" s="56"/>
      <c r="HTG395" s="56"/>
      <c r="HTH395" s="56"/>
      <c r="HTI395" s="56"/>
      <c r="HTJ395" s="56"/>
      <c r="HTK395" s="56"/>
      <c r="HTL395" s="56"/>
      <c r="HTM395" s="56"/>
      <c r="HTN395" s="56"/>
      <c r="HTO395" s="56"/>
      <c r="HTP395" s="56"/>
      <c r="HTQ395" s="56"/>
      <c r="HTR395" s="56"/>
      <c r="HTS395" s="56"/>
      <c r="HTT395" s="56"/>
      <c r="HTU395" s="56"/>
      <c r="HTV395" s="56"/>
      <c r="HTW395" s="56"/>
      <c r="HTX395" s="56"/>
      <c r="HTY395" s="56"/>
      <c r="HTZ395" s="56"/>
      <c r="HUA395" s="56"/>
      <c r="HUB395" s="56"/>
      <c r="HUC395" s="56"/>
      <c r="HUD395" s="56"/>
      <c r="HUE395" s="56"/>
      <c r="HUF395" s="56"/>
      <c r="HUG395" s="56"/>
      <c r="HUH395" s="56"/>
      <c r="HUI395" s="56"/>
      <c r="HUJ395" s="56"/>
      <c r="HUK395" s="56"/>
      <c r="HUL395" s="56"/>
      <c r="HUM395" s="56"/>
      <c r="HUN395" s="56"/>
      <c r="HUO395" s="56"/>
      <c r="HUP395" s="56"/>
      <c r="HUQ395" s="56"/>
      <c r="HUR395" s="56"/>
      <c r="HUS395" s="56"/>
      <c r="HUT395" s="56"/>
      <c r="HUU395" s="56"/>
      <c r="HUV395" s="56"/>
      <c r="HUW395" s="56"/>
      <c r="HUX395" s="56"/>
      <c r="HUY395" s="56"/>
      <c r="HUZ395" s="56"/>
      <c r="HVA395" s="56"/>
      <c r="HVB395" s="56"/>
      <c r="HVC395" s="56"/>
      <c r="HVD395" s="56"/>
      <c r="HVE395" s="56"/>
      <c r="HVF395" s="56"/>
      <c r="HVG395" s="56"/>
      <c r="HVH395" s="56"/>
      <c r="HVI395" s="56"/>
      <c r="HVJ395" s="56"/>
      <c r="HVK395" s="56"/>
      <c r="HVL395" s="56"/>
      <c r="HVM395" s="56"/>
      <c r="HVN395" s="56"/>
      <c r="HVO395" s="56"/>
      <c r="HVP395" s="56"/>
      <c r="HVQ395" s="56"/>
      <c r="HVR395" s="56"/>
      <c r="HVS395" s="56"/>
      <c r="HVT395" s="56"/>
      <c r="HVU395" s="56"/>
      <c r="HVV395" s="56"/>
      <c r="HVW395" s="56"/>
      <c r="HVX395" s="56"/>
      <c r="HVY395" s="56"/>
      <c r="HVZ395" s="56"/>
      <c r="HWA395" s="56"/>
      <c r="HWB395" s="56"/>
      <c r="HWC395" s="56"/>
      <c r="HWD395" s="56"/>
      <c r="HWE395" s="56"/>
      <c r="HWF395" s="56"/>
      <c r="HWG395" s="56"/>
      <c r="HWH395" s="56"/>
      <c r="HWI395" s="56"/>
      <c r="HWJ395" s="56"/>
      <c r="HWK395" s="56"/>
      <c r="HWL395" s="56"/>
      <c r="HWM395" s="56"/>
      <c r="HWN395" s="56"/>
      <c r="HWO395" s="56"/>
      <c r="HWP395" s="56"/>
      <c r="HWQ395" s="56"/>
      <c r="HWR395" s="56"/>
      <c r="HWS395" s="56"/>
      <c r="HWT395" s="56"/>
      <c r="HWU395" s="56"/>
      <c r="HWV395" s="56"/>
      <c r="HWW395" s="56"/>
      <c r="HWX395" s="56"/>
      <c r="HWY395" s="56"/>
      <c r="HWZ395" s="56"/>
      <c r="HXA395" s="56"/>
      <c r="HXB395" s="56"/>
      <c r="HXC395" s="56"/>
      <c r="HXD395" s="56"/>
      <c r="HXE395" s="56"/>
      <c r="HXF395" s="56"/>
      <c r="HXG395" s="56"/>
      <c r="HXH395" s="56"/>
      <c r="HXI395" s="56"/>
      <c r="HXJ395" s="56"/>
      <c r="HXK395" s="56"/>
      <c r="HXL395" s="56"/>
      <c r="HXM395" s="56"/>
      <c r="HXN395" s="56"/>
      <c r="HXO395" s="56"/>
      <c r="HXP395" s="56"/>
      <c r="HXQ395" s="56"/>
      <c r="HXR395" s="56"/>
      <c r="HXS395" s="56"/>
      <c r="HXT395" s="56"/>
      <c r="HXU395" s="56"/>
      <c r="HXV395" s="56"/>
      <c r="HXW395" s="56"/>
      <c r="HXX395" s="56"/>
      <c r="HXY395" s="56"/>
      <c r="HXZ395" s="56"/>
      <c r="HYA395" s="56"/>
      <c r="HYB395" s="56"/>
      <c r="HYC395" s="56"/>
      <c r="HYD395" s="56"/>
      <c r="HYE395" s="56"/>
      <c r="HYF395" s="56"/>
      <c r="HYG395" s="56"/>
      <c r="HYH395" s="56"/>
      <c r="HYI395" s="56"/>
      <c r="HYJ395" s="56"/>
      <c r="HYK395" s="56"/>
      <c r="HYL395" s="56"/>
      <c r="HYM395" s="56"/>
      <c r="HYN395" s="56"/>
      <c r="HYO395" s="56"/>
      <c r="HYP395" s="56"/>
      <c r="HYQ395" s="56"/>
      <c r="HYR395" s="56"/>
      <c r="HYS395" s="56"/>
      <c r="HYT395" s="56"/>
      <c r="HYU395" s="56"/>
      <c r="HYV395" s="56"/>
      <c r="HYW395" s="56"/>
      <c r="HYX395" s="56"/>
      <c r="HYY395" s="56"/>
      <c r="HYZ395" s="56"/>
      <c r="HZA395" s="56"/>
      <c r="HZB395" s="56"/>
      <c r="HZC395" s="56"/>
      <c r="HZD395" s="56"/>
      <c r="HZE395" s="56"/>
      <c r="HZF395" s="56"/>
      <c r="HZG395" s="56"/>
      <c r="HZH395" s="56"/>
      <c r="HZI395" s="56"/>
      <c r="HZJ395" s="56"/>
      <c r="HZK395" s="56"/>
      <c r="HZL395" s="56"/>
      <c r="HZM395" s="56"/>
      <c r="HZN395" s="56"/>
      <c r="HZO395" s="56"/>
      <c r="HZP395" s="56"/>
      <c r="HZQ395" s="56"/>
      <c r="HZR395" s="56"/>
      <c r="HZS395" s="56"/>
      <c r="HZT395" s="56"/>
      <c r="HZU395" s="56"/>
      <c r="HZV395" s="56"/>
      <c r="HZW395" s="56"/>
      <c r="HZX395" s="56"/>
      <c r="HZY395" s="56"/>
      <c r="HZZ395" s="56"/>
      <c r="IAA395" s="56"/>
      <c r="IAB395" s="56"/>
      <c r="IAC395" s="56"/>
      <c r="IAD395" s="56"/>
      <c r="IAE395" s="56"/>
      <c r="IAF395" s="56"/>
      <c r="IAG395" s="56"/>
      <c r="IAH395" s="56"/>
      <c r="IAI395" s="56"/>
      <c r="IAJ395" s="56"/>
      <c r="IAK395" s="56"/>
      <c r="IAL395" s="56"/>
      <c r="IAM395" s="56"/>
      <c r="IAN395" s="56"/>
      <c r="IAO395" s="56"/>
      <c r="IAP395" s="56"/>
      <c r="IAQ395" s="56"/>
      <c r="IAR395" s="56"/>
      <c r="IAS395" s="56"/>
      <c r="IAT395" s="56"/>
      <c r="IAU395" s="56"/>
      <c r="IAV395" s="56"/>
      <c r="IAW395" s="56"/>
      <c r="IAX395" s="56"/>
      <c r="IAY395" s="56"/>
      <c r="IAZ395" s="56"/>
      <c r="IBA395" s="56"/>
      <c r="IBB395" s="56"/>
      <c r="IBC395" s="56"/>
      <c r="IBD395" s="56"/>
      <c r="IBE395" s="56"/>
      <c r="IBF395" s="56"/>
      <c r="IBG395" s="56"/>
      <c r="IBH395" s="56"/>
      <c r="IBI395" s="56"/>
      <c r="IBJ395" s="56"/>
      <c r="IBK395" s="56"/>
      <c r="IBL395" s="56"/>
      <c r="IBM395" s="56"/>
      <c r="IBN395" s="56"/>
      <c r="IBO395" s="56"/>
      <c r="IBP395" s="56"/>
      <c r="IBQ395" s="56"/>
      <c r="IBR395" s="56"/>
      <c r="IBS395" s="56"/>
      <c r="IBT395" s="56"/>
      <c r="IBU395" s="56"/>
      <c r="IBV395" s="56"/>
      <c r="IBW395" s="56"/>
      <c r="IBX395" s="56"/>
      <c r="IBY395" s="56"/>
      <c r="IBZ395" s="56"/>
      <c r="ICA395" s="56"/>
      <c r="ICB395" s="56"/>
      <c r="ICC395" s="56"/>
      <c r="ICD395" s="56"/>
      <c r="ICE395" s="56"/>
      <c r="ICF395" s="56"/>
      <c r="ICG395" s="56"/>
      <c r="ICH395" s="56"/>
      <c r="ICI395" s="56"/>
      <c r="ICJ395" s="56"/>
      <c r="ICK395" s="56"/>
      <c r="ICL395" s="56"/>
      <c r="ICM395" s="56"/>
      <c r="ICN395" s="56"/>
      <c r="ICO395" s="56"/>
      <c r="ICP395" s="56"/>
      <c r="ICQ395" s="56"/>
      <c r="ICR395" s="56"/>
      <c r="ICS395" s="56"/>
      <c r="ICT395" s="56"/>
      <c r="ICU395" s="56"/>
      <c r="ICV395" s="56"/>
      <c r="ICW395" s="56"/>
      <c r="ICX395" s="56"/>
      <c r="ICY395" s="56"/>
      <c r="ICZ395" s="56"/>
      <c r="IDA395" s="56"/>
      <c r="IDB395" s="56"/>
      <c r="IDC395" s="56"/>
      <c r="IDD395" s="56"/>
      <c r="IDE395" s="56"/>
      <c r="IDF395" s="56"/>
      <c r="IDG395" s="56"/>
      <c r="IDH395" s="56"/>
      <c r="IDI395" s="56"/>
      <c r="IDJ395" s="56"/>
      <c r="IDK395" s="56"/>
      <c r="IDL395" s="56"/>
      <c r="IDM395" s="56"/>
      <c r="IDN395" s="56"/>
      <c r="IDO395" s="56"/>
      <c r="IDP395" s="56"/>
      <c r="IDQ395" s="56"/>
      <c r="IDR395" s="56"/>
      <c r="IDS395" s="56"/>
      <c r="IDT395" s="56"/>
      <c r="IDU395" s="56"/>
      <c r="IDV395" s="56"/>
      <c r="IDW395" s="56"/>
      <c r="IDX395" s="56"/>
      <c r="IDY395" s="56"/>
      <c r="IDZ395" s="56"/>
      <c r="IEA395" s="56"/>
      <c r="IEB395" s="56"/>
      <c r="IEC395" s="56"/>
      <c r="IED395" s="56"/>
      <c r="IEE395" s="56"/>
      <c r="IEF395" s="56"/>
      <c r="IEG395" s="56"/>
      <c r="IEH395" s="56"/>
      <c r="IEI395" s="56"/>
      <c r="IEJ395" s="56"/>
      <c r="IEK395" s="56"/>
      <c r="IEL395" s="56"/>
      <c r="IEM395" s="56"/>
      <c r="IEN395" s="56"/>
      <c r="IEO395" s="56"/>
      <c r="IEP395" s="56"/>
      <c r="IEQ395" s="56"/>
      <c r="IER395" s="56"/>
      <c r="IES395" s="56"/>
      <c r="IET395" s="56"/>
      <c r="IEU395" s="56"/>
      <c r="IEV395" s="56"/>
      <c r="IEW395" s="56"/>
      <c r="IEX395" s="56"/>
      <c r="IEY395" s="56"/>
      <c r="IEZ395" s="56"/>
      <c r="IFA395" s="56"/>
      <c r="IFB395" s="56"/>
      <c r="IFC395" s="56"/>
      <c r="IFD395" s="56"/>
      <c r="IFE395" s="56"/>
      <c r="IFF395" s="56"/>
      <c r="IFG395" s="56"/>
      <c r="IFH395" s="56"/>
      <c r="IFI395" s="56"/>
      <c r="IFJ395" s="56"/>
      <c r="IFK395" s="56"/>
      <c r="IFL395" s="56"/>
      <c r="IFM395" s="56"/>
      <c r="IFN395" s="56"/>
      <c r="IFO395" s="56"/>
      <c r="IFP395" s="56"/>
      <c r="IFQ395" s="56"/>
      <c r="IFR395" s="56"/>
      <c r="IFS395" s="56"/>
      <c r="IFT395" s="56"/>
      <c r="IFU395" s="56"/>
      <c r="IFV395" s="56"/>
      <c r="IFW395" s="56"/>
      <c r="IFX395" s="56"/>
      <c r="IFY395" s="56"/>
      <c r="IFZ395" s="56"/>
      <c r="IGA395" s="56"/>
      <c r="IGB395" s="56"/>
      <c r="IGC395" s="56"/>
      <c r="IGD395" s="56"/>
      <c r="IGE395" s="56"/>
      <c r="IGF395" s="56"/>
      <c r="IGG395" s="56"/>
      <c r="IGH395" s="56"/>
      <c r="IGI395" s="56"/>
      <c r="IGJ395" s="56"/>
      <c r="IGK395" s="56"/>
      <c r="IGL395" s="56"/>
      <c r="IGM395" s="56"/>
      <c r="IGN395" s="56"/>
      <c r="IGO395" s="56"/>
      <c r="IGP395" s="56"/>
      <c r="IGQ395" s="56"/>
      <c r="IGR395" s="56"/>
      <c r="IGS395" s="56"/>
      <c r="IGT395" s="56"/>
      <c r="IGU395" s="56"/>
      <c r="IGV395" s="56"/>
      <c r="IGW395" s="56"/>
      <c r="IGX395" s="56"/>
      <c r="IGY395" s="56"/>
      <c r="IGZ395" s="56"/>
      <c r="IHA395" s="56"/>
      <c r="IHB395" s="56"/>
      <c r="IHC395" s="56"/>
      <c r="IHD395" s="56"/>
      <c r="IHE395" s="56"/>
      <c r="IHF395" s="56"/>
      <c r="IHG395" s="56"/>
      <c r="IHH395" s="56"/>
      <c r="IHI395" s="56"/>
      <c r="IHJ395" s="56"/>
      <c r="IHK395" s="56"/>
      <c r="IHL395" s="56"/>
      <c r="IHM395" s="56"/>
      <c r="IHN395" s="56"/>
      <c r="IHO395" s="56"/>
      <c r="IHP395" s="56"/>
      <c r="IHQ395" s="56"/>
      <c r="IHR395" s="56"/>
      <c r="IHS395" s="56"/>
      <c r="IHT395" s="56"/>
      <c r="IHU395" s="56"/>
      <c r="IHV395" s="56"/>
      <c r="IHW395" s="56"/>
      <c r="IHX395" s="56"/>
      <c r="IHY395" s="56"/>
      <c r="IHZ395" s="56"/>
      <c r="IIA395" s="56"/>
      <c r="IIB395" s="56"/>
      <c r="IIC395" s="56"/>
      <c r="IID395" s="56"/>
      <c r="IIE395" s="56"/>
      <c r="IIF395" s="56"/>
      <c r="IIG395" s="56"/>
      <c r="IIH395" s="56"/>
      <c r="III395" s="56"/>
      <c r="IIJ395" s="56"/>
      <c r="IIK395" s="56"/>
      <c r="IIL395" s="56"/>
      <c r="IIM395" s="56"/>
      <c r="IIN395" s="56"/>
      <c r="IIO395" s="56"/>
      <c r="IIP395" s="56"/>
      <c r="IIQ395" s="56"/>
      <c r="IIR395" s="56"/>
      <c r="IIS395" s="56"/>
      <c r="IIT395" s="56"/>
      <c r="IIU395" s="56"/>
      <c r="IIV395" s="56"/>
      <c r="IIW395" s="56"/>
      <c r="IIX395" s="56"/>
      <c r="IIY395" s="56"/>
      <c r="IIZ395" s="56"/>
      <c r="IJA395" s="56"/>
      <c r="IJB395" s="56"/>
      <c r="IJC395" s="56"/>
      <c r="IJD395" s="56"/>
      <c r="IJE395" s="56"/>
      <c r="IJF395" s="56"/>
      <c r="IJG395" s="56"/>
      <c r="IJH395" s="56"/>
      <c r="IJI395" s="56"/>
      <c r="IJJ395" s="56"/>
      <c r="IJK395" s="56"/>
      <c r="IJL395" s="56"/>
      <c r="IJM395" s="56"/>
      <c r="IJN395" s="56"/>
      <c r="IJO395" s="56"/>
      <c r="IJP395" s="56"/>
      <c r="IJQ395" s="56"/>
      <c r="IJR395" s="56"/>
      <c r="IJS395" s="56"/>
      <c r="IJT395" s="56"/>
      <c r="IJU395" s="56"/>
      <c r="IJV395" s="56"/>
      <c r="IJW395" s="56"/>
      <c r="IJX395" s="56"/>
      <c r="IJY395" s="56"/>
      <c r="IJZ395" s="56"/>
      <c r="IKA395" s="56"/>
      <c r="IKB395" s="56"/>
      <c r="IKC395" s="56"/>
      <c r="IKD395" s="56"/>
      <c r="IKE395" s="56"/>
      <c r="IKF395" s="56"/>
      <c r="IKG395" s="56"/>
      <c r="IKH395" s="56"/>
      <c r="IKI395" s="56"/>
      <c r="IKJ395" s="56"/>
      <c r="IKK395" s="56"/>
      <c r="IKL395" s="56"/>
      <c r="IKM395" s="56"/>
      <c r="IKN395" s="56"/>
      <c r="IKO395" s="56"/>
      <c r="IKP395" s="56"/>
      <c r="IKQ395" s="56"/>
      <c r="IKR395" s="56"/>
      <c r="IKS395" s="56"/>
      <c r="IKT395" s="56"/>
      <c r="IKU395" s="56"/>
      <c r="IKV395" s="56"/>
      <c r="IKW395" s="56"/>
      <c r="IKX395" s="56"/>
      <c r="IKY395" s="56"/>
      <c r="IKZ395" s="56"/>
      <c r="ILA395" s="56"/>
      <c r="ILB395" s="56"/>
      <c r="ILC395" s="56"/>
      <c r="ILD395" s="56"/>
      <c r="ILE395" s="56"/>
      <c r="ILF395" s="56"/>
      <c r="ILG395" s="56"/>
      <c r="ILH395" s="56"/>
      <c r="ILI395" s="56"/>
      <c r="ILJ395" s="56"/>
      <c r="ILK395" s="56"/>
      <c r="ILL395" s="56"/>
      <c r="ILM395" s="56"/>
      <c r="ILN395" s="56"/>
      <c r="ILO395" s="56"/>
      <c r="ILP395" s="56"/>
      <c r="ILQ395" s="56"/>
      <c r="ILR395" s="56"/>
      <c r="ILS395" s="56"/>
      <c r="ILT395" s="56"/>
      <c r="ILU395" s="56"/>
      <c r="ILV395" s="56"/>
      <c r="ILW395" s="56"/>
      <c r="ILX395" s="56"/>
      <c r="ILY395" s="56"/>
      <c r="ILZ395" s="56"/>
      <c r="IMA395" s="56"/>
      <c r="IMB395" s="56"/>
      <c r="IMC395" s="56"/>
      <c r="IMD395" s="56"/>
      <c r="IME395" s="56"/>
      <c r="IMF395" s="56"/>
      <c r="IMG395" s="56"/>
      <c r="IMH395" s="56"/>
      <c r="IMI395" s="56"/>
      <c r="IMJ395" s="56"/>
      <c r="IMK395" s="56"/>
      <c r="IML395" s="56"/>
      <c r="IMM395" s="56"/>
      <c r="IMN395" s="56"/>
      <c r="IMO395" s="56"/>
      <c r="IMP395" s="56"/>
      <c r="IMQ395" s="56"/>
      <c r="IMR395" s="56"/>
      <c r="IMS395" s="56"/>
      <c r="IMT395" s="56"/>
      <c r="IMU395" s="56"/>
      <c r="IMV395" s="56"/>
      <c r="IMW395" s="56"/>
      <c r="IMX395" s="56"/>
      <c r="IMY395" s="56"/>
      <c r="IMZ395" s="56"/>
      <c r="INA395" s="56"/>
      <c r="INB395" s="56"/>
      <c r="INC395" s="56"/>
      <c r="IND395" s="56"/>
      <c r="INE395" s="56"/>
      <c r="INF395" s="56"/>
      <c r="ING395" s="56"/>
      <c r="INH395" s="56"/>
      <c r="INI395" s="56"/>
      <c r="INJ395" s="56"/>
      <c r="INK395" s="56"/>
      <c r="INL395" s="56"/>
      <c r="INM395" s="56"/>
      <c r="INN395" s="56"/>
      <c r="INO395" s="56"/>
      <c r="INP395" s="56"/>
      <c r="INQ395" s="56"/>
      <c r="INR395" s="56"/>
      <c r="INS395" s="56"/>
      <c r="INT395" s="56"/>
      <c r="INU395" s="56"/>
      <c r="INV395" s="56"/>
      <c r="INW395" s="56"/>
      <c r="INX395" s="56"/>
      <c r="INY395" s="56"/>
      <c r="INZ395" s="56"/>
      <c r="IOA395" s="56"/>
      <c r="IOB395" s="56"/>
      <c r="IOC395" s="56"/>
      <c r="IOD395" s="56"/>
      <c r="IOE395" s="56"/>
      <c r="IOF395" s="56"/>
      <c r="IOG395" s="56"/>
      <c r="IOH395" s="56"/>
      <c r="IOI395" s="56"/>
      <c r="IOJ395" s="56"/>
      <c r="IOK395" s="56"/>
      <c r="IOL395" s="56"/>
      <c r="IOM395" s="56"/>
      <c r="ION395" s="56"/>
      <c r="IOO395" s="56"/>
      <c r="IOP395" s="56"/>
      <c r="IOQ395" s="56"/>
      <c r="IOR395" s="56"/>
      <c r="IOS395" s="56"/>
      <c r="IOT395" s="56"/>
      <c r="IOU395" s="56"/>
      <c r="IOV395" s="56"/>
      <c r="IOW395" s="56"/>
      <c r="IOX395" s="56"/>
      <c r="IOY395" s="56"/>
      <c r="IOZ395" s="56"/>
      <c r="IPA395" s="56"/>
      <c r="IPB395" s="56"/>
      <c r="IPC395" s="56"/>
      <c r="IPD395" s="56"/>
      <c r="IPE395" s="56"/>
      <c r="IPF395" s="56"/>
      <c r="IPG395" s="56"/>
      <c r="IPH395" s="56"/>
      <c r="IPI395" s="56"/>
      <c r="IPJ395" s="56"/>
      <c r="IPK395" s="56"/>
      <c r="IPL395" s="56"/>
      <c r="IPM395" s="56"/>
      <c r="IPN395" s="56"/>
      <c r="IPO395" s="56"/>
      <c r="IPP395" s="56"/>
      <c r="IPQ395" s="56"/>
      <c r="IPR395" s="56"/>
      <c r="IPS395" s="56"/>
      <c r="IPT395" s="56"/>
      <c r="IPU395" s="56"/>
      <c r="IPV395" s="56"/>
      <c r="IPW395" s="56"/>
      <c r="IPX395" s="56"/>
      <c r="IPY395" s="56"/>
      <c r="IPZ395" s="56"/>
      <c r="IQA395" s="56"/>
      <c r="IQB395" s="56"/>
      <c r="IQC395" s="56"/>
      <c r="IQD395" s="56"/>
      <c r="IQE395" s="56"/>
      <c r="IQF395" s="56"/>
      <c r="IQG395" s="56"/>
      <c r="IQH395" s="56"/>
      <c r="IQI395" s="56"/>
      <c r="IQJ395" s="56"/>
      <c r="IQK395" s="56"/>
      <c r="IQL395" s="56"/>
      <c r="IQM395" s="56"/>
      <c r="IQN395" s="56"/>
      <c r="IQO395" s="56"/>
      <c r="IQP395" s="56"/>
      <c r="IQQ395" s="56"/>
      <c r="IQR395" s="56"/>
      <c r="IQS395" s="56"/>
      <c r="IQT395" s="56"/>
      <c r="IQU395" s="56"/>
      <c r="IQV395" s="56"/>
      <c r="IQW395" s="56"/>
      <c r="IQX395" s="56"/>
      <c r="IQY395" s="56"/>
      <c r="IQZ395" s="56"/>
      <c r="IRA395" s="56"/>
      <c r="IRB395" s="56"/>
      <c r="IRC395" s="56"/>
      <c r="IRD395" s="56"/>
      <c r="IRE395" s="56"/>
      <c r="IRF395" s="56"/>
      <c r="IRG395" s="56"/>
      <c r="IRH395" s="56"/>
      <c r="IRI395" s="56"/>
      <c r="IRJ395" s="56"/>
      <c r="IRK395" s="56"/>
      <c r="IRL395" s="56"/>
      <c r="IRM395" s="56"/>
      <c r="IRN395" s="56"/>
      <c r="IRO395" s="56"/>
      <c r="IRP395" s="56"/>
      <c r="IRQ395" s="56"/>
      <c r="IRR395" s="56"/>
      <c r="IRS395" s="56"/>
      <c r="IRT395" s="56"/>
      <c r="IRU395" s="56"/>
      <c r="IRV395" s="56"/>
      <c r="IRW395" s="56"/>
      <c r="IRX395" s="56"/>
      <c r="IRY395" s="56"/>
      <c r="IRZ395" s="56"/>
      <c r="ISA395" s="56"/>
      <c r="ISB395" s="56"/>
      <c r="ISC395" s="56"/>
      <c r="ISD395" s="56"/>
      <c r="ISE395" s="56"/>
      <c r="ISF395" s="56"/>
      <c r="ISG395" s="56"/>
      <c r="ISH395" s="56"/>
      <c r="ISI395" s="56"/>
      <c r="ISJ395" s="56"/>
      <c r="ISK395" s="56"/>
      <c r="ISL395" s="56"/>
      <c r="ISM395" s="56"/>
      <c r="ISN395" s="56"/>
      <c r="ISO395" s="56"/>
      <c r="ISP395" s="56"/>
      <c r="ISQ395" s="56"/>
      <c r="ISR395" s="56"/>
      <c r="ISS395" s="56"/>
      <c r="IST395" s="56"/>
      <c r="ISU395" s="56"/>
      <c r="ISV395" s="56"/>
      <c r="ISW395" s="56"/>
      <c r="ISX395" s="56"/>
      <c r="ISY395" s="56"/>
      <c r="ISZ395" s="56"/>
      <c r="ITA395" s="56"/>
      <c r="ITB395" s="56"/>
      <c r="ITC395" s="56"/>
      <c r="ITD395" s="56"/>
      <c r="ITE395" s="56"/>
      <c r="ITF395" s="56"/>
      <c r="ITG395" s="56"/>
      <c r="ITH395" s="56"/>
      <c r="ITI395" s="56"/>
      <c r="ITJ395" s="56"/>
      <c r="ITK395" s="56"/>
      <c r="ITL395" s="56"/>
      <c r="ITM395" s="56"/>
      <c r="ITN395" s="56"/>
      <c r="ITO395" s="56"/>
      <c r="ITP395" s="56"/>
      <c r="ITQ395" s="56"/>
      <c r="ITR395" s="56"/>
      <c r="ITS395" s="56"/>
      <c r="ITT395" s="56"/>
      <c r="ITU395" s="56"/>
      <c r="ITV395" s="56"/>
      <c r="ITW395" s="56"/>
      <c r="ITX395" s="56"/>
      <c r="ITY395" s="56"/>
      <c r="ITZ395" s="56"/>
      <c r="IUA395" s="56"/>
      <c r="IUB395" s="56"/>
      <c r="IUC395" s="56"/>
      <c r="IUD395" s="56"/>
      <c r="IUE395" s="56"/>
      <c r="IUF395" s="56"/>
      <c r="IUG395" s="56"/>
      <c r="IUH395" s="56"/>
      <c r="IUI395" s="56"/>
      <c r="IUJ395" s="56"/>
      <c r="IUK395" s="56"/>
      <c r="IUL395" s="56"/>
      <c r="IUM395" s="56"/>
      <c r="IUN395" s="56"/>
      <c r="IUO395" s="56"/>
      <c r="IUP395" s="56"/>
      <c r="IUQ395" s="56"/>
      <c r="IUR395" s="56"/>
      <c r="IUS395" s="56"/>
      <c r="IUT395" s="56"/>
      <c r="IUU395" s="56"/>
      <c r="IUV395" s="56"/>
      <c r="IUW395" s="56"/>
      <c r="IUX395" s="56"/>
      <c r="IUY395" s="56"/>
      <c r="IUZ395" s="56"/>
      <c r="IVA395" s="56"/>
      <c r="IVB395" s="56"/>
      <c r="IVC395" s="56"/>
      <c r="IVD395" s="56"/>
      <c r="IVE395" s="56"/>
      <c r="IVF395" s="56"/>
      <c r="IVG395" s="56"/>
      <c r="IVH395" s="56"/>
      <c r="IVI395" s="56"/>
      <c r="IVJ395" s="56"/>
      <c r="IVK395" s="56"/>
      <c r="IVL395" s="56"/>
      <c r="IVM395" s="56"/>
      <c r="IVN395" s="56"/>
      <c r="IVO395" s="56"/>
      <c r="IVP395" s="56"/>
      <c r="IVQ395" s="56"/>
      <c r="IVR395" s="56"/>
      <c r="IVS395" s="56"/>
      <c r="IVT395" s="56"/>
      <c r="IVU395" s="56"/>
      <c r="IVV395" s="56"/>
      <c r="IVW395" s="56"/>
      <c r="IVX395" s="56"/>
      <c r="IVY395" s="56"/>
      <c r="IVZ395" s="56"/>
      <c r="IWA395" s="56"/>
      <c r="IWB395" s="56"/>
      <c r="IWC395" s="56"/>
      <c r="IWD395" s="56"/>
      <c r="IWE395" s="56"/>
      <c r="IWF395" s="56"/>
      <c r="IWG395" s="56"/>
      <c r="IWH395" s="56"/>
      <c r="IWI395" s="56"/>
      <c r="IWJ395" s="56"/>
      <c r="IWK395" s="56"/>
      <c r="IWL395" s="56"/>
      <c r="IWM395" s="56"/>
      <c r="IWN395" s="56"/>
      <c r="IWO395" s="56"/>
      <c r="IWP395" s="56"/>
      <c r="IWQ395" s="56"/>
      <c r="IWR395" s="56"/>
      <c r="IWS395" s="56"/>
      <c r="IWT395" s="56"/>
      <c r="IWU395" s="56"/>
      <c r="IWV395" s="56"/>
      <c r="IWW395" s="56"/>
      <c r="IWX395" s="56"/>
      <c r="IWY395" s="56"/>
      <c r="IWZ395" s="56"/>
      <c r="IXA395" s="56"/>
      <c r="IXB395" s="56"/>
      <c r="IXC395" s="56"/>
      <c r="IXD395" s="56"/>
      <c r="IXE395" s="56"/>
      <c r="IXF395" s="56"/>
      <c r="IXG395" s="56"/>
      <c r="IXH395" s="56"/>
      <c r="IXI395" s="56"/>
      <c r="IXJ395" s="56"/>
      <c r="IXK395" s="56"/>
      <c r="IXL395" s="56"/>
      <c r="IXM395" s="56"/>
      <c r="IXN395" s="56"/>
      <c r="IXO395" s="56"/>
      <c r="IXP395" s="56"/>
      <c r="IXQ395" s="56"/>
      <c r="IXR395" s="56"/>
      <c r="IXS395" s="56"/>
      <c r="IXT395" s="56"/>
      <c r="IXU395" s="56"/>
      <c r="IXV395" s="56"/>
      <c r="IXW395" s="56"/>
      <c r="IXX395" s="56"/>
      <c r="IXY395" s="56"/>
      <c r="IXZ395" s="56"/>
      <c r="IYA395" s="56"/>
      <c r="IYB395" s="56"/>
      <c r="IYC395" s="56"/>
      <c r="IYD395" s="56"/>
      <c r="IYE395" s="56"/>
      <c r="IYF395" s="56"/>
      <c r="IYG395" s="56"/>
      <c r="IYH395" s="56"/>
      <c r="IYI395" s="56"/>
      <c r="IYJ395" s="56"/>
      <c r="IYK395" s="56"/>
      <c r="IYL395" s="56"/>
      <c r="IYM395" s="56"/>
      <c r="IYN395" s="56"/>
      <c r="IYO395" s="56"/>
      <c r="IYP395" s="56"/>
      <c r="IYQ395" s="56"/>
      <c r="IYR395" s="56"/>
      <c r="IYS395" s="56"/>
      <c r="IYT395" s="56"/>
      <c r="IYU395" s="56"/>
      <c r="IYV395" s="56"/>
      <c r="IYW395" s="56"/>
      <c r="IYX395" s="56"/>
      <c r="IYY395" s="56"/>
      <c r="IYZ395" s="56"/>
      <c r="IZA395" s="56"/>
      <c r="IZB395" s="56"/>
      <c r="IZC395" s="56"/>
      <c r="IZD395" s="56"/>
      <c r="IZE395" s="56"/>
      <c r="IZF395" s="56"/>
      <c r="IZG395" s="56"/>
      <c r="IZH395" s="56"/>
      <c r="IZI395" s="56"/>
      <c r="IZJ395" s="56"/>
      <c r="IZK395" s="56"/>
      <c r="IZL395" s="56"/>
      <c r="IZM395" s="56"/>
      <c r="IZN395" s="56"/>
      <c r="IZO395" s="56"/>
      <c r="IZP395" s="56"/>
      <c r="IZQ395" s="56"/>
      <c r="IZR395" s="56"/>
      <c r="IZS395" s="56"/>
      <c r="IZT395" s="56"/>
      <c r="IZU395" s="56"/>
      <c r="IZV395" s="56"/>
      <c r="IZW395" s="56"/>
      <c r="IZX395" s="56"/>
      <c r="IZY395" s="56"/>
      <c r="IZZ395" s="56"/>
      <c r="JAA395" s="56"/>
      <c r="JAB395" s="56"/>
      <c r="JAC395" s="56"/>
      <c r="JAD395" s="56"/>
      <c r="JAE395" s="56"/>
      <c r="JAF395" s="56"/>
      <c r="JAG395" s="56"/>
      <c r="JAH395" s="56"/>
      <c r="JAI395" s="56"/>
      <c r="JAJ395" s="56"/>
      <c r="JAK395" s="56"/>
      <c r="JAL395" s="56"/>
      <c r="JAM395" s="56"/>
      <c r="JAN395" s="56"/>
      <c r="JAO395" s="56"/>
      <c r="JAP395" s="56"/>
      <c r="JAQ395" s="56"/>
      <c r="JAR395" s="56"/>
      <c r="JAS395" s="56"/>
      <c r="JAT395" s="56"/>
      <c r="JAU395" s="56"/>
      <c r="JAV395" s="56"/>
      <c r="JAW395" s="56"/>
      <c r="JAX395" s="56"/>
      <c r="JAY395" s="56"/>
      <c r="JAZ395" s="56"/>
      <c r="JBA395" s="56"/>
      <c r="JBB395" s="56"/>
      <c r="JBC395" s="56"/>
      <c r="JBD395" s="56"/>
      <c r="JBE395" s="56"/>
      <c r="JBF395" s="56"/>
      <c r="JBG395" s="56"/>
      <c r="JBH395" s="56"/>
      <c r="JBI395" s="56"/>
      <c r="JBJ395" s="56"/>
      <c r="JBK395" s="56"/>
      <c r="JBL395" s="56"/>
      <c r="JBM395" s="56"/>
      <c r="JBN395" s="56"/>
      <c r="JBO395" s="56"/>
      <c r="JBP395" s="56"/>
      <c r="JBQ395" s="56"/>
      <c r="JBR395" s="56"/>
      <c r="JBS395" s="56"/>
      <c r="JBT395" s="56"/>
      <c r="JBU395" s="56"/>
      <c r="JBV395" s="56"/>
      <c r="JBW395" s="56"/>
      <c r="JBX395" s="56"/>
      <c r="JBY395" s="56"/>
      <c r="JBZ395" s="56"/>
      <c r="JCA395" s="56"/>
      <c r="JCB395" s="56"/>
      <c r="JCC395" s="56"/>
      <c r="JCD395" s="56"/>
      <c r="JCE395" s="56"/>
      <c r="JCF395" s="56"/>
      <c r="JCG395" s="56"/>
      <c r="JCH395" s="56"/>
      <c r="JCI395" s="56"/>
      <c r="JCJ395" s="56"/>
      <c r="JCK395" s="56"/>
      <c r="JCL395" s="56"/>
      <c r="JCM395" s="56"/>
      <c r="JCN395" s="56"/>
      <c r="JCO395" s="56"/>
      <c r="JCP395" s="56"/>
      <c r="JCQ395" s="56"/>
      <c r="JCR395" s="56"/>
      <c r="JCS395" s="56"/>
      <c r="JCT395" s="56"/>
      <c r="JCU395" s="56"/>
      <c r="JCV395" s="56"/>
      <c r="JCW395" s="56"/>
      <c r="JCX395" s="56"/>
      <c r="JCY395" s="56"/>
      <c r="JCZ395" s="56"/>
      <c r="JDA395" s="56"/>
      <c r="JDB395" s="56"/>
      <c r="JDC395" s="56"/>
      <c r="JDD395" s="56"/>
      <c r="JDE395" s="56"/>
      <c r="JDF395" s="56"/>
      <c r="JDG395" s="56"/>
      <c r="JDH395" s="56"/>
      <c r="JDI395" s="56"/>
      <c r="JDJ395" s="56"/>
      <c r="JDK395" s="56"/>
      <c r="JDL395" s="56"/>
      <c r="JDM395" s="56"/>
      <c r="JDN395" s="56"/>
      <c r="JDO395" s="56"/>
      <c r="JDP395" s="56"/>
      <c r="JDQ395" s="56"/>
      <c r="JDR395" s="56"/>
      <c r="JDS395" s="56"/>
      <c r="JDT395" s="56"/>
      <c r="JDU395" s="56"/>
      <c r="JDV395" s="56"/>
      <c r="JDW395" s="56"/>
      <c r="JDX395" s="56"/>
      <c r="JDY395" s="56"/>
      <c r="JDZ395" s="56"/>
      <c r="JEA395" s="56"/>
      <c r="JEB395" s="56"/>
      <c r="JEC395" s="56"/>
      <c r="JED395" s="56"/>
      <c r="JEE395" s="56"/>
      <c r="JEF395" s="56"/>
      <c r="JEG395" s="56"/>
      <c r="JEH395" s="56"/>
      <c r="JEI395" s="56"/>
      <c r="JEJ395" s="56"/>
      <c r="JEK395" s="56"/>
      <c r="JEL395" s="56"/>
      <c r="JEM395" s="56"/>
      <c r="JEN395" s="56"/>
      <c r="JEO395" s="56"/>
      <c r="JEP395" s="56"/>
      <c r="JEQ395" s="56"/>
      <c r="JER395" s="56"/>
      <c r="JES395" s="56"/>
      <c r="JET395" s="56"/>
      <c r="JEU395" s="56"/>
      <c r="JEV395" s="56"/>
      <c r="JEW395" s="56"/>
      <c r="JEX395" s="56"/>
      <c r="JEY395" s="56"/>
      <c r="JEZ395" s="56"/>
      <c r="JFA395" s="56"/>
      <c r="JFB395" s="56"/>
      <c r="JFC395" s="56"/>
      <c r="JFD395" s="56"/>
      <c r="JFE395" s="56"/>
      <c r="JFF395" s="56"/>
      <c r="JFG395" s="56"/>
      <c r="JFH395" s="56"/>
      <c r="JFI395" s="56"/>
      <c r="JFJ395" s="56"/>
      <c r="JFK395" s="56"/>
      <c r="JFL395" s="56"/>
      <c r="JFM395" s="56"/>
      <c r="JFN395" s="56"/>
      <c r="JFO395" s="56"/>
      <c r="JFP395" s="56"/>
      <c r="JFQ395" s="56"/>
      <c r="JFR395" s="56"/>
      <c r="JFS395" s="56"/>
      <c r="JFT395" s="56"/>
      <c r="JFU395" s="56"/>
      <c r="JFV395" s="56"/>
      <c r="JFW395" s="56"/>
      <c r="JFX395" s="56"/>
      <c r="JFY395" s="56"/>
      <c r="JFZ395" s="56"/>
      <c r="JGA395" s="56"/>
      <c r="JGB395" s="56"/>
      <c r="JGC395" s="56"/>
      <c r="JGD395" s="56"/>
      <c r="JGE395" s="56"/>
      <c r="JGF395" s="56"/>
      <c r="JGG395" s="56"/>
      <c r="JGH395" s="56"/>
      <c r="JGI395" s="56"/>
      <c r="JGJ395" s="56"/>
      <c r="JGK395" s="56"/>
      <c r="JGL395" s="56"/>
      <c r="JGM395" s="56"/>
      <c r="JGN395" s="56"/>
      <c r="JGO395" s="56"/>
      <c r="JGP395" s="56"/>
      <c r="JGQ395" s="56"/>
      <c r="JGR395" s="56"/>
      <c r="JGS395" s="56"/>
      <c r="JGT395" s="56"/>
      <c r="JGU395" s="56"/>
      <c r="JGV395" s="56"/>
      <c r="JGW395" s="56"/>
      <c r="JGX395" s="56"/>
      <c r="JGY395" s="56"/>
      <c r="JGZ395" s="56"/>
      <c r="JHA395" s="56"/>
      <c r="JHB395" s="56"/>
      <c r="JHC395" s="56"/>
      <c r="JHD395" s="56"/>
      <c r="JHE395" s="56"/>
      <c r="JHF395" s="56"/>
      <c r="JHG395" s="56"/>
      <c r="JHH395" s="56"/>
      <c r="JHI395" s="56"/>
      <c r="JHJ395" s="56"/>
      <c r="JHK395" s="56"/>
      <c r="JHL395" s="56"/>
      <c r="JHM395" s="56"/>
      <c r="JHN395" s="56"/>
      <c r="JHO395" s="56"/>
      <c r="JHP395" s="56"/>
      <c r="JHQ395" s="56"/>
      <c r="JHR395" s="56"/>
      <c r="JHS395" s="56"/>
      <c r="JHT395" s="56"/>
      <c r="JHU395" s="56"/>
      <c r="JHV395" s="56"/>
      <c r="JHW395" s="56"/>
      <c r="JHX395" s="56"/>
      <c r="JHY395" s="56"/>
      <c r="JHZ395" s="56"/>
      <c r="JIA395" s="56"/>
      <c r="JIB395" s="56"/>
      <c r="JIC395" s="56"/>
      <c r="JID395" s="56"/>
      <c r="JIE395" s="56"/>
      <c r="JIF395" s="56"/>
      <c r="JIG395" s="56"/>
      <c r="JIH395" s="56"/>
      <c r="JII395" s="56"/>
      <c r="JIJ395" s="56"/>
      <c r="JIK395" s="56"/>
      <c r="JIL395" s="56"/>
      <c r="JIM395" s="56"/>
      <c r="JIN395" s="56"/>
      <c r="JIO395" s="56"/>
      <c r="JIP395" s="56"/>
      <c r="JIQ395" s="56"/>
      <c r="JIR395" s="56"/>
      <c r="JIS395" s="56"/>
      <c r="JIT395" s="56"/>
      <c r="JIU395" s="56"/>
      <c r="JIV395" s="56"/>
      <c r="JIW395" s="56"/>
      <c r="JIX395" s="56"/>
      <c r="JIY395" s="56"/>
      <c r="JIZ395" s="56"/>
      <c r="JJA395" s="56"/>
      <c r="JJB395" s="56"/>
      <c r="JJC395" s="56"/>
      <c r="JJD395" s="56"/>
      <c r="JJE395" s="56"/>
      <c r="JJF395" s="56"/>
      <c r="JJG395" s="56"/>
      <c r="JJH395" s="56"/>
      <c r="JJI395" s="56"/>
      <c r="JJJ395" s="56"/>
      <c r="JJK395" s="56"/>
      <c r="JJL395" s="56"/>
      <c r="JJM395" s="56"/>
      <c r="JJN395" s="56"/>
      <c r="JJO395" s="56"/>
      <c r="JJP395" s="56"/>
      <c r="JJQ395" s="56"/>
      <c r="JJR395" s="56"/>
      <c r="JJS395" s="56"/>
      <c r="JJT395" s="56"/>
      <c r="JJU395" s="56"/>
      <c r="JJV395" s="56"/>
      <c r="JJW395" s="56"/>
      <c r="JJX395" s="56"/>
      <c r="JJY395" s="56"/>
      <c r="JJZ395" s="56"/>
      <c r="JKA395" s="56"/>
      <c r="JKB395" s="56"/>
      <c r="JKC395" s="56"/>
      <c r="JKD395" s="56"/>
      <c r="JKE395" s="56"/>
      <c r="JKF395" s="56"/>
      <c r="JKG395" s="56"/>
      <c r="JKH395" s="56"/>
      <c r="JKI395" s="56"/>
      <c r="JKJ395" s="56"/>
      <c r="JKK395" s="56"/>
      <c r="JKL395" s="56"/>
      <c r="JKM395" s="56"/>
      <c r="JKN395" s="56"/>
      <c r="JKO395" s="56"/>
      <c r="JKP395" s="56"/>
      <c r="JKQ395" s="56"/>
      <c r="JKR395" s="56"/>
      <c r="JKS395" s="56"/>
      <c r="JKT395" s="56"/>
      <c r="JKU395" s="56"/>
      <c r="JKV395" s="56"/>
      <c r="JKW395" s="56"/>
      <c r="JKX395" s="56"/>
      <c r="JKY395" s="56"/>
      <c r="JKZ395" s="56"/>
      <c r="JLA395" s="56"/>
      <c r="JLB395" s="56"/>
      <c r="JLC395" s="56"/>
      <c r="JLD395" s="56"/>
      <c r="JLE395" s="56"/>
      <c r="JLF395" s="56"/>
      <c r="JLG395" s="56"/>
      <c r="JLH395" s="56"/>
      <c r="JLI395" s="56"/>
      <c r="JLJ395" s="56"/>
      <c r="JLK395" s="56"/>
      <c r="JLL395" s="56"/>
      <c r="JLM395" s="56"/>
      <c r="JLN395" s="56"/>
      <c r="JLO395" s="56"/>
      <c r="JLP395" s="56"/>
      <c r="JLQ395" s="56"/>
      <c r="JLR395" s="56"/>
      <c r="JLS395" s="56"/>
      <c r="JLT395" s="56"/>
      <c r="JLU395" s="56"/>
      <c r="JLV395" s="56"/>
      <c r="JLW395" s="56"/>
      <c r="JLX395" s="56"/>
      <c r="JLY395" s="56"/>
      <c r="JLZ395" s="56"/>
      <c r="JMA395" s="56"/>
      <c r="JMB395" s="56"/>
      <c r="JMC395" s="56"/>
      <c r="JMD395" s="56"/>
      <c r="JME395" s="56"/>
      <c r="JMF395" s="56"/>
      <c r="JMG395" s="56"/>
      <c r="JMH395" s="56"/>
      <c r="JMI395" s="56"/>
      <c r="JMJ395" s="56"/>
      <c r="JMK395" s="56"/>
      <c r="JML395" s="56"/>
      <c r="JMM395" s="56"/>
      <c r="JMN395" s="56"/>
      <c r="JMO395" s="56"/>
      <c r="JMP395" s="56"/>
      <c r="JMQ395" s="56"/>
      <c r="JMR395" s="56"/>
      <c r="JMS395" s="56"/>
      <c r="JMT395" s="56"/>
      <c r="JMU395" s="56"/>
      <c r="JMV395" s="56"/>
      <c r="JMW395" s="56"/>
      <c r="JMX395" s="56"/>
      <c r="JMY395" s="56"/>
      <c r="JMZ395" s="56"/>
      <c r="JNA395" s="56"/>
      <c r="JNB395" s="56"/>
      <c r="JNC395" s="56"/>
      <c r="JND395" s="56"/>
      <c r="JNE395" s="56"/>
      <c r="JNF395" s="56"/>
      <c r="JNG395" s="56"/>
      <c r="JNH395" s="56"/>
      <c r="JNI395" s="56"/>
      <c r="JNJ395" s="56"/>
      <c r="JNK395" s="56"/>
      <c r="JNL395" s="56"/>
      <c r="JNM395" s="56"/>
      <c r="JNN395" s="56"/>
      <c r="JNO395" s="56"/>
      <c r="JNP395" s="56"/>
      <c r="JNQ395" s="56"/>
      <c r="JNR395" s="56"/>
      <c r="JNS395" s="56"/>
      <c r="JNT395" s="56"/>
      <c r="JNU395" s="56"/>
      <c r="JNV395" s="56"/>
      <c r="JNW395" s="56"/>
      <c r="JNX395" s="56"/>
      <c r="JNY395" s="56"/>
      <c r="JNZ395" s="56"/>
      <c r="JOA395" s="56"/>
      <c r="JOB395" s="56"/>
      <c r="JOC395" s="56"/>
      <c r="JOD395" s="56"/>
      <c r="JOE395" s="56"/>
      <c r="JOF395" s="56"/>
      <c r="JOG395" s="56"/>
      <c r="JOH395" s="56"/>
      <c r="JOI395" s="56"/>
      <c r="JOJ395" s="56"/>
      <c r="JOK395" s="56"/>
      <c r="JOL395" s="56"/>
      <c r="JOM395" s="56"/>
      <c r="JON395" s="56"/>
      <c r="JOO395" s="56"/>
      <c r="JOP395" s="56"/>
      <c r="JOQ395" s="56"/>
      <c r="JOR395" s="56"/>
      <c r="JOS395" s="56"/>
      <c r="JOT395" s="56"/>
      <c r="JOU395" s="56"/>
      <c r="JOV395" s="56"/>
      <c r="JOW395" s="56"/>
      <c r="JOX395" s="56"/>
      <c r="JOY395" s="56"/>
      <c r="JOZ395" s="56"/>
      <c r="JPA395" s="56"/>
      <c r="JPB395" s="56"/>
      <c r="JPC395" s="56"/>
      <c r="JPD395" s="56"/>
      <c r="JPE395" s="56"/>
      <c r="JPF395" s="56"/>
      <c r="JPG395" s="56"/>
      <c r="JPH395" s="56"/>
      <c r="JPI395" s="56"/>
      <c r="JPJ395" s="56"/>
      <c r="JPK395" s="56"/>
      <c r="JPL395" s="56"/>
      <c r="JPM395" s="56"/>
      <c r="JPN395" s="56"/>
      <c r="JPO395" s="56"/>
      <c r="JPP395" s="56"/>
      <c r="JPQ395" s="56"/>
      <c r="JPR395" s="56"/>
      <c r="JPS395" s="56"/>
      <c r="JPT395" s="56"/>
      <c r="JPU395" s="56"/>
      <c r="JPV395" s="56"/>
      <c r="JPW395" s="56"/>
      <c r="JPX395" s="56"/>
      <c r="JPY395" s="56"/>
      <c r="JPZ395" s="56"/>
      <c r="JQA395" s="56"/>
      <c r="JQB395" s="56"/>
      <c r="JQC395" s="56"/>
      <c r="JQD395" s="56"/>
      <c r="JQE395" s="56"/>
      <c r="JQF395" s="56"/>
      <c r="JQG395" s="56"/>
      <c r="JQH395" s="56"/>
      <c r="JQI395" s="56"/>
      <c r="JQJ395" s="56"/>
      <c r="JQK395" s="56"/>
      <c r="JQL395" s="56"/>
      <c r="JQM395" s="56"/>
      <c r="JQN395" s="56"/>
      <c r="JQO395" s="56"/>
      <c r="JQP395" s="56"/>
      <c r="JQQ395" s="56"/>
      <c r="JQR395" s="56"/>
      <c r="JQS395" s="56"/>
      <c r="JQT395" s="56"/>
      <c r="JQU395" s="56"/>
      <c r="JQV395" s="56"/>
      <c r="JQW395" s="56"/>
      <c r="JQX395" s="56"/>
      <c r="JQY395" s="56"/>
      <c r="JQZ395" s="56"/>
      <c r="JRA395" s="56"/>
      <c r="JRB395" s="56"/>
      <c r="JRC395" s="56"/>
      <c r="JRD395" s="56"/>
      <c r="JRE395" s="56"/>
      <c r="JRF395" s="56"/>
      <c r="JRG395" s="56"/>
      <c r="JRH395" s="56"/>
      <c r="JRI395" s="56"/>
      <c r="JRJ395" s="56"/>
      <c r="JRK395" s="56"/>
      <c r="JRL395" s="56"/>
      <c r="JRM395" s="56"/>
      <c r="JRN395" s="56"/>
      <c r="JRO395" s="56"/>
      <c r="JRP395" s="56"/>
      <c r="JRQ395" s="56"/>
      <c r="JRR395" s="56"/>
      <c r="JRS395" s="56"/>
      <c r="JRT395" s="56"/>
      <c r="JRU395" s="56"/>
      <c r="JRV395" s="56"/>
      <c r="JRW395" s="56"/>
      <c r="JRX395" s="56"/>
      <c r="JRY395" s="56"/>
      <c r="JRZ395" s="56"/>
      <c r="JSA395" s="56"/>
      <c r="JSB395" s="56"/>
      <c r="JSC395" s="56"/>
      <c r="JSD395" s="56"/>
      <c r="JSE395" s="56"/>
      <c r="JSF395" s="56"/>
      <c r="JSG395" s="56"/>
      <c r="JSH395" s="56"/>
      <c r="JSI395" s="56"/>
      <c r="JSJ395" s="56"/>
      <c r="JSK395" s="56"/>
      <c r="JSL395" s="56"/>
      <c r="JSM395" s="56"/>
      <c r="JSN395" s="56"/>
      <c r="JSO395" s="56"/>
      <c r="JSP395" s="56"/>
      <c r="JSQ395" s="56"/>
      <c r="JSR395" s="56"/>
      <c r="JSS395" s="56"/>
      <c r="JST395" s="56"/>
      <c r="JSU395" s="56"/>
      <c r="JSV395" s="56"/>
      <c r="JSW395" s="56"/>
      <c r="JSX395" s="56"/>
      <c r="JSY395" s="56"/>
      <c r="JSZ395" s="56"/>
      <c r="JTA395" s="56"/>
      <c r="JTB395" s="56"/>
      <c r="JTC395" s="56"/>
      <c r="JTD395" s="56"/>
      <c r="JTE395" s="56"/>
      <c r="JTF395" s="56"/>
      <c r="JTG395" s="56"/>
      <c r="JTH395" s="56"/>
      <c r="JTI395" s="56"/>
      <c r="JTJ395" s="56"/>
      <c r="JTK395" s="56"/>
      <c r="JTL395" s="56"/>
      <c r="JTM395" s="56"/>
      <c r="JTN395" s="56"/>
      <c r="JTO395" s="56"/>
      <c r="JTP395" s="56"/>
      <c r="JTQ395" s="56"/>
      <c r="JTR395" s="56"/>
      <c r="JTS395" s="56"/>
      <c r="JTT395" s="56"/>
      <c r="JTU395" s="56"/>
      <c r="JTV395" s="56"/>
      <c r="JTW395" s="56"/>
      <c r="JTX395" s="56"/>
      <c r="JTY395" s="56"/>
      <c r="JTZ395" s="56"/>
      <c r="JUA395" s="56"/>
      <c r="JUB395" s="56"/>
      <c r="JUC395" s="56"/>
      <c r="JUD395" s="56"/>
      <c r="JUE395" s="56"/>
      <c r="JUF395" s="56"/>
      <c r="JUG395" s="56"/>
      <c r="JUH395" s="56"/>
      <c r="JUI395" s="56"/>
      <c r="JUJ395" s="56"/>
      <c r="JUK395" s="56"/>
      <c r="JUL395" s="56"/>
      <c r="JUM395" s="56"/>
      <c r="JUN395" s="56"/>
      <c r="JUO395" s="56"/>
      <c r="JUP395" s="56"/>
      <c r="JUQ395" s="56"/>
      <c r="JUR395" s="56"/>
      <c r="JUS395" s="56"/>
      <c r="JUT395" s="56"/>
      <c r="JUU395" s="56"/>
      <c r="JUV395" s="56"/>
      <c r="JUW395" s="56"/>
      <c r="JUX395" s="56"/>
      <c r="JUY395" s="56"/>
      <c r="JUZ395" s="56"/>
      <c r="JVA395" s="56"/>
      <c r="JVB395" s="56"/>
      <c r="JVC395" s="56"/>
      <c r="JVD395" s="56"/>
      <c r="JVE395" s="56"/>
      <c r="JVF395" s="56"/>
      <c r="JVG395" s="56"/>
      <c r="JVH395" s="56"/>
      <c r="JVI395" s="56"/>
      <c r="JVJ395" s="56"/>
      <c r="JVK395" s="56"/>
      <c r="JVL395" s="56"/>
      <c r="JVM395" s="56"/>
      <c r="JVN395" s="56"/>
      <c r="JVO395" s="56"/>
      <c r="JVP395" s="56"/>
      <c r="JVQ395" s="56"/>
      <c r="JVR395" s="56"/>
      <c r="JVS395" s="56"/>
      <c r="JVT395" s="56"/>
      <c r="JVU395" s="56"/>
      <c r="JVV395" s="56"/>
      <c r="JVW395" s="56"/>
      <c r="JVX395" s="56"/>
      <c r="JVY395" s="56"/>
      <c r="JVZ395" s="56"/>
      <c r="JWA395" s="56"/>
      <c r="JWB395" s="56"/>
      <c r="JWC395" s="56"/>
      <c r="JWD395" s="56"/>
      <c r="JWE395" s="56"/>
      <c r="JWF395" s="56"/>
      <c r="JWG395" s="56"/>
      <c r="JWH395" s="56"/>
      <c r="JWI395" s="56"/>
      <c r="JWJ395" s="56"/>
      <c r="JWK395" s="56"/>
      <c r="JWL395" s="56"/>
      <c r="JWM395" s="56"/>
      <c r="JWN395" s="56"/>
      <c r="JWO395" s="56"/>
      <c r="JWP395" s="56"/>
      <c r="JWQ395" s="56"/>
      <c r="JWR395" s="56"/>
      <c r="JWS395" s="56"/>
      <c r="JWT395" s="56"/>
      <c r="JWU395" s="56"/>
      <c r="JWV395" s="56"/>
      <c r="JWW395" s="56"/>
      <c r="JWX395" s="56"/>
      <c r="JWY395" s="56"/>
      <c r="JWZ395" s="56"/>
      <c r="JXA395" s="56"/>
      <c r="JXB395" s="56"/>
      <c r="JXC395" s="56"/>
      <c r="JXD395" s="56"/>
      <c r="JXE395" s="56"/>
      <c r="JXF395" s="56"/>
      <c r="JXG395" s="56"/>
      <c r="JXH395" s="56"/>
      <c r="JXI395" s="56"/>
      <c r="JXJ395" s="56"/>
      <c r="JXK395" s="56"/>
      <c r="JXL395" s="56"/>
      <c r="JXM395" s="56"/>
      <c r="JXN395" s="56"/>
      <c r="JXO395" s="56"/>
      <c r="JXP395" s="56"/>
      <c r="JXQ395" s="56"/>
      <c r="JXR395" s="56"/>
      <c r="JXS395" s="56"/>
      <c r="JXT395" s="56"/>
      <c r="JXU395" s="56"/>
      <c r="JXV395" s="56"/>
      <c r="JXW395" s="56"/>
      <c r="JXX395" s="56"/>
      <c r="JXY395" s="56"/>
      <c r="JXZ395" s="56"/>
      <c r="JYA395" s="56"/>
      <c r="JYB395" s="56"/>
      <c r="JYC395" s="56"/>
      <c r="JYD395" s="56"/>
      <c r="JYE395" s="56"/>
      <c r="JYF395" s="56"/>
      <c r="JYG395" s="56"/>
      <c r="JYH395" s="56"/>
      <c r="JYI395" s="56"/>
      <c r="JYJ395" s="56"/>
      <c r="JYK395" s="56"/>
      <c r="JYL395" s="56"/>
      <c r="JYM395" s="56"/>
      <c r="JYN395" s="56"/>
      <c r="JYO395" s="56"/>
      <c r="JYP395" s="56"/>
      <c r="JYQ395" s="56"/>
      <c r="JYR395" s="56"/>
      <c r="JYS395" s="56"/>
      <c r="JYT395" s="56"/>
      <c r="JYU395" s="56"/>
      <c r="JYV395" s="56"/>
      <c r="JYW395" s="56"/>
      <c r="JYX395" s="56"/>
      <c r="JYY395" s="56"/>
      <c r="JYZ395" s="56"/>
      <c r="JZA395" s="56"/>
      <c r="JZB395" s="56"/>
      <c r="JZC395" s="56"/>
      <c r="JZD395" s="56"/>
      <c r="JZE395" s="56"/>
      <c r="JZF395" s="56"/>
      <c r="JZG395" s="56"/>
      <c r="JZH395" s="56"/>
      <c r="JZI395" s="56"/>
      <c r="JZJ395" s="56"/>
      <c r="JZK395" s="56"/>
      <c r="JZL395" s="56"/>
      <c r="JZM395" s="56"/>
      <c r="JZN395" s="56"/>
      <c r="JZO395" s="56"/>
      <c r="JZP395" s="56"/>
      <c r="JZQ395" s="56"/>
      <c r="JZR395" s="56"/>
      <c r="JZS395" s="56"/>
      <c r="JZT395" s="56"/>
      <c r="JZU395" s="56"/>
      <c r="JZV395" s="56"/>
      <c r="JZW395" s="56"/>
      <c r="JZX395" s="56"/>
      <c r="JZY395" s="56"/>
      <c r="JZZ395" s="56"/>
      <c r="KAA395" s="56"/>
      <c r="KAB395" s="56"/>
      <c r="KAC395" s="56"/>
      <c r="KAD395" s="56"/>
      <c r="KAE395" s="56"/>
      <c r="KAF395" s="56"/>
      <c r="KAG395" s="56"/>
      <c r="KAH395" s="56"/>
      <c r="KAI395" s="56"/>
      <c r="KAJ395" s="56"/>
      <c r="KAK395" s="56"/>
      <c r="KAL395" s="56"/>
      <c r="KAM395" s="56"/>
      <c r="KAN395" s="56"/>
      <c r="KAO395" s="56"/>
      <c r="KAP395" s="56"/>
      <c r="KAQ395" s="56"/>
      <c r="KAR395" s="56"/>
      <c r="KAS395" s="56"/>
      <c r="KAT395" s="56"/>
      <c r="KAU395" s="56"/>
      <c r="KAV395" s="56"/>
      <c r="KAW395" s="56"/>
      <c r="KAX395" s="56"/>
      <c r="KAY395" s="56"/>
      <c r="KAZ395" s="56"/>
      <c r="KBA395" s="56"/>
      <c r="KBB395" s="56"/>
      <c r="KBC395" s="56"/>
      <c r="KBD395" s="56"/>
      <c r="KBE395" s="56"/>
      <c r="KBF395" s="56"/>
      <c r="KBG395" s="56"/>
      <c r="KBH395" s="56"/>
      <c r="KBI395" s="56"/>
      <c r="KBJ395" s="56"/>
      <c r="KBK395" s="56"/>
      <c r="KBL395" s="56"/>
      <c r="KBM395" s="56"/>
      <c r="KBN395" s="56"/>
      <c r="KBO395" s="56"/>
      <c r="KBP395" s="56"/>
      <c r="KBQ395" s="56"/>
      <c r="KBR395" s="56"/>
      <c r="KBS395" s="56"/>
      <c r="KBT395" s="56"/>
      <c r="KBU395" s="56"/>
      <c r="KBV395" s="56"/>
      <c r="KBW395" s="56"/>
      <c r="KBX395" s="56"/>
      <c r="KBY395" s="56"/>
      <c r="KBZ395" s="56"/>
      <c r="KCA395" s="56"/>
      <c r="KCB395" s="56"/>
      <c r="KCC395" s="56"/>
      <c r="KCD395" s="56"/>
      <c r="KCE395" s="56"/>
      <c r="KCF395" s="56"/>
      <c r="KCG395" s="56"/>
      <c r="KCH395" s="56"/>
      <c r="KCI395" s="56"/>
      <c r="KCJ395" s="56"/>
      <c r="KCK395" s="56"/>
      <c r="KCL395" s="56"/>
      <c r="KCM395" s="56"/>
      <c r="KCN395" s="56"/>
      <c r="KCO395" s="56"/>
      <c r="KCP395" s="56"/>
      <c r="KCQ395" s="56"/>
      <c r="KCR395" s="56"/>
      <c r="KCS395" s="56"/>
      <c r="KCT395" s="56"/>
      <c r="KCU395" s="56"/>
      <c r="KCV395" s="56"/>
      <c r="KCW395" s="56"/>
      <c r="KCX395" s="56"/>
      <c r="KCY395" s="56"/>
      <c r="KCZ395" s="56"/>
      <c r="KDA395" s="56"/>
      <c r="KDB395" s="56"/>
      <c r="KDC395" s="56"/>
      <c r="KDD395" s="56"/>
      <c r="KDE395" s="56"/>
      <c r="KDF395" s="56"/>
      <c r="KDG395" s="56"/>
      <c r="KDH395" s="56"/>
      <c r="KDI395" s="56"/>
      <c r="KDJ395" s="56"/>
      <c r="KDK395" s="56"/>
      <c r="KDL395" s="56"/>
      <c r="KDM395" s="56"/>
      <c r="KDN395" s="56"/>
      <c r="KDO395" s="56"/>
      <c r="KDP395" s="56"/>
      <c r="KDQ395" s="56"/>
      <c r="KDR395" s="56"/>
      <c r="KDS395" s="56"/>
      <c r="KDT395" s="56"/>
      <c r="KDU395" s="56"/>
      <c r="KDV395" s="56"/>
      <c r="KDW395" s="56"/>
      <c r="KDX395" s="56"/>
      <c r="KDY395" s="56"/>
      <c r="KDZ395" s="56"/>
      <c r="KEA395" s="56"/>
      <c r="KEB395" s="56"/>
      <c r="KEC395" s="56"/>
      <c r="KED395" s="56"/>
      <c r="KEE395" s="56"/>
      <c r="KEF395" s="56"/>
      <c r="KEG395" s="56"/>
      <c r="KEH395" s="56"/>
      <c r="KEI395" s="56"/>
      <c r="KEJ395" s="56"/>
      <c r="KEK395" s="56"/>
      <c r="KEL395" s="56"/>
      <c r="KEM395" s="56"/>
      <c r="KEN395" s="56"/>
      <c r="KEO395" s="56"/>
      <c r="KEP395" s="56"/>
      <c r="KEQ395" s="56"/>
      <c r="KER395" s="56"/>
      <c r="KES395" s="56"/>
      <c r="KET395" s="56"/>
      <c r="KEU395" s="56"/>
      <c r="KEV395" s="56"/>
      <c r="KEW395" s="56"/>
      <c r="KEX395" s="56"/>
      <c r="KEY395" s="56"/>
      <c r="KEZ395" s="56"/>
      <c r="KFA395" s="56"/>
      <c r="KFB395" s="56"/>
      <c r="KFC395" s="56"/>
      <c r="KFD395" s="56"/>
      <c r="KFE395" s="56"/>
      <c r="KFF395" s="56"/>
      <c r="KFG395" s="56"/>
      <c r="KFH395" s="56"/>
      <c r="KFI395" s="56"/>
      <c r="KFJ395" s="56"/>
      <c r="KFK395" s="56"/>
      <c r="KFL395" s="56"/>
      <c r="KFM395" s="56"/>
      <c r="KFN395" s="56"/>
      <c r="KFO395" s="56"/>
      <c r="KFP395" s="56"/>
      <c r="KFQ395" s="56"/>
      <c r="KFR395" s="56"/>
      <c r="KFS395" s="56"/>
      <c r="KFT395" s="56"/>
      <c r="KFU395" s="56"/>
      <c r="KFV395" s="56"/>
      <c r="KFW395" s="56"/>
      <c r="KFX395" s="56"/>
      <c r="KFY395" s="56"/>
      <c r="KFZ395" s="56"/>
      <c r="KGA395" s="56"/>
      <c r="KGB395" s="56"/>
      <c r="KGC395" s="56"/>
      <c r="KGD395" s="56"/>
      <c r="KGE395" s="56"/>
      <c r="KGF395" s="56"/>
      <c r="KGG395" s="56"/>
      <c r="KGH395" s="56"/>
      <c r="KGI395" s="56"/>
      <c r="KGJ395" s="56"/>
      <c r="KGK395" s="56"/>
      <c r="KGL395" s="56"/>
      <c r="KGM395" s="56"/>
      <c r="KGN395" s="56"/>
      <c r="KGO395" s="56"/>
      <c r="KGP395" s="56"/>
      <c r="KGQ395" s="56"/>
      <c r="KGR395" s="56"/>
      <c r="KGS395" s="56"/>
      <c r="KGT395" s="56"/>
      <c r="KGU395" s="56"/>
      <c r="KGV395" s="56"/>
      <c r="KGW395" s="56"/>
      <c r="KGX395" s="56"/>
      <c r="KGY395" s="56"/>
      <c r="KGZ395" s="56"/>
      <c r="KHA395" s="56"/>
      <c r="KHB395" s="56"/>
      <c r="KHC395" s="56"/>
      <c r="KHD395" s="56"/>
      <c r="KHE395" s="56"/>
      <c r="KHF395" s="56"/>
      <c r="KHG395" s="56"/>
      <c r="KHH395" s="56"/>
      <c r="KHI395" s="56"/>
      <c r="KHJ395" s="56"/>
      <c r="KHK395" s="56"/>
      <c r="KHL395" s="56"/>
      <c r="KHM395" s="56"/>
      <c r="KHN395" s="56"/>
      <c r="KHO395" s="56"/>
      <c r="KHP395" s="56"/>
      <c r="KHQ395" s="56"/>
      <c r="KHR395" s="56"/>
      <c r="KHS395" s="56"/>
      <c r="KHT395" s="56"/>
      <c r="KHU395" s="56"/>
      <c r="KHV395" s="56"/>
      <c r="KHW395" s="56"/>
      <c r="KHX395" s="56"/>
      <c r="KHY395" s="56"/>
      <c r="KHZ395" s="56"/>
      <c r="KIA395" s="56"/>
      <c r="KIB395" s="56"/>
      <c r="KIC395" s="56"/>
      <c r="KID395" s="56"/>
      <c r="KIE395" s="56"/>
      <c r="KIF395" s="56"/>
      <c r="KIG395" s="56"/>
      <c r="KIH395" s="56"/>
      <c r="KII395" s="56"/>
      <c r="KIJ395" s="56"/>
      <c r="KIK395" s="56"/>
      <c r="KIL395" s="56"/>
      <c r="KIM395" s="56"/>
      <c r="KIN395" s="56"/>
      <c r="KIO395" s="56"/>
      <c r="KIP395" s="56"/>
      <c r="KIQ395" s="56"/>
      <c r="KIR395" s="56"/>
      <c r="KIS395" s="56"/>
      <c r="KIT395" s="56"/>
      <c r="KIU395" s="56"/>
      <c r="KIV395" s="56"/>
      <c r="KIW395" s="56"/>
      <c r="KIX395" s="56"/>
      <c r="KIY395" s="56"/>
      <c r="KIZ395" s="56"/>
      <c r="KJA395" s="56"/>
      <c r="KJB395" s="56"/>
      <c r="KJC395" s="56"/>
      <c r="KJD395" s="56"/>
      <c r="KJE395" s="56"/>
      <c r="KJF395" s="56"/>
      <c r="KJG395" s="56"/>
      <c r="KJH395" s="56"/>
      <c r="KJI395" s="56"/>
      <c r="KJJ395" s="56"/>
      <c r="KJK395" s="56"/>
      <c r="KJL395" s="56"/>
      <c r="KJM395" s="56"/>
      <c r="KJN395" s="56"/>
      <c r="KJO395" s="56"/>
      <c r="KJP395" s="56"/>
      <c r="KJQ395" s="56"/>
      <c r="KJR395" s="56"/>
      <c r="KJS395" s="56"/>
      <c r="KJT395" s="56"/>
      <c r="KJU395" s="56"/>
      <c r="KJV395" s="56"/>
      <c r="KJW395" s="56"/>
      <c r="KJX395" s="56"/>
      <c r="KJY395" s="56"/>
      <c r="KJZ395" s="56"/>
      <c r="KKA395" s="56"/>
      <c r="KKB395" s="56"/>
      <c r="KKC395" s="56"/>
      <c r="KKD395" s="56"/>
      <c r="KKE395" s="56"/>
      <c r="KKF395" s="56"/>
      <c r="KKG395" s="56"/>
      <c r="KKH395" s="56"/>
      <c r="KKI395" s="56"/>
      <c r="KKJ395" s="56"/>
      <c r="KKK395" s="56"/>
      <c r="KKL395" s="56"/>
      <c r="KKM395" s="56"/>
      <c r="KKN395" s="56"/>
      <c r="KKO395" s="56"/>
      <c r="KKP395" s="56"/>
      <c r="KKQ395" s="56"/>
      <c r="KKR395" s="56"/>
      <c r="KKS395" s="56"/>
      <c r="KKT395" s="56"/>
      <c r="KKU395" s="56"/>
      <c r="KKV395" s="56"/>
      <c r="KKW395" s="56"/>
      <c r="KKX395" s="56"/>
      <c r="KKY395" s="56"/>
      <c r="KKZ395" s="56"/>
      <c r="KLA395" s="56"/>
      <c r="KLB395" s="56"/>
      <c r="KLC395" s="56"/>
      <c r="KLD395" s="56"/>
      <c r="KLE395" s="56"/>
      <c r="KLF395" s="56"/>
      <c r="KLG395" s="56"/>
      <c r="KLH395" s="56"/>
      <c r="KLI395" s="56"/>
      <c r="KLJ395" s="56"/>
      <c r="KLK395" s="56"/>
      <c r="KLL395" s="56"/>
      <c r="KLM395" s="56"/>
      <c r="KLN395" s="56"/>
      <c r="KLO395" s="56"/>
      <c r="KLP395" s="56"/>
      <c r="KLQ395" s="56"/>
      <c r="KLR395" s="56"/>
      <c r="KLS395" s="56"/>
      <c r="KLT395" s="56"/>
      <c r="KLU395" s="56"/>
      <c r="KLV395" s="56"/>
      <c r="KLW395" s="56"/>
      <c r="KLX395" s="56"/>
      <c r="KLY395" s="56"/>
      <c r="KLZ395" s="56"/>
      <c r="KMA395" s="56"/>
      <c r="KMB395" s="56"/>
      <c r="KMC395" s="56"/>
      <c r="KMD395" s="56"/>
      <c r="KME395" s="56"/>
      <c r="KMF395" s="56"/>
      <c r="KMG395" s="56"/>
      <c r="KMH395" s="56"/>
      <c r="KMI395" s="56"/>
      <c r="KMJ395" s="56"/>
      <c r="KMK395" s="56"/>
      <c r="KML395" s="56"/>
      <c r="KMM395" s="56"/>
      <c r="KMN395" s="56"/>
      <c r="KMO395" s="56"/>
      <c r="KMP395" s="56"/>
      <c r="KMQ395" s="56"/>
      <c r="KMR395" s="56"/>
      <c r="KMS395" s="56"/>
      <c r="KMT395" s="56"/>
      <c r="KMU395" s="56"/>
      <c r="KMV395" s="56"/>
      <c r="KMW395" s="56"/>
      <c r="KMX395" s="56"/>
      <c r="KMY395" s="56"/>
      <c r="KMZ395" s="56"/>
      <c r="KNA395" s="56"/>
      <c r="KNB395" s="56"/>
      <c r="KNC395" s="56"/>
      <c r="KND395" s="56"/>
      <c r="KNE395" s="56"/>
      <c r="KNF395" s="56"/>
      <c r="KNG395" s="56"/>
      <c r="KNH395" s="56"/>
      <c r="KNI395" s="56"/>
      <c r="KNJ395" s="56"/>
      <c r="KNK395" s="56"/>
      <c r="KNL395" s="56"/>
      <c r="KNM395" s="56"/>
      <c r="KNN395" s="56"/>
      <c r="KNO395" s="56"/>
      <c r="KNP395" s="56"/>
      <c r="KNQ395" s="56"/>
      <c r="KNR395" s="56"/>
      <c r="KNS395" s="56"/>
      <c r="KNT395" s="56"/>
      <c r="KNU395" s="56"/>
      <c r="KNV395" s="56"/>
      <c r="KNW395" s="56"/>
      <c r="KNX395" s="56"/>
      <c r="KNY395" s="56"/>
      <c r="KNZ395" s="56"/>
      <c r="KOA395" s="56"/>
      <c r="KOB395" s="56"/>
      <c r="KOC395" s="56"/>
      <c r="KOD395" s="56"/>
      <c r="KOE395" s="56"/>
      <c r="KOF395" s="56"/>
      <c r="KOG395" s="56"/>
      <c r="KOH395" s="56"/>
      <c r="KOI395" s="56"/>
      <c r="KOJ395" s="56"/>
      <c r="KOK395" s="56"/>
      <c r="KOL395" s="56"/>
      <c r="KOM395" s="56"/>
      <c r="KON395" s="56"/>
      <c r="KOO395" s="56"/>
      <c r="KOP395" s="56"/>
      <c r="KOQ395" s="56"/>
      <c r="KOR395" s="56"/>
      <c r="KOS395" s="56"/>
      <c r="KOT395" s="56"/>
      <c r="KOU395" s="56"/>
      <c r="KOV395" s="56"/>
      <c r="KOW395" s="56"/>
      <c r="KOX395" s="56"/>
      <c r="KOY395" s="56"/>
      <c r="KOZ395" s="56"/>
      <c r="KPA395" s="56"/>
      <c r="KPB395" s="56"/>
      <c r="KPC395" s="56"/>
      <c r="KPD395" s="56"/>
      <c r="KPE395" s="56"/>
      <c r="KPF395" s="56"/>
      <c r="KPG395" s="56"/>
      <c r="KPH395" s="56"/>
      <c r="KPI395" s="56"/>
      <c r="KPJ395" s="56"/>
      <c r="KPK395" s="56"/>
      <c r="KPL395" s="56"/>
      <c r="KPM395" s="56"/>
      <c r="KPN395" s="56"/>
      <c r="KPO395" s="56"/>
      <c r="KPP395" s="56"/>
      <c r="KPQ395" s="56"/>
      <c r="KPR395" s="56"/>
      <c r="KPS395" s="56"/>
      <c r="KPT395" s="56"/>
      <c r="KPU395" s="56"/>
      <c r="KPV395" s="56"/>
      <c r="KPW395" s="56"/>
      <c r="KPX395" s="56"/>
      <c r="KPY395" s="56"/>
      <c r="KPZ395" s="56"/>
      <c r="KQA395" s="56"/>
      <c r="KQB395" s="56"/>
      <c r="KQC395" s="56"/>
      <c r="KQD395" s="56"/>
      <c r="KQE395" s="56"/>
      <c r="KQF395" s="56"/>
      <c r="KQG395" s="56"/>
      <c r="KQH395" s="56"/>
      <c r="KQI395" s="56"/>
      <c r="KQJ395" s="56"/>
      <c r="KQK395" s="56"/>
      <c r="KQL395" s="56"/>
      <c r="KQM395" s="56"/>
      <c r="KQN395" s="56"/>
      <c r="KQO395" s="56"/>
      <c r="KQP395" s="56"/>
      <c r="KQQ395" s="56"/>
      <c r="KQR395" s="56"/>
      <c r="KQS395" s="56"/>
      <c r="KQT395" s="56"/>
      <c r="KQU395" s="56"/>
      <c r="KQV395" s="56"/>
      <c r="KQW395" s="56"/>
      <c r="KQX395" s="56"/>
      <c r="KQY395" s="56"/>
      <c r="KQZ395" s="56"/>
      <c r="KRA395" s="56"/>
      <c r="KRB395" s="56"/>
      <c r="KRC395" s="56"/>
      <c r="KRD395" s="56"/>
      <c r="KRE395" s="56"/>
      <c r="KRF395" s="56"/>
      <c r="KRG395" s="56"/>
      <c r="KRH395" s="56"/>
      <c r="KRI395" s="56"/>
      <c r="KRJ395" s="56"/>
      <c r="KRK395" s="56"/>
      <c r="KRL395" s="56"/>
      <c r="KRM395" s="56"/>
      <c r="KRN395" s="56"/>
      <c r="KRO395" s="56"/>
      <c r="KRP395" s="56"/>
      <c r="KRQ395" s="56"/>
      <c r="KRR395" s="56"/>
      <c r="KRS395" s="56"/>
      <c r="KRT395" s="56"/>
      <c r="KRU395" s="56"/>
      <c r="KRV395" s="56"/>
      <c r="KRW395" s="56"/>
      <c r="KRX395" s="56"/>
      <c r="KRY395" s="56"/>
      <c r="KRZ395" s="56"/>
      <c r="KSA395" s="56"/>
      <c r="KSB395" s="56"/>
      <c r="KSC395" s="56"/>
      <c r="KSD395" s="56"/>
      <c r="KSE395" s="56"/>
      <c r="KSF395" s="56"/>
      <c r="KSG395" s="56"/>
      <c r="KSH395" s="56"/>
      <c r="KSI395" s="56"/>
      <c r="KSJ395" s="56"/>
      <c r="KSK395" s="56"/>
      <c r="KSL395" s="56"/>
      <c r="KSM395" s="56"/>
      <c r="KSN395" s="56"/>
      <c r="KSO395" s="56"/>
      <c r="KSP395" s="56"/>
      <c r="KSQ395" s="56"/>
      <c r="KSR395" s="56"/>
      <c r="KSS395" s="56"/>
      <c r="KST395" s="56"/>
      <c r="KSU395" s="56"/>
      <c r="KSV395" s="56"/>
      <c r="KSW395" s="56"/>
      <c r="KSX395" s="56"/>
      <c r="KSY395" s="56"/>
      <c r="KSZ395" s="56"/>
      <c r="KTA395" s="56"/>
      <c r="KTB395" s="56"/>
      <c r="KTC395" s="56"/>
      <c r="KTD395" s="56"/>
      <c r="KTE395" s="56"/>
      <c r="KTF395" s="56"/>
      <c r="KTG395" s="56"/>
      <c r="KTH395" s="56"/>
      <c r="KTI395" s="56"/>
      <c r="KTJ395" s="56"/>
      <c r="KTK395" s="56"/>
      <c r="KTL395" s="56"/>
      <c r="KTM395" s="56"/>
      <c r="KTN395" s="56"/>
      <c r="KTO395" s="56"/>
      <c r="KTP395" s="56"/>
      <c r="KTQ395" s="56"/>
      <c r="KTR395" s="56"/>
      <c r="KTS395" s="56"/>
      <c r="KTT395" s="56"/>
      <c r="KTU395" s="56"/>
      <c r="KTV395" s="56"/>
      <c r="KTW395" s="56"/>
      <c r="KTX395" s="56"/>
      <c r="KTY395" s="56"/>
      <c r="KTZ395" s="56"/>
      <c r="KUA395" s="56"/>
      <c r="KUB395" s="56"/>
      <c r="KUC395" s="56"/>
      <c r="KUD395" s="56"/>
      <c r="KUE395" s="56"/>
      <c r="KUF395" s="56"/>
      <c r="KUG395" s="56"/>
      <c r="KUH395" s="56"/>
      <c r="KUI395" s="56"/>
      <c r="KUJ395" s="56"/>
      <c r="KUK395" s="56"/>
      <c r="KUL395" s="56"/>
      <c r="KUM395" s="56"/>
      <c r="KUN395" s="56"/>
      <c r="KUO395" s="56"/>
      <c r="KUP395" s="56"/>
      <c r="KUQ395" s="56"/>
      <c r="KUR395" s="56"/>
      <c r="KUS395" s="56"/>
      <c r="KUT395" s="56"/>
      <c r="KUU395" s="56"/>
      <c r="KUV395" s="56"/>
      <c r="KUW395" s="56"/>
      <c r="KUX395" s="56"/>
      <c r="KUY395" s="56"/>
      <c r="KUZ395" s="56"/>
      <c r="KVA395" s="56"/>
      <c r="KVB395" s="56"/>
      <c r="KVC395" s="56"/>
      <c r="KVD395" s="56"/>
      <c r="KVE395" s="56"/>
      <c r="KVF395" s="56"/>
      <c r="KVG395" s="56"/>
      <c r="KVH395" s="56"/>
      <c r="KVI395" s="56"/>
      <c r="KVJ395" s="56"/>
      <c r="KVK395" s="56"/>
      <c r="KVL395" s="56"/>
      <c r="KVM395" s="56"/>
      <c r="KVN395" s="56"/>
      <c r="KVO395" s="56"/>
      <c r="KVP395" s="56"/>
      <c r="KVQ395" s="56"/>
      <c r="KVR395" s="56"/>
      <c r="KVS395" s="56"/>
      <c r="KVT395" s="56"/>
      <c r="KVU395" s="56"/>
      <c r="KVV395" s="56"/>
      <c r="KVW395" s="56"/>
      <c r="KVX395" s="56"/>
      <c r="KVY395" s="56"/>
      <c r="KVZ395" s="56"/>
      <c r="KWA395" s="56"/>
      <c r="KWB395" s="56"/>
      <c r="KWC395" s="56"/>
      <c r="KWD395" s="56"/>
      <c r="KWE395" s="56"/>
      <c r="KWF395" s="56"/>
      <c r="KWG395" s="56"/>
      <c r="KWH395" s="56"/>
      <c r="KWI395" s="56"/>
      <c r="KWJ395" s="56"/>
      <c r="KWK395" s="56"/>
      <c r="KWL395" s="56"/>
      <c r="KWM395" s="56"/>
      <c r="KWN395" s="56"/>
      <c r="KWO395" s="56"/>
      <c r="KWP395" s="56"/>
      <c r="KWQ395" s="56"/>
      <c r="KWR395" s="56"/>
      <c r="KWS395" s="56"/>
      <c r="KWT395" s="56"/>
      <c r="KWU395" s="56"/>
      <c r="KWV395" s="56"/>
      <c r="KWW395" s="56"/>
      <c r="KWX395" s="56"/>
      <c r="KWY395" s="56"/>
      <c r="KWZ395" s="56"/>
      <c r="KXA395" s="56"/>
      <c r="KXB395" s="56"/>
      <c r="KXC395" s="56"/>
      <c r="KXD395" s="56"/>
      <c r="KXE395" s="56"/>
      <c r="KXF395" s="56"/>
      <c r="KXG395" s="56"/>
      <c r="KXH395" s="56"/>
      <c r="KXI395" s="56"/>
      <c r="KXJ395" s="56"/>
      <c r="KXK395" s="56"/>
      <c r="KXL395" s="56"/>
      <c r="KXM395" s="56"/>
      <c r="KXN395" s="56"/>
      <c r="KXO395" s="56"/>
      <c r="KXP395" s="56"/>
      <c r="KXQ395" s="56"/>
      <c r="KXR395" s="56"/>
      <c r="KXS395" s="56"/>
      <c r="KXT395" s="56"/>
      <c r="KXU395" s="56"/>
      <c r="KXV395" s="56"/>
      <c r="KXW395" s="56"/>
      <c r="KXX395" s="56"/>
      <c r="KXY395" s="56"/>
      <c r="KXZ395" s="56"/>
      <c r="KYA395" s="56"/>
      <c r="KYB395" s="56"/>
      <c r="KYC395" s="56"/>
      <c r="KYD395" s="56"/>
      <c r="KYE395" s="56"/>
      <c r="KYF395" s="56"/>
      <c r="KYG395" s="56"/>
      <c r="KYH395" s="56"/>
      <c r="KYI395" s="56"/>
      <c r="KYJ395" s="56"/>
      <c r="KYK395" s="56"/>
      <c r="KYL395" s="56"/>
      <c r="KYM395" s="56"/>
      <c r="KYN395" s="56"/>
      <c r="KYO395" s="56"/>
      <c r="KYP395" s="56"/>
      <c r="KYQ395" s="56"/>
      <c r="KYR395" s="56"/>
      <c r="KYS395" s="56"/>
      <c r="KYT395" s="56"/>
      <c r="KYU395" s="56"/>
      <c r="KYV395" s="56"/>
      <c r="KYW395" s="56"/>
      <c r="KYX395" s="56"/>
      <c r="KYY395" s="56"/>
      <c r="KYZ395" s="56"/>
      <c r="KZA395" s="56"/>
      <c r="KZB395" s="56"/>
      <c r="KZC395" s="56"/>
      <c r="KZD395" s="56"/>
      <c r="KZE395" s="56"/>
      <c r="KZF395" s="56"/>
      <c r="KZG395" s="56"/>
      <c r="KZH395" s="56"/>
      <c r="KZI395" s="56"/>
      <c r="KZJ395" s="56"/>
      <c r="KZK395" s="56"/>
      <c r="KZL395" s="56"/>
      <c r="KZM395" s="56"/>
      <c r="KZN395" s="56"/>
      <c r="KZO395" s="56"/>
      <c r="KZP395" s="56"/>
      <c r="KZQ395" s="56"/>
      <c r="KZR395" s="56"/>
      <c r="KZS395" s="56"/>
      <c r="KZT395" s="56"/>
      <c r="KZU395" s="56"/>
      <c r="KZV395" s="56"/>
      <c r="KZW395" s="56"/>
      <c r="KZX395" s="56"/>
      <c r="KZY395" s="56"/>
      <c r="KZZ395" s="56"/>
      <c r="LAA395" s="56"/>
      <c r="LAB395" s="56"/>
      <c r="LAC395" s="56"/>
      <c r="LAD395" s="56"/>
      <c r="LAE395" s="56"/>
      <c r="LAF395" s="56"/>
      <c r="LAG395" s="56"/>
      <c r="LAH395" s="56"/>
      <c r="LAI395" s="56"/>
      <c r="LAJ395" s="56"/>
      <c r="LAK395" s="56"/>
      <c r="LAL395" s="56"/>
      <c r="LAM395" s="56"/>
      <c r="LAN395" s="56"/>
      <c r="LAO395" s="56"/>
      <c r="LAP395" s="56"/>
      <c r="LAQ395" s="56"/>
      <c r="LAR395" s="56"/>
      <c r="LAS395" s="56"/>
      <c r="LAT395" s="56"/>
      <c r="LAU395" s="56"/>
      <c r="LAV395" s="56"/>
      <c r="LAW395" s="56"/>
      <c r="LAX395" s="56"/>
      <c r="LAY395" s="56"/>
      <c r="LAZ395" s="56"/>
      <c r="LBA395" s="56"/>
      <c r="LBB395" s="56"/>
      <c r="LBC395" s="56"/>
      <c r="LBD395" s="56"/>
      <c r="LBE395" s="56"/>
      <c r="LBF395" s="56"/>
      <c r="LBG395" s="56"/>
      <c r="LBH395" s="56"/>
      <c r="LBI395" s="56"/>
      <c r="LBJ395" s="56"/>
      <c r="LBK395" s="56"/>
      <c r="LBL395" s="56"/>
      <c r="LBM395" s="56"/>
      <c r="LBN395" s="56"/>
      <c r="LBO395" s="56"/>
      <c r="LBP395" s="56"/>
      <c r="LBQ395" s="56"/>
      <c r="LBR395" s="56"/>
      <c r="LBS395" s="56"/>
      <c r="LBT395" s="56"/>
      <c r="LBU395" s="56"/>
      <c r="LBV395" s="56"/>
      <c r="LBW395" s="56"/>
      <c r="LBX395" s="56"/>
      <c r="LBY395" s="56"/>
      <c r="LBZ395" s="56"/>
      <c r="LCA395" s="56"/>
      <c r="LCB395" s="56"/>
      <c r="LCC395" s="56"/>
      <c r="LCD395" s="56"/>
      <c r="LCE395" s="56"/>
      <c r="LCF395" s="56"/>
      <c r="LCG395" s="56"/>
      <c r="LCH395" s="56"/>
      <c r="LCI395" s="56"/>
      <c r="LCJ395" s="56"/>
      <c r="LCK395" s="56"/>
      <c r="LCL395" s="56"/>
      <c r="LCM395" s="56"/>
      <c r="LCN395" s="56"/>
      <c r="LCO395" s="56"/>
      <c r="LCP395" s="56"/>
      <c r="LCQ395" s="56"/>
      <c r="LCR395" s="56"/>
      <c r="LCS395" s="56"/>
      <c r="LCT395" s="56"/>
      <c r="LCU395" s="56"/>
      <c r="LCV395" s="56"/>
      <c r="LCW395" s="56"/>
      <c r="LCX395" s="56"/>
      <c r="LCY395" s="56"/>
      <c r="LCZ395" s="56"/>
      <c r="LDA395" s="56"/>
      <c r="LDB395" s="56"/>
      <c r="LDC395" s="56"/>
      <c r="LDD395" s="56"/>
      <c r="LDE395" s="56"/>
      <c r="LDF395" s="56"/>
      <c r="LDG395" s="56"/>
      <c r="LDH395" s="56"/>
      <c r="LDI395" s="56"/>
      <c r="LDJ395" s="56"/>
      <c r="LDK395" s="56"/>
      <c r="LDL395" s="56"/>
      <c r="LDM395" s="56"/>
      <c r="LDN395" s="56"/>
      <c r="LDO395" s="56"/>
      <c r="LDP395" s="56"/>
      <c r="LDQ395" s="56"/>
      <c r="LDR395" s="56"/>
      <c r="LDS395" s="56"/>
      <c r="LDT395" s="56"/>
      <c r="LDU395" s="56"/>
      <c r="LDV395" s="56"/>
      <c r="LDW395" s="56"/>
      <c r="LDX395" s="56"/>
      <c r="LDY395" s="56"/>
      <c r="LDZ395" s="56"/>
      <c r="LEA395" s="56"/>
      <c r="LEB395" s="56"/>
      <c r="LEC395" s="56"/>
      <c r="LED395" s="56"/>
      <c r="LEE395" s="56"/>
      <c r="LEF395" s="56"/>
      <c r="LEG395" s="56"/>
      <c r="LEH395" s="56"/>
      <c r="LEI395" s="56"/>
      <c r="LEJ395" s="56"/>
      <c r="LEK395" s="56"/>
      <c r="LEL395" s="56"/>
      <c r="LEM395" s="56"/>
      <c r="LEN395" s="56"/>
      <c r="LEO395" s="56"/>
      <c r="LEP395" s="56"/>
      <c r="LEQ395" s="56"/>
      <c r="LER395" s="56"/>
      <c r="LES395" s="56"/>
      <c r="LET395" s="56"/>
      <c r="LEU395" s="56"/>
      <c r="LEV395" s="56"/>
      <c r="LEW395" s="56"/>
      <c r="LEX395" s="56"/>
      <c r="LEY395" s="56"/>
      <c r="LEZ395" s="56"/>
      <c r="LFA395" s="56"/>
      <c r="LFB395" s="56"/>
      <c r="LFC395" s="56"/>
      <c r="LFD395" s="56"/>
      <c r="LFE395" s="56"/>
      <c r="LFF395" s="56"/>
      <c r="LFG395" s="56"/>
      <c r="LFH395" s="56"/>
      <c r="LFI395" s="56"/>
      <c r="LFJ395" s="56"/>
      <c r="LFK395" s="56"/>
      <c r="LFL395" s="56"/>
      <c r="LFM395" s="56"/>
      <c r="LFN395" s="56"/>
      <c r="LFO395" s="56"/>
      <c r="LFP395" s="56"/>
      <c r="LFQ395" s="56"/>
      <c r="LFR395" s="56"/>
      <c r="LFS395" s="56"/>
      <c r="LFT395" s="56"/>
      <c r="LFU395" s="56"/>
      <c r="LFV395" s="56"/>
      <c r="LFW395" s="56"/>
      <c r="LFX395" s="56"/>
      <c r="LFY395" s="56"/>
      <c r="LFZ395" s="56"/>
      <c r="LGA395" s="56"/>
      <c r="LGB395" s="56"/>
      <c r="LGC395" s="56"/>
      <c r="LGD395" s="56"/>
      <c r="LGE395" s="56"/>
      <c r="LGF395" s="56"/>
      <c r="LGG395" s="56"/>
      <c r="LGH395" s="56"/>
      <c r="LGI395" s="56"/>
      <c r="LGJ395" s="56"/>
      <c r="LGK395" s="56"/>
      <c r="LGL395" s="56"/>
      <c r="LGM395" s="56"/>
      <c r="LGN395" s="56"/>
      <c r="LGO395" s="56"/>
      <c r="LGP395" s="56"/>
      <c r="LGQ395" s="56"/>
      <c r="LGR395" s="56"/>
      <c r="LGS395" s="56"/>
      <c r="LGT395" s="56"/>
      <c r="LGU395" s="56"/>
      <c r="LGV395" s="56"/>
      <c r="LGW395" s="56"/>
      <c r="LGX395" s="56"/>
      <c r="LGY395" s="56"/>
      <c r="LGZ395" s="56"/>
      <c r="LHA395" s="56"/>
      <c r="LHB395" s="56"/>
      <c r="LHC395" s="56"/>
      <c r="LHD395" s="56"/>
      <c r="LHE395" s="56"/>
      <c r="LHF395" s="56"/>
      <c r="LHG395" s="56"/>
      <c r="LHH395" s="56"/>
      <c r="LHI395" s="56"/>
      <c r="LHJ395" s="56"/>
      <c r="LHK395" s="56"/>
      <c r="LHL395" s="56"/>
      <c r="LHM395" s="56"/>
      <c r="LHN395" s="56"/>
      <c r="LHO395" s="56"/>
      <c r="LHP395" s="56"/>
      <c r="LHQ395" s="56"/>
      <c r="LHR395" s="56"/>
      <c r="LHS395" s="56"/>
      <c r="LHT395" s="56"/>
      <c r="LHU395" s="56"/>
      <c r="LHV395" s="56"/>
      <c r="LHW395" s="56"/>
      <c r="LHX395" s="56"/>
      <c r="LHY395" s="56"/>
      <c r="LHZ395" s="56"/>
      <c r="LIA395" s="56"/>
      <c r="LIB395" s="56"/>
      <c r="LIC395" s="56"/>
      <c r="LID395" s="56"/>
      <c r="LIE395" s="56"/>
      <c r="LIF395" s="56"/>
      <c r="LIG395" s="56"/>
      <c r="LIH395" s="56"/>
      <c r="LII395" s="56"/>
      <c r="LIJ395" s="56"/>
      <c r="LIK395" s="56"/>
      <c r="LIL395" s="56"/>
      <c r="LIM395" s="56"/>
      <c r="LIN395" s="56"/>
      <c r="LIO395" s="56"/>
      <c r="LIP395" s="56"/>
      <c r="LIQ395" s="56"/>
      <c r="LIR395" s="56"/>
      <c r="LIS395" s="56"/>
      <c r="LIT395" s="56"/>
      <c r="LIU395" s="56"/>
      <c r="LIV395" s="56"/>
      <c r="LIW395" s="56"/>
      <c r="LIX395" s="56"/>
      <c r="LIY395" s="56"/>
      <c r="LIZ395" s="56"/>
      <c r="LJA395" s="56"/>
      <c r="LJB395" s="56"/>
      <c r="LJC395" s="56"/>
      <c r="LJD395" s="56"/>
      <c r="LJE395" s="56"/>
      <c r="LJF395" s="56"/>
      <c r="LJG395" s="56"/>
      <c r="LJH395" s="56"/>
      <c r="LJI395" s="56"/>
      <c r="LJJ395" s="56"/>
      <c r="LJK395" s="56"/>
      <c r="LJL395" s="56"/>
      <c r="LJM395" s="56"/>
      <c r="LJN395" s="56"/>
      <c r="LJO395" s="56"/>
      <c r="LJP395" s="56"/>
      <c r="LJQ395" s="56"/>
      <c r="LJR395" s="56"/>
      <c r="LJS395" s="56"/>
      <c r="LJT395" s="56"/>
      <c r="LJU395" s="56"/>
      <c r="LJV395" s="56"/>
      <c r="LJW395" s="56"/>
      <c r="LJX395" s="56"/>
      <c r="LJY395" s="56"/>
      <c r="LJZ395" s="56"/>
      <c r="LKA395" s="56"/>
      <c r="LKB395" s="56"/>
      <c r="LKC395" s="56"/>
      <c r="LKD395" s="56"/>
      <c r="LKE395" s="56"/>
      <c r="LKF395" s="56"/>
      <c r="LKG395" s="56"/>
      <c r="LKH395" s="56"/>
      <c r="LKI395" s="56"/>
      <c r="LKJ395" s="56"/>
      <c r="LKK395" s="56"/>
      <c r="LKL395" s="56"/>
      <c r="LKM395" s="56"/>
      <c r="LKN395" s="56"/>
      <c r="LKO395" s="56"/>
      <c r="LKP395" s="56"/>
      <c r="LKQ395" s="56"/>
      <c r="LKR395" s="56"/>
      <c r="LKS395" s="56"/>
      <c r="LKT395" s="56"/>
      <c r="LKU395" s="56"/>
      <c r="LKV395" s="56"/>
      <c r="LKW395" s="56"/>
      <c r="LKX395" s="56"/>
      <c r="LKY395" s="56"/>
      <c r="LKZ395" s="56"/>
      <c r="LLA395" s="56"/>
      <c r="LLB395" s="56"/>
      <c r="LLC395" s="56"/>
      <c r="LLD395" s="56"/>
      <c r="LLE395" s="56"/>
      <c r="LLF395" s="56"/>
      <c r="LLG395" s="56"/>
      <c r="LLH395" s="56"/>
      <c r="LLI395" s="56"/>
      <c r="LLJ395" s="56"/>
      <c r="LLK395" s="56"/>
      <c r="LLL395" s="56"/>
      <c r="LLM395" s="56"/>
      <c r="LLN395" s="56"/>
      <c r="LLO395" s="56"/>
      <c r="LLP395" s="56"/>
      <c r="LLQ395" s="56"/>
      <c r="LLR395" s="56"/>
      <c r="LLS395" s="56"/>
      <c r="LLT395" s="56"/>
      <c r="LLU395" s="56"/>
      <c r="LLV395" s="56"/>
      <c r="LLW395" s="56"/>
      <c r="LLX395" s="56"/>
      <c r="LLY395" s="56"/>
      <c r="LLZ395" s="56"/>
      <c r="LMA395" s="56"/>
      <c r="LMB395" s="56"/>
      <c r="LMC395" s="56"/>
      <c r="LMD395" s="56"/>
      <c r="LME395" s="56"/>
      <c r="LMF395" s="56"/>
      <c r="LMG395" s="56"/>
      <c r="LMH395" s="56"/>
      <c r="LMI395" s="56"/>
      <c r="LMJ395" s="56"/>
      <c r="LMK395" s="56"/>
      <c r="LML395" s="56"/>
      <c r="LMM395" s="56"/>
      <c r="LMN395" s="56"/>
      <c r="LMO395" s="56"/>
      <c r="LMP395" s="56"/>
      <c r="LMQ395" s="56"/>
      <c r="LMR395" s="56"/>
      <c r="LMS395" s="56"/>
      <c r="LMT395" s="56"/>
      <c r="LMU395" s="56"/>
      <c r="LMV395" s="56"/>
      <c r="LMW395" s="56"/>
      <c r="LMX395" s="56"/>
      <c r="LMY395" s="56"/>
      <c r="LMZ395" s="56"/>
      <c r="LNA395" s="56"/>
      <c r="LNB395" s="56"/>
      <c r="LNC395" s="56"/>
      <c r="LND395" s="56"/>
      <c r="LNE395" s="56"/>
      <c r="LNF395" s="56"/>
      <c r="LNG395" s="56"/>
      <c r="LNH395" s="56"/>
      <c r="LNI395" s="56"/>
      <c r="LNJ395" s="56"/>
      <c r="LNK395" s="56"/>
      <c r="LNL395" s="56"/>
      <c r="LNM395" s="56"/>
      <c r="LNN395" s="56"/>
      <c r="LNO395" s="56"/>
      <c r="LNP395" s="56"/>
      <c r="LNQ395" s="56"/>
      <c r="LNR395" s="56"/>
      <c r="LNS395" s="56"/>
      <c r="LNT395" s="56"/>
      <c r="LNU395" s="56"/>
      <c r="LNV395" s="56"/>
      <c r="LNW395" s="56"/>
      <c r="LNX395" s="56"/>
      <c r="LNY395" s="56"/>
      <c r="LNZ395" s="56"/>
      <c r="LOA395" s="56"/>
      <c r="LOB395" s="56"/>
      <c r="LOC395" s="56"/>
      <c r="LOD395" s="56"/>
      <c r="LOE395" s="56"/>
      <c r="LOF395" s="56"/>
      <c r="LOG395" s="56"/>
      <c r="LOH395" s="56"/>
      <c r="LOI395" s="56"/>
      <c r="LOJ395" s="56"/>
      <c r="LOK395" s="56"/>
      <c r="LOL395" s="56"/>
      <c r="LOM395" s="56"/>
      <c r="LON395" s="56"/>
      <c r="LOO395" s="56"/>
      <c r="LOP395" s="56"/>
      <c r="LOQ395" s="56"/>
      <c r="LOR395" s="56"/>
      <c r="LOS395" s="56"/>
      <c r="LOT395" s="56"/>
      <c r="LOU395" s="56"/>
      <c r="LOV395" s="56"/>
      <c r="LOW395" s="56"/>
      <c r="LOX395" s="56"/>
      <c r="LOY395" s="56"/>
      <c r="LOZ395" s="56"/>
      <c r="LPA395" s="56"/>
      <c r="LPB395" s="56"/>
      <c r="LPC395" s="56"/>
      <c r="LPD395" s="56"/>
      <c r="LPE395" s="56"/>
      <c r="LPF395" s="56"/>
      <c r="LPG395" s="56"/>
      <c r="LPH395" s="56"/>
      <c r="LPI395" s="56"/>
      <c r="LPJ395" s="56"/>
      <c r="LPK395" s="56"/>
      <c r="LPL395" s="56"/>
      <c r="LPM395" s="56"/>
      <c r="LPN395" s="56"/>
      <c r="LPO395" s="56"/>
      <c r="LPP395" s="56"/>
      <c r="LPQ395" s="56"/>
      <c r="LPR395" s="56"/>
      <c r="LPS395" s="56"/>
      <c r="LPT395" s="56"/>
      <c r="LPU395" s="56"/>
      <c r="LPV395" s="56"/>
      <c r="LPW395" s="56"/>
      <c r="LPX395" s="56"/>
      <c r="LPY395" s="56"/>
      <c r="LPZ395" s="56"/>
      <c r="LQA395" s="56"/>
      <c r="LQB395" s="56"/>
      <c r="LQC395" s="56"/>
      <c r="LQD395" s="56"/>
      <c r="LQE395" s="56"/>
      <c r="LQF395" s="56"/>
      <c r="LQG395" s="56"/>
      <c r="LQH395" s="56"/>
      <c r="LQI395" s="56"/>
      <c r="LQJ395" s="56"/>
      <c r="LQK395" s="56"/>
      <c r="LQL395" s="56"/>
      <c r="LQM395" s="56"/>
      <c r="LQN395" s="56"/>
      <c r="LQO395" s="56"/>
      <c r="LQP395" s="56"/>
      <c r="LQQ395" s="56"/>
      <c r="LQR395" s="56"/>
      <c r="LQS395" s="56"/>
      <c r="LQT395" s="56"/>
      <c r="LQU395" s="56"/>
      <c r="LQV395" s="56"/>
      <c r="LQW395" s="56"/>
      <c r="LQX395" s="56"/>
      <c r="LQY395" s="56"/>
      <c r="LQZ395" s="56"/>
      <c r="LRA395" s="56"/>
      <c r="LRB395" s="56"/>
      <c r="LRC395" s="56"/>
      <c r="LRD395" s="56"/>
      <c r="LRE395" s="56"/>
      <c r="LRF395" s="56"/>
      <c r="LRG395" s="56"/>
      <c r="LRH395" s="56"/>
      <c r="LRI395" s="56"/>
      <c r="LRJ395" s="56"/>
      <c r="LRK395" s="56"/>
      <c r="LRL395" s="56"/>
      <c r="LRM395" s="56"/>
      <c r="LRN395" s="56"/>
      <c r="LRO395" s="56"/>
      <c r="LRP395" s="56"/>
      <c r="LRQ395" s="56"/>
      <c r="LRR395" s="56"/>
      <c r="LRS395" s="56"/>
      <c r="LRT395" s="56"/>
      <c r="LRU395" s="56"/>
      <c r="LRV395" s="56"/>
      <c r="LRW395" s="56"/>
      <c r="LRX395" s="56"/>
      <c r="LRY395" s="56"/>
      <c r="LRZ395" s="56"/>
      <c r="LSA395" s="56"/>
      <c r="LSB395" s="56"/>
      <c r="LSC395" s="56"/>
      <c r="LSD395" s="56"/>
      <c r="LSE395" s="56"/>
      <c r="LSF395" s="56"/>
      <c r="LSG395" s="56"/>
      <c r="LSH395" s="56"/>
      <c r="LSI395" s="56"/>
      <c r="LSJ395" s="56"/>
      <c r="LSK395" s="56"/>
      <c r="LSL395" s="56"/>
      <c r="LSM395" s="56"/>
      <c r="LSN395" s="56"/>
      <c r="LSO395" s="56"/>
      <c r="LSP395" s="56"/>
      <c r="LSQ395" s="56"/>
      <c r="LSR395" s="56"/>
      <c r="LSS395" s="56"/>
      <c r="LST395" s="56"/>
      <c r="LSU395" s="56"/>
      <c r="LSV395" s="56"/>
      <c r="LSW395" s="56"/>
      <c r="LSX395" s="56"/>
      <c r="LSY395" s="56"/>
      <c r="LSZ395" s="56"/>
      <c r="LTA395" s="56"/>
      <c r="LTB395" s="56"/>
      <c r="LTC395" s="56"/>
      <c r="LTD395" s="56"/>
      <c r="LTE395" s="56"/>
      <c r="LTF395" s="56"/>
      <c r="LTG395" s="56"/>
      <c r="LTH395" s="56"/>
      <c r="LTI395" s="56"/>
      <c r="LTJ395" s="56"/>
      <c r="LTK395" s="56"/>
      <c r="LTL395" s="56"/>
      <c r="LTM395" s="56"/>
      <c r="LTN395" s="56"/>
      <c r="LTO395" s="56"/>
      <c r="LTP395" s="56"/>
      <c r="LTQ395" s="56"/>
      <c r="LTR395" s="56"/>
      <c r="LTS395" s="56"/>
      <c r="LTT395" s="56"/>
      <c r="LTU395" s="56"/>
      <c r="LTV395" s="56"/>
      <c r="LTW395" s="56"/>
      <c r="LTX395" s="56"/>
      <c r="LTY395" s="56"/>
      <c r="LTZ395" s="56"/>
      <c r="LUA395" s="56"/>
      <c r="LUB395" s="56"/>
      <c r="LUC395" s="56"/>
      <c r="LUD395" s="56"/>
      <c r="LUE395" s="56"/>
      <c r="LUF395" s="56"/>
      <c r="LUG395" s="56"/>
      <c r="LUH395" s="56"/>
      <c r="LUI395" s="56"/>
      <c r="LUJ395" s="56"/>
      <c r="LUK395" s="56"/>
      <c r="LUL395" s="56"/>
      <c r="LUM395" s="56"/>
      <c r="LUN395" s="56"/>
      <c r="LUO395" s="56"/>
      <c r="LUP395" s="56"/>
      <c r="LUQ395" s="56"/>
      <c r="LUR395" s="56"/>
      <c r="LUS395" s="56"/>
      <c r="LUT395" s="56"/>
      <c r="LUU395" s="56"/>
      <c r="LUV395" s="56"/>
      <c r="LUW395" s="56"/>
      <c r="LUX395" s="56"/>
      <c r="LUY395" s="56"/>
      <c r="LUZ395" s="56"/>
      <c r="LVA395" s="56"/>
      <c r="LVB395" s="56"/>
      <c r="LVC395" s="56"/>
      <c r="LVD395" s="56"/>
      <c r="LVE395" s="56"/>
      <c r="LVF395" s="56"/>
      <c r="LVG395" s="56"/>
      <c r="LVH395" s="56"/>
      <c r="LVI395" s="56"/>
      <c r="LVJ395" s="56"/>
      <c r="LVK395" s="56"/>
      <c r="LVL395" s="56"/>
      <c r="LVM395" s="56"/>
      <c r="LVN395" s="56"/>
      <c r="LVO395" s="56"/>
      <c r="LVP395" s="56"/>
      <c r="LVQ395" s="56"/>
      <c r="LVR395" s="56"/>
      <c r="LVS395" s="56"/>
      <c r="LVT395" s="56"/>
      <c r="LVU395" s="56"/>
      <c r="LVV395" s="56"/>
      <c r="LVW395" s="56"/>
      <c r="LVX395" s="56"/>
      <c r="LVY395" s="56"/>
      <c r="LVZ395" s="56"/>
      <c r="LWA395" s="56"/>
      <c r="LWB395" s="56"/>
      <c r="LWC395" s="56"/>
      <c r="LWD395" s="56"/>
      <c r="LWE395" s="56"/>
      <c r="LWF395" s="56"/>
      <c r="LWG395" s="56"/>
      <c r="LWH395" s="56"/>
      <c r="LWI395" s="56"/>
      <c r="LWJ395" s="56"/>
      <c r="LWK395" s="56"/>
      <c r="LWL395" s="56"/>
      <c r="LWM395" s="56"/>
      <c r="LWN395" s="56"/>
      <c r="LWO395" s="56"/>
      <c r="LWP395" s="56"/>
      <c r="LWQ395" s="56"/>
      <c r="LWR395" s="56"/>
      <c r="LWS395" s="56"/>
      <c r="LWT395" s="56"/>
      <c r="LWU395" s="56"/>
      <c r="LWV395" s="56"/>
      <c r="LWW395" s="56"/>
      <c r="LWX395" s="56"/>
      <c r="LWY395" s="56"/>
      <c r="LWZ395" s="56"/>
      <c r="LXA395" s="56"/>
      <c r="LXB395" s="56"/>
      <c r="LXC395" s="56"/>
      <c r="LXD395" s="56"/>
      <c r="LXE395" s="56"/>
      <c r="LXF395" s="56"/>
      <c r="LXG395" s="56"/>
      <c r="LXH395" s="56"/>
      <c r="LXI395" s="56"/>
      <c r="LXJ395" s="56"/>
      <c r="LXK395" s="56"/>
      <c r="LXL395" s="56"/>
      <c r="LXM395" s="56"/>
      <c r="LXN395" s="56"/>
      <c r="LXO395" s="56"/>
      <c r="LXP395" s="56"/>
      <c r="LXQ395" s="56"/>
      <c r="LXR395" s="56"/>
      <c r="LXS395" s="56"/>
      <c r="LXT395" s="56"/>
      <c r="LXU395" s="56"/>
      <c r="LXV395" s="56"/>
      <c r="LXW395" s="56"/>
      <c r="LXX395" s="56"/>
      <c r="LXY395" s="56"/>
      <c r="LXZ395" s="56"/>
      <c r="LYA395" s="56"/>
      <c r="LYB395" s="56"/>
      <c r="LYC395" s="56"/>
      <c r="LYD395" s="56"/>
      <c r="LYE395" s="56"/>
      <c r="LYF395" s="56"/>
      <c r="LYG395" s="56"/>
      <c r="LYH395" s="56"/>
      <c r="LYI395" s="56"/>
      <c r="LYJ395" s="56"/>
      <c r="LYK395" s="56"/>
      <c r="LYL395" s="56"/>
      <c r="LYM395" s="56"/>
      <c r="LYN395" s="56"/>
      <c r="LYO395" s="56"/>
      <c r="LYP395" s="56"/>
      <c r="LYQ395" s="56"/>
      <c r="LYR395" s="56"/>
      <c r="LYS395" s="56"/>
      <c r="LYT395" s="56"/>
      <c r="LYU395" s="56"/>
      <c r="LYV395" s="56"/>
      <c r="LYW395" s="56"/>
      <c r="LYX395" s="56"/>
      <c r="LYY395" s="56"/>
      <c r="LYZ395" s="56"/>
      <c r="LZA395" s="56"/>
      <c r="LZB395" s="56"/>
      <c r="LZC395" s="56"/>
      <c r="LZD395" s="56"/>
      <c r="LZE395" s="56"/>
      <c r="LZF395" s="56"/>
      <c r="LZG395" s="56"/>
      <c r="LZH395" s="56"/>
      <c r="LZI395" s="56"/>
      <c r="LZJ395" s="56"/>
      <c r="LZK395" s="56"/>
      <c r="LZL395" s="56"/>
      <c r="LZM395" s="56"/>
      <c r="LZN395" s="56"/>
      <c r="LZO395" s="56"/>
      <c r="LZP395" s="56"/>
      <c r="LZQ395" s="56"/>
      <c r="LZR395" s="56"/>
      <c r="LZS395" s="56"/>
      <c r="LZT395" s="56"/>
      <c r="LZU395" s="56"/>
      <c r="LZV395" s="56"/>
      <c r="LZW395" s="56"/>
      <c r="LZX395" s="56"/>
      <c r="LZY395" s="56"/>
      <c r="LZZ395" s="56"/>
      <c r="MAA395" s="56"/>
      <c r="MAB395" s="56"/>
      <c r="MAC395" s="56"/>
      <c r="MAD395" s="56"/>
      <c r="MAE395" s="56"/>
      <c r="MAF395" s="56"/>
      <c r="MAG395" s="56"/>
      <c r="MAH395" s="56"/>
      <c r="MAI395" s="56"/>
      <c r="MAJ395" s="56"/>
      <c r="MAK395" s="56"/>
      <c r="MAL395" s="56"/>
      <c r="MAM395" s="56"/>
      <c r="MAN395" s="56"/>
      <c r="MAO395" s="56"/>
      <c r="MAP395" s="56"/>
      <c r="MAQ395" s="56"/>
      <c r="MAR395" s="56"/>
      <c r="MAS395" s="56"/>
      <c r="MAT395" s="56"/>
      <c r="MAU395" s="56"/>
      <c r="MAV395" s="56"/>
      <c r="MAW395" s="56"/>
      <c r="MAX395" s="56"/>
      <c r="MAY395" s="56"/>
      <c r="MAZ395" s="56"/>
      <c r="MBA395" s="56"/>
      <c r="MBB395" s="56"/>
      <c r="MBC395" s="56"/>
      <c r="MBD395" s="56"/>
      <c r="MBE395" s="56"/>
      <c r="MBF395" s="56"/>
      <c r="MBG395" s="56"/>
      <c r="MBH395" s="56"/>
      <c r="MBI395" s="56"/>
      <c r="MBJ395" s="56"/>
      <c r="MBK395" s="56"/>
      <c r="MBL395" s="56"/>
      <c r="MBM395" s="56"/>
      <c r="MBN395" s="56"/>
      <c r="MBO395" s="56"/>
      <c r="MBP395" s="56"/>
      <c r="MBQ395" s="56"/>
      <c r="MBR395" s="56"/>
      <c r="MBS395" s="56"/>
      <c r="MBT395" s="56"/>
      <c r="MBU395" s="56"/>
      <c r="MBV395" s="56"/>
      <c r="MBW395" s="56"/>
      <c r="MBX395" s="56"/>
      <c r="MBY395" s="56"/>
      <c r="MBZ395" s="56"/>
      <c r="MCA395" s="56"/>
      <c r="MCB395" s="56"/>
      <c r="MCC395" s="56"/>
      <c r="MCD395" s="56"/>
      <c r="MCE395" s="56"/>
      <c r="MCF395" s="56"/>
      <c r="MCG395" s="56"/>
      <c r="MCH395" s="56"/>
      <c r="MCI395" s="56"/>
      <c r="MCJ395" s="56"/>
      <c r="MCK395" s="56"/>
      <c r="MCL395" s="56"/>
      <c r="MCM395" s="56"/>
      <c r="MCN395" s="56"/>
      <c r="MCO395" s="56"/>
      <c r="MCP395" s="56"/>
      <c r="MCQ395" s="56"/>
      <c r="MCR395" s="56"/>
      <c r="MCS395" s="56"/>
      <c r="MCT395" s="56"/>
      <c r="MCU395" s="56"/>
      <c r="MCV395" s="56"/>
      <c r="MCW395" s="56"/>
      <c r="MCX395" s="56"/>
      <c r="MCY395" s="56"/>
      <c r="MCZ395" s="56"/>
      <c r="MDA395" s="56"/>
      <c r="MDB395" s="56"/>
      <c r="MDC395" s="56"/>
      <c r="MDD395" s="56"/>
      <c r="MDE395" s="56"/>
      <c r="MDF395" s="56"/>
      <c r="MDG395" s="56"/>
      <c r="MDH395" s="56"/>
      <c r="MDI395" s="56"/>
      <c r="MDJ395" s="56"/>
      <c r="MDK395" s="56"/>
      <c r="MDL395" s="56"/>
      <c r="MDM395" s="56"/>
      <c r="MDN395" s="56"/>
      <c r="MDO395" s="56"/>
      <c r="MDP395" s="56"/>
      <c r="MDQ395" s="56"/>
      <c r="MDR395" s="56"/>
      <c r="MDS395" s="56"/>
      <c r="MDT395" s="56"/>
      <c r="MDU395" s="56"/>
      <c r="MDV395" s="56"/>
      <c r="MDW395" s="56"/>
      <c r="MDX395" s="56"/>
      <c r="MDY395" s="56"/>
      <c r="MDZ395" s="56"/>
      <c r="MEA395" s="56"/>
      <c r="MEB395" s="56"/>
      <c r="MEC395" s="56"/>
      <c r="MED395" s="56"/>
      <c r="MEE395" s="56"/>
      <c r="MEF395" s="56"/>
      <c r="MEG395" s="56"/>
      <c r="MEH395" s="56"/>
      <c r="MEI395" s="56"/>
      <c r="MEJ395" s="56"/>
      <c r="MEK395" s="56"/>
      <c r="MEL395" s="56"/>
      <c r="MEM395" s="56"/>
      <c r="MEN395" s="56"/>
      <c r="MEO395" s="56"/>
      <c r="MEP395" s="56"/>
      <c r="MEQ395" s="56"/>
      <c r="MER395" s="56"/>
      <c r="MES395" s="56"/>
      <c r="MET395" s="56"/>
      <c r="MEU395" s="56"/>
      <c r="MEV395" s="56"/>
      <c r="MEW395" s="56"/>
      <c r="MEX395" s="56"/>
      <c r="MEY395" s="56"/>
      <c r="MEZ395" s="56"/>
      <c r="MFA395" s="56"/>
      <c r="MFB395" s="56"/>
      <c r="MFC395" s="56"/>
      <c r="MFD395" s="56"/>
      <c r="MFE395" s="56"/>
      <c r="MFF395" s="56"/>
      <c r="MFG395" s="56"/>
      <c r="MFH395" s="56"/>
      <c r="MFI395" s="56"/>
      <c r="MFJ395" s="56"/>
      <c r="MFK395" s="56"/>
      <c r="MFL395" s="56"/>
      <c r="MFM395" s="56"/>
      <c r="MFN395" s="56"/>
      <c r="MFO395" s="56"/>
      <c r="MFP395" s="56"/>
      <c r="MFQ395" s="56"/>
      <c r="MFR395" s="56"/>
      <c r="MFS395" s="56"/>
      <c r="MFT395" s="56"/>
      <c r="MFU395" s="56"/>
      <c r="MFV395" s="56"/>
      <c r="MFW395" s="56"/>
      <c r="MFX395" s="56"/>
      <c r="MFY395" s="56"/>
      <c r="MFZ395" s="56"/>
      <c r="MGA395" s="56"/>
      <c r="MGB395" s="56"/>
      <c r="MGC395" s="56"/>
      <c r="MGD395" s="56"/>
      <c r="MGE395" s="56"/>
      <c r="MGF395" s="56"/>
      <c r="MGG395" s="56"/>
      <c r="MGH395" s="56"/>
      <c r="MGI395" s="56"/>
      <c r="MGJ395" s="56"/>
      <c r="MGK395" s="56"/>
      <c r="MGL395" s="56"/>
      <c r="MGM395" s="56"/>
      <c r="MGN395" s="56"/>
      <c r="MGO395" s="56"/>
      <c r="MGP395" s="56"/>
      <c r="MGQ395" s="56"/>
      <c r="MGR395" s="56"/>
      <c r="MGS395" s="56"/>
      <c r="MGT395" s="56"/>
      <c r="MGU395" s="56"/>
      <c r="MGV395" s="56"/>
      <c r="MGW395" s="56"/>
      <c r="MGX395" s="56"/>
      <c r="MGY395" s="56"/>
      <c r="MGZ395" s="56"/>
      <c r="MHA395" s="56"/>
      <c r="MHB395" s="56"/>
      <c r="MHC395" s="56"/>
      <c r="MHD395" s="56"/>
      <c r="MHE395" s="56"/>
      <c r="MHF395" s="56"/>
      <c r="MHG395" s="56"/>
      <c r="MHH395" s="56"/>
      <c r="MHI395" s="56"/>
      <c r="MHJ395" s="56"/>
      <c r="MHK395" s="56"/>
      <c r="MHL395" s="56"/>
      <c r="MHM395" s="56"/>
      <c r="MHN395" s="56"/>
      <c r="MHO395" s="56"/>
      <c r="MHP395" s="56"/>
      <c r="MHQ395" s="56"/>
      <c r="MHR395" s="56"/>
      <c r="MHS395" s="56"/>
      <c r="MHT395" s="56"/>
      <c r="MHU395" s="56"/>
      <c r="MHV395" s="56"/>
      <c r="MHW395" s="56"/>
      <c r="MHX395" s="56"/>
      <c r="MHY395" s="56"/>
      <c r="MHZ395" s="56"/>
      <c r="MIA395" s="56"/>
      <c r="MIB395" s="56"/>
      <c r="MIC395" s="56"/>
      <c r="MID395" s="56"/>
      <c r="MIE395" s="56"/>
      <c r="MIF395" s="56"/>
      <c r="MIG395" s="56"/>
      <c r="MIH395" s="56"/>
      <c r="MII395" s="56"/>
      <c r="MIJ395" s="56"/>
      <c r="MIK395" s="56"/>
      <c r="MIL395" s="56"/>
      <c r="MIM395" s="56"/>
      <c r="MIN395" s="56"/>
      <c r="MIO395" s="56"/>
      <c r="MIP395" s="56"/>
      <c r="MIQ395" s="56"/>
      <c r="MIR395" s="56"/>
      <c r="MIS395" s="56"/>
      <c r="MIT395" s="56"/>
      <c r="MIU395" s="56"/>
      <c r="MIV395" s="56"/>
      <c r="MIW395" s="56"/>
      <c r="MIX395" s="56"/>
      <c r="MIY395" s="56"/>
      <c r="MIZ395" s="56"/>
      <c r="MJA395" s="56"/>
      <c r="MJB395" s="56"/>
      <c r="MJC395" s="56"/>
      <c r="MJD395" s="56"/>
      <c r="MJE395" s="56"/>
      <c r="MJF395" s="56"/>
      <c r="MJG395" s="56"/>
      <c r="MJH395" s="56"/>
      <c r="MJI395" s="56"/>
      <c r="MJJ395" s="56"/>
      <c r="MJK395" s="56"/>
      <c r="MJL395" s="56"/>
      <c r="MJM395" s="56"/>
      <c r="MJN395" s="56"/>
      <c r="MJO395" s="56"/>
      <c r="MJP395" s="56"/>
      <c r="MJQ395" s="56"/>
      <c r="MJR395" s="56"/>
      <c r="MJS395" s="56"/>
      <c r="MJT395" s="56"/>
      <c r="MJU395" s="56"/>
      <c r="MJV395" s="56"/>
      <c r="MJW395" s="56"/>
      <c r="MJX395" s="56"/>
      <c r="MJY395" s="56"/>
      <c r="MJZ395" s="56"/>
      <c r="MKA395" s="56"/>
      <c r="MKB395" s="56"/>
      <c r="MKC395" s="56"/>
      <c r="MKD395" s="56"/>
      <c r="MKE395" s="56"/>
      <c r="MKF395" s="56"/>
      <c r="MKG395" s="56"/>
      <c r="MKH395" s="56"/>
      <c r="MKI395" s="56"/>
      <c r="MKJ395" s="56"/>
      <c r="MKK395" s="56"/>
      <c r="MKL395" s="56"/>
      <c r="MKM395" s="56"/>
      <c r="MKN395" s="56"/>
      <c r="MKO395" s="56"/>
      <c r="MKP395" s="56"/>
      <c r="MKQ395" s="56"/>
      <c r="MKR395" s="56"/>
      <c r="MKS395" s="56"/>
      <c r="MKT395" s="56"/>
      <c r="MKU395" s="56"/>
      <c r="MKV395" s="56"/>
      <c r="MKW395" s="56"/>
      <c r="MKX395" s="56"/>
      <c r="MKY395" s="56"/>
      <c r="MKZ395" s="56"/>
      <c r="MLA395" s="56"/>
      <c r="MLB395" s="56"/>
      <c r="MLC395" s="56"/>
      <c r="MLD395" s="56"/>
      <c r="MLE395" s="56"/>
      <c r="MLF395" s="56"/>
      <c r="MLG395" s="56"/>
      <c r="MLH395" s="56"/>
      <c r="MLI395" s="56"/>
      <c r="MLJ395" s="56"/>
      <c r="MLK395" s="56"/>
      <c r="MLL395" s="56"/>
      <c r="MLM395" s="56"/>
      <c r="MLN395" s="56"/>
      <c r="MLO395" s="56"/>
      <c r="MLP395" s="56"/>
      <c r="MLQ395" s="56"/>
      <c r="MLR395" s="56"/>
      <c r="MLS395" s="56"/>
      <c r="MLT395" s="56"/>
      <c r="MLU395" s="56"/>
      <c r="MLV395" s="56"/>
      <c r="MLW395" s="56"/>
      <c r="MLX395" s="56"/>
      <c r="MLY395" s="56"/>
      <c r="MLZ395" s="56"/>
      <c r="MMA395" s="56"/>
      <c r="MMB395" s="56"/>
      <c r="MMC395" s="56"/>
      <c r="MMD395" s="56"/>
      <c r="MME395" s="56"/>
      <c r="MMF395" s="56"/>
      <c r="MMG395" s="56"/>
      <c r="MMH395" s="56"/>
      <c r="MMI395" s="56"/>
      <c r="MMJ395" s="56"/>
      <c r="MMK395" s="56"/>
      <c r="MML395" s="56"/>
      <c r="MMM395" s="56"/>
      <c r="MMN395" s="56"/>
      <c r="MMO395" s="56"/>
      <c r="MMP395" s="56"/>
      <c r="MMQ395" s="56"/>
      <c r="MMR395" s="56"/>
      <c r="MMS395" s="56"/>
      <c r="MMT395" s="56"/>
      <c r="MMU395" s="56"/>
      <c r="MMV395" s="56"/>
      <c r="MMW395" s="56"/>
      <c r="MMX395" s="56"/>
      <c r="MMY395" s="56"/>
      <c r="MMZ395" s="56"/>
      <c r="MNA395" s="56"/>
      <c r="MNB395" s="56"/>
      <c r="MNC395" s="56"/>
      <c r="MND395" s="56"/>
      <c r="MNE395" s="56"/>
      <c r="MNF395" s="56"/>
      <c r="MNG395" s="56"/>
      <c r="MNH395" s="56"/>
      <c r="MNI395" s="56"/>
      <c r="MNJ395" s="56"/>
      <c r="MNK395" s="56"/>
      <c r="MNL395" s="56"/>
      <c r="MNM395" s="56"/>
      <c r="MNN395" s="56"/>
      <c r="MNO395" s="56"/>
      <c r="MNP395" s="56"/>
      <c r="MNQ395" s="56"/>
      <c r="MNR395" s="56"/>
      <c r="MNS395" s="56"/>
      <c r="MNT395" s="56"/>
      <c r="MNU395" s="56"/>
      <c r="MNV395" s="56"/>
      <c r="MNW395" s="56"/>
      <c r="MNX395" s="56"/>
      <c r="MNY395" s="56"/>
      <c r="MNZ395" s="56"/>
      <c r="MOA395" s="56"/>
      <c r="MOB395" s="56"/>
      <c r="MOC395" s="56"/>
      <c r="MOD395" s="56"/>
      <c r="MOE395" s="56"/>
      <c r="MOF395" s="56"/>
      <c r="MOG395" s="56"/>
      <c r="MOH395" s="56"/>
      <c r="MOI395" s="56"/>
      <c r="MOJ395" s="56"/>
      <c r="MOK395" s="56"/>
      <c r="MOL395" s="56"/>
      <c r="MOM395" s="56"/>
      <c r="MON395" s="56"/>
      <c r="MOO395" s="56"/>
      <c r="MOP395" s="56"/>
      <c r="MOQ395" s="56"/>
      <c r="MOR395" s="56"/>
      <c r="MOS395" s="56"/>
      <c r="MOT395" s="56"/>
      <c r="MOU395" s="56"/>
      <c r="MOV395" s="56"/>
      <c r="MOW395" s="56"/>
      <c r="MOX395" s="56"/>
      <c r="MOY395" s="56"/>
      <c r="MOZ395" s="56"/>
      <c r="MPA395" s="56"/>
      <c r="MPB395" s="56"/>
      <c r="MPC395" s="56"/>
      <c r="MPD395" s="56"/>
      <c r="MPE395" s="56"/>
      <c r="MPF395" s="56"/>
      <c r="MPG395" s="56"/>
      <c r="MPH395" s="56"/>
      <c r="MPI395" s="56"/>
      <c r="MPJ395" s="56"/>
      <c r="MPK395" s="56"/>
      <c r="MPL395" s="56"/>
      <c r="MPM395" s="56"/>
      <c r="MPN395" s="56"/>
      <c r="MPO395" s="56"/>
      <c r="MPP395" s="56"/>
      <c r="MPQ395" s="56"/>
      <c r="MPR395" s="56"/>
      <c r="MPS395" s="56"/>
      <c r="MPT395" s="56"/>
      <c r="MPU395" s="56"/>
      <c r="MPV395" s="56"/>
      <c r="MPW395" s="56"/>
      <c r="MPX395" s="56"/>
      <c r="MPY395" s="56"/>
      <c r="MPZ395" s="56"/>
      <c r="MQA395" s="56"/>
      <c r="MQB395" s="56"/>
      <c r="MQC395" s="56"/>
      <c r="MQD395" s="56"/>
      <c r="MQE395" s="56"/>
      <c r="MQF395" s="56"/>
      <c r="MQG395" s="56"/>
      <c r="MQH395" s="56"/>
      <c r="MQI395" s="56"/>
      <c r="MQJ395" s="56"/>
      <c r="MQK395" s="56"/>
      <c r="MQL395" s="56"/>
      <c r="MQM395" s="56"/>
      <c r="MQN395" s="56"/>
      <c r="MQO395" s="56"/>
      <c r="MQP395" s="56"/>
      <c r="MQQ395" s="56"/>
      <c r="MQR395" s="56"/>
      <c r="MQS395" s="56"/>
      <c r="MQT395" s="56"/>
      <c r="MQU395" s="56"/>
      <c r="MQV395" s="56"/>
      <c r="MQW395" s="56"/>
      <c r="MQX395" s="56"/>
      <c r="MQY395" s="56"/>
      <c r="MQZ395" s="56"/>
      <c r="MRA395" s="56"/>
      <c r="MRB395" s="56"/>
      <c r="MRC395" s="56"/>
      <c r="MRD395" s="56"/>
      <c r="MRE395" s="56"/>
      <c r="MRF395" s="56"/>
      <c r="MRG395" s="56"/>
      <c r="MRH395" s="56"/>
      <c r="MRI395" s="56"/>
      <c r="MRJ395" s="56"/>
      <c r="MRK395" s="56"/>
      <c r="MRL395" s="56"/>
      <c r="MRM395" s="56"/>
      <c r="MRN395" s="56"/>
      <c r="MRO395" s="56"/>
      <c r="MRP395" s="56"/>
      <c r="MRQ395" s="56"/>
      <c r="MRR395" s="56"/>
      <c r="MRS395" s="56"/>
      <c r="MRT395" s="56"/>
      <c r="MRU395" s="56"/>
      <c r="MRV395" s="56"/>
      <c r="MRW395" s="56"/>
      <c r="MRX395" s="56"/>
      <c r="MRY395" s="56"/>
      <c r="MRZ395" s="56"/>
      <c r="MSA395" s="56"/>
      <c r="MSB395" s="56"/>
      <c r="MSC395" s="56"/>
      <c r="MSD395" s="56"/>
      <c r="MSE395" s="56"/>
      <c r="MSF395" s="56"/>
      <c r="MSG395" s="56"/>
      <c r="MSH395" s="56"/>
      <c r="MSI395" s="56"/>
      <c r="MSJ395" s="56"/>
      <c r="MSK395" s="56"/>
      <c r="MSL395" s="56"/>
      <c r="MSM395" s="56"/>
      <c r="MSN395" s="56"/>
      <c r="MSO395" s="56"/>
      <c r="MSP395" s="56"/>
      <c r="MSQ395" s="56"/>
      <c r="MSR395" s="56"/>
      <c r="MSS395" s="56"/>
      <c r="MST395" s="56"/>
      <c r="MSU395" s="56"/>
      <c r="MSV395" s="56"/>
      <c r="MSW395" s="56"/>
      <c r="MSX395" s="56"/>
      <c r="MSY395" s="56"/>
      <c r="MSZ395" s="56"/>
      <c r="MTA395" s="56"/>
      <c r="MTB395" s="56"/>
      <c r="MTC395" s="56"/>
      <c r="MTD395" s="56"/>
      <c r="MTE395" s="56"/>
      <c r="MTF395" s="56"/>
      <c r="MTG395" s="56"/>
      <c r="MTH395" s="56"/>
      <c r="MTI395" s="56"/>
      <c r="MTJ395" s="56"/>
      <c r="MTK395" s="56"/>
      <c r="MTL395" s="56"/>
      <c r="MTM395" s="56"/>
      <c r="MTN395" s="56"/>
      <c r="MTO395" s="56"/>
      <c r="MTP395" s="56"/>
      <c r="MTQ395" s="56"/>
      <c r="MTR395" s="56"/>
      <c r="MTS395" s="56"/>
      <c r="MTT395" s="56"/>
      <c r="MTU395" s="56"/>
      <c r="MTV395" s="56"/>
      <c r="MTW395" s="56"/>
      <c r="MTX395" s="56"/>
      <c r="MTY395" s="56"/>
      <c r="MTZ395" s="56"/>
      <c r="MUA395" s="56"/>
      <c r="MUB395" s="56"/>
      <c r="MUC395" s="56"/>
      <c r="MUD395" s="56"/>
      <c r="MUE395" s="56"/>
      <c r="MUF395" s="56"/>
      <c r="MUG395" s="56"/>
      <c r="MUH395" s="56"/>
      <c r="MUI395" s="56"/>
      <c r="MUJ395" s="56"/>
      <c r="MUK395" s="56"/>
      <c r="MUL395" s="56"/>
      <c r="MUM395" s="56"/>
      <c r="MUN395" s="56"/>
      <c r="MUO395" s="56"/>
      <c r="MUP395" s="56"/>
      <c r="MUQ395" s="56"/>
      <c r="MUR395" s="56"/>
      <c r="MUS395" s="56"/>
      <c r="MUT395" s="56"/>
      <c r="MUU395" s="56"/>
      <c r="MUV395" s="56"/>
      <c r="MUW395" s="56"/>
      <c r="MUX395" s="56"/>
      <c r="MUY395" s="56"/>
      <c r="MUZ395" s="56"/>
      <c r="MVA395" s="56"/>
      <c r="MVB395" s="56"/>
      <c r="MVC395" s="56"/>
      <c r="MVD395" s="56"/>
      <c r="MVE395" s="56"/>
      <c r="MVF395" s="56"/>
      <c r="MVG395" s="56"/>
      <c r="MVH395" s="56"/>
      <c r="MVI395" s="56"/>
      <c r="MVJ395" s="56"/>
      <c r="MVK395" s="56"/>
      <c r="MVL395" s="56"/>
      <c r="MVM395" s="56"/>
      <c r="MVN395" s="56"/>
      <c r="MVO395" s="56"/>
      <c r="MVP395" s="56"/>
      <c r="MVQ395" s="56"/>
      <c r="MVR395" s="56"/>
      <c r="MVS395" s="56"/>
      <c r="MVT395" s="56"/>
      <c r="MVU395" s="56"/>
      <c r="MVV395" s="56"/>
      <c r="MVW395" s="56"/>
      <c r="MVX395" s="56"/>
      <c r="MVY395" s="56"/>
      <c r="MVZ395" s="56"/>
      <c r="MWA395" s="56"/>
      <c r="MWB395" s="56"/>
      <c r="MWC395" s="56"/>
      <c r="MWD395" s="56"/>
      <c r="MWE395" s="56"/>
      <c r="MWF395" s="56"/>
      <c r="MWG395" s="56"/>
      <c r="MWH395" s="56"/>
      <c r="MWI395" s="56"/>
      <c r="MWJ395" s="56"/>
      <c r="MWK395" s="56"/>
      <c r="MWL395" s="56"/>
      <c r="MWM395" s="56"/>
      <c r="MWN395" s="56"/>
      <c r="MWO395" s="56"/>
      <c r="MWP395" s="56"/>
      <c r="MWQ395" s="56"/>
      <c r="MWR395" s="56"/>
      <c r="MWS395" s="56"/>
      <c r="MWT395" s="56"/>
      <c r="MWU395" s="56"/>
      <c r="MWV395" s="56"/>
      <c r="MWW395" s="56"/>
      <c r="MWX395" s="56"/>
      <c r="MWY395" s="56"/>
      <c r="MWZ395" s="56"/>
      <c r="MXA395" s="56"/>
      <c r="MXB395" s="56"/>
      <c r="MXC395" s="56"/>
      <c r="MXD395" s="56"/>
      <c r="MXE395" s="56"/>
      <c r="MXF395" s="56"/>
      <c r="MXG395" s="56"/>
      <c r="MXH395" s="56"/>
      <c r="MXI395" s="56"/>
      <c r="MXJ395" s="56"/>
      <c r="MXK395" s="56"/>
      <c r="MXL395" s="56"/>
      <c r="MXM395" s="56"/>
      <c r="MXN395" s="56"/>
      <c r="MXO395" s="56"/>
      <c r="MXP395" s="56"/>
      <c r="MXQ395" s="56"/>
      <c r="MXR395" s="56"/>
      <c r="MXS395" s="56"/>
      <c r="MXT395" s="56"/>
      <c r="MXU395" s="56"/>
      <c r="MXV395" s="56"/>
      <c r="MXW395" s="56"/>
      <c r="MXX395" s="56"/>
      <c r="MXY395" s="56"/>
      <c r="MXZ395" s="56"/>
      <c r="MYA395" s="56"/>
      <c r="MYB395" s="56"/>
      <c r="MYC395" s="56"/>
      <c r="MYD395" s="56"/>
      <c r="MYE395" s="56"/>
      <c r="MYF395" s="56"/>
      <c r="MYG395" s="56"/>
      <c r="MYH395" s="56"/>
      <c r="MYI395" s="56"/>
      <c r="MYJ395" s="56"/>
      <c r="MYK395" s="56"/>
      <c r="MYL395" s="56"/>
      <c r="MYM395" s="56"/>
      <c r="MYN395" s="56"/>
      <c r="MYO395" s="56"/>
      <c r="MYP395" s="56"/>
      <c r="MYQ395" s="56"/>
      <c r="MYR395" s="56"/>
      <c r="MYS395" s="56"/>
      <c r="MYT395" s="56"/>
      <c r="MYU395" s="56"/>
      <c r="MYV395" s="56"/>
      <c r="MYW395" s="56"/>
      <c r="MYX395" s="56"/>
      <c r="MYY395" s="56"/>
      <c r="MYZ395" s="56"/>
      <c r="MZA395" s="56"/>
      <c r="MZB395" s="56"/>
      <c r="MZC395" s="56"/>
      <c r="MZD395" s="56"/>
      <c r="MZE395" s="56"/>
      <c r="MZF395" s="56"/>
      <c r="MZG395" s="56"/>
      <c r="MZH395" s="56"/>
      <c r="MZI395" s="56"/>
      <c r="MZJ395" s="56"/>
      <c r="MZK395" s="56"/>
      <c r="MZL395" s="56"/>
      <c r="MZM395" s="56"/>
      <c r="MZN395" s="56"/>
      <c r="MZO395" s="56"/>
      <c r="MZP395" s="56"/>
      <c r="MZQ395" s="56"/>
      <c r="MZR395" s="56"/>
      <c r="MZS395" s="56"/>
      <c r="MZT395" s="56"/>
      <c r="MZU395" s="56"/>
      <c r="MZV395" s="56"/>
      <c r="MZW395" s="56"/>
      <c r="MZX395" s="56"/>
      <c r="MZY395" s="56"/>
      <c r="MZZ395" s="56"/>
      <c r="NAA395" s="56"/>
      <c r="NAB395" s="56"/>
      <c r="NAC395" s="56"/>
      <c r="NAD395" s="56"/>
      <c r="NAE395" s="56"/>
      <c r="NAF395" s="56"/>
      <c r="NAG395" s="56"/>
      <c r="NAH395" s="56"/>
      <c r="NAI395" s="56"/>
      <c r="NAJ395" s="56"/>
      <c r="NAK395" s="56"/>
      <c r="NAL395" s="56"/>
      <c r="NAM395" s="56"/>
      <c r="NAN395" s="56"/>
      <c r="NAO395" s="56"/>
      <c r="NAP395" s="56"/>
      <c r="NAQ395" s="56"/>
      <c r="NAR395" s="56"/>
      <c r="NAS395" s="56"/>
      <c r="NAT395" s="56"/>
      <c r="NAU395" s="56"/>
      <c r="NAV395" s="56"/>
      <c r="NAW395" s="56"/>
      <c r="NAX395" s="56"/>
      <c r="NAY395" s="56"/>
      <c r="NAZ395" s="56"/>
      <c r="NBA395" s="56"/>
      <c r="NBB395" s="56"/>
      <c r="NBC395" s="56"/>
      <c r="NBD395" s="56"/>
      <c r="NBE395" s="56"/>
      <c r="NBF395" s="56"/>
      <c r="NBG395" s="56"/>
      <c r="NBH395" s="56"/>
      <c r="NBI395" s="56"/>
      <c r="NBJ395" s="56"/>
      <c r="NBK395" s="56"/>
      <c r="NBL395" s="56"/>
      <c r="NBM395" s="56"/>
      <c r="NBN395" s="56"/>
      <c r="NBO395" s="56"/>
      <c r="NBP395" s="56"/>
      <c r="NBQ395" s="56"/>
      <c r="NBR395" s="56"/>
      <c r="NBS395" s="56"/>
      <c r="NBT395" s="56"/>
      <c r="NBU395" s="56"/>
      <c r="NBV395" s="56"/>
      <c r="NBW395" s="56"/>
      <c r="NBX395" s="56"/>
      <c r="NBY395" s="56"/>
      <c r="NBZ395" s="56"/>
      <c r="NCA395" s="56"/>
      <c r="NCB395" s="56"/>
      <c r="NCC395" s="56"/>
      <c r="NCD395" s="56"/>
      <c r="NCE395" s="56"/>
      <c r="NCF395" s="56"/>
      <c r="NCG395" s="56"/>
      <c r="NCH395" s="56"/>
      <c r="NCI395" s="56"/>
      <c r="NCJ395" s="56"/>
      <c r="NCK395" s="56"/>
      <c r="NCL395" s="56"/>
      <c r="NCM395" s="56"/>
      <c r="NCN395" s="56"/>
      <c r="NCO395" s="56"/>
      <c r="NCP395" s="56"/>
      <c r="NCQ395" s="56"/>
      <c r="NCR395" s="56"/>
      <c r="NCS395" s="56"/>
      <c r="NCT395" s="56"/>
      <c r="NCU395" s="56"/>
      <c r="NCV395" s="56"/>
      <c r="NCW395" s="56"/>
      <c r="NCX395" s="56"/>
      <c r="NCY395" s="56"/>
      <c r="NCZ395" s="56"/>
      <c r="NDA395" s="56"/>
      <c r="NDB395" s="56"/>
      <c r="NDC395" s="56"/>
      <c r="NDD395" s="56"/>
      <c r="NDE395" s="56"/>
      <c r="NDF395" s="56"/>
      <c r="NDG395" s="56"/>
      <c r="NDH395" s="56"/>
      <c r="NDI395" s="56"/>
      <c r="NDJ395" s="56"/>
      <c r="NDK395" s="56"/>
      <c r="NDL395" s="56"/>
      <c r="NDM395" s="56"/>
      <c r="NDN395" s="56"/>
      <c r="NDO395" s="56"/>
      <c r="NDP395" s="56"/>
      <c r="NDQ395" s="56"/>
      <c r="NDR395" s="56"/>
      <c r="NDS395" s="56"/>
      <c r="NDT395" s="56"/>
      <c r="NDU395" s="56"/>
      <c r="NDV395" s="56"/>
      <c r="NDW395" s="56"/>
      <c r="NDX395" s="56"/>
      <c r="NDY395" s="56"/>
      <c r="NDZ395" s="56"/>
      <c r="NEA395" s="56"/>
      <c r="NEB395" s="56"/>
      <c r="NEC395" s="56"/>
      <c r="NED395" s="56"/>
      <c r="NEE395" s="56"/>
      <c r="NEF395" s="56"/>
      <c r="NEG395" s="56"/>
      <c r="NEH395" s="56"/>
      <c r="NEI395" s="56"/>
      <c r="NEJ395" s="56"/>
      <c r="NEK395" s="56"/>
      <c r="NEL395" s="56"/>
      <c r="NEM395" s="56"/>
      <c r="NEN395" s="56"/>
      <c r="NEO395" s="56"/>
      <c r="NEP395" s="56"/>
      <c r="NEQ395" s="56"/>
      <c r="NER395" s="56"/>
      <c r="NES395" s="56"/>
      <c r="NET395" s="56"/>
      <c r="NEU395" s="56"/>
      <c r="NEV395" s="56"/>
      <c r="NEW395" s="56"/>
      <c r="NEX395" s="56"/>
      <c r="NEY395" s="56"/>
      <c r="NEZ395" s="56"/>
      <c r="NFA395" s="56"/>
      <c r="NFB395" s="56"/>
      <c r="NFC395" s="56"/>
      <c r="NFD395" s="56"/>
      <c r="NFE395" s="56"/>
      <c r="NFF395" s="56"/>
      <c r="NFG395" s="56"/>
      <c r="NFH395" s="56"/>
      <c r="NFI395" s="56"/>
      <c r="NFJ395" s="56"/>
      <c r="NFK395" s="56"/>
      <c r="NFL395" s="56"/>
      <c r="NFM395" s="56"/>
      <c r="NFN395" s="56"/>
      <c r="NFO395" s="56"/>
      <c r="NFP395" s="56"/>
      <c r="NFQ395" s="56"/>
      <c r="NFR395" s="56"/>
      <c r="NFS395" s="56"/>
      <c r="NFT395" s="56"/>
      <c r="NFU395" s="56"/>
      <c r="NFV395" s="56"/>
      <c r="NFW395" s="56"/>
      <c r="NFX395" s="56"/>
      <c r="NFY395" s="56"/>
      <c r="NFZ395" s="56"/>
      <c r="NGA395" s="56"/>
      <c r="NGB395" s="56"/>
      <c r="NGC395" s="56"/>
      <c r="NGD395" s="56"/>
      <c r="NGE395" s="56"/>
      <c r="NGF395" s="56"/>
      <c r="NGG395" s="56"/>
      <c r="NGH395" s="56"/>
      <c r="NGI395" s="56"/>
      <c r="NGJ395" s="56"/>
      <c r="NGK395" s="56"/>
      <c r="NGL395" s="56"/>
      <c r="NGM395" s="56"/>
      <c r="NGN395" s="56"/>
      <c r="NGO395" s="56"/>
      <c r="NGP395" s="56"/>
      <c r="NGQ395" s="56"/>
      <c r="NGR395" s="56"/>
      <c r="NGS395" s="56"/>
      <c r="NGT395" s="56"/>
      <c r="NGU395" s="56"/>
      <c r="NGV395" s="56"/>
      <c r="NGW395" s="56"/>
      <c r="NGX395" s="56"/>
      <c r="NGY395" s="56"/>
      <c r="NGZ395" s="56"/>
      <c r="NHA395" s="56"/>
      <c r="NHB395" s="56"/>
      <c r="NHC395" s="56"/>
      <c r="NHD395" s="56"/>
      <c r="NHE395" s="56"/>
      <c r="NHF395" s="56"/>
      <c r="NHG395" s="56"/>
      <c r="NHH395" s="56"/>
      <c r="NHI395" s="56"/>
      <c r="NHJ395" s="56"/>
      <c r="NHK395" s="56"/>
      <c r="NHL395" s="56"/>
      <c r="NHM395" s="56"/>
      <c r="NHN395" s="56"/>
      <c r="NHO395" s="56"/>
      <c r="NHP395" s="56"/>
      <c r="NHQ395" s="56"/>
      <c r="NHR395" s="56"/>
      <c r="NHS395" s="56"/>
      <c r="NHT395" s="56"/>
      <c r="NHU395" s="56"/>
      <c r="NHV395" s="56"/>
      <c r="NHW395" s="56"/>
      <c r="NHX395" s="56"/>
      <c r="NHY395" s="56"/>
      <c r="NHZ395" s="56"/>
      <c r="NIA395" s="56"/>
      <c r="NIB395" s="56"/>
      <c r="NIC395" s="56"/>
      <c r="NID395" s="56"/>
      <c r="NIE395" s="56"/>
      <c r="NIF395" s="56"/>
      <c r="NIG395" s="56"/>
      <c r="NIH395" s="56"/>
      <c r="NII395" s="56"/>
      <c r="NIJ395" s="56"/>
      <c r="NIK395" s="56"/>
      <c r="NIL395" s="56"/>
      <c r="NIM395" s="56"/>
      <c r="NIN395" s="56"/>
      <c r="NIO395" s="56"/>
      <c r="NIP395" s="56"/>
      <c r="NIQ395" s="56"/>
      <c r="NIR395" s="56"/>
      <c r="NIS395" s="56"/>
      <c r="NIT395" s="56"/>
      <c r="NIU395" s="56"/>
      <c r="NIV395" s="56"/>
      <c r="NIW395" s="56"/>
      <c r="NIX395" s="56"/>
      <c r="NIY395" s="56"/>
      <c r="NIZ395" s="56"/>
      <c r="NJA395" s="56"/>
      <c r="NJB395" s="56"/>
      <c r="NJC395" s="56"/>
      <c r="NJD395" s="56"/>
      <c r="NJE395" s="56"/>
      <c r="NJF395" s="56"/>
      <c r="NJG395" s="56"/>
      <c r="NJH395" s="56"/>
      <c r="NJI395" s="56"/>
      <c r="NJJ395" s="56"/>
      <c r="NJK395" s="56"/>
      <c r="NJL395" s="56"/>
      <c r="NJM395" s="56"/>
      <c r="NJN395" s="56"/>
      <c r="NJO395" s="56"/>
      <c r="NJP395" s="56"/>
      <c r="NJQ395" s="56"/>
      <c r="NJR395" s="56"/>
      <c r="NJS395" s="56"/>
      <c r="NJT395" s="56"/>
      <c r="NJU395" s="56"/>
      <c r="NJV395" s="56"/>
      <c r="NJW395" s="56"/>
      <c r="NJX395" s="56"/>
      <c r="NJY395" s="56"/>
      <c r="NJZ395" s="56"/>
      <c r="NKA395" s="56"/>
      <c r="NKB395" s="56"/>
      <c r="NKC395" s="56"/>
      <c r="NKD395" s="56"/>
      <c r="NKE395" s="56"/>
      <c r="NKF395" s="56"/>
      <c r="NKG395" s="56"/>
      <c r="NKH395" s="56"/>
      <c r="NKI395" s="56"/>
      <c r="NKJ395" s="56"/>
      <c r="NKK395" s="56"/>
      <c r="NKL395" s="56"/>
      <c r="NKM395" s="56"/>
      <c r="NKN395" s="56"/>
      <c r="NKO395" s="56"/>
      <c r="NKP395" s="56"/>
      <c r="NKQ395" s="56"/>
      <c r="NKR395" s="56"/>
      <c r="NKS395" s="56"/>
      <c r="NKT395" s="56"/>
      <c r="NKU395" s="56"/>
      <c r="NKV395" s="56"/>
      <c r="NKW395" s="56"/>
      <c r="NKX395" s="56"/>
      <c r="NKY395" s="56"/>
      <c r="NKZ395" s="56"/>
      <c r="NLA395" s="56"/>
      <c r="NLB395" s="56"/>
      <c r="NLC395" s="56"/>
      <c r="NLD395" s="56"/>
      <c r="NLE395" s="56"/>
      <c r="NLF395" s="56"/>
      <c r="NLG395" s="56"/>
      <c r="NLH395" s="56"/>
      <c r="NLI395" s="56"/>
      <c r="NLJ395" s="56"/>
      <c r="NLK395" s="56"/>
      <c r="NLL395" s="56"/>
      <c r="NLM395" s="56"/>
      <c r="NLN395" s="56"/>
      <c r="NLO395" s="56"/>
      <c r="NLP395" s="56"/>
      <c r="NLQ395" s="56"/>
      <c r="NLR395" s="56"/>
      <c r="NLS395" s="56"/>
      <c r="NLT395" s="56"/>
      <c r="NLU395" s="56"/>
      <c r="NLV395" s="56"/>
      <c r="NLW395" s="56"/>
      <c r="NLX395" s="56"/>
      <c r="NLY395" s="56"/>
      <c r="NLZ395" s="56"/>
      <c r="NMA395" s="56"/>
      <c r="NMB395" s="56"/>
      <c r="NMC395" s="56"/>
      <c r="NMD395" s="56"/>
      <c r="NME395" s="56"/>
      <c r="NMF395" s="56"/>
      <c r="NMG395" s="56"/>
      <c r="NMH395" s="56"/>
      <c r="NMI395" s="56"/>
      <c r="NMJ395" s="56"/>
      <c r="NMK395" s="56"/>
      <c r="NML395" s="56"/>
      <c r="NMM395" s="56"/>
      <c r="NMN395" s="56"/>
      <c r="NMO395" s="56"/>
      <c r="NMP395" s="56"/>
      <c r="NMQ395" s="56"/>
      <c r="NMR395" s="56"/>
      <c r="NMS395" s="56"/>
      <c r="NMT395" s="56"/>
      <c r="NMU395" s="56"/>
      <c r="NMV395" s="56"/>
      <c r="NMW395" s="56"/>
      <c r="NMX395" s="56"/>
      <c r="NMY395" s="56"/>
      <c r="NMZ395" s="56"/>
      <c r="NNA395" s="56"/>
      <c r="NNB395" s="56"/>
      <c r="NNC395" s="56"/>
      <c r="NND395" s="56"/>
      <c r="NNE395" s="56"/>
      <c r="NNF395" s="56"/>
      <c r="NNG395" s="56"/>
      <c r="NNH395" s="56"/>
      <c r="NNI395" s="56"/>
      <c r="NNJ395" s="56"/>
      <c r="NNK395" s="56"/>
      <c r="NNL395" s="56"/>
      <c r="NNM395" s="56"/>
      <c r="NNN395" s="56"/>
      <c r="NNO395" s="56"/>
      <c r="NNP395" s="56"/>
      <c r="NNQ395" s="56"/>
      <c r="NNR395" s="56"/>
      <c r="NNS395" s="56"/>
      <c r="NNT395" s="56"/>
      <c r="NNU395" s="56"/>
      <c r="NNV395" s="56"/>
      <c r="NNW395" s="56"/>
      <c r="NNX395" s="56"/>
      <c r="NNY395" s="56"/>
      <c r="NNZ395" s="56"/>
      <c r="NOA395" s="56"/>
      <c r="NOB395" s="56"/>
      <c r="NOC395" s="56"/>
      <c r="NOD395" s="56"/>
      <c r="NOE395" s="56"/>
      <c r="NOF395" s="56"/>
      <c r="NOG395" s="56"/>
      <c r="NOH395" s="56"/>
      <c r="NOI395" s="56"/>
      <c r="NOJ395" s="56"/>
      <c r="NOK395" s="56"/>
      <c r="NOL395" s="56"/>
      <c r="NOM395" s="56"/>
      <c r="NON395" s="56"/>
      <c r="NOO395" s="56"/>
      <c r="NOP395" s="56"/>
      <c r="NOQ395" s="56"/>
      <c r="NOR395" s="56"/>
      <c r="NOS395" s="56"/>
      <c r="NOT395" s="56"/>
      <c r="NOU395" s="56"/>
      <c r="NOV395" s="56"/>
      <c r="NOW395" s="56"/>
      <c r="NOX395" s="56"/>
      <c r="NOY395" s="56"/>
      <c r="NOZ395" s="56"/>
      <c r="NPA395" s="56"/>
      <c r="NPB395" s="56"/>
      <c r="NPC395" s="56"/>
      <c r="NPD395" s="56"/>
      <c r="NPE395" s="56"/>
      <c r="NPF395" s="56"/>
      <c r="NPG395" s="56"/>
      <c r="NPH395" s="56"/>
      <c r="NPI395" s="56"/>
      <c r="NPJ395" s="56"/>
      <c r="NPK395" s="56"/>
      <c r="NPL395" s="56"/>
      <c r="NPM395" s="56"/>
      <c r="NPN395" s="56"/>
      <c r="NPO395" s="56"/>
      <c r="NPP395" s="56"/>
      <c r="NPQ395" s="56"/>
      <c r="NPR395" s="56"/>
      <c r="NPS395" s="56"/>
      <c r="NPT395" s="56"/>
      <c r="NPU395" s="56"/>
      <c r="NPV395" s="56"/>
      <c r="NPW395" s="56"/>
      <c r="NPX395" s="56"/>
      <c r="NPY395" s="56"/>
      <c r="NPZ395" s="56"/>
      <c r="NQA395" s="56"/>
      <c r="NQB395" s="56"/>
      <c r="NQC395" s="56"/>
      <c r="NQD395" s="56"/>
      <c r="NQE395" s="56"/>
      <c r="NQF395" s="56"/>
      <c r="NQG395" s="56"/>
      <c r="NQH395" s="56"/>
      <c r="NQI395" s="56"/>
      <c r="NQJ395" s="56"/>
      <c r="NQK395" s="56"/>
      <c r="NQL395" s="56"/>
      <c r="NQM395" s="56"/>
      <c r="NQN395" s="56"/>
      <c r="NQO395" s="56"/>
      <c r="NQP395" s="56"/>
      <c r="NQQ395" s="56"/>
      <c r="NQR395" s="56"/>
      <c r="NQS395" s="56"/>
      <c r="NQT395" s="56"/>
      <c r="NQU395" s="56"/>
      <c r="NQV395" s="56"/>
      <c r="NQW395" s="56"/>
      <c r="NQX395" s="56"/>
      <c r="NQY395" s="56"/>
      <c r="NQZ395" s="56"/>
      <c r="NRA395" s="56"/>
      <c r="NRB395" s="56"/>
      <c r="NRC395" s="56"/>
      <c r="NRD395" s="56"/>
      <c r="NRE395" s="56"/>
      <c r="NRF395" s="56"/>
      <c r="NRG395" s="56"/>
      <c r="NRH395" s="56"/>
      <c r="NRI395" s="56"/>
      <c r="NRJ395" s="56"/>
      <c r="NRK395" s="56"/>
      <c r="NRL395" s="56"/>
      <c r="NRM395" s="56"/>
      <c r="NRN395" s="56"/>
      <c r="NRO395" s="56"/>
      <c r="NRP395" s="56"/>
      <c r="NRQ395" s="56"/>
      <c r="NRR395" s="56"/>
      <c r="NRS395" s="56"/>
      <c r="NRT395" s="56"/>
      <c r="NRU395" s="56"/>
      <c r="NRV395" s="56"/>
      <c r="NRW395" s="56"/>
      <c r="NRX395" s="56"/>
      <c r="NRY395" s="56"/>
      <c r="NRZ395" s="56"/>
      <c r="NSA395" s="56"/>
      <c r="NSB395" s="56"/>
      <c r="NSC395" s="56"/>
      <c r="NSD395" s="56"/>
      <c r="NSE395" s="56"/>
      <c r="NSF395" s="56"/>
      <c r="NSG395" s="56"/>
      <c r="NSH395" s="56"/>
      <c r="NSI395" s="56"/>
      <c r="NSJ395" s="56"/>
      <c r="NSK395" s="56"/>
      <c r="NSL395" s="56"/>
      <c r="NSM395" s="56"/>
      <c r="NSN395" s="56"/>
      <c r="NSO395" s="56"/>
      <c r="NSP395" s="56"/>
      <c r="NSQ395" s="56"/>
      <c r="NSR395" s="56"/>
      <c r="NSS395" s="56"/>
      <c r="NST395" s="56"/>
      <c r="NSU395" s="56"/>
      <c r="NSV395" s="56"/>
      <c r="NSW395" s="56"/>
      <c r="NSX395" s="56"/>
      <c r="NSY395" s="56"/>
      <c r="NSZ395" s="56"/>
      <c r="NTA395" s="56"/>
      <c r="NTB395" s="56"/>
      <c r="NTC395" s="56"/>
      <c r="NTD395" s="56"/>
      <c r="NTE395" s="56"/>
      <c r="NTF395" s="56"/>
      <c r="NTG395" s="56"/>
      <c r="NTH395" s="56"/>
      <c r="NTI395" s="56"/>
      <c r="NTJ395" s="56"/>
      <c r="NTK395" s="56"/>
      <c r="NTL395" s="56"/>
      <c r="NTM395" s="56"/>
      <c r="NTN395" s="56"/>
      <c r="NTO395" s="56"/>
      <c r="NTP395" s="56"/>
      <c r="NTQ395" s="56"/>
      <c r="NTR395" s="56"/>
      <c r="NTS395" s="56"/>
      <c r="NTT395" s="56"/>
      <c r="NTU395" s="56"/>
      <c r="NTV395" s="56"/>
      <c r="NTW395" s="56"/>
      <c r="NTX395" s="56"/>
      <c r="NTY395" s="56"/>
      <c r="NTZ395" s="56"/>
      <c r="NUA395" s="56"/>
      <c r="NUB395" s="56"/>
      <c r="NUC395" s="56"/>
      <c r="NUD395" s="56"/>
      <c r="NUE395" s="56"/>
      <c r="NUF395" s="56"/>
      <c r="NUG395" s="56"/>
      <c r="NUH395" s="56"/>
      <c r="NUI395" s="56"/>
      <c r="NUJ395" s="56"/>
      <c r="NUK395" s="56"/>
      <c r="NUL395" s="56"/>
      <c r="NUM395" s="56"/>
      <c r="NUN395" s="56"/>
      <c r="NUO395" s="56"/>
      <c r="NUP395" s="56"/>
      <c r="NUQ395" s="56"/>
      <c r="NUR395" s="56"/>
      <c r="NUS395" s="56"/>
      <c r="NUT395" s="56"/>
      <c r="NUU395" s="56"/>
      <c r="NUV395" s="56"/>
      <c r="NUW395" s="56"/>
      <c r="NUX395" s="56"/>
      <c r="NUY395" s="56"/>
      <c r="NUZ395" s="56"/>
      <c r="NVA395" s="56"/>
      <c r="NVB395" s="56"/>
      <c r="NVC395" s="56"/>
      <c r="NVD395" s="56"/>
      <c r="NVE395" s="56"/>
      <c r="NVF395" s="56"/>
      <c r="NVG395" s="56"/>
      <c r="NVH395" s="56"/>
      <c r="NVI395" s="56"/>
      <c r="NVJ395" s="56"/>
      <c r="NVK395" s="56"/>
      <c r="NVL395" s="56"/>
      <c r="NVM395" s="56"/>
      <c r="NVN395" s="56"/>
      <c r="NVO395" s="56"/>
      <c r="NVP395" s="56"/>
      <c r="NVQ395" s="56"/>
      <c r="NVR395" s="56"/>
      <c r="NVS395" s="56"/>
      <c r="NVT395" s="56"/>
      <c r="NVU395" s="56"/>
      <c r="NVV395" s="56"/>
      <c r="NVW395" s="56"/>
      <c r="NVX395" s="56"/>
      <c r="NVY395" s="56"/>
      <c r="NVZ395" s="56"/>
      <c r="NWA395" s="56"/>
      <c r="NWB395" s="56"/>
      <c r="NWC395" s="56"/>
      <c r="NWD395" s="56"/>
      <c r="NWE395" s="56"/>
      <c r="NWF395" s="56"/>
      <c r="NWG395" s="56"/>
      <c r="NWH395" s="56"/>
      <c r="NWI395" s="56"/>
      <c r="NWJ395" s="56"/>
      <c r="NWK395" s="56"/>
      <c r="NWL395" s="56"/>
      <c r="NWM395" s="56"/>
      <c r="NWN395" s="56"/>
      <c r="NWO395" s="56"/>
      <c r="NWP395" s="56"/>
      <c r="NWQ395" s="56"/>
      <c r="NWR395" s="56"/>
      <c r="NWS395" s="56"/>
      <c r="NWT395" s="56"/>
      <c r="NWU395" s="56"/>
      <c r="NWV395" s="56"/>
      <c r="NWW395" s="56"/>
      <c r="NWX395" s="56"/>
      <c r="NWY395" s="56"/>
      <c r="NWZ395" s="56"/>
      <c r="NXA395" s="56"/>
      <c r="NXB395" s="56"/>
      <c r="NXC395" s="56"/>
      <c r="NXD395" s="56"/>
      <c r="NXE395" s="56"/>
      <c r="NXF395" s="56"/>
      <c r="NXG395" s="56"/>
      <c r="NXH395" s="56"/>
      <c r="NXI395" s="56"/>
      <c r="NXJ395" s="56"/>
      <c r="NXK395" s="56"/>
      <c r="NXL395" s="56"/>
      <c r="NXM395" s="56"/>
      <c r="NXN395" s="56"/>
      <c r="NXO395" s="56"/>
      <c r="NXP395" s="56"/>
      <c r="NXQ395" s="56"/>
      <c r="NXR395" s="56"/>
      <c r="NXS395" s="56"/>
      <c r="NXT395" s="56"/>
      <c r="NXU395" s="56"/>
      <c r="NXV395" s="56"/>
      <c r="NXW395" s="56"/>
      <c r="NXX395" s="56"/>
      <c r="NXY395" s="56"/>
      <c r="NXZ395" s="56"/>
      <c r="NYA395" s="56"/>
      <c r="NYB395" s="56"/>
      <c r="NYC395" s="56"/>
      <c r="NYD395" s="56"/>
      <c r="NYE395" s="56"/>
      <c r="NYF395" s="56"/>
      <c r="NYG395" s="56"/>
      <c r="NYH395" s="56"/>
      <c r="NYI395" s="56"/>
      <c r="NYJ395" s="56"/>
      <c r="NYK395" s="56"/>
      <c r="NYL395" s="56"/>
      <c r="NYM395" s="56"/>
      <c r="NYN395" s="56"/>
      <c r="NYO395" s="56"/>
      <c r="NYP395" s="56"/>
      <c r="NYQ395" s="56"/>
      <c r="NYR395" s="56"/>
      <c r="NYS395" s="56"/>
      <c r="NYT395" s="56"/>
      <c r="NYU395" s="56"/>
      <c r="NYV395" s="56"/>
      <c r="NYW395" s="56"/>
      <c r="NYX395" s="56"/>
      <c r="NYY395" s="56"/>
      <c r="NYZ395" s="56"/>
      <c r="NZA395" s="56"/>
      <c r="NZB395" s="56"/>
      <c r="NZC395" s="56"/>
      <c r="NZD395" s="56"/>
      <c r="NZE395" s="56"/>
      <c r="NZF395" s="56"/>
      <c r="NZG395" s="56"/>
      <c r="NZH395" s="56"/>
      <c r="NZI395" s="56"/>
      <c r="NZJ395" s="56"/>
      <c r="NZK395" s="56"/>
      <c r="NZL395" s="56"/>
      <c r="NZM395" s="56"/>
      <c r="NZN395" s="56"/>
      <c r="NZO395" s="56"/>
      <c r="NZP395" s="56"/>
      <c r="NZQ395" s="56"/>
      <c r="NZR395" s="56"/>
      <c r="NZS395" s="56"/>
      <c r="NZT395" s="56"/>
      <c r="NZU395" s="56"/>
      <c r="NZV395" s="56"/>
      <c r="NZW395" s="56"/>
      <c r="NZX395" s="56"/>
      <c r="NZY395" s="56"/>
      <c r="NZZ395" s="56"/>
      <c r="OAA395" s="56"/>
      <c r="OAB395" s="56"/>
      <c r="OAC395" s="56"/>
      <c r="OAD395" s="56"/>
      <c r="OAE395" s="56"/>
      <c r="OAF395" s="56"/>
      <c r="OAG395" s="56"/>
      <c r="OAH395" s="56"/>
      <c r="OAI395" s="56"/>
      <c r="OAJ395" s="56"/>
      <c r="OAK395" s="56"/>
      <c r="OAL395" s="56"/>
      <c r="OAM395" s="56"/>
      <c r="OAN395" s="56"/>
      <c r="OAO395" s="56"/>
      <c r="OAP395" s="56"/>
      <c r="OAQ395" s="56"/>
      <c r="OAR395" s="56"/>
      <c r="OAS395" s="56"/>
      <c r="OAT395" s="56"/>
      <c r="OAU395" s="56"/>
      <c r="OAV395" s="56"/>
      <c r="OAW395" s="56"/>
      <c r="OAX395" s="56"/>
      <c r="OAY395" s="56"/>
      <c r="OAZ395" s="56"/>
      <c r="OBA395" s="56"/>
      <c r="OBB395" s="56"/>
      <c r="OBC395" s="56"/>
      <c r="OBD395" s="56"/>
      <c r="OBE395" s="56"/>
      <c r="OBF395" s="56"/>
      <c r="OBG395" s="56"/>
      <c r="OBH395" s="56"/>
      <c r="OBI395" s="56"/>
      <c r="OBJ395" s="56"/>
      <c r="OBK395" s="56"/>
      <c r="OBL395" s="56"/>
      <c r="OBM395" s="56"/>
      <c r="OBN395" s="56"/>
      <c r="OBO395" s="56"/>
      <c r="OBP395" s="56"/>
      <c r="OBQ395" s="56"/>
      <c r="OBR395" s="56"/>
      <c r="OBS395" s="56"/>
      <c r="OBT395" s="56"/>
      <c r="OBU395" s="56"/>
      <c r="OBV395" s="56"/>
      <c r="OBW395" s="56"/>
      <c r="OBX395" s="56"/>
      <c r="OBY395" s="56"/>
      <c r="OBZ395" s="56"/>
      <c r="OCA395" s="56"/>
      <c r="OCB395" s="56"/>
      <c r="OCC395" s="56"/>
      <c r="OCD395" s="56"/>
      <c r="OCE395" s="56"/>
      <c r="OCF395" s="56"/>
      <c r="OCG395" s="56"/>
      <c r="OCH395" s="56"/>
      <c r="OCI395" s="56"/>
      <c r="OCJ395" s="56"/>
      <c r="OCK395" s="56"/>
      <c r="OCL395" s="56"/>
      <c r="OCM395" s="56"/>
      <c r="OCN395" s="56"/>
      <c r="OCO395" s="56"/>
      <c r="OCP395" s="56"/>
      <c r="OCQ395" s="56"/>
      <c r="OCR395" s="56"/>
      <c r="OCS395" s="56"/>
      <c r="OCT395" s="56"/>
      <c r="OCU395" s="56"/>
      <c r="OCV395" s="56"/>
      <c r="OCW395" s="56"/>
      <c r="OCX395" s="56"/>
      <c r="OCY395" s="56"/>
      <c r="OCZ395" s="56"/>
      <c r="ODA395" s="56"/>
      <c r="ODB395" s="56"/>
      <c r="ODC395" s="56"/>
      <c r="ODD395" s="56"/>
      <c r="ODE395" s="56"/>
      <c r="ODF395" s="56"/>
      <c r="ODG395" s="56"/>
      <c r="ODH395" s="56"/>
      <c r="ODI395" s="56"/>
      <c r="ODJ395" s="56"/>
      <c r="ODK395" s="56"/>
      <c r="ODL395" s="56"/>
      <c r="ODM395" s="56"/>
      <c r="ODN395" s="56"/>
      <c r="ODO395" s="56"/>
      <c r="ODP395" s="56"/>
      <c r="ODQ395" s="56"/>
      <c r="ODR395" s="56"/>
      <c r="ODS395" s="56"/>
      <c r="ODT395" s="56"/>
      <c r="ODU395" s="56"/>
      <c r="ODV395" s="56"/>
      <c r="ODW395" s="56"/>
      <c r="ODX395" s="56"/>
      <c r="ODY395" s="56"/>
      <c r="ODZ395" s="56"/>
      <c r="OEA395" s="56"/>
      <c r="OEB395" s="56"/>
      <c r="OEC395" s="56"/>
      <c r="OED395" s="56"/>
      <c r="OEE395" s="56"/>
      <c r="OEF395" s="56"/>
      <c r="OEG395" s="56"/>
      <c r="OEH395" s="56"/>
      <c r="OEI395" s="56"/>
      <c r="OEJ395" s="56"/>
      <c r="OEK395" s="56"/>
      <c r="OEL395" s="56"/>
      <c r="OEM395" s="56"/>
      <c r="OEN395" s="56"/>
      <c r="OEO395" s="56"/>
      <c r="OEP395" s="56"/>
      <c r="OEQ395" s="56"/>
      <c r="OER395" s="56"/>
      <c r="OES395" s="56"/>
      <c r="OET395" s="56"/>
      <c r="OEU395" s="56"/>
      <c r="OEV395" s="56"/>
      <c r="OEW395" s="56"/>
      <c r="OEX395" s="56"/>
      <c r="OEY395" s="56"/>
      <c r="OEZ395" s="56"/>
      <c r="OFA395" s="56"/>
      <c r="OFB395" s="56"/>
      <c r="OFC395" s="56"/>
      <c r="OFD395" s="56"/>
      <c r="OFE395" s="56"/>
      <c r="OFF395" s="56"/>
      <c r="OFG395" s="56"/>
      <c r="OFH395" s="56"/>
      <c r="OFI395" s="56"/>
      <c r="OFJ395" s="56"/>
      <c r="OFK395" s="56"/>
      <c r="OFL395" s="56"/>
      <c r="OFM395" s="56"/>
      <c r="OFN395" s="56"/>
      <c r="OFO395" s="56"/>
      <c r="OFP395" s="56"/>
      <c r="OFQ395" s="56"/>
      <c r="OFR395" s="56"/>
      <c r="OFS395" s="56"/>
      <c r="OFT395" s="56"/>
      <c r="OFU395" s="56"/>
      <c r="OFV395" s="56"/>
      <c r="OFW395" s="56"/>
      <c r="OFX395" s="56"/>
      <c r="OFY395" s="56"/>
      <c r="OFZ395" s="56"/>
      <c r="OGA395" s="56"/>
      <c r="OGB395" s="56"/>
      <c r="OGC395" s="56"/>
      <c r="OGD395" s="56"/>
      <c r="OGE395" s="56"/>
      <c r="OGF395" s="56"/>
      <c r="OGG395" s="56"/>
      <c r="OGH395" s="56"/>
      <c r="OGI395" s="56"/>
      <c r="OGJ395" s="56"/>
      <c r="OGK395" s="56"/>
      <c r="OGL395" s="56"/>
      <c r="OGM395" s="56"/>
      <c r="OGN395" s="56"/>
      <c r="OGO395" s="56"/>
      <c r="OGP395" s="56"/>
      <c r="OGQ395" s="56"/>
      <c r="OGR395" s="56"/>
      <c r="OGS395" s="56"/>
      <c r="OGT395" s="56"/>
      <c r="OGU395" s="56"/>
      <c r="OGV395" s="56"/>
      <c r="OGW395" s="56"/>
      <c r="OGX395" s="56"/>
      <c r="OGY395" s="56"/>
      <c r="OGZ395" s="56"/>
      <c r="OHA395" s="56"/>
      <c r="OHB395" s="56"/>
      <c r="OHC395" s="56"/>
      <c r="OHD395" s="56"/>
      <c r="OHE395" s="56"/>
      <c r="OHF395" s="56"/>
      <c r="OHG395" s="56"/>
      <c r="OHH395" s="56"/>
      <c r="OHI395" s="56"/>
      <c r="OHJ395" s="56"/>
      <c r="OHK395" s="56"/>
      <c r="OHL395" s="56"/>
      <c r="OHM395" s="56"/>
      <c r="OHN395" s="56"/>
      <c r="OHO395" s="56"/>
      <c r="OHP395" s="56"/>
      <c r="OHQ395" s="56"/>
      <c r="OHR395" s="56"/>
      <c r="OHS395" s="56"/>
      <c r="OHT395" s="56"/>
      <c r="OHU395" s="56"/>
      <c r="OHV395" s="56"/>
      <c r="OHW395" s="56"/>
      <c r="OHX395" s="56"/>
      <c r="OHY395" s="56"/>
      <c r="OHZ395" s="56"/>
      <c r="OIA395" s="56"/>
      <c r="OIB395" s="56"/>
      <c r="OIC395" s="56"/>
      <c r="OID395" s="56"/>
      <c r="OIE395" s="56"/>
      <c r="OIF395" s="56"/>
      <c r="OIG395" s="56"/>
      <c r="OIH395" s="56"/>
      <c r="OII395" s="56"/>
      <c r="OIJ395" s="56"/>
      <c r="OIK395" s="56"/>
      <c r="OIL395" s="56"/>
      <c r="OIM395" s="56"/>
      <c r="OIN395" s="56"/>
      <c r="OIO395" s="56"/>
      <c r="OIP395" s="56"/>
      <c r="OIQ395" s="56"/>
      <c r="OIR395" s="56"/>
      <c r="OIS395" s="56"/>
      <c r="OIT395" s="56"/>
      <c r="OIU395" s="56"/>
      <c r="OIV395" s="56"/>
      <c r="OIW395" s="56"/>
      <c r="OIX395" s="56"/>
      <c r="OIY395" s="56"/>
      <c r="OIZ395" s="56"/>
      <c r="OJA395" s="56"/>
      <c r="OJB395" s="56"/>
      <c r="OJC395" s="56"/>
      <c r="OJD395" s="56"/>
      <c r="OJE395" s="56"/>
      <c r="OJF395" s="56"/>
      <c r="OJG395" s="56"/>
      <c r="OJH395" s="56"/>
      <c r="OJI395" s="56"/>
      <c r="OJJ395" s="56"/>
      <c r="OJK395" s="56"/>
      <c r="OJL395" s="56"/>
      <c r="OJM395" s="56"/>
      <c r="OJN395" s="56"/>
      <c r="OJO395" s="56"/>
      <c r="OJP395" s="56"/>
      <c r="OJQ395" s="56"/>
      <c r="OJR395" s="56"/>
      <c r="OJS395" s="56"/>
      <c r="OJT395" s="56"/>
      <c r="OJU395" s="56"/>
      <c r="OJV395" s="56"/>
      <c r="OJW395" s="56"/>
      <c r="OJX395" s="56"/>
      <c r="OJY395" s="56"/>
      <c r="OJZ395" s="56"/>
      <c r="OKA395" s="56"/>
      <c r="OKB395" s="56"/>
      <c r="OKC395" s="56"/>
      <c r="OKD395" s="56"/>
      <c r="OKE395" s="56"/>
      <c r="OKF395" s="56"/>
      <c r="OKG395" s="56"/>
      <c r="OKH395" s="56"/>
      <c r="OKI395" s="56"/>
      <c r="OKJ395" s="56"/>
      <c r="OKK395" s="56"/>
      <c r="OKL395" s="56"/>
      <c r="OKM395" s="56"/>
      <c r="OKN395" s="56"/>
      <c r="OKO395" s="56"/>
      <c r="OKP395" s="56"/>
      <c r="OKQ395" s="56"/>
      <c r="OKR395" s="56"/>
      <c r="OKS395" s="56"/>
      <c r="OKT395" s="56"/>
      <c r="OKU395" s="56"/>
      <c r="OKV395" s="56"/>
      <c r="OKW395" s="56"/>
      <c r="OKX395" s="56"/>
      <c r="OKY395" s="56"/>
      <c r="OKZ395" s="56"/>
      <c r="OLA395" s="56"/>
      <c r="OLB395" s="56"/>
      <c r="OLC395" s="56"/>
      <c r="OLD395" s="56"/>
      <c r="OLE395" s="56"/>
      <c r="OLF395" s="56"/>
      <c r="OLG395" s="56"/>
      <c r="OLH395" s="56"/>
      <c r="OLI395" s="56"/>
      <c r="OLJ395" s="56"/>
      <c r="OLK395" s="56"/>
      <c r="OLL395" s="56"/>
      <c r="OLM395" s="56"/>
      <c r="OLN395" s="56"/>
      <c r="OLO395" s="56"/>
      <c r="OLP395" s="56"/>
      <c r="OLQ395" s="56"/>
      <c r="OLR395" s="56"/>
      <c r="OLS395" s="56"/>
      <c r="OLT395" s="56"/>
      <c r="OLU395" s="56"/>
      <c r="OLV395" s="56"/>
      <c r="OLW395" s="56"/>
      <c r="OLX395" s="56"/>
      <c r="OLY395" s="56"/>
      <c r="OLZ395" s="56"/>
      <c r="OMA395" s="56"/>
      <c r="OMB395" s="56"/>
      <c r="OMC395" s="56"/>
      <c r="OMD395" s="56"/>
      <c r="OME395" s="56"/>
      <c r="OMF395" s="56"/>
      <c r="OMG395" s="56"/>
      <c r="OMH395" s="56"/>
      <c r="OMI395" s="56"/>
      <c r="OMJ395" s="56"/>
      <c r="OMK395" s="56"/>
      <c r="OML395" s="56"/>
      <c r="OMM395" s="56"/>
      <c r="OMN395" s="56"/>
      <c r="OMO395" s="56"/>
      <c r="OMP395" s="56"/>
      <c r="OMQ395" s="56"/>
      <c r="OMR395" s="56"/>
      <c r="OMS395" s="56"/>
      <c r="OMT395" s="56"/>
      <c r="OMU395" s="56"/>
      <c r="OMV395" s="56"/>
      <c r="OMW395" s="56"/>
      <c r="OMX395" s="56"/>
      <c r="OMY395" s="56"/>
      <c r="OMZ395" s="56"/>
      <c r="ONA395" s="56"/>
      <c r="ONB395" s="56"/>
      <c r="ONC395" s="56"/>
      <c r="OND395" s="56"/>
      <c r="ONE395" s="56"/>
      <c r="ONF395" s="56"/>
      <c r="ONG395" s="56"/>
      <c r="ONH395" s="56"/>
      <c r="ONI395" s="56"/>
      <c r="ONJ395" s="56"/>
      <c r="ONK395" s="56"/>
      <c r="ONL395" s="56"/>
      <c r="ONM395" s="56"/>
      <c r="ONN395" s="56"/>
      <c r="ONO395" s="56"/>
      <c r="ONP395" s="56"/>
      <c r="ONQ395" s="56"/>
      <c r="ONR395" s="56"/>
      <c r="ONS395" s="56"/>
      <c r="ONT395" s="56"/>
      <c r="ONU395" s="56"/>
      <c r="ONV395" s="56"/>
      <c r="ONW395" s="56"/>
      <c r="ONX395" s="56"/>
      <c r="ONY395" s="56"/>
      <c r="ONZ395" s="56"/>
      <c r="OOA395" s="56"/>
      <c r="OOB395" s="56"/>
      <c r="OOC395" s="56"/>
      <c r="OOD395" s="56"/>
      <c r="OOE395" s="56"/>
      <c r="OOF395" s="56"/>
      <c r="OOG395" s="56"/>
      <c r="OOH395" s="56"/>
      <c r="OOI395" s="56"/>
      <c r="OOJ395" s="56"/>
      <c r="OOK395" s="56"/>
      <c r="OOL395" s="56"/>
      <c r="OOM395" s="56"/>
      <c r="OON395" s="56"/>
      <c r="OOO395" s="56"/>
      <c r="OOP395" s="56"/>
      <c r="OOQ395" s="56"/>
      <c r="OOR395" s="56"/>
      <c r="OOS395" s="56"/>
      <c r="OOT395" s="56"/>
      <c r="OOU395" s="56"/>
      <c r="OOV395" s="56"/>
      <c r="OOW395" s="56"/>
      <c r="OOX395" s="56"/>
      <c r="OOY395" s="56"/>
      <c r="OOZ395" s="56"/>
      <c r="OPA395" s="56"/>
      <c r="OPB395" s="56"/>
      <c r="OPC395" s="56"/>
      <c r="OPD395" s="56"/>
      <c r="OPE395" s="56"/>
      <c r="OPF395" s="56"/>
      <c r="OPG395" s="56"/>
      <c r="OPH395" s="56"/>
      <c r="OPI395" s="56"/>
      <c r="OPJ395" s="56"/>
      <c r="OPK395" s="56"/>
      <c r="OPL395" s="56"/>
      <c r="OPM395" s="56"/>
      <c r="OPN395" s="56"/>
      <c r="OPO395" s="56"/>
      <c r="OPP395" s="56"/>
      <c r="OPQ395" s="56"/>
      <c r="OPR395" s="56"/>
      <c r="OPS395" s="56"/>
      <c r="OPT395" s="56"/>
      <c r="OPU395" s="56"/>
      <c r="OPV395" s="56"/>
      <c r="OPW395" s="56"/>
      <c r="OPX395" s="56"/>
      <c r="OPY395" s="56"/>
      <c r="OPZ395" s="56"/>
      <c r="OQA395" s="56"/>
      <c r="OQB395" s="56"/>
      <c r="OQC395" s="56"/>
      <c r="OQD395" s="56"/>
      <c r="OQE395" s="56"/>
      <c r="OQF395" s="56"/>
      <c r="OQG395" s="56"/>
      <c r="OQH395" s="56"/>
      <c r="OQI395" s="56"/>
      <c r="OQJ395" s="56"/>
      <c r="OQK395" s="56"/>
      <c r="OQL395" s="56"/>
      <c r="OQM395" s="56"/>
      <c r="OQN395" s="56"/>
      <c r="OQO395" s="56"/>
      <c r="OQP395" s="56"/>
      <c r="OQQ395" s="56"/>
      <c r="OQR395" s="56"/>
      <c r="OQS395" s="56"/>
      <c r="OQT395" s="56"/>
      <c r="OQU395" s="56"/>
      <c r="OQV395" s="56"/>
      <c r="OQW395" s="56"/>
      <c r="OQX395" s="56"/>
      <c r="OQY395" s="56"/>
      <c r="OQZ395" s="56"/>
      <c r="ORA395" s="56"/>
      <c r="ORB395" s="56"/>
      <c r="ORC395" s="56"/>
      <c r="ORD395" s="56"/>
      <c r="ORE395" s="56"/>
      <c r="ORF395" s="56"/>
      <c r="ORG395" s="56"/>
      <c r="ORH395" s="56"/>
      <c r="ORI395" s="56"/>
      <c r="ORJ395" s="56"/>
      <c r="ORK395" s="56"/>
      <c r="ORL395" s="56"/>
      <c r="ORM395" s="56"/>
      <c r="ORN395" s="56"/>
      <c r="ORO395" s="56"/>
      <c r="ORP395" s="56"/>
      <c r="ORQ395" s="56"/>
      <c r="ORR395" s="56"/>
      <c r="ORS395" s="56"/>
      <c r="ORT395" s="56"/>
      <c r="ORU395" s="56"/>
      <c r="ORV395" s="56"/>
      <c r="ORW395" s="56"/>
      <c r="ORX395" s="56"/>
      <c r="ORY395" s="56"/>
      <c r="ORZ395" s="56"/>
      <c r="OSA395" s="56"/>
      <c r="OSB395" s="56"/>
      <c r="OSC395" s="56"/>
      <c r="OSD395" s="56"/>
      <c r="OSE395" s="56"/>
      <c r="OSF395" s="56"/>
      <c r="OSG395" s="56"/>
      <c r="OSH395" s="56"/>
      <c r="OSI395" s="56"/>
      <c r="OSJ395" s="56"/>
      <c r="OSK395" s="56"/>
      <c r="OSL395" s="56"/>
      <c r="OSM395" s="56"/>
      <c r="OSN395" s="56"/>
      <c r="OSO395" s="56"/>
      <c r="OSP395" s="56"/>
      <c r="OSQ395" s="56"/>
      <c r="OSR395" s="56"/>
      <c r="OSS395" s="56"/>
      <c r="OST395" s="56"/>
      <c r="OSU395" s="56"/>
      <c r="OSV395" s="56"/>
      <c r="OSW395" s="56"/>
      <c r="OSX395" s="56"/>
      <c r="OSY395" s="56"/>
      <c r="OSZ395" s="56"/>
      <c r="OTA395" s="56"/>
      <c r="OTB395" s="56"/>
      <c r="OTC395" s="56"/>
      <c r="OTD395" s="56"/>
      <c r="OTE395" s="56"/>
      <c r="OTF395" s="56"/>
      <c r="OTG395" s="56"/>
      <c r="OTH395" s="56"/>
      <c r="OTI395" s="56"/>
      <c r="OTJ395" s="56"/>
      <c r="OTK395" s="56"/>
      <c r="OTL395" s="56"/>
      <c r="OTM395" s="56"/>
      <c r="OTN395" s="56"/>
      <c r="OTO395" s="56"/>
      <c r="OTP395" s="56"/>
      <c r="OTQ395" s="56"/>
      <c r="OTR395" s="56"/>
      <c r="OTS395" s="56"/>
      <c r="OTT395" s="56"/>
      <c r="OTU395" s="56"/>
      <c r="OTV395" s="56"/>
      <c r="OTW395" s="56"/>
      <c r="OTX395" s="56"/>
      <c r="OTY395" s="56"/>
      <c r="OTZ395" s="56"/>
      <c r="OUA395" s="56"/>
      <c r="OUB395" s="56"/>
      <c r="OUC395" s="56"/>
      <c r="OUD395" s="56"/>
      <c r="OUE395" s="56"/>
      <c r="OUF395" s="56"/>
      <c r="OUG395" s="56"/>
      <c r="OUH395" s="56"/>
      <c r="OUI395" s="56"/>
      <c r="OUJ395" s="56"/>
      <c r="OUK395" s="56"/>
      <c r="OUL395" s="56"/>
      <c r="OUM395" s="56"/>
      <c r="OUN395" s="56"/>
      <c r="OUO395" s="56"/>
      <c r="OUP395" s="56"/>
      <c r="OUQ395" s="56"/>
      <c r="OUR395" s="56"/>
      <c r="OUS395" s="56"/>
      <c r="OUT395" s="56"/>
      <c r="OUU395" s="56"/>
      <c r="OUV395" s="56"/>
      <c r="OUW395" s="56"/>
      <c r="OUX395" s="56"/>
      <c r="OUY395" s="56"/>
      <c r="OUZ395" s="56"/>
      <c r="OVA395" s="56"/>
      <c r="OVB395" s="56"/>
      <c r="OVC395" s="56"/>
      <c r="OVD395" s="56"/>
      <c r="OVE395" s="56"/>
      <c r="OVF395" s="56"/>
      <c r="OVG395" s="56"/>
      <c r="OVH395" s="56"/>
      <c r="OVI395" s="56"/>
      <c r="OVJ395" s="56"/>
      <c r="OVK395" s="56"/>
      <c r="OVL395" s="56"/>
      <c r="OVM395" s="56"/>
      <c r="OVN395" s="56"/>
      <c r="OVO395" s="56"/>
      <c r="OVP395" s="56"/>
      <c r="OVQ395" s="56"/>
      <c r="OVR395" s="56"/>
      <c r="OVS395" s="56"/>
      <c r="OVT395" s="56"/>
      <c r="OVU395" s="56"/>
      <c r="OVV395" s="56"/>
      <c r="OVW395" s="56"/>
      <c r="OVX395" s="56"/>
      <c r="OVY395" s="56"/>
      <c r="OVZ395" s="56"/>
      <c r="OWA395" s="56"/>
      <c r="OWB395" s="56"/>
      <c r="OWC395" s="56"/>
      <c r="OWD395" s="56"/>
      <c r="OWE395" s="56"/>
      <c r="OWF395" s="56"/>
      <c r="OWG395" s="56"/>
      <c r="OWH395" s="56"/>
      <c r="OWI395" s="56"/>
      <c r="OWJ395" s="56"/>
      <c r="OWK395" s="56"/>
      <c r="OWL395" s="56"/>
      <c r="OWM395" s="56"/>
      <c r="OWN395" s="56"/>
      <c r="OWO395" s="56"/>
      <c r="OWP395" s="56"/>
      <c r="OWQ395" s="56"/>
      <c r="OWR395" s="56"/>
      <c r="OWS395" s="56"/>
      <c r="OWT395" s="56"/>
      <c r="OWU395" s="56"/>
      <c r="OWV395" s="56"/>
      <c r="OWW395" s="56"/>
      <c r="OWX395" s="56"/>
      <c r="OWY395" s="56"/>
      <c r="OWZ395" s="56"/>
      <c r="OXA395" s="56"/>
      <c r="OXB395" s="56"/>
      <c r="OXC395" s="56"/>
      <c r="OXD395" s="56"/>
      <c r="OXE395" s="56"/>
      <c r="OXF395" s="56"/>
      <c r="OXG395" s="56"/>
      <c r="OXH395" s="56"/>
      <c r="OXI395" s="56"/>
      <c r="OXJ395" s="56"/>
      <c r="OXK395" s="56"/>
      <c r="OXL395" s="56"/>
      <c r="OXM395" s="56"/>
      <c r="OXN395" s="56"/>
      <c r="OXO395" s="56"/>
      <c r="OXP395" s="56"/>
      <c r="OXQ395" s="56"/>
      <c r="OXR395" s="56"/>
      <c r="OXS395" s="56"/>
      <c r="OXT395" s="56"/>
      <c r="OXU395" s="56"/>
      <c r="OXV395" s="56"/>
      <c r="OXW395" s="56"/>
      <c r="OXX395" s="56"/>
      <c r="OXY395" s="56"/>
      <c r="OXZ395" s="56"/>
      <c r="OYA395" s="56"/>
      <c r="OYB395" s="56"/>
      <c r="OYC395" s="56"/>
      <c r="OYD395" s="56"/>
      <c r="OYE395" s="56"/>
      <c r="OYF395" s="56"/>
      <c r="OYG395" s="56"/>
      <c r="OYH395" s="56"/>
      <c r="OYI395" s="56"/>
      <c r="OYJ395" s="56"/>
      <c r="OYK395" s="56"/>
      <c r="OYL395" s="56"/>
      <c r="OYM395" s="56"/>
      <c r="OYN395" s="56"/>
      <c r="OYO395" s="56"/>
      <c r="OYP395" s="56"/>
      <c r="OYQ395" s="56"/>
      <c r="OYR395" s="56"/>
      <c r="OYS395" s="56"/>
      <c r="OYT395" s="56"/>
      <c r="OYU395" s="56"/>
      <c r="OYV395" s="56"/>
      <c r="OYW395" s="56"/>
      <c r="OYX395" s="56"/>
      <c r="OYY395" s="56"/>
      <c r="OYZ395" s="56"/>
      <c r="OZA395" s="56"/>
      <c r="OZB395" s="56"/>
      <c r="OZC395" s="56"/>
      <c r="OZD395" s="56"/>
      <c r="OZE395" s="56"/>
      <c r="OZF395" s="56"/>
      <c r="OZG395" s="56"/>
      <c r="OZH395" s="56"/>
      <c r="OZI395" s="56"/>
      <c r="OZJ395" s="56"/>
      <c r="OZK395" s="56"/>
      <c r="OZL395" s="56"/>
      <c r="OZM395" s="56"/>
      <c r="OZN395" s="56"/>
      <c r="OZO395" s="56"/>
      <c r="OZP395" s="56"/>
      <c r="OZQ395" s="56"/>
      <c r="OZR395" s="56"/>
      <c r="OZS395" s="56"/>
      <c r="OZT395" s="56"/>
      <c r="OZU395" s="56"/>
      <c r="OZV395" s="56"/>
      <c r="OZW395" s="56"/>
      <c r="OZX395" s="56"/>
      <c r="OZY395" s="56"/>
      <c r="OZZ395" s="56"/>
      <c r="PAA395" s="56"/>
      <c r="PAB395" s="56"/>
      <c r="PAC395" s="56"/>
      <c r="PAD395" s="56"/>
      <c r="PAE395" s="56"/>
      <c r="PAF395" s="56"/>
      <c r="PAG395" s="56"/>
      <c r="PAH395" s="56"/>
      <c r="PAI395" s="56"/>
      <c r="PAJ395" s="56"/>
      <c r="PAK395" s="56"/>
      <c r="PAL395" s="56"/>
      <c r="PAM395" s="56"/>
      <c r="PAN395" s="56"/>
      <c r="PAO395" s="56"/>
      <c r="PAP395" s="56"/>
      <c r="PAQ395" s="56"/>
      <c r="PAR395" s="56"/>
      <c r="PAS395" s="56"/>
      <c r="PAT395" s="56"/>
      <c r="PAU395" s="56"/>
      <c r="PAV395" s="56"/>
      <c r="PAW395" s="56"/>
      <c r="PAX395" s="56"/>
      <c r="PAY395" s="56"/>
      <c r="PAZ395" s="56"/>
      <c r="PBA395" s="56"/>
      <c r="PBB395" s="56"/>
      <c r="PBC395" s="56"/>
      <c r="PBD395" s="56"/>
      <c r="PBE395" s="56"/>
      <c r="PBF395" s="56"/>
      <c r="PBG395" s="56"/>
      <c r="PBH395" s="56"/>
      <c r="PBI395" s="56"/>
      <c r="PBJ395" s="56"/>
      <c r="PBK395" s="56"/>
      <c r="PBL395" s="56"/>
      <c r="PBM395" s="56"/>
      <c r="PBN395" s="56"/>
      <c r="PBO395" s="56"/>
      <c r="PBP395" s="56"/>
      <c r="PBQ395" s="56"/>
      <c r="PBR395" s="56"/>
      <c r="PBS395" s="56"/>
      <c r="PBT395" s="56"/>
      <c r="PBU395" s="56"/>
      <c r="PBV395" s="56"/>
      <c r="PBW395" s="56"/>
      <c r="PBX395" s="56"/>
      <c r="PBY395" s="56"/>
      <c r="PBZ395" s="56"/>
      <c r="PCA395" s="56"/>
      <c r="PCB395" s="56"/>
      <c r="PCC395" s="56"/>
      <c r="PCD395" s="56"/>
      <c r="PCE395" s="56"/>
      <c r="PCF395" s="56"/>
      <c r="PCG395" s="56"/>
      <c r="PCH395" s="56"/>
      <c r="PCI395" s="56"/>
      <c r="PCJ395" s="56"/>
      <c r="PCK395" s="56"/>
      <c r="PCL395" s="56"/>
      <c r="PCM395" s="56"/>
      <c r="PCN395" s="56"/>
      <c r="PCO395" s="56"/>
      <c r="PCP395" s="56"/>
      <c r="PCQ395" s="56"/>
      <c r="PCR395" s="56"/>
      <c r="PCS395" s="56"/>
      <c r="PCT395" s="56"/>
      <c r="PCU395" s="56"/>
      <c r="PCV395" s="56"/>
      <c r="PCW395" s="56"/>
      <c r="PCX395" s="56"/>
      <c r="PCY395" s="56"/>
      <c r="PCZ395" s="56"/>
      <c r="PDA395" s="56"/>
      <c r="PDB395" s="56"/>
      <c r="PDC395" s="56"/>
      <c r="PDD395" s="56"/>
      <c r="PDE395" s="56"/>
      <c r="PDF395" s="56"/>
      <c r="PDG395" s="56"/>
      <c r="PDH395" s="56"/>
      <c r="PDI395" s="56"/>
      <c r="PDJ395" s="56"/>
      <c r="PDK395" s="56"/>
      <c r="PDL395" s="56"/>
      <c r="PDM395" s="56"/>
      <c r="PDN395" s="56"/>
      <c r="PDO395" s="56"/>
      <c r="PDP395" s="56"/>
      <c r="PDQ395" s="56"/>
      <c r="PDR395" s="56"/>
      <c r="PDS395" s="56"/>
      <c r="PDT395" s="56"/>
      <c r="PDU395" s="56"/>
      <c r="PDV395" s="56"/>
      <c r="PDW395" s="56"/>
      <c r="PDX395" s="56"/>
      <c r="PDY395" s="56"/>
      <c r="PDZ395" s="56"/>
      <c r="PEA395" s="56"/>
      <c r="PEB395" s="56"/>
      <c r="PEC395" s="56"/>
      <c r="PED395" s="56"/>
      <c r="PEE395" s="56"/>
      <c r="PEF395" s="56"/>
      <c r="PEG395" s="56"/>
      <c r="PEH395" s="56"/>
      <c r="PEI395" s="56"/>
      <c r="PEJ395" s="56"/>
      <c r="PEK395" s="56"/>
      <c r="PEL395" s="56"/>
      <c r="PEM395" s="56"/>
      <c r="PEN395" s="56"/>
      <c r="PEO395" s="56"/>
      <c r="PEP395" s="56"/>
      <c r="PEQ395" s="56"/>
      <c r="PER395" s="56"/>
      <c r="PES395" s="56"/>
      <c r="PET395" s="56"/>
      <c r="PEU395" s="56"/>
      <c r="PEV395" s="56"/>
      <c r="PEW395" s="56"/>
      <c r="PEX395" s="56"/>
      <c r="PEY395" s="56"/>
      <c r="PEZ395" s="56"/>
      <c r="PFA395" s="56"/>
      <c r="PFB395" s="56"/>
      <c r="PFC395" s="56"/>
      <c r="PFD395" s="56"/>
      <c r="PFE395" s="56"/>
      <c r="PFF395" s="56"/>
      <c r="PFG395" s="56"/>
      <c r="PFH395" s="56"/>
      <c r="PFI395" s="56"/>
      <c r="PFJ395" s="56"/>
      <c r="PFK395" s="56"/>
      <c r="PFL395" s="56"/>
      <c r="PFM395" s="56"/>
      <c r="PFN395" s="56"/>
      <c r="PFO395" s="56"/>
      <c r="PFP395" s="56"/>
      <c r="PFQ395" s="56"/>
      <c r="PFR395" s="56"/>
      <c r="PFS395" s="56"/>
      <c r="PFT395" s="56"/>
      <c r="PFU395" s="56"/>
      <c r="PFV395" s="56"/>
      <c r="PFW395" s="56"/>
      <c r="PFX395" s="56"/>
      <c r="PFY395" s="56"/>
      <c r="PFZ395" s="56"/>
      <c r="PGA395" s="56"/>
      <c r="PGB395" s="56"/>
      <c r="PGC395" s="56"/>
      <c r="PGD395" s="56"/>
      <c r="PGE395" s="56"/>
      <c r="PGF395" s="56"/>
      <c r="PGG395" s="56"/>
      <c r="PGH395" s="56"/>
      <c r="PGI395" s="56"/>
      <c r="PGJ395" s="56"/>
      <c r="PGK395" s="56"/>
      <c r="PGL395" s="56"/>
      <c r="PGM395" s="56"/>
      <c r="PGN395" s="56"/>
      <c r="PGO395" s="56"/>
      <c r="PGP395" s="56"/>
      <c r="PGQ395" s="56"/>
      <c r="PGR395" s="56"/>
      <c r="PGS395" s="56"/>
      <c r="PGT395" s="56"/>
      <c r="PGU395" s="56"/>
      <c r="PGV395" s="56"/>
      <c r="PGW395" s="56"/>
      <c r="PGX395" s="56"/>
      <c r="PGY395" s="56"/>
      <c r="PGZ395" s="56"/>
      <c r="PHA395" s="56"/>
      <c r="PHB395" s="56"/>
      <c r="PHC395" s="56"/>
      <c r="PHD395" s="56"/>
      <c r="PHE395" s="56"/>
      <c r="PHF395" s="56"/>
      <c r="PHG395" s="56"/>
      <c r="PHH395" s="56"/>
      <c r="PHI395" s="56"/>
      <c r="PHJ395" s="56"/>
      <c r="PHK395" s="56"/>
      <c r="PHL395" s="56"/>
      <c r="PHM395" s="56"/>
      <c r="PHN395" s="56"/>
      <c r="PHO395" s="56"/>
      <c r="PHP395" s="56"/>
      <c r="PHQ395" s="56"/>
      <c r="PHR395" s="56"/>
      <c r="PHS395" s="56"/>
      <c r="PHT395" s="56"/>
      <c r="PHU395" s="56"/>
      <c r="PHV395" s="56"/>
      <c r="PHW395" s="56"/>
      <c r="PHX395" s="56"/>
      <c r="PHY395" s="56"/>
      <c r="PHZ395" s="56"/>
      <c r="PIA395" s="56"/>
      <c r="PIB395" s="56"/>
      <c r="PIC395" s="56"/>
      <c r="PID395" s="56"/>
      <c r="PIE395" s="56"/>
      <c r="PIF395" s="56"/>
      <c r="PIG395" s="56"/>
      <c r="PIH395" s="56"/>
      <c r="PII395" s="56"/>
      <c r="PIJ395" s="56"/>
      <c r="PIK395" s="56"/>
      <c r="PIL395" s="56"/>
      <c r="PIM395" s="56"/>
      <c r="PIN395" s="56"/>
      <c r="PIO395" s="56"/>
      <c r="PIP395" s="56"/>
      <c r="PIQ395" s="56"/>
      <c r="PIR395" s="56"/>
      <c r="PIS395" s="56"/>
      <c r="PIT395" s="56"/>
      <c r="PIU395" s="56"/>
      <c r="PIV395" s="56"/>
      <c r="PIW395" s="56"/>
      <c r="PIX395" s="56"/>
      <c r="PIY395" s="56"/>
      <c r="PIZ395" s="56"/>
      <c r="PJA395" s="56"/>
      <c r="PJB395" s="56"/>
      <c r="PJC395" s="56"/>
      <c r="PJD395" s="56"/>
      <c r="PJE395" s="56"/>
      <c r="PJF395" s="56"/>
      <c r="PJG395" s="56"/>
      <c r="PJH395" s="56"/>
      <c r="PJI395" s="56"/>
      <c r="PJJ395" s="56"/>
      <c r="PJK395" s="56"/>
      <c r="PJL395" s="56"/>
      <c r="PJM395" s="56"/>
      <c r="PJN395" s="56"/>
      <c r="PJO395" s="56"/>
      <c r="PJP395" s="56"/>
      <c r="PJQ395" s="56"/>
      <c r="PJR395" s="56"/>
      <c r="PJS395" s="56"/>
      <c r="PJT395" s="56"/>
      <c r="PJU395" s="56"/>
      <c r="PJV395" s="56"/>
      <c r="PJW395" s="56"/>
      <c r="PJX395" s="56"/>
      <c r="PJY395" s="56"/>
      <c r="PJZ395" s="56"/>
      <c r="PKA395" s="56"/>
      <c r="PKB395" s="56"/>
      <c r="PKC395" s="56"/>
      <c r="PKD395" s="56"/>
      <c r="PKE395" s="56"/>
      <c r="PKF395" s="56"/>
      <c r="PKG395" s="56"/>
      <c r="PKH395" s="56"/>
      <c r="PKI395" s="56"/>
      <c r="PKJ395" s="56"/>
      <c r="PKK395" s="56"/>
      <c r="PKL395" s="56"/>
      <c r="PKM395" s="56"/>
      <c r="PKN395" s="56"/>
      <c r="PKO395" s="56"/>
      <c r="PKP395" s="56"/>
      <c r="PKQ395" s="56"/>
      <c r="PKR395" s="56"/>
      <c r="PKS395" s="56"/>
      <c r="PKT395" s="56"/>
      <c r="PKU395" s="56"/>
      <c r="PKV395" s="56"/>
      <c r="PKW395" s="56"/>
      <c r="PKX395" s="56"/>
      <c r="PKY395" s="56"/>
      <c r="PKZ395" s="56"/>
      <c r="PLA395" s="56"/>
      <c r="PLB395" s="56"/>
      <c r="PLC395" s="56"/>
      <c r="PLD395" s="56"/>
      <c r="PLE395" s="56"/>
      <c r="PLF395" s="56"/>
      <c r="PLG395" s="56"/>
      <c r="PLH395" s="56"/>
      <c r="PLI395" s="56"/>
      <c r="PLJ395" s="56"/>
      <c r="PLK395" s="56"/>
      <c r="PLL395" s="56"/>
      <c r="PLM395" s="56"/>
      <c r="PLN395" s="56"/>
      <c r="PLO395" s="56"/>
      <c r="PLP395" s="56"/>
      <c r="PLQ395" s="56"/>
      <c r="PLR395" s="56"/>
      <c r="PLS395" s="56"/>
      <c r="PLT395" s="56"/>
      <c r="PLU395" s="56"/>
      <c r="PLV395" s="56"/>
      <c r="PLW395" s="56"/>
      <c r="PLX395" s="56"/>
      <c r="PLY395" s="56"/>
      <c r="PLZ395" s="56"/>
      <c r="PMA395" s="56"/>
      <c r="PMB395" s="56"/>
      <c r="PMC395" s="56"/>
      <c r="PMD395" s="56"/>
      <c r="PME395" s="56"/>
      <c r="PMF395" s="56"/>
      <c r="PMG395" s="56"/>
      <c r="PMH395" s="56"/>
      <c r="PMI395" s="56"/>
      <c r="PMJ395" s="56"/>
      <c r="PMK395" s="56"/>
      <c r="PML395" s="56"/>
      <c r="PMM395" s="56"/>
      <c r="PMN395" s="56"/>
      <c r="PMO395" s="56"/>
      <c r="PMP395" s="56"/>
      <c r="PMQ395" s="56"/>
      <c r="PMR395" s="56"/>
      <c r="PMS395" s="56"/>
      <c r="PMT395" s="56"/>
      <c r="PMU395" s="56"/>
      <c r="PMV395" s="56"/>
      <c r="PMW395" s="56"/>
      <c r="PMX395" s="56"/>
      <c r="PMY395" s="56"/>
      <c r="PMZ395" s="56"/>
      <c r="PNA395" s="56"/>
      <c r="PNB395" s="56"/>
      <c r="PNC395" s="56"/>
      <c r="PND395" s="56"/>
      <c r="PNE395" s="56"/>
      <c r="PNF395" s="56"/>
      <c r="PNG395" s="56"/>
      <c r="PNH395" s="56"/>
      <c r="PNI395" s="56"/>
      <c r="PNJ395" s="56"/>
      <c r="PNK395" s="56"/>
      <c r="PNL395" s="56"/>
      <c r="PNM395" s="56"/>
      <c r="PNN395" s="56"/>
      <c r="PNO395" s="56"/>
      <c r="PNP395" s="56"/>
      <c r="PNQ395" s="56"/>
      <c r="PNR395" s="56"/>
      <c r="PNS395" s="56"/>
      <c r="PNT395" s="56"/>
      <c r="PNU395" s="56"/>
      <c r="PNV395" s="56"/>
      <c r="PNW395" s="56"/>
      <c r="PNX395" s="56"/>
      <c r="PNY395" s="56"/>
      <c r="PNZ395" s="56"/>
      <c r="POA395" s="56"/>
      <c r="POB395" s="56"/>
      <c r="POC395" s="56"/>
      <c r="POD395" s="56"/>
      <c r="POE395" s="56"/>
      <c r="POF395" s="56"/>
      <c r="POG395" s="56"/>
      <c r="POH395" s="56"/>
      <c r="POI395" s="56"/>
      <c r="POJ395" s="56"/>
      <c r="POK395" s="56"/>
      <c r="POL395" s="56"/>
      <c r="POM395" s="56"/>
      <c r="PON395" s="56"/>
      <c r="POO395" s="56"/>
      <c r="POP395" s="56"/>
      <c r="POQ395" s="56"/>
      <c r="POR395" s="56"/>
      <c r="POS395" s="56"/>
      <c r="POT395" s="56"/>
      <c r="POU395" s="56"/>
      <c r="POV395" s="56"/>
      <c r="POW395" s="56"/>
      <c r="POX395" s="56"/>
      <c r="POY395" s="56"/>
      <c r="POZ395" s="56"/>
      <c r="PPA395" s="56"/>
      <c r="PPB395" s="56"/>
      <c r="PPC395" s="56"/>
      <c r="PPD395" s="56"/>
      <c r="PPE395" s="56"/>
      <c r="PPF395" s="56"/>
      <c r="PPG395" s="56"/>
      <c r="PPH395" s="56"/>
      <c r="PPI395" s="56"/>
      <c r="PPJ395" s="56"/>
      <c r="PPK395" s="56"/>
      <c r="PPL395" s="56"/>
      <c r="PPM395" s="56"/>
      <c r="PPN395" s="56"/>
      <c r="PPO395" s="56"/>
      <c r="PPP395" s="56"/>
      <c r="PPQ395" s="56"/>
      <c r="PPR395" s="56"/>
      <c r="PPS395" s="56"/>
      <c r="PPT395" s="56"/>
      <c r="PPU395" s="56"/>
      <c r="PPV395" s="56"/>
      <c r="PPW395" s="56"/>
      <c r="PPX395" s="56"/>
      <c r="PPY395" s="56"/>
      <c r="PPZ395" s="56"/>
      <c r="PQA395" s="56"/>
      <c r="PQB395" s="56"/>
      <c r="PQC395" s="56"/>
      <c r="PQD395" s="56"/>
      <c r="PQE395" s="56"/>
      <c r="PQF395" s="56"/>
      <c r="PQG395" s="56"/>
      <c r="PQH395" s="56"/>
      <c r="PQI395" s="56"/>
      <c r="PQJ395" s="56"/>
      <c r="PQK395" s="56"/>
      <c r="PQL395" s="56"/>
      <c r="PQM395" s="56"/>
      <c r="PQN395" s="56"/>
      <c r="PQO395" s="56"/>
      <c r="PQP395" s="56"/>
      <c r="PQQ395" s="56"/>
      <c r="PQR395" s="56"/>
      <c r="PQS395" s="56"/>
      <c r="PQT395" s="56"/>
      <c r="PQU395" s="56"/>
      <c r="PQV395" s="56"/>
      <c r="PQW395" s="56"/>
      <c r="PQX395" s="56"/>
      <c r="PQY395" s="56"/>
      <c r="PQZ395" s="56"/>
      <c r="PRA395" s="56"/>
      <c r="PRB395" s="56"/>
      <c r="PRC395" s="56"/>
      <c r="PRD395" s="56"/>
      <c r="PRE395" s="56"/>
      <c r="PRF395" s="56"/>
      <c r="PRG395" s="56"/>
      <c r="PRH395" s="56"/>
      <c r="PRI395" s="56"/>
      <c r="PRJ395" s="56"/>
      <c r="PRK395" s="56"/>
      <c r="PRL395" s="56"/>
      <c r="PRM395" s="56"/>
      <c r="PRN395" s="56"/>
      <c r="PRO395" s="56"/>
      <c r="PRP395" s="56"/>
      <c r="PRQ395" s="56"/>
      <c r="PRR395" s="56"/>
      <c r="PRS395" s="56"/>
      <c r="PRT395" s="56"/>
      <c r="PRU395" s="56"/>
      <c r="PRV395" s="56"/>
      <c r="PRW395" s="56"/>
      <c r="PRX395" s="56"/>
      <c r="PRY395" s="56"/>
      <c r="PRZ395" s="56"/>
      <c r="PSA395" s="56"/>
      <c r="PSB395" s="56"/>
      <c r="PSC395" s="56"/>
      <c r="PSD395" s="56"/>
      <c r="PSE395" s="56"/>
      <c r="PSF395" s="56"/>
      <c r="PSG395" s="56"/>
      <c r="PSH395" s="56"/>
      <c r="PSI395" s="56"/>
      <c r="PSJ395" s="56"/>
      <c r="PSK395" s="56"/>
      <c r="PSL395" s="56"/>
      <c r="PSM395" s="56"/>
      <c r="PSN395" s="56"/>
      <c r="PSO395" s="56"/>
      <c r="PSP395" s="56"/>
      <c r="PSQ395" s="56"/>
      <c r="PSR395" s="56"/>
      <c r="PSS395" s="56"/>
      <c r="PST395" s="56"/>
      <c r="PSU395" s="56"/>
      <c r="PSV395" s="56"/>
      <c r="PSW395" s="56"/>
      <c r="PSX395" s="56"/>
      <c r="PSY395" s="56"/>
      <c r="PSZ395" s="56"/>
      <c r="PTA395" s="56"/>
      <c r="PTB395" s="56"/>
      <c r="PTC395" s="56"/>
      <c r="PTD395" s="56"/>
      <c r="PTE395" s="56"/>
      <c r="PTF395" s="56"/>
      <c r="PTG395" s="56"/>
      <c r="PTH395" s="56"/>
      <c r="PTI395" s="56"/>
      <c r="PTJ395" s="56"/>
      <c r="PTK395" s="56"/>
      <c r="PTL395" s="56"/>
      <c r="PTM395" s="56"/>
      <c r="PTN395" s="56"/>
      <c r="PTO395" s="56"/>
      <c r="PTP395" s="56"/>
      <c r="PTQ395" s="56"/>
      <c r="PTR395" s="56"/>
      <c r="PTS395" s="56"/>
      <c r="PTT395" s="56"/>
      <c r="PTU395" s="56"/>
      <c r="PTV395" s="56"/>
      <c r="PTW395" s="56"/>
      <c r="PTX395" s="56"/>
      <c r="PTY395" s="56"/>
      <c r="PTZ395" s="56"/>
      <c r="PUA395" s="56"/>
      <c r="PUB395" s="56"/>
      <c r="PUC395" s="56"/>
      <c r="PUD395" s="56"/>
      <c r="PUE395" s="56"/>
      <c r="PUF395" s="56"/>
      <c r="PUG395" s="56"/>
      <c r="PUH395" s="56"/>
      <c r="PUI395" s="56"/>
      <c r="PUJ395" s="56"/>
      <c r="PUK395" s="56"/>
      <c r="PUL395" s="56"/>
      <c r="PUM395" s="56"/>
      <c r="PUN395" s="56"/>
      <c r="PUO395" s="56"/>
      <c r="PUP395" s="56"/>
      <c r="PUQ395" s="56"/>
      <c r="PUR395" s="56"/>
      <c r="PUS395" s="56"/>
      <c r="PUT395" s="56"/>
      <c r="PUU395" s="56"/>
      <c r="PUV395" s="56"/>
      <c r="PUW395" s="56"/>
      <c r="PUX395" s="56"/>
      <c r="PUY395" s="56"/>
      <c r="PUZ395" s="56"/>
      <c r="PVA395" s="56"/>
      <c r="PVB395" s="56"/>
      <c r="PVC395" s="56"/>
      <c r="PVD395" s="56"/>
      <c r="PVE395" s="56"/>
      <c r="PVF395" s="56"/>
      <c r="PVG395" s="56"/>
      <c r="PVH395" s="56"/>
      <c r="PVI395" s="56"/>
      <c r="PVJ395" s="56"/>
      <c r="PVK395" s="56"/>
      <c r="PVL395" s="56"/>
      <c r="PVM395" s="56"/>
      <c r="PVN395" s="56"/>
      <c r="PVO395" s="56"/>
      <c r="PVP395" s="56"/>
      <c r="PVQ395" s="56"/>
      <c r="PVR395" s="56"/>
      <c r="PVS395" s="56"/>
      <c r="PVT395" s="56"/>
      <c r="PVU395" s="56"/>
      <c r="PVV395" s="56"/>
      <c r="PVW395" s="56"/>
      <c r="PVX395" s="56"/>
      <c r="PVY395" s="56"/>
      <c r="PVZ395" s="56"/>
      <c r="PWA395" s="56"/>
      <c r="PWB395" s="56"/>
      <c r="PWC395" s="56"/>
      <c r="PWD395" s="56"/>
      <c r="PWE395" s="56"/>
      <c r="PWF395" s="56"/>
      <c r="PWG395" s="56"/>
      <c r="PWH395" s="56"/>
      <c r="PWI395" s="56"/>
      <c r="PWJ395" s="56"/>
      <c r="PWK395" s="56"/>
      <c r="PWL395" s="56"/>
      <c r="PWM395" s="56"/>
      <c r="PWN395" s="56"/>
      <c r="PWO395" s="56"/>
      <c r="PWP395" s="56"/>
      <c r="PWQ395" s="56"/>
      <c r="PWR395" s="56"/>
      <c r="PWS395" s="56"/>
      <c r="PWT395" s="56"/>
      <c r="PWU395" s="56"/>
      <c r="PWV395" s="56"/>
      <c r="PWW395" s="56"/>
      <c r="PWX395" s="56"/>
      <c r="PWY395" s="56"/>
      <c r="PWZ395" s="56"/>
      <c r="PXA395" s="56"/>
      <c r="PXB395" s="56"/>
      <c r="PXC395" s="56"/>
      <c r="PXD395" s="56"/>
      <c r="PXE395" s="56"/>
      <c r="PXF395" s="56"/>
      <c r="PXG395" s="56"/>
      <c r="PXH395" s="56"/>
      <c r="PXI395" s="56"/>
      <c r="PXJ395" s="56"/>
      <c r="PXK395" s="56"/>
      <c r="PXL395" s="56"/>
      <c r="PXM395" s="56"/>
      <c r="PXN395" s="56"/>
      <c r="PXO395" s="56"/>
      <c r="PXP395" s="56"/>
      <c r="PXQ395" s="56"/>
      <c r="PXR395" s="56"/>
      <c r="PXS395" s="56"/>
      <c r="PXT395" s="56"/>
      <c r="PXU395" s="56"/>
      <c r="PXV395" s="56"/>
      <c r="PXW395" s="56"/>
      <c r="PXX395" s="56"/>
      <c r="PXY395" s="56"/>
      <c r="PXZ395" s="56"/>
      <c r="PYA395" s="56"/>
      <c r="PYB395" s="56"/>
      <c r="PYC395" s="56"/>
      <c r="PYD395" s="56"/>
      <c r="PYE395" s="56"/>
      <c r="PYF395" s="56"/>
      <c r="PYG395" s="56"/>
      <c r="PYH395" s="56"/>
      <c r="PYI395" s="56"/>
      <c r="PYJ395" s="56"/>
      <c r="PYK395" s="56"/>
      <c r="PYL395" s="56"/>
      <c r="PYM395" s="56"/>
      <c r="PYN395" s="56"/>
      <c r="PYO395" s="56"/>
      <c r="PYP395" s="56"/>
      <c r="PYQ395" s="56"/>
      <c r="PYR395" s="56"/>
      <c r="PYS395" s="56"/>
      <c r="PYT395" s="56"/>
      <c r="PYU395" s="56"/>
      <c r="PYV395" s="56"/>
      <c r="PYW395" s="56"/>
      <c r="PYX395" s="56"/>
      <c r="PYY395" s="56"/>
      <c r="PYZ395" s="56"/>
      <c r="PZA395" s="56"/>
      <c r="PZB395" s="56"/>
      <c r="PZC395" s="56"/>
      <c r="PZD395" s="56"/>
      <c r="PZE395" s="56"/>
      <c r="PZF395" s="56"/>
      <c r="PZG395" s="56"/>
      <c r="PZH395" s="56"/>
      <c r="PZI395" s="56"/>
      <c r="PZJ395" s="56"/>
      <c r="PZK395" s="56"/>
      <c r="PZL395" s="56"/>
      <c r="PZM395" s="56"/>
      <c r="PZN395" s="56"/>
      <c r="PZO395" s="56"/>
      <c r="PZP395" s="56"/>
      <c r="PZQ395" s="56"/>
      <c r="PZR395" s="56"/>
      <c r="PZS395" s="56"/>
      <c r="PZT395" s="56"/>
      <c r="PZU395" s="56"/>
      <c r="PZV395" s="56"/>
      <c r="PZW395" s="56"/>
      <c r="PZX395" s="56"/>
      <c r="PZY395" s="56"/>
      <c r="PZZ395" s="56"/>
      <c r="QAA395" s="56"/>
      <c r="QAB395" s="56"/>
      <c r="QAC395" s="56"/>
      <c r="QAD395" s="56"/>
      <c r="QAE395" s="56"/>
      <c r="QAF395" s="56"/>
      <c r="QAG395" s="56"/>
      <c r="QAH395" s="56"/>
      <c r="QAI395" s="56"/>
      <c r="QAJ395" s="56"/>
      <c r="QAK395" s="56"/>
      <c r="QAL395" s="56"/>
      <c r="QAM395" s="56"/>
      <c r="QAN395" s="56"/>
      <c r="QAO395" s="56"/>
      <c r="QAP395" s="56"/>
      <c r="QAQ395" s="56"/>
      <c r="QAR395" s="56"/>
      <c r="QAS395" s="56"/>
      <c r="QAT395" s="56"/>
      <c r="QAU395" s="56"/>
      <c r="QAV395" s="56"/>
      <c r="QAW395" s="56"/>
      <c r="QAX395" s="56"/>
      <c r="QAY395" s="56"/>
      <c r="QAZ395" s="56"/>
      <c r="QBA395" s="56"/>
      <c r="QBB395" s="56"/>
      <c r="QBC395" s="56"/>
      <c r="QBD395" s="56"/>
      <c r="QBE395" s="56"/>
      <c r="QBF395" s="56"/>
      <c r="QBG395" s="56"/>
      <c r="QBH395" s="56"/>
      <c r="QBI395" s="56"/>
      <c r="QBJ395" s="56"/>
      <c r="QBK395" s="56"/>
      <c r="QBL395" s="56"/>
      <c r="QBM395" s="56"/>
      <c r="QBN395" s="56"/>
      <c r="QBO395" s="56"/>
      <c r="QBP395" s="56"/>
      <c r="QBQ395" s="56"/>
      <c r="QBR395" s="56"/>
      <c r="QBS395" s="56"/>
      <c r="QBT395" s="56"/>
      <c r="QBU395" s="56"/>
      <c r="QBV395" s="56"/>
      <c r="QBW395" s="56"/>
      <c r="QBX395" s="56"/>
      <c r="QBY395" s="56"/>
      <c r="QBZ395" s="56"/>
      <c r="QCA395" s="56"/>
      <c r="QCB395" s="56"/>
      <c r="QCC395" s="56"/>
      <c r="QCD395" s="56"/>
      <c r="QCE395" s="56"/>
      <c r="QCF395" s="56"/>
      <c r="QCG395" s="56"/>
      <c r="QCH395" s="56"/>
      <c r="QCI395" s="56"/>
      <c r="QCJ395" s="56"/>
      <c r="QCK395" s="56"/>
      <c r="QCL395" s="56"/>
      <c r="QCM395" s="56"/>
      <c r="QCN395" s="56"/>
      <c r="QCO395" s="56"/>
      <c r="QCP395" s="56"/>
      <c r="QCQ395" s="56"/>
      <c r="QCR395" s="56"/>
      <c r="QCS395" s="56"/>
      <c r="QCT395" s="56"/>
      <c r="QCU395" s="56"/>
      <c r="QCV395" s="56"/>
      <c r="QCW395" s="56"/>
      <c r="QCX395" s="56"/>
      <c r="QCY395" s="56"/>
      <c r="QCZ395" s="56"/>
      <c r="QDA395" s="56"/>
      <c r="QDB395" s="56"/>
      <c r="QDC395" s="56"/>
      <c r="QDD395" s="56"/>
      <c r="QDE395" s="56"/>
      <c r="QDF395" s="56"/>
      <c r="QDG395" s="56"/>
      <c r="QDH395" s="56"/>
      <c r="QDI395" s="56"/>
      <c r="QDJ395" s="56"/>
      <c r="QDK395" s="56"/>
      <c r="QDL395" s="56"/>
      <c r="QDM395" s="56"/>
      <c r="QDN395" s="56"/>
      <c r="QDO395" s="56"/>
      <c r="QDP395" s="56"/>
      <c r="QDQ395" s="56"/>
      <c r="QDR395" s="56"/>
      <c r="QDS395" s="56"/>
      <c r="QDT395" s="56"/>
      <c r="QDU395" s="56"/>
      <c r="QDV395" s="56"/>
      <c r="QDW395" s="56"/>
      <c r="QDX395" s="56"/>
      <c r="QDY395" s="56"/>
      <c r="QDZ395" s="56"/>
      <c r="QEA395" s="56"/>
      <c r="QEB395" s="56"/>
      <c r="QEC395" s="56"/>
      <c r="QED395" s="56"/>
      <c r="QEE395" s="56"/>
      <c r="QEF395" s="56"/>
      <c r="QEG395" s="56"/>
      <c r="QEH395" s="56"/>
      <c r="QEI395" s="56"/>
      <c r="QEJ395" s="56"/>
      <c r="QEK395" s="56"/>
      <c r="QEL395" s="56"/>
      <c r="QEM395" s="56"/>
      <c r="QEN395" s="56"/>
      <c r="QEO395" s="56"/>
      <c r="QEP395" s="56"/>
      <c r="QEQ395" s="56"/>
      <c r="QER395" s="56"/>
      <c r="QES395" s="56"/>
      <c r="QET395" s="56"/>
      <c r="QEU395" s="56"/>
      <c r="QEV395" s="56"/>
      <c r="QEW395" s="56"/>
      <c r="QEX395" s="56"/>
      <c r="QEY395" s="56"/>
      <c r="QEZ395" s="56"/>
      <c r="QFA395" s="56"/>
      <c r="QFB395" s="56"/>
      <c r="QFC395" s="56"/>
      <c r="QFD395" s="56"/>
      <c r="QFE395" s="56"/>
      <c r="QFF395" s="56"/>
      <c r="QFG395" s="56"/>
      <c r="QFH395" s="56"/>
      <c r="QFI395" s="56"/>
      <c r="QFJ395" s="56"/>
      <c r="QFK395" s="56"/>
      <c r="QFL395" s="56"/>
      <c r="QFM395" s="56"/>
      <c r="QFN395" s="56"/>
      <c r="QFO395" s="56"/>
      <c r="QFP395" s="56"/>
      <c r="QFQ395" s="56"/>
      <c r="QFR395" s="56"/>
      <c r="QFS395" s="56"/>
      <c r="QFT395" s="56"/>
      <c r="QFU395" s="56"/>
      <c r="QFV395" s="56"/>
      <c r="QFW395" s="56"/>
      <c r="QFX395" s="56"/>
      <c r="QFY395" s="56"/>
      <c r="QFZ395" s="56"/>
      <c r="QGA395" s="56"/>
      <c r="QGB395" s="56"/>
      <c r="QGC395" s="56"/>
      <c r="QGD395" s="56"/>
      <c r="QGE395" s="56"/>
      <c r="QGF395" s="56"/>
      <c r="QGG395" s="56"/>
      <c r="QGH395" s="56"/>
      <c r="QGI395" s="56"/>
      <c r="QGJ395" s="56"/>
      <c r="QGK395" s="56"/>
      <c r="QGL395" s="56"/>
      <c r="QGM395" s="56"/>
      <c r="QGN395" s="56"/>
      <c r="QGO395" s="56"/>
      <c r="QGP395" s="56"/>
      <c r="QGQ395" s="56"/>
      <c r="QGR395" s="56"/>
      <c r="QGS395" s="56"/>
      <c r="QGT395" s="56"/>
      <c r="QGU395" s="56"/>
      <c r="QGV395" s="56"/>
      <c r="QGW395" s="56"/>
      <c r="QGX395" s="56"/>
      <c r="QGY395" s="56"/>
      <c r="QGZ395" s="56"/>
      <c r="QHA395" s="56"/>
      <c r="QHB395" s="56"/>
      <c r="QHC395" s="56"/>
      <c r="QHD395" s="56"/>
      <c r="QHE395" s="56"/>
      <c r="QHF395" s="56"/>
      <c r="QHG395" s="56"/>
      <c r="QHH395" s="56"/>
      <c r="QHI395" s="56"/>
      <c r="QHJ395" s="56"/>
      <c r="QHK395" s="56"/>
      <c r="QHL395" s="56"/>
      <c r="QHM395" s="56"/>
      <c r="QHN395" s="56"/>
      <c r="QHO395" s="56"/>
      <c r="QHP395" s="56"/>
      <c r="QHQ395" s="56"/>
      <c r="QHR395" s="56"/>
      <c r="QHS395" s="56"/>
      <c r="QHT395" s="56"/>
      <c r="QHU395" s="56"/>
      <c r="QHV395" s="56"/>
      <c r="QHW395" s="56"/>
      <c r="QHX395" s="56"/>
      <c r="QHY395" s="56"/>
      <c r="QHZ395" s="56"/>
      <c r="QIA395" s="56"/>
      <c r="QIB395" s="56"/>
      <c r="QIC395" s="56"/>
      <c r="QID395" s="56"/>
      <c r="QIE395" s="56"/>
      <c r="QIF395" s="56"/>
      <c r="QIG395" s="56"/>
      <c r="QIH395" s="56"/>
      <c r="QII395" s="56"/>
      <c r="QIJ395" s="56"/>
      <c r="QIK395" s="56"/>
      <c r="QIL395" s="56"/>
      <c r="QIM395" s="56"/>
      <c r="QIN395" s="56"/>
      <c r="QIO395" s="56"/>
      <c r="QIP395" s="56"/>
      <c r="QIQ395" s="56"/>
      <c r="QIR395" s="56"/>
      <c r="QIS395" s="56"/>
      <c r="QIT395" s="56"/>
      <c r="QIU395" s="56"/>
      <c r="QIV395" s="56"/>
      <c r="QIW395" s="56"/>
      <c r="QIX395" s="56"/>
      <c r="QIY395" s="56"/>
      <c r="QIZ395" s="56"/>
      <c r="QJA395" s="56"/>
      <c r="QJB395" s="56"/>
      <c r="QJC395" s="56"/>
      <c r="QJD395" s="56"/>
      <c r="QJE395" s="56"/>
      <c r="QJF395" s="56"/>
      <c r="QJG395" s="56"/>
      <c r="QJH395" s="56"/>
      <c r="QJI395" s="56"/>
      <c r="QJJ395" s="56"/>
      <c r="QJK395" s="56"/>
      <c r="QJL395" s="56"/>
      <c r="QJM395" s="56"/>
      <c r="QJN395" s="56"/>
      <c r="QJO395" s="56"/>
      <c r="QJP395" s="56"/>
      <c r="QJQ395" s="56"/>
      <c r="QJR395" s="56"/>
      <c r="QJS395" s="56"/>
      <c r="QJT395" s="56"/>
      <c r="QJU395" s="56"/>
      <c r="QJV395" s="56"/>
      <c r="QJW395" s="56"/>
      <c r="QJX395" s="56"/>
      <c r="QJY395" s="56"/>
      <c r="QJZ395" s="56"/>
      <c r="QKA395" s="56"/>
      <c r="QKB395" s="56"/>
      <c r="QKC395" s="56"/>
      <c r="QKD395" s="56"/>
      <c r="QKE395" s="56"/>
      <c r="QKF395" s="56"/>
      <c r="QKG395" s="56"/>
      <c r="QKH395" s="56"/>
      <c r="QKI395" s="56"/>
      <c r="QKJ395" s="56"/>
      <c r="QKK395" s="56"/>
      <c r="QKL395" s="56"/>
      <c r="QKM395" s="56"/>
      <c r="QKN395" s="56"/>
      <c r="QKO395" s="56"/>
      <c r="QKP395" s="56"/>
      <c r="QKQ395" s="56"/>
      <c r="QKR395" s="56"/>
      <c r="QKS395" s="56"/>
      <c r="QKT395" s="56"/>
      <c r="QKU395" s="56"/>
      <c r="QKV395" s="56"/>
      <c r="QKW395" s="56"/>
      <c r="QKX395" s="56"/>
      <c r="QKY395" s="56"/>
      <c r="QKZ395" s="56"/>
      <c r="QLA395" s="56"/>
      <c r="QLB395" s="56"/>
      <c r="QLC395" s="56"/>
      <c r="QLD395" s="56"/>
      <c r="QLE395" s="56"/>
      <c r="QLF395" s="56"/>
      <c r="QLG395" s="56"/>
      <c r="QLH395" s="56"/>
      <c r="QLI395" s="56"/>
      <c r="QLJ395" s="56"/>
      <c r="QLK395" s="56"/>
      <c r="QLL395" s="56"/>
      <c r="QLM395" s="56"/>
      <c r="QLN395" s="56"/>
      <c r="QLO395" s="56"/>
      <c r="QLP395" s="56"/>
      <c r="QLQ395" s="56"/>
      <c r="QLR395" s="56"/>
      <c r="QLS395" s="56"/>
      <c r="QLT395" s="56"/>
      <c r="QLU395" s="56"/>
      <c r="QLV395" s="56"/>
      <c r="QLW395" s="56"/>
      <c r="QLX395" s="56"/>
      <c r="QLY395" s="56"/>
      <c r="QLZ395" s="56"/>
      <c r="QMA395" s="56"/>
      <c r="QMB395" s="56"/>
      <c r="QMC395" s="56"/>
      <c r="QMD395" s="56"/>
      <c r="QME395" s="56"/>
      <c r="QMF395" s="56"/>
      <c r="QMG395" s="56"/>
      <c r="QMH395" s="56"/>
      <c r="QMI395" s="56"/>
      <c r="QMJ395" s="56"/>
      <c r="QMK395" s="56"/>
      <c r="QML395" s="56"/>
      <c r="QMM395" s="56"/>
      <c r="QMN395" s="56"/>
      <c r="QMO395" s="56"/>
      <c r="QMP395" s="56"/>
      <c r="QMQ395" s="56"/>
      <c r="QMR395" s="56"/>
      <c r="QMS395" s="56"/>
      <c r="QMT395" s="56"/>
      <c r="QMU395" s="56"/>
      <c r="QMV395" s="56"/>
      <c r="QMW395" s="56"/>
      <c r="QMX395" s="56"/>
      <c r="QMY395" s="56"/>
      <c r="QMZ395" s="56"/>
      <c r="QNA395" s="56"/>
      <c r="QNB395" s="56"/>
      <c r="QNC395" s="56"/>
      <c r="QND395" s="56"/>
      <c r="QNE395" s="56"/>
      <c r="QNF395" s="56"/>
      <c r="QNG395" s="56"/>
      <c r="QNH395" s="56"/>
      <c r="QNI395" s="56"/>
      <c r="QNJ395" s="56"/>
      <c r="QNK395" s="56"/>
      <c r="QNL395" s="56"/>
      <c r="QNM395" s="56"/>
      <c r="QNN395" s="56"/>
      <c r="QNO395" s="56"/>
      <c r="QNP395" s="56"/>
      <c r="QNQ395" s="56"/>
      <c r="QNR395" s="56"/>
      <c r="QNS395" s="56"/>
      <c r="QNT395" s="56"/>
      <c r="QNU395" s="56"/>
      <c r="QNV395" s="56"/>
      <c r="QNW395" s="56"/>
      <c r="QNX395" s="56"/>
      <c r="QNY395" s="56"/>
      <c r="QNZ395" s="56"/>
      <c r="QOA395" s="56"/>
      <c r="QOB395" s="56"/>
      <c r="QOC395" s="56"/>
      <c r="QOD395" s="56"/>
      <c r="QOE395" s="56"/>
      <c r="QOF395" s="56"/>
      <c r="QOG395" s="56"/>
      <c r="QOH395" s="56"/>
      <c r="QOI395" s="56"/>
      <c r="QOJ395" s="56"/>
      <c r="QOK395" s="56"/>
      <c r="QOL395" s="56"/>
      <c r="QOM395" s="56"/>
      <c r="QON395" s="56"/>
      <c r="QOO395" s="56"/>
      <c r="QOP395" s="56"/>
      <c r="QOQ395" s="56"/>
      <c r="QOR395" s="56"/>
      <c r="QOS395" s="56"/>
      <c r="QOT395" s="56"/>
      <c r="QOU395" s="56"/>
      <c r="QOV395" s="56"/>
      <c r="QOW395" s="56"/>
      <c r="QOX395" s="56"/>
      <c r="QOY395" s="56"/>
      <c r="QOZ395" s="56"/>
      <c r="QPA395" s="56"/>
      <c r="QPB395" s="56"/>
      <c r="QPC395" s="56"/>
      <c r="QPD395" s="56"/>
      <c r="QPE395" s="56"/>
      <c r="QPF395" s="56"/>
      <c r="QPG395" s="56"/>
      <c r="QPH395" s="56"/>
      <c r="QPI395" s="56"/>
      <c r="QPJ395" s="56"/>
      <c r="QPK395" s="56"/>
      <c r="QPL395" s="56"/>
      <c r="QPM395" s="56"/>
      <c r="QPN395" s="56"/>
      <c r="QPO395" s="56"/>
      <c r="QPP395" s="56"/>
      <c r="QPQ395" s="56"/>
      <c r="QPR395" s="56"/>
      <c r="QPS395" s="56"/>
      <c r="QPT395" s="56"/>
      <c r="QPU395" s="56"/>
      <c r="QPV395" s="56"/>
      <c r="QPW395" s="56"/>
      <c r="QPX395" s="56"/>
      <c r="QPY395" s="56"/>
      <c r="QPZ395" s="56"/>
      <c r="QQA395" s="56"/>
      <c r="QQB395" s="56"/>
      <c r="QQC395" s="56"/>
      <c r="QQD395" s="56"/>
      <c r="QQE395" s="56"/>
      <c r="QQF395" s="56"/>
      <c r="QQG395" s="56"/>
      <c r="QQH395" s="56"/>
      <c r="QQI395" s="56"/>
      <c r="QQJ395" s="56"/>
      <c r="QQK395" s="56"/>
      <c r="QQL395" s="56"/>
      <c r="QQM395" s="56"/>
      <c r="QQN395" s="56"/>
      <c r="QQO395" s="56"/>
      <c r="QQP395" s="56"/>
      <c r="QQQ395" s="56"/>
      <c r="QQR395" s="56"/>
      <c r="QQS395" s="56"/>
      <c r="QQT395" s="56"/>
      <c r="QQU395" s="56"/>
      <c r="QQV395" s="56"/>
      <c r="QQW395" s="56"/>
      <c r="QQX395" s="56"/>
      <c r="QQY395" s="56"/>
      <c r="QQZ395" s="56"/>
      <c r="QRA395" s="56"/>
      <c r="QRB395" s="56"/>
      <c r="QRC395" s="56"/>
      <c r="QRD395" s="56"/>
      <c r="QRE395" s="56"/>
      <c r="QRF395" s="56"/>
      <c r="QRG395" s="56"/>
      <c r="QRH395" s="56"/>
      <c r="QRI395" s="56"/>
      <c r="QRJ395" s="56"/>
      <c r="QRK395" s="56"/>
      <c r="QRL395" s="56"/>
      <c r="QRM395" s="56"/>
      <c r="QRN395" s="56"/>
      <c r="QRO395" s="56"/>
      <c r="QRP395" s="56"/>
      <c r="QRQ395" s="56"/>
      <c r="QRR395" s="56"/>
      <c r="QRS395" s="56"/>
      <c r="QRT395" s="56"/>
      <c r="QRU395" s="56"/>
      <c r="QRV395" s="56"/>
      <c r="QRW395" s="56"/>
      <c r="QRX395" s="56"/>
      <c r="QRY395" s="56"/>
      <c r="QRZ395" s="56"/>
      <c r="QSA395" s="56"/>
      <c r="QSB395" s="56"/>
      <c r="QSC395" s="56"/>
      <c r="QSD395" s="56"/>
      <c r="QSE395" s="56"/>
      <c r="QSF395" s="56"/>
      <c r="QSG395" s="56"/>
      <c r="QSH395" s="56"/>
      <c r="QSI395" s="56"/>
      <c r="QSJ395" s="56"/>
      <c r="QSK395" s="56"/>
      <c r="QSL395" s="56"/>
      <c r="QSM395" s="56"/>
      <c r="QSN395" s="56"/>
      <c r="QSO395" s="56"/>
      <c r="QSP395" s="56"/>
      <c r="QSQ395" s="56"/>
      <c r="QSR395" s="56"/>
      <c r="QSS395" s="56"/>
      <c r="QST395" s="56"/>
      <c r="QSU395" s="56"/>
      <c r="QSV395" s="56"/>
      <c r="QSW395" s="56"/>
      <c r="QSX395" s="56"/>
      <c r="QSY395" s="56"/>
      <c r="QSZ395" s="56"/>
      <c r="QTA395" s="56"/>
      <c r="QTB395" s="56"/>
      <c r="QTC395" s="56"/>
      <c r="QTD395" s="56"/>
      <c r="QTE395" s="56"/>
      <c r="QTF395" s="56"/>
      <c r="QTG395" s="56"/>
      <c r="QTH395" s="56"/>
      <c r="QTI395" s="56"/>
      <c r="QTJ395" s="56"/>
      <c r="QTK395" s="56"/>
      <c r="QTL395" s="56"/>
      <c r="QTM395" s="56"/>
      <c r="QTN395" s="56"/>
      <c r="QTO395" s="56"/>
      <c r="QTP395" s="56"/>
      <c r="QTQ395" s="56"/>
      <c r="QTR395" s="56"/>
      <c r="QTS395" s="56"/>
      <c r="QTT395" s="56"/>
      <c r="QTU395" s="56"/>
      <c r="QTV395" s="56"/>
      <c r="QTW395" s="56"/>
      <c r="QTX395" s="56"/>
      <c r="QTY395" s="56"/>
      <c r="QTZ395" s="56"/>
      <c r="QUA395" s="56"/>
      <c r="QUB395" s="56"/>
      <c r="QUC395" s="56"/>
      <c r="QUD395" s="56"/>
      <c r="QUE395" s="56"/>
      <c r="QUF395" s="56"/>
      <c r="QUG395" s="56"/>
      <c r="QUH395" s="56"/>
      <c r="QUI395" s="56"/>
      <c r="QUJ395" s="56"/>
      <c r="QUK395" s="56"/>
      <c r="QUL395" s="56"/>
      <c r="QUM395" s="56"/>
      <c r="QUN395" s="56"/>
      <c r="QUO395" s="56"/>
      <c r="QUP395" s="56"/>
      <c r="QUQ395" s="56"/>
      <c r="QUR395" s="56"/>
      <c r="QUS395" s="56"/>
      <c r="QUT395" s="56"/>
      <c r="QUU395" s="56"/>
      <c r="QUV395" s="56"/>
      <c r="QUW395" s="56"/>
      <c r="QUX395" s="56"/>
      <c r="QUY395" s="56"/>
      <c r="QUZ395" s="56"/>
      <c r="QVA395" s="56"/>
      <c r="QVB395" s="56"/>
      <c r="QVC395" s="56"/>
      <c r="QVD395" s="56"/>
      <c r="QVE395" s="56"/>
      <c r="QVF395" s="56"/>
      <c r="QVG395" s="56"/>
      <c r="QVH395" s="56"/>
      <c r="QVI395" s="56"/>
      <c r="QVJ395" s="56"/>
      <c r="QVK395" s="56"/>
      <c r="QVL395" s="56"/>
      <c r="QVM395" s="56"/>
      <c r="QVN395" s="56"/>
      <c r="QVO395" s="56"/>
      <c r="QVP395" s="56"/>
      <c r="QVQ395" s="56"/>
      <c r="QVR395" s="56"/>
      <c r="QVS395" s="56"/>
      <c r="QVT395" s="56"/>
      <c r="QVU395" s="56"/>
      <c r="QVV395" s="56"/>
      <c r="QVW395" s="56"/>
      <c r="QVX395" s="56"/>
      <c r="QVY395" s="56"/>
      <c r="QVZ395" s="56"/>
      <c r="QWA395" s="56"/>
      <c r="QWB395" s="56"/>
      <c r="QWC395" s="56"/>
      <c r="QWD395" s="56"/>
      <c r="QWE395" s="56"/>
      <c r="QWF395" s="56"/>
      <c r="QWG395" s="56"/>
      <c r="QWH395" s="56"/>
      <c r="QWI395" s="56"/>
      <c r="QWJ395" s="56"/>
      <c r="QWK395" s="56"/>
      <c r="QWL395" s="56"/>
      <c r="QWM395" s="56"/>
      <c r="QWN395" s="56"/>
      <c r="QWO395" s="56"/>
      <c r="QWP395" s="56"/>
      <c r="QWQ395" s="56"/>
      <c r="QWR395" s="56"/>
      <c r="QWS395" s="56"/>
      <c r="QWT395" s="56"/>
      <c r="QWU395" s="56"/>
      <c r="QWV395" s="56"/>
      <c r="QWW395" s="56"/>
      <c r="QWX395" s="56"/>
      <c r="QWY395" s="56"/>
      <c r="QWZ395" s="56"/>
      <c r="QXA395" s="56"/>
      <c r="QXB395" s="56"/>
      <c r="QXC395" s="56"/>
      <c r="QXD395" s="56"/>
      <c r="QXE395" s="56"/>
      <c r="QXF395" s="56"/>
      <c r="QXG395" s="56"/>
      <c r="QXH395" s="56"/>
      <c r="QXI395" s="56"/>
      <c r="QXJ395" s="56"/>
      <c r="QXK395" s="56"/>
      <c r="QXL395" s="56"/>
      <c r="QXM395" s="56"/>
      <c r="QXN395" s="56"/>
      <c r="QXO395" s="56"/>
      <c r="QXP395" s="56"/>
      <c r="QXQ395" s="56"/>
      <c r="QXR395" s="56"/>
      <c r="QXS395" s="56"/>
      <c r="QXT395" s="56"/>
      <c r="QXU395" s="56"/>
      <c r="QXV395" s="56"/>
      <c r="QXW395" s="56"/>
      <c r="QXX395" s="56"/>
      <c r="QXY395" s="56"/>
      <c r="QXZ395" s="56"/>
      <c r="QYA395" s="56"/>
      <c r="QYB395" s="56"/>
      <c r="QYC395" s="56"/>
      <c r="QYD395" s="56"/>
      <c r="QYE395" s="56"/>
      <c r="QYF395" s="56"/>
      <c r="QYG395" s="56"/>
      <c r="QYH395" s="56"/>
      <c r="QYI395" s="56"/>
      <c r="QYJ395" s="56"/>
      <c r="QYK395" s="56"/>
      <c r="QYL395" s="56"/>
      <c r="QYM395" s="56"/>
      <c r="QYN395" s="56"/>
      <c r="QYO395" s="56"/>
      <c r="QYP395" s="56"/>
      <c r="QYQ395" s="56"/>
      <c r="QYR395" s="56"/>
      <c r="QYS395" s="56"/>
      <c r="QYT395" s="56"/>
      <c r="QYU395" s="56"/>
      <c r="QYV395" s="56"/>
      <c r="QYW395" s="56"/>
      <c r="QYX395" s="56"/>
      <c r="QYY395" s="56"/>
      <c r="QYZ395" s="56"/>
      <c r="QZA395" s="56"/>
      <c r="QZB395" s="56"/>
      <c r="QZC395" s="56"/>
      <c r="QZD395" s="56"/>
      <c r="QZE395" s="56"/>
      <c r="QZF395" s="56"/>
      <c r="QZG395" s="56"/>
      <c r="QZH395" s="56"/>
      <c r="QZI395" s="56"/>
      <c r="QZJ395" s="56"/>
      <c r="QZK395" s="56"/>
      <c r="QZL395" s="56"/>
      <c r="QZM395" s="56"/>
      <c r="QZN395" s="56"/>
      <c r="QZO395" s="56"/>
      <c r="QZP395" s="56"/>
      <c r="QZQ395" s="56"/>
      <c r="QZR395" s="56"/>
      <c r="QZS395" s="56"/>
      <c r="QZT395" s="56"/>
      <c r="QZU395" s="56"/>
      <c r="QZV395" s="56"/>
      <c r="QZW395" s="56"/>
      <c r="QZX395" s="56"/>
      <c r="QZY395" s="56"/>
      <c r="QZZ395" s="56"/>
      <c r="RAA395" s="56"/>
      <c r="RAB395" s="56"/>
      <c r="RAC395" s="56"/>
      <c r="RAD395" s="56"/>
      <c r="RAE395" s="56"/>
      <c r="RAF395" s="56"/>
      <c r="RAG395" s="56"/>
      <c r="RAH395" s="56"/>
      <c r="RAI395" s="56"/>
      <c r="RAJ395" s="56"/>
      <c r="RAK395" s="56"/>
      <c r="RAL395" s="56"/>
      <c r="RAM395" s="56"/>
      <c r="RAN395" s="56"/>
      <c r="RAO395" s="56"/>
      <c r="RAP395" s="56"/>
      <c r="RAQ395" s="56"/>
      <c r="RAR395" s="56"/>
      <c r="RAS395" s="56"/>
      <c r="RAT395" s="56"/>
      <c r="RAU395" s="56"/>
      <c r="RAV395" s="56"/>
      <c r="RAW395" s="56"/>
      <c r="RAX395" s="56"/>
      <c r="RAY395" s="56"/>
      <c r="RAZ395" s="56"/>
      <c r="RBA395" s="56"/>
      <c r="RBB395" s="56"/>
      <c r="RBC395" s="56"/>
      <c r="RBD395" s="56"/>
      <c r="RBE395" s="56"/>
      <c r="RBF395" s="56"/>
      <c r="RBG395" s="56"/>
      <c r="RBH395" s="56"/>
      <c r="RBI395" s="56"/>
      <c r="RBJ395" s="56"/>
      <c r="RBK395" s="56"/>
      <c r="RBL395" s="56"/>
      <c r="RBM395" s="56"/>
      <c r="RBN395" s="56"/>
      <c r="RBO395" s="56"/>
      <c r="RBP395" s="56"/>
      <c r="RBQ395" s="56"/>
      <c r="RBR395" s="56"/>
      <c r="RBS395" s="56"/>
      <c r="RBT395" s="56"/>
      <c r="RBU395" s="56"/>
      <c r="RBV395" s="56"/>
      <c r="RBW395" s="56"/>
      <c r="RBX395" s="56"/>
      <c r="RBY395" s="56"/>
      <c r="RBZ395" s="56"/>
      <c r="RCA395" s="56"/>
      <c r="RCB395" s="56"/>
      <c r="RCC395" s="56"/>
      <c r="RCD395" s="56"/>
      <c r="RCE395" s="56"/>
      <c r="RCF395" s="56"/>
      <c r="RCG395" s="56"/>
      <c r="RCH395" s="56"/>
      <c r="RCI395" s="56"/>
      <c r="RCJ395" s="56"/>
      <c r="RCK395" s="56"/>
      <c r="RCL395" s="56"/>
      <c r="RCM395" s="56"/>
      <c r="RCN395" s="56"/>
      <c r="RCO395" s="56"/>
      <c r="RCP395" s="56"/>
      <c r="RCQ395" s="56"/>
      <c r="RCR395" s="56"/>
      <c r="RCS395" s="56"/>
      <c r="RCT395" s="56"/>
      <c r="RCU395" s="56"/>
      <c r="RCV395" s="56"/>
      <c r="RCW395" s="56"/>
      <c r="RCX395" s="56"/>
      <c r="RCY395" s="56"/>
      <c r="RCZ395" s="56"/>
      <c r="RDA395" s="56"/>
      <c r="RDB395" s="56"/>
      <c r="RDC395" s="56"/>
      <c r="RDD395" s="56"/>
      <c r="RDE395" s="56"/>
      <c r="RDF395" s="56"/>
      <c r="RDG395" s="56"/>
      <c r="RDH395" s="56"/>
      <c r="RDI395" s="56"/>
      <c r="RDJ395" s="56"/>
      <c r="RDK395" s="56"/>
      <c r="RDL395" s="56"/>
      <c r="RDM395" s="56"/>
      <c r="RDN395" s="56"/>
      <c r="RDO395" s="56"/>
      <c r="RDP395" s="56"/>
      <c r="RDQ395" s="56"/>
      <c r="RDR395" s="56"/>
      <c r="RDS395" s="56"/>
      <c r="RDT395" s="56"/>
      <c r="RDU395" s="56"/>
      <c r="RDV395" s="56"/>
      <c r="RDW395" s="56"/>
      <c r="RDX395" s="56"/>
      <c r="RDY395" s="56"/>
      <c r="RDZ395" s="56"/>
      <c r="REA395" s="56"/>
      <c r="REB395" s="56"/>
      <c r="REC395" s="56"/>
      <c r="RED395" s="56"/>
      <c r="REE395" s="56"/>
      <c r="REF395" s="56"/>
      <c r="REG395" s="56"/>
      <c r="REH395" s="56"/>
      <c r="REI395" s="56"/>
      <c r="REJ395" s="56"/>
      <c r="REK395" s="56"/>
      <c r="REL395" s="56"/>
      <c r="REM395" s="56"/>
      <c r="REN395" s="56"/>
      <c r="REO395" s="56"/>
      <c r="REP395" s="56"/>
      <c r="REQ395" s="56"/>
      <c r="RER395" s="56"/>
      <c r="RES395" s="56"/>
      <c r="RET395" s="56"/>
      <c r="REU395" s="56"/>
      <c r="REV395" s="56"/>
      <c r="REW395" s="56"/>
      <c r="REX395" s="56"/>
      <c r="REY395" s="56"/>
      <c r="REZ395" s="56"/>
      <c r="RFA395" s="56"/>
      <c r="RFB395" s="56"/>
      <c r="RFC395" s="56"/>
      <c r="RFD395" s="56"/>
      <c r="RFE395" s="56"/>
      <c r="RFF395" s="56"/>
      <c r="RFG395" s="56"/>
      <c r="RFH395" s="56"/>
      <c r="RFI395" s="56"/>
      <c r="RFJ395" s="56"/>
      <c r="RFK395" s="56"/>
      <c r="RFL395" s="56"/>
      <c r="RFM395" s="56"/>
      <c r="RFN395" s="56"/>
      <c r="RFO395" s="56"/>
      <c r="RFP395" s="56"/>
      <c r="RFQ395" s="56"/>
      <c r="RFR395" s="56"/>
      <c r="RFS395" s="56"/>
      <c r="RFT395" s="56"/>
      <c r="RFU395" s="56"/>
      <c r="RFV395" s="56"/>
      <c r="RFW395" s="56"/>
      <c r="RFX395" s="56"/>
      <c r="RFY395" s="56"/>
      <c r="RFZ395" s="56"/>
      <c r="RGA395" s="56"/>
      <c r="RGB395" s="56"/>
      <c r="RGC395" s="56"/>
      <c r="RGD395" s="56"/>
      <c r="RGE395" s="56"/>
      <c r="RGF395" s="56"/>
      <c r="RGG395" s="56"/>
      <c r="RGH395" s="56"/>
      <c r="RGI395" s="56"/>
      <c r="RGJ395" s="56"/>
      <c r="RGK395" s="56"/>
      <c r="RGL395" s="56"/>
      <c r="RGM395" s="56"/>
      <c r="RGN395" s="56"/>
      <c r="RGO395" s="56"/>
      <c r="RGP395" s="56"/>
      <c r="RGQ395" s="56"/>
      <c r="RGR395" s="56"/>
      <c r="RGS395" s="56"/>
      <c r="RGT395" s="56"/>
      <c r="RGU395" s="56"/>
      <c r="RGV395" s="56"/>
      <c r="RGW395" s="56"/>
      <c r="RGX395" s="56"/>
      <c r="RGY395" s="56"/>
      <c r="RGZ395" s="56"/>
      <c r="RHA395" s="56"/>
      <c r="RHB395" s="56"/>
      <c r="RHC395" s="56"/>
      <c r="RHD395" s="56"/>
      <c r="RHE395" s="56"/>
      <c r="RHF395" s="56"/>
      <c r="RHG395" s="56"/>
      <c r="RHH395" s="56"/>
      <c r="RHI395" s="56"/>
      <c r="RHJ395" s="56"/>
      <c r="RHK395" s="56"/>
      <c r="RHL395" s="56"/>
      <c r="RHM395" s="56"/>
      <c r="RHN395" s="56"/>
      <c r="RHO395" s="56"/>
      <c r="RHP395" s="56"/>
      <c r="RHQ395" s="56"/>
      <c r="RHR395" s="56"/>
      <c r="RHS395" s="56"/>
      <c r="RHT395" s="56"/>
      <c r="RHU395" s="56"/>
      <c r="RHV395" s="56"/>
      <c r="RHW395" s="56"/>
      <c r="RHX395" s="56"/>
      <c r="RHY395" s="56"/>
      <c r="RHZ395" s="56"/>
      <c r="RIA395" s="56"/>
      <c r="RIB395" s="56"/>
      <c r="RIC395" s="56"/>
      <c r="RID395" s="56"/>
      <c r="RIE395" s="56"/>
      <c r="RIF395" s="56"/>
      <c r="RIG395" s="56"/>
      <c r="RIH395" s="56"/>
      <c r="RII395" s="56"/>
      <c r="RIJ395" s="56"/>
      <c r="RIK395" s="56"/>
      <c r="RIL395" s="56"/>
      <c r="RIM395" s="56"/>
      <c r="RIN395" s="56"/>
      <c r="RIO395" s="56"/>
      <c r="RIP395" s="56"/>
      <c r="RIQ395" s="56"/>
      <c r="RIR395" s="56"/>
      <c r="RIS395" s="56"/>
      <c r="RIT395" s="56"/>
      <c r="RIU395" s="56"/>
      <c r="RIV395" s="56"/>
      <c r="RIW395" s="56"/>
      <c r="RIX395" s="56"/>
      <c r="RIY395" s="56"/>
      <c r="RIZ395" s="56"/>
      <c r="RJA395" s="56"/>
      <c r="RJB395" s="56"/>
      <c r="RJC395" s="56"/>
      <c r="RJD395" s="56"/>
      <c r="RJE395" s="56"/>
      <c r="RJF395" s="56"/>
      <c r="RJG395" s="56"/>
      <c r="RJH395" s="56"/>
      <c r="RJI395" s="56"/>
      <c r="RJJ395" s="56"/>
      <c r="RJK395" s="56"/>
      <c r="RJL395" s="56"/>
      <c r="RJM395" s="56"/>
      <c r="RJN395" s="56"/>
      <c r="RJO395" s="56"/>
      <c r="RJP395" s="56"/>
      <c r="RJQ395" s="56"/>
      <c r="RJR395" s="56"/>
      <c r="RJS395" s="56"/>
      <c r="RJT395" s="56"/>
      <c r="RJU395" s="56"/>
      <c r="RJV395" s="56"/>
      <c r="RJW395" s="56"/>
      <c r="RJX395" s="56"/>
      <c r="RJY395" s="56"/>
      <c r="RJZ395" s="56"/>
      <c r="RKA395" s="56"/>
      <c r="RKB395" s="56"/>
      <c r="RKC395" s="56"/>
      <c r="RKD395" s="56"/>
      <c r="RKE395" s="56"/>
      <c r="RKF395" s="56"/>
      <c r="RKG395" s="56"/>
      <c r="RKH395" s="56"/>
      <c r="RKI395" s="56"/>
      <c r="RKJ395" s="56"/>
      <c r="RKK395" s="56"/>
      <c r="RKL395" s="56"/>
      <c r="RKM395" s="56"/>
      <c r="RKN395" s="56"/>
      <c r="RKO395" s="56"/>
      <c r="RKP395" s="56"/>
      <c r="RKQ395" s="56"/>
      <c r="RKR395" s="56"/>
      <c r="RKS395" s="56"/>
      <c r="RKT395" s="56"/>
      <c r="RKU395" s="56"/>
      <c r="RKV395" s="56"/>
      <c r="RKW395" s="56"/>
      <c r="RKX395" s="56"/>
      <c r="RKY395" s="56"/>
      <c r="RKZ395" s="56"/>
      <c r="RLA395" s="56"/>
      <c r="RLB395" s="56"/>
      <c r="RLC395" s="56"/>
      <c r="RLD395" s="56"/>
      <c r="RLE395" s="56"/>
      <c r="RLF395" s="56"/>
      <c r="RLG395" s="56"/>
      <c r="RLH395" s="56"/>
      <c r="RLI395" s="56"/>
      <c r="RLJ395" s="56"/>
      <c r="RLK395" s="56"/>
      <c r="RLL395" s="56"/>
      <c r="RLM395" s="56"/>
      <c r="RLN395" s="56"/>
      <c r="RLO395" s="56"/>
      <c r="RLP395" s="56"/>
      <c r="RLQ395" s="56"/>
      <c r="RLR395" s="56"/>
      <c r="RLS395" s="56"/>
      <c r="RLT395" s="56"/>
      <c r="RLU395" s="56"/>
      <c r="RLV395" s="56"/>
      <c r="RLW395" s="56"/>
      <c r="RLX395" s="56"/>
      <c r="RLY395" s="56"/>
      <c r="RLZ395" s="56"/>
      <c r="RMA395" s="56"/>
      <c r="RMB395" s="56"/>
      <c r="RMC395" s="56"/>
      <c r="RMD395" s="56"/>
      <c r="RME395" s="56"/>
      <c r="RMF395" s="56"/>
      <c r="RMG395" s="56"/>
      <c r="RMH395" s="56"/>
      <c r="RMI395" s="56"/>
      <c r="RMJ395" s="56"/>
      <c r="RMK395" s="56"/>
      <c r="RML395" s="56"/>
      <c r="RMM395" s="56"/>
      <c r="RMN395" s="56"/>
      <c r="RMO395" s="56"/>
      <c r="RMP395" s="56"/>
      <c r="RMQ395" s="56"/>
      <c r="RMR395" s="56"/>
      <c r="RMS395" s="56"/>
      <c r="RMT395" s="56"/>
      <c r="RMU395" s="56"/>
      <c r="RMV395" s="56"/>
      <c r="RMW395" s="56"/>
      <c r="RMX395" s="56"/>
      <c r="RMY395" s="56"/>
      <c r="RMZ395" s="56"/>
      <c r="RNA395" s="56"/>
      <c r="RNB395" s="56"/>
      <c r="RNC395" s="56"/>
      <c r="RND395" s="56"/>
      <c r="RNE395" s="56"/>
      <c r="RNF395" s="56"/>
      <c r="RNG395" s="56"/>
      <c r="RNH395" s="56"/>
      <c r="RNI395" s="56"/>
      <c r="RNJ395" s="56"/>
      <c r="RNK395" s="56"/>
      <c r="RNL395" s="56"/>
      <c r="RNM395" s="56"/>
      <c r="RNN395" s="56"/>
      <c r="RNO395" s="56"/>
      <c r="RNP395" s="56"/>
      <c r="RNQ395" s="56"/>
      <c r="RNR395" s="56"/>
      <c r="RNS395" s="56"/>
      <c r="RNT395" s="56"/>
      <c r="RNU395" s="56"/>
      <c r="RNV395" s="56"/>
      <c r="RNW395" s="56"/>
      <c r="RNX395" s="56"/>
      <c r="RNY395" s="56"/>
      <c r="RNZ395" s="56"/>
      <c r="ROA395" s="56"/>
      <c r="ROB395" s="56"/>
      <c r="ROC395" s="56"/>
      <c r="ROD395" s="56"/>
      <c r="ROE395" s="56"/>
      <c r="ROF395" s="56"/>
      <c r="ROG395" s="56"/>
      <c r="ROH395" s="56"/>
      <c r="ROI395" s="56"/>
      <c r="ROJ395" s="56"/>
      <c r="ROK395" s="56"/>
      <c r="ROL395" s="56"/>
      <c r="ROM395" s="56"/>
      <c r="RON395" s="56"/>
      <c r="ROO395" s="56"/>
      <c r="ROP395" s="56"/>
      <c r="ROQ395" s="56"/>
      <c r="ROR395" s="56"/>
      <c r="ROS395" s="56"/>
      <c r="ROT395" s="56"/>
      <c r="ROU395" s="56"/>
      <c r="ROV395" s="56"/>
      <c r="ROW395" s="56"/>
      <c r="ROX395" s="56"/>
      <c r="ROY395" s="56"/>
      <c r="ROZ395" s="56"/>
      <c r="RPA395" s="56"/>
      <c r="RPB395" s="56"/>
      <c r="RPC395" s="56"/>
      <c r="RPD395" s="56"/>
      <c r="RPE395" s="56"/>
      <c r="RPF395" s="56"/>
      <c r="RPG395" s="56"/>
      <c r="RPH395" s="56"/>
      <c r="RPI395" s="56"/>
      <c r="RPJ395" s="56"/>
      <c r="RPK395" s="56"/>
      <c r="RPL395" s="56"/>
      <c r="RPM395" s="56"/>
      <c r="RPN395" s="56"/>
      <c r="RPO395" s="56"/>
      <c r="RPP395" s="56"/>
      <c r="RPQ395" s="56"/>
      <c r="RPR395" s="56"/>
      <c r="RPS395" s="56"/>
      <c r="RPT395" s="56"/>
      <c r="RPU395" s="56"/>
      <c r="RPV395" s="56"/>
      <c r="RPW395" s="56"/>
      <c r="RPX395" s="56"/>
      <c r="RPY395" s="56"/>
      <c r="RPZ395" s="56"/>
      <c r="RQA395" s="56"/>
      <c r="RQB395" s="56"/>
      <c r="RQC395" s="56"/>
      <c r="RQD395" s="56"/>
      <c r="RQE395" s="56"/>
      <c r="RQF395" s="56"/>
      <c r="RQG395" s="56"/>
      <c r="RQH395" s="56"/>
      <c r="RQI395" s="56"/>
      <c r="RQJ395" s="56"/>
      <c r="RQK395" s="56"/>
      <c r="RQL395" s="56"/>
      <c r="RQM395" s="56"/>
      <c r="RQN395" s="56"/>
      <c r="RQO395" s="56"/>
      <c r="RQP395" s="56"/>
      <c r="RQQ395" s="56"/>
      <c r="RQR395" s="56"/>
      <c r="RQS395" s="56"/>
      <c r="RQT395" s="56"/>
      <c r="RQU395" s="56"/>
      <c r="RQV395" s="56"/>
      <c r="RQW395" s="56"/>
      <c r="RQX395" s="56"/>
      <c r="RQY395" s="56"/>
      <c r="RQZ395" s="56"/>
      <c r="RRA395" s="56"/>
      <c r="RRB395" s="56"/>
      <c r="RRC395" s="56"/>
      <c r="RRD395" s="56"/>
      <c r="RRE395" s="56"/>
      <c r="RRF395" s="56"/>
      <c r="RRG395" s="56"/>
      <c r="RRH395" s="56"/>
      <c r="RRI395" s="56"/>
      <c r="RRJ395" s="56"/>
      <c r="RRK395" s="56"/>
      <c r="RRL395" s="56"/>
      <c r="RRM395" s="56"/>
      <c r="RRN395" s="56"/>
      <c r="RRO395" s="56"/>
      <c r="RRP395" s="56"/>
      <c r="RRQ395" s="56"/>
      <c r="RRR395" s="56"/>
      <c r="RRS395" s="56"/>
      <c r="RRT395" s="56"/>
      <c r="RRU395" s="56"/>
      <c r="RRV395" s="56"/>
      <c r="RRW395" s="56"/>
      <c r="RRX395" s="56"/>
      <c r="RRY395" s="56"/>
      <c r="RRZ395" s="56"/>
      <c r="RSA395" s="56"/>
      <c r="RSB395" s="56"/>
      <c r="RSC395" s="56"/>
      <c r="RSD395" s="56"/>
      <c r="RSE395" s="56"/>
      <c r="RSF395" s="56"/>
      <c r="RSG395" s="56"/>
      <c r="RSH395" s="56"/>
      <c r="RSI395" s="56"/>
      <c r="RSJ395" s="56"/>
      <c r="RSK395" s="56"/>
      <c r="RSL395" s="56"/>
      <c r="RSM395" s="56"/>
      <c r="RSN395" s="56"/>
      <c r="RSO395" s="56"/>
      <c r="RSP395" s="56"/>
      <c r="RSQ395" s="56"/>
      <c r="RSR395" s="56"/>
      <c r="RSS395" s="56"/>
      <c r="RST395" s="56"/>
      <c r="RSU395" s="56"/>
      <c r="RSV395" s="56"/>
      <c r="RSW395" s="56"/>
      <c r="RSX395" s="56"/>
      <c r="RSY395" s="56"/>
      <c r="RSZ395" s="56"/>
      <c r="RTA395" s="56"/>
      <c r="RTB395" s="56"/>
      <c r="RTC395" s="56"/>
      <c r="RTD395" s="56"/>
      <c r="RTE395" s="56"/>
      <c r="RTF395" s="56"/>
      <c r="RTG395" s="56"/>
      <c r="RTH395" s="56"/>
      <c r="RTI395" s="56"/>
      <c r="RTJ395" s="56"/>
      <c r="RTK395" s="56"/>
      <c r="RTL395" s="56"/>
      <c r="RTM395" s="56"/>
      <c r="RTN395" s="56"/>
      <c r="RTO395" s="56"/>
      <c r="RTP395" s="56"/>
      <c r="RTQ395" s="56"/>
      <c r="RTR395" s="56"/>
      <c r="RTS395" s="56"/>
      <c r="RTT395" s="56"/>
      <c r="RTU395" s="56"/>
      <c r="RTV395" s="56"/>
      <c r="RTW395" s="56"/>
      <c r="RTX395" s="56"/>
      <c r="RTY395" s="56"/>
      <c r="RTZ395" s="56"/>
      <c r="RUA395" s="56"/>
      <c r="RUB395" s="56"/>
      <c r="RUC395" s="56"/>
      <c r="RUD395" s="56"/>
      <c r="RUE395" s="56"/>
      <c r="RUF395" s="56"/>
      <c r="RUG395" s="56"/>
      <c r="RUH395" s="56"/>
      <c r="RUI395" s="56"/>
      <c r="RUJ395" s="56"/>
      <c r="RUK395" s="56"/>
      <c r="RUL395" s="56"/>
      <c r="RUM395" s="56"/>
      <c r="RUN395" s="56"/>
      <c r="RUO395" s="56"/>
      <c r="RUP395" s="56"/>
      <c r="RUQ395" s="56"/>
      <c r="RUR395" s="56"/>
      <c r="RUS395" s="56"/>
      <c r="RUT395" s="56"/>
      <c r="RUU395" s="56"/>
      <c r="RUV395" s="56"/>
      <c r="RUW395" s="56"/>
      <c r="RUX395" s="56"/>
      <c r="RUY395" s="56"/>
      <c r="RUZ395" s="56"/>
      <c r="RVA395" s="56"/>
      <c r="RVB395" s="56"/>
      <c r="RVC395" s="56"/>
      <c r="RVD395" s="56"/>
      <c r="RVE395" s="56"/>
      <c r="RVF395" s="56"/>
      <c r="RVG395" s="56"/>
      <c r="RVH395" s="56"/>
      <c r="RVI395" s="56"/>
      <c r="RVJ395" s="56"/>
      <c r="RVK395" s="56"/>
      <c r="RVL395" s="56"/>
      <c r="RVM395" s="56"/>
      <c r="RVN395" s="56"/>
      <c r="RVO395" s="56"/>
      <c r="RVP395" s="56"/>
      <c r="RVQ395" s="56"/>
      <c r="RVR395" s="56"/>
      <c r="RVS395" s="56"/>
      <c r="RVT395" s="56"/>
      <c r="RVU395" s="56"/>
      <c r="RVV395" s="56"/>
      <c r="RVW395" s="56"/>
      <c r="RVX395" s="56"/>
      <c r="RVY395" s="56"/>
      <c r="RVZ395" s="56"/>
      <c r="RWA395" s="56"/>
      <c r="RWB395" s="56"/>
      <c r="RWC395" s="56"/>
      <c r="RWD395" s="56"/>
      <c r="RWE395" s="56"/>
      <c r="RWF395" s="56"/>
      <c r="RWG395" s="56"/>
      <c r="RWH395" s="56"/>
      <c r="RWI395" s="56"/>
      <c r="RWJ395" s="56"/>
      <c r="RWK395" s="56"/>
      <c r="RWL395" s="56"/>
      <c r="RWM395" s="56"/>
      <c r="RWN395" s="56"/>
      <c r="RWO395" s="56"/>
      <c r="RWP395" s="56"/>
      <c r="RWQ395" s="56"/>
      <c r="RWR395" s="56"/>
      <c r="RWS395" s="56"/>
      <c r="RWT395" s="56"/>
      <c r="RWU395" s="56"/>
      <c r="RWV395" s="56"/>
      <c r="RWW395" s="56"/>
      <c r="RWX395" s="56"/>
      <c r="RWY395" s="56"/>
      <c r="RWZ395" s="56"/>
      <c r="RXA395" s="56"/>
      <c r="RXB395" s="56"/>
      <c r="RXC395" s="56"/>
      <c r="RXD395" s="56"/>
      <c r="RXE395" s="56"/>
      <c r="RXF395" s="56"/>
      <c r="RXG395" s="56"/>
      <c r="RXH395" s="56"/>
      <c r="RXI395" s="56"/>
      <c r="RXJ395" s="56"/>
      <c r="RXK395" s="56"/>
      <c r="RXL395" s="56"/>
      <c r="RXM395" s="56"/>
      <c r="RXN395" s="56"/>
      <c r="RXO395" s="56"/>
      <c r="RXP395" s="56"/>
      <c r="RXQ395" s="56"/>
      <c r="RXR395" s="56"/>
      <c r="RXS395" s="56"/>
      <c r="RXT395" s="56"/>
      <c r="RXU395" s="56"/>
      <c r="RXV395" s="56"/>
      <c r="RXW395" s="56"/>
      <c r="RXX395" s="56"/>
      <c r="RXY395" s="56"/>
      <c r="RXZ395" s="56"/>
      <c r="RYA395" s="56"/>
      <c r="RYB395" s="56"/>
      <c r="RYC395" s="56"/>
      <c r="RYD395" s="56"/>
      <c r="RYE395" s="56"/>
      <c r="RYF395" s="56"/>
      <c r="RYG395" s="56"/>
      <c r="RYH395" s="56"/>
      <c r="RYI395" s="56"/>
      <c r="RYJ395" s="56"/>
      <c r="RYK395" s="56"/>
      <c r="RYL395" s="56"/>
      <c r="RYM395" s="56"/>
      <c r="RYN395" s="56"/>
      <c r="RYO395" s="56"/>
      <c r="RYP395" s="56"/>
      <c r="RYQ395" s="56"/>
      <c r="RYR395" s="56"/>
      <c r="RYS395" s="56"/>
      <c r="RYT395" s="56"/>
      <c r="RYU395" s="56"/>
      <c r="RYV395" s="56"/>
      <c r="RYW395" s="56"/>
      <c r="RYX395" s="56"/>
      <c r="RYY395" s="56"/>
      <c r="RYZ395" s="56"/>
      <c r="RZA395" s="56"/>
      <c r="RZB395" s="56"/>
      <c r="RZC395" s="56"/>
      <c r="RZD395" s="56"/>
      <c r="RZE395" s="56"/>
      <c r="RZF395" s="56"/>
      <c r="RZG395" s="56"/>
      <c r="RZH395" s="56"/>
      <c r="RZI395" s="56"/>
      <c r="RZJ395" s="56"/>
      <c r="RZK395" s="56"/>
      <c r="RZL395" s="56"/>
      <c r="RZM395" s="56"/>
      <c r="RZN395" s="56"/>
      <c r="RZO395" s="56"/>
      <c r="RZP395" s="56"/>
      <c r="RZQ395" s="56"/>
      <c r="RZR395" s="56"/>
      <c r="RZS395" s="56"/>
      <c r="RZT395" s="56"/>
      <c r="RZU395" s="56"/>
      <c r="RZV395" s="56"/>
      <c r="RZW395" s="56"/>
      <c r="RZX395" s="56"/>
      <c r="RZY395" s="56"/>
      <c r="RZZ395" s="56"/>
      <c r="SAA395" s="56"/>
      <c r="SAB395" s="56"/>
      <c r="SAC395" s="56"/>
      <c r="SAD395" s="56"/>
      <c r="SAE395" s="56"/>
      <c r="SAF395" s="56"/>
      <c r="SAG395" s="56"/>
      <c r="SAH395" s="56"/>
      <c r="SAI395" s="56"/>
      <c r="SAJ395" s="56"/>
      <c r="SAK395" s="56"/>
      <c r="SAL395" s="56"/>
      <c r="SAM395" s="56"/>
      <c r="SAN395" s="56"/>
      <c r="SAO395" s="56"/>
      <c r="SAP395" s="56"/>
      <c r="SAQ395" s="56"/>
      <c r="SAR395" s="56"/>
      <c r="SAS395" s="56"/>
      <c r="SAT395" s="56"/>
      <c r="SAU395" s="56"/>
      <c r="SAV395" s="56"/>
      <c r="SAW395" s="56"/>
      <c r="SAX395" s="56"/>
      <c r="SAY395" s="56"/>
      <c r="SAZ395" s="56"/>
      <c r="SBA395" s="56"/>
      <c r="SBB395" s="56"/>
      <c r="SBC395" s="56"/>
      <c r="SBD395" s="56"/>
      <c r="SBE395" s="56"/>
      <c r="SBF395" s="56"/>
      <c r="SBG395" s="56"/>
      <c r="SBH395" s="56"/>
      <c r="SBI395" s="56"/>
      <c r="SBJ395" s="56"/>
      <c r="SBK395" s="56"/>
      <c r="SBL395" s="56"/>
      <c r="SBM395" s="56"/>
      <c r="SBN395" s="56"/>
      <c r="SBO395" s="56"/>
      <c r="SBP395" s="56"/>
      <c r="SBQ395" s="56"/>
      <c r="SBR395" s="56"/>
      <c r="SBS395" s="56"/>
      <c r="SBT395" s="56"/>
      <c r="SBU395" s="56"/>
      <c r="SBV395" s="56"/>
      <c r="SBW395" s="56"/>
      <c r="SBX395" s="56"/>
      <c r="SBY395" s="56"/>
      <c r="SBZ395" s="56"/>
      <c r="SCA395" s="56"/>
      <c r="SCB395" s="56"/>
      <c r="SCC395" s="56"/>
      <c r="SCD395" s="56"/>
      <c r="SCE395" s="56"/>
      <c r="SCF395" s="56"/>
      <c r="SCG395" s="56"/>
      <c r="SCH395" s="56"/>
      <c r="SCI395" s="56"/>
      <c r="SCJ395" s="56"/>
      <c r="SCK395" s="56"/>
      <c r="SCL395" s="56"/>
      <c r="SCM395" s="56"/>
      <c r="SCN395" s="56"/>
      <c r="SCO395" s="56"/>
      <c r="SCP395" s="56"/>
      <c r="SCQ395" s="56"/>
      <c r="SCR395" s="56"/>
      <c r="SCS395" s="56"/>
      <c r="SCT395" s="56"/>
      <c r="SCU395" s="56"/>
      <c r="SCV395" s="56"/>
      <c r="SCW395" s="56"/>
      <c r="SCX395" s="56"/>
      <c r="SCY395" s="56"/>
      <c r="SCZ395" s="56"/>
      <c r="SDA395" s="56"/>
      <c r="SDB395" s="56"/>
      <c r="SDC395" s="56"/>
      <c r="SDD395" s="56"/>
      <c r="SDE395" s="56"/>
      <c r="SDF395" s="56"/>
      <c r="SDG395" s="56"/>
      <c r="SDH395" s="56"/>
      <c r="SDI395" s="56"/>
      <c r="SDJ395" s="56"/>
      <c r="SDK395" s="56"/>
      <c r="SDL395" s="56"/>
      <c r="SDM395" s="56"/>
      <c r="SDN395" s="56"/>
      <c r="SDO395" s="56"/>
      <c r="SDP395" s="56"/>
      <c r="SDQ395" s="56"/>
      <c r="SDR395" s="56"/>
      <c r="SDS395" s="56"/>
      <c r="SDT395" s="56"/>
      <c r="SDU395" s="56"/>
      <c r="SDV395" s="56"/>
      <c r="SDW395" s="56"/>
      <c r="SDX395" s="56"/>
      <c r="SDY395" s="56"/>
      <c r="SDZ395" s="56"/>
      <c r="SEA395" s="56"/>
      <c r="SEB395" s="56"/>
      <c r="SEC395" s="56"/>
      <c r="SED395" s="56"/>
      <c r="SEE395" s="56"/>
      <c r="SEF395" s="56"/>
      <c r="SEG395" s="56"/>
      <c r="SEH395" s="56"/>
      <c r="SEI395" s="56"/>
      <c r="SEJ395" s="56"/>
      <c r="SEK395" s="56"/>
      <c r="SEL395" s="56"/>
      <c r="SEM395" s="56"/>
      <c r="SEN395" s="56"/>
      <c r="SEO395" s="56"/>
      <c r="SEP395" s="56"/>
      <c r="SEQ395" s="56"/>
      <c r="SER395" s="56"/>
      <c r="SES395" s="56"/>
      <c r="SET395" s="56"/>
      <c r="SEU395" s="56"/>
      <c r="SEV395" s="56"/>
      <c r="SEW395" s="56"/>
      <c r="SEX395" s="56"/>
      <c r="SEY395" s="56"/>
      <c r="SEZ395" s="56"/>
      <c r="SFA395" s="56"/>
      <c r="SFB395" s="56"/>
      <c r="SFC395" s="56"/>
      <c r="SFD395" s="56"/>
      <c r="SFE395" s="56"/>
      <c r="SFF395" s="56"/>
      <c r="SFG395" s="56"/>
      <c r="SFH395" s="56"/>
      <c r="SFI395" s="56"/>
      <c r="SFJ395" s="56"/>
      <c r="SFK395" s="56"/>
      <c r="SFL395" s="56"/>
      <c r="SFM395" s="56"/>
      <c r="SFN395" s="56"/>
      <c r="SFO395" s="56"/>
      <c r="SFP395" s="56"/>
      <c r="SFQ395" s="56"/>
      <c r="SFR395" s="56"/>
      <c r="SFS395" s="56"/>
      <c r="SFT395" s="56"/>
      <c r="SFU395" s="56"/>
      <c r="SFV395" s="56"/>
      <c r="SFW395" s="56"/>
      <c r="SFX395" s="56"/>
      <c r="SFY395" s="56"/>
      <c r="SFZ395" s="56"/>
      <c r="SGA395" s="56"/>
      <c r="SGB395" s="56"/>
      <c r="SGC395" s="56"/>
      <c r="SGD395" s="56"/>
      <c r="SGE395" s="56"/>
      <c r="SGF395" s="56"/>
      <c r="SGG395" s="56"/>
      <c r="SGH395" s="56"/>
      <c r="SGI395" s="56"/>
      <c r="SGJ395" s="56"/>
      <c r="SGK395" s="56"/>
      <c r="SGL395" s="56"/>
      <c r="SGM395" s="56"/>
      <c r="SGN395" s="56"/>
      <c r="SGO395" s="56"/>
      <c r="SGP395" s="56"/>
      <c r="SGQ395" s="56"/>
      <c r="SGR395" s="56"/>
      <c r="SGS395" s="56"/>
      <c r="SGT395" s="56"/>
      <c r="SGU395" s="56"/>
      <c r="SGV395" s="56"/>
      <c r="SGW395" s="56"/>
      <c r="SGX395" s="56"/>
      <c r="SGY395" s="56"/>
      <c r="SGZ395" s="56"/>
      <c r="SHA395" s="56"/>
      <c r="SHB395" s="56"/>
      <c r="SHC395" s="56"/>
      <c r="SHD395" s="56"/>
      <c r="SHE395" s="56"/>
      <c r="SHF395" s="56"/>
      <c r="SHG395" s="56"/>
      <c r="SHH395" s="56"/>
      <c r="SHI395" s="56"/>
      <c r="SHJ395" s="56"/>
      <c r="SHK395" s="56"/>
      <c r="SHL395" s="56"/>
      <c r="SHM395" s="56"/>
      <c r="SHN395" s="56"/>
      <c r="SHO395" s="56"/>
      <c r="SHP395" s="56"/>
      <c r="SHQ395" s="56"/>
      <c r="SHR395" s="56"/>
      <c r="SHS395" s="56"/>
      <c r="SHT395" s="56"/>
      <c r="SHU395" s="56"/>
      <c r="SHV395" s="56"/>
      <c r="SHW395" s="56"/>
      <c r="SHX395" s="56"/>
      <c r="SHY395" s="56"/>
      <c r="SHZ395" s="56"/>
      <c r="SIA395" s="56"/>
      <c r="SIB395" s="56"/>
      <c r="SIC395" s="56"/>
      <c r="SID395" s="56"/>
      <c r="SIE395" s="56"/>
      <c r="SIF395" s="56"/>
      <c r="SIG395" s="56"/>
      <c r="SIH395" s="56"/>
      <c r="SII395" s="56"/>
      <c r="SIJ395" s="56"/>
      <c r="SIK395" s="56"/>
      <c r="SIL395" s="56"/>
      <c r="SIM395" s="56"/>
      <c r="SIN395" s="56"/>
      <c r="SIO395" s="56"/>
      <c r="SIP395" s="56"/>
      <c r="SIQ395" s="56"/>
      <c r="SIR395" s="56"/>
      <c r="SIS395" s="56"/>
      <c r="SIT395" s="56"/>
      <c r="SIU395" s="56"/>
      <c r="SIV395" s="56"/>
      <c r="SIW395" s="56"/>
      <c r="SIX395" s="56"/>
      <c r="SIY395" s="56"/>
      <c r="SIZ395" s="56"/>
      <c r="SJA395" s="56"/>
      <c r="SJB395" s="56"/>
      <c r="SJC395" s="56"/>
      <c r="SJD395" s="56"/>
      <c r="SJE395" s="56"/>
      <c r="SJF395" s="56"/>
      <c r="SJG395" s="56"/>
      <c r="SJH395" s="56"/>
      <c r="SJI395" s="56"/>
      <c r="SJJ395" s="56"/>
      <c r="SJK395" s="56"/>
      <c r="SJL395" s="56"/>
      <c r="SJM395" s="56"/>
      <c r="SJN395" s="56"/>
      <c r="SJO395" s="56"/>
      <c r="SJP395" s="56"/>
      <c r="SJQ395" s="56"/>
      <c r="SJR395" s="56"/>
      <c r="SJS395" s="56"/>
      <c r="SJT395" s="56"/>
      <c r="SJU395" s="56"/>
      <c r="SJV395" s="56"/>
      <c r="SJW395" s="56"/>
      <c r="SJX395" s="56"/>
      <c r="SJY395" s="56"/>
      <c r="SJZ395" s="56"/>
      <c r="SKA395" s="56"/>
      <c r="SKB395" s="56"/>
      <c r="SKC395" s="56"/>
      <c r="SKD395" s="56"/>
      <c r="SKE395" s="56"/>
      <c r="SKF395" s="56"/>
      <c r="SKG395" s="56"/>
      <c r="SKH395" s="56"/>
      <c r="SKI395" s="56"/>
      <c r="SKJ395" s="56"/>
      <c r="SKK395" s="56"/>
      <c r="SKL395" s="56"/>
      <c r="SKM395" s="56"/>
      <c r="SKN395" s="56"/>
      <c r="SKO395" s="56"/>
      <c r="SKP395" s="56"/>
      <c r="SKQ395" s="56"/>
      <c r="SKR395" s="56"/>
      <c r="SKS395" s="56"/>
      <c r="SKT395" s="56"/>
      <c r="SKU395" s="56"/>
      <c r="SKV395" s="56"/>
      <c r="SKW395" s="56"/>
      <c r="SKX395" s="56"/>
      <c r="SKY395" s="56"/>
      <c r="SKZ395" s="56"/>
      <c r="SLA395" s="56"/>
      <c r="SLB395" s="56"/>
      <c r="SLC395" s="56"/>
      <c r="SLD395" s="56"/>
      <c r="SLE395" s="56"/>
      <c r="SLF395" s="56"/>
      <c r="SLG395" s="56"/>
      <c r="SLH395" s="56"/>
      <c r="SLI395" s="56"/>
      <c r="SLJ395" s="56"/>
      <c r="SLK395" s="56"/>
      <c r="SLL395" s="56"/>
      <c r="SLM395" s="56"/>
      <c r="SLN395" s="56"/>
      <c r="SLO395" s="56"/>
      <c r="SLP395" s="56"/>
      <c r="SLQ395" s="56"/>
      <c r="SLR395" s="56"/>
      <c r="SLS395" s="56"/>
      <c r="SLT395" s="56"/>
      <c r="SLU395" s="56"/>
      <c r="SLV395" s="56"/>
      <c r="SLW395" s="56"/>
      <c r="SLX395" s="56"/>
      <c r="SLY395" s="56"/>
      <c r="SLZ395" s="56"/>
      <c r="SMA395" s="56"/>
      <c r="SMB395" s="56"/>
      <c r="SMC395" s="56"/>
      <c r="SMD395" s="56"/>
      <c r="SME395" s="56"/>
      <c r="SMF395" s="56"/>
      <c r="SMG395" s="56"/>
      <c r="SMH395" s="56"/>
      <c r="SMI395" s="56"/>
      <c r="SMJ395" s="56"/>
      <c r="SMK395" s="56"/>
      <c r="SML395" s="56"/>
      <c r="SMM395" s="56"/>
      <c r="SMN395" s="56"/>
      <c r="SMO395" s="56"/>
      <c r="SMP395" s="56"/>
      <c r="SMQ395" s="56"/>
      <c r="SMR395" s="56"/>
      <c r="SMS395" s="56"/>
      <c r="SMT395" s="56"/>
      <c r="SMU395" s="56"/>
      <c r="SMV395" s="56"/>
      <c r="SMW395" s="56"/>
      <c r="SMX395" s="56"/>
      <c r="SMY395" s="56"/>
      <c r="SMZ395" s="56"/>
      <c r="SNA395" s="56"/>
      <c r="SNB395" s="56"/>
      <c r="SNC395" s="56"/>
      <c r="SND395" s="56"/>
      <c r="SNE395" s="56"/>
      <c r="SNF395" s="56"/>
      <c r="SNG395" s="56"/>
      <c r="SNH395" s="56"/>
      <c r="SNI395" s="56"/>
      <c r="SNJ395" s="56"/>
      <c r="SNK395" s="56"/>
      <c r="SNL395" s="56"/>
      <c r="SNM395" s="56"/>
      <c r="SNN395" s="56"/>
      <c r="SNO395" s="56"/>
      <c r="SNP395" s="56"/>
      <c r="SNQ395" s="56"/>
      <c r="SNR395" s="56"/>
      <c r="SNS395" s="56"/>
      <c r="SNT395" s="56"/>
      <c r="SNU395" s="56"/>
      <c r="SNV395" s="56"/>
      <c r="SNW395" s="56"/>
      <c r="SNX395" s="56"/>
      <c r="SNY395" s="56"/>
      <c r="SNZ395" s="56"/>
      <c r="SOA395" s="56"/>
      <c r="SOB395" s="56"/>
      <c r="SOC395" s="56"/>
      <c r="SOD395" s="56"/>
      <c r="SOE395" s="56"/>
      <c r="SOF395" s="56"/>
      <c r="SOG395" s="56"/>
      <c r="SOH395" s="56"/>
      <c r="SOI395" s="56"/>
      <c r="SOJ395" s="56"/>
      <c r="SOK395" s="56"/>
      <c r="SOL395" s="56"/>
      <c r="SOM395" s="56"/>
      <c r="SON395" s="56"/>
      <c r="SOO395" s="56"/>
      <c r="SOP395" s="56"/>
      <c r="SOQ395" s="56"/>
      <c r="SOR395" s="56"/>
      <c r="SOS395" s="56"/>
      <c r="SOT395" s="56"/>
      <c r="SOU395" s="56"/>
      <c r="SOV395" s="56"/>
      <c r="SOW395" s="56"/>
      <c r="SOX395" s="56"/>
      <c r="SOY395" s="56"/>
      <c r="SOZ395" s="56"/>
      <c r="SPA395" s="56"/>
      <c r="SPB395" s="56"/>
      <c r="SPC395" s="56"/>
      <c r="SPD395" s="56"/>
      <c r="SPE395" s="56"/>
      <c r="SPF395" s="56"/>
      <c r="SPG395" s="56"/>
      <c r="SPH395" s="56"/>
      <c r="SPI395" s="56"/>
      <c r="SPJ395" s="56"/>
      <c r="SPK395" s="56"/>
      <c r="SPL395" s="56"/>
      <c r="SPM395" s="56"/>
      <c r="SPN395" s="56"/>
      <c r="SPO395" s="56"/>
      <c r="SPP395" s="56"/>
      <c r="SPQ395" s="56"/>
      <c r="SPR395" s="56"/>
      <c r="SPS395" s="56"/>
      <c r="SPT395" s="56"/>
      <c r="SPU395" s="56"/>
      <c r="SPV395" s="56"/>
      <c r="SPW395" s="56"/>
      <c r="SPX395" s="56"/>
      <c r="SPY395" s="56"/>
      <c r="SPZ395" s="56"/>
      <c r="SQA395" s="56"/>
      <c r="SQB395" s="56"/>
      <c r="SQC395" s="56"/>
      <c r="SQD395" s="56"/>
      <c r="SQE395" s="56"/>
      <c r="SQF395" s="56"/>
      <c r="SQG395" s="56"/>
      <c r="SQH395" s="56"/>
      <c r="SQI395" s="56"/>
      <c r="SQJ395" s="56"/>
      <c r="SQK395" s="56"/>
      <c r="SQL395" s="56"/>
      <c r="SQM395" s="56"/>
      <c r="SQN395" s="56"/>
      <c r="SQO395" s="56"/>
      <c r="SQP395" s="56"/>
      <c r="SQQ395" s="56"/>
      <c r="SQR395" s="56"/>
      <c r="SQS395" s="56"/>
      <c r="SQT395" s="56"/>
      <c r="SQU395" s="56"/>
      <c r="SQV395" s="56"/>
      <c r="SQW395" s="56"/>
      <c r="SQX395" s="56"/>
      <c r="SQY395" s="56"/>
      <c r="SQZ395" s="56"/>
      <c r="SRA395" s="56"/>
      <c r="SRB395" s="56"/>
      <c r="SRC395" s="56"/>
      <c r="SRD395" s="56"/>
      <c r="SRE395" s="56"/>
      <c r="SRF395" s="56"/>
      <c r="SRG395" s="56"/>
      <c r="SRH395" s="56"/>
      <c r="SRI395" s="56"/>
      <c r="SRJ395" s="56"/>
      <c r="SRK395" s="56"/>
      <c r="SRL395" s="56"/>
      <c r="SRM395" s="56"/>
      <c r="SRN395" s="56"/>
      <c r="SRO395" s="56"/>
      <c r="SRP395" s="56"/>
      <c r="SRQ395" s="56"/>
      <c r="SRR395" s="56"/>
      <c r="SRS395" s="56"/>
      <c r="SRT395" s="56"/>
      <c r="SRU395" s="56"/>
      <c r="SRV395" s="56"/>
      <c r="SRW395" s="56"/>
      <c r="SRX395" s="56"/>
      <c r="SRY395" s="56"/>
      <c r="SRZ395" s="56"/>
      <c r="SSA395" s="56"/>
      <c r="SSB395" s="56"/>
      <c r="SSC395" s="56"/>
      <c r="SSD395" s="56"/>
      <c r="SSE395" s="56"/>
      <c r="SSF395" s="56"/>
      <c r="SSG395" s="56"/>
      <c r="SSH395" s="56"/>
      <c r="SSI395" s="56"/>
      <c r="SSJ395" s="56"/>
      <c r="SSK395" s="56"/>
      <c r="SSL395" s="56"/>
      <c r="SSM395" s="56"/>
      <c r="SSN395" s="56"/>
      <c r="SSO395" s="56"/>
      <c r="SSP395" s="56"/>
      <c r="SSQ395" s="56"/>
      <c r="SSR395" s="56"/>
      <c r="SSS395" s="56"/>
      <c r="SST395" s="56"/>
      <c r="SSU395" s="56"/>
      <c r="SSV395" s="56"/>
      <c r="SSW395" s="56"/>
      <c r="SSX395" s="56"/>
      <c r="SSY395" s="56"/>
      <c r="SSZ395" s="56"/>
      <c r="STA395" s="56"/>
      <c r="STB395" s="56"/>
      <c r="STC395" s="56"/>
      <c r="STD395" s="56"/>
      <c r="STE395" s="56"/>
      <c r="STF395" s="56"/>
      <c r="STG395" s="56"/>
      <c r="STH395" s="56"/>
      <c r="STI395" s="56"/>
      <c r="STJ395" s="56"/>
      <c r="STK395" s="56"/>
      <c r="STL395" s="56"/>
      <c r="STM395" s="56"/>
      <c r="STN395" s="56"/>
      <c r="STO395" s="56"/>
      <c r="STP395" s="56"/>
      <c r="STQ395" s="56"/>
      <c r="STR395" s="56"/>
      <c r="STS395" s="56"/>
      <c r="STT395" s="56"/>
      <c r="STU395" s="56"/>
      <c r="STV395" s="56"/>
      <c r="STW395" s="56"/>
      <c r="STX395" s="56"/>
      <c r="STY395" s="56"/>
      <c r="STZ395" s="56"/>
      <c r="SUA395" s="56"/>
      <c r="SUB395" s="56"/>
      <c r="SUC395" s="56"/>
      <c r="SUD395" s="56"/>
      <c r="SUE395" s="56"/>
      <c r="SUF395" s="56"/>
      <c r="SUG395" s="56"/>
      <c r="SUH395" s="56"/>
      <c r="SUI395" s="56"/>
      <c r="SUJ395" s="56"/>
      <c r="SUK395" s="56"/>
      <c r="SUL395" s="56"/>
      <c r="SUM395" s="56"/>
      <c r="SUN395" s="56"/>
      <c r="SUO395" s="56"/>
      <c r="SUP395" s="56"/>
      <c r="SUQ395" s="56"/>
      <c r="SUR395" s="56"/>
      <c r="SUS395" s="56"/>
      <c r="SUT395" s="56"/>
      <c r="SUU395" s="56"/>
      <c r="SUV395" s="56"/>
      <c r="SUW395" s="56"/>
      <c r="SUX395" s="56"/>
      <c r="SUY395" s="56"/>
      <c r="SUZ395" s="56"/>
      <c r="SVA395" s="56"/>
      <c r="SVB395" s="56"/>
      <c r="SVC395" s="56"/>
      <c r="SVD395" s="56"/>
      <c r="SVE395" s="56"/>
      <c r="SVF395" s="56"/>
      <c r="SVG395" s="56"/>
      <c r="SVH395" s="56"/>
      <c r="SVI395" s="56"/>
      <c r="SVJ395" s="56"/>
      <c r="SVK395" s="56"/>
      <c r="SVL395" s="56"/>
      <c r="SVM395" s="56"/>
      <c r="SVN395" s="56"/>
      <c r="SVO395" s="56"/>
      <c r="SVP395" s="56"/>
      <c r="SVQ395" s="56"/>
      <c r="SVR395" s="56"/>
      <c r="SVS395" s="56"/>
      <c r="SVT395" s="56"/>
      <c r="SVU395" s="56"/>
      <c r="SVV395" s="56"/>
      <c r="SVW395" s="56"/>
      <c r="SVX395" s="56"/>
      <c r="SVY395" s="56"/>
      <c r="SVZ395" s="56"/>
      <c r="SWA395" s="56"/>
      <c r="SWB395" s="56"/>
      <c r="SWC395" s="56"/>
      <c r="SWD395" s="56"/>
      <c r="SWE395" s="56"/>
      <c r="SWF395" s="56"/>
      <c r="SWG395" s="56"/>
      <c r="SWH395" s="56"/>
      <c r="SWI395" s="56"/>
      <c r="SWJ395" s="56"/>
      <c r="SWK395" s="56"/>
      <c r="SWL395" s="56"/>
      <c r="SWM395" s="56"/>
      <c r="SWN395" s="56"/>
      <c r="SWO395" s="56"/>
      <c r="SWP395" s="56"/>
      <c r="SWQ395" s="56"/>
      <c r="SWR395" s="56"/>
      <c r="SWS395" s="56"/>
      <c r="SWT395" s="56"/>
      <c r="SWU395" s="56"/>
      <c r="SWV395" s="56"/>
      <c r="SWW395" s="56"/>
      <c r="SWX395" s="56"/>
      <c r="SWY395" s="56"/>
      <c r="SWZ395" s="56"/>
      <c r="SXA395" s="56"/>
      <c r="SXB395" s="56"/>
      <c r="SXC395" s="56"/>
      <c r="SXD395" s="56"/>
      <c r="SXE395" s="56"/>
      <c r="SXF395" s="56"/>
      <c r="SXG395" s="56"/>
      <c r="SXH395" s="56"/>
      <c r="SXI395" s="56"/>
      <c r="SXJ395" s="56"/>
      <c r="SXK395" s="56"/>
      <c r="SXL395" s="56"/>
      <c r="SXM395" s="56"/>
      <c r="SXN395" s="56"/>
      <c r="SXO395" s="56"/>
      <c r="SXP395" s="56"/>
      <c r="SXQ395" s="56"/>
      <c r="SXR395" s="56"/>
      <c r="SXS395" s="56"/>
      <c r="SXT395" s="56"/>
      <c r="SXU395" s="56"/>
      <c r="SXV395" s="56"/>
      <c r="SXW395" s="56"/>
      <c r="SXX395" s="56"/>
      <c r="SXY395" s="56"/>
      <c r="SXZ395" s="56"/>
      <c r="SYA395" s="56"/>
      <c r="SYB395" s="56"/>
      <c r="SYC395" s="56"/>
      <c r="SYD395" s="56"/>
      <c r="SYE395" s="56"/>
      <c r="SYF395" s="56"/>
      <c r="SYG395" s="56"/>
      <c r="SYH395" s="56"/>
      <c r="SYI395" s="56"/>
      <c r="SYJ395" s="56"/>
      <c r="SYK395" s="56"/>
      <c r="SYL395" s="56"/>
      <c r="SYM395" s="56"/>
      <c r="SYN395" s="56"/>
      <c r="SYO395" s="56"/>
      <c r="SYP395" s="56"/>
      <c r="SYQ395" s="56"/>
      <c r="SYR395" s="56"/>
      <c r="SYS395" s="56"/>
      <c r="SYT395" s="56"/>
      <c r="SYU395" s="56"/>
      <c r="SYV395" s="56"/>
      <c r="SYW395" s="56"/>
      <c r="SYX395" s="56"/>
      <c r="SYY395" s="56"/>
      <c r="SYZ395" s="56"/>
      <c r="SZA395" s="56"/>
      <c r="SZB395" s="56"/>
      <c r="SZC395" s="56"/>
      <c r="SZD395" s="56"/>
      <c r="SZE395" s="56"/>
      <c r="SZF395" s="56"/>
      <c r="SZG395" s="56"/>
      <c r="SZH395" s="56"/>
      <c r="SZI395" s="56"/>
      <c r="SZJ395" s="56"/>
      <c r="SZK395" s="56"/>
      <c r="SZL395" s="56"/>
      <c r="SZM395" s="56"/>
      <c r="SZN395" s="56"/>
      <c r="SZO395" s="56"/>
      <c r="SZP395" s="56"/>
      <c r="SZQ395" s="56"/>
      <c r="SZR395" s="56"/>
      <c r="SZS395" s="56"/>
      <c r="SZT395" s="56"/>
      <c r="SZU395" s="56"/>
      <c r="SZV395" s="56"/>
      <c r="SZW395" s="56"/>
      <c r="SZX395" s="56"/>
      <c r="SZY395" s="56"/>
      <c r="SZZ395" s="56"/>
      <c r="TAA395" s="56"/>
      <c r="TAB395" s="56"/>
      <c r="TAC395" s="56"/>
      <c r="TAD395" s="56"/>
      <c r="TAE395" s="56"/>
      <c r="TAF395" s="56"/>
      <c r="TAG395" s="56"/>
      <c r="TAH395" s="56"/>
      <c r="TAI395" s="56"/>
      <c r="TAJ395" s="56"/>
      <c r="TAK395" s="56"/>
      <c r="TAL395" s="56"/>
      <c r="TAM395" s="56"/>
      <c r="TAN395" s="56"/>
      <c r="TAO395" s="56"/>
      <c r="TAP395" s="56"/>
      <c r="TAQ395" s="56"/>
      <c r="TAR395" s="56"/>
      <c r="TAS395" s="56"/>
      <c r="TAT395" s="56"/>
      <c r="TAU395" s="56"/>
      <c r="TAV395" s="56"/>
      <c r="TAW395" s="56"/>
      <c r="TAX395" s="56"/>
      <c r="TAY395" s="56"/>
      <c r="TAZ395" s="56"/>
      <c r="TBA395" s="56"/>
      <c r="TBB395" s="56"/>
      <c r="TBC395" s="56"/>
      <c r="TBD395" s="56"/>
      <c r="TBE395" s="56"/>
      <c r="TBF395" s="56"/>
      <c r="TBG395" s="56"/>
      <c r="TBH395" s="56"/>
      <c r="TBI395" s="56"/>
      <c r="TBJ395" s="56"/>
      <c r="TBK395" s="56"/>
      <c r="TBL395" s="56"/>
      <c r="TBM395" s="56"/>
      <c r="TBN395" s="56"/>
      <c r="TBO395" s="56"/>
      <c r="TBP395" s="56"/>
      <c r="TBQ395" s="56"/>
      <c r="TBR395" s="56"/>
      <c r="TBS395" s="56"/>
      <c r="TBT395" s="56"/>
      <c r="TBU395" s="56"/>
      <c r="TBV395" s="56"/>
      <c r="TBW395" s="56"/>
      <c r="TBX395" s="56"/>
      <c r="TBY395" s="56"/>
      <c r="TBZ395" s="56"/>
      <c r="TCA395" s="56"/>
      <c r="TCB395" s="56"/>
      <c r="TCC395" s="56"/>
      <c r="TCD395" s="56"/>
      <c r="TCE395" s="56"/>
      <c r="TCF395" s="56"/>
      <c r="TCG395" s="56"/>
      <c r="TCH395" s="56"/>
      <c r="TCI395" s="56"/>
      <c r="TCJ395" s="56"/>
      <c r="TCK395" s="56"/>
      <c r="TCL395" s="56"/>
      <c r="TCM395" s="56"/>
      <c r="TCN395" s="56"/>
      <c r="TCO395" s="56"/>
      <c r="TCP395" s="56"/>
      <c r="TCQ395" s="56"/>
      <c r="TCR395" s="56"/>
      <c r="TCS395" s="56"/>
      <c r="TCT395" s="56"/>
      <c r="TCU395" s="56"/>
      <c r="TCV395" s="56"/>
      <c r="TCW395" s="56"/>
      <c r="TCX395" s="56"/>
      <c r="TCY395" s="56"/>
      <c r="TCZ395" s="56"/>
      <c r="TDA395" s="56"/>
      <c r="TDB395" s="56"/>
      <c r="TDC395" s="56"/>
      <c r="TDD395" s="56"/>
      <c r="TDE395" s="56"/>
      <c r="TDF395" s="56"/>
      <c r="TDG395" s="56"/>
      <c r="TDH395" s="56"/>
      <c r="TDI395" s="56"/>
      <c r="TDJ395" s="56"/>
      <c r="TDK395" s="56"/>
      <c r="TDL395" s="56"/>
      <c r="TDM395" s="56"/>
      <c r="TDN395" s="56"/>
      <c r="TDO395" s="56"/>
      <c r="TDP395" s="56"/>
      <c r="TDQ395" s="56"/>
      <c r="TDR395" s="56"/>
      <c r="TDS395" s="56"/>
      <c r="TDT395" s="56"/>
      <c r="TDU395" s="56"/>
      <c r="TDV395" s="56"/>
      <c r="TDW395" s="56"/>
      <c r="TDX395" s="56"/>
      <c r="TDY395" s="56"/>
      <c r="TDZ395" s="56"/>
      <c r="TEA395" s="56"/>
      <c r="TEB395" s="56"/>
      <c r="TEC395" s="56"/>
      <c r="TED395" s="56"/>
      <c r="TEE395" s="56"/>
      <c r="TEF395" s="56"/>
      <c r="TEG395" s="56"/>
      <c r="TEH395" s="56"/>
      <c r="TEI395" s="56"/>
      <c r="TEJ395" s="56"/>
      <c r="TEK395" s="56"/>
      <c r="TEL395" s="56"/>
      <c r="TEM395" s="56"/>
      <c r="TEN395" s="56"/>
      <c r="TEO395" s="56"/>
      <c r="TEP395" s="56"/>
      <c r="TEQ395" s="56"/>
      <c r="TER395" s="56"/>
      <c r="TES395" s="56"/>
      <c r="TET395" s="56"/>
      <c r="TEU395" s="56"/>
      <c r="TEV395" s="56"/>
      <c r="TEW395" s="56"/>
      <c r="TEX395" s="56"/>
      <c r="TEY395" s="56"/>
      <c r="TEZ395" s="56"/>
      <c r="TFA395" s="56"/>
      <c r="TFB395" s="56"/>
      <c r="TFC395" s="56"/>
      <c r="TFD395" s="56"/>
      <c r="TFE395" s="56"/>
      <c r="TFF395" s="56"/>
      <c r="TFG395" s="56"/>
      <c r="TFH395" s="56"/>
      <c r="TFI395" s="56"/>
      <c r="TFJ395" s="56"/>
      <c r="TFK395" s="56"/>
      <c r="TFL395" s="56"/>
      <c r="TFM395" s="56"/>
      <c r="TFN395" s="56"/>
      <c r="TFO395" s="56"/>
      <c r="TFP395" s="56"/>
      <c r="TFQ395" s="56"/>
      <c r="TFR395" s="56"/>
      <c r="TFS395" s="56"/>
      <c r="TFT395" s="56"/>
      <c r="TFU395" s="56"/>
      <c r="TFV395" s="56"/>
      <c r="TFW395" s="56"/>
      <c r="TFX395" s="56"/>
      <c r="TFY395" s="56"/>
      <c r="TFZ395" s="56"/>
      <c r="TGA395" s="56"/>
      <c r="TGB395" s="56"/>
      <c r="TGC395" s="56"/>
      <c r="TGD395" s="56"/>
      <c r="TGE395" s="56"/>
      <c r="TGF395" s="56"/>
      <c r="TGG395" s="56"/>
      <c r="TGH395" s="56"/>
      <c r="TGI395" s="56"/>
      <c r="TGJ395" s="56"/>
      <c r="TGK395" s="56"/>
      <c r="TGL395" s="56"/>
      <c r="TGM395" s="56"/>
      <c r="TGN395" s="56"/>
      <c r="TGO395" s="56"/>
      <c r="TGP395" s="56"/>
      <c r="TGQ395" s="56"/>
      <c r="TGR395" s="56"/>
      <c r="TGS395" s="56"/>
      <c r="TGT395" s="56"/>
      <c r="TGU395" s="56"/>
      <c r="TGV395" s="56"/>
      <c r="TGW395" s="56"/>
      <c r="TGX395" s="56"/>
      <c r="TGY395" s="56"/>
      <c r="TGZ395" s="56"/>
      <c r="THA395" s="56"/>
      <c r="THB395" s="56"/>
      <c r="THC395" s="56"/>
      <c r="THD395" s="56"/>
      <c r="THE395" s="56"/>
      <c r="THF395" s="56"/>
      <c r="THG395" s="56"/>
      <c r="THH395" s="56"/>
      <c r="THI395" s="56"/>
      <c r="THJ395" s="56"/>
      <c r="THK395" s="56"/>
      <c r="THL395" s="56"/>
      <c r="THM395" s="56"/>
      <c r="THN395" s="56"/>
      <c r="THO395" s="56"/>
      <c r="THP395" s="56"/>
      <c r="THQ395" s="56"/>
      <c r="THR395" s="56"/>
      <c r="THS395" s="56"/>
      <c r="THT395" s="56"/>
      <c r="THU395" s="56"/>
      <c r="THV395" s="56"/>
      <c r="THW395" s="56"/>
      <c r="THX395" s="56"/>
      <c r="THY395" s="56"/>
      <c r="THZ395" s="56"/>
      <c r="TIA395" s="56"/>
      <c r="TIB395" s="56"/>
      <c r="TIC395" s="56"/>
      <c r="TID395" s="56"/>
      <c r="TIE395" s="56"/>
      <c r="TIF395" s="56"/>
      <c r="TIG395" s="56"/>
      <c r="TIH395" s="56"/>
      <c r="TII395" s="56"/>
      <c r="TIJ395" s="56"/>
      <c r="TIK395" s="56"/>
      <c r="TIL395" s="56"/>
      <c r="TIM395" s="56"/>
      <c r="TIN395" s="56"/>
      <c r="TIO395" s="56"/>
      <c r="TIP395" s="56"/>
      <c r="TIQ395" s="56"/>
      <c r="TIR395" s="56"/>
      <c r="TIS395" s="56"/>
      <c r="TIT395" s="56"/>
      <c r="TIU395" s="56"/>
      <c r="TIV395" s="56"/>
      <c r="TIW395" s="56"/>
      <c r="TIX395" s="56"/>
      <c r="TIY395" s="56"/>
      <c r="TIZ395" s="56"/>
      <c r="TJA395" s="56"/>
      <c r="TJB395" s="56"/>
      <c r="TJC395" s="56"/>
      <c r="TJD395" s="56"/>
      <c r="TJE395" s="56"/>
      <c r="TJF395" s="56"/>
      <c r="TJG395" s="56"/>
      <c r="TJH395" s="56"/>
      <c r="TJI395" s="56"/>
      <c r="TJJ395" s="56"/>
      <c r="TJK395" s="56"/>
      <c r="TJL395" s="56"/>
      <c r="TJM395" s="56"/>
      <c r="TJN395" s="56"/>
      <c r="TJO395" s="56"/>
      <c r="TJP395" s="56"/>
      <c r="TJQ395" s="56"/>
      <c r="TJR395" s="56"/>
      <c r="TJS395" s="56"/>
      <c r="TJT395" s="56"/>
      <c r="TJU395" s="56"/>
      <c r="TJV395" s="56"/>
      <c r="TJW395" s="56"/>
      <c r="TJX395" s="56"/>
      <c r="TJY395" s="56"/>
      <c r="TJZ395" s="56"/>
      <c r="TKA395" s="56"/>
      <c r="TKB395" s="56"/>
      <c r="TKC395" s="56"/>
      <c r="TKD395" s="56"/>
      <c r="TKE395" s="56"/>
      <c r="TKF395" s="56"/>
      <c r="TKG395" s="56"/>
      <c r="TKH395" s="56"/>
      <c r="TKI395" s="56"/>
      <c r="TKJ395" s="56"/>
      <c r="TKK395" s="56"/>
      <c r="TKL395" s="56"/>
      <c r="TKM395" s="56"/>
      <c r="TKN395" s="56"/>
      <c r="TKO395" s="56"/>
      <c r="TKP395" s="56"/>
      <c r="TKQ395" s="56"/>
      <c r="TKR395" s="56"/>
      <c r="TKS395" s="56"/>
      <c r="TKT395" s="56"/>
      <c r="TKU395" s="56"/>
      <c r="TKV395" s="56"/>
      <c r="TKW395" s="56"/>
      <c r="TKX395" s="56"/>
      <c r="TKY395" s="56"/>
      <c r="TKZ395" s="56"/>
      <c r="TLA395" s="56"/>
      <c r="TLB395" s="56"/>
      <c r="TLC395" s="56"/>
      <c r="TLD395" s="56"/>
      <c r="TLE395" s="56"/>
      <c r="TLF395" s="56"/>
      <c r="TLG395" s="56"/>
      <c r="TLH395" s="56"/>
      <c r="TLI395" s="56"/>
      <c r="TLJ395" s="56"/>
      <c r="TLK395" s="56"/>
      <c r="TLL395" s="56"/>
      <c r="TLM395" s="56"/>
      <c r="TLN395" s="56"/>
      <c r="TLO395" s="56"/>
      <c r="TLP395" s="56"/>
      <c r="TLQ395" s="56"/>
      <c r="TLR395" s="56"/>
      <c r="TLS395" s="56"/>
      <c r="TLT395" s="56"/>
      <c r="TLU395" s="56"/>
      <c r="TLV395" s="56"/>
      <c r="TLW395" s="56"/>
      <c r="TLX395" s="56"/>
      <c r="TLY395" s="56"/>
      <c r="TLZ395" s="56"/>
      <c r="TMA395" s="56"/>
      <c r="TMB395" s="56"/>
      <c r="TMC395" s="56"/>
      <c r="TMD395" s="56"/>
      <c r="TME395" s="56"/>
      <c r="TMF395" s="56"/>
      <c r="TMG395" s="56"/>
      <c r="TMH395" s="56"/>
      <c r="TMI395" s="56"/>
      <c r="TMJ395" s="56"/>
      <c r="TMK395" s="56"/>
      <c r="TML395" s="56"/>
      <c r="TMM395" s="56"/>
      <c r="TMN395" s="56"/>
      <c r="TMO395" s="56"/>
      <c r="TMP395" s="56"/>
      <c r="TMQ395" s="56"/>
      <c r="TMR395" s="56"/>
      <c r="TMS395" s="56"/>
      <c r="TMT395" s="56"/>
      <c r="TMU395" s="56"/>
      <c r="TMV395" s="56"/>
      <c r="TMW395" s="56"/>
      <c r="TMX395" s="56"/>
      <c r="TMY395" s="56"/>
      <c r="TMZ395" s="56"/>
      <c r="TNA395" s="56"/>
      <c r="TNB395" s="56"/>
      <c r="TNC395" s="56"/>
      <c r="TND395" s="56"/>
      <c r="TNE395" s="56"/>
      <c r="TNF395" s="56"/>
      <c r="TNG395" s="56"/>
      <c r="TNH395" s="56"/>
      <c r="TNI395" s="56"/>
      <c r="TNJ395" s="56"/>
      <c r="TNK395" s="56"/>
      <c r="TNL395" s="56"/>
      <c r="TNM395" s="56"/>
      <c r="TNN395" s="56"/>
      <c r="TNO395" s="56"/>
      <c r="TNP395" s="56"/>
      <c r="TNQ395" s="56"/>
      <c r="TNR395" s="56"/>
      <c r="TNS395" s="56"/>
      <c r="TNT395" s="56"/>
      <c r="TNU395" s="56"/>
      <c r="TNV395" s="56"/>
      <c r="TNW395" s="56"/>
      <c r="TNX395" s="56"/>
      <c r="TNY395" s="56"/>
      <c r="TNZ395" s="56"/>
      <c r="TOA395" s="56"/>
      <c r="TOB395" s="56"/>
      <c r="TOC395" s="56"/>
      <c r="TOD395" s="56"/>
      <c r="TOE395" s="56"/>
      <c r="TOF395" s="56"/>
      <c r="TOG395" s="56"/>
      <c r="TOH395" s="56"/>
      <c r="TOI395" s="56"/>
      <c r="TOJ395" s="56"/>
      <c r="TOK395" s="56"/>
      <c r="TOL395" s="56"/>
      <c r="TOM395" s="56"/>
      <c r="TON395" s="56"/>
      <c r="TOO395" s="56"/>
      <c r="TOP395" s="56"/>
      <c r="TOQ395" s="56"/>
      <c r="TOR395" s="56"/>
      <c r="TOS395" s="56"/>
      <c r="TOT395" s="56"/>
      <c r="TOU395" s="56"/>
      <c r="TOV395" s="56"/>
      <c r="TOW395" s="56"/>
      <c r="TOX395" s="56"/>
      <c r="TOY395" s="56"/>
      <c r="TOZ395" s="56"/>
      <c r="TPA395" s="56"/>
      <c r="TPB395" s="56"/>
      <c r="TPC395" s="56"/>
      <c r="TPD395" s="56"/>
      <c r="TPE395" s="56"/>
      <c r="TPF395" s="56"/>
      <c r="TPG395" s="56"/>
      <c r="TPH395" s="56"/>
      <c r="TPI395" s="56"/>
      <c r="TPJ395" s="56"/>
      <c r="TPK395" s="56"/>
      <c r="TPL395" s="56"/>
      <c r="TPM395" s="56"/>
      <c r="TPN395" s="56"/>
      <c r="TPO395" s="56"/>
      <c r="TPP395" s="56"/>
      <c r="TPQ395" s="56"/>
      <c r="TPR395" s="56"/>
      <c r="TPS395" s="56"/>
      <c r="TPT395" s="56"/>
      <c r="TPU395" s="56"/>
      <c r="TPV395" s="56"/>
      <c r="TPW395" s="56"/>
      <c r="TPX395" s="56"/>
      <c r="TPY395" s="56"/>
      <c r="TPZ395" s="56"/>
      <c r="TQA395" s="56"/>
      <c r="TQB395" s="56"/>
      <c r="TQC395" s="56"/>
      <c r="TQD395" s="56"/>
      <c r="TQE395" s="56"/>
      <c r="TQF395" s="56"/>
      <c r="TQG395" s="56"/>
      <c r="TQH395" s="56"/>
      <c r="TQI395" s="56"/>
      <c r="TQJ395" s="56"/>
      <c r="TQK395" s="56"/>
      <c r="TQL395" s="56"/>
      <c r="TQM395" s="56"/>
      <c r="TQN395" s="56"/>
      <c r="TQO395" s="56"/>
      <c r="TQP395" s="56"/>
      <c r="TQQ395" s="56"/>
      <c r="TQR395" s="56"/>
      <c r="TQS395" s="56"/>
      <c r="TQT395" s="56"/>
      <c r="TQU395" s="56"/>
      <c r="TQV395" s="56"/>
      <c r="TQW395" s="56"/>
      <c r="TQX395" s="56"/>
      <c r="TQY395" s="56"/>
      <c r="TQZ395" s="56"/>
      <c r="TRA395" s="56"/>
      <c r="TRB395" s="56"/>
      <c r="TRC395" s="56"/>
      <c r="TRD395" s="56"/>
      <c r="TRE395" s="56"/>
      <c r="TRF395" s="56"/>
      <c r="TRG395" s="56"/>
      <c r="TRH395" s="56"/>
      <c r="TRI395" s="56"/>
      <c r="TRJ395" s="56"/>
      <c r="TRK395" s="56"/>
      <c r="TRL395" s="56"/>
      <c r="TRM395" s="56"/>
      <c r="TRN395" s="56"/>
      <c r="TRO395" s="56"/>
      <c r="TRP395" s="56"/>
      <c r="TRQ395" s="56"/>
      <c r="TRR395" s="56"/>
      <c r="TRS395" s="56"/>
      <c r="TRT395" s="56"/>
      <c r="TRU395" s="56"/>
      <c r="TRV395" s="56"/>
      <c r="TRW395" s="56"/>
      <c r="TRX395" s="56"/>
      <c r="TRY395" s="56"/>
      <c r="TRZ395" s="56"/>
      <c r="TSA395" s="56"/>
      <c r="TSB395" s="56"/>
      <c r="TSC395" s="56"/>
      <c r="TSD395" s="56"/>
      <c r="TSE395" s="56"/>
      <c r="TSF395" s="56"/>
      <c r="TSG395" s="56"/>
      <c r="TSH395" s="56"/>
      <c r="TSI395" s="56"/>
      <c r="TSJ395" s="56"/>
      <c r="TSK395" s="56"/>
      <c r="TSL395" s="56"/>
      <c r="TSM395" s="56"/>
      <c r="TSN395" s="56"/>
      <c r="TSO395" s="56"/>
      <c r="TSP395" s="56"/>
      <c r="TSQ395" s="56"/>
      <c r="TSR395" s="56"/>
      <c r="TSS395" s="56"/>
      <c r="TST395" s="56"/>
      <c r="TSU395" s="56"/>
      <c r="TSV395" s="56"/>
      <c r="TSW395" s="56"/>
      <c r="TSX395" s="56"/>
      <c r="TSY395" s="56"/>
      <c r="TSZ395" s="56"/>
      <c r="TTA395" s="56"/>
      <c r="TTB395" s="56"/>
      <c r="TTC395" s="56"/>
      <c r="TTD395" s="56"/>
      <c r="TTE395" s="56"/>
      <c r="TTF395" s="56"/>
      <c r="TTG395" s="56"/>
      <c r="TTH395" s="56"/>
      <c r="TTI395" s="56"/>
      <c r="TTJ395" s="56"/>
      <c r="TTK395" s="56"/>
      <c r="TTL395" s="56"/>
      <c r="TTM395" s="56"/>
      <c r="TTN395" s="56"/>
      <c r="TTO395" s="56"/>
      <c r="TTP395" s="56"/>
      <c r="TTQ395" s="56"/>
      <c r="TTR395" s="56"/>
      <c r="TTS395" s="56"/>
      <c r="TTT395" s="56"/>
      <c r="TTU395" s="56"/>
      <c r="TTV395" s="56"/>
      <c r="TTW395" s="56"/>
      <c r="TTX395" s="56"/>
      <c r="TTY395" s="56"/>
      <c r="TTZ395" s="56"/>
      <c r="TUA395" s="56"/>
      <c r="TUB395" s="56"/>
      <c r="TUC395" s="56"/>
      <c r="TUD395" s="56"/>
      <c r="TUE395" s="56"/>
      <c r="TUF395" s="56"/>
      <c r="TUG395" s="56"/>
      <c r="TUH395" s="56"/>
      <c r="TUI395" s="56"/>
      <c r="TUJ395" s="56"/>
      <c r="TUK395" s="56"/>
      <c r="TUL395" s="56"/>
      <c r="TUM395" s="56"/>
      <c r="TUN395" s="56"/>
      <c r="TUO395" s="56"/>
      <c r="TUP395" s="56"/>
      <c r="TUQ395" s="56"/>
      <c r="TUR395" s="56"/>
      <c r="TUS395" s="56"/>
      <c r="TUT395" s="56"/>
      <c r="TUU395" s="56"/>
      <c r="TUV395" s="56"/>
      <c r="TUW395" s="56"/>
      <c r="TUX395" s="56"/>
      <c r="TUY395" s="56"/>
      <c r="TUZ395" s="56"/>
      <c r="TVA395" s="56"/>
      <c r="TVB395" s="56"/>
      <c r="TVC395" s="56"/>
      <c r="TVD395" s="56"/>
      <c r="TVE395" s="56"/>
      <c r="TVF395" s="56"/>
      <c r="TVG395" s="56"/>
      <c r="TVH395" s="56"/>
      <c r="TVI395" s="56"/>
      <c r="TVJ395" s="56"/>
      <c r="TVK395" s="56"/>
      <c r="TVL395" s="56"/>
      <c r="TVM395" s="56"/>
      <c r="TVN395" s="56"/>
      <c r="TVO395" s="56"/>
      <c r="TVP395" s="56"/>
      <c r="TVQ395" s="56"/>
      <c r="TVR395" s="56"/>
      <c r="TVS395" s="56"/>
      <c r="TVT395" s="56"/>
      <c r="TVU395" s="56"/>
      <c r="TVV395" s="56"/>
      <c r="TVW395" s="56"/>
      <c r="TVX395" s="56"/>
      <c r="TVY395" s="56"/>
      <c r="TVZ395" s="56"/>
      <c r="TWA395" s="56"/>
      <c r="TWB395" s="56"/>
      <c r="TWC395" s="56"/>
      <c r="TWD395" s="56"/>
      <c r="TWE395" s="56"/>
      <c r="TWF395" s="56"/>
      <c r="TWG395" s="56"/>
      <c r="TWH395" s="56"/>
      <c r="TWI395" s="56"/>
      <c r="TWJ395" s="56"/>
      <c r="TWK395" s="56"/>
      <c r="TWL395" s="56"/>
      <c r="TWM395" s="56"/>
      <c r="TWN395" s="56"/>
      <c r="TWO395" s="56"/>
      <c r="TWP395" s="56"/>
      <c r="TWQ395" s="56"/>
      <c r="TWR395" s="56"/>
      <c r="TWS395" s="56"/>
      <c r="TWT395" s="56"/>
      <c r="TWU395" s="56"/>
      <c r="TWV395" s="56"/>
      <c r="TWW395" s="56"/>
      <c r="TWX395" s="56"/>
      <c r="TWY395" s="56"/>
      <c r="TWZ395" s="56"/>
      <c r="TXA395" s="56"/>
      <c r="TXB395" s="56"/>
      <c r="TXC395" s="56"/>
      <c r="TXD395" s="56"/>
      <c r="TXE395" s="56"/>
      <c r="TXF395" s="56"/>
      <c r="TXG395" s="56"/>
      <c r="TXH395" s="56"/>
      <c r="TXI395" s="56"/>
      <c r="TXJ395" s="56"/>
      <c r="TXK395" s="56"/>
      <c r="TXL395" s="56"/>
      <c r="TXM395" s="56"/>
      <c r="TXN395" s="56"/>
      <c r="TXO395" s="56"/>
      <c r="TXP395" s="56"/>
      <c r="TXQ395" s="56"/>
      <c r="TXR395" s="56"/>
      <c r="TXS395" s="56"/>
      <c r="TXT395" s="56"/>
      <c r="TXU395" s="56"/>
      <c r="TXV395" s="56"/>
      <c r="TXW395" s="56"/>
      <c r="TXX395" s="56"/>
      <c r="TXY395" s="56"/>
      <c r="TXZ395" s="56"/>
      <c r="TYA395" s="56"/>
      <c r="TYB395" s="56"/>
      <c r="TYC395" s="56"/>
      <c r="TYD395" s="56"/>
      <c r="TYE395" s="56"/>
      <c r="TYF395" s="56"/>
      <c r="TYG395" s="56"/>
      <c r="TYH395" s="56"/>
      <c r="TYI395" s="56"/>
      <c r="TYJ395" s="56"/>
      <c r="TYK395" s="56"/>
      <c r="TYL395" s="56"/>
      <c r="TYM395" s="56"/>
      <c r="TYN395" s="56"/>
      <c r="TYO395" s="56"/>
      <c r="TYP395" s="56"/>
      <c r="TYQ395" s="56"/>
      <c r="TYR395" s="56"/>
      <c r="TYS395" s="56"/>
      <c r="TYT395" s="56"/>
      <c r="TYU395" s="56"/>
      <c r="TYV395" s="56"/>
      <c r="TYW395" s="56"/>
      <c r="TYX395" s="56"/>
      <c r="TYY395" s="56"/>
      <c r="TYZ395" s="56"/>
      <c r="TZA395" s="56"/>
      <c r="TZB395" s="56"/>
      <c r="TZC395" s="56"/>
      <c r="TZD395" s="56"/>
      <c r="TZE395" s="56"/>
      <c r="TZF395" s="56"/>
      <c r="TZG395" s="56"/>
      <c r="TZH395" s="56"/>
      <c r="TZI395" s="56"/>
      <c r="TZJ395" s="56"/>
      <c r="TZK395" s="56"/>
      <c r="TZL395" s="56"/>
      <c r="TZM395" s="56"/>
      <c r="TZN395" s="56"/>
      <c r="TZO395" s="56"/>
      <c r="TZP395" s="56"/>
      <c r="TZQ395" s="56"/>
      <c r="TZR395" s="56"/>
      <c r="TZS395" s="56"/>
      <c r="TZT395" s="56"/>
      <c r="TZU395" s="56"/>
      <c r="TZV395" s="56"/>
      <c r="TZW395" s="56"/>
      <c r="TZX395" s="56"/>
      <c r="TZY395" s="56"/>
      <c r="TZZ395" s="56"/>
      <c r="UAA395" s="56"/>
      <c r="UAB395" s="56"/>
      <c r="UAC395" s="56"/>
      <c r="UAD395" s="56"/>
      <c r="UAE395" s="56"/>
      <c r="UAF395" s="56"/>
      <c r="UAG395" s="56"/>
      <c r="UAH395" s="56"/>
      <c r="UAI395" s="56"/>
      <c r="UAJ395" s="56"/>
      <c r="UAK395" s="56"/>
      <c r="UAL395" s="56"/>
      <c r="UAM395" s="56"/>
      <c r="UAN395" s="56"/>
      <c r="UAO395" s="56"/>
      <c r="UAP395" s="56"/>
      <c r="UAQ395" s="56"/>
      <c r="UAR395" s="56"/>
      <c r="UAS395" s="56"/>
      <c r="UAT395" s="56"/>
      <c r="UAU395" s="56"/>
      <c r="UAV395" s="56"/>
      <c r="UAW395" s="56"/>
      <c r="UAX395" s="56"/>
      <c r="UAY395" s="56"/>
      <c r="UAZ395" s="56"/>
      <c r="UBA395" s="56"/>
      <c r="UBB395" s="56"/>
      <c r="UBC395" s="56"/>
      <c r="UBD395" s="56"/>
      <c r="UBE395" s="56"/>
      <c r="UBF395" s="56"/>
      <c r="UBG395" s="56"/>
      <c r="UBH395" s="56"/>
      <c r="UBI395" s="56"/>
      <c r="UBJ395" s="56"/>
      <c r="UBK395" s="56"/>
      <c r="UBL395" s="56"/>
      <c r="UBM395" s="56"/>
      <c r="UBN395" s="56"/>
      <c r="UBO395" s="56"/>
      <c r="UBP395" s="56"/>
      <c r="UBQ395" s="56"/>
      <c r="UBR395" s="56"/>
      <c r="UBS395" s="56"/>
      <c r="UBT395" s="56"/>
      <c r="UBU395" s="56"/>
      <c r="UBV395" s="56"/>
      <c r="UBW395" s="56"/>
      <c r="UBX395" s="56"/>
      <c r="UBY395" s="56"/>
      <c r="UBZ395" s="56"/>
      <c r="UCA395" s="56"/>
      <c r="UCB395" s="56"/>
      <c r="UCC395" s="56"/>
      <c r="UCD395" s="56"/>
      <c r="UCE395" s="56"/>
      <c r="UCF395" s="56"/>
      <c r="UCG395" s="56"/>
      <c r="UCH395" s="56"/>
      <c r="UCI395" s="56"/>
      <c r="UCJ395" s="56"/>
      <c r="UCK395" s="56"/>
      <c r="UCL395" s="56"/>
      <c r="UCM395" s="56"/>
      <c r="UCN395" s="56"/>
      <c r="UCO395" s="56"/>
      <c r="UCP395" s="56"/>
      <c r="UCQ395" s="56"/>
      <c r="UCR395" s="56"/>
      <c r="UCS395" s="56"/>
      <c r="UCT395" s="56"/>
      <c r="UCU395" s="56"/>
      <c r="UCV395" s="56"/>
      <c r="UCW395" s="56"/>
      <c r="UCX395" s="56"/>
      <c r="UCY395" s="56"/>
      <c r="UCZ395" s="56"/>
      <c r="UDA395" s="56"/>
      <c r="UDB395" s="56"/>
      <c r="UDC395" s="56"/>
      <c r="UDD395" s="56"/>
      <c r="UDE395" s="56"/>
      <c r="UDF395" s="56"/>
      <c r="UDG395" s="56"/>
      <c r="UDH395" s="56"/>
      <c r="UDI395" s="56"/>
      <c r="UDJ395" s="56"/>
      <c r="UDK395" s="56"/>
      <c r="UDL395" s="56"/>
      <c r="UDM395" s="56"/>
      <c r="UDN395" s="56"/>
      <c r="UDO395" s="56"/>
      <c r="UDP395" s="56"/>
      <c r="UDQ395" s="56"/>
      <c r="UDR395" s="56"/>
      <c r="UDS395" s="56"/>
      <c r="UDT395" s="56"/>
      <c r="UDU395" s="56"/>
      <c r="UDV395" s="56"/>
      <c r="UDW395" s="56"/>
      <c r="UDX395" s="56"/>
      <c r="UDY395" s="56"/>
      <c r="UDZ395" s="56"/>
      <c r="UEA395" s="56"/>
      <c r="UEB395" s="56"/>
      <c r="UEC395" s="56"/>
      <c r="UED395" s="56"/>
      <c r="UEE395" s="56"/>
      <c r="UEF395" s="56"/>
      <c r="UEG395" s="56"/>
      <c r="UEH395" s="56"/>
      <c r="UEI395" s="56"/>
      <c r="UEJ395" s="56"/>
      <c r="UEK395" s="56"/>
      <c r="UEL395" s="56"/>
      <c r="UEM395" s="56"/>
      <c r="UEN395" s="56"/>
      <c r="UEO395" s="56"/>
      <c r="UEP395" s="56"/>
      <c r="UEQ395" s="56"/>
      <c r="UER395" s="56"/>
      <c r="UES395" s="56"/>
      <c r="UET395" s="56"/>
      <c r="UEU395" s="56"/>
      <c r="UEV395" s="56"/>
      <c r="UEW395" s="56"/>
      <c r="UEX395" s="56"/>
      <c r="UEY395" s="56"/>
      <c r="UEZ395" s="56"/>
      <c r="UFA395" s="56"/>
      <c r="UFB395" s="56"/>
      <c r="UFC395" s="56"/>
      <c r="UFD395" s="56"/>
      <c r="UFE395" s="56"/>
      <c r="UFF395" s="56"/>
      <c r="UFG395" s="56"/>
      <c r="UFH395" s="56"/>
      <c r="UFI395" s="56"/>
      <c r="UFJ395" s="56"/>
      <c r="UFK395" s="56"/>
      <c r="UFL395" s="56"/>
      <c r="UFM395" s="56"/>
      <c r="UFN395" s="56"/>
      <c r="UFO395" s="56"/>
      <c r="UFP395" s="56"/>
      <c r="UFQ395" s="56"/>
      <c r="UFR395" s="56"/>
      <c r="UFS395" s="56"/>
      <c r="UFT395" s="56"/>
      <c r="UFU395" s="56"/>
      <c r="UFV395" s="56"/>
      <c r="UFW395" s="56"/>
      <c r="UFX395" s="56"/>
      <c r="UFY395" s="56"/>
      <c r="UFZ395" s="56"/>
      <c r="UGA395" s="56"/>
      <c r="UGB395" s="56"/>
      <c r="UGC395" s="56"/>
      <c r="UGD395" s="56"/>
      <c r="UGE395" s="56"/>
      <c r="UGF395" s="56"/>
      <c r="UGG395" s="56"/>
      <c r="UGH395" s="56"/>
      <c r="UGI395" s="56"/>
      <c r="UGJ395" s="56"/>
      <c r="UGK395" s="56"/>
      <c r="UGL395" s="56"/>
      <c r="UGM395" s="56"/>
      <c r="UGN395" s="56"/>
      <c r="UGO395" s="56"/>
      <c r="UGP395" s="56"/>
      <c r="UGQ395" s="56"/>
      <c r="UGR395" s="56"/>
      <c r="UGS395" s="56"/>
      <c r="UGT395" s="56"/>
      <c r="UGU395" s="56"/>
      <c r="UGV395" s="56"/>
      <c r="UGW395" s="56"/>
      <c r="UGX395" s="56"/>
      <c r="UGY395" s="56"/>
      <c r="UGZ395" s="56"/>
      <c r="UHA395" s="56"/>
      <c r="UHB395" s="56"/>
      <c r="UHC395" s="56"/>
      <c r="UHD395" s="56"/>
      <c r="UHE395" s="56"/>
      <c r="UHF395" s="56"/>
      <c r="UHG395" s="56"/>
      <c r="UHH395" s="56"/>
      <c r="UHI395" s="56"/>
      <c r="UHJ395" s="56"/>
      <c r="UHK395" s="56"/>
      <c r="UHL395" s="56"/>
      <c r="UHM395" s="56"/>
      <c r="UHN395" s="56"/>
      <c r="UHO395" s="56"/>
      <c r="UHP395" s="56"/>
      <c r="UHQ395" s="56"/>
      <c r="UHR395" s="56"/>
      <c r="UHS395" s="56"/>
      <c r="UHT395" s="56"/>
      <c r="UHU395" s="56"/>
      <c r="UHV395" s="56"/>
      <c r="UHW395" s="56"/>
      <c r="UHX395" s="56"/>
      <c r="UHY395" s="56"/>
      <c r="UHZ395" s="56"/>
      <c r="UIA395" s="56"/>
      <c r="UIB395" s="56"/>
      <c r="UIC395" s="56"/>
      <c r="UID395" s="56"/>
      <c r="UIE395" s="56"/>
      <c r="UIF395" s="56"/>
      <c r="UIG395" s="56"/>
      <c r="UIH395" s="56"/>
      <c r="UII395" s="56"/>
      <c r="UIJ395" s="56"/>
      <c r="UIK395" s="56"/>
      <c r="UIL395" s="56"/>
      <c r="UIM395" s="56"/>
      <c r="UIN395" s="56"/>
      <c r="UIO395" s="56"/>
      <c r="UIP395" s="56"/>
      <c r="UIQ395" s="56"/>
      <c r="UIR395" s="56"/>
      <c r="UIS395" s="56"/>
      <c r="UIT395" s="56"/>
      <c r="UIU395" s="56"/>
      <c r="UIV395" s="56"/>
      <c r="UIW395" s="56"/>
      <c r="UIX395" s="56"/>
      <c r="UIY395" s="56"/>
      <c r="UIZ395" s="56"/>
      <c r="UJA395" s="56"/>
      <c r="UJB395" s="56"/>
      <c r="UJC395" s="56"/>
      <c r="UJD395" s="56"/>
      <c r="UJE395" s="56"/>
      <c r="UJF395" s="56"/>
      <c r="UJG395" s="56"/>
      <c r="UJH395" s="56"/>
      <c r="UJI395" s="56"/>
      <c r="UJJ395" s="56"/>
      <c r="UJK395" s="56"/>
      <c r="UJL395" s="56"/>
      <c r="UJM395" s="56"/>
      <c r="UJN395" s="56"/>
      <c r="UJO395" s="56"/>
      <c r="UJP395" s="56"/>
      <c r="UJQ395" s="56"/>
      <c r="UJR395" s="56"/>
      <c r="UJS395" s="56"/>
      <c r="UJT395" s="56"/>
      <c r="UJU395" s="56"/>
      <c r="UJV395" s="56"/>
      <c r="UJW395" s="56"/>
      <c r="UJX395" s="56"/>
      <c r="UJY395" s="56"/>
      <c r="UJZ395" s="56"/>
      <c r="UKA395" s="56"/>
      <c r="UKB395" s="56"/>
      <c r="UKC395" s="56"/>
      <c r="UKD395" s="56"/>
      <c r="UKE395" s="56"/>
      <c r="UKF395" s="56"/>
      <c r="UKG395" s="56"/>
      <c r="UKH395" s="56"/>
      <c r="UKI395" s="56"/>
      <c r="UKJ395" s="56"/>
      <c r="UKK395" s="56"/>
      <c r="UKL395" s="56"/>
      <c r="UKM395" s="56"/>
      <c r="UKN395" s="56"/>
      <c r="UKO395" s="56"/>
      <c r="UKP395" s="56"/>
      <c r="UKQ395" s="56"/>
      <c r="UKR395" s="56"/>
      <c r="UKS395" s="56"/>
      <c r="UKT395" s="56"/>
      <c r="UKU395" s="56"/>
      <c r="UKV395" s="56"/>
      <c r="UKW395" s="56"/>
      <c r="UKX395" s="56"/>
      <c r="UKY395" s="56"/>
      <c r="UKZ395" s="56"/>
      <c r="ULA395" s="56"/>
      <c r="ULB395" s="56"/>
      <c r="ULC395" s="56"/>
      <c r="ULD395" s="56"/>
      <c r="ULE395" s="56"/>
      <c r="ULF395" s="56"/>
      <c r="ULG395" s="56"/>
      <c r="ULH395" s="56"/>
      <c r="ULI395" s="56"/>
      <c r="ULJ395" s="56"/>
      <c r="ULK395" s="56"/>
      <c r="ULL395" s="56"/>
      <c r="ULM395" s="56"/>
      <c r="ULN395" s="56"/>
      <c r="ULO395" s="56"/>
      <c r="ULP395" s="56"/>
      <c r="ULQ395" s="56"/>
      <c r="ULR395" s="56"/>
      <c r="ULS395" s="56"/>
      <c r="ULT395" s="56"/>
      <c r="ULU395" s="56"/>
      <c r="ULV395" s="56"/>
      <c r="ULW395" s="56"/>
      <c r="ULX395" s="56"/>
      <c r="ULY395" s="56"/>
      <c r="ULZ395" s="56"/>
      <c r="UMA395" s="56"/>
      <c r="UMB395" s="56"/>
      <c r="UMC395" s="56"/>
      <c r="UMD395" s="56"/>
      <c r="UME395" s="56"/>
      <c r="UMF395" s="56"/>
      <c r="UMG395" s="56"/>
      <c r="UMH395" s="56"/>
      <c r="UMI395" s="56"/>
      <c r="UMJ395" s="56"/>
      <c r="UMK395" s="56"/>
      <c r="UML395" s="56"/>
      <c r="UMM395" s="56"/>
      <c r="UMN395" s="56"/>
      <c r="UMO395" s="56"/>
      <c r="UMP395" s="56"/>
      <c r="UMQ395" s="56"/>
      <c r="UMR395" s="56"/>
      <c r="UMS395" s="56"/>
      <c r="UMT395" s="56"/>
      <c r="UMU395" s="56"/>
      <c r="UMV395" s="56"/>
      <c r="UMW395" s="56"/>
      <c r="UMX395" s="56"/>
      <c r="UMY395" s="56"/>
      <c r="UMZ395" s="56"/>
      <c r="UNA395" s="56"/>
      <c r="UNB395" s="56"/>
      <c r="UNC395" s="56"/>
      <c r="UND395" s="56"/>
      <c r="UNE395" s="56"/>
      <c r="UNF395" s="56"/>
      <c r="UNG395" s="56"/>
      <c r="UNH395" s="56"/>
      <c r="UNI395" s="56"/>
      <c r="UNJ395" s="56"/>
      <c r="UNK395" s="56"/>
      <c r="UNL395" s="56"/>
      <c r="UNM395" s="56"/>
      <c r="UNN395" s="56"/>
      <c r="UNO395" s="56"/>
      <c r="UNP395" s="56"/>
      <c r="UNQ395" s="56"/>
      <c r="UNR395" s="56"/>
      <c r="UNS395" s="56"/>
      <c r="UNT395" s="56"/>
      <c r="UNU395" s="56"/>
      <c r="UNV395" s="56"/>
      <c r="UNW395" s="56"/>
      <c r="UNX395" s="56"/>
      <c r="UNY395" s="56"/>
      <c r="UNZ395" s="56"/>
      <c r="UOA395" s="56"/>
      <c r="UOB395" s="56"/>
      <c r="UOC395" s="56"/>
      <c r="UOD395" s="56"/>
      <c r="UOE395" s="56"/>
      <c r="UOF395" s="56"/>
      <c r="UOG395" s="56"/>
      <c r="UOH395" s="56"/>
      <c r="UOI395" s="56"/>
      <c r="UOJ395" s="56"/>
      <c r="UOK395" s="56"/>
      <c r="UOL395" s="56"/>
      <c r="UOM395" s="56"/>
      <c r="UON395" s="56"/>
      <c r="UOO395" s="56"/>
      <c r="UOP395" s="56"/>
      <c r="UOQ395" s="56"/>
      <c r="UOR395" s="56"/>
      <c r="UOS395" s="56"/>
      <c r="UOT395" s="56"/>
      <c r="UOU395" s="56"/>
      <c r="UOV395" s="56"/>
      <c r="UOW395" s="56"/>
      <c r="UOX395" s="56"/>
      <c r="UOY395" s="56"/>
      <c r="UOZ395" s="56"/>
      <c r="UPA395" s="56"/>
      <c r="UPB395" s="56"/>
      <c r="UPC395" s="56"/>
      <c r="UPD395" s="56"/>
      <c r="UPE395" s="56"/>
      <c r="UPF395" s="56"/>
      <c r="UPG395" s="56"/>
      <c r="UPH395" s="56"/>
      <c r="UPI395" s="56"/>
      <c r="UPJ395" s="56"/>
      <c r="UPK395" s="56"/>
      <c r="UPL395" s="56"/>
      <c r="UPM395" s="56"/>
      <c r="UPN395" s="56"/>
      <c r="UPO395" s="56"/>
      <c r="UPP395" s="56"/>
      <c r="UPQ395" s="56"/>
      <c r="UPR395" s="56"/>
      <c r="UPS395" s="56"/>
      <c r="UPT395" s="56"/>
      <c r="UPU395" s="56"/>
      <c r="UPV395" s="56"/>
      <c r="UPW395" s="56"/>
      <c r="UPX395" s="56"/>
      <c r="UPY395" s="56"/>
      <c r="UPZ395" s="56"/>
      <c r="UQA395" s="56"/>
      <c r="UQB395" s="56"/>
      <c r="UQC395" s="56"/>
      <c r="UQD395" s="56"/>
      <c r="UQE395" s="56"/>
      <c r="UQF395" s="56"/>
      <c r="UQG395" s="56"/>
      <c r="UQH395" s="56"/>
      <c r="UQI395" s="56"/>
      <c r="UQJ395" s="56"/>
      <c r="UQK395" s="56"/>
      <c r="UQL395" s="56"/>
      <c r="UQM395" s="56"/>
      <c r="UQN395" s="56"/>
      <c r="UQO395" s="56"/>
      <c r="UQP395" s="56"/>
      <c r="UQQ395" s="56"/>
      <c r="UQR395" s="56"/>
      <c r="UQS395" s="56"/>
      <c r="UQT395" s="56"/>
      <c r="UQU395" s="56"/>
      <c r="UQV395" s="56"/>
      <c r="UQW395" s="56"/>
      <c r="UQX395" s="56"/>
      <c r="UQY395" s="56"/>
      <c r="UQZ395" s="56"/>
      <c r="URA395" s="56"/>
      <c r="URB395" s="56"/>
      <c r="URC395" s="56"/>
      <c r="URD395" s="56"/>
      <c r="URE395" s="56"/>
      <c r="URF395" s="56"/>
      <c r="URG395" s="56"/>
      <c r="URH395" s="56"/>
      <c r="URI395" s="56"/>
      <c r="URJ395" s="56"/>
      <c r="URK395" s="56"/>
      <c r="URL395" s="56"/>
      <c r="URM395" s="56"/>
      <c r="URN395" s="56"/>
      <c r="URO395" s="56"/>
      <c r="URP395" s="56"/>
      <c r="URQ395" s="56"/>
      <c r="URR395" s="56"/>
      <c r="URS395" s="56"/>
      <c r="URT395" s="56"/>
      <c r="URU395" s="56"/>
      <c r="URV395" s="56"/>
      <c r="URW395" s="56"/>
      <c r="URX395" s="56"/>
      <c r="URY395" s="56"/>
      <c r="URZ395" s="56"/>
      <c r="USA395" s="56"/>
      <c r="USB395" s="56"/>
      <c r="USC395" s="56"/>
      <c r="USD395" s="56"/>
      <c r="USE395" s="56"/>
      <c r="USF395" s="56"/>
      <c r="USG395" s="56"/>
      <c r="USH395" s="56"/>
      <c r="USI395" s="56"/>
      <c r="USJ395" s="56"/>
      <c r="USK395" s="56"/>
      <c r="USL395" s="56"/>
      <c r="USM395" s="56"/>
      <c r="USN395" s="56"/>
      <c r="USO395" s="56"/>
      <c r="USP395" s="56"/>
      <c r="USQ395" s="56"/>
      <c r="USR395" s="56"/>
      <c r="USS395" s="56"/>
      <c r="UST395" s="56"/>
      <c r="USU395" s="56"/>
      <c r="USV395" s="56"/>
      <c r="USW395" s="56"/>
      <c r="USX395" s="56"/>
      <c r="USY395" s="56"/>
      <c r="USZ395" s="56"/>
      <c r="UTA395" s="56"/>
      <c r="UTB395" s="56"/>
      <c r="UTC395" s="56"/>
      <c r="UTD395" s="56"/>
      <c r="UTE395" s="56"/>
      <c r="UTF395" s="56"/>
      <c r="UTG395" s="56"/>
      <c r="UTH395" s="56"/>
      <c r="UTI395" s="56"/>
      <c r="UTJ395" s="56"/>
      <c r="UTK395" s="56"/>
      <c r="UTL395" s="56"/>
      <c r="UTM395" s="56"/>
      <c r="UTN395" s="56"/>
      <c r="UTO395" s="56"/>
      <c r="UTP395" s="56"/>
      <c r="UTQ395" s="56"/>
      <c r="UTR395" s="56"/>
      <c r="UTS395" s="56"/>
      <c r="UTT395" s="56"/>
      <c r="UTU395" s="56"/>
      <c r="UTV395" s="56"/>
      <c r="UTW395" s="56"/>
      <c r="UTX395" s="56"/>
      <c r="UTY395" s="56"/>
      <c r="UTZ395" s="56"/>
      <c r="UUA395" s="56"/>
      <c r="UUB395" s="56"/>
      <c r="UUC395" s="56"/>
      <c r="UUD395" s="56"/>
      <c r="UUE395" s="56"/>
      <c r="UUF395" s="56"/>
      <c r="UUG395" s="56"/>
      <c r="UUH395" s="56"/>
      <c r="UUI395" s="56"/>
      <c r="UUJ395" s="56"/>
      <c r="UUK395" s="56"/>
      <c r="UUL395" s="56"/>
      <c r="UUM395" s="56"/>
      <c r="UUN395" s="56"/>
      <c r="UUO395" s="56"/>
      <c r="UUP395" s="56"/>
      <c r="UUQ395" s="56"/>
      <c r="UUR395" s="56"/>
      <c r="UUS395" s="56"/>
      <c r="UUT395" s="56"/>
      <c r="UUU395" s="56"/>
      <c r="UUV395" s="56"/>
      <c r="UUW395" s="56"/>
      <c r="UUX395" s="56"/>
      <c r="UUY395" s="56"/>
      <c r="UUZ395" s="56"/>
      <c r="UVA395" s="56"/>
      <c r="UVB395" s="56"/>
      <c r="UVC395" s="56"/>
      <c r="UVD395" s="56"/>
      <c r="UVE395" s="56"/>
      <c r="UVF395" s="56"/>
      <c r="UVG395" s="56"/>
      <c r="UVH395" s="56"/>
      <c r="UVI395" s="56"/>
      <c r="UVJ395" s="56"/>
      <c r="UVK395" s="56"/>
      <c r="UVL395" s="56"/>
      <c r="UVM395" s="56"/>
      <c r="UVN395" s="56"/>
      <c r="UVO395" s="56"/>
      <c r="UVP395" s="56"/>
      <c r="UVQ395" s="56"/>
      <c r="UVR395" s="56"/>
      <c r="UVS395" s="56"/>
      <c r="UVT395" s="56"/>
      <c r="UVU395" s="56"/>
      <c r="UVV395" s="56"/>
      <c r="UVW395" s="56"/>
      <c r="UVX395" s="56"/>
      <c r="UVY395" s="56"/>
      <c r="UVZ395" s="56"/>
      <c r="UWA395" s="56"/>
      <c r="UWB395" s="56"/>
      <c r="UWC395" s="56"/>
      <c r="UWD395" s="56"/>
      <c r="UWE395" s="56"/>
      <c r="UWF395" s="56"/>
      <c r="UWG395" s="56"/>
      <c r="UWH395" s="56"/>
      <c r="UWI395" s="56"/>
      <c r="UWJ395" s="56"/>
      <c r="UWK395" s="56"/>
      <c r="UWL395" s="56"/>
      <c r="UWM395" s="56"/>
      <c r="UWN395" s="56"/>
      <c r="UWO395" s="56"/>
      <c r="UWP395" s="56"/>
      <c r="UWQ395" s="56"/>
      <c r="UWR395" s="56"/>
      <c r="UWS395" s="56"/>
      <c r="UWT395" s="56"/>
      <c r="UWU395" s="56"/>
      <c r="UWV395" s="56"/>
      <c r="UWW395" s="56"/>
      <c r="UWX395" s="56"/>
      <c r="UWY395" s="56"/>
      <c r="UWZ395" s="56"/>
      <c r="UXA395" s="56"/>
      <c r="UXB395" s="56"/>
      <c r="UXC395" s="56"/>
      <c r="UXD395" s="56"/>
      <c r="UXE395" s="56"/>
      <c r="UXF395" s="56"/>
      <c r="UXG395" s="56"/>
      <c r="UXH395" s="56"/>
      <c r="UXI395" s="56"/>
      <c r="UXJ395" s="56"/>
      <c r="UXK395" s="56"/>
      <c r="UXL395" s="56"/>
      <c r="UXM395" s="56"/>
      <c r="UXN395" s="56"/>
      <c r="UXO395" s="56"/>
      <c r="UXP395" s="56"/>
      <c r="UXQ395" s="56"/>
      <c r="UXR395" s="56"/>
      <c r="UXS395" s="56"/>
      <c r="UXT395" s="56"/>
      <c r="UXU395" s="56"/>
      <c r="UXV395" s="56"/>
      <c r="UXW395" s="56"/>
      <c r="UXX395" s="56"/>
      <c r="UXY395" s="56"/>
      <c r="UXZ395" s="56"/>
      <c r="UYA395" s="56"/>
      <c r="UYB395" s="56"/>
      <c r="UYC395" s="56"/>
      <c r="UYD395" s="56"/>
      <c r="UYE395" s="56"/>
      <c r="UYF395" s="56"/>
      <c r="UYG395" s="56"/>
      <c r="UYH395" s="56"/>
      <c r="UYI395" s="56"/>
      <c r="UYJ395" s="56"/>
      <c r="UYK395" s="56"/>
      <c r="UYL395" s="56"/>
      <c r="UYM395" s="56"/>
      <c r="UYN395" s="56"/>
      <c r="UYO395" s="56"/>
      <c r="UYP395" s="56"/>
      <c r="UYQ395" s="56"/>
      <c r="UYR395" s="56"/>
      <c r="UYS395" s="56"/>
      <c r="UYT395" s="56"/>
      <c r="UYU395" s="56"/>
      <c r="UYV395" s="56"/>
      <c r="UYW395" s="56"/>
      <c r="UYX395" s="56"/>
      <c r="UYY395" s="56"/>
      <c r="UYZ395" s="56"/>
      <c r="UZA395" s="56"/>
      <c r="UZB395" s="56"/>
      <c r="UZC395" s="56"/>
      <c r="UZD395" s="56"/>
      <c r="UZE395" s="56"/>
      <c r="UZF395" s="56"/>
      <c r="UZG395" s="56"/>
      <c r="UZH395" s="56"/>
      <c r="UZI395" s="56"/>
      <c r="UZJ395" s="56"/>
      <c r="UZK395" s="56"/>
      <c r="UZL395" s="56"/>
      <c r="UZM395" s="56"/>
      <c r="UZN395" s="56"/>
      <c r="UZO395" s="56"/>
      <c r="UZP395" s="56"/>
      <c r="UZQ395" s="56"/>
      <c r="UZR395" s="56"/>
      <c r="UZS395" s="56"/>
      <c r="UZT395" s="56"/>
      <c r="UZU395" s="56"/>
      <c r="UZV395" s="56"/>
      <c r="UZW395" s="56"/>
      <c r="UZX395" s="56"/>
      <c r="UZY395" s="56"/>
      <c r="UZZ395" s="56"/>
      <c r="VAA395" s="56"/>
      <c r="VAB395" s="56"/>
      <c r="VAC395" s="56"/>
      <c r="VAD395" s="56"/>
      <c r="VAE395" s="56"/>
      <c r="VAF395" s="56"/>
      <c r="VAG395" s="56"/>
      <c r="VAH395" s="56"/>
      <c r="VAI395" s="56"/>
      <c r="VAJ395" s="56"/>
      <c r="VAK395" s="56"/>
      <c r="VAL395" s="56"/>
      <c r="VAM395" s="56"/>
      <c r="VAN395" s="56"/>
      <c r="VAO395" s="56"/>
      <c r="VAP395" s="56"/>
      <c r="VAQ395" s="56"/>
      <c r="VAR395" s="56"/>
      <c r="VAS395" s="56"/>
      <c r="VAT395" s="56"/>
      <c r="VAU395" s="56"/>
      <c r="VAV395" s="56"/>
      <c r="VAW395" s="56"/>
      <c r="VAX395" s="56"/>
      <c r="VAY395" s="56"/>
      <c r="VAZ395" s="56"/>
      <c r="VBA395" s="56"/>
      <c r="VBB395" s="56"/>
      <c r="VBC395" s="56"/>
      <c r="VBD395" s="56"/>
      <c r="VBE395" s="56"/>
      <c r="VBF395" s="56"/>
      <c r="VBG395" s="56"/>
      <c r="VBH395" s="56"/>
      <c r="VBI395" s="56"/>
      <c r="VBJ395" s="56"/>
      <c r="VBK395" s="56"/>
      <c r="VBL395" s="56"/>
      <c r="VBM395" s="56"/>
      <c r="VBN395" s="56"/>
      <c r="VBO395" s="56"/>
      <c r="VBP395" s="56"/>
      <c r="VBQ395" s="56"/>
      <c r="VBR395" s="56"/>
      <c r="VBS395" s="56"/>
      <c r="VBT395" s="56"/>
      <c r="VBU395" s="56"/>
      <c r="VBV395" s="56"/>
      <c r="VBW395" s="56"/>
      <c r="VBX395" s="56"/>
      <c r="VBY395" s="56"/>
      <c r="VBZ395" s="56"/>
      <c r="VCA395" s="56"/>
      <c r="VCB395" s="56"/>
      <c r="VCC395" s="56"/>
      <c r="VCD395" s="56"/>
      <c r="VCE395" s="56"/>
      <c r="VCF395" s="56"/>
      <c r="VCG395" s="56"/>
      <c r="VCH395" s="56"/>
      <c r="VCI395" s="56"/>
      <c r="VCJ395" s="56"/>
      <c r="VCK395" s="56"/>
      <c r="VCL395" s="56"/>
      <c r="VCM395" s="56"/>
      <c r="VCN395" s="56"/>
      <c r="VCO395" s="56"/>
      <c r="VCP395" s="56"/>
      <c r="VCQ395" s="56"/>
      <c r="VCR395" s="56"/>
      <c r="VCS395" s="56"/>
      <c r="VCT395" s="56"/>
      <c r="VCU395" s="56"/>
      <c r="VCV395" s="56"/>
      <c r="VCW395" s="56"/>
      <c r="VCX395" s="56"/>
      <c r="VCY395" s="56"/>
      <c r="VCZ395" s="56"/>
      <c r="VDA395" s="56"/>
      <c r="VDB395" s="56"/>
      <c r="VDC395" s="56"/>
      <c r="VDD395" s="56"/>
      <c r="VDE395" s="56"/>
      <c r="VDF395" s="56"/>
      <c r="VDG395" s="56"/>
      <c r="VDH395" s="56"/>
      <c r="VDI395" s="56"/>
      <c r="VDJ395" s="56"/>
      <c r="VDK395" s="56"/>
      <c r="VDL395" s="56"/>
      <c r="VDM395" s="56"/>
      <c r="VDN395" s="56"/>
      <c r="VDO395" s="56"/>
      <c r="VDP395" s="56"/>
      <c r="VDQ395" s="56"/>
      <c r="VDR395" s="56"/>
      <c r="VDS395" s="56"/>
      <c r="VDT395" s="56"/>
      <c r="VDU395" s="56"/>
      <c r="VDV395" s="56"/>
      <c r="VDW395" s="56"/>
      <c r="VDX395" s="56"/>
      <c r="VDY395" s="56"/>
      <c r="VDZ395" s="56"/>
      <c r="VEA395" s="56"/>
      <c r="VEB395" s="56"/>
      <c r="VEC395" s="56"/>
      <c r="VED395" s="56"/>
      <c r="VEE395" s="56"/>
      <c r="VEF395" s="56"/>
      <c r="VEG395" s="56"/>
      <c r="VEH395" s="56"/>
      <c r="VEI395" s="56"/>
      <c r="VEJ395" s="56"/>
      <c r="VEK395" s="56"/>
      <c r="VEL395" s="56"/>
      <c r="VEM395" s="56"/>
      <c r="VEN395" s="56"/>
      <c r="VEO395" s="56"/>
      <c r="VEP395" s="56"/>
      <c r="VEQ395" s="56"/>
      <c r="VER395" s="56"/>
      <c r="VES395" s="56"/>
      <c r="VET395" s="56"/>
      <c r="VEU395" s="56"/>
      <c r="VEV395" s="56"/>
      <c r="VEW395" s="56"/>
      <c r="VEX395" s="56"/>
      <c r="VEY395" s="56"/>
      <c r="VEZ395" s="56"/>
      <c r="VFA395" s="56"/>
      <c r="VFB395" s="56"/>
      <c r="VFC395" s="56"/>
      <c r="VFD395" s="56"/>
      <c r="VFE395" s="56"/>
      <c r="VFF395" s="56"/>
      <c r="VFG395" s="56"/>
      <c r="VFH395" s="56"/>
      <c r="VFI395" s="56"/>
      <c r="VFJ395" s="56"/>
      <c r="VFK395" s="56"/>
      <c r="VFL395" s="56"/>
      <c r="VFM395" s="56"/>
      <c r="VFN395" s="56"/>
      <c r="VFO395" s="56"/>
      <c r="VFP395" s="56"/>
      <c r="VFQ395" s="56"/>
      <c r="VFR395" s="56"/>
      <c r="VFS395" s="56"/>
      <c r="VFT395" s="56"/>
      <c r="VFU395" s="56"/>
      <c r="VFV395" s="56"/>
      <c r="VFW395" s="56"/>
      <c r="VFX395" s="56"/>
      <c r="VFY395" s="56"/>
      <c r="VFZ395" s="56"/>
      <c r="VGA395" s="56"/>
      <c r="VGB395" s="56"/>
      <c r="VGC395" s="56"/>
      <c r="VGD395" s="56"/>
      <c r="VGE395" s="56"/>
      <c r="VGF395" s="56"/>
      <c r="VGG395" s="56"/>
      <c r="VGH395" s="56"/>
      <c r="VGI395" s="56"/>
      <c r="VGJ395" s="56"/>
      <c r="VGK395" s="56"/>
      <c r="VGL395" s="56"/>
      <c r="VGM395" s="56"/>
      <c r="VGN395" s="56"/>
      <c r="VGO395" s="56"/>
      <c r="VGP395" s="56"/>
      <c r="VGQ395" s="56"/>
      <c r="VGR395" s="56"/>
      <c r="VGS395" s="56"/>
      <c r="VGT395" s="56"/>
      <c r="VGU395" s="56"/>
      <c r="VGV395" s="56"/>
      <c r="VGW395" s="56"/>
      <c r="VGX395" s="56"/>
      <c r="VGY395" s="56"/>
      <c r="VGZ395" s="56"/>
      <c r="VHA395" s="56"/>
      <c r="VHB395" s="56"/>
      <c r="VHC395" s="56"/>
      <c r="VHD395" s="56"/>
      <c r="VHE395" s="56"/>
      <c r="VHF395" s="56"/>
      <c r="VHG395" s="56"/>
      <c r="VHH395" s="56"/>
      <c r="VHI395" s="56"/>
      <c r="VHJ395" s="56"/>
      <c r="VHK395" s="56"/>
      <c r="VHL395" s="56"/>
      <c r="VHM395" s="56"/>
      <c r="VHN395" s="56"/>
      <c r="VHO395" s="56"/>
      <c r="VHP395" s="56"/>
      <c r="VHQ395" s="56"/>
      <c r="VHR395" s="56"/>
      <c r="VHS395" s="56"/>
      <c r="VHT395" s="56"/>
      <c r="VHU395" s="56"/>
      <c r="VHV395" s="56"/>
      <c r="VHW395" s="56"/>
      <c r="VHX395" s="56"/>
      <c r="VHY395" s="56"/>
      <c r="VHZ395" s="56"/>
      <c r="VIA395" s="56"/>
      <c r="VIB395" s="56"/>
      <c r="VIC395" s="56"/>
      <c r="VID395" s="56"/>
      <c r="VIE395" s="56"/>
      <c r="VIF395" s="56"/>
      <c r="VIG395" s="56"/>
      <c r="VIH395" s="56"/>
      <c r="VII395" s="56"/>
      <c r="VIJ395" s="56"/>
      <c r="VIK395" s="56"/>
      <c r="VIL395" s="56"/>
      <c r="VIM395" s="56"/>
      <c r="VIN395" s="56"/>
      <c r="VIO395" s="56"/>
      <c r="VIP395" s="56"/>
      <c r="VIQ395" s="56"/>
      <c r="VIR395" s="56"/>
      <c r="VIS395" s="56"/>
      <c r="VIT395" s="56"/>
      <c r="VIU395" s="56"/>
      <c r="VIV395" s="56"/>
      <c r="VIW395" s="56"/>
      <c r="VIX395" s="56"/>
      <c r="VIY395" s="56"/>
      <c r="VIZ395" s="56"/>
      <c r="VJA395" s="56"/>
      <c r="VJB395" s="56"/>
      <c r="VJC395" s="56"/>
      <c r="VJD395" s="56"/>
      <c r="VJE395" s="56"/>
      <c r="VJF395" s="56"/>
      <c r="VJG395" s="56"/>
      <c r="VJH395" s="56"/>
      <c r="VJI395" s="56"/>
      <c r="VJJ395" s="56"/>
      <c r="VJK395" s="56"/>
      <c r="VJL395" s="56"/>
      <c r="VJM395" s="56"/>
      <c r="VJN395" s="56"/>
      <c r="VJO395" s="56"/>
      <c r="VJP395" s="56"/>
      <c r="VJQ395" s="56"/>
      <c r="VJR395" s="56"/>
      <c r="VJS395" s="56"/>
      <c r="VJT395" s="56"/>
      <c r="VJU395" s="56"/>
      <c r="VJV395" s="56"/>
      <c r="VJW395" s="56"/>
      <c r="VJX395" s="56"/>
      <c r="VJY395" s="56"/>
      <c r="VJZ395" s="56"/>
      <c r="VKA395" s="56"/>
      <c r="VKB395" s="56"/>
      <c r="VKC395" s="56"/>
      <c r="VKD395" s="56"/>
      <c r="VKE395" s="56"/>
      <c r="VKF395" s="56"/>
      <c r="VKG395" s="56"/>
      <c r="VKH395" s="56"/>
      <c r="VKI395" s="56"/>
      <c r="VKJ395" s="56"/>
      <c r="VKK395" s="56"/>
      <c r="VKL395" s="56"/>
      <c r="VKM395" s="56"/>
      <c r="VKN395" s="56"/>
      <c r="VKO395" s="56"/>
      <c r="VKP395" s="56"/>
      <c r="VKQ395" s="56"/>
      <c r="VKR395" s="56"/>
      <c r="VKS395" s="56"/>
      <c r="VKT395" s="56"/>
      <c r="VKU395" s="56"/>
      <c r="VKV395" s="56"/>
      <c r="VKW395" s="56"/>
      <c r="VKX395" s="56"/>
      <c r="VKY395" s="56"/>
      <c r="VKZ395" s="56"/>
      <c r="VLA395" s="56"/>
      <c r="VLB395" s="56"/>
      <c r="VLC395" s="56"/>
      <c r="VLD395" s="56"/>
      <c r="VLE395" s="56"/>
      <c r="VLF395" s="56"/>
      <c r="VLG395" s="56"/>
      <c r="VLH395" s="56"/>
      <c r="VLI395" s="56"/>
      <c r="VLJ395" s="56"/>
      <c r="VLK395" s="56"/>
      <c r="VLL395" s="56"/>
      <c r="VLM395" s="56"/>
      <c r="VLN395" s="56"/>
      <c r="VLO395" s="56"/>
      <c r="VLP395" s="56"/>
      <c r="VLQ395" s="56"/>
      <c r="VLR395" s="56"/>
      <c r="VLS395" s="56"/>
      <c r="VLT395" s="56"/>
      <c r="VLU395" s="56"/>
      <c r="VLV395" s="56"/>
      <c r="VLW395" s="56"/>
      <c r="VLX395" s="56"/>
      <c r="VLY395" s="56"/>
      <c r="VLZ395" s="56"/>
      <c r="VMA395" s="56"/>
      <c r="VMB395" s="56"/>
      <c r="VMC395" s="56"/>
      <c r="VMD395" s="56"/>
      <c r="VME395" s="56"/>
      <c r="VMF395" s="56"/>
      <c r="VMG395" s="56"/>
      <c r="VMH395" s="56"/>
      <c r="VMI395" s="56"/>
      <c r="VMJ395" s="56"/>
      <c r="VMK395" s="56"/>
      <c r="VML395" s="56"/>
      <c r="VMM395" s="56"/>
      <c r="VMN395" s="56"/>
      <c r="VMO395" s="56"/>
      <c r="VMP395" s="56"/>
      <c r="VMQ395" s="56"/>
      <c r="VMR395" s="56"/>
      <c r="VMS395" s="56"/>
      <c r="VMT395" s="56"/>
      <c r="VMU395" s="56"/>
      <c r="VMV395" s="56"/>
      <c r="VMW395" s="56"/>
      <c r="VMX395" s="56"/>
      <c r="VMY395" s="56"/>
      <c r="VMZ395" s="56"/>
      <c r="VNA395" s="56"/>
      <c r="VNB395" s="56"/>
      <c r="VNC395" s="56"/>
      <c r="VND395" s="56"/>
      <c r="VNE395" s="56"/>
      <c r="VNF395" s="56"/>
      <c r="VNG395" s="56"/>
      <c r="VNH395" s="56"/>
      <c r="VNI395" s="56"/>
      <c r="VNJ395" s="56"/>
      <c r="VNK395" s="56"/>
      <c r="VNL395" s="56"/>
      <c r="VNM395" s="56"/>
      <c r="VNN395" s="56"/>
      <c r="VNO395" s="56"/>
      <c r="VNP395" s="56"/>
      <c r="VNQ395" s="56"/>
      <c r="VNR395" s="56"/>
      <c r="VNS395" s="56"/>
      <c r="VNT395" s="56"/>
      <c r="VNU395" s="56"/>
      <c r="VNV395" s="56"/>
      <c r="VNW395" s="56"/>
      <c r="VNX395" s="56"/>
      <c r="VNY395" s="56"/>
      <c r="VNZ395" s="56"/>
      <c r="VOA395" s="56"/>
      <c r="VOB395" s="56"/>
      <c r="VOC395" s="56"/>
      <c r="VOD395" s="56"/>
      <c r="VOE395" s="56"/>
      <c r="VOF395" s="56"/>
      <c r="VOG395" s="56"/>
      <c r="VOH395" s="56"/>
      <c r="VOI395" s="56"/>
      <c r="VOJ395" s="56"/>
      <c r="VOK395" s="56"/>
      <c r="VOL395" s="56"/>
      <c r="VOM395" s="56"/>
      <c r="VON395" s="56"/>
      <c r="VOO395" s="56"/>
      <c r="VOP395" s="56"/>
      <c r="VOQ395" s="56"/>
      <c r="VOR395" s="56"/>
      <c r="VOS395" s="56"/>
      <c r="VOT395" s="56"/>
      <c r="VOU395" s="56"/>
      <c r="VOV395" s="56"/>
      <c r="VOW395" s="56"/>
      <c r="VOX395" s="56"/>
      <c r="VOY395" s="56"/>
      <c r="VOZ395" s="56"/>
      <c r="VPA395" s="56"/>
      <c r="VPB395" s="56"/>
      <c r="VPC395" s="56"/>
      <c r="VPD395" s="56"/>
      <c r="VPE395" s="56"/>
      <c r="VPF395" s="56"/>
      <c r="VPG395" s="56"/>
      <c r="VPH395" s="56"/>
      <c r="VPI395" s="56"/>
      <c r="VPJ395" s="56"/>
      <c r="VPK395" s="56"/>
      <c r="VPL395" s="56"/>
      <c r="VPM395" s="56"/>
      <c r="VPN395" s="56"/>
      <c r="VPO395" s="56"/>
      <c r="VPP395" s="56"/>
      <c r="VPQ395" s="56"/>
      <c r="VPR395" s="56"/>
      <c r="VPS395" s="56"/>
      <c r="VPT395" s="56"/>
      <c r="VPU395" s="56"/>
      <c r="VPV395" s="56"/>
      <c r="VPW395" s="56"/>
      <c r="VPX395" s="56"/>
      <c r="VPY395" s="56"/>
      <c r="VPZ395" s="56"/>
      <c r="VQA395" s="56"/>
      <c r="VQB395" s="56"/>
      <c r="VQC395" s="56"/>
      <c r="VQD395" s="56"/>
      <c r="VQE395" s="56"/>
      <c r="VQF395" s="56"/>
      <c r="VQG395" s="56"/>
      <c r="VQH395" s="56"/>
      <c r="VQI395" s="56"/>
      <c r="VQJ395" s="56"/>
      <c r="VQK395" s="56"/>
      <c r="VQL395" s="56"/>
      <c r="VQM395" s="56"/>
      <c r="VQN395" s="56"/>
      <c r="VQO395" s="56"/>
      <c r="VQP395" s="56"/>
      <c r="VQQ395" s="56"/>
      <c r="VQR395" s="56"/>
      <c r="VQS395" s="56"/>
      <c r="VQT395" s="56"/>
      <c r="VQU395" s="56"/>
      <c r="VQV395" s="56"/>
      <c r="VQW395" s="56"/>
      <c r="VQX395" s="56"/>
      <c r="VQY395" s="56"/>
      <c r="VQZ395" s="56"/>
      <c r="VRA395" s="56"/>
      <c r="VRB395" s="56"/>
      <c r="VRC395" s="56"/>
      <c r="VRD395" s="56"/>
      <c r="VRE395" s="56"/>
      <c r="VRF395" s="56"/>
      <c r="VRG395" s="56"/>
      <c r="VRH395" s="56"/>
      <c r="VRI395" s="56"/>
      <c r="VRJ395" s="56"/>
      <c r="VRK395" s="56"/>
      <c r="VRL395" s="56"/>
      <c r="VRM395" s="56"/>
      <c r="VRN395" s="56"/>
      <c r="VRO395" s="56"/>
      <c r="VRP395" s="56"/>
      <c r="VRQ395" s="56"/>
      <c r="VRR395" s="56"/>
      <c r="VRS395" s="56"/>
      <c r="VRT395" s="56"/>
      <c r="VRU395" s="56"/>
      <c r="VRV395" s="56"/>
      <c r="VRW395" s="56"/>
      <c r="VRX395" s="56"/>
      <c r="VRY395" s="56"/>
      <c r="VRZ395" s="56"/>
      <c r="VSA395" s="56"/>
      <c r="VSB395" s="56"/>
      <c r="VSC395" s="56"/>
      <c r="VSD395" s="56"/>
      <c r="VSE395" s="56"/>
      <c r="VSF395" s="56"/>
      <c r="VSG395" s="56"/>
      <c r="VSH395" s="56"/>
      <c r="VSI395" s="56"/>
      <c r="VSJ395" s="56"/>
      <c r="VSK395" s="56"/>
      <c r="VSL395" s="56"/>
      <c r="VSM395" s="56"/>
      <c r="VSN395" s="56"/>
      <c r="VSO395" s="56"/>
      <c r="VSP395" s="56"/>
      <c r="VSQ395" s="56"/>
      <c r="VSR395" s="56"/>
      <c r="VSS395" s="56"/>
      <c r="VST395" s="56"/>
      <c r="VSU395" s="56"/>
      <c r="VSV395" s="56"/>
      <c r="VSW395" s="56"/>
      <c r="VSX395" s="56"/>
      <c r="VSY395" s="56"/>
      <c r="VSZ395" s="56"/>
      <c r="VTA395" s="56"/>
      <c r="VTB395" s="56"/>
      <c r="VTC395" s="56"/>
      <c r="VTD395" s="56"/>
      <c r="VTE395" s="56"/>
      <c r="VTF395" s="56"/>
      <c r="VTG395" s="56"/>
      <c r="VTH395" s="56"/>
      <c r="VTI395" s="56"/>
      <c r="VTJ395" s="56"/>
      <c r="VTK395" s="56"/>
      <c r="VTL395" s="56"/>
      <c r="VTM395" s="56"/>
      <c r="VTN395" s="56"/>
      <c r="VTO395" s="56"/>
      <c r="VTP395" s="56"/>
      <c r="VTQ395" s="56"/>
      <c r="VTR395" s="56"/>
      <c r="VTS395" s="56"/>
      <c r="VTT395" s="56"/>
      <c r="VTU395" s="56"/>
      <c r="VTV395" s="56"/>
      <c r="VTW395" s="56"/>
      <c r="VTX395" s="56"/>
      <c r="VTY395" s="56"/>
      <c r="VTZ395" s="56"/>
      <c r="VUA395" s="56"/>
      <c r="VUB395" s="56"/>
      <c r="VUC395" s="56"/>
      <c r="VUD395" s="56"/>
      <c r="VUE395" s="56"/>
      <c r="VUF395" s="56"/>
      <c r="VUG395" s="56"/>
      <c r="VUH395" s="56"/>
      <c r="VUI395" s="56"/>
      <c r="VUJ395" s="56"/>
      <c r="VUK395" s="56"/>
      <c r="VUL395" s="56"/>
      <c r="VUM395" s="56"/>
      <c r="VUN395" s="56"/>
      <c r="VUO395" s="56"/>
      <c r="VUP395" s="56"/>
      <c r="VUQ395" s="56"/>
      <c r="VUR395" s="56"/>
      <c r="VUS395" s="56"/>
      <c r="VUT395" s="56"/>
      <c r="VUU395" s="56"/>
      <c r="VUV395" s="56"/>
      <c r="VUW395" s="56"/>
      <c r="VUX395" s="56"/>
      <c r="VUY395" s="56"/>
      <c r="VUZ395" s="56"/>
      <c r="VVA395" s="56"/>
      <c r="VVB395" s="56"/>
      <c r="VVC395" s="56"/>
      <c r="VVD395" s="56"/>
      <c r="VVE395" s="56"/>
      <c r="VVF395" s="56"/>
      <c r="VVG395" s="56"/>
      <c r="VVH395" s="56"/>
      <c r="VVI395" s="56"/>
      <c r="VVJ395" s="56"/>
      <c r="VVK395" s="56"/>
      <c r="VVL395" s="56"/>
      <c r="VVM395" s="56"/>
      <c r="VVN395" s="56"/>
      <c r="VVO395" s="56"/>
      <c r="VVP395" s="56"/>
      <c r="VVQ395" s="56"/>
      <c r="VVR395" s="56"/>
      <c r="VVS395" s="56"/>
      <c r="VVT395" s="56"/>
      <c r="VVU395" s="56"/>
      <c r="VVV395" s="56"/>
      <c r="VVW395" s="56"/>
      <c r="VVX395" s="56"/>
      <c r="VVY395" s="56"/>
      <c r="VVZ395" s="56"/>
      <c r="VWA395" s="56"/>
      <c r="VWB395" s="56"/>
      <c r="VWC395" s="56"/>
      <c r="VWD395" s="56"/>
      <c r="VWE395" s="56"/>
      <c r="VWF395" s="56"/>
      <c r="VWG395" s="56"/>
      <c r="VWH395" s="56"/>
      <c r="VWI395" s="56"/>
      <c r="VWJ395" s="56"/>
      <c r="VWK395" s="56"/>
      <c r="VWL395" s="56"/>
      <c r="VWM395" s="56"/>
      <c r="VWN395" s="56"/>
      <c r="VWO395" s="56"/>
      <c r="VWP395" s="56"/>
      <c r="VWQ395" s="56"/>
      <c r="VWR395" s="56"/>
      <c r="VWS395" s="56"/>
      <c r="VWT395" s="56"/>
      <c r="VWU395" s="56"/>
      <c r="VWV395" s="56"/>
      <c r="VWW395" s="56"/>
      <c r="VWX395" s="56"/>
      <c r="VWY395" s="56"/>
      <c r="VWZ395" s="56"/>
      <c r="VXA395" s="56"/>
      <c r="VXB395" s="56"/>
      <c r="VXC395" s="56"/>
      <c r="VXD395" s="56"/>
      <c r="VXE395" s="56"/>
      <c r="VXF395" s="56"/>
      <c r="VXG395" s="56"/>
      <c r="VXH395" s="56"/>
      <c r="VXI395" s="56"/>
      <c r="VXJ395" s="56"/>
      <c r="VXK395" s="56"/>
      <c r="VXL395" s="56"/>
      <c r="VXM395" s="56"/>
      <c r="VXN395" s="56"/>
      <c r="VXO395" s="56"/>
      <c r="VXP395" s="56"/>
      <c r="VXQ395" s="56"/>
      <c r="VXR395" s="56"/>
      <c r="VXS395" s="56"/>
      <c r="VXT395" s="56"/>
      <c r="VXU395" s="56"/>
      <c r="VXV395" s="56"/>
      <c r="VXW395" s="56"/>
      <c r="VXX395" s="56"/>
      <c r="VXY395" s="56"/>
      <c r="VXZ395" s="56"/>
      <c r="VYA395" s="56"/>
      <c r="VYB395" s="56"/>
      <c r="VYC395" s="56"/>
      <c r="VYD395" s="56"/>
      <c r="VYE395" s="56"/>
      <c r="VYF395" s="56"/>
      <c r="VYG395" s="56"/>
      <c r="VYH395" s="56"/>
      <c r="VYI395" s="56"/>
      <c r="VYJ395" s="56"/>
      <c r="VYK395" s="56"/>
      <c r="VYL395" s="56"/>
      <c r="VYM395" s="56"/>
      <c r="VYN395" s="56"/>
      <c r="VYO395" s="56"/>
      <c r="VYP395" s="56"/>
      <c r="VYQ395" s="56"/>
      <c r="VYR395" s="56"/>
      <c r="VYS395" s="56"/>
      <c r="VYT395" s="56"/>
      <c r="VYU395" s="56"/>
      <c r="VYV395" s="56"/>
      <c r="VYW395" s="56"/>
      <c r="VYX395" s="56"/>
      <c r="VYY395" s="56"/>
      <c r="VYZ395" s="56"/>
      <c r="VZA395" s="56"/>
      <c r="VZB395" s="56"/>
      <c r="VZC395" s="56"/>
      <c r="VZD395" s="56"/>
      <c r="VZE395" s="56"/>
      <c r="VZF395" s="56"/>
      <c r="VZG395" s="56"/>
      <c r="VZH395" s="56"/>
      <c r="VZI395" s="56"/>
      <c r="VZJ395" s="56"/>
      <c r="VZK395" s="56"/>
      <c r="VZL395" s="56"/>
      <c r="VZM395" s="56"/>
      <c r="VZN395" s="56"/>
      <c r="VZO395" s="56"/>
      <c r="VZP395" s="56"/>
      <c r="VZQ395" s="56"/>
      <c r="VZR395" s="56"/>
      <c r="VZS395" s="56"/>
      <c r="VZT395" s="56"/>
      <c r="VZU395" s="56"/>
      <c r="VZV395" s="56"/>
      <c r="VZW395" s="56"/>
      <c r="VZX395" s="56"/>
      <c r="VZY395" s="56"/>
      <c r="VZZ395" s="56"/>
      <c r="WAA395" s="56"/>
      <c r="WAB395" s="56"/>
      <c r="WAC395" s="56"/>
      <c r="WAD395" s="56"/>
      <c r="WAE395" s="56"/>
      <c r="WAF395" s="56"/>
      <c r="WAG395" s="56"/>
      <c r="WAH395" s="56"/>
      <c r="WAI395" s="56"/>
      <c r="WAJ395" s="56"/>
      <c r="WAK395" s="56"/>
      <c r="WAL395" s="56"/>
      <c r="WAM395" s="56"/>
      <c r="WAN395" s="56"/>
      <c r="WAO395" s="56"/>
      <c r="WAP395" s="56"/>
      <c r="WAQ395" s="56"/>
      <c r="WAR395" s="56"/>
      <c r="WAS395" s="56"/>
      <c r="WAT395" s="56"/>
      <c r="WAU395" s="56"/>
      <c r="WAV395" s="56"/>
      <c r="WAW395" s="56"/>
      <c r="WAX395" s="56"/>
      <c r="WAY395" s="56"/>
      <c r="WAZ395" s="56"/>
      <c r="WBA395" s="56"/>
      <c r="WBB395" s="56"/>
      <c r="WBC395" s="56"/>
      <c r="WBD395" s="56"/>
      <c r="WBE395" s="56"/>
      <c r="WBF395" s="56"/>
      <c r="WBG395" s="56"/>
      <c r="WBH395" s="56"/>
      <c r="WBI395" s="56"/>
      <c r="WBJ395" s="56"/>
      <c r="WBK395" s="56"/>
      <c r="WBL395" s="56"/>
      <c r="WBM395" s="56"/>
      <c r="WBN395" s="56"/>
      <c r="WBO395" s="56"/>
      <c r="WBP395" s="56"/>
      <c r="WBQ395" s="56"/>
      <c r="WBR395" s="56"/>
      <c r="WBS395" s="56"/>
      <c r="WBT395" s="56"/>
      <c r="WBU395" s="56"/>
      <c r="WBV395" s="56"/>
      <c r="WBW395" s="56"/>
      <c r="WBX395" s="56"/>
      <c r="WBY395" s="56"/>
      <c r="WBZ395" s="56"/>
      <c r="WCA395" s="56"/>
      <c r="WCB395" s="56"/>
      <c r="WCC395" s="56"/>
      <c r="WCD395" s="56"/>
      <c r="WCE395" s="56"/>
      <c r="WCF395" s="56"/>
      <c r="WCG395" s="56"/>
      <c r="WCH395" s="56"/>
      <c r="WCI395" s="56"/>
      <c r="WCJ395" s="56"/>
      <c r="WCK395" s="56"/>
      <c r="WCL395" s="56"/>
      <c r="WCM395" s="56"/>
      <c r="WCN395" s="56"/>
      <c r="WCO395" s="56"/>
      <c r="WCP395" s="56"/>
      <c r="WCQ395" s="56"/>
      <c r="WCR395" s="56"/>
      <c r="WCS395" s="56"/>
      <c r="WCT395" s="56"/>
      <c r="WCU395" s="56"/>
      <c r="WCV395" s="56"/>
      <c r="WCW395" s="56"/>
      <c r="WCX395" s="56"/>
      <c r="WCY395" s="56"/>
      <c r="WCZ395" s="56"/>
      <c r="WDA395" s="56"/>
      <c r="WDB395" s="56"/>
      <c r="WDC395" s="56"/>
      <c r="WDD395" s="56"/>
      <c r="WDE395" s="56"/>
      <c r="WDF395" s="56"/>
      <c r="WDG395" s="56"/>
      <c r="WDH395" s="56"/>
      <c r="WDI395" s="56"/>
      <c r="WDJ395" s="56"/>
      <c r="WDK395" s="56"/>
      <c r="WDL395" s="56"/>
      <c r="WDM395" s="56"/>
      <c r="WDN395" s="56"/>
      <c r="WDO395" s="56"/>
      <c r="WDP395" s="56"/>
      <c r="WDQ395" s="56"/>
      <c r="WDR395" s="56"/>
      <c r="WDS395" s="56"/>
      <c r="WDT395" s="56"/>
      <c r="WDU395" s="56"/>
      <c r="WDV395" s="56"/>
      <c r="WDW395" s="56"/>
      <c r="WDX395" s="56"/>
      <c r="WDY395" s="56"/>
      <c r="WDZ395" s="56"/>
      <c r="WEA395" s="56"/>
      <c r="WEB395" s="56"/>
      <c r="WEC395" s="56"/>
      <c r="WED395" s="56"/>
      <c r="WEE395" s="56"/>
      <c r="WEF395" s="56"/>
      <c r="WEG395" s="56"/>
      <c r="WEH395" s="56"/>
      <c r="WEI395" s="56"/>
      <c r="WEJ395" s="56"/>
      <c r="WEK395" s="56"/>
      <c r="WEL395" s="56"/>
      <c r="WEM395" s="56"/>
      <c r="WEN395" s="56"/>
      <c r="WEO395" s="56"/>
      <c r="WEP395" s="56"/>
      <c r="WEQ395" s="56"/>
      <c r="WER395" s="56"/>
      <c r="WES395" s="56"/>
      <c r="WET395" s="56"/>
      <c r="WEU395" s="56"/>
      <c r="WEV395" s="56"/>
      <c r="WEW395" s="56"/>
      <c r="WEX395" s="56"/>
      <c r="WEY395" s="56"/>
      <c r="WEZ395" s="56"/>
      <c r="WFA395" s="56"/>
      <c r="WFB395" s="56"/>
      <c r="WFC395" s="56"/>
      <c r="WFD395" s="56"/>
      <c r="WFE395" s="56"/>
      <c r="WFF395" s="56"/>
      <c r="WFG395" s="56"/>
      <c r="WFH395" s="56"/>
      <c r="WFI395" s="56"/>
      <c r="WFJ395" s="56"/>
      <c r="WFK395" s="56"/>
      <c r="WFL395" s="56"/>
      <c r="WFM395" s="56"/>
      <c r="WFN395" s="56"/>
      <c r="WFO395" s="56"/>
      <c r="WFP395" s="56"/>
      <c r="WFQ395" s="56"/>
      <c r="WFR395" s="56"/>
      <c r="WFS395" s="56"/>
      <c r="WFT395" s="56"/>
      <c r="WFU395" s="56"/>
      <c r="WFV395" s="56"/>
      <c r="WFW395" s="56"/>
      <c r="WFX395" s="56"/>
      <c r="WFY395" s="56"/>
      <c r="WFZ395" s="56"/>
      <c r="WGA395" s="56"/>
      <c r="WGB395" s="56"/>
      <c r="WGC395" s="56"/>
      <c r="WGD395" s="56"/>
      <c r="WGE395" s="56"/>
      <c r="WGF395" s="56"/>
      <c r="WGG395" s="56"/>
      <c r="WGH395" s="56"/>
      <c r="WGI395" s="56"/>
      <c r="WGJ395" s="56"/>
      <c r="WGK395" s="56"/>
      <c r="WGL395" s="56"/>
      <c r="WGM395" s="56"/>
      <c r="WGN395" s="56"/>
      <c r="WGO395" s="56"/>
      <c r="WGP395" s="56"/>
      <c r="WGQ395" s="56"/>
      <c r="WGR395" s="56"/>
      <c r="WGS395" s="56"/>
      <c r="WGT395" s="56"/>
      <c r="WGU395" s="56"/>
      <c r="WGV395" s="56"/>
      <c r="WGW395" s="56"/>
      <c r="WGX395" s="56"/>
      <c r="WGY395" s="56"/>
      <c r="WGZ395" s="56"/>
      <c r="WHA395" s="56"/>
      <c r="WHB395" s="56"/>
      <c r="WHC395" s="56"/>
      <c r="WHD395" s="56"/>
      <c r="WHE395" s="56"/>
      <c r="WHF395" s="56"/>
      <c r="WHG395" s="56"/>
      <c r="WHH395" s="56"/>
      <c r="WHI395" s="56"/>
      <c r="WHJ395" s="56"/>
      <c r="WHK395" s="56"/>
      <c r="WHL395" s="56"/>
      <c r="WHM395" s="56"/>
      <c r="WHN395" s="56"/>
      <c r="WHO395" s="56"/>
      <c r="WHP395" s="56"/>
      <c r="WHQ395" s="56"/>
      <c r="WHR395" s="56"/>
      <c r="WHS395" s="56"/>
      <c r="WHT395" s="56"/>
      <c r="WHU395" s="56"/>
      <c r="WHV395" s="56"/>
      <c r="WHW395" s="56"/>
      <c r="WHX395" s="56"/>
      <c r="WHY395" s="56"/>
      <c r="WHZ395" s="56"/>
      <c r="WIA395" s="56"/>
      <c r="WIB395" s="56"/>
      <c r="WIC395" s="56"/>
      <c r="WID395" s="56"/>
      <c r="WIE395" s="56"/>
      <c r="WIF395" s="56"/>
      <c r="WIG395" s="56"/>
      <c r="WIH395" s="56"/>
      <c r="WII395" s="56"/>
      <c r="WIJ395" s="56"/>
      <c r="WIK395" s="56"/>
      <c r="WIL395" s="56"/>
      <c r="WIM395" s="56"/>
      <c r="WIN395" s="56"/>
      <c r="WIO395" s="56"/>
      <c r="WIP395" s="56"/>
      <c r="WIQ395" s="56"/>
      <c r="WIR395" s="56"/>
      <c r="WIS395" s="56"/>
      <c r="WIT395" s="56"/>
      <c r="WIU395" s="56"/>
      <c r="WIV395" s="56"/>
      <c r="WIW395" s="56"/>
      <c r="WIX395" s="56"/>
      <c r="WIY395" s="56"/>
      <c r="WIZ395" s="56"/>
      <c r="WJA395" s="56"/>
      <c r="WJB395" s="56"/>
      <c r="WJC395" s="56"/>
      <c r="WJD395" s="56"/>
      <c r="WJE395" s="56"/>
      <c r="WJF395" s="56"/>
      <c r="WJG395" s="56"/>
      <c r="WJH395" s="56"/>
      <c r="WJI395" s="56"/>
      <c r="WJJ395" s="56"/>
      <c r="WJK395" s="56"/>
      <c r="WJL395" s="56"/>
      <c r="WJM395" s="56"/>
      <c r="WJN395" s="56"/>
      <c r="WJO395" s="56"/>
      <c r="WJP395" s="56"/>
      <c r="WJQ395" s="56"/>
      <c r="WJR395" s="56"/>
      <c r="WJS395" s="56"/>
      <c r="WJT395" s="56"/>
      <c r="WJU395" s="56"/>
      <c r="WJV395" s="56"/>
      <c r="WJW395" s="56"/>
      <c r="WJX395" s="56"/>
      <c r="WJY395" s="56"/>
      <c r="WJZ395" s="56"/>
      <c r="WKA395" s="56"/>
      <c r="WKB395" s="56"/>
      <c r="WKC395" s="56"/>
      <c r="WKD395" s="56"/>
      <c r="WKE395" s="56"/>
      <c r="WKF395" s="56"/>
      <c r="WKG395" s="56"/>
      <c r="WKH395" s="56"/>
      <c r="WKI395" s="56"/>
      <c r="WKJ395" s="56"/>
      <c r="WKK395" s="56"/>
      <c r="WKL395" s="56"/>
      <c r="WKM395" s="56"/>
      <c r="WKN395" s="56"/>
      <c r="WKO395" s="56"/>
      <c r="WKP395" s="56"/>
      <c r="WKQ395" s="56"/>
      <c r="WKR395" s="56"/>
      <c r="WKS395" s="56"/>
      <c r="WKT395" s="56"/>
      <c r="WKU395" s="56"/>
      <c r="WKV395" s="56"/>
      <c r="WKW395" s="56"/>
      <c r="WKX395" s="56"/>
      <c r="WKY395" s="56"/>
      <c r="WKZ395" s="56"/>
      <c r="WLA395" s="56"/>
      <c r="WLB395" s="56"/>
      <c r="WLC395" s="56"/>
      <c r="WLD395" s="56"/>
      <c r="WLE395" s="56"/>
      <c r="WLF395" s="56"/>
      <c r="WLG395" s="56"/>
      <c r="WLH395" s="56"/>
      <c r="WLI395" s="56"/>
      <c r="WLJ395" s="56"/>
      <c r="WLK395" s="56"/>
      <c r="WLL395" s="56"/>
      <c r="WLM395" s="56"/>
      <c r="WLN395" s="56"/>
      <c r="WLO395" s="56"/>
      <c r="WLP395" s="56"/>
      <c r="WLQ395" s="56"/>
      <c r="WLR395" s="56"/>
      <c r="WLS395" s="56"/>
      <c r="WLT395" s="56"/>
      <c r="WLU395" s="56"/>
      <c r="WLV395" s="56"/>
      <c r="WLW395" s="56"/>
      <c r="WLX395" s="56"/>
      <c r="WLY395" s="56"/>
      <c r="WLZ395" s="56"/>
      <c r="WMA395" s="56"/>
      <c r="WMB395" s="56"/>
      <c r="WMC395" s="56"/>
      <c r="WMD395" s="56"/>
      <c r="WME395" s="56"/>
      <c r="WMF395" s="56"/>
      <c r="WMG395" s="56"/>
      <c r="WMH395" s="56"/>
      <c r="WMI395" s="56"/>
      <c r="WMJ395" s="56"/>
      <c r="WMK395" s="56"/>
      <c r="WML395" s="56"/>
      <c r="WMM395" s="56"/>
      <c r="WMN395" s="56"/>
      <c r="WMO395" s="56"/>
      <c r="WMP395" s="56"/>
      <c r="WMQ395" s="56"/>
      <c r="WMR395" s="56"/>
      <c r="WMS395" s="56"/>
      <c r="WMT395" s="56"/>
      <c r="WMU395" s="56"/>
      <c r="WMV395" s="56"/>
      <c r="WMW395" s="56"/>
      <c r="WMX395" s="56"/>
      <c r="WMY395" s="56"/>
      <c r="WMZ395" s="56"/>
      <c r="WNA395" s="56"/>
      <c r="WNB395" s="56"/>
      <c r="WNC395" s="56"/>
      <c r="WND395" s="56"/>
      <c r="WNE395" s="56"/>
      <c r="WNF395" s="56"/>
      <c r="WNG395" s="56"/>
      <c r="WNH395" s="56"/>
      <c r="WNI395" s="56"/>
      <c r="WNJ395" s="56"/>
      <c r="WNK395" s="56"/>
      <c r="WNL395" s="56"/>
      <c r="WNM395" s="56"/>
      <c r="WNN395" s="56"/>
      <c r="WNO395" s="56"/>
      <c r="WNP395" s="56"/>
      <c r="WNQ395" s="56"/>
      <c r="WNR395" s="56"/>
      <c r="WNS395" s="56"/>
      <c r="WNT395" s="56"/>
      <c r="WNU395" s="56"/>
      <c r="WNV395" s="56"/>
      <c r="WNW395" s="56"/>
      <c r="WNX395" s="56"/>
      <c r="WNY395" s="56"/>
      <c r="WNZ395" s="56"/>
      <c r="WOA395" s="56"/>
      <c r="WOB395" s="56"/>
      <c r="WOC395" s="56"/>
      <c r="WOD395" s="56"/>
      <c r="WOE395" s="56"/>
      <c r="WOF395" s="56"/>
      <c r="WOG395" s="56"/>
      <c r="WOH395" s="56"/>
      <c r="WOI395" s="56"/>
      <c r="WOJ395" s="56"/>
      <c r="WOK395" s="56"/>
      <c r="WOL395" s="56"/>
      <c r="WOM395" s="56"/>
      <c r="WON395" s="56"/>
      <c r="WOO395" s="56"/>
      <c r="WOP395" s="56"/>
      <c r="WOQ395" s="56"/>
      <c r="WOR395" s="56"/>
      <c r="WOS395" s="56"/>
      <c r="WOT395" s="56"/>
      <c r="WOU395" s="56"/>
      <c r="WOV395" s="56"/>
      <c r="WOW395" s="56"/>
      <c r="WOX395" s="56"/>
      <c r="WOY395" s="56"/>
      <c r="WOZ395" s="56"/>
      <c r="WPA395" s="56"/>
      <c r="WPB395" s="56"/>
      <c r="WPC395" s="56"/>
      <c r="WPD395" s="56"/>
      <c r="WPE395" s="56"/>
      <c r="WPF395" s="56"/>
      <c r="WPG395" s="56"/>
      <c r="WPH395" s="56"/>
      <c r="WPI395" s="56"/>
      <c r="WPJ395" s="56"/>
      <c r="WPK395" s="56"/>
      <c r="WPL395" s="56"/>
      <c r="WPM395" s="56"/>
      <c r="WPN395" s="56"/>
      <c r="WPO395" s="56"/>
      <c r="WPP395" s="56"/>
      <c r="WPQ395" s="56"/>
      <c r="WPR395" s="56"/>
      <c r="WPS395" s="56"/>
      <c r="WPT395" s="56"/>
      <c r="WPU395" s="56"/>
      <c r="WPV395" s="56"/>
      <c r="WPW395" s="56"/>
      <c r="WPX395" s="56"/>
      <c r="WPY395" s="56"/>
      <c r="WPZ395" s="56"/>
      <c r="WQA395" s="56"/>
      <c r="WQB395" s="56"/>
      <c r="WQC395" s="56"/>
      <c r="WQD395" s="56"/>
      <c r="WQE395" s="56"/>
      <c r="WQF395" s="56"/>
      <c r="WQG395" s="56"/>
      <c r="WQH395" s="56"/>
      <c r="WQI395" s="56"/>
      <c r="WQJ395" s="56"/>
      <c r="WQK395" s="56"/>
      <c r="WQL395" s="56"/>
      <c r="WQM395" s="56"/>
      <c r="WQN395" s="56"/>
      <c r="WQO395" s="56"/>
      <c r="WQP395" s="56"/>
      <c r="WQQ395" s="56"/>
      <c r="WQR395" s="56"/>
      <c r="WQS395" s="56"/>
      <c r="WQT395" s="56"/>
      <c r="WQU395" s="56"/>
      <c r="WQV395" s="56"/>
      <c r="WQW395" s="56"/>
      <c r="WQX395" s="56"/>
      <c r="WQY395" s="56"/>
      <c r="WQZ395" s="56"/>
      <c r="WRA395" s="56"/>
      <c r="WRB395" s="56"/>
      <c r="WRC395" s="56"/>
      <c r="WRD395" s="56"/>
      <c r="WRE395" s="56"/>
      <c r="WRF395" s="56"/>
      <c r="WRG395" s="56"/>
      <c r="WRH395" s="56"/>
      <c r="WRI395" s="56"/>
      <c r="WRJ395" s="56"/>
      <c r="WRK395" s="56"/>
      <c r="WRL395" s="56"/>
      <c r="WRM395" s="56"/>
      <c r="WRN395" s="56"/>
      <c r="WRO395" s="56"/>
      <c r="WRP395" s="56"/>
      <c r="WRQ395" s="56"/>
      <c r="WRR395" s="56"/>
      <c r="WRS395" s="56"/>
      <c r="WRT395" s="56"/>
      <c r="WRU395" s="56"/>
      <c r="WRV395" s="56"/>
      <c r="WRW395" s="56"/>
      <c r="WRX395" s="56"/>
      <c r="WRY395" s="56"/>
      <c r="WRZ395" s="56"/>
      <c r="WSA395" s="56"/>
      <c r="WSB395" s="56"/>
      <c r="WSC395" s="56"/>
      <c r="WSD395" s="56"/>
      <c r="WSE395" s="56"/>
      <c r="WSF395" s="56"/>
      <c r="WSG395" s="56"/>
      <c r="WSH395" s="56"/>
      <c r="WSI395" s="56"/>
      <c r="WSJ395" s="56"/>
      <c r="WSK395" s="56"/>
      <c r="WSL395" s="56"/>
      <c r="WSM395" s="56"/>
      <c r="WSN395" s="56"/>
      <c r="WSO395" s="56"/>
      <c r="WSP395" s="56"/>
      <c r="WSQ395" s="56"/>
      <c r="WSR395" s="56"/>
      <c r="WSS395" s="56"/>
      <c r="WST395" s="56"/>
      <c r="WSU395" s="56"/>
      <c r="WSV395" s="56"/>
      <c r="WSW395" s="56"/>
      <c r="WSX395" s="56"/>
      <c r="WSY395" s="56"/>
      <c r="WSZ395" s="56"/>
      <c r="WTA395" s="56"/>
      <c r="WTB395" s="56"/>
      <c r="WTC395" s="56"/>
      <c r="WTD395" s="56"/>
      <c r="WTE395" s="56"/>
      <c r="WTF395" s="56"/>
      <c r="WTG395" s="56"/>
      <c r="WTH395" s="56"/>
      <c r="WTI395" s="56"/>
      <c r="WTJ395" s="56"/>
      <c r="WTK395" s="56"/>
      <c r="WTL395" s="56"/>
      <c r="WTM395" s="56"/>
      <c r="WTN395" s="56"/>
      <c r="WTO395" s="56"/>
      <c r="WTP395" s="56"/>
      <c r="WTQ395" s="56"/>
      <c r="WTR395" s="56"/>
      <c r="WTS395" s="56"/>
      <c r="WTT395" s="56"/>
      <c r="WTU395" s="56"/>
      <c r="WTV395" s="56"/>
      <c r="WTW395" s="56"/>
      <c r="WTX395" s="56"/>
      <c r="WTY395" s="56"/>
      <c r="WTZ395" s="56"/>
      <c r="WUA395" s="56"/>
      <c r="WUB395" s="56"/>
      <c r="WUC395" s="56"/>
      <c r="WUD395" s="56"/>
      <c r="WUE395" s="56"/>
      <c r="WUF395" s="56"/>
      <c r="WUG395" s="56"/>
      <c r="WUH395" s="56"/>
      <c r="WUI395" s="56"/>
      <c r="WUJ395" s="56"/>
      <c r="WUK395" s="56"/>
      <c r="WUL395" s="56"/>
      <c r="WUM395" s="56"/>
      <c r="WUN395" s="56"/>
      <c r="WUO395" s="56"/>
      <c r="WUP395" s="56"/>
      <c r="WUQ395" s="56"/>
      <c r="WUR395" s="56"/>
      <c r="WUS395" s="56"/>
      <c r="WUT395" s="56"/>
      <c r="WUU395" s="56"/>
      <c r="WUV395" s="56"/>
      <c r="WUW395" s="56"/>
      <c r="WUX395" s="56"/>
      <c r="WUY395" s="56"/>
      <c r="WUZ395" s="56"/>
      <c r="WVA395" s="56"/>
      <c r="WVB395" s="56"/>
      <c r="WVC395" s="56"/>
      <c r="WVD395" s="56"/>
      <c r="WVE395" s="56"/>
      <c r="WVF395" s="56"/>
      <c r="WVG395" s="56"/>
      <c r="WVH395" s="56"/>
      <c r="WVI395" s="56"/>
      <c r="WVJ395" s="56"/>
      <c r="WVK395" s="56"/>
      <c r="WVL395" s="56"/>
      <c r="WVM395" s="56"/>
      <c r="WVN395" s="56"/>
      <c r="WVO395" s="56"/>
      <c r="WVP395" s="56"/>
      <c r="WVQ395" s="56"/>
      <c r="WVR395" s="56"/>
      <c r="WVS395" s="56"/>
      <c r="WVT395" s="56"/>
      <c r="WVU395" s="56"/>
      <c r="WVV395" s="56"/>
      <c r="WVW395" s="56"/>
      <c r="WVX395" s="56"/>
      <c r="WVY395" s="56"/>
      <c r="WVZ395" s="56"/>
      <c r="WWA395" s="56"/>
      <c r="WWB395" s="56"/>
      <c r="WWC395" s="56"/>
      <c r="WWD395" s="56"/>
      <c r="WWE395" s="56"/>
      <c r="WWF395" s="56"/>
      <c r="WWG395" s="56"/>
      <c r="WWH395" s="56"/>
      <c r="WWI395" s="56"/>
      <c r="WWJ395" s="56"/>
      <c r="WWK395" s="56"/>
      <c r="WWL395" s="56"/>
      <c r="WWM395" s="56"/>
      <c r="WWN395" s="56"/>
      <c r="WWO395" s="56"/>
      <c r="WWP395" s="56"/>
      <c r="WWQ395" s="56"/>
      <c r="WWR395" s="56"/>
      <c r="WWS395" s="56"/>
      <c r="WWT395" s="56"/>
      <c r="WWU395" s="56"/>
      <c r="WWV395" s="56"/>
      <c r="WWW395" s="56"/>
      <c r="WWX395" s="56"/>
      <c r="WWY395" s="56"/>
      <c r="WWZ395" s="56"/>
      <c r="WXA395" s="56"/>
      <c r="WXB395" s="56"/>
      <c r="WXC395" s="56"/>
      <c r="WXD395" s="56"/>
      <c r="WXE395" s="56"/>
      <c r="WXF395" s="56"/>
      <c r="WXG395" s="56"/>
      <c r="WXH395" s="56"/>
      <c r="WXI395" s="56"/>
      <c r="WXJ395" s="56"/>
      <c r="WXK395" s="56"/>
      <c r="WXL395" s="56"/>
      <c r="WXM395" s="56"/>
      <c r="WXN395" s="56"/>
      <c r="WXO395" s="56"/>
      <c r="WXP395" s="56"/>
      <c r="WXQ395" s="56"/>
      <c r="WXR395" s="56"/>
      <c r="WXS395" s="56"/>
      <c r="WXT395" s="56"/>
      <c r="WXU395" s="56"/>
      <c r="WXV395" s="56"/>
      <c r="WXW395" s="56"/>
      <c r="WXX395" s="56"/>
      <c r="WXY395" s="56"/>
      <c r="WXZ395" s="56"/>
      <c r="WYA395" s="56"/>
      <c r="WYB395" s="56"/>
      <c r="WYC395" s="56"/>
      <c r="WYD395" s="56"/>
      <c r="WYE395" s="56"/>
      <c r="WYF395" s="56"/>
      <c r="WYG395" s="56"/>
      <c r="WYH395" s="56"/>
      <c r="WYI395" s="56"/>
      <c r="WYJ395" s="56"/>
      <c r="WYK395" s="56"/>
      <c r="WYL395" s="56"/>
      <c r="WYM395" s="56"/>
      <c r="WYN395" s="56"/>
      <c r="WYO395" s="56"/>
      <c r="WYP395" s="56"/>
      <c r="WYQ395" s="56"/>
      <c r="WYR395" s="56"/>
      <c r="WYS395" s="56"/>
      <c r="WYT395" s="56"/>
      <c r="WYU395" s="56"/>
      <c r="WYV395" s="56"/>
      <c r="WYW395" s="56"/>
      <c r="WYX395" s="56"/>
      <c r="WYY395" s="56"/>
      <c r="WYZ395" s="56"/>
      <c r="WZA395" s="56"/>
      <c r="WZB395" s="56"/>
      <c r="WZC395" s="56"/>
      <c r="WZD395" s="56"/>
      <c r="WZE395" s="56"/>
      <c r="WZF395" s="56"/>
      <c r="WZG395" s="56"/>
      <c r="WZH395" s="56"/>
      <c r="WZI395" s="56"/>
      <c r="WZJ395" s="56"/>
      <c r="WZK395" s="56"/>
      <c r="WZL395" s="56"/>
      <c r="WZM395" s="56"/>
      <c r="WZN395" s="56"/>
      <c r="WZO395" s="56"/>
      <c r="WZP395" s="56"/>
      <c r="WZQ395" s="56"/>
      <c r="WZR395" s="56"/>
      <c r="WZS395" s="56"/>
      <c r="WZT395" s="56"/>
      <c r="WZU395" s="56"/>
      <c r="WZV395" s="56"/>
      <c r="WZW395" s="56"/>
      <c r="WZX395" s="56"/>
      <c r="WZY395" s="56"/>
      <c r="WZZ395" s="56"/>
      <c r="XAA395" s="56"/>
      <c r="XAB395" s="56"/>
      <c r="XAC395" s="56"/>
      <c r="XAD395" s="56"/>
      <c r="XAE395" s="56"/>
      <c r="XAF395" s="56"/>
      <c r="XAG395" s="56"/>
      <c r="XAH395" s="56"/>
      <c r="XAI395" s="56"/>
      <c r="XAJ395" s="56"/>
      <c r="XAK395" s="56"/>
      <c r="XAL395" s="56"/>
      <c r="XAM395" s="56"/>
      <c r="XAN395" s="56"/>
      <c r="XAO395" s="56"/>
      <c r="XAP395" s="56"/>
      <c r="XAQ395" s="56"/>
      <c r="XAR395" s="56"/>
      <c r="XAS395" s="56"/>
      <c r="XAT395" s="56"/>
      <c r="XAU395" s="56"/>
      <c r="XAV395" s="56"/>
      <c r="XAW395" s="56"/>
      <c r="XAX395" s="56"/>
      <c r="XAY395" s="56"/>
      <c r="XAZ395" s="56"/>
      <c r="XBA395" s="56"/>
      <c r="XBB395" s="56"/>
      <c r="XBC395" s="56"/>
      <c r="XBD395" s="56"/>
      <c r="XBE395" s="56"/>
      <c r="XBF395" s="56"/>
      <c r="XBG395" s="56"/>
      <c r="XBH395" s="56"/>
      <c r="XBI395" s="56"/>
      <c r="XBJ395" s="56"/>
      <c r="XBK395" s="56"/>
      <c r="XBL395" s="56"/>
      <c r="XBM395" s="56"/>
      <c r="XBN395" s="56"/>
      <c r="XBO395" s="56"/>
      <c r="XBP395" s="56"/>
      <c r="XBQ395" s="56"/>
      <c r="XBR395" s="56"/>
      <c r="XBS395" s="56"/>
      <c r="XBT395" s="56"/>
      <c r="XBU395" s="56"/>
      <c r="XBV395" s="56"/>
      <c r="XBW395" s="56"/>
      <c r="XBX395" s="56"/>
      <c r="XBY395" s="56"/>
      <c r="XBZ395" s="56"/>
      <c r="XCA395" s="56"/>
      <c r="XCB395" s="56"/>
      <c r="XCC395" s="56"/>
      <c r="XCD395" s="56"/>
      <c r="XCE395" s="56"/>
      <c r="XCF395" s="56"/>
      <c r="XCG395" s="56"/>
      <c r="XCH395" s="56"/>
      <c r="XCI395" s="56"/>
      <c r="XCJ395" s="56"/>
      <c r="XCK395" s="56"/>
      <c r="XCL395" s="56"/>
      <c r="XCM395" s="56"/>
      <c r="XCN395" s="56"/>
      <c r="XCO395" s="56"/>
      <c r="XCP395" s="56"/>
      <c r="XCQ395" s="56"/>
      <c r="XCR395" s="56"/>
      <c r="XCS395" s="56"/>
      <c r="XCT395" s="56"/>
      <c r="XCU395" s="56"/>
      <c r="XCV395" s="56"/>
      <c r="XCW395" s="56"/>
      <c r="XCX395" s="56"/>
      <c r="XCY395" s="56"/>
      <c r="XCZ395" s="56"/>
      <c r="XDA395" s="56"/>
      <c r="XDB395" s="56"/>
      <c r="XDC395" s="56"/>
      <c r="XDD395" s="56"/>
      <c r="XDE395" s="56"/>
      <c r="XDF395" s="56"/>
      <c r="XDG395" s="56"/>
      <c r="XDH395" s="56"/>
      <c r="XDI395" s="56"/>
      <c r="XDJ395" s="56"/>
      <c r="XDK395" s="56"/>
      <c r="XDL395" s="56"/>
      <c r="XDM395" s="56"/>
      <c r="XDN395" s="56"/>
      <c r="XDO395" s="56"/>
      <c r="XDP395" s="56"/>
      <c r="XDQ395" s="56"/>
      <c r="XDR395" s="56"/>
      <c r="XDS395" s="56"/>
      <c r="XDT395" s="56"/>
      <c r="XDU395" s="56"/>
      <c r="XDV395" s="56"/>
      <c r="XDW395" s="56"/>
      <c r="XDX395" s="56"/>
      <c r="XDY395" s="56"/>
      <c r="XDZ395" s="56"/>
      <c r="XEA395" s="56"/>
      <c r="XEB395" s="56"/>
      <c r="XEC395" s="56"/>
      <c r="XED395" s="56"/>
      <c r="XEE395" s="56"/>
      <c r="XEF395" s="56"/>
      <c r="XEG395" s="56"/>
      <c r="XEH395" s="56"/>
      <c r="XEI395" s="56"/>
      <c r="XEJ395" s="56"/>
      <c r="XEK395" s="56"/>
      <c r="XEL395" s="56"/>
      <c r="XEM395" s="56"/>
      <c r="XEN395" s="56"/>
      <c r="XEO395" s="56"/>
      <c r="XEP395" s="56"/>
      <c r="XEQ395" s="56"/>
      <c r="XER395" s="56"/>
      <c r="XES395" s="56"/>
      <c r="XET395" s="56"/>
      <c r="XEU395" s="56"/>
      <c r="XEV395" s="56"/>
      <c r="XEW395" s="56"/>
      <c r="XEX395" s="56"/>
      <c r="XEY395" s="56"/>
      <c r="XEZ395" s="56"/>
      <c r="XFA395" s="56"/>
      <c r="XFB395" s="56"/>
      <c r="XFC395" s="56"/>
    </row>
    <row r="396" spans="1:16383" s="329" customFormat="1" x14ac:dyDescent="0.2">
      <c r="A396" s="30">
        <v>147</v>
      </c>
      <c r="B396" s="364">
        <v>392</v>
      </c>
      <c r="C396" s="378" t="s">
        <v>76</v>
      </c>
      <c r="D396" s="376" t="s">
        <v>4032</v>
      </c>
      <c r="E396" s="376" t="s">
        <v>4966</v>
      </c>
      <c r="F396" s="376" t="s">
        <v>4941</v>
      </c>
      <c r="G396" s="376" t="s">
        <v>4306</v>
      </c>
      <c r="H396" s="381" t="s">
        <v>3818</v>
      </c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6"/>
      <c r="BG396" s="56"/>
      <c r="BH396" s="56"/>
      <c r="BI396" s="56"/>
      <c r="BJ396" s="56"/>
      <c r="BK396" s="56"/>
      <c r="BL396" s="56"/>
      <c r="BM396" s="56"/>
      <c r="BN396" s="56"/>
      <c r="BO396" s="56"/>
      <c r="BP396" s="56"/>
      <c r="BQ396" s="56"/>
      <c r="BR396" s="56"/>
      <c r="BS396" s="56"/>
      <c r="BT396" s="56"/>
      <c r="BU396" s="56"/>
      <c r="BV396" s="56"/>
      <c r="BW396" s="56"/>
      <c r="BX396" s="56"/>
      <c r="BY396" s="56"/>
      <c r="BZ396" s="56"/>
      <c r="CA396" s="56"/>
      <c r="CB396" s="56"/>
      <c r="CC396" s="56"/>
      <c r="CD396" s="56"/>
      <c r="CE396" s="56"/>
      <c r="CF396" s="56"/>
      <c r="CG396" s="56"/>
      <c r="CH396" s="56"/>
      <c r="CI396" s="56"/>
      <c r="CJ396" s="56"/>
      <c r="CK396" s="56"/>
      <c r="CL396" s="56"/>
      <c r="CM396" s="56"/>
      <c r="CN396" s="56"/>
      <c r="CO396" s="56"/>
      <c r="CP396" s="56"/>
      <c r="CQ396" s="56"/>
      <c r="CR396" s="56"/>
      <c r="CS396" s="56"/>
      <c r="CT396" s="56"/>
      <c r="CU396" s="56"/>
      <c r="CV396" s="56"/>
      <c r="CW396" s="56"/>
      <c r="CX396" s="56"/>
      <c r="CY396" s="56"/>
      <c r="CZ396" s="56"/>
      <c r="DA396" s="56"/>
      <c r="DB396" s="56"/>
      <c r="DC396" s="56"/>
      <c r="DD396" s="56"/>
      <c r="DE396" s="56"/>
      <c r="DF396" s="56"/>
      <c r="DG396" s="56"/>
      <c r="DH396" s="56"/>
      <c r="DI396" s="56"/>
      <c r="DJ396" s="56"/>
      <c r="DK396" s="56"/>
      <c r="DL396" s="56"/>
      <c r="DM396" s="56"/>
      <c r="DN396" s="56"/>
      <c r="DO396" s="56"/>
      <c r="DP396" s="56"/>
      <c r="DQ396" s="56"/>
      <c r="DR396" s="56"/>
      <c r="DS396" s="56"/>
      <c r="DT396" s="56"/>
      <c r="DU396" s="56"/>
      <c r="DV396" s="56"/>
      <c r="DW396" s="56"/>
      <c r="DX396" s="56"/>
      <c r="DY396" s="56"/>
      <c r="DZ396" s="56"/>
      <c r="EA396" s="56"/>
      <c r="EB396" s="56"/>
      <c r="EC396" s="56"/>
      <c r="ED396" s="56"/>
      <c r="EE396" s="56"/>
      <c r="EF396" s="56"/>
      <c r="EG396" s="56"/>
      <c r="EH396" s="56"/>
      <c r="EI396" s="56"/>
      <c r="EJ396" s="56"/>
      <c r="EK396" s="56"/>
      <c r="EL396" s="56"/>
      <c r="EM396" s="56"/>
      <c r="EN396" s="56"/>
      <c r="EO396" s="56"/>
      <c r="EP396" s="56"/>
      <c r="EQ396" s="56"/>
      <c r="ER396" s="56"/>
      <c r="ES396" s="56"/>
      <c r="ET396" s="56"/>
      <c r="EU396" s="56"/>
      <c r="EV396" s="56"/>
      <c r="EW396" s="56"/>
      <c r="EX396" s="56"/>
      <c r="EY396" s="56"/>
      <c r="EZ396" s="56"/>
      <c r="FA396" s="56"/>
      <c r="FB396" s="56"/>
      <c r="FC396" s="56"/>
      <c r="FD396" s="56"/>
      <c r="FE396" s="56"/>
      <c r="FF396" s="56"/>
      <c r="FG396" s="56"/>
      <c r="FH396" s="56"/>
      <c r="FI396" s="56"/>
      <c r="FJ396" s="56"/>
      <c r="FK396" s="56"/>
      <c r="FL396" s="56"/>
      <c r="FM396" s="56"/>
      <c r="FN396" s="56"/>
      <c r="FO396" s="56"/>
      <c r="FP396" s="56"/>
      <c r="FQ396" s="56"/>
      <c r="FR396" s="56"/>
      <c r="FS396" s="56"/>
      <c r="FT396" s="56"/>
      <c r="FU396" s="56"/>
      <c r="FV396" s="56"/>
      <c r="FW396" s="56"/>
      <c r="FX396" s="56"/>
      <c r="FY396" s="56"/>
      <c r="FZ396" s="56"/>
      <c r="GA396" s="56"/>
      <c r="GB396" s="56"/>
      <c r="GC396" s="56"/>
      <c r="GD396" s="56"/>
      <c r="GE396" s="56"/>
      <c r="GF396" s="56"/>
      <c r="GG396" s="56"/>
      <c r="GH396" s="56"/>
      <c r="GI396" s="56"/>
      <c r="GJ396" s="56"/>
      <c r="GK396" s="56"/>
      <c r="GL396" s="56"/>
      <c r="GM396" s="56"/>
      <c r="GN396" s="56"/>
      <c r="GO396" s="56"/>
      <c r="GP396" s="56"/>
      <c r="GQ396" s="56"/>
      <c r="GR396" s="56"/>
      <c r="GS396" s="56"/>
      <c r="GT396" s="56"/>
      <c r="GU396" s="56"/>
      <c r="GV396" s="56"/>
      <c r="GW396" s="56"/>
      <c r="GX396" s="56"/>
      <c r="GY396" s="56"/>
      <c r="GZ396" s="56"/>
      <c r="HA396" s="56"/>
      <c r="HB396" s="56"/>
      <c r="HC396" s="56"/>
      <c r="HD396" s="56"/>
      <c r="HE396" s="56"/>
      <c r="HF396" s="56"/>
      <c r="HG396" s="56"/>
      <c r="HH396" s="56"/>
      <c r="HI396" s="56"/>
      <c r="HJ396" s="56"/>
      <c r="HK396" s="56"/>
      <c r="HL396" s="56"/>
      <c r="HM396" s="56"/>
      <c r="HN396" s="56"/>
      <c r="HO396" s="56"/>
      <c r="HP396" s="56"/>
      <c r="HQ396" s="56"/>
      <c r="HR396" s="56"/>
      <c r="HS396" s="56"/>
      <c r="HT396" s="56"/>
      <c r="HU396" s="56"/>
      <c r="HV396" s="56"/>
      <c r="HW396" s="56"/>
      <c r="HX396" s="56"/>
      <c r="HY396" s="56"/>
      <c r="HZ396" s="56"/>
      <c r="IA396" s="56"/>
      <c r="IB396" s="56"/>
      <c r="IC396" s="56"/>
      <c r="ID396" s="56"/>
      <c r="IE396" s="56"/>
      <c r="IF396" s="56"/>
      <c r="IG396" s="56"/>
      <c r="IH396" s="56"/>
      <c r="II396" s="56"/>
      <c r="IJ396" s="56"/>
      <c r="IK396" s="56"/>
      <c r="IL396" s="56"/>
      <c r="IM396" s="56"/>
      <c r="IN396" s="56"/>
      <c r="IO396" s="56"/>
      <c r="IP396" s="56"/>
      <c r="IQ396" s="56"/>
      <c r="IR396" s="56"/>
      <c r="IS396" s="56"/>
      <c r="IT396" s="56"/>
      <c r="IU396" s="56"/>
      <c r="IV396" s="56"/>
      <c r="IW396" s="56"/>
      <c r="IX396" s="56"/>
      <c r="IY396" s="56"/>
      <c r="IZ396" s="56"/>
      <c r="JA396" s="56"/>
      <c r="JB396" s="56"/>
      <c r="JC396" s="56"/>
      <c r="JD396" s="56"/>
      <c r="JE396" s="56"/>
      <c r="JF396" s="56"/>
      <c r="JG396" s="56"/>
      <c r="JH396" s="56"/>
      <c r="JI396" s="56"/>
      <c r="JJ396" s="56"/>
      <c r="JK396" s="56"/>
      <c r="JL396" s="56"/>
      <c r="JM396" s="56"/>
      <c r="JN396" s="56"/>
      <c r="JO396" s="56"/>
      <c r="JP396" s="56"/>
      <c r="JQ396" s="56"/>
      <c r="JR396" s="56"/>
      <c r="JS396" s="56"/>
      <c r="JT396" s="56"/>
      <c r="JU396" s="56"/>
      <c r="JV396" s="56"/>
      <c r="JW396" s="56"/>
      <c r="JX396" s="56"/>
      <c r="JY396" s="56"/>
      <c r="JZ396" s="56"/>
      <c r="KA396" s="56"/>
      <c r="KB396" s="56"/>
      <c r="KC396" s="56"/>
      <c r="KD396" s="56"/>
      <c r="KE396" s="56"/>
      <c r="KF396" s="56"/>
      <c r="KG396" s="56"/>
      <c r="KH396" s="56"/>
      <c r="KI396" s="56"/>
      <c r="KJ396" s="56"/>
      <c r="KK396" s="56"/>
      <c r="KL396" s="56"/>
      <c r="KM396" s="56"/>
      <c r="KN396" s="56"/>
      <c r="KO396" s="56"/>
      <c r="KP396" s="56"/>
      <c r="KQ396" s="56"/>
      <c r="KR396" s="56"/>
      <c r="KS396" s="56"/>
      <c r="KT396" s="56"/>
      <c r="KU396" s="56"/>
      <c r="KV396" s="56"/>
      <c r="KW396" s="56"/>
      <c r="KX396" s="56"/>
      <c r="KY396" s="56"/>
      <c r="KZ396" s="56"/>
      <c r="LA396" s="56"/>
      <c r="LB396" s="56"/>
      <c r="LC396" s="56"/>
      <c r="LD396" s="56"/>
      <c r="LE396" s="56"/>
      <c r="LF396" s="56"/>
      <c r="LG396" s="56"/>
      <c r="LH396" s="56"/>
      <c r="LI396" s="56"/>
      <c r="LJ396" s="56"/>
      <c r="LK396" s="56"/>
      <c r="LL396" s="56"/>
      <c r="LM396" s="56"/>
      <c r="LN396" s="56"/>
      <c r="LO396" s="56"/>
      <c r="LP396" s="56"/>
      <c r="LQ396" s="56"/>
      <c r="LR396" s="56"/>
      <c r="LS396" s="56"/>
      <c r="LT396" s="56"/>
      <c r="LU396" s="56"/>
      <c r="LV396" s="56"/>
      <c r="LW396" s="56"/>
      <c r="LX396" s="56"/>
      <c r="LY396" s="56"/>
      <c r="LZ396" s="56"/>
      <c r="MA396" s="56"/>
      <c r="MB396" s="56"/>
      <c r="MC396" s="56"/>
      <c r="MD396" s="56"/>
      <c r="ME396" s="56"/>
      <c r="MF396" s="56"/>
      <c r="MG396" s="56"/>
      <c r="MH396" s="56"/>
      <c r="MI396" s="56"/>
      <c r="MJ396" s="56"/>
      <c r="MK396" s="56"/>
      <c r="ML396" s="56"/>
      <c r="MM396" s="56"/>
      <c r="MN396" s="56"/>
      <c r="MO396" s="56"/>
      <c r="MP396" s="56"/>
      <c r="MQ396" s="56"/>
      <c r="MR396" s="56"/>
      <c r="MS396" s="56"/>
      <c r="MT396" s="56"/>
      <c r="MU396" s="56"/>
      <c r="MV396" s="56"/>
      <c r="MW396" s="56"/>
      <c r="MX396" s="56"/>
      <c r="MY396" s="56"/>
      <c r="MZ396" s="56"/>
      <c r="NA396" s="56"/>
      <c r="NB396" s="56"/>
      <c r="NC396" s="56"/>
      <c r="ND396" s="56"/>
      <c r="NE396" s="56"/>
      <c r="NF396" s="56"/>
      <c r="NG396" s="56"/>
      <c r="NH396" s="56"/>
      <c r="NI396" s="56"/>
      <c r="NJ396" s="56"/>
      <c r="NK396" s="56"/>
      <c r="NL396" s="56"/>
      <c r="NM396" s="56"/>
      <c r="NN396" s="56"/>
      <c r="NO396" s="56"/>
      <c r="NP396" s="56"/>
      <c r="NQ396" s="56"/>
      <c r="NR396" s="56"/>
      <c r="NS396" s="56"/>
      <c r="NT396" s="56"/>
      <c r="NU396" s="56"/>
      <c r="NV396" s="56"/>
      <c r="NW396" s="56"/>
      <c r="NX396" s="56"/>
      <c r="NY396" s="56"/>
      <c r="NZ396" s="56"/>
      <c r="OA396" s="56"/>
      <c r="OB396" s="56"/>
      <c r="OC396" s="56"/>
      <c r="OD396" s="56"/>
      <c r="OE396" s="56"/>
      <c r="OF396" s="56"/>
      <c r="OG396" s="56"/>
      <c r="OH396" s="56"/>
      <c r="OI396" s="56"/>
      <c r="OJ396" s="56"/>
      <c r="OK396" s="56"/>
      <c r="OL396" s="56"/>
      <c r="OM396" s="56"/>
      <c r="ON396" s="56"/>
      <c r="OO396" s="56"/>
      <c r="OP396" s="56"/>
      <c r="OQ396" s="56"/>
      <c r="OR396" s="56"/>
      <c r="OS396" s="56"/>
      <c r="OT396" s="56"/>
      <c r="OU396" s="56"/>
      <c r="OV396" s="56"/>
      <c r="OW396" s="56"/>
      <c r="OX396" s="56"/>
      <c r="OY396" s="56"/>
      <c r="OZ396" s="56"/>
      <c r="PA396" s="56"/>
      <c r="PB396" s="56"/>
      <c r="PC396" s="56"/>
      <c r="PD396" s="56"/>
      <c r="PE396" s="56"/>
      <c r="PF396" s="56"/>
      <c r="PG396" s="56"/>
      <c r="PH396" s="56"/>
      <c r="PI396" s="56"/>
      <c r="PJ396" s="56"/>
      <c r="PK396" s="56"/>
      <c r="PL396" s="56"/>
      <c r="PM396" s="56"/>
      <c r="PN396" s="56"/>
      <c r="PO396" s="56"/>
      <c r="PP396" s="56"/>
      <c r="PQ396" s="56"/>
      <c r="PR396" s="56"/>
      <c r="PS396" s="56"/>
      <c r="PT396" s="56"/>
      <c r="PU396" s="56"/>
      <c r="PV396" s="56"/>
      <c r="PW396" s="56"/>
      <c r="PX396" s="56"/>
      <c r="PY396" s="56"/>
      <c r="PZ396" s="56"/>
      <c r="QA396" s="56"/>
      <c r="QB396" s="56"/>
      <c r="QC396" s="56"/>
      <c r="QD396" s="56"/>
      <c r="QE396" s="56"/>
      <c r="QF396" s="56"/>
      <c r="QG396" s="56"/>
      <c r="QH396" s="56"/>
      <c r="QI396" s="56"/>
      <c r="QJ396" s="56"/>
      <c r="QK396" s="56"/>
      <c r="QL396" s="56"/>
      <c r="QM396" s="56"/>
      <c r="QN396" s="56"/>
      <c r="QO396" s="56"/>
      <c r="QP396" s="56"/>
      <c r="QQ396" s="56"/>
      <c r="QR396" s="56"/>
      <c r="QS396" s="56"/>
      <c r="QT396" s="56"/>
      <c r="QU396" s="56"/>
      <c r="QV396" s="56"/>
      <c r="QW396" s="56"/>
      <c r="QX396" s="56"/>
      <c r="QY396" s="56"/>
      <c r="QZ396" s="56"/>
      <c r="RA396" s="56"/>
      <c r="RB396" s="56"/>
      <c r="RC396" s="56"/>
      <c r="RD396" s="56"/>
      <c r="RE396" s="56"/>
      <c r="RF396" s="56"/>
      <c r="RG396" s="56"/>
      <c r="RH396" s="56"/>
      <c r="RI396" s="56"/>
      <c r="RJ396" s="56"/>
      <c r="RK396" s="56"/>
      <c r="RL396" s="56"/>
      <c r="RM396" s="56"/>
      <c r="RN396" s="56"/>
      <c r="RO396" s="56"/>
      <c r="RP396" s="56"/>
      <c r="RQ396" s="56"/>
      <c r="RR396" s="56"/>
      <c r="RS396" s="56"/>
      <c r="RT396" s="56"/>
      <c r="RU396" s="56"/>
      <c r="RV396" s="56"/>
      <c r="RW396" s="56"/>
      <c r="RX396" s="56"/>
      <c r="RY396" s="56"/>
      <c r="RZ396" s="56"/>
      <c r="SA396" s="56"/>
      <c r="SB396" s="56"/>
      <c r="SC396" s="56"/>
      <c r="SD396" s="56"/>
      <c r="SE396" s="56"/>
      <c r="SF396" s="56"/>
      <c r="SG396" s="56"/>
      <c r="SH396" s="56"/>
      <c r="SI396" s="56"/>
      <c r="SJ396" s="56"/>
      <c r="SK396" s="56"/>
      <c r="SL396" s="56"/>
      <c r="SM396" s="56"/>
      <c r="SN396" s="56"/>
      <c r="SO396" s="56"/>
      <c r="SP396" s="56"/>
      <c r="SQ396" s="56"/>
      <c r="SR396" s="56"/>
      <c r="SS396" s="56"/>
      <c r="ST396" s="56"/>
      <c r="SU396" s="56"/>
      <c r="SV396" s="56"/>
      <c r="SW396" s="56"/>
      <c r="SX396" s="56"/>
      <c r="SY396" s="56"/>
      <c r="SZ396" s="56"/>
      <c r="TA396" s="56"/>
      <c r="TB396" s="56"/>
      <c r="TC396" s="56"/>
      <c r="TD396" s="56"/>
      <c r="TE396" s="56"/>
      <c r="TF396" s="56"/>
      <c r="TG396" s="56"/>
      <c r="TH396" s="56"/>
      <c r="TI396" s="56"/>
      <c r="TJ396" s="56"/>
      <c r="TK396" s="56"/>
      <c r="TL396" s="56"/>
      <c r="TM396" s="56"/>
      <c r="TN396" s="56"/>
      <c r="TO396" s="56"/>
      <c r="TP396" s="56"/>
      <c r="TQ396" s="56"/>
      <c r="TR396" s="56"/>
      <c r="TS396" s="56"/>
      <c r="TT396" s="56"/>
      <c r="TU396" s="56"/>
      <c r="TV396" s="56"/>
      <c r="TW396" s="56"/>
      <c r="TX396" s="56"/>
      <c r="TY396" s="56"/>
      <c r="TZ396" s="56"/>
      <c r="UA396" s="56"/>
      <c r="UB396" s="56"/>
      <c r="UC396" s="56"/>
      <c r="UD396" s="56"/>
      <c r="UE396" s="56"/>
      <c r="UF396" s="56"/>
      <c r="UG396" s="56"/>
      <c r="UH396" s="56"/>
      <c r="UI396" s="56"/>
      <c r="UJ396" s="56"/>
      <c r="UK396" s="56"/>
      <c r="UL396" s="56"/>
      <c r="UM396" s="56"/>
      <c r="UN396" s="56"/>
      <c r="UO396" s="56"/>
      <c r="UP396" s="56"/>
      <c r="UQ396" s="56"/>
      <c r="UR396" s="56"/>
      <c r="US396" s="56"/>
      <c r="UT396" s="56"/>
      <c r="UU396" s="56"/>
      <c r="UV396" s="56"/>
      <c r="UW396" s="56"/>
      <c r="UX396" s="56"/>
      <c r="UY396" s="56"/>
      <c r="UZ396" s="56"/>
      <c r="VA396" s="56"/>
      <c r="VB396" s="56"/>
      <c r="VC396" s="56"/>
      <c r="VD396" s="56"/>
      <c r="VE396" s="56"/>
      <c r="VF396" s="56"/>
      <c r="VG396" s="56"/>
      <c r="VH396" s="56"/>
      <c r="VI396" s="56"/>
      <c r="VJ396" s="56"/>
      <c r="VK396" s="56"/>
      <c r="VL396" s="56"/>
      <c r="VM396" s="56"/>
      <c r="VN396" s="56"/>
      <c r="VO396" s="56"/>
      <c r="VP396" s="56"/>
      <c r="VQ396" s="56"/>
      <c r="VR396" s="56"/>
      <c r="VS396" s="56"/>
      <c r="VT396" s="56"/>
      <c r="VU396" s="56"/>
      <c r="VV396" s="56"/>
      <c r="VW396" s="56"/>
      <c r="VX396" s="56"/>
      <c r="VY396" s="56"/>
      <c r="VZ396" s="56"/>
      <c r="WA396" s="56"/>
      <c r="WB396" s="56"/>
      <c r="WC396" s="56"/>
      <c r="WD396" s="56"/>
      <c r="WE396" s="56"/>
      <c r="WF396" s="56"/>
      <c r="WG396" s="56"/>
      <c r="WH396" s="56"/>
      <c r="WI396" s="56"/>
      <c r="WJ396" s="56"/>
      <c r="WK396" s="56"/>
      <c r="WL396" s="56"/>
      <c r="WM396" s="56"/>
      <c r="WN396" s="56"/>
      <c r="WO396" s="56"/>
      <c r="WP396" s="56"/>
      <c r="WQ396" s="56"/>
      <c r="WR396" s="56"/>
      <c r="WS396" s="56"/>
      <c r="WT396" s="56"/>
      <c r="WU396" s="56"/>
      <c r="WV396" s="56"/>
      <c r="WW396" s="56"/>
      <c r="WX396" s="56"/>
      <c r="WY396" s="56"/>
      <c r="WZ396" s="56"/>
      <c r="XA396" s="56"/>
      <c r="XB396" s="56"/>
      <c r="XC396" s="56"/>
      <c r="XD396" s="56"/>
      <c r="XE396" s="56"/>
      <c r="XF396" s="56"/>
      <c r="XG396" s="56"/>
      <c r="XH396" s="56"/>
      <c r="XI396" s="56"/>
      <c r="XJ396" s="56"/>
      <c r="XK396" s="56"/>
      <c r="XL396" s="56"/>
      <c r="XM396" s="56"/>
      <c r="XN396" s="56"/>
      <c r="XO396" s="56"/>
      <c r="XP396" s="56"/>
      <c r="XQ396" s="56"/>
      <c r="XR396" s="56"/>
      <c r="XS396" s="56"/>
      <c r="XT396" s="56"/>
      <c r="XU396" s="56"/>
      <c r="XV396" s="56"/>
      <c r="XW396" s="56"/>
      <c r="XX396" s="56"/>
      <c r="XY396" s="56"/>
      <c r="XZ396" s="56"/>
      <c r="YA396" s="56"/>
      <c r="YB396" s="56"/>
      <c r="YC396" s="56"/>
      <c r="YD396" s="56"/>
      <c r="YE396" s="56"/>
      <c r="YF396" s="56"/>
      <c r="YG396" s="56"/>
      <c r="YH396" s="56"/>
      <c r="YI396" s="56"/>
      <c r="YJ396" s="56"/>
      <c r="YK396" s="56"/>
      <c r="YL396" s="56"/>
      <c r="YM396" s="56"/>
      <c r="YN396" s="56"/>
      <c r="YO396" s="56"/>
      <c r="YP396" s="56"/>
      <c r="YQ396" s="56"/>
      <c r="YR396" s="56"/>
      <c r="YS396" s="56"/>
      <c r="YT396" s="56"/>
      <c r="YU396" s="56"/>
      <c r="YV396" s="56"/>
      <c r="YW396" s="56"/>
      <c r="YX396" s="56"/>
      <c r="YY396" s="56"/>
      <c r="YZ396" s="56"/>
      <c r="ZA396" s="56"/>
      <c r="ZB396" s="56"/>
      <c r="ZC396" s="56"/>
      <c r="ZD396" s="56"/>
      <c r="ZE396" s="56"/>
      <c r="ZF396" s="56"/>
      <c r="ZG396" s="56"/>
      <c r="ZH396" s="56"/>
      <c r="ZI396" s="56"/>
      <c r="ZJ396" s="56"/>
      <c r="ZK396" s="56"/>
      <c r="ZL396" s="56"/>
      <c r="ZM396" s="56"/>
      <c r="ZN396" s="56"/>
      <c r="ZO396" s="56"/>
      <c r="ZP396" s="56"/>
      <c r="ZQ396" s="56"/>
      <c r="ZR396" s="56"/>
      <c r="ZS396" s="56"/>
      <c r="ZT396" s="56"/>
      <c r="ZU396" s="56"/>
      <c r="ZV396" s="56"/>
      <c r="ZW396" s="56"/>
      <c r="ZX396" s="56"/>
      <c r="ZY396" s="56"/>
      <c r="ZZ396" s="56"/>
      <c r="AAA396" s="56"/>
      <c r="AAB396" s="56"/>
      <c r="AAC396" s="56"/>
      <c r="AAD396" s="56"/>
      <c r="AAE396" s="56"/>
      <c r="AAF396" s="56"/>
      <c r="AAG396" s="56"/>
      <c r="AAH396" s="56"/>
      <c r="AAI396" s="56"/>
      <c r="AAJ396" s="56"/>
      <c r="AAK396" s="56"/>
      <c r="AAL396" s="56"/>
      <c r="AAM396" s="56"/>
      <c r="AAN396" s="56"/>
      <c r="AAO396" s="56"/>
      <c r="AAP396" s="56"/>
      <c r="AAQ396" s="56"/>
      <c r="AAR396" s="56"/>
      <c r="AAS396" s="56"/>
      <c r="AAT396" s="56"/>
      <c r="AAU396" s="56"/>
      <c r="AAV396" s="56"/>
      <c r="AAW396" s="56"/>
      <c r="AAX396" s="56"/>
      <c r="AAY396" s="56"/>
      <c r="AAZ396" s="56"/>
      <c r="ABA396" s="56"/>
      <c r="ABB396" s="56"/>
      <c r="ABC396" s="56"/>
      <c r="ABD396" s="56"/>
      <c r="ABE396" s="56"/>
      <c r="ABF396" s="56"/>
      <c r="ABG396" s="56"/>
      <c r="ABH396" s="56"/>
      <c r="ABI396" s="56"/>
      <c r="ABJ396" s="56"/>
      <c r="ABK396" s="56"/>
      <c r="ABL396" s="56"/>
      <c r="ABM396" s="56"/>
      <c r="ABN396" s="56"/>
      <c r="ABO396" s="56"/>
      <c r="ABP396" s="56"/>
      <c r="ABQ396" s="56"/>
      <c r="ABR396" s="56"/>
      <c r="ABS396" s="56"/>
      <c r="ABT396" s="56"/>
      <c r="ABU396" s="56"/>
      <c r="ABV396" s="56"/>
      <c r="ABW396" s="56"/>
      <c r="ABX396" s="56"/>
      <c r="ABY396" s="56"/>
      <c r="ABZ396" s="56"/>
      <c r="ACA396" s="56"/>
      <c r="ACB396" s="56"/>
      <c r="ACC396" s="56"/>
      <c r="ACD396" s="56"/>
      <c r="ACE396" s="56"/>
      <c r="ACF396" s="56"/>
      <c r="ACG396" s="56"/>
      <c r="ACH396" s="56"/>
      <c r="ACI396" s="56"/>
      <c r="ACJ396" s="56"/>
      <c r="ACK396" s="56"/>
      <c r="ACL396" s="56"/>
      <c r="ACM396" s="56"/>
      <c r="ACN396" s="56"/>
      <c r="ACO396" s="56"/>
      <c r="ACP396" s="56"/>
      <c r="ACQ396" s="56"/>
      <c r="ACR396" s="56"/>
      <c r="ACS396" s="56"/>
      <c r="ACT396" s="56"/>
      <c r="ACU396" s="56"/>
      <c r="ACV396" s="56"/>
      <c r="ACW396" s="56"/>
      <c r="ACX396" s="56"/>
      <c r="ACY396" s="56"/>
      <c r="ACZ396" s="56"/>
      <c r="ADA396" s="56"/>
      <c r="ADB396" s="56"/>
      <c r="ADC396" s="56"/>
      <c r="ADD396" s="56"/>
      <c r="ADE396" s="56"/>
      <c r="ADF396" s="56"/>
      <c r="ADG396" s="56"/>
      <c r="ADH396" s="56"/>
      <c r="ADI396" s="56"/>
      <c r="ADJ396" s="56"/>
      <c r="ADK396" s="56"/>
      <c r="ADL396" s="56"/>
      <c r="ADM396" s="56"/>
      <c r="ADN396" s="56"/>
      <c r="ADO396" s="56"/>
      <c r="ADP396" s="56"/>
      <c r="ADQ396" s="56"/>
      <c r="ADR396" s="56"/>
      <c r="ADS396" s="56"/>
      <c r="ADT396" s="56"/>
      <c r="ADU396" s="56"/>
      <c r="ADV396" s="56"/>
      <c r="ADW396" s="56"/>
      <c r="ADX396" s="56"/>
      <c r="ADY396" s="56"/>
      <c r="ADZ396" s="56"/>
      <c r="AEA396" s="56"/>
      <c r="AEB396" s="56"/>
      <c r="AEC396" s="56"/>
      <c r="AED396" s="56"/>
      <c r="AEE396" s="56"/>
      <c r="AEF396" s="56"/>
      <c r="AEG396" s="56"/>
      <c r="AEH396" s="56"/>
      <c r="AEI396" s="56"/>
      <c r="AEJ396" s="56"/>
      <c r="AEK396" s="56"/>
      <c r="AEL396" s="56"/>
      <c r="AEM396" s="56"/>
      <c r="AEN396" s="56"/>
      <c r="AEO396" s="56"/>
      <c r="AEP396" s="56"/>
      <c r="AEQ396" s="56"/>
      <c r="AER396" s="56"/>
      <c r="AES396" s="56"/>
      <c r="AET396" s="56"/>
      <c r="AEU396" s="56"/>
      <c r="AEV396" s="56"/>
      <c r="AEW396" s="56"/>
      <c r="AEX396" s="56"/>
      <c r="AEY396" s="56"/>
      <c r="AEZ396" s="56"/>
      <c r="AFA396" s="56"/>
      <c r="AFB396" s="56"/>
      <c r="AFC396" s="56"/>
      <c r="AFD396" s="56"/>
      <c r="AFE396" s="56"/>
      <c r="AFF396" s="56"/>
      <c r="AFG396" s="56"/>
      <c r="AFH396" s="56"/>
      <c r="AFI396" s="56"/>
      <c r="AFJ396" s="56"/>
      <c r="AFK396" s="56"/>
      <c r="AFL396" s="56"/>
      <c r="AFM396" s="56"/>
      <c r="AFN396" s="56"/>
      <c r="AFO396" s="56"/>
      <c r="AFP396" s="56"/>
      <c r="AFQ396" s="56"/>
      <c r="AFR396" s="56"/>
      <c r="AFS396" s="56"/>
      <c r="AFT396" s="56"/>
      <c r="AFU396" s="56"/>
      <c r="AFV396" s="56"/>
      <c r="AFW396" s="56"/>
      <c r="AFX396" s="56"/>
      <c r="AFY396" s="56"/>
      <c r="AFZ396" s="56"/>
      <c r="AGA396" s="56"/>
      <c r="AGB396" s="56"/>
      <c r="AGC396" s="56"/>
      <c r="AGD396" s="56"/>
      <c r="AGE396" s="56"/>
      <c r="AGF396" s="56"/>
      <c r="AGG396" s="56"/>
      <c r="AGH396" s="56"/>
      <c r="AGI396" s="56"/>
      <c r="AGJ396" s="56"/>
      <c r="AGK396" s="56"/>
      <c r="AGL396" s="56"/>
      <c r="AGM396" s="56"/>
      <c r="AGN396" s="56"/>
      <c r="AGO396" s="56"/>
      <c r="AGP396" s="56"/>
      <c r="AGQ396" s="56"/>
      <c r="AGR396" s="56"/>
      <c r="AGS396" s="56"/>
      <c r="AGT396" s="56"/>
      <c r="AGU396" s="56"/>
      <c r="AGV396" s="56"/>
      <c r="AGW396" s="56"/>
      <c r="AGX396" s="56"/>
      <c r="AGY396" s="56"/>
      <c r="AGZ396" s="56"/>
      <c r="AHA396" s="56"/>
      <c r="AHB396" s="56"/>
      <c r="AHC396" s="56"/>
      <c r="AHD396" s="56"/>
      <c r="AHE396" s="56"/>
      <c r="AHF396" s="56"/>
      <c r="AHG396" s="56"/>
      <c r="AHH396" s="56"/>
      <c r="AHI396" s="56"/>
      <c r="AHJ396" s="56"/>
      <c r="AHK396" s="56"/>
      <c r="AHL396" s="56"/>
      <c r="AHM396" s="56"/>
      <c r="AHN396" s="56"/>
      <c r="AHO396" s="56"/>
      <c r="AHP396" s="56"/>
      <c r="AHQ396" s="56"/>
      <c r="AHR396" s="56"/>
      <c r="AHS396" s="56"/>
      <c r="AHT396" s="56"/>
      <c r="AHU396" s="56"/>
      <c r="AHV396" s="56"/>
      <c r="AHW396" s="56"/>
      <c r="AHX396" s="56"/>
      <c r="AHY396" s="56"/>
      <c r="AHZ396" s="56"/>
      <c r="AIA396" s="56"/>
      <c r="AIB396" s="56"/>
      <c r="AIC396" s="56"/>
      <c r="AID396" s="56"/>
      <c r="AIE396" s="56"/>
      <c r="AIF396" s="56"/>
      <c r="AIG396" s="56"/>
      <c r="AIH396" s="56"/>
      <c r="AII396" s="56"/>
      <c r="AIJ396" s="56"/>
      <c r="AIK396" s="56"/>
      <c r="AIL396" s="56"/>
      <c r="AIM396" s="56"/>
      <c r="AIN396" s="56"/>
      <c r="AIO396" s="56"/>
      <c r="AIP396" s="56"/>
      <c r="AIQ396" s="56"/>
      <c r="AIR396" s="56"/>
      <c r="AIS396" s="56"/>
      <c r="AIT396" s="56"/>
      <c r="AIU396" s="56"/>
      <c r="AIV396" s="56"/>
      <c r="AIW396" s="56"/>
      <c r="AIX396" s="56"/>
      <c r="AIY396" s="56"/>
      <c r="AIZ396" s="56"/>
      <c r="AJA396" s="56"/>
      <c r="AJB396" s="56"/>
      <c r="AJC396" s="56"/>
      <c r="AJD396" s="56"/>
      <c r="AJE396" s="56"/>
      <c r="AJF396" s="56"/>
      <c r="AJG396" s="56"/>
      <c r="AJH396" s="56"/>
      <c r="AJI396" s="56"/>
      <c r="AJJ396" s="56"/>
      <c r="AJK396" s="56"/>
      <c r="AJL396" s="56"/>
      <c r="AJM396" s="56"/>
      <c r="AJN396" s="56"/>
      <c r="AJO396" s="56"/>
      <c r="AJP396" s="56"/>
      <c r="AJQ396" s="56"/>
      <c r="AJR396" s="56"/>
      <c r="AJS396" s="56"/>
      <c r="AJT396" s="56"/>
      <c r="AJU396" s="56"/>
      <c r="AJV396" s="56"/>
      <c r="AJW396" s="56"/>
      <c r="AJX396" s="56"/>
      <c r="AJY396" s="56"/>
      <c r="AJZ396" s="56"/>
      <c r="AKA396" s="56"/>
      <c r="AKB396" s="56"/>
      <c r="AKC396" s="56"/>
      <c r="AKD396" s="56"/>
      <c r="AKE396" s="56"/>
      <c r="AKF396" s="56"/>
      <c r="AKG396" s="56"/>
      <c r="AKH396" s="56"/>
      <c r="AKI396" s="56"/>
      <c r="AKJ396" s="56"/>
      <c r="AKK396" s="56"/>
      <c r="AKL396" s="56"/>
      <c r="AKM396" s="56"/>
      <c r="AKN396" s="56"/>
      <c r="AKO396" s="56"/>
      <c r="AKP396" s="56"/>
      <c r="AKQ396" s="56"/>
      <c r="AKR396" s="56"/>
      <c r="AKS396" s="56"/>
      <c r="AKT396" s="56"/>
      <c r="AKU396" s="56"/>
      <c r="AKV396" s="56"/>
      <c r="AKW396" s="56"/>
      <c r="AKX396" s="56"/>
      <c r="AKY396" s="56"/>
      <c r="AKZ396" s="56"/>
      <c r="ALA396" s="56"/>
      <c r="ALB396" s="56"/>
      <c r="ALC396" s="56"/>
      <c r="ALD396" s="56"/>
      <c r="ALE396" s="56"/>
      <c r="ALF396" s="56"/>
      <c r="ALG396" s="56"/>
      <c r="ALH396" s="56"/>
      <c r="ALI396" s="56"/>
      <c r="ALJ396" s="56"/>
      <c r="ALK396" s="56"/>
      <c r="ALL396" s="56"/>
      <c r="ALM396" s="56"/>
      <c r="ALN396" s="56"/>
      <c r="ALO396" s="56"/>
      <c r="ALP396" s="56"/>
      <c r="ALQ396" s="56"/>
      <c r="ALR396" s="56"/>
      <c r="ALS396" s="56"/>
      <c r="ALT396" s="56"/>
      <c r="ALU396" s="56"/>
      <c r="ALV396" s="56"/>
      <c r="ALW396" s="56"/>
      <c r="ALX396" s="56"/>
      <c r="ALY396" s="56"/>
      <c r="ALZ396" s="56"/>
      <c r="AMA396" s="56"/>
      <c r="AMB396" s="56"/>
      <c r="AMC396" s="56"/>
      <c r="AMD396" s="56"/>
      <c r="AME396" s="56"/>
      <c r="AMF396" s="56"/>
      <c r="AMG396" s="56"/>
      <c r="AMH396" s="56"/>
      <c r="AMI396" s="56"/>
      <c r="AMJ396" s="56"/>
      <c r="AMK396" s="56"/>
      <c r="AML396" s="56"/>
      <c r="AMM396" s="56"/>
      <c r="AMN396" s="56"/>
      <c r="AMO396" s="56"/>
      <c r="AMP396" s="56"/>
      <c r="AMQ396" s="56"/>
      <c r="AMR396" s="56"/>
      <c r="AMS396" s="56"/>
      <c r="AMT396" s="56"/>
      <c r="AMU396" s="56"/>
      <c r="AMV396" s="56"/>
      <c r="AMW396" s="56"/>
      <c r="AMX396" s="56"/>
      <c r="AMY396" s="56"/>
      <c r="AMZ396" s="56"/>
      <c r="ANA396" s="56"/>
      <c r="ANB396" s="56"/>
      <c r="ANC396" s="56"/>
      <c r="AND396" s="56"/>
      <c r="ANE396" s="56"/>
      <c r="ANF396" s="56"/>
      <c r="ANG396" s="56"/>
      <c r="ANH396" s="56"/>
      <c r="ANI396" s="56"/>
      <c r="ANJ396" s="56"/>
      <c r="ANK396" s="56"/>
      <c r="ANL396" s="56"/>
      <c r="ANM396" s="56"/>
      <c r="ANN396" s="56"/>
      <c r="ANO396" s="56"/>
      <c r="ANP396" s="56"/>
      <c r="ANQ396" s="56"/>
      <c r="ANR396" s="56"/>
      <c r="ANS396" s="56"/>
      <c r="ANT396" s="56"/>
      <c r="ANU396" s="56"/>
      <c r="ANV396" s="56"/>
      <c r="ANW396" s="56"/>
      <c r="ANX396" s="56"/>
      <c r="ANY396" s="56"/>
      <c r="ANZ396" s="56"/>
      <c r="AOA396" s="56"/>
      <c r="AOB396" s="56"/>
      <c r="AOC396" s="56"/>
      <c r="AOD396" s="56"/>
      <c r="AOE396" s="56"/>
      <c r="AOF396" s="56"/>
      <c r="AOG396" s="56"/>
      <c r="AOH396" s="56"/>
      <c r="AOI396" s="56"/>
      <c r="AOJ396" s="56"/>
      <c r="AOK396" s="56"/>
      <c r="AOL396" s="56"/>
      <c r="AOM396" s="56"/>
      <c r="AON396" s="56"/>
      <c r="AOO396" s="56"/>
      <c r="AOP396" s="56"/>
      <c r="AOQ396" s="56"/>
      <c r="AOR396" s="56"/>
      <c r="AOS396" s="56"/>
      <c r="AOT396" s="56"/>
      <c r="AOU396" s="56"/>
      <c r="AOV396" s="56"/>
      <c r="AOW396" s="56"/>
      <c r="AOX396" s="56"/>
      <c r="AOY396" s="56"/>
      <c r="AOZ396" s="56"/>
      <c r="APA396" s="56"/>
      <c r="APB396" s="56"/>
      <c r="APC396" s="56"/>
      <c r="APD396" s="56"/>
      <c r="APE396" s="56"/>
      <c r="APF396" s="56"/>
      <c r="APG396" s="56"/>
      <c r="APH396" s="56"/>
      <c r="API396" s="56"/>
      <c r="APJ396" s="56"/>
      <c r="APK396" s="56"/>
      <c r="APL396" s="56"/>
      <c r="APM396" s="56"/>
      <c r="APN396" s="56"/>
      <c r="APO396" s="56"/>
      <c r="APP396" s="56"/>
      <c r="APQ396" s="56"/>
      <c r="APR396" s="56"/>
      <c r="APS396" s="56"/>
      <c r="APT396" s="56"/>
      <c r="APU396" s="56"/>
      <c r="APV396" s="56"/>
      <c r="APW396" s="56"/>
      <c r="APX396" s="56"/>
      <c r="APY396" s="56"/>
      <c r="APZ396" s="56"/>
      <c r="AQA396" s="56"/>
      <c r="AQB396" s="56"/>
      <c r="AQC396" s="56"/>
      <c r="AQD396" s="56"/>
      <c r="AQE396" s="56"/>
      <c r="AQF396" s="56"/>
      <c r="AQG396" s="56"/>
      <c r="AQH396" s="56"/>
      <c r="AQI396" s="56"/>
      <c r="AQJ396" s="56"/>
      <c r="AQK396" s="56"/>
      <c r="AQL396" s="56"/>
      <c r="AQM396" s="56"/>
      <c r="AQN396" s="56"/>
      <c r="AQO396" s="56"/>
      <c r="AQP396" s="56"/>
      <c r="AQQ396" s="56"/>
      <c r="AQR396" s="56"/>
      <c r="AQS396" s="56"/>
      <c r="AQT396" s="56"/>
      <c r="AQU396" s="56"/>
      <c r="AQV396" s="56"/>
      <c r="AQW396" s="56"/>
      <c r="AQX396" s="56"/>
      <c r="AQY396" s="56"/>
      <c r="AQZ396" s="56"/>
      <c r="ARA396" s="56"/>
      <c r="ARB396" s="56"/>
      <c r="ARC396" s="56"/>
      <c r="ARD396" s="56"/>
      <c r="ARE396" s="56"/>
      <c r="ARF396" s="56"/>
      <c r="ARG396" s="56"/>
      <c r="ARH396" s="56"/>
      <c r="ARI396" s="56"/>
      <c r="ARJ396" s="56"/>
      <c r="ARK396" s="56"/>
      <c r="ARL396" s="56"/>
      <c r="ARM396" s="56"/>
      <c r="ARN396" s="56"/>
      <c r="ARO396" s="56"/>
      <c r="ARP396" s="56"/>
      <c r="ARQ396" s="56"/>
      <c r="ARR396" s="56"/>
      <c r="ARS396" s="56"/>
      <c r="ART396" s="56"/>
      <c r="ARU396" s="56"/>
      <c r="ARV396" s="56"/>
      <c r="ARW396" s="56"/>
      <c r="ARX396" s="56"/>
      <c r="ARY396" s="56"/>
      <c r="ARZ396" s="56"/>
      <c r="ASA396" s="56"/>
      <c r="ASB396" s="56"/>
      <c r="ASC396" s="56"/>
      <c r="ASD396" s="56"/>
      <c r="ASE396" s="56"/>
      <c r="ASF396" s="56"/>
      <c r="ASG396" s="56"/>
      <c r="ASH396" s="56"/>
      <c r="ASI396" s="56"/>
      <c r="ASJ396" s="56"/>
      <c r="ASK396" s="56"/>
      <c r="ASL396" s="56"/>
      <c r="ASM396" s="56"/>
      <c r="ASN396" s="56"/>
      <c r="ASO396" s="56"/>
      <c r="ASP396" s="56"/>
      <c r="ASQ396" s="56"/>
      <c r="ASR396" s="56"/>
      <c r="ASS396" s="56"/>
      <c r="AST396" s="56"/>
      <c r="ASU396" s="56"/>
      <c r="ASV396" s="56"/>
      <c r="ASW396" s="56"/>
      <c r="ASX396" s="56"/>
      <c r="ASY396" s="56"/>
      <c r="ASZ396" s="56"/>
      <c r="ATA396" s="56"/>
      <c r="ATB396" s="56"/>
      <c r="ATC396" s="56"/>
      <c r="ATD396" s="56"/>
      <c r="ATE396" s="56"/>
      <c r="ATF396" s="56"/>
      <c r="ATG396" s="56"/>
      <c r="ATH396" s="56"/>
      <c r="ATI396" s="56"/>
      <c r="ATJ396" s="56"/>
      <c r="ATK396" s="56"/>
      <c r="ATL396" s="56"/>
      <c r="ATM396" s="56"/>
      <c r="ATN396" s="56"/>
      <c r="ATO396" s="56"/>
      <c r="ATP396" s="56"/>
      <c r="ATQ396" s="56"/>
      <c r="ATR396" s="56"/>
      <c r="ATS396" s="56"/>
      <c r="ATT396" s="56"/>
      <c r="ATU396" s="56"/>
      <c r="ATV396" s="56"/>
      <c r="ATW396" s="56"/>
      <c r="ATX396" s="56"/>
      <c r="ATY396" s="56"/>
      <c r="ATZ396" s="56"/>
      <c r="AUA396" s="56"/>
      <c r="AUB396" s="56"/>
      <c r="AUC396" s="56"/>
      <c r="AUD396" s="56"/>
      <c r="AUE396" s="56"/>
      <c r="AUF396" s="56"/>
      <c r="AUG396" s="56"/>
      <c r="AUH396" s="56"/>
      <c r="AUI396" s="56"/>
      <c r="AUJ396" s="56"/>
      <c r="AUK396" s="56"/>
      <c r="AUL396" s="56"/>
      <c r="AUM396" s="56"/>
      <c r="AUN396" s="56"/>
      <c r="AUO396" s="56"/>
      <c r="AUP396" s="56"/>
      <c r="AUQ396" s="56"/>
      <c r="AUR396" s="56"/>
      <c r="AUS396" s="56"/>
      <c r="AUT396" s="56"/>
      <c r="AUU396" s="56"/>
      <c r="AUV396" s="56"/>
      <c r="AUW396" s="56"/>
      <c r="AUX396" s="56"/>
      <c r="AUY396" s="56"/>
      <c r="AUZ396" s="56"/>
      <c r="AVA396" s="56"/>
      <c r="AVB396" s="56"/>
      <c r="AVC396" s="56"/>
      <c r="AVD396" s="56"/>
      <c r="AVE396" s="56"/>
      <c r="AVF396" s="56"/>
      <c r="AVG396" s="56"/>
      <c r="AVH396" s="56"/>
      <c r="AVI396" s="56"/>
      <c r="AVJ396" s="56"/>
      <c r="AVK396" s="56"/>
      <c r="AVL396" s="56"/>
      <c r="AVM396" s="56"/>
      <c r="AVN396" s="56"/>
      <c r="AVO396" s="56"/>
      <c r="AVP396" s="56"/>
      <c r="AVQ396" s="56"/>
      <c r="AVR396" s="56"/>
      <c r="AVS396" s="56"/>
      <c r="AVT396" s="56"/>
      <c r="AVU396" s="56"/>
      <c r="AVV396" s="56"/>
      <c r="AVW396" s="56"/>
      <c r="AVX396" s="56"/>
      <c r="AVY396" s="56"/>
      <c r="AVZ396" s="56"/>
      <c r="AWA396" s="56"/>
      <c r="AWB396" s="56"/>
      <c r="AWC396" s="56"/>
      <c r="AWD396" s="56"/>
      <c r="AWE396" s="56"/>
      <c r="AWF396" s="56"/>
      <c r="AWG396" s="56"/>
      <c r="AWH396" s="56"/>
      <c r="AWI396" s="56"/>
      <c r="AWJ396" s="56"/>
      <c r="AWK396" s="56"/>
      <c r="AWL396" s="56"/>
      <c r="AWM396" s="56"/>
      <c r="AWN396" s="56"/>
      <c r="AWO396" s="56"/>
      <c r="AWP396" s="56"/>
      <c r="AWQ396" s="56"/>
      <c r="AWR396" s="56"/>
      <c r="AWS396" s="56"/>
      <c r="AWT396" s="56"/>
      <c r="AWU396" s="56"/>
      <c r="AWV396" s="56"/>
      <c r="AWW396" s="56"/>
      <c r="AWX396" s="56"/>
      <c r="AWY396" s="56"/>
      <c r="AWZ396" s="56"/>
      <c r="AXA396" s="56"/>
      <c r="AXB396" s="56"/>
      <c r="AXC396" s="56"/>
      <c r="AXD396" s="56"/>
      <c r="AXE396" s="56"/>
      <c r="AXF396" s="56"/>
      <c r="AXG396" s="56"/>
      <c r="AXH396" s="56"/>
      <c r="AXI396" s="56"/>
      <c r="AXJ396" s="56"/>
      <c r="AXK396" s="56"/>
      <c r="AXL396" s="56"/>
      <c r="AXM396" s="56"/>
      <c r="AXN396" s="56"/>
      <c r="AXO396" s="56"/>
      <c r="AXP396" s="56"/>
      <c r="AXQ396" s="56"/>
      <c r="AXR396" s="56"/>
      <c r="AXS396" s="56"/>
      <c r="AXT396" s="56"/>
      <c r="AXU396" s="56"/>
      <c r="AXV396" s="56"/>
      <c r="AXW396" s="56"/>
      <c r="AXX396" s="56"/>
      <c r="AXY396" s="56"/>
      <c r="AXZ396" s="56"/>
      <c r="AYA396" s="56"/>
      <c r="AYB396" s="56"/>
      <c r="AYC396" s="56"/>
      <c r="AYD396" s="56"/>
      <c r="AYE396" s="56"/>
      <c r="AYF396" s="56"/>
      <c r="AYG396" s="56"/>
      <c r="AYH396" s="56"/>
      <c r="AYI396" s="56"/>
      <c r="AYJ396" s="56"/>
      <c r="AYK396" s="56"/>
      <c r="AYL396" s="56"/>
      <c r="AYM396" s="56"/>
      <c r="AYN396" s="56"/>
      <c r="AYO396" s="56"/>
      <c r="AYP396" s="56"/>
      <c r="AYQ396" s="56"/>
      <c r="AYR396" s="56"/>
      <c r="AYS396" s="56"/>
      <c r="AYT396" s="56"/>
      <c r="AYU396" s="56"/>
      <c r="AYV396" s="56"/>
      <c r="AYW396" s="56"/>
      <c r="AYX396" s="56"/>
      <c r="AYY396" s="56"/>
      <c r="AYZ396" s="56"/>
      <c r="AZA396" s="56"/>
      <c r="AZB396" s="56"/>
      <c r="AZC396" s="56"/>
      <c r="AZD396" s="56"/>
      <c r="AZE396" s="56"/>
      <c r="AZF396" s="56"/>
      <c r="AZG396" s="56"/>
      <c r="AZH396" s="56"/>
      <c r="AZI396" s="56"/>
      <c r="AZJ396" s="56"/>
      <c r="AZK396" s="56"/>
      <c r="AZL396" s="56"/>
      <c r="AZM396" s="56"/>
      <c r="AZN396" s="56"/>
      <c r="AZO396" s="56"/>
      <c r="AZP396" s="56"/>
      <c r="AZQ396" s="56"/>
      <c r="AZR396" s="56"/>
      <c r="AZS396" s="56"/>
      <c r="AZT396" s="56"/>
      <c r="AZU396" s="56"/>
      <c r="AZV396" s="56"/>
      <c r="AZW396" s="56"/>
      <c r="AZX396" s="56"/>
      <c r="AZY396" s="56"/>
      <c r="AZZ396" s="56"/>
      <c r="BAA396" s="56"/>
      <c r="BAB396" s="56"/>
      <c r="BAC396" s="56"/>
      <c r="BAD396" s="56"/>
      <c r="BAE396" s="56"/>
      <c r="BAF396" s="56"/>
      <c r="BAG396" s="56"/>
      <c r="BAH396" s="56"/>
      <c r="BAI396" s="56"/>
      <c r="BAJ396" s="56"/>
      <c r="BAK396" s="56"/>
      <c r="BAL396" s="56"/>
      <c r="BAM396" s="56"/>
      <c r="BAN396" s="56"/>
      <c r="BAO396" s="56"/>
      <c r="BAP396" s="56"/>
      <c r="BAQ396" s="56"/>
      <c r="BAR396" s="56"/>
      <c r="BAS396" s="56"/>
      <c r="BAT396" s="56"/>
      <c r="BAU396" s="56"/>
      <c r="BAV396" s="56"/>
      <c r="BAW396" s="56"/>
      <c r="BAX396" s="56"/>
      <c r="BAY396" s="56"/>
      <c r="BAZ396" s="56"/>
      <c r="BBA396" s="56"/>
      <c r="BBB396" s="56"/>
      <c r="BBC396" s="56"/>
      <c r="BBD396" s="56"/>
      <c r="BBE396" s="56"/>
      <c r="BBF396" s="56"/>
      <c r="BBG396" s="56"/>
      <c r="BBH396" s="56"/>
      <c r="BBI396" s="56"/>
      <c r="BBJ396" s="56"/>
      <c r="BBK396" s="56"/>
      <c r="BBL396" s="56"/>
      <c r="BBM396" s="56"/>
      <c r="BBN396" s="56"/>
      <c r="BBO396" s="56"/>
      <c r="BBP396" s="56"/>
      <c r="BBQ396" s="56"/>
      <c r="BBR396" s="56"/>
      <c r="BBS396" s="56"/>
      <c r="BBT396" s="56"/>
      <c r="BBU396" s="56"/>
      <c r="BBV396" s="56"/>
      <c r="BBW396" s="56"/>
      <c r="BBX396" s="56"/>
      <c r="BBY396" s="56"/>
      <c r="BBZ396" s="56"/>
      <c r="BCA396" s="56"/>
      <c r="BCB396" s="56"/>
      <c r="BCC396" s="56"/>
      <c r="BCD396" s="56"/>
      <c r="BCE396" s="56"/>
      <c r="BCF396" s="56"/>
      <c r="BCG396" s="56"/>
      <c r="BCH396" s="56"/>
      <c r="BCI396" s="56"/>
      <c r="BCJ396" s="56"/>
      <c r="BCK396" s="56"/>
      <c r="BCL396" s="56"/>
      <c r="BCM396" s="56"/>
      <c r="BCN396" s="56"/>
      <c r="BCO396" s="56"/>
      <c r="BCP396" s="56"/>
      <c r="BCQ396" s="56"/>
      <c r="BCR396" s="56"/>
      <c r="BCS396" s="56"/>
      <c r="BCT396" s="56"/>
      <c r="BCU396" s="56"/>
      <c r="BCV396" s="56"/>
      <c r="BCW396" s="56"/>
      <c r="BCX396" s="56"/>
      <c r="BCY396" s="56"/>
      <c r="BCZ396" s="56"/>
      <c r="BDA396" s="56"/>
      <c r="BDB396" s="56"/>
      <c r="BDC396" s="56"/>
      <c r="BDD396" s="56"/>
      <c r="BDE396" s="56"/>
      <c r="BDF396" s="56"/>
      <c r="BDG396" s="56"/>
      <c r="BDH396" s="56"/>
      <c r="BDI396" s="56"/>
      <c r="BDJ396" s="56"/>
      <c r="BDK396" s="56"/>
      <c r="BDL396" s="56"/>
      <c r="BDM396" s="56"/>
      <c r="BDN396" s="56"/>
      <c r="BDO396" s="56"/>
      <c r="BDP396" s="56"/>
      <c r="BDQ396" s="56"/>
      <c r="BDR396" s="56"/>
      <c r="BDS396" s="56"/>
      <c r="BDT396" s="56"/>
      <c r="BDU396" s="56"/>
      <c r="BDV396" s="56"/>
      <c r="BDW396" s="56"/>
      <c r="BDX396" s="56"/>
      <c r="BDY396" s="56"/>
      <c r="BDZ396" s="56"/>
      <c r="BEA396" s="56"/>
      <c r="BEB396" s="56"/>
      <c r="BEC396" s="56"/>
      <c r="BED396" s="56"/>
      <c r="BEE396" s="56"/>
      <c r="BEF396" s="56"/>
      <c r="BEG396" s="56"/>
      <c r="BEH396" s="56"/>
      <c r="BEI396" s="56"/>
      <c r="BEJ396" s="56"/>
      <c r="BEK396" s="56"/>
      <c r="BEL396" s="56"/>
      <c r="BEM396" s="56"/>
      <c r="BEN396" s="56"/>
      <c r="BEO396" s="56"/>
      <c r="BEP396" s="56"/>
      <c r="BEQ396" s="56"/>
      <c r="BER396" s="56"/>
      <c r="BES396" s="56"/>
      <c r="BET396" s="56"/>
      <c r="BEU396" s="56"/>
      <c r="BEV396" s="56"/>
      <c r="BEW396" s="56"/>
      <c r="BEX396" s="56"/>
      <c r="BEY396" s="56"/>
      <c r="BEZ396" s="56"/>
      <c r="BFA396" s="56"/>
      <c r="BFB396" s="56"/>
      <c r="BFC396" s="56"/>
      <c r="BFD396" s="56"/>
      <c r="BFE396" s="56"/>
      <c r="BFF396" s="56"/>
      <c r="BFG396" s="56"/>
      <c r="BFH396" s="56"/>
      <c r="BFI396" s="56"/>
      <c r="BFJ396" s="56"/>
      <c r="BFK396" s="56"/>
      <c r="BFL396" s="56"/>
      <c r="BFM396" s="56"/>
      <c r="BFN396" s="56"/>
      <c r="BFO396" s="56"/>
      <c r="BFP396" s="56"/>
      <c r="BFQ396" s="56"/>
      <c r="BFR396" s="56"/>
      <c r="BFS396" s="56"/>
      <c r="BFT396" s="56"/>
      <c r="BFU396" s="56"/>
      <c r="BFV396" s="56"/>
      <c r="BFW396" s="56"/>
      <c r="BFX396" s="56"/>
      <c r="BFY396" s="56"/>
      <c r="BFZ396" s="56"/>
      <c r="BGA396" s="56"/>
      <c r="BGB396" s="56"/>
      <c r="BGC396" s="56"/>
      <c r="BGD396" s="56"/>
      <c r="BGE396" s="56"/>
      <c r="BGF396" s="56"/>
      <c r="BGG396" s="56"/>
      <c r="BGH396" s="56"/>
      <c r="BGI396" s="56"/>
      <c r="BGJ396" s="56"/>
      <c r="BGK396" s="56"/>
      <c r="BGL396" s="56"/>
      <c r="BGM396" s="56"/>
      <c r="BGN396" s="56"/>
      <c r="BGO396" s="56"/>
      <c r="BGP396" s="56"/>
      <c r="BGQ396" s="56"/>
      <c r="BGR396" s="56"/>
      <c r="BGS396" s="56"/>
      <c r="BGT396" s="56"/>
      <c r="BGU396" s="56"/>
      <c r="BGV396" s="56"/>
      <c r="BGW396" s="56"/>
      <c r="BGX396" s="56"/>
      <c r="BGY396" s="56"/>
      <c r="BGZ396" s="56"/>
      <c r="BHA396" s="56"/>
      <c r="BHB396" s="56"/>
      <c r="BHC396" s="56"/>
      <c r="BHD396" s="56"/>
      <c r="BHE396" s="56"/>
      <c r="BHF396" s="56"/>
      <c r="BHG396" s="56"/>
      <c r="BHH396" s="56"/>
      <c r="BHI396" s="56"/>
      <c r="BHJ396" s="56"/>
      <c r="BHK396" s="56"/>
      <c r="BHL396" s="56"/>
      <c r="BHM396" s="56"/>
      <c r="BHN396" s="56"/>
      <c r="BHO396" s="56"/>
      <c r="BHP396" s="56"/>
      <c r="BHQ396" s="56"/>
      <c r="BHR396" s="56"/>
      <c r="BHS396" s="56"/>
      <c r="BHT396" s="56"/>
      <c r="BHU396" s="56"/>
      <c r="BHV396" s="56"/>
      <c r="BHW396" s="56"/>
      <c r="BHX396" s="56"/>
      <c r="BHY396" s="56"/>
      <c r="BHZ396" s="56"/>
      <c r="BIA396" s="56"/>
      <c r="BIB396" s="56"/>
      <c r="BIC396" s="56"/>
      <c r="BID396" s="56"/>
      <c r="BIE396" s="56"/>
      <c r="BIF396" s="56"/>
      <c r="BIG396" s="56"/>
      <c r="BIH396" s="56"/>
      <c r="BII396" s="56"/>
      <c r="BIJ396" s="56"/>
      <c r="BIK396" s="56"/>
      <c r="BIL396" s="56"/>
      <c r="BIM396" s="56"/>
      <c r="BIN396" s="56"/>
      <c r="BIO396" s="56"/>
      <c r="BIP396" s="56"/>
      <c r="BIQ396" s="56"/>
      <c r="BIR396" s="56"/>
      <c r="BIS396" s="56"/>
      <c r="BIT396" s="56"/>
      <c r="BIU396" s="56"/>
      <c r="BIV396" s="56"/>
      <c r="BIW396" s="56"/>
      <c r="BIX396" s="56"/>
      <c r="BIY396" s="56"/>
      <c r="BIZ396" s="56"/>
      <c r="BJA396" s="56"/>
      <c r="BJB396" s="56"/>
      <c r="BJC396" s="56"/>
      <c r="BJD396" s="56"/>
      <c r="BJE396" s="56"/>
      <c r="BJF396" s="56"/>
      <c r="BJG396" s="56"/>
      <c r="BJH396" s="56"/>
      <c r="BJI396" s="56"/>
      <c r="BJJ396" s="56"/>
      <c r="BJK396" s="56"/>
      <c r="BJL396" s="56"/>
      <c r="BJM396" s="56"/>
      <c r="BJN396" s="56"/>
      <c r="BJO396" s="56"/>
      <c r="BJP396" s="56"/>
      <c r="BJQ396" s="56"/>
      <c r="BJR396" s="56"/>
      <c r="BJS396" s="56"/>
      <c r="BJT396" s="56"/>
      <c r="BJU396" s="56"/>
      <c r="BJV396" s="56"/>
      <c r="BJW396" s="56"/>
      <c r="BJX396" s="56"/>
      <c r="BJY396" s="56"/>
      <c r="BJZ396" s="56"/>
      <c r="BKA396" s="56"/>
      <c r="BKB396" s="56"/>
      <c r="BKC396" s="56"/>
      <c r="BKD396" s="56"/>
      <c r="BKE396" s="56"/>
      <c r="BKF396" s="56"/>
      <c r="BKG396" s="56"/>
      <c r="BKH396" s="56"/>
      <c r="BKI396" s="56"/>
      <c r="BKJ396" s="56"/>
      <c r="BKK396" s="56"/>
      <c r="BKL396" s="56"/>
      <c r="BKM396" s="56"/>
      <c r="BKN396" s="56"/>
      <c r="BKO396" s="56"/>
      <c r="BKP396" s="56"/>
      <c r="BKQ396" s="56"/>
      <c r="BKR396" s="56"/>
      <c r="BKS396" s="56"/>
      <c r="BKT396" s="56"/>
      <c r="BKU396" s="56"/>
      <c r="BKV396" s="56"/>
      <c r="BKW396" s="56"/>
      <c r="BKX396" s="56"/>
      <c r="BKY396" s="56"/>
      <c r="BKZ396" s="56"/>
      <c r="BLA396" s="56"/>
      <c r="BLB396" s="56"/>
      <c r="BLC396" s="56"/>
      <c r="BLD396" s="56"/>
      <c r="BLE396" s="56"/>
      <c r="BLF396" s="56"/>
      <c r="BLG396" s="56"/>
      <c r="BLH396" s="56"/>
      <c r="BLI396" s="56"/>
      <c r="BLJ396" s="56"/>
      <c r="BLK396" s="56"/>
      <c r="BLL396" s="56"/>
      <c r="BLM396" s="56"/>
      <c r="BLN396" s="56"/>
      <c r="BLO396" s="56"/>
      <c r="BLP396" s="56"/>
      <c r="BLQ396" s="56"/>
      <c r="BLR396" s="56"/>
      <c r="BLS396" s="56"/>
      <c r="BLT396" s="56"/>
      <c r="BLU396" s="56"/>
      <c r="BLV396" s="56"/>
      <c r="BLW396" s="56"/>
      <c r="BLX396" s="56"/>
      <c r="BLY396" s="56"/>
      <c r="BLZ396" s="56"/>
      <c r="BMA396" s="56"/>
      <c r="BMB396" s="56"/>
      <c r="BMC396" s="56"/>
      <c r="BMD396" s="56"/>
      <c r="BME396" s="56"/>
      <c r="BMF396" s="56"/>
      <c r="BMG396" s="56"/>
      <c r="BMH396" s="56"/>
      <c r="BMI396" s="56"/>
      <c r="BMJ396" s="56"/>
      <c r="BMK396" s="56"/>
      <c r="BML396" s="56"/>
      <c r="BMM396" s="56"/>
      <c r="BMN396" s="56"/>
      <c r="BMO396" s="56"/>
      <c r="BMP396" s="56"/>
      <c r="BMQ396" s="56"/>
      <c r="BMR396" s="56"/>
      <c r="BMS396" s="56"/>
      <c r="BMT396" s="56"/>
      <c r="BMU396" s="56"/>
      <c r="BMV396" s="56"/>
      <c r="BMW396" s="56"/>
      <c r="BMX396" s="56"/>
      <c r="BMY396" s="56"/>
      <c r="BMZ396" s="56"/>
      <c r="BNA396" s="56"/>
      <c r="BNB396" s="56"/>
      <c r="BNC396" s="56"/>
      <c r="BND396" s="56"/>
      <c r="BNE396" s="56"/>
      <c r="BNF396" s="56"/>
      <c r="BNG396" s="56"/>
      <c r="BNH396" s="56"/>
      <c r="BNI396" s="56"/>
      <c r="BNJ396" s="56"/>
      <c r="BNK396" s="56"/>
      <c r="BNL396" s="56"/>
      <c r="BNM396" s="56"/>
      <c r="BNN396" s="56"/>
      <c r="BNO396" s="56"/>
      <c r="BNP396" s="56"/>
      <c r="BNQ396" s="56"/>
      <c r="BNR396" s="56"/>
      <c r="BNS396" s="56"/>
      <c r="BNT396" s="56"/>
      <c r="BNU396" s="56"/>
      <c r="BNV396" s="56"/>
      <c r="BNW396" s="56"/>
      <c r="BNX396" s="56"/>
      <c r="BNY396" s="56"/>
      <c r="BNZ396" s="56"/>
      <c r="BOA396" s="56"/>
      <c r="BOB396" s="56"/>
      <c r="BOC396" s="56"/>
      <c r="BOD396" s="56"/>
      <c r="BOE396" s="56"/>
      <c r="BOF396" s="56"/>
      <c r="BOG396" s="56"/>
      <c r="BOH396" s="56"/>
      <c r="BOI396" s="56"/>
      <c r="BOJ396" s="56"/>
      <c r="BOK396" s="56"/>
      <c r="BOL396" s="56"/>
      <c r="BOM396" s="56"/>
      <c r="BON396" s="56"/>
      <c r="BOO396" s="56"/>
      <c r="BOP396" s="56"/>
      <c r="BOQ396" s="56"/>
      <c r="BOR396" s="56"/>
      <c r="BOS396" s="56"/>
      <c r="BOT396" s="56"/>
      <c r="BOU396" s="56"/>
      <c r="BOV396" s="56"/>
      <c r="BOW396" s="56"/>
      <c r="BOX396" s="56"/>
      <c r="BOY396" s="56"/>
      <c r="BOZ396" s="56"/>
      <c r="BPA396" s="56"/>
      <c r="BPB396" s="56"/>
      <c r="BPC396" s="56"/>
      <c r="BPD396" s="56"/>
      <c r="BPE396" s="56"/>
      <c r="BPF396" s="56"/>
      <c r="BPG396" s="56"/>
      <c r="BPH396" s="56"/>
      <c r="BPI396" s="56"/>
      <c r="BPJ396" s="56"/>
      <c r="BPK396" s="56"/>
      <c r="BPL396" s="56"/>
      <c r="BPM396" s="56"/>
      <c r="BPN396" s="56"/>
      <c r="BPO396" s="56"/>
      <c r="BPP396" s="56"/>
      <c r="BPQ396" s="56"/>
      <c r="BPR396" s="56"/>
      <c r="BPS396" s="56"/>
      <c r="BPT396" s="56"/>
      <c r="BPU396" s="56"/>
      <c r="BPV396" s="56"/>
      <c r="BPW396" s="56"/>
      <c r="BPX396" s="56"/>
      <c r="BPY396" s="56"/>
      <c r="BPZ396" s="56"/>
      <c r="BQA396" s="56"/>
      <c r="BQB396" s="56"/>
      <c r="BQC396" s="56"/>
      <c r="BQD396" s="56"/>
      <c r="BQE396" s="56"/>
      <c r="BQF396" s="56"/>
      <c r="BQG396" s="56"/>
      <c r="BQH396" s="56"/>
      <c r="BQI396" s="56"/>
      <c r="BQJ396" s="56"/>
      <c r="BQK396" s="56"/>
      <c r="BQL396" s="56"/>
      <c r="BQM396" s="56"/>
      <c r="BQN396" s="56"/>
      <c r="BQO396" s="56"/>
      <c r="BQP396" s="56"/>
      <c r="BQQ396" s="56"/>
      <c r="BQR396" s="56"/>
      <c r="BQS396" s="56"/>
      <c r="BQT396" s="56"/>
      <c r="BQU396" s="56"/>
      <c r="BQV396" s="56"/>
      <c r="BQW396" s="56"/>
      <c r="BQX396" s="56"/>
      <c r="BQY396" s="56"/>
      <c r="BQZ396" s="56"/>
      <c r="BRA396" s="56"/>
      <c r="BRB396" s="56"/>
      <c r="BRC396" s="56"/>
      <c r="BRD396" s="56"/>
      <c r="BRE396" s="56"/>
      <c r="BRF396" s="56"/>
      <c r="BRG396" s="56"/>
      <c r="BRH396" s="56"/>
      <c r="BRI396" s="56"/>
      <c r="BRJ396" s="56"/>
      <c r="BRK396" s="56"/>
      <c r="BRL396" s="56"/>
      <c r="BRM396" s="56"/>
      <c r="BRN396" s="56"/>
      <c r="BRO396" s="56"/>
      <c r="BRP396" s="56"/>
      <c r="BRQ396" s="56"/>
      <c r="BRR396" s="56"/>
      <c r="BRS396" s="56"/>
      <c r="BRT396" s="56"/>
      <c r="BRU396" s="56"/>
      <c r="BRV396" s="56"/>
      <c r="BRW396" s="56"/>
      <c r="BRX396" s="56"/>
      <c r="BRY396" s="56"/>
      <c r="BRZ396" s="56"/>
      <c r="BSA396" s="56"/>
      <c r="BSB396" s="56"/>
      <c r="BSC396" s="56"/>
      <c r="BSD396" s="56"/>
      <c r="BSE396" s="56"/>
      <c r="BSF396" s="56"/>
      <c r="BSG396" s="56"/>
      <c r="BSH396" s="56"/>
      <c r="BSI396" s="56"/>
      <c r="BSJ396" s="56"/>
      <c r="BSK396" s="56"/>
      <c r="BSL396" s="56"/>
      <c r="BSM396" s="56"/>
      <c r="BSN396" s="56"/>
      <c r="BSO396" s="56"/>
      <c r="BSP396" s="56"/>
      <c r="BSQ396" s="56"/>
      <c r="BSR396" s="56"/>
      <c r="BSS396" s="56"/>
      <c r="BST396" s="56"/>
      <c r="BSU396" s="56"/>
      <c r="BSV396" s="56"/>
      <c r="BSW396" s="56"/>
      <c r="BSX396" s="56"/>
      <c r="BSY396" s="56"/>
      <c r="BSZ396" s="56"/>
      <c r="BTA396" s="56"/>
      <c r="BTB396" s="56"/>
      <c r="BTC396" s="56"/>
      <c r="BTD396" s="56"/>
      <c r="BTE396" s="56"/>
      <c r="BTF396" s="56"/>
      <c r="BTG396" s="56"/>
      <c r="BTH396" s="56"/>
      <c r="BTI396" s="56"/>
      <c r="BTJ396" s="56"/>
      <c r="BTK396" s="56"/>
      <c r="BTL396" s="56"/>
      <c r="BTM396" s="56"/>
      <c r="BTN396" s="56"/>
      <c r="BTO396" s="56"/>
      <c r="BTP396" s="56"/>
      <c r="BTQ396" s="56"/>
      <c r="BTR396" s="56"/>
      <c r="BTS396" s="56"/>
      <c r="BTT396" s="56"/>
      <c r="BTU396" s="56"/>
      <c r="BTV396" s="56"/>
      <c r="BTW396" s="56"/>
      <c r="BTX396" s="56"/>
      <c r="BTY396" s="56"/>
      <c r="BTZ396" s="56"/>
      <c r="BUA396" s="56"/>
      <c r="BUB396" s="56"/>
      <c r="BUC396" s="56"/>
      <c r="BUD396" s="56"/>
      <c r="BUE396" s="56"/>
      <c r="BUF396" s="56"/>
      <c r="BUG396" s="56"/>
      <c r="BUH396" s="56"/>
      <c r="BUI396" s="56"/>
      <c r="BUJ396" s="56"/>
      <c r="BUK396" s="56"/>
      <c r="BUL396" s="56"/>
      <c r="BUM396" s="56"/>
      <c r="BUN396" s="56"/>
      <c r="BUO396" s="56"/>
      <c r="BUP396" s="56"/>
      <c r="BUQ396" s="56"/>
      <c r="BUR396" s="56"/>
      <c r="BUS396" s="56"/>
      <c r="BUT396" s="56"/>
      <c r="BUU396" s="56"/>
      <c r="BUV396" s="56"/>
      <c r="BUW396" s="56"/>
      <c r="BUX396" s="56"/>
      <c r="BUY396" s="56"/>
      <c r="BUZ396" s="56"/>
      <c r="BVA396" s="56"/>
      <c r="BVB396" s="56"/>
      <c r="BVC396" s="56"/>
      <c r="BVD396" s="56"/>
      <c r="BVE396" s="56"/>
      <c r="BVF396" s="56"/>
      <c r="BVG396" s="56"/>
      <c r="BVH396" s="56"/>
      <c r="BVI396" s="56"/>
      <c r="BVJ396" s="56"/>
      <c r="BVK396" s="56"/>
      <c r="BVL396" s="56"/>
      <c r="BVM396" s="56"/>
      <c r="BVN396" s="56"/>
      <c r="BVO396" s="56"/>
      <c r="BVP396" s="56"/>
      <c r="BVQ396" s="56"/>
      <c r="BVR396" s="56"/>
      <c r="BVS396" s="56"/>
      <c r="BVT396" s="56"/>
      <c r="BVU396" s="56"/>
      <c r="BVV396" s="56"/>
      <c r="BVW396" s="56"/>
      <c r="BVX396" s="56"/>
      <c r="BVY396" s="56"/>
      <c r="BVZ396" s="56"/>
      <c r="BWA396" s="56"/>
      <c r="BWB396" s="56"/>
      <c r="BWC396" s="56"/>
      <c r="BWD396" s="56"/>
      <c r="BWE396" s="56"/>
      <c r="BWF396" s="56"/>
      <c r="BWG396" s="56"/>
      <c r="BWH396" s="56"/>
      <c r="BWI396" s="56"/>
      <c r="BWJ396" s="56"/>
      <c r="BWK396" s="56"/>
      <c r="BWL396" s="56"/>
      <c r="BWM396" s="56"/>
      <c r="BWN396" s="56"/>
      <c r="BWO396" s="56"/>
      <c r="BWP396" s="56"/>
      <c r="BWQ396" s="56"/>
      <c r="BWR396" s="56"/>
      <c r="BWS396" s="56"/>
      <c r="BWT396" s="56"/>
      <c r="BWU396" s="56"/>
      <c r="BWV396" s="56"/>
      <c r="BWW396" s="56"/>
      <c r="BWX396" s="56"/>
      <c r="BWY396" s="56"/>
      <c r="BWZ396" s="56"/>
      <c r="BXA396" s="56"/>
      <c r="BXB396" s="56"/>
      <c r="BXC396" s="56"/>
      <c r="BXD396" s="56"/>
      <c r="BXE396" s="56"/>
      <c r="BXF396" s="56"/>
      <c r="BXG396" s="56"/>
      <c r="BXH396" s="56"/>
      <c r="BXI396" s="56"/>
      <c r="BXJ396" s="56"/>
      <c r="BXK396" s="56"/>
      <c r="BXL396" s="56"/>
      <c r="BXM396" s="56"/>
      <c r="BXN396" s="56"/>
      <c r="BXO396" s="56"/>
      <c r="BXP396" s="56"/>
      <c r="BXQ396" s="56"/>
      <c r="BXR396" s="56"/>
      <c r="BXS396" s="56"/>
      <c r="BXT396" s="56"/>
      <c r="BXU396" s="56"/>
      <c r="BXV396" s="56"/>
      <c r="BXW396" s="56"/>
      <c r="BXX396" s="56"/>
      <c r="BXY396" s="56"/>
      <c r="BXZ396" s="56"/>
      <c r="BYA396" s="56"/>
      <c r="BYB396" s="56"/>
      <c r="BYC396" s="56"/>
      <c r="BYD396" s="56"/>
      <c r="BYE396" s="56"/>
      <c r="BYF396" s="56"/>
      <c r="BYG396" s="56"/>
      <c r="BYH396" s="56"/>
      <c r="BYI396" s="56"/>
      <c r="BYJ396" s="56"/>
      <c r="BYK396" s="56"/>
      <c r="BYL396" s="56"/>
      <c r="BYM396" s="56"/>
      <c r="BYN396" s="56"/>
      <c r="BYO396" s="56"/>
      <c r="BYP396" s="56"/>
      <c r="BYQ396" s="56"/>
      <c r="BYR396" s="56"/>
      <c r="BYS396" s="56"/>
      <c r="BYT396" s="56"/>
      <c r="BYU396" s="56"/>
      <c r="BYV396" s="56"/>
      <c r="BYW396" s="56"/>
      <c r="BYX396" s="56"/>
      <c r="BYY396" s="56"/>
      <c r="BYZ396" s="56"/>
      <c r="BZA396" s="56"/>
      <c r="BZB396" s="56"/>
      <c r="BZC396" s="56"/>
      <c r="BZD396" s="56"/>
      <c r="BZE396" s="56"/>
      <c r="BZF396" s="56"/>
      <c r="BZG396" s="56"/>
      <c r="BZH396" s="56"/>
      <c r="BZI396" s="56"/>
      <c r="BZJ396" s="56"/>
      <c r="BZK396" s="56"/>
      <c r="BZL396" s="56"/>
      <c r="BZM396" s="56"/>
      <c r="BZN396" s="56"/>
      <c r="BZO396" s="56"/>
      <c r="BZP396" s="56"/>
      <c r="BZQ396" s="56"/>
      <c r="BZR396" s="56"/>
      <c r="BZS396" s="56"/>
      <c r="BZT396" s="56"/>
      <c r="BZU396" s="56"/>
      <c r="BZV396" s="56"/>
      <c r="BZW396" s="56"/>
      <c r="BZX396" s="56"/>
      <c r="BZY396" s="56"/>
      <c r="BZZ396" s="56"/>
      <c r="CAA396" s="56"/>
      <c r="CAB396" s="56"/>
      <c r="CAC396" s="56"/>
      <c r="CAD396" s="56"/>
      <c r="CAE396" s="56"/>
      <c r="CAF396" s="56"/>
      <c r="CAG396" s="56"/>
      <c r="CAH396" s="56"/>
      <c r="CAI396" s="56"/>
      <c r="CAJ396" s="56"/>
      <c r="CAK396" s="56"/>
      <c r="CAL396" s="56"/>
      <c r="CAM396" s="56"/>
      <c r="CAN396" s="56"/>
      <c r="CAO396" s="56"/>
      <c r="CAP396" s="56"/>
      <c r="CAQ396" s="56"/>
      <c r="CAR396" s="56"/>
      <c r="CAS396" s="56"/>
      <c r="CAT396" s="56"/>
      <c r="CAU396" s="56"/>
      <c r="CAV396" s="56"/>
      <c r="CAW396" s="56"/>
      <c r="CAX396" s="56"/>
      <c r="CAY396" s="56"/>
      <c r="CAZ396" s="56"/>
      <c r="CBA396" s="56"/>
      <c r="CBB396" s="56"/>
      <c r="CBC396" s="56"/>
      <c r="CBD396" s="56"/>
      <c r="CBE396" s="56"/>
      <c r="CBF396" s="56"/>
      <c r="CBG396" s="56"/>
      <c r="CBH396" s="56"/>
      <c r="CBI396" s="56"/>
      <c r="CBJ396" s="56"/>
      <c r="CBK396" s="56"/>
      <c r="CBL396" s="56"/>
      <c r="CBM396" s="56"/>
      <c r="CBN396" s="56"/>
      <c r="CBO396" s="56"/>
      <c r="CBP396" s="56"/>
      <c r="CBQ396" s="56"/>
      <c r="CBR396" s="56"/>
      <c r="CBS396" s="56"/>
      <c r="CBT396" s="56"/>
      <c r="CBU396" s="56"/>
      <c r="CBV396" s="56"/>
      <c r="CBW396" s="56"/>
      <c r="CBX396" s="56"/>
      <c r="CBY396" s="56"/>
      <c r="CBZ396" s="56"/>
      <c r="CCA396" s="56"/>
      <c r="CCB396" s="56"/>
      <c r="CCC396" s="56"/>
      <c r="CCD396" s="56"/>
      <c r="CCE396" s="56"/>
      <c r="CCF396" s="56"/>
      <c r="CCG396" s="56"/>
      <c r="CCH396" s="56"/>
      <c r="CCI396" s="56"/>
      <c r="CCJ396" s="56"/>
      <c r="CCK396" s="56"/>
      <c r="CCL396" s="56"/>
      <c r="CCM396" s="56"/>
      <c r="CCN396" s="56"/>
      <c r="CCO396" s="56"/>
      <c r="CCP396" s="56"/>
      <c r="CCQ396" s="56"/>
      <c r="CCR396" s="56"/>
      <c r="CCS396" s="56"/>
      <c r="CCT396" s="56"/>
      <c r="CCU396" s="56"/>
      <c r="CCV396" s="56"/>
      <c r="CCW396" s="56"/>
      <c r="CCX396" s="56"/>
      <c r="CCY396" s="56"/>
      <c r="CCZ396" s="56"/>
      <c r="CDA396" s="56"/>
      <c r="CDB396" s="56"/>
      <c r="CDC396" s="56"/>
      <c r="CDD396" s="56"/>
      <c r="CDE396" s="56"/>
      <c r="CDF396" s="56"/>
      <c r="CDG396" s="56"/>
      <c r="CDH396" s="56"/>
      <c r="CDI396" s="56"/>
      <c r="CDJ396" s="56"/>
      <c r="CDK396" s="56"/>
      <c r="CDL396" s="56"/>
      <c r="CDM396" s="56"/>
      <c r="CDN396" s="56"/>
      <c r="CDO396" s="56"/>
      <c r="CDP396" s="56"/>
      <c r="CDQ396" s="56"/>
      <c r="CDR396" s="56"/>
      <c r="CDS396" s="56"/>
      <c r="CDT396" s="56"/>
      <c r="CDU396" s="56"/>
      <c r="CDV396" s="56"/>
      <c r="CDW396" s="56"/>
      <c r="CDX396" s="56"/>
      <c r="CDY396" s="56"/>
      <c r="CDZ396" s="56"/>
      <c r="CEA396" s="56"/>
      <c r="CEB396" s="56"/>
      <c r="CEC396" s="56"/>
      <c r="CED396" s="56"/>
      <c r="CEE396" s="56"/>
      <c r="CEF396" s="56"/>
      <c r="CEG396" s="56"/>
      <c r="CEH396" s="56"/>
      <c r="CEI396" s="56"/>
      <c r="CEJ396" s="56"/>
      <c r="CEK396" s="56"/>
      <c r="CEL396" s="56"/>
      <c r="CEM396" s="56"/>
      <c r="CEN396" s="56"/>
      <c r="CEO396" s="56"/>
      <c r="CEP396" s="56"/>
      <c r="CEQ396" s="56"/>
      <c r="CER396" s="56"/>
      <c r="CES396" s="56"/>
      <c r="CET396" s="56"/>
      <c r="CEU396" s="56"/>
      <c r="CEV396" s="56"/>
      <c r="CEW396" s="56"/>
      <c r="CEX396" s="56"/>
      <c r="CEY396" s="56"/>
      <c r="CEZ396" s="56"/>
      <c r="CFA396" s="56"/>
      <c r="CFB396" s="56"/>
      <c r="CFC396" s="56"/>
      <c r="CFD396" s="56"/>
      <c r="CFE396" s="56"/>
      <c r="CFF396" s="56"/>
      <c r="CFG396" s="56"/>
      <c r="CFH396" s="56"/>
      <c r="CFI396" s="56"/>
      <c r="CFJ396" s="56"/>
      <c r="CFK396" s="56"/>
      <c r="CFL396" s="56"/>
      <c r="CFM396" s="56"/>
      <c r="CFN396" s="56"/>
      <c r="CFO396" s="56"/>
      <c r="CFP396" s="56"/>
      <c r="CFQ396" s="56"/>
      <c r="CFR396" s="56"/>
      <c r="CFS396" s="56"/>
      <c r="CFT396" s="56"/>
      <c r="CFU396" s="56"/>
      <c r="CFV396" s="56"/>
      <c r="CFW396" s="56"/>
      <c r="CFX396" s="56"/>
      <c r="CFY396" s="56"/>
      <c r="CFZ396" s="56"/>
      <c r="CGA396" s="56"/>
      <c r="CGB396" s="56"/>
      <c r="CGC396" s="56"/>
      <c r="CGD396" s="56"/>
      <c r="CGE396" s="56"/>
      <c r="CGF396" s="56"/>
      <c r="CGG396" s="56"/>
      <c r="CGH396" s="56"/>
      <c r="CGI396" s="56"/>
      <c r="CGJ396" s="56"/>
      <c r="CGK396" s="56"/>
      <c r="CGL396" s="56"/>
      <c r="CGM396" s="56"/>
      <c r="CGN396" s="56"/>
      <c r="CGO396" s="56"/>
      <c r="CGP396" s="56"/>
      <c r="CGQ396" s="56"/>
      <c r="CGR396" s="56"/>
      <c r="CGS396" s="56"/>
      <c r="CGT396" s="56"/>
      <c r="CGU396" s="56"/>
      <c r="CGV396" s="56"/>
      <c r="CGW396" s="56"/>
      <c r="CGX396" s="56"/>
      <c r="CGY396" s="56"/>
      <c r="CGZ396" s="56"/>
      <c r="CHA396" s="56"/>
      <c r="CHB396" s="56"/>
      <c r="CHC396" s="56"/>
      <c r="CHD396" s="56"/>
      <c r="CHE396" s="56"/>
      <c r="CHF396" s="56"/>
      <c r="CHG396" s="56"/>
      <c r="CHH396" s="56"/>
      <c r="CHI396" s="56"/>
      <c r="CHJ396" s="56"/>
      <c r="CHK396" s="56"/>
      <c r="CHL396" s="56"/>
      <c r="CHM396" s="56"/>
      <c r="CHN396" s="56"/>
      <c r="CHO396" s="56"/>
      <c r="CHP396" s="56"/>
      <c r="CHQ396" s="56"/>
      <c r="CHR396" s="56"/>
      <c r="CHS396" s="56"/>
      <c r="CHT396" s="56"/>
      <c r="CHU396" s="56"/>
      <c r="CHV396" s="56"/>
      <c r="CHW396" s="56"/>
      <c r="CHX396" s="56"/>
      <c r="CHY396" s="56"/>
      <c r="CHZ396" s="56"/>
      <c r="CIA396" s="56"/>
      <c r="CIB396" s="56"/>
      <c r="CIC396" s="56"/>
      <c r="CID396" s="56"/>
      <c r="CIE396" s="56"/>
      <c r="CIF396" s="56"/>
      <c r="CIG396" s="56"/>
      <c r="CIH396" s="56"/>
      <c r="CII396" s="56"/>
      <c r="CIJ396" s="56"/>
      <c r="CIK396" s="56"/>
      <c r="CIL396" s="56"/>
      <c r="CIM396" s="56"/>
      <c r="CIN396" s="56"/>
      <c r="CIO396" s="56"/>
      <c r="CIP396" s="56"/>
      <c r="CIQ396" s="56"/>
      <c r="CIR396" s="56"/>
      <c r="CIS396" s="56"/>
      <c r="CIT396" s="56"/>
      <c r="CIU396" s="56"/>
      <c r="CIV396" s="56"/>
      <c r="CIW396" s="56"/>
      <c r="CIX396" s="56"/>
      <c r="CIY396" s="56"/>
      <c r="CIZ396" s="56"/>
      <c r="CJA396" s="56"/>
      <c r="CJB396" s="56"/>
      <c r="CJC396" s="56"/>
      <c r="CJD396" s="56"/>
      <c r="CJE396" s="56"/>
      <c r="CJF396" s="56"/>
      <c r="CJG396" s="56"/>
      <c r="CJH396" s="56"/>
      <c r="CJI396" s="56"/>
      <c r="CJJ396" s="56"/>
      <c r="CJK396" s="56"/>
      <c r="CJL396" s="56"/>
      <c r="CJM396" s="56"/>
      <c r="CJN396" s="56"/>
      <c r="CJO396" s="56"/>
      <c r="CJP396" s="56"/>
      <c r="CJQ396" s="56"/>
      <c r="CJR396" s="56"/>
      <c r="CJS396" s="56"/>
      <c r="CJT396" s="56"/>
      <c r="CJU396" s="56"/>
      <c r="CJV396" s="56"/>
      <c r="CJW396" s="56"/>
      <c r="CJX396" s="56"/>
      <c r="CJY396" s="56"/>
      <c r="CJZ396" s="56"/>
      <c r="CKA396" s="56"/>
      <c r="CKB396" s="56"/>
      <c r="CKC396" s="56"/>
      <c r="CKD396" s="56"/>
      <c r="CKE396" s="56"/>
      <c r="CKF396" s="56"/>
      <c r="CKG396" s="56"/>
      <c r="CKH396" s="56"/>
      <c r="CKI396" s="56"/>
      <c r="CKJ396" s="56"/>
      <c r="CKK396" s="56"/>
      <c r="CKL396" s="56"/>
      <c r="CKM396" s="56"/>
      <c r="CKN396" s="56"/>
      <c r="CKO396" s="56"/>
      <c r="CKP396" s="56"/>
      <c r="CKQ396" s="56"/>
      <c r="CKR396" s="56"/>
      <c r="CKS396" s="56"/>
      <c r="CKT396" s="56"/>
      <c r="CKU396" s="56"/>
      <c r="CKV396" s="56"/>
      <c r="CKW396" s="56"/>
      <c r="CKX396" s="56"/>
      <c r="CKY396" s="56"/>
      <c r="CKZ396" s="56"/>
      <c r="CLA396" s="56"/>
      <c r="CLB396" s="56"/>
      <c r="CLC396" s="56"/>
      <c r="CLD396" s="56"/>
      <c r="CLE396" s="56"/>
      <c r="CLF396" s="56"/>
      <c r="CLG396" s="56"/>
      <c r="CLH396" s="56"/>
      <c r="CLI396" s="56"/>
      <c r="CLJ396" s="56"/>
      <c r="CLK396" s="56"/>
      <c r="CLL396" s="56"/>
      <c r="CLM396" s="56"/>
      <c r="CLN396" s="56"/>
      <c r="CLO396" s="56"/>
      <c r="CLP396" s="56"/>
      <c r="CLQ396" s="56"/>
      <c r="CLR396" s="56"/>
      <c r="CLS396" s="56"/>
      <c r="CLT396" s="56"/>
      <c r="CLU396" s="56"/>
      <c r="CLV396" s="56"/>
      <c r="CLW396" s="56"/>
      <c r="CLX396" s="56"/>
      <c r="CLY396" s="56"/>
      <c r="CLZ396" s="56"/>
      <c r="CMA396" s="56"/>
      <c r="CMB396" s="56"/>
      <c r="CMC396" s="56"/>
      <c r="CMD396" s="56"/>
      <c r="CME396" s="56"/>
      <c r="CMF396" s="56"/>
      <c r="CMG396" s="56"/>
      <c r="CMH396" s="56"/>
      <c r="CMI396" s="56"/>
      <c r="CMJ396" s="56"/>
      <c r="CMK396" s="56"/>
      <c r="CML396" s="56"/>
      <c r="CMM396" s="56"/>
      <c r="CMN396" s="56"/>
      <c r="CMO396" s="56"/>
      <c r="CMP396" s="56"/>
      <c r="CMQ396" s="56"/>
      <c r="CMR396" s="56"/>
      <c r="CMS396" s="56"/>
      <c r="CMT396" s="56"/>
      <c r="CMU396" s="56"/>
      <c r="CMV396" s="56"/>
      <c r="CMW396" s="56"/>
      <c r="CMX396" s="56"/>
      <c r="CMY396" s="56"/>
      <c r="CMZ396" s="56"/>
      <c r="CNA396" s="56"/>
      <c r="CNB396" s="56"/>
      <c r="CNC396" s="56"/>
      <c r="CND396" s="56"/>
      <c r="CNE396" s="56"/>
      <c r="CNF396" s="56"/>
      <c r="CNG396" s="56"/>
      <c r="CNH396" s="56"/>
      <c r="CNI396" s="56"/>
      <c r="CNJ396" s="56"/>
      <c r="CNK396" s="56"/>
      <c r="CNL396" s="56"/>
      <c r="CNM396" s="56"/>
      <c r="CNN396" s="56"/>
      <c r="CNO396" s="56"/>
      <c r="CNP396" s="56"/>
      <c r="CNQ396" s="56"/>
      <c r="CNR396" s="56"/>
      <c r="CNS396" s="56"/>
      <c r="CNT396" s="56"/>
      <c r="CNU396" s="56"/>
      <c r="CNV396" s="56"/>
      <c r="CNW396" s="56"/>
      <c r="CNX396" s="56"/>
      <c r="CNY396" s="56"/>
      <c r="CNZ396" s="56"/>
      <c r="COA396" s="56"/>
      <c r="COB396" s="56"/>
      <c r="COC396" s="56"/>
      <c r="COD396" s="56"/>
      <c r="COE396" s="56"/>
      <c r="COF396" s="56"/>
      <c r="COG396" s="56"/>
      <c r="COH396" s="56"/>
      <c r="COI396" s="56"/>
      <c r="COJ396" s="56"/>
      <c r="COK396" s="56"/>
      <c r="COL396" s="56"/>
      <c r="COM396" s="56"/>
      <c r="CON396" s="56"/>
      <c r="COO396" s="56"/>
      <c r="COP396" s="56"/>
      <c r="COQ396" s="56"/>
      <c r="COR396" s="56"/>
      <c r="COS396" s="56"/>
      <c r="COT396" s="56"/>
      <c r="COU396" s="56"/>
      <c r="COV396" s="56"/>
      <c r="COW396" s="56"/>
      <c r="COX396" s="56"/>
      <c r="COY396" s="56"/>
      <c r="COZ396" s="56"/>
      <c r="CPA396" s="56"/>
      <c r="CPB396" s="56"/>
      <c r="CPC396" s="56"/>
      <c r="CPD396" s="56"/>
      <c r="CPE396" s="56"/>
      <c r="CPF396" s="56"/>
      <c r="CPG396" s="56"/>
      <c r="CPH396" s="56"/>
      <c r="CPI396" s="56"/>
      <c r="CPJ396" s="56"/>
      <c r="CPK396" s="56"/>
      <c r="CPL396" s="56"/>
      <c r="CPM396" s="56"/>
      <c r="CPN396" s="56"/>
      <c r="CPO396" s="56"/>
      <c r="CPP396" s="56"/>
      <c r="CPQ396" s="56"/>
      <c r="CPR396" s="56"/>
      <c r="CPS396" s="56"/>
      <c r="CPT396" s="56"/>
      <c r="CPU396" s="56"/>
      <c r="CPV396" s="56"/>
      <c r="CPW396" s="56"/>
      <c r="CPX396" s="56"/>
      <c r="CPY396" s="56"/>
      <c r="CPZ396" s="56"/>
      <c r="CQA396" s="56"/>
      <c r="CQB396" s="56"/>
      <c r="CQC396" s="56"/>
      <c r="CQD396" s="56"/>
      <c r="CQE396" s="56"/>
      <c r="CQF396" s="56"/>
      <c r="CQG396" s="56"/>
      <c r="CQH396" s="56"/>
      <c r="CQI396" s="56"/>
      <c r="CQJ396" s="56"/>
      <c r="CQK396" s="56"/>
      <c r="CQL396" s="56"/>
      <c r="CQM396" s="56"/>
      <c r="CQN396" s="56"/>
      <c r="CQO396" s="56"/>
      <c r="CQP396" s="56"/>
      <c r="CQQ396" s="56"/>
      <c r="CQR396" s="56"/>
      <c r="CQS396" s="56"/>
      <c r="CQT396" s="56"/>
      <c r="CQU396" s="56"/>
      <c r="CQV396" s="56"/>
      <c r="CQW396" s="56"/>
      <c r="CQX396" s="56"/>
      <c r="CQY396" s="56"/>
      <c r="CQZ396" s="56"/>
      <c r="CRA396" s="56"/>
      <c r="CRB396" s="56"/>
      <c r="CRC396" s="56"/>
      <c r="CRD396" s="56"/>
      <c r="CRE396" s="56"/>
      <c r="CRF396" s="56"/>
      <c r="CRG396" s="56"/>
      <c r="CRH396" s="56"/>
      <c r="CRI396" s="56"/>
      <c r="CRJ396" s="56"/>
      <c r="CRK396" s="56"/>
      <c r="CRL396" s="56"/>
      <c r="CRM396" s="56"/>
      <c r="CRN396" s="56"/>
      <c r="CRO396" s="56"/>
      <c r="CRP396" s="56"/>
      <c r="CRQ396" s="56"/>
      <c r="CRR396" s="56"/>
      <c r="CRS396" s="56"/>
      <c r="CRT396" s="56"/>
      <c r="CRU396" s="56"/>
      <c r="CRV396" s="56"/>
      <c r="CRW396" s="56"/>
      <c r="CRX396" s="56"/>
      <c r="CRY396" s="56"/>
      <c r="CRZ396" s="56"/>
      <c r="CSA396" s="56"/>
      <c r="CSB396" s="56"/>
      <c r="CSC396" s="56"/>
      <c r="CSD396" s="56"/>
      <c r="CSE396" s="56"/>
      <c r="CSF396" s="56"/>
      <c r="CSG396" s="56"/>
      <c r="CSH396" s="56"/>
      <c r="CSI396" s="56"/>
      <c r="CSJ396" s="56"/>
      <c r="CSK396" s="56"/>
      <c r="CSL396" s="56"/>
      <c r="CSM396" s="56"/>
      <c r="CSN396" s="56"/>
      <c r="CSO396" s="56"/>
      <c r="CSP396" s="56"/>
      <c r="CSQ396" s="56"/>
      <c r="CSR396" s="56"/>
      <c r="CSS396" s="56"/>
      <c r="CST396" s="56"/>
      <c r="CSU396" s="56"/>
      <c r="CSV396" s="56"/>
      <c r="CSW396" s="56"/>
      <c r="CSX396" s="56"/>
      <c r="CSY396" s="56"/>
      <c r="CSZ396" s="56"/>
      <c r="CTA396" s="56"/>
      <c r="CTB396" s="56"/>
      <c r="CTC396" s="56"/>
      <c r="CTD396" s="56"/>
      <c r="CTE396" s="56"/>
      <c r="CTF396" s="56"/>
      <c r="CTG396" s="56"/>
      <c r="CTH396" s="56"/>
      <c r="CTI396" s="56"/>
      <c r="CTJ396" s="56"/>
      <c r="CTK396" s="56"/>
      <c r="CTL396" s="56"/>
      <c r="CTM396" s="56"/>
      <c r="CTN396" s="56"/>
      <c r="CTO396" s="56"/>
      <c r="CTP396" s="56"/>
      <c r="CTQ396" s="56"/>
      <c r="CTR396" s="56"/>
      <c r="CTS396" s="56"/>
      <c r="CTT396" s="56"/>
      <c r="CTU396" s="56"/>
      <c r="CTV396" s="56"/>
      <c r="CTW396" s="56"/>
      <c r="CTX396" s="56"/>
      <c r="CTY396" s="56"/>
      <c r="CTZ396" s="56"/>
      <c r="CUA396" s="56"/>
      <c r="CUB396" s="56"/>
      <c r="CUC396" s="56"/>
      <c r="CUD396" s="56"/>
      <c r="CUE396" s="56"/>
      <c r="CUF396" s="56"/>
      <c r="CUG396" s="56"/>
      <c r="CUH396" s="56"/>
      <c r="CUI396" s="56"/>
      <c r="CUJ396" s="56"/>
      <c r="CUK396" s="56"/>
      <c r="CUL396" s="56"/>
      <c r="CUM396" s="56"/>
      <c r="CUN396" s="56"/>
      <c r="CUO396" s="56"/>
      <c r="CUP396" s="56"/>
      <c r="CUQ396" s="56"/>
      <c r="CUR396" s="56"/>
      <c r="CUS396" s="56"/>
      <c r="CUT396" s="56"/>
      <c r="CUU396" s="56"/>
      <c r="CUV396" s="56"/>
      <c r="CUW396" s="56"/>
      <c r="CUX396" s="56"/>
      <c r="CUY396" s="56"/>
      <c r="CUZ396" s="56"/>
      <c r="CVA396" s="56"/>
      <c r="CVB396" s="56"/>
      <c r="CVC396" s="56"/>
      <c r="CVD396" s="56"/>
      <c r="CVE396" s="56"/>
      <c r="CVF396" s="56"/>
      <c r="CVG396" s="56"/>
      <c r="CVH396" s="56"/>
      <c r="CVI396" s="56"/>
      <c r="CVJ396" s="56"/>
      <c r="CVK396" s="56"/>
      <c r="CVL396" s="56"/>
      <c r="CVM396" s="56"/>
      <c r="CVN396" s="56"/>
      <c r="CVO396" s="56"/>
      <c r="CVP396" s="56"/>
      <c r="CVQ396" s="56"/>
      <c r="CVR396" s="56"/>
      <c r="CVS396" s="56"/>
      <c r="CVT396" s="56"/>
      <c r="CVU396" s="56"/>
      <c r="CVV396" s="56"/>
      <c r="CVW396" s="56"/>
      <c r="CVX396" s="56"/>
      <c r="CVY396" s="56"/>
      <c r="CVZ396" s="56"/>
      <c r="CWA396" s="56"/>
      <c r="CWB396" s="56"/>
      <c r="CWC396" s="56"/>
      <c r="CWD396" s="56"/>
      <c r="CWE396" s="56"/>
      <c r="CWF396" s="56"/>
      <c r="CWG396" s="56"/>
      <c r="CWH396" s="56"/>
      <c r="CWI396" s="56"/>
      <c r="CWJ396" s="56"/>
      <c r="CWK396" s="56"/>
      <c r="CWL396" s="56"/>
      <c r="CWM396" s="56"/>
      <c r="CWN396" s="56"/>
      <c r="CWO396" s="56"/>
      <c r="CWP396" s="56"/>
      <c r="CWQ396" s="56"/>
      <c r="CWR396" s="56"/>
      <c r="CWS396" s="56"/>
      <c r="CWT396" s="56"/>
      <c r="CWU396" s="56"/>
      <c r="CWV396" s="56"/>
      <c r="CWW396" s="56"/>
      <c r="CWX396" s="56"/>
      <c r="CWY396" s="56"/>
      <c r="CWZ396" s="56"/>
      <c r="CXA396" s="56"/>
      <c r="CXB396" s="56"/>
      <c r="CXC396" s="56"/>
      <c r="CXD396" s="56"/>
      <c r="CXE396" s="56"/>
      <c r="CXF396" s="56"/>
      <c r="CXG396" s="56"/>
      <c r="CXH396" s="56"/>
      <c r="CXI396" s="56"/>
      <c r="CXJ396" s="56"/>
      <c r="CXK396" s="56"/>
      <c r="CXL396" s="56"/>
      <c r="CXM396" s="56"/>
      <c r="CXN396" s="56"/>
      <c r="CXO396" s="56"/>
      <c r="CXP396" s="56"/>
      <c r="CXQ396" s="56"/>
      <c r="CXR396" s="56"/>
      <c r="CXS396" s="56"/>
      <c r="CXT396" s="56"/>
      <c r="CXU396" s="56"/>
      <c r="CXV396" s="56"/>
      <c r="CXW396" s="56"/>
      <c r="CXX396" s="56"/>
      <c r="CXY396" s="56"/>
      <c r="CXZ396" s="56"/>
      <c r="CYA396" s="56"/>
      <c r="CYB396" s="56"/>
      <c r="CYC396" s="56"/>
      <c r="CYD396" s="56"/>
      <c r="CYE396" s="56"/>
      <c r="CYF396" s="56"/>
      <c r="CYG396" s="56"/>
      <c r="CYH396" s="56"/>
      <c r="CYI396" s="56"/>
      <c r="CYJ396" s="56"/>
      <c r="CYK396" s="56"/>
      <c r="CYL396" s="56"/>
      <c r="CYM396" s="56"/>
      <c r="CYN396" s="56"/>
      <c r="CYO396" s="56"/>
      <c r="CYP396" s="56"/>
      <c r="CYQ396" s="56"/>
      <c r="CYR396" s="56"/>
      <c r="CYS396" s="56"/>
      <c r="CYT396" s="56"/>
      <c r="CYU396" s="56"/>
      <c r="CYV396" s="56"/>
      <c r="CYW396" s="56"/>
      <c r="CYX396" s="56"/>
      <c r="CYY396" s="56"/>
      <c r="CYZ396" s="56"/>
      <c r="CZA396" s="56"/>
      <c r="CZB396" s="56"/>
      <c r="CZC396" s="56"/>
      <c r="CZD396" s="56"/>
      <c r="CZE396" s="56"/>
      <c r="CZF396" s="56"/>
      <c r="CZG396" s="56"/>
      <c r="CZH396" s="56"/>
      <c r="CZI396" s="56"/>
      <c r="CZJ396" s="56"/>
      <c r="CZK396" s="56"/>
      <c r="CZL396" s="56"/>
      <c r="CZM396" s="56"/>
      <c r="CZN396" s="56"/>
      <c r="CZO396" s="56"/>
      <c r="CZP396" s="56"/>
      <c r="CZQ396" s="56"/>
      <c r="CZR396" s="56"/>
      <c r="CZS396" s="56"/>
      <c r="CZT396" s="56"/>
      <c r="CZU396" s="56"/>
      <c r="CZV396" s="56"/>
      <c r="CZW396" s="56"/>
      <c r="CZX396" s="56"/>
      <c r="CZY396" s="56"/>
      <c r="CZZ396" s="56"/>
      <c r="DAA396" s="56"/>
      <c r="DAB396" s="56"/>
      <c r="DAC396" s="56"/>
      <c r="DAD396" s="56"/>
      <c r="DAE396" s="56"/>
      <c r="DAF396" s="56"/>
      <c r="DAG396" s="56"/>
      <c r="DAH396" s="56"/>
      <c r="DAI396" s="56"/>
      <c r="DAJ396" s="56"/>
      <c r="DAK396" s="56"/>
      <c r="DAL396" s="56"/>
      <c r="DAM396" s="56"/>
      <c r="DAN396" s="56"/>
      <c r="DAO396" s="56"/>
      <c r="DAP396" s="56"/>
      <c r="DAQ396" s="56"/>
      <c r="DAR396" s="56"/>
      <c r="DAS396" s="56"/>
      <c r="DAT396" s="56"/>
      <c r="DAU396" s="56"/>
      <c r="DAV396" s="56"/>
      <c r="DAW396" s="56"/>
      <c r="DAX396" s="56"/>
      <c r="DAY396" s="56"/>
      <c r="DAZ396" s="56"/>
      <c r="DBA396" s="56"/>
      <c r="DBB396" s="56"/>
      <c r="DBC396" s="56"/>
      <c r="DBD396" s="56"/>
      <c r="DBE396" s="56"/>
      <c r="DBF396" s="56"/>
      <c r="DBG396" s="56"/>
      <c r="DBH396" s="56"/>
      <c r="DBI396" s="56"/>
      <c r="DBJ396" s="56"/>
      <c r="DBK396" s="56"/>
      <c r="DBL396" s="56"/>
      <c r="DBM396" s="56"/>
      <c r="DBN396" s="56"/>
      <c r="DBO396" s="56"/>
      <c r="DBP396" s="56"/>
      <c r="DBQ396" s="56"/>
      <c r="DBR396" s="56"/>
      <c r="DBS396" s="56"/>
      <c r="DBT396" s="56"/>
      <c r="DBU396" s="56"/>
      <c r="DBV396" s="56"/>
      <c r="DBW396" s="56"/>
      <c r="DBX396" s="56"/>
      <c r="DBY396" s="56"/>
      <c r="DBZ396" s="56"/>
      <c r="DCA396" s="56"/>
      <c r="DCB396" s="56"/>
      <c r="DCC396" s="56"/>
      <c r="DCD396" s="56"/>
      <c r="DCE396" s="56"/>
      <c r="DCF396" s="56"/>
      <c r="DCG396" s="56"/>
      <c r="DCH396" s="56"/>
      <c r="DCI396" s="56"/>
      <c r="DCJ396" s="56"/>
      <c r="DCK396" s="56"/>
      <c r="DCL396" s="56"/>
      <c r="DCM396" s="56"/>
      <c r="DCN396" s="56"/>
      <c r="DCO396" s="56"/>
      <c r="DCP396" s="56"/>
      <c r="DCQ396" s="56"/>
      <c r="DCR396" s="56"/>
      <c r="DCS396" s="56"/>
      <c r="DCT396" s="56"/>
      <c r="DCU396" s="56"/>
      <c r="DCV396" s="56"/>
      <c r="DCW396" s="56"/>
      <c r="DCX396" s="56"/>
      <c r="DCY396" s="56"/>
      <c r="DCZ396" s="56"/>
      <c r="DDA396" s="56"/>
      <c r="DDB396" s="56"/>
      <c r="DDC396" s="56"/>
      <c r="DDD396" s="56"/>
      <c r="DDE396" s="56"/>
      <c r="DDF396" s="56"/>
      <c r="DDG396" s="56"/>
      <c r="DDH396" s="56"/>
      <c r="DDI396" s="56"/>
      <c r="DDJ396" s="56"/>
      <c r="DDK396" s="56"/>
      <c r="DDL396" s="56"/>
      <c r="DDM396" s="56"/>
      <c r="DDN396" s="56"/>
      <c r="DDO396" s="56"/>
      <c r="DDP396" s="56"/>
      <c r="DDQ396" s="56"/>
      <c r="DDR396" s="56"/>
      <c r="DDS396" s="56"/>
      <c r="DDT396" s="56"/>
      <c r="DDU396" s="56"/>
      <c r="DDV396" s="56"/>
      <c r="DDW396" s="56"/>
      <c r="DDX396" s="56"/>
      <c r="DDY396" s="56"/>
      <c r="DDZ396" s="56"/>
      <c r="DEA396" s="56"/>
      <c r="DEB396" s="56"/>
      <c r="DEC396" s="56"/>
      <c r="DED396" s="56"/>
      <c r="DEE396" s="56"/>
      <c r="DEF396" s="56"/>
      <c r="DEG396" s="56"/>
      <c r="DEH396" s="56"/>
      <c r="DEI396" s="56"/>
      <c r="DEJ396" s="56"/>
      <c r="DEK396" s="56"/>
      <c r="DEL396" s="56"/>
      <c r="DEM396" s="56"/>
      <c r="DEN396" s="56"/>
      <c r="DEO396" s="56"/>
      <c r="DEP396" s="56"/>
      <c r="DEQ396" s="56"/>
      <c r="DER396" s="56"/>
      <c r="DES396" s="56"/>
      <c r="DET396" s="56"/>
      <c r="DEU396" s="56"/>
      <c r="DEV396" s="56"/>
      <c r="DEW396" s="56"/>
      <c r="DEX396" s="56"/>
      <c r="DEY396" s="56"/>
      <c r="DEZ396" s="56"/>
      <c r="DFA396" s="56"/>
      <c r="DFB396" s="56"/>
      <c r="DFC396" s="56"/>
      <c r="DFD396" s="56"/>
      <c r="DFE396" s="56"/>
      <c r="DFF396" s="56"/>
      <c r="DFG396" s="56"/>
      <c r="DFH396" s="56"/>
      <c r="DFI396" s="56"/>
      <c r="DFJ396" s="56"/>
      <c r="DFK396" s="56"/>
      <c r="DFL396" s="56"/>
      <c r="DFM396" s="56"/>
      <c r="DFN396" s="56"/>
      <c r="DFO396" s="56"/>
      <c r="DFP396" s="56"/>
      <c r="DFQ396" s="56"/>
      <c r="DFR396" s="56"/>
      <c r="DFS396" s="56"/>
      <c r="DFT396" s="56"/>
      <c r="DFU396" s="56"/>
      <c r="DFV396" s="56"/>
      <c r="DFW396" s="56"/>
      <c r="DFX396" s="56"/>
      <c r="DFY396" s="56"/>
      <c r="DFZ396" s="56"/>
      <c r="DGA396" s="56"/>
      <c r="DGB396" s="56"/>
      <c r="DGC396" s="56"/>
      <c r="DGD396" s="56"/>
      <c r="DGE396" s="56"/>
      <c r="DGF396" s="56"/>
      <c r="DGG396" s="56"/>
      <c r="DGH396" s="56"/>
      <c r="DGI396" s="56"/>
      <c r="DGJ396" s="56"/>
      <c r="DGK396" s="56"/>
      <c r="DGL396" s="56"/>
      <c r="DGM396" s="56"/>
      <c r="DGN396" s="56"/>
      <c r="DGO396" s="56"/>
      <c r="DGP396" s="56"/>
      <c r="DGQ396" s="56"/>
      <c r="DGR396" s="56"/>
      <c r="DGS396" s="56"/>
      <c r="DGT396" s="56"/>
      <c r="DGU396" s="56"/>
      <c r="DGV396" s="56"/>
      <c r="DGW396" s="56"/>
      <c r="DGX396" s="56"/>
      <c r="DGY396" s="56"/>
      <c r="DGZ396" s="56"/>
      <c r="DHA396" s="56"/>
      <c r="DHB396" s="56"/>
      <c r="DHC396" s="56"/>
      <c r="DHD396" s="56"/>
      <c r="DHE396" s="56"/>
      <c r="DHF396" s="56"/>
      <c r="DHG396" s="56"/>
      <c r="DHH396" s="56"/>
      <c r="DHI396" s="56"/>
      <c r="DHJ396" s="56"/>
      <c r="DHK396" s="56"/>
      <c r="DHL396" s="56"/>
      <c r="DHM396" s="56"/>
      <c r="DHN396" s="56"/>
      <c r="DHO396" s="56"/>
      <c r="DHP396" s="56"/>
      <c r="DHQ396" s="56"/>
      <c r="DHR396" s="56"/>
      <c r="DHS396" s="56"/>
      <c r="DHT396" s="56"/>
      <c r="DHU396" s="56"/>
      <c r="DHV396" s="56"/>
      <c r="DHW396" s="56"/>
      <c r="DHX396" s="56"/>
      <c r="DHY396" s="56"/>
      <c r="DHZ396" s="56"/>
      <c r="DIA396" s="56"/>
      <c r="DIB396" s="56"/>
      <c r="DIC396" s="56"/>
      <c r="DID396" s="56"/>
      <c r="DIE396" s="56"/>
      <c r="DIF396" s="56"/>
      <c r="DIG396" s="56"/>
      <c r="DIH396" s="56"/>
      <c r="DII396" s="56"/>
      <c r="DIJ396" s="56"/>
      <c r="DIK396" s="56"/>
      <c r="DIL396" s="56"/>
      <c r="DIM396" s="56"/>
      <c r="DIN396" s="56"/>
      <c r="DIO396" s="56"/>
      <c r="DIP396" s="56"/>
      <c r="DIQ396" s="56"/>
      <c r="DIR396" s="56"/>
      <c r="DIS396" s="56"/>
      <c r="DIT396" s="56"/>
      <c r="DIU396" s="56"/>
      <c r="DIV396" s="56"/>
      <c r="DIW396" s="56"/>
      <c r="DIX396" s="56"/>
      <c r="DIY396" s="56"/>
      <c r="DIZ396" s="56"/>
      <c r="DJA396" s="56"/>
      <c r="DJB396" s="56"/>
      <c r="DJC396" s="56"/>
      <c r="DJD396" s="56"/>
      <c r="DJE396" s="56"/>
      <c r="DJF396" s="56"/>
      <c r="DJG396" s="56"/>
      <c r="DJH396" s="56"/>
      <c r="DJI396" s="56"/>
      <c r="DJJ396" s="56"/>
      <c r="DJK396" s="56"/>
      <c r="DJL396" s="56"/>
      <c r="DJM396" s="56"/>
      <c r="DJN396" s="56"/>
      <c r="DJO396" s="56"/>
      <c r="DJP396" s="56"/>
      <c r="DJQ396" s="56"/>
      <c r="DJR396" s="56"/>
      <c r="DJS396" s="56"/>
      <c r="DJT396" s="56"/>
      <c r="DJU396" s="56"/>
      <c r="DJV396" s="56"/>
      <c r="DJW396" s="56"/>
      <c r="DJX396" s="56"/>
      <c r="DJY396" s="56"/>
      <c r="DJZ396" s="56"/>
      <c r="DKA396" s="56"/>
      <c r="DKB396" s="56"/>
      <c r="DKC396" s="56"/>
      <c r="DKD396" s="56"/>
      <c r="DKE396" s="56"/>
      <c r="DKF396" s="56"/>
      <c r="DKG396" s="56"/>
      <c r="DKH396" s="56"/>
      <c r="DKI396" s="56"/>
      <c r="DKJ396" s="56"/>
      <c r="DKK396" s="56"/>
      <c r="DKL396" s="56"/>
      <c r="DKM396" s="56"/>
      <c r="DKN396" s="56"/>
      <c r="DKO396" s="56"/>
      <c r="DKP396" s="56"/>
      <c r="DKQ396" s="56"/>
      <c r="DKR396" s="56"/>
      <c r="DKS396" s="56"/>
      <c r="DKT396" s="56"/>
      <c r="DKU396" s="56"/>
      <c r="DKV396" s="56"/>
      <c r="DKW396" s="56"/>
      <c r="DKX396" s="56"/>
      <c r="DKY396" s="56"/>
      <c r="DKZ396" s="56"/>
      <c r="DLA396" s="56"/>
      <c r="DLB396" s="56"/>
      <c r="DLC396" s="56"/>
      <c r="DLD396" s="56"/>
      <c r="DLE396" s="56"/>
      <c r="DLF396" s="56"/>
      <c r="DLG396" s="56"/>
      <c r="DLH396" s="56"/>
      <c r="DLI396" s="56"/>
      <c r="DLJ396" s="56"/>
      <c r="DLK396" s="56"/>
      <c r="DLL396" s="56"/>
      <c r="DLM396" s="56"/>
      <c r="DLN396" s="56"/>
      <c r="DLO396" s="56"/>
      <c r="DLP396" s="56"/>
      <c r="DLQ396" s="56"/>
      <c r="DLR396" s="56"/>
      <c r="DLS396" s="56"/>
      <c r="DLT396" s="56"/>
      <c r="DLU396" s="56"/>
      <c r="DLV396" s="56"/>
      <c r="DLW396" s="56"/>
      <c r="DLX396" s="56"/>
      <c r="DLY396" s="56"/>
      <c r="DLZ396" s="56"/>
      <c r="DMA396" s="56"/>
      <c r="DMB396" s="56"/>
      <c r="DMC396" s="56"/>
      <c r="DMD396" s="56"/>
      <c r="DME396" s="56"/>
      <c r="DMF396" s="56"/>
      <c r="DMG396" s="56"/>
      <c r="DMH396" s="56"/>
      <c r="DMI396" s="56"/>
      <c r="DMJ396" s="56"/>
      <c r="DMK396" s="56"/>
      <c r="DML396" s="56"/>
      <c r="DMM396" s="56"/>
      <c r="DMN396" s="56"/>
      <c r="DMO396" s="56"/>
      <c r="DMP396" s="56"/>
      <c r="DMQ396" s="56"/>
      <c r="DMR396" s="56"/>
      <c r="DMS396" s="56"/>
      <c r="DMT396" s="56"/>
      <c r="DMU396" s="56"/>
      <c r="DMV396" s="56"/>
      <c r="DMW396" s="56"/>
      <c r="DMX396" s="56"/>
      <c r="DMY396" s="56"/>
      <c r="DMZ396" s="56"/>
      <c r="DNA396" s="56"/>
      <c r="DNB396" s="56"/>
      <c r="DNC396" s="56"/>
      <c r="DND396" s="56"/>
      <c r="DNE396" s="56"/>
      <c r="DNF396" s="56"/>
      <c r="DNG396" s="56"/>
      <c r="DNH396" s="56"/>
      <c r="DNI396" s="56"/>
      <c r="DNJ396" s="56"/>
      <c r="DNK396" s="56"/>
      <c r="DNL396" s="56"/>
      <c r="DNM396" s="56"/>
      <c r="DNN396" s="56"/>
      <c r="DNO396" s="56"/>
      <c r="DNP396" s="56"/>
      <c r="DNQ396" s="56"/>
      <c r="DNR396" s="56"/>
      <c r="DNS396" s="56"/>
      <c r="DNT396" s="56"/>
      <c r="DNU396" s="56"/>
      <c r="DNV396" s="56"/>
      <c r="DNW396" s="56"/>
      <c r="DNX396" s="56"/>
      <c r="DNY396" s="56"/>
      <c r="DNZ396" s="56"/>
      <c r="DOA396" s="56"/>
      <c r="DOB396" s="56"/>
      <c r="DOC396" s="56"/>
      <c r="DOD396" s="56"/>
      <c r="DOE396" s="56"/>
      <c r="DOF396" s="56"/>
      <c r="DOG396" s="56"/>
      <c r="DOH396" s="56"/>
      <c r="DOI396" s="56"/>
      <c r="DOJ396" s="56"/>
      <c r="DOK396" s="56"/>
      <c r="DOL396" s="56"/>
      <c r="DOM396" s="56"/>
      <c r="DON396" s="56"/>
      <c r="DOO396" s="56"/>
      <c r="DOP396" s="56"/>
      <c r="DOQ396" s="56"/>
      <c r="DOR396" s="56"/>
      <c r="DOS396" s="56"/>
      <c r="DOT396" s="56"/>
      <c r="DOU396" s="56"/>
      <c r="DOV396" s="56"/>
      <c r="DOW396" s="56"/>
      <c r="DOX396" s="56"/>
      <c r="DOY396" s="56"/>
      <c r="DOZ396" s="56"/>
      <c r="DPA396" s="56"/>
      <c r="DPB396" s="56"/>
      <c r="DPC396" s="56"/>
      <c r="DPD396" s="56"/>
      <c r="DPE396" s="56"/>
      <c r="DPF396" s="56"/>
      <c r="DPG396" s="56"/>
      <c r="DPH396" s="56"/>
      <c r="DPI396" s="56"/>
      <c r="DPJ396" s="56"/>
      <c r="DPK396" s="56"/>
      <c r="DPL396" s="56"/>
      <c r="DPM396" s="56"/>
      <c r="DPN396" s="56"/>
      <c r="DPO396" s="56"/>
      <c r="DPP396" s="56"/>
      <c r="DPQ396" s="56"/>
      <c r="DPR396" s="56"/>
      <c r="DPS396" s="56"/>
      <c r="DPT396" s="56"/>
      <c r="DPU396" s="56"/>
      <c r="DPV396" s="56"/>
      <c r="DPW396" s="56"/>
      <c r="DPX396" s="56"/>
      <c r="DPY396" s="56"/>
      <c r="DPZ396" s="56"/>
      <c r="DQA396" s="56"/>
      <c r="DQB396" s="56"/>
      <c r="DQC396" s="56"/>
      <c r="DQD396" s="56"/>
      <c r="DQE396" s="56"/>
      <c r="DQF396" s="56"/>
      <c r="DQG396" s="56"/>
      <c r="DQH396" s="56"/>
      <c r="DQI396" s="56"/>
      <c r="DQJ396" s="56"/>
      <c r="DQK396" s="56"/>
      <c r="DQL396" s="56"/>
      <c r="DQM396" s="56"/>
      <c r="DQN396" s="56"/>
      <c r="DQO396" s="56"/>
      <c r="DQP396" s="56"/>
      <c r="DQQ396" s="56"/>
      <c r="DQR396" s="56"/>
      <c r="DQS396" s="56"/>
      <c r="DQT396" s="56"/>
      <c r="DQU396" s="56"/>
      <c r="DQV396" s="56"/>
      <c r="DQW396" s="56"/>
      <c r="DQX396" s="56"/>
      <c r="DQY396" s="56"/>
      <c r="DQZ396" s="56"/>
      <c r="DRA396" s="56"/>
      <c r="DRB396" s="56"/>
      <c r="DRC396" s="56"/>
      <c r="DRD396" s="56"/>
      <c r="DRE396" s="56"/>
      <c r="DRF396" s="56"/>
      <c r="DRG396" s="56"/>
      <c r="DRH396" s="56"/>
      <c r="DRI396" s="56"/>
      <c r="DRJ396" s="56"/>
      <c r="DRK396" s="56"/>
      <c r="DRL396" s="56"/>
      <c r="DRM396" s="56"/>
      <c r="DRN396" s="56"/>
      <c r="DRO396" s="56"/>
      <c r="DRP396" s="56"/>
      <c r="DRQ396" s="56"/>
      <c r="DRR396" s="56"/>
      <c r="DRS396" s="56"/>
      <c r="DRT396" s="56"/>
      <c r="DRU396" s="56"/>
      <c r="DRV396" s="56"/>
      <c r="DRW396" s="56"/>
      <c r="DRX396" s="56"/>
      <c r="DRY396" s="56"/>
      <c r="DRZ396" s="56"/>
      <c r="DSA396" s="56"/>
      <c r="DSB396" s="56"/>
      <c r="DSC396" s="56"/>
      <c r="DSD396" s="56"/>
      <c r="DSE396" s="56"/>
      <c r="DSF396" s="56"/>
      <c r="DSG396" s="56"/>
      <c r="DSH396" s="56"/>
      <c r="DSI396" s="56"/>
      <c r="DSJ396" s="56"/>
      <c r="DSK396" s="56"/>
      <c r="DSL396" s="56"/>
      <c r="DSM396" s="56"/>
      <c r="DSN396" s="56"/>
      <c r="DSO396" s="56"/>
      <c r="DSP396" s="56"/>
      <c r="DSQ396" s="56"/>
      <c r="DSR396" s="56"/>
      <c r="DSS396" s="56"/>
      <c r="DST396" s="56"/>
      <c r="DSU396" s="56"/>
      <c r="DSV396" s="56"/>
      <c r="DSW396" s="56"/>
      <c r="DSX396" s="56"/>
      <c r="DSY396" s="56"/>
      <c r="DSZ396" s="56"/>
      <c r="DTA396" s="56"/>
      <c r="DTB396" s="56"/>
      <c r="DTC396" s="56"/>
      <c r="DTD396" s="56"/>
      <c r="DTE396" s="56"/>
      <c r="DTF396" s="56"/>
      <c r="DTG396" s="56"/>
      <c r="DTH396" s="56"/>
      <c r="DTI396" s="56"/>
      <c r="DTJ396" s="56"/>
      <c r="DTK396" s="56"/>
      <c r="DTL396" s="56"/>
      <c r="DTM396" s="56"/>
      <c r="DTN396" s="56"/>
      <c r="DTO396" s="56"/>
      <c r="DTP396" s="56"/>
      <c r="DTQ396" s="56"/>
      <c r="DTR396" s="56"/>
      <c r="DTS396" s="56"/>
      <c r="DTT396" s="56"/>
      <c r="DTU396" s="56"/>
      <c r="DTV396" s="56"/>
      <c r="DTW396" s="56"/>
      <c r="DTX396" s="56"/>
      <c r="DTY396" s="56"/>
      <c r="DTZ396" s="56"/>
      <c r="DUA396" s="56"/>
      <c r="DUB396" s="56"/>
      <c r="DUC396" s="56"/>
      <c r="DUD396" s="56"/>
      <c r="DUE396" s="56"/>
      <c r="DUF396" s="56"/>
      <c r="DUG396" s="56"/>
      <c r="DUH396" s="56"/>
      <c r="DUI396" s="56"/>
      <c r="DUJ396" s="56"/>
      <c r="DUK396" s="56"/>
      <c r="DUL396" s="56"/>
      <c r="DUM396" s="56"/>
      <c r="DUN396" s="56"/>
      <c r="DUO396" s="56"/>
      <c r="DUP396" s="56"/>
      <c r="DUQ396" s="56"/>
      <c r="DUR396" s="56"/>
      <c r="DUS396" s="56"/>
      <c r="DUT396" s="56"/>
      <c r="DUU396" s="56"/>
      <c r="DUV396" s="56"/>
      <c r="DUW396" s="56"/>
      <c r="DUX396" s="56"/>
      <c r="DUY396" s="56"/>
      <c r="DUZ396" s="56"/>
      <c r="DVA396" s="56"/>
      <c r="DVB396" s="56"/>
      <c r="DVC396" s="56"/>
      <c r="DVD396" s="56"/>
      <c r="DVE396" s="56"/>
      <c r="DVF396" s="56"/>
      <c r="DVG396" s="56"/>
      <c r="DVH396" s="56"/>
      <c r="DVI396" s="56"/>
      <c r="DVJ396" s="56"/>
      <c r="DVK396" s="56"/>
      <c r="DVL396" s="56"/>
      <c r="DVM396" s="56"/>
      <c r="DVN396" s="56"/>
      <c r="DVO396" s="56"/>
      <c r="DVP396" s="56"/>
      <c r="DVQ396" s="56"/>
      <c r="DVR396" s="56"/>
      <c r="DVS396" s="56"/>
      <c r="DVT396" s="56"/>
      <c r="DVU396" s="56"/>
      <c r="DVV396" s="56"/>
      <c r="DVW396" s="56"/>
      <c r="DVX396" s="56"/>
      <c r="DVY396" s="56"/>
      <c r="DVZ396" s="56"/>
      <c r="DWA396" s="56"/>
      <c r="DWB396" s="56"/>
      <c r="DWC396" s="56"/>
      <c r="DWD396" s="56"/>
      <c r="DWE396" s="56"/>
      <c r="DWF396" s="56"/>
      <c r="DWG396" s="56"/>
      <c r="DWH396" s="56"/>
      <c r="DWI396" s="56"/>
      <c r="DWJ396" s="56"/>
      <c r="DWK396" s="56"/>
      <c r="DWL396" s="56"/>
      <c r="DWM396" s="56"/>
      <c r="DWN396" s="56"/>
      <c r="DWO396" s="56"/>
      <c r="DWP396" s="56"/>
      <c r="DWQ396" s="56"/>
      <c r="DWR396" s="56"/>
      <c r="DWS396" s="56"/>
      <c r="DWT396" s="56"/>
      <c r="DWU396" s="56"/>
      <c r="DWV396" s="56"/>
      <c r="DWW396" s="56"/>
      <c r="DWX396" s="56"/>
      <c r="DWY396" s="56"/>
      <c r="DWZ396" s="56"/>
      <c r="DXA396" s="56"/>
      <c r="DXB396" s="56"/>
      <c r="DXC396" s="56"/>
      <c r="DXD396" s="56"/>
      <c r="DXE396" s="56"/>
      <c r="DXF396" s="56"/>
      <c r="DXG396" s="56"/>
      <c r="DXH396" s="56"/>
      <c r="DXI396" s="56"/>
      <c r="DXJ396" s="56"/>
      <c r="DXK396" s="56"/>
      <c r="DXL396" s="56"/>
      <c r="DXM396" s="56"/>
      <c r="DXN396" s="56"/>
      <c r="DXO396" s="56"/>
      <c r="DXP396" s="56"/>
      <c r="DXQ396" s="56"/>
      <c r="DXR396" s="56"/>
      <c r="DXS396" s="56"/>
      <c r="DXT396" s="56"/>
      <c r="DXU396" s="56"/>
      <c r="DXV396" s="56"/>
      <c r="DXW396" s="56"/>
      <c r="DXX396" s="56"/>
      <c r="DXY396" s="56"/>
      <c r="DXZ396" s="56"/>
      <c r="DYA396" s="56"/>
      <c r="DYB396" s="56"/>
      <c r="DYC396" s="56"/>
      <c r="DYD396" s="56"/>
      <c r="DYE396" s="56"/>
      <c r="DYF396" s="56"/>
      <c r="DYG396" s="56"/>
      <c r="DYH396" s="56"/>
      <c r="DYI396" s="56"/>
      <c r="DYJ396" s="56"/>
      <c r="DYK396" s="56"/>
      <c r="DYL396" s="56"/>
      <c r="DYM396" s="56"/>
      <c r="DYN396" s="56"/>
      <c r="DYO396" s="56"/>
      <c r="DYP396" s="56"/>
      <c r="DYQ396" s="56"/>
      <c r="DYR396" s="56"/>
      <c r="DYS396" s="56"/>
      <c r="DYT396" s="56"/>
      <c r="DYU396" s="56"/>
      <c r="DYV396" s="56"/>
      <c r="DYW396" s="56"/>
      <c r="DYX396" s="56"/>
      <c r="DYY396" s="56"/>
      <c r="DYZ396" s="56"/>
      <c r="DZA396" s="56"/>
      <c r="DZB396" s="56"/>
      <c r="DZC396" s="56"/>
      <c r="DZD396" s="56"/>
      <c r="DZE396" s="56"/>
      <c r="DZF396" s="56"/>
      <c r="DZG396" s="56"/>
      <c r="DZH396" s="56"/>
      <c r="DZI396" s="56"/>
      <c r="DZJ396" s="56"/>
      <c r="DZK396" s="56"/>
      <c r="DZL396" s="56"/>
      <c r="DZM396" s="56"/>
      <c r="DZN396" s="56"/>
      <c r="DZO396" s="56"/>
      <c r="DZP396" s="56"/>
      <c r="DZQ396" s="56"/>
      <c r="DZR396" s="56"/>
      <c r="DZS396" s="56"/>
      <c r="DZT396" s="56"/>
      <c r="DZU396" s="56"/>
      <c r="DZV396" s="56"/>
      <c r="DZW396" s="56"/>
      <c r="DZX396" s="56"/>
      <c r="DZY396" s="56"/>
      <c r="DZZ396" s="56"/>
      <c r="EAA396" s="56"/>
      <c r="EAB396" s="56"/>
      <c r="EAC396" s="56"/>
      <c r="EAD396" s="56"/>
      <c r="EAE396" s="56"/>
      <c r="EAF396" s="56"/>
      <c r="EAG396" s="56"/>
      <c r="EAH396" s="56"/>
      <c r="EAI396" s="56"/>
      <c r="EAJ396" s="56"/>
      <c r="EAK396" s="56"/>
      <c r="EAL396" s="56"/>
      <c r="EAM396" s="56"/>
      <c r="EAN396" s="56"/>
      <c r="EAO396" s="56"/>
      <c r="EAP396" s="56"/>
      <c r="EAQ396" s="56"/>
      <c r="EAR396" s="56"/>
      <c r="EAS396" s="56"/>
      <c r="EAT396" s="56"/>
      <c r="EAU396" s="56"/>
      <c r="EAV396" s="56"/>
      <c r="EAW396" s="56"/>
      <c r="EAX396" s="56"/>
      <c r="EAY396" s="56"/>
      <c r="EAZ396" s="56"/>
      <c r="EBA396" s="56"/>
      <c r="EBB396" s="56"/>
      <c r="EBC396" s="56"/>
      <c r="EBD396" s="56"/>
      <c r="EBE396" s="56"/>
      <c r="EBF396" s="56"/>
      <c r="EBG396" s="56"/>
      <c r="EBH396" s="56"/>
      <c r="EBI396" s="56"/>
      <c r="EBJ396" s="56"/>
      <c r="EBK396" s="56"/>
      <c r="EBL396" s="56"/>
      <c r="EBM396" s="56"/>
      <c r="EBN396" s="56"/>
      <c r="EBO396" s="56"/>
      <c r="EBP396" s="56"/>
      <c r="EBQ396" s="56"/>
      <c r="EBR396" s="56"/>
      <c r="EBS396" s="56"/>
      <c r="EBT396" s="56"/>
      <c r="EBU396" s="56"/>
      <c r="EBV396" s="56"/>
      <c r="EBW396" s="56"/>
      <c r="EBX396" s="56"/>
      <c r="EBY396" s="56"/>
      <c r="EBZ396" s="56"/>
      <c r="ECA396" s="56"/>
      <c r="ECB396" s="56"/>
      <c r="ECC396" s="56"/>
      <c r="ECD396" s="56"/>
      <c r="ECE396" s="56"/>
      <c r="ECF396" s="56"/>
      <c r="ECG396" s="56"/>
      <c r="ECH396" s="56"/>
      <c r="ECI396" s="56"/>
      <c r="ECJ396" s="56"/>
      <c r="ECK396" s="56"/>
      <c r="ECL396" s="56"/>
      <c r="ECM396" s="56"/>
      <c r="ECN396" s="56"/>
      <c r="ECO396" s="56"/>
      <c r="ECP396" s="56"/>
      <c r="ECQ396" s="56"/>
      <c r="ECR396" s="56"/>
      <c r="ECS396" s="56"/>
      <c r="ECT396" s="56"/>
      <c r="ECU396" s="56"/>
      <c r="ECV396" s="56"/>
      <c r="ECW396" s="56"/>
      <c r="ECX396" s="56"/>
      <c r="ECY396" s="56"/>
      <c r="ECZ396" s="56"/>
      <c r="EDA396" s="56"/>
      <c r="EDB396" s="56"/>
      <c r="EDC396" s="56"/>
      <c r="EDD396" s="56"/>
      <c r="EDE396" s="56"/>
      <c r="EDF396" s="56"/>
      <c r="EDG396" s="56"/>
      <c r="EDH396" s="56"/>
      <c r="EDI396" s="56"/>
      <c r="EDJ396" s="56"/>
      <c r="EDK396" s="56"/>
      <c r="EDL396" s="56"/>
      <c r="EDM396" s="56"/>
      <c r="EDN396" s="56"/>
      <c r="EDO396" s="56"/>
      <c r="EDP396" s="56"/>
      <c r="EDQ396" s="56"/>
      <c r="EDR396" s="56"/>
      <c r="EDS396" s="56"/>
      <c r="EDT396" s="56"/>
      <c r="EDU396" s="56"/>
      <c r="EDV396" s="56"/>
      <c r="EDW396" s="56"/>
      <c r="EDX396" s="56"/>
      <c r="EDY396" s="56"/>
      <c r="EDZ396" s="56"/>
      <c r="EEA396" s="56"/>
      <c r="EEB396" s="56"/>
      <c r="EEC396" s="56"/>
      <c r="EED396" s="56"/>
      <c r="EEE396" s="56"/>
      <c r="EEF396" s="56"/>
      <c r="EEG396" s="56"/>
      <c r="EEH396" s="56"/>
      <c r="EEI396" s="56"/>
      <c r="EEJ396" s="56"/>
      <c r="EEK396" s="56"/>
      <c r="EEL396" s="56"/>
      <c r="EEM396" s="56"/>
      <c r="EEN396" s="56"/>
      <c r="EEO396" s="56"/>
      <c r="EEP396" s="56"/>
      <c r="EEQ396" s="56"/>
      <c r="EER396" s="56"/>
      <c r="EES396" s="56"/>
      <c r="EET396" s="56"/>
      <c r="EEU396" s="56"/>
      <c r="EEV396" s="56"/>
      <c r="EEW396" s="56"/>
      <c r="EEX396" s="56"/>
      <c r="EEY396" s="56"/>
      <c r="EEZ396" s="56"/>
      <c r="EFA396" s="56"/>
      <c r="EFB396" s="56"/>
      <c r="EFC396" s="56"/>
      <c r="EFD396" s="56"/>
      <c r="EFE396" s="56"/>
      <c r="EFF396" s="56"/>
      <c r="EFG396" s="56"/>
      <c r="EFH396" s="56"/>
      <c r="EFI396" s="56"/>
      <c r="EFJ396" s="56"/>
      <c r="EFK396" s="56"/>
      <c r="EFL396" s="56"/>
      <c r="EFM396" s="56"/>
      <c r="EFN396" s="56"/>
      <c r="EFO396" s="56"/>
      <c r="EFP396" s="56"/>
      <c r="EFQ396" s="56"/>
      <c r="EFR396" s="56"/>
      <c r="EFS396" s="56"/>
      <c r="EFT396" s="56"/>
      <c r="EFU396" s="56"/>
      <c r="EFV396" s="56"/>
      <c r="EFW396" s="56"/>
      <c r="EFX396" s="56"/>
      <c r="EFY396" s="56"/>
      <c r="EFZ396" s="56"/>
      <c r="EGA396" s="56"/>
      <c r="EGB396" s="56"/>
      <c r="EGC396" s="56"/>
      <c r="EGD396" s="56"/>
      <c r="EGE396" s="56"/>
      <c r="EGF396" s="56"/>
      <c r="EGG396" s="56"/>
      <c r="EGH396" s="56"/>
      <c r="EGI396" s="56"/>
      <c r="EGJ396" s="56"/>
      <c r="EGK396" s="56"/>
      <c r="EGL396" s="56"/>
      <c r="EGM396" s="56"/>
      <c r="EGN396" s="56"/>
      <c r="EGO396" s="56"/>
      <c r="EGP396" s="56"/>
      <c r="EGQ396" s="56"/>
      <c r="EGR396" s="56"/>
      <c r="EGS396" s="56"/>
      <c r="EGT396" s="56"/>
      <c r="EGU396" s="56"/>
      <c r="EGV396" s="56"/>
      <c r="EGW396" s="56"/>
      <c r="EGX396" s="56"/>
      <c r="EGY396" s="56"/>
      <c r="EGZ396" s="56"/>
      <c r="EHA396" s="56"/>
      <c r="EHB396" s="56"/>
      <c r="EHC396" s="56"/>
      <c r="EHD396" s="56"/>
      <c r="EHE396" s="56"/>
      <c r="EHF396" s="56"/>
      <c r="EHG396" s="56"/>
      <c r="EHH396" s="56"/>
      <c r="EHI396" s="56"/>
      <c r="EHJ396" s="56"/>
      <c r="EHK396" s="56"/>
      <c r="EHL396" s="56"/>
      <c r="EHM396" s="56"/>
      <c r="EHN396" s="56"/>
      <c r="EHO396" s="56"/>
      <c r="EHP396" s="56"/>
      <c r="EHQ396" s="56"/>
      <c r="EHR396" s="56"/>
      <c r="EHS396" s="56"/>
      <c r="EHT396" s="56"/>
      <c r="EHU396" s="56"/>
      <c r="EHV396" s="56"/>
      <c r="EHW396" s="56"/>
      <c r="EHX396" s="56"/>
      <c r="EHY396" s="56"/>
      <c r="EHZ396" s="56"/>
      <c r="EIA396" s="56"/>
      <c r="EIB396" s="56"/>
      <c r="EIC396" s="56"/>
      <c r="EID396" s="56"/>
      <c r="EIE396" s="56"/>
      <c r="EIF396" s="56"/>
      <c r="EIG396" s="56"/>
      <c r="EIH396" s="56"/>
      <c r="EII396" s="56"/>
      <c r="EIJ396" s="56"/>
      <c r="EIK396" s="56"/>
      <c r="EIL396" s="56"/>
      <c r="EIM396" s="56"/>
      <c r="EIN396" s="56"/>
      <c r="EIO396" s="56"/>
      <c r="EIP396" s="56"/>
      <c r="EIQ396" s="56"/>
      <c r="EIR396" s="56"/>
      <c r="EIS396" s="56"/>
      <c r="EIT396" s="56"/>
      <c r="EIU396" s="56"/>
      <c r="EIV396" s="56"/>
      <c r="EIW396" s="56"/>
      <c r="EIX396" s="56"/>
      <c r="EIY396" s="56"/>
      <c r="EIZ396" s="56"/>
      <c r="EJA396" s="56"/>
      <c r="EJB396" s="56"/>
      <c r="EJC396" s="56"/>
      <c r="EJD396" s="56"/>
      <c r="EJE396" s="56"/>
      <c r="EJF396" s="56"/>
      <c r="EJG396" s="56"/>
      <c r="EJH396" s="56"/>
      <c r="EJI396" s="56"/>
      <c r="EJJ396" s="56"/>
      <c r="EJK396" s="56"/>
      <c r="EJL396" s="56"/>
      <c r="EJM396" s="56"/>
      <c r="EJN396" s="56"/>
      <c r="EJO396" s="56"/>
      <c r="EJP396" s="56"/>
      <c r="EJQ396" s="56"/>
      <c r="EJR396" s="56"/>
      <c r="EJS396" s="56"/>
      <c r="EJT396" s="56"/>
      <c r="EJU396" s="56"/>
      <c r="EJV396" s="56"/>
      <c r="EJW396" s="56"/>
      <c r="EJX396" s="56"/>
      <c r="EJY396" s="56"/>
      <c r="EJZ396" s="56"/>
      <c r="EKA396" s="56"/>
      <c r="EKB396" s="56"/>
      <c r="EKC396" s="56"/>
      <c r="EKD396" s="56"/>
      <c r="EKE396" s="56"/>
      <c r="EKF396" s="56"/>
      <c r="EKG396" s="56"/>
      <c r="EKH396" s="56"/>
      <c r="EKI396" s="56"/>
      <c r="EKJ396" s="56"/>
      <c r="EKK396" s="56"/>
      <c r="EKL396" s="56"/>
      <c r="EKM396" s="56"/>
      <c r="EKN396" s="56"/>
      <c r="EKO396" s="56"/>
      <c r="EKP396" s="56"/>
      <c r="EKQ396" s="56"/>
      <c r="EKR396" s="56"/>
      <c r="EKS396" s="56"/>
      <c r="EKT396" s="56"/>
      <c r="EKU396" s="56"/>
      <c r="EKV396" s="56"/>
      <c r="EKW396" s="56"/>
      <c r="EKX396" s="56"/>
      <c r="EKY396" s="56"/>
      <c r="EKZ396" s="56"/>
      <c r="ELA396" s="56"/>
      <c r="ELB396" s="56"/>
      <c r="ELC396" s="56"/>
      <c r="ELD396" s="56"/>
      <c r="ELE396" s="56"/>
      <c r="ELF396" s="56"/>
      <c r="ELG396" s="56"/>
      <c r="ELH396" s="56"/>
      <c r="ELI396" s="56"/>
      <c r="ELJ396" s="56"/>
      <c r="ELK396" s="56"/>
      <c r="ELL396" s="56"/>
      <c r="ELM396" s="56"/>
      <c r="ELN396" s="56"/>
      <c r="ELO396" s="56"/>
      <c r="ELP396" s="56"/>
      <c r="ELQ396" s="56"/>
      <c r="ELR396" s="56"/>
      <c r="ELS396" s="56"/>
      <c r="ELT396" s="56"/>
      <c r="ELU396" s="56"/>
      <c r="ELV396" s="56"/>
      <c r="ELW396" s="56"/>
      <c r="ELX396" s="56"/>
      <c r="ELY396" s="56"/>
      <c r="ELZ396" s="56"/>
      <c r="EMA396" s="56"/>
      <c r="EMB396" s="56"/>
      <c r="EMC396" s="56"/>
      <c r="EMD396" s="56"/>
      <c r="EME396" s="56"/>
      <c r="EMF396" s="56"/>
      <c r="EMG396" s="56"/>
      <c r="EMH396" s="56"/>
      <c r="EMI396" s="56"/>
      <c r="EMJ396" s="56"/>
      <c r="EMK396" s="56"/>
      <c r="EML396" s="56"/>
      <c r="EMM396" s="56"/>
      <c r="EMN396" s="56"/>
      <c r="EMO396" s="56"/>
      <c r="EMP396" s="56"/>
      <c r="EMQ396" s="56"/>
      <c r="EMR396" s="56"/>
      <c r="EMS396" s="56"/>
      <c r="EMT396" s="56"/>
      <c r="EMU396" s="56"/>
      <c r="EMV396" s="56"/>
      <c r="EMW396" s="56"/>
      <c r="EMX396" s="56"/>
      <c r="EMY396" s="56"/>
      <c r="EMZ396" s="56"/>
      <c r="ENA396" s="56"/>
      <c r="ENB396" s="56"/>
      <c r="ENC396" s="56"/>
      <c r="END396" s="56"/>
      <c r="ENE396" s="56"/>
      <c r="ENF396" s="56"/>
      <c r="ENG396" s="56"/>
      <c r="ENH396" s="56"/>
      <c r="ENI396" s="56"/>
      <c r="ENJ396" s="56"/>
      <c r="ENK396" s="56"/>
      <c r="ENL396" s="56"/>
      <c r="ENM396" s="56"/>
      <c r="ENN396" s="56"/>
      <c r="ENO396" s="56"/>
      <c r="ENP396" s="56"/>
      <c r="ENQ396" s="56"/>
      <c r="ENR396" s="56"/>
      <c r="ENS396" s="56"/>
      <c r="ENT396" s="56"/>
      <c r="ENU396" s="56"/>
      <c r="ENV396" s="56"/>
      <c r="ENW396" s="56"/>
      <c r="ENX396" s="56"/>
      <c r="ENY396" s="56"/>
      <c r="ENZ396" s="56"/>
      <c r="EOA396" s="56"/>
      <c r="EOB396" s="56"/>
      <c r="EOC396" s="56"/>
      <c r="EOD396" s="56"/>
      <c r="EOE396" s="56"/>
      <c r="EOF396" s="56"/>
      <c r="EOG396" s="56"/>
      <c r="EOH396" s="56"/>
      <c r="EOI396" s="56"/>
      <c r="EOJ396" s="56"/>
      <c r="EOK396" s="56"/>
      <c r="EOL396" s="56"/>
      <c r="EOM396" s="56"/>
      <c r="EON396" s="56"/>
      <c r="EOO396" s="56"/>
      <c r="EOP396" s="56"/>
      <c r="EOQ396" s="56"/>
      <c r="EOR396" s="56"/>
      <c r="EOS396" s="56"/>
      <c r="EOT396" s="56"/>
      <c r="EOU396" s="56"/>
      <c r="EOV396" s="56"/>
      <c r="EOW396" s="56"/>
      <c r="EOX396" s="56"/>
      <c r="EOY396" s="56"/>
      <c r="EOZ396" s="56"/>
      <c r="EPA396" s="56"/>
      <c r="EPB396" s="56"/>
      <c r="EPC396" s="56"/>
      <c r="EPD396" s="56"/>
      <c r="EPE396" s="56"/>
      <c r="EPF396" s="56"/>
      <c r="EPG396" s="56"/>
      <c r="EPH396" s="56"/>
      <c r="EPI396" s="56"/>
      <c r="EPJ396" s="56"/>
      <c r="EPK396" s="56"/>
      <c r="EPL396" s="56"/>
      <c r="EPM396" s="56"/>
      <c r="EPN396" s="56"/>
      <c r="EPO396" s="56"/>
      <c r="EPP396" s="56"/>
      <c r="EPQ396" s="56"/>
      <c r="EPR396" s="56"/>
      <c r="EPS396" s="56"/>
      <c r="EPT396" s="56"/>
      <c r="EPU396" s="56"/>
      <c r="EPV396" s="56"/>
      <c r="EPW396" s="56"/>
      <c r="EPX396" s="56"/>
      <c r="EPY396" s="56"/>
      <c r="EPZ396" s="56"/>
      <c r="EQA396" s="56"/>
      <c r="EQB396" s="56"/>
      <c r="EQC396" s="56"/>
      <c r="EQD396" s="56"/>
      <c r="EQE396" s="56"/>
      <c r="EQF396" s="56"/>
      <c r="EQG396" s="56"/>
      <c r="EQH396" s="56"/>
      <c r="EQI396" s="56"/>
      <c r="EQJ396" s="56"/>
      <c r="EQK396" s="56"/>
      <c r="EQL396" s="56"/>
      <c r="EQM396" s="56"/>
      <c r="EQN396" s="56"/>
      <c r="EQO396" s="56"/>
      <c r="EQP396" s="56"/>
      <c r="EQQ396" s="56"/>
      <c r="EQR396" s="56"/>
      <c r="EQS396" s="56"/>
      <c r="EQT396" s="56"/>
      <c r="EQU396" s="56"/>
      <c r="EQV396" s="56"/>
      <c r="EQW396" s="56"/>
      <c r="EQX396" s="56"/>
      <c r="EQY396" s="56"/>
      <c r="EQZ396" s="56"/>
      <c r="ERA396" s="56"/>
      <c r="ERB396" s="56"/>
      <c r="ERC396" s="56"/>
      <c r="ERD396" s="56"/>
      <c r="ERE396" s="56"/>
      <c r="ERF396" s="56"/>
      <c r="ERG396" s="56"/>
      <c r="ERH396" s="56"/>
      <c r="ERI396" s="56"/>
      <c r="ERJ396" s="56"/>
      <c r="ERK396" s="56"/>
      <c r="ERL396" s="56"/>
      <c r="ERM396" s="56"/>
      <c r="ERN396" s="56"/>
      <c r="ERO396" s="56"/>
      <c r="ERP396" s="56"/>
      <c r="ERQ396" s="56"/>
      <c r="ERR396" s="56"/>
      <c r="ERS396" s="56"/>
      <c r="ERT396" s="56"/>
      <c r="ERU396" s="56"/>
      <c r="ERV396" s="56"/>
      <c r="ERW396" s="56"/>
      <c r="ERX396" s="56"/>
      <c r="ERY396" s="56"/>
      <c r="ERZ396" s="56"/>
      <c r="ESA396" s="56"/>
      <c r="ESB396" s="56"/>
      <c r="ESC396" s="56"/>
      <c r="ESD396" s="56"/>
      <c r="ESE396" s="56"/>
      <c r="ESF396" s="56"/>
      <c r="ESG396" s="56"/>
      <c r="ESH396" s="56"/>
      <c r="ESI396" s="56"/>
      <c r="ESJ396" s="56"/>
      <c r="ESK396" s="56"/>
      <c r="ESL396" s="56"/>
      <c r="ESM396" s="56"/>
      <c r="ESN396" s="56"/>
      <c r="ESO396" s="56"/>
      <c r="ESP396" s="56"/>
      <c r="ESQ396" s="56"/>
      <c r="ESR396" s="56"/>
      <c r="ESS396" s="56"/>
      <c r="EST396" s="56"/>
      <c r="ESU396" s="56"/>
      <c r="ESV396" s="56"/>
      <c r="ESW396" s="56"/>
      <c r="ESX396" s="56"/>
      <c r="ESY396" s="56"/>
      <c r="ESZ396" s="56"/>
      <c r="ETA396" s="56"/>
      <c r="ETB396" s="56"/>
      <c r="ETC396" s="56"/>
      <c r="ETD396" s="56"/>
      <c r="ETE396" s="56"/>
      <c r="ETF396" s="56"/>
      <c r="ETG396" s="56"/>
      <c r="ETH396" s="56"/>
      <c r="ETI396" s="56"/>
      <c r="ETJ396" s="56"/>
      <c r="ETK396" s="56"/>
      <c r="ETL396" s="56"/>
      <c r="ETM396" s="56"/>
      <c r="ETN396" s="56"/>
      <c r="ETO396" s="56"/>
      <c r="ETP396" s="56"/>
      <c r="ETQ396" s="56"/>
      <c r="ETR396" s="56"/>
      <c r="ETS396" s="56"/>
      <c r="ETT396" s="56"/>
      <c r="ETU396" s="56"/>
      <c r="ETV396" s="56"/>
      <c r="ETW396" s="56"/>
      <c r="ETX396" s="56"/>
      <c r="ETY396" s="56"/>
      <c r="ETZ396" s="56"/>
      <c r="EUA396" s="56"/>
      <c r="EUB396" s="56"/>
      <c r="EUC396" s="56"/>
      <c r="EUD396" s="56"/>
      <c r="EUE396" s="56"/>
      <c r="EUF396" s="56"/>
      <c r="EUG396" s="56"/>
      <c r="EUH396" s="56"/>
      <c r="EUI396" s="56"/>
      <c r="EUJ396" s="56"/>
      <c r="EUK396" s="56"/>
      <c r="EUL396" s="56"/>
      <c r="EUM396" s="56"/>
      <c r="EUN396" s="56"/>
      <c r="EUO396" s="56"/>
      <c r="EUP396" s="56"/>
      <c r="EUQ396" s="56"/>
      <c r="EUR396" s="56"/>
      <c r="EUS396" s="56"/>
      <c r="EUT396" s="56"/>
      <c r="EUU396" s="56"/>
      <c r="EUV396" s="56"/>
      <c r="EUW396" s="56"/>
      <c r="EUX396" s="56"/>
      <c r="EUY396" s="56"/>
      <c r="EUZ396" s="56"/>
      <c r="EVA396" s="56"/>
      <c r="EVB396" s="56"/>
      <c r="EVC396" s="56"/>
      <c r="EVD396" s="56"/>
      <c r="EVE396" s="56"/>
      <c r="EVF396" s="56"/>
      <c r="EVG396" s="56"/>
      <c r="EVH396" s="56"/>
      <c r="EVI396" s="56"/>
      <c r="EVJ396" s="56"/>
      <c r="EVK396" s="56"/>
      <c r="EVL396" s="56"/>
      <c r="EVM396" s="56"/>
      <c r="EVN396" s="56"/>
      <c r="EVO396" s="56"/>
      <c r="EVP396" s="56"/>
      <c r="EVQ396" s="56"/>
      <c r="EVR396" s="56"/>
      <c r="EVS396" s="56"/>
      <c r="EVT396" s="56"/>
      <c r="EVU396" s="56"/>
      <c r="EVV396" s="56"/>
      <c r="EVW396" s="56"/>
      <c r="EVX396" s="56"/>
      <c r="EVY396" s="56"/>
      <c r="EVZ396" s="56"/>
      <c r="EWA396" s="56"/>
      <c r="EWB396" s="56"/>
      <c r="EWC396" s="56"/>
      <c r="EWD396" s="56"/>
      <c r="EWE396" s="56"/>
      <c r="EWF396" s="56"/>
      <c r="EWG396" s="56"/>
      <c r="EWH396" s="56"/>
      <c r="EWI396" s="56"/>
      <c r="EWJ396" s="56"/>
      <c r="EWK396" s="56"/>
      <c r="EWL396" s="56"/>
      <c r="EWM396" s="56"/>
      <c r="EWN396" s="56"/>
      <c r="EWO396" s="56"/>
      <c r="EWP396" s="56"/>
      <c r="EWQ396" s="56"/>
      <c r="EWR396" s="56"/>
      <c r="EWS396" s="56"/>
      <c r="EWT396" s="56"/>
      <c r="EWU396" s="56"/>
      <c r="EWV396" s="56"/>
      <c r="EWW396" s="56"/>
      <c r="EWX396" s="56"/>
      <c r="EWY396" s="56"/>
      <c r="EWZ396" s="56"/>
      <c r="EXA396" s="56"/>
      <c r="EXB396" s="56"/>
      <c r="EXC396" s="56"/>
      <c r="EXD396" s="56"/>
      <c r="EXE396" s="56"/>
      <c r="EXF396" s="56"/>
      <c r="EXG396" s="56"/>
      <c r="EXH396" s="56"/>
      <c r="EXI396" s="56"/>
      <c r="EXJ396" s="56"/>
      <c r="EXK396" s="56"/>
      <c r="EXL396" s="56"/>
      <c r="EXM396" s="56"/>
      <c r="EXN396" s="56"/>
      <c r="EXO396" s="56"/>
      <c r="EXP396" s="56"/>
      <c r="EXQ396" s="56"/>
      <c r="EXR396" s="56"/>
      <c r="EXS396" s="56"/>
      <c r="EXT396" s="56"/>
      <c r="EXU396" s="56"/>
      <c r="EXV396" s="56"/>
      <c r="EXW396" s="56"/>
      <c r="EXX396" s="56"/>
      <c r="EXY396" s="56"/>
      <c r="EXZ396" s="56"/>
      <c r="EYA396" s="56"/>
      <c r="EYB396" s="56"/>
      <c r="EYC396" s="56"/>
      <c r="EYD396" s="56"/>
      <c r="EYE396" s="56"/>
      <c r="EYF396" s="56"/>
      <c r="EYG396" s="56"/>
      <c r="EYH396" s="56"/>
      <c r="EYI396" s="56"/>
      <c r="EYJ396" s="56"/>
      <c r="EYK396" s="56"/>
      <c r="EYL396" s="56"/>
      <c r="EYM396" s="56"/>
      <c r="EYN396" s="56"/>
      <c r="EYO396" s="56"/>
      <c r="EYP396" s="56"/>
      <c r="EYQ396" s="56"/>
      <c r="EYR396" s="56"/>
      <c r="EYS396" s="56"/>
      <c r="EYT396" s="56"/>
      <c r="EYU396" s="56"/>
      <c r="EYV396" s="56"/>
      <c r="EYW396" s="56"/>
      <c r="EYX396" s="56"/>
      <c r="EYY396" s="56"/>
      <c r="EYZ396" s="56"/>
      <c r="EZA396" s="56"/>
      <c r="EZB396" s="56"/>
      <c r="EZC396" s="56"/>
      <c r="EZD396" s="56"/>
      <c r="EZE396" s="56"/>
      <c r="EZF396" s="56"/>
      <c r="EZG396" s="56"/>
      <c r="EZH396" s="56"/>
      <c r="EZI396" s="56"/>
      <c r="EZJ396" s="56"/>
      <c r="EZK396" s="56"/>
      <c r="EZL396" s="56"/>
      <c r="EZM396" s="56"/>
      <c r="EZN396" s="56"/>
      <c r="EZO396" s="56"/>
      <c r="EZP396" s="56"/>
      <c r="EZQ396" s="56"/>
      <c r="EZR396" s="56"/>
      <c r="EZS396" s="56"/>
      <c r="EZT396" s="56"/>
      <c r="EZU396" s="56"/>
      <c r="EZV396" s="56"/>
      <c r="EZW396" s="56"/>
      <c r="EZX396" s="56"/>
      <c r="EZY396" s="56"/>
      <c r="EZZ396" s="56"/>
      <c r="FAA396" s="56"/>
      <c r="FAB396" s="56"/>
      <c r="FAC396" s="56"/>
      <c r="FAD396" s="56"/>
      <c r="FAE396" s="56"/>
      <c r="FAF396" s="56"/>
      <c r="FAG396" s="56"/>
      <c r="FAH396" s="56"/>
      <c r="FAI396" s="56"/>
      <c r="FAJ396" s="56"/>
      <c r="FAK396" s="56"/>
      <c r="FAL396" s="56"/>
      <c r="FAM396" s="56"/>
      <c r="FAN396" s="56"/>
      <c r="FAO396" s="56"/>
      <c r="FAP396" s="56"/>
      <c r="FAQ396" s="56"/>
      <c r="FAR396" s="56"/>
      <c r="FAS396" s="56"/>
      <c r="FAT396" s="56"/>
      <c r="FAU396" s="56"/>
      <c r="FAV396" s="56"/>
      <c r="FAW396" s="56"/>
      <c r="FAX396" s="56"/>
      <c r="FAY396" s="56"/>
      <c r="FAZ396" s="56"/>
      <c r="FBA396" s="56"/>
      <c r="FBB396" s="56"/>
      <c r="FBC396" s="56"/>
      <c r="FBD396" s="56"/>
      <c r="FBE396" s="56"/>
      <c r="FBF396" s="56"/>
      <c r="FBG396" s="56"/>
      <c r="FBH396" s="56"/>
      <c r="FBI396" s="56"/>
      <c r="FBJ396" s="56"/>
      <c r="FBK396" s="56"/>
      <c r="FBL396" s="56"/>
      <c r="FBM396" s="56"/>
      <c r="FBN396" s="56"/>
      <c r="FBO396" s="56"/>
      <c r="FBP396" s="56"/>
      <c r="FBQ396" s="56"/>
      <c r="FBR396" s="56"/>
      <c r="FBS396" s="56"/>
      <c r="FBT396" s="56"/>
      <c r="FBU396" s="56"/>
      <c r="FBV396" s="56"/>
      <c r="FBW396" s="56"/>
      <c r="FBX396" s="56"/>
      <c r="FBY396" s="56"/>
      <c r="FBZ396" s="56"/>
      <c r="FCA396" s="56"/>
      <c r="FCB396" s="56"/>
      <c r="FCC396" s="56"/>
      <c r="FCD396" s="56"/>
      <c r="FCE396" s="56"/>
      <c r="FCF396" s="56"/>
      <c r="FCG396" s="56"/>
      <c r="FCH396" s="56"/>
      <c r="FCI396" s="56"/>
      <c r="FCJ396" s="56"/>
      <c r="FCK396" s="56"/>
      <c r="FCL396" s="56"/>
      <c r="FCM396" s="56"/>
      <c r="FCN396" s="56"/>
      <c r="FCO396" s="56"/>
      <c r="FCP396" s="56"/>
      <c r="FCQ396" s="56"/>
      <c r="FCR396" s="56"/>
      <c r="FCS396" s="56"/>
      <c r="FCT396" s="56"/>
      <c r="FCU396" s="56"/>
      <c r="FCV396" s="56"/>
      <c r="FCW396" s="56"/>
      <c r="FCX396" s="56"/>
      <c r="FCY396" s="56"/>
      <c r="FCZ396" s="56"/>
      <c r="FDA396" s="56"/>
      <c r="FDB396" s="56"/>
      <c r="FDC396" s="56"/>
      <c r="FDD396" s="56"/>
      <c r="FDE396" s="56"/>
      <c r="FDF396" s="56"/>
      <c r="FDG396" s="56"/>
      <c r="FDH396" s="56"/>
      <c r="FDI396" s="56"/>
      <c r="FDJ396" s="56"/>
      <c r="FDK396" s="56"/>
      <c r="FDL396" s="56"/>
      <c r="FDM396" s="56"/>
      <c r="FDN396" s="56"/>
      <c r="FDO396" s="56"/>
      <c r="FDP396" s="56"/>
      <c r="FDQ396" s="56"/>
      <c r="FDR396" s="56"/>
      <c r="FDS396" s="56"/>
      <c r="FDT396" s="56"/>
      <c r="FDU396" s="56"/>
      <c r="FDV396" s="56"/>
      <c r="FDW396" s="56"/>
      <c r="FDX396" s="56"/>
      <c r="FDY396" s="56"/>
      <c r="FDZ396" s="56"/>
      <c r="FEA396" s="56"/>
      <c r="FEB396" s="56"/>
      <c r="FEC396" s="56"/>
      <c r="FED396" s="56"/>
      <c r="FEE396" s="56"/>
      <c r="FEF396" s="56"/>
      <c r="FEG396" s="56"/>
      <c r="FEH396" s="56"/>
      <c r="FEI396" s="56"/>
      <c r="FEJ396" s="56"/>
      <c r="FEK396" s="56"/>
      <c r="FEL396" s="56"/>
      <c r="FEM396" s="56"/>
      <c r="FEN396" s="56"/>
      <c r="FEO396" s="56"/>
      <c r="FEP396" s="56"/>
      <c r="FEQ396" s="56"/>
      <c r="FER396" s="56"/>
      <c r="FES396" s="56"/>
      <c r="FET396" s="56"/>
      <c r="FEU396" s="56"/>
      <c r="FEV396" s="56"/>
      <c r="FEW396" s="56"/>
      <c r="FEX396" s="56"/>
      <c r="FEY396" s="56"/>
      <c r="FEZ396" s="56"/>
      <c r="FFA396" s="56"/>
      <c r="FFB396" s="56"/>
      <c r="FFC396" s="56"/>
      <c r="FFD396" s="56"/>
      <c r="FFE396" s="56"/>
      <c r="FFF396" s="56"/>
      <c r="FFG396" s="56"/>
      <c r="FFH396" s="56"/>
      <c r="FFI396" s="56"/>
      <c r="FFJ396" s="56"/>
      <c r="FFK396" s="56"/>
      <c r="FFL396" s="56"/>
      <c r="FFM396" s="56"/>
      <c r="FFN396" s="56"/>
      <c r="FFO396" s="56"/>
      <c r="FFP396" s="56"/>
      <c r="FFQ396" s="56"/>
      <c r="FFR396" s="56"/>
      <c r="FFS396" s="56"/>
      <c r="FFT396" s="56"/>
      <c r="FFU396" s="56"/>
      <c r="FFV396" s="56"/>
      <c r="FFW396" s="56"/>
      <c r="FFX396" s="56"/>
      <c r="FFY396" s="56"/>
      <c r="FFZ396" s="56"/>
      <c r="FGA396" s="56"/>
      <c r="FGB396" s="56"/>
      <c r="FGC396" s="56"/>
      <c r="FGD396" s="56"/>
      <c r="FGE396" s="56"/>
      <c r="FGF396" s="56"/>
      <c r="FGG396" s="56"/>
      <c r="FGH396" s="56"/>
      <c r="FGI396" s="56"/>
      <c r="FGJ396" s="56"/>
      <c r="FGK396" s="56"/>
      <c r="FGL396" s="56"/>
      <c r="FGM396" s="56"/>
      <c r="FGN396" s="56"/>
      <c r="FGO396" s="56"/>
      <c r="FGP396" s="56"/>
      <c r="FGQ396" s="56"/>
      <c r="FGR396" s="56"/>
      <c r="FGS396" s="56"/>
      <c r="FGT396" s="56"/>
      <c r="FGU396" s="56"/>
      <c r="FGV396" s="56"/>
      <c r="FGW396" s="56"/>
      <c r="FGX396" s="56"/>
      <c r="FGY396" s="56"/>
      <c r="FGZ396" s="56"/>
      <c r="FHA396" s="56"/>
      <c r="FHB396" s="56"/>
      <c r="FHC396" s="56"/>
      <c r="FHD396" s="56"/>
      <c r="FHE396" s="56"/>
      <c r="FHF396" s="56"/>
      <c r="FHG396" s="56"/>
      <c r="FHH396" s="56"/>
      <c r="FHI396" s="56"/>
      <c r="FHJ396" s="56"/>
      <c r="FHK396" s="56"/>
      <c r="FHL396" s="56"/>
      <c r="FHM396" s="56"/>
      <c r="FHN396" s="56"/>
      <c r="FHO396" s="56"/>
      <c r="FHP396" s="56"/>
      <c r="FHQ396" s="56"/>
      <c r="FHR396" s="56"/>
      <c r="FHS396" s="56"/>
      <c r="FHT396" s="56"/>
      <c r="FHU396" s="56"/>
      <c r="FHV396" s="56"/>
      <c r="FHW396" s="56"/>
      <c r="FHX396" s="56"/>
      <c r="FHY396" s="56"/>
      <c r="FHZ396" s="56"/>
      <c r="FIA396" s="56"/>
      <c r="FIB396" s="56"/>
      <c r="FIC396" s="56"/>
      <c r="FID396" s="56"/>
      <c r="FIE396" s="56"/>
      <c r="FIF396" s="56"/>
      <c r="FIG396" s="56"/>
      <c r="FIH396" s="56"/>
      <c r="FII396" s="56"/>
      <c r="FIJ396" s="56"/>
      <c r="FIK396" s="56"/>
      <c r="FIL396" s="56"/>
      <c r="FIM396" s="56"/>
      <c r="FIN396" s="56"/>
      <c r="FIO396" s="56"/>
      <c r="FIP396" s="56"/>
      <c r="FIQ396" s="56"/>
      <c r="FIR396" s="56"/>
      <c r="FIS396" s="56"/>
      <c r="FIT396" s="56"/>
      <c r="FIU396" s="56"/>
      <c r="FIV396" s="56"/>
      <c r="FIW396" s="56"/>
      <c r="FIX396" s="56"/>
      <c r="FIY396" s="56"/>
      <c r="FIZ396" s="56"/>
      <c r="FJA396" s="56"/>
      <c r="FJB396" s="56"/>
      <c r="FJC396" s="56"/>
      <c r="FJD396" s="56"/>
      <c r="FJE396" s="56"/>
      <c r="FJF396" s="56"/>
      <c r="FJG396" s="56"/>
      <c r="FJH396" s="56"/>
      <c r="FJI396" s="56"/>
      <c r="FJJ396" s="56"/>
      <c r="FJK396" s="56"/>
      <c r="FJL396" s="56"/>
      <c r="FJM396" s="56"/>
      <c r="FJN396" s="56"/>
      <c r="FJO396" s="56"/>
      <c r="FJP396" s="56"/>
      <c r="FJQ396" s="56"/>
      <c r="FJR396" s="56"/>
      <c r="FJS396" s="56"/>
      <c r="FJT396" s="56"/>
      <c r="FJU396" s="56"/>
      <c r="FJV396" s="56"/>
      <c r="FJW396" s="56"/>
      <c r="FJX396" s="56"/>
      <c r="FJY396" s="56"/>
      <c r="FJZ396" s="56"/>
      <c r="FKA396" s="56"/>
      <c r="FKB396" s="56"/>
      <c r="FKC396" s="56"/>
      <c r="FKD396" s="56"/>
      <c r="FKE396" s="56"/>
      <c r="FKF396" s="56"/>
      <c r="FKG396" s="56"/>
      <c r="FKH396" s="56"/>
      <c r="FKI396" s="56"/>
      <c r="FKJ396" s="56"/>
      <c r="FKK396" s="56"/>
      <c r="FKL396" s="56"/>
      <c r="FKM396" s="56"/>
      <c r="FKN396" s="56"/>
      <c r="FKO396" s="56"/>
      <c r="FKP396" s="56"/>
      <c r="FKQ396" s="56"/>
      <c r="FKR396" s="56"/>
      <c r="FKS396" s="56"/>
      <c r="FKT396" s="56"/>
      <c r="FKU396" s="56"/>
      <c r="FKV396" s="56"/>
      <c r="FKW396" s="56"/>
      <c r="FKX396" s="56"/>
      <c r="FKY396" s="56"/>
      <c r="FKZ396" s="56"/>
      <c r="FLA396" s="56"/>
      <c r="FLB396" s="56"/>
      <c r="FLC396" s="56"/>
      <c r="FLD396" s="56"/>
      <c r="FLE396" s="56"/>
      <c r="FLF396" s="56"/>
      <c r="FLG396" s="56"/>
      <c r="FLH396" s="56"/>
      <c r="FLI396" s="56"/>
      <c r="FLJ396" s="56"/>
      <c r="FLK396" s="56"/>
      <c r="FLL396" s="56"/>
      <c r="FLM396" s="56"/>
      <c r="FLN396" s="56"/>
      <c r="FLO396" s="56"/>
      <c r="FLP396" s="56"/>
      <c r="FLQ396" s="56"/>
      <c r="FLR396" s="56"/>
      <c r="FLS396" s="56"/>
      <c r="FLT396" s="56"/>
      <c r="FLU396" s="56"/>
      <c r="FLV396" s="56"/>
      <c r="FLW396" s="56"/>
      <c r="FLX396" s="56"/>
      <c r="FLY396" s="56"/>
      <c r="FLZ396" s="56"/>
      <c r="FMA396" s="56"/>
      <c r="FMB396" s="56"/>
      <c r="FMC396" s="56"/>
      <c r="FMD396" s="56"/>
      <c r="FME396" s="56"/>
      <c r="FMF396" s="56"/>
      <c r="FMG396" s="56"/>
      <c r="FMH396" s="56"/>
      <c r="FMI396" s="56"/>
      <c r="FMJ396" s="56"/>
      <c r="FMK396" s="56"/>
      <c r="FML396" s="56"/>
      <c r="FMM396" s="56"/>
      <c r="FMN396" s="56"/>
      <c r="FMO396" s="56"/>
      <c r="FMP396" s="56"/>
      <c r="FMQ396" s="56"/>
      <c r="FMR396" s="56"/>
      <c r="FMS396" s="56"/>
      <c r="FMT396" s="56"/>
      <c r="FMU396" s="56"/>
      <c r="FMV396" s="56"/>
      <c r="FMW396" s="56"/>
      <c r="FMX396" s="56"/>
      <c r="FMY396" s="56"/>
      <c r="FMZ396" s="56"/>
      <c r="FNA396" s="56"/>
      <c r="FNB396" s="56"/>
      <c r="FNC396" s="56"/>
      <c r="FND396" s="56"/>
      <c r="FNE396" s="56"/>
      <c r="FNF396" s="56"/>
      <c r="FNG396" s="56"/>
      <c r="FNH396" s="56"/>
      <c r="FNI396" s="56"/>
      <c r="FNJ396" s="56"/>
      <c r="FNK396" s="56"/>
      <c r="FNL396" s="56"/>
      <c r="FNM396" s="56"/>
      <c r="FNN396" s="56"/>
      <c r="FNO396" s="56"/>
      <c r="FNP396" s="56"/>
      <c r="FNQ396" s="56"/>
      <c r="FNR396" s="56"/>
      <c r="FNS396" s="56"/>
      <c r="FNT396" s="56"/>
      <c r="FNU396" s="56"/>
      <c r="FNV396" s="56"/>
      <c r="FNW396" s="56"/>
      <c r="FNX396" s="56"/>
      <c r="FNY396" s="56"/>
      <c r="FNZ396" s="56"/>
      <c r="FOA396" s="56"/>
      <c r="FOB396" s="56"/>
      <c r="FOC396" s="56"/>
      <c r="FOD396" s="56"/>
      <c r="FOE396" s="56"/>
      <c r="FOF396" s="56"/>
      <c r="FOG396" s="56"/>
      <c r="FOH396" s="56"/>
      <c r="FOI396" s="56"/>
      <c r="FOJ396" s="56"/>
      <c r="FOK396" s="56"/>
      <c r="FOL396" s="56"/>
      <c r="FOM396" s="56"/>
      <c r="FON396" s="56"/>
      <c r="FOO396" s="56"/>
      <c r="FOP396" s="56"/>
      <c r="FOQ396" s="56"/>
      <c r="FOR396" s="56"/>
      <c r="FOS396" s="56"/>
      <c r="FOT396" s="56"/>
      <c r="FOU396" s="56"/>
      <c r="FOV396" s="56"/>
      <c r="FOW396" s="56"/>
      <c r="FOX396" s="56"/>
      <c r="FOY396" s="56"/>
      <c r="FOZ396" s="56"/>
      <c r="FPA396" s="56"/>
      <c r="FPB396" s="56"/>
      <c r="FPC396" s="56"/>
      <c r="FPD396" s="56"/>
      <c r="FPE396" s="56"/>
      <c r="FPF396" s="56"/>
      <c r="FPG396" s="56"/>
      <c r="FPH396" s="56"/>
      <c r="FPI396" s="56"/>
      <c r="FPJ396" s="56"/>
      <c r="FPK396" s="56"/>
      <c r="FPL396" s="56"/>
      <c r="FPM396" s="56"/>
      <c r="FPN396" s="56"/>
      <c r="FPO396" s="56"/>
      <c r="FPP396" s="56"/>
      <c r="FPQ396" s="56"/>
      <c r="FPR396" s="56"/>
      <c r="FPS396" s="56"/>
      <c r="FPT396" s="56"/>
      <c r="FPU396" s="56"/>
      <c r="FPV396" s="56"/>
      <c r="FPW396" s="56"/>
      <c r="FPX396" s="56"/>
      <c r="FPY396" s="56"/>
      <c r="FPZ396" s="56"/>
      <c r="FQA396" s="56"/>
      <c r="FQB396" s="56"/>
      <c r="FQC396" s="56"/>
      <c r="FQD396" s="56"/>
      <c r="FQE396" s="56"/>
      <c r="FQF396" s="56"/>
      <c r="FQG396" s="56"/>
      <c r="FQH396" s="56"/>
      <c r="FQI396" s="56"/>
      <c r="FQJ396" s="56"/>
      <c r="FQK396" s="56"/>
      <c r="FQL396" s="56"/>
      <c r="FQM396" s="56"/>
      <c r="FQN396" s="56"/>
      <c r="FQO396" s="56"/>
      <c r="FQP396" s="56"/>
      <c r="FQQ396" s="56"/>
      <c r="FQR396" s="56"/>
      <c r="FQS396" s="56"/>
      <c r="FQT396" s="56"/>
      <c r="FQU396" s="56"/>
      <c r="FQV396" s="56"/>
      <c r="FQW396" s="56"/>
      <c r="FQX396" s="56"/>
      <c r="FQY396" s="56"/>
      <c r="FQZ396" s="56"/>
      <c r="FRA396" s="56"/>
      <c r="FRB396" s="56"/>
      <c r="FRC396" s="56"/>
      <c r="FRD396" s="56"/>
      <c r="FRE396" s="56"/>
      <c r="FRF396" s="56"/>
      <c r="FRG396" s="56"/>
      <c r="FRH396" s="56"/>
      <c r="FRI396" s="56"/>
      <c r="FRJ396" s="56"/>
      <c r="FRK396" s="56"/>
      <c r="FRL396" s="56"/>
      <c r="FRM396" s="56"/>
      <c r="FRN396" s="56"/>
      <c r="FRO396" s="56"/>
      <c r="FRP396" s="56"/>
      <c r="FRQ396" s="56"/>
      <c r="FRR396" s="56"/>
      <c r="FRS396" s="56"/>
      <c r="FRT396" s="56"/>
      <c r="FRU396" s="56"/>
      <c r="FRV396" s="56"/>
      <c r="FRW396" s="56"/>
      <c r="FRX396" s="56"/>
      <c r="FRY396" s="56"/>
      <c r="FRZ396" s="56"/>
      <c r="FSA396" s="56"/>
      <c r="FSB396" s="56"/>
      <c r="FSC396" s="56"/>
      <c r="FSD396" s="56"/>
      <c r="FSE396" s="56"/>
      <c r="FSF396" s="56"/>
      <c r="FSG396" s="56"/>
      <c r="FSH396" s="56"/>
      <c r="FSI396" s="56"/>
      <c r="FSJ396" s="56"/>
      <c r="FSK396" s="56"/>
      <c r="FSL396" s="56"/>
      <c r="FSM396" s="56"/>
      <c r="FSN396" s="56"/>
      <c r="FSO396" s="56"/>
      <c r="FSP396" s="56"/>
      <c r="FSQ396" s="56"/>
      <c r="FSR396" s="56"/>
      <c r="FSS396" s="56"/>
      <c r="FST396" s="56"/>
      <c r="FSU396" s="56"/>
      <c r="FSV396" s="56"/>
      <c r="FSW396" s="56"/>
      <c r="FSX396" s="56"/>
      <c r="FSY396" s="56"/>
      <c r="FSZ396" s="56"/>
      <c r="FTA396" s="56"/>
      <c r="FTB396" s="56"/>
      <c r="FTC396" s="56"/>
      <c r="FTD396" s="56"/>
      <c r="FTE396" s="56"/>
      <c r="FTF396" s="56"/>
      <c r="FTG396" s="56"/>
      <c r="FTH396" s="56"/>
      <c r="FTI396" s="56"/>
      <c r="FTJ396" s="56"/>
      <c r="FTK396" s="56"/>
      <c r="FTL396" s="56"/>
      <c r="FTM396" s="56"/>
      <c r="FTN396" s="56"/>
      <c r="FTO396" s="56"/>
      <c r="FTP396" s="56"/>
      <c r="FTQ396" s="56"/>
      <c r="FTR396" s="56"/>
      <c r="FTS396" s="56"/>
      <c r="FTT396" s="56"/>
      <c r="FTU396" s="56"/>
      <c r="FTV396" s="56"/>
      <c r="FTW396" s="56"/>
      <c r="FTX396" s="56"/>
      <c r="FTY396" s="56"/>
      <c r="FTZ396" s="56"/>
      <c r="FUA396" s="56"/>
      <c r="FUB396" s="56"/>
      <c r="FUC396" s="56"/>
      <c r="FUD396" s="56"/>
      <c r="FUE396" s="56"/>
      <c r="FUF396" s="56"/>
      <c r="FUG396" s="56"/>
      <c r="FUH396" s="56"/>
      <c r="FUI396" s="56"/>
      <c r="FUJ396" s="56"/>
      <c r="FUK396" s="56"/>
      <c r="FUL396" s="56"/>
      <c r="FUM396" s="56"/>
      <c r="FUN396" s="56"/>
      <c r="FUO396" s="56"/>
      <c r="FUP396" s="56"/>
      <c r="FUQ396" s="56"/>
      <c r="FUR396" s="56"/>
      <c r="FUS396" s="56"/>
      <c r="FUT396" s="56"/>
      <c r="FUU396" s="56"/>
      <c r="FUV396" s="56"/>
      <c r="FUW396" s="56"/>
      <c r="FUX396" s="56"/>
      <c r="FUY396" s="56"/>
      <c r="FUZ396" s="56"/>
      <c r="FVA396" s="56"/>
      <c r="FVB396" s="56"/>
      <c r="FVC396" s="56"/>
      <c r="FVD396" s="56"/>
      <c r="FVE396" s="56"/>
      <c r="FVF396" s="56"/>
      <c r="FVG396" s="56"/>
      <c r="FVH396" s="56"/>
      <c r="FVI396" s="56"/>
      <c r="FVJ396" s="56"/>
      <c r="FVK396" s="56"/>
      <c r="FVL396" s="56"/>
      <c r="FVM396" s="56"/>
      <c r="FVN396" s="56"/>
      <c r="FVO396" s="56"/>
      <c r="FVP396" s="56"/>
      <c r="FVQ396" s="56"/>
      <c r="FVR396" s="56"/>
      <c r="FVS396" s="56"/>
      <c r="FVT396" s="56"/>
      <c r="FVU396" s="56"/>
      <c r="FVV396" s="56"/>
      <c r="FVW396" s="56"/>
      <c r="FVX396" s="56"/>
      <c r="FVY396" s="56"/>
      <c r="FVZ396" s="56"/>
      <c r="FWA396" s="56"/>
      <c r="FWB396" s="56"/>
      <c r="FWC396" s="56"/>
      <c r="FWD396" s="56"/>
      <c r="FWE396" s="56"/>
      <c r="FWF396" s="56"/>
      <c r="FWG396" s="56"/>
      <c r="FWH396" s="56"/>
      <c r="FWI396" s="56"/>
      <c r="FWJ396" s="56"/>
      <c r="FWK396" s="56"/>
      <c r="FWL396" s="56"/>
      <c r="FWM396" s="56"/>
      <c r="FWN396" s="56"/>
      <c r="FWO396" s="56"/>
      <c r="FWP396" s="56"/>
      <c r="FWQ396" s="56"/>
      <c r="FWR396" s="56"/>
      <c r="FWS396" s="56"/>
      <c r="FWT396" s="56"/>
      <c r="FWU396" s="56"/>
      <c r="FWV396" s="56"/>
      <c r="FWW396" s="56"/>
      <c r="FWX396" s="56"/>
      <c r="FWY396" s="56"/>
      <c r="FWZ396" s="56"/>
      <c r="FXA396" s="56"/>
      <c r="FXB396" s="56"/>
      <c r="FXC396" s="56"/>
      <c r="FXD396" s="56"/>
      <c r="FXE396" s="56"/>
      <c r="FXF396" s="56"/>
      <c r="FXG396" s="56"/>
      <c r="FXH396" s="56"/>
      <c r="FXI396" s="56"/>
      <c r="FXJ396" s="56"/>
      <c r="FXK396" s="56"/>
      <c r="FXL396" s="56"/>
      <c r="FXM396" s="56"/>
      <c r="FXN396" s="56"/>
      <c r="FXO396" s="56"/>
      <c r="FXP396" s="56"/>
      <c r="FXQ396" s="56"/>
      <c r="FXR396" s="56"/>
      <c r="FXS396" s="56"/>
      <c r="FXT396" s="56"/>
      <c r="FXU396" s="56"/>
      <c r="FXV396" s="56"/>
      <c r="FXW396" s="56"/>
      <c r="FXX396" s="56"/>
      <c r="FXY396" s="56"/>
      <c r="FXZ396" s="56"/>
      <c r="FYA396" s="56"/>
      <c r="FYB396" s="56"/>
      <c r="FYC396" s="56"/>
      <c r="FYD396" s="56"/>
      <c r="FYE396" s="56"/>
      <c r="FYF396" s="56"/>
      <c r="FYG396" s="56"/>
      <c r="FYH396" s="56"/>
      <c r="FYI396" s="56"/>
      <c r="FYJ396" s="56"/>
      <c r="FYK396" s="56"/>
      <c r="FYL396" s="56"/>
      <c r="FYM396" s="56"/>
      <c r="FYN396" s="56"/>
      <c r="FYO396" s="56"/>
      <c r="FYP396" s="56"/>
      <c r="FYQ396" s="56"/>
      <c r="FYR396" s="56"/>
      <c r="FYS396" s="56"/>
      <c r="FYT396" s="56"/>
      <c r="FYU396" s="56"/>
      <c r="FYV396" s="56"/>
      <c r="FYW396" s="56"/>
      <c r="FYX396" s="56"/>
      <c r="FYY396" s="56"/>
      <c r="FYZ396" s="56"/>
      <c r="FZA396" s="56"/>
      <c r="FZB396" s="56"/>
      <c r="FZC396" s="56"/>
      <c r="FZD396" s="56"/>
      <c r="FZE396" s="56"/>
      <c r="FZF396" s="56"/>
      <c r="FZG396" s="56"/>
      <c r="FZH396" s="56"/>
      <c r="FZI396" s="56"/>
      <c r="FZJ396" s="56"/>
      <c r="FZK396" s="56"/>
      <c r="FZL396" s="56"/>
      <c r="FZM396" s="56"/>
      <c r="FZN396" s="56"/>
      <c r="FZO396" s="56"/>
      <c r="FZP396" s="56"/>
      <c r="FZQ396" s="56"/>
      <c r="FZR396" s="56"/>
      <c r="FZS396" s="56"/>
      <c r="FZT396" s="56"/>
      <c r="FZU396" s="56"/>
      <c r="FZV396" s="56"/>
      <c r="FZW396" s="56"/>
      <c r="FZX396" s="56"/>
      <c r="FZY396" s="56"/>
      <c r="FZZ396" s="56"/>
      <c r="GAA396" s="56"/>
      <c r="GAB396" s="56"/>
      <c r="GAC396" s="56"/>
      <c r="GAD396" s="56"/>
      <c r="GAE396" s="56"/>
      <c r="GAF396" s="56"/>
      <c r="GAG396" s="56"/>
      <c r="GAH396" s="56"/>
      <c r="GAI396" s="56"/>
      <c r="GAJ396" s="56"/>
      <c r="GAK396" s="56"/>
      <c r="GAL396" s="56"/>
      <c r="GAM396" s="56"/>
      <c r="GAN396" s="56"/>
      <c r="GAO396" s="56"/>
      <c r="GAP396" s="56"/>
      <c r="GAQ396" s="56"/>
      <c r="GAR396" s="56"/>
      <c r="GAS396" s="56"/>
      <c r="GAT396" s="56"/>
      <c r="GAU396" s="56"/>
      <c r="GAV396" s="56"/>
      <c r="GAW396" s="56"/>
      <c r="GAX396" s="56"/>
      <c r="GAY396" s="56"/>
      <c r="GAZ396" s="56"/>
      <c r="GBA396" s="56"/>
      <c r="GBB396" s="56"/>
      <c r="GBC396" s="56"/>
      <c r="GBD396" s="56"/>
      <c r="GBE396" s="56"/>
      <c r="GBF396" s="56"/>
      <c r="GBG396" s="56"/>
      <c r="GBH396" s="56"/>
      <c r="GBI396" s="56"/>
      <c r="GBJ396" s="56"/>
      <c r="GBK396" s="56"/>
      <c r="GBL396" s="56"/>
      <c r="GBM396" s="56"/>
      <c r="GBN396" s="56"/>
      <c r="GBO396" s="56"/>
      <c r="GBP396" s="56"/>
      <c r="GBQ396" s="56"/>
      <c r="GBR396" s="56"/>
      <c r="GBS396" s="56"/>
      <c r="GBT396" s="56"/>
      <c r="GBU396" s="56"/>
      <c r="GBV396" s="56"/>
      <c r="GBW396" s="56"/>
      <c r="GBX396" s="56"/>
      <c r="GBY396" s="56"/>
      <c r="GBZ396" s="56"/>
      <c r="GCA396" s="56"/>
      <c r="GCB396" s="56"/>
      <c r="GCC396" s="56"/>
      <c r="GCD396" s="56"/>
      <c r="GCE396" s="56"/>
      <c r="GCF396" s="56"/>
      <c r="GCG396" s="56"/>
      <c r="GCH396" s="56"/>
      <c r="GCI396" s="56"/>
      <c r="GCJ396" s="56"/>
      <c r="GCK396" s="56"/>
      <c r="GCL396" s="56"/>
      <c r="GCM396" s="56"/>
      <c r="GCN396" s="56"/>
      <c r="GCO396" s="56"/>
      <c r="GCP396" s="56"/>
      <c r="GCQ396" s="56"/>
      <c r="GCR396" s="56"/>
      <c r="GCS396" s="56"/>
      <c r="GCT396" s="56"/>
      <c r="GCU396" s="56"/>
      <c r="GCV396" s="56"/>
      <c r="GCW396" s="56"/>
      <c r="GCX396" s="56"/>
      <c r="GCY396" s="56"/>
      <c r="GCZ396" s="56"/>
      <c r="GDA396" s="56"/>
      <c r="GDB396" s="56"/>
      <c r="GDC396" s="56"/>
      <c r="GDD396" s="56"/>
      <c r="GDE396" s="56"/>
      <c r="GDF396" s="56"/>
      <c r="GDG396" s="56"/>
      <c r="GDH396" s="56"/>
      <c r="GDI396" s="56"/>
      <c r="GDJ396" s="56"/>
      <c r="GDK396" s="56"/>
      <c r="GDL396" s="56"/>
      <c r="GDM396" s="56"/>
      <c r="GDN396" s="56"/>
      <c r="GDO396" s="56"/>
      <c r="GDP396" s="56"/>
      <c r="GDQ396" s="56"/>
      <c r="GDR396" s="56"/>
      <c r="GDS396" s="56"/>
      <c r="GDT396" s="56"/>
      <c r="GDU396" s="56"/>
      <c r="GDV396" s="56"/>
      <c r="GDW396" s="56"/>
      <c r="GDX396" s="56"/>
      <c r="GDY396" s="56"/>
      <c r="GDZ396" s="56"/>
      <c r="GEA396" s="56"/>
      <c r="GEB396" s="56"/>
      <c r="GEC396" s="56"/>
      <c r="GED396" s="56"/>
      <c r="GEE396" s="56"/>
      <c r="GEF396" s="56"/>
      <c r="GEG396" s="56"/>
      <c r="GEH396" s="56"/>
      <c r="GEI396" s="56"/>
      <c r="GEJ396" s="56"/>
      <c r="GEK396" s="56"/>
      <c r="GEL396" s="56"/>
      <c r="GEM396" s="56"/>
      <c r="GEN396" s="56"/>
      <c r="GEO396" s="56"/>
      <c r="GEP396" s="56"/>
      <c r="GEQ396" s="56"/>
      <c r="GER396" s="56"/>
      <c r="GES396" s="56"/>
      <c r="GET396" s="56"/>
      <c r="GEU396" s="56"/>
      <c r="GEV396" s="56"/>
      <c r="GEW396" s="56"/>
      <c r="GEX396" s="56"/>
      <c r="GEY396" s="56"/>
      <c r="GEZ396" s="56"/>
      <c r="GFA396" s="56"/>
      <c r="GFB396" s="56"/>
      <c r="GFC396" s="56"/>
      <c r="GFD396" s="56"/>
      <c r="GFE396" s="56"/>
      <c r="GFF396" s="56"/>
      <c r="GFG396" s="56"/>
      <c r="GFH396" s="56"/>
      <c r="GFI396" s="56"/>
      <c r="GFJ396" s="56"/>
      <c r="GFK396" s="56"/>
      <c r="GFL396" s="56"/>
      <c r="GFM396" s="56"/>
      <c r="GFN396" s="56"/>
      <c r="GFO396" s="56"/>
      <c r="GFP396" s="56"/>
      <c r="GFQ396" s="56"/>
      <c r="GFR396" s="56"/>
      <c r="GFS396" s="56"/>
      <c r="GFT396" s="56"/>
      <c r="GFU396" s="56"/>
      <c r="GFV396" s="56"/>
      <c r="GFW396" s="56"/>
      <c r="GFX396" s="56"/>
      <c r="GFY396" s="56"/>
      <c r="GFZ396" s="56"/>
      <c r="GGA396" s="56"/>
      <c r="GGB396" s="56"/>
      <c r="GGC396" s="56"/>
      <c r="GGD396" s="56"/>
      <c r="GGE396" s="56"/>
      <c r="GGF396" s="56"/>
      <c r="GGG396" s="56"/>
      <c r="GGH396" s="56"/>
      <c r="GGI396" s="56"/>
      <c r="GGJ396" s="56"/>
      <c r="GGK396" s="56"/>
      <c r="GGL396" s="56"/>
      <c r="GGM396" s="56"/>
      <c r="GGN396" s="56"/>
      <c r="GGO396" s="56"/>
      <c r="GGP396" s="56"/>
      <c r="GGQ396" s="56"/>
      <c r="GGR396" s="56"/>
      <c r="GGS396" s="56"/>
      <c r="GGT396" s="56"/>
      <c r="GGU396" s="56"/>
      <c r="GGV396" s="56"/>
      <c r="GGW396" s="56"/>
      <c r="GGX396" s="56"/>
      <c r="GGY396" s="56"/>
      <c r="GGZ396" s="56"/>
      <c r="GHA396" s="56"/>
      <c r="GHB396" s="56"/>
      <c r="GHC396" s="56"/>
      <c r="GHD396" s="56"/>
      <c r="GHE396" s="56"/>
      <c r="GHF396" s="56"/>
      <c r="GHG396" s="56"/>
      <c r="GHH396" s="56"/>
      <c r="GHI396" s="56"/>
      <c r="GHJ396" s="56"/>
      <c r="GHK396" s="56"/>
      <c r="GHL396" s="56"/>
      <c r="GHM396" s="56"/>
      <c r="GHN396" s="56"/>
      <c r="GHO396" s="56"/>
      <c r="GHP396" s="56"/>
      <c r="GHQ396" s="56"/>
      <c r="GHR396" s="56"/>
      <c r="GHS396" s="56"/>
      <c r="GHT396" s="56"/>
      <c r="GHU396" s="56"/>
      <c r="GHV396" s="56"/>
      <c r="GHW396" s="56"/>
      <c r="GHX396" s="56"/>
      <c r="GHY396" s="56"/>
      <c r="GHZ396" s="56"/>
      <c r="GIA396" s="56"/>
      <c r="GIB396" s="56"/>
      <c r="GIC396" s="56"/>
      <c r="GID396" s="56"/>
      <c r="GIE396" s="56"/>
      <c r="GIF396" s="56"/>
      <c r="GIG396" s="56"/>
      <c r="GIH396" s="56"/>
      <c r="GII396" s="56"/>
      <c r="GIJ396" s="56"/>
      <c r="GIK396" s="56"/>
      <c r="GIL396" s="56"/>
      <c r="GIM396" s="56"/>
      <c r="GIN396" s="56"/>
      <c r="GIO396" s="56"/>
      <c r="GIP396" s="56"/>
      <c r="GIQ396" s="56"/>
      <c r="GIR396" s="56"/>
      <c r="GIS396" s="56"/>
      <c r="GIT396" s="56"/>
      <c r="GIU396" s="56"/>
      <c r="GIV396" s="56"/>
      <c r="GIW396" s="56"/>
      <c r="GIX396" s="56"/>
      <c r="GIY396" s="56"/>
      <c r="GIZ396" s="56"/>
      <c r="GJA396" s="56"/>
      <c r="GJB396" s="56"/>
      <c r="GJC396" s="56"/>
      <c r="GJD396" s="56"/>
      <c r="GJE396" s="56"/>
      <c r="GJF396" s="56"/>
      <c r="GJG396" s="56"/>
      <c r="GJH396" s="56"/>
      <c r="GJI396" s="56"/>
      <c r="GJJ396" s="56"/>
      <c r="GJK396" s="56"/>
      <c r="GJL396" s="56"/>
      <c r="GJM396" s="56"/>
      <c r="GJN396" s="56"/>
      <c r="GJO396" s="56"/>
      <c r="GJP396" s="56"/>
      <c r="GJQ396" s="56"/>
      <c r="GJR396" s="56"/>
      <c r="GJS396" s="56"/>
      <c r="GJT396" s="56"/>
      <c r="GJU396" s="56"/>
      <c r="GJV396" s="56"/>
      <c r="GJW396" s="56"/>
      <c r="GJX396" s="56"/>
      <c r="GJY396" s="56"/>
      <c r="GJZ396" s="56"/>
      <c r="GKA396" s="56"/>
      <c r="GKB396" s="56"/>
      <c r="GKC396" s="56"/>
      <c r="GKD396" s="56"/>
      <c r="GKE396" s="56"/>
      <c r="GKF396" s="56"/>
      <c r="GKG396" s="56"/>
      <c r="GKH396" s="56"/>
      <c r="GKI396" s="56"/>
      <c r="GKJ396" s="56"/>
      <c r="GKK396" s="56"/>
      <c r="GKL396" s="56"/>
      <c r="GKM396" s="56"/>
      <c r="GKN396" s="56"/>
      <c r="GKO396" s="56"/>
      <c r="GKP396" s="56"/>
      <c r="GKQ396" s="56"/>
      <c r="GKR396" s="56"/>
      <c r="GKS396" s="56"/>
      <c r="GKT396" s="56"/>
      <c r="GKU396" s="56"/>
      <c r="GKV396" s="56"/>
      <c r="GKW396" s="56"/>
      <c r="GKX396" s="56"/>
      <c r="GKY396" s="56"/>
      <c r="GKZ396" s="56"/>
      <c r="GLA396" s="56"/>
      <c r="GLB396" s="56"/>
      <c r="GLC396" s="56"/>
      <c r="GLD396" s="56"/>
      <c r="GLE396" s="56"/>
      <c r="GLF396" s="56"/>
      <c r="GLG396" s="56"/>
      <c r="GLH396" s="56"/>
      <c r="GLI396" s="56"/>
      <c r="GLJ396" s="56"/>
      <c r="GLK396" s="56"/>
      <c r="GLL396" s="56"/>
      <c r="GLM396" s="56"/>
      <c r="GLN396" s="56"/>
      <c r="GLO396" s="56"/>
      <c r="GLP396" s="56"/>
      <c r="GLQ396" s="56"/>
      <c r="GLR396" s="56"/>
      <c r="GLS396" s="56"/>
      <c r="GLT396" s="56"/>
      <c r="GLU396" s="56"/>
      <c r="GLV396" s="56"/>
      <c r="GLW396" s="56"/>
      <c r="GLX396" s="56"/>
      <c r="GLY396" s="56"/>
      <c r="GLZ396" s="56"/>
      <c r="GMA396" s="56"/>
      <c r="GMB396" s="56"/>
      <c r="GMC396" s="56"/>
      <c r="GMD396" s="56"/>
      <c r="GME396" s="56"/>
      <c r="GMF396" s="56"/>
      <c r="GMG396" s="56"/>
      <c r="GMH396" s="56"/>
      <c r="GMI396" s="56"/>
      <c r="GMJ396" s="56"/>
      <c r="GMK396" s="56"/>
      <c r="GML396" s="56"/>
      <c r="GMM396" s="56"/>
      <c r="GMN396" s="56"/>
      <c r="GMO396" s="56"/>
      <c r="GMP396" s="56"/>
      <c r="GMQ396" s="56"/>
      <c r="GMR396" s="56"/>
      <c r="GMS396" s="56"/>
      <c r="GMT396" s="56"/>
      <c r="GMU396" s="56"/>
      <c r="GMV396" s="56"/>
      <c r="GMW396" s="56"/>
      <c r="GMX396" s="56"/>
      <c r="GMY396" s="56"/>
      <c r="GMZ396" s="56"/>
      <c r="GNA396" s="56"/>
      <c r="GNB396" s="56"/>
      <c r="GNC396" s="56"/>
      <c r="GND396" s="56"/>
      <c r="GNE396" s="56"/>
      <c r="GNF396" s="56"/>
      <c r="GNG396" s="56"/>
      <c r="GNH396" s="56"/>
      <c r="GNI396" s="56"/>
      <c r="GNJ396" s="56"/>
      <c r="GNK396" s="56"/>
      <c r="GNL396" s="56"/>
      <c r="GNM396" s="56"/>
      <c r="GNN396" s="56"/>
      <c r="GNO396" s="56"/>
      <c r="GNP396" s="56"/>
      <c r="GNQ396" s="56"/>
      <c r="GNR396" s="56"/>
      <c r="GNS396" s="56"/>
      <c r="GNT396" s="56"/>
      <c r="GNU396" s="56"/>
      <c r="GNV396" s="56"/>
      <c r="GNW396" s="56"/>
      <c r="GNX396" s="56"/>
      <c r="GNY396" s="56"/>
      <c r="GNZ396" s="56"/>
      <c r="GOA396" s="56"/>
      <c r="GOB396" s="56"/>
      <c r="GOC396" s="56"/>
      <c r="GOD396" s="56"/>
      <c r="GOE396" s="56"/>
      <c r="GOF396" s="56"/>
      <c r="GOG396" s="56"/>
      <c r="GOH396" s="56"/>
      <c r="GOI396" s="56"/>
      <c r="GOJ396" s="56"/>
      <c r="GOK396" s="56"/>
      <c r="GOL396" s="56"/>
      <c r="GOM396" s="56"/>
      <c r="GON396" s="56"/>
      <c r="GOO396" s="56"/>
      <c r="GOP396" s="56"/>
      <c r="GOQ396" s="56"/>
      <c r="GOR396" s="56"/>
      <c r="GOS396" s="56"/>
      <c r="GOT396" s="56"/>
      <c r="GOU396" s="56"/>
      <c r="GOV396" s="56"/>
      <c r="GOW396" s="56"/>
      <c r="GOX396" s="56"/>
      <c r="GOY396" s="56"/>
      <c r="GOZ396" s="56"/>
      <c r="GPA396" s="56"/>
      <c r="GPB396" s="56"/>
      <c r="GPC396" s="56"/>
      <c r="GPD396" s="56"/>
      <c r="GPE396" s="56"/>
      <c r="GPF396" s="56"/>
      <c r="GPG396" s="56"/>
      <c r="GPH396" s="56"/>
      <c r="GPI396" s="56"/>
      <c r="GPJ396" s="56"/>
      <c r="GPK396" s="56"/>
      <c r="GPL396" s="56"/>
      <c r="GPM396" s="56"/>
      <c r="GPN396" s="56"/>
      <c r="GPO396" s="56"/>
      <c r="GPP396" s="56"/>
      <c r="GPQ396" s="56"/>
      <c r="GPR396" s="56"/>
      <c r="GPS396" s="56"/>
      <c r="GPT396" s="56"/>
      <c r="GPU396" s="56"/>
      <c r="GPV396" s="56"/>
      <c r="GPW396" s="56"/>
      <c r="GPX396" s="56"/>
      <c r="GPY396" s="56"/>
      <c r="GPZ396" s="56"/>
      <c r="GQA396" s="56"/>
      <c r="GQB396" s="56"/>
      <c r="GQC396" s="56"/>
      <c r="GQD396" s="56"/>
      <c r="GQE396" s="56"/>
      <c r="GQF396" s="56"/>
      <c r="GQG396" s="56"/>
      <c r="GQH396" s="56"/>
      <c r="GQI396" s="56"/>
      <c r="GQJ396" s="56"/>
      <c r="GQK396" s="56"/>
      <c r="GQL396" s="56"/>
      <c r="GQM396" s="56"/>
      <c r="GQN396" s="56"/>
      <c r="GQO396" s="56"/>
      <c r="GQP396" s="56"/>
      <c r="GQQ396" s="56"/>
      <c r="GQR396" s="56"/>
      <c r="GQS396" s="56"/>
      <c r="GQT396" s="56"/>
      <c r="GQU396" s="56"/>
      <c r="GQV396" s="56"/>
      <c r="GQW396" s="56"/>
      <c r="GQX396" s="56"/>
      <c r="GQY396" s="56"/>
      <c r="GQZ396" s="56"/>
      <c r="GRA396" s="56"/>
      <c r="GRB396" s="56"/>
      <c r="GRC396" s="56"/>
      <c r="GRD396" s="56"/>
      <c r="GRE396" s="56"/>
      <c r="GRF396" s="56"/>
      <c r="GRG396" s="56"/>
      <c r="GRH396" s="56"/>
      <c r="GRI396" s="56"/>
      <c r="GRJ396" s="56"/>
      <c r="GRK396" s="56"/>
      <c r="GRL396" s="56"/>
      <c r="GRM396" s="56"/>
      <c r="GRN396" s="56"/>
      <c r="GRO396" s="56"/>
      <c r="GRP396" s="56"/>
      <c r="GRQ396" s="56"/>
      <c r="GRR396" s="56"/>
      <c r="GRS396" s="56"/>
      <c r="GRT396" s="56"/>
      <c r="GRU396" s="56"/>
      <c r="GRV396" s="56"/>
      <c r="GRW396" s="56"/>
      <c r="GRX396" s="56"/>
      <c r="GRY396" s="56"/>
      <c r="GRZ396" s="56"/>
      <c r="GSA396" s="56"/>
      <c r="GSB396" s="56"/>
      <c r="GSC396" s="56"/>
      <c r="GSD396" s="56"/>
      <c r="GSE396" s="56"/>
      <c r="GSF396" s="56"/>
      <c r="GSG396" s="56"/>
      <c r="GSH396" s="56"/>
      <c r="GSI396" s="56"/>
      <c r="GSJ396" s="56"/>
      <c r="GSK396" s="56"/>
      <c r="GSL396" s="56"/>
      <c r="GSM396" s="56"/>
      <c r="GSN396" s="56"/>
      <c r="GSO396" s="56"/>
      <c r="GSP396" s="56"/>
      <c r="GSQ396" s="56"/>
      <c r="GSR396" s="56"/>
      <c r="GSS396" s="56"/>
      <c r="GST396" s="56"/>
      <c r="GSU396" s="56"/>
      <c r="GSV396" s="56"/>
      <c r="GSW396" s="56"/>
      <c r="GSX396" s="56"/>
      <c r="GSY396" s="56"/>
      <c r="GSZ396" s="56"/>
      <c r="GTA396" s="56"/>
      <c r="GTB396" s="56"/>
      <c r="GTC396" s="56"/>
      <c r="GTD396" s="56"/>
      <c r="GTE396" s="56"/>
      <c r="GTF396" s="56"/>
      <c r="GTG396" s="56"/>
      <c r="GTH396" s="56"/>
      <c r="GTI396" s="56"/>
      <c r="GTJ396" s="56"/>
      <c r="GTK396" s="56"/>
      <c r="GTL396" s="56"/>
      <c r="GTM396" s="56"/>
      <c r="GTN396" s="56"/>
      <c r="GTO396" s="56"/>
      <c r="GTP396" s="56"/>
      <c r="GTQ396" s="56"/>
      <c r="GTR396" s="56"/>
      <c r="GTS396" s="56"/>
      <c r="GTT396" s="56"/>
      <c r="GTU396" s="56"/>
      <c r="GTV396" s="56"/>
      <c r="GTW396" s="56"/>
      <c r="GTX396" s="56"/>
      <c r="GTY396" s="56"/>
      <c r="GTZ396" s="56"/>
      <c r="GUA396" s="56"/>
      <c r="GUB396" s="56"/>
      <c r="GUC396" s="56"/>
      <c r="GUD396" s="56"/>
      <c r="GUE396" s="56"/>
      <c r="GUF396" s="56"/>
      <c r="GUG396" s="56"/>
      <c r="GUH396" s="56"/>
      <c r="GUI396" s="56"/>
      <c r="GUJ396" s="56"/>
      <c r="GUK396" s="56"/>
      <c r="GUL396" s="56"/>
      <c r="GUM396" s="56"/>
      <c r="GUN396" s="56"/>
      <c r="GUO396" s="56"/>
      <c r="GUP396" s="56"/>
      <c r="GUQ396" s="56"/>
      <c r="GUR396" s="56"/>
      <c r="GUS396" s="56"/>
      <c r="GUT396" s="56"/>
      <c r="GUU396" s="56"/>
      <c r="GUV396" s="56"/>
      <c r="GUW396" s="56"/>
      <c r="GUX396" s="56"/>
      <c r="GUY396" s="56"/>
      <c r="GUZ396" s="56"/>
      <c r="GVA396" s="56"/>
      <c r="GVB396" s="56"/>
      <c r="GVC396" s="56"/>
      <c r="GVD396" s="56"/>
      <c r="GVE396" s="56"/>
      <c r="GVF396" s="56"/>
      <c r="GVG396" s="56"/>
      <c r="GVH396" s="56"/>
      <c r="GVI396" s="56"/>
      <c r="GVJ396" s="56"/>
      <c r="GVK396" s="56"/>
      <c r="GVL396" s="56"/>
      <c r="GVM396" s="56"/>
      <c r="GVN396" s="56"/>
      <c r="GVO396" s="56"/>
      <c r="GVP396" s="56"/>
      <c r="GVQ396" s="56"/>
      <c r="GVR396" s="56"/>
      <c r="GVS396" s="56"/>
      <c r="GVT396" s="56"/>
      <c r="GVU396" s="56"/>
      <c r="GVV396" s="56"/>
      <c r="GVW396" s="56"/>
      <c r="GVX396" s="56"/>
      <c r="GVY396" s="56"/>
      <c r="GVZ396" s="56"/>
      <c r="GWA396" s="56"/>
      <c r="GWB396" s="56"/>
      <c r="GWC396" s="56"/>
      <c r="GWD396" s="56"/>
      <c r="GWE396" s="56"/>
      <c r="GWF396" s="56"/>
      <c r="GWG396" s="56"/>
      <c r="GWH396" s="56"/>
      <c r="GWI396" s="56"/>
      <c r="GWJ396" s="56"/>
      <c r="GWK396" s="56"/>
      <c r="GWL396" s="56"/>
      <c r="GWM396" s="56"/>
      <c r="GWN396" s="56"/>
      <c r="GWO396" s="56"/>
      <c r="GWP396" s="56"/>
      <c r="GWQ396" s="56"/>
      <c r="GWR396" s="56"/>
      <c r="GWS396" s="56"/>
      <c r="GWT396" s="56"/>
      <c r="GWU396" s="56"/>
      <c r="GWV396" s="56"/>
      <c r="GWW396" s="56"/>
      <c r="GWX396" s="56"/>
      <c r="GWY396" s="56"/>
      <c r="GWZ396" s="56"/>
      <c r="GXA396" s="56"/>
      <c r="GXB396" s="56"/>
      <c r="GXC396" s="56"/>
      <c r="GXD396" s="56"/>
      <c r="GXE396" s="56"/>
      <c r="GXF396" s="56"/>
      <c r="GXG396" s="56"/>
      <c r="GXH396" s="56"/>
      <c r="GXI396" s="56"/>
      <c r="GXJ396" s="56"/>
      <c r="GXK396" s="56"/>
      <c r="GXL396" s="56"/>
      <c r="GXM396" s="56"/>
      <c r="GXN396" s="56"/>
      <c r="GXO396" s="56"/>
      <c r="GXP396" s="56"/>
      <c r="GXQ396" s="56"/>
      <c r="GXR396" s="56"/>
      <c r="GXS396" s="56"/>
      <c r="GXT396" s="56"/>
      <c r="GXU396" s="56"/>
      <c r="GXV396" s="56"/>
      <c r="GXW396" s="56"/>
      <c r="GXX396" s="56"/>
      <c r="GXY396" s="56"/>
      <c r="GXZ396" s="56"/>
      <c r="GYA396" s="56"/>
      <c r="GYB396" s="56"/>
      <c r="GYC396" s="56"/>
      <c r="GYD396" s="56"/>
      <c r="GYE396" s="56"/>
      <c r="GYF396" s="56"/>
      <c r="GYG396" s="56"/>
      <c r="GYH396" s="56"/>
      <c r="GYI396" s="56"/>
      <c r="GYJ396" s="56"/>
      <c r="GYK396" s="56"/>
      <c r="GYL396" s="56"/>
      <c r="GYM396" s="56"/>
      <c r="GYN396" s="56"/>
      <c r="GYO396" s="56"/>
      <c r="GYP396" s="56"/>
      <c r="GYQ396" s="56"/>
      <c r="GYR396" s="56"/>
      <c r="GYS396" s="56"/>
      <c r="GYT396" s="56"/>
      <c r="GYU396" s="56"/>
      <c r="GYV396" s="56"/>
      <c r="GYW396" s="56"/>
      <c r="GYX396" s="56"/>
      <c r="GYY396" s="56"/>
      <c r="GYZ396" s="56"/>
      <c r="GZA396" s="56"/>
      <c r="GZB396" s="56"/>
      <c r="GZC396" s="56"/>
      <c r="GZD396" s="56"/>
      <c r="GZE396" s="56"/>
      <c r="GZF396" s="56"/>
      <c r="GZG396" s="56"/>
      <c r="GZH396" s="56"/>
      <c r="GZI396" s="56"/>
      <c r="GZJ396" s="56"/>
      <c r="GZK396" s="56"/>
      <c r="GZL396" s="56"/>
      <c r="GZM396" s="56"/>
      <c r="GZN396" s="56"/>
      <c r="GZO396" s="56"/>
      <c r="GZP396" s="56"/>
      <c r="GZQ396" s="56"/>
      <c r="GZR396" s="56"/>
      <c r="GZS396" s="56"/>
      <c r="GZT396" s="56"/>
      <c r="GZU396" s="56"/>
      <c r="GZV396" s="56"/>
      <c r="GZW396" s="56"/>
      <c r="GZX396" s="56"/>
      <c r="GZY396" s="56"/>
      <c r="GZZ396" s="56"/>
      <c r="HAA396" s="56"/>
      <c r="HAB396" s="56"/>
      <c r="HAC396" s="56"/>
      <c r="HAD396" s="56"/>
      <c r="HAE396" s="56"/>
      <c r="HAF396" s="56"/>
      <c r="HAG396" s="56"/>
      <c r="HAH396" s="56"/>
      <c r="HAI396" s="56"/>
      <c r="HAJ396" s="56"/>
      <c r="HAK396" s="56"/>
      <c r="HAL396" s="56"/>
      <c r="HAM396" s="56"/>
      <c r="HAN396" s="56"/>
      <c r="HAO396" s="56"/>
      <c r="HAP396" s="56"/>
      <c r="HAQ396" s="56"/>
      <c r="HAR396" s="56"/>
      <c r="HAS396" s="56"/>
      <c r="HAT396" s="56"/>
      <c r="HAU396" s="56"/>
      <c r="HAV396" s="56"/>
      <c r="HAW396" s="56"/>
      <c r="HAX396" s="56"/>
      <c r="HAY396" s="56"/>
      <c r="HAZ396" s="56"/>
      <c r="HBA396" s="56"/>
      <c r="HBB396" s="56"/>
      <c r="HBC396" s="56"/>
      <c r="HBD396" s="56"/>
      <c r="HBE396" s="56"/>
      <c r="HBF396" s="56"/>
      <c r="HBG396" s="56"/>
      <c r="HBH396" s="56"/>
      <c r="HBI396" s="56"/>
      <c r="HBJ396" s="56"/>
      <c r="HBK396" s="56"/>
      <c r="HBL396" s="56"/>
      <c r="HBM396" s="56"/>
      <c r="HBN396" s="56"/>
      <c r="HBO396" s="56"/>
      <c r="HBP396" s="56"/>
      <c r="HBQ396" s="56"/>
      <c r="HBR396" s="56"/>
      <c r="HBS396" s="56"/>
      <c r="HBT396" s="56"/>
      <c r="HBU396" s="56"/>
      <c r="HBV396" s="56"/>
      <c r="HBW396" s="56"/>
      <c r="HBX396" s="56"/>
      <c r="HBY396" s="56"/>
      <c r="HBZ396" s="56"/>
      <c r="HCA396" s="56"/>
      <c r="HCB396" s="56"/>
      <c r="HCC396" s="56"/>
      <c r="HCD396" s="56"/>
      <c r="HCE396" s="56"/>
      <c r="HCF396" s="56"/>
      <c r="HCG396" s="56"/>
      <c r="HCH396" s="56"/>
      <c r="HCI396" s="56"/>
      <c r="HCJ396" s="56"/>
      <c r="HCK396" s="56"/>
      <c r="HCL396" s="56"/>
      <c r="HCM396" s="56"/>
      <c r="HCN396" s="56"/>
      <c r="HCO396" s="56"/>
      <c r="HCP396" s="56"/>
      <c r="HCQ396" s="56"/>
      <c r="HCR396" s="56"/>
      <c r="HCS396" s="56"/>
      <c r="HCT396" s="56"/>
      <c r="HCU396" s="56"/>
      <c r="HCV396" s="56"/>
      <c r="HCW396" s="56"/>
      <c r="HCX396" s="56"/>
      <c r="HCY396" s="56"/>
      <c r="HCZ396" s="56"/>
      <c r="HDA396" s="56"/>
      <c r="HDB396" s="56"/>
      <c r="HDC396" s="56"/>
      <c r="HDD396" s="56"/>
      <c r="HDE396" s="56"/>
      <c r="HDF396" s="56"/>
      <c r="HDG396" s="56"/>
      <c r="HDH396" s="56"/>
      <c r="HDI396" s="56"/>
      <c r="HDJ396" s="56"/>
      <c r="HDK396" s="56"/>
      <c r="HDL396" s="56"/>
      <c r="HDM396" s="56"/>
      <c r="HDN396" s="56"/>
      <c r="HDO396" s="56"/>
      <c r="HDP396" s="56"/>
      <c r="HDQ396" s="56"/>
      <c r="HDR396" s="56"/>
      <c r="HDS396" s="56"/>
      <c r="HDT396" s="56"/>
      <c r="HDU396" s="56"/>
      <c r="HDV396" s="56"/>
      <c r="HDW396" s="56"/>
      <c r="HDX396" s="56"/>
      <c r="HDY396" s="56"/>
      <c r="HDZ396" s="56"/>
      <c r="HEA396" s="56"/>
      <c r="HEB396" s="56"/>
      <c r="HEC396" s="56"/>
      <c r="HED396" s="56"/>
      <c r="HEE396" s="56"/>
      <c r="HEF396" s="56"/>
      <c r="HEG396" s="56"/>
      <c r="HEH396" s="56"/>
      <c r="HEI396" s="56"/>
      <c r="HEJ396" s="56"/>
      <c r="HEK396" s="56"/>
      <c r="HEL396" s="56"/>
      <c r="HEM396" s="56"/>
      <c r="HEN396" s="56"/>
      <c r="HEO396" s="56"/>
      <c r="HEP396" s="56"/>
      <c r="HEQ396" s="56"/>
      <c r="HER396" s="56"/>
      <c r="HES396" s="56"/>
      <c r="HET396" s="56"/>
      <c r="HEU396" s="56"/>
      <c r="HEV396" s="56"/>
      <c r="HEW396" s="56"/>
      <c r="HEX396" s="56"/>
      <c r="HEY396" s="56"/>
      <c r="HEZ396" s="56"/>
      <c r="HFA396" s="56"/>
      <c r="HFB396" s="56"/>
      <c r="HFC396" s="56"/>
      <c r="HFD396" s="56"/>
      <c r="HFE396" s="56"/>
      <c r="HFF396" s="56"/>
      <c r="HFG396" s="56"/>
      <c r="HFH396" s="56"/>
      <c r="HFI396" s="56"/>
      <c r="HFJ396" s="56"/>
      <c r="HFK396" s="56"/>
      <c r="HFL396" s="56"/>
      <c r="HFM396" s="56"/>
      <c r="HFN396" s="56"/>
      <c r="HFO396" s="56"/>
      <c r="HFP396" s="56"/>
      <c r="HFQ396" s="56"/>
      <c r="HFR396" s="56"/>
      <c r="HFS396" s="56"/>
      <c r="HFT396" s="56"/>
      <c r="HFU396" s="56"/>
      <c r="HFV396" s="56"/>
      <c r="HFW396" s="56"/>
      <c r="HFX396" s="56"/>
      <c r="HFY396" s="56"/>
      <c r="HFZ396" s="56"/>
      <c r="HGA396" s="56"/>
      <c r="HGB396" s="56"/>
      <c r="HGC396" s="56"/>
      <c r="HGD396" s="56"/>
      <c r="HGE396" s="56"/>
      <c r="HGF396" s="56"/>
      <c r="HGG396" s="56"/>
      <c r="HGH396" s="56"/>
      <c r="HGI396" s="56"/>
      <c r="HGJ396" s="56"/>
      <c r="HGK396" s="56"/>
      <c r="HGL396" s="56"/>
      <c r="HGM396" s="56"/>
      <c r="HGN396" s="56"/>
      <c r="HGO396" s="56"/>
      <c r="HGP396" s="56"/>
      <c r="HGQ396" s="56"/>
      <c r="HGR396" s="56"/>
      <c r="HGS396" s="56"/>
      <c r="HGT396" s="56"/>
      <c r="HGU396" s="56"/>
      <c r="HGV396" s="56"/>
      <c r="HGW396" s="56"/>
      <c r="HGX396" s="56"/>
      <c r="HGY396" s="56"/>
      <c r="HGZ396" s="56"/>
      <c r="HHA396" s="56"/>
      <c r="HHB396" s="56"/>
      <c r="HHC396" s="56"/>
      <c r="HHD396" s="56"/>
      <c r="HHE396" s="56"/>
      <c r="HHF396" s="56"/>
      <c r="HHG396" s="56"/>
      <c r="HHH396" s="56"/>
      <c r="HHI396" s="56"/>
      <c r="HHJ396" s="56"/>
      <c r="HHK396" s="56"/>
      <c r="HHL396" s="56"/>
      <c r="HHM396" s="56"/>
      <c r="HHN396" s="56"/>
      <c r="HHO396" s="56"/>
      <c r="HHP396" s="56"/>
      <c r="HHQ396" s="56"/>
      <c r="HHR396" s="56"/>
      <c r="HHS396" s="56"/>
      <c r="HHT396" s="56"/>
      <c r="HHU396" s="56"/>
      <c r="HHV396" s="56"/>
      <c r="HHW396" s="56"/>
      <c r="HHX396" s="56"/>
      <c r="HHY396" s="56"/>
      <c r="HHZ396" s="56"/>
      <c r="HIA396" s="56"/>
      <c r="HIB396" s="56"/>
      <c r="HIC396" s="56"/>
      <c r="HID396" s="56"/>
      <c r="HIE396" s="56"/>
      <c r="HIF396" s="56"/>
      <c r="HIG396" s="56"/>
      <c r="HIH396" s="56"/>
      <c r="HII396" s="56"/>
      <c r="HIJ396" s="56"/>
      <c r="HIK396" s="56"/>
      <c r="HIL396" s="56"/>
      <c r="HIM396" s="56"/>
      <c r="HIN396" s="56"/>
      <c r="HIO396" s="56"/>
      <c r="HIP396" s="56"/>
      <c r="HIQ396" s="56"/>
      <c r="HIR396" s="56"/>
      <c r="HIS396" s="56"/>
      <c r="HIT396" s="56"/>
      <c r="HIU396" s="56"/>
      <c r="HIV396" s="56"/>
      <c r="HIW396" s="56"/>
      <c r="HIX396" s="56"/>
      <c r="HIY396" s="56"/>
      <c r="HIZ396" s="56"/>
      <c r="HJA396" s="56"/>
      <c r="HJB396" s="56"/>
      <c r="HJC396" s="56"/>
      <c r="HJD396" s="56"/>
      <c r="HJE396" s="56"/>
      <c r="HJF396" s="56"/>
      <c r="HJG396" s="56"/>
      <c r="HJH396" s="56"/>
      <c r="HJI396" s="56"/>
      <c r="HJJ396" s="56"/>
      <c r="HJK396" s="56"/>
      <c r="HJL396" s="56"/>
      <c r="HJM396" s="56"/>
      <c r="HJN396" s="56"/>
      <c r="HJO396" s="56"/>
      <c r="HJP396" s="56"/>
      <c r="HJQ396" s="56"/>
      <c r="HJR396" s="56"/>
      <c r="HJS396" s="56"/>
      <c r="HJT396" s="56"/>
      <c r="HJU396" s="56"/>
      <c r="HJV396" s="56"/>
      <c r="HJW396" s="56"/>
      <c r="HJX396" s="56"/>
      <c r="HJY396" s="56"/>
      <c r="HJZ396" s="56"/>
      <c r="HKA396" s="56"/>
      <c r="HKB396" s="56"/>
      <c r="HKC396" s="56"/>
      <c r="HKD396" s="56"/>
      <c r="HKE396" s="56"/>
      <c r="HKF396" s="56"/>
      <c r="HKG396" s="56"/>
      <c r="HKH396" s="56"/>
      <c r="HKI396" s="56"/>
      <c r="HKJ396" s="56"/>
      <c r="HKK396" s="56"/>
      <c r="HKL396" s="56"/>
      <c r="HKM396" s="56"/>
      <c r="HKN396" s="56"/>
      <c r="HKO396" s="56"/>
      <c r="HKP396" s="56"/>
      <c r="HKQ396" s="56"/>
      <c r="HKR396" s="56"/>
      <c r="HKS396" s="56"/>
      <c r="HKT396" s="56"/>
      <c r="HKU396" s="56"/>
      <c r="HKV396" s="56"/>
      <c r="HKW396" s="56"/>
      <c r="HKX396" s="56"/>
      <c r="HKY396" s="56"/>
      <c r="HKZ396" s="56"/>
      <c r="HLA396" s="56"/>
      <c r="HLB396" s="56"/>
      <c r="HLC396" s="56"/>
      <c r="HLD396" s="56"/>
      <c r="HLE396" s="56"/>
      <c r="HLF396" s="56"/>
      <c r="HLG396" s="56"/>
      <c r="HLH396" s="56"/>
      <c r="HLI396" s="56"/>
      <c r="HLJ396" s="56"/>
      <c r="HLK396" s="56"/>
      <c r="HLL396" s="56"/>
      <c r="HLM396" s="56"/>
      <c r="HLN396" s="56"/>
      <c r="HLO396" s="56"/>
      <c r="HLP396" s="56"/>
      <c r="HLQ396" s="56"/>
      <c r="HLR396" s="56"/>
      <c r="HLS396" s="56"/>
      <c r="HLT396" s="56"/>
      <c r="HLU396" s="56"/>
      <c r="HLV396" s="56"/>
      <c r="HLW396" s="56"/>
      <c r="HLX396" s="56"/>
      <c r="HLY396" s="56"/>
      <c r="HLZ396" s="56"/>
      <c r="HMA396" s="56"/>
      <c r="HMB396" s="56"/>
      <c r="HMC396" s="56"/>
      <c r="HMD396" s="56"/>
      <c r="HME396" s="56"/>
      <c r="HMF396" s="56"/>
      <c r="HMG396" s="56"/>
      <c r="HMH396" s="56"/>
      <c r="HMI396" s="56"/>
      <c r="HMJ396" s="56"/>
      <c r="HMK396" s="56"/>
      <c r="HML396" s="56"/>
      <c r="HMM396" s="56"/>
      <c r="HMN396" s="56"/>
      <c r="HMO396" s="56"/>
      <c r="HMP396" s="56"/>
      <c r="HMQ396" s="56"/>
      <c r="HMR396" s="56"/>
      <c r="HMS396" s="56"/>
      <c r="HMT396" s="56"/>
      <c r="HMU396" s="56"/>
      <c r="HMV396" s="56"/>
      <c r="HMW396" s="56"/>
      <c r="HMX396" s="56"/>
      <c r="HMY396" s="56"/>
      <c r="HMZ396" s="56"/>
      <c r="HNA396" s="56"/>
      <c r="HNB396" s="56"/>
      <c r="HNC396" s="56"/>
      <c r="HND396" s="56"/>
      <c r="HNE396" s="56"/>
      <c r="HNF396" s="56"/>
      <c r="HNG396" s="56"/>
      <c r="HNH396" s="56"/>
      <c r="HNI396" s="56"/>
      <c r="HNJ396" s="56"/>
      <c r="HNK396" s="56"/>
      <c r="HNL396" s="56"/>
      <c r="HNM396" s="56"/>
      <c r="HNN396" s="56"/>
      <c r="HNO396" s="56"/>
      <c r="HNP396" s="56"/>
      <c r="HNQ396" s="56"/>
      <c r="HNR396" s="56"/>
      <c r="HNS396" s="56"/>
      <c r="HNT396" s="56"/>
      <c r="HNU396" s="56"/>
      <c r="HNV396" s="56"/>
      <c r="HNW396" s="56"/>
      <c r="HNX396" s="56"/>
      <c r="HNY396" s="56"/>
      <c r="HNZ396" s="56"/>
      <c r="HOA396" s="56"/>
      <c r="HOB396" s="56"/>
      <c r="HOC396" s="56"/>
      <c r="HOD396" s="56"/>
      <c r="HOE396" s="56"/>
      <c r="HOF396" s="56"/>
      <c r="HOG396" s="56"/>
      <c r="HOH396" s="56"/>
      <c r="HOI396" s="56"/>
      <c r="HOJ396" s="56"/>
      <c r="HOK396" s="56"/>
      <c r="HOL396" s="56"/>
      <c r="HOM396" s="56"/>
      <c r="HON396" s="56"/>
      <c r="HOO396" s="56"/>
      <c r="HOP396" s="56"/>
      <c r="HOQ396" s="56"/>
      <c r="HOR396" s="56"/>
      <c r="HOS396" s="56"/>
      <c r="HOT396" s="56"/>
      <c r="HOU396" s="56"/>
      <c r="HOV396" s="56"/>
      <c r="HOW396" s="56"/>
      <c r="HOX396" s="56"/>
      <c r="HOY396" s="56"/>
      <c r="HOZ396" s="56"/>
      <c r="HPA396" s="56"/>
      <c r="HPB396" s="56"/>
      <c r="HPC396" s="56"/>
      <c r="HPD396" s="56"/>
      <c r="HPE396" s="56"/>
      <c r="HPF396" s="56"/>
      <c r="HPG396" s="56"/>
      <c r="HPH396" s="56"/>
      <c r="HPI396" s="56"/>
      <c r="HPJ396" s="56"/>
      <c r="HPK396" s="56"/>
      <c r="HPL396" s="56"/>
      <c r="HPM396" s="56"/>
      <c r="HPN396" s="56"/>
      <c r="HPO396" s="56"/>
      <c r="HPP396" s="56"/>
      <c r="HPQ396" s="56"/>
      <c r="HPR396" s="56"/>
      <c r="HPS396" s="56"/>
      <c r="HPT396" s="56"/>
      <c r="HPU396" s="56"/>
      <c r="HPV396" s="56"/>
      <c r="HPW396" s="56"/>
      <c r="HPX396" s="56"/>
      <c r="HPY396" s="56"/>
      <c r="HPZ396" s="56"/>
      <c r="HQA396" s="56"/>
      <c r="HQB396" s="56"/>
      <c r="HQC396" s="56"/>
      <c r="HQD396" s="56"/>
      <c r="HQE396" s="56"/>
      <c r="HQF396" s="56"/>
      <c r="HQG396" s="56"/>
      <c r="HQH396" s="56"/>
      <c r="HQI396" s="56"/>
      <c r="HQJ396" s="56"/>
      <c r="HQK396" s="56"/>
      <c r="HQL396" s="56"/>
      <c r="HQM396" s="56"/>
      <c r="HQN396" s="56"/>
      <c r="HQO396" s="56"/>
      <c r="HQP396" s="56"/>
      <c r="HQQ396" s="56"/>
      <c r="HQR396" s="56"/>
      <c r="HQS396" s="56"/>
      <c r="HQT396" s="56"/>
      <c r="HQU396" s="56"/>
      <c r="HQV396" s="56"/>
      <c r="HQW396" s="56"/>
      <c r="HQX396" s="56"/>
      <c r="HQY396" s="56"/>
      <c r="HQZ396" s="56"/>
      <c r="HRA396" s="56"/>
      <c r="HRB396" s="56"/>
      <c r="HRC396" s="56"/>
      <c r="HRD396" s="56"/>
      <c r="HRE396" s="56"/>
      <c r="HRF396" s="56"/>
      <c r="HRG396" s="56"/>
      <c r="HRH396" s="56"/>
      <c r="HRI396" s="56"/>
      <c r="HRJ396" s="56"/>
      <c r="HRK396" s="56"/>
      <c r="HRL396" s="56"/>
      <c r="HRM396" s="56"/>
      <c r="HRN396" s="56"/>
      <c r="HRO396" s="56"/>
      <c r="HRP396" s="56"/>
      <c r="HRQ396" s="56"/>
      <c r="HRR396" s="56"/>
      <c r="HRS396" s="56"/>
      <c r="HRT396" s="56"/>
      <c r="HRU396" s="56"/>
      <c r="HRV396" s="56"/>
      <c r="HRW396" s="56"/>
      <c r="HRX396" s="56"/>
      <c r="HRY396" s="56"/>
      <c r="HRZ396" s="56"/>
      <c r="HSA396" s="56"/>
      <c r="HSB396" s="56"/>
      <c r="HSC396" s="56"/>
      <c r="HSD396" s="56"/>
      <c r="HSE396" s="56"/>
      <c r="HSF396" s="56"/>
      <c r="HSG396" s="56"/>
      <c r="HSH396" s="56"/>
      <c r="HSI396" s="56"/>
      <c r="HSJ396" s="56"/>
      <c r="HSK396" s="56"/>
      <c r="HSL396" s="56"/>
      <c r="HSM396" s="56"/>
      <c r="HSN396" s="56"/>
      <c r="HSO396" s="56"/>
      <c r="HSP396" s="56"/>
      <c r="HSQ396" s="56"/>
      <c r="HSR396" s="56"/>
      <c r="HSS396" s="56"/>
      <c r="HST396" s="56"/>
      <c r="HSU396" s="56"/>
      <c r="HSV396" s="56"/>
      <c r="HSW396" s="56"/>
      <c r="HSX396" s="56"/>
      <c r="HSY396" s="56"/>
      <c r="HSZ396" s="56"/>
      <c r="HTA396" s="56"/>
      <c r="HTB396" s="56"/>
      <c r="HTC396" s="56"/>
      <c r="HTD396" s="56"/>
      <c r="HTE396" s="56"/>
      <c r="HTF396" s="56"/>
      <c r="HTG396" s="56"/>
      <c r="HTH396" s="56"/>
      <c r="HTI396" s="56"/>
      <c r="HTJ396" s="56"/>
      <c r="HTK396" s="56"/>
      <c r="HTL396" s="56"/>
      <c r="HTM396" s="56"/>
      <c r="HTN396" s="56"/>
      <c r="HTO396" s="56"/>
      <c r="HTP396" s="56"/>
      <c r="HTQ396" s="56"/>
      <c r="HTR396" s="56"/>
      <c r="HTS396" s="56"/>
      <c r="HTT396" s="56"/>
      <c r="HTU396" s="56"/>
      <c r="HTV396" s="56"/>
      <c r="HTW396" s="56"/>
      <c r="HTX396" s="56"/>
      <c r="HTY396" s="56"/>
      <c r="HTZ396" s="56"/>
      <c r="HUA396" s="56"/>
      <c r="HUB396" s="56"/>
      <c r="HUC396" s="56"/>
      <c r="HUD396" s="56"/>
      <c r="HUE396" s="56"/>
      <c r="HUF396" s="56"/>
      <c r="HUG396" s="56"/>
      <c r="HUH396" s="56"/>
      <c r="HUI396" s="56"/>
      <c r="HUJ396" s="56"/>
      <c r="HUK396" s="56"/>
      <c r="HUL396" s="56"/>
      <c r="HUM396" s="56"/>
      <c r="HUN396" s="56"/>
      <c r="HUO396" s="56"/>
      <c r="HUP396" s="56"/>
      <c r="HUQ396" s="56"/>
      <c r="HUR396" s="56"/>
      <c r="HUS396" s="56"/>
      <c r="HUT396" s="56"/>
      <c r="HUU396" s="56"/>
      <c r="HUV396" s="56"/>
      <c r="HUW396" s="56"/>
      <c r="HUX396" s="56"/>
      <c r="HUY396" s="56"/>
      <c r="HUZ396" s="56"/>
      <c r="HVA396" s="56"/>
      <c r="HVB396" s="56"/>
      <c r="HVC396" s="56"/>
      <c r="HVD396" s="56"/>
      <c r="HVE396" s="56"/>
      <c r="HVF396" s="56"/>
      <c r="HVG396" s="56"/>
      <c r="HVH396" s="56"/>
      <c r="HVI396" s="56"/>
      <c r="HVJ396" s="56"/>
      <c r="HVK396" s="56"/>
      <c r="HVL396" s="56"/>
      <c r="HVM396" s="56"/>
      <c r="HVN396" s="56"/>
      <c r="HVO396" s="56"/>
      <c r="HVP396" s="56"/>
      <c r="HVQ396" s="56"/>
      <c r="HVR396" s="56"/>
      <c r="HVS396" s="56"/>
      <c r="HVT396" s="56"/>
      <c r="HVU396" s="56"/>
      <c r="HVV396" s="56"/>
      <c r="HVW396" s="56"/>
      <c r="HVX396" s="56"/>
      <c r="HVY396" s="56"/>
      <c r="HVZ396" s="56"/>
      <c r="HWA396" s="56"/>
      <c r="HWB396" s="56"/>
      <c r="HWC396" s="56"/>
      <c r="HWD396" s="56"/>
      <c r="HWE396" s="56"/>
      <c r="HWF396" s="56"/>
      <c r="HWG396" s="56"/>
      <c r="HWH396" s="56"/>
      <c r="HWI396" s="56"/>
      <c r="HWJ396" s="56"/>
      <c r="HWK396" s="56"/>
      <c r="HWL396" s="56"/>
      <c r="HWM396" s="56"/>
      <c r="HWN396" s="56"/>
      <c r="HWO396" s="56"/>
      <c r="HWP396" s="56"/>
      <c r="HWQ396" s="56"/>
      <c r="HWR396" s="56"/>
      <c r="HWS396" s="56"/>
      <c r="HWT396" s="56"/>
      <c r="HWU396" s="56"/>
      <c r="HWV396" s="56"/>
      <c r="HWW396" s="56"/>
      <c r="HWX396" s="56"/>
      <c r="HWY396" s="56"/>
      <c r="HWZ396" s="56"/>
      <c r="HXA396" s="56"/>
      <c r="HXB396" s="56"/>
      <c r="HXC396" s="56"/>
      <c r="HXD396" s="56"/>
      <c r="HXE396" s="56"/>
      <c r="HXF396" s="56"/>
      <c r="HXG396" s="56"/>
      <c r="HXH396" s="56"/>
      <c r="HXI396" s="56"/>
      <c r="HXJ396" s="56"/>
      <c r="HXK396" s="56"/>
      <c r="HXL396" s="56"/>
      <c r="HXM396" s="56"/>
      <c r="HXN396" s="56"/>
      <c r="HXO396" s="56"/>
      <c r="HXP396" s="56"/>
      <c r="HXQ396" s="56"/>
      <c r="HXR396" s="56"/>
      <c r="HXS396" s="56"/>
      <c r="HXT396" s="56"/>
      <c r="HXU396" s="56"/>
      <c r="HXV396" s="56"/>
      <c r="HXW396" s="56"/>
      <c r="HXX396" s="56"/>
      <c r="HXY396" s="56"/>
      <c r="HXZ396" s="56"/>
      <c r="HYA396" s="56"/>
      <c r="HYB396" s="56"/>
      <c r="HYC396" s="56"/>
      <c r="HYD396" s="56"/>
      <c r="HYE396" s="56"/>
      <c r="HYF396" s="56"/>
      <c r="HYG396" s="56"/>
      <c r="HYH396" s="56"/>
      <c r="HYI396" s="56"/>
      <c r="HYJ396" s="56"/>
      <c r="HYK396" s="56"/>
      <c r="HYL396" s="56"/>
      <c r="HYM396" s="56"/>
      <c r="HYN396" s="56"/>
      <c r="HYO396" s="56"/>
      <c r="HYP396" s="56"/>
      <c r="HYQ396" s="56"/>
      <c r="HYR396" s="56"/>
      <c r="HYS396" s="56"/>
      <c r="HYT396" s="56"/>
      <c r="HYU396" s="56"/>
      <c r="HYV396" s="56"/>
      <c r="HYW396" s="56"/>
      <c r="HYX396" s="56"/>
      <c r="HYY396" s="56"/>
      <c r="HYZ396" s="56"/>
      <c r="HZA396" s="56"/>
      <c r="HZB396" s="56"/>
      <c r="HZC396" s="56"/>
      <c r="HZD396" s="56"/>
      <c r="HZE396" s="56"/>
      <c r="HZF396" s="56"/>
      <c r="HZG396" s="56"/>
      <c r="HZH396" s="56"/>
      <c r="HZI396" s="56"/>
      <c r="HZJ396" s="56"/>
      <c r="HZK396" s="56"/>
      <c r="HZL396" s="56"/>
      <c r="HZM396" s="56"/>
      <c r="HZN396" s="56"/>
      <c r="HZO396" s="56"/>
      <c r="HZP396" s="56"/>
      <c r="HZQ396" s="56"/>
      <c r="HZR396" s="56"/>
      <c r="HZS396" s="56"/>
      <c r="HZT396" s="56"/>
      <c r="HZU396" s="56"/>
      <c r="HZV396" s="56"/>
      <c r="HZW396" s="56"/>
      <c r="HZX396" s="56"/>
      <c r="HZY396" s="56"/>
      <c r="HZZ396" s="56"/>
      <c r="IAA396" s="56"/>
      <c r="IAB396" s="56"/>
      <c r="IAC396" s="56"/>
      <c r="IAD396" s="56"/>
      <c r="IAE396" s="56"/>
      <c r="IAF396" s="56"/>
      <c r="IAG396" s="56"/>
      <c r="IAH396" s="56"/>
      <c r="IAI396" s="56"/>
      <c r="IAJ396" s="56"/>
      <c r="IAK396" s="56"/>
      <c r="IAL396" s="56"/>
      <c r="IAM396" s="56"/>
      <c r="IAN396" s="56"/>
      <c r="IAO396" s="56"/>
      <c r="IAP396" s="56"/>
      <c r="IAQ396" s="56"/>
      <c r="IAR396" s="56"/>
      <c r="IAS396" s="56"/>
      <c r="IAT396" s="56"/>
      <c r="IAU396" s="56"/>
      <c r="IAV396" s="56"/>
      <c r="IAW396" s="56"/>
      <c r="IAX396" s="56"/>
      <c r="IAY396" s="56"/>
      <c r="IAZ396" s="56"/>
      <c r="IBA396" s="56"/>
      <c r="IBB396" s="56"/>
      <c r="IBC396" s="56"/>
      <c r="IBD396" s="56"/>
      <c r="IBE396" s="56"/>
      <c r="IBF396" s="56"/>
      <c r="IBG396" s="56"/>
      <c r="IBH396" s="56"/>
      <c r="IBI396" s="56"/>
      <c r="IBJ396" s="56"/>
      <c r="IBK396" s="56"/>
      <c r="IBL396" s="56"/>
      <c r="IBM396" s="56"/>
      <c r="IBN396" s="56"/>
      <c r="IBO396" s="56"/>
      <c r="IBP396" s="56"/>
      <c r="IBQ396" s="56"/>
      <c r="IBR396" s="56"/>
      <c r="IBS396" s="56"/>
      <c r="IBT396" s="56"/>
      <c r="IBU396" s="56"/>
      <c r="IBV396" s="56"/>
      <c r="IBW396" s="56"/>
      <c r="IBX396" s="56"/>
      <c r="IBY396" s="56"/>
      <c r="IBZ396" s="56"/>
      <c r="ICA396" s="56"/>
      <c r="ICB396" s="56"/>
      <c r="ICC396" s="56"/>
      <c r="ICD396" s="56"/>
      <c r="ICE396" s="56"/>
      <c r="ICF396" s="56"/>
      <c r="ICG396" s="56"/>
      <c r="ICH396" s="56"/>
      <c r="ICI396" s="56"/>
      <c r="ICJ396" s="56"/>
      <c r="ICK396" s="56"/>
      <c r="ICL396" s="56"/>
      <c r="ICM396" s="56"/>
      <c r="ICN396" s="56"/>
      <c r="ICO396" s="56"/>
      <c r="ICP396" s="56"/>
      <c r="ICQ396" s="56"/>
      <c r="ICR396" s="56"/>
      <c r="ICS396" s="56"/>
      <c r="ICT396" s="56"/>
      <c r="ICU396" s="56"/>
      <c r="ICV396" s="56"/>
      <c r="ICW396" s="56"/>
      <c r="ICX396" s="56"/>
      <c r="ICY396" s="56"/>
      <c r="ICZ396" s="56"/>
      <c r="IDA396" s="56"/>
      <c r="IDB396" s="56"/>
      <c r="IDC396" s="56"/>
      <c r="IDD396" s="56"/>
      <c r="IDE396" s="56"/>
      <c r="IDF396" s="56"/>
      <c r="IDG396" s="56"/>
      <c r="IDH396" s="56"/>
      <c r="IDI396" s="56"/>
      <c r="IDJ396" s="56"/>
      <c r="IDK396" s="56"/>
      <c r="IDL396" s="56"/>
      <c r="IDM396" s="56"/>
      <c r="IDN396" s="56"/>
      <c r="IDO396" s="56"/>
      <c r="IDP396" s="56"/>
      <c r="IDQ396" s="56"/>
      <c r="IDR396" s="56"/>
      <c r="IDS396" s="56"/>
      <c r="IDT396" s="56"/>
      <c r="IDU396" s="56"/>
      <c r="IDV396" s="56"/>
      <c r="IDW396" s="56"/>
      <c r="IDX396" s="56"/>
      <c r="IDY396" s="56"/>
      <c r="IDZ396" s="56"/>
      <c r="IEA396" s="56"/>
      <c r="IEB396" s="56"/>
      <c r="IEC396" s="56"/>
      <c r="IED396" s="56"/>
      <c r="IEE396" s="56"/>
      <c r="IEF396" s="56"/>
      <c r="IEG396" s="56"/>
      <c r="IEH396" s="56"/>
      <c r="IEI396" s="56"/>
      <c r="IEJ396" s="56"/>
      <c r="IEK396" s="56"/>
      <c r="IEL396" s="56"/>
      <c r="IEM396" s="56"/>
      <c r="IEN396" s="56"/>
      <c r="IEO396" s="56"/>
      <c r="IEP396" s="56"/>
      <c r="IEQ396" s="56"/>
      <c r="IER396" s="56"/>
      <c r="IES396" s="56"/>
      <c r="IET396" s="56"/>
      <c r="IEU396" s="56"/>
      <c r="IEV396" s="56"/>
      <c r="IEW396" s="56"/>
      <c r="IEX396" s="56"/>
      <c r="IEY396" s="56"/>
      <c r="IEZ396" s="56"/>
      <c r="IFA396" s="56"/>
      <c r="IFB396" s="56"/>
      <c r="IFC396" s="56"/>
      <c r="IFD396" s="56"/>
      <c r="IFE396" s="56"/>
      <c r="IFF396" s="56"/>
      <c r="IFG396" s="56"/>
      <c r="IFH396" s="56"/>
      <c r="IFI396" s="56"/>
      <c r="IFJ396" s="56"/>
      <c r="IFK396" s="56"/>
      <c r="IFL396" s="56"/>
      <c r="IFM396" s="56"/>
      <c r="IFN396" s="56"/>
      <c r="IFO396" s="56"/>
      <c r="IFP396" s="56"/>
      <c r="IFQ396" s="56"/>
      <c r="IFR396" s="56"/>
      <c r="IFS396" s="56"/>
      <c r="IFT396" s="56"/>
      <c r="IFU396" s="56"/>
      <c r="IFV396" s="56"/>
      <c r="IFW396" s="56"/>
      <c r="IFX396" s="56"/>
      <c r="IFY396" s="56"/>
      <c r="IFZ396" s="56"/>
      <c r="IGA396" s="56"/>
      <c r="IGB396" s="56"/>
      <c r="IGC396" s="56"/>
      <c r="IGD396" s="56"/>
      <c r="IGE396" s="56"/>
      <c r="IGF396" s="56"/>
      <c r="IGG396" s="56"/>
      <c r="IGH396" s="56"/>
      <c r="IGI396" s="56"/>
      <c r="IGJ396" s="56"/>
      <c r="IGK396" s="56"/>
      <c r="IGL396" s="56"/>
      <c r="IGM396" s="56"/>
      <c r="IGN396" s="56"/>
      <c r="IGO396" s="56"/>
      <c r="IGP396" s="56"/>
      <c r="IGQ396" s="56"/>
      <c r="IGR396" s="56"/>
      <c r="IGS396" s="56"/>
      <c r="IGT396" s="56"/>
      <c r="IGU396" s="56"/>
      <c r="IGV396" s="56"/>
      <c r="IGW396" s="56"/>
      <c r="IGX396" s="56"/>
      <c r="IGY396" s="56"/>
      <c r="IGZ396" s="56"/>
      <c r="IHA396" s="56"/>
      <c r="IHB396" s="56"/>
      <c r="IHC396" s="56"/>
      <c r="IHD396" s="56"/>
      <c r="IHE396" s="56"/>
      <c r="IHF396" s="56"/>
      <c r="IHG396" s="56"/>
      <c r="IHH396" s="56"/>
      <c r="IHI396" s="56"/>
      <c r="IHJ396" s="56"/>
      <c r="IHK396" s="56"/>
      <c r="IHL396" s="56"/>
      <c r="IHM396" s="56"/>
      <c r="IHN396" s="56"/>
      <c r="IHO396" s="56"/>
      <c r="IHP396" s="56"/>
      <c r="IHQ396" s="56"/>
      <c r="IHR396" s="56"/>
      <c r="IHS396" s="56"/>
      <c r="IHT396" s="56"/>
      <c r="IHU396" s="56"/>
      <c r="IHV396" s="56"/>
      <c r="IHW396" s="56"/>
      <c r="IHX396" s="56"/>
      <c r="IHY396" s="56"/>
      <c r="IHZ396" s="56"/>
      <c r="IIA396" s="56"/>
      <c r="IIB396" s="56"/>
      <c r="IIC396" s="56"/>
      <c r="IID396" s="56"/>
      <c r="IIE396" s="56"/>
      <c r="IIF396" s="56"/>
      <c r="IIG396" s="56"/>
      <c r="IIH396" s="56"/>
      <c r="III396" s="56"/>
      <c r="IIJ396" s="56"/>
      <c r="IIK396" s="56"/>
      <c r="IIL396" s="56"/>
      <c r="IIM396" s="56"/>
      <c r="IIN396" s="56"/>
      <c r="IIO396" s="56"/>
      <c r="IIP396" s="56"/>
      <c r="IIQ396" s="56"/>
      <c r="IIR396" s="56"/>
      <c r="IIS396" s="56"/>
      <c r="IIT396" s="56"/>
      <c r="IIU396" s="56"/>
      <c r="IIV396" s="56"/>
      <c r="IIW396" s="56"/>
      <c r="IIX396" s="56"/>
      <c r="IIY396" s="56"/>
      <c r="IIZ396" s="56"/>
      <c r="IJA396" s="56"/>
      <c r="IJB396" s="56"/>
      <c r="IJC396" s="56"/>
      <c r="IJD396" s="56"/>
      <c r="IJE396" s="56"/>
      <c r="IJF396" s="56"/>
      <c r="IJG396" s="56"/>
      <c r="IJH396" s="56"/>
      <c r="IJI396" s="56"/>
      <c r="IJJ396" s="56"/>
      <c r="IJK396" s="56"/>
      <c r="IJL396" s="56"/>
      <c r="IJM396" s="56"/>
      <c r="IJN396" s="56"/>
      <c r="IJO396" s="56"/>
      <c r="IJP396" s="56"/>
      <c r="IJQ396" s="56"/>
      <c r="IJR396" s="56"/>
      <c r="IJS396" s="56"/>
      <c r="IJT396" s="56"/>
      <c r="IJU396" s="56"/>
      <c r="IJV396" s="56"/>
      <c r="IJW396" s="56"/>
      <c r="IJX396" s="56"/>
      <c r="IJY396" s="56"/>
      <c r="IJZ396" s="56"/>
      <c r="IKA396" s="56"/>
      <c r="IKB396" s="56"/>
      <c r="IKC396" s="56"/>
      <c r="IKD396" s="56"/>
      <c r="IKE396" s="56"/>
      <c r="IKF396" s="56"/>
      <c r="IKG396" s="56"/>
      <c r="IKH396" s="56"/>
      <c r="IKI396" s="56"/>
      <c r="IKJ396" s="56"/>
      <c r="IKK396" s="56"/>
      <c r="IKL396" s="56"/>
      <c r="IKM396" s="56"/>
      <c r="IKN396" s="56"/>
      <c r="IKO396" s="56"/>
      <c r="IKP396" s="56"/>
      <c r="IKQ396" s="56"/>
      <c r="IKR396" s="56"/>
      <c r="IKS396" s="56"/>
      <c r="IKT396" s="56"/>
      <c r="IKU396" s="56"/>
      <c r="IKV396" s="56"/>
      <c r="IKW396" s="56"/>
      <c r="IKX396" s="56"/>
      <c r="IKY396" s="56"/>
      <c r="IKZ396" s="56"/>
      <c r="ILA396" s="56"/>
      <c r="ILB396" s="56"/>
      <c r="ILC396" s="56"/>
      <c r="ILD396" s="56"/>
      <c r="ILE396" s="56"/>
      <c r="ILF396" s="56"/>
      <c r="ILG396" s="56"/>
      <c r="ILH396" s="56"/>
      <c r="ILI396" s="56"/>
      <c r="ILJ396" s="56"/>
      <c r="ILK396" s="56"/>
      <c r="ILL396" s="56"/>
      <c r="ILM396" s="56"/>
      <c r="ILN396" s="56"/>
      <c r="ILO396" s="56"/>
      <c r="ILP396" s="56"/>
      <c r="ILQ396" s="56"/>
      <c r="ILR396" s="56"/>
      <c r="ILS396" s="56"/>
      <c r="ILT396" s="56"/>
      <c r="ILU396" s="56"/>
      <c r="ILV396" s="56"/>
      <c r="ILW396" s="56"/>
      <c r="ILX396" s="56"/>
      <c r="ILY396" s="56"/>
      <c r="ILZ396" s="56"/>
      <c r="IMA396" s="56"/>
      <c r="IMB396" s="56"/>
      <c r="IMC396" s="56"/>
      <c r="IMD396" s="56"/>
      <c r="IME396" s="56"/>
      <c r="IMF396" s="56"/>
      <c r="IMG396" s="56"/>
      <c r="IMH396" s="56"/>
      <c r="IMI396" s="56"/>
      <c r="IMJ396" s="56"/>
      <c r="IMK396" s="56"/>
      <c r="IML396" s="56"/>
      <c r="IMM396" s="56"/>
      <c r="IMN396" s="56"/>
      <c r="IMO396" s="56"/>
      <c r="IMP396" s="56"/>
      <c r="IMQ396" s="56"/>
      <c r="IMR396" s="56"/>
      <c r="IMS396" s="56"/>
      <c r="IMT396" s="56"/>
      <c r="IMU396" s="56"/>
      <c r="IMV396" s="56"/>
      <c r="IMW396" s="56"/>
      <c r="IMX396" s="56"/>
      <c r="IMY396" s="56"/>
      <c r="IMZ396" s="56"/>
      <c r="INA396" s="56"/>
      <c r="INB396" s="56"/>
      <c r="INC396" s="56"/>
      <c r="IND396" s="56"/>
      <c r="INE396" s="56"/>
      <c r="INF396" s="56"/>
      <c r="ING396" s="56"/>
      <c r="INH396" s="56"/>
      <c r="INI396" s="56"/>
      <c r="INJ396" s="56"/>
      <c r="INK396" s="56"/>
      <c r="INL396" s="56"/>
      <c r="INM396" s="56"/>
      <c r="INN396" s="56"/>
      <c r="INO396" s="56"/>
      <c r="INP396" s="56"/>
      <c r="INQ396" s="56"/>
      <c r="INR396" s="56"/>
      <c r="INS396" s="56"/>
      <c r="INT396" s="56"/>
      <c r="INU396" s="56"/>
      <c r="INV396" s="56"/>
      <c r="INW396" s="56"/>
      <c r="INX396" s="56"/>
      <c r="INY396" s="56"/>
      <c r="INZ396" s="56"/>
      <c r="IOA396" s="56"/>
      <c r="IOB396" s="56"/>
      <c r="IOC396" s="56"/>
      <c r="IOD396" s="56"/>
      <c r="IOE396" s="56"/>
      <c r="IOF396" s="56"/>
      <c r="IOG396" s="56"/>
      <c r="IOH396" s="56"/>
      <c r="IOI396" s="56"/>
      <c r="IOJ396" s="56"/>
      <c r="IOK396" s="56"/>
      <c r="IOL396" s="56"/>
      <c r="IOM396" s="56"/>
      <c r="ION396" s="56"/>
      <c r="IOO396" s="56"/>
      <c r="IOP396" s="56"/>
      <c r="IOQ396" s="56"/>
      <c r="IOR396" s="56"/>
      <c r="IOS396" s="56"/>
      <c r="IOT396" s="56"/>
      <c r="IOU396" s="56"/>
      <c r="IOV396" s="56"/>
      <c r="IOW396" s="56"/>
      <c r="IOX396" s="56"/>
      <c r="IOY396" s="56"/>
      <c r="IOZ396" s="56"/>
      <c r="IPA396" s="56"/>
      <c r="IPB396" s="56"/>
      <c r="IPC396" s="56"/>
      <c r="IPD396" s="56"/>
      <c r="IPE396" s="56"/>
      <c r="IPF396" s="56"/>
      <c r="IPG396" s="56"/>
      <c r="IPH396" s="56"/>
      <c r="IPI396" s="56"/>
      <c r="IPJ396" s="56"/>
      <c r="IPK396" s="56"/>
      <c r="IPL396" s="56"/>
      <c r="IPM396" s="56"/>
      <c r="IPN396" s="56"/>
      <c r="IPO396" s="56"/>
      <c r="IPP396" s="56"/>
      <c r="IPQ396" s="56"/>
      <c r="IPR396" s="56"/>
      <c r="IPS396" s="56"/>
      <c r="IPT396" s="56"/>
      <c r="IPU396" s="56"/>
      <c r="IPV396" s="56"/>
      <c r="IPW396" s="56"/>
      <c r="IPX396" s="56"/>
      <c r="IPY396" s="56"/>
      <c r="IPZ396" s="56"/>
      <c r="IQA396" s="56"/>
      <c r="IQB396" s="56"/>
      <c r="IQC396" s="56"/>
      <c r="IQD396" s="56"/>
      <c r="IQE396" s="56"/>
      <c r="IQF396" s="56"/>
      <c r="IQG396" s="56"/>
      <c r="IQH396" s="56"/>
      <c r="IQI396" s="56"/>
      <c r="IQJ396" s="56"/>
      <c r="IQK396" s="56"/>
      <c r="IQL396" s="56"/>
      <c r="IQM396" s="56"/>
      <c r="IQN396" s="56"/>
      <c r="IQO396" s="56"/>
      <c r="IQP396" s="56"/>
      <c r="IQQ396" s="56"/>
      <c r="IQR396" s="56"/>
      <c r="IQS396" s="56"/>
      <c r="IQT396" s="56"/>
      <c r="IQU396" s="56"/>
      <c r="IQV396" s="56"/>
      <c r="IQW396" s="56"/>
      <c r="IQX396" s="56"/>
      <c r="IQY396" s="56"/>
      <c r="IQZ396" s="56"/>
      <c r="IRA396" s="56"/>
      <c r="IRB396" s="56"/>
      <c r="IRC396" s="56"/>
      <c r="IRD396" s="56"/>
      <c r="IRE396" s="56"/>
      <c r="IRF396" s="56"/>
      <c r="IRG396" s="56"/>
      <c r="IRH396" s="56"/>
      <c r="IRI396" s="56"/>
      <c r="IRJ396" s="56"/>
      <c r="IRK396" s="56"/>
      <c r="IRL396" s="56"/>
      <c r="IRM396" s="56"/>
      <c r="IRN396" s="56"/>
      <c r="IRO396" s="56"/>
      <c r="IRP396" s="56"/>
      <c r="IRQ396" s="56"/>
      <c r="IRR396" s="56"/>
      <c r="IRS396" s="56"/>
      <c r="IRT396" s="56"/>
      <c r="IRU396" s="56"/>
      <c r="IRV396" s="56"/>
      <c r="IRW396" s="56"/>
      <c r="IRX396" s="56"/>
      <c r="IRY396" s="56"/>
      <c r="IRZ396" s="56"/>
      <c r="ISA396" s="56"/>
      <c r="ISB396" s="56"/>
      <c r="ISC396" s="56"/>
      <c r="ISD396" s="56"/>
      <c r="ISE396" s="56"/>
      <c r="ISF396" s="56"/>
      <c r="ISG396" s="56"/>
      <c r="ISH396" s="56"/>
      <c r="ISI396" s="56"/>
      <c r="ISJ396" s="56"/>
      <c r="ISK396" s="56"/>
      <c r="ISL396" s="56"/>
      <c r="ISM396" s="56"/>
      <c r="ISN396" s="56"/>
      <c r="ISO396" s="56"/>
      <c r="ISP396" s="56"/>
      <c r="ISQ396" s="56"/>
      <c r="ISR396" s="56"/>
      <c r="ISS396" s="56"/>
      <c r="IST396" s="56"/>
      <c r="ISU396" s="56"/>
      <c r="ISV396" s="56"/>
      <c r="ISW396" s="56"/>
      <c r="ISX396" s="56"/>
      <c r="ISY396" s="56"/>
      <c r="ISZ396" s="56"/>
      <c r="ITA396" s="56"/>
      <c r="ITB396" s="56"/>
      <c r="ITC396" s="56"/>
      <c r="ITD396" s="56"/>
      <c r="ITE396" s="56"/>
      <c r="ITF396" s="56"/>
      <c r="ITG396" s="56"/>
      <c r="ITH396" s="56"/>
      <c r="ITI396" s="56"/>
      <c r="ITJ396" s="56"/>
      <c r="ITK396" s="56"/>
      <c r="ITL396" s="56"/>
      <c r="ITM396" s="56"/>
      <c r="ITN396" s="56"/>
      <c r="ITO396" s="56"/>
      <c r="ITP396" s="56"/>
      <c r="ITQ396" s="56"/>
      <c r="ITR396" s="56"/>
      <c r="ITS396" s="56"/>
      <c r="ITT396" s="56"/>
      <c r="ITU396" s="56"/>
      <c r="ITV396" s="56"/>
      <c r="ITW396" s="56"/>
      <c r="ITX396" s="56"/>
      <c r="ITY396" s="56"/>
      <c r="ITZ396" s="56"/>
      <c r="IUA396" s="56"/>
      <c r="IUB396" s="56"/>
      <c r="IUC396" s="56"/>
      <c r="IUD396" s="56"/>
      <c r="IUE396" s="56"/>
      <c r="IUF396" s="56"/>
      <c r="IUG396" s="56"/>
      <c r="IUH396" s="56"/>
      <c r="IUI396" s="56"/>
      <c r="IUJ396" s="56"/>
      <c r="IUK396" s="56"/>
      <c r="IUL396" s="56"/>
      <c r="IUM396" s="56"/>
      <c r="IUN396" s="56"/>
      <c r="IUO396" s="56"/>
      <c r="IUP396" s="56"/>
      <c r="IUQ396" s="56"/>
      <c r="IUR396" s="56"/>
      <c r="IUS396" s="56"/>
      <c r="IUT396" s="56"/>
      <c r="IUU396" s="56"/>
      <c r="IUV396" s="56"/>
      <c r="IUW396" s="56"/>
      <c r="IUX396" s="56"/>
      <c r="IUY396" s="56"/>
      <c r="IUZ396" s="56"/>
      <c r="IVA396" s="56"/>
      <c r="IVB396" s="56"/>
      <c r="IVC396" s="56"/>
      <c r="IVD396" s="56"/>
      <c r="IVE396" s="56"/>
      <c r="IVF396" s="56"/>
      <c r="IVG396" s="56"/>
      <c r="IVH396" s="56"/>
      <c r="IVI396" s="56"/>
      <c r="IVJ396" s="56"/>
      <c r="IVK396" s="56"/>
      <c r="IVL396" s="56"/>
      <c r="IVM396" s="56"/>
      <c r="IVN396" s="56"/>
      <c r="IVO396" s="56"/>
      <c r="IVP396" s="56"/>
      <c r="IVQ396" s="56"/>
      <c r="IVR396" s="56"/>
      <c r="IVS396" s="56"/>
      <c r="IVT396" s="56"/>
      <c r="IVU396" s="56"/>
      <c r="IVV396" s="56"/>
      <c r="IVW396" s="56"/>
      <c r="IVX396" s="56"/>
      <c r="IVY396" s="56"/>
      <c r="IVZ396" s="56"/>
      <c r="IWA396" s="56"/>
      <c r="IWB396" s="56"/>
      <c r="IWC396" s="56"/>
      <c r="IWD396" s="56"/>
      <c r="IWE396" s="56"/>
      <c r="IWF396" s="56"/>
      <c r="IWG396" s="56"/>
      <c r="IWH396" s="56"/>
      <c r="IWI396" s="56"/>
      <c r="IWJ396" s="56"/>
      <c r="IWK396" s="56"/>
      <c r="IWL396" s="56"/>
      <c r="IWM396" s="56"/>
      <c r="IWN396" s="56"/>
      <c r="IWO396" s="56"/>
      <c r="IWP396" s="56"/>
      <c r="IWQ396" s="56"/>
      <c r="IWR396" s="56"/>
      <c r="IWS396" s="56"/>
      <c r="IWT396" s="56"/>
      <c r="IWU396" s="56"/>
      <c r="IWV396" s="56"/>
      <c r="IWW396" s="56"/>
      <c r="IWX396" s="56"/>
      <c r="IWY396" s="56"/>
      <c r="IWZ396" s="56"/>
      <c r="IXA396" s="56"/>
      <c r="IXB396" s="56"/>
      <c r="IXC396" s="56"/>
      <c r="IXD396" s="56"/>
      <c r="IXE396" s="56"/>
      <c r="IXF396" s="56"/>
      <c r="IXG396" s="56"/>
      <c r="IXH396" s="56"/>
      <c r="IXI396" s="56"/>
      <c r="IXJ396" s="56"/>
      <c r="IXK396" s="56"/>
      <c r="IXL396" s="56"/>
      <c r="IXM396" s="56"/>
      <c r="IXN396" s="56"/>
      <c r="IXO396" s="56"/>
      <c r="IXP396" s="56"/>
      <c r="IXQ396" s="56"/>
      <c r="IXR396" s="56"/>
      <c r="IXS396" s="56"/>
      <c r="IXT396" s="56"/>
      <c r="IXU396" s="56"/>
      <c r="IXV396" s="56"/>
      <c r="IXW396" s="56"/>
      <c r="IXX396" s="56"/>
      <c r="IXY396" s="56"/>
      <c r="IXZ396" s="56"/>
      <c r="IYA396" s="56"/>
      <c r="IYB396" s="56"/>
      <c r="IYC396" s="56"/>
      <c r="IYD396" s="56"/>
      <c r="IYE396" s="56"/>
      <c r="IYF396" s="56"/>
      <c r="IYG396" s="56"/>
      <c r="IYH396" s="56"/>
      <c r="IYI396" s="56"/>
      <c r="IYJ396" s="56"/>
      <c r="IYK396" s="56"/>
      <c r="IYL396" s="56"/>
      <c r="IYM396" s="56"/>
      <c r="IYN396" s="56"/>
      <c r="IYO396" s="56"/>
      <c r="IYP396" s="56"/>
      <c r="IYQ396" s="56"/>
      <c r="IYR396" s="56"/>
      <c r="IYS396" s="56"/>
      <c r="IYT396" s="56"/>
      <c r="IYU396" s="56"/>
      <c r="IYV396" s="56"/>
      <c r="IYW396" s="56"/>
      <c r="IYX396" s="56"/>
      <c r="IYY396" s="56"/>
      <c r="IYZ396" s="56"/>
      <c r="IZA396" s="56"/>
      <c r="IZB396" s="56"/>
      <c r="IZC396" s="56"/>
      <c r="IZD396" s="56"/>
      <c r="IZE396" s="56"/>
      <c r="IZF396" s="56"/>
      <c r="IZG396" s="56"/>
      <c r="IZH396" s="56"/>
      <c r="IZI396" s="56"/>
      <c r="IZJ396" s="56"/>
      <c r="IZK396" s="56"/>
      <c r="IZL396" s="56"/>
      <c r="IZM396" s="56"/>
      <c r="IZN396" s="56"/>
      <c r="IZO396" s="56"/>
      <c r="IZP396" s="56"/>
      <c r="IZQ396" s="56"/>
      <c r="IZR396" s="56"/>
      <c r="IZS396" s="56"/>
      <c r="IZT396" s="56"/>
      <c r="IZU396" s="56"/>
      <c r="IZV396" s="56"/>
      <c r="IZW396" s="56"/>
      <c r="IZX396" s="56"/>
      <c r="IZY396" s="56"/>
      <c r="IZZ396" s="56"/>
      <c r="JAA396" s="56"/>
      <c r="JAB396" s="56"/>
      <c r="JAC396" s="56"/>
      <c r="JAD396" s="56"/>
      <c r="JAE396" s="56"/>
      <c r="JAF396" s="56"/>
      <c r="JAG396" s="56"/>
      <c r="JAH396" s="56"/>
      <c r="JAI396" s="56"/>
      <c r="JAJ396" s="56"/>
      <c r="JAK396" s="56"/>
      <c r="JAL396" s="56"/>
      <c r="JAM396" s="56"/>
      <c r="JAN396" s="56"/>
      <c r="JAO396" s="56"/>
      <c r="JAP396" s="56"/>
      <c r="JAQ396" s="56"/>
      <c r="JAR396" s="56"/>
      <c r="JAS396" s="56"/>
      <c r="JAT396" s="56"/>
      <c r="JAU396" s="56"/>
      <c r="JAV396" s="56"/>
      <c r="JAW396" s="56"/>
      <c r="JAX396" s="56"/>
      <c r="JAY396" s="56"/>
      <c r="JAZ396" s="56"/>
      <c r="JBA396" s="56"/>
      <c r="JBB396" s="56"/>
      <c r="JBC396" s="56"/>
      <c r="JBD396" s="56"/>
      <c r="JBE396" s="56"/>
      <c r="JBF396" s="56"/>
      <c r="JBG396" s="56"/>
      <c r="JBH396" s="56"/>
      <c r="JBI396" s="56"/>
      <c r="JBJ396" s="56"/>
      <c r="JBK396" s="56"/>
      <c r="JBL396" s="56"/>
      <c r="JBM396" s="56"/>
      <c r="JBN396" s="56"/>
      <c r="JBO396" s="56"/>
      <c r="JBP396" s="56"/>
      <c r="JBQ396" s="56"/>
      <c r="JBR396" s="56"/>
      <c r="JBS396" s="56"/>
      <c r="JBT396" s="56"/>
      <c r="JBU396" s="56"/>
      <c r="JBV396" s="56"/>
      <c r="JBW396" s="56"/>
      <c r="JBX396" s="56"/>
      <c r="JBY396" s="56"/>
      <c r="JBZ396" s="56"/>
      <c r="JCA396" s="56"/>
      <c r="JCB396" s="56"/>
      <c r="JCC396" s="56"/>
      <c r="JCD396" s="56"/>
      <c r="JCE396" s="56"/>
      <c r="JCF396" s="56"/>
      <c r="JCG396" s="56"/>
      <c r="JCH396" s="56"/>
      <c r="JCI396" s="56"/>
      <c r="JCJ396" s="56"/>
      <c r="JCK396" s="56"/>
      <c r="JCL396" s="56"/>
      <c r="JCM396" s="56"/>
      <c r="JCN396" s="56"/>
      <c r="JCO396" s="56"/>
      <c r="JCP396" s="56"/>
      <c r="JCQ396" s="56"/>
      <c r="JCR396" s="56"/>
      <c r="JCS396" s="56"/>
      <c r="JCT396" s="56"/>
      <c r="JCU396" s="56"/>
      <c r="JCV396" s="56"/>
      <c r="JCW396" s="56"/>
      <c r="JCX396" s="56"/>
      <c r="JCY396" s="56"/>
      <c r="JCZ396" s="56"/>
      <c r="JDA396" s="56"/>
      <c r="JDB396" s="56"/>
      <c r="JDC396" s="56"/>
      <c r="JDD396" s="56"/>
      <c r="JDE396" s="56"/>
      <c r="JDF396" s="56"/>
      <c r="JDG396" s="56"/>
      <c r="JDH396" s="56"/>
      <c r="JDI396" s="56"/>
      <c r="JDJ396" s="56"/>
      <c r="JDK396" s="56"/>
      <c r="JDL396" s="56"/>
      <c r="JDM396" s="56"/>
      <c r="JDN396" s="56"/>
      <c r="JDO396" s="56"/>
      <c r="JDP396" s="56"/>
      <c r="JDQ396" s="56"/>
      <c r="JDR396" s="56"/>
      <c r="JDS396" s="56"/>
      <c r="JDT396" s="56"/>
      <c r="JDU396" s="56"/>
      <c r="JDV396" s="56"/>
      <c r="JDW396" s="56"/>
      <c r="JDX396" s="56"/>
      <c r="JDY396" s="56"/>
      <c r="JDZ396" s="56"/>
      <c r="JEA396" s="56"/>
      <c r="JEB396" s="56"/>
      <c r="JEC396" s="56"/>
      <c r="JED396" s="56"/>
      <c r="JEE396" s="56"/>
      <c r="JEF396" s="56"/>
      <c r="JEG396" s="56"/>
      <c r="JEH396" s="56"/>
      <c r="JEI396" s="56"/>
      <c r="JEJ396" s="56"/>
      <c r="JEK396" s="56"/>
      <c r="JEL396" s="56"/>
      <c r="JEM396" s="56"/>
      <c r="JEN396" s="56"/>
      <c r="JEO396" s="56"/>
      <c r="JEP396" s="56"/>
      <c r="JEQ396" s="56"/>
      <c r="JER396" s="56"/>
      <c r="JES396" s="56"/>
      <c r="JET396" s="56"/>
      <c r="JEU396" s="56"/>
      <c r="JEV396" s="56"/>
      <c r="JEW396" s="56"/>
      <c r="JEX396" s="56"/>
      <c r="JEY396" s="56"/>
      <c r="JEZ396" s="56"/>
      <c r="JFA396" s="56"/>
      <c r="JFB396" s="56"/>
      <c r="JFC396" s="56"/>
      <c r="JFD396" s="56"/>
      <c r="JFE396" s="56"/>
      <c r="JFF396" s="56"/>
      <c r="JFG396" s="56"/>
      <c r="JFH396" s="56"/>
      <c r="JFI396" s="56"/>
      <c r="JFJ396" s="56"/>
      <c r="JFK396" s="56"/>
      <c r="JFL396" s="56"/>
      <c r="JFM396" s="56"/>
      <c r="JFN396" s="56"/>
      <c r="JFO396" s="56"/>
      <c r="JFP396" s="56"/>
      <c r="JFQ396" s="56"/>
      <c r="JFR396" s="56"/>
      <c r="JFS396" s="56"/>
      <c r="JFT396" s="56"/>
      <c r="JFU396" s="56"/>
      <c r="JFV396" s="56"/>
      <c r="JFW396" s="56"/>
      <c r="JFX396" s="56"/>
      <c r="JFY396" s="56"/>
      <c r="JFZ396" s="56"/>
      <c r="JGA396" s="56"/>
      <c r="JGB396" s="56"/>
      <c r="JGC396" s="56"/>
      <c r="JGD396" s="56"/>
      <c r="JGE396" s="56"/>
      <c r="JGF396" s="56"/>
      <c r="JGG396" s="56"/>
      <c r="JGH396" s="56"/>
      <c r="JGI396" s="56"/>
      <c r="JGJ396" s="56"/>
      <c r="JGK396" s="56"/>
      <c r="JGL396" s="56"/>
      <c r="JGM396" s="56"/>
      <c r="JGN396" s="56"/>
      <c r="JGO396" s="56"/>
      <c r="JGP396" s="56"/>
      <c r="JGQ396" s="56"/>
      <c r="JGR396" s="56"/>
      <c r="JGS396" s="56"/>
      <c r="JGT396" s="56"/>
      <c r="JGU396" s="56"/>
      <c r="JGV396" s="56"/>
      <c r="JGW396" s="56"/>
      <c r="JGX396" s="56"/>
      <c r="JGY396" s="56"/>
      <c r="JGZ396" s="56"/>
      <c r="JHA396" s="56"/>
      <c r="JHB396" s="56"/>
      <c r="JHC396" s="56"/>
      <c r="JHD396" s="56"/>
      <c r="JHE396" s="56"/>
      <c r="JHF396" s="56"/>
      <c r="JHG396" s="56"/>
      <c r="JHH396" s="56"/>
      <c r="JHI396" s="56"/>
      <c r="JHJ396" s="56"/>
      <c r="JHK396" s="56"/>
      <c r="JHL396" s="56"/>
      <c r="JHM396" s="56"/>
      <c r="JHN396" s="56"/>
      <c r="JHO396" s="56"/>
      <c r="JHP396" s="56"/>
      <c r="JHQ396" s="56"/>
      <c r="JHR396" s="56"/>
      <c r="JHS396" s="56"/>
      <c r="JHT396" s="56"/>
      <c r="JHU396" s="56"/>
      <c r="JHV396" s="56"/>
      <c r="JHW396" s="56"/>
      <c r="JHX396" s="56"/>
      <c r="JHY396" s="56"/>
      <c r="JHZ396" s="56"/>
      <c r="JIA396" s="56"/>
      <c r="JIB396" s="56"/>
      <c r="JIC396" s="56"/>
      <c r="JID396" s="56"/>
      <c r="JIE396" s="56"/>
      <c r="JIF396" s="56"/>
      <c r="JIG396" s="56"/>
      <c r="JIH396" s="56"/>
      <c r="JII396" s="56"/>
      <c r="JIJ396" s="56"/>
      <c r="JIK396" s="56"/>
      <c r="JIL396" s="56"/>
      <c r="JIM396" s="56"/>
      <c r="JIN396" s="56"/>
      <c r="JIO396" s="56"/>
      <c r="JIP396" s="56"/>
      <c r="JIQ396" s="56"/>
      <c r="JIR396" s="56"/>
      <c r="JIS396" s="56"/>
      <c r="JIT396" s="56"/>
      <c r="JIU396" s="56"/>
      <c r="JIV396" s="56"/>
      <c r="JIW396" s="56"/>
      <c r="JIX396" s="56"/>
      <c r="JIY396" s="56"/>
      <c r="JIZ396" s="56"/>
      <c r="JJA396" s="56"/>
      <c r="JJB396" s="56"/>
      <c r="JJC396" s="56"/>
      <c r="JJD396" s="56"/>
      <c r="JJE396" s="56"/>
      <c r="JJF396" s="56"/>
      <c r="JJG396" s="56"/>
      <c r="JJH396" s="56"/>
      <c r="JJI396" s="56"/>
      <c r="JJJ396" s="56"/>
      <c r="JJK396" s="56"/>
      <c r="JJL396" s="56"/>
      <c r="JJM396" s="56"/>
      <c r="JJN396" s="56"/>
      <c r="JJO396" s="56"/>
      <c r="JJP396" s="56"/>
      <c r="JJQ396" s="56"/>
      <c r="JJR396" s="56"/>
      <c r="JJS396" s="56"/>
      <c r="JJT396" s="56"/>
      <c r="JJU396" s="56"/>
      <c r="JJV396" s="56"/>
      <c r="JJW396" s="56"/>
      <c r="JJX396" s="56"/>
      <c r="JJY396" s="56"/>
      <c r="JJZ396" s="56"/>
      <c r="JKA396" s="56"/>
      <c r="JKB396" s="56"/>
      <c r="JKC396" s="56"/>
      <c r="JKD396" s="56"/>
      <c r="JKE396" s="56"/>
      <c r="JKF396" s="56"/>
      <c r="JKG396" s="56"/>
      <c r="JKH396" s="56"/>
      <c r="JKI396" s="56"/>
      <c r="JKJ396" s="56"/>
      <c r="JKK396" s="56"/>
      <c r="JKL396" s="56"/>
      <c r="JKM396" s="56"/>
      <c r="JKN396" s="56"/>
      <c r="JKO396" s="56"/>
      <c r="JKP396" s="56"/>
      <c r="JKQ396" s="56"/>
      <c r="JKR396" s="56"/>
      <c r="JKS396" s="56"/>
      <c r="JKT396" s="56"/>
      <c r="JKU396" s="56"/>
      <c r="JKV396" s="56"/>
      <c r="JKW396" s="56"/>
      <c r="JKX396" s="56"/>
      <c r="JKY396" s="56"/>
      <c r="JKZ396" s="56"/>
      <c r="JLA396" s="56"/>
      <c r="JLB396" s="56"/>
      <c r="JLC396" s="56"/>
      <c r="JLD396" s="56"/>
      <c r="JLE396" s="56"/>
      <c r="JLF396" s="56"/>
      <c r="JLG396" s="56"/>
      <c r="JLH396" s="56"/>
      <c r="JLI396" s="56"/>
      <c r="JLJ396" s="56"/>
      <c r="JLK396" s="56"/>
      <c r="JLL396" s="56"/>
      <c r="JLM396" s="56"/>
      <c r="JLN396" s="56"/>
      <c r="JLO396" s="56"/>
      <c r="JLP396" s="56"/>
      <c r="JLQ396" s="56"/>
      <c r="JLR396" s="56"/>
      <c r="JLS396" s="56"/>
      <c r="JLT396" s="56"/>
      <c r="JLU396" s="56"/>
      <c r="JLV396" s="56"/>
      <c r="JLW396" s="56"/>
      <c r="JLX396" s="56"/>
      <c r="JLY396" s="56"/>
      <c r="JLZ396" s="56"/>
      <c r="JMA396" s="56"/>
      <c r="JMB396" s="56"/>
      <c r="JMC396" s="56"/>
      <c r="JMD396" s="56"/>
      <c r="JME396" s="56"/>
      <c r="JMF396" s="56"/>
      <c r="JMG396" s="56"/>
      <c r="JMH396" s="56"/>
      <c r="JMI396" s="56"/>
      <c r="JMJ396" s="56"/>
      <c r="JMK396" s="56"/>
      <c r="JML396" s="56"/>
      <c r="JMM396" s="56"/>
      <c r="JMN396" s="56"/>
      <c r="JMO396" s="56"/>
      <c r="JMP396" s="56"/>
      <c r="JMQ396" s="56"/>
      <c r="JMR396" s="56"/>
      <c r="JMS396" s="56"/>
      <c r="JMT396" s="56"/>
      <c r="JMU396" s="56"/>
      <c r="JMV396" s="56"/>
      <c r="JMW396" s="56"/>
      <c r="JMX396" s="56"/>
      <c r="JMY396" s="56"/>
      <c r="JMZ396" s="56"/>
      <c r="JNA396" s="56"/>
      <c r="JNB396" s="56"/>
      <c r="JNC396" s="56"/>
      <c r="JND396" s="56"/>
      <c r="JNE396" s="56"/>
      <c r="JNF396" s="56"/>
      <c r="JNG396" s="56"/>
      <c r="JNH396" s="56"/>
      <c r="JNI396" s="56"/>
      <c r="JNJ396" s="56"/>
      <c r="JNK396" s="56"/>
      <c r="JNL396" s="56"/>
      <c r="JNM396" s="56"/>
      <c r="JNN396" s="56"/>
      <c r="JNO396" s="56"/>
      <c r="JNP396" s="56"/>
      <c r="JNQ396" s="56"/>
      <c r="JNR396" s="56"/>
      <c r="JNS396" s="56"/>
      <c r="JNT396" s="56"/>
      <c r="JNU396" s="56"/>
      <c r="JNV396" s="56"/>
      <c r="JNW396" s="56"/>
      <c r="JNX396" s="56"/>
      <c r="JNY396" s="56"/>
      <c r="JNZ396" s="56"/>
      <c r="JOA396" s="56"/>
      <c r="JOB396" s="56"/>
      <c r="JOC396" s="56"/>
      <c r="JOD396" s="56"/>
      <c r="JOE396" s="56"/>
      <c r="JOF396" s="56"/>
      <c r="JOG396" s="56"/>
      <c r="JOH396" s="56"/>
      <c r="JOI396" s="56"/>
      <c r="JOJ396" s="56"/>
      <c r="JOK396" s="56"/>
      <c r="JOL396" s="56"/>
      <c r="JOM396" s="56"/>
      <c r="JON396" s="56"/>
      <c r="JOO396" s="56"/>
      <c r="JOP396" s="56"/>
      <c r="JOQ396" s="56"/>
      <c r="JOR396" s="56"/>
      <c r="JOS396" s="56"/>
      <c r="JOT396" s="56"/>
      <c r="JOU396" s="56"/>
      <c r="JOV396" s="56"/>
      <c r="JOW396" s="56"/>
      <c r="JOX396" s="56"/>
      <c r="JOY396" s="56"/>
      <c r="JOZ396" s="56"/>
      <c r="JPA396" s="56"/>
      <c r="JPB396" s="56"/>
      <c r="JPC396" s="56"/>
      <c r="JPD396" s="56"/>
      <c r="JPE396" s="56"/>
      <c r="JPF396" s="56"/>
      <c r="JPG396" s="56"/>
      <c r="JPH396" s="56"/>
      <c r="JPI396" s="56"/>
      <c r="JPJ396" s="56"/>
      <c r="JPK396" s="56"/>
      <c r="JPL396" s="56"/>
      <c r="JPM396" s="56"/>
      <c r="JPN396" s="56"/>
      <c r="JPO396" s="56"/>
      <c r="JPP396" s="56"/>
      <c r="JPQ396" s="56"/>
      <c r="JPR396" s="56"/>
      <c r="JPS396" s="56"/>
      <c r="JPT396" s="56"/>
      <c r="JPU396" s="56"/>
      <c r="JPV396" s="56"/>
      <c r="JPW396" s="56"/>
      <c r="JPX396" s="56"/>
      <c r="JPY396" s="56"/>
      <c r="JPZ396" s="56"/>
      <c r="JQA396" s="56"/>
      <c r="JQB396" s="56"/>
      <c r="JQC396" s="56"/>
      <c r="JQD396" s="56"/>
      <c r="JQE396" s="56"/>
      <c r="JQF396" s="56"/>
      <c r="JQG396" s="56"/>
      <c r="JQH396" s="56"/>
      <c r="JQI396" s="56"/>
      <c r="JQJ396" s="56"/>
      <c r="JQK396" s="56"/>
      <c r="JQL396" s="56"/>
      <c r="JQM396" s="56"/>
      <c r="JQN396" s="56"/>
      <c r="JQO396" s="56"/>
      <c r="JQP396" s="56"/>
      <c r="JQQ396" s="56"/>
      <c r="JQR396" s="56"/>
      <c r="JQS396" s="56"/>
      <c r="JQT396" s="56"/>
      <c r="JQU396" s="56"/>
      <c r="JQV396" s="56"/>
      <c r="JQW396" s="56"/>
      <c r="JQX396" s="56"/>
      <c r="JQY396" s="56"/>
      <c r="JQZ396" s="56"/>
      <c r="JRA396" s="56"/>
      <c r="JRB396" s="56"/>
      <c r="JRC396" s="56"/>
      <c r="JRD396" s="56"/>
      <c r="JRE396" s="56"/>
      <c r="JRF396" s="56"/>
      <c r="JRG396" s="56"/>
      <c r="JRH396" s="56"/>
      <c r="JRI396" s="56"/>
      <c r="JRJ396" s="56"/>
      <c r="JRK396" s="56"/>
      <c r="JRL396" s="56"/>
      <c r="JRM396" s="56"/>
      <c r="JRN396" s="56"/>
      <c r="JRO396" s="56"/>
      <c r="JRP396" s="56"/>
      <c r="JRQ396" s="56"/>
      <c r="JRR396" s="56"/>
      <c r="JRS396" s="56"/>
      <c r="JRT396" s="56"/>
      <c r="JRU396" s="56"/>
      <c r="JRV396" s="56"/>
      <c r="JRW396" s="56"/>
      <c r="JRX396" s="56"/>
      <c r="JRY396" s="56"/>
      <c r="JRZ396" s="56"/>
      <c r="JSA396" s="56"/>
      <c r="JSB396" s="56"/>
      <c r="JSC396" s="56"/>
      <c r="JSD396" s="56"/>
      <c r="JSE396" s="56"/>
      <c r="JSF396" s="56"/>
      <c r="JSG396" s="56"/>
      <c r="JSH396" s="56"/>
      <c r="JSI396" s="56"/>
      <c r="JSJ396" s="56"/>
      <c r="JSK396" s="56"/>
      <c r="JSL396" s="56"/>
      <c r="JSM396" s="56"/>
      <c r="JSN396" s="56"/>
      <c r="JSO396" s="56"/>
      <c r="JSP396" s="56"/>
      <c r="JSQ396" s="56"/>
      <c r="JSR396" s="56"/>
      <c r="JSS396" s="56"/>
      <c r="JST396" s="56"/>
      <c r="JSU396" s="56"/>
      <c r="JSV396" s="56"/>
      <c r="JSW396" s="56"/>
      <c r="JSX396" s="56"/>
      <c r="JSY396" s="56"/>
      <c r="JSZ396" s="56"/>
      <c r="JTA396" s="56"/>
      <c r="JTB396" s="56"/>
      <c r="JTC396" s="56"/>
      <c r="JTD396" s="56"/>
      <c r="JTE396" s="56"/>
      <c r="JTF396" s="56"/>
      <c r="JTG396" s="56"/>
      <c r="JTH396" s="56"/>
      <c r="JTI396" s="56"/>
      <c r="JTJ396" s="56"/>
      <c r="JTK396" s="56"/>
      <c r="JTL396" s="56"/>
      <c r="JTM396" s="56"/>
      <c r="JTN396" s="56"/>
      <c r="JTO396" s="56"/>
      <c r="JTP396" s="56"/>
      <c r="JTQ396" s="56"/>
      <c r="JTR396" s="56"/>
      <c r="JTS396" s="56"/>
      <c r="JTT396" s="56"/>
      <c r="JTU396" s="56"/>
      <c r="JTV396" s="56"/>
      <c r="JTW396" s="56"/>
      <c r="JTX396" s="56"/>
      <c r="JTY396" s="56"/>
      <c r="JTZ396" s="56"/>
      <c r="JUA396" s="56"/>
      <c r="JUB396" s="56"/>
      <c r="JUC396" s="56"/>
      <c r="JUD396" s="56"/>
      <c r="JUE396" s="56"/>
      <c r="JUF396" s="56"/>
      <c r="JUG396" s="56"/>
      <c r="JUH396" s="56"/>
      <c r="JUI396" s="56"/>
      <c r="JUJ396" s="56"/>
      <c r="JUK396" s="56"/>
      <c r="JUL396" s="56"/>
      <c r="JUM396" s="56"/>
      <c r="JUN396" s="56"/>
      <c r="JUO396" s="56"/>
      <c r="JUP396" s="56"/>
      <c r="JUQ396" s="56"/>
      <c r="JUR396" s="56"/>
      <c r="JUS396" s="56"/>
      <c r="JUT396" s="56"/>
      <c r="JUU396" s="56"/>
      <c r="JUV396" s="56"/>
      <c r="JUW396" s="56"/>
      <c r="JUX396" s="56"/>
      <c r="JUY396" s="56"/>
      <c r="JUZ396" s="56"/>
      <c r="JVA396" s="56"/>
      <c r="JVB396" s="56"/>
      <c r="JVC396" s="56"/>
      <c r="JVD396" s="56"/>
      <c r="JVE396" s="56"/>
      <c r="JVF396" s="56"/>
      <c r="JVG396" s="56"/>
      <c r="JVH396" s="56"/>
      <c r="JVI396" s="56"/>
      <c r="JVJ396" s="56"/>
      <c r="JVK396" s="56"/>
      <c r="JVL396" s="56"/>
      <c r="JVM396" s="56"/>
      <c r="JVN396" s="56"/>
      <c r="JVO396" s="56"/>
      <c r="JVP396" s="56"/>
      <c r="JVQ396" s="56"/>
      <c r="JVR396" s="56"/>
      <c r="JVS396" s="56"/>
      <c r="JVT396" s="56"/>
      <c r="JVU396" s="56"/>
      <c r="JVV396" s="56"/>
      <c r="JVW396" s="56"/>
      <c r="JVX396" s="56"/>
      <c r="JVY396" s="56"/>
      <c r="JVZ396" s="56"/>
      <c r="JWA396" s="56"/>
      <c r="JWB396" s="56"/>
      <c r="JWC396" s="56"/>
      <c r="JWD396" s="56"/>
      <c r="JWE396" s="56"/>
      <c r="JWF396" s="56"/>
      <c r="JWG396" s="56"/>
      <c r="JWH396" s="56"/>
      <c r="JWI396" s="56"/>
      <c r="JWJ396" s="56"/>
      <c r="JWK396" s="56"/>
      <c r="JWL396" s="56"/>
      <c r="JWM396" s="56"/>
      <c r="JWN396" s="56"/>
      <c r="JWO396" s="56"/>
      <c r="JWP396" s="56"/>
      <c r="JWQ396" s="56"/>
      <c r="JWR396" s="56"/>
      <c r="JWS396" s="56"/>
      <c r="JWT396" s="56"/>
      <c r="JWU396" s="56"/>
      <c r="JWV396" s="56"/>
      <c r="JWW396" s="56"/>
      <c r="JWX396" s="56"/>
      <c r="JWY396" s="56"/>
      <c r="JWZ396" s="56"/>
      <c r="JXA396" s="56"/>
      <c r="JXB396" s="56"/>
      <c r="JXC396" s="56"/>
      <c r="JXD396" s="56"/>
      <c r="JXE396" s="56"/>
      <c r="JXF396" s="56"/>
      <c r="JXG396" s="56"/>
      <c r="JXH396" s="56"/>
      <c r="JXI396" s="56"/>
      <c r="JXJ396" s="56"/>
      <c r="JXK396" s="56"/>
      <c r="JXL396" s="56"/>
      <c r="JXM396" s="56"/>
      <c r="JXN396" s="56"/>
      <c r="JXO396" s="56"/>
      <c r="JXP396" s="56"/>
      <c r="JXQ396" s="56"/>
      <c r="JXR396" s="56"/>
      <c r="JXS396" s="56"/>
      <c r="JXT396" s="56"/>
      <c r="JXU396" s="56"/>
      <c r="JXV396" s="56"/>
      <c r="JXW396" s="56"/>
      <c r="JXX396" s="56"/>
      <c r="JXY396" s="56"/>
      <c r="JXZ396" s="56"/>
      <c r="JYA396" s="56"/>
      <c r="JYB396" s="56"/>
      <c r="JYC396" s="56"/>
      <c r="JYD396" s="56"/>
      <c r="JYE396" s="56"/>
      <c r="JYF396" s="56"/>
      <c r="JYG396" s="56"/>
      <c r="JYH396" s="56"/>
      <c r="JYI396" s="56"/>
      <c r="JYJ396" s="56"/>
      <c r="JYK396" s="56"/>
      <c r="JYL396" s="56"/>
      <c r="JYM396" s="56"/>
      <c r="JYN396" s="56"/>
      <c r="JYO396" s="56"/>
      <c r="JYP396" s="56"/>
      <c r="JYQ396" s="56"/>
      <c r="JYR396" s="56"/>
      <c r="JYS396" s="56"/>
      <c r="JYT396" s="56"/>
      <c r="JYU396" s="56"/>
      <c r="JYV396" s="56"/>
      <c r="JYW396" s="56"/>
      <c r="JYX396" s="56"/>
      <c r="JYY396" s="56"/>
      <c r="JYZ396" s="56"/>
      <c r="JZA396" s="56"/>
      <c r="JZB396" s="56"/>
      <c r="JZC396" s="56"/>
      <c r="JZD396" s="56"/>
      <c r="JZE396" s="56"/>
      <c r="JZF396" s="56"/>
      <c r="JZG396" s="56"/>
      <c r="JZH396" s="56"/>
      <c r="JZI396" s="56"/>
      <c r="JZJ396" s="56"/>
      <c r="JZK396" s="56"/>
      <c r="JZL396" s="56"/>
      <c r="JZM396" s="56"/>
      <c r="JZN396" s="56"/>
      <c r="JZO396" s="56"/>
      <c r="JZP396" s="56"/>
      <c r="JZQ396" s="56"/>
      <c r="JZR396" s="56"/>
      <c r="JZS396" s="56"/>
      <c r="JZT396" s="56"/>
      <c r="JZU396" s="56"/>
      <c r="JZV396" s="56"/>
      <c r="JZW396" s="56"/>
      <c r="JZX396" s="56"/>
      <c r="JZY396" s="56"/>
      <c r="JZZ396" s="56"/>
      <c r="KAA396" s="56"/>
      <c r="KAB396" s="56"/>
      <c r="KAC396" s="56"/>
      <c r="KAD396" s="56"/>
      <c r="KAE396" s="56"/>
      <c r="KAF396" s="56"/>
      <c r="KAG396" s="56"/>
      <c r="KAH396" s="56"/>
      <c r="KAI396" s="56"/>
      <c r="KAJ396" s="56"/>
      <c r="KAK396" s="56"/>
      <c r="KAL396" s="56"/>
      <c r="KAM396" s="56"/>
      <c r="KAN396" s="56"/>
      <c r="KAO396" s="56"/>
      <c r="KAP396" s="56"/>
      <c r="KAQ396" s="56"/>
      <c r="KAR396" s="56"/>
      <c r="KAS396" s="56"/>
      <c r="KAT396" s="56"/>
      <c r="KAU396" s="56"/>
      <c r="KAV396" s="56"/>
      <c r="KAW396" s="56"/>
      <c r="KAX396" s="56"/>
      <c r="KAY396" s="56"/>
      <c r="KAZ396" s="56"/>
      <c r="KBA396" s="56"/>
      <c r="KBB396" s="56"/>
      <c r="KBC396" s="56"/>
      <c r="KBD396" s="56"/>
      <c r="KBE396" s="56"/>
      <c r="KBF396" s="56"/>
      <c r="KBG396" s="56"/>
      <c r="KBH396" s="56"/>
      <c r="KBI396" s="56"/>
      <c r="KBJ396" s="56"/>
      <c r="KBK396" s="56"/>
      <c r="KBL396" s="56"/>
      <c r="KBM396" s="56"/>
      <c r="KBN396" s="56"/>
      <c r="KBO396" s="56"/>
      <c r="KBP396" s="56"/>
      <c r="KBQ396" s="56"/>
      <c r="KBR396" s="56"/>
      <c r="KBS396" s="56"/>
      <c r="KBT396" s="56"/>
      <c r="KBU396" s="56"/>
      <c r="KBV396" s="56"/>
      <c r="KBW396" s="56"/>
      <c r="KBX396" s="56"/>
      <c r="KBY396" s="56"/>
      <c r="KBZ396" s="56"/>
      <c r="KCA396" s="56"/>
      <c r="KCB396" s="56"/>
      <c r="KCC396" s="56"/>
      <c r="KCD396" s="56"/>
      <c r="KCE396" s="56"/>
      <c r="KCF396" s="56"/>
      <c r="KCG396" s="56"/>
      <c r="KCH396" s="56"/>
      <c r="KCI396" s="56"/>
      <c r="KCJ396" s="56"/>
      <c r="KCK396" s="56"/>
      <c r="KCL396" s="56"/>
      <c r="KCM396" s="56"/>
      <c r="KCN396" s="56"/>
      <c r="KCO396" s="56"/>
      <c r="KCP396" s="56"/>
      <c r="KCQ396" s="56"/>
      <c r="KCR396" s="56"/>
      <c r="KCS396" s="56"/>
      <c r="KCT396" s="56"/>
      <c r="KCU396" s="56"/>
      <c r="KCV396" s="56"/>
      <c r="KCW396" s="56"/>
      <c r="KCX396" s="56"/>
      <c r="KCY396" s="56"/>
      <c r="KCZ396" s="56"/>
      <c r="KDA396" s="56"/>
      <c r="KDB396" s="56"/>
      <c r="KDC396" s="56"/>
      <c r="KDD396" s="56"/>
      <c r="KDE396" s="56"/>
      <c r="KDF396" s="56"/>
      <c r="KDG396" s="56"/>
      <c r="KDH396" s="56"/>
      <c r="KDI396" s="56"/>
      <c r="KDJ396" s="56"/>
      <c r="KDK396" s="56"/>
      <c r="KDL396" s="56"/>
      <c r="KDM396" s="56"/>
      <c r="KDN396" s="56"/>
      <c r="KDO396" s="56"/>
      <c r="KDP396" s="56"/>
      <c r="KDQ396" s="56"/>
      <c r="KDR396" s="56"/>
      <c r="KDS396" s="56"/>
      <c r="KDT396" s="56"/>
      <c r="KDU396" s="56"/>
      <c r="KDV396" s="56"/>
      <c r="KDW396" s="56"/>
      <c r="KDX396" s="56"/>
      <c r="KDY396" s="56"/>
      <c r="KDZ396" s="56"/>
      <c r="KEA396" s="56"/>
      <c r="KEB396" s="56"/>
      <c r="KEC396" s="56"/>
      <c r="KED396" s="56"/>
      <c r="KEE396" s="56"/>
      <c r="KEF396" s="56"/>
      <c r="KEG396" s="56"/>
      <c r="KEH396" s="56"/>
      <c r="KEI396" s="56"/>
      <c r="KEJ396" s="56"/>
      <c r="KEK396" s="56"/>
      <c r="KEL396" s="56"/>
      <c r="KEM396" s="56"/>
      <c r="KEN396" s="56"/>
      <c r="KEO396" s="56"/>
      <c r="KEP396" s="56"/>
      <c r="KEQ396" s="56"/>
      <c r="KER396" s="56"/>
      <c r="KES396" s="56"/>
      <c r="KET396" s="56"/>
      <c r="KEU396" s="56"/>
      <c r="KEV396" s="56"/>
      <c r="KEW396" s="56"/>
      <c r="KEX396" s="56"/>
      <c r="KEY396" s="56"/>
      <c r="KEZ396" s="56"/>
      <c r="KFA396" s="56"/>
      <c r="KFB396" s="56"/>
      <c r="KFC396" s="56"/>
      <c r="KFD396" s="56"/>
      <c r="KFE396" s="56"/>
      <c r="KFF396" s="56"/>
      <c r="KFG396" s="56"/>
      <c r="KFH396" s="56"/>
      <c r="KFI396" s="56"/>
      <c r="KFJ396" s="56"/>
      <c r="KFK396" s="56"/>
      <c r="KFL396" s="56"/>
      <c r="KFM396" s="56"/>
      <c r="KFN396" s="56"/>
      <c r="KFO396" s="56"/>
      <c r="KFP396" s="56"/>
      <c r="KFQ396" s="56"/>
      <c r="KFR396" s="56"/>
      <c r="KFS396" s="56"/>
      <c r="KFT396" s="56"/>
      <c r="KFU396" s="56"/>
      <c r="KFV396" s="56"/>
      <c r="KFW396" s="56"/>
      <c r="KFX396" s="56"/>
      <c r="KFY396" s="56"/>
      <c r="KFZ396" s="56"/>
      <c r="KGA396" s="56"/>
      <c r="KGB396" s="56"/>
      <c r="KGC396" s="56"/>
      <c r="KGD396" s="56"/>
      <c r="KGE396" s="56"/>
      <c r="KGF396" s="56"/>
      <c r="KGG396" s="56"/>
      <c r="KGH396" s="56"/>
      <c r="KGI396" s="56"/>
      <c r="KGJ396" s="56"/>
      <c r="KGK396" s="56"/>
      <c r="KGL396" s="56"/>
      <c r="KGM396" s="56"/>
      <c r="KGN396" s="56"/>
      <c r="KGO396" s="56"/>
      <c r="KGP396" s="56"/>
      <c r="KGQ396" s="56"/>
      <c r="KGR396" s="56"/>
      <c r="KGS396" s="56"/>
      <c r="KGT396" s="56"/>
      <c r="KGU396" s="56"/>
      <c r="KGV396" s="56"/>
      <c r="KGW396" s="56"/>
      <c r="KGX396" s="56"/>
      <c r="KGY396" s="56"/>
      <c r="KGZ396" s="56"/>
      <c r="KHA396" s="56"/>
      <c r="KHB396" s="56"/>
      <c r="KHC396" s="56"/>
      <c r="KHD396" s="56"/>
      <c r="KHE396" s="56"/>
      <c r="KHF396" s="56"/>
      <c r="KHG396" s="56"/>
      <c r="KHH396" s="56"/>
      <c r="KHI396" s="56"/>
      <c r="KHJ396" s="56"/>
      <c r="KHK396" s="56"/>
      <c r="KHL396" s="56"/>
      <c r="KHM396" s="56"/>
      <c r="KHN396" s="56"/>
      <c r="KHO396" s="56"/>
      <c r="KHP396" s="56"/>
      <c r="KHQ396" s="56"/>
      <c r="KHR396" s="56"/>
      <c r="KHS396" s="56"/>
      <c r="KHT396" s="56"/>
      <c r="KHU396" s="56"/>
      <c r="KHV396" s="56"/>
      <c r="KHW396" s="56"/>
      <c r="KHX396" s="56"/>
      <c r="KHY396" s="56"/>
      <c r="KHZ396" s="56"/>
      <c r="KIA396" s="56"/>
      <c r="KIB396" s="56"/>
      <c r="KIC396" s="56"/>
      <c r="KID396" s="56"/>
      <c r="KIE396" s="56"/>
      <c r="KIF396" s="56"/>
      <c r="KIG396" s="56"/>
      <c r="KIH396" s="56"/>
      <c r="KII396" s="56"/>
      <c r="KIJ396" s="56"/>
      <c r="KIK396" s="56"/>
      <c r="KIL396" s="56"/>
      <c r="KIM396" s="56"/>
      <c r="KIN396" s="56"/>
      <c r="KIO396" s="56"/>
      <c r="KIP396" s="56"/>
      <c r="KIQ396" s="56"/>
      <c r="KIR396" s="56"/>
      <c r="KIS396" s="56"/>
      <c r="KIT396" s="56"/>
      <c r="KIU396" s="56"/>
      <c r="KIV396" s="56"/>
      <c r="KIW396" s="56"/>
      <c r="KIX396" s="56"/>
      <c r="KIY396" s="56"/>
      <c r="KIZ396" s="56"/>
      <c r="KJA396" s="56"/>
      <c r="KJB396" s="56"/>
      <c r="KJC396" s="56"/>
      <c r="KJD396" s="56"/>
      <c r="KJE396" s="56"/>
      <c r="KJF396" s="56"/>
      <c r="KJG396" s="56"/>
      <c r="KJH396" s="56"/>
      <c r="KJI396" s="56"/>
      <c r="KJJ396" s="56"/>
      <c r="KJK396" s="56"/>
      <c r="KJL396" s="56"/>
      <c r="KJM396" s="56"/>
      <c r="KJN396" s="56"/>
      <c r="KJO396" s="56"/>
      <c r="KJP396" s="56"/>
      <c r="KJQ396" s="56"/>
      <c r="KJR396" s="56"/>
      <c r="KJS396" s="56"/>
      <c r="KJT396" s="56"/>
      <c r="KJU396" s="56"/>
      <c r="KJV396" s="56"/>
      <c r="KJW396" s="56"/>
      <c r="KJX396" s="56"/>
      <c r="KJY396" s="56"/>
      <c r="KJZ396" s="56"/>
      <c r="KKA396" s="56"/>
      <c r="KKB396" s="56"/>
      <c r="KKC396" s="56"/>
      <c r="KKD396" s="56"/>
      <c r="KKE396" s="56"/>
      <c r="KKF396" s="56"/>
      <c r="KKG396" s="56"/>
      <c r="KKH396" s="56"/>
      <c r="KKI396" s="56"/>
      <c r="KKJ396" s="56"/>
      <c r="KKK396" s="56"/>
      <c r="KKL396" s="56"/>
      <c r="KKM396" s="56"/>
      <c r="KKN396" s="56"/>
      <c r="KKO396" s="56"/>
      <c r="KKP396" s="56"/>
      <c r="KKQ396" s="56"/>
      <c r="KKR396" s="56"/>
      <c r="KKS396" s="56"/>
      <c r="KKT396" s="56"/>
      <c r="KKU396" s="56"/>
      <c r="KKV396" s="56"/>
      <c r="KKW396" s="56"/>
      <c r="KKX396" s="56"/>
      <c r="KKY396" s="56"/>
      <c r="KKZ396" s="56"/>
      <c r="KLA396" s="56"/>
      <c r="KLB396" s="56"/>
      <c r="KLC396" s="56"/>
      <c r="KLD396" s="56"/>
      <c r="KLE396" s="56"/>
      <c r="KLF396" s="56"/>
      <c r="KLG396" s="56"/>
      <c r="KLH396" s="56"/>
      <c r="KLI396" s="56"/>
      <c r="KLJ396" s="56"/>
      <c r="KLK396" s="56"/>
      <c r="KLL396" s="56"/>
      <c r="KLM396" s="56"/>
      <c r="KLN396" s="56"/>
      <c r="KLO396" s="56"/>
      <c r="KLP396" s="56"/>
      <c r="KLQ396" s="56"/>
      <c r="KLR396" s="56"/>
      <c r="KLS396" s="56"/>
      <c r="KLT396" s="56"/>
      <c r="KLU396" s="56"/>
      <c r="KLV396" s="56"/>
      <c r="KLW396" s="56"/>
      <c r="KLX396" s="56"/>
      <c r="KLY396" s="56"/>
      <c r="KLZ396" s="56"/>
      <c r="KMA396" s="56"/>
      <c r="KMB396" s="56"/>
      <c r="KMC396" s="56"/>
      <c r="KMD396" s="56"/>
      <c r="KME396" s="56"/>
      <c r="KMF396" s="56"/>
      <c r="KMG396" s="56"/>
      <c r="KMH396" s="56"/>
      <c r="KMI396" s="56"/>
      <c r="KMJ396" s="56"/>
      <c r="KMK396" s="56"/>
      <c r="KML396" s="56"/>
      <c r="KMM396" s="56"/>
      <c r="KMN396" s="56"/>
      <c r="KMO396" s="56"/>
      <c r="KMP396" s="56"/>
      <c r="KMQ396" s="56"/>
      <c r="KMR396" s="56"/>
      <c r="KMS396" s="56"/>
      <c r="KMT396" s="56"/>
      <c r="KMU396" s="56"/>
      <c r="KMV396" s="56"/>
      <c r="KMW396" s="56"/>
      <c r="KMX396" s="56"/>
      <c r="KMY396" s="56"/>
      <c r="KMZ396" s="56"/>
      <c r="KNA396" s="56"/>
      <c r="KNB396" s="56"/>
      <c r="KNC396" s="56"/>
      <c r="KND396" s="56"/>
      <c r="KNE396" s="56"/>
      <c r="KNF396" s="56"/>
      <c r="KNG396" s="56"/>
      <c r="KNH396" s="56"/>
      <c r="KNI396" s="56"/>
      <c r="KNJ396" s="56"/>
      <c r="KNK396" s="56"/>
      <c r="KNL396" s="56"/>
      <c r="KNM396" s="56"/>
      <c r="KNN396" s="56"/>
      <c r="KNO396" s="56"/>
      <c r="KNP396" s="56"/>
      <c r="KNQ396" s="56"/>
      <c r="KNR396" s="56"/>
      <c r="KNS396" s="56"/>
      <c r="KNT396" s="56"/>
      <c r="KNU396" s="56"/>
      <c r="KNV396" s="56"/>
      <c r="KNW396" s="56"/>
      <c r="KNX396" s="56"/>
      <c r="KNY396" s="56"/>
      <c r="KNZ396" s="56"/>
      <c r="KOA396" s="56"/>
      <c r="KOB396" s="56"/>
      <c r="KOC396" s="56"/>
      <c r="KOD396" s="56"/>
      <c r="KOE396" s="56"/>
      <c r="KOF396" s="56"/>
      <c r="KOG396" s="56"/>
      <c r="KOH396" s="56"/>
      <c r="KOI396" s="56"/>
      <c r="KOJ396" s="56"/>
      <c r="KOK396" s="56"/>
      <c r="KOL396" s="56"/>
      <c r="KOM396" s="56"/>
      <c r="KON396" s="56"/>
      <c r="KOO396" s="56"/>
      <c r="KOP396" s="56"/>
      <c r="KOQ396" s="56"/>
      <c r="KOR396" s="56"/>
      <c r="KOS396" s="56"/>
      <c r="KOT396" s="56"/>
      <c r="KOU396" s="56"/>
      <c r="KOV396" s="56"/>
      <c r="KOW396" s="56"/>
      <c r="KOX396" s="56"/>
      <c r="KOY396" s="56"/>
      <c r="KOZ396" s="56"/>
      <c r="KPA396" s="56"/>
      <c r="KPB396" s="56"/>
      <c r="KPC396" s="56"/>
      <c r="KPD396" s="56"/>
      <c r="KPE396" s="56"/>
      <c r="KPF396" s="56"/>
      <c r="KPG396" s="56"/>
      <c r="KPH396" s="56"/>
      <c r="KPI396" s="56"/>
      <c r="KPJ396" s="56"/>
      <c r="KPK396" s="56"/>
      <c r="KPL396" s="56"/>
      <c r="KPM396" s="56"/>
      <c r="KPN396" s="56"/>
      <c r="KPO396" s="56"/>
      <c r="KPP396" s="56"/>
      <c r="KPQ396" s="56"/>
      <c r="KPR396" s="56"/>
      <c r="KPS396" s="56"/>
      <c r="KPT396" s="56"/>
      <c r="KPU396" s="56"/>
      <c r="KPV396" s="56"/>
      <c r="KPW396" s="56"/>
      <c r="KPX396" s="56"/>
      <c r="KPY396" s="56"/>
      <c r="KPZ396" s="56"/>
      <c r="KQA396" s="56"/>
      <c r="KQB396" s="56"/>
      <c r="KQC396" s="56"/>
      <c r="KQD396" s="56"/>
      <c r="KQE396" s="56"/>
      <c r="KQF396" s="56"/>
      <c r="KQG396" s="56"/>
      <c r="KQH396" s="56"/>
      <c r="KQI396" s="56"/>
      <c r="KQJ396" s="56"/>
      <c r="KQK396" s="56"/>
      <c r="KQL396" s="56"/>
      <c r="KQM396" s="56"/>
      <c r="KQN396" s="56"/>
      <c r="KQO396" s="56"/>
      <c r="KQP396" s="56"/>
      <c r="KQQ396" s="56"/>
      <c r="KQR396" s="56"/>
      <c r="KQS396" s="56"/>
      <c r="KQT396" s="56"/>
      <c r="KQU396" s="56"/>
      <c r="KQV396" s="56"/>
      <c r="KQW396" s="56"/>
      <c r="KQX396" s="56"/>
      <c r="KQY396" s="56"/>
      <c r="KQZ396" s="56"/>
      <c r="KRA396" s="56"/>
      <c r="KRB396" s="56"/>
      <c r="KRC396" s="56"/>
      <c r="KRD396" s="56"/>
      <c r="KRE396" s="56"/>
      <c r="KRF396" s="56"/>
      <c r="KRG396" s="56"/>
      <c r="KRH396" s="56"/>
      <c r="KRI396" s="56"/>
      <c r="KRJ396" s="56"/>
      <c r="KRK396" s="56"/>
      <c r="KRL396" s="56"/>
      <c r="KRM396" s="56"/>
      <c r="KRN396" s="56"/>
      <c r="KRO396" s="56"/>
      <c r="KRP396" s="56"/>
      <c r="KRQ396" s="56"/>
      <c r="KRR396" s="56"/>
      <c r="KRS396" s="56"/>
      <c r="KRT396" s="56"/>
      <c r="KRU396" s="56"/>
      <c r="KRV396" s="56"/>
      <c r="KRW396" s="56"/>
      <c r="KRX396" s="56"/>
      <c r="KRY396" s="56"/>
      <c r="KRZ396" s="56"/>
      <c r="KSA396" s="56"/>
      <c r="KSB396" s="56"/>
      <c r="KSC396" s="56"/>
      <c r="KSD396" s="56"/>
      <c r="KSE396" s="56"/>
      <c r="KSF396" s="56"/>
      <c r="KSG396" s="56"/>
      <c r="KSH396" s="56"/>
      <c r="KSI396" s="56"/>
      <c r="KSJ396" s="56"/>
      <c r="KSK396" s="56"/>
      <c r="KSL396" s="56"/>
      <c r="KSM396" s="56"/>
      <c r="KSN396" s="56"/>
      <c r="KSO396" s="56"/>
      <c r="KSP396" s="56"/>
      <c r="KSQ396" s="56"/>
      <c r="KSR396" s="56"/>
      <c r="KSS396" s="56"/>
      <c r="KST396" s="56"/>
      <c r="KSU396" s="56"/>
      <c r="KSV396" s="56"/>
      <c r="KSW396" s="56"/>
      <c r="KSX396" s="56"/>
      <c r="KSY396" s="56"/>
      <c r="KSZ396" s="56"/>
      <c r="KTA396" s="56"/>
      <c r="KTB396" s="56"/>
      <c r="KTC396" s="56"/>
      <c r="KTD396" s="56"/>
      <c r="KTE396" s="56"/>
      <c r="KTF396" s="56"/>
      <c r="KTG396" s="56"/>
      <c r="KTH396" s="56"/>
      <c r="KTI396" s="56"/>
      <c r="KTJ396" s="56"/>
      <c r="KTK396" s="56"/>
      <c r="KTL396" s="56"/>
      <c r="KTM396" s="56"/>
      <c r="KTN396" s="56"/>
      <c r="KTO396" s="56"/>
      <c r="KTP396" s="56"/>
      <c r="KTQ396" s="56"/>
      <c r="KTR396" s="56"/>
      <c r="KTS396" s="56"/>
      <c r="KTT396" s="56"/>
      <c r="KTU396" s="56"/>
      <c r="KTV396" s="56"/>
      <c r="KTW396" s="56"/>
      <c r="KTX396" s="56"/>
      <c r="KTY396" s="56"/>
      <c r="KTZ396" s="56"/>
      <c r="KUA396" s="56"/>
      <c r="KUB396" s="56"/>
      <c r="KUC396" s="56"/>
      <c r="KUD396" s="56"/>
      <c r="KUE396" s="56"/>
      <c r="KUF396" s="56"/>
      <c r="KUG396" s="56"/>
      <c r="KUH396" s="56"/>
      <c r="KUI396" s="56"/>
      <c r="KUJ396" s="56"/>
      <c r="KUK396" s="56"/>
      <c r="KUL396" s="56"/>
      <c r="KUM396" s="56"/>
      <c r="KUN396" s="56"/>
      <c r="KUO396" s="56"/>
      <c r="KUP396" s="56"/>
      <c r="KUQ396" s="56"/>
      <c r="KUR396" s="56"/>
      <c r="KUS396" s="56"/>
      <c r="KUT396" s="56"/>
      <c r="KUU396" s="56"/>
      <c r="KUV396" s="56"/>
      <c r="KUW396" s="56"/>
      <c r="KUX396" s="56"/>
      <c r="KUY396" s="56"/>
      <c r="KUZ396" s="56"/>
      <c r="KVA396" s="56"/>
      <c r="KVB396" s="56"/>
      <c r="KVC396" s="56"/>
      <c r="KVD396" s="56"/>
      <c r="KVE396" s="56"/>
      <c r="KVF396" s="56"/>
      <c r="KVG396" s="56"/>
      <c r="KVH396" s="56"/>
      <c r="KVI396" s="56"/>
      <c r="KVJ396" s="56"/>
      <c r="KVK396" s="56"/>
      <c r="KVL396" s="56"/>
      <c r="KVM396" s="56"/>
      <c r="KVN396" s="56"/>
      <c r="KVO396" s="56"/>
      <c r="KVP396" s="56"/>
      <c r="KVQ396" s="56"/>
      <c r="KVR396" s="56"/>
      <c r="KVS396" s="56"/>
      <c r="KVT396" s="56"/>
      <c r="KVU396" s="56"/>
      <c r="KVV396" s="56"/>
      <c r="KVW396" s="56"/>
      <c r="KVX396" s="56"/>
      <c r="KVY396" s="56"/>
      <c r="KVZ396" s="56"/>
      <c r="KWA396" s="56"/>
      <c r="KWB396" s="56"/>
      <c r="KWC396" s="56"/>
      <c r="KWD396" s="56"/>
      <c r="KWE396" s="56"/>
      <c r="KWF396" s="56"/>
      <c r="KWG396" s="56"/>
      <c r="KWH396" s="56"/>
      <c r="KWI396" s="56"/>
      <c r="KWJ396" s="56"/>
      <c r="KWK396" s="56"/>
      <c r="KWL396" s="56"/>
      <c r="KWM396" s="56"/>
      <c r="KWN396" s="56"/>
      <c r="KWO396" s="56"/>
      <c r="KWP396" s="56"/>
      <c r="KWQ396" s="56"/>
      <c r="KWR396" s="56"/>
      <c r="KWS396" s="56"/>
      <c r="KWT396" s="56"/>
      <c r="KWU396" s="56"/>
      <c r="KWV396" s="56"/>
      <c r="KWW396" s="56"/>
      <c r="KWX396" s="56"/>
      <c r="KWY396" s="56"/>
      <c r="KWZ396" s="56"/>
      <c r="KXA396" s="56"/>
      <c r="KXB396" s="56"/>
      <c r="KXC396" s="56"/>
      <c r="KXD396" s="56"/>
      <c r="KXE396" s="56"/>
      <c r="KXF396" s="56"/>
      <c r="KXG396" s="56"/>
      <c r="KXH396" s="56"/>
      <c r="KXI396" s="56"/>
      <c r="KXJ396" s="56"/>
      <c r="KXK396" s="56"/>
      <c r="KXL396" s="56"/>
      <c r="KXM396" s="56"/>
      <c r="KXN396" s="56"/>
      <c r="KXO396" s="56"/>
      <c r="KXP396" s="56"/>
      <c r="KXQ396" s="56"/>
      <c r="KXR396" s="56"/>
      <c r="KXS396" s="56"/>
      <c r="KXT396" s="56"/>
      <c r="KXU396" s="56"/>
      <c r="KXV396" s="56"/>
      <c r="KXW396" s="56"/>
      <c r="KXX396" s="56"/>
      <c r="KXY396" s="56"/>
      <c r="KXZ396" s="56"/>
      <c r="KYA396" s="56"/>
      <c r="KYB396" s="56"/>
      <c r="KYC396" s="56"/>
      <c r="KYD396" s="56"/>
      <c r="KYE396" s="56"/>
      <c r="KYF396" s="56"/>
      <c r="KYG396" s="56"/>
      <c r="KYH396" s="56"/>
      <c r="KYI396" s="56"/>
      <c r="KYJ396" s="56"/>
      <c r="KYK396" s="56"/>
      <c r="KYL396" s="56"/>
      <c r="KYM396" s="56"/>
      <c r="KYN396" s="56"/>
      <c r="KYO396" s="56"/>
      <c r="KYP396" s="56"/>
      <c r="KYQ396" s="56"/>
      <c r="KYR396" s="56"/>
      <c r="KYS396" s="56"/>
      <c r="KYT396" s="56"/>
      <c r="KYU396" s="56"/>
      <c r="KYV396" s="56"/>
      <c r="KYW396" s="56"/>
      <c r="KYX396" s="56"/>
      <c r="KYY396" s="56"/>
      <c r="KYZ396" s="56"/>
      <c r="KZA396" s="56"/>
      <c r="KZB396" s="56"/>
      <c r="KZC396" s="56"/>
      <c r="KZD396" s="56"/>
      <c r="KZE396" s="56"/>
      <c r="KZF396" s="56"/>
      <c r="KZG396" s="56"/>
      <c r="KZH396" s="56"/>
      <c r="KZI396" s="56"/>
      <c r="KZJ396" s="56"/>
      <c r="KZK396" s="56"/>
      <c r="KZL396" s="56"/>
      <c r="KZM396" s="56"/>
      <c r="KZN396" s="56"/>
      <c r="KZO396" s="56"/>
      <c r="KZP396" s="56"/>
      <c r="KZQ396" s="56"/>
      <c r="KZR396" s="56"/>
      <c r="KZS396" s="56"/>
      <c r="KZT396" s="56"/>
      <c r="KZU396" s="56"/>
      <c r="KZV396" s="56"/>
      <c r="KZW396" s="56"/>
      <c r="KZX396" s="56"/>
      <c r="KZY396" s="56"/>
      <c r="KZZ396" s="56"/>
      <c r="LAA396" s="56"/>
      <c r="LAB396" s="56"/>
      <c r="LAC396" s="56"/>
      <c r="LAD396" s="56"/>
      <c r="LAE396" s="56"/>
      <c r="LAF396" s="56"/>
      <c r="LAG396" s="56"/>
      <c r="LAH396" s="56"/>
      <c r="LAI396" s="56"/>
      <c r="LAJ396" s="56"/>
      <c r="LAK396" s="56"/>
      <c r="LAL396" s="56"/>
      <c r="LAM396" s="56"/>
      <c r="LAN396" s="56"/>
      <c r="LAO396" s="56"/>
      <c r="LAP396" s="56"/>
      <c r="LAQ396" s="56"/>
      <c r="LAR396" s="56"/>
      <c r="LAS396" s="56"/>
      <c r="LAT396" s="56"/>
      <c r="LAU396" s="56"/>
      <c r="LAV396" s="56"/>
      <c r="LAW396" s="56"/>
      <c r="LAX396" s="56"/>
      <c r="LAY396" s="56"/>
      <c r="LAZ396" s="56"/>
      <c r="LBA396" s="56"/>
      <c r="LBB396" s="56"/>
      <c r="LBC396" s="56"/>
      <c r="LBD396" s="56"/>
      <c r="LBE396" s="56"/>
      <c r="LBF396" s="56"/>
      <c r="LBG396" s="56"/>
      <c r="LBH396" s="56"/>
      <c r="LBI396" s="56"/>
      <c r="LBJ396" s="56"/>
      <c r="LBK396" s="56"/>
      <c r="LBL396" s="56"/>
      <c r="LBM396" s="56"/>
      <c r="LBN396" s="56"/>
      <c r="LBO396" s="56"/>
      <c r="LBP396" s="56"/>
      <c r="LBQ396" s="56"/>
      <c r="LBR396" s="56"/>
      <c r="LBS396" s="56"/>
      <c r="LBT396" s="56"/>
      <c r="LBU396" s="56"/>
      <c r="LBV396" s="56"/>
      <c r="LBW396" s="56"/>
      <c r="LBX396" s="56"/>
      <c r="LBY396" s="56"/>
      <c r="LBZ396" s="56"/>
      <c r="LCA396" s="56"/>
      <c r="LCB396" s="56"/>
      <c r="LCC396" s="56"/>
      <c r="LCD396" s="56"/>
      <c r="LCE396" s="56"/>
      <c r="LCF396" s="56"/>
      <c r="LCG396" s="56"/>
      <c r="LCH396" s="56"/>
      <c r="LCI396" s="56"/>
      <c r="LCJ396" s="56"/>
      <c r="LCK396" s="56"/>
      <c r="LCL396" s="56"/>
      <c r="LCM396" s="56"/>
      <c r="LCN396" s="56"/>
      <c r="LCO396" s="56"/>
      <c r="LCP396" s="56"/>
      <c r="LCQ396" s="56"/>
      <c r="LCR396" s="56"/>
      <c r="LCS396" s="56"/>
      <c r="LCT396" s="56"/>
      <c r="LCU396" s="56"/>
      <c r="LCV396" s="56"/>
      <c r="LCW396" s="56"/>
      <c r="LCX396" s="56"/>
      <c r="LCY396" s="56"/>
      <c r="LCZ396" s="56"/>
      <c r="LDA396" s="56"/>
      <c r="LDB396" s="56"/>
      <c r="LDC396" s="56"/>
      <c r="LDD396" s="56"/>
      <c r="LDE396" s="56"/>
      <c r="LDF396" s="56"/>
      <c r="LDG396" s="56"/>
      <c r="LDH396" s="56"/>
      <c r="LDI396" s="56"/>
      <c r="LDJ396" s="56"/>
      <c r="LDK396" s="56"/>
      <c r="LDL396" s="56"/>
      <c r="LDM396" s="56"/>
      <c r="LDN396" s="56"/>
      <c r="LDO396" s="56"/>
      <c r="LDP396" s="56"/>
      <c r="LDQ396" s="56"/>
      <c r="LDR396" s="56"/>
      <c r="LDS396" s="56"/>
      <c r="LDT396" s="56"/>
      <c r="LDU396" s="56"/>
      <c r="LDV396" s="56"/>
      <c r="LDW396" s="56"/>
      <c r="LDX396" s="56"/>
      <c r="LDY396" s="56"/>
      <c r="LDZ396" s="56"/>
      <c r="LEA396" s="56"/>
      <c r="LEB396" s="56"/>
      <c r="LEC396" s="56"/>
      <c r="LED396" s="56"/>
      <c r="LEE396" s="56"/>
      <c r="LEF396" s="56"/>
      <c r="LEG396" s="56"/>
      <c r="LEH396" s="56"/>
      <c r="LEI396" s="56"/>
      <c r="LEJ396" s="56"/>
      <c r="LEK396" s="56"/>
      <c r="LEL396" s="56"/>
      <c r="LEM396" s="56"/>
      <c r="LEN396" s="56"/>
      <c r="LEO396" s="56"/>
      <c r="LEP396" s="56"/>
      <c r="LEQ396" s="56"/>
      <c r="LER396" s="56"/>
      <c r="LES396" s="56"/>
      <c r="LET396" s="56"/>
      <c r="LEU396" s="56"/>
      <c r="LEV396" s="56"/>
      <c r="LEW396" s="56"/>
      <c r="LEX396" s="56"/>
      <c r="LEY396" s="56"/>
      <c r="LEZ396" s="56"/>
      <c r="LFA396" s="56"/>
      <c r="LFB396" s="56"/>
      <c r="LFC396" s="56"/>
      <c r="LFD396" s="56"/>
      <c r="LFE396" s="56"/>
      <c r="LFF396" s="56"/>
      <c r="LFG396" s="56"/>
      <c r="LFH396" s="56"/>
      <c r="LFI396" s="56"/>
      <c r="LFJ396" s="56"/>
      <c r="LFK396" s="56"/>
      <c r="LFL396" s="56"/>
      <c r="LFM396" s="56"/>
      <c r="LFN396" s="56"/>
      <c r="LFO396" s="56"/>
      <c r="LFP396" s="56"/>
      <c r="LFQ396" s="56"/>
      <c r="LFR396" s="56"/>
      <c r="LFS396" s="56"/>
      <c r="LFT396" s="56"/>
      <c r="LFU396" s="56"/>
      <c r="LFV396" s="56"/>
      <c r="LFW396" s="56"/>
      <c r="LFX396" s="56"/>
      <c r="LFY396" s="56"/>
      <c r="LFZ396" s="56"/>
      <c r="LGA396" s="56"/>
      <c r="LGB396" s="56"/>
      <c r="LGC396" s="56"/>
      <c r="LGD396" s="56"/>
      <c r="LGE396" s="56"/>
      <c r="LGF396" s="56"/>
      <c r="LGG396" s="56"/>
      <c r="LGH396" s="56"/>
      <c r="LGI396" s="56"/>
      <c r="LGJ396" s="56"/>
      <c r="LGK396" s="56"/>
      <c r="LGL396" s="56"/>
      <c r="LGM396" s="56"/>
      <c r="LGN396" s="56"/>
      <c r="LGO396" s="56"/>
      <c r="LGP396" s="56"/>
      <c r="LGQ396" s="56"/>
      <c r="LGR396" s="56"/>
      <c r="LGS396" s="56"/>
      <c r="LGT396" s="56"/>
      <c r="LGU396" s="56"/>
      <c r="LGV396" s="56"/>
      <c r="LGW396" s="56"/>
      <c r="LGX396" s="56"/>
      <c r="LGY396" s="56"/>
      <c r="LGZ396" s="56"/>
      <c r="LHA396" s="56"/>
      <c r="LHB396" s="56"/>
      <c r="LHC396" s="56"/>
      <c r="LHD396" s="56"/>
      <c r="LHE396" s="56"/>
      <c r="LHF396" s="56"/>
      <c r="LHG396" s="56"/>
      <c r="LHH396" s="56"/>
      <c r="LHI396" s="56"/>
      <c r="LHJ396" s="56"/>
      <c r="LHK396" s="56"/>
      <c r="LHL396" s="56"/>
      <c r="LHM396" s="56"/>
      <c r="LHN396" s="56"/>
      <c r="LHO396" s="56"/>
      <c r="LHP396" s="56"/>
      <c r="LHQ396" s="56"/>
      <c r="LHR396" s="56"/>
      <c r="LHS396" s="56"/>
      <c r="LHT396" s="56"/>
      <c r="LHU396" s="56"/>
      <c r="LHV396" s="56"/>
      <c r="LHW396" s="56"/>
      <c r="LHX396" s="56"/>
      <c r="LHY396" s="56"/>
      <c r="LHZ396" s="56"/>
      <c r="LIA396" s="56"/>
      <c r="LIB396" s="56"/>
      <c r="LIC396" s="56"/>
      <c r="LID396" s="56"/>
      <c r="LIE396" s="56"/>
      <c r="LIF396" s="56"/>
      <c r="LIG396" s="56"/>
      <c r="LIH396" s="56"/>
      <c r="LII396" s="56"/>
      <c r="LIJ396" s="56"/>
      <c r="LIK396" s="56"/>
      <c r="LIL396" s="56"/>
      <c r="LIM396" s="56"/>
      <c r="LIN396" s="56"/>
      <c r="LIO396" s="56"/>
      <c r="LIP396" s="56"/>
      <c r="LIQ396" s="56"/>
      <c r="LIR396" s="56"/>
      <c r="LIS396" s="56"/>
      <c r="LIT396" s="56"/>
      <c r="LIU396" s="56"/>
      <c r="LIV396" s="56"/>
      <c r="LIW396" s="56"/>
      <c r="LIX396" s="56"/>
      <c r="LIY396" s="56"/>
      <c r="LIZ396" s="56"/>
      <c r="LJA396" s="56"/>
      <c r="LJB396" s="56"/>
      <c r="LJC396" s="56"/>
      <c r="LJD396" s="56"/>
      <c r="LJE396" s="56"/>
      <c r="LJF396" s="56"/>
      <c r="LJG396" s="56"/>
      <c r="LJH396" s="56"/>
      <c r="LJI396" s="56"/>
      <c r="LJJ396" s="56"/>
      <c r="LJK396" s="56"/>
      <c r="LJL396" s="56"/>
      <c r="LJM396" s="56"/>
      <c r="LJN396" s="56"/>
      <c r="LJO396" s="56"/>
      <c r="LJP396" s="56"/>
      <c r="LJQ396" s="56"/>
      <c r="LJR396" s="56"/>
      <c r="LJS396" s="56"/>
      <c r="LJT396" s="56"/>
      <c r="LJU396" s="56"/>
      <c r="LJV396" s="56"/>
      <c r="LJW396" s="56"/>
      <c r="LJX396" s="56"/>
      <c r="LJY396" s="56"/>
      <c r="LJZ396" s="56"/>
      <c r="LKA396" s="56"/>
      <c r="LKB396" s="56"/>
      <c r="LKC396" s="56"/>
      <c r="LKD396" s="56"/>
      <c r="LKE396" s="56"/>
      <c r="LKF396" s="56"/>
      <c r="LKG396" s="56"/>
      <c r="LKH396" s="56"/>
      <c r="LKI396" s="56"/>
      <c r="LKJ396" s="56"/>
      <c r="LKK396" s="56"/>
      <c r="LKL396" s="56"/>
      <c r="LKM396" s="56"/>
      <c r="LKN396" s="56"/>
      <c r="LKO396" s="56"/>
      <c r="LKP396" s="56"/>
      <c r="LKQ396" s="56"/>
      <c r="LKR396" s="56"/>
      <c r="LKS396" s="56"/>
      <c r="LKT396" s="56"/>
      <c r="LKU396" s="56"/>
      <c r="LKV396" s="56"/>
      <c r="LKW396" s="56"/>
      <c r="LKX396" s="56"/>
      <c r="LKY396" s="56"/>
      <c r="LKZ396" s="56"/>
      <c r="LLA396" s="56"/>
      <c r="LLB396" s="56"/>
      <c r="LLC396" s="56"/>
      <c r="LLD396" s="56"/>
      <c r="LLE396" s="56"/>
      <c r="LLF396" s="56"/>
      <c r="LLG396" s="56"/>
      <c r="LLH396" s="56"/>
      <c r="LLI396" s="56"/>
      <c r="LLJ396" s="56"/>
      <c r="LLK396" s="56"/>
      <c r="LLL396" s="56"/>
      <c r="LLM396" s="56"/>
      <c r="LLN396" s="56"/>
      <c r="LLO396" s="56"/>
      <c r="LLP396" s="56"/>
      <c r="LLQ396" s="56"/>
      <c r="LLR396" s="56"/>
      <c r="LLS396" s="56"/>
      <c r="LLT396" s="56"/>
      <c r="LLU396" s="56"/>
      <c r="LLV396" s="56"/>
      <c r="LLW396" s="56"/>
      <c r="LLX396" s="56"/>
      <c r="LLY396" s="56"/>
      <c r="LLZ396" s="56"/>
      <c r="LMA396" s="56"/>
      <c r="LMB396" s="56"/>
      <c r="LMC396" s="56"/>
      <c r="LMD396" s="56"/>
      <c r="LME396" s="56"/>
      <c r="LMF396" s="56"/>
      <c r="LMG396" s="56"/>
      <c r="LMH396" s="56"/>
      <c r="LMI396" s="56"/>
      <c r="LMJ396" s="56"/>
      <c r="LMK396" s="56"/>
      <c r="LML396" s="56"/>
      <c r="LMM396" s="56"/>
      <c r="LMN396" s="56"/>
      <c r="LMO396" s="56"/>
      <c r="LMP396" s="56"/>
      <c r="LMQ396" s="56"/>
      <c r="LMR396" s="56"/>
      <c r="LMS396" s="56"/>
      <c r="LMT396" s="56"/>
      <c r="LMU396" s="56"/>
      <c r="LMV396" s="56"/>
      <c r="LMW396" s="56"/>
      <c r="LMX396" s="56"/>
      <c r="LMY396" s="56"/>
      <c r="LMZ396" s="56"/>
      <c r="LNA396" s="56"/>
      <c r="LNB396" s="56"/>
      <c r="LNC396" s="56"/>
      <c r="LND396" s="56"/>
      <c r="LNE396" s="56"/>
      <c r="LNF396" s="56"/>
      <c r="LNG396" s="56"/>
      <c r="LNH396" s="56"/>
      <c r="LNI396" s="56"/>
      <c r="LNJ396" s="56"/>
      <c r="LNK396" s="56"/>
      <c r="LNL396" s="56"/>
      <c r="LNM396" s="56"/>
      <c r="LNN396" s="56"/>
      <c r="LNO396" s="56"/>
      <c r="LNP396" s="56"/>
      <c r="LNQ396" s="56"/>
      <c r="LNR396" s="56"/>
      <c r="LNS396" s="56"/>
      <c r="LNT396" s="56"/>
      <c r="LNU396" s="56"/>
      <c r="LNV396" s="56"/>
      <c r="LNW396" s="56"/>
      <c r="LNX396" s="56"/>
      <c r="LNY396" s="56"/>
      <c r="LNZ396" s="56"/>
      <c r="LOA396" s="56"/>
      <c r="LOB396" s="56"/>
      <c r="LOC396" s="56"/>
      <c r="LOD396" s="56"/>
      <c r="LOE396" s="56"/>
      <c r="LOF396" s="56"/>
      <c r="LOG396" s="56"/>
      <c r="LOH396" s="56"/>
      <c r="LOI396" s="56"/>
      <c r="LOJ396" s="56"/>
      <c r="LOK396" s="56"/>
      <c r="LOL396" s="56"/>
      <c r="LOM396" s="56"/>
      <c r="LON396" s="56"/>
      <c r="LOO396" s="56"/>
      <c r="LOP396" s="56"/>
      <c r="LOQ396" s="56"/>
      <c r="LOR396" s="56"/>
      <c r="LOS396" s="56"/>
      <c r="LOT396" s="56"/>
      <c r="LOU396" s="56"/>
      <c r="LOV396" s="56"/>
      <c r="LOW396" s="56"/>
      <c r="LOX396" s="56"/>
      <c r="LOY396" s="56"/>
      <c r="LOZ396" s="56"/>
      <c r="LPA396" s="56"/>
      <c r="LPB396" s="56"/>
      <c r="LPC396" s="56"/>
      <c r="LPD396" s="56"/>
      <c r="LPE396" s="56"/>
      <c r="LPF396" s="56"/>
      <c r="LPG396" s="56"/>
      <c r="LPH396" s="56"/>
      <c r="LPI396" s="56"/>
      <c r="LPJ396" s="56"/>
      <c r="LPK396" s="56"/>
      <c r="LPL396" s="56"/>
      <c r="LPM396" s="56"/>
      <c r="LPN396" s="56"/>
      <c r="LPO396" s="56"/>
      <c r="LPP396" s="56"/>
      <c r="LPQ396" s="56"/>
      <c r="LPR396" s="56"/>
      <c r="LPS396" s="56"/>
      <c r="LPT396" s="56"/>
      <c r="LPU396" s="56"/>
      <c r="LPV396" s="56"/>
      <c r="LPW396" s="56"/>
      <c r="LPX396" s="56"/>
      <c r="LPY396" s="56"/>
      <c r="LPZ396" s="56"/>
      <c r="LQA396" s="56"/>
      <c r="LQB396" s="56"/>
      <c r="LQC396" s="56"/>
      <c r="LQD396" s="56"/>
      <c r="LQE396" s="56"/>
      <c r="LQF396" s="56"/>
      <c r="LQG396" s="56"/>
      <c r="LQH396" s="56"/>
      <c r="LQI396" s="56"/>
      <c r="LQJ396" s="56"/>
      <c r="LQK396" s="56"/>
      <c r="LQL396" s="56"/>
      <c r="LQM396" s="56"/>
      <c r="LQN396" s="56"/>
      <c r="LQO396" s="56"/>
      <c r="LQP396" s="56"/>
      <c r="LQQ396" s="56"/>
      <c r="LQR396" s="56"/>
      <c r="LQS396" s="56"/>
      <c r="LQT396" s="56"/>
      <c r="LQU396" s="56"/>
      <c r="LQV396" s="56"/>
      <c r="LQW396" s="56"/>
      <c r="LQX396" s="56"/>
      <c r="LQY396" s="56"/>
      <c r="LQZ396" s="56"/>
      <c r="LRA396" s="56"/>
      <c r="LRB396" s="56"/>
      <c r="LRC396" s="56"/>
      <c r="LRD396" s="56"/>
      <c r="LRE396" s="56"/>
      <c r="LRF396" s="56"/>
      <c r="LRG396" s="56"/>
      <c r="LRH396" s="56"/>
      <c r="LRI396" s="56"/>
      <c r="LRJ396" s="56"/>
      <c r="LRK396" s="56"/>
      <c r="LRL396" s="56"/>
      <c r="LRM396" s="56"/>
      <c r="LRN396" s="56"/>
      <c r="LRO396" s="56"/>
      <c r="LRP396" s="56"/>
      <c r="LRQ396" s="56"/>
      <c r="LRR396" s="56"/>
      <c r="LRS396" s="56"/>
      <c r="LRT396" s="56"/>
      <c r="LRU396" s="56"/>
      <c r="LRV396" s="56"/>
      <c r="LRW396" s="56"/>
      <c r="LRX396" s="56"/>
      <c r="LRY396" s="56"/>
      <c r="LRZ396" s="56"/>
      <c r="LSA396" s="56"/>
      <c r="LSB396" s="56"/>
      <c r="LSC396" s="56"/>
      <c r="LSD396" s="56"/>
      <c r="LSE396" s="56"/>
      <c r="LSF396" s="56"/>
      <c r="LSG396" s="56"/>
      <c r="LSH396" s="56"/>
      <c r="LSI396" s="56"/>
      <c r="LSJ396" s="56"/>
      <c r="LSK396" s="56"/>
      <c r="LSL396" s="56"/>
      <c r="LSM396" s="56"/>
      <c r="LSN396" s="56"/>
      <c r="LSO396" s="56"/>
      <c r="LSP396" s="56"/>
      <c r="LSQ396" s="56"/>
      <c r="LSR396" s="56"/>
      <c r="LSS396" s="56"/>
      <c r="LST396" s="56"/>
      <c r="LSU396" s="56"/>
      <c r="LSV396" s="56"/>
      <c r="LSW396" s="56"/>
      <c r="LSX396" s="56"/>
      <c r="LSY396" s="56"/>
      <c r="LSZ396" s="56"/>
      <c r="LTA396" s="56"/>
      <c r="LTB396" s="56"/>
      <c r="LTC396" s="56"/>
      <c r="LTD396" s="56"/>
      <c r="LTE396" s="56"/>
      <c r="LTF396" s="56"/>
      <c r="LTG396" s="56"/>
      <c r="LTH396" s="56"/>
      <c r="LTI396" s="56"/>
      <c r="LTJ396" s="56"/>
      <c r="LTK396" s="56"/>
      <c r="LTL396" s="56"/>
      <c r="LTM396" s="56"/>
      <c r="LTN396" s="56"/>
      <c r="LTO396" s="56"/>
      <c r="LTP396" s="56"/>
      <c r="LTQ396" s="56"/>
      <c r="LTR396" s="56"/>
      <c r="LTS396" s="56"/>
      <c r="LTT396" s="56"/>
      <c r="LTU396" s="56"/>
      <c r="LTV396" s="56"/>
      <c r="LTW396" s="56"/>
      <c r="LTX396" s="56"/>
      <c r="LTY396" s="56"/>
      <c r="LTZ396" s="56"/>
      <c r="LUA396" s="56"/>
      <c r="LUB396" s="56"/>
      <c r="LUC396" s="56"/>
      <c r="LUD396" s="56"/>
      <c r="LUE396" s="56"/>
      <c r="LUF396" s="56"/>
      <c r="LUG396" s="56"/>
      <c r="LUH396" s="56"/>
      <c r="LUI396" s="56"/>
      <c r="LUJ396" s="56"/>
      <c r="LUK396" s="56"/>
      <c r="LUL396" s="56"/>
      <c r="LUM396" s="56"/>
      <c r="LUN396" s="56"/>
      <c r="LUO396" s="56"/>
      <c r="LUP396" s="56"/>
      <c r="LUQ396" s="56"/>
      <c r="LUR396" s="56"/>
      <c r="LUS396" s="56"/>
      <c r="LUT396" s="56"/>
      <c r="LUU396" s="56"/>
      <c r="LUV396" s="56"/>
      <c r="LUW396" s="56"/>
      <c r="LUX396" s="56"/>
      <c r="LUY396" s="56"/>
      <c r="LUZ396" s="56"/>
      <c r="LVA396" s="56"/>
      <c r="LVB396" s="56"/>
      <c r="LVC396" s="56"/>
      <c r="LVD396" s="56"/>
      <c r="LVE396" s="56"/>
      <c r="LVF396" s="56"/>
      <c r="LVG396" s="56"/>
      <c r="LVH396" s="56"/>
      <c r="LVI396" s="56"/>
      <c r="LVJ396" s="56"/>
      <c r="LVK396" s="56"/>
      <c r="LVL396" s="56"/>
      <c r="LVM396" s="56"/>
      <c r="LVN396" s="56"/>
      <c r="LVO396" s="56"/>
      <c r="LVP396" s="56"/>
      <c r="LVQ396" s="56"/>
      <c r="LVR396" s="56"/>
      <c r="LVS396" s="56"/>
      <c r="LVT396" s="56"/>
      <c r="LVU396" s="56"/>
      <c r="LVV396" s="56"/>
      <c r="LVW396" s="56"/>
      <c r="LVX396" s="56"/>
      <c r="LVY396" s="56"/>
      <c r="LVZ396" s="56"/>
      <c r="LWA396" s="56"/>
      <c r="LWB396" s="56"/>
      <c r="LWC396" s="56"/>
      <c r="LWD396" s="56"/>
      <c r="LWE396" s="56"/>
      <c r="LWF396" s="56"/>
      <c r="LWG396" s="56"/>
      <c r="LWH396" s="56"/>
      <c r="LWI396" s="56"/>
      <c r="LWJ396" s="56"/>
      <c r="LWK396" s="56"/>
      <c r="LWL396" s="56"/>
      <c r="LWM396" s="56"/>
      <c r="LWN396" s="56"/>
      <c r="LWO396" s="56"/>
      <c r="LWP396" s="56"/>
      <c r="LWQ396" s="56"/>
      <c r="LWR396" s="56"/>
      <c r="LWS396" s="56"/>
      <c r="LWT396" s="56"/>
      <c r="LWU396" s="56"/>
      <c r="LWV396" s="56"/>
      <c r="LWW396" s="56"/>
      <c r="LWX396" s="56"/>
      <c r="LWY396" s="56"/>
      <c r="LWZ396" s="56"/>
      <c r="LXA396" s="56"/>
      <c r="LXB396" s="56"/>
      <c r="LXC396" s="56"/>
      <c r="LXD396" s="56"/>
      <c r="LXE396" s="56"/>
      <c r="LXF396" s="56"/>
      <c r="LXG396" s="56"/>
      <c r="LXH396" s="56"/>
      <c r="LXI396" s="56"/>
      <c r="LXJ396" s="56"/>
      <c r="LXK396" s="56"/>
      <c r="LXL396" s="56"/>
      <c r="LXM396" s="56"/>
      <c r="LXN396" s="56"/>
      <c r="LXO396" s="56"/>
      <c r="LXP396" s="56"/>
      <c r="LXQ396" s="56"/>
      <c r="LXR396" s="56"/>
      <c r="LXS396" s="56"/>
      <c r="LXT396" s="56"/>
      <c r="LXU396" s="56"/>
      <c r="LXV396" s="56"/>
      <c r="LXW396" s="56"/>
      <c r="LXX396" s="56"/>
      <c r="LXY396" s="56"/>
      <c r="LXZ396" s="56"/>
      <c r="LYA396" s="56"/>
      <c r="LYB396" s="56"/>
      <c r="LYC396" s="56"/>
      <c r="LYD396" s="56"/>
      <c r="LYE396" s="56"/>
      <c r="LYF396" s="56"/>
      <c r="LYG396" s="56"/>
      <c r="LYH396" s="56"/>
      <c r="LYI396" s="56"/>
      <c r="LYJ396" s="56"/>
      <c r="LYK396" s="56"/>
      <c r="LYL396" s="56"/>
      <c r="LYM396" s="56"/>
      <c r="LYN396" s="56"/>
      <c r="LYO396" s="56"/>
      <c r="LYP396" s="56"/>
      <c r="LYQ396" s="56"/>
      <c r="LYR396" s="56"/>
      <c r="LYS396" s="56"/>
      <c r="LYT396" s="56"/>
      <c r="LYU396" s="56"/>
      <c r="LYV396" s="56"/>
      <c r="LYW396" s="56"/>
      <c r="LYX396" s="56"/>
      <c r="LYY396" s="56"/>
      <c r="LYZ396" s="56"/>
      <c r="LZA396" s="56"/>
      <c r="LZB396" s="56"/>
      <c r="LZC396" s="56"/>
      <c r="LZD396" s="56"/>
      <c r="LZE396" s="56"/>
      <c r="LZF396" s="56"/>
      <c r="LZG396" s="56"/>
      <c r="LZH396" s="56"/>
      <c r="LZI396" s="56"/>
      <c r="LZJ396" s="56"/>
      <c r="LZK396" s="56"/>
      <c r="LZL396" s="56"/>
      <c r="LZM396" s="56"/>
      <c r="LZN396" s="56"/>
      <c r="LZO396" s="56"/>
      <c r="LZP396" s="56"/>
      <c r="LZQ396" s="56"/>
      <c r="LZR396" s="56"/>
      <c r="LZS396" s="56"/>
      <c r="LZT396" s="56"/>
      <c r="LZU396" s="56"/>
      <c r="LZV396" s="56"/>
      <c r="LZW396" s="56"/>
      <c r="LZX396" s="56"/>
      <c r="LZY396" s="56"/>
      <c r="LZZ396" s="56"/>
      <c r="MAA396" s="56"/>
      <c r="MAB396" s="56"/>
      <c r="MAC396" s="56"/>
      <c r="MAD396" s="56"/>
      <c r="MAE396" s="56"/>
      <c r="MAF396" s="56"/>
      <c r="MAG396" s="56"/>
      <c r="MAH396" s="56"/>
      <c r="MAI396" s="56"/>
      <c r="MAJ396" s="56"/>
      <c r="MAK396" s="56"/>
      <c r="MAL396" s="56"/>
      <c r="MAM396" s="56"/>
      <c r="MAN396" s="56"/>
      <c r="MAO396" s="56"/>
      <c r="MAP396" s="56"/>
      <c r="MAQ396" s="56"/>
      <c r="MAR396" s="56"/>
      <c r="MAS396" s="56"/>
      <c r="MAT396" s="56"/>
      <c r="MAU396" s="56"/>
      <c r="MAV396" s="56"/>
      <c r="MAW396" s="56"/>
      <c r="MAX396" s="56"/>
      <c r="MAY396" s="56"/>
      <c r="MAZ396" s="56"/>
      <c r="MBA396" s="56"/>
      <c r="MBB396" s="56"/>
      <c r="MBC396" s="56"/>
      <c r="MBD396" s="56"/>
      <c r="MBE396" s="56"/>
      <c r="MBF396" s="56"/>
      <c r="MBG396" s="56"/>
      <c r="MBH396" s="56"/>
      <c r="MBI396" s="56"/>
      <c r="MBJ396" s="56"/>
      <c r="MBK396" s="56"/>
      <c r="MBL396" s="56"/>
      <c r="MBM396" s="56"/>
      <c r="MBN396" s="56"/>
      <c r="MBO396" s="56"/>
      <c r="MBP396" s="56"/>
      <c r="MBQ396" s="56"/>
      <c r="MBR396" s="56"/>
      <c r="MBS396" s="56"/>
      <c r="MBT396" s="56"/>
      <c r="MBU396" s="56"/>
      <c r="MBV396" s="56"/>
      <c r="MBW396" s="56"/>
      <c r="MBX396" s="56"/>
      <c r="MBY396" s="56"/>
      <c r="MBZ396" s="56"/>
      <c r="MCA396" s="56"/>
      <c r="MCB396" s="56"/>
      <c r="MCC396" s="56"/>
      <c r="MCD396" s="56"/>
      <c r="MCE396" s="56"/>
      <c r="MCF396" s="56"/>
      <c r="MCG396" s="56"/>
      <c r="MCH396" s="56"/>
      <c r="MCI396" s="56"/>
      <c r="MCJ396" s="56"/>
      <c r="MCK396" s="56"/>
      <c r="MCL396" s="56"/>
      <c r="MCM396" s="56"/>
      <c r="MCN396" s="56"/>
      <c r="MCO396" s="56"/>
      <c r="MCP396" s="56"/>
      <c r="MCQ396" s="56"/>
      <c r="MCR396" s="56"/>
      <c r="MCS396" s="56"/>
      <c r="MCT396" s="56"/>
      <c r="MCU396" s="56"/>
      <c r="MCV396" s="56"/>
      <c r="MCW396" s="56"/>
      <c r="MCX396" s="56"/>
      <c r="MCY396" s="56"/>
      <c r="MCZ396" s="56"/>
      <c r="MDA396" s="56"/>
      <c r="MDB396" s="56"/>
      <c r="MDC396" s="56"/>
      <c r="MDD396" s="56"/>
      <c r="MDE396" s="56"/>
      <c r="MDF396" s="56"/>
      <c r="MDG396" s="56"/>
      <c r="MDH396" s="56"/>
      <c r="MDI396" s="56"/>
      <c r="MDJ396" s="56"/>
      <c r="MDK396" s="56"/>
      <c r="MDL396" s="56"/>
      <c r="MDM396" s="56"/>
      <c r="MDN396" s="56"/>
      <c r="MDO396" s="56"/>
      <c r="MDP396" s="56"/>
      <c r="MDQ396" s="56"/>
      <c r="MDR396" s="56"/>
      <c r="MDS396" s="56"/>
      <c r="MDT396" s="56"/>
      <c r="MDU396" s="56"/>
      <c r="MDV396" s="56"/>
      <c r="MDW396" s="56"/>
      <c r="MDX396" s="56"/>
      <c r="MDY396" s="56"/>
      <c r="MDZ396" s="56"/>
      <c r="MEA396" s="56"/>
      <c r="MEB396" s="56"/>
      <c r="MEC396" s="56"/>
      <c r="MED396" s="56"/>
      <c r="MEE396" s="56"/>
      <c r="MEF396" s="56"/>
      <c r="MEG396" s="56"/>
      <c r="MEH396" s="56"/>
      <c r="MEI396" s="56"/>
      <c r="MEJ396" s="56"/>
      <c r="MEK396" s="56"/>
      <c r="MEL396" s="56"/>
      <c r="MEM396" s="56"/>
      <c r="MEN396" s="56"/>
      <c r="MEO396" s="56"/>
      <c r="MEP396" s="56"/>
      <c r="MEQ396" s="56"/>
      <c r="MER396" s="56"/>
      <c r="MES396" s="56"/>
      <c r="MET396" s="56"/>
      <c r="MEU396" s="56"/>
      <c r="MEV396" s="56"/>
      <c r="MEW396" s="56"/>
      <c r="MEX396" s="56"/>
      <c r="MEY396" s="56"/>
      <c r="MEZ396" s="56"/>
      <c r="MFA396" s="56"/>
      <c r="MFB396" s="56"/>
      <c r="MFC396" s="56"/>
      <c r="MFD396" s="56"/>
      <c r="MFE396" s="56"/>
      <c r="MFF396" s="56"/>
      <c r="MFG396" s="56"/>
      <c r="MFH396" s="56"/>
      <c r="MFI396" s="56"/>
      <c r="MFJ396" s="56"/>
      <c r="MFK396" s="56"/>
      <c r="MFL396" s="56"/>
      <c r="MFM396" s="56"/>
      <c r="MFN396" s="56"/>
      <c r="MFO396" s="56"/>
      <c r="MFP396" s="56"/>
      <c r="MFQ396" s="56"/>
      <c r="MFR396" s="56"/>
      <c r="MFS396" s="56"/>
      <c r="MFT396" s="56"/>
      <c r="MFU396" s="56"/>
      <c r="MFV396" s="56"/>
      <c r="MFW396" s="56"/>
      <c r="MFX396" s="56"/>
      <c r="MFY396" s="56"/>
      <c r="MFZ396" s="56"/>
      <c r="MGA396" s="56"/>
      <c r="MGB396" s="56"/>
      <c r="MGC396" s="56"/>
      <c r="MGD396" s="56"/>
      <c r="MGE396" s="56"/>
      <c r="MGF396" s="56"/>
      <c r="MGG396" s="56"/>
      <c r="MGH396" s="56"/>
      <c r="MGI396" s="56"/>
      <c r="MGJ396" s="56"/>
      <c r="MGK396" s="56"/>
      <c r="MGL396" s="56"/>
      <c r="MGM396" s="56"/>
      <c r="MGN396" s="56"/>
      <c r="MGO396" s="56"/>
      <c r="MGP396" s="56"/>
      <c r="MGQ396" s="56"/>
      <c r="MGR396" s="56"/>
      <c r="MGS396" s="56"/>
      <c r="MGT396" s="56"/>
      <c r="MGU396" s="56"/>
      <c r="MGV396" s="56"/>
      <c r="MGW396" s="56"/>
      <c r="MGX396" s="56"/>
      <c r="MGY396" s="56"/>
      <c r="MGZ396" s="56"/>
      <c r="MHA396" s="56"/>
      <c r="MHB396" s="56"/>
      <c r="MHC396" s="56"/>
      <c r="MHD396" s="56"/>
      <c r="MHE396" s="56"/>
      <c r="MHF396" s="56"/>
      <c r="MHG396" s="56"/>
      <c r="MHH396" s="56"/>
      <c r="MHI396" s="56"/>
      <c r="MHJ396" s="56"/>
      <c r="MHK396" s="56"/>
      <c r="MHL396" s="56"/>
      <c r="MHM396" s="56"/>
      <c r="MHN396" s="56"/>
      <c r="MHO396" s="56"/>
      <c r="MHP396" s="56"/>
      <c r="MHQ396" s="56"/>
      <c r="MHR396" s="56"/>
      <c r="MHS396" s="56"/>
      <c r="MHT396" s="56"/>
      <c r="MHU396" s="56"/>
      <c r="MHV396" s="56"/>
      <c r="MHW396" s="56"/>
      <c r="MHX396" s="56"/>
      <c r="MHY396" s="56"/>
      <c r="MHZ396" s="56"/>
      <c r="MIA396" s="56"/>
      <c r="MIB396" s="56"/>
      <c r="MIC396" s="56"/>
      <c r="MID396" s="56"/>
      <c r="MIE396" s="56"/>
      <c r="MIF396" s="56"/>
      <c r="MIG396" s="56"/>
      <c r="MIH396" s="56"/>
      <c r="MII396" s="56"/>
      <c r="MIJ396" s="56"/>
      <c r="MIK396" s="56"/>
      <c r="MIL396" s="56"/>
      <c r="MIM396" s="56"/>
      <c r="MIN396" s="56"/>
      <c r="MIO396" s="56"/>
      <c r="MIP396" s="56"/>
      <c r="MIQ396" s="56"/>
      <c r="MIR396" s="56"/>
      <c r="MIS396" s="56"/>
      <c r="MIT396" s="56"/>
      <c r="MIU396" s="56"/>
      <c r="MIV396" s="56"/>
      <c r="MIW396" s="56"/>
      <c r="MIX396" s="56"/>
      <c r="MIY396" s="56"/>
      <c r="MIZ396" s="56"/>
      <c r="MJA396" s="56"/>
      <c r="MJB396" s="56"/>
      <c r="MJC396" s="56"/>
      <c r="MJD396" s="56"/>
      <c r="MJE396" s="56"/>
      <c r="MJF396" s="56"/>
      <c r="MJG396" s="56"/>
      <c r="MJH396" s="56"/>
      <c r="MJI396" s="56"/>
      <c r="MJJ396" s="56"/>
      <c r="MJK396" s="56"/>
      <c r="MJL396" s="56"/>
      <c r="MJM396" s="56"/>
      <c r="MJN396" s="56"/>
      <c r="MJO396" s="56"/>
      <c r="MJP396" s="56"/>
      <c r="MJQ396" s="56"/>
      <c r="MJR396" s="56"/>
      <c r="MJS396" s="56"/>
      <c r="MJT396" s="56"/>
      <c r="MJU396" s="56"/>
      <c r="MJV396" s="56"/>
      <c r="MJW396" s="56"/>
      <c r="MJX396" s="56"/>
      <c r="MJY396" s="56"/>
      <c r="MJZ396" s="56"/>
      <c r="MKA396" s="56"/>
      <c r="MKB396" s="56"/>
      <c r="MKC396" s="56"/>
      <c r="MKD396" s="56"/>
      <c r="MKE396" s="56"/>
      <c r="MKF396" s="56"/>
      <c r="MKG396" s="56"/>
      <c r="MKH396" s="56"/>
      <c r="MKI396" s="56"/>
      <c r="MKJ396" s="56"/>
      <c r="MKK396" s="56"/>
      <c r="MKL396" s="56"/>
      <c r="MKM396" s="56"/>
      <c r="MKN396" s="56"/>
      <c r="MKO396" s="56"/>
      <c r="MKP396" s="56"/>
      <c r="MKQ396" s="56"/>
      <c r="MKR396" s="56"/>
      <c r="MKS396" s="56"/>
      <c r="MKT396" s="56"/>
      <c r="MKU396" s="56"/>
      <c r="MKV396" s="56"/>
      <c r="MKW396" s="56"/>
      <c r="MKX396" s="56"/>
      <c r="MKY396" s="56"/>
      <c r="MKZ396" s="56"/>
      <c r="MLA396" s="56"/>
      <c r="MLB396" s="56"/>
      <c r="MLC396" s="56"/>
      <c r="MLD396" s="56"/>
      <c r="MLE396" s="56"/>
      <c r="MLF396" s="56"/>
      <c r="MLG396" s="56"/>
      <c r="MLH396" s="56"/>
      <c r="MLI396" s="56"/>
      <c r="MLJ396" s="56"/>
      <c r="MLK396" s="56"/>
      <c r="MLL396" s="56"/>
      <c r="MLM396" s="56"/>
      <c r="MLN396" s="56"/>
      <c r="MLO396" s="56"/>
      <c r="MLP396" s="56"/>
      <c r="MLQ396" s="56"/>
      <c r="MLR396" s="56"/>
      <c r="MLS396" s="56"/>
      <c r="MLT396" s="56"/>
      <c r="MLU396" s="56"/>
      <c r="MLV396" s="56"/>
      <c r="MLW396" s="56"/>
      <c r="MLX396" s="56"/>
      <c r="MLY396" s="56"/>
      <c r="MLZ396" s="56"/>
      <c r="MMA396" s="56"/>
      <c r="MMB396" s="56"/>
      <c r="MMC396" s="56"/>
      <c r="MMD396" s="56"/>
      <c r="MME396" s="56"/>
      <c r="MMF396" s="56"/>
      <c r="MMG396" s="56"/>
      <c r="MMH396" s="56"/>
      <c r="MMI396" s="56"/>
      <c r="MMJ396" s="56"/>
      <c r="MMK396" s="56"/>
      <c r="MML396" s="56"/>
      <c r="MMM396" s="56"/>
      <c r="MMN396" s="56"/>
      <c r="MMO396" s="56"/>
      <c r="MMP396" s="56"/>
      <c r="MMQ396" s="56"/>
      <c r="MMR396" s="56"/>
      <c r="MMS396" s="56"/>
      <c r="MMT396" s="56"/>
      <c r="MMU396" s="56"/>
      <c r="MMV396" s="56"/>
      <c r="MMW396" s="56"/>
      <c r="MMX396" s="56"/>
      <c r="MMY396" s="56"/>
      <c r="MMZ396" s="56"/>
      <c r="MNA396" s="56"/>
      <c r="MNB396" s="56"/>
      <c r="MNC396" s="56"/>
      <c r="MND396" s="56"/>
      <c r="MNE396" s="56"/>
      <c r="MNF396" s="56"/>
      <c r="MNG396" s="56"/>
      <c r="MNH396" s="56"/>
      <c r="MNI396" s="56"/>
      <c r="MNJ396" s="56"/>
      <c r="MNK396" s="56"/>
      <c r="MNL396" s="56"/>
      <c r="MNM396" s="56"/>
      <c r="MNN396" s="56"/>
      <c r="MNO396" s="56"/>
      <c r="MNP396" s="56"/>
      <c r="MNQ396" s="56"/>
      <c r="MNR396" s="56"/>
      <c r="MNS396" s="56"/>
      <c r="MNT396" s="56"/>
      <c r="MNU396" s="56"/>
      <c r="MNV396" s="56"/>
      <c r="MNW396" s="56"/>
      <c r="MNX396" s="56"/>
      <c r="MNY396" s="56"/>
      <c r="MNZ396" s="56"/>
      <c r="MOA396" s="56"/>
      <c r="MOB396" s="56"/>
      <c r="MOC396" s="56"/>
      <c r="MOD396" s="56"/>
      <c r="MOE396" s="56"/>
      <c r="MOF396" s="56"/>
      <c r="MOG396" s="56"/>
      <c r="MOH396" s="56"/>
      <c r="MOI396" s="56"/>
      <c r="MOJ396" s="56"/>
      <c r="MOK396" s="56"/>
      <c r="MOL396" s="56"/>
      <c r="MOM396" s="56"/>
      <c r="MON396" s="56"/>
      <c r="MOO396" s="56"/>
      <c r="MOP396" s="56"/>
      <c r="MOQ396" s="56"/>
      <c r="MOR396" s="56"/>
      <c r="MOS396" s="56"/>
      <c r="MOT396" s="56"/>
      <c r="MOU396" s="56"/>
      <c r="MOV396" s="56"/>
      <c r="MOW396" s="56"/>
      <c r="MOX396" s="56"/>
      <c r="MOY396" s="56"/>
      <c r="MOZ396" s="56"/>
      <c r="MPA396" s="56"/>
      <c r="MPB396" s="56"/>
      <c r="MPC396" s="56"/>
      <c r="MPD396" s="56"/>
      <c r="MPE396" s="56"/>
      <c r="MPF396" s="56"/>
      <c r="MPG396" s="56"/>
      <c r="MPH396" s="56"/>
      <c r="MPI396" s="56"/>
      <c r="MPJ396" s="56"/>
      <c r="MPK396" s="56"/>
      <c r="MPL396" s="56"/>
      <c r="MPM396" s="56"/>
      <c r="MPN396" s="56"/>
      <c r="MPO396" s="56"/>
      <c r="MPP396" s="56"/>
      <c r="MPQ396" s="56"/>
      <c r="MPR396" s="56"/>
      <c r="MPS396" s="56"/>
      <c r="MPT396" s="56"/>
      <c r="MPU396" s="56"/>
      <c r="MPV396" s="56"/>
      <c r="MPW396" s="56"/>
      <c r="MPX396" s="56"/>
      <c r="MPY396" s="56"/>
      <c r="MPZ396" s="56"/>
      <c r="MQA396" s="56"/>
      <c r="MQB396" s="56"/>
      <c r="MQC396" s="56"/>
      <c r="MQD396" s="56"/>
      <c r="MQE396" s="56"/>
      <c r="MQF396" s="56"/>
      <c r="MQG396" s="56"/>
      <c r="MQH396" s="56"/>
      <c r="MQI396" s="56"/>
      <c r="MQJ396" s="56"/>
      <c r="MQK396" s="56"/>
      <c r="MQL396" s="56"/>
      <c r="MQM396" s="56"/>
      <c r="MQN396" s="56"/>
      <c r="MQO396" s="56"/>
      <c r="MQP396" s="56"/>
      <c r="MQQ396" s="56"/>
      <c r="MQR396" s="56"/>
      <c r="MQS396" s="56"/>
      <c r="MQT396" s="56"/>
      <c r="MQU396" s="56"/>
      <c r="MQV396" s="56"/>
      <c r="MQW396" s="56"/>
      <c r="MQX396" s="56"/>
      <c r="MQY396" s="56"/>
      <c r="MQZ396" s="56"/>
      <c r="MRA396" s="56"/>
      <c r="MRB396" s="56"/>
      <c r="MRC396" s="56"/>
      <c r="MRD396" s="56"/>
      <c r="MRE396" s="56"/>
      <c r="MRF396" s="56"/>
      <c r="MRG396" s="56"/>
      <c r="MRH396" s="56"/>
      <c r="MRI396" s="56"/>
      <c r="MRJ396" s="56"/>
      <c r="MRK396" s="56"/>
      <c r="MRL396" s="56"/>
      <c r="MRM396" s="56"/>
      <c r="MRN396" s="56"/>
      <c r="MRO396" s="56"/>
      <c r="MRP396" s="56"/>
      <c r="MRQ396" s="56"/>
      <c r="MRR396" s="56"/>
      <c r="MRS396" s="56"/>
      <c r="MRT396" s="56"/>
      <c r="MRU396" s="56"/>
      <c r="MRV396" s="56"/>
      <c r="MRW396" s="56"/>
      <c r="MRX396" s="56"/>
      <c r="MRY396" s="56"/>
      <c r="MRZ396" s="56"/>
      <c r="MSA396" s="56"/>
      <c r="MSB396" s="56"/>
      <c r="MSC396" s="56"/>
      <c r="MSD396" s="56"/>
      <c r="MSE396" s="56"/>
      <c r="MSF396" s="56"/>
      <c r="MSG396" s="56"/>
      <c r="MSH396" s="56"/>
      <c r="MSI396" s="56"/>
      <c r="MSJ396" s="56"/>
      <c r="MSK396" s="56"/>
      <c r="MSL396" s="56"/>
      <c r="MSM396" s="56"/>
      <c r="MSN396" s="56"/>
      <c r="MSO396" s="56"/>
      <c r="MSP396" s="56"/>
      <c r="MSQ396" s="56"/>
      <c r="MSR396" s="56"/>
      <c r="MSS396" s="56"/>
      <c r="MST396" s="56"/>
      <c r="MSU396" s="56"/>
      <c r="MSV396" s="56"/>
      <c r="MSW396" s="56"/>
      <c r="MSX396" s="56"/>
      <c r="MSY396" s="56"/>
      <c r="MSZ396" s="56"/>
      <c r="MTA396" s="56"/>
      <c r="MTB396" s="56"/>
      <c r="MTC396" s="56"/>
      <c r="MTD396" s="56"/>
      <c r="MTE396" s="56"/>
      <c r="MTF396" s="56"/>
      <c r="MTG396" s="56"/>
      <c r="MTH396" s="56"/>
      <c r="MTI396" s="56"/>
      <c r="MTJ396" s="56"/>
      <c r="MTK396" s="56"/>
      <c r="MTL396" s="56"/>
      <c r="MTM396" s="56"/>
      <c r="MTN396" s="56"/>
      <c r="MTO396" s="56"/>
      <c r="MTP396" s="56"/>
      <c r="MTQ396" s="56"/>
      <c r="MTR396" s="56"/>
      <c r="MTS396" s="56"/>
      <c r="MTT396" s="56"/>
      <c r="MTU396" s="56"/>
      <c r="MTV396" s="56"/>
      <c r="MTW396" s="56"/>
      <c r="MTX396" s="56"/>
      <c r="MTY396" s="56"/>
      <c r="MTZ396" s="56"/>
      <c r="MUA396" s="56"/>
      <c r="MUB396" s="56"/>
      <c r="MUC396" s="56"/>
      <c r="MUD396" s="56"/>
      <c r="MUE396" s="56"/>
      <c r="MUF396" s="56"/>
      <c r="MUG396" s="56"/>
      <c r="MUH396" s="56"/>
      <c r="MUI396" s="56"/>
      <c r="MUJ396" s="56"/>
      <c r="MUK396" s="56"/>
      <c r="MUL396" s="56"/>
      <c r="MUM396" s="56"/>
      <c r="MUN396" s="56"/>
      <c r="MUO396" s="56"/>
      <c r="MUP396" s="56"/>
      <c r="MUQ396" s="56"/>
      <c r="MUR396" s="56"/>
      <c r="MUS396" s="56"/>
      <c r="MUT396" s="56"/>
      <c r="MUU396" s="56"/>
      <c r="MUV396" s="56"/>
      <c r="MUW396" s="56"/>
      <c r="MUX396" s="56"/>
      <c r="MUY396" s="56"/>
      <c r="MUZ396" s="56"/>
      <c r="MVA396" s="56"/>
      <c r="MVB396" s="56"/>
      <c r="MVC396" s="56"/>
      <c r="MVD396" s="56"/>
      <c r="MVE396" s="56"/>
      <c r="MVF396" s="56"/>
      <c r="MVG396" s="56"/>
      <c r="MVH396" s="56"/>
      <c r="MVI396" s="56"/>
      <c r="MVJ396" s="56"/>
      <c r="MVK396" s="56"/>
      <c r="MVL396" s="56"/>
      <c r="MVM396" s="56"/>
      <c r="MVN396" s="56"/>
      <c r="MVO396" s="56"/>
      <c r="MVP396" s="56"/>
      <c r="MVQ396" s="56"/>
      <c r="MVR396" s="56"/>
      <c r="MVS396" s="56"/>
      <c r="MVT396" s="56"/>
      <c r="MVU396" s="56"/>
      <c r="MVV396" s="56"/>
      <c r="MVW396" s="56"/>
      <c r="MVX396" s="56"/>
      <c r="MVY396" s="56"/>
      <c r="MVZ396" s="56"/>
      <c r="MWA396" s="56"/>
      <c r="MWB396" s="56"/>
      <c r="MWC396" s="56"/>
      <c r="MWD396" s="56"/>
      <c r="MWE396" s="56"/>
      <c r="MWF396" s="56"/>
      <c r="MWG396" s="56"/>
      <c r="MWH396" s="56"/>
      <c r="MWI396" s="56"/>
      <c r="MWJ396" s="56"/>
      <c r="MWK396" s="56"/>
      <c r="MWL396" s="56"/>
      <c r="MWM396" s="56"/>
      <c r="MWN396" s="56"/>
      <c r="MWO396" s="56"/>
      <c r="MWP396" s="56"/>
      <c r="MWQ396" s="56"/>
      <c r="MWR396" s="56"/>
      <c r="MWS396" s="56"/>
      <c r="MWT396" s="56"/>
      <c r="MWU396" s="56"/>
      <c r="MWV396" s="56"/>
      <c r="MWW396" s="56"/>
      <c r="MWX396" s="56"/>
      <c r="MWY396" s="56"/>
      <c r="MWZ396" s="56"/>
      <c r="MXA396" s="56"/>
      <c r="MXB396" s="56"/>
      <c r="MXC396" s="56"/>
      <c r="MXD396" s="56"/>
      <c r="MXE396" s="56"/>
      <c r="MXF396" s="56"/>
      <c r="MXG396" s="56"/>
      <c r="MXH396" s="56"/>
      <c r="MXI396" s="56"/>
      <c r="MXJ396" s="56"/>
      <c r="MXK396" s="56"/>
      <c r="MXL396" s="56"/>
      <c r="MXM396" s="56"/>
      <c r="MXN396" s="56"/>
      <c r="MXO396" s="56"/>
      <c r="MXP396" s="56"/>
      <c r="MXQ396" s="56"/>
      <c r="MXR396" s="56"/>
      <c r="MXS396" s="56"/>
      <c r="MXT396" s="56"/>
      <c r="MXU396" s="56"/>
      <c r="MXV396" s="56"/>
      <c r="MXW396" s="56"/>
      <c r="MXX396" s="56"/>
      <c r="MXY396" s="56"/>
      <c r="MXZ396" s="56"/>
      <c r="MYA396" s="56"/>
      <c r="MYB396" s="56"/>
      <c r="MYC396" s="56"/>
      <c r="MYD396" s="56"/>
      <c r="MYE396" s="56"/>
      <c r="MYF396" s="56"/>
      <c r="MYG396" s="56"/>
      <c r="MYH396" s="56"/>
      <c r="MYI396" s="56"/>
      <c r="MYJ396" s="56"/>
      <c r="MYK396" s="56"/>
      <c r="MYL396" s="56"/>
      <c r="MYM396" s="56"/>
      <c r="MYN396" s="56"/>
      <c r="MYO396" s="56"/>
      <c r="MYP396" s="56"/>
      <c r="MYQ396" s="56"/>
      <c r="MYR396" s="56"/>
      <c r="MYS396" s="56"/>
      <c r="MYT396" s="56"/>
      <c r="MYU396" s="56"/>
      <c r="MYV396" s="56"/>
      <c r="MYW396" s="56"/>
      <c r="MYX396" s="56"/>
      <c r="MYY396" s="56"/>
      <c r="MYZ396" s="56"/>
      <c r="MZA396" s="56"/>
      <c r="MZB396" s="56"/>
      <c r="MZC396" s="56"/>
      <c r="MZD396" s="56"/>
      <c r="MZE396" s="56"/>
      <c r="MZF396" s="56"/>
      <c r="MZG396" s="56"/>
      <c r="MZH396" s="56"/>
      <c r="MZI396" s="56"/>
      <c r="MZJ396" s="56"/>
      <c r="MZK396" s="56"/>
      <c r="MZL396" s="56"/>
      <c r="MZM396" s="56"/>
      <c r="MZN396" s="56"/>
      <c r="MZO396" s="56"/>
      <c r="MZP396" s="56"/>
      <c r="MZQ396" s="56"/>
      <c r="MZR396" s="56"/>
      <c r="MZS396" s="56"/>
      <c r="MZT396" s="56"/>
      <c r="MZU396" s="56"/>
      <c r="MZV396" s="56"/>
      <c r="MZW396" s="56"/>
      <c r="MZX396" s="56"/>
      <c r="MZY396" s="56"/>
      <c r="MZZ396" s="56"/>
      <c r="NAA396" s="56"/>
      <c r="NAB396" s="56"/>
      <c r="NAC396" s="56"/>
      <c r="NAD396" s="56"/>
      <c r="NAE396" s="56"/>
      <c r="NAF396" s="56"/>
      <c r="NAG396" s="56"/>
      <c r="NAH396" s="56"/>
      <c r="NAI396" s="56"/>
      <c r="NAJ396" s="56"/>
      <c r="NAK396" s="56"/>
      <c r="NAL396" s="56"/>
      <c r="NAM396" s="56"/>
      <c r="NAN396" s="56"/>
      <c r="NAO396" s="56"/>
      <c r="NAP396" s="56"/>
      <c r="NAQ396" s="56"/>
      <c r="NAR396" s="56"/>
      <c r="NAS396" s="56"/>
      <c r="NAT396" s="56"/>
      <c r="NAU396" s="56"/>
      <c r="NAV396" s="56"/>
      <c r="NAW396" s="56"/>
      <c r="NAX396" s="56"/>
      <c r="NAY396" s="56"/>
      <c r="NAZ396" s="56"/>
      <c r="NBA396" s="56"/>
      <c r="NBB396" s="56"/>
      <c r="NBC396" s="56"/>
      <c r="NBD396" s="56"/>
      <c r="NBE396" s="56"/>
      <c r="NBF396" s="56"/>
      <c r="NBG396" s="56"/>
      <c r="NBH396" s="56"/>
      <c r="NBI396" s="56"/>
      <c r="NBJ396" s="56"/>
      <c r="NBK396" s="56"/>
      <c r="NBL396" s="56"/>
      <c r="NBM396" s="56"/>
      <c r="NBN396" s="56"/>
      <c r="NBO396" s="56"/>
      <c r="NBP396" s="56"/>
      <c r="NBQ396" s="56"/>
      <c r="NBR396" s="56"/>
      <c r="NBS396" s="56"/>
      <c r="NBT396" s="56"/>
      <c r="NBU396" s="56"/>
      <c r="NBV396" s="56"/>
      <c r="NBW396" s="56"/>
      <c r="NBX396" s="56"/>
      <c r="NBY396" s="56"/>
      <c r="NBZ396" s="56"/>
      <c r="NCA396" s="56"/>
      <c r="NCB396" s="56"/>
      <c r="NCC396" s="56"/>
      <c r="NCD396" s="56"/>
      <c r="NCE396" s="56"/>
      <c r="NCF396" s="56"/>
      <c r="NCG396" s="56"/>
      <c r="NCH396" s="56"/>
      <c r="NCI396" s="56"/>
      <c r="NCJ396" s="56"/>
      <c r="NCK396" s="56"/>
      <c r="NCL396" s="56"/>
      <c r="NCM396" s="56"/>
      <c r="NCN396" s="56"/>
      <c r="NCO396" s="56"/>
      <c r="NCP396" s="56"/>
      <c r="NCQ396" s="56"/>
      <c r="NCR396" s="56"/>
      <c r="NCS396" s="56"/>
      <c r="NCT396" s="56"/>
      <c r="NCU396" s="56"/>
      <c r="NCV396" s="56"/>
      <c r="NCW396" s="56"/>
      <c r="NCX396" s="56"/>
      <c r="NCY396" s="56"/>
      <c r="NCZ396" s="56"/>
      <c r="NDA396" s="56"/>
      <c r="NDB396" s="56"/>
      <c r="NDC396" s="56"/>
      <c r="NDD396" s="56"/>
      <c r="NDE396" s="56"/>
      <c r="NDF396" s="56"/>
      <c r="NDG396" s="56"/>
      <c r="NDH396" s="56"/>
      <c r="NDI396" s="56"/>
      <c r="NDJ396" s="56"/>
      <c r="NDK396" s="56"/>
      <c r="NDL396" s="56"/>
      <c r="NDM396" s="56"/>
      <c r="NDN396" s="56"/>
      <c r="NDO396" s="56"/>
      <c r="NDP396" s="56"/>
      <c r="NDQ396" s="56"/>
      <c r="NDR396" s="56"/>
      <c r="NDS396" s="56"/>
      <c r="NDT396" s="56"/>
      <c r="NDU396" s="56"/>
      <c r="NDV396" s="56"/>
      <c r="NDW396" s="56"/>
      <c r="NDX396" s="56"/>
      <c r="NDY396" s="56"/>
      <c r="NDZ396" s="56"/>
      <c r="NEA396" s="56"/>
      <c r="NEB396" s="56"/>
      <c r="NEC396" s="56"/>
      <c r="NED396" s="56"/>
      <c r="NEE396" s="56"/>
      <c r="NEF396" s="56"/>
      <c r="NEG396" s="56"/>
      <c r="NEH396" s="56"/>
      <c r="NEI396" s="56"/>
      <c r="NEJ396" s="56"/>
      <c r="NEK396" s="56"/>
      <c r="NEL396" s="56"/>
      <c r="NEM396" s="56"/>
      <c r="NEN396" s="56"/>
      <c r="NEO396" s="56"/>
      <c r="NEP396" s="56"/>
      <c r="NEQ396" s="56"/>
      <c r="NER396" s="56"/>
      <c r="NES396" s="56"/>
      <c r="NET396" s="56"/>
      <c r="NEU396" s="56"/>
      <c r="NEV396" s="56"/>
      <c r="NEW396" s="56"/>
      <c r="NEX396" s="56"/>
      <c r="NEY396" s="56"/>
      <c r="NEZ396" s="56"/>
      <c r="NFA396" s="56"/>
      <c r="NFB396" s="56"/>
      <c r="NFC396" s="56"/>
      <c r="NFD396" s="56"/>
      <c r="NFE396" s="56"/>
      <c r="NFF396" s="56"/>
      <c r="NFG396" s="56"/>
      <c r="NFH396" s="56"/>
      <c r="NFI396" s="56"/>
      <c r="NFJ396" s="56"/>
      <c r="NFK396" s="56"/>
      <c r="NFL396" s="56"/>
      <c r="NFM396" s="56"/>
      <c r="NFN396" s="56"/>
      <c r="NFO396" s="56"/>
      <c r="NFP396" s="56"/>
      <c r="NFQ396" s="56"/>
      <c r="NFR396" s="56"/>
      <c r="NFS396" s="56"/>
      <c r="NFT396" s="56"/>
      <c r="NFU396" s="56"/>
      <c r="NFV396" s="56"/>
      <c r="NFW396" s="56"/>
      <c r="NFX396" s="56"/>
      <c r="NFY396" s="56"/>
      <c r="NFZ396" s="56"/>
      <c r="NGA396" s="56"/>
      <c r="NGB396" s="56"/>
      <c r="NGC396" s="56"/>
      <c r="NGD396" s="56"/>
      <c r="NGE396" s="56"/>
      <c r="NGF396" s="56"/>
      <c r="NGG396" s="56"/>
      <c r="NGH396" s="56"/>
      <c r="NGI396" s="56"/>
      <c r="NGJ396" s="56"/>
      <c r="NGK396" s="56"/>
      <c r="NGL396" s="56"/>
      <c r="NGM396" s="56"/>
      <c r="NGN396" s="56"/>
      <c r="NGO396" s="56"/>
      <c r="NGP396" s="56"/>
      <c r="NGQ396" s="56"/>
      <c r="NGR396" s="56"/>
      <c r="NGS396" s="56"/>
      <c r="NGT396" s="56"/>
      <c r="NGU396" s="56"/>
      <c r="NGV396" s="56"/>
      <c r="NGW396" s="56"/>
      <c r="NGX396" s="56"/>
      <c r="NGY396" s="56"/>
      <c r="NGZ396" s="56"/>
      <c r="NHA396" s="56"/>
      <c r="NHB396" s="56"/>
      <c r="NHC396" s="56"/>
      <c r="NHD396" s="56"/>
      <c r="NHE396" s="56"/>
      <c r="NHF396" s="56"/>
      <c r="NHG396" s="56"/>
      <c r="NHH396" s="56"/>
      <c r="NHI396" s="56"/>
      <c r="NHJ396" s="56"/>
      <c r="NHK396" s="56"/>
      <c r="NHL396" s="56"/>
      <c r="NHM396" s="56"/>
      <c r="NHN396" s="56"/>
      <c r="NHO396" s="56"/>
      <c r="NHP396" s="56"/>
      <c r="NHQ396" s="56"/>
      <c r="NHR396" s="56"/>
      <c r="NHS396" s="56"/>
      <c r="NHT396" s="56"/>
      <c r="NHU396" s="56"/>
      <c r="NHV396" s="56"/>
      <c r="NHW396" s="56"/>
      <c r="NHX396" s="56"/>
      <c r="NHY396" s="56"/>
      <c r="NHZ396" s="56"/>
      <c r="NIA396" s="56"/>
      <c r="NIB396" s="56"/>
      <c r="NIC396" s="56"/>
      <c r="NID396" s="56"/>
      <c r="NIE396" s="56"/>
      <c r="NIF396" s="56"/>
      <c r="NIG396" s="56"/>
      <c r="NIH396" s="56"/>
      <c r="NII396" s="56"/>
      <c r="NIJ396" s="56"/>
      <c r="NIK396" s="56"/>
      <c r="NIL396" s="56"/>
      <c r="NIM396" s="56"/>
      <c r="NIN396" s="56"/>
      <c r="NIO396" s="56"/>
      <c r="NIP396" s="56"/>
      <c r="NIQ396" s="56"/>
      <c r="NIR396" s="56"/>
      <c r="NIS396" s="56"/>
      <c r="NIT396" s="56"/>
      <c r="NIU396" s="56"/>
      <c r="NIV396" s="56"/>
      <c r="NIW396" s="56"/>
      <c r="NIX396" s="56"/>
      <c r="NIY396" s="56"/>
      <c r="NIZ396" s="56"/>
      <c r="NJA396" s="56"/>
      <c r="NJB396" s="56"/>
      <c r="NJC396" s="56"/>
      <c r="NJD396" s="56"/>
      <c r="NJE396" s="56"/>
      <c r="NJF396" s="56"/>
      <c r="NJG396" s="56"/>
      <c r="NJH396" s="56"/>
      <c r="NJI396" s="56"/>
      <c r="NJJ396" s="56"/>
      <c r="NJK396" s="56"/>
      <c r="NJL396" s="56"/>
      <c r="NJM396" s="56"/>
      <c r="NJN396" s="56"/>
      <c r="NJO396" s="56"/>
      <c r="NJP396" s="56"/>
      <c r="NJQ396" s="56"/>
      <c r="NJR396" s="56"/>
      <c r="NJS396" s="56"/>
      <c r="NJT396" s="56"/>
      <c r="NJU396" s="56"/>
      <c r="NJV396" s="56"/>
      <c r="NJW396" s="56"/>
      <c r="NJX396" s="56"/>
      <c r="NJY396" s="56"/>
      <c r="NJZ396" s="56"/>
      <c r="NKA396" s="56"/>
      <c r="NKB396" s="56"/>
      <c r="NKC396" s="56"/>
      <c r="NKD396" s="56"/>
      <c r="NKE396" s="56"/>
      <c r="NKF396" s="56"/>
      <c r="NKG396" s="56"/>
      <c r="NKH396" s="56"/>
      <c r="NKI396" s="56"/>
      <c r="NKJ396" s="56"/>
      <c r="NKK396" s="56"/>
      <c r="NKL396" s="56"/>
      <c r="NKM396" s="56"/>
      <c r="NKN396" s="56"/>
      <c r="NKO396" s="56"/>
      <c r="NKP396" s="56"/>
      <c r="NKQ396" s="56"/>
      <c r="NKR396" s="56"/>
      <c r="NKS396" s="56"/>
      <c r="NKT396" s="56"/>
      <c r="NKU396" s="56"/>
      <c r="NKV396" s="56"/>
      <c r="NKW396" s="56"/>
      <c r="NKX396" s="56"/>
      <c r="NKY396" s="56"/>
      <c r="NKZ396" s="56"/>
      <c r="NLA396" s="56"/>
      <c r="NLB396" s="56"/>
      <c r="NLC396" s="56"/>
      <c r="NLD396" s="56"/>
      <c r="NLE396" s="56"/>
      <c r="NLF396" s="56"/>
      <c r="NLG396" s="56"/>
      <c r="NLH396" s="56"/>
      <c r="NLI396" s="56"/>
      <c r="NLJ396" s="56"/>
      <c r="NLK396" s="56"/>
      <c r="NLL396" s="56"/>
      <c r="NLM396" s="56"/>
      <c r="NLN396" s="56"/>
      <c r="NLO396" s="56"/>
      <c r="NLP396" s="56"/>
      <c r="NLQ396" s="56"/>
      <c r="NLR396" s="56"/>
      <c r="NLS396" s="56"/>
      <c r="NLT396" s="56"/>
      <c r="NLU396" s="56"/>
      <c r="NLV396" s="56"/>
      <c r="NLW396" s="56"/>
      <c r="NLX396" s="56"/>
      <c r="NLY396" s="56"/>
      <c r="NLZ396" s="56"/>
      <c r="NMA396" s="56"/>
      <c r="NMB396" s="56"/>
      <c r="NMC396" s="56"/>
      <c r="NMD396" s="56"/>
      <c r="NME396" s="56"/>
      <c r="NMF396" s="56"/>
      <c r="NMG396" s="56"/>
      <c r="NMH396" s="56"/>
      <c r="NMI396" s="56"/>
      <c r="NMJ396" s="56"/>
      <c r="NMK396" s="56"/>
      <c r="NML396" s="56"/>
      <c r="NMM396" s="56"/>
      <c r="NMN396" s="56"/>
      <c r="NMO396" s="56"/>
      <c r="NMP396" s="56"/>
      <c r="NMQ396" s="56"/>
      <c r="NMR396" s="56"/>
      <c r="NMS396" s="56"/>
      <c r="NMT396" s="56"/>
      <c r="NMU396" s="56"/>
      <c r="NMV396" s="56"/>
      <c r="NMW396" s="56"/>
      <c r="NMX396" s="56"/>
      <c r="NMY396" s="56"/>
      <c r="NMZ396" s="56"/>
      <c r="NNA396" s="56"/>
      <c r="NNB396" s="56"/>
      <c r="NNC396" s="56"/>
      <c r="NND396" s="56"/>
      <c r="NNE396" s="56"/>
      <c r="NNF396" s="56"/>
      <c r="NNG396" s="56"/>
      <c r="NNH396" s="56"/>
      <c r="NNI396" s="56"/>
      <c r="NNJ396" s="56"/>
      <c r="NNK396" s="56"/>
      <c r="NNL396" s="56"/>
      <c r="NNM396" s="56"/>
      <c r="NNN396" s="56"/>
      <c r="NNO396" s="56"/>
      <c r="NNP396" s="56"/>
      <c r="NNQ396" s="56"/>
      <c r="NNR396" s="56"/>
      <c r="NNS396" s="56"/>
      <c r="NNT396" s="56"/>
      <c r="NNU396" s="56"/>
      <c r="NNV396" s="56"/>
      <c r="NNW396" s="56"/>
      <c r="NNX396" s="56"/>
      <c r="NNY396" s="56"/>
      <c r="NNZ396" s="56"/>
      <c r="NOA396" s="56"/>
      <c r="NOB396" s="56"/>
      <c r="NOC396" s="56"/>
      <c r="NOD396" s="56"/>
      <c r="NOE396" s="56"/>
      <c r="NOF396" s="56"/>
      <c r="NOG396" s="56"/>
      <c r="NOH396" s="56"/>
      <c r="NOI396" s="56"/>
      <c r="NOJ396" s="56"/>
      <c r="NOK396" s="56"/>
      <c r="NOL396" s="56"/>
      <c r="NOM396" s="56"/>
      <c r="NON396" s="56"/>
      <c r="NOO396" s="56"/>
      <c r="NOP396" s="56"/>
      <c r="NOQ396" s="56"/>
      <c r="NOR396" s="56"/>
      <c r="NOS396" s="56"/>
      <c r="NOT396" s="56"/>
      <c r="NOU396" s="56"/>
      <c r="NOV396" s="56"/>
      <c r="NOW396" s="56"/>
      <c r="NOX396" s="56"/>
      <c r="NOY396" s="56"/>
      <c r="NOZ396" s="56"/>
      <c r="NPA396" s="56"/>
      <c r="NPB396" s="56"/>
      <c r="NPC396" s="56"/>
      <c r="NPD396" s="56"/>
      <c r="NPE396" s="56"/>
      <c r="NPF396" s="56"/>
      <c r="NPG396" s="56"/>
      <c r="NPH396" s="56"/>
      <c r="NPI396" s="56"/>
      <c r="NPJ396" s="56"/>
      <c r="NPK396" s="56"/>
      <c r="NPL396" s="56"/>
      <c r="NPM396" s="56"/>
      <c r="NPN396" s="56"/>
      <c r="NPO396" s="56"/>
      <c r="NPP396" s="56"/>
      <c r="NPQ396" s="56"/>
      <c r="NPR396" s="56"/>
      <c r="NPS396" s="56"/>
      <c r="NPT396" s="56"/>
      <c r="NPU396" s="56"/>
      <c r="NPV396" s="56"/>
      <c r="NPW396" s="56"/>
      <c r="NPX396" s="56"/>
      <c r="NPY396" s="56"/>
      <c r="NPZ396" s="56"/>
      <c r="NQA396" s="56"/>
      <c r="NQB396" s="56"/>
      <c r="NQC396" s="56"/>
      <c r="NQD396" s="56"/>
      <c r="NQE396" s="56"/>
      <c r="NQF396" s="56"/>
      <c r="NQG396" s="56"/>
      <c r="NQH396" s="56"/>
      <c r="NQI396" s="56"/>
      <c r="NQJ396" s="56"/>
      <c r="NQK396" s="56"/>
      <c r="NQL396" s="56"/>
      <c r="NQM396" s="56"/>
      <c r="NQN396" s="56"/>
      <c r="NQO396" s="56"/>
      <c r="NQP396" s="56"/>
      <c r="NQQ396" s="56"/>
      <c r="NQR396" s="56"/>
      <c r="NQS396" s="56"/>
      <c r="NQT396" s="56"/>
      <c r="NQU396" s="56"/>
      <c r="NQV396" s="56"/>
      <c r="NQW396" s="56"/>
      <c r="NQX396" s="56"/>
      <c r="NQY396" s="56"/>
      <c r="NQZ396" s="56"/>
      <c r="NRA396" s="56"/>
      <c r="NRB396" s="56"/>
      <c r="NRC396" s="56"/>
      <c r="NRD396" s="56"/>
      <c r="NRE396" s="56"/>
      <c r="NRF396" s="56"/>
      <c r="NRG396" s="56"/>
      <c r="NRH396" s="56"/>
      <c r="NRI396" s="56"/>
      <c r="NRJ396" s="56"/>
      <c r="NRK396" s="56"/>
      <c r="NRL396" s="56"/>
      <c r="NRM396" s="56"/>
      <c r="NRN396" s="56"/>
      <c r="NRO396" s="56"/>
      <c r="NRP396" s="56"/>
      <c r="NRQ396" s="56"/>
      <c r="NRR396" s="56"/>
      <c r="NRS396" s="56"/>
      <c r="NRT396" s="56"/>
      <c r="NRU396" s="56"/>
      <c r="NRV396" s="56"/>
      <c r="NRW396" s="56"/>
      <c r="NRX396" s="56"/>
      <c r="NRY396" s="56"/>
      <c r="NRZ396" s="56"/>
      <c r="NSA396" s="56"/>
      <c r="NSB396" s="56"/>
      <c r="NSC396" s="56"/>
      <c r="NSD396" s="56"/>
      <c r="NSE396" s="56"/>
      <c r="NSF396" s="56"/>
      <c r="NSG396" s="56"/>
      <c r="NSH396" s="56"/>
      <c r="NSI396" s="56"/>
      <c r="NSJ396" s="56"/>
      <c r="NSK396" s="56"/>
      <c r="NSL396" s="56"/>
      <c r="NSM396" s="56"/>
      <c r="NSN396" s="56"/>
      <c r="NSO396" s="56"/>
      <c r="NSP396" s="56"/>
      <c r="NSQ396" s="56"/>
      <c r="NSR396" s="56"/>
      <c r="NSS396" s="56"/>
      <c r="NST396" s="56"/>
      <c r="NSU396" s="56"/>
      <c r="NSV396" s="56"/>
      <c r="NSW396" s="56"/>
      <c r="NSX396" s="56"/>
      <c r="NSY396" s="56"/>
      <c r="NSZ396" s="56"/>
      <c r="NTA396" s="56"/>
      <c r="NTB396" s="56"/>
      <c r="NTC396" s="56"/>
      <c r="NTD396" s="56"/>
      <c r="NTE396" s="56"/>
      <c r="NTF396" s="56"/>
      <c r="NTG396" s="56"/>
      <c r="NTH396" s="56"/>
      <c r="NTI396" s="56"/>
      <c r="NTJ396" s="56"/>
      <c r="NTK396" s="56"/>
      <c r="NTL396" s="56"/>
      <c r="NTM396" s="56"/>
      <c r="NTN396" s="56"/>
      <c r="NTO396" s="56"/>
      <c r="NTP396" s="56"/>
      <c r="NTQ396" s="56"/>
      <c r="NTR396" s="56"/>
      <c r="NTS396" s="56"/>
      <c r="NTT396" s="56"/>
      <c r="NTU396" s="56"/>
      <c r="NTV396" s="56"/>
      <c r="NTW396" s="56"/>
      <c r="NTX396" s="56"/>
      <c r="NTY396" s="56"/>
      <c r="NTZ396" s="56"/>
      <c r="NUA396" s="56"/>
      <c r="NUB396" s="56"/>
      <c r="NUC396" s="56"/>
      <c r="NUD396" s="56"/>
      <c r="NUE396" s="56"/>
      <c r="NUF396" s="56"/>
      <c r="NUG396" s="56"/>
      <c r="NUH396" s="56"/>
      <c r="NUI396" s="56"/>
      <c r="NUJ396" s="56"/>
      <c r="NUK396" s="56"/>
      <c r="NUL396" s="56"/>
      <c r="NUM396" s="56"/>
      <c r="NUN396" s="56"/>
      <c r="NUO396" s="56"/>
      <c r="NUP396" s="56"/>
      <c r="NUQ396" s="56"/>
      <c r="NUR396" s="56"/>
      <c r="NUS396" s="56"/>
      <c r="NUT396" s="56"/>
      <c r="NUU396" s="56"/>
      <c r="NUV396" s="56"/>
      <c r="NUW396" s="56"/>
      <c r="NUX396" s="56"/>
      <c r="NUY396" s="56"/>
      <c r="NUZ396" s="56"/>
      <c r="NVA396" s="56"/>
      <c r="NVB396" s="56"/>
      <c r="NVC396" s="56"/>
      <c r="NVD396" s="56"/>
      <c r="NVE396" s="56"/>
      <c r="NVF396" s="56"/>
      <c r="NVG396" s="56"/>
      <c r="NVH396" s="56"/>
      <c r="NVI396" s="56"/>
      <c r="NVJ396" s="56"/>
      <c r="NVK396" s="56"/>
      <c r="NVL396" s="56"/>
      <c r="NVM396" s="56"/>
      <c r="NVN396" s="56"/>
      <c r="NVO396" s="56"/>
      <c r="NVP396" s="56"/>
      <c r="NVQ396" s="56"/>
      <c r="NVR396" s="56"/>
      <c r="NVS396" s="56"/>
      <c r="NVT396" s="56"/>
      <c r="NVU396" s="56"/>
      <c r="NVV396" s="56"/>
      <c r="NVW396" s="56"/>
      <c r="NVX396" s="56"/>
      <c r="NVY396" s="56"/>
      <c r="NVZ396" s="56"/>
      <c r="NWA396" s="56"/>
      <c r="NWB396" s="56"/>
      <c r="NWC396" s="56"/>
      <c r="NWD396" s="56"/>
      <c r="NWE396" s="56"/>
      <c r="NWF396" s="56"/>
      <c r="NWG396" s="56"/>
      <c r="NWH396" s="56"/>
      <c r="NWI396" s="56"/>
      <c r="NWJ396" s="56"/>
      <c r="NWK396" s="56"/>
      <c r="NWL396" s="56"/>
      <c r="NWM396" s="56"/>
      <c r="NWN396" s="56"/>
      <c r="NWO396" s="56"/>
      <c r="NWP396" s="56"/>
      <c r="NWQ396" s="56"/>
      <c r="NWR396" s="56"/>
      <c r="NWS396" s="56"/>
      <c r="NWT396" s="56"/>
      <c r="NWU396" s="56"/>
      <c r="NWV396" s="56"/>
      <c r="NWW396" s="56"/>
      <c r="NWX396" s="56"/>
      <c r="NWY396" s="56"/>
      <c r="NWZ396" s="56"/>
      <c r="NXA396" s="56"/>
      <c r="NXB396" s="56"/>
      <c r="NXC396" s="56"/>
      <c r="NXD396" s="56"/>
      <c r="NXE396" s="56"/>
      <c r="NXF396" s="56"/>
      <c r="NXG396" s="56"/>
      <c r="NXH396" s="56"/>
      <c r="NXI396" s="56"/>
      <c r="NXJ396" s="56"/>
      <c r="NXK396" s="56"/>
      <c r="NXL396" s="56"/>
      <c r="NXM396" s="56"/>
      <c r="NXN396" s="56"/>
      <c r="NXO396" s="56"/>
      <c r="NXP396" s="56"/>
      <c r="NXQ396" s="56"/>
      <c r="NXR396" s="56"/>
      <c r="NXS396" s="56"/>
      <c r="NXT396" s="56"/>
      <c r="NXU396" s="56"/>
      <c r="NXV396" s="56"/>
      <c r="NXW396" s="56"/>
      <c r="NXX396" s="56"/>
      <c r="NXY396" s="56"/>
      <c r="NXZ396" s="56"/>
      <c r="NYA396" s="56"/>
      <c r="NYB396" s="56"/>
      <c r="NYC396" s="56"/>
      <c r="NYD396" s="56"/>
      <c r="NYE396" s="56"/>
      <c r="NYF396" s="56"/>
      <c r="NYG396" s="56"/>
      <c r="NYH396" s="56"/>
      <c r="NYI396" s="56"/>
      <c r="NYJ396" s="56"/>
      <c r="NYK396" s="56"/>
      <c r="NYL396" s="56"/>
      <c r="NYM396" s="56"/>
      <c r="NYN396" s="56"/>
      <c r="NYO396" s="56"/>
      <c r="NYP396" s="56"/>
      <c r="NYQ396" s="56"/>
      <c r="NYR396" s="56"/>
      <c r="NYS396" s="56"/>
      <c r="NYT396" s="56"/>
      <c r="NYU396" s="56"/>
      <c r="NYV396" s="56"/>
      <c r="NYW396" s="56"/>
      <c r="NYX396" s="56"/>
      <c r="NYY396" s="56"/>
      <c r="NYZ396" s="56"/>
      <c r="NZA396" s="56"/>
      <c r="NZB396" s="56"/>
      <c r="NZC396" s="56"/>
      <c r="NZD396" s="56"/>
      <c r="NZE396" s="56"/>
      <c r="NZF396" s="56"/>
      <c r="NZG396" s="56"/>
      <c r="NZH396" s="56"/>
      <c r="NZI396" s="56"/>
      <c r="NZJ396" s="56"/>
      <c r="NZK396" s="56"/>
      <c r="NZL396" s="56"/>
      <c r="NZM396" s="56"/>
      <c r="NZN396" s="56"/>
      <c r="NZO396" s="56"/>
      <c r="NZP396" s="56"/>
      <c r="NZQ396" s="56"/>
      <c r="NZR396" s="56"/>
      <c r="NZS396" s="56"/>
      <c r="NZT396" s="56"/>
      <c r="NZU396" s="56"/>
      <c r="NZV396" s="56"/>
      <c r="NZW396" s="56"/>
      <c r="NZX396" s="56"/>
      <c r="NZY396" s="56"/>
      <c r="NZZ396" s="56"/>
      <c r="OAA396" s="56"/>
      <c r="OAB396" s="56"/>
      <c r="OAC396" s="56"/>
      <c r="OAD396" s="56"/>
      <c r="OAE396" s="56"/>
      <c r="OAF396" s="56"/>
      <c r="OAG396" s="56"/>
      <c r="OAH396" s="56"/>
      <c r="OAI396" s="56"/>
      <c r="OAJ396" s="56"/>
      <c r="OAK396" s="56"/>
      <c r="OAL396" s="56"/>
      <c r="OAM396" s="56"/>
      <c r="OAN396" s="56"/>
      <c r="OAO396" s="56"/>
      <c r="OAP396" s="56"/>
      <c r="OAQ396" s="56"/>
      <c r="OAR396" s="56"/>
      <c r="OAS396" s="56"/>
      <c r="OAT396" s="56"/>
      <c r="OAU396" s="56"/>
      <c r="OAV396" s="56"/>
      <c r="OAW396" s="56"/>
      <c r="OAX396" s="56"/>
      <c r="OAY396" s="56"/>
      <c r="OAZ396" s="56"/>
      <c r="OBA396" s="56"/>
      <c r="OBB396" s="56"/>
      <c r="OBC396" s="56"/>
      <c r="OBD396" s="56"/>
      <c r="OBE396" s="56"/>
      <c r="OBF396" s="56"/>
      <c r="OBG396" s="56"/>
      <c r="OBH396" s="56"/>
      <c r="OBI396" s="56"/>
      <c r="OBJ396" s="56"/>
      <c r="OBK396" s="56"/>
      <c r="OBL396" s="56"/>
      <c r="OBM396" s="56"/>
      <c r="OBN396" s="56"/>
      <c r="OBO396" s="56"/>
      <c r="OBP396" s="56"/>
      <c r="OBQ396" s="56"/>
      <c r="OBR396" s="56"/>
      <c r="OBS396" s="56"/>
      <c r="OBT396" s="56"/>
      <c r="OBU396" s="56"/>
      <c r="OBV396" s="56"/>
      <c r="OBW396" s="56"/>
      <c r="OBX396" s="56"/>
      <c r="OBY396" s="56"/>
      <c r="OBZ396" s="56"/>
      <c r="OCA396" s="56"/>
      <c r="OCB396" s="56"/>
      <c r="OCC396" s="56"/>
      <c r="OCD396" s="56"/>
      <c r="OCE396" s="56"/>
      <c r="OCF396" s="56"/>
      <c r="OCG396" s="56"/>
      <c r="OCH396" s="56"/>
      <c r="OCI396" s="56"/>
      <c r="OCJ396" s="56"/>
      <c r="OCK396" s="56"/>
      <c r="OCL396" s="56"/>
      <c r="OCM396" s="56"/>
      <c r="OCN396" s="56"/>
      <c r="OCO396" s="56"/>
      <c r="OCP396" s="56"/>
      <c r="OCQ396" s="56"/>
      <c r="OCR396" s="56"/>
      <c r="OCS396" s="56"/>
      <c r="OCT396" s="56"/>
      <c r="OCU396" s="56"/>
      <c r="OCV396" s="56"/>
      <c r="OCW396" s="56"/>
      <c r="OCX396" s="56"/>
      <c r="OCY396" s="56"/>
      <c r="OCZ396" s="56"/>
      <c r="ODA396" s="56"/>
      <c r="ODB396" s="56"/>
      <c r="ODC396" s="56"/>
      <c r="ODD396" s="56"/>
      <c r="ODE396" s="56"/>
      <c r="ODF396" s="56"/>
      <c r="ODG396" s="56"/>
      <c r="ODH396" s="56"/>
      <c r="ODI396" s="56"/>
      <c r="ODJ396" s="56"/>
      <c r="ODK396" s="56"/>
      <c r="ODL396" s="56"/>
      <c r="ODM396" s="56"/>
      <c r="ODN396" s="56"/>
      <c r="ODO396" s="56"/>
      <c r="ODP396" s="56"/>
      <c r="ODQ396" s="56"/>
      <c r="ODR396" s="56"/>
      <c r="ODS396" s="56"/>
      <c r="ODT396" s="56"/>
      <c r="ODU396" s="56"/>
      <c r="ODV396" s="56"/>
      <c r="ODW396" s="56"/>
      <c r="ODX396" s="56"/>
      <c r="ODY396" s="56"/>
      <c r="ODZ396" s="56"/>
      <c r="OEA396" s="56"/>
      <c r="OEB396" s="56"/>
      <c r="OEC396" s="56"/>
      <c r="OED396" s="56"/>
      <c r="OEE396" s="56"/>
      <c r="OEF396" s="56"/>
      <c r="OEG396" s="56"/>
      <c r="OEH396" s="56"/>
      <c r="OEI396" s="56"/>
      <c r="OEJ396" s="56"/>
      <c r="OEK396" s="56"/>
      <c r="OEL396" s="56"/>
      <c r="OEM396" s="56"/>
      <c r="OEN396" s="56"/>
      <c r="OEO396" s="56"/>
      <c r="OEP396" s="56"/>
      <c r="OEQ396" s="56"/>
      <c r="OER396" s="56"/>
      <c r="OES396" s="56"/>
      <c r="OET396" s="56"/>
      <c r="OEU396" s="56"/>
      <c r="OEV396" s="56"/>
      <c r="OEW396" s="56"/>
      <c r="OEX396" s="56"/>
      <c r="OEY396" s="56"/>
      <c r="OEZ396" s="56"/>
      <c r="OFA396" s="56"/>
      <c r="OFB396" s="56"/>
      <c r="OFC396" s="56"/>
      <c r="OFD396" s="56"/>
      <c r="OFE396" s="56"/>
      <c r="OFF396" s="56"/>
      <c r="OFG396" s="56"/>
      <c r="OFH396" s="56"/>
      <c r="OFI396" s="56"/>
      <c r="OFJ396" s="56"/>
      <c r="OFK396" s="56"/>
      <c r="OFL396" s="56"/>
      <c r="OFM396" s="56"/>
      <c r="OFN396" s="56"/>
      <c r="OFO396" s="56"/>
      <c r="OFP396" s="56"/>
      <c r="OFQ396" s="56"/>
      <c r="OFR396" s="56"/>
      <c r="OFS396" s="56"/>
      <c r="OFT396" s="56"/>
      <c r="OFU396" s="56"/>
      <c r="OFV396" s="56"/>
      <c r="OFW396" s="56"/>
      <c r="OFX396" s="56"/>
      <c r="OFY396" s="56"/>
      <c r="OFZ396" s="56"/>
      <c r="OGA396" s="56"/>
      <c r="OGB396" s="56"/>
      <c r="OGC396" s="56"/>
      <c r="OGD396" s="56"/>
      <c r="OGE396" s="56"/>
      <c r="OGF396" s="56"/>
      <c r="OGG396" s="56"/>
      <c r="OGH396" s="56"/>
      <c r="OGI396" s="56"/>
      <c r="OGJ396" s="56"/>
      <c r="OGK396" s="56"/>
      <c r="OGL396" s="56"/>
      <c r="OGM396" s="56"/>
      <c r="OGN396" s="56"/>
      <c r="OGO396" s="56"/>
      <c r="OGP396" s="56"/>
      <c r="OGQ396" s="56"/>
      <c r="OGR396" s="56"/>
      <c r="OGS396" s="56"/>
      <c r="OGT396" s="56"/>
      <c r="OGU396" s="56"/>
      <c r="OGV396" s="56"/>
      <c r="OGW396" s="56"/>
      <c r="OGX396" s="56"/>
      <c r="OGY396" s="56"/>
      <c r="OGZ396" s="56"/>
      <c r="OHA396" s="56"/>
      <c r="OHB396" s="56"/>
      <c r="OHC396" s="56"/>
      <c r="OHD396" s="56"/>
      <c r="OHE396" s="56"/>
      <c r="OHF396" s="56"/>
      <c r="OHG396" s="56"/>
      <c r="OHH396" s="56"/>
      <c r="OHI396" s="56"/>
      <c r="OHJ396" s="56"/>
      <c r="OHK396" s="56"/>
      <c r="OHL396" s="56"/>
      <c r="OHM396" s="56"/>
      <c r="OHN396" s="56"/>
      <c r="OHO396" s="56"/>
      <c r="OHP396" s="56"/>
      <c r="OHQ396" s="56"/>
      <c r="OHR396" s="56"/>
      <c r="OHS396" s="56"/>
      <c r="OHT396" s="56"/>
      <c r="OHU396" s="56"/>
      <c r="OHV396" s="56"/>
      <c r="OHW396" s="56"/>
      <c r="OHX396" s="56"/>
      <c r="OHY396" s="56"/>
      <c r="OHZ396" s="56"/>
      <c r="OIA396" s="56"/>
      <c r="OIB396" s="56"/>
      <c r="OIC396" s="56"/>
      <c r="OID396" s="56"/>
      <c r="OIE396" s="56"/>
      <c r="OIF396" s="56"/>
      <c r="OIG396" s="56"/>
      <c r="OIH396" s="56"/>
      <c r="OII396" s="56"/>
      <c r="OIJ396" s="56"/>
      <c r="OIK396" s="56"/>
      <c r="OIL396" s="56"/>
      <c r="OIM396" s="56"/>
      <c r="OIN396" s="56"/>
      <c r="OIO396" s="56"/>
      <c r="OIP396" s="56"/>
      <c r="OIQ396" s="56"/>
      <c r="OIR396" s="56"/>
      <c r="OIS396" s="56"/>
      <c r="OIT396" s="56"/>
      <c r="OIU396" s="56"/>
      <c r="OIV396" s="56"/>
      <c r="OIW396" s="56"/>
      <c r="OIX396" s="56"/>
      <c r="OIY396" s="56"/>
      <c r="OIZ396" s="56"/>
      <c r="OJA396" s="56"/>
      <c r="OJB396" s="56"/>
      <c r="OJC396" s="56"/>
      <c r="OJD396" s="56"/>
      <c r="OJE396" s="56"/>
      <c r="OJF396" s="56"/>
      <c r="OJG396" s="56"/>
      <c r="OJH396" s="56"/>
      <c r="OJI396" s="56"/>
      <c r="OJJ396" s="56"/>
      <c r="OJK396" s="56"/>
      <c r="OJL396" s="56"/>
      <c r="OJM396" s="56"/>
      <c r="OJN396" s="56"/>
      <c r="OJO396" s="56"/>
      <c r="OJP396" s="56"/>
      <c r="OJQ396" s="56"/>
      <c r="OJR396" s="56"/>
      <c r="OJS396" s="56"/>
      <c r="OJT396" s="56"/>
      <c r="OJU396" s="56"/>
      <c r="OJV396" s="56"/>
      <c r="OJW396" s="56"/>
      <c r="OJX396" s="56"/>
      <c r="OJY396" s="56"/>
      <c r="OJZ396" s="56"/>
      <c r="OKA396" s="56"/>
      <c r="OKB396" s="56"/>
      <c r="OKC396" s="56"/>
      <c r="OKD396" s="56"/>
      <c r="OKE396" s="56"/>
      <c r="OKF396" s="56"/>
      <c r="OKG396" s="56"/>
      <c r="OKH396" s="56"/>
      <c r="OKI396" s="56"/>
      <c r="OKJ396" s="56"/>
      <c r="OKK396" s="56"/>
      <c r="OKL396" s="56"/>
      <c r="OKM396" s="56"/>
      <c r="OKN396" s="56"/>
      <c r="OKO396" s="56"/>
      <c r="OKP396" s="56"/>
      <c r="OKQ396" s="56"/>
      <c r="OKR396" s="56"/>
      <c r="OKS396" s="56"/>
      <c r="OKT396" s="56"/>
      <c r="OKU396" s="56"/>
      <c r="OKV396" s="56"/>
      <c r="OKW396" s="56"/>
      <c r="OKX396" s="56"/>
      <c r="OKY396" s="56"/>
      <c r="OKZ396" s="56"/>
      <c r="OLA396" s="56"/>
      <c r="OLB396" s="56"/>
      <c r="OLC396" s="56"/>
      <c r="OLD396" s="56"/>
      <c r="OLE396" s="56"/>
      <c r="OLF396" s="56"/>
      <c r="OLG396" s="56"/>
      <c r="OLH396" s="56"/>
      <c r="OLI396" s="56"/>
      <c r="OLJ396" s="56"/>
      <c r="OLK396" s="56"/>
      <c r="OLL396" s="56"/>
      <c r="OLM396" s="56"/>
      <c r="OLN396" s="56"/>
      <c r="OLO396" s="56"/>
      <c r="OLP396" s="56"/>
      <c r="OLQ396" s="56"/>
      <c r="OLR396" s="56"/>
      <c r="OLS396" s="56"/>
      <c r="OLT396" s="56"/>
      <c r="OLU396" s="56"/>
      <c r="OLV396" s="56"/>
      <c r="OLW396" s="56"/>
      <c r="OLX396" s="56"/>
      <c r="OLY396" s="56"/>
      <c r="OLZ396" s="56"/>
      <c r="OMA396" s="56"/>
      <c r="OMB396" s="56"/>
      <c r="OMC396" s="56"/>
      <c r="OMD396" s="56"/>
      <c r="OME396" s="56"/>
      <c r="OMF396" s="56"/>
      <c r="OMG396" s="56"/>
      <c r="OMH396" s="56"/>
      <c r="OMI396" s="56"/>
      <c r="OMJ396" s="56"/>
      <c r="OMK396" s="56"/>
      <c r="OML396" s="56"/>
      <c r="OMM396" s="56"/>
      <c r="OMN396" s="56"/>
      <c r="OMO396" s="56"/>
      <c r="OMP396" s="56"/>
      <c r="OMQ396" s="56"/>
      <c r="OMR396" s="56"/>
      <c r="OMS396" s="56"/>
      <c r="OMT396" s="56"/>
      <c r="OMU396" s="56"/>
      <c r="OMV396" s="56"/>
      <c r="OMW396" s="56"/>
      <c r="OMX396" s="56"/>
      <c r="OMY396" s="56"/>
      <c r="OMZ396" s="56"/>
      <c r="ONA396" s="56"/>
      <c r="ONB396" s="56"/>
      <c r="ONC396" s="56"/>
      <c r="OND396" s="56"/>
      <c r="ONE396" s="56"/>
      <c r="ONF396" s="56"/>
      <c r="ONG396" s="56"/>
      <c r="ONH396" s="56"/>
      <c r="ONI396" s="56"/>
      <c r="ONJ396" s="56"/>
      <c r="ONK396" s="56"/>
      <c r="ONL396" s="56"/>
      <c r="ONM396" s="56"/>
      <c r="ONN396" s="56"/>
      <c r="ONO396" s="56"/>
      <c r="ONP396" s="56"/>
      <c r="ONQ396" s="56"/>
      <c r="ONR396" s="56"/>
      <c r="ONS396" s="56"/>
      <c r="ONT396" s="56"/>
      <c r="ONU396" s="56"/>
      <c r="ONV396" s="56"/>
      <c r="ONW396" s="56"/>
      <c r="ONX396" s="56"/>
      <c r="ONY396" s="56"/>
      <c r="ONZ396" s="56"/>
      <c r="OOA396" s="56"/>
      <c r="OOB396" s="56"/>
      <c r="OOC396" s="56"/>
      <c r="OOD396" s="56"/>
      <c r="OOE396" s="56"/>
      <c r="OOF396" s="56"/>
      <c r="OOG396" s="56"/>
      <c r="OOH396" s="56"/>
      <c r="OOI396" s="56"/>
      <c r="OOJ396" s="56"/>
      <c r="OOK396" s="56"/>
      <c r="OOL396" s="56"/>
      <c r="OOM396" s="56"/>
      <c r="OON396" s="56"/>
      <c r="OOO396" s="56"/>
      <c r="OOP396" s="56"/>
      <c r="OOQ396" s="56"/>
      <c r="OOR396" s="56"/>
      <c r="OOS396" s="56"/>
      <c r="OOT396" s="56"/>
      <c r="OOU396" s="56"/>
      <c r="OOV396" s="56"/>
      <c r="OOW396" s="56"/>
      <c r="OOX396" s="56"/>
      <c r="OOY396" s="56"/>
      <c r="OOZ396" s="56"/>
      <c r="OPA396" s="56"/>
      <c r="OPB396" s="56"/>
      <c r="OPC396" s="56"/>
      <c r="OPD396" s="56"/>
      <c r="OPE396" s="56"/>
      <c r="OPF396" s="56"/>
      <c r="OPG396" s="56"/>
      <c r="OPH396" s="56"/>
      <c r="OPI396" s="56"/>
      <c r="OPJ396" s="56"/>
      <c r="OPK396" s="56"/>
      <c r="OPL396" s="56"/>
      <c r="OPM396" s="56"/>
      <c r="OPN396" s="56"/>
      <c r="OPO396" s="56"/>
      <c r="OPP396" s="56"/>
      <c r="OPQ396" s="56"/>
      <c r="OPR396" s="56"/>
      <c r="OPS396" s="56"/>
      <c r="OPT396" s="56"/>
      <c r="OPU396" s="56"/>
      <c r="OPV396" s="56"/>
      <c r="OPW396" s="56"/>
      <c r="OPX396" s="56"/>
      <c r="OPY396" s="56"/>
      <c r="OPZ396" s="56"/>
      <c r="OQA396" s="56"/>
      <c r="OQB396" s="56"/>
      <c r="OQC396" s="56"/>
      <c r="OQD396" s="56"/>
      <c r="OQE396" s="56"/>
      <c r="OQF396" s="56"/>
      <c r="OQG396" s="56"/>
      <c r="OQH396" s="56"/>
      <c r="OQI396" s="56"/>
      <c r="OQJ396" s="56"/>
      <c r="OQK396" s="56"/>
      <c r="OQL396" s="56"/>
      <c r="OQM396" s="56"/>
      <c r="OQN396" s="56"/>
      <c r="OQO396" s="56"/>
      <c r="OQP396" s="56"/>
      <c r="OQQ396" s="56"/>
      <c r="OQR396" s="56"/>
      <c r="OQS396" s="56"/>
      <c r="OQT396" s="56"/>
      <c r="OQU396" s="56"/>
      <c r="OQV396" s="56"/>
      <c r="OQW396" s="56"/>
      <c r="OQX396" s="56"/>
      <c r="OQY396" s="56"/>
      <c r="OQZ396" s="56"/>
      <c r="ORA396" s="56"/>
      <c r="ORB396" s="56"/>
      <c r="ORC396" s="56"/>
      <c r="ORD396" s="56"/>
      <c r="ORE396" s="56"/>
      <c r="ORF396" s="56"/>
      <c r="ORG396" s="56"/>
      <c r="ORH396" s="56"/>
      <c r="ORI396" s="56"/>
      <c r="ORJ396" s="56"/>
      <c r="ORK396" s="56"/>
      <c r="ORL396" s="56"/>
      <c r="ORM396" s="56"/>
      <c r="ORN396" s="56"/>
      <c r="ORO396" s="56"/>
      <c r="ORP396" s="56"/>
      <c r="ORQ396" s="56"/>
      <c r="ORR396" s="56"/>
      <c r="ORS396" s="56"/>
      <c r="ORT396" s="56"/>
      <c r="ORU396" s="56"/>
      <c r="ORV396" s="56"/>
      <c r="ORW396" s="56"/>
      <c r="ORX396" s="56"/>
      <c r="ORY396" s="56"/>
      <c r="ORZ396" s="56"/>
      <c r="OSA396" s="56"/>
      <c r="OSB396" s="56"/>
      <c r="OSC396" s="56"/>
      <c r="OSD396" s="56"/>
      <c r="OSE396" s="56"/>
      <c r="OSF396" s="56"/>
      <c r="OSG396" s="56"/>
      <c r="OSH396" s="56"/>
      <c r="OSI396" s="56"/>
      <c r="OSJ396" s="56"/>
      <c r="OSK396" s="56"/>
      <c r="OSL396" s="56"/>
      <c r="OSM396" s="56"/>
      <c r="OSN396" s="56"/>
      <c r="OSO396" s="56"/>
      <c r="OSP396" s="56"/>
      <c r="OSQ396" s="56"/>
      <c r="OSR396" s="56"/>
      <c r="OSS396" s="56"/>
      <c r="OST396" s="56"/>
      <c r="OSU396" s="56"/>
      <c r="OSV396" s="56"/>
      <c r="OSW396" s="56"/>
      <c r="OSX396" s="56"/>
      <c r="OSY396" s="56"/>
      <c r="OSZ396" s="56"/>
      <c r="OTA396" s="56"/>
      <c r="OTB396" s="56"/>
      <c r="OTC396" s="56"/>
      <c r="OTD396" s="56"/>
      <c r="OTE396" s="56"/>
      <c r="OTF396" s="56"/>
      <c r="OTG396" s="56"/>
      <c r="OTH396" s="56"/>
      <c r="OTI396" s="56"/>
      <c r="OTJ396" s="56"/>
      <c r="OTK396" s="56"/>
      <c r="OTL396" s="56"/>
      <c r="OTM396" s="56"/>
      <c r="OTN396" s="56"/>
      <c r="OTO396" s="56"/>
      <c r="OTP396" s="56"/>
      <c r="OTQ396" s="56"/>
      <c r="OTR396" s="56"/>
      <c r="OTS396" s="56"/>
      <c r="OTT396" s="56"/>
      <c r="OTU396" s="56"/>
      <c r="OTV396" s="56"/>
      <c r="OTW396" s="56"/>
      <c r="OTX396" s="56"/>
      <c r="OTY396" s="56"/>
      <c r="OTZ396" s="56"/>
      <c r="OUA396" s="56"/>
      <c r="OUB396" s="56"/>
      <c r="OUC396" s="56"/>
      <c r="OUD396" s="56"/>
      <c r="OUE396" s="56"/>
      <c r="OUF396" s="56"/>
      <c r="OUG396" s="56"/>
      <c r="OUH396" s="56"/>
      <c r="OUI396" s="56"/>
      <c r="OUJ396" s="56"/>
      <c r="OUK396" s="56"/>
      <c r="OUL396" s="56"/>
      <c r="OUM396" s="56"/>
      <c r="OUN396" s="56"/>
      <c r="OUO396" s="56"/>
      <c r="OUP396" s="56"/>
      <c r="OUQ396" s="56"/>
      <c r="OUR396" s="56"/>
      <c r="OUS396" s="56"/>
      <c r="OUT396" s="56"/>
      <c r="OUU396" s="56"/>
      <c r="OUV396" s="56"/>
      <c r="OUW396" s="56"/>
      <c r="OUX396" s="56"/>
      <c r="OUY396" s="56"/>
      <c r="OUZ396" s="56"/>
      <c r="OVA396" s="56"/>
      <c r="OVB396" s="56"/>
      <c r="OVC396" s="56"/>
      <c r="OVD396" s="56"/>
      <c r="OVE396" s="56"/>
      <c r="OVF396" s="56"/>
      <c r="OVG396" s="56"/>
      <c r="OVH396" s="56"/>
      <c r="OVI396" s="56"/>
      <c r="OVJ396" s="56"/>
      <c r="OVK396" s="56"/>
      <c r="OVL396" s="56"/>
      <c r="OVM396" s="56"/>
      <c r="OVN396" s="56"/>
      <c r="OVO396" s="56"/>
      <c r="OVP396" s="56"/>
      <c r="OVQ396" s="56"/>
      <c r="OVR396" s="56"/>
      <c r="OVS396" s="56"/>
      <c r="OVT396" s="56"/>
      <c r="OVU396" s="56"/>
      <c r="OVV396" s="56"/>
      <c r="OVW396" s="56"/>
      <c r="OVX396" s="56"/>
      <c r="OVY396" s="56"/>
      <c r="OVZ396" s="56"/>
      <c r="OWA396" s="56"/>
      <c r="OWB396" s="56"/>
      <c r="OWC396" s="56"/>
      <c r="OWD396" s="56"/>
      <c r="OWE396" s="56"/>
      <c r="OWF396" s="56"/>
      <c r="OWG396" s="56"/>
      <c r="OWH396" s="56"/>
      <c r="OWI396" s="56"/>
      <c r="OWJ396" s="56"/>
      <c r="OWK396" s="56"/>
      <c r="OWL396" s="56"/>
      <c r="OWM396" s="56"/>
      <c r="OWN396" s="56"/>
      <c r="OWO396" s="56"/>
      <c r="OWP396" s="56"/>
      <c r="OWQ396" s="56"/>
      <c r="OWR396" s="56"/>
      <c r="OWS396" s="56"/>
      <c r="OWT396" s="56"/>
      <c r="OWU396" s="56"/>
      <c r="OWV396" s="56"/>
      <c r="OWW396" s="56"/>
      <c r="OWX396" s="56"/>
      <c r="OWY396" s="56"/>
      <c r="OWZ396" s="56"/>
      <c r="OXA396" s="56"/>
      <c r="OXB396" s="56"/>
      <c r="OXC396" s="56"/>
      <c r="OXD396" s="56"/>
      <c r="OXE396" s="56"/>
      <c r="OXF396" s="56"/>
      <c r="OXG396" s="56"/>
      <c r="OXH396" s="56"/>
      <c r="OXI396" s="56"/>
      <c r="OXJ396" s="56"/>
      <c r="OXK396" s="56"/>
      <c r="OXL396" s="56"/>
      <c r="OXM396" s="56"/>
      <c r="OXN396" s="56"/>
      <c r="OXO396" s="56"/>
      <c r="OXP396" s="56"/>
      <c r="OXQ396" s="56"/>
      <c r="OXR396" s="56"/>
      <c r="OXS396" s="56"/>
      <c r="OXT396" s="56"/>
      <c r="OXU396" s="56"/>
      <c r="OXV396" s="56"/>
      <c r="OXW396" s="56"/>
      <c r="OXX396" s="56"/>
      <c r="OXY396" s="56"/>
      <c r="OXZ396" s="56"/>
      <c r="OYA396" s="56"/>
      <c r="OYB396" s="56"/>
      <c r="OYC396" s="56"/>
      <c r="OYD396" s="56"/>
      <c r="OYE396" s="56"/>
      <c r="OYF396" s="56"/>
      <c r="OYG396" s="56"/>
      <c r="OYH396" s="56"/>
      <c r="OYI396" s="56"/>
      <c r="OYJ396" s="56"/>
      <c r="OYK396" s="56"/>
      <c r="OYL396" s="56"/>
      <c r="OYM396" s="56"/>
      <c r="OYN396" s="56"/>
      <c r="OYO396" s="56"/>
      <c r="OYP396" s="56"/>
      <c r="OYQ396" s="56"/>
      <c r="OYR396" s="56"/>
      <c r="OYS396" s="56"/>
      <c r="OYT396" s="56"/>
      <c r="OYU396" s="56"/>
      <c r="OYV396" s="56"/>
      <c r="OYW396" s="56"/>
      <c r="OYX396" s="56"/>
      <c r="OYY396" s="56"/>
      <c r="OYZ396" s="56"/>
      <c r="OZA396" s="56"/>
      <c r="OZB396" s="56"/>
      <c r="OZC396" s="56"/>
      <c r="OZD396" s="56"/>
      <c r="OZE396" s="56"/>
      <c r="OZF396" s="56"/>
      <c r="OZG396" s="56"/>
      <c r="OZH396" s="56"/>
      <c r="OZI396" s="56"/>
      <c r="OZJ396" s="56"/>
      <c r="OZK396" s="56"/>
      <c r="OZL396" s="56"/>
      <c r="OZM396" s="56"/>
      <c r="OZN396" s="56"/>
      <c r="OZO396" s="56"/>
      <c r="OZP396" s="56"/>
      <c r="OZQ396" s="56"/>
      <c r="OZR396" s="56"/>
      <c r="OZS396" s="56"/>
      <c r="OZT396" s="56"/>
      <c r="OZU396" s="56"/>
      <c r="OZV396" s="56"/>
      <c r="OZW396" s="56"/>
      <c r="OZX396" s="56"/>
      <c r="OZY396" s="56"/>
      <c r="OZZ396" s="56"/>
      <c r="PAA396" s="56"/>
      <c r="PAB396" s="56"/>
      <c r="PAC396" s="56"/>
      <c r="PAD396" s="56"/>
      <c r="PAE396" s="56"/>
      <c r="PAF396" s="56"/>
      <c r="PAG396" s="56"/>
      <c r="PAH396" s="56"/>
      <c r="PAI396" s="56"/>
      <c r="PAJ396" s="56"/>
      <c r="PAK396" s="56"/>
      <c r="PAL396" s="56"/>
      <c r="PAM396" s="56"/>
      <c r="PAN396" s="56"/>
      <c r="PAO396" s="56"/>
      <c r="PAP396" s="56"/>
      <c r="PAQ396" s="56"/>
      <c r="PAR396" s="56"/>
      <c r="PAS396" s="56"/>
      <c r="PAT396" s="56"/>
      <c r="PAU396" s="56"/>
      <c r="PAV396" s="56"/>
      <c r="PAW396" s="56"/>
      <c r="PAX396" s="56"/>
      <c r="PAY396" s="56"/>
      <c r="PAZ396" s="56"/>
      <c r="PBA396" s="56"/>
      <c r="PBB396" s="56"/>
      <c r="PBC396" s="56"/>
      <c r="PBD396" s="56"/>
      <c r="PBE396" s="56"/>
      <c r="PBF396" s="56"/>
      <c r="PBG396" s="56"/>
      <c r="PBH396" s="56"/>
      <c r="PBI396" s="56"/>
      <c r="PBJ396" s="56"/>
      <c r="PBK396" s="56"/>
      <c r="PBL396" s="56"/>
      <c r="PBM396" s="56"/>
      <c r="PBN396" s="56"/>
      <c r="PBO396" s="56"/>
      <c r="PBP396" s="56"/>
      <c r="PBQ396" s="56"/>
      <c r="PBR396" s="56"/>
      <c r="PBS396" s="56"/>
      <c r="PBT396" s="56"/>
      <c r="PBU396" s="56"/>
      <c r="PBV396" s="56"/>
      <c r="PBW396" s="56"/>
      <c r="PBX396" s="56"/>
      <c r="PBY396" s="56"/>
      <c r="PBZ396" s="56"/>
      <c r="PCA396" s="56"/>
      <c r="PCB396" s="56"/>
      <c r="PCC396" s="56"/>
      <c r="PCD396" s="56"/>
      <c r="PCE396" s="56"/>
      <c r="PCF396" s="56"/>
      <c r="PCG396" s="56"/>
      <c r="PCH396" s="56"/>
      <c r="PCI396" s="56"/>
      <c r="PCJ396" s="56"/>
      <c r="PCK396" s="56"/>
      <c r="PCL396" s="56"/>
      <c r="PCM396" s="56"/>
      <c r="PCN396" s="56"/>
      <c r="PCO396" s="56"/>
      <c r="PCP396" s="56"/>
      <c r="PCQ396" s="56"/>
      <c r="PCR396" s="56"/>
      <c r="PCS396" s="56"/>
      <c r="PCT396" s="56"/>
      <c r="PCU396" s="56"/>
      <c r="PCV396" s="56"/>
      <c r="PCW396" s="56"/>
      <c r="PCX396" s="56"/>
      <c r="PCY396" s="56"/>
      <c r="PCZ396" s="56"/>
      <c r="PDA396" s="56"/>
      <c r="PDB396" s="56"/>
      <c r="PDC396" s="56"/>
      <c r="PDD396" s="56"/>
      <c r="PDE396" s="56"/>
      <c r="PDF396" s="56"/>
      <c r="PDG396" s="56"/>
      <c r="PDH396" s="56"/>
      <c r="PDI396" s="56"/>
      <c r="PDJ396" s="56"/>
      <c r="PDK396" s="56"/>
      <c r="PDL396" s="56"/>
      <c r="PDM396" s="56"/>
      <c r="PDN396" s="56"/>
      <c r="PDO396" s="56"/>
      <c r="PDP396" s="56"/>
      <c r="PDQ396" s="56"/>
      <c r="PDR396" s="56"/>
      <c r="PDS396" s="56"/>
      <c r="PDT396" s="56"/>
      <c r="PDU396" s="56"/>
      <c r="PDV396" s="56"/>
      <c r="PDW396" s="56"/>
      <c r="PDX396" s="56"/>
      <c r="PDY396" s="56"/>
      <c r="PDZ396" s="56"/>
      <c r="PEA396" s="56"/>
      <c r="PEB396" s="56"/>
      <c r="PEC396" s="56"/>
      <c r="PED396" s="56"/>
      <c r="PEE396" s="56"/>
      <c r="PEF396" s="56"/>
      <c r="PEG396" s="56"/>
      <c r="PEH396" s="56"/>
      <c r="PEI396" s="56"/>
      <c r="PEJ396" s="56"/>
      <c r="PEK396" s="56"/>
      <c r="PEL396" s="56"/>
      <c r="PEM396" s="56"/>
      <c r="PEN396" s="56"/>
      <c r="PEO396" s="56"/>
      <c r="PEP396" s="56"/>
      <c r="PEQ396" s="56"/>
      <c r="PER396" s="56"/>
      <c r="PES396" s="56"/>
      <c r="PET396" s="56"/>
      <c r="PEU396" s="56"/>
      <c r="PEV396" s="56"/>
      <c r="PEW396" s="56"/>
      <c r="PEX396" s="56"/>
      <c r="PEY396" s="56"/>
      <c r="PEZ396" s="56"/>
      <c r="PFA396" s="56"/>
      <c r="PFB396" s="56"/>
      <c r="PFC396" s="56"/>
      <c r="PFD396" s="56"/>
      <c r="PFE396" s="56"/>
      <c r="PFF396" s="56"/>
      <c r="PFG396" s="56"/>
      <c r="PFH396" s="56"/>
      <c r="PFI396" s="56"/>
      <c r="PFJ396" s="56"/>
      <c r="PFK396" s="56"/>
      <c r="PFL396" s="56"/>
      <c r="PFM396" s="56"/>
      <c r="PFN396" s="56"/>
      <c r="PFO396" s="56"/>
      <c r="PFP396" s="56"/>
      <c r="PFQ396" s="56"/>
      <c r="PFR396" s="56"/>
      <c r="PFS396" s="56"/>
      <c r="PFT396" s="56"/>
      <c r="PFU396" s="56"/>
      <c r="PFV396" s="56"/>
      <c r="PFW396" s="56"/>
      <c r="PFX396" s="56"/>
      <c r="PFY396" s="56"/>
      <c r="PFZ396" s="56"/>
      <c r="PGA396" s="56"/>
      <c r="PGB396" s="56"/>
      <c r="PGC396" s="56"/>
      <c r="PGD396" s="56"/>
      <c r="PGE396" s="56"/>
      <c r="PGF396" s="56"/>
      <c r="PGG396" s="56"/>
      <c r="PGH396" s="56"/>
      <c r="PGI396" s="56"/>
      <c r="PGJ396" s="56"/>
      <c r="PGK396" s="56"/>
      <c r="PGL396" s="56"/>
      <c r="PGM396" s="56"/>
      <c r="PGN396" s="56"/>
      <c r="PGO396" s="56"/>
      <c r="PGP396" s="56"/>
      <c r="PGQ396" s="56"/>
      <c r="PGR396" s="56"/>
      <c r="PGS396" s="56"/>
      <c r="PGT396" s="56"/>
      <c r="PGU396" s="56"/>
      <c r="PGV396" s="56"/>
      <c r="PGW396" s="56"/>
      <c r="PGX396" s="56"/>
      <c r="PGY396" s="56"/>
      <c r="PGZ396" s="56"/>
      <c r="PHA396" s="56"/>
      <c r="PHB396" s="56"/>
      <c r="PHC396" s="56"/>
      <c r="PHD396" s="56"/>
      <c r="PHE396" s="56"/>
      <c r="PHF396" s="56"/>
      <c r="PHG396" s="56"/>
      <c r="PHH396" s="56"/>
      <c r="PHI396" s="56"/>
      <c r="PHJ396" s="56"/>
      <c r="PHK396" s="56"/>
      <c r="PHL396" s="56"/>
      <c r="PHM396" s="56"/>
      <c r="PHN396" s="56"/>
      <c r="PHO396" s="56"/>
      <c r="PHP396" s="56"/>
      <c r="PHQ396" s="56"/>
      <c r="PHR396" s="56"/>
      <c r="PHS396" s="56"/>
      <c r="PHT396" s="56"/>
      <c r="PHU396" s="56"/>
      <c r="PHV396" s="56"/>
      <c r="PHW396" s="56"/>
      <c r="PHX396" s="56"/>
      <c r="PHY396" s="56"/>
      <c r="PHZ396" s="56"/>
      <c r="PIA396" s="56"/>
      <c r="PIB396" s="56"/>
      <c r="PIC396" s="56"/>
      <c r="PID396" s="56"/>
      <c r="PIE396" s="56"/>
      <c r="PIF396" s="56"/>
      <c r="PIG396" s="56"/>
      <c r="PIH396" s="56"/>
      <c r="PII396" s="56"/>
      <c r="PIJ396" s="56"/>
      <c r="PIK396" s="56"/>
      <c r="PIL396" s="56"/>
      <c r="PIM396" s="56"/>
      <c r="PIN396" s="56"/>
      <c r="PIO396" s="56"/>
      <c r="PIP396" s="56"/>
      <c r="PIQ396" s="56"/>
      <c r="PIR396" s="56"/>
      <c r="PIS396" s="56"/>
      <c r="PIT396" s="56"/>
      <c r="PIU396" s="56"/>
      <c r="PIV396" s="56"/>
      <c r="PIW396" s="56"/>
      <c r="PIX396" s="56"/>
      <c r="PIY396" s="56"/>
      <c r="PIZ396" s="56"/>
      <c r="PJA396" s="56"/>
      <c r="PJB396" s="56"/>
      <c r="PJC396" s="56"/>
      <c r="PJD396" s="56"/>
      <c r="PJE396" s="56"/>
      <c r="PJF396" s="56"/>
      <c r="PJG396" s="56"/>
      <c r="PJH396" s="56"/>
      <c r="PJI396" s="56"/>
      <c r="PJJ396" s="56"/>
      <c r="PJK396" s="56"/>
      <c r="PJL396" s="56"/>
      <c r="PJM396" s="56"/>
      <c r="PJN396" s="56"/>
      <c r="PJO396" s="56"/>
      <c r="PJP396" s="56"/>
      <c r="PJQ396" s="56"/>
      <c r="PJR396" s="56"/>
      <c r="PJS396" s="56"/>
      <c r="PJT396" s="56"/>
      <c r="PJU396" s="56"/>
      <c r="PJV396" s="56"/>
      <c r="PJW396" s="56"/>
      <c r="PJX396" s="56"/>
      <c r="PJY396" s="56"/>
      <c r="PJZ396" s="56"/>
      <c r="PKA396" s="56"/>
      <c r="PKB396" s="56"/>
      <c r="PKC396" s="56"/>
      <c r="PKD396" s="56"/>
      <c r="PKE396" s="56"/>
      <c r="PKF396" s="56"/>
      <c r="PKG396" s="56"/>
      <c r="PKH396" s="56"/>
      <c r="PKI396" s="56"/>
      <c r="PKJ396" s="56"/>
      <c r="PKK396" s="56"/>
      <c r="PKL396" s="56"/>
      <c r="PKM396" s="56"/>
      <c r="PKN396" s="56"/>
      <c r="PKO396" s="56"/>
      <c r="PKP396" s="56"/>
      <c r="PKQ396" s="56"/>
      <c r="PKR396" s="56"/>
      <c r="PKS396" s="56"/>
      <c r="PKT396" s="56"/>
      <c r="PKU396" s="56"/>
      <c r="PKV396" s="56"/>
      <c r="PKW396" s="56"/>
      <c r="PKX396" s="56"/>
      <c r="PKY396" s="56"/>
      <c r="PKZ396" s="56"/>
      <c r="PLA396" s="56"/>
      <c r="PLB396" s="56"/>
      <c r="PLC396" s="56"/>
      <c r="PLD396" s="56"/>
      <c r="PLE396" s="56"/>
      <c r="PLF396" s="56"/>
      <c r="PLG396" s="56"/>
      <c r="PLH396" s="56"/>
      <c r="PLI396" s="56"/>
      <c r="PLJ396" s="56"/>
      <c r="PLK396" s="56"/>
      <c r="PLL396" s="56"/>
      <c r="PLM396" s="56"/>
      <c r="PLN396" s="56"/>
      <c r="PLO396" s="56"/>
      <c r="PLP396" s="56"/>
      <c r="PLQ396" s="56"/>
      <c r="PLR396" s="56"/>
      <c r="PLS396" s="56"/>
      <c r="PLT396" s="56"/>
      <c r="PLU396" s="56"/>
      <c r="PLV396" s="56"/>
      <c r="PLW396" s="56"/>
      <c r="PLX396" s="56"/>
      <c r="PLY396" s="56"/>
      <c r="PLZ396" s="56"/>
      <c r="PMA396" s="56"/>
      <c r="PMB396" s="56"/>
      <c r="PMC396" s="56"/>
      <c r="PMD396" s="56"/>
      <c r="PME396" s="56"/>
      <c r="PMF396" s="56"/>
      <c r="PMG396" s="56"/>
      <c r="PMH396" s="56"/>
      <c r="PMI396" s="56"/>
      <c r="PMJ396" s="56"/>
      <c r="PMK396" s="56"/>
      <c r="PML396" s="56"/>
      <c r="PMM396" s="56"/>
      <c r="PMN396" s="56"/>
      <c r="PMO396" s="56"/>
      <c r="PMP396" s="56"/>
      <c r="PMQ396" s="56"/>
      <c r="PMR396" s="56"/>
      <c r="PMS396" s="56"/>
      <c r="PMT396" s="56"/>
      <c r="PMU396" s="56"/>
      <c r="PMV396" s="56"/>
      <c r="PMW396" s="56"/>
      <c r="PMX396" s="56"/>
      <c r="PMY396" s="56"/>
      <c r="PMZ396" s="56"/>
      <c r="PNA396" s="56"/>
      <c r="PNB396" s="56"/>
      <c r="PNC396" s="56"/>
      <c r="PND396" s="56"/>
      <c r="PNE396" s="56"/>
      <c r="PNF396" s="56"/>
      <c r="PNG396" s="56"/>
      <c r="PNH396" s="56"/>
      <c r="PNI396" s="56"/>
      <c r="PNJ396" s="56"/>
      <c r="PNK396" s="56"/>
      <c r="PNL396" s="56"/>
      <c r="PNM396" s="56"/>
      <c r="PNN396" s="56"/>
      <c r="PNO396" s="56"/>
      <c r="PNP396" s="56"/>
      <c r="PNQ396" s="56"/>
      <c r="PNR396" s="56"/>
      <c r="PNS396" s="56"/>
      <c r="PNT396" s="56"/>
      <c r="PNU396" s="56"/>
      <c r="PNV396" s="56"/>
      <c r="PNW396" s="56"/>
      <c r="PNX396" s="56"/>
      <c r="PNY396" s="56"/>
      <c r="PNZ396" s="56"/>
      <c r="POA396" s="56"/>
      <c r="POB396" s="56"/>
      <c r="POC396" s="56"/>
      <c r="POD396" s="56"/>
      <c r="POE396" s="56"/>
      <c r="POF396" s="56"/>
      <c r="POG396" s="56"/>
      <c r="POH396" s="56"/>
      <c r="POI396" s="56"/>
      <c r="POJ396" s="56"/>
      <c r="POK396" s="56"/>
      <c r="POL396" s="56"/>
      <c r="POM396" s="56"/>
      <c r="PON396" s="56"/>
      <c r="POO396" s="56"/>
      <c r="POP396" s="56"/>
      <c r="POQ396" s="56"/>
      <c r="POR396" s="56"/>
      <c r="POS396" s="56"/>
      <c r="POT396" s="56"/>
      <c r="POU396" s="56"/>
      <c r="POV396" s="56"/>
      <c r="POW396" s="56"/>
      <c r="POX396" s="56"/>
      <c r="POY396" s="56"/>
      <c r="POZ396" s="56"/>
      <c r="PPA396" s="56"/>
      <c r="PPB396" s="56"/>
      <c r="PPC396" s="56"/>
      <c r="PPD396" s="56"/>
      <c r="PPE396" s="56"/>
      <c r="PPF396" s="56"/>
      <c r="PPG396" s="56"/>
      <c r="PPH396" s="56"/>
      <c r="PPI396" s="56"/>
      <c r="PPJ396" s="56"/>
      <c r="PPK396" s="56"/>
      <c r="PPL396" s="56"/>
      <c r="PPM396" s="56"/>
      <c r="PPN396" s="56"/>
      <c r="PPO396" s="56"/>
      <c r="PPP396" s="56"/>
      <c r="PPQ396" s="56"/>
      <c r="PPR396" s="56"/>
      <c r="PPS396" s="56"/>
      <c r="PPT396" s="56"/>
      <c r="PPU396" s="56"/>
      <c r="PPV396" s="56"/>
      <c r="PPW396" s="56"/>
      <c r="PPX396" s="56"/>
      <c r="PPY396" s="56"/>
      <c r="PPZ396" s="56"/>
      <c r="PQA396" s="56"/>
      <c r="PQB396" s="56"/>
      <c r="PQC396" s="56"/>
      <c r="PQD396" s="56"/>
      <c r="PQE396" s="56"/>
      <c r="PQF396" s="56"/>
      <c r="PQG396" s="56"/>
      <c r="PQH396" s="56"/>
      <c r="PQI396" s="56"/>
      <c r="PQJ396" s="56"/>
      <c r="PQK396" s="56"/>
      <c r="PQL396" s="56"/>
      <c r="PQM396" s="56"/>
      <c r="PQN396" s="56"/>
      <c r="PQO396" s="56"/>
      <c r="PQP396" s="56"/>
      <c r="PQQ396" s="56"/>
      <c r="PQR396" s="56"/>
      <c r="PQS396" s="56"/>
      <c r="PQT396" s="56"/>
      <c r="PQU396" s="56"/>
      <c r="PQV396" s="56"/>
      <c r="PQW396" s="56"/>
      <c r="PQX396" s="56"/>
      <c r="PQY396" s="56"/>
      <c r="PQZ396" s="56"/>
      <c r="PRA396" s="56"/>
      <c r="PRB396" s="56"/>
      <c r="PRC396" s="56"/>
      <c r="PRD396" s="56"/>
      <c r="PRE396" s="56"/>
      <c r="PRF396" s="56"/>
      <c r="PRG396" s="56"/>
      <c r="PRH396" s="56"/>
      <c r="PRI396" s="56"/>
      <c r="PRJ396" s="56"/>
      <c r="PRK396" s="56"/>
      <c r="PRL396" s="56"/>
      <c r="PRM396" s="56"/>
      <c r="PRN396" s="56"/>
      <c r="PRO396" s="56"/>
      <c r="PRP396" s="56"/>
      <c r="PRQ396" s="56"/>
      <c r="PRR396" s="56"/>
      <c r="PRS396" s="56"/>
      <c r="PRT396" s="56"/>
      <c r="PRU396" s="56"/>
      <c r="PRV396" s="56"/>
      <c r="PRW396" s="56"/>
      <c r="PRX396" s="56"/>
      <c r="PRY396" s="56"/>
      <c r="PRZ396" s="56"/>
      <c r="PSA396" s="56"/>
      <c r="PSB396" s="56"/>
      <c r="PSC396" s="56"/>
      <c r="PSD396" s="56"/>
      <c r="PSE396" s="56"/>
      <c r="PSF396" s="56"/>
      <c r="PSG396" s="56"/>
      <c r="PSH396" s="56"/>
      <c r="PSI396" s="56"/>
      <c r="PSJ396" s="56"/>
      <c r="PSK396" s="56"/>
      <c r="PSL396" s="56"/>
      <c r="PSM396" s="56"/>
      <c r="PSN396" s="56"/>
      <c r="PSO396" s="56"/>
      <c r="PSP396" s="56"/>
      <c r="PSQ396" s="56"/>
      <c r="PSR396" s="56"/>
      <c r="PSS396" s="56"/>
      <c r="PST396" s="56"/>
      <c r="PSU396" s="56"/>
      <c r="PSV396" s="56"/>
      <c r="PSW396" s="56"/>
      <c r="PSX396" s="56"/>
      <c r="PSY396" s="56"/>
      <c r="PSZ396" s="56"/>
      <c r="PTA396" s="56"/>
      <c r="PTB396" s="56"/>
      <c r="PTC396" s="56"/>
      <c r="PTD396" s="56"/>
      <c r="PTE396" s="56"/>
      <c r="PTF396" s="56"/>
      <c r="PTG396" s="56"/>
      <c r="PTH396" s="56"/>
      <c r="PTI396" s="56"/>
      <c r="PTJ396" s="56"/>
      <c r="PTK396" s="56"/>
      <c r="PTL396" s="56"/>
      <c r="PTM396" s="56"/>
      <c r="PTN396" s="56"/>
      <c r="PTO396" s="56"/>
      <c r="PTP396" s="56"/>
      <c r="PTQ396" s="56"/>
      <c r="PTR396" s="56"/>
      <c r="PTS396" s="56"/>
      <c r="PTT396" s="56"/>
      <c r="PTU396" s="56"/>
      <c r="PTV396" s="56"/>
      <c r="PTW396" s="56"/>
      <c r="PTX396" s="56"/>
      <c r="PTY396" s="56"/>
      <c r="PTZ396" s="56"/>
      <c r="PUA396" s="56"/>
      <c r="PUB396" s="56"/>
      <c r="PUC396" s="56"/>
      <c r="PUD396" s="56"/>
      <c r="PUE396" s="56"/>
      <c r="PUF396" s="56"/>
      <c r="PUG396" s="56"/>
      <c r="PUH396" s="56"/>
      <c r="PUI396" s="56"/>
      <c r="PUJ396" s="56"/>
      <c r="PUK396" s="56"/>
      <c r="PUL396" s="56"/>
      <c r="PUM396" s="56"/>
      <c r="PUN396" s="56"/>
      <c r="PUO396" s="56"/>
      <c r="PUP396" s="56"/>
      <c r="PUQ396" s="56"/>
      <c r="PUR396" s="56"/>
      <c r="PUS396" s="56"/>
      <c r="PUT396" s="56"/>
      <c r="PUU396" s="56"/>
      <c r="PUV396" s="56"/>
      <c r="PUW396" s="56"/>
      <c r="PUX396" s="56"/>
      <c r="PUY396" s="56"/>
      <c r="PUZ396" s="56"/>
      <c r="PVA396" s="56"/>
      <c r="PVB396" s="56"/>
      <c r="PVC396" s="56"/>
      <c r="PVD396" s="56"/>
      <c r="PVE396" s="56"/>
      <c r="PVF396" s="56"/>
      <c r="PVG396" s="56"/>
      <c r="PVH396" s="56"/>
      <c r="PVI396" s="56"/>
      <c r="PVJ396" s="56"/>
      <c r="PVK396" s="56"/>
      <c r="PVL396" s="56"/>
      <c r="PVM396" s="56"/>
      <c r="PVN396" s="56"/>
      <c r="PVO396" s="56"/>
      <c r="PVP396" s="56"/>
      <c r="PVQ396" s="56"/>
      <c r="PVR396" s="56"/>
      <c r="PVS396" s="56"/>
      <c r="PVT396" s="56"/>
      <c r="PVU396" s="56"/>
      <c r="PVV396" s="56"/>
      <c r="PVW396" s="56"/>
      <c r="PVX396" s="56"/>
      <c r="PVY396" s="56"/>
      <c r="PVZ396" s="56"/>
      <c r="PWA396" s="56"/>
      <c r="PWB396" s="56"/>
      <c r="PWC396" s="56"/>
      <c r="PWD396" s="56"/>
      <c r="PWE396" s="56"/>
      <c r="PWF396" s="56"/>
      <c r="PWG396" s="56"/>
      <c r="PWH396" s="56"/>
      <c r="PWI396" s="56"/>
      <c r="PWJ396" s="56"/>
      <c r="PWK396" s="56"/>
      <c r="PWL396" s="56"/>
      <c r="PWM396" s="56"/>
      <c r="PWN396" s="56"/>
      <c r="PWO396" s="56"/>
      <c r="PWP396" s="56"/>
      <c r="PWQ396" s="56"/>
      <c r="PWR396" s="56"/>
      <c r="PWS396" s="56"/>
      <c r="PWT396" s="56"/>
      <c r="PWU396" s="56"/>
      <c r="PWV396" s="56"/>
      <c r="PWW396" s="56"/>
      <c r="PWX396" s="56"/>
      <c r="PWY396" s="56"/>
      <c r="PWZ396" s="56"/>
      <c r="PXA396" s="56"/>
      <c r="PXB396" s="56"/>
      <c r="PXC396" s="56"/>
      <c r="PXD396" s="56"/>
      <c r="PXE396" s="56"/>
      <c r="PXF396" s="56"/>
      <c r="PXG396" s="56"/>
      <c r="PXH396" s="56"/>
      <c r="PXI396" s="56"/>
      <c r="PXJ396" s="56"/>
      <c r="PXK396" s="56"/>
      <c r="PXL396" s="56"/>
      <c r="PXM396" s="56"/>
      <c r="PXN396" s="56"/>
      <c r="PXO396" s="56"/>
      <c r="PXP396" s="56"/>
      <c r="PXQ396" s="56"/>
      <c r="PXR396" s="56"/>
      <c r="PXS396" s="56"/>
      <c r="PXT396" s="56"/>
      <c r="PXU396" s="56"/>
      <c r="PXV396" s="56"/>
      <c r="PXW396" s="56"/>
      <c r="PXX396" s="56"/>
      <c r="PXY396" s="56"/>
      <c r="PXZ396" s="56"/>
      <c r="PYA396" s="56"/>
      <c r="PYB396" s="56"/>
      <c r="PYC396" s="56"/>
      <c r="PYD396" s="56"/>
      <c r="PYE396" s="56"/>
      <c r="PYF396" s="56"/>
      <c r="PYG396" s="56"/>
      <c r="PYH396" s="56"/>
      <c r="PYI396" s="56"/>
      <c r="PYJ396" s="56"/>
      <c r="PYK396" s="56"/>
      <c r="PYL396" s="56"/>
      <c r="PYM396" s="56"/>
      <c r="PYN396" s="56"/>
      <c r="PYO396" s="56"/>
      <c r="PYP396" s="56"/>
      <c r="PYQ396" s="56"/>
      <c r="PYR396" s="56"/>
      <c r="PYS396" s="56"/>
      <c r="PYT396" s="56"/>
      <c r="PYU396" s="56"/>
      <c r="PYV396" s="56"/>
      <c r="PYW396" s="56"/>
      <c r="PYX396" s="56"/>
      <c r="PYY396" s="56"/>
      <c r="PYZ396" s="56"/>
      <c r="PZA396" s="56"/>
      <c r="PZB396" s="56"/>
      <c r="PZC396" s="56"/>
      <c r="PZD396" s="56"/>
      <c r="PZE396" s="56"/>
      <c r="PZF396" s="56"/>
      <c r="PZG396" s="56"/>
      <c r="PZH396" s="56"/>
      <c r="PZI396" s="56"/>
      <c r="PZJ396" s="56"/>
      <c r="PZK396" s="56"/>
      <c r="PZL396" s="56"/>
      <c r="PZM396" s="56"/>
      <c r="PZN396" s="56"/>
      <c r="PZO396" s="56"/>
      <c r="PZP396" s="56"/>
      <c r="PZQ396" s="56"/>
      <c r="PZR396" s="56"/>
      <c r="PZS396" s="56"/>
      <c r="PZT396" s="56"/>
      <c r="PZU396" s="56"/>
      <c r="PZV396" s="56"/>
      <c r="PZW396" s="56"/>
      <c r="PZX396" s="56"/>
      <c r="PZY396" s="56"/>
      <c r="PZZ396" s="56"/>
      <c r="QAA396" s="56"/>
      <c r="QAB396" s="56"/>
      <c r="QAC396" s="56"/>
      <c r="QAD396" s="56"/>
      <c r="QAE396" s="56"/>
      <c r="QAF396" s="56"/>
      <c r="QAG396" s="56"/>
      <c r="QAH396" s="56"/>
      <c r="QAI396" s="56"/>
      <c r="QAJ396" s="56"/>
      <c r="QAK396" s="56"/>
      <c r="QAL396" s="56"/>
      <c r="QAM396" s="56"/>
      <c r="QAN396" s="56"/>
      <c r="QAO396" s="56"/>
      <c r="QAP396" s="56"/>
      <c r="QAQ396" s="56"/>
      <c r="QAR396" s="56"/>
      <c r="QAS396" s="56"/>
      <c r="QAT396" s="56"/>
      <c r="QAU396" s="56"/>
      <c r="QAV396" s="56"/>
      <c r="QAW396" s="56"/>
      <c r="QAX396" s="56"/>
      <c r="QAY396" s="56"/>
      <c r="QAZ396" s="56"/>
      <c r="QBA396" s="56"/>
      <c r="QBB396" s="56"/>
      <c r="QBC396" s="56"/>
      <c r="QBD396" s="56"/>
      <c r="QBE396" s="56"/>
      <c r="QBF396" s="56"/>
      <c r="QBG396" s="56"/>
      <c r="QBH396" s="56"/>
      <c r="QBI396" s="56"/>
      <c r="QBJ396" s="56"/>
      <c r="QBK396" s="56"/>
      <c r="QBL396" s="56"/>
      <c r="QBM396" s="56"/>
      <c r="QBN396" s="56"/>
      <c r="QBO396" s="56"/>
      <c r="QBP396" s="56"/>
      <c r="QBQ396" s="56"/>
      <c r="QBR396" s="56"/>
      <c r="QBS396" s="56"/>
      <c r="QBT396" s="56"/>
      <c r="QBU396" s="56"/>
      <c r="QBV396" s="56"/>
      <c r="QBW396" s="56"/>
      <c r="QBX396" s="56"/>
      <c r="QBY396" s="56"/>
      <c r="QBZ396" s="56"/>
      <c r="QCA396" s="56"/>
      <c r="QCB396" s="56"/>
      <c r="QCC396" s="56"/>
      <c r="QCD396" s="56"/>
      <c r="QCE396" s="56"/>
      <c r="QCF396" s="56"/>
      <c r="QCG396" s="56"/>
      <c r="QCH396" s="56"/>
      <c r="QCI396" s="56"/>
      <c r="QCJ396" s="56"/>
      <c r="QCK396" s="56"/>
      <c r="QCL396" s="56"/>
      <c r="QCM396" s="56"/>
      <c r="QCN396" s="56"/>
      <c r="QCO396" s="56"/>
      <c r="QCP396" s="56"/>
      <c r="QCQ396" s="56"/>
      <c r="QCR396" s="56"/>
      <c r="QCS396" s="56"/>
      <c r="QCT396" s="56"/>
      <c r="QCU396" s="56"/>
      <c r="QCV396" s="56"/>
      <c r="QCW396" s="56"/>
      <c r="QCX396" s="56"/>
      <c r="QCY396" s="56"/>
      <c r="QCZ396" s="56"/>
      <c r="QDA396" s="56"/>
      <c r="QDB396" s="56"/>
      <c r="QDC396" s="56"/>
      <c r="QDD396" s="56"/>
      <c r="QDE396" s="56"/>
      <c r="QDF396" s="56"/>
      <c r="QDG396" s="56"/>
      <c r="QDH396" s="56"/>
      <c r="QDI396" s="56"/>
      <c r="QDJ396" s="56"/>
      <c r="QDK396" s="56"/>
      <c r="QDL396" s="56"/>
      <c r="QDM396" s="56"/>
      <c r="QDN396" s="56"/>
      <c r="QDO396" s="56"/>
      <c r="QDP396" s="56"/>
      <c r="QDQ396" s="56"/>
      <c r="QDR396" s="56"/>
      <c r="QDS396" s="56"/>
      <c r="QDT396" s="56"/>
      <c r="QDU396" s="56"/>
      <c r="QDV396" s="56"/>
      <c r="QDW396" s="56"/>
      <c r="QDX396" s="56"/>
      <c r="QDY396" s="56"/>
      <c r="QDZ396" s="56"/>
      <c r="QEA396" s="56"/>
      <c r="QEB396" s="56"/>
      <c r="QEC396" s="56"/>
      <c r="QED396" s="56"/>
      <c r="QEE396" s="56"/>
      <c r="QEF396" s="56"/>
      <c r="QEG396" s="56"/>
      <c r="QEH396" s="56"/>
      <c r="QEI396" s="56"/>
      <c r="QEJ396" s="56"/>
      <c r="QEK396" s="56"/>
      <c r="QEL396" s="56"/>
      <c r="QEM396" s="56"/>
      <c r="QEN396" s="56"/>
      <c r="QEO396" s="56"/>
      <c r="QEP396" s="56"/>
      <c r="QEQ396" s="56"/>
      <c r="QER396" s="56"/>
      <c r="QES396" s="56"/>
      <c r="QET396" s="56"/>
      <c r="QEU396" s="56"/>
      <c r="QEV396" s="56"/>
      <c r="QEW396" s="56"/>
      <c r="QEX396" s="56"/>
      <c r="QEY396" s="56"/>
      <c r="QEZ396" s="56"/>
      <c r="QFA396" s="56"/>
      <c r="QFB396" s="56"/>
      <c r="QFC396" s="56"/>
      <c r="QFD396" s="56"/>
      <c r="QFE396" s="56"/>
      <c r="QFF396" s="56"/>
      <c r="QFG396" s="56"/>
      <c r="QFH396" s="56"/>
      <c r="QFI396" s="56"/>
      <c r="QFJ396" s="56"/>
      <c r="QFK396" s="56"/>
      <c r="QFL396" s="56"/>
      <c r="QFM396" s="56"/>
      <c r="QFN396" s="56"/>
      <c r="QFO396" s="56"/>
      <c r="QFP396" s="56"/>
      <c r="QFQ396" s="56"/>
      <c r="QFR396" s="56"/>
      <c r="QFS396" s="56"/>
      <c r="QFT396" s="56"/>
      <c r="QFU396" s="56"/>
      <c r="QFV396" s="56"/>
      <c r="QFW396" s="56"/>
      <c r="QFX396" s="56"/>
      <c r="QFY396" s="56"/>
      <c r="QFZ396" s="56"/>
      <c r="QGA396" s="56"/>
      <c r="QGB396" s="56"/>
      <c r="QGC396" s="56"/>
      <c r="QGD396" s="56"/>
      <c r="QGE396" s="56"/>
      <c r="QGF396" s="56"/>
      <c r="QGG396" s="56"/>
      <c r="QGH396" s="56"/>
      <c r="QGI396" s="56"/>
      <c r="QGJ396" s="56"/>
      <c r="QGK396" s="56"/>
      <c r="QGL396" s="56"/>
      <c r="QGM396" s="56"/>
      <c r="QGN396" s="56"/>
      <c r="QGO396" s="56"/>
      <c r="QGP396" s="56"/>
      <c r="QGQ396" s="56"/>
      <c r="QGR396" s="56"/>
      <c r="QGS396" s="56"/>
      <c r="QGT396" s="56"/>
      <c r="QGU396" s="56"/>
      <c r="QGV396" s="56"/>
      <c r="QGW396" s="56"/>
      <c r="QGX396" s="56"/>
      <c r="QGY396" s="56"/>
      <c r="QGZ396" s="56"/>
      <c r="QHA396" s="56"/>
      <c r="QHB396" s="56"/>
      <c r="QHC396" s="56"/>
      <c r="QHD396" s="56"/>
      <c r="QHE396" s="56"/>
      <c r="QHF396" s="56"/>
      <c r="QHG396" s="56"/>
      <c r="QHH396" s="56"/>
      <c r="QHI396" s="56"/>
      <c r="QHJ396" s="56"/>
      <c r="QHK396" s="56"/>
      <c r="QHL396" s="56"/>
      <c r="QHM396" s="56"/>
      <c r="QHN396" s="56"/>
      <c r="QHO396" s="56"/>
      <c r="QHP396" s="56"/>
      <c r="QHQ396" s="56"/>
      <c r="QHR396" s="56"/>
      <c r="QHS396" s="56"/>
      <c r="QHT396" s="56"/>
      <c r="QHU396" s="56"/>
      <c r="QHV396" s="56"/>
      <c r="QHW396" s="56"/>
      <c r="QHX396" s="56"/>
      <c r="QHY396" s="56"/>
      <c r="QHZ396" s="56"/>
      <c r="QIA396" s="56"/>
      <c r="QIB396" s="56"/>
      <c r="QIC396" s="56"/>
      <c r="QID396" s="56"/>
      <c r="QIE396" s="56"/>
      <c r="QIF396" s="56"/>
      <c r="QIG396" s="56"/>
      <c r="QIH396" s="56"/>
      <c r="QII396" s="56"/>
      <c r="QIJ396" s="56"/>
      <c r="QIK396" s="56"/>
      <c r="QIL396" s="56"/>
      <c r="QIM396" s="56"/>
      <c r="QIN396" s="56"/>
      <c r="QIO396" s="56"/>
      <c r="QIP396" s="56"/>
      <c r="QIQ396" s="56"/>
      <c r="QIR396" s="56"/>
      <c r="QIS396" s="56"/>
      <c r="QIT396" s="56"/>
      <c r="QIU396" s="56"/>
      <c r="QIV396" s="56"/>
      <c r="QIW396" s="56"/>
      <c r="QIX396" s="56"/>
      <c r="QIY396" s="56"/>
      <c r="QIZ396" s="56"/>
      <c r="QJA396" s="56"/>
      <c r="QJB396" s="56"/>
      <c r="QJC396" s="56"/>
      <c r="QJD396" s="56"/>
      <c r="QJE396" s="56"/>
      <c r="QJF396" s="56"/>
      <c r="QJG396" s="56"/>
      <c r="QJH396" s="56"/>
      <c r="QJI396" s="56"/>
      <c r="QJJ396" s="56"/>
      <c r="QJK396" s="56"/>
      <c r="QJL396" s="56"/>
      <c r="QJM396" s="56"/>
      <c r="QJN396" s="56"/>
      <c r="QJO396" s="56"/>
      <c r="QJP396" s="56"/>
      <c r="QJQ396" s="56"/>
      <c r="QJR396" s="56"/>
      <c r="QJS396" s="56"/>
      <c r="QJT396" s="56"/>
      <c r="QJU396" s="56"/>
      <c r="QJV396" s="56"/>
      <c r="QJW396" s="56"/>
      <c r="QJX396" s="56"/>
      <c r="QJY396" s="56"/>
      <c r="QJZ396" s="56"/>
      <c r="QKA396" s="56"/>
      <c r="QKB396" s="56"/>
      <c r="QKC396" s="56"/>
      <c r="QKD396" s="56"/>
      <c r="QKE396" s="56"/>
      <c r="QKF396" s="56"/>
      <c r="QKG396" s="56"/>
      <c r="QKH396" s="56"/>
      <c r="QKI396" s="56"/>
      <c r="QKJ396" s="56"/>
      <c r="QKK396" s="56"/>
      <c r="QKL396" s="56"/>
      <c r="QKM396" s="56"/>
      <c r="QKN396" s="56"/>
      <c r="QKO396" s="56"/>
      <c r="QKP396" s="56"/>
      <c r="QKQ396" s="56"/>
      <c r="QKR396" s="56"/>
      <c r="QKS396" s="56"/>
      <c r="QKT396" s="56"/>
      <c r="QKU396" s="56"/>
      <c r="QKV396" s="56"/>
      <c r="QKW396" s="56"/>
      <c r="QKX396" s="56"/>
      <c r="QKY396" s="56"/>
      <c r="QKZ396" s="56"/>
      <c r="QLA396" s="56"/>
      <c r="QLB396" s="56"/>
      <c r="QLC396" s="56"/>
      <c r="QLD396" s="56"/>
      <c r="QLE396" s="56"/>
      <c r="QLF396" s="56"/>
      <c r="QLG396" s="56"/>
      <c r="QLH396" s="56"/>
      <c r="QLI396" s="56"/>
      <c r="QLJ396" s="56"/>
      <c r="QLK396" s="56"/>
      <c r="QLL396" s="56"/>
      <c r="QLM396" s="56"/>
      <c r="QLN396" s="56"/>
      <c r="QLO396" s="56"/>
      <c r="QLP396" s="56"/>
      <c r="QLQ396" s="56"/>
      <c r="QLR396" s="56"/>
      <c r="QLS396" s="56"/>
      <c r="QLT396" s="56"/>
      <c r="QLU396" s="56"/>
      <c r="QLV396" s="56"/>
      <c r="QLW396" s="56"/>
      <c r="QLX396" s="56"/>
      <c r="QLY396" s="56"/>
      <c r="QLZ396" s="56"/>
      <c r="QMA396" s="56"/>
      <c r="QMB396" s="56"/>
      <c r="QMC396" s="56"/>
      <c r="QMD396" s="56"/>
      <c r="QME396" s="56"/>
      <c r="QMF396" s="56"/>
      <c r="QMG396" s="56"/>
      <c r="QMH396" s="56"/>
      <c r="QMI396" s="56"/>
      <c r="QMJ396" s="56"/>
      <c r="QMK396" s="56"/>
      <c r="QML396" s="56"/>
      <c r="QMM396" s="56"/>
      <c r="QMN396" s="56"/>
      <c r="QMO396" s="56"/>
      <c r="QMP396" s="56"/>
      <c r="QMQ396" s="56"/>
      <c r="QMR396" s="56"/>
      <c r="QMS396" s="56"/>
      <c r="QMT396" s="56"/>
      <c r="QMU396" s="56"/>
      <c r="QMV396" s="56"/>
      <c r="QMW396" s="56"/>
      <c r="QMX396" s="56"/>
      <c r="QMY396" s="56"/>
      <c r="QMZ396" s="56"/>
      <c r="QNA396" s="56"/>
      <c r="QNB396" s="56"/>
      <c r="QNC396" s="56"/>
      <c r="QND396" s="56"/>
      <c r="QNE396" s="56"/>
      <c r="QNF396" s="56"/>
      <c r="QNG396" s="56"/>
      <c r="QNH396" s="56"/>
      <c r="QNI396" s="56"/>
      <c r="QNJ396" s="56"/>
      <c r="QNK396" s="56"/>
      <c r="QNL396" s="56"/>
      <c r="QNM396" s="56"/>
      <c r="QNN396" s="56"/>
      <c r="QNO396" s="56"/>
      <c r="QNP396" s="56"/>
      <c r="QNQ396" s="56"/>
      <c r="QNR396" s="56"/>
      <c r="QNS396" s="56"/>
      <c r="QNT396" s="56"/>
      <c r="QNU396" s="56"/>
      <c r="QNV396" s="56"/>
      <c r="QNW396" s="56"/>
      <c r="QNX396" s="56"/>
      <c r="QNY396" s="56"/>
      <c r="QNZ396" s="56"/>
      <c r="QOA396" s="56"/>
      <c r="QOB396" s="56"/>
      <c r="QOC396" s="56"/>
      <c r="QOD396" s="56"/>
      <c r="QOE396" s="56"/>
      <c r="QOF396" s="56"/>
      <c r="QOG396" s="56"/>
      <c r="QOH396" s="56"/>
      <c r="QOI396" s="56"/>
      <c r="QOJ396" s="56"/>
      <c r="QOK396" s="56"/>
      <c r="QOL396" s="56"/>
      <c r="QOM396" s="56"/>
      <c r="QON396" s="56"/>
      <c r="QOO396" s="56"/>
      <c r="QOP396" s="56"/>
      <c r="QOQ396" s="56"/>
      <c r="QOR396" s="56"/>
      <c r="QOS396" s="56"/>
      <c r="QOT396" s="56"/>
      <c r="QOU396" s="56"/>
      <c r="QOV396" s="56"/>
      <c r="QOW396" s="56"/>
      <c r="QOX396" s="56"/>
      <c r="QOY396" s="56"/>
      <c r="QOZ396" s="56"/>
      <c r="QPA396" s="56"/>
      <c r="QPB396" s="56"/>
      <c r="QPC396" s="56"/>
      <c r="QPD396" s="56"/>
      <c r="QPE396" s="56"/>
      <c r="QPF396" s="56"/>
      <c r="QPG396" s="56"/>
      <c r="QPH396" s="56"/>
      <c r="QPI396" s="56"/>
      <c r="QPJ396" s="56"/>
      <c r="QPK396" s="56"/>
      <c r="QPL396" s="56"/>
      <c r="QPM396" s="56"/>
      <c r="QPN396" s="56"/>
      <c r="QPO396" s="56"/>
      <c r="QPP396" s="56"/>
      <c r="QPQ396" s="56"/>
      <c r="QPR396" s="56"/>
      <c r="QPS396" s="56"/>
      <c r="QPT396" s="56"/>
      <c r="QPU396" s="56"/>
      <c r="QPV396" s="56"/>
      <c r="QPW396" s="56"/>
      <c r="QPX396" s="56"/>
      <c r="QPY396" s="56"/>
      <c r="QPZ396" s="56"/>
      <c r="QQA396" s="56"/>
      <c r="QQB396" s="56"/>
      <c r="QQC396" s="56"/>
      <c r="QQD396" s="56"/>
      <c r="QQE396" s="56"/>
      <c r="QQF396" s="56"/>
      <c r="QQG396" s="56"/>
      <c r="QQH396" s="56"/>
      <c r="QQI396" s="56"/>
      <c r="QQJ396" s="56"/>
      <c r="QQK396" s="56"/>
      <c r="QQL396" s="56"/>
      <c r="QQM396" s="56"/>
      <c r="QQN396" s="56"/>
      <c r="QQO396" s="56"/>
      <c r="QQP396" s="56"/>
      <c r="QQQ396" s="56"/>
      <c r="QQR396" s="56"/>
      <c r="QQS396" s="56"/>
      <c r="QQT396" s="56"/>
      <c r="QQU396" s="56"/>
      <c r="QQV396" s="56"/>
      <c r="QQW396" s="56"/>
      <c r="QQX396" s="56"/>
      <c r="QQY396" s="56"/>
      <c r="QQZ396" s="56"/>
      <c r="QRA396" s="56"/>
      <c r="QRB396" s="56"/>
      <c r="QRC396" s="56"/>
      <c r="QRD396" s="56"/>
      <c r="QRE396" s="56"/>
      <c r="QRF396" s="56"/>
      <c r="QRG396" s="56"/>
      <c r="QRH396" s="56"/>
      <c r="QRI396" s="56"/>
      <c r="QRJ396" s="56"/>
      <c r="QRK396" s="56"/>
      <c r="QRL396" s="56"/>
      <c r="QRM396" s="56"/>
      <c r="QRN396" s="56"/>
      <c r="QRO396" s="56"/>
      <c r="QRP396" s="56"/>
      <c r="QRQ396" s="56"/>
      <c r="QRR396" s="56"/>
      <c r="QRS396" s="56"/>
      <c r="QRT396" s="56"/>
      <c r="QRU396" s="56"/>
      <c r="QRV396" s="56"/>
      <c r="QRW396" s="56"/>
      <c r="QRX396" s="56"/>
      <c r="QRY396" s="56"/>
      <c r="QRZ396" s="56"/>
      <c r="QSA396" s="56"/>
      <c r="QSB396" s="56"/>
      <c r="QSC396" s="56"/>
      <c r="QSD396" s="56"/>
      <c r="QSE396" s="56"/>
      <c r="QSF396" s="56"/>
      <c r="QSG396" s="56"/>
      <c r="QSH396" s="56"/>
      <c r="QSI396" s="56"/>
      <c r="QSJ396" s="56"/>
      <c r="QSK396" s="56"/>
      <c r="QSL396" s="56"/>
      <c r="QSM396" s="56"/>
      <c r="QSN396" s="56"/>
      <c r="QSO396" s="56"/>
      <c r="QSP396" s="56"/>
      <c r="QSQ396" s="56"/>
      <c r="QSR396" s="56"/>
      <c r="QSS396" s="56"/>
      <c r="QST396" s="56"/>
      <c r="QSU396" s="56"/>
      <c r="QSV396" s="56"/>
      <c r="QSW396" s="56"/>
      <c r="QSX396" s="56"/>
      <c r="QSY396" s="56"/>
      <c r="QSZ396" s="56"/>
      <c r="QTA396" s="56"/>
      <c r="QTB396" s="56"/>
      <c r="QTC396" s="56"/>
      <c r="QTD396" s="56"/>
      <c r="QTE396" s="56"/>
      <c r="QTF396" s="56"/>
      <c r="QTG396" s="56"/>
      <c r="QTH396" s="56"/>
      <c r="QTI396" s="56"/>
      <c r="QTJ396" s="56"/>
      <c r="QTK396" s="56"/>
      <c r="QTL396" s="56"/>
      <c r="QTM396" s="56"/>
      <c r="QTN396" s="56"/>
      <c r="QTO396" s="56"/>
      <c r="QTP396" s="56"/>
      <c r="QTQ396" s="56"/>
      <c r="QTR396" s="56"/>
      <c r="QTS396" s="56"/>
      <c r="QTT396" s="56"/>
      <c r="QTU396" s="56"/>
      <c r="QTV396" s="56"/>
      <c r="QTW396" s="56"/>
      <c r="QTX396" s="56"/>
      <c r="QTY396" s="56"/>
      <c r="QTZ396" s="56"/>
      <c r="QUA396" s="56"/>
      <c r="QUB396" s="56"/>
      <c r="QUC396" s="56"/>
      <c r="QUD396" s="56"/>
      <c r="QUE396" s="56"/>
      <c r="QUF396" s="56"/>
      <c r="QUG396" s="56"/>
      <c r="QUH396" s="56"/>
      <c r="QUI396" s="56"/>
      <c r="QUJ396" s="56"/>
      <c r="QUK396" s="56"/>
      <c r="QUL396" s="56"/>
      <c r="QUM396" s="56"/>
      <c r="QUN396" s="56"/>
      <c r="QUO396" s="56"/>
      <c r="QUP396" s="56"/>
      <c r="QUQ396" s="56"/>
      <c r="QUR396" s="56"/>
      <c r="QUS396" s="56"/>
      <c r="QUT396" s="56"/>
      <c r="QUU396" s="56"/>
      <c r="QUV396" s="56"/>
      <c r="QUW396" s="56"/>
      <c r="QUX396" s="56"/>
      <c r="QUY396" s="56"/>
      <c r="QUZ396" s="56"/>
      <c r="QVA396" s="56"/>
      <c r="QVB396" s="56"/>
      <c r="QVC396" s="56"/>
      <c r="QVD396" s="56"/>
      <c r="QVE396" s="56"/>
      <c r="QVF396" s="56"/>
      <c r="QVG396" s="56"/>
      <c r="QVH396" s="56"/>
      <c r="QVI396" s="56"/>
      <c r="QVJ396" s="56"/>
      <c r="QVK396" s="56"/>
      <c r="QVL396" s="56"/>
      <c r="QVM396" s="56"/>
      <c r="QVN396" s="56"/>
      <c r="QVO396" s="56"/>
      <c r="QVP396" s="56"/>
      <c r="QVQ396" s="56"/>
      <c r="QVR396" s="56"/>
      <c r="QVS396" s="56"/>
      <c r="QVT396" s="56"/>
      <c r="QVU396" s="56"/>
      <c r="QVV396" s="56"/>
      <c r="QVW396" s="56"/>
      <c r="QVX396" s="56"/>
      <c r="QVY396" s="56"/>
      <c r="QVZ396" s="56"/>
      <c r="QWA396" s="56"/>
      <c r="QWB396" s="56"/>
      <c r="QWC396" s="56"/>
      <c r="QWD396" s="56"/>
      <c r="QWE396" s="56"/>
      <c r="QWF396" s="56"/>
      <c r="QWG396" s="56"/>
      <c r="QWH396" s="56"/>
      <c r="QWI396" s="56"/>
      <c r="QWJ396" s="56"/>
      <c r="QWK396" s="56"/>
      <c r="QWL396" s="56"/>
      <c r="QWM396" s="56"/>
      <c r="QWN396" s="56"/>
      <c r="QWO396" s="56"/>
      <c r="QWP396" s="56"/>
      <c r="QWQ396" s="56"/>
      <c r="QWR396" s="56"/>
      <c r="QWS396" s="56"/>
      <c r="QWT396" s="56"/>
      <c r="QWU396" s="56"/>
      <c r="QWV396" s="56"/>
      <c r="QWW396" s="56"/>
      <c r="QWX396" s="56"/>
      <c r="QWY396" s="56"/>
      <c r="QWZ396" s="56"/>
      <c r="QXA396" s="56"/>
      <c r="QXB396" s="56"/>
      <c r="QXC396" s="56"/>
      <c r="QXD396" s="56"/>
      <c r="QXE396" s="56"/>
      <c r="QXF396" s="56"/>
      <c r="QXG396" s="56"/>
      <c r="QXH396" s="56"/>
      <c r="QXI396" s="56"/>
      <c r="QXJ396" s="56"/>
      <c r="QXK396" s="56"/>
      <c r="QXL396" s="56"/>
      <c r="QXM396" s="56"/>
      <c r="QXN396" s="56"/>
      <c r="QXO396" s="56"/>
      <c r="QXP396" s="56"/>
      <c r="QXQ396" s="56"/>
      <c r="QXR396" s="56"/>
      <c r="QXS396" s="56"/>
      <c r="QXT396" s="56"/>
      <c r="QXU396" s="56"/>
      <c r="QXV396" s="56"/>
      <c r="QXW396" s="56"/>
      <c r="QXX396" s="56"/>
      <c r="QXY396" s="56"/>
      <c r="QXZ396" s="56"/>
      <c r="QYA396" s="56"/>
      <c r="QYB396" s="56"/>
      <c r="QYC396" s="56"/>
      <c r="QYD396" s="56"/>
      <c r="QYE396" s="56"/>
      <c r="QYF396" s="56"/>
      <c r="QYG396" s="56"/>
      <c r="QYH396" s="56"/>
      <c r="QYI396" s="56"/>
      <c r="QYJ396" s="56"/>
      <c r="QYK396" s="56"/>
      <c r="QYL396" s="56"/>
      <c r="QYM396" s="56"/>
      <c r="QYN396" s="56"/>
      <c r="QYO396" s="56"/>
      <c r="QYP396" s="56"/>
      <c r="QYQ396" s="56"/>
      <c r="QYR396" s="56"/>
      <c r="QYS396" s="56"/>
      <c r="QYT396" s="56"/>
      <c r="QYU396" s="56"/>
      <c r="QYV396" s="56"/>
      <c r="QYW396" s="56"/>
      <c r="QYX396" s="56"/>
      <c r="QYY396" s="56"/>
      <c r="QYZ396" s="56"/>
      <c r="QZA396" s="56"/>
      <c r="QZB396" s="56"/>
      <c r="QZC396" s="56"/>
      <c r="QZD396" s="56"/>
      <c r="QZE396" s="56"/>
      <c r="QZF396" s="56"/>
      <c r="QZG396" s="56"/>
      <c r="QZH396" s="56"/>
      <c r="QZI396" s="56"/>
      <c r="QZJ396" s="56"/>
      <c r="QZK396" s="56"/>
      <c r="QZL396" s="56"/>
      <c r="QZM396" s="56"/>
      <c r="QZN396" s="56"/>
      <c r="QZO396" s="56"/>
      <c r="QZP396" s="56"/>
      <c r="QZQ396" s="56"/>
      <c r="QZR396" s="56"/>
      <c r="QZS396" s="56"/>
      <c r="QZT396" s="56"/>
      <c r="QZU396" s="56"/>
      <c r="QZV396" s="56"/>
      <c r="QZW396" s="56"/>
      <c r="QZX396" s="56"/>
      <c r="QZY396" s="56"/>
      <c r="QZZ396" s="56"/>
      <c r="RAA396" s="56"/>
      <c r="RAB396" s="56"/>
      <c r="RAC396" s="56"/>
      <c r="RAD396" s="56"/>
      <c r="RAE396" s="56"/>
      <c r="RAF396" s="56"/>
      <c r="RAG396" s="56"/>
      <c r="RAH396" s="56"/>
      <c r="RAI396" s="56"/>
      <c r="RAJ396" s="56"/>
      <c r="RAK396" s="56"/>
      <c r="RAL396" s="56"/>
      <c r="RAM396" s="56"/>
      <c r="RAN396" s="56"/>
      <c r="RAO396" s="56"/>
      <c r="RAP396" s="56"/>
      <c r="RAQ396" s="56"/>
      <c r="RAR396" s="56"/>
      <c r="RAS396" s="56"/>
      <c r="RAT396" s="56"/>
      <c r="RAU396" s="56"/>
      <c r="RAV396" s="56"/>
      <c r="RAW396" s="56"/>
      <c r="RAX396" s="56"/>
      <c r="RAY396" s="56"/>
      <c r="RAZ396" s="56"/>
      <c r="RBA396" s="56"/>
      <c r="RBB396" s="56"/>
      <c r="RBC396" s="56"/>
      <c r="RBD396" s="56"/>
      <c r="RBE396" s="56"/>
      <c r="RBF396" s="56"/>
      <c r="RBG396" s="56"/>
      <c r="RBH396" s="56"/>
      <c r="RBI396" s="56"/>
      <c r="RBJ396" s="56"/>
      <c r="RBK396" s="56"/>
      <c r="RBL396" s="56"/>
      <c r="RBM396" s="56"/>
      <c r="RBN396" s="56"/>
      <c r="RBO396" s="56"/>
      <c r="RBP396" s="56"/>
      <c r="RBQ396" s="56"/>
      <c r="RBR396" s="56"/>
      <c r="RBS396" s="56"/>
      <c r="RBT396" s="56"/>
      <c r="RBU396" s="56"/>
      <c r="RBV396" s="56"/>
      <c r="RBW396" s="56"/>
      <c r="RBX396" s="56"/>
      <c r="RBY396" s="56"/>
      <c r="RBZ396" s="56"/>
      <c r="RCA396" s="56"/>
      <c r="RCB396" s="56"/>
      <c r="RCC396" s="56"/>
      <c r="RCD396" s="56"/>
      <c r="RCE396" s="56"/>
      <c r="RCF396" s="56"/>
      <c r="RCG396" s="56"/>
      <c r="RCH396" s="56"/>
      <c r="RCI396" s="56"/>
      <c r="RCJ396" s="56"/>
      <c r="RCK396" s="56"/>
      <c r="RCL396" s="56"/>
      <c r="RCM396" s="56"/>
      <c r="RCN396" s="56"/>
      <c r="RCO396" s="56"/>
      <c r="RCP396" s="56"/>
      <c r="RCQ396" s="56"/>
      <c r="RCR396" s="56"/>
      <c r="RCS396" s="56"/>
      <c r="RCT396" s="56"/>
      <c r="RCU396" s="56"/>
      <c r="RCV396" s="56"/>
      <c r="RCW396" s="56"/>
      <c r="RCX396" s="56"/>
      <c r="RCY396" s="56"/>
      <c r="RCZ396" s="56"/>
      <c r="RDA396" s="56"/>
      <c r="RDB396" s="56"/>
      <c r="RDC396" s="56"/>
      <c r="RDD396" s="56"/>
      <c r="RDE396" s="56"/>
      <c r="RDF396" s="56"/>
      <c r="RDG396" s="56"/>
      <c r="RDH396" s="56"/>
      <c r="RDI396" s="56"/>
      <c r="RDJ396" s="56"/>
      <c r="RDK396" s="56"/>
      <c r="RDL396" s="56"/>
      <c r="RDM396" s="56"/>
      <c r="RDN396" s="56"/>
      <c r="RDO396" s="56"/>
      <c r="RDP396" s="56"/>
      <c r="RDQ396" s="56"/>
      <c r="RDR396" s="56"/>
      <c r="RDS396" s="56"/>
      <c r="RDT396" s="56"/>
      <c r="RDU396" s="56"/>
      <c r="RDV396" s="56"/>
      <c r="RDW396" s="56"/>
      <c r="RDX396" s="56"/>
      <c r="RDY396" s="56"/>
      <c r="RDZ396" s="56"/>
      <c r="REA396" s="56"/>
      <c r="REB396" s="56"/>
      <c r="REC396" s="56"/>
      <c r="RED396" s="56"/>
      <c r="REE396" s="56"/>
      <c r="REF396" s="56"/>
      <c r="REG396" s="56"/>
      <c r="REH396" s="56"/>
      <c r="REI396" s="56"/>
      <c r="REJ396" s="56"/>
      <c r="REK396" s="56"/>
      <c r="REL396" s="56"/>
      <c r="REM396" s="56"/>
      <c r="REN396" s="56"/>
      <c r="REO396" s="56"/>
      <c r="REP396" s="56"/>
      <c r="REQ396" s="56"/>
      <c r="RER396" s="56"/>
      <c r="RES396" s="56"/>
      <c r="RET396" s="56"/>
      <c r="REU396" s="56"/>
      <c r="REV396" s="56"/>
      <c r="REW396" s="56"/>
      <c r="REX396" s="56"/>
      <c r="REY396" s="56"/>
      <c r="REZ396" s="56"/>
      <c r="RFA396" s="56"/>
      <c r="RFB396" s="56"/>
      <c r="RFC396" s="56"/>
      <c r="RFD396" s="56"/>
      <c r="RFE396" s="56"/>
      <c r="RFF396" s="56"/>
      <c r="RFG396" s="56"/>
      <c r="RFH396" s="56"/>
      <c r="RFI396" s="56"/>
      <c r="RFJ396" s="56"/>
      <c r="RFK396" s="56"/>
      <c r="RFL396" s="56"/>
      <c r="RFM396" s="56"/>
      <c r="RFN396" s="56"/>
      <c r="RFO396" s="56"/>
      <c r="RFP396" s="56"/>
      <c r="RFQ396" s="56"/>
      <c r="RFR396" s="56"/>
      <c r="RFS396" s="56"/>
      <c r="RFT396" s="56"/>
      <c r="RFU396" s="56"/>
      <c r="RFV396" s="56"/>
      <c r="RFW396" s="56"/>
      <c r="RFX396" s="56"/>
      <c r="RFY396" s="56"/>
      <c r="RFZ396" s="56"/>
      <c r="RGA396" s="56"/>
      <c r="RGB396" s="56"/>
      <c r="RGC396" s="56"/>
      <c r="RGD396" s="56"/>
      <c r="RGE396" s="56"/>
      <c r="RGF396" s="56"/>
      <c r="RGG396" s="56"/>
      <c r="RGH396" s="56"/>
      <c r="RGI396" s="56"/>
      <c r="RGJ396" s="56"/>
      <c r="RGK396" s="56"/>
      <c r="RGL396" s="56"/>
      <c r="RGM396" s="56"/>
      <c r="RGN396" s="56"/>
      <c r="RGO396" s="56"/>
      <c r="RGP396" s="56"/>
      <c r="RGQ396" s="56"/>
      <c r="RGR396" s="56"/>
      <c r="RGS396" s="56"/>
      <c r="RGT396" s="56"/>
      <c r="RGU396" s="56"/>
      <c r="RGV396" s="56"/>
      <c r="RGW396" s="56"/>
      <c r="RGX396" s="56"/>
      <c r="RGY396" s="56"/>
      <c r="RGZ396" s="56"/>
      <c r="RHA396" s="56"/>
      <c r="RHB396" s="56"/>
      <c r="RHC396" s="56"/>
      <c r="RHD396" s="56"/>
      <c r="RHE396" s="56"/>
      <c r="RHF396" s="56"/>
      <c r="RHG396" s="56"/>
      <c r="RHH396" s="56"/>
      <c r="RHI396" s="56"/>
      <c r="RHJ396" s="56"/>
      <c r="RHK396" s="56"/>
      <c r="RHL396" s="56"/>
      <c r="RHM396" s="56"/>
      <c r="RHN396" s="56"/>
      <c r="RHO396" s="56"/>
      <c r="RHP396" s="56"/>
      <c r="RHQ396" s="56"/>
      <c r="RHR396" s="56"/>
      <c r="RHS396" s="56"/>
      <c r="RHT396" s="56"/>
      <c r="RHU396" s="56"/>
      <c r="RHV396" s="56"/>
      <c r="RHW396" s="56"/>
      <c r="RHX396" s="56"/>
      <c r="RHY396" s="56"/>
      <c r="RHZ396" s="56"/>
      <c r="RIA396" s="56"/>
      <c r="RIB396" s="56"/>
      <c r="RIC396" s="56"/>
      <c r="RID396" s="56"/>
      <c r="RIE396" s="56"/>
      <c r="RIF396" s="56"/>
      <c r="RIG396" s="56"/>
      <c r="RIH396" s="56"/>
      <c r="RII396" s="56"/>
      <c r="RIJ396" s="56"/>
      <c r="RIK396" s="56"/>
      <c r="RIL396" s="56"/>
      <c r="RIM396" s="56"/>
      <c r="RIN396" s="56"/>
      <c r="RIO396" s="56"/>
      <c r="RIP396" s="56"/>
      <c r="RIQ396" s="56"/>
      <c r="RIR396" s="56"/>
      <c r="RIS396" s="56"/>
      <c r="RIT396" s="56"/>
      <c r="RIU396" s="56"/>
      <c r="RIV396" s="56"/>
      <c r="RIW396" s="56"/>
      <c r="RIX396" s="56"/>
      <c r="RIY396" s="56"/>
      <c r="RIZ396" s="56"/>
      <c r="RJA396" s="56"/>
      <c r="RJB396" s="56"/>
      <c r="RJC396" s="56"/>
      <c r="RJD396" s="56"/>
      <c r="RJE396" s="56"/>
      <c r="RJF396" s="56"/>
      <c r="RJG396" s="56"/>
      <c r="RJH396" s="56"/>
      <c r="RJI396" s="56"/>
      <c r="RJJ396" s="56"/>
      <c r="RJK396" s="56"/>
      <c r="RJL396" s="56"/>
      <c r="RJM396" s="56"/>
      <c r="RJN396" s="56"/>
      <c r="RJO396" s="56"/>
      <c r="RJP396" s="56"/>
      <c r="RJQ396" s="56"/>
      <c r="RJR396" s="56"/>
      <c r="RJS396" s="56"/>
      <c r="RJT396" s="56"/>
      <c r="RJU396" s="56"/>
      <c r="RJV396" s="56"/>
      <c r="RJW396" s="56"/>
      <c r="RJX396" s="56"/>
      <c r="RJY396" s="56"/>
      <c r="RJZ396" s="56"/>
      <c r="RKA396" s="56"/>
      <c r="RKB396" s="56"/>
      <c r="RKC396" s="56"/>
      <c r="RKD396" s="56"/>
      <c r="RKE396" s="56"/>
      <c r="RKF396" s="56"/>
      <c r="RKG396" s="56"/>
      <c r="RKH396" s="56"/>
      <c r="RKI396" s="56"/>
      <c r="RKJ396" s="56"/>
      <c r="RKK396" s="56"/>
      <c r="RKL396" s="56"/>
      <c r="RKM396" s="56"/>
      <c r="RKN396" s="56"/>
      <c r="RKO396" s="56"/>
      <c r="RKP396" s="56"/>
      <c r="RKQ396" s="56"/>
      <c r="RKR396" s="56"/>
      <c r="RKS396" s="56"/>
      <c r="RKT396" s="56"/>
      <c r="RKU396" s="56"/>
      <c r="RKV396" s="56"/>
      <c r="RKW396" s="56"/>
      <c r="RKX396" s="56"/>
      <c r="RKY396" s="56"/>
      <c r="RKZ396" s="56"/>
      <c r="RLA396" s="56"/>
      <c r="RLB396" s="56"/>
      <c r="RLC396" s="56"/>
      <c r="RLD396" s="56"/>
      <c r="RLE396" s="56"/>
      <c r="RLF396" s="56"/>
      <c r="RLG396" s="56"/>
      <c r="RLH396" s="56"/>
      <c r="RLI396" s="56"/>
      <c r="RLJ396" s="56"/>
      <c r="RLK396" s="56"/>
      <c r="RLL396" s="56"/>
      <c r="RLM396" s="56"/>
      <c r="RLN396" s="56"/>
      <c r="RLO396" s="56"/>
      <c r="RLP396" s="56"/>
      <c r="RLQ396" s="56"/>
      <c r="RLR396" s="56"/>
      <c r="RLS396" s="56"/>
      <c r="RLT396" s="56"/>
      <c r="RLU396" s="56"/>
      <c r="RLV396" s="56"/>
      <c r="RLW396" s="56"/>
      <c r="RLX396" s="56"/>
      <c r="RLY396" s="56"/>
      <c r="RLZ396" s="56"/>
      <c r="RMA396" s="56"/>
      <c r="RMB396" s="56"/>
      <c r="RMC396" s="56"/>
      <c r="RMD396" s="56"/>
      <c r="RME396" s="56"/>
      <c r="RMF396" s="56"/>
      <c r="RMG396" s="56"/>
      <c r="RMH396" s="56"/>
      <c r="RMI396" s="56"/>
      <c r="RMJ396" s="56"/>
      <c r="RMK396" s="56"/>
      <c r="RML396" s="56"/>
      <c r="RMM396" s="56"/>
      <c r="RMN396" s="56"/>
      <c r="RMO396" s="56"/>
      <c r="RMP396" s="56"/>
      <c r="RMQ396" s="56"/>
      <c r="RMR396" s="56"/>
      <c r="RMS396" s="56"/>
      <c r="RMT396" s="56"/>
      <c r="RMU396" s="56"/>
      <c r="RMV396" s="56"/>
      <c r="RMW396" s="56"/>
      <c r="RMX396" s="56"/>
      <c r="RMY396" s="56"/>
      <c r="RMZ396" s="56"/>
      <c r="RNA396" s="56"/>
      <c r="RNB396" s="56"/>
      <c r="RNC396" s="56"/>
      <c r="RND396" s="56"/>
      <c r="RNE396" s="56"/>
      <c r="RNF396" s="56"/>
      <c r="RNG396" s="56"/>
      <c r="RNH396" s="56"/>
      <c r="RNI396" s="56"/>
      <c r="RNJ396" s="56"/>
      <c r="RNK396" s="56"/>
      <c r="RNL396" s="56"/>
      <c r="RNM396" s="56"/>
      <c r="RNN396" s="56"/>
      <c r="RNO396" s="56"/>
      <c r="RNP396" s="56"/>
      <c r="RNQ396" s="56"/>
      <c r="RNR396" s="56"/>
      <c r="RNS396" s="56"/>
      <c r="RNT396" s="56"/>
      <c r="RNU396" s="56"/>
      <c r="RNV396" s="56"/>
      <c r="RNW396" s="56"/>
      <c r="RNX396" s="56"/>
      <c r="RNY396" s="56"/>
      <c r="RNZ396" s="56"/>
      <c r="ROA396" s="56"/>
      <c r="ROB396" s="56"/>
      <c r="ROC396" s="56"/>
      <c r="ROD396" s="56"/>
      <c r="ROE396" s="56"/>
      <c r="ROF396" s="56"/>
      <c r="ROG396" s="56"/>
      <c r="ROH396" s="56"/>
      <c r="ROI396" s="56"/>
      <c r="ROJ396" s="56"/>
      <c r="ROK396" s="56"/>
      <c r="ROL396" s="56"/>
      <c r="ROM396" s="56"/>
      <c r="RON396" s="56"/>
      <c r="ROO396" s="56"/>
      <c r="ROP396" s="56"/>
      <c r="ROQ396" s="56"/>
      <c r="ROR396" s="56"/>
      <c r="ROS396" s="56"/>
      <c r="ROT396" s="56"/>
      <c r="ROU396" s="56"/>
      <c r="ROV396" s="56"/>
      <c r="ROW396" s="56"/>
      <c r="ROX396" s="56"/>
      <c r="ROY396" s="56"/>
      <c r="ROZ396" s="56"/>
      <c r="RPA396" s="56"/>
      <c r="RPB396" s="56"/>
      <c r="RPC396" s="56"/>
      <c r="RPD396" s="56"/>
      <c r="RPE396" s="56"/>
      <c r="RPF396" s="56"/>
      <c r="RPG396" s="56"/>
      <c r="RPH396" s="56"/>
      <c r="RPI396" s="56"/>
      <c r="RPJ396" s="56"/>
      <c r="RPK396" s="56"/>
      <c r="RPL396" s="56"/>
      <c r="RPM396" s="56"/>
      <c r="RPN396" s="56"/>
      <c r="RPO396" s="56"/>
      <c r="RPP396" s="56"/>
      <c r="RPQ396" s="56"/>
      <c r="RPR396" s="56"/>
      <c r="RPS396" s="56"/>
      <c r="RPT396" s="56"/>
      <c r="RPU396" s="56"/>
      <c r="RPV396" s="56"/>
      <c r="RPW396" s="56"/>
      <c r="RPX396" s="56"/>
      <c r="RPY396" s="56"/>
      <c r="RPZ396" s="56"/>
      <c r="RQA396" s="56"/>
      <c r="RQB396" s="56"/>
      <c r="RQC396" s="56"/>
      <c r="RQD396" s="56"/>
      <c r="RQE396" s="56"/>
      <c r="RQF396" s="56"/>
      <c r="RQG396" s="56"/>
      <c r="RQH396" s="56"/>
      <c r="RQI396" s="56"/>
      <c r="RQJ396" s="56"/>
      <c r="RQK396" s="56"/>
      <c r="RQL396" s="56"/>
      <c r="RQM396" s="56"/>
      <c r="RQN396" s="56"/>
      <c r="RQO396" s="56"/>
      <c r="RQP396" s="56"/>
      <c r="RQQ396" s="56"/>
      <c r="RQR396" s="56"/>
      <c r="RQS396" s="56"/>
      <c r="RQT396" s="56"/>
      <c r="RQU396" s="56"/>
      <c r="RQV396" s="56"/>
      <c r="RQW396" s="56"/>
      <c r="RQX396" s="56"/>
      <c r="RQY396" s="56"/>
      <c r="RQZ396" s="56"/>
      <c r="RRA396" s="56"/>
      <c r="RRB396" s="56"/>
      <c r="RRC396" s="56"/>
      <c r="RRD396" s="56"/>
      <c r="RRE396" s="56"/>
      <c r="RRF396" s="56"/>
      <c r="RRG396" s="56"/>
      <c r="RRH396" s="56"/>
      <c r="RRI396" s="56"/>
      <c r="RRJ396" s="56"/>
      <c r="RRK396" s="56"/>
      <c r="RRL396" s="56"/>
      <c r="RRM396" s="56"/>
      <c r="RRN396" s="56"/>
      <c r="RRO396" s="56"/>
      <c r="RRP396" s="56"/>
      <c r="RRQ396" s="56"/>
      <c r="RRR396" s="56"/>
      <c r="RRS396" s="56"/>
      <c r="RRT396" s="56"/>
      <c r="RRU396" s="56"/>
      <c r="RRV396" s="56"/>
      <c r="RRW396" s="56"/>
      <c r="RRX396" s="56"/>
      <c r="RRY396" s="56"/>
      <c r="RRZ396" s="56"/>
      <c r="RSA396" s="56"/>
      <c r="RSB396" s="56"/>
      <c r="RSC396" s="56"/>
      <c r="RSD396" s="56"/>
      <c r="RSE396" s="56"/>
      <c r="RSF396" s="56"/>
      <c r="RSG396" s="56"/>
      <c r="RSH396" s="56"/>
      <c r="RSI396" s="56"/>
      <c r="RSJ396" s="56"/>
      <c r="RSK396" s="56"/>
      <c r="RSL396" s="56"/>
      <c r="RSM396" s="56"/>
      <c r="RSN396" s="56"/>
      <c r="RSO396" s="56"/>
      <c r="RSP396" s="56"/>
      <c r="RSQ396" s="56"/>
      <c r="RSR396" s="56"/>
      <c r="RSS396" s="56"/>
      <c r="RST396" s="56"/>
      <c r="RSU396" s="56"/>
      <c r="RSV396" s="56"/>
      <c r="RSW396" s="56"/>
      <c r="RSX396" s="56"/>
      <c r="RSY396" s="56"/>
      <c r="RSZ396" s="56"/>
      <c r="RTA396" s="56"/>
      <c r="RTB396" s="56"/>
      <c r="RTC396" s="56"/>
      <c r="RTD396" s="56"/>
      <c r="RTE396" s="56"/>
      <c r="RTF396" s="56"/>
      <c r="RTG396" s="56"/>
      <c r="RTH396" s="56"/>
      <c r="RTI396" s="56"/>
      <c r="RTJ396" s="56"/>
      <c r="RTK396" s="56"/>
      <c r="RTL396" s="56"/>
      <c r="RTM396" s="56"/>
      <c r="RTN396" s="56"/>
      <c r="RTO396" s="56"/>
      <c r="RTP396" s="56"/>
      <c r="RTQ396" s="56"/>
      <c r="RTR396" s="56"/>
      <c r="RTS396" s="56"/>
      <c r="RTT396" s="56"/>
      <c r="RTU396" s="56"/>
      <c r="RTV396" s="56"/>
      <c r="RTW396" s="56"/>
      <c r="RTX396" s="56"/>
      <c r="RTY396" s="56"/>
      <c r="RTZ396" s="56"/>
      <c r="RUA396" s="56"/>
      <c r="RUB396" s="56"/>
      <c r="RUC396" s="56"/>
      <c r="RUD396" s="56"/>
      <c r="RUE396" s="56"/>
      <c r="RUF396" s="56"/>
      <c r="RUG396" s="56"/>
      <c r="RUH396" s="56"/>
      <c r="RUI396" s="56"/>
      <c r="RUJ396" s="56"/>
      <c r="RUK396" s="56"/>
      <c r="RUL396" s="56"/>
      <c r="RUM396" s="56"/>
      <c r="RUN396" s="56"/>
      <c r="RUO396" s="56"/>
      <c r="RUP396" s="56"/>
      <c r="RUQ396" s="56"/>
      <c r="RUR396" s="56"/>
      <c r="RUS396" s="56"/>
      <c r="RUT396" s="56"/>
      <c r="RUU396" s="56"/>
      <c r="RUV396" s="56"/>
      <c r="RUW396" s="56"/>
      <c r="RUX396" s="56"/>
      <c r="RUY396" s="56"/>
      <c r="RUZ396" s="56"/>
      <c r="RVA396" s="56"/>
      <c r="RVB396" s="56"/>
      <c r="RVC396" s="56"/>
      <c r="RVD396" s="56"/>
      <c r="RVE396" s="56"/>
      <c r="RVF396" s="56"/>
      <c r="RVG396" s="56"/>
      <c r="RVH396" s="56"/>
      <c r="RVI396" s="56"/>
      <c r="RVJ396" s="56"/>
      <c r="RVK396" s="56"/>
      <c r="RVL396" s="56"/>
      <c r="RVM396" s="56"/>
      <c r="RVN396" s="56"/>
      <c r="RVO396" s="56"/>
      <c r="RVP396" s="56"/>
      <c r="RVQ396" s="56"/>
      <c r="RVR396" s="56"/>
      <c r="RVS396" s="56"/>
      <c r="RVT396" s="56"/>
      <c r="RVU396" s="56"/>
      <c r="RVV396" s="56"/>
      <c r="RVW396" s="56"/>
      <c r="RVX396" s="56"/>
      <c r="RVY396" s="56"/>
      <c r="RVZ396" s="56"/>
      <c r="RWA396" s="56"/>
      <c r="RWB396" s="56"/>
      <c r="RWC396" s="56"/>
      <c r="RWD396" s="56"/>
      <c r="RWE396" s="56"/>
      <c r="RWF396" s="56"/>
      <c r="RWG396" s="56"/>
      <c r="RWH396" s="56"/>
      <c r="RWI396" s="56"/>
      <c r="RWJ396" s="56"/>
      <c r="RWK396" s="56"/>
      <c r="RWL396" s="56"/>
      <c r="RWM396" s="56"/>
      <c r="RWN396" s="56"/>
      <c r="RWO396" s="56"/>
      <c r="RWP396" s="56"/>
      <c r="RWQ396" s="56"/>
      <c r="RWR396" s="56"/>
      <c r="RWS396" s="56"/>
      <c r="RWT396" s="56"/>
      <c r="RWU396" s="56"/>
      <c r="RWV396" s="56"/>
      <c r="RWW396" s="56"/>
      <c r="RWX396" s="56"/>
      <c r="RWY396" s="56"/>
      <c r="RWZ396" s="56"/>
      <c r="RXA396" s="56"/>
      <c r="RXB396" s="56"/>
      <c r="RXC396" s="56"/>
      <c r="RXD396" s="56"/>
      <c r="RXE396" s="56"/>
      <c r="RXF396" s="56"/>
      <c r="RXG396" s="56"/>
      <c r="RXH396" s="56"/>
      <c r="RXI396" s="56"/>
      <c r="RXJ396" s="56"/>
      <c r="RXK396" s="56"/>
      <c r="RXL396" s="56"/>
      <c r="RXM396" s="56"/>
      <c r="RXN396" s="56"/>
      <c r="RXO396" s="56"/>
      <c r="RXP396" s="56"/>
      <c r="RXQ396" s="56"/>
      <c r="RXR396" s="56"/>
      <c r="RXS396" s="56"/>
      <c r="RXT396" s="56"/>
      <c r="RXU396" s="56"/>
      <c r="RXV396" s="56"/>
      <c r="RXW396" s="56"/>
      <c r="RXX396" s="56"/>
      <c r="RXY396" s="56"/>
      <c r="RXZ396" s="56"/>
      <c r="RYA396" s="56"/>
      <c r="RYB396" s="56"/>
      <c r="RYC396" s="56"/>
      <c r="RYD396" s="56"/>
      <c r="RYE396" s="56"/>
      <c r="RYF396" s="56"/>
      <c r="RYG396" s="56"/>
      <c r="RYH396" s="56"/>
      <c r="RYI396" s="56"/>
      <c r="RYJ396" s="56"/>
      <c r="RYK396" s="56"/>
      <c r="RYL396" s="56"/>
      <c r="RYM396" s="56"/>
      <c r="RYN396" s="56"/>
      <c r="RYO396" s="56"/>
      <c r="RYP396" s="56"/>
      <c r="RYQ396" s="56"/>
      <c r="RYR396" s="56"/>
      <c r="RYS396" s="56"/>
      <c r="RYT396" s="56"/>
      <c r="RYU396" s="56"/>
      <c r="RYV396" s="56"/>
      <c r="RYW396" s="56"/>
      <c r="RYX396" s="56"/>
      <c r="RYY396" s="56"/>
      <c r="RYZ396" s="56"/>
      <c r="RZA396" s="56"/>
      <c r="RZB396" s="56"/>
      <c r="RZC396" s="56"/>
      <c r="RZD396" s="56"/>
      <c r="RZE396" s="56"/>
      <c r="RZF396" s="56"/>
      <c r="RZG396" s="56"/>
      <c r="RZH396" s="56"/>
      <c r="RZI396" s="56"/>
      <c r="RZJ396" s="56"/>
      <c r="RZK396" s="56"/>
      <c r="RZL396" s="56"/>
      <c r="RZM396" s="56"/>
      <c r="RZN396" s="56"/>
      <c r="RZO396" s="56"/>
      <c r="RZP396" s="56"/>
      <c r="RZQ396" s="56"/>
      <c r="RZR396" s="56"/>
      <c r="RZS396" s="56"/>
      <c r="RZT396" s="56"/>
      <c r="RZU396" s="56"/>
      <c r="RZV396" s="56"/>
      <c r="RZW396" s="56"/>
      <c r="RZX396" s="56"/>
      <c r="RZY396" s="56"/>
      <c r="RZZ396" s="56"/>
      <c r="SAA396" s="56"/>
      <c r="SAB396" s="56"/>
      <c r="SAC396" s="56"/>
      <c r="SAD396" s="56"/>
      <c r="SAE396" s="56"/>
      <c r="SAF396" s="56"/>
      <c r="SAG396" s="56"/>
      <c r="SAH396" s="56"/>
      <c r="SAI396" s="56"/>
      <c r="SAJ396" s="56"/>
      <c r="SAK396" s="56"/>
      <c r="SAL396" s="56"/>
      <c r="SAM396" s="56"/>
      <c r="SAN396" s="56"/>
      <c r="SAO396" s="56"/>
      <c r="SAP396" s="56"/>
      <c r="SAQ396" s="56"/>
      <c r="SAR396" s="56"/>
      <c r="SAS396" s="56"/>
      <c r="SAT396" s="56"/>
      <c r="SAU396" s="56"/>
      <c r="SAV396" s="56"/>
      <c r="SAW396" s="56"/>
      <c r="SAX396" s="56"/>
      <c r="SAY396" s="56"/>
      <c r="SAZ396" s="56"/>
      <c r="SBA396" s="56"/>
      <c r="SBB396" s="56"/>
      <c r="SBC396" s="56"/>
      <c r="SBD396" s="56"/>
      <c r="SBE396" s="56"/>
      <c r="SBF396" s="56"/>
      <c r="SBG396" s="56"/>
      <c r="SBH396" s="56"/>
      <c r="SBI396" s="56"/>
      <c r="SBJ396" s="56"/>
      <c r="SBK396" s="56"/>
      <c r="SBL396" s="56"/>
      <c r="SBM396" s="56"/>
      <c r="SBN396" s="56"/>
      <c r="SBO396" s="56"/>
      <c r="SBP396" s="56"/>
      <c r="SBQ396" s="56"/>
      <c r="SBR396" s="56"/>
      <c r="SBS396" s="56"/>
      <c r="SBT396" s="56"/>
      <c r="SBU396" s="56"/>
      <c r="SBV396" s="56"/>
      <c r="SBW396" s="56"/>
      <c r="SBX396" s="56"/>
      <c r="SBY396" s="56"/>
      <c r="SBZ396" s="56"/>
      <c r="SCA396" s="56"/>
      <c r="SCB396" s="56"/>
      <c r="SCC396" s="56"/>
      <c r="SCD396" s="56"/>
      <c r="SCE396" s="56"/>
      <c r="SCF396" s="56"/>
      <c r="SCG396" s="56"/>
      <c r="SCH396" s="56"/>
      <c r="SCI396" s="56"/>
      <c r="SCJ396" s="56"/>
      <c r="SCK396" s="56"/>
      <c r="SCL396" s="56"/>
      <c r="SCM396" s="56"/>
      <c r="SCN396" s="56"/>
      <c r="SCO396" s="56"/>
      <c r="SCP396" s="56"/>
      <c r="SCQ396" s="56"/>
      <c r="SCR396" s="56"/>
      <c r="SCS396" s="56"/>
      <c r="SCT396" s="56"/>
      <c r="SCU396" s="56"/>
      <c r="SCV396" s="56"/>
      <c r="SCW396" s="56"/>
      <c r="SCX396" s="56"/>
      <c r="SCY396" s="56"/>
      <c r="SCZ396" s="56"/>
      <c r="SDA396" s="56"/>
      <c r="SDB396" s="56"/>
      <c r="SDC396" s="56"/>
      <c r="SDD396" s="56"/>
      <c r="SDE396" s="56"/>
      <c r="SDF396" s="56"/>
      <c r="SDG396" s="56"/>
      <c r="SDH396" s="56"/>
      <c r="SDI396" s="56"/>
      <c r="SDJ396" s="56"/>
      <c r="SDK396" s="56"/>
      <c r="SDL396" s="56"/>
      <c r="SDM396" s="56"/>
      <c r="SDN396" s="56"/>
      <c r="SDO396" s="56"/>
      <c r="SDP396" s="56"/>
      <c r="SDQ396" s="56"/>
      <c r="SDR396" s="56"/>
      <c r="SDS396" s="56"/>
      <c r="SDT396" s="56"/>
      <c r="SDU396" s="56"/>
      <c r="SDV396" s="56"/>
      <c r="SDW396" s="56"/>
      <c r="SDX396" s="56"/>
      <c r="SDY396" s="56"/>
      <c r="SDZ396" s="56"/>
      <c r="SEA396" s="56"/>
      <c r="SEB396" s="56"/>
      <c r="SEC396" s="56"/>
      <c r="SED396" s="56"/>
      <c r="SEE396" s="56"/>
      <c r="SEF396" s="56"/>
      <c r="SEG396" s="56"/>
      <c r="SEH396" s="56"/>
      <c r="SEI396" s="56"/>
      <c r="SEJ396" s="56"/>
      <c r="SEK396" s="56"/>
      <c r="SEL396" s="56"/>
      <c r="SEM396" s="56"/>
      <c r="SEN396" s="56"/>
      <c r="SEO396" s="56"/>
      <c r="SEP396" s="56"/>
      <c r="SEQ396" s="56"/>
      <c r="SER396" s="56"/>
      <c r="SES396" s="56"/>
      <c r="SET396" s="56"/>
      <c r="SEU396" s="56"/>
      <c r="SEV396" s="56"/>
      <c r="SEW396" s="56"/>
      <c r="SEX396" s="56"/>
      <c r="SEY396" s="56"/>
      <c r="SEZ396" s="56"/>
      <c r="SFA396" s="56"/>
      <c r="SFB396" s="56"/>
      <c r="SFC396" s="56"/>
      <c r="SFD396" s="56"/>
      <c r="SFE396" s="56"/>
      <c r="SFF396" s="56"/>
      <c r="SFG396" s="56"/>
      <c r="SFH396" s="56"/>
      <c r="SFI396" s="56"/>
      <c r="SFJ396" s="56"/>
      <c r="SFK396" s="56"/>
      <c r="SFL396" s="56"/>
      <c r="SFM396" s="56"/>
      <c r="SFN396" s="56"/>
      <c r="SFO396" s="56"/>
      <c r="SFP396" s="56"/>
      <c r="SFQ396" s="56"/>
      <c r="SFR396" s="56"/>
      <c r="SFS396" s="56"/>
      <c r="SFT396" s="56"/>
      <c r="SFU396" s="56"/>
      <c r="SFV396" s="56"/>
      <c r="SFW396" s="56"/>
      <c r="SFX396" s="56"/>
      <c r="SFY396" s="56"/>
      <c r="SFZ396" s="56"/>
      <c r="SGA396" s="56"/>
      <c r="SGB396" s="56"/>
      <c r="SGC396" s="56"/>
      <c r="SGD396" s="56"/>
      <c r="SGE396" s="56"/>
      <c r="SGF396" s="56"/>
      <c r="SGG396" s="56"/>
      <c r="SGH396" s="56"/>
      <c r="SGI396" s="56"/>
      <c r="SGJ396" s="56"/>
      <c r="SGK396" s="56"/>
      <c r="SGL396" s="56"/>
      <c r="SGM396" s="56"/>
      <c r="SGN396" s="56"/>
      <c r="SGO396" s="56"/>
      <c r="SGP396" s="56"/>
      <c r="SGQ396" s="56"/>
      <c r="SGR396" s="56"/>
      <c r="SGS396" s="56"/>
      <c r="SGT396" s="56"/>
      <c r="SGU396" s="56"/>
      <c r="SGV396" s="56"/>
      <c r="SGW396" s="56"/>
      <c r="SGX396" s="56"/>
      <c r="SGY396" s="56"/>
      <c r="SGZ396" s="56"/>
      <c r="SHA396" s="56"/>
      <c r="SHB396" s="56"/>
      <c r="SHC396" s="56"/>
      <c r="SHD396" s="56"/>
      <c r="SHE396" s="56"/>
      <c r="SHF396" s="56"/>
      <c r="SHG396" s="56"/>
      <c r="SHH396" s="56"/>
      <c r="SHI396" s="56"/>
      <c r="SHJ396" s="56"/>
      <c r="SHK396" s="56"/>
      <c r="SHL396" s="56"/>
      <c r="SHM396" s="56"/>
      <c r="SHN396" s="56"/>
      <c r="SHO396" s="56"/>
      <c r="SHP396" s="56"/>
      <c r="SHQ396" s="56"/>
      <c r="SHR396" s="56"/>
      <c r="SHS396" s="56"/>
      <c r="SHT396" s="56"/>
      <c r="SHU396" s="56"/>
      <c r="SHV396" s="56"/>
      <c r="SHW396" s="56"/>
      <c r="SHX396" s="56"/>
      <c r="SHY396" s="56"/>
      <c r="SHZ396" s="56"/>
      <c r="SIA396" s="56"/>
      <c r="SIB396" s="56"/>
      <c r="SIC396" s="56"/>
      <c r="SID396" s="56"/>
      <c r="SIE396" s="56"/>
      <c r="SIF396" s="56"/>
      <c r="SIG396" s="56"/>
      <c r="SIH396" s="56"/>
      <c r="SII396" s="56"/>
      <c r="SIJ396" s="56"/>
      <c r="SIK396" s="56"/>
      <c r="SIL396" s="56"/>
      <c r="SIM396" s="56"/>
      <c r="SIN396" s="56"/>
      <c r="SIO396" s="56"/>
      <c r="SIP396" s="56"/>
      <c r="SIQ396" s="56"/>
      <c r="SIR396" s="56"/>
      <c r="SIS396" s="56"/>
      <c r="SIT396" s="56"/>
      <c r="SIU396" s="56"/>
      <c r="SIV396" s="56"/>
      <c r="SIW396" s="56"/>
      <c r="SIX396" s="56"/>
      <c r="SIY396" s="56"/>
      <c r="SIZ396" s="56"/>
      <c r="SJA396" s="56"/>
      <c r="SJB396" s="56"/>
      <c r="SJC396" s="56"/>
      <c r="SJD396" s="56"/>
      <c r="SJE396" s="56"/>
      <c r="SJF396" s="56"/>
      <c r="SJG396" s="56"/>
      <c r="SJH396" s="56"/>
      <c r="SJI396" s="56"/>
      <c r="SJJ396" s="56"/>
      <c r="SJK396" s="56"/>
      <c r="SJL396" s="56"/>
      <c r="SJM396" s="56"/>
      <c r="SJN396" s="56"/>
      <c r="SJO396" s="56"/>
      <c r="SJP396" s="56"/>
      <c r="SJQ396" s="56"/>
      <c r="SJR396" s="56"/>
      <c r="SJS396" s="56"/>
      <c r="SJT396" s="56"/>
      <c r="SJU396" s="56"/>
      <c r="SJV396" s="56"/>
      <c r="SJW396" s="56"/>
      <c r="SJX396" s="56"/>
      <c r="SJY396" s="56"/>
      <c r="SJZ396" s="56"/>
      <c r="SKA396" s="56"/>
      <c r="SKB396" s="56"/>
      <c r="SKC396" s="56"/>
      <c r="SKD396" s="56"/>
      <c r="SKE396" s="56"/>
      <c r="SKF396" s="56"/>
      <c r="SKG396" s="56"/>
      <c r="SKH396" s="56"/>
      <c r="SKI396" s="56"/>
      <c r="SKJ396" s="56"/>
      <c r="SKK396" s="56"/>
      <c r="SKL396" s="56"/>
      <c r="SKM396" s="56"/>
      <c r="SKN396" s="56"/>
      <c r="SKO396" s="56"/>
      <c r="SKP396" s="56"/>
      <c r="SKQ396" s="56"/>
      <c r="SKR396" s="56"/>
      <c r="SKS396" s="56"/>
      <c r="SKT396" s="56"/>
      <c r="SKU396" s="56"/>
      <c r="SKV396" s="56"/>
      <c r="SKW396" s="56"/>
      <c r="SKX396" s="56"/>
      <c r="SKY396" s="56"/>
      <c r="SKZ396" s="56"/>
      <c r="SLA396" s="56"/>
      <c r="SLB396" s="56"/>
      <c r="SLC396" s="56"/>
      <c r="SLD396" s="56"/>
      <c r="SLE396" s="56"/>
      <c r="SLF396" s="56"/>
      <c r="SLG396" s="56"/>
      <c r="SLH396" s="56"/>
      <c r="SLI396" s="56"/>
      <c r="SLJ396" s="56"/>
      <c r="SLK396" s="56"/>
      <c r="SLL396" s="56"/>
      <c r="SLM396" s="56"/>
      <c r="SLN396" s="56"/>
      <c r="SLO396" s="56"/>
      <c r="SLP396" s="56"/>
      <c r="SLQ396" s="56"/>
      <c r="SLR396" s="56"/>
      <c r="SLS396" s="56"/>
      <c r="SLT396" s="56"/>
      <c r="SLU396" s="56"/>
      <c r="SLV396" s="56"/>
      <c r="SLW396" s="56"/>
      <c r="SLX396" s="56"/>
      <c r="SLY396" s="56"/>
      <c r="SLZ396" s="56"/>
      <c r="SMA396" s="56"/>
      <c r="SMB396" s="56"/>
      <c r="SMC396" s="56"/>
      <c r="SMD396" s="56"/>
      <c r="SME396" s="56"/>
      <c r="SMF396" s="56"/>
      <c r="SMG396" s="56"/>
      <c r="SMH396" s="56"/>
      <c r="SMI396" s="56"/>
      <c r="SMJ396" s="56"/>
      <c r="SMK396" s="56"/>
      <c r="SML396" s="56"/>
      <c r="SMM396" s="56"/>
      <c r="SMN396" s="56"/>
      <c r="SMO396" s="56"/>
      <c r="SMP396" s="56"/>
      <c r="SMQ396" s="56"/>
      <c r="SMR396" s="56"/>
      <c r="SMS396" s="56"/>
      <c r="SMT396" s="56"/>
      <c r="SMU396" s="56"/>
      <c r="SMV396" s="56"/>
      <c r="SMW396" s="56"/>
      <c r="SMX396" s="56"/>
      <c r="SMY396" s="56"/>
      <c r="SMZ396" s="56"/>
      <c r="SNA396" s="56"/>
      <c r="SNB396" s="56"/>
      <c r="SNC396" s="56"/>
      <c r="SND396" s="56"/>
      <c r="SNE396" s="56"/>
      <c r="SNF396" s="56"/>
      <c r="SNG396" s="56"/>
      <c r="SNH396" s="56"/>
      <c r="SNI396" s="56"/>
      <c r="SNJ396" s="56"/>
      <c r="SNK396" s="56"/>
      <c r="SNL396" s="56"/>
      <c r="SNM396" s="56"/>
      <c r="SNN396" s="56"/>
      <c r="SNO396" s="56"/>
      <c r="SNP396" s="56"/>
      <c r="SNQ396" s="56"/>
      <c r="SNR396" s="56"/>
      <c r="SNS396" s="56"/>
      <c r="SNT396" s="56"/>
      <c r="SNU396" s="56"/>
      <c r="SNV396" s="56"/>
      <c r="SNW396" s="56"/>
      <c r="SNX396" s="56"/>
      <c r="SNY396" s="56"/>
      <c r="SNZ396" s="56"/>
      <c r="SOA396" s="56"/>
      <c r="SOB396" s="56"/>
      <c r="SOC396" s="56"/>
      <c r="SOD396" s="56"/>
      <c r="SOE396" s="56"/>
      <c r="SOF396" s="56"/>
      <c r="SOG396" s="56"/>
      <c r="SOH396" s="56"/>
      <c r="SOI396" s="56"/>
      <c r="SOJ396" s="56"/>
      <c r="SOK396" s="56"/>
      <c r="SOL396" s="56"/>
      <c r="SOM396" s="56"/>
      <c r="SON396" s="56"/>
      <c r="SOO396" s="56"/>
      <c r="SOP396" s="56"/>
      <c r="SOQ396" s="56"/>
      <c r="SOR396" s="56"/>
      <c r="SOS396" s="56"/>
      <c r="SOT396" s="56"/>
      <c r="SOU396" s="56"/>
      <c r="SOV396" s="56"/>
      <c r="SOW396" s="56"/>
      <c r="SOX396" s="56"/>
      <c r="SOY396" s="56"/>
      <c r="SOZ396" s="56"/>
      <c r="SPA396" s="56"/>
      <c r="SPB396" s="56"/>
      <c r="SPC396" s="56"/>
      <c r="SPD396" s="56"/>
      <c r="SPE396" s="56"/>
      <c r="SPF396" s="56"/>
      <c r="SPG396" s="56"/>
      <c r="SPH396" s="56"/>
      <c r="SPI396" s="56"/>
      <c r="SPJ396" s="56"/>
      <c r="SPK396" s="56"/>
      <c r="SPL396" s="56"/>
      <c r="SPM396" s="56"/>
      <c r="SPN396" s="56"/>
      <c r="SPO396" s="56"/>
      <c r="SPP396" s="56"/>
      <c r="SPQ396" s="56"/>
      <c r="SPR396" s="56"/>
      <c r="SPS396" s="56"/>
      <c r="SPT396" s="56"/>
      <c r="SPU396" s="56"/>
      <c r="SPV396" s="56"/>
      <c r="SPW396" s="56"/>
      <c r="SPX396" s="56"/>
      <c r="SPY396" s="56"/>
      <c r="SPZ396" s="56"/>
      <c r="SQA396" s="56"/>
      <c r="SQB396" s="56"/>
      <c r="SQC396" s="56"/>
      <c r="SQD396" s="56"/>
      <c r="SQE396" s="56"/>
      <c r="SQF396" s="56"/>
      <c r="SQG396" s="56"/>
      <c r="SQH396" s="56"/>
      <c r="SQI396" s="56"/>
      <c r="SQJ396" s="56"/>
      <c r="SQK396" s="56"/>
      <c r="SQL396" s="56"/>
      <c r="SQM396" s="56"/>
      <c r="SQN396" s="56"/>
      <c r="SQO396" s="56"/>
      <c r="SQP396" s="56"/>
      <c r="SQQ396" s="56"/>
      <c r="SQR396" s="56"/>
      <c r="SQS396" s="56"/>
      <c r="SQT396" s="56"/>
      <c r="SQU396" s="56"/>
      <c r="SQV396" s="56"/>
      <c r="SQW396" s="56"/>
      <c r="SQX396" s="56"/>
      <c r="SQY396" s="56"/>
      <c r="SQZ396" s="56"/>
      <c r="SRA396" s="56"/>
      <c r="SRB396" s="56"/>
      <c r="SRC396" s="56"/>
      <c r="SRD396" s="56"/>
      <c r="SRE396" s="56"/>
      <c r="SRF396" s="56"/>
      <c r="SRG396" s="56"/>
      <c r="SRH396" s="56"/>
      <c r="SRI396" s="56"/>
      <c r="SRJ396" s="56"/>
      <c r="SRK396" s="56"/>
      <c r="SRL396" s="56"/>
      <c r="SRM396" s="56"/>
      <c r="SRN396" s="56"/>
      <c r="SRO396" s="56"/>
      <c r="SRP396" s="56"/>
      <c r="SRQ396" s="56"/>
      <c r="SRR396" s="56"/>
      <c r="SRS396" s="56"/>
      <c r="SRT396" s="56"/>
      <c r="SRU396" s="56"/>
      <c r="SRV396" s="56"/>
      <c r="SRW396" s="56"/>
      <c r="SRX396" s="56"/>
      <c r="SRY396" s="56"/>
      <c r="SRZ396" s="56"/>
      <c r="SSA396" s="56"/>
      <c r="SSB396" s="56"/>
      <c r="SSC396" s="56"/>
      <c r="SSD396" s="56"/>
      <c r="SSE396" s="56"/>
      <c r="SSF396" s="56"/>
      <c r="SSG396" s="56"/>
      <c r="SSH396" s="56"/>
      <c r="SSI396" s="56"/>
      <c r="SSJ396" s="56"/>
      <c r="SSK396" s="56"/>
      <c r="SSL396" s="56"/>
      <c r="SSM396" s="56"/>
      <c r="SSN396" s="56"/>
      <c r="SSO396" s="56"/>
      <c r="SSP396" s="56"/>
      <c r="SSQ396" s="56"/>
      <c r="SSR396" s="56"/>
      <c r="SSS396" s="56"/>
      <c r="SST396" s="56"/>
      <c r="SSU396" s="56"/>
      <c r="SSV396" s="56"/>
      <c r="SSW396" s="56"/>
      <c r="SSX396" s="56"/>
      <c r="SSY396" s="56"/>
      <c r="SSZ396" s="56"/>
      <c r="STA396" s="56"/>
      <c r="STB396" s="56"/>
      <c r="STC396" s="56"/>
      <c r="STD396" s="56"/>
      <c r="STE396" s="56"/>
      <c r="STF396" s="56"/>
      <c r="STG396" s="56"/>
      <c r="STH396" s="56"/>
      <c r="STI396" s="56"/>
      <c r="STJ396" s="56"/>
      <c r="STK396" s="56"/>
      <c r="STL396" s="56"/>
      <c r="STM396" s="56"/>
      <c r="STN396" s="56"/>
      <c r="STO396" s="56"/>
      <c r="STP396" s="56"/>
      <c r="STQ396" s="56"/>
      <c r="STR396" s="56"/>
      <c r="STS396" s="56"/>
      <c r="STT396" s="56"/>
      <c r="STU396" s="56"/>
      <c r="STV396" s="56"/>
      <c r="STW396" s="56"/>
      <c r="STX396" s="56"/>
      <c r="STY396" s="56"/>
      <c r="STZ396" s="56"/>
      <c r="SUA396" s="56"/>
      <c r="SUB396" s="56"/>
      <c r="SUC396" s="56"/>
      <c r="SUD396" s="56"/>
      <c r="SUE396" s="56"/>
      <c r="SUF396" s="56"/>
      <c r="SUG396" s="56"/>
      <c r="SUH396" s="56"/>
      <c r="SUI396" s="56"/>
      <c r="SUJ396" s="56"/>
      <c r="SUK396" s="56"/>
      <c r="SUL396" s="56"/>
      <c r="SUM396" s="56"/>
      <c r="SUN396" s="56"/>
      <c r="SUO396" s="56"/>
      <c r="SUP396" s="56"/>
      <c r="SUQ396" s="56"/>
      <c r="SUR396" s="56"/>
      <c r="SUS396" s="56"/>
      <c r="SUT396" s="56"/>
      <c r="SUU396" s="56"/>
      <c r="SUV396" s="56"/>
      <c r="SUW396" s="56"/>
      <c r="SUX396" s="56"/>
      <c r="SUY396" s="56"/>
      <c r="SUZ396" s="56"/>
      <c r="SVA396" s="56"/>
      <c r="SVB396" s="56"/>
      <c r="SVC396" s="56"/>
      <c r="SVD396" s="56"/>
      <c r="SVE396" s="56"/>
      <c r="SVF396" s="56"/>
      <c r="SVG396" s="56"/>
      <c r="SVH396" s="56"/>
      <c r="SVI396" s="56"/>
      <c r="SVJ396" s="56"/>
      <c r="SVK396" s="56"/>
      <c r="SVL396" s="56"/>
      <c r="SVM396" s="56"/>
      <c r="SVN396" s="56"/>
      <c r="SVO396" s="56"/>
      <c r="SVP396" s="56"/>
      <c r="SVQ396" s="56"/>
      <c r="SVR396" s="56"/>
      <c r="SVS396" s="56"/>
      <c r="SVT396" s="56"/>
      <c r="SVU396" s="56"/>
      <c r="SVV396" s="56"/>
      <c r="SVW396" s="56"/>
      <c r="SVX396" s="56"/>
      <c r="SVY396" s="56"/>
      <c r="SVZ396" s="56"/>
      <c r="SWA396" s="56"/>
      <c r="SWB396" s="56"/>
      <c r="SWC396" s="56"/>
      <c r="SWD396" s="56"/>
      <c r="SWE396" s="56"/>
      <c r="SWF396" s="56"/>
      <c r="SWG396" s="56"/>
      <c r="SWH396" s="56"/>
      <c r="SWI396" s="56"/>
      <c r="SWJ396" s="56"/>
      <c r="SWK396" s="56"/>
      <c r="SWL396" s="56"/>
      <c r="SWM396" s="56"/>
      <c r="SWN396" s="56"/>
      <c r="SWO396" s="56"/>
      <c r="SWP396" s="56"/>
      <c r="SWQ396" s="56"/>
      <c r="SWR396" s="56"/>
      <c r="SWS396" s="56"/>
      <c r="SWT396" s="56"/>
      <c r="SWU396" s="56"/>
      <c r="SWV396" s="56"/>
      <c r="SWW396" s="56"/>
      <c r="SWX396" s="56"/>
      <c r="SWY396" s="56"/>
      <c r="SWZ396" s="56"/>
      <c r="SXA396" s="56"/>
      <c r="SXB396" s="56"/>
      <c r="SXC396" s="56"/>
      <c r="SXD396" s="56"/>
      <c r="SXE396" s="56"/>
      <c r="SXF396" s="56"/>
      <c r="SXG396" s="56"/>
      <c r="SXH396" s="56"/>
      <c r="SXI396" s="56"/>
      <c r="SXJ396" s="56"/>
      <c r="SXK396" s="56"/>
      <c r="SXL396" s="56"/>
      <c r="SXM396" s="56"/>
      <c r="SXN396" s="56"/>
      <c r="SXO396" s="56"/>
      <c r="SXP396" s="56"/>
      <c r="SXQ396" s="56"/>
      <c r="SXR396" s="56"/>
      <c r="SXS396" s="56"/>
      <c r="SXT396" s="56"/>
      <c r="SXU396" s="56"/>
      <c r="SXV396" s="56"/>
      <c r="SXW396" s="56"/>
      <c r="SXX396" s="56"/>
      <c r="SXY396" s="56"/>
      <c r="SXZ396" s="56"/>
      <c r="SYA396" s="56"/>
      <c r="SYB396" s="56"/>
      <c r="SYC396" s="56"/>
      <c r="SYD396" s="56"/>
      <c r="SYE396" s="56"/>
      <c r="SYF396" s="56"/>
      <c r="SYG396" s="56"/>
      <c r="SYH396" s="56"/>
      <c r="SYI396" s="56"/>
      <c r="SYJ396" s="56"/>
      <c r="SYK396" s="56"/>
      <c r="SYL396" s="56"/>
      <c r="SYM396" s="56"/>
      <c r="SYN396" s="56"/>
      <c r="SYO396" s="56"/>
      <c r="SYP396" s="56"/>
      <c r="SYQ396" s="56"/>
      <c r="SYR396" s="56"/>
      <c r="SYS396" s="56"/>
      <c r="SYT396" s="56"/>
      <c r="SYU396" s="56"/>
      <c r="SYV396" s="56"/>
      <c r="SYW396" s="56"/>
      <c r="SYX396" s="56"/>
      <c r="SYY396" s="56"/>
      <c r="SYZ396" s="56"/>
      <c r="SZA396" s="56"/>
      <c r="SZB396" s="56"/>
      <c r="SZC396" s="56"/>
      <c r="SZD396" s="56"/>
      <c r="SZE396" s="56"/>
      <c r="SZF396" s="56"/>
      <c r="SZG396" s="56"/>
      <c r="SZH396" s="56"/>
      <c r="SZI396" s="56"/>
      <c r="SZJ396" s="56"/>
      <c r="SZK396" s="56"/>
      <c r="SZL396" s="56"/>
      <c r="SZM396" s="56"/>
      <c r="SZN396" s="56"/>
      <c r="SZO396" s="56"/>
      <c r="SZP396" s="56"/>
      <c r="SZQ396" s="56"/>
      <c r="SZR396" s="56"/>
      <c r="SZS396" s="56"/>
      <c r="SZT396" s="56"/>
      <c r="SZU396" s="56"/>
      <c r="SZV396" s="56"/>
      <c r="SZW396" s="56"/>
      <c r="SZX396" s="56"/>
      <c r="SZY396" s="56"/>
      <c r="SZZ396" s="56"/>
      <c r="TAA396" s="56"/>
      <c r="TAB396" s="56"/>
      <c r="TAC396" s="56"/>
      <c r="TAD396" s="56"/>
      <c r="TAE396" s="56"/>
      <c r="TAF396" s="56"/>
      <c r="TAG396" s="56"/>
      <c r="TAH396" s="56"/>
      <c r="TAI396" s="56"/>
      <c r="TAJ396" s="56"/>
      <c r="TAK396" s="56"/>
      <c r="TAL396" s="56"/>
      <c r="TAM396" s="56"/>
      <c r="TAN396" s="56"/>
      <c r="TAO396" s="56"/>
      <c r="TAP396" s="56"/>
      <c r="TAQ396" s="56"/>
      <c r="TAR396" s="56"/>
      <c r="TAS396" s="56"/>
      <c r="TAT396" s="56"/>
      <c r="TAU396" s="56"/>
      <c r="TAV396" s="56"/>
      <c r="TAW396" s="56"/>
      <c r="TAX396" s="56"/>
      <c r="TAY396" s="56"/>
      <c r="TAZ396" s="56"/>
      <c r="TBA396" s="56"/>
      <c r="TBB396" s="56"/>
      <c r="TBC396" s="56"/>
      <c r="TBD396" s="56"/>
      <c r="TBE396" s="56"/>
      <c r="TBF396" s="56"/>
      <c r="TBG396" s="56"/>
      <c r="TBH396" s="56"/>
      <c r="TBI396" s="56"/>
      <c r="TBJ396" s="56"/>
      <c r="TBK396" s="56"/>
      <c r="TBL396" s="56"/>
      <c r="TBM396" s="56"/>
      <c r="TBN396" s="56"/>
      <c r="TBO396" s="56"/>
      <c r="TBP396" s="56"/>
      <c r="TBQ396" s="56"/>
      <c r="TBR396" s="56"/>
      <c r="TBS396" s="56"/>
      <c r="TBT396" s="56"/>
      <c r="TBU396" s="56"/>
      <c r="TBV396" s="56"/>
      <c r="TBW396" s="56"/>
      <c r="TBX396" s="56"/>
      <c r="TBY396" s="56"/>
      <c r="TBZ396" s="56"/>
      <c r="TCA396" s="56"/>
      <c r="TCB396" s="56"/>
      <c r="TCC396" s="56"/>
      <c r="TCD396" s="56"/>
      <c r="TCE396" s="56"/>
      <c r="TCF396" s="56"/>
      <c r="TCG396" s="56"/>
      <c r="TCH396" s="56"/>
      <c r="TCI396" s="56"/>
      <c r="TCJ396" s="56"/>
      <c r="TCK396" s="56"/>
      <c r="TCL396" s="56"/>
      <c r="TCM396" s="56"/>
      <c r="TCN396" s="56"/>
      <c r="TCO396" s="56"/>
      <c r="TCP396" s="56"/>
      <c r="TCQ396" s="56"/>
      <c r="TCR396" s="56"/>
      <c r="TCS396" s="56"/>
      <c r="TCT396" s="56"/>
      <c r="TCU396" s="56"/>
      <c r="TCV396" s="56"/>
      <c r="TCW396" s="56"/>
      <c r="TCX396" s="56"/>
      <c r="TCY396" s="56"/>
      <c r="TCZ396" s="56"/>
      <c r="TDA396" s="56"/>
      <c r="TDB396" s="56"/>
      <c r="TDC396" s="56"/>
      <c r="TDD396" s="56"/>
      <c r="TDE396" s="56"/>
      <c r="TDF396" s="56"/>
      <c r="TDG396" s="56"/>
      <c r="TDH396" s="56"/>
      <c r="TDI396" s="56"/>
      <c r="TDJ396" s="56"/>
      <c r="TDK396" s="56"/>
      <c r="TDL396" s="56"/>
      <c r="TDM396" s="56"/>
      <c r="TDN396" s="56"/>
      <c r="TDO396" s="56"/>
      <c r="TDP396" s="56"/>
      <c r="TDQ396" s="56"/>
      <c r="TDR396" s="56"/>
      <c r="TDS396" s="56"/>
      <c r="TDT396" s="56"/>
      <c r="TDU396" s="56"/>
      <c r="TDV396" s="56"/>
      <c r="TDW396" s="56"/>
      <c r="TDX396" s="56"/>
      <c r="TDY396" s="56"/>
      <c r="TDZ396" s="56"/>
      <c r="TEA396" s="56"/>
      <c r="TEB396" s="56"/>
      <c r="TEC396" s="56"/>
      <c r="TED396" s="56"/>
      <c r="TEE396" s="56"/>
      <c r="TEF396" s="56"/>
      <c r="TEG396" s="56"/>
      <c r="TEH396" s="56"/>
      <c r="TEI396" s="56"/>
      <c r="TEJ396" s="56"/>
      <c r="TEK396" s="56"/>
      <c r="TEL396" s="56"/>
      <c r="TEM396" s="56"/>
      <c r="TEN396" s="56"/>
      <c r="TEO396" s="56"/>
      <c r="TEP396" s="56"/>
      <c r="TEQ396" s="56"/>
      <c r="TER396" s="56"/>
      <c r="TES396" s="56"/>
      <c r="TET396" s="56"/>
      <c r="TEU396" s="56"/>
      <c r="TEV396" s="56"/>
      <c r="TEW396" s="56"/>
      <c r="TEX396" s="56"/>
      <c r="TEY396" s="56"/>
      <c r="TEZ396" s="56"/>
      <c r="TFA396" s="56"/>
      <c r="TFB396" s="56"/>
      <c r="TFC396" s="56"/>
      <c r="TFD396" s="56"/>
      <c r="TFE396" s="56"/>
      <c r="TFF396" s="56"/>
      <c r="TFG396" s="56"/>
      <c r="TFH396" s="56"/>
      <c r="TFI396" s="56"/>
      <c r="TFJ396" s="56"/>
      <c r="TFK396" s="56"/>
      <c r="TFL396" s="56"/>
      <c r="TFM396" s="56"/>
      <c r="TFN396" s="56"/>
      <c r="TFO396" s="56"/>
      <c r="TFP396" s="56"/>
      <c r="TFQ396" s="56"/>
      <c r="TFR396" s="56"/>
      <c r="TFS396" s="56"/>
      <c r="TFT396" s="56"/>
      <c r="TFU396" s="56"/>
      <c r="TFV396" s="56"/>
      <c r="TFW396" s="56"/>
      <c r="TFX396" s="56"/>
      <c r="TFY396" s="56"/>
      <c r="TFZ396" s="56"/>
      <c r="TGA396" s="56"/>
      <c r="TGB396" s="56"/>
      <c r="TGC396" s="56"/>
      <c r="TGD396" s="56"/>
      <c r="TGE396" s="56"/>
      <c r="TGF396" s="56"/>
      <c r="TGG396" s="56"/>
      <c r="TGH396" s="56"/>
      <c r="TGI396" s="56"/>
      <c r="TGJ396" s="56"/>
      <c r="TGK396" s="56"/>
      <c r="TGL396" s="56"/>
      <c r="TGM396" s="56"/>
      <c r="TGN396" s="56"/>
      <c r="TGO396" s="56"/>
      <c r="TGP396" s="56"/>
      <c r="TGQ396" s="56"/>
      <c r="TGR396" s="56"/>
      <c r="TGS396" s="56"/>
      <c r="TGT396" s="56"/>
      <c r="TGU396" s="56"/>
      <c r="TGV396" s="56"/>
      <c r="TGW396" s="56"/>
      <c r="TGX396" s="56"/>
      <c r="TGY396" s="56"/>
      <c r="TGZ396" s="56"/>
      <c r="THA396" s="56"/>
      <c r="THB396" s="56"/>
      <c r="THC396" s="56"/>
      <c r="THD396" s="56"/>
      <c r="THE396" s="56"/>
      <c r="THF396" s="56"/>
      <c r="THG396" s="56"/>
      <c r="THH396" s="56"/>
      <c r="THI396" s="56"/>
      <c r="THJ396" s="56"/>
      <c r="THK396" s="56"/>
      <c r="THL396" s="56"/>
      <c r="THM396" s="56"/>
      <c r="THN396" s="56"/>
      <c r="THO396" s="56"/>
      <c r="THP396" s="56"/>
      <c r="THQ396" s="56"/>
      <c r="THR396" s="56"/>
      <c r="THS396" s="56"/>
      <c r="THT396" s="56"/>
      <c r="THU396" s="56"/>
      <c r="THV396" s="56"/>
      <c r="THW396" s="56"/>
      <c r="THX396" s="56"/>
      <c r="THY396" s="56"/>
      <c r="THZ396" s="56"/>
      <c r="TIA396" s="56"/>
      <c r="TIB396" s="56"/>
      <c r="TIC396" s="56"/>
      <c r="TID396" s="56"/>
      <c r="TIE396" s="56"/>
      <c r="TIF396" s="56"/>
      <c r="TIG396" s="56"/>
      <c r="TIH396" s="56"/>
      <c r="TII396" s="56"/>
      <c r="TIJ396" s="56"/>
      <c r="TIK396" s="56"/>
      <c r="TIL396" s="56"/>
      <c r="TIM396" s="56"/>
      <c r="TIN396" s="56"/>
      <c r="TIO396" s="56"/>
      <c r="TIP396" s="56"/>
      <c r="TIQ396" s="56"/>
      <c r="TIR396" s="56"/>
      <c r="TIS396" s="56"/>
      <c r="TIT396" s="56"/>
      <c r="TIU396" s="56"/>
      <c r="TIV396" s="56"/>
      <c r="TIW396" s="56"/>
      <c r="TIX396" s="56"/>
      <c r="TIY396" s="56"/>
      <c r="TIZ396" s="56"/>
      <c r="TJA396" s="56"/>
      <c r="TJB396" s="56"/>
      <c r="TJC396" s="56"/>
      <c r="TJD396" s="56"/>
      <c r="TJE396" s="56"/>
      <c r="TJF396" s="56"/>
      <c r="TJG396" s="56"/>
      <c r="TJH396" s="56"/>
      <c r="TJI396" s="56"/>
      <c r="TJJ396" s="56"/>
      <c r="TJK396" s="56"/>
      <c r="TJL396" s="56"/>
      <c r="TJM396" s="56"/>
      <c r="TJN396" s="56"/>
      <c r="TJO396" s="56"/>
      <c r="TJP396" s="56"/>
      <c r="TJQ396" s="56"/>
      <c r="TJR396" s="56"/>
      <c r="TJS396" s="56"/>
      <c r="TJT396" s="56"/>
      <c r="TJU396" s="56"/>
      <c r="TJV396" s="56"/>
      <c r="TJW396" s="56"/>
      <c r="TJX396" s="56"/>
      <c r="TJY396" s="56"/>
      <c r="TJZ396" s="56"/>
      <c r="TKA396" s="56"/>
      <c r="TKB396" s="56"/>
      <c r="TKC396" s="56"/>
      <c r="TKD396" s="56"/>
      <c r="TKE396" s="56"/>
      <c r="TKF396" s="56"/>
      <c r="TKG396" s="56"/>
      <c r="TKH396" s="56"/>
      <c r="TKI396" s="56"/>
      <c r="TKJ396" s="56"/>
      <c r="TKK396" s="56"/>
      <c r="TKL396" s="56"/>
      <c r="TKM396" s="56"/>
      <c r="TKN396" s="56"/>
      <c r="TKO396" s="56"/>
      <c r="TKP396" s="56"/>
      <c r="TKQ396" s="56"/>
      <c r="TKR396" s="56"/>
      <c r="TKS396" s="56"/>
      <c r="TKT396" s="56"/>
      <c r="TKU396" s="56"/>
      <c r="TKV396" s="56"/>
      <c r="TKW396" s="56"/>
      <c r="TKX396" s="56"/>
      <c r="TKY396" s="56"/>
      <c r="TKZ396" s="56"/>
      <c r="TLA396" s="56"/>
      <c r="TLB396" s="56"/>
      <c r="TLC396" s="56"/>
      <c r="TLD396" s="56"/>
      <c r="TLE396" s="56"/>
      <c r="TLF396" s="56"/>
      <c r="TLG396" s="56"/>
      <c r="TLH396" s="56"/>
      <c r="TLI396" s="56"/>
      <c r="TLJ396" s="56"/>
      <c r="TLK396" s="56"/>
      <c r="TLL396" s="56"/>
      <c r="TLM396" s="56"/>
      <c r="TLN396" s="56"/>
      <c r="TLO396" s="56"/>
      <c r="TLP396" s="56"/>
      <c r="TLQ396" s="56"/>
      <c r="TLR396" s="56"/>
      <c r="TLS396" s="56"/>
      <c r="TLT396" s="56"/>
      <c r="TLU396" s="56"/>
      <c r="TLV396" s="56"/>
      <c r="TLW396" s="56"/>
      <c r="TLX396" s="56"/>
      <c r="TLY396" s="56"/>
      <c r="TLZ396" s="56"/>
      <c r="TMA396" s="56"/>
      <c r="TMB396" s="56"/>
      <c r="TMC396" s="56"/>
      <c r="TMD396" s="56"/>
      <c r="TME396" s="56"/>
      <c r="TMF396" s="56"/>
      <c r="TMG396" s="56"/>
      <c r="TMH396" s="56"/>
      <c r="TMI396" s="56"/>
      <c r="TMJ396" s="56"/>
      <c r="TMK396" s="56"/>
      <c r="TML396" s="56"/>
      <c r="TMM396" s="56"/>
      <c r="TMN396" s="56"/>
      <c r="TMO396" s="56"/>
      <c r="TMP396" s="56"/>
      <c r="TMQ396" s="56"/>
      <c r="TMR396" s="56"/>
      <c r="TMS396" s="56"/>
      <c r="TMT396" s="56"/>
      <c r="TMU396" s="56"/>
      <c r="TMV396" s="56"/>
      <c r="TMW396" s="56"/>
      <c r="TMX396" s="56"/>
      <c r="TMY396" s="56"/>
      <c r="TMZ396" s="56"/>
      <c r="TNA396" s="56"/>
      <c r="TNB396" s="56"/>
      <c r="TNC396" s="56"/>
      <c r="TND396" s="56"/>
      <c r="TNE396" s="56"/>
      <c r="TNF396" s="56"/>
      <c r="TNG396" s="56"/>
      <c r="TNH396" s="56"/>
      <c r="TNI396" s="56"/>
      <c r="TNJ396" s="56"/>
      <c r="TNK396" s="56"/>
      <c r="TNL396" s="56"/>
      <c r="TNM396" s="56"/>
      <c r="TNN396" s="56"/>
      <c r="TNO396" s="56"/>
      <c r="TNP396" s="56"/>
      <c r="TNQ396" s="56"/>
      <c r="TNR396" s="56"/>
      <c r="TNS396" s="56"/>
      <c r="TNT396" s="56"/>
      <c r="TNU396" s="56"/>
      <c r="TNV396" s="56"/>
      <c r="TNW396" s="56"/>
      <c r="TNX396" s="56"/>
      <c r="TNY396" s="56"/>
      <c r="TNZ396" s="56"/>
      <c r="TOA396" s="56"/>
      <c r="TOB396" s="56"/>
      <c r="TOC396" s="56"/>
      <c r="TOD396" s="56"/>
      <c r="TOE396" s="56"/>
      <c r="TOF396" s="56"/>
      <c r="TOG396" s="56"/>
      <c r="TOH396" s="56"/>
      <c r="TOI396" s="56"/>
      <c r="TOJ396" s="56"/>
      <c r="TOK396" s="56"/>
      <c r="TOL396" s="56"/>
      <c r="TOM396" s="56"/>
      <c r="TON396" s="56"/>
      <c r="TOO396" s="56"/>
      <c r="TOP396" s="56"/>
      <c r="TOQ396" s="56"/>
      <c r="TOR396" s="56"/>
      <c r="TOS396" s="56"/>
      <c r="TOT396" s="56"/>
      <c r="TOU396" s="56"/>
      <c r="TOV396" s="56"/>
      <c r="TOW396" s="56"/>
      <c r="TOX396" s="56"/>
      <c r="TOY396" s="56"/>
      <c r="TOZ396" s="56"/>
      <c r="TPA396" s="56"/>
      <c r="TPB396" s="56"/>
      <c r="TPC396" s="56"/>
      <c r="TPD396" s="56"/>
      <c r="TPE396" s="56"/>
      <c r="TPF396" s="56"/>
      <c r="TPG396" s="56"/>
      <c r="TPH396" s="56"/>
      <c r="TPI396" s="56"/>
      <c r="TPJ396" s="56"/>
      <c r="TPK396" s="56"/>
      <c r="TPL396" s="56"/>
      <c r="TPM396" s="56"/>
      <c r="TPN396" s="56"/>
      <c r="TPO396" s="56"/>
      <c r="TPP396" s="56"/>
      <c r="TPQ396" s="56"/>
      <c r="TPR396" s="56"/>
      <c r="TPS396" s="56"/>
      <c r="TPT396" s="56"/>
      <c r="TPU396" s="56"/>
      <c r="TPV396" s="56"/>
      <c r="TPW396" s="56"/>
      <c r="TPX396" s="56"/>
      <c r="TPY396" s="56"/>
      <c r="TPZ396" s="56"/>
      <c r="TQA396" s="56"/>
      <c r="TQB396" s="56"/>
      <c r="TQC396" s="56"/>
      <c r="TQD396" s="56"/>
      <c r="TQE396" s="56"/>
      <c r="TQF396" s="56"/>
      <c r="TQG396" s="56"/>
      <c r="TQH396" s="56"/>
      <c r="TQI396" s="56"/>
      <c r="TQJ396" s="56"/>
      <c r="TQK396" s="56"/>
      <c r="TQL396" s="56"/>
      <c r="TQM396" s="56"/>
      <c r="TQN396" s="56"/>
      <c r="TQO396" s="56"/>
      <c r="TQP396" s="56"/>
      <c r="TQQ396" s="56"/>
      <c r="TQR396" s="56"/>
      <c r="TQS396" s="56"/>
      <c r="TQT396" s="56"/>
      <c r="TQU396" s="56"/>
      <c r="TQV396" s="56"/>
      <c r="TQW396" s="56"/>
      <c r="TQX396" s="56"/>
      <c r="TQY396" s="56"/>
      <c r="TQZ396" s="56"/>
      <c r="TRA396" s="56"/>
      <c r="TRB396" s="56"/>
      <c r="TRC396" s="56"/>
      <c r="TRD396" s="56"/>
      <c r="TRE396" s="56"/>
      <c r="TRF396" s="56"/>
      <c r="TRG396" s="56"/>
      <c r="TRH396" s="56"/>
      <c r="TRI396" s="56"/>
      <c r="TRJ396" s="56"/>
      <c r="TRK396" s="56"/>
      <c r="TRL396" s="56"/>
      <c r="TRM396" s="56"/>
      <c r="TRN396" s="56"/>
      <c r="TRO396" s="56"/>
      <c r="TRP396" s="56"/>
      <c r="TRQ396" s="56"/>
      <c r="TRR396" s="56"/>
      <c r="TRS396" s="56"/>
      <c r="TRT396" s="56"/>
      <c r="TRU396" s="56"/>
      <c r="TRV396" s="56"/>
      <c r="TRW396" s="56"/>
      <c r="TRX396" s="56"/>
      <c r="TRY396" s="56"/>
      <c r="TRZ396" s="56"/>
      <c r="TSA396" s="56"/>
      <c r="TSB396" s="56"/>
      <c r="TSC396" s="56"/>
      <c r="TSD396" s="56"/>
      <c r="TSE396" s="56"/>
      <c r="TSF396" s="56"/>
      <c r="TSG396" s="56"/>
      <c r="TSH396" s="56"/>
      <c r="TSI396" s="56"/>
      <c r="TSJ396" s="56"/>
      <c r="TSK396" s="56"/>
      <c r="TSL396" s="56"/>
      <c r="TSM396" s="56"/>
      <c r="TSN396" s="56"/>
      <c r="TSO396" s="56"/>
      <c r="TSP396" s="56"/>
      <c r="TSQ396" s="56"/>
      <c r="TSR396" s="56"/>
      <c r="TSS396" s="56"/>
      <c r="TST396" s="56"/>
      <c r="TSU396" s="56"/>
      <c r="TSV396" s="56"/>
      <c r="TSW396" s="56"/>
      <c r="TSX396" s="56"/>
      <c r="TSY396" s="56"/>
      <c r="TSZ396" s="56"/>
      <c r="TTA396" s="56"/>
      <c r="TTB396" s="56"/>
      <c r="TTC396" s="56"/>
      <c r="TTD396" s="56"/>
      <c r="TTE396" s="56"/>
      <c r="TTF396" s="56"/>
      <c r="TTG396" s="56"/>
      <c r="TTH396" s="56"/>
      <c r="TTI396" s="56"/>
      <c r="TTJ396" s="56"/>
      <c r="TTK396" s="56"/>
      <c r="TTL396" s="56"/>
      <c r="TTM396" s="56"/>
      <c r="TTN396" s="56"/>
      <c r="TTO396" s="56"/>
      <c r="TTP396" s="56"/>
      <c r="TTQ396" s="56"/>
      <c r="TTR396" s="56"/>
      <c r="TTS396" s="56"/>
      <c r="TTT396" s="56"/>
      <c r="TTU396" s="56"/>
      <c r="TTV396" s="56"/>
      <c r="TTW396" s="56"/>
      <c r="TTX396" s="56"/>
      <c r="TTY396" s="56"/>
      <c r="TTZ396" s="56"/>
      <c r="TUA396" s="56"/>
      <c r="TUB396" s="56"/>
      <c r="TUC396" s="56"/>
      <c r="TUD396" s="56"/>
      <c r="TUE396" s="56"/>
      <c r="TUF396" s="56"/>
      <c r="TUG396" s="56"/>
      <c r="TUH396" s="56"/>
      <c r="TUI396" s="56"/>
      <c r="TUJ396" s="56"/>
      <c r="TUK396" s="56"/>
      <c r="TUL396" s="56"/>
      <c r="TUM396" s="56"/>
      <c r="TUN396" s="56"/>
      <c r="TUO396" s="56"/>
      <c r="TUP396" s="56"/>
      <c r="TUQ396" s="56"/>
      <c r="TUR396" s="56"/>
      <c r="TUS396" s="56"/>
      <c r="TUT396" s="56"/>
      <c r="TUU396" s="56"/>
      <c r="TUV396" s="56"/>
      <c r="TUW396" s="56"/>
      <c r="TUX396" s="56"/>
      <c r="TUY396" s="56"/>
      <c r="TUZ396" s="56"/>
      <c r="TVA396" s="56"/>
      <c r="TVB396" s="56"/>
      <c r="TVC396" s="56"/>
      <c r="TVD396" s="56"/>
      <c r="TVE396" s="56"/>
      <c r="TVF396" s="56"/>
      <c r="TVG396" s="56"/>
      <c r="TVH396" s="56"/>
      <c r="TVI396" s="56"/>
      <c r="TVJ396" s="56"/>
      <c r="TVK396" s="56"/>
      <c r="TVL396" s="56"/>
      <c r="TVM396" s="56"/>
      <c r="TVN396" s="56"/>
      <c r="TVO396" s="56"/>
      <c r="TVP396" s="56"/>
      <c r="TVQ396" s="56"/>
      <c r="TVR396" s="56"/>
      <c r="TVS396" s="56"/>
      <c r="TVT396" s="56"/>
      <c r="TVU396" s="56"/>
      <c r="TVV396" s="56"/>
      <c r="TVW396" s="56"/>
      <c r="TVX396" s="56"/>
      <c r="TVY396" s="56"/>
      <c r="TVZ396" s="56"/>
      <c r="TWA396" s="56"/>
      <c r="TWB396" s="56"/>
      <c r="TWC396" s="56"/>
      <c r="TWD396" s="56"/>
      <c r="TWE396" s="56"/>
      <c r="TWF396" s="56"/>
      <c r="TWG396" s="56"/>
      <c r="TWH396" s="56"/>
      <c r="TWI396" s="56"/>
      <c r="TWJ396" s="56"/>
      <c r="TWK396" s="56"/>
      <c r="TWL396" s="56"/>
      <c r="TWM396" s="56"/>
      <c r="TWN396" s="56"/>
      <c r="TWO396" s="56"/>
      <c r="TWP396" s="56"/>
      <c r="TWQ396" s="56"/>
      <c r="TWR396" s="56"/>
      <c r="TWS396" s="56"/>
      <c r="TWT396" s="56"/>
      <c r="TWU396" s="56"/>
      <c r="TWV396" s="56"/>
      <c r="TWW396" s="56"/>
      <c r="TWX396" s="56"/>
      <c r="TWY396" s="56"/>
      <c r="TWZ396" s="56"/>
      <c r="TXA396" s="56"/>
      <c r="TXB396" s="56"/>
      <c r="TXC396" s="56"/>
      <c r="TXD396" s="56"/>
      <c r="TXE396" s="56"/>
      <c r="TXF396" s="56"/>
      <c r="TXG396" s="56"/>
      <c r="TXH396" s="56"/>
      <c r="TXI396" s="56"/>
      <c r="TXJ396" s="56"/>
      <c r="TXK396" s="56"/>
      <c r="TXL396" s="56"/>
      <c r="TXM396" s="56"/>
      <c r="TXN396" s="56"/>
      <c r="TXO396" s="56"/>
      <c r="TXP396" s="56"/>
      <c r="TXQ396" s="56"/>
      <c r="TXR396" s="56"/>
      <c r="TXS396" s="56"/>
      <c r="TXT396" s="56"/>
      <c r="TXU396" s="56"/>
      <c r="TXV396" s="56"/>
      <c r="TXW396" s="56"/>
      <c r="TXX396" s="56"/>
      <c r="TXY396" s="56"/>
      <c r="TXZ396" s="56"/>
      <c r="TYA396" s="56"/>
      <c r="TYB396" s="56"/>
      <c r="TYC396" s="56"/>
      <c r="TYD396" s="56"/>
      <c r="TYE396" s="56"/>
      <c r="TYF396" s="56"/>
      <c r="TYG396" s="56"/>
      <c r="TYH396" s="56"/>
      <c r="TYI396" s="56"/>
      <c r="TYJ396" s="56"/>
      <c r="TYK396" s="56"/>
      <c r="TYL396" s="56"/>
      <c r="TYM396" s="56"/>
      <c r="TYN396" s="56"/>
      <c r="TYO396" s="56"/>
      <c r="TYP396" s="56"/>
      <c r="TYQ396" s="56"/>
      <c r="TYR396" s="56"/>
      <c r="TYS396" s="56"/>
      <c r="TYT396" s="56"/>
      <c r="TYU396" s="56"/>
      <c r="TYV396" s="56"/>
      <c r="TYW396" s="56"/>
      <c r="TYX396" s="56"/>
      <c r="TYY396" s="56"/>
      <c r="TYZ396" s="56"/>
      <c r="TZA396" s="56"/>
      <c r="TZB396" s="56"/>
      <c r="TZC396" s="56"/>
      <c r="TZD396" s="56"/>
      <c r="TZE396" s="56"/>
      <c r="TZF396" s="56"/>
      <c r="TZG396" s="56"/>
      <c r="TZH396" s="56"/>
      <c r="TZI396" s="56"/>
      <c r="TZJ396" s="56"/>
      <c r="TZK396" s="56"/>
      <c r="TZL396" s="56"/>
      <c r="TZM396" s="56"/>
      <c r="TZN396" s="56"/>
      <c r="TZO396" s="56"/>
      <c r="TZP396" s="56"/>
      <c r="TZQ396" s="56"/>
      <c r="TZR396" s="56"/>
      <c r="TZS396" s="56"/>
      <c r="TZT396" s="56"/>
      <c r="TZU396" s="56"/>
      <c r="TZV396" s="56"/>
      <c r="TZW396" s="56"/>
      <c r="TZX396" s="56"/>
      <c r="TZY396" s="56"/>
      <c r="TZZ396" s="56"/>
      <c r="UAA396" s="56"/>
      <c r="UAB396" s="56"/>
      <c r="UAC396" s="56"/>
      <c r="UAD396" s="56"/>
      <c r="UAE396" s="56"/>
      <c r="UAF396" s="56"/>
      <c r="UAG396" s="56"/>
      <c r="UAH396" s="56"/>
      <c r="UAI396" s="56"/>
      <c r="UAJ396" s="56"/>
      <c r="UAK396" s="56"/>
      <c r="UAL396" s="56"/>
      <c r="UAM396" s="56"/>
      <c r="UAN396" s="56"/>
      <c r="UAO396" s="56"/>
      <c r="UAP396" s="56"/>
      <c r="UAQ396" s="56"/>
      <c r="UAR396" s="56"/>
      <c r="UAS396" s="56"/>
      <c r="UAT396" s="56"/>
      <c r="UAU396" s="56"/>
      <c r="UAV396" s="56"/>
      <c r="UAW396" s="56"/>
      <c r="UAX396" s="56"/>
      <c r="UAY396" s="56"/>
      <c r="UAZ396" s="56"/>
      <c r="UBA396" s="56"/>
      <c r="UBB396" s="56"/>
      <c r="UBC396" s="56"/>
      <c r="UBD396" s="56"/>
      <c r="UBE396" s="56"/>
      <c r="UBF396" s="56"/>
      <c r="UBG396" s="56"/>
      <c r="UBH396" s="56"/>
      <c r="UBI396" s="56"/>
      <c r="UBJ396" s="56"/>
      <c r="UBK396" s="56"/>
      <c r="UBL396" s="56"/>
      <c r="UBM396" s="56"/>
      <c r="UBN396" s="56"/>
      <c r="UBO396" s="56"/>
      <c r="UBP396" s="56"/>
      <c r="UBQ396" s="56"/>
      <c r="UBR396" s="56"/>
      <c r="UBS396" s="56"/>
      <c r="UBT396" s="56"/>
      <c r="UBU396" s="56"/>
      <c r="UBV396" s="56"/>
      <c r="UBW396" s="56"/>
      <c r="UBX396" s="56"/>
      <c r="UBY396" s="56"/>
      <c r="UBZ396" s="56"/>
      <c r="UCA396" s="56"/>
      <c r="UCB396" s="56"/>
      <c r="UCC396" s="56"/>
      <c r="UCD396" s="56"/>
      <c r="UCE396" s="56"/>
      <c r="UCF396" s="56"/>
      <c r="UCG396" s="56"/>
      <c r="UCH396" s="56"/>
      <c r="UCI396" s="56"/>
      <c r="UCJ396" s="56"/>
      <c r="UCK396" s="56"/>
      <c r="UCL396" s="56"/>
      <c r="UCM396" s="56"/>
      <c r="UCN396" s="56"/>
      <c r="UCO396" s="56"/>
      <c r="UCP396" s="56"/>
      <c r="UCQ396" s="56"/>
      <c r="UCR396" s="56"/>
      <c r="UCS396" s="56"/>
      <c r="UCT396" s="56"/>
      <c r="UCU396" s="56"/>
      <c r="UCV396" s="56"/>
      <c r="UCW396" s="56"/>
      <c r="UCX396" s="56"/>
      <c r="UCY396" s="56"/>
      <c r="UCZ396" s="56"/>
      <c r="UDA396" s="56"/>
      <c r="UDB396" s="56"/>
      <c r="UDC396" s="56"/>
      <c r="UDD396" s="56"/>
      <c r="UDE396" s="56"/>
      <c r="UDF396" s="56"/>
      <c r="UDG396" s="56"/>
      <c r="UDH396" s="56"/>
      <c r="UDI396" s="56"/>
      <c r="UDJ396" s="56"/>
      <c r="UDK396" s="56"/>
      <c r="UDL396" s="56"/>
      <c r="UDM396" s="56"/>
      <c r="UDN396" s="56"/>
      <c r="UDO396" s="56"/>
      <c r="UDP396" s="56"/>
      <c r="UDQ396" s="56"/>
      <c r="UDR396" s="56"/>
      <c r="UDS396" s="56"/>
      <c r="UDT396" s="56"/>
      <c r="UDU396" s="56"/>
      <c r="UDV396" s="56"/>
      <c r="UDW396" s="56"/>
      <c r="UDX396" s="56"/>
      <c r="UDY396" s="56"/>
      <c r="UDZ396" s="56"/>
      <c r="UEA396" s="56"/>
      <c r="UEB396" s="56"/>
      <c r="UEC396" s="56"/>
      <c r="UED396" s="56"/>
      <c r="UEE396" s="56"/>
      <c r="UEF396" s="56"/>
      <c r="UEG396" s="56"/>
      <c r="UEH396" s="56"/>
      <c r="UEI396" s="56"/>
      <c r="UEJ396" s="56"/>
      <c r="UEK396" s="56"/>
      <c r="UEL396" s="56"/>
      <c r="UEM396" s="56"/>
      <c r="UEN396" s="56"/>
      <c r="UEO396" s="56"/>
      <c r="UEP396" s="56"/>
      <c r="UEQ396" s="56"/>
      <c r="UER396" s="56"/>
      <c r="UES396" s="56"/>
      <c r="UET396" s="56"/>
      <c r="UEU396" s="56"/>
      <c r="UEV396" s="56"/>
      <c r="UEW396" s="56"/>
      <c r="UEX396" s="56"/>
      <c r="UEY396" s="56"/>
      <c r="UEZ396" s="56"/>
      <c r="UFA396" s="56"/>
      <c r="UFB396" s="56"/>
      <c r="UFC396" s="56"/>
      <c r="UFD396" s="56"/>
      <c r="UFE396" s="56"/>
      <c r="UFF396" s="56"/>
      <c r="UFG396" s="56"/>
      <c r="UFH396" s="56"/>
      <c r="UFI396" s="56"/>
      <c r="UFJ396" s="56"/>
      <c r="UFK396" s="56"/>
      <c r="UFL396" s="56"/>
      <c r="UFM396" s="56"/>
      <c r="UFN396" s="56"/>
      <c r="UFO396" s="56"/>
      <c r="UFP396" s="56"/>
      <c r="UFQ396" s="56"/>
      <c r="UFR396" s="56"/>
      <c r="UFS396" s="56"/>
      <c r="UFT396" s="56"/>
      <c r="UFU396" s="56"/>
      <c r="UFV396" s="56"/>
      <c r="UFW396" s="56"/>
      <c r="UFX396" s="56"/>
      <c r="UFY396" s="56"/>
      <c r="UFZ396" s="56"/>
      <c r="UGA396" s="56"/>
      <c r="UGB396" s="56"/>
      <c r="UGC396" s="56"/>
      <c r="UGD396" s="56"/>
      <c r="UGE396" s="56"/>
      <c r="UGF396" s="56"/>
      <c r="UGG396" s="56"/>
      <c r="UGH396" s="56"/>
      <c r="UGI396" s="56"/>
      <c r="UGJ396" s="56"/>
      <c r="UGK396" s="56"/>
      <c r="UGL396" s="56"/>
      <c r="UGM396" s="56"/>
      <c r="UGN396" s="56"/>
      <c r="UGO396" s="56"/>
      <c r="UGP396" s="56"/>
      <c r="UGQ396" s="56"/>
      <c r="UGR396" s="56"/>
      <c r="UGS396" s="56"/>
      <c r="UGT396" s="56"/>
      <c r="UGU396" s="56"/>
      <c r="UGV396" s="56"/>
      <c r="UGW396" s="56"/>
      <c r="UGX396" s="56"/>
      <c r="UGY396" s="56"/>
      <c r="UGZ396" s="56"/>
      <c r="UHA396" s="56"/>
      <c r="UHB396" s="56"/>
      <c r="UHC396" s="56"/>
      <c r="UHD396" s="56"/>
      <c r="UHE396" s="56"/>
      <c r="UHF396" s="56"/>
      <c r="UHG396" s="56"/>
      <c r="UHH396" s="56"/>
      <c r="UHI396" s="56"/>
      <c r="UHJ396" s="56"/>
      <c r="UHK396" s="56"/>
      <c r="UHL396" s="56"/>
      <c r="UHM396" s="56"/>
      <c r="UHN396" s="56"/>
      <c r="UHO396" s="56"/>
      <c r="UHP396" s="56"/>
      <c r="UHQ396" s="56"/>
      <c r="UHR396" s="56"/>
      <c r="UHS396" s="56"/>
      <c r="UHT396" s="56"/>
      <c r="UHU396" s="56"/>
      <c r="UHV396" s="56"/>
      <c r="UHW396" s="56"/>
      <c r="UHX396" s="56"/>
      <c r="UHY396" s="56"/>
      <c r="UHZ396" s="56"/>
      <c r="UIA396" s="56"/>
      <c r="UIB396" s="56"/>
      <c r="UIC396" s="56"/>
      <c r="UID396" s="56"/>
      <c r="UIE396" s="56"/>
      <c r="UIF396" s="56"/>
      <c r="UIG396" s="56"/>
      <c r="UIH396" s="56"/>
      <c r="UII396" s="56"/>
      <c r="UIJ396" s="56"/>
      <c r="UIK396" s="56"/>
      <c r="UIL396" s="56"/>
      <c r="UIM396" s="56"/>
      <c r="UIN396" s="56"/>
      <c r="UIO396" s="56"/>
      <c r="UIP396" s="56"/>
      <c r="UIQ396" s="56"/>
      <c r="UIR396" s="56"/>
      <c r="UIS396" s="56"/>
      <c r="UIT396" s="56"/>
      <c r="UIU396" s="56"/>
      <c r="UIV396" s="56"/>
      <c r="UIW396" s="56"/>
      <c r="UIX396" s="56"/>
      <c r="UIY396" s="56"/>
      <c r="UIZ396" s="56"/>
      <c r="UJA396" s="56"/>
      <c r="UJB396" s="56"/>
      <c r="UJC396" s="56"/>
      <c r="UJD396" s="56"/>
      <c r="UJE396" s="56"/>
      <c r="UJF396" s="56"/>
      <c r="UJG396" s="56"/>
      <c r="UJH396" s="56"/>
      <c r="UJI396" s="56"/>
      <c r="UJJ396" s="56"/>
      <c r="UJK396" s="56"/>
      <c r="UJL396" s="56"/>
      <c r="UJM396" s="56"/>
      <c r="UJN396" s="56"/>
      <c r="UJO396" s="56"/>
      <c r="UJP396" s="56"/>
      <c r="UJQ396" s="56"/>
      <c r="UJR396" s="56"/>
      <c r="UJS396" s="56"/>
      <c r="UJT396" s="56"/>
      <c r="UJU396" s="56"/>
      <c r="UJV396" s="56"/>
      <c r="UJW396" s="56"/>
      <c r="UJX396" s="56"/>
      <c r="UJY396" s="56"/>
      <c r="UJZ396" s="56"/>
      <c r="UKA396" s="56"/>
      <c r="UKB396" s="56"/>
      <c r="UKC396" s="56"/>
      <c r="UKD396" s="56"/>
      <c r="UKE396" s="56"/>
      <c r="UKF396" s="56"/>
      <c r="UKG396" s="56"/>
      <c r="UKH396" s="56"/>
      <c r="UKI396" s="56"/>
      <c r="UKJ396" s="56"/>
      <c r="UKK396" s="56"/>
      <c r="UKL396" s="56"/>
      <c r="UKM396" s="56"/>
      <c r="UKN396" s="56"/>
      <c r="UKO396" s="56"/>
      <c r="UKP396" s="56"/>
      <c r="UKQ396" s="56"/>
      <c r="UKR396" s="56"/>
      <c r="UKS396" s="56"/>
      <c r="UKT396" s="56"/>
      <c r="UKU396" s="56"/>
      <c r="UKV396" s="56"/>
      <c r="UKW396" s="56"/>
      <c r="UKX396" s="56"/>
      <c r="UKY396" s="56"/>
      <c r="UKZ396" s="56"/>
      <c r="ULA396" s="56"/>
      <c r="ULB396" s="56"/>
      <c r="ULC396" s="56"/>
      <c r="ULD396" s="56"/>
      <c r="ULE396" s="56"/>
      <c r="ULF396" s="56"/>
      <c r="ULG396" s="56"/>
      <c r="ULH396" s="56"/>
      <c r="ULI396" s="56"/>
      <c r="ULJ396" s="56"/>
      <c r="ULK396" s="56"/>
      <c r="ULL396" s="56"/>
      <c r="ULM396" s="56"/>
      <c r="ULN396" s="56"/>
      <c r="ULO396" s="56"/>
      <c r="ULP396" s="56"/>
      <c r="ULQ396" s="56"/>
      <c r="ULR396" s="56"/>
      <c r="ULS396" s="56"/>
      <c r="ULT396" s="56"/>
      <c r="ULU396" s="56"/>
      <c r="ULV396" s="56"/>
      <c r="ULW396" s="56"/>
      <c r="ULX396" s="56"/>
      <c r="ULY396" s="56"/>
      <c r="ULZ396" s="56"/>
      <c r="UMA396" s="56"/>
      <c r="UMB396" s="56"/>
      <c r="UMC396" s="56"/>
      <c r="UMD396" s="56"/>
      <c r="UME396" s="56"/>
      <c r="UMF396" s="56"/>
      <c r="UMG396" s="56"/>
      <c r="UMH396" s="56"/>
      <c r="UMI396" s="56"/>
      <c r="UMJ396" s="56"/>
      <c r="UMK396" s="56"/>
      <c r="UML396" s="56"/>
      <c r="UMM396" s="56"/>
      <c r="UMN396" s="56"/>
      <c r="UMO396" s="56"/>
      <c r="UMP396" s="56"/>
      <c r="UMQ396" s="56"/>
      <c r="UMR396" s="56"/>
      <c r="UMS396" s="56"/>
      <c r="UMT396" s="56"/>
      <c r="UMU396" s="56"/>
      <c r="UMV396" s="56"/>
      <c r="UMW396" s="56"/>
      <c r="UMX396" s="56"/>
      <c r="UMY396" s="56"/>
      <c r="UMZ396" s="56"/>
      <c r="UNA396" s="56"/>
      <c r="UNB396" s="56"/>
      <c r="UNC396" s="56"/>
      <c r="UND396" s="56"/>
      <c r="UNE396" s="56"/>
      <c r="UNF396" s="56"/>
      <c r="UNG396" s="56"/>
      <c r="UNH396" s="56"/>
      <c r="UNI396" s="56"/>
      <c r="UNJ396" s="56"/>
      <c r="UNK396" s="56"/>
      <c r="UNL396" s="56"/>
      <c r="UNM396" s="56"/>
      <c r="UNN396" s="56"/>
      <c r="UNO396" s="56"/>
      <c r="UNP396" s="56"/>
      <c r="UNQ396" s="56"/>
      <c r="UNR396" s="56"/>
      <c r="UNS396" s="56"/>
      <c r="UNT396" s="56"/>
      <c r="UNU396" s="56"/>
      <c r="UNV396" s="56"/>
      <c r="UNW396" s="56"/>
      <c r="UNX396" s="56"/>
      <c r="UNY396" s="56"/>
      <c r="UNZ396" s="56"/>
      <c r="UOA396" s="56"/>
      <c r="UOB396" s="56"/>
      <c r="UOC396" s="56"/>
      <c r="UOD396" s="56"/>
      <c r="UOE396" s="56"/>
      <c r="UOF396" s="56"/>
      <c r="UOG396" s="56"/>
      <c r="UOH396" s="56"/>
      <c r="UOI396" s="56"/>
      <c r="UOJ396" s="56"/>
      <c r="UOK396" s="56"/>
      <c r="UOL396" s="56"/>
      <c r="UOM396" s="56"/>
      <c r="UON396" s="56"/>
      <c r="UOO396" s="56"/>
      <c r="UOP396" s="56"/>
      <c r="UOQ396" s="56"/>
      <c r="UOR396" s="56"/>
      <c r="UOS396" s="56"/>
      <c r="UOT396" s="56"/>
      <c r="UOU396" s="56"/>
      <c r="UOV396" s="56"/>
      <c r="UOW396" s="56"/>
      <c r="UOX396" s="56"/>
      <c r="UOY396" s="56"/>
      <c r="UOZ396" s="56"/>
      <c r="UPA396" s="56"/>
      <c r="UPB396" s="56"/>
      <c r="UPC396" s="56"/>
      <c r="UPD396" s="56"/>
      <c r="UPE396" s="56"/>
      <c r="UPF396" s="56"/>
      <c r="UPG396" s="56"/>
      <c r="UPH396" s="56"/>
      <c r="UPI396" s="56"/>
      <c r="UPJ396" s="56"/>
      <c r="UPK396" s="56"/>
      <c r="UPL396" s="56"/>
      <c r="UPM396" s="56"/>
      <c r="UPN396" s="56"/>
      <c r="UPO396" s="56"/>
      <c r="UPP396" s="56"/>
      <c r="UPQ396" s="56"/>
      <c r="UPR396" s="56"/>
      <c r="UPS396" s="56"/>
      <c r="UPT396" s="56"/>
      <c r="UPU396" s="56"/>
      <c r="UPV396" s="56"/>
      <c r="UPW396" s="56"/>
      <c r="UPX396" s="56"/>
      <c r="UPY396" s="56"/>
      <c r="UPZ396" s="56"/>
      <c r="UQA396" s="56"/>
      <c r="UQB396" s="56"/>
      <c r="UQC396" s="56"/>
      <c r="UQD396" s="56"/>
      <c r="UQE396" s="56"/>
      <c r="UQF396" s="56"/>
      <c r="UQG396" s="56"/>
      <c r="UQH396" s="56"/>
      <c r="UQI396" s="56"/>
      <c r="UQJ396" s="56"/>
      <c r="UQK396" s="56"/>
      <c r="UQL396" s="56"/>
      <c r="UQM396" s="56"/>
      <c r="UQN396" s="56"/>
      <c r="UQO396" s="56"/>
      <c r="UQP396" s="56"/>
      <c r="UQQ396" s="56"/>
      <c r="UQR396" s="56"/>
      <c r="UQS396" s="56"/>
      <c r="UQT396" s="56"/>
      <c r="UQU396" s="56"/>
      <c r="UQV396" s="56"/>
      <c r="UQW396" s="56"/>
      <c r="UQX396" s="56"/>
      <c r="UQY396" s="56"/>
      <c r="UQZ396" s="56"/>
      <c r="URA396" s="56"/>
      <c r="URB396" s="56"/>
      <c r="URC396" s="56"/>
      <c r="URD396" s="56"/>
      <c r="URE396" s="56"/>
      <c r="URF396" s="56"/>
      <c r="URG396" s="56"/>
      <c r="URH396" s="56"/>
      <c r="URI396" s="56"/>
      <c r="URJ396" s="56"/>
      <c r="URK396" s="56"/>
      <c r="URL396" s="56"/>
      <c r="URM396" s="56"/>
      <c r="URN396" s="56"/>
      <c r="URO396" s="56"/>
      <c r="URP396" s="56"/>
      <c r="URQ396" s="56"/>
      <c r="URR396" s="56"/>
      <c r="URS396" s="56"/>
      <c r="URT396" s="56"/>
      <c r="URU396" s="56"/>
      <c r="URV396" s="56"/>
      <c r="URW396" s="56"/>
      <c r="URX396" s="56"/>
      <c r="URY396" s="56"/>
      <c r="URZ396" s="56"/>
      <c r="USA396" s="56"/>
      <c r="USB396" s="56"/>
      <c r="USC396" s="56"/>
      <c r="USD396" s="56"/>
      <c r="USE396" s="56"/>
      <c r="USF396" s="56"/>
      <c r="USG396" s="56"/>
      <c r="USH396" s="56"/>
      <c r="USI396" s="56"/>
      <c r="USJ396" s="56"/>
      <c r="USK396" s="56"/>
      <c r="USL396" s="56"/>
      <c r="USM396" s="56"/>
      <c r="USN396" s="56"/>
      <c r="USO396" s="56"/>
      <c r="USP396" s="56"/>
      <c r="USQ396" s="56"/>
      <c r="USR396" s="56"/>
      <c r="USS396" s="56"/>
      <c r="UST396" s="56"/>
      <c r="USU396" s="56"/>
      <c r="USV396" s="56"/>
      <c r="USW396" s="56"/>
      <c r="USX396" s="56"/>
      <c r="USY396" s="56"/>
      <c r="USZ396" s="56"/>
      <c r="UTA396" s="56"/>
      <c r="UTB396" s="56"/>
      <c r="UTC396" s="56"/>
      <c r="UTD396" s="56"/>
      <c r="UTE396" s="56"/>
      <c r="UTF396" s="56"/>
      <c r="UTG396" s="56"/>
      <c r="UTH396" s="56"/>
      <c r="UTI396" s="56"/>
      <c r="UTJ396" s="56"/>
      <c r="UTK396" s="56"/>
      <c r="UTL396" s="56"/>
      <c r="UTM396" s="56"/>
      <c r="UTN396" s="56"/>
      <c r="UTO396" s="56"/>
      <c r="UTP396" s="56"/>
      <c r="UTQ396" s="56"/>
      <c r="UTR396" s="56"/>
      <c r="UTS396" s="56"/>
      <c r="UTT396" s="56"/>
      <c r="UTU396" s="56"/>
      <c r="UTV396" s="56"/>
      <c r="UTW396" s="56"/>
      <c r="UTX396" s="56"/>
      <c r="UTY396" s="56"/>
      <c r="UTZ396" s="56"/>
      <c r="UUA396" s="56"/>
      <c r="UUB396" s="56"/>
      <c r="UUC396" s="56"/>
      <c r="UUD396" s="56"/>
      <c r="UUE396" s="56"/>
      <c r="UUF396" s="56"/>
      <c r="UUG396" s="56"/>
      <c r="UUH396" s="56"/>
      <c r="UUI396" s="56"/>
      <c r="UUJ396" s="56"/>
      <c r="UUK396" s="56"/>
      <c r="UUL396" s="56"/>
      <c r="UUM396" s="56"/>
      <c r="UUN396" s="56"/>
      <c r="UUO396" s="56"/>
      <c r="UUP396" s="56"/>
      <c r="UUQ396" s="56"/>
      <c r="UUR396" s="56"/>
      <c r="UUS396" s="56"/>
      <c r="UUT396" s="56"/>
      <c r="UUU396" s="56"/>
      <c r="UUV396" s="56"/>
      <c r="UUW396" s="56"/>
      <c r="UUX396" s="56"/>
      <c r="UUY396" s="56"/>
      <c r="UUZ396" s="56"/>
      <c r="UVA396" s="56"/>
      <c r="UVB396" s="56"/>
      <c r="UVC396" s="56"/>
      <c r="UVD396" s="56"/>
      <c r="UVE396" s="56"/>
      <c r="UVF396" s="56"/>
      <c r="UVG396" s="56"/>
      <c r="UVH396" s="56"/>
      <c r="UVI396" s="56"/>
      <c r="UVJ396" s="56"/>
      <c r="UVK396" s="56"/>
      <c r="UVL396" s="56"/>
      <c r="UVM396" s="56"/>
      <c r="UVN396" s="56"/>
      <c r="UVO396" s="56"/>
      <c r="UVP396" s="56"/>
      <c r="UVQ396" s="56"/>
      <c r="UVR396" s="56"/>
      <c r="UVS396" s="56"/>
      <c r="UVT396" s="56"/>
      <c r="UVU396" s="56"/>
      <c r="UVV396" s="56"/>
      <c r="UVW396" s="56"/>
      <c r="UVX396" s="56"/>
      <c r="UVY396" s="56"/>
      <c r="UVZ396" s="56"/>
      <c r="UWA396" s="56"/>
      <c r="UWB396" s="56"/>
      <c r="UWC396" s="56"/>
      <c r="UWD396" s="56"/>
      <c r="UWE396" s="56"/>
      <c r="UWF396" s="56"/>
      <c r="UWG396" s="56"/>
      <c r="UWH396" s="56"/>
      <c r="UWI396" s="56"/>
      <c r="UWJ396" s="56"/>
      <c r="UWK396" s="56"/>
      <c r="UWL396" s="56"/>
      <c r="UWM396" s="56"/>
      <c r="UWN396" s="56"/>
      <c r="UWO396" s="56"/>
      <c r="UWP396" s="56"/>
      <c r="UWQ396" s="56"/>
      <c r="UWR396" s="56"/>
      <c r="UWS396" s="56"/>
      <c r="UWT396" s="56"/>
      <c r="UWU396" s="56"/>
      <c r="UWV396" s="56"/>
      <c r="UWW396" s="56"/>
      <c r="UWX396" s="56"/>
      <c r="UWY396" s="56"/>
      <c r="UWZ396" s="56"/>
      <c r="UXA396" s="56"/>
      <c r="UXB396" s="56"/>
      <c r="UXC396" s="56"/>
      <c r="UXD396" s="56"/>
      <c r="UXE396" s="56"/>
      <c r="UXF396" s="56"/>
      <c r="UXG396" s="56"/>
      <c r="UXH396" s="56"/>
      <c r="UXI396" s="56"/>
      <c r="UXJ396" s="56"/>
      <c r="UXK396" s="56"/>
      <c r="UXL396" s="56"/>
      <c r="UXM396" s="56"/>
      <c r="UXN396" s="56"/>
      <c r="UXO396" s="56"/>
      <c r="UXP396" s="56"/>
      <c r="UXQ396" s="56"/>
      <c r="UXR396" s="56"/>
      <c r="UXS396" s="56"/>
      <c r="UXT396" s="56"/>
      <c r="UXU396" s="56"/>
      <c r="UXV396" s="56"/>
      <c r="UXW396" s="56"/>
      <c r="UXX396" s="56"/>
      <c r="UXY396" s="56"/>
      <c r="UXZ396" s="56"/>
      <c r="UYA396" s="56"/>
      <c r="UYB396" s="56"/>
      <c r="UYC396" s="56"/>
      <c r="UYD396" s="56"/>
      <c r="UYE396" s="56"/>
      <c r="UYF396" s="56"/>
      <c r="UYG396" s="56"/>
      <c r="UYH396" s="56"/>
      <c r="UYI396" s="56"/>
      <c r="UYJ396" s="56"/>
      <c r="UYK396" s="56"/>
      <c r="UYL396" s="56"/>
      <c r="UYM396" s="56"/>
      <c r="UYN396" s="56"/>
      <c r="UYO396" s="56"/>
      <c r="UYP396" s="56"/>
      <c r="UYQ396" s="56"/>
      <c r="UYR396" s="56"/>
      <c r="UYS396" s="56"/>
      <c r="UYT396" s="56"/>
      <c r="UYU396" s="56"/>
      <c r="UYV396" s="56"/>
      <c r="UYW396" s="56"/>
      <c r="UYX396" s="56"/>
      <c r="UYY396" s="56"/>
      <c r="UYZ396" s="56"/>
      <c r="UZA396" s="56"/>
      <c r="UZB396" s="56"/>
      <c r="UZC396" s="56"/>
      <c r="UZD396" s="56"/>
      <c r="UZE396" s="56"/>
      <c r="UZF396" s="56"/>
      <c r="UZG396" s="56"/>
      <c r="UZH396" s="56"/>
      <c r="UZI396" s="56"/>
      <c r="UZJ396" s="56"/>
      <c r="UZK396" s="56"/>
      <c r="UZL396" s="56"/>
      <c r="UZM396" s="56"/>
      <c r="UZN396" s="56"/>
      <c r="UZO396" s="56"/>
      <c r="UZP396" s="56"/>
      <c r="UZQ396" s="56"/>
      <c r="UZR396" s="56"/>
      <c r="UZS396" s="56"/>
      <c r="UZT396" s="56"/>
      <c r="UZU396" s="56"/>
      <c r="UZV396" s="56"/>
      <c r="UZW396" s="56"/>
      <c r="UZX396" s="56"/>
      <c r="UZY396" s="56"/>
      <c r="UZZ396" s="56"/>
      <c r="VAA396" s="56"/>
      <c r="VAB396" s="56"/>
      <c r="VAC396" s="56"/>
      <c r="VAD396" s="56"/>
      <c r="VAE396" s="56"/>
      <c r="VAF396" s="56"/>
      <c r="VAG396" s="56"/>
      <c r="VAH396" s="56"/>
      <c r="VAI396" s="56"/>
      <c r="VAJ396" s="56"/>
      <c r="VAK396" s="56"/>
      <c r="VAL396" s="56"/>
      <c r="VAM396" s="56"/>
      <c r="VAN396" s="56"/>
      <c r="VAO396" s="56"/>
      <c r="VAP396" s="56"/>
      <c r="VAQ396" s="56"/>
      <c r="VAR396" s="56"/>
      <c r="VAS396" s="56"/>
      <c r="VAT396" s="56"/>
      <c r="VAU396" s="56"/>
      <c r="VAV396" s="56"/>
      <c r="VAW396" s="56"/>
      <c r="VAX396" s="56"/>
      <c r="VAY396" s="56"/>
      <c r="VAZ396" s="56"/>
      <c r="VBA396" s="56"/>
      <c r="VBB396" s="56"/>
      <c r="VBC396" s="56"/>
      <c r="VBD396" s="56"/>
      <c r="VBE396" s="56"/>
      <c r="VBF396" s="56"/>
      <c r="VBG396" s="56"/>
      <c r="VBH396" s="56"/>
      <c r="VBI396" s="56"/>
      <c r="VBJ396" s="56"/>
      <c r="VBK396" s="56"/>
      <c r="VBL396" s="56"/>
      <c r="VBM396" s="56"/>
      <c r="VBN396" s="56"/>
      <c r="VBO396" s="56"/>
      <c r="VBP396" s="56"/>
      <c r="VBQ396" s="56"/>
      <c r="VBR396" s="56"/>
      <c r="VBS396" s="56"/>
      <c r="VBT396" s="56"/>
      <c r="VBU396" s="56"/>
      <c r="VBV396" s="56"/>
      <c r="VBW396" s="56"/>
      <c r="VBX396" s="56"/>
      <c r="VBY396" s="56"/>
      <c r="VBZ396" s="56"/>
      <c r="VCA396" s="56"/>
      <c r="VCB396" s="56"/>
      <c r="VCC396" s="56"/>
      <c r="VCD396" s="56"/>
      <c r="VCE396" s="56"/>
      <c r="VCF396" s="56"/>
      <c r="VCG396" s="56"/>
      <c r="VCH396" s="56"/>
      <c r="VCI396" s="56"/>
      <c r="VCJ396" s="56"/>
      <c r="VCK396" s="56"/>
      <c r="VCL396" s="56"/>
      <c r="VCM396" s="56"/>
      <c r="VCN396" s="56"/>
      <c r="VCO396" s="56"/>
      <c r="VCP396" s="56"/>
      <c r="VCQ396" s="56"/>
      <c r="VCR396" s="56"/>
      <c r="VCS396" s="56"/>
      <c r="VCT396" s="56"/>
      <c r="VCU396" s="56"/>
      <c r="VCV396" s="56"/>
      <c r="VCW396" s="56"/>
      <c r="VCX396" s="56"/>
      <c r="VCY396" s="56"/>
      <c r="VCZ396" s="56"/>
      <c r="VDA396" s="56"/>
      <c r="VDB396" s="56"/>
      <c r="VDC396" s="56"/>
      <c r="VDD396" s="56"/>
      <c r="VDE396" s="56"/>
      <c r="VDF396" s="56"/>
      <c r="VDG396" s="56"/>
      <c r="VDH396" s="56"/>
      <c r="VDI396" s="56"/>
      <c r="VDJ396" s="56"/>
      <c r="VDK396" s="56"/>
      <c r="VDL396" s="56"/>
      <c r="VDM396" s="56"/>
      <c r="VDN396" s="56"/>
      <c r="VDO396" s="56"/>
      <c r="VDP396" s="56"/>
      <c r="VDQ396" s="56"/>
      <c r="VDR396" s="56"/>
      <c r="VDS396" s="56"/>
      <c r="VDT396" s="56"/>
      <c r="VDU396" s="56"/>
      <c r="VDV396" s="56"/>
      <c r="VDW396" s="56"/>
      <c r="VDX396" s="56"/>
      <c r="VDY396" s="56"/>
      <c r="VDZ396" s="56"/>
      <c r="VEA396" s="56"/>
      <c r="VEB396" s="56"/>
      <c r="VEC396" s="56"/>
      <c r="VED396" s="56"/>
      <c r="VEE396" s="56"/>
      <c r="VEF396" s="56"/>
      <c r="VEG396" s="56"/>
      <c r="VEH396" s="56"/>
      <c r="VEI396" s="56"/>
      <c r="VEJ396" s="56"/>
      <c r="VEK396" s="56"/>
      <c r="VEL396" s="56"/>
      <c r="VEM396" s="56"/>
      <c r="VEN396" s="56"/>
      <c r="VEO396" s="56"/>
      <c r="VEP396" s="56"/>
      <c r="VEQ396" s="56"/>
      <c r="VER396" s="56"/>
      <c r="VES396" s="56"/>
      <c r="VET396" s="56"/>
      <c r="VEU396" s="56"/>
      <c r="VEV396" s="56"/>
      <c r="VEW396" s="56"/>
      <c r="VEX396" s="56"/>
      <c r="VEY396" s="56"/>
      <c r="VEZ396" s="56"/>
      <c r="VFA396" s="56"/>
      <c r="VFB396" s="56"/>
      <c r="VFC396" s="56"/>
      <c r="VFD396" s="56"/>
      <c r="VFE396" s="56"/>
      <c r="VFF396" s="56"/>
      <c r="VFG396" s="56"/>
      <c r="VFH396" s="56"/>
      <c r="VFI396" s="56"/>
      <c r="VFJ396" s="56"/>
      <c r="VFK396" s="56"/>
      <c r="VFL396" s="56"/>
      <c r="VFM396" s="56"/>
      <c r="VFN396" s="56"/>
      <c r="VFO396" s="56"/>
      <c r="VFP396" s="56"/>
      <c r="VFQ396" s="56"/>
      <c r="VFR396" s="56"/>
      <c r="VFS396" s="56"/>
      <c r="VFT396" s="56"/>
      <c r="VFU396" s="56"/>
      <c r="VFV396" s="56"/>
      <c r="VFW396" s="56"/>
      <c r="VFX396" s="56"/>
      <c r="VFY396" s="56"/>
      <c r="VFZ396" s="56"/>
      <c r="VGA396" s="56"/>
      <c r="VGB396" s="56"/>
      <c r="VGC396" s="56"/>
      <c r="VGD396" s="56"/>
      <c r="VGE396" s="56"/>
      <c r="VGF396" s="56"/>
      <c r="VGG396" s="56"/>
      <c r="VGH396" s="56"/>
      <c r="VGI396" s="56"/>
      <c r="VGJ396" s="56"/>
      <c r="VGK396" s="56"/>
      <c r="VGL396" s="56"/>
      <c r="VGM396" s="56"/>
      <c r="VGN396" s="56"/>
      <c r="VGO396" s="56"/>
      <c r="VGP396" s="56"/>
      <c r="VGQ396" s="56"/>
      <c r="VGR396" s="56"/>
      <c r="VGS396" s="56"/>
      <c r="VGT396" s="56"/>
      <c r="VGU396" s="56"/>
      <c r="VGV396" s="56"/>
      <c r="VGW396" s="56"/>
      <c r="VGX396" s="56"/>
      <c r="VGY396" s="56"/>
      <c r="VGZ396" s="56"/>
      <c r="VHA396" s="56"/>
      <c r="VHB396" s="56"/>
      <c r="VHC396" s="56"/>
      <c r="VHD396" s="56"/>
      <c r="VHE396" s="56"/>
      <c r="VHF396" s="56"/>
      <c r="VHG396" s="56"/>
      <c r="VHH396" s="56"/>
      <c r="VHI396" s="56"/>
      <c r="VHJ396" s="56"/>
      <c r="VHK396" s="56"/>
      <c r="VHL396" s="56"/>
      <c r="VHM396" s="56"/>
      <c r="VHN396" s="56"/>
      <c r="VHO396" s="56"/>
      <c r="VHP396" s="56"/>
      <c r="VHQ396" s="56"/>
      <c r="VHR396" s="56"/>
      <c r="VHS396" s="56"/>
      <c r="VHT396" s="56"/>
      <c r="VHU396" s="56"/>
      <c r="VHV396" s="56"/>
      <c r="VHW396" s="56"/>
      <c r="VHX396" s="56"/>
      <c r="VHY396" s="56"/>
      <c r="VHZ396" s="56"/>
      <c r="VIA396" s="56"/>
      <c r="VIB396" s="56"/>
      <c r="VIC396" s="56"/>
      <c r="VID396" s="56"/>
      <c r="VIE396" s="56"/>
      <c r="VIF396" s="56"/>
      <c r="VIG396" s="56"/>
      <c r="VIH396" s="56"/>
      <c r="VII396" s="56"/>
      <c r="VIJ396" s="56"/>
      <c r="VIK396" s="56"/>
      <c r="VIL396" s="56"/>
      <c r="VIM396" s="56"/>
      <c r="VIN396" s="56"/>
      <c r="VIO396" s="56"/>
      <c r="VIP396" s="56"/>
      <c r="VIQ396" s="56"/>
      <c r="VIR396" s="56"/>
      <c r="VIS396" s="56"/>
      <c r="VIT396" s="56"/>
      <c r="VIU396" s="56"/>
      <c r="VIV396" s="56"/>
      <c r="VIW396" s="56"/>
      <c r="VIX396" s="56"/>
      <c r="VIY396" s="56"/>
      <c r="VIZ396" s="56"/>
      <c r="VJA396" s="56"/>
      <c r="VJB396" s="56"/>
      <c r="VJC396" s="56"/>
      <c r="VJD396" s="56"/>
      <c r="VJE396" s="56"/>
      <c r="VJF396" s="56"/>
      <c r="VJG396" s="56"/>
      <c r="VJH396" s="56"/>
      <c r="VJI396" s="56"/>
      <c r="VJJ396" s="56"/>
      <c r="VJK396" s="56"/>
      <c r="VJL396" s="56"/>
      <c r="VJM396" s="56"/>
      <c r="VJN396" s="56"/>
      <c r="VJO396" s="56"/>
      <c r="VJP396" s="56"/>
      <c r="VJQ396" s="56"/>
      <c r="VJR396" s="56"/>
      <c r="VJS396" s="56"/>
      <c r="VJT396" s="56"/>
      <c r="VJU396" s="56"/>
      <c r="VJV396" s="56"/>
      <c r="VJW396" s="56"/>
      <c r="VJX396" s="56"/>
      <c r="VJY396" s="56"/>
      <c r="VJZ396" s="56"/>
      <c r="VKA396" s="56"/>
      <c r="VKB396" s="56"/>
      <c r="VKC396" s="56"/>
      <c r="VKD396" s="56"/>
      <c r="VKE396" s="56"/>
      <c r="VKF396" s="56"/>
      <c r="VKG396" s="56"/>
      <c r="VKH396" s="56"/>
      <c r="VKI396" s="56"/>
      <c r="VKJ396" s="56"/>
      <c r="VKK396" s="56"/>
      <c r="VKL396" s="56"/>
      <c r="VKM396" s="56"/>
      <c r="VKN396" s="56"/>
      <c r="VKO396" s="56"/>
      <c r="VKP396" s="56"/>
      <c r="VKQ396" s="56"/>
      <c r="VKR396" s="56"/>
      <c r="VKS396" s="56"/>
      <c r="VKT396" s="56"/>
      <c r="VKU396" s="56"/>
      <c r="VKV396" s="56"/>
      <c r="VKW396" s="56"/>
      <c r="VKX396" s="56"/>
      <c r="VKY396" s="56"/>
      <c r="VKZ396" s="56"/>
      <c r="VLA396" s="56"/>
      <c r="VLB396" s="56"/>
      <c r="VLC396" s="56"/>
      <c r="VLD396" s="56"/>
      <c r="VLE396" s="56"/>
      <c r="VLF396" s="56"/>
      <c r="VLG396" s="56"/>
      <c r="VLH396" s="56"/>
      <c r="VLI396" s="56"/>
      <c r="VLJ396" s="56"/>
      <c r="VLK396" s="56"/>
      <c r="VLL396" s="56"/>
      <c r="VLM396" s="56"/>
      <c r="VLN396" s="56"/>
      <c r="VLO396" s="56"/>
      <c r="VLP396" s="56"/>
      <c r="VLQ396" s="56"/>
      <c r="VLR396" s="56"/>
      <c r="VLS396" s="56"/>
      <c r="VLT396" s="56"/>
      <c r="VLU396" s="56"/>
      <c r="VLV396" s="56"/>
      <c r="VLW396" s="56"/>
      <c r="VLX396" s="56"/>
      <c r="VLY396" s="56"/>
      <c r="VLZ396" s="56"/>
      <c r="VMA396" s="56"/>
      <c r="VMB396" s="56"/>
      <c r="VMC396" s="56"/>
      <c r="VMD396" s="56"/>
      <c r="VME396" s="56"/>
      <c r="VMF396" s="56"/>
      <c r="VMG396" s="56"/>
      <c r="VMH396" s="56"/>
      <c r="VMI396" s="56"/>
      <c r="VMJ396" s="56"/>
      <c r="VMK396" s="56"/>
      <c r="VML396" s="56"/>
      <c r="VMM396" s="56"/>
      <c r="VMN396" s="56"/>
      <c r="VMO396" s="56"/>
      <c r="VMP396" s="56"/>
      <c r="VMQ396" s="56"/>
      <c r="VMR396" s="56"/>
      <c r="VMS396" s="56"/>
      <c r="VMT396" s="56"/>
      <c r="VMU396" s="56"/>
      <c r="VMV396" s="56"/>
      <c r="VMW396" s="56"/>
      <c r="VMX396" s="56"/>
      <c r="VMY396" s="56"/>
      <c r="VMZ396" s="56"/>
      <c r="VNA396" s="56"/>
      <c r="VNB396" s="56"/>
      <c r="VNC396" s="56"/>
      <c r="VND396" s="56"/>
      <c r="VNE396" s="56"/>
      <c r="VNF396" s="56"/>
      <c r="VNG396" s="56"/>
      <c r="VNH396" s="56"/>
      <c r="VNI396" s="56"/>
      <c r="VNJ396" s="56"/>
      <c r="VNK396" s="56"/>
      <c r="VNL396" s="56"/>
      <c r="VNM396" s="56"/>
      <c r="VNN396" s="56"/>
      <c r="VNO396" s="56"/>
      <c r="VNP396" s="56"/>
      <c r="VNQ396" s="56"/>
      <c r="VNR396" s="56"/>
      <c r="VNS396" s="56"/>
      <c r="VNT396" s="56"/>
      <c r="VNU396" s="56"/>
      <c r="VNV396" s="56"/>
      <c r="VNW396" s="56"/>
      <c r="VNX396" s="56"/>
      <c r="VNY396" s="56"/>
      <c r="VNZ396" s="56"/>
      <c r="VOA396" s="56"/>
      <c r="VOB396" s="56"/>
      <c r="VOC396" s="56"/>
      <c r="VOD396" s="56"/>
      <c r="VOE396" s="56"/>
      <c r="VOF396" s="56"/>
      <c r="VOG396" s="56"/>
      <c r="VOH396" s="56"/>
      <c r="VOI396" s="56"/>
      <c r="VOJ396" s="56"/>
      <c r="VOK396" s="56"/>
      <c r="VOL396" s="56"/>
      <c r="VOM396" s="56"/>
      <c r="VON396" s="56"/>
      <c r="VOO396" s="56"/>
      <c r="VOP396" s="56"/>
      <c r="VOQ396" s="56"/>
      <c r="VOR396" s="56"/>
      <c r="VOS396" s="56"/>
      <c r="VOT396" s="56"/>
      <c r="VOU396" s="56"/>
      <c r="VOV396" s="56"/>
      <c r="VOW396" s="56"/>
      <c r="VOX396" s="56"/>
      <c r="VOY396" s="56"/>
      <c r="VOZ396" s="56"/>
      <c r="VPA396" s="56"/>
      <c r="VPB396" s="56"/>
      <c r="VPC396" s="56"/>
      <c r="VPD396" s="56"/>
      <c r="VPE396" s="56"/>
      <c r="VPF396" s="56"/>
      <c r="VPG396" s="56"/>
      <c r="VPH396" s="56"/>
      <c r="VPI396" s="56"/>
      <c r="VPJ396" s="56"/>
      <c r="VPK396" s="56"/>
      <c r="VPL396" s="56"/>
      <c r="VPM396" s="56"/>
      <c r="VPN396" s="56"/>
      <c r="VPO396" s="56"/>
      <c r="VPP396" s="56"/>
      <c r="VPQ396" s="56"/>
      <c r="VPR396" s="56"/>
      <c r="VPS396" s="56"/>
      <c r="VPT396" s="56"/>
      <c r="VPU396" s="56"/>
      <c r="VPV396" s="56"/>
      <c r="VPW396" s="56"/>
      <c r="VPX396" s="56"/>
      <c r="VPY396" s="56"/>
      <c r="VPZ396" s="56"/>
      <c r="VQA396" s="56"/>
      <c r="VQB396" s="56"/>
      <c r="VQC396" s="56"/>
      <c r="VQD396" s="56"/>
      <c r="VQE396" s="56"/>
      <c r="VQF396" s="56"/>
      <c r="VQG396" s="56"/>
      <c r="VQH396" s="56"/>
      <c r="VQI396" s="56"/>
      <c r="VQJ396" s="56"/>
      <c r="VQK396" s="56"/>
      <c r="VQL396" s="56"/>
      <c r="VQM396" s="56"/>
      <c r="VQN396" s="56"/>
      <c r="VQO396" s="56"/>
      <c r="VQP396" s="56"/>
      <c r="VQQ396" s="56"/>
      <c r="VQR396" s="56"/>
      <c r="VQS396" s="56"/>
      <c r="VQT396" s="56"/>
      <c r="VQU396" s="56"/>
      <c r="VQV396" s="56"/>
      <c r="VQW396" s="56"/>
      <c r="VQX396" s="56"/>
      <c r="VQY396" s="56"/>
      <c r="VQZ396" s="56"/>
      <c r="VRA396" s="56"/>
      <c r="VRB396" s="56"/>
      <c r="VRC396" s="56"/>
      <c r="VRD396" s="56"/>
      <c r="VRE396" s="56"/>
      <c r="VRF396" s="56"/>
      <c r="VRG396" s="56"/>
      <c r="VRH396" s="56"/>
      <c r="VRI396" s="56"/>
      <c r="VRJ396" s="56"/>
      <c r="VRK396" s="56"/>
      <c r="VRL396" s="56"/>
      <c r="VRM396" s="56"/>
      <c r="VRN396" s="56"/>
      <c r="VRO396" s="56"/>
      <c r="VRP396" s="56"/>
      <c r="VRQ396" s="56"/>
      <c r="VRR396" s="56"/>
      <c r="VRS396" s="56"/>
      <c r="VRT396" s="56"/>
      <c r="VRU396" s="56"/>
      <c r="VRV396" s="56"/>
      <c r="VRW396" s="56"/>
      <c r="VRX396" s="56"/>
      <c r="VRY396" s="56"/>
      <c r="VRZ396" s="56"/>
      <c r="VSA396" s="56"/>
      <c r="VSB396" s="56"/>
      <c r="VSC396" s="56"/>
      <c r="VSD396" s="56"/>
      <c r="VSE396" s="56"/>
      <c r="VSF396" s="56"/>
      <c r="VSG396" s="56"/>
      <c r="VSH396" s="56"/>
      <c r="VSI396" s="56"/>
      <c r="VSJ396" s="56"/>
      <c r="VSK396" s="56"/>
      <c r="VSL396" s="56"/>
      <c r="VSM396" s="56"/>
      <c r="VSN396" s="56"/>
      <c r="VSO396" s="56"/>
      <c r="VSP396" s="56"/>
      <c r="VSQ396" s="56"/>
      <c r="VSR396" s="56"/>
      <c r="VSS396" s="56"/>
      <c r="VST396" s="56"/>
      <c r="VSU396" s="56"/>
      <c r="VSV396" s="56"/>
      <c r="VSW396" s="56"/>
      <c r="VSX396" s="56"/>
      <c r="VSY396" s="56"/>
      <c r="VSZ396" s="56"/>
      <c r="VTA396" s="56"/>
      <c r="VTB396" s="56"/>
      <c r="VTC396" s="56"/>
      <c r="VTD396" s="56"/>
      <c r="VTE396" s="56"/>
      <c r="VTF396" s="56"/>
      <c r="VTG396" s="56"/>
      <c r="VTH396" s="56"/>
      <c r="VTI396" s="56"/>
      <c r="VTJ396" s="56"/>
      <c r="VTK396" s="56"/>
      <c r="VTL396" s="56"/>
      <c r="VTM396" s="56"/>
      <c r="VTN396" s="56"/>
      <c r="VTO396" s="56"/>
      <c r="VTP396" s="56"/>
      <c r="VTQ396" s="56"/>
      <c r="VTR396" s="56"/>
      <c r="VTS396" s="56"/>
      <c r="VTT396" s="56"/>
      <c r="VTU396" s="56"/>
      <c r="VTV396" s="56"/>
      <c r="VTW396" s="56"/>
      <c r="VTX396" s="56"/>
      <c r="VTY396" s="56"/>
      <c r="VTZ396" s="56"/>
      <c r="VUA396" s="56"/>
      <c r="VUB396" s="56"/>
      <c r="VUC396" s="56"/>
      <c r="VUD396" s="56"/>
      <c r="VUE396" s="56"/>
      <c r="VUF396" s="56"/>
      <c r="VUG396" s="56"/>
      <c r="VUH396" s="56"/>
      <c r="VUI396" s="56"/>
      <c r="VUJ396" s="56"/>
      <c r="VUK396" s="56"/>
      <c r="VUL396" s="56"/>
      <c r="VUM396" s="56"/>
      <c r="VUN396" s="56"/>
      <c r="VUO396" s="56"/>
      <c r="VUP396" s="56"/>
      <c r="VUQ396" s="56"/>
      <c r="VUR396" s="56"/>
      <c r="VUS396" s="56"/>
      <c r="VUT396" s="56"/>
      <c r="VUU396" s="56"/>
      <c r="VUV396" s="56"/>
      <c r="VUW396" s="56"/>
      <c r="VUX396" s="56"/>
      <c r="VUY396" s="56"/>
      <c r="VUZ396" s="56"/>
      <c r="VVA396" s="56"/>
      <c r="VVB396" s="56"/>
      <c r="VVC396" s="56"/>
      <c r="VVD396" s="56"/>
      <c r="VVE396" s="56"/>
      <c r="VVF396" s="56"/>
      <c r="VVG396" s="56"/>
      <c r="VVH396" s="56"/>
      <c r="VVI396" s="56"/>
      <c r="VVJ396" s="56"/>
      <c r="VVK396" s="56"/>
      <c r="VVL396" s="56"/>
      <c r="VVM396" s="56"/>
      <c r="VVN396" s="56"/>
      <c r="VVO396" s="56"/>
      <c r="VVP396" s="56"/>
      <c r="VVQ396" s="56"/>
      <c r="VVR396" s="56"/>
      <c r="VVS396" s="56"/>
      <c r="VVT396" s="56"/>
      <c r="VVU396" s="56"/>
      <c r="VVV396" s="56"/>
      <c r="VVW396" s="56"/>
      <c r="VVX396" s="56"/>
      <c r="VVY396" s="56"/>
      <c r="VVZ396" s="56"/>
      <c r="VWA396" s="56"/>
      <c r="VWB396" s="56"/>
      <c r="VWC396" s="56"/>
      <c r="VWD396" s="56"/>
      <c r="VWE396" s="56"/>
      <c r="VWF396" s="56"/>
      <c r="VWG396" s="56"/>
      <c r="VWH396" s="56"/>
      <c r="VWI396" s="56"/>
      <c r="VWJ396" s="56"/>
      <c r="VWK396" s="56"/>
      <c r="VWL396" s="56"/>
      <c r="VWM396" s="56"/>
      <c r="VWN396" s="56"/>
      <c r="VWO396" s="56"/>
      <c r="VWP396" s="56"/>
      <c r="VWQ396" s="56"/>
      <c r="VWR396" s="56"/>
      <c r="VWS396" s="56"/>
      <c r="VWT396" s="56"/>
      <c r="VWU396" s="56"/>
      <c r="VWV396" s="56"/>
      <c r="VWW396" s="56"/>
      <c r="VWX396" s="56"/>
      <c r="VWY396" s="56"/>
      <c r="VWZ396" s="56"/>
      <c r="VXA396" s="56"/>
      <c r="VXB396" s="56"/>
      <c r="VXC396" s="56"/>
      <c r="VXD396" s="56"/>
      <c r="VXE396" s="56"/>
      <c r="VXF396" s="56"/>
      <c r="VXG396" s="56"/>
      <c r="VXH396" s="56"/>
      <c r="VXI396" s="56"/>
      <c r="VXJ396" s="56"/>
      <c r="VXK396" s="56"/>
      <c r="VXL396" s="56"/>
      <c r="VXM396" s="56"/>
      <c r="VXN396" s="56"/>
      <c r="VXO396" s="56"/>
      <c r="VXP396" s="56"/>
      <c r="VXQ396" s="56"/>
      <c r="VXR396" s="56"/>
      <c r="VXS396" s="56"/>
      <c r="VXT396" s="56"/>
      <c r="VXU396" s="56"/>
      <c r="VXV396" s="56"/>
      <c r="VXW396" s="56"/>
      <c r="VXX396" s="56"/>
      <c r="VXY396" s="56"/>
      <c r="VXZ396" s="56"/>
      <c r="VYA396" s="56"/>
      <c r="VYB396" s="56"/>
      <c r="VYC396" s="56"/>
      <c r="VYD396" s="56"/>
      <c r="VYE396" s="56"/>
      <c r="VYF396" s="56"/>
      <c r="VYG396" s="56"/>
      <c r="VYH396" s="56"/>
      <c r="VYI396" s="56"/>
      <c r="VYJ396" s="56"/>
      <c r="VYK396" s="56"/>
      <c r="VYL396" s="56"/>
      <c r="VYM396" s="56"/>
      <c r="VYN396" s="56"/>
      <c r="VYO396" s="56"/>
      <c r="VYP396" s="56"/>
      <c r="VYQ396" s="56"/>
      <c r="VYR396" s="56"/>
      <c r="VYS396" s="56"/>
      <c r="VYT396" s="56"/>
      <c r="VYU396" s="56"/>
      <c r="VYV396" s="56"/>
      <c r="VYW396" s="56"/>
      <c r="VYX396" s="56"/>
      <c r="VYY396" s="56"/>
      <c r="VYZ396" s="56"/>
      <c r="VZA396" s="56"/>
      <c r="VZB396" s="56"/>
      <c r="VZC396" s="56"/>
      <c r="VZD396" s="56"/>
      <c r="VZE396" s="56"/>
      <c r="VZF396" s="56"/>
      <c r="VZG396" s="56"/>
      <c r="VZH396" s="56"/>
      <c r="VZI396" s="56"/>
      <c r="VZJ396" s="56"/>
      <c r="VZK396" s="56"/>
      <c r="VZL396" s="56"/>
      <c r="VZM396" s="56"/>
      <c r="VZN396" s="56"/>
      <c r="VZO396" s="56"/>
      <c r="VZP396" s="56"/>
      <c r="VZQ396" s="56"/>
      <c r="VZR396" s="56"/>
      <c r="VZS396" s="56"/>
      <c r="VZT396" s="56"/>
      <c r="VZU396" s="56"/>
      <c r="VZV396" s="56"/>
      <c r="VZW396" s="56"/>
      <c r="VZX396" s="56"/>
      <c r="VZY396" s="56"/>
      <c r="VZZ396" s="56"/>
      <c r="WAA396" s="56"/>
      <c r="WAB396" s="56"/>
      <c r="WAC396" s="56"/>
      <c r="WAD396" s="56"/>
      <c r="WAE396" s="56"/>
      <c r="WAF396" s="56"/>
      <c r="WAG396" s="56"/>
      <c r="WAH396" s="56"/>
      <c r="WAI396" s="56"/>
      <c r="WAJ396" s="56"/>
      <c r="WAK396" s="56"/>
      <c r="WAL396" s="56"/>
      <c r="WAM396" s="56"/>
      <c r="WAN396" s="56"/>
      <c r="WAO396" s="56"/>
      <c r="WAP396" s="56"/>
      <c r="WAQ396" s="56"/>
      <c r="WAR396" s="56"/>
      <c r="WAS396" s="56"/>
      <c r="WAT396" s="56"/>
      <c r="WAU396" s="56"/>
      <c r="WAV396" s="56"/>
      <c r="WAW396" s="56"/>
      <c r="WAX396" s="56"/>
      <c r="WAY396" s="56"/>
      <c r="WAZ396" s="56"/>
      <c r="WBA396" s="56"/>
      <c r="WBB396" s="56"/>
      <c r="WBC396" s="56"/>
      <c r="WBD396" s="56"/>
      <c r="WBE396" s="56"/>
      <c r="WBF396" s="56"/>
      <c r="WBG396" s="56"/>
      <c r="WBH396" s="56"/>
      <c r="WBI396" s="56"/>
      <c r="WBJ396" s="56"/>
      <c r="WBK396" s="56"/>
      <c r="WBL396" s="56"/>
      <c r="WBM396" s="56"/>
      <c r="WBN396" s="56"/>
      <c r="WBO396" s="56"/>
      <c r="WBP396" s="56"/>
      <c r="WBQ396" s="56"/>
      <c r="WBR396" s="56"/>
      <c r="WBS396" s="56"/>
      <c r="WBT396" s="56"/>
      <c r="WBU396" s="56"/>
      <c r="WBV396" s="56"/>
      <c r="WBW396" s="56"/>
      <c r="WBX396" s="56"/>
      <c r="WBY396" s="56"/>
      <c r="WBZ396" s="56"/>
      <c r="WCA396" s="56"/>
      <c r="WCB396" s="56"/>
      <c r="WCC396" s="56"/>
      <c r="WCD396" s="56"/>
      <c r="WCE396" s="56"/>
      <c r="WCF396" s="56"/>
      <c r="WCG396" s="56"/>
      <c r="WCH396" s="56"/>
      <c r="WCI396" s="56"/>
      <c r="WCJ396" s="56"/>
      <c r="WCK396" s="56"/>
      <c r="WCL396" s="56"/>
      <c r="WCM396" s="56"/>
      <c r="WCN396" s="56"/>
      <c r="WCO396" s="56"/>
      <c r="WCP396" s="56"/>
      <c r="WCQ396" s="56"/>
      <c r="WCR396" s="56"/>
      <c r="WCS396" s="56"/>
      <c r="WCT396" s="56"/>
      <c r="WCU396" s="56"/>
      <c r="WCV396" s="56"/>
      <c r="WCW396" s="56"/>
      <c r="WCX396" s="56"/>
      <c r="WCY396" s="56"/>
      <c r="WCZ396" s="56"/>
      <c r="WDA396" s="56"/>
      <c r="WDB396" s="56"/>
      <c r="WDC396" s="56"/>
      <c r="WDD396" s="56"/>
      <c r="WDE396" s="56"/>
      <c r="WDF396" s="56"/>
      <c r="WDG396" s="56"/>
      <c r="WDH396" s="56"/>
      <c r="WDI396" s="56"/>
      <c r="WDJ396" s="56"/>
      <c r="WDK396" s="56"/>
      <c r="WDL396" s="56"/>
      <c r="WDM396" s="56"/>
      <c r="WDN396" s="56"/>
      <c r="WDO396" s="56"/>
      <c r="WDP396" s="56"/>
      <c r="WDQ396" s="56"/>
      <c r="WDR396" s="56"/>
      <c r="WDS396" s="56"/>
      <c r="WDT396" s="56"/>
      <c r="WDU396" s="56"/>
      <c r="WDV396" s="56"/>
      <c r="WDW396" s="56"/>
      <c r="WDX396" s="56"/>
      <c r="WDY396" s="56"/>
      <c r="WDZ396" s="56"/>
      <c r="WEA396" s="56"/>
      <c r="WEB396" s="56"/>
      <c r="WEC396" s="56"/>
      <c r="WED396" s="56"/>
      <c r="WEE396" s="56"/>
      <c r="WEF396" s="56"/>
      <c r="WEG396" s="56"/>
      <c r="WEH396" s="56"/>
      <c r="WEI396" s="56"/>
      <c r="WEJ396" s="56"/>
      <c r="WEK396" s="56"/>
      <c r="WEL396" s="56"/>
      <c r="WEM396" s="56"/>
      <c r="WEN396" s="56"/>
      <c r="WEO396" s="56"/>
      <c r="WEP396" s="56"/>
      <c r="WEQ396" s="56"/>
      <c r="WER396" s="56"/>
      <c r="WES396" s="56"/>
      <c r="WET396" s="56"/>
      <c r="WEU396" s="56"/>
      <c r="WEV396" s="56"/>
      <c r="WEW396" s="56"/>
      <c r="WEX396" s="56"/>
      <c r="WEY396" s="56"/>
      <c r="WEZ396" s="56"/>
      <c r="WFA396" s="56"/>
      <c r="WFB396" s="56"/>
      <c r="WFC396" s="56"/>
      <c r="WFD396" s="56"/>
      <c r="WFE396" s="56"/>
      <c r="WFF396" s="56"/>
      <c r="WFG396" s="56"/>
      <c r="WFH396" s="56"/>
      <c r="WFI396" s="56"/>
      <c r="WFJ396" s="56"/>
      <c r="WFK396" s="56"/>
      <c r="WFL396" s="56"/>
      <c r="WFM396" s="56"/>
      <c r="WFN396" s="56"/>
      <c r="WFO396" s="56"/>
      <c r="WFP396" s="56"/>
      <c r="WFQ396" s="56"/>
      <c r="WFR396" s="56"/>
      <c r="WFS396" s="56"/>
      <c r="WFT396" s="56"/>
      <c r="WFU396" s="56"/>
      <c r="WFV396" s="56"/>
      <c r="WFW396" s="56"/>
      <c r="WFX396" s="56"/>
      <c r="WFY396" s="56"/>
      <c r="WFZ396" s="56"/>
      <c r="WGA396" s="56"/>
      <c r="WGB396" s="56"/>
      <c r="WGC396" s="56"/>
      <c r="WGD396" s="56"/>
      <c r="WGE396" s="56"/>
      <c r="WGF396" s="56"/>
      <c r="WGG396" s="56"/>
      <c r="WGH396" s="56"/>
      <c r="WGI396" s="56"/>
      <c r="WGJ396" s="56"/>
      <c r="WGK396" s="56"/>
      <c r="WGL396" s="56"/>
      <c r="WGM396" s="56"/>
      <c r="WGN396" s="56"/>
      <c r="WGO396" s="56"/>
      <c r="WGP396" s="56"/>
      <c r="WGQ396" s="56"/>
      <c r="WGR396" s="56"/>
      <c r="WGS396" s="56"/>
      <c r="WGT396" s="56"/>
      <c r="WGU396" s="56"/>
      <c r="WGV396" s="56"/>
      <c r="WGW396" s="56"/>
      <c r="WGX396" s="56"/>
      <c r="WGY396" s="56"/>
      <c r="WGZ396" s="56"/>
      <c r="WHA396" s="56"/>
      <c r="WHB396" s="56"/>
      <c r="WHC396" s="56"/>
      <c r="WHD396" s="56"/>
      <c r="WHE396" s="56"/>
      <c r="WHF396" s="56"/>
      <c r="WHG396" s="56"/>
      <c r="WHH396" s="56"/>
      <c r="WHI396" s="56"/>
      <c r="WHJ396" s="56"/>
      <c r="WHK396" s="56"/>
      <c r="WHL396" s="56"/>
      <c r="WHM396" s="56"/>
      <c r="WHN396" s="56"/>
      <c r="WHO396" s="56"/>
      <c r="WHP396" s="56"/>
      <c r="WHQ396" s="56"/>
      <c r="WHR396" s="56"/>
      <c r="WHS396" s="56"/>
      <c r="WHT396" s="56"/>
      <c r="WHU396" s="56"/>
      <c r="WHV396" s="56"/>
      <c r="WHW396" s="56"/>
      <c r="WHX396" s="56"/>
      <c r="WHY396" s="56"/>
      <c r="WHZ396" s="56"/>
      <c r="WIA396" s="56"/>
      <c r="WIB396" s="56"/>
      <c r="WIC396" s="56"/>
      <c r="WID396" s="56"/>
      <c r="WIE396" s="56"/>
      <c r="WIF396" s="56"/>
      <c r="WIG396" s="56"/>
      <c r="WIH396" s="56"/>
      <c r="WII396" s="56"/>
      <c r="WIJ396" s="56"/>
      <c r="WIK396" s="56"/>
      <c r="WIL396" s="56"/>
      <c r="WIM396" s="56"/>
      <c r="WIN396" s="56"/>
      <c r="WIO396" s="56"/>
      <c r="WIP396" s="56"/>
      <c r="WIQ396" s="56"/>
      <c r="WIR396" s="56"/>
      <c r="WIS396" s="56"/>
      <c r="WIT396" s="56"/>
      <c r="WIU396" s="56"/>
      <c r="WIV396" s="56"/>
      <c r="WIW396" s="56"/>
      <c r="WIX396" s="56"/>
      <c r="WIY396" s="56"/>
      <c r="WIZ396" s="56"/>
      <c r="WJA396" s="56"/>
      <c r="WJB396" s="56"/>
      <c r="WJC396" s="56"/>
      <c r="WJD396" s="56"/>
      <c r="WJE396" s="56"/>
      <c r="WJF396" s="56"/>
      <c r="WJG396" s="56"/>
      <c r="WJH396" s="56"/>
      <c r="WJI396" s="56"/>
      <c r="WJJ396" s="56"/>
      <c r="WJK396" s="56"/>
      <c r="WJL396" s="56"/>
      <c r="WJM396" s="56"/>
      <c r="WJN396" s="56"/>
      <c r="WJO396" s="56"/>
      <c r="WJP396" s="56"/>
      <c r="WJQ396" s="56"/>
      <c r="WJR396" s="56"/>
      <c r="WJS396" s="56"/>
      <c r="WJT396" s="56"/>
      <c r="WJU396" s="56"/>
      <c r="WJV396" s="56"/>
      <c r="WJW396" s="56"/>
      <c r="WJX396" s="56"/>
      <c r="WJY396" s="56"/>
      <c r="WJZ396" s="56"/>
      <c r="WKA396" s="56"/>
      <c r="WKB396" s="56"/>
      <c r="WKC396" s="56"/>
      <c r="WKD396" s="56"/>
      <c r="WKE396" s="56"/>
      <c r="WKF396" s="56"/>
      <c r="WKG396" s="56"/>
      <c r="WKH396" s="56"/>
      <c r="WKI396" s="56"/>
      <c r="WKJ396" s="56"/>
      <c r="WKK396" s="56"/>
      <c r="WKL396" s="56"/>
      <c r="WKM396" s="56"/>
      <c r="WKN396" s="56"/>
      <c r="WKO396" s="56"/>
      <c r="WKP396" s="56"/>
      <c r="WKQ396" s="56"/>
      <c r="WKR396" s="56"/>
      <c r="WKS396" s="56"/>
      <c r="WKT396" s="56"/>
      <c r="WKU396" s="56"/>
      <c r="WKV396" s="56"/>
      <c r="WKW396" s="56"/>
      <c r="WKX396" s="56"/>
      <c r="WKY396" s="56"/>
      <c r="WKZ396" s="56"/>
      <c r="WLA396" s="56"/>
      <c r="WLB396" s="56"/>
      <c r="WLC396" s="56"/>
      <c r="WLD396" s="56"/>
      <c r="WLE396" s="56"/>
      <c r="WLF396" s="56"/>
      <c r="WLG396" s="56"/>
      <c r="WLH396" s="56"/>
      <c r="WLI396" s="56"/>
      <c r="WLJ396" s="56"/>
      <c r="WLK396" s="56"/>
      <c r="WLL396" s="56"/>
      <c r="WLM396" s="56"/>
      <c r="WLN396" s="56"/>
      <c r="WLO396" s="56"/>
      <c r="WLP396" s="56"/>
      <c r="WLQ396" s="56"/>
      <c r="WLR396" s="56"/>
      <c r="WLS396" s="56"/>
      <c r="WLT396" s="56"/>
      <c r="WLU396" s="56"/>
      <c r="WLV396" s="56"/>
      <c r="WLW396" s="56"/>
      <c r="WLX396" s="56"/>
      <c r="WLY396" s="56"/>
      <c r="WLZ396" s="56"/>
      <c r="WMA396" s="56"/>
      <c r="WMB396" s="56"/>
      <c r="WMC396" s="56"/>
      <c r="WMD396" s="56"/>
      <c r="WME396" s="56"/>
      <c r="WMF396" s="56"/>
      <c r="WMG396" s="56"/>
      <c r="WMH396" s="56"/>
      <c r="WMI396" s="56"/>
      <c r="WMJ396" s="56"/>
      <c r="WMK396" s="56"/>
      <c r="WML396" s="56"/>
      <c r="WMM396" s="56"/>
      <c r="WMN396" s="56"/>
      <c r="WMO396" s="56"/>
      <c r="WMP396" s="56"/>
      <c r="WMQ396" s="56"/>
      <c r="WMR396" s="56"/>
      <c r="WMS396" s="56"/>
      <c r="WMT396" s="56"/>
      <c r="WMU396" s="56"/>
      <c r="WMV396" s="56"/>
      <c r="WMW396" s="56"/>
      <c r="WMX396" s="56"/>
      <c r="WMY396" s="56"/>
      <c r="WMZ396" s="56"/>
      <c r="WNA396" s="56"/>
      <c r="WNB396" s="56"/>
      <c r="WNC396" s="56"/>
      <c r="WND396" s="56"/>
      <c r="WNE396" s="56"/>
      <c r="WNF396" s="56"/>
      <c r="WNG396" s="56"/>
      <c r="WNH396" s="56"/>
      <c r="WNI396" s="56"/>
      <c r="WNJ396" s="56"/>
      <c r="WNK396" s="56"/>
      <c r="WNL396" s="56"/>
      <c r="WNM396" s="56"/>
      <c r="WNN396" s="56"/>
      <c r="WNO396" s="56"/>
      <c r="WNP396" s="56"/>
      <c r="WNQ396" s="56"/>
      <c r="WNR396" s="56"/>
      <c r="WNS396" s="56"/>
      <c r="WNT396" s="56"/>
      <c r="WNU396" s="56"/>
      <c r="WNV396" s="56"/>
      <c r="WNW396" s="56"/>
      <c r="WNX396" s="56"/>
      <c r="WNY396" s="56"/>
      <c r="WNZ396" s="56"/>
      <c r="WOA396" s="56"/>
      <c r="WOB396" s="56"/>
      <c r="WOC396" s="56"/>
      <c r="WOD396" s="56"/>
      <c r="WOE396" s="56"/>
      <c r="WOF396" s="56"/>
      <c r="WOG396" s="56"/>
      <c r="WOH396" s="56"/>
      <c r="WOI396" s="56"/>
      <c r="WOJ396" s="56"/>
      <c r="WOK396" s="56"/>
      <c r="WOL396" s="56"/>
      <c r="WOM396" s="56"/>
      <c r="WON396" s="56"/>
      <c r="WOO396" s="56"/>
      <c r="WOP396" s="56"/>
      <c r="WOQ396" s="56"/>
      <c r="WOR396" s="56"/>
      <c r="WOS396" s="56"/>
      <c r="WOT396" s="56"/>
      <c r="WOU396" s="56"/>
      <c r="WOV396" s="56"/>
      <c r="WOW396" s="56"/>
      <c r="WOX396" s="56"/>
      <c r="WOY396" s="56"/>
      <c r="WOZ396" s="56"/>
      <c r="WPA396" s="56"/>
      <c r="WPB396" s="56"/>
      <c r="WPC396" s="56"/>
      <c r="WPD396" s="56"/>
      <c r="WPE396" s="56"/>
      <c r="WPF396" s="56"/>
      <c r="WPG396" s="56"/>
      <c r="WPH396" s="56"/>
      <c r="WPI396" s="56"/>
      <c r="WPJ396" s="56"/>
      <c r="WPK396" s="56"/>
      <c r="WPL396" s="56"/>
      <c r="WPM396" s="56"/>
      <c r="WPN396" s="56"/>
      <c r="WPO396" s="56"/>
      <c r="WPP396" s="56"/>
      <c r="WPQ396" s="56"/>
      <c r="WPR396" s="56"/>
      <c r="WPS396" s="56"/>
      <c r="WPT396" s="56"/>
      <c r="WPU396" s="56"/>
      <c r="WPV396" s="56"/>
      <c r="WPW396" s="56"/>
      <c r="WPX396" s="56"/>
      <c r="WPY396" s="56"/>
      <c r="WPZ396" s="56"/>
      <c r="WQA396" s="56"/>
      <c r="WQB396" s="56"/>
      <c r="WQC396" s="56"/>
      <c r="WQD396" s="56"/>
      <c r="WQE396" s="56"/>
      <c r="WQF396" s="56"/>
      <c r="WQG396" s="56"/>
      <c r="WQH396" s="56"/>
      <c r="WQI396" s="56"/>
      <c r="WQJ396" s="56"/>
      <c r="WQK396" s="56"/>
      <c r="WQL396" s="56"/>
      <c r="WQM396" s="56"/>
      <c r="WQN396" s="56"/>
      <c r="WQO396" s="56"/>
      <c r="WQP396" s="56"/>
      <c r="WQQ396" s="56"/>
      <c r="WQR396" s="56"/>
      <c r="WQS396" s="56"/>
      <c r="WQT396" s="56"/>
      <c r="WQU396" s="56"/>
      <c r="WQV396" s="56"/>
      <c r="WQW396" s="56"/>
      <c r="WQX396" s="56"/>
      <c r="WQY396" s="56"/>
      <c r="WQZ396" s="56"/>
      <c r="WRA396" s="56"/>
      <c r="WRB396" s="56"/>
      <c r="WRC396" s="56"/>
      <c r="WRD396" s="56"/>
      <c r="WRE396" s="56"/>
      <c r="WRF396" s="56"/>
      <c r="WRG396" s="56"/>
      <c r="WRH396" s="56"/>
      <c r="WRI396" s="56"/>
      <c r="WRJ396" s="56"/>
      <c r="WRK396" s="56"/>
      <c r="WRL396" s="56"/>
      <c r="WRM396" s="56"/>
      <c r="WRN396" s="56"/>
      <c r="WRO396" s="56"/>
      <c r="WRP396" s="56"/>
      <c r="WRQ396" s="56"/>
      <c r="WRR396" s="56"/>
      <c r="WRS396" s="56"/>
      <c r="WRT396" s="56"/>
      <c r="WRU396" s="56"/>
      <c r="WRV396" s="56"/>
      <c r="WRW396" s="56"/>
      <c r="WRX396" s="56"/>
      <c r="WRY396" s="56"/>
      <c r="WRZ396" s="56"/>
      <c r="WSA396" s="56"/>
      <c r="WSB396" s="56"/>
      <c r="WSC396" s="56"/>
      <c r="WSD396" s="56"/>
      <c r="WSE396" s="56"/>
      <c r="WSF396" s="56"/>
      <c r="WSG396" s="56"/>
      <c r="WSH396" s="56"/>
      <c r="WSI396" s="56"/>
      <c r="WSJ396" s="56"/>
      <c r="WSK396" s="56"/>
      <c r="WSL396" s="56"/>
      <c r="WSM396" s="56"/>
      <c r="WSN396" s="56"/>
      <c r="WSO396" s="56"/>
      <c r="WSP396" s="56"/>
      <c r="WSQ396" s="56"/>
      <c r="WSR396" s="56"/>
      <c r="WSS396" s="56"/>
      <c r="WST396" s="56"/>
      <c r="WSU396" s="56"/>
      <c r="WSV396" s="56"/>
      <c r="WSW396" s="56"/>
      <c r="WSX396" s="56"/>
      <c r="WSY396" s="56"/>
      <c r="WSZ396" s="56"/>
      <c r="WTA396" s="56"/>
      <c r="WTB396" s="56"/>
      <c r="WTC396" s="56"/>
      <c r="WTD396" s="56"/>
      <c r="WTE396" s="56"/>
      <c r="WTF396" s="56"/>
      <c r="WTG396" s="56"/>
      <c r="WTH396" s="56"/>
      <c r="WTI396" s="56"/>
      <c r="WTJ396" s="56"/>
      <c r="WTK396" s="56"/>
      <c r="WTL396" s="56"/>
      <c r="WTM396" s="56"/>
      <c r="WTN396" s="56"/>
      <c r="WTO396" s="56"/>
      <c r="WTP396" s="56"/>
      <c r="WTQ396" s="56"/>
      <c r="WTR396" s="56"/>
      <c r="WTS396" s="56"/>
      <c r="WTT396" s="56"/>
      <c r="WTU396" s="56"/>
      <c r="WTV396" s="56"/>
      <c r="WTW396" s="56"/>
      <c r="WTX396" s="56"/>
      <c r="WTY396" s="56"/>
      <c r="WTZ396" s="56"/>
      <c r="WUA396" s="56"/>
      <c r="WUB396" s="56"/>
      <c r="WUC396" s="56"/>
      <c r="WUD396" s="56"/>
      <c r="WUE396" s="56"/>
      <c r="WUF396" s="56"/>
      <c r="WUG396" s="56"/>
      <c r="WUH396" s="56"/>
      <c r="WUI396" s="56"/>
      <c r="WUJ396" s="56"/>
      <c r="WUK396" s="56"/>
      <c r="WUL396" s="56"/>
      <c r="WUM396" s="56"/>
      <c r="WUN396" s="56"/>
      <c r="WUO396" s="56"/>
      <c r="WUP396" s="56"/>
      <c r="WUQ396" s="56"/>
      <c r="WUR396" s="56"/>
      <c r="WUS396" s="56"/>
      <c r="WUT396" s="56"/>
      <c r="WUU396" s="56"/>
      <c r="WUV396" s="56"/>
      <c r="WUW396" s="56"/>
      <c r="WUX396" s="56"/>
      <c r="WUY396" s="56"/>
      <c r="WUZ396" s="56"/>
      <c r="WVA396" s="56"/>
      <c r="WVB396" s="56"/>
      <c r="WVC396" s="56"/>
      <c r="WVD396" s="56"/>
      <c r="WVE396" s="56"/>
      <c r="WVF396" s="56"/>
      <c r="WVG396" s="56"/>
      <c r="WVH396" s="56"/>
      <c r="WVI396" s="56"/>
      <c r="WVJ396" s="56"/>
      <c r="WVK396" s="56"/>
      <c r="WVL396" s="56"/>
      <c r="WVM396" s="56"/>
      <c r="WVN396" s="56"/>
      <c r="WVO396" s="56"/>
      <c r="WVP396" s="56"/>
      <c r="WVQ396" s="56"/>
      <c r="WVR396" s="56"/>
      <c r="WVS396" s="56"/>
      <c r="WVT396" s="56"/>
      <c r="WVU396" s="56"/>
      <c r="WVV396" s="56"/>
      <c r="WVW396" s="56"/>
      <c r="WVX396" s="56"/>
      <c r="WVY396" s="56"/>
      <c r="WVZ396" s="56"/>
      <c r="WWA396" s="56"/>
      <c r="WWB396" s="56"/>
      <c r="WWC396" s="56"/>
      <c r="WWD396" s="56"/>
      <c r="WWE396" s="56"/>
      <c r="WWF396" s="56"/>
      <c r="WWG396" s="56"/>
      <c r="WWH396" s="56"/>
      <c r="WWI396" s="56"/>
      <c r="WWJ396" s="56"/>
      <c r="WWK396" s="56"/>
      <c r="WWL396" s="56"/>
      <c r="WWM396" s="56"/>
      <c r="WWN396" s="56"/>
      <c r="WWO396" s="56"/>
      <c r="WWP396" s="56"/>
      <c r="WWQ396" s="56"/>
      <c r="WWR396" s="56"/>
      <c r="WWS396" s="56"/>
      <c r="WWT396" s="56"/>
      <c r="WWU396" s="56"/>
      <c r="WWV396" s="56"/>
      <c r="WWW396" s="56"/>
      <c r="WWX396" s="56"/>
      <c r="WWY396" s="56"/>
      <c r="WWZ396" s="56"/>
      <c r="WXA396" s="56"/>
      <c r="WXB396" s="56"/>
      <c r="WXC396" s="56"/>
      <c r="WXD396" s="56"/>
      <c r="WXE396" s="56"/>
      <c r="WXF396" s="56"/>
      <c r="WXG396" s="56"/>
      <c r="WXH396" s="56"/>
      <c r="WXI396" s="56"/>
      <c r="WXJ396" s="56"/>
      <c r="WXK396" s="56"/>
      <c r="WXL396" s="56"/>
      <c r="WXM396" s="56"/>
      <c r="WXN396" s="56"/>
      <c r="WXO396" s="56"/>
      <c r="WXP396" s="56"/>
      <c r="WXQ396" s="56"/>
      <c r="WXR396" s="56"/>
      <c r="WXS396" s="56"/>
      <c r="WXT396" s="56"/>
      <c r="WXU396" s="56"/>
      <c r="WXV396" s="56"/>
      <c r="WXW396" s="56"/>
      <c r="WXX396" s="56"/>
      <c r="WXY396" s="56"/>
      <c r="WXZ396" s="56"/>
      <c r="WYA396" s="56"/>
      <c r="WYB396" s="56"/>
      <c r="WYC396" s="56"/>
      <c r="WYD396" s="56"/>
      <c r="WYE396" s="56"/>
      <c r="WYF396" s="56"/>
      <c r="WYG396" s="56"/>
      <c r="WYH396" s="56"/>
      <c r="WYI396" s="56"/>
      <c r="WYJ396" s="56"/>
      <c r="WYK396" s="56"/>
      <c r="WYL396" s="56"/>
      <c r="WYM396" s="56"/>
      <c r="WYN396" s="56"/>
      <c r="WYO396" s="56"/>
      <c r="WYP396" s="56"/>
      <c r="WYQ396" s="56"/>
      <c r="WYR396" s="56"/>
      <c r="WYS396" s="56"/>
      <c r="WYT396" s="56"/>
      <c r="WYU396" s="56"/>
      <c r="WYV396" s="56"/>
      <c r="WYW396" s="56"/>
      <c r="WYX396" s="56"/>
      <c r="WYY396" s="56"/>
      <c r="WYZ396" s="56"/>
      <c r="WZA396" s="56"/>
      <c r="WZB396" s="56"/>
      <c r="WZC396" s="56"/>
      <c r="WZD396" s="56"/>
      <c r="WZE396" s="56"/>
      <c r="WZF396" s="56"/>
      <c r="WZG396" s="56"/>
      <c r="WZH396" s="56"/>
      <c r="WZI396" s="56"/>
      <c r="WZJ396" s="56"/>
      <c r="WZK396" s="56"/>
      <c r="WZL396" s="56"/>
      <c r="WZM396" s="56"/>
      <c r="WZN396" s="56"/>
      <c r="WZO396" s="56"/>
      <c r="WZP396" s="56"/>
      <c r="WZQ396" s="56"/>
      <c r="WZR396" s="56"/>
      <c r="WZS396" s="56"/>
      <c r="WZT396" s="56"/>
      <c r="WZU396" s="56"/>
      <c r="WZV396" s="56"/>
      <c r="WZW396" s="56"/>
      <c r="WZX396" s="56"/>
      <c r="WZY396" s="56"/>
      <c r="WZZ396" s="56"/>
      <c r="XAA396" s="56"/>
      <c r="XAB396" s="56"/>
      <c r="XAC396" s="56"/>
      <c r="XAD396" s="56"/>
      <c r="XAE396" s="56"/>
      <c r="XAF396" s="56"/>
      <c r="XAG396" s="56"/>
      <c r="XAH396" s="56"/>
      <c r="XAI396" s="56"/>
      <c r="XAJ396" s="56"/>
      <c r="XAK396" s="56"/>
      <c r="XAL396" s="56"/>
      <c r="XAM396" s="56"/>
      <c r="XAN396" s="56"/>
      <c r="XAO396" s="56"/>
      <c r="XAP396" s="56"/>
      <c r="XAQ396" s="56"/>
      <c r="XAR396" s="56"/>
      <c r="XAS396" s="56"/>
      <c r="XAT396" s="56"/>
      <c r="XAU396" s="56"/>
      <c r="XAV396" s="56"/>
      <c r="XAW396" s="56"/>
      <c r="XAX396" s="56"/>
      <c r="XAY396" s="56"/>
      <c r="XAZ396" s="56"/>
      <c r="XBA396" s="56"/>
      <c r="XBB396" s="56"/>
      <c r="XBC396" s="56"/>
      <c r="XBD396" s="56"/>
      <c r="XBE396" s="56"/>
      <c r="XBF396" s="56"/>
      <c r="XBG396" s="56"/>
      <c r="XBH396" s="56"/>
      <c r="XBI396" s="56"/>
      <c r="XBJ396" s="56"/>
      <c r="XBK396" s="56"/>
      <c r="XBL396" s="56"/>
      <c r="XBM396" s="56"/>
      <c r="XBN396" s="56"/>
      <c r="XBO396" s="56"/>
      <c r="XBP396" s="56"/>
      <c r="XBQ396" s="56"/>
      <c r="XBR396" s="56"/>
      <c r="XBS396" s="56"/>
      <c r="XBT396" s="56"/>
      <c r="XBU396" s="56"/>
      <c r="XBV396" s="56"/>
      <c r="XBW396" s="56"/>
      <c r="XBX396" s="56"/>
      <c r="XBY396" s="56"/>
      <c r="XBZ396" s="56"/>
      <c r="XCA396" s="56"/>
      <c r="XCB396" s="56"/>
      <c r="XCC396" s="56"/>
      <c r="XCD396" s="56"/>
      <c r="XCE396" s="56"/>
      <c r="XCF396" s="56"/>
      <c r="XCG396" s="56"/>
      <c r="XCH396" s="56"/>
      <c r="XCI396" s="56"/>
      <c r="XCJ396" s="56"/>
      <c r="XCK396" s="56"/>
      <c r="XCL396" s="56"/>
      <c r="XCM396" s="56"/>
      <c r="XCN396" s="56"/>
      <c r="XCO396" s="56"/>
      <c r="XCP396" s="56"/>
      <c r="XCQ396" s="56"/>
      <c r="XCR396" s="56"/>
      <c r="XCS396" s="56"/>
      <c r="XCT396" s="56"/>
      <c r="XCU396" s="56"/>
      <c r="XCV396" s="56"/>
      <c r="XCW396" s="56"/>
      <c r="XCX396" s="56"/>
      <c r="XCY396" s="56"/>
      <c r="XCZ396" s="56"/>
      <c r="XDA396" s="56"/>
      <c r="XDB396" s="56"/>
      <c r="XDC396" s="56"/>
      <c r="XDD396" s="56"/>
      <c r="XDE396" s="56"/>
      <c r="XDF396" s="56"/>
      <c r="XDG396" s="56"/>
      <c r="XDH396" s="56"/>
      <c r="XDI396" s="56"/>
      <c r="XDJ396" s="56"/>
      <c r="XDK396" s="56"/>
      <c r="XDL396" s="56"/>
      <c r="XDM396" s="56"/>
      <c r="XDN396" s="56"/>
      <c r="XDO396" s="56"/>
      <c r="XDP396" s="56"/>
      <c r="XDQ396" s="56"/>
      <c r="XDR396" s="56"/>
      <c r="XDS396" s="56"/>
      <c r="XDT396" s="56"/>
      <c r="XDU396" s="56"/>
      <c r="XDV396" s="56"/>
      <c r="XDW396" s="56"/>
      <c r="XDX396" s="56"/>
      <c r="XDY396" s="56"/>
      <c r="XDZ396" s="56"/>
      <c r="XEA396" s="56"/>
      <c r="XEB396" s="56"/>
      <c r="XEC396" s="56"/>
      <c r="XED396" s="56"/>
      <c r="XEE396" s="56"/>
      <c r="XEF396" s="56"/>
      <c r="XEG396" s="56"/>
      <c r="XEH396" s="56"/>
      <c r="XEI396" s="56"/>
      <c r="XEJ396" s="56"/>
      <c r="XEK396" s="56"/>
      <c r="XEL396" s="56"/>
      <c r="XEM396" s="56"/>
      <c r="XEN396" s="56"/>
      <c r="XEO396" s="56"/>
      <c r="XEP396" s="56"/>
      <c r="XEQ396" s="56"/>
      <c r="XER396" s="56"/>
      <c r="XES396" s="56"/>
      <c r="XET396" s="56"/>
      <c r="XEU396" s="56"/>
      <c r="XEV396" s="56"/>
      <c r="XEW396" s="56"/>
      <c r="XEX396" s="56"/>
      <c r="XEY396" s="56"/>
      <c r="XEZ396" s="56"/>
      <c r="XFA396" s="56"/>
      <c r="XFB396" s="56"/>
      <c r="XFC396" s="56"/>
    </row>
    <row r="397" spans="1:16383" s="329" customFormat="1" x14ac:dyDescent="0.2">
      <c r="A397" s="30">
        <v>106</v>
      </c>
      <c r="B397" s="364">
        <v>393</v>
      </c>
      <c r="C397" s="378" t="s">
        <v>76</v>
      </c>
      <c r="D397" s="376" t="s">
        <v>4032</v>
      </c>
      <c r="E397" s="376" t="s">
        <v>4441</v>
      </c>
      <c r="F397" s="376" t="s">
        <v>4942</v>
      </c>
      <c r="G397" s="376" t="s">
        <v>4270</v>
      </c>
      <c r="H397" s="381" t="s">
        <v>3817</v>
      </c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56"/>
      <c r="BM397" s="56"/>
      <c r="BN397" s="56"/>
      <c r="BO397" s="56"/>
      <c r="BP397" s="56"/>
      <c r="BQ397" s="56"/>
      <c r="BR397" s="56"/>
      <c r="BS397" s="56"/>
      <c r="BT397" s="56"/>
      <c r="BU397" s="56"/>
      <c r="BV397" s="56"/>
      <c r="BW397" s="56"/>
      <c r="BX397" s="56"/>
      <c r="BY397" s="56"/>
      <c r="BZ397" s="56"/>
      <c r="CA397" s="56"/>
      <c r="CB397" s="56"/>
      <c r="CC397" s="56"/>
      <c r="CD397" s="56"/>
      <c r="CE397" s="56"/>
      <c r="CF397" s="56"/>
      <c r="CG397" s="56"/>
      <c r="CH397" s="56"/>
      <c r="CI397" s="56"/>
      <c r="CJ397" s="56"/>
      <c r="CK397" s="56"/>
      <c r="CL397" s="56"/>
      <c r="CM397" s="56"/>
      <c r="CN397" s="56"/>
      <c r="CO397" s="56"/>
      <c r="CP397" s="56"/>
      <c r="CQ397" s="56"/>
      <c r="CR397" s="56"/>
      <c r="CS397" s="56"/>
      <c r="CT397" s="56"/>
      <c r="CU397" s="56"/>
      <c r="CV397" s="56"/>
      <c r="CW397" s="56"/>
      <c r="CX397" s="56"/>
      <c r="CY397" s="56"/>
      <c r="CZ397" s="56"/>
      <c r="DA397" s="56"/>
      <c r="DB397" s="56"/>
      <c r="DC397" s="56"/>
      <c r="DD397" s="56"/>
      <c r="DE397" s="56"/>
      <c r="DF397" s="56"/>
      <c r="DG397" s="56"/>
      <c r="DH397" s="56"/>
      <c r="DI397" s="56"/>
      <c r="DJ397" s="56"/>
      <c r="DK397" s="56"/>
      <c r="DL397" s="56"/>
      <c r="DM397" s="56"/>
      <c r="DN397" s="56"/>
      <c r="DO397" s="56"/>
      <c r="DP397" s="56"/>
      <c r="DQ397" s="56"/>
      <c r="DR397" s="56"/>
      <c r="DS397" s="56"/>
      <c r="DT397" s="56"/>
      <c r="DU397" s="56"/>
      <c r="DV397" s="56"/>
      <c r="DW397" s="56"/>
      <c r="DX397" s="56"/>
      <c r="DY397" s="56"/>
      <c r="DZ397" s="56"/>
      <c r="EA397" s="56"/>
      <c r="EB397" s="56"/>
      <c r="EC397" s="56"/>
      <c r="ED397" s="56"/>
      <c r="EE397" s="56"/>
      <c r="EF397" s="56"/>
      <c r="EG397" s="56"/>
      <c r="EH397" s="56"/>
      <c r="EI397" s="56"/>
      <c r="EJ397" s="56"/>
      <c r="EK397" s="56"/>
      <c r="EL397" s="56"/>
      <c r="EM397" s="56"/>
      <c r="EN397" s="56"/>
      <c r="EO397" s="56"/>
      <c r="EP397" s="56"/>
      <c r="EQ397" s="56"/>
      <c r="ER397" s="56"/>
      <c r="ES397" s="56"/>
      <c r="ET397" s="56"/>
      <c r="EU397" s="56"/>
      <c r="EV397" s="56"/>
      <c r="EW397" s="56"/>
      <c r="EX397" s="56"/>
      <c r="EY397" s="56"/>
      <c r="EZ397" s="56"/>
      <c r="FA397" s="56"/>
      <c r="FB397" s="56"/>
      <c r="FC397" s="56"/>
      <c r="FD397" s="56"/>
      <c r="FE397" s="56"/>
      <c r="FF397" s="56"/>
      <c r="FG397" s="56"/>
      <c r="FH397" s="56"/>
      <c r="FI397" s="56"/>
      <c r="FJ397" s="56"/>
      <c r="FK397" s="56"/>
      <c r="FL397" s="56"/>
      <c r="FM397" s="56"/>
      <c r="FN397" s="56"/>
      <c r="FO397" s="56"/>
      <c r="FP397" s="56"/>
      <c r="FQ397" s="56"/>
      <c r="FR397" s="56"/>
      <c r="FS397" s="56"/>
      <c r="FT397" s="56"/>
      <c r="FU397" s="56"/>
      <c r="FV397" s="56"/>
      <c r="FW397" s="56"/>
      <c r="FX397" s="56"/>
      <c r="FY397" s="56"/>
      <c r="FZ397" s="56"/>
      <c r="GA397" s="56"/>
      <c r="GB397" s="56"/>
      <c r="GC397" s="56"/>
      <c r="GD397" s="56"/>
      <c r="GE397" s="56"/>
      <c r="GF397" s="56"/>
      <c r="GG397" s="56"/>
      <c r="GH397" s="56"/>
      <c r="GI397" s="56"/>
      <c r="GJ397" s="56"/>
      <c r="GK397" s="56"/>
      <c r="GL397" s="56"/>
      <c r="GM397" s="56"/>
      <c r="GN397" s="56"/>
      <c r="GO397" s="56"/>
      <c r="GP397" s="56"/>
      <c r="GQ397" s="56"/>
      <c r="GR397" s="56"/>
      <c r="GS397" s="56"/>
      <c r="GT397" s="56"/>
      <c r="GU397" s="56"/>
      <c r="GV397" s="56"/>
      <c r="GW397" s="56"/>
      <c r="GX397" s="56"/>
      <c r="GY397" s="56"/>
      <c r="GZ397" s="56"/>
      <c r="HA397" s="56"/>
      <c r="HB397" s="56"/>
      <c r="HC397" s="56"/>
      <c r="HD397" s="56"/>
      <c r="HE397" s="56"/>
      <c r="HF397" s="56"/>
      <c r="HG397" s="56"/>
      <c r="HH397" s="56"/>
      <c r="HI397" s="56"/>
      <c r="HJ397" s="56"/>
      <c r="HK397" s="56"/>
      <c r="HL397" s="56"/>
      <c r="HM397" s="56"/>
      <c r="HN397" s="56"/>
      <c r="HO397" s="56"/>
      <c r="HP397" s="56"/>
      <c r="HQ397" s="56"/>
      <c r="HR397" s="56"/>
      <c r="HS397" s="56"/>
      <c r="HT397" s="56"/>
      <c r="HU397" s="56"/>
      <c r="HV397" s="56"/>
      <c r="HW397" s="56"/>
      <c r="HX397" s="56"/>
      <c r="HY397" s="56"/>
      <c r="HZ397" s="56"/>
      <c r="IA397" s="56"/>
      <c r="IB397" s="56"/>
      <c r="IC397" s="56"/>
      <c r="ID397" s="56"/>
      <c r="IE397" s="56"/>
      <c r="IF397" s="56"/>
      <c r="IG397" s="56"/>
      <c r="IH397" s="56"/>
      <c r="II397" s="56"/>
      <c r="IJ397" s="56"/>
      <c r="IK397" s="56"/>
      <c r="IL397" s="56"/>
      <c r="IM397" s="56"/>
      <c r="IN397" s="56"/>
      <c r="IO397" s="56"/>
      <c r="IP397" s="56"/>
      <c r="IQ397" s="56"/>
      <c r="IR397" s="56"/>
      <c r="IS397" s="56"/>
      <c r="IT397" s="56"/>
      <c r="IU397" s="56"/>
      <c r="IV397" s="56"/>
      <c r="IW397" s="56"/>
      <c r="IX397" s="56"/>
      <c r="IY397" s="56"/>
      <c r="IZ397" s="56"/>
      <c r="JA397" s="56"/>
      <c r="JB397" s="56"/>
      <c r="JC397" s="56"/>
      <c r="JD397" s="56"/>
      <c r="JE397" s="56"/>
      <c r="JF397" s="56"/>
      <c r="JG397" s="56"/>
      <c r="JH397" s="56"/>
      <c r="JI397" s="56"/>
      <c r="JJ397" s="56"/>
      <c r="JK397" s="56"/>
      <c r="JL397" s="56"/>
      <c r="JM397" s="56"/>
      <c r="JN397" s="56"/>
      <c r="JO397" s="56"/>
      <c r="JP397" s="56"/>
      <c r="JQ397" s="56"/>
      <c r="JR397" s="56"/>
      <c r="JS397" s="56"/>
      <c r="JT397" s="56"/>
      <c r="JU397" s="56"/>
      <c r="JV397" s="56"/>
      <c r="JW397" s="56"/>
      <c r="JX397" s="56"/>
      <c r="JY397" s="56"/>
      <c r="JZ397" s="56"/>
      <c r="KA397" s="56"/>
      <c r="KB397" s="56"/>
      <c r="KC397" s="56"/>
      <c r="KD397" s="56"/>
      <c r="KE397" s="56"/>
      <c r="KF397" s="56"/>
      <c r="KG397" s="56"/>
      <c r="KH397" s="56"/>
      <c r="KI397" s="56"/>
      <c r="KJ397" s="56"/>
      <c r="KK397" s="56"/>
      <c r="KL397" s="56"/>
      <c r="KM397" s="56"/>
      <c r="KN397" s="56"/>
      <c r="KO397" s="56"/>
      <c r="KP397" s="56"/>
      <c r="KQ397" s="56"/>
      <c r="KR397" s="56"/>
      <c r="KS397" s="56"/>
      <c r="KT397" s="56"/>
      <c r="KU397" s="56"/>
      <c r="KV397" s="56"/>
      <c r="KW397" s="56"/>
      <c r="KX397" s="56"/>
      <c r="KY397" s="56"/>
      <c r="KZ397" s="56"/>
      <c r="LA397" s="56"/>
      <c r="LB397" s="56"/>
      <c r="LC397" s="56"/>
      <c r="LD397" s="56"/>
      <c r="LE397" s="56"/>
      <c r="LF397" s="56"/>
      <c r="LG397" s="56"/>
      <c r="LH397" s="56"/>
      <c r="LI397" s="56"/>
      <c r="LJ397" s="56"/>
      <c r="LK397" s="56"/>
      <c r="LL397" s="56"/>
      <c r="LM397" s="56"/>
      <c r="LN397" s="56"/>
      <c r="LO397" s="56"/>
      <c r="LP397" s="56"/>
      <c r="LQ397" s="56"/>
      <c r="LR397" s="56"/>
      <c r="LS397" s="56"/>
      <c r="LT397" s="56"/>
      <c r="LU397" s="56"/>
      <c r="LV397" s="56"/>
      <c r="LW397" s="56"/>
      <c r="LX397" s="56"/>
      <c r="LY397" s="56"/>
      <c r="LZ397" s="56"/>
      <c r="MA397" s="56"/>
      <c r="MB397" s="56"/>
      <c r="MC397" s="56"/>
      <c r="MD397" s="56"/>
      <c r="ME397" s="56"/>
      <c r="MF397" s="56"/>
      <c r="MG397" s="56"/>
      <c r="MH397" s="56"/>
      <c r="MI397" s="56"/>
      <c r="MJ397" s="56"/>
      <c r="MK397" s="56"/>
      <c r="ML397" s="56"/>
      <c r="MM397" s="56"/>
      <c r="MN397" s="56"/>
      <c r="MO397" s="56"/>
      <c r="MP397" s="56"/>
      <c r="MQ397" s="56"/>
      <c r="MR397" s="56"/>
      <c r="MS397" s="56"/>
      <c r="MT397" s="56"/>
      <c r="MU397" s="56"/>
      <c r="MV397" s="56"/>
      <c r="MW397" s="56"/>
      <c r="MX397" s="56"/>
      <c r="MY397" s="56"/>
      <c r="MZ397" s="56"/>
      <c r="NA397" s="56"/>
      <c r="NB397" s="56"/>
      <c r="NC397" s="56"/>
      <c r="ND397" s="56"/>
      <c r="NE397" s="56"/>
      <c r="NF397" s="56"/>
      <c r="NG397" s="56"/>
      <c r="NH397" s="56"/>
      <c r="NI397" s="56"/>
      <c r="NJ397" s="56"/>
      <c r="NK397" s="56"/>
      <c r="NL397" s="56"/>
      <c r="NM397" s="56"/>
      <c r="NN397" s="56"/>
      <c r="NO397" s="56"/>
      <c r="NP397" s="56"/>
      <c r="NQ397" s="56"/>
      <c r="NR397" s="56"/>
      <c r="NS397" s="56"/>
      <c r="NT397" s="56"/>
      <c r="NU397" s="56"/>
      <c r="NV397" s="56"/>
      <c r="NW397" s="56"/>
      <c r="NX397" s="56"/>
      <c r="NY397" s="56"/>
      <c r="NZ397" s="56"/>
      <c r="OA397" s="56"/>
      <c r="OB397" s="56"/>
      <c r="OC397" s="56"/>
      <c r="OD397" s="56"/>
      <c r="OE397" s="56"/>
      <c r="OF397" s="56"/>
      <c r="OG397" s="56"/>
      <c r="OH397" s="56"/>
      <c r="OI397" s="56"/>
      <c r="OJ397" s="56"/>
      <c r="OK397" s="56"/>
      <c r="OL397" s="56"/>
      <c r="OM397" s="56"/>
      <c r="ON397" s="56"/>
      <c r="OO397" s="56"/>
      <c r="OP397" s="56"/>
      <c r="OQ397" s="56"/>
      <c r="OR397" s="56"/>
      <c r="OS397" s="56"/>
      <c r="OT397" s="56"/>
      <c r="OU397" s="56"/>
      <c r="OV397" s="56"/>
      <c r="OW397" s="56"/>
      <c r="OX397" s="56"/>
      <c r="OY397" s="56"/>
      <c r="OZ397" s="56"/>
      <c r="PA397" s="56"/>
      <c r="PB397" s="56"/>
      <c r="PC397" s="56"/>
      <c r="PD397" s="56"/>
      <c r="PE397" s="56"/>
      <c r="PF397" s="56"/>
      <c r="PG397" s="56"/>
      <c r="PH397" s="56"/>
      <c r="PI397" s="56"/>
      <c r="PJ397" s="56"/>
      <c r="PK397" s="56"/>
      <c r="PL397" s="56"/>
      <c r="PM397" s="56"/>
      <c r="PN397" s="56"/>
      <c r="PO397" s="56"/>
      <c r="PP397" s="56"/>
      <c r="PQ397" s="56"/>
      <c r="PR397" s="56"/>
      <c r="PS397" s="56"/>
      <c r="PT397" s="56"/>
      <c r="PU397" s="56"/>
      <c r="PV397" s="56"/>
      <c r="PW397" s="56"/>
      <c r="PX397" s="56"/>
      <c r="PY397" s="56"/>
      <c r="PZ397" s="56"/>
      <c r="QA397" s="56"/>
      <c r="QB397" s="56"/>
      <c r="QC397" s="56"/>
      <c r="QD397" s="56"/>
      <c r="QE397" s="56"/>
      <c r="QF397" s="56"/>
      <c r="QG397" s="56"/>
      <c r="QH397" s="56"/>
      <c r="QI397" s="56"/>
      <c r="QJ397" s="56"/>
      <c r="QK397" s="56"/>
      <c r="QL397" s="56"/>
      <c r="QM397" s="56"/>
      <c r="QN397" s="56"/>
      <c r="QO397" s="56"/>
      <c r="QP397" s="56"/>
      <c r="QQ397" s="56"/>
      <c r="QR397" s="56"/>
      <c r="QS397" s="56"/>
      <c r="QT397" s="56"/>
      <c r="QU397" s="56"/>
      <c r="QV397" s="56"/>
      <c r="QW397" s="56"/>
      <c r="QX397" s="56"/>
      <c r="QY397" s="56"/>
      <c r="QZ397" s="56"/>
      <c r="RA397" s="56"/>
      <c r="RB397" s="56"/>
      <c r="RC397" s="56"/>
      <c r="RD397" s="56"/>
      <c r="RE397" s="56"/>
      <c r="RF397" s="56"/>
      <c r="RG397" s="56"/>
      <c r="RH397" s="56"/>
      <c r="RI397" s="56"/>
      <c r="RJ397" s="56"/>
      <c r="RK397" s="56"/>
      <c r="RL397" s="56"/>
      <c r="RM397" s="56"/>
      <c r="RN397" s="56"/>
      <c r="RO397" s="56"/>
      <c r="RP397" s="56"/>
      <c r="RQ397" s="56"/>
      <c r="RR397" s="56"/>
      <c r="RS397" s="56"/>
      <c r="RT397" s="56"/>
      <c r="RU397" s="56"/>
      <c r="RV397" s="56"/>
      <c r="RW397" s="56"/>
      <c r="RX397" s="56"/>
      <c r="RY397" s="56"/>
      <c r="RZ397" s="56"/>
      <c r="SA397" s="56"/>
      <c r="SB397" s="56"/>
      <c r="SC397" s="56"/>
      <c r="SD397" s="56"/>
      <c r="SE397" s="56"/>
      <c r="SF397" s="56"/>
      <c r="SG397" s="56"/>
      <c r="SH397" s="56"/>
      <c r="SI397" s="56"/>
      <c r="SJ397" s="56"/>
      <c r="SK397" s="56"/>
      <c r="SL397" s="56"/>
      <c r="SM397" s="56"/>
      <c r="SN397" s="56"/>
      <c r="SO397" s="56"/>
      <c r="SP397" s="56"/>
      <c r="SQ397" s="56"/>
      <c r="SR397" s="56"/>
      <c r="SS397" s="56"/>
      <c r="ST397" s="56"/>
      <c r="SU397" s="56"/>
      <c r="SV397" s="56"/>
      <c r="SW397" s="56"/>
      <c r="SX397" s="56"/>
      <c r="SY397" s="56"/>
      <c r="SZ397" s="56"/>
      <c r="TA397" s="56"/>
      <c r="TB397" s="56"/>
      <c r="TC397" s="56"/>
      <c r="TD397" s="56"/>
      <c r="TE397" s="56"/>
      <c r="TF397" s="56"/>
      <c r="TG397" s="56"/>
      <c r="TH397" s="56"/>
      <c r="TI397" s="56"/>
      <c r="TJ397" s="56"/>
      <c r="TK397" s="56"/>
      <c r="TL397" s="56"/>
      <c r="TM397" s="56"/>
      <c r="TN397" s="56"/>
      <c r="TO397" s="56"/>
      <c r="TP397" s="56"/>
      <c r="TQ397" s="56"/>
      <c r="TR397" s="56"/>
      <c r="TS397" s="56"/>
      <c r="TT397" s="56"/>
      <c r="TU397" s="56"/>
      <c r="TV397" s="56"/>
      <c r="TW397" s="56"/>
      <c r="TX397" s="56"/>
      <c r="TY397" s="56"/>
      <c r="TZ397" s="56"/>
      <c r="UA397" s="56"/>
      <c r="UB397" s="56"/>
      <c r="UC397" s="56"/>
      <c r="UD397" s="56"/>
      <c r="UE397" s="56"/>
      <c r="UF397" s="56"/>
      <c r="UG397" s="56"/>
      <c r="UH397" s="56"/>
      <c r="UI397" s="56"/>
      <c r="UJ397" s="56"/>
      <c r="UK397" s="56"/>
      <c r="UL397" s="56"/>
      <c r="UM397" s="56"/>
      <c r="UN397" s="56"/>
      <c r="UO397" s="56"/>
      <c r="UP397" s="56"/>
      <c r="UQ397" s="56"/>
      <c r="UR397" s="56"/>
      <c r="US397" s="56"/>
      <c r="UT397" s="56"/>
      <c r="UU397" s="56"/>
      <c r="UV397" s="56"/>
      <c r="UW397" s="56"/>
      <c r="UX397" s="56"/>
      <c r="UY397" s="56"/>
      <c r="UZ397" s="56"/>
      <c r="VA397" s="56"/>
      <c r="VB397" s="56"/>
      <c r="VC397" s="56"/>
      <c r="VD397" s="56"/>
      <c r="VE397" s="56"/>
      <c r="VF397" s="56"/>
      <c r="VG397" s="56"/>
      <c r="VH397" s="56"/>
      <c r="VI397" s="56"/>
      <c r="VJ397" s="56"/>
      <c r="VK397" s="56"/>
      <c r="VL397" s="56"/>
      <c r="VM397" s="56"/>
      <c r="VN397" s="56"/>
      <c r="VO397" s="56"/>
      <c r="VP397" s="56"/>
      <c r="VQ397" s="56"/>
      <c r="VR397" s="56"/>
      <c r="VS397" s="56"/>
      <c r="VT397" s="56"/>
      <c r="VU397" s="56"/>
      <c r="VV397" s="56"/>
      <c r="VW397" s="56"/>
      <c r="VX397" s="56"/>
      <c r="VY397" s="56"/>
      <c r="VZ397" s="56"/>
      <c r="WA397" s="56"/>
      <c r="WB397" s="56"/>
      <c r="WC397" s="56"/>
      <c r="WD397" s="56"/>
      <c r="WE397" s="56"/>
      <c r="WF397" s="56"/>
      <c r="WG397" s="56"/>
      <c r="WH397" s="56"/>
      <c r="WI397" s="56"/>
      <c r="WJ397" s="56"/>
      <c r="WK397" s="56"/>
      <c r="WL397" s="56"/>
      <c r="WM397" s="56"/>
      <c r="WN397" s="56"/>
      <c r="WO397" s="56"/>
      <c r="WP397" s="56"/>
      <c r="WQ397" s="56"/>
      <c r="WR397" s="56"/>
      <c r="WS397" s="56"/>
      <c r="WT397" s="56"/>
      <c r="WU397" s="56"/>
      <c r="WV397" s="56"/>
      <c r="WW397" s="56"/>
      <c r="WX397" s="56"/>
      <c r="WY397" s="56"/>
      <c r="WZ397" s="56"/>
      <c r="XA397" s="56"/>
      <c r="XB397" s="56"/>
      <c r="XC397" s="56"/>
      <c r="XD397" s="56"/>
      <c r="XE397" s="56"/>
      <c r="XF397" s="56"/>
      <c r="XG397" s="56"/>
      <c r="XH397" s="56"/>
      <c r="XI397" s="56"/>
      <c r="XJ397" s="56"/>
      <c r="XK397" s="56"/>
      <c r="XL397" s="56"/>
      <c r="XM397" s="56"/>
      <c r="XN397" s="56"/>
      <c r="XO397" s="56"/>
      <c r="XP397" s="56"/>
      <c r="XQ397" s="56"/>
      <c r="XR397" s="56"/>
      <c r="XS397" s="56"/>
      <c r="XT397" s="56"/>
      <c r="XU397" s="56"/>
      <c r="XV397" s="56"/>
      <c r="XW397" s="56"/>
      <c r="XX397" s="56"/>
      <c r="XY397" s="56"/>
      <c r="XZ397" s="56"/>
      <c r="YA397" s="56"/>
      <c r="YB397" s="56"/>
      <c r="YC397" s="56"/>
      <c r="YD397" s="56"/>
      <c r="YE397" s="56"/>
      <c r="YF397" s="56"/>
      <c r="YG397" s="56"/>
      <c r="YH397" s="56"/>
      <c r="YI397" s="56"/>
      <c r="YJ397" s="56"/>
      <c r="YK397" s="56"/>
      <c r="YL397" s="56"/>
      <c r="YM397" s="56"/>
      <c r="YN397" s="56"/>
      <c r="YO397" s="56"/>
      <c r="YP397" s="56"/>
      <c r="YQ397" s="56"/>
      <c r="YR397" s="56"/>
      <c r="YS397" s="56"/>
      <c r="YT397" s="56"/>
      <c r="YU397" s="56"/>
      <c r="YV397" s="56"/>
      <c r="YW397" s="56"/>
      <c r="YX397" s="56"/>
      <c r="YY397" s="56"/>
      <c r="YZ397" s="56"/>
      <c r="ZA397" s="56"/>
      <c r="ZB397" s="56"/>
      <c r="ZC397" s="56"/>
      <c r="ZD397" s="56"/>
      <c r="ZE397" s="56"/>
      <c r="ZF397" s="56"/>
      <c r="ZG397" s="56"/>
      <c r="ZH397" s="56"/>
      <c r="ZI397" s="56"/>
      <c r="ZJ397" s="56"/>
      <c r="ZK397" s="56"/>
      <c r="ZL397" s="56"/>
      <c r="ZM397" s="56"/>
      <c r="ZN397" s="56"/>
      <c r="ZO397" s="56"/>
      <c r="ZP397" s="56"/>
      <c r="ZQ397" s="56"/>
      <c r="ZR397" s="56"/>
      <c r="ZS397" s="56"/>
      <c r="ZT397" s="56"/>
      <c r="ZU397" s="56"/>
      <c r="ZV397" s="56"/>
      <c r="ZW397" s="56"/>
      <c r="ZX397" s="56"/>
      <c r="ZY397" s="56"/>
      <c r="ZZ397" s="56"/>
      <c r="AAA397" s="56"/>
      <c r="AAB397" s="56"/>
      <c r="AAC397" s="56"/>
      <c r="AAD397" s="56"/>
      <c r="AAE397" s="56"/>
      <c r="AAF397" s="56"/>
      <c r="AAG397" s="56"/>
      <c r="AAH397" s="56"/>
      <c r="AAI397" s="56"/>
      <c r="AAJ397" s="56"/>
      <c r="AAK397" s="56"/>
      <c r="AAL397" s="56"/>
      <c r="AAM397" s="56"/>
      <c r="AAN397" s="56"/>
      <c r="AAO397" s="56"/>
      <c r="AAP397" s="56"/>
      <c r="AAQ397" s="56"/>
      <c r="AAR397" s="56"/>
      <c r="AAS397" s="56"/>
      <c r="AAT397" s="56"/>
      <c r="AAU397" s="56"/>
      <c r="AAV397" s="56"/>
      <c r="AAW397" s="56"/>
      <c r="AAX397" s="56"/>
      <c r="AAY397" s="56"/>
      <c r="AAZ397" s="56"/>
      <c r="ABA397" s="56"/>
      <c r="ABB397" s="56"/>
      <c r="ABC397" s="56"/>
      <c r="ABD397" s="56"/>
      <c r="ABE397" s="56"/>
      <c r="ABF397" s="56"/>
      <c r="ABG397" s="56"/>
      <c r="ABH397" s="56"/>
      <c r="ABI397" s="56"/>
      <c r="ABJ397" s="56"/>
      <c r="ABK397" s="56"/>
      <c r="ABL397" s="56"/>
      <c r="ABM397" s="56"/>
      <c r="ABN397" s="56"/>
      <c r="ABO397" s="56"/>
      <c r="ABP397" s="56"/>
      <c r="ABQ397" s="56"/>
      <c r="ABR397" s="56"/>
      <c r="ABS397" s="56"/>
      <c r="ABT397" s="56"/>
      <c r="ABU397" s="56"/>
      <c r="ABV397" s="56"/>
      <c r="ABW397" s="56"/>
      <c r="ABX397" s="56"/>
      <c r="ABY397" s="56"/>
      <c r="ABZ397" s="56"/>
      <c r="ACA397" s="56"/>
      <c r="ACB397" s="56"/>
      <c r="ACC397" s="56"/>
      <c r="ACD397" s="56"/>
      <c r="ACE397" s="56"/>
      <c r="ACF397" s="56"/>
      <c r="ACG397" s="56"/>
      <c r="ACH397" s="56"/>
      <c r="ACI397" s="56"/>
      <c r="ACJ397" s="56"/>
      <c r="ACK397" s="56"/>
      <c r="ACL397" s="56"/>
      <c r="ACM397" s="56"/>
      <c r="ACN397" s="56"/>
      <c r="ACO397" s="56"/>
      <c r="ACP397" s="56"/>
      <c r="ACQ397" s="56"/>
      <c r="ACR397" s="56"/>
      <c r="ACS397" s="56"/>
      <c r="ACT397" s="56"/>
      <c r="ACU397" s="56"/>
      <c r="ACV397" s="56"/>
      <c r="ACW397" s="56"/>
      <c r="ACX397" s="56"/>
      <c r="ACY397" s="56"/>
      <c r="ACZ397" s="56"/>
      <c r="ADA397" s="56"/>
      <c r="ADB397" s="56"/>
      <c r="ADC397" s="56"/>
      <c r="ADD397" s="56"/>
      <c r="ADE397" s="56"/>
      <c r="ADF397" s="56"/>
      <c r="ADG397" s="56"/>
      <c r="ADH397" s="56"/>
      <c r="ADI397" s="56"/>
      <c r="ADJ397" s="56"/>
      <c r="ADK397" s="56"/>
      <c r="ADL397" s="56"/>
      <c r="ADM397" s="56"/>
      <c r="ADN397" s="56"/>
      <c r="ADO397" s="56"/>
      <c r="ADP397" s="56"/>
      <c r="ADQ397" s="56"/>
      <c r="ADR397" s="56"/>
      <c r="ADS397" s="56"/>
      <c r="ADT397" s="56"/>
      <c r="ADU397" s="56"/>
      <c r="ADV397" s="56"/>
      <c r="ADW397" s="56"/>
      <c r="ADX397" s="56"/>
      <c r="ADY397" s="56"/>
      <c r="ADZ397" s="56"/>
      <c r="AEA397" s="56"/>
      <c r="AEB397" s="56"/>
      <c r="AEC397" s="56"/>
      <c r="AED397" s="56"/>
      <c r="AEE397" s="56"/>
      <c r="AEF397" s="56"/>
      <c r="AEG397" s="56"/>
      <c r="AEH397" s="56"/>
      <c r="AEI397" s="56"/>
      <c r="AEJ397" s="56"/>
      <c r="AEK397" s="56"/>
      <c r="AEL397" s="56"/>
      <c r="AEM397" s="56"/>
      <c r="AEN397" s="56"/>
      <c r="AEO397" s="56"/>
      <c r="AEP397" s="56"/>
      <c r="AEQ397" s="56"/>
      <c r="AER397" s="56"/>
      <c r="AES397" s="56"/>
      <c r="AET397" s="56"/>
      <c r="AEU397" s="56"/>
      <c r="AEV397" s="56"/>
      <c r="AEW397" s="56"/>
      <c r="AEX397" s="56"/>
      <c r="AEY397" s="56"/>
      <c r="AEZ397" s="56"/>
      <c r="AFA397" s="56"/>
      <c r="AFB397" s="56"/>
      <c r="AFC397" s="56"/>
      <c r="AFD397" s="56"/>
      <c r="AFE397" s="56"/>
      <c r="AFF397" s="56"/>
      <c r="AFG397" s="56"/>
      <c r="AFH397" s="56"/>
      <c r="AFI397" s="56"/>
      <c r="AFJ397" s="56"/>
      <c r="AFK397" s="56"/>
      <c r="AFL397" s="56"/>
      <c r="AFM397" s="56"/>
      <c r="AFN397" s="56"/>
      <c r="AFO397" s="56"/>
      <c r="AFP397" s="56"/>
      <c r="AFQ397" s="56"/>
      <c r="AFR397" s="56"/>
      <c r="AFS397" s="56"/>
      <c r="AFT397" s="56"/>
      <c r="AFU397" s="56"/>
      <c r="AFV397" s="56"/>
      <c r="AFW397" s="56"/>
      <c r="AFX397" s="56"/>
      <c r="AFY397" s="56"/>
      <c r="AFZ397" s="56"/>
      <c r="AGA397" s="56"/>
      <c r="AGB397" s="56"/>
      <c r="AGC397" s="56"/>
      <c r="AGD397" s="56"/>
      <c r="AGE397" s="56"/>
      <c r="AGF397" s="56"/>
      <c r="AGG397" s="56"/>
      <c r="AGH397" s="56"/>
      <c r="AGI397" s="56"/>
      <c r="AGJ397" s="56"/>
      <c r="AGK397" s="56"/>
      <c r="AGL397" s="56"/>
      <c r="AGM397" s="56"/>
      <c r="AGN397" s="56"/>
      <c r="AGO397" s="56"/>
      <c r="AGP397" s="56"/>
      <c r="AGQ397" s="56"/>
      <c r="AGR397" s="56"/>
      <c r="AGS397" s="56"/>
      <c r="AGT397" s="56"/>
      <c r="AGU397" s="56"/>
      <c r="AGV397" s="56"/>
      <c r="AGW397" s="56"/>
      <c r="AGX397" s="56"/>
      <c r="AGY397" s="56"/>
      <c r="AGZ397" s="56"/>
      <c r="AHA397" s="56"/>
      <c r="AHB397" s="56"/>
      <c r="AHC397" s="56"/>
      <c r="AHD397" s="56"/>
      <c r="AHE397" s="56"/>
      <c r="AHF397" s="56"/>
      <c r="AHG397" s="56"/>
      <c r="AHH397" s="56"/>
      <c r="AHI397" s="56"/>
      <c r="AHJ397" s="56"/>
      <c r="AHK397" s="56"/>
      <c r="AHL397" s="56"/>
      <c r="AHM397" s="56"/>
      <c r="AHN397" s="56"/>
      <c r="AHO397" s="56"/>
      <c r="AHP397" s="56"/>
      <c r="AHQ397" s="56"/>
      <c r="AHR397" s="56"/>
      <c r="AHS397" s="56"/>
      <c r="AHT397" s="56"/>
      <c r="AHU397" s="56"/>
      <c r="AHV397" s="56"/>
      <c r="AHW397" s="56"/>
      <c r="AHX397" s="56"/>
      <c r="AHY397" s="56"/>
      <c r="AHZ397" s="56"/>
      <c r="AIA397" s="56"/>
      <c r="AIB397" s="56"/>
      <c r="AIC397" s="56"/>
      <c r="AID397" s="56"/>
      <c r="AIE397" s="56"/>
      <c r="AIF397" s="56"/>
      <c r="AIG397" s="56"/>
      <c r="AIH397" s="56"/>
      <c r="AII397" s="56"/>
      <c r="AIJ397" s="56"/>
      <c r="AIK397" s="56"/>
      <c r="AIL397" s="56"/>
      <c r="AIM397" s="56"/>
      <c r="AIN397" s="56"/>
      <c r="AIO397" s="56"/>
      <c r="AIP397" s="56"/>
      <c r="AIQ397" s="56"/>
      <c r="AIR397" s="56"/>
      <c r="AIS397" s="56"/>
      <c r="AIT397" s="56"/>
      <c r="AIU397" s="56"/>
      <c r="AIV397" s="56"/>
      <c r="AIW397" s="56"/>
      <c r="AIX397" s="56"/>
      <c r="AIY397" s="56"/>
      <c r="AIZ397" s="56"/>
      <c r="AJA397" s="56"/>
      <c r="AJB397" s="56"/>
      <c r="AJC397" s="56"/>
      <c r="AJD397" s="56"/>
      <c r="AJE397" s="56"/>
      <c r="AJF397" s="56"/>
      <c r="AJG397" s="56"/>
      <c r="AJH397" s="56"/>
      <c r="AJI397" s="56"/>
      <c r="AJJ397" s="56"/>
      <c r="AJK397" s="56"/>
      <c r="AJL397" s="56"/>
      <c r="AJM397" s="56"/>
      <c r="AJN397" s="56"/>
      <c r="AJO397" s="56"/>
      <c r="AJP397" s="56"/>
      <c r="AJQ397" s="56"/>
      <c r="AJR397" s="56"/>
      <c r="AJS397" s="56"/>
      <c r="AJT397" s="56"/>
      <c r="AJU397" s="56"/>
      <c r="AJV397" s="56"/>
      <c r="AJW397" s="56"/>
      <c r="AJX397" s="56"/>
      <c r="AJY397" s="56"/>
      <c r="AJZ397" s="56"/>
      <c r="AKA397" s="56"/>
      <c r="AKB397" s="56"/>
      <c r="AKC397" s="56"/>
      <c r="AKD397" s="56"/>
      <c r="AKE397" s="56"/>
      <c r="AKF397" s="56"/>
      <c r="AKG397" s="56"/>
      <c r="AKH397" s="56"/>
      <c r="AKI397" s="56"/>
      <c r="AKJ397" s="56"/>
      <c r="AKK397" s="56"/>
      <c r="AKL397" s="56"/>
      <c r="AKM397" s="56"/>
      <c r="AKN397" s="56"/>
      <c r="AKO397" s="56"/>
      <c r="AKP397" s="56"/>
      <c r="AKQ397" s="56"/>
      <c r="AKR397" s="56"/>
      <c r="AKS397" s="56"/>
      <c r="AKT397" s="56"/>
      <c r="AKU397" s="56"/>
      <c r="AKV397" s="56"/>
      <c r="AKW397" s="56"/>
      <c r="AKX397" s="56"/>
      <c r="AKY397" s="56"/>
      <c r="AKZ397" s="56"/>
      <c r="ALA397" s="56"/>
      <c r="ALB397" s="56"/>
      <c r="ALC397" s="56"/>
      <c r="ALD397" s="56"/>
      <c r="ALE397" s="56"/>
      <c r="ALF397" s="56"/>
      <c r="ALG397" s="56"/>
      <c r="ALH397" s="56"/>
      <c r="ALI397" s="56"/>
      <c r="ALJ397" s="56"/>
      <c r="ALK397" s="56"/>
      <c r="ALL397" s="56"/>
      <c r="ALM397" s="56"/>
      <c r="ALN397" s="56"/>
      <c r="ALO397" s="56"/>
      <c r="ALP397" s="56"/>
      <c r="ALQ397" s="56"/>
      <c r="ALR397" s="56"/>
      <c r="ALS397" s="56"/>
      <c r="ALT397" s="56"/>
      <c r="ALU397" s="56"/>
      <c r="ALV397" s="56"/>
      <c r="ALW397" s="56"/>
      <c r="ALX397" s="56"/>
      <c r="ALY397" s="56"/>
      <c r="ALZ397" s="56"/>
      <c r="AMA397" s="56"/>
      <c r="AMB397" s="56"/>
      <c r="AMC397" s="56"/>
      <c r="AMD397" s="56"/>
      <c r="AME397" s="56"/>
      <c r="AMF397" s="56"/>
      <c r="AMG397" s="56"/>
      <c r="AMH397" s="56"/>
      <c r="AMI397" s="56"/>
      <c r="AMJ397" s="56"/>
      <c r="AMK397" s="56"/>
      <c r="AML397" s="56"/>
      <c r="AMM397" s="56"/>
      <c r="AMN397" s="56"/>
      <c r="AMO397" s="56"/>
      <c r="AMP397" s="56"/>
      <c r="AMQ397" s="56"/>
      <c r="AMR397" s="56"/>
      <c r="AMS397" s="56"/>
      <c r="AMT397" s="56"/>
      <c r="AMU397" s="56"/>
      <c r="AMV397" s="56"/>
      <c r="AMW397" s="56"/>
      <c r="AMX397" s="56"/>
      <c r="AMY397" s="56"/>
      <c r="AMZ397" s="56"/>
      <c r="ANA397" s="56"/>
      <c r="ANB397" s="56"/>
      <c r="ANC397" s="56"/>
      <c r="AND397" s="56"/>
      <c r="ANE397" s="56"/>
      <c r="ANF397" s="56"/>
      <c r="ANG397" s="56"/>
      <c r="ANH397" s="56"/>
      <c r="ANI397" s="56"/>
      <c r="ANJ397" s="56"/>
      <c r="ANK397" s="56"/>
      <c r="ANL397" s="56"/>
      <c r="ANM397" s="56"/>
      <c r="ANN397" s="56"/>
      <c r="ANO397" s="56"/>
      <c r="ANP397" s="56"/>
      <c r="ANQ397" s="56"/>
      <c r="ANR397" s="56"/>
      <c r="ANS397" s="56"/>
      <c r="ANT397" s="56"/>
      <c r="ANU397" s="56"/>
      <c r="ANV397" s="56"/>
      <c r="ANW397" s="56"/>
      <c r="ANX397" s="56"/>
      <c r="ANY397" s="56"/>
      <c r="ANZ397" s="56"/>
      <c r="AOA397" s="56"/>
      <c r="AOB397" s="56"/>
      <c r="AOC397" s="56"/>
      <c r="AOD397" s="56"/>
      <c r="AOE397" s="56"/>
      <c r="AOF397" s="56"/>
      <c r="AOG397" s="56"/>
      <c r="AOH397" s="56"/>
      <c r="AOI397" s="56"/>
      <c r="AOJ397" s="56"/>
      <c r="AOK397" s="56"/>
      <c r="AOL397" s="56"/>
      <c r="AOM397" s="56"/>
      <c r="AON397" s="56"/>
      <c r="AOO397" s="56"/>
      <c r="AOP397" s="56"/>
      <c r="AOQ397" s="56"/>
      <c r="AOR397" s="56"/>
      <c r="AOS397" s="56"/>
      <c r="AOT397" s="56"/>
      <c r="AOU397" s="56"/>
      <c r="AOV397" s="56"/>
      <c r="AOW397" s="56"/>
      <c r="AOX397" s="56"/>
      <c r="AOY397" s="56"/>
      <c r="AOZ397" s="56"/>
      <c r="APA397" s="56"/>
      <c r="APB397" s="56"/>
      <c r="APC397" s="56"/>
      <c r="APD397" s="56"/>
      <c r="APE397" s="56"/>
      <c r="APF397" s="56"/>
      <c r="APG397" s="56"/>
      <c r="APH397" s="56"/>
      <c r="API397" s="56"/>
      <c r="APJ397" s="56"/>
      <c r="APK397" s="56"/>
      <c r="APL397" s="56"/>
      <c r="APM397" s="56"/>
      <c r="APN397" s="56"/>
      <c r="APO397" s="56"/>
      <c r="APP397" s="56"/>
      <c r="APQ397" s="56"/>
      <c r="APR397" s="56"/>
      <c r="APS397" s="56"/>
      <c r="APT397" s="56"/>
      <c r="APU397" s="56"/>
      <c r="APV397" s="56"/>
      <c r="APW397" s="56"/>
      <c r="APX397" s="56"/>
      <c r="APY397" s="56"/>
      <c r="APZ397" s="56"/>
      <c r="AQA397" s="56"/>
      <c r="AQB397" s="56"/>
      <c r="AQC397" s="56"/>
      <c r="AQD397" s="56"/>
      <c r="AQE397" s="56"/>
      <c r="AQF397" s="56"/>
      <c r="AQG397" s="56"/>
      <c r="AQH397" s="56"/>
      <c r="AQI397" s="56"/>
      <c r="AQJ397" s="56"/>
      <c r="AQK397" s="56"/>
      <c r="AQL397" s="56"/>
      <c r="AQM397" s="56"/>
      <c r="AQN397" s="56"/>
      <c r="AQO397" s="56"/>
      <c r="AQP397" s="56"/>
      <c r="AQQ397" s="56"/>
      <c r="AQR397" s="56"/>
      <c r="AQS397" s="56"/>
      <c r="AQT397" s="56"/>
      <c r="AQU397" s="56"/>
      <c r="AQV397" s="56"/>
      <c r="AQW397" s="56"/>
      <c r="AQX397" s="56"/>
      <c r="AQY397" s="56"/>
      <c r="AQZ397" s="56"/>
      <c r="ARA397" s="56"/>
      <c r="ARB397" s="56"/>
      <c r="ARC397" s="56"/>
      <c r="ARD397" s="56"/>
      <c r="ARE397" s="56"/>
      <c r="ARF397" s="56"/>
      <c r="ARG397" s="56"/>
      <c r="ARH397" s="56"/>
      <c r="ARI397" s="56"/>
      <c r="ARJ397" s="56"/>
      <c r="ARK397" s="56"/>
      <c r="ARL397" s="56"/>
      <c r="ARM397" s="56"/>
      <c r="ARN397" s="56"/>
      <c r="ARO397" s="56"/>
      <c r="ARP397" s="56"/>
      <c r="ARQ397" s="56"/>
      <c r="ARR397" s="56"/>
      <c r="ARS397" s="56"/>
      <c r="ART397" s="56"/>
      <c r="ARU397" s="56"/>
      <c r="ARV397" s="56"/>
      <c r="ARW397" s="56"/>
      <c r="ARX397" s="56"/>
      <c r="ARY397" s="56"/>
      <c r="ARZ397" s="56"/>
      <c r="ASA397" s="56"/>
      <c r="ASB397" s="56"/>
      <c r="ASC397" s="56"/>
      <c r="ASD397" s="56"/>
      <c r="ASE397" s="56"/>
      <c r="ASF397" s="56"/>
      <c r="ASG397" s="56"/>
      <c r="ASH397" s="56"/>
      <c r="ASI397" s="56"/>
      <c r="ASJ397" s="56"/>
      <c r="ASK397" s="56"/>
      <c r="ASL397" s="56"/>
      <c r="ASM397" s="56"/>
      <c r="ASN397" s="56"/>
      <c r="ASO397" s="56"/>
      <c r="ASP397" s="56"/>
      <c r="ASQ397" s="56"/>
      <c r="ASR397" s="56"/>
      <c r="ASS397" s="56"/>
      <c r="AST397" s="56"/>
      <c r="ASU397" s="56"/>
      <c r="ASV397" s="56"/>
      <c r="ASW397" s="56"/>
      <c r="ASX397" s="56"/>
      <c r="ASY397" s="56"/>
      <c r="ASZ397" s="56"/>
      <c r="ATA397" s="56"/>
      <c r="ATB397" s="56"/>
      <c r="ATC397" s="56"/>
      <c r="ATD397" s="56"/>
      <c r="ATE397" s="56"/>
      <c r="ATF397" s="56"/>
      <c r="ATG397" s="56"/>
      <c r="ATH397" s="56"/>
      <c r="ATI397" s="56"/>
      <c r="ATJ397" s="56"/>
      <c r="ATK397" s="56"/>
      <c r="ATL397" s="56"/>
      <c r="ATM397" s="56"/>
      <c r="ATN397" s="56"/>
      <c r="ATO397" s="56"/>
      <c r="ATP397" s="56"/>
      <c r="ATQ397" s="56"/>
      <c r="ATR397" s="56"/>
      <c r="ATS397" s="56"/>
      <c r="ATT397" s="56"/>
      <c r="ATU397" s="56"/>
      <c r="ATV397" s="56"/>
      <c r="ATW397" s="56"/>
      <c r="ATX397" s="56"/>
      <c r="ATY397" s="56"/>
      <c r="ATZ397" s="56"/>
      <c r="AUA397" s="56"/>
      <c r="AUB397" s="56"/>
      <c r="AUC397" s="56"/>
      <c r="AUD397" s="56"/>
      <c r="AUE397" s="56"/>
      <c r="AUF397" s="56"/>
      <c r="AUG397" s="56"/>
      <c r="AUH397" s="56"/>
      <c r="AUI397" s="56"/>
      <c r="AUJ397" s="56"/>
      <c r="AUK397" s="56"/>
      <c r="AUL397" s="56"/>
      <c r="AUM397" s="56"/>
      <c r="AUN397" s="56"/>
      <c r="AUO397" s="56"/>
      <c r="AUP397" s="56"/>
      <c r="AUQ397" s="56"/>
      <c r="AUR397" s="56"/>
      <c r="AUS397" s="56"/>
      <c r="AUT397" s="56"/>
      <c r="AUU397" s="56"/>
      <c r="AUV397" s="56"/>
      <c r="AUW397" s="56"/>
      <c r="AUX397" s="56"/>
      <c r="AUY397" s="56"/>
      <c r="AUZ397" s="56"/>
      <c r="AVA397" s="56"/>
      <c r="AVB397" s="56"/>
      <c r="AVC397" s="56"/>
      <c r="AVD397" s="56"/>
      <c r="AVE397" s="56"/>
      <c r="AVF397" s="56"/>
      <c r="AVG397" s="56"/>
      <c r="AVH397" s="56"/>
      <c r="AVI397" s="56"/>
      <c r="AVJ397" s="56"/>
      <c r="AVK397" s="56"/>
      <c r="AVL397" s="56"/>
      <c r="AVM397" s="56"/>
      <c r="AVN397" s="56"/>
      <c r="AVO397" s="56"/>
      <c r="AVP397" s="56"/>
      <c r="AVQ397" s="56"/>
      <c r="AVR397" s="56"/>
      <c r="AVS397" s="56"/>
      <c r="AVT397" s="56"/>
      <c r="AVU397" s="56"/>
      <c r="AVV397" s="56"/>
      <c r="AVW397" s="56"/>
      <c r="AVX397" s="56"/>
      <c r="AVY397" s="56"/>
      <c r="AVZ397" s="56"/>
      <c r="AWA397" s="56"/>
      <c r="AWB397" s="56"/>
      <c r="AWC397" s="56"/>
      <c r="AWD397" s="56"/>
      <c r="AWE397" s="56"/>
      <c r="AWF397" s="56"/>
      <c r="AWG397" s="56"/>
      <c r="AWH397" s="56"/>
      <c r="AWI397" s="56"/>
      <c r="AWJ397" s="56"/>
      <c r="AWK397" s="56"/>
      <c r="AWL397" s="56"/>
      <c r="AWM397" s="56"/>
      <c r="AWN397" s="56"/>
      <c r="AWO397" s="56"/>
      <c r="AWP397" s="56"/>
      <c r="AWQ397" s="56"/>
      <c r="AWR397" s="56"/>
      <c r="AWS397" s="56"/>
      <c r="AWT397" s="56"/>
      <c r="AWU397" s="56"/>
      <c r="AWV397" s="56"/>
      <c r="AWW397" s="56"/>
      <c r="AWX397" s="56"/>
      <c r="AWY397" s="56"/>
      <c r="AWZ397" s="56"/>
      <c r="AXA397" s="56"/>
      <c r="AXB397" s="56"/>
      <c r="AXC397" s="56"/>
      <c r="AXD397" s="56"/>
      <c r="AXE397" s="56"/>
      <c r="AXF397" s="56"/>
      <c r="AXG397" s="56"/>
      <c r="AXH397" s="56"/>
      <c r="AXI397" s="56"/>
      <c r="AXJ397" s="56"/>
      <c r="AXK397" s="56"/>
      <c r="AXL397" s="56"/>
      <c r="AXM397" s="56"/>
      <c r="AXN397" s="56"/>
      <c r="AXO397" s="56"/>
      <c r="AXP397" s="56"/>
      <c r="AXQ397" s="56"/>
      <c r="AXR397" s="56"/>
      <c r="AXS397" s="56"/>
      <c r="AXT397" s="56"/>
      <c r="AXU397" s="56"/>
      <c r="AXV397" s="56"/>
      <c r="AXW397" s="56"/>
      <c r="AXX397" s="56"/>
      <c r="AXY397" s="56"/>
      <c r="AXZ397" s="56"/>
      <c r="AYA397" s="56"/>
      <c r="AYB397" s="56"/>
      <c r="AYC397" s="56"/>
      <c r="AYD397" s="56"/>
      <c r="AYE397" s="56"/>
      <c r="AYF397" s="56"/>
      <c r="AYG397" s="56"/>
      <c r="AYH397" s="56"/>
      <c r="AYI397" s="56"/>
      <c r="AYJ397" s="56"/>
      <c r="AYK397" s="56"/>
      <c r="AYL397" s="56"/>
      <c r="AYM397" s="56"/>
      <c r="AYN397" s="56"/>
      <c r="AYO397" s="56"/>
      <c r="AYP397" s="56"/>
      <c r="AYQ397" s="56"/>
      <c r="AYR397" s="56"/>
      <c r="AYS397" s="56"/>
      <c r="AYT397" s="56"/>
      <c r="AYU397" s="56"/>
      <c r="AYV397" s="56"/>
      <c r="AYW397" s="56"/>
      <c r="AYX397" s="56"/>
      <c r="AYY397" s="56"/>
      <c r="AYZ397" s="56"/>
      <c r="AZA397" s="56"/>
      <c r="AZB397" s="56"/>
      <c r="AZC397" s="56"/>
      <c r="AZD397" s="56"/>
      <c r="AZE397" s="56"/>
      <c r="AZF397" s="56"/>
      <c r="AZG397" s="56"/>
      <c r="AZH397" s="56"/>
      <c r="AZI397" s="56"/>
      <c r="AZJ397" s="56"/>
      <c r="AZK397" s="56"/>
      <c r="AZL397" s="56"/>
      <c r="AZM397" s="56"/>
      <c r="AZN397" s="56"/>
      <c r="AZO397" s="56"/>
      <c r="AZP397" s="56"/>
      <c r="AZQ397" s="56"/>
      <c r="AZR397" s="56"/>
      <c r="AZS397" s="56"/>
      <c r="AZT397" s="56"/>
      <c r="AZU397" s="56"/>
      <c r="AZV397" s="56"/>
      <c r="AZW397" s="56"/>
      <c r="AZX397" s="56"/>
      <c r="AZY397" s="56"/>
      <c r="AZZ397" s="56"/>
      <c r="BAA397" s="56"/>
      <c r="BAB397" s="56"/>
      <c r="BAC397" s="56"/>
      <c r="BAD397" s="56"/>
      <c r="BAE397" s="56"/>
      <c r="BAF397" s="56"/>
      <c r="BAG397" s="56"/>
      <c r="BAH397" s="56"/>
      <c r="BAI397" s="56"/>
      <c r="BAJ397" s="56"/>
      <c r="BAK397" s="56"/>
      <c r="BAL397" s="56"/>
      <c r="BAM397" s="56"/>
      <c r="BAN397" s="56"/>
      <c r="BAO397" s="56"/>
      <c r="BAP397" s="56"/>
      <c r="BAQ397" s="56"/>
      <c r="BAR397" s="56"/>
      <c r="BAS397" s="56"/>
      <c r="BAT397" s="56"/>
      <c r="BAU397" s="56"/>
      <c r="BAV397" s="56"/>
      <c r="BAW397" s="56"/>
      <c r="BAX397" s="56"/>
      <c r="BAY397" s="56"/>
      <c r="BAZ397" s="56"/>
      <c r="BBA397" s="56"/>
      <c r="BBB397" s="56"/>
      <c r="BBC397" s="56"/>
      <c r="BBD397" s="56"/>
      <c r="BBE397" s="56"/>
      <c r="BBF397" s="56"/>
      <c r="BBG397" s="56"/>
      <c r="BBH397" s="56"/>
      <c r="BBI397" s="56"/>
      <c r="BBJ397" s="56"/>
      <c r="BBK397" s="56"/>
      <c r="BBL397" s="56"/>
      <c r="BBM397" s="56"/>
      <c r="BBN397" s="56"/>
      <c r="BBO397" s="56"/>
      <c r="BBP397" s="56"/>
      <c r="BBQ397" s="56"/>
      <c r="BBR397" s="56"/>
      <c r="BBS397" s="56"/>
      <c r="BBT397" s="56"/>
      <c r="BBU397" s="56"/>
      <c r="BBV397" s="56"/>
      <c r="BBW397" s="56"/>
      <c r="BBX397" s="56"/>
      <c r="BBY397" s="56"/>
      <c r="BBZ397" s="56"/>
      <c r="BCA397" s="56"/>
      <c r="BCB397" s="56"/>
      <c r="BCC397" s="56"/>
      <c r="BCD397" s="56"/>
      <c r="BCE397" s="56"/>
      <c r="BCF397" s="56"/>
      <c r="BCG397" s="56"/>
      <c r="BCH397" s="56"/>
      <c r="BCI397" s="56"/>
      <c r="BCJ397" s="56"/>
      <c r="BCK397" s="56"/>
      <c r="BCL397" s="56"/>
      <c r="BCM397" s="56"/>
      <c r="BCN397" s="56"/>
      <c r="BCO397" s="56"/>
      <c r="BCP397" s="56"/>
      <c r="BCQ397" s="56"/>
      <c r="BCR397" s="56"/>
      <c r="BCS397" s="56"/>
      <c r="BCT397" s="56"/>
      <c r="BCU397" s="56"/>
      <c r="BCV397" s="56"/>
      <c r="BCW397" s="56"/>
      <c r="BCX397" s="56"/>
      <c r="BCY397" s="56"/>
      <c r="BCZ397" s="56"/>
      <c r="BDA397" s="56"/>
      <c r="BDB397" s="56"/>
      <c r="BDC397" s="56"/>
      <c r="BDD397" s="56"/>
      <c r="BDE397" s="56"/>
      <c r="BDF397" s="56"/>
      <c r="BDG397" s="56"/>
      <c r="BDH397" s="56"/>
      <c r="BDI397" s="56"/>
      <c r="BDJ397" s="56"/>
      <c r="BDK397" s="56"/>
      <c r="BDL397" s="56"/>
      <c r="BDM397" s="56"/>
      <c r="BDN397" s="56"/>
      <c r="BDO397" s="56"/>
      <c r="BDP397" s="56"/>
      <c r="BDQ397" s="56"/>
      <c r="BDR397" s="56"/>
      <c r="BDS397" s="56"/>
      <c r="BDT397" s="56"/>
      <c r="BDU397" s="56"/>
      <c r="BDV397" s="56"/>
      <c r="BDW397" s="56"/>
      <c r="BDX397" s="56"/>
      <c r="BDY397" s="56"/>
      <c r="BDZ397" s="56"/>
      <c r="BEA397" s="56"/>
      <c r="BEB397" s="56"/>
      <c r="BEC397" s="56"/>
      <c r="BED397" s="56"/>
      <c r="BEE397" s="56"/>
      <c r="BEF397" s="56"/>
      <c r="BEG397" s="56"/>
      <c r="BEH397" s="56"/>
      <c r="BEI397" s="56"/>
      <c r="BEJ397" s="56"/>
      <c r="BEK397" s="56"/>
      <c r="BEL397" s="56"/>
      <c r="BEM397" s="56"/>
      <c r="BEN397" s="56"/>
      <c r="BEO397" s="56"/>
      <c r="BEP397" s="56"/>
      <c r="BEQ397" s="56"/>
      <c r="BER397" s="56"/>
      <c r="BES397" s="56"/>
      <c r="BET397" s="56"/>
      <c r="BEU397" s="56"/>
      <c r="BEV397" s="56"/>
      <c r="BEW397" s="56"/>
      <c r="BEX397" s="56"/>
      <c r="BEY397" s="56"/>
      <c r="BEZ397" s="56"/>
      <c r="BFA397" s="56"/>
      <c r="BFB397" s="56"/>
      <c r="BFC397" s="56"/>
      <c r="BFD397" s="56"/>
      <c r="BFE397" s="56"/>
      <c r="BFF397" s="56"/>
      <c r="BFG397" s="56"/>
      <c r="BFH397" s="56"/>
      <c r="BFI397" s="56"/>
      <c r="BFJ397" s="56"/>
      <c r="BFK397" s="56"/>
      <c r="BFL397" s="56"/>
      <c r="BFM397" s="56"/>
      <c r="BFN397" s="56"/>
      <c r="BFO397" s="56"/>
      <c r="BFP397" s="56"/>
      <c r="BFQ397" s="56"/>
      <c r="BFR397" s="56"/>
      <c r="BFS397" s="56"/>
      <c r="BFT397" s="56"/>
      <c r="BFU397" s="56"/>
      <c r="BFV397" s="56"/>
      <c r="BFW397" s="56"/>
      <c r="BFX397" s="56"/>
      <c r="BFY397" s="56"/>
      <c r="BFZ397" s="56"/>
      <c r="BGA397" s="56"/>
      <c r="BGB397" s="56"/>
      <c r="BGC397" s="56"/>
      <c r="BGD397" s="56"/>
      <c r="BGE397" s="56"/>
      <c r="BGF397" s="56"/>
      <c r="BGG397" s="56"/>
      <c r="BGH397" s="56"/>
      <c r="BGI397" s="56"/>
      <c r="BGJ397" s="56"/>
      <c r="BGK397" s="56"/>
      <c r="BGL397" s="56"/>
      <c r="BGM397" s="56"/>
      <c r="BGN397" s="56"/>
      <c r="BGO397" s="56"/>
      <c r="BGP397" s="56"/>
      <c r="BGQ397" s="56"/>
      <c r="BGR397" s="56"/>
      <c r="BGS397" s="56"/>
      <c r="BGT397" s="56"/>
      <c r="BGU397" s="56"/>
      <c r="BGV397" s="56"/>
      <c r="BGW397" s="56"/>
      <c r="BGX397" s="56"/>
      <c r="BGY397" s="56"/>
      <c r="BGZ397" s="56"/>
      <c r="BHA397" s="56"/>
      <c r="BHB397" s="56"/>
      <c r="BHC397" s="56"/>
      <c r="BHD397" s="56"/>
      <c r="BHE397" s="56"/>
      <c r="BHF397" s="56"/>
      <c r="BHG397" s="56"/>
      <c r="BHH397" s="56"/>
      <c r="BHI397" s="56"/>
      <c r="BHJ397" s="56"/>
      <c r="BHK397" s="56"/>
      <c r="BHL397" s="56"/>
      <c r="BHM397" s="56"/>
      <c r="BHN397" s="56"/>
      <c r="BHO397" s="56"/>
      <c r="BHP397" s="56"/>
      <c r="BHQ397" s="56"/>
      <c r="BHR397" s="56"/>
      <c r="BHS397" s="56"/>
      <c r="BHT397" s="56"/>
      <c r="BHU397" s="56"/>
      <c r="BHV397" s="56"/>
      <c r="BHW397" s="56"/>
      <c r="BHX397" s="56"/>
      <c r="BHY397" s="56"/>
      <c r="BHZ397" s="56"/>
      <c r="BIA397" s="56"/>
      <c r="BIB397" s="56"/>
      <c r="BIC397" s="56"/>
      <c r="BID397" s="56"/>
      <c r="BIE397" s="56"/>
      <c r="BIF397" s="56"/>
      <c r="BIG397" s="56"/>
      <c r="BIH397" s="56"/>
      <c r="BII397" s="56"/>
      <c r="BIJ397" s="56"/>
      <c r="BIK397" s="56"/>
      <c r="BIL397" s="56"/>
      <c r="BIM397" s="56"/>
      <c r="BIN397" s="56"/>
      <c r="BIO397" s="56"/>
      <c r="BIP397" s="56"/>
      <c r="BIQ397" s="56"/>
      <c r="BIR397" s="56"/>
      <c r="BIS397" s="56"/>
      <c r="BIT397" s="56"/>
      <c r="BIU397" s="56"/>
      <c r="BIV397" s="56"/>
      <c r="BIW397" s="56"/>
      <c r="BIX397" s="56"/>
      <c r="BIY397" s="56"/>
      <c r="BIZ397" s="56"/>
      <c r="BJA397" s="56"/>
      <c r="BJB397" s="56"/>
      <c r="BJC397" s="56"/>
      <c r="BJD397" s="56"/>
      <c r="BJE397" s="56"/>
      <c r="BJF397" s="56"/>
      <c r="BJG397" s="56"/>
      <c r="BJH397" s="56"/>
      <c r="BJI397" s="56"/>
      <c r="BJJ397" s="56"/>
      <c r="BJK397" s="56"/>
      <c r="BJL397" s="56"/>
      <c r="BJM397" s="56"/>
      <c r="BJN397" s="56"/>
      <c r="BJO397" s="56"/>
      <c r="BJP397" s="56"/>
      <c r="BJQ397" s="56"/>
      <c r="BJR397" s="56"/>
      <c r="BJS397" s="56"/>
      <c r="BJT397" s="56"/>
      <c r="BJU397" s="56"/>
      <c r="BJV397" s="56"/>
      <c r="BJW397" s="56"/>
      <c r="BJX397" s="56"/>
      <c r="BJY397" s="56"/>
      <c r="BJZ397" s="56"/>
      <c r="BKA397" s="56"/>
      <c r="BKB397" s="56"/>
      <c r="BKC397" s="56"/>
      <c r="BKD397" s="56"/>
      <c r="BKE397" s="56"/>
      <c r="BKF397" s="56"/>
      <c r="BKG397" s="56"/>
      <c r="BKH397" s="56"/>
      <c r="BKI397" s="56"/>
      <c r="BKJ397" s="56"/>
      <c r="BKK397" s="56"/>
      <c r="BKL397" s="56"/>
      <c r="BKM397" s="56"/>
      <c r="BKN397" s="56"/>
      <c r="BKO397" s="56"/>
      <c r="BKP397" s="56"/>
      <c r="BKQ397" s="56"/>
      <c r="BKR397" s="56"/>
      <c r="BKS397" s="56"/>
      <c r="BKT397" s="56"/>
      <c r="BKU397" s="56"/>
      <c r="BKV397" s="56"/>
      <c r="BKW397" s="56"/>
      <c r="BKX397" s="56"/>
      <c r="BKY397" s="56"/>
      <c r="BKZ397" s="56"/>
      <c r="BLA397" s="56"/>
      <c r="BLB397" s="56"/>
      <c r="BLC397" s="56"/>
      <c r="BLD397" s="56"/>
      <c r="BLE397" s="56"/>
      <c r="BLF397" s="56"/>
      <c r="BLG397" s="56"/>
      <c r="BLH397" s="56"/>
      <c r="BLI397" s="56"/>
      <c r="BLJ397" s="56"/>
      <c r="BLK397" s="56"/>
      <c r="BLL397" s="56"/>
      <c r="BLM397" s="56"/>
      <c r="BLN397" s="56"/>
      <c r="BLO397" s="56"/>
      <c r="BLP397" s="56"/>
      <c r="BLQ397" s="56"/>
      <c r="BLR397" s="56"/>
      <c r="BLS397" s="56"/>
      <c r="BLT397" s="56"/>
      <c r="BLU397" s="56"/>
      <c r="BLV397" s="56"/>
      <c r="BLW397" s="56"/>
      <c r="BLX397" s="56"/>
      <c r="BLY397" s="56"/>
      <c r="BLZ397" s="56"/>
      <c r="BMA397" s="56"/>
      <c r="BMB397" s="56"/>
      <c r="BMC397" s="56"/>
      <c r="BMD397" s="56"/>
      <c r="BME397" s="56"/>
      <c r="BMF397" s="56"/>
      <c r="BMG397" s="56"/>
      <c r="BMH397" s="56"/>
      <c r="BMI397" s="56"/>
      <c r="BMJ397" s="56"/>
      <c r="BMK397" s="56"/>
      <c r="BML397" s="56"/>
      <c r="BMM397" s="56"/>
      <c r="BMN397" s="56"/>
      <c r="BMO397" s="56"/>
      <c r="BMP397" s="56"/>
      <c r="BMQ397" s="56"/>
      <c r="BMR397" s="56"/>
      <c r="BMS397" s="56"/>
      <c r="BMT397" s="56"/>
      <c r="BMU397" s="56"/>
      <c r="BMV397" s="56"/>
      <c r="BMW397" s="56"/>
      <c r="BMX397" s="56"/>
      <c r="BMY397" s="56"/>
      <c r="BMZ397" s="56"/>
      <c r="BNA397" s="56"/>
      <c r="BNB397" s="56"/>
      <c r="BNC397" s="56"/>
      <c r="BND397" s="56"/>
      <c r="BNE397" s="56"/>
      <c r="BNF397" s="56"/>
      <c r="BNG397" s="56"/>
      <c r="BNH397" s="56"/>
      <c r="BNI397" s="56"/>
      <c r="BNJ397" s="56"/>
      <c r="BNK397" s="56"/>
      <c r="BNL397" s="56"/>
      <c r="BNM397" s="56"/>
      <c r="BNN397" s="56"/>
      <c r="BNO397" s="56"/>
      <c r="BNP397" s="56"/>
      <c r="BNQ397" s="56"/>
      <c r="BNR397" s="56"/>
      <c r="BNS397" s="56"/>
      <c r="BNT397" s="56"/>
      <c r="BNU397" s="56"/>
      <c r="BNV397" s="56"/>
      <c r="BNW397" s="56"/>
      <c r="BNX397" s="56"/>
      <c r="BNY397" s="56"/>
      <c r="BNZ397" s="56"/>
      <c r="BOA397" s="56"/>
      <c r="BOB397" s="56"/>
      <c r="BOC397" s="56"/>
      <c r="BOD397" s="56"/>
      <c r="BOE397" s="56"/>
      <c r="BOF397" s="56"/>
      <c r="BOG397" s="56"/>
      <c r="BOH397" s="56"/>
      <c r="BOI397" s="56"/>
      <c r="BOJ397" s="56"/>
      <c r="BOK397" s="56"/>
      <c r="BOL397" s="56"/>
      <c r="BOM397" s="56"/>
      <c r="BON397" s="56"/>
      <c r="BOO397" s="56"/>
      <c r="BOP397" s="56"/>
      <c r="BOQ397" s="56"/>
      <c r="BOR397" s="56"/>
      <c r="BOS397" s="56"/>
      <c r="BOT397" s="56"/>
      <c r="BOU397" s="56"/>
      <c r="BOV397" s="56"/>
      <c r="BOW397" s="56"/>
      <c r="BOX397" s="56"/>
      <c r="BOY397" s="56"/>
      <c r="BOZ397" s="56"/>
      <c r="BPA397" s="56"/>
      <c r="BPB397" s="56"/>
      <c r="BPC397" s="56"/>
      <c r="BPD397" s="56"/>
      <c r="BPE397" s="56"/>
      <c r="BPF397" s="56"/>
      <c r="BPG397" s="56"/>
      <c r="BPH397" s="56"/>
      <c r="BPI397" s="56"/>
      <c r="BPJ397" s="56"/>
      <c r="BPK397" s="56"/>
      <c r="BPL397" s="56"/>
      <c r="BPM397" s="56"/>
      <c r="BPN397" s="56"/>
      <c r="BPO397" s="56"/>
      <c r="BPP397" s="56"/>
      <c r="BPQ397" s="56"/>
      <c r="BPR397" s="56"/>
      <c r="BPS397" s="56"/>
      <c r="BPT397" s="56"/>
      <c r="BPU397" s="56"/>
      <c r="BPV397" s="56"/>
      <c r="BPW397" s="56"/>
      <c r="BPX397" s="56"/>
      <c r="BPY397" s="56"/>
      <c r="BPZ397" s="56"/>
      <c r="BQA397" s="56"/>
      <c r="BQB397" s="56"/>
      <c r="BQC397" s="56"/>
      <c r="BQD397" s="56"/>
      <c r="BQE397" s="56"/>
      <c r="BQF397" s="56"/>
      <c r="BQG397" s="56"/>
      <c r="BQH397" s="56"/>
      <c r="BQI397" s="56"/>
      <c r="BQJ397" s="56"/>
      <c r="BQK397" s="56"/>
      <c r="BQL397" s="56"/>
      <c r="BQM397" s="56"/>
      <c r="BQN397" s="56"/>
      <c r="BQO397" s="56"/>
      <c r="BQP397" s="56"/>
      <c r="BQQ397" s="56"/>
      <c r="BQR397" s="56"/>
      <c r="BQS397" s="56"/>
      <c r="BQT397" s="56"/>
      <c r="BQU397" s="56"/>
      <c r="BQV397" s="56"/>
      <c r="BQW397" s="56"/>
      <c r="BQX397" s="56"/>
      <c r="BQY397" s="56"/>
      <c r="BQZ397" s="56"/>
      <c r="BRA397" s="56"/>
      <c r="BRB397" s="56"/>
      <c r="BRC397" s="56"/>
      <c r="BRD397" s="56"/>
      <c r="BRE397" s="56"/>
      <c r="BRF397" s="56"/>
      <c r="BRG397" s="56"/>
      <c r="BRH397" s="56"/>
      <c r="BRI397" s="56"/>
      <c r="BRJ397" s="56"/>
      <c r="BRK397" s="56"/>
      <c r="BRL397" s="56"/>
      <c r="BRM397" s="56"/>
      <c r="BRN397" s="56"/>
      <c r="BRO397" s="56"/>
      <c r="BRP397" s="56"/>
      <c r="BRQ397" s="56"/>
      <c r="BRR397" s="56"/>
      <c r="BRS397" s="56"/>
      <c r="BRT397" s="56"/>
      <c r="BRU397" s="56"/>
      <c r="BRV397" s="56"/>
      <c r="BRW397" s="56"/>
      <c r="BRX397" s="56"/>
      <c r="BRY397" s="56"/>
      <c r="BRZ397" s="56"/>
      <c r="BSA397" s="56"/>
      <c r="BSB397" s="56"/>
      <c r="BSC397" s="56"/>
      <c r="BSD397" s="56"/>
      <c r="BSE397" s="56"/>
      <c r="BSF397" s="56"/>
      <c r="BSG397" s="56"/>
      <c r="BSH397" s="56"/>
      <c r="BSI397" s="56"/>
      <c r="BSJ397" s="56"/>
      <c r="BSK397" s="56"/>
      <c r="BSL397" s="56"/>
      <c r="BSM397" s="56"/>
      <c r="BSN397" s="56"/>
      <c r="BSO397" s="56"/>
      <c r="BSP397" s="56"/>
      <c r="BSQ397" s="56"/>
      <c r="BSR397" s="56"/>
      <c r="BSS397" s="56"/>
      <c r="BST397" s="56"/>
      <c r="BSU397" s="56"/>
      <c r="BSV397" s="56"/>
      <c r="BSW397" s="56"/>
      <c r="BSX397" s="56"/>
      <c r="BSY397" s="56"/>
      <c r="BSZ397" s="56"/>
      <c r="BTA397" s="56"/>
      <c r="BTB397" s="56"/>
      <c r="BTC397" s="56"/>
      <c r="BTD397" s="56"/>
      <c r="BTE397" s="56"/>
      <c r="BTF397" s="56"/>
      <c r="BTG397" s="56"/>
      <c r="BTH397" s="56"/>
      <c r="BTI397" s="56"/>
      <c r="BTJ397" s="56"/>
      <c r="BTK397" s="56"/>
      <c r="BTL397" s="56"/>
      <c r="BTM397" s="56"/>
      <c r="BTN397" s="56"/>
      <c r="BTO397" s="56"/>
      <c r="BTP397" s="56"/>
      <c r="BTQ397" s="56"/>
      <c r="BTR397" s="56"/>
      <c r="BTS397" s="56"/>
      <c r="BTT397" s="56"/>
      <c r="BTU397" s="56"/>
      <c r="BTV397" s="56"/>
      <c r="BTW397" s="56"/>
      <c r="BTX397" s="56"/>
      <c r="BTY397" s="56"/>
      <c r="BTZ397" s="56"/>
      <c r="BUA397" s="56"/>
      <c r="BUB397" s="56"/>
      <c r="BUC397" s="56"/>
      <c r="BUD397" s="56"/>
      <c r="BUE397" s="56"/>
      <c r="BUF397" s="56"/>
      <c r="BUG397" s="56"/>
      <c r="BUH397" s="56"/>
      <c r="BUI397" s="56"/>
      <c r="BUJ397" s="56"/>
      <c r="BUK397" s="56"/>
      <c r="BUL397" s="56"/>
      <c r="BUM397" s="56"/>
      <c r="BUN397" s="56"/>
      <c r="BUO397" s="56"/>
      <c r="BUP397" s="56"/>
      <c r="BUQ397" s="56"/>
      <c r="BUR397" s="56"/>
      <c r="BUS397" s="56"/>
      <c r="BUT397" s="56"/>
      <c r="BUU397" s="56"/>
      <c r="BUV397" s="56"/>
      <c r="BUW397" s="56"/>
      <c r="BUX397" s="56"/>
      <c r="BUY397" s="56"/>
      <c r="BUZ397" s="56"/>
      <c r="BVA397" s="56"/>
      <c r="BVB397" s="56"/>
      <c r="BVC397" s="56"/>
      <c r="BVD397" s="56"/>
      <c r="BVE397" s="56"/>
      <c r="BVF397" s="56"/>
      <c r="BVG397" s="56"/>
      <c r="BVH397" s="56"/>
      <c r="BVI397" s="56"/>
      <c r="BVJ397" s="56"/>
      <c r="BVK397" s="56"/>
      <c r="BVL397" s="56"/>
      <c r="BVM397" s="56"/>
      <c r="BVN397" s="56"/>
      <c r="BVO397" s="56"/>
      <c r="BVP397" s="56"/>
      <c r="BVQ397" s="56"/>
      <c r="BVR397" s="56"/>
      <c r="BVS397" s="56"/>
      <c r="BVT397" s="56"/>
      <c r="BVU397" s="56"/>
      <c r="BVV397" s="56"/>
      <c r="BVW397" s="56"/>
      <c r="BVX397" s="56"/>
      <c r="BVY397" s="56"/>
      <c r="BVZ397" s="56"/>
      <c r="BWA397" s="56"/>
      <c r="BWB397" s="56"/>
      <c r="BWC397" s="56"/>
      <c r="BWD397" s="56"/>
      <c r="BWE397" s="56"/>
      <c r="BWF397" s="56"/>
      <c r="BWG397" s="56"/>
      <c r="BWH397" s="56"/>
      <c r="BWI397" s="56"/>
      <c r="BWJ397" s="56"/>
      <c r="BWK397" s="56"/>
      <c r="BWL397" s="56"/>
      <c r="BWM397" s="56"/>
      <c r="BWN397" s="56"/>
      <c r="BWO397" s="56"/>
      <c r="BWP397" s="56"/>
      <c r="BWQ397" s="56"/>
      <c r="BWR397" s="56"/>
      <c r="BWS397" s="56"/>
      <c r="BWT397" s="56"/>
      <c r="BWU397" s="56"/>
      <c r="BWV397" s="56"/>
      <c r="BWW397" s="56"/>
      <c r="BWX397" s="56"/>
      <c r="BWY397" s="56"/>
      <c r="BWZ397" s="56"/>
      <c r="BXA397" s="56"/>
      <c r="BXB397" s="56"/>
      <c r="BXC397" s="56"/>
      <c r="BXD397" s="56"/>
      <c r="BXE397" s="56"/>
      <c r="BXF397" s="56"/>
      <c r="BXG397" s="56"/>
      <c r="BXH397" s="56"/>
      <c r="BXI397" s="56"/>
      <c r="BXJ397" s="56"/>
      <c r="BXK397" s="56"/>
      <c r="BXL397" s="56"/>
      <c r="BXM397" s="56"/>
      <c r="BXN397" s="56"/>
      <c r="BXO397" s="56"/>
      <c r="BXP397" s="56"/>
      <c r="BXQ397" s="56"/>
      <c r="BXR397" s="56"/>
      <c r="BXS397" s="56"/>
      <c r="BXT397" s="56"/>
      <c r="BXU397" s="56"/>
      <c r="BXV397" s="56"/>
      <c r="BXW397" s="56"/>
      <c r="BXX397" s="56"/>
      <c r="BXY397" s="56"/>
      <c r="BXZ397" s="56"/>
      <c r="BYA397" s="56"/>
      <c r="BYB397" s="56"/>
      <c r="BYC397" s="56"/>
      <c r="BYD397" s="56"/>
      <c r="BYE397" s="56"/>
      <c r="BYF397" s="56"/>
      <c r="BYG397" s="56"/>
      <c r="BYH397" s="56"/>
      <c r="BYI397" s="56"/>
      <c r="BYJ397" s="56"/>
      <c r="BYK397" s="56"/>
      <c r="BYL397" s="56"/>
      <c r="BYM397" s="56"/>
      <c r="BYN397" s="56"/>
      <c r="BYO397" s="56"/>
      <c r="BYP397" s="56"/>
      <c r="BYQ397" s="56"/>
      <c r="BYR397" s="56"/>
      <c r="BYS397" s="56"/>
      <c r="BYT397" s="56"/>
      <c r="BYU397" s="56"/>
      <c r="BYV397" s="56"/>
      <c r="BYW397" s="56"/>
      <c r="BYX397" s="56"/>
      <c r="BYY397" s="56"/>
      <c r="BYZ397" s="56"/>
      <c r="BZA397" s="56"/>
      <c r="BZB397" s="56"/>
      <c r="BZC397" s="56"/>
      <c r="BZD397" s="56"/>
      <c r="BZE397" s="56"/>
      <c r="BZF397" s="56"/>
      <c r="BZG397" s="56"/>
      <c r="BZH397" s="56"/>
      <c r="BZI397" s="56"/>
      <c r="BZJ397" s="56"/>
      <c r="BZK397" s="56"/>
      <c r="BZL397" s="56"/>
      <c r="BZM397" s="56"/>
      <c r="BZN397" s="56"/>
      <c r="BZO397" s="56"/>
      <c r="BZP397" s="56"/>
      <c r="BZQ397" s="56"/>
      <c r="BZR397" s="56"/>
      <c r="BZS397" s="56"/>
      <c r="BZT397" s="56"/>
      <c r="BZU397" s="56"/>
      <c r="BZV397" s="56"/>
      <c r="BZW397" s="56"/>
      <c r="BZX397" s="56"/>
      <c r="BZY397" s="56"/>
      <c r="BZZ397" s="56"/>
      <c r="CAA397" s="56"/>
      <c r="CAB397" s="56"/>
      <c r="CAC397" s="56"/>
      <c r="CAD397" s="56"/>
      <c r="CAE397" s="56"/>
      <c r="CAF397" s="56"/>
      <c r="CAG397" s="56"/>
      <c r="CAH397" s="56"/>
      <c r="CAI397" s="56"/>
      <c r="CAJ397" s="56"/>
      <c r="CAK397" s="56"/>
      <c r="CAL397" s="56"/>
      <c r="CAM397" s="56"/>
      <c r="CAN397" s="56"/>
      <c r="CAO397" s="56"/>
      <c r="CAP397" s="56"/>
      <c r="CAQ397" s="56"/>
      <c r="CAR397" s="56"/>
      <c r="CAS397" s="56"/>
      <c r="CAT397" s="56"/>
      <c r="CAU397" s="56"/>
      <c r="CAV397" s="56"/>
      <c r="CAW397" s="56"/>
      <c r="CAX397" s="56"/>
      <c r="CAY397" s="56"/>
      <c r="CAZ397" s="56"/>
      <c r="CBA397" s="56"/>
      <c r="CBB397" s="56"/>
      <c r="CBC397" s="56"/>
      <c r="CBD397" s="56"/>
      <c r="CBE397" s="56"/>
      <c r="CBF397" s="56"/>
      <c r="CBG397" s="56"/>
      <c r="CBH397" s="56"/>
      <c r="CBI397" s="56"/>
      <c r="CBJ397" s="56"/>
      <c r="CBK397" s="56"/>
      <c r="CBL397" s="56"/>
      <c r="CBM397" s="56"/>
      <c r="CBN397" s="56"/>
      <c r="CBO397" s="56"/>
      <c r="CBP397" s="56"/>
      <c r="CBQ397" s="56"/>
      <c r="CBR397" s="56"/>
      <c r="CBS397" s="56"/>
      <c r="CBT397" s="56"/>
      <c r="CBU397" s="56"/>
      <c r="CBV397" s="56"/>
      <c r="CBW397" s="56"/>
      <c r="CBX397" s="56"/>
      <c r="CBY397" s="56"/>
      <c r="CBZ397" s="56"/>
      <c r="CCA397" s="56"/>
      <c r="CCB397" s="56"/>
      <c r="CCC397" s="56"/>
      <c r="CCD397" s="56"/>
      <c r="CCE397" s="56"/>
      <c r="CCF397" s="56"/>
      <c r="CCG397" s="56"/>
      <c r="CCH397" s="56"/>
      <c r="CCI397" s="56"/>
      <c r="CCJ397" s="56"/>
      <c r="CCK397" s="56"/>
      <c r="CCL397" s="56"/>
      <c r="CCM397" s="56"/>
      <c r="CCN397" s="56"/>
      <c r="CCO397" s="56"/>
      <c r="CCP397" s="56"/>
      <c r="CCQ397" s="56"/>
      <c r="CCR397" s="56"/>
      <c r="CCS397" s="56"/>
      <c r="CCT397" s="56"/>
      <c r="CCU397" s="56"/>
      <c r="CCV397" s="56"/>
      <c r="CCW397" s="56"/>
      <c r="CCX397" s="56"/>
      <c r="CCY397" s="56"/>
      <c r="CCZ397" s="56"/>
      <c r="CDA397" s="56"/>
      <c r="CDB397" s="56"/>
      <c r="CDC397" s="56"/>
      <c r="CDD397" s="56"/>
      <c r="CDE397" s="56"/>
      <c r="CDF397" s="56"/>
      <c r="CDG397" s="56"/>
      <c r="CDH397" s="56"/>
      <c r="CDI397" s="56"/>
      <c r="CDJ397" s="56"/>
      <c r="CDK397" s="56"/>
      <c r="CDL397" s="56"/>
      <c r="CDM397" s="56"/>
      <c r="CDN397" s="56"/>
      <c r="CDO397" s="56"/>
      <c r="CDP397" s="56"/>
      <c r="CDQ397" s="56"/>
      <c r="CDR397" s="56"/>
      <c r="CDS397" s="56"/>
      <c r="CDT397" s="56"/>
      <c r="CDU397" s="56"/>
      <c r="CDV397" s="56"/>
      <c r="CDW397" s="56"/>
      <c r="CDX397" s="56"/>
      <c r="CDY397" s="56"/>
      <c r="CDZ397" s="56"/>
      <c r="CEA397" s="56"/>
      <c r="CEB397" s="56"/>
      <c r="CEC397" s="56"/>
      <c r="CED397" s="56"/>
      <c r="CEE397" s="56"/>
      <c r="CEF397" s="56"/>
      <c r="CEG397" s="56"/>
      <c r="CEH397" s="56"/>
      <c r="CEI397" s="56"/>
      <c r="CEJ397" s="56"/>
      <c r="CEK397" s="56"/>
      <c r="CEL397" s="56"/>
      <c r="CEM397" s="56"/>
      <c r="CEN397" s="56"/>
      <c r="CEO397" s="56"/>
      <c r="CEP397" s="56"/>
      <c r="CEQ397" s="56"/>
      <c r="CER397" s="56"/>
      <c r="CES397" s="56"/>
      <c r="CET397" s="56"/>
      <c r="CEU397" s="56"/>
      <c r="CEV397" s="56"/>
      <c r="CEW397" s="56"/>
      <c r="CEX397" s="56"/>
      <c r="CEY397" s="56"/>
      <c r="CEZ397" s="56"/>
      <c r="CFA397" s="56"/>
      <c r="CFB397" s="56"/>
      <c r="CFC397" s="56"/>
      <c r="CFD397" s="56"/>
      <c r="CFE397" s="56"/>
      <c r="CFF397" s="56"/>
      <c r="CFG397" s="56"/>
      <c r="CFH397" s="56"/>
      <c r="CFI397" s="56"/>
      <c r="CFJ397" s="56"/>
      <c r="CFK397" s="56"/>
      <c r="CFL397" s="56"/>
      <c r="CFM397" s="56"/>
      <c r="CFN397" s="56"/>
      <c r="CFO397" s="56"/>
      <c r="CFP397" s="56"/>
      <c r="CFQ397" s="56"/>
      <c r="CFR397" s="56"/>
      <c r="CFS397" s="56"/>
      <c r="CFT397" s="56"/>
      <c r="CFU397" s="56"/>
      <c r="CFV397" s="56"/>
      <c r="CFW397" s="56"/>
      <c r="CFX397" s="56"/>
      <c r="CFY397" s="56"/>
      <c r="CFZ397" s="56"/>
      <c r="CGA397" s="56"/>
      <c r="CGB397" s="56"/>
      <c r="CGC397" s="56"/>
      <c r="CGD397" s="56"/>
      <c r="CGE397" s="56"/>
      <c r="CGF397" s="56"/>
      <c r="CGG397" s="56"/>
      <c r="CGH397" s="56"/>
      <c r="CGI397" s="56"/>
      <c r="CGJ397" s="56"/>
      <c r="CGK397" s="56"/>
      <c r="CGL397" s="56"/>
      <c r="CGM397" s="56"/>
      <c r="CGN397" s="56"/>
      <c r="CGO397" s="56"/>
      <c r="CGP397" s="56"/>
      <c r="CGQ397" s="56"/>
      <c r="CGR397" s="56"/>
      <c r="CGS397" s="56"/>
      <c r="CGT397" s="56"/>
      <c r="CGU397" s="56"/>
      <c r="CGV397" s="56"/>
      <c r="CGW397" s="56"/>
      <c r="CGX397" s="56"/>
      <c r="CGY397" s="56"/>
      <c r="CGZ397" s="56"/>
      <c r="CHA397" s="56"/>
      <c r="CHB397" s="56"/>
      <c r="CHC397" s="56"/>
      <c r="CHD397" s="56"/>
      <c r="CHE397" s="56"/>
      <c r="CHF397" s="56"/>
      <c r="CHG397" s="56"/>
      <c r="CHH397" s="56"/>
      <c r="CHI397" s="56"/>
      <c r="CHJ397" s="56"/>
      <c r="CHK397" s="56"/>
      <c r="CHL397" s="56"/>
      <c r="CHM397" s="56"/>
      <c r="CHN397" s="56"/>
      <c r="CHO397" s="56"/>
      <c r="CHP397" s="56"/>
      <c r="CHQ397" s="56"/>
      <c r="CHR397" s="56"/>
      <c r="CHS397" s="56"/>
      <c r="CHT397" s="56"/>
      <c r="CHU397" s="56"/>
      <c r="CHV397" s="56"/>
      <c r="CHW397" s="56"/>
      <c r="CHX397" s="56"/>
      <c r="CHY397" s="56"/>
      <c r="CHZ397" s="56"/>
      <c r="CIA397" s="56"/>
      <c r="CIB397" s="56"/>
      <c r="CIC397" s="56"/>
      <c r="CID397" s="56"/>
      <c r="CIE397" s="56"/>
      <c r="CIF397" s="56"/>
      <c r="CIG397" s="56"/>
      <c r="CIH397" s="56"/>
      <c r="CII397" s="56"/>
      <c r="CIJ397" s="56"/>
      <c r="CIK397" s="56"/>
      <c r="CIL397" s="56"/>
      <c r="CIM397" s="56"/>
      <c r="CIN397" s="56"/>
      <c r="CIO397" s="56"/>
      <c r="CIP397" s="56"/>
      <c r="CIQ397" s="56"/>
      <c r="CIR397" s="56"/>
      <c r="CIS397" s="56"/>
      <c r="CIT397" s="56"/>
      <c r="CIU397" s="56"/>
      <c r="CIV397" s="56"/>
      <c r="CIW397" s="56"/>
      <c r="CIX397" s="56"/>
      <c r="CIY397" s="56"/>
      <c r="CIZ397" s="56"/>
      <c r="CJA397" s="56"/>
      <c r="CJB397" s="56"/>
      <c r="CJC397" s="56"/>
      <c r="CJD397" s="56"/>
      <c r="CJE397" s="56"/>
      <c r="CJF397" s="56"/>
      <c r="CJG397" s="56"/>
      <c r="CJH397" s="56"/>
      <c r="CJI397" s="56"/>
      <c r="CJJ397" s="56"/>
      <c r="CJK397" s="56"/>
      <c r="CJL397" s="56"/>
      <c r="CJM397" s="56"/>
      <c r="CJN397" s="56"/>
      <c r="CJO397" s="56"/>
      <c r="CJP397" s="56"/>
      <c r="CJQ397" s="56"/>
      <c r="CJR397" s="56"/>
      <c r="CJS397" s="56"/>
      <c r="CJT397" s="56"/>
      <c r="CJU397" s="56"/>
      <c r="CJV397" s="56"/>
      <c r="CJW397" s="56"/>
      <c r="CJX397" s="56"/>
      <c r="CJY397" s="56"/>
      <c r="CJZ397" s="56"/>
      <c r="CKA397" s="56"/>
      <c r="CKB397" s="56"/>
      <c r="CKC397" s="56"/>
      <c r="CKD397" s="56"/>
      <c r="CKE397" s="56"/>
      <c r="CKF397" s="56"/>
      <c r="CKG397" s="56"/>
      <c r="CKH397" s="56"/>
      <c r="CKI397" s="56"/>
      <c r="CKJ397" s="56"/>
      <c r="CKK397" s="56"/>
      <c r="CKL397" s="56"/>
      <c r="CKM397" s="56"/>
      <c r="CKN397" s="56"/>
      <c r="CKO397" s="56"/>
      <c r="CKP397" s="56"/>
      <c r="CKQ397" s="56"/>
      <c r="CKR397" s="56"/>
      <c r="CKS397" s="56"/>
      <c r="CKT397" s="56"/>
      <c r="CKU397" s="56"/>
      <c r="CKV397" s="56"/>
      <c r="CKW397" s="56"/>
      <c r="CKX397" s="56"/>
      <c r="CKY397" s="56"/>
      <c r="CKZ397" s="56"/>
      <c r="CLA397" s="56"/>
      <c r="CLB397" s="56"/>
      <c r="CLC397" s="56"/>
      <c r="CLD397" s="56"/>
      <c r="CLE397" s="56"/>
      <c r="CLF397" s="56"/>
      <c r="CLG397" s="56"/>
      <c r="CLH397" s="56"/>
      <c r="CLI397" s="56"/>
      <c r="CLJ397" s="56"/>
      <c r="CLK397" s="56"/>
      <c r="CLL397" s="56"/>
      <c r="CLM397" s="56"/>
      <c r="CLN397" s="56"/>
      <c r="CLO397" s="56"/>
      <c r="CLP397" s="56"/>
      <c r="CLQ397" s="56"/>
      <c r="CLR397" s="56"/>
      <c r="CLS397" s="56"/>
      <c r="CLT397" s="56"/>
      <c r="CLU397" s="56"/>
      <c r="CLV397" s="56"/>
      <c r="CLW397" s="56"/>
      <c r="CLX397" s="56"/>
      <c r="CLY397" s="56"/>
      <c r="CLZ397" s="56"/>
      <c r="CMA397" s="56"/>
      <c r="CMB397" s="56"/>
      <c r="CMC397" s="56"/>
      <c r="CMD397" s="56"/>
      <c r="CME397" s="56"/>
      <c r="CMF397" s="56"/>
      <c r="CMG397" s="56"/>
      <c r="CMH397" s="56"/>
      <c r="CMI397" s="56"/>
      <c r="CMJ397" s="56"/>
      <c r="CMK397" s="56"/>
      <c r="CML397" s="56"/>
      <c r="CMM397" s="56"/>
      <c r="CMN397" s="56"/>
      <c r="CMO397" s="56"/>
      <c r="CMP397" s="56"/>
      <c r="CMQ397" s="56"/>
      <c r="CMR397" s="56"/>
      <c r="CMS397" s="56"/>
      <c r="CMT397" s="56"/>
      <c r="CMU397" s="56"/>
      <c r="CMV397" s="56"/>
      <c r="CMW397" s="56"/>
      <c r="CMX397" s="56"/>
      <c r="CMY397" s="56"/>
      <c r="CMZ397" s="56"/>
      <c r="CNA397" s="56"/>
      <c r="CNB397" s="56"/>
      <c r="CNC397" s="56"/>
      <c r="CND397" s="56"/>
      <c r="CNE397" s="56"/>
      <c r="CNF397" s="56"/>
      <c r="CNG397" s="56"/>
      <c r="CNH397" s="56"/>
      <c r="CNI397" s="56"/>
      <c r="CNJ397" s="56"/>
      <c r="CNK397" s="56"/>
      <c r="CNL397" s="56"/>
      <c r="CNM397" s="56"/>
      <c r="CNN397" s="56"/>
      <c r="CNO397" s="56"/>
      <c r="CNP397" s="56"/>
      <c r="CNQ397" s="56"/>
      <c r="CNR397" s="56"/>
      <c r="CNS397" s="56"/>
      <c r="CNT397" s="56"/>
      <c r="CNU397" s="56"/>
      <c r="CNV397" s="56"/>
      <c r="CNW397" s="56"/>
      <c r="CNX397" s="56"/>
      <c r="CNY397" s="56"/>
      <c r="CNZ397" s="56"/>
      <c r="COA397" s="56"/>
      <c r="COB397" s="56"/>
      <c r="COC397" s="56"/>
      <c r="COD397" s="56"/>
      <c r="COE397" s="56"/>
      <c r="COF397" s="56"/>
      <c r="COG397" s="56"/>
      <c r="COH397" s="56"/>
      <c r="COI397" s="56"/>
      <c r="COJ397" s="56"/>
      <c r="COK397" s="56"/>
      <c r="COL397" s="56"/>
      <c r="COM397" s="56"/>
      <c r="CON397" s="56"/>
      <c r="COO397" s="56"/>
      <c r="COP397" s="56"/>
      <c r="COQ397" s="56"/>
      <c r="COR397" s="56"/>
      <c r="COS397" s="56"/>
      <c r="COT397" s="56"/>
      <c r="COU397" s="56"/>
      <c r="COV397" s="56"/>
      <c r="COW397" s="56"/>
      <c r="COX397" s="56"/>
      <c r="COY397" s="56"/>
      <c r="COZ397" s="56"/>
      <c r="CPA397" s="56"/>
      <c r="CPB397" s="56"/>
      <c r="CPC397" s="56"/>
      <c r="CPD397" s="56"/>
      <c r="CPE397" s="56"/>
      <c r="CPF397" s="56"/>
      <c r="CPG397" s="56"/>
      <c r="CPH397" s="56"/>
      <c r="CPI397" s="56"/>
      <c r="CPJ397" s="56"/>
      <c r="CPK397" s="56"/>
      <c r="CPL397" s="56"/>
      <c r="CPM397" s="56"/>
      <c r="CPN397" s="56"/>
      <c r="CPO397" s="56"/>
      <c r="CPP397" s="56"/>
      <c r="CPQ397" s="56"/>
      <c r="CPR397" s="56"/>
      <c r="CPS397" s="56"/>
      <c r="CPT397" s="56"/>
      <c r="CPU397" s="56"/>
      <c r="CPV397" s="56"/>
      <c r="CPW397" s="56"/>
      <c r="CPX397" s="56"/>
      <c r="CPY397" s="56"/>
      <c r="CPZ397" s="56"/>
      <c r="CQA397" s="56"/>
      <c r="CQB397" s="56"/>
      <c r="CQC397" s="56"/>
      <c r="CQD397" s="56"/>
      <c r="CQE397" s="56"/>
      <c r="CQF397" s="56"/>
      <c r="CQG397" s="56"/>
      <c r="CQH397" s="56"/>
      <c r="CQI397" s="56"/>
      <c r="CQJ397" s="56"/>
      <c r="CQK397" s="56"/>
      <c r="CQL397" s="56"/>
      <c r="CQM397" s="56"/>
      <c r="CQN397" s="56"/>
      <c r="CQO397" s="56"/>
      <c r="CQP397" s="56"/>
      <c r="CQQ397" s="56"/>
      <c r="CQR397" s="56"/>
      <c r="CQS397" s="56"/>
      <c r="CQT397" s="56"/>
      <c r="CQU397" s="56"/>
      <c r="CQV397" s="56"/>
      <c r="CQW397" s="56"/>
      <c r="CQX397" s="56"/>
      <c r="CQY397" s="56"/>
      <c r="CQZ397" s="56"/>
      <c r="CRA397" s="56"/>
      <c r="CRB397" s="56"/>
      <c r="CRC397" s="56"/>
      <c r="CRD397" s="56"/>
      <c r="CRE397" s="56"/>
      <c r="CRF397" s="56"/>
      <c r="CRG397" s="56"/>
      <c r="CRH397" s="56"/>
      <c r="CRI397" s="56"/>
      <c r="CRJ397" s="56"/>
      <c r="CRK397" s="56"/>
      <c r="CRL397" s="56"/>
      <c r="CRM397" s="56"/>
      <c r="CRN397" s="56"/>
      <c r="CRO397" s="56"/>
      <c r="CRP397" s="56"/>
      <c r="CRQ397" s="56"/>
      <c r="CRR397" s="56"/>
      <c r="CRS397" s="56"/>
      <c r="CRT397" s="56"/>
      <c r="CRU397" s="56"/>
      <c r="CRV397" s="56"/>
      <c r="CRW397" s="56"/>
      <c r="CRX397" s="56"/>
      <c r="CRY397" s="56"/>
      <c r="CRZ397" s="56"/>
      <c r="CSA397" s="56"/>
      <c r="CSB397" s="56"/>
      <c r="CSC397" s="56"/>
      <c r="CSD397" s="56"/>
      <c r="CSE397" s="56"/>
      <c r="CSF397" s="56"/>
      <c r="CSG397" s="56"/>
      <c r="CSH397" s="56"/>
      <c r="CSI397" s="56"/>
      <c r="CSJ397" s="56"/>
      <c r="CSK397" s="56"/>
      <c r="CSL397" s="56"/>
      <c r="CSM397" s="56"/>
      <c r="CSN397" s="56"/>
      <c r="CSO397" s="56"/>
      <c r="CSP397" s="56"/>
      <c r="CSQ397" s="56"/>
      <c r="CSR397" s="56"/>
      <c r="CSS397" s="56"/>
      <c r="CST397" s="56"/>
      <c r="CSU397" s="56"/>
      <c r="CSV397" s="56"/>
      <c r="CSW397" s="56"/>
      <c r="CSX397" s="56"/>
      <c r="CSY397" s="56"/>
      <c r="CSZ397" s="56"/>
      <c r="CTA397" s="56"/>
      <c r="CTB397" s="56"/>
      <c r="CTC397" s="56"/>
      <c r="CTD397" s="56"/>
      <c r="CTE397" s="56"/>
      <c r="CTF397" s="56"/>
      <c r="CTG397" s="56"/>
      <c r="CTH397" s="56"/>
      <c r="CTI397" s="56"/>
      <c r="CTJ397" s="56"/>
      <c r="CTK397" s="56"/>
      <c r="CTL397" s="56"/>
      <c r="CTM397" s="56"/>
      <c r="CTN397" s="56"/>
      <c r="CTO397" s="56"/>
      <c r="CTP397" s="56"/>
      <c r="CTQ397" s="56"/>
      <c r="CTR397" s="56"/>
      <c r="CTS397" s="56"/>
      <c r="CTT397" s="56"/>
      <c r="CTU397" s="56"/>
      <c r="CTV397" s="56"/>
      <c r="CTW397" s="56"/>
      <c r="CTX397" s="56"/>
      <c r="CTY397" s="56"/>
      <c r="CTZ397" s="56"/>
      <c r="CUA397" s="56"/>
      <c r="CUB397" s="56"/>
      <c r="CUC397" s="56"/>
      <c r="CUD397" s="56"/>
      <c r="CUE397" s="56"/>
      <c r="CUF397" s="56"/>
      <c r="CUG397" s="56"/>
      <c r="CUH397" s="56"/>
      <c r="CUI397" s="56"/>
      <c r="CUJ397" s="56"/>
      <c r="CUK397" s="56"/>
      <c r="CUL397" s="56"/>
      <c r="CUM397" s="56"/>
      <c r="CUN397" s="56"/>
      <c r="CUO397" s="56"/>
      <c r="CUP397" s="56"/>
      <c r="CUQ397" s="56"/>
      <c r="CUR397" s="56"/>
      <c r="CUS397" s="56"/>
      <c r="CUT397" s="56"/>
      <c r="CUU397" s="56"/>
      <c r="CUV397" s="56"/>
      <c r="CUW397" s="56"/>
      <c r="CUX397" s="56"/>
      <c r="CUY397" s="56"/>
      <c r="CUZ397" s="56"/>
      <c r="CVA397" s="56"/>
      <c r="CVB397" s="56"/>
      <c r="CVC397" s="56"/>
      <c r="CVD397" s="56"/>
      <c r="CVE397" s="56"/>
      <c r="CVF397" s="56"/>
      <c r="CVG397" s="56"/>
      <c r="CVH397" s="56"/>
      <c r="CVI397" s="56"/>
      <c r="CVJ397" s="56"/>
      <c r="CVK397" s="56"/>
      <c r="CVL397" s="56"/>
      <c r="CVM397" s="56"/>
      <c r="CVN397" s="56"/>
      <c r="CVO397" s="56"/>
      <c r="CVP397" s="56"/>
      <c r="CVQ397" s="56"/>
      <c r="CVR397" s="56"/>
      <c r="CVS397" s="56"/>
      <c r="CVT397" s="56"/>
      <c r="CVU397" s="56"/>
      <c r="CVV397" s="56"/>
      <c r="CVW397" s="56"/>
      <c r="CVX397" s="56"/>
      <c r="CVY397" s="56"/>
      <c r="CVZ397" s="56"/>
      <c r="CWA397" s="56"/>
      <c r="CWB397" s="56"/>
      <c r="CWC397" s="56"/>
      <c r="CWD397" s="56"/>
      <c r="CWE397" s="56"/>
      <c r="CWF397" s="56"/>
      <c r="CWG397" s="56"/>
      <c r="CWH397" s="56"/>
      <c r="CWI397" s="56"/>
      <c r="CWJ397" s="56"/>
      <c r="CWK397" s="56"/>
      <c r="CWL397" s="56"/>
      <c r="CWM397" s="56"/>
      <c r="CWN397" s="56"/>
      <c r="CWO397" s="56"/>
      <c r="CWP397" s="56"/>
      <c r="CWQ397" s="56"/>
      <c r="CWR397" s="56"/>
      <c r="CWS397" s="56"/>
      <c r="CWT397" s="56"/>
      <c r="CWU397" s="56"/>
      <c r="CWV397" s="56"/>
      <c r="CWW397" s="56"/>
      <c r="CWX397" s="56"/>
      <c r="CWY397" s="56"/>
      <c r="CWZ397" s="56"/>
      <c r="CXA397" s="56"/>
      <c r="CXB397" s="56"/>
      <c r="CXC397" s="56"/>
      <c r="CXD397" s="56"/>
      <c r="CXE397" s="56"/>
      <c r="CXF397" s="56"/>
      <c r="CXG397" s="56"/>
      <c r="CXH397" s="56"/>
      <c r="CXI397" s="56"/>
      <c r="CXJ397" s="56"/>
      <c r="CXK397" s="56"/>
      <c r="CXL397" s="56"/>
      <c r="CXM397" s="56"/>
      <c r="CXN397" s="56"/>
      <c r="CXO397" s="56"/>
      <c r="CXP397" s="56"/>
      <c r="CXQ397" s="56"/>
      <c r="CXR397" s="56"/>
      <c r="CXS397" s="56"/>
      <c r="CXT397" s="56"/>
      <c r="CXU397" s="56"/>
      <c r="CXV397" s="56"/>
      <c r="CXW397" s="56"/>
      <c r="CXX397" s="56"/>
      <c r="CXY397" s="56"/>
      <c r="CXZ397" s="56"/>
      <c r="CYA397" s="56"/>
      <c r="CYB397" s="56"/>
      <c r="CYC397" s="56"/>
      <c r="CYD397" s="56"/>
      <c r="CYE397" s="56"/>
      <c r="CYF397" s="56"/>
      <c r="CYG397" s="56"/>
      <c r="CYH397" s="56"/>
      <c r="CYI397" s="56"/>
      <c r="CYJ397" s="56"/>
      <c r="CYK397" s="56"/>
      <c r="CYL397" s="56"/>
      <c r="CYM397" s="56"/>
      <c r="CYN397" s="56"/>
      <c r="CYO397" s="56"/>
      <c r="CYP397" s="56"/>
      <c r="CYQ397" s="56"/>
      <c r="CYR397" s="56"/>
      <c r="CYS397" s="56"/>
      <c r="CYT397" s="56"/>
      <c r="CYU397" s="56"/>
      <c r="CYV397" s="56"/>
      <c r="CYW397" s="56"/>
      <c r="CYX397" s="56"/>
      <c r="CYY397" s="56"/>
      <c r="CYZ397" s="56"/>
      <c r="CZA397" s="56"/>
      <c r="CZB397" s="56"/>
      <c r="CZC397" s="56"/>
      <c r="CZD397" s="56"/>
      <c r="CZE397" s="56"/>
      <c r="CZF397" s="56"/>
      <c r="CZG397" s="56"/>
      <c r="CZH397" s="56"/>
      <c r="CZI397" s="56"/>
      <c r="CZJ397" s="56"/>
      <c r="CZK397" s="56"/>
      <c r="CZL397" s="56"/>
      <c r="CZM397" s="56"/>
      <c r="CZN397" s="56"/>
      <c r="CZO397" s="56"/>
      <c r="CZP397" s="56"/>
      <c r="CZQ397" s="56"/>
      <c r="CZR397" s="56"/>
      <c r="CZS397" s="56"/>
      <c r="CZT397" s="56"/>
      <c r="CZU397" s="56"/>
      <c r="CZV397" s="56"/>
      <c r="CZW397" s="56"/>
      <c r="CZX397" s="56"/>
      <c r="CZY397" s="56"/>
      <c r="CZZ397" s="56"/>
      <c r="DAA397" s="56"/>
      <c r="DAB397" s="56"/>
      <c r="DAC397" s="56"/>
      <c r="DAD397" s="56"/>
      <c r="DAE397" s="56"/>
      <c r="DAF397" s="56"/>
      <c r="DAG397" s="56"/>
      <c r="DAH397" s="56"/>
      <c r="DAI397" s="56"/>
      <c r="DAJ397" s="56"/>
      <c r="DAK397" s="56"/>
      <c r="DAL397" s="56"/>
      <c r="DAM397" s="56"/>
      <c r="DAN397" s="56"/>
      <c r="DAO397" s="56"/>
      <c r="DAP397" s="56"/>
      <c r="DAQ397" s="56"/>
      <c r="DAR397" s="56"/>
      <c r="DAS397" s="56"/>
      <c r="DAT397" s="56"/>
      <c r="DAU397" s="56"/>
      <c r="DAV397" s="56"/>
      <c r="DAW397" s="56"/>
      <c r="DAX397" s="56"/>
      <c r="DAY397" s="56"/>
      <c r="DAZ397" s="56"/>
      <c r="DBA397" s="56"/>
      <c r="DBB397" s="56"/>
      <c r="DBC397" s="56"/>
      <c r="DBD397" s="56"/>
      <c r="DBE397" s="56"/>
      <c r="DBF397" s="56"/>
      <c r="DBG397" s="56"/>
      <c r="DBH397" s="56"/>
      <c r="DBI397" s="56"/>
      <c r="DBJ397" s="56"/>
      <c r="DBK397" s="56"/>
      <c r="DBL397" s="56"/>
      <c r="DBM397" s="56"/>
      <c r="DBN397" s="56"/>
      <c r="DBO397" s="56"/>
      <c r="DBP397" s="56"/>
      <c r="DBQ397" s="56"/>
      <c r="DBR397" s="56"/>
      <c r="DBS397" s="56"/>
      <c r="DBT397" s="56"/>
      <c r="DBU397" s="56"/>
      <c r="DBV397" s="56"/>
      <c r="DBW397" s="56"/>
      <c r="DBX397" s="56"/>
      <c r="DBY397" s="56"/>
      <c r="DBZ397" s="56"/>
      <c r="DCA397" s="56"/>
      <c r="DCB397" s="56"/>
      <c r="DCC397" s="56"/>
      <c r="DCD397" s="56"/>
      <c r="DCE397" s="56"/>
      <c r="DCF397" s="56"/>
      <c r="DCG397" s="56"/>
      <c r="DCH397" s="56"/>
      <c r="DCI397" s="56"/>
      <c r="DCJ397" s="56"/>
      <c r="DCK397" s="56"/>
      <c r="DCL397" s="56"/>
      <c r="DCM397" s="56"/>
      <c r="DCN397" s="56"/>
      <c r="DCO397" s="56"/>
      <c r="DCP397" s="56"/>
      <c r="DCQ397" s="56"/>
      <c r="DCR397" s="56"/>
      <c r="DCS397" s="56"/>
      <c r="DCT397" s="56"/>
      <c r="DCU397" s="56"/>
      <c r="DCV397" s="56"/>
      <c r="DCW397" s="56"/>
      <c r="DCX397" s="56"/>
      <c r="DCY397" s="56"/>
      <c r="DCZ397" s="56"/>
      <c r="DDA397" s="56"/>
      <c r="DDB397" s="56"/>
      <c r="DDC397" s="56"/>
      <c r="DDD397" s="56"/>
      <c r="DDE397" s="56"/>
      <c r="DDF397" s="56"/>
      <c r="DDG397" s="56"/>
      <c r="DDH397" s="56"/>
      <c r="DDI397" s="56"/>
      <c r="DDJ397" s="56"/>
      <c r="DDK397" s="56"/>
      <c r="DDL397" s="56"/>
      <c r="DDM397" s="56"/>
      <c r="DDN397" s="56"/>
      <c r="DDO397" s="56"/>
      <c r="DDP397" s="56"/>
      <c r="DDQ397" s="56"/>
      <c r="DDR397" s="56"/>
      <c r="DDS397" s="56"/>
      <c r="DDT397" s="56"/>
      <c r="DDU397" s="56"/>
      <c r="DDV397" s="56"/>
      <c r="DDW397" s="56"/>
      <c r="DDX397" s="56"/>
      <c r="DDY397" s="56"/>
      <c r="DDZ397" s="56"/>
      <c r="DEA397" s="56"/>
      <c r="DEB397" s="56"/>
      <c r="DEC397" s="56"/>
      <c r="DED397" s="56"/>
      <c r="DEE397" s="56"/>
      <c r="DEF397" s="56"/>
      <c r="DEG397" s="56"/>
      <c r="DEH397" s="56"/>
      <c r="DEI397" s="56"/>
      <c r="DEJ397" s="56"/>
      <c r="DEK397" s="56"/>
      <c r="DEL397" s="56"/>
      <c r="DEM397" s="56"/>
      <c r="DEN397" s="56"/>
      <c r="DEO397" s="56"/>
      <c r="DEP397" s="56"/>
      <c r="DEQ397" s="56"/>
      <c r="DER397" s="56"/>
      <c r="DES397" s="56"/>
      <c r="DET397" s="56"/>
      <c r="DEU397" s="56"/>
      <c r="DEV397" s="56"/>
      <c r="DEW397" s="56"/>
      <c r="DEX397" s="56"/>
      <c r="DEY397" s="56"/>
      <c r="DEZ397" s="56"/>
      <c r="DFA397" s="56"/>
      <c r="DFB397" s="56"/>
      <c r="DFC397" s="56"/>
      <c r="DFD397" s="56"/>
      <c r="DFE397" s="56"/>
      <c r="DFF397" s="56"/>
      <c r="DFG397" s="56"/>
      <c r="DFH397" s="56"/>
      <c r="DFI397" s="56"/>
      <c r="DFJ397" s="56"/>
      <c r="DFK397" s="56"/>
      <c r="DFL397" s="56"/>
      <c r="DFM397" s="56"/>
      <c r="DFN397" s="56"/>
      <c r="DFO397" s="56"/>
      <c r="DFP397" s="56"/>
      <c r="DFQ397" s="56"/>
      <c r="DFR397" s="56"/>
      <c r="DFS397" s="56"/>
      <c r="DFT397" s="56"/>
      <c r="DFU397" s="56"/>
      <c r="DFV397" s="56"/>
      <c r="DFW397" s="56"/>
      <c r="DFX397" s="56"/>
      <c r="DFY397" s="56"/>
      <c r="DFZ397" s="56"/>
      <c r="DGA397" s="56"/>
      <c r="DGB397" s="56"/>
      <c r="DGC397" s="56"/>
      <c r="DGD397" s="56"/>
      <c r="DGE397" s="56"/>
      <c r="DGF397" s="56"/>
      <c r="DGG397" s="56"/>
      <c r="DGH397" s="56"/>
      <c r="DGI397" s="56"/>
      <c r="DGJ397" s="56"/>
      <c r="DGK397" s="56"/>
      <c r="DGL397" s="56"/>
      <c r="DGM397" s="56"/>
      <c r="DGN397" s="56"/>
      <c r="DGO397" s="56"/>
      <c r="DGP397" s="56"/>
      <c r="DGQ397" s="56"/>
      <c r="DGR397" s="56"/>
      <c r="DGS397" s="56"/>
      <c r="DGT397" s="56"/>
      <c r="DGU397" s="56"/>
      <c r="DGV397" s="56"/>
      <c r="DGW397" s="56"/>
      <c r="DGX397" s="56"/>
      <c r="DGY397" s="56"/>
      <c r="DGZ397" s="56"/>
      <c r="DHA397" s="56"/>
      <c r="DHB397" s="56"/>
      <c r="DHC397" s="56"/>
      <c r="DHD397" s="56"/>
      <c r="DHE397" s="56"/>
      <c r="DHF397" s="56"/>
      <c r="DHG397" s="56"/>
      <c r="DHH397" s="56"/>
      <c r="DHI397" s="56"/>
      <c r="DHJ397" s="56"/>
      <c r="DHK397" s="56"/>
      <c r="DHL397" s="56"/>
      <c r="DHM397" s="56"/>
      <c r="DHN397" s="56"/>
      <c r="DHO397" s="56"/>
      <c r="DHP397" s="56"/>
      <c r="DHQ397" s="56"/>
      <c r="DHR397" s="56"/>
      <c r="DHS397" s="56"/>
      <c r="DHT397" s="56"/>
      <c r="DHU397" s="56"/>
      <c r="DHV397" s="56"/>
      <c r="DHW397" s="56"/>
      <c r="DHX397" s="56"/>
      <c r="DHY397" s="56"/>
      <c r="DHZ397" s="56"/>
      <c r="DIA397" s="56"/>
      <c r="DIB397" s="56"/>
      <c r="DIC397" s="56"/>
      <c r="DID397" s="56"/>
      <c r="DIE397" s="56"/>
      <c r="DIF397" s="56"/>
      <c r="DIG397" s="56"/>
      <c r="DIH397" s="56"/>
      <c r="DII397" s="56"/>
      <c r="DIJ397" s="56"/>
      <c r="DIK397" s="56"/>
      <c r="DIL397" s="56"/>
      <c r="DIM397" s="56"/>
      <c r="DIN397" s="56"/>
      <c r="DIO397" s="56"/>
      <c r="DIP397" s="56"/>
      <c r="DIQ397" s="56"/>
      <c r="DIR397" s="56"/>
      <c r="DIS397" s="56"/>
      <c r="DIT397" s="56"/>
      <c r="DIU397" s="56"/>
      <c r="DIV397" s="56"/>
      <c r="DIW397" s="56"/>
      <c r="DIX397" s="56"/>
      <c r="DIY397" s="56"/>
      <c r="DIZ397" s="56"/>
      <c r="DJA397" s="56"/>
      <c r="DJB397" s="56"/>
      <c r="DJC397" s="56"/>
      <c r="DJD397" s="56"/>
      <c r="DJE397" s="56"/>
      <c r="DJF397" s="56"/>
      <c r="DJG397" s="56"/>
      <c r="DJH397" s="56"/>
      <c r="DJI397" s="56"/>
      <c r="DJJ397" s="56"/>
      <c r="DJK397" s="56"/>
      <c r="DJL397" s="56"/>
      <c r="DJM397" s="56"/>
      <c r="DJN397" s="56"/>
      <c r="DJO397" s="56"/>
      <c r="DJP397" s="56"/>
      <c r="DJQ397" s="56"/>
      <c r="DJR397" s="56"/>
      <c r="DJS397" s="56"/>
      <c r="DJT397" s="56"/>
      <c r="DJU397" s="56"/>
      <c r="DJV397" s="56"/>
      <c r="DJW397" s="56"/>
      <c r="DJX397" s="56"/>
      <c r="DJY397" s="56"/>
      <c r="DJZ397" s="56"/>
      <c r="DKA397" s="56"/>
      <c r="DKB397" s="56"/>
      <c r="DKC397" s="56"/>
      <c r="DKD397" s="56"/>
      <c r="DKE397" s="56"/>
      <c r="DKF397" s="56"/>
      <c r="DKG397" s="56"/>
      <c r="DKH397" s="56"/>
      <c r="DKI397" s="56"/>
      <c r="DKJ397" s="56"/>
      <c r="DKK397" s="56"/>
      <c r="DKL397" s="56"/>
      <c r="DKM397" s="56"/>
      <c r="DKN397" s="56"/>
      <c r="DKO397" s="56"/>
      <c r="DKP397" s="56"/>
      <c r="DKQ397" s="56"/>
      <c r="DKR397" s="56"/>
      <c r="DKS397" s="56"/>
      <c r="DKT397" s="56"/>
      <c r="DKU397" s="56"/>
      <c r="DKV397" s="56"/>
      <c r="DKW397" s="56"/>
      <c r="DKX397" s="56"/>
      <c r="DKY397" s="56"/>
      <c r="DKZ397" s="56"/>
      <c r="DLA397" s="56"/>
      <c r="DLB397" s="56"/>
      <c r="DLC397" s="56"/>
      <c r="DLD397" s="56"/>
      <c r="DLE397" s="56"/>
      <c r="DLF397" s="56"/>
      <c r="DLG397" s="56"/>
      <c r="DLH397" s="56"/>
      <c r="DLI397" s="56"/>
      <c r="DLJ397" s="56"/>
      <c r="DLK397" s="56"/>
      <c r="DLL397" s="56"/>
      <c r="DLM397" s="56"/>
      <c r="DLN397" s="56"/>
      <c r="DLO397" s="56"/>
      <c r="DLP397" s="56"/>
      <c r="DLQ397" s="56"/>
      <c r="DLR397" s="56"/>
      <c r="DLS397" s="56"/>
      <c r="DLT397" s="56"/>
      <c r="DLU397" s="56"/>
      <c r="DLV397" s="56"/>
      <c r="DLW397" s="56"/>
      <c r="DLX397" s="56"/>
      <c r="DLY397" s="56"/>
      <c r="DLZ397" s="56"/>
      <c r="DMA397" s="56"/>
      <c r="DMB397" s="56"/>
      <c r="DMC397" s="56"/>
      <c r="DMD397" s="56"/>
      <c r="DME397" s="56"/>
      <c r="DMF397" s="56"/>
      <c r="DMG397" s="56"/>
      <c r="DMH397" s="56"/>
      <c r="DMI397" s="56"/>
      <c r="DMJ397" s="56"/>
      <c r="DMK397" s="56"/>
      <c r="DML397" s="56"/>
      <c r="DMM397" s="56"/>
      <c r="DMN397" s="56"/>
      <c r="DMO397" s="56"/>
      <c r="DMP397" s="56"/>
      <c r="DMQ397" s="56"/>
      <c r="DMR397" s="56"/>
      <c r="DMS397" s="56"/>
      <c r="DMT397" s="56"/>
      <c r="DMU397" s="56"/>
      <c r="DMV397" s="56"/>
      <c r="DMW397" s="56"/>
      <c r="DMX397" s="56"/>
      <c r="DMY397" s="56"/>
      <c r="DMZ397" s="56"/>
      <c r="DNA397" s="56"/>
      <c r="DNB397" s="56"/>
      <c r="DNC397" s="56"/>
      <c r="DND397" s="56"/>
      <c r="DNE397" s="56"/>
      <c r="DNF397" s="56"/>
      <c r="DNG397" s="56"/>
      <c r="DNH397" s="56"/>
      <c r="DNI397" s="56"/>
      <c r="DNJ397" s="56"/>
      <c r="DNK397" s="56"/>
      <c r="DNL397" s="56"/>
      <c r="DNM397" s="56"/>
      <c r="DNN397" s="56"/>
      <c r="DNO397" s="56"/>
      <c r="DNP397" s="56"/>
      <c r="DNQ397" s="56"/>
      <c r="DNR397" s="56"/>
      <c r="DNS397" s="56"/>
      <c r="DNT397" s="56"/>
      <c r="DNU397" s="56"/>
      <c r="DNV397" s="56"/>
      <c r="DNW397" s="56"/>
      <c r="DNX397" s="56"/>
      <c r="DNY397" s="56"/>
      <c r="DNZ397" s="56"/>
      <c r="DOA397" s="56"/>
      <c r="DOB397" s="56"/>
      <c r="DOC397" s="56"/>
      <c r="DOD397" s="56"/>
      <c r="DOE397" s="56"/>
      <c r="DOF397" s="56"/>
      <c r="DOG397" s="56"/>
      <c r="DOH397" s="56"/>
      <c r="DOI397" s="56"/>
      <c r="DOJ397" s="56"/>
      <c r="DOK397" s="56"/>
      <c r="DOL397" s="56"/>
      <c r="DOM397" s="56"/>
      <c r="DON397" s="56"/>
      <c r="DOO397" s="56"/>
      <c r="DOP397" s="56"/>
      <c r="DOQ397" s="56"/>
      <c r="DOR397" s="56"/>
      <c r="DOS397" s="56"/>
      <c r="DOT397" s="56"/>
      <c r="DOU397" s="56"/>
      <c r="DOV397" s="56"/>
      <c r="DOW397" s="56"/>
      <c r="DOX397" s="56"/>
      <c r="DOY397" s="56"/>
      <c r="DOZ397" s="56"/>
      <c r="DPA397" s="56"/>
      <c r="DPB397" s="56"/>
      <c r="DPC397" s="56"/>
      <c r="DPD397" s="56"/>
      <c r="DPE397" s="56"/>
      <c r="DPF397" s="56"/>
      <c r="DPG397" s="56"/>
      <c r="DPH397" s="56"/>
      <c r="DPI397" s="56"/>
      <c r="DPJ397" s="56"/>
      <c r="DPK397" s="56"/>
      <c r="DPL397" s="56"/>
      <c r="DPM397" s="56"/>
      <c r="DPN397" s="56"/>
      <c r="DPO397" s="56"/>
      <c r="DPP397" s="56"/>
      <c r="DPQ397" s="56"/>
      <c r="DPR397" s="56"/>
      <c r="DPS397" s="56"/>
      <c r="DPT397" s="56"/>
      <c r="DPU397" s="56"/>
      <c r="DPV397" s="56"/>
      <c r="DPW397" s="56"/>
      <c r="DPX397" s="56"/>
      <c r="DPY397" s="56"/>
      <c r="DPZ397" s="56"/>
      <c r="DQA397" s="56"/>
      <c r="DQB397" s="56"/>
      <c r="DQC397" s="56"/>
      <c r="DQD397" s="56"/>
      <c r="DQE397" s="56"/>
      <c r="DQF397" s="56"/>
      <c r="DQG397" s="56"/>
      <c r="DQH397" s="56"/>
      <c r="DQI397" s="56"/>
      <c r="DQJ397" s="56"/>
      <c r="DQK397" s="56"/>
      <c r="DQL397" s="56"/>
      <c r="DQM397" s="56"/>
      <c r="DQN397" s="56"/>
      <c r="DQO397" s="56"/>
      <c r="DQP397" s="56"/>
      <c r="DQQ397" s="56"/>
      <c r="DQR397" s="56"/>
      <c r="DQS397" s="56"/>
      <c r="DQT397" s="56"/>
      <c r="DQU397" s="56"/>
      <c r="DQV397" s="56"/>
      <c r="DQW397" s="56"/>
      <c r="DQX397" s="56"/>
      <c r="DQY397" s="56"/>
      <c r="DQZ397" s="56"/>
      <c r="DRA397" s="56"/>
      <c r="DRB397" s="56"/>
      <c r="DRC397" s="56"/>
      <c r="DRD397" s="56"/>
      <c r="DRE397" s="56"/>
      <c r="DRF397" s="56"/>
      <c r="DRG397" s="56"/>
      <c r="DRH397" s="56"/>
      <c r="DRI397" s="56"/>
      <c r="DRJ397" s="56"/>
      <c r="DRK397" s="56"/>
      <c r="DRL397" s="56"/>
      <c r="DRM397" s="56"/>
      <c r="DRN397" s="56"/>
      <c r="DRO397" s="56"/>
      <c r="DRP397" s="56"/>
      <c r="DRQ397" s="56"/>
      <c r="DRR397" s="56"/>
      <c r="DRS397" s="56"/>
      <c r="DRT397" s="56"/>
      <c r="DRU397" s="56"/>
      <c r="DRV397" s="56"/>
      <c r="DRW397" s="56"/>
      <c r="DRX397" s="56"/>
      <c r="DRY397" s="56"/>
      <c r="DRZ397" s="56"/>
      <c r="DSA397" s="56"/>
      <c r="DSB397" s="56"/>
      <c r="DSC397" s="56"/>
      <c r="DSD397" s="56"/>
      <c r="DSE397" s="56"/>
      <c r="DSF397" s="56"/>
      <c r="DSG397" s="56"/>
      <c r="DSH397" s="56"/>
      <c r="DSI397" s="56"/>
      <c r="DSJ397" s="56"/>
      <c r="DSK397" s="56"/>
      <c r="DSL397" s="56"/>
      <c r="DSM397" s="56"/>
      <c r="DSN397" s="56"/>
      <c r="DSO397" s="56"/>
      <c r="DSP397" s="56"/>
      <c r="DSQ397" s="56"/>
      <c r="DSR397" s="56"/>
      <c r="DSS397" s="56"/>
      <c r="DST397" s="56"/>
      <c r="DSU397" s="56"/>
      <c r="DSV397" s="56"/>
      <c r="DSW397" s="56"/>
      <c r="DSX397" s="56"/>
      <c r="DSY397" s="56"/>
      <c r="DSZ397" s="56"/>
      <c r="DTA397" s="56"/>
      <c r="DTB397" s="56"/>
      <c r="DTC397" s="56"/>
      <c r="DTD397" s="56"/>
      <c r="DTE397" s="56"/>
      <c r="DTF397" s="56"/>
      <c r="DTG397" s="56"/>
      <c r="DTH397" s="56"/>
      <c r="DTI397" s="56"/>
      <c r="DTJ397" s="56"/>
      <c r="DTK397" s="56"/>
      <c r="DTL397" s="56"/>
      <c r="DTM397" s="56"/>
      <c r="DTN397" s="56"/>
      <c r="DTO397" s="56"/>
      <c r="DTP397" s="56"/>
      <c r="DTQ397" s="56"/>
      <c r="DTR397" s="56"/>
      <c r="DTS397" s="56"/>
      <c r="DTT397" s="56"/>
      <c r="DTU397" s="56"/>
      <c r="DTV397" s="56"/>
      <c r="DTW397" s="56"/>
      <c r="DTX397" s="56"/>
      <c r="DTY397" s="56"/>
      <c r="DTZ397" s="56"/>
      <c r="DUA397" s="56"/>
      <c r="DUB397" s="56"/>
      <c r="DUC397" s="56"/>
      <c r="DUD397" s="56"/>
      <c r="DUE397" s="56"/>
      <c r="DUF397" s="56"/>
      <c r="DUG397" s="56"/>
      <c r="DUH397" s="56"/>
      <c r="DUI397" s="56"/>
      <c r="DUJ397" s="56"/>
      <c r="DUK397" s="56"/>
      <c r="DUL397" s="56"/>
      <c r="DUM397" s="56"/>
      <c r="DUN397" s="56"/>
      <c r="DUO397" s="56"/>
      <c r="DUP397" s="56"/>
      <c r="DUQ397" s="56"/>
      <c r="DUR397" s="56"/>
      <c r="DUS397" s="56"/>
      <c r="DUT397" s="56"/>
      <c r="DUU397" s="56"/>
      <c r="DUV397" s="56"/>
      <c r="DUW397" s="56"/>
      <c r="DUX397" s="56"/>
      <c r="DUY397" s="56"/>
      <c r="DUZ397" s="56"/>
      <c r="DVA397" s="56"/>
      <c r="DVB397" s="56"/>
      <c r="DVC397" s="56"/>
      <c r="DVD397" s="56"/>
      <c r="DVE397" s="56"/>
      <c r="DVF397" s="56"/>
      <c r="DVG397" s="56"/>
      <c r="DVH397" s="56"/>
      <c r="DVI397" s="56"/>
      <c r="DVJ397" s="56"/>
      <c r="DVK397" s="56"/>
      <c r="DVL397" s="56"/>
      <c r="DVM397" s="56"/>
      <c r="DVN397" s="56"/>
      <c r="DVO397" s="56"/>
      <c r="DVP397" s="56"/>
      <c r="DVQ397" s="56"/>
      <c r="DVR397" s="56"/>
      <c r="DVS397" s="56"/>
      <c r="DVT397" s="56"/>
      <c r="DVU397" s="56"/>
      <c r="DVV397" s="56"/>
      <c r="DVW397" s="56"/>
      <c r="DVX397" s="56"/>
      <c r="DVY397" s="56"/>
      <c r="DVZ397" s="56"/>
      <c r="DWA397" s="56"/>
      <c r="DWB397" s="56"/>
      <c r="DWC397" s="56"/>
      <c r="DWD397" s="56"/>
      <c r="DWE397" s="56"/>
      <c r="DWF397" s="56"/>
      <c r="DWG397" s="56"/>
      <c r="DWH397" s="56"/>
      <c r="DWI397" s="56"/>
      <c r="DWJ397" s="56"/>
      <c r="DWK397" s="56"/>
      <c r="DWL397" s="56"/>
      <c r="DWM397" s="56"/>
      <c r="DWN397" s="56"/>
      <c r="DWO397" s="56"/>
      <c r="DWP397" s="56"/>
      <c r="DWQ397" s="56"/>
      <c r="DWR397" s="56"/>
      <c r="DWS397" s="56"/>
      <c r="DWT397" s="56"/>
      <c r="DWU397" s="56"/>
      <c r="DWV397" s="56"/>
      <c r="DWW397" s="56"/>
      <c r="DWX397" s="56"/>
      <c r="DWY397" s="56"/>
      <c r="DWZ397" s="56"/>
      <c r="DXA397" s="56"/>
      <c r="DXB397" s="56"/>
      <c r="DXC397" s="56"/>
      <c r="DXD397" s="56"/>
      <c r="DXE397" s="56"/>
      <c r="DXF397" s="56"/>
      <c r="DXG397" s="56"/>
      <c r="DXH397" s="56"/>
      <c r="DXI397" s="56"/>
      <c r="DXJ397" s="56"/>
      <c r="DXK397" s="56"/>
      <c r="DXL397" s="56"/>
      <c r="DXM397" s="56"/>
      <c r="DXN397" s="56"/>
      <c r="DXO397" s="56"/>
      <c r="DXP397" s="56"/>
      <c r="DXQ397" s="56"/>
      <c r="DXR397" s="56"/>
      <c r="DXS397" s="56"/>
      <c r="DXT397" s="56"/>
      <c r="DXU397" s="56"/>
      <c r="DXV397" s="56"/>
      <c r="DXW397" s="56"/>
      <c r="DXX397" s="56"/>
      <c r="DXY397" s="56"/>
      <c r="DXZ397" s="56"/>
      <c r="DYA397" s="56"/>
      <c r="DYB397" s="56"/>
      <c r="DYC397" s="56"/>
      <c r="DYD397" s="56"/>
      <c r="DYE397" s="56"/>
      <c r="DYF397" s="56"/>
      <c r="DYG397" s="56"/>
      <c r="DYH397" s="56"/>
      <c r="DYI397" s="56"/>
      <c r="DYJ397" s="56"/>
      <c r="DYK397" s="56"/>
      <c r="DYL397" s="56"/>
      <c r="DYM397" s="56"/>
      <c r="DYN397" s="56"/>
      <c r="DYO397" s="56"/>
      <c r="DYP397" s="56"/>
      <c r="DYQ397" s="56"/>
      <c r="DYR397" s="56"/>
      <c r="DYS397" s="56"/>
      <c r="DYT397" s="56"/>
      <c r="DYU397" s="56"/>
      <c r="DYV397" s="56"/>
      <c r="DYW397" s="56"/>
      <c r="DYX397" s="56"/>
      <c r="DYY397" s="56"/>
      <c r="DYZ397" s="56"/>
      <c r="DZA397" s="56"/>
      <c r="DZB397" s="56"/>
      <c r="DZC397" s="56"/>
      <c r="DZD397" s="56"/>
      <c r="DZE397" s="56"/>
      <c r="DZF397" s="56"/>
      <c r="DZG397" s="56"/>
      <c r="DZH397" s="56"/>
      <c r="DZI397" s="56"/>
      <c r="DZJ397" s="56"/>
      <c r="DZK397" s="56"/>
      <c r="DZL397" s="56"/>
      <c r="DZM397" s="56"/>
      <c r="DZN397" s="56"/>
      <c r="DZO397" s="56"/>
      <c r="DZP397" s="56"/>
      <c r="DZQ397" s="56"/>
      <c r="DZR397" s="56"/>
      <c r="DZS397" s="56"/>
      <c r="DZT397" s="56"/>
      <c r="DZU397" s="56"/>
      <c r="DZV397" s="56"/>
      <c r="DZW397" s="56"/>
      <c r="DZX397" s="56"/>
      <c r="DZY397" s="56"/>
      <c r="DZZ397" s="56"/>
      <c r="EAA397" s="56"/>
      <c r="EAB397" s="56"/>
      <c r="EAC397" s="56"/>
      <c r="EAD397" s="56"/>
      <c r="EAE397" s="56"/>
      <c r="EAF397" s="56"/>
      <c r="EAG397" s="56"/>
      <c r="EAH397" s="56"/>
      <c r="EAI397" s="56"/>
      <c r="EAJ397" s="56"/>
      <c r="EAK397" s="56"/>
      <c r="EAL397" s="56"/>
      <c r="EAM397" s="56"/>
      <c r="EAN397" s="56"/>
      <c r="EAO397" s="56"/>
      <c r="EAP397" s="56"/>
      <c r="EAQ397" s="56"/>
      <c r="EAR397" s="56"/>
      <c r="EAS397" s="56"/>
      <c r="EAT397" s="56"/>
      <c r="EAU397" s="56"/>
      <c r="EAV397" s="56"/>
      <c r="EAW397" s="56"/>
      <c r="EAX397" s="56"/>
      <c r="EAY397" s="56"/>
      <c r="EAZ397" s="56"/>
      <c r="EBA397" s="56"/>
      <c r="EBB397" s="56"/>
      <c r="EBC397" s="56"/>
      <c r="EBD397" s="56"/>
      <c r="EBE397" s="56"/>
      <c r="EBF397" s="56"/>
      <c r="EBG397" s="56"/>
      <c r="EBH397" s="56"/>
      <c r="EBI397" s="56"/>
      <c r="EBJ397" s="56"/>
      <c r="EBK397" s="56"/>
      <c r="EBL397" s="56"/>
      <c r="EBM397" s="56"/>
      <c r="EBN397" s="56"/>
      <c r="EBO397" s="56"/>
      <c r="EBP397" s="56"/>
      <c r="EBQ397" s="56"/>
      <c r="EBR397" s="56"/>
      <c r="EBS397" s="56"/>
      <c r="EBT397" s="56"/>
      <c r="EBU397" s="56"/>
      <c r="EBV397" s="56"/>
      <c r="EBW397" s="56"/>
      <c r="EBX397" s="56"/>
      <c r="EBY397" s="56"/>
      <c r="EBZ397" s="56"/>
      <c r="ECA397" s="56"/>
      <c r="ECB397" s="56"/>
      <c r="ECC397" s="56"/>
      <c r="ECD397" s="56"/>
      <c r="ECE397" s="56"/>
      <c r="ECF397" s="56"/>
      <c r="ECG397" s="56"/>
      <c r="ECH397" s="56"/>
      <c r="ECI397" s="56"/>
      <c r="ECJ397" s="56"/>
      <c r="ECK397" s="56"/>
      <c r="ECL397" s="56"/>
      <c r="ECM397" s="56"/>
      <c r="ECN397" s="56"/>
      <c r="ECO397" s="56"/>
      <c r="ECP397" s="56"/>
      <c r="ECQ397" s="56"/>
      <c r="ECR397" s="56"/>
      <c r="ECS397" s="56"/>
      <c r="ECT397" s="56"/>
      <c r="ECU397" s="56"/>
      <c r="ECV397" s="56"/>
      <c r="ECW397" s="56"/>
      <c r="ECX397" s="56"/>
      <c r="ECY397" s="56"/>
      <c r="ECZ397" s="56"/>
      <c r="EDA397" s="56"/>
      <c r="EDB397" s="56"/>
      <c r="EDC397" s="56"/>
      <c r="EDD397" s="56"/>
      <c r="EDE397" s="56"/>
      <c r="EDF397" s="56"/>
      <c r="EDG397" s="56"/>
      <c r="EDH397" s="56"/>
      <c r="EDI397" s="56"/>
      <c r="EDJ397" s="56"/>
      <c r="EDK397" s="56"/>
      <c r="EDL397" s="56"/>
      <c r="EDM397" s="56"/>
      <c r="EDN397" s="56"/>
      <c r="EDO397" s="56"/>
      <c r="EDP397" s="56"/>
      <c r="EDQ397" s="56"/>
      <c r="EDR397" s="56"/>
      <c r="EDS397" s="56"/>
      <c r="EDT397" s="56"/>
      <c r="EDU397" s="56"/>
      <c r="EDV397" s="56"/>
      <c r="EDW397" s="56"/>
      <c r="EDX397" s="56"/>
      <c r="EDY397" s="56"/>
      <c r="EDZ397" s="56"/>
      <c r="EEA397" s="56"/>
      <c r="EEB397" s="56"/>
      <c r="EEC397" s="56"/>
      <c r="EED397" s="56"/>
      <c r="EEE397" s="56"/>
      <c r="EEF397" s="56"/>
      <c r="EEG397" s="56"/>
      <c r="EEH397" s="56"/>
      <c r="EEI397" s="56"/>
      <c r="EEJ397" s="56"/>
      <c r="EEK397" s="56"/>
      <c r="EEL397" s="56"/>
      <c r="EEM397" s="56"/>
      <c r="EEN397" s="56"/>
      <c r="EEO397" s="56"/>
      <c r="EEP397" s="56"/>
      <c r="EEQ397" s="56"/>
      <c r="EER397" s="56"/>
      <c r="EES397" s="56"/>
      <c r="EET397" s="56"/>
      <c r="EEU397" s="56"/>
      <c r="EEV397" s="56"/>
      <c r="EEW397" s="56"/>
      <c r="EEX397" s="56"/>
      <c r="EEY397" s="56"/>
      <c r="EEZ397" s="56"/>
      <c r="EFA397" s="56"/>
      <c r="EFB397" s="56"/>
      <c r="EFC397" s="56"/>
      <c r="EFD397" s="56"/>
      <c r="EFE397" s="56"/>
      <c r="EFF397" s="56"/>
      <c r="EFG397" s="56"/>
      <c r="EFH397" s="56"/>
      <c r="EFI397" s="56"/>
      <c r="EFJ397" s="56"/>
      <c r="EFK397" s="56"/>
      <c r="EFL397" s="56"/>
      <c r="EFM397" s="56"/>
      <c r="EFN397" s="56"/>
      <c r="EFO397" s="56"/>
      <c r="EFP397" s="56"/>
      <c r="EFQ397" s="56"/>
      <c r="EFR397" s="56"/>
      <c r="EFS397" s="56"/>
      <c r="EFT397" s="56"/>
      <c r="EFU397" s="56"/>
      <c r="EFV397" s="56"/>
      <c r="EFW397" s="56"/>
      <c r="EFX397" s="56"/>
      <c r="EFY397" s="56"/>
      <c r="EFZ397" s="56"/>
      <c r="EGA397" s="56"/>
      <c r="EGB397" s="56"/>
      <c r="EGC397" s="56"/>
      <c r="EGD397" s="56"/>
      <c r="EGE397" s="56"/>
      <c r="EGF397" s="56"/>
      <c r="EGG397" s="56"/>
      <c r="EGH397" s="56"/>
      <c r="EGI397" s="56"/>
      <c r="EGJ397" s="56"/>
      <c r="EGK397" s="56"/>
      <c r="EGL397" s="56"/>
      <c r="EGM397" s="56"/>
      <c r="EGN397" s="56"/>
      <c r="EGO397" s="56"/>
      <c r="EGP397" s="56"/>
      <c r="EGQ397" s="56"/>
      <c r="EGR397" s="56"/>
      <c r="EGS397" s="56"/>
      <c r="EGT397" s="56"/>
      <c r="EGU397" s="56"/>
      <c r="EGV397" s="56"/>
      <c r="EGW397" s="56"/>
      <c r="EGX397" s="56"/>
      <c r="EGY397" s="56"/>
      <c r="EGZ397" s="56"/>
      <c r="EHA397" s="56"/>
      <c r="EHB397" s="56"/>
      <c r="EHC397" s="56"/>
      <c r="EHD397" s="56"/>
      <c r="EHE397" s="56"/>
      <c r="EHF397" s="56"/>
      <c r="EHG397" s="56"/>
      <c r="EHH397" s="56"/>
      <c r="EHI397" s="56"/>
      <c r="EHJ397" s="56"/>
      <c r="EHK397" s="56"/>
      <c r="EHL397" s="56"/>
      <c r="EHM397" s="56"/>
      <c r="EHN397" s="56"/>
      <c r="EHO397" s="56"/>
      <c r="EHP397" s="56"/>
      <c r="EHQ397" s="56"/>
      <c r="EHR397" s="56"/>
      <c r="EHS397" s="56"/>
      <c r="EHT397" s="56"/>
      <c r="EHU397" s="56"/>
      <c r="EHV397" s="56"/>
      <c r="EHW397" s="56"/>
      <c r="EHX397" s="56"/>
      <c r="EHY397" s="56"/>
      <c r="EHZ397" s="56"/>
      <c r="EIA397" s="56"/>
      <c r="EIB397" s="56"/>
      <c r="EIC397" s="56"/>
      <c r="EID397" s="56"/>
      <c r="EIE397" s="56"/>
      <c r="EIF397" s="56"/>
      <c r="EIG397" s="56"/>
      <c r="EIH397" s="56"/>
      <c r="EII397" s="56"/>
      <c r="EIJ397" s="56"/>
      <c r="EIK397" s="56"/>
      <c r="EIL397" s="56"/>
      <c r="EIM397" s="56"/>
      <c r="EIN397" s="56"/>
      <c r="EIO397" s="56"/>
      <c r="EIP397" s="56"/>
      <c r="EIQ397" s="56"/>
      <c r="EIR397" s="56"/>
      <c r="EIS397" s="56"/>
      <c r="EIT397" s="56"/>
      <c r="EIU397" s="56"/>
      <c r="EIV397" s="56"/>
      <c r="EIW397" s="56"/>
      <c r="EIX397" s="56"/>
      <c r="EIY397" s="56"/>
      <c r="EIZ397" s="56"/>
      <c r="EJA397" s="56"/>
      <c r="EJB397" s="56"/>
      <c r="EJC397" s="56"/>
      <c r="EJD397" s="56"/>
      <c r="EJE397" s="56"/>
      <c r="EJF397" s="56"/>
      <c r="EJG397" s="56"/>
      <c r="EJH397" s="56"/>
      <c r="EJI397" s="56"/>
      <c r="EJJ397" s="56"/>
      <c r="EJK397" s="56"/>
      <c r="EJL397" s="56"/>
      <c r="EJM397" s="56"/>
      <c r="EJN397" s="56"/>
      <c r="EJO397" s="56"/>
      <c r="EJP397" s="56"/>
      <c r="EJQ397" s="56"/>
      <c r="EJR397" s="56"/>
      <c r="EJS397" s="56"/>
      <c r="EJT397" s="56"/>
      <c r="EJU397" s="56"/>
      <c r="EJV397" s="56"/>
      <c r="EJW397" s="56"/>
      <c r="EJX397" s="56"/>
      <c r="EJY397" s="56"/>
      <c r="EJZ397" s="56"/>
      <c r="EKA397" s="56"/>
      <c r="EKB397" s="56"/>
      <c r="EKC397" s="56"/>
      <c r="EKD397" s="56"/>
      <c r="EKE397" s="56"/>
      <c r="EKF397" s="56"/>
      <c r="EKG397" s="56"/>
      <c r="EKH397" s="56"/>
      <c r="EKI397" s="56"/>
      <c r="EKJ397" s="56"/>
      <c r="EKK397" s="56"/>
      <c r="EKL397" s="56"/>
      <c r="EKM397" s="56"/>
      <c r="EKN397" s="56"/>
      <c r="EKO397" s="56"/>
      <c r="EKP397" s="56"/>
      <c r="EKQ397" s="56"/>
      <c r="EKR397" s="56"/>
      <c r="EKS397" s="56"/>
      <c r="EKT397" s="56"/>
      <c r="EKU397" s="56"/>
      <c r="EKV397" s="56"/>
      <c r="EKW397" s="56"/>
      <c r="EKX397" s="56"/>
      <c r="EKY397" s="56"/>
      <c r="EKZ397" s="56"/>
      <c r="ELA397" s="56"/>
      <c r="ELB397" s="56"/>
      <c r="ELC397" s="56"/>
      <c r="ELD397" s="56"/>
      <c r="ELE397" s="56"/>
      <c r="ELF397" s="56"/>
      <c r="ELG397" s="56"/>
      <c r="ELH397" s="56"/>
      <c r="ELI397" s="56"/>
      <c r="ELJ397" s="56"/>
      <c r="ELK397" s="56"/>
      <c r="ELL397" s="56"/>
      <c r="ELM397" s="56"/>
      <c r="ELN397" s="56"/>
      <c r="ELO397" s="56"/>
      <c r="ELP397" s="56"/>
      <c r="ELQ397" s="56"/>
      <c r="ELR397" s="56"/>
      <c r="ELS397" s="56"/>
      <c r="ELT397" s="56"/>
      <c r="ELU397" s="56"/>
      <c r="ELV397" s="56"/>
      <c r="ELW397" s="56"/>
      <c r="ELX397" s="56"/>
      <c r="ELY397" s="56"/>
      <c r="ELZ397" s="56"/>
      <c r="EMA397" s="56"/>
      <c r="EMB397" s="56"/>
      <c r="EMC397" s="56"/>
      <c r="EMD397" s="56"/>
      <c r="EME397" s="56"/>
      <c r="EMF397" s="56"/>
      <c r="EMG397" s="56"/>
      <c r="EMH397" s="56"/>
      <c r="EMI397" s="56"/>
      <c r="EMJ397" s="56"/>
      <c r="EMK397" s="56"/>
      <c r="EML397" s="56"/>
      <c r="EMM397" s="56"/>
      <c r="EMN397" s="56"/>
      <c r="EMO397" s="56"/>
      <c r="EMP397" s="56"/>
      <c r="EMQ397" s="56"/>
      <c r="EMR397" s="56"/>
      <c r="EMS397" s="56"/>
      <c r="EMT397" s="56"/>
      <c r="EMU397" s="56"/>
      <c r="EMV397" s="56"/>
      <c r="EMW397" s="56"/>
      <c r="EMX397" s="56"/>
      <c r="EMY397" s="56"/>
      <c r="EMZ397" s="56"/>
      <c r="ENA397" s="56"/>
      <c r="ENB397" s="56"/>
      <c r="ENC397" s="56"/>
      <c r="END397" s="56"/>
      <c r="ENE397" s="56"/>
      <c r="ENF397" s="56"/>
      <c r="ENG397" s="56"/>
      <c r="ENH397" s="56"/>
      <c r="ENI397" s="56"/>
      <c r="ENJ397" s="56"/>
      <c r="ENK397" s="56"/>
      <c r="ENL397" s="56"/>
      <c r="ENM397" s="56"/>
      <c r="ENN397" s="56"/>
      <c r="ENO397" s="56"/>
      <c r="ENP397" s="56"/>
      <c r="ENQ397" s="56"/>
      <c r="ENR397" s="56"/>
      <c r="ENS397" s="56"/>
      <c r="ENT397" s="56"/>
      <c r="ENU397" s="56"/>
      <c r="ENV397" s="56"/>
      <c r="ENW397" s="56"/>
      <c r="ENX397" s="56"/>
      <c r="ENY397" s="56"/>
      <c r="ENZ397" s="56"/>
      <c r="EOA397" s="56"/>
      <c r="EOB397" s="56"/>
      <c r="EOC397" s="56"/>
      <c r="EOD397" s="56"/>
      <c r="EOE397" s="56"/>
      <c r="EOF397" s="56"/>
      <c r="EOG397" s="56"/>
      <c r="EOH397" s="56"/>
      <c r="EOI397" s="56"/>
      <c r="EOJ397" s="56"/>
      <c r="EOK397" s="56"/>
      <c r="EOL397" s="56"/>
      <c r="EOM397" s="56"/>
      <c r="EON397" s="56"/>
      <c r="EOO397" s="56"/>
      <c r="EOP397" s="56"/>
      <c r="EOQ397" s="56"/>
      <c r="EOR397" s="56"/>
      <c r="EOS397" s="56"/>
      <c r="EOT397" s="56"/>
      <c r="EOU397" s="56"/>
      <c r="EOV397" s="56"/>
      <c r="EOW397" s="56"/>
      <c r="EOX397" s="56"/>
      <c r="EOY397" s="56"/>
      <c r="EOZ397" s="56"/>
      <c r="EPA397" s="56"/>
      <c r="EPB397" s="56"/>
      <c r="EPC397" s="56"/>
      <c r="EPD397" s="56"/>
      <c r="EPE397" s="56"/>
      <c r="EPF397" s="56"/>
      <c r="EPG397" s="56"/>
      <c r="EPH397" s="56"/>
      <c r="EPI397" s="56"/>
      <c r="EPJ397" s="56"/>
      <c r="EPK397" s="56"/>
      <c r="EPL397" s="56"/>
      <c r="EPM397" s="56"/>
      <c r="EPN397" s="56"/>
      <c r="EPO397" s="56"/>
      <c r="EPP397" s="56"/>
      <c r="EPQ397" s="56"/>
      <c r="EPR397" s="56"/>
      <c r="EPS397" s="56"/>
      <c r="EPT397" s="56"/>
      <c r="EPU397" s="56"/>
      <c r="EPV397" s="56"/>
      <c r="EPW397" s="56"/>
      <c r="EPX397" s="56"/>
      <c r="EPY397" s="56"/>
      <c r="EPZ397" s="56"/>
      <c r="EQA397" s="56"/>
      <c r="EQB397" s="56"/>
      <c r="EQC397" s="56"/>
      <c r="EQD397" s="56"/>
      <c r="EQE397" s="56"/>
      <c r="EQF397" s="56"/>
      <c r="EQG397" s="56"/>
      <c r="EQH397" s="56"/>
      <c r="EQI397" s="56"/>
      <c r="EQJ397" s="56"/>
      <c r="EQK397" s="56"/>
      <c r="EQL397" s="56"/>
      <c r="EQM397" s="56"/>
      <c r="EQN397" s="56"/>
      <c r="EQO397" s="56"/>
      <c r="EQP397" s="56"/>
      <c r="EQQ397" s="56"/>
      <c r="EQR397" s="56"/>
      <c r="EQS397" s="56"/>
      <c r="EQT397" s="56"/>
      <c r="EQU397" s="56"/>
      <c r="EQV397" s="56"/>
      <c r="EQW397" s="56"/>
      <c r="EQX397" s="56"/>
      <c r="EQY397" s="56"/>
      <c r="EQZ397" s="56"/>
      <c r="ERA397" s="56"/>
      <c r="ERB397" s="56"/>
      <c r="ERC397" s="56"/>
      <c r="ERD397" s="56"/>
      <c r="ERE397" s="56"/>
      <c r="ERF397" s="56"/>
      <c r="ERG397" s="56"/>
      <c r="ERH397" s="56"/>
      <c r="ERI397" s="56"/>
      <c r="ERJ397" s="56"/>
      <c r="ERK397" s="56"/>
      <c r="ERL397" s="56"/>
      <c r="ERM397" s="56"/>
      <c r="ERN397" s="56"/>
      <c r="ERO397" s="56"/>
      <c r="ERP397" s="56"/>
      <c r="ERQ397" s="56"/>
      <c r="ERR397" s="56"/>
      <c r="ERS397" s="56"/>
      <c r="ERT397" s="56"/>
      <c r="ERU397" s="56"/>
      <c r="ERV397" s="56"/>
      <c r="ERW397" s="56"/>
      <c r="ERX397" s="56"/>
      <c r="ERY397" s="56"/>
      <c r="ERZ397" s="56"/>
      <c r="ESA397" s="56"/>
      <c r="ESB397" s="56"/>
      <c r="ESC397" s="56"/>
      <c r="ESD397" s="56"/>
      <c r="ESE397" s="56"/>
      <c r="ESF397" s="56"/>
      <c r="ESG397" s="56"/>
      <c r="ESH397" s="56"/>
      <c r="ESI397" s="56"/>
      <c r="ESJ397" s="56"/>
      <c r="ESK397" s="56"/>
      <c r="ESL397" s="56"/>
      <c r="ESM397" s="56"/>
      <c r="ESN397" s="56"/>
      <c r="ESO397" s="56"/>
      <c r="ESP397" s="56"/>
      <c r="ESQ397" s="56"/>
      <c r="ESR397" s="56"/>
      <c r="ESS397" s="56"/>
      <c r="EST397" s="56"/>
      <c r="ESU397" s="56"/>
      <c r="ESV397" s="56"/>
      <c r="ESW397" s="56"/>
      <c r="ESX397" s="56"/>
      <c r="ESY397" s="56"/>
      <c r="ESZ397" s="56"/>
      <c r="ETA397" s="56"/>
      <c r="ETB397" s="56"/>
      <c r="ETC397" s="56"/>
      <c r="ETD397" s="56"/>
      <c r="ETE397" s="56"/>
      <c r="ETF397" s="56"/>
      <c r="ETG397" s="56"/>
      <c r="ETH397" s="56"/>
      <c r="ETI397" s="56"/>
      <c r="ETJ397" s="56"/>
      <c r="ETK397" s="56"/>
      <c r="ETL397" s="56"/>
      <c r="ETM397" s="56"/>
      <c r="ETN397" s="56"/>
      <c r="ETO397" s="56"/>
      <c r="ETP397" s="56"/>
      <c r="ETQ397" s="56"/>
      <c r="ETR397" s="56"/>
      <c r="ETS397" s="56"/>
      <c r="ETT397" s="56"/>
      <c r="ETU397" s="56"/>
      <c r="ETV397" s="56"/>
      <c r="ETW397" s="56"/>
      <c r="ETX397" s="56"/>
      <c r="ETY397" s="56"/>
      <c r="ETZ397" s="56"/>
      <c r="EUA397" s="56"/>
      <c r="EUB397" s="56"/>
      <c r="EUC397" s="56"/>
      <c r="EUD397" s="56"/>
      <c r="EUE397" s="56"/>
      <c r="EUF397" s="56"/>
      <c r="EUG397" s="56"/>
      <c r="EUH397" s="56"/>
      <c r="EUI397" s="56"/>
      <c r="EUJ397" s="56"/>
      <c r="EUK397" s="56"/>
      <c r="EUL397" s="56"/>
      <c r="EUM397" s="56"/>
      <c r="EUN397" s="56"/>
      <c r="EUO397" s="56"/>
      <c r="EUP397" s="56"/>
      <c r="EUQ397" s="56"/>
      <c r="EUR397" s="56"/>
      <c r="EUS397" s="56"/>
      <c r="EUT397" s="56"/>
      <c r="EUU397" s="56"/>
      <c r="EUV397" s="56"/>
      <c r="EUW397" s="56"/>
      <c r="EUX397" s="56"/>
      <c r="EUY397" s="56"/>
      <c r="EUZ397" s="56"/>
      <c r="EVA397" s="56"/>
      <c r="EVB397" s="56"/>
      <c r="EVC397" s="56"/>
      <c r="EVD397" s="56"/>
      <c r="EVE397" s="56"/>
      <c r="EVF397" s="56"/>
      <c r="EVG397" s="56"/>
      <c r="EVH397" s="56"/>
      <c r="EVI397" s="56"/>
      <c r="EVJ397" s="56"/>
      <c r="EVK397" s="56"/>
      <c r="EVL397" s="56"/>
      <c r="EVM397" s="56"/>
      <c r="EVN397" s="56"/>
      <c r="EVO397" s="56"/>
      <c r="EVP397" s="56"/>
      <c r="EVQ397" s="56"/>
      <c r="EVR397" s="56"/>
      <c r="EVS397" s="56"/>
      <c r="EVT397" s="56"/>
      <c r="EVU397" s="56"/>
      <c r="EVV397" s="56"/>
      <c r="EVW397" s="56"/>
      <c r="EVX397" s="56"/>
      <c r="EVY397" s="56"/>
      <c r="EVZ397" s="56"/>
      <c r="EWA397" s="56"/>
      <c r="EWB397" s="56"/>
      <c r="EWC397" s="56"/>
      <c r="EWD397" s="56"/>
      <c r="EWE397" s="56"/>
      <c r="EWF397" s="56"/>
      <c r="EWG397" s="56"/>
      <c r="EWH397" s="56"/>
      <c r="EWI397" s="56"/>
      <c r="EWJ397" s="56"/>
      <c r="EWK397" s="56"/>
      <c r="EWL397" s="56"/>
      <c r="EWM397" s="56"/>
      <c r="EWN397" s="56"/>
      <c r="EWO397" s="56"/>
      <c r="EWP397" s="56"/>
      <c r="EWQ397" s="56"/>
      <c r="EWR397" s="56"/>
      <c r="EWS397" s="56"/>
      <c r="EWT397" s="56"/>
      <c r="EWU397" s="56"/>
      <c r="EWV397" s="56"/>
      <c r="EWW397" s="56"/>
      <c r="EWX397" s="56"/>
      <c r="EWY397" s="56"/>
      <c r="EWZ397" s="56"/>
      <c r="EXA397" s="56"/>
      <c r="EXB397" s="56"/>
      <c r="EXC397" s="56"/>
      <c r="EXD397" s="56"/>
      <c r="EXE397" s="56"/>
      <c r="EXF397" s="56"/>
      <c r="EXG397" s="56"/>
      <c r="EXH397" s="56"/>
      <c r="EXI397" s="56"/>
      <c r="EXJ397" s="56"/>
      <c r="EXK397" s="56"/>
      <c r="EXL397" s="56"/>
      <c r="EXM397" s="56"/>
      <c r="EXN397" s="56"/>
      <c r="EXO397" s="56"/>
      <c r="EXP397" s="56"/>
      <c r="EXQ397" s="56"/>
      <c r="EXR397" s="56"/>
      <c r="EXS397" s="56"/>
      <c r="EXT397" s="56"/>
      <c r="EXU397" s="56"/>
      <c r="EXV397" s="56"/>
      <c r="EXW397" s="56"/>
      <c r="EXX397" s="56"/>
      <c r="EXY397" s="56"/>
      <c r="EXZ397" s="56"/>
      <c r="EYA397" s="56"/>
      <c r="EYB397" s="56"/>
      <c r="EYC397" s="56"/>
      <c r="EYD397" s="56"/>
      <c r="EYE397" s="56"/>
      <c r="EYF397" s="56"/>
      <c r="EYG397" s="56"/>
      <c r="EYH397" s="56"/>
      <c r="EYI397" s="56"/>
      <c r="EYJ397" s="56"/>
      <c r="EYK397" s="56"/>
      <c r="EYL397" s="56"/>
      <c r="EYM397" s="56"/>
      <c r="EYN397" s="56"/>
      <c r="EYO397" s="56"/>
      <c r="EYP397" s="56"/>
      <c r="EYQ397" s="56"/>
      <c r="EYR397" s="56"/>
      <c r="EYS397" s="56"/>
      <c r="EYT397" s="56"/>
      <c r="EYU397" s="56"/>
      <c r="EYV397" s="56"/>
      <c r="EYW397" s="56"/>
      <c r="EYX397" s="56"/>
      <c r="EYY397" s="56"/>
      <c r="EYZ397" s="56"/>
      <c r="EZA397" s="56"/>
      <c r="EZB397" s="56"/>
      <c r="EZC397" s="56"/>
      <c r="EZD397" s="56"/>
      <c r="EZE397" s="56"/>
      <c r="EZF397" s="56"/>
      <c r="EZG397" s="56"/>
      <c r="EZH397" s="56"/>
      <c r="EZI397" s="56"/>
      <c r="EZJ397" s="56"/>
      <c r="EZK397" s="56"/>
      <c r="EZL397" s="56"/>
      <c r="EZM397" s="56"/>
      <c r="EZN397" s="56"/>
      <c r="EZO397" s="56"/>
      <c r="EZP397" s="56"/>
      <c r="EZQ397" s="56"/>
      <c r="EZR397" s="56"/>
      <c r="EZS397" s="56"/>
      <c r="EZT397" s="56"/>
      <c r="EZU397" s="56"/>
      <c r="EZV397" s="56"/>
      <c r="EZW397" s="56"/>
      <c r="EZX397" s="56"/>
      <c r="EZY397" s="56"/>
      <c r="EZZ397" s="56"/>
      <c r="FAA397" s="56"/>
      <c r="FAB397" s="56"/>
      <c r="FAC397" s="56"/>
      <c r="FAD397" s="56"/>
      <c r="FAE397" s="56"/>
      <c r="FAF397" s="56"/>
      <c r="FAG397" s="56"/>
      <c r="FAH397" s="56"/>
      <c r="FAI397" s="56"/>
      <c r="FAJ397" s="56"/>
      <c r="FAK397" s="56"/>
      <c r="FAL397" s="56"/>
      <c r="FAM397" s="56"/>
      <c r="FAN397" s="56"/>
      <c r="FAO397" s="56"/>
      <c r="FAP397" s="56"/>
      <c r="FAQ397" s="56"/>
      <c r="FAR397" s="56"/>
      <c r="FAS397" s="56"/>
      <c r="FAT397" s="56"/>
      <c r="FAU397" s="56"/>
      <c r="FAV397" s="56"/>
      <c r="FAW397" s="56"/>
      <c r="FAX397" s="56"/>
      <c r="FAY397" s="56"/>
      <c r="FAZ397" s="56"/>
      <c r="FBA397" s="56"/>
      <c r="FBB397" s="56"/>
      <c r="FBC397" s="56"/>
      <c r="FBD397" s="56"/>
      <c r="FBE397" s="56"/>
      <c r="FBF397" s="56"/>
      <c r="FBG397" s="56"/>
      <c r="FBH397" s="56"/>
      <c r="FBI397" s="56"/>
      <c r="FBJ397" s="56"/>
      <c r="FBK397" s="56"/>
      <c r="FBL397" s="56"/>
      <c r="FBM397" s="56"/>
      <c r="FBN397" s="56"/>
      <c r="FBO397" s="56"/>
      <c r="FBP397" s="56"/>
      <c r="FBQ397" s="56"/>
      <c r="FBR397" s="56"/>
      <c r="FBS397" s="56"/>
      <c r="FBT397" s="56"/>
      <c r="FBU397" s="56"/>
      <c r="FBV397" s="56"/>
      <c r="FBW397" s="56"/>
      <c r="FBX397" s="56"/>
      <c r="FBY397" s="56"/>
      <c r="FBZ397" s="56"/>
      <c r="FCA397" s="56"/>
      <c r="FCB397" s="56"/>
      <c r="FCC397" s="56"/>
      <c r="FCD397" s="56"/>
      <c r="FCE397" s="56"/>
      <c r="FCF397" s="56"/>
      <c r="FCG397" s="56"/>
      <c r="FCH397" s="56"/>
      <c r="FCI397" s="56"/>
      <c r="FCJ397" s="56"/>
      <c r="FCK397" s="56"/>
      <c r="FCL397" s="56"/>
      <c r="FCM397" s="56"/>
      <c r="FCN397" s="56"/>
      <c r="FCO397" s="56"/>
      <c r="FCP397" s="56"/>
      <c r="FCQ397" s="56"/>
      <c r="FCR397" s="56"/>
      <c r="FCS397" s="56"/>
      <c r="FCT397" s="56"/>
      <c r="FCU397" s="56"/>
      <c r="FCV397" s="56"/>
      <c r="FCW397" s="56"/>
      <c r="FCX397" s="56"/>
      <c r="FCY397" s="56"/>
      <c r="FCZ397" s="56"/>
      <c r="FDA397" s="56"/>
      <c r="FDB397" s="56"/>
      <c r="FDC397" s="56"/>
      <c r="FDD397" s="56"/>
      <c r="FDE397" s="56"/>
      <c r="FDF397" s="56"/>
      <c r="FDG397" s="56"/>
      <c r="FDH397" s="56"/>
      <c r="FDI397" s="56"/>
      <c r="FDJ397" s="56"/>
      <c r="FDK397" s="56"/>
      <c r="FDL397" s="56"/>
      <c r="FDM397" s="56"/>
      <c r="FDN397" s="56"/>
      <c r="FDO397" s="56"/>
      <c r="FDP397" s="56"/>
      <c r="FDQ397" s="56"/>
      <c r="FDR397" s="56"/>
      <c r="FDS397" s="56"/>
      <c r="FDT397" s="56"/>
      <c r="FDU397" s="56"/>
      <c r="FDV397" s="56"/>
      <c r="FDW397" s="56"/>
      <c r="FDX397" s="56"/>
      <c r="FDY397" s="56"/>
      <c r="FDZ397" s="56"/>
      <c r="FEA397" s="56"/>
      <c r="FEB397" s="56"/>
      <c r="FEC397" s="56"/>
      <c r="FED397" s="56"/>
      <c r="FEE397" s="56"/>
      <c r="FEF397" s="56"/>
      <c r="FEG397" s="56"/>
      <c r="FEH397" s="56"/>
      <c r="FEI397" s="56"/>
      <c r="FEJ397" s="56"/>
      <c r="FEK397" s="56"/>
      <c r="FEL397" s="56"/>
      <c r="FEM397" s="56"/>
      <c r="FEN397" s="56"/>
      <c r="FEO397" s="56"/>
      <c r="FEP397" s="56"/>
      <c r="FEQ397" s="56"/>
      <c r="FER397" s="56"/>
      <c r="FES397" s="56"/>
      <c r="FET397" s="56"/>
      <c r="FEU397" s="56"/>
      <c r="FEV397" s="56"/>
      <c r="FEW397" s="56"/>
      <c r="FEX397" s="56"/>
      <c r="FEY397" s="56"/>
      <c r="FEZ397" s="56"/>
      <c r="FFA397" s="56"/>
      <c r="FFB397" s="56"/>
      <c r="FFC397" s="56"/>
      <c r="FFD397" s="56"/>
      <c r="FFE397" s="56"/>
      <c r="FFF397" s="56"/>
      <c r="FFG397" s="56"/>
      <c r="FFH397" s="56"/>
      <c r="FFI397" s="56"/>
      <c r="FFJ397" s="56"/>
      <c r="FFK397" s="56"/>
      <c r="FFL397" s="56"/>
      <c r="FFM397" s="56"/>
      <c r="FFN397" s="56"/>
      <c r="FFO397" s="56"/>
      <c r="FFP397" s="56"/>
      <c r="FFQ397" s="56"/>
      <c r="FFR397" s="56"/>
      <c r="FFS397" s="56"/>
      <c r="FFT397" s="56"/>
      <c r="FFU397" s="56"/>
      <c r="FFV397" s="56"/>
      <c r="FFW397" s="56"/>
      <c r="FFX397" s="56"/>
      <c r="FFY397" s="56"/>
      <c r="FFZ397" s="56"/>
      <c r="FGA397" s="56"/>
      <c r="FGB397" s="56"/>
      <c r="FGC397" s="56"/>
      <c r="FGD397" s="56"/>
      <c r="FGE397" s="56"/>
      <c r="FGF397" s="56"/>
      <c r="FGG397" s="56"/>
      <c r="FGH397" s="56"/>
      <c r="FGI397" s="56"/>
      <c r="FGJ397" s="56"/>
      <c r="FGK397" s="56"/>
      <c r="FGL397" s="56"/>
      <c r="FGM397" s="56"/>
      <c r="FGN397" s="56"/>
      <c r="FGO397" s="56"/>
      <c r="FGP397" s="56"/>
      <c r="FGQ397" s="56"/>
      <c r="FGR397" s="56"/>
      <c r="FGS397" s="56"/>
      <c r="FGT397" s="56"/>
      <c r="FGU397" s="56"/>
      <c r="FGV397" s="56"/>
      <c r="FGW397" s="56"/>
      <c r="FGX397" s="56"/>
      <c r="FGY397" s="56"/>
      <c r="FGZ397" s="56"/>
      <c r="FHA397" s="56"/>
      <c r="FHB397" s="56"/>
      <c r="FHC397" s="56"/>
      <c r="FHD397" s="56"/>
      <c r="FHE397" s="56"/>
      <c r="FHF397" s="56"/>
      <c r="FHG397" s="56"/>
      <c r="FHH397" s="56"/>
      <c r="FHI397" s="56"/>
      <c r="FHJ397" s="56"/>
      <c r="FHK397" s="56"/>
      <c r="FHL397" s="56"/>
      <c r="FHM397" s="56"/>
      <c r="FHN397" s="56"/>
      <c r="FHO397" s="56"/>
      <c r="FHP397" s="56"/>
      <c r="FHQ397" s="56"/>
      <c r="FHR397" s="56"/>
      <c r="FHS397" s="56"/>
      <c r="FHT397" s="56"/>
      <c r="FHU397" s="56"/>
      <c r="FHV397" s="56"/>
      <c r="FHW397" s="56"/>
      <c r="FHX397" s="56"/>
      <c r="FHY397" s="56"/>
      <c r="FHZ397" s="56"/>
      <c r="FIA397" s="56"/>
      <c r="FIB397" s="56"/>
      <c r="FIC397" s="56"/>
      <c r="FID397" s="56"/>
      <c r="FIE397" s="56"/>
      <c r="FIF397" s="56"/>
      <c r="FIG397" s="56"/>
      <c r="FIH397" s="56"/>
      <c r="FII397" s="56"/>
      <c r="FIJ397" s="56"/>
      <c r="FIK397" s="56"/>
      <c r="FIL397" s="56"/>
      <c r="FIM397" s="56"/>
      <c r="FIN397" s="56"/>
      <c r="FIO397" s="56"/>
      <c r="FIP397" s="56"/>
      <c r="FIQ397" s="56"/>
      <c r="FIR397" s="56"/>
      <c r="FIS397" s="56"/>
      <c r="FIT397" s="56"/>
      <c r="FIU397" s="56"/>
      <c r="FIV397" s="56"/>
      <c r="FIW397" s="56"/>
      <c r="FIX397" s="56"/>
      <c r="FIY397" s="56"/>
      <c r="FIZ397" s="56"/>
      <c r="FJA397" s="56"/>
      <c r="FJB397" s="56"/>
      <c r="FJC397" s="56"/>
      <c r="FJD397" s="56"/>
      <c r="FJE397" s="56"/>
      <c r="FJF397" s="56"/>
      <c r="FJG397" s="56"/>
      <c r="FJH397" s="56"/>
      <c r="FJI397" s="56"/>
      <c r="FJJ397" s="56"/>
      <c r="FJK397" s="56"/>
      <c r="FJL397" s="56"/>
      <c r="FJM397" s="56"/>
      <c r="FJN397" s="56"/>
      <c r="FJO397" s="56"/>
      <c r="FJP397" s="56"/>
      <c r="FJQ397" s="56"/>
      <c r="FJR397" s="56"/>
      <c r="FJS397" s="56"/>
      <c r="FJT397" s="56"/>
      <c r="FJU397" s="56"/>
      <c r="FJV397" s="56"/>
      <c r="FJW397" s="56"/>
      <c r="FJX397" s="56"/>
      <c r="FJY397" s="56"/>
      <c r="FJZ397" s="56"/>
      <c r="FKA397" s="56"/>
      <c r="FKB397" s="56"/>
      <c r="FKC397" s="56"/>
      <c r="FKD397" s="56"/>
      <c r="FKE397" s="56"/>
      <c r="FKF397" s="56"/>
      <c r="FKG397" s="56"/>
      <c r="FKH397" s="56"/>
      <c r="FKI397" s="56"/>
      <c r="FKJ397" s="56"/>
      <c r="FKK397" s="56"/>
      <c r="FKL397" s="56"/>
      <c r="FKM397" s="56"/>
      <c r="FKN397" s="56"/>
      <c r="FKO397" s="56"/>
      <c r="FKP397" s="56"/>
      <c r="FKQ397" s="56"/>
      <c r="FKR397" s="56"/>
      <c r="FKS397" s="56"/>
      <c r="FKT397" s="56"/>
      <c r="FKU397" s="56"/>
      <c r="FKV397" s="56"/>
      <c r="FKW397" s="56"/>
      <c r="FKX397" s="56"/>
      <c r="FKY397" s="56"/>
      <c r="FKZ397" s="56"/>
      <c r="FLA397" s="56"/>
      <c r="FLB397" s="56"/>
      <c r="FLC397" s="56"/>
      <c r="FLD397" s="56"/>
      <c r="FLE397" s="56"/>
      <c r="FLF397" s="56"/>
      <c r="FLG397" s="56"/>
      <c r="FLH397" s="56"/>
      <c r="FLI397" s="56"/>
      <c r="FLJ397" s="56"/>
      <c r="FLK397" s="56"/>
      <c r="FLL397" s="56"/>
      <c r="FLM397" s="56"/>
      <c r="FLN397" s="56"/>
      <c r="FLO397" s="56"/>
      <c r="FLP397" s="56"/>
      <c r="FLQ397" s="56"/>
      <c r="FLR397" s="56"/>
      <c r="FLS397" s="56"/>
      <c r="FLT397" s="56"/>
      <c r="FLU397" s="56"/>
      <c r="FLV397" s="56"/>
      <c r="FLW397" s="56"/>
      <c r="FLX397" s="56"/>
      <c r="FLY397" s="56"/>
      <c r="FLZ397" s="56"/>
      <c r="FMA397" s="56"/>
      <c r="FMB397" s="56"/>
      <c r="FMC397" s="56"/>
      <c r="FMD397" s="56"/>
      <c r="FME397" s="56"/>
      <c r="FMF397" s="56"/>
      <c r="FMG397" s="56"/>
      <c r="FMH397" s="56"/>
      <c r="FMI397" s="56"/>
      <c r="FMJ397" s="56"/>
      <c r="FMK397" s="56"/>
      <c r="FML397" s="56"/>
      <c r="FMM397" s="56"/>
      <c r="FMN397" s="56"/>
      <c r="FMO397" s="56"/>
      <c r="FMP397" s="56"/>
      <c r="FMQ397" s="56"/>
      <c r="FMR397" s="56"/>
      <c r="FMS397" s="56"/>
      <c r="FMT397" s="56"/>
      <c r="FMU397" s="56"/>
      <c r="FMV397" s="56"/>
      <c r="FMW397" s="56"/>
      <c r="FMX397" s="56"/>
      <c r="FMY397" s="56"/>
      <c r="FMZ397" s="56"/>
      <c r="FNA397" s="56"/>
      <c r="FNB397" s="56"/>
      <c r="FNC397" s="56"/>
      <c r="FND397" s="56"/>
      <c r="FNE397" s="56"/>
      <c r="FNF397" s="56"/>
      <c r="FNG397" s="56"/>
      <c r="FNH397" s="56"/>
      <c r="FNI397" s="56"/>
      <c r="FNJ397" s="56"/>
      <c r="FNK397" s="56"/>
      <c r="FNL397" s="56"/>
      <c r="FNM397" s="56"/>
      <c r="FNN397" s="56"/>
      <c r="FNO397" s="56"/>
      <c r="FNP397" s="56"/>
      <c r="FNQ397" s="56"/>
      <c r="FNR397" s="56"/>
      <c r="FNS397" s="56"/>
      <c r="FNT397" s="56"/>
      <c r="FNU397" s="56"/>
      <c r="FNV397" s="56"/>
      <c r="FNW397" s="56"/>
      <c r="FNX397" s="56"/>
      <c r="FNY397" s="56"/>
      <c r="FNZ397" s="56"/>
      <c r="FOA397" s="56"/>
      <c r="FOB397" s="56"/>
      <c r="FOC397" s="56"/>
      <c r="FOD397" s="56"/>
      <c r="FOE397" s="56"/>
      <c r="FOF397" s="56"/>
      <c r="FOG397" s="56"/>
      <c r="FOH397" s="56"/>
      <c r="FOI397" s="56"/>
      <c r="FOJ397" s="56"/>
      <c r="FOK397" s="56"/>
      <c r="FOL397" s="56"/>
      <c r="FOM397" s="56"/>
      <c r="FON397" s="56"/>
      <c r="FOO397" s="56"/>
      <c r="FOP397" s="56"/>
      <c r="FOQ397" s="56"/>
      <c r="FOR397" s="56"/>
      <c r="FOS397" s="56"/>
      <c r="FOT397" s="56"/>
      <c r="FOU397" s="56"/>
      <c r="FOV397" s="56"/>
      <c r="FOW397" s="56"/>
      <c r="FOX397" s="56"/>
      <c r="FOY397" s="56"/>
      <c r="FOZ397" s="56"/>
      <c r="FPA397" s="56"/>
      <c r="FPB397" s="56"/>
      <c r="FPC397" s="56"/>
      <c r="FPD397" s="56"/>
      <c r="FPE397" s="56"/>
      <c r="FPF397" s="56"/>
      <c r="FPG397" s="56"/>
      <c r="FPH397" s="56"/>
      <c r="FPI397" s="56"/>
      <c r="FPJ397" s="56"/>
      <c r="FPK397" s="56"/>
      <c r="FPL397" s="56"/>
      <c r="FPM397" s="56"/>
      <c r="FPN397" s="56"/>
      <c r="FPO397" s="56"/>
      <c r="FPP397" s="56"/>
      <c r="FPQ397" s="56"/>
      <c r="FPR397" s="56"/>
      <c r="FPS397" s="56"/>
      <c r="FPT397" s="56"/>
      <c r="FPU397" s="56"/>
      <c r="FPV397" s="56"/>
      <c r="FPW397" s="56"/>
      <c r="FPX397" s="56"/>
      <c r="FPY397" s="56"/>
      <c r="FPZ397" s="56"/>
      <c r="FQA397" s="56"/>
      <c r="FQB397" s="56"/>
      <c r="FQC397" s="56"/>
      <c r="FQD397" s="56"/>
      <c r="FQE397" s="56"/>
      <c r="FQF397" s="56"/>
      <c r="FQG397" s="56"/>
      <c r="FQH397" s="56"/>
      <c r="FQI397" s="56"/>
      <c r="FQJ397" s="56"/>
      <c r="FQK397" s="56"/>
      <c r="FQL397" s="56"/>
      <c r="FQM397" s="56"/>
      <c r="FQN397" s="56"/>
      <c r="FQO397" s="56"/>
      <c r="FQP397" s="56"/>
      <c r="FQQ397" s="56"/>
      <c r="FQR397" s="56"/>
      <c r="FQS397" s="56"/>
      <c r="FQT397" s="56"/>
      <c r="FQU397" s="56"/>
      <c r="FQV397" s="56"/>
      <c r="FQW397" s="56"/>
      <c r="FQX397" s="56"/>
      <c r="FQY397" s="56"/>
      <c r="FQZ397" s="56"/>
      <c r="FRA397" s="56"/>
      <c r="FRB397" s="56"/>
      <c r="FRC397" s="56"/>
      <c r="FRD397" s="56"/>
      <c r="FRE397" s="56"/>
      <c r="FRF397" s="56"/>
      <c r="FRG397" s="56"/>
      <c r="FRH397" s="56"/>
      <c r="FRI397" s="56"/>
      <c r="FRJ397" s="56"/>
      <c r="FRK397" s="56"/>
      <c r="FRL397" s="56"/>
      <c r="FRM397" s="56"/>
      <c r="FRN397" s="56"/>
      <c r="FRO397" s="56"/>
      <c r="FRP397" s="56"/>
      <c r="FRQ397" s="56"/>
      <c r="FRR397" s="56"/>
      <c r="FRS397" s="56"/>
      <c r="FRT397" s="56"/>
      <c r="FRU397" s="56"/>
      <c r="FRV397" s="56"/>
      <c r="FRW397" s="56"/>
      <c r="FRX397" s="56"/>
      <c r="FRY397" s="56"/>
      <c r="FRZ397" s="56"/>
      <c r="FSA397" s="56"/>
      <c r="FSB397" s="56"/>
      <c r="FSC397" s="56"/>
      <c r="FSD397" s="56"/>
      <c r="FSE397" s="56"/>
      <c r="FSF397" s="56"/>
      <c r="FSG397" s="56"/>
      <c r="FSH397" s="56"/>
      <c r="FSI397" s="56"/>
      <c r="FSJ397" s="56"/>
      <c r="FSK397" s="56"/>
      <c r="FSL397" s="56"/>
      <c r="FSM397" s="56"/>
      <c r="FSN397" s="56"/>
      <c r="FSO397" s="56"/>
      <c r="FSP397" s="56"/>
      <c r="FSQ397" s="56"/>
      <c r="FSR397" s="56"/>
      <c r="FSS397" s="56"/>
      <c r="FST397" s="56"/>
      <c r="FSU397" s="56"/>
      <c r="FSV397" s="56"/>
      <c r="FSW397" s="56"/>
      <c r="FSX397" s="56"/>
      <c r="FSY397" s="56"/>
      <c r="FSZ397" s="56"/>
      <c r="FTA397" s="56"/>
      <c r="FTB397" s="56"/>
      <c r="FTC397" s="56"/>
      <c r="FTD397" s="56"/>
      <c r="FTE397" s="56"/>
      <c r="FTF397" s="56"/>
      <c r="FTG397" s="56"/>
      <c r="FTH397" s="56"/>
      <c r="FTI397" s="56"/>
      <c r="FTJ397" s="56"/>
      <c r="FTK397" s="56"/>
      <c r="FTL397" s="56"/>
      <c r="FTM397" s="56"/>
      <c r="FTN397" s="56"/>
      <c r="FTO397" s="56"/>
      <c r="FTP397" s="56"/>
      <c r="FTQ397" s="56"/>
      <c r="FTR397" s="56"/>
      <c r="FTS397" s="56"/>
      <c r="FTT397" s="56"/>
      <c r="FTU397" s="56"/>
      <c r="FTV397" s="56"/>
      <c r="FTW397" s="56"/>
      <c r="FTX397" s="56"/>
      <c r="FTY397" s="56"/>
      <c r="FTZ397" s="56"/>
      <c r="FUA397" s="56"/>
      <c r="FUB397" s="56"/>
      <c r="FUC397" s="56"/>
      <c r="FUD397" s="56"/>
      <c r="FUE397" s="56"/>
      <c r="FUF397" s="56"/>
      <c r="FUG397" s="56"/>
      <c r="FUH397" s="56"/>
      <c r="FUI397" s="56"/>
      <c r="FUJ397" s="56"/>
      <c r="FUK397" s="56"/>
      <c r="FUL397" s="56"/>
      <c r="FUM397" s="56"/>
      <c r="FUN397" s="56"/>
      <c r="FUO397" s="56"/>
      <c r="FUP397" s="56"/>
      <c r="FUQ397" s="56"/>
      <c r="FUR397" s="56"/>
      <c r="FUS397" s="56"/>
      <c r="FUT397" s="56"/>
      <c r="FUU397" s="56"/>
      <c r="FUV397" s="56"/>
      <c r="FUW397" s="56"/>
      <c r="FUX397" s="56"/>
      <c r="FUY397" s="56"/>
      <c r="FUZ397" s="56"/>
      <c r="FVA397" s="56"/>
      <c r="FVB397" s="56"/>
      <c r="FVC397" s="56"/>
      <c r="FVD397" s="56"/>
      <c r="FVE397" s="56"/>
      <c r="FVF397" s="56"/>
      <c r="FVG397" s="56"/>
      <c r="FVH397" s="56"/>
      <c r="FVI397" s="56"/>
      <c r="FVJ397" s="56"/>
      <c r="FVK397" s="56"/>
      <c r="FVL397" s="56"/>
      <c r="FVM397" s="56"/>
      <c r="FVN397" s="56"/>
      <c r="FVO397" s="56"/>
      <c r="FVP397" s="56"/>
      <c r="FVQ397" s="56"/>
      <c r="FVR397" s="56"/>
      <c r="FVS397" s="56"/>
      <c r="FVT397" s="56"/>
      <c r="FVU397" s="56"/>
      <c r="FVV397" s="56"/>
      <c r="FVW397" s="56"/>
      <c r="FVX397" s="56"/>
      <c r="FVY397" s="56"/>
      <c r="FVZ397" s="56"/>
      <c r="FWA397" s="56"/>
      <c r="FWB397" s="56"/>
      <c r="FWC397" s="56"/>
      <c r="FWD397" s="56"/>
      <c r="FWE397" s="56"/>
      <c r="FWF397" s="56"/>
      <c r="FWG397" s="56"/>
      <c r="FWH397" s="56"/>
      <c r="FWI397" s="56"/>
      <c r="FWJ397" s="56"/>
      <c r="FWK397" s="56"/>
      <c r="FWL397" s="56"/>
      <c r="FWM397" s="56"/>
      <c r="FWN397" s="56"/>
      <c r="FWO397" s="56"/>
      <c r="FWP397" s="56"/>
      <c r="FWQ397" s="56"/>
      <c r="FWR397" s="56"/>
      <c r="FWS397" s="56"/>
      <c r="FWT397" s="56"/>
      <c r="FWU397" s="56"/>
      <c r="FWV397" s="56"/>
      <c r="FWW397" s="56"/>
      <c r="FWX397" s="56"/>
      <c r="FWY397" s="56"/>
      <c r="FWZ397" s="56"/>
      <c r="FXA397" s="56"/>
      <c r="FXB397" s="56"/>
      <c r="FXC397" s="56"/>
      <c r="FXD397" s="56"/>
      <c r="FXE397" s="56"/>
      <c r="FXF397" s="56"/>
      <c r="FXG397" s="56"/>
      <c r="FXH397" s="56"/>
      <c r="FXI397" s="56"/>
      <c r="FXJ397" s="56"/>
      <c r="FXK397" s="56"/>
      <c r="FXL397" s="56"/>
      <c r="FXM397" s="56"/>
      <c r="FXN397" s="56"/>
      <c r="FXO397" s="56"/>
      <c r="FXP397" s="56"/>
      <c r="FXQ397" s="56"/>
      <c r="FXR397" s="56"/>
      <c r="FXS397" s="56"/>
      <c r="FXT397" s="56"/>
      <c r="FXU397" s="56"/>
      <c r="FXV397" s="56"/>
      <c r="FXW397" s="56"/>
      <c r="FXX397" s="56"/>
      <c r="FXY397" s="56"/>
      <c r="FXZ397" s="56"/>
      <c r="FYA397" s="56"/>
      <c r="FYB397" s="56"/>
      <c r="FYC397" s="56"/>
      <c r="FYD397" s="56"/>
      <c r="FYE397" s="56"/>
      <c r="FYF397" s="56"/>
      <c r="FYG397" s="56"/>
      <c r="FYH397" s="56"/>
      <c r="FYI397" s="56"/>
      <c r="FYJ397" s="56"/>
      <c r="FYK397" s="56"/>
      <c r="FYL397" s="56"/>
      <c r="FYM397" s="56"/>
      <c r="FYN397" s="56"/>
      <c r="FYO397" s="56"/>
      <c r="FYP397" s="56"/>
      <c r="FYQ397" s="56"/>
      <c r="FYR397" s="56"/>
      <c r="FYS397" s="56"/>
      <c r="FYT397" s="56"/>
      <c r="FYU397" s="56"/>
      <c r="FYV397" s="56"/>
      <c r="FYW397" s="56"/>
      <c r="FYX397" s="56"/>
      <c r="FYY397" s="56"/>
      <c r="FYZ397" s="56"/>
      <c r="FZA397" s="56"/>
      <c r="FZB397" s="56"/>
      <c r="FZC397" s="56"/>
      <c r="FZD397" s="56"/>
      <c r="FZE397" s="56"/>
      <c r="FZF397" s="56"/>
      <c r="FZG397" s="56"/>
      <c r="FZH397" s="56"/>
      <c r="FZI397" s="56"/>
      <c r="FZJ397" s="56"/>
      <c r="FZK397" s="56"/>
      <c r="FZL397" s="56"/>
      <c r="FZM397" s="56"/>
      <c r="FZN397" s="56"/>
      <c r="FZO397" s="56"/>
      <c r="FZP397" s="56"/>
      <c r="FZQ397" s="56"/>
      <c r="FZR397" s="56"/>
      <c r="FZS397" s="56"/>
      <c r="FZT397" s="56"/>
      <c r="FZU397" s="56"/>
      <c r="FZV397" s="56"/>
      <c r="FZW397" s="56"/>
      <c r="FZX397" s="56"/>
      <c r="FZY397" s="56"/>
      <c r="FZZ397" s="56"/>
      <c r="GAA397" s="56"/>
      <c r="GAB397" s="56"/>
      <c r="GAC397" s="56"/>
      <c r="GAD397" s="56"/>
      <c r="GAE397" s="56"/>
      <c r="GAF397" s="56"/>
      <c r="GAG397" s="56"/>
      <c r="GAH397" s="56"/>
      <c r="GAI397" s="56"/>
      <c r="GAJ397" s="56"/>
      <c r="GAK397" s="56"/>
      <c r="GAL397" s="56"/>
      <c r="GAM397" s="56"/>
      <c r="GAN397" s="56"/>
      <c r="GAO397" s="56"/>
      <c r="GAP397" s="56"/>
      <c r="GAQ397" s="56"/>
      <c r="GAR397" s="56"/>
      <c r="GAS397" s="56"/>
      <c r="GAT397" s="56"/>
      <c r="GAU397" s="56"/>
      <c r="GAV397" s="56"/>
      <c r="GAW397" s="56"/>
      <c r="GAX397" s="56"/>
      <c r="GAY397" s="56"/>
      <c r="GAZ397" s="56"/>
      <c r="GBA397" s="56"/>
      <c r="GBB397" s="56"/>
      <c r="GBC397" s="56"/>
      <c r="GBD397" s="56"/>
      <c r="GBE397" s="56"/>
      <c r="GBF397" s="56"/>
      <c r="GBG397" s="56"/>
      <c r="GBH397" s="56"/>
      <c r="GBI397" s="56"/>
      <c r="GBJ397" s="56"/>
      <c r="GBK397" s="56"/>
      <c r="GBL397" s="56"/>
      <c r="GBM397" s="56"/>
      <c r="GBN397" s="56"/>
      <c r="GBO397" s="56"/>
      <c r="GBP397" s="56"/>
      <c r="GBQ397" s="56"/>
      <c r="GBR397" s="56"/>
      <c r="GBS397" s="56"/>
      <c r="GBT397" s="56"/>
      <c r="GBU397" s="56"/>
      <c r="GBV397" s="56"/>
      <c r="GBW397" s="56"/>
      <c r="GBX397" s="56"/>
      <c r="GBY397" s="56"/>
      <c r="GBZ397" s="56"/>
      <c r="GCA397" s="56"/>
      <c r="GCB397" s="56"/>
      <c r="GCC397" s="56"/>
      <c r="GCD397" s="56"/>
      <c r="GCE397" s="56"/>
      <c r="GCF397" s="56"/>
      <c r="GCG397" s="56"/>
      <c r="GCH397" s="56"/>
      <c r="GCI397" s="56"/>
      <c r="GCJ397" s="56"/>
      <c r="GCK397" s="56"/>
      <c r="GCL397" s="56"/>
      <c r="GCM397" s="56"/>
      <c r="GCN397" s="56"/>
      <c r="GCO397" s="56"/>
      <c r="GCP397" s="56"/>
      <c r="GCQ397" s="56"/>
      <c r="GCR397" s="56"/>
      <c r="GCS397" s="56"/>
      <c r="GCT397" s="56"/>
      <c r="GCU397" s="56"/>
      <c r="GCV397" s="56"/>
      <c r="GCW397" s="56"/>
      <c r="GCX397" s="56"/>
      <c r="GCY397" s="56"/>
      <c r="GCZ397" s="56"/>
      <c r="GDA397" s="56"/>
      <c r="GDB397" s="56"/>
      <c r="GDC397" s="56"/>
      <c r="GDD397" s="56"/>
      <c r="GDE397" s="56"/>
      <c r="GDF397" s="56"/>
      <c r="GDG397" s="56"/>
      <c r="GDH397" s="56"/>
      <c r="GDI397" s="56"/>
      <c r="GDJ397" s="56"/>
      <c r="GDK397" s="56"/>
      <c r="GDL397" s="56"/>
      <c r="GDM397" s="56"/>
      <c r="GDN397" s="56"/>
      <c r="GDO397" s="56"/>
      <c r="GDP397" s="56"/>
      <c r="GDQ397" s="56"/>
      <c r="GDR397" s="56"/>
      <c r="GDS397" s="56"/>
      <c r="GDT397" s="56"/>
      <c r="GDU397" s="56"/>
      <c r="GDV397" s="56"/>
      <c r="GDW397" s="56"/>
      <c r="GDX397" s="56"/>
      <c r="GDY397" s="56"/>
      <c r="GDZ397" s="56"/>
      <c r="GEA397" s="56"/>
      <c r="GEB397" s="56"/>
      <c r="GEC397" s="56"/>
      <c r="GED397" s="56"/>
      <c r="GEE397" s="56"/>
      <c r="GEF397" s="56"/>
      <c r="GEG397" s="56"/>
      <c r="GEH397" s="56"/>
      <c r="GEI397" s="56"/>
      <c r="GEJ397" s="56"/>
      <c r="GEK397" s="56"/>
      <c r="GEL397" s="56"/>
      <c r="GEM397" s="56"/>
      <c r="GEN397" s="56"/>
      <c r="GEO397" s="56"/>
      <c r="GEP397" s="56"/>
      <c r="GEQ397" s="56"/>
      <c r="GER397" s="56"/>
      <c r="GES397" s="56"/>
      <c r="GET397" s="56"/>
      <c r="GEU397" s="56"/>
      <c r="GEV397" s="56"/>
      <c r="GEW397" s="56"/>
      <c r="GEX397" s="56"/>
      <c r="GEY397" s="56"/>
      <c r="GEZ397" s="56"/>
      <c r="GFA397" s="56"/>
      <c r="GFB397" s="56"/>
      <c r="GFC397" s="56"/>
      <c r="GFD397" s="56"/>
      <c r="GFE397" s="56"/>
      <c r="GFF397" s="56"/>
      <c r="GFG397" s="56"/>
      <c r="GFH397" s="56"/>
      <c r="GFI397" s="56"/>
      <c r="GFJ397" s="56"/>
      <c r="GFK397" s="56"/>
      <c r="GFL397" s="56"/>
      <c r="GFM397" s="56"/>
      <c r="GFN397" s="56"/>
      <c r="GFO397" s="56"/>
      <c r="GFP397" s="56"/>
      <c r="GFQ397" s="56"/>
      <c r="GFR397" s="56"/>
      <c r="GFS397" s="56"/>
      <c r="GFT397" s="56"/>
      <c r="GFU397" s="56"/>
      <c r="GFV397" s="56"/>
      <c r="GFW397" s="56"/>
      <c r="GFX397" s="56"/>
      <c r="GFY397" s="56"/>
      <c r="GFZ397" s="56"/>
      <c r="GGA397" s="56"/>
      <c r="GGB397" s="56"/>
      <c r="GGC397" s="56"/>
      <c r="GGD397" s="56"/>
      <c r="GGE397" s="56"/>
      <c r="GGF397" s="56"/>
      <c r="GGG397" s="56"/>
      <c r="GGH397" s="56"/>
      <c r="GGI397" s="56"/>
      <c r="GGJ397" s="56"/>
      <c r="GGK397" s="56"/>
      <c r="GGL397" s="56"/>
      <c r="GGM397" s="56"/>
      <c r="GGN397" s="56"/>
      <c r="GGO397" s="56"/>
      <c r="GGP397" s="56"/>
      <c r="GGQ397" s="56"/>
      <c r="GGR397" s="56"/>
      <c r="GGS397" s="56"/>
      <c r="GGT397" s="56"/>
      <c r="GGU397" s="56"/>
      <c r="GGV397" s="56"/>
      <c r="GGW397" s="56"/>
      <c r="GGX397" s="56"/>
      <c r="GGY397" s="56"/>
      <c r="GGZ397" s="56"/>
      <c r="GHA397" s="56"/>
      <c r="GHB397" s="56"/>
      <c r="GHC397" s="56"/>
      <c r="GHD397" s="56"/>
      <c r="GHE397" s="56"/>
      <c r="GHF397" s="56"/>
      <c r="GHG397" s="56"/>
      <c r="GHH397" s="56"/>
      <c r="GHI397" s="56"/>
      <c r="GHJ397" s="56"/>
      <c r="GHK397" s="56"/>
      <c r="GHL397" s="56"/>
      <c r="GHM397" s="56"/>
      <c r="GHN397" s="56"/>
      <c r="GHO397" s="56"/>
      <c r="GHP397" s="56"/>
      <c r="GHQ397" s="56"/>
      <c r="GHR397" s="56"/>
      <c r="GHS397" s="56"/>
      <c r="GHT397" s="56"/>
      <c r="GHU397" s="56"/>
      <c r="GHV397" s="56"/>
      <c r="GHW397" s="56"/>
      <c r="GHX397" s="56"/>
      <c r="GHY397" s="56"/>
      <c r="GHZ397" s="56"/>
      <c r="GIA397" s="56"/>
      <c r="GIB397" s="56"/>
      <c r="GIC397" s="56"/>
      <c r="GID397" s="56"/>
      <c r="GIE397" s="56"/>
      <c r="GIF397" s="56"/>
      <c r="GIG397" s="56"/>
      <c r="GIH397" s="56"/>
      <c r="GII397" s="56"/>
      <c r="GIJ397" s="56"/>
      <c r="GIK397" s="56"/>
      <c r="GIL397" s="56"/>
      <c r="GIM397" s="56"/>
      <c r="GIN397" s="56"/>
      <c r="GIO397" s="56"/>
      <c r="GIP397" s="56"/>
      <c r="GIQ397" s="56"/>
      <c r="GIR397" s="56"/>
      <c r="GIS397" s="56"/>
      <c r="GIT397" s="56"/>
      <c r="GIU397" s="56"/>
      <c r="GIV397" s="56"/>
      <c r="GIW397" s="56"/>
      <c r="GIX397" s="56"/>
      <c r="GIY397" s="56"/>
      <c r="GIZ397" s="56"/>
      <c r="GJA397" s="56"/>
      <c r="GJB397" s="56"/>
      <c r="GJC397" s="56"/>
      <c r="GJD397" s="56"/>
      <c r="GJE397" s="56"/>
      <c r="GJF397" s="56"/>
      <c r="GJG397" s="56"/>
      <c r="GJH397" s="56"/>
      <c r="GJI397" s="56"/>
      <c r="GJJ397" s="56"/>
      <c r="GJK397" s="56"/>
      <c r="GJL397" s="56"/>
      <c r="GJM397" s="56"/>
      <c r="GJN397" s="56"/>
      <c r="GJO397" s="56"/>
      <c r="GJP397" s="56"/>
      <c r="GJQ397" s="56"/>
      <c r="GJR397" s="56"/>
      <c r="GJS397" s="56"/>
      <c r="GJT397" s="56"/>
      <c r="GJU397" s="56"/>
      <c r="GJV397" s="56"/>
      <c r="GJW397" s="56"/>
      <c r="GJX397" s="56"/>
      <c r="GJY397" s="56"/>
      <c r="GJZ397" s="56"/>
      <c r="GKA397" s="56"/>
      <c r="GKB397" s="56"/>
      <c r="GKC397" s="56"/>
      <c r="GKD397" s="56"/>
      <c r="GKE397" s="56"/>
      <c r="GKF397" s="56"/>
      <c r="GKG397" s="56"/>
      <c r="GKH397" s="56"/>
      <c r="GKI397" s="56"/>
      <c r="GKJ397" s="56"/>
      <c r="GKK397" s="56"/>
      <c r="GKL397" s="56"/>
      <c r="GKM397" s="56"/>
      <c r="GKN397" s="56"/>
      <c r="GKO397" s="56"/>
      <c r="GKP397" s="56"/>
      <c r="GKQ397" s="56"/>
      <c r="GKR397" s="56"/>
      <c r="GKS397" s="56"/>
      <c r="GKT397" s="56"/>
      <c r="GKU397" s="56"/>
      <c r="GKV397" s="56"/>
      <c r="GKW397" s="56"/>
      <c r="GKX397" s="56"/>
      <c r="GKY397" s="56"/>
      <c r="GKZ397" s="56"/>
      <c r="GLA397" s="56"/>
      <c r="GLB397" s="56"/>
      <c r="GLC397" s="56"/>
      <c r="GLD397" s="56"/>
      <c r="GLE397" s="56"/>
      <c r="GLF397" s="56"/>
      <c r="GLG397" s="56"/>
      <c r="GLH397" s="56"/>
      <c r="GLI397" s="56"/>
      <c r="GLJ397" s="56"/>
      <c r="GLK397" s="56"/>
      <c r="GLL397" s="56"/>
      <c r="GLM397" s="56"/>
      <c r="GLN397" s="56"/>
      <c r="GLO397" s="56"/>
      <c r="GLP397" s="56"/>
      <c r="GLQ397" s="56"/>
      <c r="GLR397" s="56"/>
      <c r="GLS397" s="56"/>
      <c r="GLT397" s="56"/>
      <c r="GLU397" s="56"/>
      <c r="GLV397" s="56"/>
      <c r="GLW397" s="56"/>
      <c r="GLX397" s="56"/>
      <c r="GLY397" s="56"/>
      <c r="GLZ397" s="56"/>
      <c r="GMA397" s="56"/>
      <c r="GMB397" s="56"/>
      <c r="GMC397" s="56"/>
      <c r="GMD397" s="56"/>
      <c r="GME397" s="56"/>
      <c r="GMF397" s="56"/>
      <c r="GMG397" s="56"/>
      <c r="GMH397" s="56"/>
      <c r="GMI397" s="56"/>
      <c r="GMJ397" s="56"/>
      <c r="GMK397" s="56"/>
      <c r="GML397" s="56"/>
      <c r="GMM397" s="56"/>
      <c r="GMN397" s="56"/>
      <c r="GMO397" s="56"/>
      <c r="GMP397" s="56"/>
      <c r="GMQ397" s="56"/>
      <c r="GMR397" s="56"/>
      <c r="GMS397" s="56"/>
      <c r="GMT397" s="56"/>
      <c r="GMU397" s="56"/>
      <c r="GMV397" s="56"/>
      <c r="GMW397" s="56"/>
      <c r="GMX397" s="56"/>
      <c r="GMY397" s="56"/>
      <c r="GMZ397" s="56"/>
      <c r="GNA397" s="56"/>
      <c r="GNB397" s="56"/>
      <c r="GNC397" s="56"/>
      <c r="GND397" s="56"/>
      <c r="GNE397" s="56"/>
      <c r="GNF397" s="56"/>
      <c r="GNG397" s="56"/>
      <c r="GNH397" s="56"/>
      <c r="GNI397" s="56"/>
      <c r="GNJ397" s="56"/>
      <c r="GNK397" s="56"/>
      <c r="GNL397" s="56"/>
      <c r="GNM397" s="56"/>
      <c r="GNN397" s="56"/>
      <c r="GNO397" s="56"/>
      <c r="GNP397" s="56"/>
      <c r="GNQ397" s="56"/>
      <c r="GNR397" s="56"/>
      <c r="GNS397" s="56"/>
      <c r="GNT397" s="56"/>
      <c r="GNU397" s="56"/>
      <c r="GNV397" s="56"/>
      <c r="GNW397" s="56"/>
      <c r="GNX397" s="56"/>
      <c r="GNY397" s="56"/>
      <c r="GNZ397" s="56"/>
      <c r="GOA397" s="56"/>
      <c r="GOB397" s="56"/>
      <c r="GOC397" s="56"/>
      <c r="GOD397" s="56"/>
      <c r="GOE397" s="56"/>
      <c r="GOF397" s="56"/>
      <c r="GOG397" s="56"/>
      <c r="GOH397" s="56"/>
      <c r="GOI397" s="56"/>
      <c r="GOJ397" s="56"/>
      <c r="GOK397" s="56"/>
      <c r="GOL397" s="56"/>
      <c r="GOM397" s="56"/>
      <c r="GON397" s="56"/>
      <c r="GOO397" s="56"/>
      <c r="GOP397" s="56"/>
      <c r="GOQ397" s="56"/>
      <c r="GOR397" s="56"/>
      <c r="GOS397" s="56"/>
      <c r="GOT397" s="56"/>
      <c r="GOU397" s="56"/>
      <c r="GOV397" s="56"/>
      <c r="GOW397" s="56"/>
      <c r="GOX397" s="56"/>
      <c r="GOY397" s="56"/>
      <c r="GOZ397" s="56"/>
      <c r="GPA397" s="56"/>
      <c r="GPB397" s="56"/>
      <c r="GPC397" s="56"/>
      <c r="GPD397" s="56"/>
      <c r="GPE397" s="56"/>
      <c r="GPF397" s="56"/>
      <c r="GPG397" s="56"/>
      <c r="GPH397" s="56"/>
      <c r="GPI397" s="56"/>
      <c r="GPJ397" s="56"/>
      <c r="GPK397" s="56"/>
      <c r="GPL397" s="56"/>
      <c r="GPM397" s="56"/>
      <c r="GPN397" s="56"/>
      <c r="GPO397" s="56"/>
      <c r="GPP397" s="56"/>
      <c r="GPQ397" s="56"/>
      <c r="GPR397" s="56"/>
      <c r="GPS397" s="56"/>
      <c r="GPT397" s="56"/>
      <c r="GPU397" s="56"/>
      <c r="GPV397" s="56"/>
      <c r="GPW397" s="56"/>
      <c r="GPX397" s="56"/>
      <c r="GPY397" s="56"/>
      <c r="GPZ397" s="56"/>
      <c r="GQA397" s="56"/>
      <c r="GQB397" s="56"/>
      <c r="GQC397" s="56"/>
      <c r="GQD397" s="56"/>
      <c r="GQE397" s="56"/>
      <c r="GQF397" s="56"/>
      <c r="GQG397" s="56"/>
      <c r="GQH397" s="56"/>
      <c r="GQI397" s="56"/>
      <c r="GQJ397" s="56"/>
      <c r="GQK397" s="56"/>
      <c r="GQL397" s="56"/>
      <c r="GQM397" s="56"/>
      <c r="GQN397" s="56"/>
      <c r="GQO397" s="56"/>
      <c r="GQP397" s="56"/>
      <c r="GQQ397" s="56"/>
      <c r="GQR397" s="56"/>
      <c r="GQS397" s="56"/>
      <c r="GQT397" s="56"/>
      <c r="GQU397" s="56"/>
      <c r="GQV397" s="56"/>
      <c r="GQW397" s="56"/>
      <c r="GQX397" s="56"/>
      <c r="GQY397" s="56"/>
      <c r="GQZ397" s="56"/>
      <c r="GRA397" s="56"/>
      <c r="GRB397" s="56"/>
      <c r="GRC397" s="56"/>
      <c r="GRD397" s="56"/>
      <c r="GRE397" s="56"/>
      <c r="GRF397" s="56"/>
      <c r="GRG397" s="56"/>
      <c r="GRH397" s="56"/>
      <c r="GRI397" s="56"/>
      <c r="GRJ397" s="56"/>
      <c r="GRK397" s="56"/>
      <c r="GRL397" s="56"/>
      <c r="GRM397" s="56"/>
      <c r="GRN397" s="56"/>
      <c r="GRO397" s="56"/>
      <c r="GRP397" s="56"/>
      <c r="GRQ397" s="56"/>
      <c r="GRR397" s="56"/>
      <c r="GRS397" s="56"/>
      <c r="GRT397" s="56"/>
      <c r="GRU397" s="56"/>
      <c r="GRV397" s="56"/>
      <c r="GRW397" s="56"/>
      <c r="GRX397" s="56"/>
      <c r="GRY397" s="56"/>
      <c r="GRZ397" s="56"/>
      <c r="GSA397" s="56"/>
      <c r="GSB397" s="56"/>
      <c r="GSC397" s="56"/>
      <c r="GSD397" s="56"/>
      <c r="GSE397" s="56"/>
      <c r="GSF397" s="56"/>
      <c r="GSG397" s="56"/>
      <c r="GSH397" s="56"/>
      <c r="GSI397" s="56"/>
      <c r="GSJ397" s="56"/>
      <c r="GSK397" s="56"/>
      <c r="GSL397" s="56"/>
      <c r="GSM397" s="56"/>
      <c r="GSN397" s="56"/>
      <c r="GSO397" s="56"/>
      <c r="GSP397" s="56"/>
      <c r="GSQ397" s="56"/>
      <c r="GSR397" s="56"/>
      <c r="GSS397" s="56"/>
      <c r="GST397" s="56"/>
      <c r="GSU397" s="56"/>
      <c r="GSV397" s="56"/>
      <c r="GSW397" s="56"/>
      <c r="GSX397" s="56"/>
      <c r="GSY397" s="56"/>
      <c r="GSZ397" s="56"/>
      <c r="GTA397" s="56"/>
      <c r="GTB397" s="56"/>
      <c r="GTC397" s="56"/>
      <c r="GTD397" s="56"/>
      <c r="GTE397" s="56"/>
      <c r="GTF397" s="56"/>
      <c r="GTG397" s="56"/>
      <c r="GTH397" s="56"/>
      <c r="GTI397" s="56"/>
      <c r="GTJ397" s="56"/>
      <c r="GTK397" s="56"/>
      <c r="GTL397" s="56"/>
      <c r="GTM397" s="56"/>
      <c r="GTN397" s="56"/>
      <c r="GTO397" s="56"/>
      <c r="GTP397" s="56"/>
      <c r="GTQ397" s="56"/>
      <c r="GTR397" s="56"/>
      <c r="GTS397" s="56"/>
      <c r="GTT397" s="56"/>
      <c r="GTU397" s="56"/>
      <c r="GTV397" s="56"/>
      <c r="GTW397" s="56"/>
      <c r="GTX397" s="56"/>
      <c r="GTY397" s="56"/>
      <c r="GTZ397" s="56"/>
      <c r="GUA397" s="56"/>
      <c r="GUB397" s="56"/>
      <c r="GUC397" s="56"/>
      <c r="GUD397" s="56"/>
      <c r="GUE397" s="56"/>
      <c r="GUF397" s="56"/>
      <c r="GUG397" s="56"/>
      <c r="GUH397" s="56"/>
      <c r="GUI397" s="56"/>
      <c r="GUJ397" s="56"/>
      <c r="GUK397" s="56"/>
      <c r="GUL397" s="56"/>
      <c r="GUM397" s="56"/>
      <c r="GUN397" s="56"/>
      <c r="GUO397" s="56"/>
      <c r="GUP397" s="56"/>
      <c r="GUQ397" s="56"/>
      <c r="GUR397" s="56"/>
      <c r="GUS397" s="56"/>
      <c r="GUT397" s="56"/>
      <c r="GUU397" s="56"/>
      <c r="GUV397" s="56"/>
      <c r="GUW397" s="56"/>
      <c r="GUX397" s="56"/>
      <c r="GUY397" s="56"/>
      <c r="GUZ397" s="56"/>
      <c r="GVA397" s="56"/>
      <c r="GVB397" s="56"/>
      <c r="GVC397" s="56"/>
      <c r="GVD397" s="56"/>
      <c r="GVE397" s="56"/>
      <c r="GVF397" s="56"/>
      <c r="GVG397" s="56"/>
      <c r="GVH397" s="56"/>
      <c r="GVI397" s="56"/>
      <c r="GVJ397" s="56"/>
      <c r="GVK397" s="56"/>
      <c r="GVL397" s="56"/>
      <c r="GVM397" s="56"/>
      <c r="GVN397" s="56"/>
      <c r="GVO397" s="56"/>
      <c r="GVP397" s="56"/>
      <c r="GVQ397" s="56"/>
      <c r="GVR397" s="56"/>
      <c r="GVS397" s="56"/>
      <c r="GVT397" s="56"/>
      <c r="GVU397" s="56"/>
      <c r="GVV397" s="56"/>
      <c r="GVW397" s="56"/>
      <c r="GVX397" s="56"/>
      <c r="GVY397" s="56"/>
      <c r="GVZ397" s="56"/>
      <c r="GWA397" s="56"/>
      <c r="GWB397" s="56"/>
      <c r="GWC397" s="56"/>
      <c r="GWD397" s="56"/>
      <c r="GWE397" s="56"/>
      <c r="GWF397" s="56"/>
      <c r="GWG397" s="56"/>
      <c r="GWH397" s="56"/>
      <c r="GWI397" s="56"/>
      <c r="GWJ397" s="56"/>
      <c r="GWK397" s="56"/>
      <c r="GWL397" s="56"/>
      <c r="GWM397" s="56"/>
      <c r="GWN397" s="56"/>
      <c r="GWO397" s="56"/>
      <c r="GWP397" s="56"/>
      <c r="GWQ397" s="56"/>
      <c r="GWR397" s="56"/>
      <c r="GWS397" s="56"/>
      <c r="GWT397" s="56"/>
      <c r="GWU397" s="56"/>
      <c r="GWV397" s="56"/>
      <c r="GWW397" s="56"/>
      <c r="GWX397" s="56"/>
      <c r="GWY397" s="56"/>
      <c r="GWZ397" s="56"/>
      <c r="GXA397" s="56"/>
      <c r="GXB397" s="56"/>
      <c r="GXC397" s="56"/>
      <c r="GXD397" s="56"/>
      <c r="GXE397" s="56"/>
      <c r="GXF397" s="56"/>
      <c r="GXG397" s="56"/>
      <c r="GXH397" s="56"/>
      <c r="GXI397" s="56"/>
      <c r="GXJ397" s="56"/>
      <c r="GXK397" s="56"/>
      <c r="GXL397" s="56"/>
      <c r="GXM397" s="56"/>
      <c r="GXN397" s="56"/>
      <c r="GXO397" s="56"/>
      <c r="GXP397" s="56"/>
      <c r="GXQ397" s="56"/>
      <c r="GXR397" s="56"/>
      <c r="GXS397" s="56"/>
      <c r="GXT397" s="56"/>
      <c r="GXU397" s="56"/>
      <c r="GXV397" s="56"/>
      <c r="GXW397" s="56"/>
      <c r="GXX397" s="56"/>
      <c r="GXY397" s="56"/>
      <c r="GXZ397" s="56"/>
      <c r="GYA397" s="56"/>
      <c r="GYB397" s="56"/>
      <c r="GYC397" s="56"/>
      <c r="GYD397" s="56"/>
      <c r="GYE397" s="56"/>
      <c r="GYF397" s="56"/>
      <c r="GYG397" s="56"/>
      <c r="GYH397" s="56"/>
      <c r="GYI397" s="56"/>
      <c r="GYJ397" s="56"/>
      <c r="GYK397" s="56"/>
      <c r="GYL397" s="56"/>
      <c r="GYM397" s="56"/>
      <c r="GYN397" s="56"/>
      <c r="GYO397" s="56"/>
      <c r="GYP397" s="56"/>
      <c r="GYQ397" s="56"/>
      <c r="GYR397" s="56"/>
      <c r="GYS397" s="56"/>
      <c r="GYT397" s="56"/>
      <c r="GYU397" s="56"/>
      <c r="GYV397" s="56"/>
      <c r="GYW397" s="56"/>
      <c r="GYX397" s="56"/>
      <c r="GYY397" s="56"/>
      <c r="GYZ397" s="56"/>
      <c r="GZA397" s="56"/>
      <c r="GZB397" s="56"/>
      <c r="GZC397" s="56"/>
      <c r="GZD397" s="56"/>
      <c r="GZE397" s="56"/>
      <c r="GZF397" s="56"/>
      <c r="GZG397" s="56"/>
      <c r="GZH397" s="56"/>
      <c r="GZI397" s="56"/>
      <c r="GZJ397" s="56"/>
      <c r="GZK397" s="56"/>
      <c r="GZL397" s="56"/>
      <c r="GZM397" s="56"/>
      <c r="GZN397" s="56"/>
      <c r="GZO397" s="56"/>
      <c r="GZP397" s="56"/>
      <c r="GZQ397" s="56"/>
      <c r="GZR397" s="56"/>
      <c r="GZS397" s="56"/>
      <c r="GZT397" s="56"/>
      <c r="GZU397" s="56"/>
      <c r="GZV397" s="56"/>
      <c r="GZW397" s="56"/>
      <c r="GZX397" s="56"/>
      <c r="GZY397" s="56"/>
      <c r="GZZ397" s="56"/>
      <c r="HAA397" s="56"/>
      <c r="HAB397" s="56"/>
      <c r="HAC397" s="56"/>
      <c r="HAD397" s="56"/>
      <c r="HAE397" s="56"/>
      <c r="HAF397" s="56"/>
      <c r="HAG397" s="56"/>
      <c r="HAH397" s="56"/>
      <c r="HAI397" s="56"/>
      <c r="HAJ397" s="56"/>
      <c r="HAK397" s="56"/>
      <c r="HAL397" s="56"/>
      <c r="HAM397" s="56"/>
      <c r="HAN397" s="56"/>
      <c r="HAO397" s="56"/>
      <c r="HAP397" s="56"/>
      <c r="HAQ397" s="56"/>
      <c r="HAR397" s="56"/>
      <c r="HAS397" s="56"/>
      <c r="HAT397" s="56"/>
      <c r="HAU397" s="56"/>
      <c r="HAV397" s="56"/>
      <c r="HAW397" s="56"/>
      <c r="HAX397" s="56"/>
      <c r="HAY397" s="56"/>
      <c r="HAZ397" s="56"/>
      <c r="HBA397" s="56"/>
      <c r="HBB397" s="56"/>
      <c r="HBC397" s="56"/>
      <c r="HBD397" s="56"/>
      <c r="HBE397" s="56"/>
      <c r="HBF397" s="56"/>
      <c r="HBG397" s="56"/>
      <c r="HBH397" s="56"/>
      <c r="HBI397" s="56"/>
      <c r="HBJ397" s="56"/>
      <c r="HBK397" s="56"/>
      <c r="HBL397" s="56"/>
      <c r="HBM397" s="56"/>
      <c r="HBN397" s="56"/>
      <c r="HBO397" s="56"/>
      <c r="HBP397" s="56"/>
      <c r="HBQ397" s="56"/>
      <c r="HBR397" s="56"/>
      <c r="HBS397" s="56"/>
      <c r="HBT397" s="56"/>
      <c r="HBU397" s="56"/>
      <c r="HBV397" s="56"/>
      <c r="HBW397" s="56"/>
      <c r="HBX397" s="56"/>
      <c r="HBY397" s="56"/>
      <c r="HBZ397" s="56"/>
      <c r="HCA397" s="56"/>
      <c r="HCB397" s="56"/>
      <c r="HCC397" s="56"/>
      <c r="HCD397" s="56"/>
      <c r="HCE397" s="56"/>
      <c r="HCF397" s="56"/>
      <c r="HCG397" s="56"/>
      <c r="HCH397" s="56"/>
      <c r="HCI397" s="56"/>
      <c r="HCJ397" s="56"/>
      <c r="HCK397" s="56"/>
      <c r="HCL397" s="56"/>
      <c r="HCM397" s="56"/>
      <c r="HCN397" s="56"/>
      <c r="HCO397" s="56"/>
      <c r="HCP397" s="56"/>
      <c r="HCQ397" s="56"/>
      <c r="HCR397" s="56"/>
      <c r="HCS397" s="56"/>
      <c r="HCT397" s="56"/>
      <c r="HCU397" s="56"/>
      <c r="HCV397" s="56"/>
      <c r="HCW397" s="56"/>
      <c r="HCX397" s="56"/>
      <c r="HCY397" s="56"/>
      <c r="HCZ397" s="56"/>
      <c r="HDA397" s="56"/>
      <c r="HDB397" s="56"/>
      <c r="HDC397" s="56"/>
      <c r="HDD397" s="56"/>
      <c r="HDE397" s="56"/>
      <c r="HDF397" s="56"/>
      <c r="HDG397" s="56"/>
      <c r="HDH397" s="56"/>
      <c r="HDI397" s="56"/>
      <c r="HDJ397" s="56"/>
      <c r="HDK397" s="56"/>
      <c r="HDL397" s="56"/>
      <c r="HDM397" s="56"/>
      <c r="HDN397" s="56"/>
      <c r="HDO397" s="56"/>
      <c r="HDP397" s="56"/>
      <c r="HDQ397" s="56"/>
      <c r="HDR397" s="56"/>
      <c r="HDS397" s="56"/>
      <c r="HDT397" s="56"/>
      <c r="HDU397" s="56"/>
      <c r="HDV397" s="56"/>
      <c r="HDW397" s="56"/>
      <c r="HDX397" s="56"/>
      <c r="HDY397" s="56"/>
      <c r="HDZ397" s="56"/>
      <c r="HEA397" s="56"/>
      <c r="HEB397" s="56"/>
      <c r="HEC397" s="56"/>
      <c r="HED397" s="56"/>
      <c r="HEE397" s="56"/>
      <c r="HEF397" s="56"/>
      <c r="HEG397" s="56"/>
      <c r="HEH397" s="56"/>
      <c r="HEI397" s="56"/>
      <c r="HEJ397" s="56"/>
      <c r="HEK397" s="56"/>
      <c r="HEL397" s="56"/>
      <c r="HEM397" s="56"/>
      <c r="HEN397" s="56"/>
      <c r="HEO397" s="56"/>
      <c r="HEP397" s="56"/>
      <c r="HEQ397" s="56"/>
      <c r="HER397" s="56"/>
      <c r="HES397" s="56"/>
      <c r="HET397" s="56"/>
      <c r="HEU397" s="56"/>
      <c r="HEV397" s="56"/>
      <c r="HEW397" s="56"/>
      <c r="HEX397" s="56"/>
      <c r="HEY397" s="56"/>
      <c r="HEZ397" s="56"/>
      <c r="HFA397" s="56"/>
      <c r="HFB397" s="56"/>
      <c r="HFC397" s="56"/>
      <c r="HFD397" s="56"/>
      <c r="HFE397" s="56"/>
      <c r="HFF397" s="56"/>
      <c r="HFG397" s="56"/>
      <c r="HFH397" s="56"/>
      <c r="HFI397" s="56"/>
      <c r="HFJ397" s="56"/>
      <c r="HFK397" s="56"/>
      <c r="HFL397" s="56"/>
      <c r="HFM397" s="56"/>
      <c r="HFN397" s="56"/>
      <c r="HFO397" s="56"/>
      <c r="HFP397" s="56"/>
      <c r="HFQ397" s="56"/>
      <c r="HFR397" s="56"/>
      <c r="HFS397" s="56"/>
      <c r="HFT397" s="56"/>
      <c r="HFU397" s="56"/>
      <c r="HFV397" s="56"/>
      <c r="HFW397" s="56"/>
      <c r="HFX397" s="56"/>
      <c r="HFY397" s="56"/>
      <c r="HFZ397" s="56"/>
      <c r="HGA397" s="56"/>
      <c r="HGB397" s="56"/>
      <c r="HGC397" s="56"/>
      <c r="HGD397" s="56"/>
      <c r="HGE397" s="56"/>
      <c r="HGF397" s="56"/>
      <c r="HGG397" s="56"/>
      <c r="HGH397" s="56"/>
      <c r="HGI397" s="56"/>
      <c r="HGJ397" s="56"/>
      <c r="HGK397" s="56"/>
      <c r="HGL397" s="56"/>
      <c r="HGM397" s="56"/>
      <c r="HGN397" s="56"/>
      <c r="HGO397" s="56"/>
      <c r="HGP397" s="56"/>
      <c r="HGQ397" s="56"/>
      <c r="HGR397" s="56"/>
      <c r="HGS397" s="56"/>
      <c r="HGT397" s="56"/>
      <c r="HGU397" s="56"/>
      <c r="HGV397" s="56"/>
      <c r="HGW397" s="56"/>
      <c r="HGX397" s="56"/>
      <c r="HGY397" s="56"/>
      <c r="HGZ397" s="56"/>
      <c r="HHA397" s="56"/>
      <c r="HHB397" s="56"/>
      <c r="HHC397" s="56"/>
      <c r="HHD397" s="56"/>
      <c r="HHE397" s="56"/>
      <c r="HHF397" s="56"/>
      <c r="HHG397" s="56"/>
      <c r="HHH397" s="56"/>
      <c r="HHI397" s="56"/>
      <c r="HHJ397" s="56"/>
      <c r="HHK397" s="56"/>
      <c r="HHL397" s="56"/>
      <c r="HHM397" s="56"/>
      <c r="HHN397" s="56"/>
      <c r="HHO397" s="56"/>
      <c r="HHP397" s="56"/>
      <c r="HHQ397" s="56"/>
      <c r="HHR397" s="56"/>
      <c r="HHS397" s="56"/>
      <c r="HHT397" s="56"/>
      <c r="HHU397" s="56"/>
      <c r="HHV397" s="56"/>
      <c r="HHW397" s="56"/>
      <c r="HHX397" s="56"/>
      <c r="HHY397" s="56"/>
      <c r="HHZ397" s="56"/>
      <c r="HIA397" s="56"/>
      <c r="HIB397" s="56"/>
      <c r="HIC397" s="56"/>
      <c r="HID397" s="56"/>
      <c r="HIE397" s="56"/>
      <c r="HIF397" s="56"/>
      <c r="HIG397" s="56"/>
      <c r="HIH397" s="56"/>
      <c r="HII397" s="56"/>
      <c r="HIJ397" s="56"/>
      <c r="HIK397" s="56"/>
      <c r="HIL397" s="56"/>
      <c r="HIM397" s="56"/>
      <c r="HIN397" s="56"/>
      <c r="HIO397" s="56"/>
      <c r="HIP397" s="56"/>
      <c r="HIQ397" s="56"/>
      <c r="HIR397" s="56"/>
      <c r="HIS397" s="56"/>
      <c r="HIT397" s="56"/>
      <c r="HIU397" s="56"/>
      <c r="HIV397" s="56"/>
      <c r="HIW397" s="56"/>
      <c r="HIX397" s="56"/>
      <c r="HIY397" s="56"/>
      <c r="HIZ397" s="56"/>
      <c r="HJA397" s="56"/>
      <c r="HJB397" s="56"/>
      <c r="HJC397" s="56"/>
      <c r="HJD397" s="56"/>
      <c r="HJE397" s="56"/>
      <c r="HJF397" s="56"/>
      <c r="HJG397" s="56"/>
      <c r="HJH397" s="56"/>
      <c r="HJI397" s="56"/>
      <c r="HJJ397" s="56"/>
      <c r="HJK397" s="56"/>
      <c r="HJL397" s="56"/>
      <c r="HJM397" s="56"/>
      <c r="HJN397" s="56"/>
      <c r="HJO397" s="56"/>
      <c r="HJP397" s="56"/>
      <c r="HJQ397" s="56"/>
      <c r="HJR397" s="56"/>
      <c r="HJS397" s="56"/>
      <c r="HJT397" s="56"/>
      <c r="HJU397" s="56"/>
      <c r="HJV397" s="56"/>
      <c r="HJW397" s="56"/>
      <c r="HJX397" s="56"/>
      <c r="HJY397" s="56"/>
      <c r="HJZ397" s="56"/>
      <c r="HKA397" s="56"/>
      <c r="HKB397" s="56"/>
      <c r="HKC397" s="56"/>
      <c r="HKD397" s="56"/>
      <c r="HKE397" s="56"/>
      <c r="HKF397" s="56"/>
      <c r="HKG397" s="56"/>
      <c r="HKH397" s="56"/>
      <c r="HKI397" s="56"/>
      <c r="HKJ397" s="56"/>
      <c r="HKK397" s="56"/>
      <c r="HKL397" s="56"/>
      <c r="HKM397" s="56"/>
      <c r="HKN397" s="56"/>
      <c r="HKO397" s="56"/>
      <c r="HKP397" s="56"/>
      <c r="HKQ397" s="56"/>
      <c r="HKR397" s="56"/>
      <c r="HKS397" s="56"/>
      <c r="HKT397" s="56"/>
      <c r="HKU397" s="56"/>
      <c r="HKV397" s="56"/>
      <c r="HKW397" s="56"/>
      <c r="HKX397" s="56"/>
      <c r="HKY397" s="56"/>
      <c r="HKZ397" s="56"/>
      <c r="HLA397" s="56"/>
      <c r="HLB397" s="56"/>
      <c r="HLC397" s="56"/>
      <c r="HLD397" s="56"/>
      <c r="HLE397" s="56"/>
      <c r="HLF397" s="56"/>
      <c r="HLG397" s="56"/>
      <c r="HLH397" s="56"/>
      <c r="HLI397" s="56"/>
      <c r="HLJ397" s="56"/>
      <c r="HLK397" s="56"/>
      <c r="HLL397" s="56"/>
      <c r="HLM397" s="56"/>
      <c r="HLN397" s="56"/>
      <c r="HLO397" s="56"/>
      <c r="HLP397" s="56"/>
      <c r="HLQ397" s="56"/>
      <c r="HLR397" s="56"/>
      <c r="HLS397" s="56"/>
      <c r="HLT397" s="56"/>
      <c r="HLU397" s="56"/>
      <c r="HLV397" s="56"/>
      <c r="HLW397" s="56"/>
      <c r="HLX397" s="56"/>
      <c r="HLY397" s="56"/>
      <c r="HLZ397" s="56"/>
      <c r="HMA397" s="56"/>
      <c r="HMB397" s="56"/>
      <c r="HMC397" s="56"/>
      <c r="HMD397" s="56"/>
      <c r="HME397" s="56"/>
      <c r="HMF397" s="56"/>
      <c r="HMG397" s="56"/>
      <c r="HMH397" s="56"/>
      <c r="HMI397" s="56"/>
      <c r="HMJ397" s="56"/>
      <c r="HMK397" s="56"/>
      <c r="HML397" s="56"/>
      <c r="HMM397" s="56"/>
      <c r="HMN397" s="56"/>
      <c r="HMO397" s="56"/>
      <c r="HMP397" s="56"/>
      <c r="HMQ397" s="56"/>
      <c r="HMR397" s="56"/>
      <c r="HMS397" s="56"/>
      <c r="HMT397" s="56"/>
      <c r="HMU397" s="56"/>
      <c r="HMV397" s="56"/>
      <c r="HMW397" s="56"/>
      <c r="HMX397" s="56"/>
      <c r="HMY397" s="56"/>
      <c r="HMZ397" s="56"/>
      <c r="HNA397" s="56"/>
      <c r="HNB397" s="56"/>
      <c r="HNC397" s="56"/>
      <c r="HND397" s="56"/>
      <c r="HNE397" s="56"/>
      <c r="HNF397" s="56"/>
      <c r="HNG397" s="56"/>
      <c r="HNH397" s="56"/>
      <c r="HNI397" s="56"/>
      <c r="HNJ397" s="56"/>
      <c r="HNK397" s="56"/>
      <c r="HNL397" s="56"/>
      <c r="HNM397" s="56"/>
      <c r="HNN397" s="56"/>
      <c r="HNO397" s="56"/>
      <c r="HNP397" s="56"/>
      <c r="HNQ397" s="56"/>
      <c r="HNR397" s="56"/>
      <c r="HNS397" s="56"/>
      <c r="HNT397" s="56"/>
      <c r="HNU397" s="56"/>
      <c r="HNV397" s="56"/>
      <c r="HNW397" s="56"/>
      <c r="HNX397" s="56"/>
      <c r="HNY397" s="56"/>
      <c r="HNZ397" s="56"/>
      <c r="HOA397" s="56"/>
      <c r="HOB397" s="56"/>
      <c r="HOC397" s="56"/>
      <c r="HOD397" s="56"/>
      <c r="HOE397" s="56"/>
      <c r="HOF397" s="56"/>
      <c r="HOG397" s="56"/>
      <c r="HOH397" s="56"/>
      <c r="HOI397" s="56"/>
      <c r="HOJ397" s="56"/>
      <c r="HOK397" s="56"/>
      <c r="HOL397" s="56"/>
      <c r="HOM397" s="56"/>
      <c r="HON397" s="56"/>
      <c r="HOO397" s="56"/>
      <c r="HOP397" s="56"/>
      <c r="HOQ397" s="56"/>
      <c r="HOR397" s="56"/>
      <c r="HOS397" s="56"/>
      <c r="HOT397" s="56"/>
      <c r="HOU397" s="56"/>
      <c r="HOV397" s="56"/>
      <c r="HOW397" s="56"/>
      <c r="HOX397" s="56"/>
      <c r="HOY397" s="56"/>
      <c r="HOZ397" s="56"/>
      <c r="HPA397" s="56"/>
      <c r="HPB397" s="56"/>
      <c r="HPC397" s="56"/>
      <c r="HPD397" s="56"/>
      <c r="HPE397" s="56"/>
      <c r="HPF397" s="56"/>
      <c r="HPG397" s="56"/>
      <c r="HPH397" s="56"/>
      <c r="HPI397" s="56"/>
      <c r="HPJ397" s="56"/>
      <c r="HPK397" s="56"/>
      <c r="HPL397" s="56"/>
      <c r="HPM397" s="56"/>
      <c r="HPN397" s="56"/>
      <c r="HPO397" s="56"/>
      <c r="HPP397" s="56"/>
      <c r="HPQ397" s="56"/>
      <c r="HPR397" s="56"/>
      <c r="HPS397" s="56"/>
      <c r="HPT397" s="56"/>
      <c r="HPU397" s="56"/>
      <c r="HPV397" s="56"/>
      <c r="HPW397" s="56"/>
      <c r="HPX397" s="56"/>
      <c r="HPY397" s="56"/>
      <c r="HPZ397" s="56"/>
      <c r="HQA397" s="56"/>
      <c r="HQB397" s="56"/>
      <c r="HQC397" s="56"/>
      <c r="HQD397" s="56"/>
      <c r="HQE397" s="56"/>
      <c r="HQF397" s="56"/>
      <c r="HQG397" s="56"/>
      <c r="HQH397" s="56"/>
      <c r="HQI397" s="56"/>
      <c r="HQJ397" s="56"/>
      <c r="HQK397" s="56"/>
      <c r="HQL397" s="56"/>
      <c r="HQM397" s="56"/>
      <c r="HQN397" s="56"/>
      <c r="HQO397" s="56"/>
      <c r="HQP397" s="56"/>
      <c r="HQQ397" s="56"/>
      <c r="HQR397" s="56"/>
      <c r="HQS397" s="56"/>
      <c r="HQT397" s="56"/>
      <c r="HQU397" s="56"/>
      <c r="HQV397" s="56"/>
      <c r="HQW397" s="56"/>
      <c r="HQX397" s="56"/>
      <c r="HQY397" s="56"/>
      <c r="HQZ397" s="56"/>
      <c r="HRA397" s="56"/>
      <c r="HRB397" s="56"/>
      <c r="HRC397" s="56"/>
      <c r="HRD397" s="56"/>
      <c r="HRE397" s="56"/>
      <c r="HRF397" s="56"/>
      <c r="HRG397" s="56"/>
      <c r="HRH397" s="56"/>
      <c r="HRI397" s="56"/>
      <c r="HRJ397" s="56"/>
      <c r="HRK397" s="56"/>
      <c r="HRL397" s="56"/>
      <c r="HRM397" s="56"/>
      <c r="HRN397" s="56"/>
      <c r="HRO397" s="56"/>
      <c r="HRP397" s="56"/>
      <c r="HRQ397" s="56"/>
      <c r="HRR397" s="56"/>
      <c r="HRS397" s="56"/>
      <c r="HRT397" s="56"/>
      <c r="HRU397" s="56"/>
      <c r="HRV397" s="56"/>
      <c r="HRW397" s="56"/>
      <c r="HRX397" s="56"/>
      <c r="HRY397" s="56"/>
      <c r="HRZ397" s="56"/>
      <c r="HSA397" s="56"/>
      <c r="HSB397" s="56"/>
      <c r="HSC397" s="56"/>
      <c r="HSD397" s="56"/>
      <c r="HSE397" s="56"/>
      <c r="HSF397" s="56"/>
      <c r="HSG397" s="56"/>
      <c r="HSH397" s="56"/>
      <c r="HSI397" s="56"/>
      <c r="HSJ397" s="56"/>
      <c r="HSK397" s="56"/>
      <c r="HSL397" s="56"/>
      <c r="HSM397" s="56"/>
      <c r="HSN397" s="56"/>
      <c r="HSO397" s="56"/>
      <c r="HSP397" s="56"/>
      <c r="HSQ397" s="56"/>
      <c r="HSR397" s="56"/>
      <c r="HSS397" s="56"/>
      <c r="HST397" s="56"/>
      <c r="HSU397" s="56"/>
      <c r="HSV397" s="56"/>
      <c r="HSW397" s="56"/>
      <c r="HSX397" s="56"/>
      <c r="HSY397" s="56"/>
      <c r="HSZ397" s="56"/>
      <c r="HTA397" s="56"/>
      <c r="HTB397" s="56"/>
      <c r="HTC397" s="56"/>
      <c r="HTD397" s="56"/>
      <c r="HTE397" s="56"/>
      <c r="HTF397" s="56"/>
      <c r="HTG397" s="56"/>
      <c r="HTH397" s="56"/>
      <c r="HTI397" s="56"/>
      <c r="HTJ397" s="56"/>
      <c r="HTK397" s="56"/>
      <c r="HTL397" s="56"/>
      <c r="HTM397" s="56"/>
      <c r="HTN397" s="56"/>
      <c r="HTO397" s="56"/>
      <c r="HTP397" s="56"/>
      <c r="HTQ397" s="56"/>
      <c r="HTR397" s="56"/>
      <c r="HTS397" s="56"/>
      <c r="HTT397" s="56"/>
      <c r="HTU397" s="56"/>
      <c r="HTV397" s="56"/>
      <c r="HTW397" s="56"/>
      <c r="HTX397" s="56"/>
      <c r="HTY397" s="56"/>
      <c r="HTZ397" s="56"/>
      <c r="HUA397" s="56"/>
      <c r="HUB397" s="56"/>
      <c r="HUC397" s="56"/>
      <c r="HUD397" s="56"/>
      <c r="HUE397" s="56"/>
      <c r="HUF397" s="56"/>
      <c r="HUG397" s="56"/>
      <c r="HUH397" s="56"/>
      <c r="HUI397" s="56"/>
      <c r="HUJ397" s="56"/>
      <c r="HUK397" s="56"/>
      <c r="HUL397" s="56"/>
      <c r="HUM397" s="56"/>
      <c r="HUN397" s="56"/>
      <c r="HUO397" s="56"/>
      <c r="HUP397" s="56"/>
      <c r="HUQ397" s="56"/>
      <c r="HUR397" s="56"/>
      <c r="HUS397" s="56"/>
      <c r="HUT397" s="56"/>
      <c r="HUU397" s="56"/>
      <c r="HUV397" s="56"/>
      <c r="HUW397" s="56"/>
      <c r="HUX397" s="56"/>
      <c r="HUY397" s="56"/>
      <c r="HUZ397" s="56"/>
      <c r="HVA397" s="56"/>
      <c r="HVB397" s="56"/>
      <c r="HVC397" s="56"/>
      <c r="HVD397" s="56"/>
      <c r="HVE397" s="56"/>
      <c r="HVF397" s="56"/>
      <c r="HVG397" s="56"/>
      <c r="HVH397" s="56"/>
      <c r="HVI397" s="56"/>
      <c r="HVJ397" s="56"/>
      <c r="HVK397" s="56"/>
      <c r="HVL397" s="56"/>
      <c r="HVM397" s="56"/>
      <c r="HVN397" s="56"/>
      <c r="HVO397" s="56"/>
      <c r="HVP397" s="56"/>
      <c r="HVQ397" s="56"/>
      <c r="HVR397" s="56"/>
      <c r="HVS397" s="56"/>
      <c r="HVT397" s="56"/>
      <c r="HVU397" s="56"/>
      <c r="HVV397" s="56"/>
      <c r="HVW397" s="56"/>
      <c r="HVX397" s="56"/>
      <c r="HVY397" s="56"/>
      <c r="HVZ397" s="56"/>
      <c r="HWA397" s="56"/>
      <c r="HWB397" s="56"/>
      <c r="HWC397" s="56"/>
      <c r="HWD397" s="56"/>
      <c r="HWE397" s="56"/>
      <c r="HWF397" s="56"/>
      <c r="HWG397" s="56"/>
      <c r="HWH397" s="56"/>
      <c r="HWI397" s="56"/>
      <c r="HWJ397" s="56"/>
      <c r="HWK397" s="56"/>
      <c r="HWL397" s="56"/>
      <c r="HWM397" s="56"/>
      <c r="HWN397" s="56"/>
      <c r="HWO397" s="56"/>
      <c r="HWP397" s="56"/>
      <c r="HWQ397" s="56"/>
      <c r="HWR397" s="56"/>
      <c r="HWS397" s="56"/>
      <c r="HWT397" s="56"/>
      <c r="HWU397" s="56"/>
      <c r="HWV397" s="56"/>
      <c r="HWW397" s="56"/>
      <c r="HWX397" s="56"/>
      <c r="HWY397" s="56"/>
      <c r="HWZ397" s="56"/>
      <c r="HXA397" s="56"/>
      <c r="HXB397" s="56"/>
      <c r="HXC397" s="56"/>
      <c r="HXD397" s="56"/>
      <c r="HXE397" s="56"/>
      <c r="HXF397" s="56"/>
      <c r="HXG397" s="56"/>
      <c r="HXH397" s="56"/>
      <c r="HXI397" s="56"/>
      <c r="HXJ397" s="56"/>
      <c r="HXK397" s="56"/>
      <c r="HXL397" s="56"/>
      <c r="HXM397" s="56"/>
      <c r="HXN397" s="56"/>
      <c r="HXO397" s="56"/>
      <c r="HXP397" s="56"/>
      <c r="HXQ397" s="56"/>
      <c r="HXR397" s="56"/>
      <c r="HXS397" s="56"/>
      <c r="HXT397" s="56"/>
      <c r="HXU397" s="56"/>
      <c r="HXV397" s="56"/>
      <c r="HXW397" s="56"/>
      <c r="HXX397" s="56"/>
      <c r="HXY397" s="56"/>
      <c r="HXZ397" s="56"/>
      <c r="HYA397" s="56"/>
      <c r="HYB397" s="56"/>
      <c r="HYC397" s="56"/>
      <c r="HYD397" s="56"/>
      <c r="HYE397" s="56"/>
      <c r="HYF397" s="56"/>
      <c r="HYG397" s="56"/>
      <c r="HYH397" s="56"/>
      <c r="HYI397" s="56"/>
      <c r="HYJ397" s="56"/>
      <c r="HYK397" s="56"/>
      <c r="HYL397" s="56"/>
      <c r="HYM397" s="56"/>
      <c r="HYN397" s="56"/>
      <c r="HYO397" s="56"/>
      <c r="HYP397" s="56"/>
      <c r="HYQ397" s="56"/>
      <c r="HYR397" s="56"/>
      <c r="HYS397" s="56"/>
      <c r="HYT397" s="56"/>
      <c r="HYU397" s="56"/>
      <c r="HYV397" s="56"/>
      <c r="HYW397" s="56"/>
      <c r="HYX397" s="56"/>
      <c r="HYY397" s="56"/>
      <c r="HYZ397" s="56"/>
      <c r="HZA397" s="56"/>
      <c r="HZB397" s="56"/>
      <c r="HZC397" s="56"/>
      <c r="HZD397" s="56"/>
      <c r="HZE397" s="56"/>
      <c r="HZF397" s="56"/>
      <c r="HZG397" s="56"/>
      <c r="HZH397" s="56"/>
      <c r="HZI397" s="56"/>
      <c r="HZJ397" s="56"/>
      <c r="HZK397" s="56"/>
      <c r="HZL397" s="56"/>
      <c r="HZM397" s="56"/>
      <c r="HZN397" s="56"/>
      <c r="HZO397" s="56"/>
      <c r="HZP397" s="56"/>
      <c r="HZQ397" s="56"/>
      <c r="HZR397" s="56"/>
      <c r="HZS397" s="56"/>
      <c r="HZT397" s="56"/>
      <c r="HZU397" s="56"/>
      <c r="HZV397" s="56"/>
      <c r="HZW397" s="56"/>
      <c r="HZX397" s="56"/>
      <c r="HZY397" s="56"/>
      <c r="HZZ397" s="56"/>
      <c r="IAA397" s="56"/>
      <c r="IAB397" s="56"/>
      <c r="IAC397" s="56"/>
      <c r="IAD397" s="56"/>
      <c r="IAE397" s="56"/>
      <c r="IAF397" s="56"/>
      <c r="IAG397" s="56"/>
      <c r="IAH397" s="56"/>
      <c r="IAI397" s="56"/>
      <c r="IAJ397" s="56"/>
      <c r="IAK397" s="56"/>
      <c r="IAL397" s="56"/>
      <c r="IAM397" s="56"/>
      <c r="IAN397" s="56"/>
      <c r="IAO397" s="56"/>
      <c r="IAP397" s="56"/>
      <c r="IAQ397" s="56"/>
      <c r="IAR397" s="56"/>
      <c r="IAS397" s="56"/>
      <c r="IAT397" s="56"/>
      <c r="IAU397" s="56"/>
      <c r="IAV397" s="56"/>
      <c r="IAW397" s="56"/>
      <c r="IAX397" s="56"/>
      <c r="IAY397" s="56"/>
      <c r="IAZ397" s="56"/>
      <c r="IBA397" s="56"/>
      <c r="IBB397" s="56"/>
      <c r="IBC397" s="56"/>
      <c r="IBD397" s="56"/>
      <c r="IBE397" s="56"/>
      <c r="IBF397" s="56"/>
      <c r="IBG397" s="56"/>
      <c r="IBH397" s="56"/>
      <c r="IBI397" s="56"/>
      <c r="IBJ397" s="56"/>
      <c r="IBK397" s="56"/>
      <c r="IBL397" s="56"/>
      <c r="IBM397" s="56"/>
      <c r="IBN397" s="56"/>
      <c r="IBO397" s="56"/>
      <c r="IBP397" s="56"/>
      <c r="IBQ397" s="56"/>
      <c r="IBR397" s="56"/>
      <c r="IBS397" s="56"/>
      <c r="IBT397" s="56"/>
      <c r="IBU397" s="56"/>
      <c r="IBV397" s="56"/>
      <c r="IBW397" s="56"/>
      <c r="IBX397" s="56"/>
      <c r="IBY397" s="56"/>
      <c r="IBZ397" s="56"/>
      <c r="ICA397" s="56"/>
      <c r="ICB397" s="56"/>
      <c r="ICC397" s="56"/>
      <c r="ICD397" s="56"/>
      <c r="ICE397" s="56"/>
      <c r="ICF397" s="56"/>
      <c r="ICG397" s="56"/>
      <c r="ICH397" s="56"/>
      <c r="ICI397" s="56"/>
      <c r="ICJ397" s="56"/>
      <c r="ICK397" s="56"/>
      <c r="ICL397" s="56"/>
      <c r="ICM397" s="56"/>
      <c r="ICN397" s="56"/>
      <c r="ICO397" s="56"/>
      <c r="ICP397" s="56"/>
      <c r="ICQ397" s="56"/>
      <c r="ICR397" s="56"/>
      <c r="ICS397" s="56"/>
      <c r="ICT397" s="56"/>
      <c r="ICU397" s="56"/>
      <c r="ICV397" s="56"/>
      <c r="ICW397" s="56"/>
      <c r="ICX397" s="56"/>
      <c r="ICY397" s="56"/>
      <c r="ICZ397" s="56"/>
      <c r="IDA397" s="56"/>
      <c r="IDB397" s="56"/>
      <c r="IDC397" s="56"/>
      <c r="IDD397" s="56"/>
      <c r="IDE397" s="56"/>
      <c r="IDF397" s="56"/>
      <c r="IDG397" s="56"/>
      <c r="IDH397" s="56"/>
      <c r="IDI397" s="56"/>
      <c r="IDJ397" s="56"/>
      <c r="IDK397" s="56"/>
      <c r="IDL397" s="56"/>
      <c r="IDM397" s="56"/>
      <c r="IDN397" s="56"/>
      <c r="IDO397" s="56"/>
      <c r="IDP397" s="56"/>
      <c r="IDQ397" s="56"/>
      <c r="IDR397" s="56"/>
      <c r="IDS397" s="56"/>
      <c r="IDT397" s="56"/>
      <c r="IDU397" s="56"/>
      <c r="IDV397" s="56"/>
      <c r="IDW397" s="56"/>
      <c r="IDX397" s="56"/>
      <c r="IDY397" s="56"/>
      <c r="IDZ397" s="56"/>
      <c r="IEA397" s="56"/>
      <c r="IEB397" s="56"/>
      <c r="IEC397" s="56"/>
      <c r="IED397" s="56"/>
      <c r="IEE397" s="56"/>
      <c r="IEF397" s="56"/>
      <c r="IEG397" s="56"/>
      <c r="IEH397" s="56"/>
      <c r="IEI397" s="56"/>
      <c r="IEJ397" s="56"/>
      <c r="IEK397" s="56"/>
      <c r="IEL397" s="56"/>
      <c r="IEM397" s="56"/>
      <c r="IEN397" s="56"/>
      <c r="IEO397" s="56"/>
      <c r="IEP397" s="56"/>
      <c r="IEQ397" s="56"/>
      <c r="IER397" s="56"/>
      <c r="IES397" s="56"/>
      <c r="IET397" s="56"/>
      <c r="IEU397" s="56"/>
      <c r="IEV397" s="56"/>
      <c r="IEW397" s="56"/>
      <c r="IEX397" s="56"/>
      <c r="IEY397" s="56"/>
      <c r="IEZ397" s="56"/>
      <c r="IFA397" s="56"/>
      <c r="IFB397" s="56"/>
      <c r="IFC397" s="56"/>
      <c r="IFD397" s="56"/>
      <c r="IFE397" s="56"/>
      <c r="IFF397" s="56"/>
      <c r="IFG397" s="56"/>
      <c r="IFH397" s="56"/>
      <c r="IFI397" s="56"/>
      <c r="IFJ397" s="56"/>
      <c r="IFK397" s="56"/>
      <c r="IFL397" s="56"/>
      <c r="IFM397" s="56"/>
      <c r="IFN397" s="56"/>
      <c r="IFO397" s="56"/>
      <c r="IFP397" s="56"/>
      <c r="IFQ397" s="56"/>
      <c r="IFR397" s="56"/>
      <c r="IFS397" s="56"/>
      <c r="IFT397" s="56"/>
      <c r="IFU397" s="56"/>
      <c r="IFV397" s="56"/>
      <c r="IFW397" s="56"/>
      <c r="IFX397" s="56"/>
      <c r="IFY397" s="56"/>
      <c r="IFZ397" s="56"/>
      <c r="IGA397" s="56"/>
      <c r="IGB397" s="56"/>
      <c r="IGC397" s="56"/>
      <c r="IGD397" s="56"/>
      <c r="IGE397" s="56"/>
      <c r="IGF397" s="56"/>
      <c r="IGG397" s="56"/>
      <c r="IGH397" s="56"/>
      <c r="IGI397" s="56"/>
      <c r="IGJ397" s="56"/>
      <c r="IGK397" s="56"/>
      <c r="IGL397" s="56"/>
      <c r="IGM397" s="56"/>
      <c r="IGN397" s="56"/>
      <c r="IGO397" s="56"/>
      <c r="IGP397" s="56"/>
      <c r="IGQ397" s="56"/>
      <c r="IGR397" s="56"/>
      <c r="IGS397" s="56"/>
      <c r="IGT397" s="56"/>
      <c r="IGU397" s="56"/>
      <c r="IGV397" s="56"/>
      <c r="IGW397" s="56"/>
      <c r="IGX397" s="56"/>
      <c r="IGY397" s="56"/>
      <c r="IGZ397" s="56"/>
      <c r="IHA397" s="56"/>
      <c r="IHB397" s="56"/>
      <c r="IHC397" s="56"/>
      <c r="IHD397" s="56"/>
      <c r="IHE397" s="56"/>
      <c r="IHF397" s="56"/>
      <c r="IHG397" s="56"/>
      <c r="IHH397" s="56"/>
      <c r="IHI397" s="56"/>
      <c r="IHJ397" s="56"/>
      <c r="IHK397" s="56"/>
      <c r="IHL397" s="56"/>
      <c r="IHM397" s="56"/>
      <c r="IHN397" s="56"/>
      <c r="IHO397" s="56"/>
      <c r="IHP397" s="56"/>
      <c r="IHQ397" s="56"/>
      <c r="IHR397" s="56"/>
      <c r="IHS397" s="56"/>
      <c r="IHT397" s="56"/>
      <c r="IHU397" s="56"/>
      <c r="IHV397" s="56"/>
      <c r="IHW397" s="56"/>
      <c r="IHX397" s="56"/>
      <c r="IHY397" s="56"/>
      <c r="IHZ397" s="56"/>
      <c r="IIA397" s="56"/>
      <c r="IIB397" s="56"/>
      <c r="IIC397" s="56"/>
      <c r="IID397" s="56"/>
      <c r="IIE397" s="56"/>
      <c r="IIF397" s="56"/>
      <c r="IIG397" s="56"/>
      <c r="IIH397" s="56"/>
      <c r="III397" s="56"/>
      <c r="IIJ397" s="56"/>
      <c r="IIK397" s="56"/>
      <c r="IIL397" s="56"/>
      <c r="IIM397" s="56"/>
      <c r="IIN397" s="56"/>
      <c r="IIO397" s="56"/>
      <c r="IIP397" s="56"/>
      <c r="IIQ397" s="56"/>
      <c r="IIR397" s="56"/>
      <c r="IIS397" s="56"/>
      <c r="IIT397" s="56"/>
      <c r="IIU397" s="56"/>
      <c r="IIV397" s="56"/>
      <c r="IIW397" s="56"/>
      <c r="IIX397" s="56"/>
      <c r="IIY397" s="56"/>
      <c r="IIZ397" s="56"/>
      <c r="IJA397" s="56"/>
      <c r="IJB397" s="56"/>
      <c r="IJC397" s="56"/>
      <c r="IJD397" s="56"/>
      <c r="IJE397" s="56"/>
      <c r="IJF397" s="56"/>
      <c r="IJG397" s="56"/>
      <c r="IJH397" s="56"/>
      <c r="IJI397" s="56"/>
      <c r="IJJ397" s="56"/>
      <c r="IJK397" s="56"/>
      <c r="IJL397" s="56"/>
      <c r="IJM397" s="56"/>
      <c r="IJN397" s="56"/>
      <c r="IJO397" s="56"/>
      <c r="IJP397" s="56"/>
      <c r="IJQ397" s="56"/>
      <c r="IJR397" s="56"/>
      <c r="IJS397" s="56"/>
      <c r="IJT397" s="56"/>
      <c r="IJU397" s="56"/>
      <c r="IJV397" s="56"/>
      <c r="IJW397" s="56"/>
      <c r="IJX397" s="56"/>
      <c r="IJY397" s="56"/>
      <c r="IJZ397" s="56"/>
      <c r="IKA397" s="56"/>
      <c r="IKB397" s="56"/>
      <c r="IKC397" s="56"/>
      <c r="IKD397" s="56"/>
      <c r="IKE397" s="56"/>
      <c r="IKF397" s="56"/>
      <c r="IKG397" s="56"/>
      <c r="IKH397" s="56"/>
      <c r="IKI397" s="56"/>
      <c r="IKJ397" s="56"/>
      <c r="IKK397" s="56"/>
      <c r="IKL397" s="56"/>
      <c r="IKM397" s="56"/>
      <c r="IKN397" s="56"/>
      <c r="IKO397" s="56"/>
      <c r="IKP397" s="56"/>
      <c r="IKQ397" s="56"/>
      <c r="IKR397" s="56"/>
      <c r="IKS397" s="56"/>
      <c r="IKT397" s="56"/>
      <c r="IKU397" s="56"/>
      <c r="IKV397" s="56"/>
      <c r="IKW397" s="56"/>
      <c r="IKX397" s="56"/>
      <c r="IKY397" s="56"/>
      <c r="IKZ397" s="56"/>
      <c r="ILA397" s="56"/>
      <c r="ILB397" s="56"/>
      <c r="ILC397" s="56"/>
      <c r="ILD397" s="56"/>
      <c r="ILE397" s="56"/>
      <c r="ILF397" s="56"/>
      <c r="ILG397" s="56"/>
      <c r="ILH397" s="56"/>
      <c r="ILI397" s="56"/>
      <c r="ILJ397" s="56"/>
      <c r="ILK397" s="56"/>
      <c r="ILL397" s="56"/>
      <c r="ILM397" s="56"/>
      <c r="ILN397" s="56"/>
      <c r="ILO397" s="56"/>
      <c r="ILP397" s="56"/>
      <c r="ILQ397" s="56"/>
      <c r="ILR397" s="56"/>
      <c r="ILS397" s="56"/>
      <c r="ILT397" s="56"/>
      <c r="ILU397" s="56"/>
      <c r="ILV397" s="56"/>
      <c r="ILW397" s="56"/>
      <c r="ILX397" s="56"/>
      <c r="ILY397" s="56"/>
      <c r="ILZ397" s="56"/>
      <c r="IMA397" s="56"/>
      <c r="IMB397" s="56"/>
      <c r="IMC397" s="56"/>
      <c r="IMD397" s="56"/>
      <c r="IME397" s="56"/>
      <c r="IMF397" s="56"/>
      <c r="IMG397" s="56"/>
      <c r="IMH397" s="56"/>
      <c r="IMI397" s="56"/>
      <c r="IMJ397" s="56"/>
      <c r="IMK397" s="56"/>
      <c r="IML397" s="56"/>
      <c r="IMM397" s="56"/>
      <c r="IMN397" s="56"/>
      <c r="IMO397" s="56"/>
      <c r="IMP397" s="56"/>
      <c r="IMQ397" s="56"/>
      <c r="IMR397" s="56"/>
      <c r="IMS397" s="56"/>
      <c r="IMT397" s="56"/>
      <c r="IMU397" s="56"/>
      <c r="IMV397" s="56"/>
      <c r="IMW397" s="56"/>
      <c r="IMX397" s="56"/>
      <c r="IMY397" s="56"/>
      <c r="IMZ397" s="56"/>
      <c r="INA397" s="56"/>
      <c r="INB397" s="56"/>
      <c r="INC397" s="56"/>
      <c r="IND397" s="56"/>
      <c r="INE397" s="56"/>
      <c r="INF397" s="56"/>
      <c r="ING397" s="56"/>
      <c r="INH397" s="56"/>
      <c r="INI397" s="56"/>
      <c r="INJ397" s="56"/>
      <c r="INK397" s="56"/>
      <c r="INL397" s="56"/>
      <c r="INM397" s="56"/>
      <c r="INN397" s="56"/>
      <c r="INO397" s="56"/>
      <c r="INP397" s="56"/>
      <c r="INQ397" s="56"/>
      <c r="INR397" s="56"/>
      <c r="INS397" s="56"/>
      <c r="INT397" s="56"/>
      <c r="INU397" s="56"/>
      <c r="INV397" s="56"/>
      <c r="INW397" s="56"/>
      <c r="INX397" s="56"/>
      <c r="INY397" s="56"/>
      <c r="INZ397" s="56"/>
      <c r="IOA397" s="56"/>
      <c r="IOB397" s="56"/>
      <c r="IOC397" s="56"/>
      <c r="IOD397" s="56"/>
      <c r="IOE397" s="56"/>
      <c r="IOF397" s="56"/>
      <c r="IOG397" s="56"/>
      <c r="IOH397" s="56"/>
      <c r="IOI397" s="56"/>
      <c r="IOJ397" s="56"/>
      <c r="IOK397" s="56"/>
      <c r="IOL397" s="56"/>
      <c r="IOM397" s="56"/>
      <c r="ION397" s="56"/>
      <c r="IOO397" s="56"/>
      <c r="IOP397" s="56"/>
      <c r="IOQ397" s="56"/>
      <c r="IOR397" s="56"/>
      <c r="IOS397" s="56"/>
      <c r="IOT397" s="56"/>
      <c r="IOU397" s="56"/>
      <c r="IOV397" s="56"/>
      <c r="IOW397" s="56"/>
      <c r="IOX397" s="56"/>
      <c r="IOY397" s="56"/>
      <c r="IOZ397" s="56"/>
      <c r="IPA397" s="56"/>
      <c r="IPB397" s="56"/>
      <c r="IPC397" s="56"/>
      <c r="IPD397" s="56"/>
      <c r="IPE397" s="56"/>
      <c r="IPF397" s="56"/>
      <c r="IPG397" s="56"/>
      <c r="IPH397" s="56"/>
      <c r="IPI397" s="56"/>
      <c r="IPJ397" s="56"/>
      <c r="IPK397" s="56"/>
      <c r="IPL397" s="56"/>
      <c r="IPM397" s="56"/>
      <c r="IPN397" s="56"/>
      <c r="IPO397" s="56"/>
      <c r="IPP397" s="56"/>
      <c r="IPQ397" s="56"/>
      <c r="IPR397" s="56"/>
      <c r="IPS397" s="56"/>
      <c r="IPT397" s="56"/>
      <c r="IPU397" s="56"/>
      <c r="IPV397" s="56"/>
      <c r="IPW397" s="56"/>
      <c r="IPX397" s="56"/>
      <c r="IPY397" s="56"/>
      <c r="IPZ397" s="56"/>
      <c r="IQA397" s="56"/>
      <c r="IQB397" s="56"/>
      <c r="IQC397" s="56"/>
      <c r="IQD397" s="56"/>
      <c r="IQE397" s="56"/>
      <c r="IQF397" s="56"/>
      <c r="IQG397" s="56"/>
      <c r="IQH397" s="56"/>
      <c r="IQI397" s="56"/>
      <c r="IQJ397" s="56"/>
      <c r="IQK397" s="56"/>
      <c r="IQL397" s="56"/>
      <c r="IQM397" s="56"/>
      <c r="IQN397" s="56"/>
      <c r="IQO397" s="56"/>
      <c r="IQP397" s="56"/>
      <c r="IQQ397" s="56"/>
      <c r="IQR397" s="56"/>
      <c r="IQS397" s="56"/>
      <c r="IQT397" s="56"/>
      <c r="IQU397" s="56"/>
      <c r="IQV397" s="56"/>
      <c r="IQW397" s="56"/>
      <c r="IQX397" s="56"/>
      <c r="IQY397" s="56"/>
      <c r="IQZ397" s="56"/>
      <c r="IRA397" s="56"/>
      <c r="IRB397" s="56"/>
      <c r="IRC397" s="56"/>
      <c r="IRD397" s="56"/>
      <c r="IRE397" s="56"/>
      <c r="IRF397" s="56"/>
      <c r="IRG397" s="56"/>
      <c r="IRH397" s="56"/>
      <c r="IRI397" s="56"/>
      <c r="IRJ397" s="56"/>
      <c r="IRK397" s="56"/>
      <c r="IRL397" s="56"/>
      <c r="IRM397" s="56"/>
      <c r="IRN397" s="56"/>
      <c r="IRO397" s="56"/>
      <c r="IRP397" s="56"/>
      <c r="IRQ397" s="56"/>
      <c r="IRR397" s="56"/>
      <c r="IRS397" s="56"/>
      <c r="IRT397" s="56"/>
      <c r="IRU397" s="56"/>
      <c r="IRV397" s="56"/>
      <c r="IRW397" s="56"/>
      <c r="IRX397" s="56"/>
      <c r="IRY397" s="56"/>
      <c r="IRZ397" s="56"/>
      <c r="ISA397" s="56"/>
      <c r="ISB397" s="56"/>
      <c r="ISC397" s="56"/>
      <c r="ISD397" s="56"/>
      <c r="ISE397" s="56"/>
      <c r="ISF397" s="56"/>
      <c r="ISG397" s="56"/>
      <c r="ISH397" s="56"/>
      <c r="ISI397" s="56"/>
      <c r="ISJ397" s="56"/>
      <c r="ISK397" s="56"/>
      <c r="ISL397" s="56"/>
      <c r="ISM397" s="56"/>
      <c r="ISN397" s="56"/>
      <c r="ISO397" s="56"/>
      <c r="ISP397" s="56"/>
      <c r="ISQ397" s="56"/>
      <c r="ISR397" s="56"/>
      <c r="ISS397" s="56"/>
      <c r="IST397" s="56"/>
      <c r="ISU397" s="56"/>
      <c r="ISV397" s="56"/>
      <c r="ISW397" s="56"/>
      <c r="ISX397" s="56"/>
      <c r="ISY397" s="56"/>
      <c r="ISZ397" s="56"/>
      <c r="ITA397" s="56"/>
      <c r="ITB397" s="56"/>
      <c r="ITC397" s="56"/>
      <c r="ITD397" s="56"/>
      <c r="ITE397" s="56"/>
      <c r="ITF397" s="56"/>
      <c r="ITG397" s="56"/>
      <c r="ITH397" s="56"/>
      <c r="ITI397" s="56"/>
      <c r="ITJ397" s="56"/>
      <c r="ITK397" s="56"/>
      <c r="ITL397" s="56"/>
      <c r="ITM397" s="56"/>
      <c r="ITN397" s="56"/>
      <c r="ITO397" s="56"/>
      <c r="ITP397" s="56"/>
      <c r="ITQ397" s="56"/>
      <c r="ITR397" s="56"/>
      <c r="ITS397" s="56"/>
      <c r="ITT397" s="56"/>
      <c r="ITU397" s="56"/>
      <c r="ITV397" s="56"/>
      <c r="ITW397" s="56"/>
      <c r="ITX397" s="56"/>
      <c r="ITY397" s="56"/>
      <c r="ITZ397" s="56"/>
      <c r="IUA397" s="56"/>
      <c r="IUB397" s="56"/>
      <c r="IUC397" s="56"/>
      <c r="IUD397" s="56"/>
      <c r="IUE397" s="56"/>
      <c r="IUF397" s="56"/>
      <c r="IUG397" s="56"/>
      <c r="IUH397" s="56"/>
      <c r="IUI397" s="56"/>
      <c r="IUJ397" s="56"/>
      <c r="IUK397" s="56"/>
      <c r="IUL397" s="56"/>
      <c r="IUM397" s="56"/>
      <c r="IUN397" s="56"/>
      <c r="IUO397" s="56"/>
      <c r="IUP397" s="56"/>
      <c r="IUQ397" s="56"/>
      <c r="IUR397" s="56"/>
      <c r="IUS397" s="56"/>
      <c r="IUT397" s="56"/>
      <c r="IUU397" s="56"/>
      <c r="IUV397" s="56"/>
      <c r="IUW397" s="56"/>
      <c r="IUX397" s="56"/>
      <c r="IUY397" s="56"/>
      <c r="IUZ397" s="56"/>
      <c r="IVA397" s="56"/>
      <c r="IVB397" s="56"/>
      <c r="IVC397" s="56"/>
      <c r="IVD397" s="56"/>
      <c r="IVE397" s="56"/>
      <c r="IVF397" s="56"/>
      <c r="IVG397" s="56"/>
      <c r="IVH397" s="56"/>
      <c r="IVI397" s="56"/>
      <c r="IVJ397" s="56"/>
      <c r="IVK397" s="56"/>
      <c r="IVL397" s="56"/>
      <c r="IVM397" s="56"/>
      <c r="IVN397" s="56"/>
      <c r="IVO397" s="56"/>
      <c r="IVP397" s="56"/>
      <c r="IVQ397" s="56"/>
      <c r="IVR397" s="56"/>
      <c r="IVS397" s="56"/>
      <c r="IVT397" s="56"/>
      <c r="IVU397" s="56"/>
      <c r="IVV397" s="56"/>
      <c r="IVW397" s="56"/>
      <c r="IVX397" s="56"/>
      <c r="IVY397" s="56"/>
      <c r="IVZ397" s="56"/>
      <c r="IWA397" s="56"/>
      <c r="IWB397" s="56"/>
      <c r="IWC397" s="56"/>
      <c r="IWD397" s="56"/>
      <c r="IWE397" s="56"/>
      <c r="IWF397" s="56"/>
      <c r="IWG397" s="56"/>
      <c r="IWH397" s="56"/>
      <c r="IWI397" s="56"/>
      <c r="IWJ397" s="56"/>
      <c r="IWK397" s="56"/>
      <c r="IWL397" s="56"/>
      <c r="IWM397" s="56"/>
      <c r="IWN397" s="56"/>
      <c r="IWO397" s="56"/>
      <c r="IWP397" s="56"/>
      <c r="IWQ397" s="56"/>
      <c r="IWR397" s="56"/>
      <c r="IWS397" s="56"/>
      <c r="IWT397" s="56"/>
      <c r="IWU397" s="56"/>
      <c r="IWV397" s="56"/>
      <c r="IWW397" s="56"/>
      <c r="IWX397" s="56"/>
      <c r="IWY397" s="56"/>
      <c r="IWZ397" s="56"/>
      <c r="IXA397" s="56"/>
      <c r="IXB397" s="56"/>
      <c r="IXC397" s="56"/>
      <c r="IXD397" s="56"/>
      <c r="IXE397" s="56"/>
      <c r="IXF397" s="56"/>
      <c r="IXG397" s="56"/>
      <c r="IXH397" s="56"/>
      <c r="IXI397" s="56"/>
      <c r="IXJ397" s="56"/>
      <c r="IXK397" s="56"/>
      <c r="IXL397" s="56"/>
      <c r="IXM397" s="56"/>
      <c r="IXN397" s="56"/>
      <c r="IXO397" s="56"/>
      <c r="IXP397" s="56"/>
      <c r="IXQ397" s="56"/>
      <c r="IXR397" s="56"/>
      <c r="IXS397" s="56"/>
      <c r="IXT397" s="56"/>
      <c r="IXU397" s="56"/>
      <c r="IXV397" s="56"/>
      <c r="IXW397" s="56"/>
      <c r="IXX397" s="56"/>
      <c r="IXY397" s="56"/>
      <c r="IXZ397" s="56"/>
      <c r="IYA397" s="56"/>
      <c r="IYB397" s="56"/>
      <c r="IYC397" s="56"/>
      <c r="IYD397" s="56"/>
      <c r="IYE397" s="56"/>
      <c r="IYF397" s="56"/>
      <c r="IYG397" s="56"/>
      <c r="IYH397" s="56"/>
      <c r="IYI397" s="56"/>
      <c r="IYJ397" s="56"/>
      <c r="IYK397" s="56"/>
      <c r="IYL397" s="56"/>
      <c r="IYM397" s="56"/>
      <c r="IYN397" s="56"/>
      <c r="IYO397" s="56"/>
      <c r="IYP397" s="56"/>
      <c r="IYQ397" s="56"/>
      <c r="IYR397" s="56"/>
      <c r="IYS397" s="56"/>
      <c r="IYT397" s="56"/>
      <c r="IYU397" s="56"/>
      <c r="IYV397" s="56"/>
      <c r="IYW397" s="56"/>
      <c r="IYX397" s="56"/>
      <c r="IYY397" s="56"/>
      <c r="IYZ397" s="56"/>
      <c r="IZA397" s="56"/>
      <c r="IZB397" s="56"/>
      <c r="IZC397" s="56"/>
      <c r="IZD397" s="56"/>
      <c r="IZE397" s="56"/>
      <c r="IZF397" s="56"/>
      <c r="IZG397" s="56"/>
      <c r="IZH397" s="56"/>
      <c r="IZI397" s="56"/>
      <c r="IZJ397" s="56"/>
      <c r="IZK397" s="56"/>
      <c r="IZL397" s="56"/>
      <c r="IZM397" s="56"/>
      <c r="IZN397" s="56"/>
      <c r="IZO397" s="56"/>
      <c r="IZP397" s="56"/>
      <c r="IZQ397" s="56"/>
      <c r="IZR397" s="56"/>
      <c r="IZS397" s="56"/>
      <c r="IZT397" s="56"/>
      <c r="IZU397" s="56"/>
      <c r="IZV397" s="56"/>
      <c r="IZW397" s="56"/>
      <c r="IZX397" s="56"/>
      <c r="IZY397" s="56"/>
      <c r="IZZ397" s="56"/>
      <c r="JAA397" s="56"/>
      <c r="JAB397" s="56"/>
      <c r="JAC397" s="56"/>
      <c r="JAD397" s="56"/>
      <c r="JAE397" s="56"/>
      <c r="JAF397" s="56"/>
      <c r="JAG397" s="56"/>
      <c r="JAH397" s="56"/>
      <c r="JAI397" s="56"/>
      <c r="JAJ397" s="56"/>
      <c r="JAK397" s="56"/>
      <c r="JAL397" s="56"/>
      <c r="JAM397" s="56"/>
      <c r="JAN397" s="56"/>
      <c r="JAO397" s="56"/>
      <c r="JAP397" s="56"/>
      <c r="JAQ397" s="56"/>
      <c r="JAR397" s="56"/>
      <c r="JAS397" s="56"/>
      <c r="JAT397" s="56"/>
      <c r="JAU397" s="56"/>
      <c r="JAV397" s="56"/>
      <c r="JAW397" s="56"/>
      <c r="JAX397" s="56"/>
      <c r="JAY397" s="56"/>
      <c r="JAZ397" s="56"/>
      <c r="JBA397" s="56"/>
      <c r="JBB397" s="56"/>
      <c r="JBC397" s="56"/>
      <c r="JBD397" s="56"/>
      <c r="JBE397" s="56"/>
      <c r="JBF397" s="56"/>
      <c r="JBG397" s="56"/>
      <c r="JBH397" s="56"/>
      <c r="JBI397" s="56"/>
      <c r="JBJ397" s="56"/>
      <c r="JBK397" s="56"/>
      <c r="JBL397" s="56"/>
      <c r="JBM397" s="56"/>
      <c r="JBN397" s="56"/>
      <c r="JBO397" s="56"/>
      <c r="JBP397" s="56"/>
      <c r="JBQ397" s="56"/>
      <c r="JBR397" s="56"/>
      <c r="JBS397" s="56"/>
      <c r="JBT397" s="56"/>
      <c r="JBU397" s="56"/>
      <c r="JBV397" s="56"/>
      <c r="JBW397" s="56"/>
      <c r="JBX397" s="56"/>
      <c r="JBY397" s="56"/>
      <c r="JBZ397" s="56"/>
      <c r="JCA397" s="56"/>
      <c r="JCB397" s="56"/>
      <c r="JCC397" s="56"/>
      <c r="JCD397" s="56"/>
      <c r="JCE397" s="56"/>
      <c r="JCF397" s="56"/>
      <c r="JCG397" s="56"/>
      <c r="JCH397" s="56"/>
      <c r="JCI397" s="56"/>
      <c r="JCJ397" s="56"/>
      <c r="JCK397" s="56"/>
      <c r="JCL397" s="56"/>
      <c r="JCM397" s="56"/>
      <c r="JCN397" s="56"/>
      <c r="JCO397" s="56"/>
      <c r="JCP397" s="56"/>
      <c r="JCQ397" s="56"/>
      <c r="JCR397" s="56"/>
      <c r="JCS397" s="56"/>
      <c r="JCT397" s="56"/>
      <c r="JCU397" s="56"/>
      <c r="JCV397" s="56"/>
      <c r="JCW397" s="56"/>
      <c r="JCX397" s="56"/>
      <c r="JCY397" s="56"/>
      <c r="JCZ397" s="56"/>
      <c r="JDA397" s="56"/>
      <c r="JDB397" s="56"/>
      <c r="JDC397" s="56"/>
      <c r="JDD397" s="56"/>
      <c r="JDE397" s="56"/>
      <c r="JDF397" s="56"/>
      <c r="JDG397" s="56"/>
      <c r="JDH397" s="56"/>
      <c r="JDI397" s="56"/>
      <c r="JDJ397" s="56"/>
      <c r="JDK397" s="56"/>
      <c r="JDL397" s="56"/>
      <c r="JDM397" s="56"/>
      <c r="JDN397" s="56"/>
      <c r="JDO397" s="56"/>
      <c r="JDP397" s="56"/>
      <c r="JDQ397" s="56"/>
      <c r="JDR397" s="56"/>
      <c r="JDS397" s="56"/>
      <c r="JDT397" s="56"/>
      <c r="JDU397" s="56"/>
      <c r="JDV397" s="56"/>
      <c r="JDW397" s="56"/>
      <c r="JDX397" s="56"/>
      <c r="JDY397" s="56"/>
      <c r="JDZ397" s="56"/>
      <c r="JEA397" s="56"/>
      <c r="JEB397" s="56"/>
      <c r="JEC397" s="56"/>
      <c r="JED397" s="56"/>
      <c r="JEE397" s="56"/>
      <c r="JEF397" s="56"/>
      <c r="JEG397" s="56"/>
      <c r="JEH397" s="56"/>
      <c r="JEI397" s="56"/>
      <c r="JEJ397" s="56"/>
      <c r="JEK397" s="56"/>
      <c r="JEL397" s="56"/>
      <c r="JEM397" s="56"/>
      <c r="JEN397" s="56"/>
      <c r="JEO397" s="56"/>
      <c r="JEP397" s="56"/>
      <c r="JEQ397" s="56"/>
      <c r="JER397" s="56"/>
      <c r="JES397" s="56"/>
      <c r="JET397" s="56"/>
      <c r="JEU397" s="56"/>
      <c r="JEV397" s="56"/>
      <c r="JEW397" s="56"/>
      <c r="JEX397" s="56"/>
      <c r="JEY397" s="56"/>
      <c r="JEZ397" s="56"/>
      <c r="JFA397" s="56"/>
      <c r="JFB397" s="56"/>
      <c r="JFC397" s="56"/>
      <c r="JFD397" s="56"/>
      <c r="JFE397" s="56"/>
      <c r="JFF397" s="56"/>
      <c r="JFG397" s="56"/>
      <c r="JFH397" s="56"/>
      <c r="JFI397" s="56"/>
      <c r="JFJ397" s="56"/>
      <c r="JFK397" s="56"/>
      <c r="JFL397" s="56"/>
      <c r="JFM397" s="56"/>
      <c r="JFN397" s="56"/>
      <c r="JFO397" s="56"/>
      <c r="JFP397" s="56"/>
      <c r="JFQ397" s="56"/>
      <c r="JFR397" s="56"/>
      <c r="JFS397" s="56"/>
      <c r="JFT397" s="56"/>
      <c r="JFU397" s="56"/>
      <c r="JFV397" s="56"/>
      <c r="JFW397" s="56"/>
      <c r="JFX397" s="56"/>
      <c r="JFY397" s="56"/>
      <c r="JFZ397" s="56"/>
      <c r="JGA397" s="56"/>
      <c r="JGB397" s="56"/>
      <c r="JGC397" s="56"/>
      <c r="JGD397" s="56"/>
      <c r="JGE397" s="56"/>
      <c r="JGF397" s="56"/>
      <c r="JGG397" s="56"/>
      <c r="JGH397" s="56"/>
      <c r="JGI397" s="56"/>
      <c r="JGJ397" s="56"/>
      <c r="JGK397" s="56"/>
      <c r="JGL397" s="56"/>
      <c r="JGM397" s="56"/>
      <c r="JGN397" s="56"/>
      <c r="JGO397" s="56"/>
      <c r="JGP397" s="56"/>
      <c r="JGQ397" s="56"/>
      <c r="JGR397" s="56"/>
      <c r="JGS397" s="56"/>
      <c r="JGT397" s="56"/>
      <c r="JGU397" s="56"/>
      <c r="JGV397" s="56"/>
      <c r="JGW397" s="56"/>
      <c r="JGX397" s="56"/>
      <c r="JGY397" s="56"/>
      <c r="JGZ397" s="56"/>
      <c r="JHA397" s="56"/>
      <c r="JHB397" s="56"/>
      <c r="JHC397" s="56"/>
      <c r="JHD397" s="56"/>
      <c r="JHE397" s="56"/>
      <c r="JHF397" s="56"/>
      <c r="JHG397" s="56"/>
      <c r="JHH397" s="56"/>
      <c r="JHI397" s="56"/>
      <c r="JHJ397" s="56"/>
      <c r="JHK397" s="56"/>
      <c r="JHL397" s="56"/>
      <c r="JHM397" s="56"/>
      <c r="JHN397" s="56"/>
      <c r="JHO397" s="56"/>
      <c r="JHP397" s="56"/>
      <c r="JHQ397" s="56"/>
      <c r="JHR397" s="56"/>
      <c r="JHS397" s="56"/>
      <c r="JHT397" s="56"/>
      <c r="JHU397" s="56"/>
      <c r="JHV397" s="56"/>
      <c r="JHW397" s="56"/>
      <c r="JHX397" s="56"/>
      <c r="JHY397" s="56"/>
      <c r="JHZ397" s="56"/>
      <c r="JIA397" s="56"/>
      <c r="JIB397" s="56"/>
      <c r="JIC397" s="56"/>
      <c r="JID397" s="56"/>
      <c r="JIE397" s="56"/>
      <c r="JIF397" s="56"/>
      <c r="JIG397" s="56"/>
      <c r="JIH397" s="56"/>
      <c r="JII397" s="56"/>
      <c r="JIJ397" s="56"/>
      <c r="JIK397" s="56"/>
      <c r="JIL397" s="56"/>
      <c r="JIM397" s="56"/>
      <c r="JIN397" s="56"/>
      <c r="JIO397" s="56"/>
      <c r="JIP397" s="56"/>
      <c r="JIQ397" s="56"/>
      <c r="JIR397" s="56"/>
      <c r="JIS397" s="56"/>
      <c r="JIT397" s="56"/>
      <c r="JIU397" s="56"/>
      <c r="JIV397" s="56"/>
      <c r="JIW397" s="56"/>
      <c r="JIX397" s="56"/>
      <c r="JIY397" s="56"/>
      <c r="JIZ397" s="56"/>
      <c r="JJA397" s="56"/>
      <c r="JJB397" s="56"/>
      <c r="JJC397" s="56"/>
      <c r="JJD397" s="56"/>
      <c r="JJE397" s="56"/>
      <c r="JJF397" s="56"/>
      <c r="JJG397" s="56"/>
      <c r="JJH397" s="56"/>
      <c r="JJI397" s="56"/>
      <c r="JJJ397" s="56"/>
      <c r="JJK397" s="56"/>
      <c r="JJL397" s="56"/>
      <c r="JJM397" s="56"/>
      <c r="JJN397" s="56"/>
      <c r="JJO397" s="56"/>
      <c r="JJP397" s="56"/>
      <c r="JJQ397" s="56"/>
      <c r="JJR397" s="56"/>
      <c r="JJS397" s="56"/>
      <c r="JJT397" s="56"/>
      <c r="JJU397" s="56"/>
      <c r="JJV397" s="56"/>
      <c r="JJW397" s="56"/>
      <c r="JJX397" s="56"/>
      <c r="JJY397" s="56"/>
      <c r="JJZ397" s="56"/>
      <c r="JKA397" s="56"/>
      <c r="JKB397" s="56"/>
      <c r="JKC397" s="56"/>
      <c r="JKD397" s="56"/>
      <c r="JKE397" s="56"/>
      <c r="JKF397" s="56"/>
      <c r="JKG397" s="56"/>
      <c r="JKH397" s="56"/>
      <c r="JKI397" s="56"/>
      <c r="JKJ397" s="56"/>
      <c r="JKK397" s="56"/>
      <c r="JKL397" s="56"/>
      <c r="JKM397" s="56"/>
      <c r="JKN397" s="56"/>
      <c r="JKO397" s="56"/>
      <c r="JKP397" s="56"/>
      <c r="JKQ397" s="56"/>
      <c r="JKR397" s="56"/>
      <c r="JKS397" s="56"/>
      <c r="JKT397" s="56"/>
      <c r="JKU397" s="56"/>
      <c r="JKV397" s="56"/>
      <c r="JKW397" s="56"/>
      <c r="JKX397" s="56"/>
      <c r="JKY397" s="56"/>
      <c r="JKZ397" s="56"/>
      <c r="JLA397" s="56"/>
      <c r="JLB397" s="56"/>
      <c r="JLC397" s="56"/>
      <c r="JLD397" s="56"/>
      <c r="JLE397" s="56"/>
      <c r="JLF397" s="56"/>
      <c r="JLG397" s="56"/>
      <c r="JLH397" s="56"/>
      <c r="JLI397" s="56"/>
      <c r="JLJ397" s="56"/>
      <c r="JLK397" s="56"/>
      <c r="JLL397" s="56"/>
      <c r="JLM397" s="56"/>
      <c r="JLN397" s="56"/>
      <c r="JLO397" s="56"/>
      <c r="JLP397" s="56"/>
      <c r="JLQ397" s="56"/>
      <c r="JLR397" s="56"/>
      <c r="JLS397" s="56"/>
      <c r="JLT397" s="56"/>
      <c r="JLU397" s="56"/>
      <c r="JLV397" s="56"/>
      <c r="JLW397" s="56"/>
      <c r="JLX397" s="56"/>
      <c r="JLY397" s="56"/>
      <c r="JLZ397" s="56"/>
      <c r="JMA397" s="56"/>
      <c r="JMB397" s="56"/>
      <c r="JMC397" s="56"/>
      <c r="JMD397" s="56"/>
      <c r="JME397" s="56"/>
      <c r="JMF397" s="56"/>
      <c r="JMG397" s="56"/>
      <c r="JMH397" s="56"/>
      <c r="JMI397" s="56"/>
      <c r="JMJ397" s="56"/>
      <c r="JMK397" s="56"/>
      <c r="JML397" s="56"/>
      <c r="JMM397" s="56"/>
      <c r="JMN397" s="56"/>
      <c r="JMO397" s="56"/>
      <c r="JMP397" s="56"/>
      <c r="JMQ397" s="56"/>
      <c r="JMR397" s="56"/>
      <c r="JMS397" s="56"/>
      <c r="JMT397" s="56"/>
      <c r="JMU397" s="56"/>
      <c r="JMV397" s="56"/>
      <c r="JMW397" s="56"/>
      <c r="JMX397" s="56"/>
      <c r="JMY397" s="56"/>
      <c r="JMZ397" s="56"/>
      <c r="JNA397" s="56"/>
      <c r="JNB397" s="56"/>
      <c r="JNC397" s="56"/>
      <c r="JND397" s="56"/>
      <c r="JNE397" s="56"/>
      <c r="JNF397" s="56"/>
      <c r="JNG397" s="56"/>
      <c r="JNH397" s="56"/>
      <c r="JNI397" s="56"/>
      <c r="JNJ397" s="56"/>
      <c r="JNK397" s="56"/>
      <c r="JNL397" s="56"/>
      <c r="JNM397" s="56"/>
      <c r="JNN397" s="56"/>
      <c r="JNO397" s="56"/>
      <c r="JNP397" s="56"/>
      <c r="JNQ397" s="56"/>
      <c r="JNR397" s="56"/>
      <c r="JNS397" s="56"/>
      <c r="JNT397" s="56"/>
      <c r="JNU397" s="56"/>
      <c r="JNV397" s="56"/>
      <c r="JNW397" s="56"/>
      <c r="JNX397" s="56"/>
      <c r="JNY397" s="56"/>
      <c r="JNZ397" s="56"/>
      <c r="JOA397" s="56"/>
      <c r="JOB397" s="56"/>
      <c r="JOC397" s="56"/>
      <c r="JOD397" s="56"/>
      <c r="JOE397" s="56"/>
      <c r="JOF397" s="56"/>
      <c r="JOG397" s="56"/>
      <c r="JOH397" s="56"/>
      <c r="JOI397" s="56"/>
      <c r="JOJ397" s="56"/>
      <c r="JOK397" s="56"/>
      <c r="JOL397" s="56"/>
      <c r="JOM397" s="56"/>
      <c r="JON397" s="56"/>
      <c r="JOO397" s="56"/>
      <c r="JOP397" s="56"/>
      <c r="JOQ397" s="56"/>
      <c r="JOR397" s="56"/>
      <c r="JOS397" s="56"/>
      <c r="JOT397" s="56"/>
      <c r="JOU397" s="56"/>
      <c r="JOV397" s="56"/>
      <c r="JOW397" s="56"/>
      <c r="JOX397" s="56"/>
      <c r="JOY397" s="56"/>
      <c r="JOZ397" s="56"/>
      <c r="JPA397" s="56"/>
      <c r="JPB397" s="56"/>
      <c r="JPC397" s="56"/>
      <c r="JPD397" s="56"/>
      <c r="JPE397" s="56"/>
      <c r="JPF397" s="56"/>
      <c r="JPG397" s="56"/>
      <c r="JPH397" s="56"/>
      <c r="JPI397" s="56"/>
      <c r="JPJ397" s="56"/>
      <c r="JPK397" s="56"/>
      <c r="JPL397" s="56"/>
      <c r="JPM397" s="56"/>
      <c r="JPN397" s="56"/>
      <c r="JPO397" s="56"/>
      <c r="JPP397" s="56"/>
      <c r="JPQ397" s="56"/>
      <c r="JPR397" s="56"/>
      <c r="JPS397" s="56"/>
      <c r="JPT397" s="56"/>
      <c r="JPU397" s="56"/>
      <c r="JPV397" s="56"/>
      <c r="JPW397" s="56"/>
      <c r="JPX397" s="56"/>
      <c r="JPY397" s="56"/>
      <c r="JPZ397" s="56"/>
      <c r="JQA397" s="56"/>
      <c r="JQB397" s="56"/>
      <c r="JQC397" s="56"/>
      <c r="JQD397" s="56"/>
      <c r="JQE397" s="56"/>
      <c r="JQF397" s="56"/>
      <c r="JQG397" s="56"/>
      <c r="JQH397" s="56"/>
      <c r="JQI397" s="56"/>
      <c r="JQJ397" s="56"/>
      <c r="JQK397" s="56"/>
      <c r="JQL397" s="56"/>
      <c r="JQM397" s="56"/>
      <c r="JQN397" s="56"/>
      <c r="JQO397" s="56"/>
      <c r="JQP397" s="56"/>
      <c r="JQQ397" s="56"/>
      <c r="JQR397" s="56"/>
      <c r="JQS397" s="56"/>
      <c r="JQT397" s="56"/>
      <c r="JQU397" s="56"/>
      <c r="JQV397" s="56"/>
      <c r="JQW397" s="56"/>
      <c r="JQX397" s="56"/>
      <c r="JQY397" s="56"/>
      <c r="JQZ397" s="56"/>
      <c r="JRA397" s="56"/>
      <c r="JRB397" s="56"/>
      <c r="JRC397" s="56"/>
      <c r="JRD397" s="56"/>
      <c r="JRE397" s="56"/>
      <c r="JRF397" s="56"/>
      <c r="JRG397" s="56"/>
      <c r="JRH397" s="56"/>
      <c r="JRI397" s="56"/>
      <c r="JRJ397" s="56"/>
      <c r="JRK397" s="56"/>
      <c r="JRL397" s="56"/>
      <c r="JRM397" s="56"/>
      <c r="JRN397" s="56"/>
      <c r="JRO397" s="56"/>
      <c r="JRP397" s="56"/>
      <c r="JRQ397" s="56"/>
      <c r="JRR397" s="56"/>
      <c r="JRS397" s="56"/>
      <c r="JRT397" s="56"/>
      <c r="JRU397" s="56"/>
      <c r="JRV397" s="56"/>
      <c r="JRW397" s="56"/>
      <c r="JRX397" s="56"/>
      <c r="JRY397" s="56"/>
      <c r="JRZ397" s="56"/>
      <c r="JSA397" s="56"/>
      <c r="JSB397" s="56"/>
      <c r="JSC397" s="56"/>
      <c r="JSD397" s="56"/>
      <c r="JSE397" s="56"/>
      <c r="JSF397" s="56"/>
      <c r="JSG397" s="56"/>
      <c r="JSH397" s="56"/>
      <c r="JSI397" s="56"/>
      <c r="JSJ397" s="56"/>
      <c r="JSK397" s="56"/>
      <c r="JSL397" s="56"/>
      <c r="JSM397" s="56"/>
      <c r="JSN397" s="56"/>
      <c r="JSO397" s="56"/>
      <c r="JSP397" s="56"/>
      <c r="JSQ397" s="56"/>
      <c r="JSR397" s="56"/>
      <c r="JSS397" s="56"/>
      <c r="JST397" s="56"/>
      <c r="JSU397" s="56"/>
      <c r="JSV397" s="56"/>
      <c r="JSW397" s="56"/>
      <c r="JSX397" s="56"/>
      <c r="JSY397" s="56"/>
      <c r="JSZ397" s="56"/>
      <c r="JTA397" s="56"/>
      <c r="JTB397" s="56"/>
      <c r="JTC397" s="56"/>
      <c r="JTD397" s="56"/>
      <c r="JTE397" s="56"/>
      <c r="JTF397" s="56"/>
      <c r="JTG397" s="56"/>
      <c r="JTH397" s="56"/>
      <c r="JTI397" s="56"/>
      <c r="JTJ397" s="56"/>
      <c r="JTK397" s="56"/>
      <c r="JTL397" s="56"/>
      <c r="JTM397" s="56"/>
      <c r="JTN397" s="56"/>
      <c r="JTO397" s="56"/>
      <c r="JTP397" s="56"/>
      <c r="JTQ397" s="56"/>
      <c r="JTR397" s="56"/>
      <c r="JTS397" s="56"/>
      <c r="JTT397" s="56"/>
      <c r="JTU397" s="56"/>
      <c r="JTV397" s="56"/>
      <c r="JTW397" s="56"/>
      <c r="JTX397" s="56"/>
      <c r="JTY397" s="56"/>
      <c r="JTZ397" s="56"/>
      <c r="JUA397" s="56"/>
      <c r="JUB397" s="56"/>
      <c r="JUC397" s="56"/>
      <c r="JUD397" s="56"/>
      <c r="JUE397" s="56"/>
      <c r="JUF397" s="56"/>
      <c r="JUG397" s="56"/>
      <c r="JUH397" s="56"/>
      <c r="JUI397" s="56"/>
      <c r="JUJ397" s="56"/>
      <c r="JUK397" s="56"/>
      <c r="JUL397" s="56"/>
      <c r="JUM397" s="56"/>
      <c r="JUN397" s="56"/>
      <c r="JUO397" s="56"/>
      <c r="JUP397" s="56"/>
      <c r="JUQ397" s="56"/>
      <c r="JUR397" s="56"/>
      <c r="JUS397" s="56"/>
      <c r="JUT397" s="56"/>
      <c r="JUU397" s="56"/>
      <c r="JUV397" s="56"/>
      <c r="JUW397" s="56"/>
      <c r="JUX397" s="56"/>
      <c r="JUY397" s="56"/>
      <c r="JUZ397" s="56"/>
      <c r="JVA397" s="56"/>
      <c r="JVB397" s="56"/>
      <c r="JVC397" s="56"/>
      <c r="JVD397" s="56"/>
      <c r="JVE397" s="56"/>
      <c r="JVF397" s="56"/>
      <c r="JVG397" s="56"/>
      <c r="JVH397" s="56"/>
      <c r="JVI397" s="56"/>
      <c r="JVJ397" s="56"/>
      <c r="JVK397" s="56"/>
      <c r="JVL397" s="56"/>
      <c r="JVM397" s="56"/>
      <c r="JVN397" s="56"/>
      <c r="JVO397" s="56"/>
      <c r="JVP397" s="56"/>
      <c r="JVQ397" s="56"/>
      <c r="JVR397" s="56"/>
      <c r="JVS397" s="56"/>
      <c r="JVT397" s="56"/>
      <c r="JVU397" s="56"/>
      <c r="JVV397" s="56"/>
      <c r="JVW397" s="56"/>
      <c r="JVX397" s="56"/>
      <c r="JVY397" s="56"/>
      <c r="JVZ397" s="56"/>
      <c r="JWA397" s="56"/>
      <c r="JWB397" s="56"/>
      <c r="JWC397" s="56"/>
      <c r="JWD397" s="56"/>
      <c r="JWE397" s="56"/>
      <c r="JWF397" s="56"/>
      <c r="JWG397" s="56"/>
      <c r="JWH397" s="56"/>
      <c r="JWI397" s="56"/>
      <c r="JWJ397" s="56"/>
      <c r="JWK397" s="56"/>
      <c r="JWL397" s="56"/>
      <c r="JWM397" s="56"/>
      <c r="JWN397" s="56"/>
      <c r="JWO397" s="56"/>
      <c r="JWP397" s="56"/>
      <c r="JWQ397" s="56"/>
      <c r="JWR397" s="56"/>
      <c r="JWS397" s="56"/>
      <c r="JWT397" s="56"/>
      <c r="JWU397" s="56"/>
      <c r="JWV397" s="56"/>
      <c r="JWW397" s="56"/>
      <c r="JWX397" s="56"/>
      <c r="JWY397" s="56"/>
      <c r="JWZ397" s="56"/>
      <c r="JXA397" s="56"/>
      <c r="JXB397" s="56"/>
      <c r="JXC397" s="56"/>
      <c r="JXD397" s="56"/>
      <c r="JXE397" s="56"/>
      <c r="JXF397" s="56"/>
      <c r="JXG397" s="56"/>
      <c r="JXH397" s="56"/>
      <c r="JXI397" s="56"/>
      <c r="JXJ397" s="56"/>
      <c r="JXK397" s="56"/>
      <c r="JXL397" s="56"/>
      <c r="JXM397" s="56"/>
      <c r="JXN397" s="56"/>
      <c r="JXO397" s="56"/>
      <c r="JXP397" s="56"/>
      <c r="JXQ397" s="56"/>
      <c r="JXR397" s="56"/>
      <c r="JXS397" s="56"/>
      <c r="JXT397" s="56"/>
      <c r="JXU397" s="56"/>
      <c r="JXV397" s="56"/>
      <c r="JXW397" s="56"/>
      <c r="JXX397" s="56"/>
      <c r="JXY397" s="56"/>
      <c r="JXZ397" s="56"/>
      <c r="JYA397" s="56"/>
      <c r="JYB397" s="56"/>
      <c r="JYC397" s="56"/>
      <c r="JYD397" s="56"/>
      <c r="JYE397" s="56"/>
      <c r="JYF397" s="56"/>
      <c r="JYG397" s="56"/>
      <c r="JYH397" s="56"/>
      <c r="JYI397" s="56"/>
      <c r="JYJ397" s="56"/>
      <c r="JYK397" s="56"/>
      <c r="JYL397" s="56"/>
      <c r="JYM397" s="56"/>
      <c r="JYN397" s="56"/>
      <c r="JYO397" s="56"/>
      <c r="JYP397" s="56"/>
      <c r="JYQ397" s="56"/>
      <c r="JYR397" s="56"/>
      <c r="JYS397" s="56"/>
      <c r="JYT397" s="56"/>
      <c r="JYU397" s="56"/>
      <c r="JYV397" s="56"/>
      <c r="JYW397" s="56"/>
      <c r="JYX397" s="56"/>
      <c r="JYY397" s="56"/>
      <c r="JYZ397" s="56"/>
      <c r="JZA397" s="56"/>
      <c r="JZB397" s="56"/>
      <c r="JZC397" s="56"/>
      <c r="JZD397" s="56"/>
      <c r="JZE397" s="56"/>
      <c r="JZF397" s="56"/>
      <c r="JZG397" s="56"/>
      <c r="JZH397" s="56"/>
      <c r="JZI397" s="56"/>
      <c r="JZJ397" s="56"/>
      <c r="JZK397" s="56"/>
      <c r="JZL397" s="56"/>
      <c r="JZM397" s="56"/>
      <c r="JZN397" s="56"/>
      <c r="JZO397" s="56"/>
      <c r="JZP397" s="56"/>
      <c r="JZQ397" s="56"/>
      <c r="JZR397" s="56"/>
      <c r="JZS397" s="56"/>
      <c r="JZT397" s="56"/>
      <c r="JZU397" s="56"/>
      <c r="JZV397" s="56"/>
      <c r="JZW397" s="56"/>
      <c r="JZX397" s="56"/>
      <c r="JZY397" s="56"/>
      <c r="JZZ397" s="56"/>
      <c r="KAA397" s="56"/>
      <c r="KAB397" s="56"/>
      <c r="KAC397" s="56"/>
      <c r="KAD397" s="56"/>
      <c r="KAE397" s="56"/>
      <c r="KAF397" s="56"/>
      <c r="KAG397" s="56"/>
      <c r="KAH397" s="56"/>
      <c r="KAI397" s="56"/>
      <c r="KAJ397" s="56"/>
      <c r="KAK397" s="56"/>
      <c r="KAL397" s="56"/>
      <c r="KAM397" s="56"/>
      <c r="KAN397" s="56"/>
      <c r="KAO397" s="56"/>
      <c r="KAP397" s="56"/>
      <c r="KAQ397" s="56"/>
      <c r="KAR397" s="56"/>
      <c r="KAS397" s="56"/>
      <c r="KAT397" s="56"/>
      <c r="KAU397" s="56"/>
      <c r="KAV397" s="56"/>
      <c r="KAW397" s="56"/>
      <c r="KAX397" s="56"/>
      <c r="KAY397" s="56"/>
      <c r="KAZ397" s="56"/>
      <c r="KBA397" s="56"/>
      <c r="KBB397" s="56"/>
      <c r="KBC397" s="56"/>
      <c r="KBD397" s="56"/>
      <c r="KBE397" s="56"/>
      <c r="KBF397" s="56"/>
      <c r="KBG397" s="56"/>
      <c r="KBH397" s="56"/>
      <c r="KBI397" s="56"/>
      <c r="KBJ397" s="56"/>
      <c r="KBK397" s="56"/>
      <c r="KBL397" s="56"/>
      <c r="KBM397" s="56"/>
      <c r="KBN397" s="56"/>
      <c r="KBO397" s="56"/>
      <c r="KBP397" s="56"/>
      <c r="KBQ397" s="56"/>
      <c r="KBR397" s="56"/>
      <c r="KBS397" s="56"/>
      <c r="KBT397" s="56"/>
      <c r="KBU397" s="56"/>
      <c r="KBV397" s="56"/>
      <c r="KBW397" s="56"/>
      <c r="KBX397" s="56"/>
      <c r="KBY397" s="56"/>
      <c r="KBZ397" s="56"/>
      <c r="KCA397" s="56"/>
      <c r="KCB397" s="56"/>
      <c r="KCC397" s="56"/>
      <c r="KCD397" s="56"/>
      <c r="KCE397" s="56"/>
      <c r="KCF397" s="56"/>
      <c r="KCG397" s="56"/>
      <c r="KCH397" s="56"/>
      <c r="KCI397" s="56"/>
      <c r="KCJ397" s="56"/>
      <c r="KCK397" s="56"/>
      <c r="KCL397" s="56"/>
      <c r="KCM397" s="56"/>
      <c r="KCN397" s="56"/>
      <c r="KCO397" s="56"/>
      <c r="KCP397" s="56"/>
      <c r="KCQ397" s="56"/>
      <c r="KCR397" s="56"/>
      <c r="KCS397" s="56"/>
      <c r="KCT397" s="56"/>
      <c r="KCU397" s="56"/>
      <c r="KCV397" s="56"/>
      <c r="KCW397" s="56"/>
      <c r="KCX397" s="56"/>
      <c r="KCY397" s="56"/>
      <c r="KCZ397" s="56"/>
      <c r="KDA397" s="56"/>
      <c r="KDB397" s="56"/>
      <c r="KDC397" s="56"/>
      <c r="KDD397" s="56"/>
      <c r="KDE397" s="56"/>
      <c r="KDF397" s="56"/>
      <c r="KDG397" s="56"/>
      <c r="KDH397" s="56"/>
      <c r="KDI397" s="56"/>
      <c r="KDJ397" s="56"/>
      <c r="KDK397" s="56"/>
      <c r="KDL397" s="56"/>
      <c r="KDM397" s="56"/>
      <c r="KDN397" s="56"/>
      <c r="KDO397" s="56"/>
      <c r="KDP397" s="56"/>
      <c r="KDQ397" s="56"/>
      <c r="KDR397" s="56"/>
      <c r="KDS397" s="56"/>
      <c r="KDT397" s="56"/>
      <c r="KDU397" s="56"/>
      <c r="KDV397" s="56"/>
      <c r="KDW397" s="56"/>
      <c r="KDX397" s="56"/>
      <c r="KDY397" s="56"/>
      <c r="KDZ397" s="56"/>
      <c r="KEA397" s="56"/>
      <c r="KEB397" s="56"/>
      <c r="KEC397" s="56"/>
      <c r="KED397" s="56"/>
      <c r="KEE397" s="56"/>
      <c r="KEF397" s="56"/>
      <c r="KEG397" s="56"/>
      <c r="KEH397" s="56"/>
      <c r="KEI397" s="56"/>
      <c r="KEJ397" s="56"/>
      <c r="KEK397" s="56"/>
      <c r="KEL397" s="56"/>
      <c r="KEM397" s="56"/>
      <c r="KEN397" s="56"/>
      <c r="KEO397" s="56"/>
      <c r="KEP397" s="56"/>
      <c r="KEQ397" s="56"/>
      <c r="KER397" s="56"/>
      <c r="KES397" s="56"/>
      <c r="KET397" s="56"/>
      <c r="KEU397" s="56"/>
      <c r="KEV397" s="56"/>
      <c r="KEW397" s="56"/>
      <c r="KEX397" s="56"/>
      <c r="KEY397" s="56"/>
      <c r="KEZ397" s="56"/>
      <c r="KFA397" s="56"/>
      <c r="KFB397" s="56"/>
      <c r="KFC397" s="56"/>
      <c r="KFD397" s="56"/>
      <c r="KFE397" s="56"/>
      <c r="KFF397" s="56"/>
      <c r="KFG397" s="56"/>
      <c r="KFH397" s="56"/>
      <c r="KFI397" s="56"/>
      <c r="KFJ397" s="56"/>
      <c r="KFK397" s="56"/>
      <c r="KFL397" s="56"/>
      <c r="KFM397" s="56"/>
      <c r="KFN397" s="56"/>
      <c r="KFO397" s="56"/>
      <c r="KFP397" s="56"/>
      <c r="KFQ397" s="56"/>
      <c r="KFR397" s="56"/>
      <c r="KFS397" s="56"/>
      <c r="KFT397" s="56"/>
      <c r="KFU397" s="56"/>
      <c r="KFV397" s="56"/>
      <c r="KFW397" s="56"/>
      <c r="KFX397" s="56"/>
      <c r="KFY397" s="56"/>
      <c r="KFZ397" s="56"/>
      <c r="KGA397" s="56"/>
      <c r="KGB397" s="56"/>
      <c r="KGC397" s="56"/>
      <c r="KGD397" s="56"/>
      <c r="KGE397" s="56"/>
      <c r="KGF397" s="56"/>
      <c r="KGG397" s="56"/>
      <c r="KGH397" s="56"/>
      <c r="KGI397" s="56"/>
      <c r="KGJ397" s="56"/>
      <c r="KGK397" s="56"/>
      <c r="KGL397" s="56"/>
      <c r="KGM397" s="56"/>
      <c r="KGN397" s="56"/>
      <c r="KGO397" s="56"/>
      <c r="KGP397" s="56"/>
      <c r="KGQ397" s="56"/>
      <c r="KGR397" s="56"/>
      <c r="KGS397" s="56"/>
      <c r="KGT397" s="56"/>
      <c r="KGU397" s="56"/>
      <c r="KGV397" s="56"/>
      <c r="KGW397" s="56"/>
      <c r="KGX397" s="56"/>
      <c r="KGY397" s="56"/>
      <c r="KGZ397" s="56"/>
      <c r="KHA397" s="56"/>
      <c r="KHB397" s="56"/>
      <c r="KHC397" s="56"/>
      <c r="KHD397" s="56"/>
      <c r="KHE397" s="56"/>
      <c r="KHF397" s="56"/>
      <c r="KHG397" s="56"/>
      <c r="KHH397" s="56"/>
      <c r="KHI397" s="56"/>
      <c r="KHJ397" s="56"/>
      <c r="KHK397" s="56"/>
      <c r="KHL397" s="56"/>
      <c r="KHM397" s="56"/>
      <c r="KHN397" s="56"/>
      <c r="KHO397" s="56"/>
      <c r="KHP397" s="56"/>
      <c r="KHQ397" s="56"/>
      <c r="KHR397" s="56"/>
      <c r="KHS397" s="56"/>
      <c r="KHT397" s="56"/>
      <c r="KHU397" s="56"/>
      <c r="KHV397" s="56"/>
      <c r="KHW397" s="56"/>
      <c r="KHX397" s="56"/>
      <c r="KHY397" s="56"/>
      <c r="KHZ397" s="56"/>
      <c r="KIA397" s="56"/>
      <c r="KIB397" s="56"/>
      <c r="KIC397" s="56"/>
      <c r="KID397" s="56"/>
      <c r="KIE397" s="56"/>
      <c r="KIF397" s="56"/>
      <c r="KIG397" s="56"/>
      <c r="KIH397" s="56"/>
      <c r="KII397" s="56"/>
      <c r="KIJ397" s="56"/>
      <c r="KIK397" s="56"/>
      <c r="KIL397" s="56"/>
      <c r="KIM397" s="56"/>
      <c r="KIN397" s="56"/>
      <c r="KIO397" s="56"/>
      <c r="KIP397" s="56"/>
      <c r="KIQ397" s="56"/>
      <c r="KIR397" s="56"/>
      <c r="KIS397" s="56"/>
      <c r="KIT397" s="56"/>
      <c r="KIU397" s="56"/>
      <c r="KIV397" s="56"/>
      <c r="KIW397" s="56"/>
      <c r="KIX397" s="56"/>
      <c r="KIY397" s="56"/>
      <c r="KIZ397" s="56"/>
      <c r="KJA397" s="56"/>
      <c r="KJB397" s="56"/>
      <c r="KJC397" s="56"/>
      <c r="KJD397" s="56"/>
      <c r="KJE397" s="56"/>
      <c r="KJF397" s="56"/>
      <c r="KJG397" s="56"/>
      <c r="KJH397" s="56"/>
      <c r="KJI397" s="56"/>
      <c r="KJJ397" s="56"/>
      <c r="KJK397" s="56"/>
      <c r="KJL397" s="56"/>
      <c r="KJM397" s="56"/>
      <c r="KJN397" s="56"/>
      <c r="KJO397" s="56"/>
      <c r="KJP397" s="56"/>
      <c r="KJQ397" s="56"/>
      <c r="KJR397" s="56"/>
      <c r="KJS397" s="56"/>
      <c r="KJT397" s="56"/>
      <c r="KJU397" s="56"/>
      <c r="KJV397" s="56"/>
      <c r="KJW397" s="56"/>
      <c r="KJX397" s="56"/>
      <c r="KJY397" s="56"/>
      <c r="KJZ397" s="56"/>
      <c r="KKA397" s="56"/>
      <c r="KKB397" s="56"/>
      <c r="KKC397" s="56"/>
      <c r="KKD397" s="56"/>
      <c r="KKE397" s="56"/>
      <c r="KKF397" s="56"/>
      <c r="KKG397" s="56"/>
      <c r="KKH397" s="56"/>
      <c r="KKI397" s="56"/>
      <c r="KKJ397" s="56"/>
      <c r="KKK397" s="56"/>
      <c r="KKL397" s="56"/>
      <c r="KKM397" s="56"/>
      <c r="KKN397" s="56"/>
      <c r="KKO397" s="56"/>
      <c r="KKP397" s="56"/>
      <c r="KKQ397" s="56"/>
      <c r="KKR397" s="56"/>
      <c r="KKS397" s="56"/>
      <c r="KKT397" s="56"/>
      <c r="KKU397" s="56"/>
      <c r="KKV397" s="56"/>
      <c r="KKW397" s="56"/>
      <c r="KKX397" s="56"/>
      <c r="KKY397" s="56"/>
      <c r="KKZ397" s="56"/>
      <c r="KLA397" s="56"/>
      <c r="KLB397" s="56"/>
      <c r="KLC397" s="56"/>
      <c r="KLD397" s="56"/>
      <c r="KLE397" s="56"/>
      <c r="KLF397" s="56"/>
      <c r="KLG397" s="56"/>
      <c r="KLH397" s="56"/>
      <c r="KLI397" s="56"/>
      <c r="KLJ397" s="56"/>
      <c r="KLK397" s="56"/>
      <c r="KLL397" s="56"/>
      <c r="KLM397" s="56"/>
      <c r="KLN397" s="56"/>
      <c r="KLO397" s="56"/>
      <c r="KLP397" s="56"/>
      <c r="KLQ397" s="56"/>
      <c r="KLR397" s="56"/>
      <c r="KLS397" s="56"/>
      <c r="KLT397" s="56"/>
      <c r="KLU397" s="56"/>
      <c r="KLV397" s="56"/>
      <c r="KLW397" s="56"/>
      <c r="KLX397" s="56"/>
      <c r="KLY397" s="56"/>
      <c r="KLZ397" s="56"/>
      <c r="KMA397" s="56"/>
      <c r="KMB397" s="56"/>
      <c r="KMC397" s="56"/>
      <c r="KMD397" s="56"/>
      <c r="KME397" s="56"/>
      <c r="KMF397" s="56"/>
      <c r="KMG397" s="56"/>
      <c r="KMH397" s="56"/>
      <c r="KMI397" s="56"/>
      <c r="KMJ397" s="56"/>
      <c r="KMK397" s="56"/>
      <c r="KML397" s="56"/>
      <c r="KMM397" s="56"/>
      <c r="KMN397" s="56"/>
      <c r="KMO397" s="56"/>
      <c r="KMP397" s="56"/>
      <c r="KMQ397" s="56"/>
      <c r="KMR397" s="56"/>
      <c r="KMS397" s="56"/>
      <c r="KMT397" s="56"/>
      <c r="KMU397" s="56"/>
      <c r="KMV397" s="56"/>
      <c r="KMW397" s="56"/>
      <c r="KMX397" s="56"/>
      <c r="KMY397" s="56"/>
      <c r="KMZ397" s="56"/>
      <c r="KNA397" s="56"/>
      <c r="KNB397" s="56"/>
      <c r="KNC397" s="56"/>
      <c r="KND397" s="56"/>
      <c r="KNE397" s="56"/>
      <c r="KNF397" s="56"/>
      <c r="KNG397" s="56"/>
      <c r="KNH397" s="56"/>
      <c r="KNI397" s="56"/>
      <c r="KNJ397" s="56"/>
      <c r="KNK397" s="56"/>
      <c r="KNL397" s="56"/>
      <c r="KNM397" s="56"/>
      <c r="KNN397" s="56"/>
      <c r="KNO397" s="56"/>
      <c r="KNP397" s="56"/>
      <c r="KNQ397" s="56"/>
      <c r="KNR397" s="56"/>
      <c r="KNS397" s="56"/>
      <c r="KNT397" s="56"/>
      <c r="KNU397" s="56"/>
      <c r="KNV397" s="56"/>
      <c r="KNW397" s="56"/>
      <c r="KNX397" s="56"/>
      <c r="KNY397" s="56"/>
      <c r="KNZ397" s="56"/>
      <c r="KOA397" s="56"/>
      <c r="KOB397" s="56"/>
      <c r="KOC397" s="56"/>
      <c r="KOD397" s="56"/>
      <c r="KOE397" s="56"/>
      <c r="KOF397" s="56"/>
      <c r="KOG397" s="56"/>
      <c r="KOH397" s="56"/>
      <c r="KOI397" s="56"/>
      <c r="KOJ397" s="56"/>
      <c r="KOK397" s="56"/>
      <c r="KOL397" s="56"/>
      <c r="KOM397" s="56"/>
      <c r="KON397" s="56"/>
      <c r="KOO397" s="56"/>
      <c r="KOP397" s="56"/>
      <c r="KOQ397" s="56"/>
      <c r="KOR397" s="56"/>
      <c r="KOS397" s="56"/>
      <c r="KOT397" s="56"/>
      <c r="KOU397" s="56"/>
      <c r="KOV397" s="56"/>
      <c r="KOW397" s="56"/>
      <c r="KOX397" s="56"/>
      <c r="KOY397" s="56"/>
      <c r="KOZ397" s="56"/>
      <c r="KPA397" s="56"/>
      <c r="KPB397" s="56"/>
      <c r="KPC397" s="56"/>
      <c r="KPD397" s="56"/>
      <c r="KPE397" s="56"/>
      <c r="KPF397" s="56"/>
      <c r="KPG397" s="56"/>
      <c r="KPH397" s="56"/>
      <c r="KPI397" s="56"/>
      <c r="KPJ397" s="56"/>
      <c r="KPK397" s="56"/>
      <c r="KPL397" s="56"/>
      <c r="KPM397" s="56"/>
      <c r="KPN397" s="56"/>
      <c r="KPO397" s="56"/>
      <c r="KPP397" s="56"/>
      <c r="KPQ397" s="56"/>
      <c r="KPR397" s="56"/>
      <c r="KPS397" s="56"/>
      <c r="KPT397" s="56"/>
      <c r="KPU397" s="56"/>
      <c r="KPV397" s="56"/>
      <c r="KPW397" s="56"/>
      <c r="KPX397" s="56"/>
      <c r="KPY397" s="56"/>
      <c r="KPZ397" s="56"/>
      <c r="KQA397" s="56"/>
      <c r="KQB397" s="56"/>
      <c r="KQC397" s="56"/>
      <c r="KQD397" s="56"/>
      <c r="KQE397" s="56"/>
      <c r="KQF397" s="56"/>
      <c r="KQG397" s="56"/>
      <c r="KQH397" s="56"/>
      <c r="KQI397" s="56"/>
      <c r="KQJ397" s="56"/>
      <c r="KQK397" s="56"/>
      <c r="KQL397" s="56"/>
      <c r="KQM397" s="56"/>
      <c r="KQN397" s="56"/>
      <c r="KQO397" s="56"/>
      <c r="KQP397" s="56"/>
      <c r="KQQ397" s="56"/>
      <c r="KQR397" s="56"/>
      <c r="KQS397" s="56"/>
      <c r="KQT397" s="56"/>
      <c r="KQU397" s="56"/>
      <c r="KQV397" s="56"/>
      <c r="KQW397" s="56"/>
      <c r="KQX397" s="56"/>
      <c r="KQY397" s="56"/>
      <c r="KQZ397" s="56"/>
      <c r="KRA397" s="56"/>
      <c r="KRB397" s="56"/>
      <c r="KRC397" s="56"/>
      <c r="KRD397" s="56"/>
      <c r="KRE397" s="56"/>
      <c r="KRF397" s="56"/>
      <c r="KRG397" s="56"/>
      <c r="KRH397" s="56"/>
      <c r="KRI397" s="56"/>
      <c r="KRJ397" s="56"/>
      <c r="KRK397" s="56"/>
      <c r="KRL397" s="56"/>
      <c r="KRM397" s="56"/>
      <c r="KRN397" s="56"/>
      <c r="KRO397" s="56"/>
      <c r="KRP397" s="56"/>
      <c r="KRQ397" s="56"/>
      <c r="KRR397" s="56"/>
      <c r="KRS397" s="56"/>
      <c r="KRT397" s="56"/>
      <c r="KRU397" s="56"/>
      <c r="KRV397" s="56"/>
      <c r="KRW397" s="56"/>
      <c r="KRX397" s="56"/>
      <c r="KRY397" s="56"/>
      <c r="KRZ397" s="56"/>
      <c r="KSA397" s="56"/>
      <c r="KSB397" s="56"/>
      <c r="KSC397" s="56"/>
      <c r="KSD397" s="56"/>
      <c r="KSE397" s="56"/>
      <c r="KSF397" s="56"/>
      <c r="KSG397" s="56"/>
      <c r="KSH397" s="56"/>
      <c r="KSI397" s="56"/>
      <c r="KSJ397" s="56"/>
      <c r="KSK397" s="56"/>
      <c r="KSL397" s="56"/>
      <c r="KSM397" s="56"/>
      <c r="KSN397" s="56"/>
      <c r="KSO397" s="56"/>
      <c r="KSP397" s="56"/>
      <c r="KSQ397" s="56"/>
      <c r="KSR397" s="56"/>
      <c r="KSS397" s="56"/>
      <c r="KST397" s="56"/>
      <c r="KSU397" s="56"/>
      <c r="KSV397" s="56"/>
      <c r="KSW397" s="56"/>
      <c r="KSX397" s="56"/>
      <c r="KSY397" s="56"/>
      <c r="KSZ397" s="56"/>
      <c r="KTA397" s="56"/>
      <c r="KTB397" s="56"/>
      <c r="KTC397" s="56"/>
      <c r="KTD397" s="56"/>
      <c r="KTE397" s="56"/>
      <c r="KTF397" s="56"/>
      <c r="KTG397" s="56"/>
      <c r="KTH397" s="56"/>
      <c r="KTI397" s="56"/>
      <c r="KTJ397" s="56"/>
      <c r="KTK397" s="56"/>
      <c r="KTL397" s="56"/>
      <c r="KTM397" s="56"/>
      <c r="KTN397" s="56"/>
      <c r="KTO397" s="56"/>
      <c r="KTP397" s="56"/>
      <c r="KTQ397" s="56"/>
      <c r="KTR397" s="56"/>
      <c r="KTS397" s="56"/>
      <c r="KTT397" s="56"/>
      <c r="KTU397" s="56"/>
      <c r="KTV397" s="56"/>
      <c r="KTW397" s="56"/>
      <c r="KTX397" s="56"/>
      <c r="KTY397" s="56"/>
      <c r="KTZ397" s="56"/>
      <c r="KUA397" s="56"/>
      <c r="KUB397" s="56"/>
      <c r="KUC397" s="56"/>
      <c r="KUD397" s="56"/>
      <c r="KUE397" s="56"/>
      <c r="KUF397" s="56"/>
      <c r="KUG397" s="56"/>
      <c r="KUH397" s="56"/>
      <c r="KUI397" s="56"/>
      <c r="KUJ397" s="56"/>
      <c r="KUK397" s="56"/>
      <c r="KUL397" s="56"/>
      <c r="KUM397" s="56"/>
      <c r="KUN397" s="56"/>
      <c r="KUO397" s="56"/>
      <c r="KUP397" s="56"/>
      <c r="KUQ397" s="56"/>
      <c r="KUR397" s="56"/>
      <c r="KUS397" s="56"/>
      <c r="KUT397" s="56"/>
      <c r="KUU397" s="56"/>
      <c r="KUV397" s="56"/>
      <c r="KUW397" s="56"/>
      <c r="KUX397" s="56"/>
      <c r="KUY397" s="56"/>
      <c r="KUZ397" s="56"/>
      <c r="KVA397" s="56"/>
      <c r="KVB397" s="56"/>
      <c r="KVC397" s="56"/>
      <c r="KVD397" s="56"/>
      <c r="KVE397" s="56"/>
      <c r="KVF397" s="56"/>
      <c r="KVG397" s="56"/>
      <c r="KVH397" s="56"/>
      <c r="KVI397" s="56"/>
      <c r="KVJ397" s="56"/>
      <c r="KVK397" s="56"/>
      <c r="KVL397" s="56"/>
      <c r="KVM397" s="56"/>
      <c r="KVN397" s="56"/>
      <c r="KVO397" s="56"/>
      <c r="KVP397" s="56"/>
      <c r="KVQ397" s="56"/>
      <c r="KVR397" s="56"/>
      <c r="KVS397" s="56"/>
      <c r="KVT397" s="56"/>
      <c r="KVU397" s="56"/>
      <c r="KVV397" s="56"/>
      <c r="KVW397" s="56"/>
      <c r="KVX397" s="56"/>
      <c r="KVY397" s="56"/>
      <c r="KVZ397" s="56"/>
      <c r="KWA397" s="56"/>
      <c r="KWB397" s="56"/>
      <c r="KWC397" s="56"/>
      <c r="KWD397" s="56"/>
      <c r="KWE397" s="56"/>
      <c r="KWF397" s="56"/>
      <c r="KWG397" s="56"/>
      <c r="KWH397" s="56"/>
      <c r="KWI397" s="56"/>
      <c r="KWJ397" s="56"/>
      <c r="KWK397" s="56"/>
      <c r="KWL397" s="56"/>
      <c r="KWM397" s="56"/>
      <c r="KWN397" s="56"/>
      <c r="KWO397" s="56"/>
      <c r="KWP397" s="56"/>
      <c r="KWQ397" s="56"/>
      <c r="KWR397" s="56"/>
      <c r="KWS397" s="56"/>
      <c r="KWT397" s="56"/>
      <c r="KWU397" s="56"/>
      <c r="KWV397" s="56"/>
      <c r="KWW397" s="56"/>
      <c r="KWX397" s="56"/>
      <c r="KWY397" s="56"/>
      <c r="KWZ397" s="56"/>
      <c r="KXA397" s="56"/>
      <c r="KXB397" s="56"/>
      <c r="KXC397" s="56"/>
      <c r="KXD397" s="56"/>
      <c r="KXE397" s="56"/>
      <c r="KXF397" s="56"/>
      <c r="KXG397" s="56"/>
      <c r="KXH397" s="56"/>
      <c r="KXI397" s="56"/>
      <c r="KXJ397" s="56"/>
      <c r="KXK397" s="56"/>
      <c r="KXL397" s="56"/>
      <c r="KXM397" s="56"/>
      <c r="KXN397" s="56"/>
      <c r="KXO397" s="56"/>
      <c r="KXP397" s="56"/>
      <c r="KXQ397" s="56"/>
      <c r="KXR397" s="56"/>
      <c r="KXS397" s="56"/>
      <c r="KXT397" s="56"/>
      <c r="KXU397" s="56"/>
      <c r="KXV397" s="56"/>
      <c r="KXW397" s="56"/>
      <c r="KXX397" s="56"/>
      <c r="KXY397" s="56"/>
      <c r="KXZ397" s="56"/>
      <c r="KYA397" s="56"/>
      <c r="KYB397" s="56"/>
      <c r="KYC397" s="56"/>
      <c r="KYD397" s="56"/>
      <c r="KYE397" s="56"/>
      <c r="KYF397" s="56"/>
      <c r="KYG397" s="56"/>
      <c r="KYH397" s="56"/>
      <c r="KYI397" s="56"/>
      <c r="KYJ397" s="56"/>
      <c r="KYK397" s="56"/>
      <c r="KYL397" s="56"/>
      <c r="KYM397" s="56"/>
      <c r="KYN397" s="56"/>
      <c r="KYO397" s="56"/>
      <c r="KYP397" s="56"/>
      <c r="KYQ397" s="56"/>
      <c r="KYR397" s="56"/>
      <c r="KYS397" s="56"/>
      <c r="KYT397" s="56"/>
      <c r="KYU397" s="56"/>
      <c r="KYV397" s="56"/>
      <c r="KYW397" s="56"/>
      <c r="KYX397" s="56"/>
      <c r="KYY397" s="56"/>
      <c r="KYZ397" s="56"/>
      <c r="KZA397" s="56"/>
      <c r="KZB397" s="56"/>
      <c r="KZC397" s="56"/>
      <c r="KZD397" s="56"/>
      <c r="KZE397" s="56"/>
      <c r="KZF397" s="56"/>
      <c r="KZG397" s="56"/>
      <c r="KZH397" s="56"/>
      <c r="KZI397" s="56"/>
      <c r="KZJ397" s="56"/>
      <c r="KZK397" s="56"/>
      <c r="KZL397" s="56"/>
      <c r="KZM397" s="56"/>
      <c r="KZN397" s="56"/>
      <c r="KZO397" s="56"/>
      <c r="KZP397" s="56"/>
      <c r="KZQ397" s="56"/>
      <c r="KZR397" s="56"/>
      <c r="KZS397" s="56"/>
      <c r="KZT397" s="56"/>
      <c r="KZU397" s="56"/>
      <c r="KZV397" s="56"/>
      <c r="KZW397" s="56"/>
      <c r="KZX397" s="56"/>
      <c r="KZY397" s="56"/>
      <c r="KZZ397" s="56"/>
      <c r="LAA397" s="56"/>
      <c r="LAB397" s="56"/>
      <c r="LAC397" s="56"/>
      <c r="LAD397" s="56"/>
      <c r="LAE397" s="56"/>
      <c r="LAF397" s="56"/>
      <c r="LAG397" s="56"/>
      <c r="LAH397" s="56"/>
      <c r="LAI397" s="56"/>
      <c r="LAJ397" s="56"/>
      <c r="LAK397" s="56"/>
      <c r="LAL397" s="56"/>
      <c r="LAM397" s="56"/>
      <c r="LAN397" s="56"/>
      <c r="LAO397" s="56"/>
      <c r="LAP397" s="56"/>
      <c r="LAQ397" s="56"/>
      <c r="LAR397" s="56"/>
      <c r="LAS397" s="56"/>
      <c r="LAT397" s="56"/>
      <c r="LAU397" s="56"/>
      <c r="LAV397" s="56"/>
      <c r="LAW397" s="56"/>
      <c r="LAX397" s="56"/>
      <c r="LAY397" s="56"/>
      <c r="LAZ397" s="56"/>
      <c r="LBA397" s="56"/>
      <c r="LBB397" s="56"/>
      <c r="LBC397" s="56"/>
      <c r="LBD397" s="56"/>
      <c r="LBE397" s="56"/>
      <c r="LBF397" s="56"/>
      <c r="LBG397" s="56"/>
      <c r="LBH397" s="56"/>
      <c r="LBI397" s="56"/>
      <c r="LBJ397" s="56"/>
      <c r="LBK397" s="56"/>
      <c r="LBL397" s="56"/>
      <c r="LBM397" s="56"/>
      <c r="LBN397" s="56"/>
      <c r="LBO397" s="56"/>
      <c r="LBP397" s="56"/>
      <c r="LBQ397" s="56"/>
      <c r="LBR397" s="56"/>
      <c r="LBS397" s="56"/>
      <c r="LBT397" s="56"/>
      <c r="LBU397" s="56"/>
      <c r="LBV397" s="56"/>
      <c r="LBW397" s="56"/>
      <c r="LBX397" s="56"/>
      <c r="LBY397" s="56"/>
      <c r="LBZ397" s="56"/>
      <c r="LCA397" s="56"/>
      <c r="LCB397" s="56"/>
      <c r="LCC397" s="56"/>
      <c r="LCD397" s="56"/>
      <c r="LCE397" s="56"/>
      <c r="LCF397" s="56"/>
      <c r="LCG397" s="56"/>
      <c r="LCH397" s="56"/>
      <c r="LCI397" s="56"/>
      <c r="LCJ397" s="56"/>
      <c r="LCK397" s="56"/>
      <c r="LCL397" s="56"/>
      <c r="LCM397" s="56"/>
      <c r="LCN397" s="56"/>
      <c r="LCO397" s="56"/>
      <c r="LCP397" s="56"/>
      <c r="LCQ397" s="56"/>
      <c r="LCR397" s="56"/>
      <c r="LCS397" s="56"/>
      <c r="LCT397" s="56"/>
      <c r="LCU397" s="56"/>
      <c r="LCV397" s="56"/>
      <c r="LCW397" s="56"/>
      <c r="LCX397" s="56"/>
      <c r="LCY397" s="56"/>
      <c r="LCZ397" s="56"/>
      <c r="LDA397" s="56"/>
      <c r="LDB397" s="56"/>
      <c r="LDC397" s="56"/>
      <c r="LDD397" s="56"/>
      <c r="LDE397" s="56"/>
      <c r="LDF397" s="56"/>
      <c r="LDG397" s="56"/>
      <c r="LDH397" s="56"/>
      <c r="LDI397" s="56"/>
      <c r="LDJ397" s="56"/>
      <c r="LDK397" s="56"/>
      <c r="LDL397" s="56"/>
      <c r="LDM397" s="56"/>
      <c r="LDN397" s="56"/>
      <c r="LDO397" s="56"/>
      <c r="LDP397" s="56"/>
      <c r="LDQ397" s="56"/>
      <c r="LDR397" s="56"/>
      <c r="LDS397" s="56"/>
      <c r="LDT397" s="56"/>
      <c r="LDU397" s="56"/>
      <c r="LDV397" s="56"/>
      <c r="LDW397" s="56"/>
      <c r="LDX397" s="56"/>
      <c r="LDY397" s="56"/>
      <c r="LDZ397" s="56"/>
      <c r="LEA397" s="56"/>
      <c r="LEB397" s="56"/>
      <c r="LEC397" s="56"/>
      <c r="LED397" s="56"/>
      <c r="LEE397" s="56"/>
      <c r="LEF397" s="56"/>
      <c r="LEG397" s="56"/>
      <c r="LEH397" s="56"/>
      <c r="LEI397" s="56"/>
      <c r="LEJ397" s="56"/>
      <c r="LEK397" s="56"/>
      <c r="LEL397" s="56"/>
      <c r="LEM397" s="56"/>
      <c r="LEN397" s="56"/>
      <c r="LEO397" s="56"/>
      <c r="LEP397" s="56"/>
      <c r="LEQ397" s="56"/>
      <c r="LER397" s="56"/>
      <c r="LES397" s="56"/>
      <c r="LET397" s="56"/>
      <c r="LEU397" s="56"/>
      <c r="LEV397" s="56"/>
      <c r="LEW397" s="56"/>
      <c r="LEX397" s="56"/>
      <c r="LEY397" s="56"/>
      <c r="LEZ397" s="56"/>
      <c r="LFA397" s="56"/>
      <c r="LFB397" s="56"/>
      <c r="LFC397" s="56"/>
      <c r="LFD397" s="56"/>
      <c r="LFE397" s="56"/>
      <c r="LFF397" s="56"/>
      <c r="LFG397" s="56"/>
      <c r="LFH397" s="56"/>
      <c r="LFI397" s="56"/>
      <c r="LFJ397" s="56"/>
      <c r="LFK397" s="56"/>
      <c r="LFL397" s="56"/>
      <c r="LFM397" s="56"/>
      <c r="LFN397" s="56"/>
      <c r="LFO397" s="56"/>
      <c r="LFP397" s="56"/>
      <c r="LFQ397" s="56"/>
      <c r="LFR397" s="56"/>
      <c r="LFS397" s="56"/>
      <c r="LFT397" s="56"/>
      <c r="LFU397" s="56"/>
      <c r="LFV397" s="56"/>
      <c r="LFW397" s="56"/>
      <c r="LFX397" s="56"/>
      <c r="LFY397" s="56"/>
      <c r="LFZ397" s="56"/>
      <c r="LGA397" s="56"/>
      <c r="LGB397" s="56"/>
      <c r="LGC397" s="56"/>
      <c r="LGD397" s="56"/>
      <c r="LGE397" s="56"/>
      <c r="LGF397" s="56"/>
      <c r="LGG397" s="56"/>
      <c r="LGH397" s="56"/>
      <c r="LGI397" s="56"/>
      <c r="LGJ397" s="56"/>
      <c r="LGK397" s="56"/>
      <c r="LGL397" s="56"/>
      <c r="LGM397" s="56"/>
      <c r="LGN397" s="56"/>
      <c r="LGO397" s="56"/>
      <c r="LGP397" s="56"/>
      <c r="LGQ397" s="56"/>
      <c r="LGR397" s="56"/>
      <c r="LGS397" s="56"/>
      <c r="LGT397" s="56"/>
      <c r="LGU397" s="56"/>
      <c r="LGV397" s="56"/>
      <c r="LGW397" s="56"/>
      <c r="LGX397" s="56"/>
      <c r="LGY397" s="56"/>
      <c r="LGZ397" s="56"/>
      <c r="LHA397" s="56"/>
      <c r="LHB397" s="56"/>
      <c r="LHC397" s="56"/>
      <c r="LHD397" s="56"/>
      <c r="LHE397" s="56"/>
      <c r="LHF397" s="56"/>
      <c r="LHG397" s="56"/>
      <c r="LHH397" s="56"/>
      <c r="LHI397" s="56"/>
      <c r="LHJ397" s="56"/>
      <c r="LHK397" s="56"/>
      <c r="LHL397" s="56"/>
      <c r="LHM397" s="56"/>
      <c r="LHN397" s="56"/>
      <c r="LHO397" s="56"/>
      <c r="LHP397" s="56"/>
      <c r="LHQ397" s="56"/>
      <c r="LHR397" s="56"/>
      <c r="LHS397" s="56"/>
      <c r="LHT397" s="56"/>
      <c r="LHU397" s="56"/>
      <c r="LHV397" s="56"/>
      <c r="LHW397" s="56"/>
      <c r="LHX397" s="56"/>
      <c r="LHY397" s="56"/>
      <c r="LHZ397" s="56"/>
      <c r="LIA397" s="56"/>
      <c r="LIB397" s="56"/>
      <c r="LIC397" s="56"/>
      <c r="LID397" s="56"/>
      <c r="LIE397" s="56"/>
      <c r="LIF397" s="56"/>
      <c r="LIG397" s="56"/>
      <c r="LIH397" s="56"/>
      <c r="LII397" s="56"/>
      <c r="LIJ397" s="56"/>
      <c r="LIK397" s="56"/>
      <c r="LIL397" s="56"/>
      <c r="LIM397" s="56"/>
      <c r="LIN397" s="56"/>
      <c r="LIO397" s="56"/>
      <c r="LIP397" s="56"/>
      <c r="LIQ397" s="56"/>
      <c r="LIR397" s="56"/>
      <c r="LIS397" s="56"/>
      <c r="LIT397" s="56"/>
      <c r="LIU397" s="56"/>
      <c r="LIV397" s="56"/>
      <c r="LIW397" s="56"/>
      <c r="LIX397" s="56"/>
      <c r="LIY397" s="56"/>
      <c r="LIZ397" s="56"/>
      <c r="LJA397" s="56"/>
      <c r="LJB397" s="56"/>
      <c r="LJC397" s="56"/>
      <c r="LJD397" s="56"/>
      <c r="LJE397" s="56"/>
      <c r="LJF397" s="56"/>
      <c r="LJG397" s="56"/>
      <c r="LJH397" s="56"/>
      <c r="LJI397" s="56"/>
      <c r="LJJ397" s="56"/>
      <c r="LJK397" s="56"/>
      <c r="LJL397" s="56"/>
      <c r="LJM397" s="56"/>
      <c r="LJN397" s="56"/>
      <c r="LJO397" s="56"/>
      <c r="LJP397" s="56"/>
      <c r="LJQ397" s="56"/>
      <c r="LJR397" s="56"/>
      <c r="LJS397" s="56"/>
      <c r="LJT397" s="56"/>
      <c r="LJU397" s="56"/>
      <c r="LJV397" s="56"/>
      <c r="LJW397" s="56"/>
      <c r="LJX397" s="56"/>
      <c r="LJY397" s="56"/>
      <c r="LJZ397" s="56"/>
      <c r="LKA397" s="56"/>
      <c r="LKB397" s="56"/>
      <c r="LKC397" s="56"/>
      <c r="LKD397" s="56"/>
      <c r="LKE397" s="56"/>
      <c r="LKF397" s="56"/>
      <c r="LKG397" s="56"/>
      <c r="LKH397" s="56"/>
      <c r="LKI397" s="56"/>
      <c r="LKJ397" s="56"/>
      <c r="LKK397" s="56"/>
      <c r="LKL397" s="56"/>
      <c r="LKM397" s="56"/>
      <c r="LKN397" s="56"/>
      <c r="LKO397" s="56"/>
      <c r="LKP397" s="56"/>
      <c r="LKQ397" s="56"/>
      <c r="LKR397" s="56"/>
      <c r="LKS397" s="56"/>
      <c r="LKT397" s="56"/>
      <c r="LKU397" s="56"/>
      <c r="LKV397" s="56"/>
      <c r="LKW397" s="56"/>
      <c r="LKX397" s="56"/>
      <c r="LKY397" s="56"/>
      <c r="LKZ397" s="56"/>
      <c r="LLA397" s="56"/>
      <c r="LLB397" s="56"/>
      <c r="LLC397" s="56"/>
      <c r="LLD397" s="56"/>
      <c r="LLE397" s="56"/>
      <c r="LLF397" s="56"/>
      <c r="LLG397" s="56"/>
      <c r="LLH397" s="56"/>
      <c r="LLI397" s="56"/>
      <c r="LLJ397" s="56"/>
      <c r="LLK397" s="56"/>
      <c r="LLL397" s="56"/>
      <c r="LLM397" s="56"/>
      <c r="LLN397" s="56"/>
      <c r="LLO397" s="56"/>
      <c r="LLP397" s="56"/>
      <c r="LLQ397" s="56"/>
      <c r="LLR397" s="56"/>
      <c r="LLS397" s="56"/>
      <c r="LLT397" s="56"/>
      <c r="LLU397" s="56"/>
      <c r="LLV397" s="56"/>
      <c r="LLW397" s="56"/>
      <c r="LLX397" s="56"/>
      <c r="LLY397" s="56"/>
      <c r="LLZ397" s="56"/>
      <c r="LMA397" s="56"/>
      <c r="LMB397" s="56"/>
      <c r="LMC397" s="56"/>
      <c r="LMD397" s="56"/>
      <c r="LME397" s="56"/>
      <c r="LMF397" s="56"/>
      <c r="LMG397" s="56"/>
      <c r="LMH397" s="56"/>
      <c r="LMI397" s="56"/>
      <c r="LMJ397" s="56"/>
      <c r="LMK397" s="56"/>
      <c r="LML397" s="56"/>
      <c r="LMM397" s="56"/>
      <c r="LMN397" s="56"/>
      <c r="LMO397" s="56"/>
      <c r="LMP397" s="56"/>
      <c r="LMQ397" s="56"/>
      <c r="LMR397" s="56"/>
      <c r="LMS397" s="56"/>
      <c r="LMT397" s="56"/>
      <c r="LMU397" s="56"/>
      <c r="LMV397" s="56"/>
      <c r="LMW397" s="56"/>
      <c r="LMX397" s="56"/>
      <c r="LMY397" s="56"/>
      <c r="LMZ397" s="56"/>
      <c r="LNA397" s="56"/>
      <c r="LNB397" s="56"/>
      <c r="LNC397" s="56"/>
      <c r="LND397" s="56"/>
      <c r="LNE397" s="56"/>
      <c r="LNF397" s="56"/>
      <c r="LNG397" s="56"/>
      <c r="LNH397" s="56"/>
      <c r="LNI397" s="56"/>
      <c r="LNJ397" s="56"/>
      <c r="LNK397" s="56"/>
      <c r="LNL397" s="56"/>
      <c r="LNM397" s="56"/>
      <c r="LNN397" s="56"/>
      <c r="LNO397" s="56"/>
      <c r="LNP397" s="56"/>
      <c r="LNQ397" s="56"/>
      <c r="LNR397" s="56"/>
      <c r="LNS397" s="56"/>
      <c r="LNT397" s="56"/>
      <c r="LNU397" s="56"/>
      <c r="LNV397" s="56"/>
      <c r="LNW397" s="56"/>
      <c r="LNX397" s="56"/>
      <c r="LNY397" s="56"/>
      <c r="LNZ397" s="56"/>
      <c r="LOA397" s="56"/>
      <c r="LOB397" s="56"/>
      <c r="LOC397" s="56"/>
      <c r="LOD397" s="56"/>
      <c r="LOE397" s="56"/>
      <c r="LOF397" s="56"/>
      <c r="LOG397" s="56"/>
      <c r="LOH397" s="56"/>
      <c r="LOI397" s="56"/>
      <c r="LOJ397" s="56"/>
      <c r="LOK397" s="56"/>
      <c r="LOL397" s="56"/>
      <c r="LOM397" s="56"/>
      <c r="LON397" s="56"/>
      <c r="LOO397" s="56"/>
      <c r="LOP397" s="56"/>
      <c r="LOQ397" s="56"/>
      <c r="LOR397" s="56"/>
      <c r="LOS397" s="56"/>
      <c r="LOT397" s="56"/>
      <c r="LOU397" s="56"/>
      <c r="LOV397" s="56"/>
      <c r="LOW397" s="56"/>
      <c r="LOX397" s="56"/>
      <c r="LOY397" s="56"/>
      <c r="LOZ397" s="56"/>
      <c r="LPA397" s="56"/>
      <c r="LPB397" s="56"/>
      <c r="LPC397" s="56"/>
      <c r="LPD397" s="56"/>
      <c r="LPE397" s="56"/>
      <c r="LPF397" s="56"/>
      <c r="LPG397" s="56"/>
      <c r="LPH397" s="56"/>
      <c r="LPI397" s="56"/>
      <c r="LPJ397" s="56"/>
      <c r="LPK397" s="56"/>
      <c r="LPL397" s="56"/>
      <c r="LPM397" s="56"/>
      <c r="LPN397" s="56"/>
      <c r="LPO397" s="56"/>
      <c r="LPP397" s="56"/>
      <c r="LPQ397" s="56"/>
      <c r="LPR397" s="56"/>
      <c r="LPS397" s="56"/>
      <c r="LPT397" s="56"/>
      <c r="LPU397" s="56"/>
      <c r="LPV397" s="56"/>
      <c r="LPW397" s="56"/>
      <c r="LPX397" s="56"/>
      <c r="LPY397" s="56"/>
      <c r="LPZ397" s="56"/>
      <c r="LQA397" s="56"/>
      <c r="LQB397" s="56"/>
      <c r="LQC397" s="56"/>
      <c r="LQD397" s="56"/>
      <c r="LQE397" s="56"/>
      <c r="LQF397" s="56"/>
      <c r="LQG397" s="56"/>
      <c r="LQH397" s="56"/>
      <c r="LQI397" s="56"/>
      <c r="LQJ397" s="56"/>
      <c r="LQK397" s="56"/>
      <c r="LQL397" s="56"/>
      <c r="LQM397" s="56"/>
      <c r="LQN397" s="56"/>
      <c r="LQO397" s="56"/>
      <c r="LQP397" s="56"/>
      <c r="LQQ397" s="56"/>
      <c r="LQR397" s="56"/>
      <c r="LQS397" s="56"/>
      <c r="LQT397" s="56"/>
      <c r="LQU397" s="56"/>
      <c r="LQV397" s="56"/>
      <c r="LQW397" s="56"/>
      <c r="LQX397" s="56"/>
      <c r="LQY397" s="56"/>
      <c r="LQZ397" s="56"/>
      <c r="LRA397" s="56"/>
      <c r="LRB397" s="56"/>
      <c r="LRC397" s="56"/>
      <c r="LRD397" s="56"/>
      <c r="LRE397" s="56"/>
      <c r="LRF397" s="56"/>
      <c r="LRG397" s="56"/>
      <c r="LRH397" s="56"/>
      <c r="LRI397" s="56"/>
      <c r="LRJ397" s="56"/>
      <c r="LRK397" s="56"/>
      <c r="LRL397" s="56"/>
      <c r="LRM397" s="56"/>
      <c r="LRN397" s="56"/>
      <c r="LRO397" s="56"/>
      <c r="LRP397" s="56"/>
      <c r="LRQ397" s="56"/>
      <c r="LRR397" s="56"/>
      <c r="LRS397" s="56"/>
      <c r="LRT397" s="56"/>
      <c r="LRU397" s="56"/>
      <c r="LRV397" s="56"/>
      <c r="LRW397" s="56"/>
      <c r="LRX397" s="56"/>
      <c r="LRY397" s="56"/>
      <c r="LRZ397" s="56"/>
      <c r="LSA397" s="56"/>
      <c r="LSB397" s="56"/>
      <c r="LSC397" s="56"/>
      <c r="LSD397" s="56"/>
      <c r="LSE397" s="56"/>
      <c r="LSF397" s="56"/>
      <c r="LSG397" s="56"/>
      <c r="LSH397" s="56"/>
      <c r="LSI397" s="56"/>
      <c r="LSJ397" s="56"/>
      <c r="LSK397" s="56"/>
      <c r="LSL397" s="56"/>
      <c r="LSM397" s="56"/>
      <c r="LSN397" s="56"/>
      <c r="LSO397" s="56"/>
      <c r="LSP397" s="56"/>
      <c r="LSQ397" s="56"/>
      <c r="LSR397" s="56"/>
      <c r="LSS397" s="56"/>
      <c r="LST397" s="56"/>
      <c r="LSU397" s="56"/>
      <c r="LSV397" s="56"/>
      <c r="LSW397" s="56"/>
      <c r="LSX397" s="56"/>
      <c r="LSY397" s="56"/>
      <c r="LSZ397" s="56"/>
      <c r="LTA397" s="56"/>
      <c r="LTB397" s="56"/>
      <c r="LTC397" s="56"/>
      <c r="LTD397" s="56"/>
      <c r="LTE397" s="56"/>
      <c r="LTF397" s="56"/>
      <c r="LTG397" s="56"/>
      <c r="LTH397" s="56"/>
      <c r="LTI397" s="56"/>
      <c r="LTJ397" s="56"/>
      <c r="LTK397" s="56"/>
      <c r="LTL397" s="56"/>
      <c r="LTM397" s="56"/>
      <c r="LTN397" s="56"/>
      <c r="LTO397" s="56"/>
      <c r="LTP397" s="56"/>
      <c r="LTQ397" s="56"/>
      <c r="LTR397" s="56"/>
      <c r="LTS397" s="56"/>
      <c r="LTT397" s="56"/>
      <c r="LTU397" s="56"/>
      <c r="LTV397" s="56"/>
      <c r="LTW397" s="56"/>
      <c r="LTX397" s="56"/>
      <c r="LTY397" s="56"/>
      <c r="LTZ397" s="56"/>
      <c r="LUA397" s="56"/>
      <c r="LUB397" s="56"/>
      <c r="LUC397" s="56"/>
      <c r="LUD397" s="56"/>
      <c r="LUE397" s="56"/>
      <c r="LUF397" s="56"/>
      <c r="LUG397" s="56"/>
      <c r="LUH397" s="56"/>
      <c r="LUI397" s="56"/>
      <c r="LUJ397" s="56"/>
      <c r="LUK397" s="56"/>
      <c r="LUL397" s="56"/>
      <c r="LUM397" s="56"/>
      <c r="LUN397" s="56"/>
      <c r="LUO397" s="56"/>
      <c r="LUP397" s="56"/>
      <c r="LUQ397" s="56"/>
      <c r="LUR397" s="56"/>
      <c r="LUS397" s="56"/>
      <c r="LUT397" s="56"/>
      <c r="LUU397" s="56"/>
      <c r="LUV397" s="56"/>
      <c r="LUW397" s="56"/>
      <c r="LUX397" s="56"/>
      <c r="LUY397" s="56"/>
      <c r="LUZ397" s="56"/>
      <c r="LVA397" s="56"/>
      <c r="LVB397" s="56"/>
      <c r="LVC397" s="56"/>
      <c r="LVD397" s="56"/>
      <c r="LVE397" s="56"/>
      <c r="LVF397" s="56"/>
      <c r="LVG397" s="56"/>
      <c r="LVH397" s="56"/>
      <c r="LVI397" s="56"/>
      <c r="LVJ397" s="56"/>
      <c r="LVK397" s="56"/>
      <c r="LVL397" s="56"/>
      <c r="LVM397" s="56"/>
      <c r="LVN397" s="56"/>
      <c r="LVO397" s="56"/>
      <c r="LVP397" s="56"/>
      <c r="LVQ397" s="56"/>
      <c r="LVR397" s="56"/>
      <c r="LVS397" s="56"/>
      <c r="LVT397" s="56"/>
      <c r="LVU397" s="56"/>
      <c r="LVV397" s="56"/>
      <c r="LVW397" s="56"/>
      <c r="LVX397" s="56"/>
      <c r="LVY397" s="56"/>
      <c r="LVZ397" s="56"/>
      <c r="LWA397" s="56"/>
      <c r="LWB397" s="56"/>
      <c r="LWC397" s="56"/>
      <c r="LWD397" s="56"/>
      <c r="LWE397" s="56"/>
      <c r="LWF397" s="56"/>
      <c r="LWG397" s="56"/>
      <c r="LWH397" s="56"/>
      <c r="LWI397" s="56"/>
      <c r="LWJ397" s="56"/>
      <c r="LWK397" s="56"/>
      <c r="LWL397" s="56"/>
      <c r="LWM397" s="56"/>
      <c r="LWN397" s="56"/>
      <c r="LWO397" s="56"/>
      <c r="LWP397" s="56"/>
      <c r="LWQ397" s="56"/>
      <c r="LWR397" s="56"/>
      <c r="LWS397" s="56"/>
      <c r="LWT397" s="56"/>
      <c r="LWU397" s="56"/>
      <c r="LWV397" s="56"/>
      <c r="LWW397" s="56"/>
      <c r="LWX397" s="56"/>
      <c r="LWY397" s="56"/>
      <c r="LWZ397" s="56"/>
      <c r="LXA397" s="56"/>
      <c r="LXB397" s="56"/>
      <c r="LXC397" s="56"/>
      <c r="LXD397" s="56"/>
      <c r="LXE397" s="56"/>
      <c r="LXF397" s="56"/>
      <c r="LXG397" s="56"/>
      <c r="LXH397" s="56"/>
      <c r="LXI397" s="56"/>
      <c r="LXJ397" s="56"/>
      <c r="LXK397" s="56"/>
      <c r="LXL397" s="56"/>
      <c r="LXM397" s="56"/>
      <c r="LXN397" s="56"/>
      <c r="LXO397" s="56"/>
      <c r="LXP397" s="56"/>
      <c r="LXQ397" s="56"/>
      <c r="LXR397" s="56"/>
      <c r="LXS397" s="56"/>
      <c r="LXT397" s="56"/>
      <c r="LXU397" s="56"/>
      <c r="LXV397" s="56"/>
      <c r="LXW397" s="56"/>
      <c r="LXX397" s="56"/>
      <c r="LXY397" s="56"/>
      <c r="LXZ397" s="56"/>
      <c r="LYA397" s="56"/>
      <c r="LYB397" s="56"/>
      <c r="LYC397" s="56"/>
      <c r="LYD397" s="56"/>
      <c r="LYE397" s="56"/>
      <c r="LYF397" s="56"/>
      <c r="LYG397" s="56"/>
      <c r="LYH397" s="56"/>
      <c r="LYI397" s="56"/>
      <c r="LYJ397" s="56"/>
      <c r="LYK397" s="56"/>
      <c r="LYL397" s="56"/>
      <c r="LYM397" s="56"/>
      <c r="LYN397" s="56"/>
      <c r="LYO397" s="56"/>
      <c r="LYP397" s="56"/>
      <c r="LYQ397" s="56"/>
      <c r="LYR397" s="56"/>
      <c r="LYS397" s="56"/>
      <c r="LYT397" s="56"/>
      <c r="LYU397" s="56"/>
      <c r="LYV397" s="56"/>
      <c r="LYW397" s="56"/>
      <c r="LYX397" s="56"/>
      <c r="LYY397" s="56"/>
      <c r="LYZ397" s="56"/>
      <c r="LZA397" s="56"/>
      <c r="LZB397" s="56"/>
      <c r="LZC397" s="56"/>
      <c r="LZD397" s="56"/>
      <c r="LZE397" s="56"/>
      <c r="LZF397" s="56"/>
      <c r="LZG397" s="56"/>
      <c r="LZH397" s="56"/>
      <c r="LZI397" s="56"/>
      <c r="LZJ397" s="56"/>
      <c r="LZK397" s="56"/>
      <c r="LZL397" s="56"/>
      <c r="LZM397" s="56"/>
      <c r="LZN397" s="56"/>
      <c r="LZO397" s="56"/>
      <c r="LZP397" s="56"/>
      <c r="LZQ397" s="56"/>
      <c r="LZR397" s="56"/>
      <c r="LZS397" s="56"/>
      <c r="LZT397" s="56"/>
      <c r="LZU397" s="56"/>
      <c r="LZV397" s="56"/>
      <c r="LZW397" s="56"/>
      <c r="LZX397" s="56"/>
      <c r="LZY397" s="56"/>
      <c r="LZZ397" s="56"/>
      <c r="MAA397" s="56"/>
      <c r="MAB397" s="56"/>
      <c r="MAC397" s="56"/>
      <c r="MAD397" s="56"/>
      <c r="MAE397" s="56"/>
      <c r="MAF397" s="56"/>
      <c r="MAG397" s="56"/>
      <c r="MAH397" s="56"/>
      <c r="MAI397" s="56"/>
      <c r="MAJ397" s="56"/>
      <c r="MAK397" s="56"/>
      <c r="MAL397" s="56"/>
      <c r="MAM397" s="56"/>
      <c r="MAN397" s="56"/>
      <c r="MAO397" s="56"/>
      <c r="MAP397" s="56"/>
      <c r="MAQ397" s="56"/>
      <c r="MAR397" s="56"/>
      <c r="MAS397" s="56"/>
      <c r="MAT397" s="56"/>
      <c r="MAU397" s="56"/>
      <c r="MAV397" s="56"/>
      <c r="MAW397" s="56"/>
      <c r="MAX397" s="56"/>
      <c r="MAY397" s="56"/>
      <c r="MAZ397" s="56"/>
      <c r="MBA397" s="56"/>
      <c r="MBB397" s="56"/>
      <c r="MBC397" s="56"/>
      <c r="MBD397" s="56"/>
      <c r="MBE397" s="56"/>
      <c r="MBF397" s="56"/>
      <c r="MBG397" s="56"/>
      <c r="MBH397" s="56"/>
      <c r="MBI397" s="56"/>
      <c r="MBJ397" s="56"/>
      <c r="MBK397" s="56"/>
      <c r="MBL397" s="56"/>
      <c r="MBM397" s="56"/>
      <c r="MBN397" s="56"/>
      <c r="MBO397" s="56"/>
      <c r="MBP397" s="56"/>
      <c r="MBQ397" s="56"/>
      <c r="MBR397" s="56"/>
      <c r="MBS397" s="56"/>
      <c r="MBT397" s="56"/>
      <c r="MBU397" s="56"/>
      <c r="MBV397" s="56"/>
      <c r="MBW397" s="56"/>
      <c r="MBX397" s="56"/>
      <c r="MBY397" s="56"/>
      <c r="MBZ397" s="56"/>
      <c r="MCA397" s="56"/>
      <c r="MCB397" s="56"/>
      <c r="MCC397" s="56"/>
      <c r="MCD397" s="56"/>
      <c r="MCE397" s="56"/>
      <c r="MCF397" s="56"/>
      <c r="MCG397" s="56"/>
      <c r="MCH397" s="56"/>
      <c r="MCI397" s="56"/>
      <c r="MCJ397" s="56"/>
      <c r="MCK397" s="56"/>
      <c r="MCL397" s="56"/>
      <c r="MCM397" s="56"/>
      <c r="MCN397" s="56"/>
      <c r="MCO397" s="56"/>
      <c r="MCP397" s="56"/>
      <c r="MCQ397" s="56"/>
      <c r="MCR397" s="56"/>
      <c r="MCS397" s="56"/>
      <c r="MCT397" s="56"/>
      <c r="MCU397" s="56"/>
      <c r="MCV397" s="56"/>
      <c r="MCW397" s="56"/>
      <c r="MCX397" s="56"/>
      <c r="MCY397" s="56"/>
      <c r="MCZ397" s="56"/>
      <c r="MDA397" s="56"/>
      <c r="MDB397" s="56"/>
      <c r="MDC397" s="56"/>
      <c r="MDD397" s="56"/>
      <c r="MDE397" s="56"/>
      <c r="MDF397" s="56"/>
      <c r="MDG397" s="56"/>
      <c r="MDH397" s="56"/>
      <c r="MDI397" s="56"/>
      <c r="MDJ397" s="56"/>
      <c r="MDK397" s="56"/>
      <c r="MDL397" s="56"/>
      <c r="MDM397" s="56"/>
      <c r="MDN397" s="56"/>
      <c r="MDO397" s="56"/>
      <c r="MDP397" s="56"/>
      <c r="MDQ397" s="56"/>
      <c r="MDR397" s="56"/>
      <c r="MDS397" s="56"/>
      <c r="MDT397" s="56"/>
      <c r="MDU397" s="56"/>
      <c r="MDV397" s="56"/>
      <c r="MDW397" s="56"/>
      <c r="MDX397" s="56"/>
      <c r="MDY397" s="56"/>
      <c r="MDZ397" s="56"/>
      <c r="MEA397" s="56"/>
      <c r="MEB397" s="56"/>
      <c r="MEC397" s="56"/>
      <c r="MED397" s="56"/>
      <c r="MEE397" s="56"/>
      <c r="MEF397" s="56"/>
      <c r="MEG397" s="56"/>
      <c r="MEH397" s="56"/>
      <c r="MEI397" s="56"/>
      <c r="MEJ397" s="56"/>
      <c r="MEK397" s="56"/>
      <c r="MEL397" s="56"/>
      <c r="MEM397" s="56"/>
      <c r="MEN397" s="56"/>
      <c r="MEO397" s="56"/>
      <c r="MEP397" s="56"/>
      <c r="MEQ397" s="56"/>
      <c r="MER397" s="56"/>
      <c r="MES397" s="56"/>
      <c r="MET397" s="56"/>
      <c r="MEU397" s="56"/>
      <c r="MEV397" s="56"/>
      <c r="MEW397" s="56"/>
      <c r="MEX397" s="56"/>
      <c r="MEY397" s="56"/>
      <c r="MEZ397" s="56"/>
      <c r="MFA397" s="56"/>
      <c r="MFB397" s="56"/>
      <c r="MFC397" s="56"/>
      <c r="MFD397" s="56"/>
      <c r="MFE397" s="56"/>
      <c r="MFF397" s="56"/>
      <c r="MFG397" s="56"/>
      <c r="MFH397" s="56"/>
      <c r="MFI397" s="56"/>
      <c r="MFJ397" s="56"/>
      <c r="MFK397" s="56"/>
      <c r="MFL397" s="56"/>
      <c r="MFM397" s="56"/>
      <c r="MFN397" s="56"/>
      <c r="MFO397" s="56"/>
      <c r="MFP397" s="56"/>
      <c r="MFQ397" s="56"/>
      <c r="MFR397" s="56"/>
      <c r="MFS397" s="56"/>
      <c r="MFT397" s="56"/>
      <c r="MFU397" s="56"/>
      <c r="MFV397" s="56"/>
      <c r="MFW397" s="56"/>
      <c r="MFX397" s="56"/>
      <c r="MFY397" s="56"/>
      <c r="MFZ397" s="56"/>
      <c r="MGA397" s="56"/>
      <c r="MGB397" s="56"/>
      <c r="MGC397" s="56"/>
      <c r="MGD397" s="56"/>
      <c r="MGE397" s="56"/>
      <c r="MGF397" s="56"/>
      <c r="MGG397" s="56"/>
      <c r="MGH397" s="56"/>
      <c r="MGI397" s="56"/>
      <c r="MGJ397" s="56"/>
      <c r="MGK397" s="56"/>
      <c r="MGL397" s="56"/>
      <c r="MGM397" s="56"/>
      <c r="MGN397" s="56"/>
      <c r="MGO397" s="56"/>
      <c r="MGP397" s="56"/>
      <c r="MGQ397" s="56"/>
      <c r="MGR397" s="56"/>
      <c r="MGS397" s="56"/>
      <c r="MGT397" s="56"/>
      <c r="MGU397" s="56"/>
      <c r="MGV397" s="56"/>
      <c r="MGW397" s="56"/>
      <c r="MGX397" s="56"/>
      <c r="MGY397" s="56"/>
      <c r="MGZ397" s="56"/>
      <c r="MHA397" s="56"/>
      <c r="MHB397" s="56"/>
      <c r="MHC397" s="56"/>
      <c r="MHD397" s="56"/>
      <c r="MHE397" s="56"/>
      <c r="MHF397" s="56"/>
      <c r="MHG397" s="56"/>
      <c r="MHH397" s="56"/>
      <c r="MHI397" s="56"/>
      <c r="MHJ397" s="56"/>
      <c r="MHK397" s="56"/>
      <c r="MHL397" s="56"/>
      <c r="MHM397" s="56"/>
      <c r="MHN397" s="56"/>
      <c r="MHO397" s="56"/>
      <c r="MHP397" s="56"/>
      <c r="MHQ397" s="56"/>
      <c r="MHR397" s="56"/>
      <c r="MHS397" s="56"/>
      <c r="MHT397" s="56"/>
      <c r="MHU397" s="56"/>
      <c r="MHV397" s="56"/>
      <c r="MHW397" s="56"/>
      <c r="MHX397" s="56"/>
      <c r="MHY397" s="56"/>
      <c r="MHZ397" s="56"/>
      <c r="MIA397" s="56"/>
      <c r="MIB397" s="56"/>
      <c r="MIC397" s="56"/>
      <c r="MID397" s="56"/>
      <c r="MIE397" s="56"/>
      <c r="MIF397" s="56"/>
      <c r="MIG397" s="56"/>
      <c r="MIH397" s="56"/>
      <c r="MII397" s="56"/>
      <c r="MIJ397" s="56"/>
      <c r="MIK397" s="56"/>
      <c r="MIL397" s="56"/>
      <c r="MIM397" s="56"/>
      <c r="MIN397" s="56"/>
      <c r="MIO397" s="56"/>
      <c r="MIP397" s="56"/>
      <c r="MIQ397" s="56"/>
      <c r="MIR397" s="56"/>
      <c r="MIS397" s="56"/>
      <c r="MIT397" s="56"/>
      <c r="MIU397" s="56"/>
      <c r="MIV397" s="56"/>
      <c r="MIW397" s="56"/>
      <c r="MIX397" s="56"/>
      <c r="MIY397" s="56"/>
      <c r="MIZ397" s="56"/>
      <c r="MJA397" s="56"/>
      <c r="MJB397" s="56"/>
      <c r="MJC397" s="56"/>
      <c r="MJD397" s="56"/>
      <c r="MJE397" s="56"/>
      <c r="MJF397" s="56"/>
      <c r="MJG397" s="56"/>
      <c r="MJH397" s="56"/>
      <c r="MJI397" s="56"/>
      <c r="MJJ397" s="56"/>
      <c r="MJK397" s="56"/>
      <c r="MJL397" s="56"/>
      <c r="MJM397" s="56"/>
      <c r="MJN397" s="56"/>
      <c r="MJO397" s="56"/>
      <c r="MJP397" s="56"/>
      <c r="MJQ397" s="56"/>
      <c r="MJR397" s="56"/>
      <c r="MJS397" s="56"/>
      <c r="MJT397" s="56"/>
      <c r="MJU397" s="56"/>
      <c r="MJV397" s="56"/>
      <c r="MJW397" s="56"/>
      <c r="MJX397" s="56"/>
      <c r="MJY397" s="56"/>
      <c r="MJZ397" s="56"/>
      <c r="MKA397" s="56"/>
      <c r="MKB397" s="56"/>
      <c r="MKC397" s="56"/>
      <c r="MKD397" s="56"/>
      <c r="MKE397" s="56"/>
      <c r="MKF397" s="56"/>
      <c r="MKG397" s="56"/>
      <c r="MKH397" s="56"/>
      <c r="MKI397" s="56"/>
      <c r="MKJ397" s="56"/>
      <c r="MKK397" s="56"/>
      <c r="MKL397" s="56"/>
      <c r="MKM397" s="56"/>
      <c r="MKN397" s="56"/>
      <c r="MKO397" s="56"/>
      <c r="MKP397" s="56"/>
      <c r="MKQ397" s="56"/>
      <c r="MKR397" s="56"/>
      <c r="MKS397" s="56"/>
      <c r="MKT397" s="56"/>
      <c r="MKU397" s="56"/>
      <c r="MKV397" s="56"/>
      <c r="MKW397" s="56"/>
      <c r="MKX397" s="56"/>
      <c r="MKY397" s="56"/>
      <c r="MKZ397" s="56"/>
      <c r="MLA397" s="56"/>
      <c r="MLB397" s="56"/>
      <c r="MLC397" s="56"/>
      <c r="MLD397" s="56"/>
      <c r="MLE397" s="56"/>
      <c r="MLF397" s="56"/>
      <c r="MLG397" s="56"/>
      <c r="MLH397" s="56"/>
      <c r="MLI397" s="56"/>
      <c r="MLJ397" s="56"/>
      <c r="MLK397" s="56"/>
      <c r="MLL397" s="56"/>
      <c r="MLM397" s="56"/>
      <c r="MLN397" s="56"/>
      <c r="MLO397" s="56"/>
      <c r="MLP397" s="56"/>
      <c r="MLQ397" s="56"/>
      <c r="MLR397" s="56"/>
      <c r="MLS397" s="56"/>
      <c r="MLT397" s="56"/>
      <c r="MLU397" s="56"/>
      <c r="MLV397" s="56"/>
      <c r="MLW397" s="56"/>
      <c r="MLX397" s="56"/>
      <c r="MLY397" s="56"/>
      <c r="MLZ397" s="56"/>
      <c r="MMA397" s="56"/>
      <c r="MMB397" s="56"/>
      <c r="MMC397" s="56"/>
      <c r="MMD397" s="56"/>
      <c r="MME397" s="56"/>
      <c r="MMF397" s="56"/>
      <c r="MMG397" s="56"/>
      <c r="MMH397" s="56"/>
      <c r="MMI397" s="56"/>
      <c r="MMJ397" s="56"/>
      <c r="MMK397" s="56"/>
      <c r="MML397" s="56"/>
      <c r="MMM397" s="56"/>
      <c r="MMN397" s="56"/>
      <c r="MMO397" s="56"/>
      <c r="MMP397" s="56"/>
      <c r="MMQ397" s="56"/>
      <c r="MMR397" s="56"/>
      <c r="MMS397" s="56"/>
      <c r="MMT397" s="56"/>
      <c r="MMU397" s="56"/>
      <c r="MMV397" s="56"/>
      <c r="MMW397" s="56"/>
      <c r="MMX397" s="56"/>
      <c r="MMY397" s="56"/>
      <c r="MMZ397" s="56"/>
      <c r="MNA397" s="56"/>
      <c r="MNB397" s="56"/>
      <c r="MNC397" s="56"/>
      <c r="MND397" s="56"/>
      <c r="MNE397" s="56"/>
      <c r="MNF397" s="56"/>
      <c r="MNG397" s="56"/>
      <c r="MNH397" s="56"/>
      <c r="MNI397" s="56"/>
      <c r="MNJ397" s="56"/>
      <c r="MNK397" s="56"/>
      <c r="MNL397" s="56"/>
      <c r="MNM397" s="56"/>
      <c r="MNN397" s="56"/>
      <c r="MNO397" s="56"/>
      <c r="MNP397" s="56"/>
      <c r="MNQ397" s="56"/>
      <c r="MNR397" s="56"/>
      <c r="MNS397" s="56"/>
      <c r="MNT397" s="56"/>
      <c r="MNU397" s="56"/>
      <c r="MNV397" s="56"/>
      <c r="MNW397" s="56"/>
      <c r="MNX397" s="56"/>
      <c r="MNY397" s="56"/>
      <c r="MNZ397" s="56"/>
      <c r="MOA397" s="56"/>
      <c r="MOB397" s="56"/>
      <c r="MOC397" s="56"/>
      <c r="MOD397" s="56"/>
      <c r="MOE397" s="56"/>
      <c r="MOF397" s="56"/>
      <c r="MOG397" s="56"/>
      <c r="MOH397" s="56"/>
      <c r="MOI397" s="56"/>
      <c r="MOJ397" s="56"/>
      <c r="MOK397" s="56"/>
      <c r="MOL397" s="56"/>
      <c r="MOM397" s="56"/>
      <c r="MON397" s="56"/>
      <c r="MOO397" s="56"/>
      <c r="MOP397" s="56"/>
      <c r="MOQ397" s="56"/>
      <c r="MOR397" s="56"/>
      <c r="MOS397" s="56"/>
      <c r="MOT397" s="56"/>
      <c r="MOU397" s="56"/>
      <c r="MOV397" s="56"/>
      <c r="MOW397" s="56"/>
      <c r="MOX397" s="56"/>
      <c r="MOY397" s="56"/>
      <c r="MOZ397" s="56"/>
      <c r="MPA397" s="56"/>
      <c r="MPB397" s="56"/>
      <c r="MPC397" s="56"/>
      <c r="MPD397" s="56"/>
      <c r="MPE397" s="56"/>
      <c r="MPF397" s="56"/>
      <c r="MPG397" s="56"/>
      <c r="MPH397" s="56"/>
      <c r="MPI397" s="56"/>
      <c r="MPJ397" s="56"/>
      <c r="MPK397" s="56"/>
      <c r="MPL397" s="56"/>
      <c r="MPM397" s="56"/>
      <c r="MPN397" s="56"/>
      <c r="MPO397" s="56"/>
      <c r="MPP397" s="56"/>
      <c r="MPQ397" s="56"/>
      <c r="MPR397" s="56"/>
      <c r="MPS397" s="56"/>
      <c r="MPT397" s="56"/>
      <c r="MPU397" s="56"/>
      <c r="MPV397" s="56"/>
      <c r="MPW397" s="56"/>
      <c r="MPX397" s="56"/>
      <c r="MPY397" s="56"/>
      <c r="MPZ397" s="56"/>
      <c r="MQA397" s="56"/>
      <c r="MQB397" s="56"/>
      <c r="MQC397" s="56"/>
      <c r="MQD397" s="56"/>
      <c r="MQE397" s="56"/>
      <c r="MQF397" s="56"/>
      <c r="MQG397" s="56"/>
      <c r="MQH397" s="56"/>
      <c r="MQI397" s="56"/>
      <c r="MQJ397" s="56"/>
      <c r="MQK397" s="56"/>
      <c r="MQL397" s="56"/>
      <c r="MQM397" s="56"/>
      <c r="MQN397" s="56"/>
      <c r="MQO397" s="56"/>
      <c r="MQP397" s="56"/>
      <c r="MQQ397" s="56"/>
      <c r="MQR397" s="56"/>
      <c r="MQS397" s="56"/>
      <c r="MQT397" s="56"/>
      <c r="MQU397" s="56"/>
      <c r="MQV397" s="56"/>
      <c r="MQW397" s="56"/>
      <c r="MQX397" s="56"/>
      <c r="MQY397" s="56"/>
      <c r="MQZ397" s="56"/>
      <c r="MRA397" s="56"/>
      <c r="MRB397" s="56"/>
      <c r="MRC397" s="56"/>
      <c r="MRD397" s="56"/>
      <c r="MRE397" s="56"/>
      <c r="MRF397" s="56"/>
      <c r="MRG397" s="56"/>
      <c r="MRH397" s="56"/>
      <c r="MRI397" s="56"/>
      <c r="MRJ397" s="56"/>
      <c r="MRK397" s="56"/>
      <c r="MRL397" s="56"/>
      <c r="MRM397" s="56"/>
      <c r="MRN397" s="56"/>
      <c r="MRO397" s="56"/>
      <c r="MRP397" s="56"/>
      <c r="MRQ397" s="56"/>
      <c r="MRR397" s="56"/>
      <c r="MRS397" s="56"/>
      <c r="MRT397" s="56"/>
      <c r="MRU397" s="56"/>
      <c r="MRV397" s="56"/>
      <c r="MRW397" s="56"/>
      <c r="MRX397" s="56"/>
      <c r="MRY397" s="56"/>
      <c r="MRZ397" s="56"/>
      <c r="MSA397" s="56"/>
      <c r="MSB397" s="56"/>
      <c r="MSC397" s="56"/>
      <c r="MSD397" s="56"/>
      <c r="MSE397" s="56"/>
      <c r="MSF397" s="56"/>
      <c r="MSG397" s="56"/>
      <c r="MSH397" s="56"/>
      <c r="MSI397" s="56"/>
      <c r="MSJ397" s="56"/>
      <c r="MSK397" s="56"/>
      <c r="MSL397" s="56"/>
      <c r="MSM397" s="56"/>
      <c r="MSN397" s="56"/>
      <c r="MSO397" s="56"/>
      <c r="MSP397" s="56"/>
      <c r="MSQ397" s="56"/>
      <c r="MSR397" s="56"/>
      <c r="MSS397" s="56"/>
      <c r="MST397" s="56"/>
      <c r="MSU397" s="56"/>
      <c r="MSV397" s="56"/>
      <c r="MSW397" s="56"/>
      <c r="MSX397" s="56"/>
      <c r="MSY397" s="56"/>
      <c r="MSZ397" s="56"/>
      <c r="MTA397" s="56"/>
      <c r="MTB397" s="56"/>
      <c r="MTC397" s="56"/>
      <c r="MTD397" s="56"/>
      <c r="MTE397" s="56"/>
      <c r="MTF397" s="56"/>
      <c r="MTG397" s="56"/>
      <c r="MTH397" s="56"/>
      <c r="MTI397" s="56"/>
      <c r="MTJ397" s="56"/>
      <c r="MTK397" s="56"/>
      <c r="MTL397" s="56"/>
      <c r="MTM397" s="56"/>
      <c r="MTN397" s="56"/>
      <c r="MTO397" s="56"/>
      <c r="MTP397" s="56"/>
      <c r="MTQ397" s="56"/>
      <c r="MTR397" s="56"/>
      <c r="MTS397" s="56"/>
      <c r="MTT397" s="56"/>
      <c r="MTU397" s="56"/>
      <c r="MTV397" s="56"/>
      <c r="MTW397" s="56"/>
      <c r="MTX397" s="56"/>
      <c r="MTY397" s="56"/>
      <c r="MTZ397" s="56"/>
      <c r="MUA397" s="56"/>
      <c r="MUB397" s="56"/>
      <c r="MUC397" s="56"/>
      <c r="MUD397" s="56"/>
      <c r="MUE397" s="56"/>
      <c r="MUF397" s="56"/>
      <c r="MUG397" s="56"/>
      <c r="MUH397" s="56"/>
      <c r="MUI397" s="56"/>
      <c r="MUJ397" s="56"/>
      <c r="MUK397" s="56"/>
      <c r="MUL397" s="56"/>
      <c r="MUM397" s="56"/>
      <c r="MUN397" s="56"/>
      <c r="MUO397" s="56"/>
      <c r="MUP397" s="56"/>
      <c r="MUQ397" s="56"/>
      <c r="MUR397" s="56"/>
      <c r="MUS397" s="56"/>
      <c r="MUT397" s="56"/>
      <c r="MUU397" s="56"/>
      <c r="MUV397" s="56"/>
      <c r="MUW397" s="56"/>
      <c r="MUX397" s="56"/>
      <c r="MUY397" s="56"/>
      <c r="MUZ397" s="56"/>
      <c r="MVA397" s="56"/>
      <c r="MVB397" s="56"/>
      <c r="MVC397" s="56"/>
      <c r="MVD397" s="56"/>
      <c r="MVE397" s="56"/>
      <c r="MVF397" s="56"/>
      <c r="MVG397" s="56"/>
      <c r="MVH397" s="56"/>
      <c r="MVI397" s="56"/>
      <c r="MVJ397" s="56"/>
      <c r="MVK397" s="56"/>
      <c r="MVL397" s="56"/>
      <c r="MVM397" s="56"/>
      <c r="MVN397" s="56"/>
      <c r="MVO397" s="56"/>
      <c r="MVP397" s="56"/>
      <c r="MVQ397" s="56"/>
      <c r="MVR397" s="56"/>
      <c r="MVS397" s="56"/>
      <c r="MVT397" s="56"/>
      <c r="MVU397" s="56"/>
      <c r="MVV397" s="56"/>
      <c r="MVW397" s="56"/>
      <c r="MVX397" s="56"/>
      <c r="MVY397" s="56"/>
      <c r="MVZ397" s="56"/>
      <c r="MWA397" s="56"/>
      <c r="MWB397" s="56"/>
      <c r="MWC397" s="56"/>
      <c r="MWD397" s="56"/>
      <c r="MWE397" s="56"/>
      <c r="MWF397" s="56"/>
      <c r="MWG397" s="56"/>
      <c r="MWH397" s="56"/>
      <c r="MWI397" s="56"/>
      <c r="MWJ397" s="56"/>
      <c r="MWK397" s="56"/>
      <c r="MWL397" s="56"/>
      <c r="MWM397" s="56"/>
      <c r="MWN397" s="56"/>
      <c r="MWO397" s="56"/>
      <c r="MWP397" s="56"/>
      <c r="MWQ397" s="56"/>
      <c r="MWR397" s="56"/>
      <c r="MWS397" s="56"/>
      <c r="MWT397" s="56"/>
      <c r="MWU397" s="56"/>
      <c r="MWV397" s="56"/>
      <c r="MWW397" s="56"/>
      <c r="MWX397" s="56"/>
      <c r="MWY397" s="56"/>
      <c r="MWZ397" s="56"/>
      <c r="MXA397" s="56"/>
      <c r="MXB397" s="56"/>
      <c r="MXC397" s="56"/>
      <c r="MXD397" s="56"/>
      <c r="MXE397" s="56"/>
      <c r="MXF397" s="56"/>
      <c r="MXG397" s="56"/>
      <c r="MXH397" s="56"/>
      <c r="MXI397" s="56"/>
      <c r="MXJ397" s="56"/>
      <c r="MXK397" s="56"/>
      <c r="MXL397" s="56"/>
      <c r="MXM397" s="56"/>
      <c r="MXN397" s="56"/>
      <c r="MXO397" s="56"/>
      <c r="MXP397" s="56"/>
      <c r="MXQ397" s="56"/>
      <c r="MXR397" s="56"/>
      <c r="MXS397" s="56"/>
      <c r="MXT397" s="56"/>
      <c r="MXU397" s="56"/>
      <c r="MXV397" s="56"/>
      <c r="MXW397" s="56"/>
      <c r="MXX397" s="56"/>
      <c r="MXY397" s="56"/>
      <c r="MXZ397" s="56"/>
      <c r="MYA397" s="56"/>
      <c r="MYB397" s="56"/>
      <c r="MYC397" s="56"/>
      <c r="MYD397" s="56"/>
      <c r="MYE397" s="56"/>
      <c r="MYF397" s="56"/>
      <c r="MYG397" s="56"/>
      <c r="MYH397" s="56"/>
      <c r="MYI397" s="56"/>
      <c r="MYJ397" s="56"/>
      <c r="MYK397" s="56"/>
      <c r="MYL397" s="56"/>
      <c r="MYM397" s="56"/>
      <c r="MYN397" s="56"/>
      <c r="MYO397" s="56"/>
      <c r="MYP397" s="56"/>
      <c r="MYQ397" s="56"/>
      <c r="MYR397" s="56"/>
      <c r="MYS397" s="56"/>
      <c r="MYT397" s="56"/>
      <c r="MYU397" s="56"/>
      <c r="MYV397" s="56"/>
      <c r="MYW397" s="56"/>
      <c r="MYX397" s="56"/>
      <c r="MYY397" s="56"/>
      <c r="MYZ397" s="56"/>
      <c r="MZA397" s="56"/>
      <c r="MZB397" s="56"/>
      <c r="MZC397" s="56"/>
      <c r="MZD397" s="56"/>
      <c r="MZE397" s="56"/>
      <c r="MZF397" s="56"/>
      <c r="MZG397" s="56"/>
      <c r="MZH397" s="56"/>
      <c r="MZI397" s="56"/>
      <c r="MZJ397" s="56"/>
      <c r="MZK397" s="56"/>
      <c r="MZL397" s="56"/>
      <c r="MZM397" s="56"/>
      <c r="MZN397" s="56"/>
      <c r="MZO397" s="56"/>
      <c r="MZP397" s="56"/>
      <c r="MZQ397" s="56"/>
      <c r="MZR397" s="56"/>
      <c r="MZS397" s="56"/>
      <c r="MZT397" s="56"/>
      <c r="MZU397" s="56"/>
      <c r="MZV397" s="56"/>
      <c r="MZW397" s="56"/>
      <c r="MZX397" s="56"/>
      <c r="MZY397" s="56"/>
      <c r="MZZ397" s="56"/>
      <c r="NAA397" s="56"/>
      <c r="NAB397" s="56"/>
      <c r="NAC397" s="56"/>
      <c r="NAD397" s="56"/>
      <c r="NAE397" s="56"/>
      <c r="NAF397" s="56"/>
      <c r="NAG397" s="56"/>
      <c r="NAH397" s="56"/>
      <c r="NAI397" s="56"/>
      <c r="NAJ397" s="56"/>
      <c r="NAK397" s="56"/>
      <c r="NAL397" s="56"/>
      <c r="NAM397" s="56"/>
      <c r="NAN397" s="56"/>
      <c r="NAO397" s="56"/>
      <c r="NAP397" s="56"/>
      <c r="NAQ397" s="56"/>
      <c r="NAR397" s="56"/>
      <c r="NAS397" s="56"/>
      <c r="NAT397" s="56"/>
      <c r="NAU397" s="56"/>
      <c r="NAV397" s="56"/>
      <c r="NAW397" s="56"/>
      <c r="NAX397" s="56"/>
      <c r="NAY397" s="56"/>
      <c r="NAZ397" s="56"/>
      <c r="NBA397" s="56"/>
      <c r="NBB397" s="56"/>
      <c r="NBC397" s="56"/>
      <c r="NBD397" s="56"/>
      <c r="NBE397" s="56"/>
      <c r="NBF397" s="56"/>
      <c r="NBG397" s="56"/>
      <c r="NBH397" s="56"/>
      <c r="NBI397" s="56"/>
      <c r="NBJ397" s="56"/>
      <c r="NBK397" s="56"/>
      <c r="NBL397" s="56"/>
      <c r="NBM397" s="56"/>
      <c r="NBN397" s="56"/>
      <c r="NBO397" s="56"/>
      <c r="NBP397" s="56"/>
      <c r="NBQ397" s="56"/>
      <c r="NBR397" s="56"/>
      <c r="NBS397" s="56"/>
      <c r="NBT397" s="56"/>
      <c r="NBU397" s="56"/>
      <c r="NBV397" s="56"/>
      <c r="NBW397" s="56"/>
      <c r="NBX397" s="56"/>
      <c r="NBY397" s="56"/>
      <c r="NBZ397" s="56"/>
      <c r="NCA397" s="56"/>
      <c r="NCB397" s="56"/>
      <c r="NCC397" s="56"/>
      <c r="NCD397" s="56"/>
      <c r="NCE397" s="56"/>
      <c r="NCF397" s="56"/>
      <c r="NCG397" s="56"/>
      <c r="NCH397" s="56"/>
      <c r="NCI397" s="56"/>
      <c r="NCJ397" s="56"/>
      <c r="NCK397" s="56"/>
      <c r="NCL397" s="56"/>
      <c r="NCM397" s="56"/>
      <c r="NCN397" s="56"/>
      <c r="NCO397" s="56"/>
      <c r="NCP397" s="56"/>
      <c r="NCQ397" s="56"/>
      <c r="NCR397" s="56"/>
      <c r="NCS397" s="56"/>
      <c r="NCT397" s="56"/>
      <c r="NCU397" s="56"/>
      <c r="NCV397" s="56"/>
      <c r="NCW397" s="56"/>
      <c r="NCX397" s="56"/>
      <c r="NCY397" s="56"/>
      <c r="NCZ397" s="56"/>
      <c r="NDA397" s="56"/>
      <c r="NDB397" s="56"/>
      <c r="NDC397" s="56"/>
      <c r="NDD397" s="56"/>
      <c r="NDE397" s="56"/>
      <c r="NDF397" s="56"/>
      <c r="NDG397" s="56"/>
      <c r="NDH397" s="56"/>
      <c r="NDI397" s="56"/>
      <c r="NDJ397" s="56"/>
      <c r="NDK397" s="56"/>
      <c r="NDL397" s="56"/>
      <c r="NDM397" s="56"/>
      <c r="NDN397" s="56"/>
      <c r="NDO397" s="56"/>
      <c r="NDP397" s="56"/>
      <c r="NDQ397" s="56"/>
      <c r="NDR397" s="56"/>
      <c r="NDS397" s="56"/>
      <c r="NDT397" s="56"/>
      <c r="NDU397" s="56"/>
      <c r="NDV397" s="56"/>
      <c r="NDW397" s="56"/>
      <c r="NDX397" s="56"/>
      <c r="NDY397" s="56"/>
      <c r="NDZ397" s="56"/>
      <c r="NEA397" s="56"/>
      <c r="NEB397" s="56"/>
      <c r="NEC397" s="56"/>
      <c r="NED397" s="56"/>
      <c r="NEE397" s="56"/>
      <c r="NEF397" s="56"/>
      <c r="NEG397" s="56"/>
      <c r="NEH397" s="56"/>
      <c r="NEI397" s="56"/>
      <c r="NEJ397" s="56"/>
      <c r="NEK397" s="56"/>
      <c r="NEL397" s="56"/>
      <c r="NEM397" s="56"/>
      <c r="NEN397" s="56"/>
      <c r="NEO397" s="56"/>
      <c r="NEP397" s="56"/>
      <c r="NEQ397" s="56"/>
      <c r="NER397" s="56"/>
      <c r="NES397" s="56"/>
      <c r="NET397" s="56"/>
      <c r="NEU397" s="56"/>
      <c r="NEV397" s="56"/>
      <c r="NEW397" s="56"/>
      <c r="NEX397" s="56"/>
      <c r="NEY397" s="56"/>
      <c r="NEZ397" s="56"/>
      <c r="NFA397" s="56"/>
      <c r="NFB397" s="56"/>
      <c r="NFC397" s="56"/>
      <c r="NFD397" s="56"/>
      <c r="NFE397" s="56"/>
      <c r="NFF397" s="56"/>
      <c r="NFG397" s="56"/>
      <c r="NFH397" s="56"/>
      <c r="NFI397" s="56"/>
      <c r="NFJ397" s="56"/>
      <c r="NFK397" s="56"/>
      <c r="NFL397" s="56"/>
      <c r="NFM397" s="56"/>
      <c r="NFN397" s="56"/>
      <c r="NFO397" s="56"/>
      <c r="NFP397" s="56"/>
      <c r="NFQ397" s="56"/>
      <c r="NFR397" s="56"/>
      <c r="NFS397" s="56"/>
      <c r="NFT397" s="56"/>
      <c r="NFU397" s="56"/>
      <c r="NFV397" s="56"/>
      <c r="NFW397" s="56"/>
      <c r="NFX397" s="56"/>
      <c r="NFY397" s="56"/>
      <c r="NFZ397" s="56"/>
      <c r="NGA397" s="56"/>
      <c r="NGB397" s="56"/>
      <c r="NGC397" s="56"/>
      <c r="NGD397" s="56"/>
      <c r="NGE397" s="56"/>
      <c r="NGF397" s="56"/>
      <c r="NGG397" s="56"/>
      <c r="NGH397" s="56"/>
      <c r="NGI397" s="56"/>
      <c r="NGJ397" s="56"/>
      <c r="NGK397" s="56"/>
      <c r="NGL397" s="56"/>
      <c r="NGM397" s="56"/>
      <c r="NGN397" s="56"/>
      <c r="NGO397" s="56"/>
      <c r="NGP397" s="56"/>
      <c r="NGQ397" s="56"/>
      <c r="NGR397" s="56"/>
      <c r="NGS397" s="56"/>
      <c r="NGT397" s="56"/>
      <c r="NGU397" s="56"/>
      <c r="NGV397" s="56"/>
      <c r="NGW397" s="56"/>
      <c r="NGX397" s="56"/>
      <c r="NGY397" s="56"/>
      <c r="NGZ397" s="56"/>
      <c r="NHA397" s="56"/>
      <c r="NHB397" s="56"/>
      <c r="NHC397" s="56"/>
      <c r="NHD397" s="56"/>
      <c r="NHE397" s="56"/>
      <c r="NHF397" s="56"/>
      <c r="NHG397" s="56"/>
      <c r="NHH397" s="56"/>
      <c r="NHI397" s="56"/>
      <c r="NHJ397" s="56"/>
      <c r="NHK397" s="56"/>
      <c r="NHL397" s="56"/>
      <c r="NHM397" s="56"/>
      <c r="NHN397" s="56"/>
      <c r="NHO397" s="56"/>
      <c r="NHP397" s="56"/>
      <c r="NHQ397" s="56"/>
      <c r="NHR397" s="56"/>
      <c r="NHS397" s="56"/>
      <c r="NHT397" s="56"/>
      <c r="NHU397" s="56"/>
      <c r="NHV397" s="56"/>
      <c r="NHW397" s="56"/>
      <c r="NHX397" s="56"/>
      <c r="NHY397" s="56"/>
      <c r="NHZ397" s="56"/>
      <c r="NIA397" s="56"/>
      <c r="NIB397" s="56"/>
      <c r="NIC397" s="56"/>
      <c r="NID397" s="56"/>
      <c r="NIE397" s="56"/>
      <c r="NIF397" s="56"/>
      <c r="NIG397" s="56"/>
      <c r="NIH397" s="56"/>
      <c r="NII397" s="56"/>
      <c r="NIJ397" s="56"/>
      <c r="NIK397" s="56"/>
      <c r="NIL397" s="56"/>
      <c r="NIM397" s="56"/>
      <c r="NIN397" s="56"/>
      <c r="NIO397" s="56"/>
      <c r="NIP397" s="56"/>
      <c r="NIQ397" s="56"/>
      <c r="NIR397" s="56"/>
      <c r="NIS397" s="56"/>
      <c r="NIT397" s="56"/>
      <c r="NIU397" s="56"/>
      <c r="NIV397" s="56"/>
      <c r="NIW397" s="56"/>
      <c r="NIX397" s="56"/>
      <c r="NIY397" s="56"/>
      <c r="NIZ397" s="56"/>
      <c r="NJA397" s="56"/>
      <c r="NJB397" s="56"/>
      <c r="NJC397" s="56"/>
      <c r="NJD397" s="56"/>
      <c r="NJE397" s="56"/>
      <c r="NJF397" s="56"/>
      <c r="NJG397" s="56"/>
      <c r="NJH397" s="56"/>
      <c r="NJI397" s="56"/>
      <c r="NJJ397" s="56"/>
      <c r="NJK397" s="56"/>
      <c r="NJL397" s="56"/>
      <c r="NJM397" s="56"/>
      <c r="NJN397" s="56"/>
      <c r="NJO397" s="56"/>
      <c r="NJP397" s="56"/>
      <c r="NJQ397" s="56"/>
      <c r="NJR397" s="56"/>
      <c r="NJS397" s="56"/>
      <c r="NJT397" s="56"/>
      <c r="NJU397" s="56"/>
      <c r="NJV397" s="56"/>
      <c r="NJW397" s="56"/>
      <c r="NJX397" s="56"/>
      <c r="NJY397" s="56"/>
      <c r="NJZ397" s="56"/>
      <c r="NKA397" s="56"/>
      <c r="NKB397" s="56"/>
      <c r="NKC397" s="56"/>
      <c r="NKD397" s="56"/>
      <c r="NKE397" s="56"/>
      <c r="NKF397" s="56"/>
      <c r="NKG397" s="56"/>
      <c r="NKH397" s="56"/>
      <c r="NKI397" s="56"/>
      <c r="NKJ397" s="56"/>
      <c r="NKK397" s="56"/>
      <c r="NKL397" s="56"/>
      <c r="NKM397" s="56"/>
      <c r="NKN397" s="56"/>
      <c r="NKO397" s="56"/>
      <c r="NKP397" s="56"/>
      <c r="NKQ397" s="56"/>
      <c r="NKR397" s="56"/>
      <c r="NKS397" s="56"/>
      <c r="NKT397" s="56"/>
      <c r="NKU397" s="56"/>
      <c r="NKV397" s="56"/>
      <c r="NKW397" s="56"/>
      <c r="NKX397" s="56"/>
      <c r="NKY397" s="56"/>
      <c r="NKZ397" s="56"/>
      <c r="NLA397" s="56"/>
      <c r="NLB397" s="56"/>
      <c r="NLC397" s="56"/>
      <c r="NLD397" s="56"/>
      <c r="NLE397" s="56"/>
      <c r="NLF397" s="56"/>
      <c r="NLG397" s="56"/>
      <c r="NLH397" s="56"/>
      <c r="NLI397" s="56"/>
      <c r="NLJ397" s="56"/>
      <c r="NLK397" s="56"/>
      <c r="NLL397" s="56"/>
      <c r="NLM397" s="56"/>
      <c r="NLN397" s="56"/>
      <c r="NLO397" s="56"/>
      <c r="NLP397" s="56"/>
      <c r="NLQ397" s="56"/>
      <c r="NLR397" s="56"/>
      <c r="NLS397" s="56"/>
      <c r="NLT397" s="56"/>
      <c r="NLU397" s="56"/>
      <c r="NLV397" s="56"/>
      <c r="NLW397" s="56"/>
      <c r="NLX397" s="56"/>
      <c r="NLY397" s="56"/>
      <c r="NLZ397" s="56"/>
      <c r="NMA397" s="56"/>
      <c r="NMB397" s="56"/>
      <c r="NMC397" s="56"/>
      <c r="NMD397" s="56"/>
      <c r="NME397" s="56"/>
      <c r="NMF397" s="56"/>
      <c r="NMG397" s="56"/>
      <c r="NMH397" s="56"/>
      <c r="NMI397" s="56"/>
      <c r="NMJ397" s="56"/>
      <c r="NMK397" s="56"/>
      <c r="NML397" s="56"/>
      <c r="NMM397" s="56"/>
      <c r="NMN397" s="56"/>
      <c r="NMO397" s="56"/>
      <c r="NMP397" s="56"/>
      <c r="NMQ397" s="56"/>
      <c r="NMR397" s="56"/>
      <c r="NMS397" s="56"/>
      <c r="NMT397" s="56"/>
      <c r="NMU397" s="56"/>
      <c r="NMV397" s="56"/>
      <c r="NMW397" s="56"/>
      <c r="NMX397" s="56"/>
      <c r="NMY397" s="56"/>
      <c r="NMZ397" s="56"/>
      <c r="NNA397" s="56"/>
      <c r="NNB397" s="56"/>
      <c r="NNC397" s="56"/>
      <c r="NND397" s="56"/>
      <c r="NNE397" s="56"/>
      <c r="NNF397" s="56"/>
      <c r="NNG397" s="56"/>
      <c r="NNH397" s="56"/>
      <c r="NNI397" s="56"/>
      <c r="NNJ397" s="56"/>
      <c r="NNK397" s="56"/>
      <c r="NNL397" s="56"/>
      <c r="NNM397" s="56"/>
      <c r="NNN397" s="56"/>
      <c r="NNO397" s="56"/>
      <c r="NNP397" s="56"/>
      <c r="NNQ397" s="56"/>
      <c r="NNR397" s="56"/>
      <c r="NNS397" s="56"/>
      <c r="NNT397" s="56"/>
      <c r="NNU397" s="56"/>
      <c r="NNV397" s="56"/>
      <c r="NNW397" s="56"/>
      <c r="NNX397" s="56"/>
      <c r="NNY397" s="56"/>
      <c r="NNZ397" s="56"/>
      <c r="NOA397" s="56"/>
      <c r="NOB397" s="56"/>
      <c r="NOC397" s="56"/>
      <c r="NOD397" s="56"/>
      <c r="NOE397" s="56"/>
      <c r="NOF397" s="56"/>
      <c r="NOG397" s="56"/>
      <c r="NOH397" s="56"/>
      <c r="NOI397" s="56"/>
      <c r="NOJ397" s="56"/>
      <c r="NOK397" s="56"/>
      <c r="NOL397" s="56"/>
      <c r="NOM397" s="56"/>
      <c r="NON397" s="56"/>
      <c r="NOO397" s="56"/>
      <c r="NOP397" s="56"/>
      <c r="NOQ397" s="56"/>
      <c r="NOR397" s="56"/>
      <c r="NOS397" s="56"/>
      <c r="NOT397" s="56"/>
      <c r="NOU397" s="56"/>
      <c r="NOV397" s="56"/>
      <c r="NOW397" s="56"/>
      <c r="NOX397" s="56"/>
      <c r="NOY397" s="56"/>
      <c r="NOZ397" s="56"/>
      <c r="NPA397" s="56"/>
      <c r="NPB397" s="56"/>
      <c r="NPC397" s="56"/>
      <c r="NPD397" s="56"/>
      <c r="NPE397" s="56"/>
      <c r="NPF397" s="56"/>
      <c r="NPG397" s="56"/>
      <c r="NPH397" s="56"/>
      <c r="NPI397" s="56"/>
      <c r="NPJ397" s="56"/>
      <c r="NPK397" s="56"/>
      <c r="NPL397" s="56"/>
      <c r="NPM397" s="56"/>
      <c r="NPN397" s="56"/>
      <c r="NPO397" s="56"/>
      <c r="NPP397" s="56"/>
      <c r="NPQ397" s="56"/>
      <c r="NPR397" s="56"/>
      <c r="NPS397" s="56"/>
      <c r="NPT397" s="56"/>
      <c r="NPU397" s="56"/>
      <c r="NPV397" s="56"/>
      <c r="NPW397" s="56"/>
      <c r="NPX397" s="56"/>
      <c r="NPY397" s="56"/>
      <c r="NPZ397" s="56"/>
      <c r="NQA397" s="56"/>
      <c r="NQB397" s="56"/>
      <c r="NQC397" s="56"/>
      <c r="NQD397" s="56"/>
      <c r="NQE397" s="56"/>
      <c r="NQF397" s="56"/>
      <c r="NQG397" s="56"/>
      <c r="NQH397" s="56"/>
      <c r="NQI397" s="56"/>
      <c r="NQJ397" s="56"/>
      <c r="NQK397" s="56"/>
      <c r="NQL397" s="56"/>
      <c r="NQM397" s="56"/>
      <c r="NQN397" s="56"/>
      <c r="NQO397" s="56"/>
      <c r="NQP397" s="56"/>
      <c r="NQQ397" s="56"/>
      <c r="NQR397" s="56"/>
      <c r="NQS397" s="56"/>
      <c r="NQT397" s="56"/>
      <c r="NQU397" s="56"/>
      <c r="NQV397" s="56"/>
      <c r="NQW397" s="56"/>
      <c r="NQX397" s="56"/>
      <c r="NQY397" s="56"/>
      <c r="NQZ397" s="56"/>
      <c r="NRA397" s="56"/>
      <c r="NRB397" s="56"/>
      <c r="NRC397" s="56"/>
      <c r="NRD397" s="56"/>
      <c r="NRE397" s="56"/>
      <c r="NRF397" s="56"/>
      <c r="NRG397" s="56"/>
      <c r="NRH397" s="56"/>
      <c r="NRI397" s="56"/>
      <c r="NRJ397" s="56"/>
      <c r="NRK397" s="56"/>
      <c r="NRL397" s="56"/>
      <c r="NRM397" s="56"/>
      <c r="NRN397" s="56"/>
      <c r="NRO397" s="56"/>
      <c r="NRP397" s="56"/>
      <c r="NRQ397" s="56"/>
      <c r="NRR397" s="56"/>
      <c r="NRS397" s="56"/>
      <c r="NRT397" s="56"/>
      <c r="NRU397" s="56"/>
      <c r="NRV397" s="56"/>
      <c r="NRW397" s="56"/>
      <c r="NRX397" s="56"/>
      <c r="NRY397" s="56"/>
      <c r="NRZ397" s="56"/>
      <c r="NSA397" s="56"/>
      <c r="NSB397" s="56"/>
      <c r="NSC397" s="56"/>
      <c r="NSD397" s="56"/>
      <c r="NSE397" s="56"/>
      <c r="NSF397" s="56"/>
      <c r="NSG397" s="56"/>
      <c r="NSH397" s="56"/>
      <c r="NSI397" s="56"/>
      <c r="NSJ397" s="56"/>
      <c r="NSK397" s="56"/>
      <c r="NSL397" s="56"/>
      <c r="NSM397" s="56"/>
      <c r="NSN397" s="56"/>
      <c r="NSO397" s="56"/>
      <c r="NSP397" s="56"/>
      <c r="NSQ397" s="56"/>
      <c r="NSR397" s="56"/>
      <c r="NSS397" s="56"/>
      <c r="NST397" s="56"/>
      <c r="NSU397" s="56"/>
      <c r="NSV397" s="56"/>
      <c r="NSW397" s="56"/>
      <c r="NSX397" s="56"/>
      <c r="NSY397" s="56"/>
      <c r="NSZ397" s="56"/>
      <c r="NTA397" s="56"/>
      <c r="NTB397" s="56"/>
      <c r="NTC397" s="56"/>
      <c r="NTD397" s="56"/>
      <c r="NTE397" s="56"/>
      <c r="NTF397" s="56"/>
      <c r="NTG397" s="56"/>
      <c r="NTH397" s="56"/>
      <c r="NTI397" s="56"/>
      <c r="NTJ397" s="56"/>
      <c r="NTK397" s="56"/>
      <c r="NTL397" s="56"/>
      <c r="NTM397" s="56"/>
      <c r="NTN397" s="56"/>
      <c r="NTO397" s="56"/>
      <c r="NTP397" s="56"/>
      <c r="NTQ397" s="56"/>
      <c r="NTR397" s="56"/>
      <c r="NTS397" s="56"/>
      <c r="NTT397" s="56"/>
      <c r="NTU397" s="56"/>
      <c r="NTV397" s="56"/>
      <c r="NTW397" s="56"/>
      <c r="NTX397" s="56"/>
      <c r="NTY397" s="56"/>
      <c r="NTZ397" s="56"/>
      <c r="NUA397" s="56"/>
      <c r="NUB397" s="56"/>
      <c r="NUC397" s="56"/>
      <c r="NUD397" s="56"/>
      <c r="NUE397" s="56"/>
      <c r="NUF397" s="56"/>
      <c r="NUG397" s="56"/>
      <c r="NUH397" s="56"/>
      <c r="NUI397" s="56"/>
      <c r="NUJ397" s="56"/>
      <c r="NUK397" s="56"/>
      <c r="NUL397" s="56"/>
      <c r="NUM397" s="56"/>
      <c r="NUN397" s="56"/>
      <c r="NUO397" s="56"/>
      <c r="NUP397" s="56"/>
      <c r="NUQ397" s="56"/>
      <c r="NUR397" s="56"/>
      <c r="NUS397" s="56"/>
      <c r="NUT397" s="56"/>
      <c r="NUU397" s="56"/>
      <c r="NUV397" s="56"/>
      <c r="NUW397" s="56"/>
      <c r="NUX397" s="56"/>
      <c r="NUY397" s="56"/>
      <c r="NUZ397" s="56"/>
      <c r="NVA397" s="56"/>
      <c r="NVB397" s="56"/>
      <c r="NVC397" s="56"/>
      <c r="NVD397" s="56"/>
      <c r="NVE397" s="56"/>
      <c r="NVF397" s="56"/>
      <c r="NVG397" s="56"/>
      <c r="NVH397" s="56"/>
      <c r="NVI397" s="56"/>
      <c r="NVJ397" s="56"/>
      <c r="NVK397" s="56"/>
      <c r="NVL397" s="56"/>
      <c r="NVM397" s="56"/>
      <c r="NVN397" s="56"/>
      <c r="NVO397" s="56"/>
      <c r="NVP397" s="56"/>
      <c r="NVQ397" s="56"/>
      <c r="NVR397" s="56"/>
      <c r="NVS397" s="56"/>
      <c r="NVT397" s="56"/>
      <c r="NVU397" s="56"/>
      <c r="NVV397" s="56"/>
      <c r="NVW397" s="56"/>
      <c r="NVX397" s="56"/>
      <c r="NVY397" s="56"/>
      <c r="NVZ397" s="56"/>
      <c r="NWA397" s="56"/>
      <c r="NWB397" s="56"/>
      <c r="NWC397" s="56"/>
      <c r="NWD397" s="56"/>
      <c r="NWE397" s="56"/>
      <c r="NWF397" s="56"/>
      <c r="NWG397" s="56"/>
      <c r="NWH397" s="56"/>
      <c r="NWI397" s="56"/>
      <c r="NWJ397" s="56"/>
      <c r="NWK397" s="56"/>
      <c r="NWL397" s="56"/>
      <c r="NWM397" s="56"/>
      <c r="NWN397" s="56"/>
      <c r="NWO397" s="56"/>
      <c r="NWP397" s="56"/>
      <c r="NWQ397" s="56"/>
      <c r="NWR397" s="56"/>
      <c r="NWS397" s="56"/>
      <c r="NWT397" s="56"/>
      <c r="NWU397" s="56"/>
      <c r="NWV397" s="56"/>
      <c r="NWW397" s="56"/>
      <c r="NWX397" s="56"/>
      <c r="NWY397" s="56"/>
      <c r="NWZ397" s="56"/>
      <c r="NXA397" s="56"/>
      <c r="NXB397" s="56"/>
      <c r="NXC397" s="56"/>
      <c r="NXD397" s="56"/>
      <c r="NXE397" s="56"/>
      <c r="NXF397" s="56"/>
      <c r="NXG397" s="56"/>
      <c r="NXH397" s="56"/>
      <c r="NXI397" s="56"/>
      <c r="NXJ397" s="56"/>
      <c r="NXK397" s="56"/>
      <c r="NXL397" s="56"/>
      <c r="NXM397" s="56"/>
      <c r="NXN397" s="56"/>
      <c r="NXO397" s="56"/>
      <c r="NXP397" s="56"/>
      <c r="NXQ397" s="56"/>
      <c r="NXR397" s="56"/>
      <c r="NXS397" s="56"/>
      <c r="NXT397" s="56"/>
      <c r="NXU397" s="56"/>
      <c r="NXV397" s="56"/>
      <c r="NXW397" s="56"/>
      <c r="NXX397" s="56"/>
      <c r="NXY397" s="56"/>
      <c r="NXZ397" s="56"/>
      <c r="NYA397" s="56"/>
      <c r="NYB397" s="56"/>
      <c r="NYC397" s="56"/>
      <c r="NYD397" s="56"/>
      <c r="NYE397" s="56"/>
      <c r="NYF397" s="56"/>
      <c r="NYG397" s="56"/>
      <c r="NYH397" s="56"/>
      <c r="NYI397" s="56"/>
      <c r="NYJ397" s="56"/>
      <c r="NYK397" s="56"/>
      <c r="NYL397" s="56"/>
      <c r="NYM397" s="56"/>
      <c r="NYN397" s="56"/>
      <c r="NYO397" s="56"/>
      <c r="NYP397" s="56"/>
      <c r="NYQ397" s="56"/>
      <c r="NYR397" s="56"/>
      <c r="NYS397" s="56"/>
      <c r="NYT397" s="56"/>
      <c r="NYU397" s="56"/>
      <c r="NYV397" s="56"/>
      <c r="NYW397" s="56"/>
      <c r="NYX397" s="56"/>
      <c r="NYY397" s="56"/>
      <c r="NYZ397" s="56"/>
      <c r="NZA397" s="56"/>
      <c r="NZB397" s="56"/>
      <c r="NZC397" s="56"/>
      <c r="NZD397" s="56"/>
      <c r="NZE397" s="56"/>
      <c r="NZF397" s="56"/>
      <c r="NZG397" s="56"/>
      <c r="NZH397" s="56"/>
      <c r="NZI397" s="56"/>
      <c r="NZJ397" s="56"/>
      <c r="NZK397" s="56"/>
      <c r="NZL397" s="56"/>
      <c r="NZM397" s="56"/>
      <c r="NZN397" s="56"/>
      <c r="NZO397" s="56"/>
      <c r="NZP397" s="56"/>
      <c r="NZQ397" s="56"/>
      <c r="NZR397" s="56"/>
      <c r="NZS397" s="56"/>
      <c r="NZT397" s="56"/>
      <c r="NZU397" s="56"/>
      <c r="NZV397" s="56"/>
      <c r="NZW397" s="56"/>
      <c r="NZX397" s="56"/>
      <c r="NZY397" s="56"/>
      <c r="NZZ397" s="56"/>
      <c r="OAA397" s="56"/>
      <c r="OAB397" s="56"/>
      <c r="OAC397" s="56"/>
      <c r="OAD397" s="56"/>
      <c r="OAE397" s="56"/>
      <c r="OAF397" s="56"/>
      <c r="OAG397" s="56"/>
      <c r="OAH397" s="56"/>
      <c r="OAI397" s="56"/>
      <c r="OAJ397" s="56"/>
      <c r="OAK397" s="56"/>
      <c r="OAL397" s="56"/>
      <c r="OAM397" s="56"/>
      <c r="OAN397" s="56"/>
      <c r="OAO397" s="56"/>
      <c r="OAP397" s="56"/>
      <c r="OAQ397" s="56"/>
      <c r="OAR397" s="56"/>
      <c r="OAS397" s="56"/>
      <c r="OAT397" s="56"/>
      <c r="OAU397" s="56"/>
      <c r="OAV397" s="56"/>
      <c r="OAW397" s="56"/>
      <c r="OAX397" s="56"/>
      <c r="OAY397" s="56"/>
      <c r="OAZ397" s="56"/>
      <c r="OBA397" s="56"/>
      <c r="OBB397" s="56"/>
      <c r="OBC397" s="56"/>
      <c r="OBD397" s="56"/>
      <c r="OBE397" s="56"/>
      <c r="OBF397" s="56"/>
      <c r="OBG397" s="56"/>
      <c r="OBH397" s="56"/>
      <c r="OBI397" s="56"/>
      <c r="OBJ397" s="56"/>
      <c r="OBK397" s="56"/>
      <c r="OBL397" s="56"/>
      <c r="OBM397" s="56"/>
      <c r="OBN397" s="56"/>
      <c r="OBO397" s="56"/>
      <c r="OBP397" s="56"/>
      <c r="OBQ397" s="56"/>
      <c r="OBR397" s="56"/>
      <c r="OBS397" s="56"/>
      <c r="OBT397" s="56"/>
      <c r="OBU397" s="56"/>
      <c r="OBV397" s="56"/>
      <c r="OBW397" s="56"/>
      <c r="OBX397" s="56"/>
      <c r="OBY397" s="56"/>
      <c r="OBZ397" s="56"/>
      <c r="OCA397" s="56"/>
      <c r="OCB397" s="56"/>
      <c r="OCC397" s="56"/>
      <c r="OCD397" s="56"/>
      <c r="OCE397" s="56"/>
      <c r="OCF397" s="56"/>
      <c r="OCG397" s="56"/>
      <c r="OCH397" s="56"/>
      <c r="OCI397" s="56"/>
      <c r="OCJ397" s="56"/>
      <c r="OCK397" s="56"/>
      <c r="OCL397" s="56"/>
      <c r="OCM397" s="56"/>
      <c r="OCN397" s="56"/>
      <c r="OCO397" s="56"/>
      <c r="OCP397" s="56"/>
      <c r="OCQ397" s="56"/>
      <c r="OCR397" s="56"/>
      <c r="OCS397" s="56"/>
      <c r="OCT397" s="56"/>
      <c r="OCU397" s="56"/>
      <c r="OCV397" s="56"/>
      <c r="OCW397" s="56"/>
      <c r="OCX397" s="56"/>
      <c r="OCY397" s="56"/>
      <c r="OCZ397" s="56"/>
      <c r="ODA397" s="56"/>
      <c r="ODB397" s="56"/>
      <c r="ODC397" s="56"/>
      <c r="ODD397" s="56"/>
      <c r="ODE397" s="56"/>
      <c r="ODF397" s="56"/>
      <c r="ODG397" s="56"/>
      <c r="ODH397" s="56"/>
      <c r="ODI397" s="56"/>
      <c r="ODJ397" s="56"/>
      <c r="ODK397" s="56"/>
      <c r="ODL397" s="56"/>
      <c r="ODM397" s="56"/>
      <c r="ODN397" s="56"/>
      <c r="ODO397" s="56"/>
      <c r="ODP397" s="56"/>
      <c r="ODQ397" s="56"/>
      <c r="ODR397" s="56"/>
      <c r="ODS397" s="56"/>
      <c r="ODT397" s="56"/>
      <c r="ODU397" s="56"/>
      <c r="ODV397" s="56"/>
      <c r="ODW397" s="56"/>
      <c r="ODX397" s="56"/>
      <c r="ODY397" s="56"/>
      <c r="ODZ397" s="56"/>
      <c r="OEA397" s="56"/>
      <c r="OEB397" s="56"/>
      <c r="OEC397" s="56"/>
      <c r="OED397" s="56"/>
      <c r="OEE397" s="56"/>
      <c r="OEF397" s="56"/>
      <c r="OEG397" s="56"/>
      <c r="OEH397" s="56"/>
      <c r="OEI397" s="56"/>
      <c r="OEJ397" s="56"/>
      <c r="OEK397" s="56"/>
      <c r="OEL397" s="56"/>
      <c r="OEM397" s="56"/>
      <c r="OEN397" s="56"/>
      <c r="OEO397" s="56"/>
      <c r="OEP397" s="56"/>
      <c r="OEQ397" s="56"/>
      <c r="OER397" s="56"/>
      <c r="OES397" s="56"/>
      <c r="OET397" s="56"/>
      <c r="OEU397" s="56"/>
      <c r="OEV397" s="56"/>
      <c r="OEW397" s="56"/>
      <c r="OEX397" s="56"/>
      <c r="OEY397" s="56"/>
      <c r="OEZ397" s="56"/>
      <c r="OFA397" s="56"/>
      <c r="OFB397" s="56"/>
      <c r="OFC397" s="56"/>
      <c r="OFD397" s="56"/>
      <c r="OFE397" s="56"/>
      <c r="OFF397" s="56"/>
      <c r="OFG397" s="56"/>
      <c r="OFH397" s="56"/>
      <c r="OFI397" s="56"/>
      <c r="OFJ397" s="56"/>
      <c r="OFK397" s="56"/>
      <c r="OFL397" s="56"/>
      <c r="OFM397" s="56"/>
      <c r="OFN397" s="56"/>
      <c r="OFO397" s="56"/>
      <c r="OFP397" s="56"/>
      <c r="OFQ397" s="56"/>
      <c r="OFR397" s="56"/>
      <c r="OFS397" s="56"/>
      <c r="OFT397" s="56"/>
      <c r="OFU397" s="56"/>
      <c r="OFV397" s="56"/>
      <c r="OFW397" s="56"/>
      <c r="OFX397" s="56"/>
      <c r="OFY397" s="56"/>
      <c r="OFZ397" s="56"/>
      <c r="OGA397" s="56"/>
      <c r="OGB397" s="56"/>
      <c r="OGC397" s="56"/>
      <c r="OGD397" s="56"/>
      <c r="OGE397" s="56"/>
      <c r="OGF397" s="56"/>
      <c r="OGG397" s="56"/>
      <c r="OGH397" s="56"/>
      <c r="OGI397" s="56"/>
      <c r="OGJ397" s="56"/>
      <c r="OGK397" s="56"/>
      <c r="OGL397" s="56"/>
      <c r="OGM397" s="56"/>
      <c r="OGN397" s="56"/>
      <c r="OGO397" s="56"/>
      <c r="OGP397" s="56"/>
      <c r="OGQ397" s="56"/>
      <c r="OGR397" s="56"/>
      <c r="OGS397" s="56"/>
      <c r="OGT397" s="56"/>
      <c r="OGU397" s="56"/>
      <c r="OGV397" s="56"/>
      <c r="OGW397" s="56"/>
      <c r="OGX397" s="56"/>
      <c r="OGY397" s="56"/>
      <c r="OGZ397" s="56"/>
      <c r="OHA397" s="56"/>
      <c r="OHB397" s="56"/>
      <c r="OHC397" s="56"/>
      <c r="OHD397" s="56"/>
      <c r="OHE397" s="56"/>
      <c r="OHF397" s="56"/>
      <c r="OHG397" s="56"/>
      <c r="OHH397" s="56"/>
      <c r="OHI397" s="56"/>
      <c r="OHJ397" s="56"/>
      <c r="OHK397" s="56"/>
      <c r="OHL397" s="56"/>
      <c r="OHM397" s="56"/>
      <c r="OHN397" s="56"/>
      <c r="OHO397" s="56"/>
      <c r="OHP397" s="56"/>
      <c r="OHQ397" s="56"/>
      <c r="OHR397" s="56"/>
      <c r="OHS397" s="56"/>
      <c r="OHT397" s="56"/>
      <c r="OHU397" s="56"/>
      <c r="OHV397" s="56"/>
      <c r="OHW397" s="56"/>
      <c r="OHX397" s="56"/>
      <c r="OHY397" s="56"/>
      <c r="OHZ397" s="56"/>
      <c r="OIA397" s="56"/>
      <c r="OIB397" s="56"/>
      <c r="OIC397" s="56"/>
      <c r="OID397" s="56"/>
      <c r="OIE397" s="56"/>
      <c r="OIF397" s="56"/>
      <c r="OIG397" s="56"/>
      <c r="OIH397" s="56"/>
      <c r="OII397" s="56"/>
      <c r="OIJ397" s="56"/>
      <c r="OIK397" s="56"/>
      <c r="OIL397" s="56"/>
      <c r="OIM397" s="56"/>
      <c r="OIN397" s="56"/>
      <c r="OIO397" s="56"/>
      <c r="OIP397" s="56"/>
      <c r="OIQ397" s="56"/>
      <c r="OIR397" s="56"/>
      <c r="OIS397" s="56"/>
      <c r="OIT397" s="56"/>
      <c r="OIU397" s="56"/>
      <c r="OIV397" s="56"/>
      <c r="OIW397" s="56"/>
      <c r="OIX397" s="56"/>
      <c r="OIY397" s="56"/>
      <c r="OIZ397" s="56"/>
      <c r="OJA397" s="56"/>
      <c r="OJB397" s="56"/>
      <c r="OJC397" s="56"/>
      <c r="OJD397" s="56"/>
      <c r="OJE397" s="56"/>
      <c r="OJF397" s="56"/>
      <c r="OJG397" s="56"/>
      <c r="OJH397" s="56"/>
      <c r="OJI397" s="56"/>
      <c r="OJJ397" s="56"/>
      <c r="OJK397" s="56"/>
      <c r="OJL397" s="56"/>
      <c r="OJM397" s="56"/>
      <c r="OJN397" s="56"/>
      <c r="OJO397" s="56"/>
      <c r="OJP397" s="56"/>
      <c r="OJQ397" s="56"/>
      <c r="OJR397" s="56"/>
      <c r="OJS397" s="56"/>
      <c r="OJT397" s="56"/>
      <c r="OJU397" s="56"/>
      <c r="OJV397" s="56"/>
      <c r="OJW397" s="56"/>
      <c r="OJX397" s="56"/>
      <c r="OJY397" s="56"/>
      <c r="OJZ397" s="56"/>
      <c r="OKA397" s="56"/>
      <c r="OKB397" s="56"/>
      <c r="OKC397" s="56"/>
      <c r="OKD397" s="56"/>
      <c r="OKE397" s="56"/>
      <c r="OKF397" s="56"/>
      <c r="OKG397" s="56"/>
      <c r="OKH397" s="56"/>
      <c r="OKI397" s="56"/>
      <c r="OKJ397" s="56"/>
      <c r="OKK397" s="56"/>
      <c r="OKL397" s="56"/>
      <c r="OKM397" s="56"/>
      <c r="OKN397" s="56"/>
      <c r="OKO397" s="56"/>
      <c r="OKP397" s="56"/>
      <c r="OKQ397" s="56"/>
      <c r="OKR397" s="56"/>
      <c r="OKS397" s="56"/>
      <c r="OKT397" s="56"/>
      <c r="OKU397" s="56"/>
      <c r="OKV397" s="56"/>
      <c r="OKW397" s="56"/>
      <c r="OKX397" s="56"/>
      <c r="OKY397" s="56"/>
      <c r="OKZ397" s="56"/>
      <c r="OLA397" s="56"/>
      <c r="OLB397" s="56"/>
      <c r="OLC397" s="56"/>
      <c r="OLD397" s="56"/>
      <c r="OLE397" s="56"/>
      <c r="OLF397" s="56"/>
      <c r="OLG397" s="56"/>
      <c r="OLH397" s="56"/>
      <c r="OLI397" s="56"/>
      <c r="OLJ397" s="56"/>
      <c r="OLK397" s="56"/>
      <c r="OLL397" s="56"/>
      <c r="OLM397" s="56"/>
      <c r="OLN397" s="56"/>
      <c r="OLO397" s="56"/>
      <c r="OLP397" s="56"/>
      <c r="OLQ397" s="56"/>
      <c r="OLR397" s="56"/>
      <c r="OLS397" s="56"/>
      <c r="OLT397" s="56"/>
      <c r="OLU397" s="56"/>
      <c r="OLV397" s="56"/>
      <c r="OLW397" s="56"/>
      <c r="OLX397" s="56"/>
      <c r="OLY397" s="56"/>
      <c r="OLZ397" s="56"/>
      <c r="OMA397" s="56"/>
      <c r="OMB397" s="56"/>
      <c r="OMC397" s="56"/>
      <c r="OMD397" s="56"/>
      <c r="OME397" s="56"/>
      <c r="OMF397" s="56"/>
      <c r="OMG397" s="56"/>
      <c r="OMH397" s="56"/>
      <c r="OMI397" s="56"/>
      <c r="OMJ397" s="56"/>
      <c r="OMK397" s="56"/>
      <c r="OML397" s="56"/>
      <c r="OMM397" s="56"/>
      <c r="OMN397" s="56"/>
      <c r="OMO397" s="56"/>
      <c r="OMP397" s="56"/>
      <c r="OMQ397" s="56"/>
      <c r="OMR397" s="56"/>
      <c r="OMS397" s="56"/>
      <c r="OMT397" s="56"/>
      <c r="OMU397" s="56"/>
      <c r="OMV397" s="56"/>
      <c r="OMW397" s="56"/>
      <c r="OMX397" s="56"/>
      <c r="OMY397" s="56"/>
      <c r="OMZ397" s="56"/>
      <c r="ONA397" s="56"/>
      <c r="ONB397" s="56"/>
      <c r="ONC397" s="56"/>
      <c r="OND397" s="56"/>
      <c r="ONE397" s="56"/>
      <c r="ONF397" s="56"/>
      <c r="ONG397" s="56"/>
      <c r="ONH397" s="56"/>
      <c r="ONI397" s="56"/>
      <c r="ONJ397" s="56"/>
      <c r="ONK397" s="56"/>
      <c r="ONL397" s="56"/>
      <c r="ONM397" s="56"/>
      <c r="ONN397" s="56"/>
      <c r="ONO397" s="56"/>
      <c r="ONP397" s="56"/>
      <c r="ONQ397" s="56"/>
      <c r="ONR397" s="56"/>
      <c r="ONS397" s="56"/>
      <c r="ONT397" s="56"/>
      <c r="ONU397" s="56"/>
      <c r="ONV397" s="56"/>
      <c r="ONW397" s="56"/>
      <c r="ONX397" s="56"/>
      <c r="ONY397" s="56"/>
      <c r="ONZ397" s="56"/>
      <c r="OOA397" s="56"/>
      <c r="OOB397" s="56"/>
      <c r="OOC397" s="56"/>
      <c r="OOD397" s="56"/>
      <c r="OOE397" s="56"/>
      <c r="OOF397" s="56"/>
      <c r="OOG397" s="56"/>
      <c r="OOH397" s="56"/>
      <c r="OOI397" s="56"/>
      <c r="OOJ397" s="56"/>
      <c r="OOK397" s="56"/>
      <c r="OOL397" s="56"/>
      <c r="OOM397" s="56"/>
      <c r="OON397" s="56"/>
      <c r="OOO397" s="56"/>
      <c r="OOP397" s="56"/>
      <c r="OOQ397" s="56"/>
      <c r="OOR397" s="56"/>
      <c r="OOS397" s="56"/>
      <c r="OOT397" s="56"/>
      <c r="OOU397" s="56"/>
      <c r="OOV397" s="56"/>
      <c r="OOW397" s="56"/>
      <c r="OOX397" s="56"/>
      <c r="OOY397" s="56"/>
      <c r="OOZ397" s="56"/>
      <c r="OPA397" s="56"/>
      <c r="OPB397" s="56"/>
      <c r="OPC397" s="56"/>
      <c r="OPD397" s="56"/>
      <c r="OPE397" s="56"/>
      <c r="OPF397" s="56"/>
      <c r="OPG397" s="56"/>
      <c r="OPH397" s="56"/>
      <c r="OPI397" s="56"/>
      <c r="OPJ397" s="56"/>
      <c r="OPK397" s="56"/>
      <c r="OPL397" s="56"/>
      <c r="OPM397" s="56"/>
      <c r="OPN397" s="56"/>
      <c r="OPO397" s="56"/>
      <c r="OPP397" s="56"/>
      <c r="OPQ397" s="56"/>
      <c r="OPR397" s="56"/>
      <c r="OPS397" s="56"/>
      <c r="OPT397" s="56"/>
      <c r="OPU397" s="56"/>
      <c r="OPV397" s="56"/>
      <c r="OPW397" s="56"/>
      <c r="OPX397" s="56"/>
      <c r="OPY397" s="56"/>
      <c r="OPZ397" s="56"/>
      <c r="OQA397" s="56"/>
      <c r="OQB397" s="56"/>
      <c r="OQC397" s="56"/>
      <c r="OQD397" s="56"/>
      <c r="OQE397" s="56"/>
      <c r="OQF397" s="56"/>
      <c r="OQG397" s="56"/>
      <c r="OQH397" s="56"/>
      <c r="OQI397" s="56"/>
      <c r="OQJ397" s="56"/>
      <c r="OQK397" s="56"/>
      <c r="OQL397" s="56"/>
      <c r="OQM397" s="56"/>
      <c r="OQN397" s="56"/>
      <c r="OQO397" s="56"/>
      <c r="OQP397" s="56"/>
      <c r="OQQ397" s="56"/>
      <c r="OQR397" s="56"/>
      <c r="OQS397" s="56"/>
      <c r="OQT397" s="56"/>
      <c r="OQU397" s="56"/>
      <c r="OQV397" s="56"/>
      <c r="OQW397" s="56"/>
      <c r="OQX397" s="56"/>
      <c r="OQY397" s="56"/>
      <c r="OQZ397" s="56"/>
      <c r="ORA397" s="56"/>
      <c r="ORB397" s="56"/>
      <c r="ORC397" s="56"/>
      <c r="ORD397" s="56"/>
      <c r="ORE397" s="56"/>
      <c r="ORF397" s="56"/>
      <c r="ORG397" s="56"/>
      <c r="ORH397" s="56"/>
      <c r="ORI397" s="56"/>
      <c r="ORJ397" s="56"/>
      <c r="ORK397" s="56"/>
      <c r="ORL397" s="56"/>
      <c r="ORM397" s="56"/>
      <c r="ORN397" s="56"/>
      <c r="ORO397" s="56"/>
      <c r="ORP397" s="56"/>
      <c r="ORQ397" s="56"/>
      <c r="ORR397" s="56"/>
      <c r="ORS397" s="56"/>
      <c r="ORT397" s="56"/>
      <c r="ORU397" s="56"/>
      <c r="ORV397" s="56"/>
      <c r="ORW397" s="56"/>
      <c r="ORX397" s="56"/>
      <c r="ORY397" s="56"/>
      <c r="ORZ397" s="56"/>
      <c r="OSA397" s="56"/>
      <c r="OSB397" s="56"/>
      <c r="OSC397" s="56"/>
      <c r="OSD397" s="56"/>
      <c r="OSE397" s="56"/>
      <c r="OSF397" s="56"/>
      <c r="OSG397" s="56"/>
      <c r="OSH397" s="56"/>
      <c r="OSI397" s="56"/>
      <c r="OSJ397" s="56"/>
      <c r="OSK397" s="56"/>
      <c r="OSL397" s="56"/>
      <c r="OSM397" s="56"/>
      <c r="OSN397" s="56"/>
      <c r="OSO397" s="56"/>
      <c r="OSP397" s="56"/>
      <c r="OSQ397" s="56"/>
      <c r="OSR397" s="56"/>
      <c r="OSS397" s="56"/>
      <c r="OST397" s="56"/>
      <c r="OSU397" s="56"/>
      <c r="OSV397" s="56"/>
      <c r="OSW397" s="56"/>
      <c r="OSX397" s="56"/>
      <c r="OSY397" s="56"/>
      <c r="OSZ397" s="56"/>
      <c r="OTA397" s="56"/>
      <c r="OTB397" s="56"/>
      <c r="OTC397" s="56"/>
      <c r="OTD397" s="56"/>
      <c r="OTE397" s="56"/>
      <c r="OTF397" s="56"/>
      <c r="OTG397" s="56"/>
      <c r="OTH397" s="56"/>
      <c r="OTI397" s="56"/>
      <c r="OTJ397" s="56"/>
      <c r="OTK397" s="56"/>
      <c r="OTL397" s="56"/>
      <c r="OTM397" s="56"/>
      <c r="OTN397" s="56"/>
      <c r="OTO397" s="56"/>
      <c r="OTP397" s="56"/>
      <c r="OTQ397" s="56"/>
      <c r="OTR397" s="56"/>
      <c r="OTS397" s="56"/>
      <c r="OTT397" s="56"/>
      <c r="OTU397" s="56"/>
      <c r="OTV397" s="56"/>
      <c r="OTW397" s="56"/>
      <c r="OTX397" s="56"/>
      <c r="OTY397" s="56"/>
      <c r="OTZ397" s="56"/>
      <c r="OUA397" s="56"/>
      <c r="OUB397" s="56"/>
      <c r="OUC397" s="56"/>
      <c r="OUD397" s="56"/>
      <c r="OUE397" s="56"/>
      <c r="OUF397" s="56"/>
      <c r="OUG397" s="56"/>
      <c r="OUH397" s="56"/>
      <c r="OUI397" s="56"/>
      <c r="OUJ397" s="56"/>
      <c r="OUK397" s="56"/>
      <c r="OUL397" s="56"/>
      <c r="OUM397" s="56"/>
      <c r="OUN397" s="56"/>
      <c r="OUO397" s="56"/>
      <c r="OUP397" s="56"/>
      <c r="OUQ397" s="56"/>
      <c r="OUR397" s="56"/>
      <c r="OUS397" s="56"/>
      <c r="OUT397" s="56"/>
      <c r="OUU397" s="56"/>
      <c r="OUV397" s="56"/>
      <c r="OUW397" s="56"/>
      <c r="OUX397" s="56"/>
      <c r="OUY397" s="56"/>
      <c r="OUZ397" s="56"/>
      <c r="OVA397" s="56"/>
      <c r="OVB397" s="56"/>
      <c r="OVC397" s="56"/>
      <c r="OVD397" s="56"/>
      <c r="OVE397" s="56"/>
      <c r="OVF397" s="56"/>
      <c r="OVG397" s="56"/>
      <c r="OVH397" s="56"/>
      <c r="OVI397" s="56"/>
      <c r="OVJ397" s="56"/>
      <c r="OVK397" s="56"/>
      <c r="OVL397" s="56"/>
      <c r="OVM397" s="56"/>
      <c r="OVN397" s="56"/>
      <c r="OVO397" s="56"/>
      <c r="OVP397" s="56"/>
      <c r="OVQ397" s="56"/>
      <c r="OVR397" s="56"/>
      <c r="OVS397" s="56"/>
      <c r="OVT397" s="56"/>
      <c r="OVU397" s="56"/>
      <c r="OVV397" s="56"/>
      <c r="OVW397" s="56"/>
      <c r="OVX397" s="56"/>
      <c r="OVY397" s="56"/>
      <c r="OVZ397" s="56"/>
      <c r="OWA397" s="56"/>
      <c r="OWB397" s="56"/>
      <c r="OWC397" s="56"/>
      <c r="OWD397" s="56"/>
      <c r="OWE397" s="56"/>
      <c r="OWF397" s="56"/>
      <c r="OWG397" s="56"/>
      <c r="OWH397" s="56"/>
      <c r="OWI397" s="56"/>
      <c r="OWJ397" s="56"/>
      <c r="OWK397" s="56"/>
      <c r="OWL397" s="56"/>
      <c r="OWM397" s="56"/>
      <c r="OWN397" s="56"/>
      <c r="OWO397" s="56"/>
      <c r="OWP397" s="56"/>
      <c r="OWQ397" s="56"/>
      <c r="OWR397" s="56"/>
      <c r="OWS397" s="56"/>
      <c r="OWT397" s="56"/>
      <c r="OWU397" s="56"/>
      <c r="OWV397" s="56"/>
      <c r="OWW397" s="56"/>
      <c r="OWX397" s="56"/>
      <c r="OWY397" s="56"/>
      <c r="OWZ397" s="56"/>
      <c r="OXA397" s="56"/>
      <c r="OXB397" s="56"/>
      <c r="OXC397" s="56"/>
      <c r="OXD397" s="56"/>
      <c r="OXE397" s="56"/>
      <c r="OXF397" s="56"/>
      <c r="OXG397" s="56"/>
      <c r="OXH397" s="56"/>
      <c r="OXI397" s="56"/>
      <c r="OXJ397" s="56"/>
      <c r="OXK397" s="56"/>
      <c r="OXL397" s="56"/>
      <c r="OXM397" s="56"/>
      <c r="OXN397" s="56"/>
      <c r="OXO397" s="56"/>
      <c r="OXP397" s="56"/>
      <c r="OXQ397" s="56"/>
      <c r="OXR397" s="56"/>
      <c r="OXS397" s="56"/>
      <c r="OXT397" s="56"/>
      <c r="OXU397" s="56"/>
      <c r="OXV397" s="56"/>
      <c r="OXW397" s="56"/>
      <c r="OXX397" s="56"/>
      <c r="OXY397" s="56"/>
      <c r="OXZ397" s="56"/>
      <c r="OYA397" s="56"/>
      <c r="OYB397" s="56"/>
      <c r="OYC397" s="56"/>
      <c r="OYD397" s="56"/>
      <c r="OYE397" s="56"/>
      <c r="OYF397" s="56"/>
      <c r="OYG397" s="56"/>
      <c r="OYH397" s="56"/>
      <c r="OYI397" s="56"/>
      <c r="OYJ397" s="56"/>
      <c r="OYK397" s="56"/>
      <c r="OYL397" s="56"/>
      <c r="OYM397" s="56"/>
      <c r="OYN397" s="56"/>
      <c r="OYO397" s="56"/>
      <c r="OYP397" s="56"/>
      <c r="OYQ397" s="56"/>
      <c r="OYR397" s="56"/>
      <c r="OYS397" s="56"/>
      <c r="OYT397" s="56"/>
      <c r="OYU397" s="56"/>
      <c r="OYV397" s="56"/>
      <c r="OYW397" s="56"/>
      <c r="OYX397" s="56"/>
      <c r="OYY397" s="56"/>
      <c r="OYZ397" s="56"/>
      <c r="OZA397" s="56"/>
      <c r="OZB397" s="56"/>
      <c r="OZC397" s="56"/>
      <c r="OZD397" s="56"/>
      <c r="OZE397" s="56"/>
      <c r="OZF397" s="56"/>
      <c r="OZG397" s="56"/>
      <c r="OZH397" s="56"/>
      <c r="OZI397" s="56"/>
      <c r="OZJ397" s="56"/>
      <c r="OZK397" s="56"/>
      <c r="OZL397" s="56"/>
      <c r="OZM397" s="56"/>
      <c r="OZN397" s="56"/>
      <c r="OZO397" s="56"/>
      <c r="OZP397" s="56"/>
      <c r="OZQ397" s="56"/>
      <c r="OZR397" s="56"/>
      <c r="OZS397" s="56"/>
      <c r="OZT397" s="56"/>
      <c r="OZU397" s="56"/>
      <c r="OZV397" s="56"/>
      <c r="OZW397" s="56"/>
      <c r="OZX397" s="56"/>
      <c r="OZY397" s="56"/>
      <c r="OZZ397" s="56"/>
      <c r="PAA397" s="56"/>
      <c r="PAB397" s="56"/>
      <c r="PAC397" s="56"/>
      <c r="PAD397" s="56"/>
      <c r="PAE397" s="56"/>
      <c r="PAF397" s="56"/>
      <c r="PAG397" s="56"/>
      <c r="PAH397" s="56"/>
      <c r="PAI397" s="56"/>
      <c r="PAJ397" s="56"/>
      <c r="PAK397" s="56"/>
      <c r="PAL397" s="56"/>
      <c r="PAM397" s="56"/>
      <c r="PAN397" s="56"/>
      <c r="PAO397" s="56"/>
      <c r="PAP397" s="56"/>
      <c r="PAQ397" s="56"/>
      <c r="PAR397" s="56"/>
      <c r="PAS397" s="56"/>
      <c r="PAT397" s="56"/>
      <c r="PAU397" s="56"/>
      <c r="PAV397" s="56"/>
      <c r="PAW397" s="56"/>
      <c r="PAX397" s="56"/>
      <c r="PAY397" s="56"/>
      <c r="PAZ397" s="56"/>
      <c r="PBA397" s="56"/>
      <c r="PBB397" s="56"/>
      <c r="PBC397" s="56"/>
      <c r="PBD397" s="56"/>
      <c r="PBE397" s="56"/>
      <c r="PBF397" s="56"/>
      <c r="PBG397" s="56"/>
      <c r="PBH397" s="56"/>
      <c r="PBI397" s="56"/>
      <c r="PBJ397" s="56"/>
      <c r="PBK397" s="56"/>
      <c r="PBL397" s="56"/>
      <c r="PBM397" s="56"/>
      <c r="PBN397" s="56"/>
      <c r="PBO397" s="56"/>
      <c r="PBP397" s="56"/>
      <c r="PBQ397" s="56"/>
      <c r="PBR397" s="56"/>
      <c r="PBS397" s="56"/>
      <c r="PBT397" s="56"/>
      <c r="PBU397" s="56"/>
      <c r="PBV397" s="56"/>
      <c r="PBW397" s="56"/>
      <c r="PBX397" s="56"/>
      <c r="PBY397" s="56"/>
      <c r="PBZ397" s="56"/>
      <c r="PCA397" s="56"/>
      <c r="PCB397" s="56"/>
      <c r="PCC397" s="56"/>
      <c r="PCD397" s="56"/>
      <c r="PCE397" s="56"/>
      <c r="PCF397" s="56"/>
      <c r="PCG397" s="56"/>
      <c r="PCH397" s="56"/>
      <c r="PCI397" s="56"/>
      <c r="PCJ397" s="56"/>
      <c r="PCK397" s="56"/>
      <c r="PCL397" s="56"/>
      <c r="PCM397" s="56"/>
      <c r="PCN397" s="56"/>
      <c r="PCO397" s="56"/>
      <c r="PCP397" s="56"/>
      <c r="PCQ397" s="56"/>
      <c r="PCR397" s="56"/>
      <c r="PCS397" s="56"/>
      <c r="PCT397" s="56"/>
      <c r="PCU397" s="56"/>
      <c r="PCV397" s="56"/>
      <c r="PCW397" s="56"/>
      <c r="PCX397" s="56"/>
      <c r="PCY397" s="56"/>
      <c r="PCZ397" s="56"/>
      <c r="PDA397" s="56"/>
      <c r="PDB397" s="56"/>
      <c r="PDC397" s="56"/>
      <c r="PDD397" s="56"/>
      <c r="PDE397" s="56"/>
      <c r="PDF397" s="56"/>
      <c r="PDG397" s="56"/>
      <c r="PDH397" s="56"/>
      <c r="PDI397" s="56"/>
      <c r="PDJ397" s="56"/>
      <c r="PDK397" s="56"/>
      <c r="PDL397" s="56"/>
      <c r="PDM397" s="56"/>
      <c r="PDN397" s="56"/>
      <c r="PDO397" s="56"/>
      <c r="PDP397" s="56"/>
      <c r="PDQ397" s="56"/>
      <c r="PDR397" s="56"/>
      <c r="PDS397" s="56"/>
      <c r="PDT397" s="56"/>
      <c r="PDU397" s="56"/>
      <c r="PDV397" s="56"/>
      <c r="PDW397" s="56"/>
      <c r="PDX397" s="56"/>
      <c r="PDY397" s="56"/>
      <c r="PDZ397" s="56"/>
      <c r="PEA397" s="56"/>
      <c r="PEB397" s="56"/>
      <c r="PEC397" s="56"/>
      <c r="PED397" s="56"/>
      <c r="PEE397" s="56"/>
      <c r="PEF397" s="56"/>
      <c r="PEG397" s="56"/>
      <c r="PEH397" s="56"/>
      <c r="PEI397" s="56"/>
      <c r="PEJ397" s="56"/>
      <c r="PEK397" s="56"/>
      <c r="PEL397" s="56"/>
      <c r="PEM397" s="56"/>
      <c r="PEN397" s="56"/>
      <c r="PEO397" s="56"/>
      <c r="PEP397" s="56"/>
      <c r="PEQ397" s="56"/>
      <c r="PER397" s="56"/>
      <c r="PES397" s="56"/>
      <c r="PET397" s="56"/>
      <c r="PEU397" s="56"/>
      <c r="PEV397" s="56"/>
      <c r="PEW397" s="56"/>
      <c r="PEX397" s="56"/>
      <c r="PEY397" s="56"/>
      <c r="PEZ397" s="56"/>
      <c r="PFA397" s="56"/>
      <c r="PFB397" s="56"/>
      <c r="PFC397" s="56"/>
      <c r="PFD397" s="56"/>
      <c r="PFE397" s="56"/>
      <c r="PFF397" s="56"/>
      <c r="PFG397" s="56"/>
      <c r="PFH397" s="56"/>
      <c r="PFI397" s="56"/>
      <c r="PFJ397" s="56"/>
      <c r="PFK397" s="56"/>
      <c r="PFL397" s="56"/>
      <c r="PFM397" s="56"/>
      <c r="PFN397" s="56"/>
      <c r="PFO397" s="56"/>
      <c r="PFP397" s="56"/>
      <c r="PFQ397" s="56"/>
      <c r="PFR397" s="56"/>
      <c r="PFS397" s="56"/>
      <c r="PFT397" s="56"/>
      <c r="PFU397" s="56"/>
      <c r="PFV397" s="56"/>
      <c r="PFW397" s="56"/>
      <c r="PFX397" s="56"/>
      <c r="PFY397" s="56"/>
      <c r="PFZ397" s="56"/>
      <c r="PGA397" s="56"/>
      <c r="PGB397" s="56"/>
      <c r="PGC397" s="56"/>
      <c r="PGD397" s="56"/>
      <c r="PGE397" s="56"/>
      <c r="PGF397" s="56"/>
      <c r="PGG397" s="56"/>
      <c r="PGH397" s="56"/>
      <c r="PGI397" s="56"/>
      <c r="PGJ397" s="56"/>
      <c r="PGK397" s="56"/>
      <c r="PGL397" s="56"/>
      <c r="PGM397" s="56"/>
      <c r="PGN397" s="56"/>
      <c r="PGO397" s="56"/>
      <c r="PGP397" s="56"/>
      <c r="PGQ397" s="56"/>
      <c r="PGR397" s="56"/>
      <c r="PGS397" s="56"/>
      <c r="PGT397" s="56"/>
      <c r="PGU397" s="56"/>
      <c r="PGV397" s="56"/>
      <c r="PGW397" s="56"/>
      <c r="PGX397" s="56"/>
      <c r="PGY397" s="56"/>
      <c r="PGZ397" s="56"/>
      <c r="PHA397" s="56"/>
      <c r="PHB397" s="56"/>
      <c r="PHC397" s="56"/>
      <c r="PHD397" s="56"/>
      <c r="PHE397" s="56"/>
      <c r="PHF397" s="56"/>
      <c r="PHG397" s="56"/>
      <c r="PHH397" s="56"/>
      <c r="PHI397" s="56"/>
      <c r="PHJ397" s="56"/>
      <c r="PHK397" s="56"/>
      <c r="PHL397" s="56"/>
      <c r="PHM397" s="56"/>
      <c r="PHN397" s="56"/>
      <c r="PHO397" s="56"/>
      <c r="PHP397" s="56"/>
      <c r="PHQ397" s="56"/>
      <c r="PHR397" s="56"/>
      <c r="PHS397" s="56"/>
      <c r="PHT397" s="56"/>
      <c r="PHU397" s="56"/>
      <c r="PHV397" s="56"/>
      <c r="PHW397" s="56"/>
      <c r="PHX397" s="56"/>
      <c r="PHY397" s="56"/>
      <c r="PHZ397" s="56"/>
      <c r="PIA397" s="56"/>
      <c r="PIB397" s="56"/>
      <c r="PIC397" s="56"/>
      <c r="PID397" s="56"/>
      <c r="PIE397" s="56"/>
      <c r="PIF397" s="56"/>
      <c r="PIG397" s="56"/>
      <c r="PIH397" s="56"/>
      <c r="PII397" s="56"/>
      <c r="PIJ397" s="56"/>
      <c r="PIK397" s="56"/>
      <c r="PIL397" s="56"/>
      <c r="PIM397" s="56"/>
      <c r="PIN397" s="56"/>
      <c r="PIO397" s="56"/>
      <c r="PIP397" s="56"/>
      <c r="PIQ397" s="56"/>
      <c r="PIR397" s="56"/>
      <c r="PIS397" s="56"/>
      <c r="PIT397" s="56"/>
      <c r="PIU397" s="56"/>
      <c r="PIV397" s="56"/>
      <c r="PIW397" s="56"/>
      <c r="PIX397" s="56"/>
      <c r="PIY397" s="56"/>
      <c r="PIZ397" s="56"/>
      <c r="PJA397" s="56"/>
      <c r="PJB397" s="56"/>
      <c r="PJC397" s="56"/>
      <c r="PJD397" s="56"/>
      <c r="PJE397" s="56"/>
      <c r="PJF397" s="56"/>
      <c r="PJG397" s="56"/>
      <c r="PJH397" s="56"/>
      <c r="PJI397" s="56"/>
      <c r="PJJ397" s="56"/>
      <c r="PJK397" s="56"/>
      <c r="PJL397" s="56"/>
      <c r="PJM397" s="56"/>
      <c r="PJN397" s="56"/>
      <c r="PJO397" s="56"/>
      <c r="PJP397" s="56"/>
      <c r="PJQ397" s="56"/>
      <c r="PJR397" s="56"/>
      <c r="PJS397" s="56"/>
      <c r="PJT397" s="56"/>
      <c r="PJU397" s="56"/>
      <c r="PJV397" s="56"/>
      <c r="PJW397" s="56"/>
      <c r="PJX397" s="56"/>
      <c r="PJY397" s="56"/>
      <c r="PJZ397" s="56"/>
      <c r="PKA397" s="56"/>
      <c r="PKB397" s="56"/>
      <c r="PKC397" s="56"/>
      <c r="PKD397" s="56"/>
      <c r="PKE397" s="56"/>
      <c r="PKF397" s="56"/>
      <c r="PKG397" s="56"/>
      <c r="PKH397" s="56"/>
      <c r="PKI397" s="56"/>
      <c r="PKJ397" s="56"/>
      <c r="PKK397" s="56"/>
      <c r="PKL397" s="56"/>
      <c r="PKM397" s="56"/>
      <c r="PKN397" s="56"/>
      <c r="PKO397" s="56"/>
      <c r="PKP397" s="56"/>
      <c r="PKQ397" s="56"/>
      <c r="PKR397" s="56"/>
      <c r="PKS397" s="56"/>
      <c r="PKT397" s="56"/>
      <c r="PKU397" s="56"/>
      <c r="PKV397" s="56"/>
      <c r="PKW397" s="56"/>
      <c r="PKX397" s="56"/>
      <c r="PKY397" s="56"/>
      <c r="PKZ397" s="56"/>
      <c r="PLA397" s="56"/>
      <c r="PLB397" s="56"/>
      <c r="PLC397" s="56"/>
      <c r="PLD397" s="56"/>
      <c r="PLE397" s="56"/>
      <c r="PLF397" s="56"/>
      <c r="PLG397" s="56"/>
      <c r="PLH397" s="56"/>
      <c r="PLI397" s="56"/>
      <c r="PLJ397" s="56"/>
      <c r="PLK397" s="56"/>
      <c r="PLL397" s="56"/>
      <c r="PLM397" s="56"/>
      <c r="PLN397" s="56"/>
      <c r="PLO397" s="56"/>
      <c r="PLP397" s="56"/>
      <c r="PLQ397" s="56"/>
      <c r="PLR397" s="56"/>
      <c r="PLS397" s="56"/>
      <c r="PLT397" s="56"/>
      <c r="PLU397" s="56"/>
      <c r="PLV397" s="56"/>
      <c r="PLW397" s="56"/>
      <c r="PLX397" s="56"/>
      <c r="PLY397" s="56"/>
      <c r="PLZ397" s="56"/>
      <c r="PMA397" s="56"/>
      <c r="PMB397" s="56"/>
      <c r="PMC397" s="56"/>
      <c r="PMD397" s="56"/>
      <c r="PME397" s="56"/>
      <c r="PMF397" s="56"/>
      <c r="PMG397" s="56"/>
      <c r="PMH397" s="56"/>
      <c r="PMI397" s="56"/>
      <c r="PMJ397" s="56"/>
      <c r="PMK397" s="56"/>
      <c r="PML397" s="56"/>
      <c r="PMM397" s="56"/>
      <c r="PMN397" s="56"/>
      <c r="PMO397" s="56"/>
      <c r="PMP397" s="56"/>
      <c r="PMQ397" s="56"/>
      <c r="PMR397" s="56"/>
      <c r="PMS397" s="56"/>
      <c r="PMT397" s="56"/>
      <c r="PMU397" s="56"/>
      <c r="PMV397" s="56"/>
      <c r="PMW397" s="56"/>
      <c r="PMX397" s="56"/>
      <c r="PMY397" s="56"/>
      <c r="PMZ397" s="56"/>
      <c r="PNA397" s="56"/>
      <c r="PNB397" s="56"/>
      <c r="PNC397" s="56"/>
      <c r="PND397" s="56"/>
      <c r="PNE397" s="56"/>
      <c r="PNF397" s="56"/>
      <c r="PNG397" s="56"/>
      <c r="PNH397" s="56"/>
      <c r="PNI397" s="56"/>
      <c r="PNJ397" s="56"/>
      <c r="PNK397" s="56"/>
      <c r="PNL397" s="56"/>
      <c r="PNM397" s="56"/>
      <c r="PNN397" s="56"/>
      <c r="PNO397" s="56"/>
      <c r="PNP397" s="56"/>
      <c r="PNQ397" s="56"/>
      <c r="PNR397" s="56"/>
      <c r="PNS397" s="56"/>
      <c r="PNT397" s="56"/>
      <c r="PNU397" s="56"/>
      <c r="PNV397" s="56"/>
      <c r="PNW397" s="56"/>
      <c r="PNX397" s="56"/>
      <c r="PNY397" s="56"/>
      <c r="PNZ397" s="56"/>
      <c r="POA397" s="56"/>
      <c r="POB397" s="56"/>
      <c r="POC397" s="56"/>
      <c r="POD397" s="56"/>
      <c r="POE397" s="56"/>
      <c r="POF397" s="56"/>
      <c r="POG397" s="56"/>
      <c r="POH397" s="56"/>
      <c r="POI397" s="56"/>
      <c r="POJ397" s="56"/>
      <c r="POK397" s="56"/>
      <c r="POL397" s="56"/>
      <c r="POM397" s="56"/>
      <c r="PON397" s="56"/>
      <c r="POO397" s="56"/>
      <c r="POP397" s="56"/>
      <c r="POQ397" s="56"/>
      <c r="POR397" s="56"/>
      <c r="POS397" s="56"/>
      <c r="POT397" s="56"/>
      <c r="POU397" s="56"/>
      <c r="POV397" s="56"/>
      <c r="POW397" s="56"/>
      <c r="POX397" s="56"/>
      <c r="POY397" s="56"/>
      <c r="POZ397" s="56"/>
      <c r="PPA397" s="56"/>
      <c r="PPB397" s="56"/>
      <c r="PPC397" s="56"/>
      <c r="PPD397" s="56"/>
      <c r="PPE397" s="56"/>
      <c r="PPF397" s="56"/>
      <c r="PPG397" s="56"/>
      <c r="PPH397" s="56"/>
      <c r="PPI397" s="56"/>
      <c r="PPJ397" s="56"/>
      <c r="PPK397" s="56"/>
      <c r="PPL397" s="56"/>
      <c r="PPM397" s="56"/>
      <c r="PPN397" s="56"/>
      <c r="PPO397" s="56"/>
      <c r="PPP397" s="56"/>
      <c r="PPQ397" s="56"/>
      <c r="PPR397" s="56"/>
      <c r="PPS397" s="56"/>
      <c r="PPT397" s="56"/>
      <c r="PPU397" s="56"/>
      <c r="PPV397" s="56"/>
      <c r="PPW397" s="56"/>
      <c r="PPX397" s="56"/>
      <c r="PPY397" s="56"/>
      <c r="PPZ397" s="56"/>
      <c r="PQA397" s="56"/>
      <c r="PQB397" s="56"/>
      <c r="PQC397" s="56"/>
      <c r="PQD397" s="56"/>
      <c r="PQE397" s="56"/>
      <c r="PQF397" s="56"/>
      <c r="PQG397" s="56"/>
      <c r="PQH397" s="56"/>
      <c r="PQI397" s="56"/>
      <c r="PQJ397" s="56"/>
      <c r="PQK397" s="56"/>
      <c r="PQL397" s="56"/>
      <c r="PQM397" s="56"/>
      <c r="PQN397" s="56"/>
      <c r="PQO397" s="56"/>
      <c r="PQP397" s="56"/>
      <c r="PQQ397" s="56"/>
      <c r="PQR397" s="56"/>
      <c r="PQS397" s="56"/>
      <c r="PQT397" s="56"/>
      <c r="PQU397" s="56"/>
      <c r="PQV397" s="56"/>
      <c r="PQW397" s="56"/>
      <c r="PQX397" s="56"/>
      <c r="PQY397" s="56"/>
      <c r="PQZ397" s="56"/>
      <c r="PRA397" s="56"/>
      <c r="PRB397" s="56"/>
      <c r="PRC397" s="56"/>
      <c r="PRD397" s="56"/>
      <c r="PRE397" s="56"/>
      <c r="PRF397" s="56"/>
      <c r="PRG397" s="56"/>
      <c r="PRH397" s="56"/>
      <c r="PRI397" s="56"/>
      <c r="PRJ397" s="56"/>
      <c r="PRK397" s="56"/>
      <c r="PRL397" s="56"/>
      <c r="PRM397" s="56"/>
      <c r="PRN397" s="56"/>
      <c r="PRO397" s="56"/>
      <c r="PRP397" s="56"/>
      <c r="PRQ397" s="56"/>
      <c r="PRR397" s="56"/>
      <c r="PRS397" s="56"/>
      <c r="PRT397" s="56"/>
      <c r="PRU397" s="56"/>
      <c r="PRV397" s="56"/>
      <c r="PRW397" s="56"/>
      <c r="PRX397" s="56"/>
      <c r="PRY397" s="56"/>
      <c r="PRZ397" s="56"/>
      <c r="PSA397" s="56"/>
      <c r="PSB397" s="56"/>
      <c r="PSC397" s="56"/>
      <c r="PSD397" s="56"/>
      <c r="PSE397" s="56"/>
      <c r="PSF397" s="56"/>
      <c r="PSG397" s="56"/>
      <c r="PSH397" s="56"/>
      <c r="PSI397" s="56"/>
      <c r="PSJ397" s="56"/>
      <c r="PSK397" s="56"/>
      <c r="PSL397" s="56"/>
      <c r="PSM397" s="56"/>
      <c r="PSN397" s="56"/>
      <c r="PSO397" s="56"/>
      <c r="PSP397" s="56"/>
      <c r="PSQ397" s="56"/>
      <c r="PSR397" s="56"/>
      <c r="PSS397" s="56"/>
      <c r="PST397" s="56"/>
      <c r="PSU397" s="56"/>
      <c r="PSV397" s="56"/>
      <c r="PSW397" s="56"/>
      <c r="PSX397" s="56"/>
      <c r="PSY397" s="56"/>
      <c r="PSZ397" s="56"/>
      <c r="PTA397" s="56"/>
      <c r="PTB397" s="56"/>
      <c r="PTC397" s="56"/>
      <c r="PTD397" s="56"/>
      <c r="PTE397" s="56"/>
      <c r="PTF397" s="56"/>
      <c r="PTG397" s="56"/>
      <c r="PTH397" s="56"/>
      <c r="PTI397" s="56"/>
      <c r="PTJ397" s="56"/>
      <c r="PTK397" s="56"/>
      <c r="PTL397" s="56"/>
      <c r="PTM397" s="56"/>
      <c r="PTN397" s="56"/>
      <c r="PTO397" s="56"/>
      <c r="PTP397" s="56"/>
      <c r="PTQ397" s="56"/>
      <c r="PTR397" s="56"/>
      <c r="PTS397" s="56"/>
      <c r="PTT397" s="56"/>
      <c r="PTU397" s="56"/>
      <c r="PTV397" s="56"/>
      <c r="PTW397" s="56"/>
      <c r="PTX397" s="56"/>
      <c r="PTY397" s="56"/>
      <c r="PTZ397" s="56"/>
      <c r="PUA397" s="56"/>
      <c r="PUB397" s="56"/>
      <c r="PUC397" s="56"/>
      <c r="PUD397" s="56"/>
      <c r="PUE397" s="56"/>
      <c r="PUF397" s="56"/>
      <c r="PUG397" s="56"/>
      <c r="PUH397" s="56"/>
      <c r="PUI397" s="56"/>
      <c r="PUJ397" s="56"/>
      <c r="PUK397" s="56"/>
      <c r="PUL397" s="56"/>
      <c r="PUM397" s="56"/>
      <c r="PUN397" s="56"/>
      <c r="PUO397" s="56"/>
      <c r="PUP397" s="56"/>
      <c r="PUQ397" s="56"/>
      <c r="PUR397" s="56"/>
      <c r="PUS397" s="56"/>
      <c r="PUT397" s="56"/>
      <c r="PUU397" s="56"/>
      <c r="PUV397" s="56"/>
      <c r="PUW397" s="56"/>
      <c r="PUX397" s="56"/>
      <c r="PUY397" s="56"/>
      <c r="PUZ397" s="56"/>
      <c r="PVA397" s="56"/>
      <c r="PVB397" s="56"/>
      <c r="PVC397" s="56"/>
      <c r="PVD397" s="56"/>
      <c r="PVE397" s="56"/>
      <c r="PVF397" s="56"/>
      <c r="PVG397" s="56"/>
      <c r="PVH397" s="56"/>
      <c r="PVI397" s="56"/>
      <c r="PVJ397" s="56"/>
      <c r="PVK397" s="56"/>
      <c r="PVL397" s="56"/>
      <c r="PVM397" s="56"/>
      <c r="PVN397" s="56"/>
      <c r="PVO397" s="56"/>
      <c r="PVP397" s="56"/>
      <c r="PVQ397" s="56"/>
      <c r="PVR397" s="56"/>
      <c r="PVS397" s="56"/>
      <c r="PVT397" s="56"/>
      <c r="PVU397" s="56"/>
      <c r="PVV397" s="56"/>
      <c r="PVW397" s="56"/>
      <c r="PVX397" s="56"/>
      <c r="PVY397" s="56"/>
      <c r="PVZ397" s="56"/>
      <c r="PWA397" s="56"/>
      <c r="PWB397" s="56"/>
      <c r="PWC397" s="56"/>
      <c r="PWD397" s="56"/>
      <c r="PWE397" s="56"/>
      <c r="PWF397" s="56"/>
      <c r="PWG397" s="56"/>
      <c r="PWH397" s="56"/>
      <c r="PWI397" s="56"/>
      <c r="PWJ397" s="56"/>
      <c r="PWK397" s="56"/>
      <c r="PWL397" s="56"/>
      <c r="PWM397" s="56"/>
      <c r="PWN397" s="56"/>
      <c r="PWO397" s="56"/>
      <c r="PWP397" s="56"/>
      <c r="PWQ397" s="56"/>
      <c r="PWR397" s="56"/>
      <c r="PWS397" s="56"/>
      <c r="PWT397" s="56"/>
      <c r="PWU397" s="56"/>
      <c r="PWV397" s="56"/>
      <c r="PWW397" s="56"/>
      <c r="PWX397" s="56"/>
      <c r="PWY397" s="56"/>
      <c r="PWZ397" s="56"/>
      <c r="PXA397" s="56"/>
      <c r="PXB397" s="56"/>
      <c r="PXC397" s="56"/>
      <c r="PXD397" s="56"/>
      <c r="PXE397" s="56"/>
      <c r="PXF397" s="56"/>
      <c r="PXG397" s="56"/>
      <c r="PXH397" s="56"/>
      <c r="PXI397" s="56"/>
      <c r="PXJ397" s="56"/>
      <c r="PXK397" s="56"/>
      <c r="PXL397" s="56"/>
      <c r="PXM397" s="56"/>
      <c r="PXN397" s="56"/>
      <c r="PXO397" s="56"/>
      <c r="PXP397" s="56"/>
      <c r="PXQ397" s="56"/>
      <c r="PXR397" s="56"/>
      <c r="PXS397" s="56"/>
      <c r="PXT397" s="56"/>
      <c r="PXU397" s="56"/>
      <c r="PXV397" s="56"/>
      <c r="PXW397" s="56"/>
      <c r="PXX397" s="56"/>
      <c r="PXY397" s="56"/>
      <c r="PXZ397" s="56"/>
      <c r="PYA397" s="56"/>
      <c r="PYB397" s="56"/>
      <c r="PYC397" s="56"/>
      <c r="PYD397" s="56"/>
      <c r="PYE397" s="56"/>
      <c r="PYF397" s="56"/>
      <c r="PYG397" s="56"/>
      <c r="PYH397" s="56"/>
      <c r="PYI397" s="56"/>
      <c r="PYJ397" s="56"/>
      <c r="PYK397" s="56"/>
      <c r="PYL397" s="56"/>
      <c r="PYM397" s="56"/>
      <c r="PYN397" s="56"/>
      <c r="PYO397" s="56"/>
      <c r="PYP397" s="56"/>
      <c r="PYQ397" s="56"/>
      <c r="PYR397" s="56"/>
      <c r="PYS397" s="56"/>
      <c r="PYT397" s="56"/>
      <c r="PYU397" s="56"/>
      <c r="PYV397" s="56"/>
      <c r="PYW397" s="56"/>
      <c r="PYX397" s="56"/>
      <c r="PYY397" s="56"/>
      <c r="PYZ397" s="56"/>
      <c r="PZA397" s="56"/>
      <c r="PZB397" s="56"/>
      <c r="PZC397" s="56"/>
      <c r="PZD397" s="56"/>
      <c r="PZE397" s="56"/>
      <c r="PZF397" s="56"/>
      <c r="PZG397" s="56"/>
      <c r="PZH397" s="56"/>
      <c r="PZI397" s="56"/>
      <c r="PZJ397" s="56"/>
      <c r="PZK397" s="56"/>
      <c r="PZL397" s="56"/>
      <c r="PZM397" s="56"/>
      <c r="PZN397" s="56"/>
      <c r="PZO397" s="56"/>
      <c r="PZP397" s="56"/>
      <c r="PZQ397" s="56"/>
      <c r="PZR397" s="56"/>
      <c r="PZS397" s="56"/>
      <c r="PZT397" s="56"/>
      <c r="PZU397" s="56"/>
      <c r="PZV397" s="56"/>
      <c r="PZW397" s="56"/>
      <c r="PZX397" s="56"/>
      <c r="PZY397" s="56"/>
      <c r="PZZ397" s="56"/>
      <c r="QAA397" s="56"/>
      <c r="QAB397" s="56"/>
      <c r="QAC397" s="56"/>
      <c r="QAD397" s="56"/>
      <c r="QAE397" s="56"/>
      <c r="QAF397" s="56"/>
      <c r="QAG397" s="56"/>
      <c r="QAH397" s="56"/>
      <c r="QAI397" s="56"/>
      <c r="QAJ397" s="56"/>
      <c r="QAK397" s="56"/>
      <c r="QAL397" s="56"/>
      <c r="QAM397" s="56"/>
      <c r="QAN397" s="56"/>
      <c r="QAO397" s="56"/>
      <c r="QAP397" s="56"/>
      <c r="QAQ397" s="56"/>
      <c r="QAR397" s="56"/>
      <c r="QAS397" s="56"/>
      <c r="QAT397" s="56"/>
      <c r="QAU397" s="56"/>
      <c r="QAV397" s="56"/>
      <c r="QAW397" s="56"/>
      <c r="QAX397" s="56"/>
      <c r="QAY397" s="56"/>
      <c r="QAZ397" s="56"/>
      <c r="QBA397" s="56"/>
      <c r="QBB397" s="56"/>
      <c r="QBC397" s="56"/>
      <c r="QBD397" s="56"/>
      <c r="QBE397" s="56"/>
      <c r="QBF397" s="56"/>
      <c r="QBG397" s="56"/>
      <c r="QBH397" s="56"/>
      <c r="QBI397" s="56"/>
      <c r="QBJ397" s="56"/>
      <c r="QBK397" s="56"/>
      <c r="QBL397" s="56"/>
      <c r="QBM397" s="56"/>
      <c r="QBN397" s="56"/>
      <c r="QBO397" s="56"/>
      <c r="QBP397" s="56"/>
      <c r="QBQ397" s="56"/>
      <c r="QBR397" s="56"/>
      <c r="QBS397" s="56"/>
      <c r="QBT397" s="56"/>
      <c r="QBU397" s="56"/>
      <c r="QBV397" s="56"/>
      <c r="QBW397" s="56"/>
      <c r="QBX397" s="56"/>
      <c r="QBY397" s="56"/>
      <c r="QBZ397" s="56"/>
      <c r="QCA397" s="56"/>
      <c r="QCB397" s="56"/>
      <c r="QCC397" s="56"/>
      <c r="QCD397" s="56"/>
      <c r="QCE397" s="56"/>
      <c r="QCF397" s="56"/>
      <c r="QCG397" s="56"/>
      <c r="QCH397" s="56"/>
      <c r="QCI397" s="56"/>
      <c r="QCJ397" s="56"/>
      <c r="QCK397" s="56"/>
      <c r="QCL397" s="56"/>
      <c r="QCM397" s="56"/>
      <c r="QCN397" s="56"/>
      <c r="QCO397" s="56"/>
      <c r="QCP397" s="56"/>
      <c r="QCQ397" s="56"/>
      <c r="QCR397" s="56"/>
      <c r="QCS397" s="56"/>
      <c r="QCT397" s="56"/>
      <c r="QCU397" s="56"/>
      <c r="QCV397" s="56"/>
      <c r="QCW397" s="56"/>
      <c r="QCX397" s="56"/>
      <c r="QCY397" s="56"/>
      <c r="QCZ397" s="56"/>
      <c r="QDA397" s="56"/>
      <c r="QDB397" s="56"/>
      <c r="QDC397" s="56"/>
      <c r="QDD397" s="56"/>
      <c r="QDE397" s="56"/>
      <c r="QDF397" s="56"/>
      <c r="QDG397" s="56"/>
      <c r="QDH397" s="56"/>
      <c r="QDI397" s="56"/>
      <c r="QDJ397" s="56"/>
      <c r="QDK397" s="56"/>
      <c r="QDL397" s="56"/>
      <c r="QDM397" s="56"/>
      <c r="QDN397" s="56"/>
      <c r="QDO397" s="56"/>
      <c r="QDP397" s="56"/>
      <c r="QDQ397" s="56"/>
      <c r="QDR397" s="56"/>
      <c r="QDS397" s="56"/>
      <c r="QDT397" s="56"/>
      <c r="QDU397" s="56"/>
      <c r="QDV397" s="56"/>
      <c r="QDW397" s="56"/>
      <c r="QDX397" s="56"/>
      <c r="QDY397" s="56"/>
      <c r="QDZ397" s="56"/>
      <c r="QEA397" s="56"/>
      <c r="QEB397" s="56"/>
      <c r="QEC397" s="56"/>
      <c r="QED397" s="56"/>
      <c r="QEE397" s="56"/>
      <c r="QEF397" s="56"/>
      <c r="QEG397" s="56"/>
      <c r="QEH397" s="56"/>
      <c r="QEI397" s="56"/>
      <c r="QEJ397" s="56"/>
      <c r="QEK397" s="56"/>
      <c r="QEL397" s="56"/>
      <c r="QEM397" s="56"/>
      <c r="QEN397" s="56"/>
      <c r="QEO397" s="56"/>
      <c r="QEP397" s="56"/>
      <c r="QEQ397" s="56"/>
      <c r="QER397" s="56"/>
      <c r="QES397" s="56"/>
      <c r="QET397" s="56"/>
      <c r="QEU397" s="56"/>
      <c r="QEV397" s="56"/>
      <c r="QEW397" s="56"/>
      <c r="QEX397" s="56"/>
      <c r="QEY397" s="56"/>
      <c r="QEZ397" s="56"/>
      <c r="QFA397" s="56"/>
      <c r="QFB397" s="56"/>
      <c r="QFC397" s="56"/>
      <c r="QFD397" s="56"/>
      <c r="QFE397" s="56"/>
      <c r="QFF397" s="56"/>
      <c r="QFG397" s="56"/>
      <c r="QFH397" s="56"/>
      <c r="QFI397" s="56"/>
      <c r="QFJ397" s="56"/>
      <c r="QFK397" s="56"/>
      <c r="QFL397" s="56"/>
      <c r="QFM397" s="56"/>
      <c r="QFN397" s="56"/>
      <c r="QFO397" s="56"/>
      <c r="QFP397" s="56"/>
      <c r="QFQ397" s="56"/>
      <c r="QFR397" s="56"/>
      <c r="QFS397" s="56"/>
      <c r="QFT397" s="56"/>
      <c r="QFU397" s="56"/>
      <c r="QFV397" s="56"/>
      <c r="QFW397" s="56"/>
      <c r="QFX397" s="56"/>
      <c r="QFY397" s="56"/>
      <c r="QFZ397" s="56"/>
      <c r="QGA397" s="56"/>
      <c r="QGB397" s="56"/>
      <c r="QGC397" s="56"/>
      <c r="QGD397" s="56"/>
      <c r="QGE397" s="56"/>
      <c r="QGF397" s="56"/>
      <c r="QGG397" s="56"/>
      <c r="QGH397" s="56"/>
      <c r="QGI397" s="56"/>
      <c r="QGJ397" s="56"/>
      <c r="QGK397" s="56"/>
      <c r="QGL397" s="56"/>
      <c r="QGM397" s="56"/>
      <c r="QGN397" s="56"/>
      <c r="QGO397" s="56"/>
      <c r="QGP397" s="56"/>
      <c r="QGQ397" s="56"/>
      <c r="QGR397" s="56"/>
      <c r="QGS397" s="56"/>
      <c r="QGT397" s="56"/>
      <c r="QGU397" s="56"/>
      <c r="QGV397" s="56"/>
      <c r="QGW397" s="56"/>
      <c r="QGX397" s="56"/>
      <c r="QGY397" s="56"/>
      <c r="QGZ397" s="56"/>
      <c r="QHA397" s="56"/>
      <c r="QHB397" s="56"/>
      <c r="QHC397" s="56"/>
      <c r="QHD397" s="56"/>
      <c r="QHE397" s="56"/>
      <c r="QHF397" s="56"/>
      <c r="QHG397" s="56"/>
      <c r="QHH397" s="56"/>
      <c r="QHI397" s="56"/>
      <c r="QHJ397" s="56"/>
      <c r="QHK397" s="56"/>
      <c r="QHL397" s="56"/>
      <c r="QHM397" s="56"/>
      <c r="QHN397" s="56"/>
      <c r="QHO397" s="56"/>
      <c r="QHP397" s="56"/>
      <c r="QHQ397" s="56"/>
      <c r="QHR397" s="56"/>
      <c r="QHS397" s="56"/>
      <c r="QHT397" s="56"/>
      <c r="QHU397" s="56"/>
      <c r="QHV397" s="56"/>
      <c r="QHW397" s="56"/>
      <c r="QHX397" s="56"/>
      <c r="QHY397" s="56"/>
      <c r="QHZ397" s="56"/>
      <c r="QIA397" s="56"/>
      <c r="QIB397" s="56"/>
      <c r="QIC397" s="56"/>
      <c r="QID397" s="56"/>
      <c r="QIE397" s="56"/>
      <c r="QIF397" s="56"/>
      <c r="QIG397" s="56"/>
      <c r="QIH397" s="56"/>
      <c r="QII397" s="56"/>
      <c r="QIJ397" s="56"/>
      <c r="QIK397" s="56"/>
      <c r="QIL397" s="56"/>
      <c r="QIM397" s="56"/>
      <c r="QIN397" s="56"/>
      <c r="QIO397" s="56"/>
      <c r="QIP397" s="56"/>
      <c r="QIQ397" s="56"/>
      <c r="QIR397" s="56"/>
      <c r="QIS397" s="56"/>
      <c r="QIT397" s="56"/>
      <c r="QIU397" s="56"/>
      <c r="QIV397" s="56"/>
      <c r="QIW397" s="56"/>
      <c r="QIX397" s="56"/>
      <c r="QIY397" s="56"/>
      <c r="QIZ397" s="56"/>
      <c r="QJA397" s="56"/>
      <c r="QJB397" s="56"/>
      <c r="QJC397" s="56"/>
      <c r="QJD397" s="56"/>
      <c r="QJE397" s="56"/>
      <c r="QJF397" s="56"/>
      <c r="QJG397" s="56"/>
      <c r="QJH397" s="56"/>
      <c r="QJI397" s="56"/>
      <c r="QJJ397" s="56"/>
      <c r="QJK397" s="56"/>
      <c r="QJL397" s="56"/>
      <c r="QJM397" s="56"/>
      <c r="QJN397" s="56"/>
      <c r="QJO397" s="56"/>
      <c r="QJP397" s="56"/>
      <c r="QJQ397" s="56"/>
      <c r="QJR397" s="56"/>
      <c r="QJS397" s="56"/>
      <c r="QJT397" s="56"/>
      <c r="QJU397" s="56"/>
      <c r="QJV397" s="56"/>
      <c r="QJW397" s="56"/>
      <c r="QJX397" s="56"/>
      <c r="QJY397" s="56"/>
      <c r="QJZ397" s="56"/>
      <c r="QKA397" s="56"/>
      <c r="QKB397" s="56"/>
      <c r="QKC397" s="56"/>
      <c r="QKD397" s="56"/>
      <c r="QKE397" s="56"/>
      <c r="QKF397" s="56"/>
      <c r="QKG397" s="56"/>
      <c r="QKH397" s="56"/>
      <c r="QKI397" s="56"/>
      <c r="QKJ397" s="56"/>
      <c r="QKK397" s="56"/>
      <c r="QKL397" s="56"/>
      <c r="QKM397" s="56"/>
      <c r="QKN397" s="56"/>
      <c r="QKO397" s="56"/>
      <c r="QKP397" s="56"/>
      <c r="QKQ397" s="56"/>
      <c r="QKR397" s="56"/>
      <c r="QKS397" s="56"/>
      <c r="QKT397" s="56"/>
      <c r="QKU397" s="56"/>
      <c r="QKV397" s="56"/>
      <c r="QKW397" s="56"/>
      <c r="QKX397" s="56"/>
      <c r="QKY397" s="56"/>
      <c r="QKZ397" s="56"/>
      <c r="QLA397" s="56"/>
      <c r="QLB397" s="56"/>
      <c r="QLC397" s="56"/>
      <c r="QLD397" s="56"/>
      <c r="QLE397" s="56"/>
      <c r="QLF397" s="56"/>
      <c r="QLG397" s="56"/>
      <c r="QLH397" s="56"/>
      <c r="QLI397" s="56"/>
      <c r="QLJ397" s="56"/>
      <c r="QLK397" s="56"/>
      <c r="QLL397" s="56"/>
      <c r="QLM397" s="56"/>
      <c r="QLN397" s="56"/>
      <c r="QLO397" s="56"/>
      <c r="QLP397" s="56"/>
      <c r="QLQ397" s="56"/>
      <c r="QLR397" s="56"/>
      <c r="QLS397" s="56"/>
      <c r="QLT397" s="56"/>
      <c r="QLU397" s="56"/>
      <c r="QLV397" s="56"/>
      <c r="QLW397" s="56"/>
      <c r="QLX397" s="56"/>
      <c r="QLY397" s="56"/>
      <c r="QLZ397" s="56"/>
      <c r="QMA397" s="56"/>
      <c r="QMB397" s="56"/>
      <c r="QMC397" s="56"/>
      <c r="QMD397" s="56"/>
      <c r="QME397" s="56"/>
      <c r="QMF397" s="56"/>
      <c r="QMG397" s="56"/>
      <c r="QMH397" s="56"/>
      <c r="QMI397" s="56"/>
      <c r="QMJ397" s="56"/>
      <c r="QMK397" s="56"/>
      <c r="QML397" s="56"/>
      <c r="QMM397" s="56"/>
      <c r="QMN397" s="56"/>
      <c r="QMO397" s="56"/>
      <c r="QMP397" s="56"/>
      <c r="QMQ397" s="56"/>
      <c r="QMR397" s="56"/>
      <c r="QMS397" s="56"/>
      <c r="QMT397" s="56"/>
      <c r="QMU397" s="56"/>
      <c r="QMV397" s="56"/>
      <c r="QMW397" s="56"/>
      <c r="QMX397" s="56"/>
      <c r="QMY397" s="56"/>
      <c r="QMZ397" s="56"/>
      <c r="QNA397" s="56"/>
      <c r="QNB397" s="56"/>
      <c r="QNC397" s="56"/>
      <c r="QND397" s="56"/>
      <c r="QNE397" s="56"/>
      <c r="QNF397" s="56"/>
      <c r="QNG397" s="56"/>
      <c r="QNH397" s="56"/>
      <c r="QNI397" s="56"/>
      <c r="QNJ397" s="56"/>
      <c r="QNK397" s="56"/>
      <c r="QNL397" s="56"/>
      <c r="QNM397" s="56"/>
      <c r="QNN397" s="56"/>
      <c r="QNO397" s="56"/>
      <c r="QNP397" s="56"/>
      <c r="QNQ397" s="56"/>
      <c r="QNR397" s="56"/>
      <c r="QNS397" s="56"/>
      <c r="QNT397" s="56"/>
      <c r="QNU397" s="56"/>
      <c r="QNV397" s="56"/>
      <c r="QNW397" s="56"/>
      <c r="QNX397" s="56"/>
      <c r="QNY397" s="56"/>
      <c r="QNZ397" s="56"/>
      <c r="QOA397" s="56"/>
      <c r="QOB397" s="56"/>
      <c r="QOC397" s="56"/>
      <c r="QOD397" s="56"/>
      <c r="QOE397" s="56"/>
      <c r="QOF397" s="56"/>
      <c r="QOG397" s="56"/>
      <c r="QOH397" s="56"/>
      <c r="QOI397" s="56"/>
      <c r="QOJ397" s="56"/>
      <c r="QOK397" s="56"/>
      <c r="QOL397" s="56"/>
      <c r="QOM397" s="56"/>
      <c r="QON397" s="56"/>
      <c r="QOO397" s="56"/>
      <c r="QOP397" s="56"/>
      <c r="QOQ397" s="56"/>
      <c r="QOR397" s="56"/>
      <c r="QOS397" s="56"/>
      <c r="QOT397" s="56"/>
      <c r="QOU397" s="56"/>
      <c r="QOV397" s="56"/>
      <c r="QOW397" s="56"/>
      <c r="QOX397" s="56"/>
      <c r="QOY397" s="56"/>
      <c r="QOZ397" s="56"/>
      <c r="QPA397" s="56"/>
      <c r="QPB397" s="56"/>
      <c r="QPC397" s="56"/>
      <c r="QPD397" s="56"/>
      <c r="QPE397" s="56"/>
      <c r="QPF397" s="56"/>
      <c r="QPG397" s="56"/>
      <c r="QPH397" s="56"/>
      <c r="QPI397" s="56"/>
      <c r="QPJ397" s="56"/>
      <c r="QPK397" s="56"/>
      <c r="QPL397" s="56"/>
      <c r="QPM397" s="56"/>
      <c r="QPN397" s="56"/>
      <c r="QPO397" s="56"/>
      <c r="QPP397" s="56"/>
      <c r="QPQ397" s="56"/>
      <c r="QPR397" s="56"/>
      <c r="QPS397" s="56"/>
      <c r="QPT397" s="56"/>
      <c r="QPU397" s="56"/>
      <c r="QPV397" s="56"/>
      <c r="QPW397" s="56"/>
      <c r="QPX397" s="56"/>
      <c r="QPY397" s="56"/>
      <c r="QPZ397" s="56"/>
      <c r="QQA397" s="56"/>
      <c r="QQB397" s="56"/>
      <c r="QQC397" s="56"/>
      <c r="QQD397" s="56"/>
      <c r="QQE397" s="56"/>
      <c r="QQF397" s="56"/>
      <c r="QQG397" s="56"/>
      <c r="QQH397" s="56"/>
      <c r="QQI397" s="56"/>
      <c r="QQJ397" s="56"/>
      <c r="QQK397" s="56"/>
      <c r="QQL397" s="56"/>
      <c r="QQM397" s="56"/>
      <c r="QQN397" s="56"/>
      <c r="QQO397" s="56"/>
      <c r="QQP397" s="56"/>
      <c r="QQQ397" s="56"/>
      <c r="QQR397" s="56"/>
      <c r="QQS397" s="56"/>
      <c r="QQT397" s="56"/>
      <c r="QQU397" s="56"/>
      <c r="QQV397" s="56"/>
      <c r="QQW397" s="56"/>
      <c r="QQX397" s="56"/>
      <c r="QQY397" s="56"/>
      <c r="QQZ397" s="56"/>
      <c r="QRA397" s="56"/>
      <c r="QRB397" s="56"/>
      <c r="QRC397" s="56"/>
      <c r="QRD397" s="56"/>
      <c r="QRE397" s="56"/>
      <c r="QRF397" s="56"/>
      <c r="QRG397" s="56"/>
      <c r="QRH397" s="56"/>
      <c r="QRI397" s="56"/>
      <c r="QRJ397" s="56"/>
      <c r="QRK397" s="56"/>
      <c r="QRL397" s="56"/>
      <c r="QRM397" s="56"/>
      <c r="QRN397" s="56"/>
      <c r="QRO397" s="56"/>
      <c r="QRP397" s="56"/>
      <c r="QRQ397" s="56"/>
      <c r="QRR397" s="56"/>
      <c r="QRS397" s="56"/>
      <c r="QRT397" s="56"/>
      <c r="QRU397" s="56"/>
      <c r="QRV397" s="56"/>
      <c r="QRW397" s="56"/>
      <c r="QRX397" s="56"/>
      <c r="QRY397" s="56"/>
      <c r="QRZ397" s="56"/>
      <c r="QSA397" s="56"/>
      <c r="QSB397" s="56"/>
      <c r="QSC397" s="56"/>
      <c r="QSD397" s="56"/>
      <c r="QSE397" s="56"/>
      <c r="QSF397" s="56"/>
      <c r="QSG397" s="56"/>
      <c r="QSH397" s="56"/>
      <c r="QSI397" s="56"/>
      <c r="QSJ397" s="56"/>
      <c r="QSK397" s="56"/>
      <c r="QSL397" s="56"/>
      <c r="QSM397" s="56"/>
      <c r="QSN397" s="56"/>
      <c r="QSO397" s="56"/>
      <c r="QSP397" s="56"/>
      <c r="QSQ397" s="56"/>
      <c r="QSR397" s="56"/>
      <c r="QSS397" s="56"/>
      <c r="QST397" s="56"/>
      <c r="QSU397" s="56"/>
      <c r="QSV397" s="56"/>
      <c r="QSW397" s="56"/>
      <c r="QSX397" s="56"/>
      <c r="QSY397" s="56"/>
      <c r="QSZ397" s="56"/>
      <c r="QTA397" s="56"/>
      <c r="QTB397" s="56"/>
      <c r="QTC397" s="56"/>
      <c r="QTD397" s="56"/>
      <c r="QTE397" s="56"/>
      <c r="QTF397" s="56"/>
      <c r="QTG397" s="56"/>
      <c r="QTH397" s="56"/>
      <c r="QTI397" s="56"/>
      <c r="QTJ397" s="56"/>
      <c r="QTK397" s="56"/>
      <c r="QTL397" s="56"/>
      <c r="QTM397" s="56"/>
      <c r="QTN397" s="56"/>
      <c r="QTO397" s="56"/>
      <c r="QTP397" s="56"/>
      <c r="QTQ397" s="56"/>
      <c r="QTR397" s="56"/>
      <c r="QTS397" s="56"/>
      <c r="QTT397" s="56"/>
      <c r="QTU397" s="56"/>
      <c r="QTV397" s="56"/>
      <c r="QTW397" s="56"/>
      <c r="QTX397" s="56"/>
      <c r="QTY397" s="56"/>
      <c r="QTZ397" s="56"/>
      <c r="QUA397" s="56"/>
      <c r="QUB397" s="56"/>
      <c r="QUC397" s="56"/>
      <c r="QUD397" s="56"/>
      <c r="QUE397" s="56"/>
      <c r="QUF397" s="56"/>
      <c r="QUG397" s="56"/>
      <c r="QUH397" s="56"/>
      <c r="QUI397" s="56"/>
      <c r="QUJ397" s="56"/>
      <c r="QUK397" s="56"/>
      <c r="QUL397" s="56"/>
      <c r="QUM397" s="56"/>
      <c r="QUN397" s="56"/>
      <c r="QUO397" s="56"/>
      <c r="QUP397" s="56"/>
      <c r="QUQ397" s="56"/>
      <c r="QUR397" s="56"/>
      <c r="QUS397" s="56"/>
      <c r="QUT397" s="56"/>
      <c r="QUU397" s="56"/>
      <c r="QUV397" s="56"/>
      <c r="QUW397" s="56"/>
      <c r="QUX397" s="56"/>
      <c r="QUY397" s="56"/>
      <c r="QUZ397" s="56"/>
      <c r="QVA397" s="56"/>
      <c r="QVB397" s="56"/>
      <c r="QVC397" s="56"/>
      <c r="QVD397" s="56"/>
      <c r="QVE397" s="56"/>
      <c r="QVF397" s="56"/>
      <c r="QVG397" s="56"/>
      <c r="QVH397" s="56"/>
      <c r="QVI397" s="56"/>
      <c r="QVJ397" s="56"/>
      <c r="QVK397" s="56"/>
      <c r="QVL397" s="56"/>
      <c r="QVM397" s="56"/>
      <c r="QVN397" s="56"/>
      <c r="QVO397" s="56"/>
      <c r="QVP397" s="56"/>
      <c r="QVQ397" s="56"/>
      <c r="QVR397" s="56"/>
      <c r="QVS397" s="56"/>
      <c r="QVT397" s="56"/>
      <c r="QVU397" s="56"/>
      <c r="QVV397" s="56"/>
      <c r="QVW397" s="56"/>
      <c r="QVX397" s="56"/>
      <c r="QVY397" s="56"/>
      <c r="QVZ397" s="56"/>
      <c r="QWA397" s="56"/>
      <c r="QWB397" s="56"/>
      <c r="QWC397" s="56"/>
      <c r="QWD397" s="56"/>
      <c r="QWE397" s="56"/>
      <c r="QWF397" s="56"/>
      <c r="QWG397" s="56"/>
      <c r="QWH397" s="56"/>
      <c r="QWI397" s="56"/>
      <c r="QWJ397" s="56"/>
      <c r="QWK397" s="56"/>
      <c r="QWL397" s="56"/>
      <c r="QWM397" s="56"/>
      <c r="QWN397" s="56"/>
      <c r="QWO397" s="56"/>
      <c r="QWP397" s="56"/>
      <c r="QWQ397" s="56"/>
      <c r="QWR397" s="56"/>
      <c r="QWS397" s="56"/>
      <c r="QWT397" s="56"/>
      <c r="QWU397" s="56"/>
      <c r="QWV397" s="56"/>
      <c r="QWW397" s="56"/>
      <c r="QWX397" s="56"/>
      <c r="QWY397" s="56"/>
      <c r="QWZ397" s="56"/>
      <c r="QXA397" s="56"/>
      <c r="QXB397" s="56"/>
      <c r="QXC397" s="56"/>
      <c r="QXD397" s="56"/>
      <c r="QXE397" s="56"/>
      <c r="QXF397" s="56"/>
      <c r="QXG397" s="56"/>
      <c r="QXH397" s="56"/>
      <c r="QXI397" s="56"/>
      <c r="QXJ397" s="56"/>
      <c r="QXK397" s="56"/>
      <c r="QXL397" s="56"/>
      <c r="QXM397" s="56"/>
      <c r="QXN397" s="56"/>
      <c r="QXO397" s="56"/>
      <c r="QXP397" s="56"/>
      <c r="QXQ397" s="56"/>
      <c r="QXR397" s="56"/>
      <c r="QXS397" s="56"/>
      <c r="QXT397" s="56"/>
      <c r="QXU397" s="56"/>
      <c r="QXV397" s="56"/>
      <c r="QXW397" s="56"/>
      <c r="QXX397" s="56"/>
      <c r="QXY397" s="56"/>
      <c r="QXZ397" s="56"/>
      <c r="QYA397" s="56"/>
      <c r="QYB397" s="56"/>
      <c r="QYC397" s="56"/>
      <c r="QYD397" s="56"/>
      <c r="QYE397" s="56"/>
      <c r="QYF397" s="56"/>
      <c r="QYG397" s="56"/>
      <c r="QYH397" s="56"/>
      <c r="QYI397" s="56"/>
      <c r="QYJ397" s="56"/>
      <c r="QYK397" s="56"/>
      <c r="QYL397" s="56"/>
      <c r="QYM397" s="56"/>
      <c r="QYN397" s="56"/>
      <c r="QYO397" s="56"/>
      <c r="QYP397" s="56"/>
      <c r="QYQ397" s="56"/>
      <c r="QYR397" s="56"/>
      <c r="QYS397" s="56"/>
      <c r="QYT397" s="56"/>
      <c r="QYU397" s="56"/>
      <c r="QYV397" s="56"/>
      <c r="QYW397" s="56"/>
      <c r="QYX397" s="56"/>
      <c r="QYY397" s="56"/>
      <c r="QYZ397" s="56"/>
      <c r="QZA397" s="56"/>
      <c r="QZB397" s="56"/>
      <c r="QZC397" s="56"/>
      <c r="QZD397" s="56"/>
      <c r="QZE397" s="56"/>
      <c r="QZF397" s="56"/>
      <c r="QZG397" s="56"/>
      <c r="QZH397" s="56"/>
      <c r="QZI397" s="56"/>
      <c r="QZJ397" s="56"/>
      <c r="QZK397" s="56"/>
      <c r="QZL397" s="56"/>
      <c r="QZM397" s="56"/>
      <c r="QZN397" s="56"/>
      <c r="QZO397" s="56"/>
      <c r="QZP397" s="56"/>
      <c r="QZQ397" s="56"/>
      <c r="QZR397" s="56"/>
      <c r="QZS397" s="56"/>
      <c r="QZT397" s="56"/>
      <c r="QZU397" s="56"/>
      <c r="QZV397" s="56"/>
      <c r="QZW397" s="56"/>
      <c r="QZX397" s="56"/>
      <c r="QZY397" s="56"/>
      <c r="QZZ397" s="56"/>
      <c r="RAA397" s="56"/>
      <c r="RAB397" s="56"/>
      <c r="RAC397" s="56"/>
      <c r="RAD397" s="56"/>
      <c r="RAE397" s="56"/>
      <c r="RAF397" s="56"/>
      <c r="RAG397" s="56"/>
      <c r="RAH397" s="56"/>
      <c r="RAI397" s="56"/>
      <c r="RAJ397" s="56"/>
      <c r="RAK397" s="56"/>
      <c r="RAL397" s="56"/>
      <c r="RAM397" s="56"/>
      <c r="RAN397" s="56"/>
      <c r="RAO397" s="56"/>
      <c r="RAP397" s="56"/>
      <c r="RAQ397" s="56"/>
      <c r="RAR397" s="56"/>
      <c r="RAS397" s="56"/>
      <c r="RAT397" s="56"/>
      <c r="RAU397" s="56"/>
      <c r="RAV397" s="56"/>
      <c r="RAW397" s="56"/>
      <c r="RAX397" s="56"/>
      <c r="RAY397" s="56"/>
      <c r="RAZ397" s="56"/>
      <c r="RBA397" s="56"/>
      <c r="RBB397" s="56"/>
      <c r="RBC397" s="56"/>
      <c r="RBD397" s="56"/>
      <c r="RBE397" s="56"/>
      <c r="RBF397" s="56"/>
      <c r="RBG397" s="56"/>
      <c r="RBH397" s="56"/>
      <c r="RBI397" s="56"/>
      <c r="RBJ397" s="56"/>
      <c r="RBK397" s="56"/>
      <c r="RBL397" s="56"/>
      <c r="RBM397" s="56"/>
      <c r="RBN397" s="56"/>
      <c r="RBO397" s="56"/>
      <c r="RBP397" s="56"/>
      <c r="RBQ397" s="56"/>
      <c r="RBR397" s="56"/>
      <c r="RBS397" s="56"/>
      <c r="RBT397" s="56"/>
      <c r="RBU397" s="56"/>
      <c r="RBV397" s="56"/>
      <c r="RBW397" s="56"/>
      <c r="RBX397" s="56"/>
      <c r="RBY397" s="56"/>
      <c r="RBZ397" s="56"/>
      <c r="RCA397" s="56"/>
      <c r="RCB397" s="56"/>
      <c r="RCC397" s="56"/>
      <c r="RCD397" s="56"/>
      <c r="RCE397" s="56"/>
      <c r="RCF397" s="56"/>
      <c r="RCG397" s="56"/>
      <c r="RCH397" s="56"/>
      <c r="RCI397" s="56"/>
      <c r="RCJ397" s="56"/>
      <c r="RCK397" s="56"/>
      <c r="RCL397" s="56"/>
      <c r="RCM397" s="56"/>
      <c r="RCN397" s="56"/>
      <c r="RCO397" s="56"/>
      <c r="RCP397" s="56"/>
      <c r="RCQ397" s="56"/>
      <c r="RCR397" s="56"/>
      <c r="RCS397" s="56"/>
      <c r="RCT397" s="56"/>
      <c r="RCU397" s="56"/>
      <c r="RCV397" s="56"/>
      <c r="RCW397" s="56"/>
      <c r="RCX397" s="56"/>
      <c r="RCY397" s="56"/>
      <c r="RCZ397" s="56"/>
      <c r="RDA397" s="56"/>
      <c r="RDB397" s="56"/>
      <c r="RDC397" s="56"/>
      <c r="RDD397" s="56"/>
      <c r="RDE397" s="56"/>
      <c r="RDF397" s="56"/>
      <c r="RDG397" s="56"/>
      <c r="RDH397" s="56"/>
      <c r="RDI397" s="56"/>
      <c r="RDJ397" s="56"/>
      <c r="RDK397" s="56"/>
      <c r="RDL397" s="56"/>
      <c r="RDM397" s="56"/>
      <c r="RDN397" s="56"/>
      <c r="RDO397" s="56"/>
      <c r="RDP397" s="56"/>
      <c r="RDQ397" s="56"/>
      <c r="RDR397" s="56"/>
      <c r="RDS397" s="56"/>
      <c r="RDT397" s="56"/>
      <c r="RDU397" s="56"/>
      <c r="RDV397" s="56"/>
      <c r="RDW397" s="56"/>
      <c r="RDX397" s="56"/>
      <c r="RDY397" s="56"/>
      <c r="RDZ397" s="56"/>
      <c r="REA397" s="56"/>
      <c r="REB397" s="56"/>
      <c r="REC397" s="56"/>
      <c r="RED397" s="56"/>
      <c r="REE397" s="56"/>
      <c r="REF397" s="56"/>
      <c r="REG397" s="56"/>
      <c r="REH397" s="56"/>
      <c r="REI397" s="56"/>
      <c r="REJ397" s="56"/>
      <c r="REK397" s="56"/>
      <c r="REL397" s="56"/>
      <c r="REM397" s="56"/>
      <c r="REN397" s="56"/>
      <c r="REO397" s="56"/>
      <c r="REP397" s="56"/>
      <c r="REQ397" s="56"/>
      <c r="RER397" s="56"/>
      <c r="RES397" s="56"/>
      <c r="RET397" s="56"/>
      <c r="REU397" s="56"/>
      <c r="REV397" s="56"/>
      <c r="REW397" s="56"/>
      <c r="REX397" s="56"/>
      <c r="REY397" s="56"/>
      <c r="REZ397" s="56"/>
      <c r="RFA397" s="56"/>
      <c r="RFB397" s="56"/>
      <c r="RFC397" s="56"/>
      <c r="RFD397" s="56"/>
      <c r="RFE397" s="56"/>
      <c r="RFF397" s="56"/>
      <c r="RFG397" s="56"/>
      <c r="RFH397" s="56"/>
      <c r="RFI397" s="56"/>
      <c r="RFJ397" s="56"/>
      <c r="RFK397" s="56"/>
      <c r="RFL397" s="56"/>
      <c r="RFM397" s="56"/>
      <c r="RFN397" s="56"/>
      <c r="RFO397" s="56"/>
      <c r="RFP397" s="56"/>
      <c r="RFQ397" s="56"/>
      <c r="RFR397" s="56"/>
      <c r="RFS397" s="56"/>
      <c r="RFT397" s="56"/>
      <c r="RFU397" s="56"/>
      <c r="RFV397" s="56"/>
      <c r="RFW397" s="56"/>
      <c r="RFX397" s="56"/>
      <c r="RFY397" s="56"/>
      <c r="RFZ397" s="56"/>
      <c r="RGA397" s="56"/>
      <c r="RGB397" s="56"/>
      <c r="RGC397" s="56"/>
      <c r="RGD397" s="56"/>
      <c r="RGE397" s="56"/>
      <c r="RGF397" s="56"/>
      <c r="RGG397" s="56"/>
      <c r="RGH397" s="56"/>
      <c r="RGI397" s="56"/>
      <c r="RGJ397" s="56"/>
      <c r="RGK397" s="56"/>
      <c r="RGL397" s="56"/>
      <c r="RGM397" s="56"/>
      <c r="RGN397" s="56"/>
      <c r="RGO397" s="56"/>
      <c r="RGP397" s="56"/>
      <c r="RGQ397" s="56"/>
      <c r="RGR397" s="56"/>
      <c r="RGS397" s="56"/>
      <c r="RGT397" s="56"/>
      <c r="RGU397" s="56"/>
      <c r="RGV397" s="56"/>
      <c r="RGW397" s="56"/>
      <c r="RGX397" s="56"/>
      <c r="RGY397" s="56"/>
      <c r="RGZ397" s="56"/>
      <c r="RHA397" s="56"/>
      <c r="RHB397" s="56"/>
      <c r="RHC397" s="56"/>
      <c r="RHD397" s="56"/>
      <c r="RHE397" s="56"/>
      <c r="RHF397" s="56"/>
      <c r="RHG397" s="56"/>
      <c r="RHH397" s="56"/>
      <c r="RHI397" s="56"/>
      <c r="RHJ397" s="56"/>
      <c r="RHK397" s="56"/>
      <c r="RHL397" s="56"/>
      <c r="RHM397" s="56"/>
      <c r="RHN397" s="56"/>
      <c r="RHO397" s="56"/>
      <c r="RHP397" s="56"/>
      <c r="RHQ397" s="56"/>
      <c r="RHR397" s="56"/>
      <c r="RHS397" s="56"/>
      <c r="RHT397" s="56"/>
      <c r="RHU397" s="56"/>
      <c r="RHV397" s="56"/>
      <c r="RHW397" s="56"/>
      <c r="RHX397" s="56"/>
      <c r="RHY397" s="56"/>
      <c r="RHZ397" s="56"/>
      <c r="RIA397" s="56"/>
      <c r="RIB397" s="56"/>
      <c r="RIC397" s="56"/>
      <c r="RID397" s="56"/>
      <c r="RIE397" s="56"/>
      <c r="RIF397" s="56"/>
      <c r="RIG397" s="56"/>
      <c r="RIH397" s="56"/>
      <c r="RII397" s="56"/>
      <c r="RIJ397" s="56"/>
      <c r="RIK397" s="56"/>
      <c r="RIL397" s="56"/>
      <c r="RIM397" s="56"/>
      <c r="RIN397" s="56"/>
      <c r="RIO397" s="56"/>
      <c r="RIP397" s="56"/>
      <c r="RIQ397" s="56"/>
      <c r="RIR397" s="56"/>
      <c r="RIS397" s="56"/>
      <c r="RIT397" s="56"/>
      <c r="RIU397" s="56"/>
      <c r="RIV397" s="56"/>
      <c r="RIW397" s="56"/>
      <c r="RIX397" s="56"/>
      <c r="RIY397" s="56"/>
      <c r="RIZ397" s="56"/>
      <c r="RJA397" s="56"/>
      <c r="RJB397" s="56"/>
      <c r="RJC397" s="56"/>
      <c r="RJD397" s="56"/>
      <c r="RJE397" s="56"/>
      <c r="RJF397" s="56"/>
      <c r="RJG397" s="56"/>
      <c r="RJH397" s="56"/>
      <c r="RJI397" s="56"/>
      <c r="RJJ397" s="56"/>
      <c r="RJK397" s="56"/>
      <c r="RJL397" s="56"/>
      <c r="RJM397" s="56"/>
      <c r="RJN397" s="56"/>
      <c r="RJO397" s="56"/>
      <c r="RJP397" s="56"/>
      <c r="RJQ397" s="56"/>
      <c r="RJR397" s="56"/>
      <c r="RJS397" s="56"/>
      <c r="RJT397" s="56"/>
      <c r="RJU397" s="56"/>
      <c r="RJV397" s="56"/>
      <c r="RJW397" s="56"/>
      <c r="RJX397" s="56"/>
      <c r="RJY397" s="56"/>
      <c r="RJZ397" s="56"/>
      <c r="RKA397" s="56"/>
      <c r="RKB397" s="56"/>
      <c r="RKC397" s="56"/>
      <c r="RKD397" s="56"/>
      <c r="RKE397" s="56"/>
      <c r="RKF397" s="56"/>
      <c r="RKG397" s="56"/>
      <c r="RKH397" s="56"/>
      <c r="RKI397" s="56"/>
      <c r="RKJ397" s="56"/>
      <c r="RKK397" s="56"/>
      <c r="RKL397" s="56"/>
      <c r="RKM397" s="56"/>
      <c r="RKN397" s="56"/>
      <c r="RKO397" s="56"/>
      <c r="RKP397" s="56"/>
      <c r="RKQ397" s="56"/>
      <c r="RKR397" s="56"/>
      <c r="RKS397" s="56"/>
      <c r="RKT397" s="56"/>
      <c r="RKU397" s="56"/>
      <c r="RKV397" s="56"/>
      <c r="RKW397" s="56"/>
      <c r="RKX397" s="56"/>
      <c r="RKY397" s="56"/>
      <c r="RKZ397" s="56"/>
      <c r="RLA397" s="56"/>
      <c r="RLB397" s="56"/>
      <c r="RLC397" s="56"/>
      <c r="RLD397" s="56"/>
      <c r="RLE397" s="56"/>
      <c r="RLF397" s="56"/>
      <c r="RLG397" s="56"/>
      <c r="RLH397" s="56"/>
      <c r="RLI397" s="56"/>
      <c r="RLJ397" s="56"/>
      <c r="RLK397" s="56"/>
      <c r="RLL397" s="56"/>
      <c r="RLM397" s="56"/>
      <c r="RLN397" s="56"/>
      <c r="RLO397" s="56"/>
      <c r="RLP397" s="56"/>
      <c r="RLQ397" s="56"/>
      <c r="RLR397" s="56"/>
      <c r="RLS397" s="56"/>
      <c r="RLT397" s="56"/>
      <c r="RLU397" s="56"/>
      <c r="RLV397" s="56"/>
      <c r="RLW397" s="56"/>
      <c r="RLX397" s="56"/>
      <c r="RLY397" s="56"/>
      <c r="RLZ397" s="56"/>
      <c r="RMA397" s="56"/>
      <c r="RMB397" s="56"/>
      <c r="RMC397" s="56"/>
      <c r="RMD397" s="56"/>
      <c r="RME397" s="56"/>
      <c r="RMF397" s="56"/>
      <c r="RMG397" s="56"/>
      <c r="RMH397" s="56"/>
      <c r="RMI397" s="56"/>
      <c r="RMJ397" s="56"/>
      <c r="RMK397" s="56"/>
      <c r="RML397" s="56"/>
      <c r="RMM397" s="56"/>
      <c r="RMN397" s="56"/>
      <c r="RMO397" s="56"/>
      <c r="RMP397" s="56"/>
      <c r="RMQ397" s="56"/>
      <c r="RMR397" s="56"/>
      <c r="RMS397" s="56"/>
      <c r="RMT397" s="56"/>
      <c r="RMU397" s="56"/>
      <c r="RMV397" s="56"/>
      <c r="RMW397" s="56"/>
      <c r="RMX397" s="56"/>
      <c r="RMY397" s="56"/>
      <c r="RMZ397" s="56"/>
      <c r="RNA397" s="56"/>
      <c r="RNB397" s="56"/>
      <c r="RNC397" s="56"/>
      <c r="RND397" s="56"/>
      <c r="RNE397" s="56"/>
      <c r="RNF397" s="56"/>
      <c r="RNG397" s="56"/>
      <c r="RNH397" s="56"/>
      <c r="RNI397" s="56"/>
      <c r="RNJ397" s="56"/>
      <c r="RNK397" s="56"/>
      <c r="RNL397" s="56"/>
      <c r="RNM397" s="56"/>
      <c r="RNN397" s="56"/>
      <c r="RNO397" s="56"/>
      <c r="RNP397" s="56"/>
      <c r="RNQ397" s="56"/>
      <c r="RNR397" s="56"/>
      <c r="RNS397" s="56"/>
      <c r="RNT397" s="56"/>
      <c r="RNU397" s="56"/>
      <c r="RNV397" s="56"/>
      <c r="RNW397" s="56"/>
      <c r="RNX397" s="56"/>
      <c r="RNY397" s="56"/>
      <c r="RNZ397" s="56"/>
      <c r="ROA397" s="56"/>
      <c r="ROB397" s="56"/>
      <c r="ROC397" s="56"/>
      <c r="ROD397" s="56"/>
      <c r="ROE397" s="56"/>
      <c r="ROF397" s="56"/>
      <c r="ROG397" s="56"/>
      <c r="ROH397" s="56"/>
      <c r="ROI397" s="56"/>
      <c r="ROJ397" s="56"/>
      <c r="ROK397" s="56"/>
      <c r="ROL397" s="56"/>
      <c r="ROM397" s="56"/>
      <c r="RON397" s="56"/>
      <c r="ROO397" s="56"/>
      <c r="ROP397" s="56"/>
      <c r="ROQ397" s="56"/>
      <c r="ROR397" s="56"/>
      <c r="ROS397" s="56"/>
      <c r="ROT397" s="56"/>
      <c r="ROU397" s="56"/>
      <c r="ROV397" s="56"/>
      <c r="ROW397" s="56"/>
      <c r="ROX397" s="56"/>
      <c r="ROY397" s="56"/>
      <c r="ROZ397" s="56"/>
      <c r="RPA397" s="56"/>
      <c r="RPB397" s="56"/>
      <c r="RPC397" s="56"/>
      <c r="RPD397" s="56"/>
      <c r="RPE397" s="56"/>
      <c r="RPF397" s="56"/>
      <c r="RPG397" s="56"/>
      <c r="RPH397" s="56"/>
      <c r="RPI397" s="56"/>
      <c r="RPJ397" s="56"/>
      <c r="RPK397" s="56"/>
      <c r="RPL397" s="56"/>
      <c r="RPM397" s="56"/>
      <c r="RPN397" s="56"/>
      <c r="RPO397" s="56"/>
      <c r="RPP397" s="56"/>
      <c r="RPQ397" s="56"/>
      <c r="RPR397" s="56"/>
      <c r="RPS397" s="56"/>
      <c r="RPT397" s="56"/>
      <c r="RPU397" s="56"/>
      <c r="RPV397" s="56"/>
      <c r="RPW397" s="56"/>
      <c r="RPX397" s="56"/>
      <c r="RPY397" s="56"/>
      <c r="RPZ397" s="56"/>
      <c r="RQA397" s="56"/>
      <c r="RQB397" s="56"/>
      <c r="RQC397" s="56"/>
      <c r="RQD397" s="56"/>
      <c r="RQE397" s="56"/>
      <c r="RQF397" s="56"/>
      <c r="RQG397" s="56"/>
      <c r="RQH397" s="56"/>
      <c r="RQI397" s="56"/>
      <c r="RQJ397" s="56"/>
      <c r="RQK397" s="56"/>
      <c r="RQL397" s="56"/>
      <c r="RQM397" s="56"/>
      <c r="RQN397" s="56"/>
      <c r="RQO397" s="56"/>
      <c r="RQP397" s="56"/>
      <c r="RQQ397" s="56"/>
      <c r="RQR397" s="56"/>
      <c r="RQS397" s="56"/>
      <c r="RQT397" s="56"/>
      <c r="RQU397" s="56"/>
      <c r="RQV397" s="56"/>
      <c r="RQW397" s="56"/>
      <c r="RQX397" s="56"/>
      <c r="RQY397" s="56"/>
      <c r="RQZ397" s="56"/>
      <c r="RRA397" s="56"/>
      <c r="RRB397" s="56"/>
      <c r="RRC397" s="56"/>
      <c r="RRD397" s="56"/>
      <c r="RRE397" s="56"/>
      <c r="RRF397" s="56"/>
      <c r="RRG397" s="56"/>
      <c r="RRH397" s="56"/>
      <c r="RRI397" s="56"/>
      <c r="RRJ397" s="56"/>
      <c r="RRK397" s="56"/>
      <c r="RRL397" s="56"/>
      <c r="RRM397" s="56"/>
      <c r="RRN397" s="56"/>
      <c r="RRO397" s="56"/>
      <c r="RRP397" s="56"/>
      <c r="RRQ397" s="56"/>
      <c r="RRR397" s="56"/>
      <c r="RRS397" s="56"/>
      <c r="RRT397" s="56"/>
      <c r="RRU397" s="56"/>
      <c r="RRV397" s="56"/>
      <c r="RRW397" s="56"/>
      <c r="RRX397" s="56"/>
      <c r="RRY397" s="56"/>
      <c r="RRZ397" s="56"/>
      <c r="RSA397" s="56"/>
      <c r="RSB397" s="56"/>
      <c r="RSC397" s="56"/>
      <c r="RSD397" s="56"/>
      <c r="RSE397" s="56"/>
      <c r="RSF397" s="56"/>
      <c r="RSG397" s="56"/>
      <c r="RSH397" s="56"/>
      <c r="RSI397" s="56"/>
      <c r="RSJ397" s="56"/>
      <c r="RSK397" s="56"/>
      <c r="RSL397" s="56"/>
      <c r="RSM397" s="56"/>
      <c r="RSN397" s="56"/>
      <c r="RSO397" s="56"/>
      <c r="RSP397" s="56"/>
      <c r="RSQ397" s="56"/>
      <c r="RSR397" s="56"/>
      <c r="RSS397" s="56"/>
      <c r="RST397" s="56"/>
      <c r="RSU397" s="56"/>
      <c r="RSV397" s="56"/>
      <c r="RSW397" s="56"/>
      <c r="RSX397" s="56"/>
      <c r="RSY397" s="56"/>
      <c r="RSZ397" s="56"/>
      <c r="RTA397" s="56"/>
      <c r="RTB397" s="56"/>
      <c r="RTC397" s="56"/>
      <c r="RTD397" s="56"/>
      <c r="RTE397" s="56"/>
      <c r="RTF397" s="56"/>
      <c r="RTG397" s="56"/>
      <c r="RTH397" s="56"/>
      <c r="RTI397" s="56"/>
      <c r="RTJ397" s="56"/>
      <c r="RTK397" s="56"/>
      <c r="RTL397" s="56"/>
      <c r="RTM397" s="56"/>
      <c r="RTN397" s="56"/>
      <c r="RTO397" s="56"/>
      <c r="RTP397" s="56"/>
      <c r="RTQ397" s="56"/>
      <c r="RTR397" s="56"/>
      <c r="RTS397" s="56"/>
      <c r="RTT397" s="56"/>
      <c r="RTU397" s="56"/>
      <c r="RTV397" s="56"/>
      <c r="RTW397" s="56"/>
      <c r="RTX397" s="56"/>
      <c r="RTY397" s="56"/>
      <c r="RTZ397" s="56"/>
      <c r="RUA397" s="56"/>
      <c r="RUB397" s="56"/>
      <c r="RUC397" s="56"/>
      <c r="RUD397" s="56"/>
      <c r="RUE397" s="56"/>
      <c r="RUF397" s="56"/>
      <c r="RUG397" s="56"/>
      <c r="RUH397" s="56"/>
      <c r="RUI397" s="56"/>
      <c r="RUJ397" s="56"/>
      <c r="RUK397" s="56"/>
      <c r="RUL397" s="56"/>
      <c r="RUM397" s="56"/>
      <c r="RUN397" s="56"/>
      <c r="RUO397" s="56"/>
      <c r="RUP397" s="56"/>
      <c r="RUQ397" s="56"/>
      <c r="RUR397" s="56"/>
      <c r="RUS397" s="56"/>
      <c r="RUT397" s="56"/>
      <c r="RUU397" s="56"/>
      <c r="RUV397" s="56"/>
      <c r="RUW397" s="56"/>
      <c r="RUX397" s="56"/>
      <c r="RUY397" s="56"/>
      <c r="RUZ397" s="56"/>
      <c r="RVA397" s="56"/>
      <c r="RVB397" s="56"/>
      <c r="RVC397" s="56"/>
      <c r="RVD397" s="56"/>
      <c r="RVE397" s="56"/>
      <c r="RVF397" s="56"/>
      <c r="RVG397" s="56"/>
      <c r="RVH397" s="56"/>
      <c r="RVI397" s="56"/>
      <c r="RVJ397" s="56"/>
      <c r="RVK397" s="56"/>
      <c r="RVL397" s="56"/>
      <c r="RVM397" s="56"/>
      <c r="RVN397" s="56"/>
      <c r="RVO397" s="56"/>
      <c r="RVP397" s="56"/>
      <c r="RVQ397" s="56"/>
      <c r="RVR397" s="56"/>
      <c r="RVS397" s="56"/>
      <c r="RVT397" s="56"/>
      <c r="RVU397" s="56"/>
      <c r="RVV397" s="56"/>
      <c r="RVW397" s="56"/>
      <c r="RVX397" s="56"/>
      <c r="RVY397" s="56"/>
      <c r="RVZ397" s="56"/>
      <c r="RWA397" s="56"/>
      <c r="RWB397" s="56"/>
      <c r="RWC397" s="56"/>
      <c r="RWD397" s="56"/>
      <c r="RWE397" s="56"/>
      <c r="RWF397" s="56"/>
      <c r="RWG397" s="56"/>
      <c r="RWH397" s="56"/>
      <c r="RWI397" s="56"/>
      <c r="RWJ397" s="56"/>
      <c r="RWK397" s="56"/>
      <c r="RWL397" s="56"/>
      <c r="RWM397" s="56"/>
      <c r="RWN397" s="56"/>
      <c r="RWO397" s="56"/>
      <c r="RWP397" s="56"/>
      <c r="RWQ397" s="56"/>
      <c r="RWR397" s="56"/>
      <c r="RWS397" s="56"/>
      <c r="RWT397" s="56"/>
      <c r="RWU397" s="56"/>
      <c r="RWV397" s="56"/>
      <c r="RWW397" s="56"/>
      <c r="RWX397" s="56"/>
      <c r="RWY397" s="56"/>
      <c r="RWZ397" s="56"/>
      <c r="RXA397" s="56"/>
      <c r="RXB397" s="56"/>
      <c r="RXC397" s="56"/>
      <c r="RXD397" s="56"/>
      <c r="RXE397" s="56"/>
      <c r="RXF397" s="56"/>
      <c r="RXG397" s="56"/>
      <c r="RXH397" s="56"/>
      <c r="RXI397" s="56"/>
      <c r="RXJ397" s="56"/>
      <c r="RXK397" s="56"/>
      <c r="RXL397" s="56"/>
      <c r="RXM397" s="56"/>
      <c r="RXN397" s="56"/>
      <c r="RXO397" s="56"/>
      <c r="RXP397" s="56"/>
      <c r="RXQ397" s="56"/>
      <c r="RXR397" s="56"/>
      <c r="RXS397" s="56"/>
      <c r="RXT397" s="56"/>
      <c r="RXU397" s="56"/>
      <c r="RXV397" s="56"/>
      <c r="RXW397" s="56"/>
      <c r="RXX397" s="56"/>
      <c r="RXY397" s="56"/>
      <c r="RXZ397" s="56"/>
      <c r="RYA397" s="56"/>
      <c r="RYB397" s="56"/>
      <c r="RYC397" s="56"/>
      <c r="RYD397" s="56"/>
      <c r="RYE397" s="56"/>
      <c r="RYF397" s="56"/>
      <c r="RYG397" s="56"/>
      <c r="RYH397" s="56"/>
      <c r="RYI397" s="56"/>
      <c r="RYJ397" s="56"/>
      <c r="RYK397" s="56"/>
      <c r="RYL397" s="56"/>
      <c r="RYM397" s="56"/>
      <c r="RYN397" s="56"/>
      <c r="RYO397" s="56"/>
      <c r="RYP397" s="56"/>
      <c r="RYQ397" s="56"/>
      <c r="RYR397" s="56"/>
      <c r="RYS397" s="56"/>
      <c r="RYT397" s="56"/>
      <c r="RYU397" s="56"/>
      <c r="RYV397" s="56"/>
      <c r="RYW397" s="56"/>
      <c r="RYX397" s="56"/>
      <c r="RYY397" s="56"/>
      <c r="RYZ397" s="56"/>
      <c r="RZA397" s="56"/>
      <c r="RZB397" s="56"/>
      <c r="RZC397" s="56"/>
      <c r="RZD397" s="56"/>
      <c r="RZE397" s="56"/>
      <c r="RZF397" s="56"/>
      <c r="RZG397" s="56"/>
      <c r="RZH397" s="56"/>
      <c r="RZI397" s="56"/>
      <c r="RZJ397" s="56"/>
      <c r="RZK397" s="56"/>
      <c r="RZL397" s="56"/>
      <c r="RZM397" s="56"/>
      <c r="RZN397" s="56"/>
      <c r="RZO397" s="56"/>
      <c r="RZP397" s="56"/>
      <c r="RZQ397" s="56"/>
      <c r="RZR397" s="56"/>
      <c r="RZS397" s="56"/>
      <c r="RZT397" s="56"/>
      <c r="RZU397" s="56"/>
      <c r="RZV397" s="56"/>
      <c r="RZW397" s="56"/>
      <c r="RZX397" s="56"/>
      <c r="RZY397" s="56"/>
      <c r="RZZ397" s="56"/>
      <c r="SAA397" s="56"/>
      <c r="SAB397" s="56"/>
      <c r="SAC397" s="56"/>
      <c r="SAD397" s="56"/>
      <c r="SAE397" s="56"/>
      <c r="SAF397" s="56"/>
      <c r="SAG397" s="56"/>
      <c r="SAH397" s="56"/>
      <c r="SAI397" s="56"/>
      <c r="SAJ397" s="56"/>
      <c r="SAK397" s="56"/>
      <c r="SAL397" s="56"/>
      <c r="SAM397" s="56"/>
      <c r="SAN397" s="56"/>
      <c r="SAO397" s="56"/>
      <c r="SAP397" s="56"/>
      <c r="SAQ397" s="56"/>
      <c r="SAR397" s="56"/>
      <c r="SAS397" s="56"/>
      <c r="SAT397" s="56"/>
      <c r="SAU397" s="56"/>
      <c r="SAV397" s="56"/>
      <c r="SAW397" s="56"/>
      <c r="SAX397" s="56"/>
      <c r="SAY397" s="56"/>
      <c r="SAZ397" s="56"/>
      <c r="SBA397" s="56"/>
      <c r="SBB397" s="56"/>
      <c r="SBC397" s="56"/>
      <c r="SBD397" s="56"/>
      <c r="SBE397" s="56"/>
      <c r="SBF397" s="56"/>
      <c r="SBG397" s="56"/>
      <c r="SBH397" s="56"/>
      <c r="SBI397" s="56"/>
      <c r="SBJ397" s="56"/>
      <c r="SBK397" s="56"/>
      <c r="SBL397" s="56"/>
      <c r="SBM397" s="56"/>
      <c r="SBN397" s="56"/>
      <c r="SBO397" s="56"/>
      <c r="SBP397" s="56"/>
      <c r="SBQ397" s="56"/>
      <c r="SBR397" s="56"/>
      <c r="SBS397" s="56"/>
      <c r="SBT397" s="56"/>
      <c r="SBU397" s="56"/>
      <c r="SBV397" s="56"/>
      <c r="SBW397" s="56"/>
      <c r="SBX397" s="56"/>
      <c r="SBY397" s="56"/>
      <c r="SBZ397" s="56"/>
      <c r="SCA397" s="56"/>
      <c r="SCB397" s="56"/>
      <c r="SCC397" s="56"/>
      <c r="SCD397" s="56"/>
      <c r="SCE397" s="56"/>
      <c r="SCF397" s="56"/>
      <c r="SCG397" s="56"/>
      <c r="SCH397" s="56"/>
      <c r="SCI397" s="56"/>
      <c r="SCJ397" s="56"/>
      <c r="SCK397" s="56"/>
      <c r="SCL397" s="56"/>
      <c r="SCM397" s="56"/>
      <c r="SCN397" s="56"/>
      <c r="SCO397" s="56"/>
      <c r="SCP397" s="56"/>
      <c r="SCQ397" s="56"/>
      <c r="SCR397" s="56"/>
      <c r="SCS397" s="56"/>
      <c r="SCT397" s="56"/>
      <c r="SCU397" s="56"/>
      <c r="SCV397" s="56"/>
      <c r="SCW397" s="56"/>
      <c r="SCX397" s="56"/>
      <c r="SCY397" s="56"/>
      <c r="SCZ397" s="56"/>
      <c r="SDA397" s="56"/>
      <c r="SDB397" s="56"/>
      <c r="SDC397" s="56"/>
      <c r="SDD397" s="56"/>
      <c r="SDE397" s="56"/>
      <c r="SDF397" s="56"/>
      <c r="SDG397" s="56"/>
      <c r="SDH397" s="56"/>
      <c r="SDI397" s="56"/>
      <c r="SDJ397" s="56"/>
      <c r="SDK397" s="56"/>
      <c r="SDL397" s="56"/>
      <c r="SDM397" s="56"/>
      <c r="SDN397" s="56"/>
      <c r="SDO397" s="56"/>
      <c r="SDP397" s="56"/>
      <c r="SDQ397" s="56"/>
      <c r="SDR397" s="56"/>
      <c r="SDS397" s="56"/>
      <c r="SDT397" s="56"/>
      <c r="SDU397" s="56"/>
      <c r="SDV397" s="56"/>
      <c r="SDW397" s="56"/>
      <c r="SDX397" s="56"/>
      <c r="SDY397" s="56"/>
      <c r="SDZ397" s="56"/>
      <c r="SEA397" s="56"/>
      <c r="SEB397" s="56"/>
      <c r="SEC397" s="56"/>
      <c r="SED397" s="56"/>
      <c r="SEE397" s="56"/>
      <c r="SEF397" s="56"/>
      <c r="SEG397" s="56"/>
      <c r="SEH397" s="56"/>
      <c r="SEI397" s="56"/>
      <c r="SEJ397" s="56"/>
      <c r="SEK397" s="56"/>
      <c r="SEL397" s="56"/>
      <c r="SEM397" s="56"/>
      <c r="SEN397" s="56"/>
      <c r="SEO397" s="56"/>
      <c r="SEP397" s="56"/>
      <c r="SEQ397" s="56"/>
      <c r="SER397" s="56"/>
      <c r="SES397" s="56"/>
      <c r="SET397" s="56"/>
      <c r="SEU397" s="56"/>
      <c r="SEV397" s="56"/>
      <c r="SEW397" s="56"/>
      <c r="SEX397" s="56"/>
      <c r="SEY397" s="56"/>
      <c r="SEZ397" s="56"/>
      <c r="SFA397" s="56"/>
      <c r="SFB397" s="56"/>
      <c r="SFC397" s="56"/>
      <c r="SFD397" s="56"/>
      <c r="SFE397" s="56"/>
      <c r="SFF397" s="56"/>
      <c r="SFG397" s="56"/>
      <c r="SFH397" s="56"/>
      <c r="SFI397" s="56"/>
      <c r="SFJ397" s="56"/>
      <c r="SFK397" s="56"/>
      <c r="SFL397" s="56"/>
      <c r="SFM397" s="56"/>
      <c r="SFN397" s="56"/>
      <c r="SFO397" s="56"/>
      <c r="SFP397" s="56"/>
      <c r="SFQ397" s="56"/>
      <c r="SFR397" s="56"/>
      <c r="SFS397" s="56"/>
      <c r="SFT397" s="56"/>
      <c r="SFU397" s="56"/>
      <c r="SFV397" s="56"/>
      <c r="SFW397" s="56"/>
      <c r="SFX397" s="56"/>
      <c r="SFY397" s="56"/>
      <c r="SFZ397" s="56"/>
      <c r="SGA397" s="56"/>
      <c r="SGB397" s="56"/>
      <c r="SGC397" s="56"/>
      <c r="SGD397" s="56"/>
      <c r="SGE397" s="56"/>
      <c r="SGF397" s="56"/>
      <c r="SGG397" s="56"/>
      <c r="SGH397" s="56"/>
      <c r="SGI397" s="56"/>
      <c r="SGJ397" s="56"/>
      <c r="SGK397" s="56"/>
      <c r="SGL397" s="56"/>
      <c r="SGM397" s="56"/>
      <c r="SGN397" s="56"/>
      <c r="SGO397" s="56"/>
      <c r="SGP397" s="56"/>
      <c r="SGQ397" s="56"/>
      <c r="SGR397" s="56"/>
      <c r="SGS397" s="56"/>
      <c r="SGT397" s="56"/>
      <c r="SGU397" s="56"/>
      <c r="SGV397" s="56"/>
      <c r="SGW397" s="56"/>
      <c r="SGX397" s="56"/>
      <c r="SGY397" s="56"/>
      <c r="SGZ397" s="56"/>
      <c r="SHA397" s="56"/>
      <c r="SHB397" s="56"/>
      <c r="SHC397" s="56"/>
      <c r="SHD397" s="56"/>
      <c r="SHE397" s="56"/>
      <c r="SHF397" s="56"/>
      <c r="SHG397" s="56"/>
      <c r="SHH397" s="56"/>
      <c r="SHI397" s="56"/>
      <c r="SHJ397" s="56"/>
      <c r="SHK397" s="56"/>
      <c r="SHL397" s="56"/>
      <c r="SHM397" s="56"/>
      <c r="SHN397" s="56"/>
      <c r="SHO397" s="56"/>
      <c r="SHP397" s="56"/>
      <c r="SHQ397" s="56"/>
      <c r="SHR397" s="56"/>
      <c r="SHS397" s="56"/>
      <c r="SHT397" s="56"/>
      <c r="SHU397" s="56"/>
      <c r="SHV397" s="56"/>
      <c r="SHW397" s="56"/>
      <c r="SHX397" s="56"/>
      <c r="SHY397" s="56"/>
      <c r="SHZ397" s="56"/>
      <c r="SIA397" s="56"/>
      <c r="SIB397" s="56"/>
      <c r="SIC397" s="56"/>
      <c r="SID397" s="56"/>
      <c r="SIE397" s="56"/>
      <c r="SIF397" s="56"/>
      <c r="SIG397" s="56"/>
      <c r="SIH397" s="56"/>
      <c r="SII397" s="56"/>
      <c r="SIJ397" s="56"/>
      <c r="SIK397" s="56"/>
      <c r="SIL397" s="56"/>
      <c r="SIM397" s="56"/>
      <c r="SIN397" s="56"/>
      <c r="SIO397" s="56"/>
      <c r="SIP397" s="56"/>
      <c r="SIQ397" s="56"/>
      <c r="SIR397" s="56"/>
      <c r="SIS397" s="56"/>
      <c r="SIT397" s="56"/>
      <c r="SIU397" s="56"/>
      <c r="SIV397" s="56"/>
      <c r="SIW397" s="56"/>
      <c r="SIX397" s="56"/>
      <c r="SIY397" s="56"/>
      <c r="SIZ397" s="56"/>
      <c r="SJA397" s="56"/>
      <c r="SJB397" s="56"/>
      <c r="SJC397" s="56"/>
      <c r="SJD397" s="56"/>
      <c r="SJE397" s="56"/>
      <c r="SJF397" s="56"/>
      <c r="SJG397" s="56"/>
      <c r="SJH397" s="56"/>
      <c r="SJI397" s="56"/>
      <c r="SJJ397" s="56"/>
      <c r="SJK397" s="56"/>
      <c r="SJL397" s="56"/>
      <c r="SJM397" s="56"/>
      <c r="SJN397" s="56"/>
      <c r="SJO397" s="56"/>
      <c r="SJP397" s="56"/>
      <c r="SJQ397" s="56"/>
      <c r="SJR397" s="56"/>
      <c r="SJS397" s="56"/>
      <c r="SJT397" s="56"/>
      <c r="SJU397" s="56"/>
      <c r="SJV397" s="56"/>
      <c r="SJW397" s="56"/>
      <c r="SJX397" s="56"/>
      <c r="SJY397" s="56"/>
      <c r="SJZ397" s="56"/>
      <c r="SKA397" s="56"/>
      <c r="SKB397" s="56"/>
      <c r="SKC397" s="56"/>
      <c r="SKD397" s="56"/>
      <c r="SKE397" s="56"/>
      <c r="SKF397" s="56"/>
      <c r="SKG397" s="56"/>
      <c r="SKH397" s="56"/>
      <c r="SKI397" s="56"/>
      <c r="SKJ397" s="56"/>
      <c r="SKK397" s="56"/>
      <c r="SKL397" s="56"/>
      <c r="SKM397" s="56"/>
      <c r="SKN397" s="56"/>
      <c r="SKO397" s="56"/>
      <c r="SKP397" s="56"/>
      <c r="SKQ397" s="56"/>
      <c r="SKR397" s="56"/>
      <c r="SKS397" s="56"/>
      <c r="SKT397" s="56"/>
      <c r="SKU397" s="56"/>
      <c r="SKV397" s="56"/>
      <c r="SKW397" s="56"/>
      <c r="SKX397" s="56"/>
      <c r="SKY397" s="56"/>
      <c r="SKZ397" s="56"/>
      <c r="SLA397" s="56"/>
      <c r="SLB397" s="56"/>
      <c r="SLC397" s="56"/>
      <c r="SLD397" s="56"/>
      <c r="SLE397" s="56"/>
      <c r="SLF397" s="56"/>
      <c r="SLG397" s="56"/>
      <c r="SLH397" s="56"/>
      <c r="SLI397" s="56"/>
      <c r="SLJ397" s="56"/>
      <c r="SLK397" s="56"/>
      <c r="SLL397" s="56"/>
      <c r="SLM397" s="56"/>
      <c r="SLN397" s="56"/>
      <c r="SLO397" s="56"/>
      <c r="SLP397" s="56"/>
      <c r="SLQ397" s="56"/>
      <c r="SLR397" s="56"/>
      <c r="SLS397" s="56"/>
      <c r="SLT397" s="56"/>
      <c r="SLU397" s="56"/>
      <c r="SLV397" s="56"/>
      <c r="SLW397" s="56"/>
      <c r="SLX397" s="56"/>
      <c r="SLY397" s="56"/>
      <c r="SLZ397" s="56"/>
      <c r="SMA397" s="56"/>
      <c r="SMB397" s="56"/>
      <c r="SMC397" s="56"/>
      <c r="SMD397" s="56"/>
      <c r="SME397" s="56"/>
      <c r="SMF397" s="56"/>
      <c r="SMG397" s="56"/>
      <c r="SMH397" s="56"/>
      <c r="SMI397" s="56"/>
      <c r="SMJ397" s="56"/>
      <c r="SMK397" s="56"/>
      <c r="SML397" s="56"/>
      <c r="SMM397" s="56"/>
      <c r="SMN397" s="56"/>
      <c r="SMO397" s="56"/>
      <c r="SMP397" s="56"/>
      <c r="SMQ397" s="56"/>
      <c r="SMR397" s="56"/>
      <c r="SMS397" s="56"/>
      <c r="SMT397" s="56"/>
      <c r="SMU397" s="56"/>
      <c r="SMV397" s="56"/>
      <c r="SMW397" s="56"/>
      <c r="SMX397" s="56"/>
      <c r="SMY397" s="56"/>
      <c r="SMZ397" s="56"/>
      <c r="SNA397" s="56"/>
      <c r="SNB397" s="56"/>
      <c r="SNC397" s="56"/>
      <c r="SND397" s="56"/>
      <c r="SNE397" s="56"/>
      <c r="SNF397" s="56"/>
      <c r="SNG397" s="56"/>
      <c r="SNH397" s="56"/>
      <c r="SNI397" s="56"/>
      <c r="SNJ397" s="56"/>
      <c r="SNK397" s="56"/>
      <c r="SNL397" s="56"/>
      <c r="SNM397" s="56"/>
      <c r="SNN397" s="56"/>
      <c r="SNO397" s="56"/>
      <c r="SNP397" s="56"/>
      <c r="SNQ397" s="56"/>
      <c r="SNR397" s="56"/>
      <c r="SNS397" s="56"/>
      <c r="SNT397" s="56"/>
      <c r="SNU397" s="56"/>
      <c r="SNV397" s="56"/>
      <c r="SNW397" s="56"/>
      <c r="SNX397" s="56"/>
      <c r="SNY397" s="56"/>
      <c r="SNZ397" s="56"/>
      <c r="SOA397" s="56"/>
      <c r="SOB397" s="56"/>
      <c r="SOC397" s="56"/>
      <c r="SOD397" s="56"/>
      <c r="SOE397" s="56"/>
      <c r="SOF397" s="56"/>
      <c r="SOG397" s="56"/>
      <c r="SOH397" s="56"/>
      <c r="SOI397" s="56"/>
      <c r="SOJ397" s="56"/>
      <c r="SOK397" s="56"/>
      <c r="SOL397" s="56"/>
      <c r="SOM397" s="56"/>
      <c r="SON397" s="56"/>
      <c r="SOO397" s="56"/>
      <c r="SOP397" s="56"/>
      <c r="SOQ397" s="56"/>
      <c r="SOR397" s="56"/>
      <c r="SOS397" s="56"/>
      <c r="SOT397" s="56"/>
      <c r="SOU397" s="56"/>
      <c r="SOV397" s="56"/>
      <c r="SOW397" s="56"/>
      <c r="SOX397" s="56"/>
      <c r="SOY397" s="56"/>
      <c r="SOZ397" s="56"/>
      <c r="SPA397" s="56"/>
      <c r="SPB397" s="56"/>
      <c r="SPC397" s="56"/>
      <c r="SPD397" s="56"/>
      <c r="SPE397" s="56"/>
      <c r="SPF397" s="56"/>
      <c r="SPG397" s="56"/>
      <c r="SPH397" s="56"/>
      <c r="SPI397" s="56"/>
      <c r="SPJ397" s="56"/>
      <c r="SPK397" s="56"/>
      <c r="SPL397" s="56"/>
      <c r="SPM397" s="56"/>
      <c r="SPN397" s="56"/>
      <c r="SPO397" s="56"/>
      <c r="SPP397" s="56"/>
      <c r="SPQ397" s="56"/>
      <c r="SPR397" s="56"/>
      <c r="SPS397" s="56"/>
      <c r="SPT397" s="56"/>
      <c r="SPU397" s="56"/>
      <c r="SPV397" s="56"/>
      <c r="SPW397" s="56"/>
      <c r="SPX397" s="56"/>
      <c r="SPY397" s="56"/>
      <c r="SPZ397" s="56"/>
      <c r="SQA397" s="56"/>
      <c r="SQB397" s="56"/>
      <c r="SQC397" s="56"/>
      <c r="SQD397" s="56"/>
      <c r="SQE397" s="56"/>
      <c r="SQF397" s="56"/>
      <c r="SQG397" s="56"/>
      <c r="SQH397" s="56"/>
      <c r="SQI397" s="56"/>
      <c r="SQJ397" s="56"/>
      <c r="SQK397" s="56"/>
      <c r="SQL397" s="56"/>
      <c r="SQM397" s="56"/>
      <c r="SQN397" s="56"/>
      <c r="SQO397" s="56"/>
      <c r="SQP397" s="56"/>
      <c r="SQQ397" s="56"/>
      <c r="SQR397" s="56"/>
      <c r="SQS397" s="56"/>
      <c r="SQT397" s="56"/>
      <c r="SQU397" s="56"/>
      <c r="SQV397" s="56"/>
      <c r="SQW397" s="56"/>
      <c r="SQX397" s="56"/>
      <c r="SQY397" s="56"/>
      <c r="SQZ397" s="56"/>
      <c r="SRA397" s="56"/>
      <c r="SRB397" s="56"/>
      <c r="SRC397" s="56"/>
      <c r="SRD397" s="56"/>
      <c r="SRE397" s="56"/>
      <c r="SRF397" s="56"/>
      <c r="SRG397" s="56"/>
      <c r="SRH397" s="56"/>
      <c r="SRI397" s="56"/>
      <c r="SRJ397" s="56"/>
      <c r="SRK397" s="56"/>
      <c r="SRL397" s="56"/>
      <c r="SRM397" s="56"/>
      <c r="SRN397" s="56"/>
      <c r="SRO397" s="56"/>
      <c r="SRP397" s="56"/>
      <c r="SRQ397" s="56"/>
      <c r="SRR397" s="56"/>
      <c r="SRS397" s="56"/>
      <c r="SRT397" s="56"/>
      <c r="SRU397" s="56"/>
      <c r="SRV397" s="56"/>
      <c r="SRW397" s="56"/>
      <c r="SRX397" s="56"/>
      <c r="SRY397" s="56"/>
      <c r="SRZ397" s="56"/>
      <c r="SSA397" s="56"/>
      <c r="SSB397" s="56"/>
      <c r="SSC397" s="56"/>
      <c r="SSD397" s="56"/>
      <c r="SSE397" s="56"/>
      <c r="SSF397" s="56"/>
      <c r="SSG397" s="56"/>
      <c r="SSH397" s="56"/>
      <c r="SSI397" s="56"/>
      <c r="SSJ397" s="56"/>
      <c r="SSK397" s="56"/>
      <c r="SSL397" s="56"/>
      <c r="SSM397" s="56"/>
      <c r="SSN397" s="56"/>
      <c r="SSO397" s="56"/>
      <c r="SSP397" s="56"/>
      <c r="SSQ397" s="56"/>
      <c r="SSR397" s="56"/>
      <c r="SSS397" s="56"/>
      <c r="SST397" s="56"/>
      <c r="SSU397" s="56"/>
      <c r="SSV397" s="56"/>
      <c r="SSW397" s="56"/>
      <c r="SSX397" s="56"/>
      <c r="SSY397" s="56"/>
      <c r="SSZ397" s="56"/>
      <c r="STA397" s="56"/>
      <c r="STB397" s="56"/>
      <c r="STC397" s="56"/>
      <c r="STD397" s="56"/>
      <c r="STE397" s="56"/>
      <c r="STF397" s="56"/>
      <c r="STG397" s="56"/>
      <c r="STH397" s="56"/>
      <c r="STI397" s="56"/>
      <c r="STJ397" s="56"/>
      <c r="STK397" s="56"/>
      <c r="STL397" s="56"/>
      <c r="STM397" s="56"/>
      <c r="STN397" s="56"/>
      <c r="STO397" s="56"/>
      <c r="STP397" s="56"/>
      <c r="STQ397" s="56"/>
      <c r="STR397" s="56"/>
      <c r="STS397" s="56"/>
      <c r="STT397" s="56"/>
      <c r="STU397" s="56"/>
      <c r="STV397" s="56"/>
      <c r="STW397" s="56"/>
      <c r="STX397" s="56"/>
      <c r="STY397" s="56"/>
      <c r="STZ397" s="56"/>
      <c r="SUA397" s="56"/>
      <c r="SUB397" s="56"/>
      <c r="SUC397" s="56"/>
      <c r="SUD397" s="56"/>
      <c r="SUE397" s="56"/>
      <c r="SUF397" s="56"/>
      <c r="SUG397" s="56"/>
      <c r="SUH397" s="56"/>
      <c r="SUI397" s="56"/>
      <c r="SUJ397" s="56"/>
      <c r="SUK397" s="56"/>
      <c r="SUL397" s="56"/>
      <c r="SUM397" s="56"/>
      <c r="SUN397" s="56"/>
      <c r="SUO397" s="56"/>
      <c r="SUP397" s="56"/>
      <c r="SUQ397" s="56"/>
      <c r="SUR397" s="56"/>
      <c r="SUS397" s="56"/>
      <c r="SUT397" s="56"/>
      <c r="SUU397" s="56"/>
      <c r="SUV397" s="56"/>
      <c r="SUW397" s="56"/>
      <c r="SUX397" s="56"/>
      <c r="SUY397" s="56"/>
      <c r="SUZ397" s="56"/>
      <c r="SVA397" s="56"/>
      <c r="SVB397" s="56"/>
      <c r="SVC397" s="56"/>
      <c r="SVD397" s="56"/>
      <c r="SVE397" s="56"/>
      <c r="SVF397" s="56"/>
      <c r="SVG397" s="56"/>
      <c r="SVH397" s="56"/>
      <c r="SVI397" s="56"/>
      <c r="SVJ397" s="56"/>
      <c r="SVK397" s="56"/>
      <c r="SVL397" s="56"/>
      <c r="SVM397" s="56"/>
      <c r="SVN397" s="56"/>
      <c r="SVO397" s="56"/>
      <c r="SVP397" s="56"/>
      <c r="SVQ397" s="56"/>
      <c r="SVR397" s="56"/>
      <c r="SVS397" s="56"/>
      <c r="SVT397" s="56"/>
      <c r="SVU397" s="56"/>
      <c r="SVV397" s="56"/>
      <c r="SVW397" s="56"/>
      <c r="SVX397" s="56"/>
      <c r="SVY397" s="56"/>
      <c r="SVZ397" s="56"/>
      <c r="SWA397" s="56"/>
      <c r="SWB397" s="56"/>
      <c r="SWC397" s="56"/>
      <c r="SWD397" s="56"/>
      <c r="SWE397" s="56"/>
      <c r="SWF397" s="56"/>
      <c r="SWG397" s="56"/>
      <c r="SWH397" s="56"/>
      <c r="SWI397" s="56"/>
      <c r="SWJ397" s="56"/>
      <c r="SWK397" s="56"/>
      <c r="SWL397" s="56"/>
      <c r="SWM397" s="56"/>
      <c r="SWN397" s="56"/>
      <c r="SWO397" s="56"/>
      <c r="SWP397" s="56"/>
      <c r="SWQ397" s="56"/>
      <c r="SWR397" s="56"/>
      <c r="SWS397" s="56"/>
      <c r="SWT397" s="56"/>
      <c r="SWU397" s="56"/>
      <c r="SWV397" s="56"/>
      <c r="SWW397" s="56"/>
      <c r="SWX397" s="56"/>
      <c r="SWY397" s="56"/>
      <c r="SWZ397" s="56"/>
      <c r="SXA397" s="56"/>
      <c r="SXB397" s="56"/>
      <c r="SXC397" s="56"/>
      <c r="SXD397" s="56"/>
      <c r="SXE397" s="56"/>
      <c r="SXF397" s="56"/>
      <c r="SXG397" s="56"/>
      <c r="SXH397" s="56"/>
      <c r="SXI397" s="56"/>
      <c r="SXJ397" s="56"/>
      <c r="SXK397" s="56"/>
      <c r="SXL397" s="56"/>
      <c r="SXM397" s="56"/>
      <c r="SXN397" s="56"/>
      <c r="SXO397" s="56"/>
      <c r="SXP397" s="56"/>
      <c r="SXQ397" s="56"/>
      <c r="SXR397" s="56"/>
      <c r="SXS397" s="56"/>
      <c r="SXT397" s="56"/>
      <c r="SXU397" s="56"/>
      <c r="SXV397" s="56"/>
      <c r="SXW397" s="56"/>
      <c r="SXX397" s="56"/>
      <c r="SXY397" s="56"/>
      <c r="SXZ397" s="56"/>
      <c r="SYA397" s="56"/>
      <c r="SYB397" s="56"/>
      <c r="SYC397" s="56"/>
      <c r="SYD397" s="56"/>
      <c r="SYE397" s="56"/>
      <c r="SYF397" s="56"/>
      <c r="SYG397" s="56"/>
      <c r="SYH397" s="56"/>
      <c r="SYI397" s="56"/>
      <c r="SYJ397" s="56"/>
      <c r="SYK397" s="56"/>
      <c r="SYL397" s="56"/>
      <c r="SYM397" s="56"/>
      <c r="SYN397" s="56"/>
      <c r="SYO397" s="56"/>
      <c r="SYP397" s="56"/>
      <c r="SYQ397" s="56"/>
      <c r="SYR397" s="56"/>
      <c r="SYS397" s="56"/>
      <c r="SYT397" s="56"/>
      <c r="SYU397" s="56"/>
      <c r="SYV397" s="56"/>
      <c r="SYW397" s="56"/>
      <c r="SYX397" s="56"/>
      <c r="SYY397" s="56"/>
      <c r="SYZ397" s="56"/>
      <c r="SZA397" s="56"/>
      <c r="SZB397" s="56"/>
      <c r="SZC397" s="56"/>
      <c r="SZD397" s="56"/>
      <c r="SZE397" s="56"/>
      <c r="SZF397" s="56"/>
      <c r="SZG397" s="56"/>
      <c r="SZH397" s="56"/>
      <c r="SZI397" s="56"/>
      <c r="SZJ397" s="56"/>
      <c r="SZK397" s="56"/>
      <c r="SZL397" s="56"/>
      <c r="SZM397" s="56"/>
      <c r="SZN397" s="56"/>
      <c r="SZO397" s="56"/>
      <c r="SZP397" s="56"/>
      <c r="SZQ397" s="56"/>
      <c r="SZR397" s="56"/>
      <c r="SZS397" s="56"/>
      <c r="SZT397" s="56"/>
      <c r="SZU397" s="56"/>
      <c r="SZV397" s="56"/>
      <c r="SZW397" s="56"/>
      <c r="SZX397" s="56"/>
      <c r="SZY397" s="56"/>
      <c r="SZZ397" s="56"/>
      <c r="TAA397" s="56"/>
      <c r="TAB397" s="56"/>
      <c r="TAC397" s="56"/>
      <c r="TAD397" s="56"/>
      <c r="TAE397" s="56"/>
      <c r="TAF397" s="56"/>
      <c r="TAG397" s="56"/>
      <c r="TAH397" s="56"/>
      <c r="TAI397" s="56"/>
      <c r="TAJ397" s="56"/>
      <c r="TAK397" s="56"/>
      <c r="TAL397" s="56"/>
      <c r="TAM397" s="56"/>
      <c r="TAN397" s="56"/>
      <c r="TAO397" s="56"/>
      <c r="TAP397" s="56"/>
      <c r="TAQ397" s="56"/>
      <c r="TAR397" s="56"/>
      <c r="TAS397" s="56"/>
      <c r="TAT397" s="56"/>
      <c r="TAU397" s="56"/>
      <c r="TAV397" s="56"/>
      <c r="TAW397" s="56"/>
      <c r="TAX397" s="56"/>
      <c r="TAY397" s="56"/>
      <c r="TAZ397" s="56"/>
      <c r="TBA397" s="56"/>
      <c r="TBB397" s="56"/>
      <c r="TBC397" s="56"/>
      <c r="TBD397" s="56"/>
      <c r="TBE397" s="56"/>
      <c r="TBF397" s="56"/>
      <c r="TBG397" s="56"/>
      <c r="TBH397" s="56"/>
      <c r="TBI397" s="56"/>
      <c r="TBJ397" s="56"/>
      <c r="TBK397" s="56"/>
      <c r="TBL397" s="56"/>
      <c r="TBM397" s="56"/>
      <c r="TBN397" s="56"/>
      <c r="TBO397" s="56"/>
      <c r="TBP397" s="56"/>
      <c r="TBQ397" s="56"/>
      <c r="TBR397" s="56"/>
      <c r="TBS397" s="56"/>
      <c r="TBT397" s="56"/>
      <c r="TBU397" s="56"/>
      <c r="TBV397" s="56"/>
      <c r="TBW397" s="56"/>
      <c r="TBX397" s="56"/>
      <c r="TBY397" s="56"/>
      <c r="TBZ397" s="56"/>
      <c r="TCA397" s="56"/>
      <c r="TCB397" s="56"/>
      <c r="TCC397" s="56"/>
      <c r="TCD397" s="56"/>
      <c r="TCE397" s="56"/>
      <c r="TCF397" s="56"/>
      <c r="TCG397" s="56"/>
      <c r="TCH397" s="56"/>
      <c r="TCI397" s="56"/>
      <c r="TCJ397" s="56"/>
      <c r="TCK397" s="56"/>
      <c r="TCL397" s="56"/>
      <c r="TCM397" s="56"/>
      <c r="TCN397" s="56"/>
      <c r="TCO397" s="56"/>
      <c r="TCP397" s="56"/>
      <c r="TCQ397" s="56"/>
      <c r="TCR397" s="56"/>
      <c r="TCS397" s="56"/>
      <c r="TCT397" s="56"/>
      <c r="TCU397" s="56"/>
      <c r="TCV397" s="56"/>
      <c r="TCW397" s="56"/>
      <c r="TCX397" s="56"/>
      <c r="TCY397" s="56"/>
      <c r="TCZ397" s="56"/>
      <c r="TDA397" s="56"/>
      <c r="TDB397" s="56"/>
      <c r="TDC397" s="56"/>
      <c r="TDD397" s="56"/>
      <c r="TDE397" s="56"/>
      <c r="TDF397" s="56"/>
      <c r="TDG397" s="56"/>
      <c r="TDH397" s="56"/>
      <c r="TDI397" s="56"/>
      <c r="TDJ397" s="56"/>
      <c r="TDK397" s="56"/>
      <c r="TDL397" s="56"/>
      <c r="TDM397" s="56"/>
      <c r="TDN397" s="56"/>
      <c r="TDO397" s="56"/>
      <c r="TDP397" s="56"/>
      <c r="TDQ397" s="56"/>
      <c r="TDR397" s="56"/>
      <c r="TDS397" s="56"/>
      <c r="TDT397" s="56"/>
      <c r="TDU397" s="56"/>
      <c r="TDV397" s="56"/>
      <c r="TDW397" s="56"/>
      <c r="TDX397" s="56"/>
      <c r="TDY397" s="56"/>
      <c r="TDZ397" s="56"/>
      <c r="TEA397" s="56"/>
      <c r="TEB397" s="56"/>
      <c r="TEC397" s="56"/>
      <c r="TED397" s="56"/>
      <c r="TEE397" s="56"/>
      <c r="TEF397" s="56"/>
      <c r="TEG397" s="56"/>
      <c r="TEH397" s="56"/>
      <c r="TEI397" s="56"/>
      <c r="TEJ397" s="56"/>
      <c r="TEK397" s="56"/>
      <c r="TEL397" s="56"/>
      <c r="TEM397" s="56"/>
      <c r="TEN397" s="56"/>
      <c r="TEO397" s="56"/>
      <c r="TEP397" s="56"/>
      <c r="TEQ397" s="56"/>
      <c r="TER397" s="56"/>
      <c r="TES397" s="56"/>
      <c r="TET397" s="56"/>
      <c r="TEU397" s="56"/>
      <c r="TEV397" s="56"/>
      <c r="TEW397" s="56"/>
      <c r="TEX397" s="56"/>
      <c r="TEY397" s="56"/>
      <c r="TEZ397" s="56"/>
      <c r="TFA397" s="56"/>
      <c r="TFB397" s="56"/>
      <c r="TFC397" s="56"/>
      <c r="TFD397" s="56"/>
      <c r="TFE397" s="56"/>
      <c r="TFF397" s="56"/>
      <c r="TFG397" s="56"/>
      <c r="TFH397" s="56"/>
      <c r="TFI397" s="56"/>
      <c r="TFJ397" s="56"/>
      <c r="TFK397" s="56"/>
      <c r="TFL397" s="56"/>
      <c r="TFM397" s="56"/>
      <c r="TFN397" s="56"/>
      <c r="TFO397" s="56"/>
      <c r="TFP397" s="56"/>
      <c r="TFQ397" s="56"/>
      <c r="TFR397" s="56"/>
      <c r="TFS397" s="56"/>
      <c r="TFT397" s="56"/>
      <c r="TFU397" s="56"/>
      <c r="TFV397" s="56"/>
      <c r="TFW397" s="56"/>
      <c r="TFX397" s="56"/>
      <c r="TFY397" s="56"/>
      <c r="TFZ397" s="56"/>
      <c r="TGA397" s="56"/>
      <c r="TGB397" s="56"/>
      <c r="TGC397" s="56"/>
      <c r="TGD397" s="56"/>
      <c r="TGE397" s="56"/>
      <c r="TGF397" s="56"/>
      <c r="TGG397" s="56"/>
      <c r="TGH397" s="56"/>
      <c r="TGI397" s="56"/>
      <c r="TGJ397" s="56"/>
      <c r="TGK397" s="56"/>
      <c r="TGL397" s="56"/>
      <c r="TGM397" s="56"/>
      <c r="TGN397" s="56"/>
      <c r="TGO397" s="56"/>
      <c r="TGP397" s="56"/>
      <c r="TGQ397" s="56"/>
      <c r="TGR397" s="56"/>
      <c r="TGS397" s="56"/>
      <c r="TGT397" s="56"/>
      <c r="TGU397" s="56"/>
      <c r="TGV397" s="56"/>
      <c r="TGW397" s="56"/>
      <c r="TGX397" s="56"/>
      <c r="TGY397" s="56"/>
      <c r="TGZ397" s="56"/>
      <c r="THA397" s="56"/>
      <c r="THB397" s="56"/>
      <c r="THC397" s="56"/>
      <c r="THD397" s="56"/>
      <c r="THE397" s="56"/>
      <c r="THF397" s="56"/>
      <c r="THG397" s="56"/>
      <c r="THH397" s="56"/>
      <c r="THI397" s="56"/>
      <c r="THJ397" s="56"/>
      <c r="THK397" s="56"/>
      <c r="THL397" s="56"/>
      <c r="THM397" s="56"/>
      <c r="THN397" s="56"/>
      <c r="THO397" s="56"/>
      <c r="THP397" s="56"/>
      <c r="THQ397" s="56"/>
      <c r="THR397" s="56"/>
      <c r="THS397" s="56"/>
      <c r="THT397" s="56"/>
      <c r="THU397" s="56"/>
      <c r="THV397" s="56"/>
      <c r="THW397" s="56"/>
      <c r="THX397" s="56"/>
      <c r="THY397" s="56"/>
      <c r="THZ397" s="56"/>
      <c r="TIA397" s="56"/>
      <c r="TIB397" s="56"/>
      <c r="TIC397" s="56"/>
      <c r="TID397" s="56"/>
      <c r="TIE397" s="56"/>
      <c r="TIF397" s="56"/>
      <c r="TIG397" s="56"/>
      <c r="TIH397" s="56"/>
      <c r="TII397" s="56"/>
      <c r="TIJ397" s="56"/>
      <c r="TIK397" s="56"/>
      <c r="TIL397" s="56"/>
      <c r="TIM397" s="56"/>
      <c r="TIN397" s="56"/>
      <c r="TIO397" s="56"/>
      <c r="TIP397" s="56"/>
      <c r="TIQ397" s="56"/>
      <c r="TIR397" s="56"/>
      <c r="TIS397" s="56"/>
      <c r="TIT397" s="56"/>
      <c r="TIU397" s="56"/>
      <c r="TIV397" s="56"/>
      <c r="TIW397" s="56"/>
      <c r="TIX397" s="56"/>
      <c r="TIY397" s="56"/>
      <c r="TIZ397" s="56"/>
      <c r="TJA397" s="56"/>
      <c r="TJB397" s="56"/>
      <c r="TJC397" s="56"/>
      <c r="TJD397" s="56"/>
      <c r="TJE397" s="56"/>
      <c r="TJF397" s="56"/>
      <c r="TJG397" s="56"/>
      <c r="TJH397" s="56"/>
      <c r="TJI397" s="56"/>
      <c r="TJJ397" s="56"/>
      <c r="TJK397" s="56"/>
      <c r="TJL397" s="56"/>
      <c r="TJM397" s="56"/>
      <c r="TJN397" s="56"/>
      <c r="TJO397" s="56"/>
      <c r="TJP397" s="56"/>
      <c r="TJQ397" s="56"/>
      <c r="TJR397" s="56"/>
      <c r="TJS397" s="56"/>
      <c r="TJT397" s="56"/>
      <c r="TJU397" s="56"/>
      <c r="TJV397" s="56"/>
      <c r="TJW397" s="56"/>
      <c r="TJX397" s="56"/>
      <c r="TJY397" s="56"/>
      <c r="TJZ397" s="56"/>
      <c r="TKA397" s="56"/>
      <c r="TKB397" s="56"/>
      <c r="TKC397" s="56"/>
      <c r="TKD397" s="56"/>
      <c r="TKE397" s="56"/>
      <c r="TKF397" s="56"/>
      <c r="TKG397" s="56"/>
      <c r="TKH397" s="56"/>
      <c r="TKI397" s="56"/>
      <c r="TKJ397" s="56"/>
      <c r="TKK397" s="56"/>
      <c r="TKL397" s="56"/>
      <c r="TKM397" s="56"/>
      <c r="TKN397" s="56"/>
      <c r="TKO397" s="56"/>
      <c r="TKP397" s="56"/>
      <c r="TKQ397" s="56"/>
      <c r="TKR397" s="56"/>
      <c r="TKS397" s="56"/>
      <c r="TKT397" s="56"/>
      <c r="TKU397" s="56"/>
      <c r="TKV397" s="56"/>
      <c r="TKW397" s="56"/>
      <c r="TKX397" s="56"/>
      <c r="TKY397" s="56"/>
      <c r="TKZ397" s="56"/>
      <c r="TLA397" s="56"/>
      <c r="TLB397" s="56"/>
      <c r="TLC397" s="56"/>
      <c r="TLD397" s="56"/>
      <c r="TLE397" s="56"/>
      <c r="TLF397" s="56"/>
      <c r="TLG397" s="56"/>
      <c r="TLH397" s="56"/>
      <c r="TLI397" s="56"/>
      <c r="TLJ397" s="56"/>
      <c r="TLK397" s="56"/>
      <c r="TLL397" s="56"/>
      <c r="TLM397" s="56"/>
      <c r="TLN397" s="56"/>
      <c r="TLO397" s="56"/>
      <c r="TLP397" s="56"/>
      <c r="TLQ397" s="56"/>
      <c r="TLR397" s="56"/>
      <c r="TLS397" s="56"/>
      <c r="TLT397" s="56"/>
      <c r="TLU397" s="56"/>
      <c r="TLV397" s="56"/>
      <c r="TLW397" s="56"/>
      <c r="TLX397" s="56"/>
      <c r="TLY397" s="56"/>
      <c r="TLZ397" s="56"/>
      <c r="TMA397" s="56"/>
      <c r="TMB397" s="56"/>
      <c r="TMC397" s="56"/>
      <c r="TMD397" s="56"/>
      <c r="TME397" s="56"/>
      <c r="TMF397" s="56"/>
      <c r="TMG397" s="56"/>
      <c r="TMH397" s="56"/>
      <c r="TMI397" s="56"/>
      <c r="TMJ397" s="56"/>
      <c r="TMK397" s="56"/>
      <c r="TML397" s="56"/>
      <c r="TMM397" s="56"/>
      <c r="TMN397" s="56"/>
      <c r="TMO397" s="56"/>
      <c r="TMP397" s="56"/>
      <c r="TMQ397" s="56"/>
      <c r="TMR397" s="56"/>
      <c r="TMS397" s="56"/>
      <c r="TMT397" s="56"/>
      <c r="TMU397" s="56"/>
      <c r="TMV397" s="56"/>
      <c r="TMW397" s="56"/>
      <c r="TMX397" s="56"/>
      <c r="TMY397" s="56"/>
      <c r="TMZ397" s="56"/>
      <c r="TNA397" s="56"/>
      <c r="TNB397" s="56"/>
      <c r="TNC397" s="56"/>
      <c r="TND397" s="56"/>
      <c r="TNE397" s="56"/>
      <c r="TNF397" s="56"/>
      <c r="TNG397" s="56"/>
      <c r="TNH397" s="56"/>
      <c r="TNI397" s="56"/>
      <c r="TNJ397" s="56"/>
      <c r="TNK397" s="56"/>
      <c r="TNL397" s="56"/>
      <c r="TNM397" s="56"/>
      <c r="TNN397" s="56"/>
      <c r="TNO397" s="56"/>
      <c r="TNP397" s="56"/>
      <c r="TNQ397" s="56"/>
      <c r="TNR397" s="56"/>
      <c r="TNS397" s="56"/>
      <c r="TNT397" s="56"/>
      <c r="TNU397" s="56"/>
      <c r="TNV397" s="56"/>
      <c r="TNW397" s="56"/>
      <c r="TNX397" s="56"/>
      <c r="TNY397" s="56"/>
      <c r="TNZ397" s="56"/>
      <c r="TOA397" s="56"/>
      <c r="TOB397" s="56"/>
      <c r="TOC397" s="56"/>
      <c r="TOD397" s="56"/>
      <c r="TOE397" s="56"/>
      <c r="TOF397" s="56"/>
      <c r="TOG397" s="56"/>
      <c r="TOH397" s="56"/>
      <c r="TOI397" s="56"/>
      <c r="TOJ397" s="56"/>
      <c r="TOK397" s="56"/>
      <c r="TOL397" s="56"/>
      <c r="TOM397" s="56"/>
      <c r="TON397" s="56"/>
      <c r="TOO397" s="56"/>
      <c r="TOP397" s="56"/>
      <c r="TOQ397" s="56"/>
      <c r="TOR397" s="56"/>
      <c r="TOS397" s="56"/>
      <c r="TOT397" s="56"/>
      <c r="TOU397" s="56"/>
      <c r="TOV397" s="56"/>
      <c r="TOW397" s="56"/>
      <c r="TOX397" s="56"/>
      <c r="TOY397" s="56"/>
      <c r="TOZ397" s="56"/>
      <c r="TPA397" s="56"/>
      <c r="TPB397" s="56"/>
      <c r="TPC397" s="56"/>
      <c r="TPD397" s="56"/>
      <c r="TPE397" s="56"/>
      <c r="TPF397" s="56"/>
      <c r="TPG397" s="56"/>
      <c r="TPH397" s="56"/>
      <c r="TPI397" s="56"/>
      <c r="TPJ397" s="56"/>
      <c r="TPK397" s="56"/>
      <c r="TPL397" s="56"/>
      <c r="TPM397" s="56"/>
      <c r="TPN397" s="56"/>
      <c r="TPO397" s="56"/>
      <c r="TPP397" s="56"/>
      <c r="TPQ397" s="56"/>
      <c r="TPR397" s="56"/>
      <c r="TPS397" s="56"/>
      <c r="TPT397" s="56"/>
      <c r="TPU397" s="56"/>
      <c r="TPV397" s="56"/>
      <c r="TPW397" s="56"/>
      <c r="TPX397" s="56"/>
      <c r="TPY397" s="56"/>
      <c r="TPZ397" s="56"/>
      <c r="TQA397" s="56"/>
      <c r="TQB397" s="56"/>
      <c r="TQC397" s="56"/>
      <c r="TQD397" s="56"/>
      <c r="TQE397" s="56"/>
      <c r="TQF397" s="56"/>
      <c r="TQG397" s="56"/>
      <c r="TQH397" s="56"/>
      <c r="TQI397" s="56"/>
      <c r="TQJ397" s="56"/>
      <c r="TQK397" s="56"/>
      <c r="TQL397" s="56"/>
      <c r="TQM397" s="56"/>
      <c r="TQN397" s="56"/>
      <c r="TQO397" s="56"/>
      <c r="TQP397" s="56"/>
      <c r="TQQ397" s="56"/>
      <c r="TQR397" s="56"/>
      <c r="TQS397" s="56"/>
      <c r="TQT397" s="56"/>
      <c r="TQU397" s="56"/>
      <c r="TQV397" s="56"/>
      <c r="TQW397" s="56"/>
      <c r="TQX397" s="56"/>
      <c r="TQY397" s="56"/>
      <c r="TQZ397" s="56"/>
      <c r="TRA397" s="56"/>
      <c r="TRB397" s="56"/>
      <c r="TRC397" s="56"/>
      <c r="TRD397" s="56"/>
      <c r="TRE397" s="56"/>
      <c r="TRF397" s="56"/>
      <c r="TRG397" s="56"/>
      <c r="TRH397" s="56"/>
      <c r="TRI397" s="56"/>
      <c r="TRJ397" s="56"/>
      <c r="TRK397" s="56"/>
      <c r="TRL397" s="56"/>
      <c r="TRM397" s="56"/>
      <c r="TRN397" s="56"/>
      <c r="TRO397" s="56"/>
      <c r="TRP397" s="56"/>
      <c r="TRQ397" s="56"/>
      <c r="TRR397" s="56"/>
      <c r="TRS397" s="56"/>
      <c r="TRT397" s="56"/>
      <c r="TRU397" s="56"/>
      <c r="TRV397" s="56"/>
      <c r="TRW397" s="56"/>
      <c r="TRX397" s="56"/>
      <c r="TRY397" s="56"/>
      <c r="TRZ397" s="56"/>
      <c r="TSA397" s="56"/>
      <c r="TSB397" s="56"/>
      <c r="TSC397" s="56"/>
      <c r="TSD397" s="56"/>
      <c r="TSE397" s="56"/>
      <c r="TSF397" s="56"/>
      <c r="TSG397" s="56"/>
      <c r="TSH397" s="56"/>
      <c r="TSI397" s="56"/>
      <c r="TSJ397" s="56"/>
      <c r="TSK397" s="56"/>
      <c r="TSL397" s="56"/>
      <c r="TSM397" s="56"/>
      <c r="TSN397" s="56"/>
      <c r="TSO397" s="56"/>
      <c r="TSP397" s="56"/>
      <c r="TSQ397" s="56"/>
      <c r="TSR397" s="56"/>
      <c r="TSS397" s="56"/>
      <c r="TST397" s="56"/>
      <c r="TSU397" s="56"/>
      <c r="TSV397" s="56"/>
      <c r="TSW397" s="56"/>
      <c r="TSX397" s="56"/>
      <c r="TSY397" s="56"/>
      <c r="TSZ397" s="56"/>
      <c r="TTA397" s="56"/>
      <c r="TTB397" s="56"/>
      <c r="TTC397" s="56"/>
      <c r="TTD397" s="56"/>
      <c r="TTE397" s="56"/>
      <c r="TTF397" s="56"/>
      <c r="TTG397" s="56"/>
      <c r="TTH397" s="56"/>
      <c r="TTI397" s="56"/>
      <c r="TTJ397" s="56"/>
      <c r="TTK397" s="56"/>
      <c r="TTL397" s="56"/>
      <c r="TTM397" s="56"/>
      <c r="TTN397" s="56"/>
      <c r="TTO397" s="56"/>
      <c r="TTP397" s="56"/>
      <c r="TTQ397" s="56"/>
      <c r="TTR397" s="56"/>
      <c r="TTS397" s="56"/>
      <c r="TTT397" s="56"/>
      <c r="TTU397" s="56"/>
      <c r="TTV397" s="56"/>
      <c r="TTW397" s="56"/>
      <c r="TTX397" s="56"/>
      <c r="TTY397" s="56"/>
      <c r="TTZ397" s="56"/>
      <c r="TUA397" s="56"/>
      <c r="TUB397" s="56"/>
      <c r="TUC397" s="56"/>
      <c r="TUD397" s="56"/>
      <c r="TUE397" s="56"/>
      <c r="TUF397" s="56"/>
      <c r="TUG397" s="56"/>
      <c r="TUH397" s="56"/>
      <c r="TUI397" s="56"/>
      <c r="TUJ397" s="56"/>
      <c r="TUK397" s="56"/>
      <c r="TUL397" s="56"/>
      <c r="TUM397" s="56"/>
      <c r="TUN397" s="56"/>
      <c r="TUO397" s="56"/>
      <c r="TUP397" s="56"/>
      <c r="TUQ397" s="56"/>
      <c r="TUR397" s="56"/>
      <c r="TUS397" s="56"/>
      <c r="TUT397" s="56"/>
      <c r="TUU397" s="56"/>
      <c r="TUV397" s="56"/>
      <c r="TUW397" s="56"/>
      <c r="TUX397" s="56"/>
      <c r="TUY397" s="56"/>
      <c r="TUZ397" s="56"/>
      <c r="TVA397" s="56"/>
      <c r="TVB397" s="56"/>
      <c r="TVC397" s="56"/>
      <c r="TVD397" s="56"/>
      <c r="TVE397" s="56"/>
      <c r="TVF397" s="56"/>
      <c r="TVG397" s="56"/>
      <c r="TVH397" s="56"/>
      <c r="TVI397" s="56"/>
      <c r="TVJ397" s="56"/>
      <c r="TVK397" s="56"/>
      <c r="TVL397" s="56"/>
      <c r="TVM397" s="56"/>
      <c r="TVN397" s="56"/>
      <c r="TVO397" s="56"/>
      <c r="TVP397" s="56"/>
      <c r="TVQ397" s="56"/>
      <c r="TVR397" s="56"/>
      <c r="TVS397" s="56"/>
      <c r="TVT397" s="56"/>
      <c r="TVU397" s="56"/>
      <c r="TVV397" s="56"/>
      <c r="TVW397" s="56"/>
      <c r="TVX397" s="56"/>
      <c r="TVY397" s="56"/>
      <c r="TVZ397" s="56"/>
      <c r="TWA397" s="56"/>
      <c r="TWB397" s="56"/>
      <c r="TWC397" s="56"/>
      <c r="TWD397" s="56"/>
      <c r="TWE397" s="56"/>
      <c r="TWF397" s="56"/>
      <c r="TWG397" s="56"/>
      <c r="TWH397" s="56"/>
      <c r="TWI397" s="56"/>
      <c r="TWJ397" s="56"/>
      <c r="TWK397" s="56"/>
      <c r="TWL397" s="56"/>
      <c r="TWM397" s="56"/>
      <c r="TWN397" s="56"/>
      <c r="TWO397" s="56"/>
      <c r="TWP397" s="56"/>
      <c r="TWQ397" s="56"/>
      <c r="TWR397" s="56"/>
      <c r="TWS397" s="56"/>
      <c r="TWT397" s="56"/>
      <c r="TWU397" s="56"/>
      <c r="TWV397" s="56"/>
      <c r="TWW397" s="56"/>
      <c r="TWX397" s="56"/>
      <c r="TWY397" s="56"/>
      <c r="TWZ397" s="56"/>
      <c r="TXA397" s="56"/>
      <c r="TXB397" s="56"/>
      <c r="TXC397" s="56"/>
      <c r="TXD397" s="56"/>
      <c r="TXE397" s="56"/>
      <c r="TXF397" s="56"/>
      <c r="TXG397" s="56"/>
      <c r="TXH397" s="56"/>
      <c r="TXI397" s="56"/>
      <c r="TXJ397" s="56"/>
      <c r="TXK397" s="56"/>
      <c r="TXL397" s="56"/>
      <c r="TXM397" s="56"/>
      <c r="TXN397" s="56"/>
      <c r="TXO397" s="56"/>
      <c r="TXP397" s="56"/>
      <c r="TXQ397" s="56"/>
      <c r="TXR397" s="56"/>
      <c r="TXS397" s="56"/>
      <c r="TXT397" s="56"/>
      <c r="TXU397" s="56"/>
      <c r="TXV397" s="56"/>
      <c r="TXW397" s="56"/>
      <c r="TXX397" s="56"/>
      <c r="TXY397" s="56"/>
      <c r="TXZ397" s="56"/>
      <c r="TYA397" s="56"/>
      <c r="TYB397" s="56"/>
      <c r="TYC397" s="56"/>
      <c r="TYD397" s="56"/>
      <c r="TYE397" s="56"/>
      <c r="TYF397" s="56"/>
      <c r="TYG397" s="56"/>
      <c r="TYH397" s="56"/>
      <c r="TYI397" s="56"/>
      <c r="TYJ397" s="56"/>
      <c r="TYK397" s="56"/>
      <c r="TYL397" s="56"/>
      <c r="TYM397" s="56"/>
      <c r="TYN397" s="56"/>
      <c r="TYO397" s="56"/>
      <c r="TYP397" s="56"/>
      <c r="TYQ397" s="56"/>
      <c r="TYR397" s="56"/>
      <c r="TYS397" s="56"/>
      <c r="TYT397" s="56"/>
      <c r="TYU397" s="56"/>
      <c r="TYV397" s="56"/>
      <c r="TYW397" s="56"/>
      <c r="TYX397" s="56"/>
      <c r="TYY397" s="56"/>
      <c r="TYZ397" s="56"/>
      <c r="TZA397" s="56"/>
      <c r="TZB397" s="56"/>
      <c r="TZC397" s="56"/>
      <c r="TZD397" s="56"/>
      <c r="TZE397" s="56"/>
      <c r="TZF397" s="56"/>
      <c r="TZG397" s="56"/>
      <c r="TZH397" s="56"/>
      <c r="TZI397" s="56"/>
      <c r="TZJ397" s="56"/>
      <c r="TZK397" s="56"/>
      <c r="TZL397" s="56"/>
      <c r="TZM397" s="56"/>
      <c r="TZN397" s="56"/>
      <c r="TZO397" s="56"/>
      <c r="TZP397" s="56"/>
      <c r="TZQ397" s="56"/>
      <c r="TZR397" s="56"/>
      <c r="TZS397" s="56"/>
      <c r="TZT397" s="56"/>
      <c r="TZU397" s="56"/>
      <c r="TZV397" s="56"/>
      <c r="TZW397" s="56"/>
      <c r="TZX397" s="56"/>
      <c r="TZY397" s="56"/>
      <c r="TZZ397" s="56"/>
      <c r="UAA397" s="56"/>
      <c r="UAB397" s="56"/>
      <c r="UAC397" s="56"/>
      <c r="UAD397" s="56"/>
      <c r="UAE397" s="56"/>
      <c r="UAF397" s="56"/>
      <c r="UAG397" s="56"/>
      <c r="UAH397" s="56"/>
      <c r="UAI397" s="56"/>
      <c r="UAJ397" s="56"/>
      <c r="UAK397" s="56"/>
      <c r="UAL397" s="56"/>
      <c r="UAM397" s="56"/>
      <c r="UAN397" s="56"/>
      <c r="UAO397" s="56"/>
      <c r="UAP397" s="56"/>
      <c r="UAQ397" s="56"/>
      <c r="UAR397" s="56"/>
      <c r="UAS397" s="56"/>
      <c r="UAT397" s="56"/>
      <c r="UAU397" s="56"/>
      <c r="UAV397" s="56"/>
      <c r="UAW397" s="56"/>
      <c r="UAX397" s="56"/>
      <c r="UAY397" s="56"/>
      <c r="UAZ397" s="56"/>
      <c r="UBA397" s="56"/>
      <c r="UBB397" s="56"/>
      <c r="UBC397" s="56"/>
      <c r="UBD397" s="56"/>
      <c r="UBE397" s="56"/>
      <c r="UBF397" s="56"/>
      <c r="UBG397" s="56"/>
      <c r="UBH397" s="56"/>
      <c r="UBI397" s="56"/>
      <c r="UBJ397" s="56"/>
      <c r="UBK397" s="56"/>
      <c r="UBL397" s="56"/>
      <c r="UBM397" s="56"/>
      <c r="UBN397" s="56"/>
      <c r="UBO397" s="56"/>
      <c r="UBP397" s="56"/>
      <c r="UBQ397" s="56"/>
      <c r="UBR397" s="56"/>
      <c r="UBS397" s="56"/>
      <c r="UBT397" s="56"/>
      <c r="UBU397" s="56"/>
      <c r="UBV397" s="56"/>
      <c r="UBW397" s="56"/>
      <c r="UBX397" s="56"/>
      <c r="UBY397" s="56"/>
      <c r="UBZ397" s="56"/>
      <c r="UCA397" s="56"/>
      <c r="UCB397" s="56"/>
      <c r="UCC397" s="56"/>
      <c r="UCD397" s="56"/>
      <c r="UCE397" s="56"/>
      <c r="UCF397" s="56"/>
      <c r="UCG397" s="56"/>
      <c r="UCH397" s="56"/>
      <c r="UCI397" s="56"/>
      <c r="UCJ397" s="56"/>
      <c r="UCK397" s="56"/>
      <c r="UCL397" s="56"/>
      <c r="UCM397" s="56"/>
      <c r="UCN397" s="56"/>
      <c r="UCO397" s="56"/>
      <c r="UCP397" s="56"/>
      <c r="UCQ397" s="56"/>
      <c r="UCR397" s="56"/>
      <c r="UCS397" s="56"/>
      <c r="UCT397" s="56"/>
      <c r="UCU397" s="56"/>
      <c r="UCV397" s="56"/>
      <c r="UCW397" s="56"/>
      <c r="UCX397" s="56"/>
      <c r="UCY397" s="56"/>
      <c r="UCZ397" s="56"/>
      <c r="UDA397" s="56"/>
      <c r="UDB397" s="56"/>
      <c r="UDC397" s="56"/>
      <c r="UDD397" s="56"/>
      <c r="UDE397" s="56"/>
      <c r="UDF397" s="56"/>
      <c r="UDG397" s="56"/>
      <c r="UDH397" s="56"/>
      <c r="UDI397" s="56"/>
      <c r="UDJ397" s="56"/>
      <c r="UDK397" s="56"/>
      <c r="UDL397" s="56"/>
      <c r="UDM397" s="56"/>
      <c r="UDN397" s="56"/>
      <c r="UDO397" s="56"/>
      <c r="UDP397" s="56"/>
      <c r="UDQ397" s="56"/>
      <c r="UDR397" s="56"/>
      <c r="UDS397" s="56"/>
      <c r="UDT397" s="56"/>
      <c r="UDU397" s="56"/>
      <c r="UDV397" s="56"/>
      <c r="UDW397" s="56"/>
      <c r="UDX397" s="56"/>
      <c r="UDY397" s="56"/>
      <c r="UDZ397" s="56"/>
      <c r="UEA397" s="56"/>
      <c r="UEB397" s="56"/>
      <c r="UEC397" s="56"/>
      <c r="UED397" s="56"/>
      <c r="UEE397" s="56"/>
      <c r="UEF397" s="56"/>
      <c r="UEG397" s="56"/>
      <c r="UEH397" s="56"/>
      <c r="UEI397" s="56"/>
      <c r="UEJ397" s="56"/>
      <c r="UEK397" s="56"/>
      <c r="UEL397" s="56"/>
      <c r="UEM397" s="56"/>
      <c r="UEN397" s="56"/>
      <c r="UEO397" s="56"/>
      <c r="UEP397" s="56"/>
      <c r="UEQ397" s="56"/>
      <c r="UER397" s="56"/>
      <c r="UES397" s="56"/>
      <c r="UET397" s="56"/>
      <c r="UEU397" s="56"/>
      <c r="UEV397" s="56"/>
      <c r="UEW397" s="56"/>
      <c r="UEX397" s="56"/>
      <c r="UEY397" s="56"/>
      <c r="UEZ397" s="56"/>
      <c r="UFA397" s="56"/>
      <c r="UFB397" s="56"/>
      <c r="UFC397" s="56"/>
      <c r="UFD397" s="56"/>
      <c r="UFE397" s="56"/>
      <c r="UFF397" s="56"/>
      <c r="UFG397" s="56"/>
      <c r="UFH397" s="56"/>
      <c r="UFI397" s="56"/>
      <c r="UFJ397" s="56"/>
      <c r="UFK397" s="56"/>
      <c r="UFL397" s="56"/>
      <c r="UFM397" s="56"/>
      <c r="UFN397" s="56"/>
      <c r="UFO397" s="56"/>
      <c r="UFP397" s="56"/>
      <c r="UFQ397" s="56"/>
      <c r="UFR397" s="56"/>
      <c r="UFS397" s="56"/>
      <c r="UFT397" s="56"/>
      <c r="UFU397" s="56"/>
      <c r="UFV397" s="56"/>
      <c r="UFW397" s="56"/>
      <c r="UFX397" s="56"/>
      <c r="UFY397" s="56"/>
      <c r="UFZ397" s="56"/>
      <c r="UGA397" s="56"/>
      <c r="UGB397" s="56"/>
      <c r="UGC397" s="56"/>
      <c r="UGD397" s="56"/>
      <c r="UGE397" s="56"/>
      <c r="UGF397" s="56"/>
      <c r="UGG397" s="56"/>
      <c r="UGH397" s="56"/>
      <c r="UGI397" s="56"/>
      <c r="UGJ397" s="56"/>
      <c r="UGK397" s="56"/>
      <c r="UGL397" s="56"/>
      <c r="UGM397" s="56"/>
      <c r="UGN397" s="56"/>
      <c r="UGO397" s="56"/>
      <c r="UGP397" s="56"/>
      <c r="UGQ397" s="56"/>
      <c r="UGR397" s="56"/>
      <c r="UGS397" s="56"/>
      <c r="UGT397" s="56"/>
      <c r="UGU397" s="56"/>
      <c r="UGV397" s="56"/>
      <c r="UGW397" s="56"/>
      <c r="UGX397" s="56"/>
      <c r="UGY397" s="56"/>
      <c r="UGZ397" s="56"/>
      <c r="UHA397" s="56"/>
      <c r="UHB397" s="56"/>
      <c r="UHC397" s="56"/>
      <c r="UHD397" s="56"/>
      <c r="UHE397" s="56"/>
      <c r="UHF397" s="56"/>
      <c r="UHG397" s="56"/>
      <c r="UHH397" s="56"/>
      <c r="UHI397" s="56"/>
      <c r="UHJ397" s="56"/>
      <c r="UHK397" s="56"/>
      <c r="UHL397" s="56"/>
      <c r="UHM397" s="56"/>
      <c r="UHN397" s="56"/>
      <c r="UHO397" s="56"/>
      <c r="UHP397" s="56"/>
      <c r="UHQ397" s="56"/>
      <c r="UHR397" s="56"/>
      <c r="UHS397" s="56"/>
      <c r="UHT397" s="56"/>
      <c r="UHU397" s="56"/>
      <c r="UHV397" s="56"/>
      <c r="UHW397" s="56"/>
      <c r="UHX397" s="56"/>
      <c r="UHY397" s="56"/>
      <c r="UHZ397" s="56"/>
      <c r="UIA397" s="56"/>
      <c r="UIB397" s="56"/>
      <c r="UIC397" s="56"/>
      <c r="UID397" s="56"/>
      <c r="UIE397" s="56"/>
      <c r="UIF397" s="56"/>
      <c r="UIG397" s="56"/>
      <c r="UIH397" s="56"/>
      <c r="UII397" s="56"/>
      <c r="UIJ397" s="56"/>
      <c r="UIK397" s="56"/>
      <c r="UIL397" s="56"/>
      <c r="UIM397" s="56"/>
      <c r="UIN397" s="56"/>
      <c r="UIO397" s="56"/>
      <c r="UIP397" s="56"/>
      <c r="UIQ397" s="56"/>
      <c r="UIR397" s="56"/>
      <c r="UIS397" s="56"/>
      <c r="UIT397" s="56"/>
      <c r="UIU397" s="56"/>
      <c r="UIV397" s="56"/>
      <c r="UIW397" s="56"/>
      <c r="UIX397" s="56"/>
      <c r="UIY397" s="56"/>
      <c r="UIZ397" s="56"/>
      <c r="UJA397" s="56"/>
      <c r="UJB397" s="56"/>
      <c r="UJC397" s="56"/>
      <c r="UJD397" s="56"/>
      <c r="UJE397" s="56"/>
      <c r="UJF397" s="56"/>
      <c r="UJG397" s="56"/>
      <c r="UJH397" s="56"/>
      <c r="UJI397" s="56"/>
      <c r="UJJ397" s="56"/>
      <c r="UJK397" s="56"/>
      <c r="UJL397" s="56"/>
      <c r="UJM397" s="56"/>
      <c r="UJN397" s="56"/>
      <c r="UJO397" s="56"/>
      <c r="UJP397" s="56"/>
      <c r="UJQ397" s="56"/>
      <c r="UJR397" s="56"/>
      <c r="UJS397" s="56"/>
      <c r="UJT397" s="56"/>
      <c r="UJU397" s="56"/>
      <c r="UJV397" s="56"/>
      <c r="UJW397" s="56"/>
      <c r="UJX397" s="56"/>
      <c r="UJY397" s="56"/>
      <c r="UJZ397" s="56"/>
      <c r="UKA397" s="56"/>
      <c r="UKB397" s="56"/>
      <c r="UKC397" s="56"/>
      <c r="UKD397" s="56"/>
      <c r="UKE397" s="56"/>
      <c r="UKF397" s="56"/>
      <c r="UKG397" s="56"/>
      <c r="UKH397" s="56"/>
      <c r="UKI397" s="56"/>
      <c r="UKJ397" s="56"/>
      <c r="UKK397" s="56"/>
      <c r="UKL397" s="56"/>
      <c r="UKM397" s="56"/>
      <c r="UKN397" s="56"/>
      <c r="UKO397" s="56"/>
      <c r="UKP397" s="56"/>
      <c r="UKQ397" s="56"/>
      <c r="UKR397" s="56"/>
      <c r="UKS397" s="56"/>
      <c r="UKT397" s="56"/>
      <c r="UKU397" s="56"/>
      <c r="UKV397" s="56"/>
      <c r="UKW397" s="56"/>
      <c r="UKX397" s="56"/>
      <c r="UKY397" s="56"/>
      <c r="UKZ397" s="56"/>
      <c r="ULA397" s="56"/>
      <c r="ULB397" s="56"/>
      <c r="ULC397" s="56"/>
      <c r="ULD397" s="56"/>
      <c r="ULE397" s="56"/>
      <c r="ULF397" s="56"/>
      <c r="ULG397" s="56"/>
      <c r="ULH397" s="56"/>
      <c r="ULI397" s="56"/>
      <c r="ULJ397" s="56"/>
      <c r="ULK397" s="56"/>
      <c r="ULL397" s="56"/>
      <c r="ULM397" s="56"/>
      <c r="ULN397" s="56"/>
      <c r="ULO397" s="56"/>
      <c r="ULP397" s="56"/>
      <c r="ULQ397" s="56"/>
      <c r="ULR397" s="56"/>
      <c r="ULS397" s="56"/>
      <c r="ULT397" s="56"/>
      <c r="ULU397" s="56"/>
      <c r="ULV397" s="56"/>
      <c r="ULW397" s="56"/>
      <c r="ULX397" s="56"/>
      <c r="ULY397" s="56"/>
      <c r="ULZ397" s="56"/>
      <c r="UMA397" s="56"/>
      <c r="UMB397" s="56"/>
      <c r="UMC397" s="56"/>
      <c r="UMD397" s="56"/>
      <c r="UME397" s="56"/>
      <c r="UMF397" s="56"/>
      <c r="UMG397" s="56"/>
      <c r="UMH397" s="56"/>
      <c r="UMI397" s="56"/>
      <c r="UMJ397" s="56"/>
      <c r="UMK397" s="56"/>
      <c r="UML397" s="56"/>
      <c r="UMM397" s="56"/>
      <c r="UMN397" s="56"/>
      <c r="UMO397" s="56"/>
      <c r="UMP397" s="56"/>
      <c r="UMQ397" s="56"/>
      <c r="UMR397" s="56"/>
      <c r="UMS397" s="56"/>
      <c r="UMT397" s="56"/>
      <c r="UMU397" s="56"/>
      <c r="UMV397" s="56"/>
      <c r="UMW397" s="56"/>
      <c r="UMX397" s="56"/>
      <c r="UMY397" s="56"/>
      <c r="UMZ397" s="56"/>
      <c r="UNA397" s="56"/>
      <c r="UNB397" s="56"/>
      <c r="UNC397" s="56"/>
      <c r="UND397" s="56"/>
      <c r="UNE397" s="56"/>
      <c r="UNF397" s="56"/>
      <c r="UNG397" s="56"/>
      <c r="UNH397" s="56"/>
      <c r="UNI397" s="56"/>
      <c r="UNJ397" s="56"/>
      <c r="UNK397" s="56"/>
      <c r="UNL397" s="56"/>
      <c r="UNM397" s="56"/>
      <c r="UNN397" s="56"/>
      <c r="UNO397" s="56"/>
      <c r="UNP397" s="56"/>
      <c r="UNQ397" s="56"/>
      <c r="UNR397" s="56"/>
      <c r="UNS397" s="56"/>
      <c r="UNT397" s="56"/>
      <c r="UNU397" s="56"/>
      <c r="UNV397" s="56"/>
      <c r="UNW397" s="56"/>
      <c r="UNX397" s="56"/>
      <c r="UNY397" s="56"/>
      <c r="UNZ397" s="56"/>
      <c r="UOA397" s="56"/>
      <c r="UOB397" s="56"/>
      <c r="UOC397" s="56"/>
      <c r="UOD397" s="56"/>
      <c r="UOE397" s="56"/>
      <c r="UOF397" s="56"/>
      <c r="UOG397" s="56"/>
      <c r="UOH397" s="56"/>
      <c r="UOI397" s="56"/>
      <c r="UOJ397" s="56"/>
      <c r="UOK397" s="56"/>
      <c r="UOL397" s="56"/>
      <c r="UOM397" s="56"/>
      <c r="UON397" s="56"/>
      <c r="UOO397" s="56"/>
      <c r="UOP397" s="56"/>
      <c r="UOQ397" s="56"/>
      <c r="UOR397" s="56"/>
      <c r="UOS397" s="56"/>
      <c r="UOT397" s="56"/>
      <c r="UOU397" s="56"/>
      <c r="UOV397" s="56"/>
      <c r="UOW397" s="56"/>
      <c r="UOX397" s="56"/>
      <c r="UOY397" s="56"/>
      <c r="UOZ397" s="56"/>
      <c r="UPA397" s="56"/>
      <c r="UPB397" s="56"/>
      <c r="UPC397" s="56"/>
      <c r="UPD397" s="56"/>
      <c r="UPE397" s="56"/>
      <c r="UPF397" s="56"/>
      <c r="UPG397" s="56"/>
      <c r="UPH397" s="56"/>
      <c r="UPI397" s="56"/>
      <c r="UPJ397" s="56"/>
      <c r="UPK397" s="56"/>
      <c r="UPL397" s="56"/>
      <c r="UPM397" s="56"/>
      <c r="UPN397" s="56"/>
      <c r="UPO397" s="56"/>
      <c r="UPP397" s="56"/>
      <c r="UPQ397" s="56"/>
      <c r="UPR397" s="56"/>
      <c r="UPS397" s="56"/>
      <c r="UPT397" s="56"/>
      <c r="UPU397" s="56"/>
      <c r="UPV397" s="56"/>
      <c r="UPW397" s="56"/>
      <c r="UPX397" s="56"/>
      <c r="UPY397" s="56"/>
      <c r="UPZ397" s="56"/>
      <c r="UQA397" s="56"/>
      <c r="UQB397" s="56"/>
      <c r="UQC397" s="56"/>
      <c r="UQD397" s="56"/>
      <c r="UQE397" s="56"/>
      <c r="UQF397" s="56"/>
      <c r="UQG397" s="56"/>
      <c r="UQH397" s="56"/>
      <c r="UQI397" s="56"/>
      <c r="UQJ397" s="56"/>
      <c r="UQK397" s="56"/>
      <c r="UQL397" s="56"/>
      <c r="UQM397" s="56"/>
      <c r="UQN397" s="56"/>
      <c r="UQO397" s="56"/>
      <c r="UQP397" s="56"/>
      <c r="UQQ397" s="56"/>
      <c r="UQR397" s="56"/>
      <c r="UQS397" s="56"/>
      <c r="UQT397" s="56"/>
      <c r="UQU397" s="56"/>
      <c r="UQV397" s="56"/>
      <c r="UQW397" s="56"/>
      <c r="UQX397" s="56"/>
      <c r="UQY397" s="56"/>
      <c r="UQZ397" s="56"/>
      <c r="URA397" s="56"/>
      <c r="URB397" s="56"/>
      <c r="URC397" s="56"/>
      <c r="URD397" s="56"/>
      <c r="URE397" s="56"/>
      <c r="URF397" s="56"/>
      <c r="URG397" s="56"/>
      <c r="URH397" s="56"/>
      <c r="URI397" s="56"/>
      <c r="URJ397" s="56"/>
      <c r="URK397" s="56"/>
      <c r="URL397" s="56"/>
      <c r="URM397" s="56"/>
      <c r="URN397" s="56"/>
      <c r="URO397" s="56"/>
      <c r="URP397" s="56"/>
      <c r="URQ397" s="56"/>
      <c r="URR397" s="56"/>
      <c r="URS397" s="56"/>
      <c r="URT397" s="56"/>
      <c r="URU397" s="56"/>
      <c r="URV397" s="56"/>
      <c r="URW397" s="56"/>
      <c r="URX397" s="56"/>
      <c r="URY397" s="56"/>
      <c r="URZ397" s="56"/>
      <c r="USA397" s="56"/>
      <c r="USB397" s="56"/>
      <c r="USC397" s="56"/>
      <c r="USD397" s="56"/>
      <c r="USE397" s="56"/>
      <c r="USF397" s="56"/>
      <c r="USG397" s="56"/>
      <c r="USH397" s="56"/>
      <c r="USI397" s="56"/>
      <c r="USJ397" s="56"/>
      <c r="USK397" s="56"/>
      <c r="USL397" s="56"/>
      <c r="USM397" s="56"/>
      <c r="USN397" s="56"/>
      <c r="USO397" s="56"/>
      <c r="USP397" s="56"/>
      <c r="USQ397" s="56"/>
      <c r="USR397" s="56"/>
      <c r="USS397" s="56"/>
      <c r="UST397" s="56"/>
      <c r="USU397" s="56"/>
      <c r="USV397" s="56"/>
      <c r="USW397" s="56"/>
      <c r="USX397" s="56"/>
      <c r="USY397" s="56"/>
      <c r="USZ397" s="56"/>
      <c r="UTA397" s="56"/>
      <c r="UTB397" s="56"/>
      <c r="UTC397" s="56"/>
      <c r="UTD397" s="56"/>
      <c r="UTE397" s="56"/>
      <c r="UTF397" s="56"/>
      <c r="UTG397" s="56"/>
      <c r="UTH397" s="56"/>
      <c r="UTI397" s="56"/>
      <c r="UTJ397" s="56"/>
      <c r="UTK397" s="56"/>
      <c r="UTL397" s="56"/>
      <c r="UTM397" s="56"/>
      <c r="UTN397" s="56"/>
      <c r="UTO397" s="56"/>
      <c r="UTP397" s="56"/>
      <c r="UTQ397" s="56"/>
      <c r="UTR397" s="56"/>
      <c r="UTS397" s="56"/>
      <c r="UTT397" s="56"/>
      <c r="UTU397" s="56"/>
      <c r="UTV397" s="56"/>
      <c r="UTW397" s="56"/>
      <c r="UTX397" s="56"/>
      <c r="UTY397" s="56"/>
      <c r="UTZ397" s="56"/>
      <c r="UUA397" s="56"/>
      <c r="UUB397" s="56"/>
      <c r="UUC397" s="56"/>
      <c r="UUD397" s="56"/>
      <c r="UUE397" s="56"/>
      <c r="UUF397" s="56"/>
      <c r="UUG397" s="56"/>
      <c r="UUH397" s="56"/>
      <c r="UUI397" s="56"/>
      <c r="UUJ397" s="56"/>
      <c r="UUK397" s="56"/>
      <c r="UUL397" s="56"/>
      <c r="UUM397" s="56"/>
      <c r="UUN397" s="56"/>
      <c r="UUO397" s="56"/>
      <c r="UUP397" s="56"/>
      <c r="UUQ397" s="56"/>
      <c r="UUR397" s="56"/>
      <c r="UUS397" s="56"/>
      <c r="UUT397" s="56"/>
      <c r="UUU397" s="56"/>
      <c r="UUV397" s="56"/>
      <c r="UUW397" s="56"/>
      <c r="UUX397" s="56"/>
      <c r="UUY397" s="56"/>
      <c r="UUZ397" s="56"/>
      <c r="UVA397" s="56"/>
      <c r="UVB397" s="56"/>
      <c r="UVC397" s="56"/>
      <c r="UVD397" s="56"/>
      <c r="UVE397" s="56"/>
      <c r="UVF397" s="56"/>
      <c r="UVG397" s="56"/>
      <c r="UVH397" s="56"/>
      <c r="UVI397" s="56"/>
      <c r="UVJ397" s="56"/>
      <c r="UVK397" s="56"/>
      <c r="UVL397" s="56"/>
      <c r="UVM397" s="56"/>
      <c r="UVN397" s="56"/>
      <c r="UVO397" s="56"/>
      <c r="UVP397" s="56"/>
      <c r="UVQ397" s="56"/>
      <c r="UVR397" s="56"/>
      <c r="UVS397" s="56"/>
      <c r="UVT397" s="56"/>
      <c r="UVU397" s="56"/>
      <c r="UVV397" s="56"/>
      <c r="UVW397" s="56"/>
      <c r="UVX397" s="56"/>
      <c r="UVY397" s="56"/>
      <c r="UVZ397" s="56"/>
      <c r="UWA397" s="56"/>
      <c r="UWB397" s="56"/>
      <c r="UWC397" s="56"/>
      <c r="UWD397" s="56"/>
      <c r="UWE397" s="56"/>
      <c r="UWF397" s="56"/>
      <c r="UWG397" s="56"/>
      <c r="UWH397" s="56"/>
      <c r="UWI397" s="56"/>
      <c r="UWJ397" s="56"/>
      <c r="UWK397" s="56"/>
      <c r="UWL397" s="56"/>
      <c r="UWM397" s="56"/>
      <c r="UWN397" s="56"/>
      <c r="UWO397" s="56"/>
      <c r="UWP397" s="56"/>
      <c r="UWQ397" s="56"/>
      <c r="UWR397" s="56"/>
      <c r="UWS397" s="56"/>
      <c r="UWT397" s="56"/>
      <c r="UWU397" s="56"/>
      <c r="UWV397" s="56"/>
      <c r="UWW397" s="56"/>
      <c r="UWX397" s="56"/>
      <c r="UWY397" s="56"/>
      <c r="UWZ397" s="56"/>
      <c r="UXA397" s="56"/>
      <c r="UXB397" s="56"/>
      <c r="UXC397" s="56"/>
      <c r="UXD397" s="56"/>
      <c r="UXE397" s="56"/>
      <c r="UXF397" s="56"/>
      <c r="UXG397" s="56"/>
      <c r="UXH397" s="56"/>
      <c r="UXI397" s="56"/>
      <c r="UXJ397" s="56"/>
      <c r="UXK397" s="56"/>
      <c r="UXL397" s="56"/>
      <c r="UXM397" s="56"/>
      <c r="UXN397" s="56"/>
      <c r="UXO397" s="56"/>
      <c r="UXP397" s="56"/>
      <c r="UXQ397" s="56"/>
      <c r="UXR397" s="56"/>
      <c r="UXS397" s="56"/>
      <c r="UXT397" s="56"/>
      <c r="UXU397" s="56"/>
      <c r="UXV397" s="56"/>
      <c r="UXW397" s="56"/>
      <c r="UXX397" s="56"/>
      <c r="UXY397" s="56"/>
      <c r="UXZ397" s="56"/>
      <c r="UYA397" s="56"/>
      <c r="UYB397" s="56"/>
      <c r="UYC397" s="56"/>
      <c r="UYD397" s="56"/>
      <c r="UYE397" s="56"/>
      <c r="UYF397" s="56"/>
      <c r="UYG397" s="56"/>
      <c r="UYH397" s="56"/>
      <c r="UYI397" s="56"/>
      <c r="UYJ397" s="56"/>
      <c r="UYK397" s="56"/>
      <c r="UYL397" s="56"/>
      <c r="UYM397" s="56"/>
      <c r="UYN397" s="56"/>
      <c r="UYO397" s="56"/>
      <c r="UYP397" s="56"/>
      <c r="UYQ397" s="56"/>
      <c r="UYR397" s="56"/>
      <c r="UYS397" s="56"/>
      <c r="UYT397" s="56"/>
      <c r="UYU397" s="56"/>
      <c r="UYV397" s="56"/>
      <c r="UYW397" s="56"/>
      <c r="UYX397" s="56"/>
      <c r="UYY397" s="56"/>
      <c r="UYZ397" s="56"/>
      <c r="UZA397" s="56"/>
      <c r="UZB397" s="56"/>
      <c r="UZC397" s="56"/>
      <c r="UZD397" s="56"/>
      <c r="UZE397" s="56"/>
      <c r="UZF397" s="56"/>
      <c r="UZG397" s="56"/>
      <c r="UZH397" s="56"/>
      <c r="UZI397" s="56"/>
      <c r="UZJ397" s="56"/>
      <c r="UZK397" s="56"/>
      <c r="UZL397" s="56"/>
      <c r="UZM397" s="56"/>
      <c r="UZN397" s="56"/>
      <c r="UZO397" s="56"/>
      <c r="UZP397" s="56"/>
      <c r="UZQ397" s="56"/>
      <c r="UZR397" s="56"/>
      <c r="UZS397" s="56"/>
      <c r="UZT397" s="56"/>
      <c r="UZU397" s="56"/>
      <c r="UZV397" s="56"/>
      <c r="UZW397" s="56"/>
      <c r="UZX397" s="56"/>
      <c r="UZY397" s="56"/>
      <c r="UZZ397" s="56"/>
      <c r="VAA397" s="56"/>
      <c r="VAB397" s="56"/>
      <c r="VAC397" s="56"/>
      <c r="VAD397" s="56"/>
      <c r="VAE397" s="56"/>
      <c r="VAF397" s="56"/>
      <c r="VAG397" s="56"/>
      <c r="VAH397" s="56"/>
      <c r="VAI397" s="56"/>
      <c r="VAJ397" s="56"/>
      <c r="VAK397" s="56"/>
      <c r="VAL397" s="56"/>
      <c r="VAM397" s="56"/>
      <c r="VAN397" s="56"/>
      <c r="VAO397" s="56"/>
      <c r="VAP397" s="56"/>
      <c r="VAQ397" s="56"/>
      <c r="VAR397" s="56"/>
      <c r="VAS397" s="56"/>
      <c r="VAT397" s="56"/>
      <c r="VAU397" s="56"/>
      <c r="VAV397" s="56"/>
      <c r="VAW397" s="56"/>
      <c r="VAX397" s="56"/>
      <c r="VAY397" s="56"/>
      <c r="VAZ397" s="56"/>
      <c r="VBA397" s="56"/>
      <c r="VBB397" s="56"/>
      <c r="VBC397" s="56"/>
      <c r="VBD397" s="56"/>
      <c r="VBE397" s="56"/>
      <c r="VBF397" s="56"/>
      <c r="VBG397" s="56"/>
      <c r="VBH397" s="56"/>
      <c r="VBI397" s="56"/>
      <c r="VBJ397" s="56"/>
      <c r="VBK397" s="56"/>
      <c r="VBL397" s="56"/>
      <c r="VBM397" s="56"/>
      <c r="VBN397" s="56"/>
      <c r="VBO397" s="56"/>
      <c r="VBP397" s="56"/>
      <c r="VBQ397" s="56"/>
      <c r="VBR397" s="56"/>
      <c r="VBS397" s="56"/>
      <c r="VBT397" s="56"/>
      <c r="VBU397" s="56"/>
      <c r="VBV397" s="56"/>
      <c r="VBW397" s="56"/>
      <c r="VBX397" s="56"/>
      <c r="VBY397" s="56"/>
      <c r="VBZ397" s="56"/>
      <c r="VCA397" s="56"/>
      <c r="VCB397" s="56"/>
      <c r="VCC397" s="56"/>
      <c r="VCD397" s="56"/>
      <c r="VCE397" s="56"/>
      <c r="VCF397" s="56"/>
      <c r="VCG397" s="56"/>
      <c r="VCH397" s="56"/>
      <c r="VCI397" s="56"/>
      <c r="VCJ397" s="56"/>
      <c r="VCK397" s="56"/>
      <c r="VCL397" s="56"/>
      <c r="VCM397" s="56"/>
      <c r="VCN397" s="56"/>
      <c r="VCO397" s="56"/>
      <c r="VCP397" s="56"/>
      <c r="VCQ397" s="56"/>
      <c r="VCR397" s="56"/>
      <c r="VCS397" s="56"/>
      <c r="VCT397" s="56"/>
      <c r="VCU397" s="56"/>
      <c r="VCV397" s="56"/>
      <c r="VCW397" s="56"/>
      <c r="VCX397" s="56"/>
      <c r="VCY397" s="56"/>
      <c r="VCZ397" s="56"/>
      <c r="VDA397" s="56"/>
      <c r="VDB397" s="56"/>
      <c r="VDC397" s="56"/>
      <c r="VDD397" s="56"/>
      <c r="VDE397" s="56"/>
      <c r="VDF397" s="56"/>
      <c r="VDG397" s="56"/>
      <c r="VDH397" s="56"/>
      <c r="VDI397" s="56"/>
      <c r="VDJ397" s="56"/>
      <c r="VDK397" s="56"/>
      <c r="VDL397" s="56"/>
      <c r="VDM397" s="56"/>
      <c r="VDN397" s="56"/>
      <c r="VDO397" s="56"/>
      <c r="VDP397" s="56"/>
      <c r="VDQ397" s="56"/>
      <c r="VDR397" s="56"/>
      <c r="VDS397" s="56"/>
      <c r="VDT397" s="56"/>
      <c r="VDU397" s="56"/>
      <c r="VDV397" s="56"/>
      <c r="VDW397" s="56"/>
      <c r="VDX397" s="56"/>
      <c r="VDY397" s="56"/>
      <c r="VDZ397" s="56"/>
      <c r="VEA397" s="56"/>
      <c r="VEB397" s="56"/>
      <c r="VEC397" s="56"/>
      <c r="VED397" s="56"/>
      <c r="VEE397" s="56"/>
      <c r="VEF397" s="56"/>
      <c r="VEG397" s="56"/>
      <c r="VEH397" s="56"/>
      <c r="VEI397" s="56"/>
      <c r="VEJ397" s="56"/>
      <c r="VEK397" s="56"/>
      <c r="VEL397" s="56"/>
      <c r="VEM397" s="56"/>
      <c r="VEN397" s="56"/>
      <c r="VEO397" s="56"/>
      <c r="VEP397" s="56"/>
      <c r="VEQ397" s="56"/>
      <c r="VER397" s="56"/>
      <c r="VES397" s="56"/>
      <c r="VET397" s="56"/>
      <c r="VEU397" s="56"/>
      <c r="VEV397" s="56"/>
      <c r="VEW397" s="56"/>
      <c r="VEX397" s="56"/>
      <c r="VEY397" s="56"/>
      <c r="VEZ397" s="56"/>
      <c r="VFA397" s="56"/>
      <c r="VFB397" s="56"/>
      <c r="VFC397" s="56"/>
      <c r="VFD397" s="56"/>
      <c r="VFE397" s="56"/>
      <c r="VFF397" s="56"/>
      <c r="VFG397" s="56"/>
      <c r="VFH397" s="56"/>
      <c r="VFI397" s="56"/>
      <c r="VFJ397" s="56"/>
      <c r="VFK397" s="56"/>
      <c r="VFL397" s="56"/>
      <c r="VFM397" s="56"/>
      <c r="VFN397" s="56"/>
      <c r="VFO397" s="56"/>
      <c r="VFP397" s="56"/>
      <c r="VFQ397" s="56"/>
      <c r="VFR397" s="56"/>
      <c r="VFS397" s="56"/>
      <c r="VFT397" s="56"/>
      <c r="VFU397" s="56"/>
      <c r="VFV397" s="56"/>
      <c r="VFW397" s="56"/>
      <c r="VFX397" s="56"/>
      <c r="VFY397" s="56"/>
      <c r="VFZ397" s="56"/>
      <c r="VGA397" s="56"/>
      <c r="VGB397" s="56"/>
      <c r="VGC397" s="56"/>
      <c r="VGD397" s="56"/>
      <c r="VGE397" s="56"/>
      <c r="VGF397" s="56"/>
      <c r="VGG397" s="56"/>
      <c r="VGH397" s="56"/>
      <c r="VGI397" s="56"/>
      <c r="VGJ397" s="56"/>
      <c r="VGK397" s="56"/>
      <c r="VGL397" s="56"/>
      <c r="VGM397" s="56"/>
      <c r="VGN397" s="56"/>
      <c r="VGO397" s="56"/>
      <c r="VGP397" s="56"/>
      <c r="VGQ397" s="56"/>
      <c r="VGR397" s="56"/>
      <c r="VGS397" s="56"/>
      <c r="VGT397" s="56"/>
      <c r="VGU397" s="56"/>
      <c r="VGV397" s="56"/>
      <c r="VGW397" s="56"/>
      <c r="VGX397" s="56"/>
      <c r="VGY397" s="56"/>
      <c r="VGZ397" s="56"/>
      <c r="VHA397" s="56"/>
      <c r="VHB397" s="56"/>
      <c r="VHC397" s="56"/>
      <c r="VHD397" s="56"/>
      <c r="VHE397" s="56"/>
      <c r="VHF397" s="56"/>
      <c r="VHG397" s="56"/>
      <c r="VHH397" s="56"/>
      <c r="VHI397" s="56"/>
      <c r="VHJ397" s="56"/>
      <c r="VHK397" s="56"/>
      <c r="VHL397" s="56"/>
      <c r="VHM397" s="56"/>
      <c r="VHN397" s="56"/>
      <c r="VHO397" s="56"/>
      <c r="VHP397" s="56"/>
      <c r="VHQ397" s="56"/>
      <c r="VHR397" s="56"/>
      <c r="VHS397" s="56"/>
      <c r="VHT397" s="56"/>
      <c r="VHU397" s="56"/>
      <c r="VHV397" s="56"/>
      <c r="VHW397" s="56"/>
      <c r="VHX397" s="56"/>
      <c r="VHY397" s="56"/>
      <c r="VHZ397" s="56"/>
      <c r="VIA397" s="56"/>
      <c r="VIB397" s="56"/>
      <c r="VIC397" s="56"/>
      <c r="VID397" s="56"/>
      <c r="VIE397" s="56"/>
      <c r="VIF397" s="56"/>
      <c r="VIG397" s="56"/>
      <c r="VIH397" s="56"/>
      <c r="VII397" s="56"/>
      <c r="VIJ397" s="56"/>
      <c r="VIK397" s="56"/>
      <c r="VIL397" s="56"/>
      <c r="VIM397" s="56"/>
      <c r="VIN397" s="56"/>
      <c r="VIO397" s="56"/>
      <c r="VIP397" s="56"/>
      <c r="VIQ397" s="56"/>
      <c r="VIR397" s="56"/>
      <c r="VIS397" s="56"/>
      <c r="VIT397" s="56"/>
      <c r="VIU397" s="56"/>
      <c r="VIV397" s="56"/>
      <c r="VIW397" s="56"/>
      <c r="VIX397" s="56"/>
      <c r="VIY397" s="56"/>
      <c r="VIZ397" s="56"/>
      <c r="VJA397" s="56"/>
      <c r="VJB397" s="56"/>
      <c r="VJC397" s="56"/>
      <c r="VJD397" s="56"/>
      <c r="VJE397" s="56"/>
      <c r="VJF397" s="56"/>
      <c r="VJG397" s="56"/>
      <c r="VJH397" s="56"/>
      <c r="VJI397" s="56"/>
      <c r="VJJ397" s="56"/>
      <c r="VJK397" s="56"/>
      <c r="VJL397" s="56"/>
      <c r="VJM397" s="56"/>
      <c r="VJN397" s="56"/>
      <c r="VJO397" s="56"/>
      <c r="VJP397" s="56"/>
      <c r="VJQ397" s="56"/>
      <c r="VJR397" s="56"/>
      <c r="VJS397" s="56"/>
      <c r="VJT397" s="56"/>
      <c r="VJU397" s="56"/>
      <c r="VJV397" s="56"/>
      <c r="VJW397" s="56"/>
      <c r="VJX397" s="56"/>
      <c r="VJY397" s="56"/>
      <c r="VJZ397" s="56"/>
      <c r="VKA397" s="56"/>
      <c r="VKB397" s="56"/>
      <c r="VKC397" s="56"/>
      <c r="VKD397" s="56"/>
      <c r="VKE397" s="56"/>
      <c r="VKF397" s="56"/>
      <c r="VKG397" s="56"/>
      <c r="VKH397" s="56"/>
      <c r="VKI397" s="56"/>
      <c r="VKJ397" s="56"/>
      <c r="VKK397" s="56"/>
      <c r="VKL397" s="56"/>
      <c r="VKM397" s="56"/>
      <c r="VKN397" s="56"/>
      <c r="VKO397" s="56"/>
      <c r="VKP397" s="56"/>
      <c r="VKQ397" s="56"/>
      <c r="VKR397" s="56"/>
      <c r="VKS397" s="56"/>
      <c r="VKT397" s="56"/>
      <c r="VKU397" s="56"/>
      <c r="VKV397" s="56"/>
      <c r="VKW397" s="56"/>
      <c r="VKX397" s="56"/>
      <c r="VKY397" s="56"/>
      <c r="VKZ397" s="56"/>
      <c r="VLA397" s="56"/>
      <c r="VLB397" s="56"/>
      <c r="VLC397" s="56"/>
      <c r="VLD397" s="56"/>
      <c r="VLE397" s="56"/>
      <c r="VLF397" s="56"/>
      <c r="VLG397" s="56"/>
      <c r="VLH397" s="56"/>
      <c r="VLI397" s="56"/>
      <c r="VLJ397" s="56"/>
      <c r="VLK397" s="56"/>
      <c r="VLL397" s="56"/>
      <c r="VLM397" s="56"/>
      <c r="VLN397" s="56"/>
      <c r="VLO397" s="56"/>
      <c r="VLP397" s="56"/>
      <c r="VLQ397" s="56"/>
      <c r="VLR397" s="56"/>
      <c r="VLS397" s="56"/>
      <c r="VLT397" s="56"/>
      <c r="VLU397" s="56"/>
      <c r="VLV397" s="56"/>
      <c r="VLW397" s="56"/>
      <c r="VLX397" s="56"/>
      <c r="VLY397" s="56"/>
      <c r="VLZ397" s="56"/>
      <c r="VMA397" s="56"/>
      <c r="VMB397" s="56"/>
      <c r="VMC397" s="56"/>
      <c r="VMD397" s="56"/>
      <c r="VME397" s="56"/>
      <c r="VMF397" s="56"/>
      <c r="VMG397" s="56"/>
      <c r="VMH397" s="56"/>
      <c r="VMI397" s="56"/>
      <c r="VMJ397" s="56"/>
      <c r="VMK397" s="56"/>
      <c r="VML397" s="56"/>
      <c r="VMM397" s="56"/>
      <c r="VMN397" s="56"/>
      <c r="VMO397" s="56"/>
      <c r="VMP397" s="56"/>
      <c r="VMQ397" s="56"/>
      <c r="VMR397" s="56"/>
      <c r="VMS397" s="56"/>
      <c r="VMT397" s="56"/>
      <c r="VMU397" s="56"/>
      <c r="VMV397" s="56"/>
      <c r="VMW397" s="56"/>
      <c r="VMX397" s="56"/>
      <c r="VMY397" s="56"/>
      <c r="VMZ397" s="56"/>
      <c r="VNA397" s="56"/>
      <c r="VNB397" s="56"/>
      <c r="VNC397" s="56"/>
      <c r="VND397" s="56"/>
      <c r="VNE397" s="56"/>
      <c r="VNF397" s="56"/>
      <c r="VNG397" s="56"/>
      <c r="VNH397" s="56"/>
      <c r="VNI397" s="56"/>
      <c r="VNJ397" s="56"/>
      <c r="VNK397" s="56"/>
      <c r="VNL397" s="56"/>
      <c r="VNM397" s="56"/>
      <c r="VNN397" s="56"/>
      <c r="VNO397" s="56"/>
      <c r="VNP397" s="56"/>
      <c r="VNQ397" s="56"/>
      <c r="VNR397" s="56"/>
      <c r="VNS397" s="56"/>
      <c r="VNT397" s="56"/>
      <c r="VNU397" s="56"/>
      <c r="VNV397" s="56"/>
      <c r="VNW397" s="56"/>
      <c r="VNX397" s="56"/>
      <c r="VNY397" s="56"/>
      <c r="VNZ397" s="56"/>
      <c r="VOA397" s="56"/>
      <c r="VOB397" s="56"/>
      <c r="VOC397" s="56"/>
      <c r="VOD397" s="56"/>
      <c r="VOE397" s="56"/>
      <c r="VOF397" s="56"/>
      <c r="VOG397" s="56"/>
      <c r="VOH397" s="56"/>
      <c r="VOI397" s="56"/>
      <c r="VOJ397" s="56"/>
      <c r="VOK397" s="56"/>
      <c r="VOL397" s="56"/>
      <c r="VOM397" s="56"/>
      <c r="VON397" s="56"/>
      <c r="VOO397" s="56"/>
      <c r="VOP397" s="56"/>
      <c r="VOQ397" s="56"/>
      <c r="VOR397" s="56"/>
      <c r="VOS397" s="56"/>
      <c r="VOT397" s="56"/>
      <c r="VOU397" s="56"/>
      <c r="VOV397" s="56"/>
      <c r="VOW397" s="56"/>
      <c r="VOX397" s="56"/>
      <c r="VOY397" s="56"/>
      <c r="VOZ397" s="56"/>
      <c r="VPA397" s="56"/>
      <c r="VPB397" s="56"/>
      <c r="VPC397" s="56"/>
      <c r="VPD397" s="56"/>
      <c r="VPE397" s="56"/>
      <c r="VPF397" s="56"/>
      <c r="VPG397" s="56"/>
      <c r="VPH397" s="56"/>
      <c r="VPI397" s="56"/>
      <c r="VPJ397" s="56"/>
      <c r="VPK397" s="56"/>
      <c r="VPL397" s="56"/>
      <c r="VPM397" s="56"/>
      <c r="VPN397" s="56"/>
      <c r="VPO397" s="56"/>
      <c r="VPP397" s="56"/>
      <c r="VPQ397" s="56"/>
      <c r="VPR397" s="56"/>
      <c r="VPS397" s="56"/>
      <c r="VPT397" s="56"/>
      <c r="VPU397" s="56"/>
      <c r="VPV397" s="56"/>
      <c r="VPW397" s="56"/>
      <c r="VPX397" s="56"/>
      <c r="VPY397" s="56"/>
      <c r="VPZ397" s="56"/>
      <c r="VQA397" s="56"/>
      <c r="VQB397" s="56"/>
      <c r="VQC397" s="56"/>
      <c r="VQD397" s="56"/>
      <c r="VQE397" s="56"/>
      <c r="VQF397" s="56"/>
      <c r="VQG397" s="56"/>
      <c r="VQH397" s="56"/>
      <c r="VQI397" s="56"/>
      <c r="VQJ397" s="56"/>
      <c r="VQK397" s="56"/>
      <c r="VQL397" s="56"/>
      <c r="VQM397" s="56"/>
      <c r="VQN397" s="56"/>
      <c r="VQO397" s="56"/>
      <c r="VQP397" s="56"/>
      <c r="VQQ397" s="56"/>
      <c r="VQR397" s="56"/>
      <c r="VQS397" s="56"/>
      <c r="VQT397" s="56"/>
      <c r="VQU397" s="56"/>
      <c r="VQV397" s="56"/>
      <c r="VQW397" s="56"/>
      <c r="VQX397" s="56"/>
      <c r="VQY397" s="56"/>
      <c r="VQZ397" s="56"/>
      <c r="VRA397" s="56"/>
      <c r="VRB397" s="56"/>
      <c r="VRC397" s="56"/>
      <c r="VRD397" s="56"/>
      <c r="VRE397" s="56"/>
      <c r="VRF397" s="56"/>
      <c r="VRG397" s="56"/>
      <c r="VRH397" s="56"/>
      <c r="VRI397" s="56"/>
      <c r="VRJ397" s="56"/>
      <c r="VRK397" s="56"/>
      <c r="VRL397" s="56"/>
      <c r="VRM397" s="56"/>
      <c r="VRN397" s="56"/>
      <c r="VRO397" s="56"/>
      <c r="VRP397" s="56"/>
      <c r="VRQ397" s="56"/>
      <c r="VRR397" s="56"/>
      <c r="VRS397" s="56"/>
      <c r="VRT397" s="56"/>
      <c r="VRU397" s="56"/>
      <c r="VRV397" s="56"/>
      <c r="VRW397" s="56"/>
      <c r="VRX397" s="56"/>
      <c r="VRY397" s="56"/>
      <c r="VRZ397" s="56"/>
      <c r="VSA397" s="56"/>
      <c r="VSB397" s="56"/>
      <c r="VSC397" s="56"/>
      <c r="VSD397" s="56"/>
      <c r="VSE397" s="56"/>
      <c r="VSF397" s="56"/>
      <c r="VSG397" s="56"/>
      <c r="VSH397" s="56"/>
      <c r="VSI397" s="56"/>
      <c r="VSJ397" s="56"/>
      <c r="VSK397" s="56"/>
      <c r="VSL397" s="56"/>
      <c r="VSM397" s="56"/>
      <c r="VSN397" s="56"/>
      <c r="VSO397" s="56"/>
      <c r="VSP397" s="56"/>
      <c r="VSQ397" s="56"/>
      <c r="VSR397" s="56"/>
      <c r="VSS397" s="56"/>
      <c r="VST397" s="56"/>
      <c r="VSU397" s="56"/>
      <c r="VSV397" s="56"/>
      <c r="VSW397" s="56"/>
      <c r="VSX397" s="56"/>
      <c r="VSY397" s="56"/>
      <c r="VSZ397" s="56"/>
      <c r="VTA397" s="56"/>
      <c r="VTB397" s="56"/>
      <c r="VTC397" s="56"/>
      <c r="VTD397" s="56"/>
      <c r="VTE397" s="56"/>
      <c r="VTF397" s="56"/>
      <c r="VTG397" s="56"/>
      <c r="VTH397" s="56"/>
      <c r="VTI397" s="56"/>
      <c r="VTJ397" s="56"/>
      <c r="VTK397" s="56"/>
      <c r="VTL397" s="56"/>
      <c r="VTM397" s="56"/>
      <c r="VTN397" s="56"/>
      <c r="VTO397" s="56"/>
      <c r="VTP397" s="56"/>
      <c r="VTQ397" s="56"/>
      <c r="VTR397" s="56"/>
      <c r="VTS397" s="56"/>
      <c r="VTT397" s="56"/>
      <c r="VTU397" s="56"/>
      <c r="VTV397" s="56"/>
      <c r="VTW397" s="56"/>
      <c r="VTX397" s="56"/>
      <c r="VTY397" s="56"/>
      <c r="VTZ397" s="56"/>
      <c r="VUA397" s="56"/>
      <c r="VUB397" s="56"/>
      <c r="VUC397" s="56"/>
      <c r="VUD397" s="56"/>
      <c r="VUE397" s="56"/>
      <c r="VUF397" s="56"/>
      <c r="VUG397" s="56"/>
      <c r="VUH397" s="56"/>
      <c r="VUI397" s="56"/>
      <c r="VUJ397" s="56"/>
      <c r="VUK397" s="56"/>
      <c r="VUL397" s="56"/>
      <c r="VUM397" s="56"/>
      <c r="VUN397" s="56"/>
      <c r="VUO397" s="56"/>
      <c r="VUP397" s="56"/>
      <c r="VUQ397" s="56"/>
      <c r="VUR397" s="56"/>
      <c r="VUS397" s="56"/>
      <c r="VUT397" s="56"/>
      <c r="VUU397" s="56"/>
      <c r="VUV397" s="56"/>
      <c r="VUW397" s="56"/>
      <c r="VUX397" s="56"/>
      <c r="VUY397" s="56"/>
      <c r="VUZ397" s="56"/>
      <c r="VVA397" s="56"/>
      <c r="VVB397" s="56"/>
      <c r="VVC397" s="56"/>
      <c r="VVD397" s="56"/>
      <c r="VVE397" s="56"/>
      <c r="VVF397" s="56"/>
      <c r="VVG397" s="56"/>
      <c r="VVH397" s="56"/>
      <c r="VVI397" s="56"/>
      <c r="VVJ397" s="56"/>
      <c r="VVK397" s="56"/>
      <c r="VVL397" s="56"/>
      <c r="VVM397" s="56"/>
      <c r="VVN397" s="56"/>
      <c r="VVO397" s="56"/>
      <c r="VVP397" s="56"/>
      <c r="VVQ397" s="56"/>
      <c r="VVR397" s="56"/>
      <c r="VVS397" s="56"/>
      <c r="VVT397" s="56"/>
      <c r="VVU397" s="56"/>
      <c r="VVV397" s="56"/>
      <c r="VVW397" s="56"/>
      <c r="VVX397" s="56"/>
      <c r="VVY397" s="56"/>
      <c r="VVZ397" s="56"/>
      <c r="VWA397" s="56"/>
      <c r="VWB397" s="56"/>
      <c r="VWC397" s="56"/>
      <c r="VWD397" s="56"/>
      <c r="VWE397" s="56"/>
      <c r="VWF397" s="56"/>
      <c r="VWG397" s="56"/>
      <c r="VWH397" s="56"/>
      <c r="VWI397" s="56"/>
      <c r="VWJ397" s="56"/>
      <c r="VWK397" s="56"/>
      <c r="VWL397" s="56"/>
      <c r="VWM397" s="56"/>
      <c r="VWN397" s="56"/>
      <c r="VWO397" s="56"/>
      <c r="VWP397" s="56"/>
      <c r="VWQ397" s="56"/>
      <c r="VWR397" s="56"/>
      <c r="VWS397" s="56"/>
      <c r="VWT397" s="56"/>
      <c r="VWU397" s="56"/>
      <c r="VWV397" s="56"/>
      <c r="VWW397" s="56"/>
      <c r="VWX397" s="56"/>
      <c r="VWY397" s="56"/>
      <c r="VWZ397" s="56"/>
      <c r="VXA397" s="56"/>
      <c r="VXB397" s="56"/>
      <c r="VXC397" s="56"/>
      <c r="VXD397" s="56"/>
      <c r="VXE397" s="56"/>
      <c r="VXF397" s="56"/>
      <c r="VXG397" s="56"/>
      <c r="VXH397" s="56"/>
      <c r="VXI397" s="56"/>
      <c r="VXJ397" s="56"/>
      <c r="VXK397" s="56"/>
      <c r="VXL397" s="56"/>
      <c r="VXM397" s="56"/>
      <c r="VXN397" s="56"/>
      <c r="VXO397" s="56"/>
      <c r="VXP397" s="56"/>
      <c r="VXQ397" s="56"/>
      <c r="VXR397" s="56"/>
      <c r="VXS397" s="56"/>
      <c r="VXT397" s="56"/>
      <c r="VXU397" s="56"/>
      <c r="VXV397" s="56"/>
      <c r="VXW397" s="56"/>
      <c r="VXX397" s="56"/>
      <c r="VXY397" s="56"/>
      <c r="VXZ397" s="56"/>
      <c r="VYA397" s="56"/>
      <c r="VYB397" s="56"/>
      <c r="VYC397" s="56"/>
      <c r="VYD397" s="56"/>
      <c r="VYE397" s="56"/>
      <c r="VYF397" s="56"/>
      <c r="VYG397" s="56"/>
      <c r="VYH397" s="56"/>
      <c r="VYI397" s="56"/>
      <c r="VYJ397" s="56"/>
      <c r="VYK397" s="56"/>
      <c r="VYL397" s="56"/>
      <c r="VYM397" s="56"/>
      <c r="VYN397" s="56"/>
      <c r="VYO397" s="56"/>
      <c r="VYP397" s="56"/>
      <c r="VYQ397" s="56"/>
      <c r="VYR397" s="56"/>
      <c r="VYS397" s="56"/>
      <c r="VYT397" s="56"/>
      <c r="VYU397" s="56"/>
      <c r="VYV397" s="56"/>
      <c r="VYW397" s="56"/>
      <c r="VYX397" s="56"/>
      <c r="VYY397" s="56"/>
      <c r="VYZ397" s="56"/>
      <c r="VZA397" s="56"/>
      <c r="VZB397" s="56"/>
      <c r="VZC397" s="56"/>
      <c r="VZD397" s="56"/>
      <c r="VZE397" s="56"/>
      <c r="VZF397" s="56"/>
      <c r="VZG397" s="56"/>
      <c r="VZH397" s="56"/>
      <c r="VZI397" s="56"/>
      <c r="VZJ397" s="56"/>
      <c r="VZK397" s="56"/>
      <c r="VZL397" s="56"/>
      <c r="VZM397" s="56"/>
      <c r="VZN397" s="56"/>
      <c r="VZO397" s="56"/>
      <c r="VZP397" s="56"/>
      <c r="VZQ397" s="56"/>
      <c r="VZR397" s="56"/>
      <c r="VZS397" s="56"/>
      <c r="VZT397" s="56"/>
      <c r="VZU397" s="56"/>
      <c r="VZV397" s="56"/>
      <c r="VZW397" s="56"/>
      <c r="VZX397" s="56"/>
      <c r="VZY397" s="56"/>
      <c r="VZZ397" s="56"/>
      <c r="WAA397" s="56"/>
      <c r="WAB397" s="56"/>
      <c r="WAC397" s="56"/>
      <c r="WAD397" s="56"/>
      <c r="WAE397" s="56"/>
      <c r="WAF397" s="56"/>
      <c r="WAG397" s="56"/>
      <c r="WAH397" s="56"/>
      <c r="WAI397" s="56"/>
      <c r="WAJ397" s="56"/>
      <c r="WAK397" s="56"/>
      <c r="WAL397" s="56"/>
      <c r="WAM397" s="56"/>
      <c r="WAN397" s="56"/>
      <c r="WAO397" s="56"/>
      <c r="WAP397" s="56"/>
      <c r="WAQ397" s="56"/>
      <c r="WAR397" s="56"/>
      <c r="WAS397" s="56"/>
      <c r="WAT397" s="56"/>
      <c r="WAU397" s="56"/>
      <c r="WAV397" s="56"/>
      <c r="WAW397" s="56"/>
      <c r="WAX397" s="56"/>
      <c r="WAY397" s="56"/>
      <c r="WAZ397" s="56"/>
      <c r="WBA397" s="56"/>
      <c r="WBB397" s="56"/>
      <c r="WBC397" s="56"/>
      <c r="WBD397" s="56"/>
      <c r="WBE397" s="56"/>
      <c r="WBF397" s="56"/>
      <c r="WBG397" s="56"/>
      <c r="WBH397" s="56"/>
      <c r="WBI397" s="56"/>
      <c r="WBJ397" s="56"/>
      <c r="WBK397" s="56"/>
      <c r="WBL397" s="56"/>
      <c r="WBM397" s="56"/>
      <c r="WBN397" s="56"/>
      <c r="WBO397" s="56"/>
      <c r="WBP397" s="56"/>
      <c r="WBQ397" s="56"/>
      <c r="WBR397" s="56"/>
      <c r="WBS397" s="56"/>
      <c r="WBT397" s="56"/>
      <c r="WBU397" s="56"/>
      <c r="WBV397" s="56"/>
      <c r="WBW397" s="56"/>
      <c r="WBX397" s="56"/>
      <c r="WBY397" s="56"/>
      <c r="WBZ397" s="56"/>
      <c r="WCA397" s="56"/>
      <c r="WCB397" s="56"/>
      <c r="WCC397" s="56"/>
      <c r="WCD397" s="56"/>
      <c r="WCE397" s="56"/>
      <c r="WCF397" s="56"/>
      <c r="WCG397" s="56"/>
      <c r="WCH397" s="56"/>
      <c r="WCI397" s="56"/>
      <c r="WCJ397" s="56"/>
      <c r="WCK397" s="56"/>
      <c r="WCL397" s="56"/>
      <c r="WCM397" s="56"/>
      <c r="WCN397" s="56"/>
      <c r="WCO397" s="56"/>
      <c r="WCP397" s="56"/>
      <c r="WCQ397" s="56"/>
      <c r="WCR397" s="56"/>
      <c r="WCS397" s="56"/>
      <c r="WCT397" s="56"/>
      <c r="WCU397" s="56"/>
      <c r="WCV397" s="56"/>
      <c r="WCW397" s="56"/>
      <c r="WCX397" s="56"/>
      <c r="WCY397" s="56"/>
      <c r="WCZ397" s="56"/>
      <c r="WDA397" s="56"/>
      <c r="WDB397" s="56"/>
      <c r="WDC397" s="56"/>
      <c r="WDD397" s="56"/>
      <c r="WDE397" s="56"/>
      <c r="WDF397" s="56"/>
      <c r="WDG397" s="56"/>
      <c r="WDH397" s="56"/>
      <c r="WDI397" s="56"/>
      <c r="WDJ397" s="56"/>
      <c r="WDK397" s="56"/>
      <c r="WDL397" s="56"/>
      <c r="WDM397" s="56"/>
      <c r="WDN397" s="56"/>
      <c r="WDO397" s="56"/>
      <c r="WDP397" s="56"/>
      <c r="WDQ397" s="56"/>
      <c r="WDR397" s="56"/>
      <c r="WDS397" s="56"/>
      <c r="WDT397" s="56"/>
      <c r="WDU397" s="56"/>
      <c r="WDV397" s="56"/>
      <c r="WDW397" s="56"/>
      <c r="WDX397" s="56"/>
      <c r="WDY397" s="56"/>
      <c r="WDZ397" s="56"/>
      <c r="WEA397" s="56"/>
      <c r="WEB397" s="56"/>
      <c r="WEC397" s="56"/>
      <c r="WED397" s="56"/>
      <c r="WEE397" s="56"/>
      <c r="WEF397" s="56"/>
      <c r="WEG397" s="56"/>
      <c r="WEH397" s="56"/>
      <c r="WEI397" s="56"/>
      <c r="WEJ397" s="56"/>
      <c r="WEK397" s="56"/>
      <c r="WEL397" s="56"/>
      <c r="WEM397" s="56"/>
      <c r="WEN397" s="56"/>
      <c r="WEO397" s="56"/>
      <c r="WEP397" s="56"/>
      <c r="WEQ397" s="56"/>
      <c r="WER397" s="56"/>
      <c r="WES397" s="56"/>
      <c r="WET397" s="56"/>
      <c r="WEU397" s="56"/>
      <c r="WEV397" s="56"/>
      <c r="WEW397" s="56"/>
      <c r="WEX397" s="56"/>
      <c r="WEY397" s="56"/>
      <c r="WEZ397" s="56"/>
      <c r="WFA397" s="56"/>
      <c r="WFB397" s="56"/>
      <c r="WFC397" s="56"/>
      <c r="WFD397" s="56"/>
      <c r="WFE397" s="56"/>
      <c r="WFF397" s="56"/>
      <c r="WFG397" s="56"/>
      <c r="WFH397" s="56"/>
      <c r="WFI397" s="56"/>
      <c r="WFJ397" s="56"/>
      <c r="WFK397" s="56"/>
      <c r="WFL397" s="56"/>
      <c r="WFM397" s="56"/>
      <c r="WFN397" s="56"/>
      <c r="WFO397" s="56"/>
      <c r="WFP397" s="56"/>
      <c r="WFQ397" s="56"/>
      <c r="WFR397" s="56"/>
      <c r="WFS397" s="56"/>
      <c r="WFT397" s="56"/>
      <c r="WFU397" s="56"/>
      <c r="WFV397" s="56"/>
      <c r="WFW397" s="56"/>
      <c r="WFX397" s="56"/>
      <c r="WFY397" s="56"/>
      <c r="WFZ397" s="56"/>
      <c r="WGA397" s="56"/>
      <c r="WGB397" s="56"/>
      <c r="WGC397" s="56"/>
      <c r="WGD397" s="56"/>
      <c r="WGE397" s="56"/>
      <c r="WGF397" s="56"/>
      <c r="WGG397" s="56"/>
      <c r="WGH397" s="56"/>
      <c r="WGI397" s="56"/>
      <c r="WGJ397" s="56"/>
      <c r="WGK397" s="56"/>
      <c r="WGL397" s="56"/>
      <c r="WGM397" s="56"/>
      <c r="WGN397" s="56"/>
      <c r="WGO397" s="56"/>
      <c r="WGP397" s="56"/>
      <c r="WGQ397" s="56"/>
      <c r="WGR397" s="56"/>
      <c r="WGS397" s="56"/>
      <c r="WGT397" s="56"/>
      <c r="WGU397" s="56"/>
      <c r="WGV397" s="56"/>
      <c r="WGW397" s="56"/>
      <c r="WGX397" s="56"/>
      <c r="WGY397" s="56"/>
      <c r="WGZ397" s="56"/>
      <c r="WHA397" s="56"/>
      <c r="WHB397" s="56"/>
      <c r="WHC397" s="56"/>
      <c r="WHD397" s="56"/>
      <c r="WHE397" s="56"/>
      <c r="WHF397" s="56"/>
      <c r="WHG397" s="56"/>
      <c r="WHH397" s="56"/>
      <c r="WHI397" s="56"/>
      <c r="WHJ397" s="56"/>
      <c r="WHK397" s="56"/>
      <c r="WHL397" s="56"/>
      <c r="WHM397" s="56"/>
      <c r="WHN397" s="56"/>
      <c r="WHO397" s="56"/>
      <c r="WHP397" s="56"/>
      <c r="WHQ397" s="56"/>
      <c r="WHR397" s="56"/>
      <c r="WHS397" s="56"/>
      <c r="WHT397" s="56"/>
      <c r="WHU397" s="56"/>
      <c r="WHV397" s="56"/>
      <c r="WHW397" s="56"/>
      <c r="WHX397" s="56"/>
      <c r="WHY397" s="56"/>
      <c r="WHZ397" s="56"/>
      <c r="WIA397" s="56"/>
      <c r="WIB397" s="56"/>
      <c r="WIC397" s="56"/>
      <c r="WID397" s="56"/>
      <c r="WIE397" s="56"/>
      <c r="WIF397" s="56"/>
      <c r="WIG397" s="56"/>
      <c r="WIH397" s="56"/>
      <c r="WII397" s="56"/>
      <c r="WIJ397" s="56"/>
      <c r="WIK397" s="56"/>
      <c r="WIL397" s="56"/>
      <c r="WIM397" s="56"/>
      <c r="WIN397" s="56"/>
      <c r="WIO397" s="56"/>
      <c r="WIP397" s="56"/>
      <c r="WIQ397" s="56"/>
      <c r="WIR397" s="56"/>
      <c r="WIS397" s="56"/>
      <c r="WIT397" s="56"/>
      <c r="WIU397" s="56"/>
      <c r="WIV397" s="56"/>
      <c r="WIW397" s="56"/>
      <c r="WIX397" s="56"/>
      <c r="WIY397" s="56"/>
      <c r="WIZ397" s="56"/>
      <c r="WJA397" s="56"/>
      <c r="WJB397" s="56"/>
      <c r="WJC397" s="56"/>
      <c r="WJD397" s="56"/>
      <c r="WJE397" s="56"/>
      <c r="WJF397" s="56"/>
      <c r="WJG397" s="56"/>
      <c r="WJH397" s="56"/>
      <c r="WJI397" s="56"/>
      <c r="WJJ397" s="56"/>
      <c r="WJK397" s="56"/>
      <c r="WJL397" s="56"/>
      <c r="WJM397" s="56"/>
      <c r="WJN397" s="56"/>
      <c r="WJO397" s="56"/>
      <c r="WJP397" s="56"/>
      <c r="WJQ397" s="56"/>
      <c r="WJR397" s="56"/>
      <c r="WJS397" s="56"/>
      <c r="WJT397" s="56"/>
      <c r="WJU397" s="56"/>
      <c r="WJV397" s="56"/>
      <c r="WJW397" s="56"/>
      <c r="WJX397" s="56"/>
      <c r="WJY397" s="56"/>
      <c r="WJZ397" s="56"/>
      <c r="WKA397" s="56"/>
      <c r="WKB397" s="56"/>
      <c r="WKC397" s="56"/>
      <c r="WKD397" s="56"/>
      <c r="WKE397" s="56"/>
      <c r="WKF397" s="56"/>
      <c r="WKG397" s="56"/>
      <c r="WKH397" s="56"/>
      <c r="WKI397" s="56"/>
      <c r="WKJ397" s="56"/>
      <c r="WKK397" s="56"/>
      <c r="WKL397" s="56"/>
      <c r="WKM397" s="56"/>
      <c r="WKN397" s="56"/>
      <c r="WKO397" s="56"/>
      <c r="WKP397" s="56"/>
      <c r="WKQ397" s="56"/>
      <c r="WKR397" s="56"/>
      <c r="WKS397" s="56"/>
      <c r="WKT397" s="56"/>
      <c r="WKU397" s="56"/>
      <c r="WKV397" s="56"/>
      <c r="WKW397" s="56"/>
      <c r="WKX397" s="56"/>
      <c r="WKY397" s="56"/>
      <c r="WKZ397" s="56"/>
      <c r="WLA397" s="56"/>
      <c r="WLB397" s="56"/>
      <c r="WLC397" s="56"/>
      <c r="WLD397" s="56"/>
      <c r="WLE397" s="56"/>
      <c r="WLF397" s="56"/>
      <c r="WLG397" s="56"/>
      <c r="WLH397" s="56"/>
      <c r="WLI397" s="56"/>
      <c r="WLJ397" s="56"/>
      <c r="WLK397" s="56"/>
      <c r="WLL397" s="56"/>
      <c r="WLM397" s="56"/>
      <c r="WLN397" s="56"/>
      <c r="WLO397" s="56"/>
      <c r="WLP397" s="56"/>
      <c r="WLQ397" s="56"/>
      <c r="WLR397" s="56"/>
      <c r="WLS397" s="56"/>
      <c r="WLT397" s="56"/>
      <c r="WLU397" s="56"/>
      <c r="WLV397" s="56"/>
      <c r="WLW397" s="56"/>
      <c r="WLX397" s="56"/>
      <c r="WLY397" s="56"/>
      <c r="WLZ397" s="56"/>
      <c r="WMA397" s="56"/>
      <c r="WMB397" s="56"/>
      <c r="WMC397" s="56"/>
      <c r="WMD397" s="56"/>
      <c r="WME397" s="56"/>
      <c r="WMF397" s="56"/>
      <c r="WMG397" s="56"/>
      <c r="WMH397" s="56"/>
      <c r="WMI397" s="56"/>
      <c r="WMJ397" s="56"/>
      <c r="WMK397" s="56"/>
      <c r="WML397" s="56"/>
      <c r="WMM397" s="56"/>
      <c r="WMN397" s="56"/>
      <c r="WMO397" s="56"/>
      <c r="WMP397" s="56"/>
      <c r="WMQ397" s="56"/>
      <c r="WMR397" s="56"/>
      <c r="WMS397" s="56"/>
      <c r="WMT397" s="56"/>
      <c r="WMU397" s="56"/>
      <c r="WMV397" s="56"/>
      <c r="WMW397" s="56"/>
      <c r="WMX397" s="56"/>
      <c r="WMY397" s="56"/>
      <c r="WMZ397" s="56"/>
      <c r="WNA397" s="56"/>
      <c r="WNB397" s="56"/>
      <c r="WNC397" s="56"/>
      <c r="WND397" s="56"/>
      <c r="WNE397" s="56"/>
      <c r="WNF397" s="56"/>
      <c r="WNG397" s="56"/>
      <c r="WNH397" s="56"/>
      <c r="WNI397" s="56"/>
      <c r="WNJ397" s="56"/>
      <c r="WNK397" s="56"/>
      <c r="WNL397" s="56"/>
      <c r="WNM397" s="56"/>
      <c r="WNN397" s="56"/>
      <c r="WNO397" s="56"/>
      <c r="WNP397" s="56"/>
      <c r="WNQ397" s="56"/>
      <c r="WNR397" s="56"/>
      <c r="WNS397" s="56"/>
      <c r="WNT397" s="56"/>
      <c r="WNU397" s="56"/>
      <c r="WNV397" s="56"/>
      <c r="WNW397" s="56"/>
      <c r="WNX397" s="56"/>
      <c r="WNY397" s="56"/>
      <c r="WNZ397" s="56"/>
      <c r="WOA397" s="56"/>
      <c r="WOB397" s="56"/>
      <c r="WOC397" s="56"/>
      <c r="WOD397" s="56"/>
      <c r="WOE397" s="56"/>
      <c r="WOF397" s="56"/>
      <c r="WOG397" s="56"/>
      <c r="WOH397" s="56"/>
      <c r="WOI397" s="56"/>
      <c r="WOJ397" s="56"/>
      <c r="WOK397" s="56"/>
      <c r="WOL397" s="56"/>
      <c r="WOM397" s="56"/>
      <c r="WON397" s="56"/>
      <c r="WOO397" s="56"/>
      <c r="WOP397" s="56"/>
      <c r="WOQ397" s="56"/>
      <c r="WOR397" s="56"/>
      <c r="WOS397" s="56"/>
      <c r="WOT397" s="56"/>
      <c r="WOU397" s="56"/>
      <c r="WOV397" s="56"/>
      <c r="WOW397" s="56"/>
      <c r="WOX397" s="56"/>
      <c r="WOY397" s="56"/>
      <c r="WOZ397" s="56"/>
      <c r="WPA397" s="56"/>
      <c r="WPB397" s="56"/>
      <c r="WPC397" s="56"/>
      <c r="WPD397" s="56"/>
      <c r="WPE397" s="56"/>
      <c r="WPF397" s="56"/>
      <c r="WPG397" s="56"/>
      <c r="WPH397" s="56"/>
      <c r="WPI397" s="56"/>
      <c r="WPJ397" s="56"/>
      <c r="WPK397" s="56"/>
      <c r="WPL397" s="56"/>
      <c r="WPM397" s="56"/>
      <c r="WPN397" s="56"/>
      <c r="WPO397" s="56"/>
      <c r="WPP397" s="56"/>
      <c r="WPQ397" s="56"/>
      <c r="WPR397" s="56"/>
      <c r="WPS397" s="56"/>
      <c r="WPT397" s="56"/>
      <c r="WPU397" s="56"/>
      <c r="WPV397" s="56"/>
      <c r="WPW397" s="56"/>
      <c r="WPX397" s="56"/>
      <c r="WPY397" s="56"/>
      <c r="WPZ397" s="56"/>
      <c r="WQA397" s="56"/>
      <c r="WQB397" s="56"/>
      <c r="WQC397" s="56"/>
      <c r="WQD397" s="56"/>
      <c r="WQE397" s="56"/>
      <c r="WQF397" s="56"/>
      <c r="WQG397" s="56"/>
      <c r="WQH397" s="56"/>
      <c r="WQI397" s="56"/>
      <c r="WQJ397" s="56"/>
      <c r="WQK397" s="56"/>
      <c r="WQL397" s="56"/>
      <c r="WQM397" s="56"/>
      <c r="WQN397" s="56"/>
      <c r="WQO397" s="56"/>
      <c r="WQP397" s="56"/>
      <c r="WQQ397" s="56"/>
      <c r="WQR397" s="56"/>
      <c r="WQS397" s="56"/>
      <c r="WQT397" s="56"/>
      <c r="WQU397" s="56"/>
      <c r="WQV397" s="56"/>
      <c r="WQW397" s="56"/>
      <c r="WQX397" s="56"/>
      <c r="WQY397" s="56"/>
      <c r="WQZ397" s="56"/>
      <c r="WRA397" s="56"/>
      <c r="WRB397" s="56"/>
      <c r="WRC397" s="56"/>
      <c r="WRD397" s="56"/>
      <c r="WRE397" s="56"/>
      <c r="WRF397" s="56"/>
      <c r="WRG397" s="56"/>
      <c r="WRH397" s="56"/>
      <c r="WRI397" s="56"/>
      <c r="WRJ397" s="56"/>
      <c r="WRK397" s="56"/>
      <c r="WRL397" s="56"/>
      <c r="WRM397" s="56"/>
      <c r="WRN397" s="56"/>
      <c r="WRO397" s="56"/>
      <c r="WRP397" s="56"/>
      <c r="WRQ397" s="56"/>
      <c r="WRR397" s="56"/>
      <c r="WRS397" s="56"/>
      <c r="WRT397" s="56"/>
      <c r="WRU397" s="56"/>
      <c r="WRV397" s="56"/>
      <c r="WRW397" s="56"/>
      <c r="WRX397" s="56"/>
      <c r="WRY397" s="56"/>
      <c r="WRZ397" s="56"/>
      <c r="WSA397" s="56"/>
      <c r="WSB397" s="56"/>
      <c r="WSC397" s="56"/>
      <c r="WSD397" s="56"/>
      <c r="WSE397" s="56"/>
      <c r="WSF397" s="56"/>
      <c r="WSG397" s="56"/>
      <c r="WSH397" s="56"/>
      <c r="WSI397" s="56"/>
      <c r="WSJ397" s="56"/>
      <c r="WSK397" s="56"/>
      <c r="WSL397" s="56"/>
      <c r="WSM397" s="56"/>
      <c r="WSN397" s="56"/>
      <c r="WSO397" s="56"/>
      <c r="WSP397" s="56"/>
      <c r="WSQ397" s="56"/>
      <c r="WSR397" s="56"/>
      <c r="WSS397" s="56"/>
      <c r="WST397" s="56"/>
      <c r="WSU397" s="56"/>
      <c r="WSV397" s="56"/>
      <c r="WSW397" s="56"/>
      <c r="WSX397" s="56"/>
      <c r="WSY397" s="56"/>
      <c r="WSZ397" s="56"/>
      <c r="WTA397" s="56"/>
      <c r="WTB397" s="56"/>
      <c r="WTC397" s="56"/>
      <c r="WTD397" s="56"/>
      <c r="WTE397" s="56"/>
      <c r="WTF397" s="56"/>
      <c r="WTG397" s="56"/>
      <c r="WTH397" s="56"/>
      <c r="WTI397" s="56"/>
      <c r="WTJ397" s="56"/>
      <c r="WTK397" s="56"/>
      <c r="WTL397" s="56"/>
      <c r="WTM397" s="56"/>
      <c r="WTN397" s="56"/>
      <c r="WTO397" s="56"/>
      <c r="WTP397" s="56"/>
      <c r="WTQ397" s="56"/>
      <c r="WTR397" s="56"/>
      <c r="WTS397" s="56"/>
      <c r="WTT397" s="56"/>
      <c r="WTU397" s="56"/>
      <c r="WTV397" s="56"/>
      <c r="WTW397" s="56"/>
      <c r="WTX397" s="56"/>
      <c r="WTY397" s="56"/>
      <c r="WTZ397" s="56"/>
      <c r="WUA397" s="56"/>
      <c r="WUB397" s="56"/>
      <c r="WUC397" s="56"/>
      <c r="WUD397" s="56"/>
      <c r="WUE397" s="56"/>
      <c r="WUF397" s="56"/>
      <c r="WUG397" s="56"/>
      <c r="WUH397" s="56"/>
      <c r="WUI397" s="56"/>
      <c r="WUJ397" s="56"/>
      <c r="WUK397" s="56"/>
      <c r="WUL397" s="56"/>
      <c r="WUM397" s="56"/>
      <c r="WUN397" s="56"/>
      <c r="WUO397" s="56"/>
      <c r="WUP397" s="56"/>
      <c r="WUQ397" s="56"/>
      <c r="WUR397" s="56"/>
      <c r="WUS397" s="56"/>
      <c r="WUT397" s="56"/>
      <c r="WUU397" s="56"/>
      <c r="WUV397" s="56"/>
      <c r="WUW397" s="56"/>
      <c r="WUX397" s="56"/>
      <c r="WUY397" s="56"/>
      <c r="WUZ397" s="56"/>
      <c r="WVA397" s="56"/>
      <c r="WVB397" s="56"/>
      <c r="WVC397" s="56"/>
      <c r="WVD397" s="56"/>
      <c r="WVE397" s="56"/>
      <c r="WVF397" s="56"/>
      <c r="WVG397" s="56"/>
      <c r="WVH397" s="56"/>
      <c r="WVI397" s="56"/>
      <c r="WVJ397" s="56"/>
      <c r="WVK397" s="56"/>
      <c r="WVL397" s="56"/>
      <c r="WVM397" s="56"/>
      <c r="WVN397" s="56"/>
      <c r="WVO397" s="56"/>
      <c r="WVP397" s="56"/>
      <c r="WVQ397" s="56"/>
      <c r="WVR397" s="56"/>
      <c r="WVS397" s="56"/>
      <c r="WVT397" s="56"/>
      <c r="WVU397" s="56"/>
      <c r="WVV397" s="56"/>
      <c r="WVW397" s="56"/>
      <c r="WVX397" s="56"/>
      <c r="WVY397" s="56"/>
      <c r="WVZ397" s="56"/>
      <c r="WWA397" s="56"/>
      <c r="WWB397" s="56"/>
      <c r="WWC397" s="56"/>
      <c r="WWD397" s="56"/>
      <c r="WWE397" s="56"/>
      <c r="WWF397" s="56"/>
      <c r="WWG397" s="56"/>
      <c r="WWH397" s="56"/>
      <c r="WWI397" s="56"/>
      <c r="WWJ397" s="56"/>
      <c r="WWK397" s="56"/>
      <c r="WWL397" s="56"/>
      <c r="WWM397" s="56"/>
      <c r="WWN397" s="56"/>
      <c r="WWO397" s="56"/>
      <c r="WWP397" s="56"/>
      <c r="WWQ397" s="56"/>
      <c r="WWR397" s="56"/>
      <c r="WWS397" s="56"/>
      <c r="WWT397" s="56"/>
      <c r="WWU397" s="56"/>
      <c r="WWV397" s="56"/>
      <c r="WWW397" s="56"/>
      <c r="WWX397" s="56"/>
      <c r="WWY397" s="56"/>
      <c r="WWZ397" s="56"/>
      <c r="WXA397" s="56"/>
      <c r="WXB397" s="56"/>
      <c r="WXC397" s="56"/>
      <c r="WXD397" s="56"/>
      <c r="WXE397" s="56"/>
      <c r="WXF397" s="56"/>
      <c r="WXG397" s="56"/>
      <c r="WXH397" s="56"/>
      <c r="WXI397" s="56"/>
      <c r="WXJ397" s="56"/>
      <c r="WXK397" s="56"/>
      <c r="WXL397" s="56"/>
      <c r="WXM397" s="56"/>
      <c r="WXN397" s="56"/>
      <c r="WXO397" s="56"/>
      <c r="WXP397" s="56"/>
      <c r="WXQ397" s="56"/>
      <c r="WXR397" s="56"/>
      <c r="WXS397" s="56"/>
      <c r="WXT397" s="56"/>
      <c r="WXU397" s="56"/>
      <c r="WXV397" s="56"/>
      <c r="WXW397" s="56"/>
      <c r="WXX397" s="56"/>
      <c r="WXY397" s="56"/>
      <c r="WXZ397" s="56"/>
      <c r="WYA397" s="56"/>
      <c r="WYB397" s="56"/>
      <c r="WYC397" s="56"/>
      <c r="WYD397" s="56"/>
      <c r="WYE397" s="56"/>
      <c r="WYF397" s="56"/>
      <c r="WYG397" s="56"/>
      <c r="WYH397" s="56"/>
      <c r="WYI397" s="56"/>
      <c r="WYJ397" s="56"/>
      <c r="WYK397" s="56"/>
      <c r="WYL397" s="56"/>
      <c r="WYM397" s="56"/>
      <c r="WYN397" s="56"/>
      <c r="WYO397" s="56"/>
      <c r="WYP397" s="56"/>
      <c r="WYQ397" s="56"/>
      <c r="WYR397" s="56"/>
      <c r="WYS397" s="56"/>
      <c r="WYT397" s="56"/>
      <c r="WYU397" s="56"/>
      <c r="WYV397" s="56"/>
      <c r="WYW397" s="56"/>
      <c r="WYX397" s="56"/>
      <c r="WYY397" s="56"/>
      <c r="WYZ397" s="56"/>
      <c r="WZA397" s="56"/>
      <c r="WZB397" s="56"/>
      <c r="WZC397" s="56"/>
      <c r="WZD397" s="56"/>
      <c r="WZE397" s="56"/>
      <c r="WZF397" s="56"/>
      <c r="WZG397" s="56"/>
      <c r="WZH397" s="56"/>
      <c r="WZI397" s="56"/>
      <c r="WZJ397" s="56"/>
      <c r="WZK397" s="56"/>
      <c r="WZL397" s="56"/>
      <c r="WZM397" s="56"/>
      <c r="WZN397" s="56"/>
      <c r="WZO397" s="56"/>
      <c r="WZP397" s="56"/>
      <c r="WZQ397" s="56"/>
      <c r="WZR397" s="56"/>
      <c r="WZS397" s="56"/>
      <c r="WZT397" s="56"/>
      <c r="WZU397" s="56"/>
      <c r="WZV397" s="56"/>
      <c r="WZW397" s="56"/>
      <c r="WZX397" s="56"/>
      <c r="WZY397" s="56"/>
      <c r="WZZ397" s="56"/>
      <c r="XAA397" s="56"/>
      <c r="XAB397" s="56"/>
      <c r="XAC397" s="56"/>
      <c r="XAD397" s="56"/>
      <c r="XAE397" s="56"/>
      <c r="XAF397" s="56"/>
      <c r="XAG397" s="56"/>
      <c r="XAH397" s="56"/>
      <c r="XAI397" s="56"/>
      <c r="XAJ397" s="56"/>
      <c r="XAK397" s="56"/>
      <c r="XAL397" s="56"/>
      <c r="XAM397" s="56"/>
      <c r="XAN397" s="56"/>
      <c r="XAO397" s="56"/>
      <c r="XAP397" s="56"/>
      <c r="XAQ397" s="56"/>
      <c r="XAR397" s="56"/>
      <c r="XAS397" s="56"/>
      <c r="XAT397" s="56"/>
      <c r="XAU397" s="56"/>
      <c r="XAV397" s="56"/>
      <c r="XAW397" s="56"/>
      <c r="XAX397" s="56"/>
      <c r="XAY397" s="56"/>
      <c r="XAZ397" s="56"/>
      <c r="XBA397" s="56"/>
      <c r="XBB397" s="56"/>
      <c r="XBC397" s="56"/>
      <c r="XBD397" s="56"/>
      <c r="XBE397" s="56"/>
      <c r="XBF397" s="56"/>
      <c r="XBG397" s="56"/>
      <c r="XBH397" s="56"/>
      <c r="XBI397" s="56"/>
      <c r="XBJ397" s="56"/>
      <c r="XBK397" s="56"/>
      <c r="XBL397" s="56"/>
      <c r="XBM397" s="56"/>
      <c r="XBN397" s="56"/>
      <c r="XBO397" s="56"/>
      <c r="XBP397" s="56"/>
      <c r="XBQ397" s="56"/>
      <c r="XBR397" s="56"/>
      <c r="XBS397" s="56"/>
      <c r="XBT397" s="56"/>
      <c r="XBU397" s="56"/>
      <c r="XBV397" s="56"/>
      <c r="XBW397" s="56"/>
      <c r="XBX397" s="56"/>
      <c r="XBY397" s="56"/>
      <c r="XBZ397" s="56"/>
      <c r="XCA397" s="56"/>
      <c r="XCB397" s="56"/>
      <c r="XCC397" s="56"/>
      <c r="XCD397" s="56"/>
      <c r="XCE397" s="56"/>
      <c r="XCF397" s="56"/>
      <c r="XCG397" s="56"/>
      <c r="XCH397" s="56"/>
      <c r="XCI397" s="56"/>
      <c r="XCJ397" s="56"/>
      <c r="XCK397" s="56"/>
      <c r="XCL397" s="56"/>
      <c r="XCM397" s="56"/>
      <c r="XCN397" s="56"/>
      <c r="XCO397" s="56"/>
      <c r="XCP397" s="56"/>
      <c r="XCQ397" s="56"/>
      <c r="XCR397" s="56"/>
      <c r="XCS397" s="56"/>
      <c r="XCT397" s="56"/>
      <c r="XCU397" s="56"/>
      <c r="XCV397" s="56"/>
      <c r="XCW397" s="56"/>
      <c r="XCX397" s="56"/>
      <c r="XCY397" s="56"/>
      <c r="XCZ397" s="56"/>
      <c r="XDA397" s="56"/>
      <c r="XDB397" s="56"/>
      <c r="XDC397" s="56"/>
      <c r="XDD397" s="56"/>
      <c r="XDE397" s="56"/>
      <c r="XDF397" s="56"/>
      <c r="XDG397" s="56"/>
      <c r="XDH397" s="56"/>
      <c r="XDI397" s="56"/>
      <c r="XDJ397" s="56"/>
      <c r="XDK397" s="56"/>
      <c r="XDL397" s="56"/>
      <c r="XDM397" s="56"/>
      <c r="XDN397" s="56"/>
      <c r="XDO397" s="56"/>
      <c r="XDP397" s="56"/>
      <c r="XDQ397" s="56"/>
      <c r="XDR397" s="56"/>
      <c r="XDS397" s="56"/>
      <c r="XDT397" s="56"/>
      <c r="XDU397" s="56"/>
      <c r="XDV397" s="56"/>
      <c r="XDW397" s="56"/>
      <c r="XDX397" s="56"/>
      <c r="XDY397" s="56"/>
      <c r="XDZ397" s="56"/>
      <c r="XEA397" s="56"/>
      <c r="XEB397" s="56"/>
      <c r="XEC397" s="56"/>
      <c r="XED397" s="56"/>
      <c r="XEE397" s="56"/>
      <c r="XEF397" s="56"/>
      <c r="XEG397" s="56"/>
      <c r="XEH397" s="56"/>
      <c r="XEI397" s="56"/>
      <c r="XEJ397" s="56"/>
      <c r="XEK397" s="56"/>
      <c r="XEL397" s="56"/>
      <c r="XEM397" s="56"/>
      <c r="XEN397" s="56"/>
      <c r="XEO397" s="56"/>
      <c r="XEP397" s="56"/>
      <c r="XEQ397" s="56"/>
      <c r="XER397" s="56"/>
      <c r="XES397" s="56"/>
      <c r="XET397" s="56"/>
      <c r="XEU397" s="56"/>
      <c r="XEV397" s="56"/>
      <c r="XEW397" s="56"/>
      <c r="XEX397" s="56"/>
      <c r="XEY397" s="56"/>
      <c r="XEZ397" s="56"/>
      <c r="XFA397" s="56"/>
      <c r="XFB397" s="56"/>
      <c r="XFC397" s="56"/>
    </row>
    <row r="398" spans="1:16383" s="329" customFormat="1" x14ac:dyDescent="0.2">
      <c r="A398" s="30">
        <v>125</v>
      </c>
      <c r="B398" s="364">
        <v>394</v>
      </c>
      <c r="C398" s="378" t="s">
        <v>76</v>
      </c>
      <c r="D398" s="376" t="s">
        <v>4032</v>
      </c>
      <c r="E398" s="376" t="s">
        <v>4441</v>
      </c>
      <c r="F398" s="376" t="s">
        <v>4942</v>
      </c>
      <c r="G398" s="376" t="s">
        <v>4286</v>
      </c>
      <c r="H398" s="381" t="s">
        <v>3817</v>
      </c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6"/>
      <c r="BG398" s="56"/>
      <c r="BH398" s="56"/>
      <c r="BI398" s="56"/>
      <c r="BJ398" s="56"/>
      <c r="BK398" s="56"/>
      <c r="BL398" s="56"/>
      <c r="BM398" s="56"/>
      <c r="BN398" s="56"/>
      <c r="BO398" s="56"/>
      <c r="BP398" s="56"/>
      <c r="BQ398" s="56"/>
      <c r="BR398" s="56"/>
      <c r="BS398" s="56"/>
      <c r="BT398" s="56"/>
      <c r="BU398" s="56"/>
      <c r="BV398" s="56"/>
      <c r="BW398" s="56"/>
      <c r="BX398" s="56"/>
      <c r="BY398" s="56"/>
      <c r="BZ398" s="56"/>
      <c r="CA398" s="56"/>
      <c r="CB398" s="56"/>
      <c r="CC398" s="56"/>
      <c r="CD398" s="56"/>
      <c r="CE398" s="56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  <c r="CR398" s="56"/>
      <c r="CS398" s="56"/>
      <c r="CT398" s="56"/>
      <c r="CU398" s="56"/>
      <c r="CV398" s="56"/>
      <c r="CW398" s="56"/>
      <c r="CX398" s="56"/>
      <c r="CY398" s="56"/>
      <c r="CZ398" s="56"/>
      <c r="DA398" s="56"/>
      <c r="DB398" s="56"/>
      <c r="DC398" s="56"/>
      <c r="DD398" s="56"/>
      <c r="DE398" s="56"/>
      <c r="DF398" s="56"/>
      <c r="DG398" s="56"/>
      <c r="DH398" s="56"/>
      <c r="DI398" s="56"/>
      <c r="DJ398" s="56"/>
      <c r="DK398" s="56"/>
      <c r="DL398" s="56"/>
      <c r="DM398" s="56"/>
      <c r="DN398" s="56"/>
      <c r="DO398" s="56"/>
      <c r="DP398" s="56"/>
      <c r="DQ398" s="56"/>
      <c r="DR398" s="56"/>
      <c r="DS398" s="56"/>
      <c r="DT398" s="56"/>
      <c r="DU398" s="56"/>
      <c r="DV398" s="56"/>
      <c r="DW398" s="56"/>
      <c r="DX398" s="56"/>
      <c r="DY398" s="56"/>
      <c r="DZ398" s="56"/>
      <c r="EA398" s="56"/>
      <c r="EB398" s="56"/>
      <c r="EC398" s="56"/>
      <c r="ED398" s="56"/>
      <c r="EE398" s="56"/>
      <c r="EF398" s="56"/>
      <c r="EG398" s="56"/>
      <c r="EH398" s="56"/>
      <c r="EI398" s="56"/>
      <c r="EJ398" s="56"/>
      <c r="EK398" s="56"/>
      <c r="EL398" s="56"/>
      <c r="EM398" s="56"/>
      <c r="EN398" s="56"/>
      <c r="EO398" s="56"/>
      <c r="EP398" s="56"/>
      <c r="EQ398" s="56"/>
      <c r="ER398" s="56"/>
      <c r="ES398" s="56"/>
      <c r="ET398" s="56"/>
      <c r="EU398" s="56"/>
      <c r="EV398" s="56"/>
      <c r="EW398" s="56"/>
      <c r="EX398" s="56"/>
      <c r="EY398" s="56"/>
      <c r="EZ398" s="56"/>
      <c r="FA398" s="56"/>
      <c r="FB398" s="56"/>
      <c r="FC398" s="56"/>
      <c r="FD398" s="56"/>
      <c r="FE398" s="56"/>
      <c r="FF398" s="56"/>
      <c r="FG398" s="56"/>
      <c r="FH398" s="56"/>
      <c r="FI398" s="56"/>
      <c r="FJ398" s="56"/>
      <c r="FK398" s="56"/>
      <c r="FL398" s="56"/>
      <c r="FM398" s="56"/>
      <c r="FN398" s="56"/>
      <c r="FO398" s="56"/>
      <c r="FP398" s="56"/>
      <c r="FQ398" s="56"/>
      <c r="FR398" s="56"/>
      <c r="FS398" s="56"/>
      <c r="FT398" s="56"/>
      <c r="FU398" s="56"/>
      <c r="FV398" s="56"/>
      <c r="FW398" s="56"/>
      <c r="FX398" s="56"/>
      <c r="FY398" s="56"/>
      <c r="FZ398" s="56"/>
      <c r="GA398" s="56"/>
      <c r="GB398" s="56"/>
      <c r="GC398" s="56"/>
      <c r="GD398" s="56"/>
      <c r="GE398" s="56"/>
      <c r="GF398" s="56"/>
      <c r="GG398" s="56"/>
      <c r="GH398" s="56"/>
      <c r="GI398" s="56"/>
      <c r="GJ398" s="56"/>
      <c r="GK398" s="56"/>
      <c r="GL398" s="56"/>
      <c r="GM398" s="56"/>
      <c r="GN398" s="56"/>
      <c r="GO398" s="56"/>
      <c r="GP398" s="56"/>
      <c r="GQ398" s="56"/>
      <c r="GR398" s="56"/>
      <c r="GS398" s="56"/>
      <c r="GT398" s="56"/>
      <c r="GU398" s="56"/>
      <c r="GV398" s="56"/>
      <c r="GW398" s="56"/>
      <c r="GX398" s="56"/>
      <c r="GY398" s="56"/>
      <c r="GZ398" s="56"/>
      <c r="HA398" s="56"/>
      <c r="HB398" s="56"/>
      <c r="HC398" s="56"/>
      <c r="HD398" s="56"/>
      <c r="HE398" s="56"/>
      <c r="HF398" s="56"/>
      <c r="HG398" s="56"/>
      <c r="HH398" s="56"/>
      <c r="HI398" s="56"/>
      <c r="HJ398" s="56"/>
      <c r="HK398" s="56"/>
      <c r="HL398" s="56"/>
      <c r="HM398" s="56"/>
      <c r="HN398" s="56"/>
      <c r="HO398" s="56"/>
      <c r="HP398" s="56"/>
      <c r="HQ398" s="56"/>
      <c r="HR398" s="56"/>
      <c r="HS398" s="56"/>
      <c r="HT398" s="56"/>
      <c r="HU398" s="56"/>
      <c r="HV398" s="56"/>
      <c r="HW398" s="56"/>
      <c r="HX398" s="56"/>
      <c r="HY398" s="56"/>
      <c r="HZ398" s="56"/>
      <c r="IA398" s="56"/>
      <c r="IB398" s="56"/>
      <c r="IC398" s="56"/>
      <c r="ID398" s="56"/>
      <c r="IE398" s="56"/>
      <c r="IF398" s="56"/>
      <c r="IG398" s="56"/>
      <c r="IH398" s="56"/>
      <c r="II398" s="56"/>
      <c r="IJ398" s="56"/>
      <c r="IK398" s="56"/>
      <c r="IL398" s="56"/>
      <c r="IM398" s="56"/>
      <c r="IN398" s="56"/>
      <c r="IO398" s="56"/>
      <c r="IP398" s="56"/>
      <c r="IQ398" s="56"/>
      <c r="IR398" s="56"/>
      <c r="IS398" s="56"/>
      <c r="IT398" s="56"/>
      <c r="IU398" s="56"/>
      <c r="IV398" s="56"/>
      <c r="IW398" s="56"/>
      <c r="IX398" s="56"/>
      <c r="IY398" s="56"/>
      <c r="IZ398" s="56"/>
      <c r="JA398" s="56"/>
      <c r="JB398" s="56"/>
      <c r="JC398" s="56"/>
      <c r="JD398" s="56"/>
      <c r="JE398" s="56"/>
      <c r="JF398" s="56"/>
      <c r="JG398" s="56"/>
      <c r="JH398" s="56"/>
      <c r="JI398" s="56"/>
      <c r="JJ398" s="56"/>
      <c r="JK398" s="56"/>
      <c r="JL398" s="56"/>
      <c r="JM398" s="56"/>
      <c r="JN398" s="56"/>
      <c r="JO398" s="56"/>
      <c r="JP398" s="56"/>
      <c r="JQ398" s="56"/>
      <c r="JR398" s="56"/>
      <c r="JS398" s="56"/>
      <c r="JT398" s="56"/>
      <c r="JU398" s="56"/>
      <c r="JV398" s="56"/>
      <c r="JW398" s="56"/>
      <c r="JX398" s="56"/>
      <c r="JY398" s="56"/>
      <c r="JZ398" s="56"/>
      <c r="KA398" s="56"/>
      <c r="KB398" s="56"/>
      <c r="KC398" s="56"/>
      <c r="KD398" s="56"/>
      <c r="KE398" s="56"/>
      <c r="KF398" s="56"/>
      <c r="KG398" s="56"/>
      <c r="KH398" s="56"/>
      <c r="KI398" s="56"/>
      <c r="KJ398" s="56"/>
      <c r="KK398" s="56"/>
      <c r="KL398" s="56"/>
      <c r="KM398" s="56"/>
      <c r="KN398" s="56"/>
      <c r="KO398" s="56"/>
      <c r="KP398" s="56"/>
      <c r="KQ398" s="56"/>
      <c r="KR398" s="56"/>
      <c r="KS398" s="56"/>
      <c r="KT398" s="56"/>
      <c r="KU398" s="56"/>
      <c r="KV398" s="56"/>
      <c r="KW398" s="56"/>
      <c r="KX398" s="56"/>
      <c r="KY398" s="56"/>
      <c r="KZ398" s="56"/>
      <c r="LA398" s="56"/>
      <c r="LB398" s="56"/>
      <c r="LC398" s="56"/>
      <c r="LD398" s="56"/>
      <c r="LE398" s="56"/>
      <c r="LF398" s="56"/>
      <c r="LG398" s="56"/>
      <c r="LH398" s="56"/>
      <c r="LI398" s="56"/>
      <c r="LJ398" s="56"/>
      <c r="LK398" s="56"/>
      <c r="LL398" s="56"/>
      <c r="LM398" s="56"/>
      <c r="LN398" s="56"/>
      <c r="LO398" s="56"/>
      <c r="LP398" s="56"/>
      <c r="LQ398" s="56"/>
      <c r="LR398" s="56"/>
      <c r="LS398" s="56"/>
      <c r="LT398" s="56"/>
      <c r="LU398" s="56"/>
      <c r="LV398" s="56"/>
      <c r="LW398" s="56"/>
      <c r="LX398" s="56"/>
      <c r="LY398" s="56"/>
      <c r="LZ398" s="56"/>
      <c r="MA398" s="56"/>
      <c r="MB398" s="56"/>
      <c r="MC398" s="56"/>
      <c r="MD398" s="56"/>
      <c r="ME398" s="56"/>
      <c r="MF398" s="56"/>
      <c r="MG398" s="56"/>
      <c r="MH398" s="56"/>
      <c r="MI398" s="56"/>
      <c r="MJ398" s="56"/>
      <c r="MK398" s="56"/>
      <c r="ML398" s="56"/>
      <c r="MM398" s="56"/>
      <c r="MN398" s="56"/>
      <c r="MO398" s="56"/>
      <c r="MP398" s="56"/>
      <c r="MQ398" s="56"/>
      <c r="MR398" s="56"/>
      <c r="MS398" s="56"/>
      <c r="MT398" s="56"/>
      <c r="MU398" s="56"/>
      <c r="MV398" s="56"/>
      <c r="MW398" s="56"/>
      <c r="MX398" s="56"/>
      <c r="MY398" s="56"/>
      <c r="MZ398" s="56"/>
      <c r="NA398" s="56"/>
      <c r="NB398" s="56"/>
      <c r="NC398" s="56"/>
      <c r="ND398" s="56"/>
      <c r="NE398" s="56"/>
      <c r="NF398" s="56"/>
      <c r="NG398" s="56"/>
      <c r="NH398" s="56"/>
      <c r="NI398" s="56"/>
      <c r="NJ398" s="56"/>
      <c r="NK398" s="56"/>
      <c r="NL398" s="56"/>
      <c r="NM398" s="56"/>
      <c r="NN398" s="56"/>
      <c r="NO398" s="56"/>
      <c r="NP398" s="56"/>
      <c r="NQ398" s="56"/>
      <c r="NR398" s="56"/>
      <c r="NS398" s="56"/>
      <c r="NT398" s="56"/>
      <c r="NU398" s="56"/>
      <c r="NV398" s="56"/>
      <c r="NW398" s="56"/>
      <c r="NX398" s="56"/>
      <c r="NY398" s="56"/>
      <c r="NZ398" s="56"/>
      <c r="OA398" s="56"/>
      <c r="OB398" s="56"/>
      <c r="OC398" s="56"/>
      <c r="OD398" s="56"/>
      <c r="OE398" s="56"/>
      <c r="OF398" s="56"/>
      <c r="OG398" s="56"/>
      <c r="OH398" s="56"/>
      <c r="OI398" s="56"/>
      <c r="OJ398" s="56"/>
      <c r="OK398" s="56"/>
      <c r="OL398" s="56"/>
      <c r="OM398" s="56"/>
      <c r="ON398" s="56"/>
      <c r="OO398" s="56"/>
      <c r="OP398" s="56"/>
      <c r="OQ398" s="56"/>
      <c r="OR398" s="56"/>
      <c r="OS398" s="56"/>
      <c r="OT398" s="56"/>
      <c r="OU398" s="56"/>
      <c r="OV398" s="56"/>
      <c r="OW398" s="56"/>
      <c r="OX398" s="56"/>
      <c r="OY398" s="56"/>
      <c r="OZ398" s="56"/>
      <c r="PA398" s="56"/>
      <c r="PB398" s="56"/>
      <c r="PC398" s="56"/>
      <c r="PD398" s="56"/>
      <c r="PE398" s="56"/>
      <c r="PF398" s="56"/>
      <c r="PG398" s="56"/>
      <c r="PH398" s="56"/>
      <c r="PI398" s="56"/>
      <c r="PJ398" s="56"/>
      <c r="PK398" s="56"/>
      <c r="PL398" s="56"/>
      <c r="PM398" s="56"/>
      <c r="PN398" s="56"/>
      <c r="PO398" s="56"/>
      <c r="PP398" s="56"/>
      <c r="PQ398" s="56"/>
      <c r="PR398" s="56"/>
      <c r="PS398" s="56"/>
      <c r="PT398" s="56"/>
      <c r="PU398" s="56"/>
      <c r="PV398" s="56"/>
      <c r="PW398" s="56"/>
      <c r="PX398" s="56"/>
      <c r="PY398" s="56"/>
      <c r="PZ398" s="56"/>
      <c r="QA398" s="56"/>
      <c r="QB398" s="56"/>
      <c r="QC398" s="56"/>
      <c r="QD398" s="56"/>
      <c r="QE398" s="56"/>
      <c r="QF398" s="56"/>
      <c r="QG398" s="56"/>
      <c r="QH398" s="56"/>
      <c r="QI398" s="56"/>
      <c r="QJ398" s="56"/>
      <c r="QK398" s="56"/>
      <c r="QL398" s="56"/>
      <c r="QM398" s="56"/>
      <c r="QN398" s="56"/>
      <c r="QO398" s="56"/>
      <c r="QP398" s="56"/>
      <c r="QQ398" s="56"/>
      <c r="QR398" s="56"/>
      <c r="QS398" s="56"/>
      <c r="QT398" s="56"/>
      <c r="QU398" s="56"/>
      <c r="QV398" s="56"/>
      <c r="QW398" s="56"/>
      <c r="QX398" s="56"/>
      <c r="QY398" s="56"/>
      <c r="QZ398" s="56"/>
      <c r="RA398" s="56"/>
      <c r="RB398" s="56"/>
      <c r="RC398" s="56"/>
      <c r="RD398" s="56"/>
      <c r="RE398" s="56"/>
      <c r="RF398" s="56"/>
      <c r="RG398" s="56"/>
      <c r="RH398" s="56"/>
      <c r="RI398" s="56"/>
      <c r="RJ398" s="56"/>
      <c r="RK398" s="56"/>
      <c r="RL398" s="56"/>
      <c r="RM398" s="56"/>
      <c r="RN398" s="56"/>
      <c r="RO398" s="56"/>
      <c r="RP398" s="56"/>
      <c r="RQ398" s="56"/>
      <c r="RR398" s="56"/>
      <c r="RS398" s="56"/>
      <c r="RT398" s="56"/>
      <c r="RU398" s="56"/>
      <c r="RV398" s="56"/>
      <c r="RW398" s="56"/>
      <c r="RX398" s="56"/>
      <c r="RY398" s="56"/>
      <c r="RZ398" s="56"/>
      <c r="SA398" s="56"/>
      <c r="SB398" s="56"/>
      <c r="SC398" s="56"/>
      <c r="SD398" s="56"/>
      <c r="SE398" s="56"/>
      <c r="SF398" s="56"/>
      <c r="SG398" s="56"/>
      <c r="SH398" s="56"/>
      <c r="SI398" s="56"/>
      <c r="SJ398" s="56"/>
      <c r="SK398" s="56"/>
      <c r="SL398" s="56"/>
      <c r="SM398" s="56"/>
      <c r="SN398" s="56"/>
      <c r="SO398" s="56"/>
      <c r="SP398" s="56"/>
      <c r="SQ398" s="56"/>
      <c r="SR398" s="56"/>
      <c r="SS398" s="56"/>
      <c r="ST398" s="56"/>
      <c r="SU398" s="56"/>
      <c r="SV398" s="56"/>
      <c r="SW398" s="56"/>
      <c r="SX398" s="56"/>
      <c r="SY398" s="56"/>
      <c r="SZ398" s="56"/>
      <c r="TA398" s="56"/>
      <c r="TB398" s="56"/>
      <c r="TC398" s="56"/>
      <c r="TD398" s="56"/>
      <c r="TE398" s="56"/>
      <c r="TF398" s="56"/>
      <c r="TG398" s="56"/>
      <c r="TH398" s="56"/>
      <c r="TI398" s="56"/>
      <c r="TJ398" s="56"/>
      <c r="TK398" s="56"/>
      <c r="TL398" s="56"/>
      <c r="TM398" s="56"/>
      <c r="TN398" s="56"/>
      <c r="TO398" s="56"/>
      <c r="TP398" s="56"/>
      <c r="TQ398" s="56"/>
      <c r="TR398" s="56"/>
      <c r="TS398" s="56"/>
      <c r="TT398" s="56"/>
      <c r="TU398" s="56"/>
      <c r="TV398" s="56"/>
      <c r="TW398" s="56"/>
      <c r="TX398" s="56"/>
      <c r="TY398" s="56"/>
      <c r="TZ398" s="56"/>
      <c r="UA398" s="56"/>
      <c r="UB398" s="56"/>
      <c r="UC398" s="56"/>
      <c r="UD398" s="56"/>
      <c r="UE398" s="56"/>
      <c r="UF398" s="56"/>
      <c r="UG398" s="56"/>
      <c r="UH398" s="56"/>
      <c r="UI398" s="56"/>
      <c r="UJ398" s="56"/>
      <c r="UK398" s="56"/>
      <c r="UL398" s="56"/>
      <c r="UM398" s="56"/>
      <c r="UN398" s="56"/>
      <c r="UO398" s="56"/>
      <c r="UP398" s="56"/>
      <c r="UQ398" s="56"/>
      <c r="UR398" s="56"/>
      <c r="US398" s="56"/>
      <c r="UT398" s="56"/>
      <c r="UU398" s="56"/>
      <c r="UV398" s="56"/>
      <c r="UW398" s="56"/>
      <c r="UX398" s="56"/>
      <c r="UY398" s="56"/>
      <c r="UZ398" s="56"/>
      <c r="VA398" s="56"/>
      <c r="VB398" s="56"/>
      <c r="VC398" s="56"/>
      <c r="VD398" s="56"/>
      <c r="VE398" s="56"/>
      <c r="VF398" s="56"/>
      <c r="VG398" s="56"/>
      <c r="VH398" s="56"/>
      <c r="VI398" s="56"/>
      <c r="VJ398" s="56"/>
      <c r="VK398" s="56"/>
      <c r="VL398" s="56"/>
      <c r="VM398" s="56"/>
      <c r="VN398" s="56"/>
      <c r="VO398" s="56"/>
      <c r="VP398" s="56"/>
      <c r="VQ398" s="56"/>
      <c r="VR398" s="56"/>
      <c r="VS398" s="56"/>
      <c r="VT398" s="56"/>
      <c r="VU398" s="56"/>
      <c r="VV398" s="56"/>
      <c r="VW398" s="56"/>
      <c r="VX398" s="56"/>
      <c r="VY398" s="56"/>
      <c r="VZ398" s="56"/>
      <c r="WA398" s="56"/>
      <c r="WB398" s="56"/>
      <c r="WC398" s="56"/>
      <c r="WD398" s="56"/>
      <c r="WE398" s="56"/>
      <c r="WF398" s="56"/>
      <c r="WG398" s="56"/>
      <c r="WH398" s="56"/>
      <c r="WI398" s="56"/>
      <c r="WJ398" s="56"/>
      <c r="WK398" s="56"/>
      <c r="WL398" s="56"/>
      <c r="WM398" s="56"/>
      <c r="WN398" s="56"/>
      <c r="WO398" s="56"/>
      <c r="WP398" s="56"/>
      <c r="WQ398" s="56"/>
      <c r="WR398" s="56"/>
      <c r="WS398" s="56"/>
      <c r="WT398" s="56"/>
      <c r="WU398" s="56"/>
      <c r="WV398" s="56"/>
      <c r="WW398" s="56"/>
      <c r="WX398" s="56"/>
      <c r="WY398" s="56"/>
      <c r="WZ398" s="56"/>
      <c r="XA398" s="56"/>
      <c r="XB398" s="56"/>
      <c r="XC398" s="56"/>
      <c r="XD398" s="56"/>
      <c r="XE398" s="56"/>
      <c r="XF398" s="56"/>
      <c r="XG398" s="56"/>
      <c r="XH398" s="56"/>
      <c r="XI398" s="56"/>
      <c r="XJ398" s="56"/>
      <c r="XK398" s="56"/>
      <c r="XL398" s="56"/>
      <c r="XM398" s="56"/>
      <c r="XN398" s="56"/>
      <c r="XO398" s="56"/>
      <c r="XP398" s="56"/>
      <c r="XQ398" s="56"/>
      <c r="XR398" s="56"/>
      <c r="XS398" s="56"/>
      <c r="XT398" s="56"/>
      <c r="XU398" s="56"/>
      <c r="XV398" s="56"/>
      <c r="XW398" s="56"/>
      <c r="XX398" s="56"/>
      <c r="XY398" s="56"/>
      <c r="XZ398" s="56"/>
      <c r="YA398" s="56"/>
      <c r="YB398" s="56"/>
      <c r="YC398" s="56"/>
      <c r="YD398" s="56"/>
      <c r="YE398" s="56"/>
      <c r="YF398" s="56"/>
      <c r="YG398" s="56"/>
      <c r="YH398" s="56"/>
      <c r="YI398" s="56"/>
      <c r="YJ398" s="56"/>
      <c r="YK398" s="56"/>
      <c r="YL398" s="56"/>
      <c r="YM398" s="56"/>
      <c r="YN398" s="56"/>
      <c r="YO398" s="56"/>
      <c r="YP398" s="56"/>
      <c r="YQ398" s="56"/>
      <c r="YR398" s="56"/>
      <c r="YS398" s="56"/>
      <c r="YT398" s="56"/>
      <c r="YU398" s="56"/>
      <c r="YV398" s="56"/>
      <c r="YW398" s="56"/>
      <c r="YX398" s="56"/>
      <c r="YY398" s="56"/>
      <c r="YZ398" s="56"/>
      <c r="ZA398" s="56"/>
      <c r="ZB398" s="56"/>
      <c r="ZC398" s="56"/>
      <c r="ZD398" s="56"/>
      <c r="ZE398" s="56"/>
      <c r="ZF398" s="56"/>
      <c r="ZG398" s="56"/>
      <c r="ZH398" s="56"/>
      <c r="ZI398" s="56"/>
      <c r="ZJ398" s="56"/>
      <c r="ZK398" s="56"/>
      <c r="ZL398" s="56"/>
      <c r="ZM398" s="56"/>
      <c r="ZN398" s="56"/>
      <c r="ZO398" s="56"/>
      <c r="ZP398" s="56"/>
      <c r="ZQ398" s="56"/>
      <c r="ZR398" s="56"/>
      <c r="ZS398" s="56"/>
      <c r="ZT398" s="56"/>
      <c r="ZU398" s="56"/>
      <c r="ZV398" s="56"/>
      <c r="ZW398" s="56"/>
      <c r="ZX398" s="56"/>
      <c r="ZY398" s="56"/>
      <c r="ZZ398" s="56"/>
      <c r="AAA398" s="56"/>
      <c r="AAB398" s="56"/>
      <c r="AAC398" s="56"/>
      <c r="AAD398" s="56"/>
      <c r="AAE398" s="56"/>
      <c r="AAF398" s="56"/>
      <c r="AAG398" s="56"/>
      <c r="AAH398" s="56"/>
      <c r="AAI398" s="56"/>
      <c r="AAJ398" s="56"/>
      <c r="AAK398" s="56"/>
      <c r="AAL398" s="56"/>
      <c r="AAM398" s="56"/>
      <c r="AAN398" s="56"/>
      <c r="AAO398" s="56"/>
      <c r="AAP398" s="56"/>
      <c r="AAQ398" s="56"/>
      <c r="AAR398" s="56"/>
      <c r="AAS398" s="56"/>
      <c r="AAT398" s="56"/>
      <c r="AAU398" s="56"/>
      <c r="AAV398" s="56"/>
      <c r="AAW398" s="56"/>
      <c r="AAX398" s="56"/>
      <c r="AAY398" s="56"/>
      <c r="AAZ398" s="56"/>
      <c r="ABA398" s="56"/>
      <c r="ABB398" s="56"/>
      <c r="ABC398" s="56"/>
      <c r="ABD398" s="56"/>
      <c r="ABE398" s="56"/>
      <c r="ABF398" s="56"/>
      <c r="ABG398" s="56"/>
      <c r="ABH398" s="56"/>
      <c r="ABI398" s="56"/>
      <c r="ABJ398" s="56"/>
      <c r="ABK398" s="56"/>
      <c r="ABL398" s="56"/>
      <c r="ABM398" s="56"/>
      <c r="ABN398" s="56"/>
      <c r="ABO398" s="56"/>
      <c r="ABP398" s="56"/>
      <c r="ABQ398" s="56"/>
      <c r="ABR398" s="56"/>
      <c r="ABS398" s="56"/>
      <c r="ABT398" s="56"/>
      <c r="ABU398" s="56"/>
      <c r="ABV398" s="56"/>
      <c r="ABW398" s="56"/>
      <c r="ABX398" s="56"/>
      <c r="ABY398" s="56"/>
      <c r="ABZ398" s="56"/>
      <c r="ACA398" s="56"/>
      <c r="ACB398" s="56"/>
      <c r="ACC398" s="56"/>
      <c r="ACD398" s="56"/>
      <c r="ACE398" s="56"/>
      <c r="ACF398" s="56"/>
      <c r="ACG398" s="56"/>
      <c r="ACH398" s="56"/>
      <c r="ACI398" s="56"/>
      <c r="ACJ398" s="56"/>
      <c r="ACK398" s="56"/>
      <c r="ACL398" s="56"/>
      <c r="ACM398" s="56"/>
      <c r="ACN398" s="56"/>
      <c r="ACO398" s="56"/>
      <c r="ACP398" s="56"/>
      <c r="ACQ398" s="56"/>
      <c r="ACR398" s="56"/>
      <c r="ACS398" s="56"/>
      <c r="ACT398" s="56"/>
      <c r="ACU398" s="56"/>
      <c r="ACV398" s="56"/>
      <c r="ACW398" s="56"/>
      <c r="ACX398" s="56"/>
      <c r="ACY398" s="56"/>
      <c r="ACZ398" s="56"/>
      <c r="ADA398" s="56"/>
      <c r="ADB398" s="56"/>
      <c r="ADC398" s="56"/>
      <c r="ADD398" s="56"/>
      <c r="ADE398" s="56"/>
      <c r="ADF398" s="56"/>
      <c r="ADG398" s="56"/>
      <c r="ADH398" s="56"/>
      <c r="ADI398" s="56"/>
      <c r="ADJ398" s="56"/>
      <c r="ADK398" s="56"/>
      <c r="ADL398" s="56"/>
      <c r="ADM398" s="56"/>
      <c r="ADN398" s="56"/>
      <c r="ADO398" s="56"/>
      <c r="ADP398" s="56"/>
      <c r="ADQ398" s="56"/>
      <c r="ADR398" s="56"/>
      <c r="ADS398" s="56"/>
      <c r="ADT398" s="56"/>
      <c r="ADU398" s="56"/>
      <c r="ADV398" s="56"/>
      <c r="ADW398" s="56"/>
      <c r="ADX398" s="56"/>
      <c r="ADY398" s="56"/>
      <c r="ADZ398" s="56"/>
      <c r="AEA398" s="56"/>
      <c r="AEB398" s="56"/>
      <c r="AEC398" s="56"/>
      <c r="AED398" s="56"/>
      <c r="AEE398" s="56"/>
      <c r="AEF398" s="56"/>
      <c r="AEG398" s="56"/>
      <c r="AEH398" s="56"/>
      <c r="AEI398" s="56"/>
      <c r="AEJ398" s="56"/>
      <c r="AEK398" s="56"/>
      <c r="AEL398" s="56"/>
      <c r="AEM398" s="56"/>
      <c r="AEN398" s="56"/>
      <c r="AEO398" s="56"/>
      <c r="AEP398" s="56"/>
      <c r="AEQ398" s="56"/>
      <c r="AER398" s="56"/>
      <c r="AES398" s="56"/>
      <c r="AET398" s="56"/>
      <c r="AEU398" s="56"/>
      <c r="AEV398" s="56"/>
      <c r="AEW398" s="56"/>
      <c r="AEX398" s="56"/>
      <c r="AEY398" s="56"/>
      <c r="AEZ398" s="56"/>
      <c r="AFA398" s="56"/>
      <c r="AFB398" s="56"/>
      <c r="AFC398" s="56"/>
      <c r="AFD398" s="56"/>
      <c r="AFE398" s="56"/>
      <c r="AFF398" s="56"/>
      <c r="AFG398" s="56"/>
      <c r="AFH398" s="56"/>
      <c r="AFI398" s="56"/>
      <c r="AFJ398" s="56"/>
      <c r="AFK398" s="56"/>
      <c r="AFL398" s="56"/>
      <c r="AFM398" s="56"/>
      <c r="AFN398" s="56"/>
      <c r="AFO398" s="56"/>
      <c r="AFP398" s="56"/>
      <c r="AFQ398" s="56"/>
      <c r="AFR398" s="56"/>
      <c r="AFS398" s="56"/>
      <c r="AFT398" s="56"/>
      <c r="AFU398" s="56"/>
      <c r="AFV398" s="56"/>
      <c r="AFW398" s="56"/>
      <c r="AFX398" s="56"/>
      <c r="AFY398" s="56"/>
      <c r="AFZ398" s="56"/>
      <c r="AGA398" s="56"/>
      <c r="AGB398" s="56"/>
      <c r="AGC398" s="56"/>
      <c r="AGD398" s="56"/>
      <c r="AGE398" s="56"/>
      <c r="AGF398" s="56"/>
      <c r="AGG398" s="56"/>
      <c r="AGH398" s="56"/>
      <c r="AGI398" s="56"/>
      <c r="AGJ398" s="56"/>
      <c r="AGK398" s="56"/>
      <c r="AGL398" s="56"/>
      <c r="AGM398" s="56"/>
      <c r="AGN398" s="56"/>
      <c r="AGO398" s="56"/>
      <c r="AGP398" s="56"/>
      <c r="AGQ398" s="56"/>
      <c r="AGR398" s="56"/>
      <c r="AGS398" s="56"/>
      <c r="AGT398" s="56"/>
      <c r="AGU398" s="56"/>
      <c r="AGV398" s="56"/>
      <c r="AGW398" s="56"/>
      <c r="AGX398" s="56"/>
      <c r="AGY398" s="56"/>
      <c r="AGZ398" s="56"/>
      <c r="AHA398" s="56"/>
      <c r="AHB398" s="56"/>
      <c r="AHC398" s="56"/>
      <c r="AHD398" s="56"/>
      <c r="AHE398" s="56"/>
      <c r="AHF398" s="56"/>
      <c r="AHG398" s="56"/>
      <c r="AHH398" s="56"/>
      <c r="AHI398" s="56"/>
      <c r="AHJ398" s="56"/>
      <c r="AHK398" s="56"/>
      <c r="AHL398" s="56"/>
      <c r="AHM398" s="56"/>
      <c r="AHN398" s="56"/>
      <c r="AHO398" s="56"/>
      <c r="AHP398" s="56"/>
      <c r="AHQ398" s="56"/>
      <c r="AHR398" s="56"/>
      <c r="AHS398" s="56"/>
      <c r="AHT398" s="56"/>
      <c r="AHU398" s="56"/>
      <c r="AHV398" s="56"/>
      <c r="AHW398" s="56"/>
      <c r="AHX398" s="56"/>
      <c r="AHY398" s="56"/>
      <c r="AHZ398" s="56"/>
      <c r="AIA398" s="56"/>
      <c r="AIB398" s="56"/>
      <c r="AIC398" s="56"/>
      <c r="AID398" s="56"/>
      <c r="AIE398" s="56"/>
      <c r="AIF398" s="56"/>
      <c r="AIG398" s="56"/>
      <c r="AIH398" s="56"/>
      <c r="AII398" s="56"/>
      <c r="AIJ398" s="56"/>
      <c r="AIK398" s="56"/>
      <c r="AIL398" s="56"/>
      <c r="AIM398" s="56"/>
      <c r="AIN398" s="56"/>
      <c r="AIO398" s="56"/>
      <c r="AIP398" s="56"/>
      <c r="AIQ398" s="56"/>
      <c r="AIR398" s="56"/>
      <c r="AIS398" s="56"/>
      <c r="AIT398" s="56"/>
      <c r="AIU398" s="56"/>
      <c r="AIV398" s="56"/>
      <c r="AIW398" s="56"/>
      <c r="AIX398" s="56"/>
      <c r="AIY398" s="56"/>
      <c r="AIZ398" s="56"/>
      <c r="AJA398" s="56"/>
      <c r="AJB398" s="56"/>
      <c r="AJC398" s="56"/>
      <c r="AJD398" s="56"/>
      <c r="AJE398" s="56"/>
      <c r="AJF398" s="56"/>
      <c r="AJG398" s="56"/>
      <c r="AJH398" s="56"/>
      <c r="AJI398" s="56"/>
      <c r="AJJ398" s="56"/>
      <c r="AJK398" s="56"/>
      <c r="AJL398" s="56"/>
      <c r="AJM398" s="56"/>
      <c r="AJN398" s="56"/>
      <c r="AJO398" s="56"/>
      <c r="AJP398" s="56"/>
      <c r="AJQ398" s="56"/>
      <c r="AJR398" s="56"/>
      <c r="AJS398" s="56"/>
      <c r="AJT398" s="56"/>
      <c r="AJU398" s="56"/>
      <c r="AJV398" s="56"/>
      <c r="AJW398" s="56"/>
      <c r="AJX398" s="56"/>
      <c r="AJY398" s="56"/>
      <c r="AJZ398" s="56"/>
      <c r="AKA398" s="56"/>
      <c r="AKB398" s="56"/>
      <c r="AKC398" s="56"/>
      <c r="AKD398" s="56"/>
      <c r="AKE398" s="56"/>
      <c r="AKF398" s="56"/>
      <c r="AKG398" s="56"/>
      <c r="AKH398" s="56"/>
      <c r="AKI398" s="56"/>
      <c r="AKJ398" s="56"/>
      <c r="AKK398" s="56"/>
      <c r="AKL398" s="56"/>
      <c r="AKM398" s="56"/>
      <c r="AKN398" s="56"/>
      <c r="AKO398" s="56"/>
      <c r="AKP398" s="56"/>
      <c r="AKQ398" s="56"/>
      <c r="AKR398" s="56"/>
      <c r="AKS398" s="56"/>
      <c r="AKT398" s="56"/>
      <c r="AKU398" s="56"/>
      <c r="AKV398" s="56"/>
      <c r="AKW398" s="56"/>
      <c r="AKX398" s="56"/>
      <c r="AKY398" s="56"/>
      <c r="AKZ398" s="56"/>
      <c r="ALA398" s="56"/>
      <c r="ALB398" s="56"/>
      <c r="ALC398" s="56"/>
      <c r="ALD398" s="56"/>
      <c r="ALE398" s="56"/>
      <c r="ALF398" s="56"/>
      <c r="ALG398" s="56"/>
      <c r="ALH398" s="56"/>
      <c r="ALI398" s="56"/>
      <c r="ALJ398" s="56"/>
      <c r="ALK398" s="56"/>
      <c r="ALL398" s="56"/>
      <c r="ALM398" s="56"/>
      <c r="ALN398" s="56"/>
      <c r="ALO398" s="56"/>
      <c r="ALP398" s="56"/>
      <c r="ALQ398" s="56"/>
      <c r="ALR398" s="56"/>
      <c r="ALS398" s="56"/>
      <c r="ALT398" s="56"/>
      <c r="ALU398" s="56"/>
      <c r="ALV398" s="56"/>
      <c r="ALW398" s="56"/>
      <c r="ALX398" s="56"/>
      <c r="ALY398" s="56"/>
      <c r="ALZ398" s="56"/>
      <c r="AMA398" s="56"/>
      <c r="AMB398" s="56"/>
      <c r="AMC398" s="56"/>
      <c r="AMD398" s="56"/>
      <c r="AME398" s="56"/>
      <c r="AMF398" s="56"/>
      <c r="AMG398" s="56"/>
      <c r="AMH398" s="56"/>
      <c r="AMI398" s="56"/>
      <c r="AMJ398" s="56"/>
      <c r="AMK398" s="56"/>
      <c r="AML398" s="56"/>
      <c r="AMM398" s="56"/>
      <c r="AMN398" s="56"/>
      <c r="AMO398" s="56"/>
      <c r="AMP398" s="56"/>
      <c r="AMQ398" s="56"/>
      <c r="AMR398" s="56"/>
      <c r="AMS398" s="56"/>
      <c r="AMT398" s="56"/>
      <c r="AMU398" s="56"/>
      <c r="AMV398" s="56"/>
      <c r="AMW398" s="56"/>
      <c r="AMX398" s="56"/>
      <c r="AMY398" s="56"/>
      <c r="AMZ398" s="56"/>
      <c r="ANA398" s="56"/>
      <c r="ANB398" s="56"/>
      <c r="ANC398" s="56"/>
      <c r="AND398" s="56"/>
      <c r="ANE398" s="56"/>
      <c r="ANF398" s="56"/>
      <c r="ANG398" s="56"/>
      <c r="ANH398" s="56"/>
      <c r="ANI398" s="56"/>
      <c r="ANJ398" s="56"/>
      <c r="ANK398" s="56"/>
      <c r="ANL398" s="56"/>
      <c r="ANM398" s="56"/>
      <c r="ANN398" s="56"/>
      <c r="ANO398" s="56"/>
      <c r="ANP398" s="56"/>
      <c r="ANQ398" s="56"/>
      <c r="ANR398" s="56"/>
      <c r="ANS398" s="56"/>
      <c r="ANT398" s="56"/>
      <c r="ANU398" s="56"/>
      <c r="ANV398" s="56"/>
      <c r="ANW398" s="56"/>
      <c r="ANX398" s="56"/>
      <c r="ANY398" s="56"/>
      <c r="ANZ398" s="56"/>
      <c r="AOA398" s="56"/>
      <c r="AOB398" s="56"/>
      <c r="AOC398" s="56"/>
      <c r="AOD398" s="56"/>
      <c r="AOE398" s="56"/>
      <c r="AOF398" s="56"/>
      <c r="AOG398" s="56"/>
      <c r="AOH398" s="56"/>
      <c r="AOI398" s="56"/>
      <c r="AOJ398" s="56"/>
      <c r="AOK398" s="56"/>
      <c r="AOL398" s="56"/>
      <c r="AOM398" s="56"/>
      <c r="AON398" s="56"/>
      <c r="AOO398" s="56"/>
      <c r="AOP398" s="56"/>
      <c r="AOQ398" s="56"/>
      <c r="AOR398" s="56"/>
      <c r="AOS398" s="56"/>
      <c r="AOT398" s="56"/>
      <c r="AOU398" s="56"/>
      <c r="AOV398" s="56"/>
      <c r="AOW398" s="56"/>
      <c r="AOX398" s="56"/>
      <c r="AOY398" s="56"/>
      <c r="AOZ398" s="56"/>
      <c r="APA398" s="56"/>
      <c r="APB398" s="56"/>
      <c r="APC398" s="56"/>
      <c r="APD398" s="56"/>
      <c r="APE398" s="56"/>
      <c r="APF398" s="56"/>
      <c r="APG398" s="56"/>
      <c r="APH398" s="56"/>
      <c r="API398" s="56"/>
      <c r="APJ398" s="56"/>
      <c r="APK398" s="56"/>
      <c r="APL398" s="56"/>
      <c r="APM398" s="56"/>
      <c r="APN398" s="56"/>
      <c r="APO398" s="56"/>
      <c r="APP398" s="56"/>
      <c r="APQ398" s="56"/>
      <c r="APR398" s="56"/>
      <c r="APS398" s="56"/>
      <c r="APT398" s="56"/>
      <c r="APU398" s="56"/>
      <c r="APV398" s="56"/>
      <c r="APW398" s="56"/>
      <c r="APX398" s="56"/>
      <c r="APY398" s="56"/>
      <c r="APZ398" s="56"/>
      <c r="AQA398" s="56"/>
      <c r="AQB398" s="56"/>
      <c r="AQC398" s="56"/>
      <c r="AQD398" s="56"/>
      <c r="AQE398" s="56"/>
      <c r="AQF398" s="56"/>
      <c r="AQG398" s="56"/>
      <c r="AQH398" s="56"/>
      <c r="AQI398" s="56"/>
      <c r="AQJ398" s="56"/>
      <c r="AQK398" s="56"/>
      <c r="AQL398" s="56"/>
      <c r="AQM398" s="56"/>
      <c r="AQN398" s="56"/>
      <c r="AQO398" s="56"/>
      <c r="AQP398" s="56"/>
      <c r="AQQ398" s="56"/>
      <c r="AQR398" s="56"/>
      <c r="AQS398" s="56"/>
      <c r="AQT398" s="56"/>
      <c r="AQU398" s="56"/>
      <c r="AQV398" s="56"/>
      <c r="AQW398" s="56"/>
      <c r="AQX398" s="56"/>
      <c r="AQY398" s="56"/>
      <c r="AQZ398" s="56"/>
      <c r="ARA398" s="56"/>
      <c r="ARB398" s="56"/>
      <c r="ARC398" s="56"/>
      <c r="ARD398" s="56"/>
      <c r="ARE398" s="56"/>
      <c r="ARF398" s="56"/>
      <c r="ARG398" s="56"/>
      <c r="ARH398" s="56"/>
      <c r="ARI398" s="56"/>
      <c r="ARJ398" s="56"/>
      <c r="ARK398" s="56"/>
      <c r="ARL398" s="56"/>
      <c r="ARM398" s="56"/>
      <c r="ARN398" s="56"/>
      <c r="ARO398" s="56"/>
      <c r="ARP398" s="56"/>
      <c r="ARQ398" s="56"/>
      <c r="ARR398" s="56"/>
      <c r="ARS398" s="56"/>
      <c r="ART398" s="56"/>
      <c r="ARU398" s="56"/>
      <c r="ARV398" s="56"/>
      <c r="ARW398" s="56"/>
      <c r="ARX398" s="56"/>
      <c r="ARY398" s="56"/>
      <c r="ARZ398" s="56"/>
      <c r="ASA398" s="56"/>
      <c r="ASB398" s="56"/>
      <c r="ASC398" s="56"/>
      <c r="ASD398" s="56"/>
      <c r="ASE398" s="56"/>
      <c r="ASF398" s="56"/>
      <c r="ASG398" s="56"/>
      <c r="ASH398" s="56"/>
      <c r="ASI398" s="56"/>
      <c r="ASJ398" s="56"/>
      <c r="ASK398" s="56"/>
      <c r="ASL398" s="56"/>
      <c r="ASM398" s="56"/>
      <c r="ASN398" s="56"/>
      <c r="ASO398" s="56"/>
      <c r="ASP398" s="56"/>
      <c r="ASQ398" s="56"/>
      <c r="ASR398" s="56"/>
      <c r="ASS398" s="56"/>
      <c r="AST398" s="56"/>
      <c r="ASU398" s="56"/>
      <c r="ASV398" s="56"/>
      <c r="ASW398" s="56"/>
      <c r="ASX398" s="56"/>
      <c r="ASY398" s="56"/>
      <c r="ASZ398" s="56"/>
      <c r="ATA398" s="56"/>
      <c r="ATB398" s="56"/>
      <c r="ATC398" s="56"/>
      <c r="ATD398" s="56"/>
      <c r="ATE398" s="56"/>
      <c r="ATF398" s="56"/>
      <c r="ATG398" s="56"/>
      <c r="ATH398" s="56"/>
      <c r="ATI398" s="56"/>
      <c r="ATJ398" s="56"/>
      <c r="ATK398" s="56"/>
      <c r="ATL398" s="56"/>
      <c r="ATM398" s="56"/>
      <c r="ATN398" s="56"/>
      <c r="ATO398" s="56"/>
      <c r="ATP398" s="56"/>
      <c r="ATQ398" s="56"/>
      <c r="ATR398" s="56"/>
      <c r="ATS398" s="56"/>
      <c r="ATT398" s="56"/>
      <c r="ATU398" s="56"/>
      <c r="ATV398" s="56"/>
      <c r="ATW398" s="56"/>
      <c r="ATX398" s="56"/>
      <c r="ATY398" s="56"/>
      <c r="ATZ398" s="56"/>
      <c r="AUA398" s="56"/>
      <c r="AUB398" s="56"/>
      <c r="AUC398" s="56"/>
      <c r="AUD398" s="56"/>
      <c r="AUE398" s="56"/>
      <c r="AUF398" s="56"/>
      <c r="AUG398" s="56"/>
      <c r="AUH398" s="56"/>
      <c r="AUI398" s="56"/>
      <c r="AUJ398" s="56"/>
      <c r="AUK398" s="56"/>
      <c r="AUL398" s="56"/>
      <c r="AUM398" s="56"/>
      <c r="AUN398" s="56"/>
      <c r="AUO398" s="56"/>
      <c r="AUP398" s="56"/>
      <c r="AUQ398" s="56"/>
      <c r="AUR398" s="56"/>
      <c r="AUS398" s="56"/>
      <c r="AUT398" s="56"/>
      <c r="AUU398" s="56"/>
      <c r="AUV398" s="56"/>
      <c r="AUW398" s="56"/>
      <c r="AUX398" s="56"/>
      <c r="AUY398" s="56"/>
      <c r="AUZ398" s="56"/>
      <c r="AVA398" s="56"/>
      <c r="AVB398" s="56"/>
      <c r="AVC398" s="56"/>
      <c r="AVD398" s="56"/>
      <c r="AVE398" s="56"/>
      <c r="AVF398" s="56"/>
      <c r="AVG398" s="56"/>
      <c r="AVH398" s="56"/>
      <c r="AVI398" s="56"/>
      <c r="AVJ398" s="56"/>
      <c r="AVK398" s="56"/>
      <c r="AVL398" s="56"/>
      <c r="AVM398" s="56"/>
      <c r="AVN398" s="56"/>
      <c r="AVO398" s="56"/>
      <c r="AVP398" s="56"/>
      <c r="AVQ398" s="56"/>
      <c r="AVR398" s="56"/>
      <c r="AVS398" s="56"/>
      <c r="AVT398" s="56"/>
      <c r="AVU398" s="56"/>
      <c r="AVV398" s="56"/>
      <c r="AVW398" s="56"/>
      <c r="AVX398" s="56"/>
      <c r="AVY398" s="56"/>
      <c r="AVZ398" s="56"/>
      <c r="AWA398" s="56"/>
      <c r="AWB398" s="56"/>
      <c r="AWC398" s="56"/>
      <c r="AWD398" s="56"/>
      <c r="AWE398" s="56"/>
      <c r="AWF398" s="56"/>
      <c r="AWG398" s="56"/>
      <c r="AWH398" s="56"/>
      <c r="AWI398" s="56"/>
      <c r="AWJ398" s="56"/>
      <c r="AWK398" s="56"/>
      <c r="AWL398" s="56"/>
      <c r="AWM398" s="56"/>
      <c r="AWN398" s="56"/>
      <c r="AWO398" s="56"/>
      <c r="AWP398" s="56"/>
      <c r="AWQ398" s="56"/>
      <c r="AWR398" s="56"/>
      <c r="AWS398" s="56"/>
      <c r="AWT398" s="56"/>
      <c r="AWU398" s="56"/>
      <c r="AWV398" s="56"/>
      <c r="AWW398" s="56"/>
      <c r="AWX398" s="56"/>
      <c r="AWY398" s="56"/>
      <c r="AWZ398" s="56"/>
      <c r="AXA398" s="56"/>
      <c r="AXB398" s="56"/>
      <c r="AXC398" s="56"/>
      <c r="AXD398" s="56"/>
      <c r="AXE398" s="56"/>
      <c r="AXF398" s="56"/>
      <c r="AXG398" s="56"/>
      <c r="AXH398" s="56"/>
      <c r="AXI398" s="56"/>
      <c r="AXJ398" s="56"/>
      <c r="AXK398" s="56"/>
      <c r="AXL398" s="56"/>
      <c r="AXM398" s="56"/>
      <c r="AXN398" s="56"/>
      <c r="AXO398" s="56"/>
      <c r="AXP398" s="56"/>
      <c r="AXQ398" s="56"/>
      <c r="AXR398" s="56"/>
      <c r="AXS398" s="56"/>
      <c r="AXT398" s="56"/>
      <c r="AXU398" s="56"/>
      <c r="AXV398" s="56"/>
      <c r="AXW398" s="56"/>
      <c r="AXX398" s="56"/>
      <c r="AXY398" s="56"/>
      <c r="AXZ398" s="56"/>
      <c r="AYA398" s="56"/>
      <c r="AYB398" s="56"/>
      <c r="AYC398" s="56"/>
      <c r="AYD398" s="56"/>
      <c r="AYE398" s="56"/>
      <c r="AYF398" s="56"/>
      <c r="AYG398" s="56"/>
      <c r="AYH398" s="56"/>
      <c r="AYI398" s="56"/>
      <c r="AYJ398" s="56"/>
      <c r="AYK398" s="56"/>
      <c r="AYL398" s="56"/>
      <c r="AYM398" s="56"/>
      <c r="AYN398" s="56"/>
      <c r="AYO398" s="56"/>
      <c r="AYP398" s="56"/>
      <c r="AYQ398" s="56"/>
      <c r="AYR398" s="56"/>
      <c r="AYS398" s="56"/>
      <c r="AYT398" s="56"/>
      <c r="AYU398" s="56"/>
      <c r="AYV398" s="56"/>
      <c r="AYW398" s="56"/>
      <c r="AYX398" s="56"/>
      <c r="AYY398" s="56"/>
      <c r="AYZ398" s="56"/>
      <c r="AZA398" s="56"/>
      <c r="AZB398" s="56"/>
      <c r="AZC398" s="56"/>
      <c r="AZD398" s="56"/>
      <c r="AZE398" s="56"/>
      <c r="AZF398" s="56"/>
      <c r="AZG398" s="56"/>
      <c r="AZH398" s="56"/>
      <c r="AZI398" s="56"/>
      <c r="AZJ398" s="56"/>
      <c r="AZK398" s="56"/>
      <c r="AZL398" s="56"/>
      <c r="AZM398" s="56"/>
      <c r="AZN398" s="56"/>
      <c r="AZO398" s="56"/>
      <c r="AZP398" s="56"/>
      <c r="AZQ398" s="56"/>
      <c r="AZR398" s="56"/>
      <c r="AZS398" s="56"/>
      <c r="AZT398" s="56"/>
      <c r="AZU398" s="56"/>
      <c r="AZV398" s="56"/>
      <c r="AZW398" s="56"/>
      <c r="AZX398" s="56"/>
      <c r="AZY398" s="56"/>
      <c r="AZZ398" s="56"/>
      <c r="BAA398" s="56"/>
      <c r="BAB398" s="56"/>
      <c r="BAC398" s="56"/>
      <c r="BAD398" s="56"/>
      <c r="BAE398" s="56"/>
      <c r="BAF398" s="56"/>
      <c r="BAG398" s="56"/>
      <c r="BAH398" s="56"/>
      <c r="BAI398" s="56"/>
      <c r="BAJ398" s="56"/>
      <c r="BAK398" s="56"/>
      <c r="BAL398" s="56"/>
      <c r="BAM398" s="56"/>
      <c r="BAN398" s="56"/>
      <c r="BAO398" s="56"/>
      <c r="BAP398" s="56"/>
      <c r="BAQ398" s="56"/>
      <c r="BAR398" s="56"/>
      <c r="BAS398" s="56"/>
      <c r="BAT398" s="56"/>
      <c r="BAU398" s="56"/>
      <c r="BAV398" s="56"/>
      <c r="BAW398" s="56"/>
      <c r="BAX398" s="56"/>
      <c r="BAY398" s="56"/>
      <c r="BAZ398" s="56"/>
      <c r="BBA398" s="56"/>
      <c r="BBB398" s="56"/>
      <c r="BBC398" s="56"/>
      <c r="BBD398" s="56"/>
      <c r="BBE398" s="56"/>
      <c r="BBF398" s="56"/>
      <c r="BBG398" s="56"/>
      <c r="BBH398" s="56"/>
      <c r="BBI398" s="56"/>
      <c r="BBJ398" s="56"/>
      <c r="BBK398" s="56"/>
      <c r="BBL398" s="56"/>
      <c r="BBM398" s="56"/>
      <c r="BBN398" s="56"/>
      <c r="BBO398" s="56"/>
      <c r="BBP398" s="56"/>
      <c r="BBQ398" s="56"/>
      <c r="BBR398" s="56"/>
      <c r="BBS398" s="56"/>
      <c r="BBT398" s="56"/>
      <c r="BBU398" s="56"/>
      <c r="BBV398" s="56"/>
      <c r="BBW398" s="56"/>
      <c r="BBX398" s="56"/>
      <c r="BBY398" s="56"/>
      <c r="BBZ398" s="56"/>
      <c r="BCA398" s="56"/>
      <c r="BCB398" s="56"/>
      <c r="BCC398" s="56"/>
      <c r="BCD398" s="56"/>
      <c r="BCE398" s="56"/>
      <c r="BCF398" s="56"/>
      <c r="BCG398" s="56"/>
      <c r="BCH398" s="56"/>
      <c r="BCI398" s="56"/>
      <c r="BCJ398" s="56"/>
      <c r="BCK398" s="56"/>
      <c r="BCL398" s="56"/>
      <c r="BCM398" s="56"/>
      <c r="BCN398" s="56"/>
      <c r="BCO398" s="56"/>
      <c r="BCP398" s="56"/>
      <c r="BCQ398" s="56"/>
      <c r="BCR398" s="56"/>
      <c r="BCS398" s="56"/>
      <c r="BCT398" s="56"/>
      <c r="BCU398" s="56"/>
      <c r="BCV398" s="56"/>
      <c r="BCW398" s="56"/>
      <c r="BCX398" s="56"/>
      <c r="BCY398" s="56"/>
      <c r="BCZ398" s="56"/>
      <c r="BDA398" s="56"/>
      <c r="BDB398" s="56"/>
      <c r="BDC398" s="56"/>
      <c r="BDD398" s="56"/>
      <c r="BDE398" s="56"/>
      <c r="BDF398" s="56"/>
      <c r="BDG398" s="56"/>
      <c r="BDH398" s="56"/>
      <c r="BDI398" s="56"/>
      <c r="BDJ398" s="56"/>
      <c r="BDK398" s="56"/>
      <c r="BDL398" s="56"/>
      <c r="BDM398" s="56"/>
      <c r="BDN398" s="56"/>
      <c r="BDO398" s="56"/>
      <c r="BDP398" s="56"/>
      <c r="BDQ398" s="56"/>
      <c r="BDR398" s="56"/>
      <c r="BDS398" s="56"/>
      <c r="BDT398" s="56"/>
      <c r="BDU398" s="56"/>
      <c r="BDV398" s="56"/>
      <c r="BDW398" s="56"/>
      <c r="BDX398" s="56"/>
      <c r="BDY398" s="56"/>
      <c r="BDZ398" s="56"/>
      <c r="BEA398" s="56"/>
      <c r="BEB398" s="56"/>
      <c r="BEC398" s="56"/>
      <c r="BED398" s="56"/>
      <c r="BEE398" s="56"/>
      <c r="BEF398" s="56"/>
      <c r="BEG398" s="56"/>
      <c r="BEH398" s="56"/>
      <c r="BEI398" s="56"/>
      <c r="BEJ398" s="56"/>
      <c r="BEK398" s="56"/>
      <c r="BEL398" s="56"/>
      <c r="BEM398" s="56"/>
      <c r="BEN398" s="56"/>
      <c r="BEO398" s="56"/>
      <c r="BEP398" s="56"/>
      <c r="BEQ398" s="56"/>
      <c r="BER398" s="56"/>
      <c r="BES398" s="56"/>
      <c r="BET398" s="56"/>
      <c r="BEU398" s="56"/>
      <c r="BEV398" s="56"/>
      <c r="BEW398" s="56"/>
      <c r="BEX398" s="56"/>
      <c r="BEY398" s="56"/>
      <c r="BEZ398" s="56"/>
      <c r="BFA398" s="56"/>
      <c r="BFB398" s="56"/>
      <c r="BFC398" s="56"/>
      <c r="BFD398" s="56"/>
      <c r="BFE398" s="56"/>
      <c r="BFF398" s="56"/>
      <c r="BFG398" s="56"/>
      <c r="BFH398" s="56"/>
      <c r="BFI398" s="56"/>
      <c r="BFJ398" s="56"/>
      <c r="BFK398" s="56"/>
      <c r="BFL398" s="56"/>
      <c r="BFM398" s="56"/>
      <c r="BFN398" s="56"/>
      <c r="BFO398" s="56"/>
      <c r="BFP398" s="56"/>
      <c r="BFQ398" s="56"/>
      <c r="BFR398" s="56"/>
      <c r="BFS398" s="56"/>
      <c r="BFT398" s="56"/>
      <c r="BFU398" s="56"/>
      <c r="BFV398" s="56"/>
      <c r="BFW398" s="56"/>
      <c r="BFX398" s="56"/>
      <c r="BFY398" s="56"/>
      <c r="BFZ398" s="56"/>
      <c r="BGA398" s="56"/>
      <c r="BGB398" s="56"/>
      <c r="BGC398" s="56"/>
      <c r="BGD398" s="56"/>
      <c r="BGE398" s="56"/>
      <c r="BGF398" s="56"/>
      <c r="BGG398" s="56"/>
      <c r="BGH398" s="56"/>
      <c r="BGI398" s="56"/>
      <c r="BGJ398" s="56"/>
      <c r="BGK398" s="56"/>
      <c r="BGL398" s="56"/>
      <c r="BGM398" s="56"/>
      <c r="BGN398" s="56"/>
      <c r="BGO398" s="56"/>
      <c r="BGP398" s="56"/>
      <c r="BGQ398" s="56"/>
      <c r="BGR398" s="56"/>
      <c r="BGS398" s="56"/>
      <c r="BGT398" s="56"/>
      <c r="BGU398" s="56"/>
      <c r="BGV398" s="56"/>
      <c r="BGW398" s="56"/>
      <c r="BGX398" s="56"/>
      <c r="BGY398" s="56"/>
      <c r="BGZ398" s="56"/>
      <c r="BHA398" s="56"/>
      <c r="BHB398" s="56"/>
      <c r="BHC398" s="56"/>
      <c r="BHD398" s="56"/>
      <c r="BHE398" s="56"/>
      <c r="BHF398" s="56"/>
      <c r="BHG398" s="56"/>
      <c r="BHH398" s="56"/>
      <c r="BHI398" s="56"/>
      <c r="BHJ398" s="56"/>
      <c r="BHK398" s="56"/>
      <c r="BHL398" s="56"/>
      <c r="BHM398" s="56"/>
      <c r="BHN398" s="56"/>
      <c r="BHO398" s="56"/>
      <c r="BHP398" s="56"/>
      <c r="BHQ398" s="56"/>
      <c r="BHR398" s="56"/>
      <c r="BHS398" s="56"/>
      <c r="BHT398" s="56"/>
      <c r="BHU398" s="56"/>
      <c r="BHV398" s="56"/>
      <c r="BHW398" s="56"/>
      <c r="BHX398" s="56"/>
      <c r="BHY398" s="56"/>
      <c r="BHZ398" s="56"/>
      <c r="BIA398" s="56"/>
      <c r="BIB398" s="56"/>
      <c r="BIC398" s="56"/>
      <c r="BID398" s="56"/>
      <c r="BIE398" s="56"/>
      <c r="BIF398" s="56"/>
      <c r="BIG398" s="56"/>
      <c r="BIH398" s="56"/>
      <c r="BII398" s="56"/>
      <c r="BIJ398" s="56"/>
      <c r="BIK398" s="56"/>
      <c r="BIL398" s="56"/>
      <c r="BIM398" s="56"/>
      <c r="BIN398" s="56"/>
      <c r="BIO398" s="56"/>
      <c r="BIP398" s="56"/>
      <c r="BIQ398" s="56"/>
      <c r="BIR398" s="56"/>
      <c r="BIS398" s="56"/>
      <c r="BIT398" s="56"/>
      <c r="BIU398" s="56"/>
      <c r="BIV398" s="56"/>
      <c r="BIW398" s="56"/>
      <c r="BIX398" s="56"/>
      <c r="BIY398" s="56"/>
      <c r="BIZ398" s="56"/>
      <c r="BJA398" s="56"/>
      <c r="BJB398" s="56"/>
      <c r="BJC398" s="56"/>
      <c r="BJD398" s="56"/>
      <c r="BJE398" s="56"/>
      <c r="BJF398" s="56"/>
      <c r="BJG398" s="56"/>
      <c r="BJH398" s="56"/>
      <c r="BJI398" s="56"/>
      <c r="BJJ398" s="56"/>
      <c r="BJK398" s="56"/>
      <c r="BJL398" s="56"/>
      <c r="BJM398" s="56"/>
      <c r="BJN398" s="56"/>
      <c r="BJO398" s="56"/>
      <c r="BJP398" s="56"/>
      <c r="BJQ398" s="56"/>
      <c r="BJR398" s="56"/>
      <c r="BJS398" s="56"/>
      <c r="BJT398" s="56"/>
      <c r="BJU398" s="56"/>
      <c r="BJV398" s="56"/>
      <c r="BJW398" s="56"/>
      <c r="BJX398" s="56"/>
      <c r="BJY398" s="56"/>
      <c r="BJZ398" s="56"/>
      <c r="BKA398" s="56"/>
      <c r="BKB398" s="56"/>
      <c r="BKC398" s="56"/>
      <c r="BKD398" s="56"/>
      <c r="BKE398" s="56"/>
      <c r="BKF398" s="56"/>
      <c r="BKG398" s="56"/>
      <c r="BKH398" s="56"/>
      <c r="BKI398" s="56"/>
      <c r="BKJ398" s="56"/>
      <c r="BKK398" s="56"/>
      <c r="BKL398" s="56"/>
      <c r="BKM398" s="56"/>
      <c r="BKN398" s="56"/>
      <c r="BKO398" s="56"/>
      <c r="BKP398" s="56"/>
      <c r="BKQ398" s="56"/>
      <c r="BKR398" s="56"/>
      <c r="BKS398" s="56"/>
      <c r="BKT398" s="56"/>
      <c r="BKU398" s="56"/>
      <c r="BKV398" s="56"/>
      <c r="BKW398" s="56"/>
      <c r="BKX398" s="56"/>
      <c r="BKY398" s="56"/>
      <c r="BKZ398" s="56"/>
      <c r="BLA398" s="56"/>
      <c r="BLB398" s="56"/>
      <c r="BLC398" s="56"/>
      <c r="BLD398" s="56"/>
      <c r="BLE398" s="56"/>
      <c r="BLF398" s="56"/>
      <c r="BLG398" s="56"/>
      <c r="BLH398" s="56"/>
      <c r="BLI398" s="56"/>
      <c r="BLJ398" s="56"/>
      <c r="BLK398" s="56"/>
      <c r="BLL398" s="56"/>
      <c r="BLM398" s="56"/>
      <c r="BLN398" s="56"/>
      <c r="BLO398" s="56"/>
      <c r="BLP398" s="56"/>
      <c r="BLQ398" s="56"/>
      <c r="BLR398" s="56"/>
      <c r="BLS398" s="56"/>
      <c r="BLT398" s="56"/>
      <c r="BLU398" s="56"/>
      <c r="BLV398" s="56"/>
      <c r="BLW398" s="56"/>
      <c r="BLX398" s="56"/>
      <c r="BLY398" s="56"/>
      <c r="BLZ398" s="56"/>
      <c r="BMA398" s="56"/>
      <c r="BMB398" s="56"/>
      <c r="BMC398" s="56"/>
      <c r="BMD398" s="56"/>
      <c r="BME398" s="56"/>
      <c r="BMF398" s="56"/>
      <c r="BMG398" s="56"/>
      <c r="BMH398" s="56"/>
      <c r="BMI398" s="56"/>
      <c r="BMJ398" s="56"/>
      <c r="BMK398" s="56"/>
      <c r="BML398" s="56"/>
      <c r="BMM398" s="56"/>
      <c r="BMN398" s="56"/>
      <c r="BMO398" s="56"/>
      <c r="BMP398" s="56"/>
      <c r="BMQ398" s="56"/>
      <c r="BMR398" s="56"/>
      <c r="BMS398" s="56"/>
      <c r="BMT398" s="56"/>
      <c r="BMU398" s="56"/>
      <c r="BMV398" s="56"/>
      <c r="BMW398" s="56"/>
      <c r="BMX398" s="56"/>
      <c r="BMY398" s="56"/>
      <c r="BMZ398" s="56"/>
      <c r="BNA398" s="56"/>
      <c r="BNB398" s="56"/>
      <c r="BNC398" s="56"/>
      <c r="BND398" s="56"/>
      <c r="BNE398" s="56"/>
      <c r="BNF398" s="56"/>
      <c r="BNG398" s="56"/>
      <c r="BNH398" s="56"/>
      <c r="BNI398" s="56"/>
      <c r="BNJ398" s="56"/>
      <c r="BNK398" s="56"/>
      <c r="BNL398" s="56"/>
      <c r="BNM398" s="56"/>
      <c r="BNN398" s="56"/>
      <c r="BNO398" s="56"/>
      <c r="BNP398" s="56"/>
      <c r="BNQ398" s="56"/>
      <c r="BNR398" s="56"/>
      <c r="BNS398" s="56"/>
      <c r="BNT398" s="56"/>
      <c r="BNU398" s="56"/>
      <c r="BNV398" s="56"/>
      <c r="BNW398" s="56"/>
      <c r="BNX398" s="56"/>
      <c r="BNY398" s="56"/>
      <c r="BNZ398" s="56"/>
      <c r="BOA398" s="56"/>
      <c r="BOB398" s="56"/>
      <c r="BOC398" s="56"/>
      <c r="BOD398" s="56"/>
      <c r="BOE398" s="56"/>
      <c r="BOF398" s="56"/>
      <c r="BOG398" s="56"/>
      <c r="BOH398" s="56"/>
      <c r="BOI398" s="56"/>
      <c r="BOJ398" s="56"/>
      <c r="BOK398" s="56"/>
      <c r="BOL398" s="56"/>
      <c r="BOM398" s="56"/>
      <c r="BON398" s="56"/>
      <c r="BOO398" s="56"/>
      <c r="BOP398" s="56"/>
      <c r="BOQ398" s="56"/>
      <c r="BOR398" s="56"/>
      <c r="BOS398" s="56"/>
      <c r="BOT398" s="56"/>
      <c r="BOU398" s="56"/>
      <c r="BOV398" s="56"/>
      <c r="BOW398" s="56"/>
      <c r="BOX398" s="56"/>
      <c r="BOY398" s="56"/>
      <c r="BOZ398" s="56"/>
      <c r="BPA398" s="56"/>
      <c r="BPB398" s="56"/>
      <c r="BPC398" s="56"/>
      <c r="BPD398" s="56"/>
      <c r="BPE398" s="56"/>
      <c r="BPF398" s="56"/>
      <c r="BPG398" s="56"/>
      <c r="BPH398" s="56"/>
      <c r="BPI398" s="56"/>
      <c r="BPJ398" s="56"/>
      <c r="BPK398" s="56"/>
      <c r="BPL398" s="56"/>
      <c r="BPM398" s="56"/>
      <c r="BPN398" s="56"/>
      <c r="BPO398" s="56"/>
      <c r="BPP398" s="56"/>
      <c r="BPQ398" s="56"/>
      <c r="BPR398" s="56"/>
      <c r="BPS398" s="56"/>
      <c r="BPT398" s="56"/>
      <c r="BPU398" s="56"/>
      <c r="BPV398" s="56"/>
      <c r="BPW398" s="56"/>
      <c r="BPX398" s="56"/>
      <c r="BPY398" s="56"/>
      <c r="BPZ398" s="56"/>
      <c r="BQA398" s="56"/>
      <c r="BQB398" s="56"/>
      <c r="BQC398" s="56"/>
      <c r="BQD398" s="56"/>
      <c r="BQE398" s="56"/>
      <c r="BQF398" s="56"/>
      <c r="BQG398" s="56"/>
      <c r="BQH398" s="56"/>
      <c r="BQI398" s="56"/>
      <c r="BQJ398" s="56"/>
      <c r="BQK398" s="56"/>
      <c r="BQL398" s="56"/>
      <c r="BQM398" s="56"/>
      <c r="BQN398" s="56"/>
      <c r="BQO398" s="56"/>
      <c r="BQP398" s="56"/>
      <c r="BQQ398" s="56"/>
      <c r="BQR398" s="56"/>
      <c r="BQS398" s="56"/>
      <c r="BQT398" s="56"/>
      <c r="BQU398" s="56"/>
      <c r="BQV398" s="56"/>
      <c r="BQW398" s="56"/>
      <c r="BQX398" s="56"/>
      <c r="BQY398" s="56"/>
      <c r="BQZ398" s="56"/>
      <c r="BRA398" s="56"/>
      <c r="BRB398" s="56"/>
      <c r="BRC398" s="56"/>
      <c r="BRD398" s="56"/>
      <c r="BRE398" s="56"/>
      <c r="BRF398" s="56"/>
      <c r="BRG398" s="56"/>
      <c r="BRH398" s="56"/>
      <c r="BRI398" s="56"/>
      <c r="BRJ398" s="56"/>
      <c r="BRK398" s="56"/>
      <c r="BRL398" s="56"/>
      <c r="BRM398" s="56"/>
      <c r="BRN398" s="56"/>
      <c r="BRO398" s="56"/>
      <c r="BRP398" s="56"/>
      <c r="BRQ398" s="56"/>
      <c r="BRR398" s="56"/>
      <c r="BRS398" s="56"/>
      <c r="BRT398" s="56"/>
      <c r="BRU398" s="56"/>
      <c r="BRV398" s="56"/>
      <c r="BRW398" s="56"/>
      <c r="BRX398" s="56"/>
      <c r="BRY398" s="56"/>
      <c r="BRZ398" s="56"/>
      <c r="BSA398" s="56"/>
      <c r="BSB398" s="56"/>
      <c r="BSC398" s="56"/>
      <c r="BSD398" s="56"/>
      <c r="BSE398" s="56"/>
      <c r="BSF398" s="56"/>
      <c r="BSG398" s="56"/>
      <c r="BSH398" s="56"/>
      <c r="BSI398" s="56"/>
      <c r="BSJ398" s="56"/>
      <c r="BSK398" s="56"/>
      <c r="BSL398" s="56"/>
      <c r="BSM398" s="56"/>
      <c r="BSN398" s="56"/>
      <c r="BSO398" s="56"/>
      <c r="BSP398" s="56"/>
      <c r="BSQ398" s="56"/>
      <c r="BSR398" s="56"/>
      <c r="BSS398" s="56"/>
      <c r="BST398" s="56"/>
      <c r="BSU398" s="56"/>
      <c r="BSV398" s="56"/>
      <c r="BSW398" s="56"/>
      <c r="BSX398" s="56"/>
      <c r="BSY398" s="56"/>
      <c r="BSZ398" s="56"/>
      <c r="BTA398" s="56"/>
      <c r="BTB398" s="56"/>
      <c r="BTC398" s="56"/>
      <c r="BTD398" s="56"/>
      <c r="BTE398" s="56"/>
      <c r="BTF398" s="56"/>
      <c r="BTG398" s="56"/>
      <c r="BTH398" s="56"/>
      <c r="BTI398" s="56"/>
      <c r="BTJ398" s="56"/>
      <c r="BTK398" s="56"/>
      <c r="BTL398" s="56"/>
      <c r="BTM398" s="56"/>
      <c r="BTN398" s="56"/>
      <c r="BTO398" s="56"/>
      <c r="BTP398" s="56"/>
      <c r="BTQ398" s="56"/>
      <c r="BTR398" s="56"/>
      <c r="BTS398" s="56"/>
      <c r="BTT398" s="56"/>
      <c r="BTU398" s="56"/>
      <c r="BTV398" s="56"/>
      <c r="BTW398" s="56"/>
      <c r="BTX398" s="56"/>
      <c r="BTY398" s="56"/>
      <c r="BTZ398" s="56"/>
      <c r="BUA398" s="56"/>
      <c r="BUB398" s="56"/>
      <c r="BUC398" s="56"/>
      <c r="BUD398" s="56"/>
      <c r="BUE398" s="56"/>
      <c r="BUF398" s="56"/>
      <c r="BUG398" s="56"/>
      <c r="BUH398" s="56"/>
      <c r="BUI398" s="56"/>
      <c r="BUJ398" s="56"/>
      <c r="BUK398" s="56"/>
      <c r="BUL398" s="56"/>
      <c r="BUM398" s="56"/>
      <c r="BUN398" s="56"/>
      <c r="BUO398" s="56"/>
      <c r="BUP398" s="56"/>
      <c r="BUQ398" s="56"/>
      <c r="BUR398" s="56"/>
      <c r="BUS398" s="56"/>
      <c r="BUT398" s="56"/>
      <c r="BUU398" s="56"/>
      <c r="BUV398" s="56"/>
      <c r="BUW398" s="56"/>
      <c r="BUX398" s="56"/>
      <c r="BUY398" s="56"/>
      <c r="BUZ398" s="56"/>
      <c r="BVA398" s="56"/>
      <c r="BVB398" s="56"/>
      <c r="BVC398" s="56"/>
      <c r="BVD398" s="56"/>
      <c r="BVE398" s="56"/>
      <c r="BVF398" s="56"/>
      <c r="BVG398" s="56"/>
      <c r="BVH398" s="56"/>
      <c r="BVI398" s="56"/>
      <c r="BVJ398" s="56"/>
      <c r="BVK398" s="56"/>
      <c r="BVL398" s="56"/>
      <c r="BVM398" s="56"/>
      <c r="BVN398" s="56"/>
      <c r="BVO398" s="56"/>
      <c r="BVP398" s="56"/>
      <c r="BVQ398" s="56"/>
      <c r="BVR398" s="56"/>
      <c r="BVS398" s="56"/>
      <c r="BVT398" s="56"/>
      <c r="BVU398" s="56"/>
      <c r="BVV398" s="56"/>
      <c r="BVW398" s="56"/>
      <c r="BVX398" s="56"/>
      <c r="BVY398" s="56"/>
      <c r="BVZ398" s="56"/>
      <c r="BWA398" s="56"/>
      <c r="BWB398" s="56"/>
      <c r="BWC398" s="56"/>
      <c r="BWD398" s="56"/>
      <c r="BWE398" s="56"/>
      <c r="BWF398" s="56"/>
      <c r="BWG398" s="56"/>
      <c r="BWH398" s="56"/>
      <c r="BWI398" s="56"/>
      <c r="BWJ398" s="56"/>
      <c r="BWK398" s="56"/>
      <c r="BWL398" s="56"/>
      <c r="BWM398" s="56"/>
      <c r="BWN398" s="56"/>
      <c r="BWO398" s="56"/>
      <c r="BWP398" s="56"/>
      <c r="BWQ398" s="56"/>
      <c r="BWR398" s="56"/>
      <c r="BWS398" s="56"/>
      <c r="BWT398" s="56"/>
      <c r="BWU398" s="56"/>
      <c r="BWV398" s="56"/>
      <c r="BWW398" s="56"/>
      <c r="BWX398" s="56"/>
      <c r="BWY398" s="56"/>
      <c r="BWZ398" s="56"/>
      <c r="BXA398" s="56"/>
      <c r="BXB398" s="56"/>
      <c r="BXC398" s="56"/>
      <c r="BXD398" s="56"/>
      <c r="BXE398" s="56"/>
      <c r="BXF398" s="56"/>
      <c r="BXG398" s="56"/>
      <c r="BXH398" s="56"/>
      <c r="BXI398" s="56"/>
      <c r="BXJ398" s="56"/>
      <c r="BXK398" s="56"/>
      <c r="BXL398" s="56"/>
      <c r="BXM398" s="56"/>
      <c r="BXN398" s="56"/>
      <c r="BXO398" s="56"/>
      <c r="BXP398" s="56"/>
      <c r="BXQ398" s="56"/>
      <c r="BXR398" s="56"/>
      <c r="BXS398" s="56"/>
      <c r="BXT398" s="56"/>
      <c r="BXU398" s="56"/>
      <c r="BXV398" s="56"/>
      <c r="BXW398" s="56"/>
      <c r="BXX398" s="56"/>
      <c r="BXY398" s="56"/>
      <c r="BXZ398" s="56"/>
      <c r="BYA398" s="56"/>
      <c r="BYB398" s="56"/>
      <c r="BYC398" s="56"/>
      <c r="BYD398" s="56"/>
      <c r="BYE398" s="56"/>
      <c r="BYF398" s="56"/>
      <c r="BYG398" s="56"/>
      <c r="BYH398" s="56"/>
      <c r="BYI398" s="56"/>
      <c r="BYJ398" s="56"/>
      <c r="BYK398" s="56"/>
      <c r="BYL398" s="56"/>
      <c r="BYM398" s="56"/>
      <c r="BYN398" s="56"/>
      <c r="BYO398" s="56"/>
      <c r="BYP398" s="56"/>
      <c r="BYQ398" s="56"/>
      <c r="BYR398" s="56"/>
      <c r="BYS398" s="56"/>
      <c r="BYT398" s="56"/>
      <c r="BYU398" s="56"/>
      <c r="BYV398" s="56"/>
      <c r="BYW398" s="56"/>
      <c r="BYX398" s="56"/>
      <c r="BYY398" s="56"/>
      <c r="BYZ398" s="56"/>
      <c r="BZA398" s="56"/>
      <c r="BZB398" s="56"/>
      <c r="BZC398" s="56"/>
      <c r="BZD398" s="56"/>
      <c r="BZE398" s="56"/>
      <c r="BZF398" s="56"/>
      <c r="BZG398" s="56"/>
      <c r="BZH398" s="56"/>
      <c r="BZI398" s="56"/>
      <c r="BZJ398" s="56"/>
      <c r="BZK398" s="56"/>
      <c r="BZL398" s="56"/>
      <c r="BZM398" s="56"/>
      <c r="BZN398" s="56"/>
      <c r="BZO398" s="56"/>
      <c r="BZP398" s="56"/>
      <c r="BZQ398" s="56"/>
      <c r="BZR398" s="56"/>
      <c r="BZS398" s="56"/>
      <c r="BZT398" s="56"/>
      <c r="BZU398" s="56"/>
      <c r="BZV398" s="56"/>
      <c r="BZW398" s="56"/>
      <c r="BZX398" s="56"/>
      <c r="BZY398" s="56"/>
      <c r="BZZ398" s="56"/>
      <c r="CAA398" s="56"/>
      <c r="CAB398" s="56"/>
      <c r="CAC398" s="56"/>
      <c r="CAD398" s="56"/>
      <c r="CAE398" s="56"/>
      <c r="CAF398" s="56"/>
      <c r="CAG398" s="56"/>
      <c r="CAH398" s="56"/>
      <c r="CAI398" s="56"/>
      <c r="CAJ398" s="56"/>
      <c r="CAK398" s="56"/>
      <c r="CAL398" s="56"/>
      <c r="CAM398" s="56"/>
      <c r="CAN398" s="56"/>
      <c r="CAO398" s="56"/>
      <c r="CAP398" s="56"/>
      <c r="CAQ398" s="56"/>
      <c r="CAR398" s="56"/>
      <c r="CAS398" s="56"/>
      <c r="CAT398" s="56"/>
      <c r="CAU398" s="56"/>
      <c r="CAV398" s="56"/>
      <c r="CAW398" s="56"/>
      <c r="CAX398" s="56"/>
      <c r="CAY398" s="56"/>
      <c r="CAZ398" s="56"/>
      <c r="CBA398" s="56"/>
      <c r="CBB398" s="56"/>
      <c r="CBC398" s="56"/>
      <c r="CBD398" s="56"/>
      <c r="CBE398" s="56"/>
      <c r="CBF398" s="56"/>
      <c r="CBG398" s="56"/>
      <c r="CBH398" s="56"/>
      <c r="CBI398" s="56"/>
      <c r="CBJ398" s="56"/>
      <c r="CBK398" s="56"/>
      <c r="CBL398" s="56"/>
      <c r="CBM398" s="56"/>
      <c r="CBN398" s="56"/>
      <c r="CBO398" s="56"/>
      <c r="CBP398" s="56"/>
      <c r="CBQ398" s="56"/>
      <c r="CBR398" s="56"/>
      <c r="CBS398" s="56"/>
      <c r="CBT398" s="56"/>
      <c r="CBU398" s="56"/>
      <c r="CBV398" s="56"/>
      <c r="CBW398" s="56"/>
      <c r="CBX398" s="56"/>
      <c r="CBY398" s="56"/>
      <c r="CBZ398" s="56"/>
      <c r="CCA398" s="56"/>
      <c r="CCB398" s="56"/>
      <c r="CCC398" s="56"/>
      <c r="CCD398" s="56"/>
      <c r="CCE398" s="56"/>
      <c r="CCF398" s="56"/>
      <c r="CCG398" s="56"/>
      <c r="CCH398" s="56"/>
      <c r="CCI398" s="56"/>
      <c r="CCJ398" s="56"/>
      <c r="CCK398" s="56"/>
      <c r="CCL398" s="56"/>
      <c r="CCM398" s="56"/>
      <c r="CCN398" s="56"/>
      <c r="CCO398" s="56"/>
      <c r="CCP398" s="56"/>
      <c r="CCQ398" s="56"/>
      <c r="CCR398" s="56"/>
      <c r="CCS398" s="56"/>
      <c r="CCT398" s="56"/>
      <c r="CCU398" s="56"/>
      <c r="CCV398" s="56"/>
      <c r="CCW398" s="56"/>
      <c r="CCX398" s="56"/>
      <c r="CCY398" s="56"/>
      <c r="CCZ398" s="56"/>
      <c r="CDA398" s="56"/>
      <c r="CDB398" s="56"/>
      <c r="CDC398" s="56"/>
      <c r="CDD398" s="56"/>
      <c r="CDE398" s="56"/>
      <c r="CDF398" s="56"/>
      <c r="CDG398" s="56"/>
      <c r="CDH398" s="56"/>
      <c r="CDI398" s="56"/>
      <c r="CDJ398" s="56"/>
      <c r="CDK398" s="56"/>
      <c r="CDL398" s="56"/>
      <c r="CDM398" s="56"/>
      <c r="CDN398" s="56"/>
      <c r="CDO398" s="56"/>
      <c r="CDP398" s="56"/>
      <c r="CDQ398" s="56"/>
      <c r="CDR398" s="56"/>
      <c r="CDS398" s="56"/>
      <c r="CDT398" s="56"/>
      <c r="CDU398" s="56"/>
      <c r="CDV398" s="56"/>
      <c r="CDW398" s="56"/>
      <c r="CDX398" s="56"/>
      <c r="CDY398" s="56"/>
      <c r="CDZ398" s="56"/>
      <c r="CEA398" s="56"/>
      <c r="CEB398" s="56"/>
      <c r="CEC398" s="56"/>
      <c r="CED398" s="56"/>
      <c r="CEE398" s="56"/>
      <c r="CEF398" s="56"/>
      <c r="CEG398" s="56"/>
      <c r="CEH398" s="56"/>
      <c r="CEI398" s="56"/>
      <c r="CEJ398" s="56"/>
      <c r="CEK398" s="56"/>
      <c r="CEL398" s="56"/>
      <c r="CEM398" s="56"/>
      <c r="CEN398" s="56"/>
      <c r="CEO398" s="56"/>
      <c r="CEP398" s="56"/>
      <c r="CEQ398" s="56"/>
      <c r="CER398" s="56"/>
      <c r="CES398" s="56"/>
      <c r="CET398" s="56"/>
      <c r="CEU398" s="56"/>
      <c r="CEV398" s="56"/>
      <c r="CEW398" s="56"/>
      <c r="CEX398" s="56"/>
      <c r="CEY398" s="56"/>
      <c r="CEZ398" s="56"/>
      <c r="CFA398" s="56"/>
      <c r="CFB398" s="56"/>
      <c r="CFC398" s="56"/>
      <c r="CFD398" s="56"/>
      <c r="CFE398" s="56"/>
      <c r="CFF398" s="56"/>
      <c r="CFG398" s="56"/>
      <c r="CFH398" s="56"/>
      <c r="CFI398" s="56"/>
      <c r="CFJ398" s="56"/>
      <c r="CFK398" s="56"/>
      <c r="CFL398" s="56"/>
      <c r="CFM398" s="56"/>
      <c r="CFN398" s="56"/>
      <c r="CFO398" s="56"/>
      <c r="CFP398" s="56"/>
      <c r="CFQ398" s="56"/>
      <c r="CFR398" s="56"/>
      <c r="CFS398" s="56"/>
      <c r="CFT398" s="56"/>
      <c r="CFU398" s="56"/>
      <c r="CFV398" s="56"/>
      <c r="CFW398" s="56"/>
      <c r="CFX398" s="56"/>
      <c r="CFY398" s="56"/>
      <c r="CFZ398" s="56"/>
      <c r="CGA398" s="56"/>
      <c r="CGB398" s="56"/>
      <c r="CGC398" s="56"/>
      <c r="CGD398" s="56"/>
      <c r="CGE398" s="56"/>
      <c r="CGF398" s="56"/>
      <c r="CGG398" s="56"/>
      <c r="CGH398" s="56"/>
      <c r="CGI398" s="56"/>
      <c r="CGJ398" s="56"/>
      <c r="CGK398" s="56"/>
      <c r="CGL398" s="56"/>
      <c r="CGM398" s="56"/>
      <c r="CGN398" s="56"/>
      <c r="CGO398" s="56"/>
      <c r="CGP398" s="56"/>
      <c r="CGQ398" s="56"/>
      <c r="CGR398" s="56"/>
      <c r="CGS398" s="56"/>
      <c r="CGT398" s="56"/>
      <c r="CGU398" s="56"/>
      <c r="CGV398" s="56"/>
      <c r="CGW398" s="56"/>
      <c r="CGX398" s="56"/>
      <c r="CGY398" s="56"/>
      <c r="CGZ398" s="56"/>
      <c r="CHA398" s="56"/>
      <c r="CHB398" s="56"/>
      <c r="CHC398" s="56"/>
      <c r="CHD398" s="56"/>
      <c r="CHE398" s="56"/>
      <c r="CHF398" s="56"/>
      <c r="CHG398" s="56"/>
      <c r="CHH398" s="56"/>
      <c r="CHI398" s="56"/>
      <c r="CHJ398" s="56"/>
      <c r="CHK398" s="56"/>
      <c r="CHL398" s="56"/>
      <c r="CHM398" s="56"/>
      <c r="CHN398" s="56"/>
      <c r="CHO398" s="56"/>
      <c r="CHP398" s="56"/>
      <c r="CHQ398" s="56"/>
      <c r="CHR398" s="56"/>
      <c r="CHS398" s="56"/>
      <c r="CHT398" s="56"/>
      <c r="CHU398" s="56"/>
      <c r="CHV398" s="56"/>
      <c r="CHW398" s="56"/>
      <c r="CHX398" s="56"/>
      <c r="CHY398" s="56"/>
      <c r="CHZ398" s="56"/>
      <c r="CIA398" s="56"/>
      <c r="CIB398" s="56"/>
      <c r="CIC398" s="56"/>
      <c r="CID398" s="56"/>
      <c r="CIE398" s="56"/>
      <c r="CIF398" s="56"/>
      <c r="CIG398" s="56"/>
      <c r="CIH398" s="56"/>
      <c r="CII398" s="56"/>
      <c r="CIJ398" s="56"/>
      <c r="CIK398" s="56"/>
      <c r="CIL398" s="56"/>
      <c r="CIM398" s="56"/>
      <c r="CIN398" s="56"/>
      <c r="CIO398" s="56"/>
      <c r="CIP398" s="56"/>
      <c r="CIQ398" s="56"/>
      <c r="CIR398" s="56"/>
      <c r="CIS398" s="56"/>
      <c r="CIT398" s="56"/>
      <c r="CIU398" s="56"/>
      <c r="CIV398" s="56"/>
      <c r="CIW398" s="56"/>
      <c r="CIX398" s="56"/>
      <c r="CIY398" s="56"/>
      <c r="CIZ398" s="56"/>
      <c r="CJA398" s="56"/>
      <c r="CJB398" s="56"/>
      <c r="CJC398" s="56"/>
      <c r="CJD398" s="56"/>
      <c r="CJE398" s="56"/>
      <c r="CJF398" s="56"/>
      <c r="CJG398" s="56"/>
      <c r="CJH398" s="56"/>
      <c r="CJI398" s="56"/>
      <c r="CJJ398" s="56"/>
      <c r="CJK398" s="56"/>
      <c r="CJL398" s="56"/>
      <c r="CJM398" s="56"/>
      <c r="CJN398" s="56"/>
      <c r="CJO398" s="56"/>
      <c r="CJP398" s="56"/>
      <c r="CJQ398" s="56"/>
      <c r="CJR398" s="56"/>
      <c r="CJS398" s="56"/>
      <c r="CJT398" s="56"/>
      <c r="CJU398" s="56"/>
      <c r="CJV398" s="56"/>
      <c r="CJW398" s="56"/>
      <c r="CJX398" s="56"/>
      <c r="CJY398" s="56"/>
      <c r="CJZ398" s="56"/>
      <c r="CKA398" s="56"/>
      <c r="CKB398" s="56"/>
      <c r="CKC398" s="56"/>
      <c r="CKD398" s="56"/>
      <c r="CKE398" s="56"/>
      <c r="CKF398" s="56"/>
      <c r="CKG398" s="56"/>
      <c r="CKH398" s="56"/>
      <c r="CKI398" s="56"/>
      <c r="CKJ398" s="56"/>
      <c r="CKK398" s="56"/>
      <c r="CKL398" s="56"/>
      <c r="CKM398" s="56"/>
      <c r="CKN398" s="56"/>
      <c r="CKO398" s="56"/>
      <c r="CKP398" s="56"/>
      <c r="CKQ398" s="56"/>
      <c r="CKR398" s="56"/>
      <c r="CKS398" s="56"/>
      <c r="CKT398" s="56"/>
      <c r="CKU398" s="56"/>
      <c r="CKV398" s="56"/>
      <c r="CKW398" s="56"/>
      <c r="CKX398" s="56"/>
      <c r="CKY398" s="56"/>
      <c r="CKZ398" s="56"/>
      <c r="CLA398" s="56"/>
      <c r="CLB398" s="56"/>
      <c r="CLC398" s="56"/>
      <c r="CLD398" s="56"/>
      <c r="CLE398" s="56"/>
      <c r="CLF398" s="56"/>
      <c r="CLG398" s="56"/>
      <c r="CLH398" s="56"/>
      <c r="CLI398" s="56"/>
      <c r="CLJ398" s="56"/>
      <c r="CLK398" s="56"/>
      <c r="CLL398" s="56"/>
      <c r="CLM398" s="56"/>
      <c r="CLN398" s="56"/>
      <c r="CLO398" s="56"/>
      <c r="CLP398" s="56"/>
      <c r="CLQ398" s="56"/>
      <c r="CLR398" s="56"/>
      <c r="CLS398" s="56"/>
      <c r="CLT398" s="56"/>
      <c r="CLU398" s="56"/>
      <c r="CLV398" s="56"/>
      <c r="CLW398" s="56"/>
      <c r="CLX398" s="56"/>
      <c r="CLY398" s="56"/>
      <c r="CLZ398" s="56"/>
      <c r="CMA398" s="56"/>
      <c r="CMB398" s="56"/>
      <c r="CMC398" s="56"/>
      <c r="CMD398" s="56"/>
      <c r="CME398" s="56"/>
      <c r="CMF398" s="56"/>
      <c r="CMG398" s="56"/>
      <c r="CMH398" s="56"/>
      <c r="CMI398" s="56"/>
      <c r="CMJ398" s="56"/>
      <c r="CMK398" s="56"/>
      <c r="CML398" s="56"/>
      <c r="CMM398" s="56"/>
      <c r="CMN398" s="56"/>
      <c r="CMO398" s="56"/>
      <c r="CMP398" s="56"/>
      <c r="CMQ398" s="56"/>
      <c r="CMR398" s="56"/>
      <c r="CMS398" s="56"/>
      <c r="CMT398" s="56"/>
      <c r="CMU398" s="56"/>
      <c r="CMV398" s="56"/>
      <c r="CMW398" s="56"/>
      <c r="CMX398" s="56"/>
      <c r="CMY398" s="56"/>
      <c r="CMZ398" s="56"/>
      <c r="CNA398" s="56"/>
      <c r="CNB398" s="56"/>
      <c r="CNC398" s="56"/>
      <c r="CND398" s="56"/>
      <c r="CNE398" s="56"/>
      <c r="CNF398" s="56"/>
      <c r="CNG398" s="56"/>
      <c r="CNH398" s="56"/>
      <c r="CNI398" s="56"/>
      <c r="CNJ398" s="56"/>
      <c r="CNK398" s="56"/>
      <c r="CNL398" s="56"/>
      <c r="CNM398" s="56"/>
      <c r="CNN398" s="56"/>
      <c r="CNO398" s="56"/>
      <c r="CNP398" s="56"/>
      <c r="CNQ398" s="56"/>
      <c r="CNR398" s="56"/>
      <c r="CNS398" s="56"/>
      <c r="CNT398" s="56"/>
      <c r="CNU398" s="56"/>
      <c r="CNV398" s="56"/>
      <c r="CNW398" s="56"/>
      <c r="CNX398" s="56"/>
      <c r="CNY398" s="56"/>
      <c r="CNZ398" s="56"/>
      <c r="COA398" s="56"/>
      <c r="COB398" s="56"/>
      <c r="COC398" s="56"/>
      <c r="COD398" s="56"/>
      <c r="COE398" s="56"/>
      <c r="COF398" s="56"/>
      <c r="COG398" s="56"/>
      <c r="COH398" s="56"/>
      <c r="COI398" s="56"/>
      <c r="COJ398" s="56"/>
      <c r="COK398" s="56"/>
      <c r="COL398" s="56"/>
      <c r="COM398" s="56"/>
      <c r="CON398" s="56"/>
      <c r="COO398" s="56"/>
      <c r="COP398" s="56"/>
      <c r="COQ398" s="56"/>
      <c r="COR398" s="56"/>
      <c r="COS398" s="56"/>
      <c r="COT398" s="56"/>
      <c r="COU398" s="56"/>
      <c r="COV398" s="56"/>
      <c r="COW398" s="56"/>
      <c r="COX398" s="56"/>
      <c r="COY398" s="56"/>
      <c r="COZ398" s="56"/>
      <c r="CPA398" s="56"/>
      <c r="CPB398" s="56"/>
      <c r="CPC398" s="56"/>
      <c r="CPD398" s="56"/>
      <c r="CPE398" s="56"/>
      <c r="CPF398" s="56"/>
      <c r="CPG398" s="56"/>
      <c r="CPH398" s="56"/>
      <c r="CPI398" s="56"/>
      <c r="CPJ398" s="56"/>
      <c r="CPK398" s="56"/>
      <c r="CPL398" s="56"/>
      <c r="CPM398" s="56"/>
      <c r="CPN398" s="56"/>
      <c r="CPO398" s="56"/>
      <c r="CPP398" s="56"/>
      <c r="CPQ398" s="56"/>
      <c r="CPR398" s="56"/>
      <c r="CPS398" s="56"/>
      <c r="CPT398" s="56"/>
      <c r="CPU398" s="56"/>
      <c r="CPV398" s="56"/>
      <c r="CPW398" s="56"/>
      <c r="CPX398" s="56"/>
      <c r="CPY398" s="56"/>
      <c r="CPZ398" s="56"/>
      <c r="CQA398" s="56"/>
      <c r="CQB398" s="56"/>
      <c r="CQC398" s="56"/>
      <c r="CQD398" s="56"/>
      <c r="CQE398" s="56"/>
      <c r="CQF398" s="56"/>
      <c r="CQG398" s="56"/>
      <c r="CQH398" s="56"/>
      <c r="CQI398" s="56"/>
      <c r="CQJ398" s="56"/>
      <c r="CQK398" s="56"/>
      <c r="CQL398" s="56"/>
      <c r="CQM398" s="56"/>
      <c r="CQN398" s="56"/>
      <c r="CQO398" s="56"/>
      <c r="CQP398" s="56"/>
      <c r="CQQ398" s="56"/>
      <c r="CQR398" s="56"/>
      <c r="CQS398" s="56"/>
      <c r="CQT398" s="56"/>
      <c r="CQU398" s="56"/>
      <c r="CQV398" s="56"/>
      <c r="CQW398" s="56"/>
      <c r="CQX398" s="56"/>
      <c r="CQY398" s="56"/>
      <c r="CQZ398" s="56"/>
      <c r="CRA398" s="56"/>
      <c r="CRB398" s="56"/>
      <c r="CRC398" s="56"/>
      <c r="CRD398" s="56"/>
      <c r="CRE398" s="56"/>
      <c r="CRF398" s="56"/>
      <c r="CRG398" s="56"/>
      <c r="CRH398" s="56"/>
      <c r="CRI398" s="56"/>
      <c r="CRJ398" s="56"/>
      <c r="CRK398" s="56"/>
      <c r="CRL398" s="56"/>
      <c r="CRM398" s="56"/>
      <c r="CRN398" s="56"/>
      <c r="CRO398" s="56"/>
      <c r="CRP398" s="56"/>
      <c r="CRQ398" s="56"/>
      <c r="CRR398" s="56"/>
      <c r="CRS398" s="56"/>
      <c r="CRT398" s="56"/>
      <c r="CRU398" s="56"/>
      <c r="CRV398" s="56"/>
      <c r="CRW398" s="56"/>
      <c r="CRX398" s="56"/>
      <c r="CRY398" s="56"/>
      <c r="CRZ398" s="56"/>
      <c r="CSA398" s="56"/>
      <c r="CSB398" s="56"/>
      <c r="CSC398" s="56"/>
      <c r="CSD398" s="56"/>
      <c r="CSE398" s="56"/>
      <c r="CSF398" s="56"/>
      <c r="CSG398" s="56"/>
      <c r="CSH398" s="56"/>
      <c r="CSI398" s="56"/>
      <c r="CSJ398" s="56"/>
      <c r="CSK398" s="56"/>
      <c r="CSL398" s="56"/>
      <c r="CSM398" s="56"/>
      <c r="CSN398" s="56"/>
      <c r="CSO398" s="56"/>
      <c r="CSP398" s="56"/>
      <c r="CSQ398" s="56"/>
      <c r="CSR398" s="56"/>
      <c r="CSS398" s="56"/>
      <c r="CST398" s="56"/>
      <c r="CSU398" s="56"/>
      <c r="CSV398" s="56"/>
      <c r="CSW398" s="56"/>
      <c r="CSX398" s="56"/>
      <c r="CSY398" s="56"/>
      <c r="CSZ398" s="56"/>
      <c r="CTA398" s="56"/>
      <c r="CTB398" s="56"/>
      <c r="CTC398" s="56"/>
      <c r="CTD398" s="56"/>
      <c r="CTE398" s="56"/>
      <c r="CTF398" s="56"/>
      <c r="CTG398" s="56"/>
      <c r="CTH398" s="56"/>
      <c r="CTI398" s="56"/>
      <c r="CTJ398" s="56"/>
      <c r="CTK398" s="56"/>
      <c r="CTL398" s="56"/>
      <c r="CTM398" s="56"/>
      <c r="CTN398" s="56"/>
      <c r="CTO398" s="56"/>
      <c r="CTP398" s="56"/>
      <c r="CTQ398" s="56"/>
      <c r="CTR398" s="56"/>
      <c r="CTS398" s="56"/>
      <c r="CTT398" s="56"/>
      <c r="CTU398" s="56"/>
      <c r="CTV398" s="56"/>
      <c r="CTW398" s="56"/>
      <c r="CTX398" s="56"/>
      <c r="CTY398" s="56"/>
      <c r="CTZ398" s="56"/>
      <c r="CUA398" s="56"/>
      <c r="CUB398" s="56"/>
      <c r="CUC398" s="56"/>
      <c r="CUD398" s="56"/>
      <c r="CUE398" s="56"/>
      <c r="CUF398" s="56"/>
      <c r="CUG398" s="56"/>
      <c r="CUH398" s="56"/>
      <c r="CUI398" s="56"/>
      <c r="CUJ398" s="56"/>
      <c r="CUK398" s="56"/>
      <c r="CUL398" s="56"/>
      <c r="CUM398" s="56"/>
      <c r="CUN398" s="56"/>
      <c r="CUO398" s="56"/>
      <c r="CUP398" s="56"/>
      <c r="CUQ398" s="56"/>
      <c r="CUR398" s="56"/>
      <c r="CUS398" s="56"/>
      <c r="CUT398" s="56"/>
      <c r="CUU398" s="56"/>
      <c r="CUV398" s="56"/>
      <c r="CUW398" s="56"/>
      <c r="CUX398" s="56"/>
      <c r="CUY398" s="56"/>
      <c r="CUZ398" s="56"/>
      <c r="CVA398" s="56"/>
      <c r="CVB398" s="56"/>
      <c r="CVC398" s="56"/>
      <c r="CVD398" s="56"/>
      <c r="CVE398" s="56"/>
      <c r="CVF398" s="56"/>
      <c r="CVG398" s="56"/>
      <c r="CVH398" s="56"/>
      <c r="CVI398" s="56"/>
      <c r="CVJ398" s="56"/>
      <c r="CVK398" s="56"/>
      <c r="CVL398" s="56"/>
      <c r="CVM398" s="56"/>
      <c r="CVN398" s="56"/>
      <c r="CVO398" s="56"/>
      <c r="CVP398" s="56"/>
      <c r="CVQ398" s="56"/>
      <c r="CVR398" s="56"/>
      <c r="CVS398" s="56"/>
      <c r="CVT398" s="56"/>
      <c r="CVU398" s="56"/>
      <c r="CVV398" s="56"/>
      <c r="CVW398" s="56"/>
      <c r="CVX398" s="56"/>
      <c r="CVY398" s="56"/>
      <c r="CVZ398" s="56"/>
      <c r="CWA398" s="56"/>
      <c r="CWB398" s="56"/>
      <c r="CWC398" s="56"/>
      <c r="CWD398" s="56"/>
      <c r="CWE398" s="56"/>
      <c r="CWF398" s="56"/>
      <c r="CWG398" s="56"/>
      <c r="CWH398" s="56"/>
      <c r="CWI398" s="56"/>
      <c r="CWJ398" s="56"/>
      <c r="CWK398" s="56"/>
      <c r="CWL398" s="56"/>
      <c r="CWM398" s="56"/>
      <c r="CWN398" s="56"/>
      <c r="CWO398" s="56"/>
      <c r="CWP398" s="56"/>
      <c r="CWQ398" s="56"/>
      <c r="CWR398" s="56"/>
      <c r="CWS398" s="56"/>
      <c r="CWT398" s="56"/>
      <c r="CWU398" s="56"/>
      <c r="CWV398" s="56"/>
      <c r="CWW398" s="56"/>
      <c r="CWX398" s="56"/>
      <c r="CWY398" s="56"/>
      <c r="CWZ398" s="56"/>
      <c r="CXA398" s="56"/>
      <c r="CXB398" s="56"/>
      <c r="CXC398" s="56"/>
      <c r="CXD398" s="56"/>
      <c r="CXE398" s="56"/>
      <c r="CXF398" s="56"/>
      <c r="CXG398" s="56"/>
      <c r="CXH398" s="56"/>
      <c r="CXI398" s="56"/>
      <c r="CXJ398" s="56"/>
      <c r="CXK398" s="56"/>
      <c r="CXL398" s="56"/>
      <c r="CXM398" s="56"/>
      <c r="CXN398" s="56"/>
      <c r="CXO398" s="56"/>
      <c r="CXP398" s="56"/>
      <c r="CXQ398" s="56"/>
      <c r="CXR398" s="56"/>
      <c r="CXS398" s="56"/>
      <c r="CXT398" s="56"/>
      <c r="CXU398" s="56"/>
      <c r="CXV398" s="56"/>
      <c r="CXW398" s="56"/>
      <c r="CXX398" s="56"/>
      <c r="CXY398" s="56"/>
      <c r="CXZ398" s="56"/>
      <c r="CYA398" s="56"/>
      <c r="CYB398" s="56"/>
      <c r="CYC398" s="56"/>
      <c r="CYD398" s="56"/>
      <c r="CYE398" s="56"/>
      <c r="CYF398" s="56"/>
      <c r="CYG398" s="56"/>
      <c r="CYH398" s="56"/>
      <c r="CYI398" s="56"/>
      <c r="CYJ398" s="56"/>
      <c r="CYK398" s="56"/>
      <c r="CYL398" s="56"/>
      <c r="CYM398" s="56"/>
      <c r="CYN398" s="56"/>
      <c r="CYO398" s="56"/>
      <c r="CYP398" s="56"/>
      <c r="CYQ398" s="56"/>
      <c r="CYR398" s="56"/>
      <c r="CYS398" s="56"/>
      <c r="CYT398" s="56"/>
      <c r="CYU398" s="56"/>
      <c r="CYV398" s="56"/>
      <c r="CYW398" s="56"/>
      <c r="CYX398" s="56"/>
      <c r="CYY398" s="56"/>
      <c r="CYZ398" s="56"/>
      <c r="CZA398" s="56"/>
      <c r="CZB398" s="56"/>
      <c r="CZC398" s="56"/>
      <c r="CZD398" s="56"/>
      <c r="CZE398" s="56"/>
      <c r="CZF398" s="56"/>
      <c r="CZG398" s="56"/>
      <c r="CZH398" s="56"/>
      <c r="CZI398" s="56"/>
      <c r="CZJ398" s="56"/>
      <c r="CZK398" s="56"/>
      <c r="CZL398" s="56"/>
      <c r="CZM398" s="56"/>
      <c r="CZN398" s="56"/>
      <c r="CZO398" s="56"/>
      <c r="CZP398" s="56"/>
      <c r="CZQ398" s="56"/>
      <c r="CZR398" s="56"/>
      <c r="CZS398" s="56"/>
      <c r="CZT398" s="56"/>
      <c r="CZU398" s="56"/>
      <c r="CZV398" s="56"/>
      <c r="CZW398" s="56"/>
      <c r="CZX398" s="56"/>
      <c r="CZY398" s="56"/>
      <c r="CZZ398" s="56"/>
      <c r="DAA398" s="56"/>
      <c r="DAB398" s="56"/>
      <c r="DAC398" s="56"/>
      <c r="DAD398" s="56"/>
      <c r="DAE398" s="56"/>
      <c r="DAF398" s="56"/>
      <c r="DAG398" s="56"/>
      <c r="DAH398" s="56"/>
      <c r="DAI398" s="56"/>
      <c r="DAJ398" s="56"/>
      <c r="DAK398" s="56"/>
      <c r="DAL398" s="56"/>
      <c r="DAM398" s="56"/>
      <c r="DAN398" s="56"/>
      <c r="DAO398" s="56"/>
      <c r="DAP398" s="56"/>
      <c r="DAQ398" s="56"/>
      <c r="DAR398" s="56"/>
      <c r="DAS398" s="56"/>
      <c r="DAT398" s="56"/>
      <c r="DAU398" s="56"/>
      <c r="DAV398" s="56"/>
      <c r="DAW398" s="56"/>
      <c r="DAX398" s="56"/>
      <c r="DAY398" s="56"/>
      <c r="DAZ398" s="56"/>
      <c r="DBA398" s="56"/>
      <c r="DBB398" s="56"/>
      <c r="DBC398" s="56"/>
      <c r="DBD398" s="56"/>
      <c r="DBE398" s="56"/>
      <c r="DBF398" s="56"/>
      <c r="DBG398" s="56"/>
      <c r="DBH398" s="56"/>
      <c r="DBI398" s="56"/>
      <c r="DBJ398" s="56"/>
      <c r="DBK398" s="56"/>
      <c r="DBL398" s="56"/>
      <c r="DBM398" s="56"/>
      <c r="DBN398" s="56"/>
      <c r="DBO398" s="56"/>
      <c r="DBP398" s="56"/>
      <c r="DBQ398" s="56"/>
      <c r="DBR398" s="56"/>
      <c r="DBS398" s="56"/>
      <c r="DBT398" s="56"/>
      <c r="DBU398" s="56"/>
      <c r="DBV398" s="56"/>
      <c r="DBW398" s="56"/>
      <c r="DBX398" s="56"/>
      <c r="DBY398" s="56"/>
      <c r="DBZ398" s="56"/>
      <c r="DCA398" s="56"/>
      <c r="DCB398" s="56"/>
      <c r="DCC398" s="56"/>
      <c r="DCD398" s="56"/>
      <c r="DCE398" s="56"/>
      <c r="DCF398" s="56"/>
      <c r="DCG398" s="56"/>
      <c r="DCH398" s="56"/>
      <c r="DCI398" s="56"/>
      <c r="DCJ398" s="56"/>
      <c r="DCK398" s="56"/>
      <c r="DCL398" s="56"/>
      <c r="DCM398" s="56"/>
      <c r="DCN398" s="56"/>
      <c r="DCO398" s="56"/>
      <c r="DCP398" s="56"/>
      <c r="DCQ398" s="56"/>
      <c r="DCR398" s="56"/>
      <c r="DCS398" s="56"/>
      <c r="DCT398" s="56"/>
      <c r="DCU398" s="56"/>
      <c r="DCV398" s="56"/>
      <c r="DCW398" s="56"/>
      <c r="DCX398" s="56"/>
      <c r="DCY398" s="56"/>
      <c r="DCZ398" s="56"/>
      <c r="DDA398" s="56"/>
      <c r="DDB398" s="56"/>
      <c r="DDC398" s="56"/>
      <c r="DDD398" s="56"/>
      <c r="DDE398" s="56"/>
      <c r="DDF398" s="56"/>
      <c r="DDG398" s="56"/>
      <c r="DDH398" s="56"/>
      <c r="DDI398" s="56"/>
      <c r="DDJ398" s="56"/>
      <c r="DDK398" s="56"/>
      <c r="DDL398" s="56"/>
      <c r="DDM398" s="56"/>
      <c r="DDN398" s="56"/>
      <c r="DDO398" s="56"/>
      <c r="DDP398" s="56"/>
      <c r="DDQ398" s="56"/>
      <c r="DDR398" s="56"/>
      <c r="DDS398" s="56"/>
      <c r="DDT398" s="56"/>
      <c r="DDU398" s="56"/>
      <c r="DDV398" s="56"/>
      <c r="DDW398" s="56"/>
      <c r="DDX398" s="56"/>
      <c r="DDY398" s="56"/>
      <c r="DDZ398" s="56"/>
      <c r="DEA398" s="56"/>
      <c r="DEB398" s="56"/>
      <c r="DEC398" s="56"/>
      <c r="DED398" s="56"/>
      <c r="DEE398" s="56"/>
      <c r="DEF398" s="56"/>
      <c r="DEG398" s="56"/>
      <c r="DEH398" s="56"/>
      <c r="DEI398" s="56"/>
      <c r="DEJ398" s="56"/>
      <c r="DEK398" s="56"/>
      <c r="DEL398" s="56"/>
      <c r="DEM398" s="56"/>
      <c r="DEN398" s="56"/>
      <c r="DEO398" s="56"/>
      <c r="DEP398" s="56"/>
      <c r="DEQ398" s="56"/>
      <c r="DER398" s="56"/>
      <c r="DES398" s="56"/>
      <c r="DET398" s="56"/>
      <c r="DEU398" s="56"/>
      <c r="DEV398" s="56"/>
      <c r="DEW398" s="56"/>
      <c r="DEX398" s="56"/>
      <c r="DEY398" s="56"/>
      <c r="DEZ398" s="56"/>
      <c r="DFA398" s="56"/>
      <c r="DFB398" s="56"/>
      <c r="DFC398" s="56"/>
      <c r="DFD398" s="56"/>
      <c r="DFE398" s="56"/>
      <c r="DFF398" s="56"/>
      <c r="DFG398" s="56"/>
      <c r="DFH398" s="56"/>
      <c r="DFI398" s="56"/>
      <c r="DFJ398" s="56"/>
      <c r="DFK398" s="56"/>
      <c r="DFL398" s="56"/>
      <c r="DFM398" s="56"/>
      <c r="DFN398" s="56"/>
      <c r="DFO398" s="56"/>
      <c r="DFP398" s="56"/>
      <c r="DFQ398" s="56"/>
      <c r="DFR398" s="56"/>
      <c r="DFS398" s="56"/>
      <c r="DFT398" s="56"/>
      <c r="DFU398" s="56"/>
      <c r="DFV398" s="56"/>
      <c r="DFW398" s="56"/>
      <c r="DFX398" s="56"/>
      <c r="DFY398" s="56"/>
      <c r="DFZ398" s="56"/>
      <c r="DGA398" s="56"/>
      <c r="DGB398" s="56"/>
      <c r="DGC398" s="56"/>
      <c r="DGD398" s="56"/>
      <c r="DGE398" s="56"/>
      <c r="DGF398" s="56"/>
      <c r="DGG398" s="56"/>
      <c r="DGH398" s="56"/>
      <c r="DGI398" s="56"/>
      <c r="DGJ398" s="56"/>
      <c r="DGK398" s="56"/>
      <c r="DGL398" s="56"/>
      <c r="DGM398" s="56"/>
      <c r="DGN398" s="56"/>
      <c r="DGO398" s="56"/>
      <c r="DGP398" s="56"/>
      <c r="DGQ398" s="56"/>
      <c r="DGR398" s="56"/>
      <c r="DGS398" s="56"/>
      <c r="DGT398" s="56"/>
      <c r="DGU398" s="56"/>
      <c r="DGV398" s="56"/>
      <c r="DGW398" s="56"/>
      <c r="DGX398" s="56"/>
      <c r="DGY398" s="56"/>
      <c r="DGZ398" s="56"/>
      <c r="DHA398" s="56"/>
      <c r="DHB398" s="56"/>
      <c r="DHC398" s="56"/>
      <c r="DHD398" s="56"/>
      <c r="DHE398" s="56"/>
      <c r="DHF398" s="56"/>
      <c r="DHG398" s="56"/>
      <c r="DHH398" s="56"/>
      <c r="DHI398" s="56"/>
      <c r="DHJ398" s="56"/>
      <c r="DHK398" s="56"/>
      <c r="DHL398" s="56"/>
      <c r="DHM398" s="56"/>
      <c r="DHN398" s="56"/>
      <c r="DHO398" s="56"/>
      <c r="DHP398" s="56"/>
      <c r="DHQ398" s="56"/>
      <c r="DHR398" s="56"/>
      <c r="DHS398" s="56"/>
      <c r="DHT398" s="56"/>
      <c r="DHU398" s="56"/>
      <c r="DHV398" s="56"/>
      <c r="DHW398" s="56"/>
      <c r="DHX398" s="56"/>
      <c r="DHY398" s="56"/>
      <c r="DHZ398" s="56"/>
      <c r="DIA398" s="56"/>
      <c r="DIB398" s="56"/>
      <c r="DIC398" s="56"/>
      <c r="DID398" s="56"/>
      <c r="DIE398" s="56"/>
      <c r="DIF398" s="56"/>
      <c r="DIG398" s="56"/>
      <c r="DIH398" s="56"/>
      <c r="DII398" s="56"/>
      <c r="DIJ398" s="56"/>
      <c r="DIK398" s="56"/>
      <c r="DIL398" s="56"/>
      <c r="DIM398" s="56"/>
      <c r="DIN398" s="56"/>
      <c r="DIO398" s="56"/>
      <c r="DIP398" s="56"/>
      <c r="DIQ398" s="56"/>
      <c r="DIR398" s="56"/>
      <c r="DIS398" s="56"/>
      <c r="DIT398" s="56"/>
      <c r="DIU398" s="56"/>
      <c r="DIV398" s="56"/>
      <c r="DIW398" s="56"/>
      <c r="DIX398" s="56"/>
      <c r="DIY398" s="56"/>
      <c r="DIZ398" s="56"/>
      <c r="DJA398" s="56"/>
      <c r="DJB398" s="56"/>
      <c r="DJC398" s="56"/>
      <c r="DJD398" s="56"/>
      <c r="DJE398" s="56"/>
      <c r="DJF398" s="56"/>
      <c r="DJG398" s="56"/>
      <c r="DJH398" s="56"/>
      <c r="DJI398" s="56"/>
      <c r="DJJ398" s="56"/>
      <c r="DJK398" s="56"/>
      <c r="DJL398" s="56"/>
      <c r="DJM398" s="56"/>
      <c r="DJN398" s="56"/>
      <c r="DJO398" s="56"/>
      <c r="DJP398" s="56"/>
      <c r="DJQ398" s="56"/>
      <c r="DJR398" s="56"/>
      <c r="DJS398" s="56"/>
      <c r="DJT398" s="56"/>
      <c r="DJU398" s="56"/>
      <c r="DJV398" s="56"/>
      <c r="DJW398" s="56"/>
      <c r="DJX398" s="56"/>
      <c r="DJY398" s="56"/>
      <c r="DJZ398" s="56"/>
      <c r="DKA398" s="56"/>
      <c r="DKB398" s="56"/>
      <c r="DKC398" s="56"/>
      <c r="DKD398" s="56"/>
      <c r="DKE398" s="56"/>
      <c r="DKF398" s="56"/>
      <c r="DKG398" s="56"/>
      <c r="DKH398" s="56"/>
      <c r="DKI398" s="56"/>
      <c r="DKJ398" s="56"/>
      <c r="DKK398" s="56"/>
      <c r="DKL398" s="56"/>
      <c r="DKM398" s="56"/>
      <c r="DKN398" s="56"/>
      <c r="DKO398" s="56"/>
      <c r="DKP398" s="56"/>
      <c r="DKQ398" s="56"/>
      <c r="DKR398" s="56"/>
      <c r="DKS398" s="56"/>
      <c r="DKT398" s="56"/>
      <c r="DKU398" s="56"/>
      <c r="DKV398" s="56"/>
      <c r="DKW398" s="56"/>
      <c r="DKX398" s="56"/>
      <c r="DKY398" s="56"/>
      <c r="DKZ398" s="56"/>
      <c r="DLA398" s="56"/>
      <c r="DLB398" s="56"/>
      <c r="DLC398" s="56"/>
      <c r="DLD398" s="56"/>
      <c r="DLE398" s="56"/>
      <c r="DLF398" s="56"/>
      <c r="DLG398" s="56"/>
      <c r="DLH398" s="56"/>
      <c r="DLI398" s="56"/>
      <c r="DLJ398" s="56"/>
      <c r="DLK398" s="56"/>
      <c r="DLL398" s="56"/>
      <c r="DLM398" s="56"/>
      <c r="DLN398" s="56"/>
      <c r="DLO398" s="56"/>
      <c r="DLP398" s="56"/>
      <c r="DLQ398" s="56"/>
      <c r="DLR398" s="56"/>
      <c r="DLS398" s="56"/>
      <c r="DLT398" s="56"/>
      <c r="DLU398" s="56"/>
      <c r="DLV398" s="56"/>
      <c r="DLW398" s="56"/>
      <c r="DLX398" s="56"/>
      <c r="DLY398" s="56"/>
      <c r="DLZ398" s="56"/>
      <c r="DMA398" s="56"/>
      <c r="DMB398" s="56"/>
      <c r="DMC398" s="56"/>
      <c r="DMD398" s="56"/>
      <c r="DME398" s="56"/>
      <c r="DMF398" s="56"/>
      <c r="DMG398" s="56"/>
      <c r="DMH398" s="56"/>
      <c r="DMI398" s="56"/>
      <c r="DMJ398" s="56"/>
      <c r="DMK398" s="56"/>
      <c r="DML398" s="56"/>
      <c r="DMM398" s="56"/>
      <c r="DMN398" s="56"/>
      <c r="DMO398" s="56"/>
      <c r="DMP398" s="56"/>
      <c r="DMQ398" s="56"/>
      <c r="DMR398" s="56"/>
      <c r="DMS398" s="56"/>
      <c r="DMT398" s="56"/>
      <c r="DMU398" s="56"/>
      <c r="DMV398" s="56"/>
      <c r="DMW398" s="56"/>
      <c r="DMX398" s="56"/>
      <c r="DMY398" s="56"/>
      <c r="DMZ398" s="56"/>
      <c r="DNA398" s="56"/>
      <c r="DNB398" s="56"/>
      <c r="DNC398" s="56"/>
      <c r="DND398" s="56"/>
      <c r="DNE398" s="56"/>
      <c r="DNF398" s="56"/>
      <c r="DNG398" s="56"/>
      <c r="DNH398" s="56"/>
      <c r="DNI398" s="56"/>
      <c r="DNJ398" s="56"/>
      <c r="DNK398" s="56"/>
      <c r="DNL398" s="56"/>
      <c r="DNM398" s="56"/>
      <c r="DNN398" s="56"/>
      <c r="DNO398" s="56"/>
      <c r="DNP398" s="56"/>
      <c r="DNQ398" s="56"/>
      <c r="DNR398" s="56"/>
      <c r="DNS398" s="56"/>
      <c r="DNT398" s="56"/>
      <c r="DNU398" s="56"/>
      <c r="DNV398" s="56"/>
      <c r="DNW398" s="56"/>
      <c r="DNX398" s="56"/>
      <c r="DNY398" s="56"/>
      <c r="DNZ398" s="56"/>
      <c r="DOA398" s="56"/>
      <c r="DOB398" s="56"/>
      <c r="DOC398" s="56"/>
      <c r="DOD398" s="56"/>
      <c r="DOE398" s="56"/>
      <c r="DOF398" s="56"/>
      <c r="DOG398" s="56"/>
      <c r="DOH398" s="56"/>
      <c r="DOI398" s="56"/>
      <c r="DOJ398" s="56"/>
      <c r="DOK398" s="56"/>
      <c r="DOL398" s="56"/>
      <c r="DOM398" s="56"/>
      <c r="DON398" s="56"/>
      <c r="DOO398" s="56"/>
      <c r="DOP398" s="56"/>
      <c r="DOQ398" s="56"/>
      <c r="DOR398" s="56"/>
      <c r="DOS398" s="56"/>
      <c r="DOT398" s="56"/>
      <c r="DOU398" s="56"/>
      <c r="DOV398" s="56"/>
      <c r="DOW398" s="56"/>
      <c r="DOX398" s="56"/>
      <c r="DOY398" s="56"/>
      <c r="DOZ398" s="56"/>
      <c r="DPA398" s="56"/>
      <c r="DPB398" s="56"/>
      <c r="DPC398" s="56"/>
      <c r="DPD398" s="56"/>
      <c r="DPE398" s="56"/>
      <c r="DPF398" s="56"/>
      <c r="DPG398" s="56"/>
      <c r="DPH398" s="56"/>
      <c r="DPI398" s="56"/>
      <c r="DPJ398" s="56"/>
      <c r="DPK398" s="56"/>
      <c r="DPL398" s="56"/>
      <c r="DPM398" s="56"/>
      <c r="DPN398" s="56"/>
      <c r="DPO398" s="56"/>
      <c r="DPP398" s="56"/>
      <c r="DPQ398" s="56"/>
      <c r="DPR398" s="56"/>
      <c r="DPS398" s="56"/>
      <c r="DPT398" s="56"/>
      <c r="DPU398" s="56"/>
      <c r="DPV398" s="56"/>
      <c r="DPW398" s="56"/>
      <c r="DPX398" s="56"/>
      <c r="DPY398" s="56"/>
      <c r="DPZ398" s="56"/>
      <c r="DQA398" s="56"/>
      <c r="DQB398" s="56"/>
      <c r="DQC398" s="56"/>
      <c r="DQD398" s="56"/>
      <c r="DQE398" s="56"/>
      <c r="DQF398" s="56"/>
      <c r="DQG398" s="56"/>
      <c r="DQH398" s="56"/>
      <c r="DQI398" s="56"/>
      <c r="DQJ398" s="56"/>
      <c r="DQK398" s="56"/>
      <c r="DQL398" s="56"/>
      <c r="DQM398" s="56"/>
      <c r="DQN398" s="56"/>
      <c r="DQO398" s="56"/>
      <c r="DQP398" s="56"/>
      <c r="DQQ398" s="56"/>
      <c r="DQR398" s="56"/>
      <c r="DQS398" s="56"/>
      <c r="DQT398" s="56"/>
      <c r="DQU398" s="56"/>
      <c r="DQV398" s="56"/>
      <c r="DQW398" s="56"/>
      <c r="DQX398" s="56"/>
      <c r="DQY398" s="56"/>
      <c r="DQZ398" s="56"/>
      <c r="DRA398" s="56"/>
      <c r="DRB398" s="56"/>
      <c r="DRC398" s="56"/>
      <c r="DRD398" s="56"/>
      <c r="DRE398" s="56"/>
      <c r="DRF398" s="56"/>
      <c r="DRG398" s="56"/>
      <c r="DRH398" s="56"/>
      <c r="DRI398" s="56"/>
      <c r="DRJ398" s="56"/>
      <c r="DRK398" s="56"/>
      <c r="DRL398" s="56"/>
      <c r="DRM398" s="56"/>
      <c r="DRN398" s="56"/>
      <c r="DRO398" s="56"/>
      <c r="DRP398" s="56"/>
      <c r="DRQ398" s="56"/>
      <c r="DRR398" s="56"/>
      <c r="DRS398" s="56"/>
      <c r="DRT398" s="56"/>
      <c r="DRU398" s="56"/>
      <c r="DRV398" s="56"/>
      <c r="DRW398" s="56"/>
      <c r="DRX398" s="56"/>
      <c r="DRY398" s="56"/>
      <c r="DRZ398" s="56"/>
      <c r="DSA398" s="56"/>
      <c r="DSB398" s="56"/>
      <c r="DSC398" s="56"/>
      <c r="DSD398" s="56"/>
      <c r="DSE398" s="56"/>
      <c r="DSF398" s="56"/>
      <c r="DSG398" s="56"/>
      <c r="DSH398" s="56"/>
      <c r="DSI398" s="56"/>
      <c r="DSJ398" s="56"/>
      <c r="DSK398" s="56"/>
      <c r="DSL398" s="56"/>
      <c r="DSM398" s="56"/>
      <c r="DSN398" s="56"/>
      <c r="DSO398" s="56"/>
      <c r="DSP398" s="56"/>
      <c r="DSQ398" s="56"/>
      <c r="DSR398" s="56"/>
      <c r="DSS398" s="56"/>
      <c r="DST398" s="56"/>
      <c r="DSU398" s="56"/>
      <c r="DSV398" s="56"/>
      <c r="DSW398" s="56"/>
      <c r="DSX398" s="56"/>
      <c r="DSY398" s="56"/>
      <c r="DSZ398" s="56"/>
      <c r="DTA398" s="56"/>
      <c r="DTB398" s="56"/>
      <c r="DTC398" s="56"/>
      <c r="DTD398" s="56"/>
      <c r="DTE398" s="56"/>
      <c r="DTF398" s="56"/>
      <c r="DTG398" s="56"/>
      <c r="DTH398" s="56"/>
      <c r="DTI398" s="56"/>
      <c r="DTJ398" s="56"/>
      <c r="DTK398" s="56"/>
      <c r="DTL398" s="56"/>
      <c r="DTM398" s="56"/>
      <c r="DTN398" s="56"/>
      <c r="DTO398" s="56"/>
      <c r="DTP398" s="56"/>
      <c r="DTQ398" s="56"/>
      <c r="DTR398" s="56"/>
      <c r="DTS398" s="56"/>
      <c r="DTT398" s="56"/>
      <c r="DTU398" s="56"/>
      <c r="DTV398" s="56"/>
      <c r="DTW398" s="56"/>
      <c r="DTX398" s="56"/>
      <c r="DTY398" s="56"/>
      <c r="DTZ398" s="56"/>
      <c r="DUA398" s="56"/>
      <c r="DUB398" s="56"/>
      <c r="DUC398" s="56"/>
      <c r="DUD398" s="56"/>
      <c r="DUE398" s="56"/>
      <c r="DUF398" s="56"/>
      <c r="DUG398" s="56"/>
      <c r="DUH398" s="56"/>
      <c r="DUI398" s="56"/>
      <c r="DUJ398" s="56"/>
      <c r="DUK398" s="56"/>
      <c r="DUL398" s="56"/>
      <c r="DUM398" s="56"/>
      <c r="DUN398" s="56"/>
      <c r="DUO398" s="56"/>
      <c r="DUP398" s="56"/>
      <c r="DUQ398" s="56"/>
      <c r="DUR398" s="56"/>
      <c r="DUS398" s="56"/>
      <c r="DUT398" s="56"/>
      <c r="DUU398" s="56"/>
      <c r="DUV398" s="56"/>
      <c r="DUW398" s="56"/>
      <c r="DUX398" s="56"/>
      <c r="DUY398" s="56"/>
      <c r="DUZ398" s="56"/>
      <c r="DVA398" s="56"/>
      <c r="DVB398" s="56"/>
      <c r="DVC398" s="56"/>
      <c r="DVD398" s="56"/>
      <c r="DVE398" s="56"/>
      <c r="DVF398" s="56"/>
      <c r="DVG398" s="56"/>
      <c r="DVH398" s="56"/>
      <c r="DVI398" s="56"/>
      <c r="DVJ398" s="56"/>
      <c r="DVK398" s="56"/>
      <c r="DVL398" s="56"/>
      <c r="DVM398" s="56"/>
      <c r="DVN398" s="56"/>
      <c r="DVO398" s="56"/>
      <c r="DVP398" s="56"/>
      <c r="DVQ398" s="56"/>
      <c r="DVR398" s="56"/>
      <c r="DVS398" s="56"/>
      <c r="DVT398" s="56"/>
      <c r="DVU398" s="56"/>
      <c r="DVV398" s="56"/>
      <c r="DVW398" s="56"/>
      <c r="DVX398" s="56"/>
      <c r="DVY398" s="56"/>
      <c r="DVZ398" s="56"/>
      <c r="DWA398" s="56"/>
      <c r="DWB398" s="56"/>
      <c r="DWC398" s="56"/>
      <c r="DWD398" s="56"/>
      <c r="DWE398" s="56"/>
      <c r="DWF398" s="56"/>
      <c r="DWG398" s="56"/>
      <c r="DWH398" s="56"/>
      <c r="DWI398" s="56"/>
      <c r="DWJ398" s="56"/>
      <c r="DWK398" s="56"/>
      <c r="DWL398" s="56"/>
      <c r="DWM398" s="56"/>
      <c r="DWN398" s="56"/>
      <c r="DWO398" s="56"/>
      <c r="DWP398" s="56"/>
      <c r="DWQ398" s="56"/>
      <c r="DWR398" s="56"/>
      <c r="DWS398" s="56"/>
      <c r="DWT398" s="56"/>
      <c r="DWU398" s="56"/>
      <c r="DWV398" s="56"/>
      <c r="DWW398" s="56"/>
      <c r="DWX398" s="56"/>
      <c r="DWY398" s="56"/>
      <c r="DWZ398" s="56"/>
      <c r="DXA398" s="56"/>
      <c r="DXB398" s="56"/>
      <c r="DXC398" s="56"/>
      <c r="DXD398" s="56"/>
      <c r="DXE398" s="56"/>
      <c r="DXF398" s="56"/>
      <c r="DXG398" s="56"/>
      <c r="DXH398" s="56"/>
      <c r="DXI398" s="56"/>
      <c r="DXJ398" s="56"/>
      <c r="DXK398" s="56"/>
      <c r="DXL398" s="56"/>
      <c r="DXM398" s="56"/>
      <c r="DXN398" s="56"/>
      <c r="DXO398" s="56"/>
      <c r="DXP398" s="56"/>
      <c r="DXQ398" s="56"/>
      <c r="DXR398" s="56"/>
      <c r="DXS398" s="56"/>
      <c r="DXT398" s="56"/>
      <c r="DXU398" s="56"/>
      <c r="DXV398" s="56"/>
      <c r="DXW398" s="56"/>
      <c r="DXX398" s="56"/>
      <c r="DXY398" s="56"/>
      <c r="DXZ398" s="56"/>
      <c r="DYA398" s="56"/>
      <c r="DYB398" s="56"/>
      <c r="DYC398" s="56"/>
      <c r="DYD398" s="56"/>
      <c r="DYE398" s="56"/>
      <c r="DYF398" s="56"/>
      <c r="DYG398" s="56"/>
      <c r="DYH398" s="56"/>
      <c r="DYI398" s="56"/>
      <c r="DYJ398" s="56"/>
      <c r="DYK398" s="56"/>
      <c r="DYL398" s="56"/>
      <c r="DYM398" s="56"/>
      <c r="DYN398" s="56"/>
      <c r="DYO398" s="56"/>
      <c r="DYP398" s="56"/>
      <c r="DYQ398" s="56"/>
      <c r="DYR398" s="56"/>
      <c r="DYS398" s="56"/>
      <c r="DYT398" s="56"/>
      <c r="DYU398" s="56"/>
      <c r="DYV398" s="56"/>
      <c r="DYW398" s="56"/>
      <c r="DYX398" s="56"/>
      <c r="DYY398" s="56"/>
      <c r="DYZ398" s="56"/>
      <c r="DZA398" s="56"/>
      <c r="DZB398" s="56"/>
      <c r="DZC398" s="56"/>
      <c r="DZD398" s="56"/>
      <c r="DZE398" s="56"/>
      <c r="DZF398" s="56"/>
      <c r="DZG398" s="56"/>
      <c r="DZH398" s="56"/>
      <c r="DZI398" s="56"/>
      <c r="DZJ398" s="56"/>
      <c r="DZK398" s="56"/>
      <c r="DZL398" s="56"/>
      <c r="DZM398" s="56"/>
      <c r="DZN398" s="56"/>
      <c r="DZO398" s="56"/>
      <c r="DZP398" s="56"/>
      <c r="DZQ398" s="56"/>
      <c r="DZR398" s="56"/>
      <c r="DZS398" s="56"/>
      <c r="DZT398" s="56"/>
      <c r="DZU398" s="56"/>
      <c r="DZV398" s="56"/>
      <c r="DZW398" s="56"/>
      <c r="DZX398" s="56"/>
      <c r="DZY398" s="56"/>
      <c r="DZZ398" s="56"/>
      <c r="EAA398" s="56"/>
      <c r="EAB398" s="56"/>
      <c r="EAC398" s="56"/>
      <c r="EAD398" s="56"/>
      <c r="EAE398" s="56"/>
      <c r="EAF398" s="56"/>
      <c r="EAG398" s="56"/>
      <c r="EAH398" s="56"/>
      <c r="EAI398" s="56"/>
      <c r="EAJ398" s="56"/>
      <c r="EAK398" s="56"/>
      <c r="EAL398" s="56"/>
      <c r="EAM398" s="56"/>
      <c r="EAN398" s="56"/>
      <c r="EAO398" s="56"/>
      <c r="EAP398" s="56"/>
      <c r="EAQ398" s="56"/>
      <c r="EAR398" s="56"/>
      <c r="EAS398" s="56"/>
      <c r="EAT398" s="56"/>
      <c r="EAU398" s="56"/>
      <c r="EAV398" s="56"/>
      <c r="EAW398" s="56"/>
      <c r="EAX398" s="56"/>
      <c r="EAY398" s="56"/>
      <c r="EAZ398" s="56"/>
      <c r="EBA398" s="56"/>
      <c r="EBB398" s="56"/>
      <c r="EBC398" s="56"/>
      <c r="EBD398" s="56"/>
      <c r="EBE398" s="56"/>
      <c r="EBF398" s="56"/>
      <c r="EBG398" s="56"/>
      <c r="EBH398" s="56"/>
      <c r="EBI398" s="56"/>
      <c r="EBJ398" s="56"/>
      <c r="EBK398" s="56"/>
      <c r="EBL398" s="56"/>
      <c r="EBM398" s="56"/>
      <c r="EBN398" s="56"/>
      <c r="EBO398" s="56"/>
      <c r="EBP398" s="56"/>
      <c r="EBQ398" s="56"/>
      <c r="EBR398" s="56"/>
      <c r="EBS398" s="56"/>
      <c r="EBT398" s="56"/>
      <c r="EBU398" s="56"/>
      <c r="EBV398" s="56"/>
      <c r="EBW398" s="56"/>
      <c r="EBX398" s="56"/>
      <c r="EBY398" s="56"/>
      <c r="EBZ398" s="56"/>
      <c r="ECA398" s="56"/>
      <c r="ECB398" s="56"/>
      <c r="ECC398" s="56"/>
      <c r="ECD398" s="56"/>
      <c r="ECE398" s="56"/>
      <c r="ECF398" s="56"/>
      <c r="ECG398" s="56"/>
      <c r="ECH398" s="56"/>
      <c r="ECI398" s="56"/>
      <c r="ECJ398" s="56"/>
      <c r="ECK398" s="56"/>
      <c r="ECL398" s="56"/>
      <c r="ECM398" s="56"/>
      <c r="ECN398" s="56"/>
      <c r="ECO398" s="56"/>
      <c r="ECP398" s="56"/>
      <c r="ECQ398" s="56"/>
      <c r="ECR398" s="56"/>
      <c r="ECS398" s="56"/>
      <c r="ECT398" s="56"/>
      <c r="ECU398" s="56"/>
      <c r="ECV398" s="56"/>
      <c r="ECW398" s="56"/>
      <c r="ECX398" s="56"/>
      <c r="ECY398" s="56"/>
      <c r="ECZ398" s="56"/>
      <c r="EDA398" s="56"/>
      <c r="EDB398" s="56"/>
      <c r="EDC398" s="56"/>
      <c r="EDD398" s="56"/>
      <c r="EDE398" s="56"/>
      <c r="EDF398" s="56"/>
      <c r="EDG398" s="56"/>
      <c r="EDH398" s="56"/>
      <c r="EDI398" s="56"/>
      <c r="EDJ398" s="56"/>
      <c r="EDK398" s="56"/>
      <c r="EDL398" s="56"/>
      <c r="EDM398" s="56"/>
      <c r="EDN398" s="56"/>
      <c r="EDO398" s="56"/>
      <c r="EDP398" s="56"/>
      <c r="EDQ398" s="56"/>
      <c r="EDR398" s="56"/>
      <c r="EDS398" s="56"/>
      <c r="EDT398" s="56"/>
      <c r="EDU398" s="56"/>
      <c r="EDV398" s="56"/>
      <c r="EDW398" s="56"/>
      <c r="EDX398" s="56"/>
      <c r="EDY398" s="56"/>
      <c r="EDZ398" s="56"/>
      <c r="EEA398" s="56"/>
      <c r="EEB398" s="56"/>
      <c r="EEC398" s="56"/>
      <c r="EED398" s="56"/>
      <c r="EEE398" s="56"/>
      <c r="EEF398" s="56"/>
      <c r="EEG398" s="56"/>
      <c r="EEH398" s="56"/>
      <c r="EEI398" s="56"/>
      <c r="EEJ398" s="56"/>
      <c r="EEK398" s="56"/>
      <c r="EEL398" s="56"/>
      <c r="EEM398" s="56"/>
      <c r="EEN398" s="56"/>
      <c r="EEO398" s="56"/>
      <c r="EEP398" s="56"/>
      <c r="EEQ398" s="56"/>
      <c r="EER398" s="56"/>
      <c r="EES398" s="56"/>
      <c r="EET398" s="56"/>
      <c r="EEU398" s="56"/>
      <c r="EEV398" s="56"/>
      <c r="EEW398" s="56"/>
      <c r="EEX398" s="56"/>
      <c r="EEY398" s="56"/>
      <c r="EEZ398" s="56"/>
      <c r="EFA398" s="56"/>
      <c r="EFB398" s="56"/>
      <c r="EFC398" s="56"/>
      <c r="EFD398" s="56"/>
      <c r="EFE398" s="56"/>
      <c r="EFF398" s="56"/>
      <c r="EFG398" s="56"/>
      <c r="EFH398" s="56"/>
      <c r="EFI398" s="56"/>
      <c r="EFJ398" s="56"/>
      <c r="EFK398" s="56"/>
      <c r="EFL398" s="56"/>
      <c r="EFM398" s="56"/>
      <c r="EFN398" s="56"/>
      <c r="EFO398" s="56"/>
      <c r="EFP398" s="56"/>
      <c r="EFQ398" s="56"/>
      <c r="EFR398" s="56"/>
      <c r="EFS398" s="56"/>
      <c r="EFT398" s="56"/>
      <c r="EFU398" s="56"/>
      <c r="EFV398" s="56"/>
      <c r="EFW398" s="56"/>
      <c r="EFX398" s="56"/>
      <c r="EFY398" s="56"/>
      <c r="EFZ398" s="56"/>
      <c r="EGA398" s="56"/>
      <c r="EGB398" s="56"/>
      <c r="EGC398" s="56"/>
      <c r="EGD398" s="56"/>
      <c r="EGE398" s="56"/>
      <c r="EGF398" s="56"/>
      <c r="EGG398" s="56"/>
      <c r="EGH398" s="56"/>
      <c r="EGI398" s="56"/>
      <c r="EGJ398" s="56"/>
      <c r="EGK398" s="56"/>
      <c r="EGL398" s="56"/>
      <c r="EGM398" s="56"/>
      <c r="EGN398" s="56"/>
      <c r="EGO398" s="56"/>
      <c r="EGP398" s="56"/>
      <c r="EGQ398" s="56"/>
      <c r="EGR398" s="56"/>
      <c r="EGS398" s="56"/>
      <c r="EGT398" s="56"/>
      <c r="EGU398" s="56"/>
      <c r="EGV398" s="56"/>
      <c r="EGW398" s="56"/>
      <c r="EGX398" s="56"/>
      <c r="EGY398" s="56"/>
      <c r="EGZ398" s="56"/>
      <c r="EHA398" s="56"/>
      <c r="EHB398" s="56"/>
      <c r="EHC398" s="56"/>
      <c r="EHD398" s="56"/>
      <c r="EHE398" s="56"/>
      <c r="EHF398" s="56"/>
      <c r="EHG398" s="56"/>
      <c r="EHH398" s="56"/>
      <c r="EHI398" s="56"/>
      <c r="EHJ398" s="56"/>
      <c r="EHK398" s="56"/>
      <c r="EHL398" s="56"/>
      <c r="EHM398" s="56"/>
      <c r="EHN398" s="56"/>
      <c r="EHO398" s="56"/>
      <c r="EHP398" s="56"/>
      <c r="EHQ398" s="56"/>
      <c r="EHR398" s="56"/>
      <c r="EHS398" s="56"/>
      <c r="EHT398" s="56"/>
      <c r="EHU398" s="56"/>
      <c r="EHV398" s="56"/>
      <c r="EHW398" s="56"/>
      <c r="EHX398" s="56"/>
      <c r="EHY398" s="56"/>
      <c r="EHZ398" s="56"/>
      <c r="EIA398" s="56"/>
      <c r="EIB398" s="56"/>
      <c r="EIC398" s="56"/>
      <c r="EID398" s="56"/>
      <c r="EIE398" s="56"/>
      <c r="EIF398" s="56"/>
      <c r="EIG398" s="56"/>
      <c r="EIH398" s="56"/>
      <c r="EII398" s="56"/>
      <c r="EIJ398" s="56"/>
      <c r="EIK398" s="56"/>
      <c r="EIL398" s="56"/>
      <c r="EIM398" s="56"/>
      <c r="EIN398" s="56"/>
      <c r="EIO398" s="56"/>
      <c r="EIP398" s="56"/>
      <c r="EIQ398" s="56"/>
      <c r="EIR398" s="56"/>
      <c r="EIS398" s="56"/>
      <c r="EIT398" s="56"/>
      <c r="EIU398" s="56"/>
      <c r="EIV398" s="56"/>
      <c r="EIW398" s="56"/>
      <c r="EIX398" s="56"/>
      <c r="EIY398" s="56"/>
      <c r="EIZ398" s="56"/>
      <c r="EJA398" s="56"/>
      <c r="EJB398" s="56"/>
      <c r="EJC398" s="56"/>
      <c r="EJD398" s="56"/>
      <c r="EJE398" s="56"/>
      <c r="EJF398" s="56"/>
      <c r="EJG398" s="56"/>
      <c r="EJH398" s="56"/>
      <c r="EJI398" s="56"/>
      <c r="EJJ398" s="56"/>
      <c r="EJK398" s="56"/>
      <c r="EJL398" s="56"/>
      <c r="EJM398" s="56"/>
      <c r="EJN398" s="56"/>
      <c r="EJO398" s="56"/>
      <c r="EJP398" s="56"/>
      <c r="EJQ398" s="56"/>
      <c r="EJR398" s="56"/>
      <c r="EJS398" s="56"/>
      <c r="EJT398" s="56"/>
      <c r="EJU398" s="56"/>
      <c r="EJV398" s="56"/>
      <c r="EJW398" s="56"/>
      <c r="EJX398" s="56"/>
      <c r="EJY398" s="56"/>
      <c r="EJZ398" s="56"/>
      <c r="EKA398" s="56"/>
      <c r="EKB398" s="56"/>
      <c r="EKC398" s="56"/>
      <c r="EKD398" s="56"/>
      <c r="EKE398" s="56"/>
      <c r="EKF398" s="56"/>
      <c r="EKG398" s="56"/>
      <c r="EKH398" s="56"/>
      <c r="EKI398" s="56"/>
      <c r="EKJ398" s="56"/>
      <c r="EKK398" s="56"/>
      <c r="EKL398" s="56"/>
      <c r="EKM398" s="56"/>
      <c r="EKN398" s="56"/>
      <c r="EKO398" s="56"/>
      <c r="EKP398" s="56"/>
      <c r="EKQ398" s="56"/>
      <c r="EKR398" s="56"/>
      <c r="EKS398" s="56"/>
      <c r="EKT398" s="56"/>
      <c r="EKU398" s="56"/>
      <c r="EKV398" s="56"/>
      <c r="EKW398" s="56"/>
      <c r="EKX398" s="56"/>
      <c r="EKY398" s="56"/>
      <c r="EKZ398" s="56"/>
      <c r="ELA398" s="56"/>
      <c r="ELB398" s="56"/>
      <c r="ELC398" s="56"/>
      <c r="ELD398" s="56"/>
      <c r="ELE398" s="56"/>
      <c r="ELF398" s="56"/>
      <c r="ELG398" s="56"/>
      <c r="ELH398" s="56"/>
      <c r="ELI398" s="56"/>
      <c r="ELJ398" s="56"/>
      <c r="ELK398" s="56"/>
      <c r="ELL398" s="56"/>
      <c r="ELM398" s="56"/>
      <c r="ELN398" s="56"/>
      <c r="ELO398" s="56"/>
      <c r="ELP398" s="56"/>
      <c r="ELQ398" s="56"/>
      <c r="ELR398" s="56"/>
      <c r="ELS398" s="56"/>
      <c r="ELT398" s="56"/>
      <c r="ELU398" s="56"/>
      <c r="ELV398" s="56"/>
      <c r="ELW398" s="56"/>
      <c r="ELX398" s="56"/>
      <c r="ELY398" s="56"/>
      <c r="ELZ398" s="56"/>
      <c r="EMA398" s="56"/>
      <c r="EMB398" s="56"/>
      <c r="EMC398" s="56"/>
      <c r="EMD398" s="56"/>
      <c r="EME398" s="56"/>
      <c r="EMF398" s="56"/>
      <c r="EMG398" s="56"/>
      <c r="EMH398" s="56"/>
      <c r="EMI398" s="56"/>
      <c r="EMJ398" s="56"/>
      <c r="EMK398" s="56"/>
      <c r="EML398" s="56"/>
      <c r="EMM398" s="56"/>
      <c r="EMN398" s="56"/>
      <c r="EMO398" s="56"/>
      <c r="EMP398" s="56"/>
      <c r="EMQ398" s="56"/>
      <c r="EMR398" s="56"/>
      <c r="EMS398" s="56"/>
      <c r="EMT398" s="56"/>
      <c r="EMU398" s="56"/>
      <c r="EMV398" s="56"/>
      <c r="EMW398" s="56"/>
      <c r="EMX398" s="56"/>
      <c r="EMY398" s="56"/>
      <c r="EMZ398" s="56"/>
      <c r="ENA398" s="56"/>
      <c r="ENB398" s="56"/>
      <c r="ENC398" s="56"/>
      <c r="END398" s="56"/>
      <c r="ENE398" s="56"/>
      <c r="ENF398" s="56"/>
      <c r="ENG398" s="56"/>
      <c r="ENH398" s="56"/>
      <c r="ENI398" s="56"/>
      <c r="ENJ398" s="56"/>
      <c r="ENK398" s="56"/>
      <c r="ENL398" s="56"/>
      <c r="ENM398" s="56"/>
      <c r="ENN398" s="56"/>
      <c r="ENO398" s="56"/>
      <c r="ENP398" s="56"/>
      <c r="ENQ398" s="56"/>
      <c r="ENR398" s="56"/>
      <c r="ENS398" s="56"/>
      <c r="ENT398" s="56"/>
      <c r="ENU398" s="56"/>
      <c r="ENV398" s="56"/>
      <c r="ENW398" s="56"/>
      <c r="ENX398" s="56"/>
      <c r="ENY398" s="56"/>
      <c r="ENZ398" s="56"/>
      <c r="EOA398" s="56"/>
      <c r="EOB398" s="56"/>
      <c r="EOC398" s="56"/>
      <c r="EOD398" s="56"/>
      <c r="EOE398" s="56"/>
      <c r="EOF398" s="56"/>
      <c r="EOG398" s="56"/>
      <c r="EOH398" s="56"/>
      <c r="EOI398" s="56"/>
      <c r="EOJ398" s="56"/>
      <c r="EOK398" s="56"/>
      <c r="EOL398" s="56"/>
      <c r="EOM398" s="56"/>
      <c r="EON398" s="56"/>
      <c r="EOO398" s="56"/>
      <c r="EOP398" s="56"/>
      <c r="EOQ398" s="56"/>
      <c r="EOR398" s="56"/>
      <c r="EOS398" s="56"/>
      <c r="EOT398" s="56"/>
      <c r="EOU398" s="56"/>
      <c r="EOV398" s="56"/>
      <c r="EOW398" s="56"/>
      <c r="EOX398" s="56"/>
      <c r="EOY398" s="56"/>
      <c r="EOZ398" s="56"/>
      <c r="EPA398" s="56"/>
      <c r="EPB398" s="56"/>
      <c r="EPC398" s="56"/>
      <c r="EPD398" s="56"/>
      <c r="EPE398" s="56"/>
      <c r="EPF398" s="56"/>
      <c r="EPG398" s="56"/>
      <c r="EPH398" s="56"/>
      <c r="EPI398" s="56"/>
      <c r="EPJ398" s="56"/>
      <c r="EPK398" s="56"/>
      <c r="EPL398" s="56"/>
      <c r="EPM398" s="56"/>
      <c r="EPN398" s="56"/>
      <c r="EPO398" s="56"/>
      <c r="EPP398" s="56"/>
      <c r="EPQ398" s="56"/>
      <c r="EPR398" s="56"/>
      <c r="EPS398" s="56"/>
      <c r="EPT398" s="56"/>
      <c r="EPU398" s="56"/>
      <c r="EPV398" s="56"/>
      <c r="EPW398" s="56"/>
      <c r="EPX398" s="56"/>
      <c r="EPY398" s="56"/>
      <c r="EPZ398" s="56"/>
      <c r="EQA398" s="56"/>
      <c r="EQB398" s="56"/>
      <c r="EQC398" s="56"/>
      <c r="EQD398" s="56"/>
      <c r="EQE398" s="56"/>
      <c r="EQF398" s="56"/>
      <c r="EQG398" s="56"/>
      <c r="EQH398" s="56"/>
      <c r="EQI398" s="56"/>
      <c r="EQJ398" s="56"/>
      <c r="EQK398" s="56"/>
      <c r="EQL398" s="56"/>
      <c r="EQM398" s="56"/>
      <c r="EQN398" s="56"/>
      <c r="EQO398" s="56"/>
      <c r="EQP398" s="56"/>
      <c r="EQQ398" s="56"/>
      <c r="EQR398" s="56"/>
      <c r="EQS398" s="56"/>
      <c r="EQT398" s="56"/>
      <c r="EQU398" s="56"/>
      <c r="EQV398" s="56"/>
      <c r="EQW398" s="56"/>
      <c r="EQX398" s="56"/>
      <c r="EQY398" s="56"/>
      <c r="EQZ398" s="56"/>
      <c r="ERA398" s="56"/>
      <c r="ERB398" s="56"/>
      <c r="ERC398" s="56"/>
      <c r="ERD398" s="56"/>
      <c r="ERE398" s="56"/>
      <c r="ERF398" s="56"/>
      <c r="ERG398" s="56"/>
      <c r="ERH398" s="56"/>
      <c r="ERI398" s="56"/>
      <c r="ERJ398" s="56"/>
      <c r="ERK398" s="56"/>
      <c r="ERL398" s="56"/>
      <c r="ERM398" s="56"/>
      <c r="ERN398" s="56"/>
      <c r="ERO398" s="56"/>
      <c r="ERP398" s="56"/>
      <c r="ERQ398" s="56"/>
      <c r="ERR398" s="56"/>
      <c r="ERS398" s="56"/>
      <c r="ERT398" s="56"/>
      <c r="ERU398" s="56"/>
      <c r="ERV398" s="56"/>
      <c r="ERW398" s="56"/>
      <c r="ERX398" s="56"/>
      <c r="ERY398" s="56"/>
      <c r="ERZ398" s="56"/>
      <c r="ESA398" s="56"/>
      <c r="ESB398" s="56"/>
      <c r="ESC398" s="56"/>
      <c r="ESD398" s="56"/>
      <c r="ESE398" s="56"/>
      <c r="ESF398" s="56"/>
      <c r="ESG398" s="56"/>
      <c r="ESH398" s="56"/>
      <c r="ESI398" s="56"/>
      <c r="ESJ398" s="56"/>
      <c r="ESK398" s="56"/>
      <c r="ESL398" s="56"/>
      <c r="ESM398" s="56"/>
      <c r="ESN398" s="56"/>
      <c r="ESO398" s="56"/>
      <c r="ESP398" s="56"/>
      <c r="ESQ398" s="56"/>
      <c r="ESR398" s="56"/>
      <c r="ESS398" s="56"/>
      <c r="EST398" s="56"/>
      <c r="ESU398" s="56"/>
      <c r="ESV398" s="56"/>
      <c r="ESW398" s="56"/>
      <c r="ESX398" s="56"/>
      <c r="ESY398" s="56"/>
      <c r="ESZ398" s="56"/>
      <c r="ETA398" s="56"/>
      <c r="ETB398" s="56"/>
      <c r="ETC398" s="56"/>
      <c r="ETD398" s="56"/>
      <c r="ETE398" s="56"/>
      <c r="ETF398" s="56"/>
      <c r="ETG398" s="56"/>
      <c r="ETH398" s="56"/>
      <c r="ETI398" s="56"/>
      <c r="ETJ398" s="56"/>
      <c r="ETK398" s="56"/>
      <c r="ETL398" s="56"/>
      <c r="ETM398" s="56"/>
      <c r="ETN398" s="56"/>
      <c r="ETO398" s="56"/>
      <c r="ETP398" s="56"/>
      <c r="ETQ398" s="56"/>
      <c r="ETR398" s="56"/>
      <c r="ETS398" s="56"/>
      <c r="ETT398" s="56"/>
      <c r="ETU398" s="56"/>
      <c r="ETV398" s="56"/>
      <c r="ETW398" s="56"/>
      <c r="ETX398" s="56"/>
      <c r="ETY398" s="56"/>
      <c r="ETZ398" s="56"/>
      <c r="EUA398" s="56"/>
      <c r="EUB398" s="56"/>
      <c r="EUC398" s="56"/>
      <c r="EUD398" s="56"/>
      <c r="EUE398" s="56"/>
      <c r="EUF398" s="56"/>
      <c r="EUG398" s="56"/>
      <c r="EUH398" s="56"/>
      <c r="EUI398" s="56"/>
      <c r="EUJ398" s="56"/>
      <c r="EUK398" s="56"/>
      <c r="EUL398" s="56"/>
      <c r="EUM398" s="56"/>
      <c r="EUN398" s="56"/>
      <c r="EUO398" s="56"/>
      <c r="EUP398" s="56"/>
      <c r="EUQ398" s="56"/>
      <c r="EUR398" s="56"/>
      <c r="EUS398" s="56"/>
      <c r="EUT398" s="56"/>
      <c r="EUU398" s="56"/>
      <c r="EUV398" s="56"/>
      <c r="EUW398" s="56"/>
      <c r="EUX398" s="56"/>
      <c r="EUY398" s="56"/>
      <c r="EUZ398" s="56"/>
      <c r="EVA398" s="56"/>
      <c r="EVB398" s="56"/>
      <c r="EVC398" s="56"/>
      <c r="EVD398" s="56"/>
      <c r="EVE398" s="56"/>
      <c r="EVF398" s="56"/>
      <c r="EVG398" s="56"/>
      <c r="EVH398" s="56"/>
      <c r="EVI398" s="56"/>
      <c r="EVJ398" s="56"/>
      <c r="EVK398" s="56"/>
      <c r="EVL398" s="56"/>
      <c r="EVM398" s="56"/>
      <c r="EVN398" s="56"/>
      <c r="EVO398" s="56"/>
      <c r="EVP398" s="56"/>
      <c r="EVQ398" s="56"/>
      <c r="EVR398" s="56"/>
      <c r="EVS398" s="56"/>
      <c r="EVT398" s="56"/>
      <c r="EVU398" s="56"/>
      <c r="EVV398" s="56"/>
      <c r="EVW398" s="56"/>
      <c r="EVX398" s="56"/>
      <c r="EVY398" s="56"/>
      <c r="EVZ398" s="56"/>
      <c r="EWA398" s="56"/>
      <c r="EWB398" s="56"/>
      <c r="EWC398" s="56"/>
      <c r="EWD398" s="56"/>
      <c r="EWE398" s="56"/>
      <c r="EWF398" s="56"/>
      <c r="EWG398" s="56"/>
      <c r="EWH398" s="56"/>
      <c r="EWI398" s="56"/>
      <c r="EWJ398" s="56"/>
      <c r="EWK398" s="56"/>
      <c r="EWL398" s="56"/>
      <c r="EWM398" s="56"/>
      <c r="EWN398" s="56"/>
      <c r="EWO398" s="56"/>
      <c r="EWP398" s="56"/>
      <c r="EWQ398" s="56"/>
      <c r="EWR398" s="56"/>
      <c r="EWS398" s="56"/>
      <c r="EWT398" s="56"/>
      <c r="EWU398" s="56"/>
      <c r="EWV398" s="56"/>
      <c r="EWW398" s="56"/>
      <c r="EWX398" s="56"/>
      <c r="EWY398" s="56"/>
      <c r="EWZ398" s="56"/>
      <c r="EXA398" s="56"/>
      <c r="EXB398" s="56"/>
      <c r="EXC398" s="56"/>
      <c r="EXD398" s="56"/>
      <c r="EXE398" s="56"/>
      <c r="EXF398" s="56"/>
      <c r="EXG398" s="56"/>
      <c r="EXH398" s="56"/>
      <c r="EXI398" s="56"/>
      <c r="EXJ398" s="56"/>
      <c r="EXK398" s="56"/>
      <c r="EXL398" s="56"/>
      <c r="EXM398" s="56"/>
      <c r="EXN398" s="56"/>
      <c r="EXO398" s="56"/>
      <c r="EXP398" s="56"/>
      <c r="EXQ398" s="56"/>
      <c r="EXR398" s="56"/>
      <c r="EXS398" s="56"/>
      <c r="EXT398" s="56"/>
      <c r="EXU398" s="56"/>
      <c r="EXV398" s="56"/>
      <c r="EXW398" s="56"/>
      <c r="EXX398" s="56"/>
      <c r="EXY398" s="56"/>
      <c r="EXZ398" s="56"/>
      <c r="EYA398" s="56"/>
      <c r="EYB398" s="56"/>
      <c r="EYC398" s="56"/>
      <c r="EYD398" s="56"/>
      <c r="EYE398" s="56"/>
      <c r="EYF398" s="56"/>
      <c r="EYG398" s="56"/>
      <c r="EYH398" s="56"/>
      <c r="EYI398" s="56"/>
      <c r="EYJ398" s="56"/>
      <c r="EYK398" s="56"/>
      <c r="EYL398" s="56"/>
      <c r="EYM398" s="56"/>
      <c r="EYN398" s="56"/>
      <c r="EYO398" s="56"/>
      <c r="EYP398" s="56"/>
      <c r="EYQ398" s="56"/>
      <c r="EYR398" s="56"/>
      <c r="EYS398" s="56"/>
      <c r="EYT398" s="56"/>
      <c r="EYU398" s="56"/>
      <c r="EYV398" s="56"/>
      <c r="EYW398" s="56"/>
      <c r="EYX398" s="56"/>
      <c r="EYY398" s="56"/>
      <c r="EYZ398" s="56"/>
      <c r="EZA398" s="56"/>
      <c r="EZB398" s="56"/>
      <c r="EZC398" s="56"/>
      <c r="EZD398" s="56"/>
      <c r="EZE398" s="56"/>
      <c r="EZF398" s="56"/>
      <c r="EZG398" s="56"/>
      <c r="EZH398" s="56"/>
      <c r="EZI398" s="56"/>
      <c r="EZJ398" s="56"/>
      <c r="EZK398" s="56"/>
      <c r="EZL398" s="56"/>
      <c r="EZM398" s="56"/>
      <c r="EZN398" s="56"/>
      <c r="EZO398" s="56"/>
      <c r="EZP398" s="56"/>
      <c r="EZQ398" s="56"/>
      <c r="EZR398" s="56"/>
      <c r="EZS398" s="56"/>
      <c r="EZT398" s="56"/>
      <c r="EZU398" s="56"/>
      <c r="EZV398" s="56"/>
      <c r="EZW398" s="56"/>
      <c r="EZX398" s="56"/>
      <c r="EZY398" s="56"/>
      <c r="EZZ398" s="56"/>
      <c r="FAA398" s="56"/>
      <c r="FAB398" s="56"/>
      <c r="FAC398" s="56"/>
      <c r="FAD398" s="56"/>
      <c r="FAE398" s="56"/>
      <c r="FAF398" s="56"/>
      <c r="FAG398" s="56"/>
      <c r="FAH398" s="56"/>
      <c r="FAI398" s="56"/>
      <c r="FAJ398" s="56"/>
      <c r="FAK398" s="56"/>
      <c r="FAL398" s="56"/>
      <c r="FAM398" s="56"/>
      <c r="FAN398" s="56"/>
      <c r="FAO398" s="56"/>
      <c r="FAP398" s="56"/>
      <c r="FAQ398" s="56"/>
      <c r="FAR398" s="56"/>
      <c r="FAS398" s="56"/>
      <c r="FAT398" s="56"/>
      <c r="FAU398" s="56"/>
      <c r="FAV398" s="56"/>
      <c r="FAW398" s="56"/>
      <c r="FAX398" s="56"/>
      <c r="FAY398" s="56"/>
      <c r="FAZ398" s="56"/>
      <c r="FBA398" s="56"/>
      <c r="FBB398" s="56"/>
      <c r="FBC398" s="56"/>
      <c r="FBD398" s="56"/>
      <c r="FBE398" s="56"/>
      <c r="FBF398" s="56"/>
      <c r="FBG398" s="56"/>
      <c r="FBH398" s="56"/>
      <c r="FBI398" s="56"/>
      <c r="FBJ398" s="56"/>
      <c r="FBK398" s="56"/>
      <c r="FBL398" s="56"/>
      <c r="FBM398" s="56"/>
      <c r="FBN398" s="56"/>
      <c r="FBO398" s="56"/>
      <c r="FBP398" s="56"/>
      <c r="FBQ398" s="56"/>
      <c r="FBR398" s="56"/>
      <c r="FBS398" s="56"/>
      <c r="FBT398" s="56"/>
      <c r="FBU398" s="56"/>
      <c r="FBV398" s="56"/>
      <c r="FBW398" s="56"/>
      <c r="FBX398" s="56"/>
      <c r="FBY398" s="56"/>
      <c r="FBZ398" s="56"/>
      <c r="FCA398" s="56"/>
      <c r="FCB398" s="56"/>
      <c r="FCC398" s="56"/>
      <c r="FCD398" s="56"/>
      <c r="FCE398" s="56"/>
      <c r="FCF398" s="56"/>
      <c r="FCG398" s="56"/>
      <c r="FCH398" s="56"/>
      <c r="FCI398" s="56"/>
      <c r="FCJ398" s="56"/>
      <c r="FCK398" s="56"/>
      <c r="FCL398" s="56"/>
      <c r="FCM398" s="56"/>
      <c r="FCN398" s="56"/>
      <c r="FCO398" s="56"/>
      <c r="FCP398" s="56"/>
      <c r="FCQ398" s="56"/>
      <c r="FCR398" s="56"/>
      <c r="FCS398" s="56"/>
      <c r="FCT398" s="56"/>
      <c r="FCU398" s="56"/>
      <c r="FCV398" s="56"/>
      <c r="FCW398" s="56"/>
      <c r="FCX398" s="56"/>
      <c r="FCY398" s="56"/>
      <c r="FCZ398" s="56"/>
      <c r="FDA398" s="56"/>
      <c r="FDB398" s="56"/>
      <c r="FDC398" s="56"/>
      <c r="FDD398" s="56"/>
      <c r="FDE398" s="56"/>
      <c r="FDF398" s="56"/>
      <c r="FDG398" s="56"/>
      <c r="FDH398" s="56"/>
      <c r="FDI398" s="56"/>
      <c r="FDJ398" s="56"/>
      <c r="FDK398" s="56"/>
      <c r="FDL398" s="56"/>
      <c r="FDM398" s="56"/>
      <c r="FDN398" s="56"/>
      <c r="FDO398" s="56"/>
      <c r="FDP398" s="56"/>
      <c r="FDQ398" s="56"/>
      <c r="FDR398" s="56"/>
      <c r="FDS398" s="56"/>
      <c r="FDT398" s="56"/>
      <c r="FDU398" s="56"/>
      <c r="FDV398" s="56"/>
      <c r="FDW398" s="56"/>
      <c r="FDX398" s="56"/>
      <c r="FDY398" s="56"/>
      <c r="FDZ398" s="56"/>
      <c r="FEA398" s="56"/>
      <c r="FEB398" s="56"/>
      <c r="FEC398" s="56"/>
      <c r="FED398" s="56"/>
      <c r="FEE398" s="56"/>
      <c r="FEF398" s="56"/>
      <c r="FEG398" s="56"/>
      <c r="FEH398" s="56"/>
      <c r="FEI398" s="56"/>
      <c r="FEJ398" s="56"/>
      <c r="FEK398" s="56"/>
      <c r="FEL398" s="56"/>
      <c r="FEM398" s="56"/>
      <c r="FEN398" s="56"/>
      <c r="FEO398" s="56"/>
      <c r="FEP398" s="56"/>
      <c r="FEQ398" s="56"/>
      <c r="FER398" s="56"/>
      <c r="FES398" s="56"/>
      <c r="FET398" s="56"/>
      <c r="FEU398" s="56"/>
      <c r="FEV398" s="56"/>
      <c r="FEW398" s="56"/>
      <c r="FEX398" s="56"/>
      <c r="FEY398" s="56"/>
      <c r="FEZ398" s="56"/>
      <c r="FFA398" s="56"/>
      <c r="FFB398" s="56"/>
      <c r="FFC398" s="56"/>
      <c r="FFD398" s="56"/>
      <c r="FFE398" s="56"/>
      <c r="FFF398" s="56"/>
      <c r="FFG398" s="56"/>
      <c r="FFH398" s="56"/>
      <c r="FFI398" s="56"/>
      <c r="FFJ398" s="56"/>
      <c r="FFK398" s="56"/>
      <c r="FFL398" s="56"/>
      <c r="FFM398" s="56"/>
      <c r="FFN398" s="56"/>
      <c r="FFO398" s="56"/>
      <c r="FFP398" s="56"/>
      <c r="FFQ398" s="56"/>
      <c r="FFR398" s="56"/>
      <c r="FFS398" s="56"/>
      <c r="FFT398" s="56"/>
      <c r="FFU398" s="56"/>
      <c r="FFV398" s="56"/>
      <c r="FFW398" s="56"/>
      <c r="FFX398" s="56"/>
      <c r="FFY398" s="56"/>
      <c r="FFZ398" s="56"/>
      <c r="FGA398" s="56"/>
      <c r="FGB398" s="56"/>
      <c r="FGC398" s="56"/>
      <c r="FGD398" s="56"/>
      <c r="FGE398" s="56"/>
      <c r="FGF398" s="56"/>
      <c r="FGG398" s="56"/>
      <c r="FGH398" s="56"/>
      <c r="FGI398" s="56"/>
      <c r="FGJ398" s="56"/>
      <c r="FGK398" s="56"/>
      <c r="FGL398" s="56"/>
      <c r="FGM398" s="56"/>
      <c r="FGN398" s="56"/>
      <c r="FGO398" s="56"/>
      <c r="FGP398" s="56"/>
      <c r="FGQ398" s="56"/>
      <c r="FGR398" s="56"/>
      <c r="FGS398" s="56"/>
      <c r="FGT398" s="56"/>
      <c r="FGU398" s="56"/>
      <c r="FGV398" s="56"/>
      <c r="FGW398" s="56"/>
      <c r="FGX398" s="56"/>
      <c r="FGY398" s="56"/>
      <c r="FGZ398" s="56"/>
      <c r="FHA398" s="56"/>
      <c r="FHB398" s="56"/>
      <c r="FHC398" s="56"/>
      <c r="FHD398" s="56"/>
      <c r="FHE398" s="56"/>
      <c r="FHF398" s="56"/>
      <c r="FHG398" s="56"/>
      <c r="FHH398" s="56"/>
      <c r="FHI398" s="56"/>
      <c r="FHJ398" s="56"/>
      <c r="FHK398" s="56"/>
      <c r="FHL398" s="56"/>
      <c r="FHM398" s="56"/>
      <c r="FHN398" s="56"/>
      <c r="FHO398" s="56"/>
      <c r="FHP398" s="56"/>
      <c r="FHQ398" s="56"/>
      <c r="FHR398" s="56"/>
      <c r="FHS398" s="56"/>
      <c r="FHT398" s="56"/>
      <c r="FHU398" s="56"/>
      <c r="FHV398" s="56"/>
      <c r="FHW398" s="56"/>
      <c r="FHX398" s="56"/>
      <c r="FHY398" s="56"/>
      <c r="FHZ398" s="56"/>
      <c r="FIA398" s="56"/>
      <c r="FIB398" s="56"/>
      <c r="FIC398" s="56"/>
      <c r="FID398" s="56"/>
      <c r="FIE398" s="56"/>
      <c r="FIF398" s="56"/>
      <c r="FIG398" s="56"/>
      <c r="FIH398" s="56"/>
      <c r="FII398" s="56"/>
      <c r="FIJ398" s="56"/>
      <c r="FIK398" s="56"/>
      <c r="FIL398" s="56"/>
      <c r="FIM398" s="56"/>
      <c r="FIN398" s="56"/>
      <c r="FIO398" s="56"/>
      <c r="FIP398" s="56"/>
      <c r="FIQ398" s="56"/>
      <c r="FIR398" s="56"/>
      <c r="FIS398" s="56"/>
      <c r="FIT398" s="56"/>
      <c r="FIU398" s="56"/>
      <c r="FIV398" s="56"/>
      <c r="FIW398" s="56"/>
      <c r="FIX398" s="56"/>
      <c r="FIY398" s="56"/>
      <c r="FIZ398" s="56"/>
      <c r="FJA398" s="56"/>
      <c r="FJB398" s="56"/>
      <c r="FJC398" s="56"/>
      <c r="FJD398" s="56"/>
      <c r="FJE398" s="56"/>
      <c r="FJF398" s="56"/>
      <c r="FJG398" s="56"/>
      <c r="FJH398" s="56"/>
      <c r="FJI398" s="56"/>
      <c r="FJJ398" s="56"/>
      <c r="FJK398" s="56"/>
      <c r="FJL398" s="56"/>
      <c r="FJM398" s="56"/>
      <c r="FJN398" s="56"/>
      <c r="FJO398" s="56"/>
      <c r="FJP398" s="56"/>
      <c r="FJQ398" s="56"/>
      <c r="FJR398" s="56"/>
      <c r="FJS398" s="56"/>
      <c r="FJT398" s="56"/>
      <c r="FJU398" s="56"/>
      <c r="FJV398" s="56"/>
      <c r="FJW398" s="56"/>
      <c r="FJX398" s="56"/>
      <c r="FJY398" s="56"/>
      <c r="FJZ398" s="56"/>
      <c r="FKA398" s="56"/>
      <c r="FKB398" s="56"/>
      <c r="FKC398" s="56"/>
      <c r="FKD398" s="56"/>
      <c r="FKE398" s="56"/>
      <c r="FKF398" s="56"/>
      <c r="FKG398" s="56"/>
      <c r="FKH398" s="56"/>
      <c r="FKI398" s="56"/>
      <c r="FKJ398" s="56"/>
      <c r="FKK398" s="56"/>
      <c r="FKL398" s="56"/>
      <c r="FKM398" s="56"/>
      <c r="FKN398" s="56"/>
      <c r="FKO398" s="56"/>
      <c r="FKP398" s="56"/>
      <c r="FKQ398" s="56"/>
      <c r="FKR398" s="56"/>
      <c r="FKS398" s="56"/>
      <c r="FKT398" s="56"/>
      <c r="FKU398" s="56"/>
      <c r="FKV398" s="56"/>
      <c r="FKW398" s="56"/>
      <c r="FKX398" s="56"/>
      <c r="FKY398" s="56"/>
      <c r="FKZ398" s="56"/>
      <c r="FLA398" s="56"/>
      <c r="FLB398" s="56"/>
      <c r="FLC398" s="56"/>
      <c r="FLD398" s="56"/>
      <c r="FLE398" s="56"/>
      <c r="FLF398" s="56"/>
      <c r="FLG398" s="56"/>
      <c r="FLH398" s="56"/>
      <c r="FLI398" s="56"/>
      <c r="FLJ398" s="56"/>
      <c r="FLK398" s="56"/>
      <c r="FLL398" s="56"/>
      <c r="FLM398" s="56"/>
      <c r="FLN398" s="56"/>
      <c r="FLO398" s="56"/>
      <c r="FLP398" s="56"/>
      <c r="FLQ398" s="56"/>
      <c r="FLR398" s="56"/>
      <c r="FLS398" s="56"/>
      <c r="FLT398" s="56"/>
      <c r="FLU398" s="56"/>
      <c r="FLV398" s="56"/>
      <c r="FLW398" s="56"/>
      <c r="FLX398" s="56"/>
      <c r="FLY398" s="56"/>
      <c r="FLZ398" s="56"/>
      <c r="FMA398" s="56"/>
      <c r="FMB398" s="56"/>
      <c r="FMC398" s="56"/>
      <c r="FMD398" s="56"/>
      <c r="FME398" s="56"/>
      <c r="FMF398" s="56"/>
      <c r="FMG398" s="56"/>
      <c r="FMH398" s="56"/>
      <c r="FMI398" s="56"/>
      <c r="FMJ398" s="56"/>
      <c r="FMK398" s="56"/>
      <c r="FML398" s="56"/>
      <c r="FMM398" s="56"/>
      <c r="FMN398" s="56"/>
      <c r="FMO398" s="56"/>
      <c r="FMP398" s="56"/>
      <c r="FMQ398" s="56"/>
      <c r="FMR398" s="56"/>
      <c r="FMS398" s="56"/>
      <c r="FMT398" s="56"/>
      <c r="FMU398" s="56"/>
      <c r="FMV398" s="56"/>
      <c r="FMW398" s="56"/>
      <c r="FMX398" s="56"/>
      <c r="FMY398" s="56"/>
      <c r="FMZ398" s="56"/>
      <c r="FNA398" s="56"/>
      <c r="FNB398" s="56"/>
      <c r="FNC398" s="56"/>
      <c r="FND398" s="56"/>
      <c r="FNE398" s="56"/>
      <c r="FNF398" s="56"/>
      <c r="FNG398" s="56"/>
      <c r="FNH398" s="56"/>
      <c r="FNI398" s="56"/>
      <c r="FNJ398" s="56"/>
      <c r="FNK398" s="56"/>
      <c r="FNL398" s="56"/>
      <c r="FNM398" s="56"/>
      <c r="FNN398" s="56"/>
      <c r="FNO398" s="56"/>
      <c r="FNP398" s="56"/>
      <c r="FNQ398" s="56"/>
      <c r="FNR398" s="56"/>
      <c r="FNS398" s="56"/>
      <c r="FNT398" s="56"/>
      <c r="FNU398" s="56"/>
      <c r="FNV398" s="56"/>
      <c r="FNW398" s="56"/>
      <c r="FNX398" s="56"/>
      <c r="FNY398" s="56"/>
      <c r="FNZ398" s="56"/>
      <c r="FOA398" s="56"/>
      <c r="FOB398" s="56"/>
      <c r="FOC398" s="56"/>
      <c r="FOD398" s="56"/>
      <c r="FOE398" s="56"/>
      <c r="FOF398" s="56"/>
      <c r="FOG398" s="56"/>
      <c r="FOH398" s="56"/>
      <c r="FOI398" s="56"/>
      <c r="FOJ398" s="56"/>
      <c r="FOK398" s="56"/>
      <c r="FOL398" s="56"/>
      <c r="FOM398" s="56"/>
      <c r="FON398" s="56"/>
      <c r="FOO398" s="56"/>
      <c r="FOP398" s="56"/>
      <c r="FOQ398" s="56"/>
      <c r="FOR398" s="56"/>
      <c r="FOS398" s="56"/>
      <c r="FOT398" s="56"/>
      <c r="FOU398" s="56"/>
      <c r="FOV398" s="56"/>
      <c r="FOW398" s="56"/>
      <c r="FOX398" s="56"/>
      <c r="FOY398" s="56"/>
      <c r="FOZ398" s="56"/>
      <c r="FPA398" s="56"/>
      <c r="FPB398" s="56"/>
      <c r="FPC398" s="56"/>
      <c r="FPD398" s="56"/>
      <c r="FPE398" s="56"/>
      <c r="FPF398" s="56"/>
      <c r="FPG398" s="56"/>
      <c r="FPH398" s="56"/>
      <c r="FPI398" s="56"/>
      <c r="FPJ398" s="56"/>
      <c r="FPK398" s="56"/>
      <c r="FPL398" s="56"/>
      <c r="FPM398" s="56"/>
      <c r="FPN398" s="56"/>
      <c r="FPO398" s="56"/>
      <c r="FPP398" s="56"/>
      <c r="FPQ398" s="56"/>
      <c r="FPR398" s="56"/>
      <c r="FPS398" s="56"/>
      <c r="FPT398" s="56"/>
      <c r="FPU398" s="56"/>
      <c r="FPV398" s="56"/>
      <c r="FPW398" s="56"/>
      <c r="FPX398" s="56"/>
      <c r="FPY398" s="56"/>
      <c r="FPZ398" s="56"/>
      <c r="FQA398" s="56"/>
      <c r="FQB398" s="56"/>
      <c r="FQC398" s="56"/>
      <c r="FQD398" s="56"/>
      <c r="FQE398" s="56"/>
      <c r="FQF398" s="56"/>
      <c r="FQG398" s="56"/>
      <c r="FQH398" s="56"/>
      <c r="FQI398" s="56"/>
      <c r="FQJ398" s="56"/>
      <c r="FQK398" s="56"/>
      <c r="FQL398" s="56"/>
      <c r="FQM398" s="56"/>
      <c r="FQN398" s="56"/>
      <c r="FQO398" s="56"/>
      <c r="FQP398" s="56"/>
      <c r="FQQ398" s="56"/>
      <c r="FQR398" s="56"/>
      <c r="FQS398" s="56"/>
      <c r="FQT398" s="56"/>
      <c r="FQU398" s="56"/>
      <c r="FQV398" s="56"/>
      <c r="FQW398" s="56"/>
      <c r="FQX398" s="56"/>
      <c r="FQY398" s="56"/>
      <c r="FQZ398" s="56"/>
      <c r="FRA398" s="56"/>
      <c r="FRB398" s="56"/>
      <c r="FRC398" s="56"/>
      <c r="FRD398" s="56"/>
      <c r="FRE398" s="56"/>
      <c r="FRF398" s="56"/>
      <c r="FRG398" s="56"/>
      <c r="FRH398" s="56"/>
      <c r="FRI398" s="56"/>
      <c r="FRJ398" s="56"/>
      <c r="FRK398" s="56"/>
      <c r="FRL398" s="56"/>
      <c r="FRM398" s="56"/>
      <c r="FRN398" s="56"/>
      <c r="FRO398" s="56"/>
      <c r="FRP398" s="56"/>
      <c r="FRQ398" s="56"/>
      <c r="FRR398" s="56"/>
      <c r="FRS398" s="56"/>
      <c r="FRT398" s="56"/>
      <c r="FRU398" s="56"/>
      <c r="FRV398" s="56"/>
      <c r="FRW398" s="56"/>
      <c r="FRX398" s="56"/>
      <c r="FRY398" s="56"/>
      <c r="FRZ398" s="56"/>
      <c r="FSA398" s="56"/>
      <c r="FSB398" s="56"/>
      <c r="FSC398" s="56"/>
      <c r="FSD398" s="56"/>
      <c r="FSE398" s="56"/>
      <c r="FSF398" s="56"/>
      <c r="FSG398" s="56"/>
      <c r="FSH398" s="56"/>
      <c r="FSI398" s="56"/>
      <c r="FSJ398" s="56"/>
      <c r="FSK398" s="56"/>
      <c r="FSL398" s="56"/>
      <c r="FSM398" s="56"/>
      <c r="FSN398" s="56"/>
      <c r="FSO398" s="56"/>
      <c r="FSP398" s="56"/>
      <c r="FSQ398" s="56"/>
      <c r="FSR398" s="56"/>
      <c r="FSS398" s="56"/>
      <c r="FST398" s="56"/>
      <c r="FSU398" s="56"/>
      <c r="FSV398" s="56"/>
      <c r="FSW398" s="56"/>
      <c r="FSX398" s="56"/>
      <c r="FSY398" s="56"/>
      <c r="FSZ398" s="56"/>
      <c r="FTA398" s="56"/>
      <c r="FTB398" s="56"/>
      <c r="FTC398" s="56"/>
      <c r="FTD398" s="56"/>
      <c r="FTE398" s="56"/>
      <c r="FTF398" s="56"/>
      <c r="FTG398" s="56"/>
      <c r="FTH398" s="56"/>
      <c r="FTI398" s="56"/>
      <c r="FTJ398" s="56"/>
      <c r="FTK398" s="56"/>
      <c r="FTL398" s="56"/>
      <c r="FTM398" s="56"/>
      <c r="FTN398" s="56"/>
      <c r="FTO398" s="56"/>
      <c r="FTP398" s="56"/>
      <c r="FTQ398" s="56"/>
      <c r="FTR398" s="56"/>
      <c r="FTS398" s="56"/>
      <c r="FTT398" s="56"/>
      <c r="FTU398" s="56"/>
      <c r="FTV398" s="56"/>
      <c r="FTW398" s="56"/>
      <c r="FTX398" s="56"/>
      <c r="FTY398" s="56"/>
      <c r="FTZ398" s="56"/>
      <c r="FUA398" s="56"/>
      <c r="FUB398" s="56"/>
      <c r="FUC398" s="56"/>
      <c r="FUD398" s="56"/>
      <c r="FUE398" s="56"/>
      <c r="FUF398" s="56"/>
      <c r="FUG398" s="56"/>
      <c r="FUH398" s="56"/>
      <c r="FUI398" s="56"/>
      <c r="FUJ398" s="56"/>
      <c r="FUK398" s="56"/>
      <c r="FUL398" s="56"/>
      <c r="FUM398" s="56"/>
      <c r="FUN398" s="56"/>
      <c r="FUO398" s="56"/>
      <c r="FUP398" s="56"/>
      <c r="FUQ398" s="56"/>
      <c r="FUR398" s="56"/>
      <c r="FUS398" s="56"/>
      <c r="FUT398" s="56"/>
      <c r="FUU398" s="56"/>
      <c r="FUV398" s="56"/>
      <c r="FUW398" s="56"/>
      <c r="FUX398" s="56"/>
      <c r="FUY398" s="56"/>
      <c r="FUZ398" s="56"/>
      <c r="FVA398" s="56"/>
      <c r="FVB398" s="56"/>
      <c r="FVC398" s="56"/>
      <c r="FVD398" s="56"/>
      <c r="FVE398" s="56"/>
      <c r="FVF398" s="56"/>
      <c r="FVG398" s="56"/>
      <c r="FVH398" s="56"/>
      <c r="FVI398" s="56"/>
      <c r="FVJ398" s="56"/>
      <c r="FVK398" s="56"/>
      <c r="FVL398" s="56"/>
      <c r="FVM398" s="56"/>
      <c r="FVN398" s="56"/>
      <c r="FVO398" s="56"/>
      <c r="FVP398" s="56"/>
      <c r="FVQ398" s="56"/>
      <c r="FVR398" s="56"/>
      <c r="FVS398" s="56"/>
      <c r="FVT398" s="56"/>
      <c r="FVU398" s="56"/>
      <c r="FVV398" s="56"/>
      <c r="FVW398" s="56"/>
      <c r="FVX398" s="56"/>
      <c r="FVY398" s="56"/>
      <c r="FVZ398" s="56"/>
      <c r="FWA398" s="56"/>
      <c r="FWB398" s="56"/>
      <c r="FWC398" s="56"/>
      <c r="FWD398" s="56"/>
      <c r="FWE398" s="56"/>
      <c r="FWF398" s="56"/>
      <c r="FWG398" s="56"/>
      <c r="FWH398" s="56"/>
      <c r="FWI398" s="56"/>
      <c r="FWJ398" s="56"/>
      <c r="FWK398" s="56"/>
      <c r="FWL398" s="56"/>
      <c r="FWM398" s="56"/>
      <c r="FWN398" s="56"/>
      <c r="FWO398" s="56"/>
      <c r="FWP398" s="56"/>
      <c r="FWQ398" s="56"/>
      <c r="FWR398" s="56"/>
      <c r="FWS398" s="56"/>
      <c r="FWT398" s="56"/>
      <c r="FWU398" s="56"/>
      <c r="FWV398" s="56"/>
      <c r="FWW398" s="56"/>
      <c r="FWX398" s="56"/>
      <c r="FWY398" s="56"/>
      <c r="FWZ398" s="56"/>
      <c r="FXA398" s="56"/>
      <c r="FXB398" s="56"/>
      <c r="FXC398" s="56"/>
      <c r="FXD398" s="56"/>
      <c r="FXE398" s="56"/>
      <c r="FXF398" s="56"/>
      <c r="FXG398" s="56"/>
      <c r="FXH398" s="56"/>
      <c r="FXI398" s="56"/>
      <c r="FXJ398" s="56"/>
      <c r="FXK398" s="56"/>
      <c r="FXL398" s="56"/>
      <c r="FXM398" s="56"/>
      <c r="FXN398" s="56"/>
      <c r="FXO398" s="56"/>
      <c r="FXP398" s="56"/>
      <c r="FXQ398" s="56"/>
      <c r="FXR398" s="56"/>
      <c r="FXS398" s="56"/>
      <c r="FXT398" s="56"/>
      <c r="FXU398" s="56"/>
      <c r="FXV398" s="56"/>
      <c r="FXW398" s="56"/>
      <c r="FXX398" s="56"/>
      <c r="FXY398" s="56"/>
      <c r="FXZ398" s="56"/>
      <c r="FYA398" s="56"/>
      <c r="FYB398" s="56"/>
      <c r="FYC398" s="56"/>
      <c r="FYD398" s="56"/>
      <c r="FYE398" s="56"/>
      <c r="FYF398" s="56"/>
      <c r="FYG398" s="56"/>
      <c r="FYH398" s="56"/>
      <c r="FYI398" s="56"/>
      <c r="FYJ398" s="56"/>
      <c r="FYK398" s="56"/>
      <c r="FYL398" s="56"/>
      <c r="FYM398" s="56"/>
      <c r="FYN398" s="56"/>
      <c r="FYO398" s="56"/>
      <c r="FYP398" s="56"/>
      <c r="FYQ398" s="56"/>
      <c r="FYR398" s="56"/>
      <c r="FYS398" s="56"/>
      <c r="FYT398" s="56"/>
      <c r="FYU398" s="56"/>
      <c r="FYV398" s="56"/>
      <c r="FYW398" s="56"/>
      <c r="FYX398" s="56"/>
      <c r="FYY398" s="56"/>
      <c r="FYZ398" s="56"/>
      <c r="FZA398" s="56"/>
      <c r="FZB398" s="56"/>
      <c r="FZC398" s="56"/>
      <c r="FZD398" s="56"/>
      <c r="FZE398" s="56"/>
      <c r="FZF398" s="56"/>
      <c r="FZG398" s="56"/>
      <c r="FZH398" s="56"/>
      <c r="FZI398" s="56"/>
      <c r="FZJ398" s="56"/>
      <c r="FZK398" s="56"/>
      <c r="FZL398" s="56"/>
      <c r="FZM398" s="56"/>
      <c r="FZN398" s="56"/>
      <c r="FZO398" s="56"/>
      <c r="FZP398" s="56"/>
      <c r="FZQ398" s="56"/>
      <c r="FZR398" s="56"/>
      <c r="FZS398" s="56"/>
      <c r="FZT398" s="56"/>
      <c r="FZU398" s="56"/>
      <c r="FZV398" s="56"/>
      <c r="FZW398" s="56"/>
      <c r="FZX398" s="56"/>
      <c r="FZY398" s="56"/>
      <c r="FZZ398" s="56"/>
      <c r="GAA398" s="56"/>
      <c r="GAB398" s="56"/>
      <c r="GAC398" s="56"/>
      <c r="GAD398" s="56"/>
      <c r="GAE398" s="56"/>
      <c r="GAF398" s="56"/>
      <c r="GAG398" s="56"/>
      <c r="GAH398" s="56"/>
      <c r="GAI398" s="56"/>
      <c r="GAJ398" s="56"/>
      <c r="GAK398" s="56"/>
      <c r="GAL398" s="56"/>
      <c r="GAM398" s="56"/>
      <c r="GAN398" s="56"/>
      <c r="GAO398" s="56"/>
      <c r="GAP398" s="56"/>
      <c r="GAQ398" s="56"/>
      <c r="GAR398" s="56"/>
      <c r="GAS398" s="56"/>
      <c r="GAT398" s="56"/>
      <c r="GAU398" s="56"/>
      <c r="GAV398" s="56"/>
      <c r="GAW398" s="56"/>
      <c r="GAX398" s="56"/>
      <c r="GAY398" s="56"/>
      <c r="GAZ398" s="56"/>
      <c r="GBA398" s="56"/>
      <c r="GBB398" s="56"/>
      <c r="GBC398" s="56"/>
      <c r="GBD398" s="56"/>
      <c r="GBE398" s="56"/>
      <c r="GBF398" s="56"/>
      <c r="GBG398" s="56"/>
      <c r="GBH398" s="56"/>
      <c r="GBI398" s="56"/>
      <c r="GBJ398" s="56"/>
      <c r="GBK398" s="56"/>
      <c r="GBL398" s="56"/>
      <c r="GBM398" s="56"/>
      <c r="GBN398" s="56"/>
      <c r="GBO398" s="56"/>
      <c r="GBP398" s="56"/>
      <c r="GBQ398" s="56"/>
      <c r="GBR398" s="56"/>
      <c r="GBS398" s="56"/>
      <c r="GBT398" s="56"/>
      <c r="GBU398" s="56"/>
      <c r="GBV398" s="56"/>
      <c r="GBW398" s="56"/>
      <c r="GBX398" s="56"/>
      <c r="GBY398" s="56"/>
      <c r="GBZ398" s="56"/>
      <c r="GCA398" s="56"/>
      <c r="GCB398" s="56"/>
      <c r="GCC398" s="56"/>
      <c r="GCD398" s="56"/>
      <c r="GCE398" s="56"/>
      <c r="GCF398" s="56"/>
      <c r="GCG398" s="56"/>
      <c r="GCH398" s="56"/>
      <c r="GCI398" s="56"/>
      <c r="GCJ398" s="56"/>
      <c r="GCK398" s="56"/>
      <c r="GCL398" s="56"/>
      <c r="GCM398" s="56"/>
      <c r="GCN398" s="56"/>
      <c r="GCO398" s="56"/>
      <c r="GCP398" s="56"/>
      <c r="GCQ398" s="56"/>
      <c r="GCR398" s="56"/>
      <c r="GCS398" s="56"/>
      <c r="GCT398" s="56"/>
      <c r="GCU398" s="56"/>
      <c r="GCV398" s="56"/>
      <c r="GCW398" s="56"/>
      <c r="GCX398" s="56"/>
      <c r="GCY398" s="56"/>
      <c r="GCZ398" s="56"/>
      <c r="GDA398" s="56"/>
      <c r="GDB398" s="56"/>
      <c r="GDC398" s="56"/>
      <c r="GDD398" s="56"/>
      <c r="GDE398" s="56"/>
      <c r="GDF398" s="56"/>
      <c r="GDG398" s="56"/>
      <c r="GDH398" s="56"/>
      <c r="GDI398" s="56"/>
      <c r="GDJ398" s="56"/>
      <c r="GDK398" s="56"/>
      <c r="GDL398" s="56"/>
      <c r="GDM398" s="56"/>
      <c r="GDN398" s="56"/>
      <c r="GDO398" s="56"/>
      <c r="GDP398" s="56"/>
      <c r="GDQ398" s="56"/>
      <c r="GDR398" s="56"/>
      <c r="GDS398" s="56"/>
      <c r="GDT398" s="56"/>
      <c r="GDU398" s="56"/>
      <c r="GDV398" s="56"/>
      <c r="GDW398" s="56"/>
      <c r="GDX398" s="56"/>
      <c r="GDY398" s="56"/>
      <c r="GDZ398" s="56"/>
      <c r="GEA398" s="56"/>
      <c r="GEB398" s="56"/>
      <c r="GEC398" s="56"/>
      <c r="GED398" s="56"/>
      <c r="GEE398" s="56"/>
      <c r="GEF398" s="56"/>
      <c r="GEG398" s="56"/>
      <c r="GEH398" s="56"/>
      <c r="GEI398" s="56"/>
      <c r="GEJ398" s="56"/>
      <c r="GEK398" s="56"/>
      <c r="GEL398" s="56"/>
      <c r="GEM398" s="56"/>
      <c r="GEN398" s="56"/>
      <c r="GEO398" s="56"/>
      <c r="GEP398" s="56"/>
      <c r="GEQ398" s="56"/>
      <c r="GER398" s="56"/>
      <c r="GES398" s="56"/>
      <c r="GET398" s="56"/>
      <c r="GEU398" s="56"/>
      <c r="GEV398" s="56"/>
      <c r="GEW398" s="56"/>
      <c r="GEX398" s="56"/>
      <c r="GEY398" s="56"/>
      <c r="GEZ398" s="56"/>
      <c r="GFA398" s="56"/>
      <c r="GFB398" s="56"/>
      <c r="GFC398" s="56"/>
      <c r="GFD398" s="56"/>
      <c r="GFE398" s="56"/>
      <c r="GFF398" s="56"/>
      <c r="GFG398" s="56"/>
      <c r="GFH398" s="56"/>
      <c r="GFI398" s="56"/>
      <c r="GFJ398" s="56"/>
      <c r="GFK398" s="56"/>
      <c r="GFL398" s="56"/>
      <c r="GFM398" s="56"/>
      <c r="GFN398" s="56"/>
      <c r="GFO398" s="56"/>
      <c r="GFP398" s="56"/>
      <c r="GFQ398" s="56"/>
      <c r="GFR398" s="56"/>
      <c r="GFS398" s="56"/>
      <c r="GFT398" s="56"/>
      <c r="GFU398" s="56"/>
      <c r="GFV398" s="56"/>
      <c r="GFW398" s="56"/>
      <c r="GFX398" s="56"/>
      <c r="GFY398" s="56"/>
      <c r="GFZ398" s="56"/>
      <c r="GGA398" s="56"/>
      <c r="GGB398" s="56"/>
      <c r="GGC398" s="56"/>
      <c r="GGD398" s="56"/>
      <c r="GGE398" s="56"/>
      <c r="GGF398" s="56"/>
      <c r="GGG398" s="56"/>
      <c r="GGH398" s="56"/>
      <c r="GGI398" s="56"/>
      <c r="GGJ398" s="56"/>
      <c r="GGK398" s="56"/>
      <c r="GGL398" s="56"/>
      <c r="GGM398" s="56"/>
      <c r="GGN398" s="56"/>
      <c r="GGO398" s="56"/>
      <c r="GGP398" s="56"/>
      <c r="GGQ398" s="56"/>
      <c r="GGR398" s="56"/>
      <c r="GGS398" s="56"/>
      <c r="GGT398" s="56"/>
      <c r="GGU398" s="56"/>
      <c r="GGV398" s="56"/>
      <c r="GGW398" s="56"/>
      <c r="GGX398" s="56"/>
      <c r="GGY398" s="56"/>
      <c r="GGZ398" s="56"/>
      <c r="GHA398" s="56"/>
      <c r="GHB398" s="56"/>
      <c r="GHC398" s="56"/>
      <c r="GHD398" s="56"/>
      <c r="GHE398" s="56"/>
      <c r="GHF398" s="56"/>
      <c r="GHG398" s="56"/>
      <c r="GHH398" s="56"/>
      <c r="GHI398" s="56"/>
      <c r="GHJ398" s="56"/>
      <c r="GHK398" s="56"/>
      <c r="GHL398" s="56"/>
      <c r="GHM398" s="56"/>
      <c r="GHN398" s="56"/>
      <c r="GHO398" s="56"/>
      <c r="GHP398" s="56"/>
      <c r="GHQ398" s="56"/>
      <c r="GHR398" s="56"/>
      <c r="GHS398" s="56"/>
      <c r="GHT398" s="56"/>
      <c r="GHU398" s="56"/>
      <c r="GHV398" s="56"/>
      <c r="GHW398" s="56"/>
      <c r="GHX398" s="56"/>
      <c r="GHY398" s="56"/>
      <c r="GHZ398" s="56"/>
      <c r="GIA398" s="56"/>
      <c r="GIB398" s="56"/>
      <c r="GIC398" s="56"/>
      <c r="GID398" s="56"/>
      <c r="GIE398" s="56"/>
      <c r="GIF398" s="56"/>
      <c r="GIG398" s="56"/>
      <c r="GIH398" s="56"/>
      <c r="GII398" s="56"/>
      <c r="GIJ398" s="56"/>
      <c r="GIK398" s="56"/>
      <c r="GIL398" s="56"/>
      <c r="GIM398" s="56"/>
      <c r="GIN398" s="56"/>
      <c r="GIO398" s="56"/>
      <c r="GIP398" s="56"/>
      <c r="GIQ398" s="56"/>
      <c r="GIR398" s="56"/>
      <c r="GIS398" s="56"/>
      <c r="GIT398" s="56"/>
      <c r="GIU398" s="56"/>
      <c r="GIV398" s="56"/>
      <c r="GIW398" s="56"/>
      <c r="GIX398" s="56"/>
      <c r="GIY398" s="56"/>
      <c r="GIZ398" s="56"/>
      <c r="GJA398" s="56"/>
      <c r="GJB398" s="56"/>
      <c r="GJC398" s="56"/>
      <c r="GJD398" s="56"/>
      <c r="GJE398" s="56"/>
      <c r="GJF398" s="56"/>
      <c r="GJG398" s="56"/>
      <c r="GJH398" s="56"/>
      <c r="GJI398" s="56"/>
      <c r="GJJ398" s="56"/>
      <c r="GJK398" s="56"/>
      <c r="GJL398" s="56"/>
      <c r="GJM398" s="56"/>
      <c r="GJN398" s="56"/>
      <c r="GJO398" s="56"/>
      <c r="GJP398" s="56"/>
      <c r="GJQ398" s="56"/>
      <c r="GJR398" s="56"/>
      <c r="GJS398" s="56"/>
      <c r="GJT398" s="56"/>
      <c r="GJU398" s="56"/>
      <c r="GJV398" s="56"/>
      <c r="GJW398" s="56"/>
      <c r="GJX398" s="56"/>
      <c r="GJY398" s="56"/>
      <c r="GJZ398" s="56"/>
      <c r="GKA398" s="56"/>
      <c r="GKB398" s="56"/>
      <c r="GKC398" s="56"/>
      <c r="GKD398" s="56"/>
      <c r="GKE398" s="56"/>
      <c r="GKF398" s="56"/>
      <c r="GKG398" s="56"/>
      <c r="GKH398" s="56"/>
      <c r="GKI398" s="56"/>
      <c r="GKJ398" s="56"/>
      <c r="GKK398" s="56"/>
      <c r="GKL398" s="56"/>
      <c r="GKM398" s="56"/>
      <c r="GKN398" s="56"/>
      <c r="GKO398" s="56"/>
      <c r="GKP398" s="56"/>
      <c r="GKQ398" s="56"/>
      <c r="GKR398" s="56"/>
      <c r="GKS398" s="56"/>
      <c r="GKT398" s="56"/>
      <c r="GKU398" s="56"/>
      <c r="GKV398" s="56"/>
      <c r="GKW398" s="56"/>
      <c r="GKX398" s="56"/>
      <c r="GKY398" s="56"/>
      <c r="GKZ398" s="56"/>
      <c r="GLA398" s="56"/>
      <c r="GLB398" s="56"/>
      <c r="GLC398" s="56"/>
      <c r="GLD398" s="56"/>
      <c r="GLE398" s="56"/>
      <c r="GLF398" s="56"/>
      <c r="GLG398" s="56"/>
      <c r="GLH398" s="56"/>
      <c r="GLI398" s="56"/>
      <c r="GLJ398" s="56"/>
      <c r="GLK398" s="56"/>
      <c r="GLL398" s="56"/>
      <c r="GLM398" s="56"/>
      <c r="GLN398" s="56"/>
      <c r="GLO398" s="56"/>
      <c r="GLP398" s="56"/>
      <c r="GLQ398" s="56"/>
      <c r="GLR398" s="56"/>
      <c r="GLS398" s="56"/>
      <c r="GLT398" s="56"/>
      <c r="GLU398" s="56"/>
      <c r="GLV398" s="56"/>
      <c r="GLW398" s="56"/>
      <c r="GLX398" s="56"/>
      <c r="GLY398" s="56"/>
      <c r="GLZ398" s="56"/>
      <c r="GMA398" s="56"/>
      <c r="GMB398" s="56"/>
      <c r="GMC398" s="56"/>
      <c r="GMD398" s="56"/>
      <c r="GME398" s="56"/>
      <c r="GMF398" s="56"/>
      <c r="GMG398" s="56"/>
      <c r="GMH398" s="56"/>
      <c r="GMI398" s="56"/>
      <c r="GMJ398" s="56"/>
      <c r="GMK398" s="56"/>
      <c r="GML398" s="56"/>
      <c r="GMM398" s="56"/>
      <c r="GMN398" s="56"/>
      <c r="GMO398" s="56"/>
      <c r="GMP398" s="56"/>
      <c r="GMQ398" s="56"/>
      <c r="GMR398" s="56"/>
      <c r="GMS398" s="56"/>
      <c r="GMT398" s="56"/>
      <c r="GMU398" s="56"/>
      <c r="GMV398" s="56"/>
      <c r="GMW398" s="56"/>
      <c r="GMX398" s="56"/>
      <c r="GMY398" s="56"/>
      <c r="GMZ398" s="56"/>
      <c r="GNA398" s="56"/>
      <c r="GNB398" s="56"/>
      <c r="GNC398" s="56"/>
      <c r="GND398" s="56"/>
      <c r="GNE398" s="56"/>
      <c r="GNF398" s="56"/>
      <c r="GNG398" s="56"/>
      <c r="GNH398" s="56"/>
      <c r="GNI398" s="56"/>
      <c r="GNJ398" s="56"/>
      <c r="GNK398" s="56"/>
      <c r="GNL398" s="56"/>
      <c r="GNM398" s="56"/>
      <c r="GNN398" s="56"/>
      <c r="GNO398" s="56"/>
      <c r="GNP398" s="56"/>
      <c r="GNQ398" s="56"/>
      <c r="GNR398" s="56"/>
      <c r="GNS398" s="56"/>
      <c r="GNT398" s="56"/>
      <c r="GNU398" s="56"/>
      <c r="GNV398" s="56"/>
      <c r="GNW398" s="56"/>
      <c r="GNX398" s="56"/>
      <c r="GNY398" s="56"/>
      <c r="GNZ398" s="56"/>
      <c r="GOA398" s="56"/>
      <c r="GOB398" s="56"/>
      <c r="GOC398" s="56"/>
      <c r="GOD398" s="56"/>
      <c r="GOE398" s="56"/>
      <c r="GOF398" s="56"/>
      <c r="GOG398" s="56"/>
      <c r="GOH398" s="56"/>
      <c r="GOI398" s="56"/>
      <c r="GOJ398" s="56"/>
      <c r="GOK398" s="56"/>
      <c r="GOL398" s="56"/>
      <c r="GOM398" s="56"/>
      <c r="GON398" s="56"/>
      <c r="GOO398" s="56"/>
      <c r="GOP398" s="56"/>
      <c r="GOQ398" s="56"/>
      <c r="GOR398" s="56"/>
      <c r="GOS398" s="56"/>
      <c r="GOT398" s="56"/>
      <c r="GOU398" s="56"/>
      <c r="GOV398" s="56"/>
      <c r="GOW398" s="56"/>
      <c r="GOX398" s="56"/>
      <c r="GOY398" s="56"/>
      <c r="GOZ398" s="56"/>
      <c r="GPA398" s="56"/>
      <c r="GPB398" s="56"/>
      <c r="GPC398" s="56"/>
      <c r="GPD398" s="56"/>
      <c r="GPE398" s="56"/>
      <c r="GPF398" s="56"/>
      <c r="GPG398" s="56"/>
      <c r="GPH398" s="56"/>
      <c r="GPI398" s="56"/>
      <c r="GPJ398" s="56"/>
      <c r="GPK398" s="56"/>
      <c r="GPL398" s="56"/>
      <c r="GPM398" s="56"/>
      <c r="GPN398" s="56"/>
      <c r="GPO398" s="56"/>
      <c r="GPP398" s="56"/>
      <c r="GPQ398" s="56"/>
      <c r="GPR398" s="56"/>
      <c r="GPS398" s="56"/>
      <c r="GPT398" s="56"/>
      <c r="GPU398" s="56"/>
      <c r="GPV398" s="56"/>
      <c r="GPW398" s="56"/>
      <c r="GPX398" s="56"/>
      <c r="GPY398" s="56"/>
      <c r="GPZ398" s="56"/>
      <c r="GQA398" s="56"/>
      <c r="GQB398" s="56"/>
      <c r="GQC398" s="56"/>
      <c r="GQD398" s="56"/>
      <c r="GQE398" s="56"/>
      <c r="GQF398" s="56"/>
      <c r="GQG398" s="56"/>
      <c r="GQH398" s="56"/>
      <c r="GQI398" s="56"/>
      <c r="GQJ398" s="56"/>
      <c r="GQK398" s="56"/>
      <c r="GQL398" s="56"/>
      <c r="GQM398" s="56"/>
      <c r="GQN398" s="56"/>
      <c r="GQO398" s="56"/>
      <c r="GQP398" s="56"/>
      <c r="GQQ398" s="56"/>
      <c r="GQR398" s="56"/>
      <c r="GQS398" s="56"/>
      <c r="GQT398" s="56"/>
      <c r="GQU398" s="56"/>
      <c r="GQV398" s="56"/>
      <c r="GQW398" s="56"/>
      <c r="GQX398" s="56"/>
      <c r="GQY398" s="56"/>
      <c r="GQZ398" s="56"/>
      <c r="GRA398" s="56"/>
      <c r="GRB398" s="56"/>
      <c r="GRC398" s="56"/>
      <c r="GRD398" s="56"/>
      <c r="GRE398" s="56"/>
      <c r="GRF398" s="56"/>
      <c r="GRG398" s="56"/>
      <c r="GRH398" s="56"/>
      <c r="GRI398" s="56"/>
      <c r="GRJ398" s="56"/>
      <c r="GRK398" s="56"/>
      <c r="GRL398" s="56"/>
      <c r="GRM398" s="56"/>
      <c r="GRN398" s="56"/>
      <c r="GRO398" s="56"/>
      <c r="GRP398" s="56"/>
      <c r="GRQ398" s="56"/>
      <c r="GRR398" s="56"/>
      <c r="GRS398" s="56"/>
      <c r="GRT398" s="56"/>
      <c r="GRU398" s="56"/>
      <c r="GRV398" s="56"/>
      <c r="GRW398" s="56"/>
      <c r="GRX398" s="56"/>
      <c r="GRY398" s="56"/>
      <c r="GRZ398" s="56"/>
      <c r="GSA398" s="56"/>
      <c r="GSB398" s="56"/>
      <c r="GSC398" s="56"/>
      <c r="GSD398" s="56"/>
      <c r="GSE398" s="56"/>
      <c r="GSF398" s="56"/>
      <c r="GSG398" s="56"/>
      <c r="GSH398" s="56"/>
      <c r="GSI398" s="56"/>
      <c r="GSJ398" s="56"/>
      <c r="GSK398" s="56"/>
      <c r="GSL398" s="56"/>
      <c r="GSM398" s="56"/>
      <c r="GSN398" s="56"/>
      <c r="GSO398" s="56"/>
      <c r="GSP398" s="56"/>
      <c r="GSQ398" s="56"/>
      <c r="GSR398" s="56"/>
      <c r="GSS398" s="56"/>
      <c r="GST398" s="56"/>
      <c r="GSU398" s="56"/>
      <c r="GSV398" s="56"/>
      <c r="GSW398" s="56"/>
      <c r="GSX398" s="56"/>
      <c r="GSY398" s="56"/>
      <c r="GSZ398" s="56"/>
      <c r="GTA398" s="56"/>
      <c r="GTB398" s="56"/>
      <c r="GTC398" s="56"/>
      <c r="GTD398" s="56"/>
      <c r="GTE398" s="56"/>
      <c r="GTF398" s="56"/>
      <c r="GTG398" s="56"/>
      <c r="GTH398" s="56"/>
      <c r="GTI398" s="56"/>
      <c r="GTJ398" s="56"/>
      <c r="GTK398" s="56"/>
      <c r="GTL398" s="56"/>
      <c r="GTM398" s="56"/>
      <c r="GTN398" s="56"/>
      <c r="GTO398" s="56"/>
      <c r="GTP398" s="56"/>
      <c r="GTQ398" s="56"/>
      <c r="GTR398" s="56"/>
      <c r="GTS398" s="56"/>
      <c r="GTT398" s="56"/>
      <c r="GTU398" s="56"/>
      <c r="GTV398" s="56"/>
      <c r="GTW398" s="56"/>
      <c r="GTX398" s="56"/>
      <c r="GTY398" s="56"/>
      <c r="GTZ398" s="56"/>
      <c r="GUA398" s="56"/>
      <c r="GUB398" s="56"/>
      <c r="GUC398" s="56"/>
      <c r="GUD398" s="56"/>
      <c r="GUE398" s="56"/>
      <c r="GUF398" s="56"/>
      <c r="GUG398" s="56"/>
      <c r="GUH398" s="56"/>
      <c r="GUI398" s="56"/>
      <c r="GUJ398" s="56"/>
      <c r="GUK398" s="56"/>
      <c r="GUL398" s="56"/>
      <c r="GUM398" s="56"/>
      <c r="GUN398" s="56"/>
      <c r="GUO398" s="56"/>
      <c r="GUP398" s="56"/>
      <c r="GUQ398" s="56"/>
      <c r="GUR398" s="56"/>
      <c r="GUS398" s="56"/>
      <c r="GUT398" s="56"/>
      <c r="GUU398" s="56"/>
      <c r="GUV398" s="56"/>
      <c r="GUW398" s="56"/>
      <c r="GUX398" s="56"/>
      <c r="GUY398" s="56"/>
      <c r="GUZ398" s="56"/>
      <c r="GVA398" s="56"/>
      <c r="GVB398" s="56"/>
      <c r="GVC398" s="56"/>
      <c r="GVD398" s="56"/>
      <c r="GVE398" s="56"/>
      <c r="GVF398" s="56"/>
      <c r="GVG398" s="56"/>
      <c r="GVH398" s="56"/>
      <c r="GVI398" s="56"/>
      <c r="GVJ398" s="56"/>
      <c r="GVK398" s="56"/>
      <c r="GVL398" s="56"/>
      <c r="GVM398" s="56"/>
      <c r="GVN398" s="56"/>
      <c r="GVO398" s="56"/>
      <c r="GVP398" s="56"/>
      <c r="GVQ398" s="56"/>
      <c r="GVR398" s="56"/>
      <c r="GVS398" s="56"/>
      <c r="GVT398" s="56"/>
      <c r="GVU398" s="56"/>
      <c r="GVV398" s="56"/>
      <c r="GVW398" s="56"/>
      <c r="GVX398" s="56"/>
      <c r="GVY398" s="56"/>
      <c r="GVZ398" s="56"/>
      <c r="GWA398" s="56"/>
      <c r="GWB398" s="56"/>
      <c r="GWC398" s="56"/>
      <c r="GWD398" s="56"/>
      <c r="GWE398" s="56"/>
      <c r="GWF398" s="56"/>
      <c r="GWG398" s="56"/>
      <c r="GWH398" s="56"/>
      <c r="GWI398" s="56"/>
      <c r="GWJ398" s="56"/>
      <c r="GWK398" s="56"/>
      <c r="GWL398" s="56"/>
      <c r="GWM398" s="56"/>
      <c r="GWN398" s="56"/>
      <c r="GWO398" s="56"/>
      <c r="GWP398" s="56"/>
      <c r="GWQ398" s="56"/>
      <c r="GWR398" s="56"/>
      <c r="GWS398" s="56"/>
      <c r="GWT398" s="56"/>
      <c r="GWU398" s="56"/>
      <c r="GWV398" s="56"/>
      <c r="GWW398" s="56"/>
      <c r="GWX398" s="56"/>
      <c r="GWY398" s="56"/>
      <c r="GWZ398" s="56"/>
      <c r="GXA398" s="56"/>
      <c r="GXB398" s="56"/>
      <c r="GXC398" s="56"/>
      <c r="GXD398" s="56"/>
      <c r="GXE398" s="56"/>
      <c r="GXF398" s="56"/>
      <c r="GXG398" s="56"/>
      <c r="GXH398" s="56"/>
      <c r="GXI398" s="56"/>
      <c r="GXJ398" s="56"/>
      <c r="GXK398" s="56"/>
      <c r="GXL398" s="56"/>
      <c r="GXM398" s="56"/>
      <c r="GXN398" s="56"/>
      <c r="GXO398" s="56"/>
      <c r="GXP398" s="56"/>
      <c r="GXQ398" s="56"/>
      <c r="GXR398" s="56"/>
      <c r="GXS398" s="56"/>
      <c r="GXT398" s="56"/>
      <c r="GXU398" s="56"/>
      <c r="GXV398" s="56"/>
      <c r="GXW398" s="56"/>
      <c r="GXX398" s="56"/>
      <c r="GXY398" s="56"/>
      <c r="GXZ398" s="56"/>
      <c r="GYA398" s="56"/>
      <c r="GYB398" s="56"/>
      <c r="GYC398" s="56"/>
      <c r="GYD398" s="56"/>
      <c r="GYE398" s="56"/>
      <c r="GYF398" s="56"/>
      <c r="GYG398" s="56"/>
      <c r="GYH398" s="56"/>
      <c r="GYI398" s="56"/>
      <c r="GYJ398" s="56"/>
      <c r="GYK398" s="56"/>
      <c r="GYL398" s="56"/>
      <c r="GYM398" s="56"/>
      <c r="GYN398" s="56"/>
      <c r="GYO398" s="56"/>
      <c r="GYP398" s="56"/>
      <c r="GYQ398" s="56"/>
      <c r="GYR398" s="56"/>
      <c r="GYS398" s="56"/>
      <c r="GYT398" s="56"/>
      <c r="GYU398" s="56"/>
      <c r="GYV398" s="56"/>
      <c r="GYW398" s="56"/>
      <c r="GYX398" s="56"/>
      <c r="GYY398" s="56"/>
      <c r="GYZ398" s="56"/>
      <c r="GZA398" s="56"/>
      <c r="GZB398" s="56"/>
      <c r="GZC398" s="56"/>
      <c r="GZD398" s="56"/>
      <c r="GZE398" s="56"/>
      <c r="GZF398" s="56"/>
      <c r="GZG398" s="56"/>
      <c r="GZH398" s="56"/>
      <c r="GZI398" s="56"/>
      <c r="GZJ398" s="56"/>
      <c r="GZK398" s="56"/>
      <c r="GZL398" s="56"/>
      <c r="GZM398" s="56"/>
      <c r="GZN398" s="56"/>
      <c r="GZO398" s="56"/>
      <c r="GZP398" s="56"/>
      <c r="GZQ398" s="56"/>
      <c r="GZR398" s="56"/>
      <c r="GZS398" s="56"/>
      <c r="GZT398" s="56"/>
      <c r="GZU398" s="56"/>
      <c r="GZV398" s="56"/>
      <c r="GZW398" s="56"/>
      <c r="GZX398" s="56"/>
      <c r="GZY398" s="56"/>
      <c r="GZZ398" s="56"/>
      <c r="HAA398" s="56"/>
      <c r="HAB398" s="56"/>
      <c r="HAC398" s="56"/>
      <c r="HAD398" s="56"/>
      <c r="HAE398" s="56"/>
      <c r="HAF398" s="56"/>
      <c r="HAG398" s="56"/>
      <c r="HAH398" s="56"/>
      <c r="HAI398" s="56"/>
      <c r="HAJ398" s="56"/>
      <c r="HAK398" s="56"/>
      <c r="HAL398" s="56"/>
      <c r="HAM398" s="56"/>
      <c r="HAN398" s="56"/>
      <c r="HAO398" s="56"/>
      <c r="HAP398" s="56"/>
      <c r="HAQ398" s="56"/>
      <c r="HAR398" s="56"/>
      <c r="HAS398" s="56"/>
      <c r="HAT398" s="56"/>
      <c r="HAU398" s="56"/>
      <c r="HAV398" s="56"/>
      <c r="HAW398" s="56"/>
      <c r="HAX398" s="56"/>
      <c r="HAY398" s="56"/>
      <c r="HAZ398" s="56"/>
      <c r="HBA398" s="56"/>
      <c r="HBB398" s="56"/>
      <c r="HBC398" s="56"/>
      <c r="HBD398" s="56"/>
      <c r="HBE398" s="56"/>
      <c r="HBF398" s="56"/>
      <c r="HBG398" s="56"/>
      <c r="HBH398" s="56"/>
      <c r="HBI398" s="56"/>
      <c r="HBJ398" s="56"/>
      <c r="HBK398" s="56"/>
      <c r="HBL398" s="56"/>
      <c r="HBM398" s="56"/>
      <c r="HBN398" s="56"/>
      <c r="HBO398" s="56"/>
      <c r="HBP398" s="56"/>
      <c r="HBQ398" s="56"/>
      <c r="HBR398" s="56"/>
      <c r="HBS398" s="56"/>
      <c r="HBT398" s="56"/>
      <c r="HBU398" s="56"/>
      <c r="HBV398" s="56"/>
      <c r="HBW398" s="56"/>
      <c r="HBX398" s="56"/>
      <c r="HBY398" s="56"/>
      <c r="HBZ398" s="56"/>
      <c r="HCA398" s="56"/>
      <c r="HCB398" s="56"/>
      <c r="HCC398" s="56"/>
      <c r="HCD398" s="56"/>
      <c r="HCE398" s="56"/>
      <c r="HCF398" s="56"/>
      <c r="HCG398" s="56"/>
      <c r="HCH398" s="56"/>
      <c r="HCI398" s="56"/>
      <c r="HCJ398" s="56"/>
      <c r="HCK398" s="56"/>
      <c r="HCL398" s="56"/>
      <c r="HCM398" s="56"/>
      <c r="HCN398" s="56"/>
      <c r="HCO398" s="56"/>
      <c r="HCP398" s="56"/>
      <c r="HCQ398" s="56"/>
      <c r="HCR398" s="56"/>
      <c r="HCS398" s="56"/>
      <c r="HCT398" s="56"/>
      <c r="HCU398" s="56"/>
      <c r="HCV398" s="56"/>
      <c r="HCW398" s="56"/>
      <c r="HCX398" s="56"/>
      <c r="HCY398" s="56"/>
      <c r="HCZ398" s="56"/>
      <c r="HDA398" s="56"/>
      <c r="HDB398" s="56"/>
      <c r="HDC398" s="56"/>
      <c r="HDD398" s="56"/>
      <c r="HDE398" s="56"/>
      <c r="HDF398" s="56"/>
      <c r="HDG398" s="56"/>
      <c r="HDH398" s="56"/>
      <c r="HDI398" s="56"/>
      <c r="HDJ398" s="56"/>
      <c r="HDK398" s="56"/>
      <c r="HDL398" s="56"/>
      <c r="HDM398" s="56"/>
      <c r="HDN398" s="56"/>
      <c r="HDO398" s="56"/>
      <c r="HDP398" s="56"/>
      <c r="HDQ398" s="56"/>
      <c r="HDR398" s="56"/>
      <c r="HDS398" s="56"/>
      <c r="HDT398" s="56"/>
      <c r="HDU398" s="56"/>
      <c r="HDV398" s="56"/>
      <c r="HDW398" s="56"/>
      <c r="HDX398" s="56"/>
      <c r="HDY398" s="56"/>
      <c r="HDZ398" s="56"/>
      <c r="HEA398" s="56"/>
      <c r="HEB398" s="56"/>
      <c r="HEC398" s="56"/>
      <c r="HED398" s="56"/>
      <c r="HEE398" s="56"/>
      <c r="HEF398" s="56"/>
      <c r="HEG398" s="56"/>
      <c r="HEH398" s="56"/>
      <c r="HEI398" s="56"/>
      <c r="HEJ398" s="56"/>
      <c r="HEK398" s="56"/>
      <c r="HEL398" s="56"/>
      <c r="HEM398" s="56"/>
      <c r="HEN398" s="56"/>
      <c r="HEO398" s="56"/>
      <c r="HEP398" s="56"/>
      <c r="HEQ398" s="56"/>
      <c r="HER398" s="56"/>
      <c r="HES398" s="56"/>
      <c r="HET398" s="56"/>
      <c r="HEU398" s="56"/>
      <c r="HEV398" s="56"/>
      <c r="HEW398" s="56"/>
      <c r="HEX398" s="56"/>
      <c r="HEY398" s="56"/>
      <c r="HEZ398" s="56"/>
      <c r="HFA398" s="56"/>
      <c r="HFB398" s="56"/>
      <c r="HFC398" s="56"/>
      <c r="HFD398" s="56"/>
      <c r="HFE398" s="56"/>
      <c r="HFF398" s="56"/>
      <c r="HFG398" s="56"/>
      <c r="HFH398" s="56"/>
      <c r="HFI398" s="56"/>
      <c r="HFJ398" s="56"/>
      <c r="HFK398" s="56"/>
      <c r="HFL398" s="56"/>
      <c r="HFM398" s="56"/>
      <c r="HFN398" s="56"/>
      <c r="HFO398" s="56"/>
      <c r="HFP398" s="56"/>
      <c r="HFQ398" s="56"/>
      <c r="HFR398" s="56"/>
      <c r="HFS398" s="56"/>
      <c r="HFT398" s="56"/>
      <c r="HFU398" s="56"/>
      <c r="HFV398" s="56"/>
      <c r="HFW398" s="56"/>
      <c r="HFX398" s="56"/>
      <c r="HFY398" s="56"/>
      <c r="HFZ398" s="56"/>
      <c r="HGA398" s="56"/>
      <c r="HGB398" s="56"/>
      <c r="HGC398" s="56"/>
      <c r="HGD398" s="56"/>
      <c r="HGE398" s="56"/>
      <c r="HGF398" s="56"/>
      <c r="HGG398" s="56"/>
      <c r="HGH398" s="56"/>
      <c r="HGI398" s="56"/>
      <c r="HGJ398" s="56"/>
      <c r="HGK398" s="56"/>
      <c r="HGL398" s="56"/>
      <c r="HGM398" s="56"/>
      <c r="HGN398" s="56"/>
      <c r="HGO398" s="56"/>
      <c r="HGP398" s="56"/>
      <c r="HGQ398" s="56"/>
      <c r="HGR398" s="56"/>
      <c r="HGS398" s="56"/>
      <c r="HGT398" s="56"/>
      <c r="HGU398" s="56"/>
      <c r="HGV398" s="56"/>
      <c r="HGW398" s="56"/>
      <c r="HGX398" s="56"/>
      <c r="HGY398" s="56"/>
      <c r="HGZ398" s="56"/>
      <c r="HHA398" s="56"/>
      <c r="HHB398" s="56"/>
      <c r="HHC398" s="56"/>
      <c r="HHD398" s="56"/>
      <c r="HHE398" s="56"/>
      <c r="HHF398" s="56"/>
      <c r="HHG398" s="56"/>
      <c r="HHH398" s="56"/>
      <c r="HHI398" s="56"/>
      <c r="HHJ398" s="56"/>
      <c r="HHK398" s="56"/>
      <c r="HHL398" s="56"/>
      <c r="HHM398" s="56"/>
      <c r="HHN398" s="56"/>
      <c r="HHO398" s="56"/>
      <c r="HHP398" s="56"/>
      <c r="HHQ398" s="56"/>
      <c r="HHR398" s="56"/>
      <c r="HHS398" s="56"/>
      <c r="HHT398" s="56"/>
      <c r="HHU398" s="56"/>
      <c r="HHV398" s="56"/>
      <c r="HHW398" s="56"/>
      <c r="HHX398" s="56"/>
      <c r="HHY398" s="56"/>
      <c r="HHZ398" s="56"/>
      <c r="HIA398" s="56"/>
      <c r="HIB398" s="56"/>
      <c r="HIC398" s="56"/>
      <c r="HID398" s="56"/>
      <c r="HIE398" s="56"/>
      <c r="HIF398" s="56"/>
      <c r="HIG398" s="56"/>
      <c r="HIH398" s="56"/>
      <c r="HII398" s="56"/>
      <c r="HIJ398" s="56"/>
      <c r="HIK398" s="56"/>
      <c r="HIL398" s="56"/>
      <c r="HIM398" s="56"/>
      <c r="HIN398" s="56"/>
      <c r="HIO398" s="56"/>
      <c r="HIP398" s="56"/>
      <c r="HIQ398" s="56"/>
      <c r="HIR398" s="56"/>
      <c r="HIS398" s="56"/>
      <c r="HIT398" s="56"/>
      <c r="HIU398" s="56"/>
      <c r="HIV398" s="56"/>
      <c r="HIW398" s="56"/>
      <c r="HIX398" s="56"/>
      <c r="HIY398" s="56"/>
      <c r="HIZ398" s="56"/>
      <c r="HJA398" s="56"/>
      <c r="HJB398" s="56"/>
      <c r="HJC398" s="56"/>
      <c r="HJD398" s="56"/>
      <c r="HJE398" s="56"/>
      <c r="HJF398" s="56"/>
      <c r="HJG398" s="56"/>
      <c r="HJH398" s="56"/>
      <c r="HJI398" s="56"/>
      <c r="HJJ398" s="56"/>
      <c r="HJK398" s="56"/>
      <c r="HJL398" s="56"/>
      <c r="HJM398" s="56"/>
      <c r="HJN398" s="56"/>
      <c r="HJO398" s="56"/>
      <c r="HJP398" s="56"/>
      <c r="HJQ398" s="56"/>
      <c r="HJR398" s="56"/>
      <c r="HJS398" s="56"/>
      <c r="HJT398" s="56"/>
      <c r="HJU398" s="56"/>
      <c r="HJV398" s="56"/>
      <c r="HJW398" s="56"/>
      <c r="HJX398" s="56"/>
      <c r="HJY398" s="56"/>
      <c r="HJZ398" s="56"/>
      <c r="HKA398" s="56"/>
      <c r="HKB398" s="56"/>
      <c r="HKC398" s="56"/>
      <c r="HKD398" s="56"/>
      <c r="HKE398" s="56"/>
      <c r="HKF398" s="56"/>
      <c r="HKG398" s="56"/>
      <c r="HKH398" s="56"/>
      <c r="HKI398" s="56"/>
      <c r="HKJ398" s="56"/>
      <c r="HKK398" s="56"/>
      <c r="HKL398" s="56"/>
      <c r="HKM398" s="56"/>
      <c r="HKN398" s="56"/>
      <c r="HKO398" s="56"/>
      <c r="HKP398" s="56"/>
      <c r="HKQ398" s="56"/>
      <c r="HKR398" s="56"/>
      <c r="HKS398" s="56"/>
      <c r="HKT398" s="56"/>
      <c r="HKU398" s="56"/>
      <c r="HKV398" s="56"/>
      <c r="HKW398" s="56"/>
      <c r="HKX398" s="56"/>
      <c r="HKY398" s="56"/>
      <c r="HKZ398" s="56"/>
      <c r="HLA398" s="56"/>
      <c r="HLB398" s="56"/>
      <c r="HLC398" s="56"/>
      <c r="HLD398" s="56"/>
      <c r="HLE398" s="56"/>
      <c r="HLF398" s="56"/>
      <c r="HLG398" s="56"/>
      <c r="HLH398" s="56"/>
      <c r="HLI398" s="56"/>
      <c r="HLJ398" s="56"/>
      <c r="HLK398" s="56"/>
      <c r="HLL398" s="56"/>
      <c r="HLM398" s="56"/>
      <c r="HLN398" s="56"/>
      <c r="HLO398" s="56"/>
      <c r="HLP398" s="56"/>
      <c r="HLQ398" s="56"/>
      <c r="HLR398" s="56"/>
      <c r="HLS398" s="56"/>
      <c r="HLT398" s="56"/>
      <c r="HLU398" s="56"/>
      <c r="HLV398" s="56"/>
      <c r="HLW398" s="56"/>
      <c r="HLX398" s="56"/>
      <c r="HLY398" s="56"/>
      <c r="HLZ398" s="56"/>
      <c r="HMA398" s="56"/>
      <c r="HMB398" s="56"/>
      <c r="HMC398" s="56"/>
      <c r="HMD398" s="56"/>
      <c r="HME398" s="56"/>
      <c r="HMF398" s="56"/>
      <c r="HMG398" s="56"/>
      <c r="HMH398" s="56"/>
      <c r="HMI398" s="56"/>
      <c r="HMJ398" s="56"/>
      <c r="HMK398" s="56"/>
      <c r="HML398" s="56"/>
      <c r="HMM398" s="56"/>
      <c r="HMN398" s="56"/>
      <c r="HMO398" s="56"/>
      <c r="HMP398" s="56"/>
      <c r="HMQ398" s="56"/>
      <c r="HMR398" s="56"/>
      <c r="HMS398" s="56"/>
      <c r="HMT398" s="56"/>
      <c r="HMU398" s="56"/>
      <c r="HMV398" s="56"/>
      <c r="HMW398" s="56"/>
      <c r="HMX398" s="56"/>
      <c r="HMY398" s="56"/>
      <c r="HMZ398" s="56"/>
      <c r="HNA398" s="56"/>
      <c r="HNB398" s="56"/>
      <c r="HNC398" s="56"/>
      <c r="HND398" s="56"/>
      <c r="HNE398" s="56"/>
      <c r="HNF398" s="56"/>
      <c r="HNG398" s="56"/>
      <c r="HNH398" s="56"/>
      <c r="HNI398" s="56"/>
      <c r="HNJ398" s="56"/>
      <c r="HNK398" s="56"/>
      <c r="HNL398" s="56"/>
      <c r="HNM398" s="56"/>
      <c r="HNN398" s="56"/>
      <c r="HNO398" s="56"/>
      <c r="HNP398" s="56"/>
      <c r="HNQ398" s="56"/>
      <c r="HNR398" s="56"/>
      <c r="HNS398" s="56"/>
      <c r="HNT398" s="56"/>
      <c r="HNU398" s="56"/>
      <c r="HNV398" s="56"/>
      <c r="HNW398" s="56"/>
      <c r="HNX398" s="56"/>
      <c r="HNY398" s="56"/>
      <c r="HNZ398" s="56"/>
      <c r="HOA398" s="56"/>
      <c r="HOB398" s="56"/>
      <c r="HOC398" s="56"/>
      <c r="HOD398" s="56"/>
      <c r="HOE398" s="56"/>
      <c r="HOF398" s="56"/>
      <c r="HOG398" s="56"/>
      <c r="HOH398" s="56"/>
      <c r="HOI398" s="56"/>
      <c r="HOJ398" s="56"/>
      <c r="HOK398" s="56"/>
      <c r="HOL398" s="56"/>
      <c r="HOM398" s="56"/>
      <c r="HON398" s="56"/>
      <c r="HOO398" s="56"/>
      <c r="HOP398" s="56"/>
      <c r="HOQ398" s="56"/>
      <c r="HOR398" s="56"/>
      <c r="HOS398" s="56"/>
      <c r="HOT398" s="56"/>
      <c r="HOU398" s="56"/>
      <c r="HOV398" s="56"/>
      <c r="HOW398" s="56"/>
      <c r="HOX398" s="56"/>
      <c r="HOY398" s="56"/>
      <c r="HOZ398" s="56"/>
      <c r="HPA398" s="56"/>
      <c r="HPB398" s="56"/>
      <c r="HPC398" s="56"/>
      <c r="HPD398" s="56"/>
      <c r="HPE398" s="56"/>
      <c r="HPF398" s="56"/>
      <c r="HPG398" s="56"/>
      <c r="HPH398" s="56"/>
      <c r="HPI398" s="56"/>
      <c r="HPJ398" s="56"/>
      <c r="HPK398" s="56"/>
      <c r="HPL398" s="56"/>
      <c r="HPM398" s="56"/>
      <c r="HPN398" s="56"/>
      <c r="HPO398" s="56"/>
      <c r="HPP398" s="56"/>
      <c r="HPQ398" s="56"/>
      <c r="HPR398" s="56"/>
      <c r="HPS398" s="56"/>
      <c r="HPT398" s="56"/>
      <c r="HPU398" s="56"/>
      <c r="HPV398" s="56"/>
      <c r="HPW398" s="56"/>
      <c r="HPX398" s="56"/>
      <c r="HPY398" s="56"/>
      <c r="HPZ398" s="56"/>
      <c r="HQA398" s="56"/>
      <c r="HQB398" s="56"/>
      <c r="HQC398" s="56"/>
      <c r="HQD398" s="56"/>
      <c r="HQE398" s="56"/>
      <c r="HQF398" s="56"/>
      <c r="HQG398" s="56"/>
      <c r="HQH398" s="56"/>
      <c r="HQI398" s="56"/>
      <c r="HQJ398" s="56"/>
      <c r="HQK398" s="56"/>
      <c r="HQL398" s="56"/>
      <c r="HQM398" s="56"/>
      <c r="HQN398" s="56"/>
      <c r="HQO398" s="56"/>
      <c r="HQP398" s="56"/>
      <c r="HQQ398" s="56"/>
      <c r="HQR398" s="56"/>
      <c r="HQS398" s="56"/>
      <c r="HQT398" s="56"/>
      <c r="HQU398" s="56"/>
      <c r="HQV398" s="56"/>
      <c r="HQW398" s="56"/>
      <c r="HQX398" s="56"/>
      <c r="HQY398" s="56"/>
      <c r="HQZ398" s="56"/>
      <c r="HRA398" s="56"/>
      <c r="HRB398" s="56"/>
      <c r="HRC398" s="56"/>
      <c r="HRD398" s="56"/>
      <c r="HRE398" s="56"/>
      <c r="HRF398" s="56"/>
      <c r="HRG398" s="56"/>
      <c r="HRH398" s="56"/>
      <c r="HRI398" s="56"/>
      <c r="HRJ398" s="56"/>
      <c r="HRK398" s="56"/>
      <c r="HRL398" s="56"/>
      <c r="HRM398" s="56"/>
      <c r="HRN398" s="56"/>
      <c r="HRO398" s="56"/>
      <c r="HRP398" s="56"/>
      <c r="HRQ398" s="56"/>
      <c r="HRR398" s="56"/>
      <c r="HRS398" s="56"/>
      <c r="HRT398" s="56"/>
      <c r="HRU398" s="56"/>
      <c r="HRV398" s="56"/>
      <c r="HRW398" s="56"/>
      <c r="HRX398" s="56"/>
      <c r="HRY398" s="56"/>
      <c r="HRZ398" s="56"/>
      <c r="HSA398" s="56"/>
      <c r="HSB398" s="56"/>
      <c r="HSC398" s="56"/>
      <c r="HSD398" s="56"/>
      <c r="HSE398" s="56"/>
      <c r="HSF398" s="56"/>
      <c r="HSG398" s="56"/>
      <c r="HSH398" s="56"/>
      <c r="HSI398" s="56"/>
      <c r="HSJ398" s="56"/>
      <c r="HSK398" s="56"/>
      <c r="HSL398" s="56"/>
      <c r="HSM398" s="56"/>
      <c r="HSN398" s="56"/>
      <c r="HSO398" s="56"/>
      <c r="HSP398" s="56"/>
      <c r="HSQ398" s="56"/>
      <c r="HSR398" s="56"/>
      <c r="HSS398" s="56"/>
      <c r="HST398" s="56"/>
      <c r="HSU398" s="56"/>
      <c r="HSV398" s="56"/>
      <c r="HSW398" s="56"/>
      <c r="HSX398" s="56"/>
      <c r="HSY398" s="56"/>
      <c r="HSZ398" s="56"/>
      <c r="HTA398" s="56"/>
      <c r="HTB398" s="56"/>
      <c r="HTC398" s="56"/>
      <c r="HTD398" s="56"/>
      <c r="HTE398" s="56"/>
      <c r="HTF398" s="56"/>
      <c r="HTG398" s="56"/>
      <c r="HTH398" s="56"/>
      <c r="HTI398" s="56"/>
      <c r="HTJ398" s="56"/>
      <c r="HTK398" s="56"/>
      <c r="HTL398" s="56"/>
      <c r="HTM398" s="56"/>
      <c r="HTN398" s="56"/>
      <c r="HTO398" s="56"/>
      <c r="HTP398" s="56"/>
      <c r="HTQ398" s="56"/>
      <c r="HTR398" s="56"/>
      <c r="HTS398" s="56"/>
      <c r="HTT398" s="56"/>
      <c r="HTU398" s="56"/>
      <c r="HTV398" s="56"/>
      <c r="HTW398" s="56"/>
      <c r="HTX398" s="56"/>
      <c r="HTY398" s="56"/>
      <c r="HTZ398" s="56"/>
      <c r="HUA398" s="56"/>
      <c r="HUB398" s="56"/>
      <c r="HUC398" s="56"/>
      <c r="HUD398" s="56"/>
      <c r="HUE398" s="56"/>
      <c r="HUF398" s="56"/>
      <c r="HUG398" s="56"/>
      <c r="HUH398" s="56"/>
      <c r="HUI398" s="56"/>
      <c r="HUJ398" s="56"/>
      <c r="HUK398" s="56"/>
      <c r="HUL398" s="56"/>
      <c r="HUM398" s="56"/>
      <c r="HUN398" s="56"/>
      <c r="HUO398" s="56"/>
      <c r="HUP398" s="56"/>
      <c r="HUQ398" s="56"/>
      <c r="HUR398" s="56"/>
      <c r="HUS398" s="56"/>
      <c r="HUT398" s="56"/>
      <c r="HUU398" s="56"/>
      <c r="HUV398" s="56"/>
      <c r="HUW398" s="56"/>
      <c r="HUX398" s="56"/>
      <c r="HUY398" s="56"/>
      <c r="HUZ398" s="56"/>
      <c r="HVA398" s="56"/>
      <c r="HVB398" s="56"/>
      <c r="HVC398" s="56"/>
      <c r="HVD398" s="56"/>
      <c r="HVE398" s="56"/>
      <c r="HVF398" s="56"/>
      <c r="HVG398" s="56"/>
      <c r="HVH398" s="56"/>
      <c r="HVI398" s="56"/>
      <c r="HVJ398" s="56"/>
      <c r="HVK398" s="56"/>
      <c r="HVL398" s="56"/>
      <c r="HVM398" s="56"/>
      <c r="HVN398" s="56"/>
      <c r="HVO398" s="56"/>
      <c r="HVP398" s="56"/>
      <c r="HVQ398" s="56"/>
      <c r="HVR398" s="56"/>
      <c r="HVS398" s="56"/>
      <c r="HVT398" s="56"/>
      <c r="HVU398" s="56"/>
      <c r="HVV398" s="56"/>
      <c r="HVW398" s="56"/>
      <c r="HVX398" s="56"/>
      <c r="HVY398" s="56"/>
      <c r="HVZ398" s="56"/>
      <c r="HWA398" s="56"/>
      <c r="HWB398" s="56"/>
      <c r="HWC398" s="56"/>
      <c r="HWD398" s="56"/>
      <c r="HWE398" s="56"/>
      <c r="HWF398" s="56"/>
      <c r="HWG398" s="56"/>
      <c r="HWH398" s="56"/>
      <c r="HWI398" s="56"/>
      <c r="HWJ398" s="56"/>
      <c r="HWK398" s="56"/>
      <c r="HWL398" s="56"/>
      <c r="HWM398" s="56"/>
      <c r="HWN398" s="56"/>
      <c r="HWO398" s="56"/>
      <c r="HWP398" s="56"/>
      <c r="HWQ398" s="56"/>
      <c r="HWR398" s="56"/>
      <c r="HWS398" s="56"/>
      <c r="HWT398" s="56"/>
      <c r="HWU398" s="56"/>
      <c r="HWV398" s="56"/>
      <c r="HWW398" s="56"/>
      <c r="HWX398" s="56"/>
      <c r="HWY398" s="56"/>
      <c r="HWZ398" s="56"/>
      <c r="HXA398" s="56"/>
      <c r="HXB398" s="56"/>
      <c r="HXC398" s="56"/>
      <c r="HXD398" s="56"/>
      <c r="HXE398" s="56"/>
      <c r="HXF398" s="56"/>
      <c r="HXG398" s="56"/>
      <c r="HXH398" s="56"/>
      <c r="HXI398" s="56"/>
      <c r="HXJ398" s="56"/>
      <c r="HXK398" s="56"/>
      <c r="HXL398" s="56"/>
      <c r="HXM398" s="56"/>
      <c r="HXN398" s="56"/>
      <c r="HXO398" s="56"/>
      <c r="HXP398" s="56"/>
      <c r="HXQ398" s="56"/>
      <c r="HXR398" s="56"/>
      <c r="HXS398" s="56"/>
      <c r="HXT398" s="56"/>
      <c r="HXU398" s="56"/>
      <c r="HXV398" s="56"/>
      <c r="HXW398" s="56"/>
      <c r="HXX398" s="56"/>
      <c r="HXY398" s="56"/>
      <c r="HXZ398" s="56"/>
      <c r="HYA398" s="56"/>
      <c r="HYB398" s="56"/>
      <c r="HYC398" s="56"/>
      <c r="HYD398" s="56"/>
      <c r="HYE398" s="56"/>
      <c r="HYF398" s="56"/>
      <c r="HYG398" s="56"/>
      <c r="HYH398" s="56"/>
      <c r="HYI398" s="56"/>
      <c r="HYJ398" s="56"/>
      <c r="HYK398" s="56"/>
      <c r="HYL398" s="56"/>
      <c r="HYM398" s="56"/>
      <c r="HYN398" s="56"/>
      <c r="HYO398" s="56"/>
      <c r="HYP398" s="56"/>
      <c r="HYQ398" s="56"/>
      <c r="HYR398" s="56"/>
      <c r="HYS398" s="56"/>
      <c r="HYT398" s="56"/>
      <c r="HYU398" s="56"/>
      <c r="HYV398" s="56"/>
      <c r="HYW398" s="56"/>
      <c r="HYX398" s="56"/>
      <c r="HYY398" s="56"/>
      <c r="HYZ398" s="56"/>
      <c r="HZA398" s="56"/>
      <c r="HZB398" s="56"/>
      <c r="HZC398" s="56"/>
      <c r="HZD398" s="56"/>
      <c r="HZE398" s="56"/>
      <c r="HZF398" s="56"/>
      <c r="HZG398" s="56"/>
      <c r="HZH398" s="56"/>
      <c r="HZI398" s="56"/>
      <c r="HZJ398" s="56"/>
      <c r="HZK398" s="56"/>
      <c r="HZL398" s="56"/>
      <c r="HZM398" s="56"/>
      <c r="HZN398" s="56"/>
      <c r="HZO398" s="56"/>
      <c r="HZP398" s="56"/>
      <c r="HZQ398" s="56"/>
      <c r="HZR398" s="56"/>
      <c r="HZS398" s="56"/>
      <c r="HZT398" s="56"/>
      <c r="HZU398" s="56"/>
      <c r="HZV398" s="56"/>
      <c r="HZW398" s="56"/>
      <c r="HZX398" s="56"/>
      <c r="HZY398" s="56"/>
      <c r="HZZ398" s="56"/>
      <c r="IAA398" s="56"/>
      <c r="IAB398" s="56"/>
      <c r="IAC398" s="56"/>
      <c r="IAD398" s="56"/>
      <c r="IAE398" s="56"/>
      <c r="IAF398" s="56"/>
      <c r="IAG398" s="56"/>
      <c r="IAH398" s="56"/>
      <c r="IAI398" s="56"/>
      <c r="IAJ398" s="56"/>
      <c r="IAK398" s="56"/>
      <c r="IAL398" s="56"/>
      <c r="IAM398" s="56"/>
      <c r="IAN398" s="56"/>
      <c r="IAO398" s="56"/>
      <c r="IAP398" s="56"/>
      <c r="IAQ398" s="56"/>
      <c r="IAR398" s="56"/>
      <c r="IAS398" s="56"/>
      <c r="IAT398" s="56"/>
      <c r="IAU398" s="56"/>
      <c r="IAV398" s="56"/>
      <c r="IAW398" s="56"/>
      <c r="IAX398" s="56"/>
      <c r="IAY398" s="56"/>
      <c r="IAZ398" s="56"/>
      <c r="IBA398" s="56"/>
      <c r="IBB398" s="56"/>
      <c r="IBC398" s="56"/>
      <c r="IBD398" s="56"/>
      <c r="IBE398" s="56"/>
      <c r="IBF398" s="56"/>
      <c r="IBG398" s="56"/>
      <c r="IBH398" s="56"/>
      <c r="IBI398" s="56"/>
      <c r="IBJ398" s="56"/>
      <c r="IBK398" s="56"/>
      <c r="IBL398" s="56"/>
      <c r="IBM398" s="56"/>
      <c r="IBN398" s="56"/>
      <c r="IBO398" s="56"/>
      <c r="IBP398" s="56"/>
      <c r="IBQ398" s="56"/>
      <c r="IBR398" s="56"/>
      <c r="IBS398" s="56"/>
      <c r="IBT398" s="56"/>
      <c r="IBU398" s="56"/>
      <c r="IBV398" s="56"/>
      <c r="IBW398" s="56"/>
      <c r="IBX398" s="56"/>
      <c r="IBY398" s="56"/>
      <c r="IBZ398" s="56"/>
      <c r="ICA398" s="56"/>
      <c r="ICB398" s="56"/>
      <c r="ICC398" s="56"/>
      <c r="ICD398" s="56"/>
      <c r="ICE398" s="56"/>
      <c r="ICF398" s="56"/>
      <c r="ICG398" s="56"/>
      <c r="ICH398" s="56"/>
      <c r="ICI398" s="56"/>
      <c r="ICJ398" s="56"/>
      <c r="ICK398" s="56"/>
      <c r="ICL398" s="56"/>
      <c r="ICM398" s="56"/>
      <c r="ICN398" s="56"/>
      <c r="ICO398" s="56"/>
      <c r="ICP398" s="56"/>
      <c r="ICQ398" s="56"/>
      <c r="ICR398" s="56"/>
      <c r="ICS398" s="56"/>
      <c r="ICT398" s="56"/>
      <c r="ICU398" s="56"/>
      <c r="ICV398" s="56"/>
      <c r="ICW398" s="56"/>
      <c r="ICX398" s="56"/>
      <c r="ICY398" s="56"/>
      <c r="ICZ398" s="56"/>
      <c r="IDA398" s="56"/>
      <c r="IDB398" s="56"/>
      <c r="IDC398" s="56"/>
      <c r="IDD398" s="56"/>
      <c r="IDE398" s="56"/>
      <c r="IDF398" s="56"/>
      <c r="IDG398" s="56"/>
      <c r="IDH398" s="56"/>
      <c r="IDI398" s="56"/>
      <c r="IDJ398" s="56"/>
      <c r="IDK398" s="56"/>
      <c r="IDL398" s="56"/>
      <c r="IDM398" s="56"/>
      <c r="IDN398" s="56"/>
      <c r="IDO398" s="56"/>
      <c r="IDP398" s="56"/>
      <c r="IDQ398" s="56"/>
      <c r="IDR398" s="56"/>
      <c r="IDS398" s="56"/>
      <c r="IDT398" s="56"/>
      <c r="IDU398" s="56"/>
      <c r="IDV398" s="56"/>
      <c r="IDW398" s="56"/>
      <c r="IDX398" s="56"/>
      <c r="IDY398" s="56"/>
      <c r="IDZ398" s="56"/>
      <c r="IEA398" s="56"/>
      <c r="IEB398" s="56"/>
      <c r="IEC398" s="56"/>
      <c r="IED398" s="56"/>
      <c r="IEE398" s="56"/>
      <c r="IEF398" s="56"/>
      <c r="IEG398" s="56"/>
      <c r="IEH398" s="56"/>
      <c r="IEI398" s="56"/>
      <c r="IEJ398" s="56"/>
      <c r="IEK398" s="56"/>
      <c r="IEL398" s="56"/>
      <c r="IEM398" s="56"/>
      <c r="IEN398" s="56"/>
      <c r="IEO398" s="56"/>
      <c r="IEP398" s="56"/>
      <c r="IEQ398" s="56"/>
      <c r="IER398" s="56"/>
      <c r="IES398" s="56"/>
      <c r="IET398" s="56"/>
      <c r="IEU398" s="56"/>
      <c r="IEV398" s="56"/>
      <c r="IEW398" s="56"/>
      <c r="IEX398" s="56"/>
      <c r="IEY398" s="56"/>
      <c r="IEZ398" s="56"/>
      <c r="IFA398" s="56"/>
      <c r="IFB398" s="56"/>
      <c r="IFC398" s="56"/>
      <c r="IFD398" s="56"/>
      <c r="IFE398" s="56"/>
      <c r="IFF398" s="56"/>
      <c r="IFG398" s="56"/>
      <c r="IFH398" s="56"/>
      <c r="IFI398" s="56"/>
      <c r="IFJ398" s="56"/>
      <c r="IFK398" s="56"/>
      <c r="IFL398" s="56"/>
      <c r="IFM398" s="56"/>
      <c r="IFN398" s="56"/>
      <c r="IFO398" s="56"/>
      <c r="IFP398" s="56"/>
      <c r="IFQ398" s="56"/>
      <c r="IFR398" s="56"/>
      <c r="IFS398" s="56"/>
      <c r="IFT398" s="56"/>
      <c r="IFU398" s="56"/>
      <c r="IFV398" s="56"/>
      <c r="IFW398" s="56"/>
      <c r="IFX398" s="56"/>
      <c r="IFY398" s="56"/>
      <c r="IFZ398" s="56"/>
      <c r="IGA398" s="56"/>
      <c r="IGB398" s="56"/>
      <c r="IGC398" s="56"/>
      <c r="IGD398" s="56"/>
      <c r="IGE398" s="56"/>
      <c r="IGF398" s="56"/>
      <c r="IGG398" s="56"/>
      <c r="IGH398" s="56"/>
      <c r="IGI398" s="56"/>
      <c r="IGJ398" s="56"/>
      <c r="IGK398" s="56"/>
      <c r="IGL398" s="56"/>
      <c r="IGM398" s="56"/>
      <c r="IGN398" s="56"/>
      <c r="IGO398" s="56"/>
      <c r="IGP398" s="56"/>
      <c r="IGQ398" s="56"/>
      <c r="IGR398" s="56"/>
      <c r="IGS398" s="56"/>
      <c r="IGT398" s="56"/>
      <c r="IGU398" s="56"/>
      <c r="IGV398" s="56"/>
      <c r="IGW398" s="56"/>
      <c r="IGX398" s="56"/>
      <c r="IGY398" s="56"/>
      <c r="IGZ398" s="56"/>
      <c r="IHA398" s="56"/>
      <c r="IHB398" s="56"/>
      <c r="IHC398" s="56"/>
      <c r="IHD398" s="56"/>
      <c r="IHE398" s="56"/>
      <c r="IHF398" s="56"/>
      <c r="IHG398" s="56"/>
      <c r="IHH398" s="56"/>
      <c r="IHI398" s="56"/>
      <c r="IHJ398" s="56"/>
      <c r="IHK398" s="56"/>
      <c r="IHL398" s="56"/>
      <c r="IHM398" s="56"/>
      <c r="IHN398" s="56"/>
      <c r="IHO398" s="56"/>
      <c r="IHP398" s="56"/>
      <c r="IHQ398" s="56"/>
      <c r="IHR398" s="56"/>
      <c r="IHS398" s="56"/>
      <c r="IHT398" s="56"/>
      <c r="IHU398" s="56"/>
      <c r="IHV398" s="56"/>
      <c r="IHW398" s="56"/>
      <c r="IHX398" s="56"/>
      <c r="IHY398" s="56"/>
      <c r="IHZ398" s="56"/>
      <c r="IIA398" s="56"/>
      <c r="IIB398" s="56"/>
      <c r="IIC398" s="56"/>
      <c r="IID398" s="56"/>
      <c r="IIE398" s="56"/>
      <c r="IIF398" s="56"/>
      <c r="IIG398" s="56"/>
      <c r="IIH398" s="56"/>
      <c r="III398" s="56"/>
      <c r="IIJ398" s="56"/>
      <c r="IIK398" s="56"/>
      <c r="IIL398" s="56"/>
      <c r="IIM398" s="56"/>
      <c r="IIN398" s="56"/>
      <c r="IIO398" s="56"/>
      <c r="IIP398" s="56"/>
      <c r="IIQ398" s="56"/>
      <c r="IIR398" s="56"/>
      <c r="IIS398" s="56"/>
      <c r="IIT398" s="56"/>
      <c r="IIU398" s="56"/>
      <c r="IIV398" s="56"/>
      <c r="IIW398" s="56"/>
      <c r="IIX398" s="56"/>
      <c r="IIY398" s="56"/>
      <c r="IIZ398" s="56"/>
      <c r="IJA398" s="56"/>
      <c r="IJB398" s="56"/>
      <c r="IJC398" s="56"/>
      <c r="IJD398" s="56"/>
      <c r="IJE398" s="56"/>
      <c r="IJF398" s="56"/>
      <c r="IJG398" s="56"/>
      <c r="IJH398" s="56"/>
      <c r="IJI398" s="56"/>
      <c r="IJJ398" s="56"/>
      <c r="IJK398" s="56"/>
      <c r="IJL398" s="56"/>
      <c r="IJM398" s="56"/>
      <c r="IJN398" s="56"/>
      <c r="IJO398" s="56"/>
      <c r="IJP398" s="56"/>
      <c r="IJQ398" s="56"/>
      <c r="IJR398" s="56"/>
      <c r="IJS398" s="56"/>
      <c r="IJT398" s="56"/>
      <c r="IJU398" s="56"/>
      <c r="IJV398" s="56"/>
      <c r="IJW398" s="56"/>
      <c r="IJX398" s="56"/>
      <c r="IJY398" s="56"/>
      <c r="IJZ398" s="56"/>
      <c r="IKA398" s="56"/>
      <c r="IKB398" s="56"/>
      <c r="IKC398" s="56"/>
      <c r="IKD398" s="56"/>
      <c r="IKE398" s="56"/>
      <c r="IKF398" s="56"/>
      <c r="IKG398" s="56"/>
      <c r="IKH398" s="56"/>
      <c r="IKI398" s="56"/>
      <c r="IKJ398" s="56"/>
      <c r="IKK398" s="56"/>
      <c r="IKL398" s="56"/>
      <c r="IKM398" s="56"/>
      <c r="IKN398" s="56"/>
      <c r="IKO398" s="56"/>
      <c r="IKP398" s="56"/>
      <c r="IKQ398" s="56"/>
      <c r="IKR398" s="56"/>
      <c r="IKS398" s="56"/>
      <c r="IKT398" s="56"/>
      <c r="IKU398" s="56"/>
      <c r="IKV398" s="56"/>
      <c r="IKW398" s="56"/>
      <c r="IKX398" s="56"/>
      <c r="IKY398" s="56"/>
      <c r="IKZ398" s="56"/>
      <c r="ILA398" s="56"/>
      <c r="ILB398" s="56"/>
      <c r="ILC398" s="56"/>
      <c r="ILD398" s="56"/>
      <c r="ILE398" s="56"/>
      <c r="ILF398" s="56"/>
      <c r="ILG398" s="56"/>
      <c r="ILH398" s="56"/>
      <c r="ILI398" s="56"/>
      <c r="ILJ398" s="56"/>
      <c r="ILK398" s="56"/>
      <c r="ILL398" s="56"/>
      <c r="ILM398" s="56"/>
      <c r="ILN398" s="56"/>
      <c r="ILO398" s="56"/>
      <c r="ILP398" s="56"/>
      <c r="ILQ398" s="56"/>
      <c r="ILR398" s="56"/>
      <c r="ILS398" s="56"/>
      <c r="ILT398" s="56"/>
      <c r="ILU398" s="56"/>
      <c r="ILV398" s="56"/>
      <c r="ILW398" s="56"/>
      <c r="ILX398" s="56"/>
      <c r="ILY398" s="56"/>
      <c r="ILZ398" s="56"/>
      <c r="IMA398" s="56"/>
      <c r="IMB398" s="56"/>
      <c r="IMC398" s="56"/>
      <c r="IMD398" s="56"/>
      <c r="IME398" s="56"/>
      <c r="IMF398" s="56"/>
      <c r="IMG398" s="56"/>
      <c r="IMH398" s="56"/>
      <c r="IMI398" s="56"/>
      <c r="IMJ398" s="56"/>
      <c r="IMK398" s="56"/>
      <c r="IML398" s="56"/>
      <c r="IMM398" s="56"/>
      <c r="IMN398" s="56"/>
      <c r="IMO398" s="56"/>
      <c r="IMP398" s="56"/>
      <c r="IMQ398" s="56"/>
      <c r="IMR398" s="56"/>
      <c r="IMS398" s="56"/>
      <c r="IMT398" s="56"/>
      <c r="IMU398" s="56"/>
      <c r="IMV398" s="56"/>
      <c r="IMW398" s="56"/>
      <c r="IMX398" s="56"/>
      <c r="IMY398" s="56"/>
      <c r="IMZ398" s="56"/>
      <c r="INA398" s="56"/>
      <c r="INB398" s="56"/>
      <c r="INC398" s="56"/>
      <c r="IND398" s="56"/>
      <c r="INE398" s="56"/>
      <c r="INF398" s="56"/>
      <c r="ING398" s="56"/>
      <c r="INH398" s="56"/>
      <c r="INI398" s="56"/>
      <c r="INJ398" s="56"/>
      <c r="INK398" s="56"/>
      <c r="INL398" s="56"/>
      <c r="INM398" s="56"/>
      <c r="INN398" s="56"/>
      <c r="INO398" s="56"/>
      <c r="INP398" s="56"/>
      <c r="INQ398" s="56"/>
      <c r="INR398" s="56"/>
      <c r="INS398" s="56"/>
      <c r="INT398" s="56"/>
      <c r="INU398" s="56"/>
      <c r="INV398" s="56"/>
      <c r="INW398" s="56"/>
      <c r="INX398" s="56"/>
      <c r="INY398" s="56"/>
      <c r="INZ398" s="56"/>
      <c r="IOA398" s="56"/>
      <c r="IOB398" s="56"/>
      <c r="IOC398" s="56"/>
      <c r="IOD398" s="56"/>
      <c r="IOE398" s="56"/>
      <c r="IOF398" s="56"/>
      <c r="IOG398" s="56"/>
      <c r="IOH398" s="56"/>
      <c r="IOI398" s="56"/>
      <c r="IOJ398" s="56"/>
      <c r="IOK398" s="56"/>
      <c r="IOL398" s="56"/>
      <c r="IOM398" s="56"/>
      <c r="ION398" s="56"/>
      <c r="IOO398" s="56"/>
      <c r="IOP398" s="56"/>
      <c r="IOQ398" s="56"/>
      <c r="IOR398" s="56"/>
      <c r="IOS398" s="56"/>
      <c r="IOT398" s="56"/>
      <c r="IOU398" s="56"/>
      <c r="IOV398" s="56"/>
      <c r="IOW398" s="56"/>
      <c r="IOX398" s="56"/>
      <c r="IOY398" s="56"/>
      <c r="IOZ398" s="56"/>
      <c r="IPA398" s="56"/>
      <c r="IPB398" s="56"/>
      <c r="IPC398" s="56"/>
      <c r="IPD398" s="56"/>
      <c r="IPE398" s="56"/>
      <c r="IPF398" s="56"/>
      <c r="IPG398" s="56"/>
      <c r="IPH398" s="56"/>
      <c r="IPI398" s="56"/>
      <c r="IPJ398" s="56"/>
      <c r="IPK398" s="56"/>
      <c r="IPL398" s="56"/>
      <c r="IPM398" s="56"/>
      <c r="IPN398" s="56"/>
      <c r="IPO398" s="56"/>
      <c r="IPP398" s="56"/>
      <c r="IPQ398" s="56"/>
      <c r="IPR398" s="56"/>
      <c r="IPS398" s="56"/>
      <c r="IPT398" s="56"/>
      <c r="IPU398" s="56"/>
      <c r="IPV398" s="56"/>
      <c r="IPW398" s="56"/>
      <c r="IPX398" s="56"/>
      <c r="IPY398" s="56"/>
      <c r="IPZ398" s="56"/>
      <c r="IQA398" s="56"/>
      <c r="IQB398" s="56"/>
      <c r="IQC398" s="56"/>
      <c r="IQD398" s="56"/>
      <c r="IQE398" s="56"/>
      <c r="IQF398" s="56"/>
      <c r="IQG398" s="56"/>
      <c r="IQH398" s="56"/>
      <c r="IQI398" s="56"/>
      <c r="IQJ398" s="56"/>
      <c r="IQK398" s="56"/>
      <c r="IQL398" s="56"/>
      <c r="IQM398" s="56"/>
      <c r="IQN398" s="56"/>
      <c r="IQO398" s="56"/>
      <c r="IQP398" s="56"/>
      <c r="IQQ398" s="56"/>
      <c r="IQR398" s="56"/>
      <c r="IQS398" s="56"/>
      <c r="IQT398" s="56"/>
      <c r="IQU398" s="56"/>
      <c r="IQV398" s="56"/>
      <c r="IQW398" s="56"/>
      <c r="IQX398" s="56"/>
      <c r="IQY398" s="56"/>
      <c r="IQZ398" s="56"/>
      <c r="IRA398" s="56"/>
      <c r="IRB398" s="56"/>
      <c r="IRC398" s="56"/>
      <c r="IRD398" s="56"/>
      <c r="IRE398" s="56"/>
      <c r="IRF398" s="56"/>
      <c r="IRG398" s="56"/>
      <c r="IRH398" s="56"/>
      <c r="IRI398" s="56"/>
      <c r="IRJ398" s="56"/>
      <c r="IRK398" s="56"/>
      <c r="IRL398" s="56"/>
      <c r="IRM398" s="56"/>
      <c r="IRN398" s="56"/>
      <c r="IRO398" s="56"/>
      <c r="IRP398" s="56"/>
      <c r="IRQ398" s="56"/>
      <c r="IRR398" s="56"/>
      <c r="IRS398" s="56"/>
      <c r="IRT398" s="56"/>
      <c r="IRU398" s="56"/>
      <c r="IRV398" s="56"/>
      <c r="IRW398" s="56"/>
      <c r="IRX398" s="56"/>
      <c r="IRY398" s="56"/>
      <c r="IRZ398" s="56"/>
      <c r="ISA398" s="56"/>
      <c r="ISB398" s="56"/>
      <c r="ISC398" s="56"/>
      <c r="ISD398" s="56"/>
      <c r="ISE398" s="56"/>
      <c r="ISF398" s="56"/>
      <c r="ISG398" s="56"/>
      <c r="ISH398" s="56"/>
      <c r="ISI398" s="56"/>
      <c r="ISJ398" s="56"/>
      <c r="ISK398" s="56"/>
      <c r="ISL398" s="56"/>
      <c r="ISM398" s="56"/>
      <c r="ISN398" s="56"/>
      <c r="ISO398" s="56"/>
      <c r="ISP398" s="56"/>
      <c r="ISQ398" s="56"/>
      <c r="ISR398" s="56"/>
      <c r="ISS398" s="56"/>
      <c r="IST398" s="56"/>
      <c r="ISU398" s="56"/>
      <c r="ISV398" s="56"/>
      <c r="ISW398" s="56"/>
      <c r="ISX398" s="56"/>
      <c r="ISY398" s="56"/>
      <c r="ISZ398" s="56"/>
      <c r="ITA398" s="56"/>
      <c r="ITB398" s="56"/>
      <c r="ITC398" s="56"/>
      <c r="ITD398" s="56"/>
      <c r="ITE398" s="56"/>
      <c r="ITF398" s="56"/>
      <c r="ITG398" s="56"/>
      <c r="ITH398" s="56"/>
      <c r="ITI398" s="56"/>
      <c r="ITJ398" s="56"/>
      <c r="ITK398" s="56"/>
      <c r="ITL398" s="56"/>
      <c r="ITM398" s="56"/>
      <c r="ITN398" s="56"/>
      <c r="ITO398" s="56"/>
      <c r="ITP398" s="56"/>
      <c r="ITQ398" s="56"/>
      <c r="ITR398" s="56"/>
      <c r="ITS398" s="56"/>
      <c r="ITT398" s="56"/>
      <c r="ITU398" s="56"/>
      <c r="ITV398" s="56"/>
      <c r="ITW398" s="56"/>
      <c r="ITX398" s="56"/>
      <c r="ITY398" s="56"/>
      <c r="ITZ398" s="56"/>
      <c r="IUA398" s="56"/>
      <c r="IUB398" s="56"/>
      <c r="IUC398" s="56"/>
      <c r="IUD398" s="56"/>
      <c r="IUE398" s="56"/>
      <c r="IUF398" s="56"/>
      <c r="IUG398" s="56"/>
      <c r="IUH398" s="56"/>
      <c r="IUI398" s="56"/>
      <c r="IUJ398" s="56"/>
      <c r="IUK398" s="56"/>
      <c r="IUL398" s="56"/>
      <c r="IUM398" s="56"/>
      <c r="IUN398" s="56"/>
      <c r="IUO398" s="56"/>
      <c r="IUP398" s="56"/>
      <c r="IUQ398" s="56"/>
      <c r="IUR398" s="56"/>
      <c r="IUS398" s="56"/>
      <c r="IUT398" s="56"/>
      <c r="IUU398" s="56"/>
      <c r="IUV398" s="56"/>
      <c r="IUW398" s="56"/>
      <c r="IUX398" s="56"/>
      <c r="IUY398" s="56"/>
      <c r="IUZ398" s="56"/>
      <c r="IVA398" s="56"/>
      <c r="IVB398" s="56"/>
      <c r="IVC398" s="56"/>
      <c r="IVD398" s="56"/>
      <c r="IVE398" s="56"/>
      <c r="IVF398" s="56"/>
      <c r="IVG398" s="56"/>
      <c r="IVH398" s="56"/>
      <c r="IVI398" s="56"/>
      <c r="IVJ398" s="56"/>
      <c r="IVK398" s="56"/>
      <c r="IVL398" s="56"/>
      <c r="IVM398" s="56"/>
      <c r="IVN398" s="56"/>
      <c r="IVO398" s="56"/>
      <c r="IVP398" s="56"/>
      <c r="IVQ398" s="56"/>
      <c r="IVR398" s="56"/>
      <c r="IVS398" s="56"/>
      <c r="IVT398" s="56"/>
      <c r="IVU398" s="56"/>
      <c r="IVV398" s="56"/>
      <c r="IVW398" s="56"/>
      <c r="IVX398" s="56"/>
      <c r="IVY398" s="56"/>
      <c r="IVZ398" s="56"/>
      <c r="IWA398" s="56"/>
      <c r="IWB398" s="56"/>
      <c r="IWC398" s="56"/>
      <c r="IWD398" s="56"/>
      <c r="IWE398" s="56"/>
      <c r="IWF398" s="56"/>
      <c r="IWG398" s="56"/>
      <c r="IWH398" s="56"/>
      <c r="IWI398" s="56"/>
      <c r="IWJ398" s="56"/>
      <c r="IWK398" s="56"/>
      <c r="IWL398" s="56"/>
      <c r="IWM398" s="56"/>
      <c r="IWN398" s="56"/>
      <c r="IWO398" s="56"/>
      <c r="IWP398" s="56"/>
      <c r="IWQ398" s="56"/>
      <c r="IWR398" s="56"/>
      <c r="IWS398" s="56"/>
      <c r="IWT398" s="56"/>
      <c r="IWU398" s="56"/>
      <c r="IWV398" s="56"/>
      <c r="IWW398" s="56"/>
      <c r="IWX398" s="56"/>
      <c r="IWY398" s="56"/>
      <c r="IWZ398" s="56"/>
      <c r="IXA398" s="56"/>
      <c r="IXB398" s="56"/>
      <c r="IXC398" s="56"/>
      <c r="IXD398" s="56"/>
      <c r="IXE398" s="56"/>
      <c r="IXF398" s="56"/>
      <c r="IXG398" s="56"/>
      <c r="IXH398" s="56"/>
      <c r="IXI398" s="56"/>
      <c r="IXJ398" s="56"/>
      <c r="IXK398" s="56"/>
      <c r="IXL398" s="56"/>
      <c r="IXM398" s="56"/>
      <c r="IXN398" s="56"/>
      <c r="IXO398" s="56"/>
      <c r="IXP398" s="56"/>
      <c r="IXQ398" s="56"/>
      <c r="IXR398" s="56"/>
      <c r="IXS398" s="56"/>
      <c r="IXT398" s="56"/>
      <c r="IXU398" s="56"/>
      <c r="IXV398" s="56"/>
      <c r="IXW398" s="56"/>
      <c r="IXX398" s="56"/>
      <c r="IXY398" s="56"/>
      <c r="IXZ398" s="56"/>
      <c r="IYA398" s="56"/>
      <c r="IYB398" s="56"/>
      <c r="IYC398" s="56"/>
      <c r="IYD398" s="56"/>
      <c r="IYE398" s="56"/>
      <c r="IYF398" s="56"/>
      <c r="IYG398" s="56"/>
      <c r="IYH398" s="56"/>
      <c r="IYI398" s="56"/>
      <c r="IYJ398" s="56"/>
      <c r="IYK398" s="56"/>
      <c r="IYL398" s="56"/>
      <c r="IYM398" s="56"/>
      <c r="IYN398" s="56"/>
      <c r="IYO398" s="56"/>
      <c r="IYP398" s="56"/>
      <c r="IYQ398" s="56"/>
      <c r="IYR398" s="56"/>
      <c r="IYS398" s="56"/>
      <c r="IYT398" s="56"/>
      <c r="IYU398" s="56"/>
      <c r="IYV398" s="56"/>
      <c r="IYW398" s="56"/>
      <c r="IYX398" s="56"/>
      <c r="IYY398" s="56"/>
      <c r="IYZ398" s="56"/>
      <c r="IZA398" s="56"/>
      <c r="IZB398" s="56"/>
      <c r="IZC398" s="56"/>
      <c r="IZD398" s="56"/>
      <c r="IZE398" s="56"/>
      <c r="IZF398" s="56"/>
      <c r="IZG398" s="56"/>
      <c r="IZH398" s="56"/>
      <c r="IZI398" s="56"/>
      <c r="IZJ398" s="56"/>
      <c r="IZK398" s="56"/>
      <c r="IZL398" s="56"/>
      <c r="IZM398" s="56"/>
      <c r="IZN398" s="56"/>
      <c r="IZO398" s="56"/>
      <c r="IZP398" s="56"/>
      <c r="IZQ398" s="56"/>
      <c r="IZR398" s="56"/>
      <c r="IZS398" s="56"/>
      <c r="IZT398" s="56"/>
      <c r="IZU398" s="56"/>
      <c r="IZV398" s="56"/>
      <c r="IZW398" s="56"/>
      <c r="IZX398" s="56"/>
      <c r="IZY398" s="56"/>
      <c r="IZZ398" s="56"/>
      <c r="JAA398" s="56"/>
      <c r="JAB398" s="56"/>
      <c r="JAC398" s="56"/>
      <c r="JAD398" s="56"/>
      <c r="JAE398" s="56"/>
      <c r="JAF398" s="56"/>
      <c r="JAG398" s="56"/>
      <c r="JAH398" s="56"/>
      <c r="JAI398" s="56"/>
      <c r="JAJ398" s="56"/>
      <c r="JAK398" s="56"/>
      <c r="JAL398" s="56"/>
      <c r="JAM398" s="56"/>
      <c r="JAN398" s="56"/>
      <c r="JAO398" s="56"/>
      <c r="JAP398" s="56"/>
      <c r="JAQ398" s="56"/>
      <c r="JAR398" s="56"/>
      <c r="JAS398" s="56"/>
      <c r="JAT398" s="56"/>
      <c r="JAU398" s="56"/>
      <c r="JAV398" s="56"/>
      <c r="JAW398" s="56"/>
      <c r="JAX398" s="56"/>
      <c r="JAY398" s="56"/>
      <c r="JAZ398" s="56"/>
      <c r="JBA398" s="56"/>
      <c r="JBB398" s="56"/>
      <c r="JBC398" s="56"/>
      <c r="JBD398" s="56"/>
      <c r="JBE398" s="56"/>
      <c r="JBF398" s="56"/>
      <c r="JBG398" s="56"/>
      <c r="JBH398" s="56"/>
      <c r="JBI398" s="56"/>
      <c r="JBJ398" s="56"/>
      <c r="JBK398" s="56"/>
      <c r="JBL398" s="56"/>
      <c r="JBM398" s="56"/>
      <c r="JBN398" s="56"/>
      <c r="JBO398" s="56"/>
      <c r="JBP398" s="56"/>
      <c r="JBQ398" s="56"/>
      <c r="JBR398" s="56"/>
      <c r="JBS398" s="56"/>
      <c r="JBT398" s="56"/>
      <c r="JBU398" s="56"/>
      <c r="JBV398" s="56"/>
      <c r="JBW398" s="56"/>
      <c r="JBX398" s="56"/>
      <c r="JBY398" s="56"/>
      <c r="JBZ398" s="56"/>
      <c r="JCA398" s="56"/>
      <c r="JCB398" s="56"/>
      <c r="JCC398" s="56"/>
      <c r="JCD398" s="56"/>
      <c r="JCE398" s="56"/>
      <c r="JCF398" s="56"/>
      <c r="JCG398" s="56"/>
      <c r="JCH398" s="56"/>
      <c r="JCI398" s="56"/>
      <c r="JCJ398" s="56"/>
      <c r="JCK398" s="56"/>
      <c r="JCL398" s="56"/>
      <c r="JCM398" s="56"/>
      <c r="JCN398" s="56"/>
      <c r="JCO398" s="56"/>
      <c r="JCP398" s="56"/>
      <c r="JCQ398" s="56"/>
      <c r="JCR398" s="56"/>
      <c r="JCS398" s="56"/>
      <c r="JCT398" s="56"/>
      <c r="JCU398" s="56"/>
      <c r="JCV398" s="56"/>
      <c r="JCW398" s="56"/>
      <c r="JCX398" s="56"/>
      <c r="JCY398" s="56"/>
      <c r="JCZ398" s="56"/>
      <c r="JDA398" s="56"/>
      <c r="JDB398" s="56"/>
      <c r="JDC398" s="56"/>
      <c r="JDD398" s="56"/>
      <c r="JDE398" s="56"/>
      <c r="JDF398" s="56"/>
      <c r="JDG398" s="56"/>
      <c r="JDH398" s="56"/>
      <c r="JDI398" s="56"/>
      <c r="JDJ398" s="56"/>
      <c r="JDK398" s="56"/>
      <c r="JDL398" s="56"/>
      <c r="JDM398" s="56"/>
      <c r="JDN398" s="56"/>
      <c r="JDO398" s="56"/>
      <c r="JDP398" s="56"/>
      <c r="JDQ398" s="56"/>
      <c r="JDR398" s="56"/>
      <c r="JDS398" s="56"/>
      <c r="JDT398" s="56"/>
      <c r="JDU398" s="56"/>
      <c r="JDV398" s="56"/>
      <c r="JDW398" s="56"/>
      <c r="JDX398" s="56"/>
      <c r="JDY398" s="56"/>
      <c r="JDZ398" s="56"/>
      <c r="JEA398" s="56"/>
      <c r="JEB398" s="56"/>
      <c r="JEC398" s="56"/>
      <c r="JED398" s="56"/>
      <c r="JEE398" s="56"/>
      <c r="JEF398" s="56"/>
      <c r="JEG398" s="56"/>
      <c r="JEH398" s="56"/>
      <c r="JEI398" s="56"/>
      <c r="JEJ398" s="56"/>
      <c r="JEK398" s="56"/>
      <c r="JEL398" s="56"/>
      <c r="JEM398" s="56"/>
      <c r="JEN398" s="56"/>
      <c r="JEO398" s="56"/>
      <c r="JEP398" s="56"/>
      <c r="JEQ398" s="56"/>
      <c r="JER398" s="56"/>
      <c r="JES398" s="56"/>
      <c r="JET398" s="56"/>
      <c r="JEU398" s="56"/>
      <c r="JEV398" s="56"/>
      <c r="JEW398" s="56"/>
      <c r="JEX398" s="56"/>
      <c r="JEY398" s="56"/>
      <c r="JEZ398" s="56"/>
      <c r="JFA398" s="56"/>
      <c r="JFB398" s="56"/>
      <c r="JFC398" s="56"/>
      <c r="JFD398" s="56"/>
      <c r="JFE398" s="56"/>
      <c r="JFF398" s="56"/>
      <c r="JFG398" s="56"/>
      <c r="JFH398" s="56"/>
      <c r="JFI398" s="56"/>
      <c r="JFJ398" s="56"/>
      <c r="JFK398" s="56"/>
      <c r="JFL398" s="56"/>
      <c r="JFM398" s="56"/>
      <c r="JFN398" s="56"/>
      <c r="JFO398" s="56"/>
      <c r="JFP398" s="56"/>
      <c r="JFQ398" s="56"/>
      <c r="JFR398" s="56"/>
      <c r="JFS398" s="56"/>
      <c r="JFT398" s="56"/>
      <c r="JFU398" s="56"/>
      <c r="JFV398" s="56"/>
      <c r="JFW398" s="56"/>
      <c r="JFX398" s="56"/>
      <c r="JFY398" s="56"/>
      <c r="JFZ398" s="56"/>
      <c r="JGA398" s="56"/>
      <c r="JGB398" s="56"/>
      <c r="JGC398" s="56"/>
      <c r="JGD398" s="56"/>
      <c r="JGE398" s="56"/>
      <c r="JGF398" s="56"/>
      <c r="JGG398" s="56"/>
      <c r="JGH398" s="56"/>
      <c r="JGI398" s="56"/>
      <c r="JGJ398" s="56"/>
      <c r="JGK398" s="56"/>
      <c r="JGL398" s="56"/>
      <c r="JGM398" s="56"/>
      <c r="JGN398" s="56"/>
      <c r="JGO398" s="56"/>
      <c r="JGP398" s="56"/>
      <c r="JGQ398" s="56"/>
      <c r="JGR398" s="56"/>
      <c r="JGS398" s="56"/>
      <c r="JGT398" s="56"/>
      <c r="JGU398" s="56"/>
      <c r="JGV398" s="56"/>
      <c r="JGW398" s="56"/>
      <c r="JGX398" s="56"/>
      <c r="JGY398" s="56"/>
      <c r="JGZ398" s="56"/>
      <c r="JHA398" s="56"/>
      <c r="JHB398" s="56"/>
      <c r="JHC398" s="56"/>
      <c r="JHD398" s="56"/>
      <c r="JHE398" s="56"/>
      <c r="JHF398" s="56"/>
      <c r="JHG398" s="56"/>
      <c r="JHH398" s="56"/>
      <c r="JHI398" s="56"/>
      <c r="JHJ398" s="56"/>
      <c r="JHK398" s="56"/>
      <c r="JHL398" s="56"/>
      <c r="JHM398" s="56"/>
      <c r="JHN398" s="56"/>
      <c r="JHO398" s="56"/>
      <c r="JHP398" s="56"/>
      <c r="JHQ398" s="56"/>
      <c r="JHR398" s="56"/>
      <c r="JHS398" s="56"/>
      <c r="JHT398" s="56"/>
      <c r="JHU398" s="56"/>
      <c r="JHV398" s="56"/>
      <c r="JHW398" s="56"/>
      <c r="JHX398" s="56"/>
      <c r="JHY398" s="56"/>
      <c r="JHZ398" s="56"/>
      <c r="JIA398" s="56"/>
      <c r="JIB398" s="56"/>
      <c r="JIC398" s="56"/>
      <c r="JID398" s="56"/>
      <c r="JIE398" s="56"/>
      <c r="JIF398" s="56"/>
      <c r="JIG398" s="56"/>
      <c r="JIH398" s="56"/>
      <c r="JII398" s="56"/>
      <c r="JIJ398" s="56"/>
      <c r="JIK398" s="56"/>
      <c r="JIL398" s="56"/>
      <c r="JIM398" s="56"/>
      <c r="JIN398" s="56"/>
      <c r="JIO398" s="56"/>
      <c r="JIP398" s="56"/>
      <c r="JIQ398" s="56"/>
      <c r="JIR398" s="56"/>
      <c r="JIS398" s="56"/>
      <c r="JIT398" s="56"/>
      <c r="JIU398" s="56"/>
      <c r="JIV398" s="56"/>
      <c r="JIW398" s="56"/>
      <c r="JIX398" s="56"/>
      <c r="JIY398" s="56"/>
      <c r="JIZ398" s="56"/>
      <c r="JJA398" s="56"/>
      <c r="JJB398" s="56"/>
      <c r="JJC398" s="56"/>
      <c r="JJD398" s="56"/>
      <c r="JJE398" s="56"/>
      <c r="JJF398" s="56"/>
      <c r="JJG398" s="56"/>
      <c r="JJH398" s="56"/>
      <c r="JJI398" s="56"/>
      <c r="JJJ398" s="56"/>
      <c r="JJK398" s="56"/>
      <c r="JJL398" s="56"/>
      <c r="JJM398" s="56"/>
      <c r="JJN398" s="56"/>
      <c r="JJO398" s="56"/>
      <c r="JJP398" s="56"/>
      <c r="JJQ398" s="56"/>
      <c r="JJR398" s="56"/>
      <c r="JJS398" s="56"/>
      <c r="JJT398" s="56"/>
      <c r="JJU398" s="56"/>
      <c r="JJV398" s="56"/>
      <c r="JJW398" s="56"/>
      <c r="JJX398" s="56"/>
      <c r="JJY398" s="56"/>
      <c r="JJZ398" s="56"/>
      <c r="JKA398" s="56"/>
      <c r="JKB398" s="56"/>
      <c r="JKC398" s="56"/>
      <c r="JKD398" s="56"/>
      <c r="JKE398" s="56"/>
      <c r="JKF398" s="56"/>
      <c r="JKG398" s="56"/>
      <c r="JKH398" s="56"/>
      <c r="JKI398" s="56"/>
      <c r="JKJ398" s="56"/>
      <c r="JKK398" s="56"/>
      <c r="JKL398" s="56"/>
      <c r="JKM398" s="56"/>
      <c r="JKN398" s="56"/>
      <c r="JKO398" s="56"/>
      <c r="JKP398" s="56"/>
      <c r="JKQ398" s="56"/>
      <c r="JKR398" s="56"/>
      <c r="JKS398" s="56"/>
      <c r="JKT398" s="56"/>
      <c r="JKU398" s="56"/>
      <c r="JKV398" s="56"/>
      <c r="JKW398" s="56"/>
      <c r="JKX398" s="56"/>
      <c r="JKY398" s="56"/>
      <c r="JKZ398" s="56"/>
      <c r="JLA398" s="56"/>
      <c r="JLB398" s="56"/>
      <c r="JLC398" s="56"/>
      <c r="JLD398" s="56"/>
      <c r="JLE398" s="56"/>
      <c r="JLF398" s="56"/>
      <c r="JLG398" s="56"/>
      <c r="JLH398" s="56"/>
      <c r="JLI398" s="56"/>
      <c r="JLJ398" s="56"/>
      <c r="JLK398" s="56"/>
      <c r="JLL398" s="56"/>
      <c r="JLM398" s="56"/>
      <c r="JLN398" s="56"/>
      <c r="JLO398" s="56"/>
      <c r="JLP398" s="56"/>
      <c r="JLQ398" s="56"/>
      <c r="JLR398" s="56"/>
      <c r="JLS398" s="56"/>
      <c r="JLT398" s="56"/>
      <c r="JLU398" s="56"/>
      <c r="JLV398" s="56"/>
      <c r="JLW398" s="56"/>
      <c r="JLX398" s="56"/>
      <c r="JLY398" s="56"/>
      <c r="JLZ398" s="56"/>
      <c r="JMA398" s="56"/>
      <c r="JMB398" s="56"/>
      <c r="JMC398" s="56"/>
      <c r="JMD398" s="56"/>
      <c r="JME398" s="56"/>
      <c r="JMF398" s="56"/>
      <c r="JMG398" s="56"/>
      <c r="JMH398" s="56"/>
      <c r="JMI398" s="56"/>
      <c r="JMJ398" s="56"/>
      <c r="JMK398" s="56"/>
      <c r="JML398" s="56"/>
      <c r="JMM398" s="56"/>
      <c r="JMN398" s="56"/>
      <c r="JMO398" s="56"/>
      <c r="JMP398" s="56"/>
      <c r="JMQ398" s="56"/>
      <c r="JMR398" s="56"/>
      <c r="JMS398" s="56"/>
      <c r="JMT398" s="56"/>
      <c r="JMU398" s="56"/>
      <c r="JMV398" s="56"/>
      <c r="JMW398" s="56"/>
      <c r="JMX398" s="56"/>
      <c r="JMY398" s="56"/>
      <c r="JMZ398" s="56"/>
      <c r="JNA398" s="56"/>
      <c r="JNB398" s="56"/>
      <c r="JNC398" s="56"/>
      <c r="JND398" s="56"/>
      <c r="JNE398" s="56"/>
      <c r="JNF398" s="56"/>
      <c r="JNG398" s="56"/>
      <c r="JNH398" s="56"/>
      <c r="JNI398" s="56"/>
      <c r="JNJ398" s="56"/>
      <c r="JNK398" s="56"/>
      <c r="JNL398" s="56"/>
      <c r="JNM398" s="56"/>
      <c r="JNN398" s="56"/>
      <c r="JNO398" s="56"/>
      <c r="JNP398" s="56"/>
      <c r="JNQ398" s="56"/>
      <c r="JNR398" s="56"/>
      <c r="JNS398" s="56"/>
      <c r="JNT398" s="56"/>
      <c r="JNU398" s="56"/>
      <c r="JNV398" s="56"/>
      <c r="JNW398" s="56"/>
      <c r="JNX398" s="56"/>
      <c r="JNY398" s="56"/>
      <c r="JNZ398" s="56"/>
      <c r="JOA398" s="56"/>
      <c r="JOB398" s="56"/>
      <c r="JOC398" s="56"/>
      <c r="JOD398" s="56"/>
      <c r="JOE398" s="56"/>
      <c r="JOF398" s="56"/>
      <c r="JOG398" s="56"/>
      <c r="JOH398" s="56"/>
      <c r="JOI398" s="56"/>
      <c r="JOJ398" s="56"/>
      <c r="JOK398" s="56"/>
      <c r="JOL398" s="56"/>
      <c r="JOM398" s="56"/>
      <c r="JON398" s="56"/>
      <c r="JOO398" s="56"/>
      <c r="JOP398" s="56"/>
      <c r="JOQ398" s="56"/>
      <c r="JOR398" s="56"/>
      <c r="JOS398" s="56"/>
      <c r="JOT398" s="56"/>
      <c r="JOU398" s="56"/>
      <c r="JOV398" s="56"/>
      <c r="JOW398" s="56"/>
      <c r="JOX398" s="56"/>
      <c r="JOY398" s="56"/>
      <c r="JOZ398" s="56"/>
      <c r="JPA398" s="56"/>
      <c r="JPB398" s="56"/>
      <c r="JPC398" s="56"/>
      <c r="JPD398" s="56"/>
      <c r="JPE398" s="56"/>
      <c r="JPF398" s="56"/>
      <c r="JPG398" s="56"/>
      <c r="JPH398" s="56"/>
      <c r="JPI398" s="56"/>
      <c r="JPJ398" s="56"/>
      <c r="JPK398" s="56"/>
      <c r="JPL398" s="56"/>
      <c r="JPM398" s="56"/>
      <c r="JPN398" s="56"/>
      <c r="JPO398" s="56"/>
      <c r="JPP398" s="56"/>
      <c r="JPQ398" s="56"/>
      <c r="JPR398" s="56"/>
      <c r="JPS398" s="56"/>
      <c r="JPT398" s="56"/>
      <c r="JPU398" s="56"/>
      <c r="JPV398" s="56"/>
      <c r="JPW398" s="56"/>
      <c r="JPX398" s="56"/>
      <c r="JPY398" s="56"/>
      <c r="JPZ398" s="56"/>
      <c r="JQA398" s="56"/>
      <c r="JQB398" s="56"/>
      <c r="JQC398" s="56"/>
      <c r="JQD398" s="56"/>
      <c r="JQE398" s="56"/>
      <c r="JQF398" s="56"/>
      <c r="JQG398" s="56"/>
      <c r="JQH398" s="56"/>
      <c r="JQI398" s="56"/>
      <c r="JQJ398" s="56"/>
      <c r="JQK398" s="56"/>
      <c r="JQL398" s="56"/>
      <c r="JQM398" s="56"/>
      <c r="JQN398" s="56"/>
      <c r="JQO398" s="56"/>
      <c r="JQP398" s="56"/>
      <c r="JQQ398" s="56"/>
      <c r="JQR398" s="56"/>
      <c r="JQS398" s="56"/>
      <c r="JQT398" s="56"/>
      <c r="JQU398" s="56"/>
      <c r="JQV398" s="56"/>
      <c r="JQW398" s="56"/>
      <c r="JQX398" s="56"/>
      <c r="JQY398" s="56"/>
      <c r="JQZ398" s="56"/>
      <c r="JRA398" s="56"/>
      <c r="JRB398" s="56"/>
      <c r="JRC398" s="56"/>
      <c r="JRD398" s="56"/>
      <c r="JRE398" s="56"/>
      <c r="JRF398" s="56"/>
      <c r="JRG398" s="56"/>
      <c r="JRH398" s="56"/>
      <c r="JRI398" s="56"/>
      <c r="JRJ398" s="56"/>
      <c r="JRK398" s="56"/>
      <c r="JRL398" s="56"/>
      <c r="JRM398" s="56"/>
      <c r="JRN398" s="56"/>
      <c r="JRO398" s="56"/>
      <c r="JRP398" s="56"/>
      <c r="JRQ398" s="56"/>
      <c r="JRR398" s="56"/>
      <c r="JRS398" s="56"/>
      <c r="JRT398" s="56"/>
      <c r="JRU398" s="56"/>
      <c r="JRV398" s="56"/>
      <c r="JRW398" s="56"/>
      <c r="JRX398" s="56"/>
      <c r="JRY398" s="56"/>
      <c r="JRZ398" s="56"/>
      <c r="JSA398" s="56"/>
      <c r="JSB398" s="56"/>
      <c r="JSC398" s="56"/>
      <c r="JSD398" s="56"/>
      <c r="JSE398" s="56"/>
      <c r="JSF398" s="56"/>
      <c r="JSG398" s="56"/>
      <c r="JSH398" s="56"/>
      <c r="JSI398" s="56"/>
      <c r="JSJ398" s="56"/>
      <c r="JSK398" s="56"/>
      <c r="JSL398" s="56"/>
      <c r="JSM398" s="56"/>
      <c r="JSN398" s="56"/>
      <c r="JSO398" s="56"/>
      <c r="JSP398" s="56"/>
      <c r="JSQ398" s="56"/>
      <c r="JSR398" s="56"/>
      <c r="JSS398" s="56"/>
      <c r="JST398" s="56"/>
      <c r="JSU398" s="56"/>
      <c r="JSV398" s="56"/>
      <c r="JSW398" s="56"/>
      <c r="JSX398" s="56"/>
      <c r="JSY398" s="56"/>
      <c r="JSZ398" s="56"/>
      <c r="JTA398" s="56"/>
      <c r="JTB398" s="56"/>
      <c r="JTC398" s="56"/>
      <c r="JTD398" s="56"/>
      <c r="JTE398" s="56"/>
      <c r="JTF398" s="56"/>
      <c r="JTG398" s="56"/>
      <c r="JTH398" s="56"/>
      <c r="JTI398" s="56"/>
      <c r="JTJ398" s="56"/>
      <c r="JTK398" s="56"/>
      <c r="JTL398" s="56"/>
      <c r="JTM398" s="56"/>
      <c r="JTN398" s="56"/>
      <c r="JTO398" s="56"/>
      <c r="JTP398" s="56"/>
      <c r="JTQ398" s="56"/>
      <c r="JTR398" s="56"/>
      <c r="JTS398" s="56"/>
      <c r="JTT398" s="56"/>
      <c r="JTU398" s="56"/>
      <c r="JTV398" s="56"/>
      <c r="JTW398" s="56"/>
      <c r="JTX398" s="56"/>
      <c r="JTY398" s="56"/>
      <c r="JTZ398" s="56"/>
      <c r="JUA398" s="56"/>
      <c r="JUB398" s="56"/>
      <c r="JUC398" s="56"/>
      <c r="JUD398" s="56"/>
      <c r="JUE398" s="56"/>
      <c r="JUF398" s="56"/>
      <c r="JUG398" s="56"/>
      <c r="JUH398" s="56"/>
      <c r="JUI398" s="56"/>
      <c r="JUJ398" s="56"/>
      <c r="JUK398" s="56"/>
      <c r="JUL398" s="56"/>
      <c r="JUM398" s="56"/>
      <c r="JUN398" s="56"/>
      <c r="JUO398" s="56"/>
      <c r="JUP398" s="56"/>
      <c r="JUQ398" s="56"/>
      <c r="JUR398" s="56"/>
      <c r="JUS398" s="56"/>
      <c r="JUT398" s="56"/>
      <c r="JUU398" s="56"/>
      <c r="JUV398" s="56"/>
      <c r="JUW398" s="56"/>
      <c r="JUX398" s="56"/>
      <c r="JUY398" s="56"/>
      <c r="JUZ398" s="56"/>
      <c r="JVA398" s="56"/>
      <c r="JVB398" s="56"/>
      <c r="JVC398" s="56"/>
      <c r="JVD398" s="56"/>
      <c r="JVE398" s="56"/>
      <c r="JVF398" s="56"/>
      <c r="JVG398" s="56"/>
      <c r="JVH398" s="56"/>
      <c r="JVI398" s="56"/>
      <c r="JVJ398" s="56"/>
      <c r="JVK398" s="56"/>
      <c r="JVL398" s="56"/>
      <c r="JVM398" s="56"/>
      <c r="JVN398" s="56"/>
      <c r="JVO398" s="56"/>
      <c r="JVP398" s="56"/>
      <c r="JVQ398" s="56"/>
      <c r="JVR398" s="56"/>
      <c r="JVS398" s="56"/>
      <c r="JVT398" s="56"/>
      <c r="JVU398" s="56"/>
      <c r="JVV398" s="56"/>
      <c r="JVW398" s="56"/>
      <c r="JVX398" s="56"/>
      <c r="JVY398" s="56"/>
      <c r="JVZ398" s="56"/>
      <c r="JWA398" s="56"/>
      <c r="JWB398" s="56"/>
      <c r="JWC398" s="56"/>
      <c r="JWD398" s="56"/>
      <c r="JWE398" s="56"/>
      <c r="JWF398" s="56"/>
      <c r="JWG398" s="56"/>
      <c r="JWH398" s="56"/>
      <c r="JWI398" s="56"/>
      <c r="JWJ398" s="56"/>
      <c r="JWK398" s="56"/>
      <c r="JWL398" s="56"/>
      <c r="JWM398" s="56"/>
      <c r="JWN398" s="56"/>
      <c r="JWO398" s="56"/>
      <c r="JWP398" s="56"/>
      <c r="JWQ398" s="56"/>
      <c r="JWR398" s="56"/>
      <c r="JWS398" s="56"/>
      <c r="JWT398" s="56"/>
      <c r="JWU398" s="56"/>
      <c r="JWV398" s="56"/>
      <c r="JWW398" s="56"/>
      <c r="JWX398" s="56"/>
      <c r="JWY398" s="56"/>
      <c r="JWZ398" s="56"/>
      <c r="JXA398" s="56"/>
      <c r="JXB398" s="56"/>
      <c r="JXC398" s="56"/>
      <c r="JXD398" s="56"/>
      <c r="JXE398" s="56"/>
      <c r="JXF398" s="56"/>
      <c r="JXG398" s="56"/>
      <c r="JXH398" s="56"/>
      <c r="JXI398" s="56"/>
      <c r="JXJ398" s="56"/>
      <c r="JXK398" s="56"/>
      <c r="JXL398" s="56"/>
      <c r="JXM398" s="56"/>
      <c r="JXN398" s="56"/>
      <c r="JXO398" s="56"/>
      <c r="JXP398" s="56"/>
      <c r="JXQ398" s="56"/>
      <c r="JXR398" s="56"/>
      <c r="JXS398" s="56"/>
      <c r="JXT398" s="56"/>
      <c r="JXU398" s="56"/>
      <c r="JXV398" s="56"/>
      <c r="JXW398" s="56"/>
      <c r="JXX398" s="56"/>
      <c r="JXY398" s="56"/>
      <c r="JXZ398" s="56"/>
      <c r="JYA398" s="56"/>
      <c r="JYB398" s="56"/>
      <c r="JYC398" s="56"/>
      <c r="JYD398" s="56"/>
      <c r="JYE398" s="56"/>
      <c r="JYF398" s="56"/>
      <c r="JYG398" s="56"/>
      <c r="JYH398" s="56"/>
      <c r="JYI398" s="56"/>
      <c r="JYJ398" s="56"/>
      <c r="JYK398" s="56"/>
      <c r="JYL398" s="56"/>
      <c r="JYM398" s="56"/>
      <c r="JYN398" s="56"/>
      <c r="JYO398" s="56"/>
      <c r="JYP398" s="56"/>
      <c r="JYQ398" s="56"/>
      <c r="JYR398" s="56"/>
      <c r="JYS398" s="56"/>
      <c r="JYT398" s="56"/>
      <c r="JYU398" s="56"/>
      <c r="JYV398" s="56"/>
      <c r="JYW398" s="56"/>
      <c r="JYX398" s="56"/>
      <c r="JYY398" s="56"/>
      <c r="JYZ398" s="56"/>
      <c r="JZA398" s="56"/>
      <c r="JZB398" s="56"/>
      <c r="JZC398" s="56"/>
      <c r="JZD398" s="56"/>
      <c r="JZE398" s="56"/>
      <c r="JZF398" s="56"/>
      <c r="JZG398" s="56"/>
      <c r="JZH398" s="56"/>
      <c r="JZI398" s="56"/>
      <c r="JZJ398" s="56"/>
      <c r="JZK398" s="56"/>
      <c r="JZL398" s="56"/>
      <c r="JZM398" s="56"/>
      <c r="JZN398" s="56"/>
      <c r="JZO398" s="56"/>
      <c r="JZP398" s="56"/>
      <c r="JZQ398" s="56"/>
      <c r="JZR398" s="56"/>
      <c r="JZS398" s="56"/>
      <c r="JZT398" s="56"/>
      <c r="JZU398" s="56"/>
      <c r="JZV398" s="56"/>
      <c r="JZW398" s="56"/>
      <c r="JZX398" s="56"/>
      <c r="JZY398" s="56"/>
      <c r="JZZ398" s="56"/>
      <c r="KAA398" s="56"/>
      <c r="KAB398" s="56"/>
      <c r="KAC398" s="56"/>
      <c r="KAD398" s="56"/>
      <c r="KAE398" s="56"/>
      <c r="KAF398" s="56"/>
      <c r="KAG398" s="56"/>
      <c r="KAH398" s="56"/>
      <c r="KAI398" s="56"/>
      <c r="KAJ398" s="56"/>
      <c r="KAK398" s="56"/>
      <c r="KAL398" s="56"/>
      <c r="KAM398" s="56"/>
      <c r="KAN398" s="56"/>
      <c r="KAO398" s="56"/>
      <c r="KAP398" s="56"/>
      <c r="KAQ398" s="56"/>
      <c r="KAR398" s="56"/>
      <c r="KAS398" s="56"/>
      <c r="KAT398" s="56"/>
      <c r="KAU398" s="56"/>
      <c r="KAV398" s="56"/>
      <c r="KAW398" s="56"/>
      <c r="KAX398" s="56"/>
      <c r="KAY398" s="56"/>
      <c r="KAZ398" s="56"/>
      <c r="KBA398" s="56"/>
      <c r="KBB398" s="56"/>
      <c r="KBC398" s="56"/>
      <c r="KBD398" s="56"/>
      <c r="KBE398" s="56"/>
      <c r="KBF398" s="56"/>
      <c r="KBG398" s="56"/>
      <c r="KBH398" s="56"/>
      <c r="KBI398" s="56"/>
      <c r="KBJ398" s="56"/>
      <c r="KBK398" s="56"/>
      <c r="KBL398" s="56"/>
      <c r="KBM398" s="56"/>
      <c r="KBN398" s="56"/>
      <c r="KBO398" s="56"/>
      <c r="KBP398" s="56"/>
      <c r="KBQ398" s="56"/>
      <c r="KBR398" s="56"/>
      <c r="KBS398" s="56"/>
      <c r="KBT398" s="56"/>
      <c r="KBU398" s="56"/>
      <c r="KBV398" s="56"/>
      <c r="KBW398" s="56"/>
      <c r="KBX398" s="56"/>
      <c r="KBY398" s="56"/>
      <c r="KBZ398" s="56"/>
      <c r="KCA398" s="56"/>
      <c r="KCB398" s="56"/>
      <c r="KCC398" s="56"/>
      <c r="KCD398" s="56"/>
      <c r="KCE398" s="56"/>
      <c r="KCF398" s="56"/>
      <c r="KCG398" s="56"/>
      <c r="KCH398" s="56"/>
      <c r="KCI398" s="56"/>
      <c r="KCJ398" s="56"/>
      <c r="KCK398" s="56"/>
      <c r="KCL398" s="56"/>
      <c r="KCM398" s="56"/>
      <c r="KCN398" s="56"/>
      <c r="KCO398" s="56"/>
      <c r="KCP398" s="56"/>
      <c r="KCQ398" s="56"/>
      <c r="KCR398" s="56"/>
      <c r="KCS398" s="56"/>
      <c r="KCT398" s="56"/>
      <c r="KCU398" s="56"/>
      <c r="KCV398" s="56"/>
      <c r="KCW398" s="56"/>
      <c r="KCX398" s="56"/>
      <c r="KCY398" s="56"/>
      <c r="KCZ398" s="56"/>
      <c r="KDA398" s="56"/>
      <c r="KDB398" s="56"/>
      <c r="KDC398" s="56"/>
      <c r="KDD398" s="56"/>
      <c r="KDE398" s="56"/>
      <c r="KDF398" s="56"/>
      <c r="KDG398" s="56"/>
      <c r="KDH398" s="56"/>
      <c r="KDI398" s="56"/>
      <c r="KDJ398" s="56"/>
      <c r="KDK398" s="56"/>
      <c r="KDL398" s="56"/>
      <c r="KDM398" s="56"/>
      <c r="KDN398" s="56"/>
      <c r="KDO398" s="56"/>
      <c r="KDP398" s="56"/>
      <c r="KDQ398" s="56"/>
      <c r="KDR398" s="56"/>
      <c r="KDS398" s="56"/>
      <c r="KDT398" s="56"/>
      <c r="KDU398" s="56"/>
      <c r="KDV398" s="56"/>
      <c r="KDW398" s="56"/>
      <c r="KDX398" s="56"/>
      <c r="KDY398" s="56"/>
      <c r="KDZ398" s="56"/>
      <c r="KEA398" s="56"/>
      <c r="KEB398" s="56"/>
      <c r="KEC398" s="56"/>
      <c r="KED398" s="56"/>
      <c r="KEE398" s="56"/>
      <c r="KEF398" s="56"/>
      <c r="KEG398" s="56"/>
      <c r="KEH398" s="56"/>
      <c r="KEI398" s="56"/>
      <c r="KEJ398" s="56"/>
      <c r="KEK398" s="56"/>
      <c r="KEL398" s="56"/>
      <c r="KEM398" s="56"/>
      <c r="KEN398" s="56"/>
      <c r="KEO398" s="56"/>
      <c r="KEP398" s="56"/>
      <c r="KEQ398" s="56"/>
      <c r="KER398" s="56"/>
      <c r="KES398" s="56"/>
      <c r="KET398" s="56"/>
      <c r="KEU398" s="56"/>
      <c r="KEV398" s="56"/>
      <c r="KEW398" s="56"/>
      <c r="KEX398" s="56"/>
      <c r="KEY398" s="56"/>
      <c r="KEZ398" s="56"/>
      <c r="KFA398" s="56"/>
      <c r="KFB398" s="56"/>
      <c r="KFC398" s="56"/>
      <c r="KFD398" s="56"/>
      <c r="KFE398" s="56"/>
      <c r="KFF398" s="56"/>
      <c r="KFG398" s="56"/>
      <c r="KFH398" s="56"/>
      <c r="KFI398" s="56"/>
      <c r="KFJ398" s="56"/>
      <c r="KFK398" s="56"/>
      <c r="KFL398" s="56"/>
      <c r="KFM398" s="56"/>
      <c r="KFN398" s="56"/>
      <c r="KFO398" s="56"/>
      <c r="KFP398" s="56"/>
      <c r="KFQ398" s="56"/>
      <c r="KFR398" s="56"/>
      <c r="KFS398" s="56"/>
      <c r="KFT398" s="56"/>
      <c r="KFU398" s="56"/>
      <c r="KFV398" s="56"/>
      <c r="KFW398" s="56"/>
      <c r="KFX398" s="56"/>
      <c r="KFY398" s="56"/>
      <c r="KFZ398" s="56"/>
      <c r="KGA398" s="56"/>
      <c r="KGB398" s="56"/>
      <c r="KGC398" s="56"/>
      <c r="KGD398" s="56"/>
      <c r="KGE398" s="56"/>
      <c r="KGF398" s="56"/>
      <c r="KGG398" s="56"/>
      <c r="KGH398" s="56"/>
      <c r="KGI398" s="56"/>
      <c r="KGJ398" s="56"/>
      <c r="KGK398" s="56"/>
      <c r="KGL398" s="56"/>
      <c r="KGM398" s="56"/>
      <c r="KGN398" s="56"/>
      <c r="KGO398" s="56"/>
      <c r="KGP398" s="56"/>
      <c r="KGQ398" s="56"/>
      <c r="KGR398" s="56"/>
      <c r="KGS398" s="56"/>
      <c r="KGT398" s="56"/>
      <c r="KGU398" s="56"/>
      <c r="KGV398" s="56"/>
      <c r="KGW398" s="56"/>
      <c r="KGX398" s="56"/>
      <c r="KGY398" s="56"/>
      <c r="KGZ398" s="56"/>
      <c r="KHA398" s="56"/>
      <c r="KHB398" s="56"/>
      <c r="KHC398" s="56"/>
      <c r="KHD398" s="56"/>
      <c r="KHE398" s="56"/>
      <c r="KHF398" s="56"/>
      <c r="KHG398" s="56"/>
      <c r="KHH398" s="56"/>
      <c r="KHI398" s="56"/>
      <c r="KHJ398" s="56"/>
      <c r="KHK398" s="56"/>
      <c r="KHL398" s="56"/>
      <c r="KHM398" s="56"/>
      <c r="KHN398" s="56"/>
      <c r="KHO398" s="56"/>
      <c r="KHP398" s="56"/>
      <c r="KHQ398" s="56"/>
      <c r="KHR398" s="56"/>
      <c r="KHS398" s="56"/>
      <c r="KHT398" s="56"/>
      <c r="KHU398" s="56"/>
      <c r="KHV398" s="56"/>
      <c r="KHW398" s="56"/>
      <c r="KHX398" s="56"/>
      <c r="KHY398" s="56"/>
      <c r="KHZ398" s="56"/>
      <c r="KIA398" s="56"/>
      <c r="KIB398" s="56"/>
      <c r="KIC398" s="56"/>
      <c r="KID398" s="56"/>
      <c r="KIE398" s="56"/>
      <c r="KIF398" s="56"/>
      <c r="KIG398" s="56"/>
      <c r="KIH398" s="56"/>
      <c r="KII398" s="56"/>
      <c r="KIJ398" s="56"/>
      <c r="KIK398" s="56"/>
      <c r="KIL398" s="56"/>
      <c r="KIM398" s="56"/>
      <c r="KIN398" s="56"/>
      <c r="KIO398" s="56"/>
      <c r="KIP398" s="56"/>
      <c r="KIQ398" s="56"/>
      <c r="KIR398" s="56"/>
      <c r="KIS398" s="56"/>
      <c r="KIT398" s="56"/>
      <c r="KIU398" s="56"/>
      <c r="KIV398" s="56"/>
      <c r="KIW398" s="56"/>
      <c r="KIX398" s="56"/>
      <c r="KIY398" s="56"/>
      <c r="KIZ398" s="56"/>
      <c r="KJA398" s="56"/>
      <c r="KJB398" s="56"/>
      <c r="KJC398" s="56"/>
      <c r="KJD398" s="56"/>
      <c r="KJE398" s="56"/>
      <c r="KJF398" s="56"/>
      <c r="KJG398" s="56"/>
      <c r="KJH398" s="56"/>
      <c r="KJI398" s="56"/>
      <c r="KJJ398" s="56"/>
      <c r="KJK398" s="56"/>
      <c r="KJL398" s="56"/>
      <c r="KJM398" s="56"/>
      <c r="KJN398" s="56"/>
      <c r="KJO398" s="56"/>
      <c r="KJP398" s="56"/>
      <c r="KJQ398" s="56"/>
      <c r="KJR398" s="56"/>
      <c r="KJS398" s="56"/>
      <c r="KJT398" s="56"/>
      <c r="KJU398" s="56"/>
      <c r="KJV398" s="56"/>
      <c r="KJW398" s="56"/>
      <c r="KJX398" s="56"/>
      <c r="KJY398" s="56"/>
      <c r="KJZ398" s="56"/>
      <c r="KKA398" s="56"/>
      <c r="KKB398" s="56"/>
      <c r="KKC398" s="56"/>
      <c r="KKD398" s="56"/>
      <c r="KKE398" s="56"/>
      <c r="KKF398" s="56"/>
      <c r="KKG398" s="56"/>
      <c r="KKH398" s="56"/>
      <c r="KKI398" s="56"/>
      <c r="KKJ398" s="56"/>
      <c r="KKK398" s="56"/>
      <c r="KKL398" s="56"/>
      <c r="KKM398" s="56"/>
      <c r="KKN398" s="56"/>
      <c r="KKO398" s="56"/>
      <c r="KKP398" s="56"/>
      <c r="KKQ398" s="56"/>
      <c r="KKR398" s="56"/>
      <c r="KKS398" s="56"/>
      <c r="KKT398" s="56"/>
      <c r="KKU398" s="56"/>
      <c r="KKV398" s="56"/>
      <c r="KKW398" s="56"/>
      <c r="KKX398" s="56"/>
      <c r="KKY398" s="56"/>
      <c r="KKZ398" s="56"/>
      <c r="KLA398" s="56"/>
      <c r="KLB398" s="56"/>
      <c r="KLC398" s="56"/>
      <c r="KLD398" s="56"/>
      <c r="KLE398" s="56"/>
      <c r="KLF398" s="56"/>
      <c r="KLG398" s="56"/>
      <c r="KLH398" s="56"/>
      <c r="KLI398" s="56"/>
      <c r="KLJ398" s="56"/>
      <c r="KLK398" s="56"/>
      <c r="KLL398" s="56"/>
      <c r="KLM398" s="56"/>
      <c r="KLN398" s="56"/>
      <c r="KLO398" s="56"/>
      <c r="KLP398" s="56"/>
      <c r="KLQ398" s="56"/>
      <c r="KLR398" s="56"/>
      <c r="KLS398" s="56"/>
      <c r="KLT398" s="56"/>
      <c r="KLU398" s="56"/>
      <c r="KLV398" s="56"/>
      <c r="KLW398" s="56"/>
      <c r="KLX398" s="56"/>
      <c r="KLY398" s="56"/>
      <c r="KLZ398" s="56"/>
      <c r="KMA398" s="56"/>
      <c r="KMB398" s="56"/>
      <c r="KMC398" s="56"/>
      <c r="KMD398" s="56"/>
      <c r="KME398" s="56"/>
      <c r="KMF398" s="56"/>
      <c r="KMG398" s="56"/>
      <c r="KMH398" s="56"/>
      <c r="KMI398" s="56"/>
      <c r="KMJ398" s="56"/>
      <c r="KMK398" s="56"/>
      <c r="KML398" s="56"/>
      <c r="KMM398" s="56"/>
      <c r="KMN398" s="56"/>
      <c r="KMO398" s="56"/>
      <c r="KMP398" s="56"/>
      <c r="KMQ398" s="56"/>
      <c r="KMR398" s="56"/>
      <c r="KMS398" s="56"/>
      <c r="KMT398" s="56"/>
      <c r="KMU398" s="56"/>
      <c r="KMV398" s="56"/>
      <c r="KMW398" s="56"/>
      <c r="KMX398" s="56"/>
      <c r="KMY398" s="56"/>
      <c r="KMZ398" s="56"/>
      <c r="KNA398" s="56"/>
      <c r="KNB398" s="56"/>
      <c r="KNC398" s="56"/>
      <c r="KND398" s="56"/>
      <c r="KNE398" s="56"/>
      <c r="KNF398" s="56"/>
      <c r="KNG398" s="56"/>
      <c r="KNH398" s="56"/>
      <c r="KNI398" s="56"/>
      <c r="KNJ398" s="56"/>
      <c r="KNK398" s="56"/>
      <c r="KNL398" s="56"/>
      <c r="KNM398" s="56"/>
      <c r="KNN398" s="56"/>
      <c r="KNO398" s="56"/>
      <c r="KNP398" s="56"/>
      <c r="KNQ398" s="56"/>
      <c r="KNR398" s="56"/>
      <c r="KNS398" s="56"/>
      <c r="KNT398" s="56"/>
      <c r="KNU398" s="56"/>
      <c r="KNV398" s="56"/>
      <c r="KNW398" s="56"/>
      <c r="KNX398" s="56"/>
      <c r="KNY398" s="56"/>
      <c r="KNZ398" s="56"/>
      <c r="KOA398" s="56"/>
      <c r="KOB398" s="56"/>
      <c r="KOC398" s="56"/>
      <c r="KOD398" s="56"/>
      <c r="KOE398" s="56"/>
      <c r="KOF398" s="56"/>
      <c r="KOG398" s="56"/>
      <c r="KOH398" s="56"/>
      <c r="KOI398" s="56"/>
      <c r="KOJ398" s="56"/>
      <c r="KOK398" s="56"/>
      <c r="KOL398" s="56"/>
      <c r="KOM398" s="56"/>
      <c r="KON398" s="56"/>
      <c r="KOO398" s="56"/>
      <c r="KOP398" s="56"/>
      <c r="KOQ398" s="56"/>
      <c r="KOR398" s="56"/>
      <c r="KOS398" s="56"/>
      <c r="KOT398" s="56"/>
      <c r="KOU398" s="56"/>
      <c r="KOV398" s="56"/>
      <c r="KOW398" s="56"/>
      <c r="KOX398" s="56"/>
      <c r="KOY398" s="56"/>
      <c r="KOZ398" s="56"/>
      <c r="KPA398" s="56"/>
      <c r="KPB398" s="56"/>
      <c r="KPC398" s="56"/>
      <c r="KPD398" s="56"/>
      <c r="KPE398" s="56"/>
      <c r="KPF398" s="56"/>
      <c r="KPG398" s="56"/>
      <c r="KPH398" s="56"/>
      <c r="KPI398" s="56"/>
      <c r="KPJ398" s="56"/>
      <c r="KPK398" s="56"/>
      <c r="KPL398" s="56"/>
      <c r="KPM398" s="56"/>
      <c r="KPN398" s="56"/>
      <c r="KPO398" s="56"/>
      <c r="KPP398" s="56"/>
      <c r="KPQ398" s="56"/>
      <c r="KPR398" s="56"/>
      <c r="KPS398" s="56"/>
      <c r="KPT398" s="56"/>
      <c r="KPU398" s="56"/>
      <c r="KPV398" s="56"/>
      <c r="KPW398" s="56"/>
      <c r="KPX398" s="56"/>
      <c r="KPY398" s="56"/>
      <c r="KPZ398" s="56"/>
      <c r="KQA398" s="56"/>
      <c r="KQB398" s="56"/>
      <c r="KQC398" s="56"/>
      <c r="KQD398" s="56"/>
      <c r="KQE398" s="56"/>
      <c r="KQF398" s="56"/>
      <c r="KQG398" s="56"/>
      <c r="KQH398" s="56"/>
      <c r="KQI398" s="56"/>
      <c r="KQJ398" s="56"/>
      <c r="KQK398" s="56"/>
      <c r="KQL398" s="56"/>
      <c r="KQM398" s="56"/>
      <c r="KQN398" s="56"/>
      <c r="KQO398" s="56"/>
      <c r="KQP398" s="56"/>
      <c r="KQQ398" s="56"/>
      <c r="KQR398" s="56"/>
      <c r="KQS398" s="56"/>
      <c r="KQT398" s="56"/>
      <c r="KQU398" s="56"/>
      <c r="KQV398" s="56"/>
      <c r="KQW398" s="56"/>
      <c r="KQX398" s="56"/>
      <c r="KQY398" s="56"/>
      <c r="KQZ398" s="56"/>
      <c r="KRA398" s="56"/>
      <c r="KRB398" s="56"/>
      <c r="KRC398" s="56"/>
      <c r="KRD398" s="56"/>
      <c r="KRE398" s="56"/>
      <c r="KRF398" s="56"/>
      <c r="KRG398" s="56"/>
      <c r="KRH398" s="56"/>
      <c r="KRI398" s="56"/>
      <c r="KRJ398" s="56"/>
      <c r="KRK398" s="56"/>
      <c r="KRL398" s="56"/>
      <c r="KRM398" s="56"/>
      <c r="KRN398" s="56"/>
      <c r="KRO398" s="56"/>
      <c r="KRP398" s="56"/>
      <c r="KRQ398" s="56"/>
      <c r="KRR398" s="56"/>
      <c r="KRS398" s="56"/>
      <c r="KRT398" s="56"/>
      <c r="KRU398" s="56"/>
      <c r="KRV398" s="56"/>
      <c r="KRW398" s="56"/>
      <c r="KRX398" s="56"/>
      <c r="KRY398" s="56"/>
      <c r="KRZ398" s="56"/>
      <c r="KSA398" s="56"/>
      <c r="KSB398" s="56"/>
      <c r="KSC398" s="56"/>
      <c r="KSD398" s="56"/>
      <c r="KSE398" s="56"/>
      <c r="KSF398" s="56"/>
      <c r="KSG398" s="56"/>
      <c r="KSH398" s="56"/>
      <c r="KSI398" s="56"/>
      <c r="KSJ398" s="56"/>
      <c r="KSK398" s="56"/>
      <c r="KSL398" s="56"/>
      <c r="KSM398" s="56"/>
      <c r="KSN398" s="56"/>
      <c r="KSO398" s="56"/>
      <c r="KSP398" s="56"/>
      <c r="KSQ398" s="56"/>
      <c r="KSR398" s="56"/>
      <c r="KSS398" s="56"/>
      <c r="KST398" s="56"/>
      <c r="KSU398" s="56"/>
      <c r="KSV398" s="56"/>
      <c r="KSW398" s="56"/>
      <c r="KSX398" s="56"/>
      <c r="KSY398" s="56"/>
      <c r="KSZ398" s="56"/>
      <c r="KTA398" s="56"/>
      <c r="KTB398" s="56"/>
      <c r="KTC398" s="56"/>
      <c r="KTD398" s="56"/>
      <c r="KTE398" s="56"/>
      <c r="KTF398" s="56"/>
      <c r="KTG398" s="56"/>
      <c r="KTH398" s="56"/>
      <c r="KTI398" s="56"/>
      <c r="KTJ398" s="56"/>
      <c r="KTK398" s="56"/>
      <c r="KTL398" s="56"/>
      <c r="KTM398" s="56"/>
      <c r="KTN398" s="56"/>
      <c r="KTO398" s="56"/>
      <c r="KTP398" s="56"/>
      <c r="KTQ398" s="56"/>
      <c r="KTR398" s="56"/>
      <c r="KTS398" s="56"/>
      <c r="KTT398" s="56"/>
      <c r="KTU398" s="56"/>
      <c r="KTV398" s="56"/>
      <c r="KTW398" s="56"/>
      <c r="KTX398" s="56"/>
      <c r="KTY398" s="56"/>
      <c r="KTZ398" s="56"/>
      <c r="KUA398" s="56"/>
      <c r="KUB398" s="56"/>
      <c r="KUC398" s="56"/>
      <c r="KUD398" s="56"/>
      <c r="KUE398" s="56"/>
      <c r="KUF398" s="56"/>
      <c r="KUG398" s="56"/>
      <c r="KUH398" s="56"/>
      <c r="KUI398" s="56"/>
      <c r="KUJ398" s="56"/>
      <c r="KUK398" s="56"/>
      <c r="KUL398" s="56"/>
      <c r="KUM398" s="56"/>
      <c r="KUN398" s="56"/>
      <c r="KUO398" s="56"/>
      <c r="KUP398" s="56"/>
      <c r="KUQ398" s="56"/>
      <c r="KUR398" s="56"/>
      <c r="KUS398" s="56"/>
      <c r="KUT398" s="56"/>
      <c r="KUU398" s="56"/>
      <c r="KUV398" s="56"/>
      <c r="KUW398" s="56"/>
      <c r="KUX398" s="56"/>
      <c r="KUY398" s="56"/>
      <c r="KUZ398" s="56"/>
      <c r="KVA398" s="56"/>
      <c r="KVB398" s="56"/>
      <c r="KVC398" s="56"/>
      <c r="KVD398" s="56"/>
      <c r="KVE398" s="56"/>
      <c r="KVF398" s="56"/>
      <c r="KVG398" s="56"/>
      <c r="KVH398" s="56"/>
      <c r="KVI398" s="56"/>
      <c r="KVJ398" s="56"/>
      <c r="KVK398" s="56"/>
      <c r="KVL398" s="56"/>
      <c r="KVM398" s="56"/>
      <c r="KVN398" s="56"/>
      <c r="KVO398" s="56"/>
      <c r="KVP398" s="56"/>
      <c r="KVQ398" s="56"/>
      <c r="KVR398" s="56"/>
      <c r="KVS398" s="56"/>
      <c r="KVT398" s="56"/>
      <c r="KVU398" s="56"/>
      <c r="KVV398" s="56"/>
      <c r="KVW398" s="56"/>
      <c r="KVX398" s="56"/>
      <c r="KVY398" s="56"/>
      <c r="KVZ398" s="56"/>
      <c r="KWA398" s="56"/>
      <c r="KWB398" s="56"/>
      <c r="KWC398" s="56"/>
      <c r="KWD398" s="56"/>
      <c r="KWE398" s="56"/>
      <c r="KWF398" s="56"/>
      <c r="KWG398" s="56"/>
      <c r="KWH398" s="56"/>
      <c r="KWI398" s="56"/>
      <c r="KWJ398" s="56"/>
      <c r="KWK398" s="56"/>
      <c r="KWL398" s="56"/>
      <c r="KWM398" s="56"/>
      <c r="KWN398" s="56"/>
      <c r="KWO398" s="56"/>
      <c r="KWP398" s="56"/>
      <c r="KWQ398" s="56"/>
      <c r="KWR398" s="56"/>
      <c r="KWS398" s="56"/>
      <c r="KWT398" s="56"/>
      <c r="KWU398" s="56"/>
      <c r="KWV398" s="56"/>
      <c r="KWW398" s="56"/>
      <c r="KWX398" s="56"/>
      <c r="KWY398" s="56"/>
      <c r="KWZ398" s="56"/>
      <c r="KXA398" s="56"/>
      <c r="KXB398" s="56"/>
      <c r="KXC398" s="56"/>
      <c r="KXD398" s="56"/>
      <c r="KXE398" s="56"/>
      <c r="KXF398" s="56"/>
      <c r="KXG398" s="56"/>
      <c r="KXH398" s="56"/>
      <c r="KXI398" s="56"/>
      <c r="KXJ398" s="56"/>
      <c r="KXK398" s="56"/>
      <c r="KXL398" s="56"/>
      <c r="KXM398" s="56"/>
      <c r="KXN398" s="56"/>
      <c r="KXO398" s="56"/>
      <c r="KXP398" s="56"/>
      <c r="KXQ398" s="56"/>
      <c r="KXR398" s="56"/>
      <c r="KXS398" s="56"/>
      <c r="KXT398" s="56"/>
      <c r="KXU398" s="56"/>
      <c r="KXV398" s="56"/>
      <c r="KXW398" s="56"/>
      <c r="KXX398" s="56"/>
      <c r="KXY398" s="56"/>
      <c r="KXZ398" s="56"/>
      <c r="KYA398" s="56"/>
      <c r="KYB398" s="56"/>
      <c r="KYC398" s="56"/>
      <c r="KYD398" s="56"/>
      <c r="KYE398" s="56"/>
      <c r="KYF398" s="56"/>
      <c r="KYG398" s="56"/>
      <c r="KYH398" s="56"/>
      <c r="KYI398" s="56"/>
      <c r="KYJ398" s="56"/>
      <c r="KYK398" s="56"/>
      <c r="KYL398" s="56"/>
      <c r="KYM398" s="56"/>
      <c r="KYN398" s="56"/>
      <c r="KYO398" s="56"/>
      <c r="KYP398" s="56"/>
      <c r="KYQ398" s="56"/>
      <c r="KYR398" s="56"/>
      <c r="KYS398" s="56"/>
      <c r="KYT398" s="56"/>
      <c r="KYU398" s="56"/>
      <c r="KYV398" s="56"/>
      <c r="KYW398" s="56"/>
      <c r="KYX398" s="56"/>
      <c r="KYY398" s="56"/>
      <c r="KYZ398" s="56"/>
      <c r="KZA398" s="56"/>
      <c r="KZB398" s="56"/>
      <c r="KZC398" s="56"/>
      <c r="KZD398" s="56"/>
      <c r="KZE398" s="56"/>
      <c r="KZF398" s="56"/>
      <c r="KZG398" s="56"/>
      <c r="KZH398" s="56"/>
      <c r="KZI398" s="56"/>
      <c r="KZJ398" s="56"/>
      <c r="KZK398" s="56"/>
      <c r="KZL398" s="56"/>
      <c r="KZM398" s="56"/>
      <c r="KZN398" s="56"/>
      <c r="KZO398" s="56"/>
      <c r="KZP398" s="56"/>
      <c r="KZQ398" s="56"/>
      <c r="KZR398" s="56"/>
      <c r="KZS398" s="56"/>
      <c r="KZT398" s="56"/>
      <c r="KZU398" s="56"/>
      <c r="KZV398" s="56"/>
      <c r="KZW398" s="56"/>
      <c r="KZX398" s="56"/>
      <c r="KZY398" s="56"/>
      <c r="KZZ398" s="56"/>
      <c r="LAA398" s="56"/>
      <c r="LAB398" s="56"/>
      <c r="LAC398" s="56"/>
      <c r="LAD398" s="56"/>
      <c r="LAE398" s="56"/>
      <c r="LAF398" s="56"/>
      <c r="LAG398" s="56"/>
      <c r="LAH398" s="56"/>
      <c r="LAI398" s="56"/>
      <c r="LAJ398" s="56"/>
      <c r="LAK398" s="56"/>
      <c r="LAL398" s="56"/>
      <c r="LAM398" s="56"/>
      <c r="LAN398" s="56"/>
      <c r="LAO398" s="56"/>
      <c r="LAP398" s="56"/>
      <c r="LAQ398" s="56"/>
      <c r="LAR398" s="56"/>
      <c r="LAS398" s="56"/>
      <c r="LAT398" s="56"/>
      <c r="LAU398" s="56"/>
      <c r="LAV398" s="56"/>
      <c r="LAW398" s="56"/>
      <c r="LAX398" s="56"/>
      <c r="LAY398" s="56"/>
      <c r="LAZ398" s="56"/>
      <c r="LBA398" s="56"/>
      <c r="LBB398" s="56"/>
      <c r="LBC398" s="56"/>
      <c r="LBD398" s="56"/>
      <c r="LBE398" s="56"/>
      <c r="LBF398" s="56"/>
      <c r="LBG398" s="56"/>
      <c r="LBH398" s="56"/>
      <c r="LBI398" s="56"/>
      <c r="LBJ398" s="56"/>
      <c r="LBK398" s="56"/>
      <c r="LBL398" s="56"/>
      <c r="LBM398" s="56"/>
      <c r="LBN398" s="56"/>
      <c r="LBO398" s="56"/>
      <c r="LBP398" s="56"/>
      <c r="LBQ398" s="56"/>
      <c r="LBR398" s="56"/>
      <c r="LBS398" s="56"/>
      <c r="LBT398" s="56"/>
      <c r="LBU398" s="56"/>
      <c r="LBV398" s="56"/>
      <c r="LBW398" s="56"/>
      <c r="LBX398" s="56"/>
      <c r="LBY398" s="56"/>
      <c r="LBZ398" s="56"/>
      <c r="LCA398" s="56"/>
      <c r="LCB398" s="56"/>
      <c r="LCC398" s="56"/>
      <c r="LCD398" s="56"/>
      <c r="LCE398" s="56"/>
      <c r="LCF398" s="56"/>
      <c r="LCG398" s="56"/>
      <c r="LCH398" s="56"/>
      <c r="LCI398" s="56"/>
      <c r="LCJ398" s="56"/>
      <c r="LCK398" s="56"/>
      <c r="LCL398" s="56"/>
      <c r="LCM398" s="56"/>
      <c r="LCN398" s="56"/>
      <c r="LCO398" s="56"/>
      <c r="LCP398" s="56"/>
      <c r="LCQ398" s="56"/>
      <c r="LCR398" s="56"/>
      <c r="LCS398" s="56"/>
      <c r="LCT398" s="56"/>
      <c r="LCU398" s="56"/>
      <c r="LCV398" s="56"/>
      <c r="LCW398" s="56"/>
      <c r="LCX398" s="56"/>
      <c r="LCY398" s="56"/>
      <c r="LCZ398" s="56"/>
      <c r="LDA398" s="56"/>
      <c r="LDB398" s="56"/>
      <c r="LDC398" s="56"/>
      <c r="LDD398" s="56"/>
      <c r="LDE398" s="56"/>
      <c r="LDF398" s="56"/>
      <c r="LDG398" s="56"/>
      <c r="LDH398" s="56"/>
      <c r="LDI398" s="56"/>
      <c r="LDJ398" s="56"/>
      <c r="LDK398" s="56"/>
      <c r="LDL398" s="56"/>
      <c r="LDM398" s="56"/>
      <c r="LDN398" s="56"/>
      <c r="LDO398" s="56"/>
      <c r="LDP398" s="56"/>
      <c r="LDQ398" s="56"/>
      <c r="LDR398" s="56"/>
      <c r="LDS398" s="56"/>
      <c r="LDT398" s="56"/>
      <c r="LDU398" s="56"/>
      <c r="LDV398" s="56"/>
      <c r="LDW398" s="56"/>
      <c r="LDX398" s="56"/>
      <c r="LDY398" s="56"/>
      <c r="LDZ398" s="56"/>
      <c r="LEA398" s="56"/>
      <c r="LEB398" s="56"/>
      <c r="LEC398" s="56"/>
      <c r="LED398" s="56"/>
      <c r="LEE398" s="56"/>
      <c r="LEF398" s="56"/>
      <c r="LEG398" s="56"/>
      <c r="LEH398" s="56"/>
      <c r="LEI398" s="56"/>
      <c r="LEJ398" s="56"/>
      <c r="LEK398" s="56"/>
      <c r="LEL398" s="56"/>
      <c r="LEM398" s="56"/>
      <c r="LEN398" s="56"/>
      <c r="LEO398" s="56"/>
      <c r="LEP398" s="56"/>
      <c r="LEQ398" s="56"/>
      <c r="LER398" s="56"/>
      <c r="LES398" s="56"/>
      <c r="LET398" s="56"/>
      <c r="LEU398" s="56"/>
      <c r="LEV398" s="56"/>
      <c r="LEW398" s="56"/>
      <c r="LEX398" s="56"/>
      <c r="LEY398" s="56"/>
      <c r="LEZ398" s="56"/>
      <c r="LFA398" s="56"/>
      <c r="LFB398" s="56"/>
      <c r="LFC398" s="56"/>
      <c r="LFD398" s="56"/>
      <c r="LFE398" s="56"/>
      <c r="LFF398" s="56"/>
      <c r="LFG398" s="56"/>
      <c r="LFH398" s="56"/>
      <c r="LFI398" s="56"/>
      <c r="LFJ398" s="56"/>
      <c r="LFK398" s="56"/>
      <c r="LFL398" s="56"/>
      <c r="LFM398" s="56"/>
      <c r="LFN398" s="56"/>
      <c r="LFO398" s="56"/>
      <c r="LFP398" s="56"/>
      <c r="LFQ398" s="56"/>
      <c r="LFR398" s="56"/>
      <c r="LFS398" s="56"/>
      <c r="LFT398" s="56"/>
      <c r="LFU398" s="56"/>
      <c r="LFV398" s="56"/>
      <c r="LFW398" s="56"/>
      <c r="LFX398" s="56"/>
      <c r="LFY398" s="56"/>
      <c r="LFZ398" s="56"/>
      <c r="LGA398" s="56"/>
      <c r="LGB398" s="56"/>
      <c r="LGC398" s="56"/>
      <c r="LGD398" s="56"/>
      <c r="LGE398" s="56"/>
      <c r="LGF398" s="56"/>
      <c r="LGG398" s="56"/>
      <c r="LGH398" s="56"/>
      <c r="LGI398" s="56"/>
      <c r="LGJ398" s="56"/>
      <c r="LGK398" s="56"/>
      <c r="LGL398" s="56"/>
      <c r="LGM398" s="56"/>
      <c r="LGN398" s="56"/>
      <c r="LGO398" s="56"/>
      <c r="LGP398" s="56"/>
      <c r="LGQ398" s="56"/>
      <c r="LGR398" s="56"/>
      <c r="LGS398" s="56"/>
      <c r="LGT398" s="56"/>
      <c r="LGU398" s="56"/>
      <c r="LGV398" s="56"/>
      <c r="LGW398" s="56"/>
      <c r="LGX398" s="56"/>
      <c r="LGY398" s="56"/>
      <c r="LGZ398" s="56"/>
      <c r="LHA398" s="56"/>
      <c r="LHB398" s="56"/>
      <c r="LHC398" s="56"/>
      <c r="LHD398" s="56"/>
      <c r="LHE398" s="56"/>
      <c r="LHF398" s="56"/>
      <c r="LHG398" s="56"/>
      <c r="LHH398" s="56"/>
      <c r="LHI398" s="56"/>
      <c r="LHJ398" s="56"/>
      <c r="LHK398" s="56"/>
      <c r="LHL398" s="56"/>
      <c r="LHM398" s="56"/>
      <c r="LHN398" s="56"/>
      <c r="LHO398" s="56"/>
      <c r="LHP398" s="56"/>
      <c r="LHQ398" s="56"/>
      <c r="LHR398" s="56"/>
      <c r="LHS398" s="56"/>
      <c r="LHT398" s="56"/>
      <c r="LHU398" s="56"/>
      <c r="LHV398" s="56"/>
      <c r="LHW398" s="56"/>
      <c r="LHX398" s="56"/>
      <c r="LHY398" s="56"/>
      <c r="LHZ398" s="56"/>
      <c r="LIA398" s="56"/>
      <c r="LIB398" s="56"/>
      <c r="LIC398" s="56"/>
      <c r="LID398" s="56"/>
      <c r="LIE398" s="56"/>
      <c r="LIF398" s="56"/>
      <c r="LIG398" s="56"/>
      <c r="LIH398" s="56"/>
      <c r="LII398" s="56"/>
      <c r="LIJ398" s="56"/>
      <c r="LIK398" s="56"/>
      <c r="LIL398" s="56"/>
      <c r="LIM398" s="56"/>
      <c r="LIN398" s="56"/>
      <c r="LIO398" s="56"/>
      <c r="LIP398" s="56"/>
      <c r="LIQ398" s="56"/>
      <c r="LIR398" s="56"/>
      <c r="LIS398" s="56"/>
      <c r="LIT398" s="56"/>
      <c r="LIU398" s="56"/>
      <c r="LIV398" s="56"/>
      <c r="LIW398" s="56"/>
      <c r="LIX398" s="56"/>
      <c r="LIY398" s="56"/>
      <c r="LIZ398" s="56"/>
      <c r="LJA398" s="56"/>
      <c r="LJB398" s="56"/>
      <c r="LJC398" s="56"/>
      <c r="LJD398" s="56"/>
      <c r="LJE398" s="56"/>
      <c r="LJF398" s="56"/>
      <c r="LJG398" s="56"/>
      <c r="LJH398" s="56"/>
      <c r="LJI398" s="56"/>
      <c r="LJJ398" s="56"/>
      <c r="LJK398" s="56"/>
      <c r="LJL398" s="56"/>
      <c r="LJM398" s="56"/>
      <c r="LJN398" s="56"/>
      <c r="LJO398" s="56"/>
      <c r="LJP398" s="56"/>
      <c r="LJQ398" s="56"/>
      <c r="LJR398" s="56"/>
      <c r="LJS398" s="56"/>
      <c r="LJT398" s="56"/>
      <c r="LJU398" s="56"/>
      <c r="LJV398" s="56"/>
      <c r="LJW398" s="56"/>
      <c r="LJX398" s="56"/>
      <c r="LJY398" s="56"/>
      <c r="LJZ398" s="56"/>
      <c r="LKA398" s="56"/>
      <c r="LKB398" s="56"/>
      <c r="LKC398" s="56"/>
      <c r="LKD398" s="56"/>
      <c r="LKE398" s="56"/>
      <c r="LKF398" s="56"/>
      <c r="LKG398" s="56"/>
      <c r="LKH398" s="56"/>
      <c r="LKI398" s="56"/>
      <c r="LKJ398" s="56"/>
      <c r="LKK398" s="56"/>
      <c r="LKL398" s="56"/>
      <c r="LKM398" s="56"/>
      <c r="LKN398" s="56"/>
      <c r="LKO398" s="56"/>
      <c r="LKP398" s="56"/>
      <c r="LKQ398" s="56"/>
      <c r="LKR398" s="56"/>
      <c r="LKS398" s="56"/>
      <c r="LKT398" s="56"/>
      <c r="LKU398" s="56"/>
      <c r="LKV398" s="56"/>
      <c r="LKW398" s="56"/>
      <c r="LKX398" s="56"/>
      <c r="LKY398" s="56"/>
      <c r="LKZ398" s="56"/>
      <c r="LLA398" s="56"/>
      <c r="LLB398" s="56"/>
      <c r="LLC398" s="56"/>
      <c r="LLD398" s="56"/>
      <c r="LLE398" s="56"/>
      <c r="LLF398" s="56"/>
      <c r="LLG398" s="56"/>
      <c r="LLH398" s="56"/>
      <c r="LLI398" s="56"/>
      <c r="LLJ398" s="56"/>
      <c r="LLK398" s="56"/>
      <c r="LLL398" s="56"/>
      <c r="LLM398" s="56"/>
      <c r="LLN398" s="56"/>
      <c r="LLO398" s="56"/>
      <c r="LLP398" s="56"/>
      <c r="LLQ398" s="56"/>
      <c r="LLR398" s="56"/>
      <c r="LLS398" s="56"/>
      <c r="LLT398" s="56"/>
      <c r="LLU398" s="56"/>
      <c r="LLV398" s="56"/>
      <c r="LLW398" s="56"/>
      <c r="LLX398" s="56"/>
      <c r="LLY398" s="56"/>
      <c r="LLZ398" s="56"/>
      <c r="LMA398" s="56"/>
      <c r="LMB398" s="56"/>
      <c r="LMC398" s="56"/>
      <c r="LMD398" s="56"/>
      <c r="LME398" s="56"/>
      <c r="LMF398" s="56"/>
      <c r="LMG398" s="56"/>
      <c r="LMH398" s="56"/>
      <c r="LMI398" s="56"/>
      <c r="LMJ398" s="56"/>
      <c r="LMK398" s="56"/>
      <c r="LML398" s="56"/>
      <c r="LMM398" s="56"/>
      <c r="LMN398" s="56"/>
      <c r="LMO398" s="56"/>
      <c r="LMP398" s="56"/>
      <c r="LMQ398" s="56"/>
      <c r="LMR398" s="56"/>
      <c r="LMS398" s="56"/>
      <c r="LMT398" s="56"/>
      <c r="LMU398" s="56"/>
      <c r="LMV398" s="56"/>
      <c r="LMW398" s="56"/>
      <c r="LMX398" s="56"/>
      <c r="LMY398" s="56"/>
      <c r="LMZ398" s="56"/>
      <c r="LNA398" s="56"/>
      <c r="LNB398" s="56"/>
      <c r="LNC398" s="56"/>
      <c r="LND398" s="56"/>
      <c r="LNE398" s="56"/>
      <c r="LNF398" s="56"/>
      <c r="LNG398" s="56"/>
      <c r="LNH398" s="56"/>
      <c r="LNI398" s="56"/>
      <c r="LNJ398" s="56"/>
      <c r="LNK398" s="56"/>
      <c r="LNL398" s="56"/>
      <c r="LNM398" s="56"/>
      <c r="LNN398" s="56"/>
      <c r="LNO398" s="56"/>
      <c r="LNP398" s="56"/>
      <c r="LNQ398" s="56"/>
      <c r="LNR398" s="56"/>
      <c r="LNS398" s="56"/>
      <c r="LNT398" s="56"/>
      <c r="LNU398" s="56"/>
      <c r="LNV398" s="56"/>
      <c r="LNW398" s="56"/>
      <c r="LNX398" s="56"/>
      <c r="LNY398" s="56"/>
      <c r="LNZ398" s="56"/>
      <c r="LOA398" s="56"/>
      <c r="LOB398" s="56"/>
      <c r="LOC398" s="56"/>
      <c r="LOD398" s="56"/>
      <c r="LOE398" s="56"/>
      <c r="LOF398" s="56"/>
      <c r="LOG398" s="56"/>
      <c r="LOH398" s="56"/>
      <c r="LOI398" s="56"/>
      <c r="LOJ398" s="56"/>
      <c r="LOK398" s="56"/>
      <c r="LOL398" s="56"/>
      <c r="LOM398" s="56"/>
      <c r="LON398" s="56"/>
      <c r="LOO398" s="56"/>
      <c r="LOP398" s="56"/>
      <c r="LOQ398" s="56"/>
      <c r="LOR398" s="56"/>
      <c r="LOS398" s="56"/>
      <c r="LOT398" s="56"/>
      <c r="LOU398" s="56"/>
      <c r="LOV398" s="56"/>
      <c r="LOW398" s="56"/>
      <c r="LOX398" s="56"/>
      <c r="LOY398" s="56"/>
      <c r="LOZ398" s="56"/>
      <c r="LPA398" s="56"/>
      <c r="LPB398" s="56"/>
      <c r="LPC398" s="56"/>
      <c r="LPD398" s="56"/>
      <c r="LPE398" s="56"/>
      <c r="LPF398" s="56"/>
      <c r="LPG398" s="56"/>
      <c r="LPH398" s="56"/>
      <c r="LPI398" s="56"/>
      <c r="LPJ398" s="56"/>
      <c r="LPK398" s="56"/>
      <c r="LPL398" s="56"/>
      <c r="LPM398" s="56"/>
      <c r="LPN398" s="56"/>
      <c r="LPO398" s="56"/>
      <c r="LPP398" s="56"/>
      <c r="LPQ398" s="56"/>
      <c r="LPR398" s="56"/>
      <c r="LPS398" s="56"/>
      <c r="LPT398" s="56"/>
      <c r="LPU398" s="56"/>
      <c r="LPV398" s="56"/>
      <c r="LPW398" s="56"/>
      <c r="LPX398" s="56"/>
      <c r="LPY398" s="56"/>
      <c r="LPZ398" s="56"/>
      <c r="LQA398" s="56"/>
      <c r="LQB398" s="56"/>
      <c r="LQC398" s="56"/>
      <c r="LQD398" s="56"/>
      <c r="LQE398" s="56"/>
      <c r="LQF398" s="56"/>
      <c r="LQG398" s="56"/>
      <c r="LQH398" s="56"/>
      <c r="LQI398" s="56"/>
      <c r="LQJ398" s="56"/>
      <c r="LQK398" s="56"/>
      <c r="LQL398" s="56"/>
      <c r="LQM398" s="56"/>
      <c r="LQN398" s="56"/>
      <c r="LQO398" s="56"/>
      <c r="LQP398" s="56"/>
      <c r="LQQ398" s="56"/>
      <c r="LQR398" s="56"/>
      <c r="LQS398" s="56"/>
      <c r="LQT398" s="56"/>
      <c r="LQU398" s="56"/>
      <c r="LQV398" s="56"/>
      <c r="LQW398" s="56"/>
      <c r="LQX398" s="56"/>
      <c r="LQY398" s="56"/>
      <c r="LQZ398" s="56"/>
      <c r="LRA398" s="56"/>
      <c r="LRB398" s="56"/>
      <c r="LRC398" s="56"/>
      <c r="LRD398" s="56"/>
      <c r="LRE398" s="56"/>
      <c r="LRF398" s="56"/>
      <c r="LRG398" s="56"/>
      <c r="LRH398" s="56"/>
      <c r="LRI398" s="56"/>
      <c r="LRJ398" s="56"/>
      <c r="LRK398" s="56"/>
      <c r="LRL398" s="56"/>
      <c r="LRM398" s="56"/>
      <c r="LRN398" s="56"/>
      <c r="LRO398" s="56"/>
      <c r="LRP398" s="56"/>
      <c r="LRQ398" s="56"/>
      <c r="LRR398" s="56"/>
      <c r="LRS398" s="56"/>
      <c r="LRT398" s="56"/>
      <c r="LRU398" s="56"/>
      <c r="LRV398" s="56"/>
      <c r="LRW398" s="56"/>
      <c r="LRX398" s="56"/>
      <c r="LRY398" s="56"/>
      <c r="LRZ398" s="56"/>
      <c r="LSA398" s="56"/>
      <c r="LSB398" s="56"/>
      <c r="LSC398" s="56"/>
      <c r="LSD398" s="56"/>
      <c r="LSE398" s="56"/>
      <c r="LSF398" s="56"/>
      <c r="LSG398" s="56"/>
      <c r="LSH398" s="56"/>
      <c r="LSI398" s="56"/>
      <c r="LSJ398" s="56"/>
      <c r="LSK398" s="56"/>
      <c r="LSL398" s="56"/>
      <c r="LSM398" s="56"/>
      <c r="LSN398" s="56"/>
      <c r="LSO398" s="56"/>
      <c r="LSP398" s="56"/>
      <c r="LSQ398" s="56"/>
      <c r="LSR398" s="56"/>
      <c r="LSS398" s="56"/>
      <c r="LST398" s="56"/>
      <c r="LSU398" s="56"/>
      <c r="LSV398" s="56"/>
      <c r="LSW398" s="56"/>
      <c r="LSX398" s="56"/>
      <c r="LSY398" s="56"/>
      <c r="LSZ398" s="56"/>
      <c r="LTA398" s="56"/>
      <c r="LTB398" s="56"/>
      <c r="LTC398" s="56"/>
      <c r="LTD398" s="56"/>
      <c r="LTE398" s="56"/>
      <c r="LTF398" s="56"/>
      <c r="LTG398" s="56"/>
      <c r="LTH398" s="56"/>
      <c r="LTI398" s="56"/>
      <c r="LTJ398" s="56"/>
      <c r="LTK398" s="56"/>
      <c r="LTL398" s="56"/>
      <c r="LTM398" s="56"/>
      <c r="LTN398" s="56"/>
      <c r="LTO398" s="56"/>
      <c r="LTP398" s="56"/>
      <c r="LTQ398" s="56"/>
      <c r="LTR398" s="56"/>
      <c r="LTS398" s="56"/>
      <c r="LTT398" s="56"/>
      <c r="LTU398" s="56"/>
      <c r="LTV398" s="56"/>
      <c r="LTW398" s="56"/>
      <c r="LTX398" s="56"/>
      <c r="LTY398" s="56"/>
      <c r="LTZ398" s="56"/>
      <c r="LUA398" s="56"/>
      <c r="LUB398" s="56"/>
      <c r="LUC398" s="56"/>
      <c r="LUD398" s="56"/>
      <c r="LUE398" s="56"/>
      <c r="LUF398" s="56"/>
      <c r="LUG398" s="56"/>
      <c r="LUH398" s="56"/>
      <c r="LUI398" s="56"/>
      <c r="LUJ398" s="56"/>
      <c r="LUK398" s="56"/>
      <c r="LUL398" s="56"/>
      <c r="LUM398" s="56"/>
      <c r="LUN398" s="56"/>
      <c r="LUO398" s="56"/>
      <c r="LUP398" s="56"/>
      <c r="LUQ398" s="56"/>
      <c r="LUR398" s="56"/>
      <c r="LUS398" s="56"/>
      <c r="LUT398" s="56"/>
      <c r="LUU398" s="56"/>
      <c r="LUV398" s="56"/>
      <c r="LUW398" s="56"/>
      <c r="LUX398" s="56"/>
      <c r="LUY398" s="56"/>
      <c r="LUZ398" s="56"/>
      <c r="LVA398" s="56"/>
      <c r="LVB398" s="56"/>
      <c r="LVC398" s="56"/>
      <c r="LVD398" s="56"/>
      <c r="LVE398" s="56"/>
      <c r="LVF398" s="56"/>
      <c r="LVG398" s="56"/>
      <c r="LVH398" s="56"/>
      <c r="LVI398" s="56"/>
      <c r="LVJ398" s="56"/>
      <c r="LVK398" s="56"/>
      <c r="LVL398" s="56"/>
      <c r="LVM398" s="56"/>
      <c r="LVN398" s="56"/>
      <c r="LVO398" s="56"/>
      <c r="LVP398" s="56"/>
      <c r="LVQ398" s="56"/>
      <c r="LVR398" s="56"/>
      <c r="LVS398" s="56"/>
      <c r="LVT398" s="56"/>
      <c r="LVU398" s="56"/>
      <c r="LVV398" s="56"/>
      <c r="LVW398" s="56"/>
      <c r="LVX398" s="56"/>
      <c r="LVY398" s="56"/>
      <c r="LVZ398" s="56"/>
      <c r="LWA398" s="56"/>
      <c r="LWB398" s="56"/>
      <c r="LWC398" s="56"/>
      <c r="LWD398" s="56"/>
      <c r="LWE398" s="56"/>
      <c r="LWF398" s="56"/>
      <c r="LWG398" s="56"/>
      <c r="LWH398" s="56"/>
      <c r="LWI398" s="56"/>
      <c r="LWJ398" s="56"/>
      <c r="LWK398" s="56"/>
      <c r="LWL398" s="56"/>
      <c r="LWM398" s="56"/>
      <c r="LWN398" s="56"/>
      <c r="LWO398" s="56"/>
      <c r="LWP398" s="56"/>
      <c r="LWQ398" s="56"/>
      <c r="LWR398" s="56"/>
      <c r="LWS398" s="56"/>
      <c r="LWT398" s="56"/>
      <c r="LWU398" s="56"/>
      <c r="LWV398" s="56"/>
      <c r="LWW398" s="56"/>
      <c r="LWX398" s="56"/>
      <c r="LWY398" s="56"/>
      <c r="LWZ398" s="56"/>
      <c r="LXA398" s="56"/>
      <c r="LXB398" s="56"/>
      <c r="LXC398" s="56"/>
      <c r="LXD398" s="56"/>
      <c r="LXE398" s="56"/>
      <c r="LXF398" s="56"/>
      <c r="LXG398" s="56"/>
      <c r="LXH398" s="56"/>
      <c r="LXI398" s="56"/>
      <c r="LXJ398" s="56"/>
      <c r="LXK398" s="56"/>
      <c r="LXL398" s="56"/>
      <c r="LXM398" s="56"/>
      <c r="LXN398" s="56"/>
      <c r="LXO398" s="56"/>
      <c r="LXP398" s="56"/>
      <c r="LXQ398" s="56"/>
      <c r="LXR398" s="56"/>
      <c r="LXS398" s="56"/>
      <c r="LXT398" s="56"/>
      <c r="LXU398" s="56"/>
      <c r="LXV398" s="56"/>
      <c r="LXW398" s="56"/>
      <c r="LXX398" s="56"/>
      <c r="LXY398" s="56"/>
      <c r="LXZ398" s="56"/>
      <c r="LYA398" s="56"/>
      <c r="LYB398" s="56"/>
      <c r="LYC398" s="56"/>
      <c r="LYD398" s="56"/>
      <c r="LYE398" s="56"/>
      <c r="LYF398" s="56"/>
      <c r="LYG398" s="56"/>
      <c r="LYH398" s="56"/>
      <c r="LYI398" s="56"/>
      <c r="LYJ398" s="56"/>
      <c r="LYK398" s="56"/>
      <c r="LYL398" s="56"/>
      <c r="LYM398" s="56"/>
      <c r="LYN398" s="56"/>
      <c r="LYO398" s="56"/>
      <c r="LYP398" s="56"/>
      <c r="LYQ398" s="56"/>
      <c r="LYR398" s="56"/>
      <c r="LYS398" s="56"/>
      <c r="LYT398" s="56"/>
      <c r="LYU398" s="56"/>
      <c r="LYV398" s="56"/>
      <c r="LYW398" s="56"/>
      <c r="LYX398" s="56"/>
      <c r="LYY398" s="56"/>
      <c r="LYZ398" s="56"/>
      <c r="LZA398" s="56"/>
      <c r="LZB398" s="56"/>
      <c r="LZC398" s="56"/>
      <c r="LZD398" s="56"/>
      <c r="LZE398" s="56"/>
      <c r="LZF398" s="56"/>
      <c r="LZG398" s="56"/>
      <c r="LZH398" s="56"/>
      <c r="LZI398" s="56"/>
      <c r="LZJ398" s="56"/>
      <c r="LZK398" s="56"/>
      <c r="LZL398" s="56"/>
      <c r="LZM398" s="56"/>
      <c r="LZN398" s="56"/>
      <c r="LZO398" s="56"/>
      <c r="LZP398" s="56"/>
      <c r="LZQ398" s="56"/>
      <c r="LZR398" s="56"/>
      <c r="LZS398" s="56"/>
      <c r="LZT398" s="56"/>
      <c r="LZU398" s="56"/>
      <c r="LZV398" s="56"/>
      <c r="LZW398" s="56"/>
      <c r="LZX398" s="56"/>
      <c r="LZY398" s="56"/>
      <c r="LZZ398" s="56"/>
      <c r="MAA398" s="56"/>
      <c r="MAB398" s="56"/>
      <c r="MAC398" s="56"/>
      <c r="MAD398" s="56"/>
      <c r="MAE398" s="56"/>
      <c r="MAF398" s="56"/>
      <c r="MAG398" s="56"/>
      <c r="MAH398" s="56"/>
      <c r="MAI398" s="56"/>
      <c r="MAJ398" s="56"/>
      <c r="MAK398" s="56"/>
      <c r="MAL398" s="56"/>
      <c r="MAM398" s="56"/>
      <c r="MAN398" s="56"/>
      <c r="MAO398" s="56"/>
      <c r="MAP398" s="56"/>
      <c r="MAQ398" s="56"/>
      <c r="MAR398" s="56"/>
      <c r="MAS398" s="56"/>
      <c r="MAT398" s="56"/>
      <c r="MAU398" s="56"/>
      <c r="MAV398" s="56"/>
      <c r="MAW398" s="56"/>
      <c r="MAX398" s="56"/>
      <c r="MAY398" s="56"/>
      <c r="MAZ398" s="56"/>
      <c r="MBA398" s="56"/>
      <c r="MBB398" s="56"/>
      <c r="MBC398" s="56"/>
      <c r="MBD398" s="56"/>
      <c r="MBE398" s="56"/>
      <c r="MBF398" s="56"/>
      <c r="MBG398" s="56"/>
      <c r="MBH398" s="56"/>
      <c r="MBI398" s="56"/>
      <c r="MBJ398" s="56"/>
      <c r="MBK398" s="56"/>
      <c r="MBL398" s="56"/>
      <c r="MBM398" s="56"/>
      <c r="MBN398" s="56"/>
      <c r="MBO398" s="56"/>
      <c r="MBP398" s="56"/>
      <c r="MBQ398" s="56"/>
      <c r="MBR398" s="56"/>
      <c r="MBS398" s="56"/>
      <c r="MBT398" s="56"/>
      <c r="MBU398" s="56"/>
      <c r="MBV398" s="56"/>
      <c r="MBW398" s="56"/>
      <c r="MBX398" s="56"/>
      <c r="MBY398" s="56"/>
      <c r="MBZ398" s="56"/>
      <c r="MCA398" s="56"/>
      <c r="MCB398" s="56"/>
      <c r="MCC398" s="56"/>
      <c r="MCD398" s="56"/>
      <c r="MCE398" s="56"/>
      <c r="MCF398" s="56"/>
      <c r="MCG398" s="56"/>
      <c r="MCH398" s="56"/>
      <c r="MCI398" s="56"/>
      <c r="MCJ398" s="56"/>
      <c r="MCK398" s="56"/>
      <c r="MCL398" s="56"/>
      <c r="MCM398" s="56"/>
      <c r="MCN398" s="56"/>
      <c r="MCO398" s="56"/>
      <c r="MCP398" s="56"/>
      <c r="MCQ398" s="56"/>
      <c r="MCR398" s="56"/>
      <c r="MCS398" s="56"/>
      <c r="MCT398" s="56"/>
      <c r="MCU398" s="56"/>
      <c r="MCV398" s="56"/>
      <c r="MCW398" s="56"/>
      <c r="MCX398" s="56"/>
      <c r="MCY398" s="56"/>
      <c r="MCZ398" s="56"/>
      <c r="MDA398" s="56"/>
      <c r="MDB398" s="56"/>
      <c r="MDC398" s="56"/>
      <c r="MDD398" s="56"/>
      <c r="MDE398" s="56"/>
      <c r="MDF398" s="56"/>
      <c r="MDG398" s="56"/>
      <c r="MDH398" s="56"/>
      <c r="MDI398" s="56"/>
      <c r="MDJ398" s="56"/>
      <c r="MDK398" s="56"/>
      <c r="MDL398" s="56"/>
      <c r="MDM398" s="56"/>
      <c r="MDN398" s="56"/>
      <c r="MDO398" s="56"/>
      <c r="MDP398" s="56"/>
      <c r="MDQ398" s="56"/>
      <c r="MDR398" s="56"/>
      <c r="MDS398" s="56"/>
      <c r="MDT398" s="56"/>
      <c r="MDU398" s="56"/>
      <c r="MDV398" s="56"/>
      <c r="MDW398" s="56"/>
      <c r="MDX398" s="56"/>
      <c r="MDY398" s="56"/>
      <c r="MDZ398" s="56"/>
      <c r="MEA398" s="56"/>
      <c r="MEB398" s="56"/>
      <c r="MEC398" s="56"/>
      <c r="MED398" s="56"/>
      <c r="MEE398" s="56"/>
      <c r="MEF398" s="56"/>
      <c r="MEG398" s="56"/>
      <c r="MEH398" s="56"/>
      <c r="MEI398" s="56"/>
      <c r="MEJ398" s="56"/>
      <c r="MEK398" s="56"/>
      <c r="MEL398" s="56"/>
      <c r="MEM398" s="56"/>
      <c r="MEN398" s="56"/>
      <c r="MEO398" s="56"/>
      <c r="MEP398" s="56"/>
      <c r="MEQ398" s="56"/>
      <c r="MER398" s="56"/>
      <c r="MES398" s="56"/>
      <c r="MET398" s="56"/>
      <c r="MEU398" s="56"/>
      <c r="MEV398" s="56"/>
      <c r="MEW398" s="56"/>
      <c r="MEX398" s="56"/>
      <c r="MEY398" s="56"/>
      <c r="MEZ398" s="56"/>
      <c r="MFA398" s="56"/>
      <c r="MFB398" s="56"/>
      <c r="MFC398" s="56"/>
      <c r="MFD398" s="56"/>
      <c r="MFE398" s="56"/>
      <c r="MFF398" s="56"/>
      <c r="MFG398" s="56"/>
      <c r="MFH398" s="56"/>
      <c r="MFI398" s="56"/>
      <c r="MFJ398" s="56"/>
      <c r="MFK398" s="56"/>
      <c r="MFL398" s="56"/>
      <c r="MFM398" s="56"/>
      <c r="MFN398" s="56"/>
      <c r="MFO398" s="56"/>
      <c r="MFP398" s="56"/>
      <c r="MFQ398" s="56"/>
      <c r="MFR398" s="56"/>
      <c r="MFS398" s="56"/>
      <c r="MFT398" s="56"/>
      <c r="MFU398" s="56"/>
      <c r="MFV398" s="56"/>
      <c r="MFW398" s="56"/>
      <c r="MFX398" s="56"/>
      <c r="MFY398" s="56"/>
      <c r="MFZ398" s="56"/>
      <c r="MGA398" s="56"/>
      <c r="MGB398" s="56"/>
      <c r="MGC398" s="56"/>
      <c r="MGD398" s="56"/>
      <c r="MGE398" s="56"/>
      <c r="MGF398" s="56"/>
      <c r="MGG398" s="56"/>
      <c r="MGH398" s="56"/>
      <c r="MGI398" s="56"/>
      <c r="MGJ398" s="56"/>
      <c r="MGK398" s="56"/>
      <c r="MGL398" s="56"/>
      <c r="MGM398" s="56"/>
      <c r="MGN398" s="56"/>
      <c r="MGO398" s="56"/>
      <c r="MGP398" s="56"/>
      <c r="MGQ398" s="56"/>
      <c r="MGR398" s="56"/>
      <c r="MGS398" s="56"/>
      <c r="MGT398" s="56"/>
      <c r="MGU398" s="56"/>
      <c r="MGV398" s="56"/>
      <c r="MGW398" s="56"/>
      <c r="MGX398" s="56"/>
      <c r="MGY398" s="56"/>
      <c r="MGZ398" s="56"/>
      <c r="MHA398" s="56"/>
      <c r="MHB398" s="56"/>
      <c r="MHC398" s="56"/>
      <c r="MHD398" s="56"/>
      <c r="MHE398" s="56"/>
      <c r="MHF398" s="56"/>
      <c r="MHG398" s="56"/>
      <c r="MHH398" s="56"/>
      <c r="MHI398" s="56"/>
      <c r="MHJ398" s="56"/>
      <c r="MHK398" s="56"/>
      <c r="MHL398" s="56"/>
      <c r="MHM398" s="56"/>
      <c r="MHN398" s="56"/>
      <c r="MHO398" s="56"/>
      <c r="MHP398" s="56"/>
      <c r="MHQ398" s="56"/>
      <c r="MHR398" s="56"/>
      <c r="MHS398" s="56"/>
      <c r="MHT398" s="56"/>
      <c r="MHU398" s="56"/>
      <c r="MHV398" s="56"/>
      <c r="MHW398" s="56"/>
      <c r="MHX398" s="56"/>
      <c r="MHY398" s="56"/>
      <c r="MHZ398" s="56"/>
      <c r="MIA398" s="56"/>
      <c r="MIB398" s="56"/>
      <c r="MIC398" s="56"/>
      <c r="MID398" s="56"/>
      <c r="MIE398" s="56"/>
      <c r="MIF398" s="56"/>
      <c r="MIG398" s="56"/>
      <c r="MIH398" s="56"/>
      <c r="MII398" s="56"/>
      <c r="MIJ398" s="56"/>
      <c r="MIK398" s="56"/>
      <c r="MIL398" s="56"/>
      <c r="MIM398" s="56"/>
      <c r="MIN398" s="56"/>
      <c r="MIO398" s="56"/>
      <c r="MIP398" s="56"/>
      <c r="MIQ398" s="56"/>
      <c r="MIR398" s="56"/>
      <c r="MIS398" s="56"/>
      <c r="MIT398" s="56"/>
      <c r="MIU398" s="56"/>
      <c r="MIV398" s="56"/>
      <c r="MIW398" s="56"/>
      <c r="MIX398" s="56"/>
      <c r="MIY398" s="56"/>
      <c r="MIZ398" s="56"/>
      <c r="MJA398" s="56"/>
      <c r="MJB398" s="56"/>
      <c r="MJC398" s="56"/>
      <c r="MJD398" s="56"/>
      <c r="MJE398" s="56"/>
      <c r="MJF398" s="56"/>
      <c r="MJG398" s="56"/>
      <c r="MJH398" s="56"/>
      <c r="MJI398" s="56"/>
      <c r="MJJ398" s="56"/>
      <c r="MJK398" s="56"/>
      <c r="MJL398" s="56"/>
      <c r="MJM398" s="56"/>
      <c r="MJN398" s="56"/>
      <c r="MJO398" s="56"/>
      <c r="MJP398" s="56"/>
      <c r="MJQ398" s="56"/>
      <c r="MJR398" s="56"/>
      <c r="MJS398" s="56"/>
      <c r="MJT398" s="56"/>
      <c r="MJU398" s="56"/>
      <c r="MJV398" s="56"/>
      <c r="MJW398" s="56"/>
      <c r="MJX398" s="56"/>
      <c r="MJY398" s="56"/>
      <c r="MJZ398" s="56"/>
      <c r="MKA398" s="56"/>
      <c r="MKB398" s="56"/>
      <c r="MKC398" s="56"/>
      <c r="MKD398" s="56"/>
      <c r="MKE398" s="56"/>
      <c r="MKF398" s="56"/>
      <c r="MKG398" s="56"/>
      <c r="MKH398" s="56"/>
      <c r="MKI398" s="56"/>
      <c r="MKJ398" s="56"/>
      <c r="MKK398" s="56"/>
      <c r="MKL398" s="56"/>
      <c r="MKM398" s="56"/>
      <c r="MKN398" s="56"/>
      <c r="MKO398" s="56"/>
      <c r="MKP398" s="56"/>
      <c r="MKQ398" s="56"/>
      <c r="MKR398" s="56"/>
      <c r="MKS398" s="56"/>
      <c r="MKT398" s="56"/>
      <c r="MKU398" s="56"/>
      <c r="MKV398" s="56"/>
      <c r="MKW398" s="56"/>
      <c r="MKX398" s="56"/>
      <c r="MKY398" s="56"/>
      <c r="MKZ398" s="56"/>
      <c r="MLA398" s="56"/>
      <c r="MLB398" s="56"/>
      <c r="MLC398" s="56"/>
      <c r="MLD398" s="56"/>
      <c r="MLE398" s="56"/>
      <c r="MLF398" s="56"/>
      <c r="MLG398" s="56"/>
      <c r="MLH398" s="56"/>
      <c r="MLI398" s="56"/>
      <c r="MLJ398" s="56"/>
      <c r="MLK398" s="56"/>
      <c r="MLL398" s="56"/>
      <c r="MLM398" s="56"/>
      <c r="MLN398" s="56"/>
      <c r="MLO398" s="56"/>
      <c r="MLP398" s="56"/>
      <c r="MLQ398" s="56"/>
      <c r="MLR398" s="56"/>
      <c r="MLS398" s="56"/>
      <c r="MLT398" s="56"/>
      <c r="MLU398" s="56"/>
      <c r="MLV398" s="56"/>
      <c r="MLW398" s="56"/>
      <c r="MLX398" s="56"/>
      <c r="MLY398" s="56"/>
      <c r="MLZ398" s="56"/>
      <c r="MMA398" s="56"/>
      <c r="MMB398" s="56"/>
      <c r="MMC398" s="56"/>
      <c r="MMD398" s="56"/>
      <c r="MME398" s="56"/>
      <c r="MMF398" s="56"/>
      <c r="MMG398" s="56"/>
      <c r="MMH398" s="56"/>
      <c r="MMI398" s="56"/>
      <c r="MMJ398" s="56"/>
      <c r="MMK398" s="56"/>
      <c r="MML398" s="56"/>
      <c r="MMM398" s="56"/>
      <c r="MMN398" s="56"/>
      <c r="MMO398" s="56"/>
      <c r="MMP398" s="56"/>
      <c r="MMQ398" s="56"/>
      <c r="MMR398" s="56"/>
      <c r="MMS398" s="56"/>
      <c r="MMT398" s="56"/>
      <c r="MMU398" s="56"/>
      <c r="MMV398" s="56"/>
      <c r="MMW398" s="56"/>
      <c r="MMX398" s="56"/>
      <c r="MMY398" s="56"/>
      <c r="MMZ398" s="56"/>
      <c r="MNA398" s="56"/>
      <c r="MNB398" s="56"/>
      <c r="MNC398" s="56"/>
      <c r="MND398" s="56"/>
      <c r="MNE398" s="56"/>
      <c r="MNF398" s="56"/>
      <c r="MNG398" s="56"/>
      <c r="MNH398" s="56"/>
      <c r="MNI398" s="56"/>
      <c r="MNJ398" s="56"/>
      <c r="MNK398" s="56"/>
      <c r="MNL398" s="56"/>
      <c r="MNM398" s="56"/>
      <c r="MNN398" s="56"/>
      <c r="MNO398" s="56"/>
      <c r="MNP398" s="56"/>
      <c r="MNQ398" s="56"/>
      <c r="MNR398" s="56"/>
      <c r="MNS398" s="56"/>
      <c r="MNT398" s="56"/>
      <c r="MNU398" s="56"/>
      <c r="MNV398" s="56"/>
      <c r="MNW398" s="56"/>
      <c r="MNX398" s="56"/>
      <c r="MNY398" s="56"/>
      <c r="MNZ398" s="56"/>
      <c r="MOA398" s="56"/>
      <c r="MOB398" s="56"/>
      <c r="MOC398" s="56"/>
      <c r="MOD398" s="56"/>
      <c r="MOE398" s="56"/>
      <c r="MOF398" s="56"/>
      <c r="MOG398" s="56"/>
      <c r="MOH398" s="56"/>
      <c r="MOI398" s="56"/>
      <c r="MOJ398" s="56"/>
      <c r="MOK398" s="56"/>
      <c r="MOL398" s="56"/>
      <c r="MOM398" s="56"/>
      <c r="MON398" s="56"/>
      <c r="MOO398" s="56"/>
      <c r="MOP398" s="56"/>
      <c r="MOQ398" s="56"/>
      <c r="MOR398" s="56"/>
      <c r="MOS398" s="56"/>
      <c r="MOT398" s="56"/>
      <c r="MOU398" s="56"/>
      <c r="MOV398" s="56"/>
      <c r="MOW398" s="56"/>
      <c r="MOX398" s="56"/>
      <c r="MOY398" s="56"/>
      <c r="MOZ398" s="56"/>
      <c r="MPA398" s="56"/>
      <c r="MPB398" s="56"/>
      <c r="MPC398" s="56"/>
      <c r="MPD398" s="56"/>
      <c r="MPE398" s="56"/>
      <c r="MPF398" s="56"/>
      <c r="MPG398" s="56"/>
      <c r="MPH398" s="56"/>
      <c r="MPI398" s="56"/>
      <c r="MPJ398" s="56"/>
      <c r="MPK398" s="56"/>
      <c r="MPL398" s="56"/>
      <c r="MPM398" s="56"/>
      <c r="MPN398" s="56"/>
      <c r="MPO398" s="56"/>
      <c r="MPP398" s="56"/>
      <c r="MPQ398" s="56"/>
      <c r="MPR398" s="56"/>
      <c r="MPS398" s="56"/>
      <c r="MPT398" s="56"/>
      <c r="MPU398" s="56"/>
      <c r="MPV398" s="56"/>
      <c r="MPW398" s="56"/>
      <c r="MPX398" s="56"/>
      <c r="MPY398" s="56"/>
      <c r="MPZ398" s="56"/>
      <c r="MQA398" s="56"/>
      <c r="MQB398" s="56"/>
      <c r="MQC398" s="56"/>
      <c r="MQD398" s="56"/>
      <c r="MQE398" s="56"/>
      <c r="MQF398" s="56"/>
      <c r="MQG398" s="56"/>
      <c r="MQH398" s="56"/>
      <c r="MQI398" s="56"/>
      <c r="MQJ398" s="56"/>
      <c r="MQK398" s="56"/>
      <c r="MQL398" s="56"/>
      <c r="MQM398" s="56"/>
      <c r="MQN398" s="56"/>
      <c r="MQO398" s="56"/>
      <c r="MQP398" s="56"/>
      <c r="MQQ398" s="56"/>
      <c r="MQR398" s="56"/>
      <c r="MQS398" s="56"/>
      <c r="MQT398" s="56"/>
      <c r="MQU398" s="56"/>
      <c r="MQV398" s="56"/>
      <c r="MQW398" s="56"/>
      <c r="MQX398" s="56"/>
      <c r="MQY398" s="56"/>
      <c r="MQZ398" s="56"/>
      <c r="MRA398" s="56"/>
      <c r="MRB398" s="56"/>
      <c r="MRC398" s="56"/>
      <c r="MRD398" s="56"/>
      <c r="MRE398" s="56"/>
      <c r="MRF398" s="56"/>
      <c r="MRG398" s="56"/>
      <c r="MRH398" s="56"/>
      <c r="MRI398" s="56"/>
      <c r="MRJ398" s="56"/>
      <c r="MRK398" s="56"/>
      <c r="MRL398" s="56"/>
      <c r="MRM398" s="56"/>
      <c r="MRN398" s="56"/>
      <c r="MRO398" s="56"/>
      <c r="MRP398" s="56"/>
      <c r="MRQ398" s="56"/>
      <c r="MRR398" s="56"/>
      <c r="MRS398" s="56"/>
      <c r="MRT398" s="56"/>
      <c r="MRU398" s="56"/>
      <c r="MRV398" s="56"/>
      <c r="MRW398" s="56"/>
      <c r="MRX398" s="56"/>
      <c r="MRY398" s="56"/>
      <c r="MRZ398" s="56"/>
      <c r="MSA398" s="56"/>
      <c r="MSB398" s="56"/>
      <c r="MSC398" s="56"/>
      <c r="MSD398" s="56"/>
      <c r="MSE398" s="56"/>
      <c r="MSF398" s="56"/>
      <c r="MSG398" s="56"/>
      <c r="MSH398" s="56"/>
      <c r="MSI398" s="56"/>
      <c r="MSJ398" s="56"/>
      <c r="MSK398" s="56"/>
      <c r="MSL398" s="56"/>
      <c r="MSM398" s="56"/>
      <c r="MSN398" s="56"/>
      <c r="MSO398" s="56"/>
      <c r="MSP398" s="56"/>
      <c r="MSQ398" s="56"/>
      <c r="MSR398" s="56"/>
      <c r="MSS398" s="56"/>
      <c r="MST398" s="56"/>
      <c r="MSU398" s="56"/>
      <c r="MSV398" s="56"/>
      <c r="MSW398" s="56"/>
      <c r="MSX398" s="56"/>
      <c r="MSY398" s="56"/>
      <c r="MSZ398" s="56"/>
      <c r="MTA398" s="56"/>
      <c r="MTB398" s="56"/>
      <c r="MTC398" s="56"/>
      <c r="MTD398" s="56"/>
      <c r="MTE398" s="56"/>
      <c r="MTF398" s="56"/>
      <c r="MTG398" s="56"/>
      <c r="MTH398" s="56"/>
      <c r="MTI398" s="56"/>
      <c r="MTJ398" s="56"/>
      <c r="MTK398" s="56"/>
      <c r="MTL398" s="56"/>
      <c r="MTM398" s="56"/>
      <c r="MTN398" s="56"/>
      <c r="MTO398" s="56"/>
      <c r="MTP398" s="56"/>
      <c r="MTQ398" s="56"/>
      <c r="MTR398" s="56"/>
      <c r="MTS398" s="56"/>
      <c r="MTT398" s="56"/>
      <c r="MTU398" s="56"/>
      <c r="MTV398" s="56"/>
      <c r="MTW398" s="56"/>
      <c r="MTX398" s="56"/>
      <c r="MTY398" s="56"/>
      <c r="MTZ398" s="56"/>
      <c r="MUA398" s="56"/>
      <c r="MUB398" s="56"/>
      <c r="MUC398" s="56"/>
      <c r="MUD398" s="56"/>
      <c r="MUE398" s="56"/>
      <c r="MUF398" s="56"/>
      <c r="MUG398" s="56"/>
      <c r="MUH398" s="56"/>
      <c r="MUI398" s="56"/>
      <c r="MUJ398" s="56"/>
      <c r="MUK398" s="56"/>
      <c r="MUL398" s="56"/>
      <c r="MUM398" s="56"/>
      <c r="MUN398" s="56"/>
      <c r="MUO398" s="56"/>
      <c r="MUP398" s="56"/>
      <c r="MUQ398" s="56"/>
      <c r="MUR398" s="56"/>
      <c r="MUS398" s="56"/>
      <c r="MUT398" s="56"/>
      <c r="MUU398" s="56"/>
      <c r="MUV398" s="56"/>
      <c r="MUW398" s="56"/>
      <c r="MUX398" s="56"/>
      <c r="MUY398" s="56"/>
      <c r="MUZ398" s="56"/>
      <c r="MVA398" s="56"/>
      <c r="MVB398" s="56"/>
      <c r="MVC398" s="56"/>
      <c r="MVD398" s="56"/>
      <c r="MVE398" s="56"/>
      <c r="MVF398" s="56"/>
      <c r="MVG398" s="56"/>
      <c r="MVH398" s="56"/>
      <c r="MVI398" s="56"/>
      <c r="MVJ398" s="56"/>
      <c r="MVK398" s="56"/>
      <c r="MVL398" s="56"/>
      <c r="MVM398" s="56"/>
      <c r="MVN398" s="56"/>
      <c r="MVO398" s="56"/>
      <c r="MVP398" s="56"/>
      <c r="MVQ398" s="56"/>
      <c r="MVR398" s="56"/>
      <c r="MVS398" s="56"/>
      <c r="MVT398" s="56"/>
      <c r="MVU398" s="56"/>
      <c r="MVV398" s="56"/>
      <c r="MVW398" s="56"/>
      <c r="MVX398" s="56"/>
      <c r="MVY398" s="56"/>
      <c r="MVZ398" s="56"/>
      <c r="MWA398" s="56"/>
      <c r="MWB398" s="56"/>
      <c r="MWC398" s="56"/>
      <c r="MWD398" s="56"/>
      <c r="MWE398" s="56"/>
      <c r="MWF398" s="56"/>
      <c r="MWG398" s="56"/>
      <c r="MWH398" s="56"/>
      <c r="MWI398" s="56"/>
      <c r="MWJ398" s="56"/>
      <c r="MWK398" s="56"/>
      <c r="MWL398" s="56"/>
      <c r="MWM398" s="56"/>
      <c r="MWN398" s="56"/>
      <c r="MWO398" s="56"/>
      <c r="MWP398" s="56"/>
      <c r="MWQ398" s="56"/>
      <c r="MWR398" s="56"/>
      <c r="MWS398" s="56"/>
      <c r="MWT398" s="56"/>
      <c r="MWU398" s="56"/>
      <c r="MWV398" s="56"/>
      <c r="MWW398" s="56"/>
      <c r="MWX398" s="56"/>
      <c r="MWY398" s="56"/>
      <c r="MWZ398" s="56"/>
      <c r="MXA398" s="56"/>
      <c r="MXB398" s="56"/>
      <c r="MXC398" s="56"/>
      <c r="MXD398" s="56"/>
      <c r="MXE398" s="56"/>
      <c r="MXF398" s="56"/>
      <c r="MXG398" s="56"/>
      <c r="MXH398" s="56"/>
      <c r="MXI398" s="56"/>
      <c r="MXJ398" s="56"/>
      <c r="MXK398" s="56"/>
      <c r="MXL398" s="56"/>
      <c r="MXM398" s="56"/>
      <c r="MXN398" s="56"/>
      <c r="MXO398" s="56"/>
      <c r="MXP398" s="56"/>
      <c r="MXQ398" s="56"/>
      <c r="MXR398" s="56"/>
      <c r="MXS398" s="56"/>
      <c r="MXT398" s="56"/>
      <c r="MXU398" s="56"/>
      <c r="MXV398" s="56"/>
      <c r="MXW398" s="56"/>
      <c r="MXX398" s="56"/>
      <c r="MXY398" s="56"/>
      <c r="MXZ398" s="56"/>
      <c r="MYA398" s="56"/>
      <c r="MYB398" s="56"/>
      <c r="MYC398" s="56"/>
      <c r="MYD398" s="56"/>
      <c r="MYE398" s="56"/>
      <c r="MYF398" s="56"/>
      <c r="MYG398" s="56"/>
      <c r="MYH398" s="56"/>
      <c r="MYI398" s="56"/>
      <c r="MYJ398" s="56"/>
      <c r="MYK398" s="56"/>
      <c r="MYL398" s="56"/>
      <c r="MYM398" s="56"/>
      <c r="MYN398" s="56"/>
      <c r="MYO398" s="56"/>
      <c r="MYP398" s="56"/>
      <c r="MYQ398" s="56"/>
      <c r="MYR398" s="56"/>
      <c r="MYS398" s="56"/>
      <c r="MYT398" s="56"/>
      <c r="MYU398" s="56"/>
      <c r="MYV398" s="56"/>
      <c r="MYW398" s="56"/>
      <c r="MYX398" s="56"/>
      <c r="MYY398" s="56"/>
      <c r="MYZ398" s="56"/>
      <c r="MZA398" s="56"/>
      <c r="MZB398" s="56"/>
      <c r="MZC398" s="56"/>
      <c r="MZD398" s="56"/>
      <c r="MZE398" s="56"/>
      <c r="MZF398" s="56"/>
      <c r="MZG398" s="56"/>
      <c r="MZH398" s="56"/>
      <c r="MZI398" s="56"/>
      <c r="MZJ398" s="56"/>
      <c r="MZK398" s="56"/>
      <c r="MZL398" s="56"/>
      <c r="MZM398" s="56"/>
      <c r="MZN398" s="56"/>
      <c r="MZO398" s="56"/>
      <c r="MZP398" s="56"/>
      <c r="MZQ398" s="56"/>
      <c r="MZR398" s="56"/>
      <c r="MZS398" s="56"/>
      <c r="MZT398" s="56"/>
      <c r="MZU398" s="56"/>
      <c r="MZV398" s="56"/>
      <c r="MZW398" s="56"/>
      <c r="MZX398" s="56"/>
      <c r="MZY398" s="56"/>
      <c r="MZZ398" s="56"/>
      <c r="NAA398" s="56"/>
      <c r="NAB398" s="56"/>
      <c r="NAC398" s="56"/>
      <c r="NAD398" s="56"/>
      <c r="NAE398" s="56"/>
      <c r="NAF398" s="56"/>
      <c r="NAG398" s="56"/>
      <c r="NAH398" s="56"/>
      <c r="NAI398" s="56"/>
      <c r="NAJ398" s="56"/>
      <c r="NAK398" s="56"/>
      <c r="NAL398" s="56"/>
      <c r="NAM398" s="56"/>
      <c r="NAN398" s="56"/>
      <c r="NAO398" s="56"/>
      <c r="NAP398" s="56"/>
      <c r="NAQ398" s="56"/>
      <c r="NAR398" s="56"/>
      <c r="NAS398" s="56"/>
      <c r="NAT398" s="56"/>
      <c r="NAU398" s="56"/>
      <c r="NAV398" s="56"/>
      <c r="NAW398" s="56"/>
      <c r="NAX398" s="56"/>
      <c r="NAY398" s="56"/>
      <c r="NAZ398" s="56"/>
      <c r="NBA398" s="56"/>
      <c r="NBB398" s="56"/>
      <c r="NBC398" s="56"/>
      <c r="NBD398" s="56"/>
      <c r="NBE398" s="56"/>
      <c r="NBF398" s="56"/>
      <c r="NBG398" s="56"/>
      <c r="NBH398" s="56"/>
      <c r="NBI398" s="56"/>
      <c r="NBJ398" s="56"/>
      <c r="NBK398" s="56"/>
      <c r="NBL398" s="56"/>
      <c r="NBM398" s="56"/>
      <c r="NBN398" s="56"/>
      <c r="NBO398" s="56"/>
      <c r="NBP398" s="56"/>
      <c r="NBQ398" s="56"/>
      <c r="NBR398" s="56"/>
      <c r="NBS398" s="56"/>
      <c r="NBT398" s="56"/>
      <c r="NBU398" s="56"/>
      <c r="NBV398" s="56"/>
      <c r="NBW398" s="56"/>
      <c r="NBX398" s="56"/>
      <c r="NBY398" s="56"/>
      <c r="NBZ398" s="56"/>
      <c r="NCA398" s="56"/>
      <c r="NCB398" s="56"/>
      <c r="NCC398" s="56"/>
      <c r="NCD398" s="56"/>
      <c r="NCE398" s="56"/>
      <c r="NCF398" s="56"/>
      <c r="NCG398" s="56"/>
      <c r="NCH398" s="56"/>
      <c r="NCI398" s="56"/>
      <c r="NCJ398" s="56"/>
      <c r="NCK398" s="56"/>
      <c r="NCL398" s="56"/>
      <c r="NCM398" s="56"/>
      <c r="NCN398" s="56"/>
      <c r="NCO398" s="56"/>
      <c r="NCP398" s="56"/>
      <c r="NCQ398" s="56"/>
      <c r="NCR398" s="56"/>
      <c r="NCS398" s="56"/>
      <c r="NCT398" s="56"/>
      <c r="NCU398" s="56"/>
      <c r="NCV398" s="56"/>
      <c r="NCW398" s="56"/>
      <c r="NCX398" s="56"/>
      <c r="NCY398" s="56"/>
      <c r="NCZ398" s="56"/>
      <c r="NDA398" s="56"/>
      <c r="NDB398" s="56"/>
      <c r="NDC398" s="56"/>
      <c r="NDD398" s="56"/>
      <c r="NDE398" s="56"/>
      <c r="NDF398" s="56"/>
      <c r="NDG398" s="56"/>
      <c r="NDH398" s="56"/>
      <c r="NDI398" s="56"/>
      <c r="NDJ398" s="56"/>
      <c r="NDK398" s="56"/>
      <c r="NDL398" s="56"/>
      <c r="NDM398" s="56"/>
      <c r="NDN398" s="56"/>
      <c r="NDO398" s="56"/>
      <c r="NDP398" s="56"/>
      <c r="NDQ398" s="56"/>
      <c r="NDR398" s="56"/>
      <c r="NDS398" s="56"/>
      <c r="NDT398" s="56"/>
      <c r="NDU398" s="56"/>
      <c r="NDV398" s="56"/>
      <c r="NDW398" s="56"/>
      <c r="NDX398" s="56"/>
      <c r="NDY398" s="56"/>
      <c r="NDZ398" s="56"/>
      <c r="NEA398" s="56"/>
      <c r="NEB398" s="56"/>
      <c r="NEC398" s="56"/>
      <c r="NED398" s="56"/>
      <c r="NEE398" s="56"/>
      <c r="NEF398" s="56"/>
      <c r="NEG398" s="56"/>
      <c r="NEH398" s="56"/>
      <c r="NEI398" s="56"/>
      <c r="NEJ398" s="56"/>
      <c r="NEK398" s="56"/>
      <c r="NEL398" s="56"/>
      <c r="NEM398" s="56"/>
      <c r="NEN398" s="56"/>
      <c r="NEO398" s="56"/>
      <c r="NEP398" s="56"/>
      <c r="NEQ398" s="56"/>
      <c r="NER398" s="56"/>
      <c r="NES398" s="56"/>
      <c r="NET398" s="56"/>
      <c r="NEU398" s="56"/>
      <c r="NEV398" s="56"/>
      <c r="NEW398" s="56"/>
      <c r="NEX398" s="56"/>
      <c r="NEY398" s="56"/>
      <c r="NEZ398" s="56"/>
      <c r="NFA398" s="56"/>
      <c r="NFB398" s="56"/>
      <c r="NFC398" s="56"/>
      <c r="NFD398" s="56"/>
      <c r="NFE398" s="56"/>
      <c r="NFF398" s="56"/>
      <c r="NFG398" s="56"/>
      <c r="NFH398" s="56"/>
      <c r="NFI398" s="56"/>
      <c r="NFJ398" s="56"/>
      <c r="NFK398" s="56"/>
      <c r="NFL398" s="56"/>
      <c r="NFM398" s="56"/>
      <c r="NFN398" s="56"/>
      <c r="NFO398" s="56"/>
      <c r="NFP398" s="56"/>
      <c r="NFQ398" s="56"/>
      <c r="NFR398" s="56"/>
      <c r="NFS398" s="56"/>
      <c r="NFT398" s="56"/>
      <c r="NFU398" s="56"/>
      <c r="NFV398" s="56"/>
      <c r="NFW398" s="56"/>
      <c r="NFX398" s="56"/>
      <c r="NFY398" s="56"/>
      <c r="NFZ398" s="56"/>
      <c r="NGA398" s="56"/>
      <c r="NGB398" s="56"/>
      <c r="NGC398" s="56"/>
      <c r="NGD398" s="56"/>
      <c r="NGE398" s="56"/>
      <c r="NGF398" s="56"/>
      <c r="NGG398" s="56"/>
      <c r="NGH398" s="56"/>
      <c r="NGI398" s="56"/>
      <c r="NGJ398" s="56"/>
      <c r="NGK398" s="56"/>
      <c r="NGL398" s="56"/>
      <c r="NGM398" s="56"/>
      <c r="NGN398" s="56"/>
      <c r="NGO398" s="56"/>
      <c r="NGP398" s="56"/>
      <c r="NGQ398" s="56"/>
      <c r="NGR398" s="56"/>
      <c r="NGS398" s="56"/>
      <c r="NGT398" s="56"/>
      <c r="NGU398" s="56"/>
      <c r="NGV398" s="56"/>
      <c r="NGW398" s="56"/>
      <c r="NGX398" s="56"/>
      <c r="NGY398" s="56"/>
      <c r="NGZ398" s="56"/>
      <c r="NHA398" s="56"/>
      <c r="NHB398" s="56"/>
      <c r="NHC398" s="56"/>
      <c r="NHD398" s="56"/>
      <c r="NHE398" s="56"/>
      <c r="NHF398" s="56"/>
      <c r="NHG398" s="56"/>
      <c r="NHH398" s="56"/>
      <c r="NHI398" s="56"/>
      <c r="NHJ398" s="56"/>
      <c r="NHK398" s="56"/>
      <c r="NHL398" s="56"/>
      <c r="NHM398" s="56"/>
      <c r="NHN398" s="56"/>
      <c r="NHO398" s="56"/>
      <c r="NHP398" s="56"/>
      <c r="NHQ398" s="56"/>
      <c r="NHR398" s="56"/>
      <c r="NHS398" s="56"/>
      <c r="NHT398" s="56"/>
      <c r="NHU398" s="56"/>
      <c r="NHV398" s="56"/>
      <c r="NHW398" s="56"/>
      <c r="NHX398" s="56"/>
      <c r="NHY398" s="56"/>
      <c r="NHZ398" s="56"/>
      <c r="NIA398" s="56"/>
      <c r="NIB398" s="56"/>
      <c r="NIC398" s="56"/>
      <c r="NID398" s="56"/>
      <c r="NIE398" s="56"/>
      <c r="NIF398" s="56"/>
      <c r="NIG398" s="56"/>
      <c r="NIH398" s="56"/>
      <c r="NII398" s="56"/>
      <c r="NIJ398" s="56"/>
      <c r="NIK398" s="56"/>
      <c r="NIL398" s="56"/>
      <c r="NIM398" s="56"/>
      <c r="NIN398" s="56"/>
      <c r="NIO398" s="56"/>
      <c r="NIP398" s="56"/>
      <c r="NIQ398" s="56"/>
      <c r="NIR398" s="56"/>
      <c r="NIS398" s="56"/>
      <c r="NIT398" s="56"/>
      <c r="NIU398" s="56"/>
      <c r="NIV398" s="56"/>
      <c r="NIW398" s="56"/>
      <c r="NIX398" s="56"/>
      <c r="NIY398" s="56"/>
      <c r="NIZ398" s="56"/>
      <c r="NJA398" s="56"/>
      <c r="NJB398" s="56"/>
      <c r="NJC398" s="56"/>
      <c r="NJD398" s="56"/>
      <c r="NJE398" s="56"/>
      <c r="NJF398" s="56"/>
      <c r="NJG398" s="56"/>
      <c r="NJH398" s="56"/>
      <c r="NJI398" s="56"/>
      <c r="NJJ398" s="56"/>
      <c r="NJK398" s="56"/>
      <c r="NJL398" s="56"/>
      <c r="NJM398" s="56"/>
      <c r="NJN398" s="56"/>
      <c r="NJO398" s="56"/>
      <c r="NJP398" s="56"/>
      <c r="NJQ398" s="56"/>
      <c r="NJR398" s="56"/>
      <c r="NJS398" s="56"/>
      <c r="NJT398" s="56"/>
      <c r="NJU398" s="56"/>
      <c r="NJV398" s="56"/>
      <c r="NJW398" s="56"/>
      <c r="NJX398" s="56"/>
      <c r="NJY398" s="56"/>
      <c r="NJZ398" s="56"/>
      <c r="NKA398" s="56"/>
      <c r="NKB398" s="56"/>
      <c r="NKC398" s="56"/>
      <c r="NKD398" s="56"/>
      <c r="NKE398" s="56"/>
      <c r="NKF398" s="56"/>
      <c r="NKG398" s="56"/>
      <c r="NKH398" s="56"/>
      <c r="NKI398" s="56"/>
      <c r="NKJ398" s="56"/>
      <c r="NKK398" s="56"/>
      <c r="NKL398" s="56"/>
      <c r="NKM398" s="56"/>
      <c r="NKN398" s="56"/>
      <c r="NKO398" s="56"/>
      <c r="NKP398" s="56"/>
      <c r="NKQ398" s="56"/>
      <c r="NKR398" s="56"/>
      <c r="NKS398" s="56"/>
      <c r="NKT398" s="56"/>
      <c r="NKU398" s="56"/>
      <c r="NKV398" s="56"/>
      <c r="NKW398" s="56"/>
      <c r="NKX398" s="56"/>
      <c r="NKY398" s="56"/>
      <c r="NKZ398" s="56"/>
      <c r="NLA398" s="56"/>
      <c r="NLB398" s="56"/>
      <c r="NLC398" s="56"/>
      <c r="NLD398" s="56"/>
      <c r="NLE398" s="56"/>
      <c r="NLF398" s="56"/>
      <c r="NLG398" s="56"/>
      <c r="NLH398" s="56"/>
      <c r="NLI398" s="56"/>
      <c r="NLJ398" s="56"/>
      <c r="NLK398" s="56"/>
      <c r="NLL398" s="56"/>
      <c r="NLM398" s="56"/>
      <c r="NLN398" s="56"/>
      <c r="NLO398" s="56"/>
      <c r="NLP398" s="56"/>
      <c r="NLQ398" s="56"/>
      <c r="NLR398" s="56"/>
      <c r="NLS398" s="56"/>
      <c r="NLT398" s="56"/>
      <c r="NLU398" s="56"/>
      <c r="NLV398" s="56"/>
      <c r="NLW398" s="56"/>
      <c r="NLX398" s="56"/>
      <c r="NLY398" s="56"/>
      <c r="NLZ398" s="56"/>
      <c r="NMA398" s="56"/>
      <c r="NMB398" s="56"/>
      <c r="NMC398" s="56"/>
      <c r="NMD398" s="56"/>
      <c r="NME398" s="56"/>
      <c r="NMF398" s="56"/>
      <c r="NMG398" s="56"/>
      <c r="NMH398" s="56"/>
      <c r="NMI398" s="56"/>
      <c r="NMJ398" s="56"/>
      <c r="NMK398" s="56"/>
      <c r="NML398" s="56"/>
      <c r="NMM398" s="56"/>
      <c r="NMN398" s="56"/>
      <c r="NMO398" s="56"/>
      <c r="NMP398" s="56"/>
      <c r="NMQ398" s="56"/>
      <c r="NMR398" s="56"/>
      <c r="NMS398" s="56"/>
      <c r="NMT398" s="56"/>
      <c r="NMU398" s="56"/>
      <c r="NMV398" s="56"/>
      <c r="NMW398" s="56"/>
      <c r="NMX398" s="56"/>
      <c r="NMY398" s="56"/>
      <c r="NMZ398" s="56"/>
      <c r="NNA398" s="56"/>
      <c r="NNB398" s="56"/>
      <c r="NNC398" s="56"/>
      <c r="NND398" s="56"/>
      <c r="NNE398" s="56"/>
      <c r="NNF398" s="56"/>
      <c r="NNG398" s="56"/>
      <c r="NNH398" s="56"/>
      <c r="NNI398" s="56"/>
      <c r="NNJ398" s="56"/>
      <c r="NNK398" s="56"/>
      <c r="NNL398" s="56"/>
      <c r="NNM398" s="56"/>
      <c r="NNN398" s="56"/>
      <c r="NNO398" s="56"/>
      <c r="NNP398" s="56"/>
      <c r="NNQ398" s="56"/>
      <c r="NNR398" s="56"/>
      <c r="NNS398" s="56"/>
      <c r="NNT398" s="56"/>
      <c r="NNU398" s="56"/>
      <c r="NNV398" s="56"/>
      <c r="NNW398" s="56"/>
      <c r="NNX398" s="56"/>
      <c r="NNY398" s="56"/>
      <c r="NNZ398" s="56"/>
      <c r="NOA398" s="56"/>
      <c r="NOB398" s="56"/>
      <c r="NOC398" s="56"/>
      <c r="NOD398" s="56"/>
      <c r="NOE398" s="56"/>
      <c r="NOF398" s="56"/>
      <c r="NOG398" s="56"/>
      <c r="NOH398" s="56"/>
      <c r="NOI398" s="56"/>
      <c r="NOJ398" s="56"/>
      <c r="NOK398" s="56"/>
      <c r="NOL398" s="56"/>
      <c r="NOM398" s="56"/>
      <c r="NON398" s="56"/>
      <c r="NOO398" s="56"/>
      <c r="NOP398" s="56"/>
      <c r="NOQ398" s="56"/>
      <c r="NOR398" s="56"/>
      <c r="NOS398" s="56"/>
      <c r="NOT398" s="56"/>
      <c r="NOU398" s="56"/>
      <c r="NOV398" s="56"/>
      <c r="NOW398" s="56"/>
      <c r="NOX398" s="56"/>
      <c r="NOY398" s="56"/>
      <c r="NOZ398" s="56"/>
      <c r="NPA398" s="56"/>
      <c r="NPB398" s="56"/>
      <c r="NPC398" s="56"/>
      <c r="NPD398" s="56"/>
      <c r="NPE398" s="56"/>
      <c r="NPF398" s="56"/>
      <c r="NPG398" s="56"/>
      <c r="NPH398" s="56"/>
      <c r="NPI398" s="56"/>
      <c r="NPJ398" s="56"/>
      <c r="NPK398" s="56"/>
      <c r="NPL398" s="56"/>
      <c r="NPM398" s="56"/>
      <c r="NPN398" s="56"/>
      <c r="NPO398" s="56"/>
      <c r="NPP398" s="56"/>
      <c r="NPQ398" s="56"/>
      <c r="NPR398" s="56"/>
      <c r="NPS398" s="56"/>
      <c r="NPT398" s="56"/>
      <c r="NPU398" s="56"/>
      <c r="NPV398" s="56"/>
      <c r="NPW398" s="56"/>
      <c r="NPX398" s="56"/>
      <c r="NPY398" s="56"/>
      <c r="NPZ398" s="56"/>
      <c r="NQA398" s="56"/>
      <c r="NQB398" s="56"/>
      <c r="NQC398" s="56"/>
      <c r="NQD398" s="56"/>
      <c r="NQE398" s="56"/>
      <c r="NQF398" s="56"/>
      <c r="NQG398" s="56"/>
      <c r="NQH398" s="56"/>
      <c r="NQI398" s="56"/>
      <c r="NQJ398" s="56"/>
      <c r="NQK398" s="56"/>
      <c r="NQL398" s="56"/>
      <c r="NQM398" s="56"/>
      <c r="NQN398" s="56"/>
      <c r="NQO398" s="56"/>
      <c r="NQP398" s="56"/>
      <c r="NQQ398" s="56"/>
      <c r="NQR398" s="56"/>
      <c r="NQS398" s="56"/>
      <c r="NQT398" s="56"/>
      <c r="NQU398" s="56"/>
      <c r="NQV398" s="56"/>
      <c r="NQW398" s="56"/>
      <c r="NQX398" s="56"/>
      <c r="NQY398" s="56"/>
      <c r="NQZ398" s="56"/>
      <c r="NRA398" s="56"/>
      <c r="NRB398" s="56"/>
      <c r="NRC398" s="56"/>
      <c r="NRD398" s="56"/>
      <c r="NRE398" s="56"/>
      <c r="NRF398" s="56"/>
      <c r="NRG398" s="56"/>
      <c r="NRH398" s="56"/>
      <c r="NRI398" s="56"/>
      <c r="NRJ398" s="56"/>
      <c r="NRK398" s="56"/>
      <c r="NRL398" s="56"/>
      <c r="NRM398" s="56"/>
      <c r="NRN398" s="56"/>
      <c r="NRO398" s="56"/>
      <c r="NRP398" s="56"/>
      <c r="NRQ398" s="56"/>
      <c r="NRR398" s="56"/>
      <c r="NRS398" s="56"/>
      <c r="NRT398" s="56"/>
      <c r="NRU398" s="56"/>
      <c r="NRV398" s="56"/>
      <c r="NRW398" s="56"/>
      <c r="NRX398" s="56"/>
      <c r="NRY398" s="56"/>
      <c r="NRZ398" s="56"/>
      <c r="NSA398" s="56"/>
      <c r="NSB398" s="56"/>
      <c r="NSC398" s="56"/>
      <c r="NSD398" s="56"/>
      <c r="NSE398" s="56"/>
      <c r="NSF398" s="56"/>
      <c r="NSG398" s="56"/>
      <c r="NSH398" s="56"/>
      <c r="NSI398" s="56"/>
      <c r="NSJ398" s="56"/>
      <c r="NSK398" s="56"/>
      <c r="NSL398" s="56"/>
      <c r="NSM398" s="56"/>
      <c r="NSN398" s="56"/>
      <c r="NSO398" s="56"/>
      <c r="NSP398" s="56"/>
      <c r="NSQ398" s="56"/>
      <c r="NSR398" s="56"/>
      <c r="NSS398" s="56"/>
      <c r="NST398" s="56"/>
      <c r="NSU398" s="56"/>
      <c r="NSV398" s="56"/>
      <c r="NSW398" s="56"/>
      <c r="NSX398" s="56"/>
      <c r="NSY398" s="56"/>
      <c r="NSZ398" s="56"/>
      <c r="NTA398" s="56"/>
      <c r="NTB398" s="56"/>
      <c r="NTC398" s="56"/>
      <c r="NTD398" s="56"/>
      <c r="NTE398" s="56"/>
      <c r="NTF398" s="56"/>
      <c r="NTG398" s="56"/>
      <c r="NTH398" s="56"/>
      <c r="NTI398" s="56"/>
      <c r="NTJ398" s="56"/>
      <c r="NTK398" s="56"/>
      <c r="NTL398" s="56"/>
      <c r="NTM398" s="56"/>
      <c r="NTN398" s="56"/>
      <c r="NTO398" s="56"/>
      <c r="NTP398" s="56"/>
      <c r="NTQ398" s="56"/>
      <c r="NTR398" s="56"/>
      <c r="NTS398" s="56"/>
      <c r="NTT398" s="56"/>
      <c r="NTU398" s="56"/>
      <c r="NTV398" s="56"/>
      <c r="NTW398" s="56"/>
      <c r="NTX398" s="56"/>
      <c r="NTY398" s="56"/>
      <c r="NTZ398" s="56"/>
      <c r="NUA398" s="56"/>
      <c r="NUB398" s="56"/>
      <c r="NUC398" s="56"/>
      <c r="NUD398" s="56"/>
      <c r="NUE398" s="56"/>
      <c r="NUF398" s="56"/>
      <c r="NUG398" s="56"/>
      <c r="NUH398" s="56"/>
      <c r="NUI398" s="56"/>
      <c r="NUJ398" s="56"/>
      <c r="NUK398" s="56"/>
      <c r="NUL398" s="56"/>
      <c r="NUM398" s="56"/>
      <c r="NUN398" s="56"/>
      <c r="NUO398" s="56"/>
      <c r="NUP398" s="56"/>
      <c r="NUQ398" s="56"/>
      <c r="NUR398" s="56"/>
      <c r="NUS398" s="56"/>
      <c r="NUT398" s="56"/>
      <c r="NUU398" s="56"/>
      <c r="NUV398" s="56"/>
      <c r="NUW398" s="56"/>
      <c r="NUX398" s="56"/>
      <c r="NUY398" s="56"/>
      <c r="NUZ398" s="56"/>
      <c r="NVA398" s="56"/>
      <c r="NVB398" s="56"/>
      <c r="NVC398" s="56"/>
      <c r="NVD398" s="56"/>
      <c r="NVE398" s="56"/>
      <c r="NVF398" s="56"/>
      <c r="NVG398" s="56"/>
      <c r="NVH398" s="56"/>
      <c r="NVI398" s="56"/>
      <c r="NVJ398" s="56"/>
      <c r="NVK398" s="56"/>
      <c r="NVL398" s="56"/>
      <c r="NVM398" s="56"/>
      <c r="NVN398" s="56"/>
      <c r="NVO398" s="56"/>
      <c r="NVP398" s="56"/>
      <c r="NVQ398" s="56"/>
      <c r="NVR398" s="56"/>
      <c r="NVS398" s="56"/>
      <c r="NVT398" s="56"/>
      <c r="NVU398" s="56"/>
      <c r="NVV398" s="56"/>
      <c r="NVW398" s="56"/>
      <c r="NVX398" s="56"/>
      <c r="NVY398" s="56"/>
      <c r="NVZ398" s="56"/>
      <c r="NWA398" s="56"/>
      <c r="NWB398" s="56"/>
      <c r="NWC398" s="56"/>
      <c r="NWD398" s="56"/>
      <c r="NWE398" s="56"/>
      <c r="NWF398" s="56"/>
      <c r="NWG398" s="56"/>
      <c r="NWH398" s="56"/>
      <c r="NWI398" s="56"/>
      <c r="NWJ398" s="56"/>
      <c r="NWK398" s="56"/>
      <c r="NWL398" s="56"/>
      <c r="NWM398" s="56"/>
      <c r="NWN398" s="56"/>
      <c r="NWO398" s="56"/>
      <c r="NWP398" s="56"/>
      <c r="NWQ398" s="56"/>
      <c r="NWR398" s="56"/>
      <c r="NWS398" s="56"/>
      <c r="NWT398" s="56"/>
      <c r="NWU398" s="56"/>
      <c r="NWV398" s="56"/>
      <c r="NWW398" s="56"/>
      <c r="NWX398" s="56"/>
      <c r="NWY398" s="56"/>
      <c r="NWZ398" s="56"/>
      <c r="NXA398" s="56"/>
      <c r="NXB398" s="56"/>
      <c r="NXC398" s="56"/>
      <c r="NXD398" s="56"/>
      <c r="NXE398" s="56"/>
      <c r="NXF398" s="56"/>
      <c r="NXG398" s="56"/>
      <c r="NXH398" s="56"/>
      <c r="NXI398" s="56"/>
      <c r="NXJ398" s="56"/>
      <c r="NXK398" s="56"/>
      <c r="NXL398" s="56"/>
      <c r="NXM398" s="56"/>
      <c r="NXN398" s="56"/>
      <c r="NXO398" s="56"/>
      <c r="NXP398" s="56"/>
      <c r="NXQ398" s="56"/>
      <c r="NXR398" s="56"/>
      <c r="NXS398" s="56"/>
      <c r="NXT398" s="56"/>
      <c r="NXU398" s="56"/>
      <c r="NXV398" s="56"/>
      <c r="NXW398" s="56"/>
      <c r="NXX398" s="56"/>
      <c r="NXY398" s="56"/>
      <c r="NXZ398" s="56"/>
      <c r="NYA398" s="56"/>
      <c r="NYB398" s="56"/>
      <c r="NYC398" s="56"/>
      <c r="NYD398" s="56"/>
      <c r="NYE398" s="56"/>
      <c r="NYF398" s="56"/>
      <c r="NYG398" s="56"/>
      <c r="NYH398" s="56"/>
      <c r="NYI398" s="56"/>
      <c r="NYJ398" s="56"/>
      <c r="NYK398" s="56"/>
      <c r="NYL398" s="56"/>
      <c r="NYM398" s="56"/>
      <c r="NYN398" s="56"/>
      <c r="NYO398" s="56"/>
      <c r="NYP398" s="56"/>
      <c r="NYQ398" s="56"/>
      <c r="NYR398" s="56"/>
      <c r="NYS398" s="56"/>
      <c r="NYT398" s="56"/>
      <c r="NYU398" s="56"/>
      <c r="NYV398" s="56"/>
      <c r="NYW398" s="56"/>
      <c r="NYX398" s="56"/>
      <c r="NYY398" s="56"/>
      <c r="NYZ398" s="56"/>
      <c r="NZA398" s="56"/>
      <c r="NZB398" s="56"/>
      <c r="NZC398" s="56"/>
      <c r="NZD398" s="56"/>
      <c r="NZE398" s="56"/>
      <c r="NZF398" s="56"/>
      <c r="NZG398" s="56"/>
      <c r="NZH398" s="56"/>
      <c r="NZI398" s="56"/>
      <c r="NZJ398" s="56"/>
      <c r="NZK398" s="56"/>
      <c r="NZL398" s="56"/>
      <c r="NZM398" s="56"/>
      <c r="NZN398" s="56"/>
      <c r="NZO398" s="56"/>
      <c r="NZP398" s="56"/>
      <c r="NZQ398" s="56"/>
      <c r="NZR398" s="56"/>
      <c r="NZS398" s="56"/>
      <c r="NZT398" s="56"/>
      <c r="NZU398" s="56"/>
      <c r="NZV398" s="56"/>
      <c r="NZW398" s="56"/>
      <c r="NZX398" s="56"/>
      <c r="NZY398" s="56"/>
      <c r="NZZ398" s="56"/>
      <c r="OAA398" s="56"/>
      <c r="OAB398" s="56"/>
      <c r="OAC398" s="56"/>
      <c r="OAD398" s="56"/>
      <c r="OAE398" s="56"/>
      <c r="OAF398" s="56"/>
      <c r="OAG398" s="56"/>
      <c r="OAH398" s="56"/>
      <c r="OAI398" s="56"/>
      <c r="OAJ398" s="56"/>
      <c r="OAK398" s="56"/>
      <c r="OAL398" s="56"/>
      <c r="OAM398" s="56"/>
      <c r="OAN398" s="56"/>
      <c r="OAO398" s="56"/>
      <c r="OAP398" s="56"/>
      <c r="OAQ398" s="56"/>
      <c r="OAR398" s="56"/>
      <c r="OAS398" s="56"/>
      <c r="OAT398" s="56"/>
      <c r="OAU398" s="56"/>
      <c r="OAV398" s="56"/>
      <c r="OAW398" s="56"/>
      <c r="OAX398" s="56"/>
      <c r="OAY398" s="56"/>
      <c r="OAZ398" s="56"/>
      <c r="OBA398" s="56"/>
      <c r="OBB398" s="56"/>
      <c r="OBC398" s="56"/>
      <c r="OBD398" s="56"/>
      <c r="OBE398" s="56"/>
      <c r="OBF398" s="56"/>
      <c r="OBG398" s="56"/>
      <c r="OBH398" s="56"/>
      <c r="OBI398" s="56"/>
      <c r="OBJ398" s="56"/>
      <c r="OBK398" s="56"/>
      <c r="OBL398" s="56"/>
      <c r="OBM398" s="56"/>
      <c r="OBN398" s="56"/>
      <c r="OBO398" s="56"/>
      <c r="OBP398" s="56"/>
      <c r="OBQ398" s="56"/>
      <c r="OBR398" s="56"/>
      <c r="OBS398" s="56"/>
      <c r="OBT398" s="56"/>
      <c r="OBU398" s="56"/>
      <c r="OBV398" s="56"/>
      <c r="OBW398" s="56"/>
      <c r="OBX398" s="56"/>
      <c r="OBY398" s="56"/>
      <c r="OBZ398" s="56"/>
      <c r="OCA398" s="56"/>
      <c r="OCB398" s="56"/>
      <c r="OCC398" s="56"/>
      <c r="OCD398" s="56"/>
      <c r="OCE398" s="56"/>
      <c r="OCF398" s="56"/>
      <c r="OCG398" s="56"/>
      <c r="OCH398" s="56"/>
      <c r="OCI398" s="56"/>
      <c r="OCJ398" s="56"/>
      <c r="OCK398" s="56"/>
      <c r="OCL398" s="56"/>
      <c r="OCM398" s="56"/>
      <c r="OCN398" s="56"/>
      <c r="OCO398" s="56"/>
      <c r="OCP398" s="56"/>
      <c r="OCQ398" s="56"/>
      <c r="OCR398" s="56"/>
      <c r="OCS398" s="56"/>
      <c r="OCT398" s="56"/>
      <c r="OCU398" s="56"/>
      <c r="OCV398" s="56"/>
      <c r="OCW398" s="56"/>
      <c r="OCX398" s="56"/>
      <c r="OCY398" s="56"/>
      <c r="OCZ398" s="56"/>
      <c r="ODA398" s="56"/>
      <c r="ODB398" s="56"/>
      <c r="ODC398" s="56"/>
      <c r="ODD398" s="56"/>
      <c r="ODE398" s="56"/>
      <c r="ODF398" s="56"/>
      <c r="ODG398" s="56"/>
      <c r="ODH398" s="56"/>
      <c r="ODI398" s="56"/>
      <c r="ODJ398" s="56"/>
      <c r="ODK398" s="56"/>
      <c r="ODL398" s="56"/>
      <c r="ODM398" s="56"/>
      <c r="ODN398" s="56"/>
      <c r="ODO398" s="56"/>
      <c r="ODP398" s="56"/>
      <c r="ODQ398" s="56"/>
      <c r="ODR398" s="56"/>
      <c r="ODS398" s="56"/>
      <c r="ODT398" s="56"/>
      <c r="ODU398" s="56"/>
      <c r="ODV398" s="56"/>
      <c r="ODW398" s="56"/>
      <c r="ODX398" s="56"/>
      <c r="ODY398" s="56"/>
      <c r="ODZ398" s="56"/>
      <c r="OEA398" s="56"/>
      <c r="OEB398" s="56"/>
      <c r="OEC398" s="56"/>
      <c r="OED398" s="56"/>
      <c r="OEE398" s="56"/>
      <c r="OEF398" s="56"/>
      <c r="OEG398" s="56"/>
      <c r="OEH398" s="56"/>
      <c r="OEI398" s="56"/>
      <c r="OEJ398" s="56"/>
      <c r="OEK398" s="56"/>
      <c r="OEL398" s="56"/>
      <c r="OEM398" s="56"/>
      <c r="OEN398" s="56"/>
      <c r="OEO398" s="56"/>
      <c r="OEP398" s="56"/>
      <c r="OEQ398" s="56"/>
      <c r="OER398" s="56"/>
      <c r="OES398" s="56"/>
      <c r="OET398" s="56"/>
      <c r="OEU398" s="56"/>
      <c r="OEV398" s="56"/>
      <c r="OEW398" s="56"/>
      <c r="OEX398" s="56"/>
      <c r="OEY398" s="56"/>
      <c r="OEZ398" s="56"/>
      <c r="OFA398" s="56"/>
      <c r="OFB398" s="56"/>
      <c r="OFC398" s="56"/>
      <c r="OFD398" s="56"/>
      <c r="OFE398" s="56"/>
      <c r="OFF398" s="56"/>
      <c r="OFG398" s="56"/>
      <c r="OFH398" s="56"/>
      <c r="OFI398" s="56"/>
      <c r="OFJ398" s="56"/>
      <c r="OFK398" s="56"/>
      <c r="OFL398" s="56"/>
      <c r="OFM398" s="56"/>
      <c r="OFN398" s="56"/>
      <c r="OFO398" s="56"/>
      <c r="OFP398" s="56"/>
      <c r="OFQ398" s="56"/>
      <c r="OFR398" s="56"/>
      <c r="OFS398" s="56"/>
      <c r="OFT398" s="56"/>
      <c r="OFU398" s="56"/>
      <c r="OFV398" s="56"/>
      <c r="OFW398" s="56"/>
      <c r="OFX398" s="56"/>
      <c r="OFY398" s="56"/>
      <c r="OFZ398" s="56"/>
      <c r="OGA398" s="56"/>
      <c r="OGB398" s="56"/>
      <c r="OGC398" s="56"/>
      <c r="OGD398" s="56"/>
      <c r="OGE398" s="56"/>
      <c r="OGF398" s="56"/>
      <c r="OGG398" s="56"/>
      <c r="OGH398" s="56"/>
      <c r="OGI398" s="56"/>
      <c r="OGJ398" s="56"/>
      <c r="OGK398" s="56"/>
      <c r="OGL398" s="56"/>
      <c r="OGM398" s="56"/>
      <c r="OGN398" s="56"/>
      <c r="OGO398" s="56"/>
      <c r="OGP398" s="56"/>
      <c r="OGQ398" s="56"/>
      <c r="OGR398" s="56"/>
      <c r="OGS398" s="56"/>
      <c r="OGT398" s="56"/>
      <c r="OGU398" s="56"/>
      <c r="OGV398" s="56"/>
      <c r="OGW398" s="56"/>
      <c r="OGX398" s="56"/>
      <c r="OGY398" s="56"/>
      <c r="OGZ398" s="56"/>
      <c r="OHA398" s="56"/>
      <c r="OHB398" s="56"/>
      <c r="OHC398" s="56"/>
      <c r="OHD398" s="56"/>
      <c r="OHE398" s="56"/>
      <c r="OHF398" s="56"/>
      <c r="OHG398" s="56"/>
      <c r="OHH398" s="56"/>
      <c r="OHI398" s="56"/>
      <c r="OHJ398" s="56"/>
      <c r="OHK398" s="56"/>
      <c r="OHL398" s="56"/>
      <c r="OHM398" s="56"/>
      <c r="OHN398" s="56"/>
      <c r="OHO398" s="56"/>
      <c r="OHP398" s="56"/>
      <c r="OHQ398" s="56"/>
      <c r="OHR398" s="56"/>
      <c r="OHS398" s="56"/>
      <c r="OHT398" s="56"/>
      <c r="OHU398" s="56"/>
      <c r="OHV398" s="56"/>
      <c r="OHW398" s="56"/>
      <c r="OHX398" s="56"/>
      <c r="OHY398" s="56"/>
      <c r="OHZ398" s="56"/>
      <c r="OIA398" s="56"/>
      <c r="OIB398" s="56"/>
      <c r="OIC398" s="56"/>
      <c r="OID398" s="56"/>
      <c r="OIE398" s="56"/>
      <c r="OIF398" s="56"/>
      <c r="OIG398" s="56"/>
      <c r="OIH398" s="56"/>
      <c r="OII398" s="56"/>
      <c r="OIJ398" s="56"/>
      <c r="OIK398" s="56"/>
      <c r="OIL398" s="56"/>
      <c r="OIM398" s="56"/>
      <c r="OIN398" s="56"/>
      <c r="OIO398" s="56"/>
      <c r="OIP398" s="56"/>
      <c r="OIQ398" s="56"/>
      <c r="OIR398" s="56"/>
      <c r="OIS398" s="56"/>
      <c r="OIT398" s="56"/>
      <c r="OIU398" s="56"/>
      <c r="OIV398" s="56"/>
      <c r="OIW398" s="56"/>
      <c r="OIX398" s="56"/>
      <c r="OIY398" s="56"/>
      <c r="OIZ398" s="56"/>
      <c r="OJA398" s="56"/>
      <c r="OJB398" s="56"/>
      <c r="OJC398" s="56"/>
      <c r="OJD398" s="56"/>
      <c r="OJE398" s="56"/>
      <c r="OJF398" s="56"/>
      <c r="OJG398" s="56"/>
      <c r="OJH398" s="56"/>
      <c r="OJI398" s="56"/>
      <c r="OJJ398" s="56"/>
      <c r="OJK398" s="56"/>
      <c r="OJL398" s="56"/>
      <c r="OJM398" s="56"/>
      <c r="OJN398" s="56"/>
      <c r="OJO398" s="56"/>
      <c r="OJP398" s="56"/>
      <c r="OJQ398" s="56"/>
      <c r="OJR398" s="56"/>
      <c r="OJS398" s="56"/>
      <c r="OJT398" s="56"/>
      <c r="OJU398" s="56"/>
      <c r="OJV398" s="56"/>
      <c r="OJW398" s="56"/>
      <c r="OJX398" s="56"/>
      <c r="OJY398" s="56"/>
      <c r="OJZ398" s="56"/>
      <c r="OKA398" s="56"/>
      <c r="OKB398" s="56"/>
      <c r="OKC398" s="56"/>
      <c r="OKD398" s="56"/>
      <c r="OKE398" s="56"/>
      <c r="OKF398" s="56"/>
      <c r="OKG398" s="56"/>
      <c r="OKH398" s="56"/>
      <c r="OKI398" s="56"/>
      <c r="OKJ398" s="56"/>
      <c r="OKK398" s="56"/>
      <c r="OKL398" s="56"/>
      <c r="OKM398" s="56"/>
      <c r="OKN398" s="56"/>
      <c r="OKO398" s="56"/>
      <c r="OKP398" s="56"/>
      <c r="OKQ398" s="56"/>
      <c r="OKR398" s="56"/>
      <c r="OKS398" s="56"/>
      <c r="OKT398" s="56"/>
      <c r="OKU398" s="56"/>
      <c r="OKV398" s="56"/>
      <c r="OKW398" s="56"/>
      <c r="OKX398" s="56"/>
      <c r="OKY398" s="56"/>
      <c r="OKZ398" s="56"/>
      <c r="OLA398" s="56"/>
      <c r="OLB398" s="56"/>
      <c r="OLC398" s="56"/>
      <c r="OLD398" s="56"/>
      <c r="OLE398" s="56"/>
      <c r="OLF398" s="56"/>
      <c r="OLG398" s="56"/>
      <c r="OLH398" s="56"/>
      <c r="OLI398" s="56"/>
      <c r="OLJ398" s="56"/>
      <c r="OLK398" s="56"/>
      <c r="OLL398" s="56"/>
      <c r="OLM398" s="56"/>
      <c r="OLN398" s="56"/>
      <c r="OLO398" s="56"/>
      <c r="OLP398" s="56"/>
      <c r="OLQ398" s="56"/>
      <c r="OLR398" s="56"/>
      <c r="OLS398" s="56"/>
      <c r="OLT398" s="56"/>
      <c r="OLU398" s="56"/>
      <c r="OLV398" s="56"/>
      <c r="OLW398" s="56"/>
      <c r="OLX398" s="56"/>
      <c r="OLY398" s="56"/>
      <c r="OLZ398" s="56"/>
      <c r="OMA398" s="56"/>
      <c r="OMB398" s="56"/>
      <c r="OMC398" s="56"/>
      <c r="OMD398" s="56"/>
      <c r="OME398" s="56"/>
      <c r="OMF398" s="56"/>
      <c r="OMG398" s="56"/>
      <c r="OMH398" s="56"/>
      <c r="OMI398" s="56"/>
      <c r="OMJ398" s="56"/>
      <c r="OMK398" s="56"/>
      <c r="OML398" s="56"/>
      <c r="OMM398" s="56"/>
      <c r="OMN398" s="56"/>
      <c r="OMO398" s="56"/>
      <c r="OMP398" s="56"/>
      <c r="OMQ398" s="56"/>
      <c r="OMR398" s="56"/>
      <c r="OMS398" s="56"/>
      <c r="OMT398" s="56"/>
      <c r="OMU398" s="56"/>
      <c r="OMV398" s="56"/>
      <c r="OMW398" s="56"/>
      <c r="OMX398" s="56"/>
      <c r="OMY398" s="56"/>
      <c r="OMZ398" s="56"/>
      <c r="ONA398" s="56"/>
      <c r="ONB398" s="56"/>
      <c r="ONC398" s="56"/>
      <c r="OND398" s="56"/>
      <c r="ONE398" s="56"/>
      <c r="ONF398" s="56"/>
      <c r="ONG398" s="56"/>
      <c r="ONH398" s="56"/>
      <c r="ONI398" s="56"/>
      <c r="ONJ398" s="56"/>
      <c r="ONK398" s="56"/>
      <c r="ONL398" s="56"/>
      <c r="ONM398" s="56"/>
      <c r="ONN398" s="56"/>
      <c r="ONO398" s="56"/>
      <c r="ONP398" s="56"/>
      <c r="ONQ398" s="56"/>
      <c r="ONR398" s="56"/>
      <c r="ONS398" s="56"/>
      <c r="ONT398" s="56"/>
      <c r="ONU398" s="56"/>
      <c r="ONV398" s="56"/>
      <c r="ONW398" s="56"/>
      <c r="ONX398" s="56"/>
      <c r="ONY398" s="56"/>
      <c r="ONZ398" s="56"/>
      <c r="OOA398" s="56"/>
      <c r="OOB398" s="56"/>
      <c r="OOC398" s="56"/>
      <c r="OOD398" s="56"/>
      <c r="OOE398" s="56"/>
      <c r="OOF398" s="56"/>
      <c r="OOG398" s="56"/>
      <c r="OOH398" s="56"/>
      <c r="OOI398" s="56"/>
      <c r="OOJ398" s="56"/>
      <c r="OOK398" s="56"/>
      <c r="OOL398" s="56"/>
      <c r="OOM398" s="56"/>
      <c r="OON398" s="56"/>
      <c r="OOO398" s="56"/>
      <c r="OOP398" s="56"/>
      <c r="OOQ398" s="56"/>
      <c r="OOR398" s="56"/>
      <c r="OOS398" s="56"/>
      <c r="OOT398" s="56"/>
      <c r="OOU398" s="56"/>
      <c r="OOV398" s="56"/>
      <c r="OOW398" s="56"/>
      <c r="OOX398" s="56"/>
      <c r="OOY398" s="56"/>
      <c r="OOZ398" s="56"/>
      <c r="OPA398" s="56"/>
      <c r="OPB398" s="56"/>
      <c r="OPC398" s="56"/>
      <c r="OPD398" s="56"/>
      <c r="OPE398" s="56"/>
      <c r="OPF398" s="56"/>
      <c r="OPG398" s="56"/>
      <c r="OPH398" s="56"/>
      <c r="OPI398" s="56"/>
      <c r="OPJ398" s="56"/>
      <c r="OPK398" s="56"/>
      <c r="OPL398" s="56"/>
      <c r="OPM398" s="56"/>
      <c r="OPN398" s="56"/>
      <c r="OPO398" s="56"/>
      <c r="OPP398" s="56"/>
      <c r="OPQ398" s="56"/>
      <c r="OPR398" s="56"/>
      <c r="OPS398" s="56"/>
      <c r="OPT398" s="56"/>
      <c r="OPU398" s="56"/>
      <c r="OPV398" s="56"/>
      <c r="OPW398" s="56"/>
      <c r="OPX398" s="56"/>
      <c r="OPY398" s="56"/>
      <c r="OPZ398" s="56"/>
      <c r="OQA398" s="56"/>
      <c r="OQB398" s="56"/>
      <c r="OQC398" s="56"/>
      <c r="OQD398" s="56"/>
      <c r="OQE398" s="56"/>
      <c r="OQF398" s="56"/>
      <c r="OQG398" s="56"/>
      <c r="OQH398" s="56"/>
      <c r="OQI398" s="56"/>
      <c r="OQJ398" s="56"/>
      <c r="OQK398" s="56"/>
      <c r="OQL398" s="56"/>
      <c r="OQM398" s="56"/>
      <c r="OQN398" s="56"/>
      <c r="OQO398" s="56"/>
      <c r="OQP398" s="56"/>
      <c r="OQQ398" s="56"/>
      <c r="OQR398" s="56"/>
      <c r="OQS398" s="56"/>
      <c r="OQT398" s="56"/>
      <c r="OQU398" s="56"/>
      <c r="OQV398" s="56"/>
      <c r="OQW398" s="56"/>
      <c r="OQX398" s="56"/>
      <c r="OQY398" s="56"/>
      <c r="OQZ398" s="56"/>
      <c r="ORA398" s="56"/>
      <c r="ORB398" s="56"/>
      <c r="ORC398" s="56"/>
      <c r="ORD398" s="56"/>
      <c r="ORE398" s="56"/>
      <c r="ORF398" s="56"/>
      <c r="ORG398" s="56"/>
      <c r="ORH398" s="56"/>
      <c r="ORI398" s="56"/>
      <c r="ORJ398" s="56"/>
      <c r="ORK398" s="56"/>
      <c r="ORL398" s="56"/>
      <c r="ORM398" s="56"/>
      <c r="ORN398" s="56"/>
      <c r="ORO398" s="56"/>
      <c r="ORP398" s="56"/>
      <c r="ORQ398" s="56"/>
      <c r="ORR398" s="56"/>
      <c r="ORS398" s="56"/>
      <c r="ORT398" s="56"/>
      <c r="ORU398" s="56"/>
      <c r="ORV398" s="56"/>
      <c r="ORW398" s="56"/>
      <c r="ORX398" s="56"/>
      <c r="ORY398" s="56"/>
      <c r="ORZ398" s="56"/>
      <c r="OSA398" s="56"/>
      <c r="OSB398" s="56"/>
      <c r="OSC398" s="56"/>
      <c r="OSD398" s="56"/>
      <c r="OSE398" s="56"/>
      <c r="OSF398" s="56"/>
      <c r="OSG398" s="56"/>
      <c r="OSH398" s="56"/>
      <c r="OSI398" s="56"/>
      <c r="OSJ398" s="56"/>
      <c r="OSK398" s="56"/>
      <c r="OSL398" s="56"/>
      <c r="OSM398" s="56"/>
      <c r="OSN398" s="56"/>
      <c r="OSO398" s="56"/>
      <c r="OSP398" s="56"/>
      <c r="OSQ398" s="56"/>
      <c r="OSR398" s="56"/>
      <c r="OSS398" s="56"/>
      <c r="OST398" s="56"/>
      <c r="OSU398" s="56"/>
      <c r="OSV398" s="56"/>
      <c r="OSW398" s="56"/>
      <c r="OSX398" s="56"/>
      <c r="OSY398" s="56"/>
      <c r="OSZ398" s="56"/>
      <c r="OTA398" s="56"/>
      <c r="OTB398" s="56"/>
      <c r="OTC398" s="56"/>
      <c r="OTD398" s="56"/>
      <c r="OTE398" s="56"/>
      <c r="OTF398" s="56"/>
      <c r="OTG398" s="56"/>
      <c r="OTH398" s="56"/>
      <c r="OTI398" s="56"/>
      <c r="OTJ398" s="56"/>
      <c r="OTK398" s="56"/>
      <c r="OTL398" s="56"/>
      <c r="OTM398" s="56"/>
      <c r="OTN398" s="56"/>
      <c r="OTO398" s="56"/>
      <c r="OTP398" s="56"/>
      <c r="OTQ398" s="56"/>
      <c r="OTR398" s="56"/>
      <c r="OTS398" s="56"/>
      <c r="OTT398" s="56"/>
      <c r="OTU398" s="56"/>
      <c r="OTV398" s="56"/>
      <c r="OTW398" s="56"/>
      <c r="OTX398" s="56"/>
      <c r="OTY398" s="56"/>
      <c r="OTZ398" s="56"/>
      <c r="OUA398" s="56"/>
      <c r="OUB398" s="56"/>
      <c r="OUC398" s="56"/>
      <c r="OUD398" s="56"/>
      <c r="OUE398" s="56"/>
      <c r="OUF398" s="56"/>
      <c r="OUG398" s="56"/>
      <c r="OUH398" s="56"/>
      <c r="OUI398" s="56"/>
      <c r="OUJ398" s="56"/>
      <c r="OUK398" s="56"/>
      <c r="OUL398" s="56"/>
      <c r="OUM398" s="56"/>
      <c r="OUN398" s="56"/>
      <c r="OUO398" s="56"/>
      <c r="OUP398" s="56"/>
      <c r="OUQ398" s="56"/>
      <c r="OUR398" s="56"/>
      <c r="OUS398" s="56"/>
      <c r="OUT398" s="56"/>
      <c r="OUU398" s="56"/>
      <c r="OUV398" s="56"/>
      <c r="OUW398" s="56"/>
      <c r="OUX398" s="56"/>
      <c r="OUY398" s="56"/>
      <c r="OUZ398" s="56"/>
      <c r="OVA398" s="56"/>
      <c r="OVB398" s="56"/>
      <c r="OVC398" s="56"/>
      <c r="OVD398" s="56"/>
      <c r="OVE398" s="56"/>
      <c r="OVF398" s="56"/>
      <c r="OVG398" s="56"/>
      <c r="OVH398" s="56"/>
      <c r="OVI398" s="56"/>
      <c r="OVJ398" s="56"/>
      <c r="OVK398" s="56"/>
      <c r="OVL398" s="56"/>
      <c r="OVM398" s="56"/>
      <c r="OVN398" s="56"/>
      <c r="OVO398" s="56"/>
      <c r="OVP398" s="56"/>
      <c r="OVQ398" s="56"/>
      <c r="OVR398" s="56"/>
      <c r="OVS398" s="56"/>
      <c r="OVT398" s="56"/>
      <c r="OVU398" s="56"/>
      <c r="OVV398" s="56"/>
      <c r="OVW398" s="56"/>
      <c r="OVX398" s="56"/>
      <c r="OVY398" s="56"/>
      <c r="OVZ398" s="56"/>
      <c r="OWA398" s="56"/>
      <c r="OWB398" s="56"/>
      <c r="OWC398" s="56"/>
      <c r="OWD398" s="56"/>
      <c r="OWE398" s="56"/>
      <c r="OWF398" s="56"/>
      <c r="OWG398" s="56"/>
      <c r="OWH398" s="56"/>
      <c r="OWI398" s="56"/>
      <c r="OWJ398" s="56"/>
      <c r="OWK398" s="56"/>
      <c r="OWL398" s="56"/>
      <c r="OWM398" s="56"/>
      <c r="OWN398" s="56"/>
      <c r="OWO398" s="56"/>
      <c r="OWP398" s="56"/>
      <c r="OWQ398" s="56"/>
      <c r="OWR398" s="56"/>
      <c r="OWS398" s="56"/>
      <c r="OWT398" s="56"/>
      <c r="OWU398" s="56"/>
      <c r="OWV398" s="56"/>
      <c r="OWW398" s="56"/>
      <c r="OWX398" s="56"/>
      <c r="OWY398" s="56"/>
      <c r="OWZ398" s="56"/>
      <c r="OXA398" s="56"/>
      <c r="OXB398" s="56"/>
      <c r="OXC398" s="56"/>
      <c r="OXD398" s="56"/>
      <c r="OXE398" s="56"/>
      <c r="OXF398" s="56"/>
      <c r="OXG398" s="56"/>
      <c r="OXH398" s="56"/>
      <c r="OXI398" s="56"/>
      <c r="OXJ398" s="56"/>
      <c r="OXK398" s="56"/>
      <c r="OXL398" s="56"/>
      <c r="OXM398" s="56"/>
      <c r="OXN398" s="56"/>
      <c r="OXO398" s="56"/>
      <c r="OXP398" s="56"/>
      <c r="OXQ398" s="56"/>
      <c r="OXR398" s="56"/>
      <c r="OXS398" s="56"/>
      <c r="OXT398" s="56"/>
      <c r="OXU398" s="56"/>
      <c r="OXV398" s="56"/>
      <c r="OXW398" s="56"/>
      <c r="OXX398" s="56"/>
      <c r="OXY398" s="56"/>
      <c r="OXZ398" s="56"/>
      <c r="OYA398" s="56"/>
      <c r="OYB398" s="56"/>
      <c r="OYC398" s="56"/>
      <c r="OYD398" s="56"/>
      <c r="OYE398" s="56"/>
      <c r="OYF398" s="56"/>
      <c r="OYG398" s="56"/>
      <c r="OYH398" s="56"/>
      <c r="OYI398" s="56"/>
      <c r="OYJ398" s="56"/>
      <c r="OYK398" s="56"/>
      <c r="OYL398" s="56"/>
      <c r="OYM398" s="56"/>
      <c r="OYN398" s="56"/>
      <c r="OYO398" s="56"/>
      <c r="OYP398" s="56"/>
      <c r="OYQ398" s="56"/>
      <c r="OYR398" s="56"/>
      <c r="OYS398" s="56"/>
      <c r="OYT398" s="56"/>
      <c r="OYU398" s="56"/>
      <c r="OYV398" s="56"/>
      <c r="OYW398" s="56"/>
      <c r="OYX398" s="56"/>
      <c r="OYY398" s="56"/>
      <c r="OYZ398" s="56"/>
      <c r="OZA398" s="56"/>
      <c r="OZB398" s="56"/>
      <c r="OZC398" s="56"/>
      <c r="OZD398" s="56"/>
      <c r="OZE398" s="56"/>
      <c r="OZF398" s="56"/>
      <c r="OZG398" s="56"/>
      <c r="OZH398" s="56"/>
      <c r="OZI398" s="56"/>
      <c r="OZJ398" s="56"/>
      <c r="OZK398" s="56"/>
      <c r="OZL398" s="56"/>
      <c r="OZM398" s="56"/>
      <c r="OZN398" s="56"/>
      <c r="OZO398" s="56"/>
      <c r="OZP398" s="56"/>
      <c r="OZQ398" s="56"/>
      <c r="OZR398" s="56"/>
      <c r="OZS398" s="56"/>
      <c r="OZT398" s="56"/>
      <c r="OZU398" s="56"/>
      <c r="OZV398" s="56"/>
      <c r="OZW398" s="56"/>
      <c r="OZX398" s="56"/>
      <c r="OZY398" s="56"/>
      <c r="OZZ398" s="56"/>
      <c r="PAA398" s="56"/>
      <c r="PAB398" s="56"/>
      <c r="PAC398" s="56"/>
      <c r="PAD398" s="56"/>
      <c r="PAE398" s="56"/>
      <c r="PAF398" s="56"/>
      <c r="PAG398" s="56"/>
      <c r="PAH398" s="56"/>
      <c r="PAI398" s="56"/>
      <c r="PAJ398" s="56"/>
      <c r="PAK398" s="56"/>
      <c r="PAL398" s="56"/>
      <c r="PAM398" s="56"/>
      <c r="PAN398" s="56"/>
      <c r="PAO398" s="56"/>
      <c r="PAP398" s="56"/>
      <c r="PAQ398" s="56"/>
      <c r="PAR398" s="56"/>
      <c r="PAS398" s="56"/>
      <c r="PAT398" s="56"/>
      <c r="PAU398" s="56"/>
      <c r="PAV398" s="56"/>
      <c r="PAW398" s="56"/>
      <c r="PAX398" s="56"/>
      <c r="PAY398" s="56"/>
      <c r="PAZ398" s="56"/>
      <c r="PBA398" s="56"/>
      <c r="PBB398" s="56"/>
      <c r="PBC398" s="56"/>
      <c r="PBD398" s="56"/>
      <c r="PBE398" s="56"/>
      <c r="PBF398" s="56"/>
      <c r="PBG398" s="56"/>
      <c r="PBH398" s="56"/>
      <c r="PBI398" s="56"/>
      <c r="PBJ398" s="56"/>
      <c r="PBK398" s="56"/>
      <c r="PBL398" s="56"/>
      <c r="PBM398" s="56"/>
      <c r="PBN398" s="56"/>
      <c r="PBO398" s="56"/>
      <c r="PBP398" s="56"/>
      <c r="PBQ398" s="56"/>
      <c r="PBR398" s="56"/>
      <c r="PBS398" s="56"/>
      <c r="PBT398" s="56"/>
      <c r="PBU398" s="56"/>
      <c r="PBV398" s="56"/>
      <c r="PBW398" s="56"/>
      <c r="PBX398" s="56"/>
      <c r="PBY398" s="56"/>
      <c r="PBZ398" s="56"/>
      <c r="PCA398" s="56"/>
      <c r="PCB398" s="56"/>
      <c r="PCC398" s="56"/>
      <c r="PCD398" s="56"/>
      <c r="PCE398" s="56"/>
      <c r="PCF398" s="56"/>
      <c r="PCG398" s="56"/>
      <c r="PCH398" s="56"/>
      <c r="PCI398" s="56"/>
      <c r="PCJ398" s="56"/>
      <c r="PCK398" s="56"/>
      <c r="PCL398" s="56"/>
      <c r="PCM398" s="56"/>
      <c r="PCN398" s="56"/>
      <c r="PCO398" s="56"/>
      <c r="PCP398" s="56"/>
      <c r="PCQ398" s="56"/>
      <c r="PCR398" s="56"/>
      <c r="PCS398" s="56"/>
      <c r="PCT398" s="56"/>
      <c r="PCU398" s="56"/>
      <c r="PCV398" s="56"/>
      <c r="PCW398" s="56"/>
      <c r="PCX398" s="56"/>
      <c r="PCY398" s="56"/>
      <c r="PCZ398" s="56"/>
      <c r="PDA398" s="56"/>
      <c r="PDB398" s="56"/>
      <c r="PDC398" s="56"/>
      <c r="PDD398" s="56"/>
      <c r="PDE398" s="56"/>
      <c r="PDF398" s="56"/>
      <c r="PDG398" s="56"/>
      <c r="PDH398" s="56"/>
      <c r="PDI398" s="56"/>
      <c r="PDJ398" s="56"/>
      <c r="PDK398" s="56"/>
      <c r="PDL398" s="56"/>
      <c r="PDM398" s="56"/>
      <c r="PDN398" s="56"/>
      <c r="PDO398" s="56"/>
      <c r="PDP398" s="56"/>
      <c r="PDQ398" s="56"/>
      <c r="PDR398" s="56"/>
      <c r="PDS398" s="56"/>
      <c r="PDT398" s="56"/>
      <c r="PDU398" s="56"/>
      <c r="PDV398" s="56"/>
      <c r="PDW398" s="56"/>
      <c r="PDX398" s="56"/>
      <c r="PDY398" s="56"/>
      <c r="PDZ398" s="56"/>
      <c r="PEA398" s="56"/>
      <c r="PEB398" s="56"/>
      <c r="PEC398" s="56"/>
      <c r="PED398" s="56"/>
      <c r="PEE398" s="56"/>
      <c r="PEF398" s="56"/>
      <c r="PEG398" s="56"/>
      <c r="PEH398" s="56"/>
      <c r="PEI398" s="56"/>
      <c r="PEJ398" s="56"/>
      <c r="PEK398" s="56"/>
      <c r="PEL398" s="56"/>
      <c r="PEM398" s="56"/>
      <c r="PEN398" s="56"/>
      <c r="PEO398" s="56"/>
      <c r="PEP398" s="56"/>
      <c r="PEQ398" s="56"/>
      <c r="PER398" s="56"/>
      <c r="PES398" s="56"/>
      <c r="PET398" s="56"/>
      <c r="PEU398" s="56"/>
      <c r="PEV398" s="56"/>
      <c r="PEW398" s="56"/>
      <c r="PEX398" s="56"/>
      <c r="PEY398" s="56"/>
      <c r="PEZ398" s="56"/>
      <c r="PFA398" s="56"/>
      <c r="PFB398" s="56"/>
      <c r="PFC398" s="56"/>
      <c r="PFD398" s="56"/>
      <c r="PFE398" s="56"/>
      <c r="PFF398" s="56"/>
      <c r="PFG398" s="56"/>
      <c r="PFH398" s="56"/>
      <c r="PFI398" s="56"/>
      <c r="PFJ398" s="56"/>
      <c r="PFK398" s="56"/>
      <c r="PFL398" s="56"/>
      <c r="PFM398" s="56"/>
      <c r="PFN398" s="56"/>
      <c r="PFO398" s="56"/>
      <c r="PFP398" s="56"/>
      <c r="PFQ398" s="56"/>
      <c r="PFR398" s="56"/>
      <c r="PFS398" s="56"/>
      <c r="PFT398" s="56"/>
      <c r="PFU398" s="56"/>
      <c r="PFV398" s="56"/>
      <c r="PFW398" s="56"/>
      <c r="PFX398" s="56"/>
      <c r="PFY398" s="56"/>
      <c r="PFZ398" s="56"/>
      <c r="PGA398" s="56"/>
      <c r="PGB398" s="56"/>
      <c r="PGC398" s="56"/>
      <c r="PGD398" s="56"/>
      <c r="PGE398" s="56"/>
      <c r="PGF398" s="56"/>
      <c r="PGG398" s="56"/>
      <c r="PGH398" s="56"/>
      <c r="PGI398" s="56"/>
      <c r="PGJ398" s="56"/>
      <c r="PGK398" s="56"/>
      <c r="PGL398" s="56"/>
      <c r="PGM398" s="56"/>
      <c r="PGN398" s="56"/>
      <c r="PGO398" s="56"/>
      <c r="PGP398" s="56"/>
      <c r="PGQ398" s="56"/>
      <c r="PGR398" s="56"/>
      <c r="PGS398" s="56"/>
      <c r="PGT398" s="56"/>
      <c r="PGU398" s="56"/>
      <c r="PGV398" s="56"/>
      <c r="PGW398" s="56"/>
      <c r="PGX398" s="56"/>
      <c r="PGY398" s="56"/>
      <c r="PGZ398" s="56"/>
      <c r="PHA398" s="56"/>
      <c r="PHB398" s="56"/>
      <c r="PHC398" s="56"/>
      <c r="PHD398" s="56"/>
      <c r="PHE398" s="56"/>
      <c r="PHF398" s="56"/>
      <c r="PHG398" s="56"/>
      <c r="PHH398" s="56"/>
      <c r="PHI398" s="56"/>
      <c r="PHJ398" s="56"/>
      <c r="PHK398" s="56"/>
      <c r="PHL398" s="56"/>
      <c r="PHM398" s="56"/>
      <c r="PHN398" s="56"/>
      <c r="PHO398" s="56"/>
      <c r="PHP398" s="56"/>
      <c r="PHQ398" s="56"/>
      <c r="PHR398" s="56"/>
      <c r="PHS398" s="56"/>
      <c r="PHT398" s="56"/>
      <c r="PHU398" s="56"/>
      <c r="PHV398" s="56"/>
      <c r="PHW398" s="56"/>
      <c r="PHX398" s="56"/>
      <c r="PHY398" s="56"/>
      <c r="PHZ398" s="56"/>
      <c r="PIA398" s="56"/>
      <c r="PIB398" s="56"/>
      <c r="PIC398" s="56"/>
      <c r="PID398" s="56"/>
      <c r="PIE398" s="56"/>
      <c r="PIF398" s="56"/>
      <c r="PIG398" s="56"/>
      <c r="PIH398" s="56"/>
      <c r="PII398" s="56"/>
      <c r="PIJ398" s="56"/>
      <c r="PIK398" s="56"/>
      <c r="PIL398" s="56"/>
      <c r="PIM398" s="56"/>
      <c r="PIN398" s="56"/>
      <c r="PIO398" s="56"/>
      <c r="PIP398" s="56"/>
      <c r="PIQ398" s="56"/>
      <c r="PIR398" s="56"/>
      <c r="PIS398" s="56"/>
      <c r="PIT398" s="56"/>
      <c r="PIU398" s="56"/>
      <c r="PIV398" s="56"/>
      <c r="PIW398" s="56"/>
      <c r="PIX398" s="56"/>
      <c r="PIY398" s="56"/>
      <c r="PIZ398" s="56"/>
      <c r="PJA398" s="56"/>
      <c r="PJB398" s="56"/>
      <c r="PJC398" s="56"/>
      <c r="PJD398" s="56"/>
      <c r="PJE398" s="56"/>
      <c r="PJF398" s="56"/>
      <c r="PJG398" s="56"/>
      <c r="PJH398" s="56"/>
      <c r="PJI398" s="56"/>
      <c r="PJJ398" s="56"/>
      <c r="PJK398" s="56"/>
      <c r="PJL398" s="56"/>
      <c r="PJM398" s="56"/>
      <c r="PJN398" s="56"/>
      <c r="PJO398" s="56"/>
      <c r="PJP398" s="56"/>
      <c r="PJQ398" s="56"/>
      <c r="PJR398" s="56"/>
      <c r="PJS398" s="56"/>
      <c r="PJT398" s="56"/>
      <c r="PJU398" s="56"/>
      <c r="PJV398" s="56"/>
      <c r="PJW398" s="56"/>
      <c r="PJX398" s="56"/>
      <c r="PJY398" s="56"/>
      <c r="PJZ398" s="56"/>
      <c r="PKA398" s="56"/>
      <c r="PKB398" s="56"/>
      <c r="PKC398" s="56"/>
      <c r="PKD398" s="56"/>
      <c r="PKE398" s="56"/>
      <c r="PKF398" s="56"/>
      <c r="PKG398" s="56"/>
      <c r="PKH398" s="56"/>
      <c r="PKI398" s="56"/>
      <c r="PKJ398" s="56"/>
      <c r="PKK398" s="56"/>
      <c r="PKL398" s="56"/>
      <c r="PKM398" s="56"/>
      <c r="PKN398" s="56"/>
      <c r="PKO398" s="56"/>
      <c r="PKP398" s="56"/>
      <c r="PKQ398" s="56"/>
      <c r="PKR398" s="56"/>
      <c r="PKS398" s="56"/>
      <c r="PKT398" s="56"/>
      <c r="PKU398" s="56"/>
      <c r="PKV398" s="56"/>
      <c r="PKW398" s="56"/>
      <c r="PKX398" s="56"/>
      <c r="PKY398" s="56"/>
      <c r="PKZ398" s="56"/>
      <c r="PLA398" s="56"/>
      <c r="PLB398" s="56"/>
      <c r="PLC398" s="56"/>
      <c r="PLD398" s="56"/>
      <c r="PLE398" s="56"/>
      <c r="PLF398" s="56"/>
      <c r="PLG398" s="56"/>
      <c r="PLH398" s="56"/>
      <c r="PLI398" s="56"/>
      <c r="PLJ398" s="56"/>
      <c r="PLK398" s="56"/>
      <c r="PLL398" s="56"/>
      <c r="PLM398" s="56"/>
      <c r="PLN398" s="56"/>
      <c r="PLO398" s="56"/>
      <c r="PLP398" s="56"/>
      <c r="PLQ398" s="56"/>
      <c r="PLR398" s="56"/>
      <c r="PLS398" s="56"/>
      <c r="PLT398" s="56"/>
      <c r="PLU398" s="56"/>
      <c r="PLV398" s="56"/>
      <c r="PLW398" s="56"/>
      <c r="PLX398" s="56"/>
      <c r="PLY398" s="56"/>
      <c r="PLZ398" s="56"/>
      <c r="PMA398" s="56"/>
      <c r="PMB398" s="56"/>
      <c r="PMC398" s="56"/>
      <c r="PMD398" s="56"/>
      <c r="PME398" s="56"/>
      <c r="PMF398" s="56"/>
      <c r="PMG398" s="56"/>
      <c r="PMH398" s="56"/>
      <c r="PMI398" s="56"/>
      <c r="PMJ398" s="56"/>
      <c r="PMK398" s="56"/>
      <c r="PML398" s="56"/>
      <c r="PMM398" s="56"/>
      <c r="PMN398" s="56"/>
      <c r="PMO398" s="56"/>
      <c r="PMP398" s="56"/>
      <c r="PMQ398" s="56"/>
      <c r="PMR398" s="56"/>
      <c r="PMS398" s="56"/>
      <c r="PMT398" s="56"/>
      <c r="PMU398" s="56"/>
      <c r="PMV398" s="56"/>
      <c r="PMW398" s="56"/>
      <c r="PMX398" s="56"/>
      <c r="PMY398" s="56"/>
      <c r="PMZ398" s="56"/>
      <c r="PNA398" s="56"/>
      <c r="PNB398" s="56"/>
      <c r="PNC398" s="56"/>
      <c r="PND398" s="56"/>
      <c r="PNE398" s="56"/>
      <c r="PNF398" s="56"/>
      <c r="PNG398" s="56"/>
      <c r="PNH398" s="56"/>
      <c r="PNI398" s="56"/>
      <c r="PNJ398" s="56"/>
      <c r="PNK398" s="56"/>
      <c r="PNL398" s="56"/>
      <c r="PNM398" s="56"/>
      <c r="PNN398" s="56"/>
      <c r="PNO398" s="56"/>
      <c r="PNP398" s="56"/>
      <c r="PNQ398" s="56"/>
      <c r="PNR398" s="56"/>
      <c r="PNS398" s="56"/>
      <c r="PNT398" s="56"/>
      <c r="PNU398" s="56"/>
      <c r="PNV398" s="56"/>
      <c r="PNW398" s="56"/>
      <c r="PNX398" s="56"/>
      <c r="PNY398" s="56"/>
      <c r="PNZ398" s="56"/>
      <c r="POA398" s="56"/>
      <c r="POB398" s="56"/>
      <c r="POC398" s="56"/>
      <c r="POD398" s="56"/>
      <c r="POE398" s="56"/>
      <c r="POF398" s="56"/>
      <c r="POG398" s="56"/>
      <c r="POH398" s="56"/>
      <c r="POI398" s="56"/>
      <c r="POJ398" s="56"/>
      <c r="POK398" s="56"/>
      <c r="POL398" s="56"/>
      <c r="POM398" s="56"/>
      <c r="PON398" s="56"/>
      <c r="POO398" s="56"/>
      <c r="POP398" s="56"/>
      <c r="POQ398" s="56"/>
      <c r="POR398" s="56"/>
      <c r="POS398" s="56"/>
      <c r="POT398" s="56"/>
      <c r="POU398" s="56"/>
      <c r="POV398" s="56"/>
      <c r="POW398" s="56"/>
      <c r="POX398" s="56"/>
      <c r="POY398" s="56"/>
      <c r="POZ398" s="56"/>
      <c r="PPA398" s="56"/>
      <c r="PPB398" s="56"/>
      <c r="PPC398" s="56"/>
      <c r="PPD398" s="56"/>
      <c r="PPE398" s="56"/>
      <c r="PPF398" s="56"/>
      <c r="PPG398" s="56"/>
      <c r="PPH398" s="56"/>
      <c r="PPI398" s="56"/>
      <c r="PPJ398" s="56"/>
      <c r="PPK398" s="56"/>
      <c r="PPL398" s="56"/>
      <c r="PPM398" s="56"/>
      <c r="PPN398" s="56"/>
      <c r="PPO398" s="56"/>
      <c r="PPP398" s="56"/>
      <c r="PPQ398" s="56"/>
      <c r="PPR398" s="56"/>
      <c r="PPS398" s="56"/>
      <c r="PPT398" s="56"/>
      <c r="PPU398" s="56"/>
      <c r="PPV398" s="56"/>
      <c r="PPW398" s="56"/>
      <c r="PPX398" s="56"/>
      <c r="PPY398" s="56"/>
      <c r="PPZ398" s="56"/>
      <c r="PQA398" s="56"/>
      <c r="PQB398" s="56"/>
      <c r="PQC398" s="56"/>
      <c r="PQD398" s="56"/>
      <c r="PQE398" s="56"/>
      <c r="PQF398" s="56"/>
      <c r="PQG398" s="56"/>
      <c r="PQH398" s="56"/>
      <c r="PQI398" s="56"/>
      <c r="PQJ398" s="56"/>
      <c r="PQK398" s="56"/>
      <c r="PQL398" s="56"/>
      <c r="PQM398" s="56"/>
      <c r="PQN398" s="56"/>
      <c r="PQO398" s="56"/>
      <c r="PQP398" s="56"/>
      <c r="PQQ398" s="56"/>
      <c r="PQR398" s="56"/>
      <c r="PQS398" s="56"/>
      <c r="PQT398" s="56"/>
      <c r="PQU398" s="56"/>
      <c r="PQV398" s="56"/>
      <c r="PQW398" s="56"/>
      <c r="PQX398" s="56"/>
      <c r="PQY398" s="56"/>
      <c r="PQZ398" s="56"/>
      <c r="PRA398" s="56"/>
      <c r="PRB398" s="56"/>
      <c r="PRC398" s="56"/>
      <c r="PRD398" s="56"/>
      <c r="PRE398" s="56"/>
      <c r="PRF398" s="56"/>
      <c r="PRG398" s="56"/>
      <c r="PRH398" s="56"/>
      <c r="PRI398" s="56"/>
      <c r="PRJ398" s="56"/>
      <c r="PRK398" s="56"/>
      <c r="PRL398" s="56"/>
      <c r="PRM398" s="56"/>
      <c r="PRN398" s="56"/>
      <c r="PRO398" s="56"/>
      <c r="PRP398" s="56"/>
      <c r="PRQ398" s="56"/>
      <c r="PRR398" s="56"/>
      <c r="PRS398" s="56"/>
      <c r="PRT398" s="56"/>
      <c r="PRU398" s="56"/>
      <c r="PRV398" s="56"/>
      <c r="PRW398" s="56"/>
      <c r="PRX398" s="56"/>
      <c r="PRY398" s="56"/>
      <c r="PRZ398" s="56"/>
      <c r="PSA398" s="56"/>
      <c r="PSB398" s="56"/>
      <c r="PSC398" s="56"/>
      <c r="PSD398" s="56"/>
      <c r="PSE398" s="56"/>
      <c r="PSF398" s="56"/>
      <c r="PSG398" s="56"/>
      <c r="PSH398" s="56"/>
      <c r="PSI398" s="56"/>
      <c r="PSJ398" s="56"/>
      <c r="PSK398" s="56"/>
      <c r="PSL398" s="56"/>
      <c r="PSM398" s="56"/>
      <c r="PSN398" s="56"/>
      <c r="PSO398" s="56"/>
      <c r="PSP398" s="56"/>
      <c r="PSQ398" s="56"/>
      <c r="PSR398" s="56"/>
      <c r="PSS398" s="56"/>
      <c r="PST398" s="56"/>
      <c r="PSU398" s="56"/>
      <c r="PSV398" s="56"/>
      <c r="PSW398" s="56"/>
      <c r="PSX398" s="56"/>
      <c r="PSY398" s="56"/>
      <c r="PSZ398" s="56"/>
      <c r="PTA398" s="56"/>
      <c r="PTB398" s="56"/>
      <c r="PTC398" s="56"/>
      <c r="PTD398" s="56"/>
      <c r="PTE398" s="56"/>
      <c r="PTF398" s="56"/>
      <c r="PTG398" s="56"/>
      <c r="PTH398" s="56"/>
      <c r="PTI398" s="56"/>
      <c r="PTJ398" s="56"/>
      <c r="PTK398" s="56"/>
      <c r="PTL398" s="56"/>
      <c r="PTM398" s="56"/>
      <c r="PTN398" s="56"/>
      <c r="PTO398" s="56"/>
      <c r="PTP398" s="56"/>
      <c r="PTQ398" s="56"/>
      <c r="PTR398" s="56"/>
      <c r="PTS398" s="56"/>
      <c r="PTT398" s="56"/>
      <c r="PTU398" s="56"/>
      <c r="PTV398" s="56"/>
      <c r="PTW398" s="56"/>
      <c r="PTX398" s="56"/>
      <c r="PTY398" s="56"/>
      <c r="PTZ398" s="56"/>
      <c r="PUA398" s="56"/>
      <c r="PUB398" s="56"/>
      <c r="PUC398" s="56"/>
      <c r="PUD398" s="56"/>
      <c r="PUE398" s="56"/>
      <c r="PUF398" s="56"/>
      <c r="PUG398" s="56"/>
      <c r="PUH398" s="56"/>
      <c r="PUI398" s="56"/>
      <c r="PUJ398" s="56"/>
      <c r="PUK398" s="56"/>
      <c r="PUL398" s="56"/>
      <c r="PUM398" s="56"/>
      <c r="PUN398" s="56"/>
      <c r="PUO398" s="56"/>
      <c r="PUP398" s="56"/>
      <c r="PUQ398" s="56"/>
      <c r="PUR398" s="56"/>
      <c r="PUS398" s="56"/>
      <c r="PUT398" s="56"/>
      <c r="PUU398" s="56"/>
      <c r="PUV398" s="56"/>
      <c r="PUW398" s="56"/>
      <c r="PUX398" s="56"/>
      <c r="PUY398" s="56"/>
      <c r="PUZ398" s="56"/>
      <c r="PVA398" s="56"/>
      <c r="PVB398" s="56"/>
      <c r="PVC398" s="56"/>
      <c r="PVD398" s="56"/>
      <c r="PVE398" s="56"/>
      <c r="PVF398" s="56"/>
      <c r="PVG398" s="56"/>
      <c r="PVH398" s="56"/>
      <c r="PVI398" s="56"/>
      <c r="PVJ398" s="56"/>
      <c r="PVK398" s="56"/>
      <c r="PVL398" s="56"/>
      <c r="PVM398" s="56"/>
      <c r="PVN398" s="56"/>
      <c r="PVO398" s="56"/>
      <c r="PVP398" s="56"/>
      <c r="PVQ398" s="56"/>
      <c r="PVR398" s="56"/>
      <c r="PVS398" s="56"/>
      <c r="PVT398" s="56"/>
      <c r="PVU398" s="56"/>
      <c r="PVV398" s="56"/>
      <c r="PVW398" s="56"/>
      <c r="PVX398" s="56"/>
      <c r="PVY398" s="56"/>
      <c r="PVZ398" s="56"/>
      <c r="PWA398" s="56"/>
      <c r="PWB398" s="56"/>
      <c r="PWC398" s="56"/>
      <c r="PWD398" s="56"/>
      <c r="PWE398" s="56"/>
      <c r="PWF398" s="56"/>
      <c r="PWG398" s="56"/>
      <c r="PWH398" s="56"/>
      <c r="PWI398" s="56"/>
      <c r="PWJ398" s="56"/>
      <c r="PWK398" s="56"/>
      <c r="PWL398" s="56"/>
      <c r="PWM398" s="56"/>
      <c r="PWN398" s="56"/>
      <c r="PWO398" s="56"/>
      <c r="PWP398" s="56"/>
      <c r="PWQ398" s="56"/>
      <c r="PWR398" s="56"/>
      <c r="PWS398" s="56"/>
      <c r="PWT398" s="56"/>
      <c r="PWU398" s="56"/>
      <c r="PWV398" s="56"/>
      <c r="PWW398" s="56"/>
      <c r="PWX398" s="56"/>
      <c r="PWY398" s="56"/>
      <c r="PWZ398" s="56"/>
      <c r="PXA398" s="56"/>
      <c r="PXB398" s="56"/>
      <c r="PXC398" s="56"/>
      <c r="PXD398" s="56"/>
      <c r="PXE398" s="56"/>
      <c r="PXF398" s="56"/>
      <c r="PXG398" s="56"/>
      <c r="PXH398" s="56"/>
      <c r="PXI398" s="56"/>
      <c r="PXJ398" s="56"/>
      <c r="PXK398" s="56"/>
      <c r="PXL398" s="56"/>
      <c r="PXM398" s="56"/>
      <c r="PXN398" s="56"/>
      <c r="PXO398" s="56"/>
      <c r="PXP398" s="56"/>
      <c r="PXQ398" s="56"/>
      <c r="PXR398" s="56"/>
      <c r="PXS398" s="56"/>
      <c r="PXT398" s="56"/>
      <c r="PXU398" s="56"/>
      <c r="PXV398" s="56"/>
      <c r="PXW398" s="56"/>
      <c r="PXX398" s="56"/>
      <c r="PXY398" s="56"/>
      <c r="PXZ398" s="56"/>
      <c r="PYA398" s="56"/>
      <c r="PYB398" s="56"/>
      <c r="PYC398" s="56"/>
      <c r="PYD398" s="56"/>
      <c r="PYE398" s="56"/>
      <c r="PYF398" s="56"/>
      <c r="PYG398" s="56"/>
      <c r="PYH398" s="56"/>
      <c r="PYI398" s="56"/>
      <c r="PYJ398" s="56"/>
      <c r="PYK398" s="56"/>
      <c r="PYL398" s="56"/>
      <c r="PYM398" s="56"/>
      <c r="PYN398" s="56"/>
      <c r="PYO398" s="56"/>
      <c r="PYP398" s="56"/>
      <c r="PYQ398" s="56"/>
      <c r="PYR398" s="56"/>
      <c r="PYS398" s="56"/>
      <c r="PYT398" s="56"/>
      <c r="PYU398" s="56"/>
      <c r="PYV398" s="56"/>
      <c r="PYW398" s="56"/>
      <c r="PYX398" s="56"/>
      <c r="PYY398" s="56"/>
      <c r="PYZ398" s="56"/>
      <c r="PZA398" s="56"/>
      <c r="PZB398" s="56"/>
      <c r="PZC398" s="56"/>
      <c r="PZD398" s="56"/>
      <c r="PZE398" s="56"/>
      <c r="PZF398" s="56"/>
      <c r="PZG398" s="56"/>
      <c r="PZH398" s="56"/>
      <c r="PZI398" s="56"/>
      <c r="PZJ398" s="56"/>
      <c r="PZK398" s="56"/>
      <c r="PZL398" s="56"/>
      <c r="PZM398" s="56"/>
      <c r="PZN398" s="56"/>
      <c r="PZO398" s="56"/>
      <c r="PZP398" s="56"/>
      <c r="PZQ398" s="56"/>
      <c r="PZR398" s="56"/>
      <c r="PZS398" s="56"/>
      <c r="PZT398" s="56"/>
      <c r="PZU398" s="56"/>
      <c r="PZV398" s="56"/>
      <c r="PZW398" s="56"/>
      <c r="PZX398" s="56"/>
      <c r="PZY398" s="56"/>
      <c r="PZZ398" s="56"/>
      <c r="QAA398" s="56"/>
      <c r="QAB398" s="56"/>
      <c r="QAC398" s="56"/>
      <c r="QAD398" s="56"/>
      <c r="QAE398" s="56"/>
      <c r="QAF398" s="56"/>
      <c r="QAG398" s="56"/>
      <c r="QAH398" s="56"/>
      <c r="QAI398" s="56"/>
      <c r="QAJ398" s="56"/>
      <c r="QAK398" s="56"/>
      <c r="QAL398" s="56"/>
      <c r="QAM398" s="56"/>
      <c r="QAN398" s="56"/>
      <c r="QAO398" s="56"/>
      <c r="QAP398" s="56"/>
      <c r="QAQ398" s="56"/>
      <c r="QAR398" s="56"/>
      <c r="QAS398" s="56"/>
      <c r="QAT398" s="56"/>
      <c r="QAU398" s="56"/>
      <c r="QAV398" s="56"/>
      <c r="QAW398" s="56"/>
      <c r="QAX398" s="56"/>
      <c r="QAY398" s="56"/>
      <c r="QAZ398" s="56"/>
      <c r="QBA398" s="56"/>
      <c r="QBB398" s="56"/>
      <c r="QBC398" s="56"/>
      <c r="QBD398" s="56"/>
      <c r="QBE398" s="56"/>
      <c r="QBF398" s="56"/>
      <c r="QBG398" s="56"/>
      <c r="QBH398" s="56"/>
      <c r="QBI398" s="56"/>
      <c r="QBJ398" s="56"/>
      <c r="QBK398" s="56"/>
      <c r="QBL398" s="56"/>
      <c r="QBM398" s="56"/>
      <c r="QBN398" s="56"/>
      <c r="QBO398" s="56"/>
      <c r="QBP398" s="56"/>
      <c r="QBQ398" s="56"/>
      <c r="QBR398" s="56"/>
      <c r="QBS398" s="56"/>
      <c r="QBT398" s="56"/>
      <c r="QBU398" s="56"/>
      <c r="QBV398" s="56"/>
      <c r="QBW398" s="56"/>
      <c r="QBX398" s="56"/>
      <c r="QBY398" s="56"/>
      <c r="QBZ398" s="56"/>
      <c r="QCA398" s="56"/>
      <c r="QCB398" s="56"/>
      <c r="QCC398" s="56"/>
      <c r="QCD398" s="56"/>
      <c r="QCE398" s="56"/>
      <c r="QCF398" s="56"/>
      <c r="QCG398" s="56"/>
      <c r="QCH398" s="56"/>
      <c r="QCI398" s="56"/>
      <c r="QCJ398" s="56"/>
      <c r="QCK398" s="56"/>
      <c r="QCL398" s="56"/>
      <c r="QCM398" s="56"/>
      <c r="QCN398" s="56"/>
      <c r="QCO398" s="56"/>
      <c r="QCP398" s="56"/>
      <c r="QCQ398" s="56"/>
      <c r="QCR398" s="56"/>
      <c r="QCS398" s="56"/>
      <c r="QCT398" s="56"/>
      <c r="QCU398" s="56"/>
      <c r="QCV398" s="56"/>
      <c r="QCW398" s="56"/>
      <c r="QCX398" s="56"/>
      <c r="QCY398" s="56"/>
      <c r="QCZ398" s="56"/>
      <c r="QDA398" s="56"/>
      <c r="QDB398" s="56"/>
      <c r="QDC398" s="56"/>
      <c r="QDD398" s="56"/>
      <c r="QDE398" s="56"/>
      <c r="QDF398" s="56"/>
      <c r="QDG398" s="56"/>
      <c r="QDH398" s="56"/>
      <c r="QDI398" s="56"/>
      <c r="QDJ398" s="56"/>
      <c r="QDK398" s="56"/>
      <c r="QDL398" s="56"/>
      <c r="QDM398" s="56"/>
      <c r="QDN398" s="56"/>
      <c r="QDO398" s="56"/>
      <c r="QDP398" s="56"/>
      <c r="QDQ398" s="56"/>
      <c r="QDR398" s="56"/>
      <c r="QDS398" s="56"/>
      <c r="QDT398" s="56"/>
      <c r="QDU398" s="56"/>
      <c r="QDV398" s="56"/>
      <c r="QDW398" s="56"/>
      <c r="QDX398" s="56"/>
      <c r="QDY398" s="56"/>
      <c r="QDZ398" s="56"/>
      <c r="QEA398" s="56"/>
      <c r="QEB398" s="56"/>
      <c r="QEC398" s="56"/>
      <c r="QED398" s="56"/>
      <c r="QEE398" s="56"/>
      <c r="QEF398" s="56"/>
      <c r="QEG398" s="56"/>
      <c r="QEH398" s="56"/>
      <c r="QEI398" s="56"/>
      <c r="QEJ398" s="56"/>
      <c r="QEK398" s="56"/>
      <c r="QEL398" s="56"/>
      <c r="QEM398" s="56"/>
      <c r="QEN398" s="56"/>
      <c r="QEO398" s="56"/>
      <c r="QEP398" s="56"/>
      <c r="QEQ398" s="56"/>
      <c r="QER398" s="56"/>
      <c r="QES398" s="56"/>
      <c r="QET398" s="56"/>
      <c r="QEU398" s="56"/>
      <c r="QEV398" s="56"/>
      <c r="QEW398" s="56"/>
      <c r="QEX398" s="56"/>
      <c r="QEY398" s="56"/>
      <c r="QEZ398" s="56"/>
      <c r="QFA398" s="56"/>
      <c r="QFB398" s="56"/>
      <c r="QFC398" s="56"/>
      <c r="QFD398" s="56"/>
      <c r="QFE398" s="56"/>
      <c r="QFF398" s="56"/>
      <c r="QFG398" s="56"/>
      <c r="QFH398" s="56"/>
      <c r="QFI398" s="56"/>
      <c r="QFJ398" s="56"/>
      <c r="QFK398" s="56"/>
      <c r="QFL398" s="56"/>
      <c r="QFM398" s="56"/>
      <c r="QFN398" s="56"/>
      <c r="QFO398" s="56"/>
      <c r="QFP398" s="56"/>
      <c r="QFQ398" s="56"/>
      <c r="QFR398" s="56"/>
      <c r="QFS398" s="56"/>
      <c r="QFT398" s="56"/>
      <c r="QFU398" s="56"/>
      <c r="QFV398" s="56"/>
      <c r="QFW398" s="56"/>
      <c r="QFX398" s="56"/>
      <c r="QFY398" s="56"/>
      <c r="QFZ398" s="56"/>
      <c r="QGA398" s="56"/>
      <c r="QGB398" s="56"/>
      <c r="QGC398" s="56"/>
      <c r="QGD398" s="56"/>
      <c r="QGE398" s="56"/>
      <c r="QGF398" s="56"/>
      <c r="QGG398" s="56"/>
      <c r="QGH398" s="56"/>
      <c r="QGI398" s="56"/>
      <c r="QGJ398" s="56"/>
      <c r="QGK398" s="56"/>
      <c r="QGL398" s="56"/>
      <c r="QGM398" s="56"/>
      <c r="QGN398" s="56"/>
      <c r="QGO398" s="56"/>
      <c r="QGP398" s="56"/>
      <c r="QGQ398" s="56"/>
      <c r="QGR398" s="56"/>
      <c r="QGS398" s="56"/>
      <c r="QGT398" s="56"/>
      <c r="QGU398" s="56"/>
      <c r="QGV398" s="56"/>
      <c r="QGW398" s="56"/>
      <c r="QGX398" s="56"/>
      <c r="QGY398" s="56"/>
      <c r="QGZ398" s="56"/>
      <c r="QHA398" s="56"/>
      <c r="QHB398" s="56"/>
      <c r="QHC398" s="56"/>
      <c r="QHD398" s="56"/>
      <c r="QHE398" s="56"/>
      <c r="QHF398" s="56"/>
      <c r="QHG398" s="56"/>
      <c r="QHH398" s="56"/>
      <c r="QHI398" s="56"/>
      <c r="QHJ398" s="56"/>
      <c r="QHK398" s="56"/>
      <c r="QHL398" s="56"/>
      <c r="QHM398" s="56"/>
      <c r="QHN398" s="56"/>
      <c r="QHO398" s="56"/>
      <c r="QHP398" s="56"/>
      <c r="QHQ398" s="56"/>
      <c r="QHR398" s="56"/>
      <c r="QHS398" s="56"/>
      <c r="QHT398" s="56"/>
      <c r="QHU398" s="56"/>
      <c r="QHV398" s="56"/>
      <c r="QHW398" s="56"/>
      <c r="QHX398" s="56"/>
      <c r="QHY398" s="56"/>
      <c r="QHZ398" s="56"/>
      <c r="QIA398" s="56"/>
      <c r="QIB398" s="56"/>
      <c r="QIC398" s="56"/>
      <c r="QID398" s="56"/>
      <c r="QIE398" s="56"/>
      <c r="QIF398" s="56"/>
      <c r="QIG398" s="56"/>
      <c r="QIH398" s="56"/>
      <c r="QII398" s="56"/>
      <c r="QIJ398" s="56"/>
      <c r="QIK398" s="56"/>
      <c r="QIL398" s="56"/>
      <c r="QIM398" s="56"/>
      <c r="QIN398" s="56"/>
      <c r="QIO398" s="56"/>
      <c r="QIP398" s="56"/>
      <c r="QIQ398" s="56"/>
      <c r="QIR398" s="56"/>
      <c r="QIS398" s="56"/>
      <c r="QIT398" s="56"/>
      <c r="QIU398" s="56"/>
      <c r="QIV398" s="56"/>
      <c r="QIW398" s="56"/>
      <c r="QIX398" s="56"/>
      <c r="QIY398" s="56"/>
      <c r="QIZ398" s="56"/>
      <c r="QJA398" s="56"/>
      <c r="QJB398" s="56"/>
      <c r="QJC398" s="56"/>
      <c r="QJD398" s="56"/>
      <c r="QJE398" s="56"/>
      <c r="QJF398" s="56"/>
      <c r="QJG398" s="56"/>
      <c r="QJH398" s="56"/>
      <c r="QJI398" s="56"/>
      <c r="QJJ398" s="56"/>
      <c r="QJK398" s="56"/>
      <c r="QJL398" s="56"/>
      <c r="QJM398" s="56"/>
      <c r="QJN398" s="56"/>
      <c r="QJO398" s="56"/>
      <c r="QJP398" s="56"/>
      <c r="QJQ398" s="56"/>
      <c r="QJR398" s="56"/>
      <c r="QJS398" s="56"/>
      <c r="QJT398" s="56"/>
      <c r="QJU398" s="56"/>
      <c r="QJV398" s="56"/>
      <c r="QJW398" s="56"/>
      <c r="QJX398" s="56"/>
      <c r="QJY398" s="56"/>
      <c r="QJZ398" s="56"/>
      <c r="QKA398" s="56"/>
      <c r="QKB398" s="56"/>
      <c r="QKC398" s="56"/>
      <c r="QKD398" s="56"/>
      <c r="QKE398" s="56"/>
      <c r="QKF398" s="56"/>
      <c r="QKG398" s="56"/>
      <c r="QKH398" s="56"/>
      <c r="QKI398" s="56"/>
      <c r="QKJ398" s="56"/>
      <c r="QKK398" s="56"/>
      <c r="QKL398" s="56"/>
      <c r="QKM398" s="56"/>
      <c r="QKN398" s="56"/>
      <c r="QKO398" s="56"/>
      <c r="QKP398" s="56"/>
      <c r="QKQ398" s="56"/>
      <c r="QKR398" s="56"/>
      <c r="QKS398" s="56"/>
      <c r="QKT398" s="56"/>
      <c r="QKU398" s="56"/>
      <c r="QKV398" s="56"/>
      <c r="QKW398" s="56"/>
      <c r="QKX398" s="56"/>
      <c r="QKY398" s="56"/>
      <c r="QKZ398" s="56"/>
      <c r="QLA398" s="56"/>
      <c r="QLB398" s="56"/>
      <c r="QLC398" s="56"/>
      <c r="QLD398" s="56"/>
      <c r="QLE398" s="56"/>
      <c r="QLF398" s="56"/>
      <c r="QLG398" s="56"/>
      <c r="QLH398" s="56"/>
      <c r="QLI398" s="56"/>
      <c r="QLJ398" s="56"/>
      <c r="QLK398" s="56"/>
      <c r="QLL398" s="56"/>
      <c r="QLM398" s="56"/>
      <c r="QLN398" s="56"/>
      <c r="QLO398" s="56"/>
      <c r="QLP398" s="56"/>
      <c r="QLQ398" s="56"/>
      <c r="QLR398" s="56"/>
      <c r="QLS398" s="56"/>
      <c r="QLT398" s="56"/>
      <c r="QLU398" s="56"/>
      <c r="QLV398" s="56"/>
      <c r="QLW398" s="56"/>
      <c r="QLX398" s="56"/>
      <c r="QLY398" s="56"/>
      <c r="QLZ398" s="56"/>
      <c r="QMA398" s="56"/>
      <c r="QMB398" s="56"/>
      <c r="QMC398" s="56"/>
      <c r="QMD398" s="56"/>
      <c r="QME398" s="56"/>
      <c r="QMF398" s="56"/>
      <c r="QMG398" s="56"/>
      <c r="QMH398" s="56"/>
      <c r="QMI398" s="56"/>
      <c r="QMJ398" s="56"/>
      <c r="QMK398" s="56"/>
      <c r="QML398" s="56"/>
      <c r="QMM398" s="56"/>
      <c r="QMN398" s="56"/>
      <c r="QMO398" s="56"/>
      <c r="QMP398" s="56"/>
      <c r="QMQ398" s="56"/>
      <c r="QMR398" s="56"/>
      <c r="QMS398" s="56"/>
      <c r="QMT398" s="56"/>
      <c r="QMU398" s="56"/>
      <c r="QMV398" s="56"/>
      <c r="QMW398" s="56"/>
      <c r="QMX398" s="56"/>
      <c r="QMY398" s="56"/>
      <c r="QMZ398" s="56"/>
      <c r="QNA398" s="56"/>
      <c r="QNB398" s="56"/>
      <c r="QNC398" s="56"/>
      <c r="QND398" s="56"/>
      <c r="QNE398" s="56"/>
      <c r="QNF398" s="56"/>
      <c r="QNG398" s="56"/>
      <c r="QNH398" s="56"/>
      <c r="QNI398" s="56"/>
      <c r="QNJ398" s="56"/>
      <c r="QNK398" s="56"/>
      <c r="QNL398" s="56"/>
      <c r="QNM398" s="56"/>
      <c r="QNN398" s="56"/>
      <c r="QNO398" s="56"/>
      <c r="QNP398" s="56"/>
      <c r="QNQ398" s="56"/>
      <c r="QNR398" s="56"/>
      <c r="QNS398" s="56"/>
      <c r="QNT398" s="56"/>
      <c r="QNU398" s="56"/>
      <c r="QNV398" s="56"/>
      <c r="QNW398" s="56"/>
      <c r="QNX398" s="56"/>
      <c r="QNY398" s="56"/>
      <c r="QNZ398" s="56"/>
      <c r="QOA398" s="56"/>
      <c r="QOB398" s="56"/>
      <c r="QOC398" s="56"/>
      <c r="QOD398" s="56"/>
      <c r="QOE398" s="56"/>
      <c r="QOF398" s="56"/>
      <c r="QOG398" s="56"/>
      <c r="QOH398" s="56"/>
      <c r="QOI398" s="56"/>
      <c r="QOJ398" s="56"/>
      <c r="QOK398" s="56"/>
      <c r="QOL398" s="56"/>
      <c r="QOM398" s="56"/>
      <c r="QON398" s="56"/>
      <c r="QOO398" s="56"/>
      <c r="QOP398" s="56"/>
      <c r="QOQ398" s="56"/>
      <c r="QOR398" s="56"/>
      <c r="QOS398" s="56"/>
      <c r="QOT398" s="56"/>
      <c r="QOU398" s="56"/>
      <c r="QOV398" s="56"/>
      <c r="QOW398" s="56"/>
      <c r="QOX398" s="56"/>
      <c r="QOY398" s="56"/>
      <c r="QOZ398" s="56"/>
      <c r="QPA398" s="56"/>
      <c r="QPB398" s="56"/>
      <c r="QPC398" s="56"/>
      <c r="QPD398" s="56"/>
      <c r="QPE398" s="56"/>
      <c r="QPF398" s="56"/>
      <c r="QPG398" s="56"/>
      <c r="QPH398" s="56"/>
      <c r="QPI398" s="56"/>
      <c r="QPJ398" s="56"/>
      <c r="QPK398" s="56"/>
      <c r="QPL398" s="56"/>
      <c r="QPM398" s="56"/>
      <c r="QPN398" s="56"/>
      <c r="QPO398" s="56"/>
      <c r="QPP398" s="56"/>
      <c r="QPQ398" s="56"/>
      <c r="QPR398" s="56"/>
      <c r="QPS398" s="56"/>
      <c r="QPT398" s="56"/>
      <c r="QPU398" s="56"/>
      <c r="QPV398" s="56"/>
      <c r="QPW398" s="56"/>
      <c r="QPX398" s="56"/>
      <c r="QPY398" s="56"/>
      <c r="QPZ398" s="56"/>
      <c r="QQA398" s="56"/>
      <c r="QQB398" s="56"/>
      <c r="QQC398" s="56"/>
      <c r="QQD398" s="56"/>
      <c r="QQE398" s="56"/>
      <c r="QQF398" s="56"/>
      <c r="QQG398" s="56"/>
      <c r="QQH398" s="56"/>
      <c r="QQI398" s="56"/>
      <c r="QQJ398" s="56"/>
      <c r="QQK398" s="56"/>
      <c r="QQL398" s="56"/>
      <c r="QQM398" s="56"/>
      <c r="QQN398" s="56"/>
      <c r="QQO398" s="56"/>
      <c r="QQP398" s="56"/>
      <c r="QQQ398" s="56"/>
      <c r="QQR398" s="56"/>
      <c r="QQS398" s="56"/>
      <c r="QQT398" s="56"/>
      <c r="QQU398" s="56"/>
      <c r="QQV398" s="56"/>
      <c r="QQW398" s="56"/>
      <c r="QQX398" s="56"/>
      <c r="QQY398" s="56"/>
      <c r="QQZ398" s="56"/>
      <c r="QRA398" s="56"/>
      <c r="QRB398" s="56"/>
      <c r="QRC398" s="56"/>
      <c r="QRD398" s="56"/>
      <c r="QRE398" s="56"/>
      <c r="QRF398" s="56"/>
      <c r="QRG398" s="56"/>
      <c r="QRH398" s="56"/>
      <c r="QRI398" s="56"/>
      <c r="QRJ398" s="56"/>
      <c r="QRK398" s="56"/>
      <c r="QRL398" s="56"/>
      <c r="QRM398" s="56"/>
      <c r="QRN398" s="56"/>
      <c r="QRO398" s="56"/>
      <c r="QRP398" s="56"/>
      <c r="QRQ398" s="56"/>
      <c r="QRR398" s="56"/>
      <c r="QRS398" s="56"/>
      <c r="QRT398" s="56"/>
      <c r="QRU398" s="56"/>
      <c r="QRV398" s="56"/>
      <c r="QRW398" s="56"/>
      <c r="QRX398" s="56"/>
      <c r="QRY398" s="56"/>
      <c r="QRZ398" s="56"/>
      <c r="QSA398" s="56"/>
      <c r="QSB398" s="56"/>
      <c r="QSC398" s="56"/>
      <c r="QSD398" s="56"/>
      <c r="QSE398" s="56"/>
      <c r="QSF398" s="56"/>
      <c r="QSG398" s="56"/>
      <c r="QSH398" s="56"/>
      <c r="QSI398" s="56"/>
      <c r="QSJ398" s="56"/>
      <c r="QSK398" s="56"/>
      <c r="QSL398" s="56"/>
      <c r="QSM398" s="56"/>
      <c r="QSN398" s="56"/>
      <c r="QSO398" s="56"/>
      <c r="QSP398" s="56"/>
      <c r="QSQ398" s="56"/>
      <c r="QSR398" s="56"/>
      <c r="QSS398" s="56"/>
      <c r="QST398" s="56"/>
      <c r="QSU398" s="56"/>
      <c r="QSV398" s="56"/>
      <c r="QSW398" s="56"/>
      <c r="QSX398" s="56"/>
      <c r="QSY398" s="56"/>
      <c r="QSZ398" s="56"/>
      <c r="QTA398" s="56"/>
      <c r="QTB398" s="56"/>
      <c r="QTC398" s="56"/>
      <c r="QTD398" s="56"/>
      <c r="QTE398" s="56"/>
      <c r="QTF398" s="56"/>
      <c r="QTG398" s="56"/>
      <c r="QTH398" s="56"/>
      <c r="QTI398" s="56"/>
      <c r="QTJ398" s="56"/>
      <c r="QTK398" s="56"/>
      <c r="QTL398" s="56"/>
      <c r="QTM398" s="56"/>
      <c r="QTN398" s="56"/>
      <c r="QTO398" s="56"/>
      <c r="QTP398" s="56"/>
      <c r="QTQ398" s="56"/>
      <c r="QTR398" s="56"/>
      <c r="QTS398" s="56"/>
      <c r="QTT398" s="56"/>
      <c r="QTU398" s="56"/>
      <c r="QTV398" s="56"/>
      <c r="QTW398" s="56"/>
      <c r="QTX398" s="56"/>
      <c r="QTY398" s="56"/>
      <c r="QTZ398" s="56"/>
      <c r="QUA398" s="56"/>
      <c r="QUB398" s="56"/>
      <c r="QUC398" s="56"/>
      <c r="QUD398" s="56"/>
      <c r="QUE398" s="56"/>
      <c r="QUF398" s="56"/>
      <c r="QUG398" s="56"/>
      <c r="QUH398" s="56"/>
      <c r="QUI398" s="56"/>
      <c r="QUJ398" s="56"/>
      <c r="QUK398" s="56"/>
      <c r="QUL398" s="56"/>
      <c r="QUM398" s="56"/>
      <c r="QUN398" s="56"/>
      <c r="QUO398" s="56"/>
      <c r="QUP398" s="56"/>
      <c r="QUQ398" s="56"/>
      <c r="QUR398" s="56"/>
      <c r="QUS398" s="56"/>
      <c r="QUT398" s="56"/>
      <c r="QUU398" s="56"/>
      <c r="QUV398" s="56"/>
      <c r="QUW398" s="56"/>
      <c r="QUX398" s="56"/>
      <c r="QUY398" s="56"/>
      <c r="QUZ398" s="56"/>
      <c r="QVA398" s="56"/>
      <c r="QVB398" s="56"/>
      <c r="QVC398" s="56"/>
      <c r="QVD398" s="56"/>
      <c r="QVE398" s="56"/>
      <c r="QVF398" s="56"/>
      <c r="QVG398" s="56"/>
      <c r="QVH398" s="56"/>
      <c r="QVI398" s="56"/>
      <c r="QVJ398" s="56"/>
      <c r="QVK398" s="56"/>
      <c r="QVL398" s="56"/>
      <c r="QVM398" s="56"/>
      <c r="QVN398" s="56"/>
      <c r="QVO398" s="56"/>
      <c r="QVP398" s="56"/>
      <c r="QVQ398" s="56"/>
      <c r="QVR398" s="56"/>
      <c r="QVS398" s="56"/>
      <c r="QVT398" s="56"/>
      <c r="QVU398" s="56"/>
      <c r="QVV398" s="56"/>
      <c r="QVW398" s="56"/>
      <c r="QVX398" s="56"/>
      <c r="QVY398" s="56"/>
      <c r="QVZ398" s="56"/>
      <c r="QWA398" s="56"/>
      <c r="QWB398" s="56"/>
      <c r="QWC398" s="56"/>
      <c r="QWD398" s="56"/>
      <c r="QWE398" s="56"/>
      <c r="QWF398" s="56"/>
      <c r="QWG398" s="56"/>
      <c r="QWH398" s="56"/>
      <c r="QWI398" s="56"/>
      <c r="QWJ398" s="56"/>
      <c r="QWK398" s="56"/>
      <c r="QWL398" s="56"/>
      <c r="QWM398" s="56"/>
      <c r="QWN398" s="56"/>
      <c r="QWO398" s="56"/>
      <c r="QWP398" s="56"/>
      <c r="QWQ398" s="56"/>
      <c r="QWR398" s="56"/>
      <c r="QWS398" s="56"/>
      <c r="QWT398" s="56"/>
      <c r="QWU398" s="56"/>
      <c r="QWV398" s="56"/>
      <c r="QWW398" s="56"/>
      <c r="QWX398" s="56"/>
      <c r="QWY398" s="56"/>
      <c r="QWZ398" s="56"/>
      <c r="QXA398" s="56"/>
      <c r="QXB398" s="56"/>
      <c r="QXC398" s="56"/>
      <c r="QXD398" s="56"/>
      <c r="QXE398" s="56"/>
      <c r="QXF398" s="56"/>
      <c r="QXG398" s="56"/>
      <c r="QXH398" s="56"/>
      <c r="QXI398" s="56"/>
      <c r="QXJ398" s="56"/>
      <c r="QXK398" s="56"/>
      <c r="QXL398" s="56"/>
      <c r="QXM398" s="56"/>
      <c r="QXN398" s="56"/>
      <c r="QXO398" s="56"/>
      <c r="QXP398" s="56"/>
      <c r="QXQ398" s="56"/>
      <c r="QXR398" s="56"/>
      <c r="QXS398" s="56"/>
      <c r="QXT398" s="56"/>
      <c r="QXU398" s="56"/>
      <c r="QXV398" s="56"/>
      <c r="QXW398" s="56"/>
      <c r="QXX398" s="56"/>
      <c r="QXY398" s="56"/>
      <c r="QXZ398" s="56"/>
      <c r="QYA398" s="56"/>
      <c r="QYB398" s="56"/>
      <c r="QYC398" s="56"/>
      <c r="QYD398" s="56"/>
      <c r="QYE398" s="56"/>
      <c r="QYF398" s="56"/>
      <c r="QYG398" s="56"/>
      <c r="QYH398" s="56"/>
      <c r="QYI398" s="56"/>
      <c r="QYJ398" s="56"/>
      <c r="QYK398" s="56"/>
      <c r="QYL398" s="56"/>
      <c r="QYM398" s="56"/>
      <c r="QYN398" s="56"/>
      <c r="QYO398" s="56"/>
      <c r="QYP398" s="56"/>
      <c r="QYQ398" s="56"/>
      <c r="QYR398" s="56"/>
      <c r="QYS398" s="56"/>
      <c r="QYT398" s="56"/>
      <c r="QYU398" s="56"/>
      <c r="QYV398" s="56"/>
      <c r="QYW398" s="56"/>
      <c r="QYX398" s="56"/>
      <c r="QYY398" s="56"/>
      <c r="QYZ398" s="56"/>
      <c r="QZA398" s="56"/>
      <c r="QZB398" s="56"/>
      <c r="QZC398" s="56"/>
      <c r="QZD398" s="56"/>
      <c r="QZE398" s="56"/>
      <c r="QZF398" s="56"/>
      <c r="QZG398" s="56"/>
      <c r="QZH398" s="56"/>
      <c r="QZI398" s="56"/>
      <c r="QZJ398" s="56"/>
      <c r="QZK398" s="56"/>
      <c r="QZL398" s="56"/>
      <c r="QZM398" s="56"/>
      <c r="QZN398" s="56"/>
      <c r="QZO398" s="56"/>
      <c r="QZP398" s="56"/>
      <c r="QZQ398" s="56"/>
      <c r="QZR398" s="56"/>
      <c r="QZS398" s="56"/>
      <c r="QZT398" s="56"/>
      <c r="QZU398" s="56"/>
      <c r="QZV398" s="56"/>
      <c r="QZW398" s="56"/>
      <c r="QZX398" s="56"/>
      <c r="QZY398" s="56"/>
      <c r="QZZ398" s="56"/>
      <c r="RAA398" s="56"/>
      <c r="RAB398" s="56"/>
      <c r="RAC398" s="56"/>
      <c r="RAD398" s="56"/>
      <c r="RAE398" s="56"/>
      <c r="RAF398" s="56"/>
      <c r="RAG398" s="56"/>
      <c r="RAH398" s="56"/>
      <c r="RAI398" s="56"/>
      <c r="RAJ398" s="56"/>
      <c r="RAK398" s="56"/>
      <c r="RAL398" s="56"/>
      <c r="RAM398" s="56"/>
      <c r="RAN398" s="56"/>
      <c r="RAO398" s="56"/>
      <c r="RAP398" s="56"/>
      <c r="RAQ398" s="56"/>
      <c r="RAR398" s="56"/>
      <c r="RAS398" s="56"/>
      <c r="RAT398" s="56"/>
      <c r="RAU398" s="56"/>
      <c r="RAV398" s="56"/>
      <c r="RAW398" s="56"/>
      <c r="RAX398" s="56"/>
      <c r="RAY398" s="56"/>
      <c r="RAZ398" s="56"/>
      <c r="RBA398" s="56"/>
      <c r="RBB398" s="56"/>
      <c r="RBC398" s="56"/>
      <c r="RBD398" s="56"/>
      <c r="RBE398" s="56"/>
      <c r="RBF398" s="56"/>
      <c r="RBG398" s="56"/>
      <c r="RBH398" s="56"/>
      <c r="RBI398" s="56"/>
      <c r="RBJ398" s="56"/>
      <c r="RBK398" s="56"/>
      <c r="RBL398" s="56"/>
      <c r="RBM398" s="56"/>
      <c r="RBN398" s="56"/>
      <c r="RBO398" s="56"/>
      <c r="RBP398" s="56"/>
      <c r="RBQ398" s="56"/>
      <c r="RBR398" s="56"/>
      <c r="RBS398" s="56"/>
      <c r="RBT398" s="56"/>
      <c r="RBU398" s="56"/>
      <c r="RBV398" s="56"/>
      <c r="RBW398" s="56"/>
      <c r="RBX398" s="56"/>
      <c r="RBY398" s="56"/>
      <c r="RBZ398" s="56"/>
      <c r="RCA398" s="56"/>
      <c r="RCB398" s="56"/>
      <c r="RCC398" s="56"/>
      <c r="RCD398" s="56"/>
      <c r="RCE398" s="56"/>
      <c r="RCF398" s="56"/>
      <c r="RCG398" s="56"/>
      <c r="RCH398" s="56"/>
      <c r="RCI398" s="56"/>
      <c r="RCJ398" s="56"/>
      <c r="RCK398" s="56"/>
      <c r="RCL398" s="56"/>
      <c r="RCM398" s="56"/>
      <c r="RCN398" s="56"/>
      <c r="RCO398" s="56"/>
      <c r="RCP398" s="56"/>
      <c r="RCQ398" s="56"/>
      <c r="RCR398" s="56"/>
      <c r="RCS398" s="56"/>
      <c r="RCT398" s="56"/>
      <c r="RCU398" s="56"/>
      <c r="RCV398" s="56"/>
      <c r="RCW398" s="56"/>
      <c r="RCX398" s="56"/>
      <c r="RCY398" s="56"/>
      <c r="RCZ398" s="56"/>
      <c r="RDA398" s="56"/>
      <c r="RDB398" s="56"/>
      <c r="RDC398" s="56"/>
      <c r="RDD398" s="56"/>
      <c r="RDE398" s="56"/>
      <c r="RDF398" s="56"/>
      <c r="RDG398" s="56"/>
      <c r="RDH398" s="56"/>
      <c r="RDI398" s="56"/>
      <c r="RDJ398" s="56"/>
      <c r="RDK398" s="56"/>
      <c r="RDL398" s="56"/>
      <c r="RDM398" s="56"/>
      <c r="RDN398" s="56"/>
      <c r="RDO398" s="56"/>
      <c r="RDP398" s="56"/>
      <c r="RDQ398" s="56"/>
      <c r="RDR398" s="56"/>
      <c r="RDS398" s="56"/>
      <c r="RDT398" s="56"/>
      <c r="RDU398" s="56"/>
      <c r="RDV398" s="56"/>
      <c r="RDW398" s="56"/>
      <c r="RDX398" s="56"/>
      <c r="RDY398" s="56"/>
      <c r="RDZ398" s="56"/>
      <c r="REA398" s="56"/>
      <c r="REB398" s="56"/>
      <c r="REC398" s="56"/>
      <c r="RED398" s="56"/>
      <c r="REE398" s="56"/>
      <c r="REF398" s="56"/>
      <c r="REG398" s="56"/>
      <c r="REH398" s="56"/>
      <c r="REI398" s="56"/>
      <c r="REJ398" s="56"/>
      <c r="REK398" s="56"/>
      <c r="REL398" s="56"/>
      <c r="REM398" s="56"/>
      <c r="REN398" s="56"/>
      <c r="REO398" s="56"/>
      <c r="REP398" s="56"/>
      <c r="REQ398" s="56"/>
      <c r="RER398" s="56"/>
      <c r="RES398" s="56"/>
      <c r="RET398" s="56"/>
      <c r="REU398" s="56"/>
      <c r="REV398" s="56"/>
      <c r="REW398" s="56"/>
      <c r="REX398" s="56"/>
      <c r="REY398" s="56"/>
      <c r="REZ398" s="56"/>
      <c r="RFA398" s="56"/>
      <c r="RFB398" s="56"/>
      <c r="RFC398" s="56"/>
      <c r="RFD398" s="56"/>
      <c r="RFE398" s="56"/>
      <c r="RFF398" s="56"/>
      <c r="RFG398" s="56"/>
      <c r="RFH398" s="56"/>
      <c r="RFI398" s="56"/>
      <c r="RFJ398" s="56"/>
      <c r="RFK398" s="56"/>
      <c r="RFL398" s="56"/>
      <c r="RFM398" s="56"/>
      <c r="RFN398" s="56"/>
      <c r="RFO398" s="56"/>
      <c r="RFP398" s="56"/>
      <c r="RFQ398" s="56"/>
      <c r="RFR398" s="56"/>
      <c r="RFS398" s="56"/>
      <c r="RFT398" s="56"/>
      <c r="RFU398" s="56"/>
      <c r="RFV398" s="56"/>
      <c r="RFW398" s="56"/>
      <c r="RFX398" s="56"/>
      <c r="RFY398" s="56"/>
      <c r="RFZ398" s="56"/>
      <c r="RGA398" s="56"/>
      <c r="RGB398" s="56"/>
      <c r="RGC398" s="56"/>
      <c r="RGD398" s="56"/>
      <c r="RGE398" s="56"/>
      <c r="RGF398" s="56"/>
      <c r="RGG398" s="56"/>
      <c r="RGH398" s="56"/>
      <c r="RGI398" s="56"/>
      <c r="RGJ398" s="56"/>
      <c r="RGK398" s="56"/>
      <c r="RGL398" s="56"/>
      <c r="RGM398" s="56"/>
      <c r="RGN398" s="56"/>
      <c r="RGO398" s="56"/>
      <c r="RGP398" s="56"/>
      <c r="RGQ398" s="56"/>
      <c r="RGR398" s="56"/>
      <c r="RGS398" s="56"/>
      <c r="RGT398" s="56"/>
      <c r="RGU398" s="56"/>
      <c r="RGV398" s="56"/>
      <c r="RGW398" s="56"/>
      <c r="RGX398" s="56"/>
      <c r="RGY398" s="56"/>
      <c r="RGZ398" s="56"/>
      <c r="RHA398" s="56"/>
      <c r="RHB398" s="56"/>
      <c r="RHC398" s="56"/>
      <c r="RHD398" s="56"/>
      <c r="RHE398" s="56"/>
      <c r="RHF398" s="56"/>
      <c r="RHG398" s="56"/>
      <c r="RHH398" s="56"/>
      <c r="RHI398" s="56"/>
      <c r="RHJ398" s="56"/>
      <c r="RHK398" s="56"/>
      <c r="RHL398" s="56"/>
      <c r="RHM398" s="56"/>
      <c r="RHN398" s="56"/>
      <c r="RHO398" s="56"/>
      <c r="RHP398" s="56"/>
      <c r="RHQ398" s="56"/>
      <c r="RHR398" s="56"/>
      <c r="RHS398" s="56"/>
      <c r="RHT398" s="56"/>
      <c r="RHU398" s="56"/>
      <c r="RHV398" s="56"/>
      <c r="RHW398" s="56"/>
      <c r="RHX398" s="56"/>
      <c r="RHY398" s="56"/>
      <c r="RHZ398" s="56"/>
      <c r="RIA398" s="56"/>
      <c r="RIB398" s="56"/>
      <c r="RIC398" s="56"/>
      <c r="RID398" s="56"/>
      <c r="RIE398" s="56"/>
      <c r="RIF398" s="56"/>
      <c r="RIG398" s="56"/>
      <c r="RIH398" s="56"/>
      <c r="RII398" s="56"/>
      <c r="RIJ398" s="56"/>
      <c r="RIK398" s="56"/>
      <c r="RIL398" s="56"/>
      <c r="RIM398" s="56"/>
      <c r="RIN398" s="56"/>
      <c r="RIO398" s="56"/>
      <c r="RIP398" s="56"/>
      <c r="RIQ398" s="56"/>
      <c r="RIR398" s="56"/>
      <c r="RIS398" s="56"/>
      <c r="RIT398" s="56"/>
      <c r="RIU398" s="56"/>
      <c r="RIV398" s="56"/>
      <c r="RIW398" s="56"/>
      <c r="RIX398" s="56"/>
      <c r="RIY398" s="56"/>
      <c r="RIZ398" s="56"/>
      <c r="RJA398" s="56"/>
      <c r="RJB398" s="56"/>
      <c r="RJC398" s="56"/>
      <c r="RJD398" s="56"/>
      <c r="RJE398" s="56"/>
      <c r="RJF398" s="56"/>
      <c r="RJG398" s="56"/>
      <c r="RJH398" s="56"/>
      <c r="RJI398" s="56"/>
      <c r="RJJ398" s="56"/>
      <c r="RJK398" s="56"/>
      <c r="RJL398" s="56"/>
      <c r="RJM398" s="56"/>
      <c r="RJN398" s="56"/>
      <c r="RJO398" s="56"/>
      <c r="RJP398" s="56"/>
      <c r="RJQ398" s="56"/>
      <c r="RJR398" s="56"/>
      <c r="RJS398" s="56"/>
      <c r="RJT398" s="56"/>
      <c r="RJU398" s="56"/>
      <c r="RJV398" s="56"/>
      <c r="RJW398" s="56"/>
      <c r="RJX398" s="56"/>
      <c r="RJY398" s="56"/>
      <c r="RJZ398" s="56"/>
      <c r="RKA398" s="56"/>
      <c r="RKB398" s="56"/>
      <c r="RKC398" s="56"/>
      <c r="RKD398" s="56"/>
      <c r="RKE398" s="56"/>
      <c r="RKF398" s="56"/>
      <c r="RKG398" s="56"/>
      <c r="RKH398" s="56"/>
      <c r="RKI398" s="56"/>
      <c r="RKJ398" s="56"/>
      <c r="RKK398" s="56"/>
      <c r="RKL398" s="56"/>
      <c r="RKM398" s="56"/>
      <c r="RKN398" s="56"/>
      <c r="RKO398" s="56"/>
      <c r="RKP398" s="56"/>
      <c r="RKQ398" s="56"/>
      <c r="RKR398" s="56"/>
      <c r="RKS398" s="56"/>
      <c r="RKT398" s="56"/>
      <c r="RKU398" s="56"/>
      <c r="RKV398" s="56"/>
      <c r="RKW398" s="56"/>
      <c r="RKX398" s="56"/>
      <c r="RKY398" s="56"/>
      <c r="RKZ398" s="56"/>
      <c r="RLA398" s="56"/>
      <c r="RLB398" s="56"/>
      <c r="RLC398" s="56"/>
      <c r="RLD398" s="56"/>
      <c r="RLE398" s="56"/>
      <c r="RLF398" s="56"/>
      <c r="RLG398" s="56"/>
      <c r="RLH398" s="56"/>
      <c r="RLI398" s="56"/>
      <c r="RLJ398" s="56"/>
      <c r="RLK398" s="56"/>
      <c r="RLL398" s="56"/>
      <c r="RLM398" s="56"/>
      <c r="RLN398" s="56"/>
      <c r="RLO398" s="56"/>
      <c r="RLP398" s="56"/>
      <c r="RLQ398" s="56"/>
      <c r="RLR398" s="56"/>
      <c r="RLS398" s="56"/>
      <c r="RLT398" s="56"/>
      <c r="RLU398" s="56"/>
      <c r="RLV398" s="56"/>
      <c r="RLW398" s="56"/>
      <c r="RLX398" s="56"/>
      <c r="RLY398" s="56"/>
      <c r="RLZ398" s="56"/>
      <c r="RMA398" s="56"/>
      <c r="RMB398" s="56"/>
      <c r="RMC398" s="56"/>
      <c r="RMD398" s="56"/>
      <c r="RME398" s="56"/>
      <c r="RMF398" s="56"/>
      <c r="RMG398" s="56"/>
      <c r="RMH398" s="56"/>
      <c r="RMI398" s="56"/>
      <c r="RMJ398" s="56"/>
      <c r="RMK398" s="56"/>
      <c r="RML398" s="56"/>
      <c r="RMM398" s="56"/>
      <c r="RMN398" s="56"/>
      <c r="RMO398" s="56"/>
      <c r="RMP398" s="56"/>
      <c r="RMQ398" s="56"/>
      <c r="RMR398" s="56"/>
      <c r="RMS398" s="56"/>
      <c r="RMT398" s="56"/>
      <c r="RMU398" s="56"/>
      <c r="RMV398" s="56"/>
      <c r="RMW398" s="56"/>
      <c r="RMX398" s="56"/>
      <c r="RMY398" s="56"/>
      <c r="RMZ398" s="56"/>
      <c r="RNA398" s="56"/>
      <c r="RNB398" s="56"/>
      <c r="RNC398" s="56"/>
      <c r="RND398" s="56"/>
      <c r="RNE398" s="56"/>
      <c r="RNF398" s="56"/>
      <c r="RNG398" s="56"/>
      <c r="RNH398" s="56"/>
      <c r="RNI398" s="56"/>
      <c r="RNJ398" s="56"/>
      <c r="RNK398" s="56"/>
      <c r="RNL398" s="56"/>
      <c r="RNM398" s="56"/>
      <c r="RNN398" s="56"/>
      <c r="RNO398" s="56"/>
      <c r="RNP398" s="56"/>
      <c r="RNQ398" s="56"/>
      <c r="RNR398" s="56"/>
      <c r="RNS398" s="56"/>
      <c r="RNT398" s="56"/>
      <c r="RNU398" s="56"/>
      <c r="RNV398" s="56"/>
      <c r="RNW398" s="56"/>
      <c r="RNX398" s="56"/>
      <c r="RNY398" s="56"/>
      <c r="RNZ398" s="56"/>
      <c r="ROA398" s="56"/>
      <c r="ROB398" s="56"/>
      <c r="ROC398" s="56"/>
      <c r="ROD398" s="56"/>
      <c r="ROE398" s="56"/>
      <c r="ROF398" s="56"/>
      <c r="ROG398" s="56"/>
      <c r="ROH398" s="56"/>
      <c r="ROI398" s="56"/>
      <c r="ROJ398" s="56"/>
      <c r="ROK398" s="56"/>
      <c r="ROL398" s="56"/>
      <c r="ROM398" s="56"/>
      <c r="RON398" s="56"/>
      <c r="ROO398" s="56"/>
      <c r="ROP398" s="56"/>
      <c r="ROQ398" s="56"/>
      <c r="ROR398" s="56"/>
      <c r="ROS398" s="56"/>
      <c r="ROT398" s="56"/>
      <c r="ROU398" s="56"/>
      <c r="ROV398" s="56"/>
      <c r="ROW398" s="56"/>
      <c r="ROX398" s="56"/>
      <c r="ROY398" s="56"/>
      <c r="ROZ398" s="56"/>
      <c r="RPA398" s="56"/>
      <c r="RPB398" s="56"/>
      <c r="RPC398" s="56"/>
      <c r="RPD398" s="56"/>
      <c r="RPE398" s="56"/>
      <c r="RPF398" s="56"/>
      <c r="RPG398" s="56"/>
      <c r="RPH398" s="56"/>
      <c r="RPI398" s="56"/>
      <c r="RPJ398" s="56"/>
      <c r="RPK398" s="56"/>
      <c r="RPL398" s="56"/>
      <c r="RPM398" s="56"/>
      <c r="RPN398" s="56"/>
      <c r="RPO398" s="56"/>
      <c r="RPP398" s="56"/>
      <c r="RPQ398" s="56"/>
      <c r="RPR398" s="56"/>
      <c r="RPS398" s="56"/>
      <c r="RPT398" s="56"/>
      <c r="RPU398" s="56"/>
      <c r="RPV398" s="56"/>
      <c r="RPW398" s="56"/>
      <c r="RPX398" s="56"/>
      <c r="RPY398" s="56"/>
      <c r="RPZ398" s="56"/>
      <c r="RQA398" s="56"/>
      <c r="RQB398" s="56"/>
      <c r="RQC398" s="56"/>
      <c r="RQD398" s="56"/>
      <c r="RQE398" s="56"/>
      <c r="RQF398" s="56"/>
      <c r="RQG398" s="56"/>
      <c r="RQH398" s="56"/>
      <c r="RQI398" s="56"/>
      <c r="RQJ398" s="56"/>
      <c r="RQK398" s="56"/>
      <c r="RQL398" s="56"/>
      <c r="RQM398" s="56"/>
      <c r="RQN398" s="56"/>
      <c r="RQO398" s="56"/>
      <c r="RQP398" s="56"/>
      <c r="RQQ398" s="56"/>
      <c r="RQR398" s="56"/>
      <c r="RQS398" s="56"/>
      <c r="RQT398" s="56"/>
      <c r="RQU398" s="56"/>
      <c r="RQV398" s="56"/>
      <c r="RQW398" s="56"/>
      <c r="RQX398" s="56"/>
      <c r="RQY398" s="56"/>
      <c r="RQZ398" s="56"/>
      <c r="RRA398" s="56"/>
      <c r="RRB398" s="56"/>
      <c r="RRC398" s="56"/>
      <c r="RRD398" s="56"/>
      <c r="RRE398" s="56"/>
      <c r="RRF398" s="56"/>
      <c r="RRG398" s="56"/>
      <c r="RRH398" s="56"/>
      <c r="RRI398" s="56"/>
      <c r="RRJ398" s="56"/>
      <c r="RRK398" s="56"/>
      <c r="RRL398" s="56"/>
      <c r="RRM398" s="56"/>
      <c r="RRN398" s="56"/>
      <c r="RRO398" s="56"/>
      <c r="RRP398" s="56"/>
      <c r="RRQ398" s="56"/>
      <c r="RRR398" s="56"/>
      <c r="RRS398" s="56"/>
      <c r="RRT398" s="56"/>
      <c r="RRU398" s="56"/>
      <c r="RRV398" s="56"/>
      <c r="RRW398" s="56"/>
      <c r="RRX398" s="56"/>
      <c r="RRY398" s="56"/>
      <c r="RRZ398" s="56"/>
      <c r="RSA398" s="56"/>
      <c r="RSB398" s="56"/>
      <c r="RSC398" s="56"/>
      <c r="RSD398" s="56"/>
      <c r="RSE398" s="56"/>
      <c r="RSF398" s="56"/>
      <c r="RSG398" s="56"/>
      <c r="RSH398" s="56"/>
      <c r="RSI398" s="56"/>
      <c r="RSJ398" s="56"/>
      <c r="RSK398" s="56"/>
      <c r="RSL398" s="56"/>
      <c r="RSM398" s="56"/>
      <c r="RSN398" s="56"/>
      <c r="RSO398" s="56"/>
      <c r="RSP398" s="56"/>
      <c r="RSQ398" s="56"/>
      <c r="RSR398" s="56"/>
      <c r="RSS398" s="56"/>
      <c r="RST398" s="56"/>
      <c r="RSU398" s="56"/>
      <c r="RSV398" s="56"/>
      <c r="RSW398" s="56"/>
      <c r="RSX398" s="56"/>
      <c r="RSY398" s="56"/>
      <c r="RSZ398" s="56"/>
      <c r="RTA398" s="56"/>
      <c r="RTB398" s="56"/>
      <c r="RTC398" s="56"/>
      <c r="RTD398" s="56"/>
      <c r="RTE398" s="56"/>
      <c r="RTF398" s="56"/>
      <c r="RTG398" s="56"/>
      <c r="RTH398" s="56"/>
      <c r="RTI398" s="56"/>
      <c r="RTJ398" s="56"/>
      <c r="RTK398" s="56"/>
      <c r="RTL398" s="56"/>
      <c r="RTM398" s="56"/>
      <c r="RTN398" s="56"/>
      <c r="RTO398" s="56"/>
      <c r="RTP398" s="56"/>
      <c r="RTQ398" s="56"/>
      <c r="RTR398" s="56"/>
      <c r="RTS398" s="56"/>
      <c r="RTT398" s="56"/>
      <c r="RTU398" s="56"/>
      <c r="RTV398" s="56"/>
      <c r="RTW398" s="56"/>
      <c r="RTX398" s="56"/>
      <c r="RTY398" s="56"/>
      <c r="RTZ398" s="56"/>
      <c r="RUA398" s="56"/>
      <c r="RUB398" s="56"/>
      <c r="RUC398" s="56"/>
      <c r="RUD398" s="56"/>
      <c r="RUE398" s="56"/>
      <c r="RUF398" s="56"/>
      <c r="RUG398" s="56"/>
      <c r="RUH398" s="56"/>
      <c r="RUI398" s="56"/>
      <c r="RUJ398" s="56"/>
      <c r="RUK398" s="56"/>
      <c r="RUL398" s="56"/>
      <c r="RUM398" s="56"/>
      <c r="RUN398" s="56"/>
      <c r="RUO398" s="56"/>
      <c r="RUP398" s="56"/>
      <c r="RUQ398" s="56"/>
      <c r="RUR398" s="56"/>
      <c r="RUS398" s="56"/>
      <c r="RUT398" s="56"/>
      <c r="RUU398" s="56"/>
      <c r="RUV398" s="56"/>
      <c r="RUW398" s="56"/>
      <c r="RUX398" s="56"/>
      <c r="RUY398" s="56"/>
      <c r="RUZ398" s="56"/>
      <c r="RVA398" s="56"/>
      <c r="RVB398" s="56"/>
      <c r="RVC398" s="56"/>
      <c r="RVD398" s="56"/>
      <c r="RVE398" s="56"/>
      <c r="RVF398" s="56"/>
      <c r="RVG398" s="56"/>
      <c r="RVH398" s="56"/>
      <c r="RVI398" s="56"/>
      <c r="RVJ398" s="56"/>
      <c r="RVK398" s="56"/>
      <c r="RVL398" s="56"/>
      <c r="RVM398" s="56"/>
      <c r="RVN398" s="56"/>
      <c r="RVO398" s="56"/>
      <c r="RVP398" s="56"/>
      <c r="RVQ398" s="56"/>
      <c r="RVR398" s="56"/>
      <c r="RVS398" s="56"/>
      <c r="RVT398" s="56"/>
      <c r="RVU398" s="56"/>
      <c r="RVV398" s="56"/>
      <c r="RVW398" s="56"/>
      <c r="RVX398" s="56"/>
      <c r="RVY398" s="56"/>
      <c r="RVZ398" s="56"/>
      <c r="RWA398" s="56"/>
      <c r="RWB398" s="56"/>
      <c r="RWC398" s="56"/>
      <c r="RWD398" s="56"/>
      <c r="RWE398" s="56"/>
      <c r="RWF398" s="56"/>
      <c r="RWG398" s="56"/>
      <c r="RWH398" s="56"/>
      <c r="RWI398" s="56"/>
      <c r="RWJ398" s="56"/>
      <c r="RWK398" s="56"/>
      <c r="RWL398" s="56"/>
      <c r="RWM398" s="56"/>
      <c r="RWN398" s="56"/>
      <c r="RWO398" s="56"/>
      <c r="RWP398" s="56"/>
      <c r="RWQ398" s="56"/>
      <c r="RWR398" s="56"/>
      <c r="RWS398" s="56"/>
      <c r="RWT398" s="56"/>
      <c r="RWU398" s="56"/>
      <c r="RWV398" s="56"/>
      <c r="RWW398" s="56"/>
      <c r="RWX398" s="56"/>
      <c r="RWY398" s="56"/>
      <c r="RWZ398" s="56"/>
      <c r="RXA398" s="56"/>
      <c r="RXB398" s="56"/>
      <c r="RXC398" s="56"/>
      <c r="RXD398" s="56"/>
      <c r="RXE398" s="56"/>
      <c r="RXF398" s="56"/>
      <c r="RXG398" s="56"/>
      <c r="RXH398" s="56"/>
      <c r="RXI398" s="56"/>
      <c r="RXJ398" s="56"/>
      <c r="RXK398" s="56"/>
      <c r="RXL398" s="56"/>
      <c r="RXM398" s="56"/>
      <c r="RXN398" s="56"/>
      <c r="RXO398" s="56"/>
      <c r="RXP398" s="56"/>
      <c r="RXQ398" s="56"/>
      <c r="RXR398" s="56"/>
      <c r="RXS398" s="56"/>
      <c r="RXT398" s="56"/>
      <c r="RXU398" s="56"/>
      <c r="RXV398" s="56"/>
      <c r="RXW398" s="56"/>
      <c r="RXX398" s="56"/>
      <c r="RXY398" s="56"/>
      <c r="RXZ398" s="56"/>
      <c r="RYA398" s="56"/>
      <c r="RYB398" s="56"/>
      <c r="RYC398" s="56"/>
      <c r="RYD398" s="56"/>
      <c r="RYE398" s="56"/>
      <c r="RYF398" s="56"/>
      <c r="RYG398" s="56"/>
      <c r="RYH398" s="56"/>
      <c r="RYI398" s="56"/>
      <c r="RYJ398" s="56"/>
      <c r="RYK398" s="56"/>
      <c r="RYL398" s="56"/>
      <c r="RYM398" s="56"/>
      <c r="RYN398" s="56"/>
      <c r="RYO398" s="56"/>
      <c r="RYP398" s="56"/>
      <c r="RYQ398" s="56"/>
      <c r="RYR398" s="56"/>
      <c r="RYS398" s="56"/>
      <c r="RYT398" s="56"/>
      <c r="RYU398" s="56"/>
      <c r="RYV398" s="56"/>
      <c r="RYW398" s="56"/>
      <c r="RYX398" s="56"/>
      <c r="RYY398" s="56"/>
      <c r="RYZ398" s="56"/>
      <c r="RZA398" s="56"/>
      <c r="RZB398" s="56"/>
      <c r="RZC398" s="56"/>
      <c r="RZD398" s="56"/>
      <c r="RZE398" s="56"/>
      <c r="RZF398" s="56"/>
      <c r="RZG398" s="56"/>
      <c r="RZH398" s="56"/>
      <c r="RZI398" s="56"/>
      <c r="RZJ398" s="56"/>
      <c r="RZK398" s="56"/>
      <c r="RZL398" s="56"/>
      <c r="RZM398" s="56"/>
      <c r="RZN398" s="56"/>
      <c r="RZO398" s="56"/>
      <c r="RZP398" s="56"/>
      <c r="RZQ398" s="56"/>
      <c r="RZR398" s="56"/>
      <c r="RZS398" s="56"/>
      <c r="RZT398" s="56"/>
      <c r="RZU398" s="56"/>
      <c r="RZV398" s="56"/>
      <c r="RZW398" s="56"/>
      <c r="RZX398" s="56"/>
      <c r="RZY398" s="56"/>
      <c r="RZZ398" s="56"/>
      <c r="SAA398" s="56"/>
      <c r="SAB398" s="56"/>
      <c r="SAC398" s="56"/>
      <c r="SAD398" s="56"/>
      <c r="SAE398" s="56"/>
      <c r="SAF398" s="56"/>
      <c r="SAG398" s="56"/>
      <c r="SAH398" s="56"/>
      <c r="SAI398" s="56"/>
      <c r="SAJ398" s="56"/>
      <c r="SAK398" s="56"/>
      <c r="SAL398" s="56"/>
      <c r="SAM398" s="56"/>
      <c r="SAN398" s="56"/>
      <c r="SAO398" s="56"/>
      <c r="SAP398" s="56"/>
      <c r="SAQ398" s="56"/>
      <c r="SAR398" s="56"/>
      <c r="SAS398" s="56"/>
      <c r="SAT398" s="56"/>
      <c r="SAU398" s="56"/>
      <c r="SAV398" s="56"/>
      <c r="SAW398" s="56"/>
      <c r="SAX398" s="56"/>
      <c r="SAY398" s="56"/>
      <c r="SAZ398" s="56"/>
      <c r="SBA398" s="56"/>
      <c r="SBB398" s="56"/>
      <c r="SBC398" s="56"/>
      <c r="SBD398" s="56"/>
      <c r="SBE398" s="56"/>
      <c r="SBF398" s="56"/>
      <c r="SBG398" s="56"/>
      <c r="SBH398" s="56"/>
      <c r="SBI398" s="56"/>
      <c r="SBJ398" s="56"/>
      <c r="SBK398" s="56"/>
      <c r="SBL398" s="56"/>
      <c r="SBM398" s="56"/>
      <c r="SBN398" s="56"/>
      <c r="SBO398" s="56"/>
      <c r="SBP398" s="56"/>
      <c r="SBQ398" s="56"/>
      <c r="SBR398" s="56"/>
      <c r="SBS398" s="56"/>
      <c r="SBT398" s="56"/>
      <c r="SBU398" s="56"/>
      <c r="SBV398" s="56"/>
      <c r="SBW398" s="56"/>
      <c r="SBX398" s="56"/>
      <c r="SBY398" s="56"/>
      <c r="SBZ398" s="56"/>
      <c r="SCA398" s="56"/>
      <c r="SCB398" s="56"/>
      <c r="SCC398" s="56"/>
      <c r="SCD398" s="56"/>
      <c r="SCE398" s="56"/>
      <c r="SCF398" s="56"/>
      <c r="SCG398" s="56"/>
      <c r="SCH398" s="56"/>
      <c r="SCI398" s="56"/>
      <c r="SCJ398" s="56"/>
      <c r="SCK398" s="56"/>
      <c r="SCL398" s="56"/>
      <c r="SCM398" s="56"/>
      <c r="SCN398" s="56"/>
      <c r="SCO398" s="56"/>
      <c r="SCP398" s="56"/>
      <c r="SCQ398" s="56"/>
      <c r="SCR398" s="56"/>
      <c r="SCS398" s="56"/>
      <c r="SCT398" s="56"/>
      <c r="SCU398" s="56"/>
      <c r="SCV398" s="56"/>
      <c r="SCW398" s="56"/>
      <c r="SCX398" s="56"/>
      <c r="SCY398" s="56"/>
      <c r="SCZ398" s="56"/>
      <c r="SDA398" s="56"/>
      <c r="SDB398" s="56"/>
      <c r="SDC398" s="56"/>
      <c r="SDD398" s="56"/>
      <c r="SDE398" s="56"/>
      <c r="SDF398" s="56"/>
      <c r="SDG398" s="56"/>
      <c r="SDH398" s="56"/>
      <c r="SDI398" s="56"/>
      <c r="SDJ398" s="56"/>
      <c r="SDK398" s="56"/>
      <c r="SDL398" s="56"/>
      <c r="SDM398" s="56"/>
      <c r="SDN398" s="56"/>
      <c r="SDO398" s="56"/>
      <c r="SDP398" s="56"/>
      <c r="SDQ398" s="56"/>
      <c r="SDR398" s="56"/>
      <c r="SDS398" s="56"/>
      <c r="SDT398" s="56"/>
      <c r="SDU398" s="56"/>
      <c r="SDV398" s="56"/>
      <c r="SDW398" s="56"/>
      <c r="SDX398" s="56"/>
      <c r="SDY398" s="56"/>
      <c r="SDZ398" s="56"/>
      <c r="SEA398" s="56"/>
      <c r="SEB398" s="56"/>
      <c r="SEC398" s="56"/>
      <c r="SED398" s="56"/>
      <c r="SEE398" s="56"/>
      <c r="SEF398" s="56"/>
      <c r="SEG398" s="56"/>
      <c r="SEH398" s="56"/>
      <c r="SEI398" s="56"/>
      <c r="SEJ398" s="56"/>
      <c r="SEK398" s="56"/>
      <c r="SEL398" s="56"/>
      <c r="SEM398" s="56"/>
      <c r="SEN398" s="56"/>
      <c r="SEO398" s="56"/>
      <c r="SEP398" s="56"/>
      <c r="SEQ398" s="56"/>
      <c r="SER398" s="56"/>
      <c r="SES398" s="56"/>
      <c r="SET398" s="56"/>
      <c r="SEU398" s="56"/>
      <c r="SEV398" s="56"/>
      <c r="SEW398" s="56"/>
      <c r="SEX398" s="56"/>
      <c r="SEY398" s="56"/>
      <c r="SEZ398" s="56"/>
      <c r="SFA398" s="56"/>
      <c r="SFB398" s="56"/>
      <c r="SFC398" s="56"/>
      <c r="SFD398" s="56"/>
      <c r="SFE398" s="56"/>
      <c r="SFF398" s="56"/>
      <c r="SFG398" s="56"/>
      <c r="SFH398" s="56"/>
      <c r="SFI398" s="56"/>
      <c r="SFJ398" s="56"/>
      <c r="SFK398" s="56"/>
      <c r="SFL398" s="56"/>
      <c r="SFM398" s="56"/>
      <c r="SFN398" s="56"/>
      <c r="SFO398" s="56"/>
      <c r="SFP398" s="56"/>
      <c r="SFQ398" s="56"/>
      <c r="SFR398" s="56"/>
      <c r="SFS398" s="56"/>
      <c r="SFT398" s="56"/>
      <c r="SFU398" s="56"/>
      <c r="SFV398" s="56"/>
      <c r="SFW398" s="56"/>
      <c r="SFX398" s="56"/>
      <c r="SFY398" s="56"/>
      <c r="SFZ398" s="56"/>
      <c r="SGA398" s="56"/>
      <c r="SGB398" s="56"/>
      <c r="SGC398" s="56"/>
      <c r="SGD398" s="56"/>
      <c r="SGE398" s="56"/>
      <c r="SGF398" s="56"/>
      <c r="SGG398" s="56"/>
      <c r="SGH398" s="56"/>
      <c r="SGI398" s="56"/>
      <c r="SGJ398" s="56"/>
      <c r="SGK398" s="56"/>
      <c r="SGL398" s="56"/>
      <c r="SGM398" s="56"/>
      <c r="SGN398" s="56"/>
      <c r="SGO398" s="56"/>
      <c r="SGP398" s="56"/>
      <c r="SGQ398" s="56"/>
      <c r="SGR398" s="56"/>
      <c r="SGS398" s="56"/>
      <c r="SGT398" s="56"/>
      <c r="SGU398" s="56"/>
      <c r="SGV398" s="56"/>
      <c r="SGW398" s="56"/>
      <c r="SGX398" s="56"/>
      <c r="SGY398" s="56"/>
      <c r="SGZ398" s="56"/>
      <c r="SHA398" s="56"/>
      <c r="SHB398" s="56"/>
      <c r="SHC398" s="56"/>
      <c r="SHD398" s="56"/>
      <c r="SHE398" s="56"/>
      <c r="SHF398" s="56"/>
      <c r="SHG398" s="56"/>
      <c r="SHH398" s="56"/>
      <c r="SHI398" s="56"/>
      <c r="SHJ398" s="56"/>
      <c r="SHK398" s="56"/>
      <c r="SHL398" s="56"/>
      <c r="SHM398" s="56"/>
      <c r="SHN398" s="56"/>
      <c r="SHO398" s="56"/>
      <c r="SHP398" s="56"/>
      <c r="SHQ398" s="56"/>
      <c r="SHR398" s="56"/>
      <c r="SHS398" s="56"/>
      <c r="SHT398" s="56"/>
      <c r="SHU398" s="56"/>
      <c r="SHV398" s="56"/>
      <c r="SHW398" s="56"/>
      <c r="SHX398" s="56"/>
      <c r="SHY398" s="56"/>
      <c r="SHZ398" s="56"/>
      <c r="SIA398" s="56"/>
      <c r="SIB398" s="56"/>
      <c r="SIC398" s="56"/>
      <c r="SID398" s="56"/>
      <c r="SIE398" s="56"/>
      <c r="SIF398" s="56"/>
      <c r="SIG398" s="56"/>
      <c r="SIH398" s="56"/>
      <c r="SII398" s="56"/>
      <c r="SIJ398" s="56"/>
      <c r="SIK398" s="56"/>
      <c r="SIL398" s="56"/>
      <c r="SIM398" s="56"/>
      <c r="SIN398" s="56"/>
      <c r="SIO398" s="56"/>
      <c r="SIP398" s="56"/>
      <c r="SIQ398" s="56"/>
      <c r="SIR398" s="56"/>
      <c r="SIS398" s="56"/>
      <c r="SIT398" s="56"/>
      <c r="SIU398" s="56"/>
      <c r="SIV398" s="56"/>
      <c r="SIW398" s="56"/>
      <c r="SIX398" s="56"/>
      <c r="SIY398" s="56"/>
      <c r="SIZ398" s="56"/>
      <c r="SJA398" s="56"/>
      <c r="SJB398" s="56"/>
      <c r="SJC398" s="56"/>
      <c r="SJD398" s="56"/>
      <c r="SJE398" s="56"/>
      <c r="SJF398" s="56"/>
      <c r="SJG398" s="56"/>
      <c r="SJH398" s="56"/>
      <c r="SJI398" s="56"/>
      <c r="SJJ398" s="56"/>
      <c r="SJK398" s="56"/>
      <c r="SJL398" s="56"/>
      <c r="SJM398" s="56"/>
      <c r="SJN398" s="56"/>
      <c r="SJO398" s="56"/>
      <c r="SJP398" s="56"/>
      <c r="SJQ398" s="56"/>
      <c r="SJR398" s="56"/>
      <c r="SJS398" s="56"/>
      <c r="SJT398" s="56"/>
      <c r="SJU398" s="56"/>
      <c r="SJV398" s="56"/>
      <c r="SJW398" s="56"/>
      <c r="SJX398" s="56"/>
      <c r="SJY398" s="56"/>
      <c r="SJZ398" s="56"/>
      <c r="SKA398" s="56"/>
      <c r="SKB398" s="56"/>
      <c r="SKC398" s="56"/>
      <c r="SKD398" s="56"/>
      <c r="SKE398" s="56"/>
      <c r="SKF398" s="56"/>
      <c r="SKG398" s="56"/>
      <c r="SKH398" s="56"/>
      <c r="SKI398" s="56"/>
      <c r="SKJ398" s="56"/>
      <c r="SKK398" s="56"/>
      <c r="SKL398" s="56"/>
      <c r="SKM398" s="56"/>
      <c r="SKN398" s="56"/>
      <c r="SKO398" s="56"/>
      <c r="SKP398" s="56"/>
      <c r="SKQ398" s="56"/>
      <c r="SKR398" s="56"/>
      <c r="SKS398" s="56"/>
      <c r="SKT398" s="56"/>
      <c r="SKU398" s="56"/>
      <c r="SKV398" s="56"/>
      <c r="SKW398" s="56"/>
      <c r="SKX398" s="56"/>
      <c r="SKY398" s="56"/>
      <c r="SKZ398" s="56"/>
      <c r="SLA398" s="56"/>
      <c r="SLB398" s="56"/>
      <c r="SLC398" s="56"/>
      <c r="SLD398" s="56"/>
      <c r="SLE398" s="56"/>
      <c r="SLF398" s="56"/>
      <c r="SLG398" s="56"/>
      <c r="SLH398" s="56"/>
      <c r="SLI398" s="56"/>
      <c r="SLJ398" s="56"/>
      <c r="SLK398" s="56"/>
      <c r="SLL398" s="56"/>
      <c r="SLM398" s="56"/>
      <c r="SLN398" s="56"/>
      <c r="SLO398" s="56"/>
      <c r="SLP398" s="56"/>
      <c r="SLQ398" s="56"/>
      <c r="SLR398" s="56"/>
      <c r="SLS398" s="56"/>
      <c r="SLT398" s="56"/>
      <c r="SLU398" s="56"/>
      <c r="SLV398" s="56"/>
      <c r="SLW398" s="56"/>
      <c r="SLX398" s="56"/>
      <c r="SLY398" s="56"/>
      <c r="SLZ398" s="56"/>
      <c r="SMA398" s="56"/>
      <c r="SMB398" s="56"/>
      <c r="SMC398" s="56"/>
      <c r="SMD398" s="56"/>
      <c r="SME398" s="56"/>
      <c r="SMF398" s="56"/>
      <c r="SMG398" s="56"/>
      <c r="SMH398" s="56"/>
      <c r="SMI398" s="56"/>
      <c r="SMJ398" s="56"/>
      <c r="SMK398" s="56"/>
      <c r="SML398" s="56"/>
      <c r="SMM398" s="56"/>
      <c r="SMN398" s="56"/>
      <c r="SMO398" s="56"/>
      <c r="SMP398" s="56"/>
      <c r="SMQ398" s="56"/>
      <c r="SMR398" s="56"/>
      <c r="SMS398" s="56"/>
      <c r="SMT398" s="56"/>
      <c r="SMU398" s="56"/>
      <c r="SMV398" s="56"/>
      <c r="SMW398" s="56"/>
      <c r="SMX398" s="56"/>
      <c r="SMY398" s="56"/>
      <c r="SMZ398" s="56"/>
      <c r="SNA398" s="56"/>
      <c r="SNB398" s="56"/>
      <c r="SNC398" s="56"/>
      <c r="SND398" s="56"/>
      <c r="SNE398" s="56"/>
      <c r="SNF398" s="56"/>
      <c r="SNG398" s="56"/>
      <c r="SNH398" s="56"/>
      <c r="SNI398" s="56"/>
      <c r="SNJ398" s="56"/>
      <c r="SNK398" s="56"/>
      <c r="SNL398" s="56"/>
      <c r="SNM398" s="56"/>
      <c r="SNN398" s="56"/>
      <c r="SNO398" s="56"/>
      <c r="SNP398" s="56"/>
      <c r="SNQ398" s="56"/>
      <c r="SNR398" s="56"/>
      <c r="SNS398" s="56"/>
      <c r="SNT398" s="56"/>
      <c r="SNU398" s="56"/>
      <c r="SNV398" s="56"/>
      <c r="SNW398" s="56"/>
      <c r="SNX398" s="56"/>
      <c r="SNY398" s="56"/>
      <c r="SNZ398" s="56"/>
      <c r="SOA398" s="56"/>
      <c r="SOB398" s="56"/>
      <c r="SOC398" s="56"/>
      <c r="SOD398" s="56"/>
      <c r="SOE398" s="56"/>
      <c r="SOF398" s="56"/>
      <c r="SOG398" s="56"/>
      <c r="SOH398" s="56"/>
      <c r="SOI398" s="56"/>
      <c r="SOJ398" s="56"/>
      <c r="SOK398" s="56"/>
      <c r="SOL398" s="56"/>
      <c r="SOM398" s="56"/>
      <c r="SON398" s="56"/>
      <c r="SOO398" s="56"/>
      <c r="SOP398" s="56"/>
      <c r="SOQ398" s="56"/>
      <c r="SOR398" s="56"/>
      <c r="SOS398" s="56"/>
      <c r="SOT398" s="56"/>
      <c r="SOU398" s="56"/>
      <c r="SOV398" s="56"/>
      <c r="SOW398" s="56"/>
      <c r="SOX398" s="56"/>
      <c r="SOY398" s="56"/>
      <c r="SOZ398" s="56"/>
      <c r="SPA398" s="56"/>
      <c r="SPB398" s="56"/>
      <c r="SPC398" s="56"/>
      <c r="SPD398" s="56"/>
      <c r="SPE398" s="56"/>
      <c r="SPF398" s="56"/>
      <c r="SPG398" s="56"/>
      <c r="SPH398" s="56"/>
      <c r="SPI398" s="56"/>
      <c r="SPJ398" s="56"/>
      <c r="SPK398" s="56"/>
      <c r="SPL398" s="56"/>
      <c r="SPM398" s="56"/>
      <c r="SPN398" s="56"/>
      <c r="SPO398" s="56"/>
      <c r="SPP398" s="56"/>
      <c r="SPQ398" s="56"/>
      <c r="SPR398" s="56"/>
      <c r="SPS398" s="56"/>
      <c r="SPT398" s="56"/>
      <c r="SPU398" s="56"/>
      <c r="SPV398" s="56"/>
      <c r="SPW398" s="56"/>
      <c r="SPX398" s="56"/>
      <c r="SPY398" s="56"/>
      <c r="SPZ398" s="56"/>
      <c r="SQA398" s="56"/>
      <c r="SQB398" s="56"/>
      <c r="SQC398" s="56"/>
      <c r="SQD398" s="56"/>
      <c r="SQE398" s="56"/>
      <c r="SQF398" s="56"/>
      <c r="SQG398" s="56"/>
      <c r="SQH398" s="56"/>
      <c r="SQI398" s="56"/>
      <c r="SQJ398" s="56"/>
      <c r="SQK398" s="56"/>
      <c r="SQL398" s="56"/>
      <c r="SQM398" s="56"/>
      <c r="SQN398" s="56"/>
      <c r="SQO398" s="56"/>
      <c r="SQP398" s="56"/>
      <c r="SQQ398" s="56"/>
      <c r="SQR398" s="56"/>
      <c r="SQS398" s="56"/>
      <c r="SQT398" s="56"/>
      <c r="SQU398" s="56"/>
      <c r="SQV398" s="56"/>
      <c r="SQW398" s="56"/>
      <c r="SQX398" s="56"/>
      <c r="SQY398" s="56"/>
      <c r="SQZ398" s="56"/>
      <c r="SRA398" s="56"/>
      <c r="SRB398" s="56"/>
      <c r="SRC398" s="56"/>
      <c r="SRD398" s="56"/>
      <c r="SRE398" s="56"/>
      <c r="SRF398" s="56"/>
      <c r="SRG398" s="56"/>
      <c r="SRH398" s="56"/>
      <c r="SRI398" s="56"/>
      <c r="SRJ398" s="56"/>
      <c r="SRK398" s="56"/>
      <c r="SRL398" s="56"/>
      <c r="SRM398" s="56"/>
      <c r="SRN398" s="56"/>
      <c r="SRO398" s="56"/>
      <c r="SRP398" s="56"/>
      <c r="SRQ398" s="56"/>
      <c r="SRR398" s="56"/>
      <c r="SRS398" s="56"/>
      <c r="SRT398" s="56"/>
      <c r="SRU398" s="56"/>
      <c r="SRV398" s="56"/>
      <c r="SRW398" s="56"/>
      <c r="SRX398" s="56"/>
      <c r="SRY398" s="56"/>
      <c r="SRZ398" s="56"/>
      <c r="SSA398" s="56"/>
      <c r="SSB398" s="56"/>
      <c r="SSC398" s="56"/>
      <c r="SSD398" s="56"/>
      <c r="SSE398" s="56"/>
      <c r="SSF398" s="56"/>
      <c r="SSG398" s="56"/>
      <c r="SSH398" s="56"/>
      <c r="SSI398" s="56"/>
      <c r="SSJ398" s="56"/>
      <c r="SSK398" s="56"/>
      <c r="SSL398" s="56"/>
      <c r="SSM398" s="56"/>
      <c r="SSN398" s="56"/>
      <c r="SSO398" s="56"/>
      <c r="SSP398" s="56"/>
      <c r="SSQ398" s="56"/>
      <c r="SSR398" s="56"/>
      <c r="SSS398" s="56"/>
      <c r="SST398" s="56"/>
      <c r="SSU398" s="56"/>
      <c r="SSV398" s="56"/>
      <c r="SSW398" s="56"/>
      <c r="SSX398" s="56"/>
      <c r="SSY398" s="56"/>
      <c r="SSZ398" s="56"/>
      <c r="STA398" s="56"/>
      <c r="STB398" s="56"/>
      <c r="STC398" s="56"/>
      <c r="STD398" s="56"/>
      <c r="STE398" s="56"/>
      <c r="STF398" s="56"/>
      <c r="STG398" s="56"/>
      <c r="STH398" s="56"/>
      <c r="STI398" s="56"/>
      <c r="STJ398" s="56"/>
      <c r="STK398" s="56"/>
      <c r="STL398" s="56"/>
      <c r="STM398" s="56"/>
      <c r="STN398" s="56"/>
      <c r="STO398" s="56"/>
      <c r="STP398" s="56"/>
      <c r="STQ398" s="56"/>
      <c r="STR398" s="56"/>
      <c r="STS398" s="56"/>
      <c r="STT398" s="56"/>
      <c r="STU398" s="56"/>
      <c r="STV398" s="56"/>
      <c r="STW398" s="56"/>
      <c r="STX398" s="56"/>
      <c r="STY398" s="56"/>
      <c r="STZ398" s="56"/>
      <c r="SUA398" s="56"/>
      <c r="SUB398" s="56"/>
      <c r="SUC398" s="56"/>
      <c r="SUD398" s="56"/>
      <c r="SUE398" s="56"/>
      <c r="SUF398" s="56"/>
      <c r="SUG398" s="56"/>
      <c r="SUH398" s="56"/>
      <c r="SUI398" s="56"/>
      <c r="SUJ398" s="56"/>
      <c r="SUK398" s="56"/>
      <c r="SUL398" s="56"/>
      <c r="SUM398" s="56"/>
      <c r="SUN398" s="56"/>
      <c r="SUO398" s="56"/>
      <c r="SUP398" s="56"/>
      <c r="SUQ398" s="56"/>
      <c r="SUR398" s="56"/>
      <c r="SUS398" s="56"/>
      <c r="SUT398" s="56"/>
      <c r="SUU398" s="56"/>
      <c r="SUV398" s="56"/>
      <c r="SUW398" s="56"/>
      <c r="SUX398" s="56"/>
      <c r="SUY398" s="56"/>
      <c r="SUZ398" s="56"/>
      <c r="SVA398" s="56"/>
      <c r="SVB398" s="56"/>
      <c r="SVC398" s="56"/>
      <c r="SVD398" s="56"/>
      <c r="SVE398" s="56"/>
      <c r="SVF398" s="56"/>
      <c r="SVG398" s="56"/>
      <c r="SVH398" s="56"/>
      <c r="SVI398" s="56"/>
      <c r="SVJ398" s="56"/>
      <c r="SVK398" s="56"/>
      <c r="SVL398" s="56"/>
      <c r="SVM398" s="56"/>
      <c r="SVN398" s="56"/>
      <c r="SVO398" s="56"/>
      <c r="SVP398" s="56"/>
      <c r="SVQ398" s="56"/>
      <c r="SVR398" s="56"/>
      <c r="SVS398" s="56"/>
      <c r="SVT398" s="56"/>
      <c r="SVU398" s="56"/>
      <c r="SVV398" s="56"/>
      <c r="SVW398" s="56"/>
      <c r="SVX398" s="56"/>
      <c r="SVY398" s="56"/>
      <c r="SVZ398" s="56"/>
      <c r="SWA398" s="56"/>
      <c r="SWB398" s="56"/>
      <c r="SWC398" s="56"/>
      <c r="SWD398" s="56"/>
      <c r="SWE398" s="56"/>
      <c r="SWF398" s="56"/>
      <c r="SWG398" s="56"/>
      <c r="SWH398" s="56"/>
      <c r="SWI398" s="56"/>
      <c r="SWJ398" s="56"/>
      <c r="SWK398" s="56"/>
      <c r="SWL398" s="56"/>
      <c r="SWM398" s="56"/>
      <c r="SWN398" s="56"/>
      <c r="SWO398" s="56"/>
      <c r="SWP398" s="56"/>
      <c r="SWQ398" s="56"/>
      <c r="SWR398" s="56"/>
      <c r="SWS398" s="56"/>
      <c r="SWT398" s="56"/>
      <c r="SWU398" s="56"/>
      <c r="SWV398" s="56"/>
      <c r="SWW398" s="56"/>
      <c r="SWX398" s="56"/>
      <c r="SWY398" s="56"/>
      <c r="SWZ398" s="56"/>
      <c r="SXA398" s="56"/>
      <c r="SXB398" s="56"/>
      <c r="SXC398" s="56"/>
      <c r="SXD398" s="56"/>
      <c r="SXE398" s="56"/>
      <c r="SXF398" s="56"/>
      <c r="SXG398" s="56"/>
      <c r="SXH398" s="56"/>
      <c r="SXI398" s="56"/>
      <c r="SXJ398" s="56"/>
      <c r="SXK398" s="56"/>
      <c r="SXL398" s="56"/>
      <c r="SXM398" s="56"/>
      <c r="SXN398" s="56"/>
      <c r="SXO398" s="56"/>
      <c r="SXP398" s="56"/>
      <c r="SXQ398" s="56"/>
      <c r="SXR398" s="56"/>
      <c r="SXS398" s="56"/>
      <c r="SXT398" s="56"/>
      <c r="SXU398" s="56"/>
      <c r="SXV398" s="56"/>
      <c r="SXW398" s="56"/>
      <c r="SXX398" s="56"/>
      <c r="SXY398" s="56"/>
      <c r="SXZ398" s="56"/>
      <c r="SYA398" s="56"/>
      <c r="SYB398" s="56"/>
      <c r="SYC398" s="56"/>
      <c r="SYD398" s="56"/>
      <c r="SYE398" s="56"/>
      <c r="SYF398" s="56"/>
      <c r="SYG398" s="56"/>
      <c r="SYH398" s="56"/>
      <c r="SYI398" s="56"/>
      <c r="SYJ398" s="56"/>
      <c r="SYK398" s="56"/>
      <c r="SYL398" s="56"/>
      <c r="SYM398" s="56"/>
      <c r="SYN398" s="56"/>
      <c r="SYO398" s="56"/>
      <c r="SYP398" s="56"/>
      <c r="SYQ398" s="56"/>
      <c r="SYR398" s="56"/>
      <c r="SYS398" s="56"/>
      <c r="SYT398" s="56"/>
      <c r="SYU398" s="56"/>
      <c r="SYV398" s="56"/>
      <c r="SYW398" s="56"/>
      <c r="SYX398" s="56"/>
      <c r="SYY398" s="56"/>
      <c r="SYZ398" s="56"/>
      <c r="SZA398" s="56"/>
      <c r="SZB398" s="56"/>
      <c r="SZC398" s="56"/>
      <c r="SZD398" s="56"/>
      <c r="SZE398" s="56"/>
      <c r="SZF398" s="56"/>
      <c r="SZG398" s="56"/>
      <c r="SZH398" s="56"/>
      <c r="SZI398" s="56"/>
      <c r="SZJ398" s="56"/>
      <c r="SZK398" s="56"/>
      <c r="SZL398" s="56"/>
      <c r="SZM398" s="56"/>
      <c r="SZN398" s="56"/>
      <c r="SZO398" s="56"/>
      <c r="SZP398" s="56"/>
      <c r="SZQ398" s="56"/>
      <c r="SZR398" s="56"/>
      <c r="SZS398" s="56"/>
      <c r="SZT398" s="56"/>
      <c r="SZU398" s="56"/>
      <c r="SZV398" s="56"/>
      <c r="SZW398" s="56"/>
      <c r="SZX398" s="56"/>
      <c r="SZY398" s="56"/>
      <c r="SZZ398" s="56"/>
      <c r="TAA398" s="56"/>
      <c r="TAB398" s="56"/>
      <c r="TAC398" s="56"/>
      <c r="TAD398" s="56"/>
      <c r="TAE398" s="56"/>
      <c r="TAF398" s="56"/>
      <c r="TAG398" s="56"/>
      <c r="TAH398" s="56"/>
      <c r="TAI398" s="56"/>
      <c r="TAJ398" s="56"/>
      <c r="TAK398" s="56"/>
      <c r="TAL398" s="56"/>
      <c r="TAM398" s="56"/>
      <c r="TAN398" s="56"/>
      <c r="TAO398" s="56"/>
      <c r="TAP398" s="56"/>
      <c r="TAQ398" s="56"/>
      <c r="TAR398" s="56"/>
      <c r="TAS398" s="56"/>
      <c r="TAT398" s="56"/>
      <c r="TAU398" s="56"/>
      <c r="TAV398" s="56"/>
      <c r="TAW398" s="56"/>
      <c r="TAX398" s="56"/>
      <c r="TAY398" s="56"/>
      <c r="TAZ398" s="56"/>
      <c r="TBA398" s="56"/>
      <c r="TBB398" s="56"/>
      <c r="TBC398" s="56"/>
      <c r="TBD398" s="56"/>
      <c r="TBE398" s="56"/>
      <c r="TBF398" s="56"/>
      <c r="TBG398" s="56"/>
      <c r="TBH398" s="56"/>
      <c r="TBI398" s="56"/>
      <c r="TBJ398" s="56"/>
      <c r="TBK398" s="56"/>
      <c r="TBL398" s="56"/>
      <c r="TBM398" s="56"/>
      <c r="TBN398" s="56"/>
      <c r="TBO398" s="56"/>
      <c r="TBP398" s="56"/>
      <c r="TBQ398" s="56"/>
      <c r="TBR398" s="56"/>
      <c r="TBS398" s="56"/>
      <c r="TBT398" s="56"/>
      <c r="TBU398" s="56"/>
      <c r="TBV398" s="56"/>
      <c r="TBW398" s="56"/>
      <c r="TBX398" s="56"/>
      <c r="TBY398" s="56"/>
      <c r="TBZ398" s="56"/>
      <c r="TCA398" s="56"/>
      <c r="TCB398" s="56"/>
      <c r="TCC398" s="56"/>
      <c r="TCD398" s="56"/>
      <c r="TCE398" s="56"/>
      <c r="TCF398" s="56"/>
      <c r="TCG398" s="56"/>
      <c r="TCH398" s="56"/>
      <c r="TCI398" s="56"/>
      <c r="TCJ398" s="56"/>
      <c r="TCK398" s="56"/>
      <c r="TCL398" s="56"/>
      <c r="TCM398" s="56"/>
      <c r="TCN398" s="56"/>
      <c r="TCO398" s="56"/>
      <c r="TCP398" s="56"/>
      <c r="TCQ398" s="56"/>
      <c r="TCR398" s="56"/>
      <c r="TCS398" s="56"/>
      <c r="TCT398" s="56"/>
      <c r="TCU398" s="56"/>
      <c r="TCV398" s="56"/>
      <c r="TCW398" s="56"/>
      <c r="TCX398" s="56"/>
      <c r="TCY398" s="56"/>
      <c r="TCZ398" s="56"/>
      <c r="TDA398" s="56"/>
      <c r="TDB398" s="56"/>
      <c r="TDC398" s="56"/>
      <c r="TDD398" s="56"/>
      <c r="TDE398" s="56"/>
      <c r="TDF398" s="56"/>
      <c r="TDG398" s="56"/>
      <c r="TDH398" s="56"/>
      <c r="TDI398" s="56"/>
      <c r="TDJ398" s="56"/>
      <c r="TDK398" s="56"/>
      <c r="TDL398" s="56"/>
      <c r="TDM398" s="56"/>
      <c r="TDN398" s="56"/>
      <c r="TDO398" s="56"/>
      <c r="TDP398" s="56"/>
      <c r="TDQ398" s="56"/>
      <c r="TDR398" s="56"/>
      <c r="TDS398" s="56"/>
      <c r="TDT398" s="56"/>
      <c r="TDU398" s="56"/>
      <c r="TDV398" s="56"/>
      <c r="TDW398" s="56"/>
      <c r="TDX398" s="56"/>
      <c r="TDY398" s="56"/>
      <c r="TDZ398" s="56"/>
      <c r="TEA398" s="56"/>
      <c r="TEB398" s="56"/>
      <c r="TEC398" s="56"/>
      <c r="TED398" s="56"/>
      <c r="TEE398" s="56"/>
      <c r="TEF398" s="56"/>
      <c r="TEG398" s="56"/>
      <c r="TEH398" s="56"/>
      <c r="TEI398" s="56"/>
      <c r="TEJ398" s="56"/>
      <c r="TEK398" s="56"/>
      <c r="TEL398" s="56"/>
      <c r="TEM398" s="56"/>
      <c r="TEN398" s="56"/>
      <c r="TEO398" s="56"/>
      <c r="TEP398" s="56"/>
      <c r="TEQ398" s="56"/>
      <c r="TER398" s="56"/>
      <c r="TES398" s="56"/>
      <c r="TET398" s="56"/>
      <c r="TEU398" s="56"/>
      <c r="TEV398" s="56"/>
      <c r="TEW398" s="56"/>
      <c r="TEX398" s="56"/>
      <c r="TEY398" s="56"/>
      <c r="TEZ398" s="56"/>
      <c r="TFA398" s="56"/>
      <c r="TFB398" s="56"/>
      <c r="TFC398" s="56"/>
      <c r="TFD398" s="56"/>
      <c r="TFE398" s="56"/>
      <c r="TFF398" s="56"/>
      <c r="TFG398" s="56"/>
      <c r="TFH398" s="56"/>
      <c r="TFI398" s="56"/>
      <c r="TFJ398" s="56"/>
      <c r="TFK398" s="56"/>
      <c r="TFL398" s="56"/>
      <c r="TFM398" s="56"/>
      <c r="TFN398" s="56"/>
      <c r="TFO398" s="56"/>
      <c r="TFP398" s="56"/>
      <c r="TFQ398" s="56"/>
      <c r="TFR398" s="56"/>
      <c r="TFS398" s="56"/>
      <c r="TFT398" s="56"/>
      <c r="TFU398" s="56"/>
      <c r="TFV398" s="56"/>
      <c r="TFW398" s="56"/>
      <c r="TFX398" s="56"/>
      <c r="TFY398" s="56"/>
      <c r="TFZ398" s="56"/>
      <c r="TGA398" s="56"/>
      <c r="TGB398" s="56"/>
      <c r="TGC398" s="56"/>
      <c r="TGD398" s="56"/>
      <c r="TGE398" s="56"/>
      <c r="TGF398" s="56"/>
      <c r="TGG398" s="56"/>
      <c r="TGH398" s="56"/>
      <c r="TGI398" s="56"/>
      <c r="TGJ398" s="56"/>
      <c r="TGK398" s="56"/>
      <c r="TGL398" s="56"/>
      <c r="TGM398" s="56"/>
      <c r="TGN398" s="56"/>
      <c r="TGO398" s="56"/>
      <c r="TGP398" s="56"/>
      <c r="TGQ398" s="56"/>
      <c r="TGR398" s="56"/>
      <c r="TGS398" s="56"/>
      <c r="TGT398" s="56"/>
      <c r="TGU398" s="56"/>
      <c r="TGV398" s="56"/>
      <c r="TGW398" s="56"/>
      <c r="TGX398" s="56"/>
      <c r="TGY398" s="56"/>
      <c r="TGZ398" s="56"/>
      <c r="THA398" s="56"/>
      <c r="THB398" s="56"/>
      <c r="THC398" s="56"/>
      <c r="THD398" s="56"/>
      <c r="THE398" s="56"/>
      <c r="THF398" s="56"/>
      <c r="THG398" s="56"/>
      <c r="THH398" s="56"/>
      <c r="THI398" s="56"/>
      <c r="THJ398" s="56"/>
      <c r="THK398" s="56"/>
      <c r="THL398" s="56"/>
      <c r="THM398" s="56"/>
      <c r="THN398" s="56"/>
      <c r="THO398" s="56"/>
      <c r="THP398" s="56"/>
      <c r="THQ398" s="56"/>
      <c r="THR398" s="56"/>
      <c r="THS398" s="56"/>
      <c r="THT398" s="56"/>
      <c r="THU398" s="56"/>
      <c r="THV398" s="56"/>
      <c r="THW398" s="56"/>
      <c r="THX398" s="56"/>
      <c r="THY398" s="56"/>
      <c r="THZ398" s="56"/>
      <c r="TIA398" s="56"/>
      <c r="TIB398" s="56"/>
      <c r="TIC398" s="56"/>
      <c r="TID398" s="56"/>
      <c r="TIE398" s="56"/>
      <c r="TIF398" s="56"/>
      <c r="TIG398" s="56"/>
      <c r="TIH398" s="56"/>
      <c r="TII398" s="56"/>
      <c r="TIJ398" s="56"/>
      <c r="TIK398" s="56"/>
      <c r="TIL398" s="56"/>
      <c r="TIM398" s="56"/>
      <c r="TIN398" s="56"/>
      <c r="TIO398" s="56"/>
      <c r="TIP398" s="56"/>
      <c r="TIQ398" s="56"/>
      <c r="TIR398" s="56"/>
      <c r="TIS398" s="56"/>
      <c r="TIT398" s="56"/>
      <c r="TIU398" s="56"/>
      <c r="TIV398" s="56"/>
      <c r="TIW398" s="56"/>
      <c r="TIX398" s="56"/>
      <c r="TIY398" s="56"/>
      <c r="TIZ398" s="56"/>
      <c r="TJA398" s="56"/>
      <c r="TJB398" s="56"/>
      <c r="TJC398" s="56"/>
      <c r="TJD398" s="56"/>
      <c r="TJE398" s="56"/>
      <c r="TJF398" s="56"/>
      <c r="TJG398" s="56"/>
      <c r="TJH398" s="56"/>
      <c r="TJI398" s="56"/>
      <c r="TJJ398" s="56"/>
      <c r="TJK398" s="56"/>
      <c r="TJL398" s="56"/>
      <c r="TJM398" s="56"/>
      <c r="TJN398" s="56"/>
      <c r="TJO398" s="56"/>
      <c r="TJP398" s="56"/>
      <c r="TJQ398" s="56"/>
      <c r="TJR398" s="56"/>
      <c r="TJS398" s="56"/>
      <c r="TJT398" s="56"/>
      <c r="TJU398" s="56"/>
      <c r="TJV398" s="56"/>
      <c r="TJW398" s="56"/>
      <c r="TJX398" s="56"/>
      <c r="TJY398" s="56"/>
      <c r="TJZ398" s="56"/>
      <c r="TKA398" s="56"/>
      <c r="TKB398" s="56"/>
      <c r="TKC398" s="56"/>
      <c r="TKD398" s="56"/>
      <c r="TKE398" s="56"/>
      <c r="TKF398" s="56"/>
      <c r="TKG398" s="56"/>
      <c r="TKH398" s="56"/>
      <c r="TKI398" s="56"/>
      <c r="TKJ398" s="56"/>
      <c r="TKK398" s="56"/>
      <c r="TKL398" s="56"/>
      <c r="TKM398" s="56"/>
      <c r="TKN398" s="56"/>
      <c r="TKO398" s="56"/>
      <c r="TKP398" s="56"/>
      <c r="TKQ398" s="56"/>
      <c r="TKR398" s="56"/>
      <c r="TKS398" s="56"/>
      <c r="TKT398" s="56"/>
      <c r="TKU398" s="56"/>
      <c r="TKV398" s="56"/>
      <c r="TKW398" s="56"/>
      <c r="TKX398" s="56"/>
      <c r="TKY398" s="56"/>
      <c r="TKZ398" s="56"/>
      <c r="TLA398" s="56"/>
      <c r="TLB398" s="56"/>
      <c r="TLC398" s="56"/>
      <c r="TLD398" s="56"/>
      <c r="TLE398" s="56"/>
      <c r="TLF398" s="56"/>
      <c r="TLG398" s="56"/>
      <c r="TLH398" s="56"/>
      <c r="TLI398" s="56"/>
      <c r="TLJ398" s="56"/>
      <c r="TLK398" s="56"/>
      <c r="TLL398" s="56"/>
      <c r="TLM398" s="56"/>
      <c r="TLN398" s="56"/>
      <c r="TLO398" s="56"/>
      <c r="TLP398" s="56"/>
      <c r="TLQ398" s="56"/>
      <c r="TLR398" s="56"/>
      <c r="TLS398" s="56"/>
      <c r="TLT398" s="56"/>
      <c r="TLU398" s="56"/>
      <c r="TLV398" s="56"/>
      <c r="TLW398" s="56"/>
      <c r="TLX398" s="56"/>
      <c r="TLY398" s="56"/>
      <c r="TLZ398" s="56"/>
      <c r="TMA398" s="56"/>
      <c r="TMB398" s="56"/>
      <c r="TMC398" s="56"/>
      <c r="TMD398" s="56"/>
      <c r="TME398" s="56"/>
      <c r="TMF398" s="56"/>
      <c r="TMG398" s="56"/>
      <c r="TMH398" s="56"/>
      <c r="TMI398" s="56"/>
      <c r="TMJ398" s="56"/>
      <c r="TMK398" s="56"/>
      <c r="TML398" s="56"/>
      <c r="TMM398" s="56"/>
      <c r="TMN398" s="56"/>
      <c r="TMO398" s="56"/>
      <c r="TMP398" s="56"/>
      <c r="TMQ398" s="56"/>
      <c r="TMR398" s="56"/>
      <c r="TMS398" s="56"/>
      <c r="TMT398" s="56"/>
      <c r="TMU398" s="56"/>
      <c r="TMV398" s="56"/>
      <c r="TMW398" s="56"/>
      <c r="TMX398" s="56"/>
      <c r="TMY398" s="56"/>
      <c r="TMZ398" s="56"/>
      <c r="TNA398" s="56"/>
      <c r="TNB398" s="56"/>
      <c r="TNC398" s="56"/>
      <c r="TND398" s="56"/>
      <c r="TNE398" s="56"/>
      <c r="TNF398" s="56"/>
      <c r="TNG398" s="56"/>
      <c r="TNH398" s="56"/>
      <c r="TNI398" s="56"/>
      <c r="TNJ398" s="56"/>
      <c r="TNK398" s="56"/>
      <c r="TNL398" s="56"/>
      <c r="TNM398" s="56"/>
      <c r="TNN398" s="56"/>
      <c r="TNO398" s="56"/>
      <c r="TNP398" s="56"/>
      <c r="TNQ398" s="56"/>
      <c r="TNR398" s="56"/>
      <c r="TNS398" s="56"/>
      <c r="TNT398" s="56"/>
      <c r="TNU398" s="56"/>
      <c r="TNV398" s="56"/>
      <c r="TNW398" s="56"/>
      <c r="TNX398" s="56"/>
      <c r="TNY398" s="56"/>
      <c r="TNZ398" s="56"/>
      <c r="TOA398" s="56"/>
      <c r="TOB398" s="56"/>
      <c r="TOC398" s="56"/>
      <c r="TOD398" s="56"/>
      <c r="TOE398" s="56"/>
      <c r="TOF398" s="56"/>
      <c r="TOG398" s="56"/>
      <c r="TOH398" s="56"/>
      <c r="TOI398" s="56"/>
      <c r="TOJ398" s="56"/>
      <c r="TOK398" s="56"/>
      <c r="TOL398" s="56"/>
      <c r="TOM398" s="56"/>
      <c r="TON398" s="56"/>
      <c r="TOO398" s="56"/>
      <c r="TOP398" s="56"/>
      <c r="TOQ398" s="56"/>
      <c r="TOR398" s="56"/>
      <c r="TOS398" s="56"/>
      <c r="TOT398" s="56"/>
      <c r="TOU398" s="56"/>
      <c r="TOV398" s="56"/>
      <c r="TOW398" s="56"/>
      <c r="TOX398" s="56"/>
      <c r="TOY398" s="56"/>
      <c r="TOZ398" s="56"/>
      <c r="TPA398" s="56"/>
      <c r="TPB398" s="56"/>
      <c r="TPC398" s="56"/>
      <c r="TPD398" s="56"/>
      <c r="TPE398" s="56"/>
      <c r="TPF398" s="56"/>
      <c r="TPG398" s="56"/>
      <c r="TPH398" s="56"/>
      <c r="TPI398" s="56"/>
      <c r="TPJ398" s="56"/>
      <c r="TPK398" s="56"/>
      <c r="TPL398" s="56"/>
      <c r="TPM398" s="56"/>
      <c r="TPN398" s="56"/>
      <c r="TPO398" s="56"/>
      <c r="TPP398" s="56"/>
      <c r="TPQ398" s="56"/>
      <c r="TPR398" s="56"/>
      <c r="TPS398" s="56"/>
      <c r="TPT398" s="56"/>
      <c r="TPU398" s="56"/>
      <c r="TPV398" s="56"/>
      <c r="TPW398" s="56"/>
      <c r="TPX398" s="56"/>
      <c r="TPY398" s="56"/>
      <c r="TPZ398" s="56"/>
      <c r="TQA398" s="56"/>
      <c r="TQB398" s="56"/>
      <c r="TQC398" s="56"/>
      <c r="TQD398" s="56"/>
      <c r="TQE398" s="56"/>
      <c r="TQF398" s="56"/>
      <c r="TQG398" s="56"/>
      <c r="TQH398" s="56"/>
      <c r="TQI398" s="56"/>
      <c r="TQJ398" s="56"/>
      <c r="TQK398" s="56"/>
      <c r="TQL398" s="56"/>
      <c r="TQM398" s="56"/>
      <c r="TQN398" s="56"/>
      <c r="TQO398" s="56"/>
      <c r="TQP398" s="56"/>
      <c r="TQQ398" s="56"/>
      <c r="TQR398" s="56"/>
      <c r="TQS398" s="56"/>
      <c r="TQT398" s="56"/>
      <c r="TQU398" s="56"/>
      <c r="TQV398" s="56"/>
      <c r="TQW398" s="56"/>
      <c r="TQX398" s="56"/>
      <c r="TQY398" s="56"/>
      <c r="TQZ398" s="56"/>
      <c r="TRA398" s="56"/>
      <c r="TRB398" s="56"/>
      <c r="TRC398" s="56"/>
      <c r="TRD398" s="56"/>
      <c r="TRE398" s="56"/>
      <c r="TRF398" s="56"/>
      <c r="TRG398" s="56"/>
      <c r="TRH398" s="56"/>
      <c r="TRI398" s="56"/>
      <c r="TRJ398" s="56"/>
      <c r="TRK398" s="56"/>
      <c r="TRL398" s="56"/>
      <c r="TRM398" s="56"/>
      <c r="TRN398" s="56"/>
      <c r="TRO398" s="56"/>
      <c r="TRP398" s="56"/>
      <c r="TRQ398" s="56"/>
      <c r="TRR398" s="56"/>
      <c r="TRS398" s="56"/>
      <c r="TRT398" s="56"/>
      <c r="TRU398" s="56"/>
      <c r="TRV398" s="56"/>
      <c r="TRW398" s="56"/>
      <c r="TRX398" s="56"/>
      <c r="TRY398" s="56"/>
      <c r="TRZ398" s="56"/>
      <c r="TSA398" s="56"/>
      <c r="TSB398" s="56"/>
      <c r="TSC398" s="56"/>
      <c r="TSD398" s="56"/>
      <c r="TSE398" s="56"/>
      <c r="TSF398" s="56"/>
      <c r="TSG398" s="56"/>
      <c r="TSH398" s="56"/>
      <c r="TSI398" s="56"/>
      <c r="TSJ398" s="56"/>
      <c r="TSK398" s="56"/>
      <c r="TSL398" s="56"/>
      <c r="TSM398" s="56"/>
      <c r="TSN398" s="56"/>
      <c r="TSO398" s="56"/>
      <c r="TSP398" s="56"/>
      <c r="TSQ398" s="56"/>
      <c r="TSR398" s="56"/>
      <c r="TSS398" s="56"/>
      <c r="TST398" s="56"/>
      <c r="TSU398" s="56"/>
      <c r="TSV398" s="56"/>
      <c r="TSW398" s="56"/>
      <c r="TSX398" s="56"/>
      <c r="TSY398" s="56"/>
      <c r="TSZ398" s="56"/>
      <c r="TTA398" s="56"/>
      <c r="TTB398" s="56"/>
      <c r="TTC398" s="56"/>
      <c r="TTD398" s="56"/>
      <c r="TTE398" s="56"/>
      <c r="TTF398" s="56"/>
      <c r="TTG398" s="56"/>
      <c r="TTH398" s="56"/>
      <c r="TTI398" s="56"/>
      <c r="TTJ398" s="56"/>
      <c r="TTK398" s="56"/>
      <c r="TTL398" s="56"/>
      <c r="TTM398" s="56"/>
      <c r="TTN398" s="56"/>
      <c r="TTO398" s="56"/>
      <c r="TTP398" s="56"/>
      <c r="TTQ398" s="56"/>
      <c r="TTR398" s="56"/>
      <c r="TTS398" s="56"/>
      <c r="TTT398" s="56"/>
      <c r="TTU398" s="56"/>
      <c r="TTV398" s="56"/>
      <c r="TTW398" s="56"/>
      <c r="TTX398" s="56"/>
      <c r="TTY398" s="56"/>
      <c r="TTZ398" s="56"/>
      <c r="TUA398" s="56"/>
      <c r="TUB398" s="56"/>
      <c r="TUC398" s="56"/>
      <c r="TUD398" s="56"/>
      <c r="TUE398" s="56"/>
      <c r="TUF398" s="56"/>
      <c r="TUG398" s="56"/>
      <c r="TUH398" s="56"/>
      <c r="TUI398" s="56"/>
      <c r="TUJ398" s="56"/>
      <c r="TUK398" s="56"/>
      <c r="TUL398" s="56"/>
      <c r="TUM398" s="56"/>
      <c r="TUN398" s="56"/>
      <c r="TUO398" s="56"/>
      <c r="TUP398" s="56"/>
      <c r="TUQ398" s="56"/>
      <c r="TUR398" s="56"/>
      <c r="TUS398" s="56"/>
      <c r="TUT398" s="56"/>
      <c r="TUU398" s="56"/>
      <c r="TUV398" s="56"/>
      <c r="TUW398" s="56"/>
      <c r="TUX398" s="56"/>
      <c r="TUY398" s="56"/>
      <c r="TUZ398" s="56"/>
      <c r="TVA398" s="56"/>
      <c r="TVB398" s="56"/>
      <c r="TVC398" s="56"/>
      <c r="TVD398" s="56"/>
      <c r="TVE398" s="56"/>
      <c r="TVF398" s="56"/>
      <c r="TVG398" s="56"/>
      <c r="TVH398" s="56"/>
      <c r="TVI398" s="56"/>
      <c r="TVJ398" s="56"/>
      <c r="TVK398" s="56"/>
      <c r="TVL398" s="56"/>
      <c r="TVM398" s="56"/>
      <c r="TVN398" s="56"/>
      <c r="TVO398" s="56"/>
      <c r="TVP398" s="56"/>
      <c r="TVQ398" s="56"/>
      <c r="TVR398" s="56"/>
      <c r="TVS398" s="56"/>
      <c r="TVT398" s="56"/>
      <c r="TVU398" s="56"/>
      <c r="TVV398" s="56"/>
      <c r="TVW398" s="56"/>
      <c r="TVX398" s="56"/>
      <c r="TVY398" s="56"/>
      <c r="TVZ398" s="56"/>
      <c r="TWA398" s="56"/>
      <c r="TWB398" s="56"/>
      <c r="TWC398" s="56"/>
      <c r="TWD398" s="56"/>
      <c r="TWE398" s="56"/>
      <c r="TWF398" s="56"/>
      <c r="TWG398" s="56"/>
      <c r="TWH398" s="56"/>
      <c r="TWI398" s="56"/>
      <c r="TWJ398" s="56"/>
      <c r="TWK398" s="56"/>
      <c r="TWL398" s="56"/>
      <c r="TWM398" s="56"/>
      <c r="TWN398" s="56"/>
      <c r="TWO398" s="56"/>
      <c r="TWP398" s="56"/>
      <c r="TWQ398" s="56"/>
      <c r="TWR398" s="56"/>
      <c r="TWS398" s="56"/>
      <c r="TWT398" s="56"/>
      <c r="TWU398" s="56"/>
      <c r="TWV398" s="56"/>
      <c r="TWW398" s="56"/>
      <c r="TWX398" s="56"/>
      <c r="TWY398" s="56"/>
      <c r="TWZ398" s="56"/>
      <c r="TXA398" s="56"/>
      <c r="TXB398" s="56"/>
      <c r="TXC398" s="56"/>
      <c r="TXD398" s="56"/>
      <c r="TXE398" s="56"/>
      <c r="TXF398" s="56"/>
      <c r="TXG398" s="56"/>
      <c r="TXH398" s="56"/>
      <c r="TXI398" s="56"/>
      <c r="TXJ398" s="56"/>
      <c r="TXK398" s="56"/>
      <c r="TXL398" s="56"/>
      <c r="TXM398" s="56"/>
      <c r="TXN398" s="56"/>
      <c r="TXO398" s="56"/>
      <c r="TXP398" s="56"/>
      <c r="TXQ398" s="56"/>
      <c r="TXR398" s="56"/>
      <c r="TXS398" s="56"/>
      <c r="TXT398" s="56"/>
      <c r="TXU398" s="56"/>
      <c r="TXV398" s="56"/>
      <c r="TXW398" s="56"/>
      <c r="TXX398" s="56"/>
      <c r="TXY398" s="56"/>
      <c r="TXZ398" s="56"/>
      <c r="TYA398" s="56"/>
      <c r="TYB398" s="56"/>
      <c r="TYC398" s="56"/>
      <c r="TYD398" s="56"/>
      <c r="TYE398" s="56"/>
      <c r="TYF398" s="56"/>
      <c r="TYG398" s="56"/>
      <c r="TYH398" s="56"/>
      <c r="TYI398" s="56"/>
      <c r="TYJ398" s="56"/>
      <c r="TYK398" s="56"/>
      <c r="TYL398" s="56"/>
      <c r="TYM398" s="56"/>
      <c r="TYN398" s="56"/>
      <c r="TYO398" s="56"/>
      <c r="TYP398" s="56"/>
      <c r="TYQ398" s="56"/>
      <c r="TYR398" s="56"/>
      <c r="TYS398" s="56"/>
      <c r="TYT398" s="56"/>
      <c r="TYU398" s="56"/>
      <c r="TYV398" s="56"/>
      <c r="TYW398" s="56"/>
      <c r="TYX398" s="56"/>
      <c r="TYY398" s="56"/>
      <c r="TYZ398" s="56"/>
      <c r="TZA398" s="56"/>
      <c r="TZB398" s="56"/>
      <c r="TZC398" s="56"/>
      <c r="TZD398" s="56"/>
      <c r="TZE398" s="56"/>
      <c r="TZF398" s="56"/>
      <c r="TZG398" s="56"/>
      <c r="TZH398" s="56"/>
      <c r="TZI398" s="56"/>
      <c r="TZJ398" s="56"/>
      <c r="TZK398" s="56"/>
      <c r="TZL398" s="56"/>
      <c r="TZM398" s="56"/>
      <c r="TZN398" s="56"/>
      <c r="TZO398" s="56"/>
      <c r="TZP398" s="56"/>
      <c r="TZQ398" s="56"/>
      <c r="TZR398" s="56"/>
      <c r="TZS398" s="56"/>
      <c r="TZT398" s="56"/>
      <c r="TZU398" s="56"/>
      <c r="TZV398" s="56"/>
      <c r="TZW398" s="56"/>
      <c r="TZX398" s="56"/>
      <c r="TZY398" s="56"/>
      <c r="TZZ398" s="56"/>
      <c r="UAA398" s="56"/>
      <c r="UAB398" s="56"/>
      <c r="UAC398" s="56"/>
      <c r="UAD398" s="56"/>
      <c r="UAE398" s="56"/>
      <c r="UAF398" s="56"/>
      <c r="UAG398" s="56"/>
      <c r="UAH398" s="56"/>
      <c r="UAI398" s="56"/>
      <c r="UAJ398" s="56"/>
      <c r="UAK398" s="56"/>
      <c r="UAL398" s="56"/>
      <c r="UAM398" s="56"/>
      <c r="UAN398" s="56"/>
      <c r="UAO398" s="56"/>
      <c r="UAP398" s="56"/>
      <c r="UAQ398" s="56"/>
      <c r="UAR398" s="56"/>
      <c r="UAS398" s="56"/>
      <c r="UAT398" s="56"/>
      <c r="UAU398" s="56"/>
      <c r="UAV398" s="56"/>
      <c r="UAW398" s="56"/>
      <c r="UAX398" s="56"/>
      <c r="UAY398" s="56"/>
      <c r="UAZ398" s="56"/>
      <c r="UBA398" s="56"/>
      <c r="UBB398" s="56"/>
      <c r="UBC398" s="56"/>
      <c r="UBD398" s="56"/>
      <c r="UBE398" s="56"/>
      <c r="UBF398" s="56"/>
      <c r="UBG398" s="56"/>
      <c r="UBH398" s="56"/>
      <c r="UBI398" s="56"/>
      <c r="UBJ398" s="56"/>
      <c r="UBK398" s="56"/>
      <c r="UBL398" s="56"/>
      <c r="UBM398" s="56"/>
      <c r="UBN398" s="56"/>
      <c r="UBO398" s="56"/>
      <c r="UBP398" s="56"/>
      <c r="UBQ398" s="56"/>
      <c r="UBR398" s="56"/>
      <c r="UBS398" s="56"/>
      <c r="UBT398" s="56"/>
      <c r="UBU398" s="56"/>
      <c r="UBV398" s="56"/>
      <c r="UBW398" s="56"/>
      <c r="UBX398" s="56"/>
      <c r="UBY398" s="56"/>
      <c r="UBZ398" s="56"/>
      <c r="UCA398" s="56"/>
      <c r="UCB398" s="56"/>
      <c r="UCC398" s="56"/>
      <c r="UCD398" s="56"/>
      <c r="UCE398" s="56"/>
      <c r="UCF398" s="56"/>
      <c r="UCG398" s="56"/>
      <c r="UCH398" s="56"/>
      <c r="UCI398" s="56"/>
      <c r="UCJ398" s="56"/>
      <c r="UCK398" s="56"/>
      <c r="UCL398" s="56"/>
      <c r="UCM398" s="56"/>
      <c r="UCN398" s="56"/>
      <c r="UCO398" s="56"/>
      <c r="UCP398" s="56"/>
      <c r="UCQ398" s="56"/>
      <c r="UCR398" s="56"/>
      <c r="UCS398" s="56"/>
      <c r="UCT398" s="56"/>
      <c r="UCU398" s="56"/>
      <c r="UCV398" s="56"/>
      <c r="UCW398" s="56"/>
      <c r="UCX398" s="56"/>
      <c r="UCY398" s="56"/>
      <c r="UCZ398" s="56"/>
      <c r="UDA398" s="56"/>
      <c r="UDB398" s="56"/>
      <c r="UDC398" s="56"/>
      <c r="UDD398" s="56"/>
      <c r="UDE398" s="56"/>
      <c r="UDF398" s="56"/>
      <c r="UDG398" s="56"/>
      <c r="UDH398" s="56"/>
      <c r="UDI398" s="56"/>
      <c r="UDJ398" s="56"/>
      <c r="UDK398" s="56"/>
      <c r="UDL398" s="56"/>
      <c r="UDM398" s="56"/>
      <c r="UDN398" s="56"/>
      <c r="UDO398" s="56"/>
      <c r="UDP398" s="56"/>
      <c r="UDQ398" s="56"/>
      <c r="UDR398" s="56"/>
      <c r="UDS398" s="56"/>
      <c r="UDT398" s="56"/>
      <c r="UDU398" s="56"/>
      <c r="UDV398" s="56"/>
      <c r="UDW398" s="56"/>
      <c r="UDX398" s="56"/>
      <c r="UDY398" s="56"/>
      <c r="UDZ398" s="56"/>
      <c r="UEA398" s="56"/>
      <c r="UEB398" s="56"/>
      <c r="UEC398" s="56"/>
      <c r="UED398" s="56"/>
      <c r="UEE398" s="56"/>
      <c r="UEF398" s="56"/>
      <c r="UEG398" s="56"/>
      <c r="UEH398" s="56"/>
      <c r="UEI398" s="56"/>
      <c r="UEJ398" s="56"/>
      <c r="UEK398" s="56"/>
      <c r="UEL398" s="56"/>
      <c r="UEM398" s="56"/>
      <c r="UEN398" s="56"/>
      <c r="UEO398" s="56"/>
      <c r="UEP398" s="56"/>
      <c r="UEQ398" s="56"/>
      <c r="UER398" s="56"/>
      <c r="UES398" s="56"/>
      <c r="UET398" s="56"/>
      <c r="UEU398" s="56"/>
      <c r="UEV398" s="56"/>
      <c r="UEW398" s="56"/>
      <c r="UEX398" s="56"/>
      <c r="UEY398" s="56"/>
      <c r="UEZ398" s="56"/>
      <c r="UFA398" s="56"/>
      <c r="UFB398" s="56"/>
      <c r="UFC398" s="56"/>
      <c r="UFD398" s="56"/>
      <c r="UFE398" s="56"/>
      <c r="UFF398" s="56"/>
      <c r="UFG398" s="56"/>
      <c r="UFH398" s="56"/>
      <c r="UFI398" s="56"/>
      <c r="UFJ398" s="56"/>
      <c r="UFK398" s="56"/>
      <c r="UFL398" s="56"/>
      <c r="UFM398" s="56"/>
      <c r="UFN398" s="56"/>
      <c r="UFO398" s="56"/>
      <c r="UFP398" s="56"/>
      <c r="UFQ398" s="56"/>
      <c r="UFR398" s="56"/>
      <c r="UFS398" s="56"/>
      <c r="UFT398" s="56"/>
      <c r="UFU398" s="56"/>
      <c r="UFV398" s="56"/>
      <c r="UFW398" s="56"/>
      <c r="UFX398" s="56"/>
      <c r="UFY398" s="56"/>
      <c r="UFZ398" s="56"/>
      <c r="UGA398" s="56"/>
      <c r="UGB398" s="56"/>
      <c r="UGC398" s="56"/>
      <c r="UGD398" s="56"/>
      <c r="UGE398" s="56"/>
      <c r="UGF398" s="56"/>
      <c r="UGG398" s="56"/>
      <c r="UGH398" s="56"/>
      <c r="UGI398" s="56"/>
      <c r="UGJ398" s="56"/>
      <c r="UGK398" s="56"/>
      <c r="UGL398" s="56"/>
      <c r="UGM398" s="56"/>
      <c r="UGN398" s="56"/>
      <c r="UGO398" s="56"/>
      <c r="UGP398" s="56"/>
      <c r="UGQ398" s="56"/>
      <c r="UGR398" s="56"/>
      <c r="UGS398" s="56"/>
      <c r="UGT398" s="56"/>
      <c r="UGU398" s="56"/>
      <c r="UGV398" s="56"/>
      <c r="UGW398" s="56"/>
      <c r="UGX398" s="56"/>
      <c r="UGY398" s="56"/>
      <c r="UGZ398" s="56"/>
      <c r="UHA398" s="56"/>
      <c r="UHB398" s="56"/>
      <c r="UHC398" s="56"/>
      <c r="UHD398" s="56"/>
      <c r="UHE398" s="56"/>
      <c r="UHF398" s="56"/>
      <c r="UHG398" s="56"/>
      <c r="UHH398" s="56"/>
      <c r="UHI398" s="56"/>
      <c r="UHJ398" s="56"/>
      <c r="UHK398" s="56"/>
      <c r="UHL398" s="56"/>
      <c r="UHM398" s="56"/>
      <c r="UHN398" s="56"/>
      <c r="UHO398" s="56"/>
      <c r="UHP398" s="56"/>
      <c r="UHQ398" s="56"/>
      <c r="UHR398" s="56"/>
      <c r="UHS398" s="56"/>
      <c r="UHT398" s="56"/>
      <c r="UHU398" s="56"/>
      <c r="UHV398" s="56"/>
      <c r="UHW398" s="56"/>
      <c r="UHX398" s="56"/>
      <c r="UHY398" s="56"/>
      <c r="UHZ398" s="56"/>
      <c r="UIA398" s="56"/>
      <c r="UIB398" s="56"/>
      <c r="UIC398" s="56"/>
      <c r="UID398" s="56"/>
      <c r="UIE398" s="56"/>
      <c r="UIF398" s="56"/>
      <c r="UIG398" s="56"/>
      <c r="UIH398" s="56"/>
      <c r="UII398" s="56"/>
      <c r="UIJ398" s="56"/>
      <c r="UIK398" s="56"/>
      <c r="UIL398" s="56"/>
      <c r="UIM398" s="56"/>
      <c r="UIN398" s="56"/>
      <c r="UIO398" s="56"/>
      <c r="UIP398" s="56"/>
      <c r="UIQ398" s="56"/>
      <c r="UIR398" s="56"/>
      <c r="UIS398" s="56"/>
      <c r="UIT398" s="56"/>
      <c r="UIU398" s="56"/>
      <c r="UIV398" s="56"/>
      <c r="UIW398" s="56"/>
      <c r="UIX398" s="56"/>
      <c r="UIY398" s="56"/>
      <c r="UIZ398" s="56"/>
      <c r="UJA398" s="56"/>
      <c r="UJB398" s="56"/>
      <c r="UJC398" s="56"/>
      <c r="UJD398" s="56"/>
      <c r="UJE398" s="56"/>
      <c r="UJF398" s="56"/>
      <c r="UJG398" s="56"/>
      <c r="UJH398" s="56"/>
      <c r="UJI398" s="56"/>
      <c r="UJJ398" s="56"/>
      <c r="UJK398" s="56"/>
      <c r="UJL398" s="56"/>
      <c r="UJM398" s="56"/>
      <c r="UJN398" s="56"/>
      <c r="UJO398" s="56"/>
      <c r="UJP398" s="56"/>
      <c r="UJQ398" s="56"/>
      <c r="UJR398" s="56"/>
      <c r="UJS398" s="56"/>
      <c r="UJT398" s="56"/>
      <c r="UJU398" s="56"/>
      <c r="UJV398" s="56"/>
      <c r="UJW398" s="56"/>
      <c r="UJX398" s="56"/>
      <c r="UJY398" s="56"/>
      <c r="UJZ398" s="56"/>
      <c r="UKA398" s="56"/>
      <c r="UKB398" s="56"/>
      <c r="UKC398" s="56"/>
      <c r="UKD398" s="56"/>
      <c r="UKE398" s="56"/>
      <c r="UKF398" s="56"/>
      <c r="UKG398" s="56"/>
      <c r="UKH398" s="56"/>
      <c r="UKI398" s="56"/>
      <c r="UKJ398" s="56"/>
      <c r="UKK398" s="56"/>
      <c r="UKL398" s="56"/>
      <c r="UKM398" s="56"/>
      <c r="UKN398" s="56"/>
      <c r="UKO398" s="56"/>
      <c r="UKP398" s="56"/>
      <c r="UKQ398" s="56"/>
      <c r="UKR398" s="56"/>
      <c r="UKS398" s="56"/>
      <c r="UKT398" s="56"/>
      <c r="UKU398" s="56"/>
      <c r="UKV398" s="56"/>
      <c r="UKW398" s="56"/>
      <c r="UKX398" s="56"/>
      <c r="UKY398" s="56"/>
      <c r="UKZ398" s="56"/>
      <c r="ULA398" s="56"/>
      <c r="ULB398" s="56"/>
      <c r="ULC398" s="56"/>
      <c r="ULD398" s="56"/>
      <c r="ULE398" s="56"/>
      <c r="ULF398" s="56"/>
      <c r="ULG398" s="56"/>
      <c r="ULH398" s="56"/>
      <c r="ULI398" s="56"/>
      <c r="ULJ398" s="56"/>
      <c r="ULK398" s="56"/>
      <c r="ULL398" s="56"/>
      <c r="ULM398" s="56"/>
      <c r="ULN398" s="56"/>
      <c r="ULO398" s="56"/>
      <c r="ULP398" s="56"/>
      <c r="ULQ398" s="56"/>
      <c r="ULR398" s="56"/>
      <c r="ULS398" s="56"/>
      <c r="ULT398" s="56"/>
      <c r="ULU398" s="56"/>
      <c r="ULV398" s="56"/>
      <c r="ULW398" s="56"/>
      <c r="ULX398" s="56"/>
      <c r="ULY398" s="56"/>
      <c r="ULZ398" s="56"/>
      <c r="UMA398" s="56"/>
      <c r="UMB398" s="56"/>
      <c r="UMC398" s="56"/>
      <c r="UMD398" s="56"/>
      <c r="UME398" s="56"/>
      <c r="UMF398" s="56"/>
      <c r="UMG398" s="56"/>
      <c r="UMH398" s="56"/>
      <c r="UMI398" s="56"/>
      <c r="UMJ398" s="56"/>
      <c r="UMK398" s="56"/>
      <c r="UML398" s="56"/>
      <c r="UMM398" s="56"/>
      <c r="UMN398" s="56"/>
      <c r="UMO398" s="56"/>
      <c r="UMP398" s="56"/>
      <c r="UMQ398" s="56"/>
      <c r="UMR398" s="56"/>
      <c r="UMS398" s="56"/>
      <c r="UMT398" s="56"/>
      <c r="UMU398" s="56"/>
      <c r="UMV398" s="56"/>
      <c r="UMW398" s="56"/>
      <c r="UMX398" s="56"/>
      <c r="UMY398" s="56"/>
      <c r="UMZ398" s="56"/>
      <c r="UNA398" s="56"/>
      <c r="UNB398" s="56"/>
      <c r="UNC398" s="56"/>
      <c r="UND398" s="56"/>
      <c r="UNE398" s="56"/>
      <c r="UNF398" s="56"/>
      <c r="UNG398" s="56"/>
      <c r="UNH398" s="56"/>
      <c r="UNI398" s="56"/>
      <c r="UNJ398" s="56"/>
      <c r="UNK398" s="56"/>
      <c r="UNL398" s="56"/>
      <c r="UNM398" s="56"/>
      <c r="UNN398" s="56"/>
      <c r="UNO398" s="56"/>
      <c r="UNP398" s="56"/>
      <c r="UNQ398" s="56"/>
      <c r="UNR398" s="56"/>
      <c r="UNS398" s="56"/>
      <c r="UNT398" s="56"/>
      <c r="UNU398" s="56"/>
      <c r="UNV398" s="56"/>
      <c r="UNW398" s="56"/>
      <c r="UNX398" s="56"/>
      <c r="UNY398" s="56"/>
      <c r="UNZ398" s="56"/>
      <c r="UOA398" s="56"/>
      <c r="UOB398" s="56"/>
      <c r="UOC398" s="56"/>
      <c r="UOD398" s="56"/>
      <c r="UOE398" s="56"/>
      <c r="UOF398" s="56"/>
      <c r="UOG398" s="56"/>
      <c r="UOH398" s="56"/>
      <c r="UOI398" s="56"/>
      <c r="UOJ398" s="56"/>
      <c r="UOK398" s="56"/>
      <c r="UOL398" s="56"/>
      <c r="UOM398" s="56"/>
      <c r="UON398" s="56"/>
      <c r="UOO398" s="56"/>
      <c r="UOP398" s="56"/>
      <c r="UOQ398" s="56"/>
      <c r="UOR398" s="56"/>
      <c r="UOS398" s="56"/>
      <c r="UOT398" s="56"/>
      <c r="UOU398" s="56"/>
      <c r="UOV398" s="56"/>
      <c r="UOW398" s="56"/>
      <c r="UOX398" s="56"/>
      <c r="UOY398" s="56"/>
      <c r="UOZ398" s="56"/>
      <c r="UPA398" s="56"/>
      <c r="UPB398" s="56"/>
      <c r="UPC398" s="56"/>
      <c r="UPD398" s="56"/>
      <c r="UPE398" s="56"/>
      <c r="UPF398" s="56"/>
      <c r="UPG398" s="56"/>
      <c r="UPH398" s="56"/>
      <c r="UPI398" s="56"/>
      <c r="UPJ398" s="56"/>
      <c r="UPK398" s="56"/>
      <c r="UPL398" s="56"/>
      <c r="UPM398" s="56"/>
      <c r="UPN398" s="56"/>
      <c r="UPO398" s="56"/>
      <c r="UPP398" s="56"/>
      <c r="UPQ398" s="56"/>
      <c r="UPR398" s="56"/>
      <c r="UPS398" s="56"/>
      <c r="UPT398" s="56"/>
      <c r="UPU398" s="56"/>
      <c r="UPV398" s="56"/>
      <c r="UPW398" s="56"/>
      <c r="UPX398" s="56"/>
      <c r="UPY398" s="56"/>
      <c r="UPZ398" s="56"/>
      <c r="UQA398" s="56"/>
      <c r="UQB398" s="56"/>
      <c r="UQC398" s="56"/>
      <c r="UQD398" s="56"/>
      <c r="UQE398" s="56"/>
      <c r="UQF398" s="56"/>
      <c r="UQG398" s="56"/>
      <c r="UQH398" s="56"/>
      <c r="UQI398" s="56"/>
      <c r="UQJ398" s="56"/>
      <c r="UQK398" s="56"/>
      <c r="UQL398" s="56"/>
      <c r="UQM398" s="56"/>
      <c r="UQN398" s="56"/>
      <c r="UQO398" s="56"/>
      <c r="UQP398" s="56"/>
      <c r="UQQ398" s="56"/>
      <c r="UQR398" s="56"/>
      <c r="UQS398" s="56"/>
      <c r="UQT398" s="56"/>
      <c r="UQU398" s="56"/>
      <c r="UQV398" s="56"/>
      <c r="UQW398" s="56"/>
      <c r="UQX398" s="56"/>
      <c r="UQY398" s="56"/>
      <c r="UQZ398" s="56"/>
      <c r="URA398" s="56"/>
      <c r="URB398" s="56"/>
      <c r="URC398" s="56"/>
      <c r="URD398" s="56"/>
      <c r="URE398" s="56"/>
      <c r="URF398" s="56"/>
      <c r="URG398" s="56"/>
      <c r="URH398" s="56"/>
      <c r="URI398" s="56"/>
      <c r="URJ398" s="56"/>
      <c r="URK398" s="56"/>
      <c r="URL398" s="56"/>
      <c r="URM398" s="56"/>
      <c r="URN398" s="56"/>
      <c r="URO398" s="56"/>
      <c r="URP398" s="56"/>
      <c r="URQ398" s="56"/>
      <c r="URR398" s="56"/>
      <c r="URS398" s="56"/>
      <c r="URT398" s="56"/>
      <c r="URU398" s="56"/>
      <c r="URV398" s="56"/>
      <c r="URW398" s="56"/>
      <c r="URX398" s="56"/>
      <c r="URY398" s="56"/>
      <c r="URZ398" s="56"/>
      <c r="USA398" s="56"/>
      <c r="USB398" s="56"/>
      <c r="USC398" s="56"/>
      <c r="USD398" s="56"/>
      <c r="USE398" s="56"/>
      <c r="USF398" s="56"/>
      <c r="USG398" s="56"/>
      <c r="USH398" s="56"/>
      <c r="USI398" s="56"/>
      <c r="USJ398" s="56"/>
      <c r="USK398" s="56"/>
      <c r="USL398" s="56"/>
      <c r="USM398" s="56"/>
      <c r="USN398" s="56"/>
      <c r="USO398" s="56"/>
      <c r="USP398" s="56"/>
      <c r="USQ398" s="56"/>
      <c r="USR398" s="56"/>
      <c r="USS398" s="56"/>
      <c r="UST398" s="56"/>
      <c r="USU398" s="56"/>
      <c r="USV398" s="56"/>
      <c r="USW398" s="56"/>
      <c r="USX398" s="56"/>
      <c r="USY398" s="56"/>
      <c r="USZ398" s="56"/>
      <c r="UTA398" s="56"/>
      <c r="UTB398" s="56"/>
      <c r="UTC398" s="56"/>
      <c r="UTD398" s="56"/>
      <c r="UTE398" s="56"/>
      <c r="UTF398" s="56"/>
      <c r="UTG398" s="56"/>
      <c r="UTH398" s="56"/>
      <c r="UTI398" s="56"/>
      <c r="UTJ398" s="56"/>
      <c r="UTK398" s="56"/>
      <c r="UTL398" s="56"/>
      <c r="UTM398" s="56"/>
      <c r="UTN398" s="56"/>
      <c r="UTO398" s="56"/>
      <c r="UTP398" s="56"/>
      <c r="UTQ398" s="56"/>
      <c r="UTR398" s="56"/>
      <c r="UTS398" s="56"/>
      <c r="UTT398" s="56"/>
      <c r="UTU398" s="56"/>
      <c r="UTV398" s="56"/>
      <c r="UTW398" s="56"/>
      <c r="UTX398" s="56"/>
      <c r="UTY398" s="56"/>
      <c r="UTZ398" s="56"/>
      <c r="UUA398" s="56"/>
      <c r="UUB398" s="56"/>
      <c r="UUC398" s="56"/>
      <c r="UUD398" s="56"/>
      <c r="UUE398" s="56"/>
      <c r="UUF398" s="56"/>
      <c r="UUG398" s="56"/>
      <c r="UUH398" s="56"/>
      <c r="UUI398" s="56"/>
      <c r="UUJ398" s="56"/>
      <c r="UUK398" s="56"/>
      <c r="UUL398" s="56"/>
      <c r="UUM398" s="56"/>
      <c r="UUN398" s="56"/>
      <c r="UUO398" s="56"/>
      <c r="UUP398" s="56"/>
      <c r="UUQ398" s="56"/>
      <c r="UUR398" s="56"/>
      <c r="UUS398" s="56"/>
      <c r="UUT398" s="56"/>
      <c r="UUU398" s="56"/>
      <c r="UUV398" s="56"/>
      <c r="UUW398" s="56"/>
      <c r="UUX398" s="56"/>
      <c r="UUY398" s="56"/>
      <c r="UUZ398" s="56"/>
      <c r="UVA398" s="56"/>
      <c r="UVB398" s="56"/>
      <c r="UVC398" s="56"/>
      <c r="UVD398" s="56"/>
      <c r="UVE398" s="56"/>
      <c r="UVF398" s="56"/>
      <c r="UVG398" s="56"/>
      <c r="UVH398" s="56"/>
      <c r="UVI398" s="56"/>
      <c r="UVJ398" s="56"/>
      <c r="UVK398" s="56"/>
      <c r="UVL398" s="56"/>
      <c r="UVM398" s="56"/>
      <c r="UVN398" s="56"/>
      <c r="UVO398" s="56"/>
      <c r="UVP398" s="56"/>
      <c r="UVQ398" s="56"/>
      <c r="UVR398" s="56"/>
      <c r="UVS398" s="56"/>
      <c r="UVT398" s="56"/>
      <c r="UVU398" s="56"/>
      <c r="UVV398" s="56"/>
      <c r="UVW398" s="56"/>
      <c r="UVX398" s="56"/>
      <c r="UVY398" s="56"/>
      <c r="UVZ398" s="56"/>
      <c r="UWA398" s="56"/>
      <c r="UWB398" s="56"/>
      <c r="UWC398" s="56"/>
      <c r="UWD398" s="56"/>
      <c r="UWE398" s="56"/>
      <c r="UWF398" s="56"/>
      <c r="UWG398" s="56"/>
      <c r="UWH398" s="56"/>
      <c r="UWI398" s="56"/>
      <c r="UWJ398" s="56"/>
      <c r="UWK398" s="56"/>
      <c r="UWL398" s="56"/>
      <c r="UWM398" s="56"/>
      <c r="UWN398" s="56"/>
      <c r="UWO398" s="56"/>
      <c r="UWP398" s="56"/>
      <c r="UWQ398" s="56"/>
      <c r="UWR398" s="56"/>
      <c r="UWS398" s="56"/>
      <c r="UWT398" s="56"/>
      <c r="UWU398" s="56"/>
      <c r="UWV398" s="56"/>
      <c r="UWW398" s="56"/>
      <c r="UWX398" s="56"/>
      <c r="UWY398" s="56"/>
      <c r="UWZ398" s="56"/>
      <c r="UXA398" s="56"/>
      <c r="UXB398" s="56"/>
      <c r="UXC398" s="56"/>
      <c r="UXD398" s="56"/>
      <c r="UXE398" s="56"/>
      <c r="UXF398" s="56"/>
      <c r="UXG398" s="56"/>
      <c r="UXH398" s="56"/>
      <c r="UXI398" s="56"/>
      <c r="UXJ398" s="56"/>
      <c r="UXK398" s="56"/>
      <c r="UXL398" s="56"/>
      <c r="UXM398" s="56"/>
      <c r="UXN398" s="56"/>
      <c r="UXO398" s="56"/>
      <c r="UXP398" s="56"/>
      <c r="UXQ398" s="56"/>
      <c r="UXR398" s="56"/>
      <c r="UXS398" s="56"/>
      <c r="UXT398" s="56"/>
      <c r="UXU398" s="56"/>
      <c r="UXV398" s="56"/>
      <c r="UXW398" s="56"/>
      <c r="UXX398" s="56"/>
      <c r="UXY398" s="56"/>
      <c r="UXZ398" s="56"/>
      <c r="UYA398" s="56"/>
      <c r="UYB398" s="56"/>
      <c r="UYC398" s="56"/>
      <c r="UYD398" s="56"/>
      <c r="UYE398" s="56"/>
      <c r="UYF398" s="56"/>
      <c r="UYG398" s="56"/>
      <c r="UYH398" s="56"/>
      <c r="UYI398" s="56"/>
      <c r="UYJ398" s="56"/>
      <c r="UYK398" s="56"/>
      <c r="UYL398" s="56"/>
      <c r="UYM398" s="56"/>
      <c r="UYN398" s="56"/>
      <c r="UYO398" s="56"/>
      <c r="UYP398" s="56"/>
      <c r="UYQ398" s="56"/>
      <c r="UYR398" s="56"/>
      <c r="UYS398" s="56"/>
      <c r="UYT398" s="56"/>
      <c r="UYU398" s="56"/>
      <c r="UYV398" s="56"/>
      <c r="UYW398" s="56"/>
      <c r="UYX398" s="56"/>
      <c r="UYY398" s="56"/>
      <c r="UYZ398" s="56"/>
      <c r="UZA398" s="56"/>
      <c r="UZB398" s="56"/>
      <c r="UZC398" s="56"/>
      <c r="UZD398" s="56"/>
      <c r="UZE398" s="56"/>
      <c r="UZF398" s="56"/>
      <c r="UZG398" s="56"/>
      <c r="UZH398" s="56"/>
      <c r="UZI398" s="56"/>
      <c r="UZJ398" s="56"/>
      <c r="UZK398" s="56"/>
      <c r="UZL398" s="56"/>
      <c r="UZM398" s="56"/>
      <c r="UZN398" s="56"/>
      <c r="UZO398" s="56"/>
      <c r="UZP398" s="56"/>
      <c r="UZQ398" s="56"/>
      <c r="UZR398" s="56"/>
      <c r="UZS398" s="56"/>
      <c r="UZT398" s="56"/>
      <c r="UZU398" s="56"/>
      <c r="UZV398" s="56"/>
      <c r="UZW398" s="56"/>
      <c r="UZX398" s="56"/>
      <c r="UZY398" s="56"/>
      <c r="UZZ398" s="56"/>
      <c r="VAA398" s="56"/>
      <c r="VAB398" s="56"/>
      <c r="VAC398" s="56"/>
      <c r="VAD398" s="56"/>
      <c r="VAE398" s="56"/>
      <c r="VAF398" s="56"/>
      <c r="VAG398" s="56"/>
      <c r="VAH398" s="56"/>
      <c r="VAI398" s="56"/>
      <c r="VAJ398" s="56"/>
      <c r="VAK398" s="56"/>
      <c r="VAL398" s="56"/>
      <c r="VAM398" s="56"/>
      <c r="VAN398" s="56"/>
      <c r="VAO398" s="56"/>
      <c r="VAP398" s="56"/>
      <c r="VAQ398" s="56"/>
      <c r="VAR398" s="56"/>
      <c r="VAS398" s="56"/>
      <c r="VAT398" s="56"/>
      <c r="VAU398" s="56"/>
      <c r="VAV398" s="56"/>
      <c r="VAW398" s="56"/>
      <c r="VAX398" s="56"/>
      <c r="VAY398" s="56"/>
      <c r="VAZ398" s="56"/>
      <c r="VBA398" s="56"/>
      <c r="VBB398" s="56"/>
      <c r="VBC398" s="56"/>
      <c r="VBD398" s="56"/>
      <c r="VBE398" s="56"/>
      <c r="VBF398" s="56"/>
      <c r="VBG398" s="56"/>
      <c r="VBH398" s="56"/>
      <c r="VBI398" s="56"/>
      <c r="VBJ398" s="56"/>
      <c r="VBK398" s="56"/>
      <c r="VBL398" s="56"/>
      <c r="VBM398" s="56"/>
      <c r="VBN398" s="56"/>
      <c r="VBO398" s="56"/>
      <c r="VBP398" s="56"/>
      <c r="VBQ398" s="56"/>
      <c r="VBR398" s="56"/>
      <c r="VBS398" s="56"/>
      <c r="VBT398" s="56"/>
      <c r="VBU398" s="56"/>
      <c r="VBV398" s="56"/>
      <c r="VBW398" s="56"/>
      <c r="VBX398" s="56"/>
      <c r="VBY398" s="56"/>
      <c r="VBZ398" s="56"/>
      <c r="VCA398" s="56"/>
      <c r="VCB398" s="56"/>
      <c r="VCC398" s="56"/>
      <c r="VCD398" s="56"/>
      <c r="VCE398" s="56"/>
      <c r="VCF398" s="56"/>
      <c r="VCG398" s="56"/>
      <c r="VCH398" s="56"/>
      <c r="VCI398" s="56"/>
      <c r="VCJ398" s="56"/>
      <c r="VCK398" s="56"/>
      <c r="VCL398" s="56"/>
      <c r="VCM398" s="56"/>
      <c r="VCN398" s="56"/>
      <c r="VCO398" s="56"/>
      <c r="VCP398" s="56"/>
      <c r="VCQ398" s="56"/>
      <c r="VCR398" s="56"/>
      <c r="VCS398" s="56"/>
      <c r="VCT398" s="56"/>
      <c r="VCU398" s="56"/>
      <c r="VCV398" s="56"/>
      <c r="VCW398" s="56"/>
      <c r="VCX398" s="56"/>
      <c r="VCY398" s="56"/>
      <c r="VCZ398" s="56"/>
      <c r="VDA398" s="56"/>
      <c r="VDB398" s="56"/>
      <c r="VDC398" s="56"/>
      <c r="VDD398" s="56"/>
      <c r="VDE398" s="56"/>
      <c r="VDF398" s="56"/>
      <c r="VDG398" s="56"/>
      <c r="VDH398" s="56"/>
      <c r="VDI398" s="56"/>
      <c r="VDJ398" s="56"/>
      <c r="VDK398" s="56"/>
      <c r="VDL398" s="56"/>
      <c r="VDM398" s="56"/>
      <c r="VDN398" s="56"/>
      <c r="VDO398" s="56"/>
      <c r="VDP398" s="56"/>
      <c r="VDQ398" s="56"/>
      <c r="VDR398" s="56"/>
      <c r="VDS398" s="56"/>
      <c r="VDT398" s="56"/>
      <c r="VDU398" s="56"/>
      <c r="VDV398" s="56"/>
      <c r="VDW398" s="56"/>
      <c r="VDX398" s="56"/>
      <c r="VDY398" s="56"/>
      <c r="VDZ398" s="56"/>
      <c r="VEA398" s="56"/>
      <c r="VEB398" s="56"/>
      <c r="VEC398" s="56"/>
      <c r="VED398" s="56"/>
      <c r="VEE398" s="56"/>
      <c r="VEF398" s="56"/>
      <c r="VEG398" s="56"/>
      <c r="VEH398" s="56"/>
      <c r="VEI398" s="56"/>
      <c r="VEJ398" s="56"/>
      <c r="VEK398" s="56"/>
      <c r="VEL398" s="56"/>
      <c r="VEM398" s="56"/>
      <c r="VEN398" s="56"/>
      <c r="VEO398" s="56"/>
      <c r="VEP398" s="56"/>
      <c r="VEQ398" s="56"/>
      <c r="VER398" s="56"/>
      <c r="VES398" s="56"/>
      <c r="VET398" s="56"/>
      <c r="VEU398" s="56"/>
      <c r="VEV398" s="56"/>
      <c r="VEW398" s="56"/>
      <c r="VEX398" s="56"/>
      <c r="VEY398" s="56"/>
      <c r="VEZ398" s="56"/>
      <c r="VFA398" s="56"/>
      <c r="VFB398" s="56"/>
      <c r="VFC398" s="56"/>
      <c r="VFD398" s="56"/>
      <c r="VFE398" s="56"/>
      <c r="VFF398" s="56"/>
      <c r="VFG398" s="56"/>
      <c r="VFH398" s="56"/>
      <c r="VFI398" s="56"/>
      <c r="VFJ398" s="56"/>
      <c r="VFK398" s="56"/>
      <c r="VFL398" s="56"/>
      <c r="VFM398" s="56"/>
      <c r="VFN398" s="56"/>
      <c r="VFO398" s="56"/>
      <c r="VFP398" s="56"/>
      <c r="VFQ398" s="56"/>
      <c r="VFR398" s="56"/>
      <c r="VFS398" s="56"/>
      <c r="VFT398" s="56"/>
      <c r="VFU398" s="56"/>
      <c r="VFV398" s="56"/>
      <c r="VFW398" s="56"/>
      <c r="VFX398" s="56"/>
      <c r="VFY398" s="56"/>
      <c r="VFZ398" s="56"/>
      <c r="VGA398" s="56"/>
      <c r="VGB398" s="56"/>
      <c r="VGC398" s="56"/>
      <c r="VGD398" s="56"/>
      <c r="VGE398" s="56"/>
      <c r="VGF398" s="56"/>
      <c r="VGG398" s="56"/>
      <c r="VGH398" s="56"/>
      <c r="VGI398" s="56"/>
      <c r="VGJ398" s="56"/>
      <c r="VGK398" s="56"/>
      <c r="VGL398" s="56"/>
      <c r="VGM398" s="56"/>
      <c r="VGN398" s="56"/>
      <c r="VGO398" s="56"/>
      <c r="VGP398" s="56"/>
      <c r="VGQ398" s="56"/>
      <c r="VGR398" s="56"/>
      <c r="VGS398" s="56"/>
      <c r="VGT398" s="56"/>
      <c r="VGU398" s="56"/>
      <c r="VGV398" s="56"/>
      <c r="VGW398" s="56"/>
      <c r="VGX398" s="56"/>
      <c r="VGY398" s="56"/>
      <c r="VGZ398" s="56"/>
      <c r="VHA398" s="56"/>
      <c r="VHB398" s="56"/>
      <c r="VHC398" s="56"/>
      <c r="VHD398" s="56"/>
      <c r="VHE398" s="56"/>
      <c r="VHF398" s="56"/>
      <c r="VHG398" s="56"/>
      <c r="VHH398" s="56"/>
      <c r="VHI398" s="56"/>
      <c r="VHJ398" s="56"/>
      <c r="VHK398" s="56"/>
      <c r="VHL398" s="56"/>
      <c r="VHM398" s="56"/>
      <c r="VHN398" s="56"/>
      <c r="VHO398" s="56"/>
      <c r="VHP398" s="56"/>
      <c r="VHQ398" s="56"/>
      <c r="VHR398" s="56"/>
      <c r="VHS398" s="56"/>
      <c r="VHT398" s="56"/>
      <c r="VHU398" s="56"/>
      <c r="VHV398" s="56"/>
      <c r="VHW398" s="56"/>
      <c r="VHX398" s="56"/>
      <c r="VHY398" s="56"/>
      <c r="VHZ398" s="56"/>
      <c r="VIA398" s="56"/>
      <c r="VIB398" s="56"/>
      <c r="VIC398" s="56"/>
      <c r="VID398" s="56"/>
      <c r="VIE398" s="56"/>
      <c r="VIF398" s="56"/>
      <c r="VIG398" s="56"/>
      <c r="VIH398" s="56"/>
      <c r="VII398" s="56"/>
      <c r="VIJ398" s="56"/>
      <c r="VIK398" s="56"/>
      <c r="VIL398" s="56"/>
      <c r="VIM398" s="56"/>
      <c r="VIN398" s="56"/>
      <c r="VIO398" s="56"/>
      <c r="VIP398" s="56"/>
      <c r="VIQ398" s="56"/>
      <c r="VIR398" s="56"/>
      <c r="VIS398" s="56"/>
      <c r="VIT398" s="56"/>
      <c r="VIU398" s="56"/>
      <c r="VIV398" s="56"/>
      <c r="VIW398" s="56"/>
      <c r="VIX398" s="56"/>
      <c r="VIY398" s="56"/>
      <c r="VIZ398" s="56"/>
      <c r="VJA398" s="56"/>
      <c r="VJB398" s="56"/>
      <c r="VJC398" s="56"/>
      <c r="VJD398" s="56"/>
      <c r="VJE398" s="56"/>
      <c r="VJF398" s="56"/>
      <c r="VJG398" s="56"/>
      <c r="VJH398" s="56"/>
      <c r="VJI398" s="56"/>
      <c r="VJJ398" s="56"/>
      <c r="VJK398" s="56"/>
      <c r="VJL398" s="56"/>
      <c r="VJM398" s="56"/>
      <c r="VJN398" s="56"/>
      <c r="VJO398" s="56"/>
      <c r="VJP398" s="56"/>
      <c r="VJQ398" s="56"/>
      <c r="VJR398" s="56"/>
      <c r="VJS398" s="56"/>
      <c r="VJT398" s="56"/>
      <c r="VJU398" s="56"/>
      <c r="VJV398" s="56"/>
      <c r="VJW398" s="56"/>
      <c r="VJX398" s="56"/>
      <c r="VJY398" s="56"/>
      <c r="VJZ398" s="56"/>
      <c r="VKA398" s="56"/>
      <c r="VKB398" s="56"/>
      <c r="VKC398" s="56"/>
      <c r="VKD398" s="56"/>
      <c r="VKE398" s="56"/>
      <c r="VKF398" s="56"/>
      <c r="VKG398" s="56"/>
      <c r="VKH398" s="56"/>
      <c r="VKI398" s="56"/>
      <c r="VKJ398" s="56"/>
      <c r="VKK398" s="56"/>
      <c r="VKL398" s="56"/>
      <c r="VKM398" s="56"/>
      <c r="VKN398" s="56"/>
      <c r="VKO398" s="56"/>
      <c r="VKP398" s="56"/>
      <c r="VKQ398" s="56"/>
      <c r="VKR398" s="56"/>
      <c r="VKS398" s="56"/>
      <c r="VKT398" s="56"/>
      <c r="VKU398" s="56"/>
      <c r="VKV398" s="56"/>
      <c r="VKW398" s="56"/>
      <c r="VKX398" s="56"/>
      <c r="VKY398" s="56"/>
      <c r="VKZ398" s="56"/>
      <c r="VLA398" s="56"/>
      <c r="VLB398" s="56"/>
      <c r="VLC398" s="56"/>
      <c r="VLD398" s="56"/>
      <c r="VLE398" s="56"/>
      <c r="VLF398" s="56"/>
      <c r="VLG398" s="56"/>
      <c r="VLH398" s="56"/>
      <c r="VLI398" s="56"/>
      <c r="VLJ398" s="56"/>
      <c r="VLK398" s="56"/>
      <c r="VLL398" s="56"/>
      <c r="VLM398" s="56"/>
      <c r="VLN398" s="56"/>
      <c r="VLO398" s="56"/>
      <c r="VLP398" s="56"/>
      <c r="VLQ398" s="56"/>
      <c r="VLR398" s="56"/>
      <c r="VLS398" s="56"/>
      <c r="VLT398" s="56"/>
      <c r="VLU398" s="56"/>
      <c r="VLV398" s="56"/>
      <c r="VLW398" s="56"/>
      <c r="VLX398" s="56"/>
      <c r="VLY398" s="56"/>
      <c r="VLZ398" s="56"/>
      <c r="VMA398" s="56"/>
      <c r="VMB398" s="56"/>
      <c r="VMC398" s="56"/>
      <c r="VMD398" s="56"/>
      <c r="VME398" s="56"/>
      <c r="VMF398" s="56"/>
      <c r="VMG398" s="56"/>
      <c r="VMH398" s="56"/>
      <c r="VMI398" s="56"/>
      <c r="VMJ398" s="56"/>
      <c r="VMK398" s="56"/>
      <c r="VML398" s="56"/>
      <c r="VMM398" s="56"/>
      <c r="VMN398" s="56"/>
      <c r="VMO398" s="56"/>
      <c r="VMP398" s="56"/>
      <c r="VMQ398" s="56"/>
      <c r="VMR398" s="56"/>
      <c r="VMS398" s="56"/>
      <c r="VMT398" s="56"/>
      <c r="VMU398" s="56"/>
      <c r="VMV398" s="56"/>
      <c r="VMW398" s="56"/>
      <c r="VMX398" s="56"/>
      <c r="VMY398" s="56"/>
      <c r="VMZ398" s="56"/>
      <c r="VNA398" s="56"/>
      <c r="VNB398" s="56"/>
      <c r="VNC398" s="56"/>
      <c r="VND398" s="56"/>
      <c r="VNE398" s="56"/>
      <c r="VNF398" s="56"/>
      <c r="VNG398" s="56"/>
      <c r="VNH398" s="56"/>
      <c r="VNI398" s="56"/>
      <c r="VNJ398" s="56"/>
      <c r="VNK398" s="56"/>
      <c r="VNL398" s="56"/>
      <c r="VNM398" s="56"/>
      <c r="VNN398" s="56"/>
      <c r="VNO398" s="56"/>
      <c r="VNP398" s="56"/>
      <c r="VNQ398" s="56"/>
      <c r="VNR398" s="56"/>
      <c r="VNS398" s="56"/>
      <c r="VNT398" s="56"/>
      <c r="VNU398" s="56"/>
      <c r="VNV398" s="56"/>
      <c r="VNW398" s="56"/>
      <c r="VNX398" s="56"/>
      <c r="VNY398" s="56"/>
      <c r="VNZ398" s="56"/>
      <c r="VOA398" s="56"/>
      <c r="VOB398" s="56"/>
      <c r="VOC398" s="56"/>
      <c r="VOD398" s="56"/>
      <c r="VOE398" s="56"/>
      <c r="VOF398" s="56"/>
      <c r="VOG398" s="56"/>
      <c r="VOH398" s="56"/>
      <c r="VOI398" s="56"/>
      <c r="VOJ398" s="56"/>
      <c r="VOK398" s="56"/>
      <c r="VOL398" s="56"/>
      <c r="VOM398" s="56"/>
      <c r="VON398" s="56"/>
      <c r="VOO398" s="56"/>
      <c r="VOP398" s="56"/>
      <c r="VOQ398" s="56"/>
      <c r="VOR398" s="56"/>
      <c r="VOS398" s="56"/>
      <c r="VOT398" s="56"/>
      <c r="VOU398" s="56"/>
      <c r="VOV398" s="56"/>
      <c r="VOW398" s="56"/>
      <c r="VOX398" s="56"/>
      <c r="VOY398" s="56"/>
      <c r="VOZ398" s="56"/>
      <c r="VPA398" s="56"/>
      <c r="VPB398" s="56"/>
      <c r="VPC398" s="56"/>
      <c r="VPD398" s="56"/>
      <c r="VPE398" s="56"/>
      <c r="VPF398" s="56"/>
      <c r="VPG398" s="56"/>
      <c r="VPH398" s="56"/>
      <c r="VPI398" s="56"/>
      <c r="VPJ398" s="56"/>
      <c r="VPK398" s="56"/>
      <c r="VPL398" s="56"/>
      <c r="VPM398" s="56"/>
      <c r="VPN398" s="56"/>
      <c r="VPO398" s="56"/>
      <c r="VPP398" s="56"/>
      <c r="VPQ398" s="56"/>
      <c r="VPR398" s="56"/>
      <c r="VPS398" s="56"/>
      <c r="VPT398" s="56"/>
      <c r="VPU398" s="56"/>
      <c r="VPV398" s="56"/>
      <c r="VPW398" s="56"/>
      <c r="VPX398" s="56"/>
      <c r="VPY398" s="56"/>
      <c r="VPZ398" s="56"/>
      <c r="VQA398" s="56"/>
      <c r="VQB398" s="56"/>
      <c r="VQC398" s="56"/>
      <c r="VQD398" s="56"/>
      <c r="VQE398" s="56"/>
      <c r="VQF398" s="56"/>
      <c r="VQG398" s="56"/>
      <c r="VQH398" s="56"/>
      <c r="VQI398" s="56"/>
      <c r="VQJ398" s="56"/>
      <c r="VQK398" s="56"/>
      <c r="VQL398" s="56"/>
      <c r="VQM398" s="56"/>
      <c r="VQN398" s="56"/>
      <c r="VQO398" s="56"/>
      <c r="VQP398" s="56"/>
      <c r="VQQ398" s="56"/>
      <c r="VQR398" s="56"/>
      <c r="VQS398" s="56"/>
      <c r="VQT398" s="56"/>
      <c r="VQU398" s="56"/>
      <c r="VQV398" s="56"/>
      <c r="VQW398" s="56"/>
      <c r="VQX398" s="56"/>
      <c r="VQY398" s="56"/>
      <c r="VQZ398" s="56"/>
      <c r="VRA398" s="56"/>
      <c r="VRB398" s="56"/>
      <c r="VRC398" s="56"/>
      <c r="VRD398" s="56"/>
      <c r="VRE398" s="56"/>
      <c r="VRF398" s="56"/>
      <c r="VRG398" s="56"/>
      <c r="VRH398" s="56"/>
      <c r="VRI398" s="56"/>
      <c r="VRJ398" s="56"/>
      <c r="VRK398" s="56"/>
      <c r="VRL398" s="56"/>
      <c r="VRM398" s="56"/>
      <c r="VRN398" s="56"/>
      <c r="VRO398" s="56"/>
      <c r="VRP398" s="56"/>
      <c r="VRQ398" s="56"/>
      <c r="VRR398" s="56"/>
      <c r="VRS398" s="56"/>
      <c r="VRT398" s="56"/>
      <c r="VRU398" s="56"/>
      <c r="VRV398" s="56"/>
      <c r="VRW398" s="56"/>
      <c r="VRX398" s="56"/>
      <c r="VRY398" s="56"/>
      <c r="VRZ398" s="56"/>
      <c r="VSA398" s="56"/>
      <c r="VSB398" s="56"/>
      <c r="VSC398" s="56"/>
      <c r="VSD398" s="56"/>
      <c r="VSE398" s="56"/>
      <c r="VSF398" s="56"/>
      <c r="VSG398" s="56"/>
      <c r="VSH398" s="56"/>
      <c r="VSI398" s="56"/>
      <c r="VSJ398" s="56"/>
      <c r="VSK398" s="56"/>
      <c r="VSL398" s="56"/>
      <c r="VSM398" s="56"/>
      <c r="VSN398" s="56"/>
      <c r="VSO398" s="56"/>
      <c r="VSP398" s="56"/>
      <c r="VSQ398" s="56"/>
      <c r="VSR398" s="56"/>
      <c r="VSS398" s="56"/>
      <c r="VST398" s="56"/>
      <c r="VSU398" s="56"/>
      <c r="VSV398" s="56"/>
      <c r="VSW398" s="56"/>
      <c r="VSX398" s="56"/>
      <c r="VSY398" s="56"/>
      <c r="VSZ398" s="56"/>
      <c r="VTA398" s="56"/>
      <c r="VTB398" s="56"/>
      <c r="VTC398" s="56"/>
      <c r="VTD398" s="56"/>
      <c r="VTE398" s="56"/>
      <c r="VTF398" s="56"/>
      <c r="VTG398" s="56"/>
      <c r="VTH398" s="56"/>
      <c r="VTI398" s="56"/>
      <c r="VTJ398" s="56"/>
      <c r="VTK398" s="56"/>
      <c r="VTL398" s="56"/>
      <c r="VTM398" s="56"/>
      <c r="VTN398" s="56"/>
      <c r="VTO398" s="56"/>
      <c r="VTP398" s="56"/>
      <c r="VTQ398" s="56"/>
      <c r="VTR398" s="56"/>
      <c r="VTS398" s="56"/>
      <c r="VTT398" s="56"/>
      <c r="VTU398" s="56"/>
      <c r="VTV398" s="56"/>
      <c r="VTW398" s="56"/>
      <c r="VTX398" s="56"/>
      <c r="VTY398" s="56"/>
      <c r="VTZ398" s="56"/>
      <c r="VUA398" s="56"/>
      <c r="VUB398" s="56"/>
      <c r="VUC398" s="56"/>
      <c r="VUD398" s="56"/>
      <c r="VUE398" s="56"/>
      <c r="VUF398" s="56"/>
      <c r="VUG398" s="56"/>
      <c r="VUH398" s="56"/>
      <c r="VUI398" s="56"/>
      <c r="VUJ398" s="56"/>
      <c r="VUK398" s="56"/>
      <c r="VUL398" s="56"/>
      <c r="VUM398" s="56"/>
      <c r="VUN398" s="56"/>
      <c r="VUO398" s="56"/>
      <c r="VUP398" s="56"/>
      <c r="VUQ398" s="56"/>
      <c r="VUR398" s="56"/>
      <c r="VUS398" s="56"/>
      <c r="VUT398" s="56"/>
      <c r="VUU398" s="56"/>
      <c r="VUV398" s="56"/>
      <c r="VUW398" s="56"/>
      <c r="VUX398" s="56"/>
      <c r="VUY398" s="56"/>
      <c r="VUZ398" s="56"/>
      <c r="VVA398" s="56"/>
      <c r="VVB398" s="56"/>
      <c r="VVC398" s="56"/>
      <c r="VVD398" s="56"/>
      <c r="VVE398" s="56"/>
      <c r="VVF398" s="56"/>
      <c r="VVG398" s="56"/>
      <c r="VVH398" s="56"/>
      <c r="VVI398" s="56"/>
      <c r="VVJ398" s="56"/>
      <c r="VVK398" s="56"/>
      <c r="VVL398" s="56"/>
      <c r="VVM398" s="56"/>
      <c r="VVN398" s="56"/>
      <c r="VVO398" s="56"/>
      <c r="VVP398" s="56"/>
      <c r="VVQ398" s="56"/>
      <c r="VVR398" s="56"/>
      <c r="VVS398" s="56"/>
      <c r="VVT398" s="56"/>
      <c r="VVU398" s="56"/>
      <c r="VVV398" s="56"/>
      <c r="VVW398" s="56"/>
      <c r="VVX398" s="56"/>
      <c r="VVY398" s="56"/>
      <c r="VVZ398" s="56"/>
      <c r="VWA398" s="56"/>
      <c r="VWB398" s="56"/>
      <c r="VWC398" s="56"/>
      <c r="VWD398" s="56"/>
      <c r="VWE398" s="56"/>
      <c r="VWF398" s="56"/>
      <c r="VWG398" s="56"/>
      <c r="VWH398" s="56"/>
      <c r="VWI398" s="56"/>
      <c r="VWJ398" s="56"/>
      <c r="VWK398" s="56"/>
      <c r="VWL398" s="56"/>
      <c r="VWM398" s="56"/>
      <c r="VWN398" s="56"/>
      <c r="VWO398" s="56"/>
      <c r="VWP398" s="56"/>
      <c r="VWQ398" s="56"/>
      <c r="VWR398" s="56"/>
      <c r="VWS398" s="56"/>
      <c r="VWT398" s="56"/>
      <c r="VWU398" s="56"/>
      <c r="VWV398" s="56"/>
      <c r="VWW398" s="56"/>
      <c r="VWX398" s="56"/>
      <c r="VWY398" s="56"/>
      <c r="VWZ398" s="56"/>
      <c r="VXA398" s="56"/>
      <c r="VXB398" s="56"/>
      <c r="VXC398" s="56"/>
      <c r="VXD398" s="56"/>
      <c r="VXE398" s="56"/>
      <c r="VXF398" s="56"/>
      <c r="VXG398" s="56"/>
      <c r="VXH398" s="56"/>
      <c r="VXI398" s="56"/>
      <c r="VXJ398" s="56"/>
      <c r="VXK398" s="56"/>
      <c r="VXL398" s="56"/>
      <c r="VXM398" s="56"/>
      <c r="VXN398" s="56"/>
      <c r="VXO398" s="56"/>
      <c r="VXP398" s="56"/>
      <c r="VXQ398" s="56"/>
      <c r="VXR398" s="56"/>
      <c r="VXS398" s="56"/>
      <c r="VXT398" s="56"/>
      <c r="VXU398" s="56"/>
      <c r="VXV398" s="56"/>
      <c r="VXW398" s="56"/>
      <c r="VXX398" s="56"/>
      <c r="VXY398" s="56"/>
      <c r="VXZ398" s="56"/>
      <c r="VYA398" s="56"/>
      <c r="VYB398" s="56"/>
      <c r="VYC398" s="56"/>
      <c r="VYD398" s="56"/>
      <c r="VYE398" s="56"/>
      <c r="VYF398" s="56"/>
      <c r="VYG398" s="56"/>
      <c r="VYH398" s="56"/>
      <c r="VYI398" s="56"/>
      <c r="VYJ398" s="56"/>
      <c r="VYK398" s="56"/>
      <c r="VYL398" s="56"/>
      <c r="VYM398" s="56"/>
      <c r="VYN398" s="56"/>
      <c r="VYO398" s="56"/>
      <c r="VYP398" s="56"/>
      <c r="VYQ398" s="56"/>
      <c r="VYR398" s="56"/>
      <c r="VYS398" s="56"/>
      <c r="VYT398" s="56"/>
      <c r="VYU398" s="56"/>
      <c r="VYV398" s="56"/>
      <c r="VYW398" s="56"/>
      <c r="VYX398" s="56"/>
      <c r="VYY398" s="56"/>
      <c r="VYZ398" s="56"/>
      <c r="VZA398" s="56"/>
      <c r="VZB398" s="56"/>
      <c r="VZC398" s="56"/>
      <c r="VZD398" s="56"/>
      <c r="VZE398" s="56"/>
      <c r="VZF398" s="56"/>
      <c r="VZG398" s="56"/>
      <c r="VZH398" s="56"/>
      <c r="VZI398" s="56"/>
      <c r="VZJ398" s="56"/>
      <c r="VZK398" s="56"/>
      <c r="VZL398" s="56"/>
      <c r="VZM398" s="56"/>
      <c r="VZN398" s="56"/>
      <c r="VZO398" s="56"/>
      <c r="VZP398" s="56"/>
      <c r="VZQ398" s="56"/>
      <c r="VZR398" s="56"/>
      <c r="VZS398" s="56"/>
      <c r="VZT398" s="56"/>
      <c r="VZU398" s="56"/>
      <c r="VZV398" s="56"/>
      <c r="VZW398" s="56"/>
      <c r="VZX398" s="56"/>
      <c r="VZY398" s="56"/>
      <c r="VZZ398" s="56"/>
      <c r="WAA398" s="56"/>
      <c r="WAB398" s="56"/>
      <c r="WAC398" s="56"/>
      <c r="WAD398" s="56"/>
      <c r="WAE398" s="56"/>
      <c r="WAF398" s="56"/>
      <c r="WAG398" s="56"/>
      <c r="WAH398" s="56"/>
      <c r="WAI398" s="56"/>
      <c r="WAJ398" s="56"/>
      <c r="WAK398" s="56"/>
      <c r="WAL398" s="56"/>
      <c r="WAM398" s="56"/>
      <c r="WAN398" s="56"/>
      <c r="WAO398" s="56"/>
      <c r="WAP398" s="56"/>
      <c r="WAQ398" s="56"/>
      <c r="WAR398" s="56"/>
      <c r="WAS398" s="56"/>
      <c r="WAT398" s="56"/>
      <c r="WAU398" s="56"/>
      <c r="WAV398" s="56"/>
      <c r="WAW398" s="56"/>
      <c r="WAX398" s="56"/>
      <c r="WAY398" s="56"/>
      <c r="WAZ398" s="56"/>
      <c r="WBA398" s="56"/>
      <c r="WBB398" s="56"/>
      <c r="WBC398" s="56"/>
      <c r="WBD398" s="56"/>
      <c r="WBE398" s="56"/>
      <c r="WBF398" s="56"/>
      <c r="WBG398" s="56"/>
      <c r="WBH398" s="56"/>
      <c r="WBI398" s="56"/>
      <c r="WBJ398" s="56"/>
      <c r="WBK398" s="56"/>
      <c r="WBL398" s="56"/>
      <c r="WBM398" s="56"/>
      <c r="WBN398" s="56"/>
      <c r="WBO398" s="56"/>
      <c r="WBP398" s="56"/>
      <c r="WBQ398" s="56"/>
      <c r="WBR398" s="56"/>
      <c r="WBS398" s="56"/>
      <c r="WBT398" s="56"/>
      <c r="WBU398" s="56"/>
      <c r="WBV398" s="56"/>
      <c r="WBW398" s="56"/>
      <c r="WBX398" s="56"/>
      <c r="WBY398" s="56"/>
      <c r="WBZ398" s="56"/>
      <c r="WCA398" s="56"/>
      <c r="WCB398" s="56"/>
      <c r="WCC398" s="56"/>
      <c r="WCD398" s="56"/>
      <c r="WCE398" s="56"/>
      <c r="WCF398" s="56"/>
      <c r="WCG398" s="56"/>
      <c r="WCH398" s="56"/>
      <c r="WCI398" s="56"/>
      <c r="WCJ398" s="56"/>
      <c r="WCK398" s="56"/>
      <c r="WCL398" s="56"/>
      <c r="WCM398" s="56"/>
      <c r="WCN398" s="56"/>
      <c r="WCO398" s="56"/>
      <c r="WCP398" s="56"/>
      <c r="WCQ398" s="56"/>
      <c r="WCR398" s="56"/>
      <c r="WCS398" s="56"/>
      <c r="WCT398" s="56"/>
      <c r="WCU398" s="56"/>
      <c r="WCV398" s="56"/>
      <c r="WCW398" s="56"/>
      <c r="WCX398" s="56"/>
      <c r="WCY398" s="56"/>
      <c r="WCZ398" s="56"/>
      <c r="WDA398" s="56"/>
      <c r="WDB398" s="56"/>
      <c r="WDC398" s="56"/>
      <c r="WDD398" s="56"/>
      <c r="WDE398" s="56"/>
      <c r="WDF398" s="56"/>
      <c r="WDG398" s="56"/>
      <c r="WDH398" s="56"/>
      <c r="WDI398" s="56"/>
      <c r="WDJ398" s="56"/>
      <c r="WDK398" s="56"/>
      <c r="WDL398" s="56"/>
      <c r="WDM398" s="56"/>
      <c r="WDN398" s="56"/>
      <c r="WDO398" s="56"/>
      <c r="WDP398" s="56"/>
      <c r="WDQ398" s="56"/>
      <c r="WDR398" s="56"/>
      <c r="WDS398" s="56"/>
      <c r="WDT398" s="56"/>
      <c r="WDU398" s="56"/>
      <c r="WDV398" s="56"/>
      <c r="WDW398" s="56"/>
      <c r="WDX398" s="56"/>
      <c r="WDY398" s="56"/>
      <c r="WDZ398" s="56"/>
      <c r="WEA398" s="56"/>
      <c r="WEB398" s="56"/>
      <c r="WEC398" s="56"/>
      <c r="WED398" s="56"/>
      <c r="WEE398" s="56"/>
      <c r="WEF398" s="56"/>
      <c r="WEG398" s="56"/>
      <c r="WEH398" s="56"/>
      <c r="WEI398" s="56"/>
      <c r="WEJ398" s="56"/>
      <c r="WEK398" s="56"/>
      <c r="WEL398" s="56"/>
      <c r="WEM398" s="56"/>
      <c r="WEN398" s="56"/>
      <c r="WEO398" s="56"/>
      <c r="WEP398" s="56"/>
      <c r="WEQ398" s="56"/>
      <c r="WER398" s="56"/>
      <c r="WES398" s="56"/>
      <c r="WET398" s="56"/>
      <c r="WEU398" s="56"/>
      <c r="WEV398" s="56"/>
      <c r="WEW398" s="56"/>
      <c r="WEX398" s="56"/>
      <c r="WEY398" s="56"/>
      <c r="WEZ398" s="56"/>
      <c r="WFA398" s="56"/>
      <c r="WFB398" s="56"/>
      <c r="WFC398" s="56"/>
      <c r="WFD398" s="56"/>
      <c r="WFE398" s="56"/>
      <c r="WFF398" s="56"/>
      <c r="WFG398" s="56"/>
      <c r="WFH398" s="56"/>
      <c r="WFI398" s="56"/>
      <c r="WFJ398" s="56"/>
      <c r="WFK398" s="56"/>
      <c r="WFL398" s="56"/>
      <c r="WFM398" s="56"/>
      <c r="WFN398" s="56"/>
      <c r="WFO398" s="56"/>
      <c r="WFP398" s="56"/>
      <c r="WFQ398" s="56"/>
      <c r="WFR398" s="56"/>
      <c r="WFS398" s="56"/>
      <c r="WFT398" s="56"/>
      <c r="WFU398" s="56"/>
      <c r="WFV398" s="56"/>
      <c r="WFW398" s="56"/>
      <c r="WFX398" s="56"/>
      <c r="WFY398" s="56"/>
      <c r="WFZ398" s="56"/>
      <c r="WGA398" s="56"/>
      <c r="WGB398" s="56"/>
      <c r="WGC398" s="56"/>
      <c r="WGD398" s="56"/>
      <c r="WGE398" s="56"/>
      <c r="WGF398" s="56"/>
      <c r="WGG398" s="56"/>
      <c r="WGH398" s="56"/>
      <c r="WGI398" s="56"/>
      <c r="WGJ398" s="56"/>
      <c r="WGK398" s="56"/>
      <c r="WGL398" s="56"/>
      <c r="WGM398" s="56"/>
      <c r="WGN398" s="56"/>
      <c r="WGO398" s="56"/>
      <c r="WGP398" s="56"/>
      <c r="WGQ398" s="56"/>
      <c r="WGR398" s="56"/>
      <c r="WGS398" s="56"/>
      <c r="WGT398" s="56"/>
      <c r="WGU398" s="56"/>
      <c r="WGV398" s="56"/>
      <c r="WGW398" s="56"/>
      <c r="WGX398" s="56"/>
      <c r="WGY398" s="56"/>
      <c r="WGZ398" s="56"/>
      <c r="WHA398" s="56"/>
      <c r="WHB398" s="56"/>
      <c r="WHC398" s="56"/>
      <c r="WHD398" s="56"/>
      <c r="WHE398" s="56"/>
      <c r="WHF398" s="56"/>
      <c r="WHG398" s="56"/>
      <c r="WHH398" s="56"/>
      <c r="WHI398" s="56"/>
      <c r="WHJ398" s="56"/>
      <c r="WHK398" s="56"/>
      <c r="WHL398" s="56"/>
      <c r="WHM398" s="56"/>
      <c r="WHN398" s="56"/>
      <c r="WHO398" s="56"/>
      <c r="WHP398" s="56"/>
      <c r="WHQ398" s="56"/>
      <c r="WHR398" s="56"/>
      <c r="WHS398" s="56"/>
      <c r="WHT398" s="56"/>
      <c r="WHU398" s="56"/>
      <c r="WHV398" s="56"/>
      <c r="WHW398" s="56"/>
      <c r="WHX398" s="56"/>
      <c r="WHY398" s="56"/>
      <c r="WHZ398" s="56"/>
      <c r="WIA398" s="56"/>
      <c r="WIB398" s="56"/>
      <c r="WIC398" s="56"/>
      <c r="WID398" s="56"/>
      <c r="WIE398" s="56"/>
      <c r="WIF398" s="56"/>
      <c r="WIG398" s="56"/>
      <c r="WIH398" s="56"/>
      <c r="WII398" s="56"/>
      <c r="WIJ398" s="56"/>
      <c r="WIK398" s="56"/>
      <c r="WIL398" s="56"/>
      <c r="WIM398" s="56"/>
      <c r="WIN398" s="56"/>
      <c r="WIO398" s="56"/>
      <c r="WIP398" s="56"/>
      <c r="WIQ398" s="56"/>
      <c r="WIR398" s="56"/>
      <c r="WIS398" s="56"/>
      <c r="WIT398" s="56"/>
      <c r="WIU398" s="56"/>
      <c r="WIV398" s="56"/>
      <c r="WIW398" s="56"/>
      <c r="WIX398" s="56"/>
      <c r="WIY398" s="56"/>
      <c r="WIZ398" s="56"/>
      <c r="WJA398" s="56"/>
      <c r="WJB398" s="56"/>
      <c r="WJC398" s="56"/>
      <c r="WJD398" s="56"/>
      <c r="WJE398" s="56"/>
      <c r="WJF398" s="56"/>
      <c r="WJG398" s="56"/>
      <c r="WJH398" s="56"/>
      <c r="WJI398" s="56"/>
      <c r="WJJ398" s="56"/>
      <c r="WJK398" s="56"/>
      <c r="WJL398" s="56"/>
      <c r="WJM398" s="56"/>
      <c r="WJN398" s="56"/>
      <c r="WJO398" s="56"/>
      <c r="WJP398" s="56"/>
      <c r="WJQ398" s="56"/>
      <c r="WJR398" s="56"/>
      <c r="WJS398" s="56"/>
      <c r="WJT398" s="56"/>
      <c r="WJU398" s="56"/>
      <c r="WJV398" s="56"/>
      <c r="WJW398" s="56"/>
      <c r="WJX398" s="56"/>
      <c r="WJY398" s="56"/>
      <c r="WJZ398" s="56"/>
      <c r="WKA398" s="56"/>
      <c r="WKB398" s="56"/>
      <c r="WKC398" s="56"/>
      <c r="WKD398" s="56"/>
      <c r="WKE398" s="56"/>
      <c r="WKF398" s="56"/>
      <c r="WKG398" s="56"/>
      <c r="WKH398" s="56"/>
      <c r="WKI398" s="56"/>
      <c r="WKJ398" s="56"/>
      <c r="WKK398" s="56"/>
      <c r="WKL398" s="56"/>
      <c r="WKM398" s="56"/>
      <c r="WKN398" s="56"/>
      <c r="WKO398" s="56"/>
      <c r="WKP398" s="56"/>
      <c r="WKQ398" s="56"/>
      <c r="WKR398" s="56"/>
      <c r="WKS398" s="56"/>
      <c r="WKT398" s="56"/>
      <c r="WKU398" s="56"/>
      <c r="WKV398" s="56"/>
      <c r="WKW398" s="56"/>
      <c r="WKX398" s="56"/>
      <c r="WKY398" s="56"/>
      <c r="WKZ398" s="56"/>
      <c r="WLA398" s="56"/>
      <c r="WLB398" s="56"/>
      <c r="WLC398" s="56"/>
      <c r="WLD398" s="56"/>
      <c r="WLE398" s="56"/>
      <c r="WLF398" s="56"/>
      <c r="WLG398" s="56"/>
      <c r="WLH398" s="56"/>
      <c r="WLI398" s="56"/>
      <c r="WLJ398" s="56"/>
      <c r="WLK398" s="56"/>
      <c r="WLL398" s="56"/>
      <c r="WLM398" s="56"/>
      <c r="WLN398" s="56"/>
      <c r="WLO398" s="56"/>
      <c r="WLP398" s="56"/>
      <c r="WLQ398" s="56"/>
      <c r="WLR398" s="56"/>
      <c r="WLS398" s="56"/>
      <c r="WLT398" s="56"/>
      <c r="WLU398" s="56"/>
      <c r="WLV398" s="56"/>
      <c r="WLW398" s="56"/>
      <c r="WLX398" s="56"/>
      <c r="WLY398" s="56"/>
      <c r="WLZ398" s="56"/>
      <c r="WMA398" s="56"/>
      <c r="WMB398" s="56"/>
      <c r="WMC398" s="56"/>
      <c r="WMD398" s="56"/>
      <c r="WME398" s="56"/>
      <c r="WMF398" s="56"/>
      <c r="WMG398" s="56"/>
      <c r="WMH398" s="56"/>
      <c r="WMI398" s="56"/>
      <c r="WMJ398" s="56"/>
      <c r="WMK398" s="56"/>
      <c r="WML398" s="56"/>
      <c r="WMM398" s="56"/>
      <c r="WMN398" s="56"/>
      <c r="WMO398" s="56"/>
      <c r="WMP398" s="56"/>
      <c r="WMQ398" s="56"/>
      <c r="WMR398" s="56"/>
      <c r="WMS398" s="56"/>
      <c r="WMT398" s="56"/>
      <c r="WMU398" s="56"/>
      <c r="WMV398" s="56"/>
      <c r="WMW398" s="56"/>
      <c r="WMX398" s="56"/>
      <c r="WMY398" s="56"/>
      <c r="WMZ398" s="56"/>
      <c r="WNA398" s="56"/>
      <c r="WNB398" s="56"/>
      <c r="WNC398" s="56"/>
      <c r="WND398" s="56"/>
      <c r="WNE398" s="56"/>
      <c r="WNF398" s="56"/>
      <c r="WNG398" s="56"/>
      <c r="WNH398" s="56"/>
      <c r="WNI398" s="56"/>
      <c r="WNJ398" s="56"/>
      <c r="WNK398" s="56"/>
      <c r="WNL398" s="56"/>
      <c r="WNM398" s="56"/>
      <c r="WNN398" s="56"/>
      <c r="WNO398" s="56"/>
      <c r="WNP398" s="56"/>
      <c r="WNQ398" s="56"/>
      <c r="WNR398" s="56"/>
      <c r="WNS398" s="56"/>
      <c r="WNT398" s="56"/>
      <c r="WNU398" s="56"/>
      <c r="WNV398" s="56"/>
      <c r="WNW398" s="56"/>
      <c r="WNX398" s="56"/>
      <c r="WNY398" s="56"/>
      <c r="WNZ398" s="56"/>
      <c r="WOA398" s="56"/>
      <c r="WOB398" s="56"/>
      <c r="WOC398" s="56"/>
      <c r="WOD398" s="56"/>
      <c r="WOE398" s="56"/>
      <c r="WOF398" s="56"/>
      <c r="WOG398" s="56"/>
      <c r="WOH398" s="56"/>
      <c r="WOI398" s="56"/>
      <c r="WOJ398" s="56"/>
      <c r="WOK398" s="56"/>
      <c r="WOL398" s="56"/>
      <c r="WOM398" s="56"/>
      <c r="WON398" s="56"/>
      <c r="WOO398" s="56"/>
      <c r="WOP398" s="56"/>
      <c r="WOQ398" s="56"/>
      <c r="WOR398" s="56"/>
      <c r="WOS398" s="56"/>
      <c r="WOT398" s="56"/>
      <c r="WOU398" s="56"/>
      <c r="WOV398" s="56"/>
      <c r="WOW398" s="56"/>
      <c r="WOX398" s="56"/>
      <c r="WOY398" s="56"/>
      <c r="WOZ398" s="56"/>
      <c r="WPA398" s="56"/>
      <c r="WPB398" s="56"/>
      <c r="WPC398" s="56"/>
      <c r="WPD398" s="56"/>
      <c r="WPE398" s="56"/>
      <c r="WPF398" s="56"/>
      <c r="WPG398" s="56"/>
      <c r="WPH398" s="56"/>
      <c r="WPI398" s="56"/>
      <c r="WPJ398" s="56"/>
      <c r="WPK398" s="56"/>
      <c r="WPL398" s="56"/>
      <c r="WPM398" s="56"/>
      <c r="WPN398" s="56"/>
      <c r="WPO398" s="56"/>
      <c r="WPP398" s="56"/>
      <c r="WPQ398" s="56"/>
      <c r="WPR398" s="56"/>
      <c r="WPS398" s="56"/>
      <c r="WPT398" s="56"/>
      <c r="WPU398" s="56"/>
      <c r="WPV398" s="56"/>
      <c r="WPW398" s="56"/>
      <c r="WPX398" s="56"/>
      <c r="WPY398" s="56"/>
      <c r="WPZ398" s="56"/>
      <c r="WQA398" s="56"/>
      <c r="WQB398" s="56"/>
      <c r="WQC398" s="56"/>
      <c r="WQD398" s="56"/>
      <c r="WQE398" s="56"/>
      <c r="WQF398" s="56"/>
      <c r="WQG398" s="56"/>
      <c r="WQH398" s="56"/>
      <c r="WQI398" s="56"/>
      <c r="WQJ398" s="56"/>
      <c r="WQK398" s="56"/>
      <c r="WQL398" s="56"/>
      <c r="WQM398" s="56"/>
      <c r="WQN398" s="56"/>
      <c r="WQO398" s="56"/>
      <c r="WQP398" s="56"/>
      <c r="WQQ398" s="56"/>
      <c r="WQR398" s="56"/>
      <c r="WQS398" s="56"/>
      <c r="WQT398" s="56"/>
      <c r="WQU398" s="56"/>
      <c r="WQV398" s="56"/>
      <c r="WQW398" s="56"/>
      <c r="WQX398" s="56"/>
      <c r="WQY398" s="56"/>
      <c r="WQZ398" s="56"/>
      <c r="WRA398" s="56"/>
      <c r="WRB398" s="56"/>
      <c r="WRC398" s="56"/>
      <c r="WRD398" s="56"/>
      <c r="WRE398" s="56"/>
      <c r="WRF398" s="56"/>
      <c r="WRG398" s="56"/>
      <c r="WRH398" s="56"/>
      <c r="WRI398" s="56"/>
      <c r="WRJ398" s="56"/>
      <c r="WRK398" s="56"/>
      <c r="WRL398" s="56"/>
      <c r="WRM398" s="56"/>
      <c r="WRN398" s="56"/>
      <c r="WRO398" s="56"/>
      <c r="WRP398" s="56"/>
      <c r="WRQ398" s="56"/>
      <c r="WRR398" s="56"/>
      <c r="WRS398" s="56"/>
      <c r="WRT398" s="56"/>
      <c r="WRU398" s="56"/>
      <c r="WRV398" s="56"/>
      <c r="WRW398" s="56"/>
      <c r="WRX398" s="56"/>
      <c r="WRY398" s="56"/>
      <c r="WRZ398" s="56"/>
      <c r="WSA398" s="56"/>
      <c r="WSB398" s="56"/>
      <c r="WSC398" s="56"/>
      <c r="WSD398" s="56"/>
      <c r="WSE398" s="56"/>
      <c r="WSF398" s="56"/>
      <c r="WSG398" s="56"/>
      <c r="WSH398" s="56"/>
      <c r="WSI398" s="56"/>
      <c r="WSJ398" s="56"/>
      <c r="WSK398" s="56"/>
      <c r="WSL398" s="56"/>
      <c r="WSM398" s="56"/>
      <c r="WSN398" s="56"/>
      <c r="WSO398" s="56"/>
      <c r="WSP398" s="56"/>
      <c r="WSQ398" s="56"/>
      <c r="WSR398" s="56"/>
      <c r="WSS398" s="56"/>
      <c r="WST398" s="56"/>
      <c r="WSU398" s="56"/>
      <c r="WSV398" s="56"/>
      <c r="WSW398" s="56"/>
      <c r="WSX398" s="56"/>
      <c r="WSY398" s="56"/>
      <c r="WSZ398" s="56"/>
      <c r="WTA398" s="56"/>
      <c r="WTB398" s="56"/>
      <c r="WTC398" s="56"/>
      <c r="WTD398" s="56"/>
      <c r="WTE398" s="56"/>
      <c r="WTF398" s="56"/>
      <c r="WTG398" s="56"/>
      <c r="WTH398" s="56"/>
      <c r="WTI398" s="56"/>
      <c r="WTJ398" s="56"/>
      <c r="WTK398" s="56"/>
      <c r="WTL398" s="56"/>
      <c r="WTM398" s="56"/>
      <c r="WTN398" s="56"/>
      <c r="WTO398" s="56"/>
      <c r="WTP398" s="56"/>
      <c r="WTQ398" s="56"/>
      <c r="WTR398" s="56"/>
      <c r="WTS398" s="56"/>
      <c r="WTT398" s="56"/>
      <c r="WTU398" s="56"/>
      <c r="WTV398" s="56"/>
      <c r="WTW398" s="56"/>
      <c r="WTX398" s="56"/>
      <c r="WTY398" s="56"/>
      <c r="WTZ398" s="56"/>
      <c r="WUA398" s="56"/>
      <c r="WUB398" s="56"/>
      <c r="WUC398" s="56"/>
      <c r="WUD398" s="56"/>
      <c r="WUE398" s="56"/>
      <c r="WUF398" s="56"/>
      <c r="WUG398" s="56"/>
      <c r="WUH398" s="56"/>
      <c r="WUI398" s="56"/>
      <c r="WUJ398" s="56"/>
      <c r="WUK398" s="56"/>
      <c r="WUL398" s="56"/>
      <c r="WUM398" s="56"/>
      <c r="WUN398" s="56"/>
      <c r="WUO398" s="56"/>
      <c r="WUP398" s="56"/>
      <c r="WUQ398" s="56"/>
      <c r="WUR398" s="56"/>
      <c r="WUS398" s="56"/>
      <c r="WUT398" s="56"/>
      <c r="WUU398" s="56"/>
      <c r="WUV398" s="56"/>
      <c r="WUW398" s="56"/>
      <c r="WUX398" s="56"/>
      <c r="WUY398" s="56"/>
      <c r="WUZ398" s="56"/>
      <c r="WVA398" s="56"/>
      <c r="WVB398" s="56"/>
      <c r="WVC398" s="56"/>
      <c r="WVD398" s="56"/>
      <c r="WVE398" s="56"/>
      <c r="WVF398" s="56"/>
      <c r="WVG398" s="56"/>
      <c r="WVH398" s="56"/>
      <c r="WVI398" s="56"/>
      <c r="WVJ398" s="56"/>
      <c r="WVK398" s="56"/>
      <c r="WVL398" s="56"/>
      <c r="WVM398" s="56"/>
      <c r="WVN398" s="56"/>
      <c r="WVO398" s="56"/>
      <c r="WVP398" s="56"/>
      <c r="WVQ398" s="56"/>
      <c r="WVR398" s="56"/>
      <c r="WVS398" s="56"/>
      <c r="WVT398" s="56"/>
      <c r="WVU398" s="56"/>
      <c r="WVV398" s="56"/>
      <c r="WVW398" s="56"/>
      <c r="WVX398" s="56"/>
      <c r="WVY398" s="56"/>
      <c r="WVZ398" s="56"/>
      <c r="WWA398" s="56"/>
      <c r="WWB398" s="56"/>
      <c r="WWC398" s="56"/>
      <c r="WWD398" s="56"/>
      <c r="WWE398" s="56"/>
      <c r="WWF398" s="56"/>
      <c r="WWG398" s="56"/>
      <c r="WWH398" s="56"/>
      <c r="WWI398" s="56"/>
      <c r="WWJ398" s="56"/>
      <c r="WWK398" s="56"/>
      <c r="WWL398" s="56"/>
      <c r="WWM398" s="56"/>
      <c r="WWN398" s="56"/>
      <c r="WWO398" s="56"/>
      <c r="WWP398" s="56"/>
      <c r="WWQ398" s="56"/>
      <c r="WWR398" s="56"/>
      <c r="WWS398" s="56"/>
      <c r="WWT398" s="56"/>
      <c r="WWU398" s="56"/>
      <c r="WWV398" s="56"/>
      <c r="WWW398" s="56"/>
      <c r="WWX398" s="56"/>
      <c r="WWY398" s="56"/>
      <c r="WWZ398" s="56"/>
      <c r="WXA398" s="56"/>
      <c r="WXB398" s="56"/>
      <c r="WXC398" s="56"/>
      <c r="WXD398" s="56"/>
      <c r="WXE398" s="56"/>
      <c r="WXF398" s="56"/>
      <c r="WXG398" s="56"/>
      <c r="WXH398" s="56"/>
      <c r="WXI398" s="56"/>
      <c r="WXJ398" s="56"/>
      <c r="WXK398" s="56"/>
      <c r="WXL398" s="56"/>
      <c r="WXM398" s="56"/>
      <c r="WXN398" s="56"/>
      <c r="WXO398" s="56"/>
      <c r="WXP398" s="56"/>
      <c r="WXQ398" s="56"/>
      <c r="WXR398" s="56"/>
      <c r="WXS398" s="56"/>
      <c r="WXT398" s="56"/>
      <c r="WXU398" s="56"/>
      <c r="WXV398" s="56"/>
      <c r="WXW398" s="56"/>
      <c r="WXX398" s="56"/>
      <c r="WXY398" s="56"/>
      <c r="WXZ398" s="56"/>
      <c r="WYA398" s="56"/>
      <c r="WYB398" s="56"/>
      <c r="WYC398" s="56"/>
      <c r="WYD398" s="56"/>
      <c r="WYE398" s="56"/>
      <c r="WYF398" s="56"/>
      <c r="WYG398" s="56"/>
      <c r="WYH398" s="56"/>
      <c r="WYI398" s="56"/>
      <c r="WYJ398" s="56"/>
      <c r="WYK398" s="56"/>
      <c r="WYL398" s="56"/>
      <c r="WYM398" s="56"/>
      <c r="WYN398" s="56"/>
      <c r="WYO398" s="56"/>
      <c r="WYP398" s="56"/>
      <c r="WYQ398" s="56"/>
      <c r="WYR398" s="56"/>
      <c r="WYS398" s="56"/>
      <c r="WYT398" s="56"/>
      <c r="WYU398" s="56"/>
      <c r="WYV398" s="56"/>
      <c r="WYW398" s="56"/>
      <c r="WYX398" s="56"/>
      <c r="WYY398" s="56"/>
      <c r="WYZ398" s="56"/>
      <c r="WZA398" s="56"/>
      <c r="WZB398" s="56"/>
      <c r="WZC398" s="56"/>
      <c r="WZD398" s="56"/>
      <c r="WZE398" s="56"/>
      <c r="WZF398" s="56"/>
      <c r="WZG398" s="56"/>
      <c r="WZH398" s="56"/>
      <c r="WZI398" s="56"/>
      <c r="WZJ398" s="56"/>
      <c r="WZK398" s="56"/>
      <c r="WZL398" s="56"/>
      <c r="WZM398" s="56"/>
      <c r="WZN398" s="56"/>
      <c r="WZO398" s="56"/>
      <c r="WZP398" s="56"/>
      <c r="WZQ398" s="56"/>
      <c r="WZR398" s="56"/>
      <c r="WZS398" s="56"/>
      <c r="WZT398" s="56"/>
      <c r="WZU398" s="56"/>
      <c r="WZV398" s="56"/>
      <c r="WZW398" s="56"/>
      <c r="WZX398" s="56"/>
      <c r="WZY398" s="56"/>
      <c r="WZZ398" s="56"/>
      <c r="XAA398" s="56"/>
      <c r="XAB398" s="56"/>
      <c r="XAC398" s="56"/>
      <c r="XAD398" s="56"/>
      <c r="XAE398" s="56"/>
      <c r="XAF398" s="56"/>
      <c r="XAG398" s="56"/>
      <c r="XAH398" s="56"/>
      <c r="XAI398" s="56"/>
      <c r="XAJ398" s="56"/>
      <c r="XAK398" s="56"/>
      <c r="XAL398" s="56"/>
      <c r="XAM398" s="56"/>
      <c r="XAN398" s="56"/>
      <c r="XAO398" s="56"/>
      <c r="XAP398" s="56"/>
      <c r="XAQ398" s="56"/>
      <c r="XAR398" s="56"/>
      <c r="XAS398" s="56"/>
      <c r="XAT398" s="56"/>
      <c r="XAU398" s="56"/>
      <c r="XAV398" s="56"/>
      <c r="XAW398" s="56"/>
      <c r="XAX398" s="56"/>
      <c r="XAY398" s="56"/>
      <c r="XAZ398" s="56"/>
      <c r="XBA398" s="56"/>
      <c r="XBB398" s="56"/>
      <c r="XBC398" s="56"/>
      <c r="XBD398" s="56"/>
      <c r="XBE398" s="56"/>
      <c r="XBF398" s="56"/>
      <c r="XBG398" s="56"/>
      <c r="XBH398" s="56"/>
      <c r="XBI398" s="56"/>
      <c r="XBJ398" s="56"/>
      <c r="XBK398" s="56"/>
      <c r="XBL398" s="56"/>
      <c r="XBM398" s="56"/>
      <c r="XBN398" s="56"/>
      <c r="XBO398" s="56"/>
      <c r="XBP398" s="56"/>
      <c r="XBQ398" s="56"/>
      <c r="XBR398" s="56"/>
      <c r="XBS398" s="56"/>
      <c r="XBT398" s="56"/>
      <c r="XBU398" s="56"/>
      <c r="XBV398" s="56"/>
      <c r="XBW398" s="56"/>
      <c r="XBX398" s="56"/>
      <c r="XBY398" s="56"/>
      <c r="XBZ398" s="56"/>
      <c r="XCA398" s="56"/>
      <c r="XCB398" s="56"/>
      <c r="XCC398" s="56"/>
      <c r="XCD398" s="56"/>
      <c r="XCE398" s="56"/>
      <c r="XCF398" s="56"/>
      <c r="XCG398" s="56"/>
      <c r="XCH398" s="56"/>
      <c r="XCI398" s="56"/>
      <c r="XCJ398" s="56"/>
      <c r="XCK398" s="56"/>
      <c r="XCL398" s="56"/>
      <c r="XCM398" s="56"/>
      <c r="XCN398" s="56"/>
      <c r="XCO398" s="56"/>
      <c r="XCP398" s="56"/>
      <c r="XCQ398" s="56"/>
      <c r="XCR398" s="56"/>
      <c r="XCS398" s="56"/>
      <c r="XCT398" s="56"/>
      <c r="XCU398" s="56"/>
      <c r="XCV398" s="56"/>
      <c r="XCW398" s="56"/>
      <c r="XCX398" s="56"/>
      <c r="XCY398" s="56"/>
      <c r="XCZ398" s="56"/>
      <c r="XDA398" s="56"/>
      <c r="XDB398" s="56"/>
      <c r="XDC398" s="56"/>
      <c r="XDD398" s="56"/>
      <c r="XDE398" s="56"/>
      <c r="XDF398" s="56"/>
      <c r="XDG398" s="56"/>
      <c r="XDH398" s="56"/>
      <c r="XDI398" s="56"/>
      <c r="XDJ398" s="56"/>
      <c r="XDK398" s="56"/>
      <c r="XDL398" s="56"/>
      <c r="XDM398" s="56"/>
      <c r="XDN398" s="56"/>
      <c r="XDO398" s="56"/>
      <c r="XDP398" s="56"/>
      <c r="XDQ398" s="56"/>
      <c r="XDR398" s="56"/>
      <c r="XDS398" s="56"/>
      <c r="XDT398" s="56"/>
      <c r="XDU398" s="56"/>
      <c r="XDV398" s="56"/>
      <c r="XDW398" s="56"/>
      <c r="XDX398" s="56"/>
      <c r="XDY398" s="56"/>
      <c r="XDZ398" s="56"/>
      <c r="XEA398" s="56"/>
      <c r="XEB398" s="56"/>
      <c r="XEC398" s="56"/>
      <c r="XED398" s="56"/>
      <c r="XEE398" s="56"/>
      <c r="XEF398" s="56"/>
      <c r="XEG398" s="56"/>
      <c r="XEH398" s="56"/>
      <c r="XEI398" s="56"/>
      <c r="XEJ398" s="56"/>
      <c r="XEK398" s="56"/>
      <c r="XEL398" s="56"/>
      <c r="XEM398" s="56"/>
      <c r="XEN398" s="56"/>
      <c r="XEO398" s="56"/>
      <c r="XEP398" s="56"/>
      <c r="XEQ398" s="56"/>
      <c r="XER398" s="56"/>
      <c r="XES398" s="56"/>
      <c r="XET398" s="56"/>
      <c r="XEU398" s="56"/>
      <c r="XEV398" s="56"/>
      <c r="XEW398" s="56"/>
      <c r="XEX398" s="56"/>
      <c r="XEY398" s="56"/>
      <c r="XEZ398" s="56"/>
      <c r="XFA398" s="56"/>
      <c r="XFB398" s="56"/>
      <c r="XFC398" s="56"/>
    </row>
    <row r="399" spans="1:16383" s="329" customFormat="1" x14ac:dyDescent="0.2">
      <c r="A399" s="30">
        <v>145</v>
      </c>
      <c r="B399" s="364">
        <v>395</v>
      </c>
      <c r="C399" s="378" t="s">
        <v>76</v>
      </c>
      <c r="D399" s="376" t="s">
        <v>4032</v>
      </c>
      <c r="E399" s="376" t="s">
        <v>4441</v>
      </c>
      <c r="F399" s="376" t="s">
        <v>4942</v>
      </c>
      <c r="G399" s="376" t="s">
        <v>4304</v>
      </c>
      <c r="H399" s="381" t="s">
        <v>3817</v>
      </c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  <c r="BU399" s="56"/>
      <c r="BV399" s="56"/>
      <c r="BW399" s="56"/>
      <c r="BX399" s="56"/>
      <c r="BY399" s="56"/>
      <c r="BZ399" s="56"/>
      <c r="CA399" s="56"/>
      <c r="CB399" s="56"/>
      <c r="CC399" s="56"/>
      <c r="CD399" s="56"/>
      <c r="CE399" s="56"/>
      <c r="CF399" s="56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  <c r="CR399" s="56"/>
      <c r="CS399" s="56"/>
      <c r="CT399" s="56"/>
      <c r="CU399" s="56"/>
      <c r="CV399" s="56"/>
      <c r="CW399" s="56"/>
      <c r="CX399" s="56"/>
      <c r="CY399" s="56"/>
      <c r="CZ399" s="56"/>
      <c r="DA399" s="56"/>
      <c r="DB399" s="56"/>
      <c r="DC399" s="56"/>
      <c r="DD399" s="56"/>
      <c r="DE399" s="56"/>
      <c r="DF399" s="56"/>
      <c r="DG399" s="56"/>
      <c r="DH399" s="56"/>
      <c r="DI399" s="56"/>
      <c r="DJ399" s="56"/>
      <c r="DK399" s="56"/>
      <c r="DL399" s="56"/>
      <c r="DM399" s="56"/>
      <c r="DN399" s="56"/>
      <c r="DO399" s="56"/>
      <c r="DP399" s="56"/>
      <c r="DQ399" s="56"/>
      <c r="DR399" s="56"/>
      <c r="DS399" s="56"/>
      <c r="DT399" s="56"/>
      <c r="DU399" s="56"/>
      <c r="DV399" s="56"/>
      <c r="DW399" s="56"/>
      <c r="DX399" s="56"/>
      <c r="DY399" s="56"/>
      <c r="DZ399" s="56"/>
      <c r="EA399" s="56"/>
      <c r="EB399" s="56"/>
      <c r="EC399" s="56"/>
      <c r="ED399" s="56"/>
      <c r="EE399" s="56"/>
      <c r="EF399" s="56"/>
      <c r="EG399" s="56"/>
      <c r="EH399" s="56"/>
      <c r="EI399" s="56"/>
      <c r="EJ399" s="56"/>
      <c r="EK399" s="56"/>
      <c r="EL399" s="56"/>
      <c r="EM399" s="56"/>
      <c r="EN399" s="56"/>
      <c r="EO399" s="56"/>
      <c r="EP399" s="56"/>
      <c r="EQ399" s="56"/>
      <c r="ER399" s="56"/>
      <c r="ES399" s="56"/>
      <c r="ET399" s="56"/>
      <c r="EU399" s="56"/>
      <c r="EV399" s="56"/>
      <c r="EW399" s="56"/>
      <c r="EX399" s="56"/>
      <c r="EY399" s="56"/>
      <c r="EZ399" s="56"/>
      <c r="FA399" s="56"/>
      <c r="FB399" s="56"/>
      <c r="FC399" s="56"/>
      <c r="FD399" s="56"/>
      <c r="FE399" s="56"/>
      <c r="FF399" s="56"/>
      <c r="FG399" s="56"/>
      <c r="FH399" s="56"/>
      <c r="FI399" s="56"/>
      <c r="FJ399" s="56"/>
      <c r="FK399" s="56"/>
      <c r="FL399" s="56"/>
      <c r="FM399" s="56"/>
      <c r="FN399" s="56"/>
      <c r="FO399" s="56"/>
      <c r="FP399" s="56"/>
      <c r="FQ399" s="56"/>
      <c r="FR399" s="56"/>
      <c r="FS399" s="56"/>
      <c r="FT399" s="56"/>
      <c r="FU399" s="56"/>
      <c r="FV399" s="56"/>
      <c r="FW399" s="56"/>
      <c r="FX399" s="56"/>
      <c r="FY399" s="56"/>
      <c r="FZ399" s="56"/>
      <c r="GA399" s="56"/>
      <c r="GB399" s="56"/>
      <c r="GC399" s="56"/>
      <c r="GD399" s="56"/>
      <c r="GE399" s="56"/>
      <c r="GF399" s="56"/>
      <c r="GG399" s="56"/>
      <c r="GH399" s="56"/>
      <c r="GI399" s="56"/>
      <c r="GJ399" s="56"/>
      <c r="GK399" s="56"/>
      <c r="GL399" s="56"/>
      <c r="GM399" s="56"/>
      <c r="GN399" s="56"/>
      <c r="GO399" s="56"/>
      <c r="GP399" s="56"/>
      <c r="GQ399" s="56"/>
      <c r="GR399" s="56"/>
      <c r="GS399" s="56"/>
      <c r="GT399" s="56"/>
      <c r="GU399" s="56"/>
      <c r="GV399" s="56"/>
      <c r="GW399" s="56"/>
      <c r="GX399" s="56"/>
      <c r="GY399" s="56"/>
      <c r="GZ399" s="56"/>
      <c r="HA399" s="56"/>
      <c r="HB399" s="56"/>
      <c r="HC399" s="56"/>
      <c r="HD399" s="56"/>
      <c r="HE399" s="56"/>
      <c r="HF399" s="56"/>
      <c r="HG399" s="56"/>
      <c r="HH399" s="56"/>
      <c r="HI399" s="56"/>
      <c r="HJ399" s="56"/>
      <c r="HK399" s="56"/>
      <c r="HL399" s="56"/>
      <c r="HM399" s="56"/>
      <c r="HN399" s="56"/>
      <c r="HO399" s="56"/>
      <c r="HP399" s="56"/>
      <c r="HQ399" s="56"/>
      <c r="HR399" s="56"/>
      <c r="HS399" s="56"/>
      <c r="HT399" s="56"/>
      <c r="HU399" s="56"/>
      <c r="HV399" s="56"/>
      <c r="HW399" s="56"/>
      <c r="HX399" s="56"/>
      <c r="HY399" s="56"/>
      <c r="HZ399" s="56"/>
      <c r="IA399" s="56"/>
      <c r="IB399" s="56"/>
      <c r="IC399" s="56"/>
      <c r="ID399" s="56"/>
      <c r="IE399" s="56"/>
      <c r="IF399" s="56"/>
      <c r="IG399" s="56"/>
      <c r="IH399" s="56"/>
      <c r="II399" s="56"/>
      <c r="IJ399" s="56"/>
      <c r="IK399" s="56"/>
      <c r="IL399" s="56"/>
      <c r="IM399" s="56"/>
      <c r="IN399" s="56"/>
      <c r="IO399" s="56"/>
      <c r="IP399" s="56"/>
      <c r="IQ399" s="56"/>
      <c r="IR399" s="56"/>
      <c r="IS399" s="56"/>
      <c r="IT399" s="56"/>
      <c r="IU399" s="56"/>
      <c r="IV399" s="56"/>
      <c r="IW399" s="56"/>
      <c r="IX399" s="56"/>
      <c r="IY399" s="56"/>
      <c r="IZ399" s="56"/>
      <c r="JA399" s="56"/>
      <c r="JB399" s="56"/>
      <c r="JC399" s="56"/>
      <c r="JD399" s="56"/>
      <c r="JE399" s="56"/>
      <c r="JF399" s="56"/>
      <c r="JG399" s="56"/>
      <c r="JH399" s="56"/>
      <c r="JI399" s="56"/>
      <c r="JJ399" s="56"/>
      <c r="JK399" s="56"/>
      <c r="JL399" s="56"/>
      <c r="JM399" s="56"/>
      <c r="JN399" s="56"/>
      <c r="JO399" s="56"/>
      <c r="JP399" s="56"/>
      <c r="JQ399" s="56"/>
      <c r="JR399" s="56"/>
      <c r="JS399" s="56"/>
      <c r="JT399" s="56"/>
      <c r="JU399" s="56"/>
      <c r="JV399" s="56"/>
      <c r="JW399" s="56"/>
      <c r="JX399" s="56"/>
      <c r="JY399" s="56"/>
      <c r="JZ399" s="56"/>
      <c r="KA399" s="56"/>
      <c r="KB399" s="56"/>
      <c r="KC399" s="56"/>
      <c r="KD399" s="56"/>
      <c r="KE399" s="56"/>
      <c r="KF399" s="56"/>
      <c r="KG399" s="56"/>
      <c r="KH399" s="56"/>
      <c r="KI399" s="56"/>
      <c r="KJ399" s="56"/>
      <c r="KK399" s="56"/>
      <c r="KL399" s="56"/>
      <c r="KM399" s="56"/>
      <c r="KN399" s="56"/>
      <c r="KO399" s="56"/>
      <c r="KP399" s="56"/>
      <c r="KQ399" s="56"/>
      <c r="KR399" s="56"/>
      <c r="KS399" s="56"/>
      <c r="KT399" s="56"/>
      <c r="KU399" s="56"/>
      <c r="KV399" s="56"/>
      <c r="KW399" s="56"/>
      <c r="KX399" s="56"/>
      <c r="KY399" s="56"/>
      <c r="KZ399" s="56"/>
      <c r="LA399" s="56"/>
      <c r="LB399" s="56"/>
      <c r="LC399" s="56"/>
      <c r="LD399" s="56"/>
      <c r="LE399" s="56"/>
      <c r="LF399" s="56"/>
      <c r="LG399" s="56"/>
      <c r="LH399" s="56"/>
      <c r="LI399" s="56"/>
      <c r="LJ399" s="56"/>
      <c r="LK399" s="56"/>
      <c r="LL399" s="56"/>
      <c r="LM399" s="56"/>
      <c r="LN399" s="56"/>
      <c r="LO399" s="56"/>
      <c r="LP399" s="56"/>
      <c r="LQ399" s="56"/>
      <c r="LR399" s="56"/>
      <c r="LS399" s="56"/>
      <c r="LT399" s="56"/>
      <c r="LU399" s="56"/>
      <c r="LV399" s="56"/>
      <c r="LW399" s="56"/>
      <c r="LX399" s="56"/>
      <c r="LY399" s="56"/>
      <c r="LZ399" s="56"/>
      <c r="MA399" s="56"/>
      <c r="MB399" s="56"/>
      <c r="MC399" s="56"/>
      <c r="MD399" s="56"/>
      <c r="ME399" s="56"/>
      <c r="MF399" s="56"/>
      <c r="MG399" s="56"/>
      <c r="MH399" s="56"/>
      <c r="MI399" s="56"/>
      <c r="MJ399" s="56"/>
      <c r="MK399" s="56"/>
      <c r="ML399" s="56"/>
      <c r="MM399" s="56"/>
      <c r="MN399" s="56"/>
      <c r="MO399" s="56"/>
      <c r="MP399" s="56"/>
      <c r="MQ399" s="56"/>
      <c r="MR399" s="56"/>
      <c r="MS399" s="56"/>
      <c r="MT399" s="56"/>
      <c r="MU399" s="56"/>
      <c r="MV399" s="56"/>
      <c r="MW399" s="56"/>
      <c r="MX399" s="56"/>
      <c r="MY399" s="56"/>
      <c r="MZ399" s="56"/>
      <c r="NA399" s="56"/>
      <c r="NB399" s="56"/>
      <c r="NC399" s="56"/>
      <c r="ND399" s="56"/>
      <c r="NE399" s="56"/>
      <c r="NF399" s="56"/>
      <c r="NG399" s="56"/>
      <c r="NH399" s="56"/>
      <c r="NI399" s="56"/>
      <c r="NJ399" s="56"/>
      <c r="NK399" s="56"/>
      <c r="NL399" s="56"/>
      <c r="NM399" s="56"/>
      <c r="NN399" s="56"/>
      <c r="NO399" s="56"/>
      <c r="NP399" s="56"/>
      <c r="NQ399" s="56"/>
      <c r="NR399" s="56"/>
      <c r="NS399" s="56"/>
      <c r="NT399" s="56"/>
      <c r="NU399" s="56"/>
      <c r="NV399" s="56"/>
      <c r="NW399" s="56"/>
      <c r="NX399" s="56"/>
      <c r="NY399" s="56"/>
      <c r="NZ399" s="56"/>
      <c r="OA399" s="56"/>
      <c r="OB399" s="56"/>
      <c r="OC399" s="56"/>
      <c r="OD399" s="56"/>
      <c r="OE399" s="56"/>
      <c r="OF399" s="56"/>
      <c r="OG399" s="56"/>
      <c r="OH399" s="56"/>
      <c r="OI399" s="56"/>
      <c r="OJ399" s="56"/>
      <c r="OK399" s="56"/>
      <c r="OL399" s="56"/>
      <c r="OM399" s="56"/>
      <c r="ON399" s="56"/>
      <c r="OO399" s="56"/>
      <c r="OP399" s="56"/>
      <c r="OQ399" s="56"/>
      <c r="OR399" s="56"/>
      <c r="OS399" s="56"/>
      <c r="OT399" s="56"/>
      <c r="OU399" s="56"/>
      <c r="OV399" s="56"/>
      <c r="OW399" s="56"/>
      <c r="OX399" s="56"/>
      <c r="OY399" s="56"/>
      <c r="OZ399" s="56"/>
      <c r="PA399" s="56"/>
      <c r="PB399" s="56"/>
      <c r="PC399" s="56"/>
      <c r="PD399" s="56"/>
      <c r="PE399" s="56"/>
      <c r="PF399" s="56"/>
      <c r="PG399" s="56"/>
      <c r="PH399" s="56"/>
      <c r="PI399" s="56"/>
      <c r="PJ399" s="56"/>
      <c r="PK399" s="56"/>
      <c r="PL399" s="56"/>
      <c r="PM399" s="56"/>
      <c r="PN399" s="56"/>
      <c r="PO399" s="56"/>
      <c r="PP399" s="56"/>
      <c r="PQ399" s="56"/>
      <c r="PR399" s="56"/>
      <c r="PS399" s="56"/>
      <c r="PT399" s="56"/>
      <c r="PU399" s="56"/>
      <c r="PV399" s="56"/>
      <c r="PW399" s="56"/>
      <c r="PX399" s="56"/>
      <c r="PY399" s="56"/>
      <c r="PZ399" s="56"/>
      <c r="QA399" s="56"/>
      <c r="QB399" s="56"/>
      <c r="QC399" s="56"/>
      <c r="QD399" s="56"/>
      <c r="QE399" s="56"/>
      <c r="QF399" s="56"/>
      <c r="QG399" s="56"/>
      <c r="QH399" s="56"/>
      <c r="QI399" s="56"/>
      <c r="QJ399" s="56"/>
      <c r="QK399" s="56"/>
      <c r="QL399" s="56"/>
      <c r="QM399" s="56"/>
      <c r="QN399" s="56"/>
      <c r="QO399" s="56"/>
      <c r="QP399" s="56"/>
      <c r="QQ399" s="56"/>
      <c r="QR399" s="56"/>
      <c r="QS399" s="56"/>
      <c r="QT399" s="56"/>
      <c r="QU399" s="56"/>
      <c r="QV399" s="56"/>
      <c r="QW399" s="56"/>
      <c r="QX399" s="56"/>
      <c r="QY399" s="56"/>
      <c r="QZ399" s="56"/>
      <c r="RA399" s="56"/>
      <c r="RB399" s="56"/>
      <c r="RC399" s="56"/>
      <c r="RD399" s="56"/>
      <c r="RE399" s="56"/>
      <c r="RF399" s="56"/>
      <c r="RG399" s="56"/>
      <c r="RH399" s="56"/>
      <c r="RI399" s="56"/>
      <c r="RJ399" s="56"/>
      <c r="RK399" s="56"/>
      <c r="RL399" s="56"/>
      <c r="RM399" s="56"/>
      <c r="RN399" s="56"/>
      <c r="RO399" s="56"/>
      <c r="RP399" s="56"/>
      <c r="RQ399" s="56"/>
      <c r="RR399" s="56"/>
      <c r="RS399" s="56"/>
      <c r="RT399" s="56"/>
      <c r="RU399" s="56"/>
      <c r="RV399" s="56"/>
      <c r="RW399" s="56"/>
      <c r="RX399" s="56"/>
      <c r="RY399" s="56"/>
      <c r="RZ399" s="56"/>
      <c r="SA399" s="56"/>
      <c r="SB399" s="56"/>
      <c r="SC399" s="56"/>
      <c r="SD399" s="56"/>
      <c r="SE399" s="56"/>
      <c r="SF399" s="56"/>
      <c r="SG399" s="56"/>
      <c r="SH399" s="56"/>
      <c r="SI399" s="56"/>
      <c r="SJ399" s="56"/>
      <c r="SK399" s="56"/>
      <c r="SL399" s="56"/>
      <c r="SM399" s="56"/>
      <c r="SN399" s="56"/>
      <c r="SO399" s="56"/>
      <c r="SP399" s="56"/>
      <c r="SQ399" s="56"/>
      <c r="SR399" s="56"/>
      <c r="SS399" s="56"/>
      <c r="ST399" s="56"/>
      <c r="SU399" s="56"/>
      <c r="SV399" s="56"/>
      <c r="SW399" s="56"/>
      <c r="SX399" s="56"/>
      <c r="SY399" s="56"/>
      <c r="SZ399" s="56"/>
      <c r="TA399" s="56"/>
      <c r="TB399" s="56"/>
      <c r="TC399" s="56"/>
      <c r="TD399" s="56"/>
      <c r="TE399" s="56"/>
      <c r="TF399" s="56"/>
      <c r="TG399" s="56"/>
      <c r="TH399" s="56"/>
      <c r="TI399" s="56"/>
      <c r="TJ399" s="56"/>
      <c r="TK399" s="56"/>
      <c r="TL399" s="56"/>
      <c r="TM399" s="56"/>
      <c r="TN399" s="56"/>
      <c r="TO399" s="56"/>
      <c r="TP399" s="56"/>
      <c r="TQ399" s="56"/>
      <c r="TR399" s="56"/>
      <c r="TS399" s="56"/>
      <c r="TT399" s="56"/>
      <c r="TU399" s="56"/>
      <c r="TV399" s="56"/>
      <c r="TW399" s="56"/>
      <c r="TX399" s="56"/>
      <c r="TY399" s="56"/>
      <c r="TZ399" s="56"/>
      <c r="UA399" s="56"/>
      <c r="UB399" s="56"/>
      <c r="UC399" s="56"/>
      <c r="UD399" s="56"/>
      <c r="UE399" s="56"/>
      <c r="UF399" s="56"/>
      <c r="UG399" s="56"/>
      <c r="UH399" s="56"/>
      <c r="UI399" s="56"/>
      <c r="UJ399" s="56"/>
      <c r="UK399" s="56"/>
      <c r="UL399" s="56"/>
      <c r="UM399" s="56"/>
      <c r="UN399" s="56"/>
      <c r="UO399" s="56"/>
      <c r="UP399" s="56"/>
      <c r="UQ399" s="56"/>
      <c r="UR399" s="56"/>
      <c r="US399" s="56"/>
      <c r="UT399" s="56"/>
      <c r="UU399" s="56"/>
      <c r="UV399" s="56"/>
      <c r="UW399" s="56"/>
      <c r="UX399" s="56"/>
      <c r="UY399" s="56"/>
      <c r="UZ399" s="56"/>
      <c r="VA399" s="56"/>
      <c r="VB399" s="56"/>
      <c r="VC399" s="56"/>
      <c r="VD399" s="56"/>
      <c r="VE399" s="56"/>
      <c r="VF399" s="56"/>
      <c r="VG399" s="56"/>
      <c r="VH399" s="56"/>
      <c r="VI399" s="56"/>
      <c r="VJ399" s="56"/>
      <c r="VK399" s="56"/>
      <c r="VL399" s="56"/>
      <c r="VM399" s="56"/>
      <c r="VN399" s="56"/>
      <c r="VO399" s="56"/>
      <c r="VP399" s="56"/>
      <c r="VQ399" s="56"/>
      <c r="VR399" s="56"/>
      <c r="VS399" s="56"/>
      <c r="VT399" s="56"/>
      <c r="VU399" s="56"/>
      <c r="VV399" s="56"/>
      <c r="VW399" s="56"/>
      <c r="VX399" s="56"/>
      <c r="VY399" s="56"/>
      <c r="VZ399" s="56"/>
      <c r="WA399" s="56"/>
      <c r="WB399" s="56"/>
      <c r="WC399" s="56"/>
      <c r="WD399" s="56"/>
      <c r="WE399" s="56"/>
      <c r="WF399" s="56"/>
      <c r="WG399" s="56"/>
      <c r="WH399" s="56"/>
      <c r="WI399" s="56"/>
      <c r="WJ399" s="56"/>
      <c r="WK399" s="56"/>
      <c r="WL399" s="56"/>
      <c r="WM399" s="56"/>
      <c r="WN399" s="56"/>
      <c r="WO399" s="56"/>
      <c r="WP399" s="56"/>
      <c r="WQ399" s="56"/>
      <c r="WR399" s="56"/>
      <c r="WS399" s="56"/>
      <c r="WT399" s="56"/>
      <c r="WU399" s="56"/>
      <c r="WV399" s="56"/>
      <c r="WW399" s="56"/>
      <c r="WX399" s="56"/>
      <c r="WY399" s="56"/>
      <c r="WZ399" s="56"/>
      <c r="XA399" s="56"/>
      <c r="XB399" s="56"/>
      <c r="XC399" s="56"/>
      <c r="XD399" s="56"/>
      <c r="XE399" s="56"/>
      <c r="XF399" s="56"/>
      <c r="XG399" s="56"/>
      <c r="XH399" s="56"/>
      <c r="XI399" s="56"/>
      <c r="XJ399" s="56"/>
      <c r="XK399" s="56"/>
      <c r="XL399" s="56"/>
      <c r="XM399" s="56"/>
      <c r="XN399" s="56"/>
      <c r="XO399" s="56"/>
      <c r="XP399" s="56"/>
      <c r="XQ399" s="56"/>
      <c r="XR399" s="56"/>
      <c r="XS399" s="56"/>
      <c r="XT399" s="56"/>
      <c r="XU399" s="56"/>
      <c r="XV399" s="56"/>
      <c r="XW399" s="56"/>
      <c r="XX399" s="56"/>
      <c r="XY399" s="56"/>
      <c r="XZ399" s="56"/>
      <c r="YA399" s="56"/>
      <c r="YB399" s="56"/>
      <c r="YC399" s="56"/>
      <c r="YD399" s="56"/>
      <c r="YE399" s="56"/>
      <c r="YF399" s="56"/>
      <c r="YG399" s="56"/>
      <c r="YH399" s="56"/>
      <c r="YI399" s="56"/>
      <c r="YJ399" s="56"/>
      <c r="YK399" s="56"/>
      <c r="YL399" s="56"/>
      <c r="YM399" s="56"/>
      <c r="YN399" s="56"/>
      <c r="YO399" s="56"/>
      <c r="YP399" s="56"/>
      <c r="YQ399" s="56"/>
      <c r="YR399" s="56"/>
      <c r="YS399" s="56"/>
      <c r="YT399" s="56"/>
      <c r="YU399" s="56"/>
      <c r="YV399" s="56"/>
      <c r="YW399" s="56"/>
      <c r="YX399" s="56"/>
      <c r="YY399" s="56"/>
      <c r="YZ399" s="56"/>
      <c r="ZA399" s="56"/>
      <c r="ZB399" s="56"/>
      <c r="ZC399" s="56"/>
      <c r="ZD399" s="56"/>
      <c r="ZE399" s="56"/>
      <c r="ZF399" s="56"/>
      <c r="ZG399" s="56"/>
      <c r="ZH399" s="56"/>
      <c r="ZI399" s="56"/>
      <c r="ZJ399" s="56"/>
      <c r="ZK399" s="56"/>
      <c r="ZL399" s="56"/>
      <c r="ZM399" s="56"/>
      <c r="ZN399" s="56"/>
      <c r="ZO399" s="56"/>
      <c r="ZP399" s="56"/>
      <c r="ZQ399" s="56"/>
      <c r="ZR399" s="56"/>
      <c r="ZS399" s="56"/>
      <c r="ZT399" s="56"/>
      <c r="ZU399" s="56"/>
      <c r="ZV399" s="56"/>
      <c r="ZW399" s="56"/>
      <c r="ZX399" s="56"/>
      <c r="ZY399" s="56"/>
      <c r="ZZ399" s="56"/>
      <c r="AAA399" s="56"/>
      <c r="AAB399" s="56"/>
      <c r="AAC399" s="56"/>
      <c r="AAD399" s="56"/>
      <c r="AAE399" s="56"/>
      <c r="AAF399" s="56"/>
      <c r="AAG399" s="56"/>
      <c r="AAH399" s="56"/>
      <c r="AAI399" s="56"/>
      <c r="AAJ399" s="56"/>
      <c r="AAK399" s="56"/>
      <c r="AAL399" s="56"/>
      <c r="AAM399" s="56"/>
      <c r="AAN399" s="56"/>
      <c r="AAO399" s="56"/>
      <c r="AAP399" s="56"/>
      <c r="AAQ399" s="56"/>
      <c r="AAR399" s="56"/>
      <c r="AAS399" s="56"/>
      <c r="AAT399" s="56"/>
      <c r="AAU399" s="56"/>
      <c r="AAV399" s="56"/>
      <c r="AAW399" s="56"/>
      <c r="AAX399" s="56"/>
      <c r="AAY399" s="56"/>
      <c r="AAZ399" s="56"/>
      <c r="ABA399" s="56"/>
      <c r="ABB399" s="56"/>
      <c r="ABC399" s="56"/>
      <c r="ABD399" s="56"/>
      <c r="ABE399" s="56"/>
      <c r="ABF399" s="56"/>
      <c r="ABG399" s="56"/>
      <c r="ABH399" s="56"/>
      <c r="ABI399" s="56"/>
      <c r="ABJ399" s="56"/>
      <c r="ABK399" s="56"/>
      <c r="ABL399" s="56"/>
      <c r="ABM399" s="56"/>
      <c r="ABN399" s="56"/>
      <c r="ABO399" s="56"/>
      <c r="ABP399" s="56"/>
      <c r="ABQ399" s="56"/>
      <c r="ABR399" s="56"/>
      <c r="ABS399" s="56"/>
      <c r="ABT399" s="56"/>
      <c r="ABU399" s="56"/>
      <c r="ABV399" s="56"/>
      <c r="ABW399" s="56"/>
      <c r="ABX399" s="56"/>
      <c r="ABY399" s="56"/>
      <c r="ABZ399" s="56"/>
      <c r="ACA399" s="56"/>
      <c r="ACB399" s="56"/>
      <c r="ACC399" s="56"/>
      <c r="ACD399" s="56"/>
      <c r="ACE399" s="56"/>
      <c r="ACF399" s="56"/>
      <c r="ACG399" s="56"/>
      <c r="ACH399" s="56"/>
      <c r="ACI399" s="56"/>
      <c r="ACJ399" s="56"/>
      <c r="ACK399" s="56"/>
      <c r="ACL399" s="56"/>
      <c r="ACM399" s="56"/>
      <c r="ACN399" s="56"/>
      <c r="ACO399" s="56"/>
      <c r="ACP399" s="56"/>
      <c r="ACQ399" s="56"/>
      <c r="ACR399" s="56"/>
      <c r="ACS399" s="56"/>
      <c r="ACT399" s="56"/>
      <c r="ACU399" s="56"/>
      <c r="ACV399" s="56"/>
      <c r="ACW399" s="56"/>
      <c r="ACX399" s="56"/>
      <c r="ACY399" s="56"/>
      <c r="ACZ399" s="56"/>
      <c r="ADA399" s="56"/>
      <c r="ADB399" s="56"/>
      <c r="ADC399" s="56"/>
      <c r="ADD399" s="56"/>
      <c r="ADE399" s="56"/>
      <c r="ADF399" s="56"/>
      <c r="ADG399" s="56"/>
      <c r="ADH399" s="56"/>
      <c r="ADI399" s="56"/>
      <c r="ADJ399" s="56"/>
      <c r="ADK399" s="56"/>
      <c r="ADL399" s="56"/>
      <c r="ADM399" s="56"/>
      <c r="ADN399" s="56"/>
      <c r="ADO399" s="56"/>
      <c r="ADP399" s="56"/>
      <c r="ADQ399" s="56"/>
      <c r="ADR399" s="56"/>
      <c r="ADS399" s="56"/>
      <c r="ADT399" s="56"/>
      <c r="ADU399" s="56"/>
      <c r="ADV399" s="56"/>
      <c r="ADW399" s="56"/>
      <c r="ADX399" s="56"/>
      <c r="ADY399" s="56"/>
      <c r="ADZ399" s="56"/>
      <c r="AEA399" s="56"/>
      <c r="AEB399" s="56"/>
      <c r="AEC399" s="56"/>
      <c r="AED399" s="56"/>
      <c r="AEE399" s="56"/>
      <c r="AEF399" s="56"/>
      <c r="AEG399" s="56"/>
      <c r="AEH399" s="56"/>
      <c r="AEI399" s="56"/>
      <c r="AEJ399" s="56"/>
      <c r="AEK399" s="56"/>
      <c r="AEL399" s="56"/>
      <c r="AEM399" s="56"/>
      <c r="AEN399" s="56"/>
      <c r="AEO399" s="56"/>
      <c r="AEP399" s="56"/>
      <c r="AEQ399" s="56"/>
      <c r="AER399" s="56"/>
      <c r="AES399" s="56"/>
      <c r="AET399" s="56"/>
      <c r="AEU399" s="56"/>
      <c r="AEV399" s="56"/>
      <c r="AEW399" s="56"/>
      <c r="AEX399" s="56"/>
      <c r="AEY399" s="56"/>
      <c r="AEZ399" s="56"/>
      <c r="AFA399" s="56"/>
      <c r="AFB399" s="56"/>
      <c r="AFC399" s="56"/>
      <c r="AFD399" s="56"/>
      <c r="AFE399" s="56"/>
      <c r="AFF399" s="56"/>
      <c r="AFG399" s="56"/>
      <c r="AFH399" s="56"/>
      <c r="AFI399" s="56"/>
      <c r="AFJ399" s="56"/>
      <c r="AFK399" s="56"/>
      <c r="AFL399" s="56"/>
      <c r="AFM399" s="56"/>
      <c r="AFN399" s="56"/>
      <c r="AFO399" s="56"/>
      <c r="AFP399" s="56"/>
      <c r="AFQ399" s="56"/>
      <c r="AFR399" s="56"/>
      <c r="AFS399" s="56"/>
      <c r="AFT399" s="56"/>
      <c r="AFU399" s="56"/>
      <c r="AFV399" s="56"/>
      <c r="AFW399" s="56"/>
      <c r="AFX399" s="56"/>
      <c r="AFY399" s="56"/>
      <c r="AFZ399" s="56"/>
      <c r="AGA399" s="56"/>
      <c r="AGB399" s="56"/>
      <c r="AGC399" s="56"/>
      <c r="AGD399" s="56"/>
      <c r="AGE399" s="56"/>
      <c r="AGF399" s="56"/>
      <c r="AGG399" s="56"/>
      <c r="AGH399" s="56"/>
      <c r="AGI399" s="56"/>
      <c r="AGJ399" s="56"/>
      <c r="AGK399" s="56"/>
      <c r="AGL399" s="56"/>
      <c r="AGM399" s="56"/>
      <c r="AGN399" s="56"/>
      <c r="AGO399" s="56"/>
      <c r="AGP399" s="56"/>
      <c r="AGQ399" s="56"/>
      <c r="AGR399" s="56"/>
      <c r="AGS399" s="56"/>
      <c r="AGT399" s="56"/>
      <c r="AGU399" s="56"/>
      <c r="AGV399" s="56"/>
      <c r="AGW399" s="56"/>
      <c r="AGX399" s="56"/>
      <c r="AGY399" s="56"/>
      <c r="AGZ399" s="56"/>
      <c r="AHA399" s="56"/>
      <c r="AHB399" s="56"/>
      <c r="AHC399" s="56"/>
      <c r="AHD399" s="56"/>
      <c r="AHE399" s="56"/>
      <c r="AHF399" s="56"/>
      <c r="AHG399" s="56"/>
      <c r="AHH399" s="56"/>
      <c r="AHI399" s="56"/>
      <c r="AHJ399" s="56"/>
      <c r="AHK399" s="56"/>
      <c r="AHL399" s="56"/>
      <c r="AHM399" s="56"/>
      <c r="AHN399" s="56"/>
      <c r="AHO399" s="56"/>
      <c r="AHP399" s="56"/>
      <c r="AHQ399" s="56"/>
      <c r="AHR399" s="56"/>
      <c r="AHS399" s="56"/>
      <c r="AHT399" s="56"/>
      <c r="AHU399" s="56"/>
      <c r="AHV399" s="56"/>
      <c r="AHW399" s="56"/>
      <c r="AHX399" s="56"/>
      <c r="AHY399" s="56"/>
      <c r="AHZ399" s="56"/>
      <c r="AIA399" s="56"/>
      <c r="AIB399" s="56"/>
      <c r="AIC399" s="56"/>
      <c r="AID399" s="56"/>
      <c r="AIE399" s="56"/>
      <c r="AIF399" s="56"/>
      <c r="AIG399" s="56"/>
      <c r="AIH399" s="56"/>
      <c r="AII399" s="56"/>
      <c r="AIJ399" s="56"/>
      <c r="AIK399" s="56"/>
      <c r="AIL399" s="56"/>
      <c r="AIM399" s="56"/>
      <c r="AIN399" s="56"/>
      <c r="AIO399" s="56"/>
      <c r="AIP399" s="56"/>
      <c r="AIQ399" s="56"/>
      <c r="AIR399" s="56"/>
      <c r="AIS399" s="56"/>
      <c r="AIT399" s="56"/>
      <c r="AIU399" s="56"/>
      <c r="AIV399" s="56"/>
      <c r="AIW399" s="56"/>
      <c r="AIX399" s="56"/>
      <c r="AIY399" s="56"/>
      <c r="AIZ399" s="56"/>
      <c r="AJA399" s="56"/>
      <c r="AJB399" s="56"/>
      <c r="AJC399" s="56"/>
      <c r="AJD399" s="56"/>
      <c r="AJE399" s="56"/>
      <c r="AJF399" s="56"/>
      <c r="AJG399" s="56"/>
      <c r="AJH399" s="56"/>
      <c r="AJI399" s="56"/>
      <c r="AJJ399" s="56"/>
      <c r="AJK399" s="56"/>
      <c r="AJL399" s="56"/>
      <c r="AJM399" s="56"/>
      <c r="AJN399" s="56"/>
      <c r="AJO399" s="56"/>
      <c r="AJP399" s="56"/>
      <c r="AJQ399" s="56"/>
      <c r="AJR399" s="56"/>
      <c r="AJS399" s="56"/>
      <c r="AJT399" s="56"/>
      <c r="AJU399" s="56"/>
      <c r="AJV399" s="56"/>
      <c r="AJW399" s="56"/>
      <c r="AJX399" s="56"/>
      <c r="AJY399" s="56"/>
      <c r="AJZ399" s="56"/>
      <c r="AKA399" s="56"/>
      <c r="AKB399" s="56"/>
      <c r="AKC399" s="56"/>
      <c r="AKD399" s="56"/>
      <c r="AKE399" s="56"/>
      <c r="AKF399" s="56"/>
      <c r="AKG399" s="56"/>
      <c r="AKH399" s="56"/>
      <c r="AKI399" s="56"/>
      <c r="AKJ399" s="56"/>
      <c r="AKK399" s="56"/>
      <c r="AKL399" s="56"/>
      <c r="AKM399" s="56"/>
      <c r="AKN399" s="56"/>
      <c r="AKO399" s="56"/>
      <c r="AKP399" s="56"/>
      <c r="AKQ399" s="56"/>
      <c r="AKR399" s="56"/>
      <c r="AKS399" s="56"/>
      <c r="AKT399" s="56"/>
      <c r="AKU399" s="56"/>
      <c r="AKV399" s="56"/>
      <c r="AKW399" s="56"/>
      <c r="AKX399" s="56"/>
      <c r="AKY399" s="56"/>
      <c r="AKZ399" s="56"/>
      <c r="ALA399" s="56"/>
      <c r="ALB399" s="56"/>
      <c r="ALC399" s="56"/>
      <c r="ALD399" s="56"/>
      <c r="ALE399" s="56"/>
      <c r="ALF399" s="56"/>
      <c r="ALG399" s="56"/>
      <c r="ALH399" s="56"/>
      <c r="ALI399" s="56"/>
      <c r="ALJ399" s="56"/>
      <c r="ALK399" s="56"/>
      <c r="ALL399" s="56"/>
      <c r="ALM399" s="56"/>
      <c r="ALN399" s="56"/>
      <c r="ALO399" s="56"/>
      <c r="ALP399" s="56"/>
      <c r="ALQ399" s="56"/>
      <c r="ALR399" s="56"/>
      <c r="ALS399" s="56"/>
      <c r="ALT399" s="56"/>
      <c r="ALU399" s="56"/>
      <c r="ALV399" s="56"/>
      <c r="ALW399" s="56"/>
      <c r="ALX399" s="56"/>
      <c r="ALY399" s="56"/>
      <c r="ALZ399" s="56"/>
      <c r="AMA399" s="56"/>
      <c r="AMB399" s="56"/>
      <c r="AMC399" s="56"/>
      <c r="AMD399" s="56"/>
      <c r="AME399" s="56"/>
      <c r="AMF399" s="56"/>
      <c r="AMG399" s="56"/>
      <c r="AMH399" s="56"/>
      <c r="AMI399" s="56"/>
      <c r="AMJ399" s="56"/>
      <c r="AMK399" s="56"/>
      <c r="AML399" s="56"/>
      <c r="AMM399" s="56"/>
      <c r="AMN399" s="56"/>
      <c r="AMO399" s="56"/>
      <c r="AMP399" s="56"/>
      <c r="AMQ399" s="56"/>
      <c r="AMR399" s="56"/>
      <c r="AMS399" s="56"/>
      <c r="AMT399" s="56"/>
      <c r="AMU399" s="56"/>
      <c r="AMV399" s="56"/>
      <c r="AMW399" s="56"/>
      <c r="AMX399" s="56"/>
      <c r="AMY399" s="56"/>
      <c r="AMZ399" s="56"/>
      <c r="ANA399" s="56"/>
      <c r="ANB399" s="56"/>
      <c r="ANC399" s="56"/>
      <c r="AND399" s="56"/>
      <c r="ANE399" s="56"/>
      <c r="ANF399" s="56"/>
      <c r="ANG399" s="56"/>
      <c r="ANH399" s="56"/>
      <c r="ANI399" s="56"/>
      <c r="ANJ399" s="56"/>
      <c r="ANK399" s="56"/>
      <c r="ANL399" s="56"/>
      <c r="ANM399" s="56"/>
      <c r="ANN399" s="56"/>
      <c r="ANO399" s="56"/>
      <c r="ANP399" s="56"/>
      <c r="ANQ399" s="56"/>
      <c r="ANR399" s="56"/>
      <c r="ANS399" s="56"/>
      <c r="ANT399" s="56"/>
      <c r="ANU399" s="56"/>
      <c r="ANV399" s="56"/>
      <c r="ANW399" s="56"/>
      <c r="ANX399" s="56"/>
      <c r="ANY399" s="56"/>
      <c r="ANZ399" s="56"/>
      <c r="AOA399" s="56"/>
      <c r="AOB399" s="56"/>
      <c r="AOC399" s="56"/>
      <c r="AOD399" s="56"/>
      <c r="AOE399" s="56"/>
      <c r="AOF399" s="56"/>
      <c r="AOG399" s="56"/>
      <c r="AOH399" s="56"/>
      <c r="AOI399" s="56"/>
      <c r="AOJ399" s="56"/>
      <c r="AOK399" s="56"/>
      <c r="AOL399" s="56"/>
      <c r="AOM399" s="56"/>
      <c r="AON399" s="56"/>
      <c r="AOO399" s="56"/>
      <c r="AOP399" s="56"/>
      <c r="AOQ399" s="56"/>
      <c r="AOR399" s="56"/>
      <c r="AOS399" s="56"/>
      <c r="AOT399" s="56"/>
      <c r="AOU399" s="56"/>
      <c r="AOV399" s="56"/>
      <c r="AOW399" s="56"/>
      <c r="AOX399" s="56"/>
      <c r="AOY399" s="56"/>
      <c r="AOZ399" s="56"/>
      <c r="APA399" s="56"/>
      <c r="APB399" s="56"/>
      <c r="APC399" s="56"/>
      <c r="APD399" s="56"/>
      <c r="APE399" s="56"/>
      <c r="APF399" s="56"/>
      <c r="APG399" s="56"/>
      <c r="APH399" s="56"/>
      <c r="API399" s="56"/>
      <c r="APJ399" s="56"/>
      <c r="APK399" s="56"/>
      <c r="APL399" s="56"/>
      <c r="APM399" s="56"/>
      <c r="APN399" s="56"/>
      <c r="APO399" s="56"/>
      <c r="APP399" s="56"/>
      <c r="APQ399" s="56"/>
      <c r="APR399" s="56"/>
      <c r="APS399" s="56"/>
      <c r="APT399" s="56"/>
      <c r="APU399" s="56"/>
      <c r="APV399" s="56"/>
      <c r="APW399" s="56"/>
      <c r="APX399" s="56"/>
      <c r="APY399" s="56"/>
      <c r="APZ399" s="56"/>
      <c r="AQA399" s="56"/>
      <c r="AQB399" s="56"/>
      <c r="AQC399" s="56"/>
      <c r="AQD399" s="56"/>
      <c r="AQE399" s="56"/>
      <c r="AQF399" s="56"/>
      <c r="AQG399" s="56"/>
      <c r="AQH399" s="56"/>
      <c r="AQI399" s="56"/>
      <c r="AQJ399" s="56"/>
      <c r="AQK399" s="56"/>
      <c r="AQL399" s="56"/>
      <c r="AQM399" s="56"/>
      <c r="AQN399" s="56"/>
      <c r="AQO399" s="56"/>
      <c r="AQP399" s="56"/>
      <c r="AQQ399" s="56"/>
      <c r="AQR399" s="56"/>
      <c r="AQS399" s="56"/>
      <c r="AQT399" s="56"/>
      <c r="AQU399" s="56"/>
      <c r="AQV399" s="56"/>
      <c r="AQW399" s="56"/>
      <c r="AQX399" s="56"/>
      <c r="AQY399" s="56"/>
      <c r="AQZ399" s="56"/>
      <c r="ARA399" s="56"/>
      <c r="ARB399" s="56"/>
      <c r="ARC399" s="56"/>
      <c r="ARD399" s="56"/>
      <c r="ARE399" s="56"/>
      <c r="ARF399" s="56"/>
      <c r="ARG399" s="56"/>
      <c r="ARH399" s="56"/>
      <c r="ARI399" s="56"/>
      <c r="ARJ399" s="56"/>
      <c r="ARK399" s="56"/>
      <c r="ARL399" s="56"/>
      <c r="ARM399" s="56"/>
      <c r="ARN399" s="56"/>
      <c r="ARO399" s="56"/>
      <c r="ARP399" s="56"/>
      <c r="ARQ399" s="56"/>
      <c r="ARR399" s="56"/>
      <c r="ARS399" s="56"/>
      <c r="ART399" s="56"/>
      <c r="ARU399" s="56"/>
      <c r="ARV399" s="56"/>
      <c r="ARW399" s="56"/>
      <c r="ARX399" s="56"/>
      <c r="ARY399" s="56"/>
      <c r="ARZ399" s="56"/>
      <c r="ASA399" s="56"/>
      <c r="ASB399" s="56"/>
      <c r="ASC399" s="56"/>
      <c r="ASD399" s="56"/>
      <c r="ASE399" s="56"/>
      <c r="ASF399" s="56"/>
      <c r="ASG399" s="56"/>
      <c r="ASH399" s="56"/>
      <c r="ASI399" s="56"/>
      <c r="ASJ399" s="56"/>
      <c r="ASK399" s="56"/>
      <c r="ASL399" s="56"/>
      <c r="ASM399" s="56"/>
      <c r="ASN399" s="56"/>
      <c r="ASO399" s="56"/>
      <c r="ASP399" s="56"/>
      <c r="ASQ399" s="56"/>
      <c r="ASR399" s="56"/>
      <c r="ASS399" s="56"/>
      <c r="AST399" s="56"/>
      <c r="ASU399" s="56"/>
      <c r="ASV399" s="56"/>
      <c r="ASW399" s="56"/>
      <c r="ASX399" s="56"/>
      <c r="ASY399" s="56"/>
      <c r="ASZ399" s="56"/>
      <c r="ATA399" s="56"/>
      <c r="ATB399" s="56"/>
      <c r="ATC399" s="56"/>
      <c r="ATD399" s="56"/>
      <c r="ATE399" s="56"/>
      <c r="ATF399" s="56"/>
      <c r="ATG399" s="56"/>
      <c r="ATH399" s="56"/>
      <c r="ATI399" s="56"/>
      <c r="ATJ399" s="56"/>
      <c r="ATK399" s="56"/>
      <c r="ATL399" s="56"/>
      <c r="ATM399" s="56"/>
      <c r="ATN399" s="56"/>
      <c r="ATO399" s="56"/>
      <c r="ATP399" s="56"/>
      <c r="ATQ399" s="56"/>
      <c r="ATR399" s="56"/>
      <c r="ATS399" s="56"/>
      <c r="ATT399" s="56"/>
      <c r="ATU399" s="56"/>
      <c r="ATV399" s="56"/>
      <c r="ATW399" s="56"/>
      <c r="ATX399" s="56"/>
      <c r="ATY399" s="56"/>
      <c r="ATZ399" s="56"/>
      <c r="AUA399" s="56"/>
      <c r="AUB399" s="56"/>
      <c r="AUC399" s="56"/>
      <c r="AUD399" s="56"/>
      <c r="AUE399" s="56"/>
      <c r="AUF399" s="56"/>
      <c r="AUG399" s="56"/>
      <c r="AUH399" s="56"/>
      <c r="AUI399" s="56"/>
      <c r="AUJ399" s="56"/>
      <c r="AUK399" s="56"/>
      <c r="AUL399" s="56"/>
      <c r="AUM399" s="56"/>
      <c r="AUN399" s="56"/>
      <c r="AUO399" s="56"/>
      <c r="AUP399" s="56"/>
      <c r="AUQ399" s="56"/>
      <c r="AUR399" s="56"/>
      <c r="AUS399" s="56"/>
      <c r="AUT399" s="56"/>
      <c r="AUU399" s="56"/>
      <c r="AUV399" s="56"/>
      <c r="AUW399" s="56"/>
      <c r="AUX399" s="56"/>
      <c r="AUY399" s="56"/>
      <c r="AUZ399" s="56"/>
      <c r="AVA399" s="56"/>
      <c r="AVB399" s="56"/>
      <c r="AVC399" s="56"/>
      <c r="AVD399" s="56"/>
      <c r="AVE399" s="56"/>
      <c r="AVF399" s="56"/>
      <c r="AVG399" s="56"/>
      <c r="AVH399" s="56"/>
      <c r="AVI399" s="56"/>
      <c r="AVJ399" s="56"/>
      <c r="AVK399" s="56"/>
      <c r="AVL399" s="56"/>
      <c r="AVM399" s="56"/>
      <c r="AVN399" s="56"/>
      <c r="AVO399" s="56"/>
      <c r="AVP399" s="56"/>
      <c r="AVQ399" s="56"/>
      <c r="AVR399" s="56"/>
      <c r="AVS399" s="56"/>
      <c r="AVT399" s="56"/>
      <c r="AVU399" s="56"/>
      <c r="AVV399" s="56"/>
      <c r="AVW399" s="56"/>
      <c r="AVX399" s="56"/>
      <c r="AVY399" s="56"/>
      <c r="AVZ399" s="56"/>
      <c r="AWA399" s="56"/>
      <c r="AWB399" s="56"/>
      <c r="AWC399" s="56"/>
      <c r="AWD399" s="56"/>
      <c r="AWE399" s="56"/>
      <c r="AWF399" s="56"/>
      <c r="AWG399" s="56"/>
      <c r="AWH399" s="56"/>
      <c r="AWI399" s="56"/>
      <c r="AWJ399" s="56"/>
      <c r="AWK399" s="56"/>
      <c r="AWL399" s="56"/>
      <c r="AWM399" s="56"/>
      <c r="AWN399" s="56"/>
      <c r="AWO399" s="56"/>
      <c r="AWP399" s="56"/>
      <c r="AWQ399" s="56"/>
      <c r="AWR399" s="56"/>
      <c r="AWS399" s="56"/>
      <c r="AWT399" s="56"/>
      <c r="AWU399" s="56"/>
      <c r="AWV399" s="56"/>
      <c r="AWW399" s="56"/>
      <c r="AWX399" s="56"/>
      <c r="AWY399" s="56"/>
      <c r="AWZ399" s="56"/>
      <c r="AXA399" s="56"/>
      <c r="AXB399" s="56"/>
      <c r="AXC399" s="56"/>
      <c r="AXD399" s="56"/>
      <c r="AXE399" s="56"/>
      <c r="AXF399" s="56"/>
      <c r="AXG399" s="56"/>
      <c r="AXH399" s="56"/>
      <c r="AXI399" s="56"/>
      <c r="AXJ399" s="56"/>
      <c r="AXK399" s="56"/>
      <c r="AXL399" s="56"/>
      <c r="AXM399" s="56"/>
      <c r="AXN399" s="56"/>
      <c r="AXO399" s="56"/>
      <c r="AXP399" s="56"/>
      <c r="AXQ399" s="56"/>
      <c r="AXR399" s="56"/>
      <c r="AXS399" s="56"/>
      <c r="AXT399" s="56"/>
      <c r="AXU399" s="56"/>
      <c r="AXV399" s="56"/>
      <c r="AXW399" s="56"/>
      <c r="AXX399" s="56"/>
      <c r="AXY399" s="56"/>
      <c r="AXZ399" s="56"/>
      <c r="AYA399" s="56"/>
      <c r="AYB399" s="56"/>
      <c r="AYC399" s="56"/>
      <c r="AYD399" s="56"/>
      <c r="AYE399" s="56"/>
      <c r="AYF399" s="56"/>
      <c r="AYG399" s="56"/>
      <c r="AYH399" s="56"/>
      <c r="AYI399" s="56"/>
      <c r="AYJ399" s="56"/>
      <c r="AYK399" s="56"/>
      <c r="AYL399" s="56"/>
      <c r="AYM399" s="56"/>
      <c r="AYN399" s="56"/>
      <c r="AYO399" s="56"/>
      <c r="AYP399" s="56"/>
      <c r="AYQ399" s="56"/>
      <c r="AYR399" s="56"/>
      <c r="AYS399" s="56"/>
      <c r="AYT399" s="56"/>
      <c r="AYU399" s="56"/>
      <c r="AYV399" s="56"/>
      <c r="AYW399" s="56"/>
      <c r="AYX399" s="56"/>
      <c r="AYY399" s="56"/>
      <c r="AYZ399" s="56"/>
      <c r="AZA399" s="56"/>
      <c r="AZB399" s="56"/>
      <c r="AZC399" s="56"/>
      <c r="AZD399" s="56"/>
      <c r="AZE399" s="56"/>
      <c r="AZF399" s="56"/>
      <c r="AZG399" s="56"/>
      <c r="AZH399" s="56"/>
      <c r="AZI399" s="56"/>
      <c r="AZJ399" s="56"/>
      <c r="AZK399" s="56"/>
      <c r="AZL399" s="56"/>
      <c r="AZM399" s="56"/>
      <c r="AZN399" s="56"/>
      <c r="AZO399" s="56"/>
      <c r="AZP399" s="56"/>
      <c r="AZQ399" s="56"/>
      <c r="AZR399" s="56"/>
      <c r="AZS399" s="56"/>
      <c r="AZT399" s="56"/>
      <c r="AZU399" s="56"/>
      <c r="AZV399" s="56"/>
      <c r="AZW399" s="56"/>
      <c r="AZX399" s="56"/>
      <c r="AZY399" s="56"/>
      <c r="AZZ399" s="56"/>
      <c r="BAA399" s="56"/>
      <c r="BAB399" s="56"/>
      <c r="BAC399" s="56"/>
      <c r="BAD399" s="56"/>
      <c r="BAE399" s="56"/>
      <c r="BAF399" s="56"/>
      <c r="BAG399" s="56"/>
      <c r="BAH399" s="56"/>
      <c r="BAI399" s="56"/>
      <c r="BAJ399" s="56"/>
      <c r="BAK399" s="56"/>
      <c r="BAL399" s="56"/>
      <c r="BAM399" s="56"/>
      <c r="BAN399" s="56"/>
      <c r="BAO399" s="56"/>
      <c r="BAP399" s="56"/>
      <c r="BAQ399" s="56"/>
      <c r="BAR399" s="56"/>
      <c r="BAS399" s="56"/>
      <c r="BAT399" s="56"/>
      <c r="BAU399" s="56"/>
      <c r="BAV399" s="56"/>
      <c r="BAW399" s="56"/>
      <c r="BAX399" s="56"/>
      <c r="BAY399" s="56"/>
      <c r="BAZ399" s="56"/>
      <c r="BBA399" s="56"/>
      <c r="BBB399" s="56"/>
      <c r="BBC399" s="56"/>
      <c r="BBD399" s="56"/>
      <c r="BBE399" s="56"/>
      <c r="BBF399" s="56"/>
      <c r="BBG399" s="56"/>
      <c r="BBH399" s="56"/>
      <c r="BBI399" s="56"/>
      <c r="BBJ399" s="56"/>
      <c r="BBK399" s="56"/>
      <c r="BBL399" s="56"/>
      <c r="BBM399" s="56"/>
      <c r="BBN399" s="56"/>
      <c r="BBO399" s="56"/>
      <c r="BBP399" s="56"/>
      <c r="BBQ399" s="56"/>
      <c r="BBR399" s="56"/>
      <c r="BBS399" s="56"/>
      <c r="BBT399" s="56"/>
      <c r="BBU399" s="56"/>
      <c r="BBV399" s="56"/>
      <c r="BBW399" s="56"/>
      <c r="BBX399" s="56"/>
      <c r="BBY399" s="56"/>
      <c r="BBZ399" s="56"/>
      <c r="BCA399" s="56"/>
      <c r="BCB399" s="56"/>
      <c r="BCC399" s="56"/>
      <c r="BCD399" s="56"/>
      <c r="BCE399" s="56"/>
      <c r="BCF399" s="56"/>
      <c r="BCG399" s="56"/>
      <c r="BCH399" s="56"/>
      <c r="BCI399" s="56"/>
      <c r="BCJ399" s="56"/>
      <c r="BCK399" s="56"/>
      <c r="BCL399" s="56"/>
      <c r="BCM399" s="56"/>
      <c r="BCN399" s="56"/>
      <c r="BCO399" s="56"/>
      <c r="BCP399" s="56"/>
      <c r="BCQ399" s="56"/>
      <c r="BCR399" s="56"/>
      <c r="BCS399" s="56"/>
      <c r="BCT399" s="56"/>
      <c r="BCU399" s="56"/>
      <c r="BCV399" s="56"/>
      <c r="BCW399" s="56"/>
      <c r="BCX399" s="56"/>
      <c r="BCY399" s="56"/>
      <c r="BCZ399" s="56"/>
      <c r="BDA399" s="56"/>
      <c r="BDB399" s="56"/>
      <c r="BDC399" s="56"/>
      <c r="BDD399" s="56"/>
      <c r="BDE399" s="56"/>
      <c r="BDF399" s="56"/>
      <c r="BDG399" s="56"/>
      <c r="BDH399" s="56"/>
      <c r="BDI399" s="56"/>
      <c r="BDJ399" s="56"/>
      <c r="BDK399" s="56"/>
      <c r="BDL399" s="56"/>
      <c r="BDM399" s="56"/>
      <c r="BDN399" s="56"/>
      <c r="BDO399" s="56"/>
      <c r="BDP399" s="56"/>
      <c r="BDQ399" s="56"/>
      <c r="BDR399" s="56"/>
      <c r="BDS399" s="56"/>
      <c r="BDT399" s="56"/>
      <c r="BDU399" s="56"/>
      <c r="BDV399" s="56"/>
      <c r="BDW399" s="56"/>
      <c r="BDX399" s="56"/>
      <c r="BDY399" s="56"/>
      <c r="BDZ399" s="56"/>
      <c r="BEA399" s="56"/>
      <c r="BEB399" s="56"/>
      <c r="BEC399" s="56"/>
      <c r="BED399" s="56"/>
      <c r="BEE399" s="56"/>
      <c r="BEF399" s="56"/>
      <c r="BEG399" s="56"/>
      <c r="BEH399" s="56"/>
      <c r="BEI399" s="56"/>
      <c r="BEJ399" s="56"/>
      <c r="BEK399" s="56"/>
      <c r="BEL399" s="56"/>
      <c r="BEM399" s="56"/>
      <c r="BEN399" s="56"/>
      <c r="BEO399" s="56"/>
      <c r="BEP399" s="56"/>
      <c r="BEQ399" s="56"/>
      <c r="BER399" s="56"/>
      <c r="BES399" s="56"/>
      <c r="BET399" s="56"/>
      <c r="BEU399" s="56"/>
      <c r="BEV399" s="56"/>
      <c r="BEW399" s="56"/>
      <c r="BEX399" s="56"/>
      <c r="BEY399" s="56"/>
      <c r="BEZ399" s="56"/>
      <c r="BFA399" s="56"/>
      <c r="BFB399" s="56"/>
      <c r="BFC399" s="56"/>
      <c r="BFD399" s="56"/>
      <c r="BFE399" s="56"/>
      <c r="BFF399" s="56"/>
      <c r="BFG399" s="56"/>
      <c r="BFH399" s="56"/>
      <c r="BFI399" s="56"/>
      <c r="BFJ399" s="56"/>
      <c r="BFK399" s="56"/>
      <c r="BFL399" s="56"/>
      <c r="BFM399" s="56"/>
      <c r="BFN399" s="56"/>
      <c r="BFO399" s="56"/>
      <c r="BFP399" s="56"/>
      <c r="BFQ399" s="56"/>
      <c r="BFR399" s="56"/>
      <c r="BFS399" s="56"/>
      <c r="BFT399" s="56"/>
      <c r="BFU399" s="56"/>
      <c r="BFV399" s="56"/>
      <c r="BFW399" s="56"/>
      <c r="BFX399" s="56"/>
      <c r="BFY399" s="56"/>
      <c r="BFZ399" s="56"/>
      <c r="BGA399" s="56"/>
      <c r="BGB399" s="56"/>
      <c r="BGC399" s="56"/>
      <c r="BGD399" s="56"/>
      <c r="BGE399" s="56"/>
      <c r="BGF399" s="56"/>
      <c r="BGG399" s="56"/>
      <c r="BGH399" s="56"/>
      <c r="BGI399" s="56"/>
      <c r="BGJ399" s="56"/>
      <c r="BGK399" s="56"/>
      <c r="BGL399" s="56"/>
      <c r="BGM399" s="56"/>
      <c r="BGN399" s="56"/>
      <c r="BGO399" s="56"/>
      <c r="BGP399" s="56"/>
      <c r="BGQ399" s="56"/>
      <c r="BGR399" s="56"/>
      <c r="BGS399" s="56"/>
      <c r="BGT399" s="56"/>
      <c r="BGU399" s="56"/>
      <c r="BGV399" s="56"/>
      <c r="BGW399" s="56"/>
      <c r="BGX399" s="56"/>
      <c r="BGY399" s="56"/>
      <c r="BGZ399" s="56"/>
      <c r="BHA399" s="56"/>
      <c r="BHB399" s="56"/>
      <c r="BHC399" s="56"/>
      <c r="BHD399" s="56"/>
      <c r="BHE399" s="56"/>
      <c r="BHF399" s="56"/>
      <c r="BHG399" s="56"/>
      <c r="BHH399" s="56"/>
      <c r="BHI399" s="56"/>
      <c r="BHJ399" s="56"/>
      <c r="BHK399" s="56"/>
      <c r="BHL399" s="56"/>
      <c r="BHM399" s="56"/>
      <c r="BHN399" s="56"/>
      <c r="BHO399" s="56"/>
      <c r="BHP399" s="56"/>
      <c r="BHQ399" s="56"/>
      <c r="BHR399" s="56"/>
      <c r="BHS399" s="56"/>
      <c r="BHT399" s="56"/>
      <c r="BHU399" s="56"/>
      <c r="BHV399" s="56"/>
      <c r="BHW399" s="56"/>
      <c r="BHX399" s="56"/>
      <c r="BHY399" s="56"/>
      <c r="BHZ399" s="56"/>
      <c r="BIA399" s="56"/>
      <c r="BIB399" s="56"/>
      <c r="BIC399" s="56"/>
      <c r="BID399" s="56"/>
      <c r="BIE399" s="56"/>
      <c r="BIF399" s="56"/>
      <c r="BIG399" s="56"/>
      <c r="BIH399" s="56"/>
      <c r="BII399" s="56"/>
      <c r="BIJ399" s="56"/>
      <c r="BIK399" s="56"/>
      <c r="BIL399" s="56"/>
      <c r="BIM399" s="56"/>
      <c r="BIN399" s="56"/>
      <c r="BIO399" s="56"/>
      <c r="BIP399" s="56"/>
      <c r="BIQ399" s="56"/>
      <c r="BIR399" s="56"/>
      <c r="BIS399" s="56"/>
      <c r="BIT399" s="56"/>
      <c r="BIU399" s="56"/>
      <c r="BIV399" s="56"/>
      <c r="BIW399" s="56"/>
      <c r="BIX399" s="56"/>
      <c r="BIY399" s="56"/>
      <c r="BIZ399" s="56"/>
      <c r="BJA399" s="56"/>
      <c r="BJB399" s="56"/>
      <c r="BJC399" s="56"/>
      <c r="BJD399" s="56"/>
      <c r="BJE399" s="56"/>
      <c r="BJF399" s="56"/>
      <c r="BJG399" s="56"/>
      <c r="BJH399" s="56"/>
      <c r="BJI399" s="56"/>
      <c r="BJJ399" s="56"/>
      <c r="BJK399" s="56"/>
      <c r="BJL399" s="56"/>
      <c r="BJM399" s="56"/>
      <c r="BJN399" s="56"/>
      <c r="BJO399" s="56"/>
      <c r="BJP399" s="56"/>
      <c r="BJQ399" s="56"/>
      <c r="BJR399" s="56"/>
      <c r="BJS399" s="56"/>
      <c r="BJT399" s="56"/>
      <c r="BJU399" s="56"/>
      <c r="BJV399" s="56"/>
      <c r="BJW399" s="56"/>
      <c r="BJX399" s="56"/>
      <c r="BJY399" s="56"/>
      <c r="BJZ399" s="56"/>
      <c r="BKA399" s="56"/>
      <c r="BKB399" s="56"/>
      <c r="BKC399" s="56"/>
      <c r="BKD399" s="56"/>
      <c r="BKE399" s="56"/>
      <c r="BKF399" s="56"/>
      <c r="BKG399" s="56"/>
      <c r="BKH399" s="56"/>
      <c r="BKI399" s="56"/>
      <c r="BKJ399" s="56"/>
      <c r="BKK399" s="56"/>
      <c r="BKL399" s="56"/>
      <c r="BKM399" s="56"/>
      <c r="BKN399" s="56"/>
      <c r="BKO399" s="56"/>
      <c r="BKP399" s="56"/>
      <c r="BKQ399" s="56"/>
      <c r="BKR399" s="56"/>
      <c r="BKS399" s="56"/>
      <c r="BKT399" s="56"/>
      <c r="BKU399" s="56"/>
      <c r="BKV399" s="56"/>
      <c r="BKW399" s="56"/>
      <c r="BKX399" s="56"/>
      <c r="BKY399" s="56"/>
      <c r="BKZ399" s="56"/>
      <c r="BLA399" s="56"/>
      <c r="BLB399" s="56"/>
      <c r="BLC399" s="56"/>
      <c r="BLD399" s="56"/>
      <c r="BLE399" s="56"/>
      <c r="BLF399" s="56"/>
      <c r="BLG399" s="56"/>
      <c r="BLH399" s="56"/>
      <c r="BLI399" s="56"/>
      <c r="BLJ399" s="56"/>
      <c r="BLK399" s="56"/>
      <c r="BLL399" s="56"/>
      <c r="BLM399" s="56"/>
      <c r="BLN399" s="56"/>
      <c r="BLO399" s="56"/>
      <c r="BLP399" s="56"/>
      <c r="BLQ399" s="56"/>
      <c r="BLR399" s="56"/>
      <c r="BLS399" s="56"/>
      <c r="BLT399" s="56"/>
      <c r="BLU399" s="56"/>
      <c r="BLV399" s="56"/>
      <c r="BLW399" s="56"/>
      <c r="BLX399" s="56"/>
      <c r="BLY399" s="56"/>
      <c r="BLZ399" s="56"/>
      <c r="BMA399" s="56"/>
      <c r="BMB399" s="56"/>
      <c r="BMC399" s="56"/>
      <c r="BMD399" s="56"/>
      <c r="BME399" s="56"/>
      <c r="BMF399" s="56"/>
      <c r="BMG399" s="56"/>
      <c r="BMH399" s="56"/>
      <c r="BMI399" s="56"/>
      <c r="BMJ399" s="56"/>
      <c r="BMK399" s="56"/>
      <c r="BML399" s="56"/>
      <c r="BMM399" s="56"/>
      <c r="BMN399" s="56"/>
      <c r="BMO399" s="56"/>
      <c r="BMP399" s="56"/>
      <c r="BMQ399" s="56"/>
      <c r="BMR399" s="56"/>
      <c r="BMS399" s="56"/>
      <c r="BMT399" s="56"/>
      <c r="BMU399" s="56"/>
      <c r="BMV399" s="56"/>
      <c r="BMW399" s="56"/>
      <c r="BMX399" s="56"/>
      <c r="BMY399" s="56"/>
      <c r="BMZ399" s="56"/>
      <c r="BNA399" s="56"/>
      <c r="BNB399" s="56"/>
      <c r="BNC399" s="56"/>
      <c r="BND399" s="56"/>
      <c r="BNE399" s="56"/>
      <c r="BNF399" s="56"/>
      <c r="BNG399" s="56"/>
      <c r="BNH399" s="56"/>
      <c r="BNI399" s="56"/>
      <c r="BNJ399" s="56"/>
      <c r="BNK399" s="56"/>
      <c r="BNL399" s="56"/>
      <c r="BNM399" s="56"/>
      <c r="BNN399" s="56"/>
      <c r="BNO399" s="56"/>
      <c r="BNP399" s="56"/>
      <c r="BNQ399" s="56"/>
      <c r="BNR399" s="56"/>
      <c r="BNS399" s="56"/>
      <c r="BNT399" s="56"/>
      <c r="BNU399" s="56"/>
      <c r="BNV399" s="56"/>
      <c r="BNW399" s="56"/>
      <c r="BNX399" s="56"/>
      <c r="BNY399" s="56"/>
      <c r="BNZ399" s="56"/>
      <c r="BOA399" s="56"/>
      <c r="BOB399" s="56"/>
      <c r="BOC399" s="56"/>
      <c r="BOD399" s="56"/>
      <c r="BOE399" s="56"/>
      <c r="BOF399" s="56"/>
      <c r="BOG399" s="56"/>
      <c r="BOH399" s="56"/>
      <c r="BOI399" s="56"/>
      <c r="BOJ399" s="56"/>
      <c r="BOK399" s="56"/>
      <c r="BOL399" s="56"/>
      <c r="BOM399" s="56"/>
      <c r="BON399" s="56"/>
      <c r="BOO399" s="56"/>
      <c r="BOP399" s="56"/>
      <c r="BOQ399" s="56"/>
      <c r="BOR399" s="56"/>
      <c r="BOS399" s="56"/>
      <c r="BOT399" s="56"/>
      <c r="BOU399" s="56"/>
      <c r="BOV399" s="56"/>
      <c r="BOW399" s="56"/>
      <c r="BOX399" s="56"/>
      <c r="BOY399" s="56"/>
      <c r="BOZ399" s="56"/>
      <c r="BPA399" s="56"/>
      <c r="BPB399" s="56"/>
      <c r="BPC399" s="56"/>
      <c r="BPD399" s="56"/>
      <c r="BPE399" s="56"/>
      <c r="BPF399" s="56"/>
      <c r="BPG399" s="56"/>
      <c r="BPH399" s="56"/>
      <c r="BPI399" s="56"/>
      <c r="BPJ399" s="56"/>
      <c r="BPK399" s="56"/>
      <c r="BPL399" s="56"/>
      <c r="BPM399" s="56"/>
      <c r="BPN399" s="56"/>
      <c r="BPO399" s="56"/>
      <c r="BPP399" s="56"/>
      <c r="BPQ399" s="56"/>
      <c r="BPR399" s="56"/>
      <c r="BPS399" s="56"/>
      <c r="BPT399" s="56"/>
      <c r="BPU399" s="56"/>
      <c r="BPV399" s="56"/>
      <c r="BPW399" s="56"/>
      <c r="BPX399" s="56"/>
      <c r="BPY399" s="56"/>
      <c r="BPZ399" s="56"/>
      <c r="BQA399" s="56"/>
      <c r="BQB399" s="56"/>
      <c r="BQC399" s="56"/>
      <c r="BQD399" s="56"/>
      <c r="BQE399" s="56"/>
      <c r="BQF399" s="56"/>
      <c r="BQG399" s="56"/>
      <c r="BQH399" s="56"/>
      <c r="BQI399" s="56"/>
      <c r="BQJ399" s="56"/>
      <c r="BQK399" s="56"/>
      <c r="BQL399" s="56"/>
      <c r="BQM399" s="56"/>
      <c r="BQN399" s="56"/>
      <c r="BQO399" s="56"/>
      <c r="BQP399" s="56"/>
      <c r="BQQ399" s="56"/>
      <c r="BQR399" s="56"/>
      <c r="BQS399" s="56"/>
      <c r="BQT399" s="56"/>
      <c r="BQU399" s="56"/>
      <c r="BQV399" s="56"/>
      <c r="BQW399" s="56"/>
      <c r="BQX399" s="56"/>
      <c r="BQY399" s="56"/>
      <c r="BQZ399" s="56"/>
      <c r="BRA399" s="56"/>
      <c r="BRB399" s="56"/>
      <c r="BRC399" s="56"/>
      <c r="BRD399" s="56"/>
      <c r="BRE399" s="56"/>
      <c r="BRF399" s="56"/>
      <c r="BRG399" s="56"/>
      <c r="BRH399" s="56"/>
      <c r="BRI399" s="56"/>
      <c r="BRJ399" s="56"/>
      <c r="BRK399" s="56"/>
      <c r="BRL399" s="56"/>
      <c r="BRM399" s="56"/>
      <c r="BRN399" s="56"/>
      <c r="BRO399" s="56"/>
      <c r="BRP399" s="56"/>
      <c r="BRQ399" s="56"/>
      <c r="BRR399" s="56"/>
      <c r="BRS399" s="56"/>
      <c r="BRT399" s="56"/>
      <c r="BRU399" s="56"/>
      <c r="BRV399" s="56"/>
      <c r="BRW399" s="56"/>
      <c r="BRX399" s="56"/>
      <c r="BRY399" s="56"/>
      <c r="BRZ399" s="56"/>
      <c r="BSA399" s="56"/>
      <c r="BSB399" s="56"/>
      <c r="BSC399" s="56"/>
      <c r="BSD399" s="56"/>
      <c r="BSE399" s="56"/>
      <c r="BSF399" s="56"/>
      <c r="BSG399" s="56"/>
      <c r="BSH399" s="56"/>
      <c r="BSI399" s="56"/>
      <c r="BSJ399" s="56"/>
      <c r="BSK399" s="56"/>
      <c r="BSL399" s="56"/>
      <c r="BSM399" s="56"/>
      <c r="BSN399" s="56"/>
      <c r="BSO399" s="56"/>
      <c r="BSP399" s="56"/>
      <c r="BSQ399" s="56"/>
      <c r="BSR399" s="56"/>
      <c r="BSS399" s="56"/>
      <c r="BST399" s="56"/>
      <c r="BSU399" s="56"/>
      <c r="BSV399" s="56"/>
      <c r="BSW399" s="56"/>
      <c r="BSX399" s="56"/>
      <c r="BSY399" s="56"/>
      <c r="BSZ399" s="56"/>
      <c r="BTA399" s="56"/>
      <c r="BTB399" s="56"/>
      <c r="BTC399" s="56"/>
      <c r="BTD399" s="56"/>
      <c r="BTE399" s="56"/>
      <c r="BTF399" s="56"/>
      <c r="BTG399" s="56"/>
      <c r="BTH399" s="56"/>
      <c r="BTI399" s="56"/>
      <c r="BTJ399" s="56"/>
      <c r="BTK399" s="56"/>
      <c r="BTL399" s="56"/>
      <c r="BTM399" s="56"/>
      <c r="BTN399" s="56"/>
      <c r="BTO399" s="56"/>
      <c r="BTP399" s="56"/>
      <c r="BTQ399" s="56"/>
      <c r="BTR399" s="56"/>
      <c r="BTS399" s="56"/>
      <c r="BTT399" s="56"/>
      <c r="BTU399" s="56"/>
      <c r="BTV399" s="56"/>
      <c r="BTW399" s="56"/>
      <c r="BTX399" s="56"/>
      <c r="BTY399" s="56"/>
      <c r="BTZ399" s="56"/>
      <c r="BUA399" s="56"/>
      <c r="BUB399" s="56"/>
      <c r="BUC399" s="56"/>
      <c r="BUD399" s="56"/>
      <c r="BUE399" s="56"/>
      <c r="BUF399" s="56"/>
      <c r="BUG399" s="56"/>
      <c r="BUH399" s="56"/>
      <c r="BUI399" s="56"/>
      <c r="BUJ399" s="56"/>
      <c r="BUK399" s="56"/>
      <c r="BUL399" s="56"/>
      <c r="BUM399" s="56"/>
      <c r="BUN399" s="56"/>
      <c r="BUO399" s="56"/>
      <c r="BUP399" s="56"/>
      <c r="BUQ399" s="56"/>
      <c r="BUR399" s="56"/>
      <c r="BUS399" s="56"/>
      <c r="BUT399" s="56"/>
      <c r="BUU399" s="56"/>
      <c r="BUV399" s="56"/>
      <c r="BUW399" s="56"/>
      <c r="BUX399" s="56"/>
      <c r="BUY399" s="56"/>
      <c r="BUZ399" s="56"/>
      <c r="BVA399" s="56"/>
      <c r="BVB399" s="56"/>
      <c r="BVC399" s="56"/>
      <c r="BVD399" s="56"/>
      <c r="BVE399" s="56"/>
      <c r="BVF399" s="56"/>
      <c r="BVG399" s="56"/>
      <c r="BVH399" s="56"/>
      <c r="BVI399" s="56"/>
      <c r="BVJ399" s="56"/>
      <c r="BVK399" s="56"/>
      <c r="BVL399" s="56"/>
      <c r="BVM399" s="56"/>
      <c r="BVN399" s="56"/>
      <c r="BVO399" s="56"/>
      <c r="BVP399" s="56"/>
      <c r="BVQ399" s="56"/>
      <c r="BVR399" s="56"/>
      <c r="BVS399" s="56"/>
      <c r="BVT399" s="56"/>
      <c r="BVU399" s="56"/>
      <c r="BVV399" s="56"/>
      <c r="BVW399" s="56"/>
      <c r="BVX399" s="56"/>
      <c r="BVY399" s="56"/>
      <c r="BVZ399" s="56"/>
      <c r="BWA399" s="56"/>
      <c r="BWB399" s="56"/>
      <c r="BWC399" s="56"/>
      <c r="BWD399" s="56"/>
      <c r="BWE399" s="56"/>
      <c r="BWF399" s="56"/>
      <c r="BWG399" s="56"/>
      <c r="BWH399" s="56"/>
      <c r="BWI399" s="56"/>
      <c r="BWJ399" s="56"/>
      <c r="BWK399" s="56"/>
      <c r="BWL399" s="56"/>
      <c r="BWM399" s="56"/>
      <c r="BWN399" s="56"/>
      <c r="BWO399" s="56"/>
      <c r="BWP399" s="56"/>
      <c r="BWQ399" s="56"/>
      <c r="BWR399" s="56"/>
      <c r="BWS399" s="56"/>
      <c r="BWT399" s="56"/>
      <c r="BWU399" s="56"/>
      <c r="BWV399" s="56"/>
      <c r="BWW399" s="56"/>
      <c r="BWX399" s="56"/>
      <c r="BWY399" s="56"/>
      <c r="BWZ399" s="56"/>
      <c r="BXA399" s="56"/>
      <c r="BXB399" s="56"/>
      <c r="BXC399" s="56"/>
      <c r="BXD399" s="56"/>
      <c r="BXE399" s="56"/>
      <c r="BXF399" s="56"/>
      <c r="BXG399" s="56"/>
      <c r="BXH399" s="56"/>
      <c r="BXI399" s="56"/>
      <c r="BXJ399" s="56"/>
      <c r="BXK399" s="56"/>
      <c r="BXL399" s="56"/>
      <c r="BXM399" s="56"/>
      <c r="BXN399" s="56"/>
      <c r="BXO399" s="56"/>
      <c r="BXP399" s="56"/>
      <c r="BXQ399" s="56"/>
      <c r="BXR399" s="56"/>
      <c r="BXS399" s="56"/>
      <c r="BXT399" s="56"/>
      <c r="BXU399" s="56"/>
      <c r="BXV399" s="56"/>
      <c r="BXW399" s="56"/>
      <c r="BXX399" s="56"/>
      <c r="BXY399" s="56"/>
      <c r="BXZ399" s="56"/>
      <c r="BYA399" s="56"/>
      <c r="BYB399" s="56"/>
      <c r="BYC399" s="56"/>
      <c r="BYD399" s="56"/>
      <c r="BYE399" s="56"/>
      <c r="BYF399" s="56"/>
      <c r="BYG399" s="56"/>
      <c r="BYH399" s="56"/>
      <c r="BYI399" s="56"/>
      <c r="BYJ399" s="56"/>
      <c r="BYK399" s="56"/>
      <c r="BYL399" s="56"/>
      <c r="BYM399" s="56"/>
      <c r="BYN399" s="56"/>
      <c r="BYO399" s="56"/>
      <c r="BYP399" s="56"/>
      <c r="BYQ399" s="56"/>
      <c r="BYR399" s="56"/>
      <c r="BYS399" s="56"/>
      <c r="BYT399" s="56"/>
      <c r="BYU399" s="56"/>
      <c r="BYV399" s="56"/>
      <c r="BYW399" s="56"/>
      <c r="BYX399" s="56"/>
      <c r="BYY399" s="56"/>
      <c r="BYZ399" s="56"/>
      <c r="BZA399" s="56"/>
      <c r="BZB399" s="56"/>
      <c r="BZC399" s="56"/>
      <c r="BZD399" s="56"/>
      <c r="BZE399" s="56"/>
      <c r="BZF399" s="56"/>
      <c r="BZG399" s="56"/>
      <c r="BZH399" s="56"/>
      <c r="BZI399" s="56"/>
      <c r="BZJ399" s="56"/>
      <c r="BZK399" s="56"/>
      <c r="BZL399" s="56"/>
      <c r="BZM399" s="56"/>
      <c r="BZN399" s="56"/>
      <c r="BZO399" s="56"/>
      <c r="BZP399" s="56"/>
      <c r="BZQ399" s="56"/>
      <c r="BZR399" s="56"/>
      <c r="BZS399" s="56"/>
      <c r="BZT399" s="56"/>
      <c r="BZU399" s="56"/>
      <c r="BZV399" s="56"/>
      <c r="BZW399" s="56"/>
      <c r="BZX399" s="56"/>
      <c r="BZY399" s="56"/>
      <c r="BZZ399" s="56"/>
      <c r="CAA399" s="56"/>
      <c r="CAB399" s="56"/>
      <c r="CAC399" s="56"/>
      <c r="CAD399" s="56"/>
      <c r="CAE399" s="56"/>
      <c r="CAF399" s="56"/>
      <c r="CAG399" s="56"/>
      <c r="CAH399" s="56"/>
      <c r="CAI399" s="56"/>
      <c r="CAJ399" s="56"/>
      <c r="CAK399" s="56"/>
      <c r="CAL399" s="56"/>
      <c r="CAM399" s="56"/>
      <c r="CAN399" s="56"/>
      <c r="CAO399" s="56"/>
      <c r="CAP399" s="56"/>
      <c r="CAQ399" s="56"/>
      <c r="CAR399" s="56"/>
      <c r="CAS399" s="56"/>
      <c r="CAT399" s="56"/>
      <c r="CAU399" s="56"/>
      <c r="CAV399" s="56"/>
      <c r="CAW399" s="56"/>
      <c r="CAX399" s="56"/>
      <c r="CAY399" s="56"/>
      <c r="CAZ399" s="56"/>
      <c r="CBA399" s="56"/>
      <c r="CBB399" s="56"/>
      <c r="CBC399" s="56"/>
      <c r="CBD399" s="56"/>
      <c r="CBE399" s="56"/>
      <c r="CBF399" s="56"/>
      <c r="CBG399" s="56"/>
      <c r="CBH399" s="56"/>
      <c r="CBI399" s="56"/>
      <c r="CBJ399" s="56"/>
      <c r="CBK399" s="56"/>
      <c r="CBL399" s="56"/>
      <c r="CBM399" s="56"/>
      <c r="CBN399" s="56"/>
      <c r="CBO399" s="56"/>
      <c r="CBP399" s="56"/>
      <c r="CBQ399" s="56"/>
      <c r="CBR399" s="56"/>
      <c r="CBS399" s="56"/>
      <c r="CBT399" s="56"/>
      <c r="CBU399" s="56"/>
      <c r="CBV399" s="56"/>
      <c r="CBW399" s="56"/>
      <c r="CBX399" s="56"/>
      <c r="CBY399" s="56"/>
      <c r="CBZ399" s="56"/>
      <c r="CCA399" s="56"/>
      <c r="CCB399" s="56"/>
      <c r="CCC399" s="56"/>
      <c r="CCD399" s="56"/>
      <c r="CCE399" s="56"/>
      <c r="CCF399" s="56"/>
      <c r="CCG399" s="56"/>
      <c r="CCH399" s="56"/>
      <c r="CCI399" s="56"/>
      <c r="CCJ399" s="56"/>
      <c r="CCK399" s="56"/>
      <c r="CCL399" s="56"/>
      <c r="CCM399" s="56"/>
      <c r="CCN399" s="56"/>
      <c r="CCO399" s="56"/>
      <c r="CCP399" s="56"/>
      <c r="CCQ399" s="56"/>
      <c r="CCR399" s="56"/>
      <c r="CCS399" s="56"/>
      <c r="CCT399" s="56"/>
      <c r="CCU399" s="56"/>
      <c r="CCV399" s="56"/>
      <c r="CCW399" s="56"/>
      <c r="CCX399" s="56"/>
      <c r="CCY399" s="56"/>
      <c r="CCZ399" s="56"/>
      <c r="CDA399" s="56"/>
      <c r="CDB399" s="56"/>
      <c r="CDC399" s="56"/>
      <c r="CDD399" s="56"/>
      <c r="CDE399" s="56"/>
      <c r="CDF399" s="56"/>
      <c r="CDG399" s="56"/>
      <c r="CDH399" s="56"/>
      <c r="CDI399" s="56"/>
      <c r="CDJ399" s="56"/>
      <c r="CDK399" s="56"/>
      <c r="CDL399" s="56"/>
      <c r="CDM399" s="56"/>
      <c r="CDN399" s="56"/>
      <c r="CDO399" s="56"/>
      <c r="CDP399" s="56"/>
      <c r="CDQ399" s="56"/>
      <c r="CDR399" s="56"/>
      <c r="CDS399" s="56"/>
      <c r="CDT399" s="56"/>
      <c r="CDU399" s="56"/>
      <c r="CDV399" s="56"/>
      <c r="CDW399" s="56"/>
      <c r="CDX399" s="56"/>
      <c r="CDY399" s="56"/>
      <c r="CDZ399" s="56"/>
      <c r="CEA399" s="56"/>
      <c r="CEB399" s="56"/>
      <c r="CEC399" s="56"/>
      <c r="CED399" s="56"/>
      <c r="CEE399" s="56"/>
      <c r="CEF399" s="56"/>
      <c r="CEG399" s="56"/>
      <c r="CEH399" s="56"/>
      <c r="CEI399" s="56"/>
      <c r="CEJ399" s="56"/>
      <c r="CEK399" s="56"/>
      <c r="CEL399" s="56"/>
      <c r="CEM399" s="56"/>
      <c r="CEN399" s="56"/>
      <c r="CEO399" s="56"/>
      <c r="CEP399" s="56"/>
      <c r="CEQ399" s="56"/>
      <c r="CER399" s="56"/>
      <c r="CES399" s="56"/>
      <c r="CET399" s="56"/>
      <c r="CEU399" s="56"/>
      <c r="CEV399" s="56"/>
      <c r="CEW399" s="56"/>
      <c r="CEX399" s="56"/>
      <c r="CEY399" s="56"/>
      <c r="CEZ399" s="56"/>
      <c r="CFA399" s="56"/>
      <c r="CFB399" s="56"/>
      <c r="CFC399" s="56"/>
      <c r="CFD399" s="56"/>
      <c r="CFE399" s="56"/>
      <c r="CFF399" s="56"/>
      <c r="CFG399" s="56"/>
      <c r="CFH399" s="56"/>
      <c r="CFI399" s="56"/>
      <c r="CFJ399" s="56"/>
      <c r="CFK399" s="56"/>
      <c r="CFL399" s="56"/>
      <c r="CFM399" s="56"/>
      <c r="CFN399" s="56"/>
      <c r="CFO399" s="56"/>
      <c r="CFP399" s="56"/>
      <c r="CFQ399" s="56"/>
      <c r="CFR399" s="56"/>
      <c r="CFS399" s="56"/>
      <c r="CFT399" s="56"/>
      <c r="CFU399" s="56"/>
      <c r="CFV399" s="56"/>
      <c r="CFW399" s="56"/>
      <c r="CFX399" s="56"/>
      <c r="CFY399" s="56"/>
      <c r="CFZ399" s="56"/>
      <c r="CGA399" s="56"/>
      <c r="CGB399" s="56"/>
      <c r="CGC399" s="56"/>
      <c r="CGD399" s="56"/>
      <c r="CGE399" s="56"/>
      <c r="CGF399" s="56"/>
      <c r="CGG399" s="56"/>
      <c r="CGH399" s="56"/>
      <c r="CGI399" s="56"/>
      <c r="CGJ399" s="56"/>
      <c r="CGK399" s="56"/>
      <c r="CGL399" s="56"/>
      <c r="CGM399" s="56"/>
      <c r="CGN399" s="56"/>
      <c r="CGO399" s="56"/>
      <c r="CGP399" s="56"/>
      <c r="CGQ399" s="56"/>
      <c r="CGR399" s="56"/>
      <c r="CGS399" s="56"/>
      <c r="CGT399" s="56"/>
      <c r="CGU399" s="56"/>
      <c r="CGV399" s="56"/>
      <c r="CGW399" s="56"/>
      <c r="CGX399" s="56"/>
      <c r="CGY399" s="56"/>
      <c r="CGZ399" s="56"/>
      <c r="CHA399" s="56"/>
      <c r="CHB399" s="56"/>
      <c r="CHC399" s="56"/>
      <c r="CHD399" s="56"/>
      <c r="CHE399" s="56"/>
      <c r="CHF399" s="56"/>
      <c r="CHG399" s="56"/>
      <c r="CHH399" s="56"/>
      <c r="CHI399" s="56"/>
      <c r="CHJ399" s="56"/>
      <c r="CHK399" s="56"/>
      <c r="CHL399" s="56"/>
      <c r="CHM399" s="56"/>
      <c r="CHN399" s="56"/>
      <c r="CHO399" s="56"/>
      <c r="CHP399" s="56"/>
      <c r="CHQ399" s="56"/>
      <c r="CHR399" s="56"/>
      <c r="CHS399" s="56"/>
      <c r="CHT399" s="56"/>
      <c r="CHU399" s="56"/>
      <c r="CHV399" s="56"/>
      <c r="CHW399" s="56"/>
      <c r="CHX399" s="56"/>
      <c r="CHY399" s="56"/>
      <c r="CHZ399" s="56"/>
      <c r="CIA399" s="56"/>
      <c r="CIB399" s="56"/>
      <c r="CIC399" s="56"/>
      <c r="CID399" s="56"/>
      <c r="CIE399" s="56"/>
      <c r="CIF399" s="56"/>
      <c r="CIG399" s="56"/>
      <c r="CIH399" s="56"/>
      <c r="CII399" s="56"/>
      <c r="CIJ399" s="56"/>
      <c r="CIK399" s="56"/>
      <c r="CIL399" s="56"/>
      <c r="CIM399" s="56"/>
      <c r="CIN399" s="56"/>
      <c r="CIO399" s="56"/>
      <c r="CIP399" s="56"/>
      <c r="CIQ399" s="56"/>
      <c r="CIR399" s="56"/>
      <c r="CIS399" s="56"/>
      <c r="CIT399" s="56"/>
      <c r="CIU399" s="56"/>
      <c r="CIV399" s="56"/>
      <c r="CIW399" s="56"/>
      <c r="CIX399" s="56"/>
      <c r="CIY399" s="56"/>
      <c r="CIZ399" s="56"/>
      <c r="CJA399" s="56"/>
      <c r="CJB399" s="56"/>
      <c r="CJC399" s="56"/>
      <c r="CJD399" s="56"/>
      <c r="CJE399" s="56"/>
      <c r="CJF399" s="56"/>
      <c r="CJG399" s="56"/>
      <c r="CJH399" s="56"/>
      <c r="CJI399" s="56"/>
      <c r="CJJ399" s="56"/>
      <c r="CJK399" s="56"/>
      <c r="CJL399" s="56"/>
      <c r="CJM399" s="56"/>
      <c r="CJN399" s="56"/>
      <c r="CJO399" s="56"/>
      <c r="CJP399" s="56"/>
      <c r="CJQ399" s="56"/>
      <c r="CJR399" s="56"/>
      <c r="CJS399" s="56"/>
      <c r="CJT399" s="56"/>
      <c r="CJU399" s="56"/>
      <c r="CJV399" s="56"/>
      <c r="CJW399" s="56"/>
      <c r="CJX399" s="56"/>
      <c r="CJY399" s="56"/>
      <c r="CJZ399" s="56"/>
      <c r="CKA399" s="56"/>
      <c r="CKB399" s="56"/>
      <c r="CKC399" s="56"/>
      <c r="CKD399" s="56"/>
      <c r="CKE399" s="56"/>
      <c r="CKF399" s="56"/>
      <c r="CKG399" s="56"/>
      <c r="CKH399" s="56"/>
      <c r="CKI399" s="56"/>
      <c r="CKJ399" s="56"/>
      <c r="CKK399" s="56"/>
      <c r="CKL399" s="56"/>
      <c r="CKM399" s="56"/>
      <c r="CKN399" s="56"/>
      <c r="CKO399" s="56"/>
      <c r="CKP399" s="56"/>
      <c r="CKQ399" s="56"/>
      <c r="CKR399" s="56"/>
      <c r="CKS399" s="56"/>
      <c r="CKT399" s="56"/>
      <c r="CKU399" s="56"/>
      <c r="CKV399" s="56"/>
      <c r="CKW399" s="56"/>
      <c r="CKX399" s="56"/>
      <c r="CKY399" s="56"/>
      <c r="CKZ399" s="56"/>
      <c r="CLA399" s="56"/>
      <c r="CLB399" s="56"/>
      <c r="CLC399" s="56"/>
      <c r="CLD399" s="56"/>
      <c r="CLE399" s="56"/>
      <c r="CLF399" s="56"/>
      <c r="CLG399" s="56"/>
      <c r="CLH399" s="56"/>
      <c r="CLI399" s="56"/>
      <c r="CLJ399" s="56"/>
      <c r="CLK399" s="56"/>
      <c r="CLL399" s="56"/>
      <c r="CLM399" s="56"/>
      <c r="CLN399" s="56"/>
      <c r="CLO399" s="56"/>
      <c r="CLP399" s="56"/>
      <c r="CLQ399" s="56"/>
      <c r="CLR399" s="56"/>
      <c r="CLS399" s="56"/>
      <c r="CLT399" s="56"/>
      <c r="CLU399" s="56"/>
      <c r="CLV399" s="56"/>
      <c r="CLW399" s="56"/>
      <c r="CLX399" s="56"/>
      <c r="CLY399" s="56"/>
      <c r="CLZ399" s="56"/>
      <c r="CMA399" s="56"/>
      <c r="CMB399" s="56"/>
      <c r="CMC399" s="56"/>
      <c r="CMD399" s="56"/>
      <c r="CME399" s="56"/>
      <c r="CMF399" s="56"/>
      <c r="CMG399" s="56"/>
      <c r="CMH399" s="56"/>
      <c r="CMI399" s="56"/>
      <c r="CMJ399" s="56"/>
      <c r="CMK399" s="56"/>
      <c r="CML399" s="56"/>
      <c r="CMM399" s="56"/>
      <c r="CMN399" s="56"/>
      <c r="CMO399" s="56"/>
      <c r="CMP399" s="56"/>
      <c r="CMQ399" s="56"/>
      <c r="CMR399" s="56"/>
      <c r="CMS399" s="56"/>
      <c r="CMT399" s="56"/>
      <c r="CMU399" s="56"/>
      <c r="CMV399" s="56"/>
      <c r="CMW399" s="56"/>
      <c r="CMX399" s="56"/>
      <c r="CMY399" s="56"/>
      <c r="CMZ399" s="56"/>
      <c r="CNA399" s="56"/>
      <c r="CNB399" s="56"/>
      <c r="CNC399" s="56"/>
      <c r="CND399" s="56"/>
      <c r="CNE399" s="56"/>
      <c r="CNF399" s="56"/>
      <c r="CNG399" s="56"/>
      <c r="CNH399" s="56"/>
      <c r="CNI399" s="56"/>
      <c r="CNJ399" s="56"/>
      <c r="CNK399" s="56"/>
      <c r="CNL399" s="56"/>
      <c r="CNM399" s="56"/>
      <c r="CNN399" s="56"/>
      <c r="CNO399" s="56"/>
      <c r="CNP399" s="56"/>
      <c r="CNQ399" s="56"/>
      <c r="CNR399" s="56"/>
      <c r="CNS399" s="56"/>
      <c r="CNT399" s="56"/>
      <c r="CNU399" s="56"/>
      <c r="CNV399" s="56"/>
      <c r="CNW399" s="56"/>
      <c r="CNX399" s="56"/>
      <c r="CNY399" s="56"/>
      <c r="CNZ399" s="56"/>
      <c r="COA399" s="56"/>
      <c r="COB399" s="56"/>
      <c r="COC399" s="56"/>
      <c r="COD399" s="56"/>
      <c r="COE399" s="56"/>
      <c r="COF399" s="56"/>
      <c r="COG399" s="56"/>
      <c r="COH399" s="56"/>
      <c r="COI399" s="56"/>
      <c r="COJ399" s="56"/>
      <c r="COK399" s="56"/>
      <c r="COL399" s="56"/>
      <c r="COM399" s="56"/>
      <c r="CON399" s="56"/>
      <c r="COO399" s="56"/>
      <c r="COP399" s="56"/>
      <c r="COQ399" s="56"/>
      <c r="COR399" s="56"/>
      <c r="COS399" s="56"/>
      <c r="COT399" s="56"/>
      <c r="COU399" s="56"/>
      <c r="COV399" s="56"/>
      <c r="COW399" s="56"/>
      <c r="COX399" s="56"/>
      <c r="COY399" s="56"/>
      <c r="COZ399" s="56"/>
      <c r="CPA399" s="56"/>
      <c r="CPB399" s="56"/>
      <c r="CPC399" s="56"/>
      <c r="CPD399" s="56"/>
      <c r="CPE399" s="56"/>
      <c r="CPF399" s="56"/>
      <c r="CPG399" s="56"/>
      <c r="CPH399" s="56"/>
      <c r="CPI399" s="56"/>
      <c r="CPJ399" s="56"/>
      <c r="CPK399" s="56"/>
      <c r="CPL399" s="56"/>
      <c r="CPM399" s="56"/>
      <c r="CPN399" s="56"/>
      <c r="CPO399" s="56"/>
      <c r="CPP399" s="56"/>
      <c r="CPQ399" s="56"/>
      <c r="CPR399" s="56"/>
      <c r="CPS399" s="56"/>
      <c r="CPT399" s="56"/>
      <c r="CPU399" s="56"/>
      <c r="CPV399" s="56"/>
      <c r="CPW399" s="56"/>
      <c r="CPX399" s="56"/>
      <c r="CPY399" s="56"/>
      <c r="CPZ399" s="56"/>
      <c r="CQA399" s="56"/>
      <c r="CQB399" s="56"/>
      <c r="CQC399" s="56"/>
      <c r="CQD399" s="56"/>
      <c r="CQE399" s="56"/>
      <c r="CQF399" s="56"/>
      <c r="CQG399" s="56"/>
      <c r="CQH399" s="56"/>
      <c r="CQI399" s="56"/>
      <c r="CQJ399" s="56"/>
      <c r="CQK399" s="56"/>
      <c r="CQL399" s="56"/>
      <c r="CQM399" s="56"/>
      <c r="CQN399" s="56"/>
      <c r="CQO399" s="56"/>
      <c r="CQP399" s="56"/>
      <c r="CQQ399" s="56"/>
      <c r="CQR399" s="56"/>
      <c r="CQS399" s="56"/>
      <c r="CQT399" s="56"/>
      <c r="CQU399" s="56"/>
      <c r="CQV399" s="56"/>
      <c r="CQW399" s="56"/>
      <c r="CQX399" s="56"/>
      <c r="CQY399" s="56"/>
      <c r="CQZ399" s="56"/>
      <c r="CRA399" s="56"/>
      <c r="CRB399" s="56"/>
      <c r="CRC399" s="56"/>
      <c r="CRD399" s="56"/>
      <c r="CRE399" s="56"/>
      <c r="CRF399" s="56"/>
      <c r="CRG399" s="56"/>
      <c r="CRH399" s="56"/>
      <c r="CRI399" s="56"/>
      <c r="CRJ399" s="56"/>
      <c r="CRK399" s="56"/>
      <c r="CRL399" s="56"/>
      <c r="CRM399" s="56"/>
      <c r="CRN399" s="56"/>
      <c r="CRO399" s="56"/>
      <c r="CRP399" s="56"/>
      <c r="CRQ399" s="56"/>
      <c r="CRR399" s="56"/>
      <c r="CRS399" s="56"/>
      <c r="CRT399" s="56"/>
      <c r="CRU399" s="56"/>
      <c r="CRV399" s="56"/>
      <c r="CRW399" s="56"/>
      <c r="CRX399" s="56"/>
      <c r="CRY399" s="56"/>
      <c r="CRZ399" s="56"/>
      <c r="CSA399" s="56"/>
      <c r="CSB399" s="56"/>
      <c r="CSC399" s="56"/>
      <c r="CSD399" s="56"/>
      <c r="CSE399" s="56"/>
      <c r="CSF399" s="56"/>
      <c r="CSG399" s="56"/>
      <c r="CSH399" s="56"/>
      <c r="CSI399" s="56"/>
      <c r="CSJ399" s="56"/>
      <c r="CSK399" s="56"/>
      <c r="CSL399" s="56"/>
      <c r="CSM399" s="56"/>
      <c r="CSN399" s="56"/>
      <c r="CSO399" s="56"/>
      <c r="CSP399" s="56"/>
      <c r="CSQ399" s="56"/>
      <c r="CSR399" s="56"/>
      <c r="CSS399" s="56"/>
      <c r="CST399" s="56"/>
      <c r="CSU399" s="56"/>
      <c r="CSV399" s="56"/>
      <c r="CSW399" s="56"/>
      <c r="CSX399" s="56"/>
      <c r="CSY399" s="56"/>
      <c r="CSZ399" s="56"/>
      <c r="CTA399" s="56"/>
      <c r="CTB399" s="56"/>
      <c r="CTC399" s="56"/>
      <c r="CTD399" s="56"/>
      <c r="CTE399" s="56"/>
      <c r="CTF399" s="56"/>
      <c r="CTG399" s="56"/>
      <c r="CTH399" s="56"/>
      <c r="CTI399" s="56"/>
      <c r="CTJ399" s="56"/>
      <c r="CTK399" s="56"/>
      <c r="CTL399" s="56"/>
      <c r="CTM399" s="56"/>
      <c r="CTN399" s="56"/>
      <c r="CTO399" s="56"/>
      <c r="CTP399" s="56"/>
      <c r="CTQ399" s="56"/>
      <c r="CTR399" s="56"/>
      <c r="CTS399" s="56"/>
      <c r="CTT399" s="56"/>
      <c r="CTU399" s="56"/>
      <c r="CTV399" s="56"/>
      <c r="CTW399" s="56"/>
      <c r="CTX399" s="56"/>
      <c r="CTY399" s="56"/>
      <c r="CTZ399" s="56"/>
      <c r="CUA399" s="56"/>
      <c r="CUB399" s="56"/>
      <c r="CUC399" s="56"/>
      <c r="CUD399" s="56"/>
      <c r="CUE399" s="56"/>
      <c r="CUF399" s="56"/>
      <c r="CUG399" s="56"/>
      <c r="CUH399" s="56"/>
      <c r="CUI399" s="56"/>
      <c r="CUJ399" s="56"/>
      <c r="CUK399" s="56"/>
      <c r="CUL399" s="56"/>
      <c r="CUM399" s="56"/>
      <c r="CUN399" s="56"/>
      <c r="CUO399" s="56"/>
      <c r="CUP399" s="56"/>
      <c r="CUQ399" s="56"/>
      <c r="CUR399" s="56"/>
      <c r="CUS399" s="56"/>
      <c r="CUT399" s="56"/>
      <c r="CUU399" s="56"/>
      <c r="CUV399" s="56"/>
      <c r="CUW399" s="56"/>
      <c r="CUX399" s="56"/>
      <c r="CUY399" s="56"/>
      <c r="CUZ399" s="56"/>
      <c r="CVA399" s="56"/>
      <c r="CVB399" s="56"/>
      <c r="CVC399" s="56"/>
      <c r="CVD399" s="56"/>
      <c r="CVE399" s="56"/>
      <c r="CVF399" s="56"/>
      <c r="CVG399" s="56"/>
      <c r="CVH399" s="56"/>
      <c r="CVI399" s="56"/>
      <c r="CVJ399" s="56"/>
      <c r="CVK399" s="56"/>
      <c r="CVL399" s="56"/>
      <c r="CVM399" s="56"/>
      <c r="CVN399" s="56"/>
      <c r="CVO399" s="56"/>
      <c r="CVP399" s="56"/>
      <c r="CVQ399" s="56"/>
      <c r="CVR399" s="56"/>
      <c r="CVS399" s="56"/>
      <c r="CVT399" s="56"/>
      <c r="CVU399" s="56"/>
      <c r="CVV399" s="56"/>
      <c r="CVW399" s="56"/>
      <c r="CVX399" s="56"/>
      <c r="CVY399" s="56"/>
      <c r="CVZ399" s="56"/>
      <c r="CWA399" s="56"/>
      <c r="CWB399" s="56"/>
      <c r="CWC399" s="56"/>
      <c r="CWD399" s="56"/>
      <c r="CWE399" s="56"/>
      <c r="CWF399" s="56"/>
      <c r="CWG399" s="56"/>
      <c r="CWH399" s="56"/>
      <c r="CWI399" s="56"/>
      <c r="CWJ399" s="56"/>
      <c r="CWK399" s="56"/>
      <c r="CWL399" s="56"/>
      <c r="CWM399" s="56"/>
      <c r="CWN399" s="56"/>
      <c r="CWO399" s="56"/>
      <c r="CWP399" s="56"/>
      <c r="CWQ399" s="56"/>
      <c r="CWR399" s="56"/>
      <c r="CWS399" s="56"/>
      <c r="CWT399" s="56"/>
      <c r="CWU399" s="56"/>
      <c r="CWV399" s="56"/>
      <c r="CWW399" s="56"/>
      <c r="CWX399" s="56"/>
      <c r="CWY399" s="56"/>
      <c r="CWZ399" s="56"/>
      <c r="CXA399" s="56"/>
      <c r="CXB399" s="56"/>
      <c r="CXC399" s="56"/>
      <c r="CXD399" s="56"/>
      <c r="CXE399" s="56"/>
      <c r="CXF399" s="56"/>
      <c r="CXG399" s="56"/>
      <c r="CXH399" s="56"/>
      <c r="CXI399" s="56"/>
      <c r="CXJ399" s="56"/>
      <c r="CXK399" s="56"/>
      <c r="CXL399" s="56"/>
      <c r="CXM399" s="56"/>
      <c r="CXN399" s="56"/>
      <c r="CXO399" s="56"/>
      <c r="CXP399" s="56"/>
      <c r="CXQ399" s="56"/>
      <c r="CXR399" s="56"/>
      <c r="CXS399" s="56"/>
      <c r="CXT399" s="56"/>
      <c r="CXU399" s="56"/>
      <c r="CXV399" s="56"/>
      <c r="CXW399" s="56"/>
      <c r="CXX399" s="56"/>
      <c r="CXY399" s="56"/>
      <c r="CXZ399" s="56"/>
      <c r="CYA399" s="56"/>
      <c r="CYB399" s="56"/>
      <c r="CYC399" s="56"/>
      <c r="CYD399" s="56"/>
      <c r="CYE399" s="56"/>
      <c r="CYF399" s="56"/>
      <c r="CYG399" s="56"/>
      <c r="CYH399" s="56"/>
      <c r="CYI399" s="56"/>
      <c r="CYJ399" s="56"/>
      <c r="CYK399" s="56"/>
      <c r="CYL399" s="56"/>
      <c r="CYM399" s="56"/>
      <c r="CYN399" s="56"/>
      <c r="CYO399" s="56"/>
      <c r="CYP399" s="56"/>
      <c r="CYQ399" s="56"/>
      <c r="CYR399" s="56"/>
      <c r="CYS399" s="56"/>
      <c r="CYT399" s="56"/>
      <c r="CYU399" s="56"/>
      <c r="CYV399" s="56"/>
      <c r="CYW399" s="56"/>
      <c r="CYX399" s="56"/>
      <c r="CYY399" s="56"/>
      <c r="CYZ399" s="56"/>
      <c r="CZA399" s="56"/>
      <c r="CZB399" s="56"/>
      <c r="CZC399" s="56"/>
      <c r="CZD399" s="56"/>
      <c r="CZE399" s="56"/>
      <c r="CZF399" s="56"/>
      <c r="CZG399" s="56"/>
      <c r="CZH399" s="56"/>
      <c r="CZI399" s="56"/>
      <c r="CZJ399" s="56"/>
      <c r="CZK399" s="56"/>
      <c r="CZL399" s="56"/>
      <c r="CZM399" s="56"/>
      <c r="CZN399" s="56"/>
      <c r="CZO399" s="56"/>
      <c r="CZP399" s="56"/>
      <c r="CZQ399" s="56"/>
      <c r="CZR399" s="56"/>
      <c r="CZS399" s="56"/>
      <c r="CZT399" s="56"/>
      <c r="CZU399" s="56"/>
      <c r="CZV399" s="56"/>
      <c r="CZW399" s="56"/>
      <c r="CZX399" s="56"/>
      <c r="CZY399" s="56"/>
      <c r="CZZ399" s="56"/>
      <c r="DAA399" s="56"/>
      <c r="DAB399" s="56"/>
      <c r="DAC399" s="56"/>
      <c r="DAD399" s="56"/>
      <c r="DAE399" s="56"/>
      <c r="DAF399" s="56"/>
      <c r="DAG399" s="56"/>
      <c r="DAH399" s="56"/>
      <c r="DAI399" s="56"/>
      <c r="DAJ399" s="56"/>
      <c r="DAK399" s="56"/>
      <c r="DAL399" s="56"/>
      <c r="DAM399" s="56"/>
      <c r="DAN399" s="56"/>
      <c r="DAO399" s="56"/>
      <c r="DAP399" s="56"/>
      <c r="DAQ399" s="56"/>
      <c r="DAR399" s="56"/>
      <c r="DAS399" s="56"/>
      <c r="DAT399" s="56"/>
      <c r="DAU399" s="56"/>
      <c r="DAV399" s="56"/>
      <c r="DAW399" s="56"/>
      <c r="DAX399" s="56"/>
      <c r="DAY399" s="56"/>
      <c r="DAZ399" s="56"/>
      <c r="DBA399" s="56"/>
      <c r="DBB399" s="56"/>
      <c r="DBC399" s="56"/>
      <c r="DBD399" s="56"/>
      <c r="DBE399" s="56"/>
      <c r="DBF399" s="56"/>
      <c r="DBG399" s="56"/>
      <c r="DBH399" s="56"/>
      <c r="DBI399" s="56"/>
      <c r="DBJ399" s="56"/>
      <c r="DBK399" s="56"/>
      <c r="DBL399" s="56"/>
      <c r="DBM399" s="56"/>
      <c r="DBN399" s="56"/>
      <c r="DBO399" s="56"/>
      <c r="DBP399" s="56"/>
      <c r="DBQ399" s="56"/>
      <c r="DBR399" s="56"/>
      <c r="DBS399" s="56"/>
      <c r="DBT399" s="56"/>
      <c r="DBU399" s="56"/>
      <c r="DBV399" s="56"/>
      <c r="DBW399" s="56"/>
      <c r="DBX399" s="56"/>
      <c r="DBY399" s="56"/>
      <c r="DBZ399" s="56"/>
      <c r="DCA399" s="56"/>
      <c r="DCB399" s="56"/>
      <c r="DCC399" s="56"/>
      <c r="DCD399" s="56"/>
      <c r="DCE399" s="56"/>
      <c r="DCF399" s="56"/>
      <c r="DCG399" s="56"/>
      <c r="DCH399" s="56"/>
      <c r="DCI399" s="56"/>
      <c r="DCJ399" s="56"/>
      <c r="DCK399" s="56"/>
      <c r="DCL399" s="56"/>
      <c r="DCM399" s="56"/>
      <c r="DCN399" s="56"/>
      <c r="DCO399" s="56"/>
      <c r="DCP399" s="56"/>
      <c r="DCQ399" s="56"/>
      <c r="DCR399" s="56"/>
      <c r="DCS399" s="56"/>
      <c r="DCT399" s="56"/>
      <c r="DCU399" s="56"/>
      <c r="DCV399" s="56"/>
      <c r="DCW399" s="56"/>
      <c r="DCX399" s="56"/>
      <c r="DCY399" s="56"/>
      <c r="DCZ399" s="56"/>
      <c r="DDA399" s="56"/>
      <c r="DDB399" s="56"/>
      <c r="DDC399" s="56"/>
      <c r="DDD399" s="56"/>
      <c r="DDE399" s="56"/>
      <c r="DDF399" s="56"/>
      <c r="DDG399" s="56"/>
      <c r="DDH399" s="56"/>
      <c r="DDI399" s="56"/>
      <c r="DDJ399" s="56"/>
      <c r="DDK399" s="56"/>
      <c r="DDL399" s="56"/>
      <c r="DDM399" s="56"/>
      <c r="DDN399" s="56"/>
      <c r="DDO399" s="56"/>
      <c r="DDP399" s="56"/>
      <c r="DDQ399" s="56"/>
      <c r="DDR399" s="56"/>
      <c r="DDS399" s="56"/>
      <c r="DDT399" s="56"/>
      <c r="DDU399" s="56"/>
      <c r="DDV399" s="56"/>
      <c r="DDW399" s="56"/>
      <c r="DDX399" s="56"/>
      <c r="DDY399" s="56"/>
      <c r="DDZ399" s="56"/>
      <c r="DEA399" s="56"/>
      <c r="DEB399" s="56"/>
      <c r="DEC399" s="56"/>
      <c r="DED399" s="56"/>
      <c r="DEE399" s="56"/>
      <c r="DEF399" s="56"/>
      <c r="DEG399" s="56"/>
      <c r="DEH399" s="56"/>
      <c r="DEI399" s="56"/>
      <c r="DEJ399" s="56"/>
      <c r="DEK399" s="56"/>
      <c r="DEL399" s="56"/>
      <c r="DEM399" s="56"/>
      <c r="DEN399" s="56"/>
      <c r="DEO399" s="56"/>
      <c r="DEP399" s="56"/>
      <c r="DEQ399" s="56"/>
      <c r="DER399" s="56"/>
      <c r="DES399" s="56"/>
      <c r="DET399" s="56"/>
      <c r="DEU399" s="56"/>
      <c r="DEV399" s="56"/>
      <c r="DEW399" s="56"/>
      <c r="DEX399" s="56"/>
      <c r="DEY399" s="56"/>
      <c r="DEZ399" s="56"/>
      <c r="DFA399" s="56"/>
      <c r="DFB399" s="56"/>
      <c r="DFC399" s="56"/>
      <c r="DFD399" s="56"/>
      <c r="DFE399" s="56"/>
      <c r="DFF399" s="56"/>
      <c r="DFG399" s="56"/>
      <c r="DFH399" s="56"/>
      <c r="DFI399" s="56"/>
      <c r="DFJ399" s="56"/>
      <c r="DFK399" s="56"/>
      <c r="DFL399" s="56"/>
      <c r="DFM399" s="56"/>
      <c r="DFN399" s="56"/>
      <c r="DFO399" s="56"/>
      <c r="DFP399" s="56"/>
      <c r="DFQ399" s="56"/>
      <c r="DFR399" s="56"/>
      <c r="DFS399" s="56"/>
      <c r="DFT399" s="56"/>
      <c r="DFU399" s="56"/>
      <c r="DFV399" s="56"/>
      <c r="DFW399" s="56"/>
      <c r="DFX399" s="56"/>
      <c r="DFY399" s="56"/>
      <c r="DFZ399" s="56"/>
      <c r="DGA399" s="56"/>
      <c r="DGB399" s="56"/>
      <c r="DGC399" s="56"/>
      <c r="DGD399" s="56"/>
      <c r="DGE399" s="56"/>
      <c r="DGF399" s="56"/>
      <c r="DGG399" s="56"/>
      <c r="DGH399" s="56"/>
      <c r="DGI399" s="56"/>
      <c r="DGJ399" s="56"/>
      <c r="DGK399" s="56"/>
      <c r="DGL399" s="56"/>
      <c r="DGM399" s="56"/>
      <c r="DGN399" s="56"/>
      <c r="DGO399" s="56"/>
      <c r="DGP399" s="56"/>
      <c r="DGQ399" s="56"/>
      <c r="DGR399" s="56"/>
      <c r="DGS399" s="56"/>
      <c r="DGT399" s="56"/>
      <c r="DGU399" s="56"/>
      <c r="DGV399" s="56"/>
      <c r="DGW399" s="56"/>
      <c r="DGX399" s="56"/>
      <c r="DGY399" s="56"/>
      <c r="DGZ399" s="56"/>
      <c r="DHA399" s="56"/>
      <c r="DHB399" s="56"/>
      <c r="DHC399" s="56"/>
      <c r="DHD399" s="56"/>
      <c r="DHE399" s="56"/>
      <c r="DHF399" s="56"/>
      <c r="DHG399" s="56"/>
      <c r="DHH399" s="56"/>
      <c r="DHI399" s="56"/>
      <c r="DHJ399" s="56"/>
      <c r="DHK399" s="56"/>
      <c r="DHL399" s="56"/>
      <c r="DHM399" s="56"/>
      <c r="DHN399" s="56"/>
      <c r="DHO399" s="56"/>
      <c r="DHP399" s="56"/>
      <c r="DHQ399" s="56"/>
      <c r="DHR399" s="56"/>
      <c r="DHS399" s="56"/>
      <c r="DHT399" s="56"/>
      <c r="DHU399" s="56"/>
      <c r="DHV399" s="56"/>
      <c r="DHW399" s="56"/>
      <c r="DHX399" s="56"/>
      <c r="DHY399" s="56"/>
      <c r="DHZ399" s="56"/>
      <c r="DIA399" s="56"/>
      <c r="DIB399" s="56"/>
      <c r="DIC399" s="56"/>
      <c r="DID399" s="56"/>
      <c r="DIE399" s="56"/>
      <c r="DIF399" s="56"/>
      <c r="DIG399" s="56"/>
      <c r="DIH399" s="56"/>
      <c r="DII399" s="56"/>
      <c r="DIJ399" s="56"/>
      <c r="DIK399" s="56"/>
      <c r="DIL399" s="56"/>
      <c r="DIM399" s="56"/>
      <c r="DIN399" s="56"/>
      <c r="DIO399" s="56"/>
      <c r="DIP399" s="56"/>
      <c r="DIQ399" s="56"/>
      <c r="DIR399" s="56"/>
      <c r="DIS399" s="56"/>
      <c r="DIT399" s="56"/>
      <c r="DIU399" s="56"/>
      <c r="DIV399" s="56"/>
      <c r="DIW399" s="56"/>
      <c r="DIX399" s="56"/>
      <c r="DIY399" s="56"/>
      <c r="DIZ399" s="56"/>
      <c r="DJA399" s="56"/>
      <c r="DJB399" s="56"/>
      <c r="DJC399" s="56"/>
      <c r="DJD399" s="56"/>
      <c r="DJE399" s="56"/>
      <c r="DJF399" s="56"/>
      <c r="DJG399" s="56"/>
      <c r="DJH399" s="56"/>
      <c r="DJI399" s="56"/>
      <c r="DJJ399" s="56"/>
      <c r="DJK399" s="56"/>
      <c r="DJL399" s="56"/>
      <c r="DJM399" s="56"/>
      <c r="DJN399" s="56"/>
      <c r="DJO399" s="56"/>
      <c r="DJP399" s="56"/>
      <c r="DJQ399" s="56"/>
      <c r="DJR399" s="56"/>
      <c r="DJS399" s="56"/>
      <c r="DJT399" s="56"/>
      <c r="DJU399" s="56"/>
      <c r="DJV399" s="56"/>
      <c r="DJW399" s="56"/>
      <c r="DJX399" s="56"/>
      <c r="DJY399" s="56"/>
      <c r="DJZ399" s="56"/>
      <c r="DKA399" s="56"/>
      <c r="DKB399" s="56"/>
      <c r="DKC399" s="56"/>
      <c r="DKD399" s="56"/>
      <c r="DKE399" s="56"/>
      <c r="DKF399" s="56"/>
      <c r="DKG399" s="56"/>
      <c r="DKH399" s="56"/>
      <c r="DKI399" s="56"/>
      <c r="DKJ399" s="56"/>
      <c r="DKK399" s="56"/>
      <c r="DKL399" s="56"/>
      <c r="DKM399" s="56"/>
      <c r="DKN399" s="56"/>
      <c r="DKO399" s="56"/>
      <c r="DKP399" s="56"/>
      <c r="DKQ399" s="56"/>
      <c r="DKR399" s="56"/>
      <c r="DKS399" s="56"/>
      <c r="DKT399" s="56"/>
      <c r="DKU399" s="56"/>
      <c r="DKV399" s="56"/>
      <c r="DKW399" s="56"/>
      <c r="DKX399" s="56"/>
      <c r="DKY399" s="56"/>
      <c r="DKZ399" s="56"/>
      <c r="DLA399" s="56"/>
      <c r="DLB399" s="56"/>
      <c r="DLC399" s="56"/>
      <c r="DLD399" s="56"/>
      <c r="DLE399" s="56"/>
      <c r="DLF399" s="56"/>
      <c r="DLG399" s="56"/>
      <c r="DLH399" s="56"/>
      <c r="DLI399" s="56"/>
      <c r="DLJ399" s="56"/>
      <c r="DLK399" s="56"/>
      <c r="DLL399" s="56"/>
      <c r="DLM399" s="56"/>
      <c r="DLN399" s="56"/>
      <c r="DLO399" s="56"/>
      <c r="DLP399" s="56"/>
      <c r="DLQ399" s="56"/>
      <c r="DLR399" s="56"/>
      <c r="DLS399" s="56"/>
      <c r="DLT399" s="56"/>
      <c r="DLU399" s="56"/>
      <c r="DLV399" s="56"/>
      <c r="DLW399" s="56"/>
      <c r="DLX399" s="56"/>
      <c r="DLY399" s="56"/>
      <c r="DLZ399" s="56"/>
      <c r="DMA399" s="56"/>
      <c r="DMB399" s="56"/>
      <c r="DMC399" s="56"/>
      <c r="DMD399" s="56"/>
      <c r="DME399" s="56"/>
      <c r="DMF399" s="56"/>
      <c r="DMG399" s="56"/>
      <c r="DMH399" s="56"/>
      <c r="DMI399" s="56"/>
      <c r="DMJ399" s="56"/>
      <c r="DMK399" s="56"/>
      <c r="DML399" s="56"/>
      <c r="DMM399" s="56"/>
      <c r="DMN399" s="56"/>
      <c r="DMO399" s="56"/>
      <c r="DMP399" s="56"/>
      <c r="DMQ399" s="56"/>
      <c r="DMR399" s="56"/>
      <c r="DMS399" s="56"/>
      <c r="DMT399" s="56"/>
      <c r="DMU399" s="56"/>
      <c r="DMV399" s="56"/>
      <c r="DMW399" s="56"/>
      <c r="DMX399" s="56"/>
      <c r="DMY399" s="56"/>
      <c r="DMZ399" s="56"/>
      <c r="DNA399" s="56"/>
      <c r="DNB399" s="56"/>
      <c r="DNC399" s="56"/>
      <c r="DND399" s="56"/>
      <c r="DNE399" s="56"/>
      <c r="DNF399" s="56"/>
      <c r="DNG399" s="56"/>
      <c r="DNH399" s="56"/>
      <c r="DNI399" s="56"/>
      <c r="DNJ399" s="56"/>
      <c r="DNK399" s="56"/>
      <c r="DNL399" s="56"/>
      <c r="DNM399" s="56"/>
      <c r="DNN399" s="56"/>
      <c r="DNO399" s="56"/>
      <c r="DNP399" s="56"/>
      <c r="DNQ399" s="56"/>
      <c r="DNR399" s="56"/>
      <c r="DNS399" s="56"/>
      <c r="DNT399" s="56"/>
      <c r="DNU399" s="56"/>
      <c r="DNV399" s="56"/>
      <c r="DNW399" s="56"/>
      <c r="DNX399" s="56"/>
      <c r="DNY399" s="56"/>
      <c r="DNZ399" s="56"/>
      <c r="DOA399" s="56"/>
      <c r="DOB399" s="56"/>
      <c r="DOC399" s="56"/>
      <c r="DOD399" s="56"/>
      <c r="DOE399" s="56"/>
      <c r="DOF399" s="56"/>
      <c r="DOG399" s="56"/>
      <c r="DOH399" s="56"/>
      <c r="DOI399" s="56"/>
      <c r="DOJ399" s="56"/>
      <c r="DOK399" s="56"/>
      <c r="DOL399" s="56"/>
      <c r="DOM399" s="56"/>
      <c r="DON399" s="56"/>
      <c r="DOO399" s="56"/>
      <c r="DOP399" s="56"/>
      <c r="DOQ399" s="56"/>
      <c r="DOR399" s="56"/>
      <c r="DOS399" s="56"/>
      <c r="DOT399" s="56"/>
      <c r="DOU399" s="56"/>
      <c r="DOV399" s="56"/>
      <c r="DOW399" s="56"/>
      <c r="DOX399" s="56"/>
      <c r="DOY399" s="56"/>
      <c r="DOZ399" s="56"/>
      <c r="DPA399" s="56"/>
      <c r="DPB399" s="56"/>
      <c r="DPC399" s="56"/>
      <c r="DPD399" s="56"/>
      <c r="DPE399" s="56"/>
      <c r="DPF399" s="56"/>
      <c r="DPG399" s="56"/>
      <c r="DPH399" s="56"/>
      <c r="DPI399" s="56"/>
      <c r="DPJ399" s="56"/>
      <c r="DPK399" s="56"/>
      <c r="DPL399" s="56"/>
      <c r="DPM399" s="56"/>
      <c r="DPN399" s="56"/>
      <c r="DPO399" s="56"/>
      <c r="DPP399" s="56"/>
      <c r="DPQ399" s="56"/>
      <c r="DPR399" s="56"/>
      <c r="DPS399" s="56"/>
      <c r="DPT399" s="56"/>
      <c r="DPU399" s="56"/>
      <c r="DPV399" s="56"/>
      <c r="DPW399" s="56"/>
      <c r="DPX399" s="56"/>
      <c r="DPY399" s="56"/>
      <c r="DPZ399" s="56"/>
      <c r="DQA399" s="56"/>
      <c r="DQB399" s="56"/>
      <c r="DQC399" s="56"/>
      <c r="DQD399" s="56"/>
      <c r="DQE399" s="56"/>
      <c r="DQF399" s="56"/>
      <c r="DQG399" s="56"/>
      <c r="DQH399" s="56"/>
      <c r="DQI399" s="56"/>
      <c r="DQJ399" s="56"/>
      <c r="DQK399" s="56"/>
      <c r="DQL399" s="56"/>
      <c r="DQM399" s="56"/>
      <c r="DQN399" s="56"/>
      <c r="DQO399" s="56"/>
      <c r="DQP399" s="56"/>
      <c r="DQQ399" s="56"/>
      <c r="DQR399" s="56"/>
      <c r="DQS399" s="56"/>
      <c r="DQT399" s="56"/>
      <c r="DQU399" s="56"/>
      <c r="DQV399" s="56"/>
      <c r="DQW399" s="56"/>
      <c r="DQX399" s="56"/>
      <c r="DQY399" s="56"/>
      <c r="DQZ399" s="56"/>
      <c r="DRA399" s="56"/>
      <c r="DRB399" s="56"/>
      <c r="DRC399" s="56"/>
      <c r="DRD399" s="56"/>
      <c r="DRE399" s="56"/>
      <c r="DRF399" s="56"/>
      <c r="DRG399" s="56"/>
      <c r="DRH399" s="56"/>
      <c r="DRI399" s="56"/>
      <c r="DRJ399" s="56"/>
      <c r="DRK399" s="56"/>
      <c r="DRL399" s="56"/>
      <c r="DRM399" s="56"/>
      <c r="DRN399" s="56"/>
      <c r="DRO399" s="56"/>
      <c r="DRP399" s="56"/>
      <c r="DRQ399" s="56"/>
      <c r="DRR399" s="56"/>
      <c r="DRS399" s="56"/>
      <c r="DRT399" s="56"/>
      <c r="DRU399" s="56"/>
      <c r="DRV399" s="56"/>
      <c r="DRW399" s="56"/>
      <c r="DRX399" s="56"/>
      <c r="DRY399" s="56"/>
      <c r="DRZ399" s="56"/>
      <c r="DSA399" s="56"/>
      <c r="DSB399" s="56"/>
      <c r="DSC399" s="56"/>
      <c r="DSD399" s="56"/>
      <c r="DSE399" s="56"/>
      <c r="DSF399" s="56"/>
      <c r="DSG399" s="56"/>
      <c r="DSH399" s="56"/>
      <c r="DSI399" s="56"/>
      <c r="DSJ399" s="56"/>
      <c r="DSK399" s="56"/>
      <c r="DSL399" s="56"/>
      <c r="DSM399" s="56"/>
      <c r="DSN399" s="56"/>
      <c r="DSO399" s="56"/>
      <c r="DSP399" s="56"/>
      <c r="DSQ399" s="56"/>
      <c r="DSR399" s="56"/>
      <c r="DSS399" s="56"/>
      <c r="DST399" s="56"/>
      <c r="DSU399" s="56"/>
      <c r="DSV399" s="56"/>
      <c r="DSW399" s="56"/>
      <c r="DSX399" s="56"/>
      <c r="DSY399" s="56"/>
      <c r="DSZ399" s="56"/>
      <c r="DTA399" s="56"/>
      <c r="DTB399" s="56"/>
      <c r="DTC399" s="56"/>
      <c r="DTD399" s="56"/>
      <c r="DTE399" s="56"/>
      <c r="DTF399" s="56"/>
      <c r="DTG399" s="56"/>
      <c r="DTH399" s="56"/>
      <c r="DTI399" s="56"/>
      <c r="DTJ399" s="56"/>
      <c r="DTK399" s="56"/>
      <c r="DTL399" s="56"/>
      <c r="DTM399" s="56"/>
      <c r="DTN399" s="56"/>
      <c r="DTO399" s="56"/>
      <c r="DTP399" s="56"/>
      <c r="DTQ399" s="56"/>
      <c r="DTR399" s="56"/>
      <c r="DTS399" s="56"/>
      <c r="DTT399" s="56"/>
      <c r="DTU399" s="56"/>
      <c r="DTV399" s="56"/>
      <c r="DTW399" s="56"/>
      <c r="DTX399" s="56"/>
      <c r="DTY399" s="56"/>
      <c r="DTZ399" s="56"/>
      <c r="DUA399" s="56"/>
      <c r="DUB399" s="56"/>
      <c r="DUC399" s="56"/>
      <c r="DUD399" s="56"/>
      <c r="DUE399" s="56"/>
      <c r="DUF399" s="56"/>
      <c r="DUG399" s="56"/>
      <c r="DUH399" s="56"/>
      <c r="DUI399" s="56"/>
      <c r="DUJ399" s="56"/>
      <c r="DUK399" s="56"/>
      <c r="DUL399" s="56"/>
      <c r="DUM399" s="56"/>
      <c r="DUN399" s="56"/>
      <c r="DUO399" s="56"/>
      <c r="DUP399" s="56"/>
      <c r="DUQ399" s="56"/>
      <c r="DUR399" s="56"/>
      <c r="DUS399" s="56"/>
      <c r="DUT399" s="56"/>
      <c r="DUU399" s="56"/>
      <c r="DUV399" s="56"/>
      <c r="DUW399" s="56"/>
      <c r="DUX399" s="56"/>
      <c r="DUY399" s="56"/>
      <c r="DUZ399" s="56"/>
      <c r="DVA399" s="56"/>
      <c r="DVB399" s="56"/>
      <c r="DVC399" s="56"/>
      <c r="DVD399" s="56"/>
      <c r="DVE399" s="56"/>
      <c r="DVF399" s="56"/>
      <c r="DVG399" s="56"/>
      <c r="DVH399" s="56"/>
      <c r="DVI399" s="56"/>
      <c r="DVJ399" s="56"/>
      <c r="DVK399" s="56"/>
      <c r="DVL399" s="56"/>
      <c r="DVM399" s="56"/>
      <c r="DVN399" s="56"/>
      <c r="DVO399" s="56"/>
      <c r="DVP399" s="56"/>
      <c r="DVQ399" s="56"/>
      <c r="DVR399" s="56"/>
      <c r="DVS399" s="56"/>
      <c r="DVT399" s="56"/>
      <c r="DVU399" s="56"/>
      <c r="DVV399" s="56"/>
      <c r="DVW399" s="56"/>
      <c r="DVX399" s="56"/>
      <c r="DVY399" s="56"/>
      <c r="DVZ399" s="56"/>
      <c r="DWA399" s="56"/>
      <c r="DWB399" s="56"/>
      <c r="DWC399" s="56"/>
      <c r="DWD399" s="56"/>
      <c r="DWE399" s="56"/>
      <c r="DWF399" s="56"/>
      <c r="DWG399" s="56"/>
      <c r="DWH399" s="56"/>
      <c r="DWI399" s="56"/>
      <c r="DWJ399" s="56"/>
      <c r="DWK399" s="56"/>
      <c r="DWL399" s="56"/>
      <c r="DWM399" s="56"/>
      <c r="DWN399" s="56"/>
      <c r="DWO399" s="56"/>
      <c r="DWP399" s="56"/>
      <c r="DWQ399" s="56"/>
      <c r="DWR399" s="56"/>
      <c r="DWS399" s="56"/>
      <c r="DWT399" s="56"/>
      <c r="DWU399" s="56"/>
      <c r="DWV399" s="56"/>
      <c r="DWW399" s="56"/>
      <c r="DWX399" s="56"/>
      <c r="DWY399" s="56"/>
      <c r="DWZ399" s="56"/>
      <c r="DXA399" s="56"/>
      <c r="DXB399" s="56"/>
      <c r="DXC399" s="56"/>
      <c r="DXD399" s="56"/>
      <c r="DXE399" s="56"/>
      <c r="DXF399" s="56"/>
      <c r="DXG399" s="56"/>
      <c r="DXH399" s="56"/>
      <c r="DXI399" s="56"/>
      <c r="DXJ399" s="56"/>
      <c r="DXK399" s="56"/>
      <c r="DXL399" s="56"/>
      <c r="DXM399" s="56"/>
      <c r="DXN399" s="56"/>
      <c r="DXO399" s="56"/>
      <c r="DXP399" s="56"/>
      <c r="DXQ399" s="56"/>
      <c r="DXR399" s="56"/>
      <c r="DXS399" s="56"/>
      <c r="DXT399" s="56"/>
      <c r="DXU399" s="56"/>
      <c r="DXV399" s="56"/>
      <c r="DXW399" s="56"/>
      <c r="DXX399" s="56"/>
      <c r="DXY399" s="56"/>
      <c r="DXZ399" s="56"/>
      <c r="DYA399" s="56"/>
      <c r="DYB399" s="56"/>
      <c r="DYC399" s="56"/>
      <c r="DYD399" s="56"/>
      <c r="DYE399" s="56"/>
      <c r="DYF399" s="56"/>
      <c r="DYG399" s="56"/>
      <c r="DYH399" s="56"/>
      <c r="DYI399" s="56"/>
      <c r="DYJ399" s="56"/>
      <c r="DYK399" s="56"/>
      <c r="DYL399" s="56"/>
      <c r="DYM399" s="56"/>
      <c r="DYN399" s="56"/>
      <c r="DYO399" s="56"/>
      <c r="DYP399" s="56"/>
      <c r="DYQ399" s="56"/>
      <c r="DYR399" s="56"/>
      <c r="DYS399" s="56"/>
      <c r="DYT399" s="56"/>
      <c r="DYU399" s="56"/>
      <c r="DYV399" s="56"/>
      <c r="DYW399" s="56"/>
      <c r="DYX399" s="56"/>
      <c r="DYY399" s="56"/>
      <c r="DYZ399" s="56"/>
      <c r="DZA399" s="56"/>
      <c r="DZB399" s="56"/>
      <c r="DZC399" s="56"/>
      <c r="DZD399" s="56"/>
      <c r="DZE399" s="56"/>
      <c r="DZF399" s="56"/>
      <c r="DZG399" s="56"/>
      <c r="DZH399" s="56"/>
      <c r="DZI399" s="56"/>
      <c r="DZJ399" s="56"/>
      <c r="DZK399" s="56"/>
      <c r="DZL399" s="56"/>
      <c r="DZM399" s="56"/>
      <c r="DZN399" s="56"/>
      <c r="DZO399" s="56"/>
      <c r="DZP399" s="56"/>
      <c r="DZQ399" s="56"/>
      <c r="DZR399" s="56"/>
      <c r="DZS399" s="56"/>
      <c r="DZT399" s="56"/>
      <c r="DZU399" s="56"/>
      <c r="DZV399" s="56"/>
      <c r="DZW399" s="56"/>
      <c r="DZX399" s="56"/>
      <c r="DZY399" s="56"/>
      <c r="DZZ399" s="56"/>
      <c r="EAA399" s="56"/>
      <c r="EAB399" s="56"/>
      <c r="EAC399" s="56"/>
      <c r="EAD399" s="56"/>
      <c r="EAE399" s="56"/>
      <c r="EAF399" s="56"/>
      <c r="EAG399" s="56"/>
      <c r="EAH399" s="56"/>
      <c r="EAI399" s="56"/>
      <c r="EAJ399" s="56"/>
      <c r="EAK399" s="56"/>
      <c r="EAL399" s="56"/>
      <c r="EAM399" s="56"/>
      <c r="EAN399" s="56"/>
      <c r="EAO399" s="56"/>
      <c r="EAP399" s="56"/>
      <c r="EAQ399" s="56"/>
      <c r="EAR399" s="56"/>
      <c r="EAS399" s="56"/>
      <c r="EAT399" s="56"/>
      <c r="EAU399" s="56"/>
      <c r="EAV399" s="56"/>
      <c r="EAW399" s="56"/>
      <c r="EAX399" s="56"/>
      <c r="EAY399" s="56"/>
      <c r="EAZ399" s="56"/>
      <c r="EBA399" s="56"/>
      <c r="EBB399" s="56"/>
      <c r="EBC399" s="56"/>
      <c r="EBD399" s="56"/>
      <c r="EBE399" s="56"/>
      <c r="EBF399" s="56"/>
      <c r="EBG399" s="56"/>
      <c r="EBH399" s="56"/>
      <c r="EBI399" s="56"/>
      <c r="EBJ399" s="56"/>
      <c r="EBK399" s="56"/>
      <c r="EBL399" s="56"/>
      <c r="EBM399" s="56"/>
      <c r="EBN399" s="56"/>
      <c r="EBO399" s="56"/>
      <c r="EBP399" s="56"/>
      <c r="EBQ399" s="56"/>
      <c r="EBR399" s="56"/>
      <c r="EBS399" s="56"/>
      <c r="EBT399" s="56"/>
      <c r="EBU399" s="56"/>
      <c r="EBV399" s="56"/>
      <c r="EBW399" s="56"/>
      <c r="EBX399" s="56"/>
      <c r="EBY399" s="56"/>
      <c r="EBZ399" s="56"/>
      <c r="ECA399" s="56"/>
      <c r="ECB399" s="56"/>
      <c r="ECC399" s="56"/>
      <c r="ECD399" s="56"/>
      <c r="ECE399" s="56"/>
      <c r="ECF399" s="56"/>
      <c r="ECG399" s="56"/>
      <c r="ECH399" s="56"/>
      <c r="ECI399" s="56"/>
      <c r="ECJ399" s="56"/>
      <c r="ECK399" s="56"/>
      <c r="ECL399" s="56"/>
      <c r="ECM399" s="56"/>
      <c r="ECN399" s="56"/>
      <c r="ECO399" s="56"/>
      <c r="ECP399" s="56"/>
      <c r="ECQ399" s="56"/>
      <c r="ECR399" s="56"/>
      <c r="ECS399" s="56"/>
      <c r="ECT399" s="56"/>
      <c r="ECU399" s="56"/>
      <c r="ECV399" s="56"/>
      <c r="ECW399" s="56"/>
      <c r="ECX399" s="56"/>
      <c r="ECY399" s="56"/>
      <c r="ECZ399" s="56"/>
      <c r="EDA399" s="56"/>
      <c r="EDB399" s="56"/>
      <c r="EDC399" s="56"/>
      <c r="EDD399" s="56"/>
      <c r="EDE399" s="56"/>
      <c r="EDF399" s="56"/>
      <c r="EDG399" s="56"/>
      <c r="EDH399" s="56"/>
      <c r="EDI399" s="56"/>
      <c r="EDJ399" s="56"/>
      <c r="EDK399" s="56"/>
      <c r="EDL399" s="56"/>
      <c r="EDM399" s="56"/>
      <c r="EDN399" s="56"/>
      <c r="EDO399" s="56"/>
      <c r="EDP399" s="56"/>
      <c r="EDQ399" s="56"/>
      <c r="EDR399" s="56"/>
      <c r="EDS399" s="56"/>
      <c r="EDT399" s="56"/>
      <c r="EDU399" s="56"/>
      <c r="EDV399" s="56"/>
      <c r="EDW399" s="56"/>
      <c r="EDX399" s="56"/>
      <c r="EDY399" s="56"/>
      <c r="EDZ399" s="56"/>
      <c r="EEA399" s="56"/>
      <c r="EEB399" s="56"/>
      <c r="EEC399" s="56"/>
      <c r="EED399" s="56"/>
      <c r="EEE399" s="56"/>
      <c r="EEF399" s="56"/>
      <c r="EEG399" s="56"/>
      <c r="EEH399" s="56"/>
      <c r="EEI399" s="56"/>
      <c r="EEJ399" s="56"/>
      <c r="EEK399" s="56"/>
      <c r="EEL399" s="56"/>
      <c r="EEM399" s="56"/>
      <c r="EEN399" s="56"/>
      <c r="EEO399" s="56"/>
      <c r="EEP399" s="56"/>
      <c r="EEQ399" s="56"/>
      <c r="EER399" s="56"/>
      <c r="EES399" s="56"/>
      <c r="EET399" s="56"/>
      <c r="EEU399" s="56"/>
      <c r="EEV399" s="56"/>
      <c r="EEW399" s="56"/>
      <c r="EEX399" s="56"/>
      <c r="EEY399" s="56"/>
      <c r="EEZ399" s="56"/>
      <c r="EFA399" s="56"/>
      <c r="EFB399" s="56"/>
      <c r="EFC399" s="56"/>
      <c r="EFD399" s="56"/>
      <c r="EFE399" s="56"/>
      <c r="EFF399" s="56"/>
      <c r="EFG399" s="56"/>
      <c r="EFH399" s="56"/>
      <c r="EFI399" s="56"/>
      <c r="EFJ399" s="56"/>
      <c r="EFK399" s="56"/>
      <c r="EFL399" s="56"/>
      <c r="EFM399" s="56"/>
      <c r="EFN399" s="56"/>
      <c r="EFO399" s="56"/>
      <c r="EFP399" s="56"/>
      <c r="EFQ399" s="56"/>
      <c r="EFR399" s="56"/>
      <c r="EFS399" s="56"/>
      <c r="EFT399" s="56"/>
      <c r="EFU399" s="56"/>
      <c r="EFV399" s="56"/>
      <c r="EFW399" s="56"/>
      <c r="EFX399" s="56"/>
      <c r="EFY399" s="56"/>
      <c r="EFZ399" s="56"/>
      <c r="EGA399" s="56"/>
      <c r="EGB399" s="56"/>
      <c r="EGC399" s="56"/>
      <c r="EGD399" s="56"/>
      <c r="EGE399" s="56"/>
      <c r="EGF399" s="56"/>
      <c r="EGG399" s="56"/>
      <c r="EGH399" s="56"/>
      <c r="EGI399" s="56"/>
      <c r="EGJ399" s="56"/>
      <c r="EGK399" s="56"/>
      <c r="EGL399" s="56"/>
      <c r="EGM399" s="56"/>
      <c r="EGN399" s="56"/>
      <c r="EGO399" s="56"/>
      <c r="EGP399" s="56"/>
      <c r="EGQ399" s="56"/>
      <c r="EGR399" s="56"/>
      <c r="EGS399" s="56"/>
      <c r="EGT399" s="56"/>
      <c r="EGU399" s="56"/>
      <c r="EGV399" s="56"/>
      <c r="EGW399" s="56"/>
      <c r="EGX399" s="56"/>
      <c r="EGY399" s="56"/>
      <c r="EGZ399" s="56"/>
      <c r="EHA399" s="56"/>
      <c r="EHB399" s="56"/>
      <c r="EHC399" s="56"/>
      <c r="EHD399" s="56"/>
      <c r="EHE399" s="56"/>
      <c r="EHF399" s="56"/>
      <c r="EHG399" s="56"/>
      <c r="EHH399" s="56"/>
      <c r="EHI399" s="56"/>
      <c r="EHJ399" s="56"/>
      <c r="EHK399" s="56"/>
      <c r="EHL399" s="56"/>
      <c r="EHM399" s="56"/>
      <c r="EHN399" s="56"/>
      <c r="EHO399" s="56"/>
      <c r="EHP399" s="56"/>
      <c r="EHQ399" s="56"/>
      <c r="EHR399" s="56"/>
      <c r="EHS399" s="56"/>
      <c r="EHT399" s="56"/>
      <c r="EHU399" s="56"/>
      <c r="EHV399" s="56"/>
      <c r="EHW399" s="56"/>
      <c r="EHX399" s="56"/>
      <c r="EHY399" s="56"/>
      <c r="EHZ399" s="56"/>
      <c r="EIA399" s="56"/>
      <c r="EIB399" s="56"/>
      <c r="EIC399" s="56"/>
      <c r="EID399" s="56"/>
      <c r="EIE399" s="56"/>
      <c r="EIF399" s="56"/>
      <c r="EIG399" s="56"/>
      <c r="EIH399" s="56"/>
      <c r="EII399" s="56"/>
      <c r="EIJ399" s="56"/>
      <c r="EIK399" s="56"/>
      <c r="EIL399" s="56"/>
      <c r="EIM399" s="56"/>
      <c r="EIN399" s="56"/>
      <c r="EIO399" s="56"/>
      <c r="EIP399" s="56"/>
      <c r="EIQ399" s="56"/>
      <c r="EIR399" s="56"/>
      <c r="EIS399" s="56"/>
      <c r="EIT399" s="56"/>
      <c r="EIU399" s="56"/>
      <c r="EIV399" s="56"/>
      <c r="EIW399" s="56"/>
      <c r="EIX399" s="56"/>
      <c r="EIY399" s="56"/>
      <c r="EIZ399" s="56"/>
      <c r="EJA399" s="56"/>
      <c r="EJB399" s="56"/>
      <c r="EJC399" s="56"/>
      <c r="EJD399" s="56"/>
      <c r="EJE399" s="56"/>
      <c r="EJF399" s="56"/>
      <c r="EJG399" s="56"/>
      <c r="EJH399" s="56"/>
      <c r="EJI399" s="56"/>
      <c r="EJJ399" s="56"/>
      <c r="EJK399" s="56"/>
      <c r="EJL399" s="56"/>
      <c r="EJM399" s="56"/>
      <c r="EJN399" s="56"/>
      <c r="EJO399" s="56"/>
      <c r="EJP399" s="56"/>
      <c r="EJQ399" s="56"/>
      <c r="EJR399" s="56"/>
      <c r="EJS399" s="56"/>
      <c r="EJT399" s="56"/>
      <c r="EJU399" s="56"/>
      <c r="EJV399" s="56"/>
      <c r="EJW399" s="56"/>
      <c r="EJX399" s="56"/>
      <c r="EJY399" s="56"/>
      <c r="EJZ399" s="56"/>
      <c r="EKA399" s="56"/>
      <c r="EKB399" s="56"/>
      <c r="EKC399" s="56"/>
      <c r="EKD399" s="56"/>
      <c r="EKE399" s="56"/>
      <c r="EKF399" s="56"/>
      <c r="EKG399" s="56"/>
      <c r="EKH399" s="56"/>
      <c r="EKI399" s="56"/>
      <c r="EKJ399" s="56"/>
      <c r="EKK399" s="56"/>
      <c r="EKL399" s="56"/>
      <c r="EKM399" s="56"/>
      <c r="EKN399" s="56"/>
      <c r="EKO399" s="56"/>
      <c r="EKP399" s="56"/>
      <c r="EKQ399" s="56"/>
      <c r="EKR399" s="56"/>
      <c r="EKS399" s="56"/>
      <c r="EKT399" s="56"/>
      <c r="EKU399" s="56"/>
      <c r="EKV399" s="56"/>
      <c r="EKW399" s="56"/>
      <c r="EKX399" s="56"/>
      <c r="EKY399" s="56"/>
      <c r="EKZ399" s="56"/>
      <c r="ELA399" s="56"/>
      <c r="ELB399" s="56"/>
      <c r="ELC399" s="56"/>
      <c r="ELD399" s="56"/>
      <c r="ELE399" s="56"/>
      <c r="ELF399" s="56"/>
      <c r="ELG399" s="56"/>
      <c r="ELH399" s="56"/>
      <c r="ELI399" s="56"/>
      <c r="ELJ399" s="56"/>
      <c r="ELK399" s="56"/>
      <c r="ELL399" s="56"/>
      <c r="ELM399" s="56"/>
      <c r="ELN399" s="56"/>
      <c r="ELO399" s="56"/>
      <c r="ELP399" s="56"/>
      <c r="ELQ399" s="56"/>
      <c r="ELR399" s="56"/>
      <c r="ELS399" s="56"/>
      <c r="ELT399" s="56"/>
      <c r="ELU399" s="56"/>
      <c r="ELV399" s="56"/>
      <c r="ELW399" s="56"/>
      <c r="ELX399" s="56"/>
      <c r="ELY399" s="56"/>
      <c r="ELZ399" s="56"/>
      <c r="EMA399" s="56"/>
      <c r="EMB399" s="56"/>
      <c r="EMC399" s="56"/>
      <c r="EMD399" s="56"/>
      <c r="EME399" s="56"/>
      <c r="EMF399" s="56"/>
      <c r="EMG399" s="56"/>
      <c r="EMH399" s="56"/>
      <c r="EMI399" s="56"/>
      <c r="EMJ399" s="56"/>
      <c r="EMK399" s="56"/>
      <c r="EML399" s="56"/>
      <c r="EMM399" s="56"/>
      <c r="EMN399" s="56"/>
      <c r="EMO399" s="56"/>
      <c r="EMP399" s="56"/>
      <c r="EMQ399" s="56"/>
      <c r="EMR399" s="56"/>
      <c r="EMS399" s="56"/>
      <c r="EMT399" s="56"/>
      <c r="EMU399" s="56"/>
      <c r="EMV399" s="56"/>
      <c r="EMW399" s="56"/>
      <c r="EMX399" s="56"/>
      <c r="EMY399" s="56"/>
      <c r="EMZ399" s="56"/>
      <c r="ENA399" s="56"/>
      <c r="ENB399" s="56"/>
      <c r="ENC399" s="56"/>
      <c r="END399" s="56"/>
      <c r="ENE399" s="56"/>
      <c r="ENF399" s="56"/>
      <c r="ENG399" s="56"/>
      <c r="ENH399" s="56"/>
      <c r="ENI399" s="56"/>
      <c r="ENJ399" s="56"/>
      <c r="ENK399" s="56"/>
      <c r="ENL399" s="56"/>
      <c r="ENM399" s="56"/>
      <c r="ENN399" s="56"/>
      <c r="ENO399" s="56"/>
      <c r="ENP399" s="56"/>
      <c r="ENQ399" s="56"/>
      <c r="ENR399" s="56"/>
      <c r="ENS399" s="56"/>
      <c r="ENT399" s="56"/>
      <c r="ENU399" s="56"/>
      <c r="ENV399" s="56"/>
      <c r="ENW399" s="56"/>
      <c r="ENX399" s="56"/>
      <c r="ENY399" s="56"/>
      <c r="ENZ399" s="56"/>
      <c r="EOA399" s="56"/>
      <c r="EOB399" s="56"/>
      <c r="EOC399" s="56"/>
      <c r="EOD399" s="56"/>
      <c r="EOE399" s="56"/>
      <c r="EOF399" s="56"/>
      <c r="EOG399" s="56"/>
      <c r="EOH399" s="56"/>
      <c r="EOI399" s="56"/>
      <c r="EOJ399" s="56"/>
      <c r="EOK399" s="56"/>
      <c r="EOL399" s="56"/>
      <c r="EOM399" s="56"/>
      <c r="EON399" s="56"/>
      <c r="EOO399" s="56"/>
      <c r="EOP399" s="56"/>
      <c r="EOQ399" s="56"/>
      <c r="EOR399" s="56"/>
      <c r="EOS399" s="56"/>
      <c r="EOT399" s="56"/>
      <c r="EOU399" s="56"/>
      <c r="EOV399" s="56"/>
      <c r="EOW399" s="56"/>
      <c r="EOX399" s="56"/>
      <c r="EOY399" s="56"/>
      <c r="EOZ399" s="56"/>
      <c r="EPA399" s="56"/>
      <c r="EPB399" s="56"/>
      <c r="EPC399" s="56"/>
      <c r="EPD399" s="56"/>
      <c r="EPE399" s="56"/>
      <c r="EPF399" s="56"/>
      <c r="EPG399" s="56"/>
      <c r="EPH399" s="56"/>
      <c r="EPI399" s="56"/>
      <c r="EPJ399" s="56"/>
      <c r="EPK399" s="56"/>
      <c r="EPL399" s="56"/>
      <c r="EPM399" s="56"/>
      <c r="EPN399" s="56"/>
      <c r="EPO399" s="56"/>
      <c r="EPP399" s="56"/>
      <c r="EPQ399" s="56"/>
      <c r="EPR399" s="56"/>
      <c r="EPS399" s="56"/>
      <c r="EPT399" s="56"/>
      <c r="EPU399" s="56"/>
      <c r="EPV399" s="56"/>
      <c r="EPW399" s="56"/>
      <c r="EPX399" s="56"/>
      <c r="EPY399" s="56"/>
      <c r="EPZ399" s="56"/>
      <c r="EQA399" s="56"/>
      <c r="EQB399" s="56"/>
      <c r="EQC399" s="56"/>
      <c r="EQD399" s="56"/>
      <c r="EQE399" s="56"/>
      <c r="EQF399" s="56"/>
      <c r="EQG399" s="56"/>
      <c r="EQH399" s="56"/>
      <c r="EQI399" s="56"/>
      <c r="EQJ399" s="56"/>
      <c r="EQK399" s="56"/>
      <c r="EQL399" s="56"/>
      <c r="EQM399" s="56"/>
      <c r="EQN399" s="56"/>
      <c r="EQO399" s="56"/>
      <c r="EQP399" s="56"/>
      <c r="EQQ399" s="56"/>
      <c r="EQR399" s="56"/>
      <c r="EQS399" s="56"/>
      <c r="EQT399" s="56"/>
      <c r="EQU399" s="56"/>
      <c r="EQV399" s="56"/>
      <c r="EQW399" s="56"/>
      <c r="EQX399" s="56"/>
      <c r="EQY399" s="56"/>
      <c r="EQZ399" s="56"/>
      <c r="ERA399" s="56"/>
      <c r="ERB399" s="56"/>
      <c r="ERC399" s="56"/>
      <c r="ERD399" s="56"/>
      <c r="ERE399" s="56"/>
      <c r="ERF399" s="56"/>
      <c r="ERG399" s="56"/>
      <c r="ERH399" s="56"/>
      <c r="ERI399" s="56"/>
      <c r="ERJ399" s="56"/>
      <c r="ERK399" s="56"/>
      <c r="ERL399" s="56"/>
      <c r="ERM399" s="56"/>
      <c r="ERN399" s="56"/>
      <c r="ERO399" s="56"/>
      <c r="ERP399" s="56"/>
      <c r="ERQ399" s="56"/>
      <c r="ERR399" s="56"/>
      <c r="ERS399" s="56"/>
      <c r="ERT399" s="56"/>
      <c r="ERU399" s="56"/>
      <c r="ERV399" s="56"/>
      <c r="ERW399" s="56"/>
      <c r="ERX399" s="56"/>
      <c r="ERY399" s="56"/>
      <c r="ERZ399" s="56"/>
      <c r="ESA399" s="56"/>
      <c r="ESB399" s="56"/>
      <c r="ESC399" s="56"/>
      <c r="ESD399" s="56"/>
      <c r="ESE399" s="56"/>
      <c r="ESF399" s="56"/>
      <c r="ESG399" s="56"/>
      <c r="ESH399" s="56"/>
      <c r="ESI399" s="56"/>
      <c r="ESJ399" s="56"/>
      <c r="ESK399" s="56"/>
      <c r="ESL399" s="56"/>
      <c r="ESM399" s="56"/>
      <c r="ESN399" s="56"/>
      <c r="ESO399" s="56"/>
      <c r="ESP399" s="56"/>
      <c r="ESQ399" s="56"/>
      <c r="ESR399" s="56"/>
      <c r="ESS399" s="56"/>
      <c r="EST399" s="56"/>
      <c r="ESU399" s="56"/>
      <c r="ESV399" s="56"/>
      <c r="ESW399" s="56"/>
      <c r="ESX399" s="56"/>
      <c r="ESY399" s="56"/>
      <c r="ESZ399" s="56"/>
      <c r="ETA399" s="56"/>
      <c r="ETB399" s="56"/>
      <c r="ETC399" s="56"/>
      <c r="ETD399" s="56"/>
      <c r="ETE399" s="56"/>
      <c r="ETF399" s="56"/>
      <c r="ETG399" s="56"/>
      <c r="ETH399" s="56"/>
      <c r="ETI399" s="56"/>
      <c r="ETJ399" s="56"/>
      <c r="ETK399" s="56"/>
      <c r="ETL399" s="56"/>
      <c r="ETM399" s="56"/>
      <c r="ETN399" s="56"/>
      <c r="ETO399" s="56"/>
      <c r="ETP399" s="56"/>
      <c r="ETQ399" s="56"/>
      <c r="ETR399" s="56"/>
      <c r="ETS399" s="56"/>
      <c r="ETT399" s="56"/>
      <c r="ETU399" s="56"/>
      <c r="ETV399" s="56"/>
      <c r="ETW399" s="56"/>
      <c r="ETX399" s="56"/>
      <c r="ETY399" s="56"/>
      <c r="ETZ399" s="56"/>
      <c r="EUA399" s="56"/>
      <c r="EUB399" s="56"/>
      <c r="EUC399" s="56"/>
      <c r="EUD399" s="56"/>
      <c r="EUE399" s="56"/>
      <c r="EUF399" s="56"/>
      <c r="EUG399" s="56"/>
      <c r="EUH399" s="56"/>
      <c r="EUI399" s="56"/>
      <c r="EUJ399" s="56"/>
      <c r="EUK399" s="56"/>
      <c r="EUL399" s="56"/>
      <c r="EUM399" s="56"/>
      <c r="EUN399" s="56"/>
      <c r="EUO399" s="56"/>
      <c r="EUP399" s="56"/>
      <c r="EUQ399" s="56"/>
      <c r="EUR399" s="56"/>
      <c r="EUS399" s="56"/>
      <c r="EUT399" s="56"/>
      <c r="EUU399" s="56"/>
      <c r="EUV399" s="56"/>
      <c r="EUW399" s="56"/>
      <c r="EUX399" s="56"/>
      <c r="EUY399" s="56"/>
      <c r="EUZ399" s="56"/>
      <c r="EVA399" s="56"/>
      <c r="EVB399" s="56"/>
      <c r="EVC399" s="56"/>
      <c r="EVD399" s="56"/>
      <c r="EVE399" s="56"/>
      <c r="EVF399" s="56"/>
      <c r="EVG399" s="56"/>
      <c r="EVH399" s="56"/>
      <c r="EVI399" s="56"/>
      <c r="EVJ399" s="56"/>
      <c r="EVK399" s="56"/>
      <c r="EVL399" s="56"/>
      <c r="EVM399" s="56"/>
      <c r="EVN399" s="56"/>
      <c r="EVO399" s="56"/>
      <c r="EVP399" s="56"/>
      <c r="EVQ399" s="56"/>
      <c r="EVR399" s="56"/>
      <c r="EVS399" s="56"/>
      <c r="EVT399" s="56"/>
      <c r="EVU399" s="56"/>
      <c r="EVV399" s="56"/>
      <c r="EVW399" s="56"/>
      <c r="EVX399" s="56"/>
      <c r="EVY399" s="56"/>
      <c r="EVZ399" s="56"/>
      <c r="EWA399" s="56"/>
      <c r="EWB399" s="56"/>
      <c r="EWC399" s="56"/>
      <c r="EWD399" s="56"/>
      <c r="EWE399" s="56"/>
      <c r="EWF399" s="56"/>
      <c r="EWG399" s="56"/>
      <c r="EWH399" s="56"/>
      <c r="EWI399" s="56"/>
      <c r="EWJ399" s="56"/>
      <c r="EWK399" s="56"/>
      <c r="EWL399" s="56"/>
      <c r="EWM399" s="56"/>
      <c r="EWN399" s="56"/>
      <c r="EWO399" s="56"/>
      <c r="EWP399" s="56"/>
      <c r="EWQ399" s="56"/>
      <c r="EWR399" s="56"/>
      <c r="EWS399" s="56"/>
      <c r="EWT399" s="56"/>
      <c r="EWU399" s="56"/>
      <c r="EWV399" s="56"/>
      <c r="EWW399" s="56"/>
      <c r="EWX399" s="56"/>
      <c r="EWY399" s="56"/>
      <c r="EWZ399" s="56"/>
      <c r="EXA399" s="56"/>
      <c r="EXB399" s="56"/>
      <c r="EXC399" s="56"/>
      <c r="EXD399" s="56"/>
      <c r="EXE399" s="56"/>
      <c r="EXF399" s="56"/>
      <c r="EXG399" s="56"/>
      <c r="EXH399" s="56"/>
      <c r="EXI399" s="56"/>
      <c r="EXJ399" s="56"/>
      <c r="EXK399" s="56"/>
      <c r="EXL399" s="56"/>
      <c r="EXM399" s="56"/>
      <c r="EXN399" s="56"/>
      <c r="EXO399" s="56"/>
      <c r="EXP399" s="56"/>
      <c r="EXQ399" s="56"/>
      <c r="EXR399" s="56"/>
      <c r="EXS399" s="56"/>
      <c r="EXT399" s="56"/>
      <c r="EXU399" s="56"/>
      <c r="EXV399" s="56"/>
      <c r="EXW399" s="56"/>
      <c r="EXX399" s="56"/>
      <c r="EXY399" s="56"/>
      <c r="EXZ399" s="56"/>
      <c r="EYA399" s="56"/>
      <c r="EYB399" s="56"/>
      <c r="EYC399" s="56"/>
      <c r="EYD399" s="56"/>
      <c r="EYE399" s="56"/>
      <c r="EYF399" s="56"/>
      <c r="EYG399" s="56"/>
      <c r="EYH399" s="56"/>
      <c r="EYI399" s="56"/>
      <c r="EYJ399" s="56"/>
      <c r="EYK399" s="56"/>
      <c r="EYL399" s="56"/>
      <c r="EYM399" s="56"/>
      <c r="EYN399" s="56"/>
      <c r="EYO399" s="56"/>
      <c r="EYP399" s="56"/>
      <c r="EYQ399" s="56"/>
      <c r="EYR399" s="56"/>
      <c r="EYS399" s="56"/>
      <c r="EYT399" s="56"/>
      <c r="EYU399" s="56"/>
      <c r="EYV399" s="56"/>
      <c r="EYW399" s="56"/>
      <c r="EYX399" s="56"/>
      <c r="EYY399" s="56"/>
      <c r="EYZ399" s="56"/>
      <c r="EZA399" s="56"/>
      <c r="EZB399" s="56"/>
      <c r="EZC399" s="56"/>
      <c r="EZD399" s="56"/>
      <c r="EZE399" s="56"/>
      <c r="EZF399" s="56"/>
      <c r="EZG399" s="56"/>
      <c r="EZH399" s="56"/>
      <c r="EZI399" s="56"/>
      <c r="EZJ399" s="56"/>
      <c r="EZK399" s="56"/>
      <c r="EZL399" s="56"/>
      <c r="EZM399" s="56"/>
      <c r="EZN399" s="56"/>
      <c r="EZO399" s="56"/>
      <c r="EZP399" s="56"/>
      <c r="EZQ399" s="56"/>
      <c r="EZR399" s="56"/>
      <c r="EZS399" s="56"/>
      <c r="EZT399" s="56"/>
      <c r="EZU399" s="56"/>
      <c r="EZV399" s="56"/>
      <c r="EZW399" s="56"/>
      <c r="EZX399" s="56"/>
      <c r="EZY399" s="56"/>
      <c r="EZZ399" s="56"/>
      <c r="FAA399" s="56"/>
      <c r="FAB399" s="56"/>
      <c r="FAC399" s="56"/>
      <c r="FAD399" s="56"/>
      <c r="FAE399" s="56"/>
      <c r="FAF399" s="56"/>
      <c r="FAG399" s="56"/>
      <c r="FAH399" s="56"/>
      <c r="FAI399" s="56"/>
      <c r="FAJ399" s="56"/>
      <c r="FAK399" s="56"/>
      <c r="FAL399" s="56"/>
      <c r="FAM399" s="56"/>
      <c r="FAN399" s="56"/>
      <c r="FAO399" s="56"/>
      <c r="FAP399" s="56"/>
      <c r="FAQ399" s="56"/>
      <c r="FAR399" s="56"/>
      <c r="FAS399" s="56"/>
      <c r="FAT399" s="56"/>
      <c r="FAU399" s="56"/>
      <c r="FAV399" s="56"/>
      <c r="FAW399" s="56"/>
      <c r="FAX399" s="56"/>
      <c r="FAY399" s="56"/>
      <c r="FAZ399" s="56"/>
      <c r="FBA399" s="56"/>
      <c r="FBB399" s="56"/>
      <c r="FBC399" s="56"/>
      <c r="FBD399" s="56"/>
      <c r="FBE399" s="56"/>
      <c r="FBF399" s="56"/>
      <c r="FBG399" s="56"/>
      <c r="FBH399" s="56"/>
      <c r="FBI399" s="56"/>
      <c r="FBJ399" s="56"/>
      <c r="FBK399" s="56"/>
      <c r="FBL399" s="56"/>
      <c r="FBM399" s="56"/>
      <c r="FBN399" s="56"/>
      <c r="FBO399" s="56"/>
      <c r="FBP399" s="56"/>
      <c r="FBQ399" s="56"/>
      <c r="FBR399" s="56"/>
      <c r="FBS399" s="56"/>
      <c r="FBT399" s="56"/>
      <c r="FBU399" s="56"/>
      <c r="FBV399" s="56"/>
      <c r="FBW399" s="56"/>
      <c r="FBX399" s="56"/>
      <c r="FBY399" s="56"/>
      <c r="FBZ399" s="56"/>
      <c r="FCA399" s="56"/>
      <c r="FCB399" s="56"/>
      <c r="FCC399" s="56"/>
      <c r="FCD399" s="56"/>
      <c r="FCE399" s="56"/>
      <c r="FCF399" s="56"/>
      <c r="FCG399" s="56"/>
      <c r="FCH399" s="56"/>
      <c r="FCI399" s="56"/>
      <c r="FCJ399" s="56"/>
      <c r="FCK399" s="56"/>
      <c r="FCL399" s="56"/>
      <c r="FCM399" s="56"/>
      <c r="FCN399" s="56"/>
      <c r="FCO399" s="56"/>
      <c r="FCP399" s="56"/>
      <c r="FCQ399" s="56"/>
      <c r="FCR399" s="56"/>
      <c r="FCS399" s="56"/>
      <c r="FCT399" s="56"/>
      <c r="FCU399" s="56"/>
      <c r="FCV399" s="56"/>
      <c r="FCW399" s="56"/>
      <c r="FCX399" s="56"/>
      <c r="FCY399" s="56"/>
      <c r="FCZ399" s="56"/>
      <c r="FDA399" s="56"/>
      <c r="FDB399" s="56"/>
      <c r="FDC399" s="56"/>
      <c r="FDD399" s="56"/>
      <c r="FDE399" s="56"/>
      <c r="FDF399" s="56"/>
      <c r="FDG399" s="56"/>
      <c r="FDH399" s="56"/>
      <c r="FDI399" s="56"/>
      <c r="FDJ399" s="56"/>
      <c r="FDK399" s="56"/>
      <c r="FDL399" s="56"/>
      <c r="FDM399" s="56"/>
      <c r="FDN399" s="56"/>
      <c r="FDO399" s="56"/>
      <c r="FDP399" s="56"/>
      <c r="FDQ399" s="56"/>
      <c r="FDR399" s="56"/>
      <c r="FDS399" s="56"/>
      <c r="FDT399" s="56"/>
      <c r="FDU399" s="56"/>
      <c r="FDV399" s="56"/>
      <c r="FDW399" s="56"/>
      <c r="FDX399" s="56"/>
      <c r="FDY399" s="56"/>
      <c r="FDZ399" s="56"/>
      <c r="FEA399" s="56"/>
      <c r="FEB399" s="56"/>
      <c r="FEC399" s="56"/>
      <c r="FED399" s="56"/>
      <c r="FEE399" s="56"/>
      <c r="FEF399" s="56"/>
      <c r="FEG399" s="56"/>
      <c r="FEH399" s="56"/>
      <c r="FEI399" s="56"/>
      <c r="FEJ399" s="56"/>
      <c r="FEK399" s="56"/>
      <c r="FEL399" s="56"/>
      <c r="FEM399" s="56"/>
      <c r="FEN399" s="56"/>
      <c r="FEO399" s="56"/>
      <c r="FEP399" s="56"/>
      <c r="FEQ399" s="56"/>
      <c r="FER399" s="56"/>
      <c r="FES399" s="56"/>
      <c r="FET399" s="56"/>
      <c r="FEU399" s="56"/>
      <c r="FEV399" s="56"/>
      <c r="FEW399" s="56"/>
      <c r="FEX399" s="56"/>
      <c r="FEY399" s="56"/>
      <c r="FEZ399" s="56"/>
      <c r="FFA399" s="56"/>
      <c r="FFB399" s="56"/>
      <c r="FFC399" s="56"/>
      <c r="FFD399" s="56"/>
      <c r="FFE399" s="56"/>
      <c r="FFF399" s="56"/>
      <c r="FFG399" s="56"/>
      <c r="FFH399" s="56"/>
      <c r="FFI399" s="56"/>
      <c r="FFJ399" s="56"/>
      <c r="FFK399" s="56"/>
      <c r="FFL399" s="56"/>
      <c r="FFM399" s="56"/>
      <c r="FFN399" s="56"/>
      <c r="FFO399" s="56"/>
      <c r="FFP399" s="56"/>
      <c r="FFQ399" s="56"/>
      <c r="FFR399" s="56"/>
      <c r="FFS399" s="56"/>
      <c r="FFT399" s="56"/>
      <c r="FFU399" s="56"/>
      <c r="FFV399" s="56"/>
      <c r="FFW399" s="56"/>
      <c r="FFX399" s="56"/>
      <c r="FFY399" s="56"/>
      <c r="FFZ399" s="56"/>
      <c r="FGA399" s="56"/>
      <c r="FGB399" s="56"/>
      <c r="FGC399" s="56"/>
      <c r="FGD399" s="56"/>
      <c r="FGE399" s="56"/>
      <c r="FGF399" s="56"/>
      <c r="FGG399" s="56"/>
      <c r="FGH399" s="56"/>
      <c r="FGI399" s="56"/>
      <c r="FGJ399" s="56"/>
      <c r="FGK399" s="56"/>
      <c r="FGL399" s="56"/>
      <c r="FGM399" s="56"/>
      <c r="FGN399" s="56"/>
      <c r="FGO399" s="56"/>
      <c r="FGP399" s="56"/>
      <c r="FGQ399" s="56"/>
      <c r="FGR399" s="56"/>
      <c r="FGS399" s="56"/>
      <c r="FGT399" s="56"/>
      <c r="FGU399" s="56"/>
      <c r="FGV399" s="56"/>
      <c r="FGW399" s="56"/>
      <c r="FGX399" s="56"/>
      <c r="FGY399" s="56"/>
      <c r="FGZ399" s="56"/>
      <c r="FHA399" s="56"/>
      <c r="FHB399" s="56"/>
      <c r="FHC399" s="56"/>
      <c r="FHD399" s="56"/>
      <c r="FHE399" s="56"/>
      <c r="FHF399" s="56"/>
      <c r="FHG399" s="56"/>
      <c r="FHH399" s="56"/>
      <c r="FHI399" s="56"/>
      <c r="FHJ399" s="56"/>
      <c r="FHK399" s="56"/>
      <c r="FHL399" s="56"/>
      <c r="FHM399" s="56"/>
      <c r="FHN399" s="56"/>
      <c r="FHO399" s="56"/>
      <c r="FHP399" s="56"/>
      <c r="FHQ399" s="56"/>
      <c r="FHR399" s="56"/>
      <c r="FHS399" s="56"/>
      <c r="FHT399" s="56"/>
      <c r="FHU399" s="56"/>
      <c r="FHV399" s="56"/>
      <c r="FHW399" s="56"/>
      <c r="FHX399" s="56"/>
      <c r="FHY399" s="56"/>
      <c r="FHZ399" s="56"/>
      <c r="FIA399" s="56"/>
      <c r="FIB399" s="56"/>
      <c r="FIC399" s="56"/>
      <c r="FID399" s="56"/>
      <c r="FIE399" s="56"/>
      <c r="FIF399" s="56"/>
      <c r="FIG399" s="56"/>
      <c r="FIH399" s="56"/>
      <c r="FII399" s="56"/>
      <c r="FIJ399" s="56"/>
      <c r="FIK399" s="56"/>
      <c r="FIL399" s="56"/>
      <c r="FIM399" s="56"/>
      <c r="FIN399" s="56"/>
      <c r="FIO399" s="56"/>
      <c r="FIP399" s="56"/>
      <c r="FIQ399" s="56"/>
      <c r="FIR399" s="56"/>
      <c r="FIS399" s="56"/>
      <c r="FIT399" s="56"/>
      <c r="FIU399" s="56"/>
      <c r="FIV399" s="56"/>
      <c r="FIW399" s="56"/>
      <c r="FIX399" s="56"/>
      <c r="FIY399" s="56"/>
      <c r="FIZ399" s="56"/>
      <c r="FJA399" s="56"/>
      <c r="FJB399" s="56"/>
      <c r="FJC399" s="56"/>
      <c r="FJD399" s="56"/>
      <c r="FJE399" s="56"/>
      <c r="FJF399" s="56"/>
      <c r="FJG399" s="56"/>
      <c r="FJH399" s="56"/>
      <c r="FJI399" s="56"/>
      <c r="FJJ399" s="56"/>
      <c r="FJK399" s="56"/>
      <c r="FJL399" s="56"/>
      <c r="FJM399" s="56"/>
      <c r="FJN399" s="56"/>
      <c r="FJO399" s="56"/>
      <c r="FJP399" s="56"/>
      <c r="FJQ399" s="56"/>
      <c r="FJR399" s="56"/>
      <c r="FJS399" s="56"/>
      <c r="FJT399" s="56"/>
      <c r="FJU399" s="56"/>
      <c r="FJV399" s="56"/>
      <c r="FJW399" s="56"/>
      <c r="FJX399" s="56"/>
      <c r="FJY399" s="56"/>
      <c r="FJZ399" s="56"/>
      <c r="FKA399" s="56"/>
      <c r="FKB399" s="56"/>
      <c r="FKC399" s="56"/>
      <c r="FKD399" s="56"/>
      <c r="FKE399" s="56"/>
      <c r="FKF399" s="56"/>
      <c r="FKG399" s="56"/>
      <c r="FKH399" s="56"/>
      <c r="FKI399" s="56"/>
      <c r="FKJ399" s="56"/>
      <c r="FKK399" s="56"/>
      <c r="FKL399" s="56"/>
      <c r="FKM399" s="56"/>
      <c r="FKN399" s="56"/>
      <c r="FKO399" s="56"/>
      <c r="FKP399" s="56"/>
      <c r="FKQ399" s="56"/>
      <c r="FKR399" s="56"/>
      <c r="FKS399" s="56"/>
      <c r="FKT399" s="56"/>
      <c r="FKU399" s="56"/>
      <c r="FKV399" s="56"/>
      <c r="FKW399" s="56"/>
      <c r="FKX399" s="56"/>
      <c r="FKY399" s="56"/>
      <c r="FKZ399" s="56"/>
      <c r="FLA399" s="56"/>
      <c r="FLB399" s="56"/>
      <c r="FLC399" s="56"/>
      <c r="FLD399" s="56"/>
      <c r="FLE399" s="56"/>
      <c r="FLF399" s="56"/>
      <c r="FLG399" s="56"/>
      <c r="FLH399" s="56"/>
      <c r="FLI399" s="56"/>
      <c r="FLJ399" s="56"/>
      <c r="FLK399" s="56"/>
      <c r="FLL399" s="56"/>
      <c r="FLM399" s="56"/>
      <c r="FLN399" s="56"/>
      <c r="FLO399" s="56"/>
      <c r="FLP399" s="56"/>
      <c r="FLQ399" s="56"/>
      <c r="FLR399" s="56"/>
      <c r="FLS399" s="56"/>
      <c r="FLT399" s="56"/>
      <c r="FLU399" s="56"/>
      <c r="FLV399" s="56"/>
      <c r="FLW399" s="56"/>
      <c r="FLX399" s="56"/>
      <c r="FLY399" s="56"/>
      <c r="FLZ399" s="56"/>
      <c r="FMA399" s="56"/>
      <c r="FMB399" s="56"/>
      <c r="FMC399" s="56"/>
      <c r="FMD399" s="56"/>
      <c r="FME399" s="56"/>
      <c r="FMF399" s="56"/>
      <c r="FMG399" s="56"/>
      <c r="FMH399" s="56"/>
      <c r="FMI399" s="56"/>
      <c r="FMJ399" s="56"/>
      <c r="FMK399" s="56"/>
      <c r="FML399" s="56"/>
      <c r="FMM399" s="56"/>
      <c r="FMN399" s="56"/>
      <c r="FMO399" s="56"/>
      <c r="FMP399" s="56"/>
      <c r="FMQ399" s="56"/>
      <c r="FMR399" s="56"/>
      <c r="FMS399" s="56"/>
      <c r="FMT399" s="56"/>
      <c r="FMU399" s="56"/>
      <c r="FMV399" s="56"/>
      <c r="FMW399" s="56"/>
      <c r="FMX399" s="56"/>
      <c r="FMY399" s="56"/>
      <c r="FMZ399" s="56"/>
      <c r="FNA399" s="56"/>
      <c r="FNB399" s="56"/>
      <c r="FNC399" s="56"/>
      <c r="FND399" s="56"/>
      <c r="FNE399" s="56"/>
      <c r="FNF399" s="56"/>
      <c r="FNG399" s="56"/>
      <c r="FNH399" s="56"/>
      <c r="FNI399" s="56"/>
      <c r="FNJ399" s="56"/>
      <c r="FNK399" s="56"/>
      <c r="FNL399" s="56"/>
      <c r="FNM399" s="56"/>
      <c r="FNN399" s="56"/>
      <c r="FNO399" s="56"/>
      <c r="FNP399" s="56"/>
      <c r="FNQ399" s="56"/>
      <c r="FNR399" s="56"/>
      <c r="FNS399" s="56"/>
      <c r="FNT399" s="56"/>
      <c r="FNU399" s="56"/>
      <c r="FNV399" s="56"/>
      <c r="FNW399" s="56"/>
      <c r="FNX399" s="56"/>
      <c r="FNY399" s="56"/>
      <c r="FNZ399" s="56"/>
      <c r="FOA399" s="56"/>
      <c r="FOB399" s="56"/>
      <c r="FOC399" s="56"/>
      <c r="FOD399" s="56"/>
      <c r="FOE399" s="56"/>
      <c r="FOF399" s="56"/>
      <c r="FOG399" s="56"/>
      <c r="FOH399" s="56"/>
      <c r="FOI399" s="56"/>
      <c r="FOJ399" s="56"/>
      <c r="FOK399" s="56"/>
      <c r="FOL399" s="56"/>
      <c r="FOM399" s="56"/>
      <c r="FON399" s="56"/>
      <c r="FOO399" s="56"/>
      <c r="FOP399" s="56"/>
      <c r="FOQ399" s="56"/>
      <c r="FOR399" s="56"/>
      <c r="FOS399" s="56"/>
      <c r="FOT399" s="56"/>
      <c r="FOU399" s="56"/>
      <c r="FOV399" s="56"/>
      <c r="FOW399" s="56"/>
      <c r="FOX399" s="56"/>
      <c r="FOY399" s="56"/>
      <c r="FOZ399" s="56"/>
      <c r="FPA399" s="56"/>
      <c r="FPB399" s="56"/>
      <c r="FPC399" s="56"/>
      <c r="FPD399" s="56"/>
      <c r="FPE399" s="56"/>
      <c r="FPF399" s="56"/>
      <c r="FPG399" s="56"/>
      <c r="FPH399" s="56"/>
      <c r="FPI399" s="56"/>
      <c r="FPJ399" s="56"/>
      <c r="FPK399" s="56"/>
      <c r="FPL399" s="56"/>
      <c r="FPM399" s="56"/>
      <c r="FPN399" s="56"/>
      <c r="FPO399" s="56"/>
      <c r="FPP399" s="56"/>
      <c r="FPQ399" s="56"/>
      <c r="FPR399" s="56"/>
      <c r="FPS399" s="56"/>
      <c r="FPT399" s="56"/>
      <c r="FPU399" s="56"/>
      <c r="FPV399" s="56"/>
      <c r="FPW399" s="56"/>
      <c r="FPX399" s="56"/>
      <c r="FPY399" s="56"/>
      <c r="FPZ399" s="56"/>
      <c r="FQA399" s="56"/>
      <c r="FQB399" s="56"/>
      <c r="FQC399" s="56"/>
      <c r="FQD399" s="56"/>
      <c r="FQE399" s="56"/>
      <c r="FQF399" s="56"/>
      <c r="FQG399" s="56"/>
      <c r="FQH399" s="56"/>
      <c r="FQI399" s="56"/>
      <c r="FQJ399" s="56"/>
      <c r="FQK399" s="56"/>
      <c r="FQL399" s="56"/>
      <c r="FQM399" s="56"/>
      <c r="FQN399" s="56"/>
      <c r="FQO399" s="56"/>
      <c r="FQP399" s="56"/>
      <c r="FQQ399" s="56"/>
      <c r="FQR399" s="56"/>
      <c r="FQS399" s="56"/>
      <c r="FQT399" s="56"/>
      <c r="FQU399" s="56"/>
      <c r="FQV399" s="56"/>
      <c r="FQW399" s="56"/>
      <c r="FQX399" s="56"/>
      <c r="FQY399" s="56"/>
      <c r="FQZ399" s="56"/>
      <c r="FRA399" s="56"/>
      <c r="FRB399" s="56"/>
      <c r="FRC399" s="56"/>
      <c r="FRD399" s="56"/>
      <c r="FRE399" s="56"/>
      <c r="FRF399" s="56"/>
      <c r="FRG399" s="56"/>
      <c r="FRH399" s="56"/>
      <c r="FRI399" s="56"/>
      <c r="FRJ399" s="56"/>
      <c r="FRK399" s="56"/>
      <c r="FRL399" s="56"/>
      <c r="FRM399" s="56"/>
      <c r="FRN399" s="56"/>
      <c r="FRO399" s="56"/>
      <c r="FRP399" s="56"/>
      <c r="FRQ399" s="56"/>
      <c r="FRR399" s="56"/>
      <c r="FRS399" s="56"/>
      <c r="FRT399" s="56"/>
      <c r="FRU399" s="56"/>
      <c r="FRV399" s="56"/>
      <c r="FRW399" s="56"/>
      <c r="FRX399" s="56"/>
      <c r="FRY399" s="56"/>
      <c r="FRZ399" s="56"/>
      <c r="FSA399" s="56"/>
      <c r="FSB399" s="56"/>
      <c r="FSC399" s="56"/>
      <c r="FSD399" s="56"/>
      <c r="FSE399" s="56"/>
      <c r="FSF399" s="56"/>
      <c r="FSG399" s="56"/>
      <c r="FSH399" s="56"/>
      <c r="FSI399" s="56"/>
      <c r="FSJ399" s="56"/>
      <c r="FSK399" s="56"/>
      <c r="FSL399" s="56"/>
      <c r="FSM399" s="56"/>
      <c r="FSN399" s="56"/>
      <c r="FSO399" s="56"/>
      <c r="FSP399" s="56"/>
      <c r="FSQ399" s="56"/>
      <c r="FSR399" s="56"/>
      <c r="FSS399" s="56"/>
      <c r="FST399" s="56"/>
      <c r="FSU399" s="56"/>
      <c r="FSV399" s="56"/>
      <c r="FSW399" s="56"/>
      <c r="FSX399" s="56"/>
      <c r="FSY399" s="56"/>
      <c r="FSZ399" s="56"/>
      <c r="FTA399" s="56"/>
      <c r="FTB399" s="56"/>
      <c r="FTC399" s="56"/>
      <c r="FTD399" s="56"/>
      <c r="FTE399" s="56"/>
      <c r="FTF399" s="56"/>
      <c r="FTG399" s="56"/>
      <c r="FTH399" s="56"/>
      <c r="FTI399" s="56"/>
      <c r="FTJ399" s="56"/>
      <c r="FTK399" s="56"/>
      <c r="FTL399" s="56"/>
      <c r="FTM399" s="56"/>
      <c r="FTN399" s="56"/>
      <c r="FTO399" s="56"/>
      <c r="FTP399" s="56"/>
      <c r="FTQ399" s="56"/>
      <c r="FTR399" s="56"/>
      <c r="FTS399" s="56"/>
      <c r="FTT399" s="56"/>
      <c r="FTU399" s="56"/>
      <c r="FTV399" s="56"/>
      <c r="FTW399" s="56"/>
      <c r="FTX399" s="56"/>
      <c r="FTY399" s="56"/>
      <c r="FTZ399" s="56"/>
      <c r="FUA399" s="56"/>
      <c r="FUB399" s="56"/>
      <c r="FUC399" s="56"/>
      <c r="FUD399" s="56"/>
      <c r="FUE399" s="56"/>
      <c r="FUF399" s="56"/>
      <c r="FUG399" s="56"/>
      <c r="FUH399" s="56"/>
      <c r="FUI399" s="56"/>
      <c r="FUJ399" s="56"/>
      <c r="FUK399" s="56"/>
      <c r="FUL399" s="56"/>
      <c r="FUM399" s="56"/>
      <c r="FUN399" s="56"/>
      <c r="FUO399" s="56"/>
      <c r="FUP399" s="56"/>
      <c r="FUQ399" s="56"/>
      <c r="FUR399" s="56"/>
      <c r="FUS399" s="56"/>
      <c r="FUT399" s="56"/>
      <c r="FUU399" s="56"/>
      <c r="FUV399" s="56"/>
      <c r="FUW399" s="56"/>
      <c r="FUX399" s="56"/>
      <c r="FUY399" s="56"/>
      <c r="FUZ399" s="56"/>
      <c r="FVA399" s="56"/>
      <c r="FVB399" s="56"/>
      <c r="FVC399" s="56"/>
      <c r="FVD399" s="56"/>
      <c r="FVE399" s="56"/>
      <c r="FVF399" s="56"/>
      <c r="FVG399" s="56"/>
      <c r="FVH399" s="56"/>
      <c r="FVI399" s="56"/>
      <c r="FVJ399" s="56"/>
      <c r="FVK399" s="56"/>
      <c r="FVL399" s="56"/>
      <c r="FVM399" s="56"/>
      <c r="FVN399" s="56"/>
      <c r="FVO399" s="56"/>
      <c r="FVP399" s="56"/>
      <c r="FVQ399" s="56"/>
      <c r="FVR399" s="56"/>
      <c r="FVS399" s="56"/>
      <c r="FVT399" s="56"/>
      <c r="FVU399" s="56"/>
      <c r="FVV399" s="56"/>
      <c r="FVW399" s="56"/>
      <c r="FVX399" s="56"/>
      <c r="FVY399" s="56"/>
      <c r="FVZ399" s="56"/>
      <c r="FWA399" s="56"/>
      <c r="FWB399" s="56"/>
      <c r="FWC399" s="56"/>
      <c r="FWD399" s="56"/>
      <c r="FWE399" s="56"/>
      <c r="FWF399" s="56"/>
      <c r="FWG399" s="56"/>
      <c r="FWH399" s="56"/>
      <c r="FWI399" s="56"/>
      <c r="FWJ399" s="56"/>
      <c r="FWK399" s="56"/>
      <c r="FWL399" s="56"/>
      <c r="FWM399" s="56"/>
      <c r="FWN399" s="56"/>
      <c r="FWO399" s="56"/>
      <c r="FWP399" s="56"/>
      <c r="FWQ399" s="56"/>
      <c r="FWR399" s="56"/>
      <c r="FWS399" s="56"/>
      <c r="FWT399" s="56"/>
      <c r="FWU399" s="56"/>
      <c r="FWV399" s="56"/>
      <c r="FWW399" s="56"/>
      <c r="FWX399" s="56"/>
      <c r="FWY399" s="56"/>
      <c r="FWZ399" s="56"/>
      <c r="FXA399" s="56"/>
      <c r="FXB399" s="56"/>
      <c r="FXC399" s="56"/>
      <c r="FXD399" s="56"/>
      <c r="FXE399" s="56"/>
      <c r="FXF399" s="56"/>
      <c r="FXG399" s="56"/>
      <c r="FXH399" s="56"/>
      <c r="FXI399" s="56"/>
      <c r="FXJ399" s="56"/>
      <c r="FXK399" s="56"/>
      <c r="FXL399" s="56"/>
      <c r="FXM399" s="56"/>
      <c r="FXN399" s="56"/>
      <c r="FXO399" s="56"/>
      <c r="FXP399" s="56"/>
      <c r="FXQ399" s="56"/>
      <c r="FXR399" s="56"/>
      <c r="FXS399" s="56"/>
      <c r="FXT399" s="56"/>
      <c r="FXU399" s="56"/>
      <c r="FXV399" s="56"/>
      <c r="FXW399" s="56"/>
      <c r="FXX399" s="56"/>
      <c r="FXY399" s="56"/>
      <c r="FXZ399" s="56"/>
      <c r="FYA399" s="56"/>
      <c r="FYB399" s="56"/>
      <c r="FYC399" s="56"/>
      <c r="FYD399" s="56"/>
      <c r="FYE399" s="56"/>
      <c r="FYF399" s="56"/>
      <c r="FYG399" s="56"/>
      <c r="FYH399" s="56"/>
      <c r="FYI399" s="56"/>
      <c r="FYJ399" s="56"/>
      <c r="FYK399" s="56"/>
      <c r="FYL399" s="56"/>
      <c r="FYM399" s="56"/>
      <c r="FYN399" s="56"/>
      <c r="FYO399" s="56"/>
      <c r="FYP399" s="56"/>
      <c r="FYQ399" s="56"/>
      <c r="FYR399" s="56"/>
      <c r="FYS399" s="56"/>
      <c r="FYT399" s="56"/>
      <c r="FYU399" s="56"/>
      <c r="FYV399" s="56"/>
      <c r="FYW399" s="56"/>
      <c r="FYX399" s="56"/>
      <c r="FYY399" s="56"/>
      <c r="FYZ399" s="56"/>
      <c r="FZA399" s="56"/>
      <c r="FZB399" s="56"/>
      <c r="FZC399" s="56"/>
      <c r="FZD399" s="56"/>
      <c r="FZE399" s="56"/>
      <c r="FZF399" s="56"/>
      <c r="FZG399" s="56"/>
      <c r="FZH399" s="56"/>
      <c r="FZI399" s="56"/>
      <c r="FZJ399" s="56"/>
      <c r="FZK399" s="56"/>
      <c r="FZL399" s="56"/>
      <c r="FZM399" s="56"/>
      <c r="FZN399" s="56"/>
      <c r="FZO399" s="56"/>
      <c r="FZP399" s="56"/>
      <c r="FZQ399" s="56"/>
      <c r="FZR399" s="56"/>
      <c r="FZS399" s="56"/>
      <c r="FZT399" s="56"/>
      <c r="FZU399" s="56"/>
      <c r="FZV399" s="56"/>
      <c r="FZW399" s="56"/>
      <c r="FZX399" s="56"/>
      <c r="FZY399" s="56"/>
      <c r="FZZ399" s="56"/>
      <c r="GAA399" s="56"/>
      <c r="GAB399" s="56"/>
      <c r="GAC399" s="56"/>
      <c r="GAD399" s="56"/>
      <c r="GAE399" s="56"/>
      <c r="GAF399" s="56"/>
      <c r="GAG399" s="56"/>
      <c r="GAH399" s="56"/>
      <c r="GAI399" s="56"/>
      <c r="GAJ399" s="56"/>
      <c r="GAK399" s="56"/>
      <c r="GAL399" s="56"/>
      <c r="GAM399" s="56"/>
      <c r="GAN399" s="56"/>
      <c r="GAO399" s="56"/>
      <c r="GAP399" s="56"/>
      <c r="GAQ399" s="56"/>
      <c r="GAR399" s="56"/>
      <c r="GAS399" s="56"/>
      <c r="GAT399" s="56"/>
      <c r="GAU399" s="56"/>
      <c r="GAV399" s="56"/>
      <c r="GAW399" s="56"/>
      <c r="GAX399" s="56"/>
      <c r="GAY399" s="56"/>
      <c r="GAZ399" s="56"/>
      <c r="GBA399" s="56"/>
      <c r="GBB399" s="56"/>
      <c r="GBC399" s="56"/>
      <c r="GBD399" s="56"/>
      <c r="GBE399" s="56"/>
      <c r="GBF399" s="56"/>
      <c r="GBG399" s="56"/>
      <c r="GBH399" s="56"/>
      <c r="GBI399" s="56"/>
      <c r="GBJ399" s="56"/>
      <c r="GBK399" s="56"/>
      <c r="GBL399" s="56"/>
      <c r="GBM399" s="56"/>
      <c r="GBN399" s="56"/>
      <c r="GBO399" s="56"/>
      <c r="GBP399" s="56"/>
      <c r="GBQ399" s="56"/>
      <c r="GBR399" s="56"/>
      <c r="GBS399" s="56"/>
      <c r="GBT399" s="56"/>
      <c r="GBU399" s="56"/>
      <c r="GBV399" s="56"/>
      <c r="GBW399" s="56"/>
      <c r="GBX399" s="56"/>
      <c r="GBY399" s="56"/>
      <c r="GBZ399" s="56"/>
      <c r="GCA399" s="56"/>
      <c r="GCB399" s="56"/>
      <c r="GCC399" s="56"/>
      <c r="GCD399" s="56"/>
      <c r="GCE399" s="56"/>
      <c r="GCF399" s="56"/>
      <c r="GCG399" s="56"/>
      <c r="GCH399" s="56"/>
      <c r="GCI399" s="56"/>
      <c r="GCJ399" s="56"/>
      <c r="GCK399" s="56"/>
      <c r="GCL399" s="56"/>
      <c r="GCM399" s="56"/>
      <c r="GCN399" s="56"/>
      <c r="GCO399" s="56"/>
      <c r="GCP399" s="56"/>
      <c r="GCQ399" s="56"/>
      <c r="GCR399" s="56"/>
      <c r="GCS399" s="56"/>
      <c r="GCT399" s="56"/>
      <c r="GCU399" s="56"/>
      <c r="GCV399" s="56"/>
      <c r="GCW399" s="56"/>
      <c r="GCX399" s="56"/>
      <c r="GCY399" s="56"/>
      <c r="GCZ399" s="56"/>
      <c r="GDA399" s="56"/>
      <c r="GDB399" s="56"/>
      <c r="GDC399" s="56"/>
      <c r="GDD399" s="56"/>
      <c r="GDE399" s="56"/>
      <c r="GDF399" s="56"/>
      <c r="GDG399" s="56"/>
      <c r="GDH399" s="56"/>
      <c r="GDI399" s="56"/>
      <c r="GDJ399" s="56"/>
      <c r="GDK399" s="56"/>
      <c r="GDL399" s="56"/>
      <c r="GDM399" s="56"/>
      <c r="GDN399" s="56"/>
      <c r="GDO399" s="56"/>
      <c r="GDP399" s="56"/>
      <c r="GDQ399" s="56"/>
      <c r="GDR399" s="56"/>
      <c r="GDS399" s="56"/>
      <c r="GDT399" s="56"/>
      <c r="GDU399" s="56"/>
      <c r="GDV399" s="56"/>
      <c r="GDW399" s="56"/>
      <c r="GDX399" s="56"/>
      <c r="GDY399" s="56"/>
      <c r="GDZ399" s="56"/>
      <c r="GEA399" s="56"/>
      <c r="GEB399" s="56"/>
      <c r="GEC399" s="56"/>
      <c r="GED399" s="56"/>
      <c r="GEE399" s="56"/>
      <c r="GEF399" s="56"/>
      <c r="GEG399" s="56"/>
      <c r="GEH399" s="56"/>
      <c r="GEI399" s="56"/>
      <c r="GEJ399" s="56"/>
      <c r="GEK399" s="56"/>
      <c r="GEL399" s="56"/>
      <c r="GEM399" s="56"/>
      <c r="GEN399" s="56"/>
      <c r="GEO399" s="56"/>
      <c r="GEP399" s="56"/>
      <c r="GEQ399" s="56"/>
      <c r="GER399" s="56"/>
      <c r="GES399" s="56"/>
      <c r="GET399" s="56"/>
      <c r="GEU399" s="56"/>
      <c r="GEV399" s="56"/>
      <c r="GEW399" s="56"/>
      <c r="GEX399" s="56"/>
      <c r="GEY399" s="56"/>
      <c r="GEZ399" s="56"/>
      <c r="GFA399" s="56"/>
      <c r="GFB399" s="56"/>
      <c r="GFC399" s="56"/>
      <c r="GFD399" s="56"/>
      <c r="GFE399" s="56"/>
      <c r="GFF399" s="56"/>
      <c r="GFG399" s="56"/>
      <c r="GFH399" s="56"/>
      <c r="GFI399" s="56"/>
      <c r="GFJ399" s="56"/>
      <c r="GFK399" s="56"/>
      <c r="GFL399" s="56"/>
      <c r="GFM399" s="56"/>
      <c r="GFN399" s="56"/>
      <c r="GFO399" s="56"/>
      <c r="GFP399" s="56"/>
      <c r="GFQ399" s="56"/>
      <c r="GFR399" s="56"/>
      <c r="GFS399" s="56"/>
      <c r="GFT399" s="56"/>
      <c r="GFU399" s="56"/>
      <c r="GFV399" s="56"/>
      <c r="GFW399" s="56"/>
      <c r="GFX399" s="56"/>
      <c r="GFY399" s="56"/>
      <c r="GFZ399" s="56"/>
      <c r="GGA399" s="56"/>
      <c r="GGB399" s="56"/>
      <c r="GGC399" s="56"/>
      <c r="GGD399" s="56"/>
      <c r="GGE399" s="56"/>
      <c r="GGF399" s="56"/>
      <c r="GGG399" s="56"/>
      <c r="GGH399" s="56"/>
      <c r="GGI399" s="56"/>
      <c r="GGJ399" s="56"/>
      <c r="GGK399" s="56"/>
      <c r="GGL399" s="56"/>
      <c r="GGM399" s="56"/>
      <c r="GGN399" s="56"/>
      <c r="GGO399" s="56"/>
      <c r="GGP399" s="56"/>
      <c r="GGQ399" s="56"/>
      <c r="GGR399" s="56"/>
      <c r="GGS399" s="56"/>
      <c r="GGT399" s="56"/>
      <c r="GGU399" s="56"/>
      <c r="GGV399" s="56"/>
      <c r="GGW399" s="56"/>
      <c r="GGX399" s="56"/>
      <c r="GGY399" s="56"/>
      <c r="GGZ399" s="56"/>
      <c r="GHA399" s="56"/>
      <c r="GHB399" s="56"/>
      <c r="GHC399" s="56"/>
      <c r="GHD399" s="56"/>
      <c r="GHE399" s="56"/>
      <c r="GHF399" s="56"/>
      <c r="GHG399" s="56"/>
      <c r="GHH399" s="56"/>
      <c r="GHI399" s="56"/>
      <c r="GHJ399" s="56"/>
      <c r="GHK399" s="56"/>
      <c r="GHL399" s="56"/>
      <c r="GHM399" s="56"/>
      <c r="GHN399" s="56"/>
      <c r="GHO399" s="56"/>
      <c r="GHP399" s="56"/>
      <c r="GHQ399" s="56"/>
      <c r="GHR399" s="56"/>
      <c r="GHS399" s="56"/>
      <c r="GHT399" s="56"/>
      <c r="GHU399" s="56"/>
      <c r="GHV399" s="56"/>
      <c r="GHW399" s="56"/>
      <c r="GHX399" s="56"/>
      <c r="GHY399" s="56"/>
      <c r="GHZ399" s="56"/>
      <c r="GIA399" s="56"/>
      <c r="GIB399" s="56"/>
      <c r="GIC399" s="56"/>
      <c r="GID399" s="56"/>
      <c r="GIE399" s="56"/>
      <c r="GIF399" s="56"/>
      <c r="GIG399" s="56"/>
      <c r="GIH399" s="56"/>
      <c r="GII399" s="56"/>
      <c r="GIJ399" s="56"/>
      <c r="GIK399" s="56"/>
      <c r="GIL399" s="56"/>
      <c r="GIM399" s="56"/>
      <c r="GIN399" s="56"/>
      <c r="GIO399" s="56"/>
      <c r="GIP399" s="56"/>
      <c r="GIQ399" s="56"/>
      <c r="GIR399" s="56"/>
      <c r="GIS399" s="56"/>
      <c r="GIT399" s="56"/>
      <c r="GIU399" s="56"/>
      <c r="GIV399" s="56"/>
      <c r="GIW399" s="56"/>
      <c r="GIX399" s="56"/>
      <c r="GIY399" s="56"/>
      <c r="GIZ399" s="56"/>
      <c r="GJA399" s="56"/>
      <c r="GJB399" s="56"/>
      <c r="GJC399" s="56"/>
      <c r="GJD399" s="56"/>
      <c r="GJE399" s="56"/>
      <c r="GJF399" s="56"/>
      <c r="GJG399" s="56"/>
      <c r="GJH399" s="56"/>
      <c r="GJI399" s="56"/>
      <c r="GJJ399" s="56"/>
      <c r="GJK399" s="56"/>
      <c r="GJL399" s="56"/>
      <c r="GJM399" s="56"/>
      <c r="GJN399" s="56"/>
      <c r="GJO399" s="56"/>
      <c r="GJP399" s="56"/>
      <c r="GJQ399" s="56"/>
      <c r="GJR399" s="56"/>
      <c r="GJS399" s="56"/>
      <c r="GJT399" s="56"/>
      <c r="GJU399" s="56"/>
      <c r="GJV399" s="56"/>
      <c r="GJW399" s="56"/>
      <c r="GJX399" s="56"/>
      <c r="GJY399" s="56"/>
      <c r="GJZ399" s="56"/>
      <c r="GKA399" s="56"/>
      <c r="GKB399" s="56"/>
      <c r="GKC399" s="56"/>
      <c r="GKD399" s="56"/>
      <c r="GKE399" s="56"/>
      <c r="GKF399" s="56"/>
      <c r="GKG399" s="56"/>
      <c r="GKH399" s="56"/>
      <c r="GKI399" s="56"/>
      <c r="GKJ399" s="56"/>
      <c r="GKK399" s="56"/>
      <c r="GKL399" s="56"/>
      <c r="GKM399" s="56"/>
      <c r="GKN399" s="56"/>
      <c r="GKO399" s="56"/>
      <c r="GKP399" s="56"/>
      <c r="GKQ399" s="56"/>
      <c r="GKR399" s="56"/>
      <c r="GKS399" s="56"/>
      <c r="GKT399" s="56"/>
      <c r="GKU399" s="56"/>
      <c r="GKV399" s="56"/>
      <c r="GKW399" s="56"/>
      <c r="GKX399" s="56"/>
      <c r="GKY399" s="56"/>
      <c r="GKZ399" s="56"/>
      <c r="GLA399" s="56"/>
      <c r="GLB399" s="56"/>
      <c r="GLC399" s="56"/>
      <c r="GLD399" s="56"/>
      <c r="GLE399" s="56"/>
      <c r="GLF399" s="56"/>
      <c r="GLG399" s="56"/>
      <c r="GLH399" s="56"/>
      <c r="GLI399" s="56"/>
      <c r="GLJ399" s="56"/>
      <c r="GLK399" s="56"/>
      <c r="GLL399" s="56"/>
      <c r="GLM399" s="56"/>
      <c r="GLN399" s="56"/>
      <c r="GLO399" s="56"/>
      <c r="GLP399" s="56"/>
      <c r="GLQ399" s="56"/>
      <c r="GLR399" s="56"/>
      <c r="GLS399" s="56"/>
      <c r="GLT399" s="56"/>
      <c r="GLU399" s="56"/>
      <c r="GLV399" s="56"/>
      <c r="GLW399" s="56"/>
      <c r="GLX399" s="56"/>
      <c r="GLY399" s="56"/>
      <c r="GLZ399" s="56"/>
      <c r="GMA399" s="56"/>
      <c r="GMB399" s="56"/>
      <c r="GMC399" s="56"/>
      <c r="GMD399" s="56"/>
      <c r="GME399" s="56"/>
      <c r="GMF399" s="56"/>
      <c r="GMG399" s="56"/>
      <c r="GMH399" s="56"/>
      <c r="GMI399" s="56"/>
      <c r="GMJ399" s="56"/>
      <c r="GMK399" s="56"/>
      <c r="GML399" s="56"/>
      <c r="GMM399" s="56"/>
      <c r="GMN399" s="56"/>
      <c r="GMO399" s="56"/>
      <c r="GMP399" s="56"/>
      <c r="GMQ399" s="56"/>
      <c r="GMR399" s="56"/>
      <c r="GMS399" s="56"/>
      <c r="GMT399" s="56"/>
      <c r="GMU399" s="56"/>
      <c r="GMV399" s="56"/>
      <c r="GMW399" s="56"/>
      <c r="GMX399" s="56"/>
      <c r="GMY399" s="56"/>
      <c r="GMZ399" s="56"/>
      <c r="GNA399" s="56"/>
      <c r="GNB399" s="56"/>
      <c r="GNC399" s="56"/>
      <c r="GND399" s="56"/>
      <c r="GNE399" s="56"/>
      <c r="GNF399" s="56"/>
      <c r="GNG399" s="56"/>
      <c r="GNH399" s="56"/>
      <c r="GNI399" s="56"/>
      <c r="GNJ399" s="56"/>
      <c r="GNK399" s="56"/>
      <c r="GNL399" s="56"/>
      <c r="GNM399" s="56"/>
      <c r="GNN399" s="56"/>
      <c r="GNO399" s="56"/>
      <c r="GNP399" s="56"/>
      <c r="GNQ399" s="56"/>
      <c r="GNR399" s="56"/>
      <c r="GNS399" s="56"/>
      <c r="GNT399" s="56"/>
      <c r="GNU399" s="56"/>
      <c r="GNV399" s="56"/>
      <c r="GNW399" s="56"/>
      <c r="GNX399" s="56"/>
      <c r="GNY399" s="56"/>
      <c r="GNZ399" s="56"/>
      <c r="GOA399" s="56"/>
      <c r="GOB399" s="56"/>
      <c r="GOC399" s="56"/>
      <c r="GOD399" s="56"/>
      <c r="GOE399" s="56"/>
      <c r="GOF399" s="56"/>
      <c r="GOG399" s="56"/>
      <c r="GOH399" s="56"/>
      <c r="GOI399" s="56"/>
      <c r="GOJ399" s="56"/>
      <c r="GOK399" s="56"/>
      <c r="GOL399" s="56"/>
      <c r="GOM399" s="56"/>
      <c r="GON399" s="56"/>
      <c r="GOO399" s="56"/>
      <c r="GOP399" s="56"/>
      <c r="GOQ399" s="56"/>
      <c r="GOR399" s="56"/>
      <c r="GOS399" s="56"/>
      <c r="GOT399" s="56"/>
      <c r="GOU399" s="56"/>
      <c r="GOV399" s="56"/>
      <c r="GOW399" s="56"/>
      <c r="GOX399" s="56"/>
      <c r="GOY399" s="56"/>
      <c r="GOZ399" s="56"/>
      <c r="GPA399" s="56"/>
      <c r="GPB399" s="56"/>
      <c r="GPC399" s="56"/>
      <c r="GPD399" s="56"/>
      <c r="GPE399" s="56"/>
      <c r="GPF399" s="56"/>
      <c r="GPG399" s="56"/>
      <c r="GPH399" s="56"/>
      <c r="GPI399" s="56"/>
      <c r="GPJ399" s="56"/>
      <c r="GPK399" s="56"/>
      <c r="GPL399" s="56"/>
      <c r="GPM399" s="56"/>
      <c r="GPN399" s="56"/>
      <c r="GPO399" s="56"/>
      <c r="GPP399" s="56"/>
      <c r="GPQ399" s="56"/>
      <c r="GPR399" s="56"/>
      <c r="GPS399" s="56"/>
      <c r="GPT399" s="56"/>
      <c r="GPU399" s="56"/>
      <c r="GPV399" s="56"/>
      <c r="GPW399" s="56"/>
      <c r="GPX399" s="56"/>
      <c r="GPY399" s="56"/>
      <c r="GPZ399" s="56"/>
      <c r="GQA399" s="56"/>
      <c r="GQB399" s="56"/>
      <c r="GQC399" s="56"/>
      <c r="GQD399" s="56"/>
      <c r="GQE399" s="56"/>
      <c r="GQF399" s="56"/>
      <c r="GQG399" s="56"/>
      <c r="GQH399" s="56"/>
      <c r="GQI399" s="56"/>
      <c r="GQJ399" s="56"/>
      <c r="GQK399" s="56"/>
      <c r="GQL399" s="56"/>
      <c r="GQM399" s="56"/>
      <c r="GQN399" s="56"/>
      <c r="GQO399" s="56"/>
      <c r="GQP399" s="56"/>
      <c r="GQQ399" s="56"/>
      <c r="GQR399" s="56"/>
      <c r="GQS399" s="56"/>
      <c r="GQT399" s="56"/>
      <c r="GQU399" s="56"/>
      <c r="GQV399" s="56"/>
      <c r="GQW399" s="56"/>
      <c r="GQX399" s="56"/>
      <c r="GQY399" s="56"/>
      <c r="GQZ399" s="56"/>
      <c r="GRA399" s="56"/>
      <c r="GRB399" s="56"/>
      <c r="GRC399" s="56"/>
      <c r="GRD399" s="56"/>
      <c r="GRE399" s="56"/>
      <c r="GRF399" s="56"/>
      <c r="GRG399" s="56"/>
      <c r="GRH399" s="56"/>
      <c r="GRI399" s="56"/>
      <c r="GRJ399" s="56"/>
      <c r="GRK399" s="56"/>
      <c r="GRL399" s="56"/>
      <c r="GRM399" s="56"/>
      <c r="GRN399" s="56"/>
      <c r="GRO399" s="56"/>
      <c r="GRP399" s="56"/>
      <c r="GRQ399" s="56"/>
      <c r="GRR399" s="56"/>
      <c r="GRS399" s="56"/>
      <c r="GRT399" s="56"/>
      <c r="GRU399" s="56"/>
      <c r="GRV399" s="56"/>
      <c r="GRW399" s="56"/>
      <c r="GRX399" s="56"/>
      <c r="GRY399" s="56"/>
      <c r="GRZ399" s="56"/>
      <c r="GSA399" s="56"/>
      <c r="GSB399" s="56"/>
      <c r="GSC399" s="56"/>
      <c r="GSD399" s="56"/>
      <c r="GSE399" s="56"/>
      <c r="GSF399" s="56"/>
      <c r="GSG399" s="56"/>
      <c r="GSH399" s="56"/>
      <c r="GSI399" s="56"/>
      <c r="GSJ399" s="56"/>
      <c r="GSK399" s="56"/>
      <c r="GSL399" s="56"/>
      <c r="GSM399" s="56"/>
      <c r="GSN399" s="56"/>
      <c r="GSO399" s="56"/>
      <c r="GSP399" s="56"/>
      <c r="GSQ399" s="56"/>
      <c r="GSR399" s="56"/>
      <c r="GSS399" s="56"/>
      <c r="GST399" s="56"/>
      <c r="GSU399" s="56"/>
      <c r="GSV399" s="56"/>
      <c r="GSW399" s="56"/>
      <c r="GSX399" s="56"/>
      <c r="GSY399" s="56"/>
      <c r="GSZ399" s="56"/>
      <c r="GTA399" s="56"/>
      <c r="GTB399" s="56"/>
      <c r="GTC399" s="56"/>
      <c r="GTD399" s="56"/>
      <c r="GTE399" s="56"/>
      <c r="GTF399" s="56"/>
      <c r="GTG399" s="56"/>
      <c r="GTH399" s="56"/>
      <c r="GTI399" s="56"/>
      <c r="GTJ399" s="56"/>
      <c r="GTK399" s="56"/>
      <c r="GTL399" s="56"/>
      <c r="GTM399" s="56"/>
      <c r="GTN399" s="56"/>
      <c r="GTO399" s="56"/>
      <c r="GTP399" s="56"/>
      <c r="GTQ399" s="56"/>
      <c r="GTR399" s="56"/>
      <c r="GTS399" s="56"/>
      <c r="GTT399" s="56"/>
      <c r="GTU399" s="56"/>
      <c r="GTV399" s="56"/>
      <c r="GTW399" s="56"/>
      <c r="GTX399" s="56"/>
      <c r="GTY399" s="56"/>
      <c r="GTZ399" s="56"/>
      <c r="GUA399" s="56"/>
      <c r="GUB399" s="56"/>
      <c r="GUC399" s="56"/>
      <c r="GUD399" s="56"/>
      <c r="GUE399" s="56"/>
      <c r="GUF399" s="56"/>
      <c r="GUG399" s="56"/>
      <c r="GUH399" s="56"/>
      <c r="GUI399" s="56"/>
      <c r="GUJ399" s="56"/>
      <c r="GUK399" s="56"/>
      <c r="GUL399" s="56"/>
      <c r="GUM399" s="56"/>
      <c r="GUN399" s="56"/>
      <c r="GUO399" s="56"/>
      <c r="GUP399" s="56"/>
      <c r="GUQ399" s="56"/>
      <c r="GUR399" s="56"/>
      <c r="GUS399" s="56"/>
      <c r="GUT399" s="56"/>
      <c r="GUU399" s="56"/>
      <c r="GUV399" s="56"/>
      <c r="GUW399" s="56"/>
      <c r="GUX399" s="56"/>
      <c r="GUY399" s="56"/>
      <c r="GUZ399" s="56"/>
      <c r="GVA399" s="56"/>
      <c r="GVB399" s="56"/>
      <c r="GVC399" s="56"/>
      <c r="GVD399" s="56"/>
      <c r="GVE399" s="56"/>
      <c r="GVF399" s="56"/>
      <c r="GVG399" s="56"/>
      <c r="GVH399" s="56"/>
      <c r="GVI399" s="56"/>
      <c r="GVJ399" s="56"/>
      <c r="GVK399" s="56"/>
      <c r="GVL399" s="56"/>
      <c r="GVM399" s="56"/>
      <c r="GVN399" s="56"/>
      <c r="GVO399" s="56"/>
      <c r="GVP399" s="56"/>
      <c r="GVQ399" s="56"/>
      <c r="GVR399" s="56"/>
      <c r="GVS399" s="56"/>
      <c r="GVT399" s="56"/>
      <c r="GVU399" s="56"/>
      <c r="GVV399" s="56"/>
      <c r="GVW399" s="56"/>
      <c r="GVX399" s="56"/>
      <c r="GVY399" s="56"/>
      <c r="GVZ399" s="56"/>
      <c r="GWA399" s="56"/>
      <c r="GWB399" s="56"/>
      <c r="GWC399" s="56"/>
      <c r="GWD399" s="56"/>
      <c r="GWE399" s="56"/>
      <c r="GWF399" s="56"/>
      <c r="GWG399" s="56"/>
      <c r="GWH399" s="56"/>
      <c r="GWI399" s="56"/>
      <c r="GWJ399" s="56"/>
      <c r="GWK399" s="56"/>
      <c r="GWL399" s="56"/>
      <c r="GWM399" s="56"/>
      <c r="GWN399" s="56"/>
      <c r="GWO399" s="56"/>
      <c r="GWP399" s="56"/>
      <c r="GWQ399" s="56"/>
      <c r="GWR399" s="56"/>
      <c r="GWS399" s="56"/>
      <c r="GWT399" s="56"/>
      <c r="GWU399" s="56"/>
      <c r="GWV399" s="56"/>
      <c r="GWW399" s="56"/>
      <c r="GWX399" s="56"/>
      <c r="GWY399" s="56"/>
      <c r="GWZ399" s="56"/>
      <c r="GXA399" s="56"/>
      <c r="GXB399" s="56"/>
      <c r="GXC399" s="56"/>
      <c r="GXD399" s="56"/>
      <c r="GXE399" s="56"/>
      <c r="GXF399" s="56"/>
      <c r="GXG399" s="56"/>
      <c r="GXH399" s="56"/>
      <c r="GXI399" s="56"/>
      <c r="GXJ399" s="56"/>
      <c r="GXK399" s="56"/>
      <c r="GXL399" s="56"/>
      <c r="GXM399" s="56"/>
      <c r="GXN399" s="56"/>
      <c r="GXO399" s="56"/>
      <c r="GXP399" s="56"/>
      <c r="GXQ399" s="56"/>
      <c r="GXR399" s="56"/>
      <c r="GXS399" s="56"/>
      <c r="GXT399" s="56"/>
      <c r="GXU399" s="56"/>
      <c r="GXV399" s="56"/>
      <c r="GXW399" s="56"/>
      <c r="GXX399" s="56"/>
      <c r="GXY399" s="56"/>
      <c r="GXZ399" s="56"/>
      <c r="GYA399" s="56"/>
      <c r="GYB399" s="56"/>
      <c r="GYC399" s="56"/>
      <c r="GYD399" s="56"/>
      <c r="GYE399" s="56"/>
      <c r="GYF399" s="56"/>
      <c r="GYG399" s="56"/>
      <c r="GYH399" s="56"/>
      <c r="GYI399" s="56"/>
      <c r="GYJ399" s="56"/>
      <c r="GYK399" s="56"/>
      <c r="GYL399" s="56"/>
      <c r="GYM399" s="56"/>
      <c r="GYN399" s="56"/>
      <c r="GYO399" s="56"/>
      <c r="GYP399" s="56"/>
      <c r="GYQ399" s="56"/>
      <c r="GYR399" s="56"/>
      <c r="GYS399" s="56"/>
      <c r="GYT399" s="56"/>
      <c r="GYU399" s="56"/>
      <c r="GYV399" s="56"/>
      <c r="GYW399" s="56"/>
      <c r="GYX399" s="56"/>
      <c r="GYY399" s="56"/>
      <c r="GYZ399" s="56"/>
      <c r="GZA399" s="56"/>
      <c r="GZB399" s="56"/>
      <c r="GZC399" s="56"/>
      <c r="GZD399" s="56"/>
      <c r="GZE399" s="56"/>
      <c r="GZF399" s="56"/>
      <c r="GZG399" s="56"/>
      <c r="GZH399" s="56"/>
      <c r="GZI399" s="56"/>
      <c r="GZJ399" s="56"/>
      <c r="GZK399" s="56"/>
      <c r="GZL399" s="56"/>
      <c r="GZM399" s="56"/>
      <c r="GZN399" s="56"/>
      <c r="GZO399" s="56"/>
      <c r="GZP399" s="56"/>
      <c r="GZQ399" s="56"/>
      <c r="GZR399" s="56"/>
      <c r="GZS399" s="56"/>
      <c r="GZT399" s="56"/>
      <c r="GZU399" s="56"/>
      <c r="GZV399" s="56"/>
      <c r="GZW399" s="56"/>
      <c r="GZX399" s="56"/>
      <c r="GZY399" s="56"/>
      <c r="GZZ399" s="56"/>
      <c r="HAA399" s="56"/>
      <c r="HAB399" s="56"/>
      <c r="HAC399" s="56"/>
      <c r="HAD399" s="56"/>
      <c r="HAE399" s="56"/>
      <c r="HAF399" s="56"/>
      <c r="HAG399" s="56"/>
      <c r="HAH399" s="56"/>
      <c r="HAI399" s="56"/>
      <c r="HAJ399" s="56"/>
      <c r="HAK399" s="56"/>
      <c r="HAL399" s="56"/>
      <c r="HAM399" s="56"/>
      <c r="HAN399" s="56"/>
      <c r="HAO399" s="56"/>
      <c r="HAP399" s="56"/>
      <c r="HAQ399" s="56"/>
      <c r="HAR399" s="56"/>
      <c r="HAS399" s="56"/>
      <c r="HAT399" s="56"/>
      <c r="HAU399" s="56"/>
      <c r="HAV399" s="56"/>
      <c r="HAW399" s="56"/>
      <c r="HAX399" s="56"/>
      <c r="HAY399" s="56"/>
      <c r="HAZ399" s="56"/>
      <c r="HBA399" s="56"/>
      <c r="HBB399" s="56"/>
      <c r="HBC399" s="56"/>
      <c r="HBD399" s="56"/>
      <c r="HBE399" s="56"/>
      <c r="HBF399" s="56"/>
      <c r="HBG399" s="56"/>
      <c r="HBH399" s="56"/>
      <c r="HBI399" s="56"/>
      <c r="HBJ399" s="56"/>
      <c r="HBK399" s="56"/>
      <c r="HBL399" s="56"/>
      <c r="HBM399" s="56"/>
      <c r="HBN399" s="56"/>
      <c r="HBO399" s="56"/>
      <c r="HBP399" s="56"/>
      <c r="HBQ399" s="56"/>
      <c r="HBR399" s="56"/>
      <c r="HBS399" s="56"/>
      <c r="HBT399" s="56"/>
      <c r="HBU399" s="56"/>
      <c r="HBV399" s="56"/>
      <c r="HBW399" s="56"/>
      <c r="HBX399" s="56"/>
      <c r="HBY399" s="56"/>
      <c r="HBZ399" s="56"/>
      <c r="HCA399" s="56"/>
      <c r="HCB399" s="56"/>
      <c r="HCC399" s="56"/>
      <c r="HCD399" s="56"/>
      <c r="HCE399" s="56"/>
      <c r="HCF399" s="56"/>
      <c r="HCG399" s="56"/>
      <c r="HCH399" s="56"/>
      <c r="HCI399" s="56"/>
      <c r="HCJ399" s="56"/>
      <c r="HCK399" s="56"/>
      <c r="HCL399" s="56"/>
      <c r="HCM399" s="56"/>
      <c r="HCN399" s="56"/>
      <c r="HCO399" s="56"/>
      <c r="HCP399" s="56"/>
      <c r="HCQ399" s="56"/>
      <c r="HCR399" s="56"/>
      <c r="HCS399" s="56"/>
      <c r="HCT399" s="56"/>
      <c r="HCU399" s="56"/>
      <c r="HCV399" s="56"/>
      <c r="HCW399" s="56"/>
      <c r="HCX399" s="56"/>
      <c r="HCY399" s="56"/>
      <c r="HCZ399" s="56"/>
      <c r="HDA399" s="56"/>
      <c r="HDB399" s="56"/>
      <c r="HDC399" s="56"/>
      <c r="HDD399" s="56"/>
      <c r="HDE399" s="56"/>
      <c r="HDF399" s="56"/>
      <c r="HDG399" s="56"/>
      <c r="HDH399" s="56"/>
      <c r="HDI399" s="56"/>
      <c r="HDJ399" s="56"/>
      <c r="HDK399" s="56"/>
      <c r="HDL399" s="56"/>
      <c r="HDM399" s="56"/>
      <c r="HDN399" s="56"/>
      <c r="HDO399" s="56"/>
      <c r="HDP399" s="56"/>
      <c r="HDQ399" s="56"/>
      <c r="HDR399" s="56"/>
      <c r="HDS399" s="56"/>
      <c r="HDT399" s="56"/>
      <c r="HDU399" s="56"/>
      <c r="HDV399" s="56"/>
      <c r="HDW399" s="56"/>
      <c r="HDX399" s="56"/>
      <c r="HDY399" s="56"/>
      <c r="HDZ399" s="56"/>
      <c r="HEA399" s="56"/>
      <c r="HEB399" s="56"/>
      <c r="HEC399" s="56"/>
      <c r="HED399" s="56"/>
      <c r="HEE399" s="56"/>
      <c r="HEF399" s="56"/>
      <c r="HEG399" s="56"/>
      <c r="HEH399" s="56"/>
      <c r="HEI399" s="56"/>
      <c r="HEJ399" s="56"/>
      <c r="HEK399" s="56"/>
      <c r="HEL399" s="56"/>
      <c r="HEM399" s="56"/>
      <c r="HEN399" s="56"/>
      <c r="HEO399" s="56"/>
      <c r="HEP399" s="56"/>
      <c r="HEQ399" s="56"/>
      <c r="HER399" s="56"/>
      <c r="HES399" s="56"/>
      <c r="HET399" s="56"/>
      <c r="HEU399" s="56"/>
      <c r="HEV399" s="56"/>
      <c r="HEW399" s="56"/>
      <c r="HEX399" s="56"/>
      <c r="HEY399" s="56"/>
      <c r="HEZ399" s="56"/>
      <c r="HFA399" s="56"/>
      <c r="HFB399" s="56"/>
      <c r="HFC399" s="56"/>
      <c r="HFD399" s="56"/>
      <c r="HFE399" s="56"/>
      <c r="HFF399" s="56"/>
      <c r="HFG399" s="56"/>
      <c r="HFH399" s="56"/>
      <c r="HFI399" s="56"/>
      <c r="HFJ399" s="56"/>
      <c r="HFK399" s="56"/>
      <c r="HFL399" s="56"/>
      <c r="HFM399" s="56"/>
      <c r="HFN399" s="56"/>
      <c r="HFO399" s="56"/>
      <c r="HFP399" s="56"/>
      <c r="HFQ399" s="56"/>
      <c r="HFR399" s="56"/>
      <c r="HFS399" s="56"/>
      <c r="HFT399" s="56"/>
      <c r="HFU399" s="56"/>
      <c r="HFV399" s="56"/>
      <c r="HFW399" s="56"/>
      <c r="HFX399" s="56"/>
      <c r="HFY399" s="56"/>
      <c r="HFZ399" s="56"/>
      <c r="HGA399" s="56"/>
      <c r="HGB399" s="56"/>
      <c r="HGC399" s="56"/>
      <c r="HGD399" s="56"/>
      <c r="HGE399" s="56"/>
      <c r="HGF399" s="56"/>
      <c r="HGG399" s="56"/>
      <c r="HGH399" s="56"/>
      <c r="HGI399" s="56"/>
      <c r="HGJ399" s="56"/>
      <c r="HGK399" s="56"/>
      <c r="HGL399" s="56"/>
      <c r="HGM399" s="56"/>
      <c r="HGN399" s="56"/>
      <c r="HGO399" s="56"/>
      <c r="HGP399" s="56"/>
      <c r="HGQ399" s="56"/>
      <c r="HGR399" s="56"/>
      <c r="HGS399" s="56"/>
      <c r="HGT399" s="56"/>
      <c r="HGU399" s="56"/>
      <c r="HGV399" s="56"/>
      <c r="HGW399" s="56"/>
      <c r="HGX399" s="56"/>
      <c r="HGY399" s="56"/>
      <c r="HGZ399" s="56"/>
      <c r="HHA399" s="56"/>
      <c r="HHB399" s="56"/>
      <c r="HHC399" s="56"/>
      <c r="HHD399" s="56"/>
      <c r="HHE399" s="56"/>
      <c r="HHF399" s="56"/>
      <c r="HHG399" s="56"/>
      <c r="HHH399" s="56"/>
      <c r="HHI399" s="56"/>
      <c r="HHJ399" s="56"/>
      <c r="HHK399" s="56"/>
      <c r="HHL399" s="56"/>
      <c r="HHM399" s="56"/>
      <c r="HHN399" s="56"/>
      <c r="HHO399" s="56"/>
      <c r="HHP399" s="56"/>
      <c r="HHQ399" s="56"/>
      <c r="HHR399" s="56"/>
      <c r="HHS399" s="56"/>
      <c r="HHT399" s="56"/>
      <c r="HHU399" s="56"/>
      <c r="HHV399" s="56"/>
      <c r="HHW399" s="56"/>
      <c r="HHX399" s="56"/>
      <c r="HHY399" s="56"/>
      <c r="HHZ399" s="56"/>
      <c r="HIA399" s="56"/>
      <c r="HIB399" s="56"/>
      <c r="HIC399" s="56"/>
      <c r="HID399" s="56"/>
      <c r="HIE399" s="56"/>
      <c r="HIF399" s="56"/>
      <c r="HIG399" s="56"/>
      <c r="HIH399" s="56"/>
      <c r="HII399" s="56"/>
      <c r="HIJ399" s="56"/>
      <c r="HIK399" s="56"/>
      <c r="HIL399" s="56"/>
      <c r="HIM399" s="56"/>
      <c r="HIN399" s="56"/>
      <c r="HIO399" s="56"/>
      <c r="HIP399" s="56"/>
      <c r="HIQ399" s="56"/>
      <c r="HIR399" s="56"/>
      <c r="HIS399" s="56"/>
      <c r="HIT399" s="56"/>
      <c r="HIU399" s="56"/>
      <c r="HIV399" s="56"/>
      <c r="HIW399" s="56"/>
      <c r="HIX399" s="56"/>
      <c r="HIY399" s="56"/>
      <c r="HIZ399" s="56"/>
      <c r="HJA399" s="56"/>
      <c r="HJB399" s="56"/>
      <c r="HJC399" s="56"/>
      <c r="HJD399" s="56"/>
      <c r="HJE399" s="56"/>
      <c r="HJF399" s="56"/>
      <c r="HJG399" s="56"/>
      <c r="HJH399" s="56"/>
      <c r="HJI399" s="56"/>
      <c r="HJJ399" s="56"/>
      <c r="HJK399" s="56"/>
      <c r="HJL399" s="56"/>
      <c r="HJM399" s="56"/>
      <c r="HJN399" s="56"/>
      <c r="HJO399" s="56"/>
      <c r="HJP399" s="56"/>
      <c r="HJQ399" s="56"/>
      <c r="HJR399" s="56"/>
      <c r="HJS399" s="56"/>
      <c r="HJT399" s="56"/>
      <c r="HJU399" s="56"/>
      <c r="HJV399" s="56"/>
      <c r="HJW399" s="56"/>
      <c r="HJX399" s="56"/>
      <c r="HJY399" s="56"/>
      <c r="HJZ399" s="56"/>
      <c r="HKA399" s="56"/>
      <c r="HKB399" s="56"/>
      <c r="HKC399" s="56"/>
      <c r="HKD399" s="56"/>
      <c r="HKE399" s="56"/>
      <c r="HKF399" s="56"/>
      <c r="HKG399" s="56"/>
      <c r="HKH399" s="56"/>
      <c r="HKI399" s="56"/>
      <c r="HKJ399" s="56"/>
      <c r="HKK399" s="56"/>
      <c r="HKL399" s="56"/>
      <c r="HKM399" s="56"/>
      <c r="HKN399" s="56"/>
      <c r="HKO399" s="56"/>
      <c r="HKP399" s="56"/>
      <c r="HKQ399" s="56"/>
      <c r="HKR399" s="56"/>
      <c r="HKS399" s="56"/>
      <c r="HKT399" s="56"/>
      <c r="HKU399" s="56"/>
      <c r="HKV399" s="56"/>
      <c r="HKW399" s="56"/>
      <c r="HKX399" s="56"/>
      <c r="HKY399" s="56"/>
      <c r="HKZ399" s="56"/>
      <c r="HLA399" s="56"/>
      <c r="HLB399" s="56"/>
      <c r="HLC399" s="56"/>
      <c r="HLD399" s="56"/>
      <c r="HLE399" s="56"/>
      <c r="HLF399" s="56"/>
      <c r="HLG399" s="56"/>
      <c r="HLH399" s="56"/>
      <c r="HLI399" s="56"/>
      <c r="HLJ399" s="56"/>
      <c r="HLK399" s="56"/>
      <c r="HLL399" s="56"/>
      <c r="HLM399" s="56"/>
      <c r="HLN399" s="56"/>
      <c r="HLO399" s="56"/>
      <c r="HLP399" s="56"/>
      <c r="HLQ399" s="56"/>
      <c r="HLR399" s="56"/>
      <c r="HLS399" s="56"/>
      <c r="HLT399" s="56"/>
      <c r="HLU399" s="56"/>
      <c r="HLV399" s="56"/>
      <c r="HLW399" s="56"/>
      <c r="HLX399" s="56"/>
      <c r="HLY399" s="56"/>
      <c r="HLZ399" s="56"/>
      <c r="HMA399" s="56"/>
      <c r="HMB399" s="56"/>
      <c r="HMC399" s="56"/>
      <c r="HMD399" s="56"/>
      <c r="HME399" s="56"/>
      <c r="HMF399" s="56"/>
      <c r="HMG399" s="56"/>
      <c r="HMH399" s="56"/>
      <c r="HMI399" s="56"/>
      <c r="HMJ399" s="56"/>
      <c r="HMK399" s="56"/>
      <c r="HML399" s="56"/>
      <c r="HMM399" s="56"/>
      <c r="HMN399" s="56"/>
      <c r="HMO399" s="56"/>
      <c r="HMP399" s="56"/>
      <c r="HMQ399" s="56"/>
      <c r="HMR399" s="56"/>
      <c r="HMS399" s="56"/>
      <c r="HMT399" s="56"/>
      <c r="HMU399" s="56"/>
      <c r="HMV399" s="56"/>
      <c r="HMW399" s="56"/>
      <c r="HMX399" s="56"/>
      <c r="HMY399" s="56"/>
      <c r="HMZ399" s="56"/>
      <c r="HNA399" s="56"/>
      <c r="HNB399" s="56"/>
      <c r="HNC399" s="56"/>
      <c r="HND399" s="56"/>
      <c r="HNE399" s="56"/>
      <c r="HNF399" s="56"/>
      <c r="HNG399" s="56"/>
      <c r="HNH399" s="56"/>
      <c r="HNI399" s="56"/>
      <c r="HNJ399" s="56"/>
      <c r="HNK399" s="56"/>
      <c r="HNL399" s="56"/>
      <c r="HNM399" s="56"/>
      <c r="HNN399" s="56"/>
      <c r="HNO399" s="56"/>
      <c r="HNP399" s="56"/>
      <c r="HNQ399" s="56"/>
      <c r="HNR399" s="56"/>
      <c r="HNS399" s="56"/>
      <c r="HNT399" s="56"/>
      <c r="HNU399" s="56"/>
      <c r="HNV399" s="56"/>
      <c r="HNW399" s="56"/>
      <c r="HNX399" s="56"/>
      <c r="HNY399" s="56"/>
      <c r="HNZ399" s="56"/>
      <c r="HOA399" s="56"/>
      <c r="HOB399" s="56"/>
      <c r="HOC399" s="56"/>
      <c r="HOD399" s="56"/>
      <c r="HOE399" s="56"/>
      <c r="HOF399" s="56"/>
      <c r="HOG399" s="56"/>
      <c r="HOH399" s="56"/>
      <c r="HOI399" s="56"/>
      <c r="HOJ399" s="56"/>
      <c r="HOK399" s="56"/>
      <c r="HOL399" s="56"/>
      <c r="HOM399" s="56"/>
      <c r="HON399" s="56"/>
      <c r="HOO399" s="56"/>
      <c r="HOP399" s="56"/>
      <c r="HOQ399" s="56"/>
      <c r="HOR399" s="56"/>
      <c r="HOS399" s="56"/>
      <c r="HOT399" s="56"/>
      <c r="HOU399" s="56"/>
      <c r="HOV399" s="56"/>
      <c r="HOW399" s="56"/>
      <c r="HOX399" s="56"/>
      <c r="HOY399" s="56"/>
      <c r="HOZ399" s="56"/>
      <c r="HPA399" s="56"/>
      <c r="HPB399" s="56"/>
      <c r="HPC399" s="56"/>
      <c r="HPD399" s="56"/>
      <c r="HPE399" s="56"/>
      <c r="HPF399" s="56"/>
      <c r="HPG399" s="56"/>
      <c r="HPH399" s="56"/>
      <c r="HPI399" s="56"/>
      <c r="HPJ399" s="56"/>
      <c r="HPK399" s="56"/>
      <c r="HPL399" s="56"/>
      <c r="HPM399" s="56"/>
      <c r="HPN399" s="56"/>
      <c r="HPO399" s="56"/>
      <c r="HPP399" s="56"/>
      <c r="HPQ399" s="56"/>
      <c r="HPR399" s="56"/>
      <c r="HPS399" s="56"/>
      <c r="HPT399" s="56"/>
      <c r="HPU399" s="56"/>
      <c r="HPV399" s="56"/>
      <c r="HPW399" s="56"/>
      <c r="HPX399" s="56"/>
      <c r="HPY399" s="56"/>
      <c r="HPZ399" s="56"/>
      <c r="HQA399" s="56"/>
      <c r="HQB399" s="56"/>
      <c r="HQC399" s="56"/>
      <c r="HQD399" s="56"/>
      <c r="HQE399" s="56"/>
      <c r="HQF399" s="56"/>
      <c r="HQG399" s="56"/>
      <c r="HQH399" s="56"/>
      <c r="HQI399" s="56"/>
      <c r="HQJ399" s="56"/>
      <c r="HQK399" s="56"/>
      <c r="HQL399" s="56"/>
      <c r="HQM399" s="56"/>
      <c r="HQN399" s="56"/>
      <c r="HQO399" s="56"/>
      <c r="HQP399" s="56"/>
      <c r="HQQ399" s="56"/>
      <c r="HQR399" s="56"/>
      <c r="HQS399" s="56"/>
      <c r="HQT399" s="56"/>
      <c r="HQU399" s="56"/>
      <c r="HQV399" s="56"/>
      <c r="HQW399" s="56"/>
      <c r="HQX399" s="56"/>
      <c r="HQY399" s="56"/>
      <c r="HQZ399" s="56"/>
      <c r="HRA399" s="56"/>
      <c r="HRB399" s="56"/>
      <c r="HRC399" s="56"/>
      <c r="HRD399" s="56"/>
      <c r="HRE399" s="56"/>
      <c r="HRF399" s="56"/>
      <c r="HRG399" s="56"/>
      <c r="HRH399" s="56"/>
      <c r="HRI399" s="56"/>
      <c r="HRJ399" s="56"/>
      <c r="HRK399" s="56"/>
      <c r="HRL399" s="56"/>
      <c r="HRM399" s="56"/>
      <c r="HRN399" s="56"/>
      <c r="HRO399" s="56"/>
      <c r="HRP399" s="56"/>
      <c r="HRQ399" s="56"/>
      <c r="HRR399" s="56"/>
      <c r="HRS399" s="56"/>
      <c r="HRT399" s="56"/>
      <c r="HRU399" s="56"/>
      <c r="HRV399" s="56"/>
      <c r="HRW399" s="56"/>
      <c r="HRX399" s="56"/>
      <c r="HRY399" s="56"/>
      <c r="HRZ399" s="56"/>
      <c r="HSA399" s="56"/>
      <c r="HSB399" s="56"/>
      <c r="HSC399" s="56"/>
      <c r="HSD399" s="56"/>
      <c r="HSE399" s="56"/>
      <c r="HSF399" s="56"/>
      <c r="HSG399" s="56"/>
      <c r="HSH399" s="56"/>
      <c r="HSI399" s="56"/>
      <c r="HSJ399" s="56"/>
      <c r="HSK399" s="56"/>
      <c r="HSL399" s="56"/>
      <c r="HSM399" s="56"/>
      <c r="HSN399" s="56"/>
      <c r="HSO399" s="56"/>
      <c r="HSP399" s="56"/>
      <c r="HSQ399" s="56"/>
      <c r="HSR399" s="56"/>
      <c r="HSS399" s="56"/>
      <c r="HST399" s="56"/>
      <c r="HSU399" s="56"/>
      <c r="HSV399" s="56"/>
      <c r="HSW399" s="56"/>
      <c r="HSX399" s="56"/>
      <c r="HSY399" s="56"/>
      <c r="HSZ399" s="56"/>
      <c r="HTA399" s="56"/>
      <c r="HTB399" s="56"/>
      <c r="HTC399" s="56"/>
      <c r="HTD399" s="56"/>
      <c r="HTE399" s="56"/>
      <c r="HTF399" s="56"/>
      <c r="HTG399" s="56"/>
      <c r="HTH399" s="56"/>
      <c r="HTI399" s="56"/>
      <c r="HTJ399" s="56"/>
      <c r="HTK399" s="56"/>
      <c r="HTL399" s="56"/>
      <c r="HTM399" s="56"/>
      <c r="HTN399" s="56"/>
      <c r="HTO399" s="56"/>
      <c r="HTP399" s="56"/>
      <c r="HTQ399" s="56"/>
      <c r="HTR399" s="56"/>
      <c r="HTS399" s="56"/>
      <c r="HTT399" s="56"/>
      <c r="HTU399" s="56"/>
      <c r="HTV399" s="56"/>
      <c r="HTW399" s="56"/>
      <c r="HTX399" s="56"/>
      <c r="HTY399" s="56"/>
      <c r="HTZ399" s="56"/>
      <c r="HUA399" s="56"/>
      <c r="HUB399" s="56"/>
      <c r="HUC399" s="56"/>
      <c r="HUD399" s="56"/>
      <c r="HUE399" s="56"/>
      <c r="HUF399" s="56"/>
      <c r="HUG399" s="56"/>
      <c r="HUH399" s="56"/>
      <c r="HUI399" s="56"/>
      <c r="HUJ399" s="56"/>
      <c r="HUK399" s="56"/>
      <c r="HUL399" s="56"/>
      <c r="HUM399" s="56"/>
      <c r="HUN399" s="56"/>
      <c r="HUO399" s="56"/>
      <c r="HUP399" s="56"/>
      <c r="HUQ399" s="56"/>
      <c r="HUR399" s="56"/>
      <c r="HUS399" s="56"/>
      <c r="HUT399" s="56"/>
      <c r="HUU399" s="56"/>
      <c r="HUV399" s="56"/>
      <c r="HUW399" s="56"/>
      <c r="HUX399" s="56"/>
      <c r="HUY399" s="56"/>
      <c r="HUZ399" s="56"/>
      <c r="HVA399" s="56"/>
      <c r="HVB399" s="56"/>
      <c r="HVC399" s="56"/>
      <c r="HVD399" s="56"/>
      <c r="HVE399" s="56"/>
      <c r="HVF399" s="56"/>
      <c r="HVG399" s="56"/>
      <c r="HVH399" s="56"/>
      <c r="HVI399" s="56"/>
      <c r="HVJ399" s="56"/>
      <c r="HVK399" s="56"/>
      <c r="HVL399" s="56"/>
      <c r="HVM399" s="56"/>
      <c r="HVN399" s="56"/>
      <c r="HVO399" s="56"/>
      <c r="HVP399" s="56"/>
      <c r="HVQ399" s="56"/>
      <c r="HVR399" s="56"/>
      <c r="HVS399" s="56"/>
      <c r="HVT399" s="56"/>
      <c r="HVU399" s="56"/>
      <c r="HVV399" s="56"/>
      <c r="HVW399" s="56"/>
      <c r="HVX399" s="56"/>
      <c r="HVY399" s="56"/>
      <c r="HVZ399" s="56"/>
      <c r="HWA399" s="56"/>
      <c r="HWB399" s="56"/>
      <c r="HWC399" s="56"/>
      <c r="HWD399" s="56"/>
      <c r="HWE399" s="56"/>
      <c r="HWF399" s="56"/>
      <c r="HWG399" s="56"/>
      <c r="HWH399" s="56"/>
      <c r="HWI399" s="56"/>
      <c r="HWJ399" s="56"/>
      <c r="HWK399" s="56"/>
      <c r="HWL399" s="56"/>
      <c r="HWM399" s="56"/>
      <c r="HWN399" s="56"/>
      <c r="HWO399" s="56"/>
      <c r="HWP399" s="56"/>
      <c r="HWQ399" s="56"/>
      <c r="HWR399" s="56"/>
      <c r="HWS399" s="56"/>
      <c r="HWT399" s="56"/>
      <c r="HWU399" s="56"/>
      <c r="HWV399" s="56"/>
      <c r="HWW399" s="56"/>
      <c r="HWX399" s="56"/>
      <c r="HWY399" s="56"/>
      <c r="HWZ399" s="56"/>
      <c r="HXA399" s="56"/>
      <c r="HXB399" s="56"/>
      <c r="HXC399" s="56"/>
      <c r="HXD399" s="56"/>
      <c r="HXE399" s="56"/>
      <c r="HXF399" s="56"/>
      <c r="HXG399" s="56"/>
      <c r="HXH399" s="56"/>
      <c r="HXI399" s="56"/>
      <c r="HXJ399" s="56"/>
      <c r="HXK399" s="56"/>
      <c r="HXL399" s="56"/>
      <c r="HXM399" s="56"/>
      <c r="HXN399" s="56"/>
      <c r="HXO399" s="56"/>
      <c r="HXP399" s="56"/>
      <c r="HXQ399" s="56"/>
      <c r="HXR399" s="56"/>
      <c r="HXS399" s="56"/>
      <c r="HXT399" s="56"/>
      <c r="HXU399" s="56"/>
      <c r="HXV399" s="56"/>
      <c r="HXW399" s="56"/>
      <c r="HXX399" s="56"/>
      <c r="HXY399" s="56"/>
      <c r="HXZ399" s="56"/>
      <c r="HYA399" s="56"/>
      <c r="HYB399" s="56"/>
      <c r="HYC399" s="56"/>
      <c r="HYD399" s="56"/>
      <c r="HYE399" s="56"/>
      <c r="HYF399" s="56"/>
      <c r="HYG399" s="56"/>
      <c r="HYH399" s="56"/>
      <c r="HYI399" s="56"/>
      <c r="HYJ399" s="56"/>
      <c r="HYK399" s="56"/>
      <c r="HYL399" s="56"/>
      <c r="HYM399" s="56"/>
      <c r="HYN399" s="56"/>
      <c r="HYO399" s="56"/>
      <c r="HYP399" s="56"/>
      <c r="HYQ399" s="56"/>
      <c r="HYR399" s="56"/>
      <c r="HYS399" s="56"/>
      <c r="HYT399" s="56"/>
      <c r="HYU399" s="56"/>
      <c r="HYV399" s="56"/>
      <c r="HYW399" s="56"/>
      <c r="HYX399" s="56"/>
      <c r="HYY399" s="56"/>
      <c r="HYZ399" s="56"/>
      <c r="HZA399" s="56"/>
      <c r="HZB399" s="56"/>
      <c r="HZC399" s="56"/>
      <c r="HZD399" s="56"/>
      <c r="HZE399" s="56"/>
      <c r="HZF399" s="56"/>
      <c r="HZG399" s="56"/>
      <c r="HZH399" s="56"/>
      <c r="HZI399" s="56"/>
      <c r="HZJ399" s="56"/>
      <c r="HZK399" s="56"/>
      <c r="HZL399" s="56"/>
      <c r="HZM399" s="56"/>
      <c r="HZN399" s="56"/>
      <c r="HZO399" s="56"/>
      <c r="HZP399" s="56"/>
      <c r="HZQ399" s="56"/>
      <c r="HZR399" s="56"/>
      <c r="HZS399" s="56"/>
      <c r="HZT399" s="56"/>
      <c r="HZU399" s="56"/>
      <c r="HZV399" s="56"/>
      <c r="HZW399" s="56"/>
      <c r="HZX399" s="56"/>
      <c r="HZY399" s="56"/>
      <c r="HZZ399" s="56"/>
      <c r="IAA399" s="56"/>
      <c r="IAB399" s="56"/>
      <c r="IAC399" s="56"/>
      <c r="IAD399" s="56"/>
      <c r="IAE399" s="56"/>
      <c r="IAF399" s="56"/>
      <c r="IAG399" s="56"/>
      <c r="IAH399" s="56"/>
      <c r="IAI399" s="56"/>
      <c r="IAJ399" s="56"/>
      <c r="IAK399" s="56"/>
      <c r="IAL399" s="56"/>
      <c r="IAM399" s="56"/>
      <c r="IAN399" s="56"/>
      <c r="IAO399" s="56"/>
      <c r="IAP399" s="56"/>
      <c r="IAQ399" s="56"/>
      <c r="IAR399" s="56"/>
      <c r="IAS399" s="56"/>
      <c r="IAT399" s="56"/>
      <c r="IAU399" s="56"/>
      <c r="IAV399" s="56"/>
      <c r="IAW399" s="56"/>
      <c r="IAX399" s="56"/>
      <c r="IAY399" s="56"/>
      <c r="IAZ399" s="56"/>
      <c r="IBA399" s="56"/>
      <c r="IBB399" s="56"/>
      <c r="IBC399" s="56"/>
      <c r="IBD399" s="56"/>
      <c r="IBE399" s="56"/>
      <c r="IBF399" s="56"/>
      <c r="IBG399" s="56"/>
      <c r="IBH399" s="56"/>
      <c r="IBI399" s="56"/>
      <c r="IBJ399" s="56"/>
      <c r="IBK399" s="56"/>
      <c r="IBL399" s="56"/>
      <c r="IBM399" s="56"/>
      <c r="IBN399" s="56"/>
      <c r="IBO399" s="56"/>
      <c r="IBP399" s="56"/>
      <c r="IBQ399" s="56"/>
      <c r="IBR399" s="56"/>
      <c r="IBS399" s="56"/>
      <c r="IBT399" s="56"/>
      <c r="IBU399" s="56"/>
      <c r="IBV399" s="56"/>
      <c r="IBW399" s="56"/>
      <c r="IBX399" s="56"/>
      <c r="IBY399" s="56"/>
      <c r="IBZ399" s="56"/>
      <c r="ICA399" s="56"/>
      <c r="ICB399" s="56"/>
      <c r="ICC399" s="56"/>
      <c r="ICD399" s="56"/>
      <c r="ICE399" s="56"/>
      <c r="ICF399" s="56"/>
      <c r="ICG399" s="56"/>
      <c r="ICH399" s="56"/>
      <c r="ICI399" s="56"/>
      <c r="ICJ399" s="56"/>
      <c r="ICK399" s="56"/>
      <c r="ICL399" s="56"/>
      <c r="ICM399" s="56"/>
      <c r="ICN399" s="56"/>
      <c r="ICO399" s="56"/>
      <c r="ICP399" s="56"/>
      <c r="ICQ399" s="56"/>
      <c r="ICR399" s="56"/>
      <c r="ICS399" s="56"/>
      <c r="ICT399" s="56"/>
      <c r="ICU399" s="56"/>
      <c r="ICV399" s="56"/>
      <c r="ICW399" s="56"/>
      <c r="ICX399" s="56"/>
      <c r="ICY399" s="56"/>
      <c r="ICZ399" s="56"/>
      <c r="IDA399" s="56"/>
      <c r="IDB399" s="56"/>
      <c r="IDC399" s="56"/>
      <c r="IDD399" s="56"/>
      <c r="IDE399" s="56"/>
      <c r="IDF399" s="56"/>
      <c r="IDG399" s="56"/>
      <c r="IDH399" s="56"/>
      <c r="IDI399" s="56"/>
      <c r="IDJ399" s="56"/>
      <c r="IDK399" s="56"/>
      <c r="IDL399" s="56"/>
      <c r="IDM399" s="56"/>
      <c r="IDN399" s="56"/>
      <c r="IDO399" s="56"/>
      <c r="IDP399" s="56"/>
      <c r="IDQ399" s="56"/>
      <c r="IDR399" s="56"/>
      <c r="IDS399" s="56"/>
      <c r="IDT399" s="56"/>
      <c r="IDU399" s="56"/>
      <c r="IDV399" s="56"/>
      <c r="IDW399" s="56"/>
      <c r="IDX399" s="56"/>
      <c r="IDY399" s="56"/>
      <c r="IDZ399" s="56"/>
      <c r="IEA399" s="56"/>
      <c r="IEB399" s="56"/>
      <c r="IEC399" s="56"/>
      <c r="IED399" s="56"/>
      <c r="IEE399" s="56"/>
      <c r="IEF399" s="56"/>
      <c r="IEG399" s="56"/>
      <c r="IEH399" s="56"/>
      <c r="IEI399" s="56"/>
      <c r="IEJ399" s="56"/>
      <c r="IEK399" s="56"/>
      <c r="IEL399" s="56"/>
      <c r="IEM399" s="56"/>
      <c r="IEN399" s="56"/>
      <c r="IEO399" s="56"/>
      <c r="IEP399" s="56"/>
      <c r="IEQ399" s="56"/>
      <c r="IER399" s="56"/>
      <c r="IES399" s="56"/>
      <c r="IET399" s="56"/>
      <c r="IEU399" s="56"/>
      <c r="IEV399" s="56"/>
      <c r="IEW399" s="56"/>
      <c r="IEX399" s="56"/>
      <c r="IEY399" s="56"/>
      <c r="IEZ399" s="56"/>
      <c r="IFA399" s="56"/>
      <c r="IFB399" s="56"/>
      <c r="IFC399" s="56"/>
      <c r="IFD399" s="56"/>
      <c r="IFE399" s="56"/>
      <c r="IFF399" s="56"/>
      <c r="IFG399" s="56"/>
      <c r="IFH399" s="56"/>
      <c r="IFI399" s="56"/>
      <c r="IFJ399" s="56"/>
      <c r="IFK399" s="56"/>
      <c r="IFL399" s="56"/>
      <c r="IFM399" s="56"/>
      <c r="IFN399" s="56"/>
      <c r="IFO399" s="56"/>
      <c r="IFP399" s="56"/>
      <c r="IFQ399" s="56"/>
      <c r="IFR399" s="56"/>
      <c r="IFS399" s="56"/>
      <c r="IFT399" s="56"/>
      <c r="IFU399" s="56"/>
      <c r="IFV399" s="56"/>
      <c r="IFW399" s="56"/>
      <c r="IFX399" s="56"/>
      <c r="IFY399" s="56"/>
      <c r="IFZ399" s="56"/>
      <c r="IGA399" s="56"/>
      <c r="IGB399" s="56"/>
      <c r="IGC399" s="56"/>
      <c r="IGD399" s="56"/>
      <c r="IGE399" s="56"/>
      <c r="IGF399" s="56"/>
      <c r="IGG399" s="56"/>
      <c r="IGH399" s="56"/>
      <c r="IGI399" s="56"/>
      <c r="IGJ399" s="56"/>
      <c r="IGK399" s="56"/>
      <c r="IGL399" s="56"/>
      <c r="IGM399" s="56"/>
      <c r="IGN399" s="56"/>
      <c r="IGO399" s="56"/>
      <c r="IGP399" s="56"/>
      <c r="IGQ399" s="56"/>
      <c r="IGR399" s="56"/>
      <c r="IGS399" s="56"/>
      <c r="IGT399" s="56"/>
      <c r="IGU399" s="56"/>
      <c r="IGV399" s="56"/>
      <c r="IGW399" s="56"/>
      <c r="IGX399" s="56"/>
      <c r="IGY399" s="56"/>
      <c r="IGZ399" s="56"/>
      <c r="IHA399" s="56"/>
      <c r="IHB399" s="56"/>
      <c r="IHC399" s="56"/>
      <c r="IHD399" s="56"/>
      <c r="IHE399" s="56"/>
      <c r="IHF399" s="56"/>
      <c r="IHG399" s="56"/>
      <c r="IHH399" s="56"/>
      <c r="IHI399" s="56"/>
      <c r="IHJ399" s="56"/>
      <c r="IHK399" s="56"/>
      <c r="IHL399" s="56"/>
      <c r="IHM399" s="56"/>
      <c r="IHN399" s="56"/>
      <c r="IHO399" s="56"/>
      <c r="IHP399" s="56"/>
      <c r="IHQ399" s="56"/>
      <c r="IHR399" s="56"/>
      <c r="IHS399" s="56"/>
      <c r="IHT399" s="56"/>
      <c r="IHU399" s="56"/>
      <c r="IHV399" s="56"/>
      <c r="IHW399" s="56"/>
      <c r="IHX399" s="56"/>
      <c r="IHY399" s="56"/>
      <c r="IHZ399" s="56"/>
      <c r="IIA399" s="56"/>
      <c r="IIB399" s="56"/>
      <c r="IIC399" s="56"/>
      <c r="IID399" s="56"/>
      <c r="IIE399" s="56"/>
      <c r="IIF399" s="56"/>
      <c r="IIG399" s="56"/>
      <c r="IIH399" s="56"/>
      <c r="III399" s="56"/>
      <c r="IIJ399" s="56"/>
      <c r="IIK399" s="56"/>
      <c r="IIL399" s="56"/>
      <c r="IIM399" s="56"/>
      <c r="IIN399" s="56"/>
      <c r="IIO399" s="56"/>
      <c r="IIP399" s="56"/>
      <c r="IIQ399" s="56"/>
      <c r="IIR399" s="56"/>
      <c r="IIS399" s="56"/>
      <c r="IIT399" s="56"/>
      <c r="IIU399" s="56"/>
      <c r="IIV399" s="56"/>
      <c r="IIW399" s="56"/>
      <c r="IIX399" s="56"/>
      <c r="IIY399" s="56"/>
      <c r="IIZ399" s="56"/>
      <c r="IJA399" s="56"/>
      <c r="IJB399" s="56"/>
      <c r="IJC399" s="56"/>
      <c r="IJD399" s="56"/>
      <c r="IJE399" s="56"/>
      <c r="IJF399" s="56"/>
      <c r="IJG399" s="56"/>
      <c r="IJH399" s="56"/>
      <c r="IJI399" s="56"/>
      <c r="IJJ399" s="56"/>
      <c r="IJK399" s="56"/>
      <c r="IJL399" s="56"/>
      <c r="IJM399" s="56"/>
      <c r="IJN399" s="56"/>
      <c r="IJO399" s="56"/>
      <c r="IJP399" s="56"/>
      <c r="IJQ399" s="56"/>
      <c r="IJR399" s="56"/>
      <c r="IJS399" s="56"/>
      <c r="IJT399" s="56"/>
      <c r="IJU399" s="56"/>
      <c r="IJV399" s="56"/>
      <c r="IJW399" s="56"/>
      <c r="IJX399" s="56"/>
      <c r="IJY399" s="56"/>
      <c r="IJZ399" s="56"/>
      <c r="IKA399" s="56"/>
      <c r="IKB399" s="56"/>
      <c r="IKC399" s="56"/>
      <c r="IKD399" s="56"/>
      <c r="IKE399" s="56"/>
      <c r="IKF399" s="56"/>
      <c r="IKG399" s="56"/>
      <c r="IKH399" s="56"/>
      <c r="IKI399" s="56"/>
      <c r="IKJ399" s="56"/>
      <c r="IKK399" s="56"/>
      <c r="IKL399" s="56"/>
      <c r="IKM399" s="56"/>
      <c r="IKN399" s="56"/>
      <c r="IKO399" s="56"/>
      <c r="IKP399" s="56"/>
      <c r="IKQ399" s="56"/>
      <c r="IKR399" s="56"/>
      <c r="IKS399" s="56"/>
      <c r="IKT399" s="56"/>
      <c r="IKU399" s="56"/>
      <c r="IKV399" s="56"/>
      <c r="IKW399" s="56"/>
      <c r="IKX399" s="56"/>
      <c r="IKY399" s="56"/>
      <c r="IKZ399" s="56"/>
      <c r="ILA399" s="56"/>
      <c r="ILB399" s="56"/>
      <c r="ILC399" s="56"/>
      <c r="ILD399" s="56"/>
      <c r="ILE399" s="56"/>
      <c r="ILF399" s="56"/>
      <c r="ILG399" s="56"/>
      <c r="ILH399" s="56"/>
      <c r="ILI399" s="56"/>
      <c r="ILJ399" s="56"/>
      <c r="ILK399" s="56"/>
      <c r="ILL399" s="56"/>
      <c r="ILM399" s="56"/>
      <c r="ILN399" s="56"/>
      <c r="ILO399" s="56"/>
      <c r="ILP399" s="56"/>
      <c r="ILQ399" s="56"/>
      <c r="ILR399" s="56"/>
      <c r="ILS399" s="56"/>
      <c r="ILT399" s="56"/>
      <c r="ILU399" s="56"/>
      <c r="ILV399" s="56"/>
      <c r="ILW399" s="56"/>
      <c r="ILX399" s="56"/>
      <c r="ILY399" s="56"/>
      <c r="ILZ399" s="56"/>
      <c r="IMA399" s="56"/>
      <c r="IMB399" s="56"/>
      <c r="IMC399" s="56"/>
      <c r="IMD399" s="56"/>
      <c r="IME399" s="56"/>
      <c r="IMF399" s="56"/>
      <c r="IMG399" s="56"/>
      <c r="IMH399" s="56"/>
      <c r="IMI399" s="56"/>
      <c r="IMJ399" s="56"/>
      <c r="IMK399" s="56"/>
      <c r="IML399" s="56"/>
      <c r="IMM399" s="56"/>
      <c r="IMN399" s="56"/>
      <c r="IMO399" s="56"/>
      <c r="IMP399" s="56"/>
      <c r="IMQ399" s="56"/>
      <c r="IMR399" s="56"/>
      <c r="IMS399" s="56"/>
      <c r="IMT399" s="56"/>
      <c r="IMU399" s="56"/>
      <c r="IMV399" s="56"/>
      <c r="IMW399" s="56"/>
      <c r="IMX399" s="56"/>
      <c r="IMY399" s="56"/>
      <c r="IMZ399" s="56"/>
      <c r="INA399" s="56"/>
      <c r="INB399" s="56"/>
      <c r="INC399" s="56"/>
      <c r="IND399" s="56"/>
      <c r="INE399" s="56"/>
      <c r="INF399" s="56"/>
      <c r="ING399" s="56"/>
      <c r="INH399" s="56"/>
      <c r="INI399" s="56"/>
      <c r="INJ399" s="56"/>
      <c r="INK399" s="56"/>
      <c r="INL399" s="56"/>
      <c r="INM399" s="56"/>
      <c r="INN399" s="56"/>
      <c r="INO399" s="56"/>
      <c r="INP399" s="56"/>
      <c r="INQ399" s="56"/>
      <c r="INR399" s="56"/>
      <c r="INS399" s="56"/>
      <c r="INT399" s="56"/>
      <c r="INU399" s="56"/>
      <c r="INV399" s="56"/>
      <c r="INW399" s="56"/>
      <c r="INX399" s="56"/>
      <c r="INY399" s="56"/>
      <c r="INZ399" s="56"/>
      <c r="IOA399" s="56"/>
      <c r="IOB399" s="56"/>
      <c r="IOC399" s="56"/>
      <c r="IOD399" s="56"/>
      <c r="IOE399" s="56"/>
      <c r="IOF399" s="56"/>
      <c r="IOG399" s="56"/>
      <c r="IOH399" s="56"/>
      <c r="IOI399" s="56"/>
      <c r="IOJ399" s="56"/>
      <c r="IOK399" s="56"/>
      <c r="IOL399" s="56"/>
      <c r="IOM399" s="56"/>
      <c r="ION399" s="56"/>
      <c r="IOO399" s="56"/>
      <c r="IOP399" s="56"/>
      <c r="IOQ399" s="56"/>
      <c r="IOR399" s="56"/>
      <c r="IOS399" s="56"/>
      <c r="IOT399" s="56"/>
      <c r="IOU399" s="56"/>
      <c r="IOV399" s="56"/>
      <c r="IOW399" s="56"/>
      <c r="IOX399" s="56"/>
      <c r="IOY399" s="56"/>
      <c r="IOZ399" s="56"/>
      <c r="IPA399" s="56"/>
      <c r="IPB399" s="56"/>
      <c r="IPC399" s="56"/>
      <c r="IPD399" s="56"/>
      <c r="IPE399" s="56"/>
      <c r="IPF399" s="56"/>
      <c r="IPG399" s="56"/>
      <c r="IPH399" s="56"/>
      <c r="IPI399" s="56"/>
      <c r="IPJ399" s="56"/>
      <c r="IPK399" s="56"/>
      <c r="IPL399" s="56"/>
      <c r="IPM399" s="56"/>
      <c r="IPN399" s="56"/>
      <c r="IPO399" s="56"/>
      <c r="IPP399" s="56"/>
      <c r="IPQ399" s="56"/>
      <c r="IPR399" s="56"/>
      <c r="IPS399" s="56"/>
      <c r="IPT399" s="56"/>
      <c r="IPU399" s="56"/>
      <c r="IPV399" s="56"/>
      <c r="IPW399" s="56"/>
      <c r="IPX399" s="56"/>
      <c r="IPY399" s="56"/>
      <c r="IPZ399" s="56"/>
      <c r="IQA399" s="56"/>
      <c r="IQB399" s="56"/>
      <c r="IQC399" s="56"/>
      <c r="IQD399" s="56"/>
      <c r="IQE399" s="56"/>
      <c r="IQF399" s="56"/>
      <c r="IQG399" s="56"/>
      <c r="IQH399" s="56"/>
      <c r="IQI399" s="56"/>
      <c r="IQJ399" s="56"/>
      <c r="IQK399" s="56"/>
      <c r="IQL399" s="56"/>
      <c r="IQM399" s="56"/>
      <c r="IQN399" s="56"/>
      <c r="IQO399" s="56"/>
      <c r="IQP399" s="56"/>
      <c r="IQQ399" s="56"/>
      <c r="IQR399" s="56"/>
      <c r="IQS399" s="56"/>
      <c r="IQT399" s="56"/>
      <c r="IQU399" s="56"/>
      <c r="IQV399" s="56"/>
      <c r="IQW399" s="56"/>
      <c r="IQX399" s="56"/>
      <c r="IQY399" s="56"/>
      <c r="IQZ399" s="56"/>
      <c r="IRA399" s="56"/>
      <c r="IRB399" s="56"/>
      <c r="IRC399" s="56"/>
      <c r="IRD399" s="56"/>
      <c r="IRE399" s="56"/>
      <c r="IRF399" s="56"/>
      <c r="IRG399" s="56"/>
      <c r="IRH399" s="56"/>
      <c r="IRI399" s="56"/>
      <c r="IRJ399" s="56"/>
      <c r="IRK399" s="56"/>
      <c r="IRL399" s="56"/>
      <c r="IRM399" s="56"/>
      <c r="IRN399" s="56"/>
      <c r="IRO399" s="56"/>
      <c r="IRP399" s="56"/>
      <c r="IRQ399" s="56"/>
      <c r="IRR399" s="56"/>
      <c r="IRS399" s="56"/>
      <c r="IRT399" s="56"/>
      <c r="IRU399" s="56"/>
      <c r="IRV399" s="56"/>
      <c r="IRW399" s="56"/>
      <c r="IRX399" s="56"/>
      <c r="IRY399" s="56"/>
      <c r="IRZ399" s="56"/>
      <c r="ISA399" s="56"/>
      <c r="ISB399" s="56"/>
      <c r="ISC399" s="56"/>
      <c r="ISD399" s="56"/>
      <c r="ISE399" s="56"/>
      <c r="ISF399" s="56"/>
      <c r="ISG399" s="56"/>
      <c r="ISH399" s="56"/>
      <c r="ISI399" s="56"/>
      <c r="ISJ399" s="56"/>
      <c r="ISK399" s="56"/>
      <c r="ISL399" s="56"/>
      <c r="ISM399" s="56"/>
      <c r="ISN399" s="56"/>
      <c r="ISO399" s="56"/>
      <c r="ISP399" s="56"/>
      <c r="ISQ399" s="56"/>
      <c r="ISR399" s="56"/>
      <c r="ISS399" s="56"/>
      <c r="IST399" s="56"/>
      <c r="ISU399" s="56"/>
      <c r="ISV399" s="56"/>
      <c r="ISW399" s="56"/>
      <c r="ISX399" s="56"/>
      <c r="ISY399" s="56"/>
      <c r="ISZ399" s="56"/>
      <c r="ITA399" s="56"/>
      <c r="ITB399" s="56"/>
      <c r="ITC399" s="56"/>
      <c r="ITD399" s="56"/>
      <c r="ITE399" s="56"/>
      <c r="ITF399" s="56"/>
      <c r="ITG399" s="56"/>
      <c r="ITH399" s="56"/>
      <c r="ITI399" s="56"/>
      <c r="ITJ399" s="56"/>
      <c r="ITK399" s="56"/>
      <c r="ITL399" s="56"/>
      <c r="ITM399" s="56"/>
      <c r="ITN399" s="56"/>
      <c r="ITO399" s="56"/>
      <c r="ITP399" s="56"/>
      <c r="ITQ399" s="56"/>
      <c r="ITR399" s="56"/>
      <c r="ITS399" s="56"/>
      <c r="ITT399" s="56"/>
      <c r="ITU399" s="56"/>
      <c r="ITV399" s="56"/>
      <c r="ITW399" s="56"/>
      <c r="ITX399" s="56"/>
      <c r="ITY399" s="56"/>
      <c r="ITZ399" s="56"/>
      <c r="IUA399" s="56"/>
      <c r="IUB399" s="56"/>
      <c r="IUC399" s="56"/>
      <c r="IUD399" s="56"/>
      <c r="IUE399" s="56"/>
      <c r="IUF399" s="56"/>
      <c r="IUG399" s="56"/>
      <c r="IUH399" s="56"/>
      <c r="IUI399" s="56"/>
      <c r="IUJ399" s="56"/>
      <c r="IUK399" s="56"/>
      <c r="IUL399" s="56"/>
      <c r="IUM399" s="56"/>
      <c r="IUN399" s="56"/>
      <c r="IUO399" s="56"/>
      <c r="IUP399" s="56"/>
      <c r="IUQ399" s="56"/>
      <c r="IUR399" s="56"/>
      <c r="IUS399" s="56"/>
      <c r="IUT399" s="56"/>
      <c r="IUU399" s="56"/>
      <c r="IUV399" s="56"/>
      <c r="IUW399" s="56"/>
      <c r="IUX399" s="56"/>
      <c r="IUY399" s="56"/>
      <c r="IUZ399" s="56"/>
      <c r="IVA399" s="56"/>
      <c r="IVB399" s="56"/>
      <c r="IVC399" s="56"/>
      <c r="IVD399" s="56"/>
      <c r="IVE399" s="56"/>
      <c r="IVF399" s="56"/>
      <c r="IVG399" s="56"/>
      <c r="IVH399" s="56"/>
      <c r="IVI399" s="56"/>
      <c r="IVJ399" s="56"/>
      <c r="IVK399" s="56"/>
      <c r="IVL399" s="56"/>
      <c r="IVM399" s="56"/>
      <c r="IVN399" s="56"/>
      <c r="IVO399" s="56"/>
      <c r="IVP399" s="56"/>
      <c r="IVQ399" s="56"/>
      <c r="IVR399" s="56"/>
      <c r="IVS399" s="56"/>
      <c r="IVT399" s="56"/>
      <c r="IVU399" s="56"/>
      <c r="IVV399" s="56"/>
      <c r="IVW399" s="56"/>
      <c r="IVX399" s="56"/>
      <c r="IVY399" s="56"/>
      <c r="IVZ399" s="56"/>
      <c r="IWA399" s="56"/>
      <c r="IWB399" s="56"/>
      <c r="IWC399" s="56"/>
      <c r="IWD399" s="56"/>
      <c r="IWE399" s="56"/>
      <c r="IWF399" s="56"/>
      <c r="IWG399" s="56"/>
      <c r="IWH399" s="56"/>
      <c r="IWI399" s="56"/>
      <c r="IWJ399" s="56"/>
      <c r="IWK399" s="56"/>
      <c r="IWL399" s="56"/>
      <c r="IWM399" s="56"/>
      <c r="IWN399" s="56"/>
      <c r="IWO399" s="56"/>
      <c r="IWP399" s="56"/>
      <c r="IWQ399" s="56"/>
      <c r="IWR399" s="56"/>
      <c r="IWS399" s="56"/>
      <c r="IWT399" s="56"/>
      <c r="IWU399" s="56"/>
      <c r="IWV399" s="56"/>
      <c r="IWW399" s="56"/>
      <c r="IWX399" s="56"/>
      <c r="IWY399" s="56"/>
      <c r="IWZ399" s="56"/>
      <c r="IXA399" s="56"/>
      <c r="IXB399" s="56"/>
      <c r="IXC399" s="56"/>
      <c r="IXD399" s="56"/>
      <c r="IXE399" s="56"/>
      <c r="IXF399" s="56"/>
      <c r="IXG399" s="56"/>
      <c r="IXH399" s="56"/>
      <c r="IXI399" s="56"/>
      <c r="IXJ399" s="56"/>
      <c r="IXK399" s="56"/>
      <c r="IXL399" s="56"/>
      <c r="IXM399" s="56"/>
      <c r="IXN399" s="56"/>
      <c r="IXO399" s="56"/>
      <c r="IXP399" s="56"/>
      <c r="IXQ399" s="56"/>
      <c r="IXR399" s="56"/>
      <c r="IXS399" s="56"/>
      <c r="IXT399" s="56"/>
      <c r="IXU399" s="56"/>
      <c r="IXV399" s="56"/>
      <c r="IXW399" s="56"/>
      <c r="IXX399" s="56"/>
      <c r="IXY399" s="56"/>
      <c r="IXZ399" s="56"/>
      <c r="IYA399" s="56"/>
      <c r="IYB399" s="56"/>
      <c r="IYC399" s="56"/>
      <c r="IYD399" s="56"/>
      <c r="IYE399" s="56"/>
      <c r="IYF399" s="56"/>
      <c r="IYG399" s="56"/>
      <c r="IYH399" s="56"/>
      <c r="IYI399" s="56"/>
      <c r="IYJ399" s="56"/>
      <c r="IYK399" s="56"/>
      <c r="IYL399" s="56"/>
      <c r="IYM399" s="56"/>
      <c r="IYN399" s="56"/>
      <c r="IYO399" s="56"/>
      <c r="IYP399" s="56"/>
      <c r="IYQ399" s="56"/>
      <c r="IYR399" s="56"/>
      <c r="IYS399" s="56"/>
      <c r="IYT399" s="56"/>
      <c r="IYU399" s="56"/>
      <c r="IYV399" s="56"/>
      <c r="IYW399" s="56"/>
      <c r="IYX399" s="56"/>
      <c r="IYY399" s="56"/>
      <c r="IYZ399" s="56"/>
      <c r="IZA399" s="56"/>
      <c r="IZB399" s="56"/>
      <c r="IZC399" s="56"/>
      <c r="IZD399" s="56"/>
      <c r="IZE399" s="56"/>
      <c r="IZF399" s="56"/>
      <c r="IZG399" s="56"/>
      <c r="IZH399" s="56"/>
      <c r="IZI399" s="56"/>
      <c r="IZJ399" s="56"/>
      <c r="IZK399" s="56"/>
      <c r="IZL399" s="56"/>
      <c r="IZM399" s="56"/>
      <c r="IZN399" s="56"/>
      <c r="IZO399" s="56"/>
      <c r="IZP399" s="56"/>
      <c r="IZQ399" s="56"/>
      <c r="IZR399" s="56"/>
      <c r="IZS399" s="56"/>
      <c r="IZT399" s="56"/>
      <c r="IZU399" s="56"/>
      <c r="IZV399" s="56"/>
      <c r="IZW399" s="56"/>
      <c r="IZX399" s="56"/>
      <c r="IZY399" s="56"/>
      <c r="IZZ399" s="56"/>
      <c r="JAA399" s="56"/>
      <c r="JAB399" s="56"/>
      <c r="JAC399" s="56"/>
      <c r="JAD399" s="56"/>
      <c r="JAE399" s="56"/>
      <c r="JAF399" s="56"/>
      <c r="JAG399" s="56"/>
      <c r="JAH399" s="56"/>
      <c r="JAI399" s="56"/>
      <c r="JAJ399" s="56"/>
      <c r="JAK399" s="56"/>
      <c r="JAL399" s="56"/>
      <c r="JAM399" s="56"/>
      <c r="JAN399" s="56"/>
      <c r="JAO399" s="56"/>
      <c r="JAP399" s="56"/>
      <c r="JAQ399" s="56"/>
      <c r="JAR399" s="56"/>
      <c r="JAS399" s="56"/>
      <c r="JAT399" s="56"/>
      <c r="JAU399" s="56"/>
      <c r="JAV399" s="56"/>
      <c r="JAW399" s="56"/>
      <c r="JAX399" s="56"/>
      <c r="JAY399" s="56"/>
      <c r="JAZ399" s="56"/>
      <c r="JBA399" s="56"/>
      <c r="JBB399" s="56"/>
      <c r="JBC399" s="56"/>
      <c r="JBD399" s="56"/>
      <c r="JBE399" s="56"/>
      <c r="JBF399" s="56"/>
      <c r="JBG399" s="56"/>
      <c r="JBH399" s="56"/>
      <c r="JBI399" s="56"/>
      <c r="JBJ399" s="56"/>
      <c r="JBK399" s="56"/>
      <c r="JBL399" s="56"/>
      <c r="JBM399" s="56"/>
      <c r="JBN399" s="56"/>
      <c r="JBO399" s="56"/>
      <c r="JBP399" s="56"/>
      <c r="JBQ399" s="56"/>
      <c r="JBR399" s="56"/>
      <c r="JBS399" s="56"/>
      <c r="JBT399" s="56"/>
      <c r="JBU399" s="56"/>
      <c r="JBV399" s="56"/>
      <c r="JBW399" s="56"/>
      <c r="JBX399" s="56"/>
      <c r="JBY399" s="56"/>
      <c r="JBZ399" s="56"/>
      <c r="JCA399" s="56"/>
      <c r="JCB399" s="56"/>
      <c r="JCC399" s="56"/>
      <c r="JCD399" s="56"/>
      <c r="JCE399" s="56"/>
      <c r="JCF399" s="56"/>
      <c r="JCG399" s="56"/>
      <c r="JCH399" s="56"/>
      <c r="JCI399" s="56"/>
      <c r="JCJ399" s="56"/>
      <c r="JCK399" s="56"/>
      <c r="JCL399" s="56"/>
      <c r="JCM399" s="56"/>
      <c r="JCN399" s="56"/>
      <c r="JCO399" s="56"/>
      <c r="JCP399" s="56"/>
      <c r="JCQ399" s="56"/>
      <c r="JCR399" s="56"/>
      <c r="JCS399" s="56"/>
      <c r="JCT399" s="56"/>
      <c r="JCU399" s="56"/>
      <c r="JCV399" s="56"/>
      <c r="JCW399" s="56"/>
      <c r="JCX399" s="56"/>
      <c r="JCY399" s="56"/>
      <c r="JCZ399" s="56"/>
      <c r="JDA399" s="56"/>
      <c r="JDB399" s="56"/>
      <c r="JDC399" s="56"/>
      <c r="JDD399" s="56"/>
      <c r="JDE399" s="56"/>
      <c r="JDF399" s="56"/>
      <c r="JDG399" s="56"/>
      <c r="JDH399" s="56"/>
      <c r="JDI399" s="56"/>
      <c r="JDJ399" s="56"/>
      <c r="JDK399" s="56"/>
      <c r="JDL399" s="56"/>
      <c r="JDM399" s="56"/>
      <c r="JDN399" s="56"/>
      <c r="JDO399" s="56"/>
      <c r="JDP399" s="56"/>
      <c r="JDQ399" s="56"/>
      <c r="JDR399" s="56"/>
      <c r="JDS399" s="56"/>
      <c r="JDT399" s="56"/>
      <c r="JDU399" s="56"/>
      <c r="JDV399" s="56"/>
      <c r="JDW399" s="56"/>
      <c r="JDX399" s="56"/>
      <c r="JDY399" s="56"/>
      <c r="JDZ399" s="56"/>
      <c r="JEA399" s="56"/>
      <c r="JEB399" s="56"/>
      <c r="JEC399" s="56"/>
      <c r="JED399" s="56"/>
      <c r="JEE399" s="56"/>
      <c r="JEF399" s="56"/>
      <c r="JEG399" s="56"/>
      <c r="JEH399" s="56"/>
      <c r="JEI399" s="56"/>
      <c r="JEJ399" s="56"/>
      <c r="JEK399" s="56"/>
      <c r="JEL399" s="56"/>
      <c r="JEM399" s="56"/>
      <c r="JEN399" s="56"/>
      <c r="JEO399" s="56"/>
      <c r="JEP399" s="56"/>
      <c r="JEQ399" s="56"/>
      <c r="JER399" s="56"/>
      <c r="JES399" s="56"/>
      <c r="JET399" s="56"/>
      <c r="JEU399" s="56"/>
      <c r="JEV399" s="56"/>
      <c r="JEW399" s="56"/>
      <c r="JEX399" s="56"/>
      <c r="JEY399" s="56"/>
      <c r="JEZ399" s="56"/>
      <c r="JFA399" s="56"/>
      <c r="JFB399" s="56"/>
      <c r="JFC399" s="56"/>
      <c r="JFD399" s="56"/>
      <c r="JFE399" s="56"/>
      <c r="JFF399" s="56"/>
      <c r="JFG399" s="56"/>
      <c r="JFH399" s="56"/>
      <c r="JFI399" s="56"/>
      <c r="JFJ399" s="56"/>
      <c r="JFK399" s="56"/>
      <c r="JFL399" s="56"/>
      <c r="JFM399" s="56"/>
      <c r="JFN399" s="56"/>
      <c r="JFO399" s="56"/>
      <c r="JFP399" s="56"/>
      <c r="JFQ399" s="56"/>
      <c r="JFR399" s="56"/>
      <c r="JFS399" s="56"/>
      <c r="JFT399" s="56"/>
      <c r="JFU399" s="56"/>
      <c r="JFV399" s="56"/>
      <c r="JFW399" s="56"/>
      <c r="JFX399" s="56"/>
      <c r="JFY399" s="56"/>
      <c r="JFZ399" s="56"/>
      <c r="JGA399" s="56"/>
      <c r="JGB399" s="56"/>
      <c r="JGC399" s="56"/>
      <c r="JGD399" s="56"/>
      <c r="JGE399" s="56"/>
      <c r="JGF399" s="56"/>
      <c r="JGG399" s="56"/>
      <c r="JGH399" s="56"/>
      <c r="JGI399" s="56"/>
      <c r="JGJ399" s="56"/>
      <c r="JGK399" s="56"/>
      <c r="JGL399" s="56"/>
      <c r="JGM399" s="56"/>
      <c r="JGN399" s="56"/>
      <c r="JGO399" s="56"/>
      <c r="JGP399" s="56"/>
      <c r="JGQ399" s="56"/>
      <c r="JGR399" s="56"/>
      <c r="JGS399" s="56"/>
      <c r="JGT399" s="56"/>
      <c r="JGU399" s="56"/>
      <c r="JGV399" s="56"/>
      <c r="JGW399" s="56"/>
      <c r="JGX399" s="56"/>
      <c r="JGY399" s="56"/>
      <c r="JGZ399" s="56"/>
      <c r="JHA399" s="56"/>
      <c r="JHB399" s="56"/>
      <c r="JHC399" s="56"/>
      <c r="JHD399" s="56"/>
      <c r="JHE399" s="56"/>
      <c r="JHF399" s="56"/>
      <c r="JHG399" s="56"/>
      <c r="JHH399" s="56"/>
      <c r="JHI399" s="56"/>
      <c r="JHJ399" s="56"/>
      <c r="JHK399" s="56"/>
      <c r="JHL399" s="56"/>
      <c r="JHM399" s="56"/>
      <c r="JHN399" s="56"/>
      <c r="JHO399" s="56"/>
      <c r="JHP399" s="56"/>
      <c r="JHQ399" s="56"/>
      <c r="JHR399" s="56"/>
      <c r="JHS399" s="56"/>
      <c r="JHT399" s="56"/>
      <c r="JHU399" s="56"/>
      <c r="JHV399" s="56"/>
      <c r="JHW399" s="56"/>
      <c r="JHX399" s="56"/>
      <c r="JHY399" s="56"/>
      <c r="JHZ399" s="56"/>
      <c r="JIA399" s="56"/>
      <c r="JIB399" s="56"/>
      <c r="JIC399" s="56"/>
      <c r="JID399" s="56"/>
      <c r="JIE399" s="56"/>
      <c r="JIF399" s="56"/>
      <c r="JIG399" s="56"/>
      <c r="JIH399" s="56"/>
      <c r="JII399" s="56"/>
      <c r="JIJ399" s="56"/>
      <c r="JIK399" s="56"/>
      <c r="JIL399" s="56"/>
      <c r="JIM399" s="56"/>
      <c r="JIN399" s="56"/>
      <c r="JIO399" s="56"/>
      <c r="JIP399" s="56"/>
      <c r="JIQ399" s="56"/>
      <c r="JIR399" s="56"/>
      <c r="JIS399" s="56"/>
      <c r="JIT399" s="56"/>
      <c r="JIU399" s="56"/>
      <c r="JIV399" s="56"/>
      <c r="JIW399" s="56"/>
      <c r="JIX399" s="56"/>
      <c r="JIY399" s="56"/>
      <c r="JIZ399" s="56"/>
      <c r="JJA399" s="56"/>
      <c r="JJB399" s="56"/>
      <c r="JJC399" s="56"/>
      <c r="JJD399" s="56"/>
      <c r="JJE399" s="56"/>
      <c r="JJF399" s="56"/>
      <c r="JJG399" s="56"/>
      <c r="JJH399" s="56"/>
      <c r="JJI399" s="56"/>
      <c r="JJJ399" s="56"/>
      <c r="JJK399" s="56"/>
      <c r="JJL399" s="56"/>
      <c r="JJM399" s="56"/>
      <c r="JJN399" s="56"/>
      <c r="JJO399" s="56"/>
      <c r="JJP399" s="56"/>
      <c r="JJQ399" s="56"/>
      <c r="JJR399" s="56"/>
      <c r="JJS399" s="56"/>
      <c r="JJT399" s="56"/>
      <c r="JJU399" s="56"/>
      <c r="JJV399" s="56"/>
      <c r="JJW399" s="56"/>
      <c r="JJX399" s="56"/>
      <c r="JJY399" s="56"/>
      <c r="JJZ399" s="56"/>
      <c r="JKA399" s="56"/>
      <c r="JKB399" s="56"/>
      <c r="JKC399" s="56"/>
      <c r="JKD399" s="56"/>
      <c r="JKE399" s="56"/>
      <c r="JKF399" s="56"/>
      <c r="JKG399" s="56"/>
      <c r="JKH399" s="56"/>
      <c r="JKI399" s="56"/>
      <c r="JKJ399" s="56"/>
      <c r="JKK399" s="56"/>
      <c r="JKL399" s="56"/>
      <c r="JKM399" s="56"/>
      <c r="JKN399" s="56"/>
      <c r="JKO399" s="56"/>
      <c r="JKP399" s="56"/>
      <c r="JKQ399" s="56"/>
      <c r="JKR399" s="56"/>
      <c r="JKS399" s="56"/>
      <c r="JKT399" s="56"/>
      <c r="JKU399" s="56"/>
      <c r="JKV399" s="56"/>
      <c r="JKW399" s="56"/>
      <c r="JKX399" s="56"/>
      <c r="JKY399" s="56"/>
      <c r="JKZ399" s="56"/>
      <c r="JLA399" s="56"/>
      <c r="JLB399" s="56"/>
      <c r="JLC399" s="56"/>
      <c r="JLD399" s="56"/>
      <c r="JLE399" s="56"/>
      <c r="JLF399" s="56"/>
      <c r="JLG399" s="56"/>
      <c r="JLH399" s="56"/>
      <c r="JLI399" s="56"/>
      <c r="JLJ399" s="56"/>
      <c r="JLK399" s="56"/>
      <c r="JLL399" s="56"/>
      <c r="JLM399" s="56"/>
      <c r="JLN399" s="56"/>
      <c r="JLO399" s="56"/>
      <c r="JLP399" s="56"/>
      <c r="JLQ399" s="56"/>
      <c r="JLR399" s="56"/>
      <c r="JLS399" s="56"/>
      <c r="JLT399" s="56"/>
      <c r="JLU399" s="56"/>
      <c r="JLV399" s="56"/>
      <c r="JLW399" s="56"/>
      <c r="JLX399" s="56"/>
      <c r="JLY399" s="56"/>
      <c r="JLZ399" s="56"/>
      <c r="JMA399" s="56"/>
      <c r="JMB399" s="56"/>
      <c r="JMC399" s="56"/>
      <c r="JMD399" s="56"/>
      <c r="JME399" s="56"/>
      <c r="JMF399" s="56"/>
      <c r="JMG399" s="56"/>
      <c r="JMH399" s="56"/>
      <c r="JMI399" s="56"/>
      <c r="JMJ399" s="56"/>
      <c r="JMK399" s="56"/>
      <c r="JML399" s="56"/>
      <c r="JMM399" s="56"/>
      <c r="JMN399" s="56"/>
      <c r="JMO399" s="56"/>
      <c r="JMP399" s="56"/>
      <c r="JMQ399" s="56"/>
      <c r="JMR399" s="56"/>
      <c r="JMS399" s="56"/>
      <c r="JMT399" s="56"/>
      <c r="JMU399" s="56"/>
      <c r="JMV399" s="56"/>
      <c r="JMW399" s="56"/>
      <c r="JMX399" s="56"/>
      <c r="JMY399" s="56"/>
      <c r="JMZ399" s="56"/>
      <c r="JNA399" s="56"/>
      <c r="JNB399" s="56"/>
      <c r="JNC399" s="56"/>
      <c r="JND399" s="56"/>
      <c r="JNE399" s="56"/>
      <c r="JNF399" s="56"/>
      <c r="JNG399" s="56"/>
      <c r="JNH399" s="56"/>
      <c r="JNI399" s="56"/>
      <c r="JNJ399" s="56"/>
      <c r="JNK399" s="56"/>
      <c r="JNL399" s="56"/>
      <c r="JNM399" s="56"/>
      <c r="JNN399" s="56"/>
      <c r="JNO399" s="56"/>
      <c r="JNP399" s="56"/>
      <c r="JNQ399" s="56"/>
      <c r="JNR399" s="56"/>
      <c r="JNS399" s="56"/>
      <c r="JNT399" s="56"/>
      <c r="JNU399" s="56"/>
      <c r="JNV399" s="56"/>
      <c r="JNW399" s="56"/>
      <c r="JNX399" s="56"/>
      <c r="JNY399" s="56"/>
      <c r="JNZ399" s="56"/>
      <c r="JOA399" s="56"/>
      <c r="JOB399" s="56"/>
      <c r="JOC399" s="56"/>
      <c r="JOD399" s="56"/>
      <c r="JOE399" s="56"/>
      <c r="JOF399" s="56"/>
      <c r="JOG399" s="56"/>
      <c r="JOH399" s="56"/>
      <c r="JOI399" s="56"/>
      <c r="JOJ399" s="56"/>
      <c r="JOK399" s="56"/>
      <c r="JOL399" s="56"/>
      <c r="JOM399" s="56"/>
      <c r="JON399" s="56"/>
      <c r="JOO399" s="56"/>
      <c r="JOP399" s="56"/>
      <c r="JOQ399" s="56"/>
      <c r="JOR399" s="56"/>
      <c r="JOS399" s="56"/>
      <c r="JOT399" s="56"/>
      <c r="JOU399" s="56"/>
      <c r="JOV399" s="56"/>
      <c r="JOW399" s="56"/>
      <c r="JOX399" s="56"/>
      <c r="JOY399" s="56"/>
      <c r="JOZ399" s="56"/>
      <c r="JPA399" s="56"/>
      <c r="JPB399" s="56"/>
      <c r="JPC399" s="56"/>
      <c r="JPD399" s="56"/>
      <c r="JPE399" s="56"/>
      <c r="JPF399" s="56"/>
      <c r="JPG399" s="56"/>
      <c r="JPH399" s="56"/>
      <c r="JPI399" s="56"/>
      <c r="JPJ399" s="56"/>
      <c r="JPK399" s="56"/>
      <c r="JPL399" s="56"/>
      <c r="JPM399" s="56"/>
      <c r="JPN399" s="56"/>
      <c r="JPO399" s="56"/>
      <c r="JPP399" s="56"/>
      <c r="JPQ399" s="56"/>
      <c r="JPR399" s="56"/>
      <c r="JPS399" s="56"/>
      <c r="JPT399" s="56"/>
      <c r="JPU399" s="56"/>
      <c r="JPV399" s="56"/>
      <c r="JPW399" s="56"/>
      <c r="JPX399" s="56"/>
      <c r="JPY399" s="56"/>
      <c r="JPZ399" s="56"/>
      <c r="JQA399" s="56"/>
      <c r="JQB399" s="56"/>
      <c r="JQC399" s="56"/>
      <c r="JQD399" s="56"/>
      <c r="JQE399" s="56"/>
      <c r="JQF399" s="56"/>
      <c r="JQG399" s="56"/>
      <c r="JQH399" s="56"/>
      <c r="JQI399" s="56"/>
      <c r="JQJ399" s="56"/>
      <c r="JQK399" s="56"/>
      <c r="JQL399" s="56"/>
      <c r="JQM399" s="56"/>
      <c r="JQN399" s="56"/>
      <c r="JQO399" s="56"/>
      <c r="JQP399" s="56"/>
      <c r="JQQ399" s="56"/>
      <c r="JQR399" s="56"/>
      <c r="JQS399" s="56"/>
      <c r="JQT399" s="56"/>
      <c r="JQU399" s="56"/>
      <c r="JQV399" s="56"/>
      <c r="JQW399" s="56"/>
      <c r="JQX399" s="56"/>
      <c r="JQY399" s="56"/>
      <c r="JQZ399" s="56"/>
      <c r="JRA399" s="56"/>
      <c r="JRB399" s="56"/>
      <c r="JRC399" s="56"/>
      <c r="JRD399" s="56"/>
      <c r="JRE399" s="56"/>
      <c r="JRF399" s="56"/>
      <c r="JRG399" s="56"/>
      <c r="JRH399" s="56"/>
      <c r="JRI399" s="56"/>
      <c r="JRJ399" s="56"/>
      <c r="JRK399" s="56"/>
      <c r="JRL399" s="56"/>
      <c r="JRM399" s="56"/>
      <c r="JRN399" s="56"/>
      <c r="JRO399" s="56"/>
      <c r="JRP399" s="56"/>
      <c r="JRQ399" s="56"/>
      <c r="JRR399" s="56"/>
      <c r="JRS399" s="56"/>
      <c r="JRT399" s="56"/>
      <c r="JRU399" s="56"/>
      <c r="JRV399" s="56"/>
      <c r="JRW399" s="56"/>
      <c r="JRX399" s="56"/>
      <c r="JRY399" s="56"/>
      <c r="JRZ399" s="56"/>
      <c r="JSA399" s="56"/>
      <c r="JSB399" s="56"/>
      <c r="JSC399" s="56"/>
      <c r="JSD399" s="56"/>
      <c r="JSE399" s="56"/>
      <c r="JSF399" s="56"/>
      <c r="JSG399" s="56"/>
      <c r="JSH399" s="56"/>
      <c r="JSI399" s="56"/>
      <c r="JSJ399" s="56"/>
      <c r="JSK399" s="56"/>
      <c r="JSL399" s="56"/>
      <c r="JSM399" s="56"/>
      <c r="JSN399" s="56"/>
      <c r="JSO399" s="56"/>
      <c r="JSP399" s="56"/>
      <c r="JSQ399" s="56"/>
      <c r="JSR399" s="56"/>
      <c r="JSS399" s="56"/>
      <c r="JST399" s="56"/>
      <c r="JSU399" s="56"/>
      <c r="JSV399" s="56"/>
      <c r="JSW399" s="56"/>
      <c r="JSX399" s="56"/>
      <c r="JSY399" s="56"/>
      <c r="JSZ399" s="56"/>
      <c r="JTA399" s="56"/>
      <c r="JTB399" s="56"/>
      <c r="JTC399" s="56"/>
      <c r="JTD399" s="56"/>
      <c r="JTE399" s="56"/>
      <c r="JTF399" s="56"/>
      <c r="JTG399" s="56"/>
      <c r="JTH399" s="56"/>
      <c r="JTI399" s="56"/>
      <c r="JTJ399" s="56"/>
      <c r="JTK399" s="56"/>
      <c r="JTL399" s="56"/>
      <c r="JTM399" s="56"/>
      <c r="JTN399" s="56"/>
      <c r="JTO399" s="56"/>
      <c r="JTP399" s="56"/>
      <c r="JTQ399" s="56"/>
      <c r="JTR399" s="56"/>
      <c r="JTS399" s="56"/>
      <c r="JTT399" s="56"/>
      <c r="JTU399" s="56"/>
      <c r="JTV399" s="56"/>
      <c r="JTW399" s="56"/>
      <c r="JTX399" s="56"/>
      <c r="JTY399" s="56"/>
      <c r="JTZ399" s="56"/>
      <c r="JUA399" s="56"/>
      <c r="JUB399" s="56"/>
      <c r="JUC399" s="56"/>
      <c r="JUD399" s="56"/>
      <c r="JUE399" s="56"/>
      <c r="JUF399" s="56"/>
      <c r="JUG399" s="56"/>
      <c r="JUH399" s="56"/>
      <c r="JUI399" s="56"/>
      <c r="JUJ399" s="56"/>
      <c r="JUK399" s="56"/>
      <c r="JUL399" s="56"/>
      <c r="JUM399" s="56"/>
      <c r="JUN399" s="56"/>
      <c r="JUO399" s="56"/>
      <c r="JUP399" s="56"/>
      <c r="JUQ399" s="56"/>
      <c r="JUR399" s="56"/>
      <c r="JUS399" s="56"/>
      <c r="JUT399" s="56"/>
      <c r="JUU399" s="56"/>
      <c r="JUV399" s="56"/>
      <c r="JUW399" s="56"/>
      <c r="JUX399" s="56"/>
      <c r="JUY399" s="56"/>
      <c r="JUZ399" s="56"/>
      <c r="JVA399" s="56"/>
      <c r="JVB399" s="56"/>
      <c r="JVC399" s="56"/>
      <c r="JVD399" s="56"/>
      <c r="JVE399" s="56"/>
      <c r="JVF399" s="56"/>
      <c r="JVG399" s="56"/>
      <c r="JVH399" s="56"/>
      <c r="JVI399" s="56"/>
      <c r="JVJ399" s="56"/>
      <c r="JVK399" s="56"/>
      <c r="JVL399" s="56"/>
      <c r="JVM399" s="56"/>
      <c r="JVN399" s="56"/>
      <c r="JVO399" s="56"/>
      <c r="JVP399" s="56"/>
      <c r="JVQ399" s="56"/>
      <c r="JVR399" s="56"/>
      <c r="JVS399" s="56"/>
      <c r="JVT399" s="56"/>
      <c r="JVU399" s="56"/>
      <c r="JVV399" s="56"/>
      <c r="JVW399" s="56"/>
      <c r="JVX399" s="56"/>
      <c r="JVY399" s="56"/>
      <c r="JVZ399" s="56"/>
      <c r="JWA399" s="56"/>
      <c r="JWB399" s="56"/>
      <c r="JWC399" s="56"/>
      <c r="JWD399" s="56"/>
      <c r="JWE399" s="56"/>
      <c r="JWF399" s="56"/>
      <c r="JWG399" s="56"/>
      <c r="JWH399" s="56"/>
      <c r="JWI399" s="56"/>
      <c r="JWJ399" s="56"/>
      <c r="JWK399" s="56"/>
      <c r="JWL399" s="56"/>
      <c r="JWM399" s="56"/>
      <c r="JWN399" s="56"/>
      <c r="JWO399" s="56"/>
      <c r="JWP399" s="56"/>
      <c r="JWQ399" s="56"/>
      <c r="JWR399" s="56"/>
      <c r="JWS399" s="56"/>
      <c r="JWT399" s="56"/>
      <c r="JWU399" s="56"/>
      <c r="JWV399" s="56"/>
      <c r="JWW399" s="56"/>
      <c r="JWX399" s="56"/>
      <c r="JWY399" s="56"/>
      <c r="JWZ399" s="56"/>
      <c r="JXA399" s="56"/>
      <c r="JXB399" s="56"/>
      <c r="JXC399" s="56"/>
      <c r="JXD399" s="56"/>
      <c r="JXE399" s="56"/>
      <c r="JXF399" s="56"/>
      <c r="JXG399" s="56"/>
      <c r="JXH399" s="56"/>
      <c r="JXI399" s="56"/>
      <c r="JXJ399" s="56"/>
      <c r="JXK399" s="56"/>
      <c r="JXL399" s="56"/>
      <c r="JXM399" s="56"/>
      <c r="JXN399" s="56"/>
      <c r="JXO399" s="56"/>
      <c r="JXP399" s="56"/>
      <c r="JXQ399" s="56"/>
      <c r="JXR399" s="56"/>
      <c r="JXS399" s="56"/>
      <c r="JXT399" s="56"/>
      <c r="JXU399" s="56"/>
      <c r="JXV399" s="56"/>
      <c r="JXW399" s="56"/>
      <c r="JXX399" s="56"/>
      <c r="JXY399" s="56"/>
      <c r="JXZ399" s="56"/>
      <c r="JYA399" s="56"/>
      <c r="JYB399" s="56"/>
      <c r="JYC399" s="56"/>
      <c r="JYD399" s="56"/>
      <c r="JYE399" s="56"/>
      <c r="JYF399" s="56"/>
      <c r="JYG399" s="56"/>
      <c r="JYH399" s="56"/>
      <c r="JYI399" s="56"/>
      <c r="JYJ399" s="56"/>
      <c r="JYK399" s="56"/>
      <c r="JYL399" s="56"/>
      <c r="JYM399" s="56"/>
      <c r="JYN399" s="56"/>
      <c r="JYO399" s="56"/>
      <c r="JYP399" s="56"/>
      <c r="JYQ399" s="56"/>
      <c r="JYR399" s="56"/>
      <c r="JYS399" s="56"/>
      <c r="JYT399" s="56"/>
      <c r="JYU399" s="56"/>
      <c r="JYV399" s="56"/>
      <c r="JYW399" s="56"/>
      <c r="JYX399" s="56"/>
      <c r="JYY399" s="56"/>
      <c r="JYZ399" s="56"/>
      <c r="JZA399" s="56"/>
      <c r="JZB399" s="56"/>
      <c r="JZC399" s="56"/>
      <c r="JZD399" s="56"/>
      <c r="JZE399" s="56"/>
      <c r="JZF399" s="56"/>
      <c r="JZG399" s="56"/>
      <c r="JZH399" s="56"/>
      <c r="JZI399" s="56"/>
      <c r="JZJ399" s="56"/>
      <c r="JZK399" s="56"/>
      <c r="JZL399" s="56"/>
      <c r="JZM399" s="56"/>
      <c r="JZN399" s="56"/>
      <c r="JZO399" s="56"/>
      <c r="JZP399" s="56"/>
      <c r="JZQ399" s="56"/>
      <c r="JZR399" s="56"/>
      <c r="JZS399" s="56"/>
      <c r="JZT399" s="56"/>
      <c r="JZU399" s="56"/>
      <c r="JZV399" s="56"/>
      <c r="JZW399" s="56"/>
      <c r="JZX399" s="56"/>
      <c r="JZY399" s="56"/>
      <c r="JZZ399" s="56"/>
      <c r="KAA399" s="56"/>
      <c r="KAB399" s="56"/>
      <c r="KAC399" s="56"/>
      <c r="KAD399" s="56"/>
      <c r="KAE399" s="56"/>
      <c r="KAF399" s="56"/>
      <c r="KAG399" s="56"/>
      <c r="KAH399" s="56"/>
      <c r="KAI399" s="56"/>
      <c r="KAJ399" s="56"/>
      <c r="KAK399" s="56"/>
      <c r="KAL399" s="56"/>
      <c r="KAM399" s="56"/>
      <c r="KAN399" s="56"/>
      <c r="KAO399" s="56"/>
      <c r="KAP399" s="56"/>
      <c r="KAQ399" s="56"/>
      <c r="KAR399" s="56"/>
      <c r="KAS399" s="56"/>
      <c r="KAT399" s="56"/>
      <c r="KAU399" s="56"/>
      <c r="KAV399" s="56"/>
      <c r="KAW399" s="56"/>
      <c r="KAX399" s="56"/>
      <c r="KAY399" s="56"/>
      <c r="KAZ399" s="56"/>
      <c r="KBA399" s="56"/>
      <c r="KBB399" s="56"/>
      <c r="KBC399" s="56"/>
      <c r="KBD399" s="56"/>
      <c r="KBE399" s="56"/>
      <c r="KBF399" s="56"/>
      <c r="KBG399" s="56"/>
      <c r="KBH399" s="56"/>
      <c r="KBI399" s="56"/>
      <c r="KBJ399" s="56"/>
      <c r="KBK399" s="56"/>
      <c r="KBL399" s="56"/>
      <c r="KBM399" s="56"/>
      <c r="KBN399" s="56"/>
      <c r="KBO399" s="56"/>
      <c r="KBP399" s="56"/>
      <c r="KBQ399" s="56"/>
      <c r="KBR399" s="56"/>
      <c r="KBS399" s="56"/>
      <c r="KBT399" s="56"/>
      <c r="KBU399" s="56"/>
      <c r="KBV399" s="56"/>
      <c r="KBW399" s="56"/>
      <c r="KBX399" s="56"/>
      <c r="KBY399" s="56"/>
      <c r="KBZ399" s="56"/>
      <c r="KCA399" s="56"/>
      <c r="KCB399" s="56"/>
      <c r="KCC399" s="56"/>
      <c r="KCD399" s="56"/>
      <c r="KCE399" s="56"/>
      <c r="KCF399" s="56"/>
      <c r="KCG399" s="56"/>
      <c r="KCH399" s="56"/>
      <c r="KCI399" s="56"/>
      <c r="KCJ399" s="56"/>
      <c r="KCK399" s="56"/>
      <c r="KCL399" s="56"/>
      <c r="KCM399" s="56"/>
      <c r="KCN399" s="56"/>
      <c r="KCO399" s="56"/>
      <c r="KCP399" s="56"/>
      <c r="KCQ399" s="56"/>
      <c r="KCR399" s="56"/>
      <c r="KCS399" s="56"/>
      <c r="KCT399" s="56"/>
      <c r="KCU399" s="56"/>
      <c r="KCV399" s="56"/>
      <c r="KCW399" s="56"/>
      <c r="KCX399" s="56"/>
      <c r="KCY399" s="56"/>
      <c r="KCZ399" s="56"/>
      <c r="KDA399" s="56"/>
      <c r="KDB399" s="56"/>
      <c r="KDC399" s="56"/>
      <c r="KDD399" s="56"/>
      <c r="KDE399" s="56"/>
      <c r="KDF399" s="56"/>
      <c r="KDG399" s="56"/>
      <c r="KDH399" s="56"/>
      <c r="KDI399" s="56"/>
      <c r="KDJ399" s="56"/>
      <c r="KDK399" s="56"/>
      <c r="KDL399" s="56"/>
      <c r="KDM399" s="56"/>
      <c r="KDN399" s="56"/>
      <c r="KDO399" s="56"/>
      <c r="KDP399" s="56"/>
      <c r="KDQ399" s="56"/>
      <c r="KDR399" s="56"/>
      <c r="KDS399" s="56"/>
      <c r="KDT399" s="56"/>
      <c r="KDU399" s="56"/>
      <c r="KDV399" s="56"/>
      <c r="KDW399" s="56"/>
      <c r="KDX399" s="56"/>
      <c r="KDY399" s="56"/>
      <c r="KDZ399" s="56"/>
      <c r="KEA399" s="56"/>
      <c r="KEB399" s="56"/>
      <c r="KEC399" s="56"/>
      <c r="KED399" s="56"/>
      <c r="KEE399" s="56"/>
      <c r="KEF399" s="56"/>
      <c r="KEG399" s="56"/>
      <c r="KEH399" s="56"/>
      <c r="KEI399" s="56"/>
      <c r="KEJ399" s="56"/>
      <c r="KEK399" s="56"/>
      <c r="KEL399" s="56"/>
      <c r="KEM399" s="56"/>
      <c r="KEN399" s="56"/>
      <c r="KEO399" s="56"/>
      <c r="KEP399" s="56"/>
      <c r="KEQ399" s="56"/>
      <c r="KER399" s="56"/>
      <c r="KES399" s="56"/>
      <c r="KET399" s="56"/>
      <c r="KEU399" s="56"/>
      <c r="KEV399" s="56"/>
      <c r="KEW399" s="56"/>
      <c r="KEX399" s="56"/>
      <c r="KEY399" s="56"/>
      <c r="KEZ399" s="56"/>
      <c r="KFA399" s="56"/>
      <c r="KFB399" s="56"/>
      <c r="KFC399" s="56"/>
      <c r="KFD399" s="56"/>
      <c r="KFE399" s="56"/>
      <c r="KFF399" s="56"/>
      <c r="KFG399" s="56"/>
      <c r="KFH399" s="56"/>
      <c r="KFI399" s="56"/>
      <c r="KFJ399" s="56"/>
      <c r="KFK399" s="56"/>
      <c r="KFL399" s="56"/>
      <c r="KFM399" s="56"/>
      <c r="KFN399" s="56"/>
      <c r="KFO399" s="56"/>
      <c r="KFP399" s="56"/>
      <c r="KFQ399" s="56"/>
      <c r="KFR399" s="56"/>
      <c r="KFS399" s="56"/>
      <c r="KFT399" s="56"/>
      <c r="KFU399" s="56"/>
      <c r="KFV399" s="56"/>
      <c r="KFW399" s="56"/>
      <c r="KFX399" s="56"/>
      <c r="KFY399" s="56"/>
      <c r="KFZ399" s="56"/>
      <c r="KGA399" s="56"/>
      <c r="KGB399" s="56"/>
      <c r="KGC399" s="56"/>
      <c r="KGD399" s="56"/>
      <c r="KGE399" s="56"/>
      <c r="KGF399" s="56"/>
      <c r="KGG399" s="56"/>
      <c r="KGH399" s="56"/>
      <c r="KGI399" s="56"/>
      <c r="KGJ399" s="56"/>
      <c r="KGK399" s="56"/>
      <c r="KGL399" s="56"/>
      <c r="KGM399" s="56"/>
      <c r="KGN399" s="56"/>
      <c r="KGO399" s="56"/>
      <c r="KGP399" s="56"/>
      <c r="KGQ399" s="56"/>
      <c r="KGR399" s="56"/>
      <c r="KGS399" s="56"/>
      <c r="KGT399" s="56"/>
      <c r="KGU399" s="56"/>
      <c r="KGV399" s="56"/>
      <c r="KGW399" s="56"/>
      <c r="KGX399" s="56"/>
      <c r="KGY399" s="56"/>
      <c r="KGZ399" s="56"/>
      <c r="KHA399" s="56"/>
      <c r="KHB399" s="56"/>
      <c r="KHC399" s="56"/>
      <c r="KHD399" s="56"/>
      <c r="KHE399" s="56"/>
      <c r="KHF399" s="56"/>
      <c r="KHG399" s="56"/>
      <c r="KHH399" s="56"/>
      <c r="KHI399" s="56"/>
      <c r="KHJ399" s="56"/>
      <c r="KHK399" s="56"/>
      <c r="KHL399" s="56"/>
      <c r="KHM399" s="56"/>
      <c r="KHN399" s="56"/>
      <c r="KHO399" s="56"/>
      <c r="KHP399" s="56"/>
      <c r="KHQ399" s="56"/>
      <c r="KHR399" s="56"/>
      <c r="KHS399" s="56"/>
      <c r="KHT399" s="56"/>
      <c r="KHU399" s="56"/>
      <c r="KHV399" s="56"/>
      <c r="KHW399" s="56"/>
      <c r="KHX399" s="56"/>
      <c r="KHY399" s="56"/>
      <c r="KHZ399" s="56"/>
      <c r="KIA399" s="56"/>
      <c r="KIB399" s="56"/>
      <c r="KIC399" s="56"/>
      <c r="KID399" s="56"/>
      <c r="KIE399" s="56"/>
      <c r="KIF399" s="56"/>
      <c r="KIG399" s="56"/>
      <c r="KIH399" s="56"/>
      <c r="KII399" s="56"/>
      <c r="KIJ399" s="56"/>
      <c r="KIK399" s="56"/>
      <c r="KIL399" s="56"/>
      <c r="KIM399" s="56"/>
      <c r="KIN399" s="56"/>
      <c r="KIO399" s="56"/>
      <c r="KIP399" s="56"/>
      <c r="KIQ399" s="56"/>
      <c r="KIR399" s="56"/>
      <c r="KIS399" s="56"/>
      <c r="KIT399" s="56"/>
      <c r="KIU399" s="56"/>
      <c r="KIV399" s="56"/>
      <c r="KIW399" s="56"/>
      <c r="KIX399" s="56"/>
      <c r="KIY399" s="56"/>
      <c r="KIZ399" s="56"/>
      <c r="KJA399" s="56"/>
      <c r="KJB399" s="56"/>
      <c r="KJC399" s="56"/>
      <c r="KJD399" s="56"/>
      <c r="KJE399" s="56"/>
      <c r="KJF399" s="56"/>
      <c r="KJG399" s="56"/>
      <c r="KJH399" s="56"/>
      <c r="KJI399" s="56"/>
      <c r="KJJ399" s="56"/>
      <c r="KJK399" s="56"/>
      <c r="KJL399" s="56"/>
      <c r="KJM399" s="56"/>
      <c r="KJN399" s="56"/>
      <c r="KJO399" s="56"/>
      <c r="KJP399" s="56"/>
      <c r="KJQ399" s="56"/>
      <c r="KJR399" s="56"/>
      <c r="KJS399" s="56"/>
      <c r="KJT399" s="56"/>
      <c r="KJU399" s="56"/>
      <c r="KJV399" s="56"/>
      <c r="KJW399" s="56"/>
      <c r="KJX399" s="56"/>
      <c r="KJY399" s="56"/>
      <c r="KJZ399" s="56"/>
      <c r="KKA399" s="56"/>
      <c r="KKB399" s="56"/>
      <c r="KKC399" s="56"/>
      <c r="KKD399" s="56"/>
      <c r="KKE399" s="56"/>
      <c r="KKF399" s="56"/>
      <c r="KKG399" s="56"/>
      <c r="KKH399" s="56"/>
      <c r="KKI399" s="56"/>
      <c r="KKJ399" s="56"/>
      <c r="KKK399" s="56"/>
      <c r="KKL399" s="56"/>
      <c r="KKM399" s="56"/>
      <c r="KKN399" s="56"/>
      <c r="KKO399" s="56"/>
      <c r="KKP399" s="56"/>
      <c r="KKQ399" s="56"/>
      <c r="KKR399" s="56"/>
      <c r="KKS399" s="56"/>
      <c r="KKT399" s="56"/>
      <c r="KKU399" s="56"/>
      <c r="KKV399" s="56"/>
      <c r="KKW399" s="56"/>
      <c r="KKX399" s="56"/>
      <c r="KKY399" s="56"/>
      <c r="KKZ399" s="56"/>
      <c r="KLA399" s="56"/>
      <c r="KLB399" s="56"/>
      <c r="KLC399" s="56"/>
      <c r="KLD399" s="56"/>
      <c r="KLE399" s="56"/>
      <c r="KLF399" s="56"/>
      <c r="KLG399" s="56"/>
      <c r="KLH399" s="56"/>
      <c r="KLI399" s="56"/>
      <c r="KLJ399" s="56"/>
      <c r="KLK399" s="56"/>
      <c r="KLL399" s="56"/>
      <c r="KLM399" s="56"/>
      <c r="KLN399" s="56"/>
      <c r="KLO399" s="56"/>
      <c r="KLP399" s="56"/>
      <c r="KLQ399" s="56"/>
      <c r="KLR399" s="56"/>
      <c r="KLS399" s="56"/>
      <c r="KLT399" s="56"/>
      <c r="KLU399" s="56"/>
      <c r="KLV399" s="56"/>
      <c r="KLW399" s="56"/>
      <c r="KLX399" s="56"/>
      <c r="KLY399" s="56"/>
      <c r="KLZ399" s="56"/>
      <c r="KMA399" s="56"/>
      <c r="KMB399" s="56"/>
      <c r="KMC399" s="56"/>
      <c r="KMD399" s="56"/>
      <c r="KME399" s="56"/>
      <c r="KMF399" s="56"/>
      <c r="KMG399" s="56"/>
      <c r="KMH399" s="56"/>
      <c r="KMI399" s="56"/>
      <c r="KMJ399" s="56"/>
      <c r="KMK399" s="56"/>
      <c r="KML399" s="56"/>
      <c r="KMM399" s="56"/>
      <c r="KMN399" s="56"/>
      <c r="KMO399" s="56"/>
      <c r="KMP399" s="56"/>
      <c r="KMQ399" s="56"/>
      <c r="KMR399" s="56"/>
      <c r="KMS399" s="56"/>
      <c r="KMT399" s="56"/>
      <c r="KMU399" s="56"/>
      <c r="KMV399" s="56"/>
      <c r="KMW399" s="56"/>
      <c r="KMX399" s="56"/>
      <c r="KMY399" s="56"/>
      <c r="KMZ399" s="56"/>
      <c r="KNA399" s="56"/>
      <c r="KNB399" s="56"/>
      <c r="KNC399" s="56"/>
      <c r="KND399" s="56"/>
      <c r="KNE399" s="56"/>
      <c r="KNF399" s="56"/>
      <c r="KNG399" s="56"/>
      <c r="KNH399" s="56"/>
      <c r="KNI399" s="56"/>
      <c r="KNJ399" s="56"/>
      <c r="KNK399" s="56"/>
      <c r="KNL399" s="56"/>
      <c r="KNM399" s="56"/>
      <c r="KNN399" s="56"/>
      <c r="KNO399" s="56"/>
      <c r="KNP399" s="56"/>
      <c r="KNQ399" s="56"/>
      <c r="KNR399" s="56"/>
      <c r="KNS399" s="56"/>
      <c r="KNT399" s="56"/>
      <c r="KNU399" s="56"/>
      <c r="KNV399" s="56"/>
      <c r="KNW399" s="56"/>
      <c r="KNX399" s="56"/>
      <c r="KNY399" s="56"/>
      <c r="KNZ399" s="56"/>
      <c r="KOA399" s="56"/>
      <c r="KOB399" s="56"/>
      <c r="KOC399" s="56"/>
      <c r="KOD399" s="56"/>
      <c r="KOE399" s="56"/>
      <c r="KOF399" s="56"/>
      <c r="KOG399" s="56"/>
      <c r="KOH399" s="56"/>
      <c r="KOI399" s="56"/>
      <c r="KOJ399" s="56"/>
      <c r="KOK399" s="56"/>
      <c r="KOL399" s="56"/>
      <c r="KOM399" s="56"/>
      <c r="KON399" s="56"/>
      <c r="KOO399" s="56"/>
      <c r="KOP399" s="56"/>
      <c r="KOQ399" s="56"/>
      <c r="KOR399" s="56"/>
      <c r="KOS399" s="56"/>
      <c r="KOT399" s="56"/>
      <c r="KOU399" s="56"/>
      <c r="KOV399" s="56"/>
      <c r="KOW399" s="56"/>
      <c r="KOX399" s="56"/>
      <c r="KOY399" s="56"/>
      <c r="KOZ399" s="56"/>
      <c r="KPA399" s="56"/>
      <c r="KPB399" s="56"/>
      <c r="KPC399" s="56"/>
      <c r="KPD399" s="56"/>
      <c r="KPE399" s="56"/>
      <c r="KPF399" s="56"/>
      <c r="KPG399" s="56"/>
      <c r="KPH399" s="56"/>
      <c r="KPI399" s="56"/>
      <c r="KPJ399" s="56"/>
      <c r="KPK399" s="56"/>
      <c r="KPL399" s="56"/>
      <c r="KPM399" s="56"/>
      <c r="KPN399" s="56"/>
      <c r="KPO399" s="56"/>
      <c r="KPP399" s="56"/>
      <c r="KPQ399" s="56"/>
      <c r="KPR399" s="56"/>
      <c r="KPS399" s="56"/>
      <c r="KPT399" s="56"/>
      <c r="KPU399" s="56"/>
      <c r="KPV399" s="56"/>
      <c r="KPW399" s="56"/>
      <c r="KPX399" s="56"/>
      <c r="KPY399" s="56"/>
      <c r="KPZ399" s="56"/>
      <c r="KQA399" s="56"/>
      <c r="KQB399" s="56"/>
      <c r="KQC399" s="56"/>
      <c r="KQD399" s="56"/>
      <c r="KQE399" s="56"/>
      <c r="KQF399" s="56"/>
      <c r="KQG399" s="56"/>
      <c r="KQH399" s="56"/>
      <c r="KQI399" s="56"/>
      <c r="KQJ399" s="56"/>
      <c r="KQK399" s="56"/>
      <c r="KQL399" s="56"/>
      <c r="KQM399" s="56"/>
      <c r="KQN399" s="56"/>
      <c r="KQO399" s="56"/>
      <c r="KQP399" s="56"/>
      <c r="KQQ399" s="56"/>
      <c r="KQR399" s="56"/>
      <c r="KQS399" s="56"/>
      <c r="KQT399" s="56"/>
      <c r="KQU399" s="56"/>
      <c r="KQV399" s="56"/>
      <c r="KQW399" s="56"/>
      <c r="KQX399" s="56"/>
      <c r="KQY399" s="56"/>
      <c r="KQZ399" s="56"/>
      <c r="KRA399" s="56"/>
      <c r="KRB399" s="56"/>
      <c r="KRC399" s="56"/>
      <c r="KRD399" s="56"/>
      <c r="KRE399" s="56"/>
      <c r="KRF399" s="56"/>
      <c r="KRG399" s="56"/>
      <c r="KRH399" s="56"/>
      <c r="KRI399" s="56"/>
      <c r="KRJ399" s="56"/>
      <c r="KRK399" s="56"/>
      <c r="KRL399" s="56"/>
      <c r="KRM399" s="56"/>
      <c r="KRN399" s="56"/>
      <c r="KRO399" s="56"/>
      <c r="KRP399" s="56"/>
      <c r="KRQ399" s="56"/>
      <c r="KRR399" s="56"/>
      <c r="KRS399" s="56"/>
      <c r="KRT399" s="56"/>
      <c r="KRU399" s="56"/>
      <c r="KRV399" s="56"/>
      <c r="KRW399" s="56"/>
      <c r="KRX399" s="56"/>
      <c r="KRY399" s="56"/>
      <c r="KRZ399" s="56"/>
      <c r="KSA399" s="56"/>
      <c r="KSB399" s="56"/>
      <c r="KSC399" s="56"/>
      <c r="KSD399" s="56"/>
      <c r="KSE399" s="56"/>
      <c r="KSF399" s="56"/>
      <c r="KSG399" s="56"/>
      <c r="KSH399" s="56"/>
      <c r="KSI399" s="56"/>
      <c r="KSJ399" s="56"/>
      <c r="KSK399" s="56"/>
      <c r="KSL399" s="56"/>
      <c r="KSM399" s="56"/>
      <c r="KSN399" s="56"/>
      <c r="KSO399" s="56"/>
      <c r="KSP399" s="56"/>
      <c r="KSQ399" s="56"/>
      <c r="KSR399" s="56"/>
      <c r="KSS399" s="56"/>
      <c r="KST399" s="56"/>
      <c r="KSU399" s="56"/>
      <c r="KSV399" s="56"/>
      <c r="KSW399" s="56"/>
      <c r="KSX399" s="56"/>
      <c r="KSY399" s="56"/>
      <c r="KSZ399" s="56"/>
      <c r="KTA399" s="56"/>
      <c r="KTB399" s="56"/>
      <c r="KTC399" s="56"/>
      <c r="KTD399" s="56"/>
      <c r="KTE399" s="56"/>
      <c r="KTF399" s="56"/>
      <c r="KTG399" s="56"/>
      <c r="KTH399" s="56"/>
      <c r="KTI399" s="56"/>
      <c r="KTJ399" s="56"/>
      <c r="KTK399" s="56"/>
      <c r="KTL399" s="56"/>
      <c r="KTM399" s="56"/>
      <c r="KTN399" s="56"/>
      <c r="KTO399" s="56"/>
      <c r="KTP399" s="56"/>
      <c r="KTQ399" s="56"/>
      <c r="KTR399" s="56"/>
      <c r="KTS399" s="56"/>
      <c r="KTT399" s="56"/>
      <c r="KTU399" s="56"/>
      <c r="KTV399" s="56"/>
      <c r="KTW399" s="56"/>
      <c r="KTX399" s="56"/>
      <c r="KTY399" s="56"/>
      <c r="KTZ399" s="56"/>
      <c r="KUA399" s="56"/>
      <c r="KUB399" s="56"/>
      <c r="KUC399" s="56"/>
      <c r="KUD399" s="56"/>
      <c r="KUE399" s="56"/>
      <c r="KUF399" s="56"/>
      <c r="KUG399" s="56"/>
      <c r="KUH399" s="56"/>
      <c r="KUI399" s="56"/>
      <c r="KUJ399" s="56"/>
      <c r="KUK399" s="56"/>
      <c r="KUL399" s="56"/>
      <c r="KUM399" s="56"/>
      <c r="KUN399" s="56"/>
      <c r="KUO399" s="56"/>
      <c r="KUP399" s="56"/>
      <c r="KUQ399" s="56"/>
      <c r="KUR399" s="56"/>
      <c r="KUS399" s="56"/>
      <c r="KUT399" s="56"/>
      <c r="KUU399" s="56"/>
      <c r="KUV399" s="56"/>
      <c r="KUW399" s="56"/>
      <c r="KUX399" s="56"/>
      <c r="KUY399" s="56"/>
      <c r="KUZ399" s="56"/>
      <c r="KVA399" s="56"/>
      <c r="KVB399" s="56"/>
      <c r="KVC399" s="56"/>
      <c r="KVD399" s="56"/>
      <c r="KVE399" s="56"/>
      <c r="KVF399" s="56"/>
      <c r="KVG399" s="56"/>
      <c r="KVH399" s="56"/>
      <c r="KVI399" s="56"/>
      <c r="KVJ399" s="56"/>
      <c r="KVK399" s="56"/>
      <c r="KVL399" s="56"/>
      <c r="KVM399" s="56"/>
      <c r="KVN399" s="56"/>
      <c r="KVO399" s="56"/>
      <c r="KVP399" s="56"/>
      <c r="KVQ399" s="56"/>
      <c r="KVR399" s="56"/>
      <c r="KVS399" s="56"/>
      <c r="KVT399" s="56"/>
      <c r="KVU399" s="56"/>
      <c r="KVV399" s="56"/>
      <c r="KVW399" s="56"/>
      <c r="KVX399" s="56"/>
      <c r="KVY399" s="56"/>
      <c r="KVZ399" s="56"/>
      <c r="KWA399" s="56"/>
      <c r="KWB399" s="56"/>
      <c r="KWC399" s="56"/>
      <c r="KWD399" s="56"/>
      <c r="KWE399" s="56"/>
      <c r="KWF399" s="56"/>
      <c r="KWG399" s="56"/>
      <c r="KWH399" s="56"/>
      <c r="KWI399" s="56"/>
      <c r="KWJ399" s="56"/>
      <c r="KWK399" s="56"/>
      <c r="KWL399" s="56"/>
      <c r="KWM399" s="56"/>
      <c r="KWN399" s="56"/>
      <c r="KWO399" s="56"/>
      <c r="KWP399" s="56"/>
      <c r="KWQ399" s="56"/>
      <c r="KWR399" s="56"/>
      <c r="KWS399" s="56"/>
      <c r="KWT399" s="56"/>
      <c r="KWU399" s="56"/>
      <c r="KWV399" s="56"/>
      <c r="KWW399" s="56"/>
      <c r="KWX399" s="56"/>
      <c r="KWY399" s="56"/>
      <c r="KWZ399" s="56"/>
      <c r="KXA399" s="56"/>
      <c r="KXB399" s="56"/>
      <c r="KXC399" s="56"/>
      <c r="KXD399" s="56"/>
      <c r="KXE399" s="56"/>
      <c r="KXF399" s="56"/>
      <c r="KXG399" s="56"/>
      <c r="KXH399" s="56"/>
      <c r="KXI399" s="56"/>
      <c r="KXJ399" s="56"/>
      <c r="KXK399" s="56"/>
      <c r="KXL399" s="56"/>
      <c r="KXM399" s="56"/>
      <c r="KXN399" s="56"/>
      <c r="KXO399" s="56"/>
      <c r="KXP399" s="56"/>
      <c r="KXQ399" s="56"/>
      <c r="KXR399" s="56"/>
      <c r="KXS399" s="56"/>
      <c r="KXT399" s="56"/>
      <c r="KXU399" s="56"/>
      <c r="KXV399" s="56"/>
      <c r="KXW399" s="56"/>
      <c r="KXX399" s="56"/>
      <c r="KXY399" s="56"/>
      <c r="KXZ399" s="56"/>
      <c r="KYA399" s="56"/>
      <c r="KYB399" s="56"/>
      <c r="KYC399" s="56"/>
      <c r="KYD399" s="56"/>
      <c r="KYE399" s="56"/>
      <c r="KYF399" s="56"/>
      <c r="KYG399" s="56"/>
      <c r="KYH399" s="56"/>
      <c r="KYI399" s="56"/>
      <c r="KYJ399" s="56"/>
      <c r="KYK399" s="56"/>
      <c r="KYL399" s="56"/>
      <c r="KYM399" s="56"/>
      <c r="KYN399" s="56"/>
      <c r="KYO399" s="56"/>
      <c r="KYP399" s="56"/>
      <c r="KYQ399" s="56"/>
      <c r="KYR399" s="56"/>
      <c r="KYS399" s="56"/>
      <c r="KYT399" s="56"/>
      <c r="KYU399" s="56"/>
      <c r="KYV399" s="56"/>
      <c r="KYW399" s="56"/>
      <c r="KYX399" s="56"/>
      <c r="KYY399" s="56"/>
      <c r="KYZ399" s="56"/>
      <c r="KZA399" s="56"/>
      <c r="KZB399" s="56"/>
      <c r="KZC399" s="56"/>
      <c r="KZD399" s="56"/>
      <c r="KZE399" s="56"/>
      <c r="KZF399" s="56"/>
      <c r="KZG399" s="56"/>
      <c r="KZH399" s="56"/>
      <c r="KZI399" s="56"/>
      <c r="KZJ399" s="56"/>
      <c r="KZK399" s="56"/>
      <c r="KZL399" s="56"/>
      <c r="KZM399" s="56"/>
      <c r="KZN399" s="56"/>
      <c r="KZO399" s="56"/>
      <c r="KZP399" s="56"/>
      <c r="KZQ399" s="56"/>
      <c r="KZR399" s="56"/>
      <c r="KZS399" s="56"/>
      <c r="KZT399" s="56"/>
      <c r="KZU399" s="56"/>
      <c r="KZV399" s="56"/>
      <c r="KZW399" s="56"/>
      <c r="KZX399" s="56"/>
      <c r="KZY399" s="56"/>
      <c r="KZZ399" s="56"/>
      <c r="LAA399" s="56"/>
      <c r="LAB399" s="56"/>
      <c r="LAC399" s="56"/>
      <c r="LAD399" s="56"/>
      <c r="LAE399" s="56"/>
      <c r="LAF399" s="56"/>
      <c r="LAG399" s="56"/>
      <c r="LAH399" s="56"/>
      <c r="LAI399" s="56"/>
      <c r="LAJ399" s="56"/>
      <c r="LAK399" s="56"/>
      <c r="LAL399" s="56"/>
      <c r="LAM399" s="56"/>
      <c r="LAN399" s="56"/>
      <c r="LAO399" s="56"/>
      <c r="LAP399" s="56"/>
      <c r="LAQ399" s="56"/>
      <c r="LAR399" s="56"/>
      <c r="LAS399" s="56"/>
      <c r="LAT399" s="56"/>
      <c r="LAU399" s="56"/>
      <c r="LAV399" s="56"/>
      <c r="LAW399" s="56"/>
      <c r="LAX399" s="56"/>
      <c r="LAY399" s="56"/>
      <c r="LAZ399" s="56"/>
      <c r="LBA399" s="56"/>
      <c r="LBB399" s="56"/>
      <c r="LBC399" s="56"/>
      <c r="LBD399" s="56"/>
      <c r="LBE399" s="56"/>
      <c r="LBF399" s="56"/>
      <c r="LBG399" s="56"/>
      <c r="LBH399" s="56"/>
      <c r="LBI399" s="56"/>
      <c r="LBJ399" s="56"/>
      <c r="LBK399" s="56"/>
      <c r="LBL399" s="56"/>
      <c r="LBM399" s="56"/>
      <c r="LBN399" s="56"/>
      <c r="LBO399" s="56"/>
      <c r="LBP399" s="56"/>
      <c r="LBQ399" s="56"/>
      <c r="LBR399" s="56"/>
      <c r="LBS399" s="56"/>
      <c r="LBT399" s="56"/>
      <c r="LBU399" s="56"/>
      <c r="LBV399" s="56"/>
      <c r="LBW399" s="56"/>
      <c r="LBX399" s="56"/>
      <c r="LBY399" s="56"/>
      <c r="LBZ399" s="56"/>
      <c r="LCA399" s="56"/>
      <c r="LCB399" s="56"/>
      <c r="LCC399" s="56"/>
      <c r="LCD399" s="56"/>
      <c r="LCE399" s="56"/>
      <c r="LCF399" s="56"/>
      <c r="LCG399" s="56"/>
      <c r="LCH399" s="56"/>
      <c r="LCI399" s="56"/>
      <c r="LCJ399" s="56"/>
      <c r="LCK399" s="56"/>
      <c r="LCL399" s="56"/>
      <c r="LCM399" s="56"/>
      <c r="LCN399" s="56"/>
      <c r="LCO399" s="56"/>
      <c r="LCP399" s="56"/>
      <c r="LCQ399" s="56"/>
      <c r="LCR399" s="56"/>
      <c r="LCS399" s="56"/>
      <c r="LCT399" s="56"/>
      <c r="LCU399" s="56"/>
      <c r="LCV399" s="56"/>
      <c r="LCW399" s="56"/>
      <c r="LCX399" s="56"/>
      <c r="LCY399" s="56"/>
      <c r="LCZ399" s="56"/>
      <c r="LDA399" s="56"/>
      <c r="LDB399" s="56"/>
      <c r="LDC399" s="56"/>
      <c r="LDD399" s="56"/>
      <c r="LDE399" s="56"/>
      <c r="LDF399" s="56"/>
      <c r="LDG399" s="56"/>
      <c r="LDH399" s="56"/>
      <c r="LDI399" s="56"/>
      <c r="LDJ399" s="56"/>
      <c r="LDK399" s="56"/>
      <c r="LDL399" s="56"/>
      <c r="LDM399" s="56"/>
      <c r="LDN399" s="56"/>
      <c r="LDO399" s="56"/>
      <c r="LDP399" s="56"/>
      <c r="LDQ399" s="56"/>
      <c r="LDR399" s="56"/>
      <c r="LDS399" s="56"/>
      <c r="LDT399" s="56"/>
      <c r="LDU399" s="56"/>
      <c r="LDV399" s="56"/>
      <c r="LDW399" s="56"/>
      <c r="LDX399" s="56"/>
      <c r="LDY399" s="56"/>
      <c r="LDZ399" s="56"/>
      <c r="LEA399" s="56"/>
      <c r="LEB399" s="56"/>
      <c r="LEC399" s="56"/>
      <c r="LED399" s="56"/>
      <c r="LEE399" s="56"/>
      <c r="LEF399" s="56"/>
      <c r="LEG399" s="56"/>
      <c r="LEH399" s="56"/>
      <c r="LEI399" s="56"/>
      <c r="LEJ399" s="56"/>
      <c r="LEK399" s="56"/>
      <c r="LEL399" s="56"/>
      <c r="LEM399" s="56"/>
      <c r="LEN399" s="56"/>
      <c r="LEO399" s="56"/>
      <c r="LEP399" s="56"/>
      <c r="LEQ399" s="56"/>
      <c r="LER399" s="56"/>
      <c r="LES399" s="56"/>
      <c r="LET399" s="56"/>
      <c r="LEU399" s="56"/>
      <c r="LEV399" s="56"/>
      <c r="LEW399" s="56"/>
      <c r="LEX399" s="56"/>
      <c r="LEY399" s="56"/>
      <c r="LEZ399" s="56"/>
      <c r="LFA399" s="56"/>
      <c r="LFB399" s="56"/>
      <c r="LFC399" s="56"/>
      <c r="LFD399" s="56"/>
      <c r="LFE399" s="56"/>
      <c r="LFF399" s="56"/>
      <c r="LFG399" s="56"/>
      <c r="LFH399" s="56"/>
      <c r="LFI399" s="56"/>
      <c r="LFJ399" s="56"/>
      <c r="LFK399" s="56"/>
      <c r="LFL399" s="56"/>
      <c r="LFM399" s="56"/>
      <c r="LFN399" s="56"/>
      <c r="LFO399" s="56"/>
      <c r="LFP399" s="56"/>
      <c r="LFQ399" s="56"/>
      <c r="LFR399" s="56"/>
      <c r="LFS399" s="56"/>
      <c r="LFT399" s="56"/>
      <c r="LFU399" s="56"/>
      <c r="LFV399" s="56"/>
      <c r="LFW399" s="56"/>
      <c r="LFX399" s="56"/>
      <c r="LFY399" s="56"/>
      <c r="LFZ399" s="56"/>
      <c r="LGA399" s="56"/>
      <c r="LGB399" s="56"/>
      <c r="LGC399" s="56"/>
      <c r="LGD399" s="56"/>
      <c r="LGE399" s="56"/>
      <c r="LGF399" s="56"/>
      <c r="LGG399" s="56"/>
      <c r="LGH399" s="56"/>
      <c r="LGI399" s="56"/>
      <c r="LGJ399" s="56"/>
      <c r="LGK399" s="56"/>
      <c r="LGL399" s="56"/>
      <c r="LGM399" s="56"/>
      <c r="LGN399" s="56"/>
      <c r="LGO399" s="56"/>
      <c r="LGP399" s="56"/>
      <c r="LGQ399" s="56"/>
      <c r="LGR399" s="56"/>
      <c r="LGS399" s="56"/>
      <c r="LGT399" s="56"/>
      <c r="LGU399" s="56"/>
      <c r="LGV399" s="56"/>
      <c r="LGW399" s="56"/>
      <c r="LGX399" s="56"/>
      <c r="LGY399" s="56"/>
      <c r="LGZ399" s="56"/>
      <c r="LHA399" s="56"/>
      <c r="LHB399" s="56"/>
      <c r="LHC399" s="56"/>
      <c r="LHD399" s="56"/>
      <c r="LHE399" s="56"/>
      <c r="LHF399" s="56"/>
      <c r="LHG399" s="56"/>
      <c r="LHH399" s="56"/>
      <c r="LHI399" s="56"/>
      <c r="LHJ399" s="56"/>
      <c r="LHK399" s="56"/>
      <c r="LHL399" s="56"/>
      <c r="LHM399" s="56"/>
      <c r="LHN399" s="56"/>
      <c r="LHO399" s="56"/>
      <c r="LHP399" s="56"/>
      <c r="LHQ399" s="56"/>
      <c r="LHR399" s="56"/>
      <c r="LHS399" s="56"/>
      <c r="LHT399" s="56"/>
      <c r="LHU399" s="56"/>
      <c r="LHV399" s="56"/>
      <c r="LHW399" s="56"/>
      <c r="LHX399" s="56"/>
      <c r="LHY399" s="56"/>
      <c r="LHZ399" s="56"/>
      <c r="LIA399" s="56"/>
      <c r="LIB399" s="56"/>
      <c r="LIC399" s="56"/>
      <c r="LID399" s="56"/>
      <c r="LIE399" s="56"/>
      <c r="LIF399" s="56"/>
      <c r="LIG399" s="56"/>
      <c r="LIH399" s="56"/>
      <c r="LII399" s="56"/>
      <c r="LIJ399" s="56"/>
      <c r="LIK399" s="56"/>
      <c r="LIL399" s="56"/>
      <c r="LIM399" s="56"/>
      <c r="LIN399" s="56"/>
      <c r="LIO399" s="56"/>
      <c r="LIP399" s="56"/>
      <c r="LIQ399" s="56"/>
      <c r="LIR399" s="56"/>
      <c r="LIS399" s="56"/>
      <c r="LIT399" s="56"/>
      <c r="LIU399" s="56"/>
      <c r="LIV399" s="56"/>
      <c r="LIW399" s="56"/>
      <c r="LIX399" s="56"/>
      <c r="LIY399" s="56"/>
      <c r="LIZ399" s="56"/>
      <c r="LJA399" s="56"/>
      <c r="LJB399" s="56"/>
      <c r="LJC399" s="56"/>
      <c r="LJD399" s="56"/>
      <c r="LJE399" s="56"/>
      <c r="LJF399" s="56"/>
      <c r="LJG399" s="56"/>
      <c r="LJH399" s="56"/>
      <c r="LJI399" s="56"/>
      <c r="LJJ399" s="56"/>
      <c r="LJK399" s="56"/>
      <c r="LJL399" s="56"/>
      <c r="LJM399" s="56"/>
      <c r="LJN399" s="56"/>
      <c r="LJO399" s="56"/>
      <c r="LJP399" s="56"/>
      <c r="LJQ399" s="56"/>
      <c r="LJR399" s="56"/>
      <c r="LJS399" s="56"/>
      <c r="LJT399" s="56"/>
      <c r="LJU399" s="56"/>
      <c r="LJV399" s="56"/>
      <c r="LJW399" s="56"/>
      <c r="LJX399" s="56"/>
      <c r="LJY399" s="56"/>
      <c r="LJZ399" s="56"/>
      <c r="LKA399" s="56"/>
      <c r="LKB399" s="56"/>
      <c r="LKC399" s="56"/>
      <c r="LKD399" s="56"/>
      <c r="LKE399" s="56"/>
      <c r="LKF399" s="56"/>
      <c r="LKG399" s="56"/>
      <c r="LKH399" s="56"/>
      <c r="LKI399" s="56"/>
      <c r="LKJ399" s="56"/>
      <c r="LKK399" s="56"/>
      <c r="LKL399" s="56"/>
      <c r="LKM399" s="56"/>
      <c r="LKN399" s="56"/>
      <c r="LKO399" s="56"/>
      <c r="LKP399" s="56"/>
      <c r="LKQ399" s="56"/>
      <c r="LKR399" s="56"/>
      <c r="LKS399" s="56"/>
      <c r="LKT399" s="56"/>
      <c r="LKU399" s="56"/>
      <c r="LKV399" s="56"/>
      <c r="LKW399" s="56"/>
      <c r="LKX399" s="56"/>
      <c r="LKY399" s="56"/>
      <c r="LKZ399" s="56"/>
      <c r="LLA399" s="56"/>
      <c r="LLB399" s="56"/>
      <c r="LLC399" s="56"/>
      <c r="LLD399" s="56"/>
      <c r="LLE399" s="56"/>
      <c r="LLF399" s="56"/>
      <c r="LLG399" s="56"/>
      <c r="LLH399" s="56"/>
      <c r="LLI399" s="56"/>
      <c r="LLJ399" s="56"/>
      <c r="LLK399" s="56"/>
      <c r="LLL399" s="56"/>
      <c r="LLM399" s="56"/>
      <c r="LLN399" s="56"/>
      <c r="LLO399" s="56"/>
      <c r="LLP399" s="56"/>
      <c r="LLQ399" s="56"/>
      <c r="LLR399" s="56"/>
      <c r="LLS399" s="56"/>
      <c r="LLT399" s="56"/>
      <c r="LLU399" s="56"/>
      <c r="LLV399" s="56"/>
      <c r="LLW399" s="56"/>
      <c r="LLX399" s="56"/>
      <c r="LLY399" s="56"/>
      <c r="LLZ399" s="56"/>
      <c r="LMA399" s="56"/>
      <c r="LMB399" s="56"/>
      <c r="LMC399" s="56"/>
      <c r="LMD399" s="56"/>
      <c r="LME399" s="56"/>
      <c r="LMF399" s="56"/>
      <c r="LMG399" s="56"/>
      <c r="LMH399" s="56"/>
      <c r="LMI399" s="56"/>
      <c r="LMJ399" s="56"/>
      <c r="LMK399" s="56"/>
      <c r="LML399" s="56"/>
      <c r="LMM399" s="56"/>
      <c r="LMN399" s="56"/>
      <c r="LMO399" s="56"/>
      <c r="LMP399" s="56"/>
      <c r="LMQ399" s="56"/>
      <c r="LMR399" s="56"/>
      <c r="LMS399" s="56"/>
      <c r="LMT399" s="56"/>
      <c r="LMU399" s="56"/>
      <c r="LMV399" s="56"/>
      <c r="LMW399" s="56"/>
      <c r="LMX399" s="56"/>
      <c r="LMY399" s="56"/>
      <c r="LMZ399" s="56"/>
      <c r="LNA399" s="56"/>
      <c r="LNB399" s="56"/>
      <c r="LNC399" s="56"/>
      <c r="LND399" s="56"/>
      <c r="LNE399" s="56"/>
      <c r="LNF399" s="56"/>
      <c r="LNG399" s="56"/>
      <c r="LNH399" s="56"/>
      <c r="LNI399" s="56"/>
      <c r="LNJ399" s="56"/>
      <c r="LNK399" s="56"/>
      <c r="LNL399" s="56"/>
      <c r="LNM399" s="56"/>
      <c r="LNN399" s="56"/>
      <c r="LNO399" s="56"/>
      <c r="LNP399" s="56"/>
      <c r="LNQ399" s="56"/>
      <c r="LNR399" s="56"/>
      <c r="LNS399" s="56"/>
      <c r="LNT399" s="56"/>
      <c r="LNU399" s="56"/>
      <c r="LNV399" s="56"/>
      <c r="LNW399" s="56"/>
      <c r="LNX399" s="56"/>
      <c r="LNY399" s="56"/>
      <c r="LNZ399" s="56"/>
      <c r="LOA399" s="56"/>
      <c r="LOB399" s="56"/>
      <c r="LOC399" s="56"/>
      <c r="LOD399" s="56"/>
      <c r="LOE399" s="56"/>
      <c r="LOF399" s="56"/>
      <c r="LOG399" s="56"/>
      <c r="LOH399" s="56"/>
      <c r="LOI399" s="56"/>
      <c r="LOJ399" s="56"/>
      <c r="LOK399" s="56"/>
      <c r="LOL399" s="56"/>
      <c r="LOM399" s="56"/>
      <c r="LON399" s="56"/>
      <c r="LOO399" s="56"/>
      <c r="LOP399" s="56"/>
      <c r="LOQ399" s="56"/>
      <c r="LOR399" s="56"/>
      <c r="LOS399" s="56"/>
      <c r="LOT399" s="56"/>
      <c r="LOU399" s="56"/>
      <c r="LOV399" s="56"/>
      <c r="LOW399" s="56"/>
      <c r="LOX399" s="56"/>
      <c r="LOY399" s="56"/>
      <c r="LOZ399" s="56"/>
      <c r="LPA399" s="56"/>
      <c r="LPB399" s="56"/>
      <c r="LPC399" s="56"/>
      <c r="LPD399" s="56"/>
      <c r="LPE399" s="56"/>
      <c r="LPF399" s="56"/>
      <c r="LPG399" s="56"/>
      <c r="LPH399" s="56"/>
      <c r="LPI399" s="56"/>
      <c r="LPJ399" s="56"/>
      <c r="LPK399" s="56"/>
      <c r="LPL399" s="56"/>
      <c r="LPM399" s="56"/>
      <c r="LPN399" s="56"/>
      <c r="LPO399" s="56"/>
      <c r="LPP399" s="56"/>
      <c r="LPQ399" s="56"/>
      <c r="LPR399" s="56"/>
      <c r="LPS399" s="56"/>
      <c r="LPT399" s="56"/>
      <c r="LPU399" s="56"/>
      <c r="LPV399" s="56"/>
      <c r="LPW399" s="56"/>
      <c r="LPX399" s="56"/>
      <c r="LPY399" s="56"/>
      <c r="LPZ399" s="56"/>
      <c r="LQA399" s="56"/>
      <c r="LQB399" s="56"/>
      <c r="LQC399" s="56"/>
      <c r="LQD399" s="56"/>
      <c r="LQE399" s="56"/>
      <c r="LQF399" s="56"/>
      <c r="LQG399" s="56"/>
      <c r="LQH399" s="56"/>
      <c r="LQI399" s="56"/>
      <c r="LQJ399" s="56"/>
      <c r="LQK399" s="56"/>
      <c r="LQL399" s="56"/>
      <c r="LQM399" s="56"/>
      <c r="LQN399" s="56"/>
      <c r="LQO399" s="56"/>
      <c r="LQP399" s="56"/>
      <c r="LQQ399" s="56"/>
      <c r="LQR399" s="56"/>
      <c r="LQS399" s="56"/>
      <c r="LQT399" s="56"/>
      <c r="LQU399" s="56"/>
      <c r="LQV399" s="56"/>
      <c r="LQW399" s="56"/>
      <c r="LQX399" s="56"/>
      <c r="LQY399" s="56"/>
      <c r="LQZ399" s="56"/>
      <c r="LRA399" s="56"/>
      <c r="LRB399" s="56"/>
      <c r="LRC399" s="56"/>
      <c r="LRD399" s="56"/>
      <c r="LRE399" s="56"/>
      <c r="LRF399" s="56"/>
      <c r="LRG399" s="56"/>
      <c r="LRH399" s="56"/>
      <c r="LRI399" s="56"/>
      <c r="LRJ399" s="56"/>
      <c r="LRK399" s="56"/>
      <c r="LRL399" s="56"/>
      <c r="LRM399" s="56"/>
      <c r="LRN399" s="56"/>
      <c r="LRO399" s="56"/>
      <c r="LRP399" s="56"/>
      <c r="LRQ399" s="56"/>
      <c r="LRR399" s="56"/>
      <c r="LRS399" s="56"/>
      <c r="LRT399" s="56"/>
      <c r="LRU399" s="56"/>
      <c r="LRV399" s="56"/>
      <c r="LRW399" s="56"/>
      <c r="LRX399" s="56"/>
      <c r="LRY399" s="56"/>
      <c r="LRZ399" s="56"/>
      <c r="LSA399" s="56"/>
      <c r="LSB399" s="56"/>
      <c r="LSC399" s="56"/>
      <c r="LSD399" s="56"/>
      <c r="LSE399" s="56"/>
      <c r="LSF399" s="56"/>
      <c r="LSG399" s="56"/>
      <c r="LSH399" s="56"/>
      <c r="LSI399" s="56"/>
      <c r="LSJ399" s="56"/>
      <c r="LSK399" s="56"/>
      <c r="LSL399" s="56"/>
      <c r="LSM399" s="56"/>
      <c r="LSN399" s="56"/>
      <c r="LSO399" s="56"/>
      <c r="LSP399" s="56"/>
      <c r="LSQ399" s="56"/>
      <c r="LSR399" s="56"/>
      <c r="LSS399" s="56"/>
      <c r="LST399" s="56"/>
      <c r="LSU399" s="56"/>
      <c r="LSV399" s="56"/>
      <c r="LSW399" s="56"/>
      <c r="LSX399" s="56"/>
      <c r="LSY399" s="56"/>
      <c r="LSZ399" s="56"/>
      <c r="LTA399" s="56"/>
      <c r="LTB399" s="56"/>
      <c r="LTC399" s="56"/>
      <c r="LTD399" s="56"/>
      <c r="LTE399" s="56"/>
      <c r="LTF399" s="56"/>
      <c r="LTG399" s="56"/>
      <c r="LTH399" s="56"/>
      <c r="LTI399" s="56"/>
      <c r="LTJ399" s="56"/>
      <c r="LTK399" s="56"/>
      <c r="LTL399" s="56"/>
      <c r="LTM399" s="56"/>
      <c r="LTN399" s="56"/>
      <c r="LTO399" s="56"/>
      <c r="LTP399" s="56"/>
      <c r="LTQ399" s="56"/>
      <c r="LTR399" s="56"/>
      <c r="LTS399" s="56"/>
      <c r="LTT399" s="56"/>
      <c r="LTU399" s="56"/>
      <c r="LTV399" s="56"/>
      <c r="LTW399" s="56"/>
      <c r="LTX399" s="56"/>
      <c r="LTY399" s="56"/>
      <c r="LTZ399" s="56"/>
      <c r="LUA399" s="56"/>
      <c r="LUB399" s="56"/>
      <c r="LUC399" s="56"/>
      <c r="LUD399" s="56"/>
      <c r="LUE399" s="56"/>
      <c r="LUF399" s="56"/>
      <c r="LUG399" s="56"/>
      <c r="LUH399" s="56"/>
      <c r="LUI399" s="56"/>
      <c r="LUJ399" s="56"/>
      <c r="LUK399" s="56"/>
      <c r="LUL399" s="56"/>
      <c r="LUM399" s="56"/>
      <c r="LUN399" s="56"/>
      <c r="LUO399" s="56"/>
      <c r="LUP399" s="56"/>
      <c r="LUQ399" s="56"/>
      <c r="LUR399" s="56"/>
      <c r="LUS399" s="56"/>
      <c r="LUT399" s="56"/>
      <c r="LUU399" s="56"/>
      <c r="LUV399" s="56"/>
      <c r="LUW399" s="56"/>
      <c r="LUX399" s="56"/>
      <c r="LUY399" s="56"/>
      <c r="LUZ399" s="56"/>
      <c r="LVA399" s="56"/>
      <c r="LVB399" s="56"/>
      <c r="LVC399" s="56"/>
      <c r="LVD399" s="56"/>
      <c r="LVE399" s="56"/>
      <c r="LVF399" s="56"/>
      <c r="LVG399" s="56"/>
      <c r="LVH399" s="56"/>
      <c r="LVI399" s="56"/>
      <c r="LVJ399" s="56"/>
      <c r="LVK399" s="56"/>
      <c r="LVL399" s="56"/>
      <c r="LVM399" s="56"/>
      <c r="LVN399" s="56"/>
      <c r="LVO399" s="56"/>
      <c r="LVP399" s="56"/>
      <c r="LVQ399" s="56"/>
      <c r="LVR399" s="56"/>
      <c r="LVS399" s="56"/>
      <c r="LVT399" s="56"/>
      <c r="LVU399" s="56"/>
      <c r="LVV399" s="56"/>
      <c r="LVW399" s="56"/>
      <c r="LVX399" s="56"/>
      <c r="LVY399" s="56"/>
      <c r="LVZ399" s="56"/>
      <c r="LWA399" s="56"/>
      <c r="LWB399" s="56"/>
      <c r="LWC399" s="56"/>
      <c r="LWD399" s="56"/>
      <c r="LWE399" s="56"/>
      <c r="LWF399" s="56"/>
      <c r="LWG399" s="56"/>
      <c r="LWH399" s="56"/>
      <c r="LWI399" s="56"/>
      <c r="LWJ399" s="56"/>
      <c r="LWK399" s="56"/>
      <c r="LWL399" s="56"/>
      <c r="LWM399" s="56"/>
      <c r="LWN399" s="56"/>
      <c r="LWO399" s="56"/>
      <c r="LWP399" s="56"/>
      <c r="LWQ399" s="56"/>
      <c r="LWR399" s="56"/>
      <c r="LWS399" s="56"/>
      <c r="LWT399" s="56"/>
      <c r="LWU399" s="56"/>
      <c r="LWV399" s="56"/>
      <c r="LWW399" s="56"/>
      <c r="LWX399" s="56"/>
      <c r="LWY399" s="56"/>
      <c r="LWZ399" s="56"/>
      <c r="LXA399" s="56"/>
      <c r="LXB399" s="56"/>
      <c r="LXC399" s="56"/>
      <c r="LXD399" s="56"/>
      <c r="LXE399" s="56"/>
      <c r="LXF399" s="56"/>
      <c r="LXG399" s="56"/>
      <c r="LXH399" s="56"/>
      <c r="LXI399" s="56"/>
      <c r="LXJ399" s="56"/>
      <c r="LXK399" s="56"/>
      <c r="LXL399" s="56"/>
      <c r="LXM399" s="56"/>
      <c r="LXN399" s="56"/>
      <c r="LXO399" s="56"/>
      <c r="LXP399" s="56"/>
      <c r="LXQ399" s="56"/>
      <c r="LXR399" s="56"/>
      <c r="LXS399" s="56"/>
      <c r="LXT399" s="56"/>
      <c r="LXU399" s="56"/>
      <c r="LXV399" s="56"/>
      <c r="LXW399" s="56"/>
      <c r="LXX399" s="56"/>
      <c r="LXY399" s="56"/>
      <c r="LXZ399" s="56"/>
      <c r="LYA399" s="56"/>
      <c r="LYB399" s="56"/>
      <c r="LYC399" s="56"/>
      <c r="LYD399" s="56"/>
      <c r="LYE399" s="56"/>
      <c r="LYF399" s="56"/>
      <c r="LYG399" s="56"/>
      <c r="LYH399" s="56"/>
      <c r="LYI399" s="56"/>
      <c r="LYJ399" s="56"/>
      <c r="LYK399" s="56"/>
      <c r="LYL399" s="56"/>
      <c r="LYM399" s="56"/>
      <c r="LYN399" s="56"/>
      <c r="LYO399" s="56"/>
      <c r="LYP399" s="56"/>
      <c r="LYQ399" s="56"/>
      <c r="LYR399" s="56"/>
      <c r="LYS399" s="56"/>
      <c r="LYT399" s="56"/>
      <c r="LYU399" s="56"/>
      <c r="LYV399" s="56"/>
      <c r="LYW399" s="56"/>
      <c r="LYX399" s="56"/>
      <c r="LYY399" s="56"/>
      <c r="LYZ399" s="56"/>
      <c r="LZA399" s="56"/>
      <c r="LZB399" s="56"/>
      <c r="LZC399" s="56"/>
      <c r="LZD399" s="56"/>
      <c r="LZE399" s="56"/>
      <c r="LZF399" s="56"/>
      <c r="LZG399" s="56"/>
      <c r="LZH399" s="56"/>
      <c r="LZI399" s="56"/>
      <c r="LZJ399" s="56"/>
      <c r="LZK399" s="56"/>
      <c r="LZL399" s="56"/>
      <c r="LZM399" s="56"/>
      <c r="LZN399" s="56"/>
      <c r="LZO399" s="56"/>
      <c r="LZP399" s="56"/>
      <c r="LZQ399" s="56"/>
      <c r="LZR399" s="56"/>
      <c r="LZS399" s="56"/>
      <c r="LZT399" s="56"/>
      <c r="LZU399" s="56"/>
      <c r="LZV399" s="56"/>
      <c r="LZW399" s="56"/>
      <c r="LZX399" s="56"/>
      <c r="LZY399" s="56"/>
      <c r="LZZ399" s="56"/>
      <c r="MAA399" s="56"/>
      <c r="MAB399" s="56"/>
      <c r="MAC399" s="56"/>
      <c r="MAD399" s="56"/>
      <c r="MAE399" s="56"/>
      <c r="MAF399" s="56"/>
      <c r="MAG399" s="56"/>
      <c r="MAH399" s="56"/>
      <c r="MAI399" s="56"/>
      <c r="MAJ399" s="56"/>
      <c r="MAK399" s="56"/>
      <c r="MAL399" s="56"/>
      <c r="MAM399" s="56"/>
      <c r="MAN399" s="56"/>
      <c r="MAO399" s="56"/>
      <c r="MAP399" s="56"/>
      <c r="MAQ399" s="56"/>
      <c r="MAR399" s="56"/>
      <c r="MAS399" s="56"/>
      <c r="MAT399" s="56"/>
      <c r="MAU399" s="56"/>
      <c r="MAV399" s="56"/>
      <c r="MAW399" s="56"/>
      <c r="MAX399" s="56"/>
      <c r="MAY399" s="56"/>
      <c r="MAZ399" s="56"/>
      <c r="MBA399" s="56"/>
      <c r="MBB399" s="56"/>
      <c r="MBC399" s="56"/>
      <c r="MBD399" s="56"/>
      <c r="MBE399" s="56"/>
      <c r="MBF399" s="56"/>
      <c r="MBG399" s="56"/>
      <c r="MBH399" s="56"/>
      <c r="MBI399" s="56"/>
      <c r="MBJ399" s="56"/>
      <c r="MBK399" s="56"/>
      <c r="MBL399" s="56"/>
      <c r="MBM399" s="56"/>
      <c r="MBN399" s="56"/>
      <c r="MBO399" s="56"/>
      <c r="MBP399" s="56"/>
      <c r="MBQ399" s="56"/>
      <c r="MBR399" s="56"/>
      <c r="MBS399" s="56"/>
      <c r="MBT399" s="56"/>
      <c r="MBU399" s="56"/>
      <c r="MBV399" s="56"/>
      <c r="MBW399" s="56"/>
      <c r="MBX399" s="56"/>
      <c r="MBY399" s="56"/>
      <c r="MBZ399" s="56"/>
      <c r="MCA399" s="56"/>
      <c r="MCB399" s="56"/>
      <c r="MCC399" s="56"/>
      <c r="MCD399" s="56"/>
      <c r="MCE399" s="56"/>
      <c r="MCF399" s="56"/>
      <c r="MCG399" s="56"/>
      <c r="MCH399" s="56"/>
      <c r="MCI399" s="56"/>
      <c r="MCJ399" s="56"/>
      <c r="MCK399" s="56"/>
      <c r="MCL399" s="56"/>
      <c r="MCM399" s="56"/>
      <c r="MCN399" s="56"/>
      <c r="MCO399" s="56"/>
      <c r="MCP399" s="56"/>
      <c r="MCQ399" s="56"/>
      <c r="MCR399" s="56"/>
      <c r="MCS399" s="56"/>
      <c r="MCT399" s="56"/>
      <c r="MCU399" s="56"/>
      <c r="MCV399" s="56"/>
      <c r="MCW399" s="56"/>
      <c r="MCX399" s="56"/>
      <c r="MCY399" s="56"/>
      <c r="MCZ399" s="56"/>
      <c r="MDA399" s="56"/>
      <c r="MDB399" s="56"/>
      <c r="MDC399" s="56"/>
      <c r="MDD399" s="56"/>
      <c r="MDE399" s="56"/>
      <c r="MDF399" s="56"/>
      <c r="MDG399" s="56"/>
      <c r="MDH399" s="56"/>
      <c r="MDI399" s="56"/>
      <c r="MDJ399" s="56"/>
      <c r="MDK399" s="56"/>
      <c r="MDL399" s="56"/>
      <c r="MDM399" s="56"/>
      <c r="MDN399" s="56"/>
      <c r="MDO399" s="56"/>
      <c r="MDP399" s="56"/>
      <c r="MDQ399" s="56"/>
      <c r="MDR399" s="56"/>
      <c r="MDS399" s="56"/>
      <c r="MDT399" s="56"/>
      <c r="MDU399" s="56"/>
      <c r="MDV399" s="56"/>
      <c r="MDW399" s="56"/>
      <c r="MDX399" s="56"/>
      <c r="MDY399" s="56"/>
      <c r="MDZ399" s="56"/>
      <c r="MEA399" s="56"/>
      <c r="MEB399" s="56"/>
      <c r="MEC399" s="56"/>
      <c r="MED399" s="56"/>
      <c r="MEE399" s="56"/>
      <c r="MEF399" s="56"/>
      <c r="MEG399" s="56"/>
      <c r="MEH399" s="56"/>
      <c r="MEI399" s="56"/>
      <c r="MEJ399" s="56"/>
      <c r="MEK399" s="56"/>
      <c r="MEL399" s="56"/>
      <c r="MEM399" s="56"/>
      <c r="MEN399" s="56"/>
      <c r="MEO399" s="56"/>
      <c r="MEP399" s="56"/>
      <c r="MEQ399" s="56"/>
      <c r="MER399" s="56"/>
      <c r="MES399" s="56"/>
      <c r="MET399" s="56"/>
      <c r="MEU399" s="56"/>
      <c r="MEV399" s="56"/>
      <c r="MEW399" s="56"/>
      <c r="MEX399" s="56"/>
      <c r="MEY399" s="56"/>
      <c r="MEZ399" s="56"/>
      <c r="MFA399" s="56"/>
      <c r="MFB399" s="56"/>
      <c r="MFC399" s="56"/>
      <c r="MFD399" s="56"/>
      <c r="MFE399" s="56"/>
      <c r="MFF399" s="56"/>
      <c r="MFG399" s="56"/>
      <c r="MFH399" s="56"/>
      <c r="MFI399" s="56"/>
      <c r="MFJ399" s="56"/>
      <c r="MFK399" s="56"/>
      <c r="MFL399" s="56"/>
      <c r="MFM399" s="56"/>
      <c r="MFN399" s="56"/>
      <c r="MFO399" s="56"/>
      <c r="MFP399" s="56"/>
      <c r="MFQ399" s="56"/>
      <c r="MFR399" s="56"/>
      <c r="MFS399" s="56"/>
      <c r="MFT399" s="56"/>
      <c r="MFU399" s="56"/>
      <c r="MFV399" s="56"/>
      <c r="MFW399" s="56"/>
      <c r="MFX399" s="56"/>
      <c r="MFY399" s="56"/>
      <c r="MFZ399" s="56"/>
      <c r="MGA399" s="56"/>
      <c r="MGB399" s="56"/>
      <c r="MGC399" s="56"/>
      <c r="MGD399" s="56"/>
      <c r="MGE399" s="56"/>
      <c r="MGF399" s="56"/>
      <c r="MGG399" s="56"/>
      <c r="MGH399" s="56"/>
      <c r="MGI399" s="56"/>
      <c r="MGJ399" s="56"/>
      <c r="MGK399" s="56"/>
      <c r="MGL399" s="56"/>
      <c r="MGM399" s="56"/>
      <c r="MGN399" s="56"/>
      <c r="MGO399" s="56"/>
      <c r="MGP399" s="56"/>
      <c r="MGQ399" s="56"/>
      <c r="MGR399" s="56"/>
      <c r="MGS399" s="56"/>
      <c r="MGT399" s="56"/>
      <c r="MGU399" s="56"/>
      <c r="MGV399" s="56"/>
      <c r="MGW399" s="56"/>
      <c r="MGX399" s="56"/>
      <c r="MGY399" s="56"/>
      <c r="MGZ399" s="56"/>
      <c r="MHA399" s="56"/>
      <c r="MHB399" s="56"/>
      <c r="MHC399" s="56"/>
      <c r="MHD399" s="56"/>
      <c r="MHE399" s="56"/>
      <c r="MHF399" s="56"/>
      <c r="MHG399" s="56"/>
      <c r="MHH399" s="56"/>
      <c r="MHI399" s="56"/>
      <c r="MHJ399" s="56"/>
      <c r="MHK399" s="56"/>
      <c r="MHL399" s="56"/>
      <c r="MHM399" s="56"/>
      <c r="MHN399" s="56"/>
      <c r="MHO399" s="56"/>
      <c r="MHP399" s="56"/>
      <c r="MHQ399" s="56"/>
      <c r="MHR399" s="56"/>
      <c r="MHS399" s="56"/>
      <c r="MHT399" s="56"/>
      <c r="MHU399" s="56"/>
      <c r="MHV399" s="56"/>
      <c r="MHW399" s="56"/>
      <c r="MHX399" s="56"/>
      <c r="MHY399" s="56"/>
      <c r="MHZ399" s="56"/>
      <c r="MIA399" s="56"/>
      <c r="MIB399" s="56"/>
      <c r="MIC399" s="56"/>
      <c r="MID399" s="56"/>
      <c r="MIE399" s="56"/>
      <c r="MIF399" s="56"/>
      <c r="MIG399" s="56"/>
      <c r="MIH399" s="56"/>
      <c r="MII399" s="56"/>
      <c r="MIJ399" s="56"/>
      <c r="MIK399" s="56"/>
      <c r="MIL399" s="56"/>
      <c r="MIM399" s="56"/>
      <c r="MIN399" s="56"/>
      <c r="MIO399" s="56"/>
      <c r="MIP399" s="56"/>
      <c r="MIQ399" s="56"/>
      <c r="MIR399" s="56"/>
      <c r="MIS399" s="56"/>
      <c r="MIT399" s="56"/>
      <c r="MIU399" s="56"/>
      <c r="MIV399" s="56"/>
      <c r="MIW399" s="56"/>
      <c r="MIX399" s="56"/>
      <c r="MIY399" s="56"/>
      <c r="MIZ399" s="56"/>
      <c r="MJA399" s="56"/>
      <c r="MJB399" s="56"/>
      <c r="MJC399" s="56"/>
      <c r="MJD399" s="56"/>
      <c r="MJE399" s="56"/>
      <c r="MJF399" s="56"/>
      <c r="MJG399" s="56"/>
      <c r="MJH399" s="56"/>
      <c r="MJI399" s="56"/>
      <c r="MJJ399" s="56"/>
      <c r="MJK399" s="56"/>
      <c r="MJL399" s="56"/>
      <c r="MJM399" s="56"/>
      <c r="MJN399" s="56"/>
      <c r="MJO399" s="56"/>
      <c r="MJP399" s="56"/>
      <c r="MJQ399" s="56"/>
      <c r="MJR399" s="56"/>
      <c r="MJS399" s="56"/>
      <c r="MJT399" s="56"/>
      <c r="MJU399" s="56"/>
      <c r="MJV399" s="56"/>
      <c r="MJW399" s="56"/>
      <c r="MJX399" s="56"/>
      <c r="MJY399" s="56"/>
      <c r="MJZ399" s="56"/>
      <c r="MKA399" s="56"/>
      <c r="MKB399" s="56"/>
      <c r="MKC399" s="56"/>
      <c r="MKD399" s="56"/>
      <c r="MKE399" s="56"/>
      <c r="MKF399" s="56"/>
      <c r="MKG399" s="56"/>
      <c r="MKH399" s="56"/>
      <c r="MKI399" s="56"/>
      <c r="MKJ399" s="56"/>
      <c r="MKK399" s="56"/>
      <c r="MKL399" s="56"/>
      <c r="MKM399" s="56"/>
      <c r="MKN399" s="56"/>
      <c r="MKO399" s="56"/>
      <c r="MKP399" s="56"/>
      <c r="MKQ399" s="56"/>
      <c r="MKR399" s="56"/>
      <c r="MKS399" s="56"/>
      <c r="MKT399" s="56"/>
      <c r="MKU399" s="56"/>
      <c r="MKV399" s="56"/>
      <c r="MKW399" s="56"/>
      <c r="MKX399" s="56"/>
      <c r="MKY399" s="56"/>
      <c r="MKZ399" s="56"/>
      <c r="MLA399" s="56"/>
      <c r="MLB399" s="56"/>
      <c r="MLC399" s="56"/>
      <c r="MLD399" s="56"/>
      <c r="MLE399" s="56"/>
      <c r="MLF399" s="56"/>
      <c r="MLG399" s="56"/>
      <c r="MLH399" s="56"/>
      <c r="MLI399" s="56"/>
      <c r="MLJ399" s="56"/>
      <c r="MLK399" s="56"/>
      <c r="MLL399" s="56"/>
      <c r="MLM399" s="56"/>
      <c r="MLN399" s="56"/>
      <c r="MLO399" s="56"/>
      <c r="MLP399" s="56"/>
      <c r="MLQ399" s="56"/>
      <c r="MLR399" s="56"/>
      <c r="MLS399" s="56"/>
      <c r="MLT399" s="56"/>
      <c r="MLU399" s="56"/>
      <c r="MLV399" s="56"/>
      <c r="MLW399" s="56"/>
      <c r="MLX399" s="56"/>
      <c r="MLY399" s="56"/>
      <c r="MLZ399" s="56"/>
      <c r="MMA399" s="56"/>
      <c r="MMB399" s="56"/>
      <c r="MMC399" s="56"/>
      <c r="MMD399" s="56"/>
      <c r="MME399" s="56"/>
      <c r="MMF399" s="56"/>
      <c r="MMG399" s="56"/>
      <c r="MMH399" s="56"/>
      <c r="MMI399" s="56"/>
      <c r="MMJ399" s="56"/>
      <c r="MMK399" s="56"/>
      <c r="MML399" s="56"/>
      <c r="MMM399" s="56"/>
      <c r="MMN399" s="56"/>
      <c r="MMO399" s="56"/>
      <c r="MMP399" s="56"/>
      <c r="MMQ399" s="56"/>
      <c r="MMR399" s="56"/>
      <c r="MMS399" s="56"/>
      <c r="MMT399" s="56"/>
      <c r="MMU399" s="56"/>
      <c r="MMV399" s="56"/>
      <c r="MMW399" s="56"/>
      <c r="MMX399" s="56"/>
      <c r="MMY399" s="56"/>
      <c r="MMZ399" s="56"/>
      <c r="MNA399" s="56"/>
      <c r="MNB399" s="56"/>
      <c r="MNC399" s="56"/>
      <c r="MND399" s="56"/>
      <c r="MNE399" s="56"/>
      <c r="MNF399" s="56"/>
      <c r="MNG399" s="56"/>
      <c r="MNH399" s="56"/>
      <c r="MNI399" s="56"/>
      <c r="MNJ399" s="56"/>
      <c r="MNK399" s="56"/>
      <c r="MNL399" s="56"/>
      <c r="MNM399" s="56"/>
      <c r="MNN399" s="56"/>
      <c r="MNO399" s="56"/>
      <c r="MNP399" s="56"/>
      <c r="MNQ399" s="56"/>
      <c r="MNR399" s="56"/>
      <c r="MNS399" s="56"/>
      <c r="MNT399" s="56"/>
      <c r="MNU399" s="56"/>
      <c r="MNV399" s="56"/>
      <c r="MNW399" s="56"/>
      <c r="MNX399" s="56"/>
      <c r="MNY399" s="56"/>
      <c r="MNZ399" s="56"/>
      <c r="MOA399" s="56"/>
      <c r="MOB399" s="56"/>
      <c r="MOC399" s="56"/>
      <c r="MOD399" s="56"/>
      <c r="MOE399" s="56"/>
      <c r="MOF399" s="56"/>
      <c r="MOG399" s="56"/>
      <c r="MOH399" s="56"/>
      <c r="MOI399" s="56"/>
      <c r="MOJ399" s="56"/>
      <c r="MOK399" s="56"/>
      <c r="MOL399" s="56"/>
      <c r="MOM399" s="56"/>
      <c r="MON399" s="56"/>
      <c r="MOO399" s="56"/>
      <c r="MOP399" s="56"/>
      <c r="MOQ399" s="56"/>
      <c r="MOR399" s="56"/>
      <c r="MOS399" s="56"/>
      <c r="MOT399" s="56"/>
      <c r="MOU399" s="56"/>
      <c r="MOV399" s="56"/>
      <c r="MOW399" s="56"/>
      <c r="MOX399" s="56"/>
      <c r="MOY399" s="56"/>
      <c r="MOZ399" s="56"/>
      <c r="MPA399" s="56"/>
      <c r="MPB399" s="56"/>
      <c r="MPC399" s="56"/>
      <c r="MPD399" s="56"/>
      <c r="MPE399" s="56"/>
      <c r="MPF399" s="56"/>
      <c r="MPG399" s="56"/>
      <c r="MPH399" s="56"/>
      <c r="MPI399" s="56"/>
      <c r="MPJ399" s="56"/>
      <c r="MPK399" s="56"/>
      <c r="MPL399" s="56"/>
      <c r="MPM399" s="56"/>
      <c r="MPN399" s="56"/>
      <c r="MPO399" s="56"/>
      <c r="MPP399" s="56"/>
      <c r="MPQ399" s="56"/>
      <c r="MPR399" s="56"/>
      <c r="MPS399" s="56"/>
      <c r="MPT399" s="56"/>
      <c r="MPU399" s="56"/>
      <c r="MPV399" s="56"/>
      <c r="MPW399" s="56"/>
      <c r="MPX399" s="56"/>
      <c r="MPY399" s="56"/>
      <c r="MPZ399" s="56"/>
      <c r="MQA399" s="56"/>
      <c r="MQB399" s="56"/>
      <c r="MQC399" s="56"/>
      <c r="MQD399" s="56"/>
      <c r="MQE399" s="56"/>
      <c r="MQF399" s="56"/>
      <c r="MQG399" s="56"/>
      <c r="MQH399" s="56"/>
      <c r="MQI399" s="56"/>
      <c r="MQJ399" s="56"/>
      <c r="MQK399" s="56"/>
      <c r="MQL399" s="56"/>
      <c r="MQM399" s="56"/>
      <c r="MQN399" s="56"/>
      <c r="MQO399" s="56"/>
      <c r="MQP399" s="56"/>
      <c r="MQQ399" s="56"/>
      <c r="MQR399" s="56"/>
      <c r="MQS399" s="56"/>
      <c r="MQT399" s="56"/>
      <c r="MQU399" s="56"/>
      <c r="MQV399" s="56"/>
      <c r="MQW399" s="56"/>
      <c r="MQX399" s="56"/>
      <c r="MQY399" s="56"/>
      <c r="MQZ399" s="56"/>
      <c r="MRA399" s="56"/>
      <c r="MRB399" s="56"/>
      <c r="MRC399" s="56"/>
      <c r="MRD399" s="56"/>
      <c r="MRE399" s="56"/>
      <c r="MRF399" s="56"/>
      <c r="MRG399" s="56"/>
      <c r="MRH399" s="56"/>
      <c r="MRI399" s="56"/>
      <c r="MRJ399" s="56"/>
      <c r="MRK399" s="56"/>
      <c r="MRL399" s="56"/>
      <c r="MRM399" s="56"/>
      <c r="MRN399" s="56"/>
      <c r="MRO399" s="56"/>
      <c r="MRP399" s="56"/>
      <c r="MRQ399" s="56"/>
      <c r="MRR399" s="56"/>
      <c r="MRS399" s="56"/>
      <c r="MRT399" s="56"/>
      <c r="MRU399" s="56"/>
      <c r="MRV399" s="56"/>
      <c r="MRW399" s="56"/>
      <c r="MRX399" s="56"/>
      <c r="MRY399" s="56"/>
      <c r="MRZ399" s="56"/>
      <c r="MSA399" s="56"/>
      <c r="MSB399" s="56"/>
      <c r="MSC399" s="56"/>
      <c r="MSD399" s="56"/>
      <c r="MSE399" s="56"/>
      <c r="MSF399" s="56"/>
      <c r="MSG399" s="56"/>
      <c r="MSH399" s="56"/>
      <c r="MSI399" s="56"/>
      <c r="MSJ399" s="56"/>
      <c r="MSK399" s="56"/>
      <c r="MSL399" s="56"/>
      <c r="MSM399" s="56"/>
      <c r="MSN399" s="56"/>
      <c r="MSO399" s="56"/>
      <c r="MSP399" s="56"/>
      <c r="MSQ399" s="56"/>
      <c r="MSR399" s="56"/>
      <c r="MSS399" s="56"/>
      <c r="MST399" s="56"/>
      <c r="MSU399" s="56"/>
      <c r="MSV399" s="56"/>
      <c r="MSW399" s="56"/>
      <c r="MSX399" s="56"/>
      <c r="MSY399" s="56"/>
      <c r="MSZ399" s="56"/>
      <c r="MTA399" s="56"/>
      <c r="MTB399" s="56"/>
      <c r="MTC399" s="56"/>
      <c r="MTD399" s="56"/>
      <c r="MTE399" s="56"/>
      <c r="MTF399" s="56"/>
      <c r="MTG399" s="56"/>
      <c r="MTH399" s="56"/>
      <c r="MTI399" s="56"/>
      <c r="MTJ399" s="56"/>
      <c r="MTK399" s="56"/>
      <c r="MTL399" s="56"/>
      <c r="MTM399" s="56"/>
      <c r="MTN399" s="56"/>
      <c r="MTO399" s="56"/>
      <c r="MTP399" s="56"/>
      <c r="MTQ399" s="56"/>
      <c r="MTR399" s="56"/>
      <c r="MTS399" s="56"/>
      <c r="MTT399" s="56"/>
      <c r="MTU399" s="56"/>
      <c r="MTV399" s="56"/>
      <c r="MTW399" s="56"/>
      <c r="MTX399" s="56"/>
      <c r="MTY399" s="56"/>
      <c r="MTZ399" s="56"/>
      <c r="MUA399" s="56"/>
      <c r="MUB399" s="56"/>
      <c r="MUC399" s="56"/>
      <c r="MUD399" s="56"/>
      <c r="MUE399" s="56"/>
      <c r="MUF399" s="56"/>
      <c r="MUG399" s="56"/>
      <c r="MUH399" s="56"/>
      <c r="MUI399" s="56"/>
      <c r="MUJ399" s="56"/>
      <c r="MUK399" s="56"/>
      <c r="MUL399" s="56"/>
      <c r="MUM399" s="56"/>
      <c r="MUN399" s="56"/>
      <c r="MUO399" s="56"/>
      <c r="MUP399" s="56"/>
      <c r="MUQ399" s="56"/>
      <c r="MUR399" s="56"/>
      <c r="MUS399" s="56"/>
      <c r="MUT399" s="56"/>
      <c r="MUU399" s="56"/>
      <c r="MUV399" s="56"/>
      <c r="MUW399" s="56"/>
      <c r="MUX399" s="56"/>
      <c r="MUY399" s="56"/>
      <c r="MUZ399" s="56"/>
      <c r="MVA399" s="56"/>
      <c r="MVB399" s="56"/>
      <c r="MVC399" s="56"/>
      <c r="MVD399" s="56"/>
      <c r="MVE399" s="56"/>
      <c r="MVF399" s="56"/>
      <c r="MVG399" s="56"/>
      <c r="MVH399" s="56"/>
      <c r="MVI399" s="56"/>
      <c r="MVJ399" s="56"/>
      <c r="MVK399" s="56"/>
      <c r="MVL399" s="56"/>
      <c r="MVM399" s="56"/>
      <c r="MVN399" s="56"/>
      <c r="MVO399" s="56"/>
      <c r="MVP399" s="56"/>
      <c r="MVQ399" s="56"/>
      <c r="MVR399" s="56"/>
      <c r="MVS399" s="56"/>
      <c r="MVT399" s="56"/>
      <c r="MVU399" s="56"/>
      <c r="MVV399" s="56"/>
      <c r="MVW399" s="56"/>
      <c r="MVX399" s="56"/>
      <c r="MVY399" s="56"/>
      <c r="MVZ399" s="56"/>
      <c r="MWA399" s="56"/>
      <c r="MWB399" s="56"/>
      <c r="MWC399" s="56"/>
      <c r="MWD399" s="56"/>
      <c r="MWE399" s="56"/>
      <c r="MWF399" s="56"/>
      <c r="MWG399" s="56"/>
      <c r="MWH399" s="56"/>
      <c r="MWI399" s="56"/>
      <c r="MWJ399" s="56"/>
      <c r="MWK399" s="56"/>
      <c r="MWL399" s="56"/>
      <c r="MWM399" s="56"/>
      <c r="MWN399" s="56"/>
      <c r="MWO399" s="56"/>
      <c r="MWP399" s="56"/>
      <c r="MWQ399" s="56"/>
      <c r="MWR399" s="56"/>
      <c r="MWS399" s="56"/>
      <c r="MWT399" s="56"/>
      <c r="MWU399" s="56"/>
      <c r="MWV399" s="56"/>
      <c r="MWW399" s="56"/>
      <c r="MWX399" s="56"/>
      <c r="MWY399" s="56"/>
      <c r="MWZ399" s="56"/>
      <c r="MXA399" s="56"/>
      <c r="MXB399" s="56"/>
      <c r="MXC399" s="56"/>
      <c r="MXD399" s="56"/>
      <c r="MXE399" s="56"/>
      <c r="MXF399" s="56"/>
      <c r="MXG399" s="56"/>
      <c r="MXH399" s="56"/>
      <c r="MXI399" s="56"/>
      <c r="MXJ399" s="56"/>
      <c r="MXK399" s="56"/>
      <c r="MXL399" s="56"/>
      <c r="MXM399" s="56"/>
      <c r="MXN399" s="56"/>
      <c r="MXO399" s="56"/>
      <c r="MXP399" s="56"/>
      <c r="MXQ399" s="56"/>
      <c r="MXR399" s="56"/>
      <c r="MXS399" s="56"/>
      <c r="MXT399" s="56"/>
      <c r="MXU399" s="56"/>
      <c r="MXV399" s="56"/>
      <c r="MXW399" s="56"/>
      <c r="MXX399" s="56"/>
      <c r="MXY399" s="56"/>
      <c r="MXZ399" s="56"/>
      <c r="MYA399" s="56"/>
      <c r="MYB399" s="56"/>
      <c r="MYC399" s="56"/>
      <c r="MYD399" s="56"/>
      <c r="MYE399" s="56"/>
      <c r="MYF399" s="56"/>
      <c r="MYG399" s="56"/>
      <c r="MYH399" s="56"/>
      <c r="MYI399" s="56"/>
      <c r="MYJ399" s="56"/>
      <c r="MYK399" s="56"/>
      <c r="MYL399" s="56"/>
      <c r="MYM399" s="56"/>
      <c r="MYN399" s="56"/>
      <c r="MYO399" s="56"/>
      <c r="MYP399" s="56"/>
      <c r="MYQ399" s="56"/>
      <c r="MYR399" s="56"/>
      <c r="MYS399" s="56"/>
      <c r="MYT399" s="56"/>
      <c r="MYU399" s="56"/>
      <c r="MYV399" s="56"/>
      <c r="MYW399" s="56"/>
      <c r="MYX399" s="56"/>
      <c r="MYY399" s="56"/>
      <c r="MYZ399" s="56"/>
      <c r="MZA399" s="56"/>
      <c r="MZB399" s="56"/>
      <c r="MZC399" s="56"/>
      <c r="MZD399" s="56"/>
      <c r="MZE399" s="56"/>
      <c r="MZF399" s="56"/>
      <c r="MZG399" s="56"/>
      <c r="MZH399" s="56"/>
      <c r="MZI399" s="56"/>
      <c r="MZJ399" s="56"/>
      <c r="MZK399" s="56"/>
      <c r="MZL399" s="56"/>
      <c r="MZM399" s="56"/>
      <c r="MZN399" s="56"/>
      <c r="MZO399" s="56"/>
      <c r="MZP399" s="56"/>
      <c r="MZQ399" s="56"/>
      <c r="MZR399" s="56"/>
      <c r="MZS399" s="56"/>
      <c r="MZT399" s="56"/>
      <c r="MZU399" s="56"/>
      <c r="MZV399" s="56"/>
      <c r="MZW399" s="56"/>
      <c r="MZX399" s="56"/>
      <c r="MZY399" s="56"/>
      <c r="MZZ399" s="56"/>
      <c r="NAA399" s="56"/>
      <c r="NAB399" s="56"/>
      <c r="NAC399" s="56"/>
      <c r="NAD399" s="56"/>
      <c r="NAE399" s="56"/>
      <c r="NAF399" s="56"/>
      <c r="NAG399" s="56"/>
      <c r="NAH399" s="56"/>
      <c r="NAI399" s="56"/>
      <c r="NAJ399" s="56"/>
      <c r="NAK399" s="56"/>
      <c r="NAL399" s="56"/>
      <c r="NAM399" s="56"/>
      <c r="NAN399" s="56"/>
      <c r="NAO399" s="56"/>
      <c r="NAP399" s="56"/>
      <c r="NAQ399" s="56"/>
      <c r="NAR399" s="56"/>
      <c r="NAS399" s="56"/>
      <c r="NAT399" s="56"/>
      <c r="NAU399" s="56"/>
      <c r="NAV399" s="56"/>
      <c r="NAW399" s="56"/>
      <c r="NAX399" s="56"/>
      <c r="NAY399" s="56"/>
      <c r="NAZ399" s="56"/>
      <c r="NBA399" s="56"/>
      <c r="NBB399" s="56"/>
      <c r="NBC399" s="56"/>
      <c r="NBD399" s="56"/>
      <c r="NBE399" s="56"/>
      <c r="NBF399" s="56"/>
      <c r="NBG399" s="56"/>
      <c r="NBH399" s="56"/>
      <c r="NBI399" s="56"/>
      <c r="NBJ399" s="56"/>
      <c r="NBK399" s="56"/>
      <c r="NBL399" s="56"/>
      <c r="NBM399" s="56"/>
      <c r="NBN399" s="56"/>
      <c r="NBO399" s="56"/>
      <c r="NBP399" s="56"/>
      <c r="NBQ399" s="56"/>
      <c r="NBR399" s="56"/>
      <c r="NBS399" s="56"/>
      <c r="NBT399" s="56"/>
      <c r="NBU399" s="56"/>
      <c r="NBV399" s="56"/>
      <c r="NBW399" s="56"/>
      <c r="NBX399" s="56"/>
      <c r="NBY399" s="56"/>
      <c r="NBZ399" s="56"/>
      <c r="NCA399" s="56"/>
      <c r="NCB399" s="56"/>
      <c r="NCC399" s="56"/>
      <c r="NCD399" s="56"/>
      <c r="NCE399" s="56"/>
      <c r="NCF399" s="56"/>
      <c r="NCG399" s="56"/>
      <c r="NCH399" s="56"/>
      <c r="NCI399" s="56"/>
      <c r="NCJ399" s="56"/>
      <c r="NCK399" s="56"/>
      <c r="NCL399" s="56"/>
      <c r="NCM399" s="56"/>
      <c r="NCN399" s="56"/>
      <c r="NCO399" s="56"/>
      <c r="NCP399" s="56"/>
      <c r="NCQ399" s="56"/>
      <c r="NCR399" s="56"/>
      <c r="NCS399" s="56"/>
      <c r="NCT399" s="56"/>
      <c r="NCU399" s="56"/>
      <c r="NCV399" s="56"/>
      <c r="NCW399" s="56"/>
      <c r="NCX399" s="56"/>
      <c r="NCY399" s="56"/>
      <c r="NCZ399" s="56"/>
      <c r="NDA399" s="56"/>
      <c r="NDB399" s="56"/>
      <c r="NDC399" s="56"/>
      <c r="NDD399" s="56"/>
      <c r="NDE399" s="56"/>
      <c r="NDF399" s="56"/>
      <c r="NDG399" s="56"/>
      <c r="NDH399" s="56"/>
      <c r="NDI399" s="56"/>
      <c r="NDJ399" s="56"/>
      <c r="NDK399" s="56"/>
      <c r="NDL399" s="56"/>
      <c r="NDM399" s="56"/>
      <c r="NDN399" s="56"/>
      <c r="NDO399" s="56"/>
      <c r="NDP399" s="56"/>
      <c r="NDQ399" s="56"/>
      <c r="NDR399" s="56"/>
      <c r="NDS399" s="56"/>
      <c r="NDT399" s="56"/>
      <c r="NDU399" s="56"/>
      <c r="NDV399" s="56"/>
      <c r="NDW399" s="56"/>
      <c r="NDX399" s="56"/>
      <c r="NDY399" s="56"/>
      <c r="NDZ399" s="56"/>
      <c r="NEA399" s="56"/>
      <c r="NEB399" s="56"/>
      <c r="NEC399" s="56"/>
      <c r="NED399" s="56"/>
      <c r="NEE399" s="56"/>
      <c r="NEF399" s="56"/>
      <c r="NEG399" s="56"/>
      <c r="NEH399" s="56"/>
      <c r="NEI399" s="56"/>
      <c r="NEJ399" s="56"/>
      <c r="NEK399" s="56"/>
      <c r="NEL399" s="56"/>
      <c r="NEM399" s="56"/>
      <c r="NEN399" s="56"/>
      <c r="NEO399" s="56"/>
      <c r="NEP399" s="56"/>
      <c r="NEQ399" s="56"/>
      <c r="NER399" s="56"/>
      <c r="NES399" s="56"/>
      <c r="NET399" s="56"/>
      <c r="NEU399" s="56"/>
      <c r="NEV399" s="56"/>
      <c r="NEW399" s="56"/>
      <c r="NEX399" s="56"/>
      <c r="NEY399" s="56"/>
      <c r="NEZ399" s="56"/>
      <c r="NFA399" s="56"/>
      <c r="NFB399" s="56"/>
      <c r="NFC399" s="56"/>
      <c r="NFD399" s="56"/>
      <c r="NFE399" s="56"/>
      <c r="NFF399" s="56"/>
      <c r="NFG399" s="56"/>
      <c r="NFH399" s="56"/>
      <c r="NFI399" s="56"/>
      <c r="NFJ399" s="56"/>
      <c r="NFK399" s="56"/>
      <c r="NFL399" s="56"/>
      <c r="NFM399" s="56"/>
      <c r="NFN399" s="56"/>
      <c r="NFO399" s="56"/>
      <c r="NFP399" s="56"/>
      <c r="NFQ399" s="56"/>
      <c r="NFR399" s="56"/>
      <c r="NFS399" s="56"/>
      <c r="NFT399" s="56"/>
      <c r="NFU399" s="56"/>
      <c r="NFV399" s="56"/>
      <c r="NFW399" s="56"/>
      <c r="NFX399" s="56"/>
      <c r="NFY399" s="56"/>
      <c r="NFZ399" s="56"/>
      <c r="NGA399" s="56"/>
      <c r="NGB399" s="56"/>
      <c r="NGC399" s="56"/>
      <c r="NGD399" s="56"/>
      <c r="NGE399" s="56"/>
      <c r="NGF399" s="56"/>
      <c r="NGG399" s="56"/>
      <c r="NGH399" s="56"/>
      <c r="NGI399" s="56"/>
      <c r="NGJ399" s="56"/>
      <c r="NGK399" s="56"/>
      <c r="NGL399" s="56"/>
      <c r="NGM399" s="56"/>
      <c r="NGN399" s="56"/>
      <c r="NGO399" s="56"/>
      <c r="NGP399" s="56"/>
      <c r="NGQ399" s="56"/>
      <c r="NGR399" s="56"/>
      <c r="NGS399" s="56"/>
      <c r="NGT399" s="56"/>
      <c r="NGU399" s="56"/>
      <c r="NGV399" s="56"/>
      <c r="NGW399" s="56"/>
      <c r="NGX399" s="56"/>
      <c r="NGY399" s="56"/>
      <c r="NGZ399" s="56"/>
      <c r="NHA399" s="56"/>
      <c r="NHB399" s="56"/>
      <c r="NHC399" s="56"/>
      <c r="NHD399" s="56"/>
      <c r="NHE399" s="56"/>
      <c r="NHF399" s="56"/>
      <c r="NHG399" s="56"/>
      <c r="NHH399" s="56"/>
      <c r="NHI399" s="56"/>
      <c r="NHJ399" s="56"/>
      <c r="NHK399" s="56"/>
      <c r="NHL399" s="56"/>
      <c r="NHM399" s="56"/>
      <c r="NHN399" s="56"/>
      <c r="NHO399" s="56"/>
      <c r="NHP399" s="56"/>
      <c r="NHQ399" s="56"/>
      <c r="NHR399" s="56"/>
      <c r="NHS399" s="56"/>
      <c r="NHT399" s="56"/>
      <c r="NHU399" s="56"/>
      <c r="NHV399" s="56"/>
      <c r="NHW399" s="56"/>
      <c r="NHX399" s="56"/>
      <c r="NHY399" s="56"/>
      <c r="NHZ399" s="56"/>
      <c r="NIA399" s="56"/>
      <c r="NIB399" s="56"/>
      <c r="NIC399" s="56"/>
      <c r="NID399" s="56"/>
      <c r="NIE399" s="56"/>
      <c r="NIF399" s="56"/>
      <c r="NIG399" s="56"/>
      <c r="NIH399" s="56"/>
      <c r="NII399" s="56"/>
      <c r="NIJ399" s="56"/>
      <c r="NIK399" s="56"/>
      <c r="NIL399" s="56"/>
      <c r="NIM399" s="56"/>
      <c r="NIN399" s="56"/>
      <c r="NIO399" s="56"/>
      <c r="NIP399" s="56"/>
      <c r="NIQ399" s="56"/>
      <c r="NIR399" s="56"/>
      <c r="NIS399" s="56"/>
      <c r="NIT399" s="56"/>
      <c r="NIU399" s="56"/>
      <c r="NIV399" s="56"/>
      <c r="NIW399" s="56"/>
      <c r="NIX399" s="56"/>
      <c r="NIY399" s="56"/>
      <c r="NIZ399" s="56"/>
      <c r="NJA399" s="56"/>
      <c r="NJB399" s="56"/>
      <c r="NJC399" s="56"/>
      <c r="NJD399" s="56"/>
      <c r="NJE399" s="56"/>
      <c r="NJF399" s="56"/>
      <c r="NJG399" s="56"/>
      <c r="NJH399" s="56"/>
      <c r="NJI399" s="56"/>
      <c r="NJJ399" s="56"/>
      <c r="NJK399" s="56"/>
      <c r="NJL399" s="56"/>
      <c r="NJM399" s="56"/>
      <c r="NJN399" s="56"/>
      <c r="NJO399" s="56"/>
      <c r="NJP399" s="56"/>
      <c r="NJQ399" s="56"/>
      <c r="NJR399" s="56"/>
      <c r="NJS399" s="56"/>
      <c r="NJT399" s="56"/>
      <c r="NJU399" s="56"/>
      <c r="NJV399" s="56"/>
      <c r="NJW399" s="56"/>
      <c r="NJX399" s="56"/>
      <c r="NJY399" s="56"/>
      <c r="NJZ399" s="56"/>
      <c r="NKA399" s="56"/>
      <c r="NKB399" s="56"/>
      <c r="NKC399" s="56"/>
      <c r="NKD399" s="56"/>
      <c r="NKE399" s="56"/>
      <c r="NKF399" s="56"/>
      <c r="NKG399" s="56"/>
      <c r="NKH399" s="56"/>
      <c r="NKI399" s="56"/>
      <c r="NKJ399" s="56"/>
      <c r="NKK399" s="56"/>
      <c r="NKL399" s="56"/>
      <c r="NKM399" s="56"/>
      <c r="NKN399" s="56"/>
      <c r="NKO399" s="56"/>
      <c r="NKP399" s="56"/>
      <c r="NKQ399" s="56"/>
      <c r="NKR399" s="56"/>
      <c r="NKS399" s="56"/>
      <c r="NKT399" s="56"/>
      <c r="NKU399" s="56"/>
      <c r="NKV399" s="56"/>
      <c r="NKW399" s="56"/>
      <c r="NKX399" s="56"/>
      <c r="NKY399" s="56"/>
      <c r="NKZ399" s="56"/>
      <c r="NLA399" s="56"/>
      <c r="NLB399" s="56"/>
      <c r="NLC399" s="56"/>
      <c r="NLD399" s="56"/>
      <c r="NLE399" s="56"/>
      <c r="NLF399" s="56"/>
      <c r="NLG399" s="56"/>
      <c r="NLH399" s="56"/>
      <c r="NLI399" s="56"/>
      <c r="NLJ399" s="56"/>
      <c r="NLK399" s="56"/>
      <c r="NLL399" s="56"/>
      <c r="NLM399" s="56"/>
      <c r="NLN399" s="56"/>
      <c r="NLO399" s="56"/>
      <c r="NLP399" s="56"/>
      <c r="NLQ399" s="56"/>
      <c r="NLR399" s="56"/>
      <c r="NLS399" s="56"/>
      <c r="NLT399" s="56"/>
      <c r="NLU399" s="56"/>
      <c r="NLV399" s="56"/>
      <c r="NLW399" s="56"/>
      <c r="NLX399" s="56"/>
      <c r="NLY399" s="56"/>
      <c r="NLZ399" s="56"/>
      <c r="NMA399" s="56"/>
      <c r="NMB399" s="56"/>
      <c r="NMC399" s="56"/>
      <c r="NMD399" s="56"/>
      <c r="NME399" s="56"/>
      <c r="NMF399" s="56"/>
      <c r="NMG399" s="56"/>
      <c r="NMH399" s="56"/>
      <c r="NMI399" s="56"/>
      <c r="NMJ399" s="56"/>
      <c r="NMK399" s="56"/>
      <c r="NML399" s="56"/>
      <c r="NMM399" s="56"/>
      <c r="NMN399" s="56"/>
      <c r="NMO399" s="56"/>
      <c r="NMP399" s="56"/>
      <c r="NMQ399" s="56"/>
      <c r="NMR399" s="56"/>
      <c r="NMS399" s="56"/>
      <c r="NMT399" s="56"/>
      <c r="NMU399" s="56"/>
      <c r="NMV399" s="56"/>
      <c r="NMW399" s="56"/>
      <c r="NMX399" s="56"/>
      <c r="NMY399" s="56"/>
      <c r="NMZ399" s="56"/>
      <c r="NNA399" s="56"/>
      <c r="NNB399" s="56"/>
      <c r="NNC399" s="56"/>
      <c r="NND399" s="56"/>
      <c r="NNE399" s="56"/>
      <c r="NNF399" s="56"/>
      <c r="NNG399" s="56"/>
      <c r="NNH399" s="56"/>
      <c r="NNI399" s="56"/>
      <c r="NNJ399" s="56"/>
      <c r="NNK399" s="56"/>
      <c r="NNL399" s="56"/>
      <c r="NNM399" s="56"/>
      <c r="NNN399" s="56"/>
      <c r="NNO399" s="56"/>
      <c r="NNP399" s="56"/>
      <c r="NNQ399" s="56"/>
      <c r="NNR399" s="56"/>
      <c r="NNS399" s="56"/>
      <c r="NNT399" s="56"/>
      <c r="NNU399" s="56"/>
      <c r="NNV399" s="56"/>
      <c r="NNW399" s="56"/>
      <c r="NNX399" s="56"/>
      <c r="NNY399" s="56"/>
      <c r="NNZ399" s="56"/>
      <c r="NOA399" s="56"/>
      <c r="NOB399" s="56"/>
      <c r="NOC399" s="56"/>
      <c r="NOD399" s="56"/>
      <c r="NOE399" s="56"/>
      <c r="NOF399" s="56"/>
      <c r="NOG399" s="56"/>
      <c r="NOH399" s="56"/>
      <c r="NOI399" s="56"/>
      <c r="NOJ399" s="56"/>
      <c r="NOK399" s="56"/>
      <c r="NOL399" s="56"/>
      <c r="NOM399" s="56"/>
      <c r="NON399" s="56"/>
      <c r="NOO399" s="56"/>
      <c r="NOP399" s="56"/>
      <c r="NOQ399" s="56"/>
      <c r="NOR399" s="56"/>
      <c r="NOS399" s="56"/>
      <c r="NOT399" s="56"/>
      <c r="NOU399" s="56"/>
      <c r="NOV399" s="56"/>
      <c r="NOW399" s="56"/>
      <c r="NOX399" s="56"/>
      <c r="NOY399" s="56"/>
      <c r="NOZ399" s="56"/>
      <c r="NPA399" s="56"/>
      <c r="NPB399" s="56"/>
      <c r="NPC399" s="56"/>
      <c r="NPD399" s="56"/>
      <c r="NPE399" s="56"/>
      <c r="NPF399" s="56"/>
      <c r="NPG399" s="56"/>
      <c r="NPH399" s="56"/>
      <c r="NPI399" s="56"/>
      <c r="NPJ399" s="56"/>
      <c r="NPK399" s="56"/>
      <c r="NPL399" s="56"/>
      <c r="NPM399" s="56"/>
      <c r="NPN399" s="56"/>
      <c r="NPO399" s="56"/>
      <c r="NPP399" s="56"/>
      <c r="NPQ399" s="56"/>
      <c r="NPR399" s="56"/>
      <c r="NPS399" s="56"/>
      <c r="NPT399" s="56"/>
      <c r="NPU399" s="56"/>
      <c r="NPV399" s="56"/>
      <c r="NPW399" s="56"/>
      <c r="NPX399" s="56"/>
      <c r="NPY399" s="56"/>
      <c r="NPZ399" s="56"/>
      <c r="NQA399" s="56"/>
      <c r="NQB399" s="56"/>
      <c r="NQC399" s="56"/>
      <c r="NQD399" s="56"/>
      <c r="NQE399" s="56"/>
      <c r="NQF399" s="56"/>
      <c r="NQG399" s="56"/>
      <c r="NQH399" s="56"/>
      <c r="NQI399" s="56"/>
      <c r="NQJ399" s="56"/>
      <c r="NQK399" s="56"/>
      <c r="NQL399" s="56"/>
      <c r="NQM399" s="56"/>
      <c r="NQN399" s="56"/>
      <c r="NQO399" s="56"/>
      <c r="NQP399" s="56"/>
      <c r="NQQ399" s="56"/>
      <c r="NQR399" s="56"/>
      <c r="NQS399" s="56"/>
      <c r="NQT399" s="56"/>
      <c r="NQU399" s="56"/>
      <c r="NQV399" s="56"/>
      <c r="NQW399" s="56"/>
      <c r="NQX399" s="56"/>
      <c r="NQY399" s="56"/>
      <c r="NQZ399" s="56"/>
      <c r="NRA399" s="56"/>
      <c r="NRB399" s="56"/>
      <c r="NRC399" s="56"/>
      <c r="NRD399" s="56"/>
      <c r="NRE399" s="56"/>
      <c r="NRF399" s="56"/>
      <c r="NRG399" s="56"/>
      <c r="NRH399" s="56"/>
      <c r="NRI399" s="56"/>
      <c r="NRJ399" s="56"/>
      <c r="NRK399" s="56"/>
      <c r="NRL399" s="56"/>
      <c r="NRM399" s="56"/>
      <c r="NRN399" s="56"/>
      <c r="NRO399" s="56"/>
      <c r="NRP399" s="56"/>
      <c r="NRQ399" s="56"/>
      <c r="NRR399" s="56"/>
      <c r="NRS399" s="56"/>
      <c r="NRT399" s="56"/>
      <c r="NRU399" s="56"/>
      <c r="NRV399" s="56"/>
      <c r="NRW399" s="56"/>
      <c r="NRX399" s="56"/>
      <c r="NRY399" s="56"/>
      <c r="NRZ399" s="56"/>
      <c r="NSA399" s="56"/>
      <c r="NSB399" s="56"/>
      <c r="NSC399" s="56"/>
      <c r="NSD399" s="56"/>
      <c r="NSE399" s="56"/>
      <c r="NSF399" s="56"/>
      <c r="NSG399" s="56"/>
      <c r="NSH399" s="56"/>
      <c r="NSI399" s="56"/>
      <c r="NSJ399" s="56"/>
      <c r="NSK399" s="56"/>
      <c r="NSL399" s="56"/>
      <c r="NSM399" s="56"/>
      <c r="NSN399" s="56"/>
      <c r="NSO399" s="56"/>
      <c r="NSP399" s="56"/>
      <c r="NSQ399" s="56"/>
      <c r="NSR399" s="56"/>
      <c r="NSS399" s="56"/>
      <c r="NST399" s="56"/>
      <c r="NSU399" s="56"/>
      <c r="NSV399" s="56"/>
      <c r="NSW399" s="56"/>
      <c r="NSX399" s="56"/>
      <c r="NSY399" s="56"/>
      <c r="NSZ399" s="56"/>
      <c r="NTA399" s="56"/>
      <c r="NTB399" s="56"/>
      <c r="NTC399" s="56"/>
      <c r="NTD399" s="56"/>
      <c r="NTE399" s="56"/>
      <c r="NTF399" s="56"/>
      <c r="NTG399" s="56"/>
      <c r="NTH399" s="56"/>
      <c r="NTI399" s="56"/>
      <c r="NTJ399" s="56"/>
      <c r="NTK399" s="56"/>
      <c r="NTL399" s="56"/>
      <c r="NTM399" s="56"/>
      <c r="NTN399" s="56"/>
      <c r="NTO399" s="56"/>
      <c r="NTP399" s="56"/>
      <c r="NTQ399" s="56"/>
      <c r="NTR399" s="56"/>
      <c r="NTS399" s="56"/>
      <c r="NTT399" s="56"/>
      <c r="NTU399" s="56"/>
      <c r="NTV399" s="56"/>
      <c r="NTW399" s="56"/>
      <c r="NTX399" s="56"/>
      <c r="NTY399" s="56"/>
      <c r="NTZ399" s="56"/>
      <c r="NUA399" s="56"/>
      <c r="NUB399" s="56"/>
      <c r="NUC399" s="56"/>
      <c r="NUD399" s="56"/>
      <c r="NUE399" s="56"/>
      <c r="NUF399" s="56"/>
      <c r="NUG399" s="56"/>
      <c r="NUH399" s="56"/>
      <c r="NUI399" s="56"/>
      <c r="NUJ399" s="56"/>
      <c r="NUK399" s="56"/>
      <c r="NUL399" s="56"/>
      <c r="NUM399" s="56"/>
      <c r="NUN399" s="56"/>
      <c r="NUO399" s="56"/>
      <c r="NUP399" s="56"/>
      <c r="NUQ399" s="56"/>
      <c r="NUR399" s="56"/>
      <c r="NUS399" s="56"/>
      <c r="NUT399" s="56"/>
      <c r="NUU399" s="56"/>
      <c r="NUV399" s="56"/>
      <c r="NUW399" s="56"/>
      <c r="NUX399" s="56"/>
      <c r="NUY399" s="56"/>
      <c r="NUZ399" s="56"/>
      <c r="NVA399" s="56"/>
      <c r="NVB399" s="56"/>
      <c r="NVC399" s="56"/>
      <c r="NVD399" s="56"/>
      <c r="NVE399" s="56"/>
      <c r="NVF399" s="56"/>
      <c r="NVG399" s="56"/>
      <c r="NVH399" s="56"/>
      <c r="NVI399" s="56"/>
      <c r="NVJ399" s="56"/>
      <c r="NVK399" s="56"/>
      <c r="NVL399" s="56"/>
      <c r="NVM399" s="56"/>
      <c r="NVN399" s="56"/>
      <c r="NVO399" s="56"/>
      <c r="NVP399" s="56"/>
      <c r="NVQ399" s="56"/>
      <c r="NVR399" s="56"/>
      <c r="NVS399" s="56"/>
      <c r="NVT399" s="56"/>
      <c r="NVU399" s="56"/>
      <c r="NVV399" s="56"/>
      <c r="NVW399" s="56"/>
      <c r="NVX399" s="56"/>
      <c r="NVY399" s="56"/>
      <c r="NVZ399" s="56"/>
      <c r="NWA399" s="56"/>
      <c r="NWB399" s="56"/>
      <c r="NWC399" s="56"/>
      <c r="NWD399" s="56"/>
      <c r="NWE399" s="56"/>
      <c r="NWF399" s="56"/>
      <c r="NWG399" s="56"/>
      <c r="NWH399" s="56"/>
      <c r="NWI399" s="56"/>
      <c r="NWJ399" s="56"/>
      <c r="NWK399" s="56"/>
      <c r="NWL399" s="56"/>
      <c r="NWM399" s="56"/>
      <c r="NWN399" s="56"/>
      <c r="NWO399" s="56"/>
      <c r="NWP399" s="56"/>
      <c r="NWQ399" s="56"/>
      <c r="NWR399" s="56"/>
      <c r="NWS399" s="56"/>
      <c r="NWT399" s="56"/>
      <c r="NWU399" s="56"/>
      <c r="NWV399" s="56"/>
      <c r="NWW399" s="56"/>
      <c r="NWX399" s="56"/>
      <c r="NWY399" s="56"/>
      <c r="NWZ399" s="56"/>
      <c r="NXA399" s="56"/>
      <c r="NXB399" s="56"/>
      <c r="NXC399" s="56"/>
      <c r="NXD399" s="56"/>
      <c r="NXE399" s="56"/>
      <c r="NXF399" s="56"/>
      <c r="NXG399" s="56"/>
      <c r="NXH399" s="56"/>
      <c r="NXI399" s="56"/>
      <c r="NXJ399" s="56"/>
      <c r="NXK399" s="56"/>
      <c r="NXL399" s="56"/>
      <c r="NXM399" s="56"/>
      <c r="NXN399" s="56"/>
      <c r="NXO399" s="56"/>
      <c r="NXP399" s="56"/>
      <c r="NXQ399" s="56"/>
      <c r="NXR399" s="56"/>
      <c r="NXS399" s="56"/>
      <c r="NXT399" s="56"/>
      <c r="NXU399" s="56"/>
      <c r="NXV399" s="56"/>
      <c r="NXW399" s="56"/>
      <c r="NXX399" s="56"/>
      <c r="NXY399" s="56"/>
      <c r="NXZ399" s="56"/>
      <c r="NYA399" s="56"/>
      <c r="NYB399" s="56"/>
      <c r="NYC399" s="56"/>
      <c r="NYD399" s="56"/>
      <c r="NYE399" s="56"/>
      <c r="NYF399" s="56"/>
      <c r="NYG399" s="56"/>
      <c r="NYH399" s="56"/>
      <c r="NYI399" s="56"/>
      <c r="NYJ399" s="56"/>
      <c r="NYK399" s="56"/>
      <c r="NYL399" s="56"/>
      <c r="NYM399" s="56"/>
      <c r="NYN399" s="56"/>
      <c r="NYO399" s="56"/>
      <c r="NYP399" s="56"/>
      <c r="NYQ399" s="56"/>
      <c r="NYR399" s="56"/>
      <c r="NYS399" s="56"/>
      <c r="NYT399" s="56"/>
      <c r="NYU399" s="56"/>
      <c r="NYV399" s="56"/>
      <c r="NYW399" s="56"/>
      <c r="NYX399" s="56"/>
      <c r="NYY399" s="56"/>
      <c r="NYZ399" s="56"/>
      <c r="NZA399" s="56"/>
      <c r="NZB399" s="56"/>
      <c r="NZC399" s="56"/>
      <c r="NZD399" s="56"/>
      <c r="NZE399" s="56"/>
      <c r="NZF399" s="56"/>
      <c r="NZG399" s="56"/>
      <c r="NZH399" s="56"/>
      <c r="NZI399" s="56"/>
      <c r="NZJ399" s="56"/>
      <c r="NZK399" s="56"/>
      <c r="NZL399" s="56"/>
      <c r="NZM399" s="56"/>
      <c r="NZN399" s="56"/>
      <c r="NZO399" s="56"/>
      <c r="NZP399" s="56"/>
      <c r="NZQ399" s="56"/>
      <c r="NZR399" s="56"/>
      <c r="NZS399" s="56"/>
      <c r="NZT399" s="56"/>
      <c r="NZU399" s="56"/>
      <c r="NZV399" s="56"/>
      <c r="NZW399" s="56"/>
      <c r="NZX399" s="56"/>
      <c r="NZY399" s="56"/>
      <c r="NZZ399" s="56"/>
      <c r="OAA399" s="56"/>
      <c r="OAB399" s="56"/>
      <c r="OAC399" s="56"/>
      <c r="OAD399" s="56"/>
      <c r="OAE399" s="56"/>
      <c r="OAF399" s="56"/>
      <c r="OAG399" s="56"/>
      <c r="OAH399" s="56"/>
      <c r="OAI399" s="56"/>
      <c r="OAJ399" s="56"/>
      <c r="OAK399" s="56"/>
      <c r="OAL399" s="56"/>
      <c r="OAM399" s="56"/>
      <c r="OAN399" s="56"/>
      <c r="OAO399" s="56"/>
      <c r="OAP399" s="56"/>
      <c r="OAQ399" s="56"/>
      <c r="OAR399" s="56"/>
      <c r="OAS399" s="56"/>
      <c r="OAT399" s="56"/>
      <c r="OAU399" s="56"/>
      <c r="OAV399" s="56"/>
      <c r="OAW399" s="56"/>
      <c r="OAX399" s="56"/>
      <c r="OAY399" s="56"/>
      <c r="OAZ399" s="56"/>
      <c r="OBA399" s="56"/>
      <c r="OBB399" s="56"/>
      <c r="OBC399" s="56"/>
      <c r="OBD399" s="56"/>
      <c r="OBE399" s="56"/>
      <c r="OBF399" s="56"/>
      <c r="OBG399" s="56"/>
      <c r="OBH399" s="56"/>
      <c r="OBI399" s="56"/>
      <c r="OBJ399" s="56"/>
      <c r="OBK399" s="56"/>
      <c r="OBL399" s="56"/>
      <c r="OBM399" s="56"/>
      <c r="OBN399" s="56"/>
      <c r="OBO399" s="56"/>
      <c r="OBP399" s="56"/>
      <c r="OBQ399" s="56"/>
      <c r="OBR399" s="56"/>
      <c r="OBS399" s="56"/>
      <c r="OBT399" s="56"/>
      <c r="OBU399" s="56"/>
      <c r="OBV399" s="56"/>
      <c r="OBW399" s="56"/>
      <c r="OBX399" s="56"/>
      <c r="OBY399" s="56"/>
      <c r="OBZ399" s="56"/>
      <c r="OCA399" s="56"/>
      <c r="OCB399" s="56"/>
      <c r="OCC399" s="56"/>
      <c r="OCD399" s="56"/>
      <c r="OCE399" s="56"/>
      <c r="OCF399" s="56"/>
      <c r="OCG399" s="56"/>
      <c r="OCH399" s="56"/>
      <c r="OCI399" s="56"/>
      <c r="OCJ399" s="56"/>
      <c r="OCK399" s="56"/>
      <c r="OCL399" s="56"/>
      <c r="OCM399" s="56"/>
      <c r="OCN399" s="56"/>
      <c r="OCO399" s="56"/>
      <c r="OCP399" s="56"/>
      <c r="OCQ399" s="56"/>
      <c r="OCR399" s="56"/>
      <c r="OCS399" s="56"/>
      <c r="OCT399" s="56"/>
      <c r="OCU399" s="56"/>
      <c r="OCV399" s="56"/>
      <c r="OCW399" s="56"/>
      <c r="OCX399" s="56"/>
      <c r="OCY399" s="56"/>
      <c r="OCZ399" s="56"/>
      <c r="ODA399" s="56"/>
      <c r="ODB399" s="56"/>
      <c r="ODC399" s="56"/>
      <c r="ODD399" s="56"/>
      <c r="ODE399" s="56"/>
      <c r="ODF399" s="56"/>
      <c r="ODG399" s="56"/>
      <c r="ODH399" s="56"/>
      <c r="ODI399" s="56"/>
      <c r="ODJ399" s="56"/>
      <c r="ODK399" s="56"/>
      <c r="ODL399" s="56"/>
      <c r="ODM399" s="56"/>
      <c r="ODN399" s="56"/>
      <c r="ODO399" s="56"/>
      <c r="ODP399" s="56"/>
      <c r="ODQ399" s="56"/>
      <c r="ODR399" s="56"/>
      <c r="ODS399" s="56"/>
      <c r="ODT399" s="56"/>
      <c r="ODU399" s="56"/>
      <c r="ODV399" s="56"/>
      <c r="ODW399" s="56"/>
      <c r="ODX399" s="56"/>
      <c r="ODY399" s="56"/>
      <c r="ODZ399" s="56"/>
      <c r="OEA399" s="56"/>
      <c r="OEB399" s="56"/>
      <c r="OEC399" s="56"/>
      <c r="OED399" s="56"/>
      <c r="OEE399" s="56"/>
      <c r="OEF399" s="56"/>
      <c r="OEG399" s="56"/>
      <c r="OEH399" s="56"/>
      <c r="OEI399" s="56"/>
      <c r="OEJ399" s="56"/>
      <c r="OEK399" s="56"/>
      <c r="OEL399" s="56"/>
      <c r="OEM399" s="56"/>
      <c r="OEN399" s="56"/>
      <c r="OEO399" s="56"/>
      <c r="OEP399" s="56"/>
      <c r="OEQ399" s="56"/>
      <c r="OER399" s="56"/>
      <c r="OES399" s="56"/>
      <c r="OET399" s="56"/>
      <c r="OEU399" s="56"/>
      <c r="OEV399" s="56"/>
      <c r="OEW399" s="56"/>
      <c r="OEX399" s="56"/>
      <c r="OEY399" s="56"/>
      <c r="OEZ399" s="56"/>
      <c r="OFA399" s="56"/>
      <c r="OFB399" s="56"/>
      <c r="OFC399" s="56"/>
      <c r="OFD399" s="56"/>
      <c r="OFE399" s="56"/>
      <c r="OFF399" s="56"/>
      <c r="OFG399" s="56"/>
      <c r="OFH399" s="56"/>
      <c r="OFI399" s="56"/>
      <c r="OFJ399" s="56"/>
      <c r="OFK399" s="56"/>
      <c r="OFL399" s="56"/>
      <c r="OFM399" s="56"/>
      <c r="OFN399" s="56"/>
      <c r="OFO399" s="56"/>
      <c r="OFP399" s="56"/>
      <c r="OFQ399" s="56"/>
      <c r="OFR399" s="56"/>
      <c r="OFS399" s="56"/>
      <c r="OFT399" s="56"/>
      <c r="OFU399" s="56"/>
      <c r="OFV399" s="56"/>
      <c r="OFW399" s="56"/>
      <c r="OFX399" s="56"/>
      <c r="OFY399" s="56"/>
      <c r="OFZ399" s="56"/>
      <c r="OGA399" s="56"/>
      <c r="OGB399" s="56"/>
      <c r="OGC399" s="56"/>
      <c r="OGD399" s="56"/>
      <c r="OGE399" s="56"/>
      <c r="OGF399" s="56"/>
      <c r="OGG399" s="56"/>
      <c r="OGH399" s="56"/>
      <c r="OGI399" s="56"/>
      <c r="OGJ399" s="56"/>
      <c r="OGK399" s="56"/>
      <c r="OGL399" s="56"/>
      <c r="OGM399" s="56"/>
      <c r="OGN399" s="56"/>
      <c r="OGO399" s="56"/>
      <c r="OGP399" s="56"/>
      <c r="OGQ399" s="56"/>
      <c r="OGR399" s="56"/>
      <c r="OGS399" s="56"/>
      <c r="OGT399" s="56"/>
      <c r="OGU399" s="56"/>
      <c r="OGV399" s="56"/>
      <c r="OGW399" s="56"/>
      <c r="OGX399" s="56"/>
      <c r="OGY399" s="56"/>
      <c r="OGZ399" s="56"/>
      <c r="OHA399" s="56"/>
      <c r="OHB399" s="56"/>
      <c r="OHC399" s="56"/>
      <c r="OHD399" s="56"/>
      <c r="OHE399" s="56"/>
      <c r="OHF399" s="56"/>
      <c r="OHG399" s="56"/>
      <c r="OHH399" s="56"/>
      <c r="OHI399" s="56"/>
      <c r="OHJ399" s="56"/>
      <c r="OHK399" s="56"/>
      <c r="OHL399" s="56"/>
      <c r="OHM399" s="56"/>
      <c r="OHN399" s="56"/>
      <c r="OHO399" s="56"/>
      <c r="OHP399" s="56"/>
      <c r="OHQ399" s="56"/>
      <c r="OHR399" s="56"/>
      <c r="OHS399" s="56"/>
      <c r="OHT399" s="56"/>
      <c r="OHU399" s="56"/>
      <c r="OHV399" s="56"/>
      <c r="OHW399" s="56"/>
      <c r="OHX399" s="56"/>
      <c r="OHY399" s="56"/>
      <c r="OHZ399" s="56"/>
      <c r="OIA399" s="56"/>
      <c r="OIB399" s="56"/>
      <c r="OIC399" s="56"/>
      <c r="OID399" s="56"/>
      <c r="OIE399" s="56"/>
      <c r="OIF399" s="56"/>
      <c r="OIG399" s="56"/>
      <c r="OIH399" s="56"/>
      <c r="OII399" s="56"/>
      <c r="OIJ399" s="56"/>
      <c r="OIK399" s="56"/>
      <c r="OIL399" s="56"/>
      <c r="OIM399" s="56"/>
      <c r="OIN399" s="56"/>
      <c r="OIO399" s="56"/>
      <c r="OIP399" s="56"/>
      <c r="OIQ399" s="56"/>
      <c r="OIR399" s="56"/>
      <c r="OIS399" s="56"/>
      <c r="OIT399" s="56"/>
      <c r="OIU399" s="56"/>
      <c r="OIV399" s="56"/>
      <c r="OIW399" s="56"/>
      <c r="OIX399" s="56"/>
      <c r="OIY399" s="56"/>
      <c r="OIZ399" s="56"/>
      <c r="OJA399" s="56"/>
      <c r="OJB399" s="56"/>
      <c r="OJC399" s="56"/>
      <c r="OJD399" s="56"/>
      <c r="OJE399" s="56"/>
      <c r="OJF399" s="56"/>
      <c r="OJG399" s="56"/>
      <c r="OJH399" s="56"/>
      <c r="OJI399" s="56"/>
      <c r="OJJ399" s="56"/>
      <c r="OJK399" s="56"/>
      <c r="OJL399" s="56"/>
      <c r="OJM399" s="56"/>
      <c r="OJN399" s="56"/>
      <c r="OJO399" s="56"/>
      <c r="OJP399" s="56"/>
      <c r="OJQ399" s="56"/>
      <c r="OJR399" s="56"/>
      <c r="OJS399" s="56"/>
      <c r="OJT399" s="56"/>
      <c r="OJU399" s="56"/>
      <c r="OJV399" s="56"/>
      <c r="OJW399" s="56"/>
      <c r="OJX399" s="56"/>
      <c r="OJY399" s="56"/>
      <c r="OJZ399" s="56"/>
      <c r="OKA399" s="56"/>
      <c r="OKB399" s="56"/>
      <c r="OKC399" s="56"/>
      <c r="OKD399" s="56"/>
      <c r="OKE399" s="56"/>
      <c r="OKF399" s="56"/>
      <c r="OKG399" s="56"/>
      <c r="OKH399" s="56"/>
      <c r="OKI399" s="56"/>
      <c r="OKJ399" s="56"/>
      <c r="OKK399" s="56"/>
      <c r="OKL399" s="56"/>
      <c r="OKM399" s="56"/>
      <c r="OKN399" s="56"/>
      <c r="OKO399" s="56"/>
      <c r="OKP399" s="56"/>
      <c r="OKQ399" s="56"/>
      <c r="OKR399" s="56"/>
      <c r="OKS399" s="56"/>
      <c r="OKT399" s="56"/>
      <c r="OKU399" s="56"/>
      <c r="OKV399" s="56"/>
      <c r="OKW399" s="56"/>
      <c r="OKX399" s="56"/>
      <c r="OKY399" s="56"/>
      <c r="OKZ399" s="56"/>
      <c r="OLA399" s="56"/>
      <c r="OLB399" s="56"/>
      <c r="OLC399" s="56"/>
      <c r="OLD399" s="56"/>
      <c r="OLE399" s="56"/>
      <c r="OLF399" s="56"/>
      <c r="OLG399" s="56"/>
      <c r="OLH399" s="56"/>
      <c r="OLI399" s="56"/>
      <c r="OLJ399" s="56"/>
      <c r="OLK399" s="56"/>
      <c r="OLL399" s="56"/>
      <c r="OLM399" s="56"/>
      <c r="OLN399" s="56"/>
      <c r="OLO399" s="56"/>
      <c r="OLP399" s="56"/>
      <c r="OLQ399" s="56"/>
      <c r="OLR399" s="56"/>
      <c r="OLS399" s="56"/>
      <c r="OLT399" s="56"/>
      <c r="OLU399" s="56"/>
      <c r="OLV399" s="56"/>
      <c r="OLW399" s="56"/>
      <c r="OLX399" s="56"/>
      <c r="OLY399" s="56"/>
      <c r="OLZ399" s="56"/>
      <c r="OMA399" s="56"/>
      <c r="OMB399" s="56"/>
      <c r="OMC399" s="56"/>
      <c r="OMD399" s="56"/>
      <c r="OME399" s="56"/>
      <c r="OMF399" s="56"/>
      <c r="OMG399" s="56"/>
      <c r="OMH399" s="56"/>
      <c r="OMI399" s="56"/>
      <c r="OMJ399" s="56"/>
      <c r="OMK399" s="56"/>
      <c r="OML399" s="56"/>
      <c r="OMM399" s="56"/>
      <c r="OMN399" s="56"/>
      <c r="OMO399" s="56"/>
      <c r="OMP399" s="56"/>
      <c r="OMQ399" s="56"/>
      <c r="OMR399" s="56"/>
      <c r="OMS399" s="56"/>
      <c r="OMT399" s="56"/>
      <c r="OMU399" s="56"/>
      <c r="OMV399" s="56"/>
      <c r="OMW399" s="56"/>
      <c r="OMX399" s="56"/>
      <c r="OMY399" s="56"/>
      <c r="OMZ399" s="56"/>
      <c r="ONA399" s="56"/>
      <c r="ONB399" s="56"/>
      <c r="ONC399" s="56"/>
      <c r="OND399" s="56"/>
      <c r="ONE399" s="56"/>
      <c r="ONF399" s="56"/>
      <c r="ONG399" s="56"/>
      <c r="ONH399" s="56"/>
      <c r="ONI399" s="56"/>
      <c r="ONJ399" s="56"/>
      <c r="ONK399" s="56"/>
      <c r="ONL399" s="56"/>
      <c r="ONM399" s="56"/>
      <c r="ONN399" s="56"/>
      <c r="ONO399" s="56"/>
      <c r="ONP399" s="56"/>
      <c r="ONQ399" s="56"/>
      <c r="ONR399" s="56"/>
      <c r="ONS399" s="56"/>
      <c r="ONT399" s="56"/>
      <c r="ONU399" s="56"/>
      <c r="ONV399" s="56"/>
      <c r="ONW399" s="56"/>
      <c r="ONX399" s="56"/>
      <c r="ONY399" s="56"/>
      <c r="ONZ399" s="56"/>
      <c r="OOA399" s="56"/>
      <c r="OOB399" s="56"/>
      <c r="OOC399" s="56"/>
      <c r="OOD399" s="56"/>
      <c r="OOE399" s="56"/>
      <c r="OOF399" s="56"/>
      <c r="OOG399" s="56"/>
      <c r="OOH399" s="56"/>
      <c r="OOI399" s="56"/>
      <c r="OOJ399" s="56"/>
      <c r="OOK399" s="56"/>
      <c r="OOL399" s="56"/>
      <c r="OOM399" s="56"/>
      <c r="OON399" s="56"/>
      <c r="OOO399" s="56"/>
      <c r="OOP399" s="56"/>
      <c r="OOQ399" s="56"/>
      <c r="OOR399" s="56"/>
      <c r="OOS399" s="56"/>
      <c r="OOT399" s="56"/>
      <c r="OOU399" s="56"/>
      <c r="OOV399" s="56"/>
      <c r="OOW399" s="56"/>
      <c r="OOX399" s="56"/>
      <c r="OOY399" s="56"/>
      <c r="OOZ399" s="56"/>
      <c r="OPA399" s="56"/>
      <c r="OPB399" s="56"/>
      <c r="OPC399" s="56"/>
      <c r="OPD399" s="56"/>
      <c r="OPE399" s="56"/>
      <c r="OPF399" s="56"/>
      <c r="OPG399" s="56"/>
      <c r="OPH399" s="56"/>
      <c r="OPI399" s="56"/>
      <c r="OPJ399" s="56"/>
      <c r="OPK399" s="56"/>
      <c r="OPL399" s="56"/>
      <c r="OPM399" s="56"/>
      <c r="OPN399" s="56"/>
      <c r="OPO399" s="56"/>
      <c r="OPP399" s="56"/>
      <c r="OPQ399" s="56"/>
      <c r="OPR399" s="56"/>
      <c r="OPS399" s="56"/>
      <c r="OPT399" s="56"/>
      <c r="OPU399" s="56"/>
      <c r="OPV399" s="56"/>
      <c r="OPW399" s="56"/>
      <c r="OPX399" s="56"/>
      <c r="OPY399" s="56"/>
      <c r="OPZ399" s="56"/>
      <c r="OQA399" s="56"/>
      <c r="OQB399" s="56"/>
      <c r="OQC399" s="56"/>
      <c r="OQD399" s="56"/>
      <c r="OQE399" s="56"/>
      <c r="OQF399" s="56"/>
      <c r="OQG399" s="56"/>
      <c r="OQH399" s="56"/>
      <c r="OQI399" s="56"/>
      <c r="OQJ399" s="56"/>
      <c r="OQK399" s="56"/>
      <c r="OQL399" s="56"/>
      <c r="OQM399" s="56"/>
      <c r="OQN399" s="56"/>
      <c r="OQO399" s="56"/>
      <c r="OQP399" s="56"/>
      <c r="OQQ399" s="56"/>
      <c r="OQR399" s="56"/>
      <c r="OQS399" s="56"/>
      <c r="OQT399" s="56"/>
      <c r="OQU399" s="56"/>
      <c r="OQV399" s="56"/>
      <c r="OQW399" s="56"/>
      <c r="OQX399" s="56"/>
      <c r="OQY399" s="56"/>
      <c r="OQZ399" s="56"/>
      <c r="ORA399" s="56"/>
      <c r="ORB399" s="56"/>
      <c r="ORC399" s="56"/>
      <c r="ORD399" s="56"/>
      <c r="ORE399" s="56"/>
      <c r="ORF399" s="56"/>
      <c r="ORG399" s="56"/>
      <c r="ORH399" s="56"/>
      <c r="ORI399" s="56"/>
      <c r="ORJ399" s="56"/>
      <c r="ORK399" s="56"/>
      <c r="ORL399" s="56"/>
      <c r="ORM399" s="56"/>
      <c r="ORN399" s="56"/>
      <c r="ORO399" s="56"/>
      <c r="ORP399" s="56"/>
      <c r="ORQ399" s="56"/>
      <c r="ORR399" s="56"/>
      <c r="ORS399" s="56"/>
      <c r="ORT399" s="56"/>
      <c r="ORU399" s="56"/>
      <c r="ORV399" s="56"/>
      <c r="ORW399" s="56"/>
      <c r="ORX399" s="56"/>
      <c r="ORY399" s="56"/>
      <c r="ORZ399" s="56"/>
      <c r="OSA399" s="56"/>
      <c r="OSB399" s="56"/>
      <c r="OSC399" s="56"/>
      <c r="OSD399" s="56"/>
      <c r="OSE399" s="56"/>
      <c r="OSF399" s="56"/>
      <c r="OSG399" s="56"/>
      <c r="OSH399" s="56"/>
      <c r="OSI399" s="56"/>
      <c r="OSJ399" s="56"/>
      <c r="OSK399" s="56"/>
      <c r="OSL399" s="56"/>
      <c r="OSM399" s="56"/>
      <c r="OSN399" s="56"/>
      <c r="OSO399" s="56"/>
      <c r="OSP399" s="56"/>
      <c r="OSQ399" s="56"/>
      <c r="OSR399" s="56"/>
      <c r="OSS399" s="56"/>
      <c r="OST399" s="56"/>
      <c r="OSU399" s="56"/>
      <c r="OSV399" s="56"/>
      <c r="OSW399" s="56"/>
      <c r="OSX399" s="56"/>
      <c r="OSY399" s="56"/>
      <c r="OSZ399" s="56"/>
      <c r="OTA399" s="56"/>
      <c r="OTB399" s="56"/>
      <c r="OTC399" s="56"/>
      <c r="OTD399" s="56"/>
      <c r="OTE399" s="56"/>
      <c r="OTF399" s="56"/>
      <c r="OTG399" s="56"/>
      <c r="OTH399" s="56"/>
      <c r="OTI399" s="56"/>
      <c r="OTJ399" s="56"/>
      <c r="OTK399" s="56"/>
      <c r="OTL399" s="56"/>
      <c r="OTM399" s="56"/>
      <c r="OTN399" s="56"/>
      <c r="OTO399" s="56"/>
      <c r="OTP399" s="56"/>
      <c r="OTQ399" s="56"/>
      <c r="OTR399" s="56"/>
      <c r="OTS399" s="56"/>
      <c r="OTT399" s="56"/>
      <c r="OTU399" s="56"/>
      <c r="OTV399" s="56"/>
      <c r="OTW399" s="56"/>
      <c r="OTX399" s="56"/>
      <c r="OTY399" s="56"/>
      <c r="OTZ399" s="56"/>
      <c r="OUA399" s="56"/>
      <c r="OUB399" s="56"/>
      <c r="OUC399" s="56"/>
      <c r="OUD399" s="56"/>
      <c r="OUE399" s="56"/>
      <c r="OUF399" s="56"/>
      <c r="OUG399" s="56"/>
      <c r="OUH399" s="56"/>
      <c r="OUI399" s="56"/>
      <c r="OUJ399" s="56"/>
      <c r="OUK399" s="56"/>
      <c r="OUL399" s="56"/>
      <c r="OUM399" s="56"/>
      <c r="OUN399" s="56"/>
      <c r="OUO399" s="56"/>
      <c r="OUP399" s="56"/>
      <c r="OUQ399" s="56"/>
      <c r="OUR399" s="56"/>
      <c r="OUS399" s="56"/>
      <c r="OUT399" s="56"/>
      <c r="OUU399" s="56"/>
      <c r="OUV399" s="56"/>
      <c r="OUW399" s="56"/>
      <c r="OUX399" s="56"/>
      <c r="OUY399" s="56"/>
      <c r="OUZ399" s="56"/>
      <c r="OVA399" s="56"/>
      <c r="OVB399" s="56"/>
      <c r="OVC399" s="56"/>
      <c r="OVD399" s="56"/>
      <c r="OVE399" s="56"/>
      <c r="OVF399" s="56"/>
      <c r="OVG399" s="56"/>
      <c r="OVH399" s="56"/>
      <c r="OVI399" s="56"/>
      <c r="OVJ399" s="56"/>
      <c r="OVK399" s="56"/>
      <c r="OVL399" s="56"/>
      <c r="OVM399" s="56"/>
      <c r="OVN399" s="56"/>
      <c r="OVO399" s="56"/>
      <c r="OVP399" s="56"/>
      <c r="OVQ399" s="56"/>
      <c r="OVR399" s="56"/>
      <c r="OVS399" s="56"/>
      <c r="OVT399" s="56"/>
      <c r="OVU399" s="56"/>
      <c r="OVV399" s="56"/>
      <c r="OVW399" s="56"/>
      <c r="OVX399" s="56"/>
      <c r="OVY399" s="56"/>
      <c r="OVZ399" s="56"/>
      <c r="OWA399" s="56"/>
      <c r="OWB399" s="56"/>
      <c r="OWC399" s="56"/>
      <c r="OWD399" s="56"/>
      <c r="OWE399" s="56"/>
      <c r="OWF399" s="56"/>
      <c r="OWG399" s="56"/>
      <c r="OWH399" s="56"/>
      <c r="OWI399" s="56"/>
      <c r="OWJ399" s="56"/>
      <c r="OWK399" s="56"/>
      <c r="OWL399" s="56"/>
      <c r="OWM399" s="56"/>
      <c r="OWN399" s="56"/>
      <c r="OWO399" s="56"/>
      <c r="OWP399" s="56"/>
      <c r="OWQ399" s="56"/>
      <c r="OWR399" s="56"/>
      <c r="OWS399" s="56"/>
      <c r="OWT399" s="56"/>
      <c r="OWU399" s="56"/>
      <c r="OWV399" s="56"/>
      <c r="OWW399" s="56"/>
      <c r="OWX399" s="56"/>
      <c r="OWY399" s="56"/>
      <c r="OWZ399" s="56"/>
      <c r="OXA399" s="56"/>
      <c r="OXB399" s="56"/>
      <c r="OXC399" s="56"/>
      <c r="OXD399" s="56"/>
      <c r="OXE399" s="56"/>
      <c r="OXF399" s="56"/>
      <c r="OXG399" s="56"/>
      <c r="OXH399" s="56"/>
      <c r="OXI399" s="56"/>
      <c r="OXJ399" s="56"/>
      <c r="OXK399" s="56"/>
      <c r="OXL399" s="56"/>
      <c r="OXM399" s="56"/>
      <c r="OXN399" s="56"/>
      <c r="OXO399" s="56"/>
      <c r="OXP399" s="56"/>
      <c r="OXQ399" s="56"/>
      <c r="OXR399" s="56"/>
      <c r="OXS399" s="56"/>
      <c r="OXT399" s="56"/>
      <c r="OXU399" s="56"/>
      <c r="OXV399" s="56"/>
      <c r="OXW399" s="56"/>
      <c r="OXX399" s="56"/>
      <c r="OXY399" s="56"/>
      <c r="OXZ399" s="56"/>
      <c r="OYA399" s="56"/>
      <c r="OYB399" s="56"/>
      <c r="OYC399" s="56"/>
      <c r="OYD399" s="56"/>
      <c r="OYE399" s="56"/>
      <c r="OYF399" s="56"/>
      <c r="OYG399" s="56"/>
      <c r="OYH399" s="56"/>
      <c r="OYI399" s="56"/>
      <c r="OYJ399" s="56"/>
      <c r="OYK399" s="56"/>
      <c r="OYL399" s="56"/>
      <c r="OYM399" s="56"/>
      <c r="OYN399" s="56"/>
      <c r="OYO399" s="56"/>
      <c r="OYP399" s="56"/>
      <c r="OYQ399" s="56"/>
      <c r="OYR399" s="56"/>
      <c r="OYS399" s="56"/>
      <c r="OYT399" s="56"/>
      <c r="OYU399" s="56"/>
      <c r="OYV399" s="56"/>
      <c r="OYW399" s="56"/>
      <c r="OYX399" s="56"/>
      <c r="OYY399" s="56"/>
      <c r="OYZ399" s="56"/>
      <c r="OZA399" s="56"/>
      <c r="OZB399" s="56"/>
      <c r="OZC399" s="56"/>
      <c r="OZD399" s="56"/>
      <c r="OZE399" s="56"/>
      <c r="OZF399" s="56"/>
      <c r="OZG399" s="56"/>
      <c r="OZH399" s="56"/>
      <c r="OZI399" s="56"/>
      <c r="OZJ399" s="56"/>
      <c r="OZK399" s="56"/>
      <c r="OZL399" s="56"/>
      <c r="OZM399" s="56"/>
      <c r="OZN399" s="56"/>
      <c r="OZO399" s="56"/>
      <c r="OZP399" s="56"/>
      <c r="OZQ399" s="56"/>
      <c r="OZR399" s="56"/>
      <c r="OZS399" s="56"/>
      <c r="OZT399" s="56"/>
      <c r="OZU399" s="56"/>
      <c r="OZV399" s="56"/>
      <c r="OZW399" s="56"/>
      <c r="OZX399" s="56"/>
      <c r="OZY399" s="56"/>
      <c r="OZZ399" s="56"/>
      <c r="PAA399" s="56"/>
      <c r="PAB399" s="56"/>
      <c r="PAC399" s="56"/>
      <c r="PAD399" s="56"/>
      <c r="PAE399" s="56"/>
      <c r="PAF399" s="56"/>
      <c r="PAG399" s="56"/>
      <c r="PAH399" s="56"/>
      <c r="PAI399" s="56"/>
      <c r="PAJ399" s="56"/>
      <c r="PAK399" s="56"/>
      <c r="PAL399" s="56"/>
      <c r="PAM399" s="56"/>
      <c r="PAN399" s="56"/>
      <c r="PAO399" s="56"/>
      <c r="PAP399" s="56"/>
      <c r="PAQ399" s="56"/>
      <c r="PAR399" s="56"/>
      <c r="PAS399" s="56"/>
      <c r="PAT399" s="56"/>
      <c r="PAU399" s="56"/>
      <c r="PAV399" s="56"/>
      <c r="PAW399" s="56"/>
      <c r="PAX399" s="56"/>
      <c r="PAY399" s="56"/>
      <c r="PAZ399" s="56"/>
      <c r="PBA399" s="56"/>
      <c r="PBB399" s="56"/>
      <c r="PBC399" s="56"/>
      <c r="PBD399" s="56"/>
      <c r="PBE399" s="56"/>
      <c r="PBF399" s="56"/>
      <c r="PBG399" s="56"/>
      <c r="PBH399" s="56"/>
      <c r="PBI399" s="56"/>
      <c r="PBJ399" s="56"/>
      <c r="PBK399" s="56"/>
      <c r="PBL399" s="56"/>
      <c r="PBM399" s="56"/>
      <c r="PBN399" s="56"/>
      <c r="PBO399" s="56"/>
      <c r="PBP399" s="56"/>
      <c r="PBQ399" s="56"/>
      <c r="PBR399" s="56"/>
      <c r="PBS399" s="56"/>
      <c r="PBT399" s="56"/>
      <c r="PBU399" s="56"/>
      <c r="PBV399" s="56"/>
      <c r="PBW399" s="56"/>
      <c r="PBX399" s="56"/>
      <c r="PBY399" s="56"/>
      <c r="PBZ399" s="56"/>
      <c r="PCA399" s="56"/>
      <c r="PCB399" s="56"/>
      <c r="PCC399" s="56"/>
      <c r="PCD399" s="56"/>
      <c r="PCE399" s="56"/>
      <c r="PCF399" s="56"/>
      <c r="PCG399" s="56"/>
      <c r="PCH399" s="56"/>
      <c r="PCI399" s="56"/>
      <c r="PCJ399" s="56"/>
      <c r="PCK399" s="56"/>
      <c r="PCL399" s="56"/>
      <c r="PCM399" s="56"/>
      <c r="PCN399" s="56"/>
      <c r="PCO399" s="56"/>
      <c r="PCP399" s="56"/>
      <c r="PCQ399" s="56"/>
      <c r="PCR399" s="56"/>
      <c r="PCS399" s="56"/>
      <c r="PCT399" s="56"/>
      <c r="PCU399" s="56"/>
      <c r="PCV399" s="56"/>
      <c r="PCW399" s="56"/>
      <c r="PCX399" s="56"/>
      <c r="PCY399" s="56"/>
      <c r="PCZ399" s="56"/>
      <c r="PDA399" s="56"/>
      <c r="PDB399" s="56"/>
      <c r="PDC399" s="56"/>
      <c r="PDD399" s="56"/>
      <c r="PDE399" s="56"/>
      <c r="PDF399" s="56"/>
      <c r="PDG399" s="56"/>
      <c r="PDH399" s="56"/>
      <c r="PDI399" s="56"/>
      <c r="PDJ399" s="56"/>
      <c r="PDK399" s="56"/>
      <c r="PDL399" s="56"/>
      <c r="PDM399" s="56"/>
      <c r="PDN399" s="56"/>
      <c r="PDO399" s="56"/>
      <c r="PDP399" s="56"/>
      <c r="PDQ399" s="56"/>
      <c r="PDR399" s="56"/>
      <c r="PDS399" s="56"/>
      <c r="PDT399" s="56"/>
      <c r="PDU399" s="56"/>
      <c r="PDV399" s="56"/>
      <c r="PDW399" s="56"/>
      <c r="PDX399" s="56"/>
      <c r="PDY399" s="56"/>
      <c r="PDZ399" s="56"/>
      <c r="PEA399" s="56"/>
      <c r="PEB399" s="56"/>
      <c r="PEC399" s="56"/>
      <c r="PED399" s="56"/>
      <c r="PEE399" s="56"/>
      <c r="PEF399" s="56"/>
      <c r="PEG399" s="56"/>
      <c r="PEH399" s="56"/>
      <c r="PEI399" s="56"/>
      <c r="PEJ399" s="56"/>
      <c r="PEK399" s="56"/>
      <c r="PEL399" s="56"/>
      <c r="PEM399" s="56"/>
      <c r="PEN399" s="56"/>
      <c r="PEO399" s="56"/>
      <c r="PEP399" s="56"/>
      <c r="PEQ399" s="56"/>
      <c r="PER399" s="56"/>
      <c r="PES399" s="56"/>
      <c r="PET399" s="56"/>
      <c r="PEU399" s="56"/>
      <c r="PEV399" s="56"/>
      <c r="PEW399" s="56"/>
      <c r="PEX399" s="56"/>
      <c r="PEY399" s="56"/>
      <c r="PEZ399" s="56"/>
      <c r="PFA399" s="56"/>
      <c r="PFB399" s="56"/>
      <c r="PFC399" s="56"/>
      <c r="PFD399" s="56"/>
      <c r="PFE399" s="56"/>
      <c r="PFF399" s="56"/>
      <c r="PFG399" s="56"/>
      <c r="PFH399" s="56"/>
      <c r="PFI399" s="56"/>
      <c r="PFJ399" s="56"/>
      <c r="PFK399" s="56"/>
      <c r="PFL399" s="56"/>
      <c r="PFM399" s="56"/>
      <c r="PFN399" s="56"/>
      <c r="PFO399" s="56"/>
      <c r="PFP399" s="56"/>
      <c r="PFQ399" s="56"/>
      <c r="PFR399" s="56"/>
      <c r="PFS399" s="56"/>
      <c r="PFT399" s="56"/>
      <c r="PFU399" s="56"/>
      <c r="PFV399" s="56"/>
      <c r="PFW399" s="56"/>
      <c r="PFX399" s="56"/>
      <c r="PFY399" s="56"/>
      <c r="PFZ399" s="56"/>
      <c r="PGA399" s="56"/>
      <c r="PGB399" s="56"/>
      <c r="PGC399" s="56"/>
      <c r="PGD399" s="56"/>
      <c r="PGE399" s="56"/>
      <c r="PGF399" s="56"/>
      <c r="PGG399" s="56"/>
      <c r="PGH399" s="56"/>
      <c r="PGI399" s="56"/>
      <c r="PGJ399" s="56"/>
      <c r="PGK399" s="56"/>
      <c r="PGL399" s="56"/>
      <c r="PGM399" s="56"/>
      <c r="PGN399" s="56"/>
      <c r="PGO399" s="56"/>
      <c r="PGP399" s="56"/>
      <c r="PGQ399" s="56"/>
      <c r="PGR399" s="56"/>
      <c r="PGS399" s="56"/>
      <c r="PGT399" s="56"/>
      <c r="PGU399" s="56"/>
      <c r="PGV399" s="56"/>
      <c r="PGW399" s="56"/>
      <c r="PGX399" s="56"/>
      <c r="PGY399" s="56"/>
      <c r="PGZ399" s="56"/>
      <c r="PHA399" s="56"/>
      <c r="PHB399" s="56"/>
      <c r="PHC399" s="56"/>
      <c r="PHD399" s="56"/>
      <c r="PHE399" s="56"/>
      <c r="PHF399" s="56"/>
      <c r="PHG399" s="56"/>
      <c r="PHH399" s="56"/>
      <c r="PHI399" s="56"/>
      <c r="PHJ399" s="56"/>
      <c r="PHK399" s="56"/>
      <c r="PHL399" s="56"/>
      <c r="PHM399" s="56"/>
      <c r="PHN399" s="56"/>
      <c r="PHO399" s="56"/>
      <c r="PHP399" s="56"/>
      <c r="PHQ399" s="56"/>
      <c r="PHR399" s="56"/>
      <c r="PHS399" s="56"/>
      <c r="PHT399" s="56"/>
      <c r="PHU399" s="56"/>
      <c r="PHV399" s="56"/>
      <c r="PHW399" s="56"/>
      <c r="PHX399" s="56"/>
      <c r="PHY399" s="56"/>
      <c r="PHZ399" s="56"/>
      <c r="PIA399" s="56"/>
      <c r="PIB399" s="56"/>
      <c r="PIC399" s="56"/>
      <c r="PID399" s="56"/>
      <c r="PIE399" s="56"/>
      <c r="PIF399" s="56"/>
      <c r="PIG399" s="56"/>
      <c r="PIH399" s="56"/>
      <c r="PII399" s="56"/>
      <c r="PIJ399" s="56"/>
      <c r="PIK399" s="56"/>
      <c r="PIL399" s="56"/>
      <c r="PIM399" s="56"/>
      <c r="PIN399" s="56"/>
      <c r="PIO399" s="56"/>
      <c r="PIP399" s="56"/>
      <c r="PIQ399" s="56"/>
      <c r="PIR399" s="56"/>
      <c r="PIS399" s="56"/>
      <c r="PIT399" s="56"/>
      <c r="PIU399" s="56"/>
      <c r="PIV399" s="56"/>
      <c r="PIW399" s="56"/>
      <c r="PIX399" s="56"/>
      <c r="PIY399" s="56"/>
      <c r="PIZ399" s="56"/>
      <c r="PJA399" s="56"/>
      <c r="PJB399" s="56"/>
      <c r="PJC399" s="56"/>
      <c r="PJD399" s="56"/>
      <c r="PJE399" s="56"/>
      <c r="PJF399" s="56"/>
      <c r="PJG399" s="56"/>
      <c r="PJH399" s="56"/>
      <c r="PJI399" s="56"/>
      <c r="PJJ399" s="56"/>
      <c r="PJK399" s="56"/>
      <c r="PJL399" s="56"/>
      <c r="PJM399" s="56"/>
      <c r="PJN399" s="56"/>
      <c r="PJO399" s="56"/>
      <c r="PJP399" s="56"/>
      <c r="PJQ399" s="56"/>
      <c r="PJR399" s="56"/>
      <c r="PJS399" s="56"/>
      <c r="PJT399" s="56"/>
      <c r="PJU399" s="56"/>
      <c r="PJV399" s="56"/>
      <c r="PJW399" s="56"/>
      <c r="PJX399" s="56"/>
      <c r="PJY399" s="56"/>
      <c r="PJZ399" s="56"/>
      <c r="PKA399" s="56"/>
      <c r="PKB399" s="56"/>
      <c r="PKC399" s="56"/>
      <c r="PKD399" s="56"/>
      <c r="PKE399" s="56"/>
      <c r="PKF399" s="56"/>
      <c r="PKG399" s="56"/>
      <c r="PKH399" s="56"/>
      <c r="PKI399" s="56"/>
      <c r="PKJ399" s="56"/>
      <c r="PKK399" s="56"/>
      <c r="PKL399" s="56"/>
      <c r="PKM399" s="56"/>
      <c r="PKN399" s="56"/>
      <c r="PKO399" s="56"/>
      <c r="PKP399" s="56"/>
      <c r="PKQ399" s="56"/>
      <c r="PKR399" s="56"/>
      <c r="PKS399" s="56"/>
      <c r="PKT399" s="56"/>
      <c r="PKU399" s="56"/>
      <c r="PKV399" s="56"/>
      <c r="PKW399" s="56"/>
      <c r="PKX399" s="56"/>
      <c r="PKY399" s="56"/>
      <c r="PKZ399" s="56"/>
      <c r="PLA399" s="56"/>
      <c r="PLB399" s="56"/>
      <c r="PLC399" s="56"/>
      <c r="PLD399" s="56"/>
      <c r="PLE399" s="56"/>
      <c r="PLF399" s="56"/>
      <c r="PLG399" s="56"/>
      <c r="PLH399" s="56"/>
      <c r="PLI399" s="56"/>
      <c r="PLJ399" s="56"/>
      <c r="PLK399" s="56"/>
      <c r="PLL399" s="56"/>
      <c r="PLM399" s="56"/>
      <c r="PLN399" s="56"/>
      <c r="PLO399" s="56"/>
      <c r="PLP399" s="56"/>
      <c r="PLQ399" s="56"/>
      <c r="PLR399" s="56"/>
      <c r="PLS399" s="56"/>
      <c r="PLT399" s="56"/>
      <c r="PLU399" s="56"/>
      <c r="PLV399" s="56"/>
      <c r="PLW399" s="56"/>
      <c r="PLX399" s="56"/>
      <c r="PLY399" s="56"/>
      <c r="PLZ399" s="56"/>
      <c r="PMA399" s="56"/>
      <c r="PMB399" s="56"/>
      <c r="PMC399" s="56"/>
      <c r="PMD399" s="56"/>
      <c r="PME399" s="56"/>
      <c r="PMF399" s="56"/>
      <c r="PMG399" s="56"/>
      <c r="PMH399" s="56"/>
      <c r="PMI399" s="56"/>
      <c r="PMJ399" s="56"/>
      <c r="PMK399" s="56"/>
      <c r="PML399" s="56"/>
      <c r="PMM399" s="56"/>
      <c r="PMN399" s="56"/>
      <c r="PMO399" s="56"/>
      <c r="PMP399" s="56"/>
      <c r="PMQ399" s="56"/>
      <c r="PMR399" s="56"/>
      <c r="PMS399" s="56"/>
      <c r="PMT399" s="56"/>
      <c r="PMU399" s="56"/>
      <c r="PMV399" s="56"/>
      <c r="PMW399" s="56"/>
      <c r="PMX399" s="56"/>
      <c r="PMY399" s="56"/>
      <c r="PMZ399" s="56"/>
      <c r="PNA399" s="56"/>
      <c r="PNB399" s="56"/>
      <c r="PNC399" s="56"/>
      <c r="PND399" s="56"/>
      <c r="PNE399" s="56"/>
      <c r="PNF399" s="56"/>
      <c r="PNG399" s="56"/>
      <c r="PNH399" s="56"/>
      <c r="PNI399" s="56"/>
      <c r="PNJ399" s="56"/>
      <c r="PNK399" s="56"/>
      <c r="PNL399" s="56"/>
      <c r="PNM399" s="56"/>
      <c r="PNN399" s="56"/>
      <c r="PNO399" s="56"/>
      <c r="PNP399" s="56"/>
      <c r="PNQ399" s="56"/>
      <c r="PNR399" s="56"/>
      <c r="PNS399" s="56"/>
      <c r="PNT399" s="56"/>
      <c r="PNU399" s="56"/>
      <c r="PNV399" s="56"/>
      <c r="PNW399" s="56"/>
      <c r="PNX399" s="56"/>
      <c r="PNY399" s="56"/>
      <c r="PNZ399" s="56"/>
      <c r="POA399" s="56"/>
      <c r="POB399" s="56"/>
      <c r="POC399" s="56"/>
      <c r="POD399" s="56"/>
      <c r="POE399" s="56"/>
      <c r="POF399" s="56"/>
      <c r="POG399" s="56"/>
      <c r="POH399" s="56"/>
      <c r="POI399" s="56"/>
      <c r="POJ399" s="56"/>
      <c r="POK399" s="56"/>
      <c r="POL399" s="56"/>
      <c r="POM399" s="56"/>
      <c r="PON399" s="56"/>
      <c r="POO399" s="56"/>
      <c r="POP399" s="56"/>
      <c r="POQ399" s="56"/>
      <c r="POR399" s="56"/>
      <c r="POS399" s="56"/>
      <c r="POT399" s="56"/>
      <c r="POU399" s="56"/>
      <c r="POV399" s="56"/>
      <c r="POW399" s="56"/>
      <c r="POX399" s="56"/>
      <c r="POY399" s="56"/>
      <c r="POZ399" s="56"/>
      <c r="PPA399" s="56"/>
      <c r="PPB399" s="56"/>
      <c r="PPC399" s="56"/>
      <c r="PPD399" s="56"/>
      <c r="PPE399" s="56"/>
      <c r="PPF399" s="56"/>
      <c r="PPG399" s="56"/>
      <c r="PPH399" s="56"/>
      <c r="PPI399" s="56"/>
      <c r="PPJ399" s="56"/>
      <c r="PPK399" s="56"/>
      <c r="PPL399" s="56"/>
      <c r="PPM399" s="56"/>
      <c r="PPN399" s="56"/>
      <c r="PPO399" s="56"/>
      <c r="PPP399" s="56"/>
      <c r="PPQ399" s="56"/>
      <c r="PPR399" s="56"/>
      <c r="PPS399" s="56"/>
      <c r="PPT399" s="56"/>
      <c r="PPU399" s="56"/>
      <c r="PPV399" s="56"/>
      <c r="PPW399" s="56"/>
      <c r="PPX399" s="56"/>
      <c r="PPY399" s="56"/>
      <c r="PPZ399" s="56"/>
      <c r="PQA399" s="56"/>
      <c r="PQB399" s="56"/>
      <c r="PQC399" s="56"/>
      <c r="PQD399" s="56"/>
      <c r="PQE399" s="56"/>
      <c r="PQF399" s="56"/>
      <c r="PQG399" s="56"/>
      <c r="PQH399" s="56"/>
      <c r="PQI399" s="56"/>
      <c r="PQJ399" s="56"/>
      <c r="PQK399" s="56"/>
      <c r="PQL399" s="56"/>
      <c r="PQM399" s="56"/>
      <c r="PQN399" s="56"/>
      <c r="PQO399" s="56"/>
      <c r="PQP399" s="56"/>
      <c r="PQQ399" s="56"/>
      <c r="PQR399" s="56"/>
      <c r="PQS399" s="56"/>
      <c r="PQT399" s="56"/>
      <c r="PQU399" s="56"/>
      <c r="PQV399" s="56"/>
      <c r="PQW399" s="56"/>
      <c r="PQX399" s="56"/>
      <c r="PQY399" s="56"/>
      <c r="PQZ399" s="56"/>
      <c r="PRA399" s="56"/>
      <c r="PRB399" s="56"/>
      <c r="PRC399" s="56"/>
      <c r="PRD399" s="56"/>
      <c r="PRE399" s="56"/>
      <c r="PRF399" s="56"/>
      <c r="PRG399" s="56"/>
      <c r="PRH399" s="56"/>
      <c r="PRI399" s="56"/>
      <c r="PRJ399" s="56"/>
      <c r="PRK399" s="56"/>
      <c r="PRL399" s="56"/>
      <c r="PRM399" s="56"/>
      <c r="PRN399" s="56"/>
      <c r="PRO399" s="56"/>
      <c r="PRP399" s="56"/>
      <c r="PRQ399" s="56"/>
      <c r="PRR399" s="56"/>
      <c r="PRS399" s="56"/>
      <c r="PRT399" s="56"/>
      <c r="PRU399" s="56"/>
      <c r="PRV399" s="56"/>
      <c r="PRW399" s="56"/>
      <c r="PRX399" s="56"/>
      <c r="PRY399" s="56"/>
      <c r="PRZ399" s="56"/>
      <c r="PSA399" s="56"/>
      <c r="PSB399" s="56"/>
      <c r="PSC399" s="56"/>
      <c r="PSD399" s="56"/>
      <c r="PSE399" s="56"/>
      <c r="PSF399" s="56"/>
      <c r="PSG399" s="56"/>
      <c r="PSH399" s="56"/>
      <c r="PSI399" s="56"/>
      <c r="PSJ399" s="56"/>
      <c r="PSK399" s="56"/>
      <c r="PSL399" s="56"/>
      <c r="PSM399" s="56"/>
      <c r="PSN399" s="56"/>
      <c r="PSO399" s="56"/>
      <c r="PSP399" s="56"/>
      <c r="PSQ399" s="56"/>
      <c r="PSR399" s="56"/>
      <c r="PSS399" s="56"/>
      <c r="PST399" s="56"/>
      <c r="PSU399" s="56"/>
      <c r="PSV399" s="56"/>
      <c r="PSW399" s="56"/>
      <c r="PSX399" s="56"/>
      <c r="PSY399" s="56"/>
      <c r="PSZ399" s="56"/>
      <c r="PTA399" s="56"/>
      <c r="PTB399" s="56"/>
      <c r="PTC399" s="56"/>
      <c r="PTD399" s="56"/>
      <c r="PTE399" s="56"/>
      <c r="PTF399" s="56"/>
      <c r="PTG399" s="56"/>
      <c r="PTH399" s="56"/>
      <c r="PTI399" s="56"/>
      <c r="PTJ399" s="56"/>
      <c r="PTK399" s="56"/>
      <c r="PTL399" s="56"/>
      <c r="PTM399" s="56"/>
      <c r="PTN399" s="56"/>
      <c r="PTO399" s="56"/>
      <c r="PTP399" s="56"/>
      <c r="PTQ399" s="56"/>
      <c r="PTR399" s="56"/>
      <c r="PTS399" s="56"/>
      <c r="PTT399" s="56"/>
      <c r="PTU399" s="56"/>
      <c r="PTV399" s="56"/>
      <c r="PTW399" s="56"/>
      <c r="PTX399" s="56"/>
      <c r="PTY399" s="56"/>
      <c r="PTZ399" s="56"/>
      <c r="PUA399" s="56"/>
      <c r="PUB399" s="56"/>
      <c r="PUC399" s="56"/>
      <c r="PUD399" s="56"/>
      <c r="PUE399" s="56"/>
      <c r="PUF399" s="56"/>
      <c r="PUG399" s="56"/>
      <c r="PUH399" s="56"/>
      <c r="PUI399" s="56"/>
      <c r="PUJ399" s="56"/>
      <c r="PUK399" s="56"/>
      <c r="PUL399" s="56"/>
      <c r="PUM399" s="56"/>
      <c r="PUN399" s="56"/>
      <c r="PUO399" s="56"/>
      <c r="PUP399" s="56"/>
      <c r="PUQ399" s="56"/>
      <c r="PUR399" s="56"/>
      <c r="PUS399" s="56"/>
      <c r="PUT399" s="56"/>
      <c r="PUU399" s="56"/>
      <c r="PUV399" s="56"/>
      <c r="PUW399" s="56"/>
      <c r="PUX399" s="56"/>
      <c r="PUY399" s="56"/>
      <c r="PUZ399" s="56"/>
      <c r="PVA399" s="56"/>
      <c r="PVB399" s="56"/>
      <c r="PVC399" s="56"/>
      <c r="PVD399" s="56"/>
      <c r="PVE399" s="56"/>
      <c r="PVF399" s="56"/>
      <c r="PVG399" s="56"/>
      <c r="PVH399" s="56"/>
      <c r="PVI399" s="56"/>
      <c r="PVJ399" s="56"/>
      <c r="PVK399" s="56"/>
      <c r="PVL399" s="56"/>
      <c r="PVM399" s="56"/>
      <c r="PVN399" s="56"/>
      <c r="PVO399" s="56"/>
      <c r="PVP399" s="56"/>
      <c r="PVQ399" s="56"/>
      <c r="PVR399" s="56"/>
      <c r="PVS399" s="56"/>
      <c r="PVT399" s="56"/>
      <c r="PVU399" s="56"/>
      <c r="PVV399" s="56"/>
      <c r="PVW399" s="56"/>
      <c r="PVX399" s="56"/>
      <c r="PVY399" s="56"/>
      <c r="PVZ399" s="56"/>
      <c r="PWA399" s="56"/>
      <c r="PWB399" s="56"/>
      <c r="PWC399" s="56"/>
      <c r="PWD399" s="56"/>
      <c r="PWE399" s="56"/>
      <c r="PWF399" s="56"/>
      <c r="PWG399" s="56"/>
      <c r="PWH399" s="56"/>
      <c r="PWI399" s="56"/>
      <c r="PWJ399" s="56"/>
      <c r="PWK399" s="56"/>
      <c r="PWL399" s="56"/>
      <c r="PWM399" s="56"/>
      <c r="PWN399" s="56"/>
      <c r="PWO399" s="56"/>
      <c r="PWP399" s="56"/>
      <c r="PWQ399" s="56"/>
      <c r="PWR399" s="56"/>
      <c r="PWS399" s="56"/>
      <c r="PWT399" s="56"/>
      <c r="PWU399" s="56"/>
      <c r="PWV399" s="56"/>
      <c r="PWW399" s="56"/>
      <c r="PWX399" s="56"/>
      <c r="PWY399" s="56"/>
      <c r="PWZ399" s="56"/>
      <c r="PXA399" s="56"/>
      <c r="PXB399" s="56"/>
      <c r="PXC399" s="56"/>
      <c r="PXD399" s="56"/>
      <c r="PXE399" s="56"/>
      <c r="PXF399" s="56"/>
      <c r="PXG399" s="56"/>
      <c r="PXH399" s="56"/>
      <c r="PXI399" s="56"/>
      <c r="PXJ399" s="56"/>
      <c r="PXK399" s="56"/>
      <c r="PXL399" s="56"/>
      <c r="PXM399" s="56"/>
      <c r="PXN399" s="56"/>
      <c r="PXO399" s="56"/>
      <c r="PXP399" s="56"/>
      <c r="PXQ399" s="56"/>
      <c r="PXR399" s="56"/>
      <c r="PXS399" s="56"/>
      <c r="PXT399" s="56"/>
      <c r="PXU399" s="56"/>
      <c r="PXV399" s="56"/>
      <c r="PXW399" s="56"/>
      <c r="PXX399" s="56"/>
      <c r="PXY399" s="56"/>
      <c r="PXZ399" s="56"/>
      <c r="PYA399" s="56"/>
      <c r="PYB399" s="56"/>
      <c r="PYC399" s="56"/>
      <c r="PYD399" s="56"/>
      <c r="PYE399" s="56"/>
      <c r="PYF399" s="56"/>
      <c r="PYG399" s="56"/>
      <c r="PYH399" s="56"/>
      <c r="PYI399" s="56"/>
      <c r="PYJ399" s="56"/>
      <c r="PYK399" s="56"/>
      <c r="PYL399" s="56"/>
      <c r="PYM399" s="56"/>
      <c r="PYN399" s="56"/>
      <c r="PYO399" s="56"/>
      <c r="PYP399" s="56"/>
      <c r="PYQ399" s="56"/>
      <c r="PYR399" s="56"/>
      <c r="PYS399" s="56"/>
      <c r="PYT399" s="56"/>
      <c r="PYU399" s="56"/>
      <c r="PYV399" s="56"/>
      <c r="PYW399" s="56"/>
      <c r="PYX399" s="56"/>
      <c r="PYY399" s="56"/>
      <c r="PYZ399" s="56"/>
      <c r="PZA399" s="56"/>
      <c r="PZB399" s="56"/>
      <c r="PZC399" s="56"/>
      <c r="PZD399" s="56"/>
      <c r="PZE399" s="56"/>
      <c r="PZF399" s="56"/>
      <c r="PZG399" s="56"/>
      <c r="PZH399" s="56"/>
      <c r="PZI399" s="56"/>
      <c r="PZJ399" s="56"/>
      <c r="PZK399" s="56"/>
      <c r="PZL399" s="56"/>
      <c r="PZM399" s="56"/>
      <c r="PZN399" s="56"/>
      <c r="PZO399" s="56"/>
      <c r="PZP399" s="56"/>
      <c r="PZQ399" s="56"/>
      <c r="PZR399" s="56"/>
      <c r="PZS399" s="56"/>
      <c r="PZT399" s="56"/>
      <c r="PZU399" s="56"/>
      <c r="PZV399" s="56"/>
      <c r="PZW399" s="56"/>
      <c r="PZX399" s="56"/>
      <c r="PZY399" s="56"/>
      <c r="PZZ399" s="56"/>
      <c r="QAA399" s="56"/>
      <c r="QAB399" s="56"/>
      <c r="QAC399" s="56"/>
      <c r="QAD399" s="56"/>
      <c r="QAE399" s="56"/>
      <c r="QAF399" s="56"/>
      <c r="QAG399" s="56"/>
      <c r="QAH399" s="56"/>
      <c r="QAI399" s="56"/>
      <c r="QAJ399" s="56"/>
      <c r="QAK399" s="56"/>
      <c r="QAL399" s="56"/>
      <c r="QAM399" s="56"/>
      <c r="QAN399" s="56"/>
      <c r="QAO399" s="56"/>
      <c r="QAP399" s="56"/>
      <c r="QAQ399" s="56"/>
      <c r="QAR399" s="56"/>
      <c r="QAS399" s="56"/>
      <c r="QAT399" s="56"/>
      <c r="QAU399" s="56"/>
      <c r="QAV399" s="56"/>
      <c r="QAW399" s="56"/>
      <c r="QAX399" s="56"/>
      <c r="QAY399" s="56"/>
      <c r="QAZ399" s="56"/>
      <c r="QBA399" s="56"/>
      <c r="QBB399" s="56"/>
      <c r="QBC399" s="56"/>
      <c r="QBD399" s="56"/>
      <c r="QBE399" s="56"/>
      <c r="QBF399" s="56"/>
      <c r="QBG399" s="56"/>
      <c r="QBH399" s="56"/>
      <c r="QBI399" s="56"/>
      <c r="QBJ399" s="56"/>
      <c r="QBK399" s="56"/>
      <c r="QBL399" s="56"/>
      <c r="QBM399" s="56"/>
      <c r="QBN399" s="56"/>
      <c r="QBO399" s="56"/>
      <c r="QBP399" s="56"/>
      <c r="QBQ399" s="56"/>
      <c r="QBR399" s="56"/>
      <c r="QBS399" s="56"/>
      <c r="QBT399" s="56"/>
      <c r="QBU399" s="56"/>
      <c r="QBV399" s="56"/>
      <c r="QBW399" s="56"/>
      <c r="QBX399" s="56"/>
      <c r="QBY399" s="56"/>
      <c r="QBZ399" s="56"/>
      <c r="QCA399" s="56"/>
      <c r="QCB399" s="56"/>
      <c r="QCC399" s="56"/>
      <c r="QCD399" s="56"/>
      <c r="QCE399" s="56"/>
      <c r="QCF399" s="56"/>
      <c r="QCG399" s="56"/>
      <c r="QCH399" s="56"/>
      <c r="QCI399" s="56"/>
      <c r="QCJ399" s="56"/>
      <c r="QCK399" s="56"/>
      <c r="QCL399" s="56"/>
      <c r="QCM399" s="56"/>
      <c r="QCN399" s="56"/>
      <c r="QCO399" s="56"/>
      <c r="QCP399" s="56"/>
      <c r="QCQ399" s="56"/>
      <c r="QCR399" s="56"/>
      <c r="QCS399" s="56"/>
      <c r="QCT399" s="56"/>
      <c r="QCU399" s="56"/>
      <c r="QCV399" s="56"/>
      <c r="QCW399" s="56"/>
      <c r="QCX399" s="56"/>
      <c r="QCY399" s="56"/>
      <c r="QCZ399" s="56"/>
      <c r="QDA399" s="56"/>
      <c r="QDB399" s="56"/>
      <c r="QDC399" s="56"/>
      <c r="QDD399" s="56"/>
      <c r="QDE399" s="56"/>
      <c r="QDF399" s="56"/>
      <c r="QDG399" s="56"/>
      <c r="QDH399" s="56"/>
      <c r="QDI399" s="56"/>
      <c r="QDJ399" s="56"/>
      <c r="QDK399" s="56"/>
      <c r="QDL399" s="56"/>
      <c r="QDM399" s="56"/>
      <c r="QDN399" s="56"/>
      <c r="QDO399" s="56"/>
      <c r="QDP399" s="56"/>
      <c r="QDQ399" s="56"/>
      <c r="QDR399" s="56"/>
      <c r="QDS399" s="56"/>
      <c r="QDT399" s="56"/>
      <c r="QDU399" s="56"/>
      <c r="QDV399" s="56"/>
      <c r="QDW399" s="56"/>
      <c r="QDX399" s="56"/>
      <c r="QDY399" s="56"/>
      <c r="QDZ399" s="56"/>
      <c r="QEA399" s="56"/>
      <c r="QEB399" s="56"/>
      <c r="QEC399" s="56"/>
      <c r="QED399" s="56"/>
      <c r="QEE399" s="56"/>
      <c r="QEF399" s="56"/>
      <c r="QEG399" s="56"/>
      <c r="QEH399" s="56"/>
      <c r="QEI399" s="56"/>
      <c r="QEJ399" s="56"/>
      <c r="QEK399" s="56"/>
      <c r="QEL399" s="56"/>
      <c r="QEM399" s="56"/>
      <c r="QEN399" s="56"/>
      <c r="QEO399" s="56"/>
      <c r="QEP399" s="56"/>
      <c r="QEQ399" s="56"/>
      <c r="QER399" s="56"/>
      <c r="QES399" s="56"/>
      <c r="QET399" s="56"/>
      <c r="QEU399" s="56"/>
      <c r="QEV399" s="56"/>
      <c r="QEW399" s="56"/>
      <c r="QEX399" s="56"/>
      <c r="QEY399" s="56"/>
      <c r="QEZ399" s="56"/>
      <c r="QFA399" s="56"/>
      <c r="QFB399" s="56"/>
      <c r="QFC399" s="56"/>
      <c r="QFD399" s="56"/>
      <c r="QFE399" s="56"/>
      <c r="QFF399" s="56"/>
      <c r="QFG399" s="56"/>
      <c r="QFH399" s="56"/>
      <c r="QFI399" s="56"/>
      <c r="QFJ399" s="56"/>
      <c r="QFK399" s="56"/>
      <c r="QFL399" s="56"/>
      <c r="QFM399" s="56"/>
      <c r="QFN399" s="56"/>
      <c r="QFO399" s="56"/>
      <c r="QFP399" s="56"/>
      <c r="QFQ399" s="56"/>
      <c r="QFR399" s="56"/>
      <c r="QFS399" s="56"/>
      <c r="QFT399" s="56"/>
      <c r="QFU399" s="56"/>
      <c r="QFV399" s="56"/>
      <c r="QFW399" s="56"/>
      <c r="QFX399" s="56"/>
      <c r="QFY399" s="56"/>
      <c r="QFZ399" s="56"/>
      <c r="QGA399" s="56"/>
      <c r="QGB399" s="56"/>
      <c r="QGC399" s="56"/>
      <c r="QGD399" s="56"/>
      <c r="QGE399" s="56"/>
      <c r="QGF399" s="56"/>
      <c r="QGG399" s="56"/>
      <c r="QGH399" s="56"/>
      <c r="QGI399" s="56"/>
      <c r="QGJ399" s="56"/>
      <c r="QGK399" s="56"/>
      <c r="QGL399" s="56"/>
      <c r="QGM399" s="56"/>
      <c r="QGN399" s="56"/>
      <c r="QGO399" s="56"/>
      <c r="QGP399" s="56"/>
      <c r="QGQ399" s="56"/>
      <c r="QGR399" s="56"/>
      <c r="QGS399" s="56"/>
      <c r="QGT399" s="56"/>
      <c r="QGU399" s="56"/>
      <c r="QGV399" s="56"/>
      <c r="QGW399" s="56"/>
      <c r="QGX399" s="56"/>
      <c r="QGY399" s="56"/>
      <c r="QGZ399" s="56"/>
      <c r="QHA399" s="56"/>
      <c r="QHB399" s="56"/>
      <c r="QHC399" s="56"/>
      <c r="QHD399" s="56"/>
      <c r="QHE399" s="56"/>
      <c r="QHF399" s="56"/>
      <c r="QHG399" s="56"/>
      <c r="QHH399" s="56"/>
      <c r="QHI399" s="56"/>
      <c r="QHJ399" s="56"/>
      <c r="QHK399" s="56"/>
      <c r="QHL399" s="56"/>
      <c r="QHM399" s="56"/>
      <c r="QHN399" s="56"/>
      <c r="QHO399" s="56"/>
      <c r="QHP399" s="56"/>
      <c r="QHQ399" s="56"/>
      <c r="QHR399" s="56"/>
      <c r="QHS399" s="56"/>
      <c r="QHT399" s="56"/>
      <c r="QHU399" s="56"/>
      <c r="QHV399" s="56"/>
      <c r="QHW399" s="56"/>
      <c r="QHX399" s="56"/>
      <c r="QHY399" s="56"/>
      <c r="QHZ399" s="56"/>
      <c r="QIA399" s="56"/>
      <c r="QIB399" s="56"/>
      <c r="QIC399" s="56"/>
      <c r="QID399" s="56"/>
      <c r="QIE399" s="56"/>
      <c r="QIF399" s="56"/>
      <c r="QIG399" s="56"/>
      <c r="QIH399" s="56"/>
      <c r="QII399" s="56"/>
      <c r="QIJ399" s="56"/>
      <c r="QIK399" s="56"/>
      <c r="QIL399" s="56"/>
      <c r="QIM399" s="56"/>
      <c r="QIN399" s="56"/>
      <c r="QIO399" s="56"/>
      <c r="QIP399" s="56"/>
      <c r="QIQ399" s="56"/>
      <c r="QIR399" s="56"/>
      <c r="QIS399" s="56"/>
      <c r="QIT399" s="56"/>
      <c r="QIU399" s="56"/>
      <c r="QIV399" s="56"/>
      <c r="QIW399" s="56"/>
      <c r="QIX399" s="56"/>
      <c r="QIY399" s="56"/>
      <c r="QIZ399" s="56"/>
      <c r="QJA399" s="56"/>
      <c r="QJB399" s="56"/>
      <c r="QJC399" s="56"/>
      <c r="QJD399" s="56"/>
      <c r="QJE399" s="56"/>
      <c r="QJF399" s="56"/>
      <c r="QJG399" s="56"/>
      <c r="QJH399" s="56"/>
      <c r="QJI399" s="56"/>
      <c r="QJJ399" s="56"/>
      <c r="QJK399" s="56"/>
      <c r="QJL399" s="56"/>
      <c r="QJM399" s="56"/>
      <c r="QJN399" s="56"/>
      <c r="QJO399" s="56"/>
      <c r="QJP399" s="56"/>
      <c r="QJQ399" s="56"/>
      <c r="QJR399" s="56"/>
      <c r="QJS399" s="56"/>
      <c r="QJT399" s="56"/>
      <c r="QJU399" s="56"/>
      <c r="QJV399" s="56"/>
      <c r="QJW399" s="56"/>
      <c r="QJX399" s="56"/>
      <c r="QJY399" s="56"/>
      <c r="QJZ399" s="56"/>
      <c r="QKA399" s="56"/>
      <c r="QKB399" s="56"/>
      <c r="QKC399" s="56"/>
      <c r="QKD399" s="56"/>
      <c r="QKE399" s="56"/>
      <c r="QKF399" s="56"/>
      <c r="QKG399" s="56"/>
      <c r="QKH399" s="56"/>
      <c r="QKI399" s="56"/>
      <c r="QKJ399" s="56"/>
      <c r="QKK399" s="56"/>
      <c r="QKL399" s="56"/>
      <c r="QKM399" s="56"/>
      <c r="QKN399" s="56"/>
      <c r="QKO399" s="56"/>
      <c r="QKP399" s="56"/>
      <c r="QKQ399" s="56"/>
      <c r="QKR399" s="56"/>
      <c r="QKS399" s="56"/>
      <c r="QKT399" s="56"/>
      <c r="QKU399" s="56"/>
      <c r="QKV399" s="56"/>
      <c r="QKW399" s="56"/>
      <c r="QKX399" s="56"/>
      <c r="QKY399" s="56"/>
      <c r="QKZ399" s="56"/>
      <c r="QLA399" s="56"/>
      <c r="QLB399" s="56"/>
      <c r="QLC399" s="56"/>
      <c r="QLD399" s="56"/>
      <c r="QLE399" s="56"/>
      <c r="QLF399" s="56"/>
      <c r="QLG399" s="56"/>
      <c r="QLH399" s="56"/>
      <c r="QLI399" s="56"/>
      <c r="QLJ399" s="56"/>
      <c r="QLK399" s="56"/>
      <c r="QLL399" s="56"/>
      <c r="QLM399" s="56"/>
      <c r="QLN399" s="56"/>
      <c r="QLO399" s="56"/>
      <c r="QLP399" s="56"/>
      <c r="QLQ399" s="56"/>
      <c r="QLR399" s="56"/>
      <c r="QLS399" s="56"/>
      <c r="QLT399" s="56"/>
      <c r="QLU399" s="56"/>
      <c r="QLV399" s="56"/>
      <c r="QLW399" s="56"/>
      <c r="QLX399" s="56"/>
      <c r="QLY399" s="56"/>
      <c r="QLZ399" s="56"/>
      <c r="QMA399" s="56"/>
      <c r="QMB399" s="56"/>
      <c r="QMC399" s="56"/>
      <c r="QMD399" s="56"/>
      <c r="QME399" s="56"/>
      <c r="QMF399" s="56"/>
      <c r="QMG399" s="56"/>
      <c r="QMH399" s="56"/>
      <c r="QMI399" s="56"/>
      <c r="QMJ399" s="56"/>
      <c r="QMK399" s="56"/>
      <c r="QML399" s="56"/>
      <c r="QMM399" s="56"/>
      <c r="QMN399" s="56"/>
      <c r="QMO399" s="56"/>
      <c r="QMP399" s="56"/>
      <c r="QMQ399" s="56"/>
      <c r="QMR399" s="56"/>
      <c r="QMS399" s="56"/>
      <c r="QMT399" s="56"/>
      <c r="QMU399" s="56"/>
      <c r="QMV399" s="56"/>
      <c r="QMW399" s="56"/>
      <c r="QMX399" s="56"/>
      <c r="QMY399" s="56"/>
      <c r="QMZ399" s="56"/>
      <c r="QNA399" s="56"/>
      <c r="QNB399" s="56"/>
      <c r="QNC399" s="56"/>
      <c r="QND399" s="56"/>
      <c r="QNE399" s="56"/>
      <c r="QNF399" s="56"/>
      <c r="QNG399" s="56"/>
      <c r="QNH399" s="56"/>
      <c r="QNI399" s="56"/>
      <c r="QNJ399" s="56"/>
      <c r="QNK399" s="56"/>
      <c r="QNL399" s="56"/>
      <c r="QNM399" s="56"/>
      <c r="QNN399" s="56"/>
      <c r="QNO399" s="56"/>
      <c r="QNP399" s="56"/>
      <c r="QNQ399" s="56"/>
      <c r="QNR399" s="56"/>
      <c r="QNS399" s="56"/>
      <c r="QNT399" s="56"/>
      <c r="QNU399" s="56"/>
      <c r="QNV399" s="56"/>
      <c r="QNW399" s="56"/>
      <c r="QNX399" s="56"/>
      <c r="QNY399" s="56"/>
      <c r="QNZ399" s="56"/>
      <c r="QOA399" s="56"/>
      <c r="QOB399" s="56"/>
      <c r="QOC399" s="56"/>
      <c r="QOD399" s="56"/>
      <c r="QOE399" s="56"/>
      <c r="QOF399" s="56"/>
      <c r="QOG399" s="56"/>
      <c r="QOH399" s="56"/>
      <c r="QOI399" s="56"/>
      <c r="QOJ399" s="56"/>
      <c r="QOK399" s="56"/>
      <c r="QOL399" s="56"/>
      <c r="QOM399" s="56"/>
      <c r="QON399" s="56"/>
      <c r="QOO399" s="56"/>
      <c r="QOP399" s="56"/>
      <c r="QOQ399" s="56"/>
      <c r="QOR399" s="56"/>
      <c r="QOS399" s="56"/>
      <c r="QOT399" s="56"/>
      <c r="QOU399" s="56"/>
      <c r="QOV399" s="56"/>
      <c r="QOW399" s="56"/>
      <c r="QOX399" s="56"/>
      <c r="QOY399" s="56"/>
      <c r="QOZ399" s="56"/>
      <c r="QPA399" s="56"/>
      <c r="QPB399" s="56"/>
      <c r="QPC399" s="56"/>
      <c r="QPD399" s="56"/>
      <c r="QPE399" s="56"/>
      <c r="QPF399" s="56"/>
      <c r="QPG399" s="56"/>
      <c r="QPH399" s="56"/>
      <c r="QPI399" s="56"/>
      <c r="QPJ399" s="56"/>
      <c r="QPK399" s="56"/>
      <c r="QPL399" s="56"/>
      <c r="QPM399" s="56"/>
      <c r="QPN399" s="56"/>
      <c r="QPO399" s="56"/>
      <c r="QPP399" s="56"/>
      <c r="QPQ399" s="56"/>
      <c r="QPR399" s="56"/>
      <c r="QPS399" s="56"/>
      <c r="QPT399" s="56"/>
      <c r="QPU399" s="56"/>
      <c r="QPV399" s="56"/>
      <c r="QPW399" s="56"/>
      <c r="QPX399" s="56"/>
      <c r="QPY399" s="56"/>
      <c r="QPZ399" s="56"/>
      <c r="QQA399" s="56"/>
      <c r="QQB399" s="56"/>
      <c r="QQC399" s="56"/>
      <c r="QQD399" s="56"/>
      <c r="QQE399" s="56"/>
      <c r="QQF399" s="56"/>
      <c r="QQG399" s="56"/>
      <c r="QQH399" s="56"/>
      <c r="QQI399" s="56"/>
      <c r="QQJ399" s="56"/>
      <c r="QQK399" s="56"/>
      <c r="QQL399" s="56"/>
      <c r="QQM399" s="56"/>
      <c r="QQN399" s="56"/>
      <c r="QQO399" s="56"/>
      <c r="QQP399" s="56"/>
      <c r="QQQ399" s="56"/>
      <c r="QQR399" s="56"/>
      <c r="QQS399" s="56"/>
      <c r="QQT399" s="56"/>
      <c r="QQU399" s="56"/>
      <c r="QQV399" s="56"/>
      <c r="QQW399" s="56"/>
      <c r="QQX399" s="56"/>
      <c r="QQY399" s="56"/>
      <c r="QQZ399" s="56"/>
      <c r="QRA399" s="56"/>
      <c r="QRB399" s="56"/>
      <c r="QRC399" s="56"/>
      <c r="QRD399" s="56"/>
      <c r="QRE399" s="56"/>
      <c r="QRF399" s="56"/>
      <c r="QRG399" s="56"/>
      <c r="QRH399" s="56"/>
      <c r="QRI399" s="56"/>
      <c r="QRJ399" s="56"/>
      <c r="QRK399" s="56"/>
      <c r="QRL399" s="56"/>
      <c r="QRM399" s="56"/>
      <c r="QRN399" s="56"/>
      <c r="QRO399" s="56"/>
      <c r="QRP399" s="56"/>
      <c r="QRQ399" s="56"/>
      <c r="QRR399" s="56"/>
      <c r="QRS399" s="56"/>
      <c r="QRT399" s="56"/>
      <c r="QRU399" s="56"/>
      <c r="QRV399" s="56"/>
      <c r="QRW399" s="56"/>
      <c r="QRX399" s="56"/>
      <c r="QRY399" s="56"/>
      <c r="QRZ399" s="56"/>
      <c r="QSA399" s="56"/>
      <c r="QSB399" s="56"/>
      <c r="QSC399" s="56"/>
      <c r="QSD399" s="56"/>
      <c r="QSE399" s="56"/>
      <c r="QSF399" s="56"/>
      <c r="QSG399" s="56"/>
      <c r="QSH399" s="56"/>
      <c r="QSI399" s="56"/>
      <c r="QSJ399" s="56"/>
      <c r="QSK399" s="56"/>
      <c r="QSL399" s="56"/>
      <c r="QSM399" s="56"/>
      <c r="QSN399" s="56"/>
      <c r="QSO399" s="56"/>
      <c r="QSP399" s="56"/>
      <c r="QSQ399" s="56"/>
      <c r="QSR399" s="56"/>
      <c r="QSS399" s="56"/>
      <c r="QST399" s="56"/>
      <c r="QSU399" s="56"/>
      <c r="QSV399" s="56"/>
      <c r="QSW399" s="56"/>
      <c r="QSX399" s="56"/>
      <c r="QSY399" s="56"/>
      <c r="QSZ399" s="56"/>
      <c r="QTA399" s="56"/>
      <c r="QTB399" s="56"/>
      <c r="QTC399" s="56"/>
      <c r="QTD399" s="56"/>
      <c r="QTE399" s="56"/>
      <c r="QTF399" s="56"/>
      <c r="QTG399" s="56"/>
      <c r="QTH399" s="56"/>
      <c r="QTI399" s="56"/>
      <c r="QTJ399" s="56"/>
      <c r="QTK399" s="56"/>
      <c r="QTL399" s="56"/>
      <c r="QTM399" s="56"/>
      <c r="QTN399" s="56"/>
      <c r="QTO399" s="56"/>
      <c r="QTP399" s="56"/>
      <c r="QTQ399" s="56"/>
      <c r="QTR399" s="56"/>
      <c r="QTS399" s="56"/>
      <c r="QTT399" s="56"/>
      <c r="QTU399" s="56"/>
      <c r="QTV399" s="56"/>
      <c r="QTW399" s="56"/>
      <c r="QTX399" s="56"/>
      <c r="QTY399" s="56"/>
      <c r="QTZ399" s="56"/>
      <c r="QUA399" s="56"/>
      <c r="QUB399" s="56"/>
      <c r="QUC399" s="56"/>
      <c r="QUD399" s="56"/>
      <c r="QUE399" s="56"/>
      <c r="QUF399" s="56"/>
      <c r="QUG399" s="56"/>
      <c r="QUH399" s="56"/>
      <c r="QUI399" s="56"/>
      <c r="QUJ399" s="56"/>
      <c r="QUK399" s="56"/>
      <c r="QUL399" s="56"/>
      <c r="QUM399" s="56"/>
      <c r="QUN399" s="56"/>
      <c r="QUO399" s="56"/>
      <c r="QUP399" s="56"/>
      <c r="QUQ399" s="56"/>
      <c r="QUR399" s="56"/>
      <c r="QUS399" s="56"/>
      <c r="QUT399" s="56"/>
      <c r="QUU399" s="56"/>
      <c r="QUV399" s="56"/>
      <c r="QUW399" s="56"/>
      <c r="QUX399" s="56"/>
      <c r="QUY399" s="56"/>
      <c r="QUZ399" s="56"/>
      <c r="QVA399" s="56"/>
      <c r="QVB399" s="56"/>
      <c r="QVC399" s="56"/>
      <c r="QVD399" s="56"/>
      <c r="QVE399" s="56"/>
      <c r="QVF399" s="56"/>
      <c r="QVG399" s="56"/>
      <c r="QVH399" s="56"/>
      <c r="QVI399" s="56"/>
      <c r="QVJ399" s="56"/>
      <c r="QVK399" s="56"/>
      <c r="QVL399" s="56"/>
      <c r="QVM399" s="56"/>
      <c r="QVN399" s="56"/>
      <c r="QVO399" s="56"/>
      <c r="QVP399" s="56"/>
      <c r="QVQ399" s="56"/>
      <c r="QVR399" s="56"/>
      <c r="QVS399" s="56"/>
      <c r="QVT399" s="56"/>
      <c r="QVU399" s="56"/>
      <c r="QVV399" s="56"/>
      <c r="QVW399" s="56"/>
      <c r="QVX399" s="56"/>
      <c r="QVY399" s="56"/>
      <c r="QVZ399" s="56"/>
      <c r="QWA399" s="56"/>
      <c r="QWB399" s="56"/>
      <c r="QWC399" s="56"/>
      <c r="QWD399" s="56"/>
      <c r="QWE399" s="56"/>
      <c r="QWF399" s="56"/>
      <c r="QWG399" s="56"/>
      <c r="QWH399" s="56"/>
      <c r="QWI399" s="56"/>
      <c r="QWJ399" s="56"/>
      <c r="QWK399" s="56"/>
      <c r="QWL399" s="56"/>
      <c r="QWM399" s="56"/>
      <c r="QWN399" s="56"/>
      <c r="QWO399" s="56"/>
      <c r="QWP399" s="56"/>
      <c r="QWQ399" s="56"/>
      <c r="QWR399" s="56"/>
      <c r="QWS399" s="56"/>
      <c r="QWT399" s="56"/>
      <c r="QWU399" s="56"/>
      <c r="QWV399" s="56"/>
      <c r="QWW399" s="56"/>
      <c r="QWX399" s="56"/>
      <c r="QWY399" s="56"/>
      <c r="QWZ399" s="56"/>
      <c r="QXA399" s="56"/>
      <c r="QXB399" s="56"/>
      <c r="QXC399" s="56"/>
      <c r="QXD399" s="56"/>
      <c r="QXE399" s="56"/>
      <c r="QXF399" s="56"/>
      <c r="QXG399" s="56"/>
      <c r="QXH399" s="56"/>
      <c r="QXI399" s="56"/>
      <c r="QXJ399" s="56"/>
      <c r="QXK399" s="56"/>
      <c r="QXL399" s="56"/>
      <c r="QXM399" s="56"/>
      <c r="QXN399" s="56"/>
      <c r="QXO399" s="56"/>
      <c r="QXP399" s="56"/>
      <c r="QXQ399" s="56"/>
      <c r="QXR399" s="56"/>
      <c r="QXS399" s="56"/>
      <c r="QXT399" s="56"/>
      <c r="QXU399" s="56"/>
      <c r="QXV399" s="56"/>
      <c r="QXW399" s="56"/>
      <c r="QXX399" s="56"/>
      <c r="QXY399" s="56"/>
      <c r="QXZ399" s="56"/>
      <c r="QYA399" s="56"/>
      <c r="QYB399" s="56"/>
      <c r="QYC399" s="56"/>
      <c r="QYD399" s="56"/>
      <c r="QYE399" s="56"/>
      <c r="QYF399" s="56"/>
      <c r="QYG399" s="56"/>
      <c r="QYH399" s="56"/>
      <c r="QYI399" s="56"/>
      <c r="QYJ399" s="56"/>
      <c r="QYK399" s="56"/>
      <c r="QYL399" s="56"/>
      <c r="QYM399" s="56"/>
      <c r="QYN399" s="56"/>
      <c r="QYO399" s="56"/>
      <c r="QYP399" s="56"/>
      <c r="QYQ399" s="56"/>
      <c r="QYR399" s="56"/>
      <c r="QYS399" s="56"/>
      <c r="QYT399" s="56"/>
      <c r="QYU399" s="56"/>
      <c r="QYV399" s="56"/>
      <c r="QYW399" s="56"/>
      <c r="QYX399" s="56"/>
      <c r="QYY399" s="56"/>
      <c r="QYZ399" s="56"/>
      <c r="QZA399" s="56"/>
      <c r="QZB399" s="56"/>
      <c r="QZC399" s="56"/>
      <c r="QZD399" s="56"/>
      <c r="QZE399" s="56"/>
      <c r="QZF399" s="56"/>
      <c r="QZG399" s="56"/>
      <c r="QZH399" s="56"/>
      <c r="QZI399" s="56"/>
      <c r="QZJ399" s="56"/>
      <c r="QZK399" s="56"/>
      <c r="QZL399" s="56"/>
      <c r="QZM399" s="56"/>
      <c r="QZN399" s="56"/>
      <c r="QZO399" s="56"/>
      <c r="QZP399" s="56"/>
      <c r="QZQ399" s="56"/>
      <c r="QZR399" s="56"/>
      <c r="QZS399" s="56"/>
      <c r="QZT399" s="56"/>
      <c r="QZU399" s="56"/>
      <c r="QZV399" s="56"/>
      <c r="QZW399" s="56"/>
      <c r="QZX399" s="56"/>
      <c r="QZY399" s="56"/>
      <c r="QZZ399" s="56"/>
      <c r="RAA399" s="56"/>
      <c r="RAB399" s="56"/>
      <c r="RAC399" s="56"/>
      <c r="RAD399" s="56"/>
      <c r="RAE399" s="56"/>
      <c r="RAF399" s="56"/>
      <c r="RAG399" s="56"/>
      <c r="RAH399" s="56"/>
      <c r="RAI399" s="56"/>
      <c r="RAJ399" s="56"/>
      <c r="RAK399" s="56"/>
      <c r="RAL399" s="56"/>
      <c r="RAM399" s="56"/>
      <c r="RAN399" s="56"/>
      <c r="RAO399" s="56"/>
      <c r="RAP399" s="56"/>
      <c r="RAQ399" s="56"/>
      <c r="RAR399" s="56"/>
      <c r="RAS399" s="56"/>
      <c r="RAT399" s="56"/>
      <c r="RAU399" s="56"/>
      <c r="RAV399" s="56"/>
      <c r="RAW399" s="56"/>
      <c r="RAX399" s="56"/>
      <c r="RAY399" s="56"/>
      <c r="RAZ399" s="56"/>
      <c r="RBA399" s="56"/>
      <c r="RBB399" s="56"/>
      <c r="RBC399" s="56"/>
      <c r="RBD399" s="56"/>
      <c r="RBE399" s="56"/>
      <c r="RBF399" s="56"/>
      <c r="RBG399" s="56"/>
      <c r="RBH399" s="56"/>
      <c r="RBI399" s="56"/>
      <c r="RBJ399" s="56"/>
      <c r="RBK399" s="56"/>
      <c r="RBL399" s="56"/>
      <c r="RBM399" s="56"/>
      <c r="RBN399" s="56"/>
      <c r="RBO399" s="56"/>
      <c r="RBP399" s="56"/>
      <c r="RBQ399" s="56"/>
      <c r="RBR399" s="56"/>
      <c r="RBS399" s="56"/>
      <c r="RBT399" s="56"/>
      <c r="RBU399" s="56"/>
      <c r="RBV399" s="56"/>
      <c r="RBW399" s="56"/>
      <c r="RBX399" s="56"/>
      <c r="RBY399" s="56"/>
      <c r="RBZ399" s="56"/>
      <c r="RCA399" s="56"/>
      <c r="RCB399" s="56"/>
      <c r="RCC399" s="56"/>
      <c r="RCD399" s="56"/>
      <c r="RCE399" s="56"/>
      <c r="RCF399" s="56"/>
      <c r="RCG399" s="56"/>
      <c r="RCH399" s="56"/>
      <c r="RCI399" s="56"/>
      <c r="RCJ399" s="56"/>
      <c r="RCK399" s="56"/>
      <c r="RCL399" s="56"/>
      <c r="RCM399" s="56"/>
      <c r="RCN399" s="56"/>
      <c r="RCO399" s="56"/>
      <c r="RCP399" s="56"/>
      <c r="RCQ399" s="56"/>
      <c r="RCR399" s="56"/>
      <c r="RCS399" s="56"/>
      <c r="RCT399" s="56"/>
      <c r="RCU399" s="56"/>
      <c r="RCV399" s="56"/>
      <c r="RCW399" s="56"/>
      <c r="RCX399" s="56"/>
      <c r="RCY399" s="56"/>
      <c r="RCZ399" s="56"/>
      <c r="RDA399" s="56"/>
      <c r="RDB399" s="56"/>
      <c r="RDC399" s="56"/>
      <c r="RDD399" s="56"/>
      <c r="RDE399" s="56"/>
      <c r="RDF399" s="56"/>
      <c r="RDG399" s="56"/>
      <c r="RDH399" s="56"/>
      <c r="RDI399" s="56"/>
      <c r="RDJ399" s="56"/>
      <c r="RDK399" s="56"/>
      <c r="RDL399" s="56"/>
      <c r="RDM399" s="56"/>
      <c r="RDN399" s="56"/>
      <c r="RDO399" s="56"/>
      <c r="RDP399" s="56"/>
      <c r="RDQ399" s="56"/>
      <c r="RDR399" s="56"/>
      <c r="RDS399" s="56"/>
      <c r="RDT399" s="56"/>
      <c r="RDU399" s="56"/>
      <c r="RDV399" s="56"/>
      <c r="RDW399" s="56"/>
      <c r="RDX399" s="56"/>
      <c r="RDY399" s="56"/>
      <c r="RDZ399" s="56"/>
      <c r="REA399" s="56"/>
      <c r="REB399" s="56"/>
      <c r="REC399" s="56"/>
      <c r="RED399" s="56"/>
      <c r="REE399" s="56"/>
      <c r="REF399" s="56"/>
      <c r="REG399" s="56"/>
      <c r="REH399" s="56"/>
      <c r="REI399" s="56"/>
      <c r="REJ399" s="56"/>
      <c r="REK399" s="56"/>
      <c r="REL399" s="56"/>
      <c r="REM399" s="56"/>
      <c r="REN399" s="56"/>
      <c r="REO399" s="56"/>
      <c r="REP399" s="56"/>
      <c r="REQ399" s="56"/>
      <c r="RER399" s="56"/>
      <c r="RES399" s="56"/>
      <c r="RET399" s="56"/>
      <c r="REU399" s="56"/>
      <c r="REV399" s="56"/>
      <c r="REW399" s="56"/>
      <c r="REX399" s="56"/>
      <c r="REY399" s="56"/>
      <c r="REZ399" s="56"/>
      <c r="RFA399" s="56"/>
      <c r="RFB399" s="56"/>
      <c r="RFC399" s="56"/>
      <c r="RFD399" s="56"/>
      <c r="RFE399" s="56"/>
      <c r="RFF399" s="56"/>
      <c r="RFG399" s="56"/>
      <c r="RFH399" s="56"/>
      <c r="RFI399" s="56"/>
      <c r="RFJ399" s="56"/>
      <c r="RFK399" s="56"/>
      <c r="RFL399" s="56"/>
      <c r="RFM399" s="56"/>
      <c r="RFN399" s="56"/>
      <c r="RFO399" s="56"/>
      <c r="RFP399" s="56"/>
      <c r="RFQ399" s="56"/>
      <c r="RFR399" s="56"/>
      <c r="RFS399" s="56"/>
      <c r="RFT399" s="56"/>
      <c r="RFU399" s="56"/>
      <c r="RFV399" s="56"/>
      <c r="RFW399" s="56"/>
      <c r="RFX399" s="56"/>
      <c r="RFY399" s="56"/>
      <c r="RFZ399" s="56"/>
      <c r="RGA399" s="56"/>
      <c r="RGB399" s="56"/>
      <c r="RGC399" s="56"/>
      <c r="RGD399" s="56"/>
      <c r="RGE399" s="56"/>
      <c r="RGF399" s="56"/>
      <c r="RGG399" s="56"/>
      <c r="RGH399" s="56"/>
      <c r="RGI399" s="56"/>
      <c r="RGJ399" s="56"/>
      <c r="RGK399" s="56"/>
      <c r="RGL399" s="56"/>
      <c r="RGM399" s="56"/>
      <c r="RGN399" s="56"/>
      <c r="RGO399" s="56"/>
      <c r="RGP399" s="56"/>
      <c r="RGQ399" s="56"/>
      <c r="RGR399" s="56"/>
      <c r="RGS399" s="56"/>
      <c r="RGT399" s="56"/>
      <c r="RGU399" s="56"/>
      <c r="RGV399" s="56"/>
      <c r="RGW399" s="56"/>
      <c r="RGX399" s="56"/>
      <c r="RGY399" s="56"/>
      <c r="RGZ399" s="56"/>
      <c r="RHA399" s="56"/>
      <c r="RHB399" s="56"/>
      <c r="RHC399" s="56"/>
      <c r="RHD399" s="56"/>
      <c r="RHE399" s="56"/>
      <c r="RHF399" s="56"/>
      <c r="RHG399" s="56"/>
      <c r="RHH399" s="56"/>
      <c r="RHI399" s="56"/>
      <c r="RHJ399" s="56"/>
      <c r="RHK399" s="56"/>
      <c r="RHL399" s="56"/>
      <c r="RHM399" s="56"/>
      <c r="RHN399" s="56"/>
      <c r="RHO399" s="56"/>
      <c r="RHP399" s="56"/>
      <c r="RHQ399" s="56"/>
      <c r="RHR399" s="56"/>
      <c r="RHS399" s="56"/>
      <c r="RHT399" s="56"/>
      <c r="RHU399" s="56"/>
      <c r="RHV399" s="56"/>
      <c r="RHW399" s="56"/>
      <c r="RHX399" s="56"/>
      <c r="RHY399" s="56"/>
      <c r="RHZ399" s="56"/>
      <c r="RIA399" s="56"/>
      <c r="RIB399" s="56"/>
      <c r="RIC399" s="56"/>
      <c r="RID399" s="56"/>
      <c r="RIE399" s="56"/>
      <c r="RIF399" s="56"/>
      <c r="RIG399" s="56"/>
      <c r="RIH399" s="56"/>
      <c r="RII399" s="56"/>
      <c r="RIJ399" s="56"/>
      <c r="RIK399" s="56"/>
      <c r="RIL399" s="56"/>
      <c r="RIM399" s="56"/>
      <c r="RIN399" s="56"/>
      <c r="RIO399" s="56"/>
      <c r="RIP399" s="56"/>
      <c r="RIQ399" s="56"/>
      <c r="RIR399" s="56"/>
      <c r="RIS399" s="56"/>
      <c r="RIT399" s="56"/>
      <c r="RIU399" s="56"/>
      <c r="RIV399" s="56"/>
      <c r="RIW399" s="56"/>
      <c r="RIX399" s="56"/>
      <c r="RIY399" s="56"/>
      <c r="RIZ399" s="56"/>
      <c r="RJA399" s="56"/>
      <c r="RJB399" s="56"/>
      <c r="RJC399" s="56"/>
      <c r="RJD399" s="56"/>
      <c r="RJE399" s="56"/>
      <c r="RJF399" s="56"/>
      <c r="RJG399" s="56"/>
      <c r="RJH399" s="56"/>
      <c r="RJI399" s="56"/>
      <c r="RJJ399" s="56"/>
      <c r="RJK399" s="56"/>
      <c r="RJL399" s="56"/>
      <c r="RJM399" s="56"/>
      <c r="RJN399" s="56"/>
      <c r="RJO399" s="56"/>
      <c r="RJP399" s="56"/>
      <c r="RJQ399" s="56"/>
      <c r="RJR399" s="56"/>
      <c r="RJS399" s="56"/>
      <c r="RJT399" s="56"/>
      <c r="RJU399" s="56"/>
      <c r="RJV399" s="56"/>
      <c r="RJW399" s="56"/>
      <c r="RJX399" s="56"/>
      <c r="RJY399" s="56"/>
      <c r="RJZ399" s="56"/>
      <c r="RKA399" s="56"/>
      <c r="RKB399" s="56"/>
      <c r="RKC399" s="56"/>
      <c r="RKD399" s="56"/>
      <c r="RKE399" s="56"/>
      <c r="RKF399" s="56"/>
      <c r="RKG399" s="56"/>
      <c r="RKH399" s="56"/>
      <c r="RKI399" s="56"/>
      <c r="RKJ399" s="56"/>
      <c r="RKK399" s="56"/>
      <c r="RKL399" s="56"/>
      <c r="RKM399" s="56"/>
      <c r="RKN399" s="56"/>
      <c r="RKO399" s="56"/>
      <c r="RKP399" s="56"/>
      <c r="RKQ399" s="56"/>
      <c r="RKR399" s="56"/>
      <c r="RKS399" s="56"/>
      <c r="RKT399" s="56"/>
      <c r="RKU399" s="56"/>
      <c r="RKV399" s="56"/>
      <c r="RKW399" s="56"/>
      <c r="RKX399" s="56"/>
      <c r="RKY399" s="56"/>
      <c r="RKZ399" s="56"/>
      <c r="RLA399" s="56"/>
      <c r="RLB399" s="56"/>
      <c r="RLC399" s="56"/>
      <c r="RLD399" s="56"/>
      <c r="RLE399" s="56"/>
      <c r="RLF399" s="56"/>
      <c r="RLG399" s="56"/>
      <c r="RLH399" s="56"/>
      <c r="RLI399" s="56"/>
      <c r="RLJ399" s="56"/>
      <c r="RLK399" s="56"/>
      <c r="RLL399" s="56"/>
      <c r="RLM399" s="56"/>
      <c r="RLN399" s="56"/>
      <c r="RLO399" s="56"/>
      <c r="RLP399" s="56"/>
      <c r="RLQ399" s="56"/>
      <c r="RLR399" s="56"/>
      <c r="RLS399" s="56"/>
      <c r="RLT399" s="56"/>
      <c r="RLU399" s="56"/>
      <c r="RLV399" s="56"/>
      <c r="RLW399" s="56"/>
      <c r="RLX399" s="56"/>
      <c r="RLY399" s="56"/>
      <c r="RLZ399" s="56"/>
      <c r="RMA399" s="56"/>
      <c r="RMB399" s="56"/>
      <c r="RMC399" s="56"/>
      <c r="RMD399" s="56"/>
      <c r="RME399" s="56"/>
      <c r="RMF399" s="56"/>
      <c r="RMG399" s="56"/>
      <c r="RMH399" s="56"/>
      <c r="RMI399" s="56"/>
      <c r="RMJ399" s="56"/>
      <c r="RMK399" s="56"/>
      <c r="RML399" s="56"/>
      <c r="RMM399" s="56"/>
      <c r="RMN399" s="56"/>
      <c r="RMO399" s="56"/>
      <c r="RMP399" s="56"/>
      <c r="RMQ399" s="56"/>
      <c r="RMR399" s="56"/>
      <c r="RMS399" s="56"/>
      <c r="RMT399" s="56"/>
      <c r="RMU399" s="56"/>
      <c r="RMV399" s="56"/>
      <c r="RMW399" s="56"/>
      <c r="RMX399" s="56"/>
      <c r="RMY399" s="56"/>
      <c r="RMZ399" s="56"/>
      <c r="RNA399" s="56"/>
      <c r="RNB399" s="56"/>
      <c r="RNC399" s="56"/>
      <c r="RND399" s="56"/>
      <c r="RNE399" s="56"/>
      <c r="RNF399" s="56"/>
      <c r="RNG399" s="56"/>
      <c r="RNH399" s="56"/>
      <c r="RNI399" s="56"/>
      <c r="RNJ399" s="56"/>
      <c r="RNK399" s="56"/>
      <c r="RNL399" s="56"/>
      <c r="RNM399" s="56"/>
      <c r="RNN399" s="56"/>
      <c r="RNO399" s="56"/>
      <c r="RNP399" s="56"/>
      <c r="RNQ399" s="56"/>
      <c r="RNR399" s="56"/>
      <c r="RNS399" s="56"/>
      <c r="RNT399" s="56"/>
      <c r="RNU399" s="56"/>
      <c r="RNV399" s="56"/>
      <c r="RNW399" s="56"/>
      <c r="RNX399" s="56"/>
      <c r="RNY399" s="56"/>
      <c r="RNZ399" s="56"/>
      <c r="ROA399" s="56"/>
      <c r="ROB399" s="56"/>
      <c r="ROC399" s="56"/>
      <c r="ROD399" s="56"/>
      <c r="ROE399" s="56"/>
      <c r="ROF399" s="56"/>
      <c r="ROG399" s="56"/>
      <c r="ROH399" s="56"/>
      <c r="ROI399" s="56"/>
      <c r="ROJ399" s="56"/>
      <c r="ROK399" s="56"/>
      <c r="ROL399" s="56"/>
      <c r="ROM399" s="56"/>
      <c r="RON399" s="56"/>
      <c r="ROO399" s="56"/>
      <c r="ROP399" s="56"/>
      <c r="ROQ399" s="56"/>
      <c r="ROR399" s="56"/>
      <c r="ROS399" s="56"/>
      <c r="ROT399" s="56"/>
      <c r="ROU399" s="56"/>
      <c r="ROV399" s="56"/>
      <c r="ROW399" s="56"/>
      <c r="ROX399" s="56"/>
      <c r="ROY399" s="56"/>
      <c r="ROZ399" s="56"/>
      <c r="RPA399" s="56"/>
      <c r="RPB399" s="56"/>
      <c r="RPC399" s="56"/>
      <c r="RPD399" s="56"/>
      <c r="RPE399" s="56"/>
      <c r="RPF399" s="56"/>
      <c r="RPG399" s="56"/>
      <c r="RPH399" s="56"/>
      <c r="RPI399" s="56"/>
      <c r="RPJ399" s="56"/>
      <c r="RPK399" s="56"/>
      <c r="RPL399" s="56"/>
      <c r="RPM399" s="56"/>
      <c r="RPN399" s="56"/>
      <c r="RPO399" s="56"/>
      <c r="RPP399" s="56"/>
      <c r="RPQ399" s="56"/>
      <c r="RPR399" s="56"/>
      <c r="RPS399" s="56"/>
      <c r="RPT399" s="56"/>
      <c r="RPU399" s="56"/>
      <c r="RPV399" s="56"/>
      <c r="RPW399" s="56"/>
      <c r="RPX399" s="56"/>
      <c r="RPY399" s="56"/>
      <c r="RPZ399" s="56"/>
      <c r="RQA399" s="56"/>
      <c r="RQB399" s="56"/>
      <c r="RQC399" s="56"/>
      <c r="RQD399" s="56"/>
      <c r="RQE399" s="56"/>
      <c r="RQF399" s="56"/>
      <c r="RQG399" s="56"/>
      <c r="RQH399" s="56"/>
      <c r="RQI399" s="56"/>
      <c r="RQJ399" s="56"/>
      <c r="RQK399" s="56"/>
      <c r="RQL399" s="56"/>
      <c r="RQM399" s="56"/>
      <c r="RQN399" s="56"/>
      <c r="RQO399" s="56"/>
      <c r="RQP399" s="56"/>
      <c r="RQQ399" s="56"/>
      <c r="RQR399" s="56"/>
      <c r="RQS399" s="56"/>
      <c r="RQT399" s="56"/>
      <c r="RQU399" s="56"/>
      <c r="RQV399" s="56"/>
      <c r="RQW399" s="56"/>
      <c r="RQX399" s="56"/>
      <c r="RQY399" s="56"/>
      <c r="RQZ399" s="56"/>
      <c r="RRA399" s="56"/>
      <c r="RRB399" s="56"/>
      <c r="RRC399" s="56"/>
      <c r="RRD399" s="56"/>
      <c r="RRE399" s="56"/>
      <c r="RRF399" s="56"/>
      <c r="RRG399" s="56"/>
      <c r="RRH399" s="56"/>
      <c r="RRI399" s="56"/>
      <c r="RRJ399" s="56"/>
      <c r="RRK399" s="56"/>
      <c r="RRL399" s="56"/>
      <c r="RRM399" s="56"/>
      <c r="RRN399" s="56"/>
      <c r="RRO399" s="56"/>
      <c r="RRP399" s="56"/>
      <c r="RRQ399" s="56"/>
      <c r="RRR399" s="56"/>
      <c r="RRS399" s="56"/>
      <c r="RRT399" s="56"/>
      <c r="RRU399" s="56"/>
      <c r="RRV399" s="56"/>
      <c r="RRW399" s="56"/>
      <c r="RRX399" s="56"/>
      <c r="RRY399" s="56"/>
      <c r="RRZ399" s="56"/>
      <c r="RSA399" s="56"/>
      <c r="RSB399" s="56"/>
      <c r="RSC399" s="56"/>
      <c r="RSD399" s="56"/>
      <c r="RSE399" s="56"/>
      <c r="RSF399" s="56"/>
      <c r="RSG399" s="56"/>
      <c r="RSH399" s="56"/>
      <c r="RSI399" s="56"/>
      <c r="RSJ399" s="56"/>
      <c r="RSK399" s="56"/>
      <c r="RSL399" s="56"/>
      <c r="RSM399" s="56"/>
      <c r="RSN399" s="56"/>
      <c r="RSO399" s="56"/>
      <c r="RSP399" s="56"/>
      <c r="RSQ399" s="56"/>
      <c r="RSR399" s="56"/>
      <c r="RSS399" s="56"/>
      <c r="RST399" s="56"/>
      <c r="RSU399" s="56"/>
      <c r="RSV399" s="56"/>
      <c r="RSW399" s="56"/>
      <c r="RSX399" s="56"/>
      <c r="RSY399" s="56"/>
      <c r="RSZ399" s="56"/>
      <c r="RTA399" s="56"/>
      <c r="RTB399" s="56"/>
      <c r="RTC399" s="56"/>
      <c r="RTD399" s="56"/>
      <c r="RTE399" s="56"/>
      <c r="RTF399" s="56"/>
      <c r="RTG399" s="56"/>
      <c r="RTH399" s="56"/>
      <c r="RTI399" s="56"/>
      <c r="RTJ399" s="56"/>
      <c r="RTK399" s="56"/>
      <c r="RTL399" s="56"/>
      <c r="RTM399" s="56"/>
      <c r="RTN399" s="56"/>
      <c r="RTO399" s="56"/>
      <c r="RTP399" s="56"/>
      <c r="RTQ399" s="56"/>
      <c r="RTR399" s="56"/>
      <c r="RTS399" s="56"/>
      <c r="RTT399" s="56"/>
      <c r="RTU399" s="56"/>
      <c r="RTV399" s="56"/>
      <c r="RTW399" s="56"/>
      <c r="RTX399" s="56"/>
      <c r="RTY399" s="56"/>
      <c r="RTZ399" s="56"/>
      <c r="RUA399" s="56"/>
      <c r="RUB399" s="56"/>
      <c r="RUC399" s="56"/>
      <c r="RUD399" s="56"/>
      <c r="RUE399" s="56"/>
      <c r="RUF399" s="56"/>
      <c r="RUG399" s="56"/>
      <c r="RUH399" s="56"/>
      <c r="RUI399" s="56"/>
      <c r="RUJ399" s="56"/>
      <c r="RUK399" s="56"/>
      <c r="RUL399" s="56"/>
      <c r="RUM399" s="56"/>
      <c r="RUN399" s="56"/>
      <c r="RUO399" s="56"/>
      <c r="RUP399" s="56"/>
      <c r="RUQ399" s="56"/>
      <c r="RUR399" s="56"/>
      <c r="RUS399" s="56"/>
      <c r="RUT399" s="56"/>
      <c r="RUU399" s="56"/>
      <c r="RUV399" s="56"/>
      <c r="RUW399" s="56"/>
      <c r="RUX399" s="56"/>
      <c r="RUY399" s="56"/>
      <c r="RUZ399" s="56"/>
      <c r="RVA399" s="56"/>
      <c r="RVB399" s="56"/>
      <c r="RVC399" s="56"/>
      <c r="RVD399" s="56"/>
      <c r="RVE399" s="56"/>
      <c r="RVF399" s="56"/>
      <c r="RVG399" s="56"/>
      <c r="RVH399" s="56"/>
      <c r="RVI399" s="56"/>
      <c r="RVJ399" s="56"/>
      <c r="RVK399" s="56"/>
      <c r="RVL399" s="56"/>
      <c r="RVM399" s="56"/>
      <c r="RVN399" s="56"/>
      <c r="RVO399" s="56"/>
      <c r="RVP399" s="56"/>
      <c r="RVQ399" s="56"/>
      <c r="RVR399" s="56"/>
      <c r="RVS399" s="56"/>
      <c r="RVT399" s="56"/>
      <c r="RVU399" s="56"/>
      <c r="RVV399" s="56"/>
      <c r="RVW399" s="56"/>
      <c r="RVX399" s="56"/>
      <c r="RVY399" s="56"/>
      <c r="RVZ399" s="56"/>
      <c r="RWA399" s="56"/>
      <c r="RWB399" s="56"/>
      <c r="RWC399" s="56"/>
      <c r="RWD399" s="56"/>
      <c r="RWE399" s="56"/>
      <c r="RWF399" s="56"/>
      <c r="RWG399" s="56"/>
      <c r="RWH399" s="56"/>
      <c r="RWI399" s="56"/>
      <c r="RWJ399" s="56"/>
      <c r="RWK399" s="56"/>
      <c r="RWL399" s="56"/>
      <c r="RWM399" s="56"/>
      <c r="RWN399" s="56"/>
      <c r="RWO399" s="56"/>
      <c r="RWP399" s="56"/>
      <c r="RWQ399" s="56"/>
      <c r="RWR399" s="56"/>
      <c r="RWS399" s="56"/>
      <c r="RWT399" s="56"/>
      <c r="RWU399" s="56"/>
      <c r="RWV399" s="56"/>
      <c r="RWW399" s="56"/>
      <c r="RWX399" s="56"/>
      <c r="RWY399" s="56"/>
      <c r="RWZ399" s="56"/>
      <c r="RXA399" s="56"/>
      <c r="RXB399" s="56"/>
      <c r="RXC399" s="56"/>
      <c r="RXD399" s="56"/>
      <c r="RXE399" s="56"/>
      <c r="RXF399" s="56"/>
      <c r="RXG399" s="56"/>
      <c r="RXH399" s="56"/>
      <c r="RXI399" s="56"/>
      <c r="RXJ399" s="56"/>
      <c r="RXK399" s="56"/>
      <c r="RXL399" s="56"/>
      <c r="RXM399" s="56"/>
      <c r="RXN399" s="56"/>
      <c r="RXO399" s="56"/>
      <c r="RXP399" s="56"/>
      <c r="RXQ399" s="56"/>
      <c r="RXR399" s="56"/>
      <c r="RXS399" s="56"/>
      <c r="RXT399" s="56"/>
      <c r="RXU399" s="56"/>
      <c r="RXV399" s="56"/>
      <c r="RXW399" s="56"/>
      <c r="RXX399" s="56"/>
      <c r="RXY399" s="56"/>
      <c r="RXZ399" s="56"/>
      <c r="RYA399" s="56"/>
      <c r="RYB399" s="56"/>
      <c r="RYC399" s="56"/>
      <c r="RYD399" s="56"/>
      <c r="RYE399" s="56"/>
      <c r="RYF399" s="56"/>
      <c r="RYG399" s="56"/>
      <c r="RYH399" s="56"/>
      <c r="RYI399" s="56"/>
      <c r="RYJ399" s="56"/>
      <c r="RYK399" s="56"/>
      <c r="RYL399" s="56"/>
      <c r="RYM399" s="56"/>
      <c r="RYN399" s="56"/>
      <c r="RYO399" s="56"/>
      <c r="RYP399" s="56"/>
      <c r="RYQ399" s="56"/>
      <c r="RYR399" s="56"/>
      <c r="RYS399" s="56"/>
      <c r="RYT399" s="56"/>
      <c r="RYU399" s="56"/>
      <c r="RYV399" s="56"/>
      <c r="RYW399" s="56"/>
      <c r="RYX399" s="56"/>
      <c r="RYY399" s="56"/>
      <c r="RYZ399" s="56"/>
      <c r="RZA399" s="56"/>
      <c r="RZB399" s="56"/>
      <c r="RZC399" s="56"/>
      <c r="RZD399" s="56"/>
      <c r="RZE399" s="56"/>
      <c r="RZF399" s="56"/>
      <c r="RZG399" s="56"/>
      <c r="RZH399" s="56"/>
      <c r="RZI399" s="56"/>
      <c r="RZJ399" s="56"/>
      <c r="RZK399" s="56"/>
      <c r="RZL399" s="56"/>
      <c r="RZM399" s="56"/>
      <c r="RZN399" s="56"/>
      <c r="RZO399" s="56"/>
      <c r="RZP399" s="56"/>
      <c r="RZQ399" s="56"/>
      <c r="RZR399" s="56"/>
      <c r="RZS399" s="56"/>
      <c r="RZT399" s="56"/>
      <c r="RZU399" s="56"/>
      <c r="RZV399" s="56"/>
      <c r="RZW399" s="56"/>
      <c r="RZX399" s="56"/>
      <c r="RZY399" s="56"/>
      <c r="RZZ399" s="56"/>
      <c r="SAA399" s="56"/>
      <c r="SAB399" s="56"/>
      <c r="SAC399" s="56"/>
      <c r="SAD399" s="56"/>
      <c r="SAE399" s="56"/>
      <c r="SAF399" s="56"/>
      <c r="SAG399" s="56"/>
      <c r="SAH399" s="56"/>
      <c r="SAI399" s="56"/>
      <c r="SAJ399" s="56"/>
      <c r="SAK399" s="56"/>
      <c r="SAL399" s="56"/>
      <c r="SAM399" s="56"/>
      <c r="SAN399" s="56"/>
      <c r="SAO399" s="56"/>
      <c r="SAP399" s="56"/>
      <c r="SAQ399" s="56"/>
      <c r="SAR399" s="56"/>
      <c r="SAS399" s="56"/>
      <c r="SAT399" s="56"/>
      <c r="SAU399" s="56"/>
      <c r="SAV399" s="56"/>
      <c r="SAW399" s="56"/>
      <c r="SAX399" s="56"/>
      <c r="SAY399" s="56"/>
      <c r="SAZ399" s="56"/>
      <c r="SBA399" s="56"/>
      <c r="SBB399" s="56"/>
      <c r="SBC399" s="56"/>
      <c r="SBD399" s="56"/>
      <c r="SBE399" s="56"/>
      <c r="SBF399" s="56"/>
      <c r="SBG399" s="56"/>
      <c r="SBH399" s="56"/>
      <c r="SBI399" s="56"/>
      <c r="SBJ399" s="56"/>
      <c r="SBK399" s="56"/>
      <c r="SBL399" s="56"/>
      <c r="SBM399" s="56"/>
      <c r="SBN399" s="56"/>
      <c r="SBO399" s="56"/>
      <c r="SBP399" s="56"/>
      <c r="SBQ399" s="56"/>
      <c r="SBR399" s="56"/>
      <c r="SBS399" s="56"/>
      <c r="SBT399" s="56"/>
      <c r="SBU399" s="56"/>
      <c r="SBV399" s="56"/>
      <c r="SBW399" s="56"/>
      <c r="SBX399" s="56"/>
      <c r="SBY399" s="56"/>
      <c r="SBZ399" s="56"/>
      <c r="SCA399" s="56"/>
      <c r="SCB399" s="56"/>
      <c r="SCC399" s="56"/>
      <c r="SCD399" s="56"/>
      <c r="SCE399" s="56"/>
      <c r="SCF399" s="56"/>
      <c r="SCG399" s="56"/>
      <c r="SCH399" s="56"/>
      <c r="SCI399" s="56"/>
      <c r="SCJ399" s="56"/>
      <c r="SCK399" s="56"/>
      <c r="SCL399" s="56"/>
      <c r="SCM399" s="56"/>
      <c r="SCN399" s="56"/>
      <c r="SCO399" s="56"/>
      <c r="SCP399" s="56"/>
      <c r="SCQ399" s="56"/>
      <c r="SCR399" s="56"/>
      <c r="SCS399" s="56"/>
      <c r="SCT399" s="56"/>
      <c r="SCU399" s="56"/>
      <c r="SCV399" s="56"/>
      <c r="SCW399" s="56"/>
      <c r="SCX399" s="56"/>
      <c r="SCY399" s="56"/>
      <c r="SCZ399" s="56"/>
      <c r="SDA399" s="56"/>
      <c r="SDB399" s="56"/>
      <c r="SDC399" s="56"/>
      <c r="SDD399" s="56"/>
      <c r="SDE399" s="56"/>
      <c r="SDF399" s="56"/>
      <c r="SDG399" s="56"/>
      <c r="SDH399" s="56"/>
      <c r="SDI399" s="56"/>
      <c r="SDJ399" s="56"/>
      <c r="SDK399" s="56"/>
      <c r="SDL399" s="56"/>
      <c r="SDM399" s="56"/>
      <c r="SDN399" s="56"/>
      <c r="SDO399" s="56"/>
      <c r="SDP399" s="56"/>
      <c r="SDQ399" s="56"/>
      <c r="SDR399" s="56"/>
      <c r="SDS399" s="56"/>
      <c r="SDT399" s="56"/>
      <c r="SDU399" s="56"/>
      <c r="SDV399" s="56"/>
      <c r="SDW399" s="56"/>
      <c r="SDX399" s="56"/>
      <c r="SDY399" s="56"/>
      <c r="SDZ399" s="56"/>
      <c r="SEA399" s="56"/>
      <c r="SEB399" s="56"/>
      <c r="SEC399" s="56"/>
      <c r="SED399" s="56"/>
      <c r="SEE399" s="56"/>
      <c r="SEF399" s="56"/>
      <c r="SEG399" s="56"/>
      <c r="SEH399" s="56"/>
      <c r="SEI399" s="56"/>
      <c r="SEJ399" s="56"/>
      <c r="SEK399" s="56"/>
      <c r="SEL399" s="56"/>
      <c r="SEM399" s="56"/>
      <c r="SEN399" s="56"/>
      <c r="SEO399" s="56"/>
      <c r="SEP399" s="56"/>
      <c r="SEQ399" s="56"/>
      <c r="SER399" s="56"/>
      <c r="SES399" s="56"/>
      <c r="SET399" s="56"/>
      <c r="SEU399" s="56"/>
      <c r="SEV399" s="56"/>
      <c r="SEW399" s="56"/>
      <c r="SEX399" s="56"/>
      <c r="SEY399" s="56"/>
      <c r="SEZ399" s="56"/>
      <c r="SFA399" s="56"/>
      <c r="SFB399" s="56"/>
      <c r="SFC399" s="56"/>
      <c r="SFD399" s="56"/>
      <c r="SFE399" s="56"/>
      <c r="SFF399" s="56"/>
      <c r="SFG399" s="56"/>
      <c r="SFH399" s="56"/>
      <c r="SFI399" s="56"/>
      <c r="SFJ399" s="56"/>
      <c r="SFK399" s="56"/>
      <c r="SFL399" s="56"/>
      <c r="SFM399" s="56"/>
      <c r="SFN399" s="56"/>
      <c r="SFO399" s="56"/>
      <c r="SFP399" s="56"/>
      <c r="SFQ399" s="56"/>
      <c r="SFR399" s="56"/>
      <c r="SFS399" s="56"/>
      <c r="SFT399" s="56"/>
      <c r="SFU399" s="56"/>
      <c r="SFV399" s="56"/>
      <c r="SFW399" s="56"/>
      <c r="SFX399" s="56"/>
      <c r="SFY399" s="56"/>
      <c r="SFZ399" s="56"/>
      <c r="SGA399" s="56"/>
      <c r="SGB399" s="56"/>
      <c r="SGC399" s="56"/>
      <c r="SGD399" s="56"/>
      <c r="SGE399" s="56"/>
      <c r="SGF399" s="56"/>
      <c r="SGG399" s="56"/>
      <c r="SGH399" s="56"/>
      <c r="SGI399" s="56"/>
      <c r="SGJ399" s="56"/>
      <c r="SGK399" s="56"/>
      <c r="SGL399" s="56"/>
      <c r="SGM399" s="56"/>
      <c r="SGN399" s="56"/>
      <c r="SGO399" s="56"/>
      <c r="SGP399" s="56"/>
      <c r="SGQ399" s="56"/>
      <c r="SGR399" s="56"/>
      <c r="SGS399" s="56"/>
      <c r="SGT399" s="56"/>
      <c r="SGU399" s="56"/>
      <c r="SGV399" s="56"/>
      <c r="SGW399" s="56"/>
      <c r="SGX399" s="56"/>
      <c r="SGY399" s="56"/>
      <c r="SGZ399" s="56"/>
      <c r="SHA399" s="56"/>
      <c r="SHB399" s="56"/>
      <c r="SHC399" s="56"/>
      <c r="SHD399" s="56"/>
      <c r="SHE399" s="56"/>
      <c r="SHF399" s="56"/>
      <c r="SHG399" s="56"/>
      <c r="SHH399" s="56"/>
      <c r="SHI399" s="56"/>
      <c r="SHJ399" s="56"/>
      <c r="SHK399" s="56"/>
      <c r="SHL399" s="56"/>
      <c r="SHM399" s="56"/>
      <c r="SHN399" s="56"/>
      <c r="SHO399" s="56"/>
      <c r="SHP399" s="56"/>
      <c r="SHQ399" s="56"/>
      <c r="SHR399" s="56"/>
      <c r="SHS399" s="56"/>
      <c r="SHT399" s="56"/>
      <c r="SHU399" s="56"/>
      <c r="SHV399" s="56"/>
      <c r="SHW399" s="56"/>
      <c r="SHX399" s="56"/>
      <c r="SHY399" s="56"/>
      <c r="SHZ399" s="56"/>
      <c r="SIA399" s="56"/>
      <c r="SIB399" s="56"/>
      <c r="SIC399" s="56"/>
      <c r="SID399" s="56"/>
      <c r="SIE399" s="56"/>
      <c r="SIF399" s="56"/>
      <c r="SIG399" s="56"/>
      <c r="SIH399" s="56"/>
      <c r="SII399" s="56"/>
      <c r="SIJ399" s="56"/>
      <c r="SIK399" s="56"/>
      <c r="SIL399" s="56"/>
      <c r="SIM399" s="56"/>
      <c r="SIN399" s="56"/>
      <c r="SIO399" s="56"/>
      <c r="SIP399" s="56"/>
      <c r="SIQ399" s="56"/>
      <c r="SIR399" s="56"/>
      <c r="SIS399" s="56"/>
      <c r="SIT399" s="56"/>
      <c r="SIU399" s="56"/>
      <c r="SIV399" s="56"/>
      <c r="SIW399" s="56"/>
      <c r="SIX399" s="56"/>
      <c r="SIY399" s="56"/>
      <c r="SIZ399" s="56"/>
      <c r="SJA399" s="56"/>
      <c r="SJB399" s="56"/>
      <c r="SJC399" s="56"/>
      <c r="SJD399" s="56"/>
      <c r="SJE399" s="56"/>
      <c r="SJF399" s="56"/>
      <c r="SJG399" s="56"/>
      <c r="SJH399" s="56"/>
      <c r="SJI399" s="56"/>
      <c r="SJJ399" s="56"/>
      <c r="SJK399" s="56"/>
      <c r="SJL399" s="56"/>
      <c r="SJM399" s="56"/>
      <c r="SJN399" s="56"/>
      <c r="SJO399" s="56"/>
      <c r="SJP399" s="56"/>
      <c r="SJQ399" s="56"/>
      <c r="SJR399" s="56"/>
      <c r="SJS399" s="56"/>
      <c r="SJT399" s="56"/>
      <c r="SJU399" s="56"/>
      <c r="SJV399" s="56"/>
      <c r="SJW399" s="56"/>
      <c r="SJX399" s="56"/>
      <c r="SJY399" s="56"/>
      <c r="SJZ399" s="56"/>
      <c r="SKA399" s="56"/>
      <c r="SKB399" s="56"/>
      <c r="SKC399" s="56"/>
      <c r="SKD399" s="56"/>
      <c r="SKE399" s="56"/>
      <c r="SKF399" s="56"/>
      <c r="SKG399" s="56"/>
      <c r="SKH399" s="56"/>
      <c r="SKI399" s="56"/>
      <c r="SKJ399" s="56"/>
      <c r="SKK399" s="56"/>
      <c r="SKL399" s="56"/>
      <c r="SKM399" s="56"/>
      <c r="SKN399" s="56"/>
      <c r="SKO399" s="56"/>
      <c r="SKP399" s="56"/>
      <c r="SKQ399" s="56"/>
      <c r="SKR399" s="56"/>
      <c r="SKS399" s="56"/>
      <c r="SKT399" s="56"/>
      <c r="SKU399" s="56"/>
      <c r="SKV399" s="56"/>
      <c r="SKW399" s="56"/>
      <c r="SKX399" s="56"/>
      <c r="SKY399" s="56"/>
      <c r="SKZ399" s="56"/>
      <c r="SLA399" s="56"/>
      <c r="SLB399" s="56"/>
      <c r="SLC399" s="56"/>
      <c r="SLD399" s="56"/>
      <c r="SLE399" s="56"/>
      <c r="SLF399" s="56"/>
      <c r="SLG399" s="56"/>
      <c r="SLH399" s="56"/>
      <c r="SLI399" s="56"/>
      <c r="SLJ399" s="56"/>
      <c r="SLK399" s="56"/>
      <c r="SLL399" s="56"/>
      <c r="SLM399" s="56"/>
      <c r="SLN399" s="56"/>
      <c r="SLO399" s="56"/>
      <c r="SLP399" s="56"/>
      <c r="SLQ399" s="56"/>
      <c r="SLR399" s="56"/>
      <c r="SLS399" s="56"/>
      <c r="SLT399" s="56"/>
      <c r="SLU399" s="56"/>
      <c r="SLV399" s="56"/>
      <c r="SLW399" s="56"/>
      <c r="SLX399" s="56"/>
      <c r="SLY399" s="56"/>
      <c r="SLZ399" s="56"/>
      <c r="SMA399" s="56"/>
      <c r="SMB399" s="56"/>
      <c r="SMC399" s="56"/>
      <c r="SMD399" s="56"/>
      <c r="SME399" s="56"/>
      <c r="SMF399" s="56"/>
      <c r="SMG399" s="56"/>
      <c r="SMH399" s="56"/>
      <c r="SMI399" s="56"/>
      <c r="SMJ399" s="56"/>
      <c r="SMK399" s="56"/>
      <c r="SML399" s="56"/>
      <c r="SMM399" s="56"/>
      <c r="SMN399" s="56"/>
      <c r="SMO399" s="56"/>
      <c r="SMP399" s="56"/>
      <c r="SMQ399" s="56"/>
      <c r="SMR399" s="56"/>
      <c r="SMS399" s="56"/>
      <c r="SMT399" s="56"/>
      <c r="SMU399" s="56"/>
      <c r="SMV399" s="56"/>
      <c r="SMW399" s="56"/>
      <c r="SMX399" s="56"/>
      <c r="SMY399" s="56"/>
      <c r="SMZ399" s="56"/>
      <c r="SNA399" s="56"/>
      <c r="SNB399" s="56"/>
      <c r="SNC399" s="56"/>
      <c r="SND399" s="56"/>
      <c r="SNE399" s="56"/>
      <c r="SNF399" s="56"/>
      <c r="SNG399" s="56"/>
      <c r="SNH399" s="56"/>
      <c r="SNI399" s="56"/>
      <c r="SNJ399" s="56"/>
      <c r="SNK399" s="56"/>
      <c r="SNL399" s="56"/>
      <c r="SNM399" s="56"/>
      <c r="SNN399" s="56"/>
      <c r="SNO399" s="56"/>
      <c r="SNP399" s="56"/>
      <c r="SNQ399" s="56"/>
      <c r="SNR399" s="56"/>
      <c r="SNS399" s="56"/>
      <c r="SNT399" s="56"/>
      <c r="SNU399" s="56"/>
      <c r="SNV399" s="56"/>
      <c r="SNW399" s="56"/>
      <c r="SNX399" s="56"/>
      <c r="SNY399" s="56"/>
      <c r="SNZ399" s="56"/>
      <c r="SOA399" s="56"/>
      <c r="SOB399" s="56"/>
      <c r="SOC399" s="56"/>
      <c r="SOD399" s="56"/>
      <c r="SOE399" s="56"/>
      <c r="SOF399" s="56"/>
      <c r="SOG399" s="56"/>
      <c r="SOH399" s="56"/>
      <c r="SOI399" s="56"/>
      <c r="SOJ399" s="56"/>
      <c r="SOK399" s="56"/>
      <c r="SOL399" s="56"/>
      <c r="SOM399" s="56"/>
      <c r="SON399" s="56"/>
      <c r="SOO399" s="56"/>
      <c r="SOP399" s="56"/>
      <c r="SOQ399" s="56"/>
      <c r="SOR399" s="56"/>
      <c r="SOS399" s="56"/>
      <c r="SOT399" s="56"/>
      <c r="SOU399" s="56"/>
      <c r="SOV399" s="56"/>
      <c r="SOW399" s="56"/>
      <c r="SOX399" s="56"/>
      <c r="SOY399" s="56"/>
      <c r="SOZ399" s="56"/>
      <c r="SPA399" s="56"/>
      <c r="SPB399" s="56"/>
      <c r="SPC399" s="56"/>
      <c r="SPD399" s="56"/>
      <c r="SPE399" s="56"/>
      <c r="SPF399" s="56"/>
      <c r="SPG399" s="56"/>
      <c r="SPH399" s="56"/>
      <c r="SPI399" s="56"/>
      <c r="SPJ399" s="56"/>
      <c r="SPK399" s="56"/>
      <c r="SPL399" s="56"/>
      <c r="SPM399" s="56"/>
      <c r="SPN399" s="56"/>
      <c r="SPO399" s="56"/>
      <c r="SPP399" s="56"/>
      <c r="SPQ399" s="56"/>
      <c r="SPR399" s="56"/>
      <c r="SPS399" s="56"/>
      <c r="SPT399" s="56"/>
      <c r="SPU399" s="56"/>
      <c r="SPV399" s="56"/>
      <c r="SPW399" s="56"/>
      <c r="SPX399" s="56"/>
      <c r="SPY399" s="56"/>
      <c r="SPZ399" s="56"/>
      <c r="SQA399" s="56"/>
      <c r="SQB399" s="56"/>
      <c r="SQC399" s="56"/>
      <c r="SQD399" s="56"/>
      <c r="SQE399" s="56"/>
      <c r="SQF399" s="56"/>
      <c r="SQG399" s="56"/>
      <c r="SQH399" s="56"/>
      <c r="SQI399" s="56"/>
      <c r="SQJ399" s="56"/>
      <c r="SQK399" s="56"/>
      <c r="SQL399" s="56"/>
      <c r="SQM399" s="56"/>
      <c r="SQN399" s="56"/>
      <c r="SQO399" s="56"/>
      <c r="SQP399" s="56"/>
      <c r="SQQ399" s="56"/>
      <c r="SQR399" s="56"/>
      <c r="SQS399" s="56"/>
      <c r="SQT399" s="56"/>
      <c r="SQU399" s="56"/>
      <c r="SQV399" s="56"/>
      <c r="SQW399" s="56"/>
      <c r="SQX399" s="56"/>
      <c r="SQY399" s="56"/>
      <c r="SQZ399" s="56"/>
      <c r="SRA399" s="56"/>
      <c r="SRB399" s="56"/>
      <c r="SRC399" s="56"/>
      <c r="SRD399" s="56"/>
      <c r="SRE399" s="56"/>
      <c r="SRF399" s="56"/>
      <c r="SRG399" s="56"/>
      <c r="SRH399" s="56"/>
      <c r="SRI399" s="56"/>
      <c r="SRJ399" s="56"/>
      <c r="SRK399" s="56"/>
      <c r="SRL399" s="56"/>
      <c r="SRM399" s="56"/>
      <c r="SRN399" s="56"/>
      <c r="SRO399" s="56"/>
      <c r="SRP399" s="56"/>
      <c r="SRQ399" s="56"/>
      <c r="SRR399" s="56"/>
      <c r="SRS399" s="56"/>
      <c r="SRT399" s="56"/>
      <c r="SRU399" s="56"/>
      <c r="SRV399" s="56"/>
      <c r="SRW399" s="56"/>
      <c r="SRX399" s="56"/>
      <c r="SRY399" s="56"/>
      <c r="SRZ399" s="56"/>
      <c r="SSA399" s="56"/>
      <c r="SSB399" s="56"/>
      <c r="SSC399" s="56"/>
      <c r="SSD399" s="56"/>
      <c r="SSE399" s="56"/>
      <c r="SSF399" s="56"/>
      <c r="SSG399" s="56"/>
      <c r="SSH399" s="56"/>
      <c r="SSI399" s="56"/>
      <c r="SSJ399" s="56"/>
      <c r="SSK399" s="56"/>
      <c r="SSL399" s="56"/>
      <c r="SSM399" s="56"/>
      <c r="SSN399" s="56"/>
      <c r="SSO399" s="56"/>
      <c r="SSP399" s="56"/>
      <c r="SSQ399" s="56"/>
      <c r="SSR399" s="56"/>
      <c r="SSS399" s="56"/>
      <c r="SST399" s="56"/>
      <c r="SSU399" s="56"/>
      <c r="SSV399" s="56"/>
      <c r="SSW399" s="56"/>
      <c r="SSX399" s="56"/>
      <c r="SSY399" s="56"/>
      <c r="SSZ399" s="56"/>
      <c r="STA399" s="56"/>
      <c r="STB399" s="56"/>
      <c r="STC399" s="56"/>
      <c r="STD399" s="56"/>
      <c r="STE399" s="56"/>
      <c r="STF399" s="56"/>
      <c r="STG399" s="56"/>
      <c r="STH399" s="56"/>
      <c r="STI399" s="56"/>
      <c r="STJ399" s="56"/>
      <c r="STK399" s="56"/>
      <c r="STL399" s="56"/>
      <c r="STM399" s="56"/>
      <c r="STN399" s="56"/>
      <c r="STO399" s="56"/>
      <c r="STP399" s="56"/>
      <c r="STQ399" s="56"/>
      <c r="STR399" s="56"/>
      <c r="STS399" s="56"/>
      <c r="STT399" s="56"/>
      <c r="STU399" s="56"/>
      <c r="STV399" s="56"/>
      <c r="STW399" s="56"/>
      <c r="STX399" s="56"/>
      <c r="STY399" s="56"/>
      <c r="STZ399" s="56"/>
      <c r="SUA399" s="56"/>
      <c r="SUB399" s="56"/>
      <c r="SUC399" s="56"/>
      <c r="SUD399" s="56"/>
      <c r="SUE399" s="56"/>
      <c r="SUF399" s="56"/>
      <c r="SUG399" s="56"/>
      <c r="SUH399" s="56"/>
      <c r="SUI399" s="56"/>
      <c r="SUJ399" s="56"/>
      <c r="SUK399" s="56"/>
      <c r="SUL399" s="56"/>
      <c r="SUM399" s="56"/>
      <c r="SUN399" s="56"/>
      <c r="SUO399" s="56"/>
      <c r="SUP399" s="56"/>
      <c r="SUQ399" s="56"/>
      <c r="SUR399" s="56"/>
      <c r="SUS399" s="56"/>
      <c r="SUT399" s="56"/>
      <c r="SUU399" s="56"/>
      <c r="SUV399" s="56"/>
      <c r="SUW399" s="56"/>
      <c r="SUX399" s="56"/>
      <c r="SUY399" s="56"/>
      <c r="SUZ399" s="56"/>
      <c r="SVA399" s="56"/>
      <c r="SVB399" s="56"/>
      <c r="SVC399" s="56"/>
      <c r="SVD399" s="56"/>
      <c r="SVE399" s="56"/>
      <c r="SVF399" s="56"/>
      <c r="SVG399" s="56"/>
      <c r="SVH399" s="56"/>
      <c r="SVI399" s="56"/>
      <c r="SVJ399" s="56"/>
      <c r="SVK399" s="56"/>
      <c r="SVL399" s="56"/>
      <c r="SVM399" s="56"/>
      <c r="SVN399" s="56"/>
      <c r="SVO399" s="56"/>
      <c r="SVP399" s="56"/>
      <c r="SVQ399" s="56"/>
      <c r="SVR399" s="56"/>
      <c r="SVS399" s="56"/>
      <c r="SVT399" s="56"/>
      <c r="SVU399" s="56"/>
      <c r="SVV399" s="56"/>
      <c r="SVW399" s="56"/>
      <c r="SVX399" s="56"/>
      <c r="SVY399" s="56"/>
      <c r="SVZ399" s="56"/>
      <c r="SWA399" s="56"/>
      <c r="SWB399" s="56"/>
      <c r="SWC399" s="56"/>
      <c r="SWD399" s="56"/>
      <c r="SWE399" s="56"/>
      <c r="SWF399" s="56"/>
      <c r="SWG399" s="56"/>
      <c r="SWH399" s="56"/>
      <c r="SWI399" s="56"/>
      <c r="SWJ399" s="56"/>
      <c r="SWK399" s="56"/>
      <c r="SWL399" s="56"/>
      <c r="SWM399" s="56"/>
      <c r="SWN399" s="56"/>
      <c r="SWO399" s="56"/>
      <c r="SWP399" s="56"/>
      <c r="SWQ399" s="56"/>
      <c r="SWR399" s="56"/>
      <c r="SWS399" s="56"/>
      <c r="SWT399" s="56"/>
      <c r="SWU399" s="56"/>
      <c r="SWV399" s="56"/>
      <c r="SWW399" s="56"/>
      <c r="SWX399" s="56"/>
      <c r="SWY399" s="56"/>
      <c r="SWZ399" s="56"/>
      <c r="SXA399" s="56"/>
      <c r="SXB399" s="56"/>
      <c r="SXC399" s="56"/>
      <c r="SXD399" s="56"/>
      <c r="SXE399" s="56"/>
      <c r="SXF399" s="56"/>
      <c r="SXG399" s="56"/>
      <c r="SXH399" s="56"/>
      <c r="SXI399" s="56"/>
      <c r="SXJ399" s="56"/>
      <c r="SXK399" s="56"/>
      <c r="SXL399" s="56"/>
      <c r="SXM399" s="56"/>
      <c r="SXN399" s="56"/>
      <c r="SXO399" s="56"/>
      <c r="SXP399" s="56"/>
      <c r="SXQ399" s="56"/>
      <c r="SXR399" s="56"/>
      <c r="SXS399" s="56"/>
      <c r="SXT399" s="56"/>
      <c r="SXU399" s="56"/>
      <c r="SXV399" s="56"/>
      <c r="SXW399" s="56"/>
      <c r="SXX399" s="56"/>
      <c r="SXY399" s="56"/>
      <c r="SXZ399" s="56"/>
      <c r="SYA399" s="56"/>
      <c r="SYB399" s="56"/>
      <c r="SYC399" s="56"/>
      <c r="SYD399" s="56"/>
      <c r="SYE399" s="56"/>
      <c r="SYF399" s="56"/>
      <c r="SYG399" s="56"/>
      <c r="SYH399" s="56"/>
      <c r="SYI399" s="56"/>
      <c r="SYJ399" s="56"/>
      <c r="SYK399" s="56"/>
      <c r="SYL399" s="56"/>
      <c r="SYM399" s="56"/>
      <c r="SYN399" s="56"/>
      <c r="SYO399" s="56"/>
      <c r="SYP399" s="56"/>
      <c r="SYQ399" s="56"/>
      <c r="SYR399" s="56"/>
      <c r="SYS399" s="56"/>
      <c r="SYT399" s="56"/>
      <c r="SYU399" s="56"/>
      <c r="SYV399" s="56"/>
      <c r="SYW399" s="56"/>
      <c r="SYX399" s="56"/>
      <c r="SYY399" s="56"/>
      <c r="SYZ399" s="56"/>
      <c r="SZA399" s="56"/>
      <c r="SZB399" s="56"/>
      <c r="SZC399" s="56"/>
      <c r="SZD399" s="56"/>
      <c r="SZE399" s="56"/>
      <c r="SZF399" s="56"/>
      <c r="SZG399" s="56"/>
      <c r="SZH399" s="56"/>
      <c r="SZI399" s="56"/>
      <c r="SZJ399" s="56"/>
      <c r="SZK399" s="56"/>
      <c r="SZL399" s="56"/>
      <c r="SZM399" s="56"/>
      <c r="SZN399" s="56"/>
      <c r="SZO399" s="56"/>
      <c r="SZP399" s="56"/>
      <c r="SZQ399" s="56"/>
      <c r="SZR399" s="56"/>
      <c r="SZS399" s="56"/>
      <c r="SZT399" s="56"/>
      <c r="SZU399" s="56"/>
      <c r="SZV399" s="56"/>
      <c r="SZW399" s="56"/>
      <c r="SZX399" s="56"/>
      <c r="SZY399" s="56"/>
      <c r="SZZ399" s="56"/>
      <c r="TAA399" s="56"/>
      <c r="TAB399" s="56"/>
      <c r="TAC399" s="56"/>
      <c r="TAD399" s="56"/>
      <c r="TAE399" s="56"/>
      <c r="TAF399" s="56"/>
      <c r="TAG399" s="56"/>
      <c r="TAH399" s="56"/>
      <c r="TAI399" s="56"/>
      <c r="TAJ399" s="56"/>
      <c r="TAK399" s="56"/>
      <c r="TAL399" s="56"/>
      <c r="TAM399" s="56"/>
      <c r="TAN399" s="56"/>
      <c r="TAO399" s="56"/>
      <c r="TAP399" s="56"/>
      <c r="TAQ399" s="56"/>
      <c r="TAR399" s="56"/>
      <c r="TAS399" s="56"/>
      <c r="TAT399" s="56"/>
      <c r="TAU399" s="56"/>
      <c r="TAV399" s="56"/>
      <c r="TAW399" s="56"/>
      <c r="TAX399" s="56"/>
      <c r="TAY399" s="56"/>
      <c r="TAZ399" s="56"/>
      <c r="TBA399" s="56"/>
      <c r="TBB399" s="56"/>
      <c r="TBC399" s="56"/>
      <c r="TBD399" s="56"/>
      <c r="TBE399" s="56"/>
      <c r="TBF399" s="56"/>
      <c r="TBG399" s="56"/>
      <c r="TBH399" s="56"/>
      <c r="TBI399" s="56"/>
      <c r="TBJ399" s="56"/>
      <c r="TBK399" s="56"/>
      <c r="TBL399" s="56"/>
      <c r="TBM399" s="56"/>
      <c r="TBN399" s="56"/>
      <c r="TBO399" s="56"/>
      <c r="TBP399" s="56"/>
      <c r="TBQ399" s="56"/>
      <c r="TBR399" s="56"/>
      <c r="TBS399" s="56"/>
      <c r="TBT399" s="56"/>
      <c r="TBU399" s="56"/>
      <c r="TBV399" s="56"/>
      <c r="TBW399" s="56"/>
      <c r="TBX399" s="56"/>
      <c r="TBY399" s="56"/>
      <c r="TBZ399" s="56"/>
      <c r="TCA399" s="56"/>
      <c r="TCB399" s="56"/>
      <c r="TCC399" s="56"/>
      <c r="TCD399" s="56"/>
      <c r="TCE399" s="56"/>
      <c r="TCF399" s="56"/>
      <c r="TCG399" s="56"/>
      <c r="TCH399" s="56"/>
      <c r="TCI399" s="56"/>
      <c r="TCJ399" s="56"/>
      <c r="TCK399" s="56"/>
      <c r="TCL399" s="56"/>
      <c r="TCM399" s="56"/>
      <c r="TCN399" s="56"/>
      <c r="TCO399" s="56"/>
      <c r="TCP399" s="56"/>
      <c r="TCQ399" s="56"/>
      <c r="TCR399" s="56"/>
      <c r="TCS399" s="56"/>
      <c r="TCT399" s="56"/>
      <c r="TCU399" s="56"/>
      <c r="TCV399" s="56"/>
      <c r="TCW399" s="56"/>
      <c r="TCX399" s="56"/>
      <c r="TCY399" s="56"/>
      <c r="TCZ399" s="56"/>
      <c r="TDA399" s="56"/>
      <c r="TDB399" s="56"/>
      <c r="TDC399" s="56"/>
      <c r="TDD399" s="56"/>
      <c r="TDE399" s="56"/>
      <c r="TDF399" s="56"/>
      <c r="TDG399" s="56"/>
      <c r="TDH399" s="56"/>
      <c r="TDI399" s="56"/>
      <c r="TDJ399" s="56"/>
      <c r="TDK399" s="56"/>
      <c r="TDL399" s="56"/>
      <c r="TDM399" s="56"/>
      <c r="TDN399" s="56"/>
      <c r="TDO399" s="56"/>
      <c r="TDP399" s="56"/>
      <c r="TDQ399" s="56"/>
      <c r="TDR399" s="56"/>
      <c r="TDS399" s="56"/>
      <c r="TDT399" s="56"/>
      <c r="TDU399" s="56"/>
      <c r="TDV399" s="56"/>
      <c r="TDW399" s="56"/>
      <c r="TDX399" s="56"/>
      <c r="TDY399" s="56"/>
      <c r="TDZ399" s="56"/>
      <c r="TEA399" s="56"/>
      <c r="TEB399" s="56"/>
      <c r="TEC399" s="56"/>
      <c r="TED399" s="56"/>
      <c r="TEE399" s="56"/>
      <c r="TEF399" s="56"/>
      <c r="TEG399" s="56"/>
      <c r="TEH399" s="56"/>
      <c r="TEI399" s="56"/>
      <c r="TEJ399" s="56"/>
      <c r="TEK399" s="56"/>
      <c r="TEL399" s="56"/>
      <c r="TEM399" s="56"/>
      <c r="TEN399" s="56"/>
      <c r="TEO399" s="56"/>
      <c r="TEP399" s="56"/>
      <c r="TEQ399" s="56"/>
      <c r="TER399" s="56"/>
      <c r="TES399" s="56"/>
      <c r="TET399" s="56"/>
      <c r="TEU399" s="56"/>
      <c r="TEV399" s="56"/>
      <c r="TEW399" s="56"/>
      <c r="TEX399" s="56"/>
      <c r="TEY399" s="56"/>
      <c r="TEZ399" s="56"/>
      <c r="TFA399" s="56"/>
      <c r="TFB399" s="56"/>
      <c r="TFC399" s="56"/>
      <c r="TFD399" s="56"/>
      <c r="TFE399" s="56"/>
      <c r="TFF399" s="56"/>
      <c r="TFG399" s="56"/>
      <c r="TFH399" s="56"/>
      <c r="TFI399" s="56"/>
      <c r="TFJ399" s="56"/>
      <c r="TFK399" s="56"/>
      <c r="TFL399" s="56"/>
      <c r="TFM399" s="56"/>
      <c r="TFN399" s="56"/>
      <c r="TFO399" s="56"/>
      <c r="TFP399" s="56"/>
      <c r="TFQ399" s="56"/>
      <c r="TFR399" s="56"/>
      <c r="TFS399" s="56"/>
      <c r="TFT399" s="56"/>
      <c r="TFU399" s="56"/>
      <c r="TFV399" s="56"/>
      <c r="TFW399" s="56"/>
      <c r="TFX399" s="56"/>
      <c r="TFY399" s="56"/>
      <c r="TFZ399" s="56"/>
      <c r="TGA399" s="56"/>
      <c r="TGB399" s="56"/>
      <c r="TGC399" s="56"/>
      <c r="TGD399" s="56"/>
      <c r="TGE399" s="56"/>
      <c r="TGF399" s="56"/>
      <c r="TGG399" s="56"/>
      <c r="TGH399" s="56"/>
      <c r="TGI399" s="56"/>
      <c r="TGJ399" s="56"/>
      <c r="TGK399" s="56"/>
      <c r="TGL399" s="56"/>
      <c r="TGM399" s="56"/>
      <c r="TGN399" s="56"/>
      <c r="TGO399" s="56"/>
      <c r="TGP399" s="56"/>
      <c r="TGQ399" s="56"/>
      <c r="TGR399" s="56"/>
      <c r="TGS399" s="56"/>
      <c r="TGT399" s="56"/>
      <c r="TGU399" s="56"/>
      <c r="TGV399" s="56"/>
      <c r="TGW399" s="56"/>
      <c r="TGX399" s="56"/>
      <c r="TGY399" s="56"/>
      <c r="TGZ399" s="56"/>
      <c r="THA399" s="56"/>
      <c r="THB399" s="56"/>
      <c r="THC399" s="56"/>
      <c r="THD399" s="56"/>
      <c r="THE399" s="56"/>
      <c r="THF399" s="56"/>
      <c r="THG399" s="56"/>
      <c r="THH399" s="56"/>
      <c r="THI399" s="56"/>
      <c r="THJ399" s="56"/>
      <c r="THK399" s="56"/>
      <c r="THL399" s="56"/>
      <c r="THM399" s="56"/>
      <c r="THN399" s="56"/>
      <c r="THO399" s="56"/>
      <c r="THP399" s="56"/>
      <c r="THQ399" s="56"/>
      <c r="THR399" s="56"/>
      <c r="THS399" s="56"/>
      <c r="THT399" s="56"/>
      <c r="THU399" s="56"/>
      <c r="THV399" s="56"/>
      <c r="THW399" s="56"/>
      <c r="THX399" s="56"/>
      <c r="THY399" s="56"/>
      <c r="THZ399" s="56"/>
      <c r="TIA399" s="56"/>
      <c r="TIB399" s="56"/>
      <c r="TIC399" s="56"/>
      <c r="TID399" s="56"/>
      <c r="TIE399" s="56"/>
      <c r="TIF399" s="56"/>
      <c r="TIG399" s="56"/>
      <c r="TIH399" s="56"/>
      <c r="TII399" s="56"/>
      <c r="TIJ399" s="56"/>
      <c r="TIK399" s="56"/>
      <c r="TIL399" s="56"/>
      <c r="TIM399" s="56"/>
      <c r="TIN399" s="56"/>
      <c r="TIO399" s="56"/>
      <c r="TIP399" s="56"/>
      <c r="TIQ399" s="56"/>
      <c r="TIR399" s="56"/>
      <c r="TIS399" s="56"/>
      <c r="TIT399" s="56"/>
      <c r="TIU399" s="56"/>
      <c r="TIV399" s="56"/>
      <c r="TIW399" s="56"/>
      <c r="TIX399" s="56"/>
      <c r="TIY399" s="56"/>
      <c r="TIZ399" s="56"/>
      <c r="TJA399" s="56"/>
      <c r="TJB399" s="56"/>
      <c r="TJC399" s="56"/>
      <c r="TJD399" s="56"/>
      <c r="TJE399" s="56"/>
      <c r="TJF399" s="56"/>
      <c r="TJG399" s="56"/>
      <c r="TJH399" s="56"/>
      <c r="TJI399" s="56"/>
      <c r="TJJ399" s="56"/>
      <c r="TJK399" s="56"/>
      <c r="TJL399" s="56"/>
      <c r="TJM399" s="56"/>
      <c r="TJN399" s="56"/>
      <c r="TJO399" s="56"/>
      <c r="TJP399" s="56"/>
      <c r="TJQ399" s="56"/>
      <c r="TJR399" s="56"/>
      <c r="TJS399" s="56"/>
      <c r="TJT399" s="56"/>
      <c r="TJU399" s="56"/>
      <c r="TJV399" s="56"/>
      <c r="TJW399" s="56"/>
      <c r="TJX399" s="56"/>
      <c r="TJY399" s="56"/>
      <c r="TJZ399" s="56"/>
      <c r="TKA399" s="56"/>
      <c r="TKB399" s="56"/>
      <c r="TKC399" s="56"/>
      <c r="TKD399" s="56"/>
      <c r="TKE399" s="56"/>
      <c r="TKF399" s="56"/>
      <c r="TKG399" s="56"/>
      <c r="TKH399" s="56"/>
      <c r="TKI399" s="56"/>
      <c r="TKJ399" s="56"/>
      <c r="TKK399" s="56"/>
      <c r="TKL399" s="56"/>
      <c r="TKM399" s="56"/>
      <c r="TKN399" s="56"/>
      <c r="TKO399" s="56"/>
      <c r="TKP399" s="56"/>
      <c r="TKQ399" s="56"/>
      <c r="TKR399" s="56"/>
      <c r="TKS399" s="56"/>
      <c r="TKT399" s="56"/>
      <c r="TKU399" s="56"/>
      <c r="TKV399" s="56"/>
      <c r="TKW399" s="56"/>
      <c r="TKX399" s="56"/>
      <c r="TKY399" s="56"/>
      <c r="TKZ399" s="56"/>
      <c r="TLA399" s="56"/>
      <c r="TLB399" s="56"/>
      <c r="TLC399" s="56"/>
      <c r="TLD399" s="56"/>
      <c r="TLE399" s="56"/>
      <c r="TLF399" s="56"/>
      <c r="TLG399" s="56"/>
      <c r="TLH399" s="56"/>
      <c r="TLI399" s="56"/>
      <c r="TLJ399" s="56"/>
      <c r="TLK399" s="56"/>
      <c r="TLL399" s="56"/>
      <c r="TLM399" s="56"/>
      <c r="TLN399" s="56"/>
      <c r="TLO399" s="56"/>
      <c r="TLP399" s="56"/>
      <c r="TLQ399" s="56"/>
      <c r="TLR399" s="56"/>
      <c r="TLS399" s="56"/>
      <c r="TLT399" s="56"/>
      <c r="TLU399" s="56"/>
      <c r="TLV399" s="56"/>
      <c r="TLW399" s="56"/>
      <c r="TLX399" s="56"/>
      <c r="TLY399" s="56"/>
      <c r="TLZ399" s="56"/>
      <c r="TMA399" s="56"/>
      <c r="TMB399" s="56"/>
      <c r="TMC399" s="56"/>
      <c r="TMD399" s="56"/>
      <c r="TME399" s="56"/>
      <c r="TMF399" s="56"/>
      <c r="TMG399" s="56"/>
      <c r="TMH399" s="56"/>
      <c r="TMI399" s="56"/>
      <c r="TMJ399" s="56"/>
      <c r="TMK399" s="56"/>
      <c r="TML399" s="56"/>
      <c r="TMM399" s="56"/>
      <c r="TMN399" s="56"/>
      <c r="TMO399" s="56"/>
      <c r="TMP399" s="56"/>
      <c r="TMQ399" s="56"/>
      <c r="TMR399" s="56"/>
      <c r="TMS399" s="56"/>
      <c r="TMT399" s="56"/>
      <c r="TMU399" s="56"/>
      <c r="TMV399" s="56"/>
      <c r="TMW399" s="56"/>
      <c r="TMX399" s="56"/>
      <c r="TMY399" s="56"/>
      <c r="TMZ399" s="56"/>
      <c r="TNA399" s="56"/>
      <c r="TNB399" s="56"/>
      <c r="TNC399" s="56"/>
      <c r="TND399" s="56"/>
      <c r="TNE399" s="56"/>
      <c r="TNF399" s="56"/>
      <c r="TNG399" s="56"/>
      <c r="TNH399" s="56"/>
      <c r="TNI399" s="56"/>
      <c r="TNJ399" s="56"/>
      <c r="TNK399" s="56"/>
      <c r="TNL399" s="56"/>
      <c r="TNM399" s="56"/>
      <c r="TNN399" s="56"/>
      <c r="TNO399" s="56"/>
      <c r="TNP399" s="56"/>
      <c r="TNQ399" s="56"/>
      <c r="TNR399" s="56"/>
      <c r="TNS399" s="56"/>
      <c r="TNT399" s="56"/>
      <c r="TNU399" s="56"/>
      <c r="TNV399" s="56"/>
      <c r="TNW399" s="56"/>
      <c r="TNX399" s="56"/>
      <c r="TNY399" s="56"/>
      <c r="TNZ399" s="56"/>
      <c r="TOA399" s="56"/>
      <c r="TOB399" s="56"/>
      <c r="TOC399" s="56"/>
      <c r="TOD399" s="56"/>
      <c r="TOE399" s="56"/>
      <c r="TOF399" s="56"/>
      <c r="TOG399" s="56"/>
      <c r="TOH399" s="56"/>
      <c r="TOI399" s="56"/>
      <c r="TOJ399" s="56"/>
      <c r="TOK399" s="56"/>
      <c r="TOL399" s="56"/>
      <c r="TOM399" s="56"/>
      <c r="TON399" s="56"/>
      <c r="TOO399" s="56"/>
      <c r="TOP399" s="56"/>
      <c r="TOQ399" s="56"/>
      <c r="TOR399" s="56"/>
      <c r="TOS399" s="56"/>
      <c r="TOT399" s="56"/>
      <c r="TOU399" s="56"/>
      <c r="TOV399" s="56"/>
      <c r="TOW399" s="56"/>
      <c r="TOX399" s="56"/>
      <c r="TOY399" s="56"/>
      <c r="TOZ399" s="56"/>
      <c r="TPA399" s="56"/>
      <c r="TPB399" s="56"/>
      <c r="TPC399" s="56"/>
      <c r="TPD399" s="56"/>
      <c r="TPE399" s="56"/>
      <c r="TPF399" s="56"/>
      <c r="TPG399" s="56"/>
      <c r="TPH399" s="56"/>
      <c r="TPI399" s="56"/>
      <c r="TPJ399" s="56"/>
      <c r="TPK399" s="56"/>
      <c r="TPL399" s="56"/>
      <c r="TPM399" s="56"/>
      <c r="TPN399" s="56"/>
      <c r="TPO399" s="56"/>
      <c r="TPP399" s="56"/>
      <c r="TPQ399" s="56"/>
      <c r="TPR399" s="56"/>
      <c r="TPS399" s="56"/>
      <c r="TPT399" s="56"/>
      <c r="TPU399" s="56"/>
      <c r="TPV399" s="56"/>
      <c r="TPW399" s="56"/>
      <c r="TPX399" s="56"/>
      <c r="TPY399" s="56"/>
      <c r="TPZ399" s="56"/>
      <c r="TQA399" s="56"/>
      <c r="TQB399" s="56"/>
      <c r="TQC399" s="56"/>
      <c r="TQD399" s="56"/>
      <c r="TQE399" s="56"/>
      <c r="TQF399" s="56"/>
      <c r="TQG399" s="56"/>
      <c r="TQH399" s="56"/>
      <c r="TQI399" s="56"/>
      <c r="TQJ399" s="56"/>
      <c r="TQK399" s="56"/>
      <c r="TQL399" s="56"/>
      <c r="TQM399" s="56"/>
      <c r="TQN399" s="56"/>
      <c r="TQO399" s="56"/>
      <c r="TQP399" s="56"/>
      <c r="TQQ399" s="56"/>
      <c r="TQR399" s="56"/>
      <c r="TQS399" s="56"/>
      <c r="TQT399" s="56"/>
      <c r="TQU399" s="56"/>
      <c r="TQV399" s="56"/>
      <c r="TQW399" s="56"/>
      <c r="TQX399" s="56"/>
      <c r="TQY399" s="56"/>
      <c r="TQZ399" s="56"/>
      <c r="TRA399" s="56"/>
      <c r="TRB399" s="56"/>
      <c r="TRC399" s="56"/>
      <c r="TRD399" s="56"/>
      <c r="TRE399" s="56"/>
      <c r="TRF399" s="56"/>
      <c r="TRG399" s="56"/>
      <c r="TRH399" s="56"/>
      <c r="TRI399" s="56"/>
      <c r="TRJ399" s="56"/>
      <c r="TRK399" s="56"/>
      <c r="TRL399" s="56"/>
      <c r="TRM399" s="56"/>
      <c r="TRN399" s="56"/>
      <c r="TRO399" s="56"/>
      <c r="TRP399" s="56"/>
      <c r="TRQ399" s="56"/>
      <c r="TRR399" s="56"/>
      <c r="TRS399" s="56"/>
      <c r="TRT399" s="56"/>
      <c r="TRU399" s="56"/>
      <c r="TRV399" s="56"/>
      <c r="TRW399" s="56"/>
      <c r="TRX399" s="56"/>
      <c r="TRY399" s="56"/>
      <c r="TRZ399" s="56"/>
      <c r="TSA399" s="56"/>
      <c r="TSB399" s="56"/>
      <c r="TSC399" s="56"/>
      <c r="TSD399" s="56"/>
      <c r="TSE399" s="56"/>
      <c r="TSF399" s="56"/>
      <c r="TSG399" s="56"/>
      <c r="TSH399" s="56"/>
      <c r="TSI399" s="56"/>
      <c r="TSJ399" s="56"/>
      <c r="TSK399" s="56"/>
      <c r="TSL399" s="56"/>
      <c r="TSM399" s="56"/>
      <c r="TSN399" s="56"/>
      <c r="TSO399" s="56"/>
      <c r="TSP399" s="56"/>
      <c r="TSQ399" s="56"/>
      <c r="TSR399" s="56"/>
      <c r="TSS399" s="56"/>
      <c r="TST399" s="56"/>
      <c r="TSU399" s="56"/>
      <c r="TSV399" s="56"/>
      <c r="TSW399" s="56"/>
      <c r="TSX399" s="56"/>
      <c r="TSY399" s="56"/>
      <c r="TSZ399" s="56"/>
      <c r="TTA399" s="56"/>
      <c r="TTB399" s="56"/>
      <c r="TTC399" s="56"/>
      <c r="TTD399" s="56"/>
      <c r="TTE399" s="56"/>
      <c r="TTF399" s="56"/>
      <c r="TTG399" s="56"/>
      <c r="TTH399" s="56"/>
      <c r="TTI399" s="56"/>
      <c r="TTJ399" s="56"/>
      <c r="TTK399" s="56"/>
      <c r="TTL399" s="56"/>
      <c r="TTM399" s="56"/>
      <c r="TTN399" s="56"/>
      <c r="TTO399" s="56"/>
      <c r="TTP399" s="56"/>
      <c r="TTQ399" s="56"/>
      <c r="TTR399" s="56"/>
      <c r="TTS399" s="56"/>
      <c r="TTT399" s="56"/>
      <c r="TTU399" s="56"/>
      <c r="TTV399" s="56"/>
      <c r="TTW399" s="56"/>
      <c r="TTX399" s="56"/>
      <c r="TTY399" s="56"/>
      <c r="TTZ399" s="56"/>
      <c r="TUA399" s="56"/>
      <c r="TUB399" s="56"/>
      <c r="TUC399" s="56"/>
      <c r="TUD399" s="56"/>
      <c r="TUE399" s="56"/>
      <c r="TUF399" s="56"/>
      <c r="TUG399" s="56"/>
      <c r="TUH399" s="56"/>
      <c r="TUI399" s="56"/>
      <c r="TUJ399" s="56"/>
      <c r="TUK399" s="56"/>
      <c r="TUL399" s="56"/>
      <c r="TUM399" s="56"/>
      <c r="TUN399" s="56"/>
      <c r="TUO399" s="56"/>
      <c r="TUP399" s="56"/>
      <c r="TUQ399" s="56"/>
      <c r="TUR399" s="56"/>
      <c r="TUS399" s="56"/>
      <c r="TUT399" s="56"/>
      <c r="TUU399" s="56"/>
      <c r="TUV399" s="56"/>
      <c r="TUW399" s="56"/>
      <c r="TUX399" s="56"/>
      <c r="TUY399" s="56"/>
      <c r="TUZ399" s="56"/>
      <c r="TVA399" s="56"/>
      <c r="TVB399" s="56"/>
      <c r="TVC399" s="56"/>
      <c r="TVD399" s="56"/>
      <c r="TVE399" s="56"/>
      <c r="TVF399" s="56"/>
      <c r="TVG399" s="56"/>
      <c r="TVH399" s="56"/>
      <c r="TVI399" s="56"/>
      <c r="TVJ399" s="56"/>
      <c r="TVK399" s="56"/>
      <c r="TVL399" s="56"/>
      <c r="TVM399" s="56"/>
      <c r="TVN399" s="56"/>
      <c r="TVO399" s="56"/>
      <c r="TVP399" s="56"/>
      <c r="TVQ399" s="56"/>
      <c r="TVR399" s="56"/>
      <c r="TVS399" s="56"/>
      <c r="TVT399" s="56"/>
      <c r="TVU399" s="56"/>
      <c r="TVV399" s="56"/>
      <c r="TVW399" s="56"/>
      <c r="TVX399" s="56"/>
      <c r="TVY399" s="56"/>
      <c r="TVZ399" s="56"/>
      <c r="TWA399" s="56"/>
      <c r="TWB399" s="56"/>
      <c r="TWC399" s="56"/>
      <c r="TWD399" s="56"/>
      <c r="TWE399" s="56"/>
      <c r="TWF399" s="56"/>
      <c r="TWG399" s="56"/>
      <c r="TWH399" s="56"/>
      <c r="TWI399" s="56"/>
      <c r="TWJ399" s="56"/>
      <c r="TWK399" s="56"/>
      <c r="TWL399" s="56"/>
      <c r="TWM399" s="56"/>
      <c r="TWN399" s="56"/>
      <c r="TWO399" s="56"/>
      <c r="TWP399" s="56"/>
      <c r="TWQ399" s="56"/>
      <c r="TWR399" s="56"/>
      <c r="TWS399" s="56"/>
      <c r="TWT399" s="56"/>
      <c r="TWU399" s="56"/>
      <c r="TWV399" s="56"/>
      <c r="TWW399" s="56"/>
      <c r="TWX399" s="56"/>
      <c r="TWY399" s="56"/>
      <c r="TWZ399" s="56"/>
      <c r="TXA399" s="56"/>
      <c r="TXB399" s="56"/>
      <c r="TXC399" s="56"/>
      <c r="TXD399" s="56"/>
      <c r="TXE399" s="56"/>
      <c r="TXF399" s="56"/>
      <c r="TXG399" s="56"/>
      <c r="TXH399" s="56"/>
      <c r="TXI399" s="56"/>
      <c r="TXJ399" s="56"/>
      <c r="TXK399" s="56"/>
      <c r="TXL399" s="56"/>
      <c r="TXM399" s="56"/>
      <c r="TXN399" s="56"/>
      <c r="TXO399" s="56"/>
      <c r="TXP399" s="56"/>
      <c r="TXQ399" s="56"/>
      <c r="TXR399" s="56"/>
      <c r="TXS399" s="56"/>
      <c r="TXT399" s="56"/>
      <c r="TXU399" s="56"/>
      <c r="TXV399" s="56"/>
      <c r="TXW399" s="56"/>
      <c r="TXX399" s="56"/>
      <c r="TXY399" s="56"/>
      <c r="TXZ399" s="56"/>
      <c r="TYA399" s="56"/>
      <c r="TYB399" s="56"/>
      <c r="TYC399" s="56"/>
      <c r="TYD399" s="56"/>
      <c r="TYE399" s="56"/>
      <c r="TYF399" s="56"/>
      <c r="TYG399" s="56"/>
      <c r="TYH399" s="56"/>
      <c r="TYI399" s="56"/>
      <c r="TYJ399" s="56"/>
      <c r="TYK399" s="56"/>
      <c r="TYL399" s="56"/>
      <c r="TYM399" s="56"/>
      <c r="TYN399" s="56"/>
      <c r="TYO399" s="56"/>
      <c r="TYP399" s="56"/>
      <c r="TYQ399" s="56"/>
      <c r="TYR399" s="56"/>
      <c r="TYS399" s="56"/>
      <c r="TYT399" s="56"/>
      <c r="TYU399" s="56"/>
      <c r="TYV399" s="56"/>
      <c r="TYW399" s="56"/>
      <c r="TYX399" s="56"/>
      <c r="TYY399" s="56"/>
      <c r="TYZ399" s="56"/>
      <c r="TZA399" s="56"/>
      <c r="TZB399" s="56"/>
      <c r="TZC399" s="56"/>
      <c r="TZD399" s="56"/>
      <c r="TZE399" s="56"/>
      <c r="TZF399" s="56"/>
      <c r="TZG399" s="56"/>
      <c r="TZH399" s="56"/>
      <c r="TZI399" s="56"/>
      <c r="TZJ399" s="56"/>
      <c r="TZK399" s="56"/>
      <c r="TZL399" s="56"/>
      <c r="TZM399" s="56"/>
      <c r="TZN399" s="56"/>
      <c r="TZO399" s="56"/>
      <c r="TZP399" s="56"/>
      <c r="TZQ399" s="56"/>
      <c r="TZR399" s="56"/>
      <c r="TZS399" s="56"/>
      <c r="TZT399" s="56"/>
      <c r="TZU399" s="56"/>
      <c r="TZV399" s="56"/>
      <c r="TZW399" s="56"/>
      <c r="TZX399" s="56"/>
      <c r="TZY399" s="56"/>
      <c r="TZZ399" s="56"/>
      <c r="UAA399" s="56"/>
      <c r="UAB399" s="56"/>
      <c r="UAC399" s="56"/>
      <c r="UAD399" s="56"/>
      <c r="UAE399" s="56"/>
      <c r="UAF399" s="56"/>
      <c r="UAG399" s="56"/>
      <c r="UAH399" s="56"/>
      <c r="UAI399" s="56"/>
      <c r="UAJ399" s="56"/>
      <c r="UAK399" s="56"/>
      <c r="UAL399" s="56"/>
      <c r="UAM399" s="56"/>
      <c r="UAN399" s="56"/>
      <c r="UAO399" s="56"/>
      <c r="UAP399" s="56"/>
      <c r="UAQ399" s="56"/>
      <c r="UAR399" s="56"/>
      <c r="UAS399" s="56"/>
      <c r="UAT399" s="56"/>
      <c r="UAU399" s="56"/>
      <c r="UAV399" s="56"/>
      <c r="UAW399" s="56"/>
      <c r="UAX399" s="56"/>
      <c r="UAY399" s="56"/>
      <c r="UAZ399" s="56"/>
      <c r="UBA399" s="56"/>
      <c r="UBB399" s="56"/>
      <c r="UBC399" s="56"/>
      <c r="UBD399" s="56"/>
      <c r="UBE399" s="56"/>
      <c r="UBF399" s="56"/>
      <c r="UBG399" s="56"/>
      <c r="UBH399" s="56"/>
      <c r="UBI399" s="56"/>
      <c r="UBJ399" s="56"/>
      <c r="UBK399" s="56"/>
      <c r="UBL399" s="56"/>
      <c r="UBM399" s="56"/>
      <c r="UBN399" s="56"/>
      <c r="UBO399" s="56"/>
      <c r="UBP399" s="56"/>
      <c r="UBQ399" s="56"/>
      <c r="UBR399" s="56"/>
      <c r="UBS399" s="56"/>
      <c r="UBT399" s="56"/>
      <c r="UBU399" s="56"/>
      <c r="UBV399" s="56"/>
      <c r="UBW399" s="56"/>
      <c r="UBX399" s="56"/>
      <c r="UBY399" s="56"/>
      <c r="UBZ399" s="56"/>
      <c r="UCA399" s="56"/>
      <c r="UCB399" s="56"/>
      <c r="UCC399" s="56"/>
      <c r="UCD399" s="56"/>
      <c r="UCE399" s="56"/>
      <c r="UCF399" s="56"/>
      <c r="UCG399" s="56"/>
      <c r="UCH399" s="56"/>
      <c r="UCI399" s="56"/>
      <c r="UCJ399" s="56"/>
      <c r="UCK399" s="56"/>
      <c r="UCL399" s="56"/>
      <c r="UCM399" s="56"/>
      <c r="UCN399" s="56"/>
      <c r="UCO399" s="56"/>
      <c r="UCP399" s="56"/>
      <c r="UCQ399" s="56"/>
      <c r="UCR399" s="56"/>
      <c r="UCS399" s="56"/>
      <c r="UCT399" s="56"/>
      <c r="UCU399" s="56"/>
      <c r="UCV399" s="56"/>
      <c r="UCW399" s="56"/>
      <c r="UCX399" s="56"/>
      <c r="UCY399" s="56"/>
      <c r="UCZ399" s="56"/>
      <c r="UDA399" s="56"/>
      <c r="UDB399" s="56"/>
      <c r="UDC399" s="56"/>
      <c r="UDD399" s="56"/>
      <c r="UDE399" s="56"/>
      <c r="UDF399" s="56"/>
      <c r="UDG399" s="56"/>
      <c r="UDH399" s="56"/>
      <c r="UDI399" s="56"/>
      <c r="UDJ399" s="56"/>
      <c r="UDK399" s="56"/>
      <c r="UDL399" s="56"/>
      <c r="UDM399" s="56"/>
      <c r="UDN399" s="56"/>
      <c r="UDO399" s="56"/>
      <c r="UDP399" s="56"/>
      <c r="UDQ399" s="56"/>
      <c r="UDR399" s="56"/>
      <c r="UDS399" s="56"/>
      <c r="UDT399" s="56"/>
      <c r="UDU399" s="56"/>
      <c r="UDV399" s="56"/>
      <c r="UDW399" s="56"/>
      <c r="UDX399" s="56"/>
      <c r="UDY399" s="56"/>
      <c r="UDZ399" s="56"/>
      <c r="UEA399" s="56"/>
      <c r="UEB399" s="56"/>
      <c r="UEC399" s="56"/>
      <c r="UED399" s="56"/>
      <c r="UEE399" s="56"/>
      <c r="UEF399" s="56"/>
      <c r="UEG399" s="56"/>
      <c r="UEH399" s="56"/>
      <c r="UEI399" s="56"/>
      <c r="UEJ399" s="56"/>
      <c r="UEK399" s="56"/>
      <c r="UEL399" s="56"/>
      <c r="UEM399" s="56"/>
      <c r="UEN399" s="56"/>
      <c r="UEO399" s="56"/>
      <c r="UEP399" s="56"/>
      <c r="UEQ399" s="56"/>
      <c r="UER399" s="56"/>
      <c r="UES399" s="56"/>
      <c r="UET399" s="56"/>
      <c r="UEU399" s="56"/>
      <c r="UEV399" s="56"/>
      <c r="UEW399" s="56"/>
      <c r="UEX399" s="56"/>
      <c r="UEY399" s="56"/>
      <c r="UEZ399" s="56"/>
      <c r="UFA399" s="56"/>
      <c r="UFB399" s="56"/>
      <c r="UFC399" s="56"/>
      <c r="UFD399" s="56"/>
      <c r="UFE399" s="56"/>
      <c r="UFF399" s="56"/>
      <c r="UFG399" s="56"/>
      <c r="UFH399" s="56"/>
      <c r="UFI399" s="56"/>
      <c r="UFJ399" s="56"/>
      <c r="UFK399" s="56"/>
      <c r="UFL399" s="56"/>
      <c r="UFM399" s="56"/>
      <c r="UFN399" s="56"/>
      <c r="UFO399" s="56"/>
      <c r="UFP399" s="56"/>
      <c r="UFQ399" s="56"/>
      <c r="UFR399" s="56"/>
      <c r="UFS399" s="56"/>
      <c r="UFT399" s="56"/>
      <c r="UFU399" s="56"/>
      <c r="UFV399" s="56"/>
      <c r="UFW399" s="56"/>
      <c r="UFX399" s="56"/>
      <c r="UFY399" s="56"/>
      <c r="UFZ399" s="56"/>
      <c r="UGA399" s="56"/>
      <c r="UGB399" s="56"/>
      <c r="UGC399" s="56"/>
      <c r="UGD399" s="56"/>
      <c r="UGE399" s="56"/>
      <c r="UGF399" s="56"/>
      <c r="UGG399" s="56"/>
      <c r="UGH399" s="56"/>
      <c r="UGI399" s="56"/>
      <c r="UGJ399" s="56"/>
      <c r="UGK399" s="56"/>
      <c r="UGL399" s="56"/>
      <c r="UGM399" s="56"/>
      <c r="UGN399" s="56"/>
      <c r="UGO399" s="56"/>
      <c r="UGP399" s="56"/>
      <c r="UGQ399" s="56"/>
      <c r="UGR399" s="56"/>
      <c r="UGS399" s="56"/>
      <c r="UGT399" s="56"/>
      <c r="UGU399" s="56"/>
      <c r="UGV399" s="56"/>
      <c r="UGW399" s="56"/>
      <c r="UGX399" s="56"/>
      <c r="UGY399" s="56"/>
      <c r="UGZ399" s="56"/>
      <c r="UHA399" s="56"/>
      <c r="UHB399" s="56"/>
      <c r="UHC399" s="56"/>
      <c r="UHD399" s="56"/>
      <c r="UHE399" s="56"/>
      <c r="UHF399" s="56"/>
      <c r="UHG399" s="56"/>
      <c r="UHH399" s="56"/>
      <c r="UHI399" s="56"/>
      <c r="UHJ399" s="56"/>
      <c r="UHK399" s="56"/>
      <c r="UHL399" s="56"/>
      <c r="UHM399" s="56"/>
      <c r="UHN399" s="56"/>
      <c r="UHO399" s="56"/>
      <c r="UHP399" s="56"/>
      <c r="UHQ399" s="56"/>
      <c r="UHR399" s="56"/>
      <c r="UHS399" s="56"/>
      <c r="UHT399" s="56"/>
      <c r="UHU399" s="56"/>
      <c r="UHV399" s="56"/>
      <c r="UHW399" s="56"/>
      <c r="UHX399" s="56"/>
      <c r="UHY399" s="56"/>
      <c r="UHZ399" s="56"/>
      <c r="UIA399" s="56"/>
      <c r="UIB399" s="56"/>
      <c r="UIC399" s="56"/>
      <c r="UID399" s="56"/>
      <c r="UIE399" s="56"/>
      <c r="UIF399" s="56"/>
      <c r="UIG399" s="56"/>
      <c r="UIH399" s="56"/>
      <c r="UII399" s="56"/>
      <c r="UIJ399" s="56"/>
      <c r="UIK399" s="56"/>
      <c r="UIL399" s="56"/>
      <c r="UIM399" s="56"/>
      <c r="UIN399" s="56"/>
      <c r="UIO399" s="56"/>
      <c r="UIP399" s="56"/>
      <c r="UIQ399" s="56"/>
      <c r="UIR399" s="56"/>
      <c r="UIS399" s="56"/>
      <c r="UIT399" s="56"/>
      <c r="UIU399" s="56"/>
      <c r="UIV399" s="56"/>
      <c r="UIW399" s="56"/>
      <c r="UIX399" s="56"/>
      <c r="UIY399" s="56"/>
      <c r="UIZ399" s="56"/>
      <c r="UJA399" s="56"/>
      <c r="UJB399" s="56"/>
      <c r="UJC399" s="56"/>
      <c r="UJD399" s="56"/>
      <c r="UJE399" s="56"/>
      <c r="UJF399" s="56"/>
      <c r="UJG399" s="56"/>
      <c r="UJH399" s="56"/>
      <c r="UJI399" s="56"/>
      <c r="UJJ399" s="56"/>
      <c r="UJK399" s="56"/>
      <c r="UJL399" s="56"/>
      <c r="UJM399" s="56"/>
      <c r="UJN399" s="56"/>
      <c r="UJO399" s="56"/>
      <c r="UJP399" s="56"/>
      <c r="UJQ399" s="56"/>
      <c r="UJR399" s="56"/>
      <c r="UJS399" s="56"/>
      <c r="UJT399" s="56"/>
      <c r="UJU399" s="56"/>
      <c r="UJV399" s="56"/>
      <c r="UJW399" s="56"/>
      <c r="UJX399" s="56"/>
      <c r="UJY399" s="56"/>
      <c r="UJZ399" s="56"/>
      <c r="UKA399" s="56"/>
      <c r="UKB399" s="56"/>
      <c r="UKC399" s="56"/>
      <c r="UKD399" s="56"/>
      <c r="UKE399" s="56"/>
      <c r="UKF399" s="56"/>
      <c r="UKG399" s="56"/>
      <c r="UKH399" s="56"/>
      <c r="UKI399" s="56"/>
      <c r="UKJ399" s="56"/>
      <c r="UKK399" s="56"/>
      <c r="UKL399" s="56"/>
      <c r="UKM399" s="56"/>
      <c r="UKN399" s="56"/>
      <c r="UKO399" s="56"/>
      <c r="UKP399" s="56"/>
      <c r="UKQ399" s="56"/>
      <c r="UKR399" s="56"/>
      <c r="UKS399" s="56"/>
      <c r="UKT399" s="56"/>
      <c r="UKU399" s="56"/>
      <c r="UKV399" s="56"/>
      <c r="UKW399" s="56"/>
      <c r="UKX399" s="56"/>
      <c r="UKY399" s="56"/>
      <c r="UKZ399" s="56"/>
      <c r="ULA399" s="56"/>
      <c r="ULB399" s="56"/>
      <c r="ULC399" s="56"/>
      <c r="ULD399" s="56"/>
      <c r="ULE399" s="56"/>
      <c r="ULF399" s="56"/>
      <c r="ULG399" s="56"/>
      <c r="ULH399" s="56"/>
      <c r="ULI399" s="56"/>
      <c r="ULJ399" s="56"/>
      <c r="ULK399" s="56"/>
      <c r="ULL399" s="56"/>
      <c r="ULM399" s="56"/>
      <c r="ULN399" s="56"/>
      <c r="ULO399" s="56"/>
      <c r="ULP399" s="56"/>
      <c r="ULQ399" s="56"/>
      <c r="ULR399" s="56"/>
      <c r="ULS399" s="56"/>
      <c r="ULT399" s="56"/>
      <c r="ULU399" s="56"/>
      <c r="ULV399" s="56"/>
      <c r="ULW399" s="56"/>
      <c r="ULX399" s="56"/>
      <c r="ULY399" s="56"/>
      <c r="ULZ399" s="56"/>
      <c r="UMA399" s="56"/>
      <c r="UMB399" s="56"/>
      <c r="UMC399" s="56"/>
      <c r="UMD399" s="56"/>
      <c r="UME399" s="56"/>
      <c r="UMF399" s="56"/>
      <c r="UMG399" s="56"/>
      <c r="UMH399" s="56"/>
      <c r="UMI399" s="56"/>
      <c r="UMJ399" s="56"/>
      <c r="UMK399" s="56"/>
      <c r="UML399" s="56"/>
      <c r="UMM399" s="56"/>
      <c r="UMN399" s="56"/>
      <c r="UMO399" s="56"/>
      <c r="UMP399" s="56"/>
      <c r="UMQ399" s="56"/>
      <c r="UMR399" s="56"/>
      <c r="UMS399" s="56"/>
      <c r="UMT399" s="56"/>
      <c r="UMU399" s="56"/>
      <c r="UMV399" s="56"/>
      <c r="UMW399" s="56"/>
      <c r="UMX399" s="56"/>
      <c r="UMY399" s="56"/>
      <c r="UMZ399" s="56"/>
      <c r="UNA399" s="56"/>
      <c r="UNB399" s="56"/>
      <c r="UNC399" s="56"/>
      <c r="UND399" s="56"/>
      <c r="UNE399" s="56"/>
      <c r="UNF399" s="56"/>
      <c r="UNG399" s="56"/>
      <c r="UNH399" s="56"/>
      <c r="UNI399" s="56"/>
      <c r="UNJ399" s="56"/>
      <c r="UNK399" s="56"/>
      <c r="UNL399" s="56"/>
      <c r="UNM399" s="56"/>
      <c r="UNN399" s="56"/>
      <c r="UNO399" s="56"/>
      <c r="UNP399" s="56"/>
      <c r="UNQ399" s="56"/>
      <c r="UNR399" s="56"/>
      <c r="UNS399" s="56"/>
      <c r="UNT399" s="56"/>
      <c r="UNU399" s="56"/>
      <c r="UNV399" s="56"/>
      <c r="UNW399" s="56"/>
      <c r="UNX399" s="56"/>
      <c r="UNY399" s="56"/>
      <c r="UNZ399" s="56"/>
      <c r="UOA399" s="56"/>
      <c r="UOB399" s="56"/>
      <c r="UOC399" s="56"/>
      <c r="UOD399" s="56"/>
      <c r="UOE399" s="56"/>
      <c r="UOF399" s="56"/>
      <c r="UOG399" s="56"/>
      <c r="UOH399" s="56"/>
      <c r="UOI399" s="56"/>
      <c r="UOJ399" s="56"/>
      <c r="UOK399" s="56"/>
      <c r="UOL399" s="56"/>
      <c r="UOM399" s="56"/>
      <c r="UON399" s="56"/>
      <c r="UOO399" s="56"/>
      <c r="UOP399" s="56"/>
      <c r="UOQ399" s="56"/>
      <c r="UOR399" s="56"/>
      <c r="UOS399" s="56"/>
      <c r="UOT399" s="56"/>
      <c r="UOU399" s="56"/>
      <c r="UOV399" s="56"/>
      <c r="UOW399" s="56"/>
      <c r="UOX399" s="56"/>
      <c r="UOY399" s="56"/>
      <c r="UOZ399" s="56"/>
      <c r="UPA399" s="56"/>
      <c r="UPB399" s="56"/>
      <c r="UPC399" s="56"/>
      <c r="UPD399" s="56"/>
      <c r="UPE399" s="56"/>
      <c r="UPF399" s="56"/>
      <c r="UPG399" s="56"/>
      <c r="UPH399" s="56"/>
      <c r="UPI399" s="56"/>
      <c r="UPJ399" s="56"/>
      <c r="UPK399" s="56"/>
      <c r="UPL399" s="56"/>
      <c r="UPM399" s="56"/>
      <c r="UPN399" s="56"/>
      <c r="UPO399" s="56"/>
      <c r="UPP399" s="56"/>
      <c r="UPQ399" s="56"/>
      <c r="UPR399" s="56"/>
      <c r="UPS399" s="56"/>
      <c r="UPT399" s="56"/>
      <c r="UPU399" s="56"/>
      <c r="UPV399" s="56"/>
      <c r="UPW399" s="56"/>
      <c r="UPX399" s="56"/>
      <c r="UPY399" s="56"/>
      <c r="UPZ399" s="56"/>
      <c r="UQA399" s="56"/>
      <c r="UQB399" s="56"/>
      <c r="UQC399" s="56"/>
      <c r="UQD399" s="56"/>
      <c r="UQE399" s="56"/>
      <c r="UQF399" s="56"/>
      <c r="UQG399" s="56"/>
      <c r="UQH399" s="56"/>
      <c r="UQI399" s="56"/>
      <c r="UQJ399" s="56"/>
      <c r="UQK399" s="56"/>
      <c r="UQL399" s="56"/>
      <c r="UQM399" s="56"/>
      <c r="UQN399" s="56"/>
      <c r="UQO399" s="56"/>
      <c r="UQP399" s="56"/>
      <c r="UQQ399" s="56"/>
      <c r="UQR399" s="56"/>
      <c r="UQS399" s="56"/>
      <c r="UQT399" s="56"/>
      <c r="UQU399" s="56"/>
      <c r="UQV399" s="56"/>
      <c r="UQW399" s="56"/>
      <c r="UQX399" s="56"/>
      <c r="UQY399" s="56"/>
      <c r="UQZ399" s="56"/>
      <c r="URA399" s="56"/>
      <c r="URB399" s="56"/>
      <c r="URC399" s="56"/>
      <c r="URD399" s="56"/>
      <c r="URE399" s="56"/>
      <c r="URF399" s="56"/>
      <c r="URG399" s="56"/>
      <c r="URH399" s="56"/>
      <c r="URI399" s="56"/>
      <c r="URJ399" s="56"/>
      <c r="URK399" s="56"/>
      <c r="URL399" s="56"/>
      <c r="URM399" s="56"/>
      <c r="URN399" s="56"/>
      <c r="URO399" s="56"/>
      <c r="URP399" s="56"/>
      <c r="URQ399" s="56"/>
      <c r="URR399" s="56"/>
      <c r="URS399" s="56"/>
      <c r="URT399" s="56"/>
      <c r="URU399" s="56"/>
      <c r="URV399" s="56"/>
      <c r="URW399" s="56"/>
      <c r="URX399" s="56"/>
      <c r="URY399" s="56"/>
      <c r="URZ399" s="56"/>
      <c r="USA399" s="56"/>
      <c r="USB399" s="56"/>
      <c r="USC399" s="56"/>
      <c r="USD399" s="56"/>
      <c r="USE399" s="56"/>
      <c r="USF399" s="56"/>
      <c r="USG399" s="56"/>
      <c r="USH399" s="56"/>
      <c r="USI399" s="56"/>
      <c r="USJ399" s="56"/>
      <c r="USK399" s="56"/>
      <c r="USL399" s="56"/>
      <c r="USM399" s="56"/>
      <c r="USN399" s="56"/>
      <c r="USO399" s="56"/>
      <c r="USP399" s="56"/>
      <c r="USQ399" s="56"/>
      <c r="USR399" s="56"/>
      <c r="USS399" s="56"/>
      <c r="UST399" s="56"/>
      <c r="USU399" s="56"/>
      <c r="USV399" s="56"/>
      <c r="USW399" s="56"/>
      <c r="USX399" s="56"/>
      <c r="USY399" s="56"/>
      <c r="USZ399" s="56"/>
      <c r="UTA399" s="56"/>
      <c r="UTB399" s="56"/>
      <c r="UTC399" s="56"/>
      <c r="UTD399" s="56"/>
      <c r="UTE399" s="56"/>
      <c r="UTF399" s="56"/>
      <c r="UTG399" s="56"/>
      <c r="UTH399" s="56"/>
      <c r="UTI399" s="56"/>
      <c r="UTJ399" s="56"/>
      <c r="UTK399" s="56"/>
      <c r="UTL399" s="56"/>
      <c r="UTM399" s="56"/>
      <c r="UTN399" s="56"/>
      <c r="UTO399" s="56"/>
      <c r="UTP399" s="56"/>
      <c r="UTQ399" s="56"/>
      <c r="UTR399" s="56"/>
      <c r="UTS399" s="56"/>
      <c r="UTT399" s="56"/>
      <c r="UTU399" s="56"/>
      <c r="UTV399" s="56"/>
      <c r="UTW399" s="56"/>
      <c r="UTX399" s="56"/>
      <c r="UTY399" s="56"/>
      <c r="UTZ399" s="56"/>
      <c r="UUA399" s="56"/>
      <c r="UUB399" s="56"/>
      <c r="UUC399" s="56"/>
      <c r="UUD399" s="56"/>
      <c r="UUE399" s="56"/>
      <c r="UUF399" s="56"/>
      <c r="UUG399" s="56"/>
      <c r="UUH399" s="56"/>
      <c r="UUI399" s="56"/>
      <c r="UUJ399" s="56"/>
      <c r="UUK399" s="56"/>
      <c r="UUL399" s="56"/>
      <c r="UUM399" s="56"/>
      <c r="UUN399" s="56"/>
      <c r="UUO399" s="56"/>
      <c r="UUP399" s="56"/>
      <c r="UUQ399" s="56"/>
      <c r="UUR399" s="56"/>
      <c r="UUS399" s="56"/>
      <c r="UUT399" s="56"/>
      <c r="UUU399" s="56"/>
      <c r="UUV399" s="56"/>
      <c r="UUW399" s="56"/>
      <c r="UUX399" s="56"/>
      <c r="UUY399" s="56"/>
      <c r="UUZ399" s="56"/>
      <c r="UVA399" s="56"/>
      <c r="UVB399" s="56"/>
      <c r="UVC399" s="56"/>
      <c r="UVD399" s="56"/>
      <c r="UVE399" s="56"/>
      <c r="UVF399" s="56"/>
      <c r="UVG399" s="56"/>
      <c r="UVH399" s="56"/>
      <c r="UVI399" s="56"/>
      <c r="UVJ399" s="56"/>
      <c r="UVK399" s="56"/>
      <c r="UVL399" s="56"/>
      <c r="UVM399" s="56"/>
      <c r="UVN399" s="56"/>
      <c r="UVO399" s="56"/>
      <c r="UVP399" s="56"/>
      <c r="UVQ399" s="56"/>
      <c r="UVR399" s="56"/>
      <c r="UVS399" s="56"/>
      <c r="UVT399" s="56"/>
      <c r="UVU399" s="56"/>
      <c r="UVV399" s="56"/>
      <c r="UVW399" s="56"/>
      <c r="UVX399" s="56"/>
      <c r="UVY399" s="56"/>
      <c r="UVZ399" s="56"/>
      <c r="UWA399" s="56"/>
      <c r="UWB399" s="56"/>
      <c r="UWC399" s="56"/>
      <c r="UWD399" s="56"/>
      <c r="UWE399" s="56"/>
      <c r="UWF399" s="56"/>
      <c r="UWG399" s="56"/>
      <c r="UWH399" s="56"/>
      <c r="UWI399" s="56"/>
      <c r="UWJ399" s="56"/>
      <c r="UWK399" s="56"/>
      <c r="UWL399" s="56"/>
      <c r="UWM399" s="56"/>
      <c r="UWN399" s="56"/>
      <c r="UWO399" s="56"/>
      <c r="UWP399" s="56"/>
      <c r="UWQ399" s="56"/>
      <c r="UWR399" s="56"/>
      <c r="UWS399" s="56"/>
      <c r="UWT399" s="56"/>
      <c r="UWU399" s="56"/>
      <c r="UWV399" s="56"/>
      <c r="UWW399" s="56"/>
      <c r="UWX399" s="56"/>
      <c r="UWY399" s="56"/>
      <c r="UWZ399" s="56"/>
      <c r="UXA399" s="56"/>
      <c r="UXB399" s="56"/>
      <c r="UXC399" s="56"/>
      <c r="UXD399" s="56"/>
      <c r="UXE399" s="56"/>
      <c r="UXF399" s="56"/>
      <c r="UXG399" s="56"/>
      <c r="UXH399" s="56"/>
      <c r="UXI399" s="56"/>
      <c r="UXJ399" s="56"/>
      <c r="UXK399" s="56"/>
      <c r="UXL399" s="56"/>
      <c r="UXM399" s="56"/>
      <c r="UXN399" s="56"/>
      <c r="UXO399" s="56"/>
      <c r="UXP399" s="56"/>
      <c r="UXQ399" s="56"/>
      <c r="UXR399" s="56"/>
      <c r="UXS399" s="56"/>
      <c r="UXT399" s="56"/>
      <c r="UXU399" s="56"/>
      <c r="UXV399" s="56"/>
      <c r="UXW399" s="56"/>
      <c r="UXX399" s="56"/>
      <c r="UXY399" s="56"/>
      <c r="UXZ399" s="56"/>
      <c r="UYA399" s="56"/>
      <c r="UYB399" s="56"/>
      <c r="UYC399" s="56"/>
      <c r="UYD399" s="56"/>
      <c r="UYE399" s="56"/>
      <c r="UYF399" s="56"/>
      <c r="UYG399" s="56"/>
      <c r="UYH399" s="56"/>
      <c r="UYI399" s="56"/>
      <c r="UYJ399" s="56"/>
      <c r="UYK399" s="56"/>
      <c r="UYL399" s="56"/>
      <c r="UYM399" s="56"/>
      <c r="UYN399" s="56"/>
      <c r="UYO399" s="56"/>
      <c r="UYP399" s="56"/>
      <c r="UYQ399" s="56"/>
      <c r="UYR399" s="56"/>
      <c r="UYS399" s="56"/>
      <c r="UYT399" s="56"/>
      <c r="UYU399" s="56"/>
      <c r="UYV399" s="56"/>
      <c r="UYW399" s="56"/>
      <c r="UYX399" s="56"/>
      <c r="UYY399" s="56"/>
      <c r="UYZ399" s="56"/>
      <c r="UZA399" s="56"/>
      <c r="UZB399" s="56"/>
      <c r="UZC399" s="56"/>
      <c r="UZD399" s="56"/>
      <c r="UZE399" s="56"/>
      <c r="UZF399" s="56"/>
      <c r="UZG399" s="56"/>
      <c r="UZH399" s="56"/>
      <c r="UZI399" s="56"/>
      <c r="UZJ399" s="56"/>
      <c r="UZK399" s="56"/>
      <c r="UZL399" s="56"/>
      <c r="UZM399" s="56"/>
      <c r="UZN399" s="56"/>
      <c r="UZO399" s="56"/>
      <c r="UZP399" s="56"/>
      <c r="UZQ399" s="56"/>
      <c r="UZR399" s="56"/>
      <c r="UZS399" s="56"/>
      <c r="UZT399" s="56"/>
      <c r="UZU399" s="56"/>
      <c r="UZV399" s="56"/>
      <c r="UZW399" s="56"/>
      <c r="UZX399" s="56"/>
      <c r="UZY399" s="56"/>
      <c r="UZZ399" s="56"/>
      <c r="VAA399" s="56"/>
      <c r="VAB399" s="56"/>
      <c r="VAC399" s="56"/>
      <c r="VAD399" s="56"/>
      <c r="VAE399" s="56"/>
      <c r="VAF399" s="56"/>
      <c r="VAG399" s="56"/>
      <c r="VAH399" s="56"/>
      <c r="VAI399" s="56"/>
      <c r="VAJ399" s="56"/>
      <c r="VAK399" s="56"/>
      <c r="VAL399" s="56"/>
      <c r="VAM399" s="56"/>
      <c r="VAN399" s="56"/>
      <c r="VAO399" s="56"/>
      <c r="VAP399" s="56"/>
      <c r="VAQ399" s="56"/>
      <c r="VAR399" s="56"/>
      <c r="VAS399" s="56"/>
      <c r="VAT399" s="56"/>
      <c r="VAU399" s="56"/>
      <c r="VAV399" s="56"/>
      <c r="VAW399" s="56"/>
      <c r="VAX399" s="56"/>
      <c r="VAY399" s="56"/>
      <c r="VAZ399" s="56"/>
      <c r="VBA399" s="56"/>
      <c r="VBB399" s="56"/>
      <c r="VBC399" s="56"/>
      <c r="VBD399" s="56"/>
      <c r="VBE399" s="56"/>
      <c r="VBF399" s="56"/>
      <c r="VBG399" s="56"/>
      <c r="VBH399" s="56"/>
      <c r="VBI399" s="56"/>
      <c r="VBJ399" s="56"/>
      <c r="VBK399" s="56"/>
      <c r="VBL399" s="56"/>
      <c r="VBM399" s="56"/>
      <c r="VBN399" s="56"/>
      <c r="VBO399" s="56"/>
      <c r="VBP399" s="56"/>
      <c r="VBQ399" s="56"/>
      <c r="VBR399" s="56"/>
      <c r="VBS399" s="56"/>
      <c r="VBT399" s="56"/>
      <c r="VBU399" s="56"/>
      <c r="VBV399" s="56"/>
      <c r="VBW399" s="56"/>
      <c r="VBX399" s="56"/>
      <c r="VBY399" s="56"/>
      <c r="VBZ399" s="56"/>
      <c r="VCA399" s="56"/>
      <c r="VCB399" s="56"/>
      <c r="VCC399" s="56"/>
      <c r="VCD399" s="56"/>
      <c r="VCE399" s="56"/>
      <c r="VCF399" s="56"/>
      <c r="VCG399" s="56"/>
      <c r="VCH399" s="56"/>
      <c r="VCI399" s="56"/>
      <c r="VCJ399" s="56"/>
      <c r="VCK399" s="56"/>
      <c r="VCL399" s="56"/>
      <c r="VCM399" s="56"/>
      <c r="VCN399" s="56"/>
      <c r="VCO399" s="56"/>
      <c r="VCP399" s="56"/>
      <c r="VCQ399" s="56"/>
      <c r="VCR399" s="56"/>
      <c r="VCS399" s="56"/>
      <c r="VCT399" s="56"/>
      <c r="VCU399" s="56"/>
      <c r="VCV399" s="56"/>
      <c r="VCW399" s="56"/>
      <c r="VCX399" s="56"/>
      <c r="VCY399" s="56"/>
      <c r="VCZ399" s="56"/>
      <c r="VDA399" s="56"/>
      <c r="VDB399" s="56"/>
      <c r="VDC399" s="56"/>
      <c r="VDD399" s="56"/>
      <c r="VDE399" s="56"/>
      <c r="VDF399" s="56"/>
      <c r="VDG399" s="56"/>
      <c r="VDH399" s="56"/>
      <c r="VDI399" s="56"/>
      <c r="VDJ399" s="56"/>
      <c r="VDK399" s="56"/>
      <c r="VDL399" s="56"/>
      <c r="VDM399" s="56"/>
      <c r="VDN399" s="56"/>
      <c r="VDO399" s="56"/>
      <c r="VDP399" s="56"/>
      <c r="VDQ399" s="56"/>
      <c r="VDR399" s="56"/>
      <c r="VDS399" s="56"/>
      <c r="VDT399" s="56"/>
      <c r="VDU399" s="56"/>
      <c r="VDV399" s="56"/>
      <c r="VDW399" s="56"/>
      <c r="VDX399" s="56"/>
      <c r="VDY399" s="56"/>
      <c r="VDZ399" s="56"/>
      <c r="VEA399" s="56"/>
      <c r="VEB399" s="56"/>
      <c r="VEC399" s="56"/>
      <c r="VED399" s="56"/>
      <c r="VEE399" s="56"/>
      <c r="VEF399" s="56"/>
      <c r="VEG399" s="56"/>
      <c r="VEH399" s="56"/>
      <c r="VEI399" s="56"/>
      <c r="VEJ399" s="56"/>
      <c r="VEK399" s="56"/>
      <c r="VEL399" s="56"/>
      <c r="VEM399" s="56"/>
      <c r="VEN399" s="56"/>
      <c r="VEO399" s="56"/>
      <c r="VEP399" s="56"/>
      <c r="VEQ399" s="56"/>
      <c r="VER399" s="56"/>
      <c r="VES399" s="56"/>
      <c r="VET399" s="56"/>
      <c r="VEU399" s="56"/>
      <c r="VEV399" s="56"/>
      <c r="VEW399" s="56"/>
      <c r="VEX399" s="56"/>
      <c r="VEY399" s="56"/>
      <c r="VEZ399" s="56"/>
      <c r="VFA399" s="56"/>
      <c r="VFB399" s="56"/>
      <c r="VFC399" s="56"/>
      <c r="VFD399" s="56"/>
      <c r="VFE399" s="56"/>
      <c r="VFF399" s="56"/>
      <c r="VFG399" s="56"/>
      <c r="VFH399" s="56"/>
      <c r="VFI399" s="56"/>
      <c r="VFJ399" s="56"/>
      <c r="VFK399" s="56"/>
      <c r="VFL399" s="56"/>
      <c r="VFM399" s="56"/>
      <c r="VFN399" s="56"/>
      <c r="VFO399" s="56"/>
      <c r="VFP399" s="56"/>
      <c r="VFQ399" s="56"/>
      <c r="VFR399" s="56"/>
      <c r="VFS399" s="56"/>
      <c r="VFT399" s="56"/>
      <c r="VFU399" s="56"/>
      <c r="VFV399" s="56"/>
      <c r="VFW399" s="56"/>
      <c r="VFX399" s="56"/>
      <c r="VFY399" s="56"/>
      <c r="VFZ399" s="56"/>
      <c r="VGA399" s="56"/>
      <c r="VGB399" s="56"/>
      <c r="VGC399" s="56"/>
      <c r="VGD399" s="56"/>
      <c r="VGE399" s="56"/>
      <c r="VGF399" s="56"/>
      <c r="VGG399" s="56"/>
      <c r="VGH399" s="56"/>
      <c r="VGI399" s="56"/>
      <c r="VGJ399" s="56"/>
      <c r="VGK399" s="56"/>
      <c r="VGL399" s="56"/>
      <c r="VGM399" s="56"/>
      <c r="VGN399" s="56"/>
      <c r="VGO399" s="56"/>
      <c r="VGP399" s="56"/>
      <c r="VGQ399" s="56"/>
      <c r="VGR399" s="56"/>
      <c r="VGS399" s="56"/>
      <c r="VGT399" s="56"/>
      <c r="VGU399" s="56"/>
      <c r="VGV399" s="56"/>
      <c r="VGW399" s="56"/>
      <c r="VGX399" s="56"/>
      <c r="VGY399" s="56"/>
      <c r="VGZ399" s="56"/>
      <c r="VHA399" s="56"/>
      <c r="VHB399" s="56"/>
      <c r="VHC399" s="56"/>
      <c r="VHD399" s="56"/>
      <c r="VHE399" s="56"/>
      <c r="VHF399" s="56"/>
      <c r="VHG399" s="56"/>
      <c r="VHH399" s="56"/>
      <c r="VHI399" s="56"/>
      <c r="VHJ399" s="56"/>
      <c r="VHK399" s="56"/>
      <c r="VHL399" s="56"/>
      <c r="VHM399" s="56"/>
      <c r="VHN399" s="56"/>
      <c r="VHO399" s="56"/>
      <c r="VHP399" s="56"/>
      <c r="VHQ399" s="56"/>
      <c r="VHR399" s="56"/>
      <c r="VHS399" s="56"/>
      <c r="VHT399" s="56"/>
      <c r="VHU399" s="56"/>
      <c r="VHV399" s="56"/>
      <c r="VHW399" s="56"/>
      <c r="VHX399" s="56"/>
      <c r="VHY399" s="56"/>
      <c r="VHZ399" s="56"/>
      <c r="VIA399" s="56"/>
      <c r="VIB399" s="56"/>
      <c r="VIC399" s="56"/>
      <c r="VID399" s="56"/>
      <c r="VIE399" s="56"/>
      <c r="VIF399" s="56"/>
      <c r="VIG399" s="56"/>
      <c r="VIH399" s="56"/>
      <c r="VII399" s="56"/>
      <c r="VIJ399" s="56"/>
      <c r="VIK399" s="56"/>
      <c r="VIL399" s="56"/>
      <c r="VIM399" s="56"/>
      <c r="VIN399" s="56"/>
      <c r="VIO399" s="56"/>
      <c r="VIP399" s="56"/>
      <c r="VIQ399" s="56"/>
      <c r="VIR399" s="56"/>
      <c r="VIS399" s="56"/>
      <c r="VIT399" s="56"/>
      <c r="VIU399" s="56"/>
      <c r="VIV399" s="56"/>
      <c r="VIW399" s="56"/>
      <c r="VIX399" s="56"/>
      <c r="VIY399" s="56"/>
      <c r="VIZ399" s="56"/>
      <c r="VJA399" s="56"/>
      <c r="VJB399" s="56"/>
      <c r="VJC399" s="56"/>
      <c r="VJD399" s="56"/>
      <c r="VJE399" s="56"/>
      <c r="VJF399" s="56"/>
      <c r="VJG399" s="56"/>
      <c r="VJH399" s="56"/>
      <c r="VJI399" s="56"/>
      <c r="VJJ399" s="56"/>
      <c r="VJK399" s="56"/>
      <c r="VJL399" s="56"/>
      <c r="VJM399" s="56"/>
      <c r="VJN399" s="56"/>
      <c r="VJO399" s="56"/>
      <c r="VJP399" s="56"/>
      <c r="VJQ399" s="56"/>
      <c r="VJR399" s="56"/>
      <c r="VJS399" s="56"/>
      <c r="VJT399" s="56"/>
      <c r="VJU399" s="56"/>
      <c r="VJV399" s="56"/>
      <c r="VJW399" s="56"/>
      <c r="VJX399" s="56"/>
      <c r="VJY399" s="56"/>
      <c r="VJZ399" s="56"/>
      <c r="VKA399" s="56"/>
      <c r="VKB399" s="56"/>
      <c r="VKC399" s="56"/>
      <c r="VKD399" s="56"/>
      <c r="VKE399" s="56"/>
      <c r="VKF399" s="56"/>
      <c r="VKG399" s="56"/>
      <c r="VKH399" s="56"/>
      <c r="VKI399" s="56"/>
      <c r="VKJ399" s="56"/>
      <c r="VKK399" s="56"/>
      <c r="VKL399" s="56"/>
      <c r="VKM399" s="56"/>
      <c r="VKN399" s="56"/>
      <c r="VKO399" s="56"/>
      <c r="VKP399" s="56"/>
      <c r="VKQ399" s="56"/>
      <c r="VKR399" s="56"/>
      <c r="VKS399" s="56"/>
      <c r="VKT399" s="56"/>
      <c r="VKU399" s="56"/>
      <c r="VKV399" s="56"/>
      <c r="VKW399" s="56"/>
      <c r="VKX399" s="56"/>
      <c r="VKY399" s="56"/>
      <c r="VKZ399" s="56"/>
      <c r="VLA399" s="56"/>
      <c r="VLB399" s="56"/>
      <c r="VLC399" s="56"/>
      <c r="VLD399" s="56"/>
      <c r="VLE399" s="56"/>
      <c r="VLF399" s="56"/>
      <c r="VLG399" s="56"/>
      <c r="VLH399" s="56"/>
      <c r="VLI399" s="56"/>
      <c r="VLJ399" s="56"/>
      <c r="VLK399" s="56"/>
      <c r="VLL399" s="56"/>
      <c r="VLM399" s="56"/>
      <c r="VLN399" s="56"/>
      <c r="VLO399" s="56"/>
      <c r="VLP399" s="56"/>
      <c r="VLQ399" s="56"/>
      <c r="VLR399" s="56"/>
      <c r="VLS399" s="56"/>
      <c r="VLT399" s="56"/>
      <c r="VLU399" s="56"/>
      <c r="VLV399" s="56"/>
      <c r="VLW399" s="56"/>
      <c r="VLX399" s="56"/>
      <c r="VLY399" s="56"/>
      <c r="VLZ399" s="56"/>
      <c r="VMA399" s="56"/>
      <c r="VMB399" s="56"/>
      <c r="VMC399" s="56"/>
      <c r="VMD399" s="56"/>
      <c r="VME399" s="56"/>
      <c r="VMF399" s="56"/>
      <c r="VMG399" s="56"/>
      <c r="VMH399" s="56"/>
      <c r="VMI399" s="56"/>
      <c r="VMJ399" s="56"/>
      <c r="VMK399" s="56"/>
      <c r="VML399" s="56"/>
      <c r="VMM399" s="56"/>
      <c r="VMN399" s="56"/>
      <c r="VMO399" s="56"/>
      <c r="VMP399" s="56"/>
      <c r="VMQ399" s="56"/>
      <c r="VMR399" s="56"/>
      <c r="VMS399" s="56"/>
      <c r="VMT399" s="56"/>
      <c r="VMU399" s="56"/>
      <c r="VMV399" s="56"/>
      <c r="VMW399" s="56"/>
      <c r="VMX399" s="56"/>
      <c r="VMY399" s="56"/>
      <c r="VMZ399" s="56"/>
      <c r="VNA399" s="56"/>
      <c r="VNB399" s="56"/>
      <c r="VNC399" s="56"/>
      <c r="VND399" s="56"/>
      <c r="VNE399" s="56"/>
      <c r="VNF399" s="56"/>
      <c r="VNG399" s="56"/>
      <c r="VNH399" s="56"/>
      <c r="VNI399" s="56"/>
      <c r="VNJ399" s="56"/>
      <c r="VNK399" s="56"/>
      <c r="VNL399" s="56"/>
      <c r="VNM399" s="56"/>
      <c r="VNN399" s="56"/>
      <c r="VNO399" s="56"/>
      <c r="VNP399" s="56"/>
      <c r="VNQ399" s="56"/>
      <c r="VNR399" s="56"/>
      <c r="VNS399" s="56"/>
      <c r="VNT399" s="56"/>
      <c r="VNU399" s="56"/>
      <c r="VNV399" s="56"/>
      <c r="VNW399" s="56"/>
      <c r="VNX399" s="56"/>
      <c r="VNY399" s="56"/>
      <c r="VNZ399" s="56"/>
      <c r="VOA399" s="56"/>
      <c r="VOB399" s="56"/>
      <c r="VOC399" s="56"/>
      <c r="VOD399" s="56"/>
      <c r="VOE399" s="56"/>
      <c r="VOF399" s="56"/>
      <c r="VOG399" s="56"/>
      <c r="VOH399" s="56"/>
      <c r="VOI399" s="56"/>
      <c r="VOJ399" s="56"/>
      <c r="VOK399" s="56"/>
      <c r="VOL399" s="56"/>
      <c r="VOM399" s="56"/>
      <c r="VON399" s="56"/>
      <c r="VOO399" s="56"/>
      <c r="VOP399" s="56"/>
      <c r="VOQ399" s="56"/>
      <c r="VOR399" s="56"/>
      <c r="VOS399" s="56"/>
      <c r="VOT399" s="56"/>
      <c r="VOU399" s="56"/>
      <c r="VOV399" s="56"/>
      <c r="VOW399" s="56"/>
      <c r="VOX399" s="56"/>
      <c r="VOY399" s="56"/>
      <c r="VOZ399" s="56"/>
      <c r="VPA399" s="56"/>
      <c r="VPB399" s="56"/>
      <c r="VPC399" s="56"/>
      <c r="VPD399" s="56"/>
      <c r="VPE399" s="56"/>
      <c r="VPF399" s="56"/>
      <c r="VPG399" s="56"/>
      <c r="VPH399" s="56"/>
      <c r="VPI399" s="56"/>
      <c r="VPJ399" s="56"/>
      <c r="VPK399" s="56"/>
      <c r="VPL399" s="56"/>
      <c r="VPM399" s="56"/>
      <c r="VPN399" s="56"/>
      <c r="VPO399" s="56"/>
      <c r="VPP399" s="56"/>
      <c r="VPQ399" s="56"/>
      <c r="VPR399" s="56"/>
      <c r="VPS399" s="56"/>
      <c r="VPT399" s="56"/>
      <c r="VPU399" s="56"/>
      <c r="VPV399" s="56"/>
      <c r="VPW399" s="56"/>
      <c r="VPX399" s="56"/>
      <c r="VPY399" s="56"/>
      <c r="VPZ399" s="56"/>
      <c r="VQA399" s="56"/>
      <c r="VQB399" s="56"/>
      <c r="VQC399" s="56"/>
      <c r="VQD399" s="56"/>
      <c r="VQE399" s="56"/>
      <c r="VQF399" s="56"/>
      <c r="VQG399" s="56"/>
      <c r="VQH399" s="56"/>
      <c r="VQI399" s="56"/>
      <c r="VQJ399" s="56"/>
      <c r="VQK399" s="56"/>
      <c r="VQL399" s="56"/>
      <c r="VQM399" s="56"/>
      <c r="VQN399" s="56"/>
      <c r="VQO399" s="56"/>
      <c r="VQP399" s="56"/>
      <c r="VQQ399" s="56"/>
      <c r="VQR399" s="56"/>
      <c r="VQS399" s="56"/>
      <c r="VQT399" s="56"/>
      <c r="VQU399" s="56"/>
      <c r="VQV399" s="56"/>
      <c r="VQW399" s="56"/>
      <c r="VQX399" s="56"/>
      <c r="VQY399" s="56"/>
      <c r="VQZ399" s="56"/>
      <c r="VRA399" s="56"/>
      <c r="VRB399" s="56"/>
      <c r="VRC399" s="56"/>
      <c r="VRD399" s="56"/>
      <c r="VRE399" s="56"/>
      <c r="VRF399" s="56"/>
      <c r="VRG399" s="56"/>
      <c r="VRH399" s="56"/>
      <c r="VRI399" s="56"/>
      <c r="VRJ399" s="56"/>
      <c r="VRK399" s="56"/>
      <c r="VRL399" s="56"/>
      <c r="VRM399" s="56"/>
      <c r="VRN399" s="56"/>
      <c r="VRO399" s="56"/>
      <c r="VRP399" s="56"/>
      <c r="VRQ399" s="56"/>
      <c r="VRR399" s="56"/>
      <c r="VRS399" s="56"/>
      <c r="VRT399" s="56"/>
      <c r="VRU399" s="56"/>
      <c r="VRV399" s="56"/>
      <c r="VRW399" s="56"/>
      <c r="VRX399" s="56"/>
      <c r="VRY399" s="56"/>
      <c r="VRZ399" s="56"/>
      <c r="VSA399" s="56"/>
      <c r="VSB399" s="56"/>
      <c r="VSC399" s="56"/>
      <c r="VSD399" s="56"/>
      <c r="VSE399" s="56"/>
      <c r="VSF399" s="56"/>
      <c r="VSG399" s="56"/>
      <c r="VSH399" s="56"/>
      <c r="VSI399" s="56"/>
      <c r="VSJ399" s="56"/>
      <c r="VSK399" s="56"/>
      <c r="VSL399" s="56"/>
      <c r="VSM399" s="56"/>
      <c r="VSN399" s="56"/>
      <c r="VSO399" s="56"/>
      <c r="VSP399" s="56"/>
      <c r="VSQ399" s="56"/>
      <c r="VSR399" s="56"/>
      <c r="VSS399" s="56"/>
      <c r="VST399" s="56"/>
      <c r="VSU399" s="56"/>
      <c r="VSV399" s="56"/>
      <c r="VSW399" s="56"/>
      <c r="VSX399" s="56"/>
      <c r="VSY399" s="56"/>
      <c r="VSZ399" s="56"/>
      <c r="VTA399" s="56"/>
      <c r="VTB399" s="56"/>
      <c r="VTC399" s="56"/>
      <c r="VTD399" s="56"/>
      <c r="VTE399" s="56"/>
      <c r="VTF399" s="56"/>
      <c r="VTG399" s="56"/>
      <c r="VTH399" s="56"/>
      <c r="VTI399" s="56"/>
      <c r="VTJ399" s="56"/>
      <c r="VTK399" s="56"/>
      <c r="VTL399" s="56"/>
      <c r="VTM399" s="56"/>
      <c r="VTN399" s="56"/>
      <c r="VTO399" s="56"/>
      <c r="VTP399" s="56"/>
      <c r="VTQ399" s="56"/>
      <c r="VTR399" s="56"/>
      <c r="VTS399" s="56"/>
      <c r="VTT399" s="56"/>
      <c r="VTU399" s="56"/>
      <c r="VTV399" s="56"/>
      <c r="VTW399" s="56"/>
      <c r="VTX399" s="56"/>
      <c r="VTY399" s="56"/>
      <c r="VTZ399" s="56"/>
      <c r="VUA399" s="56"/>
      <c r="VUB399" s="56"/>
      <c r="VUC399" s="56"/>
      <c r="VUD399" s="56"/>
      <c r="VUE399" s="56"/>
      <c r="VUF399" s="56"/>
      <c r="VUG399" s="56"/>
      <c r="VUH399" s="56"/>
      <c r="VUI399" s="56"/>
      <c r="VUJ399" s="56"/>
      <c r="VUK399" s="56"/>
      <c r="VUL399" s="56"/>
      <c r="VUM399" s="56"/>
      <c r="VUN399" s="56"/>
      <c r="VUO399" s="56"/>
      <c r="VUP399" s="56"/>
      <c r="VUQ399" s="56"/>
      <c r="VUR399" s="56"/>
      <c r="VUS399" s="56"/>
      <c r="VUT399" s="56"/>
      <c r="VUU399" s="56"/>
      <c r="VUV399" s="56"/>
      <c r="VUW399" s="56"/>
      <c r="VUX399" s="56"/>
      <c r="VUY399" s="56"/>
      <c r="VUZ399" s="56"/>
      <c r="VVA399" s="56"/>
      <c r="VVB399" s="56"/>
      <c r="VVC399" s="56"/>
      <c r="VVD399" s="56"/>
      <c r="VVE399" s="56"/>
      <c r="VVF399" s="56"/>
      <c r="VVG399" s="56"/>
      <c r="VVH399" s="56"/>
      <c r="VVI399" s="56"/>
      <c r="VVJ399" s="56"/>
      <c r="VVK399" s="56"/>
      <c r="VVL399" s="56"/>
      <c r="VVM399" s="56"/>
      <c r="VVN399" s="56"/>
      <c r="VVO399" s="56"/>
      <c r="VVP399" s="56"/>
      <c r="VVQ399" s="56"/>
      <c r="VVR399" s="56"/>
      <c r="VVS399" s="56"/>
      <c r="VVT399" s="56"/>
      <c r="VVU399" s="56"/>
      <c r="VVV399" s="56"/>
      <c r="VVW399" s="56"/>
      <c r="VVX399" s="56"/>
      <c r="VVY399" s="56"/>
      <c r="VVZ399" s="56"/>
      <c r="VWA399" s="56"/>
      <c r="VWB399" s="56"/>
      <c r="VWC399" s="56"/>
      <c r="VWD399" s="56"/>
      <c r="VWE399" s="56"/>
      <c r="VWF399" s="56"/>
      <c r="VWG399" s="56"/>
      <c r="VWH399" s="56"/>
      <c r="VWI399" s="56"/>
      <c r="VWJ399" s="56"/>
      <c r="VWK399" s="56"/>
      <c r="VWL399" s="56"/>
      <c r="VWM399" s="56"/>
      <c r="VWN399" s="56"/>
      <c r="VWO399" s="56"/>
      <c r="VWP399" s="56"/>
      <c r="VWQ399" s="56"/>
      <c r="VWR399" s="56"/>
      <c r="VWS399" s="56"/>
      <c r="VWT399" s="56"/>
      <c r="VWU399" s="56"/>
      <c r="VWV399" s="56"/>
      <c r="VWW399" s="56"/>
      <c r="VWX399" s="56"/>
      <c r="VWY399" s="56"/>
      <c r="VWZ399" s="56"/>
      <c r="VXA399" s="56"/>
      <c r="VXB399" s="56"/>
      <c r="VXC399" s="56"/>
      <c r="VXD399" s="56"/>
      <c r="VXE399" s="56"/>
      <c r="VXF399" s="56"/>
      <c r="VXG399" s="56"/>
      <c r="VXH399" s="56"/>
      <c r="VXI399" s="56"/>
      <c r="VXJ399" s="56"/>
      <c r="VXK399" s="56"/>
      <c r="VXL399" s="56"/>
      <c r="VXM399" s="56"/>
      <c r="VXN399" s="56"/>
      <c r="VXO399" s="56"/>
      <c r="VXP399" s="56"/>
      <c r="VXQ399" s="56"/>
      <c r="VXR399" s="56"/>
      <c r="VXS399" s="56"/>
      <c r="VXT399" s="56"/>
      <c r="VXU399" s="56"/>
      <c r="VXV399" s="56"/>
      <c r="VXW399" s="56"/>
      <c r="VXX399" s="56"/>
      <c r="VXY399" s="56"/>
      <c r="VXZ399" s="56"/>
      <c r="VYA399" s="56"/>
      <c r="VYB399" s="56"/>
      <c r="VYC399" s="56"/>
      <c r="VYD399" s="56"/>
      <c r="VYE399" s="56"/>
      <c r="VYF399" s="56"/>
      <c r="VYG399" s="56"/>
      <c r="VYH399" s="56"/>
      <c r="VYI399" s="56"/>
      <c r="VYJ399" s="56"/>
      <c r="VYK399" s="56"/>
      <c r="VYL399" s="56"/>
      <c r="VYM399" s="56"/>
      <c r="VYN399" s="56"/>
      <c r="VYO399" s="56"/>
      <c r="VYP399" s="56"/>
      <c r="VYQ399" s="56"/>
      <c r="VYR399" s="56"/>
      <c r="VYS399" s="56"/>
      <c r="VYT399" s="56"/>
      <c r="VYU399" s="56"/>
      <c r="VYV399" s="56"/>
      <c r="VYW399" s="56"/>
      <c r="VYX399" s="56"/>
      <c r="VYY399" s="56"/>
      <c r="VYZ399" s="56"/>
      <c r="VZA399" s="56"/>
      <c r="VZB399" s="56"/>
      <c r="VZC399" s="56"/>
      <c r="VZD399" s="56"/>
      <c r="VZE399" s="56"/>
      <c r="VZF399" s="56"/>
      <c r="VZG399" s="56"/>
      <c r="VZH399" s="56"/>
      <c r="VZI399" s="56"/>
      <c r="VZJ399" s="56"/>
      <c r="VZK399" s="56"/>
      <c r="VZL399" s="56"/>
      <c r="VZM399" s="56"/>
      <c r="VZN399" s="56"/>
      <c r="VZO399" s="56"/>
      <c r="VZP399" s="56"/>
      <c r="VZQ399" s="56"/>
      <c r="VZR399" s="56"/>
      <c r="VZS399" s="56"/>
      <c r="VZT399" s="56"/>
      <c r="VZU399" s="56"/>
      <c r="VZV399" s="56"/>
      <c r="VZW399" s="56"/>
      <c r="VZX399" s="56"/>
      <c r="VZY399" s="56"/>
      <c r="VZZ399" s="56"/>
      <c r="WAA399" s="56"/>
      <c r="WAB399" s="56"/>
      <c r="WAC399" s="56"/>
      <c r="WAD399" s="56"/>
      <c r="WAE399" s="56"/>
      <c r="WAF399" s="56"/>
      <c r="WAG399" s="56"/>
      <c r="WAH399" s="56"/>
      <c r="WAI399" s="56"/>
      <c r="WAJ399" s="56"/>
      <c r="WAK399" s="56"/>
      <c r="WAL399" s="56"/>
      <c r="WAM399" s="56"/>
      <c r="WAN399" s="56"/>
      <c r="WAO399" s="56"/>
      <c r="WAP399" s="56"/>
      <c r="WAQ399" s="56"/>
      <c r="WAR399" s="56"/>
      <c r="WAS399" s="56"/>
      <c r="WAT399" s="56"/>
      <c r="WAU399" s="56"/>
      <c r="WAV399" s="56"/>
      <c r="WAW399" s="56"/>
      <c r="WAX399" s="56"/>
      <c r="WAY399" s="56"/>
      <c r="WAZ399" s="56"/>
      <c r="WBA399" s="56"/>
      <c r="WBB399" s="56"/>
      <c r="WBC399" s="56"/>
      <c r="WBD399" s="56"/>
      <c r="WBE399" s="56"/>
      <c r="WBF399" s="56"/>
      <c r="WBG399" s="56"/>
      <c r="WBH399" s="56"/>
      <c r="WBI399" s="56"/>
      <c r="WBJ399" s="56"/>
      <c r="WBK399" s="56"/>
      <c r="WBL399" s="56"/>
      <c r="WBM399" s="56"/>
      <c r="WBN399" s="56"/>
      <c r="WBO399" s="56"/>
      <c r="WBP399" s="56"/>
      <c r="WBQ399" s="56"/>
      <c r="WBR399" s="56"/>
      <c r="WBS399" s="56"/>
      <c r="WBT399" s="56"/>
      <c r="WBU399" s="56"/>
      <c r="WBV399" s="56"/>
      <c r="WBW399" s="56"/>
      <c r="WBX399" s="56"/>
      <c r="WBY399" s="56"/>
      <c r="WBZ399" s="56"/>
      <c r="WCA399" s="56"/>
      <c r="WCB399" s="56"/>
      <c r="WCC399" s="56"/>
      <c r="WCD399" s="56"/>
      <c r="WCE399" s="56"/>
      <c r="WCF399" s="56"/>
      <c r="WCG399" s="56"/>
      <c r="WCH399" s="56"/>
      <c r="WCI399" s="56"/>
      <c r="WCJ399" s="56"/>
      <c r="WCK399" s="56"/>
      <c r="WCL399" s="56"/>
      <c r="WCM399" s="56"/>
      <c r="WCN399" s="56"/>
      <c r="WCO399" s="56"/>
      <c r="WCP399" s="56"/>
      <c r="WCQ399" s="56"/>
      <c r="WCR399" s="56"/>
      <c r="WCS399" s="56"/>
      <c r="WCT399" s="56"/>
      <c r="WCU399" s="56"/>
      <c r="WCV399" s="56"/>
      <c r="WCW399" s="56"/>
      <c r="WCX399" s="56"/>
      <c r="WCY399" s="56"/>
      <c r="WCZ399" s="56"/>
      <c r="WDA399" s="56"/>
      <c r="WDB399" s="56"/>
      <c r="WDC399" s="56"/>
      <c r="WDD399" s="56"/>
      <c r="WDE399" s="56"/>
      <c r="WDF399" s="56"/>
      <c r="WDG399" s="56"/>
      <c r="WDH399" s="56"/>
      <c r="WDI399" s="56"/>
      <c r="WDJ399" s="56"/>
      <c r="WDK399" s="56"/>
      <c r="WDL399" s="56"/>
      <c r="WDM399" s="56"/>
      <c r="WDN399" s="56"/>
      <c r="WDO399" s="56"/>
      <c r="WDP399" s="56"/>
      <c r="WDQ399" s="56"/>
      <c r="WDR399" s="56"/>
      <c r="WDS399" s="56"/>
      <c r="WDT399" s="56"/>
      <c r="WDU399" s="56"/>
      <c r="WDV399" s="56"/>
      <c r="WDW399" s="56"/>
      <c r="WDX399" s="56"/>
      <c r="WDY399" s="56"/>
      <c r="WDZ399" s="56"/>
      <c r="WEA399" s="56"/>
      <c r="WEB399" s="56"/>
      <c r="WEC399" s="56"/>
      <c r="WED399" s="56"/>
      <c r="WEE399" s="56"/>
      <c r="WEF399" s="56"/>
      <c r="WEG399" s="56"/>
      <c r="WEH399" s="56"/>
      <c r="WEI399" s="56"/>
      <c r="WEJ399" s="56"/>
      <c r="WEK399" s="56"/>
      <c r="WEL399" s="56"/>
      <c r="WEM399" s="56"/>
      <c r="WEN399" s="56"/>
      <c r="WEO399" s="56"/>
      <c r="WEP399" s="56"/>
      <c r="WEQ399" s="56"/>
      <c r="WER399" s="56"/>
      <c r="WES399" s="56"/>
      <c r="WET399" s="56"/>
      <c r="WEU399" s="56"/>
      <c r="WEV399" s="56"/>
      <c r="WEW399" s="56"/>
      <c r="WEX399" s="56"/>
      <c r="WEY399" s="56"/>
      <c r="WEZ399" s="56"/>
      <c r="WFA399" s="56"/>
      <c r="WFB399" s="56"/>
      <c r="WFC399" s="56"/>
      <c r="WFD399" s="56"/>
      <c r="WFE399" s="56"/>
      <c r="WFF399" s="56"/>
      <c r="WFG399" s="56"/>
      <c r="WFH399" s="56"/>
      <c r="WFI399" s="56"/>
      <c r="WFJ399" s="56"/>
      <c r="WFK399" s="56"/>
      <c r="WFL399" s="56"/>
      <c r="WFM399" s="56"/>
      <c r="WFN399" s="56"/>
      <c r="WFO399" s="56"/>
      <c r="WFP399" s="56"/>
      <c r="WFQ399" s="56"/>
      <c r="WFR399" s="56"/>
      <c r="WFS399" s="56"/>
      <c r="WFT399" s="56"/>
      <c r="WFU399" s="56"/>
      <c r="WFV399" s="56"/>
      <c r="WFW399" s="56"/>
      <c r="WFX399" s="56"/>
      <c r="WFY399" s="56"/>
      <c r="WFZ399" s="56"/>
      <c r="WGA399" s="56"/>
      <c r="WGB399" s="56"/>
      <c r="WGC399" s="56"/>
      <c r="WGD399" s="56"/>
      <c r="WGE399" s="56"/>
      <c r="WGF399" s="56"/>
      <c r="WGG399" s="56"/>
      <c r="WGH399" s="56"/>
      <c r="WGI399" s="56"/>
      <c r="WGJ399" s="56"/>
      <c r="WGK399" s="56"/>
      <c r="WGL399" s="56"/>
      <c r="WGM399" s="56"/>
      <c r="WGN399" s="56"/>
      <c r="WGO399" s="56"/>
      <c r="WGP399" s="56"/>
      <c r="WGQ399" s="56"/>
      <c r="WGR399" s="56"/>
      <c r="WGS399" s="56"/>
      <c r="WGT399" s="56"/>
      <c r="WGU399" s="56"/>
      <c r="WGV399" s="56"/>
      <c r="WGW399" s="56"/>
      <c r="WGX399" s="56"/>
      <c r="WGY399" s="56"/>
      <c r="WGZ399" s="56"/>
      <c r="WHA399" s="56"/>
      <c r="WHB399" s="56"/>
      <c r="WHC399" s="56"/>
      <c r="WHD399" s="56"/>
      <c r="WHE399" s="56"/>
      <c r="WHF399" s="56"/>
      <c r="WHG399" s="56"/>
      <c r="WHH399" s="56"/>
      <c r="WHI399" s="56"/>
      <c r="WHJ399" s="56"/>
      <c r="WHK399" s="56"/>
      <c r="WHL399" s="56"/>
      <c r="WHM399" s="56"/>
      <c r="WHN399" s="56"/>
      <c r="WHO399" s="56"/>
      <c r="WHP399" s="56"/>
      <c r="WHQ399" s="56"/>
      <c r="WHR399" s="56"/>
      <c r="WHS399" s="56"/>
      <c r="WHT399" s="56"/>
      <c r="WHU399" s="56"/>
      <c r="WHV399" s="56"/>
      <c r="WHW399" s="56"/>
      <c r="WHX399" s="56"/>
      <c r="WHY399" s="56"/>
      <c r="WHZ399" s="56"/>
      <c r="WIA399" s="56"/>
      <c r="WIB399" s="56"/>
      <c r="WIC399" s="56"/>
      <c r="WID399" s="56"/>
      <c r="WIE399" s="56"/>
      <c r="WIF399" s="56"/>
      <c r="WIG399" s="56"/>
      <c r="WIH399" s="56"/>
      <c r="WII399" s="56"/>
      <c r="WIJ399" s="56"/>
      <c r="WIK399" s="56"/>
      <c r="WIL399" s="56"/>
      <c r="WIM399" s="56"/>
      <c r="WIN399" s="56"/>
      <c r="WIO399" s="56"/>
      <c r="WIP399" s="56"/>
      <c r="WIQ399" s="56"/>
      <c r="WIR399" s="56"/>
      <c r="WIS399" s="56"/>
      <c r="WIT399" s="56"/>
      <c r="WIU399" s="56"/>
      <c r="WIV399" s="56"/>
      <c r="WIW399" s="56"/>
      <c r="WIX399" s="56"/>
      <c r="WIY399" s="56"/>
      <c r="WIZ399" s="56"/>
      <c r="WJA399" s="56"/>
      <c r="WJB399" s="56"/>
      <c r="WJC399" s="56"/>
      <c r="WJD399" s="56"/>
      <c r="WJE399" s="56"/>
      <c r="WJF399" s="56"/>
      <c r="WJG399" s="56"/>
      <c r="WJH399" s="56"/>
      <c r="WJI399" s="56"/>
      <c r="WJJ399" s="56"/>
      <c r="WJK399" s="56"/>
      <c r="WJL399" s="56"/>
      <c r="WJM399" s="56"/>
      <c r="WJN399" s="56"/>
      <c r="WJO399" s="56"/>
      <c r="WJP399" s="56"/>
      <c r="WJQ399" s="56"/>
      <c r="WJR399" s="56"/>
      <c r="WJS399" s="56"/>
      <c r="WJT399" s="56"/>
      <c r="WJU399" s="56"/>
      <c r="WJV399" s="56"/>
      <c r="WJW399" s="56"/>
      <c r="WJX399" s="56"/>
      <c r="WJY399" s="56"/>
      <c r="WJZ399" s="56"/>
      <c r="WKA399" s="56"/>
      <c r="WKB399" s="56"/>
      <c r="WKC399" s="56"/>
      <c r="WKD399" s="56"/>
      <c r="WKE399" s="56"/>
      <c r="WKF399" s="56"/>
      <c r="WKG399" s="56"/>
      <c r="WKH399" s="56"/>
      <c r="WKI399" s="56"/>
      <c r="WKJ399" s="56"/>
      <c r="WKK399" s="56"/>
      <c r="WKL399" s="56"/>
      <c r="WKM399" s="56"/>
      <c r="WKN399" s="56"/>
      <c r="WKO399" s="56"/>
      <c r="WKP399" s="56"/>
      <c r="WKQ399" s="56"/>
      <c r="WKR399" s="56"/>
      <c r="WKS399" s="56"/>
      <c r="WKT399" s="56"/>
      <c r="WKU399" s="56"/>
      <c r="WKV399" s="56"/>
      <c r="WKW399" s="56"/>
      <c r="WKX399" s="56"/>
      <c r="WKY399" s="56"/>
      <c r="WKZ399" s="56"/>
      <c r="WLA399" s="56"/>
      <c r="WLB399" s="56"/>
      <c r="WLC399" s="56"/>
      <c r="WLD399" s="56"/>
      <c r="WLE399" s="56"/>
      <c r="WLF399" s="56"/>
      <c r="WLG399" s="56"/>
      <c r="WLH399" s="56"/>
      <c r="WLI399" s="56"/>
      <c r="WLJ399" s="56"/>
      <c r="WLK399" s="56"/>
      <c r="WLL399" s="56"/>
      <c r="WLM399" s="56"/>
      <c r="WLN399" s="56"/>
      <c r="WLO399" s="56"/>
      <c r="WLP399" s="56"/>
      <c r="WLQ399" s="56"/>
      <c r="WLR399" s="56"/>
      <c r="WLS399" s="56"/>
      <c r="WLT399" s="56"/>
      <c r="WLU399" s="56"/>
      <c r="WLV399" s="56"/>
      <c r="WLW399" s="56"/>
      <c r="WLX399" s="56"/>
      <c r="WLY399" s="56"/>
      <c r="WLZ399" s="56"/>
      <c r="WMA399" s="56"/>
      <c r="WMB399" s="56"/>
      <c r="WMC399" s="56"/>
      <c r="WMD399" s="56"/>
      <c r="WME399" s="56"/>
      <c r="WMF399" s="56"/>
      <c r="WMG399" s="56"/>
      <c r="WMH399" s="56"/>
      <c r="WMI399" s="56"/>
      <c r="WMJ399" s="56"/>
      <c r="WMK399" s="56"/>
      <c r="WML399" s="56"/>
      <c r="WMM399" s="56"/>
      <c r="WMN399" s="56"/>
      <c r="WMO399" s="56"/>
      <c r="WMP399" s="56"/>
      <c r="WMQ399" s="56"/>
      <c r="WMR399" s="56"/>
      <c r="WMS399" s="56"/>
      <c r="WMT399" s="56"/>
      <c r="WMU399" s="56"/>
      <c r="WMV399" s="56"/>
      <c r="WMW399" s="56"/>
      <c r="WMX399" s="56"/>
      <c r="WMY399" s="56"/>
      <c r="WMZ399" s="56"/>
      <c r="WNA399" s="56"/>
      <c r="WNB399" s="56"/>
      <c r="WNC399" s="56"/>
      <c r="WND399" s="56"/>
      <c r="WNE399" s="56"/>
      <c r="WNF399" s="56"/>
      <c r="WNG399" s="56"/>
      <c r="WNH399" s="56"/>
      <c r="WNI399" s="56"/>
      <c r="WNJ399" s="56"/>
      <c r="WNK399" s="56"/>
      <c r="WNL399" s="56"/>
      <c r="WNM399" s="56"/>
      <c r="WNN399" s="56"/>
      <c r="WNO399" s="56"/>
      <c r="WNP399" s="56"/>
      <c r="WNQ399" s="56"/>
      <c r="WNR399" s="56"/>
      <c r="WNS399" s="56"/>
      <c r="WNT399" s="56"/>
      <c r="WNU399" s="56"/>
      <c r="WNV399" s="56"/>
      <c r="WNW399" s="56"/>
      <c r="WNX399" s="56"/>
      <c r="WNY399" s="56"/>
      <c r="WNZ399" s="56"/>
      <c r="WOA399" s="56"/>
      <c r="WOB399" s="56"/>
      <c r="WOC399" s="56"/>
      <c r="WOD399" s="56"/>
      <c r="WOE399" s="56"/>
      <c r="WOF399" s="56"/>
      <c r="WOG399" s="56"/>
      <c r="WOH399" s="56"/>
      <c r="WOI399" s="56"/>
      <c r="WOJ399" s="56"/>
      <c r="WOK399" s="56"/>
      <c r="WOL399" s="56"/>
      <c r="WOM399" s="56"/>
      <c r="WON399" s="56"/>
      <c r="WOO399" s="56"/>
      <c r="WOP399" s="56"/>
      <c r="WOQ399" s="56"/>
      <c r="WOR399" s="56"/>
      <c r="WOS399" s="56"/>
      <c r="WOT399" s="56"/>
      <c r="WOU399" s="56"/>
      <c r="WOV399" s="56"/>
      <c r="WOW399" s="56"/>
      <c r="WOX399" s="56"/>
      <c r="WOY399" s="56"/>
      <c r="WOZ399" s="56"/>
      <c r="WPA399" s="56"/>
      <c r="WPB399" s="56"/>
      <c r="WPC399" s="56"/>
      <c r="WPD399" s="56"/>
      <c r="WPE399" s="56"/>
      <c r="WPF399" s="56"/>
      <c r="WPG399" s="56"/>
      <c r="WPH399" s="56"/>
      <c r="WPI399" s="56"/>
      <c r="WPJ399" s="56"/>
      <c r="WPK399" s="56"/>
      <c r="WPL399" s="56"/>
      <c r="WPM399" s="56"/>
      <c r="WPN399" s="56"/>
      <c r="WPO399" s="56"/>
      <c r="WPP399" s="56"/>
      <c r="WPQ399" s="56"/>
      <c r="WPR399" s="56"/>
      <c r="WPS399" s="56"/>
      <c r="WPT399" s="56"/>
      <c r="WPU399" s="56"/>
      <c r="WPV399" s="56"/>
      <c r="WPW399" s="56"/>
      <c r="WPX399" s="56"/>
      <c r="WPY399" s="56"/>
      <c r="WPZ399" s="56"/>
      <c r="WQA399" s="56"/>
      <c r="WQB399" s="56"/>
      <c r="WQC399" s="56"/>
      <c r="WQD399" s="56"/>
      <c r="WQE399" s="56"/>
      <c r="WQF399" s="56"/>
      <c r="WQG399" s="56"/>
      <c r="WQH399" s="56"/>
      <c r="WQI399" s="56"/>
      <c r="WQJ399" s="56"/>
      <c r="WQK399" s="56"/>
      <c r="WQL399" s="56"/>
      <c r="WQM399" s="56"/>
      <c r="WQN399" s="56"/>
      <c r="WQO399" s="56"/>
      <c r="WQP399" s="56"/>
      <c r="WQQ399" s="56"/>
      <c r="WQR399" s="56"/>
      <c r="WQS399" s="56"/>
      <c r="WQT399" s="56"/>
      <c r="WQU399" s="56"/>
      <c r="WQV399" s="56"/>
      <c r="WQW399" s="56"/>
      <c r="WQX399" s="56"/>
      <c r="WQY399" s="56"/>
      <c r="WQZ399" s="56"/>
      <c r="WRA399" s="56"/>
      <c r="WRB399" s="56"/>
      <c r="WRC399" s="56"/>
      <c r="WRD399" s="56"/>
      <c r="WRE399" s="56"/>
      <c r="WRF399" s="56"/>
      <c r="WRG399" s="56"/>
      <c r="WRH399" s="56"/>
      <c r="WRI399" s="56"/>
      <c r="WRJ399" s="56"/>
      <c r="WRK399" s="56"/>
      <c r="WRL399" s="56"/>
      <c r="WRM399" s="56"/>
      <c r="WRN399" s="56"/>
      <c r="WRO399" s="56"/>
      <c r="WRP399" s="56"/>
      <c r="WRQ399" s="56"/>
      <c r="WRR399" s="56"/>
      <c r="WRS399" s="56"/>
      <c r="WRT399" s="56"/>
      <c r="WRU399" s="56"/>
      <c r="WRV399" s="56"/>
      <c r="WRW399" s="56"/>
      <c r="WRX399" s="56"/>
      <c r="WRY399" s="56"/>
      <c r="WRZ399" s="56"/>
      <c r="WSA399" s="56"/>
      <c r="WSB399" s="56"/>
      <c r="WSC399" s="56"/>
      <c r="WSD399" s="56"/>
      <c r="WSE399" s="56"/>
      <c r="WSF399" s="56"/>
      <c r="WSG399" s="56"/>
      <c r="WSH399" s="56"/>
      <c r="WSI399" s="56"/>
      <c r="WSJ399" s="56"/>
      <c r="WSK399" s="56"/>
      <c r="WSL399" s="56"/>
      <c r="WSM399" s="56"/>
      <c r="WSN399" s="56"/>
      <c r="WSO399" s="56"/>
      <c r="WSP399" s="56"/>
      <c r="WSQ399" s="56"/>
      <c r="WSR399" s="56"/>
      <c r="WSS399" s="56"/>
      <c r="WST399" s="56"/>
      <c r="WSU399" s="56"/>
      <c r="WSV399" s="56"/>
      <c r="WSW399" s="56"/>
      <c r="WSX399" s="56"/>
      <c r="WSY399" s="56"/>
      <c r="WSZ399" s="56"/>
      <c r="WTA399" s="56"/>
      <c r="WTB399" s="56"/>
      <c r="WTC399" s="56"/>
      <c r="WTD399" s="56"/>
      <c r="WTE399" s="56"/>
      <c r="WTF399" s="56"/>
      <c r="WTG399" s="56"/>
      <c r="WTH399" s="56"/>
      <c r="WTI399" s="56"/>
      <c r="WTJ399" s="56"/>
      <c r="WTK399" s="56"/>
      <c r="WTL399" s="56"/>
      <c r="WTM399" s="56"/>
      <c r="WTN399" s="56"/>
      <c r="WTO399" s="56"/>
      <c r="WTP399" s="56"/>
      <c r="WTQ399" s="56"/>
      <c r="WTR399" s="56"/>
      <c r="WTS399" s="56"/>
      <c r="WTT399" s="56"/>
      <c r="WTU399" s="56"/>
      <c r="WTV399" s="56"/>
      <c r="WTW399" s="56"/>
      <c r="WTX399" s="56"/>
      <c r="WTY399" s="56"/>
      <c r="WTZ399" s="56"/>
      <c r="WUA399" s="56"/>
      <c r="WUB399" s="56"/>
      <c r="WUC399" s="56"/>
      <c r="WUD399" s="56"/>
      <c r="WUE399" s="56"/>
      <c r="WUF399" s="56"/>
      <c r="WUG399" s="56"/>
      <c r="WUH399" s="56"/>
      <c r="WUI399" s="56"/>
      <c r="WUJ399" s="56"/>
      <c r="WUK399" s="56"/>
      <c r="WUL399" s="56"/>
      <c r="WUM399" s="56"/>
      <c r="WUN399" s="56"/>
      <c r="WUO399" s="56"/>
      <c r="WUP399" s="56"/>
      <c r="WUQ399" s="56"/>
      <c r="WUR399" s="56"/>
      <c r="WUS399" s="56"/>
      <c r="WUT399" s="56"/>
      <c r="WUU399" s="56"/>
      <c r="WUV399" s="56"/>
      <c r="WUW399" s="56"/>
      <c r="WUX399" s="56"/>
      <c r="WUY399" s="56"/>
      <c r="WUZ399" s="56"/>
      <c r="WVA399" s="56"/>
      <c r="WVB399" s="56"/>
      <c r="WVC399" s="56"/>
      <c r="WVD399" s="56"/>
      <c r="WVE399" s="56"/>
      <c r="WVF399" s="56"/>
      <c r="WVG399" s="56"/>
      <c r="WVH399" s="56"/>
      <c r="WVI399" s="56"/>
      <c r="WVJ399" s="56"/>
      <c r="WVK399" s="56"/>
      <c r="WVL399" s="56"/>
      <c r="WVM399" s="56"/>
      <c r="WVN399" s="56"/>
      <c r="WVO399" s="56"/>
      <c r="WVP399" s="56"/>
      <c r="WVQ399" s="56"/>
      <c r="WVR399" s="56"/>
      <c r="WVS399" s="56"/>
      <c r="WVT399" s="56"/>
      <c r="WVU399" s="56"/>
      <c r="WVV399" s="56"/>
      <c r="WVW399" s="56"/>
      <c r="WVX399" s="56"/>
      <c r="WVY399" s="56"/>
      <c r="WVZ399" s="56"/>
      <c r="WWA399" s="56"/>
      <c r="WWB399" s="56"/>
      <c r="WWC399" s="56"/>
      <c r="WWD399" s="56"/>
      <c r="WWE399" s="56"/>
      <c r="WWF399" s="56"/>
      <c r="WWG399" s="56"/>
      <c r="WWH399" s="56"/>
      <c r="WWI399" s="56"/>
      <c r="WWJ399" s="56"/>
      <c r="WWK399" s="56"/>
      <c r="WWL399" s="56"/>
      <c r="WWM399" s="56"/>
      <c r="WWN399" s="56"/>
      <c r="WWO399" s="56"/>
      <c r="WWP399" s="56"/>
      <c r="WWQ399" s="56"/>
      <c r="WWR399" s="56"/>
      <c r="WWS399" s="56"/>
      <c r="WWT399" s="56"/>
      <c r="WWU399" s="56"/>
      <c r="WWV399" s="56"/>
      <c r="WWW399" s="56"/>
      <c r="WWX399" s="56"/>
      <c r="WWY399" s="56"/>
      <c r="WWZ399" s="56"/>
      <c r="WXA399" s="56"/>
      <c r="WXB399" s="56"/>
      <c r="WXC399" s="56"/>
      <c r="WXD399" s="56"/>
      <c r="WXE399" s="56"/>
      <c r="WXF399" s="56"/>
      <c r="WXG399" s="56"/>
      <c r="WXH399" s="56"/>
      <c r="WXI399" s="56"/>
      <c r="WXJ399" s="56"/>
      <c r="WXK399" s="56"/>
      <c r="WXL399" s="56"/>
      <c r="WXM399" s="56"/>
      <c r="WXN399" s="56"/>
      <c r="WXO399" s="56"/>
      <c r="WXP399" s="56"/>
      <c r="WXQ399" s="56"/>
      <c r="WXR399" s="56"/>
      <c r="WXS399" s="56"/>
      <c r="WXT399" s="56"/>
      <c r="WXU399" s="56"/>
      <c r="WXV399" s="56"/>
      <c r="WXW399" s="56"/>
      <c r="WXX399" s="56"/>
      <c r="WXY399" s="56"/>
      <c r="WXZ399" s="56"/>
      <c r="WYA399" s="56"/>
      <c r="WYB399" s="56"/>
      <c r="WYC399" s="56"/>
      <c r="WYD399" s="56"/>
      <c r="WYE399" s="56"/>
      <c r="WYF399" s="56"/>
      <c r="WYG399" s="56"/>
      <c r="WYH399" s="56"/>
      <c r="WYI399" s="56"/>
      <c r="WYJ399" s="56"/>
      <c r="WYK399" s="56"/>
      <c r="WYL399" s="56"/>
      <c r="WYM399" s="56"/>
      <c r="WYN399" s="56"/>
      <c r="WYO399" s="56"/>
      <c r="WYP399" s="56"/>
      <c r="WYQ399" s="56"/>
      <c r="WYR399" s="56"/>
      <c r="WYS399" s="56"/>
      <c r="WYT399" s="56"/>
      <c r="WYU399" s="56"/>
      <c r="WYV399" s="56"/>
      <c r="WYW399" s="56"/>
      <c r="WYX399" s="56"/>
      <c r="WYY399" s="56"/>
      <c r="WYZ399" s="56"/>
      <c r="WZA399" s="56"/>
      <c r="WZB399" s="56"/>
      <c r="WZC399" s="56"/>
      <c r="WZD399" s="56"/>
      <c r="WZE399" s="56"/>
      <c r="WZF399" s="56"/>
      <c r="WZG399" s="56"/>
      <c r="WZH399" s="56"/>
      <c r="WZI399" s="56"/>
      <c r="WZJ399" s="56"/>
      <c r="WZK399" s="56"/>
      <c r="WZL399" s="56"/>
      <c r="WZM399" s="56"/>
      <c r="WZN399" s="56"/>
      <c r="WZO399" s="56"/>
      <c r="WZP399" s="56"/>
      <c r="WZQ399" s="56"/>
      <c r="WZR399" s="56"/>
      <c r="WZS399" s="56"/>
      <c r="WZT399" s="56"/>
      <c r="WZU399" s="56"/>
      <c r="WZV399" s="56"/>
      <c r="WZW399" s="56"/>
      <c r="WZX399" s="56"/>
      <c r="WZY399" s="56"/>
      <c r="WZZ399" s="56"/>
      <c r="XAA399" s="56"/>
      <c r="XAB399" s="56"/>
      <c r="XAC399" s="56"/>
      <c r="XAD399" s="56"/>
      <c r="XAE399" s="56"/>
      <c r="XAF399" s="56"/>
      <c r="XAG399" s="56"/>
      <c r="XAH399" s="56"/>
      <c r="XAI399" s="56"/>
      <c r="XAJ399" s="56"/>
      <c r="XAK399" s="56"/>
      <c r="XAL399" s="56"/>
      <c r="XAM399" s="56"/>
      <c r="XAN399" s="56"/>
      <c r="XAO399" s="56"/>
      <c r="XAP399" s="56"/>
      <c r="XAQ399" s="56"/>
      <c r="XAR399" s="56"/>
      <c r="XAS399" s="56"/>
      <c r="XAT399" s="56"/>
      <c r="XAU399" s="56"/>
      <c r="XAV399" s="56"/>
      <c r="XAW399" s="56"/>
      <c r="XAX399" s="56"/>
      <c r="XAY399" s="56"/>
      <c r="XAZ399" s="56"/>
      <c r="XBA399" s="56"/>
      <c r="XBB399" s="56"/>
      <c r="XBC399" s="56"/>
      <c r="XBD399" s="56"/>
      <c r="XBE399" s="56"/>
      <c r="XBF399" s="56"/>
      <c r="XBG399" s="56"/>
      <c r="XBH399" s="56"/>
      <c r="XBI399" s="56"/>
      <c r="XBJ399" s="56"/>
      <c r="XBK399" s="56"/>
      <c r="XBL399" s="56"/>
      <c r="XBM399" s="56"/>
      <c r="XBN399" s="56"/>
      <c r="XBO399" s="56"/>
      <c r="XBP399" s="56"/>
      <c r="XBQ399" s="56"/>
      <c r="XBR399" s="56"/>
      <c r="XBS399" s="56"/>
      <c r="XBT399" s="56"/>
      <c r="XBU399" s="56"/>
      <c r="XBV399" s="56"/>
      <c r="XBW399" s="56"/>
      <c r="XBX399" s="56"/>
      <c r="XBY399" s="56"/>
      <c r="XBZ399" s="56"/>
      <c r="XCA399" s="56"/>
      <c r="XCB399" s="56"/>
      <c r="XCC399" s="56"/>
      <c r="XCD399" s="56"/>
      <c r="XCE399" s="56"/>
      <c r="XCF399" s="56"/>
      <c r="XCG399" s="56"/>
      <c r="XCH399" s="56"/>
      <c r="XCI399" s="56"/>
      <c r="XCJ399" s="56"/>
      <c r="XCK399" s="56"/>
      <c r="XCL399" s="56"/>
      <c r="XCM399" s="56"/>
      <c r="XCN399" s="56"/>
      <c r="XCO399" s="56"/>
      <c r="XCP399" s="56"/>
      <c r="XCQ399" s="56"/>
      <c r="XCR399" s="56"/>
      <c r="XCS399" s="56"/>
      <c r="XCT399" s="56"/>
      <c r="XCU399" s="56"/>
      <c r="XCV399" s="56"/>
      <c r="XCW399" s="56"/>
      <c r="XCX399" s="56"/>
      <c r="XCY399" s="56"/>
      <c r="XCZ399" s="56"/>
      <c r="XDA399" s="56"/>
      <c r="XDB399" s="56"/>
      <c r="XDC399" s="56"/>
      <c r="XDD399" s="56"/>
      <c r="XDE399" s="56"/>
      <c r="XDF399" s="56"/>
      <c r="XDG399" s="56"/>
      <c r="XDH399" s="56"/>
      <c r="XDI399" s="56"/>
      <c r="XDJ399" s="56"/>
      <c r="XDK399" s="56"/>
      <c r="XDL399" s="56"/>
      <c r="XDM399" s="56"/>
      <c r="XDN399" s="56"/>
      <c r="XDO399" s="56"/>
      <c r="XDP399" s="56"/>
      <c r="XDQ399" s="56"/>
      <c r="XDR399" s="56"/>
      <c r="XDS399" s="56"/>
      <c r="XDT399" s="56"/>
      <c r="XDU399" s="56"/>
      <c r="XDV399" s="56"/>
      <c r="XDW399" s="56"/>
      <c r="XDX399" s="56"/>
      <c r="XDY399" s="56"/>
      <c r="XDZ399" s="56"/>
      <c r="XEA399" s="56"/>
      <c r="XEB399" s="56"/>
      <c r="XEC399" s="56"/>
      <c r="XED399" s="56"/>
      <c r="XEE399" s="56"/>
      <c r="XEF399" s="56"/>
      <c r="XEG399" s="56"/>
      <c r="XEH399" s="56"/>
      <c r="XEI399" s="56"/>
      <c r="XEJ399" s="56"/>
      <c r="XEK399" s="56"/>
      <c r="XEL399" s="56"/>
      <c r="XEM399" s="56"/>
      <c r="XEN399" s="56"/>
      <c r="XEO399" s="56"/>
      <c r="XEP399" s="56"/>
      <c r="XEQ399" s="56"/>
      <c r="XER399" s="56"/>
      <c r="XES399" s="56"/>
      <c r="XET399" s="56"/>
      <c r="XEU399" s="56"/>
      <c r="XEV399" s="56"/>
      <c r="XEW399" s="56"/>
      <c r="XEX399" s="56"/>
      <c r="XEY399" s="56"/>
      <c r="XEZ399" s="56"/>
      <c r="XFA399" s="56"/>
      <c r="XFB399" s="56"/>
      <c r="XFC399" s="56"/>
    </row>
    <row r="400" spans="1:16383" s="329" customFormat="1" x14ac:dyDescent="0.2">
      <c r="A400" s="364"/>
      <c r="B400" s="364">
        <v>396</v>
      </c>
      <c r="C400" s="364" t="s">
        <v>76</v>
      </c>
      <c r="D400" s="384" t="s">
        <v>4032</v>
      </c>
      <c r="E400" s="376" t="s">
        <v>4441</v>
      </c>
      <c r="F400" s="386" t="s">
        <v>4942</v>
      </c>
      <c r="G400" s="387" t="s">
        <v>4925</v>
      </c>
      <c r="H400" s="30" t="s">
        <v>3817</v>
      </c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6"/>
      <c r="BG400" s="56"/>
      <c r="BH400" s="56"/>
      <c r="BI400" s="56"/>
      <c r="BJ400" s="56"/>
      <c r="BK400" s="56"/>
      <c r="BL400" s="56"/>
      <c r="BM400" s="56"/>
      <c r="BN400" s="56"/>
      <c r="BO400" s="56"/>
      <c r="BP400" s="56"/>
      <c r="BQ400" s="56"/>
      <c r="BR400" s="56"/>
      <c r="BS400" s="56"/>
      <c r="BT400" s="56"/>
      <c r="BU400" s="56"/>
      <c r="BV400" s="56"/>
      <c r="BW400" s="56"/>
      <c r="BX400" s="56"/>
      <c r="BY400" s="56"/>
      <c r="BZ400" s="56"/>
      <c r="CA400" s="56"/>
      <c r="CB400" s="56"/>
      <c r="CC400" s="56"/>
      <c r="CD400" s="56"/>
      <c r="CE400" s="56"/>
      <c r="CF400" s="56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6"/>
      <c r="CT400" s="56"/>
      <c r="CU400" s="56"/>
      <c r="CV400" s="56"/>
      <c r="CW400" s="56"/>
      <c r="CX400" s="56"/>
      <c r="CY400" s="56"/>
      <c r="CZ400" s="56"/>
      <c r="DA400" s="56"/>
      <c r="DB400" s="56"/>
      <c r="DC400" s="56"/>
      <c r="DD400" s="56"/>
      <c r="DE400" s="56"/>
      <c r="DF400" s="56"/>
      <c r="DG400" s="56"/>
      <c r="DH400" s="56"/>
      <c r="DI400" s="56"/>
      <c r="DJ400" s="56"/>
      <c r="DK400" s="56"/>
      <c r="DL400" s="56"/>
      <c r="DM400" s="56"/>
      <c r="DN400" s="56"/>
      <c r="DO400" s="56"/>
      <c r="DP400" s="56"/>
      <c r="DQ400" s="56"/>
      <c r="DR400" s="56"/>
      <c r="DS400" s="56"/>
      <c r="DT400" s="56"/>
      <c r="DU400" s="56"/>
      <c r="DV400" s="56"/>
      <c r="DW400" s="56"/>
      <c r="DX400" s="56"/>
      <c r="DY400" s="56"/>
      <c r="DZ400" s="56"/>
      <c r="EA400" s="56"/>
      <c r="EB400" s="56"/>
      <c r="EC400" s="56"/>
      <c r="ED400" s="56"/>
      <c r="EE400" s="56"/>
      <c r="EF400" s="56"/>
      <c r="EG400" s="56"/>
      <c r="EH400" s="56"/>
      <c r="EI400" s="56"/>
      <c r="EJ400" s="56"/>
      <c r="EK400" s="56"/>
      <c r="EL400" s="56"/>
      <c r="EM400" s="56"/>
      <c r="EN400" s="56"/>
      <c r="EO400" s="56"/>
      <c r="EP400" s="56"/>
      <c r="EQ400" s="56"/>
      <c r="ER400" s="56"/>
      <c r="ES400" s="56"/>
      <c r="ET400" s="56"/>
      <c r="EU400" s="56"/>
      <c r="EV400" s="56"/>
      <c r="EW400" s="56"/>
      <c r="EX400" s="56"/>
      <c r="EY400" s="56"/>
      <c r="EZ400" s="56"/>
      <c r="FA400" s="56"/>
      <c r="FB400" s="56"/>
      <c r="FC400" s="56"/>
      <c r="FD400" s="56"/>
      <c r="FE400" s="56"/>
      <c r="FF400" s="56"/>
      <c r="FG400" s="56"/>
      <c r="FH400" s="56"/>
      <c r="FI400" s="56"/>
      <c r="FJ400" s="56"/>
      <c r="FK400" s="56"/>
      <c r="FL400" s="56"/>
      <c r="FM400" s="56"/>
      <c r="FN400" s="56"/>
      <c r="FO400" s="56"/>
      <c r="FP400" s="56"/>
      <c r="FQ400" s="56"/>
      <c r="FR400" s="56"/>
      <c r="FS400" s="56"/>
      <c r="FT400" s="56"/>
      <c r="FU400" s="56"/>
      <c r="FV400" s="56"/>
      <c r="FW400" s="56"/>
      <c r="FX400" s="56"/>
      <c r="FY400" s="56"/>
      <c r="FZ400" s="56"/>
      <c r="GA400" s="56"/>
      <c r="GB400" s="56"/>
      <c r="GC400" s="56"/>
      <c r="GD400" s="56"/>
      <c r="GE400" s="56"/>
      <c r="GF400" s="56"/>
      <c r="GG400" s="56"/>
      <c r="GH400" s="56"/>
      <c r="GI400" s="56"/>
      <c r="GJ400" s="56"/>
      <c r="GK400" s="56"/>
      <c r="GL400" s="56"/>
      <c r="GM400" s="56"/>
      <c r="GN400" s="56"/>
      <c r="GO400" s="56"/>
      <c r="GP400" s="56"/>
      <c r="GQ400" s="56"/>
      <c r="GR400" s="56"/>
      <c r="GS400" s="56"/>
      <c r="GT400" s="56"/>
      <c r="GU400" s="56"/>
      <c r="GV400" s="56"/>
      <c r="GW400" s="56"/>
      <c r="GX400" s="56"/>
      <c r="GY400" s="56"/>
      <c r="GZ400" s="56"/>
      <c r="HA400" s="56"/>
      <c r="HB400" s="56"/>
      <c r="HC400" s="56"/>
      <c r="HD400" s="56"/>
      <c r="HE400" s="56"/>
      <c r="HF400" s="56"/>
      <c r="HG400" s="56"/>
      <c r="HH400" s="56"/>
      <c r="HI400" s="56"/>
      <c r="HJ400" s="56"/>
      <c r="HK400" s="56"/>
      <c r="HL400" s="56"/>
      <c r="HM400" s="56"/>
      <c r="HN400" s="56"/>
      <c r="HO400" s="56"/>
      <c r="HP400" s="56"/>
      <c r="HQ400" s="56"/>
      <c r="HR400" s="56"/>
      <c r="HS400" s="56"/>
      <c r="HT400" s="56"/>
      <c r="HU400" s="56"/>
      <c r="HV400" s="56"/>
      <c r="HW400" s="56"/>
      <c r="HX400" s="56"/>
      <c r="HY400" s="56"/>
      <c r="HZ400" s="56"/>
      <c r="IA400" s="56"/>
      <c r="IB400" s="56"/>
      <c r="IC400" s="56"/>
      <c r="ID400" s="56"/>
      <c r="IE400" s="56"/>
      <c r="IF400" s="56"/>
      <c r="IG400" s="56"/>
      <c r="IH400" s="56"/>
      <c r="II400" s="56"/>
      <c r="IJ400" s="56"/>
      <c r="IK400" s="56"/>
      <c r="IL400" s="56"/>
      <c r="IM400" s="56"/>
      <c r="IN400" s="56"/>
      <c r="IO400" s="56"/>
      <c r="IP400" s="56"/>
      <c r="IQ400" s="56"/>
      <c r="IR400" s="56"/>
      <c r="IS400" s="56"/>
      <c r="IT400" s="56"/>
      <c r="IU400" s="56"/>
      <c r="IV400" s="56"/>
      <c r="IW400" s="56"/>
      <c r="IX400" s="56"/>
      <c r="IY400" s="56"/>
      <c r="IZ400" s="56"/>
      <c r="JA400" s="56"/>
      <c r="JB400" s="56"/>
      <c r="JC400" s="56"/>
      <c r="JD400" s="56"/>
      <c r="JE400" s="56"/>
      <c r="JF400" s="56"/>
      <c r="JG400" s="56"/>
      <c r="JH400" s="56"/>
      <c r="JI400" s="56"/>
      <c r="JJ400" s="56"/>
      <c r="JK400" s="56"/>
      <c r="JL400" s="56"/>
      <c r="JM400" s="56"/>
      <c r="JN400" s="56"/>
      <c r="JO400" s="56"/>
      <c r="JP400" s="56"/>
      <c r="JQ400" s="56"/>
      <c r="JR400" s="56"/>
      <c r="JS400" s="56"/>
      <c r="JT400" s="56"/>
      <c r="JU400" s="56"/>
      <c r="JV400" s="56"/>
      <c r="JW400" s="56"/>
      <c r="JX400" s="56"/>
      <c r="JY400" s="56"/>
      <c r="JZ400" s="56"/>
      <c r="KA400" s="56"/>
      <c r="KB400" s="56"/>
      <c r="KC400" s="56"/>
      <c r="KD400" s="56"/>
      <c r="KE400" s="56"/>
      <c r="KF400" s="56"/>
      <c r="KG400" s="56"/>
      <c r="KH400" s="56"/>
      <c r="KI400" s="56"/>
      <c r="KJ400" s="56"/>
      <c r="KK400" s="56"/>
      <c r="KL400" s="56"/>
      <c r="KM400" s="56"/>
      <c r="KN400" s="56"/>
      <c r="KO400" s="56"/>
      <c r="KP400" s="56"/>
      <c r="KQ400" s="56"/>
      <c r="KR400" s="56"/>
      <c r="KS400" s="56"/>
      <c r="KT400" s="56"/>
      <c r="KU400" s="56"/>
      <c r="KV400" s="56"/>
      <c r="KW400" s="56"/>
      <c r="KX400" s="56"/>
      <c r="KY400" s="56"/>
      <c r="KZ400" s="56"/>
      <c r="LA400" s="56"/>
      <c r="LB400" s="56"/>
      <c r="LC400" s="56"/>
      <c r="LD400" s="56"/>
      <c r="LE400" s="56"/>
      <c r="LF400" s="56"/>
      <c r="LG400" s="56"/>
      <c r="LH400" s="56"/>
      <c r="LI400" s="56"/>
      <c r="LJ400" s="56"/>
      <c r="LK400" s="56"/>
      <c r="LL400" s="56"/>
      <c r="LM400" s="56"/>
      <c r="LN400" s="56"/>
      <c r="LO400" s="56"/>
      <c r="LP400" s="56"/>
      <c r="LQ400" s="56"/>
      <c r="LR400" s="56"/>
      <c r="LS400" s="56"/>
      <c r="LT400" s="56"/>
      <c r="LU400" s="56"/>
      <c r="LV400" s="56"/>
      <c r="LW400" s="56"/>
      <c r="LX400" s="56"/>
      <c r="LY400" s="56"/>
      <c r="LZ400" s="56"/>
      <c r="MA400" s="56"/>
      <c r="MB400" s="56"/>
      <c r="MC400" s="56"/>
      <c r="MD400" s="56"/>
      <c r="ME400" s="56"/>
      <c r="MF400" s="56"/>
      <c r="MG400" s="56"/>
      <c r="MH400" s="56"/>
      <c r="MI400" s="56"/>
      <c r="MJ400" s="56"/>
      <c r="MK400" s="56"/>
      <c r="ML400" s="56"/>
      <c r="MM400" s="56"/>
      <c r="MN400" s="56"/>
      <c r="MO400" s="56"/>
      <c r="MP400" s="56"/>
      <c r="MQ400" s="56"/>
      <c r="MR400" s="56"/>
      <c r="MS400" s="56"/>
      <c r="MT400" s="56"/>
      <c r="MU400" s="56"/>
      <c r="MV400" s="56"/>
      <c r="MW400" s="56"/>
      <c r="MX400" s="56"/>
      <c r="MY400" s="56"/>
      <c r="MZ400" s="56"/>
      <c r="NA400" s="56"/>
      <c r="NB400" s="56"/>
      <c r="NC400" s="56"/>
      <c r="ND400" s="56"/>
      <c r="NE400" s="56"/>
      <c r="NF400" s="56"/>
      <c r="NG400" s="56"/>
      <c r="NH400" s="56"/>
      <c r="NI400" s="56"/>
      <c r="NJ400" s="56"/>
      <c r="NK400" s="56"/>
      <c r="NL400" s="56"/>
      <c r="NM400" s="56"/>
      <c r="NN400" s="56"/>
      <c r="NO400" s="56"/>
      <c r="NP400" s="56"/>
      <c r="NQ400" s="56"/>
      <c r="NR400" s="56"/>
      <c r="NS400" s="56"/>
      <c r="NT400" s="56"/>
      <c r="NU400" s="56"/>
      <c r="NV400" s="56"/>
      <c r="NW400" s="56"/>
      <c r="NX400" s="56"/>
      <c r="NY400" s="56"/>
      <c r="NZ400" s="56"/>
      <c r="OA400" s="56"/>
      <c r="OB400" s="56"/>
      <c r="OC400" s="56"/>
      <c r="OD400" s="56"/>
      <c r="OE400" s="56"/>
      <c r="OF400" s="56"/>
      <c r="OG400" s="56"/>
      <c r="OH400" s="56"/>
      <c r="OI400" s="56"/>
      <c r="OJ400" s="56"/>
      <c r="OK400" s="56"/>
      <c r="OL400" s="56"/>
      <c r="OM400" s="56"/>
      <c r="ON400" s="56"/>
      <c r="OO400" s="56"/>
      <c r="OP400" s="56"/>
      <c r="OQ400" s="56"/>
      <c r="OR400" s="56"/>
      <c r="OS400" s="56"/>
      <c r="OT400" s="56"/>
      <c r="OU400" s="56"/>
      <c r="OV400" s="56"/>
      <c r="OW400" s="56"/>
      <c r="OX400" s="56"/>
      <c r="OY400" s="56"/>
      <c r="OZ400" s="56"/>
      <c r="PA400" s="56"/>
      <c r="PB400" s="56"/>
      <c r="PC400" s="56"/>
      <c r="PD400" s="56"/>
      <c r="PE400" s="56"/>
      <c r="PF400" s="56"/>
      <c r="PG400" s="56"/>
      <c r="PH400" s="56"/>
      <c r="PI400" s="56"/>
      <c r="PJ400" s="56"/>
      <c r="PK400" s="56"/>
      <c r="PL400" s="56"/>
      <c r="PM400" s="56"/>
      <c r="PN400" s="56"/>
      <c r="PO400" s="56"/>
      <c r="PP400" s="56"/>
      <c r="PQ400" s="56"/>
      <c r="PR400" s="56"/>
      <c r="PS400" s="56"/>
      <c r="PT400" s="56"/>
      <c r="PU400" s="56"/>
      <c r="PV400" s="56"/>
      <c r="PW400" s="56"/>
      <c r="PX400" s="56"/>
      <c r="PY400" s="56"/>
      <c r="PZ400" s="56"/>
      <c r="QA400" s="56"/>
      <c r="QB400" s="56"/>
      <c r="QC400" s="56"/>
      <c r="QD400" s="56"/>
      <c r="QE400" s="56"/>
      <c r="QF400" s="56"/>
      <c r="QG400" s="56"/>
      <c r="QH400" s="56"/>
      <c r="QI400" s="56"/>
      <c r="QJ400" s="56"/>
      <c r="QK400" s="56"/>
      <c r="QL400" s="56"/>
      <c r="QM400" s="56"/>
      <c r="QN400" s="56"/>
      <c r="QO400" s="56"/>
      <c r="QP400" s="56"/>
      <c r="QQ400" s="56"/>
      <c r="QR400" s="56"/>
      <c r="QS400" s="56"/>
      <c r="QT400" s="56"/>
      <c r="QU400" s="56"/>
      <c r="QV400" s="56"/>
      <c r="QW400" s="56"/>
      <c r="QX400" s="56"/>
      <c r="QY400" s="56"/>
      <c r="QZ400" s="56"/>
      <c r="RA400" s="56"/>
      <c r="RB400" s="56"/>
      <c r="RC400" s="56"/>
      <c r="RD400" s="56"/>
      <c r="RE400" s="56"/>
      <c r="RF400" s="56"/>
      <c r="RG400" s="56"/>
      <c r="RH400" s="56"/>
      <c r="RI400" s="56"/>
      <c r="RJ400" s="56"/>
      <c r="RK400" s="56"/>
      <c r="RL400" s="56"/>
      <c r="RM400" s="56"/>
      <c r="RN400" s="56"/>
      <c r="RO400" s="56"/>
      <c r="RP400" s="56"/>
      <c r="RQ400" s="56"/>
      <c r="RR400" s="56"/>
      <c r="RS400" s="56"/>
      <c r="RT400" s="56"/>
      <c r="RU400" s="56"/>
      <c r="RV400" s="56"/>
      <c r="RW400" s="56"/>
      <c r="RX400" s="56"/>
      <c r="RY400" s="56"/>
      <c r="RZ400" s="56"/>
      <c r="SA400" s="56"/>
      <c r="SB400" s="56"/>
      <c r="SC400" s="56"/>
      <c r="SD400" s="56"/>
      <c r="SE400" s="56"/>
      <c r="SF400" s="56"/>
      <c r="SG400" s="56"/>
      <c r="SH400" s="56"/>
      <c r="SI400" s="56"/>
      <c r="SJ400" s="56"/>
      <c r="SK400" s="56"/>
      <c r="SL400" s="56"/>
      <c r="SM400" s="56"/>
      <c r="SN400" s="56"/>
      <c r="SO400" s="56"/>
      <c r="SP400" s="56"/>
      <c r="SQ400" s="56"/>
      <c r="SR400" s="56"/>
      <c r="SS400" s="56"/>
      <c r="ST400" s="56"/>
      <c r="SU400" s="56"/>
      <c r="SV400" s="56"/>
      <c r="SW400" s="56"/>
      <c r="SX400" s="56"/>
      <c r="SY400" s="56"/>
      <c r="SZ400" s="56"/>
      <c r="TA400" s="56"/>
      <c r="TB400" s="56"/>
      <c r="TC400" s="56"/>
      <c r="TD400" s="56"/>
      <c r="TE400" s="56"/>
      <c r="TF400" s="56"/>
      <c r="TG400" s="56"/>
      <c r="TH400" s="56"/>
      <c r="TI400" s="56"/>
      <c r="TJ400" s="56"/>
      <c r="TK400" s="56"/>
      <c r="TL400" s="56"/>
      <c r="TM400" s="56"/>
      <c r="TN400" s="56"/>
      <c r="TO400" s="56"/>
      <c r="TP400" s="56"/>
      <c r="TQ400" s="56"/>
      <c r="TR400" s="56"/>
      <c r="TS400" s="56"/>
      <c r="TT400" s="56"/>
      <c r="TU400" s="56"/>
      <c r="TV400" s="56"/>
      <c r="TW400" s="56"/>
      <c r="TX400" s="56"/>
      <c r="TY400" s="56"/>
      <c r="TZ400" s="56"/>
      <c r="UA400" s="56"/>
      <c r="UB400" s="56"/>
      <c r="UC400" s="56"/>
      <c r="UD400" s="56"/>
      <c r="UE400" s="56"/>
      <c r="UF400" s="56"/>
      <c r="UG400" s="56"/>
      <c r="UH400" s="56"/>
      <c r="UI400" s="56"/>
      <c r="UJ400" s="56"/>
      <c r="UK400" s="56"/>
      <c r="UL400" s="56"/>
      <c r="UM400" s="56"/>
      <c r="UN400" s="56"/>
      <c r="UO400" s="56"/>
      <c r="UP400" s="56"/>
      <c r="UQ400" s="56"/>
      <c r="UR400" s="56"/>
      <c r="US400" s="56"/>
      <c r="UT400" s="56"/>
      <c r="UU400" s="56"/>
      <c r="UV400" s="56"/>
      <c r="UW400" s="56"/>
      <c r="UX400" s="56"/>
      <c r="UY400" s="56"/>
      <c r="UZ400" s="56"/>
      <c r="VA400" s="56"/>
      <c r="VB400" s="56"/>
      <c r="VC400" s="56"/>
      <c r="VD400" s="56"/>
      <c r="VE400" s="56"/>
      <c r="VF400" s="56"/>
      <c r="VG400" s="56"/>
      <c r="VH400" s="56"/>
      <c r="VI400" s="56"/>
      <c r="VJ400" s="56"/>
      <c r="VK400" s="56"/>
      <c r="VL400" s="56"/>
      <c r="VM400" s="56"/>
      <c r="VN400" s="56"/>
      <c r="VO400" s="56"/>
      <c r="VP400" s="56"/>
      <c r="VQ400" s="56"/>
      <c r="VR400" s="56"/>
      <c r="VS400" s="56"/>
      <c r="VT400" s="56"/>
      <c r="VU400" s="56"/>
      <c r="VV400" s="56"/>
      <c r="VW400" s="56"/>
      <c r="VX400" s="56"/>
      <c r="VY400" s="56"/>
      <c r="VZ400" s="56"/>
      <c r="WA400" s="56"/>
      <c r="WB400" s="56"/>
      <c r="WC400" s="56"/>
      <c r="WD400" s="56"/>
      <c r="WE400" s="56"/>
      <c r="WF400" s="56"/>
      <c r="WG400" s="56"/>
      <c r="WH400" s="56"/>
      <c r="WI400" s="56"/>
      <c r="WJ400" s="56"/>
      <c r="WK400" s="56"/>
      <c r="WL400" s="56"/>
      <c r="WM400" s="56"/>
      <c r="WN400" s="56"/>
      <c r="WO400" s="56"/>
      <c r="WP400" s="56"/>
      <c r="WQ400" s="56"/>
      <c r="WR400" s="56"/>
      <c r="WS400" s="56"/>
      <c r="WT400" s="56"/>
      <c r="WU400" s="56"/>
      <c r="WV400" s="56"/>
      <c r="WW400" s="56"/>
      <c r="WX400" s="56"/>
      <c r="WY400" s="56"/>
      <c r="WZ400" s="56"/>
      <c r="XA400" s="56"/>
      <c r="XB400" s="56"/>
      <c r="XC400" s="56"/>
      <c r="XD400" s="56"/>
      <c r="XE400" s="56"/>
      <c r="XF400" s="56"/>
      <c r="XG400" s="56"/>
      <c r="XH400" s="56"/>
      <c r="XI400" s="56"/>
      <c r="XJ400" s="56"/>
      <c r="XK400" s="56"/>
      <c r="XL400" s="56"/>
      <c r="XM400" s="56"/>
      <c r="XN400" s="56"/>
      <c r="XO400" s="56"/>
      <c r="XP400" s="56"/>
      <c r="XQ400" s="56"/>
      <c r="XR400" s="56"/>
      <c r="XS400" s="56"/>
      <c r="XT400" s="56"/>
      <c r="XU400" s="56"/>
      <c r="XV400" s="56"/>
      <c r="XW400" s="56"/>
      <c r="XX400" s="56"/>
      <c r="XY400" s="56"/>
      <c r="XZ400" s="56"/>
      <c r="YA400" s="56"/>
      <c r="YB400" s="56"/>
      <c r="YC400" s="56"/>
      <c r="YD400" s="56"/>
      <c r="YE400" s="56"/>
      <c r="YF400" s="56"/>
      <c r="YG400" s="56"/>
      <c r="YH400" s="56"/>
      <c r="YI400" s="56"/>
      <c r="YJ400" s="56"/>
      <c r="YK400" s="56"/>
      <c r="YL400" s="56"/>
      <c r="YM400" s="56"/>
      <c r="YN400" s="56"/>
      <c r="YO400" s="56"/>
      <c r="YP400" s="56"/>
      <c r="YQ400" s="56"/>
      <c r="YR400" s="56"/>
      <c r="YS400" s="56"/>
      <c r="YT400" s="56"/>
      <c r="YU400" s="56"/>
      <c r="YV400" s="56"/>
      <c r="YW400" s="56"/>
      <c r="YX400" s="56"/>
      <c r="YY400" s="56"/>
      <c r="YZ400" s="56"/>
      <c r="ZA400" s="56"/>
      <c r="ZB400" s="56"/>
      <c r="ZC400" s="56"/>
      <c r="ZD400" s="56"/>
      <c r="ZE400" s="56"/>
      <c r="ZF400" s="56"/>
      <c r="ZG400" s="56"/>
      <c r="ZH400" s="56"/>
      <c r="ZI400" s="56"/>
      <c r="ZJ400" s="56"/>
      <c r="ZK400" s="56"/>
      <c r="ZL400" s="56"/>
      <c r="ZM400" s="56"/>
      <c r="ZN400" s="56"/>
      <c r="ZO400" s="56"/>
      <c r="ZP400" s="56"/>
      <c r="ZQ400" s="56"/>
      <c r="ZR400" s="56"/>
      <c r="ZS400" s="56"/>
      <c r="ZT400" s="56"/>
      <c r="ZU400" s="56"/>
      <c r="ZV400" s="56"/>
      <c r="ZW400" s="56"/>
      <c r="ZX400" s="56"/>
      <c r="ZY400" s="56"/>
      <c r="ZZ400" s="56"/>
      <c r="AAA400" s="56"/>
      <c r="AAB400" s="56"/>
      <c r="AAC400" s="56"/>
      <c r="AAD400" s="56"/>
      <c r="AAE400" s="56"/>
      <c r="AAF400" s="56"/>
      <c r="AAG400" s="56"/>
      <c r="AAH400" s="56"/>
      <c r="AAI400" s="56"/>
      <c r="AAJ400" s="56"/>
      <c r="AAK400" s="56"/>
      <c r="AAL400" s="56"/>
      <c r="AAM400" s="56"/>
      <c r="AAN400" s="56"/>
      <c r="AAO400" s="56"/>
      <c r="AAP400" s="56"/>
      <c r="AAQ400" s="56"/>
      <c r="AAR400" s="56"/>
      <c r="AAS400" s="56"/>
      <c r="AAT400" s="56"/>
      <c r="AAU400" s="56"/>
      <c r="AAV400" s="56"/>
      <c r="AAW400" s="56"/>
      <c r="AAX400" s="56"/>
      <c r="AAY400" s="56"/>
      <c r="AAZ400" s="56"/>
      <c r="ABA400" s="56"/>
      <c r="ABB400" s="56"/>
      <c r="ABC400" s="56"/>
      <c r="ABD400" s="56"/>
      <c r="ABE400" s="56"/>
      <c r="ABF400" s="56"/>
      <c r="ABG400" s="56"/>
      <c r="ABH400" s="56"/>
      <c r="ABI400" s="56"/>
      <c r="ABJ400" s="56"/>
      <c r="ABK400" s="56"/>
      <c r="ABL400" s="56"/>
      <c r="ABM400" s="56"/>
      <c r="ABN400" s="56"/>
      <c r="ABO400" s="56"/>
      <c r="ABP400" s="56"/>
      <c r="ABQ400" s="56"/>
      <c r="ABR400" s="56"/>
      <c r="ABS400" s="56"/>
      <c r="ABT400" s="56"/>
      <c r="ABU400" s="56"/>
      <c r="ABV400" s="56"/>
      <c r="ABW400" s="56"/>
      <c r="ABX400" s="56"/>
      <c r="ABY400" s="56"/>
      <c r="ABZ400" s="56"/>
      <c r="ACA400" s="56"/>
      <c r="ACB400" s="56"/>
      <c r="ACC400" s="56"/>
      <c r="ACD400" s="56"/>
      <c r="ACE400" s="56"/>
      <c r="ACF400" s="56"/>
      <c r="ACG400" s="56"/>
      <c r="ACH400" s="56"/>
      <c r="ACI400" s="56"/>
      <c r="ACJ400" s="56"/>
      <c r="ACK400" s="56"/>
      <c r="ACL400" s="56"/>
      <c r="ACM400" s="56"/>
      <c r="ACN400" s="56"/>
      <c r="ACO400" s="56"/>
      <c r="ACP400" s="56"/>
      <c r="ACQ400" s="56"/>
      <c r="ACR400" s="56"/>
      <c r="ACS400" s="56"/>
      <c r="ACT400" s="56"/>
      <c r="ACU400" s="56"/>
      <c r="ACV400" s="56"/>
      <c r="ACW400" s="56"/>
      <c r="ACX400" s="56"/>
      <c r="ACY400" s="56"/>
      <c r="ACZ400" s="56"/>
      <c r="ADA400" s="56"/>
      <c r="ADB400" s="56"/>
      <c r="ADC400" s="56"/>
      <c r="ADD400" s="56"/>
      <c r="ADE400" s="56"/>
      <c r="ADF400" s="56"/>
      <c r="ADG400" s="56"/>
      <c r="ADH400" s="56"/>
      <c r="ADI400" s="56"/>
      <c r="ADJ400" s="56"/>
      <c r="ADK400" s="56"/>
      <c r="ADL400" s="56"/>
      <c r="ADM400" s="56"/>
      <c r="ADN400" s="56"/>
      <c r="ADO400" s="56"/>
      <c r="ADP400" s="56"/>
      <c r="ADQ400" s="56"/>
      <c r="ADR400" s="56"/>
      <c r="ADS400" s="56"/>
      <c r="ADT400" s="56"/>
      <c r="ADU400" s="56"/>
      <c r="ADV400" s="56"/>
      <c r="ADW400" s="56"/>
      <c r="ADX400" s="56"/>
      <c r="ADY400" s="56"/>
      <c r="ADZ400" s="56"/>
      <c r="AEA400" s="56"/>
      <c r="AEB400" s="56"/>
      <c r="AEC400" s="56"/>
      <c r="AED400" s="56"/>
      <c r="AEE400" s="56"/>
      <c r="AEF400" s="56"/>
      <c r="AEG400" s="56"/>
      <c r="AEH400" s="56"/>
      <c r="AEI400" s="56"/>
      <c r="AEJ400" s="56"/>
      <c r="AEK400" s="56"/>
      <c r="AEL400" s="56"/>
      <c r="AEM400" s="56"/>
      <c r="AEN400" s="56"/>
      <c r="AEO400" s="56"/>
      <c r="AEP400" s="56"/>
      <c r="AEQ400" s="56"/>
      <c r="AER400" s="56"/>
      <c r="AES400" s="56"/>
      <c r="AET400" s="56"/>
      <c r="AEU400" s="56"/>
      <c r="AEV400" s="56"/>
      <c r="AEW400" s="56"/>
      <c r="AEX400" s="56"/>
      <c r="AEY400" s="56"/>
      <c r="AEZ400" s="56"/>
      <c r="AFA400" s="56"/>
      <c r="AFB400" s="56"/>
      <c r="AFC400" s="56"/>
      <c r="AFD400" s="56"/>
      <c r="AFE400" s="56"/>
      <c r="AFF400" s="56"/>
      <c r="AFG400" s="56"/>
      <c r="AFH400" s="56"/>
      <c r="AFI400" s="56"/>
      <c r="AFJ400" s="56"/>
      <c r="AFK400" s="56"/>
      <c r="AFL400" s="56"/>
      <c r="AFM400" s="56"/>
      <c r="AFN400" s="56"/>
      <c r="AFO400" s="56"/>
      <c r="AFP400" s="56"/>
      <c r="AFQ400" s="56"/>
      <c r="AFR400" s="56"/>
      <c r="AFS400" s="56"/>
      <c r="AFT400" s="56"/>
      <c r="AFU400" s="56"/>
      <c r="AFV400" s="56"/>
      <c r="AFW400" s="56"/>
      <c r="AFX400" s="56"/>
      <c r="AFY400" s="56"/>
      <c r="AFZ400" s="56"/>
      <c r="AGA400" s="56"/>
      <c r="AGB400" s="56"/>
      <c r="AGC400" s="56"/>
      <c r="AGD400" s="56"/>
      <c r="AGE400" s="56"/>
      <c r="AGF400" s="56"/>
      <c r="AGG400" s="56"/>
      <c r="AGH400" s="56"/>
      <c r="AGI400" s="56"/>
      <c r="AGJ400" s="56"/>
      <c r="AGK400" s="56"/>
      <c r="AGL400" s="56"/>
      <c r="AGM400" s="56"/>
      <c r="AGN400" s="56"/>
      <c r="AGO400" s="56"/>
      <c r="AGP400" s="56"/>
      <c r="AGQ400" s="56"/>
      <c r="AGR400" s="56"/>
      <c r="AGS400" s="56"/>
      <c r="AGT400" s="56"/>
      <c r="AGU400" s="56"/>
      <c r="AGV400" s="56"/>
      <c r="AGW400" s="56"/>
      <c r="AGX400" s="56"/>
      <c r="AGY400" s="56"/>
      <c r="AGZ400" s="56"/>
      <c r="AHA400" s="56"/>
      <c r="AHB400" s="56"/>
      <c r="AHC400" s="56"/>
      <c r="AHD400" s="56"/>
      <c r="AHE400" s="56"/>
      <c r="AHF400" s="56"/>
      <c r="AHG400" s="56"/>
      <c r="AHH400" s="56"/>
      <c r="AHI400" s="56"/>
      <c r="AHJ400" s="56"/>
      <c r="AHK400" s="56"/>
      <c r="AHL400" s="56"/>
      <c r="AHM400" s="56"/>
      <c r="AHN400" s="56"/>
      <c r="AHO400" s="56"/>
      <c r="AHP400" s="56"/>
      <c r="AHQ400" s="56"/>
      <c r="AHR400" s="56"/>
      <c r="AHS400" s="56"/>
      <c r="AHT400" s="56"/>
      <c r="AHU400" s="56"/>
      <c r="AHV400" s="56"/>
      <c r="AHW400" s="56"/>
      <c r="AHX400" s="56"/>
      <c r="AHY400" s="56"/>
      <c r="AHZ400" s="56"/>
      <c r="AIA400" s="56"/>
      <c r="AIB400" s="56"/>
      <c r="AIC400" s="56"/>
      <c r="AID400" s="56"/>
      <c r="AIE400" s="56"/>
      <c r="AIF400" s="56"/>
      <c r="AIG400" s="56"/>
      <c r="AIH400" s="56"/>
      <c r="AII400" s="56"/>
      <c r="AIJ400" s="56"/>
      <c r="AIK400" s="56"/>
      <c r="AIL400" s="56"/>
      <c r="AIM400" s="56"/>
      <c r="AIN400" s="56"/>
      <c r="AIO400" s="56"/>
      <c r="AIP400" s="56"/>
      <c r="AIQ400" s="56"/>
      <c r="AIR400" s="56"/>
      <c r="AIS400" s="56"/>
      <c r="AIT400" s="56"/>
      <c r="AIU400" s="56"/>
      <c r="AIV400" s="56"/>
      <c r="AIW400" s="56"/>
      <c r="AIX400" s="56"/>
      <c r="AIY400" s="56"/>
      <c r="AIZ400" s="56"/>
      <c r="AJA400" s="56"/>
      <c r="AJB400" s="56"/>
      <c r="AJC400" s="56"/>
      <c r="AJD400" s="56"/>
      <c r="AJE400" s="56"/>
      <c r="AJF400" s="56"/>
      <c r="AJG400" s="56"/>
      <c r="AJH400" s="56"/>
      <c r="AJI400" s="56"/>
      <c r="AJJ400" s="56"/>
      <c r="AJK400" s="56"/>
      <c r="AJL400" s="56"/>
      <c r="AJM400" s="56"/>
      <c r="AJN400" s="56"/>
      <c r="AJO400" s="56"/>
      <c r="AJP400" s="56"/>
      <c r="AJQ400" s="56"/>
      <c r="AJR400" s="56"/>
      <c r="AJS400" s="56"/>
      <c r="AJT400" s="56"/>
      <c r="AJU400" s="56"/>
      <c r="AJV400" s="56"/>
      <c r="AJW400" s="56"/>
      <c r="AJX400" s="56"/>
      <c r="AJY400" s="56"/>
      <c r="AJZ400" s="56"/>
      <c r="AKA400" s="56"/>
      <c r="AKB400" s="56"/>
      <c r="AKC400" s="56"/>
      <c r="AKD400" s="56"/>
      <c r="AKE400" s="56"/>
      <c r="AKF400" s="56"/>
      <c r="AKG400" s="56"/>
      <c r="AKH400" s="56"/>
      <c r="AKI400" s="56"/>
      <c r="AKJ400" s="56"/>
      <c r="AKK400" s="56"/>
      <c r="AKL400" s="56"/>
      <c r="AKM400" s="56"/>
      <c r="AKN400" s="56"/>
      <c r="AKO400" s="56"/>
      <c r="AKP400" s="56"/>
      <c r="AKQ400" s="56"/>
      <c r="AKR400" s="56"/>
      <c r="AKS400" s="56"/>
      <c r="AKT400" s="56"/>
      <c r="AKU400" s="56"/>
      <c r="AKV400" s="56"/>
      <c r="AKW400" s="56"/>
      <c r="AKX400" s="56"/>
      <c r="AKY400" s="56"/>
      <c r="AKZ400" s="56"/>
      <c r="ALA400" s="56"/>
      <c r="ALB400" s="56"/>
      <c r="ALC400" s="56"/>
      <c r="ALD400" s="56"/>
      <c r="ALE400" s="56"/>
      <c r="ALF400" s="56"/>
      <c r="ALG400" s="56"/>
      <c r="ALH400" s="56"/>
      <c r="ALI400" s="56"/>
      <c r="ALJ400" s="56"/>
      <c r="ALK400" s="56"/>
      <c r="ALL400" s="56"/>
      <c r="ALM400" s="56"/>
      <c r="ALN400" s="56"/>
      <c r="ALO400" s="56"/>
      <c r="ALP400" s="56"/>
      <c r="ALQ400" s="56"/>
      <c r="ALR400" s="56"/>
      <c r="ALS400" s="56"/>
      <c r="ALT400" s="56"/>
      <c r="ALU400" s="56"/>
      <c r="ALV400" s="56"/>
      <c r="ALW400" s="56"/>
      <c r="ALX400" s="56"/>
      <c r="ALY400" s="56"/>
      <c r="ALZ400" s="56"/>
      <c r="AMA400" s="56"/>
      <c r="AMB400" s="56"/>
      <c r="AMC400" s="56"/>
      <c r="AMD400" s="56"/>
      <c r="AME400" s="56"/>
      <c r="AMF400" s="56"/>
      <c r="AMG400" s="56"/>
      <c r="AMH400" s="56"/>
      <c r="AMI400" s="56"/>
      <c r="AMJ400" s="56"/>
      <c r="AMK400" s="56"/>
      <c r="AML400" s="56"/>
      <c r="AMM400" s="56"/>
      <c r="AMN400" s="56"/>
      <c r="AMO400" s="56"/>
      <c r="AMP400" s="56"/>
      <c r="AMQ400" s="56"/>
      <c r="AMR400" s="56"/>
      <c r="AMS400" s="56"/>
      <c r="AMT400" s="56"/>
      <c r="AMU400" s="56"/>
      <c r="AMV400" s="56"/>
      <c r="AMW400" s="56"/>
      <c r="AMX400" s="56"/>
      <c r="AMY400" s="56"/>
      <c r="AMZ400" s="56"/>
      <c r="ANA400" s="56"/>
      <c r="ANB400" s="56"/>
      <c r="ANC400" s="56"/>
      <c r="AND400" s="56"/>
      <c r="ANE400" s="56"/>
      <c r="ANF400" s="56"/>
      <c r="ANG400" s="56"/>
      <c r="ANH400" s="56"/>
      <c r="ANI400" s="56"/>
      <c r="ANJ400" s="56"/>
      <c r="ANK400" s="56"/>
      <c r="ANL400" s="56"/>
      <c r="ANM400" s="56"/>
      <c r="ANN400" s="56"/>
      <c r="ANO400" s="56"/>
      <c r="ANP400" s="56"/>
      <c r="ANQ400" s="56"/>
      <c r="ANR400" s="56"/>
      <c r="ANS400" s="56"/>
      <c r="ANT400" s="56"/>
      <c r="ANU400" s="56"/>
      <c r="ANV400" s="56"/>
      <c r="ANW400" s="56"/>
      <c r="ANX400" s="56"/>
      <c r="ANY400" s="56"/>
      <c r="ANZ400" s="56"/>
      <c r="AOA400" s="56"/>
      <c r="AOB400" s="56"/>
      <c r="AOC400" s="56"/>
      <c r="AOD400" s="56"/>
      <c r="AOE400" s="56"/>
      <c r="AOF400" s="56"/>
      <c r="AOG400" s="56"/>
      <c r="AOH400" s="56"/>
      <c r="AOI400" s="56"/>
      <c r="AOJ400" s="56"/>
      <c r="AOK400" s="56"/>
      <c r="AOL400" s="56"/>
      <c r="AOM400" s="56"/>
      <c r="AON400" s="56"/>
      <c r="AOO400" s="56"/>
      <c r="AOP400" s="56"/>
      <c r="AOQ400" s="56"/>
      <c r="AOR400" s="56"/>
      <c r="AOS400" s="56"/>
      <c r="AOT400" s="56"/>
      <c r="AOU400" s="56"/>
      <c r="AOV400" s="56"/>
      <c r="AOW400" s="56"/>
      <c r="AOX400" s="56"/>
      <c r="AOY400" s="56"/>
      <c r="AOZ400" s="56"/>
      <c r="APA400" s="56"/>
      <c r="APB400" s="56"/>
      <c r="APC400" s="56"/>
      <c r="APD400" s="56"/>
      <c r="APE400" s="56"/>
      <c r="APF400" s="56"/>
      <c r="APG400" s="56"/>
      <c r="APH400" s="56"/>
      <c r="API400" s="56"/>
      <c r="APJ400" s="56"/>
      <c r="APK400" s="56"/>
      <c r="APL400" s="56"/>
      <c r="APM400" s="56"/>
      <c r="APN400" s="56"/>
      <c r="APO400" s="56"/>
      <c r="APP400" s="56"/>
      <c r="APQ400" s="56"/>
      <c r="APR400" s="56"/>
      <c r="APS400" s="56"/>
      <c r="APT400" s="56"/>
      <c r="APU400" s="56"/>
      <c r="APV400" s="56"/>
      <c r="APW400" s="56"/>
      <c r="APX400" s="56"/>
      <c r="APY400" s="56"/>
      <c r="APZ400" s="56"/>
      <c r="AQA400" s="56"/>
      <c r="AQB400" s="56"/>
      <c r="AQC400" s="56"/>
      <c r="AQD400" s="56"/>
      <c r="AQE400" s="56"/>
      <c r="AQF400" s="56"/>
      <c r="AQG400" s="56"/>
      <c r="AQH400" s="56"/>
      <c r="AQI400" s="56"/>
      <c r="AQJ400" s="56"/>
      <c r="AQK400" s="56"/>
      <c r="AQL400" s="56"/>
      <c r="AQM400" s="56"/>
      <c r="AQN400" s="56"/>
      <c r="AQO400" s="56"/>
      <c r="AQP400" s="56"/>
      <c r="AQQ400" s="56"/>
      <c r="AQR400" s="56"/>
      <c r="AQS400" s="56"/>
      <c r="AQT400" s="56"/>
      <c r="AQU400" s="56"/>
      <c r="AQV400" s="56"/>
      <c r="AQW400" s="56"/>
      <c r="AQX400" s="56"/>
      <c r="AQY400" s="56"/>
      <c r="AQZ400" s="56"/>
      <c r="ARA400" s="56"/>
      <c r="ARB400" s="56"/>
      <c r="ARC400" s="56"/>
      <c r="ARD400" s="56"/>
      <c r="ARE400" s="56"/>
      <c r="ARF400" s="56"/>
      <c r="ARG400" s="56"/>
      <c r="ARH400" s="56"/>
      <c r="ARI400" s="56"/>
      <c r="ARJ400" s="56"/>
      <c r="ARK400" s="56"/>
      <c r="ARL400" s="56"/>
      <c r="ARM400" s="56"/>
      <c r="ARN400" s="56"/>
      <c r="ARO400" s="56"/>
      <c r="ARP400" s="56"/>
      <c r="ARQ400" s="56"/>
      <c r="ARR400" s="56"/>
      <c r="ARS400" s="56"/>
      <c r="ART400" s="56"/>
      <c r="ARU400" s="56"/>
      <c r="ARV400" s="56"/>
      <c r="ARW400" s="56"/>
      <c r="ARX400" s="56"/>
      <c r="ARY400" s="56"/>
      <c r="ARZ400" s="56"/>
      <c r="ASA400" s="56"/>
      <c r="ASB400" s="56"/>
      <c r="ASC400" s="56"/>
      <c r="ASD400" s="56"/>
      <c r="ASE400" s="56"/>
      <c r="ASF400" s="56"/>
      <c r="ASG400" s="56"/>
      <c r="ASH400" s="56"/>
      <c r="ASI400" s="56"/>
      <c r="ASJ400" s="56"/>
      <c r="ASK400" s="56"/>
      <c r="ASL400" s="56"/>
      <c r="ASM400" s="56"/>
      <c r="ASN400" s="56"/>
      <c r="ASO400" s="56"/>
      <c r="ASP400" s="56"/>
      <c r="ASQ400" s="56"/>
      <c r="ASR400" s="56"/>
      <c r="ASS400" s="56"/>
      <c r="AST400" s="56"/>
      <c r="ASU400" s="56"/>
      <c r="ASV400" s="56"/>
      <c r="ASW400" s="56"/>
      <c r="ASX400" s="56"/>
      <c r="ASY400" s="56"/>
      <c r="ASZ400" s="56"/>
      <c r="ATA400" s="56"/>
      <c r="ATB400" s="56"/>
      <c r="ATC400" s="56"/>
      <c r="ATD400" s="56"/>
      <c r="ATE400" s="56"/>
      <c r="ATF400" s="56"/>
      <c r="ATG400" s="56"/>
      <c r="ATH400" s="56"/>
      <c r="ATI400" s="56"/>
      <c r="ATJ400" s="56"/>
      <c r="ATK400" s="56"/>
      <c r="ATL400" s="56"/>
      <c r="ATM400" s="56"/>
      <c r="ATN400" s="56"/>
      <c r="ATO400" s="56"/>
      <c r="ATP400" s="56"/>
      <c r="ATQ400" s="56"/>
      <c r="ATR400" s="56"/>
      <c r="ATS400" s="56"/>
      <c r="ATT400" s="56"/>
      <c r="ATU400" s="56"/>
      <c r="ATV400" s="56"/>
      <c r="ATW400" s="56"/>
      <c r="ATX400" s="56"/>
      <c r="ATY400" s="56"/>
      <c r="ATZ400" s="56"/>
      <c r="AUA400" s="56"/>
      <c r="AUB400" s="56"/>
      <c r="AUC400" s="56"/>
      <c r="AUD400" s="56"/>
      <c r="AUE400" s="56"/>
      <c r="AUF400" s="56"/>
      <c r="AUG400" s="56"/>
      <c r="AUH400" s="56"/>
      <c r="AUI400" s="56"/>
      <c r="AUJ400" s="56"/>
      <c r="AUK400" s="56"/>
      <c r="AUL400" s="56"/>
      <c r="AUM400" s="56"/>
      <c r="AUN400" s="56"/>
      <c r="AUO400" s="56"/>
      <c r="AUP400" s="56"/>
      <c r="AUQ400" s="56"/>
      <c r="AUR400" s="56"/>
      <c r="AUS400" s="56"/>
      <c r="AUT400" s="56"/>
      <c r="AUU400" s="56"/>
      <c r="AUV400" s="56"/>
      <c r="AUW400" s="56"/>
      <c r="AUX400" s="56"/>
      <c r="AUY400" s="56"/>
      <c r="AUZ400" s="56"/>
      <c r="AVA400" s="56"/>
      <c r="AVB400" s="56"/>
      <c r="AVC400" s="56"/>
      <c r="AVD400" s="56"/>
      <c r="AVE400" s="56"/>
      <c r="AVF400" s="56"/>
      <c r="AVG400" s="56"/>
      <c r="AVH400" s="56"/>
      <c r="AVI400" s="56"/>
      <c r="AVJ400" s="56"/>
      <c r="AVK400" s="56"/>
      <c r="AVL400" s="56"/>
      <c r="AVM400" s="56"/>
      <c r="AVN400" s="56"/>
      <c r="AVO400" s="56"/>
      <c r="AVP400" s="56"/>
      <c r="AVQ400" s="56"/>
      <c r="AVR400" s="56"/>
      <c r="AVS400" s="56"/>
      <c r="AVT400" s="56"/>
      <c r="AVU400" s="56"/>
      <c r="AVV400" s="56"/>
      <c r="AVW400" s="56"/>
      <c r="AVX400" s="56"/>
      <c r="AVY400" s="56"/>
      <c r="AVZ400" s="56"/>
      <c r="AWA400" s="56"/>
      <c r="AWB400" s="56"/>
      <c r="AWC400" s="56"/>
      <c r="AWD400" s="56"/>
      <c r="AWE400" s="56"/>
      <c r="AWF400" s="56"/>
      <c r="AWG400" s="56"/>
      <c r="AWH400" s="56"/>
      <c r="AWI400" s="56"/>
      <c r="AWJ400" s="56"/>
      <c r="AWK400" s="56"/>
      <c r="AWL400" s="56"/>
      <c r="AWM400" s="56"/>
      <c r="AWN400" s="56"/>
      <c r="AWO400" s="56"/>
      <c r="AWP400" s="56"/>
      <c r="AWQ400" s="56"/>
      <c r="AWR400" s="56"/>
      <c r="AWS400" s="56"/>
      <c r="AWT400" s="56"/>
      <c r="AWU400" s="56"/>
      <c r="AWV400" s="56"/>
      <c r="AWW400" s="56"/>
      <c r="AWX400" s="56"/>
      <c r="AWY400" s="56"/>
      <c r="AWZ400" s="56"/>
      <c r="AXA400" s="56"/>
      <c r="AXB400" s="56"/>
      <c r="AXC400" s="56"/>
      <c r="AXD400" s="56"/>
      <c r="AXE400" s="56"/>
      <c r="AXF400" s="56"/>
      <c r="AXG400" s="56"/>
      <c r="AXH400" s="56"/>
      <c r="AXI400" s="56"/>
      <c r="AXJ400" s="56"/>
      <c r="AXK400" s="56"/>
      <c r="AXL400" s="56"/>
      <c r="AXM400" s="56"/>
      <c r="AXN400" s="56"/>
      <c r="AXO400" s="56"/>
      <c r="AXP400" s="56"/>
      <c r="AXQ400" s="56"/>
      <c r="AXR400" s="56"/>
      <c r="AXS400" s="56"/>
      <c r="AXT400" s="56"/>
      <c r="AXU400" s="56"/>
      <c r="AXV400" s="56"/>
      <c r="AXW400" s="56"/>
      <c r="AXX400" s="56"/>
      <c r="AXY400" s="56"/>
      <c r="AXZ400" s="56"/>
      <c r="AYA400" s="56"/>
      <c r="AYB400" s="56"/>
      <c r="AYC400" s="56"/>
      <c r="AYD400" s="56"/>
      <c r="AYE400" s="56"/>
      <c r="AYF400" s="56"/>
      <c r="AYG400" s="56"/>
      <c r="AYH400" s="56"/>
      <c r="AYI400" s="56"/>
      <c r="AYJ400" s="56"/>
      <c r="AYK400" s="56"/>
      <c r="AYL400" s="56"/>
      <c r="AYM400" s="56"/>
      <c r="AYN400" s="56"/>
      <c r="AYO400" s="56"/>
      <c r="AYP400" s="56"/>
      <c r="AYQ400" s="56"/>
      <c r="AYR400" s="56"/>
      <c r="AYS400" s="56"/>
      <c r="AYT400" s="56"/>
      <c r="AYU400" s="56"/>
      <c r="AYV400" s="56"/>
      <c r="AYW400" s="56"/>
      <c r="AYX400" s="56"/>
      <c r="AYY400" s="56"/>
      <c r="AYZ400" s="56"/>
      <c r="AZA400" s="56"/>
      <c r="AZB400" s="56"/>
      <c r="AZC400" s="56"/>
      <c r="AZD400" s="56"/>
      <c r="AZE400" s="56"/>
      <c r="AZF400" s="56"/>
      <c r="AZG400" s="56"/>
      <c r="AZH400" s="56"/>
      <c r="AZI400" s="56"/>
      <c r="AZJ400" s="56"/>
      <c r="AZK400" s="56"/>
      <c r="AZL400" s="56"/>
      <c r="AZM400" s="56"/>
      <c r="AZN400" s="56"/>
      <c r="AZO400" s="56"/>
      <c r="AZP400" s="56"/>
      <c r="AZQ400" s="56"/>
      <c r="AZR400" s="56"/>
      <c r="AZS400" s="56"/>
      <c r="AZT400" s="56"/>
      <c r="AZU400" s="56"/>
      <c r="AZV400" s="56"/>
      <c r="AZW400" s="56"/>
      <c r="AZX400" s="56"/>
      <c r="AZY400" s="56"/>
      <c r="AZZ400" s="56"/>
      <c r="BAA400" s="56"/>
      <c r="BAB400" s="56"/>
      <c r="BAC400" s="56"/>
      <c r="BAD400" s="56"/>
      <c r="BAE400" s="56"/>
      <c r="BAF400" s="56"/>
      <c r="BAG400" s="56"/>
      <c r="BAH400" s="56"/>
      <c r="BAI400" s="56"/>
      <c r="BAJ400" s="56"/>
      <c r="BAK400" s="56"/>
      <c r="BAL400" s="56"/>
      <c r="BAM400" s="56"/>
      <c r="BAN400" s="56"/>
      <c r="BAO400" s="56"/>
      <c r="BAP400" s="56"/>
      <c r="BAQ400" s="56"/>
      <c r="BAR400" s="56"/>
      <c r="BAS400" s="56"/>
      <c r="BAT400" s="56"/>
      <c r="BAU400" s="56"/>
      <c r="BAV400" s="56"/>
      <c r="BAW400" s="56"/>
      <c r="BAX400" s="56"/>
      <c r="BAY400" s="56"/>
      <c r="BAZ400" s="56"/>
      <c r="BBA400" s="56"/>
      <c r="BBB400" s="56"/>
      <c r="BBC400" s="56"/>
      <c r="BBD400" s="56"/>
      <c r="BBE400" s="56"/>
      <c r="BBF400" s="56"/>
      <c r="BBG400" s="56"/>
      <c r="BBH400" s="56"/>
      <c r="BBI400" s="56"/>
      <c r="BBJ400" s="56"/>
      <c r="BBK400" s="56"/>
      <c r="BBL400" s="56"/>
      <c r="BBM400" s="56"/>
      <c r="BBN400" s="56"/>
      <c r="BBO400" s="56"/>
      <c r="BBP400" s="56"/>
      <c r="BBQ400" s="56"/>
      <c r="BBR400" s="56"/>
      <c r="BBS400" s="56"/>
      <c r="BBT400" s="56"/>
      <c r="BBU400" s="56"/>
      <c r="BBV400" s="56"/>
      <c r="BBW400" s="56"/>
      <c r="BBX400" s="56"/>
      <c r="BBY400" s="56"/>
      <c r="BBZ400" s="56"/>
      <c r="BCA400" s="56"/>
      <c r="BCB400" s="56"/>
      <c r="BCC400" s="56"/>
      <c r="BCD400" s="56"/>
      <c r="BCE400" s="56"/>
      <c r="BCF400" s="56"/>
      <c r="BCG400" s="56"/>
      <c r="BCH400" s="56"/>
      <c r="BCI400" s="56"/>
      <c r="BCJ400" s="56"/>
      <c r="BCK400" s="56"/>
      <c r="BCL400" s="56"/>
      <c r="BCM400" s="56"/>
      <c r="BCN400" s="56"/>
      <c r="BCO400" s="56"/>
      <c r="BCP400" s="56"/>
      <c r="BCQ400" s="56"/>
      <c r="BCR400" s="56"/>
      <c r="BCS400" s="56"/>
      <c r="BCT400" s="56"/>
      <c r="BCU400" s="56"/>
      <c r="BCV400" s="56"/>
      <c r="BCW400" s="56"/>
      <c r="BCX400" s="56"/>
      <c r="BCY400" s="56"/>
      <c r="BCZ400" s="56"/>
      <c r="BDA400" s="56"/>
      <c r="BDB400" s="56"/>
      <c r="BDC400" s="56"/>
      <c r="BDD400" s="56"/>
      <c r="BDE400" s="56"/>
      <c r="BDF400" s="56"/>
      <c r="BDG400" s="56"/>
      <c r="BDH400" s="56"/>
      <c r="BDI400" s="56"/>
      <c r="BDJ400" s="56"/>
      <c r="BDK400" s="56"/>
      <c r="BDL400" s="56"/>
      <c r="BDM400" s="56"/>
      <c r="BDN400" s="56"/>
      <c r="BDO400" s="56"/>
      <c r="BDP400" s="56"/>
      <c r="BDQ400" s="56"/>
      <c r="BDR400" s="56"/>
      <c r="BDS400" s="56"/>
      <c r="BDT400" s="56"/>
      <c r="BDU400" s="56"/>
      <c r="BDV400" s="56"/>
      <c r="BDW400" s="56"/>
      <c r="BDX400" s="56"/>
      <c r="BDY400" s="56"/>
      <c r="BDZ400" s="56"/>
      <c r="BEA400" s="56"/>
      <c r="BEB400" s="56"/>
      <c r="BEC400" s="56"/>
      <c r="BED400" s="56"/>
      <c r="BEE400" s="56"/>
      <c r="BEF400" s="56"/>
      <c r="BEG400" s="56"/>
      <c r="BEH400" s="56"/>
      <c r="BEI400" s="56"/>
      <c r="BEJ400" s="56"/>
      <c r="BEK400" s="56"/>
      <c r="BEL400" s="56"/>
      <c r="BEM400" s="56"/>
      <c r="BEN400" s="56"/>
      <c r="BEO400" s="56"/>
      <c r="BEP400" s="56"/>
      <c r="BEQ400" s="56"/>
      <c r="BER400" s="56"/>
      <c r="BES400" s="56"/>
      <c r="BET400" s="56"/>
      <c r="BEU400" s="56"/>
      <c r="BEV400" s="56"/>
      <c r="BEW400" s="56"/>
      <c r="BEX400" s="56"/>
      <c r="BEY400" s="56"/>
      <c r="BEZ400" s="56"/>
      <c r="BFA400" s="56"/>
      <c r="BFB400" s="56"/>
      <c r="BFC400" s="56"/>
      <c r="BFD400" s="56"/>
      <c r="BFE400" s="56"/>
      <c r="BFF400" s="56"/>
      <c r="BFG400" s="56"/>
      <c r="BFH400" s="56"/>
      <c r="BFI400" s="56"/>
      <c r="BFJ400" s="56"/>
      <c r="BFK400" s="56"/>
      <c r="BFL400" s="56"/>
      <c r="BFM400" s="56"/>
      <c r="BFN400" s="56"/>
      <c r="BFO400" s="56"/>
      <c r="BFP400" s="56"/>
      <c r="BFQ400" s="56"/>
      <c r="BFR400" s="56"/>
      <c r="BFS400" s="56"/>
      <c r="BFT400" s="56"/>
      <c r="BFU400" s="56"/>
      <c r="BFV400" s="56"/>
      <c r="BFW400" s="56"/>
      <c r="BFX400" s="56"/>
      <c r="BFY400" s="56"/>
      <c r="BFZ400" s="56"/>
      <c r="BGA400" s="56"/>
      <c r="BGB400" s="56"/>
      <c r="BGC400" s="56"/>
      <c r="BGD400" s="56"/>
      <c r="BGE400" s="56"/>
      <c r="BGF400" s="56"/>
      <c r="BGG400" s="56"/>
      <c r="BGH400" s="56"/>
      <c r="BGI400" s="56"/>
      <c r="BGJ400" s="56"/>
      <c r="BGK400" s="56"/>
      <c r="BGL400" s="56"/>
      <c r="BGM400" s="56"/>
      <c r="BGN400" s="56"/>
      <c r="BGO400" s="56"/>
      <c r="BGP400" s="56"/>
      <c r="BGQ400" s="56"/>
      <c r="BGR400" s="56"/>
      <c r="BGS400" s="56"/>
      <c r="BGT400" s="56"/>
      <c r="BGU400" s="56"/>
      <c r="BGV400" s="56"/>
      <c r="BGW400" s="56"/>
      <c r="BGX400" s="56"/>
      <c r="BGY400" s="56"/>
      <c r="BGZ400" s="56"/>
      <c r="BHA400" s="56"/>
      <c r="BHB400" s="56"/>
      <c r="BHC400" s="56"/>
      <c r="BHD400" s="56"/>
      <c r="BHE400" s="56"/>
      <c r="BHF400" s="56"/>
      <c r="BHG400" s="56"/>
      <c r="BHH400" s="56"/>
      <c r="BHI400" s="56"/>
      <c r="BHJ400" s="56"/>
      <c r="BHK400" s="56"/>
      <c r="BHL400" s="56"/>
      <c r="BHM400" s="56"/>
      <c r="BHN400" s="56"/>
      <c r="BHO400" s="56"/>
      <c r="BHP400" s="56"/>
      <c r="BHQ400" s="56"/>
      <c r="BHR400" s="56"/>
      <c r="BHS400" s="56"/>
      <c r="BHT400" s="56"/>
      <c r="BHU400" s="56"/>
      <c r="BHV400" s="56"/>
      <c r="BHW400" s="56"/>
      <c r="BHX400" s="56"/>
      <c r="BHY400" s="56"/>
      <c r="BHZ400" s="56"/>
      <c r="BIA400" s="56"/>
      <c r="BIB400" s="56"/>
      <c r="BIC400" s="56"/>
      <c r="BID400" s="56"/>
      <c r="BIE400" s="56"/>
      <c r="BIF400" s="56"/>
      <c r="BIG400" s="56"/>
      <c r="BIH400" s="56"/>
      <c r="BII400" s="56"/>
      <c r="BIJ400" s="56"/>
      <c r="BIK400" s="56"/>
      <c r="BIL400" s="56"/>
      <c r="BIM400" s="56"/>
      <c r="BIN400" s="56"/>
      <c r="BIO400" s="56"/>
      <c r="BIP400" s="56"/>
      <c r="BIQ400" s="56"/>
      <c r="BIR400" s="56"/>
      <c r="BIS400" s="56"/>
      <c r="BIT400" s="56"/>
      <c r="BIU400" s="56"/>
      <c r="BIV400" s="56"/>
      <c r="BIW400" s="56"/>
      <c r="BIX400" s="56"/>
      <c r="BIY400" s="56"/>
      <c r="BIZ400" s="56"/>
      <c r="BJA400" s="56"/>
      <c r="BJB400" s="56"/>
      <c r="BJC400" s="56"/>
      <c r="BJD400" s="56"/>
      <c r="BJE400" s="56"/>
      <c r="BJF400" s="56"/>
      <c r="BJG400" s="56"/>
      <c r="BJH400" s="56"/>
      <c r="BJI400" s="56"/>
      <c r="BJJ400" s="56"/>
      <c r="BJK400" s="56"/>
      <c r="BJL400" s="56"/>
      <c r="BJM400" s="56"/>
      <c r="BJN400" s="56"/>
      <c r="BJO400" s="56"/>
      <c r="BJP400" s="56"/>
      <c r="BJQ400" s="56"/>
      <c r="BJR400" s="56"/>
      <c r="BJS400" s="56"/>
      <c r="BJT400" s="56"/>
      <c r="BJU400" s="56"/>
      <c r="BJV400" s="56"/>
      <c r="BJW400" s="56"/>
      <c r="BJX400" s="56"/>
      <c r="BJY400" s="56"/>
      <c r="BJZ400" s="56"/>
      <c r="BKA400" s="56"/>
      <c r="BKB400" s="56"/>
      <c r="BKC400" s="56"/>
      <c r="BKD400" s="56"/>
      <c r="BKE400" s="56"/>
      <c r="BKF400" s="56"/>
      <c r="BKG400" s="56"/>
      <c r="BKH400" s="56"/>
      <c r="BKI400" s="56"/>
      <c r="BKJ400" s="56"/>
      <c r="BKK400" s="56"/>
      <c r="BKL400" s="56"/>
      <c r="BKM400" s="56"/>
      <c r="BKN400" s="56"/>
      <c r="BKO400" s="56"/>
      <c r="BKP400" s="56"/>
      <c r="BKQ400" s="56"/>
      <c r="BKR400" s="56"/>
      <c r="BKS400" s="56"/>
      <c r="BKT400" s="56"/>
      <c r="BKU400" s="56"/>
      <c r="BKV400" s="56"/>
      <c r="BKW400" s="56"/>
      <c r="BKX400" s="56"/>
      <c r="BKY400" s="56"/>
      <c r="BKZ400" s="56"/>
      <c r="BLA400" s="56"/>
      <c r="BLB400" s="56"/>
      <c r="BLC400" s="56"/>
      <c r="BLD400" s="56"/>
      <c r="BLE400" s="56"/>
      <c r="BLF400" s="56"/>
      <c r="BLG400" s="56"/>
      <c r="BLH400" s="56"/>
      <c r="BLI400" s="56"/>
      <c r="BLJ400" s="56"/>
      <c r="BLK400" s="56"/>
      <c r="BLL400" s="56"/>
      <c r="BLM400" s="56"/>
      <c r="BLN400" s="56"/>
      <c r="BLO400" s="56"/>
      <c r="BLP400" s="56"/>
      <c r="BLQ400" s="56"/>
      <c r="BLR400" s="56"/>
      <c r="BLS400" s="56"/>
      <c r="BLT400" s="56"/>
      <c r="BLU400" s="56"/>
      <c r="BLV400" s="56"/>
      <c r="BLW400" s="56"/>
      <c r="BLX400" s="56"/>
      <c r="BLY400" s="56"/>
      <c r="BLZ400" s="56"/>
      <c r="BMA400" s="56"/>
      <c r="BMB400" s="56"/>
      <c r="BMC400" s="56"/>
      <c r="BMD400" s="56"/>
      <c r="BME400" s="56"/>
      <c r="BMF400" s="56"/>
      <c r="BMG400" s="56"/>
      <c r="BMH400" s="56"/>
      <c r="BMI400" s="56"/>
      <c r="BMJ400" s="56"/>
      <c r="BMK400" s="56"/>
      <c r="BML400" s="56"/>
      <c r="BMM400" s="56"/>
      <c r="BMN400" s="56"/>
      <c r="BMO400" s="56"/>
      <c r="BMP400" s="56"/>
      <c r="BMQ400" s="56"/>
      <c r="BMR400" s="56"/>
      <c r="BMS400" s="56"/>
      <c r="BMT400" s="56"/>
      <c r="BMU400" s="56"/>
      <c r="BMV400" s="56"/>
      <c r="BMW400" s="56"/>
      <c r="BMX400" s="56"/>
      <c r="BMY400" s="56"/>
      <c r="BMZ400" s="56"/>
      <c r="BNA400" s="56"/>
      <c r="BNB400" s="56"/>
      <c r="BNC400" s="56"/>
      <c r="BND400" s="56"/>
      <c r="BNE400" s="56"/>
      <c r="BNF400" s="56"/>
      <c r="BNG400" s="56"/>
      <c r="BNH400" s="56"/>
      <c r="BNI400" s="56"/>
      <c r="BNJ400" s="56"/>
      <c r="BNK400" s="56"/>
      <c r="BNL400" s="56"/>
      <c r="BNM400" s="56"/>
      <c r="BNN400" s="56"/>
      <c r="BNO400" s="56"/>
      <c r="BNP400" s="56"/>
      <c r="BNQ400" s="56"/>
      <c r="BNR400" s="56"/>
      <c r="BNS400" s="56"/>
      <c r="BNT400" s="56"/>
      <c r="BNU400" s="56"/>
      <c r="BNV400" s="56"/>
      <c r="BNW400" s="56"/>
      <c r="BNX400" s="56"/>
      <c r="BNY400" s="56"/>
      <c r="BNZ400" s="56"/>
      <c r="BOA400" s="56"/>
      <c r="BOB400" s="56"/>
      <c r="BOC400" s="56"/>
      <c r="BOD400" s="56"/>
      <c r="BOE400" s="56"/>
      <c r="BOF400" s="56"/>
      <c r="BOG400" s="56"/>
      <c r="BOH400" s="56"/>
      <c r="BOI400" s="56"/>
      <c r="BOJ400" s="56"/>
      <c r="BOK400" s="56"/>
      <c r="BOL400" s="56"/>
      <c r="BOM400" s="56"/>
      <c r="BON400" s="56"/>
      <c r="BOO400" s="56"/>
      <c r="BOP400" s="56"/>
      <c r="BOQ400" s="56"/>
      <c r="BOR400" s="56"/>
      <c r="BOS400" s="56"/>
      <c r="BOT400" s="56"/>
      <c r="BOU400" s="56"/>
      <c r="BOV400" s="56"/>
      <c r="BOW400" s="56"/>
      <c r="BOX400" s="56"/>
      <c r="BOY400" s="56"/>
      <c r="BOZ400" s="56"/>
      <c r="BPA400" s="56"/>
      <c r="BPB400" s="56"/>
      <c r="BPC400" s="56"/>
      <c r="BPD400" s="56"/>
      <c r="BPE400" s="56"/>
      <c r="BPF400" s="56"/>
      <c r="BPG400" s="56"/>
      <c r="BPH400" s="56"/>
      <c r="BPI400" s="56"/>
      <c r="BPJ400" s="56"/>
      <c r="BPK400" s="56"/>
      <c r="BPL400" s="56"/>
      <c r="BPM400" s="56"/>
      <c r="BPN400" s="56"/>
      <c r="BPO400" s="56"/>
      <c r="BPP400" s="56"/>
      <c r="BPQ400" s="56"/>
      <c r="BPR400" s="56"/>
      <c r="BPS400" s="56"/>
      <c r="BPT400" s="56"/>
      <c r="BPU400" s="56"/>
      <c r="BPV400" s="56"/>
      <c r="BPW400" s="56"/>
      <c r="BPX400" s="56"/>
      <c r="BPY400" s="56"/>
      <c r="BPZ400" s="56"/>
      <c r="BQA400" s="56"/>
      <c r="BQB400" s="56"/>
      <c r="BQC400" s="56"/>
      <c r="BQD400" s="56"/>
      <c r="BQE400" s="56"/>
      <c r="BQF400" s="56"/>
      <c r="BQG400" s="56"/>
      <c r="BQH400" s="56"/>
      <c r="BQI400" s="56"/>
      <c r="BQJ400" s="56"/>
      <c r="BQK400" s="56"/>
      <c r="BQL400" s="56"/>
      <c r="BQM400" s="56"/>
      <c r="BQN400" s="56"/>
      <c r="BQO400" s="56"/>
      <c r="BQP400" s="56"/>
      <c r="BQQ400" s="56"/>
      <c r="BQR400" s="56"/>
      <c r="BQS400" s="56"/>
      <c r="BQT400" s="56"/>
      <c r="BQU400" s="56"/>
      <c r="BQV400" s="56"/>
      <c r="BQW400" s="56"/>
      <c r="BQX400" s="56"/>
      <c r="BQY400" s="56"/>
      <c r="BQZ400" s="56"/>
      <c r="BRA400" s="56"/>
      <c r="BRB400" s="56"/>
      <c r="BRC400" s="56"/>
      <c r="BRD400" s="56"/>
      <c r="BRE400" s="56"/>
      <c r="BRF400" s="56"/>
      <c r="BRG400" s="56"/>
      <c r="BRH400" s="56"/>
      <c r="BRI400" s="56"/>
      <c r="BRJ400" s="56"/>
      <c r="BRK400" s="56"/>
      <c r="BRL400" s="56"/>
      <c r="BRM400" s="56"/>
      <c r="BRN400" s="56"/>
      <c r="BRO400" s="56"/>
      <c r="BRP400" s="56"/>
      <c r="BRQ400" s="56"/>
      <c r="BRR400" s="56"/>
      <c r="BRS400" s="56"/>
      <c r="BRT400" s="56"/>
      <c r="BRU400" s="56"/>
      <c r="BRV400" s="56"/>
      <c r="BRW400" s="56"/>
      <c r="BRX400" s="56"/>
      <c r="BRY400" s="56"/>
      <c r="BRZ400" s="56"/>
      <c r="BSA400" s="56"/>
      <c r="BSB400" s="56"/>
      <c r="BSC400" s="56"/>
      <c r="BSD400" s="56"/>
      <c r="BSE400" s="56"/>
      <c r="BSF400" s="56"/>
      <c r="BSG400" s="56"/>
      <c r="BSH400" s="56"/>
      <c r="BSI400" s="56"/>
      <c r="BSJ400" s="56"/>
      <c r="BSK400" s="56"/>
      <c r="BSL400" s="56"/>
      <c r="BSM400" s="56"/>
      <c r="BSN400" s="56"/>
      <c r="BSO400" s="56"/>
      <c r="BSP400" s="56"/>
      <c r="BSQ400" s="56"/>
      <c r="BSR400" s="56"/>
      <c r="BSS400" s="56"/>
      <c r="BST400" s="56"/>
      <c r="BSU400" s="56"/>
      <c r="BSV400" s="56"/>
      <c r="BSW400" s="56"/>
      <c r="BSX400" s="56"/>
      <c r="BSY400" s="56"/>
      <c r="BSZ400" s="56"/>
      <c r="BTA400" s="56"/>
      <c r="BTB400" s="56"/>
      <c r="BTC400" s="56"/>
      <c r="BTD400" s="56"/>
      <c r="BTE400" s="56"/>
      <c r="BTF400" s="56"/>
      <c r="BTG400" s="56"/>
      <c r="BTH400" s="56"/>
      <c r="BTI400" s="56"/>
      <c r="BTJ400" s="56"/>
      <c r="BTK400" s="56"/>
      <c r="BTL400" s="56"/>
      <c r="BTM400" s="56"/>
      <c r="BTN400" s="56"/>
      <c r="BTO400" s="56"/>
      <c r="BTP400" s="56"/>
      <c r="BTQ400" s="56"/>
      <c r="BTR400" s="56"/>
      <c r="BTS400" s="56"/>
      <c r="BTT400" s="56"/>
      <c r="BTU400" s="56"/>
      <c r="BTV400" s="56"/>
      <c r="BTW400" s="56"/>
      <c r="BTX400" s="56"/>
      <c r="BTY400" s="56"/>
      <c r="BTZ400" s="56"/>
      <c r="BUA400" s="56"/>
      <c r="BUB400" s="56"/>
      <c r="BUC400" s="56"/>
      <c r="BUD400" s="56"/>
      <c r="BUE400" s="56"/>
      <c r="BUF400" s="56"/>
      <c r="BUG400" s="56"/>
      <c r="BUH400" s="56"/>
      <c r="BUI400" s="56"/>
      <c r="BUJ400" s="56"/>
      <c r="BUK400" s="56"/>
      <c r="BUL400" s="56"/>
      <c r="BUM400" s="56"/>
      <c r="BUN400" s="56"/>
      <c r="BUO400" s="56"/>
      <c r="BUP400" s="56"/>
      <c r="BUQ400" s="56"/>
      <c r="BUR400" s="56"/>
      <c r="BUS400" s="56"/>
      <c r="BUT400" s="56"/>
      <c r="BUU400" s="56"/>
      <c r="BUV400" s="56"/>
      <c r="BUW400" s="56"/>
      <c r="BUX400" s="56"/>
      <c r="BUY400" s="56"/>
      <c r="BUZ400" s="56"/>
      <c r="BVA400" s="56"/>
      <c r="BVB400" s="56"/>
      <c r="BVC400" s="56"/>
      <c r="BVD400" s="56"/>
      <c r="BVE400" s="56"/>
      <c r="BVF400" s="56"/>
      <c r="BVG400" s="56"/>
      <c r="BVH400" s="56"/>
      <c r="BVI400" s="56"/>
      <c r="BVJ400" s="56"/>
      <c r="BVK400" s="56"/>
      <c r="BVL400" s="56"/>
      <c r="BVM400" s="56"/>
      <c r="BVN400" s="56"/>
      <c r="BVO400" s="56"/>
      <c r="BVP400" s="56"/>
      <c r="BVQ400" s="56"/>
      <c r="BVR400" s="56"/>
      <c r="BVS400" s="56"/>
      <c r="BVT400" s="56"/>
      <c r="BVU400" s="56"/>
      <c r="BVV400" s="56"/>
      <c r="BVW400" s="56"/>
      <c r="BVX400" s="56"/>
      <c r="BVY400" s="56"/>
      <c r="BVZ400" s="56"/>
      <c r="BWA400" s="56"/>
      <c r="BWB400" s="56"/>
      <c r="BWC400" s="56"/>
      <c r="BWD400" s="56"/>
      <c r="BWE400" s="56"/>
      <c r="BWF400" s="56"/>
      <c r="BWG400" s="56"/>
      <c r="BWH400" s="56"/>
      <c r="BWI400" s="56"/>
      <c r="BWJ400" s="56"/>
      <c r="BWK400" s="56"/>
      <c r="BWL400" s="56"/>
      <c r="BWM400" s="56"/>
      <c r="BWN400" s="56"/>
      <c r="BWO400" s="56"/>
      <c r="BWP400" s="56"/>
      <c r="BWQ400" s="56"/>
      <c r="BWR400" s="56"/>
      <c r="BWS400" s="56"/>
      <c r="BWT400" s="56"/>
      <c r="BWU400" s="56"/>
      <c r="BWV400" s="56"/>
      <c r="BWW400" s="56"/>
      <c r="BWX400" s="56"/>
      <c r="BWY400" s="56"/>
      <c r="BWZ400" s="56"/>
      <c r="BXA400" s="56"/>
      <c r="BXB400" s="56"/>
      <c r="BXC400" s="56"/>
      <c r="BXD400" s="56"/>
      <c r="BXE400" s="56"/>
      <c r="BXF400" s="56"/>
      <c r="BXG400" s="56"/>
      <c r="BXH400" s="56"/>
      <c r="BXI400" s="56"/>
      <c r="BXJ400" s="56"/>
      <c r="BXK400" s="56"/>
      <c r="BXL400" s="56"/>
      <c r="BXM400" s="56"/>
      <c r="BXN400" s="56"/>
      <c r="BXO400" s="56"/>
      <c r="BXP400" s="56"/>
      <c r="BXQ400" s="56"/>
      <c r="BXR400" s="56"/>
      <c r="BXS400" s="56"/>
      <c r="BXT400" s="56"/>
      <c r="BXU400" s="56"/>
      <c r="BXV400" s="56"/>
      <c r="BXW400" s="56"/>
      <c r="BXX400" s="56"/>
      <c r="BXY400" s="56"/>
      <c r="BXZ400" s="56"/>
      <c r="BYA400" s="56"/>
      <c r="BYB400" s="56"/>
      <c r="BYC400" s="56"/>
      <c r="BYD400" s="56"/>
      <c r="BYE400" s="56"/>
      <c r="BYF400" s="56"/>
      <c r="BYG400" s="56"/>
      <c r="BYH400" s="56"/>
      <c r="BYI400" s="56"/>
      <c r="BYJ400" s="56"/>
      <c r="BYK400" s="56"/>
      <c r="BYL400" s="56"/>
      <c r="BYM400" s="56"/>
      <c r="BYN400" s="56"/>
      <c r="BYO400" s="56"/>
      <c r="BYP400" s="56"/>
      <c r="BYQ400" s="56"/>
      <c r="BYR400" s="56"/>
      <c r="BYS400" s="56"/>
      <c r="BYT400" s="56"/>
      <c r="BYU400" s="56"/>
      <c r="BYV400" s="56"/>
      <c r="BYW400" s="56"/>
      <c r="BYX400" s="56"/>
      <c r="BYY400" s="56"/>
      <c r="BYZ400" s="56"/>
      <c r="BZA400" s="56"/>
      <c r="BZB400" s="56"/>
      <c r="BZC400" s="56"/>
      <c r="BZD400" s="56"/>
      <c r="BZE400" s="56"/>
      <c r="BZF400" s="56"/>
      <c r="BZG400" s="56"/>
      <c r="BZH400" s="56"/>
      <c r="BZI400" s="56"/>
      <c r="BZJ400" s="56"/>
      <c r="BZK400" s="56"/>
      <c r="BZL400" s="56"/>
      <c r="BZM400" s="56"/>
      <c r="BZN400" s="56"/>
      <c r="BZO400" s="56"/>
      <c r="BZP400" s="56"/>
      <c r="BZQ400" s="56"/>
      <c r="BZR400" s="56"/>
      <c r="BZS400" s="56"/>
      <c r="BZT400" s="56"/>
      <c r="BZU400" s="56"/>
      <c r="BZV400" s="56"/>
      <c r="BZW400" s="56"/>
      <c r="BZX400" s="56"/>
      <c r="BZY400" s="56"/>
      <c r="BZZ400" s="56"/>
      <c r="CAA400" s="56"/>
      <c r="CAB400" s="56"/>
      <c r="CAC400" s="56"/>
      <c r="CAD400" s="56"/>
      <c r="CAE400" s="56"/>
      <c r="CAF400" s="56"/>
      <c r="CAG400" s="56"/>
      <c r="CAH400" s="56"/>
      <c r="CAI400" s="56"/>
      <c r="CAJ400" s="56"/>
      <c r="CAK400" s="56"/>
      <c r="CAL400" s="56"/>
      <c r="CAM400" s="56"/>
      <c r="CAN400" s="56"/>
      <c r="CAO400" s="56"/>
      <c r="CAP400" s="56"/>
      <c r="CAQ400" s="56"/>
      <c r="CAR400" s="56"/>
      <c r="CAS400" s="56"/>
      <c r="CAT400" s="56"/>
      <c r="CAU400" s="56"/>
      <c r="CAV400" s="56"/>
      <c r="CAW400" s="56"/>
      <c r="CAX400" s="56"/>
      <c r="CAY400" s="56"/>
      <c r="CAZ400" s="56"/>
      <c r="CBA400" s="56"/>
      <c r="CBB400" s="56"/>
      <c r="CBC400" s="56"/>
      <c r="CBD400" s="56"/>
      <c r="CBE400" s="56"/>
      <c r="CBF400" s="56"/>
      <c r="CBG400" s="56"/>
      <c r="CBH400" s="56"/>
      <c r="CBI400" s="56"/>
      <c r="CBJ400" s="56"/>
      <c r="CBK400" s="56"/>
      <c r="CBL400" s="56"/>
      <c r="CBM400" s="56"/>
      <c r="CBN400" s="56"/>
      <c r="CBO400" s="56"/>
      <c r="CBP400" s="56"/>
      <c r="CBQ400" s="56"/>
      <c r="CBR400" s="56"/>
      <c r="CBS400" s="56"/>
      <c r="CBT400" s="56"/>
      <c r="CBU400" s="56"/>
      <c r="CBV400" s="56"/>
      <c r="CBW400" s="56"/>
      <c r="CBX400" s="56"/>
      <c r="CBY400" s="56"/>
      <c r="CBZ400" s="56"/>
      <c r="CCA400" s="56"/>
      <c r="CCB400" s="56"/>
      <c r="CCC400" s="56"/>
      <c r="CCD400" s="56"/>
      <c r="CCE400" s="56"/>
      <c r="CCF400" s="56"/>
      <c r="CCG400" s="56"/>
      <c r="CCH400" s="56"/>
      <c r="CCI400" s="56"/>
      <c r="CCJ400" s="56"/>
      <c r="CCK400" s="56"/>
      <c r="CCL400" s="56"/>
      <c r="CCM400" s="56"/>
      <c r="CCN400" s="56"/>
      <c r="CCO400" s="56"/>
      <c r="CCP400" s="56"/>
      <c r="CCQ400" s="56"/>
      <c r="CCR400" s="56"/>
      <c r="CCS400" s="56"/>
      <c r="CCT400" s="56"/>
      <c r="CCU400" s="56"/>
      <c r="CCV400" s="56"/>
      <c r="CCW400" s="56"/>
      <c r="CCX400" s="56"/>
      <c r="CCY400" s="56"/>
      <c r="CCZ400" s="56"/>
      <c r="CDA400" s="56"/>
      <c r="CDB400" s="56"/>
      <c r="CDC400" s="56"/>
      <c r="CDD400" s="56"/>
      <c r="CDE400" s="56"/>
      <c r="CDF400" s="56"/>
      <c r="CDG400" s="56"/>
      <c r="CDH400" s="56"/>
      <c r="CDI400" s="56"/>
      <c r="CDJ400" s="56"/>
      <c r="CDK400" s="56"/>
      <c r="CDL400" s="56"/>
      <c r="CDM400" s="56"/>
      <c r="CDN400" s="56"/>
      <c r="CDO400" s="56"/>
      <c r="CDP400" s="56"/>
      <c r="CDQ400" s="56"/>
      <c r="CDR400" s="56"/>
      <c r="CDS400" s="56"/>
      <c r="CDT400" s="56"/>
      <c r="CDU400" s="56"/>
      <c r="CDV400" s="56"/>
      <c r="CDW400" s="56"/>
      <c r="CDX400" s="56"/>
      <c r="CDY400" s="56"/>
      <c r="CDZ400" s="56"/>
      <c r="CEA400" s="56"/>
      <c r="CEB400" s="56"/>
      <c r="CEC400" s="56"/>
      <c r="CED400" s="56"/>
      <c r="CEE400" s="56"/>
      <c r="CEF400" s="56"/>
      <c r="CEG400" s="56"/>
      <c r="CEH400" s="56"/>
      <c r="CEI400" s="56"/>
      <c r="CEJ400" s="56"/>
      <c r="CEK400" s="56"/>
      <c r="CEL400" s="56"/>
      <c r="CEM400" s="56"/>
      <c r="CEN400" s="56"/>
      <c r="CEO400" s="56"/>
      <c r="CEP400" s="56"/>
      <c r="CEQ400" s="56"/>
      <c r="CER400" s="56"/>
      <c r="CES400" s="56"/>
      <c r="CET400" s="56"/>
      <c r="CEU400" s="56"/>
      <c r="CEV400" s="56"/>
      <c r="CEW400" s="56"/>
      <c r="CEX400" s="56"/>
      <c r="CEY400" s="56"/>
      <c r="CEZ400" s="56"/>
      <c r="CFA400" s="56"/>
      <c r="CFB400" s="56"/>
      <c r="CFC400" s="56"/>
      <c r="CFD400" s="56"/>
      <c r="CFE400" s="56"/>
      <c r="CFF400" s="56"/>
      <c r="CFG400" s="56"/>
      <c r="CFH400" s="56"/>
      <c r="CFI400" s="56"/>
      <c r="CFJ400" s="56"/>
      <c r="CFK400" s="56"/>
      <c r="CFL400" s="56"/>
      <c r="CFM400" s="56"/>
      <c r="CFN400" s="56"/>
      <c r="CFO400" s="56"/>
      <c r="CFP400" s="56"/>
      <c r="CFQ400" s="56"/>
      <c r="CFR400" s="56"/>
      <c r="CFS400" s="56"/>
      <c r="CFT400" s="56"/>
      <c r="CFU400" s="56"/>
      <c r="CFV400" s="56"/>
      <c r="CFW400" s="56"/>
      <c r="CFX400" s="56"/>
      <c r="CFY400" s="56"/>
      <c r="CFZ400" s="56"/>
      <c r="CGA400" s="56"/>
      <c r="CGB400" s="56"/>
      <c r="CGC400" s="56"/>
      <c r="CGD400" s="56"/>
      <c r="CGE400" s="56"/>
      <c r="CGF400" s="56"/>
      <c r="CGG400" s="56"/>
      <c r="CGH400" s="56"/>
      <c r="CGI400" s="56"/>
      <c r="CGJ400" s="56"/>
      <c r="CGK400" s="56"/>
      <c r="CGL400" s="56"/>
      <c r="CGM400" s="56"/>
      <c r="CGN400" s="56"/>
      <c r="CGO400" s="56"/>
      <c r="CGP400" s="56"/>
      <c r="CGQ400" s="56"/>
      <c r="CGR400" s="56"/>
      <c r="CGS400" s="56"/>
      <c r="CGT400" s="56"/>
      <c r="CGU400" s="56"/>
      <c r="CGV400" s="56"/>
      <c r="CGW400" s="56"/>
      <c r="CGX400" s="56"/>
      <c r="CGY400" s="56"/>
      <c r="CGZ400" s="56"/>
      <c r="CHA400" s="56"/>
      <c r="CHB400" s="56"/>
      <c r="CHC400" s="56"/>
      <c r="CHD400" s="56"/>
      <c r="CHE400" s="56"/>
      <c r="CHF400" s="56"/>
      <c r="CHG400" s="56"/>
      <c r="CHH400" s="56"/>
      <c r="CHI400" s="56"/>
      <c r="CHJ400" s="56"/>
      <c r="CHK400" s="56"/>
      <c r="CHL400" s="56"/>
      <c r="CHM400" s="56"/>
      <c r="CHN400" s="56"/>
      <c r="CHO400" s="56"/>
      <c r="CHP400" s="56"/>
      <c r="CHQ400" s="56"/>
      <c r="CHR400" s="56"/>
      <c r="CHS400" s="56"/>
      <c r="CHT400" s="56"/>
      <c r="CHU400" s="56"/>
      <c r="CHV400" s="56"/>
      <c r="CHW400" s="56"/>
      <c r="CHX400" s="56"/>
      <c r="CHY400" s="56"/>
      <c r="CHZ400" s="56"/>
      <c r="CIA400" s="56"/>
      <c r="CIB400" s="56"/>
      <c r="CIC400" s="56"/>
      <c r="CID400" s="56"/>
      <c r="CIE400" s="56"/>
      <c r="CIF400" s="56"/>
      <c r="CIG400" s="56"/>
      <c r="CIH400" s="56"/>
      <c r="CII400" s="56"/>
      <c r="CIJ400" s="56"/>
      <c r="CIK400" s="56"/>
      <c r="CIL400" s="56"/>
      <c r="CIM400" s="56"/>
      <c r="CIN400" s="56"/>
      <c r="CIO400" s="56"/>
      <c r="CIP400" s="56"/>
      <c r="CIQ400" s="56"/>
      <c r="CIR400" s="56"/>
      <c r="CIS400" s="56"/>
      <c r="CIT400" s="56"/>
      <c r="CIU400" s="56"/>
      <c r="CIV400" s="56"/>
      <c r="CIW400" s="56"/>
      <c r="CIX400" s="56"/>
      <c r="CIY400" s="56"/>
      <c r="CIZ400" s="56"/>
      <c r="CJA400" s="56"/>
      <c r="CJB400" s="56"/>
      <c r="CJC400" s="56"/>
      <c r="CJD400" s="56"/>
      <c r="CJE400" s="56"/>
      <c r="CJF400" s="56"/>
      <c r="CJG400" s="56"/>
      <c r="CJH400" s="56"/>
      <c r="CJI400" s="56"/>
      <c r="CJJ400" s="56"/>
      <c r="CJK400" s="56"/>
      <c r="CJL400" s="56"/>
      <c r="CJM400" s="56"/>
      <c r="CJN400" s="56"/>
      <c r="CJO400" s="56"/>
      <c r="CJP400" s="56"/>
      <c r="CJQ400" s="56"/>
      <c r="CJR400" s="56"/>
      <c r="CJS400" s="56"/>
      <c r="CJT400" s="56"/>
      <c r="CJU400" s="56"/>
      <c r="CJV400" s="56"/>
      <c r="CJW400" s="56"/>
      <c r="CJX400" s="56"/>
      <c r="CJY400" s="56"/>
      <c r="CJZ400" s="56"/>
      <c r="CKA400" s="56"/>
      <c r="CKB400" s="56"/>
      <c r="CKC400" s="56"/>
      <c r="CKD400" s="56"/>
      <c r="CKE400" s="56"/>
      <c r="CKF400" s="56"/>
      <c r="CKG400" s="56"/>
      <c r="CKH400" s="56"/>
      <c r="CKI400" s="56"/>
      <c r="CKJ400" s="56"/>
      <c r="CKK400" s="56"/>
      <c r="CKL400" s="56"/>
      <c r="CKM400" s="56"/>
      <c r="CKN400" s="56"/>
      <c r="CKO400" s="56"/>
      <c r="CKP400" s="56"/>
      <c r="CKQ400" s="56"/>
      <c r="CKR400" s="56"/>
      <c r="CKS400" s="56"/>
      <c r="CKT400" s="56"/>
      <c r="CKU400" s="56"/>
      <c r="CKV400" s="56"/>
      <c r="CKW400" s="56"/>
      <c r="CKX400" s="56"/>
      <c r="CKY400" s="56"/>
      <c r="CKZ400" s="56"/>
      <c r="CLA400" s="56"/>
      <c r="CLB400" s="56"/>
      <c r="CLC400" s="56"/>
      <c r="CLD400" s="56"/>
      <c r="CLE400" s="56"/>
      <c r="CLF400" s="56"/>
      <c r="CLG400" s="56"/>
      <c r="CLH400" s="56"/>
      <c r="CLI400" s="56"/>
      <c r="CLJ400" s="56"/>
      <c r="CLK400" s="56"/>
      <c r="CLL400" s="56"/>
      <c r="CLM400" s="56"/>
      <c r="CLN400" s="56"/>
      <c r="CLO400" s="56"/>
      <c r="CLP400" s="56"/>
      <c r="CLQ400" s="56"/>
      <c r="CLR400" s="56"/>
      <c r="CLS400" s="56"/>
      <c r="CLT400" s="56"/>
      <c r="CLU400" s="56"/>
      <c r="CLV400" s="56"/>
      <c r="CLW400" s="56"/>
      <c r="CLX400" s="56"/>
      <c r="CLY400" s="56"/>
      <c r="CLZ400" s="56"/>
      <c r="CMA400" s="56"/>
      <c r="CMB400" s="56"/>
      <c r="CMC400" s="56"/>
      <c r="CMD400" s="56"/>
      <c r="CME400" s="56"/>
      <c r="CMF400" s="56"/>
      <c r="CMG400" s="56"/>
      <c r="CMH400" s="56"/>
      <c r="CMI400" s="56"/>
      <c r="CMJ400" s="56"/>
      <c r="CMK400" s="56"/>
      <c r="CML400" s="56"/>
      <c r="CMM400" s="56"/>
      <c r="CMN400" s="56"/>
      <c r="CMO400" s="56"/>
      <c r="CMP400" s="56"/>
      <c r="CMQ400" s="56"/>
      <c r="CMR400" s="56"/>
      <c r="CMS400" s="56"/>
      <c r="CMT400" s="56"/>
      <c r="CMU400" s="56"/>
      <c r="CMV400" s="56"/>
      <c r="CMW400" s="56"/>
      <c r="CMX400" s="56"/>
      <c r="CMY400" s="56"/>
      <c r="CMZ400" s="56"/>
      <c r="CNA400" s="56"/>
      <c r="CNB400" s="56"/>
      <c r="CNC400" s="56"/>
      <c r="CND400" s="56"/>
      <c r="CNE400" s="56"/>
      <c r="CNF400" s="56"/>
      <c r="CNG400" s="56"/>
      <c r="CNH400" s="56"/>
      <c r="CNI400" s="56"/>
      <c r="CNJ400" s="56"/>
      <c r="CNK400" s="56"/>
      <c r="CNL400" s="56"/>
      <c r="CNM400" s="56"/>
      <c r="CNN400" s="56"/>
      <c r="CNO400" s="56"/>
      <c r="CNP400" s="56"/>
      <c r="CNQ400" s="56"/>
      <c r="CNR400" s="56"/>
      <c r="CNS400" s="56"/>
      <c r="CNT400" s="56"/>
      <c r="CNU400" s="56"/>
      <c r="CNV400" s="56"/>
      <c r="CNW400" s="56"/>
      <c r="CNX400" s="56"/>
      <c r="CNY400" s="56"/>
      <c r="CNZ400" s="56"/>
      <c r="COA400" s="56"/>
      <c r="COB400" s="56"/>
      <c r="COC400" s="56"/>
      <c r="COD400" s="56"/>
      <c r="COE400" s="56"/>
      <c r="COF400" s="56"/>
      <c r="COG400" s="56"/>
      <c r="COH400" s="56"/>
      <c r="COI400" s="56"/>
      <c r="COJ400" s="56"/>
      <c r="COK400" s="56"/>
      <c r="COL400" s="56"/>
      <c r="COM400" s="56"/>
      <c r="CON400" s="56"/>
      <c r="COO400" s="56"/>
      <c r="COP400" s="56"/>
      <c r="COQ400" s="56"/>
      <c r="COR400" s="56"/>
      <c r="COS400" s="56"/>
      <c r="COT400" s="56"/>
      <c r="COU400" s="56"/>
      <c r="COV400" s="56"/>
      <c r="COW400" s="56"/>
      <c r="COX400" s="56"/>
      <c r="COY400" s="56"/>
      <c r="COZ400" s="56"/>
      <c r="CPA400" s="56"/>
      <c r="CPB400" s="56"/>
      <c r="CPC400" s="56"/>
      <c r="CPD400" s="56"/>
      <c r="CPE400" s="56"/>
      <c r="CPF400" s="56"/>
      <c r="CPG400" s="56"/>
      <c r="CPH400" s="56"/>
      <c r="CPI400" s="56"/>
      <c r="CPJ400" s="56"/>
      <c r="CPK400" s="56"/>
      <c r="CPL400" s="56"/>
      <c r="CPM400" s="56"/>
      <c r="CPN400" s="56"/>
      <c r="CPO400" s="56"/>
      <c r="CPP400" s="56"/>
      <c r="CPQ400" s="56"/>
      <c r="CPR400" s="56"/>
      <c r="CPS400" s="56"/>
      <c r="CPT400" s="56"/>
      <c r="CPU400" s="56"/>
      <c r="CPV400" s="56"/>
      <c r="CPW400" s="56"/>
      <c r="CPX400" s="56"/>
      <c r="CPY400" s="56"/>
      <c r="CPZ400" s="56"/>
      <c r="CQA400" s="56"/>
      <c r="CQB400" s="56"/>
      <c r="CQC400" s="56"/>
      <c r="CQD400" s="56"/>
      <c r="CQE400" s="56"/>
      <c r="CQF400" s="56"/>
      <c r="CQG400" s="56"/>
      <c r="CQH400" s="56"/>
      <c r="CQI400" s="56"/>
      <c r="CQJ400" s="56"/>
      <c r="CQK400" s="56"/>
      <c r="CQL400" s="56"/>
      <c r="CQM400" s="56"/>
      <c r="CQN400" s="56"/>
      <c r="CQO400" s="56"/>
      <c r="CQP400" s="56"/>
      <c r="CQQ400" s="56"/>
      <c r="CQR400" s="56"/>
      <c r="CQS400" s="56"/>
      <c r="CQT400" s="56"/>
      <c r="CQU400" s="56"/>
      <c r="CQV400" s="56"/>
      <c r="CQW400" s="56"/>
      <c r="CQX400" s="56"/>
      <c r="CQY400" s="56"/>
      <c r="CQZ400" s="56"/>
      <c r="CRA400" s="56"/>
      <c r="CRB400" s="56"/>
      <c r="CRC400" s="56"/>
      <c r="CRD400" s="56"/>
      <c r="CRE400" s="56"/>
      <c r="CRF400" s="56"/>
      <c r="CRG400" s="56"/>
      <c r="CRH400" s="56"/>
      <c r="CRI400" s="56"/>
      <c r="CRJ400" s="56"/>
      <c r="CRK400" s="56"/>
      <c r="CRL400" s="56"/>
      <c r="CRM400" s="56"/>
      <c r="CRN400" s="56"/>
      <c r="CRO400" s="56"/>
      <c r="CRP400" s="56"/>
      <c r="CRQ400" s="56"/>
      <c r="CRR400" s="56"/>
      <c r="CRS400" s="56"/>
      <c r="CRT400" s="56"/>
      <c r="CRU400" s="56"/>
      <c r="CRV400" s="56"/>
      <c r="CRW400" s="56"/>
      <c r="CRX400" s="56"/>
      <c r="CRY400" s="56"/>
      <c r="CRZ400" s="56"/>
      <c r="CSA400" s="56"/>
      <c r="CSB400" s="56"/>
      <c r="CSC400" s="56"/>
      <c r="CSD400" s="56"/>
      <c r="CSE400" s="56"/>
      <c r="CSF400" s="56"/>
      <c r="CSG400" s="56"/>
      <c r="CSH400" s="56"/>
      <c r="CSI400" s="56"/>
      <c r="CSJ400" s="56"/>
      <c r="CSK400" s="56"/>
      <c r="CSL400" s="56"/>
      <c r="CSM400" s="56"/>
      <c r="CSN400" s="56"/>
      <c r="CSO400" s="56"/>
      <c r="CSP400" s="56"/>
      <c r="CSQ400" s="56"/>
      <c r="CSR400" s="56"/>
      <c r="CSS400" s="56"/>
      <c r="CST400" s="56"/>
      <c r="CSU400" s="56"/>
      <c r="CSV400" s="56"/>
      <c r="CSW400" s="56"/>
      <c r="CSX400" s="56"/>
      <c r="CSY400" s="56"/>
      <c r="CSZ400" s="56"/>
      <c r="CTA400" s="56"/>
      <c r="CTB400" s="56"/>
      <c r="CTC400" s="56"/>
      <c r="CTD400" s="56"/>
      <c r="CTE400" s="56"/>
      <c r="CTF400" s="56"/>
      <c r="CTG400" s="56"/>
      <c r="CTH400" s="56"/>
      <c r="CTI400" s="56"/>
      <c r="CTJ400" s="56"/>
      <c r="CTK400" s="56"/>
      <c r="CTL400" s="56"/>
      <c r="CTM400" s="56"/>
      <c r="CTN400" s="56"/>
      <c r="CTO400" s="56"/>
      <c r="CTP400" s="56"/>
      <c r="CTQ400" s="56"/>
      <c r="CTR400" s="56"/>
      <c r="CTS400" s="56"/>
      <c r="CTT400" s="56"/>
      <c r="CTU400" s="56"/>
      <c r="CTV400" s="56"/>
      <c r="CTW400" s="56"/>
      <c r="CTX400" s="56"/>
      <c r="CTY400" s="56"/>
      <c r="CTZ400" s="56"/>
      <c r="CUA400" s="56"/>
      <c r="CUB400" s="56"/>
      <c r="CUC400" s="56"/>
      <c r="CUD400" s="56"/>
      <c r="CUE400" s="56"/>
      <c r="CUF400" s="56"/>
      <c r="CUG400" s="56"/>
      <c r="CUH400" s="56"/>
      <c r="CUI400" s="56"/>
      <c r="CUJ400" s="56"/>
      <c r="CUK400" s="56"/>
      <c r="CUL400" s="56"/>
      <c r="CUM400" s="56"/>
      <c r="CUN400" s="56"/>
      <c r="CUO400" s="56"/>
      <c r="CUP400" s="56"/>
      <c r="CUQ400" s="56"/>
      <c r="CUR400" s="56"/>
      <c r="CUS400" s="56"/>
      <c r="CUT400" s="56"/>
      <c r="CUU400" s="56"/>
      <c r="CUV400" s="56"/>
      <c r="CUW400" s="56"/>
      <c r="CUX400" s="56"/>
      <c r="CUY400" s="56"/>
      <c r="CUZ400" s="56"/>
      <c r="CVA400" s="56"/>
      <c r="CVB400" s="56"/>
      <c r="CVC400" s="56"/>
      <c r="CVD400" s="56"/>
      <c r="CVE400" s="56"/>
      <c r="CVF400" s="56"/>
      <c r="CVG400" s="56"/>
      <c r="CVH400" s="56"/>
      <c r="CVI400" s="56"/>
      <c r="CVJ400" s="56"/>
      <c r="CVK400" s="56"/>
      <c r="CVL400" s="56"/>
      <c r="CVM400" s="56"/>
      <c r="CVN400" s="56"/>
      <c r="CVO400" s="56"/>
      <c r="CVP400" s="56"/>
      <c r="CVQ400" s="56"/>
      <c r="CVR400" s="56"/>
      <c r="CVS400" s="56"/>
      <c r="CVT400" s="56"/>
      <c r="CVU400" s="56"/>
      <c r="CVV400" s="56"/>
      <c r="CVW400" s="56"/>
      <c r="CVX400" s="56"/>
      <c r="CVY400" s="56"/>
      <c r="CVZ400" s="56"/>
      <c r="CWA400" s="56"/>
      <c r="CWB400" s="56"/>
      <c r="CWC400" s="56"/>
      <c r="CWD400" s="56"/>
      <c r="CWE400" s="56"/>
      <c r="CWF400" s="56"/>
      <c r="CWG400" s="56"/>
      <c r="CWH400" s="56"/>
      <c r="CWI400" s="56"/>
      <c r="CWJ400" s="56"/>
      <c r="CWK400" s="56"/>
      <c r="CWL400" s="56"/>
      <c r="CWM400" s="56"/>
      <c r="CWN400" s="56"/>
      <c r="CWO400" s="56"/>
      <c r="CWP400" s="56"/>
      <c r="CWQ400" s="56"/>
      <c r="CWR400" s="56"/>
      <c r="CWS400" s="56"/>
      <c r="CWT400" s="56"/>
      <c r="CWU400" s="56"/>
      <c r="CWV400" s="56"/>
      <c r="CWW400" s="56"/>
      <c r="CWX400" s="56"/>
      <c r="CWY400" s="56"/>
      <c r="CWZ400" s="56"/>
      <c r="CXA400" s="56"/>
      <c r="CXB400" s="56"/>
      <c r="CXC400" s="56"/>
      <c r="CXD400" s="56"/>
      <c r="CXE400" s="56"/>
      <c r="CXF400" s="56"/>
      <c r="CXG400" s="56"/>
      <c r="CXH400" s="56"/>
      <c r="CXI400" s="56"/>
      <c r="CXJ400" s="56"/>
      <c r="CXK400" s="56"/>
      <c r="CXL400" s="56"/>
      <c r="CXM400" s="56"/>
      <c r="CXN400" s="56"/>
      <c r="CXO400" s="56"/>
      <c r="CXP400" s="56"/>
      <c r="CXQ400" s="56"/>
      <c r="CXR400" s="56"/>
      <c r="CXS400" s="56"/>
      <c r="CXT400" s="56"/>
      <c r="CXU400" s="56"/>
      <c r="CXV400" s="56"/>
      <c r="CXW400" s="56"/>
      <c r="CXX400" s="56"/>
      <c r="CXY400" s="56"/>
      <c r="CXZ400" s="56"/>
      <c r="CYA400" s="56"/>
      <c r="CYB400" s="56"/>
      <c r="CYC400" s="56"/>
      <c r="CYD400" s="56"/>
      <c r="CYE400" s="56"/>
      <c r="CYF400" s="56"/>
      <c r="CYG400" s="56"/>
      <c r="CYH400" s="56"/>
      <c r="CYI400" s="56"/>
      <c r="CYJ400" s="56"/>
      <c r="CYK400" s="56"/>
      <c r="CYL400" s="56"/>
      <c r="CYM400" s="56"/>
      <c r="CYN400" s="56"/>
      <c r="CYO400" s="56"/>
      <c r="CYP400" s="56"/>
      <c r="CYQ400" s="56"/>
      <c r="CYR400" s="56"/>
      <c r="CYS400" s="56"/>
      <c r="CYT400" s="56"/>
      <c r="CYU400" s="56"/>
      <c r="CYV400" s="56"/>
      <c r="CYW400" s="56"/>
      <c r="CYX400" s="56"/>
      <c r="CYY400" s="56"/>
      <c r="CYZ400" s="56"/>
      <c r="CZA400" s="56"/>
      <c r="CZB400" s="56"/>
      <c r="CZC400" s="56"/>
      <c r="CZD400" s="56"/>
      <c r="CZE400" s="56"/>
      <c r="CZF400" s="56"/>
      <c r="CZG400" s="56"/>
      <c r="CZH400" s="56"/>
      <c r="CZI400" s="56"/>
      <c r="CZJ400" s="56"/>
      <c r="CZK400" s="56"/>
      <c r="CZL400" s="56"/>
      <c r="CZM400" s="56"/>
      <c r="CZN400" s="56"/>
      <c r="CZO400" s="56"/>
      <c r="CZP400" s="56"/>
      <c r="CZQ400" s="56"/>
      <c r="CZR400" s="56"/>
      <c r="CZS400" s="56"/>
      <c r="CZT400" s="56"/>
      <c r="CZU400" s="56"/>
      <c r="CZV400" s="56"/>
      <c r="CZW400" s="56"/>
      <c r="CZX400" s="56"/>
      <c r="CZY400" s="56"/>
      <c r="CZZ400" s="56"/>
      <c r="DAA400" s="56"/>
      <c r="DAB400" s="56"/>
      <c r="DAC400" s="56"/>
      <c r="DAD400" s="56"/>
      <c r="DAE400" s="56"/>
      <c r="DAF400" s="56"/>
      <c r="DAG400" s="56"/>
      <c r="DAH400" s="56"/>
      <c r="DAI400" s="56"/>
      <c r="DAJ400" s="56"/>
      <c r="DAK400" s="56"/>
      <c r="DAL400" s="56"/>
      <c r="DAM400" s="56"/>
      <c r="DAN400" s="56"/>
      <c r="DAO400" s="56"/>
      <c r="DAP400" s="56"/>
      <c r="DAQ400" s="56"/>
      <c r="DAR400" s="56"/>
      <c r="DAS400" s="56"/>
      <c r="DAT400" s="56"/>
      <c r="DAU400" s="56"/>
      <c r="DAV400" s="56"/>
      <c r="DAW400" s="56"/>
      <c r="DAX400" s="56"/>
      <c r="DAY400" s="56"/>
      <c r="DAZ400" s="56"/>
      <c r="DBA400" s="56"/>
      <c r="DBB400" s="56"/>
      <c r="DBC400" s="56"/>
      <c r="DBD400" s="56"/>
      <c r="DBE400" s="56"/>
      <c r="DBF400" s="56"/>
      <c r="DBG400" s="56"/>
      <c r="DBH400" s="56"/>
      <c r="DBI400" s="56"/>
      <c r="DBJ400" s="56"/>
      <c r="DBK400" s="56"/>
      <c r="DBL400" s="56"/>
      <c r="DBM400" s="56"/>
      <c r="DBN400" s="56"/>
      <c r="DBO400" s="56"/>
      <c r="DBP400" s="56"/>
      <c r="DBQ400" s="56"/>
      <c r="DBR400" s="56"/>
      <c r="DBS400" s="56"/>
      <c r="DBT400" s="56"/>
      <c r="DBU400" s="56"/>
      <c r="DBV400" s="56"/>
      <c r="DBW400" s="56"/>
      <c r="DBX400" s="56"/>
      <c r="DBY400" s="56"/>
      <c r="DBZ400" s="56"/>
      <c r="DCA400" s="56"/>
      <c r="DCB400" s="56"/>
      <c r="DCC400" s="56"/>
      <c r="DCD400" s="56"/>
      <c r="DCE400" s="56"/>
      <c r="DCF400" s="56"/>
      <c r="DCG400" s="56"/>
      <c r="DCH400" s="56"/>
      <c r="DCI400" s="56"/>
      <c r="DCJ400" s="56"/>
      <c r="DCK400" s="56"/>
      <c r="DCL400" s="56"/>
      <c r="DCM400" s="56"/>
      <c r="DCN400" s="56"/>
      <c r="DCO400" s="56"/>
      <c r="DCP400" s="56"/>
      <c r="DCQ400" s="56"/>
      <c r="DCR400" s="56"/>
      <c r="DCS400" s="56"/>
      <c r="DCT400" s="56"/>
      <c r="DCU400" s="56"/>
      <c r="DCV400" s="56"/>
      <c r="DCW400" s="56"/>
      <c r="DCX400" s="56"/>
      <c r="DCY400" s="56"/>
      <c r="DCZ400" s="56"/>
      <c r="DDA400" s="56"/>
      <c r="DDB400" s="56"/>
      <c r="DDC400" s="56"/>
      <c r="DDD400" s="56"/>
      <c r="DDE400" s="56"/>
      <c r="DDF400" s="56"/>
      <c r="DDG400" s="56"/>
      <c r="DDH400" s="56"/>
      <c r="DDI400" s="56"/>
      <c r="DDJ400" s="56"/>
      <c r="DDK400" s="56"/>
      <c r="DDL400" s="56"/>
      <c r="DDM400" s="56"/>
      <c r="DDN400" s="56"/>
      <c r="DDO400" s="56"/>
      <c r="DDP400" s="56"/>
      <c r="DDQ400" s="56"/>
      <c r="DDR400" s="56"/>
      <c r="DDS400" s="56"/>
      <c r="DDT400" s="56"/>
      <c r="DDU400" s="56"/>
      <c r="DDV400" s="56"/>
      <c r="DDW400" s="56"/>
      <c r="DDX400" s="56"/>
      <c r="DDY400" s="56"/>
      <c r="DDZ400" s="56"/>
      <c r="DEA400" s="56"/>
      <c r="DEB400" s="56"/>
      <c r="DEC400" s="56"/>
      <c r="DED400" s="56"/>
      <c r="DEE400" s="56"/>
      <c r="DEF400" s="56"/>
      <c r="DEG400" s="56"/>
      <c r="DEH400" s="56"/>
      <c r="DEI400" s="56"/>
      <c r="DEJ400" s="56"/>
      <c r="DEK400" s="56"/>
      <c r="DEL400" s="56"/>
      <c r="DEM400" s="56"/>
      <c r="DEN400" s="56"/>
      <c r="DEO400" s="56"/>
      <c r="DEP400" s="56"/>
      <c r="DEQ400" s="56"/>
      <c r="DER400" s="56"/>
      <c r="DES400" s="56"/>
      <c r="DET400" s="56"/>
      <c r="DEU400" s="56"/>
      <c r="DEV400" s="56"/>
      <c r="DEW400" s="56"/>
      <c r="DEX400" s="56"/>
      <c r="DEY400" s="56"/>
      <c r="DEZ400" s="56"/>
      <c r="DFA400" s="56"/>
      <c r="DFB400" s="56"/>
      <c r="DFC400" s="56"/>
      <c r="DFD400" s="56"/>
      <c r="DFE400" s="56"/>
      <c r="DFF400" s="56"/>
      <c r="DFG400" s="56"/>
      <c r="DFH400" s="56"/>
      <c r="DFI400" s="56"/>
      <c r="DFJ400" s="56"/>
      <c r="DFK400" s="56"/>
      <c r="DFL400" s="56"/>
      <c r="DFM400" s="56"/>
      <c r="DFN400" s="56"/>
      <c r="DFO400" s="56"/>
      <c r="DFP400" s="56"/>
      <c r="DFQ400" s="56"/>
      <c r="DFR400" s="56"/>
      <c r="DFS400" s="56"/>
      <c r="DFT400" s="56"/>
      <c r="DFU400" s="56"/>
      <c r="DFV400" s="56"/>
      <c r="DFW400" s="56"/>
      <c r="DFX400" s="56"/>
      <c r="DFY400" s="56"/>
      <c r="DFZ400" s="56"/>
      <c r="DGA400" s="56"/>
      <c r="DGB400" s="56"/>
      <c r="DGC400" s="56"/>
      <c r="DGD400" s="56"/>
      <c r="DGE400" s="56"/>
      <c r="DGF400" s="56"/>
      <c r="DGG400" s="56"/>
      <c r="DGH400" s="56"/>
      <c r="DGI400" s="56"/>
      <c r="DGJ400" s="56"/>
      <c r="DGK400" s="56"/>
      <c r="DGL400" s="56"/>
      <c r="DGM400" s="56"/>
      <c r="DGN400" s="56"/>
      <c r="DGO400" s="56"/>
      <c r="DGP400" s="56"/>
      <c r="DGQ400" s="56"/>
      <c r="DGR400" s="56"/>
      <c r="DGS400" s="56"/>
      <c r="DGT400" s="56"/>
      <c r="DGU400" s="56"/>
      <c r="DGV400" s="56"/>
      <c r="DGW400" s="56"/>
      <c r="DGX400" s="56"/>
      <c r="DGY400" s="56"/>
      <c r="DGZ400" s="56"/>
      <c r="DHA400" s="56"/>
      <c r="DHB400" s="56"/>
      <c r="DHC400" s="56"/>
      <c r="DHD400" s="56"/>
      <c r="DHE400" s="56"/>
      <c r="DHF400" s="56"/>
      <c r="DHG400" s="56"/>
      <c r="DHH400" s="56"/>
      <c r="DHI400" s="56"/>
      <c r="DHJ400" s="56"/>
      <c r="DHK400" s="56"/>
      <c r="DHL400" s="56"/>
      <c r="DHM400" s="56"/>
      <c r="DHN400" s="56"/>
      <c r="DHO400" s="56"/>
      <c r="DHP400" s="56"/>
      <c r="DHQ400" s="56"/>
      <c r="DHR400" s="56"/>
      <c r="DHS400" s="56"/>
      <c r="DHT400" s="56"/>
      <c r="DHU400" s="56"/>
      <c r="DHV400" s="56"/>
      <c r="DHW400" s="56"/>
      <c r="DHX400" s="56"/>
      <c r="DHY400" s="56"/>
      <c r="DHZ400" s="56"/>
      <c r="DIA400" s="56"/>
      <c r="DIB400" s="56"/>
      <c r="DIC400" s="56"/>
      <c r="DID400" s="56"/>
      <c r="DIE400" s="56"/>
      <c r="DIF400" s="56"/>
      <c r="DIG400" s="56"/>
      <c r="DIH400" s="56"/>
      <c r="DII400" s="56"/>
      <c r="DIJ400" s="56"/>
      <c r="DIK400" s="56"/>
      <c r="DIL400" s="56"/>
      <c r="DIM400" s="56"/>
      <c r="DIN400" s="56"/>
      <c r="DIO400" s="56"/>
      <c r="DIP400" s="56"/>
      <c r="DIQ400" s="56"/>
      <c r="DIR400" s="56"/>
      <c r="DIS400" s="56"/>
      <c r="DIT400" s="56"/>
      <c r="DIU400" s="56"/>
      <c r="DIV400" s="56"/>
      <c r="DIW400" s="56"/>
      <c r="DIX400" s="56"/>
      <c r="DIY400" s="56"/>
      <c r="DIZ400" s="56"/>
      <c r="DJA400" s="56"/>
      <c r="DJB400" s="56"/>
      <c r="DJC400" s="56"/>
      <c r="DJD400" s="56"/>
      <c r="DJE400" s="56"/>
      <c r="DJF400" s="56"/>
      <c r="DJG400" s="56"/>
      <c r="DJH400" s="56"/>
      <c r="DJI400" s="56"/>
      <c r="DJJ400" s="56"/>
      <c r="DJK400" s="56"/>
      <c r="DJL400" s="56"/>
      <c r="DJM400" s="56"/>
      <c r="DJN400" s="56"/>
      <c r="DJO400" s="56"/>
      <c r="DJP400" s="56"/>
      <c r="DJQ400" s="56"/>
      <c r="DJR400" s="56"/>
      <c r="DJS400" s="56"/>
      <c r="DJT400" s="56"/>
      <c r="DJU400" s="56"/>
      <c r="DJV400" s="56"/>
      <c r="DJW400" s="56"/>
      <c r="DJX400" s="56"/>
      <c r="DJY400" s="56"/>
      <c r="DJZ400" s="56"/>
      <c r="DKA400" s="56"/>
      <c r="DKB400" s="56"/>
      <c r="DKC400" s="56"/>
      <c r="DKD400" s="56"/>
      <c r="DKE400" s="56"/>
      <c r="DKF400" s="56"/>
      <c r="DKG400" s="56"/>
      <c r="DKH400" s="56"/>
      <c r="DKI400" s="56"/>
      <c r="DKJ400" s="56"/>
      <c r="DKK400" s="56"/>
      <c r="DKL400" s="56"/>
      <c r="DKM400" s="56"/>
      <c r="DKN400" s="56"/>
      <c r="DKO400" s="56"/>
      <c r="DKP400" s="56"/>
      <c r="DKQ400" s="56"/>
      <c r="DKR400" s="56"/>
      <c r="DKS400" s="56"/>
      <c r="DKT400" s="56"/>
      <c r="DKU400" s="56"/>
      <c r="DKV400" s="56"/>
      <c r="DKW400" s="56"/>
      <c r="DKX400" s="56"/>
      <c r="DKY400" s="56"/>
      <c r="DKZ400" s="56"/>
      <c r="DLA400" s="56"/>
      <c r="DLB400" s="56"/>
      <c r="DLC400" s="56"/>
      <c r="DLD400" s="56"/>
      <c r="DLE400" s="56"/>
      <c r="DLF400" s="56"/>
      <c r="DLG400" s="56"/>
      <c r="DLH400" s="56"/>
      <c r="DLI400" s="56"/>
      <c r="DLJ400" s="56"/>
      <c r="DLK400" s="56"/>
      <c r="DLL400" s="56"/>
      <c r="DLM400" s="56"/>
      <c r="DLN400" s="56"/>
      <c r="DLO400" s="56"/>
      <c r="DLP400" s="56"/>
      <c r="DLQ400" s="56"/>
      <c r="DLR400" s="56"/>
      <c r="DLS400" s="56"/>
      <c r="DLT400" s="56"/>
      <c r="DLU400" s="56"/>
      <c r="DLV400" s="56"/>
      <c r="DLW400" s="56"/>
      <c r="DLX400" s="56"/>
      <c r="DLY400" s="56"/>
      <c r="DLZ400" s="56"/>
      <c r="DMA400" s="56"/>
      <c r="DMB400" s="56"/>
      <c r="DMC400" s="56"/>
      <c r="DMD400" s="56"/>
      <c r="DME400" s="56"/>
      <c r="DMF400" s="56"/>
      <c r="DMG400" s="56"/>
      <c r="DMH400" s="56"/>
      <c r="DMI400" s="56"/>
      <c r="DMJ400" s="56"/>
      <c r="DMK400" s="56"/>
      <c r="DML400" s="56"/>
      <c r="DMM400" s="56"/>
      <c r="DMN400" s="56"/>
      <c r="DMO400" s="56"/>
      <c r="DMP400" s="56"/>
      <c r="DMQ400" s="56"/>
      <c r="DMR400" s="56"/>
      <c r="DMS400" s="56"/>
      <c r="DMT400" s="56"/>
      <c r="DMU400" s="56"/>
      <c r="DMV400" s="56"/>
      <c r="DMW400" s="56"/>
      <c r="DMX400" s="56"/>
      <c r="DMY400" s="56"/>
      <c r="DMZ400" s="56"/>
      <c r="DNA400" s="56"/>
      <c r="DNB400" s="56"/>
      <c r="DNC400" s="56"/>
      <c r="DND400" s="56"/>
      <c r="DNE400" s="56"/>
      <c r="DNF400" s="56"/>
      <c r="DNG400" s="56"/>
      <c r="DNH400" s="56"/>
      <c r="DNI400" s="56"/>
      <c r="DNJ400" s="56"/>
      <c r="DNK400" s="56"/>
      <c r="DNL400" s="56"/>
      <c r="DNM400" s="56"/>
      <c r="DNN400" s="56"/>
      <c r="DNO400" s="56"/>
      <c r="DNP400" s="56"/>
      <c r="DNQ400" s="56"/>
      <c r="DNR400" s="56"/>
      <c r="DNS400" s="56"/>
      <c r="DNT400" s="56"/>
      <c r="DNU400" s="56"/>
      <c r="DNV400" s="56"/>
      <c r="DNW400" s="56"/>
      <c r="DNX400" s="56"/>
      <c r="DNY400" s="56"/>
      <c r="DNZ400" s="56"/>
      <c r="DOA400" s="56"/>
      <c r="DOB400" s="56"/>
      <c r="DOC400" s="56"/>
      <c r="DOD400" s="56"/>
      <c r="DOE400" s="56"/>
      <c r="DOF400" s="56"/>
      <c r="DOG400" s="56"/>
      <c r="DOH400" s="56"/>
      <c r="DOI400" s="56"/>
      <c r="DOJ400" s="56"/>
      <c r="DOK400" s="56"/>
      <c r="DOL400" s="56"/>
      <c r="DOM400" s="56"/>
      <c r="DON400" s="56"/>
      <c r="DOO400" s="56"/>
      <c r="DOP400" s="56"/>
      <c r="DOQ400" s="56"/>
      <c r="DOR400" s="56"/>
      <c r="DOS400" s="56"/>
      <c r="DOT400" s="56"/>
      <c r="DOU400" s="56"/>
      <c r="DOV400" s="56"/>
      <c r="DOW400" s="56"/>
      <c r="DOX400" s="56"/>
      <c r="DOY400" s="56"/>
      <c r="DOZ400" s="56"/>
      <c r="DPA400" s="56"/>
      <c r="DPB400" s="56"/>
      <c r="DPC400" s="56"/>
      <c r="DPD400" s="56"/>
      <c r="DPE400" s="56"/>
      <c r="DPF400" s="56"/>
      <c r="DPG400" s="56"/>
      <c r="DPH400" s="56"/>
      <c r="DPI400" s="56"/>
      <c r="DPJ400" s="56"/>
      <c r="DPK400" s="56"/>
      <c r="DPL400" s="56"/>
      <c r="DPM400" s="56"/>
      <c r="DPN400" s="56"/>
      <c r="DPO400" s="56"/>
      <c r="DPP400" s="56"/>
      <c r="DPQ400" s="56"/>
      <c r="DPR400" s="56"/>
      <c r="DPS400" s="56"/>
      <c r="DPT400" s="56"/>
      <c r="DPU400" s="56"/>
      <c r="DPV400" s="56"/>
      <c r="DPW400" s="56"/>
      <c r="DPX400" s="56"/>
      <c r="DPY400" s="56"/>
      <c r="DPZ400" s="56"/>
      <c r="DQA400" s="56"/>
      <c r="DQB400" s="56"/>
      <c r="DQC400" s="56"/>
      <c r="DQD400" s="56"/>
      <c r="DQE400" s="56"/>
      <c r="DQF400" s="56"/>
      <c r="DQG400" s="56"/>
      <c r="DQH400" s="56"/>
      <c r="DQI400" s="56"/>
      <c r="DQJ400" s="56"/>
      <c r="DQK400" s="56"/>
      <c r="DQL400" s="56"/>
      <c r="DQM400" s="56"/>
      <c r="DQN400" s="56"/>
      <c r="DQO400" s="56"/>
      <c r="DQP400" s="56"/>
      <c r="DQQ400" s="56"/>
      <c r="DQR400" s="56"/>
      <c r="DQS400" s="56"/>
      <c r="DQT400" s="56"/>
      <c r="DQU400" s="56"/>
      <c r="DQV400" s="56"/>
      <c r="DQW400" s="56"/>
      <c r="DQX400" s="56"/>
      <c r="DQY400" s="56"/>
      <c r="DQZ400" s="56"/>
      <c r="DRA400" s="56"/>
      <c r="DRB400" s="56"/>
      <c r="DRC400" s="56"/>
      <c r="DRD400" s="56"/>
      <c r="DRE400" s="56"/>
      <c r="DRF400" s="56"/>
      <c r="DRG400" s="56"/>
      <c r="DRH400" s="56"/>
      <c r="DRI400" s="56"/>
      <c r="DRJ400" s="56"/>
      <c r="DRK400" s="56"/>
      <c r="DRL400" s="56"/>
      <c r="DRM400" s="56"/>
      <c r="DRN400" s="56"/>
      <c r="DRO400" s="56"/>
      <c r="DRP400" s="56"/>
      <c r="DRQ400" s="56"/>
      <c r="DRR400" s="56"/>
      <c r="DRS400" s="56"/>
      <c r="DRT400" s="56"/>
      <c r="DRU400" s="56"/>
      <c r="DRV400" s="56"/>
      <c r="DRW400" s="56"/>
      <c r="DRX400" s="56"/>
      <c r="DRY400" s="56"/>
      <c r="DRZ400" s="56"/>
      <c r="DSA400" s="56"/>
      <c r="DSB400" s="56"/>
      <c r="DSC400" s="56"/>
      <c r="DSD400" s="56"/>
      <c r="DSE400" s="56"/>
      <c r="DSF400" s="56"/>
      <c r="DSG400" s="56"/>
      <c r="DSH400" s="56"/>
      <c r="DSI400" s="56"/>
      <c r="DSJ400" s="56"/>
      <c r="DSK400" s="56"/>
      <c r="DSL400" s="56"/>
      <c r="DSM400" s="56"/>
      <c r="DSN400" s="56"/>
      <c r="DSO400" s="56"/>
      <c r="DSP400" s="56"/>
      <c r="DSQ400" s="56"/>
      <c r="DSR400" s="56"/>
      <c r="DSS400" s="56"/>
      <c r="DST400" s="56"/>
      <c r="DSU400" s="56"/>
      <c r="DSV400" s="56"/>
      <c r="DSW400" s="56"/>
      <c r="DSX400" s="56"/>
      <c r="DSY400" s="56"/>
      <c r="DSZ400" s="56"/>
      <c r="DTA400" s="56"/>
      <c r="DTB400" s="56"/>
      <c r="DTC400" s="56"/>
      <c r="DTD400" s="56"/>
      <c r="DTE400" s="56"/>
      <c r="DTF400" s="56"/>
      <c r="DTG400" s="56"/>
      <c r="DTH400" s="56"/>
      <c r="DTI400" s="56"/>
      <c r="DTJ400" s="56"/>
      <c r="DTK400" s="56"/>
      <c r="DTL400" s="56"/>
      <c r="DTM400" s="56"/>
      <c r="DTN400" s="56"/>
      <c r="DTO400" s="56"/>
      <c r="DTP400" s="56"/>
      <c r="DTQ400" s="56"/>
      <c r="DTR400" s="56"/>
      <c r="DTS400" s="56"/>
      <c r="DTT400" s="56"/>
      <c r="DTU400" s="56"/>
      <c r="DTV400" s="56"/>
      <c r="DTW400" s="56"/>
      <c r="DTX400" s="56"/>
      <c r="DTY400" s="56"/>
      <c r="DTZ400" s="56"/>
      <c r="DUA400" s="56"/>
      <c r="DUB400" s="56"/>
      <c r="DUC400" s="56"/>
      <c r="DUD400" s="56"/>
      <c r="DUE400" s="56"/>
      <c r="DUF400" s="56"/>
      <c r="DUG400" s="56"/>
      <c r="DUH400" s="56"/>
      <c r="DUI400" s="56"/>
      <c r="DUJ400" s="56"/>
      <c r="DUK400" s="56"/>
      <c r="DUL400" s="56"/>
      <c r="DUM400" s="56"/>
      <c r="DUN400" s="56"/>
      <c r="DUO400" s="56"/>
      <c r="DUP400" s="56"/>
      <c r="DUQ400" s="56"/>
      <c r="DUR400" s="56"/>
      <c r="DUS400" s="56"/>
      <c r="DUT400" s="56"/>
      <c r="DUU400" s="56"/>
      <c r="DUV400" s="56"/>
      <c r="DUW400" s="56"/>
      <c r="DUX400" s="56"/>
      <c r="DUY400" s="56"/>
      <c r="DUZ400" s="56"/>
      <c r="DVA400" s="56"/>
      <c r="DVB400" s="56"/>
      <c r="DVC400" s="56"/>
      <c r="DVD400" s="56"/>
      <c r="DVE400" s="56"/>
      <c r="DVF400" s="56"/>
      <c r="DVG400" s="56"/>
      <c r="DVH400" s="56"/>
      <c r="DVI400" s="56"/>
      <c r="DVJ400" s="56"/>
      <c r="DVK400" s="56"/>
      <c r="DVL400" s="56"/>
      <c r="DVM400" s="56"/>
      <c r="DVN400" s="56"/>
      <c r="DVO400" s="56"/>
      <c r="DVP400" s="56"/>
      <c r="DVQ400" s="56"/>
      <c r="DVR400" s="56"/>
      <c r="DVS400" s="56"/>
      <c r="DVT400" s="56"/>
      <c r="DVU400" s="56"/>
      <c r="DVV400" s="56"/>
      <c r="DVW400" s="56"/>
      <c r="DVX400" s="56"/>
      <c r="DVY400" s="56"/>
      <c r="DVZ400" s="56"/>
      <c r="DWA400" s="56"/>
      <c r="DWB400" s="56"/>
      <c r="DWC400" s="56"/>
      <c r="DWD400" s="56"/>
      <c r="DWE400" s="56"/>
      <c r="DWF400" s="56"/>
      <c r="DWG400" s="56"/>
      <c r="DWH400" s="56"/>
      <c r="DWI400" s="56"/>
      <c r="DWJ400" s="56"/>
      <c r="DWK400" s="56"/>
      <c r="DWL400" s="56"/>
      <c r="DWM400" s="56"/>
      <c r="DWN400" s="56"/>
      <c r="DWO400" s="56"/>
      <c r="DWP400" s="56"/>
      <c r="DWQ400" s="56"/>
      <c r="DWR400" s="56"/>
      <c r="DWS400" s="56"/>
      <c r="DWT400" s="56"/>
      <c r="DWU400" s="56"/>
      <c r="DWV400" s="56"/>
      <c r="DWW400" s="56"/>
      <c r="DWX400" s="56"/>
      <c r="DWY400" s="56"/>
      <c r="DWZ400" s="56"/>
      <c r="DXA400" s="56"/>
      <c r="DXB400" s="56"/>
      <c r="DXC400" s="56"/>
      <c r="DXD400" s="56"/>
      <c r="DXE400" s="56"/>
      <c r="DXF400" s="56"/>
      <c r="DXG400" s="56"/>
      <c r="DXH400" s="56"/>
      <c r="DXI400" s="56"/>
      <c r="DXJ400" s="56"/>
      <c r="DXK400" s="56"/>
      <c r="DXL400" s="56"/>
      <c r="DXM400" s="56"/>
      <c r="DXN400" s="56"/>
      <c r="DXO400" s="56"/>
      <c r="DXP400" s="56"/>
      <c r="DXQ400" s="56"/>
      <c r="DXR400" s="56"/>
      <c r="DXS400" s="56"/>
      <c r="DXT400" s="56"/>
      <c r="DXU400" s="56"/>
      <c r="DXV400" s="56"/>
      <c r="DXW400" s="56"/>
      <c r="DXX400" s="56"/>
      <c r="DXY400" s="56"/>
      <c r="DXZ400" s="56"/>
      <c r="DYA400" s="56"/>
      <c r="DYB400" s="56"/>
      <c r="DYC400" s="56"/>
      <c r="DYD400" s="56"/>
      <c r="DYE400" s="56"/>
      <c r="DYF400" s="56"/>
      <c r="DYG400" s="56"/>
      <c r="DYH400" s="56"/>
      <c r="DYI400" s="56"/>
      <c r="DYJ400" s="56"/>
      <c r="DYK400" s="56"/>
      <c r="DYL400" s="56"/>
      <c r="DYM400" s="56"/>
      <c r="DYN400" s="56"/>
      <c r="DYO400" s="56"/>
      <c r="DYP400" s="56"/>
      <c r="DYQ400" s="56"/>
      <c r="DYR400" s="56"/>
      <c r="DYS400" s="56"/>
      <c r="DYT400" s="56"/>
      <c r="DYU400" s="56"/>
      <c r="DYV400" s="56"/>
      <c r="DYW400" s="56"/>
      <c r="DYX400" s="56"/>
      <c r="DYY400" s="56"/>
      <c r="DYZ400" s="56"/>
      <c r="DZA400" s="56"/>
      <c r="DZB400" s="56"/>
      <c r="DZC400" s="56"/>
      <c r="DZD400" s="56"/>
      <c r="DZE400" s="56"/>
      <c r="DZF400" s="56"/>
      <c r="DZG400" s="56"/>
      <c r="DZH400" s="56"/>
      <c r="DZI400" s="56"/>
      <c r="DZJ400" s="56"/>
      <c r="DZK400" s="56"/>
      <c r="DZL400" s="56"/>
      <c r="DZM400" s="56"/>
      <c r="DZN400" s="56"/>
      <c r="DZO400" s="56"/>
      <c r="DZP400" s="56"/>
      <c r="DZQ400" s="56"/>
      <c r="DZR400" s="56"/>
      <c r="DZS400" s="56"/>
      <c r="DZT400" s="56"/>
      <c r="DZU400" s="56"/>
      <c r="DZV400" s="56"/>
      <c r="DZW400" s="56"/>
      <c r="DZX400" s="56"/>
      <c r="DZY400" s="56"/>
      <c r="DZZ400" s="56"/>
      <c r="EAA400" s="56"/>
      <c r="EAB400" s="56"/>
      <c r="EAC400" s="56"/>
      <c r="EAD400" s="56"/>
      <c r="EAE400" s="56"/>
      <c r="EAF400" s="56"/>
      <c r="EAG400" s="56"/>
      <c r="EAH400" s="56"/>
      <c r="EAI400" s="56"/>
      <c r="EAJ400" s="56"/>
      <c r="EAK400" s="56"/>
      <c r="EAL400" s="56"/>
      <c r="EAM400" s="56"/>
      <c r="EAN400" s="56"/>
      <c r="EAO400" s="56"/>
      <c r="EAP400" s="56"/>
      <c r="EAQ400" s="56"/>
      <c r="EAR400" s="56"/>
      <c r="EAS400" s="56"/>
      <c r="EAT400" s="56"/>
      <c r="EAU400" s="56"/>
      <c r="EAV400" s="56"/>
      <c r="EAW400" s="56"/>
      <c r="EAX400" s="56"/>
      <c r="EAY400" s="56"/>
      <c r="EAZ400" s="56"/>
      <c r="EBA400" s="56"/>
      <c r="EBB400" s="56"/>
      <c r="EBC400" s="56"/>
      <c r="EBD400" s="56"/>
      <c r="EBE400" s="56"/>
      <c r="EBF400" s="56"/>
      <c r="EBG400" s="56"/>
      <c r="EBH400" s="56"/>
      <c r="EBI400" s="56"/>
      <c r="EBJ400" s="56"/>
      <c r="EBK400" s="56"/>
      <c r="EBL400" s="56"/>
      <c r="EBM400" s="56"/>
      <c r="EBN400" s="56"/>
      <c r="EBO400" s="56"/>
      <c r="EBP400" s="56"/>
      <c r="EBQ400" s="56"/>
      <c r="EBR400" s="56"/>
      <c r="EBS400" s="56"/>
      <c r="EBT400" s="56"/>
      <c r="EBU400" s="56"/>
      <c r="EBV400" s="56"/>
      <c r="EBW400" s="56"/>
      <c r="EBX400" s="56"/>
      <c r="EBY400" s="56"/>
      <c r="EBZ400" s="56"/>
      <c r="ECA400" s="56"/>
      <c r="ECB400" s="56"/>
      <c r="ECC400" s="56"/>
      <c r="ECD400" s="56"/>
      <c r="ECE400" s="56"/>
      <c r="ECF400" s="56"/>
      <c r="ECG400" s="56"/>
      <c r="ECH400" s="56"/>
      <c r="ECI400" s="56"/>
      <c r="ECJ400" s="56"/>
      <c r="ECK400" s="56"/>
      <c r="ECL400" s="56"/>
      <c r="ECM400" s="56"/>
      <c r="ECN400" s="56"/>
      <c r="ECO400" s="56"/>
      <c r="ECP400" s="56"/>
      <c r="ECQ400" s="56"/>
      <c r="ECR400" s="56"/>
      <c r="ECS400" s="56"/>
      <c r="ECT400" s="56"/>
      <c r="ECU400" s="56"/>
      <c r="ECV400" s="56"/>
      <c r="ECW400" s="56"/>
      <c r="ECX400" s="56"/>
      <c r="ECY400" s="56"/>
      <c r="ECZ400" s="56"/>
      <c r="EDA400" s="56"/>
      <c r="EDB400" s="56"/>
      <c r="EDC400" s="56"/>
      <c r="EDD400" s="56"/>
      <c r="EDE400" s="56"/>
      <c r="EDF400" s="56"/>
      <c r="EDG400" s="56"/>
      <c r="EDH400" s="56"/>
      <c r="EDI400" s="56"/>
      <c r="EDJ400" s="56"/>
      <c r="EDK400" s="56"/>
      <c r="EDL400" s="56"/>
      <c r="EDM400" s="56"/>
      <c r="EDN400" s="56"/>
      <c r="EDO400" s="56"/>
      <c r="EDP400" s="56"/>
      <c r="EDQ400" s="56"/>
      <c r="EDR400" s="56"/>
      <c r="EDS400" s="56"/>
      <c r="EDT400" s="56"/>
      <c r="EDU400" s="56"/>
      <c r="EDV400" s="56"/>
      <c r="EDW400" s="56"/>
      <c r="EDX400" s="56"/>
      <c r="EDY400" s="56"/>
      <c r="EDZ400" s="56"/>
      <c r="EEA400" s="56"/>
      <c r="EEB400" s="56"/>
      <c r="EEC400" s="56"/>
      <c r="EED400" s="56"/>
      <c r="EEE400" s="56"/>
      <c r="EEF400" s="56"/>
      <c r="EEG400" s="56"/>
      <c r="EEH400" s="56"/>
      <c r="EEI400" s="56"/>
      <c r="EEJ400" s="56"/>
      <c r="EEK400" s="56"/>
      <c r="EEL400" s="56"/>
      <c r="EEM400" s="56"/>
      <c r="EEN400" s="56"/>
      <c r="EEO400" s="56"/>
      <c r="EEP400" s="56"/>
      <c r="EEQ400" s="56"/>
      <c r="EER400" s="56"/>
      <c r="EES400" s="56"/>
      <c r="EET400" s="56"/>
      <c r="EEU400" s="56"/>
      <c r="EEV400" s="56"/>
      <c r="EEW400" s="56"/>
      <c r="EEX400" s="56"/>
      <c r="EEY400" s="56"/>
      <c r="EEZ400" s="56"/>
      <c r="EFA400" s="56"/>
      <c r="EFB400" s="56"/>
      <c r="EFC400" s="56"/>
      <c r="EFD400" s="56"/>
      <c r="EFE400" s="56"/>
      <c r="EFF400" s="56"/>
      <c r="EFG400" s="56"/>
      <c r="EFH400" s="56"/>
      <c r="EFI400" s="56"/>
      <c r="EFJ400" s="56"/>
      <c r="EFK400" s="56"/>
      <c r="EFL400" s="56"/>
      <c r="EFM400" s="56"/>
      <c r="EFN400" s="56"/>
      <c r="EFO400" s="56"/>
      <c r="EFP400" s="56"/>
      <c r="EFQ400" s="56"/>
      <c r="EFR400" s="56"/>
      <c r="EFS400" s="56"/>
      <c r="EFT400" s="56"/>
      <c r="EFU400" s="56"/>
      <c r="EFV400" s="56"/>
      <c r="EFW400" s="56"/>
      <c r="EFX400" s="56"/>
      <c r="EFY400" s="56"/>
      <c r="EFZ400" s="56"/>
      <c r="EGA400" s="56"/>
      <c r="EGB400" s="56"/>
      <c r="EGC400" s="56"/>
      <c r="EGD400" s="56"/>
      <c r="EGE400" s="56"/>
      <c r="EGF400" s="56"/>
      <c r="EGG400" s="56"/>
      <c r="EGH400" s="56"/>
      <c r="EGI400" s="56"/>
      <c r="EGJ400" s="56"/>
      <c r="EGK400" s="56"/>
      <c r="EGL400" s="56"/>
      <c r="EGM400" s="56"/>
      <c r="EGN400" s="56"/>
      <c r="EGO400" s="56"/>
      <c r="EGP400" s="56"/>
      <c r="EGQ400" s="56"/>
      <c r="EGR400" s="56"/>
      <c r="EGS400" s="56"/>
      <c r="EGT400" s="56"/>
      <c r="EGU400" s="56"/>
      <c r="EGV400" s="56"/>
      <c r="EGW400" s="56"/>
      <c r="EGX400" s="56"/>
      <c r="EGY400" s="56"/>
      <c r="EGZ400" s="56"/>
      <c r="EHA400" s="56"/>
      <c r="EHB400" s="56"/>
      <c r="EHC400" s="56"/>
      <c r="EHD400" s="56"/>
      <c r="EHE400" s="56"/>
      <c r="EHF400" s="56"/>
      <c r="EHG400" s="56"/>
      <c r="EHH400" s="56"/>
      <c r="EHI400" s="56"/>
      <c r="EHJ400" s="56"/>
      <c r="EHK400" s="56"/>
      <c r="EHL400" s="56"/>
      <c r="EHM400" s="56"/>
      <c r="EHN400" s="56"/>
      <c r="EHO400" s="56"/>
      <c r="EHP400" s="56"/>
      <c r="EHQ400" s="56"/>
      <c r="EHR400" s="56"/>
      <c r="EHS400" s="56"/>
      <c r="EHT400" s="56"/>
      <c r="EHU400" s="56"/>
      <c r="EHV400" s="56"/>
      <c r="EHW400" s="56"/>
      <c r="EHX400" s="56"/>
      <c r="EHY400" s="56"/>
      <c r="EHZ400" s="56"/>
      <c r="EIA400" s="56"/>
      <c r="EIB400" s="56"/>
      <c r="EIC400" s="56"/>
      <c r="EID400" s="56"/>
      <c r="EIE400" s="56"/>
      <c r="EIF400" s="56"/>
      <c r="EIG400" s="56"/>
      <c r="EIH400" s="56"/>
      <c r="EII400" s="56"/>
      <c r="EIJ400" s="56"/>
      <c r="EIK400" s="56"/>
      <c r="EIL400" s="56"/>
      <c r="EIM400" s="56"/>
      <c r="EIN400" s="56"/>
      <c r="EIO400" s="56"/>
      <c r="EIP400" s="56"/>
      <c r="EIQ400" s="56"/>
      <c r="EIR400" s="56"/>
      <c r="EIS400" s="56"/>
      <c r="EIT400" s="56"/>
      <c r="EIU400" s="56"/>
      <c r="EIV400" s="56"/>
      <c r="EIW400" s="56"/>
      <c r="EIX400" s="56"/>
      <c r="EIY400" s="56"/>
      <c r="EIZ400" s="56"/>
      <c r="EJA400" s="56"/>
      <c r="EJB400" s="56"/>
      <c r="EJC400" s="56"/>
      <c r="EJD400" s="56"/>
      <c r="EJE400" s="56"/>
      <c r="EJF400" s="56"/>
      <c r="EJG400" s="56"/>
      <c r="EJH400" s="56"/>
      <c r="EJI400" s="56"/>
      <c r="EJJ400" s="56"/>
      <c r="EJK400" s="56"/>
      <c r="EJL400" s="56"/>
      <c r="EJM400" s="56"/>
      <c r="EJN400" s="56"/>
      <c r="EJO400" s="56"/>
      <c r="EJP400" s="56"/>
      <c r="EJQ400" s="56"/>
      <c r="EJR400" s="56"/>
      <c r="EJS400" s="56"/>
      <c r="EJT400" s="56"/>
      <c r="EJU400" s="56"/>
      <c r="EJV400" s="56"/>
      <c r="EJW400" s="56"/>
      <c r="EJX400" s="56"/>
      <c r="EJY400" s="56"/>
      <c r="EJZ400" s="56"/>
      <c r="EKA400" s="56"/>
      <c r="EKB400" s="56"/>
      <c r="EKC400" s="56"/>
      <c r="EKD400" s="56"/>
      <c r="EKE400" s="56"/>
      <c r="EKF400" s="56"/>
      <c r="EKG400" s="56"/>
      <c r="EKH400" s="56"/>
      <c r="EKI400" s="56"/>
      <c r="EKJ400" s="56"/>
      <c r="EKK400" s="56"/>
      <c r="EKL400" s="56"/>
      <c r="EKM400" s="56"/>
      <c r="EKN400" s="56"/>
      <c r="EKO400" s="56"/>
      <c r="EKP400" s="56"/>
      <c r="EKQ400" s="56"/>
      <c r="EKR400" s="56"/>
      <c r="EKS400" s="56"/>
      <c r="EKT400" s="56"/>
      <c r="EKU400" s="56"/>
      <c r="EKV400" s="56"/>
      <c r="EKW400" s="56"/>
      <c r="EKX400" s="56"/>
      <c r="EKY400" s="56"/>
      <c r="EKZ400" s="56"/>
      <c r="ELA400" s="56"/>
      <c r="ELB400" s="56"/>
      <c r="ELC400" s="56"/>
      <c r="ELD400" s="56"/>
      <c r="ELE400" s="56"/>
      <c r="ELF400" s="56"/>
      <c r="ELG400" s="56"/>
      <c r="ELH400" s="56"/>
      <c r="ELI400" s="56"/>
      <c r="ELJ400" s="56"/>
      <c r="ELK400" s="56"/>
      <c r="ELL400" s="56"/>
      <c r="ELM400" s="56"/>
      <c r="ELN400" s="56"/>
      <c r="ELO400" s="56"/>
      <c r="ELP400" s="56"/>
      <c r="ELQ400" s="56"/>
      <c r="ELR400" s="56"/>
      <c r="ELS400" s="56"/>
      <c r="ELT400" s="56"/>
      <c r="ELU400" s="56"/>
      <c r="ELV400" s="56"/>
      <c r="ELW400" s="56"/>
      <c r="ELX400" s="56"/>
      <c r="ELY400" s="56"/>
      <c r="ELZ400" s="56"/>
      <c r="EMA400" s="56"/>
      <c r="EMB400" s="56"/>
      <c r="EMC400" s="56"/>
      <c r="EMD400" s="56"/>
      <c r="EME400" s="56"/>
      <c r="EMF400" s="56"/>
      <c r="EMG400" s="56"/>
      <c r="EMH400" s="56"/>
      <c r="EMI400" s="56"/>
      <c r="EMJ400" s="56"/>
      <c r="EMK400" s="56"/>
      <c r="EML400" s="56"/>
      <c r="EMM400" s="56"/>
      <c r="EMN400" s="56"/>
      <c r="EMO400" s="56"/>
      <c r="EMP400" s="56"/>
      <c r="EMQ400" s="56"/>
      <c r="EMR400" s="56"/>
      <c r="EMS400" s="56"/>
      <c r="EMT400" s="56"/>
      <c r="EMU400" s="56"/>
      <c r="EMV400" s="56"/>
      <c r="EMW400" s="56"/>
      <c r="EMX400" s="56"/>
      <c r="EMY400" s="56"/>
      <c r="EMZ400" s="56"/>
      <c r="ENA400" s="56"/>
      <c r="ENB400" s="56"/>
      <c r="ENC400" s="56"/>
      <c r="END400" s="56"/>
      <c r="ENE400" s="56"/>
      <c r="ENF400" s="56"/>
      <c r="ENG400" s="56"/>
      <c r="ENH400" s="56"/>
      <c r="ENI400" s="56"/>
      <c r="ENJ400" s="56"/>
      <c r="ENK400" s="56"/>
      <c r="ENL400" s="56"/>
      <c r="ENM400" s="56"/>
      <c r="ENN400" s="56"/>
      <c r="ENO400" s="56"/>
      <c r="ENP400" s="56"/>
      <c r="ENQ400" s="56"/>
      <c r="ENR400" s="56"/>
      <c r="ENS400" s="56"/>
      <c r="ENT400" s="56"/>
      <c r="ENU400" s="56"/>
      <c r="ENV400" s="56"/>
      <c r="ENW400" s="56"/>
      <c r="ENX400" s="56"/>
      <c r="ENY400" s="56"/>
      <c r="ENZ400" s="56"/>
      <c r="EOA400" s="56"/>
      <c r="EOB400" s="56"/>
      <c r="EOC400" s="56"/>
      <c r="EOD400" s="56"/>
      <c r="EOE400" s="56"/>
      <c r="EOF400" s="56"/>
      <c r="EOG400" s="56"/>
      <c r="EOH400" s="56"/>
      <c r="EOI400" s="56"/>
      <c r="EOJ400" s="56"/>
      <c r="EOK400" s="56"/>
      <c r="EOL400" s="56"/>
      <c r="EOM400" s="56"/>
      <c r="EON400" s="56"/>
      <c r="EOO400" s="56"/>
      <c r="EOP400" s="56"/>
      <c r="EOQ400" s="56"/>
      <c r="EOR400" s="56"/>
      <c r="EOS400" s="56"/>
      <c r="EOT400" s="56"/>
      <c r="EOU400" s="56"/>
      <c r="EOV400" s="56"/>
      <c r="EOW400" s="56"/>
      <c r="EOX400" s="56"/>
      <c r="EOY400" s="56"/>
      <c r="EOZ400" s="56"/>
      <c r="EPA400" s="56"/>
      <c r="EPB400" s="56"/>
      <c r="EPC400" s="56"/>
      <c r="EPD400" s="56"/>
      <c r="EPE400" s="56"/>
      <c r="EPF400" s="56"/>
      <c r="EPG400" s="56"/>
      <c r="EPH400" s="56"/>
      <c r="EPI400" s="56"/>
      <c r="EPJ400" s="56"/>
      <c r="EPK400" s="56"/>
      <c r="EPL400" s="56"/>
      <c r="EPM400" s="56"/>
      <c r="EPN400" s="56"/>
      <c r="EPO400" s="56"/>
      <c r="EPP400" s="56"/>
      <c r="EPQ400" s="56"/>
      <c r="EPR400" s="56"/>
      <c r="EPS400" s="56"/>
      <c r="EPT400" s="56"/>
      <c r="EPU400" s="56"/>
      <c r="EPV400" s="56"/>
      <c r="EPW400" s="56"/>
      <c r="EPX400" s="56"/>
      <c r="EPY400" s="56"/>
      <c r="EPZ400" s="56"/>
      <c r="EQA400" s="56"/>
      <c r="EQB400" s="56"/>
      <c r="EQC400" s="56"/>
      <c r="EQD400" s="56"/>
      <c r="EQE400" s="56"/>
      <c r="EQF400" s="56"/>
      <c r="EQG400" s="56"/>
      <c r="EQH400" s="56"/>
      <c r="EQI400" s="56"/>
      <c r="EQJ400" s="56"/>
      <c r="EQK400" s="56"/>
      <c r="EQL400" s="56"/>
      <c r="EQM400" s="56"/>
      <c r="EQN400" s="56"/>
      <c r="EQO400" s="56"/>
      <c r="EQP400" s="56"/>
      <c r="EQQ400" s="56"/>
      <c r="EQR400" s="56"/>
      <c r="EQS400" s="56"/>
      <c r="EQT400" s="56"/>
      <c r="EQU400" s="56"/>
      <c r="EQV400" s="56"/>
      <c r="EQW400" s="56"/>
      <c r="EQX400" s="56"/>
      <c r="EQY400" s="56"/>
      <c r="EQZ400" s="56"/>
      <c r="ERA400" s="56"/>
      <c r="ERB400" s="56"/>
      <c r="ERC400" s="56"/>
      <c r="ERD400" s="56"/>
      <c r="ERE400" s="56"/>
      <c r="ERF400" s="56"/>
      <c r="ERG400" s="56"/>
      <c r="ERH400" s="56"/>
      <c r="ERI400" s="56"/>
      <c r="ERJ400" s="56"/>
      <c r="ERK400" s="56"/>
      <c r="ERL400" s="56"/>
      <c r="ERM400" s="56"/>
      <c r="ERN400" s="56"/>
      <c r="ERO400" s="56"/>
      <c r="ERP400" s="56"/>
      <c r="ERQ400" s="56"/>
      <c r="ERR400" s="56"/>
      <c r="ERS400" s="56"/>
      <c r="ERT400" s="56"/>
      <c r="ERU400" s="56"/>
      <c r="ERV400" s="56"/>
      <c r="ERW400" s="56"/>
      <c r="ERX400" s="56"/>
      <c r="ERY400" s="56"/>
      <c r="ERZ400" s="56"/>
      <c r="ESA400" s="56"/>
      <c r="ESB400" s="56"/>
      <c r="ESC400" s="56"/>
      <c r="ESD400" s="56"/>
      <c r="ESE400" s="56"/>
      <c r="ESF400" s="56"/>
      <c r="ESG400" s="56"/>
      <c r="ESH400" s="56"/>
      <c r="ESI400" s="56"/>
      <c r="ESJ400" s="56"/>
      <c r="ESK400" s="56"/>
      <c r="ESL400" s="56"/>
      <c r="ESM400" s="56"/>
      <c r="ESN400" s="56"/>
      <c r="ESO400" s="56"/>
      <c r="ESP400" s="56"/>
      <c r="ESQ400" s="56"/>
      <c r="ESR400" s="56"/>
      <c r="ESS400" s="56"/>
      <c r="EST400" s="56"/>
      <c r="ESU400" s="56"/>
      <c r="ESV400" s="56"/>
      <c r="ESW400" s="56"/>
      <c r="ESX400" s="56"/>
      <c r="ESY400" s="56"/>
      <c r="ESZ400" s="56"/>
      <c r="ETA400" s="56"/>
      <c r="ETB400" s="56"/>
      <c r="ETC400" s="56"/>
      <c r="ETD400" s="56"/>
      <c r="ETE400" s="56"/>
      <c r="ETF400" s="56"/>
      <c r="ETG400" s="56"/>
      <c r="ETH400" s="56"/>
      <c r="ETI400" s="56"/>
      <c r="ETJ400" s="56"/>
      <c r="ETK400" s="56"/>
      <c r="ETL400" s="56"/>
      <c r="ETM400" s="56"/>
      <c r="ETN400" s="56"/>
      <c r="ETO400" s="56"/>
      <c r="ETP400" s="56"/>
      <c r="ETQ400" s="56"/>
      <c r="ETR400" s="56"/>
      <c r="ETS400" s="56"/>
      <c r="ETT400" s="56"/>
      <c r="ETU400" s="56"/>
      <c r="ETV400" s="56"/>
      <c r="ETW400" s="56"/>
      <c r="ETX400" s="56"/>
      <c r="ETY400" s="56"/>
      <c r="ETZ400" s="56"/>
      <c r="EUA400" s="56"/>
      <c r="EUB400" s="56"/>
      <c r="EUC400" s="56"/>
      <c r="EUD400" s="56"/>
      <c r="EUE400" s="56"/>
      <c r="EUF400" s="56"/>
      <c r="EUG400" s="56"/>
      <c r="EUH400" s="56"/>
      <c r="EUI400" s="56"/>
      <c r="EUJ400" s="56"/>
      <c r="EUK400" s="56"/>
      <c r="EUL400" s="56"/>
      <c r="EUM400" s="56"/>
      <c r="EUN400" s="56"/>
      <c r="EUO400" s="56"/>
      <c r="EUP400" s="56"/>
      <c r="EUQ400" s="56"/>
      <c r="EUR400" s="56"/>
      <c r="EUS400" s="56"/>
      <c r="EUT400" s="56"/>
      <c r="EUU400" s="56"/>
      <c r="EUV400" s="56"/>
      <c r="EUW400" s="56"/>
      <c r="EUX400" s="56"/>
      <c r="EUY400" s="56"/>
      <c r="EUZ400" s="56"/>
      <c r="EVA400" s="56"/>
      <c r="EVB400" s="56"/>
      <c r="EVC400" s="56"/>
      <c r="EVD400" s="56"/>
      <c r="EVE400" s="56"/>
      <c r="EVF400" s="56"/>
      <c r="EVG400" s="56"/>
      <c r="EVH400" s="56"/>
      <c r="EVI400" s="56"/>
      <c r="EVJ400" s="56"/>
      <c r="EVK400" s="56"/>
      <c r="EVL400" s="56"/>
      <c r="EVM400" s="56"/>
      <c r="EVN400" s="56"/>
      <c r="EVO400" s="56"/>
      <c r="EVP400" s="56"/>
      <c r="EVQ400" s="56"/>
      <c r="EVR400" s="56"/>
      <c r="EVS400" s="56"/>
      <c r="EVT400" s="56"/>
      <c r="EVU400" s="56"/>
      <c r="EVV400" s="56"/>
      <c r="EVW400" s="56"/>
      <c r="EVX400" s="56"/>
      <c r="EVY400" s="56"/>
      <c r="EVZ400" s="56"/>
      <c r="EWA400" s="56"/>
      <c r="EWB400" s="56"/>
      <c r="EWC400" s="56"/>
      <c r="EWD400" s="56"/>
      <c r="EWE400" s="56"/>
      <c r="EWF400" s="56"/>
      <c r="EWG400" s="56"/>
      <c r="EWH400" s="56"/>
      <c r="EWI400" s="56"/>
      <c r="EWJ400" s="56"/>
      <c r="EWK400" s="56"/>
      <c r="EWL400" s="56"/>
      <c r="EWM400" s="56"/>
      <c r="EWN400" s="56"/>
      <c r="EWO400" s="56"/>
      <c r="EWP400" s="56"/>
      <c r="EWQ400" s="56"/>
      <c r="EWR400" s="56"/>
      <c r="EWS400" s="56"/>
      <c r="EWT400" s="56"/>
      <c r="EWU400" s="56"/>
      <c r="EWV400" s="56"/>
      <c r="EWW400" s="56"/>
      <c r="EWX400" s="56"/>
      <c r="EWY400" s="56"/>
      <c r="EWZ400" s="56"/>
      <c r="EXA400" s="56"/>
      <c r="EXB400" s="56"/>
      <c r="EXC400" s="56"/>
      <c r="EXD400" s="56"/>
      <c r="EXE400" s="56"/>
      <c r="EXF400" s="56"/>
      <c r="EXG400" s="56"/>
      <c r="EXH400" s="56"/>
      <c r="EXI400" s="56"/>
      <c r="EXJ400" s="56"/>
      <c r="EXK400" s="56"/>
      <c r="EXL400" s="56"/>
      <c r="EXM400" s="56"/>
      <c r="EXN400" s="56"/>
      <c r="EXO400" s="56"/>
      <c r="EXP400" s="56"/>
      <c r="EXQ400" s="56"/>
      <c r="EXR400" s="56"/>
      <c r="EXS400" s="56"/>
      <c r="EXT400" s="56"/>
      <c r="EXU400" s="56"/>
      <c r="EXV400" s="56"/>
      <c r="EXW400" s="56"/>
      <c r="EXX400" s="56"/>
      <c r="EXY400" s="56"/>
      <c r="EXZ400" s="56"/>
      <c r="EYA400" s="56"/>
      <c r="EYB400" s="56"/>
      <c r="EYC400" s="56"/>
      <c r="EYD400" s="56"/>
      <c r="EYE400" s="56"/>
      <c r="EYF400" s="56"/>
      <c r="EYG400" s="56"/>
      <c r="EYH400" s="56"/>
      <c r="EYI400" s="56"/>
      <c r="EYJ400" s="56"/>
      <c r="EYK400" s="56"/>
      <c r="EYL400" s="56"/>
      <c r="EYM400" s="56"/>
      <c r="EYN400" s="56"/>
      <c r="EYO400" s="56"/>
      <c r="EYP400" s="56"/>
      <c r="EYQ400" s="56"/>
      <c r="EYR400" s="56"/>
      <c r="EYS400" s="56"/>
      <c r="EYT400" s="56"/>
      <c r="EYU400" s="56"/>
      <c r="EYV400" s="56"/>
      <c r="EYW400" s="56"/>
      <c r="EYX400" s="56"/>
      <c r="EYY400" s="56"/>
      <c r="EYZ400" s="56"/>
      <c r="EZA400" s="56"/>
      <c r="EZB400" s="56"/>
      <c r="EZC400" s="56"/>
      <c r="EZD400" s="56"/>
      <c r="EZE400" s="56"/>
      <c r="EZF400" s="56"/>
      <c r="EZG400" s="56"/>
      <c r="EZH400" s="56"/>
      <c r="EZI400" s="56"/>
      <c r="EZJ400" s="56"/>
      <c r="EZK400" s="56"/>
      <c r="EZL400" s="56"/>
      <c r="EZM400" s="56"/>
      <c r="EZN400" s="56"/>
      <c r="EZO400" s="56"/>
      <c r="EZP400" s="56"/>
      <c r="EZQ400" s="56"/>
      <c r="EZR400" s="56"/>
      <c r="EZS400" s="56"/>
      <c r="EZT400" s="56"/>
      <c r="EZU400" s="56"/>
      <c r="EZV400" s="56"/>
      <c r="EZW400" s="56"/>
      <c r="EZX400" s="56"/>
      <c r="EZY400" s="56"/>
      <c r="EZZ400" s="56"/>
      <c r="FAA400" s="56"/>
      <c r="FAB400" s="56"/>
      <c r="FAC400" s="56"/>
      <c r="FAD400" s="56"/>
      <c r="FAE400" s="56"/>
      <c r="FAF400" s="56"/>
      <c r="FAG400" s="56"/>
      <c r="FAH400" s="56"/>
      <c r="FAI400" s="56"/>
      <c r="FAJ400" s="56"/>
      <c r="FAK400" s="56"/>
      <c r="FAL400" s="56"/>
      <c r="FAM400" s="56"/>
      <c r="FAN400" s="56"/>
      <c r="FAO400" s="56"/>
      <c r="FAP400" s="56"/>
      <c r="FAQ400" s="56"/>
      <c r="FAR400" s="56"/>
      <c r="FAS400" s="56"/>
      <c r="FAT400" s="56"/>
      <c r="FAU400" s="56"/>
      <c r="FAV400" s="56"/>
      <c r="FAW400" s="56"/>
      <c r="FAX400" s="56"/>
      <c r="FAY400" s="56"/>
      <c r="FAZ400" s="56"/>
      <c r="FBA400" s="56"/>
      <c r="FBB400" s="56"/>
      <c r="FBC400" s="56"/>
      <c r="FBD400" s="56"/>
      <c r="FBE400" s="56"/>
      <c r="FBF400" s="56"/>
      <c r="FBG400" s="56"/>
      <c r="FBH400" s="56"/>
      <c r="FBI400" s="56"/>
      <c r="FBJ400" s="56"/>
      <c r="FBK400" s="56"/>
      <c r="FBL400" s="56"/>
      <c r="FBM400" s="56"/>
      <c r="FBN400" s="56"/>
      <c r="FBO400" s="56"/>
      <c r="FBP400" s="56"/>
      <c r="FBQ400" s="56"/>
      <c r="FBR400" s="56"/>
      <c r="FBS400" s="56"/>
      <c r="FBT400" s="56"/>
      <c r="FBU400" s="56"/>
      <c r="FBV400" s="56"/>
      <c r="FBW400" s="56"/>
      <c r="FBX400" s="56"/>
      <c r="FBY400" s="56"/>
      <c r="FBZ400" s="56"/>
      <c r="FCA400" s="56"/>
      <c r="FCB400" s="56"/>
      <c r="FCC400" s="56"/>
      <c r="FCD400" s="56"/>
      <c r="FCE400" s="56"/>
      <c r="FCF400" s="56"/>
      <c r="FCG400" s="56"/>
      <c r="FCH400" s="56"/>
      <c r="FCI400" s="56"/>
      <c r="FCJ400" s="56"/>
      <c r="FCK400" s="56"/>
      <c r="FCL400" s="56"/>
      <c r="FCM400" s="56"/>
      <c r="FCN400" s="56"/>
      <c r="FCO400" s="56"/>
      <c r="FCP400" s="56"/>
      <c r="FCQ400" s="56"/>
      <c r="FCR400" s="56"/>
      <c r="FCS400" s="56"/>
      <c r="FCT400" s="56"/>
      <c r="FCU400" s="56"/>
      <c r="FCV400" s="56"/>
      <c r="FCW400" s="56"/>
      <c r="FCX400" s="56"/>
      <c r="FCY400" s="56"/>
      <c r="FCZ400" s="56"/>
      <c r="FDA400" s="56"/>
      <c r="FDB400" s="56"/>
      <c r="FDC400" s="56"/>
      <c r="FDD400" s="56"/>
      <c r="FDE400" s="56"/>
      <c r="FDF400" s="56"/>
      <c r="FDG400" s="56"/>
      <c r="FDH400" s="56"/>
      <c r="FDI400" s="56"/>
      <c r="FDJ400" s="56"/>
      <c r="FDK400" s="56"/>
      <c r="FDL400" s="56"/>
      <c r="FDM400" s="56"/>
      <c r="FDN400" s="56"/>
      <c r="FDO400" s="56"/>
      <c r="FDP400" s="56"/>
      <c r="FDQ400" s="56"/>
      <c r="FDR400" s="56"/>
      <c r="FDS400" s="56"/>
      <c r="FDT400" s="56"/>
      <c r="FDU400" s="56"/>
      <c r="FDV400" s="56"/>
      <c r="FDW400" s="56"/>
      <c r="FDX400" s="56"/>
      <c r="FDY400" s="56"/>
      <c r="FDZ400" s="56"/>
      <c r="FEA400" s="56"/>
      <c r="FEB400" s="56"/>
      <c r="FEC400" s="56"/>
      <c r="FED400" s="56"/>
      <c r="FEE400" s="56"/>
      <c r="FEF400" s="56"/>
      <c r="FEG400" s="56"/>
      <c r="FEH400" s="56"/>
      <c r="FEI400" s="56"/>
      <c r="FEJ400" s="56"/>
      <c r="FEK400" s="56"/>
      <c r="FEL400" s="56"/>
      <c r="FEM400" s="56"/>
      <c r="FEN400" s="56"/>
      <c r="FEO400" s="56"/>
      <c r="FEP400" s="56"/>
      <c r="FEQ400" s="56"/>
      <c r="FER400" s="56"/>
      <c r="FES400" s="56"/>
      <c r="FET400" s="56"/>
      <c r="FEU400" s="56"/>
      <c r="FEV400" s="56"/>
      <c r="FEW400" s="56"/>
      <c r="FEX400" s="56"/>
      <c r="FEY400" s="56"/>
      <c r="FEZ400" s="56"/>
      <c r="FFA400" s="56"/>
      <c r="FFB400" s="56"/>
      <c r="FFC400" s="56"/>
      <c r="FFD400" s="56"/>
      <c r="FFE400" s="56"/>
      <c r="FFF400" s="56"/>
      <c r="FFG400" s="56"/>
      <c r="FFH400" s="56"/>
      <c r="FFI400" s="56"/>
      <c r="FFJ400" s="56"/>
      <c r="FFK400" s="56"/>
      <c r="FFL400" s="56"/>
      <c r="FFM400" s="56"/>
      <c r="FFN400" s="56"/>
      <c r="FFO400" s="56"/>
      <c r="FFP400" s="56"/>
      <c r="FFQ400" s="56"/>
      <c r="FFR400" s="56"/>
      <c r="FFS400" s="56"/>
      <c r="FFT400" s="56"/>
      <c r="FFU400" s="56"/>
      <c r="FFV400" s="56"/>
      <c r="FFW400" s="56"/>
      <c r="FFX400" s="56"/>
      <c r="FFY400" s="56"/>
      <c r="FFZ400" s="56"/>
      <c r="FGA400" s="56"/>
      <c r="FGB400" s="56"/>
      <c r="FGC400" s="56"/>
      <c r="FGD400" s="56"/>
      <c r="FGE400" s="56"/>
      <c r="FGF400" s="56"/>
      <c r="FGG400" s="56"/>
      <c r="FGH400" s="56"/>
      <c r="FGI400" s="56"/>
      <c r="FGJ400" s="56"/>
      <c r="FGK400" s="56"/>
      <c r="FGL400" s="56"/>
      <c r="FGM400" s="56"/>
      <c r="FGN400" s="56"/>
      <c r="FGO400" s="56"/>
      <c r="FGP400" s="56"/>
      <c r="FGQ400" s="56"/>
      <c r="FGR400" s="56"/>
      <c r="FGS400" s="56"/>
      <c r="FGT400" s="56"/>
      <c r="FGU400" s="56"/>
      <c r="FGV400" s="56"/>
      <c r="FGW400" s="56"/>
      <c r="FGX400" s="56"/>
      <c r="FGY400" s="56"/>
      <c r="FGZ400" s="56"/>
      <c r="FHA400" s="56"/>
      <c r="FHB400" s="56"/>
      <c r="FHC400" s="56"/>
      <c r="FHD400" s="56"/>
      <c r="FHE400" s="56"/>
      <c r="FHF400" s="56"/>
      <c r="FHG400" s="56"/>
      <c r="FHH400" s="56"/>
      <c r="FHI400" s="56"/>
      <c r="FHJ400" s="56"/>
      <c r="FHK400" s="56"/>
      <c r="FHL400" s="56"/>
      <c r="FHM400" s="56"/>
      <c r="FHN400" s="56"/>
      <c r="FHO400" s="56"/>
      <c r="FHP400" s="56"/>
      <c r="FHQ400" s="56"/>
      <c r="FHR400" s="56"/>
      <c r="FHS400" s="56"/>
      <c r="FHT400" s="56"/>
      <c r="FHU400" s="56"/>
      <c r="FHV400" s="56"/>
      <c r="FHW400" s="56"/>
      <c r="FHX400" s="56"/>
      <c r="FHY400" s="56"/>
      <c r="FHZ400" s="56"/>
      <c r="FIA400" s="56"/>
      <c r="FIB400" s="56"/>
      <c r="FIC400" s="56"/>
      <c r="FID400" s="56"/>
      <c r="FIE400" s="56"/>
      <c r="FIF400" s="56"/>
      <c r="FIG400" s="56"/>
      <c r="FIH400" s="56"/>
      <c r="FII400" s="56"/>
      <c r="FIJ400" s="56"/>
      <c r="FIK400" s="56"/>
      <c r="FIL400" s="56"/>
      <c r="FIM400" s="56"/>
      <c r="FIN400" s="56"/>
      <c r="FIO400" s="56"/>
      <c r="FIP400" s="56"/>
      <c r="FIQ400" s="56"/>
      <c r="FIR400" s="56"/>
      <c r="FIS400" s="56"/>
      <c r="FIT400" s="56"/>
      <c r="FIU400" s="56"/>
      <c r="FIV400" s="56"/>
      <c r="FIW400" s="56"/>
      <c r="FIX400" s="56"/>
      <c r="FIY400" s="56"/>
      <c r="FIZ400" s="56"/>
      <c r="FJA400" s="56"/>
      <c r="FJB400" s="56"/>
      <c r="FJC400" s="56"/>
      <c r="FJD400" s="56"/>
      <c r="FJE400" s="56"/>
      <c r="FJF400" s="56"/>
      <c r="FJG400" s="56"/>
      <c r="FJH400" s="56"/>
      <c r="FJI400" s="56"/>
      <c r="FJJ400" s="56"/>
      <c r="FJK400" s="56"/>
      <c r="FJL400" s="56"/>
      <c r="FJM400" s="56"/>
      <c r="FJN400" s="56"/>
      <c r="FJO400" s="56"/>
      <c r="FJP400" s="56"/>
      <c r="FJQ400" s="56"/>
      <c r="FJR400" s="56"/>
      <c r="FJS400" s="56"/>
      <c r="FJT400" s="56"/>
      <c r="FJU400" s="56"/>
      <c r="FJV400" s="56"/>
      <c r="FJW400" s="56"/>
      <c r="FJX400" s="56"/>
      <c r="FJY400" s="56"/>
      <c r="FJZ400" s="56"/>
      <c r="FKA400" s="56"/>
      <c r="FKB400" s="56"/>
      <c r="FKC400" s="56"/>
      <c r="FKD400" s="56"/>
      <c r="FKE400" s="56"/>
      <c r="FKF400" s="56"/>
      <c r="FKG400" s="56"/>
      <c r="FKH400" s="56"/>
      <c r="FKI400" s="56"/>
      <c r="FKJ400" s="56"/>
      <c r="FKK400" s="56"/>
      <c r="FKL400" s="56"/>
      <c r="FKM400" s="56"/>
      <c r="FKN400" s="56"/>
      <c r="FKO400" s="56"/>
      <c r="FKP400" s="56"/>
      <c r="FKQ400" s="56"/>
      <c r="FKR400" s="56"/>
      <c r="FKS400" s="56"/>
      <c r="FKT400" s="56"/>
      <c r="FKU400" s="56"/>
      <c r="FKV400" s="56"/>
      <c r="FKW400" s="56"/>
      <c r="FKX400" s="56"/>
      <c r="FKY400" s="56"/>
      <c r="FKZ400" s="56"/>
      <c r="FLA400" s="56"/>
      <c r="FLB400" s="56"/>
      <c r="FLC400" s="56"/>
      <c r="FLD400" s="56"/>
      <c r="FLE400" s="56"/>
      <c r="FLF400" s="56"/>
      <c r="FLG400" s="56"/>
      <c r="FLH400" s="56"/>
      <c r="FLI400" s="56"/>
      <c r="FLJ400" s="56"/>
      <c r="FLK400" s="56"/>
      <c r="FLL400" s="56"/>
      <c r="FLM400" s="56"/>
      <c r="FLN400" s="56"/>
      <c r="FLO400" s="56"/>
      <c r="FLP400" s="56"/>
      <c r="FLQ400" s="56"/>
      <c r="FLR400" s="56"/>
      <c r="FLS400" s="56"/>
      <c r="FLT400" s="56"/>
      <c r="FLU400" s="56"/>
      <c r="FLV400" s="56"/>
      <c r="FLW400" s="56"/>
      <c r="FLX400" s="56"/>
      <c r="FLY400" s="56"/>
      <c r="FLZ400" s="56"/>
      <c r="FMA400" s="56"/>
      <c r="FMB400" s="56"/>
      <c r="FMC400" s="56"/>
      <c r="FMD400" s="56"/>
      <c r="FME400" s="56"/>
      <c r="FMF400" s="56"/>
      <c r="FMG400" s="56"/>
      <c r="FMH400" s="56"/>
      <c r="FMI400" s="56"/>
      <c r="FMJ400" s="56"/>
      <c r="FMK400" s="56"/>
      <c r="FML400" s="56"/>
      <c r="FMM400" s="56"/>
      <c r="FMN400" s="56"/>
      <c r="FMO400" s="56"/>
      <c r="FMP400" s="56"/>
      <c r="FMQ400" s="56"/>
      <c r="FMR400" s="56"/>
      <c r="FMS400" s="56"/>
      <c r="FMT400" s="56"/>
      <c r="FMU400" s="56"/>
      <c r="FMV400" s="56"/>
      <c r="FMW400" s="56"/>
      <c r="FMX400" s="56"/>
      <c r="FMY400" s="56"/>
      <c r="FMZ400" s="56"/>
      <c r="FNA400" s="56"/>
      <c r="FNB400" s="56"/>
      <c r="FNC400" s="56"/>
      <c r="FND400" s="56"/>
      <c r="FNE400" s="56"/>
      <c r="FNF400" s="56"/>
      <c r="FNG400" s="56"/>
      <c r="FNH400" s="56"/>
      <c r="FNI400" s="56"/>
      <c r="FNJ400" s="56"/>
      <c r="FNK400" s="56"/>
      <c r="FNL400" s="56"/>
      <c r="FNM400" s="56"/>
      <c r="FNN400" s="56"/>
      <c r="FNO400" s="56"/>
      <c r="FNP400" s="56"/>
      <c r="FNQ400" s="56"/>
      <c r="FNR400" s="56"/>
      <c r="FNS400" s="56"/>
      <c r="FNT400" s="56"/>
      <c r="FNU400" s="56"/>
      <c r="FNV400" s="56"/>
      <c r="FNW400" s="56"/>
      <c r="FNX400" s="56"/>
      <c r="FNY400" s="56"/>
      <c r="FNZ400" s="56"/>
      <c r="FOA400" s="56"/>
      <c r="FOB400" s="56"/>
      <c r="FOC400" s="56"/>
      <c r="FOD400" s="56"/>
      <c r="FOE400" s="56"/>
      <c r="FOF400" s="56"/>
      <c r="FOG400" s="56"/>
      <c r="FOH400" s="56"/>
      <c r="FOI400" s="56"/>
      <c r="FOJ400" s="56"/>
      <c r="FOK400" s="56"/>
      <c r="FOL400" s="56"/>
      <c r="FOM400" s="56"/>
      <c r="FON400" s="56"/>
      <c r="FOO400" s="56"/>
      <c r="FOP400" s="56"/>
      <c r="FOQ400" s="56"/>
      <c r="FOR400" s="56"/>
      <c r="FOS400" s="56"/>
      <c r="FOT400" s="56"/>
      <c r="FOU400" s="56"/>
      <c r="FOV400" s="56"/>
      <c r="FOW400" s="56"/>
      <c r="FOX400" s="56"/>
      <c r="FOY400" s="56"/>
      <c r="FOZ400" s="56"/>
      <c r="FPA400" s="56"/>
      <c r="FPB400" s="56"/>
      <c r="FPC400" s="56"/>
      <c r="FPD400" s="56"/>
      <c r="FPE400" s="56"/>
      <c r="FPF400" s="56"/>
      <c r="FPG400" s="56"/>
      <c r="FPH400" s="56"/>
      <c r="FPI400" s="56"/>
      <c r="FPJ400" s="56"/>
      <c r="FPK400" s="56"/>
      <c r="FPL400" s="56"/>
      <c r="FPM400" s="56"/>
      <c r="FPN400" s="56"/>
      <c r="FPO400" s="56"/>
      <c r="FPP400" s="56"/>
      <c r="FPQ400" s="56"/>
      <c r="FPR400" s="56"/>
      <c r="FPS400" s="56"/>
      <c r="FPT400" s="56"/>
      <c r="FPU400" s="56"/>
      <c r="FPV400" s="56"/>
      <c r="FPW400" s="56"/>
      <c r="FPX400" s="56"/>
      <c r="FPY400" s="56"/>
      <c r="FPZ400" s="56"/>
      <c r="FQA400" s="56"/>
      <c r="FQB400" s="56"/>
      <c r="FQC400" s="56"/>
      <c r="FQD400" s="56"/>
      <c r="FQE400" s="56"/>
      <c r="FQF400" s="56"/>
      <c r="FQG400" s="56"/>
      <c r="FQH400" s="56"/>
      <c r="FQI400" s="56"/>
      <c r="FQJ400" s="56"/>
      <c r="FQK400" s="56"/>
      <c r="FQL400" s="56"/>
      <c r="FQM400" s="56"/>
      <c r="FQN400" s="56"/>
      <c r="FQO400" s="56"/>
      <c r="FQP400" s="56"/>
      <c r="FQQ400" s="56"/>
      <c r="FQR400" s="56"/>
      <c r="FQS400" s="56"/>
      <c r="FQT400" s="56"/>
      <c r="FQU400" s="56"/>
      <c r="FQV400" s="56"/>
      <c r="FQW400" s="56"/>
      <c r="FQX400" s="56"/>
      <c r="FQY400" s="56"/>
      <c r="FQZ400" s="56"/>
      <c r="FRA400" s="56"/>
      <c r="FRB400" s="56"/>
      <c r="FRC400" s="56"/>
      <c r="FRD400" s="56"/>
      <c r="FRE400" s="56"/>
      <c r="FRF400" s="56"/>
      <c r="FRG400" s="56"/>
      <c r="FRH400" s="56"/>
      <c r="FRI400" s="56"/>
      <c r="FRJ400" s="56"/>
      <c r="FRK400" s="56"/>
      <c r="FRL400" s="56"/>
      <c r="FRM400" s="56"/>
      <c r="FRN400" s="56"/>
      <c r="FRO400" s="56"/>
      <c r="FRP400" s="56"/>
      <c r="FRQ400" s="56"/>
      <c r="FRR400" s="56"/>
      <c r="FRS400" s="56"/>
      <c r="FRT400" s="56"/>
      <c r="FRU400" s="56"/>
      <c r="FRV400" s="56"/>
      <c r="FRW400" s="56"/>
      <c r="FRX400" s="56"/>
      <c r="FRY400" s="56"/>
      <c r="FRZ400" s="56"/>
      <c r="FSA400" s="56"/>
      <c r="FSB400" s="56"/>
      <c r="FSC400" s="56"/>
      <c r="FSD400" s="56"/>
      <c r="FSE400" s="56"/>
      <c r="FSF400" s="56"/>
      <c r="FSG400" s="56"/>
      <c r="FSH400" s="56"/>
      <c r="FSI400" s="56"/>
      <c r="FSJ400" s="56"/>
      <c r="FSK400" s="56"/>
      <c r="FSL400" s="56"/>
      <c r="FSM400" s="56"/>
      <c r="FSN400" s="56"/>
      <c r="FSO400" s="56"/>
      <c r="FSP400" s="56"/>
      <c r="FSQ400" s="56"/>
      <c r="FSR400" s="56"/>
      <c r="FSS400" s="56"/>
      <c r="FST400" s="56"/>
      <c r="FSU400" s="56"/>
      <c r="FSV400" s="56"/>
      <c r="FSW400" s="56"/>
      <c r="FSX400" s="56"/>
      <c r="FSY400" s="56"/>
      <c r="FSZ400" s="56"/>
      <c r="FTA400" s="56"/>
      <c r="FTB400" s="56"/>
      <c r="FTC400" s="56"/>
      <c r="FTD400" s="56"/>
      <c r="FTE400" s="56"/>
      <c r="FTF400" s="56"/>
      <c r="FTG400" s="56"/>
      <c r="FTH400" s="56"/>
      <c r="FTI400" s="56"/>
      <c r="FTJ400" s="56"/>
      <c r="FTK400" s="56"/>
      <c r="FTL400" s="56"/>
      <c r="FTM400" s="56"/>
      <c r="FTN400" s="56"/>
      <c r="FTO400" s="56"/>
      <c r="FTP400" s="56"/>
      <c r="FTQ400" s="56"/>
      <c r="FTR400" s="56"/>
      <c r="FTS400" s="56"/>
      <c r="FTT400" s="56"/>
      <c r="FTU400" s="56"/>
      <c r="FTV400" s="56"/>
      <c r="FTW400" s="56"/>
      <c r="FTX400" s="56"/>
      <c r="FTY400" s="56"/>
      <c r="FTZ400" s="56"/>
      <c r="FUA400" s="56"/>
      <c r="FUB400" s="56"/>
      <c r="FUC400" s="56"/>
      <c r="FUD400" s="56"/>
      <c r="FUE400" s="56"/>
      <c r="FUF400" s="56"/>
      <c r="FUG400" s="56"/>
      <c r="FUH400" s="56"/>
      <c r="FUI400" s="56"/>
      <c r="FUJ400" s="56"/>
      <c r="FUK400" s="56"/>
      <c r="FUL400" s="56"/>
      <c r="FUM400" s="56"/>
      <c r="FUN400" s="56"/>
      <c r="FUO400" s="56"/>
      <c r="FUP400" s="56"/>
      <c r="FUQ400" s="56"/>
      <c r="FUR400" s="56"/>
      <c r="FUS400" s="56"/>
      <c r="FUT400" s="56"/>
      <c r="FUU400" s="56"/>
      <c r="FUV400" s="56"/>
      <c r="FUW400" s="56"/>
      <c r="FUX400" s="56"/>
      <c r="FUY400" s="56"/>
      <c r="FUZ400" s="56"/>
      <c r="FVA400" s="56"/>
      <c r="FVB400" s="56"/>
      <c r="FVC400" s="56"/>
      <c r="FVD400" s="56"/>
      <c r="FVE400" s="56"/>
      <c r="FVF400" s="56"/>
      <c r="FVG400" s="56"/>
      <c r="FVH400" s="56"/>
      <c r="FVI400" s="56"/>
      <c r="FVJ400" s="56"/>
      <c r="FVK400" s="56"/>
      <c r="FVL400" s="56"/>
      <c r="FVM400" s="56"/>
      <c r="FVN400" s="56"/>
      <c r="FVO400" s="56"/>
      <c r="FVP400" s="56"/>
      <c r="FVQ400" s="56"/>
      <c r="FVR400" s="56"/>
      <c r="FVS400" s="56"/>
      <c r="FVT400" s="56"/>
      <c r="FVU400" s="56"/>
      <c r="FVV400" s="56"/>
      <c r="FVW400" s="56"/>
      <c r="FVX400" s="56"/>
      <c r="FVY400" s="56"/>
      <c r="FVZ400" s="56"/>
      <c r="FWA400" s="56"/>
      <c r="FWB400" s="56"/>
      <c r="FWC400" s="56"/>
      <c r="FWD400" s="56"/>
      <c r="FWE400" s="56"/>
      <c r="FWF400" s="56"/>
      <c r="FWG400" s="56"/>
      <c r="FWH400" s="56"/>
      <c r="FWI400" s="56"/>
      <c r="FWJ400" s="56"/>
      <c r="FWK400" s="56"/>
      <c r="FWL400" s="56"/>
      <c r="FWM400" s="56"/>
      <c r="FWN400" s="56"/>
      <c r="FWO400" s="56"/>
      <c r="FWP400" s="56"/>
      <c r="FWQ400" s="56"/>
      <c r="FWR400" s="56"/>
      <c r="FWS400" s="56"/>
      <c r="FWT400" s="56"/>
      <c r="FWU400" s="56"/>
      <c r="FWV400" s="56"/>
      <c r="FWW400" s="56"/>
      <c r="FWX400" s="56"/>
      <c r="FWY400" s="56"/>
      <c r="FWZ400" s="56"/>
      <c r="FXA400" s="56"/>
      <c r="FXB400" s="56"/>
      <c r="FXC400" s="56"/>
      <c r="FXD400" s="56"/>
      <c r="FXE400" s="56"/>
      <c r="FXF400" s="56"/>
      <c r="FXG400" s="56"/>
      <c r="FXH400" s="56"/>
      <c r="FXI400" s="56"/>
      <c r="FXJ400" s="56"/>
      <c r="FXK400" s="56"/>
      <c r="FXL400" s="56"/>
      <c r="FXM400" s="56"/>
      <c r="FXN400" s="56"/>
      <c r="FXO400" s="56"/>
      <c r="FXP400" s="56"/>
      <c r="FXQ400" s="56"/>
      <c r="FXR400" s="56"/>
      <c r="FXS400" s="56"/>
      <c r="FXT400" s="56"/>
      <c r="FXU400" s="56"/>
      <c r="FXV400" s="56"/>
      <c r="FXW400" s="56"/>
      <c r="FXX400" s="56"/>
      <c r="FXY400" s="56"/>
      <c r="FXZ400" s="56"/>
      <c r="FYA400" s="56"/>
      <c r="FYB400" s="56"/>
      <c r="FYC400" s="56"/>
      <c r="FYD400" s="56"/>
      <c r="FYE400" s="56"/>
      <c r="FYF400" s="56"/>
      <c r="FYG400" s="56"/>
      <c r="FYH400" s="56"/>
      <c r="FYI400" s="56"/>
      <c r="FYJ400" s="56"/>
      <c r="FYK400" s="56"/>
      <c r="FYL400" s="56"/>
      <c r="FYM400" s="56"/>
      <c r="FYN400" s="56"/>
      <c r="FYO400" s="56"/>
      <c r="FYP400" s="56"/>
      <c r="FYQ400" s="56"/>
      <c r="FYR400" s="56"/>
      <c r="FYS400" s="56"/>
      <c r="FYT400" s="56"/>
      <c r="FYU400" s="56"/>
      <c r="FYV400" s="56"/>
      <c r="FYW400" s="56"/>
      <c r="FYX400" s="56"/>
      <c r="FYY400" s="56"/>
      <c r="FYZ400" s="56"/>
      <c r="FZA400" s="56"/>
      <c r="FZB400" s="56"/>
      <c r="FZC400" s="56"/>
      <c r="FZD400" s="56"/>
      <c r="FZE400" s="56"/>
      <c r="FZF400" s="56"/>
      <c r="FZG400" s="56"/>
      <c r="FZH400" s="56"/>
      <c r="FZI400" s="56"/>
      <c r="FZJ400" s="56"/>
      <c r="FZK400" s="56"/>
      <c r="FZL400" s="56"/>
      <c r="FZM400" s="56"/>
      <c r="FZN400" s="56"/>
      <c r="FZO400" s="56"/>
      <c r="FZP400" s="56"/>
      <c r="FZQ400" s="56"/>
      <c r="FZR400" s="56"/>
      <c r="FZS400" s="56"/>
      <c r="FZT400" s="56"/>
      <c r="FZU400" s="56"/>
      <c r="FZV400" s="56"/>
      <c r="FZW400" s="56"/>
      <c r="FZX400" s="56"/>
      <c r="FZY400" s="56"/>
      <c r="FZZ400" s="56"/>
      <c r="GAA400" s="56"/>
      <c r="GAB400" s="56"/>
      <c r="GAC400" s="56"/>
      <c r="GAD400" s="56"/>
      <c r="GAE400" s="56"/>
      <c r="GAF400" s="56"/>
      <c r="GAG400" s="56"/>
      <c r="GAH400" s="56"/>
      <c r="GAI400" s="56"/>
      <c r="GAJ400" s="56"/>
      <c r="GAK400" s="56"/>
      <c r="GAL400" s="56"/>
      <c r="GAM400" s="56"/>
      <c r="GAN400" s="56"/>
      <c r="GAO400" s="56"/>
      <c r="GAP400" s="56"/>
      <c r="GAQ400" s="56"/>
      <c r="GAR400" s="56"/>
      <c r="GAS400" s="56"/>
      <c r="GAT400" s="56"/>
      <c r="GAU400" s="56"/>
      <c r="GAV400" s="56"/>
      <c r="GAW400" s="56"/>
      <c r="GAX400" s="56"/>
      <c r="GAY400" s="56"/>
      <c r="GAZ400" s="56"/>
      <c r="GBA400" s="56"/>
      <c r="GBB400" s="56"/>
      <c r="GBC400" s="56"/>
      <c r="GBD400" s="56"/>
      <c r="GBE400" s="56"/>
      <c r="GBF400" s="56"/>
      <c r="GBG400" s="56"/>
      <c r="GBH400" s="56"/>
      <c r="GBI400" s="56"/>
      <c r="GBJ400" s="56"/>
      <c r="GBK400" s="56"/>
      <c r="GBL400" s="56"/>
      <c r="GBM400" s="56"/>
      <c r="GBN400" s="56"/>
      <c r="GBO400" s="56"/>
      <c r="GBP400" s="56"/>
      <c r="GBQ400" s="56"/>
      <c r="GBR400" s="56"/>
      <c r="GBS400" s="56"/>
      <c r="GBT400" s="56"/>
      <c r="GBU400" s="56"/>
      <c r="GBV400" s="56"/>
      <c r="GBW400" s="56"/>
      <c r="GBX400" s="56"/>
      <c r="GBY400" s="56"/>
      <c r="GBZ400" s="56"/>
      <c r="GCA400" s="56"/>
      <c r="GCB400" s="56"/>
      <c r="GCC400" s="56"/>
      <c r="GCD400" s="56"/>
      <c r="GCE400" s="56"/>
      <c r="GCF400" s="56"/>
      <c r="GCG400" s="56"/>
      <c r="GCH400" s="56"/>
      <c r="GCI400" s="56"/>
      <c r="GCJ400" s="56"/>
      <c r="GCK400" s="56"/>
      <c r="GCL400" s="56"/>
      <c r="GCM400" s="56"/>
      <c r="GCN400" s="56"/>
      <c r="GCO400" s="56"/>
      <c r="GCP400" s="56"/>
      <c r="GCQ400" s="56"/>
      <c r="GCR400" s="56"/>
      <c r="GCS400" s="56"/>
      <c r="GCT400" s="56"/>
      <c r="GCU400" s="56"/>
      <c r="GCV400" s="56"/>
      <c r="GCW400" s="56"/>
      <c r="GCX400" s="56"/>
      <c r="GCY400" s="56"/>
      <c r="GCZ400" s="56"/>
      <c r="GDA400" s="56"/>
      <c r="GDB400" s="56"/>
      <c r="GDC400" s="56"/>
      <c r="GDD400" s="56"/>
      <c r="GDE400" s="56"/>
      <c r="GDF400" s="56"/>
      <c r="GDG400" s="56"/>
      <c r="GDH400" s="56"/>
      <c r="GDI400" s="56"/>
      <c r="GDJ400" s="56"/>
      <c r="GDK400" s="56"/>
      <c r="GDL400" s="56"/>
      <c r="GDM400" s="56"/>
      <c r="GDN400" s="56"/>
      <c r="GDO400" s="56"/>
      <c r="GDP400" s="56"/>
      <c r="GDQ400" s="56"/>
      <c r="GDR400" s="56"/>
      <c r="GDS400" s="56"/>
      <c r="GDT400" s="56"/>
      <c r="GDU400" s="56"/>
      <c r="GDV400" s="56"/>
      <c r="GDW400" s="56"/>
      <c r="GDX400" s="56"/>
      <c r="GDY400" s="56"/>
      <c r="GDZ400" s="56"/>
      <c r="GEA400" s="56"/>
      <c r="GEB400" s="56"/>
      <c r="GEC400" s="56"/>
      <c r="GED400" s="56"/>
      <c r="GEE400" s="56"/>
      <c r="GEF400" s="56"/>
      <c r="GEG400" s="56"/>
      <c r="GEH400" s="56"/>
      <c r="GEI400" s="56"/>
      <c r="GEJ400" s="56"/>
      <c r="GEK400" s="56"/>
      <c r="GEL400" s="56"/>
      <c r="GEM400" s="56"/>
      <c r="GEN400" s="56"/>
      <c r="GEO400" s="56"/>
      <c r="GEP400" s="56"/>
      <c r="GEQ400" s="56"/>
      <c r="GER400" s="56"/>
      <c r="GES400" s="56"/>
      <c r="GET400" s="56"/>
      <c r="GEU400" s="56"/>
      <c r="GEV400" s="56"/>
      <c r="GEW400" s="56"/>
      <c r="GEX400" s="56"/>
      <c r="GEY400" s="56"/>
      <c r="GEZ400" s="56"/>
      <c r="GFA400" s="56"/>
      <c r="GFB400" s="56"/>
      <c r="GFC400" s="56"/>
      <c r="GFD400" s="56"/>
      <c r="GFE400" s="56"/>
      <c r="GFF400" s="56"/>
      <c r="GFG400" s="56"/>
      <c r="GFH400" s="56"/>
      <c r="GFI400" s="56"/>
      <c r="GFJ400" s="56"/>
      <c r="GFK400" s="56"/>
      <c r="GFL400" s="56"/>
      <c r="GFM400" s="56"/>
      <c r="GFN400" s="56"/>
      <c r="GFO400" s="56"/>
      <c r="GFP400" s="56"/>
      <c r="GFQ400" s="56"/>
      <c r="GFR400" s="56"/>
      <c r="GFS400" s="56"/>
      <c r="GFT400" s="56"/>
      <c r="GFU400" s="56"/>
      <c r="GFV400" s="56"/>
      <c r="GFW400" s="56"/>
      <c r="GFX400" s="56"/>
      <c r="GFY400" s="56"/>
      <c r="GFZ400" s="56"/>
      <c r="GGA400" s="56"/>
      <c r="GGB400" s="56"/>
      <c r="GGC400" s="56"/>
      <c r="GGD400" s="56"/>
      <c r="GGE400" s="56"/>
      <c r="GGF400" s="56"/>
      <c r="GGG400" s="56"/>
      <c r="GGH400" s="56"/>
      <c r="GGI400" s="56"/>
      <c r="GGJ400" s="56"/>
      <c r="GGK400" s="56"/>
      <c r="GGL400" s="56"/>
      <c r="GGM400" s="56"/>
      <c r="GGN400" s="56"/>
      <c r="GGO400" s="56"/>
      <c r="GGP400" s="56"/>
      <c r="GGQ400" s="56"/>
      <c r="GGR400" s="56"/>
      <c r="GGS400" s="56"/>
      <c r="GGT400" s="56"/>
      <c r="GGU400" s="56"/>
      <c r="GGV400" s="56"/>
      <c r="GGW400" s="56"/>
      <c r="GGX400" s="56"/>
      <c r="GGY400" s="56"/>
      <c r="GGZ400" s="56"/>
      <c r="GHA400" s="56"/>
      <c r="GHB400" s="56"/>
      <c r="GHC400" s="56"/>
      <c r="GHD400" s="56"/>
      <c r="GHE400" s="56"/>
      <c r="GHF400" s="56"/>
      <c r="GHG400" s="56"/>
      <c r="GHH400" s="56"/>
      <c r="GHI400" s="56"/>
      <c r="GHJ400" s="56"/>
      <c r="GHK400" s="56"/>
      <c r="GHL400" s="56"/>
      <c r="GHM400" s="56"/>
      <c r="GHN400" s="56"/>
      <c r="GHO400" s="56"/>
      <c r="GHP400" s="56"/>
      <c r="GHQ400" s="56"/>
      <c r="GHR400" s="56"/>
      <c r="GHS400" s="56"/>
      <c r="GHT400" s="56"/>
      <c r="GHU400" s="56"/>
      <c r="GHV400" s="56"/>
      <c r="GHW400" s="56"/>
      <c r="GHX400" s="56"/>
      <c r="GHY400" s="56"/>
      <c r="GHZ400" s="56"/>
      <c r="GIA400" s="56"/>
      <c r="GIB400" s="56"/>
      <c r="GIC400" s="56"/>
      <c r="GID400" s="56"/>
      <c r="GIE400" s="56"/>
      <c r="GIF400" s="56"/>
      <c r="GIG400" s="56"/>
      <c r="GIH400" s="56"/>
      <c r="GII400" s="56"/>
      <c r="GIJ400" s="56"/>
      <c r="GIK400" s="56"/>
      <c r="GIL400" s="56"/>
      <c r="GIM400" s="56"/>
      <c r="GIN400" s="56"/>
      <c r="GIO400" s="56"/>
      <c r="GIP400" s="56"/>
      <c r="GIQ400" s="56"/>
      <c r="GIR400" s="56"/>
      <c r="GIS400" s="56"/>
      <c r="GIT400" s="56"/>
      <c r="GIU400" s="56"/>
      <c r="GIV400" s="56"/>
      <c r="GIW400" s="56"/>
      <c r="GIX400" s="56"/>
      <c r="GIY400" s="56"/>
      <c r="GIZ400" s="56"/>
      <c r="GJA400" s="56"/>
      <c r="GJB400" s="56"/>
      <c r="GJC400" s="56"/>
      <c r="GJD400" s="56"/>
      <c r="GJE400" s="56"/>
      <c r="GJF400" s="56"/>
      <c r="GJG400" s="56"/>
      <c r="GJH400" s="56"/>
      <c r="GJI400" s="56"/>
      <c r="GJJ400" s="56"/>
      <c r="GJK400" s="56"/>
      <c r="GJL400" s="56"/>
      <c r="GJM400" s="56"/>
      <c r="GJN400" s="56"/>
      <c r="GJO400" s="56"/>
      <c r="GJP400" s="56"/>
      <c r="GJQ400" s="56"/>
      <c r="GJR400" s="56"/>
      <c r="GJS400" s="56"/>
      <c r="GJT400" s="56"/>
      <c r="GJU400" s="56"/>
      <c r="GJV400" s="56"/>
      <c r="GJW400" s="56"/>
      <c r="GJX400" s="56"/>
      <c r="GJY400" s="56"/>
      <c r="GJZ400" s="56"/>
      <c r="GKA400" s="56"/>
      <c r="GKB400" s="56"/>
      <c r="GKC400" s="56"/>
      <c r="GKD400" s="56"/>
      <c r="GKE400" s="56"/>
      <c r="GKF400" s="56"/>
      <c r="GKG400" s="56"/>
      <c r="GKH400" s="56"/>
      <c r="GKI400" s="56"/>
      <c r="GKJ400" s="56"/>
      <c r="GKK400" s="56"/>
      <c r="GKL400" s="56"/>
      <c r="GKM400" s="56"/>
      <c r="GKN400" s="56"/>
      <c r="GKO400" s="56"/>
      <c r="GKP400" s="56"/>
      <c r="GKQ400" s="56"/>
      <c r="GKR400" s="56"/>
      <c r="GKS400" s="56"/>
      <c r="GKT400" s="56"/>
      <c r="GKU400" s="56"/>
      <c r="GKV400" s="56"/>
      <c r="GKW400" s="56"/>
      <c r="GKX400" s="56"/>
      <c r="GKY400" s="56"/>
      <c r="GKZ400" s="56"/>
      <c r="GLA400" s="56"/>
      <c r="GLB400" s="56"/>
      <c r="GLC400" s="56"/>
      <c r="GLD400" s="56"/>
      <c r="GLE400" s="56"/>
      <c r="GLF400" s="56"/>
      <c r="GLG400" s="56"/>
      <c r="GLH400" s="56"/>
      <c r="GLI400" s="56"/>
      <c r="GLJ400" s="56"/>
      <c r="GLK400" s="56"/>
      <c r="GLL400" s="56"/>
      <c r="GLM400" s="56"/>
      <c r="GLN400" s="56"/>
      <c r="GLO400" s="56"/>
      <c r="GLP400" s="56"/>
      <c r="GLQ400" s="56"/>
      <c r="GLR400" s="56"/>
      <c r="GLS400" s="56"/>
      <c r="GLT400" s="56"/>
      <c r="GLU400" s="56"/>
      <c r="GLV400" s="56"/>
      <c r="GLW400" s="56"/>
      <c r="GLX400" s="56"/>
      <c r="GLY400" s="56"/>
      <c r="GLZ400" s="56"/>
      <c r="GMA400" s="56"/>
      <c r="GMB400" s="56"/>
      <c r="GMC400" s="56"/>
      <c r="GMD400" s="56"/>
      <c r="GME400" s="56"/>
      <c r="GMF400" s="56"/>
      <c r="GMG400" s="56"/>
      <c r="GMH400" s="56"/>
      <c r="GMI400" s="56"/>
      <c r="GMJ400" s="56"/>
      <c r="GMK400" s="56"/>
      <c r="GML400" s="56"/>
      <c r="GMM400" s="56"/>
      <c r="GMN400" s="56"/>
      <c r="GMO400" s="56"/>
      <c r="GMP400" s="56"/>
      <c r="GMQ400" s="56"/>
      <c r="GMR400" s="56"/>
      <c r="GMS400" s="56"/>
      <c r="GMT400" s="56"/>
      <c r="GMU400" s="56"/>
      <c r="GMV400" s="56"/>
      <c r="GMW400" s="56"/>
      <c r="GMX400" s="56"/>
      <c r="GMY400" s="56"/>
      <c r="GMZ400" s="56"/>
      <c r="GNA400" s="56"/>
      <c r="GNB400" s="56"/>
      <c r="GNC400" s="56"/>
      <c r="GND400" s="56"/>
      <c r="GNE400" s="56"/>
      <c r="GNF400" s="56"/>
      <c r="GNG400" s="56"/>
      <c r="GNH400" s="56"/>
      <c r="GNI400" s="56"/>
      <c r="GNJ400" s="56"/>
      <c r="GNK400" s="56"/>
      <c r="GNL400" s="56"/>
      <c r="GNM400" s="56"/>
      <c r="GNN400" s="56"/>
      <c r="GNO400" s="56"/>
      <c r="GNP400" s="56"/>
      <c r="GNQ400" s="56"/>
      <c r="GNR400" s="56"/>
      <c r="GNS400" s="56"/>
      <c r="GNT400" s="56"/>
      <c r="GNU400" s="56"/>
      <c r="GNV400" s="56"/>
      <c r="GNW400" s="56"/>
      <c r="GNX400" s="56"/>
      <c r="GNY400" s="56"/>
      <c r="GNZ400" s="56"/>
      <c r="GOA400" s="56"/>
      <c r="GOB400" s="56"/>
      <c r="GOC400" s="56"/>
      <c r="GOD400" s="56"/>
      <c r="GOE400" s="56"/>
      <c r="GOF400" s="56"/>
      <c r="GOG400" s="56"/>
      <c r="GOH400" s="56"/>
      <c r="GOI400" s="56"/>
      <c r="GOJ400" s="56"/>
      <c r="GOK400" s="56"/>
      <c r="GOL400" s="56"/>
      <c r="GOM400" s="56"/>
      <c r="GON400" s="56"/>
      <c r="GOO400" s="56"/>
      <c r="GOP400" s="56"/>
      <c r="GOQ400" s="56"/>
      <c r="GOR400" s="56"/>
      <c r="GOS400" s="56"/>
      <c r="GOT400" s="56"/>
      <c r="GOU400" s="56"/>
      <c r="GOV400" s="56"/>
      <c r="GOW400" s="56"/>
      <c r="GOX400" s="56"/>
      <c r="GOY400" s="56"/>
      <c r="GOZ400" s="56"/>
      <c r="GPA400" s="56"/>
      <c r="GPB400" s="56"/>
      <c r="GPC400" s="56"/>
      <c r="GPD400" s="56"/>
      <c r="GPE400" s="56"/>
      <c r="GPF400" s="56"/>
      <c r="GPG400" s="56"/>
      <c r="GPH400" s="56"/>
      <c r="GPI400" s="56"/>
      <c r="GPJ400" s="56"/>
      <c r="GPK400" s="56"/>
      <c r="GPL400" s="56"/>
      <c r="GPM400" s="56"/>
      <c r="GPN400" s="56"/>
      <c r="GPO400" s="56"/>
      <c r="GPP400" s="56"/>
      <c r="GPQ400" s="56"/>
      <c r="GPR400" s="56"/>
      <c r="GPS400" s="56"/>
      <c r="GPT400" s="56"/>
      <c r="GPU400" s="56"/>
      <c r="GPV400" s="56"/>
      <c r="GPW400" s="56"/>
      <c r="GPX400" s="56"/>
      <c r="GPY400" s="56"/>
      <c r="GPZ400" s="56"/>
      <c r="GQA400" s="56"/>
      <c r="GQB400" s="56"/>
      <c r="GQC400" s="56"/>
      <c r="GQD400" s="56"/>
      <c r="GQE400" s="56"/>
      <c r="GQF400" s="56"/>
      <c r="GQG400" s="56"/>
      <c r="GQH400" s="56"/>
      <c r="GQI400" s="56"/>
      <c r="GQJ400" s="56"/>
      <c r="GQK400" s="56"/>
      <c r="GQL400" s="56"/>
      <c r="GQM400" s="56"/>
      <c r="GQN400" s="56"/>
      <c r="GQO400" s="56"/>
      <c r="GQP400" s="56"/>
      <c r="GQQ400" s="56"/>
      <c r="GQR400" s="56"/>
      <c r="GQS400" s="56"/>
      <c r="GQT400" s="56"/>
      <c r="GQU400" s="56"/>
      <c r="GQV400" s="56"/>
      <c r="GQW400" s="56"/>
      <c r="GQX400" s="56"/>
      <c r="GQY400" s="56"/>
      <c r="GQZ400" s="56"/>
      <c r="GRA400" s="56"/>
      <c r="GRB400" s="56"/>
      <c r="GRC400" s="56"/>
      <c r="GRD400" s="56"/>
      <c r="GRE400" s="56"/>
      <c r="GRF400" s="56"/>
      <c r="GRG400" s="56"/>
      <c r="GRH400" s="56"/>
      <c r="GRI400" s="56"/>
      <c r="GRJ400" s="56"/>
      <c r="GRK400" s="56"/>
      <c r="GRL400" s="56"/>
      <c r="GRM400" s="56"/>
      <c r="GRN400" s="56"/>
      <c r="GRO400" s="56"/>
      <c r="GRP400" s="56"/>
      <c r="GRQ400" s="56"/>
      <c r="GRR400" s="56"/>
      <c r="GRS400" s="56"/>
      <c r="GRT400" s="56"/>
      <c r="GRU400" s="56"/>
      <c r="GRV400" s="56"/>
      <c r="GRW400" s="56"/>
      <c r="GRX400" s="56"/>
      <c r="GRY400" s="56"/>
      <c r="GRZ400" s="56"/>
      <c r="GSA400" s="56"/>
      <c r="GSB400" s="56"/>
      <c r="GSC400" s="56"/>
      <c r="GSD400" s="56"/>
      <c r="GSE400" s="56"/>
      <c r="GSF400" s="56"/>
      <c r="GSG400" s="56"/>
      <c r="GSH400" s="56"/>
      <c r="GSI400" s="56"/>
      <c r="GSJ400" s="56"/>
      <c r="GSK400" s="56"/>
      <c r="GSL400" s="56"/>
      <c r="GSM400" s="56"/>
      <c r="GSN400" s="56"/>
      <c r="GSO400" s="56"/>
      <c r="GSP400" s="56"/>
      <c r="GSQ400" s="56"/>
      <c r="GSR400" s="56"/>
      <c r="GSS400" s="56"/>
      <c r="GST400" s="56"/>
      <c r="GSU400" s="56"/>
      <c r="GSV400" s="56"/>
      <c r="GSW400" s="56"/>
      <c r="GSX400" s="56"/>
      <c r="GSY400" s="56"/>
      <c r="GSZ400" s="56"/>
      <c r="GTA400" s="56"/>
      <c r="GTB400" s="56"/>
      <c r="GTC400" s="56"/>
      <c r="GTD400" s="56"/>
      <c r="GTE400" s="56"/>
      <c r="GTF400" s="56"/>
      <c r="GTG400" s="56"/>
      <c r="GTH400" s="56"/>
      <c r="GTI400" s="56"/>
      <c r="GTJ400" s="56"/>
      <c r="GTK400" s="56"/>
      <c r="GTL400" s="56"/>
      <c r="GTM400" s="56"/>
      <c r="GTN400" s="56"/>
      <c r="GTO400" s="56"/>
      <c r="GTP400" s="56"/>
      <c r="GTQ400" s="56"/>
      <c r="GTR400" s="56"/>
      <c r="GTS400" s="56"/>
      <c r="GTT400" s="56"/>
      <c r="GTU400" s="56"/>
      <c r="GTV400" s="56"/>
      <c r="GTW400" s="56"/>
      <c r="GTX400" s="56"/>
      <c r="GTY400" s="56"/>
      <c r="GTZ400" s="56"/>
      <c r="GUA400" s="56"/>
      <c r="GUB400" s="56"/>
      <c r="GUC400" s="56"/>
      <c r="GUD400" s="56"/>
      <c r="GUE400" s="56"/>
      <c r="GUF400" s="56"/>
      <c r="GUG400" s="56"/>
      <c r="GUH400" s="56"/>
      <c r="GUI400" s="56"/>
      <c r="GUJ400" s="56"/>
      <c r="GUK400" s="56"/>
      <c r="GUL400" s="56"/>
      <c r="GUM400" s="56"/>
      <c r="GUN400" s="56"/>
      <c r="GUO400" s="56"/>
      <c r="GUP400" s="56"/>
      <c r="GUQ400" s="56"/>
      <c r="GUR400" s="56"/>
      <c r="GUS400" s="56"/>
      <c r="GUT400" s="56"/>
      <c r="GUU400" s="56"/>
      <c r="GUV400" s="56"/>
      <c r="GUW400" s="56"/>
      <c r="GUX400" s="56"/>
      <c r="GUY400" s="56"/>
      <c r="GUZ400" s="56"/>
      <c r="GVA400" s="56"/>
      <c r="GVB400" s="56"/>
      <c r="GVC400" s="56"/>
      <c r="GVD400" s="56"/>
      <c r="GVE400" s="56"/>
      <c r="GVF400" s="56"/>
      <c r="GVG400" s="56"/>
      <c r="GVH400" s="56"/>
      <c r="GVI400" s="56"/>
      <c r="GVJ400" s="56"/>
      <c r="GVK400" s="56"/>
      <c r="GVL400" s="56"/>
      <c r="GVM400" s="56"/>
      <c r="GVN400" s="56"/>
      <c r="GVO400" s="56"/>
      <c r="GVP400" s="56"/>
      <c r="GVQ400" s="56"/>
      <c r="GVR400" s="56"/>
      <c r="GVS400" s="56"/>
      <c r="GVT400" s="56"/>
      <c r="GVU400" s="56"/>
      <c r="GVV400" s="56"/>
      <c r="GVW400" s="56"/>
      <c r="GVX400" s="56"/>
      <c r="GVY400" s="56"/>
      <c r="GVZ400" s="56"/>
      <c r="GWA400" s="56"/>
      <c r="GWB400" s="56"/>
      <c r="GWC400" s="56"/>
      <c r="GWD400" s="56"/>
      <c r="GWE400" s="56"/>
      <c r="GWF400" s="56"/>
      <c r="GWG400" s="56"/>
      <c r="GWH400" s="56"/>
      <c r="GWI400" s="56"/>
      <c r="GWJ400" s="56"/>
      <c r="GWK400" s="56"/>
      <c r="GWL400" s="56"/>
      <c r="GWM400" s="56"/>
      <c r="GWN400" s="56"/>
      <c r="GWO400" s="56"/>
      <c r="GWP400" s="56"/>
      <c r="GWQ400" s="56"/>
      <c r="GWR400" s="56"/>
      <c r="GWS400" s="56"/>
      <c r="GWT400" s="56"/>
      <c r="GWU400" s="56"/>
      <c r="GWV400" s="56"/>
      <c r="GWW400" s="56"/>
      <c r="GWX400" s="56"/>
      <c r="GWY400" s="56"/>
      <c r="GWZ400" s="56"/>
      <c r="GXA400" s="56"/>
      <c r="GXB400" s="56"/>
      <c r="GXC400" s="56"/>
      <c r="GXD400" s="56"/>
      <c r="GXE400" s="56"/>
      <c r="GXF400" s="56"/>
      <c r="GXG400" s="56"/>
      <c r="GXH400" s="56"/>
      <c r="GXI400" s="56"/>
      <c r="GXJ400" s="56"/>
      <c r="GXK400" s="56"/>
      <c r="GXL400" s="56"/>
      <c r="GXM400" s="56"/>
      <c r="GXN400" s="56"/>
      <c r="GXO400" s="56"/>
      <c r="GXP400" s="56"/>
      <c r="GXQ400" s="56"/>
      <c r="GXR400" s="56"/>
      <c r="GXS400" s="56"/>
      <c r="GXT400" s="56"/>
      <c r="GXU400" s="56"/>
      <c r="GXV400" s="56"/>
      <c r="GXW400" s="56"/>
      <c r="GXX400" s="56"/>
      <c r="GXY400" s="56"/>
      <c r="GXZ400" s="56"/>
      <c r="GYA400" s="56"/>
      <c r="GYB400" s="56"/>
      <c r="GYC400" s="56"/>
      <c r="GYD400" s="56"/>
      <c r="GYE400" s="56"/>
      <c r="GYF400" s="56"/>
      <c r="GYG400" s="56"/>
      <c r="GYH400" s="56"/>
      <c r="GYI400" s="56"/>
      <c r="GYJ400" s="56"/>
      <c r="GYK400" s="56"/>
      <c r="GYL400" s="56"/>
      <c r="GYM400" s="56"/>
      <c r="GYN400" s="56"/>
      <c r="GYO400" s="56"/>
      <c r="GYP400" s="56"/>
      <c r="GYQ400" s="56"/>
      <c r="GYR400" s="56"/>
      <c r="GYS400" s="56"/>
      <c r="GYT400" s="56"/>
      <c r="GYU400" s="56"/>
      <c r="GYV400" s="56"/>
      <c r="GYW400" s="56"/>
      <c r="GYX400" s="56"/>
      <c r="GYY400" s="56"/>
      <c r="GYZ400" s="56"/>
      <c r="GZA400" s="56"/>
      <c r="GZB400" s="56"/>
      <c r="GZC400" s="56"/>
      <c r="GZD400" s="56"/>
      <c r="GZE400" s="56"/>
      <c r="GZF400" s="56"/>
      <c r="GZG400" s="56"/>
      <c r="GZH400" s="56"/>
      <c r="GZI400" s="56"/>
      <c r="GZJ400" s="56"/>
      <c r="GZK400" s="56"/>
      <c r="GZL400" s="56"/>
      <c r="GZM400" s="56"/>
      <c r="GZN400" s="56"/>
      <c r="GZO400" s="56"/>
      <c r="GZP400" s="56"/>
      <c r="GZQ400" s="56"/>
      <c r="GZR400" s="56"/>
      <c r="GZS400" s="56"/>
      <c r="GZT400" s="56"/>
      <c r="GZU400" s="56"/>
      <c r="GZV400" s="56"/>
      <c r="GZW400" s="56"/>
      <c r="GZX400" s="56"/>
      <c r="GZY400" s="56"/>
      <c r="GZZ400" s="56"/>
      <c r="HAA400" s="56"/>
      <c r="HAB400" s="56"/>
      <c r="HAC400" s="56"/>
      <c r="HAD400" s="56"/>
      <c r="HAE400" s="56"/>
      <c r="HAF400" s="56"/>
      <c r="HAG400" s="56"/>
      <c r="HAH400" s="56"/>
      <c r="HAI400" s="56"/>
      <c r="HAJ400" s="56"/>
      <c r="HAK400" s="56"/>
      <c r="HAL400" s="56"/>
      <c r="HAM400" s="56"/>
      <c r="HAN400" s="56"/>
      <c r="HAO400" s="56"/>
      <c r="HAP400" s="56"/>
      <c r="HAQ400" s="56"/>
      <c r="HAR400" s="56"/>
      <c r="HAS400" s="56"/>
      <c r="HAT400" s="56"/>
      <c r="HAU400" s="56"/>
      <c r="HAV400" s="56"/>
      <c r="HAW400" s="56"/>
      <c r="HAX400" s="56"/>
      <c r="HAY400" s="56"/>
      <c r="HAZ400" s="56"/>
      <c r="HBA400" s="56"/>
      <c r="HBB400" s="56"/>
      <c r="HBC400" s="56"/>
      <c r="HBD400" s="56"/>
      <c r="HBE400" s="56"/>
      <c r="HBF400" s="56"/>
      <c r="HBG400" s="56"/>
      <c r="HBH400" s="56"/>
      <c r="HBI400" s="56"/>
      <c r="HBJ400" s="56"/>
      <c r="HBK400" s="56"/>
      <c r="HBL400" s="56"/>
      <c r="HBM400" s="56"/>
      <c r="HBN400" s="56"/>
      <c r="HBO400" s="56"/>
      <c r="HBP400" s="56"/>
      <c r="HBQ400" s="56"/>
      <c r="HBR400" s="56"/>
      <c r="HBS400" s="56"/>
      <c r="HBT400" s="56"/>
      <c r="HBU400" s="56"/>
      <c r="HBV400" s="56"/>
      <c r="HBW400" s="56"/>
      <c r="HBX400" s="56"/>
      <c r="HBY400" s="56"/>
      <c r="HBZ400" s="56"/>
      <c r="HCA400" s="56"/>
      <c r="HCB400" s="56"/>
      <c r="HCC400" s="56"/>
      <c r="HCD400" s="56"/>
      <c r="HCE400" s="56"/>
      <c r="HCF400" s="56"/>
      <c r="HCG400" s="56"/>
      <c r="HCH400" s="56"/>
      <c r="HCI400" s="56"/>
      <c r="HCJ400" s="56"/>
      <c r="HCK400" s="56"/>
      <c r="HCL400" s="56"/>
      <c r="HCM400" s="56"/>
      <c r="HCN400" s="56"/>
      <c r="HCO400" s="56"/>
      <c r="HCP400" s="56"/>
      <c r="HCQ400" s="56"/>
      <c r="HCR400" s="56"/>
      <c r="HCS400" s="56"/>
      <c r="HCT400" s="56"/>
      <c r="HCU400" s="56"/>
      <c r="HCV400" s="56"/>
      <c r="HCW400" s="56"/>
      <c r="HCX400" s="56"/>
      <c r="HCY400" s="56"/>
      <c r="HCZ400" s="56"/>
      <c r="HDA400" s="56"/>
      <c r="HDB400" s="56"/>
      <c r="HDC400" s="56"/>
      <c r="HDD400" s="56"/>
      <c r="HDE400" s="56"/>
      <c r="HDF400" s="56"/>
      <c r="HDG400" s="56"/>
      <c r="HDH400" s="56"/>
      <c r="HDI400" s="56"/>
      <c r="HDJ400" s="56"/>
      <c r="HDK400" s="56"/>
      <c r="HDL400" s="56"/>
      <c r="HDM400" s="56"/>
      <c r="HDN400" s="56"/>
      <c r="HDO400" s="56"/>
      <c r="HDP400" s="56"/>
      <c r="HDQ400" s="56"/>
      <c r="HDR400" s="56"/>
      <c r="HDS400" s="56"/>
      <c r="HDT400" s="56"/>
      <c r="HDU400" s="56"/>
      <c r="HDV400" s="56"/>
      <c r="HDW400" s="56"/>
      <c r="HDX400" s="56"/>
      <c r="HDY400" s="56"/>
      <c r="HDZ400" s="56"/>
      <c r="HEA400" s="56"/>
      <c r="HEB400" s="56"/>
      <c r="HEC400" s="56"/>
      <c r="HED400" s="56"/>
      <c r="HEE400" s="56"/>
      <c r="HEF400" s="56"/>
      <c r="HEG400" s="56"/>
      <c r="HEH400" s="56"/>
      <c r="HEI400" s="56"/>
      <c r="HEJ400" s="56"/>
      <c r="HEK400" s="56"/>
      <c r="HEL400" s="56"/>
      <c r="HEM400" s="56"/>
      <c r="HEN400" s="56"/>
      <c r="HEO400" s="56"/>
      <c r="HEP400" s="56"/>
      <c r="HEQ400" s="56"/>
      <c r="HER400" s="56"/>
      <c r="HES400" s="56"/>
      <c r="HET400" s="56"/>
      <c r="HEU400" s="56"/>
      <c r="HEV400" s="56"/>
      <c r="HEW400" s="56"/>
      <c r="HEX400" s="56"/>
      <c r="HEY400" s="56"/>
      <c r="HEZ400" s="56"/>
      <c r="HFA400" s="56"/>
      <c r="HFB400" s="56"/>
      <c r="HFC400" s="56"/>
      <c r="HFD400" s="56"/>
      <c r="HFE400" s="56"/>
      <c r="HFF400" s="56"/>
      <c r="HFG400" s="56"/>
      <c r="HFH400" s="56"/>
      <c r="HFI400" s="56"/>
      <c r="HFJ400" s="56"/>
      <c r="HFK400" s="56"/>
      <c r="HFL400" s="56"/>
      <c r="HFM400" s="56"/>
      <c r="HFN400" s="56"/>
      <c r="HFO400" s="56"/>
      <c r="HFP400" s="56"/>
      <c r="HFQ400" s="56"/>
      <c r="HFR400" s="56"/>
      <c r="HFS400" s="56"/>
      <c r="HFT400" s="56"/>
      <c r="HFU400" s="56"/>
      <c r="HFV400" s="56"/>
      <c r="HFW400" s="56"/>
      <c r="HFX400" s="56"/>
      <c r="HFY400" s="56"/>
      <c r="HFZ400" s="56"/>
      <c r="HGA400" s="56"/>
      <c r="HGB400" s="56"/>
      <c r="HGC400" s="56"/>
      <c r="HGD400" s="56"/>
      <c r="HGE400" s="56"/>
      <c r="HGF400" s="56"/>
      <c r="HGG400" s="56"/>
      <c r="HGH400" s="56"/>
      <c r="HGI400" s="56"/>
      <c r="HGJ400" s="56"/>
      <c r="HGK400" s="56"/>
      <c r="HGL400" s="56"/>
      <c r="HGM400" s="56"/>
      <c r="HGN400" s="56"/>
      <c r="HGO400" s="56"/>
      <c r="HGP400" s="56"/>
      <c r="HGQ400" s="56"/>
      <c r="HGR400" s="56"/>
      <c r="HGS400" s="56"/>
      <c r="HGT400" s="56"/>
      <c r="HGU400" s="56"/>
      <c r="HGV400" s="56"/>
      <c r="HGW400" s="56"/>
      <c r="HGX400" s="56"/>
      <c r="HGY400" s="56"/>
      <c r="HGZ400" s="56"/>
      <c r="HHA400" s="56"/>
      <c r="HHB400" s="56"/>
      <c r="HHC400" s="56"/>
      <c r="HHD400" s="56"/>
      <c r="HHE400" s="56"/>
      <c r="HHF400" s="56"/>
      <c r="HHG400" s="56"/>
      <c r="HHH400" s="56"/>
      <c r="HHI400" s="56"/>
      <c r="HHJ400" s="56"/>
      <c r="HHK400" s="56"/>
      <c r="HHL400" s="56"/>
      <c r="HHM400" s="56"/>
      <c r="HHN400" s="56"/>
      <c r="HHO400" s="56"/>
      <c r="HHP400" s="56"/>
      <c r="HHQ400" s="56"/>
      <c r="HHR400" s="56"/>
      <c r="HHS400" s="56"/>
      <c r="HHT400" s="56"/>
      <c r="HHU400" s="56"/>
      <c r="HHV400" s="56"/>
      <c r="HHW400" s="56"/>
      <c r="HHX400" s="56"/>
      <c r="HHY400" s="56"/>
      <c r="HHZ400" s="56"/>
      <c r="HIA400" s="56"/>
      <c r="HIB400" s="56"/>
      <c r="HIC400" s="56"/>
      <c r="HID400" s="56"/>
      <c r="HIE400" s="56"/>
      <c r="HIF400" s="56"/>
      <c r="HIG400" s="56"/>
      <c r="HIH400" s="56"/>
      <c r="HII400" s="56"/>
      <c r="HIJ400" s="56"/>
      <c r="HIK400" s="56"/>
      <c r="HIL400" s="56"/>
      <c r="HIM400" s="56"/>
      <c r="HIN400" s="56"/>
      <c r="HIO400" s="56"/>
      <c r="HIP400" s="56"/>
      <c r="HIQ400" s="56"/>
      <c r="HIR400" s="56"/>
      <c r="HIS400" s="56"/>
      <c r="HIT400" s="56"/>
      <c r="HIU400" s="56"/>
      <c r="HIV400" s="56"/>
      <c r="HIW400" s="56"/>
      <c r="HIX400" s="56"/>
      <c r="HIY400" s="56"/>
      <c r="HIZ400" s="56"/>
      <c r="HJA400" s="56"/>
      <c r="HJB400" s="56"/>
      <c r="HJC400" s="56"/>
      <c r="HJD400" s="56"/>
      <c r="HJE400" s="56"/>
      <c r="HJF400" s="56"/>
      <c r="HJG400" s="56"/>
      <c r="HJH400" s="56"/>
      <c r="HJI400" s="56"/>
      <c r="HJJ400" s="56"/>
      <c r="HJK400" s="56"/>
      <c r="HJL400" s="56"/>
      <c r="HJM400" s="56"/>
      <c r="HJN400" s="56"/>
      <c r="HJO400" s="56"/>
      <c r="HJP400" s="56"/>
      <c r="HJQ400" s="56"/>
      <c r="HJR400" s="56"/>
      <c r="HJS400" s="56"/>
      <c r="HJT400" s="56"/>
      <c r="HJU400" s="56"/>
      <c r="HJV400" s="56"/>
      <c r="HJW400" s="56"/>
      <c r="HJX400" s="56"/>
      <c r="HJY400" s="56"/>
      <c r="HJZ400" s="56"/>
      <c r="HKA400" s="56"/>
      <c r="HKB400" s="56"/>
      <c r="HKC400" s="56"/>
      <c r="HKD400" s="56"/>
      <c r="HKE400" s="56"/>
      <c r="HKF400" s="56"/>
      <c r="HKG400" s="56"/>
      <c r="HKH400" s="56"/>
      <c r="HKI400" s="56"/>
      <c r="HKJ400" s="56"/>
      <c r="HKK400" s="56"/>
      <c r="HKL400" s="56"/>
      <c r="HKM400" s="56"/>
      <c r="HKN400" s="56"/>
      <c r="HKO400" s="56"/>
      <c r="HKP400" s="56"/>
      <c r="HKQ400" s="56"/>
      <c r="HKR400" s="56"/>
      <c r="HKS400" s="56"/>
      <c r="HKT400" s="56"/>
      <c r="HKU400" s="56"/>
      <c r="HKV400" s="56"/>
      <c r="HKW400" s="56"/>
      <c r="HKX400" s="56"/>
      <c r="HKY400" s="56"/>
      <c r="HKZ400" s="56"/>
      <c r="HLA400" s="56"/>
      <c r="HLB400" s="56"/>
      <c r="HLC400" s="56"/>
      <c r="HLD400" s="56"/>
      <c r="HLE400" s="56"/>
      <c r="HLF400" s="56"/>
      <c r="HLG400" s="56"/>
      <c r="HLH400" s="56"/>
      <c r="HLI400" s="56"/>
      <c r="HLJ400" s="56"/>
      <c r="HLK400" s="56"/>
      <c r="HLL400" s="56"/>
      <c r="HLM400" s="56"/>
      <c r="HLN400" s="56"/>
      <c r="HLO400" s="56"/>
      <c r="HLP400" s="56"/>
      <c r="HLQ400" s="56"/>
      <c r="HLR400" s="56"/>
      <c r="HLS400" s="56"/>
      <c r="HLT400" s="56"/>
      <c r="HLU400" s="56"/>
      <c r="HLV400" s="56"/>
      <c r="HLW400" s="56"/>
      <c r="HLX400" s="56"/>
      <c r="HLY400" s="56"/>
      <c r="HLZ400" s="56"/>
      <c r="HMA400" s="56"/>
      <c r="HMB400" s="56"/>
      <c r="HMC400" s="56"/>
      <c r="HMD400" s="56"/>
      <c r="HME400" s="56"/>
      <c r="HMF400" s="56"/>
      <c r="HMG400" s="56"/>
      <c r="HMH400" s="56"/>
      <c r="HMI400" s="56"/>
      <c r="HMJ400" s="56"/>
      <c r="HMK400" s="56"/>
      <c r="HML400" s="56"/>
      <c r="HMM400" s="56"/>
      <c r="HMN400" s="56"/>
      <c r="HMO400" s="56"/>
      <c r="HMP400" s="56"/>
      <c r="HMQ400" s="56"/>
      <c r="HMR400" s="56"/>
      <c r="HMS400" s="56"/>
      <c r="HMT400" s="56"/>
      <c r="HMU400" s="56"/>
      <c r="HMV400" s="56"/>
      <c r="HMW400" s="56"/>
      <c r="HMX400" s="56"/>
      <c r="HMY400" s="56"/>
      <c r="HMZ400" s="56"/>
      <c r="HNA400" s="56"/>
      <c r="HNB400" s="56"/>
      <c r="HNC400" s="56"/>
      <c r="HND400" s="56"/>
      <c r="HNE400" s="56"/>
      <c r="HNF400" s="56"/>
      <c r="HNG400" s="56"/>
      <c r="HNH400" s="56"/>
      <c r="HNI400" s="56"/>
      <c r="HNJ400" s="56"/>
      <c r="HNK400" s="56"/>
      <c r="HNL400" s="56"/>
      <c r="HNM400" s="56"/>
      <c r="HNN400" s="56"/>
      <c r="HNO400" s="56"/>
      <c r="HNP400" s="56"/>
      <c r="HNQ400" s="56"/>
      <c r="HNR400" s="56"/>
      <c r="HNS400" s="56"/>
      <c r="HNT400" s="56"/>
      <c r="HNU400" s="56"/>
      <c r="HNV400" s="56"/>
      <c r="HNW400" s="56"/>
      <c r="HNX400" s="56"/>
      <c r="HNY400" s="56"/>
      <c r="HNZ400" s="56"/>
      <c r="HOA400" s="56"/>
      <c r="HOB400" s="56"/>
      <c r="HOC400" s="56"/>
      <c r="HOD400" s="56"/>
      <c r="HOE400" s="56"/>
      <c r="HOF400" s="56"/>
      <c r="HOG400" s="56"/>
      <c r="HOH400" s="56"/>
      <c r="HOI400" s="56"/>
      <c r="HOJ400" s="56"/>
      <c r="HOK400" s="56"/>
      <c r="HOL400" s="56"/>
      <c r="HOM400" s="56"/>
      <c r="HON400" s="56"/>
      <c r="HOO400" s="56"/>
      <c r="HOP400" s="56"/>
      <c r="HOQ400" s="56"/>
      <c r="HOR400" s="56"/>
      <c r="HOS400" s="56"/>
      <c r="HOT400" s="56"/>
      <c r="HOU400" s="56"/>
      <c r="HOV400" s="56"/>
      <c r="HOW400" s="56"/>
      <c r="HOX400" s="56"/>
      <c r="HOY400" s="56"/>
      <c r="HOZ400" s="56"/>
      <c r="HPA400" s="56"/>
      <c r="HPB400" s="56"/>
      <c r="HPC400" s="56"/>
      <c r="HPD400" s="56"/>
      <c r="HPE400" s="56"/>
      <c r="HPF400" s="56"/>
      <c r="HPG400" s="56"/>
      <c r="HPH400" s="56"/>
      <c r="HPI400" s="56"/>
      <c r="HPJ400" s="56"/>
      <c r="HPK400" s="56"/>
      <c r="HPL400" s="56"/>
      <c r="HPM400" s="56"/>
      <c r="HPN400" s="56"/>
      <c r="HPO400" s="56"/>
      <c r="HPP400" s="56"/>
      <c r="HPQ400" s="56"/>
      <c r="HPR400" s="56"/>
      <c r="HPS400" s="56"/>
      <c r="HPT400" s="56"/>
      <c r="HPU400" s="56"/>
      <c r="HPV400" s="56"/>
      <c r="HPW400" s="56"/>
      <c r="HPX400" s="56"/>
      <c r="HPY400" s="56"/>
      <c r="HPZ400" s="56"/>
      <c r="HQA400" s="56"/>
      <c r="HQB400" s="56"/>
      <c r="HQC400" s="56"/>
      <c r="HQD400" s="56"/>
      <c r="HQE400" s="56"/>
      <c r="HQF400" s="56"/>
      <c r="HQG400" s="56"/>
      <c r="HQH400" s="56"/>
      <c r="HQI400" s="56"/>
      <c r="HQJ400" s="56"/>
      <c r="HQK400" s="56"/>
      <c r="HQL400" s="56"/>
      <c r="HQM400" s="56"/>
      <c r="HQN400" s="56"/>
      <c r="HQO400" s="56"/>
      <c r="HQP400" s="56"/>
      <c r="HQQ400" s="56"/>
      <c r="HQR400" s="56"/>
      <c r="HQS400" s="56"/>
      <c r="HQT400" s="56"/>
      <c r="HQU400" s="56"/>
      <c r="HQV400" s="56"/>
      <c r="HQW400" s="56"/>
      <c r="HQX400" s="56"/>
      <c r="HQY400" s="56"/>
      <c r="HQZ400" s="56"/>
      <c r="HRA400" s="56"/>
      <c r="HRB400" s="56"/>
      <c r="HRC400" s="56"/>
      <c r="HRD400" s="56"/>
      <c r="HRE400" s="56"/>
      <c r="HRF400" s="56"/>
      <c r="HRG400" s="56"/>
      <c r="HRH400" s="56"/>
      <c r="HRI400" s="56"/>
      <c r="HRJ400" s="56"/>
      <c r="HRK400" s="56"/>
      <c r="HRL400" s="56"/>
      <c r="HRM400" s="56"/>
      <c r="HRN400" s="56"/>
      <c r="HRO400" s="56"/>
      <c r="HRP400" s="56"/>
      <c r="HRQ400" s="56"/>
      <c r="HRR400" s="56"/>
      <c r="HRS400" s="56"/>
      <c r="HRT400" s="56"/>
      <c r="HRU400" s="56"/>
      <c r="HRV400" s="56"/>
      <c r="HRW400" s="56"/>
      <c r="HRX400" s="56"/>
      <c r="HRY400" s="56"/>
      <c r="HRZ400" s="56"/>
      <c r="HSA400" s="56"/>
      <c r="HSB400" s="56"/>
      <c r="HSC400" s="56"/>
      <c r="HSD400" s="56"/>
      <c r="HSE400" s="56"/>
      <c r="HSF400" s="56"/>
      <c r="HSG400" s="56"/>
      <c r="HSH400" s="56"/>
      <c r="HSI400" s="56"/>
      <c r="HSJ400" s="56"/>
      <c r="HSK400" s="56"/>
      <c r="HSL400" s="56"/>
      <c r="HSM400" s="56"/>
      <c r="HSN400" s="56"/>
      <c r="HSO400" s="56"/>
      <c r="HSP400" s="56"/>
      <c r="HSQ400" s="56"/>
      <c r="HSR400" s="56"/>
      <c r="HSS400" s="56"/>
      <c r="HST400" s="56"/>
      <c r="HSU400" s="56"/>
      <c r="HSV400" s="56"/>
      <c r="HSW400" s="56"/>
      <c r="HSX400" s="56"/>
      <c r="HSY400" s="56"/>
      <c r="HSZ400" s="56"/>
      <c r="HTA400" s="56"/>
      <c r="HTB400" s="56"/>
      <c r="HTC400" s="56"/>
      <c r="HTD400" s="56"/>
      <c r="HTE400" s="56"/>
      <c r="HTF400" s="56"/>
      <c r="HTG400" s="56"/>
      <c r="HTH400" s="56"/>
      <c r="HTI400" s="56"/>
      <c r="HTJ400" s="56"/>
      <c r="HTK400" s="56"/>
      <c r="HTL400" s="56"/>
      <c r="HTM400" s="56"/>
      <c r="HTN400" s="56"/>
      <c r="HTO400" s="56"/>
      <c r="HTP400" s="56"/>
      <c r="HTQ400" s="56"/>
      <c r="HTR400" s="56"/>
      <c r="HTS400" s="56"/>
      <c r="HTT400" s="56"/>
      <c r="HTU400" s="56"/>
      <c r="HTV400" s="56"/>
      <c r="HTW400" s="56"/>
      <c r="HTX400" s="56"/>
      <c r="HTY400" s="56"/>
      <c r="HTZ400" s="56"/>
      <c r="HUA400" s="56"/>
      <c r="HUB400" s="56"/>
      <c r="HUC400" s="56"/>
      <c r="HUD400" s="56"/>
      <c r="HUE400" s="56"/>
      <c r="HUF400" s="56"/>
      <c r="HUG400" s="56"/>
      <c r="HUH400" s="56"/>
      <c r="HUI400" s="56"/>
      <c r="HUJ400" s="56"/>
      <c r="HUK400" s="56"/>
      <c r="HUL400" s="56"/>
      <c r="HUM400" s="56"/>
      <c r="HUN400" s="56"/>
      <c r="HUO400" s="56"/>
      <c r="HUP400" s="56"/>
      <c r="HUQ400" s="56"/>
      <c r="HUR400" s="56"/>
      <c r="HUS400" s="56"/>
      <c r="HUT400" s="56"/>
      <c r="HUU400" s="56"/>
      <c r="HUV400" s="56"/>
      <c r="HUW400" s="56"/>
      <c r="HUX400" s="56"/>
      <c r="HUY400" s="56"/>
      <c r="HUZ400" s="56"/>
      <c r="HVA400" s="56"/>
      <c r="HVB400" s="56"/>
      <c r="HVC400" s="56"/>
      <c r="HVD400" s="56"/>
      <c r="HVE400" s="56"/>
      <c r="HVF400" s="56"/>
      <c r="HVG400" s="56"/>
      <c r="HVH400" s="56"/>
      <c r="HVI400" s="56"/>
      <c r="HVJ400" s="56"/>
      <c r="HVK400" s="56"/>
      <c r="HVL400" s="56"/>
      <c r="HVM400" s="56"/>
      <c r="HVN400" s="56"/>
      <c r="HVO400" s="56"/>
      <c r="HVP400" s="56"/>
      <c r="HVQ400" s="56"/>
      <c r="HVR400" s="56"/>
      <c r="HVS400" s="56"/>
      <c r="HVT400" s="56"/>
      <c r="HVU400" s="56"/>
      <c r="HVV400" s="56"/>
      <c r="HVW400" s="56"/>
      <c r="HVX400" s="56"/>
      <c r="HVY400" s="56"/>
      <c r="HVZ400" s="56"/>
      <c r="HWA400" s="56"/>
      <c r="HWB400" s="56"/>
      <c r="HWC400" s="56"/>
      <c r="HWD400" s="56"/>
      <c r="HWE400" s="56"/>
      <c r="HWF400" s="56"/>
      <c r="HWG400" s="56"/>
      <c r="HWH400" s="56"/>
      <c r="HWI400" s="56"/>
      <c r="HWJ400" s="56"/>
      <c r="HWK400" s="56"/>
      <c r="HWL400" s="56"/>
      <c r="HWM400" s="56"/>
      <c r="HWN400" s="56"/>
      <c r="HWO400" s="56"/>
      <c r="HWP400" s="56"/>
      <c r="HWQ400" s="56"/>
      <c r="HWR400" s="56"/>
      <c r="HWS400" s="56"/>
      <c r="HWT400" s="56"/>
      <c r="HWU400" s="56"/>
      <c r="HWV400" s="56"/>
      <c r="HWW400" s="56"/>
      <c r="HWX400" s="56"/>
      <c r="HWY400" s="56"/>
      <c r="HWZ400" s="56"/>
      <c r="HXA400" s="56"/>
      <c r="HXB400" s="56"/>
      <c r="HXC400" s="56"/>
      <c r="HXD400" s="56"/>
      <c r="HXE400" s="56"/>
      <c r="HXF400" s="56"/>
      <c r="HXG400" s="56"/>
      <c r="HXH400" s="56"/>
      <c r="HXI400" s="56"/>
      <c r="HXJ400" s="56"/>
      <c r="HXK400" s="56"/>
      <c r="HXL400" s="56"/>
      <c r="HXM400" s="56"/>
      <c r="HXN400" s="56"/>
      <c r="HXO400" s="56"/>
      <c r="HXP400" s="56"/>
      <c r="HXQ400" s="56"/>
      <c r="HXR400" s="56"/>
      <c r="HXS400" s="56"/>
      <c r="HXT400" s="56"/>
      <c r="HXU400" s="56"/>
      <c r="HXV400" s="56"/>
      <c r="HXW400" s="56"/>
      <c r="HXX400" s="56"/>
      <c r="HXY400" s="56"/>
      <c r="HXZ400" s="56"/>
      <c r="HYA400" s="56"/>
      <c r="HYB400" s="56"/>
      <c r="HYC400" s="56"/>
      <c r="HYD400" s="56"/>
      <c r="HYE400" s="56"/>
      <c r="HYF400" s="56"/>
      <c r="HYG400" s="56"/>
      <c r="HYH400" s="56"/>
      <c r="HYI400" s="56"/>
      <c r="HYJ400" s="56"/>
      <c r="HYK400" s="56"/>
      <c r="HYL400" s="56"/>
      <c r="HYM400" s="56"/>
      <c r="HYN400" s="56"/>
      <c r="HYO400" s="56"/>
      <c r="HYP400" s="56"/>
      <c r="HYQ400" s="56"/>
      <c r="HYR400" s="56"/>
      <c r="HYS400" s="56"/>
      <c r="HYT400" s="56"/>
      <c r="HYU400" s="56"/>
      <c r="HYV400" s="56"/>
      <c r="HYW400" s="56"/>
      <c r="HYX400" s="56"/>
      <c r="HYY400" s="56"/>
      <c r="HYZ400" s="56"/>
      <c r="HZA400" s="56"/>
      <c r="HZB400" s="56"/>
      <c r="HZC400" s="56"/>
      <c r="HZD400" s="56"/>
      <c r="HZE400" s="56"/>
      <c r="HZF400" s="56"/>
      <c r="HZG400" s="56"/>
      <c r="HZH400" s="56"/>
      <c r="HZI400" s="56"/>
      <c r="HZJ400" s="56"/>
      <c r="HZK400" s="56"/>
      <c r="HZL400" s="56"/>
      <c r="HZM400" s="56"/>
      <c r="HZN400" s="56"/>
      <c r="HZO400" s="56"/>
      <c r="HZP400" s="56"/>
      <c r="HZQ400" s="56"/>
      <c r="HZR400" s="56"/>
      <c r="HZS400" s="56"/>
      <c r="HZT400" s="56"/>
      <c r="HZU400" s="56"/>
      <c r="HZV400" s="56"/>
      <c r="HZW400" s="56"/>
      <c r="HZX400" s="56"/>
      <c r="HZY400" s="56"/>
      <c r="HZZ400" s="56"/>
      <c r="IAA400" s="56"/>
      <c r="IAB400" s="56"/>
      <c r="IAC400" s="56"/>
      <c r="IAD400" s="56"/>
      <c r="IAE400" s="56"/>
      <c r="IAF400" s="56"/>
      <c r="IAG400" s="56"/>
      <c r="IAH400" s="56"/>
      <c r="IAI400" s="56"/>
      <c r="IAJ400" s="56"/>
      <c r="IAK400" s="56"/>
      <c r="IAL400" s="56"/>
      <c r="IAM400" s="56"/>
      <c r="IAN400" s="56"/>
      <c r="IAO400" s="56"/>
      <c r="IAP400" s="56"/>
      <c r="IAQ400" s="56"/>
      <c r="IAR400" s="56"/>
      <c r="IAS400" s="56"/>
      <c r="IAT400" s="56"/>
      <c r="IAU400" s="56"/>
      <c r="IAV400" s="56"/>
      <c r="IAW400" s="56"/>
      <c r="IAX400" s="56"/>
      <c r="IAY400" s="56"/>
      <c r="IAZ400" s="56"/>
      <c r="IBA400" s="56"/>
      <c r="IBB400" s="56"/>
      <c r="IBC400" s="56"/>
      <c r="IBD400" s="56"/>
      <c r="IBE400" s="56"/>
      <c r="IBF400" s="56"/>
      <c r="IBG400" s="56"/>
      <c r="IBH400" s="56"/>
      <c r="IBI400" s="56"/>
      <c r="IBJ400" s="56"/>
      <c r="IBK400" s="56"/>
      <c r="IBL400" s="56"/>
      <c r="IBM400" s="56"/>
      <c r="IBN400" s="56"/>
      <c r="IBO400" s="56"/>
      <c r="IBP400" s="56"/>
      <c r="IBQ400" s="56"/>
      <c r="IBR400" s="56"/>
      <c r="IBS400" s="56"/>
      <c r="IBT400" s="56"/>
      <c r="IBU400" s="56"/>
      <c r="IBV400" s="56"/>
      <c r="IBW400" s="56"/>
      <c r="IBX400" s="56"/>
      <c r="IBY400" s="56"/>
      <c r="IBZ400" s="56"/>
      <c r="ICA400" s="56"/>
      <c r="ICB400" s="56"/>
      <c r="ICC400" s="56"/>
      <c r="ICD400" s="56"/>
      <c r="ICE400" s="56"/>
      <c r="ICF400" s="56"/>
      <c r="ICG400" s="56"/>
      <c r="ICH400" s="56"/>
      <c r="ICI400" s="56"/>
      <c r="ICJ400" s="56"/>
      <c r="ICK400" s="56"/>
      <c r="ICL400" s="56"/>
      <c r="ICM400" s="56"/>
      <c r="ICN400" s="56"/>
      <c r="ICO400" s="56"/>
      <c r="ICP400" s="56"/>
      <c r="ICQ400" s="56"/>
      <c r="ICR400" s="56"/>
      <c r="ICS400" s="56"/>
      <c r="ICT400" s="56"/>
      <c r="ICU400" s="56"/>
      <c r="ICV400" s="56"/>
      <c r="ICW400" s="56"/>
      <c r="ICX400" s="56"/>
      <c r="ICY400" s="56"/>
      <c r="ICZ400" s="56"/>
      <c r="IDA400" s="56"/>
      <c r="IDB400" s="56"/>
      <c r="IDC400" s="56"/>
      <c r="IDD400" s="56"/>
      <c r="IDE400" s="56"/>
      <c r="IDF400" s="56"/>
      <c r="IDG400" s="56"/>
      <c r="IDH400" s="56"/>
      <c r="IDI400" s="56"/>
      <c r="IDJ400" s="56"/>
      <c r="IDK400" s="56"/>
      <c r="IDL400" s="56"/>
      <c r="IDM400" s="56"/>
      <c r="IDN400" s="56"/>
      <c r="IDO400" s="56"/>
      <c r="IDP400" s="56"/>
      <c r="IDQ400" s="56"/>
      <c r="IDR400" s="56"/>
      <c r="IDS400" s="56"/>
      <c r="IDT400" s="56"/>
      <c r="IDU400" s="56"/>
      <c r="IDV400" s="56"/>
      <c r="IDW400" s="56"/>
      <c r="IDX400" s="56"/>
      <c r="IDY400" s="56"/>
      <c r="IDZ400" s="56"/>
      <c r="IEA400" s="56"/>
      <c r="IEB400" s="56"/>
      <c r="IEC400" s="56"/>
      <c r="IED400" s="56"/>
      <c r="IEE400" s="56"/>
      <c r="IEF400" s="56"/>
      <c r="IEG400" s="56"/>
      <c r="IEH400" s="56"/>
      <c r="IEI400" s="56"/>
      <c r="IEJ400" s="56"/>
      <c r="IEK400" s="56"/>
      <c r="IEL400" s="56"/>
      <c r="IEM400" s="56"/>
      <c r="IEN400" s="56"/>
      <c r="IEO400" s="56"/>
      <c r="IEP400" s="56"/>
      <c r="IEQ400" s="56"/>
      <c r="IER400" s="56"/>
      <c r="IES400" s="56"/>
      <c r="IET400" s="56"/>
      <c r="IEU400" s="56"/>
      <c r="IEV400" s="56"/>
      <c r="IEW400" s="56"/>
      <c r="IEX400" s="56"/>
      <c r="IEY400" s="56"/>
      <c r="IEZ400" s="56"/>
      <c r="IFA400" s="56"/>
      <c r="IFB400" s="56"/>
      <c r="IFC400" s="56"/>
      <c r="IFD400" s="56"/>
      <c r="IFE400" s="56"/>
      <c r="IFF400" s="56"/>
      <c r="IFG400" s="56"/>
      <c r="IFH400" s="56"/>
      <c r="IFI400" s="56"/>
      <c r="IFJ400" s="56"/>
      <c r="IFK400" s="56"/>
      <c r="IFL400" s="56"/>
      <c r="IFM400" s="56"/>
      <c r="IFN400" s="56"/>
      <c r="IFO400" s="56"/>
      <c r="IFP400" s="56"/>
      <c r="IFQ400" s="56"/>
      <c r="IFR400" s="56"/>
      <c r="IFS400" s="56"/>
      <c r="IFT400" s="56"/>
      <c r="IFU400" s="56"/>
      <c r="IFV400" s="56"/>
      <c r="IFW400" s="56"/>
      <c r="IFX400" s="56"/>
      <c r="IFY400" s="56"/>
      <c r="IFZ400" s="56"/>
      <c r="IGA400" s="56"/>
      <c r="IGB400" s="56"/>
      <c r="IGC400" s="56"/>
      <c r="IGD400" s="56"/>
      <c r="IGE400" s="56"/>
      <c r="IGF400" s="56"/>
      <c r="IGG400" s="56"/>
      <c r="IGH400" s="56"/>
      <c r="IGI400" s="56"/>
      <c r="IGJ400" s="56"/>
      <c r="IGK400" s="56"/>
      <c r="IGL400" s="56"/>
      <c r="IGM400" s="56"/>
      <c r="IGN400" s="56"/>
      <c r="IGO400" s="56"/>
      <c r="IGP400" s="56"/>
      <c r="IGQ400" s="56"/>
      <c r="IGR400" s="56"/>
      <c r="IGS400" s="56"/>
      <c r="IGT400" s="56"/>
      <c r="IGU400" s="56"/>
      <c r="IGV400" s="56"/>
      <c r="IGW400" s="56"/>
      <c r="IGX400" s="56"/>
      <c r="IGY400" s="56"/>
      <c r="IGZ400" s="56"/>
      <c r="IHA400" s="56"/>
      <c r="IHB400" s="56"/>
      <c r="IHC400" s="56"/>
      <c r="IHD400" s="56"/>
      <c r="IHE400" s="56"/>
      <c r="IHF400" s="56"/>
      <c r="IHG400" s="56"/>
      <c r="IHH400" s="56"/>
      <c r="IHI400" s="56"/>
      <c r="IHJ400" s="56"/>
      <c r="IHK400" s="56"/>
      <c r="IHL400" s="56"/>
      <c r="IHM400" s="56"/>
      <c r="IHN400" s="56"/>
      <c r="IHO400" s="56"/>
      <c r="IHP400" s="56"/>
      <c r="IHQ400" s="56"/>
      <c r="IHR400" s="56"/>
      <c r="IHS400" s="56"/>
      <c r="IHT400" s="56"/>
      <c r="IHU400" s="56"/>
      <c r="IHV400" s="56"/>
      <c r="IHW400" s="56"/>
      <c r="IHX400" s="56"/>
      <c r="IHY400" s="56"/>
      <c r="IHZ400" s="56"/>
      <c r="IIA400" s="56"/>
      <c r="IIB400" s="56"/>
      <c r="IIC400" s="56"/>
      <c r="IID400" s="56"/>
      <c r="IIE400" s="56"/>
      <c r="IIF400" s="56"/>
      <c r="IIG400" s="56"/>
      <c r="IIH400" s="56"/>
      <c r="III400" s="56"/>
      <c r="IIJ400" s="56"/>
      <c r="IIK400" s="56"/>
      <c r="IIL400" s="56"/>
      <c r="IIM400" s="56"/>
      <c r="IIN400" s="56"/>
      <c r="IIO400" s="56"/>
      <c r="IIP400" s="56"/>
      <c r="IIQ400" s="56"/>
      <c r="IIR400" s="56"/>
      <c r="IIS400" s="56"/>
      <c r="IIT400" s="56"/>
      <c r="IIU400" s="56"/>
      <c r="IIV400" s="56"/>
      <c r="IIW400" s="56"/>
      <c r="IIX400" s="56"/>
      <c r="IIY400" s="56"/>
      <c r="IIZ400" s="56"/>
      <c r="IJA400" s="56"/>
      <c r="IJB400" s="56"/>
      <c r="IJC400" s="56"/>
      <c r="IJD400" s="56"/>
      <c r="IJE400" s="56"/>
      <c r="IJF400" s="56"/>
      <c r="IJG400" s="56"/>
      <c r="IJH400" s="56"/>
      <c r="IJI400" s="56"/>
      <c r="IJJ400" s="56"/>
      <c r="IJK400" s="56"/>
      <c r="IJL400" s="56"/>
      <c r="IJM400" s="56"/>
      <c r="IJN400" s="56"/>
      <c r="IJO400" s="56"/>
      <c r="IJP400" s="56"/>
      <c r="IJQ400" s="56"/>
      <c r="IJR400" s="56"/>
      <c r="IJS400" s="56"/>
      <c r="IJT400" s="56"/>
      <c r="IJU400" s="56"/>
      <c r="IJV400" s="56"/>
      <c r="IJW400" s="56"/>
      <c r="IJX400" s="56"/>
      <c r="IJY400" s="56"/>
      <c r="IJZ400" s="56"/>
      <c r="IKA400" s="56"/>
      <c r="IKB400" s="56"/>
      <c r="IKC400" s="56"/>
      <c r="IKD400" s="56"/>
      <c r="IKE400" s="56"/>
      <c r="IKF400" s="56"/>
      <c r="IKG400" s="56"/>
      <c r="IKH400" s="56"/>
      <c r="IKI400" s="56"/>
      <c r="IKJ400" s="56"/>
      <c r="IKK400" s="56"/>
      <c r="IKL400" s="56"/>
      <c r="IKM400" s="56"/>
      <c r="IKN400" s="56"/>
      <c r="IKO400" s="56"/>
      <c r="IKP400" s="56"/>
      <c r="IKQ400" s="56"/>
      <c r="IKR400" s="56"/>
      <c r="IKS400" s="56"/>
      <c r="IKT400" s="56"/>
      <c r="IKU400" s="56"/>
      <c r="IKV400" s="56"/>
      <c r="IKW400" s="56"/>
      <c r="IKX400" s="56"/>
      <c r="IKY400" s="56"/>
      <c r="IKZ400" s="56"/>
      <c r="ILA400" s="56"/>
      <c r="ILB400" s="56"/>
      <c r="ILC400" s="56"/>
      <c r="ILD400" s="56"/>
      <c r="ILE400" s="56"/>
      <c r="ILF400" s="56"/>
      <c r="ILG400" s="56"/>
      <c r="ILH400" s="56"/>
      <c r="ILI400" s="56"/>
      <c r="ILJ400" s="56"/>
      <c r="ILK400" s="56"/>
      <c r="ILL400" s="56"/>
      <c r="ILM400" s="56"/>
      <c r="ILN400" s="56"/>
      <c r="ILO400" s="56"/>
      <c r="ILP400" s="56"/>
      <c r="ILQ400" s="56"/>
      <c r="ILR400" s="56"/>
      <c r="ILS400" s="56"/>
      <c r="ILT400" s="56"/>
      <c r="ILU400" s="56"/>
      <c r="ILV400" s="56"/>
      <c r="ILW400" s="56"/>
      <c r="ILX400" s="56"/>
      <c r="ILY400" s="56"/>
      <c r="ILZ400" s="56"/>
      <c r="IMA400" s="56"/>
      <c r="IMB400" s="56"/>
      <c r="IMC400" s="56"/>
      <c r="IMD400" s="56"/>
      <c r="IME400" s="56"/>
      <c r="IMF400" s="56"/>
      <c r="IMG400" s="56"/>
      <c r="IMH400" s="56"/>
      <c r="IMI400" s="56"/>
      <c r="IMJ400" s="56"/>
      <c r="IMK400" s="56"/>
      <c r="IML400" s="56"/>
      <c r="IMM400" s="56"/>
      <c r="IMN400" s="56"/>
      <c r="IMO400" s="56"/>
      <c r="IMP400" s="56"/>
      <c r="IMQ400" s="56"/>
      <c r="IMR400" s="56"/>
      <c r="IMS400" s="56"/>
      <c r="IMT400" s="56"/>
      <c r="IMU400" s="56"/>
      <c r="IMV400" s="56"/>
      <c r="IMW400" s="56"/>
      <c r="IMX400" s="56"/>
      <c r="IMY400" s="56"/>
      <c r="IMZ400" s="56"/>
      <c r="INA400" s="56"/>
      <c r="INB400" s="56"/>
      <c r="INC400" s="56"/>
      <c r="IND400" s="56"/>
      <c r="INE400" s="56"/>
      <c r="INF400" s="56"/>
      <c r="ING400" s="56"/>
      <c r="INH400" s="56"/>
      <c r="INI400" s="56"/>
      <c r="INJ400" s="56"/>
      <c r="INK400" s="56"/>
      <c r="INL400" s="56"/>
      <c r="INM400" s="56"/>
      <c r="INN400" s="56"/>
      <c r="INO400" s="56"/>
      <c r="INP400" s="56"/>
      <c r="INQ400" s="56"/>
      <c r="INR400" s="56"/>
      <c r="INS400" s="56"/>
      <c r="INT400" s="56"/>
      <c r="INU400" s="56"/>
      <c r="INV400" s="56"/>
      <c r="INW400" s="56"/>
      <c r="INX400" s="56"/>
      <c r="INY400" s="56"/>
      <c r="INZ400" s="56"/>
      <c r="IOA400" s="56"/>
      <c r="IOB400" s="56"/>
      <c r="IOC400" s="56"/>
      <c r="IOD400" s="56"/>
      <c r="IOE400" s="56"/>
      <c r="IOF400" s="56"/>
      <c r="IOG400" s="56"/>
      <c r="IOH400" s="56"/>
      <c r="IOI400" s="56"/>
      <c r="IOJ400" s="56"/>
      <c r="IOK400" s="56"/>
      <c r="IOL400" s="56"/>
      <c r="IOM400" s="56"/>
      <c r="ION400" s="56"/>
      <c r="IOO400" s="56"/>
      <c r="IOP400" s="56"/>
      <c r="IOQ400" s="56"/>
      <c r="IOR400" s="56"/>
      <c r="IOS400" s="56"/>
      <c r="IOT400" s="56"/>
      <c r="IOU400" s="56"/>
      <c r="IOV400" s="56"/>
      <c r="IOW400" s="56"/>
      <c r="IOX400" s="56"/>
      <c r="IOY400" s="56"/>
      <c r="IOZ400" s="56"/>
      <c r="IPA400" s="56"/>
      <c r="IPB400" s="56"/>
      <c r="IPC400" s="56"/>
      <c r="IPD400" s="56"/>
      <c r="IPE400" s="56"/>
      <c r="IPF400" s="56"/>
      <c r="IPG400" s="56"/>
      <c r="IPH400" s="56"/>
      <c r="IPI400" s="56"/>
      <c r="IPJ400" s="56"/>
      <c r="IPK400" s="56"/>
      <c r="IPL400" s="56"/>
      <c r="IPM400" s="56"/>
      <c r="IPN400" s="56"/>
      <c r="IPO400" s="56"/>
      <c r="IPP400" s="56"/>
      <c r="IPQ400" s="56"/>
      <c r="IPR400" s="56"/>
      <c r="IPS400" s="56"/>
      <c r="IPT400" s="56"/>
      <c r="IPU400" s="56"/>
      <c r="IPV400" s="56"/>
      <c r="IPW400" s="56"/>
      <c r="IPX400" s="56"/>
      <c r="IPY400" s="56"/>
      <c r="IPZ400" s="56"/>
      <c r="IQA400" s="56"/>
      <c r="IQB400" s="56"/>
      <c r="IQC400" s="56"/>
      <c r="IQD400" s="56"/>
      <c r="IQE400" s="56"/>
      <c r="IQF400" s="56"/>
      <c r="IQG400" s="56"/>
      <c r="IQH400" s="56"/>
      <c r="IQI400" s="56"/>
      <c r="IQJ400" s="56"/>
      <c r="IQK400" s="56"/>
      <c r="IQL400" s="56"/>
      <c r="IQM400" s="56"/>
      <c r="IQN400" s="56"/>
      <c r="IQO400" s="56"/>
      <c r="IQP400" s="56"/>
      <c r="IQQ400" s="56"/>
      <c r="IQR400" s="56"/>
      <c r="IQS400" s="56"/>
      <c r="IQT400" s="56"/>
      <c r="IQU400" s="56"/>
      <c r="IQV400" s="56"/>
      <c r="IQW400" s="56"/>
      <c r="IQX400" s="56"/>
      <c r="IQY400" s="56"/>
      <c r="IQZ400" s="56"/>
      <c r="IRA400" s="56"/>
      <c r="IRB400" s="56"/>
      <c r="IRC400" s="56"/>
      <c r="IRD400" s="56"/>
      <c r="IRE400" s="56"/>
      <c r="IRF400" s="56"/>
      <c r="IRG400" s="56"/>
      <c r="IRH400" s="56"/>
      <c r="IRI400" s="56"/>
      <c r="IRJ400" s="56"/>
      <c r="IRK400" s="56"/>
      <c r="IRL400" s="56"/>
      <c r="IRM400" s="56"/>
      <c r="IRN400" s="56"/>
      <c r="IRO400" s="56"/>
      <c r="IRP400" s="56"/>
      <c r="IRQ400" s="56"/>
      <c r="IRR400" s="56"/>
      <c r="IRS400" s="56"/>
      <c r="IRT400" s="56"/>
      <c r="IRU400" s="56"/>
      <c r="IRV400" s="56"/>
      <c r="IRW400" s="56"/>
      <c r="IRX400" s="56"/>
      <c r="IRY400" s="56"/>
      <c r="IRZ400" s="56"/>
      <c r="ISA400" s="56"/>
      <c r="ISB400" s="56"/>
      <c r="ISC400" s="56"/>
      <c r="ISD400" s="56"/>
      <c r="ISE400" s="56"/>
      <c r="ISF400" s="56"/>
      <c r="ISG400" s="56"/>
      <c r="ISH400" s="56"/>
      <c r="ISI400" s="56"/>
      <c r="ISJ400" s="56"/>
      <c r="ISK400" s="56"/>
      <c r="ISL400" s="56"/>
      <c r="ISM400" s="56"/>
      <c r="ISN400" s="56"/>
      <c r="ISO400" s="56"/>
      <c r="ISP400" s="56"/>
      <c r="ISQ400" s="56"/>
      <c r="ISR400" s="56"/>
      <c r="ISS400" s="56"/>
      <c r="IST400" s="56"/>
      <c r="ISU400" s="56"/>
      <c r="ISV400" s="56"/>
      <c r="ISW400" s="56"/>
      <c r="ISX400" s="56"/>
      <c r="ISY400" s="56"/>
      <c r="ISZ400" s="56"/>
      <c r="ITA400" s="56"/>
      <c r="ITB400" s="56"/>
      <c r="ITC400" s="56"/>
      <c r="ITD400" s="56"/>
      <c r="ITE400" s="56"/>
      <c r="ITF400" s="56"/>
      <c r="ITG400" s="56"/>
      <c r="ITH400" s="56"/>
      <c r="ITI400" s="56"/>
      <c r="ITJ400" s="56"/>
      <c r="ITK400" s="56"/>
      <c r="ITL400" s="56"/>
      <c r="ITM400" s="56"/>
      <c r="ITN400" s="56"/>
      <c r="ITO400" s="56"/>
      <c r="ITP400" s="56"/>
      <c r="ITQ400" s="56"/>
      <c r="ITR400" s="56"/>
      <c r="ITS400" s="56"/>
      <c r="ITT400" s="56"/>
      <c r="ITU400" s="56"/>
      <c r="ITV400" s="56"/>
      <c r="ITW400" s="56"/>
      <c r="ITX400" s="56"/>
      <c r="ITY400" s="56"/>
      <c r="ITZ400" s="56"/>
      <c r="IUA400" s="56"/>
      <c r="IUB400" s="56"/>
      <c r="IUC400" s="56"/>
      <c r="IUD400" s="56"/>
      <c r="IUE400" s="56"/>
      <c r="IUF400" s="56"/>
      <c r="IUG400" s="56"/>
      <c r="IUH400" s="56"/>
      <c r="IUI400" s="56"/>
      <c r="IUJ400" s="56"/>
      <c r="IUK400" s="56"/>
      <c r="IUL400" s="56"/>
      <c r="IUM400" s="56"/>
      <c r="IUN400" s="56"/>
      <c r="IUO400" s="56"/>
      <c r="IUP400" s="56"/>
      <c r="IUQ400" s="56"/>
      <c r="IUR400" s="56"/>
      <c r="IUS400" s="56"/>
      <c r="IUT400" s="56"/>
      <c r="IUU400" s="56"/>
      <c r="IUV400" s="56"/>
      <c r="IUW400" s="56"/>
      <c r="IUX400" s="56"/>
      <c r="IUY400" s="56"/>
      <c r="IUZ400" s="56"/>
      <c r="IVA400" s="56"/>
      <c r="IVB400" s="56"/>
      <c r="IVC400" s="56"/>
      <c r="IVD400" s="56"/>
      <c r="IVE400" s="56"/>
      <c r="IVF400" s="56"/>
      <c r="IVG400" s="56"/>
      <c r="IVH400" s="56"/>
      <c r="IVI400" s="56"/>
      <c r="IVJ400" s="56"/>
      <c r="IVK400" s="56"/>
      <c r="IVL400" s="56"/>
      <c r="IVM400" s="56"/>
      <c r="IVN400" s="56"/>
      <c r="IVO400" s="56"/>
      <c r="IVP400" s="56"/>
      <c r="IVQ400" s="56"/>
      <c r="IVR400" s="56"/>
      <c r="IVS400" s="56"/>
      <c r="IVT400" s="56"/>
      <c r="IVU400" s="56"/>
      <c r="IVV400" s="56"/>
      <c r="IVW400" s="56"/>
      <c r="IVX400" s="56"/>
      <c r="IVY400" s="56"/>
      <c r="IVZ400" s="56"/>
      <c r="IWA400" s="56"/>
      <c r="IWB400" s="56"/>
      <c r="IWC400" s="56"/>
      <c r="IWD400" s="56"/>
      <c r="IWE400" s="56"/>
      <c r="IWF400" s="56"/>
      <c r="IWG400" s="56"/>
      <c r="IWH400" s="56"/>
      <c r="IWI400" s="56"/>
      <c r="IWJ400" s="56"/>
      <c r="IWK400" s="56"/>
      <c r="IWL400" s="56"/>
      <c r="IWM400" s="56"/>
      <c r="IWN400" s="56"/>
      <c r="IWO400" s="56"/>
      <c r="IWP400" s="56"/>
      <c r="IWQ400" s="56"/>
      <c r="IWR400" s="56"/>
      <c r="IWS400" s="56"/>
      <c r="IWT400" s="56"/>
      <c r="IWU400" s="56"/>
      <c r="IWV400" s="56"/>
      <c r="IWW400" s="56"/>
      <c r="IWX400" s="56"/>
      <c r="IWY400" s="56"/>
      <c r="IWZ400" s="56"/>
      <c r="IXA400" s="56"/>
      <c r="IXB400" s="56"/>
      <c r="IXC400" s="56"/>
      <c r="IXD400" s="56"/>
      <c r="IXE400" s="56"/>
      <c r="IXF400" s="56"/>
      <c r="IXG400" s="56"/>
      <c r="IXH400" s="56"/>
      <c r="IXI400" s="56"/>
      <c r="IXJ400" s="56"/>
      <c r="IXK400" s="56"/>
      <c r="IXL400" s="56"/>
      <c r="IXM400" s="56"/>
      <c r="IXN400" s="56"/>
      <c r="IXO400" s="56"/>
      <c r="IXP400" s="56"/>
      <c r="IXQ400" s="56"/>
      <c r="IXR400" s="56"/>
      <c r="IXS400" s="56"/>
      <c r="IXT400" s="56"/>
      <c r="IXU400" s="56"/>
      <c r="IXV400" s="56"/>
      <c r="IXW400" s="56"/>
      <c r="IXX400" s="56"/>
      <c r="IXY400" s="56"/>
      <c r="IXZ400" s="56"/>
      <c r="IYA400" s="56"/>
      <c r="IYB400" s="56"/>
      <c r="IYC400" s="56"/>
      <c r="IYD400" s="56"/>
      <c r="IYE400" s="56"/>
      <c r="IYF400" s="56"/>
      <c r="IYG400" s="56"/>
      <c r="IYH400" s="56"/>
      <c r="IYI400" s="56"/>
      <c r="IYJ400" s="56"/>
      <c r="IYK400" s="56"/>
      <c r="IYL400" s="56"/>
      <c r="IYM400" s="56"/>
      <c r="IYN400" s="56"/>
      <c r="IYO400" s="56"/>
      <c r="IYP400" s="56"/>
      <c r="IYQ400" s="56"/>
      <c r="IYR400" s="56"/>
      <c r="IYS400" s="56"/>
      <c r="IYT400" s="56"/>
      <c r="IYU400" s="56"/>
      <c r="IYV400" s="56"/>
      <c r="IYW400" s="56"/>
      <c r="IYX400" s="56"/>
      <c r="IYY400" s="56"/>
      <c r="IYZ400" s="56"/>
      <c r="IZA400" s="56"/>
      <c r="IZB400" s="56"/>
      <c r="IZC400" s="56"/>
      <c r="IZD400" s="56"/>
      <c r="IZE400" s="56"/>
      <c r="IZF400" s="56"/>
      <c r="IZG400" s="56"/>
      <c r="IZH400" s="56"/>
      <c r="IZI400" s="56"/>
      <c r="IZJ400" s="56"/>
      <c r="IZK400" s="56"/>
      <c r="IZL400" s="56"/>
      <c r="IZM400" s="56"/>
      <c r="IZN400" s="56"/>
      <c r="IZO400" s="56"/>
      <c r="IZP400" s="56"/>
      <c r="IZQ400" s="56"/>
      <c r="IZR400" s="56"/>
      <c r="IZS400" s="56"/>
      <c r="IZT400" s="56"/>
      <c r="IZU400" s="56"/>
      <c r="IZV400" s="56"/>
      <c r="IZW400" s="56"/>
      <c r="IZX400" s="56"/>
      <c r="IZY400" s="56"/>
      <c r="IZZ400" s="56"/>
      <c r="JAA400" s="56"/>
      <c r="JAB400" s="56"/>
      <c r="JAC400" s="56"/>
      <c r="JAD400" s="56"/>
      <c r="JAE400" s="56"/>
      <c r="JAF400" s="56"/>
      <c r="JAG400" s="56"/>
      <c r="JAH400" s="56"/>
      <c r="JAI400" s="56"/>
      <c r="JAJ400" s="56"/>
      <c r="JAK400" s="56"/>
      <c r="JAL400" s="56"/>
      <c r="JAM400" s="56"/>
      <c r="JAN400" s="56"/>
      <c r="JAO400" s="56"/>
      <c r="JAP400" s="56"/>
      <c r="JAQ400" s="56"/>
      <c r="JAR400" s="56"/>
      <c r="JAS400" s="56"/>
      <c r="JAT400" s="56"/>
      <c r="JAU400" s="56"/>
      <c r="JAV400" s="56"/>
      <c r="JAW400" s="56"/>
      <c r="JAX400" s="56"/>
      <c r="JAY400" s="56"/>
      <c r="JAZ400" s="56"/>
      <c r="JBA400" s="56"/>
      <c r="JBB400" s="56"/>
      <c r="JBC400" s="56"/>
      <c r="JBD400" s="56"/>
      <c r="JBE400" s="56"/>
      <c r="JBF400" s="56"/>
      <c r="JBG400" s="56"/>
      <c r="JBH400" s="56"/>
      <c r="JBI400" s="56"/>
      <c r="JBJ400" s="56"/>
      <c r="JBK400" s="56"/>
      <c r="JBL400" s="56"/>
      <c r="JBM400" s="56"/>
      <c r="JBN400" s="56"/>
      <c r="JBO400" s="56"/>
      <c r="JBP400" s="56"/>
      <c r="JBQ400" s="56"/>
      <c r="JBR400" s="56"/>
      <c r="JBS400" s="56"/>
      <c r="JBT400" s="56"/>
      <c r="JBU400" s="56"/>
      <c r="JBV400" s="56"/>
      <c r="JBW400" s="56"/>
      <c r="JBX400" s="56"/>
      <c r="JBY400" s="56"/>
      <c r="JBZ400" s="56"/>
      <c r="JCA400" s="56"/>
      <c r="JCB400" s="56"/>
      <c r="JCC400" s="56"/>
      <c r="JCD400" s="56"/>
      <c r="JCE400" s="56"/>
      <c r="JCF400" s="56"/>
      <c r="JCG400" s="56"/>
      <c r="JCH400" s="56"/>
      <c r="JCI400" s="56"/>
      <c r="JCJ400" s="56"/>
      <c r="JCK400" s="56"/>
      <c r="JCL400" s="56"/>
      <c r="JCM400" s="56"/>
      <c r="JCN400" s="56"/>
      <c r="JCO400" s="56"/>
      <c r="JCP400" s="56"/>
      <c r="JCQ400" s="56"/>
      <c r="JCR400" s="56"/>
      <c r="JCS400" s="56"/>
      <c r="JCT400" s="56"/>
      <c r="JCU400" s="56"/>
      <c r="JCV400" s="56"/>
      <c r="JCW400" s="56"/>
      <c r="JCX400" s="56"/>
      <c r="JCY400" s="56"/>
      <c r="JCZ400" s="56"/>
      <c r="JDA400" s="56"/>
      <c r="JDB400" s="56"/>
      <c r="JDC400" s="56"/>
      <c r="JDD400" s="56"/>
      <c r="JDE400" s="56"/>
      <c r="JDF400" s="56"/>
      <c r="JDG400" s="56"/>
      <c r="JDH400" s="56"/>
      <c r="JDI400" s="56"/>
      <c r="JDJ400" s="56"/>
      <c r="JDK400" s="56"/>
      <c r="JDL400" s="56"/>
      <c r="JDM400" s="56"/>
      <c r="JDN400" s="56"/>
      <c r="JDO400" s="56"/>
      <c r="JDP400" s="56"/>
      <c r="JDQ400" s="56"/>
      <c r="JDR400" s="56"/>
      <c r="JDS400" s="56"/>
      <c r="JDT400" s="56"/>
      <c r="JDU400" s="56"/>
      <c r="JDV400" s="56"/>
      <c r="JDW400" s="56"/>
      <c r="JDX400" s="56"/>
      <c r="JDY400" s="56"/>
      <c r="JDZ400" s="56"/>
      <c r="JEA400" s="56"/>
      <c r="JEB400" s="56"/>
      <c r="JEC400" s="56"/>
      <c r="JED400" s="56"/>
      <c r="JEE400" s="56"/>
      <c r="JEF400" s="56"/>
      <c r="JEG400" s="56"/>
      <c r="JEH400" s="56"/>
      <c r="JEI400" s="56"/>
      <c r="JEJ400" s="56"/>
      <c r="JEK400" s="56"/>
      <c r="JEL400" s="56"/>
      <c r="JEM400" s="56"/>
      <c r="JEN400" s="56"/>
      <c r="JEO400" s="56"/>
      <c r="JEP400" s="56"/>
      <c r="JEQ400" s="56"/>
      <c r="JER400" s="56"/>
      <c r="JES400" s="56"/>
      <c r="JET400" s="56"/>
      <c r="JEU400" s="56"/>
      <c r="JEV400" s="56"/>
      <c r="JEW400" s="56"/>
      <c r="JEX400" s="56"/>
      <c r="JEY400" s="56"/>
      <c r="JEZ400" s="56"/>
      <c r="JFA400" s="56"/>
      <c r="JFB400" s="56"/>
      <c r="JFC400" s="56"/>
      <c r="JFD400" s="56"/>
      <c r="JFE400" s="56"/>
      <c r="JFF400" s="56"/>
      <c r="JFG400" s="56"/>
      <c r="JFH400" s="56"/>
      <c r="JFI400" s="56"/>
      <c r="JFJ400" s="56"/>
      <c r="JFK400" s="56"/>
      <c r="JFL400" s="56"/>
      <c r="JFM400" s="56"/>
      <c r="JFN400" s="56"/>
      <c r="JFO400" s="56"/>
      <c r="JFP400" s="56"/>
      <c r="JFQ400" s="56"/>
      <c r="JFR400" s="56"/>
      <c r="JFS400" s="56"/>
      <c r="JFT400" s="56"/>
      <c r="JFU400" s="56"/>
      <c r="JFV400" s="56"/>
      <c r="JFW400" s="56"/>
      <c r="JFX400" s="56"/>
      <c r="JFY400" s="56"/>
      <c r="JFZ400" s="56"/>
      <c r="JGA400" s="56"/>
      <c r="JGB400" s="56"/>
      <c r="JGC400" s="56"/>
      <c r="JGD400" s="56"/>
      <c r="JGE400" s="56"/>
      <c r="JGF400" s="56"/>
      <c r="JGG400" s="56"/>
      <c r="JGH400" s="56"/>
      <c r="JGI400" s="56"/>
      <c r="JGJ400" s="56"/>
      <c r="JGK400" s="56"/>
      <c r="JGL400" s="56"/>
      <c r="JGM400" s="56"/>
      <c r="JGN400" s="56"/>
      <c r="JGO400" s="56"/>
      <c r="JGP400" s="56"/>
      <c r="JGQ400" s="56"/>
      <c r="JGR400" s="56"/>
      <c r="JGS400" s="56"/>
      <c r="JGT400" s="56"/>
      <c r="JGU400" s="56"/>
      <c r="JGV400" s="56"/>
      <c r="JGW400" s="56"/>
      <c r="JGX400" s="56"/>
      <c r="JGY400" s="56"/>
      <c r="JGZ400" s="56"/>
      <c r="JHA400" s="56"/>
      <c r="JHB400" s="56"/>
      <c r="JHC400" s="56"/>
      <c r="JHD400" s="56"/>
      <c r="JHE400" s="56"/>
      <c r="JHF400" s="56"/>
      <c r="JHG400" s="56"/>
      <c r="JHH400" s="56"/>
      <c r="JHI400" s="56"/>
      <c r="JHJ400" s="56"/>
      <c r="JHK400" s="56"/>
      <c r="JHL400" s="56"/>
      <c r="JHM400" s="56"/>
      <c r="JHN400" s="56"/>
      <c r="JHO400" s="56"/>
      <c r="JHP400" s="56"/>
      <c r="JHQ400" s="56"/>
      <c r="JHR400" s="56"/>
      <c r="JHS400" s="56"/>
      <c r="JHT400" s="56"/>
      <c r="JHU400" s="56"/>
      <c r="JHV400" s="56"/>
      <c r="JHW400" s="56"/>
      <c r="JHX400" s="56"/>
      <c r="JHY400" s="56"/>
      <c r="JHZ400" s="56"/>
      <c r="JIA400" s="56"/>
      <c r="JIB400" s="56"/>
      <c r="JIC400" s="56"/>
      <c r="JID400" s="56"/>
      <c r="JIE400" s="56"/>
      <c r="JIF400" s="56"/>
      <c r="JIG400" s="56"/>
      <c r="JIH400" s="56"/>
      <c r="JII400" s="56"/>
      <c r="JIJ400" s="56"/>
      <c r="JIK400" s="56"/>
      <c r="JIL400" s="56"/>
      <c r="JIM400" s="56"/>
      <c r="JIN400" s="56"/>
      <c r="JIO400" s="56"/>
      <c r="JIP400" s="56"/>
      <c r="JIQ400" s="56"/>
      <c r="JIR400" s="56"/>
      <c r="JIS400" s="56"/>
      <c r="JIT400" s="56"/>
      <c r="JIU400" s="56"/>
      <c r="JIV400" s="56"/>
      <c r="JIW400" s="56"/>
      <c r="JIX400" s="56"/>
      <c r="JIY400" s="56"/>
      <c r="JIZ400" s="56"/>
      <c r="JJA400" s="56"/>
      <c r="JJB400" s="56"/>
      <c r="JJC400" s="56"/>
      <c r="JJD400" s="56"/>
      <c r="JJE400" s="56"/>
      <c r="JJF400" s="56"/>
      <c r="JJG400" s="56"/>
      <c r="JJH400" s="56"/>
      <c r="JJI400" s="56"/>
      <c r="JJJ400" s="56"/>
      <c r="JJK400" s="56"/>
      <c r="JJL400" s="56"/>
      <c r="JJM400" s="56"/>
      <c r="JJN400" s="56"/>
      <c r="JJO400" s="56"/>
      <c r="JJP400" s="56"/>
      <c r="JJQ400" s="56"/>
      <c r="JJR400" s="56"/>
      <c r="JJS400" s="56"/>
      <c r="JJT400" s="56"/>
      <c r="JJU400" s="56"/>
      <c r="JJV400" s="56"/>
      <c r="JJW400" s="56"/>
      <c r="JJX400" s="56"/>
      <c r="JJY400" s="56"/>
      <c r="JJZ400" s="56"/>
      <c r="JKA400" s="56"/>
      <c r="JKB400" s="56"/>
      <c r="JKC400" s="56"/>
      <c r="JKD400" s="56"/>
      <c r="JKE400" s="56"/>
      <c r="JKF400" s="56"/>
      <c r="JKG400" s="56"/>
      <c r="JKH400" s="56"/>
      <c r="JKI400" s="56"/>
      <c r="JKJ400" s="56"/>
      <c r="JKK400" s="56"/>
      <c r="JKL400" s="56"/>
      <c r="JKM400" s="56"/>
      <c r="JKN400" s="56"/>
      <c r="JKO400" s="56"/>
      <c r="JKP400" s="56"/>
      <c r="JKQ400" s="56"/>
      <c r="JKR400" s="56"/>
      <c r="JKS400" s="56"/>
      <c r="JKT400" s="56"/>
      <c r="JKU400" s="56"/>
      <c r="JKV400" s="56"/>
      <c r="JKW400" s="56"/>
      <c r="JKX400" s="56"/>
      <c r="JKY400" s="56"/>
      <c r="JKZ400" s="56"/>
      <c r="JLA400" s="56"/>
      <c r="JLB400" s="56"/>
      <c r="JLC400" s="56"/>
      <c r="JLD400" s="56"/>
      <c r="JLE400" s="56"/>
      <c r="JLF400" s="56"/>
      <c r="JLG400" s="56"/>
      <c r="JLH400" s="56"/>
      <c r="JLI400" s="56"/>
      <c r="JLJ400" s="56"/>
      <c r="JLK400" s="56"/>
      <c r="JLL400" s="56"/>
      <c r="JLM400" s="56"/>
      <c r="JLN400" s="56"/>
      <c r="JLO400" s="56"/>
      <c r="JLP400" s="56"/>
      <c r="JLQ400" s="56"/>
      <c r="JLR400" s="56"/>
      <c r="JLS400" s="56"/>
      <c r="JLT400" s="56"/>
      <c r="JLU400" s="56"/>
      <c r="JLV400" s="56"/>
      <c r="JLW400" s="56"/>
      <c r="JLX400" s="56"/>
      <c r="JLY400" s="56"/>
      <c r="JLZ400" s="56"/>
      <c r="JMA400" s="56"/>
      <c r="JMB400" s="56"/>
      <c r="JMC400" s="56"/>
      <c r="JMD400" s="56"/>
      <c r="JME400" s="56"/>
      <c r="JMF400" s="56"/>
      <c r="JMG400" s="56"/>
      <c r="JMH400" s="56"/>
      <c r="JMI400" s="56"/>
      <c r="JMJ400" s="56"/>
      <c r="JMK400" s="56"/>
      <c r="JML400" s="56"/>
      <c r="JMM400" s="56"/>
      <c r="JMN400" s="56"/>
      <c r="JMO400" s="56"/>
      <c r="JMP400" s="56"/>
      <c r="JMQ400" s="56"/>
      <c r="JMR400" s="56"/>
      <c r="JMS400" s="56"/>
      <c r="JMT400" s="56"/>
      <c r="JMU400" s="56"/>
      <c r="JMV400" s="56"/>
      <c r="JMW400" s="56"/>
      <c r="JMX400" s="56"/>
      <c r="JMY400" s="56"/>
      <c r="JMZ400" s="56"/>
      <c r="JNA400" s="56"/>
      <c r="JNB400" s="56"/>
      <c r="JNC400" s="56"/>
      <c r="JND400" s="56"/>
      <c r="JNE400" s="56"/>
      <c r="JNF400" s="56"/>
      <c r="JNG400" s="56"/>
      <c r="JNH400" s="56"/>
      <c r="JNI400" s="56"/>
      <c r="JNJ400" s="56"/>
      <c r="JNK400" s="56"/>
      <c r="JNL400" s="56"/>
      <c r="JNM400" s="56"/>
      <c r="JNN400" s="56"/>
      <c r="JNO400" s="56"/>
      <c r="JNP400" s="56"/>
      <c r="JNQ400" s="56"/>
      <c r="JNR400" s="56"/>
      <c r="JNS400" s="56"/>
      <c r="JNT400" s="56"/>
      <c r="JNU400" s="56"/>
      <c r="JNV400" s="56"/>
      <c r="JNW400" s="56"/>
      <c r="JNX400" s="56"/>
      <c r="JNY400" s="56"/>
      <c r="JNZ400" s="56"/>
      <c r="JOA400" s="56"/>
      <c r="JOB400" s="56"/>
      <c r="JOC400" s="56"/>
      <c r="JOD400" s="56"/>
      <c r="JOE400" s="56"/>
      <c r="JOF400" s="56"/>
      <c r="JOG400" s="56"/>
      <c r="JOH400" s="56"/>
      <c r="JOI400" s="56"/>
      <c r="JOJ400" s="56"/>
      <c r="JOK400" s="56"/>
      <c r="JOL400" s="56"/>
      <c r="JOM400" s="56"/>
      <c r="JON400" s="56"/>
      <c r="JOO400" s="56"/>
      <c r="JOP400" s="56"/>
      <c r="JOQ400" s="56"/>
      <c r="JOR400" s="56"/>
      <c r="JOS400" s="56"/>
      <c r="JOT400" s="56"/>
      <c r="JOU400" s="56"/>
      <c r="JOV400" s="56"/>
      <c r="JOW400" s="56"/>
      <c r="JOX400" s="56"/>
      <c r="JOY400" s="56"/>
      <c r="JOZ400" s="56"/>
      <c r="JPA400" s="56"/>
      <c r="JPB400" s="56"/>
      <c r="JPC400" s="56"/>
      <c r="JPD400" s="56"/>
      <c r="JPE400" s="56"/>
      <c r="JPF400" s="56"/>
      <c r="JPG400" s="56"/>
      <c r="JPH400" s="56"/>
      <c r="JPI400" s="56"/>
      <c r="JPJ400" s="56"/>
      <c r="JPK400" s="56"/>
      <c r="JPL400" s="56"/>
      <c r="JPM400" s="56"/>
      <c r="JPN400" s="56"/>
      <c r="JPO400" s="56"/>
      <c r="JPP400" s="56"/>
      <c r="JPQ400" s="56"/>
      <c r="JPR400" s="56"/>
      <c r="JPS400" s="56"/>
      <c r="JPT400" s="56"/>
      <c r="JPU400" s="56"/>
      <c r="JPV400" s="56"/>
      <c r="JPW400" s="56"/>
      <c r="JPX400" s="56"/>
      <c r="JPY400" s="56"/>
      <c r="JPZ400" s="56"/>
      <c r="JQA400" s="56"/>
      <c r="JQB400" s="56"/>
      <c r="JQC400" s="56"/>
      <c r="JQD400" s="56"/>
      <c r="JQE400" s="56"/>
      <c r="JQF400" s="56"/>
      <c r="JQG400" s="56"/>
      <c r="JQH400" s="56"/>
      <c r="JQI400" s="56"/>
      <c r="JQJ400" s="56"/>
      <c r="JQK400" s="56"/>
      <c r="JQL400" s="56"/>
      <c r="JQM400" s="56"/>
      <c r="JQN400" s="56"/>
      <c r="JQO400" s="56"/>
      <c r="JQP400" s="56"/>
      <c r="JQQ400" s="56"/>
      <c r="JQR400" s="56"/>
      <c r="JQS400" s="56"/>
      <c r="JQT400" s="56"/>
      <c r="JQU400" s="56"/>
      <c r="JQV400" s="56"/>
      <c r="JQW400" s="56"/>
      <c r="JQX400" s="56"/>
      <c r="JQY400" s="56"/>
      <c r="JQZ400" s="56"/>
      <c r="JRA400" s="56"/>
      <c r="JRB400" s="56"/>
      <c r="JRC400" s="56"/>
      <c r="JRD400" s="56"/>
      <c r="JRE400" s="56"/>
      <c r="JRF400" s="56"/>
      <c r="JRG400" s="56"/>
      <c r="JRH400" s="56"/>
      <c r="JRI400" s="56"/>
      <c r="JRJ400" s="56"/>
      <c r="JRK400" s="56"/>
      <c r="JRL400" s="56"/>
      <c r="JRM400" s="56"/>
      <c r="JRN400" s="56"/>
      <c r="JRO400" s="56"/>
      <c r="JRP400" s="56"/>
      <c r="JRQ400" s="56"/>
      <c r="JRR400" s="56"/>
      <c r="JRS400" s="56"/>
      <c r="JRT400" s="56"/>
      <c r="JRU400" s="56"/>
      <c r="JRV400" s="56"/>
      <c r="JRW400" s="56"/>
      <c r="JRX400" s="56"/>
      <c r="JRY400" s="56"/>
      <c r="JRZ400" s="56"/>
      <c r="JSA400" s="56"/>
      <c r="JSB400" s="56"/>
      <c r="JSC400" s="56"/>
      <c r="JSD400" s="56"/>
      <c r="JSE400" s="56"/>
      <c r="JSF400" s="56"/>
      <c r="JSG400" s="56"/>
      <c r="JSH400" s="56"/>
      <c r="JSI400" s="56"/>
      <c r="JSJ400" s="56"/>
      <c r="JSK400" s="56"/>
      <c r="JSL400" s="56"/>
      <c r="JSM400" s="56"/>
      <c r="JSN400" s="56"/>
      <c r="JSO400" s="56"/>
      <c r="JSP400" s="56"/>
      <c r="JSQ400" s="56"/>
      <c r="JSR400" s="56"/>
      <c r="JSS400" s="56"/>
      <c r="JST400" s="56"/>
      <c r="JSU400" s="56"/>
      <c r="JSV400" s="56"/>
      <c r="JSW400" s="56"/>
      <c r="JSX400" s="56"/>
      <c r="JSY400" s="56"/>
      <c r="JSZ400" s="56"/>
      <c r="JTA400" s="56"/>
      <c r="JTB400" s="56"/>
      <c r="JTC400" s="56"/>
      <c r="JTD400" s="56"/>
      <c r="JTE400" s="56"/>
      <c r="JTF400" s="56"/>
      <c r="JTG400" s="56"/>
      <c r="JTH400" s="56"/>
      <c r="JTI400" s="56"/>
      <c r="JTJ400" s="56"/>
      <c r="JTK400" s="56"/>
      <c r="JTL400" s="56"/>
      <c r="JTM400" s="56"/>
      <c r="JTN400" s="56"/>
      <c r="JTO400" s="56"/>
      <c r="JTP400" s="56"/>
      <c r="JTQ400" s="56"/>
      <c r="JTR400" s="56"/>
      <c r="JTS400" s="56"/>
      <c r="JTT400" s="56"/>
      <c r="JTU400" s="56"/>
      <c r="JTV400" s="56"/>
      <c r="JTW400" s="56"/>
      <c r="JTX400" s="56"/>
      <c r="JTY400" s="56"/>
      <c r="JTZ400" s="56"/>
      <c r="JUA400" s="56"/>
      <c r="JUB400" s="56"/>
      <c r="JUC400" s="56"/>
      <c r="JUD400" s="56"/>
      <c r="JUE400" s="56"/>
      <c r="JUF400" s="56"/>
      <c r="JUG400" s="56"/>
      <c r="JUH400" s="56"/>
      <c r="JUI400" s="56"/>
      <c r="JUJ400" s="56"/>
      <c r="JUK400" s="56"/>
      <c r="JUL400" s="56"/>
      <c r="JUM400" s="56"/>
      <c r="JUN400" s="56"/>
      <c r="JUO400" s="56"/>
      <c r="JUP400" s="56"/>
      <c r="JUQ400" s="56"/>
      <c r="JUR400" s="56"/>
      <c r="JUS400" s="56"/>
      <c r="JUT400" s="56"/>
      <c r="JUU400" s="56"/>
      <c r="JUV400" s="56"/>
      <c r="JUW400" s="56"/>
      <c r="JUX400" s="56"/>
      <c r="JUY400" s="56"/>
      <c r="JUZ400" s="56"/>
      <c r="JVA400" s="56"/>
      <c r="JVB400" s="56"/>
      <c r="JVC400" s="56"/>
      <c r="JVD400" s="56"/>
      <c r="JVE400" s="56"/>
      <c r="JVF400" s="56"/>
      <c r="JVG400" s="56"/>
      <c r="JVH400" s="56"/>
      <c r="JVI400" s="56"/>
      <c r="JVJ400" s="56"/>
      <c r="JVK400" s="56"/>
      <c r="JVL400" s="56"/>
      <c r="JVM400" s="56"/>
      <c r="JVN400" s="56"/>
      <c r="JVO400" s="56"/>
      <c r="JVP400" s="56"/>
      <c r="JVQ400" s="56"/>
      <c r="JVR400" s="56"/>
      <c r="JVS400" s="56"/>
      <c r="JVT400" s="56"/>
      <c r="JVU400" s="56"/>
      <c r="JVV400" s="56"/>
      <c r="JVW400" s="56"/>
      <c r="JVX400" s="56"/>
      <c r="JVY400" s="56"/>
      <c r="JVZ400" s="56"/>
      <c r="JWA400" s="56"/>
      <c r="JWB400" s="56"/>
      <c r="JWC400" s="56"/>
      <c r="JWD400" s="56"/>
      <c r="JWE400" s="56"/>
      <c r="JWF400" s="56"/>
      <c r="JWG400" s="56"/>
      <c r="JWH400" s="56"/>
      <c r="JWI400" s="56"/>
      <c r="JWJ400" s="56"/>
      <c r="JWK400" s="56"/>
      <c r="JWL400" s="56"/>
      <c r="JWM400" s="56"/>
      <c r="JWN400" s="56"/>
      <c r="JWO400" s="56"/>
      <c r="JWP400" s="56"/>
      <c r="JWQ400" s="56"/>
      <c r="JWR400" s="56"/>
      <c r="JWS400" s="56"/>
      <c r="JWT400" s="56"/>
      <c r="JWU400" s="56"/>
      <c r="JWV400" s="56"/>
      <c r="JWW400" s="56"/>
      <c r="JWX400" s="56"/>
      <c r="JWY400" s="56"/>
      <c r="JWZ400" s="56"/>
      <c r="JXA400" s="56"/>
      <c r="JXB400" s="56"/>
      <c r="JXC400" s="56"/>
      <c r="JXD400" s="56"/>
      <c r="JXE400" s="56"/>
      <c r="JXF400" s="56"/>
      <c r="JXG400" s="56"/>
      <c r="JXH400" s="56"/>
      <c r="JXI400" s="56"/>
      <c r="JXJ400" s="56"/>
      <c r="JXK400" s="56"/>
      <c r="JXL400" s="56"/>
      <c r="JXM400" s="56"/>
      <c r="JXN400" s="56"/>
      <c r="JXO400" s="56"/>
      <c r="JXP400" s="56"/>
      <c r="JXQ400" s="56"/>
      <c r="JXR400" s="56"/>
      <c r="JXS400" s="56"/>
      <c r="JXT400" s="56"/>
      <c r="JXU400" s="56"/>
      <c r="JXV400" s="56"/>
      <c r="JXW400" s="56"/>
      <c r="JXX400" s="56"/>
      <c r="JXY400" s="56"/>
      <c r="JXZ400" s="56"/>
      <c r="JYA400" s="56"/>
      <c r="JYB400" s="56"/>
      <c r="JYC400" s="56"/>
      <c r="JYD400" s="56"/>
      <c r="JYE400" s="56"/>
      <c r="JYF400" s="56"/>
      <c r="JYG400" s="56"/>
      <c r="JYH400" s="56"/>
      <c r="JYI400" s="56"/>
      <c r="JYJ400" s="56"/>
      <c r="JYK400" s="56"/>
      <c r="JYL400" s="56"/>
      <c r="JYM400" s="56"/>
      <c r="JYN400" s="56"/>
      <c r="JYO400" s="56"/>
      <c r="JYP400" s="56"/>
      <c r="JYQ400" s="56"/>
      <c r="JYR400" s="56"/>
      <c r="JYS400" s="56"/>
      <c r="JYT400" s="56"/>
      <c r="JYU400" s="56"/>
      <c r="JYV400" s="56"/>
      <c r="JYW400" s="56"/>
      <c r="JYX400" s="56"/>
      <c r="JYY400" s="56"/>
      <c r="JYZ400" s="56"/>
      <c r="JZA400" s="56"/>
      <c r="JZB400" s="56"/>
      <c r="JZC400" s="56"/>
      <c r="JZD400" s="56"/>
      <c r="JZE400" s="56"/>
      <c r="JZF400" s="56"/>
      <c r="JZG400" s="56"/>
      <c r="JZH400" s="56"/>
      <c r="JZI400" s="56"/>
      <c r="JZJ400" s="56"/>
      <c r="JZK400" s="56"/>
      <c r="JZL400" s="56"/>
      <c r="JZM400" s="56"/>
      <c r="JZN400" s="56"/>
      <c r="JZO400" s="56"/>
      <c r="JZP400" s="56"/>
      <c r="JZQ400" s="56"/>
      <c r="JZR400" s="56"/>
      <c r="JZS400" s="56"/>
      <c r="JZT400" s="56"/>
      <c r="JZU400" s="56"/>
      <c r="JZV400" s="56"/>
      <c r="JZW400" s="56"/>
      <c r="JZX400" s="56"/>
      <c r="JZY400" s="56"/>
      <c r="JZZ400" s="56"/>
      <c r="KAA400" s="56"/>
      <c r="KAB400" s="56"/>
      <c r="KAC400" s="56"/>
      <c r="KAD400" s="56"/>
      <c r="KAE400" s="56"/>
      <c r="KAF400" s="56"/>
      <c r="KAG400" s="56"/>
      <c r="KAH400" s="56"/>
      <c r="KAI400" s="56"/>
      <c r="KAJ400" s="56"/>
      <c r="KAK400" s="56"/>
      <c r="KAL400" s="56"/>
      <c r="KAM400" s="56"/>
      <c r="KAN400" s="56"/>
      <c r="KAO400" s="56"/>
      <c r="KAP400" s="56"/>
      <c r="KAQ400" s="56"/>
      <c r="KAR400" s="56"/>
      <c r="KAS400" s="56"/>
      <c r="KAT400" s="56"/>
      <c r="KAU400" s="56"/>
      <c r="KAV400" s="56"/>
      <c r="KAW400" s="56"/>
      <c r="KAX400" s="56"/>
      <c r="KAY400" s="56"/>
      <c r="KAZ400" s="56"/>
      <c r="KBA400" s="56"/>
      <c r="KBB400" s="56"/>
      <c r="KBC400" s="56"/>
      <c r="KBD400" s="56"/>
      <c r="KBE400" s="56"/>
      <c r="KBF400" s="56"/>
      <c r="KBG400" s="56"/>
      <c r="KBH400" s="56"/>
      <c r="KBI400" s="56"/>
      <c r="KBJ400" s="56"/>
      <c r="KBK400" s="56"/>
      <c r="KBL400" s="56"/>
      <c r="KBM400" s="56"/>
      <c r="KBN400" s="56"/>
      <c r="KBO400" s="56"/>
      <c r="KBP400" s="56"/>
      <c r="KBQ400" s="56"/>
      <c r="KBR400" s="56"/>
      <c r="KBS400" s="56"/>
      <c r="KBT400" s="56"/>
      <c r="KBU400" s="56"/>
      <c r="KBV400" s="56"/>
      <c r="KBW400" s="56"/>
      <c r="KBX400" s="56"/>
      <c r="KBY400" s="56"/>
      <c r="KBZ400" s="56"/>
      <c r="KCA400" s="56"/>
      <c r="KCB400" s="56"/>
      <c r="KCC400" s="56"/>
      <c r="KCD400" s="56"/>
      <c r="KCE400" s="56"/>
      <c r="KCF400" s="56"/>
      <c r="KCG400" s="56"/>
      <c r="KCH400" s="56"/>
      <c r="KCI400" s="56"/>
      <c r="KCJ400" s="56"/>
      <c r="KCK400" s="56"/>
      <c r="KCL400" s="56"/>
      <c r="KCM400" s="56"/>
      <c r="KCN400" s="56"/>
      <c r="KCO400" s="56"/>
      <c r="KCP400" s="56"/>
      <c r="KCQ400" s="56"/>
      <c r="KCR400" s="56"/>
      <c r="KCS400" s="56"/>
      <c r="KCT400" s="56"/>
      <c r="KCU400" s="56"/>
      <c r="KCV400" s="56"/>
      <c r="KCW400" s="56"/>
      <c r="KCX400" s="56"/>
      <c r="KCY400" s="56"/>
      <c r="KCZ400" s="56"/>
      <c r="KDA400" s="56"/>
      <c r="KDB400" s="56"/>
      <c r="KDC400" s="56"/>
      <c r="KDD400" s="56"/>
      <c r="KDE400" s="56"/>
      <c r="KDF400" s="56"/>
      <c r="KDG400" s="56"/>
      <c r="KDH400" s="56"/>
      <c r="KDI400" s="56"/>
      <c r="KDJ400" s="56"/>
      <c r="KDK400" s="56"/>
      <c r="KDL400" s="56"/>
      <c r="KDM400" s="56"/>
      <c r="KDN400" s="56"/>
      <c r="KDO400" s="56"/>
      <c r="KDP400" s="56"/>
      <c r="KDQ400" s="56"/>
      <c r="KDR400" s="56"/>
      <c r="KDS400" s="56"/>
      <c r="KDT400" s="56"/>
      <c r="KDU400" s="56"/>
      <c r="KDV400" s="56"/>
      <c r="KDW400" s="56"/>
      <c r="KDX400" s="56"/>
      <c r="KDY400" s="56"/>
      <c r="KDZ400" s="56"/>
      <c r="KEA400" s="56"/>
      <c r="KEB400" s="56"/>
      <c r="KEC400" s="56"/>
      <c r="KED400" s="56"/>
      <c r="KEE400" s="56"/>
      <c r="KEF400" s="56"/>
      <c r="KEG400" s="56"/>
      <c r="KEH400" s="56"/>
      <c r="KEI400" s="56"/>
      <c r="KEJ400" s="56"/>
      <c r="KEK400" s="56"/>
      <c r="KEL400" s="56"/>
      <c r="KEM400" s="56"/>
      <c r="KEN400" s="56"/>
      <c r="KEO400" s="56"/>
      <c r="KEP400" s="56"/>
      <c r="KEQ400" s="56"/>
      <c r="KER400" s="56"/>
      <c r="KES400" s="56"/>
      <c r="KET400" s="56"/>
      <c r="KEU400" s="56"/>
      <c r="KEV400" s="56"/>
      <c r="KEW400" s="56"/>
      <c r="KEX400" s="56"/>
      <c r="KEY400" s="56"/>
      <c r="KEZ400" s="56"/>
      <c r="KFA400" s="56"/>
      <c r="KFB400" s="56"/>
      <c r="KFC400" s="56"/>
      <c r="KFD400" s="56"/>
      <c r="KFE400" s="56"/>
      <c r="KFF400" s="56"/>
      <c r="KFG400" s="56"/>
      <c r="KFH400" s="56"/>
      <c r="KFI400" s="56"/>
      <c r="KFJ400" s="56"/>
      <c r="KFK400" s="56"/>
      <c r="KFL400" s="56"/>
      <c r="KFM400" s="56"/>
      <c r="KFN400" s="56"/>
      <c r="KFO400" s="56"/>
      <c r="KFP400" s="56"/>
      <c r="KFQ400" s="56"/>
      <c r="KFR400" s="56"/>
      <c r="KFS400" s="56"/>
      <c r="KFT400" s="56"/>
      <c r="KFU400" s="56"/>
      <c r="KFV400" s="56"/>
      <c r="KFW400" s="56"/>
      <c r="KFX400" s="56"/>
      <c r="KFY400" s="56"/>
      <c r="KFZ400" s="56"/>
      <c r="KGA400" s="56"/>
      <c r="KGB400" s="56"/>
      <c r="KGC400" s="56"/>
      <c r="KGD400" s="56"/>
      <c r="KGE400" s="56"/>
      <c r="KGF400" s="56"/>
      <c r="KGG400" s="56"/>
      <c r="KGH400" s="56"/>
      <c r="KGI400" s="56"/>
      <c r="KGJ400" s="56"/>
      <c r="KGK400" s="56"/>
      <c r="KGL400" s="56"/>
      <c r="KGM400" s="56"/>
      <c r="KGN400" s="56"/>
      <c r="KGO400" s="56"/>
      <c r="KGP400" s="56"/>
      <c r="KGQ400" s="56"/>
      <c r="KGR400" s="56"/>
      <c r="KGS400" s="56"/>
      <c r="KGT400" s="56"/>
      <c r="KGU400" s="56"/>
      <c r="KGV400" s="56"/>
      <c r="KGW400" s="56"/>
      <c r="KGX400" s="56"/>
      <c r="KGY400" s="56"/>
      <c r="KGZ400" s="56"/>
      <c r="KHA400" s="56"/>
      <c r="KHB400" s="56"/>
      <c r="KHC400" s="56"/>
      <c r="KHD400" s="56"/>
      <c r="KHE400" s="56"/>
      <c r="KHF400" s="56"/>
      <c r="KHG400" s="56"/>
      <c r="KHH400" s="56"/>
      <c r="KHI400" s="56"/>
      <c r="KHJ400" s="56"/>
      <c r="KHK400" s="56"/>
      <c r="KHL400" s="56"/>
      <c r="KHM400" s="56"/>
      <c r="KHN400" s="56"/>
      <c r="KHO400" s="56"/>
      <c r="KHP400" s="56"/>
      <c r="KHQ400" s="56"/>
      <c r="KHR400" s="56"/>
      <c r="KHS400" s="56"/>
      <c r="KHT400" s="56"/>
      <c r="KHU400" s="56"/>
      <c r="KHV400" s="56"/>
      <c r="KHW400" s="56"/>
      <c r="KHX400" s="56"/>
      <c r="KHY400" s="56"/>
      <c r="KHZ400" s="56"/>
      <c r="KIA400" s="56"/>
      <c r="KIB400" s="56"/>
      <c r="KIC400" s="56"/>
      <c r="KID400" s="56"/>
      <c r="KIE400" s="56"/>
      <c r="KIF400" s="56"/>
      <c r="KIG400" s="56"/>
      <c r="KIH400" s="56"/>
      <c r="KII400" s="56"/>
      <c r="KIJ400" s="56"/>
      <c r="KIK400" s="56"/>
      <c r="KIL400" s="56"/>
      <c r="KIM400" s="56"/>
      <c r="KIN400" s="56"/>
      <c r="KIO400" s="56"/>
      <c r="KIP400" s="56"/>
      <c r="KIQ400" s="56"/>
      <c r="KIR400" s="56"/>
      <c r="KIS400" s="56"/>
      <c r="KIT400" s="56"/>
      <c r="KIU400" s="56"/>
      <c r="KIV400" s="56"/>
      <c r="KIW400" s="56"/>
      <c r="KIX400" s="56"/>
      <c r="KIY400" s="56"/>
      <c r="KIZ400" s="56"/>
      <c r="KJA400" s="56"/>
      <c r="KJB400" s="56"/>
      <c r="KJC400" s="56"/>
      <c r="KJD400" s="56"/>
      <c r="KJE400" s="56"/>
      <c r="KJF400" s="56"/>
      <c r="KJG400" s="56"/>
      <c r="KJH400" s="56"/>
      <c r="KJI400" s="56"/>
      <c r="KJJ400" s="56"/>
      <c r="KJK400" s="56"/>
      <c r="KJL400" s="56"/>
      <c r="KJM400" s="56"/>
      <c r="KJN400" s="56"/>
      <c r="KJO400" s="56"/>
      <c r="KJP400" s="56"/>
      <c r="KJQ400" s="56"/>
      <c r="KJR400" s="56"/>
      <c r="KJS400" s="56"/>
      <c r="KJT400" s="56"/>
      <c r="KJU400" s="56"/>
      <c r="KJV400" s="56"/>
      <c r="KJW400" s="56"/>
      <c r="KJX400" s="56"/>
      <c r="KJY400" s="56"/>
      <c r="KJZ400" s="56"/>
      <c r="KKA400" s="56"/>
      <c r="KKB400" s="56"/>
      <c r="KKC400" s="56"/>
      <c r="KKD400" s="56"/>
      <c r="KKE400" s="56"/>
      <c r="KKF400" s="56"/>
      <c r="KKG400" s="56"/>
      <c r="KKH400" s="56"/>
      <c r="KKI400" s="56"/>
      <c r="KKJ400" s="56"/>
      <c r="KKK400" s="56"/>
      <c r="KKL400" s="56"/>
      <c r="KKM400" s="56"/>
      <c r="KKN400" s="56"/>
      <c r="KKO400" s="56"/>
      <c r="KKP400" s="56"/>
      <c r="KKQ400" s="56"/>
      <c r="KKR400" s="56"/>
      <c r="KKS400" s="56"/>
      <c r="KKT400" s="56"/>
      <c r="KKU400" s="56"/>
      <c r="KKV400" s="56"/>
      <c r="KKW400" s="56"/>
      <c r="KKX400" s="56"/>
      <c r="KKY400" s="56"/>
      <c r="KKZ400" s="56"/>
      <c r="KLA400" s="56"/>
      <c r="KLB400" s="56"/>
      <c r="KLC400" s="56"/>
      <c r="KLD400" s="56"/>
      <c r="KLE400" s="56"/>
      <c r="KLF400" s="56"/>
      <c r="KLG400" s="56"/>
      <c r="KLH400" s="56"/>
      <c r="KLI400" s="56"/>
      <c r="KLJ400" s="56"/>
      <c r="KLK400" s="56"/>
      <c r="KLL400" s="56"/>
      <c r="KLM400" s="56"/>
      <c r="KLN400" s="56"/>
      <c r="KLO400" s="56"/>
      <c r="KLP400" s="56"/>
      <c r="KLQ400" s="56"/>
      <c r="KLR400" s="56"/>
      <c r="KLS400" s="56"/>
      <c r="KLT400" s="56"/>
      <c r="KLU400" s="56"/>
      <c r="KLV400" s="56"/>
      <c r="KLW400" s="56"/>
      <c r="KLX400" s="56"/>
      <c r="KLY400" s="56"/>
      <c r="KLZ400" s="56"/>
      <c r="KMA400" s="56"/>
      <c r="KMB400" s="56"/>
      <c r="KMC400" s="56"/>
      <c r="KMD400" s="56"/>
      <c r="KME400" s="56"/>
      <c r="KMF400" s="56"/>
      <c r="KMG400" s="56"/>
      <c r="KMH400" s="56"/>
      <c r="KMI400" s="56"/>
      <c r="KMJ400" s="56"/>
      <c r="KMK400" s="56"/>
      <c r="KML400" s="56"/>
      <c r="KMM400" s="56"/>
      <c r="KMN400" s="56"/>
      <c r="KMO400" s="56"/>
      <c r="KMP400" s="56"/>
      <c r="KMQ400" s="56"/>
      <c r="KMR400" s="56"/>
      <c r="KMS400" s="56"/>
      <c r="KMT400" s="56"/>
      <c r="KMU400" s="56"/>
      <c r="KMV400" s="56"/>
      <c r="KMW400" s="56"/>
      <c r="KMX400" s="56"/>
      <c r="KMY400" s="56"/>
      <c r="KMZ400" s="56"/>
      <c r="KNA400" s="56"/>
      <c r="KNB400" s="56"/>
      <c r="KNC400" s="56"/>
      <c r="KND400" s="56"/>
      <c r="KNE400" s="56"/>
      <c r="KNF400" s="56"/>
      <c r="KNG400" s="56"/>
      <c r="KNH400" s="56"/>
      <c r="KNI400" s="56"/>
      <c r="KNJ400" s="56"/>
      <c r="KNK400" s="56"/>
      <c r="KNL400" s="56"/>
      <c r="KNM400" s="56"/>
      <c r="KNN400" s="56"/>
      <c r="KNO400" s="56"/>
      <c r="KNP400" s="56"/>
      <c r="KNQ400" s="56"/>
      <c r="KNR400" s="56"/>
      <c r="KNS400" s="56"/>
      <c r="KNT400" s="56"/>
      <c r="KNU400" s="56"/>
      <c r="KNV400" s="56"/>
      <c r="KNW400" s="56"/>
      <c r="KNX400" s="56"/>
      <c r="KNY400" s="56"/>
      <c r="KNZ400" s="56"/>
      <c r="KOA400" s="56"/>
      <c r="KOB400" s="56"/>
      <c r="KOC400" s="56"/>
      <c r="KOD400" s="56"/>
      <c r="KOE400" s="56"/>
      <c r="KOF400" s="56"/>
      <c r="KOG400" s="56"/>
      <c r="KOH400" s="56"/>
      <c r="KOI400" s="56"/>
      <c r="KOJ400" s="56"/>
      <c r="KOK400" s="56"/>
      <c r="KOL400" s="56"/>
      <c r="KOM400" s="56"/>
      <c r="KON400" s="56"/>
      <c r="KOO400" s="56"/>
      <c r="KOP400" s="56"/>
      <c r="KOQ400" s="56"/>
      <c r="KOR400" s="56"/>
      <c r="KOS400" s="56"/>
      <c r="KOT400" s="56"/>
      <c r="KOU400" s="56"/>
      <c r="KOV400" s="56"/>
      <c r="KOW400" s="56"/>
      <c r="KOX400" s="56"/>
      <c r="KOY400" s="56"/>
      <c r="KOZ400" s="56"/>
      <c r="KPA400" s="56"/>
      <c r="KPB400" s="56"/>
      <c r="KPC400" s="56"/>
      <c r="KPD400" s="56"/>
      <c r="KPE400" s="56"/>
      <c r="KPF400" s="56"/>
      <c r="KPG400" s="56"/>
      <c r="KPH400" s="56"/>
      <c r="KPI400" s="56"/>
      <c r="KPJ400" s="56"/>
      <c r="KPK400" s="56"/>
      <c r="KPL400" s="56"/>
      <c r="KPM400" s="56"/>
      <c r="KPN400" s="56"/>
      <c r="KPO400" s="56"/>
      <c r="KPP400" s="56"/>
      <c r="KPQ400" s="56"/>
      <c r="KPR400" s="56"/>
      <c r="KPS400" s="56"/>
      <c r="KPT400" s="56"/>
      <c r="KPU400" s="56"/>
      <c r="KPV400" s="56"/>
      <c r="KPW400" s="56"/>
      <c r="KPX400" s="56"/>
      <c r="KPY400" s="56"/>
      <c r="KPZ400" s="56"/>
      <c r="KQA400" s="56"/>
      <c r="KQB400" s="56"/>
      <c r="KQC400" s="56"/>
      <c r="KQD400" s="56"/>
      <c r="KQE400" s="56"/>
      <c r="KQF400" s="56"/>
      <c r="KQG400" s="56"/>
      <c r="KQH400" s="56"/>
      <c r="KQI400" s="56"/>
      <c r="KQJ400" s="56"/>
      <c r="KQK400" s="56"/>
      <c r="KQL400" s="56"/>
      <c r="KQM400" s="56"/>
      <c r="KQN400" s="56"/>
      <c r="KQO400" s="56"/>
      <c r="KQP400" s="56"/>
      <c r="KQQ400" s="56"/>
      <c r="KQR400" s="56"/>
      <c r="KQS400" s="56"/>
      <c r="KQT400" s="56"/>
      <c r="KQU400" s="56"/>
      <c r="KQV400" s="56"/>
      <c r="KQW400" s="56"/>
      <c r="KQX400" s="56"/>
      <c r="KQY400" s="56"/>
      <c r="KQZ400" s="56"/>
      <c r="KRA400" s="56"/>
      <c r="KRB400" s="56"/>
      <c r="KRC400" s="56"/>
      <c r="KRD400" s="56"/>
      <c r="KRE400" s="56"/>
      <c r="KRF400" s="56"/>
      <c r="KRG400" s="56"/>
      <c r="KRH400" s="56"/>
      <c r="KRI400" s="56"/>
      <c r="KRJ400" s="56"/>
      <c r="KRK400" s="56"/>
      <c r="KRL400" s="56"/>
      <c r="KRM400" s="56"/>
      <c r="KRN400" s="56"/>
      <c r="KRO400" s="56"/>
      <c r="KRP400" s="56"/>
      <c r="KRQ400" s="56"/>
      <c r="KRR400" s="56"/>
      <c r="KRS400" s="56"/>
      <c r="KRT400" s="56"/>
      <c r="KRU400" s="56"/>
      <c r="KRV400" s="56"/>
      <c r="KRW400" s="56"/>
      <c r="KRX400" s="56"/>
      <c r="KRY400" s="56"/>
      <c r="KRZ400" s="56"/>
      <c r="KSA400" s="56"/>
      <c r="KSB400" s="56"/>
      <c r="KSC400" s="56"/>
      <c r="KSD400" s="56"/>
      <c r="KSE400" s="56"/>
      <c r="KSF400" s="56"/>
      <c r="KSG400" s="56"/>
      <c r="KSH400" s="56"/>
      <c r="KSI400" s="56"/>
      <c r="KSJ400" s="56"/>
      <c r="KSK400" s="56"/>
      <c r="KSL400" s="56"/>
      <c r="KSM400" s="56"/>
      <c r="KSN400" s="56"/>
      <c r="KSO400" s="56"/>
      <c r="KSP400" s="56"/>
      <c r="KSQ400" s="56"/>
      <c r="KSR400" s="56"/>
      <c r="KSS400" s="56"/>
      <c r="KST400" s="56"/>
      <c r="KSU400" s="56"/>
      <c r="KSV400" s="56"/>
      <c r="KSW400" s="56"/>
      <c r="KSX400" s="56"/>
      <c r="KSY400" s="56"/>
      <c r="KSZ400" s="56"/>
      <c r="KTA400" s="56"/>
      <c r="KTB400" s="56"/>
      <c r="KTC400" s="56"/>
      <c r="KTD400" s="56"/>
      <c r="KTE400" s="56"/>
      <c r="KTF400" s="56"/>
      <c r="KTG400" s="56"/>
      <c r="KTH400" s="56"/>
      <c r="KTI400" s="56"/>
      <c r="KTJ400" s="56"/>
      <c r="KTK400" s="56"/>
      <c r="KTL400" s="56"/>
      <c r="KTM400" s="56"/>
      <c r="KTN400" s="56"/>
      <c r="KTO400" s="56"/>
      <c r="KTP400" s="56"/>
      <c r="KTQ400" s="56"/>
      <c r="KTR400" s="56"/>
      <c r="KTS400" s="56"/>
      <c r="KTT400" s="56"/>
      <c r="KTU400" s="56"/>
      <c r="KTV400" s="56"/>
      <c r="KTW400" s="56"/>
      <c r="KTX400" s="56"/>
      <c r="KTY400" s="56"/>
      <c r="KTZ400" s="56"/>
      <c r="KUA400" s="56"/>
      <c r="KUB400" s="56"/>
      <c r="KUC400" s="56"/>
      <c r="KUD400" s="56"/>
      <c r="KUE400" s="56"/>
      <c r="KUF400" s="56"/>
      <c r="KUG400" s="56"/>
      <c r="KUH400" s="56"/>
      <c r="KUI400" s="56"/>
      <c r="KUJ400" s="56"/>
      <c r="KUK400" s="56"/>
      <c r="KUL400" s="56"/>
      <c r="KUM400" s="56"/>
      <c r="KUN400" s="56"/>
      <c r="KUO400" s="56"/>
      <c r="KUP400" s="56"/>
      <c r="KUQ400" s="56"/>
      <c r="KUR400" s="56"/>
      <c r="KUS400" s="56"/>
      <c r="KUT400" s="56"/>
      <c r="KUU400" s="56"/>
      <c r="KUV400" s="56"/>
      <c r="KUW400" s="56"/>
      <c r="KUX400" s="56"/>
      <c r="KUY400" s="56"/>
      <c r="KUZ400" s="56"/>
      <c r="KVA400" s="56"/>
      <c r="KVB400" s="56"/>
      <c r="KVC400" s="56"/>
      <c r="KVD400" s="56"/>
      <c r="KVE400" s="56"/>
      <c r="KVF400" s="56"/>
      <c r="KVG400" s="56"/>
      <c r="KVH400" s="56"/>
      <c r="KVI400" s="56"/>
      <c r="KVJ400" s="56"/>
      <c r="KVK400" s="56"/>
      <c r="KVL400" s="56"/>
      <c r="KVM400" s="56"/>
      <c r="KVN400" s="56"/>
      <c r="KVO400" s="56"/>
      <c r="KVP400" s="56"/>
      <c r="KVQ400" s="56"/>
      <c r="KVR400" s="56"/>
      <c r="KVS400" s="56"/>
      <c r="KVT400" s="56"/>
      <c r="KVU400" s="56"/>
      <c r="KVV400" s="56"/>
      <c r="KVW400" s="56"/>
      <c r="KVX400" s="56"/>
      <c r="KVY400" s="56"/>
      <c r="KVZ400" s="56"/>
      <c r="KWA400" s="56"/>
      <c r="KWB400" s="56"/>
      <c r="KWC400" s="56"/>
      <c r="KWD400" s="56"/>
      <c r="KWE400" s="56"/>
      <c r="KWF400" s="56"/>
      <c r="KWG400" s="56"/>
      <c r="KWH400" s="56"/>
      <c r="KWI400" s="56"/>
      <c r="KWJ400" s="56"/>
      <c r="KWK400" s="56"/>
      <c r="KWL400" s="56"/>
      <c r="KWM400" s="56"/>
      <c r="KWN400" s="56"/>
      <c r="KWO400" s="56"/>
      <c r="KWP400" s="56"/>
      <c r="KWQ400" s="56"/>
      <c r="KWR400" s="56"/>
      <c r="KWS400" s="56"/>
      <c r="KWT400" s="56"/>
      <c r="KWU400" s="56"/>
      <c r="KWV400" s="56"/>
      <c r="KWW400" s="56"/>
      <c r="KWX400" s="56"/>
      <c r="KWY400" s="56"/>
      <c r="KWZ400" s="56"/>
      <c r="KXA400" s="56"/>
      <c r="KXB400" s="56"/>
      <c r="KXC400" s="56"/>
      <c r="KXD400" s="56"/>
      <c r="KXE400" s="56"/>
      <c r="KXF400" s="56"/>
      <c r="KXG400" s="56"/>
      <c r="KXH400" s="56"/>
      <c r="KXI400" s="56"/>
      <c r="KXJ400" s="56"/>
      <c r="KXK400" s="56"/>
      <c r="KXL400" s="56"/>
      <c r="KXM400" s="56"/>
      <c r="KXN400" s="56"/>
      <c r="KXO400" s="56"/>
      <c r="KXP400" s="56"/>
      <c r="KXQ400" s="56"/>
      <c r="KXR400" s="56"/>
      <c r="KXS400" s="56"/>
      <c r="KXT400" s="56"/>
      <c r="KXU400" s="56"/>
      <c r="KXV400" s="56"/>
      <c r="KXW400" s="56"/>
      <c r="KXX400" s="56"/>
      <c r="KXY400" s="56"/>
      <c r="KXZ400" s="56"/>
      <c r="KYA400" s="56"/>
      <c r="KYB400" s="56"/>
      <c r="KYC400" s="56"/>
      <c r="KYD400" s="56"/>
      <c r="KYE400" s="56"/>
      <c r="KYF400" s="56"/>
      <c r="KYG400" s="56"/>
      <c r="KYH400" s="56"/>
      <c r="KYI400" s="56"/>
      <c r="KYJ400" s="56"/>
      <c r="KYK400" s="56"/>
      <c r="KYL400" s="56"/>
      <c r="KYM400" s="56"/>
      <c r="KYN400" s="56"/>
      <c r="KYO400" s="56"/>
      <c r="KYP400" s="56"/>
      <c r="KYQ400" s="56"/>
      <c r="KYR400" s="56"/>
      <c r="KYS400" s="56"/>
      <c r="KYT400" s="56"/>
      <c r="KYU400" s="56"/>
      <c r="KYV400" s="56"/>
      <c r="KYW400" s="56"/>
      <c r="KYX400" s="56"/>
      <c r="KYY400" s="56"/>
      <c r="KYZ400" s="56"/>
      <c r="KZA400" s="56"/>
      <c r="KZB400" s="56"/>
      <c r="KZC400" s="56"/>
      <c r="KZD400" s="56"/>
      <c r="KZE400" s="56"/>
      <c r="KZF400" s="56"/>
      <c r="KZG400" s="56"/>
      <c r="KZH400" s="56"/>
      <c r="KZI400" s="56"/>
      <c r="KZJ400" s="56"/>
      <c r="KZK400" s="56"/>
      <c r="KZL400" s="56"/>
      <c r="KZM400" s="56"/>
      <c r="KZN400" s="56"/>
      <c r="KZO400" s="56"/>
      <c r="KZP400" s="56"/>
      <c r="KZQ400" s="56"/>
      <c r="KZR400" s="56"/>
      <c r="KZS400" s="56"/>
      <c r="KZT400" s="56"/>
      <c r="KZU400" s="56"/>
      <c r="KZV400" s="56"/>
      <c r="KZW400" s="56"/>
      <c r="KZX400" s="56"/>
      <c r="KZY400" s="56"/>
      <c r="KZZ400" s="56"/>
      <c r="LAA400" s="56"/>
      <c r="LAB400" s="56"/>
      <c r="LAC400" s="56"/>
      <c r="LAD400" s="56"/>
      <c r="LAE400" s="56"/>
      <c r="LAF400" s="56"/>
      <c r="LAG400" s="56"/>
      <c r="LAH400" s="56"/>
      <c r="LAI400" s="56"/>
      <c r="LAJ400" s="56"/>
      <c r="LAK400" s="56"/>
      <c r="LAL400" s="56"/>
      <c r="LAM400" s="56"/>
      <c r="LAN400" s="56"/>
      <c r="LAO400" s="56"/>
      <c r="LAP400" s="56"/>
      <c r="LAQ400" s="56"/>
      <c r="LAR400" s="56"/>
      <c r="LAS400" s="56"/>
      <c r="LAT400" s="56"/>
      <c r="LAU400" s="56"/>
      <c r="LAV400" s="56"/>
      <c r="LAW400" s="56"/>
      <c r="LAX400" s="56"/>
      <c r="LAY400" s="56"/>
      <c r="LAZ400" s="56"/>
      <c r="LBA400" s="56"/>
      <c r="LBB400" s="56"/>
      <c r="LBC400" s="56"/>
      <c r="LBD400" s="56"/>
      <c r="LBE400" s="56"/>
      <c r="LBF400" s="56"/>
      <c r="LBG400" s="56"/>
      <c r="LBH400" s="56"/>
      <c r="LBI400" s="56"/>
      <c r="LBJ400" s="56"/>
      <c r="LBK400" s="56"/>
      <c r="LBL400" s="56"/>
      <c r="LBM400" s="56"/>
      <c r="LBN400" s="56"/>
      <c r="LBO400" s="56"/>
      <c r="LBP400" s="56"/>
      <c r="LBQ400" s="56"/>
      <c r="LBR400" s="56"/>
      <c r="LBS400" s="56"/>
      <c r="LBT400" s="56"/>
      <c r="LBU400" s="56"/>
      <c r="LBV400" s="56"/>
      <c r="LBW400" s="56"/>
      <c r="LBX400" s="56"/>
      <c r="LBY400" s="56"/>
      <c r="LBZ400" s="56"/>
      <c r="LCA400" s="56"/>
      <c r="LCB400" s="56"/>
      <c r="LCC400" s="56"/>
      <c r="LCD400" s="56"/>
      <c r="LCE400" s="56"/>
      <c r="LCF400" s="56"/>
      <c r="LCG400" s="56"/>
      <c r="LCH400" s="56"/>
      <c r="LCI400" s="56"/>
      <c r="LCJ400" s="56"/>
      <c r="LCK400" s="56"/>
      <c r="LCL400" s="56"/>
      <c r="LCM400" s="56"/>
      <c r="LCN400" s="56"/>
      <c r="LCO400" s="56"/>
      <c r="LCP400" s="56"/>
      <c r="LCQ400" s="56"/>
      <c r="LCR400" s="56"/>
      <c r="LCS400" s="56"/>
      <c r="LCT400" s="56"/>
      <c r="LCU400" s="56"/>
      <c r="LCV400" s="56"/>
      <c r="LCW400" s="56"/>
      <c r="LCX400" s="56"/>
      <c r="LCY400" s="56"/>
      <c r="LCZ400" s="56"/>
      <c r="LDA400" s="56"/>
      <c r="LDB400" s="56"/>
      <c r="LDC400" s="56"/>
      <c r="LDD400" s="56"/>
      <c r="LDE400" s="56"/>
      <c r="LDF400" s="56"/>
      <c r="LDG400" s="56"/>
      <c r="LDH400" s="56"/>
      <c r="LDI400" s="56"/>
      <c r="LDJ400" s="56"/>
      <c r="LDK400" s="56"/>
      <c r="LDL400" s="56"/>
      <c r="LDM400" s="56"/>
      <c r="LDN400" s="56"/>
      <c r="LDO400" s="56"/>
      <c r="LDP400" s="56"/>
      <c r="LDQ400" s="56"/>
      <c r="LDR400" s="56"/>
      <c r="LDS400" s="56"/>
      <c r="LDT400" s="56"/>
      <c r="LDU400" s="56"/>
      <c r="LDV400" s="56"/>
      <c r="LDW400" s="56"/>
      <c r="LDX400" s="56"/>
      <c r="LDY400" s="56"/>
      <c r="LDZ400" s="56"/>
      <c r="LEA400" s="56"/>
      <c r="LEB400" s="56"/>
      <c r="LEC400" s="56"/>
      <c r="LED400" s="56"/>
      <c r="LEE400" s="56"/>
      <c r="LEF400" s="56"/>
      <c r="LEG400" s="56"/>
      <c r="LEH400" s="56"/>
      <c r="LEI400" s="56"/>
      <c r="LEJ400" s="56"/>
      <c r="LEK400" s="56"/>
      <c r="LEL400" s="56"/>
      <c r="LEM400" s="56"/>
      <c r="LEN400" s="56"/>
      <c r="LEO400" s="56"/>
      <c r="LEP400" s="56"/>
      <c r="LEQ400" s="56"/>
      <c r="LER400" s="56"/>
      <c r="LES400" s="56"/>
      <c r="LET400" s="56"/>
      <c r="LEU400" s="56"/>
      <c r="LEV400" s="56"/>
      <c r="LEW400" s="56"/>
      <c r="LEX400" s="56"/>
      <c r="LEY400" s="56"/>
      <c r="LEZ400" s="56"/>
      <c r="LFA400" s="56"/>
      <c r="LFB400" s="56"/>
      <c r="LFC400" s="56"/>
      <c r="LFD400" s="56"/>
      <c r="LFE400" s="56"/>
      <c r="LFF400" s="56"/>
      <c r="LFG400" s="56"/>
      <c r="LFH400" s="56"/>
      <c r="LFI400" s="56"/>
      <c r="LFJ400" s="56"/>
      <c r="LFK400" s="56"/>
      <c r="LFL400" s="56"/>
      <c r="LFM400" s="56"/>
      <c r="LFN400" s="56"/>
      <c r="LFO400" s="56"/>
      <c r="LFP400" s="56"/>
      <c r="LFQ400" s="56"/>
      <c r="LFR400" s="56"/>
      <c r="LFS400" s="56"/>
      <c r="LFT400" s="56"/>
      <c r="LFU400" s="56"/>
      <c r="LFV400" s="56"/>
      <c r="LFW400" s="56"/>
      <c r="LFX400" s="56"/>
      <c r="LFY400" s="56"/>
      <c r="LFZ400" s="56"/>
      <c r="LGA400" s="56"/>
      <c r="LGB400" s="56"/>
      <c r="LGC400" s="56"/>
      <c r="LGD400" s="56"/>
      <c r="LGE400" s="56"/>
      <c r="LGF400" s="56"/>
      <c r="LGG400" s="56"/>
      <c r="LGH400" s="56"/>
      <c r="LGI400" s="56"/>
      <c r="LGJ400" s="56"/>
      <c r="LGK400" s="56"/>
      <c r="LGL400" s="56"/>
      <c r="LGM400" s="56"/>
      <c r="LGN400" s="56"/>
      <c r="LGO400" s="56"/>
      <c r="LGP400" s="56"/>
      <c r="LGQ400" s="56"/>
      <c r="LGR400" s="56"/>
      <c r="LGS400" s="56"/>
      <c r="LGT400" s="56"/>
      <c r="LGU400" s="56"/>
      <c r="LGV400" s="56"/>
      <c r="LGW400" s="56"/>
      <c r="LGX400" s="56"/>
      <c r="LGY400" s="56"/>
      <c r="LGZ400" s="56"/>
      <c r="LHA400" s="56"/>
      <c r="LHB400" s="56"/>
      <c r="LHC400" s="56"/>
      <c r="LHD400" s="56"/>
      <c r="LHE400" s="56"/>
      <c r="LHF400" s="56"/>
      <c r="LHG400" s="56"/>
      <c r="LHH400" s="56"/>
      <c r="LHI400" s="56"/>
      <c r="LHJ400" s="56"/>
      <c r="LHK400" s="56"/>
      <c r="LHL400" s="56"/>
      <c r="LHM400" s="56"/>
      <c r="LHN400" s="56"/>
      <c r="LHO400" s="56"/>
      <c r="LHP400" s="56"/>
      <c r="LHQ400" s="56"/>
      <c r="LHR400" s="56"/>
      <c r="LHS400" s="56"/>
      <c r="LHT400" s="56"/>
      <c r="LHU400" s="56"/>
      <c r="LHV400" s="56"/>
      <c r="LHW400" s="56"/>
      <c r="LHX400" s="56"/>
      <c r="LHY400" s="56"/>
      <c r="LHZ400" s="56"/>
      <c r="LIA400" s="56"/>
      <c r="LIB400" s="56"/>
      <c r="LIC400" s="56"/>
      <c r="LID400" s="56"/>
      <c r="LIE400" s="56"/>
      <c r="LIF400" s="56"/>
      <c r="LIG400" s="56"/>
      <c r="LIH400" s="56"/>
      <c r="LII400" s="56"/>
      <c r="LIJ400" s="56"/>
      <c r="LIK400" s="56"/>
      <c r="LIL400" s="56"/>
      <c r="LIM400" s="56"/>
      <c r="LIN400" s="56"/>
      <c r="LIO400" s="56"/>
      <c r="LIP400" s="56"/>
      <c r="LIQ400" s="56"/>
      <c r="LIR400" s="56"/>
      <c r="LIS400" s="56"/>
      <c r="LIT400" s="56"/>
      <c r="LIU400" s="56"/>
      <c r="LIV400" s="56"/>
      <c r="LIW400" s="56"/>
      <c r="LIX400" s="56"/>
      <c r="LIY400" s="56"/>
      <c r="LIZ400" s="56"/>
      <c r="LJA400" s="56"/>
      <c r="LJB400" s="56"/>
      <c r="LJC400" s="56"/>
      <c r="LJD400" s="56"/>
      <c r="LJE400" s="56"/>
      <c r="LJF400" s="56"/>
      <c r="LJG400" s="56"/>
      <c r="LJH400" s="56"/>
      <c r="LJI400" s="56"/>
      <c r="LJJ400" s="56"/>
      <c r="LJK400" s="56"/>
      <c r="LJL400" s="56"/>
      <c r="LJM400" s="56"/>
      <c r="LJN400" s="56"/>
      <c r="LJO400" s="56"/>
      <c r="LJP400" s="56"/>
      <c r="LJQ400" s="56"/>
      <c r="LJR400" s="56"/>
      <c r="LJS400" s="56"/>
      <c r="LJT400" s="56"/>
      <c r="LJU400" s="56"/>
      <c r="LJV400" s="56"/>
      <c r="LJW400" s="56"/>
      <c r="LJX400" s="56"/>
      <c r="LJY400" s="56"/>
      <c r="LJZ400" s="56"/>
      <c r="LKA400" s="56"/>
      <c r="LKB400" s="56"/>
      <c r="LKC400" s="56"/>
      <c r="LKD400" s="56"/>
      <c r="LKE400" s="56"/>
      <c r="LKF400" s="56"/>
      <c r="LKG400" s="56"/>
      <c r="LKH400" s="56"/>
      <c r="LKI400" s="56"/>
      <c r="LKJ400" s="56"/>
      <c r="LKK400" s="56"/>
      <c r="LKL400" s="56"/>
      <c r="LKM400" s="56"/>
      <c r="LKN400" s="56"/>
      <c r="LKO400" s="56"/>
      <c r="LKP400" s="56"/>
      <c r="LKQ400" s="56"/>
      <c r="LKR400" s="56"/>
      <c r="LKS400" s="56"/>
      <c r="LKT400" s="56"/>
      <c r="LKU400" s="56"/>
      <c r="LKV400" s="56"/>
      <c r="LKW400" s="56"/>
      <c r="LKX400" s="56"/>
      <c r="LKY400" s="56"/>
      <c r="LKZ400" s="56"/>
      <c r="LLA400" s="56"/>
      <c r="LLB400" s="56"/>
      <c r="LLC400" s="56"/>
      <c r="LLD400" s="56"/>
      <c r="LLE400" s="56"/>
      <c r="LLF400" s="56"/>
      <c r="LLG400" s="56"/>
      <c r="LLH400" s="56"/>
      <c r="LLI400" s="56"/>
      <c r="LLJ400" s="56"/>
      <c r="LLK400" s="56"/>
      <c r="LLL400" s="56"/>
      <c r="LLM400" s="56"/>
      <c r="LLN400" s="56"/>
      <c r="LLO400" s="56"/>
      <c r="LLP400" s="56"/>
      <c r="LLQ400" s="56"/>
      <c r="LLR400" s="56"/>
      <c r="LLS400" s="56"/>
      <c r="LLT400" s="56"/>
      <c r="LLU400" s="56"/>
      <c r="LLV400" s="56"/>
      <c r="LLW400" s="56"/>
      <c r="LLX400" s="56"/>
      <c r="LLY400" s="56"/>
      <c r="LLZ400" s="56"/>
      <c r="LMA400" s="56"/>
      <c r="LMB400" s="56"/>
      <c r="LMC400" s="56"/>
      <c r="LMD400" s="56"/>
      <c r="LME400" s="56"/>
      <c r="LMF400" s="56"/>
      <c r="LMG400" s="56"/>
      <c r="LMH400" s="56"/>
      <c r="LMI400" s="56"/>
      <c r="LMJ400" s="56"/>
      <c r="LMK400" s="56"/>
      <c r="LML400" s="56"/>
      <c r="LMM400" s="56"/>
      <c r="LMN400" s="56"/>
      <c r="LMO400" s="56"/>
      <c r="LMP400" s="56"/>
      <c r="LMQ400" s="56"/>
      <c r="LMR400" s="56"/>
      <c r="LMS400" s="56"/>
      <c r="LMT400" s="56"/>
      <c r="LMU400" s="56"/>
      <c r="LMV400" s="56"/>
      <c r="LMW400" s="56"/>
      <c r="LMX400" s="56"/>
      <c r="LMY400" s="56"/>
      <c r="LMZ400" s="56"/>
      <c r="LNA400" s="56"/>
      <c r="LNB400" s="56"/>
      <c r="LNC400" s="56"/>
      <c r="LND400" s="56"/>
      <c r="LNE400" s="56"/>
      <c r="LNF400" s="56"/>
      <c r="LNG400" s="56"/>
      <c r="LNH400" s="56"/>
      <c r="LNI400" s="56"/>
      <c r="LNJ400" s="56"/>
      <c r="LNK400" s="56"/>
      <c r="LNL400" s="56"/>
      <c r="LNM400" s="56"/>
      <c r="LNN400" s="56"/>
      <c r="LNO400" s="56"/>
      <c r="LNP400" s="56"/>
      <c r="LNQ400" s="56"/>
      <c r="LNR400" s="56"/>
      <c r="LNS400" s="56"/>
      <c r="LNT400" s="56"/>
      <c r="LNU400" s="56"/>
      <c r="LNV400" s="56"/>
      <c r="LNW400" s="56"/>
      <c r="LNX400" s="56"/>
      <c r="LNY400" s="56"/>
      <c r="LNZ400" s="56"/>
      <c r="LOA400" s="56"/>
      <c r="LOB400" s="56"/>
      <c r="LOC400" s="56"/>
      <c r="LOD400" s="56"/>
      <c r="LOE400" s="56"/>
      <c r="LOF400" s="56"/>
      <c r="LOG400" s="56"/>
      <c r="LOH400" s="56"/>
      <c r="LOI400" s="56"/>
      <c r="LOJ400" s="56"/>
      <c r="LOK400" s="56"/>
      <c r="LOL400" s="56"/>
      <c r="LOM400" s="56"/>
      <c r="LON400" s="56"/>
      <c r="LOO400" s="56"/>
      <c r="LOP400" s="56"/>
      <c r="LOQ400" s="56"/>
      <c r="LOR400" s="56"/>
      <c r="LOS400" s="56"/>
      <c r="LOT400" s="56"/>
      <c r="LOU400" s="56"/>
      <c r="LOV400" s="56"/>
      <c r="LOW400" s="56"/>
      <c r="LOX400" s="56"/>
      <c r="LOY400" s="56"/>
      <c r="LOZ400" s="56"/>
      <c r="LPA400" s="56"/>
      <c r="LPB400" s="56"/>
      <c r="LPC400" s="56"/>
      <c r="LPD400" s="56"/>
      <c r="LPE400" s="56"/>
      <c r="LPF400" s="56"/>
      <c r="LPG400" s="56"/>
      <c r="LPH400" s="56"/>
      <c r="LPI400" s="56"/>
      <c r="LPJ400" s="56"/>
      <c r="LPK400" s="56"/>
      <c r="LPL400" s="56"/>
      <c r="LPM400" s="56"/>
      <c r="LPN400" s="56"/>
      <c r="LPO400" s="56"/>
      <c r="LPP400" s="56"/>
      <c r="LPQ400" s="56"/>
      <c r="LPR400" s="56"/>
      <c r="LPS400" s="56"/>
      <c r="LPT400" s="56"/>
      <c r="LPU400" s="56"/>
      <c r="LPV400" s="56"/>
      <c r="LPW400" s="56"/>
      <c r="LPX400" s="56"/>
      <c r="LPY400" s="56"/>
      <c r="LPZ400" s="56"/>
      <c r="LQA400" s="56"/>
      <c r="LQB400" s="56"/>
      <c r="LQC400" s="56"/>
      <c r="LQD400" s="56"/>
      <c r="LQE400" s="56"/>
      <c r="LQF400" s="56"/>
      <c r="LQG400" s="56"/>
      <c r="LQH400" s="56"/>
      <c r="LQI400" s="56"/>
      <c r="LQJ400" s="56"/>
      <c r="LQK400" s="56"/>
      <c r="LQL400" s="56"/>
      <c r="LQM400" s="56"/>
      <c r="LQN400" s="56"/>
      <c r="LQO400" s="56"/>
      <c r="LQP400" s="56"/>
      <c r="LQQ400" s="56"/>
      <c r="LQR400" s="56"/>
      <c r="LQS400" s="56"/>
      <c r="LQT400" s="56"/>
      <c r="LQU400" s="56"/>
      <c r="LQV400" s="56"/>
      <c r="LQW400" s="56"/>
      <c r="LQX400" s="56"/>
      <c r="LQY400" s="56"/>
      <c r="LQZ400" s="56"/>
      <c r="LRA400" s="56"/>
      <c r="LRB400" s="56"/>
      <c r="LRC400" s="56"/>
      <c r="LRD400" s="56"/>
      <c r="LRE400" s="56"/>
      <c r="LRF400" s="56"/>
      <c r="LRG400" s="56"/>
      <c r="LRH400" s="56"/>
      <c r="LRI400" s="56"/>
      <c r="LRJ400" s="56"/>
      <c r="LRK400" s="56"/>
      <c r="LRL400" s="56"/>
      <c r="LRM400" s="56"/>
      <c r="LRN400" s="56"/>
      <c r="LRO400" s="56"/>
      <c r="LRP400" s="56"/>
      <c r="LRQ400" s="56"/>
      <c r="LRR400" s="56"/>
      <c r="LRS400" s="56"/>
      <c r="LRT400" s="56"/>
      <c r="LRU400" s="56"/>
      <c r="LRV400" s="56"/>
      <c r="LRW400" s="56"/>
      <c r="LRX400" s="56"/>
      <c r="LRY400" s="56"/>
      <c r="LRZ400" s="56"/>
      <c r="LSA400" s="56"/>
      <c r="LSB400" s="56"/>
      <c r="LSC400" s="56"/>
      <c r="LSD400" s="56"/>
      <c r="LSE400" s="56"/>
      <c r="LSF400" s="56"/>
      <c r="LSG400" s="56"/>
      <c r="LSH400" s="56"/>
      <c r="LSI400" s="56"/>
      <c r="LSJ400" s="56"/>
      <c r="LSK400" s="56"/>
      <c r="LSL400" s="56"/>
      <c r="LSM400" s="56"/>
      <c r="LSN400" s="56"/>
      <c r="LSO400" s="56"/>
      <c r="LSP400" s="56"/>
      <c r="LSQ400" s="56"/>
      <c r="LSR400" s="56"/>
      <c r="LSS400" s="56"/>
      <c r="LST400" s="56"/>
      <c r="LSU400" s="56"/>
      <c r="LSV400" s="56"/>
      <c r="LSW400" s="56"/>
      <c r="LSX400" s="56"/>
      <c r="LSY400" s="56"/>
      <c r="LSZ400" s="56"/>
      <c r="LTA400" s="56"/>
      <c r="LTB400" s="56"/>
      <c r="LTC400" s="56"/>
      <c r="LTD400" s="56"/>
      <c r="LTE400" s="56"/>
      <c r="LTF400" s="56"/>
      <c r="LTG400" s="56"/>
      <c r="LTH400" s="56"/>
      <c r="LTI400" s="56"/>
      <c r="LTJ400" s="56"/>
      <c r="LTK400" s="56"/>
      <c r="LTL400" s="56"/>
      <c r="LTM400" s="56"/>
      <c r="LTN400" s="56"/>
      <c r="LTO400" s="56"/>
      <c r="LTP400" s="56"/>
      <c r="LTQ400" s="56"/>
      <c r="LTR400" s="56"/>
      <c r="LTS400" s="56"/>
      <c r="LTT400" s="56"/>
      <c r="LTU400" s="56"/>
      <c r="LTV400" s="56"/>
      <c r="LTW400" s="56"/>
      <c r="LTX400" s="56"/>
      <c r="LTY400" s="56"/>
      <c r="LTZ400" s="56"/>
      <c r="LUA400" s="56"/>
      <c r="LUB400" s="56"/>
      <c r="LUC400" s="56"/>
      <c r="LUD400" s="56"/>
      <c r="LUE400" s="56"/>
      <c r="LUF400" s="56"/>
      <c r="LUG400" s="56"/>
      <c r="LUH400" s="56"/>
      <c r="LUI400" s="56"/>
      <c r="LUJ400" s="56"/>
      <c r="LUK400" s="56"/>
      <c r="LUL400" s="56"/>
      <c r="LUM400" s="56"/>
      <c r="LUN400" s="56"/>
      <c r="LUO400" s="56"/>
      <c r="LUP400" s="56"/>
      <c r="LUQ400" s="56"/>
      <c r="LUR400" s="56"/>
      <c r="LUS400" s="56"/>
      <c r="LUT400" s="56"/>
      <c r="LUU400" s="56"/>
      <c r="LUV400" s="56"/>
      <c r="LUW400" s="56"/>
      <c r="LUX400" s="56"/>
      <c r="LUY400" s="56"/>
      <c r="LUZ400" s="56"/>
      <c r="LVA400" s="56"/>
      <c r="LVB400" s="56"/>
      <c r="LVC400" s="56"/>
      <c r="LVD400" s="56"/>
      <c r="LVE400" s="56"/>
      <c r="LVF400" s="56"/>
      <c r="LVG400" s="56"/>
      <c r="LVH400" s="56"/>
      <c r="LVI400" s="56"/>
      <c r="LVJ400" s="56"/>
      <c r="LVK400" s="56"/>
      <c r="LVL400" s="56"/>
      <c r="LVM400" s="56"/>
      <c r="LVN400" s="56"/>
      <c r="LVO400" s="56"/>
      <c r="LVP400" s="56"/>
      <c r="LVQ400" s="56"/>
      <c r="LVR400" s="56"/>
      <c r="LVS400" s="56"/>
      <c r="LVT400" s="56"/>
      <c r="LVU400" s="56"/>
      <c r="LVV400" s="56"/>
      <c r="LVW400" s="56"/>
      <c r="LVX400" s="56"/>
      <c r="LVY400" s="56"/>
      <c r="LVZ400" s="56"/>
      <c r="LWA400" s="56"/>
      <c r="LWB400" s="56"/>
      <c r="LWC400" s="56"/>
      <c r="LWD400" s="56"/>
      <c r="LWE400" s="56"/>
      <c r="LWF400" s="56"/>
      <c r="LWG400" s="56"/>
      <c r="LWH400" s="56"/>
      <c r="LWI400" s="56"/>
      <c r="LWJ400" s="56"/>
      <c r="LWK400" s="56"/>
      <c r="LWL400" s="56"/>
      <c r="LWM400" s="56"/>
      <c r="LWN400" s="56"/>
      <c r="LWO400" s="56"/>
      <c r="LWP400" s="56"/>
      <c r="LWQ400" s="56"/>
      <c r="LWR400" s="56"/>
      <c r="LWS400" s="56"/>
      <c r="LWT400" s="56"/>
      <c r="LWU400" s="56"/>
      <c r="LWV400" s="56"/>
      <c r="LWW400" s="56"/>
      <c r="LWX400" s="56"/>
      <c r="LWY400" s="56"/>
      <c r="LWZ400" s="56"/>
      <c r="LXA400" s="56"/>
      <c r="LXB400" s="56"/>
      <c r="LXC400" s="56"/>
      <c r="LXD400" s="56"/>
      <c r="LXE400" s="56"/>
      <c r="LXF400" s="56"/>
      <c r="LXG400" s="56"/>
      <c r="LXH400" s="56"/>
      <c r="LXI400" s="56"/>
      <c r="LXJ400" s="56"/>
      <c r="LXK400" s="56"/>
      <c r="LXL400" s="56"/>
      <c r="LXM400" s="56"/>
      <c r="LXN400" s="56"/>
      <c r="LXO400" s="56"/>
      <c r="LXP400" s="56"/>
      <c r="LXQ400" s="56"/>
      <c r="LXR400" s="56"/>
      <c r="LXS400" s="56"/>
      <c r="LXT400" s="56"/>
      <c r="LXU400" s="56"/>
      <c r="LXV400" s="56"/>
      <c r="LXW400" s="56"/>
      <c r="LXX400" s="56"/>
      <c r="LXY400" s="56"/>
      <c r="LXZ400" s="56"/>
      <c r="LYA400" s="56"/>
      <c r="LYB400" s="56"/>
      <c r="LYC400" s="56"/>
      <c r="LYD400" s="56"/>
      <c r="LYE400" s="56"/>
      <c r="LYF400" s="56"/>
      <c r="LYG400" s="56"/>
      <c r="LYH400" s="56"/>
      <c r="LYI400" s="56"/>
      <c r="LYJ400" s="56"/>
      <c r="LYK400" s="56"/>
      <c r="LYL400" s="56"/>
      <c r="LYM400" s="56"/>
      <c r="LYN400" s="56"/>
      <c r="LYO400" s="56"/>
      <c r="LYP400" s="56"/>
      <c r="LYQ400" s="56"/>
      <c r="LYR400" s="56"/>
      <c r="LYS400" s="56"/>
      <c r="LYT400" s="56"/>
      <c r="LYU400" s="56"/>
      <c r="LYV400" s="56"/>
      <c r="LYW400" s="56"/>
      <c r="LYX400" s="56"/>
      <c r="LYY400" s="56"/>
      <c r="LYZ400" s="56"/>
      <c r="LZA400" s="56"/>
      <c r="LZB400" s="56"/>
      <c r="LZC400" s="56"/>
      <c r="LZD400" s="56"/>
      <c r="LZE400" s="56"/>
      <c r="LZF400" s="56"/>
      <c r="LZG400" s="56"/>
      <c r="LZH400" s="56"/>
      <c r="LZI400" s="56"/>
      <c r="LZJ400" s="56"/>
      <c r="LZK400" s="56"/>
      <c r="LZL400" s="56"/>
      <c r="LZM400" s="56"/>
      <c r="LZN400" s="56"/>
      <c r="LZO400" s="56"/>
      <c r="LZP400" s="56"/>
      <c r="LZQ400" s="56"/>
      <c r="LZR400" s="56"/>
      <c r="LZS400" s="56"/>
      <c r="LZT400" s="56"/>
      <c r="LZU400" s="56"/>
      <c r="LZV400" s="56"/>
      <c r="LZW400" s="56"/>
      <c r="LZX400" s="56"/>
      <c r="LZY400" s="56"/>
      <c r="LZZ400" s="56"/>
      <c r="MAA400" s="56"/>
      <c r="MAB400" s="56"/>
      <c r="MAC400" s="56"/>
      <c r="MAD400" s="56"/>
      <c r="MAE400" s="56"/>
      <c r="MAF400" s="56"/>
      <c r="MAG400" s="56"/>
      <c r="MAH400" s="56"/>
      <c r="MAI400" s="56"/>
      <c r="MAJ400" s="56"/>
      <c r="MAK400" s="56"/>
      <c r="MAL400" s="56"/>
      <c r="MAM400" s="56"/>
      <c r="MAN400" s="56"/>
      <c r="MAO400" s="56"/>
      <c r="MAP400" s="56"/>
      <c r="MAQ400" s="56"/>
      <c r="MAR400" s="56"/>
      <c r="MAS400" s="56"/>
      <c r="MAT400" s="56"/>
      <c r="MAU400" s="56"/>
      <c r="MAV400" s="56"/>
      <c r="MAW400" s="56"/>
      <c r="MAX400" s="56"/>
      <c r="MAY400" s="56"/>
      <c r="MAZ400" s="56"/>
      <c r="MBA400" s="56"/>
      <c r="MBB400" s="56"/>
      <c r="MBC400" s="56"/>
      <c r="MBD400" s="56"/>
      <c r="MBE400" s="56"/>
      <c r="MBF400" s="56"/>
      <c r="MBG400" s="56"/>
      <c r="MBH400" s="56"/>
      <c r="MBI400" s="56"/>
      <c r="MBJ400" s="56"/>
      <c r="MBK400" s="56"/>
      <c r="MBL400" s="56"/>
      <c r="MBM400" s="56"/>
      <c r="MBN400" s="56"/>
      <c r="MBO400" s="56"/>
      <c r="MBP400" s="56"/>
      <c r="MBQ400" s="56"/>
      <c r="MBR400" s="56"/>
      <c r="MBS400" s="56"/>
      <c r="MBT400" s="56"/>
      <c r="MBU400" s="56"/>
      <c r="MBV400" s="56"/>
      <c r="MBW400" s="56"/>
      <c r="MBX400" s="56"/>
      <c r="MBY400" s="56"/>
      <c r="MBZ400" s="56"/>
      <c r="MCA400" s="56"/>
      <c r="MCB400" s="56"/>
      <c r="MCC400" s="56"/>
      <c r="MCD400" s="56"/>
      <c r="MCE400" s="56"/>
      <c r="MCF400" s="56"/>
      <c r="MCG400" s="56"/>
      <c r="MCH400" s="56"/>
      <c r="MCI400" s="56"/>
      <c r="MCJ400" s="56"/>
      <c r="MCK400" s="56"/>
      <c r="MCL400" s="56"/>
      <c r="MCM400" s="56"/>
      <c r="MCN400" s="56"/>
      <c r="MCO400" s="56"/>
      <c r="MCP400" s="56"/>
      <c r="MCQ400" s="56"/>
      <c r="MCR400" s="56"/>
      <c r="MCS400" s="56"/>
      <c r="MCT400" s="56"/>
      <c r="MCU400" s="56"/>
      <c r="MCV400" s="56"/>
      <c r="MCW400" s="56"/>
      <c r="MCX400" s="56"/>
      <c r="MCY400" s="56"/>
      <c r="MCZ400" s="56"/>
      <c r="MDA400" s="56"/>
      <c r="MDB400" s="56"/>
      <c r="MDC400" s="56"/>
      <c r="MDD400" s="56"/>
      <c r="MDE400" s="56"/>
      <c r="MDF400" s="56"/>
      <c r="MDG400" s="56"/>
      <c r="MDH400" s="56"/>
      <c r="MDI400" s="56"/>
      <c r="MDJ400" s="56"/>
      <c r="MDK400" s="56"/>
      <c r="MDL400" s="56"/>
      <c r="MDM400" s="56"/>
      <c r="MDN400" s="56"/>
      <c r="MDO400" s="56"/>
      <c r="MDP400" s="56"/>
      <c r="MDQ400" s="56"/>
      <c r="MDR400" s="56"/>
      <c r="MDS400" s="56"/>
      <c r="MDT400" s="56"/>
      <c r="MDU400" s="56"/>
      <c r="MDV400" s="56"/>
      <c r="MDW400" s="56"/>
      <c r="MDX400" s="56"/>
      <c r="MDY400" s="56"/>
      <c r="MDZ400" s="56"/>
      <c r="MEA400" s="56"/>
      <c r="MEB400" s="56"/>
      <c r="MEC400" s="56"/>
      <c r="MED400" s="56"/>
      <c r="MEE400" s="56"/>
      <c r="MEF400" s="56"/>
      <c r="MEG400" s="56"/>
      <c r="MEH400" s="56"/>
      <c r="MEI400" s="56"/>
      <c r="MEJ400" s="56"/>
      <c r="MEK400" s="56"/>
      <c r="MEL400" s="56"/>
      <c r="MEM400" s="56"/>
      <c r="MEN400" s="56"/>
      <c r="MEO400" s="56"/>
      <c r="MEP400" s="56"/>
      <c r="MEQ400" s="56"/>
      <c r="MER400" s="56"/>
      <c r="MES400" s="56"/>
      <c r="MET400" s="56"/>
      <c r="MEU400" s="56"/>
      <c r="MEV400" s="56"/>
      <c r="MEW400" s="56"/>
      <c r="MEX400" s="56"/>
      <c r="MEY400" s="56"/>
      <c r="MEZ400" s="56"/>
      <c r="MFA400" s="56"/>
      <c r="MFB400" s="56"/>
      <c r="MFC400" s="56"/>
      <c r="MFD400" s="56"/>
      <c r="MFE400" s="56"/>
      <c r="MFF400" s="56"/>
      <c r="MFG400" s="56"/>
      <c r="MFH400" s="56"/>
      <c r="MFI400" s="56"/>
      <c r="MFJ400" s="56"/>
      <c r="MFK400" s="56"/>
      <c r="MFL400" s="56"/>
      <c r="MFM400" s="56"/>
      <c r="MFN400" s="56"/>
      <c r="MFO400" s="56"/>
      <c r="MFP400" s="56"/>
      <c r="MFQ400" s="56"/>
      <c r="MFR400" s="56"/>
      <c r="MFS400" s="56"/>
      <c r="MFT400" s="56"/>
      <c r="MFU400" s="56"/>
      <c r="MFV400" s="56"/>
      <c r="MFW400" s="56"/>
      <c r="MFX400" s="56"/>
      <c r="MFY400" s="56"/>
      <c r="MFZ400" s="56"/>
      <c r="MGA400" s="56"/>
      <c r="MGB400" s="56"/>
      <c r="MGC400" s="56"/>
      <c r="MGD400" s="56"/>
      <c r="MGE400" s="56"/>
      <c r="MGF400" s="56"/>
      <c r="MGG400" s="56"/>
      <c r="MGH400" s="56"/>
      <c r="MGI400" s="56"/>
      <c r="MGJ400" s="56"/>
      <c r="MGK400" s="56"/>
      <c r="MGL400" s="56"/>
      <c r="MGM400" s="56"/>
      <c r="MGN400" s="56"/>
      <c r="MGO400" s="56"/>
      <c r="MGP400" s="56"/>
      <c r="MGQ400" s="56"/>
      <c r="MGR400" s="56"/>
      <c r="MGS400" s="56"/>
      <c r="MGT400" s="56"/>
      <c r="MGU400" s="56"/>
      <c r="MGV400" s="56"/>
      <c r="MGW400" s="56"/>
      <c r="MGX400" s="56"/>
      <c r="MGY400" s="56"/>
      <c r="MGZ400" s="56"/>
      <c r="MHA400" s="56"/>
      <c r="MHB400" s="56"/>
      <c r="MHC400" s="56"/>
      <c r="MHD400" s="56"/>
      <c r="MHE400" s="56"/>
      <c r="MHF400" s="56"/>
      <c r="MHG400" s="56"/>
      <c r="MHH400" s="56"/>
      <c r="MHI400" s="56"/>
      <c r="MHJ400" s="56"/>
      <c r="MHK400" s="56"/>
      <c r="MHL400" s="56"/>
      <c r="MHM400" s="56"/>
      <c r="MHN400" s="56"/>
      <c r="MHO400" s="56"/>
      <c r="MHP400" s="56"/>
      <c r="MHQ400" s="56"/>
      <c r="MHR400" s="56"/>
      <c r="MHS400" s="56"/>
      <c r="MHT400" s="56"/>
      <c r="MHU400" s="56"/>
      <c r="MHV400" s="56"/>
      <c r="MHW400" s="56"/>
      <c r="MHX400" s="56"/>
      <c r="MHY400" s="56"/>
      <c r="MHZ400" s="56"/>
      <c r="MIA400" s="56"/>
      <c r="MIB400" s="56"/>
      <c r="MIC400" s="56"/>
      <c r="MID400" s="56"/>
      <c r="MIE400" s="56"/>
      <c r="MIF400" s="56"/>
      <c r="MIG400" s="56"/>
      <c r="MIH400" s="56"/>
      <c r="MII400" s="56"/>
      <c r="MIJ400" s="56"/>
      <c r="MIK400" s="56"/>
      <c r="MIL400" s="56"/>
      <c r="MIM400" s="56"/>
      <c r="MIN400" s="56"/>
      <c r="MIO400" s="56"/>
      <c r="MIP400" s="56"/>
      <c r="MIQ400" s="56"/>
      <c r="MIR400" s="56"/>
      <c r="MIS400" s="56"/>
      <c r="MIT400" s="56"/>
      <c r="MIU400" s="56"/>
      <c r="MIV400" s="56"/>
      <c r="MIW400" s="56"/>
      <c r="MIX400" s="56"/>
      <c r="MIY400" s="56"/>
      <c r="MIZ400" s="56"/>
      <c r="MJA400" s="56"/>
      <c r="MJB400" s="56"/>
      <c r="MJC400" s="56"/>
      <c r="MJD400" s="56"/>
      <c r="MJE400" s="56"/>
      <c r="MJF400" s="56"/>
      <c r="MJG400" s="56"/>
      <c r="MJH400" s="56"/>
      <c r="MJI400" s="56"/>
      <c r="MJJ400" s="56"/>
      <c r="MJK400" s="56"/>
      <c r="MJL400" s="56"/>
      <c r="MJM400" s="56"/>
      <c r="MJN400" s="56"/>
      <c r="MJO400" s="56"/>
      <c r="MJP400" s="56"/>
      <c r="MJQ400" s="56"/>
      <c r="MJR400" s="56"/>
      <c r="MJS400" s="56"/>
      <c r="MJT400" s="56"/>
      <c r="MJU400" s="56"/>
      <c r="MJV400" s="56"/>
      <c r="MJW400" s="56"/>
      <c r="MJX400" s="56"/>
      <c r="MJY400" s="56"/>
      <c r="MJZ400" s="56"/>
      <c r="MKA400" s="56"/>
      <c r="MKB400" s="56"/>
      <c r="MKC400" s="56"/>
      <c r="MKD400" s="56"/>
      <c r="MKE400" s="56"/>
      <c r="MKF400" s="56"/>
      <c r="MKG400" s="56"/>
      <c r="MKH400" s="56"/>
      <c r="MKI400" s="56"/>
      <c r="MKJ400" s="56"/>
      <c r="MKK400" s="56"/>
      <c r="MKL400" s="56"/>
      <c r="MKM400" s="56"/>
      <c r="MKN400" s="56"/>
      <c r="MKO400" s="56"/>
      <c r="MKP400" s="56"/>
      <c r="MKQ400" s="56"/>
      <c r="MKR400" s="56"/>
      <c r="MKS400" s="56"/>
      <c r="MKT400" s="56"/>
      <c r="MKU400" s="56"/>
      <c r="MKV400" s="56"/>
      <c r="MKW400" s="56"/>
      <c r="MKX400" s="56"/>
      <c r="MKY400" s="56"/>
      <c r="MKZ400" s="56"/>
      <c r="MLA400" s="56"/>
      <c r="MLB400" s="56"/>
      <c r="MLC400" s="56"/>
      <c r="MLD400" s="56"/>
      <c r="MLE400" s="56"/>
      <c r="MLF400" s="56"/>
      <c r="MLG400" s="56"/>
      <c r="MLH400" s="56"/>
      <c r="MLI400" s="56"/>
      <c r="MLJ400" s="56"/>
      <c r="MLK400" s="56"/>
      <c r="MLL400" s="56"/>
      <c r="MLM400" s="56"/>
      <c r="MLN400" s="56"/>
      <c r="MLO400" s="56"/>
      <c r="MLP400" s="56"/>
      <c r="MLQ400" s="56"/>
      <c r="MLR400" s="56"/>
      <c r="MLS400" s="56"/>
      <c r="MLT400" s="56"/>
      <c r="MLU400" s="56"/>
      <c r="MLV400" s="56"/>
      <c r="MLW400" s="56"/>
      <c r="MLX400" s="56"/>
      <c r="MLY400" s="56"/>
      <c r="MLZ400" s="56"/>
      <c r="MMA400" s="56"/>
      <c r="MMB400" s="56"/>
      <c r="MMC400" s="56"/>
      <c r="MMD400" s="56"/>
      <c r="MME400" s="56"/>
      <c r="MMF400" s="56"/>
      <c r="MMG400" s="56"/>
      <c r="MMH400" s="56"/>
      <c r="MMI400" s="56"/>
      <c r="MMJ400" s="56"/>
      <c r="MMK400" s="56"/>
      <c r="MML400" s="56"/>
      <c r="MMM400" s="56"/>
      <c r="MMN400" s="56"/>
      <c r="MMO400" s="56"/>
      <c r="MMP400" s="56"/>
      <c r="MMQ400" s="56"/>
      <c r="MMR400" s="56"/>
      <c r="MMS400" s="56"/>
      <c r="MMT400" s="56"/>
      <c r="MMU400" s="56"/>
      <c r="MMV400" s="56"/>
      <c r="MMW400" s="56"/>
      <c r="MMX400" s="56"/>
      <c r="MMY400" s="56"/>
      <c r="MMZ400" s="56"/>
      <c r="MNA400" s="56"/>
      <c r="MNB400" s="56"/>
      <c r="MNC400" s="56"/>
      <c r="MND400" s="56"/>
      <c r="MNE400" s="56"/>
      <c r="MNF400" s="56"/>
      <c r="MNG400" s="56"/>
      <c r="MNH400" s="56"/>
      <c r="MNI400" s="56"/>
      <c r="MNJ400" s="56"/>
      <c r="MNK400" s="56"/>
      <c r="MNL400" s="56"/>
      <c r="MNM400" s="56"/>
      <c r="MNN400" s="56"/>
      <c r="MNO400" s="56"/>
      <c r="MNP400" s="56"/>
      <c r="MNQ400" s="56"/>
      <c r="MNR400" s="56"/>
      <c r="MNS400" s="56"/>
      <c r="MNT400" s="56"/>
      <c r="MNU400" s="56"/>
      <c r="MNV400" s="56"/>
      <c r="MNW400" s="56"/>
      <c r="MNX400" s="56"/>
      <c r="MNY400" s="56"/>
      <c r="MNZ400" s="56"/>
      <c r="MOA400" s="56"/>
      <c r="MOB400" s="56"/>
      <c r="MOC400" s="56"/>
      <c r="MOD400" s="56"/>
      <c r="MOE400" s="56"/>
      <c r="MOF400" s="56"/>
      <c r="MOG400" s="56"/>
      <c r="MOH400" s="56"/>
      <c r="MOI400" s="56"/>
      <c r="MOJ400" s="56"/>
      <c r="MOK400" s="56"/>
      <c r="MOL400" s="56"/>
      <c r="MOM400" s="56"/>
      <c r="MON400" s="56"/>
      <c r="MOO400" s="56"/>
      <c r="MOP400" s="56"/>
      <c r="MOQ400" s="56"/>
      <c r="MOR400" s="56"/>
      <c r="MOS400" s="56"/>
      <c r="MOT400" s="56"/>
      <c r="MOU400" s="56"/>
      <c r="MOV400" s="56"/>
      <c r="MOW400" s="56"/>
      <c r="MOX400" s="56"/>
      <c r="MOY400" s="56"/>
      <c r="MOZ400" s="56"/>
      <c r="MPA400" s="56"/>
      <c r="MPB400" s="56"/>
      <c r="MPC400" s="56"/>
      <c r="MPD400" s="56"/>
      <c r="MPE400" s="56"/>
      <c r="MPF400" s="56"/>
      <c r="MPG400" s="56"/>
      <c r="MPH400" s="56"/>
      <c r="MPI400" s="56"/>
      <c r="MPJ400" s="56"/>
      <c r="MPK400" s="56"/>
      <c r="MPL400" s="56"/>
      <c r="MPM400" s="56"/>
      <c r="MPN400" s="56"/>
      <c r="MPO400" s="56"/>
      <c r="MPP400" s="56"/>
      <c r="MPQ400" s="56"/>
      <c r="MPR400" s="56"/>
      <c r="MPS400" s="56"/>
      <c r="MPT400" s="56"/>
      <c r="MPU400" s="56"/>
      <c r="MPV400" s="56"/>
      <c r="MPW400" s="56"/>
      <c r="MPX400" s="56"/>
      <c r="MPY400" s="56"/>
      <c r="MPZ400" s="56"/>
      <c r="MQA400" s="56"/>
      <c r="MQB400" s="56"/>
      <c r="MQC400" s="56"/>
      <c r="MQD400" s="56"/>
      <c r="MQE400" s="56"/>
      <c r="MQF400" s="56"/>
      <c r="MQG400" s="56"/>
      <c r="MQH400" s="56"/>
      <c r="MQI400" s="56"/>
      <c r="MQJ400" s="56"/>
      <c r="MQK400" s="56"/>
      <c r="MQL400" s="56"/>
      <c r="MQM400" s="56"/>
      <c r="MQN400" s="56"/>
      <c r="MQO400" s="56"/>
      <c r="MQP400" s="56"/>
      <c r="MQQ400" s="56"/>
      <c r="MQR400" s="56"/>
      <c r="MQS400" s="56"/>
      <c r="MQT400" s="56"/>
      <c r="MQU400" s="56"/>
      <c r="MQV400" s="56"/>
      <c r="MQW400" s="56"/>
      <c r="MQX400" s="56"/>
      <c r="MQY400" s="56"/>
      <c r="MQZ400" s="56"/>
      <c r="MRA400" s="56"/>
      <c r="MRB400" s="56"/>
      <c r="MRC400" s="56"/>
      <c r="MRD400" s="56"/>
      <c r="MRE400" s="56"/>
      <c r="MRF400" s="56"/>
      <c r="MRG400" s="56"/>
      <c r="MRH400" s="56"/>
      <c r="MRI400" s="56"/>
      <c r="MRJ400" s="56"/>
      <c r="MRK400" s="56"/>
      <c r="MRL400" s="56"/>
      <c r="MRM400" s="56"/>
      <c r="MRN400" s="56"/>
      <c r="MRO400" s="56"/>
      <c r="MRP400" s="56"/>
      <c r="MRQ400" s="56"/>
      <c r="MRR400" s="56"/>
      <c r="MRS400" s="56"/>
      <c r="MRT400" s="56"/>
      <c r="MRU400" s="56"/>
      <c r="MRV400" s="56"/>
      <c r="MRW400" s="56"/>
      <c r="MRX400" s="56"/>
      <c r="MRY400" s="56"/>
      <c r="MRZ400" s="56"/>
      <c r="MSA400" s="56"/>
      <c r="MSB400" s="56"/>
      <c r="MSC400" s="56"/>
      <c r="MSD400" s="56"/>
      <c r="MSE400" s="56"/>
      <c r="MSF400" s="56"/>
      <c r="MSG400" s="56"/>
      <c r="MSH400" s="56"/>
      <c r="MSI400" s="56"/>
      <c r="MSJ400" s="56"/>
      <c r="MSK400" s="56"/>
      <c r="MSL400" s="56"/>
      <c r="MSM400" s="56"/>
      <c r="MSN400" s="56"/>
      <c r="MSO400" s="56"/>
      <c r="MSP400" s="56"/>
      <c r="MSQ400" s="56"/>
      <c r="MSR400" s="56"/>
      <c r="MSS400" s="56"/>
      <c r="MST400" s="56"/>
      <c r="MSU400" s="56"/>
      <c r="MSV400" s="56"/>
      <c r="MSW400" s="56"/>
      <c r="MSX400" s="56"/>
      <c r="MSY400" s="56"/>
      <c r="MSZ400" s="56"/>
      <c r="MTA400" s="56"/>
      <c r="MTB400" s="56"/>
      <c r="MTC400" s="56"/>
      <c r="MTD400" s="56"/>
      <c r="MTE400" s="56"/>
      <c r="MTF400" s="56"/>
      <c r="MTG400" s="56"/>
      <c r="MTH400" s="56"/>
      <c r="MTI400" s="56"/>
      <c r="MTJ400" s="56"/>
      <c r="MTK400" s="56"/>
      <c r="MTL400" s="56"/>
      <c r="MTM400" s="56"/>
      <c r="MTN400" s="56"/>
      <c r="MTO400" s="56"/>
      <c r="MTP400" s="56"/>
      <c r="MTQ400" s="56"/>
      <c r="MTR400" s="56"/>
      <c r="MTS400" s="56"/>
      <c r="MTT400" s="56"/>
      <c r="MTU400" s="56"/>
      <c r="MTV400" s="56"/>
      <c r="MTW400" s="56"/>
      <c r="MTX400" s="56"/>
      <c r="MTY400" s="56"/>
      <c r="MTZ400" s="56"/>
      <c r="MUA400" s="56"/>
      <c r="MUB400" s="56"/>
      <c r="MUC400" s="56"/>
      <c r="MUD400" s="56"/>
      <c r="MUE400" s="56"/>
      <c r="MUF400" s="56"/>
      <c r="MUG400" s="56"/>
      <c r="MUH400" s="56"/>
      <c r="MUI400" s="56"/>
      <c r="MUJ400" s="56"/>
      <c r="MUK400" s="56"/>
      <c r="MUL400" s="56"/>
      <c r="MUM400" s="56"/>
      <c r="MUN400" s="56"/>
      <c r="MUO400" s="56"/>
      <c r="MUP400" s="56"/>
      <c r="MUQ400" s="56"/>
      <c r="MUR400" s="56"/>
      <c r="MUS400" s="56"/>
      <c r="MUT400" s="56"/>
      <c r="MUU400" s="56"/>
      <c r="MUV400" s="56"/>
      <c r="MUW400" s="56"/>
      <c r="MUX400" s="56"/>
      <c r="MUY400" s="56"/>
      <c r="MUZ400" s="56"/>
      <c r="MVA400" s="56"/>
      <c r="MVB400" s="56"/>
      <c r="MVC400" s="56"/>
      <c r="MVD400" s="56"/>
      <c r="MVE400" s="56"/>
      <c r="MVF400" s="56"/>
      <c r="MVG400" s="56"/>
      <c r="MVH400" s="56"/>
      <c r="MVI400" s="56"/>
      <c r="MVJ400" s="56"/>
      <c r="MVK400" s="56"/>
      <c r="MVL400" s="56"/>
      <c r="MVM400" s="56"/>
      <c r="MVN400" s="56"/>
      <c r="MVO400" s="56"/>
      <c r="MVP400" s="56"/>
      <c r="MVQ400" s="56"/>
      <c r="MVR400" s="56"/>
      <c r="MVS400" s="56"/>
      <c r="MVT400" s="56"/>
      <c r="MVU400" s="56"/>
      <c r="MVV400" s="56"/>
      <c r="MVW400" s="56"/>
      <c r="MVX400" s="56"/>
      <c r="MVY400" s="56"/>
      <c r="MVZ400" s="56"/>
      <c r="MWA400" s="56"/>
      <c r="MWB400" s="56"/>
      <c r="MWC400" s="56"/>
      <c r="MWD400" s="56"/>
      <c r="MWE400" s="56"/>
      <c r="MWF400" s="56"/>
      <c r="MWG400" s="56"/>
      <c r="MWH400" s="56"/>
      <c r="MWI400" s="56"/>
      <c r="MWJ400" s="56"/>
      <c r="MWK400" s="56"/>
      <c r="MWL400" s="56"/>
      <c r="MWM400" s="56"/>
      <c r="MWN400" s="56"/>
      <c r="MWO400" s="56"/>
      <c r="MWP400" s="56"/>
      <c r="MWQ400" s="56"/>
      <c r="MWR400" s="56"/>
      <c r="MWS400" s="56"/>
      <c r="MWT400" s="56"/>
      <c r="MWU400" s="56"/>
      <c r="MWV400" s="56"/>
      <c r="MWW400" s="56"/>
      <c r="MWX400" s="56"/>
      <c r="MWY400" s="56"/>
      <c r="MWZ400" s="56"/>
      <c r="MXA400" s="56"/>
      <c r="MXB400" s="56"/>
      <c r="MXC400" s="56"/>
      <c r="MXD400" s="56"/>
      <c r="MXE400" s="56"/>
      <c r="MXF400" s="56"/>
      <c r="MXG400" s="56"/>
      <c r="MXH400" s="56"/>
      <c r="MXI400" s="56"/>
      <c r="MXJ400" s="56"/>
      <c r="MXK400" s="56"/>
      <c r="MXL400" s="56"/>
      <c r="MXM400" s="56"/>
      <c r="MXN400" s="56"/>
      <c r="MXO400" s="56"/>
      <c r="MXP400" s="56"/>
      <c r="MXQ400" s="56"/>
      <c r="MXR400" s="56"/>
      <c r="MXS400" s="56"/>
      <c r="MXT400" s="56"/>
      <c r="MXU400" s="56"/>
      <c r="MXV400" s="56"/>
      <c r="MXW400" s="56"/>
      <c r="MXX400" s="56"/>
      <c r="MXY400" s="56"/>
      <c r="MXZ400" s="56"/>
      <c r="MYA400" s="56"/>
      <c r="MYB400" s="56"/>
      <c r="MYC400" s="56"/>
      <c r="MYD400" s="56"/>
      <c r="MYE400" s="56"/>
      <c r="MYF400" s="56"/>
      <c r="MYG400" s="56"/>
      <c r="MYH400" s="56"/>
      <c r="MYI400" s="56"/>
      <c r="MYJ400" s="56"/>
      <c r="MYK400" s="56"/>
      <c r="MYL400" s="56"/>
      <c r="MYM400" s="56"/>
      <c r="MYN400" s="56"/>
      <c r="MYO400" s="56"/>
      <c r="MYP400" s="56"/>
      <c r="MYQ400" s="56"/>
      <c r="MYR400" s="56"/>
      <c r="MYS400" s="56"/>
      <c r="MYT400" s="56"/>
      <c r="MYU400" s="56"/>
      <c r="MYV400" s="56"/>
      <c r="MYW400" s="56"/>
      <c r="MYX400" s="56"/>
      <c r="MYY400" s="56"/>
      <c r="MYZ400" s="56"/>
      <c r="MZA400" s="56"/>
      <c r="MZB400" s="56"/>
      <c r="MZC400" s="56"/>
      <c r="MZD400" s="56"/>
      <c r="MZE400" s="56"/>
      <c r="MZF400" s="56"/>
      <c r="MZG400" s="56"/>
      <c r="MZH400" s="56"/>
      <c r="MZI400" s="56"/>
      <c r="MZJ400" s="56"/>
      <c r="MZK400" s="56"/>
      <c r="MZL400" s="56"/>
      <c r="MZM400" s="56"/>
      <c r="MZN400" s="56"/>
      <c r="MZO400" s="56"/>
      <c r="MZP400" s="56"/>
      <c r="MZQ400" s="56"/>
      <c r="MZR400" s="56"/>
      <c r="MZS400" s="56"/>
      <c r="MZT400" s="56"/>
      <c r="MZU400" s="56"/>
      <c r="MZV400" s="56"/>
      <c r="MZW400" s="56"/>
      <c r="MZX400" s="56"/>
      <c r="MZY400" s="56"/>
      <c r="MZZ400" s="56"/>
      <c r="NAA400" s="56"/>
      <c r="NAB400" s="56"/>
      <c r="NAC400" s="56"/>
      <c r="NAD400" s="56"/>
      <c r="NAE400" s="56"/>
      <c r="NAF400" s="56"/>
      <c r="NAG400" s="56"/>
      <c r="NAH400" s="56"/>
      <c r="NAI400" s="56"/>
      <c r="NAJ400" s="56"/>
      <c r="NAK400" s="56"/>
      <c r="NAL400" s="56"/>
      <c r="NAM400" s="56"/>
      <c r="NAN400" s="56"/>
      <c r="NAO400" s="56"/>
      <c r="NAP400" s="56"/>
      <c r="NAQ400" s="56"/>
      <c r="NAR400" s="56"/>
      <c r="NAS400" s="56"/>
      <c r="NAT400" s="56"/>
      <c r="NAU400" s="56"/>
      <c r="NAV400" s="56"/>
      <c r="NAW400" s="56"/>
      <c r="NAX400" s="56"/>
      <c r="NAY400" s="56"/>
      <c r="NAZ400" s="56"/>
      <c r="NBA400" s="56"/>
      <c r="NBB400" s="56"/>
      <c r="NBC400" s="56"/>
      <c r="NBD400" s="56"/>
      <c r="NBE400" s="56"/>
      <c r="NBF400" s="56"/>
      <c r="NBG400" s="56"/>
      <c r="NBH400" s="56"/>
      <c r="NBI400" s="56"/>
      <c r="NBJ400" s="56"/>
      <c r="NBK400" s="56"/>
      <c r="NBL400" s="56"/>
      <c r="NBM400" s="56"/>
      <c r="NBN400" s="56"/>
      <c r="NBO400" s="56"/>
      <c r="NBP400" s="56"/>
      <c r="NBQ400" s="56"/>
      <c r="NBR400" s="56"/>
      <c r="NBS400" s="56"/>
      <c r="NBT400" s="56"/>
      <c r="NBU400" s="56"/>
      <c r="NBV400" s="56"/>
      <c r="NBW400" s="56"/>
      <c r="NBX400" s="56"/>
      <c r="NBY400" s="56"/>
      <c r="NBZ400" s="56"/>
      <c r="NCA400" s="56"/>
      <c r="NCB400" s="56"/>
      <c r="NCC400" s="56"/>
      <c r="NCD400" s="56"/>
      <c r="NCE400" s="56"/>
      <c r="NCF400" s="56"/>
      <c r="NCG400" s="56"/>
      <c r="NCH400" s="56"/>
      <c r="NCI400" s="56"/>
      <c r="NCJ400" s="56"/>
      <c r="NCK400" s="56"/>
      <c r="NCL400" s="56"/>
      <c r="NCM400" s="56"/>
      <c r="NCN400" s="56"/>
      <c r="NCO400" s="56"/>
      <c r="NCP400" s="56"/>
      <c r="NCQ400" s="56"/>
      <c r="NCR400" s="56"/>
      <c r="NCS400" s="56"/>
      <c r="NCT400" s="56"/>
      <c r="NCU400" s="56"/>
      <c r="NCV400" s="56"/>
      <c r="NCW400" s="56"/>
      <c r="NCX400" s="56"/>
      <c r="NCY400" s="56"/>
      <c r="NCZ400" s="56"/>
      <c r="NDA400" s="56"/>
      <c r="NDB400" s="56"/>
      <c r="NDC400" s="56"/>
      <c r="NDD400" s="56"/>
      <c r="NDE400" s="56"/>
      <c r="NDF400" s="56"/>
      <c r="NDG400" s="56"/>
      <c r="NDH400" s="56"/>
      <c r="NDI400" s="56"/>
      <c r="NDJ400" s="56"/>
      <c r="NDK400" s="56"/>
      <c r="NDL400" s="56"/>
      <c r="NDM400" s="56"/>
      <c r="NDN400" s="56"/>
      <c r="NDO400" s="56"/>
      <c r="NDP400" s="56"/>
      <c r="NDQ400" s="56"/>
      <c r="NDR400" s="56"/>
      <c r="NDS400" s="56"/>
      <c r="NDT400" s="56"/>
      <c r="NDU400" s="56"/>
      <c r="NDV400" s="56"/>
      <c r="NDW400" s="56"/>
      <c r="NDX400" s="56"/>
      <c r="NDY400" s="56"/>
      <c r="NDZ400" s="56"/>
      <c r="NEA400" s="56"/>
      <c r="NEB400" s="56"/>
      <c r="NEC400" s="56"/>
      <c r="NED400" s="56"/>
      <c r="NEE400" s="56"/>
      <c r="NEF400" s="56"/>
      <c r="NEG400" s="56"/>
      <c r="NEH400" s="56"/>
      <c r="NEI400" s="56"/>
      <c r="NEJ400" s="56"/>
      <c r="NEK400" s="56"/>
      <c r="NEL400" s="56"/>
      <c r="NEM400" s="56"/>
      <c r="NEN400" s="56"/>
      <c r="NEO400" s="56"/>
      <c r="NEP400" s="56"/>
      <c r="NEQ400" s="56"/>
      <c r="NER400" s="56"/>
      <c r="NES400" s="56"/>
      <c r="NET400" s="56"/>
      <c r="NEU400" s="56"/>
      <c r="NEV400" s="56"/>
      <c r="NEW400" s="56"/>
      <c r="NEX400" s="56"/>
      <c r="NEY400" s="56"/>
      <c r="NEZ400" s="56"/>
      <c r="NFA400" s="56"/>
      <c r="NFB400" s="56"/>
      <c r="NFC400" s="56"/>
      <c r="NFD400" s="56"/>
      <c r="NFE400" s="56"/>
      <c r="NFF400" s="56"/>
      <c r="NFG400" s="56"/>
      <c r="NFH400" s="56"/>
      <c r="NFI400" s="56"/>
      <c r="NFJ400" s="56"/>
      <c r="NFK400" s="56"/>
      <c r="NFL400" s="56"/>
      <c r="NFM400" s="56"/>
      <c r="NFN400" s="56"/>
      <c r="NFO400" s="56"/>
      <c r="NFP400" s="56"/>
      <c r="NFQ400" s="56"/>
      <c r="NFR400" s="56"/>
      <c r="NFS400" s="56"/>
      <c r="NFT400" s="56"/>
      <c r="NFU400" s="56"/>
      <c r="NFV400" s="56"/>
      <c r="NFW400" s="56"/>
      <c r="NFX400" s="56"/>
      <c r="NFY400" s="56"/>
      <c r="NFZ400" s="56"/>
      <c r="NGA400" s="56"/>
      <c r="NGB400" s="56"/>
      <c r="NGC400" s="56"/>
      <c r="NGD400" s="56"/>
      <c r="NGE400" s="56"/>
      <c r="NGF400" s="56"/>
      <c r="NGG400" s="56"/>
      <c r="NGH400" s="56"/>
      <c r="NGI400" s="56"/>
      <c r="NGJ400" s="56"/>
      <c r="NGK400" s="56"/>
      <c r="NGL400" s="56"/>
      <c r="NGM400" s="56"/>
      <c r="NGN400" s="56"/>
      <c r="NGO400" s="56"/>
      <c r="NGP400" s="56"/>
      <c r="NGQ400" s="56"/>
      <c r="NGR400" s="56"/>
      <c r="NGS400" s="56"/>
      <c r="NGT400" s="56"/>
      <c r="NGU400" s="56"/>
      <c r="NGV400" s="56"/>
      <c r="NGW400" s="56"/>
      <c r="NGX400" s="56"/>
      <c r="NGY400" s="56"/>
      <c r="NGZ400" s="56"/>
      <c r="NHA400" s="56"/>
      <c r="NHB400" s="56"/>
      <c r="NHC400" s="56"/>
      <c r="NHD400" s="56"/>
      <c r="NHE400" s="56"/>
      <c r="NHF400" s="56"/>
      <c r="NHG400" s="56"/>
      <c r="NHH400" s="56"/>
      <c r="NHI400" s="56"/>
      <c r="NHJ400" s="56"/>
      <c r="NHK400" s="56"/>
      <c r="NHL400" s="56"/>
      <c r="NHM400" s="56"/>
      <c r="NHN400" s="56"/>
      <c r="NHO400" s="56"/>
      <c r="NHP400" s="56"/>
      <c r="NHQ400" s="56"/>
      <c r="NHR400" s="56"/>
      <c r="NHS400" s="56"/>
      <c r="NHT400" s="56"/>
      <c r="NHU400" s="56"/>
      <c r="NHV400" s="56"/>
      <c r="NHW400" s="56"/>
      <c r="NHX400" s="56"/>
      <c r="NHY400" s="56"/>
      <c r="NHZ400" s="56"/>
      <c r="NIA400" s="56"/>
      <c r="NIB400" s="56"/>
      <c r="NIC400" s="56"/>
      <c r="NID400" s="56"/>
      <c r="NIE400" s="56"/>
      <c r="NIF400" s="56"/>
      <c r="NIG400" s="56"/>
      <c r="NIH400" s="56"/>
      <c r="NII400" s="56"/>
      <c r="NIJ400" s="56"/>
      <c r="NIK400" s="56"/>
      <c r="NIL400" s="56"/>
      <c r="NIM400" s="56"/>
      <c r="NIN400" s="56"/>
      <c r="NIO400" s="56"/>
      <c r="NIP400" s="56"/>
      <c r="NIQ400" s="56"/>
      <c r="NIR400" s="56"/>
      <c r="NIS400" s="56"/>
      <c r="NIT400" s="56"/>
      <c r="NIU400" s="56"/>
      <c r="NIV400" s="56"/>
      <c r="NIW400" s="56"/>
      <c r="NIX400" s="56"/>
      <c r="NIY400" s="56"/>
      <c r="NIZ400" s="56"/>
      <c r="NJA400" s="56"/>
      <c r="NJB400" s="56"/>
      <c r="NJC400" s="56"/>
      <c r="NJD400" s="56"/>
      <c r="NJE400" s="56"/>
      <c r="NJF400" s="56"/>
      <c r="NJG400" s="56"/>
      <c r="NJH400" s="56"/>
      <c r="NJI400" s="56"/>
      <c r="NJJ400" s="56"/>
      <c r="NJK400" s="56"/>
      <c r="NJL400" s="56"/>
      <c r="NJM400" s="56"/>
      <c r="NJN400" s="56"/>
      <c r="NJO400" s="56"/>
      <c r="NJP400" s="56"/>
      <c r="NJQ400" s="56"/>
      <c r="NJR400" s="56"/>
      <c r="NJS400" s="56"/>
      <c r="NJT400" s="56"/>
      <c r="NJU400" s="56"/>
      <c r="NJV400" s="56"/>
      <c r="NJW400" s="56"/>
      <c r="NJX400" s="56"/>
      <c r="NJY400" s="56"/>
      <c r="NJZ400" s="56"/>
      <c r="NKA400" s="56"/>
      <c r="NKB400" s="56"/>
      <c r="NKC400" s="56"/>
      <c r="NKD400" s="56"/>
      <c r="NKE400" s="56"/>
      <c r="NKF400" s="56"/>
      <c r="NKG400" s="56"/>
      <c r="NKH400" s="56"/>
      <c r="NKI400" s="56"/>
      <c r="NKJ400" s="56"/>
      <c r="NKK400" s="56"/>
      <c r="NKL400" s="56"/>
      <c r="NKM400" s="56"/>
      <c r="NKN400" s="56"/>
      <c r="NKO400" s="56"/>
      <c r="NKP400" s="56"/>
      <c r="NKQ400" s="56"/>
      <c r="NKR400" s="56"/>
      <c r="NKS400" s="56"/>
      <c r="NKT400" s="56"/>
      <c r="NKU400" s="56"/>
      <c r="NKV400" s="56"/>
      <c r="NKW400" s="56"/>
      <c r="NKX400" s="56"/>
      <c r="NKY400" s="56"/>
      <c r="NKZ400" s="56"/>
      <c r="NLA400" s="56"/>
      <c r="NLB400" s="56"/>
      <c r="NLC400" s="56"/>
      <c r="NLD400" s="56"/>
      <c r="NLE400" s="56"/>
      <c r="NLF400" s="56"/>
      <c r="NLG400" s="56"/>
      <c r="NLH400" s="56"/>
      <c r="NLI400" s="56"/>
      <c r="NLJ400" s="56"/>
      <c r="NLK400" s="56"/>
      <c r="NLL400" s="56"/>
      <c r="NLM400" s="56"/>
      <c r="NLN400" s="56"/>
      <c r="NLO400" s="56"/>
      <c r="NLP400" s="56"/>
      <c r="NLQ400" s="56"/>
      <c r="NLR400" s="56"/>
      <c r="NLS400" s="56"/>
      <c r="NLT400" s="56"/>
      <c r="NLU400" s="56"/>
      <c r="NLV400" s="56"/>
      <c r="NLW400" s="56"/>
      <c r="NLX400" s="56"/>
      <c r="NLY400" s="56"/>
      <c r="NLZ400" s="56"/>
      <c r="NMA400" s="56"/>
      <c r="NMB400" s="56"/>
      <c r="NMC400" s="56"/>
      <c r="NMD400" s="56"/>
      <c r="NME400" s="56"/>
      <c r="NMF400" s="56"/>
      <c r="NMG400" s="56"/>
      <c r="NMH400" s="56"/>
      <c r="NMI400" s="56"/>
      <c r="NMJ400" s="56"/>
      <c r="NMK400" s="56"/>
      <c r="NML400" s="56"/>
      <c r="NMM400" s="56"/>
      <c r="NMN400" s="56"/>
      <c r="NMO400" s="56"/>
      <c r="NMP400" s="56"/>
      <c r="NMQ400" s="56"/>
      <c r="NMR400" s="56"/>
      <c r="NMS400" s="56"/>
      <c r="NMT400" s="56"/>
      <c r="NMU400" s="56"/>
      <c r="NMV400" s="56"/>
      <c r="NMW400" s="56"/>
      <c r="NMX400" s="56"/>
      <c r="NMY400" s="56"/>
      <c r="NMZ400" s="56"/>
      <c r="NNA400" s="56"/>
      <c r="NNB400" s="56"/>
      <c r="NNC400" s="56"/>
      <c r="NND400" s="56"/>
      <c r="NNE400" s="56"/>
      <c r="NNF400" s="56"/>
      <c r="NNG400" s="56"/>
      <c r="NNH400" s="56"/>
      <c r="NNI400" s="56"/>
      <c r="NNJ400" s="56"/>
      <c r="NNK400" s="56"/>
      <c r="NNL400" s="56"/>
      <c r="NNM400" s="56"/>
      <c r="NNN400" s="56"/>
      <c r="NNO400" s="56"/>
      <c r="NNP400" s="56"/>
      <c r="NNQ400" s="56"/>
      <c r="NNR400" s="56"/>
      <c r="NNS400" s="56"/>
      <c r="NNT400" s="56"/>
      <c r="NNU400" s="56"/>
      <c r="NNV400" s="56"/>
      <c r="NNW400" s="56"/>
      <c r="NNX400" s="56"/>
      <c r="NNY400" s="56"/>
      <c r="NNZ400" s="56"/>
      <c r="NOA400" s="56"/>
      <c r="NOB400" s="56"/>
      <c r="NOC400" s="56"/>
      <c r="NOD400" s="56"/>
      <c r="NOE400" s="56"/>
      <c r="NOF400" s="56"/>
      <c r="NOG400" s="56"/>
      <c r="NOH400" s="56"/>
      <c r="NOI400" s="56"/>
      <c r="NOJ400" s="56"/>
      <c r="NOK400" s="56"/>
      <c r="NOL400" s="56"/>
      <c r="NOM400" s="56"/>
      <c r="NON400" s="56"/>
      <c r="NOO400" s="56"/>
      <c r="NOP400" s="56"/>
      <c r="NOQ400" s="56"/>
      <c r="NOR400" s="56"/>
      <c r="NOS400" s="56"/>
      <c r="NOT400" s="56"/>
      <c r="NOU400" s="56"/>
      <c r="NOV400" s="56"/>
      <c r="NOW400" s="56"/>
      <c r="NOX400" s="56"/>
      <c r="NOY400" s="56"/>
      <c r="NOZ400" s="56"/>
      <c r="NPA400" s="56"/>
      <c r="NPB400" s="56"/>
      <c r="NPC400" s="56"/>
      <c r="NPD400" s="56"/>
      <c r="NPE400" s="56"/>
      <c r="NPF400" s="56"/>
      <c r="NPG400" s="56"/>
      <c r="NPH400" s="56"/>
      <c r="NPI400" s="56"/>
      <c r="NPJ400" s="56"/>
      <c r="NPK400" s="56"/>
      <c r="NPL400" s="56"/>
      <c r="NPM400" s="56"/>
      <c r="NPN400" s="56"/>
      <c r="NPO400" s="56"/>
      <c r="NPP400" s="56"/>
      <c r="NPQ400" s="56"/>
      <c r="NPR400" s="56"/>
      <c r="NPS400" s="56"/>
      <c r="NPT400" s="56"/>
      <c r="NPU400" s="56"/>
      <c r="NPV400" s="56"/>
      <c r="NPW400" s="56"/>
      <c r="NPX400" s="56"/>
      <c r="NPY400" s="56"/>
      <c r="NPZ400" s="56"/>
      <c r="NQA400" s="56"/>
      <c r="NQB400" s="56"/>
      <c r="NQC400" s="56"/>
      <c r="NQD400" s="56"/>
      <c r="NQE400" s="56"/>
      <c r="NQF400" s="56"/>
      <c r="NQG400" s="56"/>
      <c r="NQH400" s="56"/>
      <c r="NQI400" s="56"/>
      <c r="NQJ400" s="56"/>
      <c r="NQK400" s="56"/>
      <c r="NQL400" s="56"/>
      <c r="NQM400" s="56"/>
      <c r="NQN400" s="56"/>
      <c r="NQO400" s="56"/>
      <c r="NQP400" s="56"/>
      <c r="NQQ400" s="56"/>
      <c r="NQR400" s="56"/>
      <c r="NQS400" s="56"/>
      <c r="NQT400" s="56"/>
      <c r="NQU400" s="56"/>
      <c r="NQV400" s="56"/>
      <c r="NQW400" s="56"/>
      <c r="NQX400" s="56"/>
      <c r="NQY400" s="56"/>
      <c r="NQZ400" s="56"/>
      <c r="NRA400" s="56"/>
      <c r="NRB400" s="56"/>
      <c r="NRC400" s="56"/>
      <c r="NRD400" s="56"/>
      <c r="NRE400" s="56"/>
      <c r="NRF400" s="56"/>
      <c r="NRG400" s="56"/>
      <c r="NRH400" s="56"/>
      <c r="NRI400" s="56"/>
      <c r="NRJ400" s="56"/>
      <c r="NRK400" s="56"/>
      <c r="NRL400" s="56"/>
      <c r="NRM400" s="56"/>
      <c r="NRN400" s="56"/>
      <c r="NRO400" s="56"/>
      <c r="NRP400" s="56"/>
      <c r="NRQ400" s="56"/>
      <c r="NRR400" s="56"/>
      <c r="NRS400" s="56"/>
      <c r="NRT400" s="56"/>
      <c r="NRU400" s="56"/>
      <c r="NRV400" s="56"/>
      <c r="NRW400" s="56"/>
      <c r="NRX400" s="56"/>
      <c r="NRY400" s="56"/>
      <c r="NRZ400" s="56"/>
      <c r="NSA400" s="56"/>
      <c r="NSB400" s="56"/>
      <c r="NSC400" s="56"/>
      <c r="NSD400" s="56"/>
      <c r="NSE400" s="56"/>
      <c r="NSF400" s="56"/>
      <c r="NSG400" s="56"/>
      <c r="NSH400" s="56"/>
      <c r="NSI400" s="56"/>
      <c r="NSJ400" s="56"/>
      <c r="NSK400" s="56"/>
      <c r="NSL400" s="56"/>
      <c r="NSM400" s="56"/>
      <c r="NSN400" s="56"/>
      <c r="NSO400" s="56"/>
      <c r="NSP400" s="56"/>
      <c r="NSQ400" s="56"/>
      <c r="NSR400" s="56"/>
      <c r="NSS400" s="56"/>
      <c r="NST400" s="56"/>
      <c r="NSU400" s="56"/>
      <c r="NSV400" s="56"/>
      <c r="NSW400" s="56"/>
      <c r="NSX400" s="56"/>
      <c r="NSY400" s="56"/>
      <c r="NSZ400" s="56"/>
      <c r="NTA400" s="56"/>
      <c r="NTB400" s="56"/>
      <c r="NTC400" s="56"/>
      <c r="NTD400" s="56"/>
      <c r="NTE400" s="56"/>
      <c r="NTF400" s="56"/>
      <c r="NTG400" s="56"/>
      <c r="NTH400" s="56"/>
      <c r="NTI400" s="56"/>
      <c r="NTJ400" s="56"/>
      <c r="NTK400" s="56"/>
      <c r="NTL400" s="56"/>
      <c r="NTM400" s="56"/>
      <c r="NTN400" s="56"/>
      <c r="NTO400" s="56"/>
      <c r="NTP400" s="56"/>
      <c r="NTQ400" s="56"/>
      <c r="NTR400" s="56"/>
      <c r="NTS400" s="56"/>
      <c r="NTT400" s="56"/>
      <c r="NTU400" s="56"/>
      <c r="NTV400" s="56"/>
      <c r="NTW400" s="56"/>
      <c r="NTX400" s="56"/>
      <c r="NTY400" s="56"/>
      <c r="NTZ400" s="56"/>
      <c r="NUA400" s="56"/>
      <c r="NUB400" s="56"/>
      <c r="NUC400" s="56"/>
      <c r="NUD400" s="56"/>
      <c r="NUE400" s="56"/>
      <c r="NUF400" s="56"/>
      <c r="NUG400" s="56"/>
      <c r="NUH400" s="56"/>
      <c r="NUI400" s="56"/>
      <c r="NUJ400" s="56"/>
      <c r="NUK400" s="56"/>
      <c r="NUL400" s="56"/>
      <c r="NUM400" s="56"/>
      <c r="NUN400" s="56"/>
      <c r="NUO400" s="56"/>
      <c r="NUP400" s="56"/>
      <c r="NUQ400" s="56"/>
      <c r="NUR400" s="56"/>
      <c r="NUS400" s="56"/>
      <c r="NUT400" s="56"/>
      <c r="NUU400" s="56"/>
      <c r="NUV400" s="56"/>
      <c r="NUW400" s="56"/>
      <c r="NUX400" s="56"/>
      <c r="NUY400" s="56"/>
      <c r="NUZ400" s="56"/>
      <c r="NVA400" s="56"/>
      <c r="NVB400" s="56"/>
      <c r="NVC400" s="56"/>
      <c r="NVD400" s="56"/>
      <c r="NVE400" s="56"/>
      <c r="NVF400" s="56"/>
      <c r="NVG400" s="56"/>
      <c r="NVH400" s="56"/>
      <c r="NVI400" s="56"/>
      <c r="NVJ400" s="56"/>
      <c r="NVK400" s="56"/>
      <c r="NVL400" s="56"/>
      <c r="NVM400" s="56"/>
      <c r="NVN400" s="56"/>
      <c r="NVO400" s="56"/>
      <c r="NVP400" s="56"/>
      <c r="NVQ400" s="56"/>
      <c r="NVR400" s="56"/>
      <c r="NVS400" s="56"/>
      <c r="NVT400" s="56"/>
      <c r="NVU400" s="56"/>
      <c r="NVV400" s="56"/>
      <c r="NVW400" s="56"/>
      <c r="NVX400" s="56"/>
      <c r="NVY400" s="56"/>
      <c r="NVZ400" s="56"/>
      <c r="NWA400" s="56"/>
      <c r="NWB400" s="56"/>
      <c r="NWC400" s="56"/>
      <c r="NWD400" s="56"/>
      <c r="NWE400" s="56"/>
      <c r="NWF400" s="56"/>
      <c r="NWG400" s="56"/>
      <c r="NWH400" s="56"/>
      <c r="NWI400" s="56"/>
      <c r="NWJ400" s="56"/>
      <c r="NWK400" s="56"/>
      <c r="NWL400" s="56"/>
      <c r="NWM400" s="56"/>
      <c r="NWN400" s="56"/>
      <c r="NWO400" s="56"/>
      <c r="NWP400" s="56"/>
      <c r="NWQ400" s="56"/>
      <c r="NWR400" s="56"/>
      <c r="NWS400" s="56"/>
      <c r="NWT400" s="56"/>
      <c r="NWU400" s="56"/>
      <c r="NWV400" s="56"/>
      <c r="NWW400" s="56"/>
      <c r="NWX400" s="56"/>
      <c r="NWY400" s="56"/>
      <c r="NWZ400" s="56"/>
      <c r="NXA400" s="56"/>
      <c r="NXB400" s="56"/>
      <c r="NXC400" s="56"/>
      <c r="NXD400" s="56"/>
      <c r="NXE400" s="56"/>
      <c r="NXF400" s="56"/>
      <c r="NXG400" s="56"/>
      <c r="NXH400" s="56"/>
      <c r="NXI400" s="56"/>
      <c r="NXJ400" s="56"/>
      <c r="NXK400" s="56"/>
      <c r="NXL400" s="56"/>
      <c r="NXM400" s="56"/>
      <c r="NXN400" s="56"/>
      <c r="NXO400" s="56"/>
      <c r="NXP400" s="56"/>
      <c r="NXQ400" s="56"/>
      <c r="NXR400" s="56"/>
      <c r="NXS400" s="56"/>
      <c r="NXT400" s="56"/>
      <c r="NXU400" s="56"/>
      <c r="NXV400" s="56"/>
      <c r="NXW400" s="56"/>
      <c r="NXX400" s="56"/>
      <c r="NXY400" s="56"/>
      <c r="NXZ400" s="56"/>
      <c r="NYA400" s="56"/>
      <c r="NYB400" s="56"/>
      <c r="NYC400" s="56"/>
      <c r="NYD400" s="56"/>
      <c r="NYE400" s="56"/>
      <c r="NYF400" s="56"/>
      <c r="NYG400" s="56"/>
      <c r="NYH400" s="56"/>
      <c r="NYI400" s="56"/>
      <c r="NYJ400" s="56"/>
      <c r="NYK400" s="56"/>
      <c r="NYL400" s="56"/>
      <c r="NYM400" s="56"/>
      <c r="NYN400" s="56"/>
      <c r="NYO400" s="56"/>
      <c r="NYP400" s="56"/>
      <c r="NYQ400" s="56"/>
      <c r="NYR400" s="56"/>
      <c r="NYS400" s="56"/>
      <c r="NYT400" s="56"/>
      <c r="NYU400" s="56"/>
      <c r="NYV400" s="56"/>
      <c r="NYW400" s="56"/>
      <c r="NYX400" s="56"/>
      <c r="NYY400" s="56"/>
      <c r="NYZ400" s="56"/>
      <c r="NZA400" s="56"/>
      <c r="NZB400" s="56"/>
      <c r="NZC400" s="56"/>
      <c r="NZD400" s="56"/>
      <c r="NZE400" s="56"/>
      <c r="NZF400" s="56"/>
      <c r="NZG400" s="56"/>
      <c r="NZH400" s="56"/>
      <c r="NZI400" s="56"/>
      <c r="NZJ400" s="56"/>
      <c r="NZK400" s="56"/>
      <c r="NZL400" s="56"/>
      <c r="NZM400" s="56"/>
      <c r="NZN400" s="56"/>
      <c r="NZO400" s="56"/>
      <c r="NZP400" s="56"/>
      <c r="NZQ400" s="56"/>
      <c r="NZR400" s="56"/>
      <c r="NZS400" s="56"/>
      <c r="NZT400" s="56"/>
      <c r="NZU400" s="56"/>
      <c r="NZV400" s="56"/>
      <c r="NZW400" s="56"/>
      <c r="NZX400" s="56"/>
      <c r="NZY400" s="56"/>
      <c r="NZZ400" s="56"/>
      <c r="OAA400" s="56"/>
      <c r="OAB400" s="56"/>
      <c r="OAC400" s="56"/>
      <c r="OAD400" s="56"/>
      <c r="OAE400" s="56"/>
      <c r="OAF400" s="56"/>
      <c r="OAG400" s="56"/>
      <c r="OAH400" s="56"/>
      <c r="OAI400" s="56"/>
      <c r="OAJ400" s="56"/>
      <c r="OAK400" s="56"/>
      <c r="OAL400" s="56"/>
      <c r="OAM400" s="56"/>
      <c r="OAN400" s="56"/>
      <c r="OAO400" s="56"/>
      <c r="OAP400" s="56"/>
      <c r="OAQ400" s="56"/>
      <c r="OAR400" s="56"/>
      <c r="OAS400" s="56"/>
      <c r="OAT400" s="56"/>
      <c r="OAU400" s="56"/>
      <c r="OAV400" s="56"/>
      <c r="OAW400" s="56"/>
      <c r="OAX400" s="56"/>
      <c r="OAY400" s="56"/>
      <c r="OAZ400" s="56"/>
      <c r="OBA400" s="56"/>
      <c r="OBB400" s="56"/>
      <c r="OBC400" s="56"/>
      <c r="OBD400" s="56"/>
      <c r="OBE400" s="56"/>
      <c r="OBF400" s="56"/>
      <c r="OBG400" s="56"/>
      <c r="OBH400" s="56"/>
      <c r="OBI400" s="56"/>
      <c r="OBJ400" s="56"/>
      <c r="OBK400" s="56"/>
      <c r="OBL400" s="56"/>
      <c r="OBM400" s="56"/>
      <c r="OBN400" s="56"/>
      <c r="OBO400" s="56"/>
      <c r="OBP400" s="56"/>
      <c r="OBQ400" s="56"/>
      <c r="OBR400" s="56"/>
      <c r="OBS400" s="56"/>
      <c r="OBT400" s="56"/>
      <c r="OBU400" s="56"/>
      <c r="OBV400" s="56"/>
      <c r="OBW400" s="56"/>
      <c r="OBX400" s="56"/>
      <c r="OBY400" s="56"/>
      <c r="OBZ400" s="56"/>
      <c r="OCA400" s="56"/>
      <c r="OCB400" s="56"/>
      <c r="OCC400" s="56"/>
      <c r="OCD400" s="56"/>
      <c r="OCE400" s="56"/>
      <c r="OCF400" s="56"/>
      <c r="OCG400" s="56"/>
      <c r="OCH400" s="56"/>
      <c r="OCI400" s="56"/>
      <c r="OCJ400" s="56"/>
      <c r="OCK400" s="56"/>
      <c r="OCL400" s="56"/>
      <c r="OCM400" s="56"/>
      <c r="OCN400" s="56"/>
      <c r="OCO400" s="56"/>
      <c r="OCP400" s="56"/>
      <c r="OCQ400" s="56"/>
      <c r="OCR400" s="56"/>
      <c r="OCS400" s="56"/>
      <c r="OCT400" s="56"/>
      <c r="OCU400" s="56"/>
      <c r="OCV400" s="56"/>
      <c r="OCW400" s="56"/>
      <c r="OCX400" s="56"/>
      <c r="OCY400" s="56"/>
      <c r="OCZ400" s="56"/>
      <c r="ODA400" s="56"/>
      <c r="ODB400" s="56"/>
      <c r="ODC400" s="56"/>
      <c r="ODD400" s="56"/>
      <c r="ODE400" s="56"/>
      <c r="ODF400" s="56"/>
      <c r="ODG400" s="56"/>
      <c r="ODH400" s="56"/>
      <c r="ODI400" s="56"/>
      <c r="ODJ400" s="56"/>
      <c r="ODK400" s="56"/>
      <c r="ODL400" s="56"/>
      <c r="ODM400" s="56"/>
      <c r="ODN400" s="56"/>
      <c r="ODO400" s="56"/>
      <c r="ODP400" s="56"/>
      <c r="ODQ400" s="56"/>
      <c r="ODR400" s="56"/>
      <c r="ODS400" s="56"/>
      <c r="ODT400" s="56"/>
      <c r="ODU400" s="56"/>
      <c r="ODV400" s="56"/>
      <c r="ODW400" s="56"/>
      <c r="ODX400" s="56"/>
      <c r="ODY400" s="56"/>
      <c r="ODZ400" s="56"/>
      <c r="OEA400" s="56"/>
      <c r="OEB400" s="56"/>
      <c r="OEC400" s="56"/>
      <c r="OED400" s="56"/>
      <c r="OEE400" s="56"/>
      <c r="OEF400" s="56"/>
      <c r="OEG400" s="56"/>
      <c r="OEH400" s="56"/>
      <c r="OEI400" s="56"/>
      <c r="OEJ400" s="56"/>
      <c r="OEK400" s="56"/>
      <c r="OEL400" s="56"/>
      <c r="OEM400" s="56"/>
      <c r="OEN400" s="56"/>
      <c r="OEO400" s="56"/>
      <c r="OEP400" s="56"/>
      <c r="OEQ400" s="56"/>
      <c r="OER400" s="56"/>
      <c r="OES400" s="56"/>
      <c r="OET400" s="56"/>
      <c r="OEU400" s="56"/>
      <c r="OEV400" s="56"/>
      <c r="OEW400" s="56"/>
      <c r="OEX400" s="56"/>
      <c r="OEY400" s="56"/>
      <c r="OEZ400" s="56"/>
      <c r="OFA400" s="56"/>
      <c r="OFB400" s="56"/>
      <c r="OFC400" s="56"/>
      <c r="OFD400" s="56"/>
      <c r="OFE400" s="56"/>
      <c r="OFF400" s="56"/>
      <c r="OFG400" s="56"/>
      <c r="OFH400" s="56"/>
      <c r="OFI400" s="56"/>
      <c r="OFJ400" s="56"/>
      <c r="OFK400" s="56"/>
      <c r="OFL400" s="56"/>
      <c r="OFM400" s="56"/>
      <c r="OFN400" s="56"/>
      <c r="OFO400" s="56"/>
      <c r="OFP400" s="56"/>
      <c r="OFQ400" s="56"/>
      <c r="OFR400" s="56"/>
      <c r="OFS400" s="56"/>
      <c r="OFT400" s="56"/>
      <c r="OFU400" s="56"/>
      <c r="OFV400" s="56"/>
      <c r="OFW400" s="56"/>
      <c r="OFX400" s="56"/>
      <c r="OFY400" s="56"/>
      <c r="OFZ400" s="56"/>
      <c r="OGA400" s="56"/>
      <c r="OGB400" s="56"/>
      <c r="OGC400" s="56"/>
      <c r="OGD400" s="56"/>
      <c r="OGE400" s="56"/>
      <c r="OGF400" s="56"/>
      <c r="OGG400" s="56"/>
      <c r="OGH400" s="56"/>
      <c r="OGI400" s="56"/>
      <c r="OGJ400" s="56"/>
      <c r="OGK400" s="56"/>
      <c r="OGL400" s="56"/>
      <c r="OGM400" s="56"/>
      <c r="OGN400" s="56"/>
      <c r="OGO400" s="56"/>
      <c r="OGP400" s="56"/>
      <c r="OGQ400" s="56"/>
      <c r="OGR400" s="56"/>
      <c r="OGS400" s="56"/>
      <c r="OGT400" s="56"/>
      <c r="OGU400" s="56"/>
      <c r="OGV400" s="56"/>
      <c r="OGW400" s="56"/>
      <c r="OGX400" s="56"/>
      <c r="OGY400" s="56"/>
      <c r="OGZ400" s="56"/>
      <c r="OHA400" s="56"/>
      <c r="OHB400" s="56"/>
      <c r="OHC400" s="56"/>
      <c r="OHD400" s="56"/>
      <c r="OHE400" s="56"/>
      <c r="OHF400" s="56"/>
      <c r="OHG400" s="56"/>
      <c r="OHH400" s="56"/>
      <c r="OHI400" s="56"/>
      <c r="OHJ400" s="56"/>
      <c r="OHK400" s="56"/>
      <c r="OHL400" s="56"/>
      <c r="OHM400" s="56"/>
      <c r="OHN400" s="56"/>
      <c r="OHO400" s="56"/>
      <c r="OHP400" s="56"/>
      <c r="OHQ400" s="56"/>
      <c r="OHR400" s="56"/>
      <c r="OHS400" s="56"/>
      <c r="OHT400" s="56"/>
      <c r="OHU400" s="56"/>
      <c r="OHV400" s="56"/>
      <c r="OHW400" s="56"/>
      <c r="OHX400" s="56"/>
      <c r="OHY400" s="56"/>
      <c r="OHZ400" s="56"/>
      <c r="OIA400" s="56"/>
      <c r="OIB400" s="56"/>
      <c r="OIC400" s="56"/>
      <c r="OID400" s="56"/>
      <c r="OIE400" s="56"/>
      <c r="OIF400" s="56"/>
      <c r="OIG400" s="56"/>
      <c r="OIH400" s="56"/>
      <c r="OII400" s="56"/>
      <c r="OIJ400" s="56"/>
      <c r="OIK400" s="56"/>
      <c r="OIL400" s="56"/>
      <c r="OIM400" s="56"/>
      <c r="OIN400" s="56"/>
      <c r="OIO400" s="56"/>
      <c r="OIP400" s="56"/>
      <c r="OIQ400" s="56"/>
      <c r="OIR400" s="56"/>
      <c r="OIS400" s="56"/>
      <c r="OIT400" s="56"/>
      <c r="OIU400" s="56"/>
      <c r="OIV400" s="56"/>
      <c r="OIW400" s="56"/>
      <c r="OIX400" s="56"/>
      <c r="OIY400" s="56"/>
      <c r="OIZ400" s="56"/>
      <c r="OJA400" s="56"/>
      <c r="OJB400" s="56"/>
      <c r="OJC400" s="56"/>
      <c r="OJD400" s="56"/>
      <c r="OJE400" s="56"/>
      <c r="OJF400" s="56"/>
      <c r="OJG400" s="56"/>
      <c r="OJH400" s="56"/>
      <c r="OJI400" s="56"/>
      <c r="OJJ400" s="56"/>
      <c r="OJK400" s="56"/>
      <c r="OJL400" s="56"/>
      <c r="OJM400" s="56"/>
      <c r="OJN400" s="56"/>
      <c r="OJO400" s="56"/>
      <c r="OJP400" s="56"/>
      <c r="OJQ400" s="56"/>
      <c r="OJR400" s="56"/>
      <c r="OJS400" s="56"/>
      <c r="OJT400" s="56"/>
      <c r="OJU400" s="56"/>
      <c r="OJV400" s="56"/>
      <c r="OJW400" s="56"/>
      <c r="OJX400" s="56"/>
      <c r="OJY400" s="56"/>
      <c r="OJZ400" s="56"/>
      <c r="OKA400" s="56"/>
      <c r="OKB400" s="56"/>
      <c r="OKC400" s="56"/>
      <c r="OKD400" s="56"/>
      <c r="OKE400" s="56"/>
      <c r="OKF400" s="56"/>
      <c r="OKG400" s="56"/>
      <c r="OKH400" s="56"/>
      <c r="OKI400" s="56"/>
      <c r="OKJ400" s="56"/>
      <c r="OKK400" s="56"/>
      <c r="OKL400" s="56"/>
      <c r="OKM400" s="56"/>
      <c r="OKN400" s="56"/>
      <c r="OKO400" s="56"/>
      <c r="OKP400" s="56"/>
      <c r="OKQ400" s="56"/>
      <c r="OKR400" s="56"/>
      <c r="OKS400" s="56"/>
      <c r="OKT400" s="56"/>
      <c r="OKU400" s="56"/>
      <c r="OKV400" s="56"/>
      <c r="OKW400" s="56"/>
      <c r="OKX400" s="56"/>
      <c r="OKY400" s="56"/>
      <c r="OKZ400" s="56"/>
      <c r="OLA400" s="56"/>
      <c r="OLB400" s="56"/>
      <c r="OLC400" s="56"/>
      <c r="OLD400" s="56"/>
      <c r="OLE400" s="56"/>
      <c r="OLF400" s="56"/>
      <c r="OLG400" s="56"/>
      <c r="OLH400" s="56"/>
      <c r="OLI400" s="56"/>
      <c r="OLJ400" s="56"/>
      <c r="OLK400" s="56"/>
      <c r="OLL400" s="56"/>
      <c r="OLM400" s="56"/>
      <c r="OLN400" s="56"/>
      <c r="OLO400" s="56"/>
      <c r="OLP400" s="56"/>
      <c r="OLQ400" s="56"/>
      <c r="OLR400" s="56"/>
      <c r="OLS400" s="56"/>
      <c r="OLT400" s="56"/>
      <c r="OLU400" s="56"/>
      <c r="OLV400" s="56"/>
      <c r="OLW400" s="56"/>
      <c r="OLX400" s="56"/>
      <c r="OLY400" s="56"/>
      <c r="OLZ400" s="56"/>
      <c r="OMA400" s="56"/>
      <c r="OMB400" s="56"/>
      <c r="OMC400" s="56"/>
      <c r="OMD400" s="56"/>
      <c r="OME400" s="56"/>
      <c r="OMF400" s="56"/>
      <c r="OMG400" s="56"/>
      <c r="OMH400" s="56"/>
      <c r="OMI400" s="56"/>
      <c r="OMJ400" s="56"/>
      <c r="OMK400" s="56"/>
      <c r="OML400" s="56"/>
      <c r="OMM400" s="56"/>
      <c r="OMN400" s="56"/>
      <c r="OMO400" s="56"/>
      <c r="OMP400" s="56"/>
      <c r="OMQ400" s="56"/>
      <c r="OMR400" s="56"/>
      <c r="OMS400" s="56"/>
      <c r="OMT400" s="56"/>
      <c r="OMU400" s="56"/>
      <c r="OMV400" s="56"/>
      <c r="OMW400" s="56"/>
      <c r="OMX400" s="56"/>
      <c r="OMY400" s="56"/>
      <c r="OMZ400" s="56"/>
      <c r="ONA400" s="56"/>
      <c r="ONB400" s="56"/>
      <c r="ONC400" s="56"/>
      <c r="OND400" s="56"/>
      <c r="ONE400" s="56"/>
      <c r="ONF400" s="56"/>
      <c r="ONG400" s="56"/>
      <c r="ONH400" s="56"/>
      <c r="ONI400" s="56"/>
      <c r="ONJ400" s="56"/>
      <c r="ONK400" s="56"/>
      <c r="ONL400" s="56"/>
      <c r="ONM400" s="56"/>
      <c r="ONN400" s="56"/>
      <c r="ONO400" s="56"/>
      <c r="ONP400" s="56"/>
      <c r="ONQ400" s="56"/>
      <c r="ONR400" s="56"/>
      <c r="ONS400" s="56"/>
      <c r="ONT400" s="56"/>
      <c r="ONU400" s="56"/>
      <c r="ONV400" s="56"/>
      <c r="ONW400" s="56"/>
      <c r="ONX400" s="56"/>
      <c r="ONY400" s="56"/>
      <c r="ONZ400" s="56"/>
      <c r="OOA400" s="56"/>
      <c r="OOB400" s="56"/>
      <c r="OOC400" s="56"/>
      <c r="OOD400" s="56"/>
      <c r="OOE400" s="56"/>
      <c r="OOF400" s="56"/>
      <c r="OOG400" s="56"/>
      <c r="OOH400" s="56"/>
      <c r="OOI400" s="56"/>
      <c r="OOJ400" s="56"/>
      <c r="OOK400" s="56"/>
      <c r="OOL400" s="56"/>
      <c r="OOM400" s="56"/>
      <c r="OON400" s="56"/>
      <c r="OOO400" s="56"/>
      <c r="OOP400" s="56"/>
      <c r="OOQ400" s="56"/>
      <c r="OOR400" s="56"/>
      <c r="OOS400" s="56"/>
      <c r="OOT400" s="56"/>
      <c r="OOU400" s="56"/>
      <c r="OOV400" s="56"/>
      <c r="OOW400" s="56"/>
      <c r="OOX400" s="56"/>
      <c r="OOY400" s="56"/>
      <c r="OOZ400" s="56"/>
      <c r="OPA400" s="56"/>
      <c r="OPB400" s="56"/>
      <c r="OPC400" s="56"/>
      <c r="OPD400" s="56"/>
      <c r="OPE400" s="56"/>
      <c r="OPF400" s="56"/>
      <c r="OPG400" s="56"/>
      <c r="OPH400" s="56"/>
      <c r="OPI400" s="56"/>
      <c r="OPJ400" s="56"/>
      <c r="OPK400" s="56"/>
      <c r="OPL400" s="56"/>
      <c r="OPM400" s="56"/>
      <c r="OPN400" s="56"/>
      <c r="OPO400" s="56"/>
      <c r="OPP400" s="56"/>
      <c r="OPQ400" s="56"/>
      <c r="OPR400" s="56"/>
      <c r="OPS400" s="56"/>
      <c r="OPT400" s="56"/>
      <c r="OPU400" s="56"/>
      <c r="OPV400" s="56"/>
      <c r="OPW400" s="56"/>
      <c r="OPX400" s="56"/>
      <c r="OPY400" s="56"/>
      <c r="OPZ400" s="56"/>
      <c r="OQA400" s="56"/>
      <c r="OQB400" s="56"/>
      <c r="OQC400" s="56"/>
      <c r="OQD400" s="56"/>
      <c r="OQE400" s="56"/>
      <c r="OQF400" s="56"/>
      <c r="OQG400" s="56"/>
      <c r="OQH400" s="56"/>
      <c r="OQI400" s="56"/>
      <c r="OQJ400" s="56"/>
      <c r="OQK400" s="56"/>
      <c r="OQL400" s="56"/>
      <c r="OQM400" s="56"/>
      <c r="OQN400" s="56"/>
      <c r="OQO400" s="56"/>
      <c r="OQP400" s="56"/>
      <c r="OQQ400" s="56"/>
      <c r="OQR400" s="56"/>
      <c r="OQS400" s="56"/>
      <c r="OQT400" s="56"/>
      <c r="OQU400" s="56"/>
      <c r="OQV400" s="56"/>
      <c r="OQW400" s="56"/>
      <c r="OQX400" s="56"/>
      <c r="OQY400" s="56"/>
      <c r="OQZ400" s="56"/>
      <c r="ORA400" s="56"/>
      <c r="ORB400" s="56"/>
      <c r="ORC400" s="56"/>
      <c r="ORD400" s="56"/>
      <c r="ORE400" s="56"/>
      <c r="ORF400" s="56"/>
      <c r="ORG400" s="56"/>
      <c r="ORH400" s="56"/>
      <c r="ORI400" s="56"/>
      <c r="ORJ400" s="56"/>
      <c r="ORK400" s="56"/>
      <c r="ORL400" s="56"/>
      <c r="ORM400" s="56"/>
      <c r="ORN400" s="56"/>
      <c r="ORO400" s="56"/>
      <c r="ORP400" s="56"/>
      <c r="ORQ400" s="56"/>
      <c r="ORR400" s="56"/>
      <c r="ORS400" s="56"/>
      <c r="ORT400" s="56"/>
      <c r="ORU400" s="56"/>
      <c r="ORV400" s="56"/>
      <c r="ORW400" s="56"/>
      <c r="ORX400" s="56"/>
      <c r="ORY400" s="56"/>
      <c r="ORZ400" s="56"/>
      <c r="OSA400" s="56"/>
      <c r="OSB400" s="56"/>
      <c r="OSC400" s="56"/>
      <c r="OSD400" s="56"/>
      <c r="OSE400" s="56"/>
      <c r="OSF400" s="56"/>
      <c r="OSG400" s="56"/>
      <c r="OSH400" s="56"/>
      <c r="OSI400" s="56"/>
      <c r="OSJ400" s="56"/>
      <c r="OSK400" s="56"/>
      <c r="OSL400" s="56"/>
      <c r="OSM400" s="56"/>
      <c r="OSN400" s="56"/>
      <c r="OSO400" s="56"/>
      <c r="OSP400" s="56"/>
      <c r="OSQ400" s="56"/>
      <c r="OSR400" s="56"/>
      <c r="OSS400" s="56"/>
      <c r="OST400" s="56"/>
      <c r="OSU400" s="56"/>
      <c r="OSV400" s="56"/>
      <c r="OSW400" s="56"/>
      <c r="OSX400" s="56"/>
      <c r="OSY400" s="56"/>
      <c r="OSZ400" s="56"/>
      <c r="OTA400" s="56"/>
      <c r="OTB400" s="56"/>
      <c r="OTC400" s="56"/>
      <c r="OTD400" s="56"/>
      <c r="OTE400" s="56"/>
      <c r="OTF400" s="56"/>
      <c r="OTG400" s="56"/>
      <c r="OTH400" s="56"/>
      <c r="OTI400" s="56"/>
      <c r="OTJ400" s="56"/>
      <c r="OTK400" s="56"/>
      <c r="OTL400" s="56"/>
      <c r="OTM400" s="56"/>
      <c r="OTN400" s="56"/>
      <c r="OTO400" s="56"/>
      <c r="OTP400" s="56"/>
      <c r="OTQ400" s="56"/>
      <c r="OTR400" s="56"/>
      <c r="OTS400" s="56"/>
      <c r="OTT400" s="56"/>
      <c r="OTU400" s="56"/>
      <c r="OTV400" s="56"/>
      <c r="OTW400" s="56"/>
      <c r="OTX400" s="56"/>
      <c r="OTY400" s="56"/>
      <c r="OTZ400" s="56"/>
      <c r="OUA400" s="56"/>
      <c r="OUB400" s="56"/>
      <c r="OUC400" s="56"/>
      <c r="OUD400" s="56"/>
      <c r="OUE400" s="56"/>
      <c r="OUF400" s="56"/>
      <c r="OUG400" s="56"/>
      <c r="OUH400" s="56"/>
      <c r="OUI400" s="56"/>
      <c r="OUJ400" s="56"/>
      <c r="OUK400" s="56"/>
      <c r="OUL400" s="56"/>
      <c r="OUM400" s="56"/>
      <c r="OUN400" s="56"/>
      <c r="OUO400" s="56"/>
      <c r="OUP400" s="56"/>
      <c r="OUQ400" s="56"/>
      <c r="OUR400" s="56"/>
      <c r="OUS400" s="56"/>
      <c r="OUT400" s="56"/>
      <c r="OUU400" s="56"/>
      <c r="OUV400" s="56"/>
      <c r="OUW400" s="56"/>
      <c r="OUX400" s="56"/>
      <c r="OUY400" s="56"/>
      <c r="OUZ400" s="56"/>
      <c r="OVA400" s="56"/>
      <c r="OVB400" s="56"/>
      <c r="OVC400" s="56"/>
      <c r="OVD400" s="56"/>
      <c r="OVE400" s="56"/>
      <c r="OVF400" s="56"/>
      <c r="OVG400" s="56"/>
      <c r="OVH400" s="56"/>
      <c r="OVI400" s="56"/>
      <c r="OVJ400" s="56"/>
      <c r="OVK400" s="56"/>
      <c r="OVL400" s="56"/>
      <c r="OVM400" s="56"/>
      <c r="OVN400" s="56"/>
      <c r="OVO400" s="56"/>
      <c r="OVP400" s="56"/>
      <c r="OVQ400" s="56"/>
      <c r="OVR400" s="56"/>
      <c r="OVS400" s="56"/>
      <c r="OVT400" s="56"/>
      <c r="OVU400" s="56"/>
      <c r="OVV400" s="56"/>
      <c r="OVW400" s="56"/>
      <c r="OVX400" s="56"/>
      <c r="OVY400" s="56"/>
      <c r="OVZ400" s="56"/>
      <c r="OWA400" s="56"/>
      <c r="OWB400" s="56"/>
      <c r="OWC400" s="56"/>
      <c r="OWD400" s="56"/>
      <c r="OWE400" s="56"/>
      <c r="OWF400" s="56"/>
      <c r="OWG400" s="56"/>
      <c r="OWH400" s="56"/>
      <c r="OWI400" s="56"/>
      <c r="OWJ400" s="56"/>
      <c r="OWK400" s="56"/>
      <c r="OWL400" s="56"/>
      <c r="OWM400" s="56"/>
      <c r="OWN400" s="56"/>
      <c r="OWO400" s="56"/>
      <c r="OWP400" s="56"/>
      <c r="OWQ400" s="56"/>
      <c r="OWR400" s="56"/>
      <c r="OWS400" s="56"/>
      <c r="OWT400" s="56"/>
      <c r="OWU400" s="56"/>
      <c r="OWV400" s="56"/>
      <c r="OWW400" s="56"/>
      <c r="OWX400" s="56"/>
      <c r="OWY400" s="56"/>
      <c r="OWZ400" s="56"/>
      <c r="OXA400" s="56"/>
      <c r="OXB400" s="56"/>
      <c r="OXC400" s="56"/>
      <c r="OXD400" s="56"/>
      <c r="OXE400" s="56"/>
      <c r="OXF400" s="56"/>
      <c r="OXG400" s="56"/>
      <c r="OXH400" s="56"/>
      <c r="OXI400" s="56"/>
      <c r="OXJ400" s="56"/>
      <c r="OXK400" s="56"/>
      <c r="OXL400" s="56"/>
      <c r="OXM400" s="56"/>
      <c r="OXN400" s="56"/>
      <c r="OXO400" s="56"/>
      <c r="OXP400" s="56"/>
      <c r="OXQ400" s="56"/>
      <c r="OXR400" s="56"/>
      <c r="OXS400" s="56"/>
      <c r="OXT400" s="56"/>
      <c r="OXU400" s="56"/>
      <c r="OXV400" s="56"/>
      <c r="OXW400" s="56"/>
      <c r="OXX400" s="56"/>
      <c r="OXY400" s="56"/>
      <c r="OXZ400" s="56"/>
      <c r="OYA400" s="56"/>
      <c r="OYB400" s="56"/>
      <c r="OYC400" s="56"/>
      <c r="OYD400" s="56"/>
      <c r="OYE400" s="56"/>
      <c r="OYF400" s="56"/>
      <c r="OYG400" s="56"/>
      <c r="OYH400" s="56"/>
      <c r="OYI400" s="56"/>
      <c r="OYJ400" s="56"/>
      <c r="OYK400" s="56"/>
      <c r="OYL400" s="56"/>
      <c r="OYM400" s="56"/>
      <c r="OYN400" s="56"/>
      <c r="OYO400" s="56"/>
      <c r="OYP400" s="56"/>
      <c r="OYQ400" s="56"/>
      <c r="OYR400" s="56"/>
      <c r="OYS400" s="56"/>
      <c r="OYT400" s="56"/>
      <c r="OYU400" s="56"/>
      <c r="OYV400" s="56"/>
      <c r="OYW400" s="56"/>
      <c r="OYX400" s="56"/>
      <c r="OYY400" s="56"/>
      <c r="OYZ400" s="56"/>
      <c r="OZA400" s="56"/>
      <c r="OZB400" s="56"/>
      <c r="OZC400" s="56"/>
      <c r="OZD400" s="56"/>
      <c r="OZE400" s="56"/>
      <c r="OZF400" s="56"/>
      <c r="OZG400" s="56"/>
      <c r="OZH400" s="56"/>
      <c r="OZI400" s="56"/>
      <c r="OZJ400" s="56"/>
      <c r="OZK400" s="56"/>
      <c r="OZL400" s="56"/>
      <c r="OZM400" s="56"/>
      <c r="OZN400" s="56"/>
      <c r="OZO400" s="56"/>
      <c r="OZP400" s="56"/>
      <c r="OZQ400" s="56"/>
      <c r="OZR400" s="56"/>
      <c r="OZS400" s="56"/>
      <c r="OZT400" s="56"/>
      <c r="OZU400" s="56"/>
      <c r="OZV400" s="56"/>
      <c r="OZW400" s="56"/>
      <c r="OZX400" s="56"/>
      <c r="OZY400" s="56"/>
      <c r="OZZ400" s="56"/>
      <c r="PAA400" s="56"/>
      <c r="PAB400" s="56"/>
      <c r="PAC400" s="56"/>
      <c r="PAD400" s="56"/>
      <c r="PAE400" s="56"/>
      <c r="PAF400" s="56"/>
      <c r="PAG400" s="56"/>
      <c r="PAH400" s="56"/>
      <c r="PAI400" s="56"/>
      <c r="PAJ400" s="56"/>
      <c r="PAK400" s="56"/>
      <c r="PAL400" s="56"/>
      <c r="PAM400" s="56"/>
      <c r="PAN400" s="56"/>
      <c r="PAO400" s="56"/>
      <c r="PAP400" s="56"/>
      <c r="PAQ400" s="56"/>
      <c r="PAR400" s="56"/>
      <c r="PAS400" s="56"/>
      <c r="PAT400" s="56"/>
      <c r="PAU400" s="56"/>
      <c r="PAV400" s="56"/>
      <c r="PAW400" s="56"/>
      <c r="PAX400" s="56"/>
      <c r="PAY400" s="56"/>
      <c r="PAZ400" s="56"/>
      <c r="PBA400" s="56"/>
      <c r="PBB400" s="56"/>
      <c r="PBC400" s="56"/>
      <c r="PBD400" s="56"/>
      <c r="PBE400" s="56"/>
      <c r="PBF400" s="56"/>
      <c r="PBG400" s="56"/>
      <c r="PBH400" s="56"/>
      <c r="PBI400" s="56"/>
      <c r="PBJ400" s="56"/>
      <c r="PBK400" s="56"/>
      <c r="PBL400" s="56"/>
      <c r="PBM400" s="56"/>
      <c r="PBN400" s="56"/>
      <c r="PBO400" s="56"/>
      <c r="PBP400" s="56"/>
      <c r="PBQ400" s="56"/>
      <c r="PBR400" s="56"/>
      <c r="PBS400" s="56"/>
      <c r="PBT400" s="56"/>
      <c r="PBU400" s="56"/>
      <c r="PBV400" s="56"/>
      <c r="PBW400" s="56"/>
      <c r="PBX400" s="56"/>
      <c r="PBY400" s="56"/>
      <c r="PBZ400" s="56"/>
      <c r="PCA400" s="56"/>
      <c r="PCB400" s="56"/>
      <c r="PCC400" s="56"/>
      <c r="PCD400" s="56"/>
      <c r="PCE400" s="56"/>
      <c r="PCF400" s="56"/>
      <c r="PCG400" s="56"/>
      <c r="PCH400" s="56"/>
      <c r="PCI400" s="56"/>
      <c r="PCJ400" s="56"/>
      <c r="PCK400" s="56"/>
      <c r="PCL400" s="56"/>
      <c r="PCM400" s="56"/>
      <c r="PCN400" s="56"/>
      <c r="PCO400" s="56"/>
      <c r="PCP400" s="56"/>
      <c r="PCQ400" s="56"/>
      <c r="PCR400" s="56"/>
      <c r="PCS400" s="56"/>
      <c r="PCT400" s="56"/>
      <c r="PCU400" s="56"/>
      <c r="PCV400" s="56"/>
      <c r="PCW400" s="56"/>
      <c r="PCX400" s="56"/>
      <c r="PCY400" s="56"/>
      <c r="PCZ400" s="56"/>
      <c r="PDA400" s="56"/>
      <c r="PDB400" s="56"/>
      <c r="PDC400" s="56"/>
      <c r="PDD400" s="56"/>
      <c r="PDE400" s="56"/>
      <c r="PDF400" s="56"/>
      <c r="PDG400" s="56"/>
      <c r="PDH400" s="56"/>
      <c r="PDI400" s="56"/>
      <c r="PDJ400" s="56"/>
      <c r="PDK400" s="56"/>
      <c r="PDL400" s="56"/>
      <c r="PDM400" s="56"/>
      <c r="PDN400" s="56"/>
      <c r="PDO400" s="56"/>
      <c r="PDP400" s="56"/>
      <c r="PDQ400" s="56"/>
      <c r="PDR400" s="56"/>
      <c r="PDS400" s="56"/>
      <c r="PDT400" s="56"/>
      <c r="PDU400" s="56"/>
      <c r="PDV400" s="56"/>
      <c r="PDW400" s="56"/>
      <c r="PDX400" s="56"/>
      <c r="PDY400" s="56"/>
      <c r="PDZ400" s="56"/>
      <c r="PEA400" s="56"/>
      <c r="PEB400" s="56"/>
      <c r="PEC400" s="56"/>
      <c r="PED400" s="56"/>
      <c r="PEE400" s="56"/>
      <c r="PEF400" s="56"/>
      <c r="PEG400" s="56"/>
      <c r="PEH400" s="56"/>
      <c r="PEI400" s="56"/>
      <c r="PEJ400" s="56"/>
      <c r="PEK400" s="56"/>
      <c r="PEL400" s="56"/>
      <c r="PEM400" s="56"/>
      <c r="PEN400" s="56"/>
      <c r="PEO400" s="56"/>
      <c r="PEP400" s="56"/>
      <c r="PEQ400" s="56"/>
      <c r="PER400" s="56"/>
      <c r="PES400" s="56"/>
      <c r="PET400" s="56"/>
      <c r="PEU400" s="56"/>
      <c r="PEV400" s="56"/>
      <c r="PEW400" s="56"/>
      <c r="PEX400" s="56"/>
      <c r="PEY400" s="56"/>
      <c r="PEZ400" s="56"/>
      <c r="PFA400" s="56"/>
      <c r="PFB400" s="56"/>
      <c r="PFC400" s="56"/>
      <c r="PFD400" s="56"/>
      <c r="PFE400" s="56"/>
      <c r="PFF400" s="56"/>
      <c r="PFG400" s="56"/>
      <c r="PFH400" s="56"/>
      <c r="PFI400" s="56"/>
      <c r="PFJ400" s="56"/>
      <c r="PFK400" s="56"/>
      <c r="PFL400" s="56"/>
      <c r="PFM400" s="56"/>
      <c r="PFN400" s="56"/>
      <c r="PFO400" s="56"/>
      <c r="PFP400" s="56"/>
      <c r="PFQ400" s="56"/>
      <c r="PFR400" s="56"/>
      <c r="PFS400" s="56"/>
      <c r="PFT400" s="56"/>
      <c r="PFU400" s="56"/>
      <c r="PFV400" s="56"/>
      <c r="PFW400" s="56"/>
      <c r="PFX400" s="56"/>
      <c r="PFY400" s="56"/>
      <c r="PFZ400" s="56"/>
      <c r="PGA400" s="56"/>
      <c r="PGB400" s="56"/>
      <c r="PGC400" s="56"/>
      <c r="PGD400" s="56"/>
      <c r="PGE400" s="56"/>
      <c r="PGF400" s="56"/>
      <c r="PGG400" s="56"/>
      <c r="PGH400" s="56"/>
      <c r="PGI400" s="56"/>
      <c r="PGJ400" s="56"/>
      <c r="PGK400" s="56"/>
      <c r="PGL400" s="56"/>
      <c r="PGM400" s="56"/>
      <c r="PGN400" s="56"/>
      <c r="PGO400" s="56"/>
      <c r="PGP400" s="56"/>
      <c r="PGQ400" s="56"/>
      <c r="PGR400" s="56"/>
      <c r="PGS400" s="56"/>
      <c r="PGT400" s="56"/>
      <c r="PGU400" s="56"/>
      <c r="PGV400" s="56"/>
      <c r="PGW400" s="56"/>
      <c r="PGX400" s="56"/>
      <c r="PGY400" s="56"/>
      <c r="PGZ400" s="56"/>
      <c r="PHA400" s="56"/>
      <c r="PHB400" s="56"/>
      <c r="PHC400" s="56"/>
      <c r="PHD400" s="56"/>
      <c r="PHE400" s="56"/>
      <c r="PHF400" s="56"/>
      <c r="PHG400" s="56"/>
      <c r="PHH400" s="56"/>
      <c r="PHI400" s="56"/>
      <c r="PHJ400" s="56"/>
      <c r="PHK400" s="56"/>
      <c r="PHL400" s="56"/>
      <c r="PHM400" s="56"/>
      <c r="PHN400" s="56"/>
      <c r="PHO400" s="56"/>
      <c r="PHP400" s="56"/>
      <c r="PHQ400" s="56"/>
      <c r="PHR400" s="56"/>
      <c r="PHS400" s="56"/>
      <c r="PHT400" s="56"/>
      <c r="PHU400" s="56"/>
      <c r="PHV400" s="56"/>
      <c r="PHW400" s="56"/>
      <c r="PHX400" s="56"/>
      <c r="PHY400" s="56"/>
      <c r="PHZ400" s="56"/>
      <c r="PIA400" s="56"/>
      <c r="PIB400" s="56"/>
      <c r="PIC400" s="56"/>
      <c r="PID400" s="56"/>
      <c r="PIE400" s="56"/>
      <c r="PIF400" s="56"/>
      <c r="PIG400" s="56"/>
      <c r="PIH400" s="56"/>
      <c r="PII400" s="56"/>
      <c r="PIJ400" s="56"/>
      <c r="PIK400" s="56"/>
      <c r="PIL400" s="56"/>
      <c r="PIM400" s="56"/>
      <c r="PIN400" s="56"/>
      <c r="PIO400" s="56"/>
      <c r="PIP400" s="56"/>
      <c r="PIQ400" s="56"/>
      <c r="PIR400" s="56"/>
      <c r="PIS400" s="56"/>
      <c r="PIT400" s="56"/>
      <c r="PIU400" s="56"/>
      <c r="PIV400" s="56"/>
      <c r="PIW400" s="56"/>
      <c r="PIX400" s="56"/>
      <c r="PIY400" s="56"/>
      <c r="PIZ400" s="56"/>
      <c r="PJA400" s="56"/>
      <c r="PJB400" s="56"/>
      <c r="PJC400" s="56"/>
      <c r="PJD400" s="56"/>
      <c r="PJE400" s="56"/>
      <c r="PJF400" s="56"/>
      <c r="PJG400" s="56"/>
      <c r="PJH400" s="56"/>
      <c r="PJI400" s="56"/>
      <c r="PJJ400" s="56"/>
      <c r="PJK400" s="56"/>
      <c r="PJL400" s="56"/>
      <c r="PJM400" s="56"/>
      <c r="PJN400" s="56"/>
      <c r="PJO400" s="56"/>
      <c r="PJP400" s="56"/>
      <c r="PJQ400" s="56"/>
      <c r="PJR400" s="56"/>
      <c r="PJS400" s="56"/>
      <c r="PJT400" s="56"/>
      <c r="PJU400" s="56"/>
      <c r="PJV400" s="56"/>
      <c r="PJW400" s="56"/>
      <c r="PJX400" s="56"/>
      <c r="PJY400" s="56"/>
      <c r="PJZ400" s="56"/>
      <c r="PKA400" s="56"/>
      <c r="PKB400" s="56"/>
      <c r="PKC400" s="56"/>
      <c r="PKD400" s="56"/>
      <c r="PKE400" s="56"/>
      <c r="PKF400" s="56"/>
      <c r="PKG400" s="56"/>
      <c r="PKH400" s="56"/>
      <c r="PKI400" s="56"/>
      <c r="PKJ400" s="56"/>
      <c r="PKK400" s="56"/>
      <c r="PKL400" s="56"/>
      <c r="PKM400" s="56"/>
      <c r="PKN400" s="56"/>
      <c r="PKO400" s="56"/>
      <c r="PKP400" s="56"/>
      <c r="PKQ400" s="56"/>
      <c r="PKR400" s="56"/>
      <c r="PKS400" s="56"/>
      <c r="PKT400" s="56"/>
      <c r="PKU400" s="56"/>
      <c r="PKV400" s="56"/>
      <c r="PKW400" s="56"/>
      <c r="PKX400" s="56"/>
      <c r="PKY400" s="56"/>
      <c r="PKZ400" s="56"/>
      <c r="PLA400" s="56"/>
      <c r="PLB400" s="56"/>
      <c r="PLC400" s="56"/>
      <c r="PLD400" s="56"/>
      <c r="PLE400" s="56"/>
      <c r="PLF400" s="56"/>
      <c r="PLG400" s="56"/>
      <c r="PLH400" s="56"/>
      <c r="PLI400" s="56"/>
      <c r="PLJ400" s="56"/>
      <c r="PLK400" s="56"/>
      <c r="PLL400" s="56"/>
      <c r="PLM400" s="56"/>
      <c r="PLN400" s="56"/>
      <c r="PLO400" s="56"/>
      <c r="PLP400" s="56"/>
      <c r="PLQ400" s="56"/>
      <c r="PLR400" s="56"/>
      <c r="PLS400" s="56"/>
      <c r="PLT400" s="56"/>
      <c r="PLU400" s="56"/>
      <c r="PLV400" s="56"/>
      <c r="PLW400" s="56"/>
      <c r="PLX400" s="56"/>
      <c r="PLY400" s="56"/>
      <c r="PLZ400" s="56"/>
      <c r="PMA400" s="56"/>
      <c r="PMB400" s="56"/>
      <c r="PMC400" s="56"/>
      <c r="PMD400" s="56"/>
      <c r="PME400" s="56"/>
      <c r="PMF400" s="56"/>
      <c r="PMG400" s="56"/>
      <c r="PMH400" s="56"/>
      <c r="PMI400" s="56"/>
      <c r="PMJ400" s="56"/>
      <c r="PMK400" s="56"/>
      <c r="PML400" s="56"/>
      <c r="PMM400" s="56"/>
      <c r="PMN400" s="56"/>
      <c r="PMO400" s="56"/>
      <c r="PMP400" s="56"/>
      <c r="PMQ400" s="56"/>
      <c r="PMR400" s="56"/>
      <c r="PMS400" s="56"/>
      <c r="PMT400" s="56"/>
      <c r="PMU400" s="56"/>
      <c r="PMV400" s="56"/>
      <c r="PMW400" s="56"/>
      <c r="PMX400" s="56"/>
      <c r="PMY400" s="56"/>
      <c r="PMZ400" s="56"/>
      <c r="PNA400" s="56"/>
      <c r="PNB400" s="56"/>
      <c r="PNC400" s="56"/>
      <c r="PND400" s="56"/>
      <c r="PNE400" s="56"/>
      <c r="PNF400" s="56"/>
      <c r="PNG400" s="56"/>
      <c r="PNH400" s="56"/>
      <c r="PNI400" s="56"/>
      <c r="PNJ400" s="56"/>
      <c r="PNK400" s="56"/>
      <c r="PNL400" s="56"/>
      <c r="PNM400" s="56"/>
      <c r="PNN400" s="56"/>
      <c r="PNO400" s="56"/>
      <c r="PNP400" s="56"/>
      <c r="PNQ400" s="56"/>
      <c r="PNR400" s="56"/>
      <c r="PNS400" s="56"/>
      <c r="PNT400" s="56"/>
      <c r="PNU400" s="56"/>
      <c r="PNV400" s="56"/>
      <c r="PNW400" s="56"/>
      <c r="PNX400" s="56"/>
      <c r="PNY400" s="56"/>
      <c r="PNZ400" s="56"/>
      <c r="POA400" s="56"/>
      <c r="POB400" s="56"/>
      <c r="POC400" s="56"/>
      <c r="POD400" s="56"/>
      <c r="POE400" s="56"/>
      <c r="POF400" s="56"/>
      <c r="POG400" s="56"/>
      <c r="POH400" s="56"/>
      <c r="POI400" s="56"/>
      <c r="POJ400" s="56"/>
      <c r="POK400" s="56"/>
      <c r="POL400" s="56"/>
      <c r="POM400" s="56"/>
      <c r="PON400" s="56"/>
      <c r="POO400" s="56"/>
      <c r="POP400" s="56"/>
      <c r="POQ400" s="56"/>
      <c r="POR400" s="56"/>
      <c r="POS400" s="56"/>
      <c r="POT400" s="56"/>
      <c r="POU400" s="56"/>
      <c r="POV400" s="56"/>
      <c r="POW400" s="56"/>
      <c r="POX400" s="56"/>
      <c r="POY400" s="56"/>
      <c r="POZ400" s="56"/>
      <c r="PPA400" s="56"/>
      <c r="PPB400" s="56"/>
      <c r="PPC400" s="56"/>
      <c r="PPD400" s="56"/>
      <c r="PPE400" s="56"/>
      <c r="PPF400" s="56"/>
      <c r="PPG400" s="56"/>
      <c r="PPH400" s="56"/>
      <c r="PPI400" s="56"/>
      <c r="PPJ400" s="56"/>
      <c r="PPK400" s="56"/>
      <c r="PPL400" s="56"/>
      <c r="PPM400" s="56"/>
      <c r="PPN400" s="56"/>
      <c r="PPO400" s="56"/>
      <c r="PPP400" s="56"/>
      <c r="PPQ400" s="56"/>
      <c r="PPR400" s="56"/>
      <c r="PPS400" s="56"/>
      <c r="PPT400" s="56"/>
      <c r="PPU400" s="56"/>
      <c r="PPV400" s="56"/>
      <c r="PPW400" s="56"/>
      <c r="PPX400" s="56"/>
      <c r="PPY400" s="56"/>
      <c r="PPZ400" s="56"/>
      <c r="PQA400" s="56"/>
      <c r="PQB400" s="56"/>
      <c r="PQC400" s="56"/>
      <c r="PQD400" s="56"/>
      <c r="PQE400" s="56"/>
      <c r="PQF400" s="56"/>
      <c r="PQG400" s="56"/>
      <c r="PQH400" s="56"/>
      <c r="PQI400" s="56"/>
      <c r="PQJ400" s="56"/>
      <c r="PQK400" s="56"/>
      <c r="PQL400" s="56"/>
      <c r="PQM400" s="56"/>
      <c r="PQN400" s="56"/>
      <c r="PQO400" s="56"/>
      <c r="PQP400" s="56"/>
      <c r="PQQ400" s="56"/>
      <c r="PQR400" s="56"/>
      <c r="PQS400" s="56"/>
      <c r="PQT400" s="56"/>
      <c r="PQU400" s="56"/>
      <c r="PQV400" s="56"/>
      <c r="PQW400" s="56"/>
      <c r="PQX400" s="56"/>
      <c r="PQY400" s="56"/>
      <c r="PQZ400" s="56"/>
      <c r="PRA400" s="56"/>
      <c r="PRB400" s="56"/>
      <c r="PRC400" s="56"/>
      <c r="PRD400" s="56"/>
      <c r="PRE400" s="56"/>
      <c r="PRF400" s="56"/>
      <c r="PRG400" s="56"/>
      <c r="PRH400" s="56"/>
      <c r="PRI400" s="56"/>
      <c r="PRJ400" s="56"/>
      <c r="PRK400" s="56"/>
      <c r="PRL400" s="56"/>
      <c r="PRM400" s="56"/>
      <c r="PRN400" s="56"/>
      <c r="PRO400" s="56"/>
      <c r="PRP400" s="56"/>
      <c r="PRQ400" s="56"/>
      <c r="PRR400" s="56"/>
      <c r="PRS400" s="56"/>
      <c r="PRT400" s="56"/>
      <c r="PRU400" s="56"/>
      <c r="PRV400" s="56"/>
      <c r="PRW400" s="56"/>
      <c r="PRX400" s="56"/>
      <c r="PRY400" s="56"/>
      <c r="PRZ400" s="56"/>
      <c r="PSA400" s="56"/>
      <c r="PSB400" s="56"/>
      <c r="PSC400" s="56"/>
      <c r="PSD400" s="56"/>
      <c r="PSE400" s="56"/>
      <c r="PSF400" s="56"/>
      <c r="PSG400" s="56"/>
      <c r="PSH400" s="56"/>
      <c r="PSI400" s="56"/>
      <c r="PSJ400" s="56"/>
      <c r="PSK400" s="56"/>
      <c r="PSL400" s="56"/>
      <c r="PSM400" s="56"/>
      <c r="PSN400" s="56"/>
      <c r="PSO400" s="56"/>
      <c r="PSP400" s="56"/>
      <c r="PSQ400" s="56"/>
      <c r="PSR400" s="56"/>
      <c r="PSS400" s="56"/>
      <c r="PST400" s="56"/>
      <c r="PSU400" s="56"/>
      <c r="PSV400" s="56"/>
      <c r="PSW400" s="56"/>
      <c r="PSX400" s="56"/>
      <c r="PSY400" s="56"/>
      <c r="PSZ400" s="56"/>
      <c r="PTA400" s="56"/>
      <c r="PTB400" s="56"/>
      <c r="PTC400" s="56"/>
      <c r="PTD400" s="56"/>
      <c r="PTE400" s="56"/>
      <c r="PTF400" s="56"/>
      <c r="PTG400" s="56"/>
      <c r="PTH400" s="56"/>
      <c r="PTI400" s="56"/>
      <c r="PTJ400" s="56"/>
      <c r="PTK400" s="56"/>
      <c r="PTL400" s="56"/>
      <c r="PTM400" s="56"/>
      <c r="PTN400" s="56"/>
      <c r="PTO400" s="56"/>
      <c r="PTP400" s="56"/>
      <c r="PTQ400" s="56"/>
      <c r="PTR400" s="56"/>
      <c r="PTS400" s="56"/>
      <c r="PTT400" s="56"/>
      <c r="PTU400" s="56"/>
      <c r="PTV400" s="56"/>
      <c r="PTW400" s="56"/>
      <c r="PTX400" s="56"/>
      <c r="PTY400" s="56"/>
      <c r="PTZ400" s="56"/>
      <c r="PUA400" s="56"/>
      <c r="PUB400" s="56"/>
      <c r="PUC400" s="56"/>
      <c r="PUD400" s="56"/>
      <c r="PUE400" s="56"/>
      <c r="PUF400" s="56"/>
      <c r="PUG400" s="56"/>
      <c r="PUH400" s="56"/>
      <c r="PUI400" s="56"/>
      <c r="PUJ400" s="56"/>
      <c r="PUK400" s="56"/>
      <c r="PUL400" s="56"/>
      <c r="PUM400" s="56"/>
      <c r="PUN400" s="56"/>
      <c r="PUO400" s="56"/>
      <c r="PUP400" s="56"/>
      <c r="PUQ400" s="56"/>
      <c r="PUR400" s="56"/>
      <c r="PUS400" s="56"/>
      <c r="PUT400" s="56"/>
      <c r="PUU400" s="56"/>
      <c r="PUV400" s="56"/>
      <c r="PUW400" s="56"/>
      <c r="PUX400" s="56"/>
      <c r="PUY400" s="56"/>
      <c r="PUZ400" s="56"/>
      <c r="PVA400" s="56"/>
      <c r="PVB400" s="56"/>
      <c r="PVC400" s="56"/>
      <c r="PVD400" s="56"/>
      <c r="PVE400" s="56"/>
      <c r="PVF400" s="56"/>
      <c r="PVG400" s="56"/>
      <c r="PVH400" s="56"/>
      <c r="PVI400" s="56"/>
      <c r="PVJ400" s="56"/>
      <c r="PVK400" s="56"/>
      <c r="PVL400" s="56"/>
      <c r="PVM400" s="56"/>
      <c r="PVN400" s="56"/>
      <c r="PVO400" s="56"/>
      <c r="PVP400" s="56"/>
      <c r="PVQ400" s="56"/>
      <c r="PVR400" s="56"/>
      <c r="PVS400" s="56"/>
      <c r="PVT400" s="56"/>
      <c r="PVU400" s="56"/>
      <c r="PVV400" s="56"/>
      <c r="PVW400" s="56"/>
      <c r="PVX400" s="56"/>
      <c r="PVY400" s="56"/>
      <c r="PVZ400" s="56"/>
      <c r="PWA400" s="56"/>
      <c r="PWB400" s="56"/>
      <c r="PWC400" s="56"/>
      <c r="PWD400" s="56"/>
      <c r="PWE400" s="56"/>
      <c r="PWF400" s="56"/>
      <c r="PWG400" s="56"/>
      <c r="PWH400" s="56"/>
      <c r="PWI400" s="56"/>
      <c r="PWJ400" s="56"/>
      <c r="PWK400" s="56"/>
      <c r="PWL400" s="56"/>
      <c r="PWM400" s="56"/>
      <c r="PWN400" s="56"/>
      <c r="PWO400" s="56"/>
      <c r="PWP400" s="56"/>
      <c r="PWQ400" s="56"/>
      <c r="PWR400" s="56"/>
      <c r="PWS400" s="56"/>
      <c r="PWT400" s="56"/>
      <c r="PWU400" s="56"/>
      <c r="PWV400" s="56"/>
      <c r="PWW400" s="56"/>
      <c r="PWX400" s="56"/>
      <c r="PWY400" s="56"/>
      <c r="PWZ400" s="56"/>
      <c r="PXA400" s="56"/>
      <c r="PXB400" s="56"/>
      <c r="PXC400" s="56"/>
      <c r="PXD400" s="56"/>
      <c r="PXE400" s="56"/>
      <c r="PXF400" s="56"/>
      <c r="PXG400" s="56"/>
      <c r="PXH400" s="56"/>
      <c r="PXI400" s="56"/>
      <c r="PXJ400" s="56"/>
      <c r="PXK400" s="56"/>
      <c r="PXL400" s="56"/>
      <c r="PXM400" s="56"/>
      <c r="PXN400" s="56"/>
      <c r="PXO400" s="56"/>
      <c r="PXP400" s="56"/>
      <c r="PXQ400" s="56"/>
      <c r="PXR400" s="56"/>
      <c r="PXS400" s="56"/>
      <c r="PXT400" s="56"/>
      <c r="PXU400" s="56"/>
      <c r="PXV400" s="56"/>
      <c r="PXW400" s="56"/>
      <c r="PXX400" s="56"/>
      <c r="PXY400" s="56"/>
      <c r="PXZ400" s="56"/>
      <c r="PYA400" s="56"/>
      <c r="PYB400" s="56"/>
      <c r="PYC400" s="56"/>
      <c r="PYD400" s="56"/>
      <c r="PYE400" s="56"/>
      <c r="PYF400" s="56"/>
      <c r="PYG400" s="56"/>
      <c r="PYH400" s="56"/>
      <c r="PYI400" s="56"/>
      <c r="PYJ400" s="56"/>
      <c r="PYK400" s="56"/>
      <c r="PYL400" s="56"/>
      <c r="PYM400" s="56"/>
      <c r="PYN400" s="56"/>
      <c r="PYO400" s="56"/>
      <c r="PYP400" s="56"/>
      <c r="PYQ400" s="56"/>
      <c r="PYR400" s="56"/>
      <c r="PYS400" s="56"/>
      <c r="PYT400" s="56"/>
      <c r="PYU400" s="56"/>
      <c r="PYV400" s="56"/>
      <c r="PYW400" s="56"/>
      <c r="PYX400" s="56"/>
      <c r="PYY400" s="56"/>
      <c r="PYZ400" s="56"/>
      <c r="PZA400" s="56"/>
      <c r="PZB400" s="56"/>
      <c r="PZC400" s="56"/>
      <c r="PZD400" s="56"/>
      <c r="PZE400" s="56"/>
      <c r="PZF400" s="56"/>
      <c r="PZG400" s="56"/>
      <c r="PZH400" s="56"/>
      <c r="PZI400" s="56"/>
      <c r="PZJ400" s="56"/>
      <c r="PZK400" s="56"/>
      <c r="PZL400" s="56"/>
      <c r="PZM400" s="56"/>
      <c r="PZN400" s="56"/>
      <c r="PZO400" s="56"/>
      <c r="PZP400" s="56"/>
      <c r="PZQ400" s="56"/>
      <c r="PZR400" s="56"/>
      <c r="PZS400" s="56"/>
      <c r="PZT400" s="56"/>
      <c r="PZU400" s="56"/>
      <c r="PZV400" s="56"/>
      <c r="PZW400" s="56"/>
      <c r="PZX400" s="56"/>
      <c r="PZY400" s="56"/>
      <c r="PZZ400" s="56"/>
      <c r="QAA400" s="56"/>
      <c r="QAB400" s="56"/>
      <c r="QAC400" s="56"/>
      <c r="QAD400" s="56"/>
      <c r="QAE400" s="56"/>
      <c r="QAF400" s="56"/>
      <c r="QAG400" s="56"/>
      <c r="QAH400" s="56"/>
      <c r="QAI400" s="56"/>
      <c r="QAJ400" s="56"/>
      <c r="QAK400" s="56"/>
      <c r="QAL400" s="56"/>
      <c r="QAM400" s="56"/>
      <c r="QAN400" s="56"/>
      <c r="QAO400" s="56"/>
      <c r="QAP400" s="56"/>
      <c r="QAQ400" s="56"/>
      <c r="QAR400" s="56"/>
      <c r="QAS400" s="56"/>
      <c r="QAT400" s="56"/>
      <c r="QAU400" s="56"/>
      <c r="QAV400" s="56"/>
      <c r="QAW400" s="56"/>
      <c r="QAX400" s="56"/>
      <c r="QAY400" s="56"/>
      <c r="QAZ400" s="56"/>
      <c r="QBA400" s="56"/>
      <c r="QBB400" s="56"/>
      <c r="QBC400" s="56"/>
      <c r="QBD400" s="56"/>
      <c r="QBE400" s="56"/>
      <c r="QBF400" s="56"/>
      <c r="QBG400" s="56"/>
      <c r="QBH400" s="56"/>
      <c r="QBI400" s="56"/>
      <c r="QBJ400" s="56"/>
      <c r="QBK400" s="56"/>
      <c r="QBL400" s="56"/>
      <c r="QBM400" s="56"/>
      <c r="QBN400" s="56"/>
      <c r="QBO400" s="56"/>
      <c r="QBP400" s="56"/>
      <c r="QBQ400" s="56"/>
      <c r="QBR400" s="56"/>
      <c r="QBS400" s="56"/>
      <c r="QBT400" s="56"/>
      <c r="QBU400" s="56"/>
      <c r="QBV400" s="56"/>
      <c r="QBW400" s="56"/>
      <c r="QBX400" s="56"/>
      <c r="QBY400" s="56"/>
      <c r="QBZ400" s="56"/>
      <c r="QCA400" s="56"/>
      <c r="QCB400" s="56"/>
      <c r="QCC400" s="56"/>
      <c r="QCD400" s="56"/>
      <c r="QCE400" s="56"/>
      <c r="QCF400" s="56"/>
      <c r="QCG400" s="56"/>
      <c r="QCH400" s="56"/>
      <c r="QCI400" s="56"/>
      <c r="QCJ400" s="56"/>
      <c r="QCK400" s="56"/>
      <c r="QCL400" s="56"/>
      <c r="QCM400" s="56"/>
      <c r="QCN400" s="56"/>
      <c r="QCO400" s="56"/>
      <c r="QCP400" s="56"/>
      <c r="QCQ400" s="56"/>
      <c r="QCR400" s="56"/>
      <c r="QCS400" s="56"/>
      <c r="QCT400" s="56"/>
      <c r="QCU400" s="56"/>
      <c r="QCV400" s="56"/>
      <c r="QCW400" s="56"/>
      <c r="QCX400" s="56"/>
      <c r="QCY400" s="56"/>
      <c r="QCZ400" s="56"/>
      <c r="QDA400" s="56"/>
      <c r="QDB400" s="56"/>
      <c r="QDC400" s="56"/>
      <c r="QDD400" s="56"/>
      <c r="QDE400" s="56"/>
      <c r="QDF400" s="56"/>
      <c r="QDG400" s="56"/>
      <c r="QDH400" s="56"/>
      <c r="QDI400" s="56"/>
      <c r="QDJ400" s="56"/>
      <c r="QDK400" s="56"/>
      <c r="QDL400" s="56"/>
      <c r="QDM400" s="56"/>
      <c r="QDN400" s="56"/>
      <c r="QDO400" s="56"/>
      <c r="QDP400" s="56"/>
      <c r="QDQ400" s="56"/>
      <c r="QDR400" s="56"/>
      <c r="QDS400" s="56"/>
      <c r="QDT400" s="56"/>
      <c r="QDU400" s="56"/>
      <c r="QDV400" s="56"/>
      <c r="QDW400" s="56"/>
      <c r="QDX400" s="56"/>
      <c r="QDY400" s="56"/>
      <c r="QDZ400" s="56"/>
      <c r="QEA400" s="56"/>
      <c r="QEB400" s="56"/>
      <c r="QEC400" s="56"/>
      <c r="QED400" s="56"/>
      <c r="QEE400" s="56"/>
      <c r="QEF400" s="56"/>
      <c r="QEG400" s="56"/>
      <c r="QEH400" s="56"/>
      <c r="QEI400" s="56"/>
      <c r="QEJ400" s="56"/>
      <c r="QEK400" s="56"/>
      <c r="QEL400" s="56"/>
      <c r="QEM400" s="56"/>
      <c r="QEN400" s="56"/>
      <c r="QEO400" s="56"/>
      <c r="QEP400" s="56"/>
      <c r="QEQ400" s="56"/>
      <c r="QER400" s="56"/>
      <c r="QES400" s="56"/>
      <c r="QET400" s="56"/>
      <c r="QEU400" s="56"/>
      <c r="QEV400" s="56"/>
      <c r="QEW400" s="56"/>
      <c r="QEX400" s="56"/>
      <c r="QEY400" s="56"/>
      <c r="QEZ400" s="56"/>
      <c r="QFA400" s="56"/>
      <c r="QFB400" s="56"/>
      <c r="QFC400" s="56"/>
      <c r="QFD400" s="56"/>
      <c r="QFE400" s="56"/>
      <c r="QFF400" s="56"/>
      <c r="QFG400" s="56"/>
      <c r="QFH400" s="56"/>
      <c r="QFI400" s="56"/>
      <c r="QFJ400" s="56"/>
      <c r="QFK400" s="56"/>
      <c r="QFL400" s="56"/>
      <c r="QFM400" s="56"/>
      <c r="QFN400" s="56"/>
      <c r="QFO400" s="56"/>
      <c r="QFP400" s="56"/>
      <c r="QFQ400" s="56"/>
      <c r="QFR400" s="56"/>
      <c r="QFS400" s="56"/>
      <c r="QFT400" s="56"/>
      <c r="QFU400" s="56"/>
      <c r="QFV400" s="56"/>
      <c r="QFW400" s="56"/>
      <c r="QFX400" s="56"/>
      <c r="QFY400" s="56"/>
      <c r="QFZ400" s="56"/>
      <c r="QGA400" s="56"/>
      <c r="QGB400" s="56"/>
      <c r="QGC400" s="56"/>
      <c r="QGD400" s="56"/>
      <c r="QGE400" s="56"/>
      <c r="QGF400" s="56"/>
      <c r="QGG400" s="56"/>
      <c r="QGH400" s="56"/>
      <c r="QGI400" s="56"/>
      <c r="QGJ400" s="56"/>
      <c r="QGK400" s="56"/>
      <c r="QGL400" s="56"/>
      <c r="QGM400" s="56"/>
      <c r="QGN400" s="56"/>
      <c r="QGO400" s="56"/>
      <c r="QGP400" s="56"/>
      <c r="QGQ400" s="56"/>
      <c r="QGR400" s="56"/>
      <c r="QGS400" s="56"/>
      <c r="QGT400" s="56"/>
      <c r="QGU400" s="56"/>
      <c r="QGV400" s="56"/>
      <c r="QGW400" s="56"/>
      <c r="QGX400" s="56"/>
      <c r="QGY400" s="56"/>
      <c r="QGZ400" s="56"/>
      <c r="QHA400" s="56"/>
      <c r="QHB400" s="56"/>
      <c r="QHC400" s="56"/>
      <c r="QHD400" s="56"/>
      <c r="QHE400" s="56"/>
      <c r="QHF400" s="56"/>
      <c r="QHG400" s="56"/>
      <c r="QHH400" s="56"/>
      <c r="QHI400" s="56"/>
      <c r="QHJ400" s="56"/>
      <c r="QHK400" s="56"/>
      <c r="QHL400" s="56"/>
      <c r="QHM400" s="56"/>
      <c r="QHN400" s="56"/>
      <c r="QHO400" s="56"/>
      <c r="QHP400" s="56"/>
      <c r="QHQ400" s="56"/>
      <c r="QHR400" s="56"/>
      <c r="QHS400" s="56"/>
      <c r="QHT400" s="56"/>
      <c r="QHU400" s="56"/>
      <c r="QHV400" s="56"/>
      <c r="QHW400" s="56"/>
      <c r="QHX400" s="56"/>
      <c r="QHY400" s="56"/>
      <c r="QHZ400" s="56"/>
      <c r="QIA400" s="56"/>
      <c r="QIB400" s="56"/>
      <c r="QIC400" s="56"/>
      <c r="QID400" s="56"/>
      <c r="QIE400" s="56"/>
      <c r="QIF400" s="56"/>
      <c r="QIG400" s="56"/>
      <c r="QIH400" s="56"/>
      <c r="QII400" s="56"/>
      <c r="QIJ400" s="56"/>
      <c r="QIK400" s="56"/>
      <c r="QIL400" s="56"/>
      <c r="QIM400" s="56"/>
      <c r="QIN400" s="56"/>
      <c r="QIO400" s="56"/>
      <c r="QIP400" s="56"/>
      <c r="QIQ400" s="56"/>
      <c r="QIR400" s="56"/>
      <c r="QIS400" s="56"/>
      <c r="QIT400" s="56"/>
      <c r="QIU400" s="56"/>
      <c r="QIV400" s="56"/>
      <c r="QIW400" s="56"/>
      <c r="QIX400" s="56"/>
      <c r="QIY400" s="56"/>
      <c r="QIZ400" s="56"/>
      <c r="QJA400" s="56"/>
      <c r="QJB400" s="56"/>
      <c r="QJC400" s="56"/>
      <c r="QJD400" s="56"/>
      <c r="QJE400" s="56"/>
      <c r="QJF400" s="56"/>
      <c r="QJG400" s="56"/>
      <c r="QJH400" s="56"/>
      <c r="QJI400" s="56"/>
      <c r="QJJ400" s="56"/>
      <c r="QJK400" s="56"/>
      <c r="QJL400" s="56"/>
      <c r="QJM400" s="56"/>
      <c r="QJN400" s="56"/>
      <c r="QJO400" s="56"/>
      <c r="QJP400" s="56"/>
      <c r="QJQ400" s="56"/>
      <c r="QJR400" s="56"/>
      <c r="QJS400" s="56"/>
      <c r="QJT400" s="56"/>
      <c r="QJU400" s="56"/>
      <c r="QJV400" s="56"/>
      <c r="QJW400" s="56"/>
      <c r="QJX400" s="56"/>
      <c r="QJY400" s="56"/>
      <c r="QJZ400" s="56"/>
      <c r="QKA400" s="56"/>
      <c r="QKB400" s="56"/>
      <c r="QKC400" s="56"/>
      <c r="QKD400" s="56"/>
      <c r="QKE400" s="56"/>
      <c r="QKF400" s="56"/>
      <c r="QKG400" s="56"/>
      <c r="QKH400" s="56"/>
      <c r="QKI400" s="56"/>
      <c r="QKJ400" s="56"/>
      <c r="QKK400" s="56"/>
      <c r="QKL400" s="56"/>
      <c r="QKM400" s="56"/>
      <c r="QKN400" s="56"/>
      <c r="QKO400" s="56"/>
      <c r="QKP400" s="56"/>
      <c r="QKQ400" s="56"/>
      <c r="QKR400" s="56"/>
      <c r="QKS400" s="56"/>
      <c r="QKT400" s="56"/>
      <c r="QKU400" s="56"/>
      <c r="QKV400" s="56"/>
      <c r="QKW400" s="56"/>
      <c r="QKX400" s="56"/>
      <c r="QKY400" s="56"/>
      <c r="QKZ400" s="56"/>
      <c r="QLA400" s="56"/>
      <c r="QLB400" s="56"/>
      <c r="QLC400" s="56"/>
      <c r="QLD400" s="56"/>
      <c r="QLE400" s="56"/>
      <c r="QLF400" s="56"/>
      <c r="QLG400" s="56"/>
      <c r="QLH400" s="56"/>
      <c r="QLI400" s="56"/>
      <c r="QLJ400" s="56"/>
      <c r="QLK400" s="56"/>
      <c r="QLL400" s="56"/>
      <c r="QLM400" s="56"/>
      <c r="QLN400" s="56"/>
      <c r="QLO400" s="56"/>
      <c r="QLP400" s="56"/>
      <c r="QLQ400" s="56"/>
      <c r="QLR400" s="56"/>
      <c r="QLS400" s="56"/>
      <c r="QLT400" s="56"/>
      <c r="QLU400" s="56"/>
      <c r="QLV400" s="56"/>
      <c r="QLW400" s="56"/>
      <c r="QLX400" s="56"/>
      <c r="QLY400" s="56"/>
      <c r="QLZ400" s="56"/>
      <c r="QMA400" s="56"/>
      <c r="QMB400" s="56"/>
      <c r="QMC400" s="56"/>
      <c r="QMD400" s="56"/>
      <c r="QME400" s="56"/>
      <c r="QMF400" s="56"/>
      <c r="QMG400" s="56"/>
      <c r="QMH400" s="56"/>
      <c r="QMI400" s="56"/>
      <c r="QMJ400" s="56"/>
      <c r="QMK400" s="56"/>
      <c r="QML400" s="56"/>
      <c r="QMM400" s="56"/>
      <c r="QMN400" s="56"/>
      <c r="QMO400" s="56"/>
      <c r="QMP400" s="56"/>
      <c r="QMQ400" s="56"/>
      <c r="QMR400" s="56"/>
      <c r="QMS400" s="56"/>
      <c r="QMT400" s="56"/>
      <c r="QMU400" s="56"/>
      <c r="QMV400" s="56"/>
      <c r="QMW400" s="56"/>
      <c r="QMX400" s="56"/>
      <c r="QMY400" s="56"/>
      <c r="QMZ400" s="56"/>
      <c r="QNA400" s="56"/>
      <c r="QNB400" s="56"/>
      <c r="QNC400" s="56"/>
      <c r="QND400" s="56"/>
      <c r="QNE400" s="56"/>
      <c r="QNF400" s="56"/>
      <c r="QNG400" s="56"/>
      <c r="QNH400" s="56"/>
      <c r="QNI400" s="56"/>
      <c r="QNJ400" s="56"/>
      <c r="QNK400" s="56"/>
      <c r="QNL400" s="56"/>
      <c r="QNM400" s="56"/>
      <c r="QNN400" s="56"/>
      <c r="QNO400" s="56"/>
      <c r="QNP400" s="56"/>
      <c r="QNQ400" s="56"/>
      <c r="QNR400" s="56"/>
      <c r="QNS400" s="56"/>
      <c r="QNT400" s="56"/>
      <c r="QNU400" s="56"/>
      <c r="QNV400" s="56"/>
      <c r="QNW400" s="56"/>
      <c r="QNX400" s="56"/>
      <c r="QNY400" s="56"/>
      <c r="QNZ400" s="56"/>
      <c r="QOA400" s="56"/>
      <c r="QOB400" s="56"/>
      <c r="QOC400" s="56"/>
      <c r="QOD400" s="56"/>
      <c r="QOE400" s="56"/>
      <c r="QOF400" s="56"/>
      <c r="QOG400" s="56"/>
      <c r="QOH400" s="56"/>
      <c r="QOI400" s="56"/>
      <c r="QOJ400" s="56"/>
      <c r="QOK400" s="56"/>
      <c r="QOL400" s="56"/>
      <c r="QOM400" s="56"/>
      <c r="QON400" s="56"/>
      <c r="QOO400" s="56"/>
      <c r="QOP400" s="56"/>
      <c r="QOQ400" s="56"/>
      <c r="QOR400" s="56"/>
      <c r="QOS400" s="56"/>
      <c r="QOT400" s="56"/>
      <c r="QOU400" s="56"/>
      <c r="QOV400" s="56"/>
      <c r="QOW400" s="56"/>
      <c r="QOX400" s="56"/>
      <c r="QOY400" s="56"/>
      <c r="QOZ400" s="56"/>
      <c r="QPA400" s="56"/>
      <c r="QPB400" s="56"/>
      <c r="QPC400" s="56"/>
      <c r="QPD400" s="56"/>
      <c r="QPE400" s="56"/>
      <c r="QPF400" s="56"/>
      <c r="QPG400" s="56"/>
      <c r="QPH400" s="56"/>
      <c r="QPI400" s="56"/>
      <c r="QPJ400" s="56"/>
      <c r="QPK400" s="56"/>
      <c r="QPL400" s="56"/>
      <c r="QPM400" s="56"/>
      <c r="QPN400" s="56"/>
      <c r="QPO400" s="56"/>
      <c r="QPP400" s="56"/>
      <c r="QPQ400" s="56"/>
      <c r="QPR400" s="56"/>
      <c r="QPS400" s="56"/>
      <c r="QPT400" s="56"/>
      <c r="QPU400" s="56"/>
      <c r="QPV400" s="56"/>
      <c r="QPW400" s="56"/>
      <c r="QPX400" s="56"/>
      <c r="QPY400" s="56"/>
      <c r="QPZ400" s="56"/>
      <c r="QQA400" s="56"/>
      <c r="QQB400" s="56"/>
      <c r="QQC400" s="56"/>
      <c r="QQD400" s="56"/>
      <c r="QQE400" s="56"/>
      <c r="QQF400" s="56"/>
      <c r="QQG400" s="56"/>
      <c r="QQH400" s="56"/>
      <c r="QQI400" s="56"/>
      <c r="QQJ400" s="56"/>
      <c r="QQK400" s="56"/>
      <c r="QQL400" s="56"/>
      <c r="QQM400" s="56"/>
      <c r="QQN400" s="56"/>
      <c r="QQO400" s="56"/>
      <c r="QQP400" s="56"/>
      <c r="QQQ400" s="56"/>
      <c r="QQR400" s="56"/>
      <c r="QQS400" s="56"/>
      <c r="QQT400" s="56"/>
      <c r="QQU400" s="56"/>
      <c r="QQV400" s="56"/>
      <c r="QQW400" s="56"/>
      <c r="QQX400" s="56"/>
      <c r="QQY400" s="56"/>
      <c r="QQZ400" s="56"/>
      <c r="QRA400" s="56"/>
      <c r="QRB400" s="56"/>
      <c r="QRC400" s="56"/>
      <c r="QRD400" s="56"/>
      <c r="QRE400" s="56"/>
      <c r="QRF400" s="56"/>
      <c r="QRG400" s="56"/>
      <c r="QRH400" s="56"/>
      <c r="QRI400" s="56"/>
      <c r="QRJ400" s="56"/>
      <c r="QRK400" s="56"/>
      <c r="QRL400" s="56"/>
      <c r="QRM400" s="56"/>
      <c r="QRN400" s="56"/>
      <c r="QRO400" s="56"/>
      <c r="QRP400" s="56"/>
      <c r="QRQ400" s="56"/>
      <c r="QRR400" s="56"/>
      <c r="QRS400" s="56"/>
      <c r="QRT400" s="56"/>
      <c r="QRU400" s="56"/>
      <c r="QRV400" s="56"/>
      <c r="QRW400" s="56"/>
      <c r="QRX400" s="56"/>
      <c r="QRY400" s="56"/>
      <c r="QRZ400" s="56"/>
      <c r="QSA400" s="56"/>
      <c r="QSB400" s="56"/>
      <c r="QSC400" s="56"/>
      <c r="QSD400" s="56"/>
      <c r="QSE400" s="56"/>
      <c r="QSF400" s="56"/>
      <c r="QSG400" s="56"/>
      <c r="QSH400" s="56"/>
      <c r="QSI400" s="56"/>
      <c r="QSJ400" s="56"/>
      <c r="QSK400" s="56"/>
      <c r="QSL400" s="56"/>
      <c r="QSM400" s="56"/>
      <c r="QSN400" s="56"/>
      <c r="QSO400" s="56"/>
      <c r="QSP400" s="56"/>
      <c r="QSQ400" s="56"/>
      <c r="QSR400" s="56"/>
      <c r="QSS400" s="56"/>
      <c r="QST400" s="56"/>
      <c r="QSU400" s="56"/>
      <c r="QSV400" s="56"/>
      <c r="QSW400" s="56"/>
      <c r="QSX400" s="56"/>
      <c r="QSY400" s="56"/>
      <c r="QSZ400" s="56"/>
      <c r="QTA400" s="56"/>
      <c r="QTB400" s="56"/>
      <c r="QTC400" s="56"/>
      <c r="QTD400" s="56"/>
      <c r="QTE400" s="56"/>
      <c r="QTF400" s="56"/>
      <c r="QTG400" s="56"/>
      <c r="QTH400" s="56"/>
      <c r="QTI400" s="56"/>
      <c r="QTJ400" s="56"/>
      <c r="QTK400" s="56"/>
      <c r="QTL400" s="56"/>
      <c r="QTM400" s="56"/>
      <c r="QTN400" s="56"/>
      <c r="QTO400" s="56"/>
      <c r="QTP400" s="56"/>
      <c r="QTQ400" s="56"/>
      <c r="QTR400" s="56"/>
      <c r="QTS400" s="56"/>
      <c r="QTT400" s="56"/>
      <c r="QTU400" s="56"/>
      <c r="QTV400" s="56"/>
      <c r="QTW400" s="56"/>
      <c r="QTX400" s="56"/>
      <c r="QTY400" s="56"/>
      <c r="QTZ400" s="56"/>
      <c r="QUA400" s="56"/>
      <c r="QUB400" s="56"/>
      <c r="QUC400" s="56"/>
      <c r="QUD400" s="56"/>
      <c r="QUE400" s="56"/>
      <c r="QUF400" s="56"/>
      <c r="QUG400" s="56"/>
      <c r="QUH400" s="56"/>
      <c r="QUI400" s="56"/>
      <c r="QUJ400" s="56"/>
      <c r="QUK400" s="56"/>
      <c r="QUL400" s="56"/>
      <c r="QUM400" s="56"/>
      <c r="QUN400" s="56"/>
      <c r="QUO400" s="56"/>
      <c r="QUP400" s="56"/>
      <c r="QUQ400" s="56"/>
      <c r="QUR400" s="56"/>
      <c r="QUS400" s="56"/>
      <c r="QUT400" s="56"/>
      <c r="QUU400" s="56"/>
      <c r="QUV400" s="56"/>
      <c r="QUW400" s="56"/>
      <c r="QUX400" s="56"/>
      <c r="QUY400" s="56"/>
      <c r="QUZ400" s="56"/>
      <c r="QVA400" s="56"/>
      <c r="QVB400" s="56"/>
      <c r="QVC400" s="56"/>
      <c r="QVD400" s="56"/>
      <c r="QVE400" s="56"/>
      <c r="QVF400" s="56"/>
      <c r="QVG400" s="56"/>
      <c r="QVH400" s="56"/>
      <c r="QVI400" s="56"/>
      <c r="QVJ400" s="56"/>
      <c r="QVK400" s="56"/>
      <c r="QVL400" s="56"/>
      <c r="QVM400" s="56"/>
      <c r="QVN400" s="56"/>
      <c r="QVO400" s="56"/>
      <c r="QVP400" s="56"/>
      <c r="QVQ400" s="56"/>
      <c r="QVR400" s="56"/>
      <c r="QVS400" s="56"/>
      <c r="QVT400" s="56"/>
      <c r="QVU400" s="56"/>
      <c r="QVV400" s="56"/>
      <c r="QVW400" s="56"/>
      <c r="QVX400" s="56"/>
      <c r="QVY400" s="56"/>
      <c r="QVZ400" s="56"/>
      <c r="QWA400" s="56"/>
      <c r="QWB400" s="56"/>
      <c r="QWC400" s="56"/>
      <c r="QWD400" s="56"/>
      <c r="QWE400" s="56"/>
      <c r="QWF400" s="56"/>
      <c r="QWG400" s="56"/>
      <c r="QWH400" s="56"/>
      <c r="QWI400" s="56"/>
      <c r="QWJ400" s="56"/>
      <c r="QWK400" s="56"/>
      <c r="QWL400" s="56"/>
      <c r="QWM400" s="56"/>
      <c r="QWN400" s="56"/>
      <c r="QWO400" s="56"/>
      <c r="QWP400" s="56"/>
      <c r="QWQ400" s="56"/>
      <c r="QWR400" s="56"/>
      <c r="QWS400" s="56"/>
      <c r="QWT400" s="56"/>
      <c r="QWU400" s="56"/>
      <c r="QWV400" s="56"/>
      <c r="QWW400" s="56"/>
      <c r="QWX400" s="56"/>
      <c r="QWY400" s="56"/>
      <c r="QWZ400" s="56"/>
      <c r="QXA400" s="56"/>
      <c r="QXB400" s="56"/>
      <c r="QXC400" s="56"/>
      <c r="QXD400" s="56"/>
      <c r="QXE400" s="56"/>
      <c r="QXF400" s="56"/>
      <c r="QXG400" s="56"/>
      <c r="QXH400" s="56"/>
      <c r="QXI400" s="56"/>
      <c r="QXJ400" s="56"/>
      <c r="QXK400" s="56"/>
      <c r="QXL400" s="56"/>
      <c r="QXM400" s="56"/>
      <c r="QXN400" s="56"/>
      <c r="QXO400" s="56"/>
      <c r="QXP400" s="56"/>
      <c r="QXQ400" s="56"/>
      <c r="QXR400" s="56"/>
      <c r="QXS400" s="56"/>
      <c r="QXT400" s="56"/>
      <c r="QXU400" s="56"/>
      <c r="QXV400" s="56"/>
      <c r="QXW400" s="56"/>
      <c r="QXX400" s="56"/>
      <c r="QXY400" s="56"/>
      <c r="QXZ400" s="56"/>
      <c r="QYA400" s="56"/>
      <c r="QYB400" s="56"/>
      <c r="QYC400" s="56"/>
      <c r="QYD400" s="56"/>
      <c r="QYE400" s="56"/>
      <c r="QYF400" s="56"/>
      <c r="QYG400" s="56"/>
      <c r="QYH400" s="56"/>
      <c r="QYI400" s="56"/>
      <c r="QYJ400" s="56"/>
      <c r="QYK400" s="56"/>
      <c r="QYL400" s="56"/>
      <c r="QYM400" s="56"/>
      <c r="QYN400" s="56"/>
      <c r="QYO400" s="56"/>
      <c r="QYP400" s="56"/>
      <c r="QYQ400" s="56"/>
      <c r="QYR400" s="56"/>
      <c r="QYS400" s="56"/>
      <c r="QYT400" s="56"/>
      <c r="QYU400" s="56"/>
      <c r="QYV400" s="56"/>
      <c r="QYW400" s="56"/>
      <c r="QYX400" s="56"/>
      <c r="QYY400" s="56"/>
      <c r="QYZ400" s="56"/>
      <c r="QZA400" s="56"/>
      <c r="QZB400" s="56"/>
      <c r="QZC400" s="56"/>
      <c r="QZD400" s="56"/>
      <c r="QZE400" s="56"/>
      <c r="QZF400" s="56"/>
      <c r="QZG400" s="56"/>
      <c r="QZH400" s="56"/>
      <c r="QZI400" s="56"/>
      <c r="QZJ400" s="56"/>
      <c r="QZK400" s="56"/>
      <c r="QZL400" s="56"/>
      <c r="QZM400" s="56"/>
      <c r="QZN400" s="56"/>
      <c r="QZO400" s="56"/>
      <c r="QZP400" s="56"/>
      <c r="QZQ400" s="56"/>
      <c r="QZR400" s="56"/>
      <c r="QZS400" s="56"/>
      <c r="QZT400" s="56"/>
      <c r="QZU400" s="56"/>
      <c r="QZV400" s="56"/>
      <c r="QZW400" s="56"/>
      <c r="QZX400" s="56"/>
      <c r="QZY400" s="56"/>
      <c r="QZZ400" s="56"/>
      <c r="RAA400" s="56"/>
      <c r="RAB400" s="56"/>
      <c r="RAC400" s="56"/>
      <c r="RAD400" s="56"/>
      <c r="RAE400" s="56"/>
      <c r="RAF400" s="56"/>
      <c r="RAG400" s="56"/>
      <c r="RAH400" s="56"/>
      <c r="RAI400" s="56"/>
      <c r="RAJ400" s="56"/>
      <c r="RAK400" s="56"/>
      <c r="RAL400" s="56"/>
      <c r="RAM400" s="56"/>
      <c r="RAN400" s="56"/>
      <c r="RAO400" s="56"/>
      <c r="RAP400" s="56"/>
      <c r="RAQ400" s="56"/>
      <c r="RAR400" s="56"/>
      <c r="RAS400" s="56"/>
      <c r="RAT400" s="56"/>
      <c r="RAU400" s="56"/>
      <c r="RAV400" s="56"/>
      <c r="RAW400" s="56"/>
      <c r="RAX400" s="56"/>
      <c r="RAY400" s="56"/>
      <c r="RAZ400" s="56"/>
      <c r="RBA400" s="56"/>
      <c r="RBB400" s="56"/>
      <c r="RBC400" s="56"/>
      <c r="RBD400" s="56"/>
      <c r="RBE400" s="56"/>
      <c r="RBF400" s="56"/>
      <c r="RBG400" s="56"/>
      <c r="RBH400" s="56"/>
      <c r="RBI400" s="56"/>
      <c r="RBJ400" s="56"/>
      <c r="RBK400" s="56"/>
      <c r="RBL400" s="56"/>
      <c r="RBM400" s="56"/>
      <c r="RBN400" s="56"/>
      <c r="RBO400" s="56"/>
      <c r="RBP400" s="56"/>
      <c r="RBQ400" s="56"/>
      <c r="RBR400" s="56"/>
      <c r="RBS400" s="56"/>
      <c r="RBT400" s="56"/>
      <c r="RBU400" s="56"/>
      <c r="RBV400" s="56"/>
      <c r="RBW400" s="56"/>
      <c r="RBX400" s="56"/>
      <c r="RBY400" s="56"/>
      <c r="RBZ400" s="56"/>
      <c r="RCA400" s="56"/>
      <c r="RCB400" s="56"/>
      <c r="RCC400" s="56"/>
      <c r="RCD400" s="56"/>
      <c r="RCE400" s="56"/>
      <c r="RCF400" s="56"/>
      <c r="RCG400" s="56"/>
      <c r="RCH400" s="56"/>
      <c r="RCI400" s="56"/>
      <c r="RCJ400" s="56"/>
      <c r="RCK400" s="56"/>
      <c r="RCL400" s="56"/>
      <c r="RCM400" s="56"/>
      <c r="RCN400" s="56"/>
      <c r="RCO400" s="56"/>
      <c r="RCP400" s="56"/>
      <c r="RCQ400" s="56"/>
      <c r="RCR400" s="56"/>
      <c r="RCS400" s="56"/>
      <c r="RCT400" s="56"/>
      <c r="RCU400" s="56"/>
      <c r="RCV400" s="56"/>
      <c r="RCW400" s="56"/>
      <c r="RCX400" s="56"/>
      <c r="RCY400" s="56"/>
      <c r="RCZ400" s="56"/>
      <c r="RDA400" s="56"/>
      <c r="RDB400" s="56"/>
      <c r="RDC400" s="56"/>
      <c r="RDD400" s="56"/>
      <c r="RDE400" s="56"/>
      <c r="RDF400" s="56"/>
      <c r="RDG400" s="56"/>
      <c r="RDH400" s="56"/>
      <c r="RDI400" s="56"/>
      <c r="RDJ400" s="56"/>
      <c r="RDK400" s="56"/>
      <c r="RDL400" s="56"/>
      <c r="RDM400" s="56"/>
      <c r="RDN400" s="56"/>
      <c r="RDO400" s="56"/>
      <c r="RDP400" s="56"/>
      <c r="RDQ400" s="56"/>
      <c r="RDR400" s="56"/>
      <c r="RDS400" s="56"/>
      <c r="RDT400" s="56"/>
      <c r="RDU400" s="56"/>
      <c r="RDV400" s="56"/>
      <c r="RDW400" s="56"/>
      <c r="RDX400" s="56"/>
      <c r="RDY400" s="56"/>
      <c r="RDZ400" s="56"/>
      <c r="REA400" s="56"/>
      <c r="REB400" s="56"/>
      <c r="REC400" s="56"/>
      <c r="RED400" s="56"/>
      <c r="REE400" s="56"/>
      <c r="REF400" s="56"/>
      <c r="REG400" s="56"/>
      <c r="REH400" s="56"/>
      <c r="REI400" s="56"/>
      <c r="REJ400" s="56"/>
      <c r="REK400" s="56"/>
      <c r="REL400" s="56"/>
      <c r="REM400" s="56"/>
      <c r="REN400" s="56"/>
      <c r="REO400" s="56"/>
      <c r="REP400" s="56"/>
      <c r="REQ400" s="56"/>
      <c r="RER400" s="56"/>
      <c r="RES400" s="56"/>
      <c r="RET400" s="56"/>
      <c r="REU400" s="56"/>
      <c r="REV400" s="56"/>
      <c r="REW400" s="56"/>
      <c r="REX400" s="56"/>
      <c r="REY400" s="56"/>
      <c r="REZ400" s="56"/>
      <c r="RFA400" s="56"/>
      <c r="RFB400" s="56"/>
      <c r="RFC400" s="56"/>
      <c r="RFD400" s="56"/>
      <c r="RFE400" s="56"/>
      <c r="RFF400" s="56"/>
      <c r="RFG400" s="56"/>
      <c r="RFH400" s="56"/>
      <c r="RFI400" s="56"/>
      <c r="RFJ400" s="56"/>
      <c r="RFK400" s="56"/>
      <c r="RFL400" s="56"/>
      <c r="RFM400" s="56"/>
      <c r="RFN400" s="56"/>
      <c r="RFO400" s="56"/>
      <c r="RFP400" s="56"/>
      <c r="RFQ400" s="56"/>
      <c r="RFR400" s="56"/>
      <c r="RFS400" s="56"/>
      <c r="RFT400" s="56"/>
      <c r="RFU400" s="56"/>
      <c r="RFV400" s="56"/>
      <c r="RFW400" s="56"/>
      <c r="RFX400" s="56"/>
      <c r="RFY400" s="56"/>
      <c r="RFZ400" s="56"/>
      <c r="RGA400" s="56"/>
      <c r="RGB400" s="56"/>
      <c r="RGC400" s="56"/>
      <c r="RGD400" s="56"/>
      <c r="RGE400" s="56"/>
      <c r="RGF400" s="56"/>
      <c r="RGG400" s="56"/>
      <c r="RGH400" s="56"/>
      <c r="RGI400" s="56"/>
      <c r="RGJ400" s="56"/>
      <c r="RGK400" s="56"/>
      <c r="RGL400" s="56"/>
      <c r="RGM400" s="56"/>
      <c r="RGN400" s="56"/>
      <c r="RGO400" s="56"/>
      <c r="RGP400" s="56"/>
      <c r="RGQ400" s="56"/>
      <c r="RGR400" s="56"/>
      <c r="RGS400" s="56"/>
      <c r="RGT400" s="56"/>
      <c r="RGU400" s="56"/>
      <c r="RGV400" s="56"/>
      <c r="RGW400" s="56"/>
      <c r="RGX400" s="56"/>
      <c r="RGY400" s="56"/>
      <c r="RGZ400" s="56"/>
      <c r="RHA400" s="56"/>
      <c r="RHB400" s="56"/>
      <c r="RHC400" s="56"/>
      <c r="RHD400" s="56"/>
      <c r="RHE400" s="56"/>
      <c r="RHF400" s="56"/>
      <c r="RHG400" s="56"/>
      <c r="RHH400" s="56"/>
      <c r="RHI400" s="56"/>
      <c r="RHJ400" s="56"/>
      <c r="RHK400" s="56"/>
      <c r="RHL400" s="56"/>
      <c r="RHM400" s="56"/>
      <c r="RHN400" s="56"/>
      <c r="RHO400" s="56"/>
      <c r="RHP400" s="56"/>
      <c r="RHQ400" s="56"/>
      <c r="RHR400" s="56"/>
      <c r="RHS400" s="56"/>
      <c r="RHT400" s="56"/>
      <c r="RHU400" s="56"/>
      <c r="RHV400" s="56"/>
      <c r="RHW400" s="56"/>
      <c r="RHX400" s="56"/>
      <c r="RHY400" s="56"/>
      <c r="RHZ400" s="56"/>
      <c r="RIA400" s="56"/>
      <c r="RIB400" s="56"/>
      <c r="RIC400" s="56"/>
      <c r="RID400" s="56"/>
      <c r="RIE400" s="56"/>
      <c r="RIF400" s="56"/>
      <c r="RIG400" s="56"/>
      <c r="RIH400" s="56"/>
      <c r="RII400" s="56"/>
      <c r="RIJ400" s="56"/>
      <c r="RIK400" s="56"/>
      <c r="RIL400" s="56"/>
      <c r="RIM400" s="56"/>
      <c r="RIN400" s="56"/>
      <c r="RIO400" s="56"/>
      <c r="RIP400" s="56"/>
      <c r="RIQ400" s="56"/>
      <c r="RIR400" s="56"/>
      <c r="RIS400" s="56"/>
      <c r="RIT400" s="56"/>
      <c r="RIU400" s="56"/>
      <c r="RIV400" s="56"/>
      <c r="RIW400" s="56"/>
      <c r="RIX400" s="56"/>
      <c r="RIY400" s="56"/>
      <c r="RIZ400" s="56"/>
      <c r="RJA400" s="56"/>
      <c r="RJB400" s="56"/>
      <c r="RJC400" s="56"/>
      <c r="RJD400" s="56"/>
      <c r="RJE400" s="56"/>
      <c r="RJF400" s="56"/>
      <c r="RJG400" s="56"/>
      <c r="RJH400" s="56"/>
      <c r="RJI400" s="56"/>
      <c r="RJJ400" s="56"/>
      <c r="RJK400" s="56"/>
      <c r="RJL400" s="56"/>
      <c r="RJM400" s="56"/>
      <c r="RJN400" s="56"/>
      <c r="RJO400" s="56"/>
      <c r="RJP400" s="56"/>
      <c r="RJQ400" s="56"/>
      <c r="RJR400" s="56"/>
      <c r="RJS400" s="56"/>
      <c r="RJT400" s="56"/>
      <c r="RJU400" s="56"/>
      <c r="RJV400" s="56"/>
      <c r="RJW400" s="56"/>
      <c r="RJX400" s="56"/>
      <c r="RJY400" s="56"/>
      <c r="RJZ400" s="56"/>
      <c r="RKA400" s="56"/>
      <c r="RKB400" s="56"/>
      <c r="RKC400" s="56"/>
      <c r="RKD400" s="56"/>
      <c r="RKE400" s="56"/>
      <c r="RKF400" s="56"/>
      <c r="RKG400" s="56"/>
      <c r="RKH400" s="56"/>
      <c r="RKI400" s="56"/>
      <c r="RKJ400" s="56"/>
      <c r="RKK400" s="56"/>
      <c r="RKL400" s="56"/>
      <c r="RKM400" s="56"/>
      <c r="RKN400" s="56"/>
      <c r="RKO400" s="56"/>
      <c r="RKP400" s="56"/>
      <c r="RKQ400" s="56"/>
      <c r="RKR400" s="56"/>
      <c r="RKS400" s="56"/>
      <c r="RKT400" s="56"/>
      <c r="RKU400" s="56"/>
      <c r="RKV400" s="56"/>
      <c r="RKW400" s="56"/>
      <c r="RKX400" s="56"/>
      <c r="RKY400" s="56"/>
      <c r="RKZ400" s="56"/>
      <c r="RLA400" s="56"/>
      <c r="RLB400" s="56"/>
      <c r="RLC400" s="56"/>
      <c r="RLD400" s="56"/>
      <c r="RLE400" s="56"/>
      <c r="RLF400" s="56"/>
      <c r="RLG400" s="56"/>
      <c r="RLH400" s="56"/>
      <c r="RLI400" s="56"/>
      <c r="RLJ400" s="56"/>
      <c r="RLK400" s="56"/>
      <c r="RLL400" s="56"/>
      <c r="RLM400" s="56"/>
      <c r="RLN400" s="56"/>
      <c r="RLO400" s="56"/>
      <c r="RLP400" s="56"/>
      <c r="RLQ400" s="56"/>
      <c r="RLR400" s="56"/>
      <c r="RLS400" s="56"/>
      <c r="RLT400" s="56"/>
      <c r="RLU400" s="56"/>
      <c r="RLV400" s="56"/>
      <c r="RLW400" s="56"/>
      <c r="RLX400" s="56"/>
      <c r="RLY400" s="56"/>
      <c r="RLZ400" s="56"/>
      <c r="RMA400" s="56"/>
      <c r="RMB400" s="56"/>
      <c r="RMC400" s="56"/>
      <c r="RMD400" s="56"/>
      <c r="RME400" s="56"/>
      <c r="RMF400" s="56"/>
      <c r="RMG400" s="56"/>
      <c r="RMH400" s="56"/>
      <c r="RMI400" s="56"/>
      <c r="RMJ400" s="56"/>
      <c r="RMK400" s="56"/>
      <c r="RML400" s="56"/>
      <c r="RMM400" s="56"/>
      <c r="RMN400" s="56"/>
      <c r="RMO400" s="56"/>
      <c r="RMP400" s="56"/>
      <c r="RMQ400" s="56"/>
      <c r="RMR400" s="56"/>
      <c r="RMS400" s="56"/>
      <c r="RMT400" s="56"/>
      <c r="RMU400" s="56"/>
      <c r="RMV400" s="56"/>
      <c r="RMW400" s="56"/>
      <c r="RMX400" s="56"/>
      <c r="RMY400" s="56"/>
      <c r="RMZ400" s="56"/>
      <c r="RNA400" s="56"/>
      <c r="RNB400" s="56"/>
      <c r="RNC400" s="56"/>
      <c r="RND400" s="56"/>
      <c r="RNE400" s="56"/>
      <c r="RNF400" s="56"/>
      <c r="RNG400" s="56"/>
      <c r="RNH400" s="56"/>
      <c r="RNI400" s="56"/>
      <c r="RNJ400" s="56"/>
      <c r="RNK400" s="56"/>
      <c r="RNL400" s="56"/>
      <c r="RNM400" s="56"/>
      <c r="RNN400" s="56"/>
      <c r="RNO400" s="56"/>
      <c r="RNP400" s="56"/>
      <c r="RNQ400" s="56"/>
      <c r="RNR400" s="56"/>
      <c r="RNS400" s="56"/>
      <c r="RNT400" s="56"/>
      <c r="RNU400" s="56"/>
      <c r="RNV400" s="56"/>
      <c r="RNW400" s="56"/>
      <c r="RNX400" s="56"/>
      <c r="RNY400" s="56"/>
      <c r="RNZ400" s="56"/>
      <c r="ROA400" s="56"/>
      <c r="ROB400" s="56"/>
      <c r="ROC400" s="56"/>
      <c r="ROD400" s="56"/>
      <c r="ROE400" s="56"/>
      <c r="ROF400" s="56"/>
      <c r="ROG400" s="56"/>
      <c r="ROH400" s="56"/>
      <c r="ROI400" s="56"/>
      <c r="ROJ400" s="56"/>
      <c r="ROK400" s="56"/>
      <c r="ROL400" s="56"/>
      <c r="ROM400" s="56"/>
      <c r="RON400" s="56"/>
      <c r="ROO400" s="56"/>
      <c r="ROP400" s="56"/>
      <c r="ROQ400" s="56"/>
      <c r="ROR400" s="56"/>
      <c r="ROS400" s="56"/>
      <c r="ROT400" s="56"/>
      <c r="ROU400" s="56"/>
      <c r="ROV400" s="56"/>
      <c r="ROW400" s="56"/>
      <c r="ROX400" s="56"/>
      <c r="ROY400" s="56"/>
      <c r="ROZ400" s="56"/>
      <c r="RPA400" s="56"/>
      <c r="RPB400" s="56"/>
      <c r="RPC400" s="56"/>
      <c r="RPD400" s="56"/>
      <c r="RPE400" s="56"/>
      <c r="RPF400" s="56"/>
      <c r="RPG400" s="56"/>
      <c r="RPH400" s="56"/>
      <c r="RPI400" s="56"/>
      <c r="RPJ400" s="56"/>
      <c r="RPK400" s="56"/>
      <c r="RPL400" s="56"/>
      <c r="RPM400" s="56"/>
      <c r="RPN400" s="56"/>
      <c r="RPO400" s="56"/>
      <c r="RPP400" s="56"/>
      <c r="RPQ400" s="56"/>
      <c r="RPR400" s="56"/>
      <c r="RPS400" s="56"/>
      <c r="RPT400" s="56"/>
      <c r="RPU400" s="56"/>
      <c r="RPV400" s="56"/>
      <c r="RPW400" s="56"/>
      <c r="RPX400" s="56"/>
      <c r="RPY400" s="56"/>
      <c r="RPZ400" s="56"/>
      <c r="RQA400" s="56"/>
      <c r="RQB400" s="56"/>
      <c r="RQC400" s="56"/>
      <c r="RQD400" s="56"/>
      <c r="RQE400" s="56"/>
      <c r="RQF400" s="56"/>
      <c r="RQG400" s="56"/>
      <c r="RQH400" s="56"/>
      <c r="RQI400" s="56"/>
      <c r="RQJ400" s="56"/>
      <c r="RQK400" s="56"/>
      <c r="RQL400" s="56"/>
      <c r="RQM400" s="56"/>
      <c r="RQN400" s="56"/>
      <c r="RQO400" s="56"/>
      <c r="RQP400" s="56"/>
      <c r="RQQ400" s="56"/>
      <c r="RQR400" s="56"/>
      <c r="RQS400" s="56"/>
      <c r="RQT400" s="56"/>
      <c r="RQU400" s="56"/>
      <c r="RQV400" s="56"/>
      <c r="RQW400" s="56"/>
      <c r="RQX400" s="56"/>
      <c r="RQY400" s="56"/>
      <c r="RQZ400" s="56"/>
      <c r="RRA400" s="56"/>
      <c r="RRB400" s="56"/>
      <c r="RRC400" s="56"/>
      <c r="RRD400" s="56"/>
      <c r="RRE400" s="56"/>
      <c r="RRF400" s="56"/>
      <c r="RRG400" s="56"/>
      <c r="RRH400" s="56"/>
      <c r="RRI400" s="56"/>
      <c r="RRJ400" s="56"/>
      <c r="RRK400" s="56"/>
      <c r="RRL400" s="56"/>
      <c r="RRM400" s="56"/>
      <c r="RRN400" s="56"/>
      <c r="RRO400" s="56"/>
      <c r="RRP400" s="56"/>
      <c r="RRQ400" s="56"/>
      <c r="RRR400" s="56"/>
      <c r="RRS400" s="56"/>
      <c r="RRT400" s="56"/>
      <c r="RRU400" s="56"/>
      <c r="RRV400" s="56"/>
      <c r="RRW400" s="56"/>
      <c r="RRX400" s="56"/>
      <c r="RRY400" s="56"/>
      <c r="RRZ400" s="56"/>
      <c r="RSA400" s="56"/>
      <c r="RSB400" s="56"/>
      <c r="RSC400" s="56"/>
      <c r="RSD400" s="56"/>
      <c r="RSE400" s="56"/>
      <c r="RSF400" s="56"/>
      <c r="RSG400" s="56"/>
      <c r="RSH400" s="56"/>
      <c r="RSI400" s="56"/>
      <c r="RSJ400" s="56"/>
      <c r="RSK400" s="56"/>
      <c r="RSL400" s="56"/>
      <c r="RSM400" s="56"/>
      <c r="RSN400" s="56"/>
      <c r="RSO400" s="56"/>
      <c r="RSP400" s="56"/>
      <c r="RSQ400" s="56"/>
      <c r="RSR400" s="56"/>
      <c r="RSS400" s="56"/>
      <c r="RST400" s="56"/>
      <c r="RSU400" s="56"/>
      <c r="RSV400" s="56"/>
      <c r="RSW400" s="56"/>
      <c r="RSX400" s="56"/>
      <c r="RSY400" s="56"/>
      <c r="RSZ400" s="56"/>
      <c r="RTA400" s="56"/>
      <c r="RTB400" s="56"/>
      <c r="RTC400" s="56"/>
      <c r="RTD400" s="56"/>
      <c r="RTE400" s="56"/>
      <c r="RTF400" s="56"/>
      <c r="RTG400" s="56"/>
      <c r="RTH400" s="56"/>
      <c r="RTI400" s="56"/>
      <c r="RTJ400" s="56"/>
      <c r="RTK400" s="56"/>
      <c r="RTL400" s="56"/>
      <c r="RTM400" s="56"/>
      <c r="RTN400" s="56"/>
      <c r="RTO400" s="56"/>
      <c r="RTP400" s="56"/>
      <c r="RTQ400" s="56"/>
      <c r="RTR400" s="56"/>
      <c r="RTS400" s="56"/>
      <c r="RTT400" s="56"/>
      <c r="RTU400" s="56"/>
      <c r="RTV400" s="56"/>
      <c r="RTW400" s="56"/>
      <c r="RTX400" s="56"/>
      <c r="RTY400" s="56"/>
      <c r="RTZ400" s="56"/>
      <c r="RUA400" s="56"/>
      <c r="RUB400" s="56"/>
      <c r="RUC400" s="56"/>
      <c r="RUD400" s="56"/>
      <c r="RUE400" s="56"/>
      <c r="RUF400" s="56"/>
      <c r="RUG400" s="56"/>
      <c r="RUH400" s="56"/>
      <c r="RUI400" s="56"/>
      <c r="RUJ400" s="56"/>
      <c r="RUK400" s="56"/>
      <c r="RUL400" s="56"/>
      <c r="RUM400" s="56"/>
      <c r="RUN400" s="56"/>
      <c r="RUO400" s="56"/>
      <c r="RUP400" s="56"/>
      <c r="RUQ400" s="56"/>
      <c r="RUR400" s="56"/>
      <c r="RUS400" s="56"/>
      <c r="RUT400" s="56"/>
      <c r="RUU400" s="56"/>
      <c r="RUV400" s="56"/>
      <c r="RUW400" s="56"/>
      <c r="RUX400" s="56"/>
      <c r="RUY400" s="56"/>
      <c r="RUZ400" s="56"/>
      <c r="RVA400" s="56"/>
      <c r="RVB400" s="56"/>
      <c r="RVC400" s="56"/>
      <c r="RVD400" s="56"/>
      <c r="RVE400" s="56"/>
      <c r="RVF400" s="56"/>
      <c r="RVG400" s="56"/>
      <c r="RVH400" s="56"/>
      <c r="RVI400" s="56"/>
      <c r="RVJ400" s="56"/>
      <c r="RVK400" s="56"/>
      <c r="RVL400" s="56"/>
      <c r="RVM400" s="56"/>
      <c r="RVN400" s="56"/>
      <c r="RVO400" s="56"/>
      <c r="RVP400" s="56"/>
      <c r="RVQ400" s="56"/>
      <c r="RVR400" s="56"/>
      <c r="RVS400" s="56"/>
      <c r="RVT400" s="56"/>
      <c r="RVU400" s="56"/>
      <c r="RVV400" s="56"/>
      <c r="RVW400" s="56"/>
      <c r="RVX400" s="56"/>
      <c r="RVY400" s="56"/>
      <c r="RVZ400" s="56"/>
      <c r="RWA400" s="56"/>
      <c r="RWB400" s="56"/>
      <c r="RWC400" s="56"/>
      <c r="RWD400" s="56"/>
      <c r="RWE400" s="56"/>
      <c r="RWF400" s="56"/>
      <c r="RWG400" s="56"/>
      <c r="RWH400" s="56"/>
      <c r="RWI400" s="56"/>
      <c r="RWJ400" s="56"/>
      <c r="RWK400" s="56"/>
      <c r="RWL400" s="56"/>
      <c r="RWM400" s="56"/>
      <c r="RWN400" s="56"/>
      <c r="RWO400" s="56"/>
      <c r="RWP400" s="56"/>
      <c r="RWQ400" s="56"/>
      <c r="RWR400" s="56"/>
      <c r="RWS400" s="56"/>
      <c r="RWT400" s="56"/>
      <c r="RWU400" s="56"/>
      <c r="RWV400" s="56"/>
      <c r="RWW400" s="56"/>
      <c r="RWX400" s="56"/>
      <c r="RWY400" s="56"/>
      <c r="RWZ400" s="56"/>
      <c r="RXA400" s="56"/>
      <c r="RXB400" s="56"/>
      <c r="RXC400" s="56"/>
      <c r="RXD400" s="56"/>
      <c r="RXE400" s="56"/>
      <c r="RXF400" s="56"/>
      <c r="RXG400" s="56"/>
      <c r="RXH400" s="56"/>
      <c r="RXI400" s="56"/>
      <c r="RXJ400" s="56"/>
      <c r="RXK400" s="56"/>
      <c r="RXL400" s="56"/>
      <c r="RXM400" s="56"/>
      <c r="RXN400" s="56"/>
      <c r="RXO400" s="56"/>
      <c r="RXP400" s="56"/>
      <c r="RXQ400" s="56"/>
      <c r="RXR400" s="56"/>
      <c r="RXS400" s="56"/>
      <c r="RXT400" s="56"/>
      <c r="RXU400" s="56"/>
      <c r="RXV400" s="56"/>
      <c r="RXW400" s="56"/>
      <c r="RXX400" s="56"/>
      <c r="RXY400" s="56"/>
      <c r="RXZ400" s="56"/>
      <c r="RYA400" s="56"/>
      <c r="RYB400" s="56"/>
      <c r="RYC400" s="56"/>
      <c r="RYD400" s="56"/>
      <c r="RYE400" s="56"/>
      <c r="RYF400" s="56"/>
      <c r="RYG400" s="56"/>
      <c r="RYH400" s="56"/>
      <c r="RYI400" s="56"/>
      <c r="RYJ400" s="56"/>
      <c r="RYK400" s="56"/>
      <c r="RYL400" s="56"/>
      <c r="RYM400" s="56"/>
      <c r="RYN400" s="56"/>
      <c r="RYO400" s="56"/>
      <c r="RYP400" s="56"/>
      <c r="RYQ400" s="56"/>
      <c r="RYR400" s="56"/>
      <c r="RYS400" s="56"/>
      <c r="RYT400" s="56"/>
      <c r="RYU400" s="56"/>
      <c r="RYV400" s="56"/>
      <c r="RYW400" s="56"/>
      <c r="RYX400" s="56"/>
      <c r="RYY400" s="56"/>
      <c r="RYZ400" s="56"/>
      <c r="RZA400" s="56"/>
      <c r="RZB400" s="56"/>
      <c r="RZC400" s="56"/>
      <c r="RZD400" s="56"/>
      <c r="RZE400" s="56"/>
      <c r="RZF400" s="56"/>
      <c r="RZG400" s="56"/>
      <c r="RZH400" s="56"/>
      <c r="RZI400" s="56"/>
      <c r="RZJ400" s="56"/>
      <c r="RZK400" s="56"/>
      <c r="RZL400" s="56"/>
      <c r="RZM400" s="56"/>
      <c r="RZN400" s="56"/>
      <c r="RZO400" s="56"/>
      <c r="RZP400" s="56"/>
      <c r="RZQ400" s="56"/>
      <c r="RZR400" s="56"/>
      <c r="RZS400" s="56"/>
      <c r="RZT400" s="56"/>
      <c r="RZU400" s="56"/>
      <c r="RZV400" s="56"/>
      <c r="RZW400" s="56"/>
      <c r="RZX400" s="56"/>
      <c r="RZY400" s="56"/>
      <c r="RZZ400" s="56"/>
      <c r="SAA400" s="56"/>
      <c r="SAB400" s="56"/>
      <c r="SAC400" s="56"/>
      <c r="SAD400" s="56"/>
      <c r="SAE400" s="56"/>
      <c r="SAF400" s="56"/>
      <c r="SAG400" s="56"/>
      <c r="SAH400" s="56"/>
      <c r="SAI400" s="56"/>
      <c r="SAJ400" s="56"/>
      <c r="SAK400" s="56"/>
      <c r="SAL400" s="56"/>
      <c r="SAM400" s="56"/>
      <c r="SAN400" s="56"/>
      <c r="SAO400" s="56"/>
      <c r="SAP400" s="56"/>
      <c r="SAQ400" s="56"/>
      <c r="SAR400" s="56"/>
      <c r="SAS400" s="56"/>
      <c r="SAT400" s="56"/>
      <c r="SAU400" s="56"/>
      <c r="SAV400" s="56"/>
      <c r="SAW400" s="56"/>
      <c r="SAX400" s="56"/>
      <c r="SAY400" s="56"/>
      <c r="SAZ400" s="56"/>
      <c r="SBA400" s="56"/>
      <c r="SBB400" s="56"/>
      <c r="SBC400" s="56"/>
      <c r="SBD400" s="56"/>
      <c r="SBE400" s="56"/>
      <c r="SBF400" s="56"/>
      <c r="SBG400" s="56"/>
      <c r="SBH400" s="56"/>
      <c r="SBI400" s="56"/>
      <c r="SBJ400" s="56"/>
      <c r="SBK400" s="56"/>
      <c r="SBL400" s="56"/>
      <c r="SBM400" s="56"/>
      <c r="SBN400" s="56"/>
      <c r="SBO400" s="56"/>
      <c r="SBP400" s="56"/>
      <c r="SBQ400" s="56"/>
      <c r="SBR400" s="56"/>
      <c r="SBS400" s="56"/>
      <c r="SBT400" s="56"/>
      <c r="SBU400" s="56"/>
      <c r="SBV400" s="56"/>
      <c r="SBW400" s="56"/>
      <c r="SBX400" s="56"/>
      <c r="SBY400" s="56"/>
      <c r="SBZ400" s="56"/>
      <c r="SCA400" s="56"/>
      <c r="SCB400" s="56"/>
      <c r="SCC400" s="56"/>
      <c r="SCD400" s="56"/>
      <c r="SCE400" s="56"/>
      <c r="SCF400" s="56"/>
      <c r="SCG400" s="56"/>
      <c r="SCH400" s="56"/>
      <c r="SCI400" s="56"/>
      <c r="SCJ400" s="56"/>
      <c r="SCK400" s="56"/>
      <c r="SCL400" s="56"/>
      <c r="SCM400" s="56"/>
      <c r="SCN400" s="56"/>
      <c r="SCO400" s="56"/>
      <c r="SCP400" s="56"/>
      <c r="SCQ400" s="56"/>
      <c r="SCR400" s="56"/>
      <c r="SCS400" s="56"/>
      <c r="SCT400" s="56"/>
      <c r="SCU400" s="56"/>
      <c r="SCV400" s="56"/>
      <c r="SCW400" s="56"/>
      <c r="SCX400" s="56"/>
      <c r="SCY400" s="56"/>
      <c r="SCZ400" s="56"/>
      <c r="SDA400" s="56"/>
      <c r="SDB400" s="56"/>
      <c r="SDC400" s="56"/>
      <c r="SDD400" s="56"/>
      <c r="SDE400" s="56"/>
      <c r="SDF400" s="56"/>
      <c r="SDG400" s="56"/>
      <c r="SDH400" s="56"/>
      <c r="SDI400" s="56"/>
      <c r="SDJ400" s="56"/>
      <c r="SDK400" s="56"/>
      <c r="SDL400" s="56"/>
      <c r="SDM400" s="56"/>
      <c r="SDN400" s="56"/>
      <c r="SDO400" s="56"/>
      <c r="SDP400" s="56"/>
      <c r="SDQ400" s="56"/>
      <c r="SDR400" s="56"/>
      <c r="SDS400" s="56"/>
      <c r="SDT400" s="56"/>
      <c r="SDU400" s="56"/>
      <c r="SDV400" s="56"/>
      <c r="SDW400" s="56"/>
      <c r="SDX400" s="56"/>
      <c r="SDY400" s="56"/>
      <c r="SDZ400" s="56"/>
      <c r="SEA400" s="56"/>
      <c r="SEB400" s="56"/>
      <c r="SEC400" s="56"/>
      <c r="SED400" s="56"/>
      <c r="SEE400" s="56"/>
      <c r="SEF400" s="56"/>
      <c r="SEG400" s="56"/>
      <c r="SEH400" s="56"/>
      <c r="SEI400" s="56"/>
      <c r="SEJ400" s="56"/>
      <c r="SEK400" s="56"/>
      <c r="SEL400" s="56"/>
      <c r="SEM400" s="56"/>
      <c r="SEN400" s="56"/>
      <c r="SEO400" s="56"/>
      <c r="SEP400" s="56"/>
      <c r="SEQ400" s="56"/>
      <c r="SER400" s="56"/>
      <c r="SES400" s="56"/>
      <c r="SET400" s="56"/>
      <c r="SEU400" s="56"/>
      <c r="SEV400" s="56"/>
      <c r="SEW400" s="56"/>
      <c r="SEX400" s="56"/>
      <c r="SEY400" s="56"/>
      <c r="SEZ400" s="56"/>
      <c r="SFA400" s="56"/>
      <c r="SFB400" s="56"/>
      <c r="SFC400" s="56"/>
      <c r="SFD400" s="56"/>
      <c r="SFE400" s="56"/>
      <c r="SFF400" s="56"/>
      <c r="SFG400" s="56"/>
      <c r="SFH400" s="56"/>
      <c r="SFI400" s="56"/>
      <c r="SFJ400" s="56"/>
      <c r="SFK400" s="56"/>
      <c r="SFL400" s="56"/>
      <c r="SFM400" s="56"/>
      <c r="SFN400" s="56"/>
      <c r="SFO400" s="56"/>
      <c r="SFP400" s="56"/>
      <c r="SFQ400" s="56"/>
      <c r="SFR400" s="56"/>
      <c r="SFS400" s="56"/>
      <c r="SFT400" s="56"/>
      <c r="SFU400" s="56"/>
      <c r="SFV400" s="56"/>
      <c r="SFW400" s="56"/>
      <c r="SFX400" s="56"/>
      <c r="SFY400" s="56"/>
      <c r="SFZ400" s="56"/>
      <c r="SGA400" s="56"/>
      <c r="SGB400" s="56"/>
      <c r="SGC400" s="56"/>
      <c r="SGD400" s="56"/>
      <c r="SGE400" s="56"/>
      <c r="SGF400" s="56"/>
      <c r="SGG400" s="56"/>
      <c r="SGH400" s="56"/>
      <c r="SGI400" s="56"/>
      <c r="SGJ400" s="56"/>
      <c r="SGK400" s="56"/>
      <c r="SGL400" s="56"/>
      <c r="SGM400" s="56"/>
      <c r="SGN400" s="56"/>
      <c r="SGO400" s="56"/>
      <c r="SGP400" s="56"/>
      <c r="SGQ400" s="56"/>
      <c r="SGR400" s="56"/>
      <c r="SGS400" s="56"/>
      <c r="SGT400" s="56"/>
      <c r="SGU400" s="56"/>
      <c r="SGV400" s="56"/>
      <c r="SGW400" s="56"/>
      <c r="SGX400" s="56"/>
      <c r="SGY400" s="56"/>
      <c r="SGZ400" s="56"/>
      <c r="SHA400" s="56"/>
      <c r="SHB400" s="56"/>
      <c r="SHC400" s="56"/>
      <c r="SHD400" s="56"/>
      <c r="SHE400" s="56"/>
      <c r="SHF400" s="56"/>
      <c r="SHG400" s="56"/>
      <c r="SHH400" s="56"/>
      <c r="SHI400" s="56"/>
      <c r="SHJ400" s="56"/>
      <c r="SHK400" s="56"/>
      <c r="SHL400" s="56"/>
      <c r="SHM400" s="56"/>
      <c r="SHN400" s="56"/>
      <c r="SHO400" s="56"/>
      <c r="SHP400" s="56"/>
      <c r="SHQ400" s="56"/>
      <c r="SHR400" s="56"/>
      <c r="SHS400" s="56"/>
      <c r="SHT400" s="56"/>
      <c r="SHU400" s="56"/>
      <c r="SHV400" s="56"/>
      <c r="SHW400" s="56"/>
      <c r="SHX400" s="56"/>
      <c r="SHY400" s="56"/>
      <c r="SHZ400" s="56"/>
      <c r="SIA400" s="56"/>
      <c r="SIB400" s="56"/>
      <c r="SIC400" s="56"/>
      <c r="SID400" s="56"/>
      <c r="SIE400" s="56"/>
      <c r="SIF400" s="56"/>
      <c r="SIG400" s="56"/>
      <c r="SIH400" s="56"/>
      <c r="SII400" s="56"/>
      <c r="SIJ400" s="56"/>
      <c r="SIK400" s="56"/>
      <c r="SIL400" s="56"/>
      <c r="SIM400" s="56"/>
      <c r="SIN400" s="56"/>
      <c r="SIO400" s="56"/>
      <c r="SIP400" s="56"/>
      <c r="SIQ400" s="56"/>
      <c r="SIR400" s="56"/>
      <c r="SIS400" s="56"/>
      <c r="SIT400" s="56"/>
      <c r="SIU400" s="56"/>
      <c r="SIV400" s="56"/>
      <c r="SIW400" s="56"/>
      <c r="SIX400" s="56"/>
      <c r="SIY400" s="56"/>
      <c r="SIZ400" s="56"/>
      <c r="SJA400" s="56"/>
      <c r="SJB400" s="56"/>
      <c r="SJC400" s="56"/>
      <c r="SJD400" s="56"/>
      <c r="SJE400" s="56"/>
      <c r="SJF400" s="56"/>
      <c r="SJG400" s="56"/>
      <c r="SJH400" s="56"/>
      <c r="SJI400" s="56"/>
      <c r="SJJ400" s="56"/>
      <c r="SJK400" s="56"/>
      <c r="SJL400" s="56"/>
      <c r="SJM400" s="56"/>
      <c r="SJN400" s="56"/>
      <c r="SJO400" s="56"/>
      <c r="SJP400" s="56"/>
      <c r="SJQ400" s="56"/>
      <c r="SJR400" s="56"/>
      <c r="SJS400" s="56"/>
      <c r="SJT400" s="56"/>
      <c r="SJU400" s="56"/>
      <c r="SJV400" s="56"/>
      <c r="SJW400" s="56"/>
      <c r="SJX400" s="56"/>
      <c r="SJY400" s="56"/>
      <c r="SJZ400" s="56"/>
      <c r="SKA400" s="56"/>
      <c r="SKB400" s="56"/>
      <c r="SKC400" s="56"/>
      <c r="SKD400" s="56"/>
      <c r="SKE400" s="56"/>
      <c r="SKF400" s="56"/>
      <c r="SKG400" s="56"/>
      <c r="SKH400" s="56"/>
      <c r="SKI400" s="56"/>
      <c r="SKJ400" s="56"/>
      <c r="SKK400" s="56"/>
      <c r="SKL400" s="56"/>
      <c r="SKM400" s="56"/>
      <c r="SKN400" s="56"/>
      <c r="SKO400" s="56"/>
      <c r="SKP400" s="56"/>
      <c r="SKQ400" s="56"/>
      <c r="SKR400" s="56"/>
      <c r="SKS400" s="56"/>
      <c r="SKT400" s="56"/>
      <c r="SKU400" s="56"/>
      <c r="SKV400" s="56"/>
      <c r="SKW400" s="56"/>
      <c r="SKX400" s="56"/>
      <c r="SKY400" s="56"/>
      <c r="SKZ400" s="56"/>
      <c r="SLA400" s="56"/>
      <c r="SLB400" s="56"/>
      <c r="SLC400" s="56"/>
      <c r="SLD400" s="56"/>
      <c r="SLE400" s="56"/>
      <c r="SLF400" s="56"/>
      <c r="SLG400" s="56"/>
      <c r="SLH400" s="56"/>
      <c r="SLI400" s="56"/>
      <c r="SLJ400" s="56"/>
      <c r="SLK400" s="56"/>
      <c r="SLL400" s="56"/>
      <c r="SLM400" s="56"/>
      <c r="SLN400" s="56"/>
      <c r="SLO400" s="56"/>
      <c r="SLP400" s="56"/>
      <c r="SLQ400" s="56"/>
      <c r="SLR400" s="56"/>
      <c r="SLS400" s="56"/>
      <c r="SLT400" s="56"/>
      <c r="SLU400" s="56"/>
      <c r="SLV400" s="56"/>
      <c r="SLW400" s="56"/>
      <c r="SLX400" s="56"/>
      <c r="SLY400" s="56"/>
      <c r="SLZ400" s="56"/>
      <c r="SMA400" s="56"/>
      <c r="SMB400" s="56"/>
      <c r="SMC400" s="56"/>
      <c r="SMD400" s="56"/>
      <c r="SME400" s="56"/>
      <c r="SMF400" s="56"/>
      <c r="SMG400" s="56"/>
      <c r="SMH400" s="56"/>
      <c r="SMI400" s="56"/>
      <c r="SMJ400" s="56"/>
      <c r="SMK400" s="56"/>
      <c r="SML400" s="56"/>
      <c r="SMM400" s="56"/>
      <c r="SMN400" s="56"/>
      <c r="SMO400" s="56"/>
      <c r="SMP400" s="56"/>
      <c r="SMQ400" s="56"/>
      <c r="SMR400" s="56"/>
      <c r="SMS400" s="56"/>
      <c r="SMT400" s="56"/>
      <c r="SMU400" s="56"/>
      <c r="SMV400" s="56"/>
      <c r="SMW400" s="56"/>
      <c r="SMX400" s="56"/>
      <c r="SMY400" s="56"/>
      <c r="SMZ400" s="56"/>
      <c r="SNA400" s="56"/>
      <c r="SNB400" s="56"/>
      <c r="SNC400" s="56"/>
      <c r="SND400" s="56"/>
      <c r="SNE400" s="56"/>
      <c r="SNF400" s="56"/>
      <c r="SNG400" s="56"/>
      <c r="SNH400" s="56"/>
      <c r="SNI400" s="56"/>
      <c r="SNJ400" s="56"/>
      <c r="SNK400" s="56"/>
      <c r="SNL400" s="56"/>
      <c r="SNM400" s="56"/>
      <c r="SNN400" s="56"/>
      <c r="SNO400" s="56"/>
      <c r="SNP400" s="56"/>
      <c r="SNQ400" s="56"/>
      <c r="SNR400" s="56"/>
      <c r="SNS400" s="56"/>
      <c r="SNT400" s="56"/>
      <c r="SNU400" s="56"/>
      <c r="SNV400" s="56"/>
      <c r="SNW400" s="56"/>
      <c r="SNX400" s="56"/>
      <c r="SNY400" s="56"/>
      <c r="SNZ400" s="56"/>
      <c r="SOA400" s="56"/>
      <c r="SOB400" s="56"/>
      <c r="SOC400" s="56"/>
      <c r="SOD400" s="56"/>
      <c r="SOE400" s="56"/>
      <c r="SOF400" s="56"/>
      <c r="SOG400" s="56"/>
      <c r="SOH400" s="56"/>
      <c r="SOI400" s="56"/>
      <c r="SOJ400" s="56"/>
      <c r="SOK400" s="56"/>
      <c r="SOL400" s="56"/>
      <c r="SOM400" s="56"/>
      <c r="SON400" s="56"/>
      <c r="SOO400" s="56"/>
      <c r="SOP400" s="56"/>
      <c r="SOQ400" s="56"/>
      <c r="SOR400" s="56"/>
      <c r="SOS400" s="56"/>
      <c r="SOT400" s="56"/>
      <c r="SOU400" s="56"/>
      <c r="SOV400" s="56"/>
      <c r="SOW400" s="56"/>
      <c r="SOX400" s="56"/>
      <c r="SOY400" s="56"/>
      <c r="SOZ400" s="56"/>
      <c r="SPA400" s="56"/>
      <c r="SPB400" s="56"/>
      <c r="SPC400" s="56"/>
      <c r="SPD400" s="56"/>
      <c r="SPE400" s="56"/>
      <c r="SPF400" s="56"/>
      <c r="SPG400" s="56"/>
      <c r="SPH400" s="56"/>
      <c r="SPI400" s="56"/>
      <c r="SPJ400" s="56"/>
      <c r="SPK400" s="56"/>
      <c r="SPL400" s="56"/>
      <c r="SPM400" s="56"/>
      <c r="SPN400" s="56"/>
      <c r="SPO400" s="56"/>
      <c r="SPP400" s="56"/>
      <c r="SPQ400" s="56"/>
      <c r="SPR400" s="56"/>
      <c r="SPS400" s="56"/>
      <c r="SPT400" s="56"/>
      <c r="SPU400" s="56"/>
      <c r="SPV400" s="56"/>
      <c r="SPW400" s="56"/>
      <c r="SPX400" s="56"/>
      <c r="SPY400" s="56"/>
      <c r="SPZ400" s="56"/>
      <c r="SQA400" s="56"/>
      <c r="SQB400" s="56"/>
      <c r="SQC400" s="56"/>
      <c r="SQD400" s="56"/>
      <c r="SQE400" s="56"/>
      <c r="SQF400" s="56"/>
      <c r="SQG400" s="56"/>
      <c r="SQH400" s="56"/>
      <c r="SQI400" s="56"/>
      <c r="SQJ400" s="56"/>
      <c r="SQK400" s="56"/>
      <c r="SQL400" s="56"/>
      <c r="SQM400" s="56"/>
      <c r="SQN400" s="56"/>
      <c r="SQO400" s="56"/>
      <c r="SQP400" s="56"/>
      <c r="SQQ400" s="56"/>
      <c r="SQR400" s="56"/>
      <c r="SQS400" s="56"/>
      <c r="SQT400" s="56"/>
      <c r="SQU400" s="56"/>
      <c r="SQV400" s="56"/>
      <c r="SQW400" s="56"/>
      <c r="SQX400" s="56"/>
      <c r="SQY400" s="56"/>
      <c r="SQZ400" s="56"/>
      <c r="SRA400" s="56"/>
      <c r="SRB400" s="56"/>
      <c r="SRC400" s="56"/>
      <c r="SRD400" s="56"/>
      <c r="SRE400" s="56"/>
      <c r="SRF400" s="56"/>
      <c r="SRG400" s="56"/>
      <c r="SRH400" s="56"/>
      <c r="SRI400" s="56"/>
      <c r="SRJ400" s="56"/>
      <c r="SRK400" s="56"/>
      <c r="SRL400" s="56"/>
      <c r="SRM400" s="56"/>
      <c r="SRN400" s="56"/>
      <c r="SRO400" s="56"/>
      <c r="SRP400" s="56"/>
      <c r="SRQ400" s="56"/>
      <c r="SRR400" s="56"/>
      <c r="SRS400" s="56"/>
      <c r="SRT400" s="56"/>
      <c r="SRU400" s="56"/>
      <c r="SRV400" s="56"/>
      <c r="SRW400" s="56"/>
      <c r="SRX400" s="56"/>
      <c r="SRY400" s="56"/>
      <c r="SRZ400" s="56"/>
      <c r="SSA400" s="56"/>
      <c r="SSB400" s="56"/>
      <c r="SSC400" s="56"/>
      <c r="SSD400" s="56"/>
      <c r="SSE400" s="56"/>
      <c r="SSF400" s="56"/>
      <c r="SSG400" s="56"/>
      <c r="SSH400" s="56"/>
      <c r="SSI400" s="56"/>
      <c r="SSJ400" s="56"/>
      <c r="SSK400" s="56"/>
      <c r="SSL400" s="56"/>
      <c r="SSM400" s="56"/>
      <c r="SSN400" s="56"/>
      <c r="SSO400" s="56"/>
      <c r="SSP400" s="56"/>
      <c r="SSQ400" s="56"/>
      <c r="SSR400" s="56"/>
      <c r="SSS400" s="56"/>
      <c r="SST400" s="56"/>
      <c r="SSU400" s="56"/>
      <c r="SSV400" s="56"/>
      <c r="SSW400" s="56"/>
      <c r="SSX400" s="56"/>
      <c r="SSY400" s="56"/>
      <c r="SSZ400" s="56"/>
      <c r="STA400" s="56"/>
      <c r="STB400" s="56"/>
      <c r="STC400" s="56"/>
      <c r="STD400" s="56"/>
      <c r="STE400" s="56"/>
      <c r="STF400" s="56"/>
      <c r="STG400" s="56"/>
      <c r="STH400" s="56"/>
      <c r="STI400" s="56"/>
      <c r="STJ400" s="56"/>
      <c r="STK400" s="56"/>
      <c r="STL400" s="56"/>
      <c r="STM400" s="56"/>
      <c r="STN400" s="56"/>
      <c r="STO400" s="56"/>
      <c r="STP400" s="56"/>
      <c r="STQ400" s="56"/>
      <c r="STR400" s="56"/>
      <c r="STS400" s="56"/>
      <c r="STT400" s="56"/>
      <c r="STU400" s="56"/>
      <c r="STV400" s="56"/>
      <c r="STW400" s="56"/>
      <c r="STX400" s="56"/>
      <c r="STY400" s="56"/>
      <c r="STZ400" s="56"/>
      <c r="SUA400" s="56"/>
      <c r="SUB400" s="56"/>
      <c r="SUC400" s="56"/>
      <c r="SUD400" s="56"/>
      <c r="SUE400" s="56"/>
      <c r="SUF400" s="56"/>
      <c r="SUG400" s="56"/>
      <c r="SUH400" s="56"/>
      <c r="SUI400" s="56"/>
      <c r="SUJ400" s="56"/>
      <c r="SUK400" s="56"/>
      <c r="SUL400" s="56"/>
      <c r="SUM400" s="56"/>
      <c r="SUN400" s="56"/>
      <c r="SUO400" s="56"/>
      <c r="SUP400" s="56"/>
      <c r="SUQ400" s="56"/>
      <c r="SUR400" s="56"/>
      <c r="SUS400" s="56"/>
      <c r="SUT400" s="56"/>
      <c r="SUU400" s="56"/>
      <c r="SUV400" s="56"/>
      <c r="SUW400" s="56"/>
      <c r="SUX400" s="56"/>
      <c r="SUY400" s="56"/>
      <c r="SUZ400" s="56"/>
      <c r="SVA400" s="56"/>
      <c r="SVB400" s="56"/>
      <c r="SVC400" s="56"/>
      <c r="SVD400" s="56"/>
      <c r="SVE400" s="56"/>
      <c r="SVF400" s="56"/>
      <c r="SVG400" s="56"/>
      <c r="SVH400" s="56"/>
      <c r="SVI400" s="56"/>
      <c r="SVJ400" s="56"/>
      <c r="SVK400" s="56"/>
      <c r="SVL400" s="56"/>
      <c r="SVM400" s="56"/>
      <c r="SVN400" s="56"/>
      <c r="SVO400" s="56"/>
      <c r="SVP400" s="56"/>
      <c r="SVQ400" s="56"/>
      <c r="SVR400" s="56"/>
      <c r="SVS400" s="56"/>
      <c r="SVT400" s="56"/>
      <c r="SVU400" s="56"/>
      <c r="SVV400" s="56"/>
      <c r="SVW400" s="56"/>
      <c r="SVX400" s="56"/>
      <c r="SVY400" s="56"/>
      <c r="SVZ400" s="56"/>
      <c r="SWA400" s="56"/>
      <c r="SWB400" s="56"/>
      <c r="SWC400" s="56"/>
      <c r="SWD400" s="56"/>
      <c r="SWE400" s="56"/>
      <c r="SWF400" s="56"/>
      <c r="SWG400" s="56"/>
      <c r="SWH400" s="56"/>
      <c r="SWI400" s="56"/>
      <c r="SWJ400" s="56"/>
      <c r="SWK400" s="56"/>
      <c r="SWL400" s="56"/>
      <c r="SWM400" s="56"/>
      <c r="SWN400" s="56"/>
      <c r="SWO400" s="56"/>
      <c r="SWP400" s="56"/>
      <c r="SWQ400" s="56"/>
      <c r="SWR400" s="56"/>
      <c r="SWS400" s="56"/>
      <c r="SWT400" s="56"/>
      <c r="SWU400" s="56"/>
      <c r="SWV400" s="56"/>
      <c r="SWW400" s="56"/>
      <c r="SWX400" s="56"/>
      <c r="SWY400" s="56"/>
      <c r="SWZ400" s="56"/>
      <c r="SXA400" s="56"/>
      <c r="SXB400" s="56"/>
      <c r="SXC400" s="56"/>
      <c r="SXD400" s="56"/>
      <c r="SXE400" s="56"/>
      <c r="SXF400" s="56"/>
      <c r="SXG400" s="56"/>
      <c r="SXH400" s="56"/>
      <c r="SXI400" s="56"/>
      <c r="SXJ400" s="56"/>
      <c r="SXK400" s="56"/>
      <c r="SXL400" s="56"/>
      <c r="SXM400" s="56"/>
      <c r="SXN400" s="56"/>
      <c r="SXO400" s="56"/>
      <c r="SXP400" s="56"/>
      <c r="SXQ400" s="56"/>
      <c r="SXR400" s="56"/>
      <c r="SXS400" s="56"/>
      <c r="SXT400" s="56"/>
      <c r="SXU400" s="56"/>
      <c r="SXV400" s="56"/>
      <c r="SXW400" s="56"/>
      <c r="SXX400" s="56"/>
      <c r="SXY400" s="56"/>
      <c r="SXZ400" s="56"/>
      <c r="SYA400" s="56"/>
      <c r="SYB400" s="56"/>
      <c r="SYC400" s="56"/>
      <c r="SYD400" s="56"/>
      <c r="SYE400" s="56"/>
      <c r="SYF400" s="56"/>
      <c r="SYG400" s="56"/>
      <c r="SYH400" s="56"/>
      <c r="SYI400" s="56"/>
      <c r="SYJ400" s="56"/>
      <c r="SYK400" s="56"/>
      <c r="SYL400" s="56"/>
      <c r="SYM400" s="56"/>
      <c r="SYN400" s="56"/>
      <c r="SYO400" s="56"/>
      <c r="SYP400" s="56"/>
      <c r="SYQ400" s="56"/>
      <c r="SYR400" s="56"/>
      <c r="SYS400" s="56"/>
      <c r="SYT400" s="56"/>
      <c r="SYU400" s="56"/>
      <c r="SYV400" s="56"/>
      <c r="SYW400" s="56"/>
      <c r="SYX400" s="56"/>
      <c r="SYY400" s="56"/>
      <c r="SYZ400" s="56"/>
      <c r="SZA400" s="56"/>
      <c r="SZB400" s="56"/>
      <c r="SZC400" s="56"/>
      <c r="SZD400" s="56"/>
      <c r="SZE400" s="56"/>
      <c r="SZF400" s="56"/>
      <c r="SZG400" s="56"/>
      <c r="SZH400" s="56"/>
      <c r="SZI400" s="56"/>
      <c r="SZJ400" s="56"/>
      <c r="SZK400" s="56"/>
      <c r="SZL400" s="56"/>
      <c r="SZM400" s="56"/>
      <c r="SZN400" s="56"/>
      <c r="SZO400" s="56"/>
      <c r="SZP400" s="56"/>
      <c r="SZQ400" s="56"/>
      <c r="SZR400" s="56"/>
      <c r="SZS400" s="56"/>
      <c r="SZT400" s="56"/>
      <c r="SZU400" s="56"/>
      <c r="SZV400" s="56"/>
      <c r="SZW400" s="56"/>
      <c r="SZX400" s="56"/>
      <c r="SZY400" s="56"/>
      <c r="SZZ400" s="56"/>
      <c r="TAA400" s="56"/>
      <c r="TAB400" s="56"/>
      <c r="TAC400" s="56"/>
      <c r="TAD400" s="56"/>
      <c r="TAE400" s="56"/>
      <c r="TAF400" s="56"/>
      <c r="TAG400" s="56"/>
      <c r="TAH400" s="56"/>
      <c r="TAI400" s="56"/>
      <c r="TAJ400" s="56"/>
      <c r="TAK400" s="56"/>
      <c r="TAL400" s="56"/>
      <c r="TAM400" s="56"/>
      <c r="TAN400" s="56"/>
      <c r="TAO400" s="56"/>
      <c r="TAP400" s="56"/>
      <c r="TAQ400" s="56"/>
      <c r="TAR400" s="56"/>
      <c r="TAS400" s="56"/>
      <c r="TAT400" s="56"/>
      <c r="TAU400" s="56"/>
      <c r="TAV400" s="56"/>
      <c r="TAW400" s="56"/>
      <c r="TAX400" s="56"/>
      <c r="TAY400" s="56"/>
      <c r="TAZ400" s="56"/>
      <c r="TBA400" s="56"/>
      <c r="TBB400" s="56"/>
      <c r="TBC400" s="56"/>
      <c r="TBD400" s="56"/>
      <c r="TBE400" s="56"/>
      <c r="TBF400" s="56"/>
      <c r="TBG400" s="56"/>
      <c r="TBH400" s="56"/>
      <c r="TBI400" s="56"/>
      <c r="TBJ400" s="56"/>
      <c r="TBK400" s="56"/>
      <c r="TBL400" s="56"/>
      <c r="TBM400" s="56"/>
      <c r="TBN400" s="56"/>
      <c r="TBO400" s="56"/>
      <c r="TBP400" s="56"/>
      <c r="TBQ400" s="56"/>
      <c r="TBR400" s="56"/>
      <c r="TBS400" s="56"/>
      <c r="TBT400" s="56"/>
      <c r="TBU400" s="56"/>
      <c r="TBV400" s="56"/>
      <c r="TBW400" s="56"/>
      <c r="TBX400" s="56"/>
      <c r="TBY400" s="56"/>
      <c r="TBZ400" s="56"/>
      <c r="TCA400" s="56"/>
      <c r="TCB400" s="56"/>
      <c r="TCC400" s="56"/>
      <c r="TCD400" s="56"/>
      <c r="TCE400" s="56"/>
      <c r="TCF400" s="56"/>
      <c r="TCG400" s="56"/>
      <c r="TCH400" s="56"/>
      <c r="TCI400" s="56"/>
      <c r="TCJ400" s="56"/>
      <c r="TCK400" s="56"/>
      <c r="TCL400" s="56"/>
      <c r="TCM400" s="56"/>
      <c r="TCN400" s="56"/>
      <c r="TCO400" s="56"/>
      <c r="TCP400" s="56"/>
      <c r="TCQ400" s="56"/>
      <c r="TCR400" s="56"/>
      <c r="TCS400" s="56"/>
      <c r="TCT400" s="56"/>
      <c r="TCU400" s="56"/>
      <c r="TCV400" s="56"/>
      <c r="TCW400" s="56"/>
      <c r="TCX400" s="56"/>
      <c r="TCY400" s="56"/>
      <c r="TCZ400" s="56"/>
      <c r="TDA400" s="56"/>
      <c r="TDB400" s="56"/>
      <c r="TDC400" s="56"/>
      <c r="TDD400" s="56"/>
      <c r="TDE400" s="56"/>
      <c r="TDF400" s="56"/>
      <c r="TDG400" s="56"/>
      <c r="TDH400" s="56"/>
      <c r="TDI400" s="56"/>
      <c r="TDJ400" s="56"/>
      <c r="TDK400" s="56"/>
      <c r="TDL400" s="56"/>
      <c r="TDM400" s="56"/>
      <c r="TDN400" s="56"/>
      <c r="TDO400" s="56"/>
      <c r="TDP400" s="56"/>
      <c r="TDQ400" s="56"/>
      <c r="TDR400" s="56"/>
      <c r="TDS400" s="56"/>
      <c r="TDT400" s="56"/>
      <c r="TDU400" s="56"/>
      <c r="TDV400" s="56"/>
      <c r="TDW400" s="56"/>
      <c r="TDX400" s="56"/>
      <c r="TDY400" s="56"/>
      <c r="TDZ400" s="56"/>
      <c r="TEA400" s="56"/>
      <c r="TEB400" s="56"/>
      <c r="TEC400" s="56"/>
      <c r="TED400" s="56"/>
      <c r="TEE400" s="56"/>
      <c r="TEF400" s="56"/>
      <c r="TEG400" s="56"/>
      <c r="TEH400" s="56"/>
      <c r="TEI400" s="56"/>
      <c r="TEJ400" s="56"/>
      <c r="TEK400" s="56"/>
      <c r="TEL400" s="56"/>
      <c r="TEM400" s="56"/>
      <c r="TEN400" s="56"/>
      <c r="TEO400" s="56"/>
      <c r="TEP400" s="56"/>
      <c r="TEQ400" s="56"/>
      <c r="TER400" s="56"/>
      <c r="TES400" s="56"/>
      <c r="TET400" s="56"/>
      <c r="TEU400" s="56"/>
      <c r="TEV400" s="56"/>
      <c r="TEW400" s="56"/>
      <c r="TEX400" s="56"/>
      <c r="TEY400" s="56"/>
      <c r="TEZ400" s="56"/>
      <c r="TFA400" s="56"/>
      <c r="TFB400" s="56"/>
      <c r="TFC400" s="56"/>
      <c r="TFD400" s="56"/>
      <c r="TFE400" s="56"/>
      <c r="TFF400" s="56"/>
      <c r="TFG400" s="56"/>
      <c r="TFH400" s="56"/>
      <c r="TFI400" s="56"/>
      <c r="TFJ400" s="56"/>
      <c r="TFK400" s="56"/>
      <c r="TFL400" s="56"/>
      <c r="TFM400" s="56"/>
      <c r="TFN400" s="56"/>
      <c r="TFO400" s="56"/>
      <c r="TFP400" s="56"/>
      <c r="TFQ400" s="56"/>
      <c r="TFR400" s="56"/>
      <c r="TFS400" s="56"/>
      <c r="TFT400" s="56"/>
      <c r="TFU400" s="56"/>
      <c r="TFV400" s="56"/>
      <c r="TFW400" s="56"/>
      <c r="TFX400" s="56"/>
      <c r="TFY400" s="56"/>
      <c r="TFZ400" s="56"/>
      <c r="TGA400" s="56"/>
      <c r="TGB400" s="56"/>
      <c r="TGC400" s="56"/>
      <c r="TGD400" s="56"/>
      <c r="TGE400" s="56"/>
      <c r="TGF400" s="56"/>
      <c r="TGG400" s="56"/>
      <c r="TGH400" s="56"/>
      <c r="TGI400" s="56"/>
      <c r="TGJ400" s="56"/>
      <c r="TGK400" s="56"/>
      <c r="TGL400" s="56"/>
      <c r="TGM400" s="56"/>
      <c r="TGN400" s="56"/>
      <c r="TGO400" s="56"/>
      <c r="TGP400" s="56"/>
      <c r="TGQ400" s="56"/>
      <c r="TGR400" s="56"/>
      <c r="TGS400" s="56"/>
      <c r="TGT400" s="56"/>
      <c r="TGU400" s="56"/>
      <c r="TGV400" s="56"/>
      <c r="TGW400" s="56"/>
      <c r="TGX400" s="56"/>
      <c r="TGY400" s="56"/>
      <c r="TGZ400" s="56"/>
      <c r="THA400" s="56"/>
      <c r="THB400" s="56"/>
      <c r="THC400" s="56"/>
      <c r="THD400" s="56"/>
      <c r="THE400" s="56"/>
      <c r="THF400" s="56"/>
      <c r="THG400" s="56"/>
      <c r="THH400" s="56"/>
      <c r="THI400" s="56"/>
      <c r="THJ400" s="56"/>
      <c r="THK400" s="56"/>
      <c r="THL400" s="56"/>
      <c r="THM400" s="56"/>
      <c r="THN400" s="56"/>
      <c r="THO400" s="56"/>
      <c r="THP400" s="56"/>
      <c r="THQ400" s="56"/>
      <c r="THR400" s="56"/>
      <c r="THS400" s="56"/>
      <c r="THT400" s="56"/>
      <c r="THU400" s="56"/>
      <c r="THV400" s="56"/>
      <c r="THW400" s="56"/>
      <c r="THX400" s="56"/>
      <c r="THY400" s="56"/>
      <c r="THZ400" s="56"/>
      <c r="TIA400" s="56"/>
      <c r="TIB400" s="56"/>
      <c r="TIC400" s="56"/>
      <c r="TID400" s="56"/>
      <c r="TIE400" s="56"/>
      <c r="TIF400" s="56"/>
      <c r="TIG400" s="56"/>
      <c r="TIH400" s="56"/>
      <c r="TII400" s="56"/>
      <c r="TIJ400" s="56"/>
      <c r="TIK400" s="56"/>
      <c r="TIL400" s="56"/>
      <c r="TIM400" s="56"/>
      <c r="TIN400" s="56"/>
      <c r="TIO400" s="56"/>
      <c r="TIP400" s="56"/>
      <c r="TIQ400" s="56"/>
      <c r="TIR400" s="56"/>
      <c r="TIS400" s="56"/>
      <c r="TIT400" s="56"/>
      <c r="TIU400" s="56"/>
      <c r="TIV400" s="56"/>
      <c r="TIW400" s="56"/>
      <c r="TIX400" s="56"/>
      <c r="TIY400" s="56"/>
      <c r="TIZ400" s="56"/>
      <c r="TJA400" s="56"/>
      <c r="TJB400" s="56"/>
      <c r="TJC400" s="56"/>
      <c r="TJD400" s="56"/>
      <c r="TJE400" s="56"/>
      <c r="TJF400" s="56"/>
      <c r="TJG400" s="56"/>
      <c r="TJH400" s="56"/>
      <c r="TJI400" s="56"/>
      <c r="TJJ400" s="56"/>
      <c r="TJK400" s="56"/>
      <c r="TJL400" s="56"/>
      <c r="TJM400" s="56"/>
      <c r="TJN400" s="56"/>
      <c r="TJO400" s="56"/>
      <c r="TJP400" s="56"/>
      <c r="TJQ400" s="56"/>
      <c r="TJR400" s="56"/>
      <c r="TJS400" s="56"/>
      <c r="TJT400" s="56"/>
      <c r="TJU400" s="56"/>
      <c r="TJV400" s="56"/>
      <c r="TJW400" s="56"/>
      <c r="TJX400" s="56"/>
      <c r="TJY400" s="56"/>
      <c r="TJZ400" s="56"/>
      <c r="TKA400" s="56"/>
      <c r="TKB400" s="56"/>
      <c r="TKC400" s="56"/>
      <c r="TKD400" s="56"/>
      <c r="TKE400" s="56"/>
      <c r="TKF400" s="56"/>
      <c r="TKG400" s="56"/>
      <c r="TKH400" s="56"/>
      <c r="TKI400" s="56"/>
      <c r="TKJ400" s="56"/>
      <c r="TKK400" s="56"/>
      <c r="TKL400" s="56"/>
      <c r="TKM400" s="56"/>
      <c r="TKN400" s="56"/>
      <c r="TKO400" s="56"/>
      <c r="TKP400" s="56"/>
      <c r="TKQ400" s="56"/>
      <c r="TKR400" s="56"/>
      <c r="TKS400" s="56"/>
      <c r="TKT400" s="56"/>
      <c r="TKU400" s="56"/>
      <c r="TKV400" s="56"/>
      <c r="TKW400" s="56"/>
      <c r="TKX400" s="56"/>
      <c r="TKY400" s="56"/>
      <c r="TKZ400" s="56"/>
      <c r="TLA400" s="56"/>
      <c r="TLB400" s="56"/>
      <c r="TLC400" s="56"/>
      <c r="TLD400" s="56"/>
      <c r="TLE400" s="56"/>
      <c r="TLF400" s="56"/>
      <c r="TLG400" s="56"/>
      <c r="TLH400" s="56"/>
      <c r="TLI400" s="56"/>
      <c r="TLJ400" s="56"/>
      <c r="TLK400" s="56"/>
      <c r="TLL400" s="56"/>
      <c r="TLM400" s="56"/>
      <c r="TLN400" s="56"/>
      <c r="TLO400" s="56"/>
      <c r="TLP400" s="56"/>
      <c r="TLQ400" s="56"/>
      <c r="TLR400" s="56"/>
      <c r="TLS400" s="56"/>
      <c r="TLT400" s="56"/>
      <c r="TLU400" s="56"/>
      <c r="TLV400" s="56"/>
      <c r="TLW400" s="56"/>
      <c r="TLX400" s="56"/>
      <c r="TLY400" s="56"/>
      <c r="TLZ400" s="56"/>
      <c r="TMA400" s="56"/>
      <c r="TMB400" s="56"/>
      <c r="TMC400" s="56"/>
      <c r="TMD400" s="56"/>
      <c r="TME400" s="56"/>
      <c r="TMF400" s="56"/>
      <c r="TMG400" s="56"/>
      <c r="TMH400" s="56"/>
      <c r="TMI400" s="56"/>
      <c r="TMJ400" s="56"/>
      <c r="TMK400" s="56"/>
      <c r="TML400" s="56"/>
      <c r="TMM400" s="56"/>
      <c r="TMN400" s="56"/>
      <c r="TMO400" s="56"/>
      <c r="TMP400" s="56"/>
      <c r="TMQ400" s="56"/>
      <c r="TMR400" s="56"/>
      <c r="TMS400" s="56"/>
      <c r="TMT400" s="56"/>
      <c r="TMU400" s="56"/>
      <c r="TMV400" s="56"/>
      <c r="TMW400" s="56"/>
      <c r="TMX400" s="56"/>
      <c r="TMY400" s="56"/>
      <c r="TMZ400" s="56"/>
      <c r="TNA400" s="56"/>
      <c r="TNB400" s="56"/>
      <c r="TNC400" s="56"/>
      <c r="TND400" s="56"/>
      <c r="TNE400" s="56"/>
      <c r="TNF400" s="56"/>
      <c r="TNG400" s="56"/>
      <c r="TNH400" s="56"/>
      <c r="TNI400" s="56"/>
      <c r="TNJ400" s="56"/>
      <c r="TNK400" s="56"/>
      <c r="TNL400" s="56"/>
      <c r="TNM400" s="56"/>
      <c r="TNN400" s="56"/>
      <c r="TNO400" s="56"/>
      <c r="TNP400" s="56"/>
      <c r="TNQ400" s="56"/>
      <c r="TNR400" s="56"/>
      <c r="TNS400" s="56"/>
      <c r="TNT400" s="56"/>
      <c r="TNU400" s="56"/>
      <c r="TNV400" s="56"/>
      <c r="TNW400" s="56"/>
      <c r="TNX400" s="56"/>
      <c r="TNY400" s="56"/>
      <c r="TNZ400" s="56"/>
      <c r="TOA400" s="56"/>
      <c r="TOB400" s="56"/>
      <c r="TOC400" s="56"/>
      <c r="TOD400" s="56"/>
      <c r="TOE400" s="56"/>
      <c r="TOF400" s="56"/>
      <c r="TOG400" s="56"/>
      <c r="TOH400" s="56"/>
      <c r="TOI400" s="56"/>
      <c r="TOJ400" s="56"/>
      <c r="TOK400" s="56"/>
      <c r="TOL400" s="56"/>
      <c r="TOM400" s="56"/>
      <c r="TON400" s="56"/>
      <c r="TOO400" s="56"/>
      <c r="TOP400" s="56"/>
      <c r="TOQ400" s="56"/>
      <c r="TOR400" s="56"/>
      <c r="TOS400" s="56"/>
      <c r="TOT400" s="56"/>
      <c r="TOU400" s="56"/>
      <c r="TOV400" s="56"/>
      <c r="TOW400" s="56"/>
      <c r="TOX400" s="56"/>
      <c r="TOY400" s="56"/>
      <c r="TOZ400" s="56"/>
      <c r="TPA400" s="56"/>
      <c r="TPB400" s="56"/>
      <c r="TPC400" s="56"/>
      <c r="TPD400" s="56"/>
      <c r="TPE400" s="56"/>
      <c r="TPF400" s="56"/>
      <c r="TPG400" s="56"/>
      <c r="TPH400" s="56"/>
      <c r="TPI400" s="56"/>
      <c r="TPJ400" s="56"/>
      <c r="TPK400" s="56"/>
      <c r="TPL400" s="56"/>
      <c r="TPM400" s="56"/>
      <c r="TPN400" s="56"/>
      <c r="TPO400" s="56"/>
      <c r="TPP400" s="56"/>
      <c r="TPQ400" s="56"/>
      <c r="TPR400" s="56"/>
      <c r="TPS400" s="56"/>
      <c r="TPT400" s="56"/>
      <c r="TPU400" s="56"/>
      <c r="TPV400" s="56"/>
      <c r="TPW400" s="56"/>
      <c r="TPX400" s="56"/>
      <c r="TPY400" s="56"/>
      <c r="TPZ400" s="56"/>
      <c r="TQA400" s="56"/>
      <c r="TQB400" s="56"/>
      <c r="TQC400" s="56"/>
      <c r="TQD400" s="56"/>
      <c r="TQE400" s="56"/>
      <c r="TQF400" s="56"/>
      <c r="TQG400" s="56"/>
      <c r="TQH400" s="56"/>
      <c r="TQI400" s="56"/>
      <c r="TQJ400" s="56"/>
      <c r="TQK400" s="56"/>
      <c r="TQL400" s="56"/>
      <c r="TQM400" s="56"/>
      <c r="TQN400" s="56"/>
      <c r="TQO400" s="56"/>
      <c r="TQP400" s="56"/>
      <c r="TQQ400" s="56"/>
      <c r="TQR400" s="56"/>
      <c r="TQS400" s="56"/>
      <c r="TQT400" s="56"/>
      <c r="TQU400" s="56"/>
      <c r="TQV400" s="56"/>
      <c r="TQW400" s="56"/>
      <c r="TQX400" s="56"/>
      <c r="TQY400" s="56"/>
      <c r="TQZ400" s="56"/>
      <c r="TRA400" s="56"/>
      <c r="TRB400" s="56"/>
      <c r="TRC400" s="56"/>
      <c r="TRD400" s="56"/>
      <c r="TRE400" s="56"/>
      <c r="TRF400" s="56"/>
      <c r="TRG400" s="56"/>
      <c r="TRH400" s="56"/>
      <c r="TRI400" s="56"/>
      <c r="TRJ400" s="56"/>
      <c r="TRK400" s="56"/>
      <c r="TRL400" s="56"/>
      <c r="TRM400" s="56"/>
      <c r="TRN400" s="56"/>
      <c r="TRO400" s="56"/>
      <c r="TRP400" s="56"/>
      <c r="TRQ400" s="56"/>
      <c r="TRR400" s="56"/>
      <c r="TRS400" s="56"/>
      <c r="TRT400" s="56"/>
      <c r="TRU400" s="56"/>
      <c r="TRV400" s="56"/>
      <c r="TRW400" s="56"/>
      <c r="TRX400" s="56"/>
      <c r="TRY400" s="56"/>
      <c r="TRZ400" s="56"/>
      <c r="TSA400" s="56"/>
      <c r="TSB400" s="56"/>
      <c r="TSC400" s="56"/>
      <c r="TSD400" s="56"/>
      <c r="TSE400" s="56"/>
      <c r="TSF400" s="56"/>
      <c r="TSG400" s="56"/>
      <c r="TSH400" s="56"/>
      <c r="TSI400" s="56"/>
      <c r="TSJ400" s="56"/>
      <c r="TSK400" s="56"/>
      <c r="TSL400" s="56"/>
      <c r="TSM400" s="56"/>
      <c r="TSN400" s="56"/>
      <c r="TSO400" s="56"/>
      <c r="TSP400" s="56"/>
      <c r="TSQ400" s="56"/>
      <c r="TSR400" s="56"/>
      <c r="TSS400" s="56"/>
      <c r="TST400" s="56"/>
      <c r="TSU400" s="56"/>
      <c r="TSV400" s="56"/>
      <c r="TSW400" s="56"/>
      <c r="TSX400" s="56"/>
      <c r="TSY400" s="56"/>
      <c r="TSZ400" s="56"/>
      <c r="TTA400" s="56"/>
      <c r="TTB400" s="56"/>
      <c r="TTC400" s="56"/>
      <c r="TTD400" s="56"/>
      <c r="TTE400" s="56"/>
      <c r="TTF400" s="56"/>
      <c r="TTG400" s="56"/>
      <c r="TTH400" s="56"/>
      <c r="TTI400" s="56"/>
      <c r="TTJ400" s="56"/>
      <c r="TTK400" s="56"/>
      <c r="TTL400" s="56"/>
      <c r="TTM400" s="56"/>
      <c r="TTN400" s="56"/>
      <c r="TTO400" s="56"/>
      <c r="TTP400" s="56"/>
      <c r="TTQ400" s="56"/>
      <c r="TTR400" s="56"/>
      <c r="TTS400" s="56"/>
      <c r="TTT400" s="56"/>
      <c r="TTU400" s="56"/>
      <c r="TTV400" s="56"/>
      <c r="TTW400" s="56"/>
      <c r="TTX400" s="56"/>
      <c r="TTY400" s="56"/>
      <c r="TTZ400" s="56"/>
      <c r="TUA400" s="56"/>
      <c r="TUB400" s="56"/>
      <c r="TUC400" s="56"/>
      <c r="TUD400" s="56"/>
      <c r="TUE400" s="56"/>
      <c r="TUF400" s="56"/>
      <c r="TUG400" s="56"/>
      <c r="TUH400" s="56"/>
      <c r="TUI400" s="56"/>
      <c r="TUJ400" s="56"/>
      <c r="TUK400" s="56"/>
      <c r="TUL400" s="56"/>
      <c r="TUM400" s="56"/>
      <c r="TUN400" s="56"/>
      <c r="TUO400" s="56"/>
      <c r="TUP400" s="56"/>
      <c r="TUQ400" s="56"/>
      <c r="TUR400" s="56"/>
      <c r="TUS400" s="56"/>
      <c r="TUT400" s="56"/>
      <c r="TUU400" s="56"/>
      <c r="TUV400" s="56"/>
      <c r="TUW400" s="56"/>
      <c r="TUX400" s="56"/>
      <c r="TUY400" s="56"/>
      <c r="TUZ400" s="56"/>
      <c r="TVA400" s="56"/>
      <c r="TVB400" s="56"/>
      <c r="TVC400" s="56"/>
      <c r="TVD400" s="56"/>
      <c r="TVE400" s="56"/>
      <c r="TVF400" s="56"/>
      <c r="TVG400" s="56"/>
      <c r="TVH400" s="56"/>
      <c r="TVI400" s="56"/>
      <c r="TVJ400" s="56"/>
      <c r="TVK400" s="56"/>
      <c r="TVL400" s="56"/>
      <c r="TVM400" s="56"/>
      <c r="TVN400" s="56"/>
      <c r="TVO400" s="56"/>
      <c r="TVP400" s="56"/>
      <c r="TVQ400" s="56"/>
      <c r="TVR400" s="56"/>
      <c r="TVS400" s="56"/>
      <c r="TVT400" s="56"/>
      <c r="TVU400" s="56"/>
      <c r="TVV400" s="56"/>
      <c r="TVW400" s="56"/>
      <c r="TVX400" s="56"/>
      <c r="TVY400" s="56"/>
      <c r="TVZ400" s="56"/>
      <c r="TWA400" s="56"/>
      <c r="TWB400" s="56"/>
      <c r="TWC400" s="56"/>
      <c r="TWD400" s="56"/>
      <c r="TWE400" s="56"/>
      <c r="TWF400" s="56"/>
      <c r="TWG400" s="56"/>
      <c r="TWH400" s="56"/>
      <c r="TWI400" s="56"/>
      <c r="TWJ400" s="56"/>
      <c r="TWK400" s="56"/>
      <c r="TWL400" s="56"/>
      <c r="TWM400" s="56"/>
      <c r="TWN400" s="56"/>
      <c r="TWO400" s="56"/>
      <c r="TWP400" s="56"/>
      <c r="TWQ400" s="56"/>
      <c r="TWR400" s="56"/>
      <c r="TWS400" s="56"/>
      <c r="TWT400" s="56"/>
      <c r="TWU400" s="56"/>
      <c r="TWV400" s="56"/>
      <c r="TWW400" s="56"/>
      <c r="TWX400" s="56"/>
      <c r="TWY400" s="56"/>
      <c r="TWZ400" s="56"/>
      <c r="TXA400" s="56"/>
      <c r="TXB400" s="56"/>
      <c r="TXC400" s="56"/>
      <c r="TXD400" s="56"/>
      <c r="TXE400" s="56"/>
      <c r="TXF400" s="56"/>
      <c r="TXG400" s="56"/>
      <c r="TXH400" s="56"/>
      <c r="TXI400" s="56"/>
      <c r="TXJ400" s="56"/>
      <c r="TXK400" s="56"/>
      <c r="TXL400" s="56"/>
      <c r="TXM400" s="56"/>
      <c r="TXN400" s="56"/>
      <c r="TXO400" s="56"/>
      <c r="TXP400" s="56"/>
      <c r="TXQ400" s="56"/>
      <c r="TXR400" s="56"/>
      <c r="TXS400" s="56"/>
      <c r="TXT400" s="56"/>
      <c r="TXU400" s="56"/>
      <c r="TXV400" s="56"/>
      <c r="TXW400" s="56"/>
      <c r="TXX400" s="56"/>
      <c r="TXY400" s="56"/>
      <c r="TXZ400" s="56"/>
      <c r="TYA400" s="56"/>
      <c r="TYB400" s="56"/>
      <c r="TYC400" s="56"/>
      <c r="TYD400" s="56"/>
      <c r="TYE400" s="56"/>
      <c r="TYF400" s="56"/>
      <c r="TYG400" s="56"/>
      <c r="TYH400" s="56"/>
      <c r="TYI400" s="56"/>
      <c r="TYJ400" s="56"/>
      <c r="TYK400" s="56"/>
      <c r="TYL400" s="56"/>
      <c r="TYM400" s="56"/>
      <c r="TYN400" s="56"/>
      <c r="TYO400" s="56"/>
      <c r="TYP400" s="56"/>
      <c r="TYQ400" s="56"/>
      <c r="TYR400" s="56"/>
      <c r="TYS400" s="56"/>
      <c r="TYT400" s="56"/>
      <c r="TYU400" s="56"/>
      <c r="TYV400" s="56"/>
      <c r="TYW400" s="56"/>
      <c r="TYX400" s="56"/>
      <c r="TYY400" s="56"/>
      <c r="TYZ400" s="56"/>
      <c r="TZA400" s="56"/>
      <c r="TZB400" s="56"/>
      <c r="TZC400" s="56"/>
      <c r="TZD400" s="56"/>
      <c r="TZE400" s="56"/>
      <c r="TZF400" s="56"/>
      <c r="TZG400" s="56"/>
      <c r="TZH400" s="56"/>
      <c r="TZI400" s="56"/>
      <c r="TZJ400" s="56"/>
      <c r="TZK400" s="56"/>
      <c r="TZL400" s="56"/>
      <c r="TZM400" s="56"/>
      <c r="TZN400" s="56"/>
      <c r="TZO400" s="56"/>
      <c r="TZP400" s="56"/>
      <c r="TZQ400" s="56"/>
      <c r="TZR400" s="56"/>
      <c r="TZS400" s="56"/>
      <c r="TZT400" s="56"/>
      <c r="TZU400" s="56"/>
      <c r="TZV400" s="56"/>
      <c r="TZW400" s="56"/>
      <c r="TZX400" s="56"/>
      <c r="TZY400" s="56"/>
      <c r="TZZ400" s="56"/>
      <c r="UAA400" s="56"/>
      <c r="UAB400" s="56"/>
      <c r="UAC400" s="56"/>
      <c r="UAD400" s="56"/>
      <c r="UAE400" s="56"/>
      <c r="UAF400" s="56"/>
      <c r="UAG400" s="56"/>
      <c r="UAH400" s="56"/>
      <c r="UAI400" s="56"/>
      <c r="UAJ400" s="56"/>
      <c r="UAK400" s="56"/>
      <c r="UAL400" s="56"/>
      <c r="UAM400" s="56"/>
      <c r="UAN400" s="56"/>
      <c r="UAO400" s="56"/>
      <c r="UAP400" s="56"/>
      <c r="UAQ400" s="56"/>
      <c r="UAR400" s="56"/>
      <c r="UAS400" s="56"/>
      <c r="UAT400" s="56"/>
      <c r="UAU400" s="56"/>
      <c r="UAV400" s="56"/>
      <c r="UAW400" s="56"/>
      <c r="UAX400" s="56"/>
      <c r="UAY400" s="56"/>
      <c r="UAZ400" s="56"/>
      <c r="UBA400" s="56"/>
      <c r="UBB400" s="56"/>
      <c r="UBC400" s="56"/>
      <c r="UBD400" s="56"/>
      <c r="UBE400" s="56"/>
      <c r="UBF400" s="56"/>
      <c r="UBG400" s="56"/>
      <c r="UBH400" s="56"/>
      <c r="UBI400" s="56"/>
      <c r="UBJ400" s="56"/>
      <c r="UBK400" s="56"/>
      <c r="UBL400" s="56"/>
      <c r="UBM400" s="56"/>
      <c r="UBN400" s="56"/>
      <c r="UBO400" s="56"/>
      <c r="UBP400" s="56"/>
      <c r="UBQ400" s="56"/>
      <c r="UBR400" s="56"/>
      <c r="UBS400" s="56"/>
      <c r="UBT400" s="56"/>
      <c r="UBU400" s="56"/>
      <c r="UBV400" s="56"/>
      <c r="UBW400" s="56"/>
      <c r="UBX400" s="56"/>
      <c r="UBY400" s="56"/>
      <c r="UBZ400" s="56"/>
      <c r="UCA400" s="56"/>
      <c r="UCB400" s="56"/>
      <c r="UCC400" s="56"/>
      <c r="UCD400" s="56"/>
      <c r="UCE400" s="56"/>
      <c r="UCF400" s="56"/>
      <c r="UCG400" s="56"/>
      <c r="UCH400" s="56"/>
      <c r="UCI400" s="56"/>
      <c r="UCJ400" s="56"/>
      <c r="UCK400" s="56"/>
      <c r="UCL400" s="56"/>
      <c r="UCM400" s="56"/>
      <c r="UCN400" s="56"/>
      <c r="UCO400" s="56"/>
      <c r="UCP400" s="56"/>
      <c r="UCQ400" s="56"/>
      <c r="UCR400" s="56"/>
      <c r="UCS400" s="56"/>
      <c r="UCT400" s="56"/>
      <c r="UCU400" s="56"/>
      <c r="UCV400" s="56"/>
      <c r="UCW400" s="56"/>
      <c r="UCX400" s="56"/>
      <c r="UCY400" s="56"/>
      <c r="UCZ400" s="56"/>
      <c r="UDA400" s="56"/>
      <c r="UDB400" s="56"/>
      <c r="UDC400" s="56"/>
      <c r="UDD400" s="56"/>
      <c r="UDE400" s="56"/>
      <c r="UDF400" s="56"/>
      <c r="UDG400" s="56"/>
      <c r="UDH400" s="56"/>
      <c r="UDI400" s="56"/>
      <c r="UDJ400" s="56"/>
      <c r="UDK400" s="56"/>
      <c r="UDL400" s="56"/>
      <c r="UDM400" s="56"/>
      <c r="UDN400" s="56"/>
      <c r="UDO400" s="56"/>
      <c r="UDP400" s="56"/>
      <c r="UDQ400" s="56"/>
      <c r="UDR400" s="56"/>
      <c r="UDS400" s="56"/>
      <c r="UDT400" s="56"/>
      <c r="UDU400" s="56"/>
      <c r="UDV400" s="56"/>
      <c r="UDW400" s="56"/>
      <c r="UDX400" s="56"/>
      <c r="UDY400" s="56"/>
      <c r="UDZ400" s="56"/>
      <c r="UEA400" s="56"/>
      <c r="UEB400" s="56"/>
      <c r="UEC400" s="56"/>
      <c r="UED400" s="56"/>
      <c r="UEE400" s="56"/>
      <c r="UEF400" s="56"/>
      <c r="UEG400" s="56"/>
      <c r="UEH400" s="56"/>
      <c r="UEI400" s="56"/>
      <c r="UEJ400" s="56"/>
      <c r="UEK400" s="56"/>
      <c r="UEL400" s="56"/>
      <c r="UEM400" s="56"/>
      <c r="UEN400" s="56"/>
      <c r="UEO400" s="56"/>
      <c r="UEP400" s="56"/>
      <c r="UEQ400" s="56"/>
      <c r="UER400" s="56"/>
      <c r="UES400" s="56"/>
      <c r="UET400" s="56"/>
      <c r="UEU400" s="56"/>
      <c r="UEV400" s="56"/>
      <c r="UEW400" s="56"/>
      <c r="UEX400" s="56"/>
      <c r="UEY400" s="56"/>
      <c r="UEZ400" s="56"/>
      <c r="UFA400" s="56"/>
      <c r="UFB400" s="56"/>
      <c r="UFC400" s="56"/>
      <c r="UFD400" s="56"/>
      <c r="UFE400" s="56"/>
      <c r="UFF400" s="56"/>
      <c r="UFG400" s="56"/>
      <c r="UFH400" s="56"/>
      <c r="UFI400" s="56"/>
      <c r="UFJ400" s="56"/>
      <c r="UFK400" s="56"/>
      <c r="UFL400" s="56"/>
      <c r="UFM400" s="56"/>
      <c r="UFN400" s="56"/>
      <c r="UFO400" s="56"/>
      <c r="UFP400" s="56"/>
      <c r="UFQ400" s="56"/>
      <c r="UFR400" s="56"/>
      <c r="UFS400" s="56"/>
      <c r="UFT400" s="56"/>
      <c r="UFU400" s="56"/>
      <c r="UFV400" s="56"/>
      <c r="UFW400" s="56"/>
      <c r="UFX400" s="56"/>
      <c r="UFY400" s="56"/>
      <c r="UFZ400" s="56"/>
      <c r="UGA400" s="56"/>
      <c r="UGB400" s="56"/>
      <c r="UGC400" s="56"/>
      <c r="UGD400" s="56"/>
      <c r="UGE400" s="56"/>
      <c r="UGF400" s="56"/>
      <c r="UGG400" s="56"/>
      <c r="UGH400" s="56"/>
      <c r="UGI400" s="56"/>
      <c r="UGJ400" s="56"/>
      <c r="UGK400" s="56"/>
      <c r="UGL400" s="56"/>
      <c r="UGM400" s="56"/>
      <c r="UGN400" s="56"/>
      <c r="UGO400" s="56"/>
      <c r="UGP400" s="56"/>
      <c r="UGQ400" s="56"/>
      <c r="UGR400" s="56"/>
      <c r="UGS400" s="56"/>
      <c r="UGT400" s="56"/>
      <c r="UGU400" s="56"/>
      <c r="UGV400" s="56"/>
      <c r="UGW400" s="56"/>
      <c r="UGX400" s="56"/>
      <c r="UGY400" s="56"/>
      <c r="UGZ400" s="56"/>
      <c r="UHA400" s="56"/>
      <c r="UHB400" s="56"/>
      <c r="UHC400" s="56"/>
      <c r="UHD400" s="56"/>
      <c r="UHE400" s="56"/>
      <c r="UHF400" s="56"/>
      <c r="UHG400" s="56"/>
      <c r="UHH400" s="56"/>
      <c r="UHI400" s="56"/>
      <c r="UHJ400" s="56"/>
      <c r="UHK400" s="56"/>
      <c r="UHL400" s="56"/>
      <c r="UHM400" s="56"/>
      <c r="UHN400" s="56"/>
      <c r="UHO400" s="56"/>
      <c r="UHP400" s="56"/>
      <c r="UHQ400" s="56"/>
      <c r="UHR400" s="56"/>
      <c r="UHS400" s="56"/>
      <c r="UHT400" s="56"/>
      <c r="UHU400" s="56"/>
      <c r="UHV400" s="56"/>
      <c r="UHW400" s="56"/>
      <c r="UHX400" s="56"/>
      <c r="UHY400" s="56"/>
      <c r="UHZ400" s="56"/>
      <c r="UIA400" s="56"/>
      <c r="UIB400" s="56"/>
      <c r="UIC400" s="56"/>
      <c r="UID400" s="56"/>
      <c r="UIE400" s="56"/>
      <c r="UIF400" s="56"/>
      <c r="UIG400" s="56"/>
      <c r="UIH400" s="56"/>
      <c r="UII400" s="56"/>
      <c r="UIJ400" s="56"/>
      <c r="UIK400" s="56"/>
      <c r="UIL400" s="56"/>
      <c r="UIM400" s="56"/>
      <c r="UIN400" s="56"/>
      <c r="UIO400" s="56"/>
      <c r="UIP400" s="56"/>
      <c r="UIQ400" s="56"/>
      <c r="UIR400" s="56"/>
      <c r="UIS400" s="56"/>
      <c r="UIT400" s="56"/>
      <c r="UIU400" s="56"/>
      <c r="UIV400" s="56"/>
      <c r="UIW400" s="56"/>
      <c r="UIX400" s="56"/>
      <c r="UIY400" s="56"/>
      <c r="UIZ400" s="56"/>
      <c r="UJA400" s="56"/>
      <c r="UJB400" s="56"/>
      <c r="UJC400" s="56"/>
      <c r="UJD400" s="56"/>
      <c r="UJE400" s="56"/>
      <c r="UJF400" s="56"/>
      <c r="UJG400" s="56"/>
      <c r="UJH400" s="56"/>
      <c r="UJI400" s="56"/>
      <c r="UJJ400" s="56"/>
      <c r="UJK400" s="56"/>
      <c r="UJL400" s="56"/>
      <c r="UJM400" s="56"/>
      <c r="UJN400" s="56"/>
      <c r="UJO400" s="56"/>
      <c r="UJP400" s="56"/>
      <c r="UJQ400" s="56"/>
      <c r="UJR400" s="56"/>
      <c r="UJS400" s="56"/>
      <c r="UJT400" s="56"/>
      <c r="UJU400" s="56"/>
      <c r="UJV400" s="56"/>
      <c r="UJW400" s="56"/>
      <c r="UJX400" s="56"/>
      <c r="UJY400" s="56"/>
      <c r="UJZ400" s="56"/>
      <c r="UKA400" s="56"/>
      <c r="UKB400" s="56"/>
      <c r="UKC400" s="56"/>
      <c r="UKD400" s="56"/>
      <c r="UKE400" s="56"/>
      <c r="UKF400" s="56"/>
      <c r="UKG400" s="56"/>
      <c r="UKH400" s="56"/>
      <c r="UKI400" s="56"/>
      <c r="UKJ400" s="56"/>
      <c r="UKK400" s="56"/>
      <c r="UKL400" s="56"/>
      <c r="UKM400" s="56"/>
      <c r="UKN400" s="56"/>
      <c r="UKO400" s="56"/>
      <c r="UKP400" s="56"/>
      <c r="UKQ400" s="56"/>
      <c r="UKR400" s="56"/>
      <c r="UKS400" s="56"/>
      <c r="UKT400" s="56"/>
      <c r="UKU400" s="56"/>
      <c r="UKV400" s="56"/>
      <c r="UKW400" s="56"/>
      <c r="UKX400" s="56"/>
      <c r="UKY400" s="56"/>
      <c r="UKZ400" s="56"/>
      <c r="ULA400" s="56"/>
      <c r="ULB400" s="56"/>
      <c r="ULC400" s="56"/>
      <c r="ULD400" s="56"/>
      <c r="ULE400" s="56"/>
      <c r="ULF400" s="56"/>
      <c r="ULG400" s="56"/>
      <c r="ULH400" s="56"/>
      <c r="ULI400" s="56"/>
      <c r="ULJ400" s="56"/>
      <c r="ULK400" s="56"/>
      <c r="ULL400" s="56"/>
      <c r="ULM400" s="56"/>
      <c r="ULN400" s="56"/>
      <c r="ULO400" s="56"/>
      <c r="ULP400" s="56"/>
      <c r="ULQ400" s="56"/>
      <c r="ULR400" s="56"/>
      <c r="ULS400" s="56"/>
      <c r="ULT400" s="56"/>
      <c r="ULU400" s="56"/>
      <c r="ULV400" s="56"/>
      <c r="ULW400" s="56"/>
      <c r="ULX400" s="56"/>
      <c r="ULY400" s="56"/>
      <c r="ULZ400" s="56"/>
      <c r="UMA400" s="56"/>
      <c r="UMB400" s="56"/>
      <c r="UMC400" s="56"/>
      <c r="UMD400" s="56"/>
      <c r="UME400" s="56"/>
      <c r="UMF400" s="56"/>
      <c r="UMG400" s="56"/>
      <c r="UMH400" s="56"/>
      <c r="UMI400" s="56"/>
      <c r="UMJ400" s="56"/>
      <c r="UMK400" s="56"/>
      <c r="UML400" s="56"/>
      <c r="UMM400" s="56"/>
      <c r="UMN400" s="56"/>
      <c r="UMO400" s="56"/>
      <c r="UMP400" s="56"/>
      <c r="UMQ400" s="56"/>
      <c r="UMR400" s="56"/>
      <c r="UMS400" s="56"/>
      <c r="UMT400" s="56"/>
      <c r="UMU400" s="56"/>
      <c r="UMV400" s="56"/>
      <c r="UMW400" s="56"/>
      <c r="UMX400" s="56"/>
      <c r="UMY400" s="56"/>
      <c r="UMZ400" s="56"/>
      <c r="UNA400" s="56"/>
      <c r="UNB400" s="56"/>
      <c r="UNC400" s="56"/>
      <c r="UND400" s="56"/>
      <c r="UNE400" s="56"/>
      <c r="UNF400" s="56"/>
      <c r="UNG400" s="56"/>
      <c r="UNH400" s="56"/>
      <c r="UNI400" s="56"/>
      <c r="UNJ400" s="56"/>
      <c r="UNK400" s="56"/>
      <c r="UNL400" s="56"/>
      <c r="UNM400" s="56"/>
      <c r="UNN400" s="56"/>
      <c r="UNO400" s="56"/>
      <c r="UNP400" s="56"/>
      <c r="UNQ400" s="56"/>
      <c r="UNR400" s="56"/>
      <c r="UNS400" s="56"/>
      <c r="UNT400" s="56"/>
      <c r="UNU400" s="56"/>
      <c r="UNV400" s="56"/>
      <c r="UNW400" s="56"/>
      <c r="UNX400" s="56"/>
      <c r="UNY400" s="56"/>
      <c r="UNZ400" s="56"/>
      <c r="UOA400" s="56"/>
      <c r="UOB400" s="56"/>
      <c r="UOC400" s="56"/>
      <c r="UOD400" s="56"/>
      <c r="UOE400" s="56"/>
      <c r="UOF400" s="56"/>
      <c r="UOG400" s="56"/>
      <c r="UOH400" s="56"/>
      <c r="UOI400" s="56"/>
      <c r="UOJ400" s="56"/>
      <c r="UOK400" s="56"/>
      <c r="UOL400" s="56"/>
      <c r="UOM400" s="56"/>
      <c r="UON400" s="56"/>
      <c r="UOO400" s="56"/>
      <c r="UOP400" s="56"/>
      <c r="UOQ400" s="56"/>
      <c r="UOR400" s="56"/>
      <c r="UOS400" s="56"/>
      <c r="UOT400" s="56"/>
      <c r="UOU400" s="56"/>
      <c r="UOV400" s="56"/>
      <c r="UOW400" s="56"/>
      <c r="UOX400" s="56"/>
      <c r="UOY400" s="56"/>
      <c r="UOZ400" s="56"/>
      <c r="UPA400" s="56"/>
      <c r="UPB400" s="56"/>
      <c r="UPC400" s="56"/>
      <c r="UPD400" s="56"/>
      <c r="UPE400" s="56"/>
      <c r="UPF400" s="56"/>
      <c r="UPG400" s="56"/>
      <c r="UPH400" s="56"/>
      <c r="UPI400" s="56"/>
      <c r="UPJ400" s="56"/>
      <c r="UPK400" s="56"/>
      <c r="UPL400" s="56"/>
      <c r="UPM400" s="56"/>
      <c r="UPN400" s="56"/>
      <c r="UPO400" s="56"/>
      <c r="UPP400" s="56"/>
      <c r="UPQ400" s="56"/>
      <c r="UPR400" s="56"/>
      <c r="UPS400" s="56"/>
      <c r="UPT400" s="56"/>
      <c r="UPU400" s="56"/>
      <c r="UPV400" s="56"/>
      <c r="UPW400" s="56"/>
      <c r="UPX400" s="56"/>
      <c r="UPY400" s="56"/>
      <c r="UPZ400" s="56"/>
      <c r="UQA400" s="56"/>
      <c r="UQB400" s="56"/>
      <c r="UQC400" s="56"/>
      <c r="UQD400" s="56"/>
      <c r="UQE400" s="56"/>
      <c r="UQF400" s="56"/>
      <c r="UQG400" s="56"/>
      <c r="UQH400" s="56"/>
      <c r="UQI400" s="56"/>
      <c r="UQJ400" s="56"/>
      <c r="UQK400" s="56"/>
      <c r="UQL400" s="56"/>
      <c r="UQM400" s="56"/>
      <c r="UQN400" s="56"/>
      <c r="UQO400" s="56"/>
      <c r="UQP400" s="56"/>
      <c r="UQQ400" s="56"/>
      <c r="UQR400" s="56"/>
      <c r="UQS400" s="56"/>
      <c r="UQT400" s="56"/>
      <c r="UQU400" s="56"/>
      <c r="UQV400" s="56"/>
      <c r="UQW400" s="56"/>
      <c r="UQX400" s="56"/>
      <c r="UQY400" s="56"/>
      <c r="UQZ400" s="56"/>
      <c r="URA400" s="56"/>
      <c r="URB400" s="56"/>
      <c r="URC400" s="56"/>
      <c r="URD400" s="56"/>
      <c r="URE400" s="56"/>
      <c r="URF400" s="56"/>
      <c r="URG400" s="56"/>
      <c r="URH400" s="56"/>
      <c r="URI400" s="56"/>
      <c r="URJ400" s="56"/>
      <c r="URK400" s="56"/>
      <c r="URL400" s="56"/>
      <c r="URM400" s="56"/>
      <c r="URN400" s="56"/>
      <c r="URO400" s="56"/>
      <c r="URP400" s="56"/>
      <c r="URQ400" s="56"/>
      <c r="URR400" s="56"/>
      <c r="URS400" s="56"/>
      <c r="URT400" s="56"/>
      <c r="URU400" s="56"/>
      <c r="URV400" s="56"/>
      <c r="URW400" s="56"/>
      <c r="URX400" s="56"/>
      <c r="URY400" s="56"/>
      <c r="URZ400" s="56"/>
      <c r="USA400" s="56"/>
      <c r="USB400" s="56"/>
      <c r="USC400" s="56"/>
      <c r="USD400" s="56"/>
      <c r="USE400" s="56"/>
      <c r="USF400" s="56"/>
      <c r="USG400" s="56"/>
      <c r="USH400" s="56"/>
      <c r="USI400" s="56"/>
      <c r="USJ400" s="56"/>
      <c r="USK400" s="56"/>
      <c r="USL400" s="56"/>
      <c r="USM400" s="56"/>
      <c r="USN400" s="56"/>
      <c r="USO400" s="56"/>
      <c r="USP400" s="56"/>
      <c r="USQ400" s="56"/>
      <c r="USR400" s="56"/>
      <c r="USS400" s="56"/>
      <c r="UST400" s="56"/>
      <c r="USU400" s="56"/>
      <c r="USV400" s="56"/>
      <c r="USW400" s="56"/>
      <c r="USX400" s="56"/>
      <c r="USY400" s="56"/>
      <c r="USZ400" s="56"/>
      <c r="UTA400" s="56"/>
      <c r="UTB400" s="56"/>
      <c r="UTC400" s="56"/>
      <c r="UTD400" s="56"/>
      <c r="UTE400" s="56"/>
      <c r="UTF400" s="56"/>
      <c r="UTG400" s="56"/>
      <c r="UTH400" s="56"/>
      <c r="UTI400" s="56"/>
      <c r="UTJ400" s="56"/>
      <c r="UTK400" s="56"/>
      <c r="UTL400" s="56"/>
      <c r="UTM400" s="56"/>
      <c r="UTN400" s="56"/>
      <c r="UTO400" s="56"/>
      <c r="UTP400" s="56"/>
      <c r="UTQ400" s="56"/>
      <c r="UTR400" s="56"/>
      <c r="UTS400" s="56"/>
      <c r="UTT400" s="56"/>
      <c r="UTU400" s="56"/>
      <c r="UTV400" s="56"/>
      <c r="UTW400" s="56"/>
      <c r="UTX400" s="56"/>
      <c r="UTY400" s="56"/>
      <c r="UTZ400" s="56"/>
      <c r="UUA400" s="56"/>
      <c r="UUB400" s="56"/>
      <c r="UUC400" s="56"/>
      <c r="UUD400" s="56"/>
      <c r="UUE400" s="56"/>
      <c r="UUF400" s="56"/>
      <c r="UUG400" s="56"/>
      <c r="UUH400" s="56"/>
      <c r="UUI400" s="56"/>
      <c r="UUJ400" s="56"/>
      <c r="UUK400" s="56"/>
      <c r="UUL400" s="56"/>
      <c r="UUM400" s="56"/>
      <c r="UUN400" s="56"/>
      <c r="UUO400" s="56"/>
      <c r="UUP400" s="56"/>
      <c r="UUQ400" s="56"/>
      <c r="UUR400" s="56"/>
      <c r="UUS400" s="56"/>
      <c r="UUT400" s="56"/>
      <c r="UUU400" s="56"/>
      <c r="UUV400" s="56"/>
      <c r="UUW400" s="56"/>
      <c r="UUX400" s="56"/>
      <c r="UUY400" s="56"/>
      <c r="UUZ400" s="56"/>
      <c r="UVA400" s="56"/>
      <c r="UVB400" s="56"/>
      <c r="UVC400" s="56"/>
      <c r="UVD400" s="56"/>
      <c r="UVE400" s="56"/>
      <c r="UVF400" s="56"/>
      <c r="UVG400" s="56"/>
      <c r="UVH400" s="56"/>
      <c r="UVI400" s="56"/>
      <c r="UVJ400" s="56"/>
      <c r="UVK400" s="56"/>
      <c r="UVL400" s="56"/>
      <c r="UVM400" s="56"/>
      <c r="UVN400" s="56"/>
      <c r="UVO400" s="56"/>
      <c r="UVP400" s="56"/>
      <c r="UVQ400" s="56"/>
      <c r="UVR400" s="56"/>
      <c r="UVS400" s="56"/>
      <c r="UVT400" s="56"/>
      <c r="UVU400" s="56"/>
      <c r="UVV400" s="56"/>
      <c r="UVW400" s="56"/>
      <c r="UVX400" s="56"/>
      <c r="UVY400" s="56"/>
      <c r="UVZ400" s="56"/>
      <c r="UWA400" s="56"/>
      <c r="UWB400" s="56"/>
      <c r="UWC400" s="56"/>
      <c r="UWD400" s="56"/>
      <c r="UWE400" s="56"/>
      <c r="UWF400" s="56"/>
      <c r="UWG400" s="56"/>
      <c r="UWH400" s="56"/>
      <c r="UWI400" s="56"/>
      <c r="UWJ400" s="56"/>
      <c r="UWK400" s="56"/>
      <c r="UWL400" s="56"/>
      <c r="UWM400" s="56"/>
      <c r="UWN400" s="56"/>
      <c r="UWO400" s="56"/>
      <c r="UWP400" s="56"/>
      <c r="UWQ400" s="56"/>
      <c r="UWR400" s="56"/>
      <c r="UWS400" s="56"/>
      <c r="UWT400" s="56"/>
      <c r="UWU400" s="56"/>
      <c r="UWV400" s="56"/>
      <c r="UWW400" s="56"/>
      <c r="UWX400" s="56"/>
      <c r="UWY400" s="56"/>
      <c r="UWZ400" s="56"/>
      <c r="UXA400" s="56"/>
      <c r="UXB400" s="56"/>
      <c r="UXC400" s="56"/>
      <c r="UXD400" s="56"/>
      <c r="UXE400" s="56"/>
      <c r="UXF400" s="56"/>
      <c r="UXG400" s="56"/>
      <c r="UXH400" s="56"/>
      <c r="UXI400" s="56"/>
      <c r="UXJ400" s="56"/>
      <c r="UXK400" s="56"/>
      <c r="UXL400" s="56"/>
      <c r="UXM400" s="56"/>
      <c r="UXN400" s="56"/>
      <c r="UXO400" s="56"/>
      <c r="UXP400" s="56"/>
      <c r="UXQ400" s="56"/>
      <c r="UXR400" s="56"/>
      <c r="UXS400" s="56"/>
      <c r="UXT400" s="56"/>
      <c r="UXU400" s="56"/>
      <c r="UXV400" s="56"/>
      <c r="UXW400" s="56"/>
      <c r="UXX400" s="56"/>
      <c r="UXY400" s="56"/>
      <c r="UXZ400" s="56"/>
      <c r="UYA400" s="56"/>
      <c r="UYB400" s="56"/>
      <c r="UYC400" s="56"/>
      <c r="UYD400" s="56"/>
      <c r="UYE400" s="56"/>
      <c r="UYF400" s="56"/>
      <c r="UYG400" s="56"/>
      <c r="UYH400" s="56"/>
      <c r="UYI400" s="56"/>
      <c r="UYJ400" s="56"/>
      <c r="UYK400" s="56"/>
      <c r="UYL400" s="56"/>
      <c r="UYM400" s="56"/>
      <c r="UYN400" s="56"/>
      <c r="UYO400" s="56"/>
      <c r="UYP400" s="56"/>
      <c r="UYQ400" s="56"/>
      <c r="UYR400" s="56"/>
      <c r="UYS400" s="56"/>
      <c r="UYT400" s="56"/>
      <c r="UYU400" s="56"/>
      <c r="UYV400" s="56"/>
      <c r="UYW400" s="56"/>
      <c r="UYX400" s="56"/>
      <c r="UYY400" s="56"/>
      <c r="UYZ400" s="56"/>
      <c r="UZA400" s="56"/>
      <c r="UZB400" s="56"/>
      <c r="UZC400" s="56"/>
      <c r="UZD400" s="56"/>
      <c r="UZE400" s="56"/>
      <c r="UZF400" s="56"/>
      <c r="UZG400" s="56"/>
      <c r="UZH400" s="56"/>
      <c r="UZI400" s="56"/>
      <c r="UZJ400" s="56"/>
      <c r="UZK400" s="56"/>
      <c r="UZL400" s="56"/>
      <c r="UZM400" s="56"/>
      <c r="UZN400" s="56"/>
      <c r="UZO400" s="56"/>
      <c r="UZP400" s="56"/>
      <c r="UZQ400" s="56"/>
      <c r="UZR400" s="56"/>
      <c r="UZS400" s="56"/>
      <c r="UZT400" s="56"/>
      <c r="UZU400" s="56"/>
      <c r="UZV400" s="56"/>
      <c r="UZW400" s="56"/>
      <c r="UZX400" s="56"/>
      <c r="UZY400" s="56"/>
      <c r="UZZ400" s="56"/>
      <c r="VAA400" s="56"/>
      <c r="VAB400" s="56"/>
      <c r="VAC400" s="56"/>
      <c r="VAD400" s="56"/>
      <c r="VAE400" s="56"/>
      <c r="VAF400" s="56"/>
      <c r="VAG400" s="56"/>
      <c r="VAH400" s="56"/>
      <c r="VAI400" s="56"/>
      <c r="VAJ400" s="56"/>
      <c r="VAK400" s="56"/>
      <c r="VAL400" s="56"/>
      <c r="VAM400" s="56"/>
      <c r="VAN400" s="56"/>
      <c r="VAO400" s="56"/>
      <c r="VAP400" s="56"/>
      <c r="VAQ400" s="56"/>
      <c r="VAR400" s="56"/>
      <c r="VAS400" s="56"/>
      <c r="VAT400" s="56"/>
      <c r="VAU400" s="56"/>
      <c r="VAV400" s="56"/>
      <c r="VAW400" s="56"/>
      <c r="VAX400" s="56"/>
      <c r="VAY400" s="56"/>
      <c r="VAZ400" s="56"/>
      <c r="VBA400" s="56"/>
      <c r="VBB400" s="56"/>
      <c r="VBC400" s="56"/>
      <c r="VBD400" s="56"/>
      <c r="VBE400" s="56"/>
      <c r="VBF400" s="56"/>
      <c r="VBG400" s="56"/>
      <c r="VBH400" s="56"/>
      <c r="VBI400" s="56"/>
      <c r="VBJ400" s="56"/>
      <c r="VBK400" s="56"/>
      <c r="VBL400" s="56"/>
      <c r="VBM400" s="56"/>
      <c r="VBN400" s="56"/>
      <c r="VBO400" s="56"/>
      <c r="VBP400" s="56"/>
      <c r="VBQ400" s="56"/>
      <c r="VBR400" s="56"/>
      <c r="VBS400" s="56"/>
      <c r="VBT400" s="56"/>
      <c r="VBU400" s="56"/>
      <c r="VBV400" s="56"/>
      <c r="VBW400" s="56"/>
      <c r="VBX400" s="56"/>
      <c r="VBY400" s="56"/>
      <c r="VBZ400" s="56"/>
      <c r="VCA400" s="56"/>
      <c r="VCB400" s="56"/>
      <c r="VCC400" s="56"/>
      <c r="VCD400" s="56"/>
      <c r="VCE400" s="56"/>
      <c r="VCF400" s="56"/>
      <c r="VCG400" s="56"/>
      <c r="VCH400" s="56"/>
      <c r="VCI400" s="56"/>
      <c r="VCJ400" s="56"/>
      <c r="VCK400" s="56"/>
      <c r="VCL400" s="56"/>
      <c r="VCM400" s="56"/>
      <c r="VCN400" s="56"/>
      <c r="VCO400" s="56"/>
      <c r="VCP400" s="56"/>
      <c r="VCQ400" s="56"/>
      <c r="VCR400" s="56"/>
      <c r="VCS400" s="56"/>
      <c r="VCT400" s="56"/>
      <c r="VCU400" s="56"/>
      <c r="VCV400" s="56"/>
      <c r="VCW400" s="56"/>
      <c r="VCX400" s="56"/>
      <c r="VCY400" s="56"/>
      <c r="VCZ400" s="56"/>
      <c r="VDA400" s="56"/>
      <c r="VDB400" s="56"/>
      <c r="VDC400" s="56"/>
      <c r="VDD400" s="56"/>
      <c r="VDE400" s="56"/>
      <c r="VDF400" s="56"/>
      <c r="VDG400" s="56"/>
      <c r="VDH400" s="56"/>
      <c r="VDI400" s="56"/>
      <c r="VDJ400" s="56"/>
      <c r="VDK400" s="56"/>
      <c r="VDL400" s="56"/>
      <c r="VDM400" s="56"/>
      <c r="VDN400" s="56"/>
      <c r="VDO400" s="56"/>
      <c r="VDP400" s="56"/>
      <c r="VDQ400" s="56"/>
      <c r="VDR400" s="56"/>
      <c r="VDS400" s="56"/>
      <c r="VDT400" s="56"/>
      <c r="VDU400" s="56"/>
      <c r="VDV400" s="56"/>
      <c r="VDW400" s="56"/>
      <c r="VDX400" s="56"/>
      <c r="VDY400" s="56"/>
      <c r="VDZ400" s="56"/>
      <c r="VEA400" s="56"/>
      <c r="VEB400" s="56"/>
      <c r="VEC400" s="56"/>
      <c r="VED400" s="56"/>
      <c r="VEE400" s="56"/>
      <c r="VEF400" s="56"/>
      <c r="VEG400" s="56"/>
      <c r="VEH400" s="56"/>
      <c r="VEI400" s="56"/>
      <c r="VEJ400" s="56"/>
      <c r="VEK400" s="56"/>
      <c r="VEL400" s="56"/>
      <c r="VEM400" s="56"/>
      <c r="VEN400" s="56"/>
      <c r="VEO400" s="56"/>
      <c r="VEP400" s="56"/>
      <c r="VEQ400" s="56"/>
      <c r="VER400" s="56"/>
      <c r="VES400" s="56"/>
      <c r="VET400" s="56"/>
      <c r="VEU400" s="56"/>
      <c r="VEV400" s="56"/>
      <c r="VEW400" s="56"/>
      <c r="VEX400" s="56"/>
      <c r="VEY400" s="56"/>
      <c r="VEZ400" s="56"/>
      <c r="VFA400" s="56"/>
      <c r="VFB400" s="56"/>
      <c r="VFC400" s="56"/>
      <c r="VFD400" s="56"/>
      <c r="VFE400" s="56"/>
      <c r="VFF400" s="56"/>
      <c r="VFG400" s="56"/>
      <c r="VFH400" s="56"/>
      <c r="VFI400" s="56"/>
      <c r="VFJ400" s="56"/>
      <c r="VFK400" s="56"/>
      <c r="VFL400" s="56"/>
      <c r="VFM400" s="56"/>
      <c r="VFN400" s="56"/>
      <c r="VFO400" s="56"/>
      <c r="VFP400" s="56"/>
      <c r="VFQ400" s="56"/>
      <c r="VFR400" s="56"/>
      <c r="VFS400" s="56"/>
      <c r="VFT400" s="56"/>
      <c r="VFU400" s="56"/>
      <c r="VFV400" s="56"/>
      <c r="VFW400" s="56"/>
      <c r="VFX400" s="56"/>
      <c r="VFY400" s="56"/>
      <c r="VFZ400" s="56"/>
      <c r="VGA400" s="56"/>
      <c r="VGB400" s="56"/>
      <c r="VGC400" s="56"/>
      <c r="VGD400" s="56"/>
      <c r="VGE400" s="56"/>
      <c r="VGF400" s="56"/>
      <c r="VGG400" s="56"/>
      <c r="VGH400" s="56"/>
      <c r="VGI400" s="56"/>
      <c r="VGJ400" s="56"/>
      <c r="VGK400" s="56"/>
      <c r="VGL400" s="56"/>
      <c r="VGM400" s="56"/>
      <c r="VGN400" s="56"/>
      <c r="VGO400" s="56"/>
      <c r="VGP400" s="56"/>
      <c r="VGQ400" s="56"/>
      <c r="VGR400" s="56"/>
      <c r="VGS400" s="56"/>
      <c r="VGT400" s="56"/>
      <c r="VGU400" s="56"/>
      <c r="VGV400" s="56"/>
      <c r="VGW400" s="56"/>
      <c r="VGX400" s="56"/>
      <c r="VGY400" s="56"/>
      <c r="VGZ400" s="56"/>
      <c r="VHA400" s="56"/>
      <c r="VHB400" s="56"/>
      <c r="VHC400" s="56"/>
      <c r="VHD400" s="56"/>
      <c r="VHE400" s="56"/>
      <c r="VHF400" s="56"/>
      <c r="VHG400" s="56"/>
      <c r="VHH400" s="56"/>
      <c r="VHI400" s="56"/>
      <c r="VHJ400" s="56"/>
      <c r="VHK400" s="56"/>
      <c r="VHL400" s="56"/>
      <c r="VHM400" s="56"/>
      <c r="VHN400" s="56"/>
      <c r="VHO400" s="56"/>
      <c r="VHP400" s="56"/>
      <c r="VHQ400" s="56"/>
      <c r="VHR400" s="56"/>
      <c r="VHS400" s="56"/>
      <c r="VHT400" s="56"/>
      <c r="VHU400" s="56"/>
      <c r="VHV400" s="56"/>
      <c r="VHW400" s="56"/>
      <c r="VHX400" s="56"/>
      <c r="VHY400" s="56"/>
      <c r="VHZ400" s="56"/>
      <c r="VIA400" s="56"/>
      <c r="VIB400" s="56"/>
      <c r="VIC400" s="56"/>
      <c r="VID400" s="56"/>
      <c r="VIE400" s="56"/>
      <c r="VIF400" s="56"/>
      <c r="VIG400" s="56"/>
      <c r="VIH400" s="56"/>
      <c r="VII400" s="56"/>
      <c r="VIJ400" s="56"/>
      <c r="VIK400" s="56"/>
      <c r="VIL400" s="56"/>
      <c r="VIM400" s="56"/>
      <c r="VIN400" s="56"/>
      <c r="VIO400" s="56"/>
      <c r="VIP400" s="56"/>
      <c r="VIQ400" s="56"/>
      <c r="VIR400" s="56"/>
      <c r="VIS400" s="56"/>
      <c r="VIT400" s="56"/>
      <c r="VIU400" s="56"/>
      <c r="VIV400" s="56"/>
      <c r="VIW400" s="56"/>
      <c r="VIX400" s="56"/>
      <c r="VIY400" s="56"/>
      <c r="VIZ400" s="56"/>
      <c r="VJA400" s="56"/>
      <c r="VJB400" s="56"/>
      <c r="VJC400" s="56"/>
      <c r="VJD400" s="56"/>
      <c r="VJE400" s="56"/>
      <c r="VJF400" s="56"/>
      <c r="VJG400" s="56"/>
      <c r="VJH400" s="56"/>
      <c r="VJI400" s="56"/>
      <c r="VJJ400" s="56"/>
      <c r="VJK400" s="56"/>
      <c r="VJL400" s="56"/>
      <c r="VJM400" s="56"/>
      <c r="VJN400" s="56"/>
      <c r="VJO400" s="56"/>
      <c r="VJP400" s="56"/>
      <c r="VJQ400" s="56"/>
      <c r="VJR400" s="56"/>
      <c r="VJS400" s="56"/>
      <c r="VJT400" s="56"/>
      <c r="VJU400" s="56"/>
      <c r="VJV400" s="56"/>
      <c r="VJW400" s="56"/>
      <c r="VJX400" s="56"/>
      <c r="VJY400" s="56"/>
      <c r="VJZ400" s="56"/>
      <c r="VKA400" s="56"/>
      <c r="VKB400" s="56"/>
      <c r="VKC400" s="56"/>
      <c r="VKD400" s="56"/>
      <c r="VKE400" s="56"/>
      <c r="VKF400" s="56"/>
      <c r="VKG400" s="56"/>
      <c r="VKH400" s="56"/>
      <c r="VKI400" s="56"/>
      <c r="VKJ400" s="56"/>
      <c r="VKK400" s="56"/>
      <c r="VKL400" s="56"/>
      <c r="VKM400" s="56"/>
      <c r="VKN400" s="56"/>
      <c r="VKO400" s="56"/>
      <c r="VKP400" s="56"/>
      <c r="VKQ400" s="56"/>
      <c r="VKR400" s="56"/>
      <c r="VKS400" s="56"/>
      <c r="VKT400" s="56"/>
      <c r="VKU400" s="56"/>
      <c r="VKV400" s="56"/>
      <c r="VKW400" s="56"/>
      <c r="VKX400" s="56"/>
      <c r="VKY400" s="56"/>
      <c r="VKZ400" s="56"/>
      <c r="VLA400" s="56"/>
      <c r="VLB400" s="56"/>
      <c r="VLC400" s="56"/>
      <c r="VLD400" s="56"/>
      <c r="VLE400" s="56"/>
      <c r="VLF400" s="56"/>
      <c r="VLG400" s="56"/>
      <c r="VLH400" s="56"/>
      <c r="VLI400" s="56"/>
      <c r="VLJ400" s="56"/>
      <c r="VLK400" s="56"/>
      <c r="VLL400" s="56"/>
      <c r="VLM400" s="56"/>
      <c r="VLN400" s="56"/>
      <c r="VLO400" s="56"/>
      <c r="VLP400" s="56"/>
      <c r="VLQ400" s="56"/>
      <c r="VLR400" s="56"/>
      <c r="VLS400" s="56"/>
      <c r="VLT400" s="56"/>
      <c r="VLU400" s="56"/>
      <c r="VLV400" s="56"/>
      <c r="VLW400" s="56"/>
      <c r="VLX400" s="56"/>
      <c r="VLY400" s="56"/>
      <c r="VLZ400" s="56"/>
      <c r="VMA400" s="56"/>
      <c r="VMB400" s="56"/>
      <c r="VMC400" s="56"/>
      <c r="VMD400" s="56"/>
      <c r="VME400" s="56"/>
      <c r="VMF400" s="56"/>
      <c r="VMG400" s="56"/>
      <c r="VMH400" s="56"/>
      <c r="VMI400" s="56"/>
      <c r="VMJ400" s="56"/>
      <c r="VMK400" s="56"/>
      <c r="VML400" s="56"/>
      <c r="VMM400" s="56"/>
      <c r="VMN400" s="56"/>
      <c r="VMO400" s="56"/>
      <c r="VMP400" s="56"/>
      <c r="VMQ400" s="56"/>
      <c r="VMR400" s="56"/>
      <c r="VMS400" s="56"/>
      <c r="VMT400" s="56"/>
      <c r="VMU400" s="56"/>
      <c r="VMV400" s="56"/>
      <c r="VMW400" s="56"/>
      <c r="VMX400" s="56"/>
      <c r="VMY400" s="56"/>
      <c r="VMZ400" s="56"/>
      <c r="VNA400" s="56"/>
      <c r="VNB400" s="56"/>
      <c r="VNC400" s="56"/>
      <c r="VND400" s="56"/>
      <c r="VNE400" s="56"/>
      <c r="VNF400" s="56"/>
      <c r="VNG400" s="56"/>
      <c r="VNH400" s="56"/>
      <c r="VNI400" s="56"/>
      <c r="VNJ400" s="56"/>
      <c r="VNK400" s="56"/>
      <c r="VNL400" s="56"/>
      <c r="VNM400" s="56"/>
      <c r="VNN400" s="56"/>
      <c r="VNO400" s="56"/>
      <c r="VNP400" s="56"/>
      <c r="VNQ400" s="56"/>
      <c r="VNR400" s="56"/>
      <c r="VNS400" s="56"/>
      <c r="VNT400" s="56"/>
      <c r="VNU400" s="56"/>
      <c r="VNV400" s="56"/>
      <c r="VNW400" s="56"/>
      <c r="VNX400" s="56"/>
      <c r="VNY400" s="56"/>
      <c r="VNZ400" s="56"/>
      <c r="VOA400" s="56"/>
      <c r="VOB400" s="56"/>
      <c r="VOC400" s="56"/>
      <c r="VOD400" s="56"/>
      <c r="VOE400" s="56"/>
      <c r="VOF400" s="56"/>
      <c r="VOG400" s="56"/>
      <c r="VOH400" s="56"/>
      <c r="VOI400" s="56"/>
      <c r="VOJ400" s="56"/>
      <c r="VOK400" s="56"/>
      <c r="VOL400" s="56"/>
      <c r="VOM400" s="56"/>
      <c r="VON400" s="56"/>
      <c r="VOO400" s="56"/>
      <c r="VOP400" s="56"/>
      <c r="VOQ400" s="56"/>
      <c r="VOR400" s="56"/>
      <c r="VOS400" s="56"/>
      <c r="VOT400" s="56"/>
      <c r="VOU400" s="56"/>
      <c r="VOV400" s="56"/>
      <c r="VOW400" s="56"/>
      <c r="VOX400" s="56"/>
      <c r="VOY400" s="56"/>
      <c r="VOZ400" s="56"/>
      <c r="VPA400" s="56"/>
      <c r="VPB400" s="56"/>
      <c r="VPC400" s="56"/>
      <c r="VPD400" s="56"/>
      <c r="VPE400" s="56"/>
      <c r="VPF400" s="56"/>
      <c r="VPG400" s="56"/>
      <c r="VPH400" s="56"/>
      <c r="VPI400" s="56"/>
      <c r="VPJ400" s="56"/>
      <c r="VPK400" s="56"/>
      <c r="VPL400" s="56"/>
      <c r="VPM400" s="56"/>
      <c r="VPN400" s="56"/>
      <c r="VPO400" s="56"/>
      <c r="VPP400" s="56"/>
      <c r="VPQ400" s="56"/>
      <c r="VPR400" s="56"/>
      <c r="VPS400" s="56"/>
      <c r="VPT400" s="56"/>
      <c r="VPU400" s="56"/>
      <c r="VPV400" s="56"/>
      <c r="VPW400" s="56"/>
      <c r="VPX400" s="56"/>
      <c r="VPY400" s="56"/>
      <c r="VPZ400" s="56"/>
      <c r="VQA400" s="56"/>
      <c r="VQB400" s="56"/>
      <c r="VQC400" s="56"/>
      <c r="VQD400" s="56"/>
      <c r="VQE400" s="56"/>
      <c r="VQF400" s="56"/>
      <c r="VQG400" s="56"/>
      <c r="VQH400" s="56"/>
      <c r="VQI400" s="56"/>
      <c r="VQJ400" s="56"/>
      <c r="VQK400" s="56"/>
      <c r="VQL400" s="56"/>
      <c r="VQM400" s="56"/>
      <c r="VQN400" s="56"/>
      <c r="VQO400" s="56"/>
      <c r="VQP400" s="56"/>
      <c r="VQQ400" s="56"/>
      <c r="VQR400" s="56"/>
      <c r="VQS400" s="56"/>
      <c r="VQT400" s="56"/>
      <c r="VQU400" s="56"/>
      <c r="VQV400" s="56"/>
      <c r="VQW400" s="56"/>
      <c r="VQX400" s="56"/>
      <c r="VQY400" s="56"/>
      <c r="VQZ400" s="56"/>
      <c r="VRA400" s="56"/>
      <c r="VRB400" s="56"/>
      <c r="VRC400" s="56"/>
      <c r="VRD400" s="56"/>
      <c r="VRE400" s="56"/>
      <c r="VRF400" s="56"/>
      <c r="VRG400" s="56"/>
      <c r="VRH400" s="56"/>
      <c r="VRI400" s="56"/>
      <c r="VRJ400" s="56"/>
      <c r="VRK400" s="56"/>
      <c r="VRL400" s="56"/>
      <c r="VRM400" s="56"/>
      <c r="VRN400" s="56"/>
      <c r="VRO400" s="56"/>
      <c r="VRP400" s="56"/>
      <c r="VRQ400" s="56"/>
      <c r="VRR400" s="56"/>
      <c r="VRS400" s="56"/>
      <c r="VRT400" s="56"/>
      <c r="VRU400" s="56"/>
      <c r="VRV400" s="56"/>
      <c r="VRW400" s="56"/>
      <c r="VRX400" s="56"/>
      <c r="VRY400" s="56"/>
      <c r="VRZ400" s="56"/>
      <c r="VSA400" s="56"/>
      <c r="VSB400" s="56"/>
      <c r="VSC400" s="56"/>
      <c r="VSD400" s="56"/>
      <c r="VSE400" s="56"/>
      <c r="VSF400" s="56"/>
      <c r="VSG400" s="56"/>
      <c r="VSH400" s="56"/>
      <c r="VSI400" s="56"/>
      <c r="VSJ400" s="56"/>
      <c r="VSK400" s="56"/>
      <c r="VSL400" s="56"/>
      <c r="VSM400" s="56"/>
      <c r="VSN400" s="56"/>
      <c r="VSO400" s="56"/>
      <c r="VSP400" s="56"/>
      <c r="VSQ400" s="56"/>
      <c r="VSR400" s="56"/>
      <c r="VSS400" s="56"/>
      <c r="VST400" s="56"/>
      <c r="VSU400" s="56"/>
      <c r="VSV400" s="56"/>
      <c r="VSW400" s="56"/>
      <c r="VSX400" s="56"/>
      <c r="VSY400" s="56"/>
      <c r="VSZ400" s="56"/>
      <c r="VTA400" s="56"/>
      <c r="VTB400" s="56"/>
      <c r="VTC400" s="56"/>
      <c r="VTD400" s="56"/>
      <c r="VTE400" s="56"/>
      <c r="VTF400" s="56"/>
      <c r="VTG400" s="56"/>
      <c r="VTH400" s="56"/>
      <c r="VTI400" s="56"/>
      <c r="VTJ400" s="56"/>
      <c r="VTK400" s="56"/>
      <c r="VTL400" s="56"/>
      <c r="VTM400" s="56"/>
      <c r="VTN400" s="56"/>
      <c r="VTO400" s="56"/>
      <c r="VTP400" s="56"/>
      <c r="VTQ400" s="56"/>
      <c r="VTR400" s="56"/>
      <c r="VTS400" s="56"/>
      <c r="VTT400" s="56"/>
      <c r="VTU400" s="56"/>
      <c r="VTV400" s="56"/>
      <c r="VTW400" s="56"/>
      <c r="VTX400" s="56"/>
      <c r="VTY400" s="56"/>
      <c r="VTZ400" s="56"/>
      <c r="VUA400" s="56"/>
      <c r="VUB400" s="56"/>
      <c r="VUC400" s="56"/>
      <c r="VUD400" s="56"/>
      <c r="VUE400" s="56"/>
      <c r="VUF400" s="56"/>
      <c r="VUG400" s="56"/>
      <c r="VUH400" s="56"/>
      <c r="VUI400" s="56"/>
      <c r="VUJ400" s="56"/>
      <c r="VUK400" s="56"/>
      <c r="VUL400" s="56"/>
      <c r="VUM400" s="56"/>
      <c r="VUN400" s="56"/>
      <c r="VUO400" s="56"/>
      <c r="VUP400" s="56"/>
      <c r="VUQ400" s="56"/>
      <c r="VUR400" s="56"/>
      <c r="VUS400" s="56"/>
      <c r="VUT400" s="56"/>
      <c r="VUU400" s="56"/>
      <c r="VUV400" s="56"/>
      <c r="VUW400" s="56"/>
      <c r="VUX400" s="56"/>
      <c r="VUY400" s="56"/>
      <c r="VUZ400" s="56"/>
      <c r="VVA400" s="56"/>
      <c r="VVB400" s="56"/>
      <c r="VVC400" s="56"/>
      <c r="VVD400" s="56"/>
      <c r="VVE400" s="56"/>
      <c r="VVF400" s="56"/>
      <c r="VVG400" s="56"/>
      <c r="VVH400" s="56"/>
      <c r="VVI400" s="56"/>
      <c r="VVJ400" s="56"/>
      <c r="VVK400" s="56"/>
      <c r="VVL400" s="56"/>
      <c r="VVM400" s="56"/>
      <c r="VVN400" s="56"/>
      <c r="VVO400" s="56"/>
      <c r="VVP400" s="56"/>
      <c r="VVQ400" s="56"/>
      <c r="VVR400" s="56"/>
      <c r="VVS400" s="56"/>
      <c r="VVT400" s="56"/>
      <c r="VVU400" s="56"/>
      <c r="VVV400" s="56"/>
      <c r="VVW400" s="56"/>
      <c r="VVX400" s="56"/>
      <c r="VVY400" s="56"/>
      <c r="VVZ400" s="56"/>
      <c r="VWA400" s="56"/>
      <c r="VWB400" s="56"/>
      <c r="VWC400" s="56"/>
      <c r="VWD400" s="56"/>
      <c r="VWE400" s="56"/>
      <c r="VWF400" s="56"/>
      <c r="VWG400" s="56"/>
      <c r="VWH400" s="56"/>
      <c r="VWI400" s="56"/>
      <c r="VWJ400" s="56"/>
      <c r="VWK400" s="56"/>
      <c r="VWL400" s="56"/>
      <c r="VWM400" s="56"/>
      <c r="VWN400" s="56"/>
      <c r="VWO400" s="56"/>
      <c r="VWP400" s="56"/>
      <c r="VWQ400" s="56"/>
      <c r="VWR400" s="56"/>
      <c r="VWS400" s="56"/>
      <c r="VWT400" s="56"/>
      <c r="VWU400" s="56"/>
      <c r="VWV400" s="56"/>
      <c r="VWW400" s="56"/>
      <c r="VWX400" s="56"/>
      <c r="VWY400" s="56"/>
      <c r="VWZ400" s="56"/>
      <c r="VXA400" s="56"/>
      <c r="VXB400" s="56"/>
      <c r="VXC400" s="56"/>
      <c r="VXD400" s="56"/>
      <c r="VXE400" s="56"/>
      <c r="VXF400" s="56"/>
      <c r="VXG400" s="56"/>
      <c r="VXH400" s="56"/>
      <c r="VXI400" s="56"/>
      <c r="VXJ400" s="56"/>
      <c r="VXK400" s="56"/>
      <c r="VXL400" s="56"/>
      <c r="VXM400" s="56"/>
      <c r="VXN400" s="56"/>
      <c r="VXO400" s="56"/>
      <c r="VXP400" s="56"/>
      <c r="VXQ400" s="56"/>
      <c r="VXR400" s="56"/>
      <c r="VXS400" s="56"/>
      <c r="VXT400" s="56"/>
      <c r="VXU400" s="56"/>
      <c r="VXV400" s="56"/>
      <c r="VXW400" s="56"/>
      <c r="VXX400" s="56"/>
      <c r="VXY400" s="56"/>
      <c r="VXZ400" s="56"/>
      <c r="VYA400" s="56"/>
      <c r="VYB400" s="56"/>
      <c r="VYC400" s="56"/>
      <c r="VYD400" s="56"/>
      <c r="VYE400" s="56"/>
      <c r="VYF400" s="56"/>
      <c r="VYG400" s="56"/>
      <c r="VYH400" s="56"/>
      <c r="VYI400" s="56"/>
      <c r="VYJ400" s="56"/>
      <c r="VYK400" s="56"/>
      <c r="VYL400" s="56"/>
      <c r="VYM400" s="56"/>
      <c r="VYN400" s="56"/>
      <c r="VYO400" s="56"/>
      <c r="VYP400" s="56"/>
      <c r="VYQ400" s="56"/>
      <c r="VYR400" s="56"/>
      <c r="VYS400" s="56"/>
      <c r="VYT400" s="56"/>
      <c r="VYU400" s="56"/>
      <c r="VYV400" s="56"/>
      <c r="VYW400" s="56"/>
      <c r="VYX400" s="56"/>
      <c r="VYY400" s="56"/>
      <c r="VYZ400" s="56"/>
      <c r="VZA400" s="56"/>
      <c r="VZB400" s="56"/>
      <c r="VZC400" s="56"/>
      <c r="VZD400" s="56"/>
      <c r="VZE400" s="56"/>
      <c r="VZF400" s="56"/>
      <c r="VZG400" s="56"/>
      <c r="VZH400" s="56"/>
      <c r="VZI400" s="56"/>
      <c r="VZJ400" s="56"/>
      <c r="VZK400" s="56"/>
      <c r="VZL400" s="56"/>
      <c r="VZM400" s="56"/>
      <c r="VZN400" s="56"/>
      <c r="VZO400" s="56"/>
      <c r="VZP400" s="56"/>
      <c r="VZQ400" s="56"/>
      <c r="VZR400" s="56"/>
      <c r="VZS400" s="56"/>
      <c r="VZT400" s="56"/>
      <c r="VZU400" s="56"/>
      <c r="VZV400" s="56"/>
      <c r="VZW400" s="56"/>
      <c r="VZX400" s="56"/>
      <c r="VZY400" s="56"/>
      <c r="VZZ400" s="56"/>
      <c r="WAA400" s="56"/>
      <c r="WAB400" s="56"/>
      <c r="WAC400" s="56"/>
      <c r="WAD400" s="56"/>
      <c r="WAE400" s="56"/>
      <c r="WAF400" s="56"/>
      <c r="WAG400" s="56"/>
      <c r="WAH400" s="56"/>
      <c r="WAI400" s="56"/>
      <c r="WAJ400" s="56"/>
      <c r="WAK400" s="56"/>
      <c r="WAL400" s="56"/>
      <c r="WAM400" s="56"/>
      <c r="WAN400" s="56"/>
      <c r="WAO400" s="56"/>
      <c r="WAP400" s="56"/>
      <c r="WAQ400" s="56"/>
      <c r="WAR400" s="56"/>
      <c r="WAS400" s="56"/>
      <c r="WAT400" s="56"/>
      <c r="WAU400" s="56"/>
      <c r="WAV400" s="56"/>
      <c r="WAW400" s="56"/>
      <c r="WAX400" s="56"/>
      <c r="WAY400" s="56"/>
      <c r="WAZ400" s="56"/>
      <c r="WBA400" s="56"/>
      <c r="WBB400" s="56"/>
      <c r="WBC400" s="56"/>
      <c r="WBD400" s="56"/>
      <c r="WBE400" s="56"/>
      <c r="WBF400" s="56"/>
      <c r="WBG400" s="56"/>
      <c r="WBH400" s="56"/>
      <c r="WBI400" s="56"/>
      <c r="WBJ400" s="56"/>
      <c r="WBK400" s="56"/>
      <c r="WBL400" s="56"/>
      <c r="WBM400" s="56"/>
      <c r="WBN400" s="56"/>
      <c r="WBO400" s="56"/>
      <c r="WBP400" s="56"/>
      <c r="WBQ400" s="56"/>
      <c r="WBR400" s="56"/>
      <c r="WBS400" s="56"/>
      <c r="WBT400" s="56"/>
      <c r="WBU400" s="56"/>
      <c r="WBV400" s="56"/>
      <c r="WBW400" s="56"/>
      <c r="WBX400" s="56"/>
      <c r="WBY400" s="56"/>
      <c r="WBZ400" s="56"/>
      <c r="WCA400" s="56"/>
      <c r="WCB400" s="56"/>
      <c r="WCC400" s="56"/>
      <c r="WCD400" s="56"/>
      <c r="WCE400" s="56"/>
      <c r="WCF400" s="56"/>
      <c r="WCG400" s="56"/>
      <c r="WCH400" s="56"/>
      <c r="WCI400" s="56"/>
      <c r="WCJ400" s="56"/>
      <c r="WCK400" s="56"/>
      <c r="WCL400" s="56"/>
      <c r="WCM400" s="56"/>
      <c r="WCN400" s="56"/>
      <c r="WCO400" s="56"/>
      <c r="WCP400" s="56"/>
      <c r="WCQ400" s="56"/>
      <c r="WCR400" s="56"/>
      <c r="WCS400" s="56"/>
      <c r="WCT400" s="56"/>
      <c r="WCU400" s="56"/>
      <c r="WCV400" s="56"/>
      <c r="WCW400" s="56"/>
      <c r="WCX400" s="56"/>
      <c r="WCY400" s="56"/>
      <c r="WCZ400" s="56"/>
      <c r="WDA400" s="56"/>
      <c r="WDB400" s="56"/>
      <c r="WDC400" s="56"/>
      <c r="WDD400" s="56"/>
      <c r="WDE400" s="56"/>
      <c r="WDF400" s="56"/>
      <c r="WDG400" s="56"/>
      <c r="WDH400" s="56"/>
      <c r="WDI400" s="56"/>
      <c r="WDJ400" s="56"/>
      <c r="WDK400" s="56"/>
      <c r="WDL400" s="56"/>
      <c r="WDM400" s="56"/>
      <c r="WDN400" s="56"/>
      <c r="WDO400" s="56"/>
      <c r="WDP400" s="56"/>
      <c r="WDQ400" s="56"/>
      <c r="WDR400" s="56"/>
      <c r="WDS400" s="56"/>
      <c r="WDT400" s="56"/>
      <c r="WDU400" s="56"/>
      <c r="WDV400" s="56"/>
      <c r="WDW400" s="56"/>
      <c r="WDX400" s="56"/>
      <c r="WDY400" s="56"/>
      <c r="WDZ400" s="56"/>
      <c r="WEA400" s="56"/>
      <c r="WEB400" s="56"/>
      <c r="WEC400" s="56"/>
      <c r="WED400" s="56"/>
      <c r="WEE400" s="56"/>
      <c r="WEF400" s="56"/>
      <c r="WEG400" s="56"/>
      <c r="WEH400" s="56"/>
      <c r="WEI400" s="56"/>
      <c r="WEJ400" s="56"/>
      <c r="WEK400" s="56"/>
      <c r="WEL400" s="56"/>
      <c r="WEM400" s="56"/>
      <c r="WEN400" s="56"/>
      <c r="WEO400" s="56"/>
      <c r="WEP400" s="56"/>
      <c r="WEQ400" s="56"/>
      <c r="WER400" s="56"/>
      <c r="WES400" s="56"/>
      <c r="WET400" s="56"/>
      <c r="WEU400" s="56"/>
      <c r="WEV400" s="56"/>
      <c r="WEW400" s="56"/>
      <c r="WEX400" s="56"/>
      <c r="WEY400" s="56"/>
      <c r="WEZ400" s="56"/>
      <c r="WFA400" s="56"/>
      <c r="WFB400" s="56"/>
      <c r="WFC400" s="56"/>
      <c r="WFD400" s="56"/>
      <c r="WFE400" s="56"/>
      <c r="WFF400" s="56"/>
      <c r="WFG400" s="56"/>
      <c r="WFH400" s="56"/>
      <c r="WFI400" s="56"/>
      <c r="WFJ400" s="56"/>
      <c r="WFK400" s="56"/>
      <c r="WFL400" s="56"/>
      <c r="WFM400" s="56"/>
      <c r="WFN400" s="56"/>
      <c r="WFO400" s="56"/>
      <c r="WFP400" s="56"/>
      <c r="WFQ400" s="56"/>
      <c r="WFR400" s="56"/>
      <c r="WFS400" s="56"/>
      <c r="WFT400" s="56"/>
      <c r="WFU400" s="56"/>
      <c r="WFV400" s="56"/>
      <c r="WFW400" s="56"/>
      <c r="WFX400" s="56"/>
      <c r="WFY400" s="56"/>
      <c r="WFZ400" s="56"/>
      <c r="WGA400" s="56"/>
      <c r="WGB400" s="56"/>
      <c r="WGC400" s="56"/>
      <c r="WGD400" s="56"/>
      <c r="WGE400" s="56"/>
      <c r="WGF400" s="56"/>
      <c r="WGG400" s="56"/>
      <c r="WGH400" s="56"/>
      <c r="WGI400" s="56"/>
      <c r="WGJ400" s="56"/>
      <c r="WGK400" s="56"/>
      <c r="WGL400" s="56"/>
      <c r="WGM400" s="56"/>
      <c r="WGN400" s="56"/>
      <c r="WGO400" s="56"/>
      <c r="WGP400" s="56"/>
      <c r="WGQ400" s="56"/>
      <c r="WGR400" s="56"/>
      <c r="WGS400" s="56"/>
      <c r="WGT400" s="56"/>
      <c r="WGU400" s="56"/>
      <c r="WGV400" s="56"/>
      <c r="WGW400" s="56"/>
      <c r="WGX400" s="56"/>
      <c r="WGY400" s="56"/>
      <c r="WGZ400" s="56"/>
      <c r="WHA400" s="56"/>
      <c r="WHB400" s="56"/>
      <c r="WHC400" s="56"/>
      <c r="WHD400" s="56"/>
      <c r="WHE400" s="56"/>
      <c r="WHF400" s="56"/>
      <c r="WHG400" s="56"/>
      <c r="WHH400" s="56"/>
      <c r="WHI400" s="56"/>
      <c r="WHJ400" s="56"/>
      <c r="WHK400" s="56"/>
      <c r="WHL400" s="56"/>
      <c r="WHM400" s="56"/>
      <c r="WHN400" s="56"/>
      <c r="WHO400" s="56"/>
      <c r="WHP400" s="56"/>
      <c r="WHQ400" s="56"/>
      <c r="WHR400" s="56"/>
      <c r="WHS400" s="56"/>
      <c r="WHT400" s="56"/>
      <c r="WHU400" s="56"/>
      <c r="WHV400" s="56"/>
      <c r="WHW400" s="56"/>
      <c r="WHX400" s="56"/>
      <c r="WHY400" s="56"/>
      <c r="WHZ400" s="56"/>
      <c r="WIA400" s="56"/>
      <c r="WIB400" s="56"/>
      <c r="WIC400" s="56"/>
      <c r="WID400" s="56"/>
      <c r="WIE400" s="56"/>
      <c r="WIF400" s="56"/>
      <c r="WIG400" s="56"/>
      <c r="WIH400" s="56"/>
      <c r="WII400" s="56"/>
      <c r="WIJ400" s="56"/>
      <c r="WIK400" s="56"/>
      <c r="WIL400" s="56"/>
      <c r="WIM400" s="56"/>
      <c r="WIN400" s="56"/>
      <c r="WIO400" s="56"/>
      <c r="WIP400" s="56"/>
      <c r="WIQ400" s="56"/>
      <c r="WIR400" s="56"/>
      <c r="WIS400" s="56"/>
      <c r="WIT400" s="56"/>
      <c r="WIU400" s="56"/>
      <c r="WIV400" s="56"/>
      <c r="WIW400" s="56"/>
      <c r="WIX400" s="56"/>
      <c r="WIY400" s="56"/>
      <c r="WIZ400" s="56"/>
      <c r="WJA400" s="56"/>
      <c r="WJB400" s="56"/>
      <c r="WJC400" s="56"/>
      <c r="WJD400" s="56"/>
      <c r="WJE400" s="56"/>
      <c r="WJF400" s="56"/>
      <c r="WJG400" s="56"/>
      <c r="WJH400" s="56"/>
      <c r="WJI400" s="56"/>
      <c r="WJJ400" s="56"/>
      <c r="WJK400" s="56"/>
      <c r="WJL400" s="56"/>
      <c r="WJM400" s="56"/>
      <c r="WJN400" s="56"/>
      <c r="WJO400" s="56"/>
      <c r="WJP400" s="56"/>
      <c r="WJQ400" s="56"/>
      <c r="WJR400" s="56"/>
      <c r="WJS400" s="56"/>
      <c r="WJT400" s="56"/>
      <c r="WJU400" s="56"/>
      <c r="WJV400" s="56"/>
      <c r="WJW400" s="56"/>
      <c r="WJX400" s="56"/>
      <c r="WJY400" s="56"/>
      <c r="WJZ400" s="56"/>
      <c r="WKA400" s="56"/>
      <c r="WKB400" s="56"/>
      <c r="WKC400" s="56"/>
      <c r="WKD400" s="56"/>
      <c r="WKE400" s="56"/>
      <c r="WKF400" s="56"/>
      <c r="WKG400" s="56"/>
      <c r="WKH400" s="56"/>
      <c r="WKI400" s="56"/>
      <c r="WKJ400" s="56"/>
      <c r="WKK400" s="56"/>
      <c r="WKL400" s="56"/>
      <c r="WKM400" s="56"/>
      <c r="WKN400" s="56"/>
      <c r="WKO400" s="56"/>
      <c r="WKP400" s="56"/>
      <c r="WKQ400" s="56"/>
      <c r="WKR400" s="56"/>
      <c r="WKS400" s="56"/>
      <c r="WKT400" s="56"/>
      <c r="WKU400" s="56"/>
      <c r="WKV400" s="56"/>
      <c r="WKW400" s="56"/>
      <c r="WKX400" s="56"/>
      <c r="WKY400" s="56"/>
      <c r="WKZ400" s="56"/>
      <c r="WLA400" s="56"/>
      <c r="WLB400" s="56"/>
      <c r="WLC400" s="56"/>
      <c r="WLD400" s="56"/>
      <c r="WLE400" s="56"/>
      <c r="WLF400" s="56"/>
      <c r="WLG400" s="56"/>
      <c r="WLH400" s="56"/>
      <c r="WLI400" s="56"/>
      <c r="WLJ400" s="56"/>
      <c r="WLK400" s="56"/>
      <c r="WLL400" s="56"/>
      <c r="WLM400" s="56"/>
      <c r="WLN400" s="56"/>
      <c r="WLO400" s="56"/>
      <c r="WLP400" s="56"/>
      <c r="WLQ400" s="56"/>
      <c r="WLR400" s="56"/>
      <c r="WLS400" s="56"/>
      <c r="WLT400" s="56"/>
      <c r="WLU400" s="56"/>
      <c r="WLV400" s="56"/>
      <c r="WLW400" s="56"/>
      <c r="WLX400" s="56"/>
      <c r="WLY400" s="56"/>
      <c r="WLZ400" s="56"/>
      <c r="WMA400" s="56"/>
      <c r="WMB400" s="56"/>
      <c r="WMC400" s="56"/>
      <c r="WMD400" s="56"/>
      <c r="WME400" s="56"/>
      <c r="WMF400" s="56"/>
      <c r="WMG400" s="56"/>
      <c r="WMH400" s="56"/>
      <c r="WMI400" s="56"/>
      <c r="WMJ400" s="56"/>
      <c r="WMK400" s="56"/>
      <c r="WML400" s="56"/>
      <c r="WMM400" s="56"/>
      <c r="WMN400" s="56"/>
      <c r="WMO400" s="56"/>
      <c r="WMP400" s="56"/>
      <c r="WMQ400" s="56"/>
      <c r="WMR400" s="56"/>
      <c r="WMS400" s="56"/>
      <c r="WMT400" s="56"/>
      <c r="WMU400" s="56"/>
      <c r="WMV400" s="56"/>
      <c r="WMW400" s="56"/>
      <c r="WMX400" s="56"/>
      <c r="WMY400" s="56"/>
      <c r="WMZ400" s="56"/>
      <c r="WNA400" s="56"/>
      <c r="WNB400" s="56"/>
      <c r="WNC400" s="56"/>
      <c r="WND400" s="56"/>
      <c r="WNE400" s="56"/>
      <c r="WNF400" s="56"/>
      <c r="WNG400" s="56"/>
      <c r="WNH400" s="56"/>
      <c r="WNI400" s="56"/>
      <c r="WNJ400" s="56"/>
      <c r="WNK400" s="56"/>
      <c r="WNL400" s="56"/>
      <c r="WNM400" s="56"/>
      <c r="WNN400" s="56"/>
      <c r="WNO400" s="56"/>
      <c r="WNP400" s="56"/>
      <c r="WNQ400" s="56"/>
      <c r="WNR400" s="56"/>
      <c r="WNS400" s="56"/>
      <c r="WNT400" s="56"/>
      <c r="WNU400" s="56"/>
      <c r="WNV400" s="56"/>
      <c r="WNW400" s="56"/>
      <c r="WNX400" s="56"/>
      <c r="WNY400" s="56"/>
      <c r="WNZ400" s="56"/>
      <c r="WOA400" s="56"/>
      <c r="WOB400" s="56"/>
      <c r="WOC400" s="56"/>
      <c r="WOD400" s="56"/>
      <c r="WOE400" s="56"/>
      <c r="WOF400" s="56"/>
      <c r="WOG400" s="56"/>
      <c r="WOH400" s="56"/>
      <c r="WOI400" s="56"/>
      <c r="WOJ400" s="56"/>
      <c r="WOK400" s="56"/>
      <c r="WOL400" s="56"/>
      <c r="WOM400" s="56"/>
      <c r="WON400" s="56"/>
      <c r="WOO400" s="56"/>
      <c r="WOP400" s="56"/>
      <c r="WOQ400" s="56"/>
      <c r="WOR400" s="56"/>
      <c r="WOS400" s="56"/>
      <c r="WOT400" s="56"/>
      <c r="WOU400" s="56"/>
      <c r="WOV400" s="56"/>
      <c r="WOW400" s="56"/>
      <c r="WOX400" s="56"/>
      <c r="WOY400" s="56"/>
      <c r="WOZ400" s="56"/>
      <c r="WPA400" s="56"/>
      <c r="WPB400" s="56"/>
      <c r="WPC400" s="56"/>
      <c r="WPD400" s="56"/>
      <c r="WPE400" s="56"/>
      <c r="WPF400" s="56"/>
      <c r="WPG400" s="56"/>
      <c r="WPH400" s="56"/>
      <c r="WPI400" s="56"/>
      <c r="WPJ400" s="56"/>
      <c r="WPK400" s="56"/>
      <c r="WPL400" s="56"/>
      <c r="WPM400" s="56"/>
      <c r="WPN400" s="56"/>
      <c r="WPO400" s="56"/>
      <c r="WPP400" s="56"/>
      <c r="WPQ400" s="56"/>
      <c r="WPR400" s="56"/>
      <c r="WPS400" s="56"/>
      <c r="WPT400" s="56"/>
      <c r="WPU400" s="56"/>
      <c r="WPV400" s="56"/>
      <c r="WPW400" s="56"/>
      <c r="WPX400" s="56"/>
      <c r="WPY400" s="56"/>
      <c r="WPZ400" s="56"/>
      <c r="WQA400" s="56"/>
      <c r="WQB400" s="56"/>
      <c r="WQC400" s="56"/>
      <c r="WQD400" s="56"/>
      <c r="WQE400" s="56"/>
      <c r="WQF400" s="56"/>
      <c r="WQG400" s="56"/>
      <c r="WQH400" s="56"/>
      <c r="WQI400" s="56"/>
      <c r="WQJ400" s="56"/>
      <c r="WQK400" s="56"/>
      <c r="WQL400" s="56"/>
      <c r="WQM400" s="56"/>
      <c r="WQN400" s="56"/>
      <c r="WQO400" s="56"/>
      <c r="WQP400" s="56"/>
      <c r="WQQ400" s="56"/>
      <c r="WQR400" s="56"/>
      <c r="WQS400" s="56"/>
      <c r="WQT400" s="56"/>
      <c r="WQU400" s="56"/>
      <c r="WQV400" s="56"/>
      <c r="WQW400" s="56"/>
      <c r="WQX400" s="56"/>
      <c r="WQY400" s="56"/>
      <c r="WQZ400" s="56"/>
      <c r="WRA400" s="56"/>
      <c r="WRB400" s="56"/>
      <c r="WRC400" s="56"/>
      <c r="WRD400" s="56"/>
      <c r="WRE400" s="56"/>
      <c r="WRF400" s="56"/>
      <c r="WRG400" s="56"/>
      <c r="WRH400" s="56"/>
      <c r="WRI400" s="56"/>
      <c r="WRJ400" s="56"/>
      <c r="WRK400" s="56"/>
      <c r="WRL400" s="56"/>
      <c r="WRM400" s="56"/>
      <c r="WRN400" s="56"/>
      <c r="WRO400" s="56"/>
      <c r="WRP400" s="56"/>
      <c r="WRQ400" s="56"/>
      <c r="WRR400" s="56"/>
      <c r="WRS400" s="56"/>
      <c r="WRT400" s="56"/>
      <c r="WRU400" s="56"/>
      <c r="WRV400" s="56"/>
      <c r="WRW400" s="56"/>
      <c r="WRX400" s="56"/>
      <c r="WRY400" s="56"/>
      <c r="WRZ400" s="56"/>
      <c r="WSA400" s="56"/>
      <c r="WSB400" s="56"/>
      <c r="WSC400" s="56"/>
      <c r="WSD400" s="56"/>
      <c r="WSE400" s="56"/>
      <c r="WSF400" s="56"/>
      <c r="WSG400" s="56"/>
      <c r="WSH400" s="56"/>
      <c r="WSI400" s="56"/>
      <c r="WSJ400" s="56"/>
      <c r="WSK400" s="56"/>
      <c r="WSL400" s="56"/>
      <c r="WSM400" s="56"/>
      <c r="WSN400" s="56"/>
      <c r="WSO400" s="56"/>
      <c r="WSP400" s="56"/>
      <c r="WSQ400" s="56"/>
      <c r="WSR400" s="56"/>
      <c r="WSS400" s="56"/>
      <c r="WST400" s="56"/>
      <c r="WSU400" s="56"/>
      <c r="WSV400" s="56"/>
      <c r="WSW400" s="56"/>
      <c r="WSX400" s="56"/>
      <c r="WSY400" s="56"/>
      <c r="WSZ400" s="56"/>
      <c r="WTA400" s="56"/>
      <c r="WTB400" s="56"/>
      <c r="WTC400" s="56"/>
      <c r="WTD400" s="56"/>
      <c r="WTE400" s="56"/>
      <c r="WTF400" s="56"/>
      <c r="WTG400" s="56"/>
      <c r="WTH400" s="56"/>
      <c r="WTI400" s="56"/>
      <c r="WTJ400" s="56"/>
      <c r="WTK400" s="56"/>
      <c r="WTL400" s="56"/>
      <c r="WTM400" s="56"/>
      <c r="WTN400" s="56"/>
      <c r="WTO400" s="56"/>
      <c r="WTP400" s="56"/>
      <c r="WTQ400" s="56"/>
      <c r="WTR400" s="56"/>
      <c r="WTS400" s="56"/>
      <c r="WTT400" s="56"/>
      <c r="WTU400" s="56"/>
      <c r="WTV400" s="56"/>
      <c r="WTW400" s="56"/>
      <c r="WTX400" s="56"/>
      <c r="WTY400" s="56"/>
      <c r="WTZ400" s="56"/>
      <c r="WUA400" s="56"/>
      <c r="WUB400" s="56"/>
      <c r="WUC400" s="56"/>
      <c r="WUD400" s="56"/>
      <c r="WUE400" s="56"/>
      <c r="WUF400" s="56"/>
      <c r="WUG400" s="56"/>
      <c r="WUH400" s="56"/>
      <c r="WUI400" s="56"/>
      <c r="WUJ400" s="56"/>
      <c r="WUK400" s="56"/>
      <c r="WUL400" s="56"/>
      <c r="WUM400" s="56"/>
      <c r="WUN400" s="56"/>
      <c r="WUO400" s="56"/>
      <c r="WUP400" s="56"/>
      <c r="WUQ400" s="56"/>
      <c r="WUR400" s="56"/>
      <c r="WUS400" s="56"/>
      <c r="WUT400" s="56"/>
      <c r="WUU400" s="56"/>
      <c r="WUV400" s="56"/>
      <c r="WUW400" s="56"/>
      <c r="WUX400" s="56"/>
      <c r="WUY400" s="56"/>
      <c r="WUZ400" s="56"/>
      <c r="WVA400" s="56"/>
      <c r="WVB400" s="56"/>
      <c r="WVC400" s="56"/>
      <c r="WVD400" s="56"/>
      <c r="WVE400" s="56"/>
      <c r="WVF400" s="56"/>
      <c r="WVG400" s="56"/>
      <c r="WVH400" s="56"/>
      <c r="WVI400" s="56"/>
      <c r="WVJ400" s="56"/>
      <c r="WVK400" s="56"/>
      <c r="WVL400" s="56"/>
      <c r="WVM400" s="56"/>
      <c r="WVN400" s="56"/>
      <c r="WVO400" s="56"/>
      <c r="WVP400" s="56"/>
      <c r="WVQ400" s="56"/>
      <c r="WVR400" s="56"/>
      <c r="WVS400" s="56"/>
      <c r="WVT400" s="56"/>
      <c r="WVU400" s="56"/>
      <c r="WVV400" s="56"/>
      <c r="WVW400" s="56"/>
      <c r="WVX400" s="56"/>
      <c r="WVY400" s="56"/>
      <c r="WVZ400" s="56"/>
      <c r="WWA400" s="56"/>
      <c r="WWB400" s="56"/>
      <c r="WWC400" s="56"/>
      <c r="WWD400" s="56"/>
      <c r="WWE400" s="56"/>
      <c r="WWF400" s="56"/>
      <c r="WWG400" s="56"/>
      <c r="WWH400" s="56"/>
      <c r="WWI400" s="56"/>
      <c r="WWJ400" s="56"/>
      <c r="WWK400" s="56"/>
      <c r="WWL400" s="56"/>
      <c r="WWM400" s="56"/>
      <c r="WWN400" s="56"/>
      <c r="WWO400" s="56"/>
      <c r="WWP400" s="56"/>
      <c r="WWQ400" s="56"/>
      <c r="WWR400" s="56"/>
      <c r="WWS400" s="56"/>
      <c r="WWT400" s="56"/>
      <c r="WWU400" s="56"/>
      <c r="WWV400" s="56"/>
      <c r="WWW400" s="56"/>
      <c r="WWX400" s="56"/>
      <c r="WWY400" s="56"/>
      <c r="WWZ400" s="56"/>
      <c r="WXA400" s="56"/>
      <c r="WXB400" s="56"/>
      <c r="WXC400" s="56"/>
      <c r="WXD400" s="56"/>
      <c r="WXE400" s="56"/>
      <c r="WXF400" s="56"/>
      <c r="WXG400" s="56"/>
      <c r="WXH400" s="56"/>
      <c r="WXI400" s="56"/>
      <c r="WXJ400" s="56"/>
      <c r="WXK400" s="56"/>
      <c r="WXL400" s="56"/>
      <c r="WXM400" s="56"/>
      <c r="WXN400" s="56"/>
      <c r="WXO400" s="56"/>
      <c r="WXP400" s="56"/>
      <c r="WXQ400" s="56"/>
      <c r="WXR400" s="56"/>
      <c r="WXS400" s="56"/>
      <c r="WXT400" s="56"/>
      <c r="WXU400" s="56"/>
      <c r="WXV400" s="56"/>
      <c r="WXW400" s="56"/>
      <c r="WXX400" s="56"/>
      <c r="WXY400" s="56"/>
      <c r="WXZ400" s="56"/>
      <c r="WYA400" s="56"/>
      <c r="WYB400" s="56"/>
      <c r="WYC400" s="56"/>
      <c r="WYD400" s="56"/>
      <c r="WYE400" s="56"/>
      <c r="WYF400" s="56"/>
      <c r="WYG400" s="56"/>
      <c r="WYH400" s="56"/>
      <c r="WYI400" s="56"/>
      <c r="WYJ400" s="56"/>
      <c r="WYK400" s="56"/>
      <c r="WYL400" s="56"/>
      <c r="WYM400" s="56"/>
      <c r="WYN400" s="56"/>
      <c r="WYO400" s="56"/>
      <c r="WYP400" s="56"/>
      <c r="WYQ400" s="56"/>
      <c r="WYR400" s="56"/>
      <c r="WYS400" s="56"/>
      <c r="WYT400" s="56"/>
      <c r="WYU400" s="56"/>
      <c r="WYV400" s="56"/>
      <c r="WYW400" s="56"/>
      <c r="WYX400" s="56"/>
      <c r="WYY400" s="56"/>
      <c r="WYZ400" s="56"/>
      <c r="WZA400" s="56"/>
      <c r="WZB400" s="56"/>
      <c r="WZC400" s="56"/>
      <c r="WZD400" s="56"/>
      <c r="WZE400" s="56"/>
      <c r="WZF400" s="56"/>
      <c r="WZG400" s="56"/>
      <c r="WZH400" s="56"/>
      <c r="WZI400" s="56"/>
      <c r="WZJ400" s="56"/>
      <c r="WZK400" s="56"/>
      <c r="WZL400" s="56"/>
      <c r="WZM400" s="56"/>
      <c r="WZN400" s="56"/>
      <c r="WZO400" s="56"/>
      <c r="WZP400" s="56"/>
      <c r="WZQ400" s="56"/>
      <c r="WZR400" s="56"/>
      <c r="WZS400" s="56"/>
      <c r="WZT400" s="56"/>
      <c r="WZU400" s="56"/>
      <c r="WZV400" s="56"/>
      <c r="WZW400" s="56"/>
      <c r="WZX400" s="56"/>
      <c r="WZY400" s="56"/>
      <c r="WZZ400" s="56"/>
      <c r="XAA400" s="56"/>
      <c r="XAB400" s="56"/>
      <c r="XAC400" s="56"/>
      <c r="XAD400" s="56"/>
      <c r="XAE400" s="56"/>
      <c r="XAF400" s="56"/>
      <c r="XAG400" s="56"/>
      <c r="XAH400" s="56"/>
      <c r="XAI400" s="56"/>
      <c r="XAJ400" s="56"/>
      <c r="XAK400" s="56"/>
      <c r="XAL400" s="56"/>
      <c r="XAM400" s="56"/>
      <c r="XAN400" s="56"/>
      <c r="XAO400" s="56"/>
      <c r="XAP400" s="56"/>
      <c r="XAQ400" s="56"/>
      <c r="XAR400" s="56"/>
      <c r="XAS400" s="56"/>
      <c r="XAT400" s="56"/>
      <c r="XAU400" s="56"/>
      <c r="XAV400" s="56"/>
      <c r="XAW400" s="56"/>
      <c r="XAX400" s="56"/>
      <c r="XAY400" s="56"/>
      <c r="XAZ400" s="56"/>
      <c r="XBA400" s="56"/>
      <c r="XBB400" s="56"/>
      <c r="XBC400" s="56"/>
      <c r="XBD400" s="56"/>
      <c r="XBE400" s="56"/>
      <c r="XBF400" s="56"/>
      <c r="XBG400" s="56"/>
      <c r="XBH400" s="56"/>
      <c r="XBI400" s="56"/>
      <c r="XBJ400" s="56"/>
      <c r="XBK400" s="56"/>
      <c r="XBL400" s="56"/>
      <c r="XBM400" s="56"/>
      <c r="XBN400" s="56"/>
      <c r="XBO400" s="56"/>
      <c r="XBP400" s="56"/>
      <c r="XBQ400" s="56"/>
      <c r="XBR400" s="56"/>
      <c r="XBS400" s="56"/>
      <c r="XBT400" s="56"/>
      <c r="XBU400" s="56"/>
      <c r="XBV400" s="56"/>
      <c r="XBW400" s="56"/>
      <c r="XBX400" s="56"/>
      <c r="XBY400" s="56"/>
      <c r="XBZ400" s="56"/>
      <c r="XCA400" s="56"/>
      <c r="XCB400" s="56"/>
      <c r="XCC400" s="56"/>
      <c r="XCD400" s="56"/>
      <c r="XCE400" s="56"/>
      <c r="XCF400" s="56"/>
      <c r="XCG400" s="56"/>
      <c r="XCH400" s="56"/>
      <c r="XCI400" s="56"/>
      <c r="XCJ400" s="56"/>
      <c r="XCK400" s="56"/>
      <c r="XCL400" s="56"/>
      <c r="XCM400" s="56"/>
      <c r="XCN400" s="56"/>
      <c r="XCO400" s="56"/>
      <c r="XCP400" s="56"/>
      <c r="XCQ400" s="56"/>
      <c r="XCR400" s="56"/>
      <c r="XCS400" s="56"/>
      <c r="XCT400" s="56"/>
      <c r="XCU400" s="56"/>
      <c r="XCV400" s="56"/>
      <c r="XCW400" s="56"/>
      <c r="XCX400" s="56"/>
      <c r="XCY400" s="56"/>
      <c r="XCZ400" s="56"/>
      <c r="XDA400" s="56"/>
      <c r="XDB400" s="56"/>
      <c r="XDC400" s="56"/>
      <c r="XDD400" s="56"/>
      <c r="XDE400" s="56"/>
      <c r="XDF400" s="56"/>
      <c r="XDG400" s="56"/>
      <c r="XDH400" s="56"/>
      <c r="XDI400" s="56"/>
      <c r="XDJ400" s="56"/>
      <c r="XDK400" s="56"/>
      <c r="XDL400" s="56"/>
      <c r="XDM400" s="56"/>
      <c r="XDN400" s="56"/>
      <c r="XDO400" s="56"/>
      <c r="XDP400" s="56"/>
      <c r="XDQ400" s="56"/>
      <c r="XDR400" s="56"/>
      <c r="XDS400" s="56"/>
      <c r="XDT400" s="56"/>
      <c r="XDU400" s="56"/>
      <c r="XDV400" s="56"/>
      <c r="XDW400" s="56"/>
      <c r="XDX400" s="56"/>
      <c r="XDY400" s="56"/>
      <c r="XDZ400" s="56"/>
      <c r="XEA400" s="56"/>
      <c r="XEB400" s="56"/>
      <c r="XEC400" s="56"/>
      <c r="XED400" s="56"/>
      <c r="XEE400" s="56"/>
      <c r="XEF400" s="56"/>
      <c r="XEG400" s="56"/>
      <c r="XEH400" s="56"/>
      <c r="XEI400" s="56"/>
      <c r="XEJ400" s="56"/>
      <c r="XEK400" s="56"/>
      <c r="XEL400" s="56"/>
      <c r="XEM400" s="56"/>
      <c r="XEN400" s="56"/>
      <c r="XEO400" s="56"/>
      <c r="XEP400" s="56"/>
      <c r="XEQ400" s="56"/>
      <c r="XER400" s="56"/>
      <c r="XES400" s="56"/>
      <c r="XET400" s="56"/>
      <c r="XEU400" s="56"/>
      <c r="XEV400" s="56"/>
      <c r="XEW400" s="56"/>
      <c r="XEX400" s="56"/>
      <c r="XEY400" s="56"/>
      <c r="XEZ400" s="56"/>
      <c r="XFA400" s="56"/>
      <c r="XFB400" s="56"/>
      <c r="XFC400" s="56"/>
    </row>
    <row r="401" spans="1:16383" s="329" customFormat="1" x14ac:dyDescent="0.2">
      <c r="A401" s="30">
        <v>143</v>
      </c>
      <c r="B401" s="364">
        <v>397</v>
      </c>
      <c r="C401" s="378" t="s">
        <v>76</v>
      </c>
      <c r="D401" s="376" t="s">
        <v>4032</v>
      </c>
      <c r="E401" s="376" t="s">
        <v>4181</v>
      </c>
      <c r="F401" s="376" t="s">
        <v>4944</v>
      </c>
      <c r="G401" s="376" t="s">
        <v>4302</v>
      </c>
      <c r="H401" s="381" t="s">
        <v>3814</v>
      </c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56"/>
      <c r="BM401" s="56"/>
      <c r="BN401" s="56"/>
      <c r="BO401" s="56"/>
      <c r="BP401" s="56"/>
      <c r="BQ401" s="56"/>
      <c r="BR401" s="56"/>
      <c r="BS401" s="56"/>
      <c r="BT401" s="56"/>
      <c r="BU401" s="56"/>
      <c r="BV401" s="56"/>
      <c r="BW401" s="56"/>
      <c r="BX401" s="56"/>
      <c r="BY401" s="56"/>
      <c r="BZ401" s="56"/>
      <c r="CA401" s="56"/>
      <c r="CB401" s="56"/>
      <c r="CC401" s="56"/>
      <c r="CD401" s="56"/>
      <c r="CE401" s="56"/>
      <c r="CF401" s="56"/>
      <c r="CG401" s="56"/>
      <c r="CH401" s="56"/>
      <c r="CI401" s="56"/>
      <c r="CJ401" s="56"/>
      <c r="CK401" s="56"/>
      <c r="CL401" s="56"/>
      <c r="CM401" s="56"/>
      <c r="CN401" s="56"/>
      <c r="CO401" s="56"/>
      <c r="CP401" s="56"/>
      <c r="CQ401" s="56"/>
      <c r="CR401" s="56"/>
      <c r="CS401" s="56"/>
      <c r="CT401" s="56"/>
      <c r="CU401" s="56"/>
      <c r="CV401" s="56"/>
      <c r="CW401" s="56"/>
      <c r="CX401" s="56"/>
      <c r="CY401" s="56"/>
      <c r="CZ401" s="56"/>
      <c r="DA401" s="56"/>
      <c r="DB401" s="56"/>
      <c r="DC401" s="56"/>
      <c r="DD401" s="56"/>
      <c r="DE401" s="56"/>
      <c r="DF401" s="56"/>
      <c r="DG401" s="56"/>
      <c r="DH401" s="56"/>
      <c r="DI401" s="56"/>
      <c r="DJ401" s="56"/>
      <c r="DK401" s="56"/>
      <c r="DL401" s="56"/>
      <c r="DM401" s="56"/>
      <c r="DN401" s="56"/>
      <c r="DO401" s="56"/>
      <c r="DP401" s="56"/>
      <c r="DQ401" s="56"/>
      <c r="DR401" s="56"/>
      <c r="DS401" s="56"/>
      <c r="DT401" s="56"/>
      <c r="DU401" s="56"/>
      <c r="DV401" s="56"/>
      <c r="DW401" s="56"/>
      <c r="DX401" s="56"/>
      <c r="DY401" s="56"/>
      <c r="DZ401" s="56"/>
      <c r="EA401" s="56"/>
      <c r="EB401" s="56"/>
      <c r="EC401" s="56"/>
      <c r="ED401" s="56"/>
      <c r="EE401" s="56"/>
      <c r="EF401" s="56"/>
      <c r="EG401" s="56"/>
      <c r="EH401" s="56"/>
      <c r="EI401" s="56"/>
      <c r="EJ401" s="56"/>
      <c r="EK401" s="56"/>
      <c r="EL401" s="56"/>
      <c r="EM401" s="56"/>
      <c r="EN401" s="56"/>
      <c r="EO401" s="56"/>
      <c r="EP401" s="56"/>
      <c r="EQ401" s="56"/>
      <c r="ER401" s="56"/>
      <c r="ES401" s="56"/>
      <c r="ET401" s="56"/>
      <c r="EU401" s="56"/>
      <c r="EV401" s="56"/>
      <c r="EW401" s="56"/>
      <c r="EX401" s="56"/>
      <c r="EY401" s="56"/>
      <c r="EZ401" s="56"/>
      <c r="FA401" s="56"/>
      <c r="FB401" s="56"/>
      <c r="FC401" s="56"/>
      <c r="FD401" s="56"/>
      <c r="FE401" s="56"/>
      <c r="FF401" s="56"/>
      <c r="FG401" s="56"/>
      <c r="FH401" s="56"/>
      <c r="FI401" s="56"/>
      <c r="FJ401" s="56"/>
      <c r="FK401" s="56"/>
      <c r="FL401" s="56"/>
      <c r="FM401" s="56"/>
      <c r="FN401" s="56"/>
      <c r="FO401" s="56"/>
      <c r="FP401" s="56"/>
      <c r="FQ401" s="56"/>
      <c r="FR401" s="56"/>
      <c r="FS401" s="56"/>
      <c r="FT401" s="56"/>
      <c r="FU401" s="56"/>
      <c r="FV401" s="56"/>
      <c r="FW401" s="56"/>
      <c r="FX401" s="56"/>
      <c r="FY401" s="56"/>
      <c r="FZ401" s="56"/>
      <c r="GA401" s="56"/>
      <c r="GB401" s="56"/>
      <c r="GC401" s="56"/>
      <c r="GD401" s="56"/>
      <c r="GE401" s="56"/>
      <c r="GF401" s="56"/>
      <c r="GG401" s="56"/>
      <c r="GH401" s="56"/>
      <c r="GI401" s="56"/>
      <c r="GJ401" s="56"/>
      <c r="GK401" s="56"/>
      <c r="GL401" s="56"/>
      <c r="GM401" s="56"/>
      <c r="GN401" s="56"/>
      <c r="GO401" s="56"/>
      <c r="GP401" s="56"/>
      <c r="GQ401" s="56"/>
      <c r="GR401" s="56"/>
      <c r="GS401" s="56"/>
      <c r="GT401" s="56"/>
      <c r="GU401" s="56"/>
      <c r="GV401" s="56"/>
      <c r="GW401" s="56"/>
      <c r="GX401" s="56"/>
      <c r="GY401" s="56"/>
      <c r="GZ401" s="56"/>
      <c r="HA401" s="56"/>
      <c r="HB401" s="56"/>
      <c r="HC401" s="56"/>
      <c r="HD401" s="56"/>
      <c r="HE401" s="56"/>
      <c r="HF401" s="56"/>
      <c r="HG401" s="56"/>
      <c r="HH401" s="56"/>
      <c r="HI401" s="56"/>
      <c r="HJ401" s="56"/>
      <c r="HK401" s="56"/>
      <c r="HL401" s="56"/>
      <c r="HM401" s="56"/>
      <c r="HN401" s="56"/>
      <c r="HO401" s="56"/>
      <c r="HP401" s="56"/>
      <c r="HQ401" s="56"/>
      <c r="HR401" s="56"/>
      <c r="HS401" s="56"/>
      <c r="HT401" s="56"/>
      <c r="HU401" s="56"/>
      <c r="HV401" s="56"/>
      <c r="HW401" s="56"/>
      <c r="HX401" s="56"/>
      <c r="HY401" s="56"/>
      <c r="HZ401" s="56"/>
      <c r="IA401" s="56"/>
      <c r="IB401" s="56"/>
      <c r="IC401" s="56"/>
      <c r="ID401" s="56"/>
      <c r="IE401" s="56"/>
      <c r="IF401" s="56"/>
      <c r="IG401" s="56"/>
      <c r="IH401" s="56"/>
      <c r="II401" s="56"/>
      <c r="IJ401" s="56"/>
      <c r="IK401" s="56"/>
      <c r="IL401" s="56"/>
      <c r="IM401" s="56"/>
      <c r="IN401" s="56"/>
      <c r="IO401" s="56"/>
      <c r="IP401" s="56"/>
      <c r="IQ401" s="56"/>
      <c r="IR401" s="56"/>
      <c r="IS401" s="56"/>
      <c r="IT401" s="56"/>
      <c r="IU401" s="56"/>
      <c r="IV401" s="56"/>
      <c r="IW401" s="56"/>
      <c r="IX401" s="56"/>
      <c r="IY401" s="56"/>
      <c r="IZ401" s="56"/>
      <c r="JA401" s="56"/>
      <c r="JB401" s="56"/>
      <c r="JC401" s="56"/>
      <c r="JD401" s="56"/>
      <c r="JE401" s="56"/>
      <c r="JF401" s="56"/>
      <c r="JG401" s="56"/>
      <c r="JH401" s="56"/>
      <c r="JI401" s="56"/>
      <c r="JJ401" s="56"/>
      <c r="JK401" s="56"/>
      <c r="JL401" s="56"/>
      <c r="JM401" s="56"/>
      <c r="JN401" s="56"/>
      <c r="JO401" s="56"/>
      <c r="JP401" s="56"/>
      <c r="JQ401" s="56"/>
      <c r="JR401" s="56"/>
      <c r="JS401" s="56"/>
      <c r="JT401" s="56"/>
      <c r="JU401" s="56"/>
      <c r="JV401" s="56"/>
      <c r="JW401" s="56"/>
      <c r="JX401" s="56"/>
      <c r="JY401" s="56"/>
      <c r="JZ401" s="56"/>
      <c r="KA401" s="56"/>
      <c r="KB401" s="56"/>
      <c r="KC401" s="56"/>
      <c r="KD401" s="56"/>
      <c r="KE401" s="56"/>
      <c r="KF401" s="56"/>
      <c r="KG401" s="56"/>
      <c r="KH401" s="56"/>
      <c r="KI401" s="56"/>
      <c r="KJ401" s="56"/>
      <c r="KK401" s="56"/>
      <c r="KL401" s="56"/>
      <c r="KM401" s="56"/>
      <c r="KN401" s="56"/>
      <c r="KO401" s="56"/>
      <c r="KP401" s="56"/>
      <c r="KQ401" s="56"/>
      <c r="KR401" s="56"/>
      <c r="KS401" s="56"/>
      <c r="KT401" s="56"/>
      <c r="KU401" s="56"/>
      <c r="KV401" s="56"/>
      <c r="KW401" s="56"/>
      <c r="KX401" s="56"/>
      <c r="KY401" s="56"/>
      <c r="KZ401" s="56"/>
      <c r="LA401" s="56"/>
      <c r="LB401" s="56"/>
      <c r="LC401" s="56"/>
      <c r="LD401" s="56"/>
      <c r="LE401" s="56"/>
      <c r="LF401" s="56"/>
      <c r="LG401" s="56"/>
      <c r="LH401" s="56"/>
      <c r="LI401" s="56"/>
      <c r="LJ401" s="56"/>
      <c r="LK401" s="56"/>
      <c r="LL401" s="56"/>
      <c r="LM401" s="56"/>
      <c r="LN401" s="56"/>
      <c r="LO401" s="56"/>
      <c r="LP401" s="56"/>
      <c r="LQ401" s="56"/>
      <c r="LR401" s="56"/>
      <c r="LS401" s="56"/>
      <c r="LT401" s="56"/>
      <c r="LU401" s="56"/>
      <c r="LV401" s="56"/>
      <c r="LW401" s="56"/>
      <c r="LX401" s="56"/>
      <c r="LY401" s="56"/>
      <c r="LZ401" s="56"/>
      <c r="MA401" s="56"/>
      <c r="MB401" s="56"/>
      <c r="MC401" s="56"/>
      <c r="MD401" s="56"/>
      <c r="ME401" s="56"/>
      <c r="MF401" s="56"/>
      <c r="MG401" s="56"/>
      <c r="MH401" s="56"/>
      <c r="MI401" s="56"/>
      <c r="MJ401" s="56"/>
      <c r="MK401" s="56"/>
      <c r="ML401" s="56"/>
      <c r="MM401" s="56"/>
      <c r="MN401" s="56"/>
      <c r="MO401" s="56"/>
      <c r="MP401" s="56"/>
      <c r="MQ401" s="56"/>
      <c r="MR401" s="56"/>
      <c r="MS401" s="56"/>
      <c r="MT401" s="56"/>
      <c r="MU401" s="56"/>
      <c r="MV401" s="56"/>
      <c r="MW401" s="56"/>
      <c r="MX401" s="56"/>
      <c r="MY401" s="56"/>
      <c r="MZ401" s="56"/>
      <c r="NA401" s="56"/>
      <c r="NB401" s="56"/>
      <c r="NC401" s="56"/>
      <c r="ND401" s="56"/>
      <c r="NE401" s="56"/>
      <c r="NF401" s="56"/>
      <c r="NG401" s="56"/>
      <c r="NH401" s="56"/>
      <c r="NI401" s="56"/>
      <c r="NJ401" s="56"/>
      <c r="NK401" s="56"/>
      <c r="NL401" s="56"/>
      <c r="NM401" s="56"/>
      <c r="NN401" s="56"/>
      <c r="NO401" s="56"/>
      <c r="NP401" s="56"/>
      <c r="NQ401" s="56"/>
      <c r="NR401" s="56"/>
      <c r="NS401" s="56"/>
      <c r="NT401" s="56"/>
      <c r="NU401" s="56"/>
      <c r="NV401" s="56"/>
      <c r="NW401" s="56"/>
      <c r="NX401" s="56"/>
      <c r="NY401" s="56"/>
      <c r="NZ401" s="56"/>
      <c r="OA401" s="56"/>
      <c r="OB401" s="56"/>
      <c r="OC401" s="56"/>
      <c r="OD401" s="56"/>
      <c r="OE401" s="56"/>
      <c r="OF401" s="56"/>
      <c r="OG401" s="56"/>
      <c r="OH401" s="56"/>
      <c r="OI401" s="56"/>
      <c r="OJ401" s="56"/>
      <c r="OK401" s="56"/>
      <c r="OL401" s="56"/>
      <c r="OM401" s="56"/>
      <c r="ON401" s="56"/>
      <c r="OO401" s="56"/>
      <c r="OP401" s="56"/>
      <c r="OQ401" s="56"/>
      <c r="OR401" s="56"/>
      <c r="OS401" s="56"/>
      <c r="OT401" s="56"/>
      <c r="OU401" s="56"/>
      <c r="OV401" s="56"/>
      <c r="OW401" s="56"/>
      <c r="OX401" s="56"/>
      <c r="OY401" s="56"/>
      <c r="OZ401" s="56"/>
      <c r="PA401" s="56"/>
      <c r="PB401" s="56"/>
      <c r="PC401" s="56"/>
      <c r="PD401" s="56"/>
      <c r="PE401" s="56"/>
      <c r="PF401" s="56"/>
      <c r="PG401" s="56"/>
      <c r="PH401" s="56"/>
      <c r="PI401" s="56"/>
      <c r="PJ401" s="56"/>
      <c r="PK401" s="56"/>
      <c r="PL401" s="56"/>
      <c r="PM401" s="56"/>
      <c r="PN401" s="56"/>
      <c r="PO401" s="56"/>
      <c r="PP401" s="56"/>
      <c r="PQ401" s="56"/>
      <c r="PR401" s="56"/>
      <c r="PS401" s="56"/>
      <c r="PT401" s="56"/>
      <c r="PU401" s="56"/>
      <c r="PV401" s="56"/>
      <c r="PW401" s="56"/>
      <c r="PX401" s="56"/>
      <c r="PY401" s="56"/>
      <c r="PZ401" s="56"/>
      <c r="QA401" s="56"/>
      <c r="QB401" s="56"/>
      <c r="QC401" s="56"/>
      <c r="QD401" s="56"/>
      <c r="QE401" s="56"/>
      <c r="QF401" s="56"/>
      <c r="QG401" s="56"/>
      <c r="QH401" s="56"/>
      <c r="QI401" s="56"/>
      <c r="QJ401" s="56"/>
      <c r="QK401" s="56"/>
      <c r="QL401" s="56"/>
      <c r="QM401" s="56"/>
      <c r="QN401" s="56"/>
      <c r="QO401" s="56"/>
      <c r="QP401" s="56"/>
      <c r="QQ401" s="56"/>
      <c r="QR401" s="56"/>
      <c r="QS401" s="56"/>
      <c r="QT401" s="56"/>
      <c r="QU401" s="56"/>
      <c r="QV401" s="56"/>
      <c r="QW401" s="56"/>
      <c r="QX401" s="56"/>
      <c r="QY401" s="56"/>
      <c r="QZ401" s="56"/>
      <c r="RA401" s="56"/>
      <c r="RB401" s="56"/>
      <c r="RC401" s="56"/>
      <c r="RD401" s="56"/>
      <c r="RE401" s="56"/>
      <c r="RF401" s="56"/>
      <c r="RG401" s="56"/>
      <c r="RH401" s="56"/>
      <c r="RI401" s="56"/>
      <c r="RJ401" s="56"/>
      <c r="RK401" s="56"/>
      <c r="RL401" s="56"/>
      <c r="RM401" s="56"/>
      <c r="RN401" s="56"/>
      <c r="RO401" s="56"/>
      <c r="RP401" s="56"/>
      <c r="RQ401" s="56"/>
      <c r="RR401" s="56"/>
      <c r="RS401" s="56"/>
      <c r="RT401" s="56"/>
      <c r="RU401" s="56"/>
      <c r="RV401" s="56"/>
      <c r="RW401" s="56"/>
      <c r="RX401" s="56"/>
      <c r="RY401" s="56"/>
      <c r="RZ401" s="56"/>
      <c r="SA401" s="56"/>
      <c r="SB401" s="56"/>
      <c r="SC401" s="56"/>
      <c r="SD401" s="56"/>
      <c r="SE401" s="56"/>
      <c r="SF401" s="56"/>
      <c r="SG401" s="56"/>
      <c r="SH401" s="56"/>
      <c r="SI401" s="56"/>
      <c r="SJ401" s="56"/>
      <c r="SK401" s="56"/>
      <c r="SL401" s="56"/>
      <c r="SM401" s="56"/>
      <c r="SN401" s="56"/>
      <c r="SO401" s="56"/>
      <c r="SP401" s="56"/>
      <c r="SQ401" s="56"/>
      <c r="SR401" s="56"/>
      <c r="SS401" s="56"/>
      <c r="ST401" s="56"/>
      <c r="SU401" s="56"/>
      <c r="SV401" s="56"/>
      <c r="SW401" s="56"/>
      <c r="SX401" s="56"/>
      <c r="SY401" s="56"/>
      <c r="SZ401" s="56"/>
      <c r="TA401" s="56"/>
      <c r="TB401" s="56"/>
      <c r="TC401" s="56"/>
      <c r="TD401" s="56"/>
      <c r="TE401" s="56"/>
      <c r="TF401" s="56"/>
      <c r="TG401" s="56"/>
      <c r="TH401" s="56"/>
      <c r="TI401" s="56"/>
      <c r="TJ401" s="56"/>
      <c r="TK401" s="56"/>
      <c r="TL401" s="56"/>
      <c r="TM401" s="56"/>
      <c r="TN401" s="56"/>
      <c r="TO401" s="56"/>
      <c r="TP401" s="56"/>
      <c r="TQ401" s="56"/>
      <c r="TR401" s="56"/>
      <c r="TS401" s="56"/>
      <c r="TT401" s="56"/>
      <c r="TU401" s="56"/>
      <c r="TV401" s="56"/>
      <c r="TW401" s="56"/>
      <c r="TX401" s="56"/>
      <c r="TY401" s="56"/>
      <c r="TZ401" s="56"/>
      <c r="UA401" s="56"/>
      <c r="UB401" s="56"/>
      <c r="UC401" s="56"/>
      <c r="UD401" s="56"/>
      <c r="UE401" s="56"/>
      <c r="UF401" s="56"/>
      <c r="UG401" s="56"/>
      <c r="UH401" s="56"/>
      <c r="UI401" s="56"/>
      <c r="UJ401" s="56"/>
      <c r="UK401" s="56"/>
      <c r="UL401" s="56"/>
      <c r="UM401" s="56"/>
      <c r="UN401" s="56"/>
      <c r="UO401" s="56"/>
      <c r="UP401" s="56"/>
      <c r="UQ401" s="56"/>
      <c r="UR401" s="56"/>
      <c r="US401" s="56"/>
      <c r="UT401" s="56"/>
      <c r="UU401" s="56"/>
      <c r="UV401" s="56"/>
      <c r="UW401" s="56"/>
      <c r="UX401" s="56"/>
      <c r="UY401" s="56"/>
      <c r="UZ401" s="56"/>
      <c r="VA401" s="56"/>
      <c r="VB401" s="56"/>
      <c r="VC401" s="56"/>
      <c r="VD401" s="56"/>
      <c r="VE401" s="56"/>
      <c r="VF401" s="56"/>
      <c r="VG401" s="56"/>
      <c r="VH401" s="56"/>
      <c r="VI401" s="56"/>
      <c r="VJ401" s="56"/>
      <c r="VK401" s="56"/>
      <c r="VL401" s="56"/>
      <c r="VM401" s="56"/>
      <c r="VN401" s="56"/>
      <c r="VO401" s="56"/>
      <c r="VP401" s="56"/>
      <c r="VQ401" s="56"/>
      <c r="VR401" s="56"/>
      <c r="VS401" s="56"/>
      <c r="VT401" s="56"/>
      <c r="VU401" s="56"/>
      <c r="VV401" s="56"/>
      <c r="VW401" s="56"/>
      <c r="VX401" s="56"/>
      <c r="VY401" s="56"/>
      <c r="VZ401" s="56"/>
      <c r="WA401" s="56"/>
      <c r="WB401" s="56"/>
      <c r="WC401" s="56"/>
      <c r="WD401" s="56"/>
      <c r="WE401" s="56"/>
      <c r="WF401" s="56"/>
      <c r="WG401" s="56"/>
      <c r="WH401" s="56"/>
      <c r="WI401" s="56"/>
      <c r="WJ401" s="56"/>
      <c r="WK401" s="56"/>
      <c r="WL401" s="56"/>
      <c r="WM401" s="56"/>
      <c r="WN401" s="56"/>
      <c r="WO401" s="56"/>
      <c r="WP401" s="56"/>
      <c r="WQ401" s="56"/>
      <c r="WR401" s="56"/>
      <c r="WS401" s="56"/>
      <c r="WT401" s="56"/>
      <c r="WU401" s="56"/>
      <c r="WV401" s="56"/>
      <c r="WW401" s="56"/>
      <c r="WX401" s="56"/>
      <c r="WY401" s="56"/>
      <c r="WZ401" s="56"/>
      <c r="XA401" s="56"/>
      <c r="XB401" s="56"/>
      <c r="XC401" s="56"/>
      <c r="XD401" s="56"/>
      <c r="XE401" s="56"/>
      <c r="XF401" s="56"/>
      <c r="XG401" s="56"/>
      <c r="XH401" s="56"/>
      <c r="XI401" s="56"/>
      <c r="XJ401" s="56"/>
      <c r="XK401" s="56"/>
      <c r="XL401" s="56"/>
      <c r="XM401" s="56"/>
      <c r="XN401" s="56"/>
      <c r="XO401" s="56"/>
      <c r="XP401" s="56"/>
      <c r="XQ401" s="56"/>
      <c r="XR401" s="56"/>
      <c r="XS401" s="56"/>
      <c r="XT401" s="56"/>
      <c r="XU401" s="56"/>
      <c r="XV401" s="56"/>
      <c r="XW401" s="56"/>
      <c r="XX401" s="56"/>
      <c r="XY401" s="56"/>
      <c r="XZ401" s="56"/>
      <c r="YA401" s="56"/>
      <c r="YB401" s="56"/>
      <c r="YC401" s="56"/>
      <c r="YD401" s="56"/>
      <c r="YE401" s="56"/>
      <c r="YF401" s="56"/>
      <c r="YG401" s="56"/>
      <c r="YH401" s="56"/>
      <c r="YI401" s="56"/>
      <c r="YJ401" s="56"/>
      <c r="YK401" s="56"/>
      <c r="YL401" s="56"/>
      <c r="YM401" s="56"/>
      <c r="YN401" s="56"/>
      <c r="YO401" s="56"/>
      <c r="YP401" s="56"/>
      <c r="YQ401" s="56"/>
      <c r="YR401" s="56"/>
      <c r="YS401" s="56"/>
      <c r="YT401" s="56"/>
      <c r="YU401" s="56"/>
      <c r="YV401" s="56"/>
      <c r="YW401" s="56"/>
      <c r="YX401" s="56"/>
      <c r="YY401" s="56"/>
      <c r="YZ401" s="56"/>
      <c r="ZA401" s="56"/>
      <c r="ZB401" s="56"/>
      <c r="ZC401" s="56"/>
      <c r="ZD401" s="56"/>
      <c r="ZE401" s="56"/>
      <c r="ZF401" s="56"/>
      <c r="ZG401" s="56"/>
      <c r="ZH401" s="56"/>
      <c r="ZI401" s="56"/>
      <c r="ZJ401" s="56"/>
      <c r="ZK401" s="56"/>
      <c r="ZL401" s="56"/>
      <c r="ZM401" s="56"/>
      <c r="ZN401" s="56"/>
      <c r="ZO401" s="56"/>
      <c r="ZP401" s="56"/>
      <c r="ZQ401" s="56"/>
      <c r="ZR401" s="56"/>
      <c r="ZS401" s="56"/>
      <c r="ZT401" s="56"/>
      <c r="ZU401" s="56"/>
      <c r="ZV401" s="56"/>
      <c r="ZW401" s="56"/>
      <c r="ZX401" s="56"/>
      <c r="ZY401" s="56"/>
      <c r="ZZ401" s="56"/>
      <c r="AAA401" s="56"/>
      <c r="AAB401" s="56"/>
      <c r="AAC401" s="56"/>
      <c r="AAD401" s="56"/>
      <c r="AAE401" s="56"/>
      <c r="AAF401" s="56"/>
      <c r="AAG401" s="56"/>
      <c r="AAH401" s="56"/>
      <c r="AAI401" s="56"/>
      <c r="AAJ401" s="56"/>
      <c r="AAK401" s="56"/>
      <c r="AAL401" s="56"/>
      <c r="AAM401" s="56"/>
      <c r="AAN401" s="56"/>
      <c r="AAO401" s="56"/>
      <c r="AAP401" s="56"/>
      <c r="AAQ401" s="56"/>
      <c r="AAR401" s="56"/>
      <c r="AAS401" s="56"/>
      <c r="AAT401" s="56"/>
      <c r="AAU401" s="56"/>
      <c r="AAV401" s="56"/>
      <c r="AAW401" s="56"/>
      <c r="AAX401" s="56"/>
      <c r="AAY401" s="56"/>
      <c r="AAZ401" s="56"/>
      <c r="ABA401" s="56"/>
      <c r="ABB401" s="56"/>
      <c r="ABC401" s="56"/>
      <c r="ABD401" s="56"/>
      <c r="ABE401" s="56"/>
      <c r="ABF401" s="56"/>
      <c r="ABG401" s="56"/>
      <c r="ABH401" s="56"/>
      <c r="ABI401" s="56"/>
      <c r="ABJ401" s="56"/>
      <c r="ABK401" s="56"/>
      <c r="ABL401" s="56"/>
      <c r="ABM401" s="56"/>
      <c r="ABN401" s="56"/>
      <c r="ABO401" s="56"/>
      <c r="ABP401" s="56"/>
      <c r="ABQ401" s="56"/>
      <c r="ABR401" s="56"/>
      <c r="ABS401" s="56"/>
      <c r="ABT401" s="56"/>
      <c r="ABU401" s="56"/>
      <c r="ABV401" s="56"/>
      <c r="ABW401" s="56"/>
      <c r="ABX401" s="56"/>
      <c r="ABY401" s="56"/>
      <c r="ABZ401" s="56"/>
      <c r="ACA401" s="56"/>
      <c r="ACB401" s="56"/>
      <c r="ACC401" s="56"/>
      <c r="ACD401" s="56"/>
      <c r="ACE401" s="56"/>
      <c r="ACF401" s="56"/>
      <c r="ACG401" s="56"/>
      <c r="ACH401" s="56"/>
      <c r="ACI401" s="56"/>
      <c r="ACJ401" s="56"/>
      <c r="ACK401" s="56"/>
      <c r="ACL401" s="56"/>
      <c r="ACM401" s="56"/>
      <c r="ACN401" s="56"/>
      <c r="ACO401" s="56"/>
      <c r="ACP401" s="56"/>
      <c r="ACQ401" s="56"/>
      <c r="ACR401" s="56"/>
      <c r="ACS401" s="56"/>
      <c r="ACT401" s="56"/>
      <c r="ACU401" s="56"/>
      <c r="ACV401" s="56"/>
      <c r="ACW401" s="56"/>
      <c r="ACX401" s="56"/>
      <c r="ACY401" s="56"/>
      <c r="ACZ401" s="56"/>
      <c r="ADA401" s="56"/>
      <c r="ADB401" s="56"/>
      <c r="ADC401" s="56"/>
      <c r="ADD401" s="56"/>
      <c r="ADE401" s="56"/>
      <c r="ADF401" s="56"/>
      <c r="ADG401" s="56"/>
      <c r="ADH401" s="56"/>
      <c r="ADI401" s="56"/>
      <c r="ADJ401" s="56"/>
      <c r="ADK401" s="56"/>
      <c r="ADL401" s="56"/>
      <c r="ADM401" s="56"/>
      <c r="ADN401" s="56"/>
      <c r="ADO401" s="56"/>
      <c r="ADP401" s="56"/>
      <c r="ADQ401" s="56"/>
      <c r="ADR401" s="56"/>
      <c r="ADS401" s="56"/>
      <c r="ADT401" s="56"/>
      <c r="ADU401" s="56"/>
      <c r="ADV401" s="56"/>
      <c r="ADW401" s="56"/>
      <c r="ADX401" s="56"/>
      <c r="ADY401" s="56"/>
      <c r="ADZ401" s="56"/>
      <c r="AEA401" s="56"/>
      <c r="AEB401" s="56"/>
      <c r="AEC401" s="56"/>
      <c r="AED401" s="56"/>
      <c r="AEE401" s="56"/>
      <c r="AEF401" s="56"/>
      <c r="AEG401" s="56"/>
      <c r="AEH401" s="56"/>
      <c r="AEI401" s="56"/>
      <c r="AEJ401" s="56"/>
      <c r="AEK401" s="56"/>
      <c r="AEL401" s="56"/>
      <c r="AEM401" s="56"/>
      <c r="AEN401" s="56"/>
      <c r="AEO401" s="56"/>
      <c r="AEP401" s="56"/>
      <c r="AEQ401" s="56"/>
      <c r="AER401" s="56"/>
      <c r="AES401" s="56"/>
      <c r="AET401" s="56"/>
      <c r="AEU401" s="56"/>
      <c r="AEV401" s="56"/>
      <c r="AEW401" s="56"/>
      <c r="AEX401" s="56"/>
      <c r="AEY401" s="56"/>
      <c r="AEZ401" s="56"/>
      <c r="AFA401" s="56"/>
      <c r="AFB401" s="56"/>
      <c r="AFC401" s="56"/>
      <c r="AFD401" s="56"/>
      <c r="AFE401" s="56"/>
      <c r="AFF401" s="56"/>
      <c r="AFG401" s="56"/>
      <c r="AFH401" s="56"/>
      <c r="AFI401" s="56"/>
      <c r="AFJ401" s="56"/>
      <c r="AFK401" s="56"/>
      <c r="AFL401" s="56"/>
      <c r="AFM401" s="56"/>
      <c r="AFN401" s="56"/>
      <c r="AFO401" s="56"/>
      <c r="AFP401" s="56"/>
      <c r="AFQ401" s="56"/>
      <c r="AFR401" s="56"/>
      <c r="AFS401" s="56"/>
      <c r="AFT401" s="56"/>
      <c r="AFU401" s="56"/>
      <c r="AFV401" s="56"/>
      <c r="AFW401" s="56"/>
      <c r="AFX401" s="56"/>
      <c r="AFY401" s="56"/>
      <c r="AFZ401" s="56"/>
      <c r="AGA401" s="56"/>
      <c r="AGB401" s="56"/>
      <c r="AGC401" s="56"/>
      <c r="AGD401" s="56"/>
      <c r="AGE401" s="56"/>
      <c r="AGF401" s="56"/>
      <c r="AGG401" s="56"/>
      <c r="AGH401" s="56"/>
      <c r="AGI401" s="56"/>
      <c r="AGJ401" s="56"/>
      <c r="AGK401" s="56"/>
      <c r="AGL401" s="56"/>
      <c r="AGM401" s="56"/>
      <c r="AGN401" s="56"/>
      <c r="AGO401" s="56"/>
      <c r="AGP401" s="56"/>
      <c r="AGQ401" s="56"/>
      <c r="AGR401" s="56"/>
      <c r="AGS401" s="56"/>
      <c r="AGT401" s="56"/>
      <c r="AGU401" s="56"/>
      <c r="AGV401" s="56"/>
      <c r="AGW401" s="56"/>
      <c r="AGX401" s="56"/>
      <c r="AGY401" s="56"/>
      <c r="AGZ401" s="56"/>
      <c r="AHA401" s="56"/>
      <c r="AHB401" s="56"/>
      <c r="AHC401" s="56"/>
      <c r="AHD401" s="56"/>
      <c r="AHE401" s="56"/>
      <c r="AHF401" s="56"/>
      <c r="AHG401" s="56"/>
      <c r="AHH401" s="56"/>
      <c r="AHI401" s="56"/>
      <c r="AHJ401" s="56"/>
      <c r="AHK401" s="56"/>
      <c r="AHL401" s="56"/>
      <c r="AHM401" s="56"/>
      <c r="AHN401" s="56"/>
      <c r="AHO401" s="56"/>
      <c r="AHP401" s="56"/>
      <c r="AHQ401" s="56"/>
      <c r="AHR401" s="56"/>
      <c r="AHS401" s="56"/>
      <c r="AHT401" s="56"/>
      <c r="AHU401" s="56"/>
      <c r="AHV401" s="56"/>
      <c r="AHW401" s="56"/>
      <c r="AHX401" s="56"/>
      <c r="AHY401" s="56"/>
      <c r="AHZ401" s="56"/>
      <c r="AIA401" s="56"/>
      <c r="AIB401" s="56"/>
      <c r="AIC401" s="56"/>
      <c r="AID401" s="56"/>
      <c r="AIE401" s="56"/>
      <c r="AIF401" s="56"/>
      <c r="AIG401" s="56"/>
      <c r="AIH401" s="56"/>
      <c r="AII401" s="56"/>
      <c r="AIJ401" s="56"/>
      <c r="AIK401" s="56"/>
      <c r="AIL401" s="56"/>
      <c r="AIM401" s="56"/>
      <c r="AIN401" s="56"/>
      <c r="AIO401" s="56"/>
      <c r="AIP401" s="56"/>
      <c r="AIQ401" s="56"/>
      <c r="AIR401" s="56"/>
      <c r="AIS401" s="56"/>
      <c r="AIT401" s="56"/>
      <c r="AIU401" s="56"/>
      <c r="AIV401" s="56"/>
      <c r="AIW401" s="56"/>
      <c r="AIX401" s="56"/>
      <c r="AIY401" s="56"/>
      <c r="AIZ401" s="56"/>
      <c r="AJA401" s="56"/>
      <c r="AJB401" s="56"/>
      <c r="AJC401" s="56"/>
      <c r="AJD401" s="56"/>
      <c r="AJE401" s="56"/>
      <c r="AJF401" s="56"/>
      <c r="AJG401" s="56"/>
      <c r="AJH401" s="56"/>
      <c r="AJI401" s="56"/>
      <c r="AJJ401" s="56"/>
      <c r="AJK401" s="56"/>
      <c r="AJL401" s="56"/>
      <c r="AJM401" s="56"/>
      <c r="AJN401" s="56"/>
      <c r="AJO401" s="56"/>
      <c r="AJP401" s="56"/>
      <c r="AJQ401" s="56"/>
      <c r="AJR401" s="56"/>
      <c r="AJS401" s="56"/>
      <c r="AJT401" s="56"/>
      <c r="AJU401" s="56"/>
      <c r="AJV401" s="56"/>
      <c r="AJW401" s="56"/>
      <c r="AJX401" s="56"/>
      <c r="AJY401" s="56"/>
      <c r="AJZ401" s="56"/>
      <c r="AKA401" s="56"/>
      <c r="AKB401" s="56"/>
      <c r="AKC401" s="56"/>
      <c r="AKD401" s="56"/>
      <c r="AKE401" s="56"/>
      <c r="AKF401" s="56"/>
      <c r="AKG401" s="56"/>
      <c r="AKH401" s="56"/>
      <c r="AKI401" s="56"/>
      <c r="AKJ401" s="56"/>
      <c r="AKK401" s="56"/>
      <c r="AKL401" s="56"/>
      <c r="AKM401" s="56"/>
      <c r="AKN401" s="56"/>
      <c r="AKO401" s="56"/>
      <c r="AKP401" s="56"/>
      <c r="AKQ401" s="56"/>
      <c r="AKR401" s="56"/>
      <c r="AKS401" s="56"/>
      <c r="AKT401" s="56"/>
      <c r="AKU401" s="56"/>
      <c r="AKV401" s="56"/>
      <c r="AKW401" s="56"/>
      <c r="AKX401" s="56"/>
      <c r="AKY401" s="56"/>
      <c r="AKZ401" s="56"/>
      <c r="ALA401" s="56"/>
      <c r="ALB401" s="56"/>
      <c r="ALC401" s="56"/>
      <c r="ALD401" s="56"/>
      <c r="ALE401" s="56"/>
      <c r="ALF401" s="56"/>
      <c r="ALG401" s="56"/>
      <c r="ALH401" s="56"/>
      <c r="ALI401" s="56"/>
      <c r="ALJ401" s="56"/>
      <c r="ALK401" s="56"/>
      <c r="ALL401" s="56"/>
      <c r="ALM401" s="56"/>
      <c r="ALN401" s="56"/>
      <c r="ALO401" s="56"/>
      <c r="ALP401" s="56"/>
      <c r="ALQ401" s="56"/>
      <c r="ALR401" s="56"/>
      <c r="ALS401" s="56"/>
      <c r="ALT401" s="56"/>
      <c r="ALU401" s="56"/>
      <c r="ALV401" s="56"/>
      <c r="ALW401" s="56"/>
      <c r="ALX401" s="56"/>
      <c r="ALY401" s="56"/>
      <c r="ALZ401" s="56"/>
      <c r="AMA401" s="56"/>
      <c r="AMB401" s="56"/>
      <c r="AMC401" s="56"/>
      <c r="AMD401" s="56"/>
      <c r="AME401" s="56"/>
      <c r="AMF401" s="56"/>
      <c r="AMG401" s="56"/>
      <c r="AMH401" s="56"/>
      <c r="AMI401" s="56"/>
      <c r="AMJ401" s="56"/>
      <c r="AMK401" s="56"/>
      <c r="AML401" s="56"/>
      <c r="AMM401" s="56"/>
      <c r="AMN401" s="56"/>
      <c r="AMO401" s="56"/>
      <c r="AMP401" s="56"/>
      <c r="AMQ401" s="56"/>
      <c r="AMR401" s="56"/>
      <c r="AMS401" s="56"/>
      <c r="AMT401" s="56"/>
      <c r="AMU401" s="56"/>
      <c r="AMV401" s="56"/>
      <c r="AMW401" s="56"/>
      <c r="AMX401" s="56"/>
      <c r="AMY401" s="56"/>
      <c r="AMZ401" s="56"/>
      <c r="ANA401" s="56"/>
      <c r="ANB401" s="56"/>
      <c r="ANC401" s="56"/>
      <c r="AND401" s="56"/>
      <c r="ANE401" s="56"/>
      <c r="ANF401" s="56"/>
      <c r="ANG401" s="56"/>
      <c r="ANH401" s="56"/>
      <c r="ANI401" s="56"/>
      <c r="ANJ401" s="56"/>
      <c r="ANK401" s="56"/>
      <c r="ANL401" s="56"/>
      <c r="ANM401" s="56"/>
      <c r="ANN401" s="56"/>
      <c r="ANO401" s="56"/>
      <c r="ANP401" s="56"/>
      <c r="ANQ401" s="56"/>
      <c r="ANR401" s="56"/>
      <c r="ANS401" s="56"/>
      <c r="ANT401" s="56"/>
      <c r="ANU401" s="56"/>
      <c r="ANV401" s="56"/>
      <c r="ANW401" s="56"/>
      <c r="ANX401" s="56"/>
      <c r="ANY401" s="56"/>
      <c r="ANZ401" s="56"/>
      <c r="AOA401" s="56"/>
      <c r="AOB401" s="56"/>
      <c r="AOC401" s="56"/>
      <c r="AOD401" s="56"/>
      <c r="AOE401" s="56"/>
      <c r="AOF401" s="56"/>
      <c r="AOG401" s="56"/>
      <c r="AOH401" s="56"/>
      <c r="AOI401" s="56"/>
      <c r="AOJ401" s="56"/>
      <c r="AOK401" s="56"/>
      <c r="AOL401" s="56"/>
      <c r="AOM401" s="56"/>
      <c r="AON401" s="56"/>
      <c r="AOO401" s="56"/>
      <c r="AOP401" s="56"/>
      <c r="AOQ401" s="56"/>
      <c r="AOR401" s="56"/>
      <c r="AOS401" s="56"/>
      <c r="AOT401" s="56"/>
      <c r="AOU401" s="56"/>
      <c r="AOV401" s="56"/>
      <c r="AOW401" s="56"/>
      <c r="AOX401" s="56"/>
      <c r="AOY401" s="56"/>
      <c r="AOZ401" s="56"/>
      <c r="APA401" s="56"/>
      <c r="APB401" s="56"/>
      <c r="APC401" s="56"/>
      <c r="APD401" s="56"/>
      <c r="APE401" s="56"/>
      <c r="APF401" s="56"/>
      <c r="APG401" s="56"/>
      <c r="APH401" s="56"/>
      <c r="API401" s="56"/>
      <c r="APJ401" s="56"/>
      <c r="APK401" s="56"/>
      <c r="APL401" s="56"/>
      <c r="APM401" s="56"/>
      <c r="APN401" s="56"/>
      <c r="APO401" s="56"/>
      <c r="APP401" s="56"/>
      <c r="APQ401" s="56"/>
      <c r="APR401" s="56"/>
      <c r="APS401" s="56"/>
      <c r="APT401" s="56"/>
      <c r="APU401" s="56"/>
      <c r="APV401" s="56"/>
      <c r="APW401" s="56"/>
      <c r="APX401" s="56"/>
      <c r="APY401" s="56"/>
      <c r="APZ401" s="56"/>
      <c r="AQA401" s="56"/>
      <c r="AQB401" s="56"/>
      <c r="AQC401" s="56"/>
      <c r="AQD401" s="56"/>
      <c r="AQE401" s="56"/>
      <c r="AQF401" s="56"/>
      <c r="AQG401" s="56"/>
      <c r="AQH401" s="56"/>
      <c r="AQI401" s="56"/>
      <c r="AQJ401" s="56"/>
      <c r="AQK401" s="56"/>
      <c r="AQL401" s="56"/>
      <c r="AQM401" s="56"/>
      <c r="AQN401" s="56"/>
      <c r="AQO401" s="56"/>
      <c r="AQP401" s="56"/>
      <c r="AQQ401" s="56"/>
      <c r="AQR401" s="56"/>
      <c r="AQS401" s="56"/>
      <c r="AQT401" s="56"/>
      <c r="AQU401" s="56"/>
      <c r="AQV401" s="56"/>
      <c r="AQW401" s="56"/>
      <c r="AQX401" s="56"/>
      <c r="AQY401" s="56"/>
      <c r="AQZ401" s="56"/>
      <c r="ARA401" s="56"/>
      <c r="ARB401" s="56"/>
      <c r="ARC401" s="56"/>
      <c r="ARD401" s="56"/>
      <c r="ARE401" s="56"/>
      <c r="ARF401" s="56"/>
      <c r="ARG401" s="56"/>
      <c r="ARH401" s="56"/>
      <c r="ARI401" s="56"/>
      <c r="ARJ401" s="56"/>
      <c r="ARK401" s="56"/>
      <c r="ARL401" s="56"/>
      <c r="ARM401" s="56"/>
      <c r="ARN401" s="56"/>
      <c r="ARO401" s="56"/>
      <c r="ARP401" s="56"/>
      <c r="ARQ401" s="56"/>
      <c r="ARR401" s="56"/>
      <c r="ARS401" s="56"/>
      <c r="ART401" s="56"/>
      <c r="ARU401" s="56"/>
      <c r="ARV401" s="56"/>
      <c r="ARW401" s="56"/>
      <c r="ARX401" s="56"/>
      <c r="ARY401" s="56"/>
      <c r="ARZ401" s="56"/>
      <c r="ASA401" s="56"/>
      <c r="ASB401" s="56"/>
      <c r="ASC401" s="56"/>
      <c r="ASD401" s="56"/>
      <c r="ASE401" s="56"/>
      <c r="ASF401" s="56"/>
      <c r="ASG401" s="56"/>
      <c r="ASH401" s="56"/>
      <c r="ASI401" s="56"/>
      <c r="ASJ401" s="56"/>
      <c r="ASK401" s="56"/>
      <c r="ASL401" s="56"/>
      <c r="ASM401" s="56"/>
      <c r="ASN401" s="56"/>
      <c r="ASO401" s="56"/>
      <c r="ASP401" s="56"/>
      <c r="ASQ401" s="56"/>
      <c r="ASR401" s="56"/>
      <c r="ASS401" s="56"/>
      <c r="AST401" s="56"/>
      <c r="ASU401" s="56"/>
      <c r="ASV401" s="56"/>
      <c r="ASW401" s="56"/>
      <c r="ASX401" s="56"/>
      <c r="ASY401" s="56"/>
      <c r="ASZ401" s="56"/>
      <c r="ATA401" s="56"/>
      <c r="ATB401" s="56"/>
      <c r="ATC401" s="56"/>
      <c r="ATD401" s="56"/>
      <c r="ATE401" s="56"/>
      <c r="ATF401" s="56"/>
      <c r="ATG401" s="56"/>
      <c r="ATH401" s="56"/>
      <c r="ATI401" s="56"/>
      <c r="ATJ401" s="56"/>
      <c r="ATK401" s="56"/>
      <c r="ATL401" s="56"/>
      <c r="ATM401" s="56"/>
      <c r="ATN401" s="56"/>
      <c r="ATO401" s="56"/>
      <c r="ATP401" s="56"/>
      <c r="ATQ401" s="56"/>
      <c r="ATR401" s="56"/>
      <c r="ATS401" s="56"/>
      <c r="ATT401" s="56"/>
      <c r="ATU401" s="56"/>
      <c r="ATV401" s="56"/>
      <c r="ATW401" s="56"/>
      <c r="ATX401" s="56"/>
      <c r="ATY401" s="56"/>
      <c r="ATZ401" s="56"/>
      <c r="AUA401" s="56"/>
      <c r="AUB401" s="56"/>
      <c r="AUC401" s="56"/>
      <c r="AUD401" s="56"/>
      <c r="AUE401" s="56"/>
      <c r="AUF401" s="56"/>
      <c r="AUG401" s="56"/>
      <c r="AUH401" s="56"/>
      <c r="AUI401" s="56"/>
      <c r="AUJ401" s="56"/>
      <c r="AUK401" s="56"/>
      <c r="AUL401" s="56"/>
      <c r="AUM401" s="56"/>
      <c r="AUN401" s="56"/>
      <c r="AUO401" s="56"/>
      <c r="AUP401" s="56"/>
      <c r="AUQ401" s="56"/>
      <c r="AUR401" s="56"/>
      <c r="AUS401" s="56"/>
      <c r="AUT401" s="56"/>
      <c r="AUU401" s="56"/>
      <c r="AUV401" s="56"/>
      <c r="AUW401" s="56"/>
      <c r="AUX401" s="56"/>
      <c r="AUY401" s="56"/>
      <c r="AUZ401" s="56"/>
      <c r="AVA401" s="56"/>
      <c r="AVB401" s="56"/>
      <c r="AVC401" s="56"/>
      <c r="AVD401" s="56"/>
      <c r="AVE401" s="56"/>
      <c r="AVF401" s="56"/>
      <c r="AVG401" s="56"/>
      <c r="AVH401" s="56"/>
      <c r="AVI401" s="56"/>
      <c r="AVJ401" s="56"/>
      <c r="AVK401" s="56"/>
      <c r="AVL401" s="56"/>
      <c r="AVM401" s="56"/>
      <c r="AVN401" s="56"/>
      <c r="AVO401" s="56"/>
      <c r="AVP401" s="56"/>
      <c r="AVQ401" s="56"/>
      <c r="AVR401" s="56"/>
      <c r="AVS401" s="56"/>
      <c r="AVT401" s="56"/>
      <c r="AVU401" s="56"/>
      <c r="AVV401" s="56"/>
      <c r="AVW401" s="56"/>
      <c r="AVX401" s="56"/>
      <c r="AVY401" s="56"/>
      <c r="AVZ401" s="56"/>
      <c r="AWA401" s="56"/>
      <c r="AWB401" s="56"/>
      <c r="AWC401" s="56"/>
      <c r="AWD401" s="56"/>
      <c r="AWE401" s="56"/>
      <c r="AWF401" s="56"/>
      <c r="AWG401" s="56"/>
      <c r="AWH401" s="56"/>
      <c r="AWI401" s="56"/>
      <c r="AWJ401" s="56"/>
      <c r="AWK401" s="56"/>
      <c r="AWL401" s="56"/>
      <c r="AWM401" s="56"/>
      <c r="AWN401" s="56"/>
      <c r="AWO401" s="56"/>
      <c r="AWP401" s="56"/>
      <c r="AWQ401" s="56"/>
      <c r="AWR401" s="56"/>
      <c r="AWS401" s="56"/>
      <c r="AWT401" s="56"/>
      <c r="AWU401" s="56"/>
      <c r="AWV401" s="56"/>
      <c r="AWW401" s="56"/>
      <c r="AWX401" s="56"/>
      <c r="AWY401" s="56"/>
      <c r="AWZ401" s="56"/>
      <c r="AXA401" s="56"/>
      <c r="AXB401" s="56"/>
      <c r="AXC401" s="56"/>
      <c r="AXD401" s="56"/>
      <c r="AXE401" s="56"/>
      <c r="AXF401" s="56"/>
      <c r="AXG401" s="56"/>
      <c r="AXH401" s="56"/>
      <c r="AXI401" s="56"/>
      <c r="AXJ401" s="56"/>
      <c r="AXK401" s="56"/>
      <c r="AXL401" s="56"/>
      <c r="AXM401" s="56"/>
      <c r="AXN401" s="56"/>
      <c r="AXO401" s="56"/>
      <c r="AXP401" s="56"/>
      <c r="AXQ401" s="56"/>
      <c r="AXR401" s="56"/>
      <c r="AXS401" s="56"/>
      <c r="AXT401" s="56"/>
      <c r="AXU401" s="56"/>
      <c r="AXV401" s="56"/>
      <c r="AXW401" s="56"/>
      <c r="AXX401" s="56"/>
      <c r="AXY401" s="56"/>
      <c r="AXZ401" s="56"/>
      <c r="AYA401" s="56"/>
      <c r="AYB401" s="56"/>
      <c r="AYC401" s="56"/>
      <c r="AYD401" s="56"/>
      <c r="AYE401" s="56"/>
      <c r="AYF401" s="56"/>
      <c r="AYG401" s="56"/>
      <c r="AYH401" s="56"/>
      <c r="AYI401" s="56"/>
      <c r="AYJ401" s="56"/>
      <c r="AYK401" s="56"/>
      <c r="AYL401" s="56"/>
      <c r="AYM401" s="56"/>
      <c r="AYN401" s="56"/>
      <c r="AYO401" s="56"/>
      <c r="AYP401" s="56"/>
      <c r="AYQ401" s="56"/>
      <c r="AYR401" s="56"/>
      <c r="AYS401" s="56"/>
      <c r="AYT401" s="56"/>
      <c r="AYU401" s="56"/>
      <c r="AYV401" s="56"/>
      <c r="AYW401" s="56"/>
      <c r="AYX401" s="56"/>
      <c r="AYY401" s="56"/>
      <c r="AYZ401" s="56"/>
      <c r="AZA401" s="56"/>
      <c r="AZB401" s="56"/>
      <c r="AZC401" s="56"/>
      <c r="AZD401" s="56"/>
      <c r="AZE401" s="56"/>
      <c r="AZF401" s="56"/>
      <c r="AZG401" s="56"/>
      <c r="AZH401" s="56"/>
      <c r="AZI401" s="56"/>
      <c r="AZJ401" s="56"/>
      <c r="AZK401" s="56"/>
      <c r="AZL401" s="56"/>
      <c r="AZM401" s="56"/>
      <c r="AZN401" s="56"/>
      <c r="AZO401" s="56"/>
      <c r="AZP401" s="56"/>
      <c r="AZQ401" s="56"/>
      <c r="AZR401" s="56"/>
      <c r="AZS401" s="56"/>
      <c r="AZT401" s="56"/>
      <c r="AZU401" s="56"/>
      <c r="AZV401" s="56"/>
      <c r="AZW401" s="56"/>
      <c r="AZX401" s="56"/>
      <c r="AZY401" s="56"/>
      <c r="AZZ401" s="56"/>
      <c r="BAA401" s="56"/>
      <c r="BAB401" s="56"/>
      <c r="BAC401" s="56"/>
      <c r="BAD401" s="56"/>
      <c r="BAE401" s="56"/>
      <c r="BAF401" s="56"/>
      <c r="BAG401" s="56"/>
      <c r="BAH401" s="56"/>
      <c r="BAI401" s="56"/>
      <c r="BAJ401" s="56"/>
      <c r="BAK401" s="56"/>
      <c r="BAL401" s="56"/>
      <c r="BAM401" s="56"/>
      <c r="BAN401" s="56"/>
      <c r="BAO401" s="56"/>
      <c r="BAP401" s="56"/>
      <c r="BAQ401" s="56"/>
      <c r="BAR401" s="56"/>
      <c r="BAS401" s="56"/>
      <c r="BAT401" s="56"/>
      <c r="BAU401" s="56"/>
      <c r="BAV401" s="56"/>
      <c r="BAW401" s="56"/>
      <c r="BAX401" s="56"/>
      <c r="BAY401" s="56"/>
      <c r="BAZ401" s="56"/>
      <c r="BBA401" s="56"/>
      <c r="BBB401" s="56"/>
      <c r="BBC401" s="56"/>
      <c r="BBD401" s="56"/>
      <c r="BBE401" s="56"/>
      <c r="BBF401" s="56"/>
      <c r="BBG401" s="56"/>
      <c r="BBH401" s="56"/>
      <c r="BBI401" s="56"/>
      <c r="BBJ401" s="56"/>
      <c r="BBK401" s="56"/>
      <c r="BBL401" s="56"/>
      <c r="BBM401" s="56"/>
      <c r="BBN401" s="56"/>
      <c r="BBO401" s="56"/>
      <c r="BBP401" s="56"/>
      <c r="BBQ401" s="56"/>
      <c r="BBR401" s="56"/>
      <c r="BBS401" s="56"/>
      <c r="BBT401" s="56"/>
      <c r="BBU401" s="56"/>
      <c r="BBV401" s="56"/>
      <c r="BBW401" s="56"/>
      <c r="BBX401" s="56"/>
      <c r="BBY401" s="56"/>
      <c r="BBZ401" s="56"/>
      <c r="BCA401" s="56"/>
      <c r="BCB401" s="56"/>
      <c r="BCC401" s="56"/>
      <c r="BCD401" s="56"/>
      <c r="BCE401" s="56"/>
      <c r="BCF401" s="56"/>
      <c r="BCG401" s="56"/>
      <c r="BCH401" s="56"/>
      <c r="BCI401" s="56"/>
      <c r="BCJ401" s="56"/>
      <c r="BCK401" s="56"/>
      <c r="BCL401" s="56"/>
      <c r="BCM401" s="56"/>
      <c r="BCN401" s="56"/>
      <c r="BCO401" s="56"/>
      <c r="BCP401" s="56"/>
      <c r="BCQ401" s="56"/>
      <c r="BCR401" s="56"/>
      <c r="BCS401" s="56"/>
      <c r="BCT401" s="56"/>
      <c r="BCU401" s="56"/>
      <c r="BCV401" s="56"/>
      <c r="BCW401" s="56"/>
      <c r="BCX401" s="56"/>
      <c r="BCY401" s="56"/>
      <c r="BCZ401" s="56"/>
      <c r="BDA401" s="56"/>
      <c r="BDB401" s="56"/>
      <c r="BDC401" s="56"/>
      <c r="BDD401" s="56"/>
      <c r="BDE401" s="56"/>
      <c r="BDF401" s="56"/>
      <c r="BDG401" s="56"/>
      <c r="BDH401" s="56"/>
      <c r="BDI401" s="56"/>
      <c r="BDJ401" s="56"/>
      <c r="BDK401" s="56"/>
      <c r="BDL401" s="56"/>
      <c r="BDM401" s="56"/>
      <c r="BDN401" s="56"/>
      <c r="BDO401" s="56"/>
      <c r="BDP401" s="56"/>
      <c r="BDQ401" s="56"/>
      <c r="BDR401" s="56"/>
      <c r="BDS401" s="56"/>
      <c r="BDT401" s="56"/>
      <c r="BDU401" s="56"/>
      <c r="BDV401" s="56"/>
      <c r="BDW401" s="56"/>
      <c r="BDX401" s="56"/>
      <c r="BDY401" s="56"/>
      <c r="BDZ401" s="56"/>
      <c r="BEA401" s="56"/>
      <c r="BEB401" s="56"/>
      <c r="BEC401" s="56"/>
      <c r="BED401" s="56"/>
      <c r="BEE401" s="56"/>
      <c r="BEF401" s="56"/>
      <c r="BEG401" s="56"/>
      <c r="BEH401" s="56"/>
      <c r="BEI401" s="56"/>
      <c r="BEJ401" s="56"/>
      <c r="BEK401" s="56"/>
      <c r="BEL401" s="56"/>
      <c r="BEM401" s="56"/>
      <c r="BEN401" s="56"/>
      <c r="BEO401" s="56"/>
      <c r="BEP401" s="56"/>
      <c r="BEQ401" s="56"/>
      <c r="BER401" s="56"/>
      <c r="BES401" s="56"/>
      <c r="BET401" s="56"/>
      <c r="BEU401" s="56"/>
      <c r="BEV401" s="56"/>
      <c r="BEW401" s="56"/>
      <c r="BEX401" s="56"/>
      <c r="BEY401" s="56"/>
      <c r="BEZ401" s="56"/>
      <c r="BFA401" s="56"/>
      <c r="BFB401" s="56"/>
      <c r="BFC401" s="56"/>
      <c r="BFD401" s="56"/>
      <c r="BFE401" s="56"/>
      <c r="BFF401" s="56"/>
      <c r="BFG401" s="56"/>
      <c r="BFH401" s="56"/>
      <c r="BFI401" s="56"/>
      <c r="BFJ401" s="56"/>
      <c r="BFK401" s="56"/>
      <c r="BFL401" s="56"/>
      <c r="BFM401" s="56"/>
      <c r="BFN401" s="56"/>
      <c r="BFO401" s="56"/>
      <c r="BFP401" s="56"/>
      <c r="BFQ401" s="56"/>
      <c r="BFR401" s="56"/>
      <c r="BFS401" s="56"/>
      <c r="BFT401" s="56"/>
      <c r="BFU401" s="56"/>
      <c r="BFV401" s="56"/>
      <c r="BFW401" s="56"/>
      <c r="BFX401" s="56"/>
      <c r="BFY401" s="56"/>
      <c r="BFZ401" s="56"/>
      <c r="BGA401" s="56"/>
      <c r="BGB401" s="56"/>
      <c r="BGC401" s="56"/>
      <c r="BGD401" s="56"/>
      <c r="BGE401" s="56"/>
      <c r="BGF401" s="56"/>
      <c r="BGG401" s="56"/>
      <c r="BGH401" s="56"/>
      <c r="BGI401" s="56"/>
      <c r="BGJ401" s="56"/>
      <c r="BGK401" s="56"/>
      <c r="BGL401" s="56"/>
      <c r="BGM401" s="56"/>
      <c r="BGN401" s="56"/>
      <c r="BGO401" s="56"/>
      <c r="BGP401" s="56"/>
      <c r="BGQ401" s="56"/>
      <c r="BGR401" s="56"/>
      <c r="BGS401" s="56"/>
      <c r="BGT401" s="56"/>
      <c r="BGU401" s="56"/>
      <c r="BGV401" s="56"/>
      <c r="BGW401" s="56"/>
      <c r="BGX401" s="56"/>
      <c r="BGY401" s="56"/>
      <c r="BGZ401" s="56"/>
      <c r="BHA401" s="56"/>
      <c r="BHB401" s="56"/>
      <c r="BHC401" s="56"/>
      <c r="BHD401" s="56"/>
      <c r="BHE401" s="56"/>
      <c r="BHF401" s="56"/>
      <c r="BHG401" s="56"/>
      <c r="BHH401" s="56"/>
      <c r="BHI401" s="56"/>
      <c r="BHJ401" s="56"/>
      <c r="BHK401" s="56"/>
      <c r="BHL401" s="56"/>
      <c r="BHM401" s="56"/>
      <c r="BHN401" s="56"/>
      <c r="BHO401" s="56"/>
      <c r="BHP401" s="56"/>
      <c r="BHQ401" s="56"/>
      <c r="BHR401" s="56"/>
      <c r="BHS401" s="56"/>
      <c r="BHT401" s="56"/>
      <c r="BHU401" s="56"/>
      <c r="BHV401" s="56"/>
      <c r="BHW401" s="56"/>
      <c r="BHX401" s="56"/>
      <c r="BHY401" s="56"/>
      <c r="BHZ401" s="56"/>
      <c r="BIA401" s="56"/>
      <c r="BIB401" s="56"/>
      <c r="BIC401" s="56"/>
      <c r="BID401" s="56"/>
      <c r="BIE401" s="56"/>
      <c r="BIF401" s="56"/>
      <c r="BIG401" s="56"/>
      <c r="BIH401" s="56"/>
      <c r="BII401" s="56"/>
      <c r="BIJ401" s="56"/>
      <c r="BIK401" s="56"/>
      <c r="BIL401" s="56"/>
      <c r="BIM401" s="56"/>
      <c r="BIN401" s="56"/>
      <c r="BIO401" s="56"/>
      <c r="BIP401" s="56"/>
      <c r="BIQ401" s="56"/>
      <c r="BIR401" s="56"/>
      <c r="BIS401" s="56"/>
      <c r="BIT401" s="56"/>
      <c r="BIU401" s="56"/>
      <c r="BIV401" s="56"/>
      <c r="BIW401" s="56"/>
      <c r="BIX401" s="56"/>
      <c r="BIY401" s="56"/>
      <c r="BIZ401" s="56"/>
      <c r="BJA401" s="56"/>
      <c r="BJB401" s="56"/>
      <c r="BJC401" s="56"/>
      <c r="BJD401" s="56"/>
      <c r="BJE401" s="56"/>
      <c r="BJF401" s="56"/>
      <c r="BJG401" s="56"/>
      <c r="BJH401" s="56"/>
      <c r="BJI401" s="56"/>
      <c r="BJJ401" s="56"/>
      <c r="BJK401" s="56"/>
      <c r="BJL401" s="56"/>
      <c r="BJM401" s="56"/>
      <c r="BJN401" s="56"/>
      <c r="BJO401" s="56"/>
      <c r="BJP401" s="56"/>
      <c r="BJQ401" s="56"/>
      <c r="BJR401" s="56"/>
      <c r="BJS401" s="56"/>
      <c r="BJT401" s="56"/>
      <c r="BJU401" s="56"/>
      <c r="BJV401" s="56"/>
      <c r="BJW401" s="56"/>
      <c r="BJX401" s="56"/>
      <c r="BJY401" s="56"/>
      <c r="BJZ401" s="56"/>
      <c r="BKA401" s="56"/>
      <c r="BKB401" s="56"/>
      <c r="BKC401" s="56"/>
      <c r="BKD401" s="56"/>
      <c r="BKE401" s="56"/>
      <c r="BKF401" s="56"/>
      <c r="BKG401" s="56"/>
      <c r="BKH401" s="56"/>
      <c r="BKI401" s="56"/>
      <c r="BKJ401" s="56"/>
      <c r="BKK401" s="56"/>
      <c r="BKL401" s="56"/>
      <c r="BKM401" s="56"/>
      <c r="BKN401" s="56"/>
      <c r="BKO401" s="56"/>
      <c r="BKP401" s="56"/>
      <c r="BKQ401" s="56"/>
      <c r="BKR401" s="56"/>
      <c r="BKS401" s="56"/>
      <c r="BKT401" s="56"/>
      <c r="BKU401" s="56"/>
      <c r="BKV401" s="56"/>
      <c r="BKW401" s="56"/>
      <c r="BKX401" s="56"/>
      <c r="BKY401" s="56"/>
      <c r="BKZ401" s="56"/>
      <c r="BLA401" s="56"/>
      <c r="BLB401" s="56"/>
      <c r="BLC401" s="56"/>
      <c r="BLD401" s="56"/>
      <c r="BLE401" s="56"/>
      <c r="BLF401" s="56"/>
      <c r="BLG401" s="56"/>
      <c r="BLH401" s="56"/>
      <c r="BLI401" s="56"/>
      <c r="BLJ401" s="56"/>
      <c r="BLK401" s="56"/>
      <c r="BLL401" s="56"/>
      <c r="BLM401" s="56"/>
      <c r="BLN401" s="56"/>
      <c r="BLO401" s="56"/>
      <c r="BLP401" s="56"/>
      <c r="BLQ401" s="56"/>
      <c r="BLR401" s="56"/>
      <c r="BLS401" s="56"/>
      <c r="BLT401" s="56"/>
      <c r="BLU401" s="56"/>
      <c r="BLV401" s="56"/>
      <c r="BLW401" s="56"/>
      <c r="BLX401" s="56"/>
      <c r="BLY401" s="56"/>
      <c r="BLZ401" s="56"/>
      <c r="BMA401" s="56"/>
      <c r="BMB401" s="56"/>
      <c r="BMC401" s="56"/>
      <c r="BMD401" s="56"/>
      <c r="BME401" s="56"/>
      <c r="BMF401" s="56"/>
      <c r="BMG401" s="56"/>
      <c r="BMH401" s="56"/>
      <c r="BMI401" s="56"/>
      <c r="BMJ401" s="56"/>
      <c r="BMK401" s="56"/>
      <c r="BML401" s="56"/>
      <c r="BMM401" s="56"/>
      <c r="BMN401" s="56"/>
      <c r="BMO401" s="56"/>
      <c r="BMP401" s="56"/>
      <c r="BMQ401" s="56"/>
      <c r="BMR401" s="56"/>
      <c r="BMS401" s="56"/>
      <c r="BMT401" s="56"/>
      <c r="BMU401" s="56"/>
      <c r="BMV401" s="56"/>
      <c r="BMW401" s="56"/>
      <c r="BMX401" s="56"/>
      <c r="BMY401" s="56"/>
      <c r="BMZ401" s="56"/>
      <c r="BNA401" s="56"/>
      <c r="BNB401" s="56"/>
      <c r="BNC401" s="56"/>
      <c r="BND401" s="56"/>
      <c r="BNE401" s="56"/>
      <c r="BNF401" s="56"/>
      <c r="BNG401" s="56"/>
      <c r="BNH401" s="56"/>
      <c r="BNI401" s="56"/>
      <c r="BNJ401" s="56"/>
      <c r="BNK401" s="56"/>
      <c r="BNL401" s="56"/>
      <c r="BNM401" s="56"/>
      <c r="BNN401" s="56"/>
      <c r="BNO401" s="56"/>
      <c r="BNP401" s="56"/>
      <c r="BNQ401" s="56"/>
      <c r="BNR401" s="56"/>
      <c r="BNS401" s="56"/>
      <c r="BNT401" s="56"/>
      <c r="BNU401" s="56"/>
      <c r="BNV401" s="56"/>
      <c r="BNW401" s="56"/>
      <c r="BNX401" s="56"/>
      <c r="BNY401" s="56"/>
      <c r="BNZ401" s="56"/>
      <c r="BOA401" s="56"/>
      <c r="BOB401" s="56"/>
      <c r="BOC401" s="56"/>
      <c r="BOD401" s="56"/>
      <c r="BOE401" s="56"/>
      <c r="BOF401" s="56"/>
      <c r="BOG401" s="56"/>
      <c r="BOH401" s="56"/>
      <c r="BOI401" s="56"/>
      <c r="BOJ401" s="56"/>
      <c r="BOK401" s="56"/>
      <c r="BOL401" s="56"/>
      <c r="BOM401" s="56"/>
      <c r="BON401" s="56"/>
      <c r="BOO401" s="56"/>
      <c r="BOP401" s="56"/>
      <c r="BOQ401" s="56"/>
      <c r="BOR401" s="56"/>
      <c r="BOS401" s="56"/>
      <c r="BOT401" s="56"/>
      <c r="BOU401" s="56"/>
      <c r="BOV401" s="56"/>
      <c r="BOW401" s="56"/>
      <c r="BOX401" s="56"/>
      <c r="BOY401" s="56"/>
      <c r="BOZ401" s="56"/>
      <c r="BPA401" s="56"/>
      <c r="BPB401" s="56"/>
      <c r="BPC401" s="56"/>
      <c r="BPD401" s="56"/>
      <c r="BPE401" s="56"/>
      <c r="BPF401" s="56"/>
      <c r="BPG401" s="56"/>
      <c r="BPH401" s="56"/>
      <c r="BPI401" s="56"/>
      <c r="BPJ401" s="56"/>
      <c r="BPK401" s="56"/>
      <c r="BPL401" s="56"/>
      <c r="BPM401" s="56"/>
      <c r="BPN401" s="56"/>
      <c r="BPO401" s="56"/>
      <c r="BPP401" s="56"/>
      <c r="BPQ401" s="56"/>
      <c r="BPR401" s="56"/>
      <c r="BPS401" s="56"/>
      <c r="BPT401" s="56"/>
      <c r="BPU401" s="56"/>
      <c r="BPV401" s="56"/>
      <c r="BPW401" s="56"/>
      <c r="BPX401" s="56"/>
      <c r="BPY401" s="56"/>
      <c r="BPZ401" s="56"/>
      <c r="BQA401" s="56"/>
      <c r="BQB401" s="56"/>
      <c r="BQC401" s="56"/>
      <c r="BQD401" s="56"/>
      <c r="BQE401" s="56"/>
      <c r="BQF401" s="56"/>
      <c r="BQG401" s="56"/>
      <c r="BQH401" s="56"/>
      <c r="BQI401" s="56"/>
      <c r="BQJ401" s="56"/>
      <c r="BQK401" s="56"/>
      <c r="BQL401" s="56"/>
      <c r="BQM401" s="56"/>
      <c r="BQN401" s="56"/>
      <c r="BQO401" s="56"/>
      <c r="BQP401" s="56"/>
      <c r="BQQ401" s="56"/>
      <c r="BQR401" s="56"/>
      <c r="BQS401" s="56"/>
      <c r="BQT401" s="56"/>
      <c r="BQU401" s="56"/>
      <c r="BQV401" s="56"/>
      <c r="BQW401" s="56"/>
      <c r="BQX401" s="56"/>
      <c r="BQY401" s="56"/>
      <c r="BQZ401" s="56"/>
      <c r="BRA401" s="56"/>
      <c r="BRB401" s="56"/>
      <c r="BRC401" s="56"/>
      <c r="BRD401" s="56"/>
      <c r="BRE401" s="56"/>
      <c r="BRF401" s="56"/>
      <c r="BRG401" s="56"/>
      <c r="BRH401" s="56"/>
      <c r="BRI401" s="56"/>
      <c r="BRJ401" s="56"/>
      <c r="BRK401" s="56"/>
      <c r="BRL401" s="56"/>
      <c r="BRM401" s="56"/>
      <c r="BRN401" s="56"/>
      <c r="BRO401" s="56"/>
      <c r="BRP401" s="56"/>
      <c r="BRQ401" s="56"/>
      <c r="BRR401" s="56"/>
      <c r="BRS401" s="56"/>
      <c r="BRT401" s="56"/>
      <c r="BRU401" s="56"/>
      <c r="BRV401" s="56"/>
      <c r="BRW401" s="56"/>
      <c r="BRX401" s="56"/>
      <c r="BRY401" s="56"/>
      <c r="BRZ401" s="56"/>
      <c r="BSA401" s="56"/>
      <c r="BSB401" s="56"/>
      <c r="BSC401" s="56"/>
      <c r="BSD401" s="56"/>
      <c r="BSE401" s="56"/>
      <c r="BSF401" s="56"/>
      <c r="BSG401" s="56"/>
      <c r="BSH401" s="56"/>
      <c r="BSI401" s="56"/>
      <c r="BSJ401" s="56"/>
      <c r="BSK401" s="56"/>
      <c r="BSL401" s="56"/>
      <c r="BSM401" s="56"/>
      <c r="BSN401" s="56"/>
      <c r="BSO401" s="56"/>
      <c r="BSP401" s="56"/>
      <c r="BSQ401" s="56"/>
      <c r="BSR401" s="56"/>
      <c r="BSS401" s="56"/>
      <c r="BST401" s="56"/>
      <c r="BSU401" s="56"/>
      <c r="BSV401" s="56"/>
      <c r="BSW401" s="56"/>
      <c r="BSX401" s="56"/>
      <c r="BSY401" s="56"/>
      <c r="BSZ401" s="56"/>
      <c r="BTA401" s="56"/>
      <c r="BTB401" s="56"/>
      <c r="BTC401" s="56"/>
      <c r="BTD401" s="56"/>
      <c r="BTE401" s="56"/>
      <c r="BTF401" s="56"/>
      <c r="BTG401" s="56"/>
      <c r="BTH401" s="56"/>
      <c r="BTI401" s="56"/>
      <c r="BTJ401" s="56"/>
      <c r="BTK401" s="56"/>
      <c r="BTL401" s="56"/>
      <c r="BTM401" s="56"/>
      <c r="BTN401" s="56"/>
      <c r="BTO401" s="56"/>
      <c r="BTP401" s="56"/>
      <c r="BTQ401" s="56"/>
      <c r="BTR401" s="56"/>
      <c r="BTS401" s="56"/>
      <c r="BTT401" s="56"/>
      <c r="BTU401" s="56"/>
      <c r="BTV401" s="56"/>
      <c r="BTW401" s="56"/>
      <c r="BTX401" s="56"/>
      <c r="BTY401" s="56"/>
      <c r="BTZ401" s="56"/>
      <c r="BUA401" s="56"/>
      <c r="BUB401" s="56"/>
      <c r="BUC401" s="56"/>
      <c r="BUD401" s="56"/>
      <c r="BUE401" s="56"/>
      <c r="BUF401" s="56"/>
      <c r="BUG401" s="56"/>
      <c r="BUH401" s="56"/>
      <c r="BUI401" s="56"/>
      <c r="BUJ401" s="56"/>
      <c r="BUK401" s="56"/>
      <c r="BUL401" s="56"/>
      <c r="BUM401" s="56"/>
      <c r="BUN401" s="56"/>
      <c r="BUO401" s="56"/>
      <c r="BUP401" s="56"/>
      <c r="BUQ401" s="56"/>
      <c r="BUR401" s="56"/>
      <c r="BUS401" s="56"/>
      <c r="BUT401" s="56"/>
      <c r="BUU401" s="56"/>
      <c r="BUV401" s="56"/>
      <c r="BUW401" s="56"/>
      <c r="BUX401" s="56"/>
      <c r="BUY401" s="56"/>
      <c r="BUZ401" s="56"/>
      <c r="BVA401" s="56"/>
      <c r="BVB401" s="56"/>
      <c r="BVC401" s="56"/>
      <c r="BVD401" s="56"/>
      <c r="BVE401" s="56"/>
      <c r="BVF401" s="56"/>
      <c r="BVG401" s="56"/>
      <c r="BVH401" s="56"/>
      <c r="BVI401" s="56"/>
      <c r="BVJ401" s="56"/>
      <c r="BVK401" s="56"/>
      <c r="BVL401" s="56"/>
      <c r="BVM401" s="56"/>
      <c r="BVN401" s="56"/>
      <c r="BVO401" s="56"/>
      <c r="BVP401" s="56"/>
      <c r="BVQ401" s="56"/>
      <c r="BVR401" s="56"/>
      <c r="BVS401" s="56"/>
      <c r="BVT401" s="56"/>
      <c r="BVU401" s="56"/>
      <c r="BVV401" s="56"/>
      <c r="BVW401" s="56"/>
      <c r="BVX401" s="56"/>
      <c r="BVY401" s="56"/>
      <c r="BVZ401" s="56"/>
      <c r="BWA401" s="56"/>
      <c r="BWB401" s="56"/>
      <c r="BWC401" s="56"/>
      <c r="BWD401" s="56"/>
      <c r="BWE401" s="56"/>
      <c r="BWF401" s="56"/>
      <c r="BWG401" s="56"/>
      <c r="BWH401" s="56"/>
      <c r="BWI401" s="56"/>
      <c r="BWJ401" s="56"/>
      <c r="BWK401" s="56"/>
      <c r="BWL401" s="56"/>
      <c r="BWM401" s="56"/>
      <c r="BWN401" s="56"/>
      <c r="BWO401" s="56"/>
      <c r="BWP401" s="56"/>
      <c r="BWQ401" s="56"/>
      <c r="BWR401" s="56"/>
      <c r="BWS401" s="56"/>
      <c r="BWT401" s="56"/>
      <c r="BWU401" s="56"/>
      <c r="BWV401" s="56"/>
      <c r="BWW401" s="56"/>
      <c r="BWX401" s="56"/>
      <c r="BWY401" s="56"/>
      <c r="BWZ401" s="56"/>
      <c r="BXA401" s="56"/>
      <c r="BXB401" s="56"/>
      <c r="BXC401" s="56"/>
      <c r="BXD401" s="56"/>
      <c r="BXE401" s="56"/>
      <c r="BXF401" s="56"/>
      <c r="BXG401" s="56"/>
      <c r="BXH401" s="56"/>
      <c r="BXI401" s="56"/>
      <c r="BXJ401" s="56"/>
      <c r="BXK401" s="56"/>
      <c r="BXL401" s="56"/>
      <c r="BXM401" s="56"/>
      <c r="BXN401" s="56"/>
      <c r="BXO401" s="56"/>
      <c r="BXP401" s="56"/>
      <c r="BXQ401" s="56"/>
      <c r="BXR401" s="56"/>
      <c r="BXS401" s="56"/>
      <c r="BXT401" s="56"/>
      <c r="BXU401" s="56"/>
      <c r="BXV401" s="56"/>
      <c r="BXW401" s="56"/>
      <c r="BXX401" s="56"/>
      <c r="BXY401" s="56"/>
      <c r="BXZ401" s="56"/>
      <c r="BYA401" s="56"/>
      <c r="BYB401" s="56"/>
      <c r="BYC401" s="56"/>
      <c r="BYD401" s="56"/>
      <c r="BYE401" s="56"/>
      <c r="BYF401" s="56"/>
      <c r="BYG401" s="56"/>
      <c r="BYH401" s="56"/>
      <c r="BYI401" s="56"/>
      <c r="BYJ401" s="56"/>
      <c r="BYK401" s="56"/>
      <c r="BYL401" s="56"/>
      <c r="BYM401" s="56"/>
      <c r="BYN401" s="56"/>
      <c r="BYO401" s="56"/>
      <c r="BYP401" s="56"/>
      <c r="BYQ401" s="56"/>
      <c r="BYR401" s="56"/>
      <c r="BYS401" s="56"/>
      <c r="BYT401" s="56"/>
      <c r="BYU401" s="56"/>
      <c r="BYV401" s="56"/>
      <c r="BYW401" s="56"/>
      <c r="BYX401" s="56"/>
      <c r="BYY401" s="56"/>
      <c r="BYZ401" s="56"/>
      <c r="BZA401" s="56"/>
      <c r="BZB401" s="56"/>
      <c r="BZC401" s="56"/>
      <c r="BZD401" s="56"/>
      <c r="BZE401" s="56"/>
      <c r="BZF401" s="56"/>
      <c r="BZG401" s="56"/>
      <c r="BZH401" s="56"/>
      <c r="BZI401" s="56"/>
      <c r="BZJ401" s="56"/>
      <c r="BZK401" s="56"/>
      <c r="BZL401" s="56"/>
      <c r="BZM401" s="56"/>
      <c r="BZN401" s="56"/>
      <c r="BZO401" s="56"/>
      <c r="BZP401" s="56"/>
      <c r="BZQ401" s="56"/>
      <c r="BZR401" s="56"/>
      <c r="BZS401" s="56"/>
      <c r="BZT401" s="56"/>
      <c r="BZU401" s="56"/>
      <c r="BZV401" s="56"/>
      <c r="BZW401" s="56"/>
      <c r="BZX401" s="56"/>
      <c r="BZY401" s="56"/>
      <c r="BZZ401" s="56"/>
      <c r="CAA401" s="56"/>
      <c r="CAB401" s="56"/>
      <c r="CAC401" s="56"/>
      <c r="CAD401" s="56"/>
      <c r="CAE401" s="56"/>
      <c r="CAF401" s="56"/>
      <c r="CAG401" s="56"/>
      <c r="CAH401" s="56"/>
      <c r="CAI401" s="56"/>
      <c r="CAJ401" s="56"/>
      <c r="CAK401" s="56"/>
      <c r="CAL401" s="56"/>
      <c r="CAM401" s="56"/>
      <c r="CAN401" s="56"/>
      <c r="CAO401" s="56"/>
      <c r="CAP401" s="56"/>
      <c r="CAQ401" s="56"/>
      <c r="CAR401" s="56"/>
      <c r="CAS401" s="56"/>
      <c r="CAT401" s="56"/>
      <c r="CAU401" s="56"/>
      <c r="CAV401" s="56"/>
      <c r="CAW401" s="56"/>
      <c r="CAX401" s="56"/>
      <c r="CAY401" s="56"/>
      <c r="CAZ401" s="56"/>
      <c r="CBA401" s="56"/>
      <c r="CBB401" s="56"/>
      <c r="CBC401" s="56"/>
      <c r="CBD401" s="56"/>
      <c r="CBE401" s="56"/>
      <c r="CBF401" s="56"/>
      <c r="CBG401" s="56"/>
      <c r="CBH401" s="56"/>
      <c r="CBI401" s="56"/>
      <c r="CBJ401" s="56"/>
      <c r="CBK401" s="56"/>
      <c r="CBL401" s="56"/>
      <c r="CBM401" s="56"/>
      <c r="CBN401" s="56"/>
      <c r="CBO401" s="56"/>
      <c r="CBP401" s="56"/>
      <c r="CBQ401" s="56"/>
      <c r="CBR401" s="56"/>
      <c r="CBS401" s="56"/>
      <c r="CBT401" s="56"/>
      <c r="CBU401" s="56"/>
      <c r="CBV401" s="56"/>
      <c r="CBW401" s="56"/>
      <c r="CBX401" s="56"/>
      <c r="CBY401" s="56"/>
      <c r="CBZ401" s="56"/>
      <c r="CCA401" s="56"/>
      <c r="CCB401" s="56"/>
      <c r="CCC401" s="56"/>
      <c r="CCD401" s="56"/>
      <c r="CCE401" s="56"/>
      <c r="CCF401" s="56"/>
      <c r="CCG401" s="56"/>
      <c r="CCH401" s="56"/>
      <c r="CCI401" s="56"/>
      <c r="CCJ401" s="56"/>
      <c r="CCK401" s="56"/>
      <c r="CCL401" s="56"/>
      <c r="CCM401" s="56"/>
      <c r="CCN401" s="56"/>
      <c r="CCO401" s="56"/>
      <c r="CCP401" s="56"/>
      <c r="CCQ401" s="56"/>
      <c r="CCR401" s="56"/>
      <c r="CCS401" s="56"/>
      <c r="CCT401" s="56"/>
      <c r="CCU401" s="56"/>
      <c r="CCV401" s="56"/>
      <c r="CCW401" s="56"/>
      <c r="CCX401" s="56"/>
      <c r="CCY401" s="56"/>
      <c r="CCZ401" s="56"/>
      <c r="CDA401" s="56"/>
      <c r="CDB401" s="56"/>
      <c r="CDC401" s="56"/>
      <c r="CDD401" s="56"/>
      <c r="CDE401" s="56"/>
      <c r="CDF401" s="56"/>
      <c r="CDG401" s="56"/>
      <c r="CDH401" s="56"/>
      <c r="CDI401" s="56"/>
      <c r="CDJ401" s="56"/>
      <c r="CDK401" s="56"/>
      <c r="CDL401" s="56"/>
      <c r="CDM401" s="56"/>
      <c r="CDN401" s="56"/>
      <c r="CDO401" s="56"/>
      <c r="CDP401" s="56"/>
      <c r="CDQ401" s="56"/>
      <c r="CDR401" s="56"/>
      <c r="CDS401" s="56"/>
      <c r="CDT401" s="56"/>
      <c r="CDU401" s="56"/>
      <c r="CDV401" s="56"/>
      <c r="CDW401" s="56"/>
      <c r="CDX401" s="56"/>
      <c r="CDY401" s="56"/>
      <c r="CDZ401" s="56"/>
      <c r="CEA401" s="56"/>
      <c r="CEB401" s="56"/>
      <c r="CEC401" s="56"/>
      <c r="CED401" s="56"/>
      <c r="CEE401" s="56"/>
      <c r="CEF401" s="56"/>
      <c r="CEG401" s="56"/>
      <c r="CEH401" s="56"/>
      <c r="CEI401" s="56"/>
      <c r="CEJ401" s="56"/>
      <c r="CEK401" s="56"/>
      <c r="CEL401" s="56"/>
      <c r="CEM401" s="56"/>
      <c r="CEN401" s="56"/>
      <c r="CEO401" s="56"/>
      <c r="CEP401" s="56"/>
      <c r="CEQ401" s="56"/>
      <c r="CER401" s="56"/>
      <c r="CES401" s="56"/>
      <c r="CET401" s="56"/>
      <c r="CEU401" s="56"/>
      <c r="CEV401" s="56"/>
      <c r="CEW401" s="56"/>
      <c r="CEX401" s="56"/>
      <c r="CEY401" s="56"/>
      <c r="CEZ401" s="56"/>
      <c r="CFA401" s="56"/>
      <c r="CFB401" s="56"/>
      <c r="CFC401" s="56"/>
      <c r="CFD401" s="56"/>
      <c r="CFE401" s="56"/>
      <c r="CFF401" s="56"/>
      <c r="CFG401" s="56"/>
      <c r="CFH401" s="56"/>
      <c r="CFI401" s="56"/>
      <c r="CFJ401" s="56"/>
      <c r="CFK401" s="56"/>
      <c r="CFL401" s="56"/>
      <c r="CFM401" s="56"/>
      <c r="CFN401" s="56"/>
      <c r="CFO401" s="56"/>
      <c r="CFP401" s="56"/>
      <c r="CFQ401" s="56"/>
      <c r="CFR401" s="56"/>
      <c r="CFS401" s="56"/>
      <c r="CFT401" s="56"/>
      <c r="CFU401" s="56"/>
      <c r="CFV401" s="56"/>
      <c r="CFW401" s="56"/>
      <c r="CFX401" s="56"/>
      <c r="CFY401" s="56"/>
      <c r="CFZ401" s="56"/>
      <c r="CGA401" s="56"/>
      <c r="CGB401" s="56"/>
      <c r="CGC401" s="56"/>
      <c r="CGD401" s="56"/>
      <c r="CGE401" s="56"/>
      <c r="CGF401" s="56"/>
      <c r="CGG401" s="56"/>
      <c r="CGH401" s="56"/>
      <c r="CGI401" s="56"/>
      <c r="CGJ401" s="56"/>
      <c r="CGK401" s="56"/>
      <c r="CGL401" s="56"/>
      <c r="CGM401" s="56"/>
      <c r="CGN401" s="56"/>
      <c r="CGO401" s="56"/>
      <c r="CGP401" s="56"/>
      <c r="CGQ401" s="56"/>
      <c r="CGR401" s="56"/>
      <c r="CGS401" s="56"/>
      <c r="CGT401" s="56"/>
      <c r="CGU401" s="56"/>
      <c r="CGV401" s="56"/>
      <c r="CGW401" s="56"/>
      <c r="CGX401" s="56"/>
      <c r="CGY401" s="56"/>
      <c r="CGZ401" s="56"/>
      <c r="CHA401" s="56"/>
      <c r="CHB401" s="56"/>
      <c r="CHC401" s="56"/>
      <c r="CHD401" s="56"/>
      <c r="CHE401" s="56"/>
      <c r="CHF401" s="56"/>
      <c r="CHG401" s="56"/>
      <c r="CHH401" s="56"/>
      <c r="CHI401" s="56"/>
      <c r="CHJ401" s="56"/>
      <c r="CHK401" s="56"/>
      <c r="CHL401" s="56"/>
      <c r="CHM401" s="56"/>
      <c r="CHN401" s="56"/>
      <c r="CHO401" s="56"/>
      <c r="CHP401" s="56"/>
      <c r="CHQ401" s="56"/>
      <c r="CHR401" s="56"/>
      <c r="CHS401" s="56"/>
      <c r="CHT401" s="56"/>
      <c r="CHU401" s="56"/>
      <c r="CHV401" s="56"/>
      <c r="CHW401" s="56"/>
      <c r="CHX401" s="56"/>
      <c r="CHY401" s="56"/>
      <c r="CHZ401" s="56"/>
      <c r="CIA401" s="56"/>
      <c r="CIB401" s="56"/>
      <c r="CIC401" s="56"/>
      <c r="CID401" s="56"/>
      <c r="CIE401" s="56"/>
      <c r="CIF401" s="56"/>
      <c r="CIG401" s="56"/>
      <c r="CIH401" s="56"/>
      <c r="CII401" s="56"/>
      <c r="CIJ401" s="56"/>
      <c r="CIK401" s="56"/>
      <c r="CIL401" s="56"/>
      <c r="CIM401" s="56"/>
      <c r="CIN401" s="56"/>
      <c r="CIO401" s="56"/>
      <c r="CIP401" s="56"/>
      <c r="CIQ401" s="56"/>
      <c r="CIR401" s="56"/>
      <c r="CIS401" s="56"/>
      <c r="CIT401" s="56"/>
      <c r="CIU401" s="56"/>
      <c r="CIV401" s="56"/>
      <c r="CIW401" s="56"/>
      <c r="CIX401" s="56"/>
      <c r="CIY401" s="56"/>
      <c r="CIZ401" s="56"/>
      <c r="CJA401" s="56"/>
      <c r="CJB401" s="56"/>
      <c r="CJC401" s="56"/>
      <c r="CJD401" s="56"/>
      <c r="CJE401" s="56"/>
      <c r="CJF401" s="56"/>
      <c r="CJG401" s="56"/>
      <c r="CJH401" s="56"/>
      <c r="CJI401" s="56"/>
      <c r="CJJ401" s="56"/>
      <c r="CJK401" s="56"/>
      <c r="CJL401" s="56"/>
      <c r="CJM401" s="56"/>
      <c r="CJN401" s="56"/>
      <c r="CJO401" s="56"/>
      <c r="CJP401" s="56"/>
      <c r="CJQ401" s="56"/>
      <c r="CJR401" s="56"/>
      <c r="CJS401" s="56"/>
      <c r="CJT401" s="56"/>
      <c r="CJU401" s="56"/>
      <c r="CJV401" s="56"/>
      <c r="CJW401" s="56"/>
      <c r="CJX401" s="56"/>
      <c r="CJY401" s="56"/>
      <c r="CJZ401" s="56"/>
      <c r="CKA401" s="56"/>
      <c r="CKB401" s="56"/>
      <c r="CKC401" s="56"/>
      <c r="CKD401" s="56"/>
      <c r="CKE401" s="56"/>
      <c r="CKF401" s="56"/>
      <c r="CKG401" s="56"/>
      <c r="CKH401" s="56"/>
      <c r="CKI401" s="56"/>
      <c r="CKJ401" s="56"/>
      <c r="CKK401" s="56"/>
      <c r="CKL401" s="56"/>
      <c r="CKM401" s="56"/>
      <c r="CKN401" s="56"/>
      <c r="CKO401" s="56"/>
      <c r="CKP401" s="56"/>
      <c r="CKQ401" s="56"/>
      <c r="CKR401" s="56"/>
      <c r="CKS401" s="56"/>
      <c r="CKT401" s="56"/>
      <c r="CKU401" s="56"/>
      <c r="CKV401" s="56"/>
      <c r="CKW401" s="56"/>
      <c r="CKX401" s="56"/>
      <c r="CKY401" s="56"/>
      <c r="CKZ401" s="56"/>
      <c r="CLA401" s="56"/>
      <c r="CLB401" s="56"/>
      <c r="CLC401" s="56"/>
      <c r="CLD401" s="56"/>
      <c r="CLE401" s="56"/>
      <c r="CLF401" s="56"/>
      <c r="CLG401" s="56"/>
      <c r="CLH401" s="56"/>
      <c r="CLI401" s="56"/>
      <c r="CLJ401" s="56"/>
      <c r="CLK401" s="56"/>
      <c r="CLL401" s="56"/>
      <c r="CLM401" s="56"/>
      <c r="CLN401" s="56"/>
      <c r="CLO401" s="56"/>
      <c r="CLP401" s="56"/>
      <c r="CLQ401" s="56"/>
      <c r="CLR401" s="56"/>
      <c r="CLS401" s="56"/>
      <c r="CLT401" s="56"/>
      <c r="CLU401" s="56"/>
      <c r="CLV401" s="56"/>
      <c r="CLW401" s="56"/>
      <c r="CLX401" s="56"/>
      <c r="CLY401" s="56"/>
      <c r="CLZ401" s="56"/>
      <c r="CMA401" s="56"/>
      <c r="CMB401" s="56"/>
      <c r="CMC401" s="56"/>
      <c r="CMD401" s="56"/>
      <c r="CME401" s="56"/>
      <c r="CMF401" s="56"/>
      <c r="CMG401" s="56"/>
      <c r="CMH401" s="56"/>
      <c r="CMI401" s="56"/>
      <c r="CMJ401" s="56"/>
      <c r="CMK401" s="56"/>
      <c r="CML401" s="56"/>
      <c r="CMM401" s="56"/>
      <c r="CMN401" s="56"/>
      <c r="CMO401" s="56"/>
      <c r="CMP401" s="56"/>
      <c r="CMQ401" s="56"/>
      <c r="CMR401" s="56"/>
      <c r="CMS401" s="56"/>
      <c r="CMT401" s="56"/>
      <c r="CMU401" s="56"/>
      <c r="CMV401" s="56"/>
      <c r="CMW401" s="56"/>
      <c r="CMX401" s="56"/>
      <c r="CMY401" s="56"/>
      <c r="CMZ401" s="56"/>
      <c r="CNA401" s="56"/>
      <c r="CNB401" s="56"/>
      <c r="CNC401" s="56"/>
      <c r="CND401" s="56"/>
      <c r="CNE401" s="56"/>
      <c r="CNF401" s="56"/>
      <c r="CNG401" s="56"/>
      <c r="CNH401" s="56"/>
      <c r="CNI401" s="56"/>
      <c r="CNJ401" s="56"/>
      <c r="CNK401" s="56"/>
      <c r="CNL401" s="56"/>
      <c r="CNM401" s="56"/>
      <c r="CNN401" s="56"/>
      <c r="CNO401" s="56"/>
      <c r="CNP401" s="56"/>
      <c r="CNQ401" s="56"/>
      <c r="CNR401" s="56"/>
      <c r="CNS401" s="56"/>
      <c r="CNT401" s="56"/>
      <c r="CNU401" s="56"/>
      <c r="CNV401" s="56"/>
      <c r="CNW401" s="56"/>
      <c r="CNX401" s="56"/>
      <c r="CNY401" s="56"/>
      <c r="CNZ401" s="56"/>
      <c r="COA401" s="56"/>
      <c r="COB401" s="56"/>
      <c r="COC401" s="56"/>
      <c r="COD401" s="56"/>
      <c r="COE401" s="56"/>
      <c r="COF401" s="56"/>
      <c r="COG401" s="56"/>
      <c r="COH401" s="56"/>
      <c r="COI401" s="56"/>
      <c r="COJ401" s="56"/>
      <c r="COK401" s="56"/>
      <c r="COL401" s="56"/>
      <c r="COM401" s="56"/>
      <c r="CON401" s="56"/>
      <c r="COO401" s="56"/>
      <c r="COP401" s="56"/>
      <c r="COQ401" s="56"/>
      <c r="COR401" s="56"/>
      <c r="COS401" s="56"/>
      <c r="COT401" s="56"/>
      <c r="COU401" s="56"/>
      <c r="COV401" s="56"/>
      <c r="COW401" s="56"/>
      <c r="COX401" s="56"/>
      <c r="COY401" s="56"/>
      <c r="COZ401" s="56"/>
      <c r="CPA401" s="56"/>
      <c r="CPB401" s="56"/>
      <c r="CPC401" s="56"/>
      <c r="CPD401" s="56"/>
      <c r="CPE401" s="56"/>
      <c r="CPF401" s="56"/>
      <c r="CPG401" s="56"/>
      <c r="CPH401" s="56"/>
      <c r="CPI401" s="56"/>
      <c r="CPJ401" s="56"/>
      <c r="CPK401" s="56"/>
      <c r="CPL401" s="56"/>
      <c r="CPM401" s="56"/>
      <c r="CPN401" s="56"/>
      <c r="CPO401" s="56"/>
      <c r="CPP401" s="56"/>
      <c r="CPQ401" s="56"/>
      <c r="CPR401" s="56"/>
      <c r="CPS401" s="56"/>
      <c r="CPT401" s="56"/>
      <c r="CPU401" s="56"/>
      <c r="CPV401" s="56"/>
      <c r="CPW401" s="56"/>
      <c r="CPX401" s="56"/>
      <c r="CPY401" s="56"/>
      <c r="CPZ401" s="56"/>
      <c r="CQA401" s="56"/>
      <c r="CQB401" s="56"/>
      <c r="CQC401" s="56"/>
      <c r="CQD401" s="56"/>
      <c r="CQE401" s="56"/>
      <c r="CQF401" s="56"/>
      <c r="CQG401" s="56"/>
      <c r="CQH401" s="56"/>
      <c r="CQI401" s="56"/>
      <c r="CQJ401" s="56"/>
      <c r="CQK401" s="56"/>
      <c r="CQL401" s="56"/>
      <c r="CQM401" s="56"/>
      <c r="CQN401" s="56"/>
      <c r="CQO401" s="56"/>
      <c r="CQP401" s="56"/>
      <c r="CQQ401" s="56"/>
      <c r="CQR401" s="56"/>
      <c r="CQS401" s="56"/>
      <c r="CQT401" s="56"/>
      <c r="CQU401" s="56"/>
      <c r="CQV401" s="56"/>
      <c r="CQW401" s="56"/>
      <c r="CQX401" s="56"/>
      <c r="CQY401" s="56"/>
      <c r="CQZ401" s="56"/>
      <c r="CRA401" s="56"/>
      <c r="CRB401" s="56"/>
      <c r="CRC401" s="56"/>
      <c r="CRD401" s="56"/>
      <c r="CRE401" s="56"/>
      <c r="CRF401" s="56"/>
      <c r="CRG401" s="56"/>
      <c r="CRH401" s="56"/>
      <c r="CRI401" s="56"/>
      <c r="CRJ401" s="56"/>
      <c r="CRK401" s="56"/>
      <c r="CRL401" s="56"/>
      <c r="CRM401" s="56"/>
      <c r="CRN401" s="56"/>
      <c r="CRO401" s="56"/>
      <c r="CRP401" s="56"/>
      <c r="CRQ401" s="56"/>
      <c r="CRR401" s="56"/>
      <c r="CRS401" s="56"/>
      <c r="CRT401" s="56"/>
      <c r="CRU401" s="56"/>
      <c r="CRV401" s="56"/>
      <c r="CRW401" s="56"/>
      <c r="CRX401" s="56"/>
      <c r="CRY401" s="56"/>
      <c r="CRZ401" s="56"/>
      <c r="CSA401" s="56"/>
      <c r="CSB401" s="56"/>
      <c r="CSC401" s="56"/>
      <c r="CSD401" s="56"/>
      <c r="CSE401" s="56"/>
      <c r="CSF401" s="56"/>
      <c r="CSG401" s="56"/>
      <c r="CSH401" s="56"/>
      <c r="CSI401" s="56"/>
      <c r="CSJ401" s="56"/>
      <c r="CSK401" s="56"/>
      <c r="CSL401" s="56"/>
      <c r="CSM401" s="56"/>
      <c r="CSN401" s="56"/>
      <c r="CSO401" s="56"/>
      <c r="CSP401" s="56"/>
      <c r="CSQ401" s="56"/>
      <c r="CSR401" s="56"/>
      <c r="CSS401" s="56"/>
      <c r="CST401" s="56"/>
      <c r="CSU401" s="56"/>
      <c r="CSV401" s="56"/>
      <c r="CSW401" s="56"/>
      <c r="CSX401" s="56"/>
      <c r="CSY401" s="56"/>
      <c r="CSZ401" s="56"/>
      <c r="CTA401" s="56"/>
      <c r="CTB401" s="56"/>
      <c r="CTC401" s="56"/>
      <c r="CTD401" s="56"/>
      <c r="CTE401" s="56"/>
      <c r="CTF401" s="56"/>
      <c r="CTG401" s="56"/>
      <c r="CTH401" s="56"/>
      <c r="CTI401" s="56"/>
      <c r="CTJ401" s="56"/>
      <c r="CTK401" s="56"/>
      <c r="CTL401" s="56"/>
      <c r="CTM401" s="56"/>
      <c r="CTN401" s="56"/>
      <c r="CTO401" s="56"/>
      <c r="CTP401" s="56"/>
      <c r="CTQ401" s="56"/>
      <c r="CTR401" s="56"/>
      <c r="CTS401" s="56"/>
      <c r="CTT401" s="56"/>
      <c r="CTU401" s="56"/>
      <c r="CTV401" s="56"/>
      <c r="CTW401" s="56"/>
      <c r="CTX401" s="56"/>
      <c r="CTY401" s="56"/>
      <c r="CTZ401" s="56"/>
      <c r="CUA401" s="56"/>
      <c r="CUB401" s="56"/>
      <c r="CUC401" s="56"/>
      <c r="CUD401" s="56"/>
      <c r="CUE401" s="56"/>
      <c r="CUF401" s="56"/>
      <c r="CUG401" s="56"/>
      <c r="CUH401" s="56"/>
      <c r="CUI401" s="56"/>
      <c r="CUJ401" s="56"/>
      <c r="CUK401" s="56"/>
      <c r="CUL401" s="56"/>
      <c r="CUM401" s="56"/>
      <c r="CUN401" s="56"/>
      <c r="CUO401" s="56"/>
      <c r="CUP401" s="56"/>
      <c r="CUQ401" s="56"/>
      <c r="CUR401" s="56"/>
      <c r="CUS401" s="56"/>
      <c r="CUT401" s="56"/>
      <c r="CUU401" s="56"/>
      <c r="CUV401" s="56"/>
      <c r="CUW401" s="56"/>
      <c r="CUX401" s="56"/>
      <c r="CUY401" s="56"/>
      <c r="CUZ401" s="56"/>
      <c r="CVA401" s="56"/>
      <c r="CVB401" s="56"/>
      <c r="CVC401" s="56"/>
      <c r="CVD401" s="56"/>
      <c r="CVE401" s="56"/>
      <c r="CVF401" s="56"/>
      <c r="CVG401" s="56"/>
      <c r="CVH401" s="56"/>
      <c r="CVI401" s="56"/>
      <c r="CVJ401" s="56"/>
      <c r="CVK401" s="56"/>
      <c r="CVL401" s="56"/>
      <c r="CVM401" s="56"/>
      <c r="CVN401" s="56"/>
      <c r="CVO401" s="56"/>
      <c r="CVP401" s="56"/>
      <c r="CVQ401" s="56"/>
      <c r="CVR401" s="56"/>
      <c r="CVS401" s="56"/>
      <c r="CVT401" s="56"/>
      <c r="CVU401" s="56"/>
      <c r="CVV401" s="56"/>
      <c r="CVW401" s="56"/>
      <c r="CVX401" s="56"/>
      <c r="CVY401" s="56"/>
      <c r="CVZ401" s="56"/>
      <c r="CWA401" s="56"/>
      <c r="CWB401" s="56"/>
      <c r="CWC401" s="56"/>
      <c r="CWD401" s="56"/>
      <c r="CWE401" s="56"/>
      <c r="CWF401" s="56"/>
      <c r="CWG401" s="56"/>
      <c r="CWH401" s="56"/>
      <c r="CWI401" s="56"/>
      <c r="CWJ401" s="56"/>
      <c r="CWK401" s="56"/>
      <c r="CWL401" s="56"/>
      <c r="CWM401" s="56"/>
      <c r="CWN401" s="56"/>
      <c r="CWO401" s="56"/>
      <c r="CWP401" s="56"/>
      <c r="CWQ401" s="56"/>
      <c r="CWR401" s="56"/>
      <c r="CWS401" s="56"/>
      <c r="CWT401" s="56"/>
      <c r="CWU401" s="56"/>
      <c r="CWV401" s="56"/>
      <c r="CWW401" s="56"/>
      <c r="CWX401" s="56"/>
      <c r="CWY401" s="56"/>
      <c r="CWZ401" s="56"/>
      <c r="CXA401" s="56"/>
      <c r="CXB401" s="56"/>
      <c r="CXC401" s="56"/>
      <c r="CXD401" s="56"/>
      <c r="CXE401" s="56"/>
      <c r="CXF401" s="56"/>
      <c r="CXG401" s="56"/>
      <c r="CXH401" s="56"/>
      <c r="CXI401" s="56"/>
      <c r="CXJ401" s="56"/>
      <c r="CXK401" s="56"/>
      <c r="CXL401" s="56"/>
      <c r="CXM401" s="56"/>
      <c r="CXN401" s="56"/>
      <c r="CXO401" s="56"/>
      <c r="CXP401" s="56"/>
      <c r="CXQ401" s="56"/>
      <c r="CXR401" s="56"/>
      <c r="CXS401" s="56"/>
      <c r="CXT401" s="56"/>
      <c r="CXU401" s="56"/>
      <c r="CXV401" s="56"/>
      <c r="CXW401" s="56"/>
      <c r="CXX401" s="56"/>
      <c r="CXY401" s="56"/>
      <c r="CXZ401" s="56"/>
      <c r="CYA401" s="56"/>
      <c r="CYB401" s="56"/>
      <c r="CYC401" s="56"/>
      <c r="CYD401" s="56"/>
      <c r="CYE401" s="56"/>
      <c r="CYF401" s="56"/>
      <c r="CYG401" s="56"/>
      <c r="CYH401" s="56"/>
      <c r="CYI401" s="56"/>
      <c r="CYJ401" s="56"/>
      <c r="CYK401" s="56"/>
      <c r="CYL401" s="56"/>
      <c r="CYM401" s="56"/>
      <c r="CYN401" s="56"/>
      <c r="CYO401" s="56"/>
      <c r="CYP401" s="56"/>
      <c r="CYQ401" s="56"/>
      <c r="CYR401" s="56"/>
      <c r="CYS401" s="56"/>
      <c r="CYT401" s="56"/>
      <c r="CYU401" s="56"/>
      <c r="CYV401" s="56"/>
      <c r="CYW401" s="56"/>
      <c r="CYX401" s="56"/>
      <c r="CYY401" s="56"/>
      <c r="CYZ401" s="56"/>
      <c r="CZA401" s="56"/>
      <c r="CZB401" s="56"/>
      <c r="CZC401" s="56"/>
      <c r="CZD401" s="56"/>
      <c r="CZE401" s="56"/>
      <c r="CZF401" s="56"/>
      <c r="CZG401" s="56"/>
      <c r="CZH401" s="56"/>
      <c r="CZI401" s="56"/>
      <c r="CZJ401" s="56"/>
      <c r="CZK401" s="56"/>
      <c r="CZL401" s="56"/>
      <c r="CZM401" s="56"/>
      <c r="CZN401" s="56"/>
      <c r="CZO401" s="56"/>
      <c r="CZP401" s="56"/>
      <c r="CZQ401" s="56"/>
      <c r="CZR401" s="56"/>
      <c r="CZS401" s="56"/>
      <c r="CZT401" s="56"/>
      <c r="CZU401" s="56"/>
      <c r="CZV401" s="56"/>
      <c r="CZW401" s="56"/>
      <c r="CZX401" s="56"/>
      <c r="CZY401" s="56"/>
      <c r="CZZ401" s="56"/>
      <c r="DAA401" s="56"/>
      <c r="DAB401" s="56"/>
      <c r="DAC401" s="56"/>
      <c r="DAD401" s="56"/>
      <c r="DAE401" s="56"/>
      <c r="DAF401" s="56"/>
      <c r="DAG401" s="56"/>
      <c r="DAH401" s="56"/>
      <c r="DAI401" s="56"/>
      <c r="DAJ401" s="56"/>
      <c r="DAK401" s="56"/>
      <c r="DAL401" s="56"/>
      <c r="DAM401" s="56"/>
      <c r="DAN401" s="56"/>
      <c r="DAO401" s="56"/>
      <c r="DAP401" s="56"/>
      <c r="DAQ401" s="56"/>
      <c r="DAR401" s="56"/>
      <c r="DAS401" s="56"/>
      <c r="DAT401" s="56"/>
      <c r="DAU401" s="56"/>
      <c r="DAV401" s="56"/>
      <c r="DAW401" s="56"/>
      <c r="DAX401" s="56"/>
      <c r="DAY401" s="56"/>
      <c r="DAZ401" s="56"/>
      <c r="DBA401" s="56"/>
      <c r="DBB401" s="56"/>
      <c r="DBC401" s="56"/>
      <c r="DBD401" s="56"/>
      <c r="DBE401" s="56"/>
      <c r="DBF401" s="56"/>
      <c r="DBG401" s="56"/>
      <c r="DBH401" s="56"/>
      <c r="DBI401" s="56"/>
      <c r="DBJ401" s="56"/>
      <c r="DBK401" s="56"/>
      <c r="DBL401" s="56"/>
      <c r="DBM401" s="56"/>
      <c r="DBN401" s="56"/>
      <c r="DBO401" s="56"/>
      <c r="DBP401" s="56"/>
      <c r="DBQ401" s="56"/>
      <c r="DBR401" s="56"/>
      <c r="DBS401" s="56"/>
      <c r="DBT401" s="56"/>
      <c r="DBU401" s="56"/>
      <c r="DBV401" s="56"/>
      <c r="DBW401" s="56"/>
      <c r="DBX401" s="56"/>
      <c r="DBY401" s="56"/>
      <c r="DBZ401" s="56"/>
      <c r="DCA401" s="56"/>
      <c r="DCB401" s="56"/>
      <c r="DCC401" s="56"/>
      <c r="DCD401" s="56"/>
      <c r="DCE401" s="56"/>
      <c r="DCF401" s="56"/>
      <c r="DCG401" s="56"/>
      <c r="DCH401" s="56"/>
      <c r="DCI401" s="56"/>
      <c r="DCJ401" s="56"/>
      <c r="DCK401" s="56"/>
      <c r="DCL401" s="56"/>
      <c r="DCM401" s="56"/>
      <c r="DCN401" s="56"/>
      <c r="DCO401" s="56"/>
      <c r="DCP401" s="56"/>
      <c r="DCQ401" s="56"/>
      <c r="DCR401" s="56"/>
      <c r="DCS401" s="56"/>
      <c r="DCT401" s="56"/>
      <c r="DCU401" s="56"/>
      <c r="DCV401" s="56"/>
      <c r="DCW401" s="56"/>
      <c r="DCX401" s="56"/>
      <c r="DCY401" s="56"/>
      <c r="DCZ401" s="56"/>
      <c r="DDA401" s="56"/>
      <c r="DDB401" s="56"/>
      <c r="DDC401" s="56"/>
      <c r="DDD401" s="56"/>
      <c r="DDE401" s="56"/>
      <c r="DDF401" s="56"/>
      <c r="DDG401" s="56"/>
      <c r="DDH401" s="56"/>
      <c r="DDI401" s="56"/>
      <c r="DDJ401" s="56"/>
      <c r="DDK401" s="56"/>
      <c r="DDL401" s="56"/>
      <c r="DDM401" s="56"/>
      <c r="DDN401" s="56"/>
      <c r="DDO401" s="56"/>
      <c r="DDP401" s="56"/>
      <c r="DDQ401" s="56"/>
      <c r="DDR401" s="56"/>
      <c r="DDS401" s="56"/>
      <c r="DDT401" s="56"/>
      <c r="DDU401" s="56"/>
      <c r="DDV401" s="56"/>
      <c r="DDW401" s="56"/>
      <c r="DDX401" s="56"/>
      <c r="DDY401" s="56"/>
      <c r="DDZ401" s="56"/>
      <c r="DEA401" s="56"/>
      <c r="DEB401" s="56"/>
      <c r="DEC401" s="56"/>
      <c r="DED401" s="56"/>
      <c r="DEE401" s="56"/>
      <c r="DEF401" s="56"/>
      <c r="DEG401" s="56"/>
      <c r="DEH401" s="56"/>
      <c r="DEI401" s="56"/>
      <c r="DEJ401" s="56"/>
      <c r="DEK401" s="56"/>
      <c r="DEL401" s="56"/>
      <c r="DEM401" s="56"/>
      <c r="DEN401" s="56"/>
      <c r="DEO401" s="56"/>
      <c r="DEP401" s="56"/>
      <c r="DEQ401" s="56"/>
      <c r="DER401" s="56"/>
      <c r="DES401" s="56"/>
      <c r="DET401" s="56"/>
      <c r="DEU401" s="56"/>
      <c r="DEV401" s="56"/>
      <c r="DEW401" s="56"/>
      <c r="DEX401" s="56"/>
      <c r="DEY401" s="56"/>
      <c r="DEZ401" s="56"/>
      <c r="DFA401" s="56"/>
      <c r="DFB401" s="56"/>
      <c r="DFC401" s="56"/>
      <c r="DFD401" s="56"/>
      <c r="DFE401" s="56"/>
      <c r="DFF401" s="56"/>
      <c r="DFG401" s="56"/>
      <c r="DFH401" s="56"/>
      <c r="DFI401" s="56"/>
      <c r="DFJ401" s="56"/>
      <c r="DFK401" s="56"/>
      <c r="DFL401" s="56"/>
      <c r="DFM401" s="56"/>
      <c r="DFN401" s="56"/>
      <c r="DFO401" s="56"/>
      <c r="DFP401" s="56"/>
      <c r="DFQ401" s="56"/>
      <c r="DFR401" s="56"/>
      <c r="DFS401" s="56"/>
      <c r="DFT401" s="56"/>
      <c r="DFU401" s="56"/>
      <c r="DFV401" s="56"/>
      <c r="DFW401" s="56"/>
      <c r="DFX401" s="56"/>
      <c r="DFY401" s="56"/>
      <c r="DFZ401" s="56"/>
      <c r="DGA401" s="56"/>
      <c r="DGB401" s="56"/>
      <c r="DGC401" s="56"/>
      <c r="DGD401" s="56"/>
      <c r="DGE401" s="56"/>
      <c r="DGF401" s="56"/>
      <c r="DGG401" s="56"/>
      <c r="DGH401" s="56"/>
      <c r="DGI401" s="56"/>
      <c r="DGJ401" s="56"/>
      <c r="DGK401" s="56"/>
      <c r="DGL401" s="56"/>
      <c r="DGM401" s="56"/>
      <c r="DGN401" s="56"/>
      <c r="DGO401" s="56"/>
      <c r="DGP401" s="56"/>
      <c r="DGQ401" s="56"/>
      <c r="DGR401" s="56"/>
      <c r="DGS401" s="56"/>
      <c r="DGT401" s="56"/>
      <c r="DGU401" s="56"/>
      <c r="DGV401" s="56"/>
      <c r="DGW401" s="56"/>
      <c r="DGX401" s="56"/>
      <c r="DGY401" s="56"/>
      <c r="DGZ401" s="56"/>
      <c r="DHA401" s="56"/>
      <c r="DHB401" s="56"/>
      <c r="DHC401" s="56"/>
      <c r="DHD401" s="56"/>
      <c r="DHE401" s="56"/>
      <c r="DHF401" s="56"/>
      <c r="DHG401" s="56"/>
      <c r="DHH401" s="56"/>
      <c r="DHI401" s="56"/>
      <c r="DHJ401" s="56"/>
      <c r="DHK401" s="56"/>
      <c r="DHL401" s="56"/>
      <c r="DHM401" s="56"/>
      <c r="DHN401" s="56"/>
      <c r="DHO401" s="56"/>
      <c r="DHP401" s="56"/>
      <c r="DHQ401" s="56"/>
      <c r="DHR401" s="56"/>
      <c r="DHS401" s="56"/>
      <c r="DHT401" s="56"/>
      <c r="DHU401" s="56"/>
      <c r="DHV401" s="56"/>
      <c r="DHW401" s="56"/>
      <c r="DHX401" s="56"/>
      <c r="DHY401" s="56"/>
      <c r="DHZ401" s="56"/>
      <c r="DIA401" s="56"/>
      <c r="DIB401" s="56"/>
      <c r="DIC401" s="56"/>
      <c r="DID401" s="56"/>
      <c r="DIE401" s="56"/>
      <c r="DIF401" s="56"/>
      <c r="DIG401" s="56"/>
      <c r="DIH401" s="56"/>
      <c r="DII401" s="56"/>
      <c r="DIJ401" s="56"/>
      <c r="DIK401" s="56"/>
      <c r="DIL401" s="56"/>
      <c r="DIM401" s="56"/>
      <c r="DIN401" s="56"/>
      <c r="DIO401" s="56"/>
      <c r="DIP401" s="56"/>
      <c r="DIQ401" s="56"/>
      <c r="DIR401" s="56"/>
      <c r="DIS401" s="56"/>
      <c r="DIT401" s="56"/>
      <c r="DIU401" s="56"/>
      <c r="DIV401" s="56"/>
      <c r="DIW401" s="56"/>
      <c r="DIX401" s="56"/>
      <c r="DIY401" s="56"/>
      <c r="DIZ401" s="56"/>
      <c r="DJA401" s="56"/>
      <c r="DJB401" s="56"/>
      <c r="DJC401" s="56"/>
      <c r="DJD401" s="56"/>
      <c r="DJE401" s="56"/>
      <c r="DJF401" s="56"/>
      <c r="DJG401" s="56"/>
      <c r="DJH401" s="56"/>
      <c r="DJI401" s="56"/>
      <c r="DJJ401" s="56"/>
      <c r="DJK401" s="56"/>
      <c r="DJL401" s="56"/>
      <c r="DJM401" s="56"/>
      <c r="DJN401" s="56"/>
      <c r="DJO401" s="56"/>
      <c r="DJP401" s="56"/>
      <c r="DJQ401" s="56"/>
      <c r="DJR401" s="56"/>
      <c r="DJS401" s="56"/>
      <c r="DJT401" s="56"/>
      <c r="DJU401" s="56"/>
      <c r="DJV401" s="56"/>
      <c r="DJW401" s="56"/>
      <c r="DJX401" s="56"/>
      <c r="DJY401" s="56"/>
      <c r="DJZ401" s="56"/>
      <c r="DKA401" s="56"/>
      <c r="DKB401" s="56"/>
      <c r="DKC401" s="56"/>
      <c r="DKD401" s="56"/>
      <c r="DKE401" s="56"/>
      <c r="DKF401" s="56"/>
      <c r="DKG401" s="56"/>
      <c r="DKH401" s="56"/>
      <c r="DKI401" s="56"/>
      <c r="DKJ401" s="56"/>
      <c r="DKK401" s="56"/>
      <c r="DKL401" s="56"/>
      <c r="DKM401" s="56"/>
      <c r="DKN401" s="56"/>
      <c r="DKO401" s="56"/>
      <c r="DKP401" s="56"/>
      <c r="DKQ401" s="56"/>
      <c r="DKR401" s="56"/>
      <c r="DKS401" s="56"/>
      <c r="DKT401" s="56"/>
      <c r="DKU401" s="56"/>
      <c r="DKV401" s="56"/>
      <c r="DKW401" s="56"/>
      <c r="DKX401" s="56"/>
      <c r="DKY401" s="56"/>
      <c r="DKZ401" s="56"/>
      <c r="DLA401" s="56"/>
      <c r="DLB401" s="56"/>
      <c r="DLC401" s="56"/>
      <c r="DLD401" s="56"/>
      <c r="DLE401" s="56"/>
      <c r="DLF401" s="56"/>
      <c r="DLG401" s="56"/>
      <c r="DLH401" s="56"/>
      <c r="DLI401" s="56"/>
      <c r="DLJ401" s="56"/>
      <c r="DLK401" s="56"/>
      <c r="DLL401" s="56"/>
      <c r="DLM401" s="56"/>
      <c r="DLN401" s="56"/>
      <c r="DLO401" s="56"/>
      <c r="DLP401" s="56"/>
      <c r="DLQ401" s="56"/>
      <c r="DLR401" s="56"/>
      <c r="DLS401" s="56"/>
      <c r="DLT401" s="56"/>
      <c r="DLU401" s="56"/>
      <c r="DLV401" s="56"/>
      <c r="DLW401" s="56"/>
      <c r="DLX401" s="56"/>
      <c r="DLY401" s="56"/>
      <c r="DLZ401" s="56"/>
      <c r="DMA401" s="56"/>
      <c r="DMB401" s="56"/>
      <c r="DMC401" s="56"/>
      <c r="DMD401" s="56"/>
      <c r="DME401" s="56"/>
      <c r="DMF401" s="56"/>
      <c r="DMG401" s="56"/>
      <c r="DMH401" s="56"/>
      <c r="DMI401" s="56"/>
      <c r="DMJ401" s="56"/>
      <c r="DMK401" s="56"/>
      <c r="DML401" s="56"/>
      <c r="DMM401" s="56"/>
      <c r="DMN401" s="56"/>
      <c r="DMO401" s="56"/>
      <c r="DMP401" s="56"/>
      <c r="DMQ401" s="56"/>
      <c r="DMR401" s="56"/>
      <c r="DMS401" s="56"/>
      <c r="DMT401" s="56"/>
      <c r="DMU401" s="56"/>
      <c r="DMV401" s="56"/>
      <c r="DMW401" s="56"/>
      <c r="DMX401" s="56"/>
      <c r="DMY401" s="56"/>
      <c r="DMZ401" s="56"/>
      <c r="DNA401" s="56"/>
      <c r="DNB401" s="56"/>
      <c r="DNC401" s="56"/>
      <c r="DND401" s="56"/>
      <c r="DNE401" s="56"/>
      <c r="DNF401" s="56"/>
      <c r="DNG401" s="56"/>
      <c r="DNH401" s="56"/>
      <c r="DNI401" s="56"/>
      <c r="DNJ401" s="56"/>
      <c r="DNK401" s="56"/>
      <c r="DNL401" s="56"/>
      <c r="DNM401" s="56"/>
      <c r="DNN401" s="56"/>
      <c r="DNO401" s="56"/>
      <c r="DNP401" s="56"/>
      <c r="DNQ401" s="56"/>
      <c r="DNR401" s="56"/>
      <c r="DNS401" s="56"/>
      <c r="DNT401" s="56"/>
      <c r="DNU401" s="56"/>
      <c r="DNV401" s="56"/>
      <c r="DNW401" s="56"/>
      <c r="DNX401" s="56"/>
      <c r="DNY401" s="56"/>
      <c r="DNZ401" s="56"/>
      <c r="DOA401" s="56"/>
      <c r="DOB401" s="56"/>
      <c r="DOC401" s="56"/>
      <c r="DOD401" s="56"/>
      <c r="DOE401" s="56"/>
      <c r="DOF401" s="56"/>
      <c r="DOG401" s="56"/>
      <c r="DOH401" s="56"/>
      <c r="DOI401" s="56"/>
      <c r="DOJ401" s="56"/>
      <c r="DOK401" s="56"/>
      <c r="DOL401" s="56"/>
      <c r="DOM401" s="56"/>
      <c r="DON401" s="56"/>
      <c r="DOO401" s="56"/>
      <c r="DOP401" s="56"/>
      <c r="DOQ401" s="56"/>
      <c r="DOR401" s="56"/>
      <c r="DOS401" s="56"/>
      <c r="DOT401" s="56"/>
      <c r="DOU401" s="56"/>
      <c r="DOV401" s="56"/>
      <c r="DOW401" s="56"/>
      <c r="DOX401" s="56"/>
      <c r="DOY401" s="56"/>
      <c r="DOZ401" s="56"/>
      <c r="DPA401" s="56"/>
      <c r="DPB401" s="56"/>
      <c r="DPC401" s="56"/>
      <c r="DPD401" s="56"/>
      <c r="DPE401" s="56"/>
      <c r="DPF401" s="56"/>
      <c r="DPG401" s="56"/>
      <c r="DPH401" s="56"/>
      <c r="DPI401" s="56"/>
      <c r="DPJ401" s="56"/>
      <c r="DPK401" s="56"/>
      <c r="DPL401" s="56"/>
      <c r="DPM401" s="56"/>
      <c r="DPN401" s="56"/>
      <c r="DPO401" s="56"/>
      <c r="DPP401" s="56"/>
      <c r="DPQ401" s="56"/>
      <c r="DPR401" s="56"/>
      <c r="DPS401" s="56"/>
      <c r="DPT401" s="56"/>
      <c r="DPU401" s="56"/>
      <c r="DPV401" s="56"/>
      <c r="DPW401" s="56"/>
      <c r="DPX401" s="56"/>
      <c r="DPY401" s="56"/>
      <c r="DPZ401" s="56"/>
      <c r="DQA401" s="56"/>
      <c r="DQB401" s="56"/>
      <c r="DQC401" s="56"/>
      <c r="DQD401" s="56"/>
      <c r="DQE401" s="56"/>
      <c r="DQF401" s="56"/>
      <c r="DQG401" s="56"/>
      <c r="DQH401" s="56"/>
      <c r="DQI401" s="56"/>
      <c r="DQJ401" s="56"/>
      <c r="DQK401" s="56"/>
      <c r="DQL401" s="56"/>
      <c r="DQM401" s="56"/>
      <c r="DQN401" s="56"/>
      <c r="DQO401" s="56"/>
      <c r="DQP401" s="56"/>
      <c r="DQQ401" s="56"/>
      <c r="DQR401" s="56"/>
      <c r="DQS401" s="56"/>
      <c r="DQT401" s="56"/>
      <c r="DQU401" s="56"/>
      <c r="DQV401" s="56"/>
      <c r="DQW401" s="56"/>
      <c r="DQX401" s="56"/>
      <c r="DQY401" s="56"/>
      <c r="DQZ401" s="56"/>
      <c r="DRA401" s="56"/>
      <c r="DRB401" s="56"/>
      <c r="DRC401" s="56"/>
      <c r="DRD401" s="56"/>
      <c r="DRE401" s="56"/>
      <c r="DRF401" s="56"/>
      <c r="DRG401" s="56"/>
      <c r="DRH401" s="56"/>
      <c r="DRI401" s="56"/>
      <c r="DRJ401" s="56"/>
      <c r="DRK401" s="56"/>
      <c r="DRL401" s="56"/>
      <c r="DRM401" s="56"/>
      <c r="DRN401" s="56"/>
      <c r="DRO401" s="56"/>
      <c r="DRP401" s="56"/>
      <c r="DRQ401" s="56"/>
      <c r="DRR401" s="56"/>
      <c r="DRS401" s="56"/>
      <c r="DRT401" s="56"/>
      <c r="DRU401" s="56"/>
      <c r="DRV401" s="56"/>
      <c r="DRW401" s="56"/>
      <c r="DRX401" s="56"/>
      <c r="DRY401" s="56"/>
      <c r="DRZ401" s="56"/>
      <c r="DSA401" s="56"/>
      <c r="DSB401" s="56"/>
      <c r="DSC401" s="56"/>
      <c r="DSD401" s="56"/>
      <c r="DSE401" s="56"/>
      <c r="DSF401" s="56"/>
      <c r="DSG401" s="56"/>
      <c r="DSH401" s="56"/>
      <c r="DSI401" s="56"/>
      <c r="DSJ401" s="56"/>
      <c r="DSK401" s="56"/>
      <c r="DSL401" s="56"/>
      <c r="DSM401" s="56"/>
      <c r="DSN401" s="56"/>
      <c r="DSO401" s="56"/>
      <c r="DSP401" s="56"/>
      <c r="DSQ401" s="56"/>
      <c r="DSR401" s="56"/>
      <c r="DSS401" s="56"/>
      <c r="DST401" s="56"/>
      <c r="DSU401" s="56"/>
      <c r="DSV401" s="56"/>
      <c r="DSW401" s="56"/>
      <c r="DSX401" s="56"/>
      <c r="DSY401" s="56"/>
      <c r="DSZ401" s="56"/>
      <c r="DTA401" s="56"/>
      <c r="DTB401" s="56"/>
      <c r="DTC401" s="56"/>
      <c r="DTD401" s="56"/>
      <c r="DTE401" s="56"/>
      <c r="DTF401" s="56"/>
      <c r="DTG401" s="56"/>
      <c r="DTH401" s="56"/>
      <c r="DTI401" s="56"/>
      <c r="DTJ401" s="56"/>
      <c r="DTK401" s="56"/>
      <c r="DTL401" s="56"/>
      <c r="DTM401" s="56"/>
      <c r="DTN401" s="56"/>
      <c r="DTO401" s="56"/>
      <c r="DTP401" s="56"/>
      <c r="DTQ401" s="56"/>
      <c r="DTR401" s="56"/>
      <c r="DTS401" s="56"/>
      <c r="DTT401" s="56"/>
      <c r="DTU401" s="56"/>
      <c r="DTV401" s="56"/>
      <c r="DTW401" s="56"/>
      <c r="DTX401" s="56"/>
      <c r="DTY401" s="56"/>
      <c r="DTZ401" s="56"/>
      <c r="DUA401" s="56"/>
      <c r="DUB401" s="56"/>
      <c r="DUC401" s="56"/>
      <c r="DUD401" s="56"/>
      <c r="DUE401" s="56"/>
      <c r="DUF401" s="56"/>
      <c r="DUG401" s="56"/>
      <c r="DUH401" s="56"/>
      <c r="DUI401" s="56"/>
      <c r="DUJ401" s="56"/>
      <c r="DUK401" s="56"/>
      <c r="DUL401" s="56"/>
      <c r="DUM401" s="56"/>
      <c r="DUN401" s="56"/>
      <c r="DUO401" s="56"/>
      <c r="DUP401" s="56"/>
      <c r="DUQ401" s="56"/>
      <c r="DUR401" s="56"/>
      <c r="DUS401" s="56"/>
      <c r="DUT401" s="56"/>
      <c r="DUU401" s="56"/>
      <c r="DUV401" s="56"/>
      <c r="DUW401" s="56"/>
      <c r="DUX401" s="56"/>
      <c r="DUY401" s="56"/>
      <c r="DUZ401" s="56"/>
      <c r="DVA401" s="56"/>
      <c r="DVB401" s="56"/>
      <c r="DVC401" s="56"/>
      <c r="DVD401" s="56"/>
      <c r="DVE401" s="56"/>
      <c r="DVF401" s="56"/>
      <c r="DVG401" s="56"/>
      <c r="DVH401" s="56"/>
      <c r="DVI401" s="56"/>
      <c r="DVJ401" s="56"/>
      <c r="DVK401" s="56"/>
      <c r="DVL401" s="56"/>
      <c r="DVM401" s="56"/>
      <c r="DVN401" s="56"/>
      <c r="DVO401" s="56"/>
      <c r="DVP401" s="56"/>
      <c r="DVQ401" s="56"/>
      <c r="DVR401" s="56"/>
      <c r="DVS401" s="56"/>
      <c r="DVT401" s="56"/>
      <c r="DVU401" s="56"/>
      <c r="DVV401" s="56"/>
      <c r="DVW401" s="56"/>
      <c r="DVX401" s="56"/>
      <c r="DVY401" s="56"/>
      <c r="DVZ401" s="56"/>
      <c r="DWA401" s="56"/>
      <c r="DWB401" s="56"/>
      <c r="DWC401" s="56"/>
      <c r="DWD401" s="56"/>
      <c r="DWE401" s="56"/>
      <c r="DWF401" s="56"/>
      <c r="DWG401" s="56"/>
      <c r="DWH401" s="56"/>
      <c r="DWI401" s="56"/>
      <c r="DWJ401" s="56"/>
      <c r="DWK401" s="56"/>
      <c r="DWL401" s="56"/>
      <c r="DWM401" s="56"/>
      <c r="DWN401" s="56"/>
      <c r="DWO401" s="56"/>
      <c r="DWP401" s="56"/>
      <c r="DWQ401" s="56"/>
      <c r="DWR401" s="56"/>
      <c r="DWS401" s="56"/>
      <c r="DWT401" s="56"/>
      <c r="DWU401" s="56"/>
      <c r="DWV401" s="56"/>
      <c r="DWW401" s="56"/>
      <c r="DWX401" s="56"/>
      <c r="DWY401" s="56"/>
      <c r="DWZ401" s="56"/>
      <c r="DXA401" s="56"/>
      <c r="DXB401" s="56"/>
      <c r="DXC401" s="56"/>
      <c r="DXD401" s="56"/>
      <c r="DXE401" s="56"/>
      <c r="DXF401" s="56"/>
      <c r="DXG401" s="56"/>
      <c r="DXH401" s="56"/>
      <c r="DXI401" s="56"/>
      <c r="DXJ401" s="56"/>
      <c r="DXK401" s="56"/>
      <c r="DXL401" s="56"/>
      <c r="DXM401" s="56"/>
      <c r="DXN401" s="56"/>
      <c r="DXO401" s="56"/>
      <c r="DXP401" s="56"/>
      <c r="DXQ401" s="56"/>
      <c r="DXR401" s="56"/>
      <c r="DXS401" s="56"/>
      <c r="DXT401" s="56"/>
      <c r="DXU401" s="56"/>
      <c r="DXV401" s="56"/>
      <c r="DXW401" s="56"/>
      <c r="DXX401" s="56"/>
      <c r="DXY401" s="56"/>
      <c r="DXZ401" s="56"/>
      <c r="DYA401" s="56"/>
      <c r="DYB401" s="56"/>
      <c r="DYC401" s="56"/>
      <c r="DYD401" s="56"/>
      <c r="DYE401" s="56"/>
      <c r="DYF401" s="56"/>
      <c r="DYG401" s="56"/>
      <c r="DYH401" s="56"/>
      <c r="DYI401" s="56"/>
      <c r="DYJ401" s="56"/>
      <c r="DYK401" s="56"/>
      <c r="DYL401" s="56"/>
      <c r="DYM401" s="56"/>
      <c r="DYN401" s="56"/>
      <c r="DYO401" s="56"/>
      <c r="DYP401" s="56"/>
      <c r="DYQ401" s="56"/>
      <c r="DYR401" s="56"/>
      <c r="DYS401" s="56"/>
      <c r="DYT401" s="56"/>
      <c r="DYU401" s="56"/>
      <c r="DYV401" s="56"/>
      <c r="DYW401" s="56"/>
      <c r="DYX401" s="56"/>
      <c r="DYY401" s="56"/>
      <c r="DYZ401" s="56"/>
      <c r="DZA401" s="56"/>
      <c r="DZB401" s="56"/>
      <c r="DZC401" s="56"/>
      <c r="DZD401" s="56"/>
      <c r="DZE401" s="56"/>
      <c r="DZF401" s="56"/>
      <c r="DZG401" s="56"/>
      <c r="DZH401" s="56"/>
      <c r="DZI401" s="56"/>
      <c r="DZJ401" s="56"/>
      <c r="DZK401" s="56"/>
      <c r="DZL401" s="56"/>
      <c r="DZM401" s="56"/>
      <c r="DZN401" s="56"/>
      <c r="DZO401" s="56"/>
      <c r="DZP401" s="56"/>
      <c r="DZQ401" s="56"/>
      <c r="DZR401" s="56"/>
      <c r="DZS401" s="56"/>
      <c r="DZT401" s="56"/>
      <c r="DZU401" s="56"/>
      <c r="DZV401" s="56"/>
      <c r="DZW401" s="56"/>
      <c r="DZX401" s="56"/>
      <c r="DZY401" s="56"/>
      <c r="DZZ401" s="56"/>
      <c r="EAA401" s="56"/>
      <c r="EAB401" s="56"/>
      <c r="EAC401" s="56"/>
      <c r="EAD401" s="56"/>
      <c r="EAE401" s="56"/>
      <c r="EAF401" s="56"/>
      <c r="EAG401" s="56"/>
      <c r="EAH401" s="56"/>
      <c r="EAI401" s="56"/>
      <c r="EAJ401" s="56"/>
      <c r="EAK401" s="56"/>
      <c r="EAL401" s="56"/>
      <c r="EAM401" s="56"/>
      <c r="EAN401" s="56"/>
      <c r="EAO401" s="56"/>
      <c r="EAP401" s="56"/>
      <c r="EAQ401" s="56"/>
      <c r="EAR401" s="56"/>
      <c r="EAS401" s="56"/>
      <c r="EAT401" s="56"/>
      <c r="EAU401" s="56"/>
      <c r="EAV401" s="56"/>
      <c r="EAW401" s="56"/>
      <c r="EAX401" s="56"/>
      <c r="EAY401" s="56"/>
      <c r="EAZ401" s="56"/>
      <c r="EBA401" s="56"/>
      <c r="EBB401" s="56"/>
      <c r="EBC401" s="56"/>
      <c r="EBD401" s="56"/>
      <c r="EBE401" s="56"/>
      <c r="EBF401" s="56"/>
      <c r="EBG401" s="56"/>
      <c r="EBH401" s="56"/>
      <c r="EBI401" s="56"/>
      <c r="EBJ401" s="56"/>
      <c r="EBK401" s="56"/>
      <c r="EBL401" s="56"/>
      <c r="EBM401" s="56"/>
      <c r="EBN401" s="56"/>
      <c r="EBO401" s="56"/>
      <c r="EBP401" s="56"/>
      <c r="EBQ401" s="56"/>
      <c r="EBR401" s="56"/>
      <c r="EBS401" s="56"/>
      <c r="EBT401" s="56"/>
      <c r="EBU401" s="56"/>
      <c r="EBV401" s="56"/>
      <c r="EBW401" s="56"/>
      <c r="EBX401" s="56"/>
      <c r="EBY401" s="56"/>
      <c r="EBZ401" s="56"/>
      <c r="ECA401" s="56"/>
      <c r="ECB401" s="56"/>
      <c r="ECC401" s="56"/>
      <c r="ECD401" s="56"/>
      <c r="ECE401" s="56"/>
      <c r="ECF401" s="56"/>
      <c r="ECG401" s="56"/>
      <c r="ECH401" s="56"/>
      <c r="ECI401" s="56"/>
      <c r="ECJ401" s="56"/>
      <c r="ECK401" s="56"/>
      <c r="ECL401" s="56"/>
      <c r="ECM401" s="56"/>
      <c r="ECN401" s="56"/>
      <c r="ECO401" s="56"/>
      <c r="ECP401" s="56"/>
      <c r="ECQ401" s="56"/>
      <c r="ECR401" s="56"/>
      <c r="ECS401" s="56"/>
      <c r="ECT401" s="56"/>
      <c r="ECU401" s="56"/>
      <c r="ECV401" s="56"/>
      <c r="ECW401" s="56"/>
      <c r="ECX401" s="56"/>
      <c r="ECY401" s="56"/>
      <c r="ECZ401" s="56"/>
      <c r="EDA401" s="56"/>
      <c r="EDB401" s="56"/>
      <c r="EDC401" s="56"/>
      <c r="EDD401" s="56"/>
      <c r="EDE401" s="56"/>
      <c r="EDF401" s="56"/>
      <c r="EDG401" s="56"/>
      <c r="EDH401" s="56"/>
      <c r="EDI401" s="56"/>
      <c r="EDJ401" s="56"/>
      <c r="EDK401" s="56"/>
      <c r="EDL401" s="56"/>
      <c r="EDM401" s="56"/>
      <c r="EDN401" s="56"/>
      <c r="EDO401" s="56"/>
      <c r="EDP401" s="56"/>
      <c r="EDQ401" s="56"/>
      <c r="EDR401" s="56"/>
      <c r="EDS401" s="56"/>
      <c r="EDT401" s="56"/>
      <c r="EDU401" s="56"/>
      <c r="EDV401" s="56"/>
      <c r="EDW401" s="56"/>
      <c r="EDX401" s="56"/>
      <c r="EDY401" s="56"/>
      <c r="EDZ401" s="56"/>
      <c r="EEA401" s="56"/>
      <c r="EEB401" s="56"/>
      <c r="EEC401" s="56"/>
      <c r="EED401" s="56"/>
      <c r="EEE401" s="56"/>
      <c r="EEF401" s="56"/>
      <c r="EEG401" s="56"/>
      <c r="EEH401" s="56"/>
      <c r="EEI401" s="56"/>
      <c r="EEJ401" s="56"/>
      <c r="EEK401" s="56"/>
      <c r="EEL401" s="56"/>
      <c r="EEM401" s="56"/>
      <c r="EEN401" s="56"/>
      <c r="EEO401" s="56"/>
      <c r="EEP401" s="56"/>
      <c r="EEQ401" s="56"/>
      <c r="EER401" s="56"/>
      <c r="EES401" s="56"/>
      <c r="EET401" s="56"/>
      <c r="EEU401" s="56"/>
      <c r="EEV401" s="56"/>
      <c r="EEW401" s="56"/>
      <c r="EEX401" s="56"/>
      <c r="EEY401" s="56"/>
      <c r="EEZ401" s="56"/>
      <c r="EFA401" s="56"/>
      <c r="EFB401" s="56"/>
      <c r="EFC401" s="56"/>
      <c r="EFD401" s="56"/>
      <c r="EFE401" s="56"/>
      <c r="EFF401" s="56"/>
      <c r="EFG401" s="56"/>
      <c r="EFH401" s="56"/>
      <c r="EFI401" s="56"/>
      <c r="EFJ401" s="56"/>
      <c r="EFK401" s="56"/>
      <c r="EFL401" s="56"/>
      <c r="EFM401" s="56"/>
      <c r="EFN401" s="56"/>
      <c r="EFO401" s="56"/>
      <c r="EFP401" s="56"/>
      <c r="EFQ401" s="56"/>
      <c r="EFR401" s="56"/>
      <c r="EFS401" s="56"/>
      <c r="EFT401" s="56"/>
      <c r="EFU401" s="56"/>
      <c r="EFV401" s="56"/>
      <c r="EFW401" s="56"/>
      <c r="EFX401" s="56"/>
      <c r="EFY401" s="56"/>
      <c r="EFZ401" s="56"/>
      <c r="EGA401" s="56"/>
      <c r="EGB401" s="56"/>
      <c r="EGC401" s="56"/>
      <c r="EGD401" s="56"/>
      <c r="EGE401" s="56"/>
      <c r="EGF401" s="56"/>
      <c r="EGG401" s="56"/>
      <c r="EGH401" s="56"/>
      <c r="EGI401" s="56"/>
      <c r="EGJ401" s="56"/>
      <c r="EGK401" s="56"/>
      <c r="EGL401" s="56"/>
      <c r="EGM401" s="56"/>
      <c r="EGN401" s="56"/>
      <c r="EGO401" s="56"/>
      <c r="EGP401" s="56"/>
      <c r="EGQ401" s="56"/>
      <c r="EGR401" s="56"/>
      <c r="EGS401" s="56"/>
      <c r="EGT401" s="56"/>
      <c r="EGU401" s="56"/>
      <c r="EGV401" s="56"/>
      <c r="EGW401" s="56"/>
      <c r="EGX401" s="56"/>
      <c r="EGY401" s="56"/>
      <c r="EGZ401" s="56"/>
      <c r="EHA401" s="56"/>
      <c r="EHB401" s="56"/>
      <c r="EHC401" s="56"/>
      <c r="EHD401" s="56"/>
      <c r="EHE401" s="56"/>
      <c r="EHF401" s="56"/>
      <c r="EHG401" s="56"/>
      <c r="EHH401" s="56"/>
      <c r="EHI401" s="56"/>
      <c r="EHJ401" s="56"/>
      <c r="EHK401" s="56"/>
      <c r="EHL401" s="56"/>
      <c r="EHM401" s="56"/>
      <c r="EHN401" s="56"/>
      <c r="EHO401" s="56"/>
      <c r="EHP401" s="56"/>
      <c r="EHQ401" s="56"/>
      <c r="EHR401" s="56"/>
      <c r="EHS401" s="56"/>
      <c r="EHT401" s="56"/>
      <c r="EHU401" s="56"/>
      <c r="EHV401" s="56"/>
      <c r="EHW401" s="56"/>
      <c r="EHX401" s="56"/>
      <c r="EHY401" s="56"/>
      <c r="EHZ401" s="56"/>
      <c r="EIA401" s="56"/>
      <c r="EIB401" s="56"/>
      <c r="EIC401" s="56"/>
      <c r="EID401" s="56"/>
      <c r="EIE401" s="56"/>
      <c r="EIF401" s="56"/>
      <c r="EIG401" s="56"/>
      <c r="EIH401" s="56"/>
      <c r="EII401" s="56"/>
      <c r="EIJ401" s="56"/>
      <c r="EIK401" s="56"/>
      <c r="EIL401" s="56"/>
      <c r="EIM401" s="56"/>
      <c r="EIN401" s="56"/>
      <c r="EIO401" s="56"/>
      <c r="EIP401" s="56"/>
      <c r="EIQ401" s="56"/>
      <c r="EIR401" s="56"/>
      <c r="EIS401" s="56"/>
      <c r="EIT401" s="56"/>
      <c r="EIU401" s="56"/>
      <c r="EIV401" s="56"/>
      <c r="EIW401" s="56"/>
      <c r="EIX401" s="56"/>
      <c r="EIY401" s="56"/>
      <c r="EIZ401" s="56"/>
      <c r="EJA401" s="56"/>
      <c r="EJB401" s="56"/>
      <c r="EJC401" s="56"/>
      <c r="EJD401" s="56"/>
      <c r="EJE401" s="56"/>
      <c r="EJF401" s="56"/>
      <c r="EJG401" s="56"/>
      <c r="EJH401" s="56"/>
      <c r="EJI401" s="56"/>
      <c r="EJJ401" s="56"/>
      <c r="EJK401" s="56"/>
      <c r="EJL401" s="56"/>
      <c r="EJM401" s="56"/>
      <c r="EJN401" s="56"/>
      <c r="EJO401" s="56"/>
      <c r="EJP401" s="56"/>
      <c r="EJQ401" s="56"/>
      <c r="EJR401" s="56"/>
      <c r="EJS401" s="56"/>
      <c r="EJT401" s="56"/>
      <c r="EJU401" s="56"/>
      <c r="EJV401" s="56"/>
      <c r="EJW401" s="56"/>
      <c r="EJX401" s="56"/>
      <c r="EJY401" s="56"/>
      <c r="EJZ401" s="56"/>
      <c r="EKA401" s="56"/>
      <c r="EKB401" s="56"/>
      <c r="EKC401" s="56"/>
      <c r="EKD401" s="56"/>
      <c r="EKE401" s="56"/>
      <c r="EKF401" s="56"/>
      <c r="EKG401" s="56"/>
      <c r="EKH401" s="56"/>
      <c r="EKI401" s="56"/>
      <c r="EKJ401" s="56"/>
      <c r="EKK401" s="56"/>
      <c r="EKL401" s="56"/>
      <c r="EKM401" s="56"/>
      <c r="EKN401" s="56"/>
      <c r="EKO401" s="56"/>
      <c r="EKP401" s="56"/>
      <c r="EKQ401" s="56"/>
      <c r="EKR401" s="56"/>
      <c r="EKS401" s="56"/>
      <c r="EKT401" s="56"/>
      <c r="EKU401" s="56"/>
      <c r="EKV401" s="56"/>
      <c r="EKW401" s="56"/>
      <c r="EKX401" s="56"/>
      <c r="EKY401" s="56"/>
      <c r="EKZ401" s="56"/>
      <c r="ELA401" s="56"/>
      <c r="ELB401" s="56"/>
      <c r="ELC401" s="56"/>
      <c r="ELD401" s="56"/>
      <c r="ELE401" s="56"/>
      <c r="ELF401" s="56"/>
      <c r="ELG401" s="56"/>
      <c r="ELH401" s="56"/>
      <c r="ELI401" s="56"/>
      <c r="ELJ401" s="56"/>
      <c r="ELK401" s="56"/>
      <c r="ELL401" s="56"/>
      <c r="ELM401" s="56"/>
      <c r="ELN401" s="56"/>
      <c r="ELO401" s="56"/>
      <c r="ELP401" s="56"/>
      <c r="ELQ401" s="56"/>
      <c r="ELR401" s="56"/>
      <c r="ELS401" s="56"/>
      <c r="ELT401" s="56"/>
      <c r="ELU401" s="56"/>
      <c r="ELV401" s="56"/>
      <c r="ELW401" s="56"/>
      <c r="ELX401" s="56"/>
      <c r="ELY401" s="56"/>
      <c r="ELZ401" s="56"/>
      <c r="EMA401" s="56"/>
      <c r="EMB401" s="56"/>
      <c r="EMC401" s="56"/>
      <c r="EMD401" s="56"/>
      <c r="EME401" s="56"/>
      <c r="EMF401" s="56"/>
      <c r="EMG401" s="56"/>
      <c r="EMH401" s="56"/>
      <c r="EMI401" s="56"/>
      <c r="EMJ401" s="56"/>
      <c r="EMK401" s="56"/>
      <c r="EML401" s="56"/>
      <c r="EMM401" s="56"/>
      <c r="EMN401" s="56"/>
      <c r="EMO401" s="56"/>
      <c r="EMP401" s="56"/>
      <c r="EMQ401" s="56"/>
      <c r="EMR401" s="56"/>
      <c r="EMS401" s="56"/>
      <c r="EMT401" s="56"/>
      <c r="EMU401" s="56"/>
      <c r="EMV401" s="56"/>
      <c r="EMW401" s="56"/>
      <c r="EMX401" s="56"/>
      <c r="EMY401" s="56"/>
      <c r="EMZ401" s="56"/>
      <c r="ENA401" s="56"/>
      <c r="ENB401" s="56"/>
      <c r="ENC401" s="56"/>
      <c r="END401" s="56"/>
      <c r="ENE401" s="56"/>
      <c r="ENF401" s="56"/>
      <c r="ENG401" s="56"/>
      <c r="ENH401" s="56"/>
      <c r="ENI401" s="56"/>
      <c r="ENJ401" s="56"/>
      <c r="ENK401" s="56"/>
      <c r="ENL401" s="56"/>
      <c r="ENM401" s="56"/>
      <c r="ENN401" s="56"/>
      <c r="ENO401" s="56"/>
      <c r="ENP401" s="56"/>
      <c r="ENQ401" s="56"/>
      <c r="ENR401" s="56"/>
      <c r="ENS401" s="56"/>
      <c r="ENT401" s="56"/>
      <c r="ENU401" s="56"/>
      <c r="ENV401" s="56"/>
      <c r="ENW401" s="56"/>
      <c r="ENX401" s="56"/>
      <c r="ENY401" s="56"/>
      <c r="ENZ401" s="56"/>
      <c r="EOA401" s="56"/>
      <c r="EOB401" s="56"/>
      <c r="EOC401" s="56"/>
      <c r="EOD401" s="56"/>
      <c r="EOE401" s="56"/>
      <c r="EOF401" s="56"/>
      <c r="EOG401" s="56"/>
      <c r="EOH401" s="56"/>
      <c r="EOI401" s="56"/>
      <c r="EOJ401" s="56"/>
      <c r="EOK401" s="56"/>
      <c r="EOL401" s="56"/>
      <c r="EOM401" s="56"/>
      <c r="EON401" s="56"/>
      <c r="EOO401" s="56"/>
      <c r="EOP401" s="56"/>
      <c r="EOQ401" s="56"/>
      <c r="EOR401" s="56"/>
      <c r="EOS401" s="56"/>
      <c r="EOT401" s="56"/>
      <c r="EOU401" s="56"/>
      <c r="EOV401" s="56"/>
      <c r="EOW401" s="56"/>
      <c r="EOX401" s="56"/>
      <c r="EOY401" s="56"/>
      <c r="EOZ401" s="56"/>
      <c r="EPA401" s="56"/>
      <c r="EPB401" s="56"/>
      <c r="EPC401" s="56"/>
      <c r="EPD401" s="56"/>
      <c r="EPE401" s="56"/>
      <c r="EPF401" s="56"/>
      <c r="EPG401" s="56"/>
      <c r="EPH401" s="56"/>
      <c r="EPI401" s="56"/>
      <c r="EPJ401" s="56"/>
      <c r="EPK401" s="56"/>
      <c r="EPL401" s="56"/>
      <c r="EPM401" s="56"/>
      <c r="EPN401" s="56"/>
      <c r="EPO401" s="56"/>
      <c r="EPP401" s="56"/>
      <c r="EPQ401" s="56"/>
      <c r="EPR401" s="56"/>
      <c r="EPS401" s="56"/>
      <c r="EPT401" s="56"/>
      <c r="EPU401" s="56"/>
      <c r="EPV401" s="56"/>
      <c r="EPW401" s="56"/>
      <c r="EPX401" s="56"/>
      <c r="EPY401" s="56"/>
      <c r="EPZ401" s="56"/>
      <c r="EQA401" s="56"/>
      <c r="EQB401" s="56"/>
      <c r="EQC401" s="56"/>
      <c r="EQD401" s="56"/>
      <c r="EQE401" s="56"/>
      <c r="EQF401" s="56"/>
      <c r="EQG401" s="56"/>
      <c r="EQH401" s="56"/>
      <c r="EQI401" s="56"/>
      <c r="EQJ401" s="56"/>
      <c r="EQK401" s="56"/>
      <c r="EQL401" s="56"/>
      <c r="EQM401" s="56"/>
      <c r="EQN401" s="56"/>
      <c r="EQO401" s="56"/>
      <c r="EQP401" s="56"/>
      <c r="EQQ401" s="56"/>
      <c r="EQR401" s="56"/>
      <c r="EQS401" s="56"/>
      <c r="EQT401" s="56"/>
      <c r="EQU401" s="56"/>
      <c r="EQV401" s="56"/>
      <c r="EQW401" s="56"/>
      <c r="EQX401" s="56"/>
      <c r="EQY401" s="56"/>
      <c r="EQZ401" s="56"/>
      <c r="ERA401" s="56"/>
      <c r="ERB401" s="56"/>
      <c r="ERC401" s="56"/>
      <c r="ERD401" s="56"/>
      <c r="ERE401" s="56"/>
      <c r="ERF401" s="56"/>
      <c r="ERG401" s="56"/>
      <c r="ERH401" s="56"/>
      <c r="ERI401" s="56"/>
      <c r="ERJ401" s="56"/>
      <c r="ERK401" s="56"/>
      <c r="ERL401" s="56"/>
      <c r="ERM401" s="56"/>
      <c r="ERN401" s="56"/>
      <c r="ERO401" s="56"/>
      <c r="ERP401" s="56"/>
      <c r="ERQ401" s="56"/>
      <c r="ERR401" s="56"/>
      <c r="ERS401" s="56"/>
      <c r="ERT401" s="56"/>
      <c r="ERU401" s="56"/>
      <c r="ERV401" s="56"/>
      <c r="ERW401" s="56"/>
      <c r="ERX401" s="56"/>
      <c r="ERY401" s="56"/>
      <c r="ERZ401" s="56"/>
      <c r="ESA401" s="56"/>
      <c r="ESB401" s="56"/>
      <c r="ESC401" s="56"/>
      <c r="ESD401" s="56"/>
      <c r="ESE401" s="56"/>
      <c r="ESF401" s="56"/>
      <c r="ESG401" s="56"/>
      <c r="ESH401" s="56"/>
      <c r="ESI401" s="56"/>
      <c r="ESJ401" s="56"/>
      <c r="ESK401" s="56"/>
      <c r="ESL401" s="56"/>
      <c r="ESM401" s="56"/>
      <c r="ESN401" s="56"/>
      <c r="ESO401" s="56"/>
      <c r="ESP401" s="56"/>
      <c r="ESQ401" s="56"/>
      <c r="ESR401" s="56"/>
      <c r="ESS401" s="56"/>
      <c r="EST401" s="56"/>
      <c r="ESU401" s="56"/>
      <c r="ESV401" s="56"/>
      <c r="ESW401" s="56"/>
      <c r="ESX401" s="56"/>
      <c r="ESY401" s="56"/>
      <c r="ESZ401" s="56"/>
      <c r="ETA401" s="56"/>
      <c r="ETB401" s="56"/>
      <c r="ETC401" s="56"/>
      <c r="ETD401" s="56"/>
      <c r="ETE401" s="56"/>
      <c r="ETF401" s="56"/>
      <c r="ETG401" s="56"/>
      <c r="ETH401" s="56"/>
      <c r="ETI401" s="56"/>
      <c r="ETJ401" s="56"/>
      <c r="ETK401" s="56"/>
      <c r="ETL401" s="56"/>
      <c r="ETM401" s="56"/>
      <c r="ETN401" s="56"/>
      <c r="ETO401" s="56"/>
      <c r="ETP401" s="56"/>
      <c r="ETQ401" s="56"/>
      <c r="ETR401" s="56"/>
      <c r="ETS401" s="56"/>
      <c r="ETT401" s="56"/>
      <c r="ETU401" s="56"/>
      <c r="ETV401" s="56"/>
      <c r="ETW401" s="56"/>
      <c r="ETX401" s="56"/>
      <c r="ETY401" s="56"/>
      <c r="ETZ401" s="56"/>
      <c r="EUA401" s="56"/>
      <c r="EUB401" s="56"/>
      <c r="EUC401" s="56"/>
      <c r="EUD401" s="56"/>
      <c r="EUE401" s="56"/>
      <c r="EUF401" s="56"/>
      <c r="EUG401" s="56"/>
      <c r="EUH401" s="56"/>
      <c r="EUI401" s="56"/>
      <c r="EUJ401" s="56"/>
      <c r="EUK401" s="56"/>
      <c r="EUL401" s="56"/>
      <c r="EUM401" s="56"/>
      <c r="EUN401" s="56"/>
      <c r="EUO401" s="56"/>
      <c r="EUP401" s="56"/>
      <c r="EUQ401" s="56"/>
      <c r="EUR401" s="56"/>
      <c r="EUS401" s="56"/>
      <c r="EUT401" s="56"/>
      <c r="EUU401" s="56"/>
      <c r="EUV401" s="56"/>
      <c r="EUW401" s="56"/>
      <c r="EUX401" s="56"/>
      <c r="EUY401" s="56"/>
      <c r="EUZ401" s="56"/>
      <c r="EVA401" s="56"/>
      <c r="EVB401" s="56"/>
      <c r="EVC401" s="56"/>
      <c r="EVD401" s="56"/>
      <c r="EVE401" s="56"/>
      <c r="EVF401" s="56"/>
      <c r="EVG401" s="56"/>
      <c r="EVH401" s="56"/>
      <c r="EVI401" s="56"/>
      <c r="EVJ401" s="56"/>
      <c r="EVK401" s="56"/>
      <c r="EVL401" s="56"/>
      <c r="EVM401" s="56"/>
      <c r="EVN401" s="56"/>
      <c r="EVO401" s="56"/>
      <c r="EVP401" s="56"/>
      <c r="EVQ401" s="56"/>
      <c r="EVR401" s="56"/>
      <c r="EVS401" s="56"/>
      <c r="EVT401" s="56"/>
      <c r="EVU401" s="56"/>
      <c r="EVV401" s="56"/>
      <c r="EVW401" s="56"/>
      <c r="EVX401" s="56"/>
      <c r="EVY401" s="56"/>
      <c r="EVZ401" s="56"/>
      <c r="EWA401" s="56"/>
      <c r="EWB401" s="56"/>
      <c r="EWC401" s="56"/>
      <c r="EWD401" s="56"/>
      <c r="EWE401" s="56"/>
      <c r="EWF401" s="56"/>
      <c r="EWG401" s="56"/>
      <c r="EWH401" s="56"/>
      <c r="EWI401" s="56"/>
      <c r="EWJ401" s="56"/>
      <c r="EWK401" s="56"/>
      <c r="EWL401" s="56"/>
      <c r="EWM401" s="56"/>
      <c r="EWN401" s="56"/>
      <c r="EWO401" s="56"/>
      <c r="EWP401" s="56"/>
      <c r="EWQ401" s="56"/>
      <c r="EWR401" s="56"/>
      <c r="EWS401" s="56"/>
      <c r="EWT401" s="56"/>
      <c r="EWU401" s="56"/>
      <c r="EWV401" s="56"/>
      <c r="EWW401" s="56"/>
      <c r="EWX401" s="56"/>
      <c r="EWY401" s="56"/>
      <c r="EWZ401" s="56"/>
      <c r="EXA401" s="56"/>
      <c r="EXB401" s="56"/>
      <c r="EXC401" s="56"/>
      <c r="EXD401" s="56"/>
      <c r="EXE401" s="56"/>
      <c r="EXF401" s="56"/>
      <c r="EXG401" s="56"/>
      <c r="EXH401" s="56"/>
      <c r="EXI401" s="56"/>
      <c r="EXJ401" s="56"/>
      <c r="EXK401" s="56"/>
      <c r="EXL401" s="56"/>
      <c r="EXM401" s="56"/>
      <c r="EXN401" s="56"/>
      <c r="EXO401" s="56"/>
      <c r="EXP401" s="56"/>
      <c r="EXQ401" s="56"/>
      <c r="EXR401" s="56"/>
      <c r="EXS401" s="56"/>
      <c r="EXT401" s="56"/>
      <c r="EXU401" s="56"/>
      <c r="EXV401" s="56"/>
      <c r="EXW401" s="56"/>
      <c r="EXX401" s="56"/>
      <c r="EXY401" s="56"/>
      <c r="EXZ401" s="56"/>
      <c r="EYA401" s="56"/>
      <c r="EYB401" s="56"/>
      <c r="EYC401" s="56"/>
      <c r="EYD401" s="56"/>
      <c r="EYE401" s="56"/>
      <c r="EYF401" s="56"/>
      <c r="EYG401" s="56"/>
      <c r="EYH401" s="56"/>
      <c r="EYI401" s="56"/>
      <c r="EYJ401" s="56"/>
      <c r="EYK401" s="56"/>
      <c r="EYL401" s="56"/>
      <c r="EYM401" s="56"/>
      <c r="EYN401" s="56"/>
      <c r="EYO401" s="56"/>
      <c r="EYP401" s="56"/>
      <c r="EYQ401" s="56"/>
      <c r="EYR401" s="56"/>
      <c r="EYS401" s="56"/>
      <c r="EYT401" s="56"/>
      <c r="EYU401" s="56"/>
      <c r="EYV401" s="56"/>
      <c r="EYW401" s="56"/>
      <c r="EYX401" s="56"/>
      <c r="EYY401" s="56"/>
      <c r="EYZ401" s="56"/>
      <c r="EZA401" s="56"/>
      <c r="EZB401" s="56"/>
      <c r="EZC401" s="56"/>
      <c r="EZD401" s="56"/>
      <c r="EZE401" s="56"/>
      <c r="EZF401" s="56"/>
      <c r="EZG401" s="56"/>
      <c r="EZH401" s="56"/>
      <c r="EZI401" s="56"/>
      <c r="EZJ401" s="56"/>
      <c r="EZK401" s="56"/>
      <c r="EZL401" s="56"/>
      <c r="EZM401" s="56"/>
      <c r="EZN401" s="56"/>
      <c r="EZO401" s="56"/>
      <c r="EZP401" s="56"/>
      <c r="EZQ401" s="56"/>
      <c r="EZR401" s="56"/>
      <c r="EZS401" s="56"/>
      <c r="EZT401" s="56"/>
      <c r="EZU401" s="56"/>
      <c r="EZV401" s="56"/>
      <c r="EZW401" s="56"/>
      <c r="EZX401" s="56"/>
      <c r="EZY401" s="56"/>
      <c r="EZZ401" s="56"/>
      <c r="FAA401" s="56"/>
      <c r="FAB401" s="56"/>
      <c r="FAC401" s="56"/>
      <c r="FAD401" s="56"/>
      <c r="FAE401" s="56"/>
      <c r="FAF401" s="56"/>
      <c r="FAG401" s="56"/>
      <c r="FAH401" s="56"/>
      <c r="FAI401" s="56"/>
      <c r="FAJ401" s="56"/>
      <c r="FAK401" s="56"/>
      <c r="FAL401" s="56"/>
      <c r="FAM401" s="56"/>
      <c r="FAN401" s="56"/>
      <c r="FAO401" s="56"/>
      <c r="FAP401" s="56"/>
      <c r="FAQ401" s="56"/>
      <c r="FAR401" s="56"/>
      <c r="FAS401" s="56"/>
      <c r="FAT401" s="56"/>
      <c r="FAU401" s="56"/>
      <c r="FAV401" s="56"/>
      <c r="FAW401" s="56"/>
      <c r="FAX401" s="56"/>
      <c r="FAY401" s="56"/>
      <c r="FAZ401" s="56"/>
      <c r="FBA401" s="56"/>
      <c r="FBB401" s="56"/>
      <c r="FBC401" s="56"/>
      <c r="FBD401" s="56"/>
      <c r="FBE401" s="56"/>
      <c r="FBF401" s="56"/>
      <c r="FBG401" s="56"/>
      <c r="FBH401" s="56"/>
      <c r="FBI401" s="56"/>
      <c r="FBJ401" s="56"/>
      <c r="FBK401" s="56"/>
      <c r="FBL401" s="56"/>
      <c r="FBM401" s="56"/>
      <c r="FBN401" s="56"/>
      <c r="FBO401" s="56"/>
      <c r="FBP401" s="56"/>
      <c r="FBQ401" s="56"/>
      <c r="FBR401" s="56"/>
      <c r="FBS401" s="56"/>
      <c r="FBT401" s="56"/>
      <c r="FBU401" s="56"/>
      <c r="FBV401" s="56"/>
      <c r="FBW401" s="56"/>
      <c r="FBX401" s="56"/>
      <c r="FBY401" s="56"/>
      <c r="FBZ401" s="56"/>
      <c r="FCA401" s="56"/>
      <c r="FCB401" s="56"/>
      <c r="FCC401" s="56"/>
      <c r="FCD401" s="56"/>
      <c r="FCE401" s="56"/>
      <c r="FCF401" s="56"/>
      <c r="FCG401" s="56"/>
      <c r="FCH401" s="56"/>
      <c r="FCI401" s="56"/>
      <c r="FCJ401" s="56"/>
      <c r="FCK401" s="56"/>
      <c r="FCL401" s="56"/>
      <c r="FCM401" s="56"/>
      <c r="FCN401" s="56"/>
      <c r="FCO401" s="56"/>
      <c r="FCP401" s="56"/>
      <c r="FCQ401" s="56"/>
      <c r="FCR401" s="56"/>
      <c r="FCS401" s="56"/>
      <c r="FCT401" s="56"/>
      <c r="FCU401" s="56"/>
      <c r="FCV401" s="56"/>
      <c r="FCW401" s="56"/>
      <c r="FCX401" s="56"/>
      <c r="FCY401" s="56"/>
      <c r="FCZ401" s="56"/>
      <c r="FDA401" s="56"/>
      <c r="FDB401" s="56"/>
      <c r="FDC401" s="56"/>
      <c r="FDD401" s="56"/>
      <c r="FDE401" s="56"/>
      <c r="FDF401" s="56"/>
      <c r="FDG401" s="56"/>
      <c r="FDH401" s="56"/>
      <c r="FDI401" s="56"/>
      <c r="FDJ401" s="56"/>
      <c r="FDK401" s="56"/>
      <c r="FDL401" s="56"/>
      <c r="FDM401" s="56"/>
      <c r="FDN401" s="56"/>
      <c r="FDO401" s="56"/>
      <c r="FDP401" s="56"/>
      <c r="FDQ401" s="56"/>
      <c r="FDR401" s="56"/>
      <c r="FDS401" s="56"/>
      <c r="FDT401" s="56"/>
      <c r="FDU401" s="56"/>
      <c r="FDV401" s="56"/>
      <c r="FDW401" s="56"/>
      <c r="FDX401" s="56"/>
      <c r="FDY401" s="56"/>
      <c r="FDZ401" s="56"/>
      <c r="FEA401" s="56"/>
      <c r="FEB401" s="56"/>
      <c r="FEC401" s="56"/>
      <c r="FED401" s="56"/>
      <c r="FEE401" s="56"/>
      <c r="FEF401" s="56"/>
      <c r="FEG401" s="56"/>
      <c r="FEH401" s="56"/>
      <c r="FEI401" s="56"/>
      <c r="FEJ401" s="56"/>
      <c r="FEK401" s="56"/>
      <c r="FEL401" s="56"/>
      <c r="FEM401" s="56"/>
      <c r="FEN401" s="56"/>
      <c r="FEO401" s="56"/>
      <c r="FEP401" s="56"/>
      <c r="FEQ401" s="56"/>
      <c r="FER401" s="56"/>
      <c r="FES401" s="56"/>
      <c r="FET401" s="56"/>
      <c r="FEU401" s="56"/>
      <c r="FEV401" s="56"/>
      <c r="FEW401" s="56"/>
      <c r="FEX401" s="56"/>
      <c r="FEY401" s="56"/>
      <c r="FEZ401" s="56"/>
      <c r="FFA401" s="56"/>
      <c r="FFB401" s="56"/>
      <c r="FFC401" s="56"/>
      <c r="FFD401" s="56"/>
      <c r="FFE401" s="56"/>
      <c r="FFF401" s="56"/>
      <c r="FFG401" s="56"/>
      <c r="FFH401" s="56"/>
      <c r="FFI401" s="56"/>
      <c r="FFJ401" s="56"/>
      <c r="FFK401" s="56"/>
      <c r="FFL401" s="56"/>
      <c r="FFM401" s="56"/>
      <c r="FFN401" s="56"/>
      <c r="FFO401" s="56"/>
      <c r="FFP401" s="56"/>
      <c r="FFQ401" s="56"/>
      <c r="FFR401" s="56"/>
      <c r="FFS401" s="56"/>
      <c r="FFT401" s="56"/>
      <c r="FFU401" s="56"/>
      <c r="FFV401" s="56"/>
      <c r="FFW401" s="56"/>
      <c r="FFX401" s="56"/>
      <c r="FFY401" s="56"/>
      <c r="FFZ401" s="56"/>
      <c r="FGA401" s="56"/>
      <c r="FGB401" s="56"/>
      <c r="FGC401" s="56"/>
      <c r="FGD401" s="56"/>
      <c r="FGE401" s="56"/>
      <c r="FGF401" s="56"/>
      <c r="FGG401" s="56"/>
      <c r="FGH401" s="56"/>
      <c r="FGI401" s="56"/>
      <c r="FGJ401" s="56"/>
      <c r="FGK401" s="56"/>
      <c r="FGL401" s="56"/>
      <c r="FGM401" s="56"/>
      <c r="FGN401" s="56"/>
      <c r="FGO401" s="56"/>
      <c r="FGP401" s="56"/>
      <c r="FGQ401" s="56"/>
      <c r="FGR401" s="56"/>
      <c r="FGS401" s="56"/>
      <c r="FGT401" s="56"/>
      <c r="FGU401" s="56"/>
      <c r="FGV401" s="56"/>
      <c r="FGW401" s="56"/>
      <c r="FGX401" s="56"/>
      <c r="FGY401" s="56"/>
      <c r="FGZ401" s="56"/>
      <c r="FHA401" s="56"/>
      <c r="FHB401" s="56"/>
      <c r="FHC401" s="56"/>
      <c r="FHD401" s="56"/>
      <c r="FHE401" s="56"/>
      <c r="FHF401" s="56"/>
      <c r="FHG401" s="56"/>
      <c r="FHH401" s="56"/>
      <c r="FHI401" s="56"/>
      <c r="FHJ401" s="56"/>
      <c r="FHK401" s="56"/>
      <c r="FHL401" s="56"/>
      <c r="FHM401" s="56"/>
      <c r="FHN401" s="56"/>
      <c r="FHO401" s="56"/>
      <c r="FHP401" s="56"/>
      <c r="FHQ401" s="56"/>
      <c r="FHR401" s="56"/>
      <c r="FHS401" s="56"/>
      <c r="FHT401" s="56"/>
      <c r="FHU401" s="56"/>
      <c r="FHV401" s="56"/>
      <c r="FHW401" s="56"/>
      <c r="FHX401" s="56"/>
      <c r="FHY401" s="56"/>
      <c r="FHZ401" s="56"/>
      <c r="FIA401" s="56"/>
      <c r="FIB401" s="56"/>
      <c r="FIC401" s="56"/>
      <c r="FID401" s="56"/>
      <c r="FIE401" s="56"/>
      <c r="FIF401" s="56"/>
      <c r="FIG401" s="56"/>
      <c r="FIH401" s="56"/>
      <c r="FII401" s="56"/>
      <c r="FIJ401" s="56"/>
      <c r="FIK401" s="56"/>
      <c r="FIL401" s="56"/>
      <c r="FIM401" s="56"/>
      <c r="FIN401" s="56"/>
      <c r="FIO401" s="56"/>
      <c r="FIP401" s="56"/>
      <c r="FIQ401" s="56"/>
      <c r="FIR401" s="56"/>
      <c r="FIS401" s="56"/>
      <c r="FIT401" s="56"/>
      <c r="FIU401" s="56"/>
      <c r="FIV401" s="56"/>
      <c r="FIW401" s="56"/>
      <c r="FIX401" s="56"/>
      <c r="FIY401" s="56"/>
      <c r="FIZ401" s="56"/>
      <c r="FJA401" s="56"/>
      <c r="FJB401" s="56"/>
      <c r="FJC401" s="56"/>
      <c r="FJD401" s="56"/>
      <c r="FJE401" s="56"/>
      <c r="FJF401" s="56"/>
      <c r="FJG401" s="56"/>
      <c r="FJH401" s="56"/>
      <c r="FJI401" s="56"/>
      <c r="FJJ401" s="56"/>
      <c r="FJK401" s="56"/>
      <c r="FJL401" s="56"/>
      <c r="FJM401" s="56"/>
      <c r="FJN401" s="56"/>
      <c r="FJO401" s="56"/>
      <c r="FJP401" s="56"/>
      <c r="FJQ401" s="56"/>
      <c r="FJR401" s="56"/>
      <c r="FJS401" s="56"/>
      <c r="FJT401" s="56"/>
      <c r="FJU401" s="56"/>
      <c r="FJV401" s="56"/>
      <c r="FJW401" s="56"/>
      <c r="FJX401" s="56"/>
      <c r="FJY401" s="56"/>
      <c r="FJZ401" s="56"/>
      <c r="FKA401" s="56"/>
      <c r="FKB401" s="56"/>
      <c r="FKC401" s="56"/>
      <c r="FKD401" s="56"/>
      <c r="FKE401" s="56"/>
      <c r="FKF401" s="56"/>
      <c r="FKG401" s="56"/>
      <c r="FKH401" s="56"/>
      <c r="FKI401" s="56"/>
      <c r="FKJ401" s="56"/>
      <c r="FKK401" s="56"/>
      <c r="FKL401" s="56"/>
      <c r="FKM401" s="56"/>
      <c r="FKN401" s="56"/>
      <c r="FKO401" s="56"/>
      <c r="FKP401" s="56"/>
      <c r="FKQ401" s="56"/>
      <c r="FKR401" s="56"/>
      <c r="FKS401" s="56"/>
      <c r="FKT401" s="56"/>
      <c r="FKU401" s="56"/>
      <c r="FKV401" s="56"/>
      <c r="FKW401" s="56"/>
      <c r="FKX401" s="56"/>
      <c r="FKY401" s="56"/>
      <c r="FKZ401" s="56"/>
      <c r="FLA401" s="56"/>
      <c r="FLB401" s="56"/>
      <c r="FLC401" s="56"/>
      <c r="FLD401" s="56"/>
      <c r="FLE401" s="56"/>
      <c r="FLF401" s="56"/>
      <c r="FLG401" s="56"/>
      <c r="FLH401" s="56"/>
      <c r="FLI401" s="56"/>
      <c r="FLJ401" s="56"/>
      <c r="FLK401" s="56"/>
      <c r="FLL401" s="56"/>
      <c r="FLM401" s="56"/>
      <c r="FLN401" s="56"/>
      <c r="FLO401" s="56"/>
      <c r="FLP401" s="56"/>
      <c r="FLQ401" s="56"/>
      <c r="FLR401" s="56"/>
      <c r="FLS401" s="56"/>
      <c r="FLT401" s="56"/>
      <c r="FLU401" s="56"/>
      <c r="FLV401" s="56"/>
      <c r="FLW401" s="56"/>
      <c r="FLX401" s="56"/>
      <c r="FLY401" s="56"/>
      <c r="FLZ401" s="56"/>
      <c r="FMA401" s="56"/>
      <c r="FMB401" s="56"/>
      <c r="FMC401" s="56"/>
      <c r="FMD401" s="56"/>
      <c r="FME401" s="56"/>
      <c r="FMF401" s="56"/>
      <c r="FMG401" s="56"/>
      <c r="FMH401" s="56"/>
      <c r="FMI401" s="56"/>
      <c r="FMJ401" s="56"/>
      <c r="FMK401" s="56"/>
      <c r="FML401" s="56"/>
      <c r="FMM401" s="56"/>
      <c r="FMN401" s="56"/>
      <c r="FMO401" s="56"/>
      <c r="FMP401" s="56"/>
      <c r="FMQ401" s="56"/>
      <c r="FMR401" s="56"/>
      <c r="FMS401" s="56"/>
      <c r="FMT401" s="56"/>
      <c r="FMU401" s="56"/>
      <c r="FMV401" s="56"/>
      <c r="FMW401" s="56"/>
      <c r="FMX401" s="56"/>
      <c r="FMY401" s="56"/>
      <c r="FMZ401" s="56"/>
      <c r="FNA401" s="56"/>
      <c r="FNB401" s="56"/>
      <c r="FNC401" s="56"/>
      <c r="FND401" s="56"/>
      <c r="FNE401" s="56"/>
      <c r="FNF401" s="56"/>
      <c r="FNG401" s="56"/>
      <c r="FNH401" s="56"/>
      <c r="FNI401" s="56"/>
      <c r="FNJ401" s="56"/>
      <c r="FNK401" s="56"/>
      <c r="FNL401" s="56"/>
      <c r="FNM401" s="56"/>
      <c r="FNN401" s="56"/>
      <c r="FNO401" s="56"/>
      <c r="FNP401" s="56"/>
      <c r="FNQ401" s="56"/>
      <c r="FNR401" s="56"/>
      <c r="FNS401" s="56"/>
      <c r="FNT401" s="56"/>
      <c r="FNU401" s="56"/>
      <c r="FNV401" s="56"/>
      <c r="FNW401" s="56"/>
      <c r="FNX401" s="56"/>
      <c r="FNY401" s="56"/>
      <c r="FNZ401" s="56"/>
      <c r="FOA401" s="56"/>
      <c r="FOB401" s="56"/>
      <c r="FOC401" s="56"/>
      <c r="FOD401" s="56"/>
      <c r="FOE401" s="56"/>
      <c r="FOF401" s="56"/>
      <c r="FOG401" s="56"/>
      <c r="FOH401" s="56"/>
      <c r="FOI401" s="56"/>
      <c r="FOJ401" s="56"/>
      <c r="FOK401" s="56"/>
      <c r="FOL401" s="56"/>
      <c r="FOM401" s="56"/>
      <c r="FON401" s="56"/>
      <c r="FOO401" s="56"/>
      <c r="FOP401" s="56"/>
      <c r="FOQ401" s="56"/>
      <c r="FOR401" s="56"/>
      <c r="FOS401" s="56"/>
      <c r="FOT401" s="56"/>
      <c r="FOU401" s="56"/>
      <c r="FOV401" s="56"/>
      <c r="FOW401" s="56"/>
      <c r="FOX401" s="56"/>
      <c r="FOY401" s="56"/>
      <c r="FOZ401" s="56"/>
      <c r="FPA401" s="56"/>
      <c r="FPB401" s="56"/>
      <c r="FPC401" s="56"/>
      <c r="FPD401" s="56"/>
      <c r="FPE401" s="56"/>
      <c r="FPF401" s="56"/>
      <c r="FPG401" s="56"/>
      <c r="FPH401" s="56"/>
      <c r="FPI401" s="56"/>
      <c r="FPJ401" s="56"/>
      <c r="FPK401" s="56"/>
      <c r="FPL401" s="56"/>
      <c r="FPM401" s="56"/>
      <c r="FPN401" s="56"/>
      <c r="FPO401" s="56"/>
      <c r="FPP401" s="56"/>
      <c r="FPQ401" s="56"/>
      <c r="FPR401" s="56"/>
      <c r="FPS401" s="56"/>
      <c r="FPT401" s="56"/>
      <c r="FPU401" s="56"/>
      <c r="FPV401" s="56"/>
      <c r="FPW401" s="56"/>
      <c r="FPX401" s="56"/>
      <c r="FPY401" s="56"/>
      <c r="FPZ401" s="56"/>
      <c r="FQA401" s="56"/>
      <c r="FQB401" s="56"/>
      <c r="FQC401" s="56"/>
      <c r="FQD401" s="56"/>
      <c r="FQE401" s="56"/>
      <c r="FQF401" s="56"/>
      <c r="FQG401" s="56"/>
      <c r="FQH401" s="56"/>
      <c r="FQI401" s="56"/>
      <c r="FQJ401" s="56"/>
      <c r="FQK401" s="56"/>
      <c r="FQL401" s="56"/>
      <c r="FQM401" s="56"/>
      <c r="FQN401" s="56"/>
      <c r="FQO401" s="56"/>
      <c r="FQP401" s="56"/>
      <c r="FQQ401" s="56"/>
      <c r="FQR401" s="56"/>
      <c r="FQS401" s="56"/>
      <c r="FQT401" s="56"/>
      <c r="FQU401" s="56"/>
      <c r="FQV401" s="56"/>
      <c r="FQW401" s="56"/>
      <c r="FQX401" s="56"/>
      <c r="FQY401" s="56"/>
      <c r="FQZ401" s="56"/>
      <c r="FRA401" s="56"/>
      <c r="FRB401" s="56"/>
      <c r="FRC401" s="56"/>
      <c r="FRD401" s="56"/>
      <c r="FRE401" s="56"/>
      <c r="FRF401" s="56"/>
      <c r="FRG401" s="56"/>
      <c r="FRH401" s="56"/>
      <c r="FRI401" s="56"/>
      <c r="FRJ401" s="56"/>
      <c r="FRK401" s="56"/>
      <c r="FRL401" s="56"/>
      <c r="FRM401" s="56"/>
      <c r="FRN401" s="56"/>
      <c r="FRO401" s="56"/>
      <c r="FRP401" s="56"/>
      <c r="FRQ401" s="56"/>
      <c r="FRR401" s="56"/>
      <c r="FRS401" s="56"/>
      <c r="FRT401" s="56"/>
      <c r="FRU401" s="56"/>
      <c r="FRV401" s="56"/>
      <c r="FRW401" s="56"/>
      <c r="FRX401" s="56"/>
      <c r="FRY401" s="56"/>
      <c r="FRZ401" s="56"/>
      <c r="FSA401" s="56"/>
      <c r="FSB401" s="56"/>
      <c r="FSC401" s="56"/>
      <c r="FSD401" s="56"/>
      <c r="FSE401" s="56"/>
      <c r="FSF401" s="56"/>
      <c r="FSG401" s="56"/>
      <c r="FSH401" s="56"/>
      <c r="FSI401" s="56"/>
      <c r="FSJ401" s="56"/>
      <c r="FSK401" s="56"/>
      <c r="FSL401" s="56"/>
      <c r="FSM401" s="56"/>
      <c r="FSN401" s="56"/>
      <c r="FSO401" s="56"/>
      <c r="FSP401" s="56"/>
      <c r="FSQ401" s="56"/>
      <c r="FSR401" s="56"/>
      <c r="FSS401" s="56"/>
      <c r="FST401" s="56"/>
      <c r="FSU401" s="56"/>
      <c r="FSV401" s="56"/>
      <c r="FSW401" s="56"/>
      <c r="FSX401" s="56"/>
      <c r="FSY401" s="56"/>
      <c r="FSZ401" s="56"/>
      <c r="FTA401" s="56"/>
      <c r="FTB401" s="56"/>
      <c r="FTC401" s="56"/>
      <c r="FTD401" s="56"/>
      <c r="FTE401" s="56"/>
      <c r="FTF401" s="56"/>
      <c r="FTG401" s="56"/>
      <c r="FTH401" s="56"/>
      <c r="FTI401" s="56"/>
      <c r="FTJ401" s="56"/>
      <c r="FTK401" s="56"/>
      <c r="FTL401" s="56"/>
      <c r="FTM401" s="56"/>
      <c r="FTN401" s="56"/>
      <c r="FTO401" s="56"/>
      <c r="FTP401" s="56"/>
      <c r="FTQ401" s="56"/>
      <c r="FTR401" s="56"/>
      <c r="FTS401" s="56"/>
      <c r="FTT401" s="56"/>
      <c r="FTU401" s="56"/>
      <c r="FTV401" s="56"/>
      <c r="FTW401" s="56"/>
      <c r="FTX401" s="56"/>
      <c r="FTY401" s="56"/>
      <c r="FTZ401" s="56"/>
      <c r="FUA401" s="56"/>
      <c r="FUB401" s="56"/>
      <c r="FUC401" s="56"/>
      <c r="FUD401" s="56"/>
      <c r="FUE401" s="56"/>
      <c r="FUF401" s="56"/>
      <c r="FUG401" s="56"/>
      <c r="FUH401" s="56"/>
      <c r="FUI401" s="56"/>
      <c r="FUJ401" s="56"/>
      <c r="FUK401" s="56"/>
      <c r="FUL401" s="56"/>
      <c r="FUM401" s="56"/>
      <c r="FUN401" s="56"/>
      <c r="FUO401" s="56"/>
      <c r="FUP401" s="56"/>
      <c r="FUQ401" s="56"/>
      <c r="FUR401" s="56"/>
      <c r="FUS401" s="56"/>
      <c r="FUT401" s="56"/>
      <c r="FUU401" s="56"/>
      <c r="FUV401" s="56"/>
      <c r="FUW401" s="56"/>
      <c r="FUX401" s="56"/>
      <c r="FUY401" s="56"/>
      <c r="FUZ401" s="56"/>
      <c r="FVA401" s="56"/>
      <c r="FVB401" s="56"/>
      <c r="FVC401" s="56"/>
      <c r="FVD401" s="56"/>
      <c r="FVE401" s="56"/>
      <c r="FVF401" s="56"/>
      <c r="FVG401" s="56"/>
      <c r="FVH401" s="56"/>
      <c r="FVI401" s="56"/>
      <c r="FVJ401" s="56"/>
      <c r="FVK401" s="56"/>
      <c r="FVL401" s="56"/>
      <c r="FVM401" s="56"/>
      <c r="FVN401" s="56"/>
      <c r="FVO401" s="56"/>
      <c r="FVP401" s="56"/>
      <c r="FVQ401" s="56"/>
      <c r="FVR401" s="56"/>
      <c r="FVS401" s="56"/>
      <c r="FVT401" s="56"/>
      <c r="FVU401" s="56"/>
      <c r="FVV401" s="56"/>
      <c r="FVW401" s="56"/>
      <c r="FVX401" s="56"/>
      <c r="FVY401" s="56"/>
      <c r="FVZ401" s="56"/>
      <c r="FWA401" s="56"/>
      <c r="FWB401" s="56"/>
      <c r="FWC401" s="56"/>
      <c r="FWD401" s="56"/>
      <c r="FWE401" s="56"/>
      <c r="FWF401" s="56"/>
      <c r="FWG401" s="56"/>
      <c r="FWH401" s="56"/>
      <c r="FWI401" s="56"/>
      <c r="FWJ401" s="56"/>
      <c r="FWK401" s="56"/>
      <c r="FWL401" s="56"/>
      <c r="FWM401" s="56"/>
      <c r="FWN401" s="56"/>
      <c r="FWO401" s="56"/>
      <c r="FWP401" s="56"/>
      <c r="FWQ401" s="56"/>
      <c r="FWR401" s="56"/>
      <c r="FWS401" s="56"/>
      <c r="FWT401" s="56"/>
      <c r="FWU401" s="56"/>
      <c r="FWV401" s="56"/>
      <c r="FWW401" s="56"/>
      <c r="FWX401" s="56"/>
      <c r="FWY401" s="56"/>
      <c r="FWZ401" s="56"/>
      <c r="FXA401" s="56"/>
      <c r="FXB401" s="56"/>
      <c r="FXC401" s="56"/>
      <c r="FXD401" s="56"/>
      <c r="FXE401" s="56"/>
      <c r="FXF401" s="56"/>
      <c r="FXG401" s="56"/>
      <c r="FXH401" s="56"/>
      <c r="FXI401" s="56"/>
      <c r="FXJ401" s="56"/>
      <c r="FXK401" s="56"/>
      <c r="FXL401" s="56"/>
      <c r="FXM401" s="56"/>
      <c r="FXN401" s="56"/>
      <c r="FXO401" s="56"/>
      <c r="FXP401" s="56"/>
      <c r="FXQ401" s="56"/>
      <c r="FXR401" s="56"/>
      <c r="FXS401" s="56"/>
      <c r="FXT401" s="56"/>
      <c r="FXU401" s="56"/>
      <c r="FXV401" s="56"/>
      <c r="FXW401" s="56"/>
      <c r="FXX401" s="56"/>
      <c r="FXY401" s="56"/>
      <c r="FXZ401" s="56"/>
      <c r="FYA401" s="56"/>
      <c r="FYB401" s="56"/>
      <c r="FYC401" s="56"/>
      <c r="FYD401" s="56"/>
      <c r="FYE401" s="56"/>
      <c r="FYF401" s="56"/>
      <c r="FYG401" s="56"/>
      <c r="FYH401" s="56"/>
      <c r="FYI401" s="56"/>
      <c r="FYJ401" s="56"/>
      <c r="FYK401" s="56"/>
      <c r="FYL401" s="56"/>
      <c r="FYM401" s="56"/>
      <c r="FYN401" s="56"/>
      <c r="FYO401" s="56"/>
      <c r="FYP401" s="56"/>
      <c r="FYQ401" s="56"/>
      <c r="FYR401" s="56"/>
      <c r="FYS401" s="56"/>
      <c r="FYT401" s="56"/>
      <c r="FYU401" s="56"/>
      <c r="FYV401" s="56"/>
      <c r="FYW401" s="56"/>
      <c r="FYX401" s="56"/>
      <c r="FYY401" s="56"/>
      <c r="FYZ401" s="56"/>
      <c r="FZA401" s="56"/>
      <c r="FZB401" s="56"/>
      <c r="FZC401" s="56"/>
      <c r="FZD401" s="56"/>
      <c r="FZE401" s="56"/>
      <c r="FZF401" s="56"/>
      <c r="FZG401" s="56"/>
      <c r="FZH401" s="56"/>
      <c r="FZI401" s="56"/>
      <c r="FZJ401" s="56"/>
      <c r="FZK401" s="56"/>
      <c r="FZL401" s="56"/>
      <c r="FZM401" s="56"/>
      <c r="FZN401" s="56"/>
      <c r="FZO401" s="56"/>
      <c r="FZP401" s="56"/>
      <c r="FZQ401" s="56"/>
      <c r="FZR401" s="56"/>
      <c r="FZS401" s="56"/>
      <c r="FZT401" s="56"/>
      <c r="FZU401" s="56"/>
      <c r="FZV401" s="56"/>
      <c r="FZW401" s="56"/>
      <c r="FZX401" s="56"/>
      <c r="FZY401" s="56"/>
      <c r="FZZ401" s="56"/>
      <c r="GAA401" s="56"/>
      <c r="GAB401" s="56"/>
      <c r="GAC401" s="56"/>
      <c r="GAD401" s="56"/>
      <c r="GAE401" s="56"/>
      <c r="GAF401" s="56"/>
      <c r="GAG401" s="56"/>
      <c r="GAH401" s="56"/>
      <c r="GAI401" s="56"/>
      <c r="GAJ401" s="56"/>
      <c r="GAK401" s="56"/>
      <c r="GAL401" s="56"/>
      <c r="GAM401" s="56"/>
      <c r="GAN401" s="56"/>
      <c r="GAO401" s="56"/>
      <c r="GAP401" s="56"/>
      <c r="GAQ401" s="56"/>
      <c r="GAR401" s="56"/>
      <c r="GAS401" s="56"/>
      <c r="GAT401" s="56"/>
      <c r="GAU401" s="56"/>
      <c r="GAV401" s="56"/>
      <c r="GAW401" s="56"/>
      <c r="GAX401" s="56"/>
      <c r="GAY401" s="56"/>
      <c r="GAZ401" s="56"/>
      <c r="GBA401" s="56"/>
      <c r="GBB401" s="56"/>
      <c r="GBC401" s="56"/>
      <c r="GBD401" s="56"/>
      <c r="GBE401" s="56"/>
      <c r="GBF401" s="56"/>
      <c r="GBG401" s="56"/>
      <c r="GBH401" s="56"/>
      <c r="GBI401" s="56"/>
      <c r="GBJ401" s="56"/>
      <c r="GBK401" s="56"/>
      <c r="GBL401" s="56"/>
      <c r="GBM401" s="56"/>
      <c r="GBN401" s="56"/>
      <c r="GBO401" s="56"/>
      <c r="GBP401" s="56"/>
      <c r="GBQ401" s="56"/>
      <c r="GBR401" s="56"/>
      <c r="GBS401" s="56"/>
      <c r="GBT401" s="56"/>
      <c r="GBU401" s="56"/>
      <c r="GBV401" s="56"/>
      <c r="GBW401" s="56"/>
      <c r="GBX401" s="56"/>
      <c r="GBY401" s="56"/>
      <c r="GBZ401" s="56"/>
      <c r="GCA401" s="56"/>
      <c r="GCB401" s="56"/>
      <c r="GCC401" s="56"/>
      <c r="GCD401" s="56"/>
      <c r="GCE401" s="56"/>
      <c r="GCF401" s="56"/>
      <c r="GCG401" s="56"/>
      <c r="GCH401" s="56"/>
      <c r="GCI401" s="56"/>
      <c r="GCJ401" s="56"/>
      <c r="GCK401" s="56"/>
      <c r="GCL401" s="56"/>
      <c r="GCM401" s="56"/>
      <c r="GCN401" s="56"/>
      <c r="GCO401" s="56"/>
      <c r="GCP401" s="56"/>
      <c r="GCQ401" s="56"/>
      <c r="GCR401" s="56"/>
      <c r="GCS401" s="56"/>
      <c r="GCT401" s="56"/>
      <c r="GCU401" s="56"/>
      <c r="GCV401" s="56"/>
      <c r="GCW401" s="56"/>
      <c r="GCX401" s="56"/>
      <c r="GCY401" s="56"/>
      <c r="GCZ401" s="56"/>
      <c r="GDA401" s="56"/>
      <c r="GDB401" s="56"/>
      <c r="GDC401" s="56"/>
      <c r="GDD401" s="56"/>
      <c r="GDE401" s="56"/>
      <c r="GDF401" s="56"/>
      <c r="GDG401" s="56"/>
      <c r="GDH401" s="56"/>
      <c r="GDI401" s="56"/>
      <c r="GDJ401" s="56"/>
      <c r="GDK401" s="56"/>
      <c r="GDL401" s="56"/>
      <c r="GDM401" s="56"/>
      <c r="GDN401" s="56"/>
      <c r="GDO401" s="56"/>
      <c r="GDP401" s="56"/>
      <c r="GDQ401" s="56"/>
      <c r="GDR401" s="56"/>
      <c r="GDS401" s="56"/>
      <c r="GDT401" s="56"/>
      <c r="GDU401" s="56"/>
      <c r="GDV401" s="56"/>
      <c r="GDW401" s="56"/>
      <c r="GDX401" s="56"/>
      <c r="GDY401" s="56"/>
      <c r="GDZ401" s="56"/>
      <c r="GEA401" s="56"/>
      <c r="GEB401" s="56"/>
      <c r="GEC401" s="56"/>
      <c r="GED401" s="56"/>
      <c r="GEE401" s="56"/>
      <c r="GEF401" s="56"/>
      <c r="GEG401" s="56"/>
      <c r="GEH401" s="56"/>
      <c r="GEI401" s="56"/>
      <c r="GEJ401" s="56"/>
      <c r="GEK401" s="56"/>
      <c r="GEL401" s="56"/>
      <c r="GEM401" s="56"/>
      <c r="GEN401" s="56"/>
      <c r="GEO401" s="56"/>
      <c r="GEP401" s="56"/>
      <c r="GEQ401" s="56"/>
      <c r="GER401" s="56"/>
      <c r="GES401" s="56"/>
      <c r="GET401" s="56"/>
      <c r="GEU401" s="56"/>
      <c r="GEV401" s="56"/>
      <c r="GEW401" s="56"/>
      <c r="GEX401" s="56"/>
      <c r="GEY401" s="56"/>
      <c r="GEZ401" s="56"/>
      <c r="GFA401" s="56"/>
      <c r="GFB401" s="56"/>
      <c r="GFC401" s="56"/>
      <c r="GFD401" s="56"/>
      <c r="GFE401" s="56"/>
      <c r="GFF401" s="56"/>
      <c r="GFG401" s="56"/>
      <c r="GFH401" s="56"/>
      <c r="GFI401" s="56"/>
      <c r="GFJ401" s="56"/>
      <c r="GFK401" s="56"/>
      <c r="GFL401" s="56"/>
      <c r="GFM401" s="56"/>
      <c r="GFN401" s="56"/>
      <c r="GFO401" s="56"/>
      <c r="GFP401" s="56"/>
      <c r="GFQ401" s="56"/>
      <c r="GFR401" s="56"/>
      <c r="GFS401" s="56"/>
      <c r="GFT401" s="56"/>
      <c r="GFU401" s="56"/>
      <c r="GFV401" s="56"/>
      <c r="GFW401" s="56"/>
      <c r="GFX401" s="56"/>
      <c r="GFY401" s="56"/>
      <c r="GFZ401" s="56"/>
      <c r="GGA401" s="56"/>
      <c r="GGB401" s="56"/>
      <c r="GGC401" s="56"/>
      <c r="GGD401" s="56"/>
      <c r="GGE401" s="56"/>
      <c r="GGF401" s="56"/>
      <c r="GGG401" s="56"/>
      <c r="GGH401" s="56"/>
      <c r="GGI401" s="56"/>
      <c r="GGJ401" s="56"/>
      <c r="GGK401" s="56"/>
      <c r="GGL401" s="56"/>
      <c r="GGM401" s="56"/>
      <c r="GGN401" s="56"/>
      <c r="GGO401" s="56"/>
      <c r="GGP401" s="56"/>
      <c r="GGQ401" s="56"/>
      <c r="GGR401" s="56"/>
      <c r="GGS401" s="56"/>
      <c r="GGT401" s="56"/>
      <c r="GGU401" s="56"/>
      <c r="GGV401" s="56"/>
      <c r="GGW401" s="56"/>
      <c r="GGX401" s="56"/>
      <c r="GGY401" s="56"/>
      <c r="GGZ401" s="56"/>
      <c r="GHA401" s="56"/>
      <c r="GHB401" s="56"/>
      <c r="GHC401" s="56"/>
      <c r="GHD401" s="56"/>
      <c r="GHE401" s="56"/>
      <c r="GHF401" s="56"/>
      <c r="GHG401" s="56"/>
      <c r="GHH401" s="56"/>
      <c r="GHI401" s="56"/>
      <c r="GHJ401" s="56"/>
      <c r="GHK401" s="56"/>
      <c r="GHL401" s="56"/>
      <c r="GHM401" s="56"/>
      <c r="GHN401" s="56"/>
      <c r="GHO401" s="56"/>
      <c r="GHP401" s="56"/>
      <c r="GHQ401" s="56"/>
      <c r="GHR401" s="56"/>
      <c r="GHS401" s="56"/>
      <c r="GHT401" s="56"/>
      <c r="GHU401" s="56"/>
      <c r="GHV401" s="56"/>
      <c r="GHW401" s="56"/>
      <c r="GHX401" s="56"/>
      <c r="GHY401" s="56"/>
      <c r="GHZ401" s="56"/>
      <c r="GIA401" s="56"/>
      <c r="GIB401" s="56"/>
      <c r="GIC401" s="56"/>
      <c r="GID401" s="56"/>
      <c r="GIE401" s="56"/>
      <c r="GIF401" s="56"/>
      <c r="GIG401" s="56"/>
      <c r="GIH401" s="56"/>
      <c r="GII401" s="56"/>
      <c r="GIJ401" s="56"/>
      <c r="GIK401" s="56"/>
      <c r="GIL401" s="56"/>
      <c r="GIM401" s="56"/>
      <c r="GIN401" s="56"/>
      <c r="GIO401" s="56"/>
      <c r="GIP401" s="56"/>
      <c r="GIQ401" s="56"/>
      <c r="GIR401" s="56"/>
      <c r="GIS401" s="56"/>
      <c r="GIT401" s="56"/>
      <c r="GIU401" s="56"/>
      <c r="GIV401" s="56"/>
      <c r="GIW401" s="56"/>
      <c r="GIX401" s="56"/>
      <c r="GIY401" s="56"/>
      <c r="GIZ401" s="56"/>
      <c r="GJA401" s="56"/>
      <c r="GJB401" s="56"/>
      <c r="GJC401" s="56"/>
      <c r="GJD401" s="56"/>
      <c r="GJE401" s="56"/>
      <c r="GJF401" s="56"/>
      <c r="GJG401" s="56"/>
      <c r="GJH401" s="56"/>
      <c r="GJI401" s="56"/>
      <c r="GJJ401" s="56"/>
      <c r="GJK401" s="56"/>
      <c r="GJL401" s="56"/>
      <c r="GJM401" s="56"/>
      <c r="GJN401" s="56"/>
      <c r="GJO401" s="56"/>
      <c r="GJP401" s="56"/>
      <c r="GJQ401" s="56"/>
      <c r="GJR401" s="56"/>
      <c r="GJS401" s="56"/>
      <c r="GJT401" s="56"/>
      <c r="GJU401" s="56"/>
      <c r="GJV401" s="56"/>
      <c r="GJW401" s="56"/>
      <c r="GJX401" s="56"/>
      <c r="GJY401" s="56"/>
      <c r="GJZ401" s="56"/>
      <c r="GKA401" s="56"/>
      <c r="GKB401" s="56"/>
      <c r="GKC401" s="56"/>
      <c r="GKD401" s="56"/>
      <c r="GKE401" s="56"/>
      <c r="GKF401" s="56"/>
      <c r="GKG401" s="56"/>
      <c r="GKH401" s="56"/>
      <c r="GKI401" s="56"/>
      <c r="GKJ401" s="56"/>
      <c r="GKK401" s="56"/>
      <c r="GKL401" s="56"/>
      <c r="GKM401" s="56"/>
      <c r="GKN401" s="56"/>
      <c r="GKO401" s="56"/>
      <c r="GKP401" s="56"/>
      <c r="GKQ401" s="56"/>
      <c r="GKR401" s="56"/>
      <c r="GKS401" s="56"/>
      <c r="GKT401" s="56"/>
      <c r="GKU401" s="56"/>
      <c r="GKV401" s="56"/>
      <c r="GKW401" s="56"/>
      <c r="GKX401" s="56"/>
      <c r="GKY401" s="56"/>
      <c r="GKZ401" s="56"/>
      <c r="GLA401" s="56"/>
      <c r="GLB401" s="56"/>
      <c r="GLC401" s="56"/>
      <c r="GLD401" s="56"/>
      <c r="GLE401" s="56"/>
      <c r="GLF401" s="56"/>
      <c r="GLG401" s="56"/>
      <c r="GLH401" s="56"/>
      <c r="GLI401" s="56"/>
      <c r="GLJ401" s="56"/>
      <c r="GLK401" s="56"/>
      <c r="GLL401" s="56"/>
      <c r="GLM401" s="56"/>
      <c r="GLN401" s="56"/>
      <c r="GLO401" s="56"/>
      <c r="GLP401" s="56"/>
      <c r="GLQ401" s="56"/>
      <c r="GLR401" s="56"/>
      <c r="GLS401" s="56"/>
      <c r="GLT401" s="56"/>
      <c r="GLU401" s="56"/>
      <c r="GLV401" s="56"/>
      <c r="GLW401" s="56"/>
      <c r="GLX401" s="56"/>
      <c r="GLY401" s="56"/>
      <c r="GLZ401" s="56"/>
      <c r="GMA401" s="56"/>
      <c r="GMB401" s="56"/>
      <c r="GMC401" s="56"/>
      <c r="GMD401" s="56"/>
      <c r="GME401" s="56"/>
      <c r="GMF401" s="56"/>
      <c r="GMG401" s="56"/>
      <c r="GMH401" s="56"/>
      <c r="GMI401" s="56"/>
      <c r="GMJ401" s="56"/>
      <c r="GMK401" s="56"/>
      <c r="GML401" s="56"/>
      <c r="GMM401" s="56"/>
      <c r="GMN401" s="56"/>
      <c r="GMO401" s="56"/>
      <c r="GMP401" s="56"/>
      <c r="GMQ401" s="56"/>
      <c r="GMR401" s="56"/>
      <c r="GMS401" s="56"/>
      <c r="GMT401" s="56"/>
      <c r="GMU401" s="56"/>
      <c r="GMV401" s="56"/>
      <c r="GMW401" s="56"/>
      <c r="GMX401" s="56"/>
      <c r="GMY401" s="56"/>
      <c r="GMZ401" s="56"/>
      <c r="GNA401" s="56"/>
      <c r="GNB401" s="56"/>
      <c r="GNC401" s="56"/>
      <c r="GND401" s="56"/>
      <c r="GNE401" s="56"/>
      <c r="GNF401" s="56"/>
      <c r="GNG401" s="56"/>
      <c r="GNH401" s="56"/>
      <c r="GNI401" s="56"/>
      <c r="GNJ401" s="56"/>
      <c r="GNK401" s="56"/>
      <c r="GNL401" s="56"/>
      <c r="GNM401" s="56"/>
      <c r="GNN401" s="56"/>
      <c r="GNO401" s="56"/>
      <c r="GNP401" s="56"/>
      <c r="GNQ401" s="56"/>
      <c r="GNR401" s="56"/>
      <c r="GNS401" s="56"/>
      <c r="GNT401" s="56"/>
      <c r="GNU401" s="56"/>
      <c r="GNV401" s="56"/>
      <c r="GNW401" s="56"/>
      <c r="GNX401" s="56"/>
      <c r="GNY401" s="56"/>
      <c r="GNZ401" s="56"/>
      <c r="GOA401" s="56"/>
      <c r="GOB401" s="56"/>
      <c r="GOC401" s="56"/>
      <c r="GOD401" s="56"/>
      <c r="GOE401" s="56"/>
      <c r="GOF401" s="56"/>
      <c r="GOG401" s="56"/>
      <c r="GOH401" s="56"/>
      <c r="GOI401" s="56"/>
      <c r="GOJ401" s="56"/>
      <c r="GOK401" s="56"/>
      <c r="GOL401" s="56"/>
      <c r="GOM401" s="56"/>
      <c r="GON401" s="56"/>
      <c r="GOO401" s="56"/>
      <c r="GOP401" s="56"/>
      <c r="GOQ401" s="56"/>
      <c r="GOR401" s="56"/>
      <c r="GOS401" s="56"/>
      <c r="GOT401" s="56"/>
      <c r="GOU401" s="56"/>
      <c r="GOV401" s="56"/>
      <c r="GOW401" s="56"/>
      <c r="GOX401" s="56"/>
      <c r="GOY401" s="56"/>
      <c r="GOZ401" s="56"/>
      <c r="GPA401" s="56"/>
      <c r="GPB401" s="56"/>
      <c r="GPC401" s="56"/>
      <c r="GPD401" s="56"/>
      <c r="GPE401" s="56"/>
      <c r="GPF401" s="56"/>
      <c r="GPG401" s="56"/>
      <c r="GPH401" s="56"/>
      <c r="GPI401" s="56"/>
      <c r="GPJ401" s="56"/>
      <c r="GPK401" s="56"/>
      <c r="GPL401" s="56"/>
      <c r="GPM401" s="56"/>
      <c r="GPN401" s="56"/>
      <c r="GPO401" s="56"/>
      <c r="GPP401" s="56"/>
      <c r="GPQ401" s="56"/>
      <c r="GPR401" s="56"/>
      <c r="GPS401" s="56"/>
      <c r="GPT401" s="56"/>
      <c r="GPU401" s="56"/>
      <c r="GPV401" s="56"/>
      <c r="GPW401" s="56"/>
      <c r="GPX401" s="56"/>
      <c r="GPY401" s="56"/>
      <c r="GPZ401" s="56"/>
      <c r="GQA401" s="56"/>
      <c r="GQB401" s="56"/>
      <c r="GQC401" s="56"/>
      <c r="GQD401" s="56"/>
      <c r="GQE401" s="56"/>
      <c r="GQF401" s="56"/>
      <c r="GQG401" s="56"/>
      <c r="GQH401" s="56"/>
      <c r="GQI401" s="56"/>
      <c r="GQJ401" s="56"/>
      <c r="GQK401" s="56"/>
      <c r="GQL401" s="56"/>
      <c r="GQM401" s="56"/>
      <c r="GQN401" s="56"/>
      <c r="GQO401" s="56"/>
      <c r="GQP401" s="56"/>
      <c r="GQQ401" s="56"/>
      <c r="GQR401" s="56"/>
      <c r="GQS401" s="56"/>
      <c r="GQT401" s="56"/>
      <c r="GQU401" s="56"/>
      <c r="GQV401" s="56"/>
      <c r="GQW401" s="56"/>
      <c r="GQX401" s="56"/>
      <c r="GQY401" s="56"/>
      <c r="GQZ401" s="56"/>
      <c r="GRA401" s="56"/>
      <c r="GRB401" s="56"/>
      <c r="GRC401" s="56"/>
      <c r="GRD401" s="56"/>
      <c r="GRE401" s="56"/>
      <c r="GRF401" s="56"/>
      <c r="GRG401" s="56"/>
      <c r="GRH401" s="56"/>
      <c r="GRI401" s="56"/>
      <c r="GRJ401" s="56"/>
      <c r="GRK401" s="56"/>
      <c r="GRL401" s="56"/>
      <c r="GRM401" s="56"/>
      <c r="GRN401" s="56"/>
      <c r="GRO401" s="56"/>
      <c r="GRP401" s="56"/>
      <c r="GRQ401" s="56"/>
      <c r="GRR401" s="56"/>
      <c r="GRS401" s="56"/>
      <c r="GRT401" s="56"/>
      <c r="GRU401" s="56"/>
      <c r="GRV401" s="56"/>
      <c r="GRW401" s="56"/>
      <c r="GRX401" s="56"/>
      <c r="GRY401" s="56"/>
      <c r="GRZ401" s="56"/>
      <c r="GSA401" s="56"/>
      <c r="GSB401" s="56"/>
      <c r="GSC401" s="56"/>
      <c r="GSD401" s="56"/>
      <c r="GSE401" s="56"/>
      <c r="GSF401" s="56"/>
      <c r="GSG401" s="56"/>
      <c r="GSH401" s="56"/>
      <c r="GSI401" s="56"/>
      <c r="GSJ401" s="56"/>
      <c r="GSK401" s="56"/>
      <c r="GSL401" s="56"/>
      <c r="GSM401" s="56"/>
      <c r="GSN401" s="56"/>
      <c r="GSO401" s="56"/>
      <c r="GSP401" s="56"/>
      <c r="GSQ401" s="56"/>
      <c r="GSR401" s="56"/>
      <c r="GSS401" s="56"/>
      <c r="GST401" s="56"/>
      <c r="GSU401" s="56"/>
      <c r="GSV401" s="56"/>
      <c r="GSW401" s="56"/>
      <c r="GSX401" s="56"/>
      <c r="GSY401" s="56"/>
      <c r="GSZ401" s="56"/>
      <c r="GTA401" s="56"/>
      <c r="GTB401" s="56"/>
      <c r="GTC401" s="56"/>
      <c r="GTD401" s="56"/>
      <c r="GTE401" s="56"/>
      <c r="GTF401" s="56"/>
      <c r="GTG401" s="56"/>
      <c r="GTH401" s="56"/>
      <c r="GTI401" s="56"/>
      <c r="GTJ401" s="56"/>
      <c r="GTK401" s="56"/>
      <c r="GTL401" s="56"/>
      <c r="GTM401" s="56"/>
      <c r="GTN401" s="56"/>
      <c r="GTO401" s="56"/>
      <c r="GTP401" s="56"/>
      <c r="GTQ401" s="56"/>
      <c r="GTR401" s="56"/>
      <c r="GTS401" s="56"/>
      <c r="GTT401" s="56"/>
      <c r="GTU401" s="56"/>
      <c r="GTV401" s="56"/>
      <c r="GTW401" s="56"/>
      <c r="GTX401" s="56"/>
      <c r="GTY401" s="56"/>
      <c r="GTZ401" s="56"/>
      <c r="GUA401" s="56"/>
      <c r="GUB401" s="56"/>
      <c r="GUC401" s="56"/>
      <c r="GUD401" s="56"/>
      <c r="GUE401" s="56"/>
      <c r="GUF401" s="56"/>
      <c r="GUG401" s="56"/>
      <c r="GUH401" s="56"/>
      <c r="GUI401" s="56"/>
      <c r="GUJ401" s="56"/>
      <c r="GUK401" s="56"/>
      <c r="GUL401" s="56"/>
      <c r="GUM401" s="56"/>
      <c r="GUN401" s="56"/>
      <c r="GUO401" s="56"/>
      <c r="GUP401" s="56"/>
      <c r="GUQ401" s="56"/>
      <c r="GUR401" s="56"/>
      <c r="GUS401" s="56"/>
      <c r="GUT401" s="56"/>
      <c r="GUU401" s="56"/>
      <c r="GUV401" s="56"/>
      <c r="GUW401" s="56"/>
      <c r="GUX401" s="56"/>
      <c r="GUY401" s="56"/>
      <c r="GUZ401" s="56"/>
      <c r="GVA401" s="56"/>
      <c r="GVB401" s="56"/>
      <c r="GVC401" s="56"/>
      <c r="GVD401" s="56"/>
      <c r="GVE401" s="56"/>
      <c r="GVF401" s="56"/>
      <c r="GVG401" s="56"/>
      <c r="GVH401" s="56"/>
      <c r="GVI401" s="56"/>
      <c r="GVJ401" s="56"/>
      <c r="GVK401" s="56"/>
      <c r="GVL401" s="56"/>
      <c r="GVM401" s="56"/>
      <c r="GVN401" s="56"/>
      <c r="GVO401" s="56"/>
      <c r="GVP401" s="56"/>
      <c r="GVQ401" s="56"/>
      <c r="GVR401" s="56"/>
      <c r="GVS401" s="56"/>
      <c r="GVT401" s="56"/>
      <c r="GVU401" s="56"/>
      <c r="GVV401" s="56"/>
      <c r="GVW401" s="56"/>
      <c r="GVX401" s="56"/>
      <c r="GVY401" s="56"/>
      <c r="GVZ401" s="56"/>
      <c r="GWA401" s="56"/>
      <c r="GWB401" s="56"/>
      <c r="GWC401" s="56"/>
      <c r="GWD401" s="56"/>
      <c r="GWE401" s="56"/>
      <c r="GWF401" s="56"/>
      <c r="GWG401" s="56"/>
      <c r="GWH401" s="56"/>
      <c r="GWI401" s="56"/>
      <c r="GWJ401" s="56"/>
      <c r="GWK401" s="56"/>
      <c r="GWL401" s="56"/>
      <c r="GWM401" s="56"/>
      <c r="GWN401" s="56"/>
      <c r="GWO401" s="56"/>
      <c r="GWP401" s="56"/>
      <c r="GWQ401" s="56"/>
      <c r="GWR401" s="56"/>
      <c r="GWS401" s="56"/>
      <c r="GWT401" s="56"/>
      <c r="GWU401" s="56"/>
      <c r="GWV401" s="56"/>
      <c r="GWW401" s="56"/>
      <c r="GWX401" s="56"/>
      <c r="GWY401" s="56"/>
      <c r="GWZ401" s="56"/>
      <c r="GXA401" s="56"/>
      <c r="GXB401" s="56"/>
      <c r="GXC401" s="56"/>
      <c r="GXD401" s="56"/>
      <c r="GXE401" s="56"/>
      <c r="GXF401" s="56"/>
      <c r="GXG401" s="56"/>
      <c r="GXH401" s="56"/>
      <c r="GXI401" s="56"/>
      <c r="GXJ401" s="56"/>
      <c r="GXK401" s="56"/>
      <c r="GXL401" s="56"/>
      <c r="GXM401" s="56"/>
      <c r="GXN401" s="56"/>
      <c r="GXO401" s="56"/>
      <c r="GXP401" s="56"/>
      <c r="GXQ401" s="56"/>
      <c r="GXR401" s="56"/>
      <c r="GXS401" s="56"/>
      <c r="GXT401" s="56"/>
      <c r="GXU401" s="56"/>
      <c r="GXV401" s="56"/>
      <c r="GXW401" s="56"/>
      <c r="GXX401" s="56"/>
      <c r="GXY401" s="56"/>
      <c r="GXZ401" s="56"/>
      <c r="GYA401" s="56"/>
      <c r="GYB401" s="56"/>
      <c r="GYC401" s="56"/>
      <c r="GYD401" s="56"/>
      <c r="GYE401" s="56"/>
      <c r="GYF401" s="56"/>
      <c r="GYG401" s="56"/>
      <c r="GYH401" s="56"/>
      <c r="GYI401" s="56"/>
      <c r="GYJ401" s="56"/>
      <c r="GYK401" s="56"/>
      <c r="GYL401" s="56"/>
      <c r="GYM401" s="56"/>
      <c r="GYN401" s="56"/>
      <c r="GYO401" s="56"/>
      <c r="GYP401" s="56"/>
      <c r="GYQ401" s="56"/>
      <c r="GYR401" s="56"/>
      <c r="GYS401" s="56"/>
      <c r="GYT401" s="56"/>
      <c r="GYU401" s="56"/>
      <c r="GYV401" s="56"/>
      <c r="GYW401" s="56"/>
      <c r="GYX401" s="56"/>
      <c r="GYY401" s="56"/>
      <c r="GYZ401" s="56"/>
      <c r="GZA401" s="56"/>
      <c r="GZB401" s="56"/>
      <c r="GZC401" s="56"/>
      <c r="GZD401" s="56"/>
      <c r="GZE401" s="56"/>
      <c r="GZF401" s="56"/>
      <c r="GZG401" s="56"/>
      <c r="GZH401" s="56"/>
      <c r="GZI401" s="56"/>
      <c r="GZJ401" s="56"/>
      <c r="GZK401" s="56"/>
      <c r="GZL401" s="56"/>
      <c r="GZM401" s="56"/>
      <c r="GZN401" s="56"/>
      <c r="GZO401" s="56"/>
      <c r="GZP401" s="56"/>
      <c r="GZQ401" s="56"/>
      <c r="GZR401" s="56"/>
      <c r="GZS401" s="56"/>
      <c r="GZT401" s="56"/>
      <c r="GZU401" s="56"/>
      <c r="GZV401" s="56"/>
      <c r="GZW401" s="56"/>
      <c r="GZX401" s="56"/>
      <c r="GZY401" s="56"/>
      <c r="GZZ401" s="56"/>
      <c r="HAA401" s="56"/>
      <c r="HAB401" s="56"/>
      <c r="HAC401" s="56"/>
      <c r="HAD401" s="56"/>
      <c r="HAE401" s="56"/>
      <c r="HAF401" s="56"/>
      <c r="HAG401" s="56"/>
      <c r="HAH401" s="56"/>
      <c r="HAI401" s="56"/>
      <c r="HAJ401" s="56"/>
      <c r="HAK401" s="56"/>
      <c r="HAL401" s="56"/>
      <c r="HAM401" s="56"/>
      <c r="HAN401" s="56"/>
      <c r="HAO401" s="56"/>
      <c r="HAP401" s="56"/>
      <c r="HAQ401" s="56"/>
      <c r="HAR401" s="56"/>
      <c r="HAS401" s="56"/>
      <c r="HAT401" s="56"/>
      <c r="HAU401" s="56"/>
      <c r="HAV401" s="56"/>
      <c r="HAW401" s="56"/>
      <c r="HAX401" s="56"/>
      <c r="HAY401" s="56"/>
      <c r="HAZ401" s="56"/>
      <c r="HBA401" s="56"/>
      <c r="HBB401" s="56"/>
      <c r="HBC401" s="56"/>
      <c r="HBD401" s="56"/>
      <c r="HBE401" s="56"/>
      <c r="HBF401" s="56"/>
      <c r="HBG401" s="56"/>
      <c r="HBH401" s="56"/>
      <c r="HBI401" s="56"/>
      <c r="HBJ401" s="56"/>
      <c r="HBK401" s="56"/>
      <c r="HBL401" s="56"/>
      <c r="HBM401" s="56"/>
      <c r="HBN401" s="56"/>
      <c r="HBO401" s="56"/>
      <c r="HBP401" s="56"/>
      <c r="HBQ401" s="56"/>
      <c r="HBR401" s="56"/>
      <c r="HBS401" s="56"/>
      <c r="HBT401" s="56"/>
      <c r="HBU401" s="56"/>
      <c r="HBV401" s="56"/>
      <c r="HBW401" s="56"/>
      <c r="HBX401" s="56"/>
      <c r="HBY401" s="56"/>
      <c r="HBZ401" s="56"/>
      <c r="HCA401" s="56"/>
      <c r="HCB401" s="56"/>
      <c r="HCC401" s="56"/>
      <c r="HCD401" s="56"/>
      <c r="HCE401" s="56"/>
      <c r="HCF401" s="56"/>
      <c r="HCG401" s="56"/>
      <c r="HCH401" s="56"/>
      <c r="HCI401" s="56"/>
      <c r="HCJ401" s="56"/>
      <c r="HCK401" s="56"/>
      <c r="HCL401" s="56"/>
      <c r="HCM401" s="56"/>
      <c r="HCN401" s="56"/>
      <c r="HCO401" s="56"/>
      <c r="HCP401" s="56"/>
      <c r="HCQ401" s="56"/>
      <c r="HCR401" s="56"/>
      <c r="HCS401" s="56"/>
      <c r="HCT401" s="56"/>
      <c r="HCU401" s="56"/>
      <c r="HCV401" s="56"/>
      <c r="HCW401" s="56"/>
      <c r="HCX401" s="56"/>
      <c r="HCY401" s="56"/>
      <c r="HCZ401" s="56"/>
      <c r="HDA401" s="56"/>
      <c r="HDB401" s="56"/>
      <c r="HDC401" s="56"/>
      <c r="HDD401" s="56"/>
      <c r="HDE401" s="56"/>
      <c r="HDF401" s="56"/>
      <c r="HDG401" s="56"/>
      <c r="HDH401" s="56"/>
      <c r="HDI401" s="56"/>
      <c r="HDJ401" s="56"/>
      <c r="HDK401" s="56"/>
      <c r="HDL401" s="56"/>
      <c r="HDM401" s="56"/>
      <c r="HDN401" s="56"/>
      <c r="HDO401" s="56"/>
      <c r="HDP401" s="56"/>
      <c r="HDQ401" s="56"/>
      <c r="HDR401" s="56"/>
      <c r="HDS401" s="56"/>
      <c r="HDT401" s="56"/>
      <c r="HDU401" s="56"/>
      <c r="HDV401" s="56"/>
      <c r="HDW401" s="56"/>
      <c r="HDX401" s="56"/>
      <c r="HDY401" s="56"/>
      <c r="HDZ401" s="56"/>
      <c r="HEA401" s="56"/>
      <c r="HEB401" s="56"/>
      <c r="HEC401" s="56"/>
      <c r="HED401" s="56"/>
      <c r="HEE401" s="56"/>
      <c r="HEF401" s="56"/>
      <c r="HEG401" s="56"/>
      <c r="HEH401" s="56"/>
      <c r="HEI401" s="56"/>
      <c r="HEJ401" s="56"/>
      <c r="HEK401" s="56"/>
      <c r="HEL401" s="56"/>
      <c r="HEM401" s="56"/>
      <c r="HEN401" s="56"/>
      <c r="HEO401" s="56"/>
      <c r="HEP401" s="56"/>
      <c r="HEQ401" s="56"/>
      <c r="HER401" s="56"/>
      <c r="HES401" s="56"/>
      <c r="HET401" s="56"/>
      <c r="HEU401" s="56"/>
      <c r="HEV401" s="56"/>
      <c r="HEW401" s="56"/>
      <c r="HEX401" s="56"/>
      <c r="HEY401" s="56"/>
      <c r="HEZ401" s="56"/>
      <c r="HFA401" s="56"/>
      <c r="HFB401" s="56"/>
      <c r="HFC401" s="56"/>
      <c r="HFD401" s="56"/>
      <c r="HFE401" s="56"/>
      <c r="HFF401" s="56"/>
      <c r="HFG401" s="56"/>
      <c r="HFH401" s="56"/>
      <c r="HFI401" s="56"/>
      <c r="HFJ401" s="56"/>
      <c r="HFK401" s="56"/>
      <c r="HFL401" s="56"/>
      <c r="HFM401" s="56"/>
      <c r="HFN401" s="56"/>
      <c r="HFO401" s="56"/>
      <c r="HFP401" s="56"/>
      <c r="HFQ401" s="56"/>
      <c r="HFR401" s="56"/>
      <c r="HFS401" s="56"/>
      <c r="HFT401" s="56"/>
      <c r="HFU401" s="56"/>
      <c r="HFV401" s="56"/>
      <c r="HFW401" s="56"/>
      <c r="HFX401" s="56"/>
      <c r="HFY401" s="56"/>
      <c r="HFZ401" s="56"/>
      <c r="HGA401" s="56"/>
      <c r="HGB401" s="56"/>
      <c r="HGC401" s="56"/>
      <c r="HGD401" s="56"/>
      <c r="HGE401" s="56"/>
      <c r="HGF401" s="56"/>
      <c r="HGG401" s="56"/>
      <c r="HGH401" s="56"/>
      <c r="HGI401" s="56"/>
      <c r="HGJ401" s="56"/>
      <c r="HGK401" s="56"/>
      <c r="HGL401" s="56"/>
      <c r="HGM401" s="56"/>
      <c r="HGN401" s="56"/>
      <c r="HGO401" s="56"/>
      <c r="HGP401" s="56"/>
      <c r="HGQ401" s="56"/>
      <c r="HGR401" s="56"/>
      <c r="HGS401" s="56"/>
      <c r="HGT401" s="56"/>
      <c r="HGU401" s="56"/>
      <c r="HGV401" s="56"/>
      <c r="HGW401" s="56"/>
      <c r="HGX401" s="56"/>
      <c r="HGY401" s="56"/>
      <c r="HGZ401" s="56"/>
      <c r="HHA401" s="56"/>
      <c r="HHB401" s="56"/>
      <c r="HHC401" s="56"/>
      <c r="HHD401" s="56"/>
      <c r="HHE401" s="56"/>
      <c r="HHF401" s="56"/>
      <c r="HHG401" s="56"/>
      <c r="HHH401" s="56"/>
      <c r="HHI401" s="56"/>
      <c r="HHJ401" s="56"/>
      <c r="HHK401" s="56"/>
      <c r="HHL401" s="56"/>
      <c r="HHM401" s="56"/>
      <c r="HHN401" s="56"/>
      <c r="HHO401" s="56"/>
      <c r="HHP401" s="56"/>
      <c r="HHQ401" s="56"/>
      <c r="HHR401" s="56"/>
      <c r="HHS401" s="56"/>
      <c r="HHT401" s="56"/>
      <c r="HHU401" s="56"/>
      <c r="HHV401" s="56"/>
      <c r="HHW401" s="56"/>
      <c r="HHX401" s="56"/>
      <c r="HHY401" s="56"/>
      <c r="HHZ401" s="56"/>
      <c r="HIA401" s="56"/>
      <c r="HIB401" s="56"/>
      <c r="HIC401" s="56"/>
      <c r="HID401" s="56"/>
      <c r="HIE401" s="56"/>
      <c r="HIF401" s="56"/>
      <c r="HIG401" s="56"/>
      <c r="HIH401" s="56"/>
      <c r="HII401" s="56"/>
      <c r="HIJ401" s="56"/>
      <c r="HIK401" s="56"/>
      <c r="HIL401" s="56"/>
      <c r="HIM401" s="56"/>
      <c r="HIN401" s="56"/>
      <c r="HIO401" s="56"/>
      <c r="HIP401" s="56"/>
      <c r="HIQ401" s="56"/>
      <c r="HIR401" s="56"/>
      <c r="HIS401" s="56"/>
      <c r="HIT401" s="56"/>
      <c r="HIU401" s="56"/>
      <c r="HIV401" s="56"/>
      <c r="HIW401" s="56"/>
      <c r="HIX401" s="56"/>
      <c r="HIY401" s="56"/>
      <c r="HIZ401" s="56"/>
      <c r="HJA401" s="56"/>
      <c r="HJB401" s="56"/>
      <c r="HJC401" s="56"/>
      <c r="HJD401" s="56"/>
      <c r="HJE401" s="56"/>
      <c r="HJF401" s="56"/>
      <c r="HJG401" s="56"/>
      <c r="HJH401" s="56"/>
      <c r="HJI401" s="56"/>
      <c r="HJJ401" s="56"/>
      <c r="HJK401" s="56"/>
      <c r="HJL401" s="56"/>
      <c r="HJM401" s="56"/>
      <c r="HJN401" s="56"/>
      <c r="HJO401" s="56"/>
      <c r="HJP401" s="56"/>
      <c r="HJQ401" s="56"/>
      <c r="HJR401" s="56"/>
      <c r="HJS401" s="56"/>
      <c r="HJT401" s="56"/>
      <c r="HJU401" s="56"/>
      <c r="HJV401" s="56"/>
      <c r="HJW401" s="56"/>
      <c r="HJX401" s="56"/>
      <c r="HJY401" s="56"/>
      <c r="HJZ401" s="56"/>
      <c r="HKA401" s="56"/>
      <c r="HKB401" s="56"/>
      <c r="HKC401" s="56"/>
      <c r="HKD401" s="56"/>
      <c r="HKE401" s="56"/>
      <c r="HKF401" s="56"/>
      <c r="HKG401" s="56"/>
      <c r="HKH401" s="56"/>
      <c r="HKI401" s="56"/>
      <c r="HKJ401" s="56"/>
      <c r="HKK401" s="56"/>
      <c r="HKL401" s="56"/>
      <c r="HKM401" s="56"/>
      <c r="HKN401" s="56"/>
      <c r="HKO401" s="56"/>
      <c r="HKP401" s="56"/>
      <c r="HKQ401" s="56"/>
      <c r="HKR401" s="56"/>
      <c r="HKS401" s="56"/>
      <c r="HKT401" s="56"/>
      <c r="HKU401" s="56"/>
      <c r="HKV401" s="56"/>
      <c r="HKW401" s="56"/>
      <c r="HKX401" s="56"/>
      <c r="HKY401" s="56"/>
      <c r="HKZ401" s="56"/>
      <c r="HLA401" s="56"/>
      <c r="HLB401" s="56"/>
      <c r="HLC401" s="56"/>
      <c r="HLD401" s="56"/>
      <c r="HLE401" s="56"/>
      <c r="HLF401" s="56"/>
      <c r="HLG401" s="56"/>
      <c r="HLH401" s="56"/>
      <c r="HLI401" s="56"/>
      <c r="HLJ401" s="56"/>
      <c r="HLK401" s="56"/>
      <c r="HLL401" s="56"/>
      <c r="HLM401" s="56"/>
      <c r="HLN401" s="56"/>
      <c r="HLO401" s="56"/>
      <c r="HLP401" s="56"/>
      <c r="HLQ401" s="56"/>
      <c r="HLR401" s="56"/>
      <c r="HLS401" s="56"/>
      <c r="HLT401" s="56"/>
      <c r="HLU401" s="56"/>
      <c r="HLV401" s="56"/>
      <c r="HLW401" s="56"/>
      <c r="HLX401" s="56"/>
      <c r="HLY401" s="56"/>
      <c r="HLZ401" s="56"/>
      <c r="HMA401" s="56"/>
      <c r="HMB401" s="56"/>
      <c r="HMC401" s="56"/>
      <c r="HMD401" s="56"/>
      <c r="HME401" s="56"/>
      <c r="HMF401" s="56"/>
      <c r="HMG401" s="56"/>
      <c r="HMH401" s="56"/>
      <c r="HMI401" s="56"/>
      <c r="HMJ401" s="56"/>
      <c r="HMK401" s="56"/>
      <c r="HML401" s="56"/>
      <c r="HMM401" s="56"/>
      <c r="HMN401" s="56"/>
      <c r="HMO401" s="56"/>
      <c r="HMP401" s="56"/>
      <c r="HMQ401" s="56"/>
      <c r="HMR401" s="56"/>
      <c r="HMS401" s="56"/>
      <c r="HMT401" s="56"/>
      <c r="HMU401" s="56"/>
      <c r="HMV401" s="56"/>
      <c r="HMW401" s="56"/>
      <c r="HMX401" s="56"/>
      <c r="HMY401" s="56"/>
      <c r="HMZ401" s="56"/>
      <c r="HNA401" s="56"/>
      <c r="HNB401" s="56"/>
      <c r="HNC401" s="56"/>
      <c r="HND401" s="56"/>
      <c r="HNE401" s="56"/>
      <c r="HNF401" s="56"/>
      <c r="HNG401" s="56"/>
      <c r="HNH401" s="56"/>
      <c r="HNI401" s="56"/>
      <c r="HNJ401" s="56"/>
      <c r="HNK401" s="56"/>
      <c r="HNL401" s="56"/>
      <c r="HNM401" s="56"/>
      <c r="HNN401" s="56"/>
      <c r="HNO401" s="56"/>
      <c r="HNP401" s="56"/>
      <c r="HNQ401" s="56"/>
      <c r="HNR401" s="56"/>
      <c r="HNS401" s="56"/>
      <c r="HNT401" s="56"/>
      <c r="HNU401" s="56"/>
      <c r="HNV401" s="56"/>
      <c r="HNW401" s="56"/>
      <c r="HNX401" s="56"/>
      <c r="HNY401" s="56"/>
      <c r="HNZ401" s="56"/>
      <c r="HOA401" s="56"/>
      <c r="HOB401" s="56"/>
      <c r="HOC401" s="56"/>
      <c r="HOD401" s="56"/>
      <c r="HOE401" s="56"/>
      <c r="HOF401" s="56"/>
      <c r="HOG401" s="56"/>
      <c r="HOH401" s="56"/>
      <c r="HOI401" s="56"/>
      <c r="HOJ401" s="56"/>
      <c r="HOK401" s="56"/>
      <c r="HOL401" s="56"/>
      <c r="HOM401" s="56"/>
      <c r="HON401" s="56"/>
      <c r="HOO401" s="56"/>
      <c r="HOP401" s="56"/>
      <c r="HOQ401" s="56"/>
      <c r="HOR401" s="56"/>
      <c r="HOS401" s="56"/>
      <c r="HOT401" s="56"/>
      <c r="HOU401" s="56"/>
      <c r="HOV401" s="56"/>
      <c r="HOW401" s="56"/>
      <c r="HOX401" s="56"/>
      <c r="HOY401" s="56"/>
      <c r="HOZ401" s="56"/>
      <c r="HPA401" s="56"/>
      <c r="HPB401" s="56"/>
      <c r="HPC401" s="56"/>
      <c r="HPD401" s="56"/>
      <c r="HPE401" s="56"/>
      <c r="HPF401" s="56"/>
      <c r="HPG401" s="56"/>
      <c r="HPH401" s="56"/>
      <c r="HPI401" s="56"/>
      <c r="HPJ401" s="56"/>
      <c r="HPK401" s="56"/>
      <c r="HPL401" s="56"/>
      <c r="HPM401" s="56"/>
      <c r="HPN401" s="56"/>
      <c r="HPO401" s="56"/>
      <c r="HPP401" s="56"/>
      <c r="HPQ401" s="56"/>
      <c r="HPR401" s="56"/>
      <c r="HPS401" s="56"/>
      <c r="HPT401" s="56"/>
      <c r="HPU401" s="56"/>
      <c r="HPV401" s="56"/>
      <c r="HPW401" s="56"/>
      <c r="HPX401" s="56"/>
      <c r="HPY401" s="56"/>
      <c r="HPZ401" s="56"/>
      <c r="HQA401" s="56"/>
      <c r="HQB401" s="56"/>
      <c r="HQC401" s="56"/>
      <c r="HQD401" s="56"/>
      <c r="HQE401" s="56"/>
      <c r="HQF401" s="56"/>
      <c r="HQG401" s="56"/>
      <c r="HQH401" s="56"/>
      <c r="HQI401" s="56"/>
      <c r="HQJ401" s="56"/>
      <c r="HQK401" s="56"/>
      <c r="HQL401" s="56"/>
      <c r="HQM401" s="56"/>
      <c r="HQN401" s="56"/>
      <c r="HQO401" s="56"/>
      <c r="HQP401" s="56"/>
      <c r="HQQ401" s="56"/>
      <c r="HQR401" s="56"/>
      <c r="HQS401" s="56"/>
      <c r="HQT401" s="56"/>
      <c r="HQU401" s="56"/>
      <c r="HQV401" s="56"/>
      <c r="HQW401" s="56"/>
      <c r="HQX401" s="56"/>
      <c r="HQY401" s="56"/>
      <c r="HQZ401" s="56"/>
      <c r="HRA401" s="56"/>
      <c r="HRB401" s="56"/>
      <c r="HRC401" s="56"/>
      <c r="HRD401" s="56"/>
      <c r="HRE401" s="56"/>
      <c r="HRF401" s="56"/>
      <c r="HRG401" s="56"/>
      <c r="HRH401" s="56"/>
      <c r="HRI401" s="56"/>
      <c r="HRJ401" s="56"/>
      <c r="HRK401" s="56"/>
      <c r="HRL401" s="56"/>
      <c r="HRM401" s="56"/>
      <c r="HRN401" s="56"/>
      <c r="HRO401" s="56"/>
      <c r="HRP401" s="56"/>
      <c r="HRQ401" s="56"/>
      <c r="HRR401" s="56"/>
      <c r="HRS401" s="56"/>
      <c r="HRT401" s="56"/>
      <c r="HRU401" s="56"/>
      <c r="HRV401" s="56"/>
      <c r="HRW401" s="56"/>
      <c r="HRX401" s="56"/>
      <c r="HRY401" s="56"/>
      <c r="HRZ401" s="56"/>
      <c r="HSA401" s="56"/>
      <c r="HSB401" s="56"/>
      <c r="HSC401" s="56"/>
      <c r="HSD401" s="56"/>
      <c r="HSE401" s="56"/>
      <c r="HSF401" s="56"/>
      <c r="HSG401" s="56"/>
      <c r="HSH401" s="56"/>
      <c r="HSI401" s="56"/>
      <c r="HSJ401" s="56"/>
      <c r="HSK401" s="56"/>
      <c r="HSL401" s="56"/>
      <c r="HSM401" s="56"/>
      <c r="HSN401" s="56"/>
      <c r="HSO401" s="56"/>
      <c r="HSP401" s="56"/>
      <c r="HSQ401" s="56"/>
      <c r="HSR401" s="56"/>
      <c r="HSS401" s="56"/>
      <c r="HST401" s="56"/>
      <c r="HSU401" s="56"/>
      <c r="HSV401" s="56"/>
      <c r="HSW401" s="56"/>
      <c r="HSX401" s="56"/>
      <c r="HSY401" s="56"/>
      <c r="HSZ401" s="56"/>
      <c r="HTA401" s="56"/>
      <c r="HTB401" s="56"/>
      <c r="HTC401" s="56"/>
      <c r="HTD401" s="56"/>
      <c r="HTE401" s="56"/>
      <c r="HTF401" s="56"/>
      <c r="HTG401" s="56"/>
      <c r="HTH401" s="56"/>
      <c r="HTI401" s="56"/>
      <c r="HTJ401" s="56"/>
      <c r="HTK401" s="56"/>
      <c r="HTL401" s="56"/>
      <c r="HTM401" s="56"/>
      <c r="HTN401" s="56"/>
      <c r="HTO401" s="56"/>
      <c r="HTP401" s="56"/>
      <c r="HTQ401" s="56"/>
      <c r="HTR401" s="56"/>
      <c r="HTS401" s="56"/>
      <c r="HTT401" s="56"/>
      <c r="HTU401" s="56"/>
      <c r="HTV401" s="56"/>
      <c r="HTW401" s="56"/>
      <c r="HTX401" s="56"/>
      <c r="HTY401" s="56"/>
      <c r="HTZ401" s="56"/>
      <c r="HUA401" s="56"/>
      <c r="HUB401" s="56"/>
      <c r="HUC401" s="56"/>
      <c r="HUD401" s="56"/>
      <c r="HUE401" s="56"/>
      <c r="HUF401" s="56"/>
      <c r="HUG401" s="56"/>
      <c r="HUH401" s="56"/>
      <c r="HUI401" s="56"/>
      <c r="HUJ401" s="56"/>
      <c r="HUK401" s="56"/>
      <c r="HUL401" s="56"/>
      <c r="HUM401" s="56"/>
      <c r="HUN401" s="56"/>
      <c r="HUO401" s="56"/>
      <c r="HUP401" s="56"/>
      <c r="HUQ401" s="56"/>
      <c r="HUR401" s="56"/>
      <c r="HUS401" s="56"/>
      <c r="HUT401" s="56"/>
      <c r="HUU401" s="56"/>
      <c r="HUV401" s="56"/>
      <c r="HUW401" s="56"/>
      <c r="HUX401" s="56"/>
      <c r="HUY401" s="56"/>
      <c r="HUZ401" s="56"/>
      <c r="HVA401" s="56"/>
      <c r="HVB401" s="56"/>
      <c r="HVC401" s="56"/>
      <c r="HVD401" s="56"/>
      <c r="HVE401" s="56"/>
      <c r="HVF401" s="56"/>
      <c r="HVG401" s="56"/>
      <c r="HVH401" s="56"/>
      <c r="HVI401" s="56"/>
      <c r="HVJ401" s="56"/>
      <c r="HVK401" s="56"/>
      <c r="HVL401" s="56"/>
      <c r="HVM401" s="56"/>
      <c r="HVN401" s="56"/>
      <c r="HVO401" s="56"/>
      <c r="HVP401" s="56"/>
      <c r="HVQ401" s="56"/>
      <c r="HVR401" s="56"/>
      <c r="HVS401" s="56"/>
      <c r="HVT401" s="56"/>
      <c r="HVU401" s="56"/>
      <c r="HVV401" s="56"/>
      <c r="HVW401" s="56"/>
      <c r="HVX401" s="56"/>
      <c r="HVY401" s="56"/>
      <c r="HVZ401" s="56"/>
      <c r="HWA401" s="56"/>
      <c r="HWB401" s="56"/>
      <c r="HWC401" s="56"/>
      <c r="HWD401" s="56"/>
      <c r="HWE401" s="56"/>
      <c r="HWF401" s="56"/>
      <c r="HWG401" s="56"/>
      <c r="HWH401" s="56"/>
      <c r="HWI401" s="56"/>
      <c r="HWJ401" s="56"/>
      <c r="HWK401" s="56"/>
      <c r="HWL401" s="56"/>
      <c r="HWM401" s="56"/>
      <c r="HWN401" s="56"/>
      <c r="HWO401" s="56"/>
      <c r="HWP401" s="56"/>
      <c r="HWQ401" s="56"/>
      <c r="HWR401" s="56"/>
      <c r="HWS401" s="56"/>
      <c r="HWT401" s="56"/>
      <c r="HWU401" s="56"/>
      <c r="HWV401" s="56"/>
      <c r="HWW401" s="56"/>
      <c r="HWX401" s="56"/>
      <c r="HWY401" s="56"/>
      <c r="HWZ401" s="56"/>
      <c r="HXA401" s="56"/>
      <c r="HXB401" s="56"/>
      <c r="HXC401" s="56"/>
      <c r="HXD401" s="56"/>
      <c r="HXE401" s="56"/>
      <c r="HXF401" s="56"/>
      <c r="HXG401" s="56"/>
      <c r="HXH401" s="56"/>
      <c r="HXI401" s="56"/>
      <c r="HXJ401" s="56"/>
      <c r="HXK401" s="56"/>
      <c r="HXL401" s="56"/>
      <c r="HXM401" s="56"/>
      <c r="HXN401" s="56"/>
      <c r="HXO401" s="56"/>
      <c r="HXP401" s="56"/>
      <c r="HXQ401" s="56"/>
      <c r="HXR401" s="56"/>
      <c r="HXS401" s="56"/>
      <c r="HXT401" s="56"/>
      <c r="HXU401" s="56"/>
      <c r="HXV401" s="56"/>
      <c r="HXW401" s="56"/>
      <c r="HXX401" s="56"/>
      <c r="HXY401" s="56"/>
      <c r="HXZ401" s="56"/>
      <c r="HYA401" s="56"/>
      <c r="HYB401" s="56"/>
      <c r="HYC401" s="56"/>
      <c r="HYD401" s="56"/>
      <c r="HYE401" s="56"/>
      <c r="HYF401" s="56"/>
      <c r="HYG401" s="56"/>
      <c r="HYH401" s="56"/>
      <c r="HYI401" s="56"/>
      <c r="HYJ401" s="56"/>
      <c r="HYK401" s="56"/>
      <c r="HYL401" s="56"/>
      <c r="HYM401" s="56"/>
      <c r="HYN401" s="56"/>
      <c r="HYO401" s="56"/>
      <c r="HYP401" s="56"/>
      <c r="HYQ401" s="56"/>
      <c r="HYR401" s="56"/>
      <c r="HYS401" s="56"/>
      <c r="HYT401" s="56"/>
      <c r="HYU401" s="56"/>
      <c r="HYV401" s="56"/>
      <c r="HYW401" s="56"/>
      <c r="HYX401" s="56"/>
      <c r="HYY401" s="56"/>
      <c r="HYZ401" s="56"/>
      <c r="HZA401" s="56"/>
      <c r="HZB401" s="56"/>
      <c r="HZC401" s="56"/>
      <c r="HZD401" s="56"/>
      <c r="HZE401" s="56"/>
      <c r="HZF401" s="56"/>
      <c r="HZG401" s="56"/>
      <c r="HZH401" s="56"/>
      <c r="HZI401" s="56"/>
      <c r="HZJ401" s="56"/>
      <c r="HZK401" s="56"/>
      <c r="HZL401" s="56"/>
      <c r="HZM401" s="56"/>
      <c r="HZN401" s="56"/>
      <c r="HZO401" s="56"/>
      <c r="HZP401" s="56"/>
      <c r="HZQ401" s="56"/>
      <c r="HZR401" s="56"/>
      <c r="HZS401" s="56"/>
      <c r="HZT401" s="56"/>
      <c r="HZU401" s="56"/>
      <c r="HZV401" s="56"/>
      <c r="HZW401" s="56"/>
      <c r="HZX401" s="56"/>
      <c r="HZY401" s="56"/>
      <c r="HZZ401" s="56"/>
      <c r="IAA401" s="56"/>
      <c r="IAB401" s="56"/>
      <c r="IAC401" s="56"/>
      <c r="IAD401" s="56"/>
      <c r="IAE401" s="56"/>
      <c r="IAF401" s="56"/>
      <c r="IAG401" s="56"/>
      <c r="IAH401" s="56"/>
      <c r="IAI401" s="56"/>
      <c r="IAJ401" s="56"/>
      <c r="IAK401" s="56"/>
      <c r="IAL401" s="56"/>
      <c r="IAM401" s="56"/>
      <c r="IAN401" s="56"/>
      <c r="IAO401" s="56"/>
      <c r="IAP401" s="56"/>
      <c r="IAQ401" s="56"/>
      <c r="IAR401" s="56"/>
      <c r="IAS401" s="56"/>
      <c r="IAT401" s="56"/>
      <c r="IAU401" s="56"/>
      <c r="IAV401" s="56"/>
      <c r="IAW401" s="56"/>
      <c r="IAX401" s="56"/>
      <c r="IAY401" s="56"/>
      <c r="IAZ401" s="56"/>
      <c r="IBA401" s="56"/>
      <c r="IBB401" s="56"/>
      <c r="IBC401" s="56"/>
      <c r="IBD401" s="56"/>
      <c r="IBE401" s="56"/>
      <c r="IBF401" s="56"/>
      <c r="IBG401" s="56"/>
      <c r="IBH401" s="56"/>
      <c r="IBI401" s="56"/>
      <c r="IBJ401" s="56"/>
      <c r="IBK401" s="56"/>
      <c r="IBL401" s="56"/>
      <c r="IBM401" s="56"/>
      <c r="IBN401" s="56"/>
      <c r="IBO401" s="56"/>
      <c r="IBP401" s="56"/>
      <c r="IBQ401" s="56"/>
      <c r="IBR401" s="56"/>
      <c r="IBS401" s="56"/>
      <c r="IBT401" s="56"/>
      <c r="IBU401" s="56"/>
      <c r="IBV401" s="56"/>
      <c r="IBW401" s="56"/>
      <c r="IBX401" s="56"/>
      <c r="IBY401" s="56"/>
      <c r="IBZ401" s="56"/>
      <c r="ICA401" s="56"/>
      <c r="ICB401" s="56"/>
      <c r="ICC401" s="56"/>
      <c r="ICD401" s="56"/>
      <c r="ICE401" s="56"/>
      <c r="ICF401" s="56"/>
      <c r="ICG401" s="56"/>
      <c r="ICH401" s="56"/>
      <c r="ICI401" s="56"/>
      <c r="ICJ401" s="56"/>
      <c r="ICK401" s="56"/>
      <c r="ICL401" s="56"/>
      <c r="ICM401" s="56"/>
      <c r="ICN401" s="56"/>
      <c r="ICO401" s="56"/>
      <c r="ICP401" s="56"/>
      <c r="ICQ401" s="56"/>
      <c r="ICR401" s="56"/>
      <c r="ICS401" s="56"/>
      <c r="ICT401" s="56"/>
      <c r="ICU401" s="56"/>
      <c r="ICV401" s="56"/>
      <c r="ICW401" s="56"/>
      <c r="ICX401" s="56"/>
      <c r="ICY401" s="56"/>
      <c r="ICZ401" s="56"/>
      <c r="IDA401" s="56"/>
      <c r="IDB401" s="56"/>
      <c r="IDC401" s="56"/>
      <c r="IDD401" s="56"/>
      <c r="IDE401" s="56"/>
      <c r="IDF401" s="56"/>
      <c r="IDG401" s="56"/>
      <c r="IDH401" s="56"/>
      <c r="IDI401" s="56"/>
      <c r="IDJ401" s="56"/>
      <c r="IDK401" s="56"/>
      <c r="IDL401" s="56"/>
      <c r="IDM401" s="56"/>
      <c r="IDN401" s="56"/>
      <c r="IDO401" s="56"/>
      <c r="IDP401" s="56"/>
      <c r="IDQ401" s="56"/>
      <c r="IDR401" s="56"/>
      <c r="IDS401" s="56"/>
      <c r="IDT401" s="56"/>
      <c r="IDU401" s="56"/>
      <c r="IDV401" s="56"/>
      <c r="IDW401" s="56"/>
      <c r="IDX401" s="56"/>
      <c r="IDY401" s="56"/>
      <c r="IDZ401" s="56"/>
      <c r="IEA401" s="56"/>
      <c r="IEB401" s="56"/>
      <c r="IEC401" s="56"/>
      <c r="IED401" s="56"/>
      <c r="IEE401" s="56"/>
      <c r="IEF401" s="56"/>
      <c r="IEG401" s="56"/>
      <c r="IEH401" s="56"/>
      <c r="IEI401" s="56"/>
      <c r="IEJ401" s="56"/>
      <c r="IEK401" s="56"/>
      <c r="IEL401" s="56"/>
      <c r="IEM401" s="56"/>
      <c r="IEN401" s="56"/>
      <c r="IEO401" s="56"/>
      <c r="IEP401" s="56"/>
      <c r="IEQ401" s="56"/>
      <c r="IER401" s="56"/>
      <c r="IES401" s="56"/>
      <c r="IET401" s="56"/>
      <c r="IEU401" s="56"/>
      <c r="IEV401" s="56"/>
      <c r="IEW401" s="56"/>
      <c r="IEX401" s="56"/>
      <c r="IEY401" s="56"/>
      <c r="IEZ401" s="56"/>
      <c r="IFA401" s="56"/>
      <c r="IFB401" s="56"/>
      <c r="IFC401" s="56"/>
      <c r="IFD401" s="56"/>
      <c r="IFE401" s="56"/>
      <c r="IFF401" s="56"/>
      <c r="IFG401" s="56"/>
      <c r="IFH401" s="56"/>
      <c r="IFI401" s="56"/>
      <c r="IFJ401" s="56"/>
      <c r="IFK401" s="56"/>
      <c r="IFL401" s="56"/>
      <c r="IFM401" s="56"/>
      <c r="IFN401" s="56"/>
      <c r="IFO401" s="56"/>
      <c r="IFP401" s="56"/>
      <c r="IFQ401" s="56"/>
      <c r="IFR401" s="56"/>
      <c r="IFS401" s="56"/>
      <c r="IFT401" s="56"/>
      <c r="IFU401" s="56"/>
      <c r="IFV401" s="56"/>
      <c r="IFW401" s="56"/>
      <c r="IFX401" s="56"/>
      <c r="IFY401" s="56"/>
      <c r="IFZ401" s="56"/>
      <c r="IGA401" s="56"/>
      <c r="IGB401" s="56"/>
      <c r="IGC401" s="56"/>
      <c r="IGD401" s="56"/>
      <c r="IGE401" s="56"/>
      <c r="IGF401" s="56"/>
      <c r="IGG401" s="56"/>
      <c r="IGH401" s="56"/>
      <c r="IGI401" s="56"/>
      <c r="IGJ401" s="56"/>
      <c r="IGK401" s="56"/>
      <c r="IGL401" s="56"/>
      <c r="IGM401" s="56"/>
      <c r="IGN401" s="56"/>
      <c r="IGO401" s="56"/>
      <c r="IGP401" s="56"/>
      <c r="IGQ401" s="56"/>
      <c r="IGR401" s="56"/>
      <c r="IGS401" s="56"/>
      <c r="IGT401" s="56"/>
      <c r="IGU401" s="56"/>
      <c r="IGV401" s="56"/>
      <c r="IGW401" s="56"/>
      <c r="IGX401" s="56"/>
      <c r="IGY401" s="56"/>
      <c r="IGZ401" s="56"/>
      <c r="IHA401" s="56"/>
      <c r="IHB401" s="56"/>
      <c r="IHC401" s="56"/>
      <c r="IHD401" s="56"/>
      <c r="IHE401" s="56"/>
      <c r="IHF401" s="56"/>
      <c r="IHG401" s="56"/>
      <c r="IHH401" s="56"/>
      <c r="IHI401" s="56"/>
      <c r="IHJ401" s="56"/>
      <c r="IHK401" s="56"/>
      <c r="IHL401" s="56"/>
      <c r="IHM401" s="56"/>
      <c r="IHN401" s="56"/>
      <c r="IHO401" s="56"/>
      <c r="IHP401" s="56"/>
      <c r="IHQ401" s="56"/>
      <c r="IHR401" s="56"/>
      <c r="IHS401" s="56"/>
      <c r="IHT401" s="56"/>
      <c r="IHU401" s="56"/>
      <c r="IHV401" s="56"/>
      <c r="IHW401" s="56"/>
      <c r="IHX401" s="56"/>
      <c r="IHY401" s="56"/>
      <c r="IHZ401" s="56"/>
      <c r="IIA401" s="56"/>
      <c r="IIB401" s="56"/>
      <c r="IIC401" s="56"/>
      <c r="IID401" s="56"/>
      <c r="IIE401" s="56"/>
      <c r="IIF401" s="56"/>
      <c r="IIG401" s="56"/>
      <c r="IIH401" s="56"/>
      <c r="III401" s="56"/>
      <c r="IIJ401" s="56"/>
      <c r="IIK401" s="56"/>
      <c r="IIL401" s="56"/>
      <c r="IIM401" s="56"/>
      <c r="IIN401" s="56"/>
      <c r="IIO401" s="56"/>
      <c r="IIP401" s="56"/>
      <c r="IIQ401" s="56"/>
      <c r="IIR401" s="56"/>
      <c r="IIS401" s="56"/>
      <c r="IIT401" s="56"/>
      <c r="IIU401" s="56"/>
      <c r="IIV401" s="56"/>
      <c r="IIW401" s="56"/>
      <c r="IIX401" s="56"/>
      <c r="IIY401" s="56"/>
      <c r="IIZ401" s="56"/>
      <c r="IJA401" s="56"/>
      <c r="IJB401" s="56"/>
      <c r="IJC401" s="56"/>
      <c r="IJD401" s="56"/>
      <c r="IJE401" s="56"/>
      <c r="IJF401" s="56"/>
      <c r="IJG401" s="56"/>
      <c r="IJH401" s="56"/>
      <c r="IJI401" s="56"/>
      <c r="IJJ401" s="56"/>
      <c r="IJK401" s="56"/>
      <c r="IJL401" s="56"/>
      <c r="IJM401" s="56"/>
      <c r="IJN401" s="56"/>
      <c r="IJO401" s="56"/>
      <c r="IJP401" s="56"/>
      <c r="IJQ401" s="56"/>
      <c r="IJR401" s="56"/>
      <c r="IJS401" s="56"/>
      <c r="IJT401" s="56"/>
      <c r="IJU401" s="56"/>
      <c r="IJV401" s="56"/>
      <c r="IJW401" s="56"/>
      <c r="IJX401" s="56"/>
      <c r="IJY401" s="56"/>
      <c r="IJZ401" s="56"/>
      <c r="IKA401" s="56"/>
      <c r="IKB401" s="56"/>
      <c r="IKC401" s="56"/>
      <c r="IKD401" s="56"/>
      <c r="IKE401" s="56"/>
      <c r="IKF401" s="56"/>
      <c r="IKG401" s="56"/>
      <c r="IKH401" s="56"/>
      <c r="IKI401" s="56"/>
      <c r="IKJ401" s="56"/>
      <c r="IKK401" s="56"/>
      <c r="IKL401" s="56"/>
      <c r="IKM401" s="56"/>
      <c r="IKN401" s="56"/>
      <c r="IKO401" s="56"/>
      <c r="IKP401" s="56"/>
      <c r="IKQ401" s="56"/>
      <c r="IKR401" s="56"/>
      <c r="IKS401" s="56"/>
      <c r="IKT401" s="56"/>
      <c r="IKU401" s="56"/>
      <c r="IKV401" s="56"/>
      <c r="IKW401" s="56"/>
      <c r="IKX401" s="56"/>
      <c r="IKY401" s="56"/>
      <c r="IKZ401" s="56"/>
      <c r="ILA401" s="56"/>
      <c r="ILB401" s="56"/>
      <c r="ILC401" s="56"/>
      <c r="ILD401" s="56"/>
      <c r="ILE401" s="56"/>
      <c r="ILF401" s="56"/>
      <c r="ILG401" s="56"/>
      <c r="ILH401" s="56"/>
      <c r="ILI401" s="56"/>
      <c r="ILJ401" s="56"/>
      <c r="ILK401" s="56"/>
      <c r="ILL401" s="56"/>
      <c r="ILM401" s="56"/>
      <c r="ILN401" s="56"/>
      <c r="ILO401" s="56"/>
      <c r="ILP401" s="56"/>
      <c r="ILQ401" s="56"/>
      <c r="ILR401" s="56"/>
      <c r="ILS401" s="56"/>
      <c r="ILT401" s="56"/>
      <c r="ILU401" s="56"/>
      <c r="ILV401" s="56"/>
      <c r="ILW401" s="56"/>
      <c r="ILX401" s="56"/>
      <c r="ILY401" s="56"/>
      <c r="ILZ401" s="56"/>
      <c r="IMA401" s="56"/>
      <c r="IMB401" s="56"/>
      <c r="IMC401" s="56"/>
      <c r="IMD401" s="56"/>
      <c r="IME401" s="56"/>
      <c r="IMF401" s="56"/>
      <c r="IMG401" s="56"/>
      <c r="IMH401" s="56"/>
      <c r="IMI401" s="56"/>
      <c r="IMJ401" s="56"/>
      <c r="IMK401" s="56"/>
      <c r="IML401" s="56"/>
      <c r="IMM401" s="56"/>
      <c r="IMN401" s="56"/>
      <c r="IMO401" s="56"/>
      <c r="IMP401" s="56"/>
      <c r="IMQ401" s="56"/>
      <c r="IMR401" s="56"/>
      <c r="IMS401" s="56"/>
      <c r="IMT401" s="56"/>
      <c r="IMU401" s="56"/>
      <c r="IMV401" s="56"/>
      <c r="IMW401" s="56"/>
      <c r="IMX401" s="56"/>
      <c r="IMY401" s="56"/>
      <c r="IMZ401" s="56"/>
      <c r="INA401" s="56"/>
      <c r="INB401" s="56"/>
      <c r="INC401" s="56"/>
      <c r="IND401" s="56"/>
      <c r="INE401" s="56"/>
      <c r="INF401" s="56"/>
      <c r="ING401" s="56"/>
      <c r="INH401" s="56"/>
      <c r="INI401" s="56"/>
      <c r="INJ401" s="56"/>
      <c r="INK401" s="56"/>
      <c r="INL401" s="56"/>
      <c r="INM401" s="56"/>
      <c r="INN401" s="56"/>
      <c r="INO401" s="56"/>
      <c r="INP401" s="56"/>
      <c r="INQ401" s="56"/>
      <c r="INR401" s="56"/>
      <c r="INS401" s="56"/>
      <c r="INT401" s="56"/>
      <c r="INU401" s="56"/>
      <c r="INV401" s="56"/>
      <c r="INW401" s="56"/>
      <c r="INX401" s="56"/>
      <c r="INY401" s="56"/>
      <c r="INZ401" s="56"/>
      <c r="IOA401" s="56"/>
      <c r="IOB401" s="56"/>
      <c r="IOC401" s="56"/>
      <c r="IOD401" s="56"/>
      <c r="IOE401" s="56"/>
      <c r="IOF401" s="56"/>
      <c r="IOG401" s="56"/>
      <c r="IOH401" s="56"/>
      <c r="IOI401" s="56"/>
      <c r="IOJ401" s="56"/>
      <c r="IOK401" s="56"/>
      <c r="IOL401" s="56"/>
      <c r="IOM401" s="56"/>
      <c r="ION401" s="56"/>
      <c r="IOO401" s="56"/>
      <c r="IOP401" s="56"/>
      <c r="IOQ401" s="56"/>
      <c r="IOR401" s="56"/>
      <c r="IOS401" s="56"/>
      <c r="IOT401" s="56"/>
      <c r="IOU401" s="56"/>
      <c r="IOV401" s="56"/>
      <c r="IOW401" s="56"/>
      <c r="IOX401" s="56"/>
      <c r="IOY401" s="56"/>
      <c r="IOZ401" s="56"/>
      <c r="IPA401" s="56"/>
      <c r="IPB401" s="56"/>
      <c r="IPC401" s="56"/>
      <c r="IPD401" s="56"/>
      <c r="IPE401" s="56"/>
      <c r="IPF401" s="56"/>
      <c r="IPG401" s="56"/>
      <c r="IPH401" s="56"/>
      <c r="IPI401" s="56"/>
      <c r="IPJ401" s="56"/>
      <c r="IPK401" s="56"/>
      <c r="IPL401" s="56"/>
      <c r="IPM401" s="56"/>
      <c r="IPN401" s="56"/>
      <c r="IPO401" s="56"/>
      <c r="IPP401" s="56"/>
      <c r="IPQ401" s="56"/>
      <c r="IPR401" s="56"/>
      <c r="IPS401" s="56"/>
      <c r="IPT401" s="56"/>
      <c r="IPU401" s="56"/>
      <c r="IPV401" s="56"/>
      <c r="IPW401" s="56"/>
      <c r="IPX401" s="56"/>
      <c r="IPY401" s="56"/>
      <c r="IPZ401" s="56"/>
      <c r="IQA401" s="56"/>
      <c r="IQB401" s="56"/>
      <c r="IQC401" s="56"/>
      <c r="IQD401" s="56"/>
      <c r="IQE401" s="56"/>
      <c r="IQF401" s="56"/>
      <c r="IQG401" s="56"/>
      <c r="IQH401" s="56"/>
      <c r="IQI401" s="56"/>
      <c r="IQJ401" s="56"/>
      <c r="IQK401" s="56"/>
      <c r="IQL401" s="56"/>
      <c r="IQM401" s="56"/>
      <c r="IQN401" s="56"/>
      <c r="IQO401" s="56"/>
      <c r="IQP401" s="56"/>
      <c r="IQQ401" s="56"/>
      <c r="IQR401" s="56"/>
      <c r="IQS401" s="56"/>
      <c r="IQT401" s="56"/>
      <c r="IQU401" s="56"/>
      <c r="IQV401" s="56"/>
      <c r="IQW401" s="56"/>
      <c r="IQX401" s="56"/>
      <c r="IQY401" s="56"/>
      <c r="IQZ401" s="56"/>
      <c r="IRA401" s="56"/>
      <c r="IRB401" s="56"/>
      <c r="IRC401" s="56"/>
      <c r="IRD401" s="56"/>
      <c r="IRE401" s="56"/>
      <c r="IRF401" s="56"/>
      <c r="IRG401" s="56"/>
      <c r="IRH401" s="56"/>
      <c r="IRI401" s="56"/>
      <c r="IRJ401" s="56"/>
      <c r="IRK401" s="56"/>
      <c r="IRL401" s="56"/>
      <c r="IRM401" s="56"/>
      <c r="IRN401" s="56"/>
      <c r="IRO401" s="56"/>
      <c r="IRP401" s="56"/>
      <c r="IRQ401" s="56"/>
      <c r="IRR401" s="56"/>
      <c r="IRS401" s="56"/>
      <c r="IRT401" s="56"/>
      <c r="IRU401" s="56"/>
      <c r="IRV401" s="56"/>
      <c r="IRW401" s="56"/>
      <c r="IRX401" s="56"/>
      <c r="IRY401" s="56"/>
      <c r="IRZ401" s="56"/>
      <c r="ISA401" s="56"/>
      <c r="ISB401" s="56"/>
      <c r="ISC401" s="56"/>
      <c r="ISD401" s="56"/>
      <c r="ISE401" s="56"/>
      <c r="ISF401" s="56"/>
      <c r="ISG401" s="56"/>
      <c r="ISH401" s="56"/>
      <c r="ISI401" s="56"/>
      <c r="ISJ401" s="56"/>
      <c r="ISK401" s="56"/>
      <c r="ISL401" s="56"/>
      <c r="ISM401" s="56"/>
      <c r="ISN401" s="56"/>
      <c r="ISO401" s="56"/>
      <c r="ISP401" s="56"/>
      <c r="ISQ401" s="56"/>
      <c r="ISR401" s="56"/>
      <c r="ISS401" s="56"/>
      <c r="IST401" s="56"/>
      <c r="ISU401" s="56"/>
      <c r="ISV401" s="56"/>
      <c r="ISW401" s="56"/>
      <c r="ISX401" s="56"/>
      <c r="ISY401" s="56"/>
      <c r="ISZ401" s="56"/>
      <c r="ITA401" s="56"/>
      <c r="ITB401" s="56"/>
      <c r="ITC401" s="56"/>
      <c r="ITD401" s="56"/>
      <c r="ITE401" s="56"/>
      <c r="ITF401" s="56"/>
      <c r="ITG401" s="56"/>
      <c r="ITH401" s="56"/>
      <c r="ITI401" s="56"/>
      <c r="ITJ401" s="56"/>
      <c r="ITK401" s="56"/>
      <c r="ITL401" s="56"/>
      <c r="ITM401" s="56"/>
      <c r="ITN401" s="56"/>
      <c r="ITO401" s="56"/>
      <c r="ITP401" s="56"/>
      <c r="ITQ401" s="56"/>
      <c r="ITR401" s="56"/>
      <c r="ITS401" s="56"/>
      <c r="ITT401" s="56"/>
      <c r="ITU401" s="56"/>
      <c r="ITV401" s="56"/>
      <c r="ITW401" s="56"/>
      <c r="ITX401" s="56"/>
      <c r="ITY401" s="56"/>
      <c r="ITZ401" s="56"/>
      <c r="IUA401" s="56"/>
      <c r="IUB401" s="56"/>
      <c r="IUC401" s="56"/>
      <c r="IUD401" s="56"/>
      <c r="IUE401" s="56"/>
      <c r="IUF401" s="56"/>
      <c r="IUG401" s="56"/>
      <c r="IUH401" s="56"/>
      <c r="IUI401" s="56"/>
      <c r="IUJ401" s="56"/>
      <c r="IUK401" s="56"/>
      <c r="IUL401" s="56"/>
      <c r="IUM401" s="56"/>
      <c r="IUN401" s="56"/>
      <c r="IUO401" s="56"/>
      <c r="IUP401" s="56"/>
      <c r="IUQ401" s="56"/>
      <c r="IUR401" s="56"/>
      <c r="IUS401" s="56"/>
      <c r="IUT401" s="56"/>
      <c r="IUU401" s="56"/>
      <c r="IUV401" s="56"/>
      <c r="IUW401" s="56"/>
      <c r="IUX401" s="56"/>
      <c r="IUY401" s="56"/>
      <c r="IUZ401" s="56"/>
      <c r="IVA401" s="56"/>
      <c r="IVB401" s="56"/>
      <c r="IVC401" s="56"/>
      <c r="IVD401" s="56"/>
      <c r="IVE401" s="56"/>
      <c r="IVF401" s="56"/>
      <c r="IVG401" s="56"/>
      <c r="IVH401" s="56"/>
      <c r="IVI401" s="56"/>
      <c r="IVJ401" s="56"/>
      <c r="IVK401" s="56"/>
      <c r="IVL401" s="56"/>
      <c r="IVM401" s="56"/>
      <c r="IVN401" s="56"/>
      <c r="IVO401" s="56"/>
      <c r="IVP401" s="56"/>
      <c r="IVQ401" s="56"/>
      <c r="IVR401" s="56"/>
      <c r="IVS401" s="56"/>
      <c r="IVT401" s="56"/>
      <c r="IVU401" s="56"/>
      <c r="IVV401" s="56"/>
      <c r="IVW401" s="56"/>
      <c r="IVX401" s="56"/>
      <c r="IVY401" s="56"/>
      <c r="IVZ401" s="56"/>
      <c r="IWA401" s="56"/>
      <c r="IWB401" s="56"/>
      <c r="IWC401" s="56"/>
      <c r="IWD401" s="56"/>
      <c r="IWE401" s="56"/>
      <c r="IWF401" s="56"/>
      <c r="IWG401" s="56"/>
      <c r="IWH401" s="56"/>
      <c r="IWI401" s="56"/>
      <c r="IWJ401" s="56"/>
      <c r="IWK401" s="56"/>
      <c r="IWL401" s="56"/>
      <c r="IWM401" s="56"/>
      <c r="IWN401" s="56"/>
      <c r="IWO401" s="56"/>
      <c r="IWP401" s="56"/>
      <c r="IWQ401" s="56"/>
      <c r="IWR401" s="56"/>
      <c r="IWS401" s="56"/>
      <c r="IWT401" s="56"/>
      <c r="IWU401" s="56"/>
      <c r="IWV401" s="56"/>
      <c r="IWW401" s="56"/>
      <c r="IWX401" s="56"/>
      <c r="IWY401" s="56"/>
      <c r="IWZ401" s="56"/>
      <c r="IXA401" s="56"/>
      <c r="IXB401" s="56"/>
      <c r="IXC401" s="56"/>
      <c r="IXD401" s="56"/>
      <c r="IXE401" s="56"/>
      <c r="IXF401" s="56"/>
      <c r="IXG401" s="56"/>
      <c r="IXH401" s="56"/>
      <c r="IXI401" s="56"/>
      <c r="IXJ401" s="56"/>
      <c r="IXK401" s="56"/>
      <c r="IXL401" s="56"/>
      <c r="IXM401" s="56"/>
      <c r="IXN401" s="56"/>
      <c r="IXO401" s="56"/>
      <c r="IXP401" s="56"/>
      <c r="IXQ401" s="56"/>
      <c r="IXR401" s="56"/>
      <c r="IXS401" s="56"/>
      <c r="IXT401" s="56"/>
      <c r="IXU401" s="56"/>
      <c r="IXV401" s="56"/>
      <c r="IXW401" s="56"/>
      <c r="IXX401" s="56"/>
      <c r="IXY401" s="56"/>
      <c r="IXZ401" s="56"/>
      <c r="IYA401" s="56"/>
      <c r="IYB401" s="56"/>
      <c r="IYC401" s="56"/>
      <c r="IYD401" s="56"/>
      <c r="IYE401" s="56"/>
      <c r="IYF401" s="56"/>
      <c r="IYG401" s="56"/>
      <c r="IYH401" s="56"/>
      <c r="IYI401" s="56"/>
      <c r="IYJ401" s="56"/>
      <c r="IYK401" s="56"/>
      <c r="IYL401" s="56"/>
      <c r="IYM401" s="56"/>
      <c r="IYN401" s="56"/>
      <c r="IYO401" s="56"/>
      <c r="IYP401" s="56"/>
      <c r="IYQ401" s="56"/>
      <c r="IYR401" s="56"/>
      <c r="IYS401" s="56"/>
      <c r="IYT401" s="56"/>
      <c r="IYU401" s="56"/>
      <c r="IYV401" s="56"/>
      <c r="IYW401" s="56"/>
      <c r="IYX401" s="56"/>
      <c r="IYY401" s="56"/>
      <c r="IYZ401" s="56"/>
      <c r="IZA401" s="56"/>
      <c r="IZB401" s="56"/>
      <c r="IZC401" s="56"/>
      <c r="IZD401" s="56"/>
      <c r="IZE401" s="56"/>
      <c r="IZF401" s="56"/>
      <c r="IZG401" s="56"/>
      <c r="IZH401" s="56"/>
      <c r="IZI401" s="56"/>
      <c r="IZJ401" s="56"/>
      <c r="IZK401" s="56"/>
      <c r="IZL401" s="56"/>
      <c r="IZM401" s="56"/>
      <c r="IZN401" s="56"/>
      <c r="IZO401" s="56"/>
      <c r="IZP401" s="56"/>
      <c r="IZQ401" s="56"/>
      <c r="IZR401" s="56"/>
      <c r="IZS401" s="56"/>
      <c r="IZT401" s="56"/>
      <c r="IZU401" s="56"/>
      <c r="IZV401" s="56"/>
      <c r="IZW401" s="56"/>
      <c r="IZX401" s="56"/>
      <c r="IZY401" s="56"/>
      <c r="IZZ401" s="56"/>
      <c r="JAA401" s="56"/>
      <c r="JAB401" s="56"/>
      <c r="JAC401" s="56"/>
      <c r="JAD401" s="56"/>
      <c r="JAE401" s="56"/>
      <c r="JAF401" s="56"/>
      <c r="JAG401" s="56"/>
      <c r="JAH401" s="56"/>
      <c r="JAI401" s="56"/>
      <c r="JAJ401" s="56"/>
      <c r="JAK401" s="56"/>
      <c r="JAL401" s="56"/>
      <c r="JAM401" s="56"/>
      <c r="JAN401" s="56"/>
      <c r="JAO401" s="56"/>
      <c r="JAP401" s="56"/>
      <c r="JAQ401" s="56"/>
      <c r="JAR401" s="56"/>
      <c r="JAS401" s="56"/>
      <c r="JAT401" s="56"/>
      <c r="JAU401" s="56"/>
      <c r="JAV401" s="56"/>
      <c r="JAW401" s="56"/>
      <c r="JAX401" s="56"/>
      <c r="JAY401" s="56"/>
      <c r="JAZ401" s="56"/>
      <c r="JBA401" s="56"/>
      <c r="JBB401" s="56"/>
      <c r="JBC401" s="56"/>
      <c r="JBD401" s="56"/>
      <c r="JBE401" s="56"/>
      <c r="JBF401" s="56"/>
      <c r="JBG401" s="56"/>
      <c r="JBH401" s="56"/>
      <c r="JBI401" s="56"/>
      <c r="JBJ401" s="56"/>
      <c r="JBK401" s="56"/>
      <c r="JBL401" s="56"/>
      <c r="JBM401" s="56"/>
      <c r="JBN401" s="56"/>
      <c r="JBO401" s="56"/>
      <c r="JBP401" s="56"/>
      <c r="JBQ401" s="56"/>
      <c r="JBR401" s="56"/>
      <c r="JBS401" s="56"/>
      <c r="JBT401" s="56"/>
      <c r="JBU401" s="56"/>
      <c r="JBV401" s="56"/>
      <c r="JBW401" s="56"/>
      <c r="JBX401" s="56"/>
      <c r="JBY401" s="56"/>
      <c r="JBZ401" s="56"/>
      <c r="JCA401" s="56"/>
      <c r="JCB401" s="56"/>
      <c r="JCC401" s="56"/>
      <c r="JCD401" s="56"/>
      <c r="JCE401" s="56"/>
      <c r="JCF401" s="56"/>
      <c r="JCG401" s="56"/>
      <c r="JCH401" s="56"/>
      <c r="JCI401" s="56"/>
      <c r="JCJ401" s="56"/>
      <c r="JCK401" s="56"/>
      <c r="JCL401" s="56"/>
      <c r="JCM401" s="56"/>
      <c r="JCN401" s="56"/>
      <c r="JCO401" s="56"/>
      <c r="JCP401" s="56"/>
      <c r="JCQ401" s="56"/>
      <c r="JCR401" s="56"/>
      <c r="JCS401" s="56"/>
      <c r="JCT401" s="56"/>
      <c r="JCU401" s="56"/>
      <c r="JCV401" s="56"/>
      <c r="JCW401" s="56"/>
      <c r="JCX401" s="56"/>
      <c r="JCY401" s="56"/>
      <c r="JCZ401" s="56"/>
      <c r="JDA401" s="56"/>
      <c r="JDB401" s="56"/>
      <c r="JDC401" s="56"/>
      <c r="JDD401" s="56"/>
      <c r="JDE401" s="56"/>
      <c r="JDF401" s="56"/>
      <c r="JDG401" s="56"/>
      <c r="JDH401" s="56"/>
      <c r="JDI401" s="56"/>
      <c r="JDJ401" s="56"/>
      <c r="JDK401" s="56"/>
      <c r="JDL401" s="56"/>
      <c r="JDM401" s="56"/>
      <c r="JDN401" s="56"/>
      <c r="JDO401" s="56"/>
      <c r="JDP401" s="56"/>
      <c r="JDQ401" s="56"/>
      <c r="JDR401" s="56"/>
      <c r="JDS401" s="56"/>
      <c r="JDT401" s="56"/>
      <c r="JDU401" s="56"/>
      <c r="JDV401" s="56"/>
      <c r="JDW401" s="56"/>
      <c r="JDX401" s="56"/>
      <c r="JDY401" s="56"/>
      <c r="JDZ401" s="56"/>
      <c r="JEA401" s="56"/>
      <c r="JEB401" s="56"/>
      <c r="JEC401" s="56"/>
      <c r="JED401" s="56"/>
      <c r="JEE401" s="56"/>
      <c r="JEF401" s="56"/>
      <c r="JEG401" s="56"/>
      <c r="JEH401" s="56"/>
      <c r="JEI401" s="56"/>
      <c r="JEJ401" s="56"/>
      <c r="JEK401" s="56"/>
      <c r="JEL401" s="56"/>
      <c r="JEM401" s="56"/>
      <c r="JEN401" s="56"/>
      <c r="JEO401" s="56"/>
      <c r="JEP401" s="56"/>
      <c r="JEQ401" s="56"/>
      <c r="JER401" s="56"/>
      <c r="JES401" s="56"/>
      <c r="JET401" s="56"/>
      <c r="JEU401" s="56"/>
      <c r="JEV401" s="56"/>
      <c r="JEW401" s="56"/>
      <c r="JEX401" s="56"/>
      <c r="JEY401" s="56"/>
      <c r="JEZ401" s="56"/>
      <c r="JFA401" s="56"/>
      <c r="JFB401" s="56"/>
      <c r="JFC401" s="56"/>
      <c r="JFD401" s="56"/>
      <c r="JFE401" s="56"/>
      <c r="JFF401" s="56"/>
      <c r="JFG401" s="56"/>
      <c r="JFH401" s="56"/>
      <c r="JFI401" s="56"/>
      <c r="JFJ401" s="56"/>
      <c r="JFK401" s="56"/>
      <c r="JFL401" s="56"/>
      <c r="JFM401" s="56"/>
      <c r="JFN401" s="56"/>
      <c r="JFO401" s="56"/>
      <c r="JFP401" s="56"/>
      <c r="JFQ401" s="56"/>
      <c r="JFR401" s="56"/>
      <c r="JFS401" s="56"/>
      <c r="JFT401" s="56"/>
      <c r="JFU401" s="56"/>
      <c r="JFV401" s="56"/>
      <c r="JFW401" s="56"/>
      <c r="JFX401" s="56"/>
      <c r="JFY401" s="56"/>
      <c r="JFZ401" s="56"/>
      <c r="JGA401" s="56"/>
      <c r="JGB401" s="56"/>
      <c r="JGC401" s="56"/>
      <c r="JGD401" s="56"/>
      <c r="JGE401" s="56"/>
      <c r="JGF401" s="56"/>
      <c r="JGG401" s="56"/>
      <c r="JGH401" s="56"/>
      <c r="JGI401" s="56"/>
      <c r="JGJ401" s="56"/>
      <c r="JGK401" s="56"/>
      <c r="JGL401" s="56"/>
      <c r="JGM401" s="56"/>
      <c r="JGN401" s="56"/>
      <c r="JGO401" s="56"/>
      <c r="JGP401" s="56"/>
      <c r="JGQ401" s="56"/>
      <c r="JGR401" s="56"/>
      <c r="JGS401" s="56"/>
      <c r="JGT401" s="56"/>
      <c r="JGU401" s="56"/>
      <c r="JGV401" s="56"/>
      <c r="JGW401" s="56"/>
      <c r="JGX401" s="56"/>
      <c r="JGY401" s="56"/>
      <c r="JGZ401" s="56"/>
      <c r="JHA401" s="56"/>
      <c r="JHB401" s="56"/>
      <c r="JHC401" s="56"/>
      <c r="JHD401" s="56"/>
      <c r="JHE401" s="56"/>
      <c r="JHF401" s="56"/>
      <c r="JHG401" s="56"/>
      <c r="JHH401" s="56"/>
      <c r="JHI401" s="56"/>
      <c r="JHJ401" s="56"/>
      <c r="JHK401" s="56"/>
      <c r="JHL401" s="56"/>
      <c r="JHM401" s="56"/>
      <c r="JHN401" s="56"/>
      <c r="JHO401" s="56"/>
      <c r="JHP401" s="56"/>
      <c r="JHQ401" s="56"/>
      <c r="JHR401" s="56"/>
      <c r="JHS401" s="56"/>
      <c r="JHT401" s="56"/>
      <c r="JHU401" s="56"/>
      <c r="JHV401" s="56"/>
      <c r="JHW401" s="56"/>
      <c r="JHX401" s="56"/>
      <c r="JHY401" s="56"/>
      <c r="JHZ401" s="56"/>
      <c r="JIA401" s="56"/>
      <c r="JIB401" s="56"/>
      <c r="JIC401" s="56"/>
      <c r="JID401" s="56"/>
      <c r="JIE401" s="56"/>
      <c r="JIF401" s="56"/>
      <c r="JIG401" s="56"/>
      <c r="JIH401" s="56"/>
      <c r="JII401" s="56"/>
      <c r="JIJ401" s="56"/>
      <c r="JIK401" s="56"/>
      <c r="JIL401" s="56"/>
      <c r="JIM401" s="56"/>
      <c r="JIN401" s="56"/>
      <c r="JIO401" s="56"/>
      <c r="JIP401" s="56"/>
      <c r="JIQ401" s="56"/>
      <c r="JIR401" s="56"/>
      <c r="JIS401" s="56"/>
      <c r="JIT401" s="56"/>
      <c r="JIU401" s="56"/>
      <c r="JIV401" s="56"/>
      <c r="JIW401" s="56"/>
      <c r="JIX401" s="56"/>
      <c r="JIY401" s="56"/>
      <c r="JIZ401" s="56"/>
      <c r="JJA401" s="56"/>
      <c r="JJB401" s="56"/>
      <c r="JJC401" s="56"/>
      <c r="JJD401" s="56"/>
      <c r="JJE401" s="56"/>
      <c r="JJF401" s="56"/>
      <c r="JJG401" s="56"/>
      <c r="JJH401" s="56"/>
      <c r="JJI401" s="56"/>
      <c r="JJJ401" s="56"/>
      <c r="JJK401" s="56"/>
      <c r="JJL401" s="56"/>
      <c r="JJM401" s="56"/>
      <c r="JJN401" s="56"/>
      <c r="JJO401" s="56"/>
      <c r="JJP401" s="56"/>
      <c r="JJQ401" s="56"/>
      <c r="JJR401" s="56"/>
      <c r="JJS401" s="56"/>
      <c r="JJT401" s="56"/>
      <c r="JJU401" s="56"/>
      <c r="JJV401" s="56"/>
      <c r="JJW401" s="56"/>
      <c r="JJX401" s="56"/>
      <c r="JJY401" s="56"/>
      <c r="JJZ401" s="56"/>
      <c r="JKA401" s="56"/>
      <c r="JKB401" s="56"/>
      <c r="JKC401" s="56"/>
      <c r="JKD401" s="56"/>
      <c r="JKE401" s="56"/>
      <c r="JKF401" s="56"/>
      <c r="JKG401" s="56"/>
      <c r="JKH401" s="56"/>
      <c r="JKI401" s="56"/>
      <c r="JKJ401" s="56"/>
      <c r="JKK401" s="56"/>
      <c r="JKL401" s="56"/>
      <c r="JKM401" s="56"/>
      <c r="JKN401" s="56"/>
      <c r="JKO401" s="56"/>
      <c r="JKP401" s="56"/>
      <c r="JKQ401" s="56"/>
      <c r="JKR401" s="56"/>
      <c r="JKS401" s="56"/>
      <c r="JKT401" s="56"/>
      <c r="JKU401" s="56"/>
      <c r="JKV401" s="56"/>
      <c r="JKW401" s="56"/>
      <c r="JKX401" s="56"/>
      <c r="JKY401" s="56"/>
      <c r="JKZ401" s="56"/>
      <c r="JLA401" s="56"/>
      <c r="JLB401" s="56"/>
      <c r="JLC401" s="56"/>
      <c r="JLD401" s="56"/>
      <c r="JLE401" s="56"/>
      <c r="JLF401" s="56"/>
      <c r="JLG401" s="56"/>
      <c r="JLH401" s="56"/>
      <c r="JLI401" s="56"/>
      <c r="JLJ401" s="56"/>
      <c r="JLK401" s="56"/>
      <c r="JLL401" s="56"/>
      <c r="JLM401" s="56"/>
      <c r="JLN401" s="56"/>
      <c r="JLO401" s="56"/>
      <c r="JLP401" s="56"/>
      <c r="JLQ401" s="56"/>
      <c r="JLR401" s="56"/>
      <c r="JLS401" s="56"/>
      <c r="JLT401" s="56"/>
      <c r="JLU401" s="56"/>
      <c r="JLV401" s="56"/>
      <c r="JLW401" s="56"/>
      <c r="JLX401" s="56"/>
      <c r="JLY401" s="56"/>
      <c r="JLZ401" s="56"/>
      <c r="JMA401" s="56"/>
      <c r="JMB401" s="56"/>
      <c r="JMC401" s="56"/>
      <c r="JMD401" s="56"/>
      <c r="JME401" s="56"/>
      <c r="JMF401" s="56"/>
      <c r="JMG401" s="56"/>
      <c r="JMH401" s="56"/>
      <c r="JMI401" s="56"/>
      <c r="JMJ401" s="56"/>
      <c r="JMK401" s="56"/>
      <c r="JML401" s="56"/>
      <c r="JMM401" s="56"/>
      <c r="JMN401" s="56"/>
      <c r="JMO401" s="56"/>
      <c r="JMP401" s="56"/>
      <c r="JMQ401" s="56"/>
      <c r="JMR401" s="56"/>
      <c r="JMS401" s="56"/>
      <c r="JMT401" s="56"/>
      <c r="JMU401" s="56"/>
      <c r="JMV401" s="56"/>
      <c r="JMW401" s="56"/>
      <c r="JMX401" s="56"/>
      <c r="JMY401" s="56"/>
      <c r="JMZ401" s="56"/>
      <c r="JNA401" s="56"/>
      <c r="JNB401" s="56"/>
      <c r="JNC401" s="56"/>
      <c r="JND401" s="56"/>
      <c r="JNE401" s="56"/>
      <c r="JNF401" s="56"/>
      <c r="JNG401" s="56"/>
      <c r="JNH401" s="56"/>
      <c r="JNI401" s="56"/>
      <c r="JNJ401" s="56"/>
      <c r="JNK401" s="56"/>
      <c r="JNL401" s="56"/>
      <c r="JNM401" s="56"/>
      <c r="JNN401" s="56"/>
      <c r="JNO401" s="56"/>
      <c r="JNP401" s="56"/>
      <c r="JNQ401" s="56"/>
      <c r="JNR401" s="56"/>
      <c r="JNS401" s="56"/>
      <c r="JNT401" s="56"/>
      <c r="JNU401" s="56"/>
      <c r="JNV401" s="56"/>
      <c r="JNW401" s="56"/>
      <c r="JNX401" s="56"/>
      <c r="JNY401" s="56"/>
      <c r="JNZ401" s="56"/>
      <c r="JOA401" s="56"/>
      <c r="JOB401" s="56"/>
      <c r="JOC401" s="56"/>
      <c r="JOD401" s="56"/>
      <c r="JOE401" s="56"/>
      <c r="JOF401" s="56"/>
      <c r="JOG401" s="56"/>
      <c r="JOH401" s="56"/>
      <c r="JOI401" s="56"/>
      <c r="JOJ401" s="56"/>
      <c r="JOK401" s="56"/>
      <c r="JOL401" s="56"/>
      <c r="JOM401" s="56"/>
      <c r="JON401" s="56"/>
      <c r="JOO401" s="56"/>
      <c r="JOP401" s="56"/>
      <c r="JOQ401" s="56"/>
      <c r="JOR401" s="56"/>
      <c r="JOS401" s="56"/>
      <c r="JOT401" s="56"/>
      <c r="JOU401" s="56"/>
      <c r="JOV401" s="56"/>
      <c r="JOW401" s="56"/>
      <c r="JOX401" s="56"/>
      <c r="JOY401" s="56"/>
      <c r="JOZ401" s="56"/>
      <c r="JPA401" s="56"/>
      <c r="JPB401" s="56"/>
      <c r="JPC401" s="56"/>
      <c r="JPD401" s="56"/>
      <c r="JPE401" s="56"/>
      <c r="JPF401" s="56"/>
      <c r="JPG401" s="56"/>
      <c r="JPH401" s="56"/>
      <c r="JPI401" s="56"/>
      <c r="JPJ401" s="56"/>
      <c r="JPK401" s="56"/>
      <c r="JPL401" s="56"/>
      <c r="JPM401" s="56"/>
      <c r="JPN401" s="56"/>
      <c r="JPO401" s="56"/>
      <c r="JPP401" s="56"/>
      <c r="JPQ401" s="56"/>
      <c r="JPR401" s="56"/>
      <c r="JPS401" s="56"/>
      <c r="JPT401" s="56"/>
      <c r="JPU401" s="56"/>
      <c r="JPV401" s="56"/>
      <c r="JPW401" s="56"/>
      <c r="JPX401" s="56"/>
      <c r="JPY401" s="56"/>
      <c r="JPZ401" s="56"/>
      <c r="JQA401" s="56"/>
      <c r="JQB401" s="56"/>
      <c r="JQC401" s="56"/>
      <c r="JQD401" s="56"/>
      <c r="JQE401" s="56"/>
      <c r="JQF401" s="56"/>
      <c r="JQG401" s="56"/>
      <c r="JQH401" s="56"/>
      <c r="JQI401" s="56"/>
      <c r="JQJ401" s="56"/>
      <c r="JQK401" s="56"/>
      <c r="JQL401" s="56"/>
      <c r="JQM401" s="56"/>
      <c r="JQN401" s="56"/>
      <c r="JQO401" s="56"/>
      <c r="JQP401" s="56"/>
      <c r="JQQ401" s="56"/>
      <c r="JQR401" s="56"/>
      <c r="JQS401" s="56"/>
      <c r="JQT401" s="56"/>
      <c r="JQU401" s="56"/>
      <c r="JQV401" s="56"/>
      <c r="JQW401" s="56"/>
      <c r="JQX401" s="56"/>
      <c r="JQY401" s="56"/>
      <c r="JQZ401" s="56"/>
      <c r="JRA401" s="56"/>
      <c r="JRB401" s="56"/>
      <c r="JRC401" s="56"/>
      <c r="JRD401" s="56"/>
      <c r="JRE401" s="56"/>
      <c r="JRF401" s="56"/>
      <c r="JRG401" s="56"/>
      <c r="JRH401" s="56"/>
      <c r="JRI401" s="56"/>
      <c r="JRJ401" s="56"/>
      <c r="JRK401" s="56"/>
      <c r="JRL401" s="56"/>
      <c r="JRM401" s="56"/>
      <c r="JRN401" s="56"/>
      <c r="JRO401" s="56"/>
      <c r="JRP401" s="56"/>
      <c r="JRQ401" s="56"/>
      <c r="JRR401" s="56"/>
      <c r="JRS401" s="56"/>
      <c r="JRT401" s="56"/>
      <c r="JRU401" s="56"/>
      <c r="JRV401" s="56"/>
      <c r="JRW401" s="56"/>
      <c r="JRX401" s="56"/>
      <c r="JRY401" s="56"/>
      <c r="JRZ401" s="56"/>
      <c r="JSA401" s="56"/>
      <c r="JSB401" s="56"/>
      <c r="JSC401" s="56"/>
      <c r="JSD401" s="56"/>
      <c r="JSE401" s="56"/>
      <c r="JSF401" s="56"/>
      <c r="JSG401" s="56"/>
      <c r="JSH401" s="56"/>
      <c r="JSI401" s="56"/>
      <c r="JSJ401" s="56"/>
      <c r="JSK401" s="56"/>
      <c r="JSL401" s="56"/>
      <c r="JSM401" s="56"/>
      <c r="JSN401" s="56"/>
      <c r="JSO401" s="56"/>
      <c r="JSP401" s="56"/>
      <c r="JSQ401" s="56"/>
      <c r="JSR401" s="56"/>
      <c r="JSS401" s="56"/>
      <c r="JST401" s="56"/>
      <c r="JSU401" s="56"/>
      <c r="JSV401" s="56"/>
      <c r="JSW401" s="56"/>
      <c r="JSX401" s="56"/>
      <c r="JSY401" s="56"/>
      <c r="JSZ401" s="56"/>
      <c r="JTA401" s="56"/>
      <c r="JTB401" s="56"/>
      <c r="JTC401" s="56"/>
      <c r="JTD401" s="56"/>
      <c r="JTE401" s="56"/>
      <c r="JTF401" s="56"/>
      <c r="JTG401" s="56"/>
      <c r="JTH401" s="56"/>
      <c r="JTI401" s="56"/>
      <c r="JTJ401" s="56"/>
      <c r="JTK401" s="56"/>
      <c r="JTL401" s="56"/>
      <c r="JTM401" s="56"/>
      <c r="JTN401" s="56"/>
      <c r="JTO401" s="56"/>
      <c r="JTP401" s="56"/>
      <c r="JTQ401" s="56"/>
      <c r="JTR401" s="56"/>
      <c r="JTS401" s="56"/>
      <c r="JTT401" s="56"/>
      <c r="JTU401" s="56"/>
      <c r="JTV401" s="56"/>
      <c r="JTW401" s="56"/>
      <c r="JTX401" s="56"/>
      <c r="JTY401" s="56"/>
      <c r="JTZ401" s="56"/>
      <c r="JUA401" s="56"/>
      <c r="JUB401" s="56"/>
      <c r="JUC401" s="56"/>
      <c r="JUD401" s="56"/>
      <c r="JUE401" s="56"/>
      <c r="JUF401" s="56"/>
      <c r="JUG401" s="56"/>
      <c r="JUH401" s="56"/>
      <c r="JUI401" s="56"/>
      <c r="JUJ401" s="56"/>
      <c r="JUK401" s="56"/>
      <c r="JUL401" s="56"/>
      <c r="JUM401" s="56"/>
      <c r="JUN401" s="56"/>
      <c r="JUO401" s="56"/>
      <c r="JUP401" s="56"/>
      <c r="JUQ401" s="56"/>
      <c r="JUR401" s="56"/>
      <c r="JUS401" s="56"/>
      <c r="JUT401" s="56"/>
      <c r="JUU401" s="56"/>
      <c r="JUV401" s="56"/>
      <c r="JUW401" s="56"/>
      <c r="JUX401" s="56"/>
      <c r="JUY401" s="56"/>
      <c r="JUZ401" s="56"/>
      <c r="JVA401" s="56"/>
      <c r="JVB401" s="56"/>
      <c r="JVC401" s="56"/>
      <c r="JVD401" s="56"/>
      <c r="JVE401" s="56"/>
      <c r="JVF401" s="56"/>
      <c r="JVG401" s="56"/>
      <c r="JVH401" s="56"/>
      <c r="JVI401" s="56"/>
      <c r="JVJ401" s="56"/>
      <c r="JVK401" s="56"/>
      <c r="JVL401" s="56"/>
      <c r="JVM401" s="56"/>
      <c r="JVN401" s="56"/>
      <c r="JVO401" s="56"/>
      <c r="JVP401" s="56"/>
      <c r="JVQ401" s="56"/>
      <c r="JVR401" s="56"/>
      <c r="JVS401" s="56"/>
      <c r="JVT401" s="56"/>
      <c r="JVU401" s="56"/>
      <c r="JVV401" s="56"/>
      <c r="JVW401" s="56"/>
      <c r="JVX401" s="56"/>
      <c r="JVY401" s="56"/>
      <c r="JVZ401" s="56"/>
      <c r="JWA401" s="56"/>
      <c r="JWB401" s="56"/>
      <c r="JWC401" s="56"/>
      <c r="JWD401" s="56"/>
      <c r="JWE401" s="56"/>
      <c r="JWF401" s="56"/>
      <c r="JWG401" s="56"/>
      <c r="JWH401" s="56"/>
      <c r="JWI401" s="56"/>
      <c r="JWJ401" s="56"/>
      <c r="JWK401" s="56"/>
      <c r="JWL401" s="56"/>
      <c r="JWM401" s="56"/>
      <c r="JWN401" s="56"/>
      <c r="JWO401" s="56"/>
      <c r="JWP401" s="56"/>
      <c r="JWQ401" s="56"/>
      <c r="JWR401" s="56"/>
      <c r="JWS401" s="56"/>
      <c r="JWT401" s="56"/>
      <c r="JWU401" s="56"/>
      <c r="JWV401" s="56"/>
      <c r="JWW401" s="56"/>
      <c r="JWX401" s="56"/>
      <c r="JWY401" s="56"/>
      <c r="JWZ401" s="56"/>
      <c r="JXA401" s="56"/>
      <c r="JXB401" s="56"/>
      <c r="JXC401" s="56"/>
      <c r="JXD401" s="56"/>
      <c r="JXE401" s="56"/>
      <c r="JXF401" s="56"/>
      <c r="JXG401" s="56"/>
      <c r="JXH401" s="56"/>
      <c r="JXI401" s="56"/>
      <c r="JXJ401" s="56"/>
      <c r="JXK401" s="56"/>
      <c r="JXL401" s="56"/>
      <c r="JXM401" s="56"/>
      <c r="JXN401" s="56"/>
      <c r="JXO401" s="56"/>
      <c r="JXP401" s="56"/>
      <c r="JXQ401" s="56"/>
      <c r="JXR401" s="56"/>
      <c r="JXS401" s="56"/>
      <c r="JXT401" s="56"/>
      <c r="JXU401" s="56"/>
      <c r="JXV401" s="56"/>
      <c r="JXW401" s="56"/>
      <c r="JXX401" s="56"/>
      <c r="JXY401" s="56"/>
      <c r="JXZ401" s="56"/>
      <c r="JYA401" s="56"/>
      <c r="JYB401" s="56"/>
      <c r="JYC401" s="56"/>
      <c r="JYD401" s="56"/>
      <c r="JYE401" s="56"/>
      <c r="JYF401" s="56"/>
      <c r="JYG401" s="56"/>
      <c r="JYH401" s="56"/>
      <c r="JYI401" s="56"/>
      <c r="JYJ401" s="56"/>
      <c r="JYK401" s="56"/>
      <c r="JYL401" s="56"/>
      <c r="JYM401" s="56"/>
      <c r="JYN401" s="56"/>
      <c r="JYO401" s="56"/>
      <c r="JYP401" s="56"/>
      <c r="JYQ401" s="56"/>
      <c r="JYR401" s="56"/>
      <c r="JYS401" s="56"/>
      <c r="JYT401" s="56"/>
      <c r="JYU401" s="56"/>
      <c r="JYV401" s="56"/>
      <c r="JYW401" s="56"/>
      <c r="JYX401" s="56"/>
      <c r="JYY401" s="56"/>
      <c r="JYZ401" s="56"/>
      <c r="JZA401" s="56"/>
      <c r="JZB401" s="56"/>
      <c r="JZC401" s="56"/>
      <c r="JZD401" s="56"/>
      <c r="JZE401" s="56"/>
      <c r="JZF401" s="56"/>
      <c r="JZG401" s="56"/>
      <c r="JZH401" s="56"/>
      <c r="JZI401" s="56"/>
      <c r="JZJ401" s="56"/>
      <c r="JZK401" s="56"/>
      <c r="JZL401" s="56"/>
      <c r="JZM401" s="56"/>
      <c r="JZN401" s="56"/>
      <c r="JZO401" s="56"/>
      <c r="JZP401" s="56"/>
      <c r="JZQ401" s="56"/>
      <c r="JZR401" s="56"/>
      <c r="JZS401" s="56"/>
      <c r="JZT401" s="56"/>
      <c r="JZU401" s="56"/>
      <c r="JZV401" s="56"/>
      <c r="JZW401" s="56"/>
      <c r="JZX401" s="56"/>
      <c r="JZY401" s="56"/>
      <c r="JZZ401" s="56"/>
      <c r="KAA401" s="56"/>
      <c r="KAB401" s="56"/>
      <c r="KAC401" s="56"/>
      <c r="KAD401" s="56"/>
      <c r="KAE401" s="56"/>
      <c r="KAF401" s="56"/>
      <c r="KAG401" s="56"/>
      <c r="KAH401" s="56"/>
      <c r="KAI401" s="56"/>
      <c r="KAJ401" s="56"/>
      <c r="KAK401" s="56"/>
      <c r="KAL401" s="56"/>
      <c r="KAM401" s="56"/>
      <c r="KAN401" s="56"/>
      <c r="KAO401" s="56"/>
      <c r="KAP401" s="56"/>
      <c r="KAQ401" s="56"/>
      <c r="KAR401" s="56"/>
      <c r="KAS401" s="56"/>
      <c r="KAT401" s="56"/>
      <c r="KAU401" s="56"/>
      <c r="KAV401" s="56"/>
      <c r="KAW401" s="56"/>
      <c r="KAX401" s="56"/>
      <c r="KAY401" s="56"/>
      <c r="KAZ401" s="56"/>
      <c r="KBA401" s="56"/>
      <c r="KBB401" s="56"/>
      <c r="KBC401" s="56"/>
      <c r="KBD401" s="56"/>
      <c r="KBE401" s="56"/>
      <c r="KBF401" s="56"/>
      <c r="KBG401" s="56"/>
      <c r="KBH401" s="56"/>
      <c r="KBI401" s="56"/>
      <c r="KBJ401" s="56"/>
      <c r="KBK401" s="56"/>
      <c r="KBL401" s="56"/>
      <c r="KBM401" s="56"/>
      <c r="KBN401" s="56"/>
      <c r="KBO401" s="56"/>
      <c r="KBP401" s="56"/>
      <c r="KBQ401" s="56"/>
      <c r="KBR401" s="56"/>
      <c r="KBS401" s="56"/>
      <c r="KBT401" s="56"/>
      <c r="KBU401" s="56"/>
      <c r="KBV401" s="56"/>
      <c r="KBW401" s="56"/>
      <c r="KBX401" s="56"/>
      <c r="KBY401" s="56"/>
      <c r="KBZ401" s="56"/>
      <c r="KCA401" s="56"/>
      <c r="KCB401" s="56"/>
      <c r="KCC401" s="56"/>
      <c r="KCD401" s="56"/>
      <c r="KCE401" s="56"/>
      <c r="KCF401" s="56"/>
      <c r="KCG401" s="56"/>
      <c r="KCH401" s="56"/>
      <c r="KCI401" s="56"/>
      <c r="KCJ401" s="56"/>
      <c r="KCK401" s="56"/>
      <c r="KCL401" s="56"/>
      <c r="KCM401" s="56"/>
      <c r="KCN401" s="56"/>
      <c r="KCO401" s="56"/>
      <c r="KCP401" s="56"/>
      <c r="KCQ401" s="56"/>
      <c r="KCR401" s="56"/>
      <c r="KCS401" s="56"/>
      <c r="KCT401" s="56"/>
      <c r="KCU401" s="56"/>
      <c r="KCV401" s="56"/>
      <c r="KCW401" s="56"/>
      <c r="KCX401" s="56"/>
      <c r="KCY401" s="56"/>
      <c r="KCZ401" s="56"/>
      <c r="KDA401" s="56"/>
      <c r="KDB401" s="56"/>
      <c r="KDC401" s="56"/>
      <c r="KDD401" s="56"/>
      <c r="KDE401" s="56"/>
      <c r="KDF401" s="56"/>
      <c r="KDG401" s="56"/>
      <c r="KDH401" s="56"/>
      <c r="KDI401" s="56"/>
      <c r="KDJ401" s="56"/>
      <c r="KDK401" s="56"/>
      <c r="KDL401" s="56"/>
      <c r="KDM401" s="56"/>
      <c r="KDN401" s="56"/>
      <c r="KDO401" s="56"/>
      <c r="KDP401" s="56"/>
      <c r="KDQ401" s="56"/>
      <c r="KDR401" s="56"/>
      <c r="KDS401" s="56"/>
      <c r="KDT401" s="56"/>
      <c r="KDU401" s="56"/>
      <c r="KDV401" s="56"/>
      <c r="KDW401" s="56"/>
      <c r="KDX401" s="56"/>
      <c r="KDY401" s="56"/>
      <c r="KDZ401" s="56"/>
      <c r="KEA401" s="56"/>
      <c r="KEB401" s="56"/>
      <c r="KEC401" s="56"/>
      <c r="KED401" s="56"/>
      <c r="KEE401" s="56"/>
      <c r="KEF401" s="56"/>
      <c r="KEG401" s="56"/>
      <c r="KEH401" s="56"/>
      <c r="KEI401" s="56"/>
      <c r="KEJ401" s="56"/>
      <c r="KEK401" s="56"/>
      <c r="KEL401" s="56"/>
      <c r="KEM401" s="56"/>
      <c r="KEN401" s="56"/>
      <c r="KEO401" s="56"/>
      <c r="KEP401" s="56"/>
      <c r="KEQ401" s="56"/>
      <c r="KER401" s="56"/>
      <c r="KES401" s="56"/>
      <c r="KET401" s="56"/>
      <c r="KEU401" s="56"/>
      <c r="KEV401" s="56"/>
      <c r="KEW401" s="56"/>
      <c r="KEX401" s="56"/>
      <c r="KEY401" s="56"/>
      <c r="KEZ401" s="56"/>
      <c r="KFA401" s="56"/>
      <c r="KFB401" s="56"/>
      <c r="KFC401" s="56"/>
      <c r="KFD401" s="56"/>
      <c r="KFE401" s="56"/>
      <c r="KFF401" s="56"/>
      <c r="KFG401" s="56"/>
      <c r="KFH401" s="56"/>
      <c r="KFI401" s="56"/>
      <c r="KFJ401" s="56"/>
      <c r="KFK401" s="56"/>
      <c r="KFL401" s="56"/>
      <c r="KFM401" s="56"/>
      <c r="KFN401" s="56"/>
      <c r="KFO401" s="56"/>
      <c r="KFP401" s="56"/>
      <c r="KFQ401" s="56"/>
      <c r="KFR401" s="56"/>
      <c r="KFS401" s="56"/>
      <c r="KFT401" s="56"/>
      <c r="KFU401" s="56"/>
      <c r="KFV401" s="56"/>
      <c r="KFW401" s="56"/>
      <c r="KFX401" s="56"/>
      <c r="KFY401" s="56"/>
      <c r="KFZ401" s="56"/>
      <c r="KGA401" s="56"/>
      <c r="KGB401" s="56"/>
      <c r="KGC401" s="56"/>
      <c r="KGD401" s="56"/>
      <c r="KGE401" s="56"/>
      <c r="KGF401" s="56"/>
      <c r="KGG401" s="56"/>
      <c r="KGH401" s="56"/>
      <c r="KGI401" s="56"/>
      <c r="KGJ401" s="56"/>
      <c r="KGK401" s="56"/>
      <c r="KGL401" s="56"/>
      <c r="KGM401" s="56"/>
      <c r="KGN401" s="56"/>
      <c r="KGO401" s="56"/>
      <c r="KGP401" s="56"/>
      <c r="KGQ401" s="56"/>
      <c r="KGR401" s="56"/>
      <c r="KGS401" s="56"/>
      <c r="KGT401" s="56"/>
      <c r="KGU401" s="56"/>
      <c r="KGV401" s="56"/>
      <c r="KGW401" s="56"/>
      <c r="KGX401" s="56"/>
      <c r="KGY401" s="56"/>
      <c r="KGZ401" s="56"/>
      <c r="KHA401" s="56"/>
      <c r="KHB401" s="56"/>
      <c r="KHC401" s="56"/>
      <c r="KHD401" s="56"/>
      <c r="KHE401" s="56"/>
      <c r="KHF401" s="56"/>
      <c r="KHG401" s="56"/>
      <c r="KHH401" s="56"/>
      <c r="KHI401" s="56"/>
      <c r="KHJ401" s="56"/>
      <c r="KHK401" s="56"/>
      <c r="KHL401" s="56"/>
      <c r="KHM401" s="56"/>
      <c r="KHN401" s="56"/>
      <c r="KHO401" s="56"/>
      <c r="KHP401" s="56"/>
      <c r="KHQ401" s="56"/>
      <c r="KHR401" s="56"/>
      <c r="KHS401" s="56"/>
      <c r="KHT401" s="56"/>
      <c r="KHU401" s="56"/>
      <c r="KHV401" s="56"/>
      <c r="KHW401" s="56"/>
      <c r="KHX401" s="56"/>
      <c r="KHY401" s="56"/>
      <c r="KHZ401" s="56"/>
      <c r="KIA401" s="56"/>
      <c r="KIB401" s="56"/>
      <c r="KIC401" s="56"/>
      <c r="KID401" s="56"/>
      <c r="KIE401" s="56"/>
      <c r="KIF401" s="56"/>
      <c r="KIG401" s="56"/>
      <c r="KIH401" s="56"/>
      <c r="KII401" s="56"/>
      <c r="KIJ401" s="56"/>
      <c r="KIK401" s="56"/>
      <c r="KIL401" s="56"/>
      <c r="KIM401" s="56"/>
      <c r="KIN401" s="56"/>
      <c r="KIO401" s="56"/>
      <c r="KIP401" s="56"/>
      <c r="KIQ401" s="56"/>
      <c r="KIR401" s="56"/>
      <c r="KIS401" s="56"/>
      <c r="KIT401" s="56"/>
      <c r="KIU401" s="56"/>
      <c r="KIV401" s="56"/>
      <c r="KIW401" s="56"/>
      <c r="KIX401" s="56"/>
      <c r="KIY401" s="56"/>
      <c r="KIZ401" s="56"/>
      <c r="KJA401" s="56"/>
      <c r="KJB401" s="56"/>
      <c r="KJC401" s="56"/>
      <c r="KJD401" s="56"/>
      <c r="KJE401" s="56"/>
      <c r="KJF401" s="56"/>
      <c r="KJG401" s="56"/>
      <c r="KJH401" s="56"/>
      <c r="KJI401" s="56"/>
      <c r="KJJ401" s="56"/>
      <c r="KJK401" s="56"/>
      <c r="KJL401" s="56"/>
      <c r="KJM401" s="56"/>
      <c r="KJN401" s="56"/>
      <c r="KJO401" s="56"/>
      <c r="KJP401" s="56"/>
      <c r="KJQ401" s="56"/>
      <c r="KJR401" s="56"/>
      <c r="KJS401" s="56"/>
      <c r="KJT401" s="56"/>
      <c r="KJU401" s="56"/>
      <c r="KJV401" s="56"/>
      <c r="KJW401" s="56"/>
      <c r="KJX401" s="56"/>
      <c r="KJY401" s="56"/>
      <c r="KJZ401" s="56"/>
      <c r="KKA401" s="56"/>
      <c r="KKB401" s="56"/>
      <c r="KKC401" s="56"/>
      <c r="KKD401" s="56"/>
      <c r="KKE401" s="56"/>
      <c r="KKF401" s="56"/>
      <c r="KKG401" s="56"/>
      <c r="KKH401" s="56"/>
      <c r="KKI401" s="56"/>
      <c r="KKJ401" s="56"/>
      <c r="KKK401" s="56"/>
      <c r="KKL401" s="56"/>
      <c r="KKM401" s="56"/>
      <c r="KKN401" s="56"/>
      <c r="KKO401" s="56"/>
      <c r="KKP401" s="56"/>
      <c r="KKQ401" s="56"/>
      <c r="KKR401" s="56"/>
      <c r="KKS401" s="56"/>
      <c r="KKT401" s="56"/>
      <c r="KKU401" s="56"/>
      <c r="KKV401" s="56"/>
      <c r="KKW401" s="56"/>
      <c r="KKX401" s="56"/>
      <c r="KKY401" s="56"/>
      <c r="KKZ401" s="56"/>
      <c r="KLA401" s="56"/>
      <c r="KLB401" s="56"/>
      <c r="KLC401" s="56"/>
      <c r="KLD401" s="56"/>
      <c r="KLE401" s="56"/>
      <c r="KLF401" s="56"/>
      <c r="KLG401" s="56"/>
      <c r="KLH401" s="56"/>
      <c r="KLI401" s="56"/>
      <c r="KLJ401" s="56"/>
      <c r="KLK401" s="56"/>
      <c r="KLL401" s="56"/>
      <c r="KLM401" s="56"/>
      <c r="KLN401" s="56"/>
      <c r="KLO401" s="56"/>
      <c r="KLP401" s="56"/>
      <c r="KLQ401" s="56"/>
      <c r="KLR401" s="56"/>
      <c r="KLS401" s="56"/>
      <c r="KLT401" s="56"/>
      <c r="KLU401" s="56"/>
      <c r="KLV401" s="56"/>
      <c r="KLW401" s="56"/>
      <c r="KLX401" s="56"/>
      <c r="KLY401" s="56"/>
      <c r="KLZ401" s="56"/>
      <c r="KMA401" s="56"/>
      <c r="KMB401" s="56"/>
      <c r="KMC401" s="56"/>
      <c r="KMD401" s="56"/>
      <c r="KME401" s="56"/>
      <c r="KMF401" s="56"/>
      <c r="KMG401" s="56"/>
      <c r="KMH401" s="56"/>
      <c r="KMI401" s="56"/>
      <c r="KMJ401" s="56"/>
      <c r="KMK401" s="56"/>
      <c r="KML401" s="56"/>
      <c r="KMM401" s="56"/>
      <c r="KMN401" s="56"/>
      <c r="KMO401" s="56"/>
      <c r="KMP401" s="56"/>
      <c r="KMQ401" s="56"/>
      <c r="KMR401" s="56"/>
      <c r="KMS401" s="56"/>
      <c r="KMT401" s="56"/>
      <c r="KMU401" s="56"/>
      <c r="KMV401" s="56"/>
      <c r="KMW401" s="56"/>
      <c r="KMX401" s="56"/>
      <c r="KMY401" s="56"/>
      <c r="KMZ401" s="56"/>
      <c r="KNA401" s="56"/>
      <c r="KNB401" s="56"/>
      <c r="KNC401" s="56"/>
      <c r="KND401" s="56"/>
      <c r="KNE401" s="56"/>
      <c r="KNF401" s="56"/>
      <c r="KNG401" s="56"/>
      <c r="KNH401" s="56"/>
      <c r="KNI401" s="56"/>
      <c r="KNJ401" s="56"/>
      <c r="KNK401" s="56"/>
      <c r="KNL401" s="56"/>
      <c r="KNM401" s="56"/>
      <c r="KNN401" s="56"/>
      <c r="KNO401" s="56"/>
      <c r="KNP401" s="56"/>
      <c r="KNQ401" s="56"/>
      <c r="KNR401" s="56"/>
      <c r="KNS401" s="56"/>
      <c r="KNT401" s="56"/>
      <c r="KNU401" s="56"/>
      <c r="KNV401" s="56"/>
      <c r="KNW401" s="56"/>
      <c r="KNX401" s="56"/>
      <c r="KNY401" s="56"/>
      <c r="KNZ401" s="56"/>
      <c r="KOA401" s="56"/>
      <c r="KOB401" s="56"/>
      <c r="KOC401" s="56"/>
      <c r="KOD401" s="56"/>
      <c r="KOE401" s="56"/>
      <c r="KOF401" s="56"/>
      <c r="KOG401" s="56"/>
      <c r="KOH401" s="56"/>
      <c r="KOI401" s="56"/>
      <c r="KOJ401" s="56"/>
      <c r="KOK401" s="56"/>
      <c r="KOL401" s="56"/>
      <c r="KOM401" s="56"/>
      <c r="KON401" s="56"/>
      <c r="KOO401" s="56"/>
      <c r="KOP401" s="56"/>
      <c r="KOQ401" s="56"/>
      <c r="KOR401" s="56"/>
      <c r="KOS401" s="56"/>
      <c r="KOT401" s="56"/>
      <c r="KOU401" s="56"/>
      <c r="KOV401" s="56"/>
      <c r="KOW401" s="56"/>
      <c r="KOX401" s="56"/>
      <c r="KOY401" s="56"/>
      <c r="KOZ401" s="56"/>
      <c r="KPA401" s="56"/>
      <c r="KPB401" s="56"/>
      <c r="KPC401" s="56"/>
      <c r="KPD401" s="56"/>
      <c r="KPE401" s="56"/>
      <c r="KPF401" s="56"/>
      <c r="KPG401" s="56"/>
      <c r="KPH401" s="56"/>
      <c r="KPI401" s="56"/>
      <c r="KPJ401" s="56"/>
      <c r="KPK401" s="56"/>
      <c r="KPL401" s="56"/>
      <c r="KPM401" s="56"/>
      <c r="KPN401" s="56"/>
      <c r="KPO401" s="56"/>
      <c r="KPP401" s="56"/>
      <c r="KPQ401" s="56"/>
      <c r="KPR401" s="56"/>
      <c r="KPS401" s="56"/>
      <c r="KPT401" s="56"/>
      <c r="KPU401" s="56"/>
      <c r="KPV401" s="56"/>
      <c r="KPW401" s="56"/>
      <c r="KPX401" s="56"/>
      <c r="KPY401" s="56"/>
      <c r="KPZ401" s="56"/>
      <c r="KQA401" s="56"/>
      <c r="KQB401" s="56"/>
      <c r="KQC401" s="56"/>
      <c r="KQD401" s="56"/>
      <c r="KQE401" s="56"/>
      <c r="KQF401" s="56"/>
      <c r="KQG401" s="56"/>
      <c r="KQH401" s="56"/>
      <c r="KQI401" s="56"/>
      <c r="KQJ401" s="56"/>
      <c r="KQK401" s="56"/>
      <c r="KQL401" s="56"/>
      <c r="KQM401" s="56"/>
      <c r="KQN401" s="56"/>
      <c r="KQO401" s="56"/>
      <c r="KQP401" s="56"/>
      <c r="KQQ401" s="56"/>
      <c r="KQR401" s="56"/>
      <c r="KQS401" s="56"/>
      <c r="KQT401" s="56"/>
      <c r="KQU401" s="56"/>
      <c r="KQV401" s="56"/>
      <c r="KQW401" s="56"/>
      <c r="KQX401" s="56"/>
      <c r="KQY401" s="56"/>
      <c r="KQZ401" s="56"/>
      <c r="KRA401" s="56"/>
      <c r="KRB401" s="56"/>
      <c r="KRC401" s="56"/>
      <c r="KRD401" s="56"/>
      <c r="KRE401" s="56"/>
      <c r="KRF401" s="56"/>
      <c r="KRG401" s="56"/>
      <c r="KRH401" s="56"/>
      <c r="KRI401" s="56"/>
      <c r="KRJ401" s="56"/>
      <c r="KRK401" s="56"/>
      <c r="KRL401" s="56"/>
      <c r="KRM401" s="56"/>
      <c r="KRN401" s="56"/>
      <c r="KRO401" s="56"/>
      <c r="KRP401" s="56"/>
      <c r="KRQ401" s="56"/>
      <c r="KRR401" s="56"/>
      <c r="KRS401" s="56"/>
      <c r="KRT401" s="56"/>
      <c r="KRU401" s="56"/>
      <c r="KRV401" s="56"/>
      <c r="KRW401" s="56"/>
      <c r="KRX401" s="56"/>
      <c r="KRY401" s="56"/>
      <c r="KRZ401" s="56"/>
      <c r="KSA401" s="56"/>
      <c r="KSB401" s="56"/>
      <c r="KSC401" s="56"/>
      <c r="KSD401" s="56"/>
      <c r="KSE401" s="56"/>
      <c r="KSF401" s="56"/>
      <c r="KSG401" s="56"/>
      <c r="KSH401" s="56"/>
      <c r="KSI401" s="56"/>
      <c r="KSJ401" s="56"/>
      <c r="KSK401" s="56"/>
      <c r="KSL401" s="56"/>
      <c r="KSM401" s="56"/>
      <c r="KSN401" s="56"/>
      <c r="KSO401" s="56"/>
      <c r="KSP401" s="56"/>
      <c r="KSQ401" s="56"/>
      <c r="KSR401" s="56"/>
      <c r="KSS401" s="56"/>
      <c r="KST401" s="56"/>
      <c r="KSU401" s="56"/>
      <c r="KSV401" s="56"/>
      <c r="KSW401" s="56"/>
      <c r="KSX401" s="56"/>
      <c r="KSY401" s="56"/>
      <c r="KSZ401" s="56"/>
      <c r="KTA401" s="56"/>
      <c r="KTB401" s="56"/>
      <c r="KTC401" s="56"/>
      <c r="KTD401" s="56"/>
      <c r="KTE401" s="56"/>
      <c r="KTF401" s="56"/>
      <c r="KTG401" s="56"/>
      <c r="KTH401" s="56"/>
      <c r="KTI401" s="56"/>
      <c r="KTJ401" s="56"/>
      <c r="KTK401" s="56"/>
      <c r="KTL401" s="56"/>
      <c r="KTM401" s="56"/>
      <c r="KTN401" s="56"/>
      <c r="KTO401" s="56"/>
      <c r="KTP401" s="56"/>
      <c r="KTQ401" s="56"/>
      <c r="KTR401" s="56"/>
      <c r="KTS401" s="56"/>
      <c r="KTT401" s="56"/>
      <c r="KTU401" s="56"/>
      <c r="KTV401" s="56"/>
      <c r="KTW401" s="56"/>
      <c r="KTX401" s="56"/>
      <c r="KTY401" s="56"/>
      <c r="KTZ401" s="56"/>
      <c r="KUA401" s="56"/>
      <c r="KUB401" s="56"/>
      <c r="KUC401" s="56"/>
      <c r="KUD401" s="56"/>
      <c r="KUE401" s="56"/>
      <c r="KUF401" s="56"/>
      <c r="KUG401" s="56"/>
      <c r="KUH401" s="56"/>
      <c r="KUI401" s="56"/>
      <c r="KUJ401" s="56"/>
      <c r="KUK401" s="56"/>
      <c r="KUL401" s="56"/>
      <c r="KUM401" s="56"/>
      <c r="KUN401" s="56"/>
      <c r="KUO401" s="56"/>
      <c r="KUP401" s="56"/>
      <c r="KUQ401" s="56"/>
      <c r="KUR401" s="56"/>
      <c r="KUS401" s="56"/>
      <c r="KUT401" s="56"/>
      <c r="KUU401" s="56"/>
      <c r="KUV401" s="56"/>
      <c r="KUW401" s="56"/>
      <c r="KUX401" s="56"/>
      <c r="KUY401" s="56"/>
      <c r="KUZ401" s="56"/>
      <c r="KVA401" s="56"/>
      <c r="KVB401" s="56"/>
      <c r="KVC401" s="56"/>
      <c r="KVD401" s="56"/>
      <c r="KVE401" s="56"/>
      <c r="KVF401" s="56"/>
      <c r="KVG401" s="56"/>
      <c r="KVH401" s="56"/>
      <c r="KVI401" s="56"/>
      <c r="KVJ401" s="56"/>
      <c r="KVK401" s="56"/>
      <c r="KVL401" s="56"/>
      <c r="KVM401" s="56"/>
      <c r="KVN401" s="56"/>
      <c r="KVO401" s="56"/>
      <c r="KVP401" s="56"/>
      <c r="KVQ401" s="56"/>
      <c r="KVR401" s="56"/>
      <c r="KVS401" s="56"/>
      <c r="KVT401" s="56"/>
      <c r="KVU401" s="56"/>
      <c r="KVV401" s="56"/>
      <c r="KVW401" s="56"/>
      <c r="KVX401" s="56"/>
      <c r="KVY401" s="56"/>
      <c r="KVZ401" s="56"/>
      <c r="KWA401" s="56"/>
      <c r="KWB401" s="56"/>
      <c r="KWC401" s="56"/>
      <c r="KWD401" s="56"/>
      <c r="KWE401" s="56"/>
      <c r="KWF401" s="56"/>
      <c r="KWG401" s="56"/>
      <c r="KWH401" s="56"/>
      <c r="KWI401" s="56"/>
      <c r="KWJ401" s="56"/>
      <c r="KWK401" s="56"/>
      <c r="KWL401" s="56"/>
      <c r="KWM401" s="56"/>
      <c r="KWN401" s="56"/>
      <c r="KWO401" s="56"/>
      <c r="KWP401" s="56"/>
      <c r="KWQ401" s="56"/>
      <c r="KWR401" s="56"/>
      <c r="KWS401" s="56"/>
      <c r="KWT401" s="56"/>
      <c r="KWU401" s="56"/>
      <c r="KWV401" s="56"/>
      <c r="KWW401" s="56"/>
      <c r="KWX401" s="56"/>
      <c r="KWY401" s="56"/>
      <c r="KWZ401" s="56"/>
      <c r="KXA401" s="56"/>
      <c r="KXB401" s="56"/>
      <c r="KXC401" s="56"/>
      <c r="KXD401" s="56"/>
      <c r="KXE401" s="56"/>
      <c r="KXF401" s="56"/>
      <c r="KXG401" s="56"/>
      <c r="KXH401" s="56"/>
      <c r="KXI401" s="56"/>
      <c r="KXJ401" s="56"/>
      <c r="KXK401" s="56"/>
      <c r="KXL401" s="56"/>
      <c r="KXM401" s="56"/>
      <c r="KXN401" s="56"/>
      <c r="KXO401" s="56"/>
      <c r="KXP401" s="56"/>
      <c r="KXQ401" s="56"/>
      <c r="KXR401" s="56"/>
      <c r="KXS401" s="56"/>
      <c r="KXT401" s="56"/>
      <c r="KXU401" s="56"/>
      <c r="KXV401" s="56"/>
      <c r="KXW401" s="56"/>
      <c r="KXX401" s="56"/>
      <c r="KXY401" s="56"/>
      <c r="KXZ401" s="56"/>
      <c r="KYA401" s="56"/>
      <c r="KYB401" s="56"/>
      <c r="KYC401" s="56"/>
      <c r="KYD401" s="56"/>
      <c r="KYE401" s="56"/>
      <c r="KYF401" s="56"/>
      <c r="KYG401" s="56"/>
      <c r="KYH401" s="56"/>
      <c r="KYI401" s="56"/>
      <c r="KYJ401" s="56"/>
      <c r="KYK401" s="56"/>
      <c r="KYL401" s="56"/>
      <c r="KYM401" s="56"/>
      <c r="KYN401" s="56"/>
      <c r="KYO401" s="56"/>
      <c r="KYP401" s="56"/>
      <c r="KYQ401" s="56"/>
      <c r="KYR401" s="56"/>
      <c r="KYS401" s="56"/>
      <c r="KYT401" s="56"/>
      <c r="KYU401" s="56"/>
      <c r="KYV401" s="56"/>
      <c r="KYW401" s="56"/>
      <c r="KYX401" s="56"/>
      <c r="KYY401" s="56"/>
      <c r="KYZ401" s="56"/>
      <c r="KZA401" s="56"/>
      <c r="KZB401" s="56"/>
      <c r="KZC401" s="56"/>
      <c r="KZD401" s="56"/>
      <c r="KZE401" s="56"/>
      <c r="KZF401" s="56"/>
      <c r="KZG401" s="56"/>
      <c r="KZH401" s="56"/>
      <c r="KZI401" s="56"/>
      <c r="KZJ401" s="56"/>
      <c r="KZK401" s="56"/>
      <c r="KZL401" s="56"/>
      <c r="KZM401" s="56"/>
      <c r="KZN401" s="56"/>
      <c r="KZO401" s="56"/>
      <c r="KZP401" s="56"/>
      <c r="KZQ401" s="56"/>
      <c r="KZR401" s="56"/>
      <c r="KZS401" s="56"/>
      <c r="KZT401" s="56"/>
      <c r="KZU401" s="56"/>
      <c r="KZV401" s="56"/>
      <c r="KZW401" s="56"/>
      <c r="KZX401" s="56"/>
      <c r="KZY401" s="56"/>
      <c r="KZZ401" s="56"/>
      <c r="LAA401" s="56"/>
      <c r="LAB401" s="56"/>
      <c r="LAC401" s="56"/>
      <c r="LAD401" s="56"/>
      <c r="LAE401" s="56"/>
      <c r="LAF401" s="56"/>
      <c r="LAG401" s="56"/>
      <c r="LAH401" s="56"/>
      <c r="LAI401" s="56"/>
      <c r="LAJ401" s="56"/>
      <c r="LAK401" s="56"/>
      <c r="LAL401" s="56"/>
      <c r="LAM401" s="56"/>
      <c r="LAN401" s="56"/>
      <c r="LAO401" s="56"/>
      <c r="LAP401" s="56"/>
      <c r="LAQ401" s="56"/>
      <c r="LAR401" s="56"/>
      <c r="LAS401" s="56"/>
      <c r="LAT401" s="56"/>
      <c r="LAU401" s="56"/>
      <c r="LAV401" s="56"/>
      <c r="LAW401" s="56"/>
      <c r="LAX401" s="56"/>
      <c r="LAY401" s="56"/>
      <c r="LAZ401" s="56"/>
      <c r="LBA401" s="56"/>
      <c r="LBB401" s="56"/>
      <c r="LBC401" s="56"/>
      <c r="LBD401" s="56"/>
      <c r="LBE401" s="56"/>
      <c r="LBF401" s="56"/>
      <c r="LBG401" s="56"/>
      <c r="LBH401" s="56"/>
      <c r="LBI401" s="56"/>
      <c r="LBJ401" s="56"/>
      <c r="LBK401" s="56"/>
      <c r="LBL401" s="56"/>
      <c r="LBM401" s="56"/>
      <c r="LBN401" s="56"/>
      <c r="LBO401" s="56"/>
      <c r="LBP401" s="56"/>
      <c r="LBQ401" s="56"/>
      <c r="LBR401" s="56"/>
      <c r="LBS401" s="56"/>
      <c r="LBT401" s="56"/>
      <c r="LBU401" s="56"/>
      <c r="LBV401" s="56"/>
      <c r="LBW401" s="56"/>
      <c r="LBX401" s="56"/>
      <c r="LBY401" s="56"/>
      <c r="LBZ401" s="56"/>
      <c r="LCA401" s="56"/>
      <c r="LCB401" s="56"/>
      <c r="LCC401" s="56"/>
      <c r="LCD401" s="56"/>
      <c r="LCE401" s="56"/>
      <c r="LCF401" s="56"/>
      <c r="LCG401" s="56"/>
      <c r="LCH401" s="56"/>
      <c r="LCI401" s="56"/>
      <c r="LCJ401" s="56"/>
      <c r="LCK401" s="56"/>
      <c r="LCL401" s="56"/>
      <c r="LCM401" s="56"/>
      <c r="LCN401" s="56"/>
      <c r="LCO401" s="56"/>
      <c r="LCP401" s="56"/>
      <c r="LCQ401" s="56"/>
      <c r="LCR401" s="56"/>
      <c r="LCS401" s="56"/>
      <c r="LCT401" s="56"/>
      <c r="LCU401" s="56"/>
      <c r="LCV401" s="56"/>
      <c r="LCW401" s="56"/>
      <c r="LCX401" s="56"/>
      <c r="LCY401" s="56"/>
      <c r="LCZ401" s="56"/>
      <c r="LDA401" s="56"/>
      <c r="LDB401" s="56"/>
      <c r="LDC401" s="56"/>
      <c r="LDD401" s="56"/>
      <c r="LDE401" s="56"/>
      <c r="LDF401" s="56"/>
      <c r="LDG401" s="56"/>
      <c r="LDH401" s="56"/>
      <c r="LDI401" s="56"/>
      <c r="LDJ401" s="56"/>
      <c r="LDK401" s="56"/>
      <c r="LDL401" s="56"/>
      <c r="LDM401" s="56"/>
      <c r="LDN401" s="56"/>
      <c r="LDO401" s="56"/>
      <c r="LDP401" s="56"/>
      <c r="LDQ401" s="56"/>
      <c r="LDR401" s="56"/>
      <c r="LDS401" s="56"/>
      <c r="LDT401" s="56"/>
      <c r="LDU401" s="56"/>
      <c r="LDV401" s="56"/>
      <c r="LDW401" s="56"/>
      <c r="LDX401" s="56"/>
      <c r="LDY401" s="56"/>
      <c r="LDZ401" s="56"/>
      <c r="LEA401" s="56"/>
      <c r="LEB401" s="56"/>
      <c r="LEC401" s="56"/>
      <c r="LED401" s="56"/>
      <c r="LEE401" s="56"/>
      <c r="LEF401" s="56"/>
      <c r="LEG401" s="56"/>
      <c r="LEH401" s="56"/>
      <c r="LEI401" s="56"/>
      <c r="LEJ401" s="56"/>
      <c r="LEK401" s="56"/>
      <c r="LEL401" s="56"/>
      <c r="LEM401" s="56"/>
      <c r="LEN401" s="56"/>
      <c r="LEO401" s="56"/>
      <c r="LEP401" s="56"/>
      <c r="LEQ401" s="56"/>
      <c r="LER401" s="56"/>
      <c r="LES401" s="56"/>
      <c r="LET401" s="56"/>
      <c r="LEU401" s="56"/>
      <c r="LEV401" s="56"/>
      <c r="LEW401" s="56"/>
      <c r="LEX401" s="56"/>
      <c r="LEY401" s="56"/>
      <c r="LEZ401" s="56"/>
      <c r="LFA401" s="56"/>
      <c r="LFB401" s="56"/>
      <c r="LFC401" s="56"/>
      <c r="LFD401" s="56"/>
      <c r="LFE401" s="56"/>
      <c r="LFF401" s="56"/>
      <c r="LFG401" s="56"/>
      <c r="LFH401" s="56"/>
      <c r="LFI401" s="56"/>
      <c r="LFJ401" s="56"/>
      <c r="LFK401" s="56"/>
      <c r="LFL401" s="56"/>
      <c r="LFM401" s="56"/>
      <c r="LFN401" s="56"/>
      <c r="LFO401" s="56"/>
      <c r="LFP401" s="56"/>
      <c r="LFQ401" s="56"/>
      <c r="LFR401" s="56"/>
      <c r="LFS401" s="56"/>
      <c r="LFT401" s="56"/>
      <c r="LFU401" s="56"/>
      <c r="LFV401" s="56"/>
      <c r="LFW401" s="56"/>
      <c r="LFX401" s="56"/>
      <c r="LFY401" s="56"/>
      <c r="LFZ401" s="56"/>
      <c r="LGA401" s="56"/>
      <c r="LGB401" s="56"/>
      <c r="LGC401" s="56"/>
      <c r="LGD401" s="56"/>
      <c r="LGE401" s="56"/>
      <c r="LGF401" s="56"/>
      <c r="LGG401" s="56"/>
      <c r="LGH401" s="56"/>
      <c r="LGI401" s="56"/>
      <c r="LGJ401" s="56"/>
      <c r="LGK401" s="56"/>
      <c r="LGL401" s="56"/>
      <c r="LGM401" s="56"/>
      <c r="LGN401" s="56"/>
      <c r="LGO401" s="56"/>
      <c r="LGP401" s="56"/>
      <c r="LGQ401" s="56"/>
      <c r="LGR401" s="56"/>
      <c r="LGS401" s="56"/>
      <c r="LGT401" s="56"/>
      <c r="LGU401" s="56"/>
      <c r="LGV401" s="56"/>
      <c r="LGW401" s="56"/>
      <c r="LGX401" s="56"/>
      <c r="LGY401" s="56"/>
      <c r="LGZ401" s="56"/>
      <c r="LHA401" s="56"/>
      <c r="LHB401" s="56"/>
      <c r="LHC401" s="56"/>
      <c r="LHD401" s="56"/>
      <c r="LHE401" s="56"/>
      <c r="LHF401" s="56"/>
      <c r="LHG401" s="56"/>
      <c r="LHH401" s="56"/>
      <c r="LHI401" s="56"/>
      <c r="LHJ401" s="56"/>
      <c r="LHK401" s="56"/>
      <c r="LHL401" s="56"/>
      <c r="LHM401" s="56"/>
      <c r="LHN401" s="56"/>
      <c r="LHO401" s="56"/>
      <c r="LHP401" s="56"/>
      <c r="LHQ401" s="56"/>
      <c r="LHR401" s="56"/>
      <c r="LHS401" s="56"/>
      <c r="LHT401" s="56"/>
      <c r="LHU401" s="56"/>
      <c r="LHV401" s="56"/>
      <c r="LHW401" s="56"/>
      <c r="LHX401" s="56"/>
      <c r="LHY401" s="56"/>
      <c r="LHZ401" s="56"/>
      <c r="LIA401" s="56"/>
      <c r="LIB401" s="56"/>
      <c r="LIC401" s="56"/>
      <c r="LID401" s="56"/>
      <c r="LIE401" s="56"/>
      <c r="LIF401" s="56"/>
      <c r="LIG401" s="56"/>
      <c r="LIH401" s="56"/>
      <c r="LII401" s="56"/>
      <c r="LIJ401" s="56"/>
      <c r="LIK401" s="56"/>
      <c r="LIL401" s="56"/>
      <c r="LIM401" s="56"/>
      <c r="LIN401" s="56"/>
      <c r="LIO401" s="56"/>
      <c r="LIP401" s="56"/>
      <c r="LIQ401" s="56"/>
      <c r="LIR401" s="56"/>
      <c r="LIS401" s="56"/>
      <c r="LIT401" s="56"/>
      <c r="LIU401" s="56"/>
      <c r="LIV401" s="56"/>
      <c r="LIW401" s="56"/>
      <c r="LIX401" s="56"/>
      <c r="LIY401" s="56"/>
      <c r="LIZ401" s="56"/>
      <c r="LJA401" s="56"/>
      <c r="LJB401" s="56"/>
      <c r="LJC401" s="56"/>
      <c r="LJD401" s="56"/>
      <c r="LJE401" s="56"/>
      <c r="LJF401" s="56"/>
      <c r="LJG401" s="56"/>
      <c r="LJH401" s="56"/>
      <c r="LJI401" s="56"/>
      <c r="LJJ401" s="56"/>
      <c r="LJK401" s="56"/>
      <c r="LJL401" s="56"/>
      <c r="LJM401" s="56"/>
      <c r="LJN401" s="56"/>
      <c r="LJO401" s="56"/>
      <c r="LJP401" s="56"/>
      <c r="LJQ401" s="56"/>
      <c r="LJR401" s="56"/>
      <c r="LJS401" s="56"/>
      <c r="LJT401" s="56"/>
      <c r="LJU401" s="56"/>
      <c r="LJV401" s="56"/>
      <c r="LJW401" s="56"/>
      <c r="LJX401" s="56"/>
      <c r="LJY401" s="56"/>
      <c r="LJZ401" s="56"/>
      <c r="LKA401" s="56"/>
      <c r="LKB401" s="56"/>
      <c r="LKC401" s="56"/>
      <c r="LKD401" s="56"/>
      <c r="LKE401" s="56"/>
      <c r="LKF401" s="56"/>
      <c r="LKG401" s="56"/>
      <c r="LKH401" s="56"/>
      <c r="LKI401" s="56"/>
      <c r="LKJ401" s="56"/>
      <c r="LKK401" s="56"/>
      <c r="LKL401" s="56"/>
      <c r="LKM401" s="56"/>
      <c r="LKN401" s="56"/>
      <c r="LKO401" s="56"/>
      <c r="LKP401" s="56"/>
      <c r="LKQ401" s="56"/>
      <c r="LKR401" s="56"/>
      <c r="LKS401" s="56"/>
      <c r="LKT401" s="56"/>
      <c r="LKU401" s="56"/>
      <c r="LKV401" s="56"/>
      <c r="LKW401" s="56"/>
      <c r="LKX401" s="56"/>
      <c r="LKY401" s="56"/>
      <c r="LKZ401" s="56"/>
      <c r="LLA401" s="56"/>
      <c r="LLB401" s="56"/>
      <c r="LLC401" s="56"/>
      <c r="LLD401" s="56"/>
      <c r="LLE401" s="56"/>
      <c r="LLF401" s="56"/>
      <c r="LLG401" s="56"/>
      <c r="LLH401" s="56"/>
      <c r="LLI401" s="56"/>
      <c r="LLJ401" s="56"/>
      <c r="LLK401" s="56"/>
      <c r="LLL401" s="56"/>
      <c r="LLM401" s="56"/>
      <c r="LLN401" s="56"/>
      <c r="LLO401" s="56"/>
      <c r="LLP401" s="56"/>
      <c r="LLQ401" s="56"/>
      <c r="LLR401" s="56"/>
      <c r="LLS401" s="56"/>
      <c r="LLT401" s="56"/>
      <c r="LLU401" s="56"/>
      <c r="LLV401" s="56"/>
      <c r="LLW401" s="56"/>
      <c r="LLX401" s="56"/>
      <c r="LLY401" s="56"/>
      <c r="LLZ401" s="56"/>
      <c r="LMA401" s="56"/>
      <c r="LMB401" s="56"/>
      <c r="LMC401" s="56"/>
      <c r="LMD401" s="56"/>
      <c r="LME401" s="56"/>
      <c r="LMF401" s="56"/>
      <c r="LMG401" s="56"/>
      <c r="LMH401" s="56"/>
      <c r="LMI401" s="56"/>
      <c r="LMJ401" s="56"/>
      <c r="LMK401" s="56"/>
      <c r="LML401" s="56"/>
      <c r="LMM401" s="56"/>
      <c r="LMN401" s="56"/>
      <c r="LMO401" s="56"/>
      <c r="LMP401" s="56"/>
      <c r="LMQ401" s="56"/>
      <c r="LMR401" s="56"/>
      <c r="LMS401" s="56"/>
      <c r="LMT401" s="56"/>
      <c r="LMU401" s="56"/>
      <c r="LMV401" s="56"/>
      <c r="LMW401" s="56"/>
      <c r="LMX401" s="56"/>
      <c r="LMY401" s="56"/>
      <c r="LMZ401" s="56"/>
      <c r="LNA401" s="56"/>
      <c r="LNB401" s="56"/>
      <c r="LNC401" s="56"/>
      <c r="LND401" s="56"/>
      <c r="LNE401" s="56"/>
      <c r="LNF401" s="56"/>
      <c r="LNG401" s="56"/>
      <c r="LNH401" s="56"/>
      <c r="LNI401" s="56"/>
      <c r="LNJ401" s="56"/>
      <c r="LNK401" s="56"/>
      <c r="LNL401" s="56"/>
      <c r="LNM401" s="56"/>
      <c r="LNN401" s="56"/>
      <c r="LNO401" s="56"/>
      <c r="LNP401" s="56"/>
      <c r="LNQ401" s="56"/>
      <c r="LNR401" s="56"/>
      <c r="LNS401" s="56"/>
      <c r="LNT401" s="56"/>
      <c r="LNU401" s="56"/>
      <c r="LNV401" s="56"/>
      <c r="LNW401" s="56"/>
      <c r="LNX401" s="56"/>
      <c r="LNY401" s="56"/>
      <c r="LNZ401" s="56"/>
      <c r="LOA401" s="56"/>
      <c r="LOB401" s="56"/>
      <c r="LOC401" s="56"/>
      <c r="LOD401" s="56"/>
      <c r="LOE401" s="56"/>
      <c r="LOF401" s="56"/>
      <c r="LOG401" s="56"/>
      <c r="LOH401" s="56"/>
      <c r="LOI401" s="56"/>
      <c r="LOJ401" s="56"/>
      <c r="LOK401" s="56"/>
      <c r="LOL401" s="56"/>
      <c r="LOM401" s="56"/>
      <c r="LON401" s="56"/>
      <c r="LOO401" s="56"/>
      <c r="LOP401" s="56"/>
      <c r="LOQ401" s="56"/>
      <c r="LOR401" s="56"/>
      <c r="LOS401" s="56"/>
      <c r="LOT401" s="56"/>
      <c r="LOU401" s="56"/>
      <c r="LOV401" s="56"/>
      <c r="LOW401" s="56"/>
      <c r="LOX401" s="56"/>
      <c r="LOY401" s="56"/>
      <c r="LOZ401" s="56"/>
      <c r="LPA401" s="56"/>
      <c r="LPB401" s="56"/>
      <c r="LPC401" s="56"/>
      <c r="LPD401" s="56"/>
      <c r="LPE401" s="56"/>
      <c r="LPF401" s="56"/>
      <c r="LPG401" s="56"/>
      <c r="LPH401" s="56"/>
      <c r="LPI401" s="56"/>
      <c r="LPJ401" s="56"/>
      <c r="LPK401" s="56"/>
      <c r="LPL401" s="56"/>
      <c r="LPM401" s="56"/>
      <c r="LPN401" s="56"/>
      <c r="LPO401" s="56"/>
      <c r="LPP401" s="56"/>
      <c r="LPQ401" s="56"/>
      <c r="LPR401" s="56"/>
      <c r="LPS401" s="56"/>
      <c r="LPT401" s="56"/>
      <c r="LPU401" s="56"/>
      <c r="LPV401" s="56"/>
      <c r="LPW401" s="56"/>
      <c r="LPX401" s="56"/>
      <c r="LPY401" s="56"/>
      <c r="LPZ401" s="56"/>
      <c r="LQA401" s="56"/>
      <c r="LQB401" s="56"/>
      <c r="LQC401" s="56"/>
      <c r="LQD401" s="56"/>
      <c r="LQE401" s="56"/>
      <c r="LQF401" s="56"/>
      <c r="LQG401" s="56"/>
      <c r="LQH401" s="56"/>
      <c r="LQI401" s="56"/>
      <c r="LQJ401" s="56"/>
      <c r="LQK401" s="56"/>
      <c r="LQL401" s="56"/>
      <c r="LQM401" s="56"/>
      <c r="LQN401" s="56"/>
      <c r="LQO401" s="56"/>
      <c r="LQP401" s="56"/>
      <c r="LQQ401" s="56"/>
      <c r="LQR401" s="56"/>
      <c r="LQS401" s="56"/>
      <c r="LQT401" s="56"/>
      <c r="LQU401" s="56"/>
      <c r="LQV401" s="56"/>
      <c r="LQW401" s="56"/>
      <c r="LQX401" s="56"/>
      <c r="LQY401" s="56"/>
      <c r="LQZ401" s="56"/>
      <c r="LRA401" s="56"/>
      <c r="LRB401" s="56"/>
      <c r="LRC401" s="56"/>
      <c r="LRD401" s="56"/>
      <c r="LRE401" s="56"/>
      <c r="LRF401" s="56"/>
      <c r="LRG401" s="56"/>
      <c r="LRH401" s="56"/>
      <c r="LRI401" s="56"/>
      <c r="LRJ401" s="56"/>
      <c r="LRK401" s="56"/>
      <c r="LRL401" s="56"/>
      <c r="LRM401" s="56"/>
      <c r="LRN401" s="56"/>
      <c r="LRO401" s="56"/>
      <c r="LRP401" s="56"/>
      <c r="LRQ401" s="56"/>
      <c r="LRR401" s="56"/>
      <c r="LRS401" s="56"/>
      <c r="LRT401" s="56"/>
      <c r="LRU401" s="56"/>
      <c r="LRV401" s="56"/>
      <c r="LRW401" s="56"/>
      <c r="LRX401" s="56"/>
      <c r="LRY401" s="56"/>
      <c r="LRZ401" s="56"/>
      <c r="LSA401" s="56"/>
      <c r="LSB401" s="56"/>
      <c r="LSC401" s="56"/>
      <c r="LSD401" s="56"/>
      <c r="LSE401" s="56"/>
      <c r="LSF401" s="56"/>
      <c r="LSG401" s="56"/>
      <c r="LSH401" s="56"/>
      <c r="LSI401" s="56"/>
      <c r="LSJ401" s="56"/>
      <c r="LSK401" s="56"/>
      <c r="LSL401" s="56"/>
      <c r="LSM401" s="56"/>
      <c r="LSN401" s="56"/>
      <c r="LSO401" s="56"/>
      <c r="LSP401" s="56"/>
      <c r="LSQ401" s="56"/>
      <c r="LSR401" s="56"/>
      <c r="LSS401" s="56"/>
      <c r="LST401" s="56"/>
      <c r="LSU401" s="56"/>
      <c r="LSV401" s="56"/>
      <c r="LSW401" s="56"/>
      <c r="LSX401" s="56"/>
      <c r="LSY401" s="56"/>
      <c r="LSZ401" s="56"/>
      <c r="LTA401" s="56"/>
      <c r="LTB401" s="56"/>
      <c r="LTC401" s="56"/>
      <c r="LTD401" s="56"/>
      <c r="LTE401" s="56"/>
      <c r="LTF401" s="56"/>
      <c r="LTG401" s="56"/>
      <c r="LTH401" s="56"/>
      <c r="LTI401" s="56"/>
      <c r="LTJ401" s="56"/>
      <c r="LTK401" s="56"/>
      <c r="LTL401" s="56"/>
      <c r="LTM401" s="56"/>
      <c r="LTN401" s="56"/>
      <c r="LTO401" s="56"/>
      <c r="LTP401" s="56"/>
      <c r="LTQ401" s="56"/>
      <c r="LTR401" s="56"/>
      <c r="LTS401" s="56"/>
      <c r="LTT401" s="56"/>
      <c r="LTU401" s="56"/>
      <c r="LTV401" s="56"/>
      <c r="LTW401" s="56"/>
      <c r="LTX401" s="56"/>
      <c r="LTY401" s="56"/>
      <c r="LTZ401" s="56"/>
      <c r="LUA401" s="56"/>
      <c r="LUB401" s="56"/>
      <c r="LUC401" s="56"/>
      <c r="LUD401" s="56"/>
      <c r="LUE401" s="56"/>
      <c r="LUF401" s="56"/>
      <c r="LUG401" s="56"/>
      <c r="LUH401" s="56"/>
      <c r="LUI401" s="56"/>
      <c r="LUJ401" s="56"/>
      <c r="LUK401" s="56"/>
      <c r="LUL401" s="56"/>
      <c r="LUM401" s="56"/>
      <c r="LUN401" s="56"/>
      <c r="LUO401" s="56"/>
      <c r="LUP401" s="56"/>
      <c r="LUQ401" s="56"/>
      <c r="LUR401" s="56"/>
      <c r="LUS401" s="56"/>
      <c r="LUT401" s="56"/>
      <c r="LUU401" s="56"/>
      <c r="LUV401" s="56"/>
      <c r="LUW401" s="56"/>
      <c r="LUX401" s="56"/>
      <c r="LUY401" s="56"/>
      <c r="LUZ401" s="56"/>
      <c r="LVA401" s="56"/>
      <c r="LVB401" s="56"/>
      <c r="LVC401" s="56"/>
      <c r="LVD401" s="56"/>
      <c r="LVE401" s="56"/>
      <c r="LVF401" s="56"/>
      <c r="LVG401" s="56"/>
      <c r="LVH401" s="56"/>
      <c r="LVI401" s="56"/>
      <c r="LVJ401" s="56"/>
      <c r="LVK401" s="56"/>
      <c r="LVL401" s="56"/>
      <c r="LVM401" s="56"/>
      <c r="LVN401" s="56"/>
      <c r="LVO401" s="56"/>
      <c r="LVP401" s="56"/>
      <c r="LVQ401" s="56"/>
      <c r="LVR401" s="56"/>
      <c r="LVS401" s="56"/>
      <c r="LVT401" s="56"/>
      <c r="LVU401" s="56"/>
      <c r="LVV401" s="56"/>
      <c r="LVW401" s="56"/>
      <c r="LVX401" s="56"/>
      <c r="LVY401" s="56"/>
      <c r="LVZ401" s="56"/>
      <c r="LWA401" s="56"/>
      <c r="LWB401" s="56"/>
      <c r="LWC401" s="56"/>
      <c r="LWD401" s="56"/>
      <c r="LWE401" s="56"/>
      <c r="LWF401" s="56"/>
      <c r="LWG401" s="56"/>
      <c r="LWH401" s="56"/>
      <c r="LWI401" s="56"/>
      <c r="LWJ401" s="56"/>
      <c r="LWK401" s="56"/>
      <c r="LWL401" s="56"/>
      <c r="LWM401" s="56"/>
      <c r="LWN401" s="56"/>
      <c r="LWO401" s="56"/>
      <c r="LWP401" s="56"/>
      <c r="LWQ401" s="56"/>
      <c r="LWR401" s="56"/>
      <c r="LWS401" s="56"/>
      <c r="LWT401" s="56"/>
      <c r="LWU401" s="56"/>
      <c r="LWV401" s="56"/>
      <c r="LWW401" s="56"/>
      <c r="LWX401" s="56"/>
      <c r="LWY401" s="56"/>
      <c r="LWZ401" s="56"/>
      <c r="LXA401" s="56"/>
      <c r="LXB401" s="56"/>
      <c r="LXC401" s="56"/>
      <c r="LXD401" s="56"/>
      <c r="LXE401" s="56"/>
      <c r="LXF401" s="56"/>
      <c r="LXG401" s="56"/>
      <c r="LXH401" s="56"/>
      <c r="LXI401" s="56"/>
      <c r="LXJ401" s="56"/>
      <c r="LXK401" s="56"/>
      <c r="LXL401" s="56"/>
      <c r="LXM401" s="56"/>
      <c r="LXN401" s="56"/>
      <c r="LXO401" s="56"/>
      <c r="LXP401" s="56"/>
      <c r="LXQ401" s="56"/>
      <c r="LXR401" s="56"/>
      <c r="LXS401" s="56"/>
      <c r="LXT401" s="56"/>
      <c r="LXU401" s="56"/>
      <c r="LXV401" s="56"/>
      <c r="LXW401" s="56"/>
      <c r="LXX401" s="56"/>
      <c r="LXY401" s="56"/>
      <c r="LXZ401" s="56"/>
      <c r="LYA401" s="56"/>
      <c r="LYB401" s="56"/>
      <c r="LYC401" s="56"/>
      <c r="LYD401" s="56"/>
      <c r="LYE401" s="56"/>
      <c r="LYF401" s="56"/>
      <c r="LYG401" s="56"/>
      <c r="LYH401" s="56"/>
      <c r="LYI401" s="56"/>
      <c r="LYJ401" s="56"/>
      <c r="LYK401" s="56"/>
      <c r="LYL401" s="56"/>
      <c r="LYM401" s="56"/>
      <c r="LYN401" s="56"/>
      <c r="LYO401" s="56"/>
      <c r="LYP401" s="56"/>
      <c r="LYQ401" s="56"/>
      <c r="LYR401" s="56"/>
      <c r="LYS401" s="56"/>
      <c r="LYT401" s="56"/>
      <c r="LYU401" s="56"/>
      <c r="LYV401" s="56"/>
      <c r="LYW401" s="56"/>
      <c r="LYX401" s="56"/>
      <c r="LYY401" s="56"/>
      <c r="LYZ401" s="56"/>
      <c r="LZA401" s="56"/>
      <c r="LZB401" s="56"/>
      <c r="LZC401" s="56"/>
      <c r="LZD401" s="56"/>
      <c r="LZE401" s="56"/>
      <c r="LZF401" s="56"/>
      <c r="LZG401" s="56"/>
      <c r="LZH401" s="56"/>
      <c r="LZI401" s="56"/>
      <c r="LZJ401" s="56"/>
      <c r="LZK401" s="56"/>
      <c r="LZL401" s="56"/>
      <c r="LZM401" s="56"/>
      <c r="LZN401" s="56"/>
      <c r="LZO401" s="56"/>
      <c r="LZP401" s="56"/>
      <c r="LZQ401" s="56"/>
      <c r="LZR401" s="56"/>
      <c r="LZS401" s="56"/>
      <c r="LZT401" s="56"/>
      <c r="LZU401" s="56"/>
      <c r="LZV401" s="56"/>
      <c r="LZW401" s="56"/>
      <c r="LZX401" s="56"/>
      <c r="LZY401" s="56"/>
      <c r="LZZ401" s="56"/>
      <c r="MAA401" s="56"/>
      <c r="MAB401" s="56"/>
      <c r="MAC401" s="56"/>
      <c r="MAD401" s="56"/>
      <c r="MAE401" s="56"/>
      <c r="MAF401" s="56"/>
      <c r="MAG401" s="56"/>
      <c r="MAH401" s="56"/>
      <c r="MAI401" s="56"/>
      <c r="MAJ401" s="56"/>
      <c r="MAK401" s="56"/>
      <c r="MAL401" s="56"/>
      <c r="MAM401" s="56"/>
      <c r="MAN401" s="56"/>
      <c r="MAO401" s="56"/>
      <c r="MAP401" s="56"/>
      <c r="MAQ401" s="56"/>
      <c r="MAR401" s="56"/>
      <c r="MAS401" s="56"/>
      <c r="MAT401" s="56"/>
      <c r="MAU401" s="56"/>
      <c r="MAV401" s="56"/>
      <c r="MAW401" s="56"/>
      <c r="MAX401" s="56"/>
      <c r="MAY401" s="56"/>
      <c r="MAZ401" s="56"/>
      <c r="MBA401" s="56"/>
      <c r="MBB401" s="56"/>
      <c r="MBC401" s="56"/>
      <c r="MBD401" s="56"/>
      <c r="MBE401" s="56"/>
      <c r="MBF401" s="56"/>
      <c r="MBG401" s="56"/>
      <c r="MBH401" s="56"/>
      <c r="MBI401" s="56"/>
      <c r="MBJ401" s="56"/>
      <c r="MBK401" s="56"/>
      <c r="MBL401" s="56"/>
      <c r="MBM401" s="56"/>
      <c r="MBN401" s="56"/>
      <c r="MBO401" s="56"/>
      <c r="MBP401" s="56"/>
      <c r="MBQ401" s="56"/>
      <c r="MBR401" s="56"/>
      <c r="MBS401" s="56"/>
      <c r="MBT401" s="56"/>
      <c r="MBU401" s="56"/>
      <c r="MBV401" s="56"/>
      <c r="MBW401" s="56"/>
      <c r="MBX401" s="56"/>
      <c r="MBY401" s="56"/>
      <c r="MBZ401" s="56"/>
      <c r="MCA401" s="56"/>
      <c r="MCB401" s="56"/>
      <c r="MCC401" s="56"/>
      <c r="MCD401" s="56"/>
      <c r="MCE401" s="56"/>
      <c r="MCF401" s="56"/>
      <c r="MCG401" s="56"/>
      <c r="MCH401" s="56"/>
      <c r="MCI401" s="56"/>
      <c r="MCJ401" s="56"/>
      <c r="MCK401" s="56"/>
      <c r="MCL401" s="56"/>
      <c r="MCM401" s="56"/>
      <c r="MCN401" s="56"/>
      <c r="MCO401" s="56"/>
      <c r="MCP401" s="56"/>
      <c r="MCQ401" s="56"/>
      <c r="MCR401" s="56"/>
      <c r="MCS401" s="56"/>
      <c r="MCT401" s="56"/>
      <c r="MCU401" s="56"/>
      <c r="MCV401" s="56"/>
      <c r="MCW401" s="56"/>
      <c r="MCX401" s="56"/>
      <c r="MCY401" s="56"/>
      <c r="MCZ401" s="56"/>
      <c r="MDA401" s="56"/>
      <c r="MDB401" s="56"/>
      <c r="MDC401" s="56"/>
      <c r="MDD401" s="56"/>
      <c r="MDE401" s="56"/>
      <c r="MDF401" s="56"/>
      <c r="MDG401" s="56"/>
      <c r="MDH401" s="56"/>
      <c r="MDI401" s="56"/>
      <c r="MDJ401" s="56"/>
      <c r="MDK401" s="56"/>
      <c r="MDL401" s="56"/>
      <c r="MDM401" s="56"/>
      <c r="MDN401" s="56"/>
      <c r="MDO401" s="56"/>
      <c r="MDP401" s="56"/>
      <c r="MDQ401" s="56"/>
      <c r="MDR401" s="56"/>
      <c r="MDS401" s="56"/>
      <c r="MDT401" s="56"/>
      <c r="MDU401" s="56"/>
      <c r="MDV401" s="56"/>
      <c r="MDW401" s="56"/>
      <c r="MDX401" s="56"/>
      <c r="MDY401" s="56"/>
      <c r="MDZ401" s="56"/>
      <c r="MEA401" s="56"/>
      <c r="MEB401" s="56"/>
      <c r="MEC401" s="56"/>
      <c r="MED401" s="56"/>
      <c r="MEE401" s="56"/>
      <c r="MEF401" s="56"/>
      <c r="MEG401" s="56"/>
      <c r="MEH401" s="56"/>
      <c r="MEI401" s="56"/>
      <c r="MEJ401" s="56"/>
      <c r="MEK401" s="56"/>
      <c r="MEL401" s="56"/>
      <c r="MEM401" s="56"/>
      <c r="MEN401" s="56"/>
      <c r="MEO401" s="56"/>
      <c r="MEP401" s="56"/>
      <c r="MEQ401" s="56"/>
      <c r="MER401" s="56"/>
      <c r="MES401" s="56"/>
      <c r="MET401" s="56"/>
      <c r="MEU401" s="56"/>
      <c r="MEV401" s="56"/>
      <c r="MEW401" s="56"/>
      <c r="MEX401" s="56"/>
      <c r="MEY401" s="56"/>
      <c r="MEZ401" s="56"/>
      <c r="MFA401" s="56"/>
      <c r="MFB401" s="56"/>
      <c r="MFC401" s="56"/>
      <c r="MFD401" s="56"/>
      <c r="MFE401" s="56"/>
      <c r="MFF401" s="56"/>
      <c r="MFG401" s="56"/>
      <c r="MFH401" s="56"/>
      <c r="MFI401" s="56"/>
      <c r="MFJ401" s="56"/>
      <c r="MFK401" s="56"/>
      <c r="MFL401" s="56"/>
      <c r="MFM401" s="56"/>
      <c r="MFN401" s="56"/>
      <c r="MFO401" s="56"/>
      <c r="MFP401" s="56"/>
      <c r="MFQ401" s="56"/>
      <c r="MFR401" s="56"/>
      <c r="MFS401" s="56"/>
      <c r="MFT401" s="56"/>
      <c r="MFU401" s="56"/>
      <c r="MFV401" s="56"/>
      <c r="MFW401" s="56"/>
      <c r="MFX401" s="56"/>
      <c r="MFY401" s="56"/>
      <c r="MFZ401" s="56"/>
      <c r="MGA401" s="56"/>
      <c r="MGB401" s="56"/>
      <c r="MGC401" s="56"/>
      <c r="MGD401" s="56"/>
      <c r="MGE401" s="56"/>
      <c r="MGF401" s="56"/>
      <c r="MGG401" s="56"/>
      <c r="MGH401" s="56"/>
      <c r="MGI401" s="56"/>
      <c r="MGJ401" s="56"/>
      <c r="MGK401" s="56"/>
      <c r="MGL401" s="56"/>
      <c r="MGM401" s="56"/>
      <c r="MGN401" s="56"/>
      <c r="MGO401" s="56"/>
      <c r="MGP401" s="56"/>
      <c r="MGQ401" s="56"/>
      <c r="MGR401" s="56"/>
      <c r="MGS401" s="56"/>
      <c r="MGT401" s="56"/>
      <c r="MGU401" s="56"/>
      <c r="MGV401" s="56"/>
      <c r="MGW401" s="56"/>
      <c r="MGX401" s="56"/>
      <c r="MGY401" s="56"/>
      <c r="MGZ401" s="56"/>
      <c r="MHA401" s="56"/>
      <c r="MHB401" s="56"/>
      <c r="MHC401" s="56"/>
      <c r="MHD401" s="56"/>
      <c r="MHE401" s="56"/>
      <c r="MHF401" s="56"/>
      <c r="MHG401" s="56"/>
      <c r="MHH401" s="56"/>
      <c r="MHI401" s="56"/>
      <c r="MHJ401" s="56"/>
      <c r="MHK401" s="56"/>
      <c r="MHL401" s="56"/>
      <c r="MHM401" s="56"/>
      <c r="MHN401" s="56"/>
      <c r="MHO401" s="56"/>
      <c r="MHP401" s="56"/>
      <c r="MHQ401" s="56"/>
      <c r="MHR401" s="56"/>
      <c r="MHS401" s="56"/>
      <c r="MHT401" s="56"/>
      <c r="MHU401" s="56"/>
      <c r="MHV401" s="56"/>
      <c r="MHW401" s="56"/>
      <c r="MHX401" s="56"/>
      <c r="MHY401" s="56"/>
      <c r="MHZ401" s="56"/>
      <c r="MIA401" s="56"/>
      <c r="MIB401" s="56"/>
      <c r="MIC401" s="56"/>
      <c r="MID401" s="56"/>
      <c r="MIE401" s="56"/>
      <c r="MIF401" s="56"/>
      <c r="MIG401" s="56"/>
      <c r="MIH401" s="56"/>
      <c r="MII401" s="56"/>
      <c r="MIJ401" s="56"/>
      <c r="MIK401" s="56"/>
      <c r="MIL401" s="56"/>
      <c r="MIM401" s="56"/>
      <c r="MIN401" s="56"/>
      <c r="MIO401" s="56"/>
      <c r="MIP401" s="56"/>
      <c r="MIQ401" s="56"/>
      <c r="MIR401" s="56"/>
      <c r="MIS401" s="56"/>
      <c r="MIT401" s="56"/>
      <c r="MIU401" s="56"/>
      <c r="MIV401" s="56"/>
      <c r="MIW401" s="56"/>
      <c r="MIX401" s="56"/>
      <c r="MIY401" s="56"/>
      <c r="MIZ401" s="56"/>
      <c r="MJA401" s="56"/>
      <c r="MJB401" s="56"/>
      <c r="MJC401" s="56"/>
      <c r="MJD401" s="56"/>
      <c r="MJE401" s="56"/>
      <c r="MJF401" s="56"/>
      <c r="MJG401" s="56"/>
      <c r="MJH401" s="56"/>
      <c r="MJI401" s="56"/>
      <c r="MJJ401" s="56"/>
      <c r="MJK401" s="56"/>
      <c r="MJL401" s="56"/>
      <c r="MJM401" s="56"/>
      <c r="MJN401" s="56"/>
      <c r="MJO401" s="56"/>
      <c r="MJP401" s="56"/>
      <c r="MJQ401" s="56"/>
      <c r="MJR401" s="56"/>
      <c r="MJS401" s="56"/>
      <c r="MJT401" s="56"/>
      <c r="MJU401" s="56"/>
      <c r="MJV401" s="56"/>
      <c r="MJW401" s="56"/>
      <c r="MJX401" s="56"/>
      <c r="MJY401" s="56"/>
      <c r="MJZ401" s="56"/>
      <c r="MKA401" s="56"/>
      <c r="MKB401" s="56"/>
      <c r="MKC401" s="56"/>
      <c r="MKD401" s="56"/>
      <c r="MKE401" s="56"/>
      <c r="MKF401" s="56"/>
      <c r="MKG401" s="56"/>
      <c r="MKH401" s="56"/>
      <c r="MKI401" s="56"/>
      <c r="MKJ401" s="56"/>
      <c r="MKK401" s="56"/>
      <c r="MKL401" s="56"/>
      <c r="MKM401" s="56"/>
      <c r="MKN401" s="56"/>
      <c r="MKO401" s="56"/>
      <c r="MKP401" s="56"/>
      <c r="MKQ401" s="56"/>
      <c r="MKR401" s="56"/>
      <c r="MKS401" s="56"/>
      <c r="MKT401" s="56"/>
      <c r="MKU401" s="56"/>
      <c r="MKV401" s="56"/>
      <c r="MKW401" s="56"/>
      <c r="MKX401" s="56"/>
      <c r="MKY401" s="56"/>
      <c r="MKZ401" s="56"/>
      <c r="MLA401" s="56"/>
      <c r="MLB401" s="56"/>
      <c r="MLC401" s="56"/>
      <c r="MLD401" s="56"/>
      <c r="MLE401" s="56"/>
      <c r="MLF401" s="56"/>
      <c r="MLG401" s="56"/>
      <c r="MLH401" s="56"/>
      <c r="MLI401" s="56"/>
      <c r="MLJ401" s="56"/>
      <c r="MLK401" s="56"/>
      <c r="MLL401" s="56"/>
      <c r="MLM401" s="56"/>
      <c r="MLN401" s="56"/>
      <c r="MLO401" s="56"/>
      <c r="MLP401" s="56"/>
      <c r="MLQ401" s="56"/>
      <c r="MLR401" s="56"/>
      <c r="MLS401" s="56"/>
      <c r="MLT401" s="56"/>
      <c r="MLU401" s="56"/>
      <c r="MLV401" s="56"/>
      <c r="MLW401" s="56"/>
      <c r="MLX401" s="56"/>
      <c r="MLY401" s="56"/>
      <c r="MLZ401" s="56"/>
      <c r="MMA401" s="56"/>
      <c r="MMB401" s="56"/>
      <c r="MMC401" s="56"/>
      <c r="MMD401" s="56"/>
      <c r="MME401" s="56"/>
      <c r="MMF401" s="56"/>
      <c r="MMG401" s="56"/>
      <c r="MMH401" s="56"/>
      <c r="MMI401" s="56"/>
      <c r="MMJ401" s="56"/>
      <c r="MMK401" s="56"/>
      <c r="MML401" s="56"/>
      <c r="MMM401" s="56"/>
      <c r="MMN401" s="56"/>
      <c r="MMO401" s="56"/>
      <c r="MMP401" s="56"/>
      <c r="MMQ401" s="56"/>
      <c r="MMR401" s="56"/>
      <c r="MMS401" s="56"/>
      <c r="MMT401" s="56"/>
      <c r="MMU401" s="56"/>
      <c r="MMV401" s="56"/>
      <c r="MMW401" s="56"/>
      <c r="MMX401" s="56"/>
      <c r="MMY401" s="56"/>
      <c r="MMZ401" s="56"/>
      <c r="MNA401" s="56"/>
      <c r="MNB401" s="56"/>
      <c r="MNC401" s="56"/>
      <c r="MND401" s="56"/>
      <c r="MNE401" s="56"/>
      <c r="MNF401" s="56"/>
      <c r="MNG401" s="56"/>
      <c r="MNH401" s="56"/>
      <c r="MNI401" s="56"/>
      <c r="MNJ401" s="56"/>
      <c r="MNK401" s="56"/>
      <c r="MNL401" s="56"/>
      <c r="MNM401" s="56"/>
      <c r="MNN401" s="56"/>
      <c r="MNO401" s="56"/>
      <c r="MNP401" s="56"/>
      <c r="MNQ401" s="56"/>
      <c r="MNR401" s="56"/>
      <c r="MNS401" s="56"/>
      <c r="MNT401" s="56"/>
      <c r="MNU401" s="56"/>
      <c r="MNV401" s="56"/>
      <c r="MNW401" s="56"/>
      <c r="MNX401" s="56"/>
      <c r="MNY401" s="56"/>
      <c r="MNZ401" s="56"/>
      <c r="MOA401" s="56"/>
      <c r="MOB401" s="56"/>
      <c r="MOC401" s="56"/>
      <c r="MOD401" s="56"/>
      <c r="MOE401" s="56"/>
      <c r="MOF401" s="56"/>
      <c r="MOG401" s="56"/>
      <c r="MOH401" s="56"/>
      <c r="MOI401" s="56"/>
      <c r="MOJ401" s="56"/>
      <c r="MOK401" s="56"/>
      <c r="MOL401" s="56"/>
      <c r="MOM401" s="56"/>
      <c r="MON401" s="56"/>
      <c r="MOO401" s="56"/>
      <c r="MOP401" s="56"/>
      <c r="MOQ401" s="56"/>
      <c r="MOR401" s="56"/>
      <c r="MOS401" s="56"/>
      <c r="MOT401" s="56"/>
      <c r="MOU401" s="56"/>
      <c r="MOV401" s="56"/>
      <c r="MOW401" s="56"/>
      <c r="MOX401" s="56"/>
      <c r="MOY401" s="56"/>
      <c r="MOZ401" s="56"/>
      <c r="MPA401" s="56"/>
      <c r="MPB401" s="56"/>
      <c r="MPC401" s="56"/>
      <c r="MPD401" s="56"/>
      <c r="MPE401" s="56"/>
      <c r="MPF401" s="56"/>
      <c r="MPG401" s="56"/>
      <c r="MPH401" s="56"/>
      <c r="MPI401" s="56"/>
      <c r="MPJ401" s="56"/>
      <c r="MPK401" s="56"/>
      <c r="MPL401" s="56"/>
      <c r="MPM401" s="56"/>
      <c r="MPN401" s="56"/>
      <c r="MPO401" s="56"/>
      <c r="MPP401" s="56"/>
      <c r="MPQ401" s="56"/>
      <c r="MPR401" s="56"/>
      <c r="MPS401" s="56"/>
      <c r="MPT401" s="56"/>
      <c r="MPU401" s="56"/>
      <c r="MPV401" s="56"/>
      <c r="MPW401" s="56"/>
      <c r="MPX401" s="56"/>
      <c r="MPY401" s="56"/>
      <c r="MPZ401" s="56"/>
      <c r="MQA401" s="56"/>
      <c r="MQB401" s="56"/>
      <c r="MQC401" s="56"/>
      <c r="MQD401" s="56"/>
      <c r="MQE401" s="56"/>
      <c r="MQF401" s="56"/>
      <c r="MQG401" s="56"/>
      <c r="MQH401" s="56"/>
      <c r="MQI401" s="56"/>
      <c r="MQJ401" s="56"/>
      <c r="MQK401" s="56"/>
      <c r="MQL401" s="56"/>
      <c r="MQM401" s="56"/>
      <c r="MQN401" s="56"/>
      <c r="MQO401" s="56"/>
      <c r="MQP401" s="56"/>
      <c r="MQQ401" s="56"/>
      <c r="MQR401" s="56"/>
      <c r="MQS401" s="56"/>
      <c r="MQT401" s="56"/>
      <c r="MQU401" s="56"/>
      <c r="MQV401" s="56"/>
      <c r="MQW401" s="56"/>
      <c r="MQX401" s="56"/>
      <c r="MQY401" s="56"/>
      <c r="MQZ401" s="56"/>
      <c r="MRA401" s="56"/>
      <c r="MRB401" s="56"/>
      <c r="MRC401" s="56"/>
      <c r="MRD401" s="56"/>
      <c r="MRE401" s="56"/>
      <c r="MRF401" s="56"/>
      <c r="MRG401" s="56"/>
      <c r="MRH401" s="56"/>
      <c r="MRI401" s="56"/>
      <c r="MRJ401" s="56"/>
      <c r="MRK401" s="56"/>
      <c r="MRL401" s="56"/>
      <c r="MRM401" s="56"/>
      <c r="MRN401" s="56"/>
      <c r="MRO401" s="56"/>
      <c r="MRP401" s="56"/>
      <c r="MRQ401" s="56"/>
      <c r="MRR401" s="56"/>
      <c r="MRS401" s="56"/>
      <c r="MRT401" s="56"/>
      <c r="MRU401" s="56"/>
      <c r="MRV401" s="56"/>
      <c r="MRW401" s="56"/>
      <c r="MRX401" s="56"/>
      <c r="MRY401" s="56"/>
      <c r="MRZ401" s="56"/>
      <c r="MSA401" s="56"/>
      <c r="MSB401" s="56"/>
      <c r="MSC401" s="56"/>
      <c r="MSD401" s="56"/>
      <c r="MSE401" s="56"/>
      <c r="MSF401" s="56"/>
      <c r="MSG401" s="56"/>
      <c r="MSH401" s="56"/>
      <c r="MSI401" s="56"/>
      <c r="MSJ401" s="56"/>
      <c r="MSK401" s="56"/>
      <c r="MSL401" s="56"/>
      <c r="MSM401" s="56"/>
      <c r="MSN401" s="56"/>
      <c r="MSO401" s="56"/>
      <c r="MSP401" s="56"/>
      <c r="MSQ401" s="56"/>
      <c r="MSR401" s="56"/>
      <c r="MSS401" s="56"/>
      <c r="MST401" s="56"/>
      <c r="MSU401" s="56"/>
      <c r="MSV401" s="56"/>
      <c r="MSW401" s="56"/>
      <c r="MSX401" s="56"/>
      <c r="MSY401" s="56"/>
      <c r="MSZ401" s="56"/>
      <c r="MTA401" s="56"/>
      <c r="MTB401" s="56"/>
      <c r="MTC401" s="56"/>
      <c r="MTD401" s="56"/>
      <c r="MTE401" s="56"/>
      <c r="MTF401" s="56"/>
      <c r="MTG401" s="56"/>
      <c r="MTH401" s="56"/>
      <c r="MTI401" s="56"/>
      <c r="MTJ401" s="56"/>
      <c r="MTK401" s="56"/>
      <c r="MTL401" s="56"/>
      <c r="MTM401" s="56"/>
      <c r="MTN401" s="56"/>
      <c r="MTO401" s="56"/>
      <c r="MTP401" s="56"/>
      <c r="MTQ401" s="56"/>
      <c r="MTR401" s="56"/>
      <c r="MTS401" s="56"/>
      <c r="MTT401" s="56"/>
      <c r="MTU401" s="56"/>
      <c r="MTV401" s="56"/>
      <c r="MTW401" s="56"/>
      <c r="MTX401" s="56"/>
      <c r="MTY401" s="56"/>
      <c r="MTZ401" s="56"/>
      <c r="MUA401" s="56"/>
      <c r="MUB401" s="56"/>
      <c r="MUC401" s="56"/>
      <c r="MUD401" s="56"/>
      <c r="MUE401" s="56"/>
      <c r="MUF401" s="56"/>
      <c r="MUG401" s="56"/>
      <c r="MUH401" s="56"/>
      <c r="MUI401" s="56"/>
      <c r="MUJ401" s="56"/>
      <c r="MUK401" s="56"/>
      <c r="MUL401" s="56"/>
      <c r="MUM401" s="56"/>
      <c r="MUN401" s="56"/>
      <c r="MUO401" s="56"/>
      <c r="MUP401" s="56"/>
      <c r="MUQ401" s="56"/>
      <c r="MUR401" s="56"/>
      <c r="MUS401" s="56"/>
      <c r="MUT401" s="56"/>
      <c r="MUU401" s="56"/>
      <c r="MUV401" s="56"/>
      <c r="MUW401" s="56"/>
      <c r="MUX401" s="56"/>
      <c r="MUY401" s="56"/>
      <c r="MUZ401" s="56"/>
      <c r="MVA401" s="56"/>
      <c r="MVB401" s="56"/>
      <c r="MVC401" s="56"/>
      <c r="MVD401" s="56"/>
      <c r="MVE401" s="56"/>
      <c r="MVF401" s="56"/>
      <c r="MVG401" s="56"/>
      <c r="MVH401" s="56"/>
      <c r="MVI401" s="56"/>
      <c r="MVJ401" s="56"/>
      <c r="MVK401" s="56"/>
      <c r="MVL401" s="56"/>
      <c r="MVM401" s="56"/>
      <c r="MVN401" s="56"/>
      <c r="MVO401" s="56"/>
      <c r="MVP401" s="56"/>
      <c r="MVQ401" s="56"/>
      <c r="MVR401" s="56"/>
      <c r="MVS401" s="56"/>
      <c r="MVT401" s="56"/>
      <c r="MVU401" s="56"/>
      <c r="MVV401" s="56"/>
      <c r="MVW401" s="56"/>
      <c r="MVX401" s="56"/>
      <c r="MVY401" s="56"/>
      <c r="MVZ401" s="56"/>
      <c r="MWA401" s="56"/>
      <c r="MWB401" s="56"/>
      <c r="MWC401" s="56"/>
      <c r="MWD401" s="56"/>
      <c r="MWE401" s="56"/>
      <c r="MWF401" s="56"/>
      <c r="MWG401" s="56"/>
      <c r="MWH401" s="56"/>
      <c r="MWI401" s="56"/>
      <c r="MWJ401" s="56"/>
      <c r="MWK401" s="56"/>
      <c r="MWL401" s="56"/>
      <c r="MWM401" s="56"/>
      <c r="MWN401" s="56"/>
      <c r="MWO401" s="56"/>
      <c r="MWP401" s="56"/>
      <c r="MWQ401" s="56"/>
      <c r="MWR401" s="56"/>
      <c r="MWS401" s="56"/>
      <c r="MWT401" s="56"/>
      <c r="MWU401" s="56"/>
      <c r="MWV401" s="56"/>
      <c r="MWW401" s="56"/>
      <c r="MWX401" s="56"/>
      <c r="MWY401" s="56"/>
      <c r="MWZ401" s="56"/>
      <c r="MXA401" s="56"/>
      <c r="MXB401" s="56"/>
      <c r="MXC401" s="56"/>
      <c r="MXD401" s="56"/>
      <c r="MXE401" s="56"/>
      <c r="MXF401" s="56"/>
      <c r="MXG401" s="56"/>
      <c r="MXH401" s="56"/>
      <c r="MXI401" s="56"/>
      <c r="MXJ401" s="56"/>
      <c r="MXK401" s="56"/>
      <c r="MXL401" s="56"/>
      <c r="MXM401" s="56"/>
      <c r="MXN401" s="56"/>
      <c r="MXO401" s="56"/>
      <c r="MXP401" s="56"/>
      <c r="MXQ401" s="56"/>
      <c r="MXR401" s="56"/>
      <c r="MXS401" s="56"/>
      <c r="MXT401" s="56"/>
      <c r="MXU401" s="56"/>
      <c r="MXV401" s="56"/>
      <c r="MXW401" s="56"/>
      <c r="MXX401" s="56"/>
      <c r="MXY401" s="56"/>
      <c r="MXZ401" s="56"/>
      <c r="MYA401" s="56"/>
      <c r="MYB401" s="56"/>
      <c r="MYC401" s="56"/>
      <c r="MYD401" s="56"/>
      <c r="MYE401" s="56"/>
      <c r="MYF401" s="56"/>
      <c r="MYG401" s="56"/>
      <c r="MYH401" s="56"/>
      <c r="MYI401" s="56"/>
      <c r="MYJ401" s="56"/>
      <c r="MYK401" s="56"/>
      <c r="MYL401" s="56"/>
      <c r="MYM401" s="56"/>
      <c r="MYN401" s="56"/>
      <c r="MYO401" s="56"/>
      <c r="MYP401" s="56"/>
      <c r="MYQ401" s="56"/>
      <c r="MYR401" s="56"/>
      <c r="MYS401" s="56"/>
      <c r="MYT401" s="56"/>
      <c r="MYU401" s="56"/>
      <c r="MYV401" s="56"/>
      <c r="MYW401" s="56"/>
      <c r="MYX401" s="56"/>
      <c r="MYY401" s="56"/>
      <c r="MYZ401" s="56"/>
      <c r="MZA401" s="56"/>
      <c r="MZB401" s="56"/>
      <c r="MZC401" s="56"/>
      <c r="MZD401" s="56"/>
      <c r="MZE401" s="56"/>
      <c r="MZF401" s="56"/>
      <c r="MZG401" s="56"/>
      <c r="MZH401" s="56"/>
      <c r="MZI401" s="56"/>
      <c r="MZJ401" s="56"/>
      <c r="MZK401" s="56"/>
      <c r="MZL401" s="56"/>
      <c r="MZM401" s="56"/>
      <c r="MZN401" s="56"/>
      <c r="MZO401" s="56"/>
      <c r="MZP401" s="56"/>
      <c r="MZQ401" s="56"/>
      <c r="MZR401" s="56"/>
      <c r="MZS401" s="56"/>
      <c r="MZT401" s="56"/>
      <c r="MZU401" s="56"/>
      <c r="MZV401" s="56"/>
      <c r="MZW401" s="56"/>
      <c r="MZX401" s="56"/>
      <c r="MZY401" s="56"/>
      <c r="MZZ401" s="56"/>
      <c r="NAA401" s="56"/>
      <c r="NAB401" s="56"/>
      <c r="NAC401" s="56"/>
      <c r="NAD401" s="56"/>
      <c r="NAE401" s="56"/>
      <c r="NAF401" s="56"/>
      <c r="NAG401" s="56"/>
      <c r="NAH401" s="56"/>
      <c r="NAI401" s="56"/>
      <c r="NAJ401" s="56"/>
      <c r="NAK401" s="56"/>
      <c r="NAL401" s="56"/>
      <c r="NAM401" s="56"/>
      <c r="NAN401" s="56"/>
      <c r="NAO401" s="56"/>
      <c r="NAP401" s="56"/>
      <c r="NAQ401" s="56"/>
      <c r="NAR401" s="56"/>
      <c r="NAS401" s="56"/>
      <c r="NAT401" s="56"/>
      <c r="NAU401" s="56"/>
      <c r="NAV401" s="56"/>
      <c r="NAW401" s="56"/>
      <c r="NAX401" s="56"/>
      <c r="NAY401" s="56"/>
      <c r="NAZ401" s="56"/>
      <c r="NBA401" s="56"/>
      <c r="NBB401" s="56"/>
      <c r="NBC401" s="56"/>
      <c r="NBD401" s="56"/>
      <c r="NBE401" s="56"/>
      <c r="NBF401" s="56"/>
      <c r="NBG401" s="56"/>
      <c r="NBH401" s="56"/>
      <c r="NBI401" s="56"/>
      <c r="NBJ401" s="56"/>
      <c r="NBK401" s="56"/>
      <c r="NBL401" s="56"/>
      <c r="NBM401" s="56"/>
      <c r="NBN401" s="56"/>
      <c r="NBO401" s="56"/>
      <c r="NBP401" s="56"/>
      <c r="NBQ401" s="56"/>
      <c r="NBR401" s="56"/>
      <c r="NBS401" s="56"/>
      <c r="NBT401" s="56"/>
      <c r="NBU401" s="56"/>
      <c r="NBV401" s="56"/>
      <c r="NBW401" s="56"/>
      <c r="NBX401" s="56"/>
      <c r="NBY401" s="56"/>
      <c r="NBZ401" s="56"/>
      <c r="NCA401" s="56"/>
      <c r="NCB401" s="56"/>
      <c r="NCC401" s="56"/>
      <c r="NCD401" s="56"/>
      <c r="NCE401" s="56"/>
      <c r="NCF401" s="56"/>
      <c r="NCG401" s="56"/>
      <c r="NCH401" s="56"/>
      <c r="NCI401" s="56"/>
      <c r="NCJ401" s="56"/>
      <c r="NCK401" s="56"/>
      <c r="NCL401" s="56"/>
      <c r="NCM401" s="56"/>
      <c r="NCN401" s="56"/>
      <c r="NCO401" s="56"/>
      <c r="NCP401" s="56"/>
      <c r="NCQ401" s="56"/>
      <c r="NCR401" s="56"/>
      <c r="NCS401" s="56"/>
      <c r="NCT401" s="56"/>
      <c r="NCU401" s="56"/>
      <c r="NCV401" s="56"/>
      <c r="NCW401" s="56"/>
      <c r="NCX401" s="56"/>
      <c r="NCY401" s="56"/>
      <c r="NCZ401" s="56"/>
      <c r="NDA401" s="56"/>
      <c r="NDB401" s="56"/>
      <c r="NDC401" s="56"/>
      <c r="NDD401" s="56"/>
      <c r="NDE401" s="56"/>
      <c r="NDF401" s="56"/>
      <c r="NDG401" s="56"/>
      <c r="NDH401" s="56"/>
      <c r="NDI401" s="56"/>
      <c r="NDJ401" s="56"/>
      <c r="NDK401" s="56"/>
      <c r="NDL401" s="56"/>
      <c r="NDM401" s="56"/>
      <c r="NDN401" s="56"/>
      <c r="NDO401" s="56"/>
      <c r="NDP401" s="56"/>
      <c r="NDQ401" s="56"/>
      <c r="NDR401" s="56"/>
      <c r="NDS401" s="56"/>
      <c r="NDT401" s="56"/>
      <c r="NDU401" s="56"/>
      <c r="NDV401" s="56"/>
      <c r="NDW401" s="56"/>
      <c r="NDX401" s="56"/>
      <c r="NDY401" s="56"/>
      <c r="NDZ401" s="56"/>
      <c r="NEA401" s="56"/>
      <c r="NEB401" s="56"/>
      <c r="NEC401" s="56"/>
      <c r="NED401" s="56"/>
      <c r="NEE401" s="56"/>
      <c r="NEF401" s="56"/>
      <c r="NEG401" s="56"/>
      <c r="NEH401" s="56"/>
      <c r="NEI401" s="56"/>
      <c r="NEJ401" s="56"/>
      <c r="NEK401" s="56"/>
      <c r="NEL401" s="56"/>
      <c r="NEM401" s="56"/>
      <c r="NEN401" s="56"/>
      <c r="NEO401" s="56"/>
      <c r="NEP401" s="56"/>
      <c r="NEQ401" s="56"/>
      <c r="NER401" s="56"/>
      <c r="NES401" s="56"/>
      <c r="NET401" s="56"/>
      <c r="NEU401" s="56"/>
      <c r="NEV401" s="56"/>
      <c r="NEW401" s="56"/>
      <c r="NEX401" s="56"/>
      <c r="NEY401" s="56"/>
      <c r="NEZ401" s="56"/>
      <c r="NFA401" s="56"/>
      <c r="NFB401" s="56"/>
      <c r="NFC401" s="56"/>
      <c r="NFD401" s="56"/>
      <c r="NFE401" s="56"/>
      <c r="NFF401" s="56"/>
      <c r="NFG401" s="56"/>
      <c r="NFH401" s="56"/>
      <c r="NFI401" s="56"/>
      <c r="NFJ401" s="56"/>
      <c r="NFK401" s="56"/>
      <c r="NFL401" s="56"/>
      <c r="NFM401" s="56"/>
      <c r="NFN401" s="56"/>
      <c r="NFO401" s="56"/>
      <c r="NFP401" s="56"/>
      <c r="NFQ401" s="56"/>
      <c r="NFR401" s="56"/>
      <c r="NFS401" s="56"/>
      <c r="NFT401" s="56"/>
      <c r="NFU401" s="56"/>
      <c r="NFV401" s="56"/>
      <c r="NFW401" s="56"/>
      <c r="NFX401" s="56"/>
      <c r="NFY401" s="56"/>
      <c r="NFZ401" s="56"/>
      <c r="NGA401" s="56"/>
      <c r="NGB401" s="56"/>
      <c r="NGC401" s="56"/>
      <c r="NGD401" s="56"/>
      <c r="NGE401" s="56"/>
      <c r="NGF401" s="56"/>
      <c r="NGG401" s="56"/>
      <c r="NGH401" s="56"/>
      <c r="NGI401" s="56"/>
      <c r="NGJ401" s="56"/>
      <c r="NGK401" s="56"/>
      <c r="NGL401" s="56"/>
      <c r="NGM401" s="56"/>
      <c r="NGN401" s="56"/>
      <c r="NGO401" s="56"/>
      <c r="NGP401" s="56"/>
      <c r="NGQ401" s="56"/>
      <c r="NGR401" s="56"/>
      <c r="NGS401" s="56"/>
      <c r="NGT401" s="56"/>
      <c r="NGU401" s="56"/>
      <c r="NGV401" s="56"/>
      <c r="NGW401" s="56"/>
      <c r="NGX401" s="56"/>
      <c r="NGY401" s="56"/>
      <c r="NGZ401" s="56"/>
      <c r="NHA401" s="56"/>
      <c r="NHB401" s="56"/>
      <c r="NHC401" s="56"/>
      <c r="NHD401" s="56"/>
      <c r="NHE401" s="56"/>
      <c r="NHF401" s="56"/>
      <c r="NHG401" s="56"/>
      <c r="NHH401" s="56"/>
      <c r="NHI401" s="56"/>
      <c r="NHJ401" s="56"/>
      <c r="NHK401" s="56"/>
      <c r="NHL401" s="56"/>
      <c r="NHM401" s="56"/>
      <c r="NHN401" s="56"/>
      <c r="NHO401" s="56"/>
      <c r="NHP401" s="56"/>
      <c r="NHQ401" s="56"/>
      <c r="NHR401" s="56"/>
      <c r="NHS401" s="56"/>
      <c r="NHT401" s="56"/>
      <c r="NHU401" s="56"/>
      <c r="NHV401" s="56"/>
      <c r="NHW401" s="56"/>
      <c r="NHX401" s="56"/>
      <c r="NHY401" s="56"/>
      <c r="NHZ401" s="56"/>
      <c r="NIA401" s="56"/>
      <c r="NIB401" s="56"/>
      <c r="NIC401" s="56"/>
      <c r="NID401" s="56"/>
      <c r="NIE401" s="56"/>
      <c r="NIF401" s="56"/>
      <c r="NIG401" s="56"/>
      <c r="NIH401" s="56"/>
      <c r="NII401" s="56"/>
      <c r="NIJ401" s="56"/>
      <c r="NIK401" s="56"/>
      <c r="NIL401" s="56"/>
      <c r="NIM401" s="56"/>
      <c r="NIN401" s="56"/>
      <c r="NIO401" s="56"/>
      <c r="NIP401" s="56"/>
      <c r="NIQ401" s="56"/>
      <c r="NIR401" s="56"/>
      <c r="NIS401" s="56"/>
      <c r="NIT401" s="56"/>
      <c r="NIU401" s="56"/>
      <c r="NIV401" s="56"/>
      <c r="NIW401" s="56"/>
      <c r="NIX401" s="56"/>
      <c r="NIY401" s="56"/>
      <c r="NIZ401" s="56"/>
      <c r="NJA401" s="56"/>
      <c r="NJB401" s="56"/>
      <c r="NJC401" s="56"/>
      <c r="NJD401" s="56"/>
      <c r="NJE401" s="56"/>
      <c r="NJF401" s="56"/>
      <c r="NJG401" s="56"/>
      <c r="NJH401" s="56"/>
      <c r="NJI401" s="56"/>
      <c r="NJJ401" s="56"/>
      <c r="NJK401" s="56"/>
      <c r="NJL401" s="56"/>
      <c r="NJM401" s="56"/>
      <c r="NJN401" s="56"/>
      <c r="NJO401" s="56"/>
      <c r="NJP401" s="56"/>
      <c r="NJQ401" s="56"/>
      <c r="NJR401" s="56"/>
      <c r="NJS401" s="56"/>
      <c r="NJT401" s="56"/>
      <c r="NJU401" s="56"/>
      <c r="NJV401" s="56"/>
      <c r="NJW401" s="56"/>
      <c r="NJX401" s="56"/>
      <c r="NJY401" s="56"/>
      <c r="NJZ401" s="56"/>
      <c r="NKA401" s="56"/>
      <c r="NKB401" s="56"/>
      <c r="NKC401" s="56"/>
      <c r="NKD401" s="56"/>
      <c r="NKE401" s="56"/>
      <c r="NKF401" s="56"/>
      <c r="NKG401" s="56"/>
      <c r="NKH401" s="56"/>
      <c r="NKI401" s="56"/>
      <c r="NKJ401" s="56"/>
      <c r="NKK401" s="56"/>
      <c r="NKL401" s="56"/>
      <c r="NKM401" s="56"/>
      <c r="NKN401" s="56"/>
      <c r="NKO401" s="56"/>
      <c r="NKP401" s="56"/>
      <c r="NKQ401" s="56"/>
      <c r="NKR401" s="56"/>
      <c r="NKS401" s="56"/>
      <c r="NKT401" s="56"/>
      <c r="NKU401" s="56"/>
      <c r="NKV401" s="56"/>
      <c r="NKW401" s="56"/>
      <c r="NKX401" s="56"/>
      <c r="NKY401" s="56"/>
      <c r="NKZ401" s="56"/>
      <c r="NLA401" s="56"/>
      <c r="NLB401" s="56"/>
      <c r="NLC401" s="56"/>
      <c r="NLD401" s="56"/>
      <c r="NLE401" s="56"/>
      <c r="NLF401" s="56"/>
      <c r="NLG401" s="56"/>
      <c r="NLH401" s="56"/>
      <c r="NLI401" s="56"/>
      <c r="NLJ401" s="56"/>
      <c r="NLK401" s="56"/>
      <c r="NLL401" s="56"/>
      <c r="NLM401" s="56"/>
      <c r="NLN401" s="56"/>
      <c r="NLO401" s="56"/>
      <c r="NLP401" s="56"/>
      <c r="NLQ401" s="56"/>
      <c r="NLR401" s="56"/>
      <c r="NLS401" s="56"/>
      <c r="NLT401" s="56"/>
      <c r="NLU401" s="56"/>
      <c r="NLV401" s="56"/>
      <c r="NLW401" s="56"/>
      <c r="NLX401" s="56"/>
      <c r="NLY401" s="56"/>
      <c r="NLZ401" s="56"/>
      <c r="NMA401" s="56"/>
      <c r="NMB401" s="56"/>
      <c r="NMC401" s="56"/>
      <c r="NMD401" s="56"/>
      <c r="NME401" s="56"/>
      <c r="NMF401" s="56"/>
      <c r="NMG401" s="56"/>
      <c r="NMH401" s="56"/>
      <c r="NMI401" s="56"/>
      <c r="NMJ401" s="56"/>
      <c r="NMK401" s="56"/>
      <c r="NML401" s="56"/>
      <c r="NMM401" s="56"/>
      <c r="NMN401" s="56"/>
      <c r="NMO401" s="56"/>
      <c r="NMP401" s="56"/>
      <c r="NMQ401" s="56"/>
      <c r="NMR401" s="56"/>
      <c r="NMS401" s="56"/>
      <c r="NMT401" s="56"/>
      <c r="NMU401" s="56"/>
      <c r="NMV401" s="56"/>
      <c r="NMW401" s="56"/>
      <c r="NMX401" s="56"/>
      <c r="NMY401" s="56"/>
      <c r="NMZ401" s="56"/>
      <c r="NNA401" s="56"/>
      <c r="NNB401" s="56"/>
      <c r="NNC401" s="56"/>
      <c r="NND401" s="56"/>
      <c r="NNE401" s="56"/>
      <c r="NNF401" s="56"/>
      <c r="NNG401" s="56"/>
      <c r="NNH401" s="56"/>
      <c r="NNI401" s="56"/>
      <c r="NNJ401" s="56"/>
      <c r="NNK401" s="56"/>
      <c r="NNL401" s="56"/>
      <c r="NNM401" s="56"/>
      <c r="NNN401" s="56"/>
      <c r="NNO401" s="56"/>
      <c r="NNP401" s="56"/>
      <c r="NNQ401" s="56"/>
      <c r="NNR401" s="56"/>
      <c r="NNS401" s="56"/>
      <c r="NNT401" s="56"/>
      <c r="NNU401" s="56"/>
      <c r="NNV401" s="56"/>
      <c r="NNW401" s="56"/>
      <c r="NNX401" s="56"/>
      <c r="NNY401" s="56"/>
      <c r="NNZ401" s="56"/>
      <c r="NOA401" s="56"/>
      <c r="NOB401" s="56"/>
      <c r="NOC401" s="56"/>
      <c r="NOD401" s="56"/>
      <c r="NOE401" s="56"/>
      <c r="NOF401" s="56"/>
      <c r="NOG401" s="56"/>
      <c r="NOH401" s="56"/>
      <c r="NOI401" s="56"/>
      <c r="NOJ401" s="56"/>
      <c r="NOK401" s="56"/>
      <c r="NOL401" s="56"/>
      <c r="NOM401" s="56"/>
      <c r="NON401" s="56"/>
      <c r="NOO401" s="56"/>
      <c r="NOP401" s="56"/>
      <c r="NOQ401" s="56"/>
      <c r="NOR401" s="56"/>
      <c r="NOS401" s="56"/>
      <c r="NOT401" s="56"/>
      <c r="NOU401" s="56"/>
      <c r="NOV401" s="56"/>
      <c r="NOW401" s="56"/>
      <c r="NOX401" s="56"/>
      <c r="NOY401" s="56"/>
      <c r="NOZ401" s="56"/>
      <c r="NPA401" s="56"/>
      <c r="NPB401" s="56"/>
      <c r="NPC401" s="56"/>
      <c r="NPD401" s="56"/>
      <c r="NPE401" s="56"/>
      <c r="NPF401" s="56"/>
      <c r="NPG401" s="56"/>
      <c r="NPH401" s="56"/>
      <c r="NPI401" s="56"/>
      <c r="NPJ401" s="56"/>
      <c r="NPK401" s="56"/>
      <c r="NPL401" s="56"/>
      <c r="NPM401" s="56"/>
      <c r="NPN401" s="56"/>
      <c r="NPO401" s="56"/>
      <c r="NPP401" s="56"/>
      <c r="NPQ401" s="56"/>
      <c r="NPR401" s="56"/>
      <c r="NPS401" s="56"/>
      <c r="NPT401" s="56"/>
      <c r="NPU401" s="56"/>
      <c r="NPV401" s="56"/>
      <c r="NPW401" s="56"/>
      <c r="NPX401" s="56"/>
      <c r="NPY401" s="56"/>
      <c r="NPZ401" s="56"/>
      <c r="NQA401" s="56"/>
      <c r="NQB401" s="56"/>
      <c r="NQC401" s="56"/>
      <c r="NQD401" s="56"/>
      <c r="NQE401" s="56"/>
      <c r="NQF401" s="56"/>
      <c r="NQG401" s="56"/>
      <c r="NQH401" s="56"/>
      <c r="NQI401" s="56"/>
      <c r="NQJ401" s="56"/>
      <c r="NQK401" s="56"/>
      <c r="NQL401" s="56"/>
      <c r="NQM401" s="56"/>
      <c r="NQN401" s="56"/>
      <c r="NQO401" s="56"/>
      <c r="NQP401" s="56"/>
      <c r="NQQ401" s="56"/>
      <c r="NQR401" s="56"/>
      <c r="NQS401" s="56"/>
      <c r="NQT401" s="56"/>
      <c r="NQU401" s="56"/>
      <c r="NQV401" s="56"/>
      <c r="NQW401" s="56"/>
      <c r="NQX401" s="56"/>
      <c r="NQY401" s="56"/>
      <c r="NQZ401" s="56"/>
      <c r="NRA401" s="56"/>
      <c r="NRB401" s="56"/>
      <c r="NRC401" s="56"/>
      <c r="NRD401" s="56"/>
      <c r="NRE401" s="56"/>
      <c r="NRF401" s="56"/>
      <c r="NRG401" s="56"/>
      <c r="NRH401" s="56"/>
      <c r="NRI401" s="56"/>
      <c r="NRJ401" s="56"/>
      <c r="NRK401" s="56"/>
      <c r="NRL401" s="56"/>
      <c r="NRM401" s="56"/>
      <c r="NRN401" s="56"/>
      <c r="NRO401" s="56"/>
      <c r="NRP401" s="56"/>
      <c r="NRQ401" s="56"/>
      <c r="NRR401" s="56"/>
      <c r="NRS401" s="56"/>
      <c r="NRT401" s="56"/>
      <c r="NRU401" s="56"/>
      <c r="NRV401" s="56"/>
      <c r="NRW401" s="56"/>
      <c r="NRX401" s="56"/>
      <c r="NRY401" s="56"/>
      <c r="NRZ401" s="56"/>
      <c r="NSA401" s="56"/>
      <c r="NSB401" s="56"/>
      <c r="NSC401" s="56"/>
      <c r="NSD401" s="56"/>
      <c r="NSE401" s="56"/>
      <c r="NSF401" s="56"/>
      <c r="NSG401" s="56"/>
      <c r="NSH401" s="56"/>
      <c r="NSI401" s="56"/>
      <c r="NSJ401" s="56"/>
      <c r="NSK401" s="56"/>
      <c r="NSL401" s="56"/>
      <c r="NSM401" s="56"/>
      <c r="NSN401" s="56"/>
      <c r="NSO401" s="56"/>
      <c r="NSP401" s="56"/>
      <c r="NSQ401" s="56"/>
      <c r="NSR401" s="56"/>
      <c r="NSS401" s="56"/>
      <c r="NST401" s="56"/>
      <c r="NSU401" s="56"/>
      <c r="NSV401" s="56"/>
      <c r="NSW401" s="56"/>
      <c r="NSX401" s="56"/>
      <c r="NSY401" s="56"/>
      <c r="NSZ401" s="56"/>
      <c r="NTA401" s="56"/>
      <c r="NTB401" s="56"/>
      <c r="NTC401" s="56"/>
      <c r="NTD401" s="56"/>
      <c r="NTE401" s="56"/>
      <c r="NTF401" s="56"/>
      <c r="NTG401" s="56"/>
      <c r="NTH401" s="56"/>
      <c r="NTI401" s="56"/>
      <c r="NTJ401" s="56"/>
      <c r="NTK401" s="56"/>
      <c r="NTL401" s="56"/>
      <c r="NTM401" s="56"/>
      <c r="NTN401" s="56"/>
      <c r="NTO401" s="56"/>
      <c r="NTP401" s="56"/>
      <c r="NTQ401" s="56"/>
      <c r="NTR401" s="56"/>
      <c r="NTS401" s="56"/>
      <c r="NTT401" s="56"/>
      <c r="NTU401" s="56"/>
      <c r="NTV401" s="56"/>
      <c r="NTW401" s="56"/>
      <c r="NTX401" s="56"/>
      <c r="NTY401" s="56"/>
      <c r="NTZ401" s="56"/>
      <c r="NUA401" s="56"/>
      <c r="NUB401" s="56"/>
      <c r="NUC401" s="56"/>
      <c r="NUD401" s="56"/>
      <c r="NUE401" s="56"/>
      <c r="NUF401" s="56"/>
      <c r="NUG401" s="56"/>
      <c r="NUH401" s="56"/>
      <c r="NUI401" s="56"/>
      <c r="NUJ401" s="56"/>
      <c r="NUK401" s="56"/>
      <c r="NUL401" s="56"/>
      <c r="NUM401" s="56"/>
      <c r="NUN401" s="56"/>
      <c r="NUO401" s="56"/>
      <c r="NUP401" s="56"/>
      <c r="NUQ401" s="56"/>
      <c r="NUR401" s="56"/>
      <c r="NUS401" s="56"/>
      <c r="NUT401" s="56"/>
      <c r="NUU401" s="56"/>
      <c r="NUV401" s="56"/>
      <c r="NUW401" s="56"/>
      <c r="NUX401" s="56"/>
      <c r="NUY401" s="56"/>
      <c r="NUZ401" s="56"/>
      <c r="NVA401" s="56"/>
      <c r="NVB401" s="56"/>
      <c r="NVC401" s="56"/>
      <c r="NVD401" s="56"/>
      <c r="NVE401" s="56"/>
      <c r="NVF401" s="56"/>
      <c r="NVG401" s="56"/>
      <c r="NVH401" s="56"/>
      <c r="NVI401" s="56"/>
      <c r="NVJ401" s="56"/>
      <c r="NVK401" s="56"/>
      <c r="NVL401" s="56"/>
      <c r="NVM401" s="56"/>
      <c r="NVN401" s="56"/>
      <c r="NVO401" s="56"/>
      <c r="NVP401" s="56"/>
      <c r="NVQ401" s="56"/>
      <c r="NVR401" s="56"/>
      <c r="NVS401" s="56"/>
      <c r="NVT401" s="56"/>
      <c r="NVU401" s="56"/>
      <c r="NVV401" s="56"/>
      <c r="NVW401" s="56"/>
      <c r="NVX401" s="56"/>
      <c r="NVY401" s="56"/>
      <c r="NVZ401" s="56"/>
      <c r="NWA401" s="56"/>
      <c r="NWB401" s="56"/>
      <c r="NWC401" s="56"/>
      <c r="NWD401" s="56"/>
      <c r="NWE401" s="56"/>
      <c r="NWF401" s="56"/>
      <c r="NWG401" s="56"/>
      <c r="NWH401" s="56"/>
      <c r="NWI401" s="56"/>
      <c r="NWJ401" s="56"/>
      <c r="NWK401" s="56"/>
      <c r="NWL401" s="56"/>
      <c r="NWM401" s="56"/>
      <c r="NWN401" s="56"/>
      <c r="NWO401" s="56"/>
      <c r="NWP401" s="56"/>
      <c r="NWQ401" s="56"/>
      <c r="NWR401" s="56"/>
      <c r="NWS401" s="56"/>
      <c r="NWT401" s="56"/>
      <c r="NWU401" s="56"/>
      <c r="NWV401" s="56"/>
      <c r="NWW401" s="56"/>
      <c r="NWX401" s="56"/>
      <c r="NWY401" s="56"/>
      <c r="NWZ401" s="56"/>
      <c r="NXA401" s="56"/>
      <c r="NXB401" s="56"/>
      <c r="NXC401" s="56"/>
      <c r="NXD401" s="56"/>
      <c r="NXE401" s="56"/>
      <c r="NXF401" s="56"/>
      <c r="NXG401" s="56"/>
      <c r="NXH401" s="56"/>
      <c r="NXI401" s="56"/>
      <c r="NXJ401" s="56"/>
      <c r="NXK401" s="56"/>
      <c r="NXL401" s="56"/>
      <c r="NXM401" s="56"/>
      <c r="NXN401" s="56"/>
      <c r="NXO401" s="56"/>
      <c r="NXP401" s="56"/>
      <c r="NXQ401" s="56"/>
      <c r="NXR401" s="56"/>
      <c r="NXS401" s="56"/>
      <c r="NXT401" s="56"/>
      <c r="NXU401" s="56"/>
      <c r="NXV401" s="56"/>
      <c r="NXW401" s="56"/>
      <c r="NXX401" s="56"/>
      <c r="NXY401" s="56"/>
      <c r="NXZ401" s="56"/>
      <c r="NYA401" s="56"/>
      <c r="NYB401" s="56"/>
      <c r="NYC401" s="56"/>
      <c r="NYD401" s="56"/>
      <c r="NYE401" s="56"/>
      <c r="NYF401" s="56"/>
      <c r="NYG401" s="56"/>
      <c r="NYH401" s="56"/>
      <c r="NYI401" s="56"/>
      <c r="NYJ401" s="56"/>
      <c r="NYK401" s="56"/>
      <c r="NYL401" s="56"/>
      <c r="NYM401" s="56"/>
      <c r="NYN401" s="56"/>
      <c r="NYO401" s="56"/>
      <c r="NYP401" s="56"/>
      <c r="NYQ401" s="56"/>
      <c r="NYR401" s="56"/>
      <c r="NYS401" s="56"/>
      <c r="NYT401" s="56"/>
      <c r="NYU401" s="56"/>
      <c r="NYV401" s="56"/>
      <c r="NYW401" s="56"/>
      <c r="NYX401" s="56"/>
      <c r="NYY401" s="56"/>
      <c r="NYZ401" s="56"/>
      <c r="NZA401" s="56"/>
      <c r="NZB401" s="56"/>
      <c r="NZC401" s="56"/>
      <c r="NZD401" s="56"/>
      <c r="NZE401" s="56"/>
      <c r="NZF401" s="56"/>
      <c r="NZG401" s="56"/>
      <c r="NZH401" s="56"/>
      <c r="NZI401" s="56"/>
      <c r="NZJ401" s="56"/>
      <c r="NZK401" s="56"/>
      <c r="NZL401" s="56"/>
      <c r="NZM401" s="56"/>
      <c r="NZN401" s="56"/>
      <c r="NZO401" s="56"/>
      <c r="NZP401" s="56"/>
      <c r="NZQ401" s="56"/>
      <c r="NZR401" s="56"/>
      <c r="NZS401" s="56"/>
      <c r="NZT401" s="56"/>
      <c r="NZU401" s="56"/>
      <c r="NZV401" s="56"/>
      <c r="NZW401" s="56"/>
      <c r="NZX401" s="56"/>
      <c r="NZY401" s="56"/>
      <c r="NZZ401" s="56"/>
      <c r="OAA401" s="56"/>
      <c r="OAB401" s="56"/>
      <c r="OAC401" s="56"/>
      <c r="OAD401" s="56"/>
      <c r="OAE401" s="56"/>
      <c r="OAF401" s="56"/>
      <c r="OAG401" s="56"/>
      <c r="OAH401" s="56"/>
      <c r="OAI401" s="56"/>
      <c r="OAJ401" s="56"/>
      <c r="OAK401" s="56"/>
      <c r="OAL401" s="56"/>
      <c r="OAM401" s="56"/>
      <c r="OAN401" s="56"/>
      <c r="OAO401" s="56"/>
      <c r="OAP401" s="56"/>
      <c r="OAQ401" s="56"/>
      <c r="OAR401" s="56"/>
      <c r="OAS401" s="56"/>
      <c r="OAT401" s="56"/>
      <c r="OAU401" s="56"/>
      <c r="OAV401" s="56"/>
      <c r="OAW401" s="56"/>
      <c r="OAX401" s="56"/>
      <c r="OAY401" s="56"/>
      <c r="OAZ401" s="56"/>
      <c r="OBA401" s="56"/>
      <c r="OBB401" s="56"/>
      <c r="OBC401" s="56"/>
      <c r="OBD401" s="56"/>
      <c r="OBE401" s="56"/>
      <c r="OBF401" s="56"/>
      <c r="OBG401" s="56"/>
      <c r="OBH401" s="56"/>
      <c r="OBI401" s="56"/>
      <c r="OBJ401" s="56"/>
      <c r="OBK401" s="56"/>
      <c r="OBL401" s="56"/>
      <c r="OBM401" s="56"/>
      <c r="OBN401" s="56"/>
      <c r="OBO401" s="56"/>
      <c r="OBP401" s="56"/>
      <c r="OBQ401" s="56"/>
      <c r="OBR401" s="56"/>
      <c r="OBS401" s="56"/>
      <c r="OBT401" s="56"/>
      <c r="OBU401" s="56"/>
      <c r="OBV401" s="56"/>
      <c r="OBW401" s="56"/>
      <c r="OBX401" s="56"/>
      <c r="OBY401" s="56"/>
      <c r="OBZ401" s="56"/>
      <c r="OCA401" s="56"/>
      <c r="OCB401" s="56"/>
      <c r="OCC401" s="56"/>
      <c r="OCD401" s="56"/>
      <c r="OCE401" s="56"/>
      <c r="OCF401" s="56"/>
      <c r="OCG401" s="56"/>
      <c r="OCH401" s="56"/>
      <c r="OCI401" s="56"/>
      <c r="OCJ401" s="56"/>
      <c r="OCK401" s="56"/>
      <c r="OCL401" s="56"/>
      <c r="OCM401" s="56"/>
      <c r="OCN401" s="56"/>
      <c r="OCO401" s="56"/>
      <c r="OCP401" s="56"/>
      <c r="OCQ401" s="56"/>
      <c r="OCR401" s="56"/>
      <c r="OCS401" s="56"/>
      <c r="OCT401" s="56"/>
      <c r="OCU401" s="56"/>
      <c r="OCV401" s="56"/>
      <c r="OCW401" s="56"/>
      <c r="OCX401" s="56"/>
      <c r="OCY401" s="56"/>
      <c r="OCZ401" s="56"/>
      <c r="ODA401" s="56"/>
      <c r="ODB401" s="56"/>
      <c r="ODC401" s="56"/>
      <c r="ODD401" s="56"/>
      <c r="ODE401" s="56"/>
      <c r="ODF401" s="56"/>
      <c r="ODG401" s="56"/>
      <c r="ODH401" s="56"/>
      <c r="ODI401" s="56"/>
      <c r="ODJ401" s="56"/>
      <c r="ODK401" s="56"/>
      <c r="ODL401" s="56"/>
      <c r="ODM401" s="56"/>
      <c r="ODN401" s="56"/>
      <c r="ODO401" s="56"/>
      <c r="ODP401" s="56"/>
      <c r="ODQ401" s="56"/>
      <c r="ODR401" s="56"/>
      <c r="ODS401" s="56"/>
      <c r="ODT401" s="56"/>
      <c r="ODU401" s="56"/>
      <c r="ODV401" s="56"/>
      <c r="ODW401" s="56"/>
      <c r="ODX401" s="56"/>
      <c r="ODY401" s="56"/>
      <c r="ODZ401" s="56"/>
      <c r="OEA401" s="56"/>
      <c r="OEB401" s="56"/>
      <c r="OEC401" s="56"/>
      <c r="OED401" s="56"/>
      <c r="OEE401" s="56"/>
      <c r="OEF401" s="56"/>
      <c r="OEG401" s="56"/>
      <c r="OEH401" s="56"/>
      <c r="OEI401" s="56"/>
      <c r="OEJ401" s="56"/>
      <c r="OEK401" s="56"/>
      <c r="OEL401" s="56"/>
      <c r="OEM401" s="56"/>
      <c r="OEN401" s="56"/>
      <c r="OEO401" s="56"/>
      <c r="OEP401" s="56"/>
      <c r="OEQ401" s="56"/>
      <c r="OER401" s="56"/>
      <c r="OES401" s="56"/>
      <c r="OET401" s="56"/>
      <c r="OEU401" s="56"/>
      <c r="OEV401" s="56"/>
      <c r="OEW401" s="56"/>
      <c r="OEX401" s="56"/>
      <c r="OEY401" s="56"/>
      <c r="OEZ401" s="56"/>
      <c r="OFA401" s="56"/>
      <c r="OFB401" s="56"/>
      <c r="OFC401" s="56"/>
      <c r="OFD401" s="56"/>
      <c r="OFE401" s="56"/>
      <c r="OFF401" s="56"/>
      <c r="OFG401" s="56"/>
      <c r="OFH401" s="56"/>
      <c r="OFI401" s="56"/>
      <c r="OFJ401" s="56"/>
      <c r="OFK401" s="56"/>
      <c r="OFL401" s="56"/>
      <c r="OFM401" s="56"/>
      <c r="OFN401" s="56"/>
      <c r="OFO401" s="56"/>
      <c r="OFP401" s="56"/>
      <c r="OFQ401" s="56"/>
      <c r="OFR401" s="56"/>
      <c r="OFS401" s="56"/>
      <c r="OFT401" s="56"/>
      <c r="OFU401" s="56"/>
      <c r="OFV401" s="56"/>
      <c r="OFW401" s="56"/>
      <c r="OFX401" s="56"/>
      <c r="OFY401" s="56"/>
      <c r="OFZ401" s="56"/>
      <c r="OGA401" s="56"/>
      <c r="OGB401" s="56"/>
      <c r="OGC401" s="56"/>
      <c r="OGD401" s="56"/>
      <c r="OGE401" s="56"/>
      <c r="OGF401" s="56"/>
      <c r="OGG401" s="56"/>
      <c r="OGH401" s="56"/>
      <c r="OGI401" s="56"/>
      <c r="OGJ401" s="56"/>
      <c r="OGK401" s="56"/>
      <c r="OGL401" s="56"/>
      <c r="OGM401" s="56"/>
      <c r="OGN401" s="56"/>
      <c r="OGO401" s="56"/>
      <c r="OGP401" s="56"/>
      <c r="OGQ401" s="56"/>
      <c r="OGR401" s="56"/>
      <c r="OGS401" s="56"/>
      <c r="OGT401" s="56"/>
      <c r="OGU401" s="56"/>
      <c r="OGV401" s="56"/>
      <c r="OGW401" s="56"/>
      <c r="OGX401" s="56"/>
      <c r="OGY401" s="56"/>
      <c r="OGZ401" s="56"/>
      <c r="OHA401" s="56"/>
      <c r="OHB401" s="56"/>
      <c r="OHC401" s="56"/>
      <c r="OHD401" s="56"/>
      <c r="OHE401" s="56"/>
      <c r="OHF401" s="56"/>
      <c r="OHG401" s="56"/>
      <c r="OHH401" s="56"/>
      <c r="OHI401" s="56"/>
      <c r="OHJ401" s="56"/>
      <c r="OHK401" s="56"/>
      <c r="OHL401" s="56"/>
      <c r="OHM401" s="56"/>
      <c r="OHN401" s="56"/>
      <c r="OHO401" s="56"/>
      <c r="OHP401" s="56"/>
      <c r="OHQ401" s="56"/>
      <c r="OHR401" s="56"/>
      <c r="OHS401" s="56"/>
      <c r="OHT401" s="56"/>
      <c r="OHU401" s="56"/>
      <c r="OHV401" s="56"/>
      <c r="OHW401" s="56"/>
      <c r="OHX401" s="56"/>
      <c r="OHY401" s="56"/>
      <c r="OHZ401" s="56"/>
      <c r="OIA401" s="56"/>
      <c r="OIB401" s="56"/>
      <c r="OIC401" s="56"/>
      <c r="OID401" s="56"/>
      <c r="OIE401" s="56"/>
      <c r="OIF401" s="56"/>
      <c r="OIG401" s="56"/>
      <c r="OIH401" s="56"/>
      <c r="OII401" s="56"/>
      <c r="OIJ401" s="56"/>
      <c r="OIK401" s="56"/>
      <c r="OIL401" s="56"/>
      <c r="OIM401" s="56"/>
      <c r="OIN401" s="56"/>
      <c r="OIO401" s="56"/>
      <c r="OIP401" s="56"/>
      <c r="OIQ401" s="56"/>
      <c r="OIR401" s="56"/>
      <c r="OIS401" s="56"/>
      <c r="OIT401" s="56"/>
      <c r="OIU401" s="56"/>
      <c r="OIV401" s="56"/>
      <c r="OIW401" s="56"/>
      <c r="OIX401" s="56"/>
      <c r="OIY401" s="56"/>
      <c r="OIZ401" s="56"/>
      <c r="OJA401" s="56"/>
      <c r="OJB401" s="56"/>
      <c r="OJC401" s="56"/>
      <c r="OJD401" s="56"/>
      <c r="OJE401" s="56"/>
      <c r="OJF401" s="56"/>
      <c r="OJG401" s="56"/>
      <c r="OJH401" s="56"/>
      <c r="OJI401" s="56"/>
      <c r="OJJ401" s="56"/>
      <c r="OJK401" s="56"/>
      <c r="OJL401" s="56"/>
      <c r="OJM401" s="56"/>
      <c r="OJN401" s="56"/>
      <c r="OJO401" s="56"/>
      <c r="OJP401" s="56"/>
      <c r="OJQ401" s="56"/>
      <c r="OJR401" s="56"/>
      <c r="OJS401" s="56"/>
      <c r="OJT401" s="56"/>
      <c r="OJU401" s="56"/>
      <c r="OJV401" s="56"/>
      <c r="OJW401" s="56"/>
      <c r="OJX401" s="56"/>
      <c r="OJY401" s="56"/>
      <c r="OJZ401" s="56"/>
      <c r="OKA401" s="56"/>
      <c r="OKB401" s="56"/>
      <c r="OKC401" s="56"/>
      <c r="OKD401" s="56"/>
      <c r="OKE401" s="56"/>
      <c r="OKF401" s="56"/>
      <c r="OKG401" s="56"/>
      <c r="OKH401" s="56"/>
      <c r="OKI401" s="56"/>
      <c r="OKJ401" s="56"/>
      <c r="OKK401" s="56"/>
      <c r="OKL401" s="56"/>
      <c r="OKM401" s="56"/>
      <c r="OKN401" s="56"/>
      <c r="OKO401" s="56"/>
      <c r="OKP401" s="56"/>
      <c r="OKQ401" s="56"/>
      <c r="OKR401" s="56"/>
      <c r="OKS401" s="56"/>
      <c r="OKT401" s="56"/>
      <c r="OKU401" s="56"/>
      <c r="OKV401" s="56"/>
      <c r="OKW401" s="56"/>
      <c r="OKX401" s="56"/>
      <c r="OKY401" s="56"/>
      <c r="OKZ401" s="56"/>
      <c r="OLA401" s="56"/>
      <c r="OLB401" s="56"/>
      <c r="OLC401" s="56"/>
      <c r="OLD401" s="56"/>
      <c r="OLE401" s="56"/>
      <c r="OLF401" s="56"/>
      <c r="OLG401" s="56"/>
      <c r="OLH401" s="56"/>
      <c r="OLI401" s="56"/>
      <c r="OLJ401" s="56"/>
      <c r="OLK401" s="56"/>
      <c r="OLL401" s="56"/>
      <c r="OLM401" s="56"/>
      <c r="OLN401" s="56"/>
      <c r="OLO401" s="56"/>
      <c r="OLP401" s="56"/>
      <c r="OLQ401" s="56"/>
      <c r="OLR401" s="56"/>
      <c r="OLS401" s="56"/>
      <c r="OLT401" s="56"/>
      <c r="OLU401" s="56"/>
      <c r="OLV401" s="56"/>
      <c r="OLW401" s="56"/>
      <c r="OLX401" s="56"/>
      <c r="OLY401" s="56"/>
      <c r="OLZ401" s="56"/>
      <c r="OMA401" s="56"/>
      <c r="OMB401" s="56"/>
      <c r="OMC401" s="56"/>
      <c r="OMD401" s="56"/>
      <c r="OME401" s="56"/>
      <c r="OMF401" s="56"/>
      <c r="OMG401" s="56"/>
      <c r="OMH401" s="56"/>
      <c r="OMI401" s="56"/>
      <c r="OMJ401" s="56"/>
      <c r="OMK401" s="56"/>
      <c r="OML401" s="56"/>
      <c r="OMM401" s="56"/>
      <c r="OMN401" s="56"/>
      <c r="OMO401" s="56"/>
      <c r="OMP401" s="56"/>
      <c r="OMQ401" s="56"/>
      <c r="OMR401" s="56"/>
      <c r="OMS401" s="56"/>
      <c r="OMT401" s="56"/>
      <c r="OMU401" s="56"/>
      <c r="OMV401" s="56"/>
      <c r="OMW401" s="56"/>
      <c r="OMX401" s="56"/>
      <c r="OMY401" s="56"/>
      <c r="OMZ401" s="56"/>
      <c r="ONA401" s="56"/>
      <c r="ONB401" s="56"/>
      <c r="ONC401" s="56"/>
      <c r="OND401" s="56"/>
      <c r="ONE401" s="56"/>
      <c r="ONF401" s="56"/>
      <c r="ONG401" s="56"/>
      <c r="ONH401" s="56"/>
      <c r="ONI401" s="56"/>
      <c r="ONJ401" s="56"/>
      <c r="ONK401" s="56"/>
      <c r="ONL401" s="56"/>
      <c r="ONM401" s="56"/>
      <c r="ONN401" s="56"/>
      <c r="ONO401" s="56"/>
      <c r="ONP401" s="56"/>
      <c r="ONQ401" s="56"/>
      <c r="ONR401" s="56"/>
      <c r="ONS401" s="56"/>
      <c r="ONT401" s="56"/>
      <c r="ONU401" s="56"/>
      <c r="ONV401" s="56"/>
      <c r="ONW401" s="56"/>
      <c r="ONX401" s="56"/>
      <c r="ONY401" s="56"/>
      <c r="ONZ401" s="56"/>
      <c r="OOA401" s="56"/>
      <c r="OOB401" s="56"/>
      <c r="OOC401" s="56"/>
      <c r="OOD401" s="56"/>
      <c r="OOE401" s="56"/>
      <c r="OOF401" s="56"/>
      <c r="OOG401" s="56"/>
      <c r="OOH401" s="56"/>
      <c r="OOI401" s="56"/>
      <c r="OOJ401" s="56"/>
      <c r="OOK401" s="56"/>
      <c r="OOL401" s="56"/>
      <c r="OOM401" s="56"/>
      <c r="OON401" s="56"/>
      <c r="OOO401" s="56"/>
      <c r="OOP401" s="56"/>
      <c r="OOQ401" s="56"/>
      <c r="OOR401" s="56"/>
      <c r="OOS401" s="56"/>
      <c r="OOT401" s="56"/>
      <c r="OOU401" s="56"/>
      <c r="OOV401" s="56"/>
      <c r="OOW401" s="56"/>
      <c r="OOX401" s="56"/>
      <c r="OOY401" s="56"/>
      <c r="OOZ401" s="56"/>
      <c r="OPA401" s="56"/>
      <c r="OPB401" s="56"/>
      <c r="OPC401" s="56"/>
      <c r="OPD401" s="56"/>
      <c r="OPE401" s="56"/>
      <c r="OPF401" s="56"/>
      <c r="OPG401" s="56"/>
      <c r="OPH401" s="56"/>
      <c r="OPI401" s="56"/>
      <c r="OPJ401" s="56"/>
      <c r="OPK401" s="56"/>
      <c r="OPL401" s="56"/>
      <c r="OPM401" s="56"/>
      <c r="OPN401" s="56"/>
      <c r="OPO401" s="56"/>
      <c r="OPP401" s="56"/>
      <c r="OPQ401" s="56"/>
      <c r="OPR401" s="56"/>
      <c r="OPS401" s="56"/>
      <c r="OPT401" s="56"/>
      <c r="OPU401" s="56"/>
      <c r="OPV401" s="56"/>
      <c r="OPW401" s="56"/>
      <c r="OPX401" s="56"/>
      <c r="OPY401" s="56"/>
      <c r="OPZ401" s="56"/>
      <c r="OQA401" s="56"/>
      <c r="OQB401" s="56"/>
      <c r="OQC401" s="56"/>
      <c r="OQD401" s="56"/>
      <c r="OQE401" s="56"/>
      <c r="OQF401" s="56"/>
      <c r="OQG401" s="56"/>
      <c r="OQH401" s="56"/>
      <c r="OQI401" s="56"/>
      <c r="OQJ401" s="56"/>
      <c r="OQK401" s="56"/>
      <c r="OQL401" s="56"/>
      <c r="OQM401" s="56"/>
      <c r="OQN401" s="56"/>
      <c r="OQO401" s="56"/>
      <c r="OQP401" s="56"/>
      <c r="OQQ401" s="56"/>
      <c r="OQR401" s="56"/>
      <c r="OQS401" s="56"/>
      <c r="OQT401" s="56"/>
      <c r="OQU401" s="56"/>
      <c r="OQV401" s="56"/>
      <c r="OQW401" s="56"/>
      <c r="OQX401" s="56"/>
      <c r="OQY401" s="56"/>
      <c r="OQZ401" s="56"/>
      <c r="ORA401" s="56"/>
      <c r="ORB401" s="56"/>
      <c r="ORC401" s="56"/>
      <c r="ORD401" s="56"/>
      <c r="ORE401" s="56"/>
      <c r="ORF401" s="56"/>
      <c r="ORG401" s="56"/>
      <c r="ORH401" s="56"/>
      <c r="ORI401" s="56"/>
      <c r="ORJ401" s="56"/>
      <c r="ORK401" s="56"/>
      <c r="ORL401" s="56"/>
      <c r="ORM401" s="56"/>
      <c r="ORN401" s="56"/>
      <c r="ORO401" s="56"/>
      <c r="ORP401" s="56"/>
      <c r="ORQ401" s="56"/>
      <c r="ORR401" s="56"/>
      <c r="ORS401" s="56"/>
      <c r="ORT401" s="56"/>
      <c r="ORU401" s="56"/>
      <c r="ORV401" s="56"/>
      <c r="ORW401" s="56"/>
      <c r="ORX401" s="56"/>
      <c r="ORY401" s="56"/>
      <c r="ORZ401" s="56"/>
      <c r="OSA401" s="56"/>
      <c r="OSB401" s="56"/>
      <c r="OSC401" s="56"/>
      <c r="OSD401" s="56"/>
      <c r="OSE401" s="56"/>
      <c r="OSF401" s="56"/>
      <c r="OSG401" s="56"/>
      <c r="OSH401" s="56"/>
      <c r="OSI401" s="56"/>
      <c r="OSJ401" s="56"/>
      <c r="OSK401" s="56"/>
      <c r="OSL401" s="56"/>
      <c r="OSM401" s="56"/>
      <c r="OSN401" s="56"/>
      <c r="OSO401" s="56"/>
      <c r="OSP401" s="56"/>
      <c r="OSQ401" s="56"/>
      <c r="OSR401" s="56"/>
      <c r="OSS401" s="56"/>
      <c r="OST401" s="56"/>
      <c r="OSU401" s="56"/>
      <c r="OSV401" s="56"/>
      <c r="OSW401" s="56"/>
      <c r="OSX401" s="56"/>
      <c r="OSY401" s="56"/>
      <c r="OSZ401" s="56"/>
      <c r="OTA401" s="56"/>
      <c r="OTB401" s="56"/>
      <c r="OTC401" s="56"/>
      <c r="OTD401" s="56"/>
      <c r="OTE401" s="56"/>
      <c r="OTF401" s="56"/>
      <c r="OTG401" s="56"/>
      <c r="OTH401" s="56"/>
      <c r="OTI401" s="56"/>
      <c r="OTJ401" s="56"/>
      <c r="OTK401" s="56"/>
      <c r="OTL401" s="56"/>
      <c r="OTM401" s="56"/>
      <c r="OTN401" s="56"/>
      <c r="OTO401" s="56"/>
      <c r="OTP401" s="56"/>
      <c r="OTQ401" s="56"/>
      <c r="OTR401" s="56"/>
      <c r="OTS401" s="56"/>
      <c r="OTT401" s="56"/>
      <c r="OTU401" s="56"/>
      <c r="OTV401" s="56"/>
      <c r="OTW401" s="56"/>
      <c r="OTX401" s="56"/>
      <c r="OTY401" s="56"/>
      <c r="OTZ401" s="56"/>
      <c r="OUA401" s="56"/>
      <c r="OUB401" s="56"/>
      <c r="OUC401" s="56"/>
      <c r="OUD401" s="56"/>
      <c r="OUE401" s="56"/>
      <c r="OUF401" s="56"/>
      <c r="OUG401" s="56"/>
      <c r="OUH401" s="56"/>
      <c r="OUI401" s="56"/>
      <c r="OUJ401" s="56"/>
      <c r="OUK401" s="56"/>
      <c r="OUL401" s="56"/>
      <c r="OUM401" s="56"/>
      <c r="OUN401" s="56"/>
      <c r="OUO401" s="56"/>
      <c r="OUP401" s="56"/>
      <c r="OUQ401" s="56"/>
      <c r="OUR401" s="56"/>
      <c r="OUS401" s="56"/>
      <c r="OUT401" s="56"/>
      <c r="OUU401" s="56"/>
      <c r="OUV401" s="56"/>
      <c r="OUW401" s="56"/>
      <c r="OUX401" s="56"/>
      <c r="OUY401" s="56"/>
      <c r="OUZ401" s="56"/>
      <c r="OVA401" s="56"/>
      <c r="OVB401" s="56"/>
      <c r="OVC401" s="56"/>
      <c r="OVD401" s="56"/>
      <c r="OVE401" s="56"/>
      <c r="OVF401" s="56"/>
      <c r="OVG401" s="56"/>
      <c r="OVH401" s="56"/>
      <c r="OVI401" s="56"/>
      <c r="OVJ401" s="56"/>
      <c r="OVK401" s="56"/>
      <c r="OVL401" s="56"/>
      <c r="OVM401" s="56"/>
      <c r="OVN401" s="56"/>
      <c r="OVO401" s="56"/>
      <c r="OVP401" s="56"/>
      <c r="OVQ401" s="56"/>
      <c r="OVR401" s="56"/>
      <c r="OVS401" s="56"/>
      <c r="OVT401" s="56"/>
      <c r="OVU401" s="56"/>
      <c r="OVV401" s="56"/>
      <c r="OVW401" s="56"/>
      <c r="OVX401" s="56"/>
      <c r="OVY401" s="56"/>
      <c r="OVZ401" s="56"/>
      <c r="OWA401" s="56"/>
      <c r="OWB401" s="56"/>
      <c r="OWC401" s="56"/>
      <c r="OWD401" s="56"/>
      <c r="OWE401" s="56"/>
      <c r="OWF401" s="56"/>
      <c r="OWG401" s="56"/>
      <c r="OWH401" s="56"/>
      <c r="OWI401" s="56"/>
      <c r="OWJ401" s="56"/>
      <c r="OWK401" s="56"/>
      <c r="OWL401" s="56"/>
      <c r="OWM401" s="56"/>
      <c r="OWN401" s="56"/>
      <c r="OWO401" s="56"/>
      <c r="OWP401" s="56"/>
      <c r="OWQ401" s="56"/>
      <c r="OWR401" s="56"/>
      <c r="OWS401" s="56"/>
      <c r="OWT401" s="56"/>
      <c r="OWU401" s="56"/>
      <c r="OWV401" s="56"/>
      <c r="OWW401" s="56"/>
      <c r="OWX401" s="56"/>
      <c r="OWY401" s="56"/>
      <c r="OWZ401" s="56"/>
      <c r="OXA401" s="56"/>
      <c r="OXB401" s="56"/>
      <c r="OXC401" s="56"/>
      <c r="OXD401" s="56"/>
      <c r="OXE401" s="56"/>
      <c r="OXF401" s="56"/>
      <c r="OXG401" s="56"/>
      <c r="OXH401" s="56"/>
      <c r="OXI401" s="56"/>
      <c r="OXJ401" s="56"/>
      <c r="OXK401" s="56"/>
      <c r="OXL401" s="56"/>
      <c r="OXM401" s="56"/>
      <c r="OXN401" s="56"/>
      <c r="OXO401" s="56"/>
      <c r="OXP401" s="56"/>
      <c r="OXQ401" s="56"/>
      <c r="OXR401" s="56"/>
      <c r="OXS401" s="56"/>
      <c r="OXT401" s="56"/>
      <c r="OXU401" s="56"/>
      <c r="OXV401" s="56"/>
      <c r="OXW401" s="56"/>
      <c r="OXX401" s="56"/>
      <c r="OXY401" s="56"/>
      <c r="OXZ401" s="56"/>
      <c r="OYA401" s="56"/>
      <c r="OYB401" s="56"/>
      <c r="OYC401" s="56"/>
      <c r="OYD401" s="56"/>
      <c r="OYE401" s="56"/>
      <c r="OYF401" s="56"/>
      <c r="OYG401" s="56"/>
      <c r="OYH401" s="56"/>
      <c r="OYI401" s="56"/>
      <c r="OYJ401" s="56"/>
      <c r="OYK401" s="56"/>
      <c r="OYL401" s="56"/>
      <c r="OYM401" s="56"/>
      <c r="OYN401" s="56"/>
      <c r="OYO401" s="56"/>
      <c r="OYP401" s="56"/>
      <c r="OYQ401" s="56"/>
      <c r="OYR401" s="56"/>
      <c r="OYS401" s="56"/>
      <c r="OYT401" s="56"/>
      <c r="OYU401" s="56"/>
      <c r="OYV401" s="56"/>
      <c r="OYW401" s="56"/>
      <c r="OYX401" s="56"/>
      <c r="OYY401" s="56"/>
      <c r="OYZ401" s="56"/>
      <c r="OZA401" s="56"/>
      <c r="OZB401" s="56"/>
      <c r="OZC401" s="56"/>
      <c r="OZD401" s="56"/>
      <c r="OZE401" s="56"/>
      <c r="OZF401" s="56"/>
      <c r="OZG401" s="56"/>
      <c r="OZH401" s="56"/>
      <c r="OZI401" s="56"/>
      <c r="OZJ401" s="56"/>
      <c r="OZK401" s="56"/>
      <c r="OZL401" s="56"/>
      <c r="OZM401" s="56"/>
      <c r="OZN401" s="56"/>
      <c r="OZO401" s="56"/>
      <c r="OZP401" s="56"/>
      <c r="OZQ401" s="56"/>
      <c r="OZR401" s="56"/>
      <c r="OZS401" s="56"/>
      <c r="OZT401" s="56"/>
      <c r="OZU401" s="56"/>
      <c r="OZV401" s="56"/>
      <c r="OZW401" s="56"/>
      <c r="OZX401" s="56"/>
      <c r="OZY401" s="56"/>
      <c r="OZZ401" s="56"/>
      <c r="PAA401" s="56"/>
      <c r="PAB401" s="56"/>
      <c r="PAC401" s="56"/>
      <c r="PAD401" s="56"/>
      <c r="PAE401" s="56"/>
      <c r="PAF401" s="56"/>
      <c r="PAG401" s="56"/>
      <c r="PAH401" s="56"/>
      <c r="PAI401" s="56"/>
      <c r="PAJ401" s="56"/>
      <c r="PAK401" s="56"/>
      <c r="PAL401" s="56"/>
      <c r="PAM401" s="56"/>
      <c r="PAN401" s="56"/>
      <c r="PAO401" s="56"/>
      <c r="PAP401" s="56"/>
      <c r="PAQ401" s="56"/>
      <c r="PAR401" s="56"/>
      <c r="PAS401" s="56"/>
      <c r="PAT401" s="56"/>
      <c r="PAU401" s="56"/>
      <c r="PAV401" s="56"/>
      <c r="PAW401" s="56"/>
      <c r="PAX401" s="56"/>
      <c r="PAY401" s="56"/>
      <c r="PAZ401" s="56"/>
      <c r="PBA401" s="56"/>
      <c r="PBB401" s="56"/>
      <c r="PBC401" s="56"/>
      <c r="PBD401" s="56"/>
      <c r="PBE401" s="56"/>
      <c r="PBF401" s="56"/>
      <c r="PBG401" s="56"/>
      <c r="PBH401" s="56"/>
      <c r="PBI401" s="56"/>
      <c r="PBJ401" s="56"/>
      <c r="PBK401" s="56"/>
      <c r="PBL401" s="56"/>
      <c r="PBM401" s="56"/>
      <c r="PBN401" s="56"/>
      <c r="PBO401" s="56"/>
      <c r="PBP401" s="56"/>
      <c r="PBQ401" s="56"/>
      <c r="PBR401" s="56"/>
      <c r="PBS401" s="56"/>
      <c r="PBT401" s="56"/>
      <c r="PBU401" s="56"/>
      <c r="PBV401" s="56"/>
      <c r="PBW401" s="56"/>
      <c r="PBX401" s="56"/>
      <c r="PBY401" s="56"/>
      <c r="PBZ401" s="56"/>
      <c r="PCA401" s="56"/>
      <c r="PCB401" s="56"/>
      <c r="PCC401" s="56"/>
      <c r="PCD401" s="56"/>
      <c r="PCE401" s="56"/>
      <c r="PCF401" s="56"/>
      <c r="PCG401" s="56"/>
      <c r="PCH401" s="56"/>
      <c r="PCI401" s="56"/>
      <c r="PCJ401" s="56"/>
      <c r="PCK401" s="56"/>
      <c r="PCL401" s="56"/>
      <c r="PCM401" s="56"/>
      <c r="PCN401" s="56"/>
      <c r="PCO401" s="56"/>
      <c r="PCP401" s="56"/>
      <c r="PCQ401" s="56"/>
      <c r="PCR401" s="56"/>
      <c r="PCS401" s="56"/>
      <c r="PCT401" s="56"/>
      <c r="PCU401" s="56"/>
      <c r="PCV401" s="56"/>
      <c r="PCW401" s="56"/>
      <c r="PCX401" s="56"/>
      <c r="PCY401" s="56"/>
      <c r="PCZ401" s="56"/>
      <c r="PDA401" s="56"/>
      <c r="PDB401" s="56"/>
      <c r="PDC401" s="56"/>
      <c r="PDD401" s="56"/>
      <c r="PDE401" s="56"/>
      <c r="PDF401" s="56"/>
      <c r="PDG401" s="56"/>
      <c r="PDH401" s="56"/>
      <c r="PDI401" s="56"/>
      <c r="PDJ401" s="56"/>
      <c r="PDK401" s="56"/>
      <c r="PDL401" s="56"/>
      <c r="PDM401" s="56"/>
      <c r="PDN401" s="56"/>
      <c r="PDO401" s="56"/>
      <c r="PDP401" s="56"/>
      <c r="PDQ401" s="56"/>
      <c r="PDR401" s="56"/>
      <c r="PDS401" s="56"/>
      <c r="PDT401" s="56"/>
      <c r="PDU401" s="56"/>
      <c r="PDV401" s="56"/>
      <c r="PDW401" s="56"/>
      <c r="PDX401" s="56"/>
      <c r="PDY401" s="56"/>
      <c r="PDZ401" s="56"/>
      <c r="PEA401" s="56"/>
      <c r="PEB401" s="56"/>
      <c r="PEC401" s="56"/>
      <c r="PED401" s="56"/>
      <c r="PEE401" s="56"/>
      <c r="PEF401" s="56"/>
      <c r="PEG401" s="56"/>
      <c r="PEH401" s="56"/>
      <c r="PEI401" s="56"/>
      <c r="PEJ401" s="56"/>
      <c r="PEK401" s="56"/>
      <c r="PEL401" s="56"/>
      <c r="PEM401" s="56"/>
      <c r="PEN401" s="56"/>
      <c r="PEO401" s="56"/>
      <c r="PEP401" s="56"/>
      <c r="PEQ401" s="56"/>
      <c r="PER401" s="56"/>
      <c r="PES401" s="56"/>
      <c r="PET401" s="56"/>
      <c r="PEU401" s="56"/>
      <c r="PEV401" s="56"/>
      <c r="PEW401" s="56"/>
      <c r="PEX401" s="56"/>
      <c r="PEY401" s="56"/>
      <c r="PEZ401" s="56"/>
      <c r="PFA401" s="56"/>
      <c r="PFB401" s="56"/>
      <c r="PFC401" s="56"/>
      <c r="PFD401" s="56"/>
      <c r="PFE401" s="56"/>
      <c r="PFF401" s="56"/>
      <c r="PFG401" s="56"/>
      <c r="PFH401" s="56"/>
      <c r="PFI401" s="56"/>
      <c r="PFJ401" s="56"/>
      <c r="PFK401" s="56"/>
      <c r="PFL401" s="56"/>
      <c r="PFM401" s="56"/>
      <c r="PFN401" s="56"/>
      <c r="PFO401" s="56"/>
      <c r="PFP401" s="56"/>
      <c r="PFQ401" s="56"/>
      <c r="PFR401" s="56"/>
      <c r="PFS401" s="56"/>
      <c r="PFT401" s="56"/>
      <c r="PFU401" s="56"/>
      <c r="PFV401" s="56"/>
      <c r="PFW401" s="56"/>
      <c r="PFX401" s="56"/>
      <c r="PFY401" s="56"/>
      <c r="PFZ401" s="56"/>
      <c r="PGA401" s="56"/>
      <c r="PGB401" s="56"/>
      <c r="PGC401" s="56"/>
      <c r="PGD401" s="56"/>
      <c r="PGE401" s="56"/>
      <c r="PGF401" s="56"/>
      <c r="PGG401" s="56"/>
      <c r="PGH401" s="56"/>
      <c r="PGI401" s="56"/>
      <c r="PGJ401" s="56"/>
      <c r="PGK401" s="56"/>
      <c r="PGL401" s="56"/>
      <c r="PGM401" s="56"/>
      <c r="PGN401" s="56"/>
      <c r="PGO401" s="56"/>
      <c r="PGP401" s="56"/>
      <c r="PGQ401" s="56"/>
      <c r="PGR401" s="56"/>
      <c r="PGS401" s="56"/>
      <c r="PGT401" s="56"/>
      <c r="PGU401" s="56"/>
      <c r="PGV401" s="56"/>
      <c r="PGW401" s="56"/>
      <c r="PGX401" s="56"/>
      <c r="PGY401" s="56"/>
      <c r="PGZ401" s="56"/>
      <c r="PHA401" s="56"/>
      <c r="PHB401" s="56"/>
      <c r="PHC401" s="56"/>
      <c r="PHD401" s="56"/>
      <c r="PHE401" s="56"/>
      <c r="PHF401" s="56"/>
      <c r="PHG401" s="56"/>
      <c r="PHH401" s="56"/>
      <c r="PHI401" s="56"/>
      <c r="PHJ401" s="56"/>
      <c r="PHK401" s="56"/>
      <c r="PHL401" s="56"/>
      <c r="PHM401" s="56"/>
      <c r="PHN401" s="56"/>
      <c r="PHO401" s="56"/>
      <c r="PHP401" s="56"/>
      <c r="PHQ401" s="56"/>
      <c r="PHR401" s="56"/>
      <c r="PHS401" s="56"/>
      <c r="PHT401" s="56"/>
      <c r="PHU401" s="56"/>
      <c r="PHV401" s="56"/>
      <c r="PHW401" s="56"/>
      <c r="PHX401" s="56"/>
      <c r="PHY401" s="56"/>
      <c r="PHZ401" s="56"/>
      <c r="PIA401" s="56"/>
      <c r="PIB401" s="56"/>
      <c r="PIC401" s="56"/>
      <c r="PID401" s="56"/>
      <c r="PIE401" s="56"/>
      <c r="PIF401" s="56"/>
      <c r="PIG401" s="56"/>
      <c r="PIH401" s="56"/>
      <c r="PII401" s="56"/>
      <c r="PIJ401" s="56"/>
      <c r="PIK401" s="56"/>
      <c r="PIL401" s="56"/>
      <c r="PIM401" s="56"/>
      <c r="PIN401" s="56"/>
      <c r="PIO401" s="56"/>
      <c r="PIP401" s="56"/>
      <c r="PIQ401" s="56"/>
      <c r="PIR401" s="56"/>
      <c r="PIS401" s="56"/>
      <c r="PIT401" s="56"/>
      <c r="PIU401" s="56"/>
      <c r="PIV401" s="56"/>
      <c r="PIW401" s="56"/>
      <c r="PIX401" s="56"/>
      <c r="PIY401" s="56"/>
      <c r="PIZ401" s="56"/>
      <c r="PJA401" s="56"/>
      <c r="PJB401" s="56"/>
      <c r="PJC401" s="56"/>
      <c r="PJD401" s="56"/>
      <c r="PJE401" s="56"/>
      <c r="PJF401" s="56"/>
      <c r="PJG401" s="56"/>
      <c r="PJH401" s="56"/>
      <c r="PJI401" s="56"/>
      <c r="PJJ401" s="56"/>
      <c r="PJK401" s="56"/>
      <c r="PJL401" s="56"/>
      <c r="PJM401" s="56"/>
      <c r="PJN401" s="56"/>
      <c r="PJO401" s="56"/>
      <c r="PJP401" s="56"/>
      <c r="PJQ401" s="56"/>
      <c r="PJR401" s="56"/>
      <c r="PJS401" s="56"/>
      <c r="PJT401" s="56"/>
      <c r="PJU401" s="56"/>
      <c r="PJV401" s="56"/>
      <c r="PJW401" s="56"/>
      <c r="PJX401" s="56"/>
      <c r="PJY401" s="56"/>
      <c r="PJZ401" s="56"/>
      <c r="PKA401" s="56"/>
      <c r="PKB401" s="56"/>
      <c r="PKC401" s="56"/>
      <c r="PKD401" s="56"/>
      <c r="PKE401" s="56"/>
      <c r="PKF401" s="56"/>
      <c r="PKG401" s="56"/>
      <c r="PKH401" s="56"/>
      <c r="PKI401" s="56"/>
      <c r="PKJ401" s="56"/>
      <c r="PKK401" s="56"/>
      <c r="PKL401" s="56"/>
      <c r="PKM401" s="56"/>
      <c r="PKN401" s="56"/>
      <c r="PKO401" s="56"/>
      <c r="PKP401" s="56"/>
      <c r="PKQ401" s="56"/>
      <c r="PKR401" s="56"/>
      <c r="PKS401" s="56"/>
      <c r="PKT401" s="56"/>
      <c r="PKU401" s="56"/>
      <c r="PKV401" s="56"/>
      <c r="PKW401" s="56"/>
      <c r="PKX401" s="56"/>
      <c r="PKY401" s="56"/>
      <c r="PKZ401" s="56"/>
      <c r="PLA401" s="56"/>
      <c r="PLB401" s="56"/>
      <c r="PLC401" s="56"/>
      <c r="PLD401" s="56"/>
      <c r="PLE401" s="56"/>
      <c r="PLF401" s="56"/>
      <c r="PLG401" s="56"/>
      <c r="PLH401" s="56"/>
      <c r="PLI401" s="56"/>
      <c r="PLJ401" s="56"/>
      <c r="PLK401" s="56"/>
      <c r="PLL401" s="56"/>
      <c r="PLM401" s="56"/>
      <c r="PLN401" s="56"/>
      <c r="PLO401" s="56"/>
      <c r="PLP401" s="56"/>
      <c r="PLQ401" s="56"/>
      <c r="PLR401" s="56"/>
      <c r="PLS401" s="56"/>
      <c r="PLT401" s="56"/>
      <c r="PLU401" s="56"/>
      <c r="PLV401" s="56"/>
      <c r="PLW401" s="56"/>
      <c r="PLX401" s="56"/>
      <c r="PLY401" s="56"/>
      <c r="PLZ401" s="56"/>
      <c r="PMA401" s="56"/>
      <c r="PMB401" s="56"/>
      <c r="PMC401" s="56"/>
      <c r="PMD401" s="56"/>
      <c r="PME401" s="56"/>
      <c r="PMF401" s="56"/>
      <c r="PMG401" s="56"/>
      <c r="PMH401" s="56"/>
      <c r="PMI401" s="56"/>
      <c r="PMJ401" s="56"/>
      <c r="PMK401" s="56"/>
      <c r="PML401" s="56"/>
      <c r="PMM401" s="56"/>
      <c r="PMN401" s="56"/>
      <c r="PMO401" s="56"/>
      <c r="PMP401" s="56"/>
      <c r="PMQ401" s="56"/>
      <c r="PMR401" s="56"/>
      <c r="PMS401" s="56"/>
      <c r="PMT401" s="56"/>
      <c r="PMU401" s="56"/>
      <c r="PMV401" s="56"/>
      <c r="PMW401" s="56"/>
      <c r="PMX401" s="56"/>
      <c r="PMY401" s="56"/>
      <c r="PMZ401" s="56"/>
      <c r="PNA401" s="56"/>
      <c r="PNB401" s="56"/>
      <c r="PNC401" s="56"/>
      <c r="PND401" s="56"/>
      <c r="PNE401" s="56"/>
      <c r="PNF401" s="56"/>
      <c r="PNG401" s="56"/>
      <c r="PNH401" s="56"/>
      <c r="PNI401" s="56"/>
      <c r="PNJ401" s="56"/>
      <c r="PNK401" s="56"/>
      <c r="PNL401" s="56"/>
      <c r="PNM401" s="56"/>
      <c r="PNN401" s="56"/>
      <c r="PNO401" s="56"/>
      <c r="PNP401" s="56"/>
      <c r="PNQ401" s="56"/>
      <c r="PNR401" s="56"/>
      <c r="PNS401" s="56"/>
      <c r="PNT401" s="56"/>
      <c r="PNU401" s="56"/>
      <c r="PNV401" s="56"/>
      <c r="PNW401" s="56"/>
      <c r="PNX401" s="56"/>
      <c r="PNY401" s="56"/>
      <c r="PNZ401" s="56"/>
      <c r="POA401" s="56"/>
      <c r="POB401" s="56"/>
      <c r="POC401" s="56"/>
      <c r="POD401" s="56"/>
      <c r="POE401" s="56"/>
      <c r="POF401" s="56"/>
      <c r="POG401" s="56"/>
      <c r="POH401" s="56"/>
      <c r="POI401" s="56"/>
      <c r="POJ401" s="56"/>
      <c r="POK401" s="56"/>
      <c r="POL401" s="56"/>
      <c r="POM401" s="56"/>
      <c r="PON401" s="56"/>
      <c r="POO401" s="56"/>
      <c r="POP401" s="56"/>
      <c r="POQ401" s="56"/>
      <c r="POR401" s="56"/>
      <c r="POS401" s="56"/>
      <c r="POT401" s="56"/>
      <c r="POU401" s="56"/>
      <c r="POV401" s="56"/>
      <c r="POW401" s="56"/>
      <c r="POX401" s="56"/>
      <c r="POY401" s="56"/>
      <c r="POZ401" s="56"/>
      <c r="PPA401" s="56"/>
      <c r="PPB401" s="56"/>
      <c r="PPC401" s="56"/>
      <c r="PPD401" s="56"/>
      <c r="PPE401" s="56"/>
      <c r="PPF401" s="56"/>
      <c r="PPG401" s="56"/>
      <c r="PPH401" s="56"/>
      <c r="PPI401" s="56"/>
      <c r="PPJ401" s="56"/>
      <c r="PPK401" s="56"/>
      <c r="PPL401" s="56"/>
      <c r="PPM401" s="56"/>
      <c r="PPN401" s="56"/>
      <c r="PPO401" s="56"/>
      <c r="PPP401" s="56"/>
      <c r="PPQ401" s="56"/>
      <c r="PPR401" s="56"/>
      <c r="PPS401" s="56"/>
      <c r="PPT401" s="56"/>
      <c r="PPU401" s="56"/>
      <c r="PPV401" s="56"/>
      <c r="PPW401" s="56"/>
      <c r="PPX401" s="56"/>
      <c r="PPY401" s="56"/>
      <c r="PPZ401" s="56"/>
      <c r="PQA401" s="56"/>
      <c r="PQB401" s="56"/>
      <c r="PQC401" s="56"/>
      <c r="PQD401" s="56"/>
      <c r="PQE401" s="56"/>
      <c r="PQF401" s="56"/>
      <c r="PQG401" s="56"/>
      <c r="PQH401" s="56"/>
      <c r="PQI401" s="56"/>
      <c r="PQJ401" s="56"/>
      <c r="PQK401" s="56"/>
      <c r="PQL401" s="56"/>
      <c r="PQM401" s="56"/>
      <c r="PQN401" s="56"/>
      <c r="PQO401" s="56"/>
      <c r="PQP401" s="56"/>
      <c r="PQQ401" s="56"/>
      <c r="PQR401" s="56"/>
      <c r="PQS401" s="56"/>
      <c r="PQT401" s="56"/>
      <c r="PQU401" s="56"/>
      <c r="PQV401" s="56"/>
      <c r="PQW401" s="56"/>
      <c r="PQX401" s="56"/>
      <c r="PQY401" s="56"/>
      <c r="PQZ401" s="56"/>
      <c r="PRA401" s="56"/>
      <c r="PRB401" s="56"/>
      <c r="PRC401" s="56"/>
      <c r="PRD401" s="56"/>
      <c r="PRE401" s="56"/>
      <c r="PRF401" s="56"/>
      <c r="PRG401" s="56"/>
      <c r="PRH401" s="56"/>
      <c r="PRI401" s="56"/>
      <c r="PRJ401" s="56"/>
      <c r="PRK401" s="56"/>
      <c r="PRL401" s="56"/>
      <c r="PRM401" s="56"/>
      <c r="PRN401" s="56"/>
      <c r="PRO401" s="56"/>
      <c r="PRP401" s="56"/>
      <c r="PRQ401" s="56"/>
      <c r="PRR401" s="56"/>
      <c r="PRS401" s="56"/>
      <c r="PRT401" s="56"/>
      <c r="PRU401" s="56"/>
      <c r="PRV401" s="56"/>
      <c r="PRW401" s="56"/>
      <c r="PRX401" s="56"/>
      <c r="PRY401" s="56"/>
      <c r="PRZ401" s="56"/>
      <c r="PSA401" s="56"/>
      <c r="PSB401" s="56"/>
      <c r="PSC401" s="56"/>
      <c r="PSD401" s="56"/>
      <c r="PSE401" s="56"/>
      <c r="PSF401" s="56"/>
      <c r="PSG401" s="56"/>
      <c r="PSH401" s="56"/>
      <c r="PSI401" s="56"/>
      <c r="PSJ401" s="56"/>
      <c r="PSK401" s="56"/>
      <c r="PSL401" s="56"/>
      <c r="PSM401" s="56"/>
      <c r="PSN401" s="56"/>
      <c r="PSO401" s="56"/>
      <c r="PSP401" s="56"/>
      <c r="PSQ401" s="56"/>
      <c r="PSR401" s="56"/>
      <c r="PSS401" s="56"/>
      <c r="PST401" s="56"/>
      <c r="PSU401" s="56"/>
      <c r="PSV401" s="56"/>
      <c r="PSW401" s="56"/>
      <c r="PSX401" s="56"/>
      <c r="PSY401" s="56"/>
      <c r="PSZ401" s="56"/>
      <c r="PTA401" s="56"/>
      <c r="PTB401" s="56"/>
      <c r="PTC401" s="56"/>
      <c r="PTD401" s="56"/>
      <c r="PTE401" s="56"/>
      <c r="PTF401" s="56"/>
      <c r="PTG401" s="56"/>
      <c r="PTH401" s="56"/>
      <c r="PTI401" s="56"/>
      <c r="PTJ401" s="56"/>
      <c r="PTK401" s="56"/>
      <c r="PTL401" s="56"/>
      <c r="PTM401" s="56"/>
      <c r="PTN401" s="56"/>
      <c r="PTO401" s="56"/>
      <c r="PTP401" s="56"/>
      <c r="PTQ401" s="56"/>
      <c r="PTR401" s="56"/>
      <c r="PTS401" s="56"/>
      <c r="PTT401" s="56"/>
      <c r="PTU401" s="56"/>
      <c r="PTV401" s="56"/>
      <c r="PTW401" s="56"/>
      <c r="PTX401" s="56"/>
      <c r="PTY401" s="56"/>
      <c r="PTZ401" s="56"/>
      <c r="PUA401" s="56"/>
      <c r="PUB401" s="56"/>
      <c r="PUC401" s="56"/>
      <c r="PUD401" s="56"/>
      <c r="PUE401" s="56"/>
      <c r="PUF401" s="56"/>
      <c r="PUG401" s="56"/>
      <c r="PUH401" s="56"/>
      <c r="PUI401" s="56"/>
      <c r="PUJ401" s="56"/>
      <c r="PUK401" s="56"/>
      <c r="PUL401" s="56"/>
      <c r="PUM401" s="56"/>
      <c r="PUN401" s="56"/>
      <c r="PUO401" s="56"/>
      <c r="PUP401" s="56"/>
      <c r="PUQ401" s="56"/>
      <c r="PUR401" s="56"/>
      <c r="PUS401" s="56"/>
      <c r="PUT401" s="56"/>
      <c r="PUU401" s="56"/>
      <c r="PUV401" s="56"/>
      <c r="PUW401" s="56"/>
      <c r="PUX401" s="56"/>
      <c r="PUY401" s="56"/>
      <c r="PUZ401" s="56"/>
      <c r="PVA401" s="56"/>
      <c r="PVB401" s="56"/>
      <c r="PVC401" s="56"/>
      <c r="PVD401" s="56"/>
      <c r="PVE401" s="56"/>
      <c r="PVF401" s="56"/>
      <c r="PVG401" s="56"/>
      <c r="PVH401" s="56"/>
      <c r="PVI401" s="56"/>
      <c r="PVJ401" s="56"/>
      <c r="PVK401" s="56"/>
      <c r="PVL401" s="56"/>
      <c r="PVM401" s="56"/>
      <c r="PVN401" s="56"/>
      <c r="PVO401" s="56"/>
      <c r="PVP401" s="56"/>
      <c r="PVQ401" s="56"/>
      <c r="PVR401" s="56"/>
      <c r="PVS401" s="56"/>
      <c r="PVT401" s="56"/>
      <c r="PVU401" s="56"/>
      <c r="PVV401" s="56"/>
      <c r="PVW401" s="56"/>
      <c r="PVX401" s="56"/>
      <c r="PVY401" s="56"/>
      <c r="PVZ401" s="56"/>
      <c r="PWA401" s="56"/>
      <c r="PWB401" s="56"/>
      <c r="PWC401" s="56"/>
      <c r="PWD401" s="56"/>
      <c r="PWE401" s="56"/>
      <c r="PWF401" s="56"/>
      <c r="PWG401" s="56"/>
      <c r="PWH401" s="56"/>
      <c r="PWI401" s="56"/>
      <c r="PWJ401" s="56"/>
      <c r="PWK401" s="56"/>
      <c r="PWL401" s="56"/>
      <c r="PWM401" s="56"/>
      <c r="PWN401" s="56"/>
      <c r="PWO401" s="56"/>
      <c r="PWP401" s="56"/>
      <c r="PWQ401" s="56"/>
      <c r="PWR401" s="56"/>
      <c r="PWS401" s="56"/>
      <c r="PWT401" s="56"/>
      <c r="PWU401" s="56"/>
      <c r="PWV401" s="56"/>
      <c r="PWW401" s="56"/>
      <c r="PWX401" s="56"/>
      <c r="PWY401" s="56"/>
      <c r="PWZ401" s="56"/>
      <c r="PXA401" s="56"/>
      <c r="PXB401" s="56"/>
      <c r="PXC401" s="56"/>
      <c r="PXD401" s="56"/>
      <c r="PXE401" s="56"/>
      <c r="PXF401" s="56"/>
      <c r="PXG401" s="56"/>
      <c r="PXH401" s="56"/>
      <c r="PXI401" s="56"/>
      <c r="PXJ401" s="56"/>
      <c r="PXK401" s="56"/>
      <c r="PXL401" s="56"/>
      <c r="PXM401" s="56"/>
      <c r="PXN401" s="56"/>
      <c r="PXO401" s="56"/>
      <c r="PXP401" s="56"/>
      <c r="PXQ401" s="56"/>
      <c r="PXR401" s="56"/>
      <c r="PXS401" s="56"/>
      <c r="PXT401" s="56"/>
      <c r="PXU401" s="56"/>
      <c r="PXV401" s="56"/>
      <c r="PXW401" s="56"/>
      <c r="PXX401" s="56"/>
      <c r="PXY401" s="56"/>
      <c r="PXZ401" s="56"/>
      <c r="PYA401" s="56"/>
      <c r="PYB401" s="56"/>
      <c r="PYC401" s="56"/>
      <c r="PYD401" s="56"/>
      <c r="PYE401" s="56"/>
      <c r="PYF401" s="56"/>
      <c r="PYG401" s="56"/>
      <c r="PYH401" s="56"/>
      <c r="PYI401" s="56"/>
      <c r="PYJ401" s="56"/>
      <c r="PYK401" s="56"/>
      <c r="PYL401" s="56"/>
      <c r="PYM401" s="56"/>
      <c r="PYN401" s="56"/>
      <c r="PYO401" s="56"/>
      <c r="PYP401" s="56"/>
      <c r="PYQ401" s="56"/>
      <c r="PYR401" s="56"/>
      <c r="PYS401" s="56"/>
      <c r="PYT401" s="56"/>
      <c r="PYU401" s="56"/>
      <c r="PYV401" s="56"/>
      <c r="PYW401" s="56"/>
      <c r="PYX401" s="56"/>
      <c r="PYY401" s="56"/>
      <c r="PYZ401" s="56"/>
      <c r="PZA401" s="56"/>
      <c r="PZB401" s="56"/>
      <c r="PZC401" s="56"/>
      <c r="PZD401" s="56"/>
      <c r="PZE401" s="56"/>
      <c r="PZF401" s="56"/>
      <c r="PZG401" s="56"/>
      <c r="PZH401" s="56"/>
      <c r="PZI401" s="56"/>
      <c r="PZJ401" s="56"/>
      <c r="PZK401" s="56"/>
      <c r="PZL401" s="56"/>
      <c r="PZM401" s="56"/>
      <c r="PZN401" s="56"/>
      <c r="PZO401" s="56"/>
      <c r="PZP401" s="56"/>
      <c r="PZQ401" s="56"/>
      <c r="PZR401" s="56"/>
      <c r="PZS401" s="56"/>
      <c r="PZT401" s="56"/>
      <c r="PZU401" s="56"/>
      <c r="PZV401" s="56"/>
      <c r="PZW401" s="56"/>
      <c r="PZX401" s="56"/>
      <c r="PZY401" s="56"/>
      <c r="PZZ401" s="56"/>
      <c r="QAA401" s="56"/>
      <c r="QAB401" s="56"/>
      <c r="QAC401" s="56"/>
      <c r="QAD401" s="56"/>
      <c r="QAE401" s="56"/>
      <c r="QAF401" s="56"/>
      <c r="QAG401" s="56"/>
      <c r="QAH401" s="56"/>
      <c r="QAI401" s="56"/>
      <c r="QAJ401" s="56"/>
      <c r="QAK401" s="56"/>
      <c r="QAL401" s="56"/>
      <c r="QAM401" s="56"/>
      <c r="QAN401" s="56"/>
      <c r="QAO401" s="56"/>
      <c r="QAP401" s="56"/>
      <c r="QAQ401" s="56"/>
      <c r="QAR401" s="56"/>
      <c r="QAS401" s="56"/>
      <c r="QAT401" s="56"/>
      <c r="QAU401" s="56"/>
      <c r="QAV401" s="56"/>
      <c r="QAW401" s="56"/>
      <c r="QAX401" s="56"/>
      <c r="QAY401" s="56"/>
      <c r="QAZ401" s="56"/>
      <c r="QBA401" s="56"/>
      <c r="QBB401" s="56"/>
      <c r="QBC401" s="56"/>
      <c r="QBD401" s="56"/>
      <c r="QBE401" s="56"/>
      <c r="QBF401" s="56"/>
      <c r="QBG401" s="56"/>
      <c r="QBH401" s="56"/>
      <c r="QBI401" s="56"/>
      <c r="QBJ401" s="56"/>
      <c r="QBK401" s="56"/>
      <c r="QBL401" s="56"/>
      <c r="QBM401" s="56"/>
      <c r="QBN401" s="56"/>
      <c r="QBO401" s="56"/>
      <c r="QBP401" s="56"/>
      <c r="QBQ401" s="56"/>
      <c r="QBR401" s="56"/>
      <c r="QBS401" s="56"/>
      <c r="QBT401" s="56"/>
      <c r="QBU401" s="56"/>
      <c r="QBV401" s="56"/>
      <c r="QBW401" s="56"/>
      <c r="QBX401" s="56"/>
      <c r="QBY401" s="56"/>
      <c r="QBZ401" s="56"/>
      <c r="QCA401" s="56"/>
      <c r="QCB401" s="56"/>
      <c r="QCC401" s="56"/>
      <c r="QCD401" s="56"/>
      <c r="QCE401" s="56"/>
      <c r="QCF401" s="56"/>
      <c r="QCG401" s="56"/>
      <c r="QCH401" s="56"/>
      <c r="QCI401" s="56"/>
      <c r="QCJ401" s="56"/>
      <c r="QCK401" s="56"/>
      <c r="QCL401" s="56"/>
      <c r="QCM401" s="56"/>
      <c r="QCN401" s="56"/>
      <c r="QCO401" s="56"/>
      <c r="QCP401" s="56"/>
      <c r="QCQ401" s="56"/>
      <c r="QCR401" s="56"/>
      <c r="QCS401" s="56"/>
      <c r="QCT401" s="56"/>
      <c r="QCU401" s="56"/>
      <c r="QCV401" s="56"/>
      <c r="QCW401" s="56"/>
      <c r="QCX401" s="56"/>
      <c r="QCY401" s="56"/>
      <c r="QCZ401" s="56"/>
      <c r="QDA401" s="56"/>
      <c r="QDB401" s="56"/>
      <c r="QDC401" s="56"/>
      <c r="QDD401" s="56"/>
      <c r="QDE401" s="56"/>
      <c r="QDF401" s="56"/>
      <c r="QDG401" s="56"/>
      <c r="QDH401" s="56"/>
      <c r="QDI401" s="56"/>
      <c r="QDJ401" s="56"/>
      <c r="QDK401" s="56"/>
      <c r="QDL401" s="56"/>
      <c r="QDM401" s="56"/>
      <c r="QDN401" s="56"/>
      <c r="QDO401" s="56"/>
      <c r="QDP401" s="56"/>
      <c r="QDQ401" s="56"/>
      <c r="QDR401" s="56"/>
      <c r="QDS401" s="56"/>
      <c r="QDT401" s="56"/>
      <c r="QDU401" s="56"/>
      <c r="QDV401" s="56"/>
      <c r="QDW401" s="56"/>
      <c r="QDX401" s="56"/>
      <c r="QDY401" s="56"/>
      <c r="QDZ401" s="56"/>
      <c r="QEA401" s="56"/>
      <c r="QEB401" s="56"/>
      <c r="QEC401" s="56"/>
      <c r="QED401" s="56"/>
      <c r="QEE401" s="56"/>
      <c r="QEF401" s="56"/>
      <c r="QEG401" s="56"/>
      <c r="QEH401" s="56"/>
      <c r="QEI401" s="56"/>
      <c r="QEJ401" s="56"/>
      <c r="QEK401" s="56"/>
      <c r="QEL401" s="56"/>
      <c r="QEM401" s="56"/>
      <c r="QEN401" s="56"/>
      <c r="QEO401" s="56"/>
      <c r="QEP401" s="56"/>
      <c r="QEQ401" s="56"/>
      <c r="QER401" s="56"/>
      <c r="QES401" s="56"/>
      <c r="QET401" s="56"/>
      <c r="QEU401" s="56"/>
      <c r="QEV401" s="56"/>
      <c r="QEW401" s="56"/>
      <c r="QEX401" s="56"/>
      <c r="QEY401" s="56"/>
      <c r="QEZ401" s="56"/>
      <c r="QFA401" s="56"/>
      <c r="QFB401" s="56"/>
      <c r="QFC401" s="56"/>
      <c r="QFD401" s="56"/>
      <c r="QFE401" s="56"/>
      <c r="QFF401" s="56"/>
      <c r="QFG401" s="56"/>
      <c r="QFH401" s="56"/>
      <c r="QFI401" s="56"/>
      <c r="QFJ401" s="56"/>
      <c r="QFK401" s="56"/>
      <c r="QFL401" s="56"/>
      <c r="QFM401" s="56"/>
      <c r="QFN401" s="56"/>
      <c r="QFO401" s="56"/>
      <c r="QFP401" s="56"/>
      <c r="QFQ401" s="56"/>
      <c r="QFR401" s="56"/>
      <c r="QFS401" s="56"/>
      <c r="QFT401" s="56"/>
      <c r="QFU401" s="56"/>
      <c r="QFV401" s="56"/>
      <c r="QFW401" s="56"/>
      <c r="QFX401" s="56"/>
      <c r="QFY401" s="56"/>
      <c r="QFZ401" s="56"/>
      <c r="QGA401" s="56"/>
      <c r="QGB401" s="56"/>
      <c r="QGC401" s="56"/>
      <c r="QGD401" s="56"/>
      <c r="QGE401" s="56"/>
      <c r="QGF401" s="56"/>
      <c r="QGG401" s="56"/>
      <c r="QGH401" s="56"/>
      <c r="QGI401" s="56"/>
      <c r="QGJ401" s="56"/>
      <c r="QGK401" s="56"/>
      <c r="QGL401" s="56"/>
      <c r="QGM401" s="56"/>
      <c r="QGN401" s="56"/>
      <c r="QGO401" s="56"/>
      <c r="QGP401" s="56"/>
      <c r="QGQ401" s="56"/>
      <c r="QGR401" s="56"/>
      <c r="QGS401" s="56"/>
      <c r="QGT401" s="56"/>
      <c r="QGU401" s="56"/>
      <c r="QGV401" s="56"/>
      <c r="QGW401" s="56"/>
      <c r="QGX401" s="56"/>
      <c r="QGY401" s="56"/>
      <c r="QGZ401" s="56"/>
      <c r="QHA401" s="56"/>
      <c r="QHB401" s="56"/>
      <c r="QHC401" s="56"/>
      <c r="QHD401" s="56"/>
      <c r="QHE401" s="56"/>
      <c r="QHF401" s="56"/>
      <c r="QHG401" s="56"/>
      <c r="QHH401" s="56"/>
      <c r="QHI401" s="56"/>
      <c r="QHJ401" s="56"/>
      <c r="QHK401" s="56"/>
      <c r="QHL401" s="56"/>
      <c r="QHM401" s="56"/>
      <c r="QHN401" s="56"/>
      <c r="QHO401" s="56"/>
      <c r="QHP401" s="56"/>
      <c r="QHQ401" s="56"/>
      <c r="QHR401" s="56"/>
      <c r="QHS401" s="56"/>
      <c r="QHT401" s="56"/>
      <c r="QHU401" s="56"/>
      <c r="QHV401" s="56"/>
      <c r="QHW401" s="56"/>
      <c r="QHX401" s="56"/>
      <c r="QHY401" s="56"/>
      <c r="QHZ401" s="56"/>
      <c r="QIA401" s="56"/>
      <c r="QIB401" s="56"/>
      <c r="QIC401" s="56"/>
      <c r="QID401" s="56"/>
      <c r="QIE401" s="56"/>
      <c r="QIF401" s="56"/>
      <c r="QIG401" s="56"/>
      <c r="QIH401" s="56"/>
      <c r="QII401" s="56"/>
      <c r="QIJ401" s="56"/>
      <c r="QIK401" s="56"/>
      <c r="QIL401" s="56"/>
      <c r="QIM401" s="56"/>
      <c r="QIN401" s="56"/>
      <c r="QIO401" s="56"/>
      <c r="QIP401" s="56"/>
      <c r="QIQ401" s="56"/>
      <c r="QIR401" s="56"/>
      <c r="QIS401" s="56"/>
      <c r="QIT401" s="56"/>
      <c r="QIU401" s="56"/>
      <c r="QIV401" s="56"/>
      <c r="QIW401" s="56"/>
      <c r="QIX401" s="56"/>
      <c r="QIY401" s="56"/>
      <c r="QIZ401" s="56"/>
      <c r="QJA401" s="56"/>
      <c r="QJB401" s="56"/>
      <c r="QJC401" s="56"/>
      <c r="QJD401" s="56"/>
      <c r="QJE401" s="56"/>
      <c r="QJF401" s="56"/>
      <c r="QJG401" s="56"/>
      <c r="QJH401" s="56"/>
      <c r="QJI401" s="56"/>
      <c r="QJJ401" s="56"/>
      <c r="QJK401" s="56"/>
      <c r="QJL401" s="56"/>
      <c r="QJM401" s="56"/>
      <c r="QJN401" s="56"/>
      <c r="QJO401" s="56"/>
      <c r="QJP401" s="56"/>
      <c r="QJQ401" s="56"/>
      <c r="QJR401" s="56"/>
      <c r="QJS401" s="56"/>
      <c r="QJT401" s="56"/>
      <c r="QJU401" s="56"/>
      <c r="QJV401" s="56"/>
      <c r="QJW401" s="56"/>
      <c r="QJX401" s="56"/>
      <c r="QJY401" s="56"/>
      <c r="QJZ401" s="56"/>
      <c r="QKA401" s="56"/>
      <c r="QKB401" s="56"/>
      <c r="QKC401" s="56"/>
      <c r="QKD401" s="56"/>
      <c r="QKE401" s="56"/>
      <c r="QKF401" s="56"/>
      <c r="QKG401" s="56"/>
      <c r="QKH401" s="56"/>
      <c r="QKI401" s="56"/>
      <c r="QKJ401" s="56"/>
      <c r="QKK401" s="56"/>
      <c r="QKL401" s="56"/>
      <c r="QKM401" s="56"/>
      <c r="QKN401" s="56"/>
      <c r="QKO401" s="56"/>
      <c r="QKP401" s="56"/>
      <c r="QKQ401" s="56"/>
      <c r="QKR401" s="56"/>
      <c r="QKS401" s="56"/>
      <c r="QKT401" s="56"/>
      <c r="QKU401" s="56"/>
      <c r="QKV401" s="56"/>
      <c r="QKW401" s="56"/>
      <c r="QKX401" s="56"/>
      <c r="QKY401" s="56"/>
      <c r="QKZ401" s="56"/>
      <c r="QLA401" s="56"/>
      <c r="QLB401" s="56"/>
      <c r="QLC401" s="56"/>
      <c r="QLD401" s="56"/>
      <c r="QLE401" s="56"/>
      <c r="QLF401" s="56"/>
      <c r="QLG401" s="56"/>
      <c r="QLH401" s="56"/>
      <c r="QLI401" s="56"/>
      <c r="QLJ401" s="56"/>
      <c r="QLK401" s="56"/>
      <c r="QLL401" s="56"/>
      <c r="QLM401" s="56"/>
      <c r="QLN401" s="56"/>
      <c r="QLO401" s="56"/>
      <c r="QLP401" s="56"/>
      <c r="QLQ401" s="56"/>
      <c r="QLR401" s="56"/>
      <c r="QLS401" s="56"/>
      <c r="QLT401" s="56"/>
      <c r="QLU401" s="56"/>
      <c r="QLV401" s="56"/>
      <c r="QLW401" s="56"/>
      <c r="QLX401" s="56"/>
      <c r="QLY401" s="56"/>
      <c r="QLZ401" s="56"/>
      <c r="QMA401" s="56"/>
      <c r="QMB401" s="56"/>
      <c r="QMC401" s="56"/>
      <c r="QMD401" s="56"/>
      <c r="QME401" s="56"/>
      <c r="QMF401" s="56"/>
      <c r="QMG401" s="56"/>
      <c r="QMH401" s="56"/>
      <c r="QMI401" s="56"/>
      <c r="QMJ401" s="56"/>
      <c r="QMK401" s="56"/>
      <c r="QML401" s="56"/>
      <c r="QMM401" s="56"/>
      <c r="QMN401" s="56"/>
      <c r="QMO401" s="56"/>
      <c r="QMP401" s="56"/>
      <c r="QMQ401" s="56"/>
      <c r="QMR401" s="56"/>
      <c r="QMS401" s="56"/>
      <c r="QMT401" s="56"/>
      <c r="QMU401" s="56"/>
      <c r="QMV401" s="56"/>
      <c r="QMW401" s="56"/>
      <c r="QMX401" s="56"/>
      <c r="QMY401" s="56"/>
      <c r="QMZ401" s="56"/>
      <c r="QNA401" s="56"/>
      <c r="QNB401" s="56"/>
      <c r="QNC401" s="56"/>
      <c r="QND401" s="56"/>
      <c r="QNE401" s="56"/>
      <c r="QNF401" s="56"/>
      <c r="QNG401" s="56"/>
      <c r="QNH401" s="56"/>
      <c r="QNI401" s="56"/>
      <c r="QNJ401" s="56"/>
      <c r="QNK401" s="56"/>
      <c r="QNL401" s="56"/>
      <c r="QNM401" s="56"/>
      <c r="QNN401" s="56"/>
      <c r="QNO401" s="56"/>
      <c r="QNP401" s="56"/>
      <c r="QNQ401" s="56"/>
      <c r="QNR401" s="56"/>
      <c r="QNS401" s="56"/>
      <c r="QNT401" s="56"/>
      <c r="QNU401" s="56"/>
      <c r="QNV401" s="56"/>
      <c r="QNW401" s="56"/>
      <c r="QNX401" s="56"/>
      <c r="QNY401" s="56"/>
      <c r="QNZ401" s="56"/>
      <c r="QOA401" s="56"/>
      <c r="QOB401" s="56"/>
      <c r="QOC401" s="56"/>
      <c r="QOD401" s="56"/>
      <c r="QOE401" s="56"/>
      <c r="QOF401" s="56"/>
      <c r="QOG401" s="56"/>
      <c r="QOH401" s="56"/>
      <c r="QOI401" s="56"/>
      <c r="QOJ401" s="56"/>
      <c r="QOK401" s="56"/>
      <c r="QOL401" s="56"/>
      <c r="QOM401" s="56"/>
      <c r="QON401" s="56"/>
      <c r="QOO401" s="56"/>
      <c r="QOP401" s="56"/>
      <c r="QOQ401" s="56"/>
      <c r="QOR401" s="56"/>
      <c r="QOS401" s="56"/>
      <c r="QOT401" s="56"/>
      <c r="QOU401" s="56"/>
      <c r="QOV401" s="56"/>
      <c r="QOW401" s="56"/>
      <c r="QOX401" s="56"/>
      <c r="QOY401" s="56"/>
      <c r="QOZ401" s="56"/>
      <c r="QPA401" s="56"/>
      <c r="QPB401" s="56"/>
      <c r="QPC401" s="56"/>
      <c r="QPD401" s="56"/>
      <c r="QPE401" s="56"/>
      <c r="QPF401" s="56"/>
      <c r="QPG401" s="56"/>
      <c r="QPH401" s="56"/>
      <c r="QPI401" s="56"/>
      <c r="QPJ401" s="56"/>
      <c r="QPK401" s="56"/>
      <c r="QPL401" s="56"/>
      <c r="QPM401" s="56"/>
      <c r="QPN401" s="56"/>
      <c r="QPO401" s="56"/>
      <c r="QPP401" s="56"/>
      <c r="QPQ401" s="56"/>
      <c r="QPR401" s="56"/>
      <c r="QPS401" s="56"/>
      <c r="QPT401" s="56"/>
      <c r="QPU401" s="56"/>
      <c r="QPV401" s="56"/>
      <c r="QPW401" s="56"/>
      <c r="QPX401" s="56"/>
      <c r="QPY401" s="56"/>
      <c r="QPZ401" s="56"/>
      <c r="QQA401" s="56"/>
      <c r="QQB401" s="56"/>
      <c r="QQC401" s="56"/>
      <c r="QQD401" s="56"/>
      <c r="QQE401" s="56"/>
      <c r="QQF401" s="56"/>
      <c r="QQG401" s="56"/>
      <c r="QQH401" s="56"/>
      <c r="QQI401" s="56"/>
      <c r="QQJ401" s="56"/>
      <c r="QQK401" s="56"/>
      <c r="QQL401" s="56"/>
      <c r="QQM401" s="56"/>
      <c r="QQN401" s="56"/>
      <c r="QQO401" s="56"/>
      <c r="QQP401" s="56"/>
      <c r="QQQ401" s="56"/>
      <c r="QQR401" s="56"/>
      <c r="QQS401" s="56"/>
      <c r="QQT401" s="56"/>
      <c r="QQU401" s="56"/>
      <c r="QQV401" s="56"/>
      <c r="QQW401" s="56"/>
      <c r="QQX401" s="56"/>
      <c r="QQY401" s="56"/>
      <c r="QQZ401" s="56"/>
      <c r="QRA401" s="56"/>
      <c r="QRB401" s="56"/>
      <c r="QRC401" s="56"/>
      <c r="QRD401" s="56"/>
      <c r="QRE401" s="56"/>
      <c r="QRF401" s="56"/>
      <c r="QRG401" s="56"/>
      <c r="QRH401" s="56"/>
      <c r="QRI401" s="56"/>
      <c r="QRJ401" s="56"/>
      <c r="QRK401" s="56"/>
      <c r="QRL401" s="56"/>
      <c r="QRM401" s="56"/>
      <c r="QRN401" s="56"/>
      <c r="QRO401" s="56"/>
      <c r="QRP401" s="56"/>
      <c r="QRQ401" s="56"/>
      <c r="QRR401" s="56"/>
      <c r="QRS401" s="56"/>
      <c r="QRT401" s="56"/>
      <c r="QRU401" s="56"/>
      <c r="QRV401" s="56"/>
      <c r="QRW401" s="56"/>
      <c r="QRX401" s="56"/>
      <c r="QRY401" s="56"/>
      <c r="QRZ401" s="56"/>
      <c r="QSA401" s="56"/>
      <c r="QSB401" s="56"/>
      <c r="QSC401" s="56"/>
      <c r="QSD401" s="56"/>
      <c r="QSE401" s="56"/>
      <c r="QSF401" s="56"/>
      <c r="QSG401" s="56"/>
      <c r="QSH401" s="56"/>
      <c r="QSI401" s="56"/>
      <c r="QSJ401" s="56"/>
      <c r="QSK401" s="56"/>
      <c r="QSL401" s="56"/>
      <c r="QSM401" s="56"/>
      <c r="QSN401" s="56"/>
      <c r="QSO401" s="56"/>
      <c r="QSP401" s="56"/>
      <c r="QSQ401" s="56"/>
      <c r="QSR401" s="56"/>
      <c r="QSS401" s="56"/>
      <c r="QST401" s="56"/>
      <c r="QSU401" s="56"/>
      <c r="QSV401" s="56"/>
      <c r="QSW401" s="56"/>
      <c r="QSX401" s="56"/>
      <c r="QSY401" s="56"/>
      <c r="QSZ401" s="56"/>
      <c r="QTA401" s="56"/>
      <c r="QTB401" s="56"/>
      <c r="QTC401" s="56"/>
      <c r="QTD401" s="56"/>
      <c r="QTE401" s="56"/>
      <c r="QTF401" s="56"/>
      <c r="QTG401" s="56"/>
      <c r="QTH401" s="56"/>
      <c r="QTI401" s="56"/>
      <c r="QTJ401" s="56"/>
      <c r="QTK401" s="56"/>
      <c r="QTL401" s="56"/>
      <c r="QTM401" s="56"/>
      <c r="QTN401" s="56"/>
      <c r="QTO401" s="56"/>
      <c r="QTP401" s="56"/>
      <c r="QTQ401" s="56"/>
      <c r="QTR401" s="56"/>
      <c r="QTS401" s="56"/>
      <c r="QTT401" s="56"/>
      <c r="QTU401" s="56"/>
      <c r="QTV401" s="56"/>
      <c r="QTW401" s="56"/>
      <c r="QTX401" s="56"/>
      <c r="QTY401" s="56"/>
      <c r="QTZ401" s="56"/>
      <c r="QUA401" s="56"/>
      <c r="QUB401" s="56"/>
      <c r="QUC401" s="56"/>
      <c r="QUD401" s="56"/>
      <c r="QUE401" s="56"/>
      <c r="QUF401" s="56"/>
      <c r="QUG401" s="56"/>
      <c r="QUH401" s="56"/>
      <c r="QUI401" s="56"/>
      <c r="QUJ401" s="56"/>
      <c r="QUK401" s="56"/>
      <c r="QUL401" s="56"/>
      <c r="QUM401" s="56"/>
      <c r="QUN401" s="56"/>
      <c r="QUO401" s="56"/>
      <c r="QUP401" s="56"/>
      <c r="QUQ401" s="56"/>
      <c r="QUR401" s="56"/>
      <c r="QUS401" s="56"/>
      <c r="QUT401" s="56"/>
      <c r="QUU401" s="56"/>
      <c r="QUV401" s="56"/>
      <c r="QUW401" s="56"/>
      <c r="QUX401" s="56"/>
      <c r="QUY401" s="56"/>
      <c r="QUZ401" s="56"/>
      <c r="QVA401" s="56"/>
      <c r="QVB401" s="56"/>
      <c r="QVC401" s="56"/>
      <c r="QVD401" s="56"/>
      <c r="QVE401" s="56"/>
      <c r="QVF401" s="56"/>
      <c r="QVG401" s="56"/>
      <c r="QVH401" s="56"/>
      <c r="QVI401" s="56"/>
      <c r="QVJ401" s="56"/>
      <c r="QVK401" s="56"/>
      <c r="QVL401" s="56"/>
      <c r="QVM401" s="56"/>
      <c r="QVN401" s="56"/>
      <c r="QVO401" s="56"/>
      <c r="QVP401" s="56"/>
      <c r="QVQ401" s="56"/>
      <c r="QVR401" s="56"/>
      <c r="QVS401" s="56"/>
      <c r="QVT401" s="56"/>
      <c r="QVU401" s="56"/>
      <c r="QVV401" s="56"/>
      <c r="QVW401" s="56"/>
      <c r="QVX401" s="56"/>
      <c r="QVY401" s="56"/>
      <c r="QVZ401" s="56"/>
      <c r="QWA401" s="56"/>
      <c r="QWB401" s="56"/>
      <c r="QWC401" s="56"/>
      <c r="QWD401" s="56"/>
      <c r="QWE401" s="56"/>
      <c r="QWF401" s="56"/>
      <c r="QWG401" s="56"/>
      <c r="QWH401" s="56"/>
      <c r="QWI401" s="56"/>
      <c r="QWJ401" s="56"/>
      <c r="QWK401" s="56"/>
      <c r="QWL401" s="56"/>
      <c r="QWM401" s="56"/>
      <c r="QWN401" s="56"/>
      <c r="QWO401" s="56"/>
      <c r="QWP401" s="56"/>
      <c r="QWQ401" s="56"/>
      <c r="QWR401" s="56"/>
      <c r="QWS401" s="56"/>
      <c r="QWT401" s="56"/>
      <c r="QWU401" s="56"/>
      <c r="QWV401" s="56"/>
      <c r="QWW401" s="56"/>
      <c r="QWX401" s="56"/>
      <c r="QWY401" s="56"/>
      <c r="QWZ401" s="56"/>
      <c r="QXA401" s="56"/>
      <c r="QXB401" s="56"/>
      <c r="QXC401" s="56"/>
      <c r="QXD401" s="56"/>
      <c r="QXE401" s="56"/>
      <c r="QXF401" s="56"/>
      <c r="QXG401" s="56"/>
      <c r="QXH401" s="56"/>
      <c r="QXI401" s="56"/>
      <c r="QXJ401" s="56"/>
      <c r="QXK401" s="56"/>
      <c r="QXL401" s="56"/>
      <c r="QXM401" s="56"/>
      <c r="QXN401" s="56"/>
      <c r="QXO401" s="56"/>
      <c r="QXP401" s="56"/>
      <c r="QXQ401" s="56"/>
      <c r="QXR401" s="56"/>
      <c r="QXS401" s="56"/>
      <c r="QXT401" s="56"/>
      <c r="QXU401" s="56"/>
      <c r="QXV401" s="56"/>
      <c r="QXW401" s="56"/>
      <c r="QXX401" s="56"/>
      <c r="QXY401" s="56"/>
      <c r="QXZ401" s="56"/>
      <c r="QYA401" s="56"/>
      <c r="QYB401" s="56"/>
      <c r="QYC401" s="56"/>
      <c r="QYD401" s="56"/>
      <c r="QYE401" s="56"/>
      <c r="QYF401" s="56"/>
      <c r="QYG401" s="56"/>
      <c r="QYH401" s="56"/>
      <c r="QYI401" s="56"/>
      <c r="QYJ401" s="56"/>
      <c r="QYK401" s="56"/>
      <c r="QYL401" s="56"/>
      <c r="QYM401" s="56"/>
      <c r="QYN401" s="56"/>
      <c r="QYO401" s="56"/>
      <c r="QYP401" s="56"/>
      <c r="QYQ401" s="56"/>
      <c r="QYR401" s="56"/>
      <c r="QYS401" s="56"/>
      <c r="QYT401" s="56"/>
      <c r="QYU401" s="56"/>
      <c r="QYV401" s="56"/>
      <c r="QYW401" s="56"/>
      <c r="QYX401" s="56"/>
      <c r="QYY401" s="56"/>
      <c r="QYZ401" s="56"/>
      <c r="QZA401" s="56"/>
      <c r="QZB401" s="56"/>
      <c r="QZC401" s="56"/>
      <c r="QZD401" s="56"/>
      <c r="QZE401" s="56"/>
      <c r="QZF401" s="56"/>
      <c r="QZG401" s="56"/>
      <c r="QZH401" s="56"/>
      <c r="QZI401" s="56"/>
      <c r="QZJ401" s="56"/>
      <c r="QZK401" s="56"/>
      <c r="QZL401" s="56"/>
      <c r="QZM401" s="56"/>
      <c r="QZN401" s="56"/>
      <c r="QZO401" s="56"/>
      <c r="QZP401" s="56"/>
      <c r="QZQ401" s="56"/>
      <c r="QZR401" s="56"/>
      <c r="QZS401" s="56"/>
      <c r="QZT401" s="56"/>
      <c r="QZU401" s="56"/>
      <c r="QZV401" s="56"/>
      <c r="QZW401" s="56"/>
      <c r="QZX401" s="56"/>
      <c r="QZY401" s="56"/>
      <c r="QZZ401" s="56"/>
      <c r="RAA401" s="56"/>
      <c r="RAB401" s="56"/>
      <c r="RAC401" s="56"/>
      <c r="RAD401" s="56"/>
      <c r="RAE401" s="56"/>
      <c r="RAF401" s="56"/>
      <c r="RAG401" s="56"/>
      <c r="RAH401" s="56"/>
      <c r="RAI401" s="56"/>
      <c r="RAJ401" s="56"/>
      <c r="RAK401" s="56"/>
      <c r="RAL401" s="56"/>
      <c r="RAM401" s="56"/>
      <c r="RAN401" s="56"/>
      <c r="RAO401" s="56"/>
      <c r="RAP401" s="56"/>
      <c r="RAQ401" s="56"/>
      <c r="RAR401" s="56"/>
      <c r="RAS401" s="56"/>
      <c r="RAT401" s="56"/>
      <c r="RAU401" s="56"/>
      <c r="RAV401" s="56"/>
      <c r="RAW401" s="56"/>
      <c r="RAX401" s="56"/>
      <c r="RAY401" s="56"/>
      <c r="RAZ401" s="56"/>
      <c r="RBA401" s="56"/>
      <c r="RBB401" s="56"/>
      <c r="RBC401" s="56"/>
      <c r="RBD401" s="56"/>
      <c r="RBE401" s="56"/>
      <c r="RBF401" s="56"/>
      <c r="RBG401" s="56"/>
      <c r="RBH401" s="56"/>
      <c r="RBI401" s="56"/>
      <c r="RBJ401" s="56"/>
      <c r="RBK401" s="56"/>
      <c r="RBL401" s="56"/>
      <c r="RBM401" s="56"/>
      <c r="RBN401" s="56"/>
      <c r="RBO401" s="56"/>
      <c r="RBP401" s="56"/>
      <c r="RBQ401" s="56"/>
      <c r="RBR401" s="56"/>
      <c r="RBS401" s="56"/>
      <c r="RBT401" s="56"/>
      <c r="RBU401" s="56"/>
      <c r="RBV401" s="56"/>
      <c r="RBW401" s="56"/>
      <c r="RBX401" s="56"/>
      <c r="RBY401" s="56"/>
      <c r="RBZ401" s="56"/>
      <c r="RCA401" s="56"/>
      <c r="RCB401" s="56"/>
      <c r="RCC401" s="56"/>
      <c r="RCD401" s="56"/>
      <c r="RCE401" s="56"/>
      <c r="RCF401" s="56"/>
      <c r="RCG401" s="56"/>
      <c r="RCH401" s="56"/>
      <c r="RCI401" s="56"/>
      <c r="RCJ401" s="56"/>
      <c r="RCK401" s="56"/>
      <c r="RCL401" s="56"/>
      <c r="RCM401" s="56"/>
      <c r="RCN401" s="56"/>
      <c r="RCO401" s="56"/>
      <c r="RCP401" s="56"/>
      <c r="RCQ401" s="56"/>
      <c r="RCR401" s="56"/>
      <c r="RCS401" s="56"/>
      <c r="RCT401" s="56"/>
      <c r="RCU401" s="56"/>
      <c r="RCV401" s="56"/>
      <c r="RCW401" s="56"/>
      <c r="RCX401" s="56"/>
      <c r="RCY401" s="56"/>
      <c r="RCZ401" s="56"/>
      <c r="RDA401" s="56"/>
      <c r="RDB401" s="56"/>
      <c r="RDC401" s="56"/>
      <c r="RDD401" s="56"/>
      <c r="RDE401" s="56"/>
      <c r="RDF401" s="56"/>
      <c r="RDG401" s="56"/>
      <c r="RDH401" s="56"/>
      <c r="RDI401" s="56"/>
      <c r="RDJ401" s="56"/>
      <c r="RDK401" s="56"/>
      <c r="RDL401" s="56"/>
      <c r="RDM401" s="56"/>
      <c r="RDN401" s="56"/>
      <c r="RDO401" s="56"/>
      <c r="RDP401" s="56"/>
      <c r="RDQ401" s="56"/>
      <c r="RDR401" s="56"/>
      <c r="RDS401" s="56"/>
      <c r="RDT401" s="56"/>
      <c r="RDU401" s="56"/>
      <c r="RDV401" s="56"/>
      <c r="RDW401" s="56"/>
      <c r="RDX401" s="56"/>
      <c r="RDY401" s="56"/>
      <c r="RDZ401" s="56"/>
      <c r="REA401" s="56"/>
      <c r="REB401" s="56"/>
      <c r="REC401" s="56"/>
      <c r="RED401" s="56"/>
      <c r="REE401" s="56"/>
      <c r="REF401" s="56"/>
      <c r="REG401" s="56"/>
      <c r="REH401" s="56"/>
      <c r="REI401" s="56"/>
      <c r="REJ401" s="56"/>
      <c r="REK401" s="56"/>
      <c r="REL401" s="56"/>
      <c r="REM401" s="56"/>
      <c r="REN401" s="56"/>
      <c r="REO401" s="56"/>
      <c r="REP401" s="56"/>
      <c r="REQ401" s="56"/>
      <c r="RER401" s="56"/>
      <c r="RES401" s="56"/>
      <c r="RET401" s="56"/>
      <c r="REU401" s="56"/>
      <c r="REV401" s="56"/>
      <c r="REW401" s="56"/>
      <c r="REX401" s="56"/>
      <c r="REY401" s="56"/>
      <c r="REZ401" s="56"/>
      <c r="RFA401" s="56"/>
      <c r="RFB401" s="56"/>
      <c r="RFC401" s="56"/>
      <c r="RFD401" s="56"/>
      <c r="RFE401" s="56"/>
      <c r="RFF401" s="56"/>
      <c r="RFG401" s="56"/>
      <c r="RFH401" s="56"/>
      <c r="RFI401" s="56"/>
      <c r="RFJ401" s="56"/>
      <c r="RFK401" s="56"/>
      <c r="RFL401" s="56"/>
      <c r="RFM401" s="56"/>
      <c r="RFN401" s="56"/>
      <c r="RFO401" s="56"/>
      <c r="RFP401" s="56"/>
      <c r="RFQ401" s="56"/>
      <c r="RFR401" s="56"/>
      <c r="RFS401" s="56"/>
      <c r="RFT401" s="56"/>
      <c r="RFU401" s="56"/>
      <c r="RFV401" s="56"/>
      <c r="RFW401" s="56"/>
      <c r="RFX401" s="56"/>
      <c r="RFY401" s="56"/>
      <c r="RFZ401" s="56"/>
      <c r="RGA401" s="56"/>
      <c r="RGB401" s="56"/>
      <c r="RGC401" s="56"/>
      <c r="RGD401" s="56"/>
      <c r="RGE401" s="56"/>
      <c r="RGF401" s="56"/>
      <c r="RGG401" s="56"/>
      <c r="RGH401" s="56"/>
      <c r="RGI401" s="56"/>
      <c r="RGJ401" s="56"/>
      <c r="RGK401" s="56"/>
      <c r="RGL401" s="56"/>
      <c r="RGM401" s="56"/>
      <c r="RGN401" s="56"/>
      <c r="RGO401" s="56"/>
      <c r="RGP401" s="56"/>
      <c r="RGQ401" s="56"/>
      <c r="RGR401" s="56"/>
      <c r="RGS401" s="56"/>
      <c r="RGT401" s="56"/>
      <c r="RGU401" s="56"/>
      <c r="RGV401" s="56"/>
      <c r="RGW401" s="56"/>
      <c r="RGX401" s="56"/>
      <c r="RGY401" s="56"/>
      <c r="RGZ401" s="56"/>
      <c r="RHA401" s="56"/>
      <c r="RHB401" s="56"/>
      <c r="RHC401" s="56"/>
      <c r="RHD401" s="56"/>
      <c r="RHE401" s="56"/>
      <c r="RHF401" s="56"/>
      <c r="RHG401" s="56"/>
      <c r="RHH401" s="56"/>
      <c r="RHI401" s="56"/>
      <c r="RHJ401" s="56"/>
      <c r="RHK401" s="56"/>
      <c r="RHL401" s="56"/>
      <c r="RHM401" s="56"/>
      <c r="RHN401" s="56"/>
      <c r="RHO401" s="56"/>
      <c r="RHP401" s="56"/>
      <c r="RHQ401" s="56"/>
      <c r="RHR401" s="56"/>
      <c r="RHS401" s="56"/>
      <c r="RHT401" s="56"/>
      <c r="RHU401" s="56"/>
      <c r="RHV401" s="56"/>
      <c r="RHW401" s="56"/>
      <c r="RHX401" s="56"/>
      <c r="RHY401" s="56"/>
      <c r="RHZ401" s="56"/>
      <c r="RIA401" s="56"/>
      <c r="RIB401" s="56"/>
      <c r="RIC401" s="56"/>
      <c r="RID401" s="56"/>
      <c r="RIE401" s="56"/>
      <c r="RIF401" s="56"/>
      <c r="RIG401" s="56"/>
      <c r="RIH401" s="56"/>
      <c r="RII401" s="56"/>
      <c r="RIJ401" s="56"/>
      <c r="RIK401" s="56"/>
      <c r="RIL401" s="56"/>
      <c r="RIM401" s="56"/>
      <c r="RIN401" s="56"/>
      <c r="RIO401" s="56"/>
      <c r="RIP401" s="56"/>
      <c r="RIQ401" s="56"/>
      <c r="RIR401" s="56"/>
      <c r="RIS401" s="56"/>
      <c r="RIT401" s="56"/>
      <c r="RIU401" s="56"/>
      <c r="RIV401" s="56"/>
      <c r="RIW401" s="56"/>
      <c r="RIX401" s="56"/>
      <c r="RIY401" s="56"/>
      <c r="RIZ401" s="56"/>
      <c r="RJA401" s="56"/>
      <c r="RJB401" s="56"/>
      <c r="RJC401" s="56"/>
      <c r="RJD401" s="56"/>
      <c r="RJE401" s="56"/>
      <c r="RJF401" s="56"/>
      <c r="RJG401" s="56"/>
      <c r="RJH401" s="56"/>
      <c r="RJI401" s="56"/>
      <c r="RJJ401" s="56"/>
      <c r="RJK401" s="56"/>
      <c r="RJL401" s="56"/>
      <c r="RJM401" s="56"/>
      <c r="RJN401" s="56"/>
      <c r="RJO401" s="56"/>
      <c r="RJP401" s="56"/>
      <c r="RJQ401" s="56"/>
      <c r="RJR401" s="56"/>
      <c r="RJS401" s="56"/>
      <c r="RJT401" s="56"/>
      <c r="RJU401" s="56"/>
      <c r="RJV401" s="56"/>
      <c r="RJW401" s="56"/>
      <c r="RJX401" s="56"/>
      <c r="RJY401" s="56"/>
      <c r="RJZ401" s="56"/>
      <c r="RKA401" s="56"/>
      <c r="RKB401" s="56"/>
      <c r="RKC401" s="56"/>
      <c r="RKD401" s="56"/>
      <c r="RKE401" s="56"/>
      <c r="RKF401" s="56"/>
      <c r="RKG401" s="56"/>
      <c r="RKH401" s="56"/>
      <c r="RKI401" s="56"/>
      <c r="RKJ401" s="56"/>
      <c r="RKK401" s="56"/>
      <c r="RKL401" s="56"/>
      <c r="RKM401" s="56"/>
      <c r="RKN401" s="56"/>
      <c r="RKO401" s="56"/>
      <c r="RKP401" s="56"/>
      <c r="RKQ401" s="56"/>
      <c r="RKR401" s="56"/>
      <c r="RKS401" s="56"/>
      <c r="RKT401" s="56"/>
      <c r="RKU401" s="56"/>
      <c r="RKV401" s="56"/>
      <c r="RKW401" s="56"/>
      <c r="RKX401" s="56"/>
      <c r="RKY401" s="56"/>
      <c r="RKZ401" s="56"/>
      <c r="RLA401" s="56"/>
      <c r="RLB401" s="56"/>
      <c r="RLC401" s="56"/>
      <c r="RLD401" s="56"/>
      <c r="RLE401" s="56"/>
      <c r="RLF401" s="56"/>
      <c r="RLG401" s="56"/>
      <c r="RLH401" s="56"/>
      <c r="RLI401" s="56"/>
      <c r="RLJ401" s="56"/>
      <c r="RLK401" s="56"/>
      <c r="RLL401" s="56"/>
      <c r="RLM401" s="56"/>
      <c r="RLN401" s="56"/>
      <c r="RLO401" s="56"/>
      <c r="RLP401" s="56"/>
      <c r="RLQ401" s="56"/>
      <c r="RLR401" s="56"/>
      <c r="RLS401" s="56"/>
      <c r="RLT401" s="56"/>
      <c r="RLU401" s="56"/>
      <c r="RLV401" s="56"/>
      <c r="RLW401" s="56"/>
      <c r="RLX401" s="56"/>
      <c r="RLY401" s="56"/>
      <c r="RLZ401" s="56"/>
      <c r="RMA401" s="56"/>
      <c r="RMB401" s="56"/>
      <c r="RMC401" s="56"/>
      <c r="RMD401" s="56"/>
      <c r="RME401" s="56"/>
      <c r="RMF401" s="56"/>
      <c r="RMG401" s="56"/>
      <c r="RMH401" s="56"/>
      <c r="RMI401" s="56"/>
      <c r="RMJ401" s="56"/>
      <c r="RMK401" s="56"/>
      <c r="RML401" s="56"/>
      <c r="RMM401" s="56"/>
      <c r="RMN401" s="56"/>
      <c r="RMO401" s="56"/>
      <c r="RMP401" s="56"/>
      <c r="RMQ401" s="56"/>
      <c r="RMR401" s="56"/>
      <c r="RMS401" s="56"/>
      <c r="RMT401" s="56"/>
      <c r="RMU401" s="56"/>
      <c r="RMV401" s="56"/>
      <c r="RMW401" s="56"/>
      <c r="RMX401" s="56"/>
      <c r="RMY401" s="56"/>
      <c r="RMZ401" s="56"/>
      <c r="RNA401" s="56"/>
      <c r="RNB401" s="56"/>
      <c r="RNC401" s="56"/>
      <c r="RND401" s="56"/>
      <c r="RNE401" s="56"/>
      <c r="RNF401" s="56"/>
      <c r="RNG401" s="56"/>
      <c r="RNH401" s="56"/>
      <c r="RNI401" s="56"/>
      <c r="RNJ401" s="56"/>
      <c r="RNK401" s="56"/>
      <c r="RNL401" s="56"/>
      <c r="RNM401" s="56"/>
      <c r="RNN401" s="56"/>
      <c r="RNO401" s="56"/>
      <c r="RNP401" s="56"/>
      <c r="RNQ401" s="56"/>
      <c r="RNR401" s="56"/>
      <c r="RNS401" s="56"/>
      <c r="RNT401" s="56"/>
      <c r="RNU401" s="56"/>
      <c r="RNV401" s="56"/>
      <c r="RNW401" s="56"/>
      <c r="RNX401" s="56"/>
      <c r="RNY401" s="56"/>
      <c r="RNZ401" s="56"/>
      <c r="ROA401" s="56"/>
      <c r="ROB401" s="56"/>
      <c r="ROC401" s="56"/>
      <c r="ROD401" s="56"/>
      <c r="ROE401" s="56"/>
      <c r="ROF401" s="56"/>
      <c r="ROG401" s="56"/>
      <c r="ROH401" s="56"/>
      <c r="ROI401" s="56"/>
      <c r="ROJ401" s="56"/>
      <c r="ROK401" s="56"/>
      <c r="ROL401" s="56"/>
      <c r="ROM401" s="56"/>
      <c r="RON401" s="56"/>
      <c r="ROO401" s="56"/>
      <c r="ROP401" s="56"/>
      <c r="ROQ401" s="56"/>
      <c r="ROR401" s="56"/>
      <c r="ROS401" s="56"/>
      <c r="ROT401" s="56"/>
      <c r="ROU401" s="56"/>
      <c r="ROV401" s="56"/>
      <c r="ROW401" s="56"/>
      <c r="ROX401" s="56"/>
      <c r="ROY401" s="56"/>
      <c r="ROZ401" s="56"/>
      <c r="RPA401" s="56"/>
      <c r="RPB401" s="56"/>
      <c r="RPC401" s="56"/>
      <c r="RPD401" s="56"/>
      <c r="RPE401" s="56"/>
      <c r="RPF401" s="56"/>
      <c r="RPG401" s="56"/>
      <c r="RPH401" s="56"/>
      <c r="RPI401" s="56"/>
      <c r="RPJ401" s="56"/>
      <c r="RPK401" s="56"/>
      <c r="RPL401" s="56"/>
      <c r="RPM401" s="56"/>
      <c r="RPN401" s="56"/>
      <c r="RPO401" s="56"/>
      <c r="RPP401" s="56"/>
      <c r="RPQ401" s="56"/>
      <c r="RPR401" s="56"/>
      <c r="RPS401" s="56"/>
      <c r="RPT401" s="56"/>
      <c r="RPU401" s="56"/>
      <c r="RPV401" s="56"/>
      <c r="RPW401" s="56"/>
      <c r="RPX401" s="56"/>
      <c r="RPY401" s="56"/>
      <c r="RPZ401" s="56"/>
      <c r="RQA401" s="56"/>
      <c r="RQB401" s="56"/>
      <c r="RQC401" s="56"/>
      <c r="RQD401" s="56"/>
      <c r="RQE401" s="56"/>
      <c r="RQF401" s="56"/>
      <c r="RQG401" s="56"/>
      <c r="RQH401" s="56"/>
      <c r="RQI401" s="56"/>
      <c r="RQJ401" s="56"/>
      <c r="RQK401" s="56"/>
      <c r="RQL401" s="56"/>
      <c r="RQM401" s="56"/>
      <c r="RQN401" s="56"/>
      <c r="RQO401" s="56"/>
      <c r="RQP401" s="56"/>
      <c r="RQQ401" s="56"/>
      <c r="RQR401" s="56"/>
      <c r="RQS401" s="56"/>
      <c r="RQT401" s="56"/>
      <c r="RQU401" s="56"/>
      <c r="RQV401" s="56"/>
      <c r="RQW401" s="56"/>
      <c r="RQX401" s="56"/>
      <c r="RQY401" s="56"/>
      <c r="RQZ401" s="56"/>
      <c r="RRA401" s="56"/>
      <c r="RRB401" s="56"/>
      <c r="RRC401" s="56"/>
      <c r="RRD401" s="56"/>
      <c r="RRE401" s="56"/>
      <c r="RRF401" s="56"/>
      <c r="RRG401" s="56"/>
      <c r="RRH401" s="56"/>
      <c r="RRI401" s="56"/>
      <c r="RRJ401" s="56"/>
      <c r="RRK401" s="56"/>
      <c r="RRL401" s="56"/>
      <c r="RRM401" s="56"/>
      <c r="RRN401" s="56"/>
      <c r="RRO401" s="56"/>
      <c r="RRP401" s="56"/>
      <c r="RRQ401" s="56"/>
      <c r="RRR401" s="56"/>
      <c r="RRS401" s="56"/>
      <c r="RRT401" s="56"/>
      <c r="RRU401" s="56"/>
      <c r="RRV401" s="56"/>
      <c r="RRW401" s="56"/>
      <c r="RRX401" s="56"/>
      <c r="RRY401" s="56"/>
      <c r="RRZ401" s="56"/>
      <c r="RSA401" s="56"/>
      <c r="RSB401" s="56"/>
      <c r="RSC401" s="56"/>
      <c r="RSD401" s="56"/>
      <c r="RSE401" s="56"/>
      <c r="RSF401" s="56"/>
      <c r="RSG401" s="56"/>
      <c r="RSH401" s="56"/>
      <c r="RSI401" s="56"/>
      <c r="RSJ401" s="56"/>
      <c r="RSK401" s="56"/>
      <c r="RSL401" s="56"/>
      <c r="RSM401" s="56"/>
      <c r="RSN401" s="56"/>
      <c r="RSO401" s="56"/>
      <c r="RSP401" s="56"/>
      <c r="RSQ401" s="56"/>
      <c r="RSR401" s="56"/>
      <c r="RSS401" s="56"/>
      <c r="RST401" s="56"/>
      <c r="RSU401" s="56"/>
      <c r="RSV401" s="56"/>
      <c r="RSW401" s="56"/>
      <c r="RSX401" s="56"/>
      <c r="RSY401" s="56"/>
      <c r="RSZ401" s="56"/>
      <c r="RTA401" s="56"/>
      <c r="RTB401" s="56"/>
      <c r="RTC401" s="56"/>
      <c r="RTD401" s="56"/>
      <c r="RTE401" s="56"/>
      <c r="RTF401" s="56"/>
      <c r="RTG401" s="56"/>
      <c r="RTH401" s="56"/>
      <c r="RTI401" s="56"/>
      <c r="RTJ401" s="56"/>
      <c r="RTK401" s="56"/>
      <c r="RTL401" s="56"/>
      <c r="RTM401" s="56"/>
      <c r="RTN401" s="56"/>
      <c r="RTO401" s="56"/>
      <c r="RTP401" s="56"/>
      <c r="RTQ401" s="56"/>
      <c r="RTR401" s="56"/>
      <c r="RTS401" s="56"/>
      <c r="RTT401" s="56"/>
      <c r="RTU401" s="56"/>
      <c r="RTV401" s="56"/>
      <c r="RTW401" s="56"/>
      <c r="RTX401" s="56"/>
      <c r="RTY401" s="56"/>
      <c r="RTZ401" s="56"/>
      <c r="RUA401" s="56"/>
      <c r="RUB401" s="56"/>
      <c r="RUC401" s="56"/>
      <c r="RUD401" s="56"/>
      <c r="RUE401" s="56"/>
      <c r="RUF401" s="56"/>
      <c r="RUG401" s="56"/>
      <c r="RUH401" s="56"/>
      <c r="RUI401" s="56"/>
      <c r="RUJ401" s="56"/>
      <c r="RUK401" s="56"/>
      <c r="RUL401" s="56"/>
      <c r="RUM401" s="56"/>
      <c r="RUN401" s="56"/>
      <c r="RUO401" s="56"/>
      <c r="RUP401" s="56"/>
      <c r="RUQ401" s="56"/>
      <c r="RUR401" s="56"/>
      <c r="RUS401" s="56"/>
      <c r="RUT401" s="56"/>
      <c r="RUU401" s="56"/>
      <c r="RUV401" s="56"/>
      <c r="RUW401" s="56"/>
      <c r="RUX401" s="56"/>
      <c r="RUY401" s="56"/>
      <c r="RUZ401" s="56"/>
      <c r="RVA401" s="56"/>
      <c r="RVB401" s="56"/>
      <c r="RVC401" s="56"/>
      <c r="RVD401" s="56"/>
      <c r="RVE401" s="56"/>
      <c r="RVF401" s="56"/>
      <c r="RVG401" s="56"/>
      <c r="RVH401" s="56"/>
      <c r="RVI401" s="56"/>
      <c r="RVJ401" s="56"/>
      <c r="RVK401" s="56"/>
      <c r="RVL401" s="56"/>
      <c r="RVM401" s="56"/>
      <c r="RVN401" s="56"/>
      <c r="RVO401" s="56"/>
      <c r="RVP401" s="56"/>
      <c r="RVQ401" s="56"/>
      <c r="RVR401" s="56"/>
      <c r="RVS401" s="56"/>
      <c r="RVT401" s="56"/>
      <c r="RVU401" s="56"/>
      <c r="RVV401" s="56"/>
      <c r="RVW401" s="56"/>
      <c r="RVX401" s="56"/>
      <c r="RVY401" s="56"/>
      <c r="RVZ401" s="56"/>
      <c r="RWA401" s="56"/>
      <c r="RWB401" s="56"/>
      <c r="RWC401" s="56"/>
      <c r="RWD401" s="56"/>
      <c r="RWE401" s="56"/>
      <c r="RWF401" s="56"/>
      <c r="RWG401" s="56"/>
      <c r="RWH401" s="56"/>
      <c r="RWI401" s="56"/>
      <c r="RWJ401" s="56"/>
      <c r="RWK401" s="56"/>
      <c r="RWL401" s="56"/>
      <c r="RWM401" s="56"/>
      <c r="RWN401" s="56"/>
      <c r="RWO401" s="56"/>
      <c r="RWP401" s="56"/>
      <c r="RWQ401" s="56"/>
      <c r="RWR401" s="56"/>
      <c r="RWS401" s="56"/>
      <c r="RWT401" s="56"/>
      <c r="RWU401" s="56"/>
      <c r="RWV401" s="56"/>
      <c r="RWW401" s="56"/>
      <c r="RWX401" s="56"/>
      <c r="RWY401" s="56"/>
      <c r="RWZ401" s="56"/>
      <c r="RXA401" s="56"/>
      <c r="RXB401" s="56"/>
      <c r="RXC401" s="56"/>
      <c r="RXD401" s="56"/>
      <c r="RXE401" s="56"/>
      <c r="RXF401" s="56"/>
      <c r="RXG401" s="56"/>
      <c r="RXH401" s="56"/>
      <c r="RXI401" s="56"/>
      <c r="RXJ401" s="56"/>
      <c r="RXK401" s="56"/>
      <c r="RXL401" s="56"/>
      <c r="RXM401" s="56"/>
      <c r="RXN401" s="56"/>
      <c r="RXO401" s="56"/>
      <c r="RXP401" s="56"/>
      <c r="RXQ401" s="56"/>
      <c r="RXR401" s="56"/>
      <c r="RXS401" s="56"/>
      <c r="RXT401" s="56"/>
      <c r="RXU401" s="56"/>
      <c r="RXV401" s="56"/>
      <c r="RXW401" s="56"/>
      <c r="RXX401" s="56"/>
      <c r="RXY401" s="56"/>
      <c r="RXZ401" s="56"/>
      <c r="RYA401" s="56"/>
      <c r="RYB401" s="56"/>
      <c r="RYC401" s="56"/>
      <c r="RYD401" s="56"/>
      <c r="RYE401" s="56"/>
      <c r="RYF401" s="56"/>
      <c r="RYG401" s="56"/>
      <c r="RYH401" s="56"/>
      <c r="RYI401" s="56"/>
      <c r="RYJ401" s="56"/>
      <c r="RYK401" s="56"/>
      <c r="RYL401" s="56"/>
      <c r="RYM401" s="56"/>
      <c r="RYN401" s="56"/>
      <c r="RYO401" s="56"/>
      <c r="RYP401" s="56"/>
      <c r="RYQ401" s="56"/>
      <c r="RYR401" s="56"/>
      <c r="RYS401" s="56"/>
      <c r="RYT401" s="56"/>
      <c r="RYU401" s="56"/>
      <c r="RYV401" s="56"/>
      <c r="RYW401" s="56"/>
      <c r="RYX401" s="56"/>
      <c r="RYY401" s="56"/>
      <c r="RYZ401" s="56"/>
      <c r="RZA401" s="56"/>
      <c r="RZB401" s="56"/>
      <c r="RZC401" s="56"/>
      <c r="RZD401" s="56"/>
      <c r="RZE401" s="56"/>
      <c r="RZF401" s="56"/>
      <c r="RZG401" s="56"/>
      <c r="RZH401" s="56"/>
      <c r="RZI401" s="56"/>
      <c r="RZJ401" s="56"/>
      <c r="RZK401" s="56"/>
      <c r="RZL401" s="56"/>
      <c r="RZM401" s="56"/>
      <c r="RZN401" s="56"/>
      <c r="RZO401" s="56"/>
      <c r="RZP401" s="56"/>
      <c r="RZQ401" s="56"/>
      <c r="RZR401" s="56"/>
      <c r="RZS401" s="56"/>
      <c r="RZT401" s="56"/>
      <c r="RZU401" s="56"/>
      <c r="RZV401" s="56"/>
      <c r="RZW401" s="56"/>
      <c r="RZX401" s="56"/>
      <c r="RZY401" s="56"/>
      <c r="RZZ401" s="56"/>
      <c r="SAA401" s="56"/>
      <c r="SAB401" s="56"/>
      <c r="SAC401" s="56"/>
      <c r="SAD401" s="56"/>
      <c r="SAE401" s="56"/>
      <c r="SAF401" s="56"/>
      <c r="SAG401" s="56"/>
      <c r="SAH401" s="56"/>
      <c r="SAI401" s="56"/>
      <c r="SAJ401" s="56"/>
      <c r="SAK401" s="56"/>
      <c r="SAL401" s="56"/>
      <c r="SAM401" s="56"/>
      <c r="SAN401" s="56"/>
      <c r="SAO401" s="56"/>
      <c r="SAP401" s="56"/>
      <c r="SAQ401" s="56"/>
      <c r="SAR401" s="56"/>
      <c r="SAS401" s="56"/>
      <c r="SAT401" s="56"/>
      <c r="SAU401" s="56"/>
      <c r="SAV401" s="56"/>
      <c r="SAW401" s="56"/>
      <c r="SAX401" s="56"/>
      <c r="SAY401" s="56"/>
      <c r="SAZ401" s="56"/>
      <c r="SBA401" s="56"/>
      <c r="SBB401" s="56"/>
      <c r="SBC401" s="56"/>
      <c r="SBD401" s="56"/>
      <c r="SBE401" s="56"/>
      <c r="SBF401" s="56"/>
      <c r="SBG401" s="56"/>
      <c r="SBH401" s="56"/>
      <c r="SBI401" s="56"/>
      <c r="SBJ401" s="56"/>
      <c r="SBK401" s="56"/>
      <c r="SBL401" s="56"/>
      <c r="SBM401" s="56"/>
      <c r="SBN401" s="56"/>
      <c r="SBO401" s="56"/>
      <c r="SBP401" s="56"/>
      <c r="SBQ401" s="56"/>
      <c r="SBR401" s="56"/>
      <c r="SBS401" s="56"/>
      <c r="SBT401" s="56"/>
      <c r="SBU401" s="56"/>
      <c r="SBV401" s="56"/>
      <c r="SBW401" s="56"/>
      <c r="SBX401" s="56"/>
      <c r="SBY401" s="56"/>
      <c r="SBZ401" s="56"/>
      <c r="SCA401" s="56"/>
      <c r="SCB401" s="56"/>
      <c r="SCC401" s="56"/>
      <c r="SCD401" s="56"/>
      <c r="SCE401" s="56"/>
      <c r="SCF401" s="56"/>
      <c r="SCG401" s="56"/>
      <c r="SCH401" s="56"/>
      <c r="SCI401" s="56"/>
      <c r="SCJ401" s="56"/>
      <c r="SCK401" s="56"/>
      <c r="SCL401" s="56"/>
      <c r="SCM401" s="56"/>
      <c r="SCN401" s="56"/>
      <c r="SCO401" s="56"/>
      <c r="SCP401" s="56"/>
      <c r="SCQ401" s="56"/>
      <c r="SCR401" s="56"/>
      <c r="SCS401" s="56"/>
      <c r="SCT401" s="56"/>
      <c r="SCU401" s="56"/>
      <c r="SCV401" s="56"/>
      <c r="SCW401" s="56"/>
      <c r="SCX401" s="56"/>
      <c r="SCY401" s="56"/>
      <c r="SCZ401" s="56"/>
      <c r="SDA401" s="56"/>
      <c r="SDB401" s="56"/>
      <c r="SDC401" s="56"/>
      <c r="SDD401" s="56"/>
      <c r="SDE401" s="56"/>
      <c r="SDF401" s="56"/>
      <c r="SDG401" s="56"/>
      <c r="SDH401" s="56"/>
      <c r="SDI401" s="56"/>
      <c r="SDJ401" s="56"/>
      <c r="SDK401" s="56"/>
      <c r="SDL401" s="56"/>
      <c r="SDM401" s="56"/>
      <c r="SDN401" s="56"/>
      <c r="SDO401" s="56"/>
      <c r="SDP401" s="56"/>
      <c r="SDQ401" s="56"/>
      <c r="SDR401" s="56"/>
      <c r="SDS401" s="56"/>
      <c r="SDT401" s="56"/>
      <c r="SDU401" s="56"/>
      <c r="SDV401" s="56"/>
      <c r="SDW401" s="56"/>
      <c r="SDX401" s="56"/>
      <c r="SDY401" s="56"/>
      <c r="SDZ401" s="56"/>
      <c r="SEA401" s="56"/>
      <c r="SEB401" s="56"/>
      <c r="SEC401" s="56"/>
      <c r="SED401" s="56"/>
      <c r="SEE401" s="56"/>
      <c r="SEF401" s="56"/>
      <c r="SEG401" s="56"/>
      <c r="SEH401" s="56"/>
      <c r="SEI401" s="56"/>
      <c r="SEJ401" s="56"/>
      <c r="SEK401" s="56"/>
      <c r="SEL401" s="56"/>
      <c r="SEM401" s="56"/>
      <c r="SEN401" s="56"/>
      <c r="SEO401" s="56"/>
      <c r="SEP401" s="56"/>
      <c r="SEQ401" s="56"/>
      <c r="SER401" s="56"/>
      <c r="SES401" s="56"/>
      <c r="SET401" s="56"/>
      <c r="SEU401" s="56"/>
      <c r="SEV401" s="56"/>
      <c r="SEW401" s="56"/>
      <c r="SEX401" s="56"/>
      <c r="SEY401" s="56"/>
      <c r="SEZ401" s="56"/>
      <c r="SFA401" s="56"/>
      <c r="SFB401" s="56"/>
      <c r="SFC401" s="56"/>
      <c r="SFD401" s="56"/>
      <c r="SFE401" s="56"/>
      <c r="SFF401" s="56"/>
      <c r="SFG401" s="56"/>
      <c r="SFH401" s="56"/>
      <c r="SFI401" s="56"/>
      <c r="SFJ401" s="56"/>
      <c r="SFK401" s="56"/>
      <c r="SFL401" s="56"/>
      <c r="SFM401" s="56"/>
      <c r="SFN401" s="56"/>
      <c r="SFO401" s="56"/>
      <c r="SFP401" s="56"/>
      <c r="SFQ401" s="56"/>
      <c r="SFR401" s="56"/>
      <c r="SFS401" s="56"/>
      <c r="SFT401" s="56"/>
      <c r="SFU401" s="56"/>
      <c r="SFV401" s="56"/>
      <c r="SFW401" s="56"/>
      <c r="SFX401" s="56"/>
      <c r="SFY401" s="56"/>
      <c r="SFZ401" s="56"/>
      <c r="SGA401" s="56"/>
      <c r="SGB401" s="56"/>
      <c r="SGC401" s="56"/>
      <c r="SGD401" s="56"/>
      <c r="SGE401" s="56"/>
      <c r="SGF401" s="56"/>
      <c r="SGG401" s="56"/>
      <c r="SGH401" s="56"/>
      <c r="SGI401" s="56"/>
      <c r="SGJ401" s="56"/>
      <c r="SGK401" s="56"/>
      <c r="SGL401" s="56"/>
      <c r="SGM401" s="56"/>
      <c r="SGN401" s="56"/>
      <c r="SGO401" s="56"/>
      <c r="SGP401" s="56"/>
      <c r="SGQ401" s="56"/>
      <c r="SGR401" s="56"/>
      <c r="SGS401" s="56"/>
      <c r="SGT401" s="56"/>
      <c r="SGU401" s="56"/>
      <c r="SGV401" s="56"/>
      <c r="SGW401" s="56"/>
      <c r="SGX401" s="56"/>
      <c r="SGY401" s="56"/>
      <c r="SGZ401" s="56"/>
      <c r="SHA401" s="56"/>
      <c r="SHB401" s="56"/>
      <c r="SHC401" s="56"/>
      <c r="SHD401" s="56"/>
      <c r="SHE401" s="56"/>
      <c r="SHF401" s="56"/>
      <c r="SHG401" s="56"/>
      <c r="SHH401" s="56"/>
      <c r="SHI401" s="56"/>
      <c r="SHJ401" s="56"/>
      <c r="SHK401" s="56"/>
      <c r="SHL401" s="56"/>
      <c r="SHM401" s="56"/>
      <c r="SHN401" s="56"/>
      <c r="SHO401" s="56"/>
      <c r="SHP401" s="56"/>
      <c r="SHQ401" s="56"/>
      <c r="SHR401" s="56"/>
      <c r="SHS401" s="56"/>
      <c r="SHT401" s="56"/>
      <c r="SHU401" s="56"/>
      <c r="SHV401" s="56"/>
      <c r="SHW401" s="56"/>
      <c r="SHX401" s="56"/>
      <c r="SHY401" s="56"/>
      <c r="SHZ401" s="56"/>
      <c r="SIA401" s="56"/>
      <c r="SIB401" s="56"/>
      <c r="SIC401" s="56"/>
      <c r="SID401" s="56"/>
      <c r="SIE401" s="56"/>
      <c r="SIF401" s="56"/>
      <c r="SIG401" s="56"/>
      <c r="SIH401" s="56"/>
      <c r="SII401" s="56"/>
      <c r="SIJ401" s="56"/>
      <c r="SIK401" s="56"/>
      <c r="SIL401" s="56"/>
      <c r="SIM401" s="56"/>
      <c r="SIN401" s="56"/>
      <c r="SIO401" s="56"/>
      <c r="SIP401" s="56"/>
      <c r="SIQ401" s="56"/>
      <c r="SIR401" s="56"/>
      <c r="SIS401" s="56"/>
      <c r="SIT401" s="56"/>
      <c r="SIU401" s="56"/>
      <c r="SIV401" s="56"/>
      <c r="SIW401" s="56"/>
      <c r="SIX401" s="56"/>
      <c r="SIY401" s="56"/>
      <c r="SIZ401" s="56"/>
      <c r="SJA401" s="56"/>
      <c r="SJB401" s="56"/>
      <c r="SJC401" s="56"/>
      <c r="SJD401" s="56"/>
      <c r="SJE401" s="56"/>
      <c r="SJF401" s="56"/>
      <c r="SJG401" s="56"/>
      <c r="SJH401" s="56"/>
      <c r="SJI401" s="56"/>
      <c r="SJJ401" s="56"/>
      <c r="SJK401" s="56"/>
      <c r="SJL401" s="56"/>
      <c r="SJM401" s="56"/>
      <c r="SJN401" s="56"/>
      <c r="SJO401" s="56"/>
      <c r="SJP401" s="56"/>
      <c r="SJQ401" s="56"/>
      <c r="SJR401" s="56"/>
      <c r="SJS401" s="56"/>
      <c r="SJT401" s="56"/>
      <c r="SJU401" s="56"/>
      <c r="SJV401" s="56"/>
      <c r="SJW401" s="56"/>
      <c r="SJX401" s="56"/>
      <c r="SJY401" s="56"/>
      <c r="SJZ401" s="56"/>
      <c r="SKA401" s="56"/>
      <c r="SKB401" s="56"/>
      <c r="SKC401" s="56"/>
      <c r="SKD401" s="56"/>
      <c r="SKE401" s="56"/>
      <c r="SKF401" s="56"/>
      <c r="SKG401" s="56"/>
      <c r="SKH401" s="56"/>
      <c r="SKI401" s="56"/>
      <c r="SKJ401" s="56"/>
      <c r="SKK401" s="56"/>
      <c r="SKL401" s="56"/>
      <c r="SKM401" s="56"/>
      <c r="SKN401" s="56"/>
      <c r="SKO401" s="56"/>
      <c r="SKP401" s="56"/>
      <c r="SKQ401" s="56"/>
      <c r="SKR401" s="56"/>
      <c r="SKS401" s="56"/>
      <c r="SKT401" s="56"/>
      <c r="SKU401" s="56"/>
      <c r="SKV401" s="56"/>
      <c r="SKW401" s="56"/>
      <c r="SKX401" s="56"/>
      <c r="SKY401" s="56"/>
      <c r="SKZ401" s="56"/>
      <c r="SLA401" s="56"/>
      <c r="SLB401" s="56"/>
      <c r="SLC401" s="56"/>
      <c r="SLD401" s="56"/>
      <c r="SLE401" s="56"/>
      <c r="SLF401" s="56"/>
      <c r="SLG401" s="56"/>
      <c r="SLH401" s="56"/>
      <c r="SLI401" s="56"/>
      <c r="SLJ401" s="56"/>
      <c r="SLK401" s="56"/>
      <c r="SLL401" s="56"/>
      <c r="SLM401" s="56"/>
      <c r="SLN401" s="56"/>
      <c r="SLO401" s="56"/>
      <c r="SLP401" s="56"/>
      <c r="SLQ401" s="56"/>
      <c r="SLR401" s="56"/>
      <c r="SLS401" s="56"/>
      <c r="SLT401" s="56"/>
      <c r="SLU401" s="56"/>
      <c r="SLV401" s="56"/>
      <c r="SLW401" s="56"/>
      <c r="SLX401" s="56"/>
      <c r="SLY401" s="56"/>
      <c r="SLZ401" s="56"/>
      <c r="SMA401" s="56"/>
      <c r="SMB401" s="56"/>
      <c r="SMC401" s="56"/>
      <c r="SMD401" s="56"/>
      <c r="SME401" s="56"/>
      <c r="SMF401" s="56"/>
      <c r="SMG401" s="56"/>
      <c r="SMH401" s="56"/>
      <c r="SMI401" s="56"/>
      <c r="SMJ401" s="56"/>
      <c r="SMK401" s="56"/>
      <c r="SML401" s="56"/>
      <c r="SMM401" s="56"/>
      <c r="SMN401" s="56"/>
      <c r="SMO401" s="56"/>
      <c r="SMP401" s="56"/>
      <c r="SMQ401" s="56"/>
      <c r="SMR401" s="56"/>
      <c r="SMS401" s="56"/>
      <c r="SMT401" s="56"/>
      <c r="SMU401" s="56"/>
      <c r="SMV401" s="56"/>
      <c r="SMW401" s="56"/>
      <c r="SMX401" s="56"/>
      <c r="SMY401" s="56"/>
      <c r="SMZ401" s="56"/>
      <c r="SNA401" s="56"/>
      <c r="SNB401" s="56"/>
      <c r="SNC401" s="56"/>
      <c r="SND401" s="56"/>
      <c r="SNE401" s="56"/>
      <c r="SNF401" s="56"/>
      <c r="SNG401" s="56"/>
      <c r="SNH401" s="56"/>
      <c r="SNI401" s="56"/>
      <c r="SNJ401" s="56"/>
      <c r="SNK401" s="56"/>
      <c r="SNL401" s="56"/>
      <c r="SNM401" s="56"/>
      <c r="SNN401" s="56"/>
      <c r="SNO401" s="56"/>
      <c r="SNP401" s="56"/>
      <c r="SNQ401" s="56"/>
      <c r="SNR401" s="56"/>
      <c r="SNS401" s="56"/>
      <c r="SNT401" s="56"/>
      <c r="SNU401" s="56"/>
      <c r="SNV401" s="56"/>
      <c r="SNW401" s="56"/>
      <c r="SNX401" s="56"/>
      <c r="SNY401" s="56"/>
      <c r="SNZ401" s="56"/>
      <c r="SOA401" s="56"/>
      <c r="SOB401" s="56"/>
      <c r="SOC401" s="56"/>
      <c r="SOD401" s="56"/>
      <c r="SOE401" s="56"/>
      <c r="SOF401" s="56"/>
      <c r="SOG401" s="56"/>
      <c r="SOH401" s="56"/>
      <c r="SOI401" s="56"/>
      <c r="SOJ401" s="56"/>
      <c r="SOK401" s="56"/>
      <c r="SOL401" s="56"/>
      <c r="SOM401" s="56"/>
      <c r="SON401" s="56"/>
      <c r="SOO401" s="56"/>
      <c r="SOP401" s="56"/>
      <c r="SOQ401" s="56"/>
      <c r="SOR401" s="56"/>
      <c r="SOS401" s="56"/>
      <c r="SOT401" s="56"/>
      <c r="SOU401" s="56"/>
      <c r="SOV401" s="56"/>
      <c r="SOW401" s="56"/>
      <c r="SOX401" s="56"/>
      <c r="SOY401" s="56"/>
      <c r="SOZ401" s="56"/>
      <c r="SPA401" s="56"/>
      <c r="SPB401" s="56"/>
      <c r="SPC401" s="56"/>
      <c r="SPD401" s="56"/>
      <c r="SPE401" s="56"/>
      <c r="SPF401" s="56"/>
      <c r="SPG401" s="56"/>
      <c r="SPH401" s="56"/>
      <c r="SPI401" s="56"/>
      <c r="SPJ401" s="56"/>
      <c r="SPK401" s="56"/>
      <c r="SPL401" s="56"/>
      <c r="SPM401" s="56"/>
      <c r="SPN401" s="56"/>
      <c r="SPO401" s="56"/>
      <c r="SPP401" s="56"/>
      <c r="SPQ401" s="56"/>
      <c r="SPR401" s="56"/>
      <c r="SPS401" s="56"/>
      <c r="SPT401" s="56"/>
      <c r="SPU401" s="56"/>
      <c r="SPV401" s="56"/>
      <c r="SPW401" s="56"/>
      <c r="SPX401" s="56"/>
      <c r="SPY401" s="56"/>
      <c r="SPZ401" s="56"/>
      <c r="SQA401" s="56"/>
      <c r="SQB401" s="56"/>
      <c r="SQC401" s="56"/>
      <c r="SQD401" s="56"/>
      <c r="SQE401" s="56"/>
      <c r="SQF401" s="56"/>
      <c r="SQG401" s="56"/>
      <c r="SQH401" s="56"/>
      <c r="SQI401" s="56"/>
      <c r="SQJ401" s="56"/>
      <c r="SQK401" s="56"/>
      <c r="SQL401" s="56"/>
      <c r="SQM401" s="56"/>
      <c r="SQN401" s="56"/>
      <c r="SQO401" s="56"/>
      <c r="SQP401" s="56"/>
      <c r="SQQ401" s="56"/>
      <c r="SQR401" s="56"/>
      <c r="SQS401" s="56"/>
      <c r="SQT401" s="56"/>
      <c r="SQU401" s="56"/>
      <c r="SQV401" s="56"/>
      <c r="SQW401" s="56"/>
      <c r="SQX401" s="56"/>
      <c r="SQY401" s="56"/>
      <c r="SQZ401" s="56"/>
      <c r="SRA401" s="56"/>
      <c r="SRB401" s="56"/>
      <c r="SRC401" s="56"/>
      <c r="SRD401" s="56"/>
      <c r="SRE401" s="56"/>
      <c r="SRF401" s="56"/>
      <c r="SRG401" s="56"/>
      <c r="SRH401" s="56"/>
      <c r="SRI401" s="56"/>
      <c r="SRJ401" s="56"/>
      <c r="SRK401" s="56"/>
      <c r="SRL401" s="56"/>
      <c r="SRM401" s="56"/>
      <c r="SRN401" s="56"/>
      <c r="SRO401" s="56"/>
      <c r="SRP401" s="56"/>
      <c r="SRQ401" s="56"/>
      <c r="SRR401" s="56"/>
      <c r="SRS401" s="56"/>
      <c r="SRT401" s="56"/>
      <c r="SRU401" s="56"/>
      <c r="SRV401" s="56"/>
      <c r="SRW401" s="56"/>
      <c r="SRX401" s="56"/>
      <c r="SRY401" s="56"/>
      <c r="SRZ401" s="56"/>
      <c r="SSA401" s="56"/>
      <c r="SSB401" s="56"/>
      <c r="SSC401" s="56"/>
      <c r="SSD401" s="56"/>
      <c r="SSE401" s="56"/>
      <c r="SSF401" s="56"/>
      <c r="SSG401" s="56"/>
      <c r="SSH401" s="56"/>
      <c r="SSI401" s="56"/>
      <c r="SSJ401" s="56"/>
      <c r="SSK401" s="56"/>
      <c r="SSL401" s="56"/>
      <c r="SSM401" s="56"/>
      <c r="SSN401" s="56"/>
      <c r="SSO401" s="56"/>
      <c r="SSP401" s="56"/>
      <c r="SSQ401" s="56"/>
      <c r="SSR401" s="56"/>
      <c r="SSS401" s="56"/>
      <c r="SST401" s="56"/>
      <c r="SSU401" s="56"/>
      <c r="SSV401" s="56"/>
      <c r="SSW401" s="56"/>
      <c r="SSX401" s="56"/>
      <c r="SSY401" s="56"/>
      <c r="SSZ401" s="56"/>
      <c r="STA401" s="56"/>
      <c r="STB401" s="56"/>
      <c r="STC401" s="56"/>
      <c r="STD401" s="56"/>
      <c r="STE401" s="56"/>
      <c r="STF401" s="56"/>
      <c r="STG401" s="56"/>
      <c r="STH401" s="56"/>
      <c r="STI401" s="56"/>
      <c r="STJ401" s="56"/>
      <c r="STK401" s="56"/>
      <c r="STL401" s="56"/>
      <c r="STM401" s="56"/>
      <c r="STN401" s="56"/>
      <c r="STO401" s="56"/>
      <c r="STP401" s="56"/>
      <c r="STQ401" s="56"/>
      <c r="STR401" s="56"/>
      <c r="STS401" s="56"/>
      <c r="STT401" s="56"/>
      <c r="STU401" s="56"/>
      <c r="STV401" s="56"/>
      <c r="STW401" s="56"/>
      <c r="STX401" s="56"/>
      <c r="STY401" s="56"/>
      <c r="STZ401" s="56"/>
      <c r="SUA401" s="56"/>
      <c r="SUB401" s="56"/>
      <c r="SUC401" s="56"/>
      <c r="SUD401" s="56"/>
      <c r="SUE401" s="56"/>
      <c r="SUF401" s="56"/>
      <c r="SUG401" s="56"/>
      <c r="SUH401" s="56"/>
      <c r="SUI401" s="56"/>
      <c r="SUJ401" s="56"/>
      <c r="SUK401" s="56"/>
      <c r="SUL401" s="56"/>
      <c r="SUM401" s="56"/>
      <c r="SUN401" s="56"/>
      <c r="SUO401" s="56"/>
      <c r="SUP401" s="56"/>
      <c r="SUQ401" s="56"/>
      <c r="SUR401" s="56"/>
      <c r="SUS401" s="56"/>
      <c r="SUT401" s="56"/>
      <c r="SUU401" s="56"/>
      <c r="SUV401" s="56"/>
      <c r="SUW401" s="56"/>
      <c r="SUX401" s="56"/>
      <c r="SUY401" s="56"/>
      <c r="SUZ401" s="56"/>
      <c r="SVA401" s="56"/>
      <c r="SVB401" s="56"/>
      <c r="SVC401" s="56"/>
      <c r="SVD401" s="56"/>
      <c r="SVE401" s="56"/>
      <c r="SVF401" s="56"/>
      <c r="SVG401" s="56"/>
      <c r="SVH401" s="56"/>
      <c r="SVI401" s="56"/>
      <c r="SVJ401" s="56"/>
      <c r="SVK401" s="56"/>
      <c r="SVL401" s="56"/>
      <c r="SVM401" s="56"/>
      <c r="SVN401" s="56"/>
      <c r="SVO401" s="56"/>
      <c r="SVP401" s="56"/>
      <c r="SVQ401" s="56"/>
      <c r="SVR401" s="56"/>
      <c r="SVS401" s="56"/>
      <c r="SVT401" s="56"/>
      <c r="SVU401" s="56"/>
      <c r="SVV401" s="56"/>
      <c r="SVW401" s="56"/>
      <c r="SVX401" s="56"/>
      <c r="SVY401" s="56"/>
      <c r="SVZ401" s="56"/>
      <c r="SWA401" s="56"/>
      <c r="SWB401" s="56"/>
      <c r="SWC401" s="56"/>
      <c r="SWD401" s="56"/>
      <c r="SWE401" s="56"/>
      <c r="SWF401" s="56"/>
      <c r="SWG401" s="56"/>
      <c r="SWH401" s="56"/>
      <c r="SWI401" s="56"/>
      <c r="SWJ401" s="56"/>
      <c r="SWK401" s="56"/>
      <c r="SWL401" s="56"/>
      <c r="SWM401" s="56"/>
      <c r="SWN401" s="56"/>
      <c r="SWO401" s="56"/>
      <c r="SWP401" s="56"/>
      <c r="SWQ401" s="56"/>
      <c r="SWR401" s="56"/>
      <c r="SWS401" s="56"/>
      <c r="SWT401" s="56"/>
      <c r="SWU401" s="56"/>
      <c r="SWV401" s="56"/>
      <c r="SWW401" s="56"/>
      <c r="SWX401" s="56"/>
      <c r="SWY401" s="56"/>
      <c r="SWZ401" s="56"/>
      <c r="SXA401" s="56"/>
      <c r="SXB401" s="56"/>
      <c r="SXC401" s="56"/>
      <c r="SXD401" s="56"/>
      <c r="SXE401" s="56"/>
      <c r="SXF401" s="56"/>
      <c r="SXG401" s="56"/>
      <c r="SXH401" s="56"/>
      <c r="SXI401" s="56"/>
      <c r="SXJ401" s="56"/>
      <c r="SXK401" s="56"/>
      <c r="SXL401" s="56"/>
      <c r="SXM401" s="56"/>
      <c r="SXN401" s="56"/>
      <c r="SXO401" s="56"/>
      <c r="SXP401" s="56"/>
      <c r="SXQ401" s="56"/>
      <c r="SXR401" s="56"/>
      <c r="SXS401" s="56"/>
      <c r="SXT401" s="56"/>
      <c r="SXU401" s="56"/>
      <c r="SXV401" s="56"/>
      <c r="SXW401" s="56"/>
      <c r="SXX401" s="56"/>
      <c r="SXY401" s="56"/>
      <c r="SXZ401" s="56"/>
      <c r="SYA401" s="56"/>
      <c r="SYB401" s="56"/>
      <c r="SYC401" s="56"/>
      <c r="SYD401" s="56"/>
      <c r="SYE401" s="56"/>
      <c r="SYF401" s="56"/>
      <c r="SYG401" s="56"/>
      <c r="SYH401" s="56"/>
      <c r="SYI401" s="56"/>
      <c r="SYJ401" s="56"/>
      <c r="SYK401" s="56"/>
      <c r="SYL401" s="56"/>
      <c r="SYM401" s="56"/>
      <c r="SYN401" s="56"/>
      <c r="SYO401" s="56"/>
      <c r="SYP401" s="56"/>
      <c r="SYQ401" s="56"/>
      <c r="SYR401" s="56"/>
      <c r="SYS401" s="56"/>
      <c r="SYT401" s="56"/>
      <c r="SYU401" s="56"/>
      <c r="SYV401" s="56"/>
      <c r="SYW401" s="56"/>
      <c r="SYX401" s="56"/>
      <c r="SYY401" s="56"/>
      <c r="SYZ401" s="56"/>
      <c r="SZA401" s="56"/>
      <c r="SZB401" s="56"/>
      <c r="SZC401" s="56"/>
      <c r="SZD401" s="56"/>
      <c r="SZE401" s="56"/>
      <c r="SZF401" s="56"/>
      <c r="SZG401" s="56"/>
      <c r="SZH401" s="56"/>
      <c r="SZI401" s="56"/>
      <c r="SZJ401" s="56"/>
      <c r="SZK401" s="56"/>
      <c r="SZL401" s="56"/>
      <c r="SZM401" s="56"/>
      <c r="SZN401" s="56"/>
      <c r="SZO401" s="56"/>
      <c r="SZP401" s="56"/>
      <c r="SZQ401" s="56"/>
      <c r="SZR401" s="56"/>
      <c r="SZS401" s="56"/>
      <c r="SZT401" s="56"/>
      <c r="SZU401" s="56"/>
      <c r="SZV401" s="56"/>
      <c r="SZW401" s="56"/>
      <c r="SZX401" s="56"/>
      <c r="SZY401" s="56"/>
      <c r="SZZ401" s="56"/>
      <c r="TAA401" s="56"/>
      <c r="TAB401" s="56"/>
      <c r="TAC401" s="56"/>
      <c r="TAD401" s="56"/>
      <c r="TAE401" s="56"/>
      <c r="TAF401" s="56"/>
      <c r="TAG401" s="56"/>
      <c r="TAH401" s="56"/>
      <c r="TAI401" s="56"/>
      <c r="TAJ401" s="56"/>
      <c r="TAK401" s="56"/>
      <c r="TAL401" s="56"/>
      <c r="TAM401" s="56"/>
      <c r="TAN401" s="56"/>
      <c r="TAO401" s="56"/>
      <c r="TAP401" s="56"/>
      <c r="TAQ401" s="56"/>
      <c r="TAR401" s="56"/>
      <c r="TAS401" s="56"/>
      <c r="TAT401" s="56"/>
      <c r="TAU401" s="56"/>
      <c r="TAV401" s="56"/>
      <c r="TAW401" s="56"/>
      <c r="TAX401" s="56"/>
      <c r="TAY401" s="56"/>
      <c r="TAZ401" s="56"/>
      <c r="TBA401" s="56"/>
      <c r="TBB401" s="56"/>
      <c r="TBC401" s="56"/>
      <c r="TBD401" s="56"/>
      <c r="TBE401" s="56"/>
      <c r="TBF401" s="56"/>
      <c r="TBG401" s="56"/>
      <c r="TBH401" s="56"/>
      <c r="TBI401" s="56"/>
      <c r="TBJ401" s="56"/>
      <c r="TBK401" s="56"/>
      <c r="TBL401" s="56"/>
      <c r="TBM401" s="56"/>
      <c r="TBN401" s="56"/>
      <c r="TBO401" s="56"/>
      <c r="TBP401" s="56"/>
      <c r="TBQ401" s="56"/>
      <c r="TBR401" s="56"/>
      <c r="TBS401" s="56"/>
      <c r="TBT401" s="56"/>
      <c r="TBU401" s="56"/>
      <c r="TBV401" s="56"/>
      <c r="TBW401" s="56"/>
      <c r="TBX401" s="56"/>
      <c r="TBY401" s="56"/>
      <c r="TBZ401" s="56"/>
      <c r="TCA401" s="56"/>
      <c r="TCB401" s="56"/>
      <c r="TCC401" s="56"/>
      <c r="TCD401" s="56"/>
      <c r="TCE401" s="56"/>
      <c r="TCF401" s="56"/>
      <c r="TCG401" s="56"/>
      <c r="TCH401" s="56"/>
      <c r="TCI401" s="56"/>
      <c r="TCJ401" s="56"/>
      <c r="TCK401" s="56"/>
      <c r="TCL401" s="56"/>
      <c r="TCM401" s="56"/>
      <c r="TCN401" s="56"/>
      <c r="TCO401" s="56"/>
      <c r="TCP401" s="56"/>
      <c r="TCQ401" s="56"/>
      <c r="TCR401" s="56"/>
      <c r="TCS401" s="56"/>
      <c r="TCT401" s="56"/>
      <c r="TCU401" s="56"/>
      <c r="TCV401" s="56"/>
      <c r="TCW401" s="56"/>
      <c r="TCX401" s="56"/>
      <c r="TCY401" s="56"/>
      <c r="TCZ401" s="56"/>
      <c r="TDA401" s="56"/>
      <c r="TDB401" s="56"/>
      <c r="TDC401" s="56"/>
      <c r="TDD401" s="56"/>
      <c r="TDE401" s="56"/>
      <c r="TDF401" s="56"/>
      <c r="TDG401" s="56"/>
      <c r="TDH401" s="56"/>
      <c r="TDI401" s="56"/>
      <c r="TDJ401" s="56"/>
      <c r="TDK401" s="56"/>
      <c r="TDL401" s="56"/>
      <c r="TDM401" s="56"/>
      <c r="TDN401" s="56"/>
      <c r="TDO401" s="56"/>
      <c r="TDP401" s="56"/>
      <c r="TDQ401" s="56"/>
      <c r="TDR401" s="56"/>
      <c r="TDS401" s="56"/>
      <c r="TDT401" s="56"/>
      <c r="TDU401" s="56"/>
      <c r="TDV401" s="56"/>
      <c r="TDW401" s="56"/>
      <c r="TDX401" s="56"/>
      <c r="TDY401" s="56"/>
      <c r="TDZ401" s="56"/>
      <c r="TEA401" s="56"/>
      <c r="TEB401" s="56"/>
      <c r="TEC401" s="56"/>
      <c r="TED401" s="56"/>
      <c r="TEE401" s="56"/>
      <c r="TEF401" s="56"/>
      <c r="TEG401" s="56"/>
      <c r="TEH401" s="56"/>
      <c r="TEI401" s="56"/>
      <c r="TEJ401" s="56"/>
      <c r="TEK401" s="56"/>
      <c r="TEL401" s="56"/>
      <c r="TEM401" s="56"/>
      <c r="TEN401" s="56"/>
      <c r="TEO401" s="56"/>
      <c r="TEP401" s="56"/>
      <c r="TEQ401" s="56"/>
      <c r="TER401" s="56"/>
      <c r="TES401" s="56"/>
      <c r="TET401" s="56"/>
      <c r="TEU401" s="56"/>
      <c r="TEV401" s="56"/>
      <c r="TEW401" s="56"/>
      <c r="TEX401" s="56"/>
      <c r="TEY401" s="56"/>
      <c r="TEZ401" s="56"/>
      <c r="TFA401" s="56"/>
      <c r="TFB401" s="56"/>
      <c r="TFC401" s="56"/>
      <c r="TFD401" s="56"/>
      <c r="TFE401" s="56"/>
      <c r="TFF401" s="56"/>
      <c r="TFG401" s="56"/>
      <c r="TFH401" s="56"/>
      <c r="TFI401" s="56"/>
      <c r="TFJ401" s="56"/>
      <c r="TFK401" s="56"/>
      <c r="TFL401" s="56"/>
      <c r="TFM401" s="56"/>
      <c r="TFN401" s="56"/>
      <c r="TFO401" s="56"/>
      <c r="TFP401" s="56"/>
      <c r="TFQ401" s="56"/>
      <c r="TFR401" s="56"/>
      <c r="TFS401" s="56"/>
      <c r="TFT401" s="56"/>
      <c r="TFU401" s="56"/>
      <c r="TFV401" s="56"/>
      <c r="TFW401" s="56"/>
      <c r="TFX401" s="56"/>
      <c r="TFY401" s="56"/>
      <c r="TFZ401" s="56"/>
      <c r="TGA401" s="56"/>
      <c r="TGB401" s="56"/>
      <c r="TGC401" s="56"/>
      <c r="TGD401" s="56"/>
      <c r="TGE401" s="56"/>
      <c r="TGF401" s="56"/>
      <c r="TGG401" s="56"/>
      <c r="TGH401" s="56"/>
      <c r="TGI401" s="56"/>
      <c r="TGJ401" s="56"/>
      <c r="TGK401" s="56"/>
      <c r="TGL401" s="56"/>
      <c r="TGM401" s="56"/>
      <c r="TGN401" s="56"/>
      <c r="TGO401" s="56"/>
      <c r="TGP401" s="56"/>
      <c r="TGQ401" s="56"/>
      <c r="TGR401" s="56"/>
      <c r="TGS401" s="56"/>
      <c r="TGT401" s="56"/>
      <c r="TGU401" s="56"/>
      <c r="TGV401" s="56"/>
      <c r="TGW401" s="56"/>
      <c r="TGX401" s="56"/>
      <c r="TGY401" s="56"/>
      <c r="TGZ401" s="56"/>
      <c r="THA401" s="56"/>
      <c r="THB401" s="56"/>
      <c r="THC401" s="56"/>
      <c r="THD401" s="56"/>
      <c r="THE401" s="56"/>
      <c r="THF401" s="56"/>
      <c r="THG401" s="56"/>
      <c r="THH401" s="56"/>
      <c r="THI401" s="56"/>
      <c r="THJ401" s="56"/>
      <c r="THK401" s="56"/>
      <c r="THL401" s="56"/>
      <c r="THM401" s="56"/>
      <c r="THN401" s="56"/>
      <c r="THO401" s="56"/>
      <c r="THP401" s="56"/>
      <c r="THQ401" s="56"/>
      <c r="THR401" s="56"/>
      <c r="THS401" s="56"/>
      <c r="THT401" s="56"/>
      <c r="THU401" s="56"/>
      <c r="THV401" s="56"/>
      <c r="THW401" s="56"/>
      <c r="THX401" s="56"/>
      <c r="THY401" s="56"/>
      <c r="THZ401" s="56"/>
      <c r="TIA401" s="56"/>
      <c r="TIB401" s="56"/>
      <c r="TIC401" s="56"/>
      <c r="TID401" s="56"/>
      <c r="TIE401" s="56"/>
      <c r="TIF401" s="56"/>
      <c r="TIG401" s="56"/>
      <c r="TIH401" s="56"/>
      <c r="TII401" s="56"/>
      <c r="TIJ401" s="56"/>
      <c r="TIK401" s="56"/>
      <c r="TIL401" s="56"/>
      <c r="TIM401" s="56"/>
      <c r="TIN401" s="56"/>
      <c r="TIO401" s="56"/>
      <c r="TIP401" s="56"/>
      <c r="TIQ401" s="56"/>
      <c r="TIR401" s="56"/>
      <c r="TIS401" s="56"/>
      <c r="TIT401" s="56"/>
      <c r="TIU401" s="56"/>
      <c r="TIV401" s="56"/>
      <c r="TIW401" s="56"/>
      <c r="TIX401" s="56"/>
      <c r="TIY401" s="56"/>
      <c r="TIZ401" s="56"/>
      <c r="TJA401" s="56"/>
      <c r="TJB401" s="56"/>
      <c r="TJC401" s="56"/>
      <c r="TJD401" s="56"/>
      <c r="TJE401" s="56"/>
      <c r="TJF401" s="56"/>
      <c r="TJG401" s="56"/>
      <c r="TJH401" s="56"/>
      <c r="TJI401" s="56"/>
      <c r="TJJ401" s="56"/>
      <c r="TJK401" s="56"/>
      <c r="TJL401" s="56"/>
      <c r="TJM401" s="56"/>
      <c r="TJN401" s="56"/>
      <c r="TJO401" s="56"/>
      <c r="TJP401" s="56"/>
      <c r="TJQ401" s="56"/>
      <c r="TJR401" s="56"/>
      <c r="TJS401" s="56"/>
      <c r="TJT401" s="56"/>
      <c r="TJU401" s="56"/>
      <c r="TJV401" s="56"/>
      <c r="TJW401" s="56"/>
      <c r="TJX401" s="56"/>
      <c r="TJY401" s="56"/>
      <c r="TJZ401" s="56"/>
      <c r="TKA401" s="56"/>
      <c r="TKB401" s="56"/>
      <c r="TKC401" s="56"/>
      <c r="TKD401" s="56"/>
      <c r="TKE401" s="56"/>
      <c r="TKF401" s="56"/>
      <c r="TKG401" s="56"/>
      <c r="TKH401" s="56"/>
      <c r="TKI401" s="56"/>
      <c r="TKJ401" s="56"/>
      <c r="TKK401" s="56"/>
      <c r="TKL401" s="56"/>
      <c r="TKM401" s="56"/>
      <c r="TKN401" s="56"/>
      <c r="TKO401" s="56"/>
      <c r="TKP401" s="56"/>
      <c r="TKQ401" s="56"/>
      <c r="TKR401" s="56"/>
      <c r="TKS401" s="56"/>
      <c r="TKT401" s="56"/>
      <c r="TKU401" s="56"/>
      <c r="TKV401" s="56"/>
      <c r="TKW401" s="56"/>
      <c r="TKX401" s="56"/>
      <c r="TKY401" s="56"/>
      <c r="TKZ401" s="56"/>
      <c r="TLA401" s="56"/>
      <c r="TLB401" s="56"/>
      <c r="TLC401" s="56"/>
      <c r="TLD401" s="56"/>
      <c r="TLE401" s="56"/>
      <c r="TLF401" s="56"/>
      <c r="TLG401" s="56"/>
      <c r="TLH401" s="56"/>
      <c r="TLI401" s="56"/>
      <c r="TLJ401" s="56"/>
      <c r="TLK401" s="56"/>
      <c r="TLL401" s="56"/>
      <c r="TLM401" s="56"/>
      <c r="TLN401" s="56"/>
      <c r="TLO401" s="56"/>
      <c r="TLP401" s="56"/>
      <c r="TLQ401" s="56"/>
      <c r="TLR401" s="56"/>
      <c r="TLS401" s="56"/>
      <c r="TLT401" s="56"/>
      <c r="TLU401" s="56"/>
      <c r="TLV401" s="56"/>
      <c r="TLW401" s="56"/>
      <c r="TLX401" s="56"/>
      <c r="TLY401" s="56"/>
      <c r="TLZ401" s="56"/>
      <c r="TMA401" s="56"/>
      <c r="TMB401" s="56"/>
      <c r="TMC401" s="56"/>
      <c r="TMD401" s="56"/>
      <c r="TME401" s="56"/>
      <c r="TMF401" s="56"/>
      <c r="TMG401" s="56"/>
      <c r="TMH401" s="56"/>
      <c r="TMI401" s="56"/>
      <c r="TMJ401" s="56"/>
      <c r="TMK401" s="56"/>
      <c r="TML401" s="56"/>
      <c r="TMM401" s="56"/>
      <c r="TMN401" s="56"/>
      <c r="TMO401" s="56"/>
      <c r="TMP401" s="56"/>
      <c r="TMQ401" s="56"/>
      <c r="TMR401" s="56"/>
      <c r="TMS401" s="56"/>
      <c r="TMT401" s="56"/>
      <c r="TMU401" s="56"/>
      <c r="TMV401" s="56"/>
      <c r="TMW401" s="56"/>
      <c r="TMX401" s="56"/>
      <c r="TMY401" s="56"/>
      <c r="TMZ401" s="56"/>
      <c r="TNA401" s="56"/>
      <c r="TNB401" s="56"/>
      <c r="TNC401" s="56"/>
      <c r="TND401" s="56"/>
      <c r="TNE401" s="56"/>
      <c r="TNF401" s="56"/>
      <c r="TNG401" s="56"/>
      <c r="TNH401" s="56"/>
      <c r="TNI401" s="56"/>
      <c r="TNJ401" s="56"/>
      <c r="TNK401" s="56"/>
      <c r="TNL401" s="56"/>
      <c r="TNM401" s="56"/>
      <c r="TNN401" s="56"/>
      <c r="TNO401" s="56"/>
      <c r="TNP401" s="56"/>
      <c r="TNQ401" s="56"/>
      <c r="TNR401" s="56"/>
      <c r="TNS401" s="56"/>
      <c r="TNT401" s="56"/>
      <c r="TNU401" s="56"/>
      <c r="TNV401" s="56"/>
      <c r="TNW401" s="56"/>
      <c r="TNX401" s="56"/>
      <c r="TNY401" s="56"/>
      <c r="TNZ401" s="56"/>
      <c r="TOA401" s="56"/>
      <c r="TOB401" s="56"/>
      <c r="TOC401" s="56"/>
      <c r="TOD401" s="56"/>
      <c r="TOE401" s="56"/>
      <c r="TOF401" s="56"/>
      <c r="TOG401" s="56"/>
      <c r="TOH401" s="56"/>
      <c r="TOI401" s="56"/>
      <c r="TOJ401" s="56"/>
      <c r="TOK401" s="56"/>
      <c r="TOL401" s="56"/>
      <c r="TOM401" s="56"/>
      <c r="TON401" s="56"/>
      <c r="TOO401" s="56"/>
      <c r="TOP401" s="56"/>
      <c r="TOQ401" s="56"/>
      <c r="TOR401" s="56"/>
      <c r="TOS401" s="56"/>
      <c r="TOT401" s="56"/>
      <c r="TOU401" s="56"/>
      <c r="TOV401" s="56"/>
      <c r="TOW401" s="56"/>
      <c r="TOX401" s="56"/>
      <c r="TOY401" s="56"/>
      <c r="TOZ401" s="56"/>
      <c r="TPA401" s="56"/>
      <c r="TPB401" s="56"/>
      <c r="TPC401" s="56"/>
      <c r="TPD401" s="56"/>
      <c r="TPE401" s="56"/>
      <c r="TPF401" s="56"/>
      <c r="TPG401" s="56"/>
      <c r="TPH401" s="56"/>
      <c r="TPI401" s="56"/>
      <c r="TPJ401" s="56"/>
      <c r="TPK401" s="56"/>
      <c r="TPL401" s="56"/>
      <c r="TPM401" s="56"/>
      <c r="TPN401" s="56"/>
      <c r="TPO401" s="56"/>
      <c r="TPP401" s="56"/>
      <c r="TPQ401" s="56"/>
      <c r="TPR401" s="56"/>
      <c r="TPS401" s="56"/>
      <c r="TPT401" s="56"/>
      <c r="TPU401" s="56"/>
      <c r="TPV401" s="56"/>
      <c r="TPW401" s="56"/>
      <c r="TPX401" s="56"/>
      <c r="TPY401" s="56"/>
      <c r="TPZ401" s="56"/>
      <c r="TQA401" s="56"/>
      <c r="TQB401" s="56"/>
      <c r="TQC401" s="56"/>
      <c r="TQD401" s="56"/>
      <c r="TQE401" s="56"/>
      <c r="TQF401" s="56"/>
      <c r="TQG401" s="56"/>
      <c r="TQH401" s="56"/>
      <c r="TQI401" s="56"/>
      <c r="TQJ401" s="56"/>
      <c r="TQK401" s="56"/>
      <c r="TQL401" s="56"/>
      <c r="TQM401" s="56"/>
      <c r="TQN401" s="56"/>
      <c r="TQO401" s="56"/>
      <c r="TQP401" s="56"/>
      <c r="TQQ401" s="56"/>
      <c r="TQR401" s="56"/>
      <c r="TQS401" s="56"/>
      <c r="TQT401" s="56"/>
      <c r="TQU401" s="56"/>
      <c r="TQV401" s="56"/>
      <c r="TQW401" s="56"/>
      <c r="TQX401" s="56"/>
      <c r="TQY401" s="56"/>
      <c r="TQZ401" s="56"/>
      <c r="TRA401" s="56"/>
      <c r="TRB401" s="56"/>
      <c r="TRC401" s="56"/>
      <c r="TRD401" s="56"/>
      <c r="TRE401" s="56"/>
      <c r="TRF401" s="56"/>
      <c r="TRG401" s="56"/>
      <c r="TRH401" s="56"/>
      <c r="TRI401" s="56"/>
      <c r="TRJ401" s="56"/>
      <c r="TRK401" s="56"/>
      <c r="TRL401" s="56"/>
      <c r="TRM401" s="56"/>
      <c r="TRN401" s="56"/>
      <c r="TRO401" s="56"/>
      <c r="TRP401" s="56"/>
      <c r="TRQ401" s="56"/>
      <c r="TRR401" s="56"/>
      <c r="TRS401" s="56"/>
      <c r="TRT401" s="56"/>
      <c r="TRU401" s="56"/>
      <c r="TRV401" s="56"/>
      <c r="TRW401" s="56"/>
      <c r="TRX401" s="56"/>
      <c r="TRY401" s="56"/>
      <c r="TRZ401" s="56"/>
      <c r="TSA401" s="56"/>
      <c r="TSB401" s="56"/>
      <c r="TSC401" s="56"/>
      <c r="TSD401" s="56"/>
      <c r="TSE401" s="56"/>
      <c r="TSF401" s="56"/>
      <c r="TSG401" s="56"/>
      <c r="TSH401" s="56"/>
      <c r="TSI401" s="56"/>
      <c r="TSJ401" s="56"/>
      <c r="TSK401" s="56"/>
      <c r="TSL401" s="56"/>
      <c r="TSM401" s="56"/>
      <c r="TSN401" s="56"/>
      <c r="TSO401" s="56"/>
      <c r="TSP401" s="56"/>
      <c r="TSQ401" s="56"/>
      <c r="TSR401" s="56"/>
      <c r="TSS401" s="56"/>
      <c r="TST401" s="56"/>
      <c r="TSU401" s="56"/>
      <c r="TSV401" s="56"/>
      <c r="TSW401" s="56"/>
      <c r="TSX401" s="56"/>
      <c r="TSY401" s="56"/>
      <c r="TSZ401" s="56"/>
      <c r="TTA401" s="56"/>
      <c r="TTB401" s="56"/>
      <c r="TTC401" s="56"/>
      <c r="TTD401" s="56"/>
      <c r="TTE401" s="56"/>
      <c r="TTF401" s="56"/>
      <c r="TTG401" s="56"/>
      <c r="TTH401" s="56"/>
      <c r="TTI401" s="56"/>
      <c r="TTJ401" s="56"/>
      <c r="TTK401" s="56"/>
      <c r="TTL401" s="56"/>
      <c r="TTM401" s="56"/>
      <c r="TTN401" s="56"/>
      <c r="TTO401" s="56"/>
      <c r="TTP401" s="56"/>
      <c r="TTQ401" s="56"/>
      <c r="TTR401" s="56"/>
      <c r="TTS401" s="56"/>
      <c r="TTT401" s="56"/>
      <c r="TTU401" s="56"/>
      <c r="TTV401" s="56"/>
      <c r="TTW401" s="56"/>
      <c r="TTX401" s="56"/>
      <c r="TTY401" s="56"/>
      <c r="TTZ401" s="56"/>
      <c r="TUA401" s="56"/>
      <c r="TUB401" s="56"/>
      <c r="TUC401" s="56"/>
      <c r="TUD401" s="56"/>
      <c r="TUE401" s="56"/>
      <c r="TUF401" s="56"/>
      <c r="TUG401" s="56"/>
      <c r="TUH401" s="56"/>
      <c r="TUI401" s="56"/>
      <c r="TUJ401" s="56"/>
      <c r="TUK401" s="56"/>
      <c r="TUL401" s="56"/>
      <c r="TUM401" s="56"/>
      <c r="TUN401" s="56"/>
      <c r="TUO401" s="56"/>
      <c r="TUP401" s="56"/>
      <c r="TUQ401" s="56"/>
      <c r="TUR401" s="56"/>
      <c r="TUS401" s="56"/>
      <c r="TUT401" s="56"/>
      <c r="TUU401" s="56"/>
      <c r="TUV401" s="56"/>
      <c r="TUW401" s="56"/>
      <c r="TUX401" s="56"/>
      <c r="TUY401" s="56"/>
      <c r="TUZ401" s="56"/>
      <c r="TVA401" s="56"/>
      <c r="TVB401" s="56"/>
      <c r="TVC401" s="56"/>
      <c r="TVD401" s="56"/>
      <c r="TVE401" s="56"/>
      <c r="TVF401" s="56"/>
      <c r="TVG401" s="56"/>
      <c r="TVH401" s="56"/>
      <c r="TVI401" s="56"/>
      <c r="TVJ401" s="56"/>
      <c r="TVK401" s="56"/>
      <c r="TVL401" s="56"/>
      <c r="TVM401" s="56"/>
      <c r="TVN401" s="56"/>
      <c r="TVO401" s="56"/>
      <c r="TVP401" s="56"/>
      <c r="TVQ401" s="56"/>
      <c r="TVR401" s="56"/>
      <c r="TVS401" s="56"/>
      <c r="TVT401" s="56"/>
      <c r="TVU401" s="56"/>
      <c r="TVV401" s="56"/>
      <c r="TVW401" s="56"/>
      <c r="TVX401" s="56"/>
      <c r="TVY401" s="56"/>
      <c r="TVZ401" s="56"/>
      <c r="TWA401" s="56"/>
      <c r="TWB401" s="56"/>
      <c r="TWC401" s="56"/>
      <c r="TWD401" s="56"/>
      <c r="TWE401" s="56"/>
      <c r="TWF401" s="56"/>
      <c r="TWG401" s="56"/>
      <c r="TWH401" s="56"/>
      <c r="TWI401" s="56"/>
      <c r="TWJ401" s="56"/>
      <c r="TWK401" s="56"/>
      <c r="TWL401" s="56"/>
      <c r="TWM401" s="56"/>
      <c r="TWN401" s="56"/>
      <c r="TWO401" s="56"/>
      <c r="TWP401" s="56"/>
      <c r="TWQ401" s="56"/>
      <c r="TWR401" s="56"/>
      <c r="TWS401" s="56"/>
      <c r="TWT401" s="56"/>
      <c r="TWU401" s="56"/>
      <c r="TWV401" s="56"/>
      <c r="TWW401" s="56"/>
      <c r="TWX401" s="56"/>
      <c r="TWY401" s="56"/>
      <c r="TWZ401" s="56"/>
      <c r="TXA401" s="56"/>
      <c r="TXB401" s="56"/>
      <c r="TXC401" s="56"/>
      <c r="TXD401" s="56"/>
      <c r="TXE401" s="56"/>
      <c r="TXF401" s="56"/>
      <c r="TXG401" s="56"/>
      <c r="TXH401" s="56"/>
      <c r="TXI401" s="56"/>
      <c r="TXJ401" s="56"/>
      <c r="TXK401" s="56"/>
      <c r="TXL401" s="56"/>
      <c r="TXM401" s="56"/>
      <c r="TXN401" s="56"/>
      <c r="TXO401" s="56"/>
      <c r="TXP401" s="56"/>
      <c r="TXQ401" s="56"/>
      <c r="TXR401" s="56"/>
      <c r="TXS401" s="56"/>
      <c r="TXT401" s="56"/>
      <c r="TXU401" s="56"/>
      <c r="TXV401" s="56"/>
      <c r="TXW401" s="56"/>
      <c r="TXX401" s="56"/>
      <c r="TXY401" s="56"/>
      <c r="TXZ401" s="56"/>
      <c r="TYA401" s="56"/>
      <c r="TYB401" s="56"/>
      <c r="TYC401" s="56"/>
      <c r="TYD401" s="56"/>
      <c r="TYE401" s="56"/>
      <c r="TYF401" s="56"/>
      <c r="TYG401" s="56"/>
      <c r="TYH401" s="56"/>
      <c r="TYI401" s="56"/>
      <c r="TYJ401" s="56"/>
      <c r="TYK401" s="56"/>
      <c r="TYL401" s="56"/>
      <c r="TYM401" s="56"/>
      <c r="TYN401" s="56"/>
      <c r="TYO401" s="56"/>
      <c r="TYP401" s="56"/>
      <c r="TYQ401" s="56"/>
      <c r="TYR401" s="56"/>
      <c r="TYS401" s="56"/>
      <c r="TYT401" s="56"/>
      <c r="TYU401" s="56"/>
      <c r="TYV401" s="56"/>
      <c r="TYW401" s="56"/>
      <c r="TYX401" s="56"/>
      <c r="TYY401" s="56"/>
      <c r="TYZ401" s="56"/>
      <c r="TZA401" s="56"/>
      <c r="TZB401" s="56"/>
      <c r="TZC401" s="56"/>
      <c r="TZD401" s="56"/>
      <c r="TZE401" s="56"/>
      <c r="TZF401" s="56"/>
      <c r="TZG401" s="56"/>
      <c r="TZH401" s="56"/>
      <c r="TZI401" s="56"/>
      <c r="TZJ401" s="56"/>
      <c r="TZK401" s="56"/>
      <c r="TZL401" s="56"/>
      <c r="TZM401" s="56"/>
      <c r="TZN401" s="56"/>
      <c r="TZO401" s="56"/>
      <c r="TZP401" s="56"/>
      <c r="TZQ401" s="56"/>
      <c r="TZR401" s="56"/>
      <c r="TZS401" s="56"/>
      <c r="TZT401" s="56"/>
      <c r="TZU401" s="56"/>
      <c r="TZV401" s="56"/>
      <c r="TZW401" s="56"/>
      <c r="TZX401" s="56"/>
      <c r="TZY401" s="56"/>
      <c r="TZZ401" s="56"/>
      <c r="UAA401" s="56"/>
      <c r="UAB401" s="56"/>
      <c r="UAC401" s="56"/>
      <c r="UAD401" s="56"/>
      <c r="UAE401" s="56"/>
      <c r="UAF401" s="56"/>
      <c r="UAG401" s="56"/>
      <c r="UAH401" s="56"/>
      <c r="UAI401" s="56"/>
      <c r="UAJ401" s="56"/>
      <c r="UAK401" s="56"/>
      <c r="UAL401" s="56"/>
      <c r="UAM401" s="56"/>
      <c r="UAN401" s="56"/>
      <c r="UAO401" s="56"/>
      <c r="UAP401" s="56"/>
      <c r="UAQ401" s="56"/>
      <c r="UAR401" s="56"/>
      <c r="UAS401" s="56"/>
      <c r="UAT401" s="56"/>
      <c r="UAU401" s="56"/>
      <c r="UAV401" s="56"/>
      <c r="UAW401" s="56"/>
      <c r="UAX401" s="56"/>
      <c r="UAY401" s="56"/>
      <c r="UAZ401" s="56"/>
      <c r="UBA401" s="56"/>
      <c r="UBB401" s="56"/>
      <c r="UBC401" s="56"/>
      <c r="UBD401" s="56"/>
      <c r="UBE401" s="56"/>
      <c r="UBF401" s="56"/>
      <c r="UBG401" s="56"/>
      <c r="UBH401" s="56"/>
      <c r="UBI401" s="56"/>
      <c r="UBJ401" s="56"/>
      <c r="UBK401" s="56"/>
      <c r="UBL401" s="56"/>
      <c r="UBM401" s="56"/>
      <c r="UBN401" s="56"/>
      <c r="UBO401" s="56"/>
      <c r="UBP401" s="56"/>
      <c r="UBQ401" s="56"/>
      <c r="UBR401" s="56"/>
      <c r="UBS401" s="56"/>
      <c r="UBT401" s="56"/>
      <c r="UBU401" s="56"/>
      <c r="UBV401" s="56"/>
      <c r="UBW401" s="56"/>
      <c r="UBX401" s="56"/>
      <c r="UBY401" s="56"/>
      <c r="UBZ401" s="56"/>
      <c r="UCA401" s="56"/>
      <c r="UCB401" s="56"/>
      <c r="UCC401" s="56"/>
      <c r="UCD401" s="56"/>
      <c r="UCE401" s="56"/>
      <c r="UCF401" s="56"/>
      <c r="UCG401" s="56"/>
      <c r="UCH401" s="56"/>
      <c r="UCI401" s="56"/>
      <c r="UCJ401" s="56"/>
      <c r="UCK401" s="56"/>
      <c r="UCL401" s="56"/>
      <c r="UCM401" s="56"/>
      <c r="UCN401" s="56"/>
      <c r="UCO401" s="56"/>
      <c r="UCP401" s="56"/>
      <c r="UCQ401" s="56"/>
      <c r="UCR401" s="56"/>
      <c r="UCS401" s="56"/>
      <c r="UCT401" s="56"/>
      <c r="UCU401" s="56"/>
      <c r="UCV401" s="56"/>
      <c r="UCW401" s="56"/>
      <c r="UCX401" s="56"/>
      <c r="UCY401" s="56"/>
      <c r="UCZ401" s="56"/>
      <c r="UDA401" s="56"/>
      <c r="UDB401" s="56"/>
      <c r="UDC401" s="56"/>
      <c r="UDD401" s="56"/>
      <c r="UDE401" s="56"/>
      <c r="UDF401" s="56"/>
      <c r="UDG401" s="56"/>
      <c r="UDH401" s="56"/>
      <c r="UDI401" s="56"/>
      <c r="UDJ401" s="56"/>
      <c r="UDK401" s="56"/>
      <c r="UDL401" s="56"/>
      <c r="UDM401" s="56"/>
      <c r="UDN401" s="56"/>
      <c r="UDO401" s="56"/>
      <c r="UDP401" s="56"/>
      <c r="UDQ401" s="56"/>
      <c r="UDR401" s="56"/>
      <c r="UDS401" s="56"/>
      <c r="UDT401" s="56"/>
      <c r="UDU401" s="56"/>
      <c r="UDV401" s="56"/>
      <c r="UDW401" s="56"/>
      <c r="UDX401" s="56"/>
      <c r="UDY401" s="56"/>
      <c r="UDZ401" s="56"/>
      <c r="UEA401" s="56"/>
      <c r="UEB401" s="56"/>
      <c r="UEC401" s="56"/>
      <c r="UED401" s="56"/>
      <c r="UEE401" s="56"/>
      <c r="UEF401" s="56"/>
      <c r="UEG401" s="56"/>
      <c r="UEH401" s="56"/>
      <c r="UEI401" s="56"/>
      <c r="UEJ401" s="56"/>
      <c r="UEK401" s="56"/>
      <c r="UEL401" s="56"/>
      <c r="UEM401" s="56"/>
      <c r="UEN401" s="56"/>
      <c r="UEO401" s="56"/>
      <c r="UEP401" s="56"/>
      <c r="UEQ401" s="56"/>
      <c r="UER401" s="56"/>
      <c r="UES401" s="56"/>
      <c r="UET401" s="56"/>
      <c r="UEU401" s="56"/>
      <c r="UEV401" s="56"/>
      <c r="UEW401" s="56"/>
      <c r="UEX401" s="56"/>
      <c r="UEY401" s="56"/>
      <c r="UEZ401" s="56"/>
      <c r="UFA401" s="56"/>
      <c r="UFB401" s="56"/>
      <c r="UFC401" s="56"/>
      <c r="UFD401" s="56"/>
      <c r="UFE401" s="56"/>
      <c r="UFF401" s="56"/>
      <c r="UFG401" s="56"/>
      <c r="UFH401" s="56"/>
      <c r="UFI401" s="56"/>
      <c r="UFJ401" s="56"/>
      <c r="UFK401" s="56"/>
      <c r="UFL401" s="56"/>
      <c r="UFM401" s="56"/>
      <c r="UFN401" s="56"/>
      <c r="UFO401" s="56"/>
      <c r="UFP401" s="56"/>
      <c r="UFQ401" s="56"/>
      <c r="UFR401" s="56"/>
      <c r="UFS401" s="56"/>
      <c r="UFT401" s="56"/>
      <c r="UFU401" s="56"/>
      <c r="UFV401" s="56"/>
      <c r="UFW401" s="56"/>
      <c r="UFX401" s="56"/>
      <c r="UFY401" s="56"/>
      <c r="UFZ401" s="56"/>
      <c r="UGA401" s="56"/>
      <c r="UGB401" s="56"/>
      <c r="UGC401" s="56"/>
      <c r="UGD401" s="56"/>
      <c r="UGE401" s="56"/>
      <c r="UGF401" s="56"/>
      <c r="UGG401" s="56"/>
      <c r="UGH401" s="56"/>
      <c r="UGI401" s="56"/>
      <c r="UGJ401" s="56"/>
      <c r="UGK401" s="56"/>
      <c r="UGL401" s="56"/>
      <c r="UGM401" s="56"/>
      <c r="UGN401" s="56"/>
      <c r="UGO401" s="56"/>
      <c r="UGP401" s="56"/>
      <c r="UGQ401" s="56"/>
      <c r="UGR401" s="56"/>
      <c r="UGS401" s="56"/>
      <c r="UGT401" s="56"/>
      <c r="UGU401" s="56"/>
      <c r="UGV401" s="56"/>
      <c r="UGW401" s="56"/>
      <c r="UGX401" s="56"/>
      <c r="UGY401" s="56"/>
      <c r="UGZ401" s="56"/>
      <c r="UHA401" s="56"/>
      <c r="UHB401" s="56"/>
      <c r="UHC401" s="56"/>
      <c r="UHD401" s="56"/>
      <c r="UHE401" s="56"/>
      <c r="UHF401" s="56"/>
      <c r="UHG401" s="56"/>
      <c r="UHH401" s="56"/>
      <c r="UHI401" s="56"/>
      <c r="UHJ401" s="56"/>
      <c r="UHK401" s="56"/>
      <c r="UHL401" s="56"/>
      <c r="UHM401" s="56"/>
      <c r="UHN401" s="56"/>
      <c r="UHO401" s="56"/>
      <c r="UHP401" s="56"/>
      <c r="UHQ401" s="56"/>
      <c r="UHR401" s="56"/>
      <c r="UHS401" s="56"/>
      <c r="UHT401" s="56"/>
      <c r="UHU401" s="56"/>
      <c r="UHV401" s="56"/>
      <c r="UHW401" s="56"/>
      <c r="UHX401" s="56"/>
      <c r="UHY401" s="56"/>
      <c r="UHZ401" s="56"/>
      <c r="UIA401" s="56"/>
      <c r="UIB401" s="56"/>
      <c r="UIC401" s="56"/>
      <c r="UID401" s="56"/>
      <c r="UIE401" s="56"/>
      <c r="UIF401" s="56"/>
      <c r="UIG401" s="56"/>
      <c r="UIH401" s="56"/>
      <c r="UII401" s="56"/>
      <c r="UIJ401" s="56"/>
      <c r="UIK401" s="56"/>
      <c r="UIL401" s="56"/>
      <c r="UIM401" s="56"/>
      <c r="UIN401" s="56"/>
      <c r="UIO401" s="56"/>
      <c r="UIP401" s="56"/>
      <c r="UIQ401" s="56"/>
      <c r="UIR401" s="56"/>
      <c r="UIS401" s="56"/>
      <c r="UIT401" s="56"/>
      <c r="UIU401" s="56"/>
      <c r="UIV401" s="56"/>
      <c r="UIW401" s="56"/>
      <c r="UIX401" s="56"/>
      <c r="UIY401" s="56"/>
      <c r="UIZ401" s="56"/>
      <c r="UJA401" s="56"/>
      <c r="UJB401" s="56"/>
      <c r="UJC401" s="56"/>
      <c r="UJD401" s="56"/>
      <c r="UJE401" s="56"/>
      <c r="UJF401" s="56"/>
      <c r="UJG401" s="56"/>
      <c r="UJH401" s="56"/>
      <c r="UJI401" s="56"/>
      <c r="UJJ401" s="56"/>
      <c r="UJK401" s="56"/>
      <c r="UJL401" s="56"/>
      <c r="UJM401" s="56"/>
      <c r="UJN401" s="56"/>
      <c r="UJO401" s="56"/>
      <c r="UJP401" s="56"/>
      <c r="UJQ401" s="56"/>
      <c r="UJR401" s="56"/>
      <c r="UJS401" s="56"/>
      <c r="UJT401" s="56"/>
      <c r="UJU401" s="56"/>
      <c r="UJV401" s="56"/>
      <c r="UJW401" s="56"/>
      <c r="UJX401" s="56"/>
      <c r="UJY401" s="56"/>
      <c r="UJZ401" s="56"/>
      <c r="UKA401" s="56"/>
      <c r="UKB401" s="56"/>
      <c r="UKC401" s="56"/>
      <c r="UKD401" s="56"/>
      <c r="UKE401" s="56"/>
      <c r="UKF401" s="56"/>
      <c r="UKG401" s="56"/>
      <c r="UKH401" s="56"/>
      <c r="UKI401" s="56"/>
      <c r="UKJ401" s="56"/>
      <c r="UKK401" s="56"/>
      <c r="UKL401" s="56"/>
      <c r="UKM401" s="56"/>
      <c r="UKN401" s="56"/>
      <c r="UKO401" s="56"/>
      <c r="UKP401" s="56"/>
      <c r="UKQ401" s="56"/>
      <c r="UKR401" s="56"/>
      <c r="UKS401" s="56"/>
      <c r="UKT401" s="56"/>
      <c r="UKU401" s="56"/>
      <c r="UKV401" s="56"/>
      <c r="UKW401" s="56"/>
      <c r="UKX401" s="56"/>
      <c r="UKY401" s="56"/>
      <c r="UKZ401" s="56"/>
      <c r="ULA401" s="56"/>
      <c r="ULB401" s="56"/>
      <c r="ULC401" s="56"/>
      <c r="ULD401" s="56"/>
      <c r="ULE401" s="56"/>
      <c r="ULF401" s="56"/>
      <c r="ULG401" s="56"/>
      <c r="ULH401" s="56"/>
      <c r="ULI401" s="56"/>
      <c r="ULJ401" s="56"/>
      <c r="ULK401" s="56"/>
      <c r="ULL401" s="56"/>
      <c r="ULM401" s="56"/>
      <c r="ULN401" s="56"/>
      <c r="ULO401" s="56"/>
      <c r="ULP401" s="56"/>
      <c r="ULQ401" s="56"/>
      <c r="ULR401" s="56"/>
      <c r="ULS401" s="56"/>
      <c r="ULT401" s="56"/>
      <c r="ULU401" s="56"/>
      <c r="ULV401" s="56"/>
      <c r="ULW401" s="56"/>
      <c r="ULX401" s="56"/>
      <c r="ULY401" s="56"/>
      <c r="ULZ401" s="56"/>
      <c r="UMA401" s="56"/>
      <c r="UMB401" s="56"/>
      <c r="UMC401" s="56"/>
      <c r="UMD401" s="56"/>
      <c r="UME401" s="56"/>
      <c r="UMF401" s="56"/>
      <c r="UMG401" s="56"/>
      <c r="UMH401" s="56"/>
      <c r="UMI401" s="56"/>
      <c r="UMJ401" s="56"/>
      <c r="UMK401" s="56"/>
      <c r="UML401" s="56"/>
      <c r="UMM401" s="56"/>
      <c r="UMN401" s="56"/>
      <c r="UMO401" s="56"/>
      <c r="UMP401" s="56"/>
      <c r="UMQ401" s="56"/>
      <c r="UMR401" s="56"/>
      <c r="UMS401" s="56"/>
      <c r="UMT401" s="56"/>
      <c r="UMU401" s="56"/>
      <c r="UMV401" s="56"/>
      <c r="UMW401" s="56"/>
      <c r="UMX401" s="56"/>
      <c r="UMY401" s="56"/>
      <c r="UMZ401" s="56"/>
      <c r="UNA401" s="56"/>
      <c r="UNB401" s="56"/>
      <c r="UNC401" s="56"/>
      <c r="UND401" s="56"/>
      <c r="UNE401" s="56"/>
      <c r="UNF401" s="56"/>
      <c r="UNG401" s="56"/>
      <c r="UNH401" s="56"/>
      <c r="UNI401" s="56"/>
      <c r="UNJ401" s="56"/>
      <c r="UNK401" s="56"/>
      <c r="UNL401" s="56"/>
      <c r="UNM401" s="56"/>
      <c r="UNN401" s="56"/>
      <c r="UNO401" s="56"/>
      <c r="UNP401" s="56"/>
      <c r="UNQ401" s="56"/>
      <c r="UNR401" s="56"/>
      <c r="UNS401" s="56"/>
      <c r="UNT401" s="56"/>
      <c r="UNU401" s="56"/>
      <c r="UNV401" s="56"/>
      <c r="UNW401" s="56"/>
      <c r="UNX401" s="56"/>
      <c r="UNY401" s="56"/>
      <c r="UNZ401" s="56"/>
      <c r="UOA401" s="56"/>
      <c r="UOB401" s="56"/>
      <c r="UOC401" s="56"/>
      <c r="UOD401" s="56"/>
      <c r="UOE401" s="56"/>
      <c r="UOF401" s="56"/>
      <c r="UOG401" s="56"/>
      <c r="UOH401" s="56"/>
      <c r="UOI401" s="56"/>
      <c r="UOJ401" s="56"/>
      <c r="UOK401" s="56"/>
      <c r="UOL401" s="56"/>
      <c r="UOM401" s="56"/>
      <c r="UON401" s="56"/>
      <c r="UOO401" s="56"/>
      <c r="UOP401" s="56"/>
      <c r="UOQ401" s="56"/>
      <c r="UOR401" s="56"/>
      <c r="UOS401" s="56"/>
      <c r="UOT401" s="56"/>
      <c r="UOU401" s="56"/>
      <c r="UOV401" s="56"/>
      <c r="UOW401" s="56"/>
      <c r="UOX401" s="56"/>
      <c r="UOY401" s="56"/>
      <c r="UOZ401" s="56"/>
      <c r="UPA401" s="56"/>
      <c r="UPB401" s="56"/>
      <c r="UPC401" s="56"/>
      <c r="UPD401" s="56"/>
      <c r="UPE401" s="56"/>
      <c r="UPF401" s="56"/>
      <c r="UPG401" s="56"/>
      <c r="UPH401" s="56"/>
      <c r="UPI401" s="56"/>
      <c r="UPJ401" s="56"/>
      <c r="UPK401" s="56"/>
      <c r="UPL401" s="56"/>
      <c r="UPM401" s="56"/>
      <c r="UPN401" s="56"/>
      <c r="UPO401" s="56"/>
      <c r="UPP401" s="56"/>
      <c r="UPQ401" s="56"/>
      <c r="UPR401" s="56"/>
      <c r="UPS401" s="56"/>
      <c r="UPT401" s="56"/>
      <c r="UPU401" s="56"/>
      <c r="UPV401" s="56"/>
      <c r="UPW401" s="56"/>
      <c r="UPX401" s="56"/>
      <c r="UPY401" s="56"/>
      <c r="UPZ401" s="56"/>
      <c r="UQA401" s="56"/>
      <c r="UQB401" s="56"/>
      <c r="UQC401" s="56"/>
      <c r="UQD401" s="56"/>
      <c r="UQE401" s="56"/>
      <c r="UQF401" s="56"/>
      <c r="UQG401" s="56"/>
      <c r="UQH401" s="56"/>
      <c r="UQI401" s="56"/>
      <c r="UQJ401" s="56"/>
      <c r="UQK401" s="56"/>
      <c r="UQL401" s="56"/>
      <c r="UQM401" s="56"/>
      <c r="UQN401" s="56"/>
      <c r="UQO401" s="56"/>
      <c r="UQP401" s="56"/>
      <c r="UQQ401" s="56"/>
      <c r="UQR401" s="56"/>
      <c r="UQS401" s="56"/>
      <c r="UQT401" s="56"/>
      <c r="UQU401" s="56"/>
      <c r="UQV401" s="56"/>
      <c r="UQW401" s="56"/>
      <c r="UQX401" s="56"/>
      <c r="UQY401" s="56"/>
      <c r="UQZ401" s="56"/>
      <c r="URA401" s="56"/>
      <c r="URB401" s="56"/>
      <c r="URC401" s="56"/>
      <c r="URD401" s="56"/>
      <c r="URE401" s="56"/>
      <c r="URF401" s="56"/>
      <c r="URG401" s="56"/>
      <c r="URH401" s="56"/>
      <c r="URI401" s="56"/>
      <c r="URJ401" s="56"/>
      <c r="URK401" s="56"/>
      <c r="URL401" s="56"/>
      <c r="URM401" s="56"/>
      <c r="URN401" s="56"/>
      <c r="URO401" s="56"/>
      <c r="URP401" s="56"/>
      <c r="URQ401" s="56"/>
      <c r="URR401" s="56"/>
      <c r="URS401" s="56"/>
      <c r="URT401" s="56"/>
      <c r="URU401" s="56"/>
      <c r="URV401" s="56"/>
      <c r="URW401" s="56"/>
      <c r="URX401" s="56"/>
      <c r="URY401" s="56"/>
      <c r="URZ401" s="56"/>
      <c r="USA401" s="56"/>
      <c r="USB401" s="56"/>
      <c r="USC401" s="56"/>
      <c r="USD401" s="56"/>
      <c r="USE401" s="56"/>
      <c r="USF401" s="56"/>
      <c r="USG401" s="56"/>
      <c r="USH401" s="56"/>
      <c r="USI401" s="56"/>
      <c r="USJ401" s="56"/>
      <c r="USK401" s="56"/>
      <c r="USL401" s="56"/>
      <c r="USM401" s="56"/>
      <c r="USN401" s="56"/>
      <c r="USO401" s="56"/>
      <c r="USP401" s="56"/>
      <c r="USQ401" s="56"/>
      <c r="USR401" s="56"/>
      <c r="USS401" s="56"/>
      <c r="UST401" s="56"/>
      <c r="USU401" s="56"/>
      <c r="USV401" s="56"/>
      <c r="USW401" s="56"/>
      <c r="USX401" s="56"/>
      <c r="USY401" s="56"/>
      <c r="USZ401" s="56"/>
      <c r="UTA401" s="56"/>
      <c r="UTB401" s="56"/>
      <c r="UTC401" s="56"/>
      <c r="UTD401" s="56"/>
      <c r="UTE401" s="56"/>
      <c r="UTF401" s="56"/>
      <c r="UTG401" s="56"/>
      <c r="UTH401" s="56"/>
      <c r="UTI401" s="56"/>
      <c r="UTJ401" s="56"/>
      <c r="UTK401" s="56"/>
      <c r="UTL401" s="56"/>
      <c r="UTM401" s="56"/>
      <c r="UTN401" s="56"/>
      <c r="UTO401" s="56"/>
      <c r="UTP401" s="56"/>
      <c r="UTQ401" s="56"/>
      <c r="UTR401" s="56"/>
      <c r="UTS401" s="56"/>
      <c r="UTT401" s="56"/>
      <c r="UTU401" s="56"/>
      <c r="UTV401" s="56"/>
      <c r="UTW401" s="56"/>
      <c r="UTX401" s="56"/>
      <c r="UTY401" s="56"/>
      <c r="UTZ401" s="56"/>
      <c r="UUA401" s="56"/>
      <c r="UUB401" s="56"/>
      <c r="UUC401" s="56"/>
      <c r="UUD401" s="56"/>
      <c r="UUE401" s="56"/>
      <c r="UUF401" s="56"/>
      <c r="UUG401" s="56"/>
      <c r="UUH401" s="56"/>
      <c r="UUI401" s="56"/>
      <c r="UUJ401" s="56"/>
      <c r="UUK401" s="56"/>
      <c r="UUL401" s="56"/>
      <c r="UUM401" s="56"/>
      <c r="UUN401" s="56"/>
      <c r="UUO401" s="56"/>
      <c r="UUP401" s="56"/>
      <c r="UUQ401" s="56"/>
      <c r="UUR401" s="56"/>
      <c r="UUS401" s="56"/>
      <c r="UUT401" s="56"/>
      <c r="UUU401" s="56"/>
      <c r="UUV401" s="56"/>
      <c r="UUW401" s="56"/>
      <c r="UUX401" s="56"/>
      <c r="UUY401" s="56"/>
      <c r="UUZ401" s="56"/>
      <c r="UVA401" s="56"/>
      <c r="UVB401" s="56"/>
      <c r="UVC401" s="56"/>
      <c r="UVD401" s="56"/>
      <c r="UVE401" s="56"/>
      <c r="UVF401" s="56"/>
      <c r="UVG401" s="56"/>
      <c r="UVH401" s="56"/>
      <c r="UVI401" s="56"/>
      <c r="UVJ401" s="56"/>
      <c r="UVK401" s="56"/>
      <c r="UVL401" s="56"/>
      <c r="UVM401" s="56"/>
      <c r="UVN401" s="56"/>
      <c r="UVO401" s="56"/>
      <c r="UVP401" s="56"/>
      <c r="UVQ401" s="56"/>
      <c r="UVR401" s="56"/>
      <c r="UVS401" s="56"/>
      <c r="UVT401" s="56"/>
      <c r="UVU401" s="56"/>
      <c r="UVV401" s="56"/>
      <c r="UVW401" s="56"/>
      <c r="UVX401" s="56"/>
      <c r="UVY401" s="56"/>
      <c r="UVZ401" s="56"/>
      <c r="UWA401" s="56"/>
      <c r="UWB401" s="56"/>
      <c r="UWC401" s="56"/>
      <c r="UWD401" s="56"/>
      <c r="UWE401" s="56"/>
      <c r="UWF401" s="56"/>
      <c r="UWG401" s="56"/>
      <c r="UWH401" s="56"/>
      <c r="UWI401" s="56"/>
      <c r="UWJ401" s="56"/>
      <c r="UWK401" s="56"/>
      <c r="UWL401" s="56"/>
      <c r="UWM401" s="56"/>
      <c r="UWN401" s="56"/>
      <c r="UWO401" s="56"/>
      <c r="UWP401" s="56"/>
      <c r="UWQ401" s="56"/>
      <c r="UWR401" s="56"/>
      <c r="UWS401" s="56"/>
      <c r="UWT401" s="56"/>
      <c r="UWU401" s="56"/>
      <c r="UWV401" s="56"/>
      <c r="UWW401" s="56"/>
      <c r="UWX401" s="56"/>
      <c r="UWY401" s="56"/>
      <c r="UWZ401" s="56"/>
      <c r="UXA401" s="56"/>
      <c r="UXB401" s="56"/>
      <c r="UXC401" s="56"/>
      <c r="UXD401" s="56"/>
      <c r="UXE401" s="56"/>
      <c r="UXF401" s="56"/>
      <c r="UXG401" s="56"/>
      <c r="UXH401" s="56"/>
      <c r="UXI401" s="56"/>
      <c r="UXJ401" s="56"/>
      <c r="UXK401" s="56"/>
      <c r="UXL401" s="56"/>
      <c r="UXM401" s="56"/>
      <c r="UXN401" s="56"/>
      <c r="UXO401" s="56"/>
      <c r="UXP401" s="56"/>
      <c r="UXQ401" s="56"/>
      <c r="UXR401" s="56"/>
      <c r="UXS401" s="56"/>
      <c r="UXT401" s="56"/>
      <c r="UXU401" s="56"/>
      <c r="UXV401" s="56"/>
      <c r="UXW401" s="56"/>
      <c r="UXX401" s="56"/>
      <c r="UXY401" s="56"/>
      <c r="UXZ401" s="56"/>
      <c r="UYA401" s="56"/>
      <c r="UYB401" s="56"/>
      <c r="UYC401" s="56"/>
      <c r="UYD401" s="56"/>
      <c r="UYE401" s="56"/>
      <c r="UYF401" s="56"/>
      <c r="UYG401" s="56"/>
      <c r="UYH401" s="56"/>
      <c r="UYI401" s="56"/>
      <c r="UYJ401" s="56"/>
      <c r="UYK401" s="56"/>
      <c r="UYL401" s="56"/>
      <c r="UYM401" s="56"/>
      <c r="UYN401" s="56"/>
      <c r="UYO401" s="56"/>
      <c r="UYP401" s="56"/>
      <c r="UYQ401" s="56"/>
      <c r="UYR401" s="56"/>
      <c r="UYS401" s="56"/>
      <c r="UYT401" s="56"/>
      <c r="UYU401" s="56"/>
      <c r="UYV401" s="56"/>
      <c r="UYW401" s="56"/>
      <c r="UYX401" s="56"/>
      <c r="UYY401" s="56"/>
      <c r="UYZ401" s="56"/>
      <c r="UZA401" s="56"/>
      <c r="UZB401" s="56"/>
      <c r="UZC401" s="56"/>
      <c r="UZD401" s="56"/>
      <c r="UZE401" s="56"/>
      <c r="UZF401" s="56"/>
      <c r="UZG401" s="56"/>
      <c r="UZH401" s="56"/>
      <c r="UZI401" s="56"/>
      <c r="UZJ401" s="56"/>
      <c r="UZK401" s="56"/>
      <c r="UZL401" s="56"/>
      <c r="UZM401" s="56"/>
      <c r="UZN401" s="56"/>
      <c r="UZO401" s="56"/>
      <c r="UZP401" s="56"/>
      <c r="UZQ401" s="56"/>
      <c r="UZR401" s="56"/>
      <c r="UZS401" s="56"/>
      <c r="UZT401" s="56"/>
      <c r="UZU401" s="56"/>
      <c r="UZV401" s="56"/>
      <c r="UZW401" s="56"/>
      <c r="UZX401" s="56"/>
      <c r="UZY401" s="56"/>
      <c r="UZZ401" s="56"/>
      <c r="VAA401" s="56"/>
      <c r="VAB401" s="56"/>
      <c r="VAC401" s="56"/>
      <c r="VAD401" s="56"/>
      <c r="VAE401" s="56"/>
      <c r="VAF401" s="56"/>
      <c r="VAG401" s="56"/>
      <c r="VAH401" s="56"/>
      <c r="VAI401" s="56"/>
      <c r="VAJ401" s="56"/>
      <c r="VAK401" s="56"/>
      <c r="VAL401" s="56"/>
      <c r="VAM401" s="56"/>
      <c r="VAN401" s="56"/>
      <c r="VAO401" s="56"/>
      <c r="VAP401" s="56"/>
      <c r="VAQ401" s="56"/>
      <c r="VAR401" s="56"/>
      <c r="VAS401" s="56"/>
      <c r="VAT401" s="56"/>
      <c r="VAU401" s="56"/>
      <c r="VAV401" s="56"/>
      <c r="VAW401" s="56"/>
      <c r="VAX401" s="56"/>
      <c r="VAY401" s="56"/>
      <c r="VAZ401" s="56"/>
      <c r="VBA401" s="56"/>
      <c r="VBB401" s="56"/>
      <c r="VBC401" s="56"/>
      <c r="VBD401" s="56"/>
      <c r="VBE401" s="56"/>
      <c r="VBF401" s="56"/>
      <c r="VBG401" s="56"/>
      <c r="VBH401" s="56"/>
      <c r="VBI401" s="56"/>
      <c r="VBJ401" s="56"/>
      <c r="VBK401" s="56"/>
      <c r="VBL401" s="56"/>
      <c r="VBM401" s="56"/>
      <c r="VBN401" s="56"/>
      <c r="VBO401" s="56"/>
      <c r="VBP401" s="56"/>
      <c r="VBQ401" s="56"/>
      <c r="VBR401" s="56"/>
      <c r="VBS401" s="56"/>
      <c r="VBT401" s="56"/>
      <c r="VBU401" s="56"/>
      <c r="VBV401" s="56"/>
      <c r="VBW401" s="56"/>
      <c r="VBX401" s="56"/>
      <c r="VBY401" s="56"/>
      <c r="VBZ401" s="56"/>
      <c r="VCA401" s="56"/>
      <c r="VCB401" s="56"/>
      <c r="VCC401" s="56"/>
      <c r="VCD401" s="56"/>
      <c r="VCE401" s="56"/>
      <c r="VCF401" s="56"/>
      <c r="VCG401" s="56"/>
      <c r="VCH401" s="56"/>
      <c r="VCI401" s="56"/>
      <c r="VCJ401" s="56"/>
      <c r="VCK401" s="56"/>
      <c r="VCL401" s="56"/>
      <c r="VCM401" s="56"/>
      <c r="VCN401" s="56"/>
      <c r="VCO401" s="56"/>
      <c r="VCP401" s="56"/>
      <c r="VCQ401" s="56"/>
      <c r="VCR401" s="56"/>
      <c r="VCS401" s="56"/>
      <c r="VCT401" s="56"/>
      <c r="VCU401" s="56"/>
      <c r="VCV401" s="56"/>
      <c r="VCW401" s="56"/>
      <c r="VCX401" s="56"/>
      <c r="VCY401" s="56"/>
      <c r="VCZ401" s="56"/>
      <c r="VDA401" s="56"/>
      <c r="VDB401" s="56"/>
      <c r="VDC401" s="56"/>
      <c r="VDD401" s="56"/>
      <c r="VDE401" s="56"/>
      <c r="VDF401" s="56"/>
      <c r="VDG401" s="56"/>
      <c r="VDH401" s="56"/>
      <c r="VDI401" s="56"/>
      <c r="VDJ401" s="56"/>
      <c r="VDK401" s="56"/>
      <c r="VDL401" s="56"/>
      <c r="VDM401" s="56"/>
      <c r="VDN401" s="56"/>
      <c r="VDO401" s="56"/>
      <c r="VDP401" s="56"/>
      <c r="VDQ401" s="56"/>
      <c r="VDR401" s="56"/>
      <c r="VDS401" s="56"/>
      <c r="VDT401" s="56"/>
      <c r="VDU401" s="56"/>
      <c r="VDV401" s="56"/>
      <c r="VDW401" s="56"/>
      <c r="VDX401" s="56"/>
      <c r="VDY401" s="56"/>
      <c r="VDZ401" s="56"/>
      <c r="VEA401" s="56"/>
      <c r="VEB401" s="56"/>
      <c r="VEC401" s="56"/>
      <c r="VED401" s="56"/>
      <c r="VEE401" s="56"/>
      <c r="VEF401" s="56"/>
      <c r="VEG401" s="56"/>
      <c r="VEH401" s="56"/>
      <c r="VEI401" s="56"/>
      <c r="VEJ401" s="56"/>
      <c r="VEK401" s="56"/>
      <c r="VEL401" s="56"/>
      <c r="VEM401" s="56"/>
      <c r="VEN401" s="56"/>
      <c r="VEO401" s="56"/>
      <c r="VEP401" s="56"/>
      <c r="VEQ401" s="56"/>
      <c r="VER401" s="56"/>
      <c r="VES401" s="56"/>
      <c r="VET401" s="56"/>
      <c r="VEU401" s="56"/>
      <c r="VEV401" s="56"/>
      <c r="VEW401" s="56"/>
      <c r="VEX401" s="56"/>
      <c r="VEY401" s="56"/>
      <c r="VEZ401" s="56"/>
      <c r="VFA401" s="56"/>
      <c r="VFB401" s="56"/>
      <c r="VFC401" s="56"/>
      <c r="VFD401" s="56"/>
      <c r="VFE401" s="56"/>
      <c r="VFF401" s="56"/>
      <c r="VFG401" s="56"/>
      <c r="VFH401" s="56"/>
      <c r="VFI401" s="56"/>
      <c r="VFJ401" s="56"/>
      <c r="VFK401" s="56"/>
      <c r="VFL401" s="56"/>
      <c r="VFM401" s="56"/>
      <c r="VFN401" s="56"/>
      <c r="VFO401" s="56"/>
      <c r="VFP401" s="56"/>
      <c r="VFQ401" s="56"/>
      <c r="VFR401" s="56"/>
      <c r="VFS401" s="56"/>
      <c r="VFT401" s="56"/>
      <c r="VFU401" s="56"/>
      <c r="VFV401" s="56"/>
      <c r="VFW401" s="56"/>
      <c r="VFX401" s="56"/>
      <c r="VFY401" s="56"/>
      <c r="VFZ401" s="56"/>
      <c r="VGA401" s="56"/>
      <c r="VGB401" s="56"/>
      <c r="VGC401" s="56"/>
      <c r="VGD401" s="56"/>
      <c r="VGE401" s="56"/>
      <c r="VGF401" s="56"/>
      <c r="VGG401" s="56"/>
      <c r="VGH401" s="56"/>
      <c r="VGI401" s="56"/>
      <c r="VGJ401" s="56"/>
      <c r="VGK401" s="56"/>
      <c r="VGL401" s="56"/>
      <c r="VGM401" s="56"/>
      <c r="VGN401" s="56"/>
      <c r="VGO401" s="56"/>
      <c r="VGP401" s="56"/>
      <c r="VGQ401" s="56"/>
      <c r="VGR401" s="56"/>
      <c r="VGS401" s="56"/>
      <c r="VGT401" s="56"/>
      <c r="VGU401" s="56"/>
      <c r="VGV401" s="56"/>
      <c r="VGW401" s="56"/>
      <c r="VGX401" s="56"/>
      <c r="VGY401" s="56"/>
      <c r="VGZ401" s="56"/>
      <c r="VHA401" s="56"/>
      <c r="VHB401" s="56"/>
      <c r="VHC401" s="56"/>
      <c r="VHD401" s="56"/>
      <c r="VHE401" s="56"/>
      <c r="VHF401" s="56"/>
      <c r="VHG401" s="56"/>
      <c r="VHH401" s="56"/>
      <c r="VHI401" s="56"/>
      <c r="VHJ401" s="56"/>
      <c r="VHK401" s="56"/>
      <c r="VHL401" s="56"/>
      <c r="VHM401" s="56"/>
      <c r="VHN401" s="56"/>
      <c r="VHO401" s="56"/>
      <c r="VHP401" s="56"/>
      <c r="VHQ401" s="56"/>
      <c r="VHR401" s="56"/>
      <c r="VHS401" s="56"/>
      <c r="VHT401" s="56"/>
      <c r="VHU401" s="56"/>
      <c r="VHV401" s="56"/>
      <c r="VHW401" s="56"/>
      <c r="VHX401" s="56"/>
      <c r="VHY401" s="56"/>
      <c r="VHZ401" s="56"/>
      <c r="VIA401" s="56"/>
      <c r="VIB401" s="56"/>
      <c r="VIC401" s="56"/>
      <c r="VID401" s="56"/>
      <c r="VIE401" s="56"/>
      <c r="VIF401" s="56"/>
      <c r="VIG401" s="56"/>
      <c r="VIH401" s="56"/>
      <c r="VII401" s="56"/>
      <c r="VIJ401" s="56"/>
      <c r="VIK401" s="56"/>
      <c r="VIL401" s="56"/>
      <c r="VIM401" s="56"/>
      <c r="VIN401" s="56"/>
      <c r="VIO401" s="56"/>
      <c r="VIP401" s="56"/>
      <c r="VIQ401" s="56"/>
      <c r="VIR401" s="56"/>
      <c r="VIS401" s="56"/>
      <c r="VIT401" s="56"/>
      <c r="VIU401" s="56"/>
      <c r="VIV401" s="56"/>
      <c r="VIW401" s="56"/>
      <c r="VIX401" s="56"/>
      <c r="VIY401" s="56"/>
      <c r="VIZ401" s="56"/>
      <c r="VJA401" s="56"/>
      <c r="VJB401" s="56"/>
      <c r="VJC401" s="56"/>
      <c r="VJD401" s="56"/>
      <c r="VJE401" s="56"/>
      <c r="VJF401" s="56"/>
      <c r="VJG401" s="56"/>
      <c r="VJH401" s="56"/>
      <c r="VJI401" s="56"/>
      <c r="VJJ401" s="56"/>
      <c r="VJK401" s="56"/>
      <c r="VJL401" s="56"/>
      <c r="VJM401" s="56"/>
      <c r="VJN401" s="56"/>
      <c r="VJO401" s="56"/>
      <c r="VJP401" s="56"/>
      <c r="VJQ401" s="56"/>
      <c r="VJR401" s="56"/>
      <c r="VJS401" s="56"/>
      <c r="VJT401" s="56"/>
      <c r="VJU401" s="56"/>
      <c r="VJV401" s="56"/>
      <c r="VJW401" s="56"/>
      <c r="VJX401" s="56"/>
      <c r="VJY401" s="56"/>
      <c r="VJZ401" s="56"/>
      <c r="VKA401" s="56"/>
      <c r="VKB401" s="56"/>
      <c r="VKC401" s="56"/>
      <c r="VKD401" s="56"/>
      <c r="VKE401" s="56"/>
      <c r="VKF401" s="56"/>
      <c r="VKG401" s="56"/>
      <c r="VKH401" s="56"/>
      <c r="VKI401" s="56"/>
      <c r="VKJ401" s="56"/>
      <c r="VKK401" s="56"/>
      <c r="VKL401" s="56"/>
      <c r="VKM401" s="56"/>
      <c r="VKN401" s="56"/>
      <c r="VKO401" s="56"/>
      <c r="VKP401" s="56"/>
      <c r="VKQ401" s="56"/>
      <c r="VKR401" s="56"/>
      <c r="VKS401" s="56"/>
      <c r="VKT401" s="56"/>
      <c r="VKU401" s="56"/>
      <c r="VKV401" s="56"/>
      <c r="VKW401" s="56"/>
      <c r="VKX401" s="56"/>
      <c r="VKY401" s="56"/>
      <c r="VKZ401" s="56"/>
      <c r="VLA401" s="56"/>
      <c r="VLB401" s="56"/>
      <c r="VLC401" s="56"/>
      <c r="VLD401" s="56"/>
      <c r="VLE401" s="56"/>
      <c r="VLF401" s="56"/>
      <c r="VLG401" s="56"/>
      <c r="VLH401" s="56"/>
      <c r="VLI401" s="56"/>
      <c r="VLJ401" s="56"/>
      <c r="VLK401" s="56"/>
      <c r="VLL401" s="56"/>
      <c r="VLM401" s="56"/>
      <c r="VLN401" s="56"/>
      <c r="VLO401" s="56"/>
      <c r="VLP401" s="56"/>
      <c r="VLQ401" s="56"/>
      <c r="VLR401" s="56"/>
      <c r="VLS401" s="56"/>
      <c r="VLT401" s="56"/>
      <c r="VLU401" s="56"/>
      <c r="VLV401" s="56"/>
      <c r="VLW401" s="56"/>
      <c r="VLX401" s="56"/>
      <c r="VLY401" s="56"/>
      <c r="VLZ401" s="56"/>
      <c r="VMA401" s="56"/>
      <c r="VMB401" s="56"/>
      <c r="VMC401" s="56"/>
      <c r="VMD401" s="56"/>
      <c r="VME401" s="56"/>
      <c r="VMF401" s="56"/>
      <c r="VMG401" s="56"/>
      <c r="VMH401" s="56"/>
      <c r="VMI401" s="56"/>
      <c r="VMJ401" s="56"/>
      <c r="VMK401" s="56"/>
      <c r="VML401" s="56"/>
      <c r="VMM401" s="56"/>
      <c r="VMN401" s="56"/>
      <c r="VMO401" s="56"/>
      <c r="VMP401" s="56"/>
      <c r="VMQ401" s="56"/>
      <c r="VMR401" s="56"/>
      <c r="VMS401" s="56"/>
      <c r="VMT401" s="56"/>
      <c r="VMU401" s="56"/>
      <c r="VMV401" s="56"/>
      <c r="VMW401" s="56"/>
      <c r="VMX401" s="56"/>
      <c r="VMY401" s="56"/>
      <c r="VMZ401" s="56"/>
      <c r="VNA401" s="56"/>
      <c r="VNB401" s="56"/>
      <c r="VNC401" s="56"/>
      <c r="VND401" s="56"/>
      <c r="VNE401" s="56"/>
      <c r="VNF401" s="56"/>
      <c r="VNG401" s="56"/>
      <c r="VNH401" s="56"/>
      <c r="VNI401" s="56"/>
      <c r="VNJ401" s="56"/>
      <c r="VNK401" s="56"/>
      <c r="VNL401" s="56"/>
      <c r="VNM401" s="56"/>
      <c r="VNN401" s="56"/>
      <c r="VNO401" s="56"/>
      <c r="VNP401" s="56"/>
      <c r="VNQ401" s="56"/>
      <c r="VNR401" s="56"/>
      <c r="VNS401" s="56"/>
      <c r="VNT401" s="56"/>
      <c r="VNU401" s="56"/>
      <c r="VNV401" s="56"/>
      <c r="VNW401" s="56"/>
      <c r="VNX401" s="56"/>
      <c r="VNY401" s="56"/>
      <c r="VNZ401" s="56"/>
      <c r="VOA401" s="56"/>
      <c r="VOB401" s="56"/>
      <c r="VOC401" s="56"/>
      <c r="VOD401" s="56"/>
      <c r="VOE401" s="56"/>
      <c r="VOF401" s="56"/>
      <c r="VOG401" s="56"/>
      <c r="VOH401" s="56"/>
      <c r="VOI401" s="56"/>
      <c r="VOJ401" s="56"/>
      <c r="VOK401" s="56"/>
      <c r="VOL401" s="56"/>
      <c r="VOM401" s="56"/>
      <c r="VON401" s="56"/>
      <c r="VOO401" s="56"/>
      <c r="VOP401" s="56"/>
      <c r="VOQ401" s="56"/>
      <c r="VOR401" s="56"/>
      <c r="VOS401" s="56"/>
      <c r="VOT401" s="56"/>
      <c r="VOU401" s="56"/>
      <c r="VOV401" s="56"/>
      <c r="VOW401" s="56"/>
      <c r="VOX401" s="56"/>
      <c r="VOY401" s="56"/>
      <c r="VOZ401" s="56"/>
      <c r="VPA401" s="56"/>
      <c r="VPB401" s="56"/>
      <c r="VPC401" s="56"/>
      <c r="VPD401" s="56"/>
      <c r="VPE401" s="56"/>
      <c r="VPF401" s="56"/>
      <c r="VPG401" s="56"/>
      <c r="VPH401" s="56"/>
      <c r="VPI401" s="56"/>
      <c r="VPJ401" s="56"/>
      <c r="VPK401" s="56"/>
      <c r="VPL401" s="56"/>
      <c r="VPM401" s="56"/>
      <c r="VPN401" s="56"/>
      <c r="VPO401" s="56"/>
      <c r="VPP401" s="56"/>
      <c r="VPQ401" s="56"/>
      <c r="VPR401" s="56"/>
      <c r="VPS401" s="56"/>
      <c r="VPT401" s="56"/>
      <c r="VPU401" s="56"/>
      <c r="VPV401" s="56"/>
      <c r="VPW401" s="56"/>
      <c r="VPX401" s="56"/>
      <c r="VPY401" s="56"/>
      <c r="VPZ401" s="56"/>
      <c r="VQA401" s="56"/>
      <c r="VQB401" s="56"/>
      <c r="VQC401" s="56"/>
      <c r="VQD401" s="56"/>
      <c r="VQE401" s="56"/>
      <c r="VQF401" s="56"/>
      <c r="VQG401" s="56"/>
      <c r="VQH401" s="56"/>
      <c r="VQI401" s="56"/>
      <c r="VQJ401" s="56"/>
      <c r="VQK401" s="56"/>
      <c r="VQL401" s="56"/>
      <c r="VQM401" s="56"/>
      <c r="VQN401" s="56"/>
      <c r="VQO401" s="56"/>
      <c r="VQP401" s="56"/>
      <c r="VQQ401" s="56"/>
      <c r="VQR401" s="56"/>
      <c r="VQS401" s="56"/>
      <c r="VQT401" s="56"/>
      <c r="VQU401" s="56"/>
      <c r="VQV401" s="56"/>
      <c r="VQW401" s="56"/>
      <c r="VQX401" s="56"/>
      <c r="VQY401" s="56"/>
      <c r="VQZ401" s="56"/>
      <c r="VRA401" s="56"/>
      <c r="VRB401" s="56"/>
      <c r="VRC401" s="56"/>
      <c r="VRD401" s="56"/>
      <c r="VRE401" s="56"/>
      <c r="VRF401" s="56"/>
      <c r="VRG401" s="56"/>
      <c r="VRH401" s="56"/>
      <c r="VRI401" s="56"/>
      <c r="VRJ401" s="56"/>
      <c r="VRK401" s="56"/>
      <c r="VRL401" s="56"/>
      <c r="VRM401" s="56"/>
      <c r="VRN401" s="56"/>
      <c r="VRO401" s="56"/>
      <c r="VRP401" s="56"/>
      <c r="VRQ401" s="56"/>
      <c r="VRR401" s="56"/>
      <c r="VRS401" s="56"/>
      <c r="VRT401" s="56"/>
      <c r="VRU401" s="56"/>
      <c r="VRV401" s="56"/>
      <c r="VRW401" s="56"/>
      <c r="VRX401" s="56"/>
      <c r="VRY401" s="56"/>
      <c r="VRZ401" s="56"/>
      <c r="VSA401" s="56"/>
      <c r="VSB401" s="56"/>
      <c r="VSC401" s="56"/>
      <c r="VSD401" s="56"/>
      <c r="VSE401" s="56"/>
      <c r="VSF401" s="56"/>
      <c r="VSG401" s="56"/>
      <c r="VSH401" s="56"/>
      <c r="VSI401" s="56"/>
      <c r="VSJ401" s="56"/>
      <c r="VSK401" s="56"/>
      <c r="VSL401" s="56"/>
      <c r="VSM401" s="56"/>
      <c r="VSN401" s="56"/>
      <c r="VSO401" s="56"/>
      <c r="VSP401" s="56"/>
      <c r="VSQ401" s="56"/>
      <c r="VSR401" s="56"/>
      <c r="VSS401" s="56"/>
      <c r="VST401" s="56"/>
      <c r="VSU401" s="56"/>
      <c r="VSV401" s="56"/>
      <c r="VSW401" s="56"/>
      <c r="VSX401" s="56"/>
      <c r="VSY401" s="56"/>
      <c r="VSZ401" s="56"/>
      <c r="VTA401" s="56"/>
      <c r="VTB401" s="56"/>
      <c r="VTC401" s="56"/>
      <c r="VTD401" s="56"/>
      <c r="VTE401" s="56"/>
      <c r="VTF401" s="56"/>
      <c r="VTG401" s="56"/>
      <c r="VTH401" s="56"/>
      <c r="VTI401" s="56"/>
      <c r="VTJ401" s="56"/>
      <c r="VTK401" s="56"/>
      <c r="VTL401" s="56"/>
      <c r="VTM401" s="56"/>
      <c r="VTN401" s="56"/>
      <c r="VTO401" s="56"/>
      <c r="VTP401" s="56"/>
      <c r="VTQ401" s="56"/>
      <c r="VTR401" s="56"/>
      <c r="VTS401" s="56"/>
      <c r="VTT401" s="56"/>
      <c r="VTU401" s="56"/>
      <c r="VTV401" s="56"/>
      <c r="VTW401" s="56"/>
      <c r="VTX401" s="56"/>
      <c r="VTY401" s="56"/>
      <c r="VTZ401" s="56"/>
      <c r="VUA401" s="56"/>
      <c r="VUB401" s="56"/>
      <c r="VUC401" s="56"/>
      <c r="VUD401" s="56"/>
      <c r="VUE401" s="56"/>
      <c r="VUF401" s="56"/>
      <c r="VUG401" s="56"/>
      <c r="VUH401" s="56"/>
      <c r="VUI401" s="56"/>
      <c r="VUJ401" s="56"/>
      <c r="VUK401" s="56"/>
      <c r="VUL401" s="56"/>
      <c r="VUM401" s="56"/>
      <c r="VUN401" s="56"/>
      <c r="VUO401" s="56"/>
      <c r="VUP401" s="56"/>
      <c r="VUQ401" s="56"/>
      <c r="VUR401" s="56"/>
      <c r="VUS401" s="56"/>
      <c r="VUT401" s="56"/>
      <c r="VUU401" s="56"/>
      <c r="VUV401" s="56"/>
      <c r="VUW401" s="56"/>
      <c r="VUX401" s="56"/>
      <c r="VUY401" s="56"/>
      <c r="VUZ401" s="56"/>
      <c r="VVA401" s="56"/>
      <c r="VVB401" s="56"/>
      <c r="VVC401" s="56"/>
      <c r="VVD401" s="56"/>
      <c r="VVE401" s="56"/>
      <c r="VVF401" s="56"/>
      <c r="VVG401" s="56"/>
      <c r="VVH401" s="56"/>
      <c r="VVI401" s="56"/>
      <c r="VVJ401" s="56"/>
      <c r="VVK401" s="56"/>
      <c r="VVL401" s="56"/>
      <c r="VVM401" s="56"/>
      <c r="VVN401" s="56"/>
      <c r="VVO401" s="56"/>
      <c r="VVP401" s="56"/>
      <c r="VVQ401" s="56"/>
      <c r="VVR401" s="56"/>
      <c r="VVS401" s="56"/>
      <c r="VVT401" s="56"/>
      <c r="VVU401" s="56"/>
      <c r="VVV401" s="56"/>
      <c r="VVW401" s="56"/>
      <c r="VVX401" s="56"/>
      <c r="VVY401" s="56"/>
      <c r="VVZ401" s="56"/>
      <c r="VWA401" s="56"/>
      <c r="VWB401" s="56"/>
      <c r="VWC401" s="56"/>
      <c r="VWD401" s="56"/>
      <c r="VWE401" s="56"/>
      <c r="VWF401" s="56"/>
      <c r="VWG401" s="56"/>
      <c r="VWH401" s="56"/>
      <c r="VWI401" s="56"/>
      <c r="VWJ401" s="56"/>
      <c r="VWK401" s="56"/>
      <c r="VWL401" s="56"/>
      <c r="VWM401" s="56"/>
      <c r="VWN401" s="56"/>
      <c r="VWO401" s="56"/>
      <c r="VWP401" s="56"/>
      <c r="VWQ401" s="56"/>
      <c r="VWR401" s="56"/>
      <c r="VWS401" s="56"/>
      <c r="VWT401" s="56"/>
      <c r="VWU401" s="56"/>
      <c r="VWV401" s="56"/>
      <c r="VWW401" s="56"/>
      <c r="VWX401" s="56"/>
      <c r="VWY401" s="56"/>
      <c r="VWZ401" s="56"/>
      <c r="VXA401" s="56"/>
      <c r="VXB401" s="56"/>
      <c r="VXC401" s="56"/>
      <c r="VXD401" s="56"/>
      <c r="VXE401" s="56"/>
      <c r="VXF401" s="56"/>
      <c r="VXG401" s="56"/>
      <c r="VXH401" s="56"/>
      <c r="VXI401" s="56"/>
      <c r="VXJ401" s="56"/>
      <c r="VXK401" s="56"/>
      <c r="VXL401" s="56"/>
      <c r="VXM401" s="56"/>
      <c r="VXN401" s="56"/>
      <c r="VXO401" s="56"/>
      <c r="VXP401" s="56"/>
      <c r="VXQ401" s="56"/>
      <c r="VXR401" s="56"/>
      <c r="VXS401" s="56"/>
      <c r="VXT401" s="56"/>
      <c r="VXU401" s="56"/>
      <c r="VXV401" s="56"/>
      <c r="VXW401" s="56"/>
      <c r="VXX401" s="56"/>
      <c r="VXY401" s="56"/>
      <c r="VXZ401" s="56"/>
      <c r="VYA401" s="56"/>
      <c r="VYB401" s="56"/>
      <c r="VYC401" s="56"/>
      <c r="VYD401" s="56"/>
      <c r="VYE401" s="56"/>
      <c r="VYF401" s="56"/>
      <c r="VYG401" s="56"/>
      <c r="VYH401" s="56"/>
      <c r="VYI401" s="56"/>
      <c r="VYJ401" s="56"/>
      <c r="VYK401" s="56"/>
      <c r="VYL401" s="56"/>
      <c r="VYM401" s="56"/>
      <c r="VYN401" s="56"/>
      <c r="VYO401" s="56"/>
      <c r="VYP401" s="56"/>
      <c r="VYQ401" s="56"/>
      <c r="VYR401" s="56"/>
      <c r="VYS401" s="56"/>
      <c r="VYT401" s="56"/>
      <c r="VYU401" s="56"/>
      <c r="VYV401" s="56"/>
      <c r="VYW401" s="56"/>
      <c r="VYX401" s="56"/>
      <c r="VYY401" s="56"/>
      <c r="VYZ401" s="56"/>
      <c r="VZA401" s="56"/>
      <c r="VZB401" s="56"/>
      <c r="VZC401" s="56"/>
      <c r="VZD401" s="56"/>
      <c r="VZE401" s="56"/>
      <c r="VZF401" s="56"/>
      <c r="VZG401" s="56"/>
      <c r="VZH401" s="56"/>
      <c r="VZI401" s="56"/>
      <c r="VZJ401" s="56"/>
      <c r="VZK401" s="56"/>
      <c r="VZL401" s="56"/>
      <c r="VZM401" s="56"/>
      <c r="VZN401" s="56"/>
      <c r="VZO401" s="56"/>
      <c r="VZP401" s="56"/>
      <c r="VZQ401" s="56"/>
      <c r="VZR401" s="56"/>
      <c r="VZS401" s="56"/>
      <c r="VZT401" s="56"/>
      <c r="VZU401" s="56"/>
      <c r="VZV401" s="56"/>
      <c r="VZW401" s="56"/>
      <c r="VZX401" s="56"/>
      <c r="VZY401" s="56"/>
      <c r="VZZ401" s="56"/>
      <c r="WAA401" s="56"/>
      <c r="WAB401" s="56"/>
      <c r="WAC401" s="56"/>
      <c r="WAD401" s="56"/>
      <c r="WAE401" s="56"/>
      <c r="WAF401" s="56"/>
      <c r="WAG401" s="56"/>
      <c r="WAH401" s="56"/>
      <c r="WAI401" s="56"/>
      <c r="WAJ401" s="56"/>
      <c r="WAK401" s="56"/>
      <c r="WAL401" s="56"/>
      <c r="WAM401" s="56"/>
      <c r="WAN401" s="56"/>
      <c r="WAO401" s="56"/>
      <c r="WAP401" s="56"/>
      <c r="WAQ401" s="56"/>
      <c r="WAR401" s="56"/>
      <c r="WAS401" s="56"/>
      <c r="WAT401" s="56"/>
      <c r="WAU401" s="56"/>
      <c r="WAV401" s="56"/>
      <c r="WAW401" s="56"/>
      <c r="WAX401" s="56"/>
      <c r="WAY401" s="56"/>
      <c r="WAZ401" s="56"/>
      <c r="WBA401" s="56"/>
      <c r="WBB401" s="56"/>
      <c r="WBC401" s="56"/>
      <c r="WBD401" s="56"/>
      <c r="WBE401" s="56"/>
      <c r="WBF401" s="56"/>
      <c r="WBG401" s="56"/>
      <c r="WBH401" s="56"/>
      <c r="WBI401" s="56"/>
      <c r="WBJ401" s="56"/>
      <c r="WBK401" s="56"/>
      <c r="WBL401" s="56"/>
      <c r="WBM401" s="56"/>
      <c r="WBN401" s="56"/>
      <c r="WBO401" s="56"/>
      <c r="WBP401" s="56"/>
      <c r="WBQ401" s="56"/>
      <c r="WBR401" s="56"/>
      <c r="WBS401" s="56"/>
      <c r="WBT401" s="56"/>
      <c r="WBU401" s="56"/>
      <c r="WBV401" s="56"/>
      <c r="WBW401" s="56"/>
      <c r="WBX401" s="56"/>
      <c r="WBY401" s="56"/>
      <c r="WBZ401" s="56"/>
      <c r="WCA401" s="56"/>
      <c r="WCB401" s="56"/>
      <c r="WCC401" s="56"/>
      <c r="WCD401" s="56"/>
      <c r="WCE401" s="56"/>
      <c r="WCF401" s="56"/>
      <c r="WCG401" s="56"/>
      <c r="WCH401" s="56"/>
      <c r="WCI401" s="56"/>
      <c r="WCJ401" s="56"/>
      <c r="WCK401" s="56"/>
      <c r="WCL401" s="56"/>
      <c r="WCM401" s="56"/>
      <c r="WCN401" s="56"/>
      <c r="WCO401" s="56"/>
      <c r="WCP401" s="56"/>
      <c r="WCQ401" s="56"/>
      <c r="WCR401" s="56"/>
      <c r="WCS401" s="56"/>
      <c r="WCT401" s="56"/>
      <c r="WCU401" s="56"/>
      <c r="WCV401" s="56"/>
      <c r="WCW401" s="56"/>
      <c r="WCX401" s="56"/>
      <c r="WCY401" s="56"/>
      <c r="WCZ401" s="56"/>
      <c r="WDA401" s="56"/>
      <c r="WDB401" s="56"/>
      <c r="WDC401" s="56"/>
      <c r="WDD401" s="56"/>
      <c r="WDE401" s="56"/>
      <c r="WDF401" s="56"/>
      <c r="WDG401" s="56"/>
      <c r="WDH401" s="56"/>
      <c r="WDI401" s="56"/>
      <c r="WDJ401" s="56"/>
      <c r="WDK401" s="56"/>
      <c r="WDL401" s="56"/>
      <c r="WDM401" s="56"/>
      <c r="WDN401" s="56"/>
      <c r="WDO401" s="56"/>
      <c r="WDP401" s="56"/>
      <c r="WDQ401" s="56"/>
      <c r="WDR401" s="56"/>
      <c r="WDS401" s="56"/>
      <c r="WDT401" s="56"/>
      <c r="WDU401" s="56"/>
      <c r="WDV401" s="56"/>
      <c r="WDW401" s="56"/>
      <c r="WDX401" s="56"/>
      <c r="WDY401" s="56"/>
      <c r="WDZ401" s="56"/>
      <c r="WEA401" s="56"/>
      <c r="WEB401" s="56"/>
      <c r="WEC401" s="56"/>
      <c r="WED401" s="56"/>
      <c r="WEE401" s="56"/>
      <c r="WEF401" s="56"/>
      <c r="WEG401" s="56"/>
      <c r="WEH401" s="56"/>
      <c r="WEI401" s="56"/>
      <c r="WEJ401" s="56"/>
      <c r="WEK401" s="56"/>
      <c r="WEL401" s="56"/>
      <c r="WEM401" s="56"/>
      <c r="WEN401" s="56"/>
      <c r="WEO401" s="56"/>
      <c r="WEP401" s="56"/>
      <c r="WEQ401" s="56"/>
      <c r="WER401" s="56"/>
      <c r="WES401" s="56"/>
      <c r="WET401" s="56"/>
      <c r="WEU401" s="56"/>
      <c r="WEV401" s="56"/>
      <c r="WEW401" s="56"/>
      <c r="WEX401" s="56"/>
      <c r="WEY401" s="56"/>
      <c r="WEZ401" s="56"/>
      <c r="WFA401" s="56"/>
      <c r="WFB401" s="56"/>
      <c r="WFC401" s="56"/>
      <c r="WFD401" s="56"/>
      <c r="WFE401" s="56"/>
      <c r="WFF401" s="56"/>
      <c r="WFG401" s="56"/>
      <c r="WFH401" s="56"/>
      <c r="WFI401" s="56"/>
      <c r="WFJ401" s="56"/>
      <c r="WFK401" s="56"/>
      <c r="WFL401" s="56"/>
      <c r="WFM401" s="56"/>
      <c r="WFN401" s="56"/>
      <c r="WFO401" s="56"/>
      <c r="WFP401" s="56"/>
      <c r="WFQ401" s="56"/>
      <c r="WFR401" s="56"/>
      <c r="WFS401" s="56"/>
      <c r="WFT401" s="56"/>
      <c r="WFU401" s="56"/>
      <c r="WFV401" s="56"/>
      <c r="WFW401" s="56"/>
      <c r="WFX401" s="56"/>
      <c r="WFY401" s="56"/>
      <c r="WFZ401" s="56"/>
      <c r="WGA401" s="56"/>
      <c r="WGB401" s="56"/>
      <c r="WGC401" s="56"/>
      <c r="WGD401" s="56"/>
      <c r="WGE401" s="56"/>
      <c r="WGF401" s="56"/>
      <c r="WGG401" s="56"/>
      <c r="WGH401" s="56"/>
      <c r="WGI401" s="56"/>
      <c r="WGJ401" s="56"/>
      <c r="WGK401" s="56"/>
      <c r="WGL401" s="56"/>
      <c r="WGM401" s="56"/>
      <c r="WGN401" s="56"/>
      <c r="WGO401" s="56"/>
      <c r="WGP401" s="56"/>
      <c r="WGQ401" s="56"/>
      <c r="WGR401" s="56"/>
      <c r="WGS401" s="56"/>
      <c r="WGT401" s="56"/>
      <c r="WGU401" s="56"/>
      <c r="WGV401" s="56"/>
      <c r="WGW401" s="56"/>
      <c r="WGX401" s="56"/>
      <c r="WGY401" s="56"/>
      <c r="WGZ401" s="56"/>
      <c r="WHA401" s="56"/>
      <c r="WHB401" s="56"/>
      <c r="WHC401" s="56"/>
      <c r="WHD401" s="56"/>
      <c r="WHE401" s="56"/>
      <c r="WHF401" s="56"/>
      <c r="WHG401" s="56"/>
      <c r="WHH401" s="56"/>
      <c r="WHI401" s="56"/>
      <c r="WHJ401" s="56"/>
      <c r="WHK401" s="56"/>
      <c r="WHL401" s="56"/>
      <c r="WHM401" s="56"/>
      <c r="WHN401" s="56"/>
      <c r="WHO401" s="56"/>
      <c r="WHP401" s="56"/>
      <c r="WHQ401" s="56"/>
      <c r="WHR401" s="56"/>
      <c r="WHS401" s="56"/>
      <c r="WHT401" s="56"/>
      <c r="WHU401" s="56"/>
      <c r="WHV401" s="56"/>
      <c r="WHW401" s="56"/>
      <c r="WHX401" s="56"/>
      <c r="WHY401" s="56"/>
      <c r="WHZ401" s="56"/>
      <c r="WIA401" s="56"/>
      <c r="WIB401" s="56"/>
      <c r="WIC401" s="56"/>
      <c r="WID401" s="56"/>
      <c r="WIE401" s="56"/>
      <c r="WIF401" s="56"/>
      <c r="WIG401" s="56"/>
      <c r="WIH401" s="56"/>
      <c r="WII401" s="56"/>
      <c r="WIJ401" s="56"/>
      <c r="WIK401" s="56"/>
      <c r="WIL401" s="56"/>
      <c r="WIM401" s="56"/>
      <c r="WIN401" s="56"/>
      <c r="WIO401" s="56"/>
      <c r="WIP401" s="56"/>
      <c r="WIQ401" s="56"/>
      <c r="WIR401" s="56"/>
      <c r="WIS401" s="56"/>
      <c r="WIT401" s="56"/>
      <c r="WIU401" s="56"/>
      <c r="WIV401" s="56"/>
      <c r="WIW401" s="56"/>
      <c r="WIX401" s="56"/>
      <c r="WIY401" s="56"/>
      <c r="WIZ401" s="56"/>
      <c r="WJA401" s="56"/>
      <c r="WJB401" s="56"/>
      <c r="WJC401" s="56"/>
      <c r="WJD401" s="56"/>
      <c r="WJE401" s="56"/>
      <c r="WJF401" s="56"/>
      <c r="WJG401" s="56"/>
      <c r="WJH401" s="56"/>
      <c r="WJI401" s="56"/>
      <c r="WJJ401" s="56"/>
      <c r="WJK401" s="56"/>
      <c r="WJL401" s="56"/>
      <c r="WJM401" s="56"/>
      <c r="WJN401" s="56"/>
      <c r="WJO401" s="56"/>
      <c r="WJP401" s="56"/>
      <c r="WJQ401" s="56"/>
      <c r="WJR401" s="56"/>
      <c r="WJS401" s="56"/>
      <c r="WJT401" s="56"/>
      <c r="WJU401" s="56"/>
      <c r="WJV401" s="56"/>
      <c r="WJW401" s="56"/>
      <c r="WJX401" s="56"/>
      <c r="WJY401" s="56"/>
      <c r="WJZ401" s="56"/>
      <c r="WKA401" s="56"/>
      <c r="WKB401" s="56"/>
      <c r="WKC401" s="56"/>
      <c r="WKD401" s="56"/>
      <c r="WKE401" s="56"/>
      <c r="WKF401" s="56"/>
      <c r="WKG401" s="56"/>
      <c r="WKH401" s="56"/>
      <c r="WKI401" s="56"/>
      <c r="WKJ401" s="56"/>
      <c r="WKK401" s="56"/>
      <c r="WKL401" s="56"/>
      <c r="WKM401" s="56"/>
      <c r="WKN401" s="56"/>
      <c r="WKO401" s="56"/>
      <c r="WKP401" s="56"/>
      <c r="WKQ401" s="56"/>
      <c r="WKR401" s="56"/>
      <c r="WKS401" s="56"/>
      <c r="WKT401" s="56"/>
      <c r="WKU401" s="56"/>
      <c r="WKV401" s="56"/>
      <c r="WKW401" s="56"/>
      <c r="WKX401" s="56"/>
      <c r="WKY401" s="56"/>
      <c r="WKZ401" s="56"/>
      <c r="WLA401" s="56"/>
      <c r="WLB401" s="56"/>
      <c r="WLC401" s="56"/>
      <c r="WLD401" s="56"/>
      <c r="WLE401" s="56"/>
      <c r="WLF401" s="56"/>
      <c r="WLG401" s="56"/>
      <c r="WLH401" s="56"/>
      <c r="WLI401" s="56"/>
      <c r="WLJ401" s="56"/>
      <c r="WLK401" s="56"/>
      <c r="WLL401" s="56"/>
      <c r="WLM401" s="56"/>
      <c r="WLN401" s="56"/>
      <c r="WLO401" s="56"/>
      <c r="WLP401" s="56"/>
      <c r="WLQ401" s="56"/>
      <c r="WLR401" s="56"/>
      <c r="WLS401" s="56"/>
      <c r="WLT401" s="56"/>
      <c r="WLU401" s="56"/>
      <c r="WLV401" s="56"/>
      <c r="WLW401" s="56"/>
      <c r="WLX401" s="56"/>
      <c r="WLY401" s="56"/>
      <c r="WLZ401" s="56"/>
      <c r="WMA401" s="56"/>
      <c r="WMB401" s="56"/>
      <c r="WMC401" s="56"/>
      <c r="WMD401" s="56"/>
      <c r="WME401" s="56"/>
      <c r="WMF401" s="56"/>
      <c r="WMG401" s="56"/>
      <c r="WMH401" s="56"/>
      <c r="WMI401" s="56"/>
      <c r="WMJ401" s="56"/>
      <c r="WMK401" s="56"/>
      <c r="WML401" s="56"/>
      <c r="WMM401" s="56"/>
      <c r="WMN401" s="56"/>
      <c r="WMO401" s="56"/>
      <c r="WMP401" s="56"/>
      <c r="WMQ401" s="56"/>
      <c r="WMR401" s="56"/>
      <c r="WMS401" s="56"/>
      <c r="WMT401" s="56"/>
      <c r="WMU401" s="56"/>
      <c r="WMV401" s="56"/>
      <c r="WMW401" s="56"/>
      <c r="WMX401" s="56"/>
      <c r="WMY401" s="56"/>
      <c r="WMZ401" s="56"/>
      <c r="WNA401" s="56"/>
      <c r="WNB401" s="56"/>
      <c r="WNC401" s="56"/>
      <c r="WND401" s="56"/>
      <c r="WNE401" s="56"/>
      <c r="WNF401" s="56"/>
      <c r="WNG401" s="56"/>
      <c r="WNH401" s="56"/>
      <c r="WNI401" s="56"/>
      <c r="WNJ401" s="56"/>
      <c r="WNK401" s="56"/>
      <c r="WNL401" s="56"/>
      <c r="WNM401" s="56"/>
      <c r="WNN401" s="56"/>
      <c r="WNO401" s="56"/>
      <c r="WNP401" s="56"/>
      <c r="WNQ401" s="56"/>
      <c r="WNR401" s="56"/>
      <c r="WNS401" s="56"/>
      <c r="WNT401" s="56"/>
      <c r="WNU401" s="56"/>
      <c r="WNV401" s="56"/>
      <c r="WNW401" s="56"/>
      <c r="WNX401" s="56"/>
      <c r="WNY401" s="56"/>
      <c r="WNZ401" s="56"/>
      <c r="WOA401" s="56"/>
      <c r="WOB401" s="56"/>
      <c r="WOC401" s="56"/>
      <c r="WOD401" s="56"/>
      <c r="WOE401" s="56"/>
      <c r="WOF401" s="56"/>
      <c r="WOG401" s="56"/>
      <c r="WOH401" s="56"/>
      <c r="WOI401" s="56"/>
      <c r="WOJ401" s="56"/>
      <c r="WOK401" s="56"/>
      <c r="WOL401" s="56"/>
      <c r="WOM401" s="56"/>
      <c r="WON401" s="56"/>
      <c r="WOO401" s="56"/>
      <c r="WOP401" s="56"/>
      <c r="WOQ401" s="56"/>
      <c r="WOR401" s="56"/>
      <c r="WOS401" s="56"/>
      <c r="WOT401" s="56"/>
      <c r="WOU401" s="56"/>
      <c r="WOV401" s="56"/>
      <c r="WOW401" s="56"/>
      <c r="WOX401" s="56"/>
      <c r="WOY401" s="56"/>
      <c r="WOZ401" s="56"/>
      <c r="WPA401" s="56"/>
      <c r="WPB401" s="56"/>
      <c r="WPC401" s="56"/>
      <c r="WPD401" s="56"/>
      <c r="WPE401" s="56"/>
      <c r="WPF401" s="56"/>
      <c r="WPG401" s="56"/>
      <c r="WPH401" s="56"/>
      <c r="WPI401" s="56"/>
      <c r="WPJ401" s="56"/>
      <c r="WPK401" s="56"/>
      <c r="WPL401" s="56"/>
      <c r="WPM401" s="56"/>
      <c r="WPN401" s="56"/>
      <c r="WPO401" s="56"/>
      <c r="WPP401" s="56"/>
      <c r="WPQ401" s="56"/>
      <c r="WPR401" s="56"/>
      <c r="WPS401" s="56"/>
      <c r="WPT401" s="56"/>
      <c r="WPU401" s="56"/>
      <c r="WPV401" s="56"/>
      <c r="WPW401" s="56"/>
      <c r="WPX401" s="56"/>
      <c r="WPY401" s="56"/>
      <c r="WPZ401" s="56"/>
      <c r="WQA401" s="56"/>
      <c r="WQB401" s="56"/>
      <c r="WQC401" s="56"/>
      <c r="WQD401" s="56"/>
      <c r="WQE401" s="56"/>
      <c r="WQF401" s="56"/>
      <c r="WQG401" s="56"/>
      <c r="WQH401" s="56"/>
      <c r="WQI401" s="56"/>
      <c r="WQJ401" s="56"/>
      <c r="WQK401" s="56"/>
      <c r="WQL401" s="56"/>
      <c r="WQM401" s="56"/>
      <c r="WQN401" s="56"/>
      <c r="WQO401" s="56"/>
      <c r="WQP401" s="56"/>
      <c r="WQQ401" s="56"/>
      <c r="WQR401" s="56"/>
      <c r="WQS401" s="56"/>
      <c r="WQT401" s="56"/>
      <c r="WQU401" s="56"/>
      <c r="WQV401" s="56"/>
      <c r="WQW401" s="56"/>
      <c r="WQX401" s="56"/>
      <c r="WQY401" s="56"/>
      <c r="WQZ401" s="56"/>
      <c r="WRA401" s="56"/>
      <c r="WRB401" s="56"/>
      <c r="WRC401" s="56"/>
      <c r="WRD401" s="56"/>
      <c r="WRE401" s="56"/>
      <c r="WRF401" s="56"/>
      <c r="WRG401" s="56"/>
      <c r="WRH401" s="56"/>
      <c r="WRI401" s="56"/>
      <c r="WRJ401" s="56"/>
      <c r="WRK401" s="56"/>
      <c r="WRL401" s="56"/>
      <c r="WRM401" s="56"/>
      <c r="WRN401" s="56"/>
      <c r="WRO401" s="56"/>
      <c r="WRP401" s="56"/>
      <c r="WRQ401" s="56"/>
      <c r="WRR401" s="56"/>
      <c r="WRS401" s="56"/>
      <c r="WRT401" s="56"/>
      <c r="WRU401" s="56"/>
      <c r="WRV401" s="56"/>
      <c r="WRW401" s="56"/>
      <c r="WRX401" s="56"/>
      <c r="WRY401" s="56"/>
      <c r="WRZ401" s="56"/>
      <c r="WSA401" s="56"/>
      <c r="WSB401" s="56"/>
      <c r="WSC401" s="56"/>
      <c r="WSD401" s="56"/>
      <c r="WSE401" s="56"/>
      <c r="WSF401" s="56"/>
      <c r="WSG401" s="56"/>
      <c r="WSH401" s="56"/>
      <c r="WSI401" s="56"/>
      <c r="WSJ401" s="56"/>
      <c r="WSK401" s="56"/>
      <c r="WSL401" s="56"/>
      <c r="WSM401" s="56"/>
      <c r="WSN401" s="56"/>
      <c r="WSO401" s="56"/>
      <c r="WSP401" s="56"/>
      <c r="WSQ401" s="56"/>
      <c r="WSR401" s="56"/>
      <c r="WSS401" s="56"/>
      <c r="WST401" s="56"/>
      <c r="WSU401" s="56"/>
      <c r="WSV401" s="56"/>
      <c r="WSW401" s="56"/>
      <c r="WSX401" s="56"/>
      <c r="WSY401" s="56"/>
      <c r="WSZ401" s="56"/>
      <c r="WTA401" s="56"/>
      <c r="WTB401" s="56"/>
      <c r="WTC401" s="56"/>
      <c r="WTD401" s="56"/>
      <c r="WTE401" s="56"/>
      <c r="WTF401" s="56"/>
      <c r="WTG401" s="56"/>
      <c r="WTH401" s="56"/>
      <c r="WTI401" s="56"/>
      <c r="WTJ401" s="56"/>
      <c r="WTK401" s="56"/>
      <c r="WTL401" s="56"/>
      <c r="WTM401" s="56"/>
      <c r="WTN401" s="56"/>
      <c r="WTO401" s="56"/>
      <c r="WTP401" s="56"/>
      <c r="WTQ401" s="56"/>
      <c r="WTR401" s="56"/>
      <c r="WTS401" s="56"/>
      <c r="WTT401" s="56"/>
      <c r="WTU401" s="56"/>
      <c r="WTV401" s="56"/>
      <c r="WTW401" s="56"/>
      <c r="WTX401" s="56"/>
      <c r="WTY401" s="56"/>
      <c r="WTZ401" s="56"/>
      <c r="WUA401" s="56"/>
      <c r="WUB401" s="56"/>
      <c r="WUC401" s="56"/>
      <c r="WUD401" s="56"/>
      <c r="WUE401" s="56"/>
      <c r="WUF401" s="56"/>
      <c r="WUG401" s="56"/>
      <c r="WUH401" s="56"/>
      <c r="WUI401" s="56"/>
      <c r="WUJ401" s="56"/>
      <c r="WUK401" s="56"/>
      <c r="WUL401" s="56"/>
      <c r="WUM401" s="56"/>
      <c r="WUN401" s="56"/>
      <c r="WUO401" s="56"/>
      <c r="WUP401" s="56"/>
      <c r="WUQ401" s="56"/>
      <c r="WUR401" s="56"/>
      <c r="WUS401" s="56"/>
      <c r="WUT401" s="56"/>
      <c r="WUU401" s="56"/>
      <c r="WUV401" s="56"/>
      <c r="WUW401" s="56"/>
      <c r="WUX401" s="56"/>
      <c r="WUY401" s="56"/>
      <c r="WUZ401" s="56"/>
      <c r="WVA401" s="56"/>
      <c r="WVB401" s="56"/>
      <c r="WVC401" s="56"/>
      <c r="WVD401" s="56"/>
      <c r="WVE401" s="56"/>
      <c r="WVF401" s="56"/>
      <c r="WVG401" s="56"/>
      <c r="WVH401" s="56"/>
      <c r="WVI401" s="56"/>
      <c r="WVJ401" s="56"/>
      <c r="WVK401" s="56"/>
      <c r="WVL401" s="56"/>
      <c r="WVM401" s="56"/>
      <c r="WVN401" s="56"/>
      <c r="WVO401" s="56"/>
      <c r="WVP401" s="56"/>
      <c r="WVQ401" s="56"/>
      <c r="WVR401" s="56"/>
      <c r="WVS401" s="56"/>
      <c r="WVT401" s="56"/>
      <c r="WVU401" s="56"/>
      <c r="WVV401" s="56"/>
      <c r="WVW401" s="56"/>
      <c r="WVX401" s="56"/>
      <c r="WVY401" s="56"/>
      <c r="WVZ401" s="56"/>
      <c r="WWA401" s="56"/>
      <c r="WWB401" s="56"/>
      <c r="WWC401" s="56"/>
      <c r="WWD401" s="56"/>
      <c r="WWE401" s="56"/>
      <c r="WWF401" s="56"/>
      <c r="WWG401" s="56"/>
      <c r="WWH401" s="56"/>
      <c r="WWI401" s="56"/>
      <c r="WWJ401" s="56"/>
      <c r="WWK401" s="56"/>
      <c r="WWL401" s="56"/>
      <c r="WWM401" s="56"/>
      <c r="WWN401" s="56"/>
      <c r="WWO401" s="56"/>
      <c r="WWP401" s="56"/>
      <c r="WWQ401" s="56"/>
      <c r="WWR401" s="56"/>
      <c r="WWS401" s="56"/>
      <c r="WWT401" s="56"/>
      <c r="WWU401" s="56"/>
      <c r="WWV401" s="56"/>
      <c r="WWW401" s="56"/>
      <c r="WWX401" s="56"/>
      <c r="WWY401" s="56"/>
      <c r="WWZ401" s="56"/>
      <c r="WXA401" s="56"/>
      <c r="WXB401" s="56"/>
      <c r="WXC401" s="56"/>
      <c r="WXD401" s="56"/>
      <c r="WXE401" s="56"/>
      <c r="WXF401" s="56"/>
      <c r="WXG401" s="56"/>
      <c r="WXH401" s="56"/>
      <c r="WXI401" s="56"/>
      <c r="WXJ401" s="56"/>
      <c r="WXK401" s="56"/>
      <c r="WXL401" s="56"/>
      <c r="WXM401" s="56"/>
      <c r="WXN401" s="56"/>
      <c r="WXO401" s="56"/>
      <c r="WXP401" s="56"/>
      <c r="WXQ401" s="56"/>
      <c r="WXR401" s="56"/>
      <c r="WXS401" s="56"/>
      <c r="WXT401" s="56"/>
      <c r="WXU401" s="56"/>
      <c r="WXV401" s="56"/>
      <c r="WXW401" s="56"/>
      <c r="WXX401" s="56"/>
      <c r="WXY401" s="56"/>
      <c r="WXZ401" s="56"/>
      <c r="WYA401" s="56"/>
      <c r="WYB401" s="56"/>
      <c r="WYC401" s="56"/>
      <c r="WYD401" s="56"/>
      <c r="WYE401" s="56"/>
      <c r="WYF401" s="56"/>
      <c r="WYG401" s="56"/>
      <c r="WYH401" s="56"/>
      <c r="WYI401" s="56"/>
      <c r="WYJ401" s="56"/>
      <c r="WYK401" s="56"/>
      <c r="WYL401" s="56"/>
      <c r="WYM401" s="56"/>
      <c r="WYN401" s="56"/>
      <c r="WYO401" s="56"/>
      <c r="WYP401" s="56"/>
      <c r="WYQ401" s="56"/>
      <c r="WYR401" s="56"/>
      <c r="WYS401" s="56"/>
      <c r="WYT401" s="56"/>
      <c r="WYU401" s="56"/>
      <c r="WYV401" s="56"/>
      <c r="WYW401" s="56"/>
      <c r="WYX401" s="56"/>
      <c r="WYY401" s="56"/>
      <c r="WYZ401" s="56"/>
      <c r="WZA401" s="56"/>
      <c r="WZB401" s="56"/>
      <c r="WZC401" s="56"/>
      <c r="WZD401" s="56"/>
      <c r="WZE401" s="56"/>
      <c r="WZF401" s="56"/>
      <c r="WZG401" s="56"/>
      <c r="WZH401" s="56"/>
      <c r="WZI401" s="56"/>
      <c r="WZJ401" s="56"/>
      <c r="WZK401" s="56"/>
      <c r="WZL401" s="56"/>
      <c r="WZM401" s="56"/>
      <c r="WZN401" s="56"/>
      <c r="WZO401" s="56"/>
      <c r="WZP401" s="56"/>
      <c r="WZQ401" s="56"/>
      <c r="WZR401" s="56"/>
      <c r="WZS401" s="56"/>
      <c r="WZT401" s="56"/>
      <c r="WZU401" s="56"/>
      <c r="WZV401" s="56"/>
      <c r="WZW401" s="56"/>
      <c r="WZX401" s="56"/>
      <c r="WZY401" s="56"/>
      <c r="WZZ401" s="56"/>
      <c r="XAA401" s="56"/>
      <c r="XAB401" s="56"/>
      <c r="XAC401" s="56"/>
      <c r="XAD401" s="56"/>
      <c r="XAE401" s="56"/>
      <c r="XAF401" s="56"/>
      <c r="XAG401" s="56"/>
      <c r="XAH401" s="56"/>
      <c r="XAI401" s="56"/>
      <c r="XAJ401" s="56"/>
      <c r="XAK401" s="56"/>
      <c r="XAL401" s="56"/>
      <c r="XAM401" s="56"/>
      <c r="XAN401" s="56"/>
      <c r="XAO401" s="56"/>
      <c r="XAP401" s="56"/>
      <c r="XAQ401" s="56"/>
      <c r="XAR401" s="56"/>
      <c r="XAS401" s="56"/>
      <c r="XAT401" s="56"/>
      <c r="XAU401" s="56"/>
      <c r="XAV401" s="56"/>
      <c r="XAW401" s="56"/>
      <c r="XAX401" s="56"/>
      <c r="XAY401" s="56"/>
      <c r="XAZ401" s="56"/>
      <c r="XBA401" s="56"/>
      <c r="XBB401" s="56"/>
      <c r="XBC401" s="56"/>
      <c r="XBD401" s="56"/>
      <c r="XBE401" s="56"/>
      <c r="XBF401" s="56"/>
      <c r="XBG401" s="56"/>
      <c r="XBH401" s="56"/>
      <c r="XBI401" s="56"/>
      <c r="XBJ401" s="56"/>
      <c r="XBK401" s="56"/>
      <c r="XBL401" s="56"/>
      <c r="XBM401" s="56"/>
      <c r="XBN401" s="56"/>
      <c r="XBO401" s="56"/>
      <c r="XBP401" s="56"/>
      <c r="XBQ401" s="56"/>
      <c r="XBR401" s="56"/>
      <c r="XBS401" s="56"/>
      <c r="XBT401" s="56"/>
      <c r="XBU401" s="56"/>
      <c r="XBV401" s="56"/>
      <c r="XBW401" s="56"/>
      <c r="XBX401" s="56"/>
      <c r="XBY401" s="56"/>
      <c r="XBZ401" s="56"/>
      <c r="XCA401" s="56"/>
      <c r="XCB401" s="56"/>
      <c r="XCC401" s="56"/>
      <c r="XCD401" s="56"/>
      <c r="XCE401" s="56"/>
      <c r="XCF401" s="56"/>
      <c r="XCG401" s="56"/>
      <c r="XCH401" s="56"/>
      <c r="XCI401" s="56"/>
      <c r="XCJ401" s="56"/>
      <c r="XCK401" s="56"/>
      <c r="XCL401" s="56"/>
      <c r="XCM401" s="56"/>
      <c r="XCN401" s="56"/>
      <c r="XCO401" s="56"/>
      <c r="XCP401" s="56"/>
      <c r="XCQ401" s="56"/>
      <c r="XCR401" s="56"/>
      <c r="XCS401" s="56"/>
      <c r="XCT401" s="56"/>
      <c r="XCU401" s="56"/>
      <c r="XCV401" s="56"/>
      <c r="XCW401" s="56"/>
      <c r="XCX401" s="56"/>
      <c r="XCY401" s="56"/>
      <c r="XCZ401" s="56"/>
      <c r="XDA401" s="56"/>
      <c r="XDB401" s="56"/>
      <c r="XDC401" s="56"/>
      <c r="XDD401" s="56"/>
      <c r="XDE401" s="56"/>
      <c r="XDF401" s="56"/>
      <c r="XDG401" s="56"/>
      <c r="XDH401" s="56"/>
      <c r="XDI401" s="56"/>
      <c r="XDJ401" s="56"/>
      <c r="XDK401" s="56"/>
      <c r="XDL401" s="56"/>
      <c r="XDM401" s="56"/>
      <c r="XDN401" s="56"/>
      <c r="XDO401" s="56"/>
      <c r="XDP401" s="56"/>
      <c r="XDQ401" s="56"/>
      <c r="XDR401" s="56"/>
      <c r="XDS401" s="56"/>
      <c r="XDT401" s="56"/>
      <c r="XDU401" s="56"/>
      <c r="XDV401" s="56"/>
      <c r="XDW401" s="56"/>
      <c r="XDX401" s="56"/>
      <c r="XDY401" s="56"/>
      <c r="XDZ401" s="56"/>
      <c r="XEA401" s="56"/>
      <c r="XEB401" s="56"/>
      <c r="XEC401" s="56"/>
      <c r="XED401" s="56"/>
      <c r="XEE401" s="56"/>
      <c r="XEF401" s="56"/>
      <c r="XEG401" s="56"/>
      <c r="XEH401" s="56"/>
      <c r="XEI401" s="56"/>
      <c r="XEJ401" s="56"/>
      <c r="XEK401" s="56"/>
      <c r="XEL401" s="56"/>
      <c r="XEM401" s="56"/>
      <c r="XEN401" s="56"/>
      <c r="XEO401" s="56"/>
      <c r="XEP401" s="56"/>
      <c r="XEQ401" s="56"/>
      <c r="XER401" s="56"/>
      <c r="XES401" s="56"/>
      <c r="XET401" s="56"/>
      <c r="XEU401" s="56"/>
      <c r="XEV401" s="56"/>
      <c r="XEW401" s="56"/>
      <c r="XEX401" s="56"/>
      <c r="XEY401" s="56"/>
      <c r="XEZ401" s="56"/>
      <c r="XFA401" s="56"/>
      <c r="XFB401" s="56"/>
      <c r="XFC401" s="56"/>
    </row>
    <row r="402" spans="1:16383" s="329" customFormat="1" x14ac:dyDescent="0.2">
      <c r="A402" s="30">
        <v>97</v>
      </c>
      <c r="B402" s="364">
        <v>398</v>
      </c>
      <c r="C402" s="378" t="s">
        <v>76</v>
      </c>
      <c r="D402" s="376" t="s">
        <v>4032</v>
      </c>
      <c r="E402" s="376" t="s">
        <v>4181</v>
      </c>
      <c r="F402" s="376" t="s">
        <v>4945</v>
      </c>
      <c r="G402" s="376" t="s">
        <v>4261</v>
      </c>
      <c r="H402" s="381" t="s">
        <v>3813</v>
      </c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6"/>
      <c r="BG402" s="56"/>
      <c r="BH402" s="56"/>
      <c r="BI402" s="56"/>
      <c r="BJ402" s="56"/>
      <c r="BK402" s="56"/>
      <c r="BL402" s="56"/>
      <c r="BM402" s="56"/>
      <c r="BN402" s="56"/>
      <c r="BO402" s="56"/>
      <c r="BP402" s="56"/>
      <c r="BQ402" s="56"/>
      <c r="BR402" s="56"/>
      <c r="BS402" s="56"/>
      <c r="BT402" s="56"/>
      <c r="BU402" s="56"/>
      <c r="BV402" s="56"/>
      <c r="BW402" s="56"/>
      <c r="BX402" s="56"/>
      <c r="BY402" s="56"/>
      <c r="BZ402" s="56"/>
      <c r="CA402" s="56"/>
      <c r="CB402" s="56"/>
      <c r="CC402" s="56"/>
      <c r="CD402" s="56"/>
      <c r="CE402" s="56"/>
      <c r="CF402" s="56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6"/>
      <c r="CT402" s="56"/>
      <c r="CU402" s="56"/>
      <c r="CV402" s="56"/>
      <c r="CW402" s="56"/>
      <c r="CX402" s="56"/>
      <c r="CY402" s="56"/>
      <c r="CZ402" s="56"/>
      <c r="DA402" s="56"/>
      <c r="DB402" s="56"/>
      <c r="DC402" s="56"/>
      <c r="DD402" s="56"/>
      <c r="DE402" s="56"/>
      <c r="DF402" s="56"/>
      <c r="DG402" s="56"/>
      <c r="DH402" s="56"/>
      <c r="DI402" s="56"/>
      <c r="DJ402" s="56"/>
      <c r="DK402" s="56"/>
      <c r="DL402" s="56"/>
      <c r="DM402" s="56"/>
      <c r="DN402" s="56"/>
      <c r="DO402" s="56"/>
      <c r="DP402" s="56"/>
      <c r="DQ402" s="56"/>
      <c r="DR402" s="56"/>
      <c r="DS402" s="56"/>
      <c r="DT402" s="56"/>
      <c r="DU402" s="56"/>
      <c r="DV402" s="56"/>
      <c r="DW402" s="56"/>
      <c r="DX402" s="56"/>
      <c r="DY402" s="56"/>
      <c r="DZ402" s="56"/>
      <c r="EA402" s="56"/>
      <c r="EB402" s="56"/>
      <c r="EC402" s="56"/>
      <c r="ED402" s="56"/>
      <c r="EE402" s="56"/>
      <c r="EF402" s="56"/>
      <c r="EG402" s="56"/>
      <c r="EH402" s="56"/>
      <c r="EI402" s="56"/>
      <c r="EJ402" s="56"/>
      <c r="EK402" s="56"/>
      <c r="EL402" s="56"/>
      <c r="EM402" s="56"/>
      <c r="EN402" s="56"/>
      <c r="EO402" s="56"/>
      <c r="EP402" s="56"/>
      <c r="EQ402" s="56"/>
      <c r="ER402" s="56"/>
      <c r="ES402" s="56"/>
      <c r="ET402" s="56"/>
      <c r="EU402" s="56"/>
      <c r="EV402" s="56"/>
      <c r="EW402" s="56"/>
      <c r="EX402" s="56"/>
      <c r="EY402" s="56"/>
      <c r="EZ402" s="56"/>
      <c r="FA402" s="56"/>
      <c r="FB402" s="56"/>
      <c r="FC402" s="56"/>
      <c r="FD402" s="56"/>
      <c r="FE402" s="56"/>
      <c r="FF402" s="56"/>
      <c r="FG402" s="56"/>
      <c r="FH402" s="56"/>
      <c r="FI402" s="56"/>
      <c r="FJ402" s="56"/>
      <c r="FK402" s="56"/>
      <c r="FL402" s="56"/>
      <c r="FM402" s="56"/>
      <c r="FN402" s="56"/>
      <c r="FO402" s="56"/>
      <c r="FP402" s="56"/>
      <c r="FQ402" s="56"/>
      <c r="FR402" s="56"/>
      <c r="FS402" s="56"/>
      <c r="FT402" s="56"/>
      <c r="FU402" s="56"/>
      <c r="FV402" s="56"/>
      <c r="FW402" s="56"/>
      <c r="FX402" s="56"/>
      <c r="FY402" s="56"/>
      <c r="FZ402" s="56"/>
      <c r="GA402" s="56"/>
      <c r="GB402" s="56"/>
      <c r="GC402" s="56"/>
      <c r="GD402" s="56"/>
      <c r="GE402" s="56"/>
      <c r="GF402" s="56"/>
      <c r="GG402" s="56"/>
      <c r="GH402" s="56"/>
      <c r="GI402" s="56"/>
      <c r="GJ402" s="56"/>
      <c r="GK402" s="56"/>
      <c r="GL402" s="56"/>
      <c r="GM402" s="56"/>
      <c r="GN402" s="56"/>
      <c r="GO402" s="56"/>
      <c r="GP402" s="56"/>
      <c r="GQ402" s="56"/>
      <c r="GR402" s="56"/>
      <c r="GS402" s="56"/>
      <c r="GT402" s="56"/>
      <c r="GU402" s="56"/>
      <c r="GV402" s="56"/>
      <c r="GW402" s="56"/>
      <c r="GX402" s="56"/>
      <c r="GY402" s="56"/>
      <c r="GZ402" s="56"/>
      <c r="HA402" s="56"/>
      <c r="HB402" s="56"/>
      <c r="HC402" s="56"/>
      <c r="HD402" s="56"/>
      <c r="HE402" s="56"/>
      <c r="HF402" s="56"/>
      <c r="HG402" s="56"/>
      <c r="HH402" s="56"/>
      <c r="HI402" s="56"/>
      <c r="HJ402" s="56"/>
      <c r="HK402" s="56"/>
      <c r="HL402" s="56"/>
      <c r="HM402" s="56"/>
      <c r="HN402" s="56"/>
      <c r="HO402" s="56"/>
      <c r="HP402" s="56"/>
      <c r="HQ402" s="56"/>
      <c r="HR402" s="56"/>
      <c r="HS402" s="56"/>
      <c r="HT402" s="56"/>
      <c r="HU402" s="56"/>
      <c r="HV402" s="56"/>
      <c r="HW402" s="56"/>
      <c r="HX402" s="56"/>
      <c r="HY402" s="56"/>
      <c r="HZ402" s="56"/>
      <c r="IA402" s="56"/>
      <c r="IB402" s="56"/>
      <c r="IC402" s="56"/>
      <c r="ID402" s="56"/>
      <c r="IE402" s="56"/>
      <c r="IF402" s="56"/>
      <c r="IG402" s="56"/>
      <c r="IH402" s="56"/>
      <c r="II402" s="56"/>
      <c r="IJ402" s="56"/>
      <c r="IK402" s="56"/>
      <c r="IL402" s="56"/>
      <c r="IM402" s="56"/>
      <c r="IN402" s="56"/>
      <c r="IO402" s="56"/>
      <c r="IP402" s="56"/>
      <c r="IQ402" s="56"/>
      <c r="IR402" s="56"/>
      <c r="IS402" s="56"/>
      <c r="IT402" s="56"/>
      <c r="IU402" s="56"/>
      <c r="IV402" s="56"/>
      <c r="IW402" s="56"/>
      <c r="IX402" s="56"/>
      <c r="IY402" s="56"/>
      <c r="IZ402" s="56"/>
      <c r="JA402" s="56"/>
      <c r="JB402" s="56"/>
      <c r="JC402" s="56"/>
      <c r="JD402" s="56"/>
      <c r="JE402" s="56"/>
      <c r="JF402" s="56"/>
      <c r="JG402" s="56"/>
      <c r="JH402" s="56"/>
      <c r="JI402" s="56"/>
      <c r="JJ402" s="56"/>
      <c r="JK402" s="56"/>
      <c r="JL402" s="56"/>
      <c r="JM402" s="56"/>
      <c r="JN402" s="56"/>
      <c r="JO402" s="56"/>
      <c r="JP402" s="56"/>
      <c r="JQ402" s="56"/>
      <c r="JR402" s="56"/>
      <c r="JS402" s="56"/>
      <c r="JT402" s="56"/>
      <c r="JU402" s="56"/>
      <c r="JV402" s="56"/>
      <c r="JW402" s="56"/>
      <c r="JX402" s="56"/>
      <c r="JY402" s="56"/>
      <c r="JZ402" s="56"/>
      <c r="KA402" s="56"/>
      <c r="KB402" s="56"/>
      <c r="KC402" s="56"/>
      <c r="KD402" s="56"/>
      <c r="KE402" s="56"/>
      <c r="KF402" s="56"/>
      <c r="KG402" s="56"/>
      <c r="KH402" s="56"/>
      <c r="KI402" s="56"/>
      <c r="KJ402" s="56"/>
      <c r="KK402" s="56"/>
      <c r="KL402" s="56"/>
      <c r="KM402" s="56"/>
      <c r="KN402" s="56"/>
      <c r="KO402" s="56"/>
      <c r="KP402" s="56"/>
      <c r="KQ402" s="56"/>
      <c r="KR402" s="56"/>
      <c r="KS402" s="56"/>
      <c r="KT402" s="56"/>
      <c r="KU402" s="56"/>
      <c r="KV402" s="56"/>
      <c r="KW402" s="56"/>
      <c r="KX402" s="56"/>
      <c r="KY402" s="56"/>
      <c r="KZ402" s="56"/>
      <c r="LA402" s="56"/>
      <c r="LB402" s="56"/>
      <c r="LC402" s="56"/>
      <c r="LD402" s="56"/>
      <c r="LE402" s="56"/>
      <c r="LF402" s="56"/>
      <c r="LG402" s="56"/>
      <c r="LH402" s="56"/>
      <c r="LI402" s="56"/>
      <c r="LJ402" s="56"/>
      <c r="LK402" s="56"/>
      <c r="LL402" s="56"/>
      <c r="LM402" s="56"/>
      <c r="LN402" s="56"/>
      <c r="LO402" s="56"/>
      <c r="LP402" s="56"/>
      <c r="LQ402" s="56"/>
      <c r="LR402" s="56"/>
      <c r="LS402" s="56"/>
      <c r="LT402" s="56"/>
      <c r="LU402" s="56"/>
      <c r="LV402" s="56"/>
      <c r="LW402" s="56"/>
      <c r="LX402" s="56"/>
      <c r="LY402" s="56"/>
      <c r="LZ402" s="56"/>
      <c r="MA402" s="56"/>
      <c r="MB402" s="56"/>
      <c r="MC402" s="56"/>
      <c r="MD402" s="56"/>
      <c r="ME402" s="56"/>
      <c r="MF402" s="56"/>
      <c r="MG402" s="56"/>
      <c r="MH402" s="56"/>
      <c r="MI402" s="56"/>
      <c r="MJ402" s="56"/>
      <c r="MK402" s="56"/>
      <c r="ML402" s="56"/>
      <c r="MM402" s="56"/>
      <c r="MN402" s="56"/>
      <c r="MO402" s="56"/>
      <c r="MP402" s="56"/>
      <c r="MQ402" s="56"/>
      <c r="MR402" s="56"/>
      <c r="MS402" s="56"/>
      <c r="MT402" s="56"/>
      <c r="MU402" s="56"/>
      <c r="MV402" s="56"/>
      <c r="MW402" s="56"/>
      <c r="MX402" s="56"/>
      <c r="MY402" s="56"/>
      <c r="MZ402" s="56"/>
      <c r="NA402" s="56"/>
      <c r="NB402" s="56"/>
      <c r="NC402" s="56"/>
      <c r="ND402" s="56"/>
      <c r="NE402" s="56"/>
      <c r="NF402" s="56"/>
      <c r="NG402" s="56"/>
      <c r="NH402" s="56"/>
      <c r="NI402" s="56"/>
      <c r="NJ402" s="56"/>
      <c r="NK402" s="56"/>
      <c r="NL402" s="56"/>
      <c r="NM402" s="56"/>
      <c r="NN402" s="56"/>
      <c r="NO402" s="56"/>
      <c r="NP402" s="56"/>
      <c r="NQ402" s="56"/>
      <c r="NR402" s="56"/>
      <c r="NS402" s="56"/>
      <c r="NT402" s="56"/>
      <c r="NU402" s="56"/>
      <c r="NV402" s="56"/>
      <c r="NW402" s="56"/>
      <c r="NX402" s="56"/>
      <c r="NY402" s="56"/>
      <c r="NZ402" s="56"/>
      <c r="OA402" s="56"/>
      <c r="OB402" s="56"/>
      <c r="OC402" s="56"/>
      <c r="OD402" s="56"/>
      <c r="OE402" s="56"/>
      <c r="OF402" s="56"/>
      <c r="OG402" s="56"/>
      <c r="OH402" s="56"/>
      <c r="OI402" s="56"/>
      <c r="OJ402" s="56"/>
      <c r="OK402" s="56"/>
      <c r="OL402" s="56"/>
      <c r="OM402" s="56"/>
      <c r="ON402" s="56"/>
      <c r="OO402" s="56"/>
      <c r="OP402" s="56"/>
      <c r="OQ402" s="56"/>
      <c r="OR402" s="56"/>
      <c r="OS402" s="56"/>
      <c r="OT402" s="56"/>
      <c r="OU402" s="56"/>
      <c r="OV402" s="56"/>
      <c r="OW402" s="56"/>
      <c r="OX402" s="56"/>
      <c r="OY402" s="56"/>
      <c r="OZ402" s="56"/>
      <c r="PA402" s="56"/>
      <c r="PB402" s="56"/>
      <c r="PC402" s="56"/>
      <c r="PD402" s="56"/>
      <c r="PE402" s="56"/>
      <c r="PF402" s="56"/>
      <c r="PG402" s="56"/>
      <c r="PH402" s="56"/>
      <c r="PI402" s="56"/>
      <c r="PJ402" s="56"/>
      <c r="PK402" s="56"/>
      <c r="PL402" s="56"/>
      <c r="PM402" s="56"/>
      <c r="PN402" s="56"/>
      <c r="PO402" s="56"/>
      <c r="PP402" s="56"/>
      <c r="PQ402" s="56"/>
      <c r="PR402" s="56"/>
      <c r="PS402" s="56"/>
      <c r="PT402" s="56"/>
      <c r="PU402" s="56"/>
      <c r="PV402" s="56"/>
      <c r="PW402" s="56"/>
      <c r="PX402" s="56"/>
      <c r="PY402" s="56"/>
      <c r="PZ402" s="56"/>
      <c r="QA402" s="56"/>
      <c r="QB402" s="56"/>
      <c r="QC402" s="56"/>
      <c r="QD402" s="56"/>
      <c r="QE402" s="56"/>
      <c r="QF402" s="56"/>
      <c r="QG402" s="56"/>
      <c r="QH402" s="56"/>
      <c r="QI402" s="56"/>
      <c r="QJ402" s="56"/>
      <c r="QK402" s="56"/>
      <c r="QL402" s="56"/>
      <c r="QM402" s="56"/>
      <c r="QN402" s="56"/>
      <c r="QO402" s="56"/>
      <c r="QP402" s="56"/>
      <c r="QQ402" s="56"/>
      <c r="QR402" s="56"/>
      <c r="QS402" s="56"/>
      <c r="QT402" s="56"/>
      <c r="QU402" s="56"/>
      <c r="QV402" s="56"/>
      <c r="QW402" s="56"/>
      <c r="QX402" s="56"/>
      <c r="QY402" s="56"/>
      <c r="QZ402" s="56"/>
      <c r="RA402" s="56"/>
      <c r="RB402" s="56"/>
      <c r="RC402" s="56"/>
      <c r="RD402" s="56"/>
      <c r="RE402" s="56"/>
      <c r="RF402" s="56"/>
      <c r="RG402" s="56"/>
      <c r="RH402" s="56"/>
      <c r="RI402" s="56"/>
      <c r="RJ402" s="56"/>
      <c r="RK402" s="56"/>
      <c r="RL402" s="56"/>
      <c r="RM402" s="56"/>
      <c r="RN402" s="56"/>
      <c r="RO402" s="56"/>
      <c r="RP402" s="56"/>
      <c r="RQ402" s="56"/>
      <c r="RR402" s="56"/>
      <c r="RS402" s="56"/>
      <c r="RT402" s="56"/>
      <c r="RU402" s="56"/>
      <c r="RV402" s="56"/>
      <c r="RW402" s="56"/>
      <c r="RX402" s="56"/>
      <c r="RY402" s="56"/>
      <c r="RZ402" s="56"/>
      <c r="SA402" s="56"/>
      <c r="SB402" s="56"/>
      <c r="SC402" s="56"/>
      <c r="SD402" s="56"/>
      <c r="SE402" s="56"/>
      <c r="SF402" s="56"/>
      <c r="SG402" s="56"/>
      <c r="SH402" s="56"/>
      <c r="SI402" s="56"/>
      <c r="SJ402" s="56"/>
      <c r="SK402" s="56"/>
      <c r="SL402" s="56"/>
      <c r="SM402" s="56"/>
      <c r="SN402" s="56"/>
      <c r="SO402" s="56"/>
      <c r="SP402" s="56"/>
      <c r="SQ402" s="56"/>
      <c r="SR402" s="56"/>
      <c r="SS402" s="56"/>
      <c r="ST402" s="56"/>
      <c r="SU402" s="56"/>
      <c r="SV402" s="56"/>
      <c r="SW402" s="56"/>
      <c r="SX402" s="56"/>
      <c r="SY402" s="56"/>
      <c r="SZ402" s="56"/>
      <c r="TA402" s="56"/>
      <c r="TB402" s="56"/>
      <c r="TC402" s="56"/>
      <c r="TD402" s="56"/>
      <c r="TE402" s="56"/>
      <c r="TF402" s="56"/>
      <c r="TG402" s="56"/>
      <c r="TH402" s="56"/>
      <c r="TI402" s="56"/>
      <c r="TJ402" s="56"/>
      <c r="TK402" s="56"/>
      <c r="TL402" s="56"/>
      <c r="TM402" s="56"/>
      <c r="TN402" s="56"/>
      <c r="TO402" s="56"/>
      <c r="TP402" s="56"/>
      <c r="TQ402" s="56"/>
      <c r="TR402" s="56"/>
      <c r="TS402" s="56"/>
      <c r="TT402" s="56"/>
      <c r="TU402" s="56"/>
      <c r="TV402" s="56"/>
      <c r="TW402" s="56"/>
      <c r="TX402" s="56"/>
      <c r="TY402" s="56"/>
      <c r="TZ402" s="56"/>
      <c r="UA402" s="56"/>
      <c r="UB402" s="56"/>
      <c r="UC402" s="56"/>
      <c r="UD402" s="56"/>
      <c r="UE402" s="56"/>
      <c r="UF402" s="56"/>
      <c r="UG402" s="56"/>
      <c r="UH402" s="56"/>
      <c r="UI402" s="56"/>
      <c r="UJ402" s="56"/>
      <c r="UK402" s="56"/>
      <c r="UL402" s="56"/>
      <c r="UM402" s="56"/>
      <c r="UN402" s="56"/>
      <c r="UO402" s="56"/>
      <c r="UP402" s="56"/>
      <c r="UQ402" s="56"/>
      <c r="UR402" s="56"/>
      <c r="US402" s="56"/>
      <c r="UT402" s="56"/>
      <c r="UU402" s="56"/>
      <c r="UV402" s="56"/>
      <c r="UW402" s="56"/>
      <c r="UX402" s="56"/>
      <c r="UY402" s="56"/>
      <c r="UZ402" s="56"/>
      <c r="VA402" s="56"/>
      <c r="VB402" s="56"/>
      <c r="VC402" s="56"/>
      <c r="VD402" s="56"/>
      <c r="VE402" s="56"/>
      <c r="VF402" s="56"/>
      <c r="VG402" s="56"/>
      <c r="VH402" s="56"/>
      <c r="VI402" s="56"/>
      <c r="VJ402" s="56"/>
      <c r="VK402" s="56"/>
      <c r="VL402" s="56"/>
      <c r="VM402" s="56"/>
      <c r="VN402" s="56"/>
      <c r="VO402" s="56"/>
      <c r="VP402" s="56"/>
      <c r="VQ402" s="56"/>
      <c r="VR402" s="56"/>
      <c r="VS402" s="56"/>
      <c r="VT402" s="56"/>
      <c r="VU402" s="56"/>
      <c r="VV402" s="56"/>
      <c r="VW402" s="56"/>
      <c r="VX402" s="56"/>
      <c r="VY402" s="56"/>
      <c r="VZ402" s="56"/>
      <c r="WA402" s="56"/>
      <c r="WB402" s="56"/>
      <c r="WC402" s="56"/>
      <c r="WD402" s="56"/>
      <c r="WE402" s="56"/>
      <c r="WF402" s="56"/>
      <c r="WG402" s="56"/>
      <c r="WH402" s="56"/>
      <c r="WI402" s="56"/>
      <c r="WJ402" s="56"/>
      <c r="WK402" s="56"/>
      <c r="WL402" s="56"/>
      <c r="WM402" s="56"/>
      <c r="WN402" s="56"/>
      <c r="WO402" s="56"/>
      <c r="WP402" s="56"/>
      <c r="WQ402" s="56"/>
      <c r="WR402" s="56"/>
      <c r="WS402" s="56"/>
      <c r="WT402" s="56"/>
      <c r="WU402" s="56"/>
      <c r="WV402" s="56"/>
      <c r="WW402" s="56"/>
      <c r="WX402" s="56"/>
      <c r="WY402" s="56"/>
      <c r="WZ402" s="56"/>
      <c r="XA402" s="56"/>
      <c r="XB402" s="56"/>
      <c r="XC402" s="56"/>
      <c r="XD402" s="56"/>
      <c r="XE402" s="56"/>
      <c r="XF402" s="56"/>
      <c r="XG402" s="56"/>
      <c r="XH402" s="56"/>
      <c r="XI402" s="56"/>
      <c r="XJ402" s="56"/>
      <c r="XK402" s="56"/>
      <c r="XL402" s="56"/>
      <c r="XM402" s="56"/>
      <c r="XN402" s="56"/>
      <c r="XO402" s="56"/>
      <c r="XP402" s="56"/>
      <c r="XQ402" s="56"/>
      <c r="XR402" s="56"/>
      <c r="XS402" s="56"/>
      <c r="XT402" s="56"/>
      <c r="XU402" s="56"/>
      <c r="XV402" s="56"/>
      <c r="XW402" s="56"/>
      <c r="XX402" s="56"/>
      <c r="XY402" s="56"/>
      <c r="XZ402" s="56"/>
      <c r="YA402" s="56"/>
      <c r="YB402" s="56"/>
      <c r="YC402" s="56"/>
      <c r="YD402" s="56"/>
      <c r="YE402" s="56"/>
      <c r="YF402" s="56"/>
      <c r="YG402" s="56"/>
      <c r="YH402" s="56"/>
      <c r="YI402" s="56"/>
      <c r="YJ402" s="56"/>
      <c r="YK402" s="56"/>
      <c r="YL402" s="56"/>
      <c r="YM402" s="56"/>
      <c r="YN402" s="56"/>
      <c r="YO402" s="56"/>
      <c r="YP402" s="56"/>
      <c r="YQ402" s="56"/>
      <c r="YR402" s="56"/>
      <c r="YS402" s="56"/>
      <c r="YT402" s="56"/>
      <c r="YU402" s="56"/>
      <c r="YV402" s="56"/>
      <c r="YW402" s="56"/>
      <c r="YX402" s="56"/>
      <c r="YY402" s="56"/>
      <c r="YZ402" s="56"/>
      <c r="ZA402" s="56"/>
      <c r="ZB402" s="56"/>
      <c r="ZC402" s="56"/>
      <c r="ZD402" s="56"/>
      <c r="ZE402" s="56"/>
      <c r="ZF402" s="56"/>
      <c r="ZG402" s="56"/>
      <c r="ZH402" s="56"/>
      <c r="ZI402" s="56"/>
      <c r="ZJ402" s="56"/>
      <c r="ZK402" s="56"/>
      <c r="ZL402" s="56"/>
      <c r="ZM402" s="56"/>
      <c r="ZN402" s="56"/>
      <c r="ZO402" s="56"/>
      <c r="ZP402" s="56"/>
      <c r="ZQ402" s="56"/>
      <c r="ZR402" s="56"/>
      <c r="ZS402" s="56"/>
      <c r="ZT402" s="56"/>
      <c r="ZU402" s="56"/>
      <c r="ZV402" s="56"/>
      <c r="ZW402" s="56"/>
      <c r="ZX402" s="56"/>
      <c r="ZY402" s="56"/>
      <c r="ZZ402" s="56"/>
      <c r="AAA402" s="56"/>
      <c r="AAB402" s="56"/>
      <c r="AAC402" s="56"/>
      <c r="AAD402" s="56"/>
      <c r="AAE402" s="56"/>
      <c r="AAF402" s="56"/>
      <c r="AAG402" s="56"/>
      <c r="AAH402" s="56"/>
      <c r="AAI402" s="56"/>
      <c r="AAJ402" s="56"/>
      <c r="AAK402" s="56"/>
      <c r="AAL402" s="56"/>
      <c r="AAM402" s="56"/>
      <c r="AAN402" s="56"/>
      <c r="AAO402" s="56"/>
      <c r="AAP402" s="56"/>
      <c r="AAQ402" s="56"/>
      <c r="AAR402" s="56"/>
      <c r="AAS402" s="56"/>
      <c r="AAT402" s="56"/>
      <c r="AAU402" s="56"/>
      <c r="AAV402" s="56"/>
      <c r="AAW402" s="56"/>
      <c r="AAX402" s="56"/>
      <c r="AAY402" s="56"/>
      <c r="AAZ402" s="56"/>
      <c r="ABA402" s="56"/>
      <c r="ABB402" s="56"/>
      <c r="ABC402" s="56"/>
      <c r="ABD402" s="56"/>
      <c r="ABE402" s="56"/>
      <c r="ABF402" s="56"/>
      <c r="ABG402" s="56"/>
      <c r="ABH402" s="56"/>
      <c r="ABI402" s="56"/>
      <c r="ABJ402" s="56"/>
      <c r="ABK402" s="56"/>
      <c r="ABL402" s="56"/>
      <c r="ABM402" s="56"/>
      <c r="ABN402" s="56"/>
      <c r="ABO402" s="56"/>
      <c r="ABP402" s="56"/>
      <c r="ABQ402" s="56"/>
      <c r="ABR402" s="56"/>
      <c r="ABS402" s="56"/>
      <c r="ABT402" s="56"/>
      <c r="ABU402" s="56"/>
      <c r="ABV402" s="56"/>
      <c r="ABW402" s="56"/>
      <c r="ABX402" s="56"/>
      <c r="ABY402" s="56"/>
      <c r="ABZ402" s="56"/>
      <c r="ACA402" s="56"/>
      <c r="ACB402" s="56"/>
      <c r="ACC402" s="56"/>
      <c r="ACD402" s="56"/>
      <c r="ACE402" s="56"/>
      <c r="ACF402" s="56"/>
      <c r="ACG402" s="56"/>
      <c r="ACH402" s="56"/>
      <c r="ACI402" s="56"/>
      <c r="ACJ402" s="56"/>
      <c r="ACK402" s="56"/>
      <c r="ACL402" s="56"/>
      <c r="ACM402" s="56"/>
      <c r="ACN402" s="56"/>
      <c r="ACO402" s="56"/>
      <c r="ACP402" s="56"/>
      <c r="ACQ402" s="56"/>
      <c r="ACR402" s="56"/>
      <c r="ACS402" s="56"/>
      <c r="ACT402" s="56"/>
      <c r="ACU402" s="56"/>
      <c r="ACV402" s="56"/>
      <c r="ACW402" s="56"/>
      <c r="ACX402" s="56"/>
      <c r="ACY402" s="56"/>
      <c r="ACZ402" s="56"/>
      <c r="ADA402" s="56"/>
      <c r="ADB402" s="56"/>
      <c r="ADC402" s="56"/>
      <c r="ADD402" s="56"/>
      <c r="ADE402" s="56"/>
      <c r="ADF402" s="56"/>
      <c r="ADG402" s="56"/>
      <c r="ADH402" s="56"/>
      <c r="ADI402" s="56"/>
      <c r="ADJ402" s="56"/>
      <c r="ADK402" s="56"/>
      <c r="ADL402" s="56"/>
      <c r="ADM402" s="56"/>
      <c r="ADN402" s="56"/>
      <c r="ADO402" s="56"/>
      <c r="ADP402" s="56"/>
      <c r="ADQ402" s="56"/>
      <c r="ADR402" s="56"/>
      <c r="ADS402" s="56"/>
      <c r="ADT402" s="56"/>
      <c r="ADU402" s="56"/>
      <c r="ADV402" s="56"/>
      <c r="ADW402" s="56"/>
      <c r="ADX402" s="56"/>
      <c r="ADY402" s="56"/>
      <c r="ADZ402" s="56"/>
      <c r="AEA402" s="56"/>
      <c r="AEB402" s="56"/>
      <c r="AEC402" s="56"/>
      <c r="AED402" s="56"/>
      <c r="AEE402" s="56"/>
      <c r="AEF402" s="56"/>
      <c r="AEG402" s="56"/>
      <c r="AEH402" s="56"/>
      <c r="AEI402" s="56"/>
      <c r="AEJ402" s="56"/>
      <c r="AEK402" s="56"/>
      <c r="AEL402" s="56"/>
      <c r="AEM402" s="56"/>
      <c r="AEN402" s="56"/>
      <c r="AEO402" s="56"/>
      <c r="AEP402" s="56"/>
      <c r="AEQ402" s="56"/>
      <c r="AER402" s="56"/>
      <c r="AES402" s="56"/>
      <c r="AET402" s="56"/>
      <c r="AEU402" s="56"/>
      <c r="AEV402" s="56"/>
      <c r="AEW402" s="56"/>
      <c r="AEX402" s="56"/>
      <c r="AEY402" s="56"/>
      <c r="AEZ402" s="56"/>
      <c r="AFA402" s="56"/>
      <c r="AFB402" s="56"/>
      <c r="AFC402" s="56"/>
      <c r="AFD402" s="56"/>
      <c r="AFE402" s="56"/>
      <c r="AFF402" s="56"/>
      <c r="AFG402" s="56"/>
      <c r="AFH402" s="56"/>
      <c r="AFI402" s="56"/>
      <c r="AFJ402" s="56"/>
      <c r="AFK402" s="56"/>
      <c r="AFL402" s="56"/>
      <c r="AFM402" s="56"/>
      <c r="AFN402" s="56"/>
      <c r="AFO402" s="56"/>
      <c r="AFP402" s="56"/>
      <c r="AFQ402" s="56"/>
      <c r="AFR402" s="56"/>
      <c r="AFS402" s="56"/>
      <c r="AFT402" s="56"/>
      <c r="AFU402" s="56"/>
      <c r="AFV402" s="56"/>
      <c r="AFW402" s="56"/>
      <c r="AFX402" s="56"/>
      <c r="AFY402" s="56"/>
      <c r="AFZ402" s="56"/>
      <c r="AGA402" s="56"/>
      <c r="AGB402" s="56"/>
      <c r="AGC402" s="56"/>
      <c r="AGD402" s="56"/>
      <c r="AGE402" s="56"/>
      <c r="AGF402" s="56"/>
      <c r="AGG402" s="56"/>
      <c r="AGH402" s="56"/>
      <c r="AGI402" s="56"/>
      <c r="AGJ402" s="56"/>
      <c r="AGK402" s="56"/>
      <c r="AGL402" s="56"/>
      <c r="AGM402" s="56"/>
      <c r="AGN402" s="56"/>
      <c r="AGO402" s="56"/>
      <c r="AGP402" s="56"/>
      <c r="AGQ402" s="56"/>
      <c r="AGR402" s="56"/>
      <c r="AGS402" s="56"/>
      <c r="AGT402" s="56"/>
      <c r="AGU402" s="56"/>
      <c r="AGV402" s="56"/>
      <c r="AGW402" s="56"/>
      <c r="AGX402" s="56"/>
      <c r="AGY402" s="56"/>
      <c r="AGZ402" s="56"/>
      <c r="AHA402" s="56"/>
      <c r="AHB402" s="56"/>
      <c r="AHC402" s="56"/>
      <c r="AHD402" s="56"/>
      <c r="AHE402" s="56"/>
      <c r="AHF402" s="56"/>
      <c r="AHG402" s="56"/>
      <c r="AHH402" s="56"/>
      <c r="AHI402" s="56"/>
      <c r="AHJ402" s="56"/>
      <c r="AHK402" s="56"/>
      <c r="AHL402" s="56"/>
      <c r="AHM402" s="56"/>
      <c r="AHN402" s="56"/>
      <c r="AHO402" s="56"/>
      <c r="AHP402" s="56"/>
      <c r="AHQ402" s="56"/>
      <c r="AHR402" s="56"/>
      <c r="AHS402" s="56"/>
      <c r="AHT402" s="56"/>
      <c r="AHU402" s="56"/>
      <c r="AHV402" s="56"/>
      <c r="AHW402" s="56"/>
      <c r="AHX402" s="56"/>
      <c r="AHY402" s="56"/>
      <c r="AHZ402" s="56"/>
      <c r="AIA402" s="56"/>
      <c r="AIB402" s="56"/>
      <c r="AIC402" s="56"/>
      <c r="AID402" s="56"/>
      <c r="AIE402" s="56"/>
      <c r="AIF402" s="56"/>
      <c r="AIG402" s="56"/>
      <c r="AIH402" s="56"/>
      <c r="AII402" s="56"/>
      <c r="AIJ402" s="56"/>
      <c r="AIK402" s="56"/>
      <c r="AIL402" s="56"/>
      <c r="AIM402" s="56"/>
      <c r="AIN402" s="56"/>
      <c r="AIO402" s="56"/>
      <c r="AIP402" s="56"/>
      <c r="AIQ402" s="56"/>
      <c r="AIR402" s="56"/>
      <c r="AIS402" s="56"/>
      <c r="AIT402" s="56"/>
      <c r="AIU402" s="56"/>
      <c r="AIV402" s="56"/>
      <c r="AIW402" s="56"/>
      <c r="AIX402" s="56"/>
      <c r="AIY402" s="56"/>
      <c r="AIZ402" s="56"/>
      <c r="AJA402" s="56"/>
      <c r="AJB402" s="56"/>
      <c r="AJC402" s="56"/>
      <c r="AJD402" s="56"/>
      <c r="AJE402" s="56"/>
      <c r="AJF402" s="56"/>
      <c r="AJG402" s="56"/>
      <c r="AJH402" s="56"/>
      <c r="AJI402" s="56"/>
      <c r="AJJ402" s="56"/>
      <c r="AJK402" s="56"/>
      <c r="AJL402" s="56"/>
      <c r="AJM402" s="56"/>
      <c r="AJN402" s="56"/>
      <c r="AJO402" s="56"/>
      <c r="AJP402" s="56"/>
      <c r="AJQ402" s="56"/>
      <c r="AJR402" s="56"/>
      <c r="AJS402" s="56"/>
      <c r="AJT402" s="56"/>
      <c r="AJU402" s="56"/>
      <c r="AJV402" s="56"/>
      <c r="AJW402" s="56"/>
      <c r="AJX402" s="56"/>
      <c r="AJY402" s="56"/>
      <c r="AJZ402" s="56"/>
      <c r="AKA402" s="56"/>
      <c r="AKB402" s="56"/>
      <c r="AKC402" s="56"/>
      <c r="AKD402" s="56"/>
      <c r="AKE402" s="56"/>
      <c r="AKF402" s="56"/>
      <c r="AKG402" s="56"/>
      <c r="AKH402" s="56"/>
      <c r="AKI402" s="56"/>
      <c r="AKJ402" s="56"/>
      <c r="AKK402" s="56"/>
      <c r="AKL402" s="56"/>
      <c r="AKM402" s="56"/>
      <c r="AKN402" s="56"/>
      <c r="AKO402" s="56"/>
      <c r="AKP402" s="56"/>
      <c r="AKQ402" s="56"/>
      <c r="AKR402" s="56"/>
      <c r="AKS402" s="56"/>
      <c r="AKT402" s="56"/>
      <c r="AKU402" s="56"/>
      <c r="AKV402" s="56"/>
      <c r="AKW402" s="56"/>
      <c r="AKX402" s="56"/>
      <c r="AKY402" s="56"/>
      <c r="AKZ402" s="56"/>
      <c r="ALA402" s="56"/>
      <c r="ALB402" s="56"/>
      <c r="ALC402" s="56"/>
      <c r="ALD402" s="56"/>
      <c r="ALE402" s="56"/>
      <c r="ALF402" s="56"/>
      <c r="ALG402" s="56"/>
      <c r="ALH402" s="56"/>
      <c r="ALI402" s="56"/>
      <c r="ALJ402" s="56"/>
      <c r="ALK402" s="56"/>
      <c r="ALL402" s="56"/>
      <c r="ALM402" s="56"/>
      <c r="ALN402" s="56"/>
      <c r="ALO402" s="56"/>
      <c r="ALP402" s="56"/>
      <c r="ALQ402" s="56"/>
      <c r="ALR402" s="56"/>
      <c r="ALS402" s="56"/>
      <c r="ALT402" s="56"/>
      <c r="ALU402" s="56"/>
      <c r="ALV402" s="56"/>
      <c r="ALW402" s="56"/>
      <c r="ALX402" s="56"/>
      <c r="ALY402" s="56"/>
      <c r="ALZ402" s="56"/>
      <c r="AMA402" s="56"/>
      <c r="AMB402" s="56"/>
      <c r="AMC402" s="56"/>
      <c r="AMD402" s="56"/>
      <c r="AME402" s="56"/>
      <c r="AMF402" s="56"/>
      <c r="AMG402" s="56"/>
      <c r="AMH402" s="56"/>
      <c r="AMI402" s="56"/>
      <c r="AMJ402" s="56"/>
      <c r="AMK402" s="56"/>
      <c r="AML402" s="56"/>
      <c r="AMM402" s="56"/>
      <c r="AMN402" s="56"/>
      <c r="AMO402" s="56"/>
      <c r="AMP402" s="56"/>
      <c r="AMQ402" s="56"/>
      <c r="AMR402" s="56"/>
      <c r="AMS402" s="56"/>
      <c r="AMT402" s="56"/>
      <c r="AMU402" s="56"/>
      <c r="AMV402" s="56"/>
      <c r="AMW402" s="56"/>
      <c r="AMX402" s="56"/>
      <c r="AMY402" s="56"/>
      <c r="AMZ402" s="56"/>
      <c r="ANA402" s="56"/>
      <c r="ANB402" s="56"/>
      <c r="ANC402" s="56"/>
      <c r="AND402" s="56"/>
      <c r="ANE402" s="56"/>
      <c r="ANF402" s="56"/>
      <c r="ANG402" s="56"/>
      <c r="ANH402" s="56"/>
      <c r="ANI402" s="56"/>
      <c r="ANJ402" s="56"/>
      <c r="ANK402" s="56"/>
      <c r="ANL402" s="56"/>
      <c r="ANM402" s="56"/>
      <c r="ANN402" s="56"/>
      <c r="ANO402" s="56"/>
      <c r="ANP402" s="56"/>
      <c r="ANQ402" s="56"/>
      <c r="ANR402" s="56"/>
      <c r="ANS402" s="56"/>
      <c r="ANT402" s="56"/>
      <c r="ANU402" s="56"/>
      <c r="ANV402" s="56"/>
      <c r="ANW402" s="56"/>
      <c r="ANX402" s="56"/>
      <c r="ANY402" s="56"/>
      <c r="ANZ402" s="56"/>
      <c r="AOA402" s="56"/>
      <c r="AOB402" s="56"/>
      <c r="AOC402" s="56"/>
      <c r="AOD402" s="56"/>
      <c r="AOE402" s="56"/>
      <c r="AOF402" s="56"/>
      <c r="AOG402" s="56"/>
      <c r="AOH402" s="56"/>
      <c r="AOI402" s="56"/>
      <c r="AOJ402" s="56"/>
      <c r="AOK402" s="56"/>
      <c r="AOL402" s="56"/>
      <c r="AOM402" s="56"/>
      <c r="AON402" s="56"/>
      <c r="AOO402" s="56"/>
      <c r="AOP402" s="56"/>
      <c r="AOQ402" s="56"/>
      <c r="AOR402" s="56"/>
      <c r="AOS402" s="56"/>
      <c r="AOT402" s="56"/>
      <c r="AOU402" s="56"/>
      <c r="AOV402" s="56"/>
      <c r="AOW402" s="56"/>
      <c r="AOX402" s="56"/>
      <c r="AOY402" s="56"/>
      <c r="AOZ402" s="56"/>
      <c r="APA402" s="56"/>
      <c r="APB402" s="56"/>
      <c r="APC402" s="56"/>
      <c r="APD402" s="56"/>
      <c r="APE402" s="56"/>
      <c r="APF402" s="56"/>
      <c r="APG402" s="56"/>
      <c r="APH402" s="56"/>
      <c r="API402" s="56"/>
      <c r="APJ402" s="56"/>
      <c r="APK402" s="56"/>
      <c r="APL402" s="56"/>
      <c r="APM402" s="56"/>
      <c r="APN402" s="56"/>
      <c r="APO402" s="56"/>
      <c r="APP402" s="56"/>
      <c r="APQ402" s="56"/>
      <c r="APR402" s="56"/>
      <c r="APS402" s="56"/>
      <c r="APT402" s="56"/>
      <c r="APU402" s="56"/>
      <c r="APV402" s="56"/>
      <c r="APW402" s="56"/>
      <c r="APX402" s="56"/>
      <c r="APY402" s="56"/>
      <c r="APZ402" s="56"/>
      <c r="AQA402" s="56"/>
      <c r="AQB402" s="56"/>
      <c r="AQC402" s="56"/>
      <c r="AQD402" s="56"/>
      <c r="AQE402" s="56"/>
      <c r="AQF402" s="56"/>
      <c r="AQG402" s="56"/>
      <c r="AQH402" s="56"/>
      <c r="AQI402" s="56"/>
      <c r="AQJ402" s="56"/>
      <c r="AQK402" s="56"/>
      <c r="AQL402" s="56"/>
      <c r="AQM402" s="56"/>
      <c r="AQN402" s="56"/>
      <c r="AQO402" s="56"/>
      <c r="AQP402" s="56"/>
      <c r="AQQ402" s="56"/>
      <c r="AQR402" s="56"/>
      <c r="AQS402" s="56"/>
      <c r="AQT402" s="56"/>
      <c r="AQU402" s="56"/>
      <c r="AQV402" s="56"/>
      <c r="AQW402" s="56"/>
      <c r="AQX402" s="56"/>
      <c r="AQY402" s="56"/>
      <c r="AQZ402" s="56"/>
      <c r="ARA402" s="56"/>
      <c r="ARB402" s="56"/>
      <c r="ARC402" s="56"/>
      <c r="ARD402" s="56"/>
      <c r="ARE402" s="56"/>
      <c r="ARF402" s="56"/>
      <c r="ARG402" s="56"/>
      <c r="ARH402" s="56"/>
      <c r="ARI402" s="56"/>
      <c r="ARJ402" s="56"/>
      <c r="ARK402" s="56"/>
      <c r="ARL402" s="56"/>
      <c r="ARM402" s="56"/>
      <c r="ARN402" s="56"/>
      <c r="ARO402" s="56"/>
      <c r="ARP402" s="56"/>
      <c r="ARQ402" s="56"/>
      <c r="ARR402" s="56"/>
      <c r="ARS402" s="56"/>
      <c r="ART402" s="56"/>
      <c r="ARU402" s="56"/>
      <c r="ARV402" s="56"/>
      <c r="ARW402" s="56"/>
      <c r="ARX402" s="56"/>
      <c r="ARY402" s="56"/>
      <c r="ARZ402" s="56"/>
      <c r="ASA402" s="56"/>
      <c r="ASB402" s="56"/>
      <c r="ASC402" s="56"/>
      <c r="ASD402" s="56"/>
      <c r="ASE402" s="56"/>
      <c r="ASF402" s="56"/>
      <c r="ASG402" s="56"/>
      <c r="ASH402" s="56"/>
      <c r="ASI402" s="56"/>
      <c r="ASJ402" s="56"/>
      <c r="ASK402" s="56"/>
      <c r="ASL402" s="56"/>
      <c r="ASM402" s="56"/>
      <c r="ASN402" s="56"/>
      <c r="ASO402" s="56"/>
      <c r="ASP402" s="56"/>
      <c r="ASQ402" s="56"/>
      <c r="ASR402" s="56"/>
      <c r="ASS402" s="56"/>
      <c r="AST402" s="56"/>
      <c r="ASU402" s="56"/>
      <c r="ASV402" s="56"/>
      <c r="ASW402" s="56"/>
      <c r="ASX402" s="56"/>
      <c r="ASY402" s="56"/>
      <c r="ASZ402" s="56"/>
      <c r="ATA402" s="56"/>
      <c r="ATB402" s="56"/>
      <c r="ATC402" s="56"/>
      <c r="ATD402" s="56"/>
      <c r="ATE402" s="56"/>
      <c r="ATF402" s="56"/>
      <c r="ATG402" s="56"/>
      <c r="ATH402" s="56"/>
      <c r="ATI402" s="56"/>
      <c r="ATJ402" s="56"/>
      <c r="ATK402" s="56"/>
      <c r="ATL402" s="56"/>
      <c r="ATM402" s="56"/>
      <c r="ATN402" s="56"/>
      <c r="ATO402" s="56"/>
      <c r="ATP402" s="56"/>
      <c r="ATQ402" s="56"/>
      <c r="ATR402" s="56"/>
      <c r="ATS402" s="56"/>
      <c r="ATT402" s="56"/>
      <c r="ATU402" s="56"/>
      <c r="ATV402" s="56"/>
      <c r="ATW402" s="56"/>
      <c r="ATX402" s="56"/>
      <c r="ATY402" s="56"/>
      <c r="ATZ402" s="56"/>
      <c r="AUA402" s="56"/>
      <c r="AUB402" s="56"/>
      <c r="AUC402" s="56"/>
      <c r="AUD402" s="56"/>
      <c r="AUE402" s="56"/>
      <c r="AUF402" s="56"/>
      <c r="AUG402" s="56"/>
      <c r="AUH402" s="56"/>
      <c r="AUI402" s="56"/>
      <c r="AUJ402" s="56"/>
      <c r="AUK402" s="56"/>
      <c r="AUL402" s="56"/>
      <c r="AUM402" s="56"/>
      <c r="AUN402" s="56"/>
      <c r="AUO402" s="56"/>
      <c r="AUP402" s="56"/>
      <c r="AUQ402" s="56"/>
      <c r="AUR402" s="56"/>
      <c r="AUS402" s="56"/>
      <c r="AUT402" s="56"/>
      <c r="AUU402" s="56"/>
      <c r="AUV402" s="56"/>
      <c r="AUW402" s="56"/>
      <c r="AUX402" s="56"/>
      <c r="AUY402" s="56"/>
      <c r="AUZ402" s="56"/>
      <c r="AVA402" s="56"/>
      <c r="AVB402" s="56"/>
      <c r="AVC402" s="56"/>
      <c r="AVD402" s="56"/>
      <c r="AVE402" s="56"/>
      <c r="AVF402" s="56"/>
      <c r="AVG402" s="56"/>
      <c r="AVH402" s="56"/>
      <c r="AVI402" s="56"/>
      <c r="AVJ402" s="56"/>
      <c r="AVK402" s="56"/>
      <c r="AVL402" s="56"/>
      <c r="AVM402" s="56"/>
      <c r="AVN402" s="56"/>
      <c r="AVO402" s="56"/>
      <c r="AVP402" s="56"/>
      <c r="AVQ402" s="56"/>
      <c r="AVR402" s="56"/>
      <c r="AVS402" s="56"/>
      <c r="AVT402" s="56"/>
      <c r="AVU402" s="56"/>
      <c r="AVV402" s="56"/>
      <c r="AVW402" s="56"/>
      <c r="AVX402" s="56"/>
      <c r="AVY402" s="56"/>
      <c r="AVZ402" s="56"/>
      <c r="AWA402" s="56"/>
      <c r="AWB402" s="56"/>
      <c r="AWC402" s="56"/>
      <c r="AWD402" s="56"/>
      <c r="AWE402" s="56"/>
      <c r="AWF402" s="56"/>
      <c r="AWG402" s="56"/>
      <c r="AWH402" s="56"/>
      <c r="AWI402" s="56"/>
      <c r="AWJ402" s="56"/>
      <c r="AWK402" s="56"/>
      <c r="AWL402" s="56"/>
      <c r="AWM402" s="56"/>
      <c r="AWN402" s="56"/>
      <c r="AWO402" s="56"/>
      <c r="AWP402" s="56"/>
      <c r="AWQ402" s="56"/>
      <c r="AWR402" s="56"/>
      <c r="AWS402" s="56"/>
      <c r="AWT402" s="56"/>
      <c r="AWU402" s="56"/>
      <c r="AWV402" s="56"/>
      <c r="AWW402" s="56"/>
      <c r="AWX402" s="56"/>
      <c r="AWY402" s="56"/>
      <c r="AWZ402" s="56"/>
      <c r="AXA402" s="56"/>
      <c r="AXB402" s="56"/>
      <c r="AXC402" s="56"/>
      <c r="AXD402" s="56"/>
      <c r="AXE402" s="56"/>
      <c r="AXF402" s="56"/>
      <c r="AXG402" s="56"/>
      <c r="AXH402" s="56"/>
      <c r="AXI402" s="56"/>
      <c r="AXJ402" s="56"/>
      <c r="AXK402" s="56"/>
      <c r="AXL402" s="56"/>
      <c r="AXM402" s="56"/>
      <c r="AXN402" s="56"/>
      <c r="AXO402" s="56"/>
      <c r="AXP402" s="56"/>
      <c r="AXQ402" s="56"/>
      <c r="AXR402" s="56"/>
      <c r="AXS402" s="56"/>
      <c r="AXT402" s="56"/>
      <c r="AXU402" s="56"/>
      <c r="AXV402" s="56"/>
      <c r="AXW402" s="56"/>
      <c r="AXX402" s="56"/>
      <c r="AXY402" s="56"/>
      <c r="AXZ402" s="56"/>
      <c r="AYA402" s="56"/>
      <c r="AYB402" s="56"/>
      <c r="AYC402" s="56"/>
      <c r="AYD402" s="56"/>
      <c r="AYE402" s="56"/>
      <c r="AYF402" s="56"/>
      <c r="AYG402" s="56"/>
      <c r="AYH402" s="56"/>
      <c r="AYI402" s="56"/>
      <c r="AYJ402" s="56"/>
      <c r="AYK402" s="56"/>
      <c r="AYL402" s="56"/>
      <c r="AYM402" s="56"/>
      <c r="AYN402" s="56"/>
      <c r="AYO402" s="56"/>
      <c r="AYP402" s="56"/>
      <c r="AYQ402" s="56"/>
      <c r="AYR402" s="56"/>
      <c r="AYS402" s="56"/>
      <c r="AYT402" s="56"/>
      <c r="AYU402" s="56"/>
      <c r="AYV402" s="56"/>
      <c r="AYW402" s="56"/>
      <c r="AYX402" s="56"/>
      <c r="AYY402" s="56"/>
      <c r="AYZ402" s="56"/>
      <c r="AZA402" s="56"/>
      <c r="AZB402" s="56"/>
      <c r="AZC402" s="56"/>
      <c r="AZD402" s="56"/>
      <c r="AZE402" s="56"/>
      <c r="AZF402" s="56"/>
      <c r="AZG402" s="56"/>
      <c r="AZH402" s="56"/>
      <c r="AZI402" s="56"/>
      <c r="AZJ402" s="56"/>
      <c r="AZK402" s="56"/>
      <c r="AZL402" s="56"/>
      <c r="AZM402" s="56"/>
      <c r="AZN402" s="56"/>
      <c r="AZO402" s="56"/>
      <c r="AZP402" s="56"/>
      <c r="AZQ402" s="56"/>
      <c r="AZR402" s="56"/>
      <c r="AZS402" s="56"/>
      <c r="AZT402" s="56"/>
      <c r="AZU402" s="56"/>
      <c r="AZV402" s="56"/>
      <c r="AZW402" s="56"/>
      <c r="AZX402" s="56"/>
      <c r="AZY402" s="56"/>
      <c r="AZZ402" s="56"/>
      <c r="BAA402" s="56"/>
      <c r="BAB402" s="56"/>
      <c r="BAC402" s="56"/>
      <c r="BAD402" s="56"/>
      <c r="BAE402" s="56"/>
      <c r="BAF402" s="56"/>
      <c r="BAG402" s="56"/>
      <c r="BAH402" s="56"/>
      <c r="BAI402" s="56"/>
      <c r="BAJ402" s="56"/>
      <c r="BAK402" s="56"/>
      <c r="BAL402" s="56"/>
      <c r="BAM402" s="56"/>
      <c r="BAN402" s="56"/>
      <c r="BAO402" s="56"/>
      <c r="BAP402" s="56"/>
      <c r="BAQ402" s="56"/>
      <c r="BAR402" s="56"/>
      <c r="BAS402" s="56"/>
      <c r="BAT402" s="56"/>
      <c r="BAU402" s="56"/>
      <c r="BAV402" s="56"/>
      <c r="BAW402" s="56"/>
      <c r="BAX402" s="56"/>
      <c r="BAY402" s="56"/>
      <c r="BAZ402" s="56"/>
      <c r="BBA402" s="56"/>
      <c r="BBB402" s="56"/>
      <c r="BBC402" s="56"/>
      <c r="BBD402" s="56"/>
      <c r="BBE402" s="56"/>
      <c r="BBF402" s="56"/>
      <c r="BBG402" s="56"/>
      <c r="BBH402" s="56"/>
      <c r="BBI402" s="56"/>
      <c r="BBJ402" s="56"/>
      <c r="BBK402" s="56"/>
      <c r="BBL402" s="56"/>
      <c r="BBM402" s="56"/>
      <c r="BBN402" s="56"/>
      <c r="BBO402" s="56"/>
      <c r="BBP402" s="56"/>
      <c r="BBQ402" s="56"/>
      <c r="BBR402" s="56"/>
      <c r="BBS402" s="56"/>
      <c r="BBT402" s="56"/>
      <c r="BBU402" s="56"/>
      <c r="BBV402" s="56"/>
      <c r="BBW402" s="56"/>
      <c r="BBX402" s="56"/>
      <c r="BBY402" s="56"/>
      <c r="BBZ402" s="56"/>
      <c r="BCA402" s="56"/>
      <c r="BCB402" s="56"/>
      <c r="BCC402" s="56"/>
      <c r="BCD402" s="56"/>
      <c r="BCE402" s="56"/>
      <c r="BCF402" s="56"/>
      <c r="BCG402" s="56"/>
      <c r="BCH402" s="56"/>
      <c r="BCI402" s="56"/>
      <c r="BCJ402" s="56"/>
      <c r="BCK402" s="56"/>
      <c r="BCL402" s="56"/>
      <c r="BCM402" s="56"/>
      <c r="BCN402" s="56"/>
      <c r="BCO402" s="56"/>
      <c r="BCP402" s="56"/>
      <c r="BCQ402" s="56"/>
      <c r="BCR402" s="56"/>
      <c r="BCS402" s="56"/>
      <c r="BCT402" s="56"/>
      <c r="BCU402" s="56"/>
      <c r="BCV402" s="56"/>
      <c r="BCW402" s="56"/>
      <c r="BCX402" s="56"/>
      <c r="BCY402" s="56"/>
      <c r="BCZ402" s="56"/>
      <c r="BDA402" s="56"/>
      <c r="BDB402" s="56"/>
      <c r="BDC402" s="56"/>
      <c r="BDD402" s="56"/>
      <c r="BDE402" s="56"/>
      <c r="BDF402" s="56"/>
      <c r="BDG402" s="56"/>
      <c r="BDH402" s="56"/>
      <c r="BDI402" s="56"/>
      <c r="BDJ402" s="56"/>
      <c r="BDK402" s="56"/>
      <c r="BDL402" s="56"/>
      <c r="BDM402" s="56"/>
      <c r="BDN402" s="56"/>
      <c r="BDO402" s="56"/>
      <c r="BDP402" s="56"/>
      <c r="BDQ402" s="56"/>
      <c r="BDR402" s="56"/>
      <c r="BDS402" s="56"/>
      <c r="BDT402" s="56"/>
      <c r="BDU402" s="56"/>
      <c r="BDV402" s="56"/>
      <c r="BDW402" s="56"/>
      <c r="BDX402" s="56"/>
      <c r="BDY402" s="56"/>
      <c r="BDZ402" s="56"/>
      <c r="BEA402" s="56"/>
      <c r="BEB402" s="56"/>
      <c r="BEC402" s="56"/>
      <c r="BED402" s="56"/>
      <c r="BEE402" s="56"/>
      <c r="BEF402" s="56"/>
      <c r="BEG402" s="56"/>
      <c r="BEH402" s="56"/>
      <c r="BEI402" s="56"/>
      <c r="BEJ402" s="56"/>
      <c r="BEK402" s="56"/>
      <c r="BEL402" s="56"/>
      <c r="BEM402" s="56"/>
      <c r="BEN402" s="56"/>
      <c r="BEO402" s="56"/>
      <c r="BEP402" s="56"/>
      <c r="BEQ402" s="56"/>
      <c r="BER402" s="56"/>
      <c r="BES402" s="56"/>
      <c r="BET402" s="56"/>
      <c r="BEU402" s="56"/>
      <c r="BEV402" s="56"/>
      <c r="BEW402" s="56"/>
      <c r="BEX402" s="56"/>
      <c r="BEY402" s="56"/>
      <c r="BEZ402" s="56"/>
      <c r="BFA402" s="56"/>
      <c r="BFB402" s="56"/>
      <c r="BFC402" s="56"/>
      <c r="BFD402" s="56"/>
      <c r="BFE402" s="56"/>
      <c r="BFF402" s="56"/>
      <c r="BFG402" s="56"/>
      <c r="BFH402" s="56"/>
      <c r="BFI402" s="56"/>
      <c r="BFJ402" s="56"/>
      <c r="BFK402" s="56"/>
      <c r="BFL402" s="56"/>
      <c r="BFM402" s="56"/>
      <c r="BFN402" s="56"/>
      <c r="BFO402" s="56"/>
      <c r="BFP402" s="56"/>
      <c r="BFQ402" s="56"/>
      <c r="BFR402" s="56"/>
      <c r="BFS402" s="56"/>
      <c r="BFT402" s="56"/>
      <c r="BFU402" s="56"/>
      <c r="BFV402" s="56"/>
      <c r="BFW402" s="56"/>
      <c r="BFX402" s="56"/>
      <c r="BFY402" s="56"/>
      <c r="BFZ402" s="56"/>
      <c r="BGA402" s="56"/>
      <c r="BGB402" s="56"/>
      <c r="BGC402" s="56"/>
      <c r="BGD402" s="56"/>
      <c r="BGE402" s="56"/>
      <c r="BGF402" s="56"/>
      <c r="BGG402" s="56"/>
      <c r="BGH402" s="56"/>
      <c r="BGI402" s="56"/>
      <c r="BGJ402" s="56"/>
      <c r="BGK402" s="56"/>
      <c r="BGL402" s="56"/>
      <c r="BGM402" s="56"/>
      <c r="BGN402" s="56"/>
      <c r="BGO402" s="56"/>
      <c r="BGP402" s="56"/>
      <c r="BGQ402" s="56"/>
      <c r="BGR402" s="56"/>
      <c r="BGS402" s="56"/>
      <c r="BGT402" s="56"/>
      <c r="BGU402" s="56"/>
      <c r="BGV402" s="56"/>
      <c r="BGW402" s="56"/>
      <c r="BGX402" s="56"/>
      <c r="BGY402" s="56"/>
      <c r="BGZ402" s="56"/>
      <c r="BHA402" s="56"/>
      <c r="BHB402" s="56"/>
      <c r="BHC402" s="56"/>
      <c r="BHD402" s="56"/>
      <c r="BHE402" s="56"/>
      <c r="BHF402" s="56"/>
      <c r="BHG402" s="56"/>
      <c r="BHH402" s="56"/>
      <c r="BHI402" s="56"/>
      <c r="BHJ402" s="56"/>
      <c r="BHK402" s="56"/>
      <c r="BHL402" s="56"/>
      <c r="BHM402" s="56"/>
      <c r="BHN402" s="56"/>
      <c r="BHO402" s="56"/>
      <c r="BHP402" s="56"/>
      <c r="BHQ402" s="56"/>
      <c r="BHR402" s="56"/>
      <c r="BHS402" s="56"/>
      <c r="BHT402" s="56"/>
      <c r="BHU402" s="56"/>
      <c r="BHV402" s="56"/>
      <c r="BHW402" s="56"/>
      <c r="BHX402" s="56"/>
      <c r="BHY402" s="56"/>
      <c r="BHZ402" s="56"/>
      <c r="BIA402" s="56"/>
      <c r="BIB402" s="56"/>
      <c r="BIC402" s="56"/>
      <c r="BID402" s="56"/>
      <c r="BIE402" s="56"/>
      <c r="BIF402" s="56"/>
      <c r="BIG402" s="56"/>
      <c r="BIH402" s="56"/>
      <c r="BII402" s="56"/>
      <c r="BIJ402" s="56"/>
      <c r="BIK402" s="56"/>
      <c r="BIL402" s="56"/>
      <c r="BIM402" s="56"/>
      <c r="BIN402" s="56"/>
      <c r="BIO402" s="56"/>
      <c r="BIP402" s="56"/>
      <c r="BIQ402" s="56"/>
      <c r="BIR402" s="56"/>
      <c r="BIS402" s="56"/>
      <c r="BIT402" s="56"/>
      <c r="BIU402" s="56"/>
      <c r="BIV402" s="56"/>
      <c r="BIW402" s="56"/>
      <c r="BIX402" s="56"/>
      <c r="BIY402" s="56"/>
      <c r="BIZ402" s="56"/>
      <c r="BJA402" s="56"/>
      <c r="BJB402" s="56"/>
      <c r="BJC402" s="56"/>
      <c r="BJD402" s="56"/>
      <c r="BJE402" s="56"/>
      <c r="BJF402" s="56"/>
      <c r="BJG402" s="56"/>
      <c r="BJH402" s="56"/>
      <c r="BJI402" s="56"/>
      <c r="BJJ402" s="56"/>
      <c r="BJK402" s="56"/>
      <c r="BJL402" s="56"/>
      <c r="BJM402" s="56"/>
      <c r="BJN402" s="56"/>
      <c r="BJO402" s="56"/>
      <c r="BJP402" s="56"/>
      <c r="BJQ402" s="56"/>
      <c r="BJR402" s="56"/>
      <c r="BJS402" s="56"/>
      <c r="BJT402" s="56"/>
      <c r="BJU402" s="56"/>
      <c r="BJV402" s="56"/>
      <c r="BJW402" s="56"/>
      <c r="BJX402" s="56"/>
      <c r="BJY402" s="56"/>
      <c r="BJZ402" s="56"/>
      <c r="BKA402" s="56"/>
      <c r="BKB402" s="56"/>
      <c r="BKC402" s="56"/>
      <c r="BKD402" s="56"/>
      <c r="BKE402" s="56"/>
      <c r="BKF402" s="56"/>
      <c r="BKG402" s="56"/>
      <c r="BKH402" s="56"/>
      <c r="BKI402" s="56"/>
      <c r="BKJ402" s="56"/>
      <c r="BKK402" s="56"/>
      <c r="BKL402" s="56"/>
      <c r="BKM402" s="56"/>
      <c r="BKN402" s="56"/>
      <c r="BKO402" s="56"/>
      <c r="BKP402" s="56"/>
      <c r="BKQ402" s="56"/>
      <c r="BKR402" s="56"/>
      <c r="BKS402" s="56"/>
      <c r="BKT402" s="56"/>
      <c r="BKU402" s="56"/>
      <c r="BKV402" s="56"/>
      <c r="BKW402" s="56"/>
      <c r="BKX402" s="56"/>
      <c r="BKY402" s="56"/>
      <c r="BKZ402" s="56"/>
      <c r="BLA402" s="56"/>
      <c r="BLB402" s="56"/>
      <c r="BLC402" s="56"/>
      <c r="BLD402" s="56"/>
      <c r="BLE402" s="56"/>
      <c r="BLF402" s="56"/>
      <c r="BLG402" s="56"/>
      <c r="BLH402" s="56"/>
      <c r="BLI402" s="56"/>
      <c r="BLJ402" s="56"/>
      <c r="BLK402" s="56"/>
      <c r="BLL402" s="56"/>
      <c r="BLM402" s="56"/>
      <c r="BLN402" s="56"/>
      <c r="BLO402" s="56"/>
      <c r="BLP402" s="56"/>
      <c r="BLQ402" s="56"/>
      <c r="BLR402" s="56"/>
      <c r="BLS402" s="56"/>
      <c r="BLT402" s="56"/>
      <c r="BLU402" s="56"/>
      <c r="BLV402" s="56"/>
      <c r="BLW402" s="56"/>
      <c r="BLX402" s="56"/>
      <c r="BLY402" s="56"/>
      <c r="BLZ402" s="56"/>
      <c r="BMA402" s="56"/>
      <c r="BMB402" s="56"/>
      <c r="BMC402" s="56"/>
      <c r="BMD402" s="56"/>
      <c r="BME402" s="56"/>
      <c r="BMF402" s="56"/>
      <c r="BMG402" s="56"/>
      <c r="BMH402" s="56"/>
      <c r="BMI402" s="56"/>
      <c r="BMJ402" s="56"/>
      <c r="BMK402" s="56"/>
      <c r="BML402" s="56"/>
      <c r="BMM402" s="56"/>
      <c r="BMN402" s="56"/>
      <c r="BMO402" s="56"/>
      <c r="BMP402" s="56"/>
      <c r="BMQ402" s="56"/>
      <c r="BMR402" s="56"/>
      <c r="BMS402" s="56"/>
      <c r="BMT402" s="56"/>
      <c r="BMU402" s="56"/>
      <c r="BMV402" s="56"/>
      <c r="BMW402" s="56"/>
      <c r="BMX402" s="56"/>
      <c r="BMY402" s="56"/>
      <c r="BMZ402" s="56"/>
      <c r="BNA402" s="56"/>
      <c r="BNB402" s="56"/>
      <c r="BNC402" s="56"/>
      <c r="BND402" s="56"/>
      <c r="BNE402" s="56"/>
      <c r="BNF402" s="56"/>
      <c r="BNG402" s="56"/>
      <c r="BNH402" s="56"/>
      <c r="BNI402" s="56"/>
      <c r="BNJ402" s="56"/>
      <c r="BNK402" s="56"/>
      <c r="BNL402" s="56"/>
      <c r="BNM402" s="56"/>
      <c r="BNN402" s="56"/>
      <c r="BNO402" s="56"/>
      <c r="BNP402" s="56"/>
      <c r="BNQ402" s="56"/>
      <c r="BNR402" s="56"/>
      <c r="BNS402" s="56"/>
      <c r="BNT402" s="56"/>
      <c r="BNU402" s="56"/>
      <c r="BNV402" s="56"/>
      <c r="BNW402" s="56"/>
      <c r="BNX402" s="56"/>
      <c r="BNY402" s="56"/>
      <c r="BNZ402" s="56"/>
      <c r="BOA402" s="56"/>
      <c r="BOB402" s="56"/>
      <c r="BOC402" s="56"/>
      <c r="BOD402" s="56"/>
      <c r="BOE402" s="56"/>
      <c r="BOF402" s="56"/>
      <c r="BOG402" s="56"/>
      <c r="BOH402" s="56"/>
      <c r="BOI402" s="56"/>
      <c r="BOJ402" s="56"/>
      <c r="BOK402" s="56"/>
      <c r="BOL402" s="56"/>
      <c r="BOM402" s="56"/>
      <c r="BON402" s="56"/>
      <c r="BOO402" s="56"/>
      <c r="BOP402" s="56"/>
      <c r="BOQ402" s="56"/>
      <c r="BOR402" s="56"/>
      <c r="BOS402" s="56"/>
      <c r="BOT402" s="56"/>
      <c r="BOU402" s="56"/>
      <c r="BOV402" s="56"/>
      <c r="BOW402" s="56"/>
      <c r="BOX402" s="56"/>
      <c r="BOY402" s="56"/>
      <c r="BOZ402" s="56"/>
      <c r="BPA402" s="56"/>
      <c r="BPB402" s="56"/>
      <c r="BPC402" s="56"/>
      <c r="BPD402" s="56"/>
      <c r="BPE402" s="56"/>
      <c r="BPF402" s="56"/>
      <c r="BPG402" s="56"/>
      <c r="BPH402" s="56"/>
      <c r="BPI402" s="56"/>
      <c r="BPJ402" s="56"/>
      <c r="BPK402" s="56"/>
      <c r="BPL402" s="56"/>
      <c r="BPM402" s="56"/>
      <c r="BPN402" s="56"/>
      <c r="BPO402" s="56"/>
      <c r="BPP402" s="56"/>
      <c r="BPQ402" s="56"/>
      <c r="BPR402" s="56"/>
      <c r="BPS402" s="56"/>
      <c r="BPT402" s="56"/>
      <c r="BPU402" s="56"/>
      <c r="BPV402" s="56"/>
      <c r="BPW402" s="56"/>
      <c r="BPX402" s="56"/>
      <c r="BPY402" s="56"/>
      <c r="BPZ402" s="56"/>
      <c r="BQA402" s="56"/>
      <c r="BQB402" s="56"/>
      <c r="BQC402" s="56"/>
      <c r="BQD402" s="56"/>
      <c r="BQE402" s="56"/>
      <c r="BQF402" s="56"/>
      <c r="BQG402" s="56"/>
      <c r="BQH402" s="56"/>
      <c r="BQI402" s="56"/>
      <c r="BQJ402" s="56"/>
      <c r="BQK402" s="56"/>
      <c r="BQL402" s="56"/>
      <c r="BQM402" s="56"/>
      <c r="BQN402" s="56"/>
      <c r="BQO402" s="56"/>
      <c r="BQP402" s="56"/>
      <c r="BQQ402" s="56"/>
      <c r="BQR402" s="56"/>
      <c r="BQS402" s="56"/>
      <c r="BQT402" s="56"/>
      <c r="BQU402" s="56"/>
      <c r="BQV402" s="56"/>
      <c r="BQW402" s="56"/>
      <c r="BQX402" s="56"/>
      <c r="BQY402" s="56"/>
      <c r="BQZ402" s="56"/>
      <c r="BRA402" s="56"/>
      <c r="BRB402" s="56"/>
      <c r="BRC402" s="56"/>
      <c r="BRD402" s="56"/>
      <c r="BRE402" s="56"/>
      <c r="BRF402" s="56"/>
      <c r="BRG402" s="56"/>
      <c r="BRH402" s="56"/>
      <c r="BRI402" s="56"/>
      <c r="BRJ402" s="56"/>
      <c r="BRK402" s="56"/>
      <c r="BRL402" s="56"/>
      <c r="BRM402" s="56"/>
      <c r="BRN402" s="56"/>
      <c r="BRO402" s="56"/>
      <c r="BRP402" s="56"/>
      <c r="BRQ402" s="56"/>
      <c r="BRR402" s="56"/>
      <c r="BRS402" s="56"/>
      <c r="BRT402" s="56"/>
      <c r="BRU402" s="56"/>
      <c r="BRV402" s="56"/>
      <c r="BRW402" s="56"/>
      <c r="BRX402" s="56"/>
      <c r="BRY402" s="56"/>
      <c r="BRZ402" s="56"/>
      <c r="BSA402" s="56"/>
      <c r="BSB402" s="56"/>
      <c r="BSC402" s="56"/>
      <c r="BSD402" s="56"/>
      <c r="BSE402" s="56"/>
      <c r="BSF402" s="56"/>
      <c r="BSG402" s="56"/>
      <c r="BSH402" s="56"/>
      <c r="BSI402" s="56"/>
      <c r="BSJ402" s="56"/>
      <c r="BSK402" s="56"/>
      <c r="BSL402" s="56"/>
      <c r="BSM402" s="56"/>
      <c r="BSN402" s="56"/>
      <c r="BSO402" s="56"/>
      <c r="BSP402" s="56"/>
      <c r="BSQ402" s="56"/>
      <c r="BSR402" s="56"/>
      <c r="BSS402" s="56"/>
      <c r="BST402" s="56"/>
      <c r="BSU402" s="56"/>
      <c r="BSV402" s="56"/>
      <c r="BSW402" s="56"/>
      <c r="BSX402" s="56"/>
      <c r="BSY402" s="56"/>
      <c r="BSZ402" s="56"/>
      <c r="BTA402" s="56"/>
      <c r="BTB402" s="56"/>
      <c r="BTC402" s="56"/>
      <c r="BTD402" s="56"/>
      <c r="BTE402" s="56"/>
      <c r="BTF402" s="56"/>
      <c r="BTG402" s="56"/>
      <c r="BTH402" s="56"/>
      <c r="BTI402" s="56"/>
      <c r="BTJ402" s="56"/>
      <c r="BTK402" s="56"/>
      <c r="BTL402" s="56"/>
      <c r="BTM402" s="56"/>
      <c r="BTN402" s="56"/>
      <c r="BTO402" s="56"/>
      <c r="BTP402" s="56"/>
      <c r="BTQ402" s="56"/>
      <c r="BTR402" s="56"/>
      <c r="BTS402" s="56"/>
      <c r="BTT402" s="56"/>
      <c r="BTU402" s="56"/>
      <c r="BTV402" s="56"/>
      <c r="BTW402" s="56"/>
      <c r="BTX402" s="56"/>
      <c r="BTY402" s="56"/>
      <c r="BTZ402" s="56"/>
      <c r="BUA402" s="56"/>
      <c r="BUB402" s="56"/>
      <c r="BUC402" s="56"/>
      <c r="BUD402" s="56"/>
      <c r="BUE402" s="56"/>
      <c r="BUF402" s="56"/>
      <c r="BUG402" s="56"/>
      <c r="BUH402" s="56"/>
      <c r="BUI402" s="56"/>
      <c r="BUJ402" s="56"/>
      <c r="BUK402" s="56"/>
      <c r="BUL402" s="56"/>
      <c r="BUM402" s="56"/>
      <c r="BUN402" s="56"/>
      <c r="BUO402" s="56"/>
      <c r="BUP402" s="56"/>
      <c r="BUQ402" s="56"/>
      <c r="BUR402" s="56"/>
      <c r="BUS402" s="56"/>
      <c r="BUT402" s="56"/>
      <c r="BUU402" s="56"/>
      <c r="BUV402" s="56"/>
      <c r="BUW402" s="56"/>
      <c r="BUX402" s="56"/>
      <c r="BUY402" s="56"/>
      <c r="BUZ402" s="56"/>
      <c r="BVA402" s="56"/>
      <c r="BVB402" s="56"/>
      <c r="BVC402" s="56"/>
      <c r="BVD402" s="56"/>
      <c r="BVE402" s="56"/>
      <c r="BVF402" s="56"/>
      <c r="BVG402" s="56"/>
      <c r="BVH402" s="56"/>
      <c r="BVI402" s="56"/>
      <c r="BVJ402" s="56"/>
      <c r="BVK402" s="56"/>
      <c r="BVL402" s="56"/>
      <c r="BVM402" s="56"/>
      <c r="BVN402" s="56"/>
      <c r="BVO402" s="56"/>
      <c r="BVP402" s="56"/>
      <c r="BVQ402" s="56"/>
      <c r="BVR402" s="56"/>
      <c r="BVS402" s="56"/>
      <c r="BVT402" s="56"/>
      <c r="BVU402" s="56"/>
      <c r="BVV402" s="56"/>
      <c r="BVW402" s="56"/>
      <c r="BVX402" s="56"/>
      <c r="BVY402" s="56"/>
      <c r="BVZ402" s="56"/>
      <c r="BWA402" s="56"/>
      <c r="BWB402" s="56"/>
      <c r="BWC402" s="56"/>
      <c r="BWD402" s="56"/>
      <c r="BWE402" s="56"/>
      <c r="BWF402" s="56"/>
      <c r="BWG402" s="56"/>
      <c r="BWH402" s="56"/>
      <c r="BWI402" s="56"/>
      <c r="BWJ402" s="56"/>
      <c r="BWK402" s="56"/>
      <c r="BWL402" s="56"/>
      <c r="BWM402" s="56"/>
      <c r="BWN402" s="56"/>
      <c r="BWO402" s="56"/>
      <c r="BWP402" s="56"/>
      <c r="BWQ402" s="56"/>
      <c r="BWR402" s="56"/>
      <c r="BWS402" s="56"/>
      <c r="BWT402" s="56"/>
      <c r="BWU402" s="56"/>
      <c r="BWV402" s="56"/>
      <c r="BWW402" s="56"/>
      <c r="BWX402" s="56"/>
      <c r="BWY402" s="56"/>
      <c r="BWZ402" s="56"/>
      <c r="BXA402" s="56"/>
      <c r="BXB402" s="56"/>
      <c r="BXC402" s="56"/>
      <c r="BXD402" s="56"/>
      <c r="BXE402" s="56"/>
      <c r="BXF402" s="56"/>
      <c r="BXG402" s="56"/>
      <c r="BXH402" s="56"/>
      <c r="BXI402" s="56"/>
      <c r="BXJ402" s="56"/>
      <c r="BXK402" s="56"/>
      <c r="BXL402" s="56"/>
      <c r="BXM402" s="56"/>
      <c r="BXN402" s="56"/>
      <c r="BXO402" s="56"/>
      <c r="BXP402" s="56"/>
      <c r="BXQ402" s="56"/>
      <c r="BXR402" s="56"/>
      <c r="BXS402" s="56"/>
      <c r="BXT402" s="56"/>
      <c r="BXU402" s="56"/>
      <c r="BXV402" s="56"/>
      <c r="BXW402" s="56"/>
      <c r="BXX402" s="56"/>
      <c r="BXY402" s="56"/>
      <c r="BXZ402" s="56"/>
      <c r="BYA402" s="56"/>
      <c r="BYB402" s="56"/>
      <c r="BYC402" s="56"/>
      <c r="BYD402" s="56"/>
      <c r="BYE402" s="56"/>
      <c r="BYF402" s="56"/>
      <c r="BYG402" s="56"/>
      <c r="BYH402" s="56"/>
      <c r="BYI402" s="56"/>
      <c r="BYJ402" s="56"/>
      <c r="BYK402" s="56"/>
      <c r="BYL402" s="56"/>
      <c r="BYM402" s="56"/>
      <c r="BYN402" s="56"/>
      <c r="BYO402" s="56"/>
      <c r="BYP402" s="56"/>
      <c r="BYQ402" s="56"/>
      <c r="BYR402" s="56"/>
      <c r="BYS402" s="56"/>
      <c r="BYT402" s="56"/>
      <c r="BYU402" s="56"/>
      <c r="BYV402" s="56"/>
      <c r="BYW402" s="56"/>
      <c r="BYX402" s="56"/>
      <c r="BYY402" s="56"/>
      <c r="BYZ402" s="56"/>
      <c r="BZA402" s="56"/>
      <c r="BZB402" s="56"/>
      <c r="BZC402" s="56"/>
      <c r="BZD402" s="56"/>
      <c r="BZE402" s="56"/>
      <c r="BZF402" s="56"/>
      <c r="BZG402" s="56"/>
      <c r="BZH402" s="56"/>
      <c r="BZI402" s="56"/>
      <c r="BZJ402" s="56"/>
      <c r="BZK402" s="56"/>
      <c r="BZL402" s="56"/>
      <c r="BZM402" s="56"/>
      <c r="BZN402" s="56"/>
      <c r="BZO402" s="56"/>
      <c r="BZP402" s="56"/>
      <c r="BZQ402" s="56"/>
      <c r="BZR402" s="56"/>
      <c r="BZS402" s="56"/>
      <c r="BZT402" s="56"/>
      <c r="BZU402" s="56"/>
      <c r="BZV402" s="56"/>
      <c r="BZW402" s="56"/>
      <c r="BZX402" s="56"/>
      <c r="BZY402" s="56"/>
      <c r="BZZ402" s="56"/>
      <c r="CAA402" s="56"/>
      <c r="CAB402" s="56"/>
      <c r="CAC402" s="56"/>
      <c r="CAD402" s="56"/>
      <c r="CAE402" s="56"/>
      <c r="CAF402" s="56"/>
      <c r="CAG402" s="56"/>
      <c r="CAH402" s="56"/>
      <c r="CAI402" s="56"/>
      <c r="CAJ402" s="56"/>
      <c r="CAK402" s="56"/>
      <c r="CAL402" s="56"/>
      <c r="CAM402" s="56"/>
      <c r="CAN402" s="56"/>
      <c r="CAO402" s="56"/>
      <c r="CAP402" s="56"/>
      <c r="CAQ402" s="56"/>
      <c r="CAR402" s="56"/>
      <c r="CAS402" s="56"/>
      <c r="CAT402" s="56"/>
      <c r="CAU402" s="56"/>
      <c r="CAV402" s="56"/>
      <c r="CAW402" s="56"/>
      <c r="CAX402" s="56"/>
      <c r="CAY402" s="56"/>
      <c r="CAZ402" s="56"/>
      <c r="CBA402" s="56"/>
      <c r="CBB402" s="56"/>
      <c r="CBC402" s="56"/>
      <c r="CBD402" s="56"/>
      <c r="CBE402" s="56"/>
      <c r="CBF402" s="56"/>
      <c r="CBG402" s="56"/>
      <c r="CBH402" s="56"/>
      <c r="CBI402" s="56"/>
      <c r="CBJ402" s="56"/>
      <c r="CBK402" s="56"/>
      <c r="CBL402" s="56"/>
      <c r="CBM402" s="56"/>
      <c r="CBN402" s="56"/>
      <c r="CBO402" s="56"/>
      <c r="CBP402" s="56"/>
      <c r="CBQ402" s="56"/>
      <c r="CBR402" s="56"/>
      <c r="CBS402" s="56"/>
      <c r="CBT402" s="56"/>
      <c r="CBU402" s="56"/>
      <c r="CBV402" s="56"/>
      <c r="CBW402" s="56"/>
      <c r="CBX402" s="56"/>
      <c r="CBY402" s="56"/>
      <c r="CBZ402" s="56"/>
      <c r="CCA402" s="56"/>
      <c r="CCB402" s="56"/>
      <c r="CCC402" s="56"/>
      <c r="CCD402" s="56"/>
      <c r="CCE402" s="56"/>
      <c r="CCF402" s="56"/>
      <c r="CCG402" s="56"/>
      <c r="CCH402" s="56"/>
      <c r="CCI402" s="56"/>
      <c r="CCJ402" s="56"/>
      <c r="CCK402" s="56"/>
      <c r="CCL402" s="56"/>
      <c r="CCM402" s="56"/>
      <c r="CCN402" s="56"/>
      <c r="CCO402" s="56"/>
      <c r="CCP402" s="56"/>
      <c r="CCQ402" s="56"/>
      <c r="CCR402" s="56"/>
      <c r="CCS402" s="56"/>
      <c r="CCT402" s="56"/>
      <c r="CCU402" s="56"/>
      <c r="CCV402" s="56"/>
      <c r="CCW402" s="56"/>
      <c r="CCX402" s="56"/>
      <c r="CCY402" s="56"/>
      <c r="CCZ402" s="56"/>
      <c r="CDA402" s="56"/>
      <c r="CDB402" s="56"/>
      <c r="CDC402" s="56"/>
      <c r="CDD402" s="56"/>
      <c r="CDE402" s="56"/>
      <c r="CDF402" s="56"/>
      <c r="CDG402" s="56"/>
      <c r="CDH402" s="56"/>
      <c r="CDI402" s="56"/>
      <c r="CDJ402" s="56"/>
      <c r="CDK402" s="56"/>
      <c r="CDL402" s="56"/>
      <c r="CDM402" s="56"/>
      <c r="CDN402" s="56"/>
      <c r="CDO402" s="56"/>
      <c r="CDP402" s="56"/>
      <c r="CDQ402" s="56"/>
      <c r="CDR402" s="56"/>
      <c r="CDS402" s="56"/>
      <c r="CDT402" s="56"/>
      <c r="CDU402" s="56"/>
      <c r="CDV402" s="56"/>
      <c r="CDW402" s="56"/>
      <c r="CDX402" s="56"/>
      <c r="CDY402" s="56"/>
      <c r="CDZ402" s="56"/>
      <c r="CEA402" s="56"/>
      <c r="CEB402" s="56"/>
      <c r="CEC402" s="56"/>
      <c r="CED402" s="56"/>
      <c r="CEE402" s="56"/>
      <c r="CEF402" s="56"/>
      <c r="CEG402" s="56"/>
      <c r="CEH402" s="56"/>
      <c r="CEI402" s="56"/>
      <c r="CEJ402" s="56"/>
      <c r="CEK402" s="56"/>
      <c r="CEL402" s="56"/>
      <c r="CEM402" s="56"/>
      <c r="CEN402" s="56"/>
      <c r="CEO402" s="56"/>
      <c r="CEP402" s="56"/>
      <c r="CEQ402" s="56"/>
      <c r="CER402" s="56"/>
      <c r="CES402" s="56"/>
      <c r="CET402" s="56"/>
      <c r="CEU402" s="56"/>
      <c r="CEV402" s="56"/>
      <c r="CEW402" s="56"/>
      <c r="CEX402" s="56"/>
      <c r="CEY402" s="56"/>
      <c r="CEZ402" s="56"/>
      <c r="CFA402" s="56"/>
      <c r="CFB402" s="56"/>
      <c r="CFC402" s="56"/>
      <c r="CFD402" s="56"/>
      <c r="CFE402" s="56"/>
      <c r="CFF402" s="56"/>
      <c r="CFG402" s="56"/>
      <c r="CFH402" s="56"/>
      <c r="CFI402" s="56"/>
      <c r="CFJ402" s="56"/>
      <c r="CFK402" s="56"/>
      <c r="CFL402" s="56"/>
      <c r="CFM402" s="56"/>
      <c r="CFN402" s="56"/>
      <c r="CFO402" s="56"/>
      <c r="CFP402" s="56"/>
      <c r="CFQ402" s="56"/>
      <c r="CFR402" s="56"/>
      <c r="CFS402" s="56"/>
      <c r="CFT402" s="56"/>
      <c r="CFU402" s="56"/>
      <c r="CFV402" s="56"/>
      <c r="CFW402" s="56"/>
      <c r="CFX402" s="56"/>
      <c r="CFY402" s="56"/>
      <c r="CFZ402" s="56"/>
      <c r="CGA402" s="56"/>
      <c r="CGB402" s="56"/>
      <c r="CGC402" s="56"/>
      <c r="CGD402" s="56"/>
      <c r="CGE402" s="56"/>
      <c r="CGF402" s="56"/>
      <c r="CGG402" s="56"/>
      <c r="CGH402" s="56"/>
      <c r="CGI402" s="56"/>
      <c r="CGJ402" s="56"/>
      <c r="CGK402" s="56"/>
      <c r="CGL402" s="56"/>
      <c r="CGM402" s="56"/>
      <c r="CGN402" s="56"/>
      <c r="CGO402" s="56"/>
      <c r="CGP402" s="56"/>
      <c r="CGQ402" s="56"/>
      <c r="CGR402" s="56"/>
      <c r="CGS402" s="56"/>
      <c r="CGT402" s="56"/>
      <c r="CGU402" s="56"/>
      <c r="CGV402" s="56"/>
      <c r="CGW402" s="56"/>
      <c r="CGX402" s="56"/>
      <c r="CGY402" s="56"/>
      <c r="CGZ402" s="56"/>
      <c r="CHA402" s="56"/>
      <c r="CHB402" s="56"/>
      <c r="CHC402" s="56"/>
      <c r="CHD402" s="56"/>
      <c r="CHE402" s="56"/>
      <c r="CHF402" s="56"/>
      <c r="CHG402" s="56"/>
      <c r="CHH402" s="56"/>
      <c r="CHI402" s="56"/>
      <c r="CHJ402" s="56"/>
      <c r="CHK402" s="56"/>
      <c r="CHL402" s="56"/>
      <c r="CHM402" s="56"/>
      <c r="CHN402" s="56"/>
      <c r="CHO402" s="56"/>
      <c r="CHP402" s="56"/>
      <c r="CHQ402" s="56"/>
      <c r="CHR402" s="56"/>
      <c r="CHS402" s="56"/>
      <c r="CHT402" s="56"/>
      <c r="CHU402" s="56"/>
      <c r="CHV402" s="56"/>
      <c r="CHW402" s="56"/>
      <c r="CHX402" s="56"/>
      <c r="CHY402" s="56"/>
      <c r="CHZ402" s="56"/>
      <c r="CIA402" s="56"/>
      <c r="CIB402" s="56"/>
      <c r="CIC402" s="56"/>
      <c r="CID402" s="56"/>
      <c r="CIE402" s="56"/>
      <c r="CIF402" s="56"/>
      <c r="CIG402" s="56"/>
      <c r="CIH402" s="56"/>
      <c r="CII402" s="56"/>
      <c r="CIJ402" s="56"/>
      <c r="CIK402" s="56"/>
      <c r="CIL402" s="56"/>
      <c r="CIM402" s="56"/>
      <c r="CIN402" s="56"/>
      <c r="CIO402" s="56"/>
      <c r="CIP402" s="56"/>
      <c r="CIQ402" s="56"/>
      <c r="CIR402" s="56"/>
      <c r="CIS402" s="56"/>
      <c r="CIT402" s="56"/>
      <c r="CIU402" s="56"/>
      <c r="CIV402" s="56"/>
      <c r="CIW402" s="56"/>
      <c r="CIX402" s="56"/>
      <c r="CIY402" s="56"/>
      <c r="CIZ402" s="56"/>
      <c r="CJA402" s="56"/>
      <c r="CJB402" s="56"/>
      <c r="CJC402" s="56"/>
      <c r="CJD402" s="56"/>
      <c r="CJE402" s="56"/>
      <c r="CJF402" s="56"/>
      <c r="CJG402" s="56"/>
      <c r="CJH402" s="56"/>
      <c r="CJI402" s="56"/>
      <c r="CJJ402" s="56"/>
      <c r="CJK402" s="56"/>
      <c r="CJL402" s="56"/>
      <c r="CJM402" s="56"/>
      <c r="CJN402" s="56"/>
      <c r="CJO402" s="56"/>
      <c r="CJP402" s="56"/>
      <c r="CJQ402" s="56"/>
      <c r="CJR402" s="56"/>
      <c r="CJS402" s="56"/>
      <c r="CJT402" s="56"/>
      <c r="CJU402" s="56"/>
      <c r="CJV402" s="56"/>
      <c r="CJW402" s="56"/>
      <c r="CJX402" s="56"/>
      <c r="CJY402" s="56"/>
      <c r="CJZ402" s="56"/>
      <c r="CKA402" s="56"/>
      <c r="CKB402" s="56"/>
      <c r="CKC402" s="56"/>
      <c r="CKD402" s="56"/>
      <c r="CKE402" s="56"/>
      <c r="CKF402" s="56"/>
      <c r="CKG402" s="56"/>
      <c r="CKH402" s="56"/>
      <c r="CKI402" s="56"/>
      <c r="CKJ402" s="56"/>
      <c r="CKK402" s="56"/>
      <c r="CKL402" s="56"/>
      <c r="CKM402" s="56"/>
      <c r="CKN402" s="56"/>
      <c r="CKO402" s="56"/>
      <c r="CKP402" s="56"/>
      <c r="CKQ402" s="56"/>
      <c r="CKR402" s="56"/>
      <c r="CKS402" s="56"/>
      <c r="CKT402" s="56"/>
      <c r="CKU402" s="56"/>
      <c r="CKV402" s="56"/>
      <c r="CKW402" s="56"/>
      <c r="CKX402" s="56"/>
      <c r="CKY402" s="56"/>
      <c r="CKZ402" s="56"/>
      <c r="CLA402" s="56"/>
      <c r="CLB402" s="56"/>
      <c r="CLC402" s="56"/>
      <c r="CLD402" s="56"/>
      <c r="CLE402" s="56"/>
      <c r="CLF402" s="56"/>
      <c r="CLG402" s="56"/>
      <c r="CLH402" s="56"/>
      <c r="CLI402" s="56"/>
      <c r="CLJ402" s="56"/>
      <c r="CLK402" s="56"/>
      <c r="CLL402" s="56"/>
      <c r="CLM402" s="56"/>
      <c r="CLN402" s="56"/>
      <c r="CLO402" s="56"/>
      <c r="CLP402" s="56"/>
      <c r="CLQ402" s="56"/>
      <c r="CLR402" s="56"/>
      <c r="CLS402" s="56"/>
      <c r="CLT402" s="56"/>
      <c r="CLU402" s="56"/>
      <c r="CLV402" s="56"/>
      <c r="CLW402" s="56"/>
      <c r="CLX402" s="56"/>
      <c r="CLY402" s="56"/>
      <c r="CLZ402" s="56"/>
      <c r="CMA402" s="56"/>
      <c r="CMB402" s="56"/>
      <c r="CMC402" s="56"/>
      <c r="CMD402" s="56"/>
      <c r="CME402" s="56"/>
      <c r="CMF402" s="56"/>
      <c r="CMG402" s="56"/>
      <c r="CMH402" s="56"/>
      <c r="CMI402" s="56"/>
      <c r="CMJ402" s="56"/>
      <c r="CMK402" s="56"/>
      <c r="CML402" s="56"/>
      <c r="CMM402" s="56"/>
      <c r="CMN402" s="56"/>
      <c r="CMO402" s="56"/>
      <c r="CMP402" s="56"/>
      <c r="CMQ402" s="56"/>
      <c r="CMR402" s="56"/>
      <c r="CMS402" s="56"/>
      <c r="CMT402" s="56"/>
      <c r="CMU402" s="56"/>
      <c r="CMV402" s="56"/>
      <c r="CMW402" s="56"/>
      <c r="CMX402" s="56"/>
      <c r="CMY402" s="56"/>
      <c r="CMZ402" s="56"/>
      <c r="CNA402" s="56"/>
      <c r="CNB402" s="56"/>
      <c r="CNC402" s="56"/>
      <c r="CND402" s="56"/>
      <c r="CNE402" s="56"/>
      <c r="CNF402" s="56"/>
      <c r="CNG402" s="56"/>
      <c r="CNH402" s="56"/>
      <c r="CNI402" s="56"/>
      <c r="CNJ402" s="56"/>
      <c r="CNK402" s="56"/>
      <c r="CNL402" s="56"/>
      <c r="CNM402" s="56"/>
      <c r="CNN402" s="56"/>
      <c r="CNO402" s="56"/>
      <c r="CNP402" s="56"/>
      <c r="CNQ402" s="56"/>
      <c r="CNR402" s="56"/>
      <c r="CNS402" s="56"/>
      <c r="CNT402" s="56"/>
      <c r="CNU402" s="56"/>
      <c r="CNV402" s="56"/>
      <c r="CNW402" s="56"/>
      <c r="CNX402" s="56"/>
      <c r="CNY402" s="56"/>
      <c r="CNZ402" s="56"/>
      <c r="COA402" s="56"/>
      <c r="COB402" s="56"/>
      <c r="COC402" s="56"/>
      <c r="COD402" s="56"/>
      <c r="COE402" s="56"/>
      <c r="COF402" s="56"/>
      <c r="COG402" s="56"/>
      <c r="COH402" s="56"/>
      <c r="COI402" s="56"/>
      <c r="COJ402" s="56"/>
      <c r="COK402" s="56"/>
      <c r="COL402" s="56"/>
      <c r="COM402" s="56"/>
      <c r="CON402" s="56"/>
      <c r="COO402" s="56"/>
      <c r="COP402" s="56"/>
      <c r="COQ402" s="56"/>
      <c r="COR402" s="56"/>
      <c r="COS402" s="56"/>
      <c r="COT402" s="56"/>
      <c r="COU402" s="56"/>
      <c r="COV402" s="56"/>
      <c r="COW402" s="56"/>
      <c r="COX402" s="56"/>
      <c r="COY402" s="56"/>
      <c r="COZ402" s="56"/>
      <c r="CPA402" s="56"/>
      <c r="CPB402" s="56"/>
      <c r="CPC402" s="56"/>
      <c r="CPD402" s="56"/>
      <c r="CPE402" s="56"/>
      <c r="CPF402" s="56"/>
      <c r="CPG402" s="56"/>
      <c r="CPH402" s="56"/>
      <c r="CPI402" s="56"/>
      <c r="CPJ402" s="56"/>
      <c r="CPK402" s="56"/>
      <c r="CPL402" s="56"/>
      <c r="CPM402" s="56"/>
      <c r="CPN402" s="56"/>
      <c r="CPO402" s="56"/>
      <c r="CPP402" s="56"/>
      <c r="CPQ402" s="56"/>
      <c r="CPR402" s="56"/>
      <c r="CPS402" s="56"/>
      <c r="CPT402" s="56"/>
      <c r="CPU402" s="56"/>
      <c r="CPV402" s="56"/>
      <c r="CPW402" s="56"/>
      <c r="CPX402" s="56"/>
      <c r="CPY402" s="56"/>
      <c r="CPZ402" s="56"/>
      <c r="CQA402" s="56"/>
      <c r="CQB402" s="56"/>
      <c r="CQC402" s="56"/>
      <c r="CQD402" s="56"/>
      <c r="CQE402" s="56"/>
      <c r="CQF402" s="56"/>
      <c r="CQG402" s="56"/>
      <c r="CQH402" s="56"/>
      <c r="CQI402" s="56"/>
      <c r="CQJ402" s="56"/>
      <c r="CQK402" s="56"/>
      <c r="CQL402" s="56"/>
      <c r="CQM402" s="56"/>
      <c r="CQN402" s="56"/>
      <c r="CQO402" s="56"/>
      <c r="CQP402" s="56"/>
      <c r="CQQ402" s="56"/>
      <c r="CQR402" s="56"/>
      <c r="CQS402" s="56"/>
      <c r="CQT402" s="56"/>
      <c r="CQU402" s="56"/>
      <c r="CQV402" s="56"/>
      <c r="CQW402" s="56"/>
      <c r="CQX402" s="56"/>
      <c r="CQY402" s="56"/>
      <c r="CQZ402" s="56"/>
      <c r="CRA402" s="56"/>
      <c r="CRB402" s="56"/>
      <c r="CRC402" s="56"/>
      <c r="CRD402" s="56"/>
      <c r="CRE402" s="56"/>
      <c r="CRF402" s="56"/>
      <c r="CRG402" s="56"/>
      <c r="CRH402" s="56"/>
      <c r="CRI402" s="56"/>
      <c r="CRJ402" s="56"/>
      <c r="CRK402" s="56"/>
      <c r="CRL402" s="56"/>
      <c r="CRM402" s="56"/>
      <c r="CRN402" s="56"/>
      <c r="CRO402" s="56"/>
      <c r="CRP402" s="56"/>
      <c r="CRQ402" s="56"/>
      <c r="CRR402" s="56"/>
      <c r="CRS402" s="56"/>
      <c r="CRT402" s="56"/>
      <c r="CRU402" s="56"/>
      <c r="CRV402" s="56"/>
      <c r="CRW402" s="56"/>
      <c r="CRX402" s="56"/>
      <c r="CRY402" s="56"/>
      <c r="CRZ402" s="56"/>
      <c r="CSA402" s="56"/>
      <c r="CSB402" s="56"/>
      <c r="CSC402" s="56"/>
      <c r="CSD402" s="56"/>
      <c r="CSE402" s="56"/>
      <c r="CSF402" s="56"/>
      <c r="CSG402" s="56"/>
      <c r="CSH402" s="56"/>
      <c r="CSI402" s="56"/>
      <c r="CSJ402" s="56"/>
      <c r="CSK402" s="56"/>
      <c r="CSL402" s="56"/>
      <c r="CSM402" s="56"/>
      <c r="CSN402" s="56"/>
      <c r="CSO402" s="56"/>
      <c r="CSP402" s="56"/>
      <c r="CSQ402" s="56"/>
      <c r="CSR402" s="56"/>
      <c r="CSS402" s="56"/>
      <c r="CST402" s="56"/>
      <c r="CSU402" s="56"/>
      <c r="CSV402" s="56"/>
      <c r="CSW402" s="56"/>
      <c r="CSX402" s="56"/>
      <c r="CSY402" s="56"/>
      <c r="CSZ402" s="56"/>
      <c r="CTA402" s="56"/>
      <c r="CTB402" s="56"/>
      <c r="CTC402" s="56"/>
      <c r="CTD402" s="56"/>
      <c r="CTE402" s="56"/>
      <c r="CTF402" s="56"/>
      <c r="CTG402" s="56"/>
      <c r="CTH402" s="56"/>
      <c r="CTI402" s="56"/>
      <c r="CTJ402" s="56"/>
      <c r="CTK402" s="56"/>
      <c r="CTL402" s="56"/>
      <c r="CTM402" s="56"/>
      <c r="CTN402" s="56"/>
      <c r="CTO402" s="56"/>
      <c r="CTP402" s="56"/>
      <c r="CTQ402" s="56"/>
      <c r="CTR402" s="56"/>
      <c r="CTS402" s="56"/>
      <c r="CTT402" s="56"/>
      <c r="CTU402" s="56"/>
      <c r="CTV402" s="56"/>
      <c r="CTW402" s="56"/>
      <c r="CTX402" s="56"/>
      <c r="CTY402" s="56"/>
      <c r="CTZ402" s="56"/>
      <c r="CUA402" s="56"/>
      <c r="CUB402" s="56"/>
      <c r="CUC402" s="56"/>
      <c r="CUD402" s="56"/>
      <c r="CUE402" s="56"/>
      <c r="CUF402" s="56"/>
      <c r="CUG402" s="56"/>
      <c r="CUH402" s="56"/>
      <c r="CUI402" s="56"/>
      <c r="CUJ402" s="56"/>
      <c r="CUK402" s="56"/>
      <c r="CUL402" s="56"/>
      <c r="CUM402" s="56"/>
      <c r="CUN402" s="56"/>
      <c r="CUO402" s="56"/>
      <c r="CUP402" s="56"/>
      <c r="CUQ402" s="56"/>
      <c r="CUR402" s="56"/>
      <c r="CUS402" s="56"/>
      <c r="CUT402" s="56"/>
      <c r="CUU402" s="56"/>
      <c r="CUV402" s="56"/>
      <c r="CUW402" s="56"/>
      <c r="CUX402" s="56"/>
      <c r="CUY402" s="56"/>
      <c r="CUZ402" s="56"/>
      <c r="CVA402" s="56"/>
      <c r="CVB402" s="56"/>
      <c r="CVC402" s="56"/>
      <c r="CVD402" s="56"/>
      <c r="CVE402" s="56"/>
      <c r="CVF402" s="56"/>
      <c r="CVG402" s="56"/>
      <c r="CVH402" s="56"/>
      <c r="CVI402" s="56"/>
      <c r="CVJ402" s="56"/>
      <c r="CVK402" s="56"/>
      <c r="CVL402" s="56"/>
      <c r="CVM402" s="56"/>
      <c r="CVN402" s="56"/>
      <c r="CVO402" s="56"/>
      <c r="CVP402" s="56"/>
      <c r="CVQ402" s="56"/>
      <c r="CVR402" s="56"/>
      <c r="CVS402" s="56"/>
      <c r="CVT402" s="56"/>
      <c r="CVU402" s="56"/>
      <c r="CVV402" s="56"/>
      <c r="CVW402" s="56"/>
      <c r="CVX402" s="56"/>
      <c r="CVY402" s="56"/>
      <c r="CVZ402" s="56"/>
      <c r="CWA402" s="56"/>
      <c r="CWB402" s="56"/>
      <c r="CWC402" s="56"/>
      <c r="CWD402" s="56"/>
      <c r="CWE402" s="56"/>
      <c r="CWF402" s="56"/>
      <c r="CWG402" s="56"/>
      <c r="CWH402" s="56"/>
      <c r="CWI402" s="56"/>
      <c r="CWJ402" s="56"/>
      <c r="CWK402" s="56"/>
      <c r="CWL402" s="56"/>
      <c r="CWM402" s="56"/>
      <c r="CWN402" s="56"/>
      <c r="CWO402" s="56"/>
      <c r="CWP402" s="56"/>
      <c r="CWQ402" s="56"/>
      <c r="CWR402" s="56"/>
      <c r="CWS402" s="56"/>
      <c r="CWT402" s="56"/>
      <c r="CWU402" s="56"/>
      <c r="CWV402" s="56"/>
      <c r="CWW402" s="56"/>
      <c r="CWX402" s="56"/>
      <c r="CWY402" s="56"/>
      <c r="CWZ402" s="56"/>
      <c r="CXA402" s="56"/>
      <c r="CXB402" s="56"/>
      <c r="CXC402" s="56"/>
      <c r="CXD402" s="56"/>
      <c r="CXE402" s="56"/>
      <c r="CXF402" s="56"/>
      <c r="CXG402" s="56"/>
      <c r="CXH402" s="56"/>
      <c r="CXI402" s="56"/>
      <c r="CXJ402" s="56"/>
      <c r="CXK402" s="56"/>
      <c r="CXL402" s="56"/>
      <c r="CXM402" s="56"/>
      <c r="CXN402" s="56"/>
      <c r="CXO402" s="56"/>
      <c r="CXP402" s="56"/>
      <c r="CXQ402" s="56"/>
      <c r="CXR402" s="56"/>
      <c r="CXS402" s="56"/>
      <c r="CXT402" s="56"/>
      <c r="CXU402" s="56"/>
      <c r="CXV402" s="56"/>
      <c r="CXW402" s="56"/>
      <c r="CXX402" s="56"/>
      <c r="CXY402" s="56"/>
      <c r="CXZ402" s="56"/>
      <c r="CYA402" s="56"/>
      <c r="CYB402" s="56"/>
      <c r="CYC402" s="56"/>
      <c r="CYD402" s="56"/>
      <c r="CYE402" s="56"/>
      <c r="CYF402" s="56"/>
      <c r="CYG402" s="56"/>
      <c r="CYH402" s="56"/>
      <c r="CYI402" s="56"/>
      <c r="CYJ402" s="56"/>
      <c r="CYK402" s="56"/>
      <c r="CYL402" s="56"/>
      <c r="CYM402" s="56"/>
      <c r="CYN402" s="56"/>
      <c r="CYO402" s="56"/>
      <c r="CYP402" s="56"/>
      <c r="CYQ402" s="56"/>
      <c r="CYR402" s="56"/>
      <c r="CYS402" s="56"/>
      <c r="CYT402" s="56"/>
      <c r="CYU402" s="56"/>
      <c r="CYV402" s="56"/>
      <c r="CYW402" s="56"/>
      <c r="CYX402" s="56"/>
      <c r="CYY402" s="56"/>
      <c r="CYZ402" s="56"/>
      <c r="CZA402" s="56"/>
      <c r="CZB402" s="56"/>
      <c r="CZC402" s="56"/>
      <c r="CZD402" s="56"/>
      <c r="CZE402" s="56"/>
      <c r="CZF402" s="56"/>
      <c r="CZG402" s="56"/>
      <c r="CZH402" s="56"/>
      <c r="CZI402" s="56"/>
      <c r="CZJ402" s="56"/>
      <c r="CZK402" s="56"/>
      <c r="CZL402" s="56"/>
      <c r="CZM402" s="56"/>
      <c r="CZN402" s="56"/>
      <c r="CZO402" s="56"/>
      <c r="CZP402" s="56"/>
      <c r="CZQ402" s="56"/>
      <c r="CZR402" s="56"/>
      <c r="CZS402" s="56"/>
      <c r="CZT402" s="56"/>
      <c r="CZU402" s="56"/>
      <c r="CZV402" s="56"/>
      <c r="CZW402" s="56"/>
      <c r="CZX402" s="56"/>
      <c r="CZY402" s="56"/>
      <c r="CZZ402" s="56"/>
      <c r="DAA402" s="56"/>
      <c r="DAB402" s="56"/>
      <c r="DAC402" s="56"/>
      <c r="DAD402" s="56"/>
      <c r="DAE402" s="56"/>
      <c r="DAF402" s="56"/>
      <c r="DAG402" s="56"/>
      <c r="DAH402" s="56"/>
      <c r="DAI402" s="56"/>
      <c r="DAJ402" s="56"/>
      <c r="DAK402" s="56"/>
      <c r="DAL402" s="56"/>
      <c r="DAM402" s="56"/>
      <c r="DAN402" s="56"/>
      <c r="DAO402" s="56"/>
      <c r="DAP402" s="56"/>
      <c r="DAQ402" s="56"/>
      <c r="DAR402" s="56"/>
      <c r="DAS402" s="56"/>
      <c r="DAT402" s="56"/>
      <c r="DAU402" s="56"/>
      <c r="DAV402" s="56"/>
      <c r="DAW402" s="56"/>
      <c r="DAX402" s="56"/>
      <c r="DAY402" s="56"/>
      <c r="DAZ402" s="56"/>
      <c r="DBA402" s="56"/>
      <c r="DBB402" s="56"/>
      <c r="DBC402" s="56"/>
      <c r="DBD402" s="56"/>
      <c r="DBE402" s="56"/>
      <c r="DBF402" s="56"/>
      <c r="DBG402" s="56"/>
      <c r="DBH402" s="56"/>
      <c r="DBI402" s="56"/>
      <c r="DBJ402" s="56"/>
      <c r="DBK402" s="56"/>
      <c r="DBL402" s="56"/>
      <c r="DBM402" s="56"/>
      <c r="DBN402" s="56"/>
      <c r="DBO402" s="56"/>
      <c r="DBP402" s="56"/>
      <c r="DBQ402" s="56"/>
      <c r="DBR402" s="56"/>
      <c r="DBS402" s="56"/>
      <c r="DBT402" s="56"/>
      <c r="DBU402" s="56"/>
      <c r="DBV402" s="56"/>
      <c r="DBW402" s="56"/>
      <c r="DBX402" s="56"/>
      <c r="DBY402" s="56"/>
      <c r="DBZ402" s="56"/>
      <c r="DCA402" s="56"/>
      <c r="DCB402" s="56"/>
      <c r="DCC402" s="56"/>
      <c r="DCD402" s="56"/>
      <c r="DCE402" s="56"/>
      <c r="DCF402" s="56"/>
      <c r="DCG402" s="56"/>
      <c r="DCH402" s="56"/>
      <c r="DCI402" s="56"/>
      <c r="DCJ402" s="56"/>
      <c r="DCK402" s="56"/>
      <c r="DCL402" s="56"/>
      <c r="DCM402" s="56"/>
      <c r="DCN402" s="56"/>
      <c r="DCO402" s="56"/>
      <c r="DCP402" s="56"/>
      <c r="DCQ402" s="56"/>
      <c r="DCR402" s="56"/>
      <c r="DCS402" s="56"/>
      <c r="DCT402" s="56"/>
      <c r="DCU402" s="56"/>
      <c r="DCV402" s="56"/>
      <c r="DCW402" s="56"/>
      <c r="DCX402" s="56"/>
      <c r="DCY402" s="56"/>
      <c r="DCZ402" s="56"/>
      <c r="DDA402" s="56"/>
      <c r="DDB402" s="56"/>
      <c r="DDC402" s="56"/>
      <c r="DDD402" s="56"/>
      <c r="DDE402" s="56"/>
      <c r="DDF402" s="56"/>
      <c r="DDG402" s="56"/>
      <c r="DDH402" s="56"/>
      <c r="DDI402" s="56"/>
      <c r="DDJ402" s="56"/>
      <c r="DDK402" s="56"/>
      <c r="DDL402" s="56"/>
      <c r="DDM402" s="56"/>
      <c r="DDN402" s="56"/>
      <c r="DDO402" s="56"/>
      <c r="DDP402" s="56"/>
      <c r="DDQ402" s="56"/>
      <c r="DDR402" s="56"/>
      <c r="DDS402" s="56"/>
      <c r="DDT402" s="56"/>
      <c r="DDU402" s="56"/>
      <c r="DDV402" s="56"/>
      <c r="DDW402" s="56"/>
      <c r="DDX402" s="56"/>
      <c r="DDY402" s="56"/>
      <c r="DDZ402" s="56"/>
      <c r="DEA402" s="56"/>
      <c r="DEB402" s="56"/>
      <c r="DEC402" s="56"/>
      <c r="DED402" s="56"/>
      <c r="DEE402" s="56"/>
      <c r="DEF402" s="56"/>
      <c r="DEG402" s="56"/>
      <c r="DEH402" s="56"/>
      <c r="DEI402" s="56"/>
      <c r="DEJ402" s="56"/>
      <c r="DEK402" s="56"/>
      <c r="DEL402" s="56"/>
      <c r="DEM402" s="56"/>
      <c r="DEN402" s="56"/>
      <c r="DEO402" s="56"/>
      <c r="DEP402" s="56"/>
      <c r="DEQ402" s="56"/>
      <c r="DER402" s="56"/>
      <c r="DES402" s="56"/>
      <c r="DET402" s="56"/>
      <c r="DEU402" s="56"/>
      <c r="DEV402" s="56"/>
      <c r="DEW402" s="56"/>
      <c r="DEX402" s="56"/>
      <c r="DEY402" s="56"/>
      <c r="DEZ402" s="56"/>
      <c r="DFA402" s="56"/>
      <c r="DFB402" s="56"/>
      <c r="DFC402" s="56"/>
      <c r="DFD402" s="56"/>
      <c r="DFE402" s="56"/>
      <c r="DFF402" s="56"/>
      <c r="DFG402" s="56"/>
      <c r="DFH402" s="56"/>
      <c r="DFI402" s="56"/>
      <c r="DFJ402" s="56"/>
      <c r="DFK402" s="56"/>
      <c r="DFL402" s="56"/>
      <c r="DFM402" s="56"/>
      <c r="DFN402" s="56"/>
      <c r="DFO402" s="56"/>
      <c r="DFP402" s="56"/>
      <c r="DFQ402" s="56"/>
      <c r="DFR402" s="56"/>
      <c r="DFS402" s="56"/>
      <c r="DFT402" s="56"/>
      <c r="DFU402" s="56"/>
      <c r="DFV402" s="56"/>
      <c r="DFW402" s="56"/>
      <c r="DFX402" s="56"/>
      <c r="DFY402" s="56"/>
      <c r="DFZ402" s="56"/>
      <c r="DGA402" s="56"/>
      <c r="DGB402" s="56"/>
      <c r="DGC402" s="56"/>
      <c r="DGD402" s="56"/>
      <c r="DGE402" s="56"/>
      <c r="DGF402" s="56"/>
      <c r="DGG402" s="56"/>
      <c r="DGH402" s="56"/>
      <c r="DGI402" s="56"/>
      <c r="DGJ402" s="56"/>
      <c r="DGK402" s="56"/>
      <c r="DGL402" s="56"/>
      <c r="DGM402" s="56"/>
      <c r="DGN402" s="56"/>
      <c r="DGO402" s="56"/>
      <c r="DGP402" s="56"/>
      <c r="DGQ402" s="56"/>
      <c r="DGR402" s="56"/>
      <c r="DGS402" s="56"/>
      <c r="DGT402" s="56"/>
      <c r="DGU402" s="56"/>
      <c r="DGV402" s="56"/>
      <c r="DGW402" s="56"/>
      <c r="DGX402" s="56"/>
      <c r="DGY402" s="56"/>
      <c r="DGZ402" s="56"/>
      <c r="DHA402" s="56"/>
      <c r="DHB402" s="56"/>
      <c r="DHC402" s="56"/>
      <c r="DHD402" s="56"/>
      <c r="DHE402" s="56"/>
      <c r="DHF402" s="56"/>
      <c r="DHG402" s="56"/>
      <c r="DHH402" s="56"/>
      <c r="DHI402" s="56"/>
      <c r="DHJ402" s="56"/>
      <c r="DHK402" s="56"/>
      <c r="DHL402" s="56"/>
      <c r="DHM402" s="56"/>
      <c r="DHN402" s="56"/>
      <c r="DHO402" s="56"/>
      <c r="DHP402" s="56"/>
      <c r="DHQ402" s="56"/>
      <c r="DHR402" s="56"/>
      <c r="DHS402" s="56"/>
      <c r="DHT402" s="56"/>
      <c r="DHU402" s="56"/>
      <c r="DHV402" s="56"/>
      <c r="DHW402" s="56"/>
      <c r="DHX402" s="56"/>
      <c r="DHY402" s="56"/>
      <c r="DHZ402" s="56"/>
      <c r="DIA402" s="56"/>
      <c r="DIB402" s="56"/>
      <c r="DIC402" s="56"/>
      <c r="DID402" s="56"/>
      <c r="DIE402" s="56"/>
      <c r="DIF402" s="56"/>
      <c r="DIG402" s="56"/>
      <c r="DIH402" s="56"/>
      <c r="DII402" s="56"/>
      <c r="DIJ402" s="56"/>
      <c r="DIK402" s="56"/>
      <c r="DIL402" s="56"/>
      <c r="DIM402" s="56"/>
      <c r="DIN402" s="56"/>
      <c r="DIO402" s="56"/>
      <c r="DIP402" s="56"/>
      <c r="DIQ402" s="56"/>
      <c r="DIR402" s="56"/>
      <c r="DIS402" s="56"/>
      <c r="DIT402" s="56"/>
      <c r="DIU402" s="56"/>
      <c r="DIV402" s="56"/>
      <c r="DIW402" s="56"/>
      <c r="DIX402" s="56"/>
      <c r="DIY402" s="56"/>
      <c r="DIZ402" s="56"/>
      <c r="DJA402" s="56"/>
      <c r="DJB402" s="56"/>
      <c r="DJC402" s="56"/>
      <c r="DJD402" s="56"/>
      <c r="DJE402" s="56"/>
      <c r="DJF402" s="56"/>
      <c r="DJG402" s="56"/>
      <c r="DJH402" s="56"/>
      <c r="DJI402" s="56"/>
      <c r="DJJ402" s="56"/>
      <c r="DJK402" s="56"/>
      <c r="DJL402" s="56"/>
      <c r="DJM402" s="56"/>
      <c r="DJN402" s="56"/>
      <c r="DJO402" s="56"/>
      <c r="DJP402" s="56"/>
      <c r="DJQ402" s="56"/>
      <c r="DJR402" s="56"/>
      <c r="DJS402" s="56"/>
      <c r="DJT402" s="56"/>
      <c r="DJU402" s="56"/>
      <c r="DJV402" s="56"/>
      <c r="DJW402" s="56"/>
      <c r="DJX402" s="56"/>
      <c r="DJY402" s="56"/>
      <c r="DJZ402" s="56"/>
      <c r="DKA402" s="56"/>
      <c r="DKB402" s="56"/>
      <c r="DKC402" s="56"/>
      <c r="DKD402" s="56"/>
      <c r="DKE402" s="56"/>
      <c r="DKF402" s="56"/>
      <c r="DKG402" s="56"/>
      <c r="DKH402" s="56"/>
      <c r="DKI402" s="56"/>
      <c r="DKJ402" s="56"/>
      <c r="DKK402" s="56"/>
      <c r="DKL402" s="56"/>
      <c r="DKM402" s="56"/>
      <c r="DKN402" s="56"/>
      <c r="DKO402" s="56"/>
      <c r="DKP402" s="56"/>
      <c r="DKQ402" s="56"/>
      <c r="DKR402" s="56"/>
      <c r="DKS402" s="56"/>
      <c r="DKT402" s="56"/>
      <c r="DKU402" s="56"/>
      <c r="DKV402" s="56"/>
      <c r="DKW402" s="56"/>
      <c r="DKX402" s="56"/>
      <c r="DKY402" s="56"/>
      <c r="DKZ402" s="56"/>
      <c r="DLA402" s="56"/>
      <c r="DLB402" s="56"/>
      <c r="DLC402" s="56"/>
      <c r="DLD402" s="56"/>
      <c r="DLE402" s="56"/>
      <c r="DLF402" s="56"/>
      <c r="DLG402" s="56"/>
      <c r="DLH402" s="56"/>
      <c r="DLI402" s="56"/>
      <c r="DLJ402" s="56"/>
      <c r="DLK402" s="56"/>
      <c r="DLL402" s="56"/>
      <c r="DLM402" s="56"/>
      <c r="DLN402" s="56"/>
      <c r="DLO402" s="56"/>
      <c r="DLP402" s="56"/>
      <c r="DLQ402" s="56"/>
      <c r="DLR402" s="56"/>
      <c r="DLS402" s="56"/>
      <c r="DLT402" s="56"/>
      <c r="DLU402" s="56"/>
      <c r="DLV402" s="56"/>
      <c r="DLW402" s="56"/>
      <c r="DLX402" s="56"/>
      <c r="DLY402" s="56"/>
      <c r="DLZ402" s="56"/>
      <c r="DMA402" s="56"/>
      <c r="DMB402" s="56"/>
      <c r="DMC402" s="56"/>
      <c r="DMD402" s="56"/>
      <c r="DME402" s="56"/>
      <c r="DMF402" s="56"/>
      <c r="DMG402" s="56"/>
      <c r="DMH402" s="56"/>
      <c r="DMI402" s="56"/>
      <c r="DMJ402" s="56"/>
      <c r="DMK402" s="56"/>
      <c r="DML402" s="56"/>
      <c r="DMM402" s="56"/>
      <c r="DMN402" s="56"/>
      <c r="DMO402" s="56"/>
      <c r="DMP402" s="56"/>
      <c r="DMQ402" s="56"/>
      <c r="DMR402" s="56"/>
      <c r="DMS402" s="56"/>
      <c r="DMT402" s="56"/>
      <c r="DMU402" s="56"/>
      <c r="DMV402" s="56"/>
      <c r="DMW402" s="56"/>
      <c r="DMX402" s="56"/>
      <c r="DMY402" s="56"/>
      <c r="DMZ402" s="56"/>
      <c r="DNA402" s="56"/>
      <c r="DNB402" s="56"/>
      <c r="DNC402" s="56"/>
      <c r="DND402" s="56"/>
      <c r="DNE402" s="56"/>
      <c r="DNF402" s="56"/>
      <c r="DNG402" s="56"/>
      <c r="DNH402" s="56"/>
      <c r="DNI402" s="56"/>
      <c r="DNJ402" s="56"/>
      <c r="DNK402" s="56"/>
      <c r="DNL402" s="56"/>
      <c r="DNM402" s="56"/>
      <c r="DNN402" s="56"/>
      <c r="DNO402" s="56"/>
      <c r="DNP402" s="56"/>
      <c r="DNQ402" s="56"/>
      <c r="DNR402" s="56"/>
      <c r="DNS402" s="56"/>
      <c r="DNT402" s="56"/>
      <c r="DNU402" s="56"/>
      <c r="DNV402" s="56"/>
      <c r="DNW402" s="56"/>
      <c r="DNX402" s="56"/>
      <c r="DNY402" s="56"/>
      <c r="DNZ402" s="56"/>
      <c r="DOA402" s="56"/>
      <c r="DOB402" s="56"/>
      <c r="DOC402" s="56"/>
      <c r="DOD402" s="56"/>
      <c r="DOE402" s="56"/>
      <c r="DOF402" s="56"/>
      <c r="DOG402" s="56"/>
      <c r="DOH402" s="56"/>
      <c r="DOI402" s="56"/>
      <c r="DOJ402" s="56"/>
      <c r="DOK402" s="56"/>
      <c r="DOL402" s="56"/>
      <c r="DOM402" s="56"/>
      <c r="DON402" s="56"/>
      <c r="DOO402" s="56"/>
      <c r="DOP402" s="56"/>
      <c r="DOQ402" s="56"/>
      <c r="DOR402" s="56"/>
      <c r="DOS402" s="56"/>
      <c r="DOT402" s="56"/>
      <c r="DOU402" s="56"/>
      <c r="DOV402" s="56"/>
      <c r="DOW402" s="56"/>
      <c r="DOX402" s="56"/>
      <c r="DOY402" s="56"/>
      <c r="DOZ402" s="56"/>
      <c r="DPA402" s="56"/>
      <c r="DPB402" s="56"/>
      <c r="DPC402" s="56"/>
      <c r="DPD402" s="56"/>
      <c r="DPE402" s="56"/>
      <c r="DPF402" s="56"/>
      <c r="DPG402" s="56"/>
      <c r="DPH402" s="56"/>
      <c r="DPI402" s="56"/>
      <c r="DPJ402" s="56"/>
      <c r="DPK402" s="56"/>
      <c r="DPL402" s="56"/>
      <c r="DPM402" s="56"/>
      <c r="DPN402" s="56"/>
      <c r="DPO402" s="56"/>
      <c r="DPP402" s="56"/>
      <c r="DPQ402" s="56"/>
      <c r="DPR402" s="56"/>
      <c r="DPS402" s="56"/>
      <c r="DPT402" s="56"/>
      <c r="DPU402" s="56"/>
      <c r="DPV402" s="56"/>
      <c r="DPW402" s="56"/>
      <c r="DPX402" s="56"/>
      <c r="DPY402" s="56"/>
      <c r="DPZ402" s="56"/>
      <c r="DQA402" s="56"/>
      <c r="DQB402" s="56"/>
      <c r="DQC402" s="56"/>
      <c r="DQD402" s="56"/>
      <c r="DQE402" s="56"/>
      <c r="DQF402" s="56"/>
      <c r="DQG402" s="56"/>
      <c r="DQH402" s="56"/>
      <c r="DQI402" s="56"/>
      <c r="DQJ402" s="56"/>
      <c r="DQK402" s="56"/>
      <c r="DQL402" s="56"/>
      <c r="DQM402" s="56"/>
      <c r="DQN402" s="56"/>
      <c r="DQO402" s="56"/>
      <c r="DQP402" s="56"/>
      <c r="DQQ402" s="56"/>
      <c r="DQR402" s="56"/>
      <c r="DQS402" s="56"/>
      <c r="DQT402" s="56"/>
      <c r="DQU402" s="56"/>
      <c r="DQV402" s="56"/>
      <c r="DQW402" s="56"/>
      <c r="DQX402" s="56"/>
      <c r="DQY402" s="56"/>
      <c r="DQZ402" s="56"/>
      <c r="DRA402" s="56"/>
      <c r="DRB402" s="56"/>
      <c r="DRC402" s="56"/>
      <c r="DRD402" s="56"/>
      <c r="DRE402" s="56"/>
      <c r="DRF402" s="56"/>
      <c r="DRG402" s="56"/>
      <c r="DRH402" s="56"/>
      <c r="DRI402" s="56"/>
      <c r="DRJ402" s="56"/>
      <c r="DRK402" s="56"/>
      <c r="DRL402" s="56"/>
      <c r="DRM402" s="56"/>
      <c r="DRN402" s="56"/>
      <c r="DRO402" s="56"/>
      <c r="DRP402" s="56"/>
      <c r="DRQ402" s="56"/>
      <c r="DRR402" s="56"/>
      <c r="DRS402" s="56"/>
      <c r="DRT402" s="56"/>
      <c r="DRU402" s="56"/>
      <c r="DRV402" s="56"/>
      <c r="DRW402" s="56"/>
      <c r="DRX402" s="56"/>
      <c r="DRY402" s="56"/>
      <c r="DRZ402" s="56"/>
      <c r="DSA402" s="56"/>
      <c r="DSB402" s="56"/>
      <c r="DSC402" s="56"/>
      <c r="DSD402" s="56"/>
      <c r="DSE402" s="56"/>
      <c r="DSF402" s="56"/>
      <c r="DSG402" s="56"/>
      <c r="DSH402" s="56"/>
      <c r="DSI402" s="56"/>
      <c r="DSJ402" s="56"/>
      <c r="DSK402" s="56"/>
      <c r="DSL402" s="56"/>
      <c r="DSM402" s="56"/>
      <c r="DSN402" s="56"/>
      <c r="DSO402" s="56"/>
      <c r="DSP402" s="56"/>
      <c r="DSQ402" s="56"/>
      <c r="DSR402" s="56"/>
      <c r="DSS402" s="56"/>
      <c r="DST402" s="56"/>
      <c r="DSU402" s="56"/>
      <c r="DSV402" s="56"/>
      <c r="DSW402" s="56"/>
      <c r="DSX402" s="56"/>
      <c r="DSY402" s="56"/>
      <c r="DSZ402" s="56"/>
      <c r="DTA402" s="56"/>
      <c r="DTB402" s="56"/>
      <c r="DTC402" s="56"/>
      <c r="DTD402" s="56"/>
      <c r="DTE402" s="56"/>
      <c r="DTF402" s="56"/>
      <c r="DTG402" s="56"/>
      <c r="DTH402" s="56"/>
      <c r="DTI402" s="56"/>
      <c r="DTJ402" s="56"/>
      <c r="DTK402" s="56"/>
      <c r="DTL402" s="56"/>
      <c r="DTM402" s="56"/>
      <c r="DTN402" s="56"/>
      <c r="DTO402" s="56"/>
      <c r="DTP402" s="56"/>
      <c r="DTQ402" s="56"/>
      <c r="DTR402" s="56"/>
      <c r="DTS402" s="56"/>
      <c r="DTT402" s="56"/>
      <c r="DTU402" s="56"/>
      <c r="DTV402" s="56"/>
      <c r="DTW402" s="56"/>
      <c r="DTX402" s="56"/>
      <c r="DTY402" s="56"/>
      <c r="DTZ402" s="56"/>
      <c r="DUA402" s="56"/>
      <c r="DUB402" s="56"/>
      <c r="DUC402" s="56"/>
      <c r="DUD402" s="56"/>
      <c r="DUE402" s="56"/>
      <c r="DUF402" s="56"/>
      <c r="DUG402" s="56"/>
      <c r="DUH402" s="56"/>
      <c r="DUI402" s="56"/>
      <c r="DUJ402" s="56"/>
      <c r="DUK402" s="56"/>
      <c r="DUL402" s="56"/>
      <c r="DUM402" s="56"/>
      <c r="DUN402" s="56"/>
      <c r="DUO402" s="56"/>
      <c r="DUP402" s="56"/>
      <c r="DUQ402" s="56"/>
      <c r="DUR402" s="56"/>
      <c r="DUS402" s="56"/>
      <c r="DUT402" s="56"/>
      <c r="DUU402" s="56"/>
      <c r="DUV402" s="56"/>
      <c r="DUW402" s="56"/>
      <c r="DUX402" s="56"/>
      <c r="DUY402" s="56"/>
      <c r="DUZ402" s="56"/>
      <c r="DVA402" s="56"/>
      <c r="DVB402" s="56"/>
      <c r="DVC402" s="56"/>
      <c r="DVD402" s="56"/>
      <c r="DVE402" s="56"/>
      <c r="DVF402" s="56"/>
      <c r="DVG402" s="56"/>
      <c r="DVH402" s="56"/>
      <c r="DVI402" s="56"/>
      <c r="DVJ402" s="56"/>
      <c r="DVK402" s="56"/>
      <c r="DVL402" s="56"/>
      <c r="DVM402" s="56"/>
      <c r="DVN402" s="56"/>
      <c r="DVO402" s="56"/>
      <c r="DVP402" s="56"/>
      <c r="DVQ402" s="56"/>
      <c r="DVR402" s="56"/>
      <c r="DVS402" s="56"/>
      <c r="DVT402" s="56"/>
      <c r="DVU402" s="56"/>
      <c r="DVV402" s="56"/>
      <c r="DVW402" s="56"/>
      <c r="DVX402" s="56"/>
      <c r="DVY402" s="56"/>
      <c r="DVZ402" s="56"/>
      <c r="DWA402" s="56"/>
      <c r="DWB402" s="56"/>
      <c r="DWC402" s="56"/>
      <c r="DWD402" s="56"/>
      <c r="DWE402" s="56"/>
      <c r="DWF402" s="56"/>
      <c r="DWG402" s="56"/>
      <c r="DWH402" s="56"/>
      <c r="DWI402" s="56"/>
      <c r="DWJ402" s="56"/>
      <c r="DWK402" s="56"/>
      <c r="DWL402" s="56"/>
      <c r="DWM402" s="56"/>
      <c r="DWN402" s="56"/>
      <c r="DWO402" s="56"/>
      <c r="DWP402" s="56"/>
      <c r="DWQ402" s="56"/>
      <c r="DWR402" s="56"/>
      <c r="DWS402" s="56"/>
      <c r="DWT402" s="56"/>
      <c r="DWU402" s="56"/>
      <c r="DWV402" s="56"/>
      <c r="DWW402" s="56"/>
      <c r="DWX402" s="56"/>
      <c r="DWY402" s="56"/>
      <c r="DWZ402" s="56"/>
      <c r="DXA402" s="56"/>
      <c r="DXB402" s="56"/>
      <c r="DXC402" s="56"/>
      <c r="DXD402" s="56"/>
      <c r="DXE402" s="56"/>
      <c r="DXF402" s="56"/>
      <c r="DXG402" s="56"/>
      <c r="DXH402" s="56"/>
      <c r="DXI402" s="56"/>
      <c r="DXJ402" s="56"/>
      <c r="DXK402" s="56"/>
      <c r="DXL402" s="56"/>
      <c r="DXM402" s="56"/>
      <c r="DXN402" s="56"/>
      <c r="DXO402" s="56"/>
      <c r="DXP402" s="56"/>
      <c r="DXQ402" s="56"/>
      <c r="DXR402" s="56"/>
      <c r="DXS402" s="56"/>
      <c r="DXT402" s="56"/>
      <c r="DXU402" s="56"/>
      <c r="DXV402" s="56"/>
      <c r="DXW402" s="56"/>
      <c r="DXX402" s="56"/>
      <c r="DXY402" s="56"/>
      <c r="DXZ402" s="56"/>
      <c r="DYA402" s="56"/>
      <c r="DYB402" s="56"/>
      <c r="DYC402" s="56"/>
      <c r="DYD402" s="56"/>
      <c r="DYE402" s="56"/>
      <c r="DYF402" s="56"/>
      <c r="DYG402" s="56"/>
      <c r="DYH402" s="56"/>
      <c r="DYI402" s="56"/>
      <c r="DYJ402" s="56"/>
      <c r="DYK402" s="56"/>
      <c r="DYL402" s="56"/>
      <c r="DYM402" s="56"/>
      <c r="DYN402" s="56"/>
      <c r="DYO402" s="56"/>
      <c r="DYP402" s="56"/>
      <c r="DYQ402" s="56"/>
      <c r="DYR402" s="56"/>
      <c r="DYS402" s="56"/>
      <c r="DYT402" s="56"/>
      <c r="DYU402" s="56"/>
      <c r="DYV402" s="56"/>
      <c r="DYW402" s="56"/>
      <c r="DYX402" s="56"/>
      <c r="DYY402" s="56"/>
      <c r="DYZ402" s="56"/>
      <c r="DZA402" s="56"/>
      <c r="DZB402" s="56"/>
      <c r="DZC402" s="56"/>
      <c r="DZD402" s="56"/>
      <c r="DZE402" s="56"/>
      <c r="DZF402" s="56"/>
      <c r="DZG402" s="56"/>
      <c r="DZH402" s="56"/>
      <c r="DZI402" s="56"/>
      <c r="DZJ402" s="56"/>
      <c r="DZK402" s="56"/>
      <c r="DZL402" s="56"/>
      <c r="DZM402" s="56"/>
      <c r="DZN402" s="56"/>
      <c r="DZO402" s="56"/>
      <c r="DZP402" s="56"/>
      <c r="DZQ402" s="56"/>
      <c r="DZR402" s="56"/>
      <c r="DZS402" s="56"/>
      <c r="DZT402" s="56"/>
      <c r="DZU402" s="56"/>
      <c r="DZV402" s="56"/>
      <c r="DZW402" s="56"/>
      <c r="DZX402" s="56"/>
      <c r="DZY402" s="56"/>
      <c r="DZZ402" s="56"/>
      <c r="EAA402" s="56"/>
      <c r="EAB402" s="56"/>
      <c r="EAC402" s="56"/>
      <c r="EAD402" s="56"/>
      <c r="EAE402" s="56"/>
      <c r="EAF402" s="56"/>
      <c r="EAG402" s="56"/>
      <c r="EAH402" s="56"/>
      <c r="EAI402" s="56"/>
      <c r="EAJ402" s="56"/>
      <c r="EAK402" s="56"/>
      <c r="EAL402" s="56"/>
      <c r="EAM402" s="56"/>
      <c r="EAN402" s="56"/>
      <c r="EAO402" s="56"/>
      <c r="EAP402" s="56"/>
      <c r="EAQ402" s="56"/>
      <c r="EAR402" s="56"/>
      <c r="EAS402" s="56"/>
      <c r="EAT402" s="56"/>
      <c r="EAU402" s="56"/>
      <c r="EAV402" s="56"/>
      <c r="EAW402" s="56"/>
      <c r="EAX402" s="56"/>
      <c r="EAY402" s="56"/>
      <c r="EAZ402" s="56"/>
      <c r="EBA402" s="56"/>
      <c r="EBB402" s="56"/>
      <c r="EBC402" s="56"/>
      <c r="EBD402" s="56"/>
      <c r="EBE402" s="56"/>
      <c r="EBF402" s="56"/>
      <c r="EBG402" s="56"/>
      <c r="EBH402" s="56"/>
      <c r="EBI402" s="56"/>
      <c r="EBJ402" s="56"/>
      <c r="EBK402" s="56"/>
      <c r="EBL402" s="56"/>
      <c r="EBM402" s="56"/>
      <c r="EBN402" s="56"/>
      <c r="EBO402" s="56"/>
      <c r="EBP402" s="56"/>
      <c r="EBQ402" s="56"/>
      <c r="EBR402" s="56"/>
      <c r="EBS402" s="56"/>
      <c r="EBT402" s="56"/>
      <c r="EBU402" s="56"/>
      <c r="EBV402" s="56"/>
      <c r="EBW402" s="56"/>
      <c r="EBX402" s="56"/>
      <c r="EBY402" s="56"/>
      <c r="EBZ402" s="56"/>
      <c r="ECA402" s="56"/>
      <c r="ECB402" s="56"/>
      <c r="ECC402" s="56"/>
      <c r="ECD402" s="56"/>
      <c r="ECE402" s="56"/>
      <c r="ECF402" s="56"/>
      <c r="ECG402" s="56"/>
      <c r="ECH402" s="56"/>
      <c r="ECI402" s="56"/>
      <c r="ECJ402" s="56"/>
      <c r="ECK402" s="56"/>
      <c r="ECL402" s="56"/>
      <c r="ECM402" s="56"/>
      <c r="ECN402" s="56"/>
      <c r="ECO402" s="56"/>
      <c r="ECP402" s="56"/>
      <c r="ECQ402" s="56"/>
      <c r="ECR402" s="56"/>
      <c r="ECS402" s="56"/>
      <c r="ECT402" s="56"/>
      <c r="ECU402" s="56"/>
      <c r="ECV402" s="56"/>
      <c r="ECW402" s="56"/>
      <c r="ECX402" s="56"/>
      <c r="ECY402" s="56"/>
      <c r="ECZ402" s="56"/>
      <c r="EDA402" s="56"/>
      <c r="EDB402" s="56"/>
      <c r="EDC402" s="56"/>
      <c r="EDD402" s="56"/>
      <c r="EDE402" s="56"/>
      <c r="EDF402" s="56"/>
      <c r="EDG402" s="56"/>
      <c r="EDH402" s="56"/>
      <c r="EDI402" s="56"/>
      <c r="EDJ402" s="56"/>
      <c r="EDK402" s="56"/>
      <c r="EDL402" s="56"/>
      <c r="EDM402" s="56"/>
      <c r="EDN402" s="56"/>
      <c r="EDO402" s="56"/>
      <c r="EDP402" s="56"/>
      <c r="EDQ402" s="56"/>
      <c r="EDR402" s="56"/>
      <c r="EDS402" s="56"/>
      <c r="EDT402" s="56"/>
      <c r="EDU402" s="56"/>
      <c r="EDV402" s="56"/>
      <c r="EDW402" s="56"/>
      <c r="EDX402" s="56"/>
      <c r="EDY402" s="56"/>
      <c r="EDZ402" s="56"/>
      <c r="EEA402" s="56"/>
      <c r="EEB402" s="56"/>
      <c r="EEC402" s="56"/>
      <c r="EED402" s="56"/>
      <c r="EEE402" s="56"/>
      <c r="EEF402" s="56"/>
      <c r="EEG402" s="56"/>
      <c r="EEH402" s="56"/>
      <c r="EEI402" s="56"/>
      <c r="EEJ402" s="56"/>
      <c r="EEK402" s="56"/>
      <c r="EEL402" s="56"/>
      <c r="EEM402" s="56"/>
      <c r="EEN402" s="56"/>
      <c r="EEO402" s="56"/>
      <c r="EEP402" s="56"/>
      <c r="EEQ402" s="56"/>
      <c r="EER402" s="56"/>
      <c r="EES402" s="56"/>
      <c r="EET402" s="56"/>
      <c r="EEU402" s="56"/>
      <c r="EEV402" s="56"/>
      <c r="EEW402" s="56"/>
      <c r="EEX402" s="56"/>
      <c r="EEY402" s="56"/>
      <c r="EEZ402" s="56"/>
      <c r="EFA402" s="56"/>
      <c r="EFB402" s="56"/>
      <c r="EFC402" s="56"/>
      <c r="EFD402" s="56"/>
      <c r="EFE402" s="56"/>
      <c r="EFF402" s="56"/>
      <c r="EFG402" s="56"/>
      <c r="EFH402" s="56"/>
      <c r="EFI402" s="56"/>
      <c r="EFJ402" s="56"/>
      <c r="EFK402" s="56"/>
      <c r="EFL402" s="56"/>
      <c r="EFM402" s="56"/>
      <c r="EFN402" s="56"/>
      <c r="EFO402" s="56"/>
      <c r="EFP402" s="56"/>
      <c r="EFQ402" s="56"/>
      <c r="EFR402" s="56"/>
      <c r="EFS402" s="56"/>
      <c r="EFT402" s="56"/>
      <c r="EFU402" s="56"/>
      <c r="EFV402" s="56"/>
      <c r="EFW402" s="56"/>
      <c r="EFX402" s="56"/>
      <c r="EFY402" s="56"/>
      <c r="EFZ402" s="56"/>
      <c r="EGA402" s="56"/>
      <c r="EGB402" s="56"/>
      <c r="EGC402" s="56"/>
      <c r="EGD402" s="56"/>
      <c r="EGE402" s="56"/>
      <c r="EGF402" s="56"/>
      <c r="EGG402" s="56"/>
      <c r="EGH402" s="56"/>
      <c r="EGI402" s="56"/>
      <c r="EGJ402" s="56"/>
      <c r="EGK402" s="56"/>
      <c r="EGL402" s="56"/>
      <c r="EGM402" s="56"/>
      <c r="EGN402" s="56"/>
      <c r="EGO402" s="56"/>
      <c r="EGP402" s="56"/>
      <c r="EGQ402" s="56"/>
      <c r="EGR402" s="56"/>
      <c r="EGS402" s="56"/>
      <c r="EGT402" s="56"/>
      <c r="EGU402" s="56"/>
      <c r="EGV402" s="56"/>
      <c r="EGW402" s="56"/>
      <c r="EGX402" s="56"/>
      <c r="EGY402" s="56"/>
      <c r="EGZ402" s="56"/>
      <c r="EHA402" s="56"/>
      <c r="EHB402" s="56"/>
      <c r="EHC402" s="56"/>
      <c r="EHD402" s="56"/>
      <c r="EHE402" s="56"/>
      <c r="EHF402" s="56"/>
      <c r="EHG402" s="56"/>
      <c r="EHH402" s="56"/>
      <c r="EHI402" s="56"/>
      <c r="EHJ402" s="56"/>
      <c r="EHK402" s="56"/>
      <c r="EHL402" s="56"/>
      <c r="EHM402" s="56"/>
      <c r="EHN402" s="56"/>
      <c r="EHO402" s="56"/>
      <c r="EHP402" s="56"/>
      <c r="EHQ402" s="56"/>
      <c r="EHR402" s="56"/>
      <c r="EHS402" s="56"/>
      <c r="EHT402" s="56"/>
      <c r="EHU402" s="56"/>
      <c r="EHV402" s="56"/>
      <c r="EHW402" s="56"/>
      <c r="EHX402" s="56"/>
      <c r="EHY402" s="56"/>
      <c r="EHZ402" s="56"/>
      <c r="EIA402" s="56"/>
      <c r="EIB402" s="56"/>
      <c r="EIC402" s="56"/>
      <c r="EID402" s="56"/>
      <c r="EIE402" s="56"/>
      <c r="EIF402" s="56"/>
      <c r="EIG402" s="56"/>
      <c r="EIH402" s="56"/>
      <c r="EII402" s="56"/>
      <c r="EIJ402" s="56"/>
      <c r="EIK402" s="56"/>
      <c r="EIL402" s="56"/>
      <c r="EIM402" s="56"/>
      <c r="EIN402" s="56"/>
      <c r="EIO402" s="56"/>
      <c r="EIP402" s="56"/>
      <c r="EIQ402" s="56"/>
      <c r="EIR402" s="56"/>
      <c r="EIS402" s="56"/>
      <c r="EIT402" s="56"/>
      <c r="EIU402" s="56"/>
      <c r="EIV402" s="56"/>
      <c r="EIW402" s="56"/>
      <c r="EIX402" s="56"/>
      <c r="EIY402" s="56"/>
      <c r="EIZ402" s="56"/>
      <c r="EJA402" s="56"/>
      <c r="EJB402" s="56"/>
      <c r="EJC402" s="56"/>
      <c r="EJD402" s="56"/>
      <c r="EJE402" s="56"/>
      <c r="EJF402" s="56"/>
      <c r="EJG402" s="56"/>
      <c r="EJH402" s="56"/>
      <c r="EJI402" s="56"/>
      <c r="EJJ402" s="56"/>
      <c r="EJK402" s="56"/>
      <c r="EJL402" s="56"/>
      <c r="EJM402" s="56"/>
      <c r="EJN402" s="56"/>
      <c r="EJO402" s="56"/>
      <c r="EJP402" s="56"/>
      <c r="EJQ402" s="56"/>
      <c r="EJR402" s="56"/>
      <c r="EJS402" s="56"/>
      <c r="EJT402" s="56"/>
      <c r="EJU402" s="56"/>
      <c r="EJV402" s="56"/>
      <c r="EJW402" s="56"/>
      <c r="EJX402" s="56"/>
      <c r="EJY402" s="56"/>
      <c r="EJZ402" s="56"/>
      <c r="EKA402" s="56"/>
      <c r="EKB402" s="56"/>
      <c r="EKC402" s="56"/>
      <c r="EKD402" s="56"/>
      <c r="EKE402" s="56"/>
      <c r="EKF402" s="56"/>
      <c r="EKG402" s="56"/>
      <c r="EKH402" s="56"/>
      <c r="EKI402" s="56"/>
      <c r="EKJ402" s="56"/>
      <c r="EKK402" s="56"/>
      <c r="EKL402" s="56"/>
      <c r="EKM402" s="56"/>
      <c r="EKN402" s="56"/>
      <c r="EKO402" s="56"/>
      <c r="EKP402" s="56"/>
      <c r="EKQ402" s="56"/>
      <c r="EKR402" s="56"/>
      <c r="EKS402" s="56"/>
      <c r="EKT402" s="56"/>
      <c r="EKU402" s="56"/>
      <c r="EKV402" s="56"/>
      <c r="EKW402" s="56"/>
      <c r="EKX402" s="56"/>
      <c r="EKY402" s="56"/>
      <c r="EKZ402" s="56"/>
      <c r="ELA402" s="56"/>
      <c r="ELB402" s="56"/>
      <c r="ELC402" s="56"/>
      <c r="ELD402" s="56"/>
      <c r="ELE402" s="56"/>
      <c r="ELF402" s="56"/>
      <c r="ELG402" s="56"/>
      <c r="ELH402" s="56"/>
      <c r="ELI402" s="56"/>
      <c r="ELJ402" s="56"/>
      <c r="ELK402" s="56"/>
      <c r="ELL402" s="56"/>
      <c r="ELM402" s="56"/>
      <c r="ELN402" s="56"/>
      <c r="ELO402" s="56"/>
      <c r="ELP402" s="56"/>
      <c r="ELQ402" s="56"/>
      <c r="ELR402" s="56"/>
      <c r="ELS402" s="56"/>
      <c r="ELT402" s="56"/>
      <c r="ELU402" s="56"/>
      <c r="ELV402" s="56"/>
      <c r="ELW402" s="56"/>
      <c r="ELX402" s="56"/>
      <c r="ELY402" s="56"/>
      <c r="ELZ402" s="56"/>
      <c r="EMA402" s="56"/>
      <c r="EMB402" s="56"/>
      <c r="EMC402" s="56"/>
      <c r="EMD402" s="56"/>
      <c r="EME402" s="56"/>
      <c r="EMF402" s="56"/>
      <c r="EMG402" s="56"/>
      <c r="EMH402" s="56"/>
      <c r="EMI402" s="56"/>
      <c r="EMJ402" s="56"/>
      <c r="EMK402" s="56"/>
      <c r="EML402" s="56"/>
      <c r="EMM402" s="56"/>
      <c r="EMN402" s="56"/>
      <c r="EMO402" s="56"/>
      <c r="EMP402" s="56"/>
      <c r="EMQ402" s="56"/>
      <c r="EMR402" s="56"/>
      <c r="EMS402" s="56"/>
      <c r="EMT402" s="56"/>
      <c r="EMU402" s="56"/>
      <c r="EMV402" s="56"/>
      <c r="EMW402" s="56"/>
      <c r="EMX402" s="56"/>
      <c r="EMY402" s="56"/>
      <c r="EMZ402" s="56"/>
      <c r="ENA402" s="56"/>
      <c r="ENB402" s="56"/>
      <c r="ENC402" s="56"/>
      <c r="END402" s="56"/>
      <c r="ENE402" s="56"/>
      <c r="ENF402" s="56"/>
      <c r="ENG402" s="56"/>
      <c r="ENH402" s="56"/>
      <c r="ENI402" s="56"/>
      <c r="ENJ402" s="56"/>
      <c r="ENK402" s="56"/>
      <c r="ENL402" s="56"/>
      <c r="ENM402" s="56"/>
      <c r="ENN402" s="56"/>
      <c r="ENO402" s="56"/>
      <c r="ENP402" s="56"/>
      <c r="ENQ402" s="56"/>
      <c r="ENR402" s="56"/>
      <c r="ENS402" s="56"/>
      <c r="ENT402" s="56"/>
      <c r="ENU402" s="56"/>
      <c r="ENV402" s="56"/>
      <c r="ENW402" s="56"/>
      <c r="ENX402" s="56"/>
      <c r="ENY402" s="56"/>
      <c r="ENZ402" s="56"/>
      <c r="EOA402" s="56"/>
      <c r="EOB402" s="56"/>
      <c r="EOC402" s="56"/>
      <c r="EOD402" s="56"/>
      <c r="EOE402" s="56"/>
      <c r="EOF402" s="56"/>
      <c r="EOG402" s="56"/>
      <c r="EOH402" s="56"/>
      <c r="EOI402" s="56"/>
      <c r="EOJ402" s="56"/>
      <c r="EOK402" s="56"/>
      <c r="EOL402" s="56"/>
      <c r="EOM402" s="56"/>
      <c r="EON402" s="56"/>
      <c r="EOO402" s="56"/>
      <c r="EOP402" s="56"/>
      <c r="EOQ402" s="56"/>
      <c r="EOR402" s="56"/>
      <c r="EOS402" s="56"/>
      <c r="EOT402" s="56"/>
      <c r="EOU402" s="56"/>
      <c r="EOV402" s="56"/>
      <c r="EOW402" s="56"/>
      <c r="EOX402" s="56"/>
      <c r="EOY402" s="56"/>
      <c r="EOZ402" s="56"/>
      <c r="EPA402" s="56"/>
      <c r="EPB402" s="56"/>
      <c r="EPC402" s="56"/>
      <c r="EPD402" s="56"/>
      <c r="EPE402" s="56"/>
      <c r="EPF402" s="56"/>
      <c r="EPG402" s="56"/>
      <c r="EPH402" s="56"/>
      <c r="EPI402" s="56"/>
      <c r="EPJ402" s="56"/>
      <c r="EPK402" s="56"/>
      <c r="EPL402" s="56"/>
      <c r="EPM402" s="56"/>
      <c r="EPN402" s="56"/>
      <c r="EPO402" s="56"/>
      <c r="EPP402" s="56"/>
      <c r="EPQ402" s="56"/>
      <c r="EPR402" s="56"/>
      <c r="EPS402" s="56"/>
      <c r="EPT402" s="56"/>
      <c r="EPU402" s="56"/>
      <c r="EPV402" s="56"/>
      <c r="EPW402" s="56"/>
      <c r="EPX402" s="56"/>
      <c r="EPY402" s="56"/>
      <c r="EPZ402" s="56"/>
      <c r="EQA402" s="56"/>
      <c r="EQB402" s="56"/>
      <c r="EQC402" s="56"/>
      <c r="EQD402" s="56"/>
      <c r="EQE402" s="56"/>
      <c r="EQF402" s="56"/>
      <c r="EQG402" s="56"/>
      <c r="EQH402" s="56"/>
      <c r="EQI402" s="56"/>
      <c r="EQJ402" s="56"/>
      <c r="EQK402" s="56"/>
      <c r="EQL402" s="56"/>
      <c r="EQM402" s="56"/>
      <c r="EQN402" s="56"/>
      <c r="EQO402" s="56"/>
      <c r="EQP402" s="56"/>
      <c r="EQQ402" s="56"/>
      <c r="EQR402" s="56"/>
      <c r="EQS402" s="56"/>
      <c r="EQT402" s="56"/>
      <c r="EQU402" s="56"/>
      <c r="EQV402" s="56"/>
      <c r="EQW402" s="56"/>
      <c r="EQX402" s="56"/>
      <c r="EQY402" s="56"/>
      <c r="EQZ402" s="56"/>
      <c r="ERA402" s="56"/>
      <c r="ERB402" s="56"/>
      <c r="ERC402" s="56"/>
      <c r="ERD402" s="56"/>
      <c r="ERE402" s="56"/>
      <c r="ERF402" s="56"/>
      <c r="ERG402" s="56"/>
      <c r="ERH402" s="56"/>
      <c r="ERI402" s="56"/>
      <c r="ERJ402" s="56"/>
      <c r="ERK402" s="56"/>
      <c r="ERL402" s="56"/>
      <c r="ERM402" s="56"/>
      <c r="ERN402" s="56"/>
      <c r="ERO402" s="56"/>
      <c r="ERP402" s="56"/>
      <c r="ERQ402" s="56"/>
      <c r="ERR402" s="56"/>
      <c r="ERS402" s="56"/>
      <c r="ERT402" s="56"/>
      <c r="ERU402" s="56"/>
      <c r="ERV402" s="56"/>
      <c r="ERW402" s="56"/>
      <c r="ERX402" s="56"/>
      <c r="ERY402" s="56"/>
      <c r="ERZ402" s="56"/>
      <c r="ESA402" s="56"/>
      <c r="ESB402" s="56"/>
      <c r="ESC402" s="56"/>
      <c r="ESD402" s="56"/>
      <c r="ESE402" s="56"/>
      <c r="ESF402" s="56"/>
      <c r="ESG402" s="56"/>
      <c r="ESH402" s="56"/>
      <c r="ESI402" s="56"/>
      <c r="ESJ402" s="56"/>
      <c r="ESK402" s="56"/>
      <c r="ESL402" s="56"/>
      <c r="ESM402" s="56"/>
      <c r="ESN402" s="56"/>
      <c r="ESO402" s="56"/>
      <c r="ESP402" s="56"/>
      <c r="ESQ402" s="56"/>
      <c r="ESR402" s="56"/>
      <c r="ESS402" s="56"/>
      <c r="EST402" s="56"/>
      <c r="ESU402" s="56"/>
      <c r="ESV402" s="56"/>
      <c r="ESW402" s="56"/>
      <c r="ESX402" s="56"/>
      <c r="ESY402" s="56"/>
      <c r="ESZ402" s="56"/>
      <c r="ETA402" s="56"/>
      <c r="ETB402" s="56"/>
      <c r="ETC402" s="56"/>
      <c r="ETD402" s="56"/>
      <c r="ETE402" s="56"/>
      <c r="ETF402" s="56"/>
      <c r="ETG402" s="56"/>
      <c r="ETH402" s="56"/>
      <c r="ETI402" s="56"/>
      <c r="ETJ402" s="56"/>
      <c r="ETK402" s="56"/>
      <c r="ETL402" s="56"/>
      <c r="ETM402" s="56"/>
      <c r="ETN402" s="56"/>
      <c r="ETO402" s="56"/>
      <c r="ETP402" s="56"/>
      <c r="ETQ402" s="56"/>
      <c r="ETR402" s="56"/>
      <c r="ETS402" s="56"/>
      <c r="ETT402" s="56"/>
      <c r="ETU402" s="56"/>
      <c r="ETV402" s="56"/>
      <c r="ETW402" s="56"/>
      <c r="ETX402" s="56"/>
      <c r="ETY402" s="56"/>
      <c r="ETZ402" s="56"/>
      <c r="EUA402" s="56"/>
      <c r="EUB402" s="56"/>
      <c r="EUC402" s="56"/>
      <c r="EUD402" s="56"/>
      <c r="EUE402" s="56"/>
      <c r="EUF402" s="56"/>
      <c r="EUG402" s="56"/>
      <c r="EUH402" s="56"/>
      <c r="EUI402" s="56"/>
      <c r="EUJ402" s="56"/>
      <c r="EUK402" s="56"/>
      <c r="EUL402" s="56"/>
      <c r="EUM402" s="56"/>
      <c r="EUN402" s="56"/>
      <c r="EUO402" s="56"/>
      <c r="EUP402" s="56"/>
      <c r="EUQ402" s="56"/>
      <c r="EUR402" s="56"/>
      <c r="EUS402" s="56"/>
      <c r="EUT402" s="56"/>
      <c r="EUU402" s="56"/>
      <c r="EUV402" s="56"/>
      <c r="EUW402" s="56"/>
      <c r="EUX402" s="56"/>
      <c r="EUY402" s="56"/>
      <c r="EUZ402" s="56"/>
      <c r="EVA402" s="56"/>
      <c r="EVB402" s="56"/>
      <c r="EVC402" s="56"/>
      <c r="EVD402" s="56"/>
      <c r="EVE402" s="56"/>
      <c r="EVF402" s="56"/>
      <c r="EVG402" s="56"/>
      <c r="EVH402" s="56"/>
      <c r="EVI402" s="56"/>
      <c r="EVJ402" s="56"/>
      <c r="EVK402" s="56"/>
      <c r="EVL402" s="56"/>
      <c r="EVM402" s="56"/>
      <c r="EVN402" s="56"/>
      <c r="EVO402" s="56"/>
      <c r="EVP402" s="56"/>
      <c r="EVQ402" s="56"/>
      <c r="EVR402" s="56"/>
      <c r="EVS402" s="56"/>
      <c r="EVT402" s="56"/>
      <c r="EVU402" s="56"/>
      <c r="EVV402" s="56"/>
      <c r="EVW402" s="56"/>
      <c r="EVX402" s="56"/>
      <c r="EVY402" s="56"/>
      <c r="EVZ402" s="56"/>
      <c r="EWA402" s="56"/>
      <c r="EWB402" s="56"/>
      <c r="EWC402" s="56"/>
      <c r="EWD402" s="56"/>
      <c r="EWE402" s="56"/>
      <c r="EWF402" s="56"/>
      <c r="EWG402" s="56"/>
      <c r="EWH402" s="56"/>
      <c r="EWI402" s="56"/>
      <c r="EWJ402" s="56"/>
      <c r="EWK402" s="56"/>
      <c r="EWL402" s="56"/>
      <c r="EWM402" s="56"/>
      <c r="EWN402" s="56"/>
      <c r="EWO402" s="56"/>
      <c r="EWP402" s="56"/>
      <c r="EWQ402" s="56"/>
      <c r="EWR402" s="56"/>
      <c r="EWS402" s="56"/>
      <c r="EWT402" s="56"/>
      <c r="EWU402" s="56"/>
      <c r="EWV402" s="56"/>
      <c r="EWW402" s="56"/>
      <c r="EWX402" s="56"/>
      <c r="EWY402" s="56"/>
      <c r="EWZ402" s="56"/>
      <c r="EXA402" s="56"/>
      <c r="EXB402" s="56"/>
      <c r="EXC402" s="56"/>
      <c r="EXD402" s="56"/>
      <c r="EXE402" s="56"/>
      <c r="EXF402" s="56"/>
      <c r="EXG402" s="56"/>
      <c r="EXH402" s="56"/>
      <c r="EXI402" s="56"/>
      <c r="EXJ402" s="56"/>
      <c r="EXK402" s="56"/>
      <c r="EXL402" s="56"/>
      <c r="EXM402" s="56"/>
      <c r="EXN402" s="56"/>
      <c r="EXO402" s="56"/>
      <c r="EXP402" s="56"/>
      <c r="EXQ402" s="56"/>
      <c r="EXR402" s="56"/>
      <c r="EXS402" s="56"/>
      <c r="EXT402" s="56"/>
      <c r="EXU402" s="56"/>
      <c r="EXV402" s="56"/>
      <c r="EXW402" s="56"/>
      <c r="EXX402" s="56"/>
      <c r="EXY402" s="56"/>
      <c r="EXZ402" s="56"/>
      <c r="EYA402" s="56"/>
      <c r="EYB402" s="56"/>
      <c r="EYC402" s="56"/>
      <c r="EYD402" s="56"/>
      <c r="EYE402" s="56"/>
      <c r="EYF402" s="56"/>
      <c r="EYG402" s="56"/>
      <c r="EYH402" s="56"/>
      <c r="EYI402" s="56"/>
      <c r="EYJ402" s="56"/>
      <c r="EYK402" s="56"/>
      <c r="EYL402" s="56"/>
      <c r="EYM402" s="56"/>
      <c r="EYN402" s="56"/>
      <c r="EYO402" s="56"/>
      <c r="EYP402" s="56"/>
      <c r="EYQ402" s="56"/>
      <c r="EYR402" s="56"/>
      <c r="EYS402" s="56"/>
      <c r="EYT402" s="56"/>
      <c r="EYU402" s="56"/>
      <c r="EYV402" s="56"/>
      <c r="EYW402" s="56"/>
      <c r="EYX402" s="56"/>
      <c r="EYY402" s="56"/>
      <c r="EYZ402" s="56"/>
      <c r="EZA402" s="56"/>
      <c r="EZB402" s="56"/>
      <c r="EZC402" s="56"/>
      <c r="EZD402" s="56"/>
      <c r="EZE402" s="56"/>
      <c r="EZF402" s="56"/>
      <c r="EZG402" s="56"/>
      <c r="EZH402" s="56"/>
      <c r="EZI402" s="56"/>
      <c r="EZJ402" s="56"/>
      <c r="EZK402" s="56"/>
      <c r="EZL402" s="56"/>
      <c r="EZM402" s="56"/>
      <c r="EZN402" s="56"/>
      <c r="EZO402" s="56"/>
      <c r="EZP402" s="56"/>
      <c r="EZQ402" s="56"/>
      <c r="EZR402" s="56"/>
      <c r="EZS402" s="56"/>
      <c r="EZT402" s="56"/>
      <c r="EZU402" s="56"/>
      <c r="EZV402" s="56"/>
      <c r="EZW402" s="56"/>
      <c r="EZX402" s="56"/>
      <c r="EZY402" s="56"/>
      <c r="EZZ402" s="56"/>
      <c r="FAA402" s="56"/>
      <c r="FAB402" s="56"/>
      <c r="FAC402" s="56"/>
      <c r="FAD402" s="56"/>
      <c r="FAE402" s="56"/>
      <c r="FAF402" s="56"/>
      <c r="FAG402" s="56"/>
      <c r="FAH402" s="56"/>
      <c r="FAI402" s="56"/>
      <c r="FAJ402" s="56"/>
      <c r="FAK402" s="56"/>
      <c r="FAL402" s="56"/>
      <c r="FAM402" s="56"/>
      <c r="FAN402" s="56"/>
      <c r="FAO402" s="56"/>
      <c r="FAP402" s="56"/>
      <c r="FAQ402" s="56"/>
      <c r="FAR402" s="56"/>
      <c r="FAS402" s="56"/>
      <c r="FAT402" s="56"/>
      <c r="FAU402" s="56"/>
      <c r="FAV402" s="56"/>
      <c r="FAW402" s="56"/>
      <c r="FAX402" s="56"/>
      <c r="FAY402" s="56"/>
      <c r="FAZ402" s="56"/>
      <c r="FBA402" s="56"/>
      <c r="FBB402" s="56"/>
      <c r="FBC402" s="56"/>
      <c r="FBD402" s="56"/>
      <c r="FBE402" s="56"/>
      <c r="FBF402" s="56"/>
      <c r="FBG402" s="56"/>
      <c r="FBH402" s="56"/>
      <c r="FBI402" s="56"/>
      <c r="FBJ402" s="56"/>
      <c r="FBK402" s="56"/>
      <c r="FBL402" s="56"/>
      <c r="FBM402" s="56"/>
      <c r="FBN402" s="56"/>
      <c r="FBO402" s="56"/>
      <c r="FBP402" s="56"/>
      <c r="FBQ402" s="56"/>
      <c r="FBR402" s="56"/>
      <c r="FBS402" s="56"/>
      <c r="FBT402" s="56"/>
      <c r="FBU402" s="56"/>
      <c r="FBV402" s="56"/>
      <c r="FBW402" s="56"/>
      <c r="FBX402" s="56"/>
      <c r="FBY402" s="56"/>
      <c r="FBZ402" s="56"/>
      <c r="FCA402" s="56"/>
      <c r="FCB402" s="56"/>
      <c r="FCC402" s="56"/>
      <c r="FCD402" s="56"/>
      <c r="FCE402" s="56"/>
      <c r="FCF402" s="56"/>
      <c r="FCG402" s="56"/>
      <c r="FCH402" s="56"/>
      <c r="FCI402" s="56"/>
      <c r="FCJ402" s="56"/>
      <c r="FCK402" s="56"/>
      <c r="FCL402" s="56"/>
      <c r="FCM402" s="56"/>
      <c r="FCN402" s="56"/>
      <c r="FCO402" s="56"/>
      <c r="FCP402" s="56"/>
      <c r="FCQ402" s="56"/>
      <c r="FCR402" s="56"/>
      <c r="FCS402" s="56"/>
      <c r="FCT402" s="56"/>
      <c r="FCU402" s="56"/>
      <c r="FCV402" s="56"/>
      <c r="FCW402" s="56"/>
      <c r="FCX402" s="56"/>
      <c r="FCY402" s="56"/>
      <c r="FCZ402" s="56"/>
      <c r="FDA402" s="56"/>
      <c r="FDB402" s="56"/>
      <c r="FDC402" s="56"/>
      <c r="FDD402" s="56"/>
      <c r="FDE402" s="56"/>
      <c r="FDF402" s="56"/>
      <c r="FDG402" s="56"/>
      <c r="FDH402" s="56"/>
      <c r="FDI402" s="56"/>
      <c r="FDJ402" s="56"/>
      <c r="FDK402" s="56"/>
      <c r="FDL402" s="56"/>
      <c r="FDM402" s="56"/>
      <c r="FDN402" s="56"/>
      <c r="FDO402" s="56"/>
      <c r="FDP402" s="56"/>
      <c r="FDQ402" s="56"/>
      <c r="FDR402" s="56"/>
      <c r="FDS402" s="56"/>
      <c r="FDT402" s="56"/>
      <c r="FDU402" s="56"/>
      <c r="FDV402" s="56"/>
      <c r="FDW402" s="56"/>
      <c r="FDX402" s="56"/>
      <c r="FDY402" s="56"/>
      <c r="FDZ402" s="56"/>
      <c r="FEA402" s="56"/>
      <c r="FEB402" s="56"/>
      <c r="FEC402" s="56"/>
      <c r="FED402" s="56"/>
      <c r="FEE402" s="56"/>
      <c r="FEF402" s="56"/>
      <c r="FEG402" s="56"/>
      <c r="FEH402" s="56"/>
      <c r="FEI402" s="56"/>
      <c r="FEJ402" s="56"/>
      <c r="FEK402" s="56"/>
      <c r="FEL402" s="56"/>
      <c r="FEM402" s="56"/>
      <c r="FEN402" s="56"/>
      <c r="FEO402" s="56"/>
      <c r="FEP402" s="56"/>
      <c r="FEQ402" s="56"/>
      <c r="FER402" s="56"/>
      <c r="FES402" s="56"/>
      <c r="FET402" s="56"/>
      <c r="FEU402" s="56"/>
      <c r="FEV402" s="56"/>
      <c r="FEW402" s="56"/>
      <c r="FEX402" s="56"/>
      <c r="FEY402" s="56"/>
      <c r="FEZ402" s="56"/>
      <c r="FFA402" s="56"/>
      <c r="FFB402" s="56"/>
      <c r="FFC402" s="56"/>
      <c r="FFD402" s="56"/>
      <c r="FFE402" s="56"/>
      <c r="FFF402" s="56"/>
      <c r="FFG402" s="56"/>
      <c r="FFH402" s="56"/>
      <c r="FFI402" s="56"/>
      <c r="FFJ402" s="56"/>
      <c r="FFK402" s="56"/>
      <c r="FFL402" s="56"/>
      <c r="FFM402" s="56"/>
      <c r="FFN402" s="56"/>
      <c r="FFO402" s="56"/>
      <c r="FFP402" s="56"/>
      <c r="FFQ402" s="56"/>
      <c r="FFR402" s="56"/>
      <c r="FFS402" s="56"/>
      <c r="FFT402" s="56"/>
      <c r="FFU402" s="56"/>
      <c r="FFV402" s="56"/>
      <c r="FFW402" s="56"/>
      <c r="FFX402" s="56"/>
      <c r="FFY402" s="56"/>
      <c r="FFZ402" s="56"/>
      <c r="FGA402" s="56"/>
      <c r="FGB402" s="56"/>
      <c r="FGC402" s="56"/>
      <c r="FGD402" s="56"/>
      <c r="FGE402" s="56"/>
      <c r="FGF402" s="56"/>
      <c r="FGG402" s="56"/>
      <c r="FGH402" s="56"/>
      <c r="FGI402" s="56"/>
      <c r="FGJ402" s="56"/>
      <c r="FGK402" s="56"/>
      <c r="FGL402" s="56"/>
      <c r="FGM402" s="56"/>
      <c r="FGN402" s="56"/>
      <c r="FGO402" s="56"/>
      <c r="FGP402" s="56"/>
      <c r="FGQ402" s="56"/>
      <c r="FGR402" s="56"/>
      <c r="FGS402" s="56"/>
      <c r="FGT402" s="56"/>
      <c r="FGU402" s="56"/>
      <c r="FGV402" s="56"/>
      <c r="FGW402" s="56"/>
      <c r="FGX402" s="56"/>
      <c r="FGY402" s="56"/>
      <c r="FGZ402" s="56"/>
      <c r="FHA402" s="56"/>
      <c r="FHB402" s="56"/>
      <c r="FHC402" s="56"/>
      <c r="FHD402" s="56"/>
      <c r="FHE402" s="56"/>
      <c r="FHF402" s="56"/>
      <c r="FHG402" s="56"/>
      <c r="FHH402" s="56"/>
      <c r="FHI402" s="56"/>
      <c r="FHJ402" s="56"/>
      <c r="FHK402" s="56"/>
      <c r="FHL402" s="56"/>
      <c r="FHM402" s="56"/>
      <c r="FHN402" s="56"/>
      <c r="FHO402" s="56"/>
      <c r="FHP402" s="56"/>
      <c r="FHQ402" s="56"/>
      <c r="FHR402" s="56"/>
      <c r="FHS402" s="56"/>
      <c r="FHT402" s="56"/>
      <c r="FHU402" s="56"/>
      <c r="FHV402" s="56"/>
      <c r="FHW402" s="56"/>
      <c r="FHX402" s="56"/>
      <c r="FHY402" s="56"/>
      <c r="FHZ402" s="56"/>
      <c r="FIA402" s="56"/>
      <c r="FIB402" s="56"/>
      <c r="FIC402" s="56"/>
      <c r="FID402" s="56"/>
      <c r="FIE402" s="56"/>
      <c r="FIF402" s="56"/>
      <c r="FIG402" s="56"/>
      <c r="FIH402" s="56"/>
      <c r="FII402" s="56"/>
      <c r="FIJ402" s="56"/>
      <c r="FIK402" s="56"/>
      <c r="FIL402" s="56"/>
      <c r="FIM402" s="56"/>
      <c r="FIN402" s="56"/>
      <c r="FIO402" s="56"/>
      <c r="FIP402" s="56"/>
      <c r="FIQ402" s="56"/>
      <c r="FIR402" s="56"/>
      <c r="FIS402" s="56"/>
      <c r="FIT402" s="56"/>
      <c r="FIU402" s="56"/>
      <c r="FIV402" s="56"/>
      <c r="FIW402" s="56"/>
      <c r="FIX402" s="56"/>
      <c r="FIY402" s="56"/>
      <c r="FIZ402" s="56"/>
      <c r="FJA402" s="56"/>
      <c r="FJB402" s="56"/>
      <c r="FJC402" s="56"/>
      <c r="FJD402" s="56"/>
      <c r="FJE402" s="56"/>
      <c r="FJF402" s="56"/>
      <c r="FJG402" s="56"/>
      <c r="FJH402" s="56"/>
      <c r="FJI402" s="56"/>
      <c r="FJJ402" s="56"/>
      <c r="FJK402" s="56"/>
      <c r="FJL402" s="56"/>
      <c r="FJM402" s="56"/>
      <c r="FJN402" s="56"/>
      <c r="FJO402" s="56"/>
      <c r="FJP402" s="56"/>
      <c r="FJQ402" s="56"/>
      <c r="FJR402" s="56"/>
      <c r="FJS402" s="56"/>
      <c r="FJT402" s="56"/>
      <c r="FJU402" s="56"/>
      <c r="FJV402" s="56"/>
      <c r="FJW402" s="56"/>
      <c r="FJX402" s="56"/>
      <c r="FJY402" s="56"/>
      <c r="FJZ402" s="56"/>
      <c r="FKA402" s="56"/>
      <c r="FKB402" s="56"/>
      <c r="FKC402" s="56"/>
      <c r="FKD402" s="56"/>
      <c r="FKE402" s="56"/>
      <c r="FKF402" s="56"/>
      <c r="FKG402" s="56"/>
      <c r="FKH402" s="56"/>
      <c r="FKI402" s="56"/>
      <c r="FKJ402" s="56"/>
      <c r="FKK402" s="56"/>
      <c r="FKL402" s="56"/>
      <c r="FKM402" s="56"/>
      <c r="FKN402" s="56"/>
      <c r="FKO402" s="56"/>
      <c r="FKP402" s="56"/>
      <c r="FKQ402" s="56"/>
      <c r="FKR402" s="56"/>
      <c r="FKS402" s="56"/>
      <c r="FKT402" s="56"/>
      <c r="FKU402" s="56"/>
      <c r="FKV402" s="56"/>
      <c r="FKW402" s="56"/>
      <c r="FKX402" s="56"/>
      <c r="FKY402" s="56"/>
      <c r="FKZ402" s="56"/>
      <c r="FLA402" s="56"/>
      <c r="FLB402" s="56"/>
      <c r="FLC402" s="56"/>
      <c r="FLD402" s="56"/>
      <c r="FLE402" s="56"/>
      <c r="FLF402" s="56"/>
      <c r="FLG402" s="56"/>
      <c r="FLH402" s="56"/>
      <c r="FLI402" s="56"/>
      <c r="FLJ402" s="56"/>
      <c r="FLK402" s="56"/>
      <c r="FLL402" s="56"/>
      <c r="FLM402" s="56"/>
      <c r="FLN402" s="56"/>
      <c r="FLO402" s="56"/>
      <c r="FLP402" s="56"/>
      <c r="FLQ402" s="56"/>
      <c r="FLR402" s="56"/>
      <c r="FLS402" s="56"/>
      <c r="FLT402" s="56"/>
      <c r="FLU402" s="56"/>
      <c r="FLV402" s="56"/>
      <c r="FLW402" s="56"/>
      <c r="FLX402" s="56"/>
      <c r="FLY402" s="56"/>
      <c r="FLZ402" s="56"/>
      <c r="FMA402" s="56"/>
      <c r="FMB402" s="56"/>
      <c r="FMC402" s="56"/>
      <c r="FMD402" s="56"/>
      <c r="FME402" s="56"/>
      <c r="FMF402" s="56"/>
      <c r="FMG402" s="56"/>
      <c r="FMH402" s="56"/>
      <c r="FMI402" s="56"/>
      <c r="FMJ402" s="56"/>
      <c r="FMK402" s="56"/>
      <c r="FML402" s="56"/>
      <c r="FMM402" s="56"/>
      <c r="FMN402" s="56"/>
      <c r="FMO402" s="56"/>
      <c r="FMP402" s="56"/>
      <c r="FMQ402" s="56"/>
      <c r="FMR402" s="56"/>
      <c r="FMS402" s="56"/>
      <c r="FMT402" s="56"/>
      <c r="FMU402" s="56"/>
      <c r="FMV402" s="56"/>
      <c r="FMW402" s="56"/>
      <c r="FMX402" s="56"/>
      <c r="FMY402" s="56"/>
      <c r="FMZ402" s="56"/>
      <c r="FNA402" s="56"/>
      <c r="FNB402" s="56"/>
      <c r="FNC402" s="56"/>
      <c r="FND402" s="56"/>
      <c r="FNE402" s="56"/>
      <c r="FNF402" s="56"/>
      <c r="FNG402" s="56"/>
      <c r="FNH402" s="56"/>
      <c r="FNI402" s="56"/>
      <c r="FNJ402" s="56"/>
      <c r="FNK402" s="56"/>
      <c r="FNL402" s="56"/>
      <c r="FNM402" s="56"/>
      <c r="FNN402" s="56"/>
      <c r="FNO402" s="56"/>
      <c r="FNP402" s="56"/>
      <c r="FNQ402" s="56"/>
      <c r="FNR402" s="56"/>
      <c r="FNS402" s="56"/>
      <c r="FNT402" s="56"/>
      <c r="FNU402" s="56"/>
      <c r="FNV402" s="56"/>
      <c r="FNW402" s="56"/>
      <c r="FNX402" s="56"/>
      <c r="FNY402" s="56"/>
      <c r="FNZ402" s="56"/>
      <c r="FOA402" s="56"/>
      <c r="FOB402" s="56"/>
      <c r="FOC402" s="56"/>
      <c r="FOD402" s="56"/>
      <c r="FOE402" s="56"/>
      <c r="FOF402" s="56"/>
      <c r="FOG402" s="56"/>
      <c r="FOH402" s="56"/>
      <c r="FOI402" s="56"/>
      <c r="FOJ402" s="56"/>
      <c r="FOK402" s="56"/>
      <c r="FOL402" s="56"/>
      <c r="FOM402" s="56"/>
      <c r="FON402" s="56"/>
      <c r="FOO402" s="56"/>
      <c r="FOP402" s="56"/>
      <c r="FOQ402" s="56"/>
      <c r="FOR402" s="56"/>
      <c r="FOS402" s="56"/>
      <c r="FOT402" s="56"/>
      <c r="FOU402" s="56"/>
      <c r="FOV402" s="56"/>
      <c r="FOW402" s="56"/>
      <c r="FOX402" s="56"/>
      <c r="FOY402" s="56"/>
      <c r="FOZ402" s="56"/>
      <c r="FPA402" s="56"/>
      <c r="FPB402" s="56"/>
      <c r="FPC402" s="56"/>
      <c r="FPD402" s="56"/>
      <c r="FPE402" s="56"/>
      <c r="FPF402" s="56"/>
      <c r="FPG402" s="56"/>
      <c r="FPH402" s="56"/>
      <c r="FPI402" s="56"/>
      <c r="FPJ402" s="56"/>
      <c r="FPK402" s="56"/>
      <c r="FPL402" s="56"/>
      <c r="FPM402" s="56"/>
      <c r="FPN402" s="56"/>
      <c r="FPO402" s="56"/>
      <c r="FPP402" s="56"/>
      <c r="FPQ402" s="56"/>
      <c r="FPR402" s="56"/>
      <c r="FPS402" s="56"/>
      <c r="FPT402" s="56"/>
      <c r="FPU402" s="56"/>
      <c r="FPV402" s="56"/>
      <c r="FPW402" s="56"/>
      <c r="FPX402" s="56"/>
      <c r="FPY402" s="56"/>
      <c r="FPZ402" s="56"/>
      <c r="FQA402" s="56"/>
      <c r="FQB402" s="56"/>
      <c r="FQC402" s="56"/>
      <c r="FQD402" s="56"/>
      <c r="FQE402" s="56"/>
      <c r="FQF402" s="56"/>
      <c r="FQG402" s="56"/>
      <c r="FQH402" s="56"/>
      <c r="FQI402" s="56"/>
      <c r="FQJ402" s="56"/>
      <c r="FQK402" s="56"/>
      <c r="FQL402" s="56"/>
      <c r="FQM402" s="56"/>
      <c r="FQN402" s="56"/>
      <c r="FQO402" s="56"/>
      <c r="FQP402" s="56"/>
      <c r="FQQ402" s="56"/>
      <c r="FQR402" s="56"/>
      <c r="FQS402" s="56"/>
      <c r="FQT402" s="56"/>
      <c r="FQU402" s="56"/>
      <c r="FQV402" s="56"/>
      <c r="FQW402" s="56"/>
      <c r="FQX402" s="56"/>
      <c r="FQY402" s="56"/>
      <c r="FQZ402" s="56"/>
      <c r="FRA402" s="56"/>
      <c r="FRB402" s="56"/>
      <c r="FRC402" s="56"/>
      <c r="FRD402" s="56"/>
      <c r="FRE402" s="56"/>
      <c r="FRF402" s="56"/>
      <c r="FRG402" s="56"/>
      <c r="FRH402" s="56"/>
      <c r="FRI402" s="56"/>
      <c r="FRJ402" s="56"/>
      <c r="FRK402" s="56"/>
      <c r="FRL402" s="56"/>
      <c r="FRM402" s="56"/>
      <c r="FRN402" s="56"/>
      <c r="FRO402" s="56"/>
      <c r="FRP402" s="56"/>
      <c r="FRQ402" s="56"/>
      <c r="FRR402" s="56"/>
      <c r="FRS402" s="56"/>
      <c r="FRT402" s="56"/>
      <c r="FRU402" s="56"/>
      <c r="FRV402" s="56"/>
      <c r="FRW402" s="56"/>
      <c r="FRX402" s="56"/>
      <c r="FRY402" s="56"/>
      <c r="FRZ402" s="56"/>
      <c r="FSA402" s="56"/>
      <c r="FSB402" s="56"/>
      <c r="FSC402" s="56"/>
      <c r="FSD402" s="56"/>
      <c r="FSE402" s="56"/>
      <c r="FSF402" s="56"/>
      <c r="FSG402" s="56"/>
      <c r="FSH402" s="56"/>
      <c r="FSI402" s="56"/>
      <c r="FSJ402" s="56"/>
      <c r="FSK402" s="56"/>
      <c r="FSL402" s="56"/>
      <c r="FSM402" s="56"/>
      <c r="FSN402" s="56"/>
      <c r="FSO402" s="56"/>
      <c r="FSP402" s="56"/>
      <c r="FSQ402" s="56"/>
      <c r="FSR402" s="56"/>
      <c r="FSS402" s="56"/>
      <c r="FST402" s="56"/>
      <c r="FSU402" s="56"/>
      <c r="FSV402" s="56"/>
      <c r="FSW402" s="56"/>
      <c r="FSX402" s="56"/>
      <c r="FSY402" s="56"/>
      <c r="FSZ402" s="56"/>
      <c r="FTA402" s="56"/>
      <c r="FTB402" s="56"/>
      <c r="FTC402" s="56"/>
      <c r="FTD402" s="56"/>
      <c r="FTE402" s="56"/>
      <c r="FTF402" s="56"/>
      <c r="FTG402" s="56"/>
      <c r="FTH402" s="56"/>
      <c r="FTI402" s="56"/>
      <c r="FTJ402" s="56"/>
      <c r="FTK402" s="56"/>
      <c r="FTL402" s="56"/>
      <c r="FTM402" s="56"/>
      <c r="FTN402" s="56"/>
      <c r="FTO402" s="56"/>
      <c r="FTP402" s="56"/>
      <c r="FTQ402" s="56"/>
      <c r="FTR402" s="56"/>
      <c r="FTS402" s="56"/>
      <c r="FTT402" s="56"/>
      <c r="FTU402" s="56"/>
      <c r="FTV402" s="56"/>
      <c r="FTW402" s="56"/>
      <c r="FTX402" s="56"/>
      <c r="FTY402" s="56"/>
      <c r="FTZ402" s="56"/>
      <c r="FUA402" s="56"/>
      <c r="FUB402" s="56"/>
      <c r="FUC402" s="56"/>
      <c r="FUD402" s="56"/>
      <c r="FUE402" s="56"/>
      <c r="FUF402" s="56"/>
      <c r="FUG402" s="56"/>
      <c r="FUH402" s="56"/>
      <c r="FUI402" s="56"/>
      <c r="FUJ402" s="56"/>
      <c r="FUK402" s="56"/>
      <c r="FUL402" s="56"/>
      <c r="FUM402" s="56"/>
      <c r="FUN402" s="56"/>
      <c r="FUO402" s="56"/>
      <c r="FUP402" s="56"/>
      <c r="FUQ402" s="56"/>
      <c r="FUR402" s="56"/>
      <c r="FUS402" s="56"/>
      <c r="FUT402" s="56"/>
      <c r="FUU402" s="56"/>
      <c r="FUV402" s="56"/>
      <c r="FUW402" s="56"/>
      <c r="FUX402" s="56"/>
      <c r="FUY402" s="56"/>
      <c r="FUZ402" s="56"/>
      <c r="FVA402" s="56"/>
      <c r="FVB402" s="56"/>
      <c r="FVC402" s="56"/>
      <c r="FVD402" s="56"/>
      <c r="FVE402" s="56"/>
      <c r="FVF402" s="56"/>
      <c r="FVG402" s="56"/>
      <c r="FVH402" s="56"/>
      <c r="FVI402" s="56"/>
      <c r="FVJ402" s="56"/>
      <c r="FVK402" s="56"/>
      <c r="FVL402" s="56"/>
      <c r="FVM402" s="56"/>
      <c r="FVN402" s="56"/>
      <c r="FVO402" s="56"/>
      <c r="FVP402" s="56"/>
      <c r="FVQ402" s="56"/>
      <c r="FVR402" s="56"/>
      <c r="FVS402" s="56"/>
      <c r="FVT402" s="56"/>
      <c r="FVU402" s="56"/>
      <c r="FVV402" s="56"/>
      <c r="FVW402" s="56"/>
      <c r="FVX402" s="56"/>
      <c r="FVY402" s="56"/>
      <c r="FVZ402" s="56"/>
      <c r="FWA402" s="56"/>
      <c r="FWB402" s="56"/>
      <c r="FWC402" s="56"/>
      <c r="FWD402" s="56"/>
      <c r="FWE402" s="56"/>
      <c r="FWF402" s="56"/>
      <c r="FWG402" s="56"/>
      <c r="FWH402" s="56"/>
      <c r="FWI402" s="56"/>
      <c r="FWJ402" s="56"/>
      <c r="FWK402" s="56"/>
      <c r="FWL402" s="56"/>
      <c r="FWM402" s="56"/>
      <c r="FWN402" s="56"/>
      <c r="FWO402" s="56"/>
      <c r="FWP402" s="56"/>
      <c r="FWQ402" s="56"/>
      <c r="FWR402" s="56"/>
      <c r="FWS402" s="56"/>
      <c r="FWT402" s="56"/>
      <c r="FWU402" s="56"/>
      <c r="FWV402" s="56"/>
      <c r="FWW402" s="56"/>
      <c r="FWX402" s="56"/>
      <c r="FWY402" s="56"/>
      <c r="FWZ402" s="56"/>
      <c r="FXA402" s="56"/>
      <c r="FXB402" s="56"/>
      <c r="FXC402" s="56"/>
      <c r="FXD402" s="56"/>
      <c r="FXE402" s="56"/>
      <c r="FXF402" s="56"/>
      <c r="FXG402" s="56"/>
      <c r="FXH402" s="56"/>
      <c r="FXI402" s="56"/>
      <c r="FXJ402" s="56"/>
      <c r="FXK402" s="56"/>
      <c r="FXL402" s="56"/>
      <c r="FXM402" s="56"/>
      <c r="FXN402" s="56"/>
      <c r="FXO402" s="56"/>
      <c r="FXP402" s="56"/>
      <c r="FXQ402" s="56"/>
      <c r="FXR402" s="56"/>
      <c r="FXS402" s="56"/>
      <c r="FXT402" s="56"/>
      <c r="FXU402" s="56"/>
      <c r="FXV402" s="56"/>
      <c r="FXW402" s="56"/>
      <c r="FXX402" s="56"/>
      <c r="FXY402" s="56"/>
      <c r="FXZ402" s="56"/>
      <c r="FYA402" s="56"/>
      <c r="FYB402" s="56"/>
      <c r="FYC402" s="56"/>
      <c r="FYD402" s="56"/>
      <c r="FYE402" s="56"/>
      <c r="FYF402" s="56"/>
      <c r="FYG402" s="56"/>
      <c r="FYH402" s="56"/>
      <c r="FYI402" s="56"/>
      <c r="FYJ402" s="56"/>
      <c r="FYK402" s="56"/>
      <c r="FYL402" s="56"/>
      <c r="FYM402" s="56"/>
      <c r="FYN402" s="56"/>
      <c r="FYO402" s="56"/>
      <c r="FYP402" s="56"/>
      <c r="FYQ402" s="56"/>
      <c r="FYR402" s="56"/>
      <c r="FYS402" s="56"/>
      <c r="FYT402" s="56"/>
      <c r="FYU402" s="56"/>
      <c r="FYV402" s="56"/>
      <c r="FYW402" s="56"/>
      <c r="FYX402" s="56"/>
      <c r="FYY402" s="56"/>
      <c r="FYZ402" s="56"/>
      <c r="FZA402" s="56"/>
      <c r="FZB402" s="56"/>
      <c r="FZC402" s="56"/>
      <c r="FZD402" s="56"/>
      <c r="FZE402" s="56"/>
      <c r="FZF402" s="56"/>
      <c r="FZG402" s="56"/>
      <c r="FZH402" s="56"/>
      <c r="FZI402" s="56"/>
      <c r="FZJ402" s="56"/>
      <c r="FZK402" s="56"/>
      <c r="FZL402" s="56"/>
      <c r="FZM402" s="56"/>
      <c r="FZN402" s="56"/>
      <c r="FZO402" s="56"/>
      <c r="FZP402" s="56"/>
      <c r="FZQ402" s="56"/>
      <c r="FZR402" s="56"/>
      <c r="FZS402" s="56"/>
      <c r="FZT402" s="56"/>
      <c r="FZU402" s="56"/>
      <c r="FZV402" s="56"/>
      <c r="FZW402" s="56"/>
      <c r="FZX402" s="56"/>
      <c r="FZY402" s="56"/>
      <c r="FZZ402" s="56"/>
      <c r="GAA402" s="56"/>
      <c r="GAB402" s="56"/>
      <c r="GAC402" s="56"/>
      <c r="GAD402" s="56"/>
      <c r="GAE402" s="56"/>
      <c r="GAF402" s="56"/>
      <c r="GAG402" s="56"/>
      <c r="GAH402" s="56"/>
      <c r="GAI402" s="56"/>
      <c r="GAJ402" s="56"/>
      <c r="GAK402" s="56"/>
      <c r="GAL402" s="56"/>
      <c r="GAM402" s="56"/>
      <c r="GAN402" s="56"/>
      <c r="GAO402" s="56"/>
      <c r="GAP402" s="56"/>
      <c r="GAQ402" s="56"/>
      <c r="GAR402" s="56"/>
      <c r="GAS402" s="56"/>
      <c r="GAT402" s="56"/>
      <c r="GAU402" s="56"/>
      <c r="GAV402" s="56"/>
      <c r="GAW402" s="56"/>
      <c r="GAX402" s="56"/>
      <c r="GAY402" s="56"/>
      <c r="GAZ402" s="56"/>
      <c r="GBA402" s="56"/>
      <c r="GBB402" s="56"/>
      <c r="GBC402" s="56"/>
      <c r="GBD402" s="56"/>
      <c r="GBE402" s="56"/>
      <c r="GBF402" s="56"/>
      <c r="GBG402" s="56"/>
      <c r="GBH402" s="56"/>
      <c r="GBI402" s="56"/>
      <c r="GBJ402" s="56"/>
      <c r="GBK402" s="56"/>
      <c r="GBL402" s="56"/>
      <c r="GBM402" s="56"/>
      <c r="GBN402" s="56"/>
      <c r="GBO402" s="56"/>
      <c r="GBP402" s="56"/>
      <c r="GBQ402" s="56"/>
      <c r="GBR402" s="56"/>
      <c r="GBS402" s="56"/>
      <c r="GBT402" s="56"/>
      <c r="GBU402" s="56"/>
      <c r="GBV402" s="56"/>
      <c r="GBW402" s="56"/>
      <c r="GBX402" s="56"/>
      <c r="GBY402" s="56"/>
      <c r="GBZ402" s="56"/>
      <c r="GCA402" s="56"/>
      <c r="GCB402" s="56"/>
      <c r="GCC402" s="56"/>
      <c r="GCD402" s="56"/>
      <c r="GCE402" s="56"/>
      <c r="GCF402" s="56"/>
      <c r="GCG402" s="56"/>
      <c r="GCH402" s="56"/>
      <c r="GCI402" s="56"/>
      <c r="GCJ402" s="56"/>
      <c r="GCK402" s="56"/>
      <c r="GCL402" s="56"/>
      <c r="GCM402" s="56"/>
      <c r="GCN402" s="56"/>
      <c r="GCO402" s="56"/>
      <c r="GCP402" s="56"/>
      <c r="GCQ402" s="56"/>
      <c r="GCR402" s="56"/>
      <c r="GCS402" s="56"/>
      <c r="GCT402" s="56"/>
      <c r="GCU402" s="56"/>
      <c r="GCV402" s="56"/>
      <c r="GCW402" s="56"/>
      <c r="GCX402" s="56"/>
      <c r="GCY402" s="56"/>
      <c r="GCZ402" s="56"/>
      <c r="GDA402" s="56"/>
      <c r="GDB402" s="56"/>
      <c r="GDC402" s="56"/>
      <c r="GDD402" s="56"/>
      <c r="GDE402" s="56"/>
      <c r="GDF402" s="56"/>
      <c r="GDG402" s="56"/>
      <c r="GDH402" s="56"/>
      <c r="GDI402" s="56"/>
      <c r="GDJ402" s="56"/>
      <c r="GDK402" s="56"/>
      <c r="GDL402" s="56"/>
      <c r="GDM402" s="56"/>
      <c r="GDN402" s="56"/>
      <c r="GDO402" s="56"/>
      <c r="GDP402" s="56"/>
      <c r="GDQ402" s="56"/>
      <c r="GDR402" s="56"/>
      <c r="GDS402" s="56"/>
      <c r="GDT402" s="56"/>
      <c r="GDU402" s="56"/>
      <c r="GDV402" s="56"/>
      <c r="GDW402" s="56"/>
      <c r="GDX402" s="56"/>
      <c r="GDY402" s="56"/>
      <c r="GDZ402" s="56"/>
      <c r="GEA402" s="56"/>
      <c r="GEB402" s="56"/>
      <c r="GEC402" s="56"/>
      <c r="GED402" s="56"/>
      <c r="GEE402" s="56"/>
      <c r="GEF402" s="56"/>
      <c r="GEG402" s="56"/>
      <c r="GEH402" s="56"/>
      <c r="GEI402" s="56"/>
      <c r="GEJ402" s="56"/>
      <c r="GEK402" s="56"/>
      <c r="GEL402" s="56"/>
      <c r="GEM402" s="56"/>
      <c r="GEN402" s="56"/>
      <c r="GEO402" s="56"/>
      <c r="GEP402" s="56"/>
      <c r="GEQ402" s="56"/>
      <c r="GER402" s="56"/>
      <c r="GES402" s="56"/>
      <c r="GET402" s="56"/>
      <c r="GEU402" s="56"/>
      <c r="GEV402" s="56"/>
      <c r="GEW402" s="56"/>
      <c r="GEX402" s="56"/>
      <c r="GEY402" s="56"/>
      <c r="GEZ402" s="56"/>
      <c r="GFA402" s="56"/>
      <c r="GFB402" s="56"/>
      <c r="GFC402" s="56"/>
      <c r="GFD402" s="56"/>
      <c r="GFE402" s="56"/>
      <c r="GFF402" s="56"/>
      <c r="GFG402" s="56"/>
      <c r="GFH402" s="56"/>
      <c r="GFI402" s="56"/>
      <c r="GFJ402" s="56"/>
      <c r="GFK402" s="56"/>
      <c r="GFL402" s="56"/>
      <c r="GFM402" s="56"/>
      <c r="GFN402" s="56"/>
      <c r="GFO402" s="56"/>
      <c r="GFP402" s="56"/>
      <c r="GFQ402" s="56"/>
      <c r="GFR402" s="56"/>
      <c r="GFS402" s="56"/>
      <c r="GFT402" s="56"/>
      <c r="GFU402" s="56"/>
      <c r="GFV402" s="56"/>
      <c r="GFW402" s="56"/>
      <c r="GFX402" s="56"/>
      <c r="GFY402" s="56"/>
      <c r="GFZ402" s="56"/>
      <c r="GGA402" s="56"/>
      <c r="GGB402" s="56"/>
      <c r="GGC402" s="56"/>
      <c r="GGD402" s="56"/>
      <c r="GGE402" s="56"/>
      <c r="GGF402" s="56"/>
      <c r="GGG402" s="56"/>
      <c r="GGH402" s="56"/>
      <c r="GGI402" s="56"/>
      <c r="GGJ402" s="56"/>
      <c r="GGK402" s="56"/>
      <c r="GGL402" s="56"/>
      <c r="GGM402" s="56"/>
      <c r="GGN402" s="56"/>
      <c r="GGO402" s="56"/>
      <c r="GGP402" s="56"/>
      <c r="GGQ402" s="56"/>
      <c r="GGR402" s="56"/>
      <c r="GGS402" s="56"/>
      <c r="GGT402" s="56"/>
      <c r="GGU402" s="56"/>
      <c r="GGV402" s="56"/>
      <c r="GGW402" s="56"/>
      <c r="GGX402" s="56"/>
      <c r="GGY402" s="56"/>
      <c r="GGZ402" s="56"/>
      <c r="GHA402" s="56"/>
      <c r="GHB402" s="56"/>
      <c r="GHC402" s="56"/>
      <c r="GHD402" s="56"/>
      <c r="GHE402" s="56"/>
      <c r="GHF402" s="56"/>
      <c r="GHG402" s="56"/>
      <c r="GHH402" s="56"/>
      <c r="GHI402" s="56"/>
      <c r="GHJ402" s="56"/>
      <c r="GHK402" s="56"/>
      <c r="GHL402" s="56"/>
      <c r="GHM402" s="56"/>
      <c r="GHN402" s="56"/>
      <c r="GHO402" s="56"/>
      <c r="GHP402" s="56"/>
      <c r="GHQ402" s="56"/>
      <c r="GHR402" s="56"/>
      <c r="GHS402" s="56"/>
      <c r="GHT402" s="56"/>
      <c r="GHU402" s="56"/>
      <c r="GHV402" s="56"/>
      <c r="GHW402" s="56"/>
      <c r="GHX402" s="56"/>
      <c r="GHY402" s="56"/>
      <c r="GHZ402" s="56"/>
      <c r="GIA402" s="56"/>
      <c r="GIB402" s="56"/>
      <c r="GIC402" s="56"/>
      <c r="GID402" s="56"/>
      <c r="GIE402" s="56"/>
      <c r="GIF402" s="56"/>
      <c r="GIG402" s="56"/>
      <c r="GIH402" s="56"/>
      <c r="GII402" s="56"/>
      <c r="GIJ402" s="56"/>
      <c r="GIK402" s="56"/>
      <c r="GIL402" s="56"/>
      <c r="GIM402" s="56"/>
      <c r="GIN402" s="56"/>
      <c r="GIO402" s="56"/>
      <c r="GIP402" s="56"/>
      <c r="GIQ402" s="56"/>
      <c r="GIR402" s="56"/>
      <c r="GIS402" s="56"/>
      <c r="GIT402" s="56"/>
      <c r="GIU402" s="56"/>
      <c r="GIV402" s="56"/>
      <c r="GIW402" s="56"/>
      <c r="GIX402" s="56"/>
      <c r="GIY402" s="56"/>
      <c r="GIZ402" s="56"/>
      <c r="GJA402" s="56"/>
      <c r="GJB402" s="56"/>
      <c r="GJC402" s="56"/>
      <c r="GJD402" s="56"/>
      <c r="GJE402" s="56"/>
      <c r="GJF402" s="56"/>
      <c r="GJG402" s="56"/>
      <c r="GJH402" s="56"/>
      <c r="GJI402" s="56"/>
      <c r="GJJ402" s="56"/>
      <c r="GJK402" s="56"/>
      <c r="GJL402" s="56"/>
      <c r="GJM402" s="56"/>
      <c r="GJN402" s="56"/>
      <c r="GJO402" s="56"/>
      <c r="GJP402" s="56"/>
      <c r="GJQ402" s="56"/>
      <c r="GJR402" s="56"/>
      <c r="GJS402" s="56"/>
      <c r="GJT402" s="56"/>
      <c r="GJU402" s="56"/>
      <c r="GJV402" s="56"/>
      <c r="GJW402" s="56"/>
      <c r="GJX402" s="56"/>
      <c r="GJY402" s="56"/>
      <c r="GJZ402" s="56"/>
      <c r="GKA402" s="56"/>
      <c r="GKB402" s="56"/>
      <c r="GKC402" s="56"/>
      <c r="GKD402" s="56"/>
      <c r="GKE402" s="56"/>
      <c r="GKF402" s="56"/>
      <c r="GKG402" s="56"/>
      <c r="GKH402" s="56"/>
      <c r="GKI402" s="56"/>
      <c r="GKJ402" s="56"/>
      <c r="GKK402" s="56"/>
      <c r="GKL402" s="56"/>
      <c r="GKM402" s="56"/>
      <c r="GKN402" s="56"/>
      <c r="GKO402" s="56"/>
      <c r="GKP402" s="56"/>
      <c r="GKQ402" s="56"/>
      <c r="GKR402" s="56"/>
      <c r="GKS402" s="56"/>
      <c r="GKT402" s="56"/>
      <c r="GKU402" s="56"/>
      <c r="GKV402" s="56"/>
      <c r="GKW402" s="56"/>
      <c r="GKX402" s="56"/>
      <c r="GKY402" s="56"/>
      <c r="GKZ402" s="56"/>
      <c r="GLA402" s="56"/>
      <c r="GLB402" s="56"/>
      <c r="GLC402" s="56"/>
      <c r="GLD402" s="56"/>
      <c r="GLE402" s="56"/>
      <c r="GLF402" s="56"/>
      <c r="GLG402" s="56"/>
      <c r="GLH402" s="56"/>
      <c r="GLI402" s="56"/>
      <c r="GLJ402" s="56"/>
      <c r="GLK402" s="56"/>
      <c r="GLL402" s="56"/>
      <c r="GLM402" s="56"/>
      <c r="GLN402" s="56"/>
      <c r="GLO402" s="56"/>
      <c r="GLP402" s="56"/>
      <c r="GLQ402" s="56"/>
      <c r="GLR402" s="56"/>
      <c r="GLS402" s="56"/>
      <c r="GLT402" s="56"/>
      <c r="GLU402" s="56"/>
      <c r="GLV402" s="56"/>
      <c r="GLW402" s="56"/>
      <c r="GLX402" s="56"/>
      <c r="GLY402" s="56"/>
      <c r="GLZ402" s="56"/>
      <c r="GMA402" s="56"/>
      <c r="GMB402" s="56"/>
      <c r="GMC402" s="56"/>
      <c r="GMD402" s="56"/>
      <c r="GME402" s="56"/>
      <c r="GMF402" s="56"/>
      <c r="GMG402" s="56"/>
      <c r="GMH402" s="56"/>
      <c r="GMI402" s="56"/>
      <c r="GMJ402" s="56"/>
      <c r="GMK402" s="56"/>
      <c r="GML402" s="56"/>
      <c r="GMM402" s="56"/>
      <c r="GMN402" s="56"/>
      <c r="GMO402" s="56"/>
      <c r="GMP402" s="56"/>
      <c r="GMQ402" s="56"/>
      <c r="GMR402" s="56"/>
      <c r="GMS402" s="56"/>
      <c r="GMT402" s="56"/>
      <c r="GMU402" s="56"/>
      <c r="GMV402" s="56"/>
      <c r="GMW402" s="56"/>
      <c r="GMX402" s="56"/>
      <c r="GMY402" s="56"/>
      <c r="GMZ402" s="56"/>
      <c r="GNA402" s="56"/>
      <c r="GNB402" s="56"/>
      <c r="GNC402" s="56"/>
      <c r="GND402" s="56"/>
      <c r="GNE402" s="56"/>
      <c r="GNF402" s="56"/>
      <c r="GNG402" s="56"/>
      <c r="GNH402" s="56"/>
      <c r="GNI402" s="56"/>
      <c r="GNJ402" s="56"/>
      <c r="GNK402" s="56"/>
      <c r="GNL402" s="56"/>
      <c r="GNM402" s="56"/>
      <c r="GNN402" s="56"/>
      <c r="GNO402" s="56"/>
      <c r="GNP402" s="56"/>
      <c r="GNQ402" s="56"/>
      <c r="GNR402" s="56"/>
      <c r="GNS402" s="56"/>
      <c r="GNT402" s="56"/>
      <c r="GNU402" s="56"/>
      <c r="GNV402" s="56"/>
      <c r="GNW402" s="56"/>
      <c r="GNX402" s="56"/>
      <c r="GNY402" s="56"/>
      <c r="GNZ402" s="56"/>
      <c r="GOA402" s="56"/>
      <c r="GOB402" s="56"/>
      <c r="GOC402" s="56"/>
      <c r="GOD402" s="56"/>
      <c r="GOE402" s="56"/>
      <c r="GOF402" s="56"/>
      <c r="GOG402" s="56"/>
      <c r="GOH402" s="56"/>
      <c r="GOI402" s="56"/>
      <c r="GOJ402" s="56"/>
      <c r="GOK402" s="56"/>
      <c r="GOL402" s="56"/>
      <c r="GOM402" s="56"/>
      <c r="GON402" s="56"/>
      <c r="GOO402" s="56"/>
      <c r="GOP402" s="56"/>
      <c r="GOQ402" s="56"/>
      <c r="GOR402" s="56"/>
      <c r="GOS402" s="56"/>
      <c r="GOT402" s="56"/>
      <c r="GOU402" s="56"/>
      <c r="GOV402" s="56"/>
      <c r="GOW402" s="56"/>
      <c r="GOX402" s="56"/>
      <c r="GOY402" s="56"/>
      <c r="GOZ402" s="56"/>
      <c r="GPA402" s="56"/>
      <c r="GPB402" s="56"/>
      <c r="GPC402" s="56"/>
      <c r="GPD402" s="56"/>
      <c r="GPE402" s="56"/>
      <c r="GPF402" s="56"/>
      <c r="GPG402" s="56"/>
      <c r="GPH402" s="56"/>
      <c r="GPI402" s="56"/>
      <c r="GPJ402" s="56"/>
      <c r="GPK402" s="56"/>
      <c r="GPL402" s="56"/>
      <c r="GPM402" s="56"/>
      <c r="GPN402" s="56"/>
      <c r="GPO402" s="56"/>
      <c r="GPP402" s="56"/>
      <c r="GPQ402" s="56"/>
      <c r="GPR402" s="56"/>
      <c r="GPS402" s="56"/>
      <c r="GPT402" s="56"/>
      <c r="GPU402" s="56"/>
      <c r="GPV402" s="56"/>
      <c r="GPW402" s="56"/>
      <c r="GPX402" s="56"/>
      <c r="GPY402" s="56"/>
      <c r="GPZ402" s="56"/>
      <c r="GQA402" s="56"/>
      <c r="GQB402" s="56"/>
      <c r="GQC402" s="56"/>
      <c r="GQD402" s="56"/>
      <c r="GQE402" s="56"/>
      <c r="GQF402" s="56"/>
      <c r="GQG402" s="56"/>
      <c r="GQH402" s="56"/>
      <c r="GQI402" s="56"/>
      <c r="GQJ402" s="56"/>
      <c r="GQK402" s="56"/>
      <c r="GQL402" s="56"/>
      <c r="GQM402" s="56"/>
      <c r="GQN402" s="56"/>
      <c r="GQO402" s="56"/>
      <c r="GQP402" s="56"/>
      <c r="GQQ402" s="56"/>
      <c r="GQR402" s="56"/>
      <c r="GQS402" s="56"/>
      <c r="GQT402" s="56"/>
      <c r="GQU402" s="56"/>
      <c r="GQV402" s="56"/>
      <c r="GQW402" s="56"/>
      <c r="GQX402" s="56"/>
      <c r="GQY402" s="56"/>
      <c r="GQZ402" s="56"/>
      <c r="GRA402" s="56"/>
      <c r="GRB402" s="56"/>
      <c r="GRC402" s="56"/>
      <c r="GRD402" s="56"/>
      <c r="GRE402" s="56"/>
      <c r="GRF402" s="56"/>
      <c r="GRG402" s="56"/>
      <c r="GRH402" s="56"/>
      <c r="GRI402" s="56"/>
      <c r="GRJ402" s="56"/>
      <c r="GRK402" s="56"/>
      <c r="GRL402" s="56"/>
      <c r="GRM402" s="56"/>
      <c r="GRN402" s="56"/>
      <c r="GRO402" s="56"/>
      <c r="GRP402" s="56"/>
      <c r="GRQ402" s="56"/>
      <c r="GRR402" s="56"/>
      <c r="GRS402" s="56"/>
      <c r="GRT402" s="56"/>
      <c r="GRU402" s="56"/>
      <c r="GRV402" s="56"/>
      <c r="GRW402" s="56"/>
      <c r="GRX402" s="56"/>
      <c r="GRY402" s="56"/>
      <c r="GRZ402" s="56"/>
      <c r="GSA402" s="56"/>
      <c r="GSB402" s="56"/>
      <c r="GSC402" s="56"/>
      <c r="GSD402" s="56"/>
      <c r="GSE402" s="56"/>
      <c r="GSF402" s="56"/>
      <c r="GSG402" s="56"/>
      <c r="GSH402" s="56"/>
      <c r="GSI402" s="56"/>
      <c r="GSJ402" s="56"/>
      <c r="GSK402" s="56"/>
      <c r="GSL402" s="56"/>
      <c r="GSM402" s="56"/>
      <c r="GSN402" s="56"/>
      <c r="GSO402" s="56"/>
      <c r="GSP402" s="56"/>
      <c r="GSQ402" s="56"/>
      <c r="GSR402" s="56"/>
      <c r="GSS402" s="56"/>
      <c r="GST402" s="56"/>
      <c r="GSU402" s="56"/>
      <c r="GSV402" s="56"/>
      <c r="GSW402" s="56"/>
      <c r="GSX402" s="56"/>
      <c r="GSY402" s="56"/>
      <c r="GSZ402" s="56"/>
      <c r="GTA402" s="56"/>
      <c r="GTB402" s="56"/>
      <c r="GTC402" s="56"/>
      <c r="GTD402" s="56"/>
      <c r="GTE402" s="56"/>
      <c r="GTF402" s="56"/>
      <c r="GTG402" s="56"/>
      <c r="GTH402" s="56"/>
      <c r="GTI402" s="56"/>
      <c r="GTJ402" s="56"/>
      <c r="GTK402" s="56"/>
      <c r="GTL402" s="56"/>
      <c r="GTM402" s="56"/>
      <c r="GTN402" s="56"/>
      <c r="GTO402" s="56"/>
      <c r="GTP402" s="56"/>
      <c r="GTQ402" s="56"/>
      <c r="GTR402" s="56"/>
      <c r="GTS402" s="56"/>
      <c r="GTT402" s="56"/>
      <c r="GTU402" s="56"/>
      <c r="GTV402" s="56"/>
      <c r="GTW402" s="56"/>
      <c r="GTX402" s="56"/>
      <c r="GTY402" s="56"/>
      <c r="GTZ402" s="56"/>
      <c r="GUA402" s="56"/>
      <c r="GUB402" s="56"/>
      <c r="GUC402" s="56"/>
      <c r="GUD402" s="56"/>
      <c r="GUE402" s="56"/>
      <c r="GUF402" s="56"/>
      <c r="GUG402" s="56"/>
      <c r="GUH402" s="56"/>
      <c r="GUI402" s="56"/>
      <c r="GUJ402" s="56"/>
      <c r="GUK402" s="56"/>
      <c r="GUL402" s="56"/>
      <c r="GUM402" s="56"/>
      <c r="GUN402" s="56"/>
      <c r="GUO402" s="56"/>
      <c r="GUP402" s="56"/>
      <c r="GUQ402" s="56"/>
      <c r="GUR402" s="56"/>
      <c r="GUS402" s="56"/>
      <c r="GUT402" s="56"/>
      <c r="GUU402" s="56"/>
      <c r="GUV402" s="56"/>
      <c r="GUW402" s="56"/>
      <c r="GUX402" s="56"/>
      <c r="GUY402" s="56"/>
      <c r="GUZ402" s="56"/>
      <c r="GVA402" s="56"/>
      <c r="GVB402" s="56"/>
      <c r="GVC402" s="56"/>
      <c r="GVD402" s="56"/>
      <c r="GVE402" s="56"/>
      <c r="GVF402" s="56"/>
      <c r="GVG402" s="56"/>
      <c r="GVH402" s="56"/>
      <c r="GVI402" s="56"/>
      <c r="GVJ402" s="56"/>
      <c r="GVK402" s="56"/>
      <c r="GVL402" s="56"/>
      <c r="GVM402" s="56"/>
      <c r="GVN402" s="56"/>
      <c r="GVO402" s="56"/>
      <c r="GVP402" s="56"/>
      <c r="GVQ402" s="56"/>
      <c r="GVR402" s="56"/>
      <c r="GVS402" s="56"/>
      <c r="GVT402" s="56"/>
      <c r="GVU402" s="56"/>
      <c r="GVV402" s="56"/>
      <c r="GVW402" s="56"/>
      <c r="GVX402" s="56"/>
      <c r="GVY402" s="56"/>
      <c r="GVZ402" s="56"/>
      <c r="GWA402" s="56"/>
      <c r="GWB402" s="56"/>
      <c r="GWC402" s="56"/>
      <c r="GWD402" s="56"/>
      <c r="GWE402" s="56"/>
      <c r="GWF402" s="56"/>
      <c r="GWG402" s="56"/>
      <c r="GWH402" s="56"/>
      <c r="GWI402" s="56"/>
      <c r="GWJ402" s="56"/>
      <c r="GWK402" s="56"/>
      <c r="GWL402" s="56"/>
      <c r="GWM402" s="56"/>
      <c r="GWN402" s="56"/>
      <c r="GWO402" s="56"/>
      <c r="GWP402" s="56"/>
      <c r="GWQ402" s="56"/>
      <c r="GWR402" s="56"/>
      <c r="GWS402" s="56"/>
      <c r="GWT402" s="56"/>
      <c r="GWU402" s="56"/>
      <c r="GWV402" s="56"/>
      <c r="GWW402" s="56"/>
      <c r="GWX402" s="56"/>
      <c r="GWY402" s="56"/>
      <c r="GWZ402" s="56"/>
      <c r="GXA402" s="56"/>
      <c r="GXB402" s="56"/>
      <c r="GXC402" s="56"/>
      <c r="GXD402" s="56"/>
      <c r="GXE402" s="56"/>
      <c r="GXF402" s="56"/>
      <c r="GXG402" s="56"/>
      <c r="GXH402" s="56"/>
      <c r="GXI402" s="56"/>
      <c r="GXJ402" s="56"/>
      <c r="GXK402" s="56"/>
      <c r="GXL402" s="56"/>
      <c r="GXM402" s="56"/>
      <c r="GXN402" s="56"/>
      <c r="GXO402" s="56"/>
      <c r="GXP402" s="56"/>
      <c r="GXQ402" s="56"/>
      <c r="GXR402" s="56"/>
      <c r="GXS402" s="56"/>
      <c r="GXT402" s="56"/>
      <c r="GXU402" s="56"/>
      <c r="GXV402" s="56"/>
      <c r="GXW402" s="56"/>
      <c r="GXX402" s="56"/>
      <c r="GXY402" s="56"/>
      <c r="GXZ402" s="56"/>
      <c r="GYA402" s="56"/>
      <c r="GYB402" s="56"/>
      <c r="GYC402" s="56"/>
      <c r="GYD402" s="56"/>
      <c r="GYE402" s="56"/>
      <c r="GYF402" s="56"/>
      <c r="GYG402" s="56"/>
      <c r="GYH402" s="56"/>
      <c r="GYI402" s="56"/>
      <c r="GYJ402" s="56"/>
      <c r="GYK402" s="56"/>
      <c r="GYL402" s="56"/>
      <c r="GYM402" s="56"/>
      <c r="GYN402" s="56"/>
      <c r="GYO402" s="56"/>
      <c r="GYP402" s="56"/>
      <c r="GYQ402" s="56"/>
      <c r="GYR402" s="56"/>
      <c r="GYS402" s="56"/>
      <c r="GYT402" s="56"/>
      <c r="GYU402" s="56"/>
      <c r="GYV402" s="56"/>
      <c r="GYW402" s="56"/>
      <c r="GYX402" s="56"/>
      <c r="GYY402" s="56"/>
      <c r="GYZ402" s="56"/>
      <c r="GZA402" s="56"/>
      <c r="GZB402" s="56"/>
      <c r="GZC402" s="56"/>
      <c r="GZD402" s="56"/>
      <c r="GZE402" s="56"/>
      <c r="GZF402" s="56"/>
      <c r="GZG402" s="56"/>
      <c r="GZH402" s="56"/>
      <c r="GZI402" s="56"/>
      <c r="GZJ402" s="56"/>
      <c r="GZK402" s="56"/>
      <c r="GZL402" s="56"/>
      <c r="GZM402" s="56"/>
      <c r="GZN402" s="56"/>
      <c r="GZO402" s="56"/>
      <c r="GZP402" s="56"/>
      <c r="GZQ402" s="56"/>
      <c r="GZR402" s="56"/>
      <c r="GZS402" s="56"/>
      <c r="GZT402" s="56"/>
      <c r="GZU402" s="56"/>
      <c r="GZV402" s="56"/>
      <c r="GZW402" s="56"/>
      <c r="GZX402" s="56"/>
      <c r="GZY402" s="56"/>
      <c r="GZZ402" s="56"/>
      <c r="HAA402" s="56"/>
      <c r="HAB402" s="56"/>
      <c r="HAC402" s="56"/>
      <c r="HAD402" s="56"/>
      <c r="HAE402" s="56"/>
      <c r="HAF402" s="56"/>
      <c r="HAG402" s="56"/>
      <c r="HAH402" s="56"/>
      <c r="HAI402" s="56"/>
      <c r="HAJ402" s="56"/>
      <c r="HAK402" s="56"/>
      <c r="HAL402" s="56"/>
      <c r="HAM402" s="56"/>
      <c r="HAN402" s="56"/>
      <c r="HAO402" s="56"/>
      <c r="HAP402" s="56"/>
      <c r="HAQ402" s="56"/>
      <c r="HAR402" s="56"/>
      <c r="HAS402" s="56"/>
      <c r="HAT402" s="56"/>
      <c r="HAU402" s="56"/>
      <c r="HAV402" s="56"/>
      <c r="HAW402" s="56"/>
      <c r="HAX402" s="56"/>
      <c r="HAY402" s="56"/>
      <c r="HAZ402" s="56"/>
      <c r="HBA402" s="56"/>
      <c r="HBB402" s="56"/>
      <c r="HBC402" s="56"/>
      <c r="HBD402" s="56"/>
      <c r="HBE402" s="56"/>
      <c r="HBF402" s="56"/>
      <c r="HBG402" s="56"/>
      <c r="HBH402" s="56"/>
      <c r="HBI402" s="56"/>
      <c r="HBJ402" s="56"/>
      <c r="HBK402" s="56"/>
      <c r="HBL402" s="56"/>
      <c r="HBM402" s="56"/>
      <c r="HBN402" s="56"/>
      <c r="HBO402" s="56"/>
      <c r="HBP402" s="56"/>
      <c r="HBQ402" s="56"/>
      <c r="HBR402" s="56"/>
      <c r="HBS402" s="56"/>
      <c r="HBT402" s="56"/>
      <c r="HBU402" s="56"/>
      <c r="HBV402" s="56"/>
      <c r="HBW402" s="56"/>
      <c r="HBX402" s="56"/>
      <c r="HBY402" s="56"/>
      <c r="HBZ402" s="56"/>
      <c r="HCA402" s="56"/>
      <c r="HCB402" s="56"/>
      <c r="HCC402" s="56"/>
      <c r="HCD402" s="56"/>
      <c r="HCE402" s="56"/>
      <c r="HCF402" s="56"/>
      <c r="HCG402" s="56"/>
      <c r="HCH402" s="56"/>
      <c r="HCI402" s="56"/>
      <c r="HCJ402" s="56"/>
      <c r="HCK402" s="56"/>
      <c r="HCL402" s="56"/>
      <c r="HCM402" s="56"/>
      <c r="HCN402" s="56"/>
      <c r="HCO402" s="56"/>
      <c r="HCP402" s="56"/>
      <c r="HCQ402" s="56"/>
      <c r="HCR402" s="56"/>
      <c r="HCS402" s="56"/>
      <c r="HCT402" s="56"/>
      <c r="HCU402" s="56"/>
      <c r="HCV402" s="56"/>
      <c r="HCW402" s="56"/>
      <c r="HCX402" s="56"/>
      <c r="HCY402" s="56"/>
      <c r="HCZ402" s="56"/>
      <c r="HDA402" s="56"/>
      <c r="HDB402" s="56"/>
      <c r="HDC402" s="56"/>
      <c r="HDD402" s="56"/>
      <c r="HDE402" s="56"/>
      <c r="HDF402" s="56"/>
      <c r="HDG402" s="56"/>
      <c r="HDH402" s="56"/>
      <c r="HDI402" s="56"/>
      <c r="HDJ402" s="56"/>
      <c r="HDK402" s="56"/>
      <c r="HDL402" s="56"/>
      <c r="HDM402" s="56"/>
      <c r="HDN402" s="56"/>
      <c r="HDO402" s="56"/>
      <c r="HDP402" s="56"/>
      <c r="HDQ402" s="56"/>
      <c r="HDR402" s="56"/>
      <c r="HDS402" s="56"/>
      <c r="HDT402" s="56"/>
      <c r="HDU402" s="56"/>
      <c r="HDV402" s="56"/>
      <c r="HDW402" s="56"/>
      <c r="HDX402" s="56"/>
      <c r="HDY402" s="56"/>
      <c r="HDZ402" s="56"/>
      <c r="HEA402" s="56"/>
      <c r="HEB402" s="56"/>
      <c r="HEC402" s="56"/>
      <c r="HED402" s="56"/>
      <c r="HEE402" s="56"/>
      <c r="HEF402" s="56"/>
      <c r="HEG402" s="56"/>
      <c r="HEH402" s="56"/>
      <c r="HEI402" s="56"/>
      <c r="HEJ402" s="56"/>
      <c r="HEK402" s="56"/>
      <c r="HEL402" s="56"/>
      <c r="HEM402" s="56"/>
      <c r="HEN402" s="56"/>
      <c r="HEO402" s="56"/>
      <c r="HEP402" s="56"/>
      <c r="HEQ402" s="56"/>
      <c r="HER402" s="56"/>
      <c r="HES402" s="56"/>
      <c r="HET402" s="56"/>
      <c r="HEU402" s="56"/>
      <c r="HEV402" s="56"/>
      <c r="HEW402" s="56"/>
      <c r="HEX402" s="56"/>
      <c r="HEY402" s="56"/>
      <c r="HEZ402" s="56"/>
      <c r="HFA402" s="56"/>
      <c r="HFB402" s="56"/>
      <c r="HFC402" s="56"/>
      <c r="HFD402" s="56"/>
      <c r="HFE402" s="56"/>
      <c r="HFF402" s="56"/>
      <c r="HFG402" s="56"/>
      <c r="HFH402" s="56"/>
      <c r="HFI402" s="56"/>
      <c r="HFJ402" s="56"/>
      <c r="HFK402" s="56"/>
      <c r="HFL402" s="56"/>
      <c r="HFM402" s="56"/>
      <c r="HFN402" s="56"/>
      <c r="HFO402" s="56"/>
      <c r="HFP402" s="56"/>
      <c r="HFQ402" s="56"/>
      <c r="HFR402" s="56"/>
      <c r="HFS402" s="56"/>
      <c r="HFT402" s="56"/>
      <c r="HFU402" s="56"/>
      <c r="HFV402" s="56"/>
      <c r="HFW402" s="56"/>
      <c r="HFX402" s="56"/>
      <c r="HFY402" s="56"/>
      <c r="HFZ402" s="56"/>
      <c r="HGA402" s="56"/>
      <c r="HGB402" s="56"/>
      <c r="HGC402" s="56"/>
      <c r="HGD402" s="56"/>
      <c r="HGE402" s="56"/>
      <c r="HGF402" s="56"/>
      <c r="HGG402" s="56"/>
      <c r="HGH402" s="56"/>
      <c r="HGI402" s="56"/>
      <c r="HGJ402" s="56"/>
      <c r="HGK402" s="56"/>
      <c r="HGL402" s="56"/>
      <c r="HGM402" s="56"/>
      <c r="HGN402" s="56"/>
      <c r="HGO402" s="56"/>
      <c r="HGP402" s="56"/>
      <c r="HGQ402" s="56"/>
      <c r="HGR402" s="56"/>
      <c r="HGS402" s="56"/>
      <c r="HGT402" s="56"/>
      <c r="HGU402" s="56"/>
      <c r="HGV402" s="56"/>
      <c r="HGW402" s="56"/>
      <c r="HGX402" s="56"/>
      <c r="HGY402" s="56"/>
      <c r="HGZ402" s="56"/>
      <c r="HHA402" s="56"/>
      <c r="HHB402" s="56"/>
      <c r="HHC402" s="56"/>
      <c r="HHD402" s="56"/>
      <c r="HHE402" s="56"/>
      <c r="HHF402" s="56"/>
      <c r="HHG402" s="56"/>
      <c r="HHH402" s="56"/>
      <c r="HHI402" s="56"/>
      <c r="HHJ402" s="56"/>
      <c r="HHK402" s="56"/>
      <c r="HHL402" s="56"/>
      <c r="HHM402" s="56"/>
      <c r="HHN402" s="56"/>
      <c r="HHO402" s="56"/>
      <c r="HHP402" s="56"/>
      <c r="HHQ402" s="56"/>
      <c r="HHR402" s="56"/>
      <c r="HHS402" s="56"/>
      <c r="HHT402" s="56"/>
      <c r="HHU402" s="56"/>
      <c r="HHV402" s="56"/>
      <c r="HHW402" s="56"/>
      <c r="HHX402" s="56"/>
      <c r="HHY402" s="56"/>
      <c r="HHZ402" s="56"/>
      <c r="HIA402" s="56"/>
      <c r="HIB402" s="56"/>
      <c r="HIC402" s="56"/>
      <c r="HID402" s="56"/>
      <c r="HIE402" s="56"/>
      <c r="HIF402" s="56"/>
      <c r="HIG402" s="56"/>
      <c r="HIH402" s="56"/>
      <c r="HII402" s="56"/>
      <c r="HIJ402" s="56"/>
      <c r="HIK402" s="56"/>
      <c r="HIL402" s="56"/>
      <c r="HIM402" s="56"/>
      <c r="HIN402" s="56"/>
      <c r="HIO402" s="56"/>
      <c r="HIP402" s="56"/>
      <c r="HIQ402" s="56"/>
      <c r="HIR402" s="56"/>
      <c r="HIS402" s="56"/>
      <c r="HIT402" s="56"/>
      <c r="HIU402" s="56"/>
      <c r="HIV402" s="56"/>
      <c r="HIW402" s="56"/>
      <c r="HIX402" s="56"/>
      <c r="HIY402" s="56"/>
      <c r="HIZ402" s="56"/>
      <c r="HJA402" s="56"/>
      <c r="HJB402" s="56"/>
      <c r="HJC402" s="56"/>
      <c r="HJD402" s="56"/>
      <c r="HJE402" s="56"/>
      <c r="HJF402" s="56"/>
      <c r="HJG402" s="56"/>
      <c r="HJH402" s="56"/>
      <c r="HJI402" s="56"/>
      <c r="HJJ402" s="56"/>
      <c r="HJK402" s="56"/>
      <c r="HJL402" s="56"/>
      <c r="HJM402" s="56"/>
      <c r="HJN402" s="56"/>
      <c r="HJO402" s="56"/>
      <c r="HJP402" s="56"/>
      <c r="HJQ402" s="56"/>
      <c r="HJR402" s="56"/>
      <c r="HJS402" s="56"/>
      <c r="HJT402" s="56"/>
      <c r="HJU402" s="56"/>
      <c r="HJV402" s="56"/>
      <c r="HJW402" s="56"/>
      <c r="HJX402" s="56"/>
      <c r="HJY402" s="56"/>
      <c r="HJZ402" s="56"/>
      <c r="HKA402" s="56"/>
      <c r="HKB402" s="56"/>
      <c r="HKC402" s="56"/>
      <c r="HKD402" s="56"/>
      <c r="HKE402" s="56"/>
      <c r="HKF402" s="56"/>
      <c r="HKG402" s="56"/>
      <c r="HKH402" s="56"/>
      <c r="HKI402" s="56"/>
      <c r="HKJ402" s="56"/>
      <c r="HKK402" s="56"/>
      <c r="HKL402" s="56"/>
      <c r="HKM402" s="56"/>
      <c r="HKN402" s="56"/>
      <c r="HKO402" s="56"/>
      <c r="HKP402" s="56"/>
      <c r="HKQ402" s="56"/>
      <c r="HKR402" s="56"/>
      <c r="HKS402" s="56"/>
      <c r="HKT402" s="56"/>
      <c r="HKU402" s="56"/>
      <c r="HKV402" s="56"/>
      <c r="HKW402" s="56"/>
      <c r="HKX402" s="56"/>
      <c r="HKY402" s="56"/>
      <c r="HKZ402" s="56"/>
      <c r="HLA402" s="56"/>
      <c r="HLB402" s="56"/>
      <c r="HLC402" s="56"/>
      <c r="HLD402" s="56"/>
      <c r="HLE402" s="56"/>
      <c r="HLF402" s="56"/>
      <c r="HLG402" s="56"/>
      <c r="HLH402" s="56"/>
      <c r="HLI402" s="56"/>
      <c r="HLJ402" s="56"/>
      <c r="HLK402" s="56"/>
      <c r="HLL402" s="56"/>
      <c r="HLM402" s="56"/>
      <c r="HLN402" s="56"/>
      <c r="HLO402" s="56"/>
      <c r="HLP402" s="56"/>
      <c r="HLQ402" s="56"/>
      <c r="HLR402" s="56"/>
      <c r="HLS402" s="56"/>
      <c r="HLT402" s="56"/>
      <c r="HLU402" s="56"/>
      <c r="HLV402" s="56"/>
      <c r="HLW402" s="56"/>
      <c r="HLX402" s="56"/>
      <c r="HLY402" s="56"/>
      <c r="HLZ402" s="56"/>
      <c r="HMA402" s="56"/>
      <c r="HMB402" s="56"/>
      <c r="HMC402" s="56"/>
      <c r="HMD402" s="56"/>
      <c r="HME402" s="56"/>
      <c r="HMF402" s="56"/>
      <c r="HMG402" s="56"/>
      <c r="HMH402" s="56"/>
      <c r="HMI402" s="56"/>
      <c r="HMJ402" s="56"/>
      <c r="HMK402" s="56"/>
      <c r="HML402" s="56"/>
      <c r="HMM402" s="56"/>
      <c r="HMN402" s="56"/>
      <c r="HMO402" s="56"/>
      <c r="HMP402" s="56"/>
      <c r="HMQ402" s="56"/>
      <c r="HMR402" s="56"/>
      <c r="HMS402" s="56"/>
      <c r="HMT402" s="56"/>
      <c r="HMU402" s="56"/>
      <c r="HMV402" s="56"/>
      <c r="HMW402" s="56"/>
      <c r="HMX402" s="56"/>
      <c r="HMY402" s="56"/>
      <c r="HMZ402" s="56"/>
      <c r="HNA402" s="56"/>
      <c r="HNB402" s="56"/>
      <c r="HNC402" s="56"/>
      <c r="HND402" s="56"/>
      <c r="HNE402" s="56"/>
      <c r="HNF402" s="56"/>
      <c r="HNG402" s="56"/>
      <c r="HNH402" s="56"/>
      <c r="HNI402" s="56"/>
      <c r="HNJ402" s="56"/>
      <c r="HNK402" s="56"/>
      <c r="HNL402" s="56"/>
      <c r="HNM402" s="56"/>
      <c r="HNN402" s="56"/>
      <c r="HNO402" s="56"/>
      <c r="HNP402" s="56"/>
      <c r="HNQ402" s="56"/>
      <c r="HNR402" s="56"/>
      <c r="HNS402" s="56"/>
      <c r="HNT402" s="56"/>
      <c r="HNU402" s="56"/>
      <c r="HNV402" s="56"/>
      <c r="HNW402" s="56"/>
      <c r="HNX402" s="56"/>
      <c r="HNY402" s="56"/>
      <c r="HNZ402" s="56"/>
      <c r="HOA402" s="56"/>
      <c r="HOB402" s="56"/>
      <c r="HOC402" s="56"/>
      <c r="HOD402" s="56"/>
      <c r="HOE402" s="56"/>
      <c r="HOF402" s="56"/>
      <c r="HOG402" s="56"/>
      <c r="HOH402" s="56"/>
      <c r="HOI402" s="56"/>
      <c r="HOJ402" s="56"/>
      <c r="HOK402" s="56"/>
      <c r="HOL402" s="56"/>
      <c r="HOM402" s="56"/>
      <c r="HON402" s="56"/>
      <c r="HOO402" s="56"/>
      <c r="HOP402" s="56"/>
      <c r="HOQ402" s="56"/>
      <c r="HOR402" s="56"/>
      <c r="HOS402" s="56"/>
      <c r="HOT402" s="56"/>
      <c r="HOU402" s="56"/>
      <c r="HOV402" s="56"/>
      <c r="HOW402" s="56"/>
      <c r="HOX402" s="56"/>
      <c r="HOY402" s="56"/>
      <c r="HOZ402" s="56"/>
      <c r="HPA402" s="56"/>
      <c r="HPB402" s="56"/>
      <c r="HPC402" s="56"/>
      <c r="HPD402" s="56"/>
      <c r="HPE402" s="56"/>
      <c r="HPF402" s="56"/>
      <c r="HPG402" s="56"/>
      <c r="HPH402" s="56"/>
      <c r="HPI402" s="56"/>
      <c r="HPJ402" s="56"/>
      <c r="HPK402" s="56"/>
      <c r="HPL402" s="56"/>
      <c r="HPM402" s="56"/>
      <c r="HPN402" s="56"/>
      <c r="HPO402" s="56"/>
      <c r="HPP402" s="56"/>
      <c r="HPQ402" s="56"/>
      <c r="HPR402" s="56"/>
      <c r="HPS402" s="56"/>
      <c r="HPT402" s="56"/>
      <c r="HPU402" s="56"/>
      <c r="HPV402" s="56"/>
      <c r="HPW402" s="56"/>
      <c r="HPX402" s="56"/>
      <c r="HPY402" s="56"/>
      <c r="HPZ402" s="56"/>
      <c r="HQA402" s="56"/>
      <c r="HQB402" s="56"/>
      <c r="HQC402" s="56"/>
      <c r="HQD402" s="56"/>
      <c r="HQE402" s="56"/>
      <c r="HQF402" s="56"/>
      <c r="HQG402" s="56"/>
      <c r="HQH402" s="56"/>
      <c r="HQI402" s="56"/>
      <c r="HQJ402" s="56"/>
      <c r="HQK402" s="56"/>
      <c r="HQL402" s="56"/>
      <c r="HQM402" s="56"/>
      <c r="HQN402" s="56"/>
      <c r="HQO402" s="56"/>
      <c r="HQP402" s="56"/>
      <c r="HQQ402" s="56"/>
      <c r="HQR402" s="56"/>
      <c r="HQS402" s="56"/>
      <c r="HQT402" s="56"/>
      <c r="HQU402" s="56"/>
      <c r="HQV402" s="56"/>
      <c r="HQW402" s="56"/>
      <c r="HQX402" s="56"/>
      <c r="HQY402" s="56"/>
      <c r="HQZ402" s="56"/>
      <c r="HRA402" s="56"/>
      <c r="HRB402" s="56"/>
      <c r="HRC402" s="56"/>
      <c r="HRD402" s="56"/>
      <c r="HRE402" s="56"/>
      <c r="HRF402" s="56"/>
      <c r="HRG402" s="56"/>
      <c r="HRH402" s="56"/>
      <c r="HRI402" s="56"/>
      <c r="HRJ402" s="56"/>
      <c r="HRK402" s="56"/>
      <c r="HRL402" s="56"/>
      <c r="HRM402" s="56"/>
      <c r="HRN402" s="56"/>
      <c r="HRO402" s="56"/>
      <c r="HRP402" s="56"/>
      <c r="HRQ402" s="56"/>
      <c r="HRR402" s="56"/>
      <c r="HRS402" s="56"/>
      <c r="HRT402" s="56"/>
      <c r="HRU402" s="56"/>
      <c r="HRV402" s="56"/>
      <c r="HRW402" s="56"/>
      <c r="HRX402" s="56"/>
      <c r="HRY402" s="56"/>
      <c r="HRZ402" s="56"/>
      <c r="HSA402" s="56"/>
      <c r="HSB402" s="56"/>
      <c r="HSC402" s="56"/>
      <c r="HSD402" s="56"/>
      <c r="HSE402" s="56"/>
      <c r="HSF402" s="56"/>
      <c r="HSG402" s="56"/>
      <c r="HSH402" s="56"/>
      <c r="HSI402" s="56"/>
      <c r="HSJ402" s="56"/>
      <c r="HSK402" s="56"/>
      <c r="HSL402" s="56"/>
      <c r="HSM402" s="56"/>
      <c r="HSN402" s="56"/>
      <c r="HSO402" s="56"/>
      <c r="HSP402" s="56"/>
      <c r="HSQ402" s="56"/>
      <c r="HSR402" s="56"/>
      <c r="HSS402" s="56"/>
      <c r="HST402" s="56"/>
      <c r="HSU402" s="56"/>
      <c r="HSV402" s="56"/>
      <c r="HSW402" s="56"/>
      <c r="HSX402" s="56"/>
      <c r="HSY402" s="56"/>
      <c r="HSZ402" s="56"/>
      <c r="HTA402" s="56"/>
      <c r="HTB402" s="56"/>
      <c r="HTC402" s="56"/>
      <c r="HTD402" s="56"/>
      <c r="HTE402" s="56"/>
      <c r="HTF402" s="56"/>
      <c r="HTG402" s="56"/>
      <c r="HTH402" s="56"/>
      <c r="HTI402" s="56"/>
      <c r="HTJ402" s="56"/>
      <c r="HTK402" s="56"/>
      <c r="HTL402" s="56"/>
      <c r="HTM402" s="56"/>
      <c r="HTN402" s="56"/>
      <c r="HTO402" s="56"/>
      <c r="HTP402" s="56"/>
      <c r="HTQ402" s="56"/>
      <c r="HTR402" s="56"/>
      <c r="HTS402" s="56"/>
      <c r="HTT402" s="56"/>
      <c r="HTU402" s="56"/>
      <c r="HTV402" s="56"/>
      <c r="HTW402" s="56"/>
      <c r="HTX402" s="56"/>
      <c r="HTY402" s="56"/>
      <c r="HTZ402" s="56"/>
      <c r="HUA402" s="56"/>
      <c r="HUB402" s="56"/>
      <c r="HUC402" s="56"/>
      <c r="HUD402" s="56"/>
      <c r="HUE402" s="56"/>
      <c r="HUF402" s="56"/>
      <c r="HUG402" s="56"/>
      <c r="HUH402" s="56"/>
      <c r="HUI402" s="56"/>
      <c r="HUJ402" s="56"/>
      <c r="HUK402" s="56"/>
      <c r="HUL402" s="56"/>
      <c r="HUM402" s="56"/>
      <c r="HUN402" s="56"/>
      <c r="HUO402" s="56"/>
      <c r="HUP402" s="56"/>
      <c r="HUQ402" s="56"/>
      <c r="HUR402" s="56"/>
      <c r="HUS402" s="56"/>
      <c r="HUT402" s="56"/>
      <c r="HUU402" s="56"/>
      <c r="HUV402" s="56"/>
      <c r="HUW402" s="56"/>
      <c r="HUX402" s="56"/>
      <c r="HUY402" s="56"/>
      <c r="HUZ402" s="56"/>
      <c r="HVA402" s="56"/>
      <c r="HVB402" s="56"/>
      <c r="HVC402" s="56"/>
      <c r="HVD402" s="56"/>
      <c r="HVE402" s="56"/>
      <c r="HVF402" s="56"/>
      <c r="HVG402" s="56"/>
      <c r="HVH402" s="56"/>
      <c r="HVI402" s="56"/>
      <c r="HVJ402" s="56"/>
      <c r="HVK402" s="56"/>
      <c r="HVL402" s="56"/>
      <c r="HVM402" s="56"/>
      <c r="HVN402" s="56"/>
      <c r="HVO402" s="56"/>
      <c r="HVP402" s="56"/>
      <c r="HVQ402" s="56"/>
      <c r="HVR402" s="56"/>
      <c r="HVS402" s="56"/>
      <c r="HVT402" s="56"/>
      <c r="HVU402" s="56"/>
      <c r="HVV402" s="56"/>
      <c r="HVW402" s="56"/>
      <c r="HVX402" s="56"/>
      <c r="HVY402" s="56"/>
      <c r="HVZ402" s="56"/>
      <c r="HWA402" s="56"/>
      <c r="HWB402" s="56"/>
      <c r="HWC402" s="56"/>
      <c r="HWD402" s="56"/>
      <c r="HWE402" s="56"/>
      <c r="HWF402" s="56"/>
      <c r="HWG402" s="56"/>
      <c r="HWH402" s="56"/>
      <c r="HWI402" s="56"/>
      <c r="HWJ402" s="56"/>
      <c r="HWK402" s="56"/>
      <c r="HWL402" s="56"/>
      <c r="HWM402" s="56"/>
      <c r="HWN402" s="56"/>
      <c r="HWO402" s="56"/>
      <c r="HWP402" s="56"/>
      <c r="HWQ402" s="56"/>
      <c r="HWR402" s="56"/>
      <c r="HWS402" s="56"/>
      <c r="HWT402" s="56"/>
      <c r="HWU402" s="56"/>
      <c r="HWV402" s="56"/>
      <c r="HWW402" s="56"/>
      <c r="HWX402" s="56"/>
      <c r="HWY402" s="56"/>
      <c r="HWZ402" s="56"/>
      <c r="HXA402" s="56"/>
      <c r="HXB402" s="56"/>
      <c r="HXC402" s="56"/>
      <c r="HXD402" s="56"/>
      <c r="HXE402" s="56"/>
      <c r="HXF402" s="56"/>
      <c r="HXG402" s="56"/>
      <c r="HXH402" s="56"/>
      <c r="HXI402" s="56"/>
      <c r="HXJ402" s="56"/>
      <c r="HXK402" s="56"/>
      <c r="HXL402" s="56"/>
      <c r="HXM402" s="56"/>
      <c r="HXN402" s="56"/>
      <c r="HXO402" s="56"/>
      <c r="HXP402" s="56"/>
      <c r="HXQ402" s="56"/>
      <c r="HXR402" s="56"/>
      <c r="HXS402" s="56"/>
      <c r="HXT402" s="56"/>
      <c r="HXU402" s="56"/>
      <c r="HXV402" s="56"/>
      <c r="HXW402" s="56"/>
      <c r="HXX402" s="56"/>
      <c r="HXY402" s="56"/>
      <c r="HXZ402" s="56"/>
      <c r="HYA402" s="56"/>
      <c r="HYB402" s="56"/>
      <c r="HYC402" s="56"/>
      <c r="HYD402" s="56"/>
      <c r="HYE402" s="56"/>
      <c r="HYF402" s="56"/>
      <c r="HYG402" s="56"/>
      <c r="HYH402" s="56"/>
      <c r="HYI402" s="56"/>
      <c r="HYJ402" s="56"/>
      <c r="HYK402" s="56"/>
      <c r="HYL402" s="56"/>
      <c r="HYM402" s="56"/>
      <c r="HYN402" s="56"/>
      <c r="HYO402" s="56"/>
      <c r="HYP402" s="56"/>
      <c r="HYQ402" s="56"/>
      <c r="HYR402" s="56"/>
      <c r="HYS402" s="56"/>
      <c r="HYT402" s="56"/>
      <c r="HYU402" s="56"/>
      <c r="HYV402" s="56"/>
      <c r="HYW402" s="56"/>
      <c r="HYX402" s="56"/>
      <c r="HYY402" s="56"/>
      <c r="HYZ402" s="56"/>
      <c r="HZA402" s="56"/>
      <c r="HZB402" s="56"/>
      <c r="HZC402" s="56"/>
      <c r="HZD402" s="56"/>
      <c r="HZE402" s="56"/>
      <c r="HZF402" s="56"/>
      <c r="HZG402" s="56"/>
      <c r="HZH402" s="56"/>
      <c r="HZI402" s="56"/>
      <c r="HZJ402" s="56"/>
      <c r="HZK402" s="56"/>
      <c r="HZL402" s="56"/>
      <c r="HZM402" s="56"/>
      <c r="HZN402" s="56"/>
      <c r="HZO402" s="56"/>
      <c r="HZP402" s="56"/>
      <c r="HZQ402" s="56"/>
      <c r="HZR402" s="56"/>
      <c r="HZS402" s="56"/>
      <c r="HZT402" s="56"/>
      <c r="HZU402" s="56"/>
      <c r="HZV402" s="56"/>
      <c r="HZW402" s="56"/>
      <c r="HZX402" s="56"/>
      <c r="HZY402" s="56"/>
      <c r="HZZ402" s="56"/>
      <c r="IAA402" s="56"/>
      <c r="IAB402" s="56"/>
      <c r="IAC402" s="56"/>
      <c r="IAD402" s="56"/>
      <c r="IAE402" s="56"/>
      <c r="IAF402" s="56"/>
      <c r="IAG402" s="56"/>
      <c r="IAH402" s="56"/>
      <c r="IAI402" s="56"/>
      <c r="IAJ402" s="56"/>
      <c r="IAK402" s="56"/>
      <c r="IAL402" s="56"/>
      <c r="IAM402" s="56"/>
      <c r="IAN402" s="56"/>
      <c r="IAO402" s="56"/>
      <c r="IAP402" s="56"/>
      <c r="IAQ402" s="56"/>
      <c r="IAR402" s="56"/>
      <c r="IAS402" s="56"/>
      <c r="IAT402" s="56"/>
      <c r="IAU402" s="56"/>
      <c r="IAV402" s="56"/>
      <c r="IAW402" s="56"/>
      <c r="IAX402" s="56"/>
      <c r="IAY402" s="56"/>
      <c r="IAZ402" s="56"/>
      <c r="IBA402" s="56"/>
      <c r="IBB402" s="56"/>
      <c r="IBC402" s="56"/>
      <c r="IBD402" s="56"/>
      <c r="IBE402" s="56"/>
      <c r="IBF402" s="56"/>
      <c r="IBG402" s="56"/>
      <c r="IBH402" s="56"/>
      <c r="IBI402" s="56"/>
      <c r="IBJ402" s="56"/>
      <c r="IBK402" s="56"/>
      <c r="IBL402" s="56"/>
      <c r="IBM402" s="56"/>
      <c r="IBN402" s="56"/>
      <c r="IBO402" s="56"/>
      <c r="IBP402" s="56"/>
      <c r="IBQ402" s="56"/>
      <c r="IBR402" s="56"/>
      <c r="IBS402" s="56"/>
      <c r="IBT402" s="56"/>
      <c r="IBU402" s="56"/>
      <c r="IBV402" s="56"/>
      <c r="IBW402" s="56"/>
      <c r="IBX402" s="56"/>
      <c r="IBY402" s="56"/>
      <c r="IBZ402" s="56"/>
      <c r="ICA402" s="56"/>
      <c r="ICB402" s="56"/>
      <c r="ICC402" s="56"/>
      <c r="ICD402" s="56"/>
      <c r="ICE402" s="56"/>
      <c r="ICF402" s="56"/>
      <c r="ICG402" s="56"/>
      <c r="ICH402" s="56"/>
      <c r="ICI402" s="56"/>
      <c r="ICJ402" s="56"/>
      <c r="ICK402" s="56"/>
      <c r="ICL402" s="56"/>
      <c r="ICM402" s="56"/>
      <c r="ICN402" s="56"/>
      <c r="ICO402" s="56"/>
      <c r="ICP402" s="56"/>
      <c r="ICQ402" s="56"/>
      <c r="ICR402" s="56"/>
      <c r="ICS402" s="56"/>
      <c r="ICT402" s="56"/>
      <c r="ICU402" s="56"/>
      <c r="ICV402" s="56"/>
      <c r="ICW402" s="56"/>
      <c r="ICX402" s="56"/>
      <c r="ICY402" s="56"/>
      <c r="ICZ402" s="56"/>
      <c r="IDA402" s="56"/>
      <c r="IDB402" s="56"/>
      <c r="IDC402" s="56"/>
      <c r="IDD402" s="56"/>
      <c r="IDE402" s="56"/>
      <c r="IDF402" s="56"/>
      <c r="IDG402" s="56"/>
      <c r="IDH402" s="56"/>
      <c r="IDI402" s="56"/>
      <c r="IDJ402" s="56"/>
      <c r="IDK402" s="56"/>
      <c r="IDL402" s="56"/>
      <c r="IDM402" s="56"/>
      <c r="IDN402" s="56"/>
      <c r="IDO402" s="56"/>
      <c r="IDP402" s="56"/>
      <c r="IDQ402" s="56"/>
      <c r="IDR402" s="56"/>
      <c r="IDS402" s="56"/>
      <c r="IDT402" s="56"/>
      <c r="IDU402" s="56"/>
      <c r="IDV402" s="56"/>
      <c r="IDW402" s="56"/>
      <c r="IDX402" s="56"/>
      <c r="IDY402" s="56"/>
      <c r="IDZ402" s="56"/>
      <c r="IEA402" s="56"/>
      <c r="IEB402" s="56"/>
      <c r="IEC402" s="56"/>
      <c r="IED402" s="56"/>
      <c r="IEE402" s="56"/>
      <c r="IEF402" s="56"/>
      <c r="IEG402" s="56"/>
      <c r="IEH402" s="56"/>
      <c r="IEI402" s="56"/>
      <c r="IEJ402" s="56"/>
      <c r="IEK402" s="56"/>
      <c r="IEL402" s="56"/>
      <c r="IEM402" s="56"/>
      <c r="IEN402" s="56"/>
      <c r="IEO402" s="56"/>
      <c r="IEP402" s="56"/>
      <c r="IEQ402" s="56"/>
      <c r="IER402" s="56"/>
      <c r="IES402" s="56"/>
      <c r="IET402" s="56"/>
      <c r="IEU402" s="56"/>
      <c r="IEV402" s="56"/>
      <c r="IEW402" s="56"/>
      <c r="IEX402" s="56"/>
      <c r="IEY402" s="56"/>
      <c r="IEZ402" s="56"/>
      <c r="IFA402" s="56"/>
      <c r="IFB402" s="56"/>
      <c r="IFC402" s="56"/>
      <c r="IFD402" s="56"/>
      <c r="IFE402" s="56"/>
      <c r="IFF402" s="56"/>
      <c r="IFG402" s="56"/>
      <c r="IFH402" s="56"/>
      <c r="IFI402" s="56"/>
      <c r="IFJ402" s="56"/>
      <c r="IFK402" s="56"/>
      <c r="IFL402" s="56"/>
      <c r="IFM402" s="56"/>
      <c r="IFN402" s="56"/>
      <c r="IFO402" s="56"/>
      <c r="IFP402" s="56"/>
      <c r="IFQ402" s="56"/>
      <c r="IFR402" s="56"/>
      <c r="IFS402" s="56"/>
      <c r="IFT402" s="56"/>
      <c r="IFU402" s="56"/>
      <c r="IFV402" s="56"/>
      <c r="IFW402" s="56"/>
      <c r="IFX402" s="56"/>
      <c r="IFY402" s="56"/>
      <c r="IFZ402" s="56"/>
      <c r="IGA402" s="56"/>
      <c r="IGB402" s="56"/>
      <c r="IGC402" s="56"/>
      <c r="IGD402" s="56"/>
      <c r="IGE402" s="56"/>
      <c r="IGF402" s="56"/>
      <c r="IGG402" s="56"/>
      <c r="IGH402" s="56"/>
      <c r="IGI402" s="56"/>
      <c r="IGJ402" s="56"/>
      <c r="IGK402" s="56"/>
      <c r="IGL402" s="56"/>
      <c r="IGM402" s="56"/>
      <c r="IGN402" s="56"/>
      <c r="IGO402" s="56"/>
      <c r="IGP402" s="56"/>
      <c r="IGQ402" s="56"/>
      <c r="IGR402" s="56"/>
      <c r="IGS402" s="56"/>
      <c r="IGT402" s="56"/>
      <c r="IGU402" s="56"/>
      <c r="IGV402" s="56"/>
      <c r="IGW402" s="56"/>
      <c r="IGX402" s="56"/>
      <c r="IGY402" s="56"/>
      <c r="IGZ402" s="56"/>
      <c r="IHA402" s="56"/>
      <c r="IHB402" s="56"/>
      <c r="IHC402" s="56"/>
      <c r="IHD402" s="56"/>
      <c r="IHE402" s="56"/>
      <c r="IHF402" s="56"/>
      <c r="IHG402" s="56"/>
      <c r="IHH402" s="56"/>
      <c r="IHI402" s="56"/>
      <c r="IHJ402" s="56"/>
      <c r="IHK402" s="56"/>
      <c r="IHL402" s="56"/>
      <c r="IHM402" s="56"/>
      <c r="IHN402" s="56"/>
      <c r="IHO402" s="56"/>
      <c r="IHP402" s="56"/>
      <c r="IHQ402" s="56"/>
      <c r="IHR402" s="56"/>
      <c r="IHS402" s="56"/>
      <c r="IHT402" s="56"/>
      <c r="IHU402" s="56"/>
      <c r="IHV402" s="56"/>
      <c r="IHW402" s="56"/>
      <c r="IHX402" s="56"/>
      <c r="IHY402" s="56"/>
      <c r="IHZ402" s="56"/>
      <c r="IIA402" s="56"/>
      <c r="IIB402" s="56"/>
      <c r="IIC402" s="56"/>
      <c r="IID402" s="56"/>
      <c r="IIE402" s="56"/>
      <c r="IIF402" s="56"/>
      <c r="IIG402" s="56"/>
      <c r="IIH402" s="56"/>
      <c r="III402" s="56"/>
      <c r="IIJ402" s="56"/>
      <c r="IIK402" s="56"/>
      <c r="IIL402" s="56"/>
      <c r="IIM402" s="56"/>
      <c r="IIN402" s="56"/>
      <c r="IIO402" s="56"/>
      <c r="IIP402" s="56"/>
      <c r="IIQ402" s="56"/>
      <c r="IIR402" s="56"/>
      <c r="IIS402" s="56"/>
      <c r="IIT402" s="56"/>
      <c r="IIU402" s="56"/>
      <c r="IIV402" s="56"/>
      <c r="IIW402" s="56"/>
      <c r="IIX402" s="56"/>
      <c r="IIY402" s="56"/>
      <c r="IIZ402" s="56"/>
      <c r="IJA402" s="56"/>
      <c r="IJB402" s="56"/>
      <c r="IJC402" s="56"/>
      <c r="IJD402" s="56"/>
      <c r="IJE402" s="56"/>
      <c r="IJF402" s="56"/>
      <c r="IJG402" s="56"/>
      <c r="IJH402" s="56"/>
      <c r="IJI402" s="56"/>
      <c r="IJJ402" s="56"/>
      <c r="IJK402" s="56"/>
      <c r="IJL402" s="56"/>
      <c r="IJM402" s="56"/>
      <c r="IJN402" s="56"/>
      <c r="IJO402" s="56"/>
      <c r="IJP402" s="56"/>
      <c r="IJQ402" s="56"/>
      <c r="IJR402" s="56"/>
      <c r="IJS402" s="56"/>
      <c r="IJT402" s="56"/>
      <c r="IJU402" s="56"/>
      <c r="IJV402" s="56"/>
      <c r="IJW402" s="56"/>
      <c r="IJX402" s="56"/>
      <c r="IJY402" s="56"/>
      <c r="IJZ402" s="56"/>
      <c r="IKA402" s="56"/>
      <c r="IKB402" s="56"/>
      <c r="IKC402" s="56"/>
      <c r="IKD402" s="56"/>
      <c r="IKE402" s="56"/>
      <c r="IKF402" s="56"/>
      <c r="IKG402" s="56"/>
      <c r="IKH402" s="56"/>
      <c r="IKI402" s="56"/>
      <c r="IKJ402" s="56"/>
      <c r="IKK402" s="56"/>
      <c r="IKL402" s="56"/>
      <c r="IKM402" s="56"/>
      <c r="IKN402" s="56"/>
      <c r="IKO402" s="56"/>
      <c r="IKP402" s="56"/>
      <c r="IKQ402" s="56"/>
      <c r="IKR402" s="56"/>
      <c r="IKS402" s="56"/>
      <c r="IKT402" s="56"/>
      <c r="IKU402" s="56"/>
      <c r="IKV402" s="56"/>
      <c r="IKW402" s="56"/>
      <c r="IKX402" s="56"/>
      <c r="IKY402" s="56"/>
      <c r="IKZ402" s="56"/>
      <c r="ILA402" s="56"/>
      <c r="ILB402" s="56"/>
      <c r="ILC402" s="56"/>
      <c r="ILD402" s="56"/>
      <c r="ILE402" s="56"/>
      <c r="ILF402" s="56"/>
      <c r="ILG402" s="56"/>
      <c r="ILH402" s="56"/>
      <c r="ILI402" s="56"/>
      <c r="ILJ402" s="56"/>
      <c r="ILK402" s="56"/>
      <c r="ILL402" s="56"/>
      <c r="ILM402" s="56"/>
      <c r="ILN402" s="56"/>
      <c r="ILO402" s="56"/>
      <c r="ILP402" s="56"/>
      <c r="ILQ402" s="56"/>
      <c r="ILR402" s="56"/>
      <c r="ILS402" s="56"/>
      <c r="ILT402" s="56"/>
      <c r="ILU402" s="56"/>
      <c r="ILV402" s="56"/>
      <c r="ILW402" s="56"/>
      <c r="ILX402" s="56"/>
      <c r="ILY402" s="56"/>
      <c r="ILZ402" s="56"/>
      <c r="IMA402" s="56"/>
      <c r="IMB402" s="56"/>
      <c r="IMC402" s="56"/>
      <c r="IMD402" s="56"/>
      <c r="IME402" s="56"/>
      <c r="IMF402" s="56"/>
      <c r="IMG402" s="56"/>
      <c r="IMH402" s="56"/>
      <c r="IMI402" s="56"/>
      <c r="IMJ402" s="56"/>
      <c r="IMK402" s="56"/>
      <c r="IML402" s="56"/>
      <c r="IMM402" s="56"/>
      <c r="IMN402" s="56"/>
      <c r="IMO402" s="56"/>
      <c r="IMP402" s="56"/>
      <c r="IMQ402" s="56"/>
      <c r="IMR402" s="56"/>
      <c r="IMS402" s="56"/>
      <c r="IMT402" s="56"/>
      <c r="IMU402" s="56"/>
      <c r="IMV402" s="56"/>
      <c r="IMW402" s="56"/>
      <c r="IMX402" s="56"/>
      <c r="IMY402" s="56"/>
      <c r="IMZ402" s="56"/>
      <c r="INA402" s="56"/>
      <c r="INB402" s="56"/>
      <c r="INC402" s="56"/>
      <c r="IND402" s="56"/>
      <c r="INE402" s="56"/>
      <c r="INF402" s="56"/>
      <c r="ING402" s="56"/>
      <c r="INH402" s="56"/>
      <c r="INI402" s="56"/>
      <c r="INJ402" s="56"/>
      <c r="INK402" s="56"/>
      <c r="INL402" s="56"/>
      <c r="INM402" s="56"/>
      <c r="INN402" s="56"/>
      <c r="INO402" s="56"/>
      <c r="INP402" s="56"/>
      <c r="INQ402" s="56"/>
      <c r="INR402" s="56"/>
      <c r="INS402" s="56"/>
      <c r="INT402" s="56"/>
      <c r="INU402" s="56"/>
      <c r="INV402" s="56"/>
      <c r="INW402" s="56"/>
      <c r="INX402" s="56"/>
      <c r="INY402" s="56"/>
      <c r="INZ402" s="56"/>
      <c r="IOA402" s="56"/>
      <c r="IOB402" s="56"/>
      <c r="IOC402" s="56"/>
      <c r="IOD402" s="56"/>
      <c r="IOE402" s="56"/>
      <c r="IOF402" s="56"/>
      <c r="IOG402" s="56"/>
      <c r="IOH402" s="56"/>
      <c r="IOI402" s="56"/>
      <c r="IOJ402" s="56"/>
      <c r="IOK402" s="56"/>
      <c r="IOL402" s="56"/>
      <c r="IOM402" s="56"/>
      <c r="ION402" s="56"/>
      <c r="IOO402" s="56"/>
      <c r="IOP402" s="56"/>
      <c r="IOQ402" s="56"/>
      <c r="IOR402" s="56"/>
      <c r="IOS402" s="56"/>
      <c r="IOT402" s="56"/>
      <c r="IOU402" s="56"/>
      <c r="IOV402" s="56"/>
      <c r="IOW402" s="56"/>
      <c r="IOX402" s="56"/>
      <c r="IOY402" s="56"/>
      <c r="IOZ402" s="56"/>
      <c r="IPA402" s="56"/>
      <c r="IPB402" s="56"/>
      <c r="IPC402" s="56"/>
      <c r="IPD402" s="56"/>
      <c r="IPE402" s="56"/>
      <c r="IPF402" s="56"/>
      <c r="IPG402" s="56"/>
      <c r="IPH402" s="56"/>
      <c r="IPI402" s="56"/>
      <c r="IPJ402" s="56"/>
      <c r="IPK402" s="56"/>
      <c r="IPL402" s="56"/>
      <c r="IPM402" s="56"/>
      <c r="IPN402" s="56"/>
      <c r="IPO402" s="56"/>
      <c r="IPP402" s="56"/>
      <c r="IPQ402" s="56"/>
      <c r="IPR402" s="56"/>
      <c r="IPS402" s="56"/>
      <c r="IPT402" s="56"/>
      <c r="IPU402" s="56"/>
      <c r="IPV402" s="56"/>
      <c r="IPW402" s="56"/>
      <c r="IPX402" s="56"/>
      <c r="IPY402" s="56"/>
      <c r="IPZ402" s="56"/>
      <c r="IQA402" s="56"/>
      <c r="IQB402" s="56"/>
      <c r="IQC402" s="56"/>
      <c r="IQD402" s="56"/>
      <c r="IQE402" s="56"/>
      <c r="IQF402" s="56"/>
      <c r="IQG402" s="56"/>
      <c r="IQH402" s="56"/>
      <c r="IQI402" s="56"/>
      <c r="IQJ402" s="56"/>
      <c r="IQK402" s="56"/>
      <c r="IQL402" s="56"/>
      <c r="IQM402" s="56"/>
      <c r="IQN402" s="56"/>
      <c r="IQO402" s="56"/>
      <c r="IQP402" s="56"/>
      <c r="IQQ402" s="56"/>
      <c r="IQR402" s="56"/>
      <c r="IQS402" s="56"/>
      <c r="IQT402" s="56"/>
      <c r="IQU402" s="56"/>
      <c r="IQV402" s="56"/>
      <c r="IQW402" s="56"/>
      <c r="IQX402" s="56"/>
      <c r="IQY402" s="56"/>
      <c r="IQZ402" s="56"/>
      <c r="IRA402" s="56"/>
      <c r="IRB402" s="56"/>
      <c r="IRC402" s="56"/>
      <c r="IRD402" s="56"/>
      <c r="IRE402" s="56"/>
      <c r="IRF402" s="56"/>
      <c r="IRG402" s="56"/>
      <c r="IRH402" s="56"/>
      <c r="IRI402" s="56"/>
      <c r="IRJ402" s="56"/>
      <c r="IRK402" s="56"/>
      <c r="IRL402" s="56"/>
      <c r="IRM402" s="56"/>
      <c r="IRN402" s="56"/>
      <c r="IRO402" s="56"/>
      <c r="IRP402" s="56"/>
      <c r="IRQ402" s="56"/>
      <c r="IRR402" s="56"/>
      <c r="IRS402" s="56"/>
      <c r="IRT402" s="56"/>
      <c r="IRU402" s="56"/>
      <c r="IRV402" s="56"/>
      <c r="IRW402" s="56"/>
      <c r="IRX402" s="56"/>
      <c r="IRY402" s="56"/>
      <c r="IRZ402" s="56"/>
      <c r="ISA402" s="56"/>
      <c r="ISB402" s="56"/>
      <c r="ISC402" s="56"/>
      <c r="ISD402" s="56"/>
      <c r="ISE402" s="56"/>
      <c r="ISF402" s="56"/>
      <c r="ISG402" s="56"/>
      <c r="ISH402" s="56"/>
      <c r="ISI402" s="56"/>
      <c r="ISJ402" s="56"/>
      <c r="ISK402" s="56"/>
      <c r="ISL402" s="56"/>
      <c r="ISM402" s="56"/>
      <c r="ISN402" s="56"/>
      <c r="ISO402" s="56"/>
      <c r="ISP402" s="56"/>
      <c r="ISQ402" s="56"/>
      <c r="ISR402" s="56"/>
      <c r="ISS402" s="56"/>
      <c r="IST402" s="56"/>
      <c r="ISU402" s="56"/>
      <c r="ISV402" s="56"/>
      <c r="ISW402" s="56"/>
      <c r="ISX402" s="56"/>
      <c r="ISY402" s="56"/>
      <c r="ISZ402" s="56"/>
      <c r="ITA402" s="56"/>
      <c r="ITB402" s="56"/>
      <c r="ITC402" s="56"/>
      <c r="ITD402" s="56"/>
      <c r="ITE402" s="56"/>
      <c r="ITF402" s="56"/>
      <c r="ITG402" s="56"/>
      <c r="ITH402" s="56"/>
      <c r="ITI402" s="56"/>
      <c r="ITJ402" s="56"/>
      <c r="ITK402" s="56"/>
      <c r="ITL402" s="56"/>
      <c r="ITM402" s="56"/>
      <c r="ITN402" s="56"/>
      <c r="ITO402" s="56"/>
      <c r="ITP402" s="56"/>
      <c r="ITQ402" s="56"/>
      <c r="ITR402" s="56"/>
      <c r="ITS402" s="56"/>
      <c r="ITT402" s="56"/>
      <c r="ITU402" s="56"/>
      <c r="ITV402" s="56"/>
      <c r="ITW402" s="56"/>
      <c r="ITX402" s="56"/>
      <c r="ITY402" s="56"/>
      <c r="ITZ402" s="56"/>
      <c r="IUA402" s="56"/>
      <c r="IUB402" s="56"/>
      <c r="IUC402" s="56"/>
      <c r="IUD402" s="56"/>
      <c r="IUE402" s="56"/>
      <c r="IUF402" s="56"/>
      <c r="IUG402" s="56"/>
      <c r="IUH402" s="56"/>
      <c r="IUI402" s="56"/>
      <c r="IUJ402" s="56"/>
      <c r="IUK402" s="56"/>
      <c r="IUL402" s="56"/>
      <c r="IUM402" s="56"/>
      <c r="IUN402" s="56"/>
      <c r="IUO402" s="56"/>
      <c r="IUP402" s="56"/>
      <c r="IUQ402" s="56"/>
      <c r="IUR402" s="56"/>
      <c r="IUS402" s="56"/>
      <c r="IUT402" s="56"/>
      <c r="IUU402" s="56"/>
      <c r="IUV402" s="56"/>
      <c r="IUW402" s="56"/>
      <c r="IUX402" s="56"/>
      <c r="IUY402" s="56"/>
      <c r="IUZ402" s="56"/>
      <c r="IVA402" s="56"/>
      <c r="IVB402" s="56"/>
      <c r="IVC402" s="56"/>
      <c r="IVD402" s="56"/>
      <c r="IVE402" s="56"/>
      <c r="IVF402" s="56"/>
      <c r="IVG402" s="56"/>
      <c r="IVH402" s="56"/>
      <c r="IVI402" s="56"/>
      <c r="IVJ402" s="56"/>
      <c r="IVK402" s="56"/>
      <c r="IVL402" s="56"/>
      <c r="IVM402" s="56"/>
      <c r="IVN402" s="56"/>
      <c r="IVO402" s="56"/>
      <c r="IVP402" s="56"/>
      <c r="IVQ402" s="56"/>
      <c r="IVR402" s="56"/>
      <c r="IVS402" s="56"/>
      <c r="IVT402" s="56"/>
      <c r="IVU402" s="56"/>
      <c r="IVV402" s="56"/>
      <c r="IVW402" s="56"/>
      <c r="IVX402" s="56"/>
      <c r="IVY402" s="56"/>
      <c r="IVZ402" s="56"/>
      <c r="IWA402" s="56"/>
      <c r="IWB402" s="56"/>
      <c r="IWC402" s="56"/>
      <c r="IWD402" s="56"/>
      <c r="IWE402" s="56"/>
      <c r="IWF402" s="56"/>
      <c r="IWG402" s="56"/>
      <c r="IWH402" s="56"/>
      <c r="IWI402" s="56"/>
      <c r="IWJ402" s="56"/>
      <c r="IWK402" s="56"/>
      <c r="IWL402" s="56"/>
      <c r="IWM402" s="56"/>
      <c r="IWN402" s="56"/>
      <c r="IWO402" s="56"/>
      <c r="IWP402" s="56"/>
      <c r="IWQ402" s="56"/>
      <c r="IWR402" s="56"/>
      <c r="IWS402" s="56"/>
      <c r="IWT402" s="56"/>
      <c r="IWU402" s="56"/>
      <c r="IWV402" s="56"/>
      <c r="IWW402" s="56"/>
      <c r="IWX402" s="56"/>
      <c r="IWY402" s="56"/>
      <c r="IWZ402" s="56"/>
      <c r="IXA402" s="56"/>
      <c r="IXB402" s="56"/>
      <c r="IXC402" s="56"/>
      <c r="IXD402" s="56"/>
      <c r="IXE402" s="56"/>
      <c r="IXF402" s="56"/>
      <c r="IXG402" s="56"/>
      <c r="IXH402" s="56"/>
      <c r="IXI402" s="56"/>
      <c r="IXJ402" s="56"/>
      <c r="IXK402" s="56"/>
      <c r="IXL402" s="56"/>
      <c r="IXM402" s="56"/>
      <c r="IXN402" s="56"/>
      <c r="IXO402" s="56"/>
      <c r="IXP402" s="56"/>
      <c r="IXQ402" s="56"/>
      <c r="IXR402" s="56"/>
      <c r="IXS402" s="56"/>
      <c r="IXT402" s="56"/>
      <c r="IXU402" s="56"/>
      <c r="IXV402" s="56"/>
      <c r="IXW402" s="56"/>
      <c r="IXX402" s="56"/>
      <c r="IXY402" s="56"/>
      <c r="IXZ402" s="56"/>
      <c r="IYA402" s="56"/>
      <c r="IYB402" s="56"/>
      <c r="IYC402" s="56"/>
      <c r="IYD402" s="56"/>
      <c r="IYE402" s="56"/>
      <c r="IYF402" s="56"/>
      <c r="IYG402" s="56"/>
      <c r="IYH402" s="56"/>
      <c r="IYI402" s="56"/>
      <c r="IYJ402" s="56"/>
      <c r="IYK402" s="56"/>
      <c r="IYL402" s="56"/>
      <c r="IYM402" s="56"/>
      <c r="IYN402" s="56"/>
      <c r="IYO402" s="56"/>
      <c r="IYP402" s="56"/>
      <c r="IYQ402" s="56"/>
      <c r="IYR402" s="56"/>
      <c r="IYS402" s="56"/>
      <c r="IYT402" s="56"/>
      <c r="IYU402" s="56"/>
      <c r="IYV402" s="56"/>
      <c r="IYW402" s="56"/>
      <c r="IYX402" s="56"/>
      <c r="IYY402" s="56"/>
      <c r="IYZ402" s="56"/>
      <c r="IZA402" s="56"/>
      <c r="IZB402" s="56"/>
      <c r="IZC402" s="56"/>
      <c r="IZD402" s="56"/>
      <c r="IZE402" s="56"/>
      <c r="IZF402" s="56"/>
      <c r="IZG402" s="56"/>
      <c r="IZH402" s="56"/>
      <c r="IZI402" s="56"/>
      <c r="IZJ402" s="56"/>
      <c r="IZK402" s="56"/>
      <c r="IZL402" s="56"/>
      <c r="IZM402" s="56"/>
      <c r="IZN402" s="56"/>
      <c r="IZO402" s="56"/>
      <c r="IZP402" s="56"/>
      <c r="IZQ402" s="56"/>
      <c r="IZR402" s="56"/>
      <c r="IZS402" s="56"/>
      <c r="IZT402" s="56"/>
      <c r="IZU402" s="56"/>
      <c r="IZV402" s="56"/>
      <c r="IZW402" s="56"/>
      <c r="IZX402" s="56"/>
      <c r="IZY402" s="56"/>
      <c r="IZZ402" s="56"/>
      <c r="JAA402" s="56"/>
      <c r="JAB402" s="56"/>
      <c r="JAC402" s="56"/>
      <c r="JAD402" s="56"/>
      <c r="JAE402" s="56"/>
      <c r="JAF402" s="56"/>
      <c r="JAG402" s="56"/>
      <c r="JAH402" s="56"/>
      <c r="JAI402" s="56"/>
      <c r="JAJ402" s="56"/>
      <c r="JAK402" s="56"/>
      <c r="JAL402" s="56"/>
      <c r="JAM402" s="56"/>
      <c r="JAN402" s="56"/>
      <c r="JAO402" s="56"/>
      <c r="JAP402" s="56"/>
      <c r="JAQ402" s="56"/>
      <c r="JAR402" s="56"/>
      <c r="JAS402" s="56"/>
      <c r="JAT402" s="56"/>
      <c r="JAU402" s="56"/>
      <c r="JAV402" s="56"/>
      <c r="JAW402" s="56"/>
      <c r="JAX402" s="56"/>
      <c r="JAY402" s="56"/>
      <c r="JAZ402" s="56"/>
      <c r="JBA402" s="56"/>
      <c r="JBB402" s="56"/>
      <c r="JBC402" s="56"/>
      <c r="JBD402" s="56"/>
      <c r="JBE402" s="56"/>
      <c r="JBF402" s="56"/>
      <c r="JBG402" s="56"/>
      <c r="JBH402" s="56"/>
      <c r="JBI402" s="56"/>
      <c r="JBJ402" s="56"/>
      <c r="JBK402" s="56"/>
      <c r="JBL402" s="56"/>
      <c r="JBM402" s="56"/>
      <c r="JBN402" s="56"/>
      <c r="JBO402" s="56"/>
      <c r="JBP402" s="56"/>
      <c r="JBQ402" s="56"/>
      <c r="JBR402" s="56"/>
      <c r="JBS402" s="56"/>
      <c r="JBT402" s="56"/>
      <c r="JBU402" s="56"/>
      <c r="JBV402" s="56"/>
      <c r="JBW402" s="56"/>
      <c r="JBX402" s="56"/>
      <c r="JBY402" s="56"/>
      <c r="JBZ402" s="56"/>
      <c r="JCA402" s="56"/>
      <c r="JCB402" s="56"/>
      <c r="JCC402" s="56"/>
      <c r="JCD402" s="56"/>
      <c r="JCE402" s="56"/>
      <c r="JCF402" s="56"/>
      <c r="JCG402" s="56"/>
      <c r="JCH402" s="56"/>
      <c r="JCI402" s="56"/>
      <c r="JCJ402" s="56"/>
      <c r="JCK402" s="56"/>
      <c r="JCL402" s="56"/>
      <c r="JCM402" s="56"/>
      <c r="JCN402" s="56"/>
      <c r="JCO402" s="56"/>
      <c r="JCP402" s="56"/>
      <c r="JCQ402" s="56"/>
      <c r="JCR402" s="56"/>
      <c r="JCS402" s="56"/>
      <c r="JCT402" s="56"/>
      <c r="JCU402" s="56"/>
      <c r="JCV402" s="56"/>
      <c r="JCW402" s="56"/>
      <c r="JCX402" s="56"/>
      <c r="JCY402" s="56"/>
      <c r="JCZ402" s="56"/>
      <c r="JDA402" s="56"/>
      <c r="JDB402" s="56"/>
      <c r="JDC402" s="56"/>
      <c r="JDD402" s="56"/>
      <c r="JDE402" s="56"/>
      <c r="JDF402" s="56"/>
      <c r="JDG402" s="56"/>
      <c r="JDH402" s="56"/>
      <c r="JDI402" s="56"/>
      <c r="JDJ402" s="56"/>
      <c r="JDK402" s="56"/>
      <c r="JDL402" s="56"/>
      <c r="JDM402" s="56"/>
      <c r="JDN402" s="56"/>
      <c r="JDO402" s="56"/>
      <c r="JDP402" s="56"/>
      <c r="JDQ402" s="56"/>
      <c r="JDR402" s="56"/>
      <c r="JDS402" s="56"/>
      <c r="JDT402" s="56"/>
      <c r="JDU402" s="56"/>
      <c r="JDV402" s="56"/>
      <c r="JDW402" s="56"/>
      <c r="JDX402" s="56"/>
      <c r="JDY402" s="56"/>
      <c r="JDZ402" s="56"/>
      <c r="JEA402" s="56"/>
      <c r="JEB402" s="56"/>
      <c r="JEC402" s="56"/>
      <c r="JED402" s="56"/>
      <c r="JEE402" s="56"/>
      <c r="JEF402" s="56"/>
      <c r="JEG402" s="56"/>
      <c r="JEH402" s="56"/>
      <c r="JEI402" s="56"/>
      <c r="JEJ402" s="56"/>
      <c r="JEK402" s="56"/>
      <c r="JEL402" s="56"/>
      <c r="JEM402" s="56"/>
      <c r="JEN402" s="56"/>
      <c r="JEO402" s="56"/>
      <c r="JEP402" s="56"/>
      <c r="JEQ402" s="56"/>
      <c r="JER402" s="56"/>
      <c r="JES402" s="56"/>
      <c r="JET402" s="56"/>
      <c r="JEU402" s="56"/>
      <c r="JEV402" s="56"/>
      <c r="JEW402" s="56"/>
      <c r="JEX402" s="56"/>
      <c r="JEY402" s="56"/>
      <c r="JEZ402" s="56"/>
      <c r="JFA402" s="56"/>
      <c r="JFB402" s="56"/>
      <c r="JFC402" s="56"/>
      <c r="JFD402" s="56"/>
      <c r="JFE402" s="56"/>
      <c r="JFF402" s="56"/>
      <c r="JFG402" s="56"/>
      <c r="JFH402" s="56"/>
      <c r="JFI402" s="56"/>
      <c r="JFJ402" s="56"/>
      <c r="JFK402" s="56"/>
      <c r="JFL402" s="56"/>
      <c r="JFM402" s="56"/>
      <c r="JFN402" s="56"/>
      <c r="JFO402" s="56"/>
      <c r="JFP402" s="56"/>
      <c r="JFQ402" s="56"/>
      <c r="JFR402" s="56"/>
      <c r="JFS402" s="56"/>
      <c r="JFT402" s="56"/>
      <c r="JFU402" s="56"/>
      <c r="JFV402" s="56"/>
      <c r="JFW402" s="56"/>
      <c r="JFX402" s="56"/>
      <c r="JFY402" s="56"/>
      <c r="JFZ402" s="56"/>
      <c r="JGA402" s="56"/>
      <c r="JGB402" s="56"/>
      <c r="JGC402" s="56"/>
      <c r="JGD402" s="56"/>
      <c r="JGE402" s="56"/>
      <c r="JGF402" s="56"/>
      <c r="JGG402" s="56"/>
      <c r="JGH402" s="56"/>
      <c r="JGI402" s="56"/>
      <c r="JGJ402" s="56"/>
      <c r="JGK402" s="56"/>
      <c r="JGL402" s="56"/>
      <c r="JGM402" s="56"/>
      <c r="JGN402" s="56"/>
      <c r="JGO402" s="56"/>
      <c r="JGP402" s="56"/>
      <c r="JGQ402" s="56"/>
      <c r="JGR402" s="56"/>
      <c r="JGS402" s="56"/>
      <c r="JGT402" s="56"/>
      <c r="JGU402" s="56"/>
      <c r="JGV402" s="56"/>
      <c r="JGW402" s="56"/>
      <c r="JGX402" s="56"/>
      <c r="JGY402" s="56"/>
      <c r="JGZ402" s="56"/>
      <c r="JHA402" s="56"/>
      <c r="JHB402" s="56"/>
      <c r="JHC402" s="56"/>
      <c r="JHD402" s="56"/>
      <c r="JHE402" s="56"/>
      <c r="JHF402" s="56"/>
      <c r="JHG402" s="56"/>
      <c r="JHH402" s="56"/>
      <c r="JHI402" s="56"/>
      <c r="JHJ402" s="56"/>
      <c r="JHK402" s="56"/>
      <c r="JHL402" s="56"/>
      <c r="JHM402" s="56"/>
      <c r="JHN402" s="56"/>
      <c r="JHO402" s="56"/>
      <c r="JHP402" s="56"/>
      <c r="JHQ402" s="56"/>
      <c r="JHR402" s="56"/>
      <c r="JHS402" s="56"/>
      <c r="JHT402" s="56"/>
      <c r="JHU402" s="56"/>
      <c r="JHV402" s="56"/>
      <c r="JHW402" s="56"/>
      <c r="JHX402" s="56"/>
      <c r="JHY402" s="56"/>
      <c r="JHZ402" s="56"/>
      <c r="JIA402" s="56"/>
      <c r="JIB402" s="56"/>
      <c r="JIC402" s="56"/>
      <c r="JID402" s="56"/>
      <c r="JIE402" s="56"/>
      <c r="JIF402" s="56"/>
      <c r="JIG402" s="56"/>
      <c r="JIH402" s="56"/>
      <c r="JII402" s="56"/>
      <c r="JIJ402" s="56"/>
      <c r="JIK402" s="56"/>
      <c r="JIL402" s="56"/>
      <c r="JIM402" s="56"/>
      <c r="JIN402" s="56"/>
      <c r="JIO402" s="56"/>
      <c r="JIP402" s="56"/>
      <c r="JIQ402" s="56"/>
      <c r="JIR402" s="56"/>
      <c r="JIS402" s="56"/>
      <c r="JIT402" s="56"/>
      <c r="JIU402" s="56"/>
      <c r="JIV402" s="56"/>
      <c r="JIW402" s="56"/>
      <c r="JIX402" s="56"/>
      <c r="JIY402" s="56"/>
      <c r="JIZ402" s="56"/>
      <c r="JJA402" s="56"/>
      <c r="JJB402" s="56"/>
      <c r="JJC402" s="56"/>
      <c r="JJD402" s="56"/>
      <c r="JJE402" s="56"/>
      <c r="JJF402" s="56"/>
      <c r="JJG402" s="56"/>
      <c r="JJH402" s="56"/>
      <c r="JJI402" s="56"/>
      <c r="JJJ402" s="56"/>
      <c r="JJK402" s="56"/>
      <c r="JJL402" s="56"/>
      <c r="JJM402" s="56"/>
      <c r="JJN402" s="56"/>
      <c r="JJO402" s="56"/>
      <c r="JJP402" s="56"/>
      <c r="JJQ402" s="56"/>
      <c r="JJR402" s="56"/>
      <c r="JJS402" s="56"/>
      <c r="JJT402" s="56"/>
      <c r="JJU402" s="56"/>
      <c r="JJV402" s="56"/>
      <c r="JJW402" s="56"/>
      <c r="JJX402" s="56"/>
      <c r="JJY402" s="56"/>
      <c r="JJZ402" s="56"/>
      <c r="JKA402" s="56"/>
      <c r="JKB402" s="56"/>
      <c r="JKC402" s="56"/>
      <c r="JKD402" s="56"/>
      <c r="JKE402" s="56"/>
      <c r="JKF402" s="56"/>
      <c r="JKG402" s="56"/>
      <c r="JKH402" s="56"/>
      <c r="JKI402" s="56"/>
      <c r="JKJ402" s="56"/>
      <c r="JKK402" s="56"/>
      <c r="JKL402" s="56"/>
      <c r="JKM402" s="56"/>
      <c r="JKN402" s="56"/>
      <c r="JKO402" s="56"/>
      <c r="JKP402" s="56"/>
      <c r="JKQ402" s="56"/>
      <c r="JKR402" s="56"/>
      <c r="JKS402" s="56"/>
      <c r="JKT402" s="56"/>
      <c r="JKU402" s="56"/>
      <c r="JKV402" s="56"/>
      <c r="JKW402" s="56"/>
      <c r="JKX402" s="56"/>
      <c r="JKY402" s="56"/>
      <c r="JKZ402" s="56"/>
      <c r="JLA402" s="56"/>
      <c r="JLB402" s="56"/>
      <c r="JLC402" s="56"/>
      <c r="JLD402" s="56"/>
      <c r="JLE402" s="56"/>
      <c r="JLF402" s="56"/>
      <c r="JLG402" s="56"/>
      <c r="JLH402" s="56"/>
      <c r="JLI402" s="56"/>
      <c r="JLJ402" s="56"/>
      <c r="JLK402" s="56"/>
      <c r="JLL402" s="56"/>
      <c r="JLM402" s="56"/>
      <c r="JLN402" s="56"/>
      <c r="JLO402" s="56"/>
      <c r="JLP402" s="56"/>
      <c r="JLQ402" s="56"/>
      <c r="JLR402" s="56"/>
      <c r="JLS402" s="56"/>
      <c r="JLT402" s="56"/>
      <c r="JLU402" s="56"/>
      <c r="JLV402" s="56"/>
      <c r="JLW402" s="56"/>
      <c r="JLX402" s="56"/>
      <c r="JLY402" s="56"/>
      <c r="JLZ402" s="56"/>
      <c r="JMA402" s="56"/>
      <c r="JMB402" s="56"/>
      <c r="JMC402" s="56"/>
      <c r="JMD402" s="56"/>
      <c r="JME402" s="56"/>
      <c r="JMF402" s="56"/>
      <c r="JMG402" s="56"/>
      <c r="JMH402" s="56"/>
      <c r="JMI402" s="56"/>
      <c r="JMJ402" s="56"/>
      <c r="JMK402" s="56"/>
      <c r="JML402" s="56"/>
      <c r="JMM402" s="56"/>
      <c r="JMN402" s="56"/>
      <c r="JMO402" s="56"/>
      <c r="JMP402" s="56"/>
      <c r="JMQ402" s="56"/>
      <c r="JMR402" s="56"/>
      <c r="JMS402" s="56"/>
      <c r="JMT402" s="56"/>
      <c r="JMU402" s="56"/>
      <c r="JMV402" s="56"/>
      <c r="JMW402" s="56"/>
      <c r="JMX402" s="56"/>
      <c r="JMY402" s="56"/>
      <c r="JMZ402" s="56"/>
      <c r="JNA402" s="56"/>
      <c r="JNB402" s="56"/>
      <c r="JNC402" s="56"/>
      <c r="JND402" s="56"/>
      <c r="JNE402" s="56"/>
      <c r="JNF402" s="56"/>
      <c r="JNG402" s="56"/>
      <c r="JNH402" s="56"/>
      <c r="JNI402" s="56"/>
      <c r="JNJ402" s="56"/>
      <c r="JNK402" s="56"/>
      <c r="JNL402" s="56"/>
      <c r="JNM402" s="56"/>
      <c r="JNN402" s="56"/>
      <c r="JNO402" s="56"/>
      <c r="JNP402" s="56"/>
      <c r="JNQ402" s="56"/>
      <c r="JNR402" s="56"/>
      <c r="JNS402" s="56"/>
      <c r="JNT402" s="56"/>
      <c r="JNU402" s="56"/>
      <c r="JNV402" s="56"/>
      <c r="JNW402" s="56"/>
      <c r="JNX402" s="56"/>
      <c r="JNY402" s="56"/>
      <c r="JNZ402" s="56"/>
      <c r="JOA402" s="56"/>
      <c r="JOB402" s="56"/>
      <c r="JOC402" s="56"/>
      <c r="JOD402" s="56"/>
      <c r="JOE402" s="56"/>
      <c r="JOF402" s="56"/>
      <c r="JOG402" s="56"/>
      <c r="JOH402" s="56"/>
      <c r="JOI402" s="56"/>
      <c r="JOJ402" s="56"/>
      <c r="JOK402" s="56"/>
      <c r="JOL402" s="56"/>
      <c r="JOM402" s="56"/>
      <c r="JON402" s="56"/>
      <c r="JOO402" s="56"/>
      <c r="JOP402" s="56"/>
      <c r="JOQ402" s="56"/>
      <c r="JOR402" s="56"/>
      <c r="JOS402" s="56"/>
      <c r="JOT402" s="56"/>
      <c r="JOU402" s="56"/>
      <c r="JOV402" s="56"/>
      <c r="JOW402" s="56"/>
      <c r="JOX402" s="56"/>
      <c r="JOY402" s="56"/>
      <c r="JOZ402" s="56"/>
      <c r="JPA402" s="56"/>
      <c r="JPB402" s="56"/>
      <c r="JPC402" s="56"/>
      <c r="JPD402" s="56"/>
      <c r="JPE402" s="56"/>
      <c r="JPF402" s="56"/>
      <c r="JPG402" s="56"/>
      <c r="JPH402" s="56"/>
      <c r="JPI402" s="56"/>
      <c r="JPJ402" s="56"/>
      <c r="JPK402" s="56"/>
      <c r="JPL402" s="56"/>
      <c r="JPM402" s="56"/>
      <c r="JPN402" s="56"/>
      <c r="JPO402" s="56"/>
      <c r="JPP402" s="56"/>
      <c r="JPQ402" s="56"/>
      <c r="JPR402" s="56"/>
      <c r="JPS402" s="56"/>
      <c r="JPT402" s="56"/>
      <c r="JPU402" s="56"/>
      <c r="JPV402" s="56"/>
      <c r="JPW402" s="56"/>
      <c r="JPX402" s="56"/>
      <c r="JPY402" s="56"/>
      <c r="JPZ402" s="56"/>
      <c r="JQA402" s="56"/>
      <c r="JQB402" s="56"/>
      <c r="JQC402" s="56"/>
      <c r="JQD402" s="56"/>
      <c r="JQE402" s="56"/>
      <c r="JQF402" s="56"/>
      <c r="JQG402" s="56"/>
      <c r="JQH402" s="56"/>
      <c r="JQI402" s="56"/>
      <c r="JQJ402" s="56"/>
      <c r="JQK402" s="56"/>
      <c r="JQL402" s="56"/>
      <c r="JQM402" s="56"/>
      <c r="JQN402" s="56"/>
      <c r="JQO402" s="56"/>
      <c r="JQP402" s="56"/>
      <c r="JQQ402" s="56"/>
      <c r="JQR402" s="56"/>
      <c r="JQS402" s="56"/>
      <c r="JQT402" s="56"/>
      <c r="JQU402" s="56"/>
      <c r="JQV402" s="56"/>
      <c r="JQW402" s="56"/>
      <c r="JQX402" s="56"/>
      <c r="JQY402" s="56"/>
      <c r="JQZ402" s="56"/>
      <c r="JRA402" s="56"/>
      <c r="JRB402" s="56"/>
      <c r="JRC402" s="56"/>
      <c r="JRD402" s="56"/>
      <c r="JRE402" s="56"/>
      <c r="JRF402" s="56"/>
      <c r="JRG402" s="56"/>
      <c r="JRH402" s="56"/>
      <c r="JRI402" s="56"/>
      <c r="JRJ402" s="56"/>
      <c r="JRK402" s="56"/>
      <c r="JRL402" s="56"/>
      <c r="JRM402" s="56"/>
      <c r="JRN402" s="56"/>
      <c r="JRO402" s="56"/>
      <c r="JRP402" s="56"/>
      <c r="JRQ402" s="56"/>
      <c r="JRR402" s="56"/>
      <c r="JRS402" s="56"/>
      <c r="JRT402" s="56"/>
      <c r="JRU402" s="56"/>
      <c r="JRV402" s="56"/>
      <c r="JRW402" s="56"/>
      <c r="JRX402" s="56"/>
      <c r="JRY402" s="56"/>
      <c r="JRZ402" s="56"/>
      <c r="JSA402" s="56"/>
      <c r="JSB402" s="56"/>
      <c r="JSC402" s="56"/>
      <c r="JSD402" s="56"/>
      <c r="JSE402" s="56"/>
      <c r="JSF402" s="56"/>
      <c r="JSG402" s="56"/>
      <c r="JSH402" s="56"/>
      <c r="JSI402" s="56"/>
      <c r="JSJ402" s="56"/>
      <c r="JSK402" s="56"/>
      <c r="JSL402" s="56"/>
      <c r="JSM402" s="56"/>
      <c r="JSN402" s="56"/>
      <c r="JSO402" s="56"/>
      <c r="JSP402" s="56"/>
      <c r="JSQ402" s="56"/>
      <c r="JSR402" s="56"/>
      <c r="JSS402" s="56"/>
      <c r="JST402" s="56"/>
      <c r="JSU402" s="56"/>
      <c r="JSV402" s="56"/>
      <c r="JSW402" s="56"/>
      <c r="JSX402" s="56"/>
      <c r="JSY402" s="56"/>
      <c r="JSZ402" s="56"/>
      <c r="JTA402" s="56"/>
      <c r="JTB402" s="56"/>
      <c r="JTC402" s="56"/>
      <c r="JTD402" s="56"/>
      <c r="JTE402" s="56"/>
      <c r="JTF402" s="56"/>
      <c r="JTG402" s="56"/>
      <c r="JTH402" s="56"/>
      <c r="JTI402" s="56"/>
      <c r="JTJ402" s="56"/>
      <c r="JTK402" s="56"/>
      <c r="JTL402" s="56"/>
      <c r="JTM402" s="56"/>
      <c r="JTN402" s="56"/>
      <c r="JTO402" s="56"/>
      <c r="JTP402" s="56"/>
      <c r="JTQ402" s="56"/>
      <c r="JTR402" s="56"/>
      <c r="JTS402" s="56"/>
      <c r="JTT402" s="56"/>
      <c r="JTU402" s="56"/>
      <c r="JTV402" s="56"/>
      <c r="JTW402" s="56"/>
      <c r="JTX402" s="56"/>
      <c r="JTY402" s="56"/>
      <c r="JTZ402" s="56"/>
      <c r="JUA402" s="56"/>
      <c r="JUB402" s="56"/>
      <c r="JUC402" s="56"/>
      <c r="JUD402" s="56"/>
      <c r="JUE402" s="56"/>
      <c r="JUF402" s="56"/>
      <c r="JUG402" s="56"/>
      <c r="JUH402" s="56"/>
      <c r="JUI402" s="56"/>
      <c r="JUJ402" s="56"/>
      <c r="JUK402" s="56"/>
      <c r="JUL402" s="56"/>
      <c r="JUM402" s="56"/>
      <c r="JUN402" s="56"/>
      <c r="JUO402" s="56"/>
      <c r="JUP402" s="56"/>
      <c r="JUQ402" s="56"/>
      <c r="JUR402" s="56"/>
      <c r="JUS402" s="56"/>
      <c r="JUT402" s="56"/>
      <c r="JUU402" s="56"/>
      <c r="JUV402" s="56"/>
      <c r="JUW402" s="56"/>
      <c r="JUX402" s="56"/>
      <c r="JUY402" s="56"/>
      <c r="JUZ402" s="56"/>
      <c r="JVA402" s="56"/>
      <c r="JVB402" s="56"/>
      <c r="JVC402" s="56"/>
      <c r="JVD402" s="56"/>
      <c r="JVE402" s="56"/>
      <c r="JVF402" s="56"/>
      <c r="JVG402" s="56"/>
      <c r="JVH402" s="56"/>
      <c r="JVI402" s="56"/>
      <c r="JVJ402" s="56"/>
      <c r="JVK402" s="56"/>
      <c r="JVL402" s="56"/>
      <c r="JVM402" s="56"/>
      <c r="JVN402" s="56"/>
      <c r="JVO402" s="56"/>
      <c r="JVP402" s="56"/>
      <c r="JVQ402" s="56"/>
      <c r="JVR402" s="56"/>
      <c r="JVS402" s="56"/>
      <c r="JVT402" s="56"/>
      <c r="JVU402" s="56"/>
      <c r="JVV402" s="56"/>
      <c r="JVW402" s="56"/>
      <c r="JVX402" s="56"/>
      <c r="JVY402" s="56"/>
      <c r="JVZ402" s="56"/>
      <c r="JWA402" s="56"/>
      <c r="JWB402" s="56"/>
      <c r="JWC402" s="56"/>
      <c r="JWD402" s="56"/>
      <c r="JWE402" s="56"/>
      <c r="JWF402" s="56"/>
      <c r="JWG402" s="56"/>
      <c r="JWH402" s="56"/>
      <c r="JWI402" s="56"/>
      <c r="JWJ402" s="56"/>
      <c r="JWK402" s="56"/>
      <c r="JWL402" s="56"/>
      <c r="JWM402" s="56"/>
      <c r="JWN402" s="56"/>
      <c r="JWO402" s="56"/>
      <c r="JWP402" s="56"/>
      <c r="JWQ402" s="56"/>
      <c r="JWR402" s="56"/>
      <c r="JWS402" s="56"/>
      <c r="JWT402" s="56"/>
      <c r="JWU402" s="56"/>
      <c r="JWV402" s="56"/>
      <c r="JWW402" s="56"/>
      <c r="JWX402" s="56"/>
      <c r="JWY402" s="56"/>
      <c r="JWZ402" s="56"/>
      <c r="JXA402" s="56"/>
      <c r="JXB402" s="56"/>
      <c r="JXC402" s="56"/>
      <c r="JXD402" s="56"/>
      <c r="JXE402" s="56"/>
      <c r="JXF402" s="56"/>
      <c r="JXG402" s="56"/>
      <c r="JXH402" s="56"/>
      <c r="JXI402" s="56"/>
      <c r="JXJ402" s="56"/>
      <c r="JXK402" s="56"/>
      <c r="JXL402" s="56"/>
      <c r="JXM402" s="56"/>
      <c r="JXN402" s="56"/>
      <c r="JXO402" s="56"/>
      <c r="JXP402" s="56"/>
      <c r="JXQ402" s="56"/>
      <c r="JXR402" s="56"/>
      <c r="JXS402" s="56"/>
      <c r="JXT402" s="56"/>
      <c r="JXU402" s="56"/>
      <c r="JXV402" s="56"/>
      <c r="JXW402" s="56"/>
      <c r="JXX402" s="56"/>
      <c r="JXY402" s="56"/>
      <c r="JXZ402" s="56"/>
      <c r="JYA402" s="56"/>
      <c r="JYB402" s="56"/>
      <c r="JYC402" s="56"/>
      <c r="JYD402" s="56"/>
      <c r="JYE402" s="56"/>
      <c r="JYF402" s="56"/>
      <c r="JYG402" s="56"/>
      <c r="JYH402" s="56"/>
      <c r="JYI402" s="56"/>
      <c r="JYJ402" s="56"/>
      <c r="JYK402" s="56"/>
      <c r="JYL402" s="56"/>
      <c r="JYM402" s="56"/>
      <c r="JYN402" s="56"/>
      <c r="JYO402" s="56"/>
      <c r="JYP402" s="56"/>
      <c r="JYQ402" s="56"/>
      <c r="JYR402" s="56"/>
      <c r="JYS402" s="56"/>
      <c r="JYT402" s="56"/>
      <c r="JYU402" s="56"/>
      <c r="JYV402" s="56"/>
      <c r="JYW402" s="56"/>
      <c r="JYX402" s="56"/>
      <c r="JYY402" s="56"/>
      <c r="JYZ402" s="56"/>
      <c r="JZA402" s="56"/>
      <c r="JZB402" s="56"/>
      <c r="JZC402" s="56"/>
      <c r="JZD402" s="56"/>
      <c r="JZE402" s="56"/>
      <c r="JZF402" s="56"/>
      <c r="JZG402" s="56"/>
      <c r="JZH402" s="56"/>
      <c r="JZI402" s="56"/>
      <c r="JZJ402" s="56"/>
      <c r="JZK402" s="56"/>
      <c r="JZL402" s="56"/>
      <c r="JZM402" s="56"/>
      <c r="JZN402" s="56"/>
      <c r="JZO402" s="56"/>
      <c r="JZP402" s="56"/>
      <c r="JZQ402" s="56"/>
      <c r="JZR402" s="56"/>
      <c r="JZS402" s="56"/>
      <c r="JZT402" s="56"/>
      <c r="JZU402" s="56"/>
      <c r="JZV402" s="56"/>
      <c r="JZW402" s="56"/>
      <c r="JZX402" s="56"/>
      <c r="JZY402" s="56"/>
      <c r="JZZ402" s="56"/>
      <c r="KAA402" s="56"/>
      <c r="KAB402" s="56"/>
      <c r="KAC402" s="56"/>
      <c r="KAD402" s="56"/>
      <c r="KAE402" s="56"/>
      <c r="KAF402" s="56"/>
      <c r="KAG402" s="56"/>
      <c r="KAH402" s="56"/>
      <c r="KAI402" s="56"/>
      <c r="KAJ402" s="56"/>
      <c r="KAK402" s="56"/>
      <c r="KAL402" s="56"/>
      <c r="KAM402" s="56"/>
      <c r="KAN402" s="56"/>
      <c r="KAO402" s="56"/>
      <c r="KAP402" s="56"/>
      <c r="KAQ402" s="56"/>
      <c r="KAR402" s="56"/>
      <c r="KAS402" s="56"/>
      <c r="KAT402" s="56"/>
      <c r="KAU402" s="56"/>
      <c r="KAV402" s="56"/>
      <c r="KAW402" s="56"/>
      <c r="KAX402" s="56"/>
      <c r="KAY402" s="56"/>
      <c r="KAZ402" s="56"/>
      <c r="KBA402" s="56"/>
      <c r="KBB402" s="56"/>
      <c r="KBC402" s="56"/>
      <c r="KBD402" s="56"/>
      <c r="KBE402" s="56"/>
      <c r="KBF402" s="56"/>
      <c r="KBG402" s="56"/>
      <c r="KBH402" s="56"/>
      <c r="KBI402" s="56"/>
      <c r="KBJ402" s="56"/>
      <c r="KBK402" s="56"/>
      <c r="KBL402" s="56"/>
      <c r="KBM402" s="56"/>
      <c r="KBN402" s="56"/>
      <c r="KBO402" s="56"/>
      <c r="KBP402" s="56"/>
      <c r="KBQ402" s="56"/>
      <c r="KBR402" s="56"/>
      <c r="KBS402" s="56"/>
      <c r="KBT402" s="56"/>
      <c r="KBU402" s="56"/>
      <c r="KBV402" s="56"/>
      <c r="KBW402" s="56"/>
      <c r="KBX402" s="56"/>
      <c r="KBY402" s="56"/>
      <c r="KBZ402" s="56"/>
      <c r="KCA402" s="56"/>
      <c r="KCB402" s="56"/>
      <c r="KCC402" s="56"/>
      <c r="KCD402" s="56"/>
      <c r="KCE402" s="56"/>
      <c r="KCF402" s="56"/>
      <c r="KCG402" s="56"/>
      <c r="KCH402" s="56"/>
      <c r="KCI402" s="56"/>
      <c r="KCJ402" s="56"/>
      <c r="KCK402" s="56"/>
      <c r="KCL402" s="56"/>
      <c r="KCM402" s="56"/>
      <c r="KCN402" s="56"/>
      <c r="KCO402" s="56"/>
      <c r="KCP402" s="56"/>
      <c r="KCQ402" s="56"/>
      <c r="KCR402" s="56"/>
      <c r="KCS402" s="56"/>
      <c r="KCT402" s="56"/>
      <c r="KCU402" s="56"/>
      <c r="KCV402" s="56"/>
      <c r="KCW402" s="56"/>
      <c r="KCX402" s="56"/>
      <c r="KCY402" s="56"/>
      <c r="KCZ402" s="56"/>
      <c r="KDA402" s="56"/>
      <c r="KDB402" s="56"/>
      <c r="KDC402" s="56"/>
      <c r="KDD402" s="56"/>
      <c r="KDE402" s="56"/>
      <c r="KDF402" s="56"/>
      <c r="KDG402" s="56"/>
      <c r="KDH402" s="56"/>
      <c r="KDI402" s="56"/>
      <c r="KDJ402" s="56"/>
      <c r="KDK402" s="56"/>
      <c r="KDL402" s="56"/>
      <c r="KDM402" s="56"/>
      <c r="KDN402" s="56"/>
      <c r="KDO402" s="56"/>
      <c r="KDP402" s="56"/>
      <c r="KDQ402" s="56"/>
      <c r="KDR402" s="56"/>
      <c r="KDS402" s="56"/>
      <c r="KDT402" s="56"/>
      <c r="KDU402" s="56"/>
      <c r="KDV402" s="56"/>
      <c r="KDW402" s="56"/>
      <c r="KDX402" s="56"/>
      <c r="KDY402" s="56"/>
      <c r="KDZ402" s="56"/>
      <c r="KEA402" s="56"/>
      <c r="KEB402" s="56"/>
      <c r="KEC402" s="56"/>
      <c r="KED402" s="56"/>
      <c r="KEE402" s="56"/>
      <c r="KEF402" s="56"/>
      <c r="KEG402" s="56"/>
      <c r="KEH402" s="56"/>
      <c r="KEI402" s="56"/>
      <c r="KEJ402" s="56"/>
      <c r="KEK402" s="56"/>
      <c r="KEL402" s="56"/>
      <c r="KEM402" s="56"/>
      <c r="KEN402" s="56"/>
      <c r="KEO402" s="56"/>
      <c r="KEP402" s="56"/>
      <c r="KEQ402" s="56"/>
      <c r="KER402" s="56"/>
      <c r="KES402" s="56"/>
      <c r="KET402" s="56"/>
      <c r="KEU402" s="56"/>
      <c r="KEV402" s="56"/>
      <c r="KEW402" s="56"/>
      <c r="KEX402" s="56"/>
      <c r="KEY402" s="56"/>
      <c r="KEZ402" s="56"/>
      <c r="KFA402" s="56"/>
      <c r="KFB402" s="56"/>
      <c r="KFC402" s="56"/>
      <c r="KFD402" s="56"/>
      <c r="KFE402" s="56"/>
      <c r="KFF402" s="56"/>
      <c r="KFG402" s="56"/>
      <c r="KFH402" s="56"/>
      <c r="KFI402" s="56"/>
      <c r="KFJ402" s="56"/>
      <c r="KFK402" s="56"/>
      <c r="KFL402" s="56"/>
      <c r="KFM402" s="56"/>
      <c r="KFN402" s="56"/>
      <c r="KFO402" s="56"/>
      <c r="KFP402" s="56"/>
      <c r="KFQ402" s="56"/>
      <c r="KFR402" s="56"/>
      <c r="KFS402" s="56"/>
      <c r="KFT402" s="56"/>
      <c r="KFU402" s="56"/>
      <c r="KFV402" s="56"/>
      <c r="KFW402" s="56"/>
      <c r="KFX402" s="56"/>
      <c r="KFY402" s="56"/>
      <c r="KFZ402" s="56"/>
      <c r="KGA402" s="56"/>
      <c r="KGB402" s="56"/>
      <c r="KGC402" s="56"/>
      <c r="KGD402" s="56"/>
      <c r="KGE402" s="56"/>
      <c r="KGF402" s="56"/>
      <c r="KGG402" s="56"/>
      <c r="KGH402" s="56"/>
      <c r="KGI402" s="56"/>
      <c r="KGJ402" s="56"/>
      <c r="KGK402" s="56"/>
      <c r="KGL402" s="56"/>
      <c r="KGM402" s="56"/>
      <c r="KGN402" s="56"/>
      <c r="KGO402" s="56"/>
      <c r="KGP402" s="56"/>
      <c r="KGQ402" s="56"/>
      <c r="KGR402" s="56"/>
      <c r="KGS402" s="56"/>
      <c r="KGT402" s="56"/>
      <c r="KGU402" s="56"/>
      <c r="KGV402" s="56"/>
      <c r="KGW402" s="56"/>
      <c r="KGX402" s="56"/>
      <c r="KGY402" s="56"/>
      <c r="KGZ402" s="56"/>
      <c r="KHA402" s="56"/>
      <c r="KHB402" s="56"/>
      <c r="KHC402" s="56"/>
      <c r="KHD402" s="56"/>
      <c r="KHE402" s="56"/>
      <c r="KHF402" s="56"/>
      <c r="KHG402" s="56"/>
      <c r="KHH402" s="56"/>
      <c r="KHI402" s="56"/>
      <c r="KHJ402" s="56"/>
      <c r="KHK402" s="56"/>
      <c r="KHL402" s="56"/>
      <c r="KHM402" s="56"/>
      <c r="KHN402" s="56"/>
      <c r="KHO402" s="56"/>
      <c r="KHP402" s="56"/>
      <c r="KHQ402" s="56"/>
      <c r="KHR402" s="56"/>
      <c r="KHS402" s="56"/>
      <c r="KHT402" s="56"/>
      <c r="KHU402" s="56"/>
      <c r="KHV402" s="56"/>
      <c r="KHW402" s="56"/>
      <c r="KHX402" s="56"/>
      <c r="KHY402" s="56"/>
      <c r="KHZ402" s="56"/>
      <c r="KIA402" s="56"/>
      <c r="KIB402" s="56"/>
      <c r="KIC402" s="56"/>
      <c r="KID402" s="56"/>
      <c r="KIE402" s="56"/>
      <c r="KIF402" s="56"/>
      <c r="KIG402" s="56"/>
      <c r="KIH402" s="56"/>
      <c r="KII402" s="56"/>
      <c r="KIJ402" s="56"/>
      <c r="KIK402" s="56"/>
      <c r="KIL402" s="56"/>
      <c r="KIM402" s="56"/>
      <c r="KIN402" s="56"/>
      <c r="KIO402" s="56"/>
      <c r="KIP402" s="56"/>
      <c r="KIQ402" s="56"/>
      <c r="KIR402" s="56"/>
      <c r="KIS402" s="56"/>
      <c r="KIT402" s="56"/>
      <c r="KIU402" s="56"/>
      <c r="KIV402" s="56"/>
      <c r="KIW402" s="56"/>
      <c r="KIX402" s="56"/>
      <c r="KIY402" s="56"/>
      <c r="KIZ402" s="56"/>
      <c r="KJA402" s="56"/>
      <c r="KJB402" s="56"/>
      <c r="KJC402" s="56"/>
      <c r="KJD402" s="56"/>
      <c r="KJE402" s="56"/>
      <c r="KJF402" s="56"/>
      <c r="KJG402" s="56"/>
      <c r="KJH402" s="56"/>
      <c r="KJI402" s="56"/>
      <c r="KJJ402" s="56"/>
      <c r="KJK402" s="56"/>
      <c r="KJL402" s="56"/>
      <c r="KJM402" s="56"/>
      <c r="KJN402" s="56"/>
      <c r="KJO402" s="56"/>
      <c r="KJP402" s="56"/>
      <c r="KJQ402" s="56"/>
      <c r="KJR402" s="56"/>
      <c r="KJS402" s="56"/>
      <c r="KJT402" s="56"/>
      <c r="KJU402" s="56"/>
      <c r="KJV402" s="56"/>
      <c r="KJW402" s="56"/>
      <c r="KJX402" s="56"/>
      <c r="KJY402" s="56"/>
      <c r="KJZ402" s="56"/>
      <c r="KKA402" s="56"/>
      <c r="KKB402" s="56"/>
      <c r="KKC402" s="56"/>
      <c r="KKD402" s="56"/>
      <c r="KKE402" s="56"/>
      <c r="KKF402" s="56"/>
      <c r="KKG402" s="56"/>
      <c r="KKH402" s="56"/>
      <c r="KKI402" s="56"/>
      <c r="KKJ402" s="56"/>
      <c r="KKK402" s="56"/>
      <c r="KKL402" s="56"/>
      <c r="KKM402" s="56"/>
      <c r="KKN402" s="56"/>
      <c r="KKO402" s="56"/>
      <c r="KKP402" s="56"/>
      <c r="KKQ402" s="56"/>
      <c r="KKR402" s="56"/>
      <c r="KKS402" s="56"/>
      <c r="KKT402" s="56"/>
      <c r="KKU402" s="56"/>
      <c r="KKV402" s="56"/>
      <c r="KKW402" s="56"/>
      <c r="KKX402" s="56"/>
      <c r="KKY402" s="56"/>
      <c r="KKZ402" s="56"/>
      <c r="KLA402" s="56"/>
      <c r="KLB402" s="56"/>
      <c r="KLC402" s="56"/>
      <c r="KLD402" s="56"/>
      <c r="KLE402" s="56"/>
      <c r="KLF402" s="56"/>
      <c r="KLG402" s="56"/>
      <c r="KLH402" s="56"/>
      <c r="KLI402" s="56"/>
      <c r="KLJ402" s="56"/>
      <c r="KLK402" s="56"/>
      <c r="KLL402" s="56"/>
      <c r="KLM402" s="56"/>
      <c r="KLN402" s="56"/>
      <c r="KLO402" s="56"/>
      <c r="KLP402" s="56"/>
      <c r="KLQ402" s="56"/>
      <c r="KLR402" s="56"/>
      <c r="KLS402" s="56"/>
      <c r="KLT402" s="56"/>
      <c r="KLU402" s="56"/>
      <c r="KLV402" s="56"/>
      <c r="KLW402" s="56"/>
      <c r="KLX402" s="56"/>
      <c r="KLY402" s="56"/>
      <c r="KLZ402" s="56"/>
      <c r="KMA402" s="56"/>
      <c r="KMB402" s="56"/>
      <c r="KMC402" s="56"/>
      <c r="KMD402" s="56"/>
      <c r="KME402" s="56"/>
      <c r="KMF402" s="56"/>
      <c r="KMG402" s="56"/>
      <c r="KMH402" s="56"/>
      <c r="KMI402" s="56"/>
      <c r="KMJ402" s="56"/>
      <c r="KMK402" s="56"/>
      <c r="KML402" s="56"/>
      <c r="KMM402" s="56"/>
      <c r="KMN402" s="56"/>
      <c r="KMO402" s="56"/>
      <c r="KMP402" s="56"/>
      <c r="KMQ402" s="56"/>
      <c r="KMR402" s="56"/>
      <c r="KMS402" s="56"/>
      <c r="KMT402" s="56"/>
      <c r="KMU402" s="56"/>
      <c r="KMV402" s="56"/>
      <c r="KMW402" s="56"/>
      <c r="KMX402" s="56"/>
      <c r="KMY402" s="56"/>
      <c r="KMZ402" s="56"/>
      <c r="KNA402" s="56"/>
      <c r="KNB402" s="56"/>
      <c r="KNC402" s="56"/>
      <c r="KND402" s="56"/>
      <c r="KNE402" s="56"/>
      <c r="KNF402" s="56"/>
      <c r="KNG402" s="56"/>
      <c r="KNH402" s="56"/>
      <c r="KNI402" s="56"/>
      <c r="KNJ402" s="56"/>
      <c r="KNK402" s="56"/>
      <c r="KNL402" s="56"/>
      <c r="KNM402" s="56"/>
      <c r="KNN402" s="56"/>
      <c r="KNO402" s="56"/>
      <c r="KNP402" s="56"/>
      <c r="KNQ402" s="56"/>
      <c r="KNR402" s="56"/>
      <c r="KNS402" s="56"/>
      <c r="KNT402" s="56"/>
      <c r="KNU402" s="56"/>
      <c r="KNV402" s="56"/>
      <c r="KNW402" s="56"/>
      <c r="KNX402" s="56"/>
      <c r="KNY402" s="56"/>
      <c r="KNZ402" s="56"/>
      <c r="KOA402" s="56"/>
      <c r="KOB402" s="56"/>
      <c r="KOC402" s="56"/>
      <c r="KOD402" s="56"/>
      <c r="KOE402" s="56"/>
      <c r="KOF402" s="56"/>
      <c r="KOG402" s="56"/>
      <c r="KOH402" s="56"/>
      <c r="KOI402" s="56"/>
      <c r="KOJ402" s="56"/>
      <c r="KOK402" s="56"/>
      <c r="KOL402" s="56"/>
      <c r="KOM402" s="56"/>
      <c r="KON402" s="56"/>
      <c r="KOO402" s="56"/>
      <c r="KOP402" s="56"/>
      <c r="KOQ402" s="56"/>
      <c r="KOR402" s="56"/>
      <c r="KOS402" s="56"/>
      <c r="KOT402" s="56"/>
      <c r="KOU402" s="56"/>
      <c r="KOV402" s="56"/>
      <c r="KOW402" s="56"/>
      <c r="KOX402" s="56"/>
      <c r="KOY402" s="56"/>
      <c r="KOZ402" s="56"/>
      <c r="KPA402" s="56"/>
      <c r="KPB402" s="56"/>
      <c r="KPC402" s="56"/>
      <c r="KPD402" s="56"/>
      <c r="KPE402" s="56"/>
      <c r="KPF402" s="56"/>
      <c r="KPG402" s="56"/>
      <c r="KPH402" s="56"/>
      <c r="KPI402" s="56"/>
      <c r="KPJ402" s="56"/>
      <c r="KPK402" s="56"/>
      <c r="KPL402" s="56"/>
      <c r="KPM402" s="56"/>
      <c r="KPN402" s="56"/>
      <c r="KPO402" s="56"/>
      <c r="KPP402" s="56"/>
      <c r="KPQ402" s="56"/>
      <c r="KPR402" s="56"/>
      <c r="KPS402" s="56"/>
      <c r="KPT402" s="56"/>
      <c r="KPU402" s="56"/>
      <c r="KPV402" s="56"/>
      <c r="KPW402" s="56"/>
      <c r="KPX402" s="56"/>
      <c r="KPY402" s="56"/>
      <c r="KPZ402" s="56"/>
      <c r="KQA402" s="56"/>
      <c r="KQB402" s="56"/>
      <c r="KQC402" s="56"/>
      <c r="KQD402" s="56"/>
      <c r="KQE402" s="56"/>
      <c r="KQF402" s="56"/>
      <c r="KQG402" s="56"/>
      <c r="KQH402" s="56"/>
      <c r="KQI402" s="56"/>
      <c r="KQJ402" s="56"/>
      <c r="KQK402" s="56"/>
      <c r="KQL402" s="56"/>
      <c r="KQM402" s="56"/>
      <c r="KQN402" s="56"/>
      <c r="KQO402" s="56"/>
      <c r="KQP402" s="56"/>
      <c r="KQQ402" s="56"/>
      <c r="KQR402" s="56"/>
      <c r="KQS402" s="56"/>
      <c r="KQT402" s="56"/>
      <c r="KQU402" s="56"/>
      <c r="KQV402" s="56"/>
      <c r="KQW402" s="56"/>
      <c r="KQX402" s="56"/>
      <c r="KQY402" s="56"/>
      <c r="KQZ402" s="56"/>
      <c r="KRA402" s="56"/>
      <c r="KRB402" s="56"/>
      <c r="KRC402" s="56"/>
      <c r="KRD402" s="56"/>
      <c r="KRE402" s="56"/>
      <c r="KRF402" s="56"/>
      <c r="KRG402" s="56"/>
      <c r="KRH402" s="56"/>
      <c r="KRI402" s="56"/>
      <c r="KRJ402" s="56"/>
      <c r="KRK402" s="56"/>
      <c r="KRL402" s="56"/>
      <c r="KRM402" s="56"/>
      <c r="KRN402" s="56"/>
      <c r="KRO402" s="56"/>
      <c r="KRP402" s="56"/>
      <c r="KRQ402" s="56"/>
      <c r="KRR402" s="56"/>
      <c r="KRS402" s="56"/>
      <c r="KRT402" s="56"/>
      <c r="KRU402" s="56"/>
      <c r="KRV402" s="56"/>
      <c r="KRW402" s="56"/>
      <c r="KRX402" s="56"/>
      <c r="KRY402" s="56"/>
      <c r="KRZ402" s="56"/>
      <c r="KSA402" s="56"/>
      <c r="KSB402" s="56"/>
      <c r="KSC402" s="56"/>
      <c r="KSD402" s="56"/>
      <c r="KSE402" s="56"/>
      <c r="KSF402" s="56"/>
      <c r="KSG402" s="56"/>
      <c r="KSH402" s="56"/>
      <c r="KSI402" s="56"/>
      <c r="KSJ402" s="56"/>
      <c r="KSK402" s="56"/>
      <c r="KSL402" s="56"/>
      <c r="KSM402" s="56"/>
      <c r="KSN402" s="56"/>
      <c r="KSO402" s="56"/>
      <c r="KSP402" s="56"/>
      <c r="KSQ402" s="56"/>
      <c r="KSR402" s="56"/>
      <c r="KSS402" s="56"/>
      <c r="KST402" s="56"/>
      <c r="KSU402" s="56"/>
      <c r="KSV402" s="56"/>
      <c r="KSW402" s="56"/>
      <c r="KSX402" s="56"/>
      <c r="KSY402" s="56"/>
      <c r="KSZ402" s="56"/>
      <c r="KTA402" s="56"/>
      <c r="KTB402" s="56"/>
      <c r="KTC402" s="56"/>
      <c r="KTD402" s="56"/>
      <c r="KTE402" s="56"/>
      <c r="KTF402" s="56"/>
      <c r="KTG402" s="56"/>
      <c r="KTH402" s="56"/>
      <c r="KTI402" s="56"/>
      <c r="KTJ402" s="56"/>
      <c r="KTK402" s="56"/>
      <c r="KTL402" s="56"/>
      <c r="KTM402" s="56"/>
      <c r="KTN402" s="56"/>
      <c r="KTO402" s="56"/>
      <c r="KTP402" s="56"/>
      <c r="KTQ402" s="56"/>
      <c r="KTR402" s="56"/>
      <c r="KTS402" s="56"/>
      <c r="KTT402" s="56"/>
      <c r="KTU402" s="56"/>
      <c r="KTV402" s="56"/>
      <c r="KTW402" s="56"/>
      <c r="KTX402" s="56"/>
      <c r="KTY402" s="56"/>
      <c r="KTZ402" s="56"/>
      <c r="KUA402" s="56"/>
      <c r="KUB402" s="56"/>
      <c r="KUC402" s="56"/>
      <c r="KUD402" s="56"/>
      <c r="KUE402" s="56"/>
      <c r="KUF402" s="56"/>
      <c r="KUG402" s="56"/>
      <c r="KUH402" s="56"/>
      <c r="KUI402" s="56"/>
      <c r="KUJ402" s="56"/>
      <c r="KUK402" s="56"/>
      <c r="KUL402" s="56"/>
      <c r="KUM402" s="56"/>
      <c r="KUN402" s="56"/>
      <c r="KUO402" s="56"/>
      <c r="KUP402" s="56"/>
      <c r="KUQ402" s="56"/>
      <c r="KUR402" s="56"/>
      <c r="KUS402" s="56"/>
      <c r="KUT402" s="56"/>
      <c r="KUU402" s="56"/>
      <c r="KUV402" s="56"/>
      <c r="KUW402" s="56"/>
      <c r="KUX402" s="56"/>
      <c r="KUY402" s="56"/>
      <c r="KUZ402" s="56"/>
      <c r="KVA402" s="56"/>
      <c r="KVB402" s="56"/>
      <c r="KVC402" s="56"/>
      <c r="KVD402" s="56"/>
      <c r="KVE402" s="56"/>
      <c r="KVF402" s="56"/>
      <c r="KVG402" s="56"/>
      <c r="KVH402" s="56"/>
      <c r="KVI402" s="56"/>
      <c r="KVJ402" s="56"/>
      <c r="KVK402" s="56"/>
      <c r="KVL402" s="56"/>
      <c r="KVM402" s="56"/>
      <c r="KVN402" s="56"/>
      <c r="KVO402" s="56"/>
      <c r="KVP402" s="56"/>
      <c r="KVQ402" s="56"/>
      <c r="KVR402" s="56"/>
      <c r="KVS402" s="56"/>
      <c r="KVT402" s="56"/>
      <c r="KVU402" s="56"/>
      <c r="KVV402" s="56"/>
      <c r="KVW402" s="56"/>
      <c r="KVX402" s="56"/>
      <c r="KVY402" s="56"/>
      <c r="KVZ402" s="56"/>
      <c r="KWA402" s="56"/>
      <c r="KWB402" s="56"/>
      <c r="KWC402" s="56"/>
      <c r="KWD402" s="56"/>
      <c r="KWE402" s="56"/>
      <c r="KWF402" s="56"/>
      <c r="KWG402" s="56"/>
      <c r="KWH402" s="56"/>
      <c r="KWI402" s="56"/>
      <c r="KWJ402" s="56"/>
      <c r="KWK402" s="56"/>
      <c r="KWL402" s="56"/>
      <c r="KWM402" s="56"/>
      <c r="KWN402" s="56"/>
      <c r="KWO402" s="56"/>
      <c r="KWP402" s="56"/>
      <c r="KWQ402" s="56"/>
      <c r="KWR402" s="56"/>
      <c r="KWS402" s="56"/>
      <c r="KWT402" s="56"/>
      <c r="KWU402" s="56"/>
      <c r="KWV402" s="56"/>
      <c r="KWW402" s="56"/>
      <c r="KWX402" s="56"/>
      <c r="KWY402" s="56"/>
      <c r="KWZ402" s="56"/>
      <c r="KXA402" s="56"/>
      <c r="KXB402" s="56"/>
      <c r="KXC402" s="56"/>
      <c r="KXD402" s="56"/>
      <c r="KXE402" s="56"/>
      <c r="KXF402" s="56"/>
      <c r="KXG402" s="56"/>
      <c r="KXH402" s="56"/>
      <c r="KXI402" s="56"/>
      <c r="KXJ402" s="56"/>
      <c r="KXK402" s="56"/>
      <c r="KXL402" s="56"/>
      <c r="KXM402" s="56"/>
      <c r="KXN402" s="56"/>
      <c r="KXO402" s="56"/>
      <c r="KXP402" s="56"/>
      <c r="KXQ402" s="56"/>
      <c r="KXR402" s="56"/>
      <c r="KXS402" s="56"/>
      <c r="KXT402" s="56"/>
      <c r="KXU402" s="56"/>
      <c r="KXV402" s="56"/>
      <c r="KXW402" s="56"/>
      <c r="KXX402" s="56"/>
      <c r="KXY402" s="56"/>
      <c r="KXZ402" s="56"/>
      <c r="KYA402" s="56"/>
      <c r="KYB402" s="56"/>
      <c r="KYC402" s="56"/>
      <c r="KYD402" s="56"/>
      <c r="KYE402" s="56"/>
      <c r="KYF402" s="56"/>
      <c r="KYG402" s="56"/>
      <c r="KYH402" s="56"/>
      <c r="KYI402" s="56"/>
      <c r="KYJ402" s="56"/>
      <c r="KYK402" s="56"/>
      <c r="KYL402" s="56"/>
      <c r="KYM402" s="56"/>
      <c r="KYN402" s="56"/>
      <c r="KYO402" s="56"/>
      <c r="KYP402" s="56"/>
      <c r="KYQ402" s="56"/>
      <c r="KYR402" s="56"/>
      <c r="KYS402" s="56"/>
      <c r="KYT402" s="56"/>
      <c r="KYU402" s="56"/>
      <c r="KYV402" s="56"/>
      <c r="KYW402" s="56"/>
      <c r="KYX402" s="56"/>
      <c r="KYY402" s="56"/>
      <c r="KYZ402" s="56"/>
      <c r="KZA402" s="56"/>
      <c r="KZB402" s="56"/>
      <c r="KZC402" s="56"/>
      <c r="KZD402" s="56"/>
      <c r="KZE402" s="56"/>
      <c r="KZF402" s="56"/>
      <c r="KZG402" s="56"/>
      <c r="KZH402" s="56"/>
      <c r="KZI402" s="56"/>
      <c r="KZJ402" s="56"/>
      <c r="KZK402" s="56"/>
      <c r="KZL402" s="56"/>
      <c r="KZM402" s="56"/>
      <c r="KZN402" s="56"/>
      <c r="KZO402" s="56"/>
      <c r="KZP402" s="56"/>
      <c r="KZQ402" s="56"/>
      <c r="KZR402" s="56"/>
      <c r="KZS402" s="56"/>
      <c r="KZT402" s="56"/>
      <c r="KZU402" s="56"/>
      <c r="KZV402" s="56"/>
      <c r="KZW402" s="56"/>
      <c r="KZX402" s="56"/>
      <c r="KZY402" s="56"/>
      <c r="KZZ402" s="56"/>
      <c r="LAA402" s="56"/>
      <c r="LAB402" s="56"/>
      <c r="LAC402" s="56"/>
      <c r="LAD402" s="56"/>
      <c r="LAE402" s="56"/>
      <c r="LAF402" s="56"/>
      <c r="LAG402" s="56"/>
      <c r="LAH402" s="56"/>
      <c r="LAI402" s="56"/>
      <c r="LAJ402" s="56"/>
      <c r="LAK402" s="56"/>
      <c r="LAL402" s="56"/>
      <c r="LAM402" s="56"/>
      <c r="LAN402" s="56"/>
      <c r="LAO402" s="56"/>
      <c r="LAP402" s="56"/>
      <c r="LAQ402" s="56"/>
      <c r="LAR402" s="56"/>
      <c r="LAS402" s="56"/>
      <c r="LAT402" s="56"/>
      <c r="LAU402" s="56"/>
      <c r="LAV402" s="56"/>
      <c r="LAW402" s="56"/>
      <c r="LAX402" s="56"/>
      <c r="LAY402" s="56"/>
      <c r="LAZ402" s="56"/>
      <c r="LBA402" s="56"/>
      <c r="LBB402" s="56"/>
      <c r="LBC402" s="56"/>
      <c r="LBD402" s="56"/>
      <c r="LBE402" s="56"/>
      <c r="LBF402" s="56"/>
      <c r="LBG402" s="56"/>
      <c r="LBH402" s="56"/>
      <c r="LBI402" s="56"/>
      <c r="LBJ402" s="56"/>
      <c r="LBK402" s="56"/>
      <c r="LBL402" s="56"/>
      <c r="LBM402" s="56"/>
      <c r="LBN402" s="56"/>
      <c r="LBO402" s="56"/>
      <c r="LBP402" s="56"/>
      <c r="LBQ402" s="56"/>
      <c r="LBR402" s="56"/>
      <c r="LBS402" s="56"/>
      <c r="LBT402" s="56"/>
      <c r="LBU402" s="56"/>
      <c r="LBV402" s="56"/>
      <c r="LBW402" s="56"/>
      <c r="LBX402" s="56"/>
      <c r="LBY402" s="56"/>
      <c r="LBZ402" s="56"/>
      <c r="LCA402" s="56"/>
      <c r="LCB402" s="56"/>
      <c r="LCC402" s="56"/>
      <c r="LCD402" s="56"/>
      <c r="LCE402" s="56"/>
      <c r="LCF402" s="56"/>
      <c r="LCG402" s="56"/>
      <c r="LCH402" s="56"/>
      <c r="LCI402" s="56"/>
      <c r="LCJ402" s="56"/>
      <c r="LCK402" s="56"/>
      <c r="LCL402" s="56"/>
      <c r="LCM402" s="56"/>
      <c r="LCN402" s="56"/>
      <c r="LCO402" s="56"/>
      <c r="LCP402" s="56"/>
      <c r="LCQ402" s="56"/>
      <c r="LCR402" s="56"/>
      <c r="LCS402" s="56"/>
      <c r="LCT402" s="56"/>
      <c r="LCU402" s="56"/>
      <c r="LCV402" s="56"/>
      <c r="LCW402" s="56"/>
      <c r="LCX402" s="56"/>
      <c r="LCY402" s="56"/>
      <c r="LCZ402" s="56"/>
      <c r="LDA402" s="56"/>
      <c r="LDB402" s="56"/>
      <c r="LDC402" s="56"/>
      <c r="LDD402" s="56"/>
      <c r="LDE402" s="56"/>
      <c r="LDF402" s="56"/>
      <c r="LDG402" s="56"/>
      <c r="LDH402" s="56"/>
      <c r="LDI402" s="56"/>
      <c r="LDJ402" s="56"/>
      <c r="LDK402" s="56"/>
      <c r="LDL402" s="56"/>
      <c r="LDM402" s="56"/>
      <c r="LDN402" s="56"/>
      <c r="LDO402" s="56"/>
      <c r="LDP402" s="56"/>
      <c r="LDQ402" s="56"/>
      <c r="LDR402" s="56"/>
      <c r="LDS402" s="56"/>
      <c r="LDT402" s="56"/>
      <c r="LDU402" s="56"/>
      <c r="LDV402" s="56"/>
      <c r="LDW402" s="56"/>
      <c r="LDX402" s="56"/>
      <c r="LDY402" s="56"/>
      <c r="LDZ402" s="56"/>
      <c r="LEA402" s="56"/>
      <c r="LEB402" s="56"/>
      <c r="LEC402" s="56"/>
      <c r="LED402" s="56"/>
      <c r="LEE402" s="56"/>
      <c r="LEF402" s="56"/>
      <c r="LEG402" s="56"/>
      <c r="LEH402" s="56"/>
      <c r="LEI402" s="56"/>
      <c r="LEJ402" s="56"/>
      <c r="LEK402" s="56"/>
      <c r="LEL402" s="56"/>
      <c r="LEM402" s="56"/>
      <c r="LEN402" s="56"/>
      <c r="LEO402" s="56"/>
      <c r="LEP402" s="56"/>
      <c r="LEQ402" s="56"/>
      <c r="LER402" s="56"/>
      <c r="LES402" s="56"/>
      <c r="LET402" s="56"/>
      <c r="LEU402" s="56"/>
      <c r="LEV402" s="56"/>
      <c r="LEW402" s="56"/>
      <c r="LEX402" s="56"/>
      <c r="LEY402" s="56"/>
      <c r="LEZ402" s="56"/>
      <c r="LFA402" s="56"/>
      <c r="LFB402" s="56"/>
      <c r="LFC402" s="56"/>
      <c r="LFD402" s="56"/>
      <c r="LFE402" s="56"/>
      <c r="LFF402" s="56"/>
      <c r="LFG402" s="56"/>
      <c r="LFH402" s="56"/>
      <c r="LFI402" s="56"/>
      <c r="LFJ402" s="56"/>
      <c r="LFK402" s="56"/>
      <c r="LFL402" s="56"/>
      <c r="LFM402" s="56"/>
      <c r="LFN402" s="56"/>
      <c r="LFO402" s="56"/>
      <c r="LFP402" s="56"/>
      <c r="LFQ402" s="56"/>
      <c r="LFR402" s="56"/>
      <c r="LFS402" s="56"/>
      <c r="LFT402" s="56"/>
      <c r="LFU402" s="56"/>
      <c r="LFV402" s="56"/>
      <c r="LFW402" s="56"/>
      <c r="LFX402" s="56"/>
      <c r="LFY402" s="56"/>
      <c r="LFZ402" s="56"/>
      <c r="LGA402" s="56"/>
      <c r="LGB402" s="56"/>
      <c r="LGC402" s="56"/>
      <c r="LGD402" s="56"/>
      <c r="LGE402" s="56"/>
      <c r="LGF402" s="56"/>
      <c r="LGG402" s="56"/>
      <c r="LGH402" s="56"/>
      <c r="LGI402" s="56"/>
      <c r="LGJ402" s="56"/>
      <c r="LGK402" s="56"/>
      <c r="LGL402" s="56"/>
      <c r="LGM402" s="56"/>
      <c r="LGN402" s="56"/>
      <c r="LGO402" s="56"/>
      <c r="LGP402" s="56"/>
      <c r="LGQ402" s="56"/>
      <c r="LGR402" s="56"/>
      <c r="LGS402" s="56"/>
      <c r="LGT402" s="56"/>
      <c r="LGU402" s="56"/>
      <c r="LGV402" s="56"/>
      <c r="LGW402" s="56"/>
      <c r="LGX402" s="56"/>
      <c r="LGY402" s="56"/>
      <c r="LGZ402" s="56"/>
      <c r="LHA402" s="56"/>
      <c r="LHB402" s="56"/>
      <c r="LHC402" s="56"/>
      <c r="LHD402" s="56"/>
      <c r="LHE402" s="56"/>
      <c r="LHF402" s="56"/>
      <c r="LHG402" s="56"/>
      <c r="LHH402" s="56"/>
      <c r="LHI402" s="56"/>
      <c r="LHJ402" s="56"/>
      <c r="LHK402" s="56"/>
      <c r="LHL402" s="56"/>
      <c r="LHM402" s="56"/>
      <c r="LHN402" s="56"/>
      <c r="LHO402" s="56"/>
      <c r="LHP402" s="56"/>
      <c r="LHQ402" s="56"/>
      <c r="LHR402" s="56"/>
      <c r="LHS402" s="56"/>
      <c r="LHT402" s="56"/>
      <c r="LHU402" s="56"/>
      <c r="LHV402" s="56"/>
      <c r="LHW402" s="56"/>
      <c r="LHX402" s="56"/>
      <c r="LHY402" s="56"/>
      <c r="LHZ402" s="56"/>
      <c r="LIA402" s="56"/>
      <c r="LIB402" s="56"/>
      <c r="LIC402" s="56"/>
      <c r="LID402" s="56"/>
      <c r="LIE402" s="56"/>
      <c r="LIF402" s="56"/>
      <c r="LIG402" s="56"/>
      <c r="LIH402" s="56"/>
      <c r="LII402" s="56"/>
      <c r="LIJ402" s="56"/>
      <c r="LIK402" s="56"/>
      <c r="LIL402" s="56"/>
      <c r="LIM402" s="56"/>
      <c r="LIN402" s="56"/>
      <c r="LIO402" s="56"/>
      <c r="LIP402" s="56"/>
      <c r="LIQ402" s="56"/>
      <c r="LIR402" s="56"/>
      <c r="LIS402" s="56"/>
      <c r="LIT402" s="56"/>
      <c r="LIU402" s="56"/>
      <c r="LIV402" s="56"/>
      <c r="LIW402" s="56"/>
      <c r="LIX402" s="56"/>
      <c r="LIY402" s="56"/>
      <c r="LIZ402" s="56"/>
      <c r="LJA402" s="56"/>
      <c r="LJB402" s="56"/>
      <c r="LJC402" s="56"/>
      <c r="LJD402" s="56"/>
      <c r="LJE402" s="56"/>
      <c r="LJF402" s="56"/>
      <c r="LJG402" s="56"/>
      <c r="LJH402" s="56"/>
      <c r="LJI402" s="56"/>
      <c r="LJJ402" s="56"/>
      <c r="LJK402" s="56"/>
      <c r="LJL402" s="56"/>
      <c r="LJM402" s="56"/>
      <c r="LJN402" s="56"/>
      <c r="LJO402" s="56"/>
      <c r="LJP402" s="56"/>
      <c r="LJQ402" s="56"/>
      <c r="LJR402" s="56"/>
      <c r="LJS402" s="56"/>
      <c r="LJT402" s="56"/>
      <c r="LJU402" s="56"/>
      <c r="LJV402" s="56"/>
      <c r="LJW402" s="56"/>
      <c r="LJX402" s="56"/>
      <c r="LJY402" s="56"/>
      <c r="LJZ402" s="56"/>
      <c r="LKA402" s="56"/>
      <c r="LKB402" s="56"/>
      <c r="LKC402" s="56"/>
      <c r="LKD402" s="56"/>
      <c r="LKE402" s="56"/>
      <c r="LKF402" s="56"/>
      <c r="LKG402" s="56"/>
      <c r="LKH402" s="56"/>
      <c r="LKI402" s="56"/>
      <c r="LKJ402" s="56"/>
      <c r="LKK402" s="56"/>
      <c r="LKL402" s="56"/>
      <c r="LKM402" s="56"/>
      <c r="LKN402" s="56"/>
      <c r="LKO402" s="56"/>
      <c r="LKP402" s="56"/>
      <c r="LKQ402" s="56"/>
      <c r="LKR402" s="56"/>
      <c r="LKS402" s="56"/>
      <c r="LKT402" s="56"/>
      <c r="LKU402" s="56"/>
      <c r="LKV402" s="56"/>
      <c r="LKW402" s="56"/>
      <c r="LKX402" s="56"/>
      <c r="LKY402" s="56"/>
      <c r="LKZ402" s="56"/>
      <c r="LLA402" s="56"/>
      <c r="LLB402" s="56"/>
      <c r="LLC402" s="56"/>
      <c r="LLD402" s="56"/>
      <c r="LLE402" s="56"/>
      <c r="LLF402" s="56"/>
      <c r="LLG402" s="56"/>
      <c r="LLH402" s="56"/>
      <c r="LLI402" s="56"/>
      <c r="LLJ402" s="56"/>
      <c r="LLK402" s="56"/>
      <c r="LLL402" s="56"/>
      <c r="LLM402" s="56"/>
      <c r="LLN402" s="56"/>
      <c r="LLO402" s="56"/>
      <c r="LLP402" s="56"/>
      <c r="LLQ402" s="56"/>
      <c r="LLR402" s="56"/>
      <c r="LLS402" s="56"/>
      <c r="LLT402" s="56"/>
      <c r="LLU402" s="56"/>
      <c r="LLV402" s="56"/>
      <c r="LLW402" s="56"/>
      <c r="LLX402" s="56"/>
      <c r="LLY402" s="56"/>
      <c r="LLZ402" s="56"/>
      <c r="LMA402" s="56"/>
      <c r="LMB402" s="56"/>
      <c r="LMC402" s="56"/>
      <c r="LMD402" s="56"/>
      <c r="LME402" s="56"/>
      <c r="LMF402" s="56"/>
      <c r="LMG402" s="56"/>
      <c r="LMH402" s="56"/>
      <c r="LMI402" s="56"/>
      <c r="LMJ402" s="56"/>
      <c r="LMK402" s="56"/>
      <c r="LML402" s="56"/>
      <c r="LMM402" s="56"/>
      <c r="LMN402" s="56"/>
      <c r="LMO402" s="56"/>
      <c r="LMP402" s="56"/>
      <c r="LMQ402" s="56"/>
      <c r="LMR402" s="56"/>
      <c r="LMS402" s="56"/>
      <c r="LMT402" s="56"/>
      <c r="LMU402" s="56"/>
      <c r="LMV402" s="56"/>
      <c r="LMW402" s="56"/>
      <c r="LMX402" s="56"/>
      <c r="LMY402" s="56"/>
      <c r="LMZ402" s="56"/>
      <c r="LNA402" s="56"/>
      <c r="LNB402" s="56"/>
      <c r="LNC402" s="56"/>
      <c r="LND402" s="56"/>
      <c r="LNE402" s="56"/>
      <c r="LNF402" s="56"/>
      <c r="LNG402" s="56"/>
      <c r="LNH402" s="56"/>
      <c r="LNI402" s="56"/>
      <c r="LNJ402" s="56"/>
      <c r="LNK402" s="56"/>
      <c r="LNL402" s="56"/>
      <c r="LNM402" s="56"/>
      <c r="LNN402" s="56"/>
      <c r="LNO402" s="56"/>
      <c r="LNP402" s="56"/>
      <c r="LNQ402" s="56"/>
      <c r="LNR402" s="56"/>
      <c r="LNS402" s="56"/>
      <c r="LNT402" s="56"/>
      <c r="LNU402" s="56"/>
      <c r="LNV402" s="56"/>
      <c r="LNW402" s="56"/>
      <c r="LNX402" s="56"/>
      <c r="LNY402" s="56"/>
      <c r="LNZ402" s="56"/>
      <c r="LOA402" s="56"/>
      <c r="LOB402" s="56"/>
      <c r="LOC402" s="56"/>
      <c r="LOD402" s="56"/>
      <c r="LOE402" s="56"/>
      <c r="LOF402" s="56"/>
      <c r="LOG402" s="56"/>
      <c r="LOH402" s="56"/>
      <c r="LOI402" s="56"/>
      <c r="LOJ402" s="56"/>
      <c r="LOK402" s="56"/>
      <c r="LOL402" s="56"/>
      <c r="LOM402" s="56"/>
      <c r="LON402" s="56"/>
      <c r="LOO402" s="56"/>
      <c r="LOP402" s="56"/>
      <c r="LOQ402" s="56"/>
      <c r="LOR402" s="56"/>
      <c r="LOS402" s="56"/>
      <c r="LOT402" s="56"/>
      <c r="LOU402" s="56"/>
      <c r="LOV402" s="56"/>
      <c r="LOW402" s="56"/>
      <c r="LOX402" s="56"/>
      <c r="LOY402" s="56"/>
      <c r="LOZ402" s="56"/>
      <c r="LPA402" s="56"/>
      <c r="LPB402" s="56"/>
      <c r="LPC402" s="56"/>
      <c r="LPD402" s="56"/>
      <c r="LPE402" s="56"/>
      <c r="LPF402" s="56"/>
      <c r="LPG402" s="56"/>
      <c r="LPH402" s="56"/>
      <c r="LPI402" s="56"/>
      <c r="LPJ402" s="56"/>
      <c r="LPK402" s="56"/>
      <c r="LPL402" s="56"/>
      <c r="LPM402" s="56"/>
      <c r="LPN402" s="56"/>
      <c r="LPO402" s="56"/>
      <c r="LPP402" s="56"/>
      <c r="LPQ402" s="56"/>
      <c r="LPR402" s="56"/>
      <c r="LPS402" s="56"/>
      <c r="LPT402" s="56"/>
      <c r="LPU402" s="56"/>
      <c r="LPV402" s="56"/>
      <c r="LPW402" s="56"/>
      <c r="LPX402" s="56"/>
      <c r="LPY402" s="56"/>
      <c r="LPZ402" s="56"/>
      <c r="LQA402" s="56"/>
      <c r="LQB402" s="56"/>
      <c r="LQC402" s="56"/>
      <c r="LQD402" s="56"/>
      <c r="LQE402" s="56"/>
      <c r="LQF402" s="56"/>
      <c r="LQG402" s="56"/>
      <c r="LQH402" s="56"/>
      <c r="LQI402" s="56"/>
      <c r="LQJ402" s="56"/>
      <c r="LQK402" s="56"/>
      <c r="LQL402" s="56"/>
      <c r="LQM402" s="56"/>
      <c r="LQN402" s="56"/>
      <c r="LQO402" s="56"/>
      <c r="LQP402" s="56"/>
      <c r="LQQ402" s="56"/>
      <c r="LQR402" s="56"/>
      <c r="LQS402" s="56"/>
      <c r="LQT402" s="56"/>
      <c r="LQU402" s="56"/>
      <c r="LQV402" s="56"/>
      <c r="LQW402" s="56"/>
      <c r="LQX402" s="56"/>
      <c r="LQY402" s="56"/>
      <c r="LQZ402" s="56"/>
      <c r="LRA402" s="56"/>
      <c r="LRB402" s="56"/>
      <c r="LRC402" s="56"/>
      <c r="LRD402" s="56"/>
      <c r="LRE402" s="56"/>
      <c r="LRF402" s="56"/>
      <c r="LRG402" s="56"/>
      <c r="LRH402" s="56"/>
      <c r="LRI402" s="56"/>
      <c r="LRJ402" s="56"/>
      <c r="LRK402" s="56"/>
      <c r="LRL402" s="56"/>
      <c r="LRM402" s="56"/>
      <c r="LRN402" s="56"/>
      <c r="LRO402" s="56"/>
      <c r="LRP402" s="56"/>
      <c r="LRQ402" s="56"/>
      <c r="LRR402" s="56"/>
      <c r="LRS402" s="56"/>
      <c r="LRT402" s="56"/>
      <c r="LRU402" s="56"/>
      <c r="LRV402" s="56"/>
      <c r="LRW402" s="56"/>
      <c r="LRX402" s="56"/>
      <c r="LRY402" s="56"/>
      <c r="LRZ402" s="56"/>
      <c r="LSA402" s="56"/>
      <c r="LSB402" s="56"/>
      <c r="LSC402" s="56"/>
      <c r="LSD402" s="56"/>
      <c r="LSE402" s="56"/>
      <c r="LSF402" s="56"/>
      <c r="LSG402" s="56"/>
      <c r="LSH402" s="56"/>
      <c r="LSI402" s="56"/>
      <c r="LSJ402" s="56"/>
      <c r="LSK402" s="56"/>
      <c r="LSL402" s="56"/>
      <c r="LSM402" s="56"/>
      <c r="LSN402" s="56"/>
      <c r="LSO402" s="56"/>
      <c r="LSP402" s="56"/>
      <c r="LSQ402" s="56"/>
      <c r="LSR402" s="56"/>
      <c r="LSS402" s="56"/>
      <c r="LST402" s="56"/>
      <c r="LSU402" s="56"/>
      <c r="LSV402" s="56"/>
      <c r="LSW402" s="56"/>
      <c r="LSX402" s="56"/>
      <c r="LSY402" s="56"/>
      <c r="LSZ402" s="56"/>
      <c r="LTA402" s="56"/>
      <c r="LTB402" s="56"/>
      <c r="LTC402" s="56"/>
      <c r="LTD402" s="56"/>
      <c r="LTE402" s="56"/>
      <c r="LTF402" s="56"/>
      <c r="LTG402" s="56"/>
      <c r="LTH402" s="56"/>
      <c r="LTI402" s="56"/>
      <c r="LTJ402" s="56"/>
      <c r="LTK402" s="56"/>
      <c r="LTL402" s="56"/>
      <c r="LTM402" s="56"/>
      <c r="LTN402" s="56"/>
      <c r="LTO402" s="56"/>
      <c r="LTP402" s="56"/>
      <c r="LTQ402" s="56"/>
      <c r="LTR402" s="56"/>
      <c r="LTS402" s="56"/>
      <c r="LTT402" s="56"/>
      <c r="LTU402" s="56"/>
      <c r="LTV402" s="56"/>
      <c r="LTW402" s="56"/>
      <c r="LTX402" s="56"/>
      <c r="LTY402" s="56"/>
      <c r="LTZ402" s="56"/>
      <c r="LUA402" s="56"/>
      <c r="LUB402" s="56"/>
      <c r="LUC402" s="56"/>
      <c r="LUD402" s="56"/>
      <c r="LUE402" s="56"/>
      <c r="LUF402" s="56"/>
      <c r="LUG402" s="56"/>
      <c r="LUH402" s="56"/>
      <c r="LUI402" s="56"/>
      <c r="LUJ402" s="56"/>
      <c r="LUK402" s="56"/>
      <c r="LUL402" s="56"/>
      <c r="LUM402" s="56"/>
      <c r="LUN402" s="56"/>
      <c r="LUO402" s="56"/>
      <c r="LUP402" s="56"/>
      <c r="LUQ402" s="56"/>
      <c r="LUR402" s="56"/>
      <c r="LUS402" s="56"/>
      <c r="LUT402" s="56"/>
      <c r="LUU402" s="56"/>
      <c r="LUV402" s="56"/>
      <c r="LUW402" s="56"/>
      <c r="LUX402" s="56"/>
      <c r="LUY402" s="56"/>
      <c r="LUZ402" s="56"/>
      <c r="LVA402" s="56"/>
      <c r="LVB402" s="56"/>
      <c r="LVC402" s="56"/>
      <c r="LVD402" s="56"/>
      <c r="LVE402" s="56"/>
      <c r="LVF402" s="56"/>
      <c r="LVG402" s="56"/>
      <c r="LVH402" s="56"/>
      <c r="LVI402" s="56"/>
      <c r="LVJ402" s="56"/>
      <c r="LVK402" s="56"/>
      <c r="LVL402" s="56"/>
      <c r="LVM402" s="56"/>
      <c r="LVN402" s="56"/>
      <c r="LVO402" s="56"/>
      <c r="LVP402" s="56"/>
      <c r="LVQ402" s="56"/>
      <c r="LVR402" s="56"/>
      <c r="LVS402" s="56"/>
      <c r="LVT402" s="56"/>
      <c r="LVU402" s="56"/>
      <c r="LVV402" s="56"/>
      <c r="LVW402" s="56"/>
      <c r="LVX402" s="56"/>
      <c r="LVY402" s="56"/>
      <c r="LVZ402" s="56"/>
      <c r="LWA402" s="56"/>
      <c r="LWB402" s="56"/>
      <c r="LWC402" s="56"/>
      <c r="LWD402" s="56"/>
      <c r="LWE402" s="56"/>
      <c r="LWF402" s="56"/>
      <c r="LWG402" s="56"/>
      <c r="LWH402" s="56"/>
      <c r="LWI402" s="56"/>
      <c r="LWJ402" s="56"/>
      <c r="LWK402" s="56"/>
      <c r="LWL402" s="56"/>
      <c r="LWM402" s="56"/>
      <c r="LWN402" s="56"/>
      <c r="LWO402" s="56"/>
      <c r="LWP402" s="56"/>
      <c r="LWQ402" s="56"/>
      <c r="LWR402" s="56"/>
      <c r="LWS402" s="56"/>
      <c r="LWT402" s="56"/>
      <c r="LWU402" s="56"/>
      <c r="LWV402" s="56"/>
      <c r="LWW402" s="56"/>
      <c r="LWX402" s="56"/>
      <c r="LWY402" s="56"/>
      <c r="LWZ402" s="56"/>
      <c r="LXA402" s="56"/>
      <c r="LXB402" s="56"/>
      <c r="LXC402" s="56"/>
      <c r="LXD402" s="56"/>
      <c r="LXE402" s="56"/>
      <c r="LXF402" s="56"/>
      <c r="LXG402" s="56"/>
      <c r="LXH402" s="56"/>
      <c r="LXI402" s="56"/>
      <c r="LXJ402" s="56"/>
      <c r="LXK402" s="56"/>
      <c r="LXL402" s="56"/>
      <c r="LXM402" s="56"/>
      <c r="LXN402" s="56"/>
      <c r="LXO402" s="56"/>
      <c r="LXP402" s="56"/>
      <c r="LXQ402" s="56"/>
      <c r="LXR402" s="56"/>
      <c r="LXS402" s="56"/>
      <c r="LXT402" s="56"/>
      <c r="LXU402" s="56"/>
      <c r="LXV402" s="56"/>
      <c r="LXW402" s="56"/>
      <c r="LXX402" s="56"/>
      <c r="LXY402" s="56"/>
      <c r="LXZ402" s="56"/>
      <c r="LYA402" s="56"/>
      <c r="LYB402" s="56"/>
      <c r="LYC402" s="56"/>
      <c r="LYD402" s="56"/>
      <c r="LYE402" s="56"/>
      <c r="LYF402" s="56"/>
      <c r="LYG402" s="56"/>
      <c r="LYH402" s="56"/>
      <c r="LYI402" s="56"/>
      <c r="LYJ402" s="56"/>
      <c r="LYK402" s="56"/>
      <c r="LYL402" s="56"/>
      <c r="LYM402" s="56"/>
      <c r="LYN402" s="56"/>
      <c r="LYO402" s="56"/>
      <c r="LYP402" s="56"/>
      <c r="LYQ402" s="56"/>
      <c r="LYR402" s="56"/>
      <c r="LYS402" s="56"/>
      <c r="LYT402" s="56"/>
      <c r="LYU402" s="56"/>
      <c r="LYV402" s="56"/>
      <c r="LYW402" s="56"/>
      <c r="LYX402" s="56"/>
      <c r="LYY402" s="56"/>
      <c r="LYZ402" s="56"/>
      <c r="LZA402" s="56"/>
      <c r="LZB402" s="56"/>
      <c r="LZC402" s="56"/>
      <c r="LZD402" s="56"/>
      <c r="LZE402" s="56"/>
      <c r="LZF402" s="56"/>
      <c r="LZG402" s="56"/>
      <c r="LZH402" s="56"/>
      <c r="LZI402" s="56"/>
      <c r="LZJ402" s="56"/>
      <c r="LZK402" s="56"/>
      <c r="LZL402" s="56"/>
      <c r="LZM402" s="56"/>
      <c r="LZN402" s="56"/>
      <c r="LZO402" s="56"/>
      <c r="LZP402" s="56"/>
      <c r="LZQ402" s="56"/>
      <c r="LZR402" s="56"/>
      <c r="LZS402" s="56"/>
      <c r="LZT402" s="56"/>
      <c r="LZU402" s="56"/>
      <c r="LZV402" s="56"/>
      <c r="LZW402" s="56"/>
      <c r="LZX402" s="56"/>
      <c r="LZY402" s="56"/>
      <c r="LZZ402" s="56"/>
      <c r="MAA402" s="56"/>
      <c r="MAB402" s="56"/>
      <c r="MAC402" s="56"/>
      <c r="MAD402" s="56"/>
      <c r="MAE402" s="56"/>
      <c r="MAF402" s="56"/>
      <c r="MAG402" s="56"/>
      <c r="MAH402" s="56"/>
      <c r="MAI402" s="56"/>
      <c r="MAJ402" s="56"/>
      <c r="MAK402" s="56"/>
      <c r="MAL402" s="56"/>
      <c r="MAM402" s="56"/>
      <c r="MAN402" s="56"/>
      <c r="MAO402" s="56"/>
      <c r="MAP402" s="56"/>
      <c r="MAQ402" s="56"/>
      <c r="MAR402" s="56"/>
      <c r="MAS402" s="56"/>
      <c r="MAT402" s="56"/>
      <c r="MAU402" s="56"/>
      <c r="MAV402" s="56"/>
      <c r="MAW402" s="56"/>
      <c r="MAX402" s="56"/>
      <c r="MAY402" s="56"/>
      <c r="MAZ402" s="56"/>
      <c r="MBA402" s="56"/>
      <c r="MBB402" s="56"/>
      <c r="MBC402" s="56"/>
      <c r="MBD402" s="56"/>
      <c r="MBE402" s="56"/>
      <c r="MBF402" s="56"/>
      <c r="MBG402" s="56"/>
      <c r="MBH402" s="56"/>
      <c r="MBI402" s="56"/>
      <c r="MBJ402" s="56"/>
      <c r="MBK402" s="56"/>
      <c r="MBL402" s="56"/>
      <c r="MBM402" s="56"/>
      <c r="MBN402" s="56"/>
      <c r="MBO402" s="56"/>
      <c r="MBP402" s="56"/>
      <c r="MBQ402" s="56"/>
      <c r="MBR402" s="56"/>
      <c r="MBS402" s="56"/>
      <c r="MBT402" s="56"/>
      <c r="MBU402" s="56"/>
      <c r="MBV402" s="56"/>
      <c r="MBW402" s="56"/>
      <c r="MBX402" s="56"/>
      <c r="MBY402" s="56"/>
      <c r="MBZ402" s="56"/>
      <c r="MCA402" s="56"/>
      <c r="MCB402" s="56"/>
      <c r="MCC402" s="56"/>
      <c r="MCD402" s="56"/>
      <c r="MCE402" s="56"/>
      <c r="MCF402" s="56"/>
      <c r="MCG402" s="56"/>
      <c r="MCH402" s="56"/>
      <c r="MCI402" s="56"/>
      <c r="MCJ402" s="56"/>
      <c r="MCK402" s="56"/>
      <c r="MCL402" s="56"/>
      <c r="MCM402" s="56"/>
      <c r="MCN402" s="56"/>
      <c r="MCO402" s="56"/>
      <c r="MCP402" s="56"/>
      <c r="MCQ402" s="56"/>
      <c r="MCR402" s="56"/>
      <c r="MCS402" s="56"/>
      <c r="MCT402" s="56"/>
      <c r="MCU402" s="56"/>
      <c r="MCV402" s="56"/>
      <c r="MCW402" s="56"/>
      <c r="MCX402" s="56"/>
      <c r="MCY402" s="56"/>
      <c r="MCZ402" s="56"/>
      <c r="MDA402" s="56"/>
      <c r="MDB402" s="56"/>
      <c r="MDC402" s="56"/>
      <c r="MDD402" s="56"/>
      <c r="MDE402" s="56"/>
      <c r="MDF402" s="56"/>
      <c r="MDG402" s="56"/>
      <c r="MDH402" s="56"/>
      <c r="MDI402" s="56"/>
      <c r="MDJ402" s="56"/>
      <c r="MDK402" s="56"/>
      <c r="MDL402" s="56"/>
      <c r="MDM402" s="56"/>
      <c r="MDN402" s="56"/>
      <c r="MDO402" s="56"/>
      <c r="MDP402" s="56"/>
      <c r="MDQ402" s="56"/>
      <c r="MDR402" s="56"/>
      <c r="MDS402" s="56"/>
      <c r="MDT402" s="56"/>
      <c r="MDU402" s="56"/>
      <c r="MDV402" s="56"/>
      <c r="MDW402" s="56"/>
      <c r="MDX402" s="56"/>
      <c r="MDY402" s="56"/>
      <c r="MDZ402" s="56"/>
      <c r="MEA402" s="56"/>
      <c r="MEB402" s="56"/>
      <c r="MEC402" s="56"/>
      <c r="MED402" s="56"/>
      <c r="MEE402" s="56"/>
      <c r="MEF402" s="56"/>
      <c r="MEG402" s="56"/>
      <c r="MEH402" s="56"/>
      <c r="MEI402" s="56"/>
      <c r="MEJ402" s="56"/>
      <c r="MEK402" s="56"/>
      <c r="MEL402" s="56"/>
      <c r="MEM402" s="56"/>
      <c r="MEN402" s="56"/>
      <c r="MEO402" s="56"/>
      <c r="MEP402" s="56"/>
      <c r="MEQ402" s="56"/>
      <c r="MER402" s="56"/>
      <c r="MES402" s="56"/>
      <c r="MET402" s="56"/>
      <c r="MEU402" s="56"/>
      <c r="MEV402" s="56"/>
      <c r="MEW402" s="56"/>
      <c r="MEX402" s="56"/>
      <c r="MEY402" s="56"/>
      <c r="MEZ402" s="56"/>
      <c r="MFA402" s="56"/>
      <c r="MFB402" s="56"/>
      <c r="MFC402" s="56"/>
      <c r="MFD402" s="56"/>
      <c r="MFE402" s="56"/>
      <c r="MFF402" s="56"/>
      <c r="MFG402" s="56"/>
      <c r="MFH402" s="56"/>
      <c r="MFI402" s="56"/>
      <c r="MFJ402" s="56"/>
      <c r="MFK402" s="56"/>
      <c r="MFL402" s="56"/>
      <c r="MFM402" s="56"/>
      <c r="MFN402" s="56"/>
      <c r="MFO402" s="56"/>
      <c r="MFP402" s="56"/>
      <c r="MFQ402" s="56"/>
      <c r="MFR402" s="56"/>
      <c r="MFS402" s="56"/>
      <c r="MFT402" s="56"/>
      <c r="MFU402" s="56"/>
      <c r="MFV402" s="56"/>
      <c r="MFW402" s="56"/>
      <c r="MFX402" s="56"/>
      <c r="MFY402" s="56"/>
      <c r="MFZ402" s="56"/>
      <c r="MGA402" s="56"/>
      <c r="MGB402" s="56"/>
      <c r="MGC402" s="56"/>
      <c r="MGD402" s="56"/>
      <c r="MGE402" s="56"/>
      <c r="MGF402" s="56"/>
      <c r="MGG402" s="56"/>
      <c r="MGH402" s="56"/>
      <c r="MGI402" s="56"/>
      <c r="MGJ402" s="56"/>
      <c r="MGK402" s="56"/>
      <c r="MGL402" s="56"/>
      <c r="MGM402" s="56"/>
      <c r="MGN402" s="56"/>
      <c r="MGO402" s="56"/>
      <c r="MGP402" s="56"/>
      <c r="MGQ402" s="56"/>
      <c r="MGR402" s="56"/>
      <c r="MGS402" s="56"/>
      <c r="MGT402" s="56"/>
      <c r="MGU402" s="56"/>
      <c r="MGV402" s="56"/>
      <c r="MGW402" s="56"/>
      <c r="MGX402" s="56"/>
      <c r="MGY402" s="56"/>
      <c r="MGZ402" s="56"/>
      <c r="MHA402" s="56"/>
      <c r="MHB402" s="56"/>
      <c r="MHC402" s="56"/>
      <c r="MHD402" s="56"/>
      <c r="MHE402" s="56"/>
      <c r="MHF402" s="56"/>
      <c r="MHG402" s="56"/>
      <c r="MHH402" s="56"/>
      <c r="MHI402" s="56"/>
      <c r="MHJ402" s="56"/>
      <c r="MHK402" s="56"/>
      <c r="MHL402" s="56"/>
      <c r="MHM402" s="56"/>
      <c r="MHN402" s="56"/>
      <c r="MHO402" s="56"/>
      <c r="MHP402" s="56"/>
      <c r="MHQ402" s="56"/>
      <c r="MHR402" s="56"/>
      <c r="MHS402" s="56"/>
      <c r="MHT402" s="56"/>
      <c r="MHU402" s="56"/>
      <c r="MHV402" s="56"/>
      <c r="MHW402" s="56"/>
      <c r="MHX402" s="56"/>
      <c r="MHY402" s="56"/>
      <c r="MHZ402" s="56"/>
      <c r="MIA402" s="56"/>
      <c r="MIB402" s="56"/>
      <c r="MIC402" s="56"/>
      <c r="MID402" s="56"/>
      <c r="MIE402" s="56"/>
      <c r="MIF402" s="56"/>
      <c r="MIG402" s="56"/>
      <c r="MIH402" s="56"/>
      <c r="MII402" s="56"/>
      <c r="MIJ402" s="56"/>
      <c r="MIK402" s="56"/>
      <c r="MIL402" s="56"/>
      <c r="MIM402" s="56"/>
      <c r="MIN402" s="56"/>
      <c r="MIO402" s="56"/>
      <c r="MIP402" s="56"/>
      <c r="MIQ402" s="56"/>
      <c r="MIR402" s="56"/>
      <c r="MIS402" s="56"/>
      <c r="MIT402" s="56"/>
      <c r="MIU402" s="56"/>
      <c r="MIV402" s="56"/>
      <c r="MIW402" s="56"/>
      <c r="MIX402" s="56"/>
      <c r="MIY402" s="56"/>
      <c r="MIZ402" s="56"/>
      <c r="MJA402" s="56"/>
      <c r="MJB402" s="56"/>
      <c r="MJC402" s="56"/>
      <c r="MJD402" s="56"/>
      <c r="MJE402" s="56"/>
      <c r="MJF402" s="56"/>
      <c r="MJG402" s="56"/>
      <c r="MJH402" s="56"/>
      <c r="MJI402" s="56"/>
      <c r="MJJ402" s="56"/>
      <c r="MJK402" s="56"/>
      <c r="MJL402" s="56"/>
      <c r="MJM402" s="56"/>
      <c r="MJN402" s="56"/>
      <c r="MJO402" s="56"/>
      <c r="MJP402" s="56"/>
      <c r="MJQ402" s="56"/>
      <c r="MJR402" s="56"/>
      <c r="MJS402" s="56"/>
      <c r="MJT402" s="56"/>
      <c r="MJU402" s="56"/>
      <c r="MJV402" s="56"/>
      <c r="MJW402" s="56"/>
      <c r="MJX402" s="56"/>
      <c r="MJY402" s="56"/>
      <c r="MJZ402" s="56"/>
      <c r="MKA402" s="56"/>
      <c r="MKB402" s="56"/>
      <c r="MKC402" s="56"/>
      <c r="MKD402" s="56"/>
      <c r="MKE402" s="56"/>
      <c r="MKF402" s="56"/>
      <c r="MKG402" s="56"/>
      <c r="MKH402" s="56"/>
      <c r="MKI402" s="56"/>
      <c r="MKJ402" s="56"/>
      <c r="MKK402" s="56"/>
      <c r="MKL402" s="56"/>
      <c r="MKM402" s="56"/>
      <c r="MKN402" s="56"/>
      <c r="MKO402" s="56"/>
      <c r="MKP402" s="56"/>
      <c r="MKQ402" s="56"/>
      <c r="MKR402" s="56"/>
      <c r="MKS402" s="56"/>
      <c r="MKT402" s="56"/>
      <c r="MKU402" s="56"/>
      <c r="MKV402" s="56"/>
      <c r="MKW402" s="56"/>
      <c r="MKX402" s="56"/>
      <c r="MKY402" s="56"/>
      <c r="MKZ402" s="56"/>
      <c r="MLA402" s="56"/>
      <c r="MLB402" s="56"/>
      <c r="MLC402" s="56"/>
      <c r="MLD402" s="56"/>
      <c r="MLE402" s="56"/>
      <c r="MLF402" s="56"/>
      <c r="MLG402" s="56"/>
      <c r="MLH402" s="56"/>
      <c r="MLI402" s="56"/>
      <c r="MLJ402" s="56"/>
      <c r="MLK402" s="56"/>
      <c r="MLL402" s="56"/>
      <c r="MLM402" s="56"/>
      <c r="MLN402" s="56"/>
      <c r="MLO402" s="56"/>
      <c r="MLP402" s="56"/>
      <c r="MLQ402" s="56"/>
      <c r="MLR402" s="56"/>
      <c r="MLS402" s="56"/>
      <c r="MLT402" s="56"/>
      <c r="MLU402" s="56"/>
      <c r="MLV402" s="56"/>
      <c r="MLW402" s="56"/>
      <c r="MLX402" s="56"/>
      <c r="MLY402" s="56"/>
      <c r="MLZ402" s="56"/>
      <c r="MMA402" s="56"/>
      <c r="MMB402" s="56"/>
      <c r="MMC402" s="56"/>
      <c r="MMD402" s="56"/>
      <c r="MME402" s="56"/>
      <c r="MMF402" s="56"/>
      <c r="MMG402" s="56"/>
      <c r="MMH402" s="56"/>
      <c r="MMI402" s="56"/>
      <c r="MMJ402" s="56"/>
      <c r="MMK402" s="56"/>
      <c r="MML402" s="56"/>
      <c r="MMM402" s="56"/>
      <c r="MMN402" s="56"/>
      <c r="MMO402" s="56"/>
      <c r="MMP402" s="56"/>
      <c r="MMQ402" s="56"/>
      <c r="MMR402" s="56"/>
      <c r="MMS402" s="56"/>
      <c r="MMT402" s="56"/>
      <c r="MMU402" s="56"/>
      <c r="MMV402" s="56"/>
      <c r="MMW402" s="56"/>
      <c r="MMX402" s="56"/>
      <c r="MMY402" s="56"/>
      <c r="MMZ402" s="56"/>
      <c r="MNA402" s="56"/>
      <c r="MNB402" s="56"/>
      <c r="MNC402" s="56"/>
      <c r="MND402" s="56"/>
      <c r="MNE402" s="56"/>
      <c r="MNF402" s="56"/>
      <c r="MNG402" s="56"/>
      <c r="MNH402" s="56"/>
      <c r="MNI402" s="56"/>
      <c r="MNJ402" s="56"/>
      <c r="MNK402" s="56"/>
      <c r="MNL402" s="56"/>
      <c r="MNM402" s="56"/>
      <c r="MNN402" s="56"/>
      <c r="MNO402" s="56"/>
      <c r="MNP402" s="56"/>
      <c r="MNQ402" s="56"/>
      <c r="MNR402" s="56"/>
      <c r="MNS402" s="56"/>
      <c r="MNT402" s="56"/>
      <c r="MNU402" s="56"/>
      <c r="MNV402" s="56"/>
      <c r="MNW402" s="56"/>
      <c r="MNX402" s="56"/>
      <c r="MNY402" s="56"/>
      <c r="MNZ402" s="56"/>
      <c r="MOA402" s="56"/>
      <c r="MOB402" s="56"/>
      <c r="MOC402" s="56"/>
      <c r="MOD402" s="56"/>
      <c r="MOE402" s="56"/>
      <c r="MOF402" s="56"/>
      <c r="MOG402" s="56"/>
      <c r="MOH402" s="56"/>
      <c r="MOI402" s="56"/>
      <c r="MOJ402" s="56"/>
      <c r="MOK402" s="56"/>
      <c r="MOL402" s="56"/>
      <c r="MOM402" s="56"/>
      <c r="MON402" s="56"/>
      <c r="MOO402" s="56"/>
      <c r="MOP402" s="56"/>
      <c r="MOQ402" s="56"/>
      <c r="MOR402" s="56"/>
      <c r="MOS402" s="56"/>
      <c r="MOT402" s="56"/>
      <c r="MOU402" s="56"/>
      <c r="MOV402" s="56"/>
      <c r="MOW402" s="56"/>
      <c r="MOX402" s="56"/>
      <c r="MOY402" s="56"/>
      <c r="MOZ402" s="56"/>
      <c r="MPA402" s="56"/>
      <c r="MPB402" s="56"/>
      <c r="MPC402" s="56"/>
      <c r="MPD402" s="56"/>
      <c r="MPE402" s="56"/>
      <c r="MPF402" s="56"/>
      <c r="MPG402" s="56"/>
      <c r="MPH402" s="56"/>
      <c r="MPI402" s="56"/>
      <c r="MPJ402" s="56"/>
      <c r="MPK402" s="56"/>
      <c r="MPL402" s="56"/>
      <c r="MPM402" s="56"/>
      <c r="MPN402" s="56"/>
      <c r="MPO402" s="56"/>
      <c r="MPP402" s="56"/>
      <c r="MPQ402" s="56"/>
      <c r="MPR402" s="56"/>
      <c r="MPS402" s="56"/>
      <c r="MPT402" s="56"/>
      <c r="MPU402" s="56"/>
      <c r="MPV402" s="56"/>
      <c r="MPW402" s="56"/>
      <c r="MPX402" s="56"/>
      <c r="MPY402" s="56"/>
      <c r="MPZ402" s="56"/>
      <c r="MQA402" s="56"/>
      <c r="MQB402" s="56"/>
      <c r="MQC402" s="56"/>
      <c r="MQD402" s="56"/>
      <c r="MQE402" s="56"/>
      <c r="MQF402" s="56"/>
      <c r="MQG402" s="56"/>
      <c r="MQH402" s="56"/>
      <c r="MQI402" s="56"/>
      <c r="MQJ402" s="56"/>
      <c r="MQK402" s="56"/>
      <c r="MQL402" s="56"/>
      <c r="MQM402" s="56"/>
      <c r="MQN402" s="56"/>
      <c r="MQO402" s="56"/>
      <c r="MQP402" s="56"/>
      <c r="MQQ402" s="56"/>
      <c r="MQR402" s="56"/>
      <c r="MQS402" s="56"/>
      <c r="MQT402" s="56"/>
      <c r="MQU402" s="56"/>
      <c r="MQV402" s="56"/>
      <c r="MQW402" s="56"/>
      <c r="MQX402" s="56"/>
      <c r="MQY402" s="56"/>
      <c r="MQZ402" s="56"/>
      <c r="MRA402" s="56"/>
      <c r="MRB402" s="56"/>
      <c r="MRC402" s="56"/>
      <c r="MRD402" s="56"/>
      <c r="MRE402" s="56"/>
      <c r="MRF402" s="56"/>
      <c r="MRG402" s="56"/>
      <c r="MRH402" s="56"/>
      <c r="MRI402" s="56"/>
      <c r="MRJ402" s="56"/>
      <c r="MRK402" s="56"/>
      <c r="MRL402" s="56"/>
      <c r="MRM402" s="56"/>
      <c r="MRN402" s="56"/>
      <c r="MRO402" s="56"/>
      <c r="MRP402" s="56"/>
      <c r="MRQ402" s="56"/>
      <c r="MRR402" s="56"/>
      <c r="MRS402" s="56"/>
      <c r="MRT402" s="56"/>
      <c r="MRU402" s="56"/>
      <c r="MRV402" s="56"/>
      <c r="MRW402" s="56"/>
      <c r="MRX402" s="56"/>
      <c r="MRY402" s="56"/>
      <c r="MRZ402" s="56"/>
      <c r="MSA402" s="56"/>
      <c r="MSB402" s="56"/>
      <c r="MSC402" s="56"/>
      <c r="MSD402" s="56"/>
      <c r="MSE402" s="56"/>
      <c r="MSF402" s="56"/>
      <c r="MSG402" s="56"/>
      <c r="MSH402" s="56"/>
      <c r="MSI402" s="56"/>
      <c r="MSJ402" s="56"/>
      <c r="MSK402" s="56"/>
      <c r="MSL402" s="56"/>
      <c r="MSM402" s="56"/>
      <c r="MSN402" s="56"/>
      <c r="MSO402" s="56"/>
      <c r="MSP402" s="56"/>
      <c r="MSQ402" s="56"/>
      <c r="MSR402" s="56"/>
      <c r="MSS402" s="56"/>
      <c r="MST402" s="56"/>
      <c r="MSU402" s="56"/>
      <c r="MSV402" s="56"/>
      <c r="MSW402" s="56"/>
      <c r="MSX402" s="56"/>
      <c r="MSY402" s="56"/>
      <c r="MSZ402" s="56"/>
      <c r="MTA402" s="56"/>
      <c r="MTB402" s="56"/>
      <c r="MTC402" s="56"/>
      <c r="MTD402" s="56"/>
      <c r="MTE402" s="56"/>
      <c r="MTF402" s="56"/>
      <c r="MTG402" s="56"/>
      <c r="MTH402" s="56"/>
      <c r="MTI402" s="56"/>
      <c r="MTJ402" s="56"/>
      <c r="MTK402" s="56"/>
      <c r="MTL402" s="56"/>
      <c r="MTM402" s="56"/>
      <c r="MTN402" s="56"/>
      <c r="MTO402" s="56"/>
      <c r="MTP402" s="56"/>
      <c r="MTQ402" s="56"/>
      <c r="MTR402" s="56"/>
      <c r="MTS402" s="56"/>
      <c r="MTT402" s="56"/>
      <c r="MTU402" s="56"/>
      <c r="MTV402" s="56"/>
      <c r="MTW402" s="56"/>
      <c r="MTX402" s="56"/>
      <c r="MTY402" s="56"/>
      <c r="MTZ402" s="56"/>
      <c r="MUA402" s="56"/>
      <c r="MUB402" s="56"/>
      <c r="MUC402" s="56"/>
      <c r="MUD402" s="56"/>
      <c r="MUE402" s="56"/>
      <c r="MUF402" s="56"/>
      <c r="MUG402" s="56"/>
      <c r="MUH402" s="56"/>
      <c r="MUI402" s="56"/>
      <c r="MUJ402" s="56"/>
      <c r="MUK402" s="56"/>
      <c r="MUL402" s="56"/>
      <c r="MUM402" s="56"/>
      <c r="MUN402" s="56"/>
      <c r="MUO402" s="56"/>
      <c r="MUP402" s="56"/>
      <c r="MUQ402" s="56"/>
      <c r="MUR402" s="56"/>
      <c r="MUS402" s="56"/>
      <c r="MUT402" s="56"/>
      <c r="MUU402" s="56"/>
      <c r="MUV402" s="56"/>
      <c r="MUW402" s="56"/>
      <c r="MUX402" s="56"/>
      <c r="MUY402" s="56"/>
      <c r="MUZ402" s="56"/>
      <c r="MVA402" s="56"/>
      <c r="MVB402" s="56"/>
      <c r="MVC402" s="56"/>
      <c r="MVD402" s="56"/>
      <c r="MVE402" s="56"/>
      <c r="MVF402" s="56"/>
      <c r="MVG402" s="56"/>
      <c r="MVH402" s="56"/>
      <c r="MVI402" s="56"/>
      <c r="MVJ402" s="56"/>
      <c r="MVK402" s="56"/>
      <c r="MVL402" s="56"/>
      <c r="MVM402" s="56"/>
      <c r="MVN402" s="56"/>
      <c r="MVO402" s="56"/>
      <c r="MVP402" s="56"/>
      <c r="MVQ402" s="56"/>
      <c r="MVR402" s="56"/>
      <c r="MVS402" s="56"/>
      <c r="MVT402" s="56"/>
      <c r="MVU402" s="56"/>
      <c r="MVV402" s="56"/>
      <c r="MVW402" s="56"/>
      <c r="MVX402" s="56"/>
      <c r="MVY402" s="56"/>
      <c r="MVZ402" s="56"/>
      <c r="MWA402" s="56"/>
      <c r="MWB402" s="56"/>
      <c r="MWC402" s="56"/>
      <c r="MWD402" s="56"/>
      <c r="MWE402" s="56"/>
      <c r="MWF402" s="56"/>
      <c r="MWG402" s="56"/>
      <c r="MWH402" s="56"/>
      <c r="MWI402" s="56"/>
      <c r="MWJ402" s="56"/>
      <c r="MWK402" s="56"/>
      <c r="MWL402" s="56"/>
      <c r="MWM402" s="56"/>
      <c r="MWN402" s="56"/>
      <c r="MWO402" s="56"/>
      <c r="MWP402" s="56"/>
      <c r="MWQ402" s="56"/>
      <c r="MWR402" s="56"/>
      <c r="MWS402" s="56"/>
      <c r="MWT402" s="56"/>
      <c r="MWU402" s="56"/>
      <c r="MWV402" s="56"/>
      <c r="MWW402" s="56"/>
      <c r="MWX402" s="56"/>
      <c r="MWY402" s="56"/>
      <c r="MWZ402" s="56"/>
      <c r="MXA402" s="56"/>
      <c r="MXB402" s="56"/>
      <c r="MXC402" s="56"/>
      <c r="MXD402" s="56"/>
      <c r="MXE402" s="56"/>
      <c r="MXF402" s="56"/>
      <c r="MXG402" s="56"/>
      <c r="MXH402" s="56"/>
      <c r="MXI402" s="56"/>
      <c r="MXJ402" s="56"/>
      <c r="MXK402" s="56"/>
      <c r="MXL402" s="56"/>
      <c r="MXM402" s="56"/>
      <c r="MXN402" s="56"/>
      <c r="MXO402" s="56"/>
      <c r="MXP402" s="56"/>
      <c r="MXQ402" s="56"/>
      <c r="MXR402" s="56"/>
      <c r="MXS402" s="56"/>
      <c r="MXT402" s="56"/>
      <c r="MXU402" s="56"/>
      <c r="MXV402" s="56"/>
      <c r="MXW402" s="56"/>
      <c r="MXX402" s="56"/>
      <c r="MXY402" s="56"/>
      <c r="MXZ402" s="56"/>
      <c r="MYA402" s="56"/>
      <c r="MYB402" s="56"/>
      <c r="MYC402" s="56"/>
      <c r="MYD402" s="56"/>
      <c r="MYE402" s="56"/>
      <c r="MYF402" s="56"/>
      <c r="MYG402" s="56"/>
      <c r="MYH402" s="56"/>
      <c r="MYI402" s="56"/>
      <c r="MYJ402" s="56"/>
      <c r="MYK402" s="56"/>
      <c r="MYL402" s="56"/>
      <c r="MYM402" s="56"/>
      <c r="MYN402" s="56"/>
      <c r="MYO402" s="56"/>
      <c r="MYP402" s="56"/>
      <c r="MYQ402" s="56"/>
      <c r="MYR402" s="56"/>
      <c r="MYS402" s="56"/>
      <c r="MYT402" s="56"/>
      <c r="MYU402" s="56"/>
      <c r="MYV402" s="56"/>
      <c r="MYW402" s="56"/>
      <c r="MYX402" s="56"/>
      <c r="MYY402" s="56"/>
      <c r="MYZ402" s="56"/>
      <c r="MZA402" s="56"/>
      <c r="MZB402" s="56"/>
      <c r="MZC402" s="56"/>
      <c r="MZD402" s="56"/>
      <c r="MZE402" s="56"/>
      <c r="MZF402" s="56"/>
      <c r="MZG402" s="56"/>
      <c r="MZH402" s="56"/>
      <c r="MZI402" s="56"/>
      <c r="MZJ402" s="56"/>
      <c r="MZK402" s="56"/>
      <c r="MZL402" s="56"/>
      <c r="MZM402" s="56"/>
      <c r="MZN402" s="56"/>
      <c r="MZO402" s="56"/>
      <c r="MZP402" s="56"/>
      <c r="MZQ402" s="56"/>
      <c r="MZR402" s="56"/>
      <c r="MZS402" s="56"/>
      <c r="MZT402" s="56"/>
      <c r="MZU402" s="56"/>
      <c r="MZV402" s="56"/>
      <c r="MZW402" s="56"/>
      <c r="MZX402" s="56"/>
      <c r="MZY402" s="56"/>
      <c r="MZZ402" s="56"/>
      <c r="NAA402" s="56"/>
      <c r="NAB402" s="56"/>
      <c r="NAC402" s="56"/>
      <c r="NAD402" s="56"/>
      <c r="NAE402" s="56"/>
      <c r="NAF402" s="56"/>
      <c r="NAG402" s="56"/>
      <c r="NAH402" s="56"/>
      <c r="NAI402" s="56"/>
      <c r="NAJ402" s="56"/>
      <c r="NAK402" s="56"/>
      <c r="NAL402" s="56"/>
      <c r="NAM402" s="56"/>
      <c r="NAN402" s="56"/>
      <c r="NAO402" s="56"/>
      <c r="NAP402" s="56"/>
      <c r="NAQ402" s="56"/>
      <c r="NAR402" s="56"/>
      <c r="NAS402" s="56"/>
      <c r="NAT402" s="56"/>
      <c r="NAU402" s="56"/>
      <c r="NAV402" s="56"/>
      <c r="NAW402" s="56"/>
      <c r="NAX402" s="56"/>
      <c r="NAY402" s="56"/>
      <c r="NAZ402" s="56"/>
      <c r="NBA402" s="56"/>
      <c r="NBB402" s="56"/>
      <c r="NBC402" s="56"/>
      <c r="NBD402" s="56"/>
      <c r="NBE402" s="56"/>
      <c r="NBF402" s="56"/>
      <c r="NBG402" s="56"/>
      <c r="NBH402" s="56"/>
      <c r="NBI402" s="56"/>
      <c r="NBJ402" s="56"/>
      <c r="NBK402" s="56"/>
      <c r="NBL402" s="56"/>
      <c r="NBM402" s="56"/>
      <c r="NBN402" s="56"/>
      <c r="NBO402" s="56"/>
      <c r="NBP402" s="56"/>
      <c r="NBQ402" s="56"/>
      <c r="NBR402" s="56"/>
      <c r="NBS402" s="56"/>
      <c r="NBT402" s="56"/>
      <c r="NBU402" s="56"/>
      <c r="NBV402" s="56"/>
      <c r="NBW402" s="56"/>
      <c r="NBX402" s="56"/>
      <c r="NBY402" s="56"/>
      <c r="NBZ402" s="56"/>
      <c r="NCA402" s="56"/>
      <c r="NCB402" s="56"/>
      <c r="NCC402" s="56"/>
      <c r="NCD402" s="56"/>
      <c r="NCE402" s="56"/>
      <c r="NCF402" s="56"/>
      <c r="NCG402" s="56"/>
      <c r="NCH402" s="56"/>
      <c r="NCI402" s="56"/>
      <c r="NCJ402" s="56"/>
      <c r="NCK402" s="56"/>
      <c r="NCL402" s="56"/>
      <c r="NCM402" s="56"/>
      <c r="NCN402" s="56"/>
      <c r="NCO402" s="56"/>
      <c r="NCP402" s="56"/>
      <c r="NCQ402" s="56"/>
      <c r="NCR402" s="56"/>
      <c r="NCS402" s="56"/>
      <c r="NCT402" s="56"/>
      <c r="NCU402" s="56"/>
      <c r="NCV402" s="56"/>
      <c r="NCW402" s="56"/>
      <c r="NCX402" s="56"/>
      <c r="NCY402" s="56"/>
      <c r="NCZ402" s="56"/>
      <c r="NDA402" s="56"/>
      <c r="NDB402" s="56"/>
      <c r="NDC402" s="56"/>
      <c r="NDD402" s="56"/>
      <c r="NDE402" s="56"/>
      <c r="NDF402" s="56"/>
      <c r="NDG402" s="56"/>
      <c r="NDH402" s="56"/>
      <c r="NDI402" s="56"/>
      <c r="NDJ402" s="56"/>
      <c r="NDK402" s="56"/>
      <c r="NDL402" s="56"/>
      <c r="NDM402" s="56"/>
      <c r="NDN402" s="56"/>
      <c r="NDO402" s="56"/>
      <c r="NDP402" s="56"/>
      <c r="NDQ402" s="56"/>
      <c r="NDR402" s="56"/>
      <c r="NDS402" s="56"/>
      <c r="NDT402" s="56"/>
      <c r="NDU402" s="56"/>
      <c r="NDV402" s="56"/>
      <c r="NDW402" s="56"/>
      <c r="NDX402" s="56"/>
      <c r="NDY402" s="56"/>
      <c r="NDZ402" s="56"/>
      <c r="NEA402" s="56"/>
      <c r="NEB402" s="56"/>
      <c r="NEC402" s="56"/>
      <c r="NED402" s="56"/>
      <c r="NEE402" s="56"/>
      <c r="NEF402" s="56"/>
      <c r="NEG402" s="56"/>
      <c r="NEH402" s="56"/>
      <c r="NEI402" s="56"/>
      <c r="NEJ402" s="56"/>
      <c r="NEK402" s="56"/>
      <c r="NEL402" s="56"/>
      <c r="NEM402" s="56"/>
      <c r="NEN402" s="56"/>
      <c r="NEO402" s="56"/>
      <c r="NEP402" s="56"/>
      <c r="NEQ402" s="56"/>
      <c r="NER402" s="56"/>
      <c r="NES402" s="56"/>
      <c r="NET402" s="56"/>
      <c r="NEU402" s="56"/>
      <c r="NEV402" s="56"/>
      <c r="NEW402" s="56"/>
      <c r="NEX402" s="56"/>
      <c r="NEY402" s="56"/>
      <c r="NEZ402" s="56"/>
      <c r="NFA402" s="56"/>
      <c r="NFB402" s="56"/>
      <c r="NFC402" s="56"/>
      <c r="NFD402" s="56"/>
      <c r="NFE402" s="56"/>
      <c r="NFF402" s="56"/>
      <c r="NFG402" s="56"/>
      <c r="NFH402" s="56"/>
      <c r="NFI402" s="56"/>
      <c r="NFJ402" s="56"/>
      <c r="NFK402" s="56"/>
      <c r="NFL402" s="56"/>
      <c r="NFM402" s="56"/>
      <c r="NFN402" s="56"/>
      <c r="NFO402" s="56"/>
      <c r="NFP402" s="56"/>
      <c r="NFQ402" s="56"/>
      <c r="NFR402" s="56"/>
      <c r="NFS402" s="56"/>
      <c r="NFT402" s="56"/>
      <c r="NFU402" s="56"/>
      <c r="NFV402" s="56"/>
      <c r="NFW402" s="56"/>
      <c r="NFX402" s="56"/>
      <c r="NFY402" s="56"/>
      <c r="NFZ402" s="56"/>
      <c r="NGA402" s="56"/>
      <c r="NGB402" s="56"/>
      <c r="NGC402" s="56"/>
      <c r="NGD402" s="56"/>
      <c r="NGE402" s="56"/>
      <c r="NGF402" s="56"/>
      <c r="NGG402" s="56"/>
      <c r="NGH402" s="56"/>
      <c r="NGI402" s="56"/>
      <c r="NGJ402" s="56"/>
      <c r="NGK402" s="56"/>
      <c r="NGL402" s="56"/>
      <c r="NGM402" s="56"/>
      <c r="NGN402" s="56"/>
      <c r="NGO402" s="56"/>
      <c r="NGP402" s="56"/>
      <c r="NGQ402" s="56"/>
      <c r="NGR402" s="56"/>
      <c r="NGS402" s="56"/>
      <c r="NGT402" s="56"/>
      <c r="NGU402" s="56"/>
      <c r="NGV402" s="56"/>
      <c r="NGW402" s="56"/>
      <c r="NGX402" s="56"/>
      <c r="NGY402" s="56"/>
      <c r="NGZ402" s="56"/>
      <c r="NHA402" s="56"/>
      <c r="NHB402" s="56"/>
      <c r="NHC402" s="56"/>
      <c r="NHD402" s="56"/>
      <c r="NHE402" s="56"/>
      <c r="NHF402" s="56"/>
      <c r="NHG402" s="56"/>
      <c r="NHH402" s="56"/>
      <c r="NHI402" s="56"/>
      <c r="NHJ402" s="56"/>
      <c r="NHK402" s="56"/>
      <c r="NHL402" s="56"/>
      <c r="NHM402" s="56"/>
      <c r="NHN402" s="56"/>
      <c r="NHO402" s="56"/>
      <c r="NHP402" s="56"/>
      <c r="NHQ402" s="56"/>
      <c r="NHR402" s="56"/>
      <c r="NHS402" s="56"/>
      <c r="NHT402" s="56"/>
      <c r="NHU402" s="56"/>
      <c r="NHV402" s="56"/>
      <c r="NHW402" s="56"/>
      <c r="NHX402" s="56"/>
      <c r="NHY402" s="56"/>
      <c r="NHZ402" s="56"/>
      <c r="NIA402" s="56"/>
      <c r="NIB402" s="56"/>
      <c r="NIC402" s="56"/>
      <c r="NID402" s="56"/>
      <c r="NIE402" s="56"/>
      <c r="NIF402" s="56"/>
      <c r="NIG402" s="56"/>
      <c r="NIH402" s="56"/>
      <c r="NII402" s="56"/>
      <c r="NIJ402" s="56"/>
      <c r="NIK402" s="56"/>
      <c r="NIL402" s="56"/>
      <c r="NIM402" s="56"/>
      <c r="NIN402" s="56"/>
      <c r="NIO402" s="56"/>
      <c r="NIP402" s="56"/>
      <c r="NIQ402" s="56"/>
      <c r="NIR402" s="56"/>
      <c r="NIS402" s="56"/>
      <c r="NIT402" s="56"/>
      <c r="NIU402" s="56"/>
      <c r="NIV402" s="56"/>
      <c r="NIW402" s="56"/>
      <c r="NIX402" s="56"/>
      <c r="NIY402" s="56"/>
      <c r="NIZ402" s="56"/>
      <c r="NJA402" s="56"/>
      <c r="NJB402" s="56"/>
      <c r="NJC402" s="56"/>
      <c r="NJD402" s="56"/>
      <c r="NJE402" s="56"/>
      <c r="NJF402" s="56"/>
      <c r="NJG402" s="56"/>
      <c r="NJH402" s="56"/>
      <c r="NJI402" s="56"/>
      <c r="NJJ402" s="56"/>
      <c r="NJK402" s="56"/>
      <c r="NJL402" s="56"/>
      <c r="NJM402" s="56"/>
      <c r="NJN402" s="56"/>
      <c r="NJO402" s="56"/>
      <c r="NJP402" s="56"/>
      <c r="NJQ402" s="56"/>
      <c r="NJR402" s="56"/>
      <c r="NJS402" s="56"/>
      <c r="NJT402" s="56"/>
      <c r="NJU402" s="56"/>
      <c r="NJV402" s="56"/>
      <c r="NJW402" s="56"/>
      <c r="NJX402" s="56"/>
      <c r="NJY402" s="56"/>
      <c r="NJZ402" s="56"/>
      <c r="NKA402" s="56"/>
      <c r="NKB402" s="56"/>
      <c r="NKC402" s="56"/>
      <c r="NKD402" s="56"/>
      <c r="NKE402" s="56"/>
      <c r="NKF402" s="56"/>
      <c r="NKG402" s="56"/>
      <c r="NKH402" s="56"/>
      <c r="NKI402" s="56"/>
      <c r="NKJ402" s="56"/>
      <c r="NKK402" s="56"/>
      <c r="NKL402" s="56"/>
      <c r="NKM402" s="56"/>
      <c r="NKN402" s="56"/>
      <c r="NKO402" s="56"/>
      <c r="NKP402" s="56"/>
      <c r="NKQ402" s="56"/>
      <c r="NKR402" s="56"/>
      <c r="NKS402" s="56"/>
      <c r="NKT402" s="56"/>
      <c r="NKU402" s="56"/>
      <c r="NKV402" s="56"/>
      <c r="NKW402" s="56"/>
      <c r="NKX402" s="56"/>
      <c r="NKY402" s="56"/>
      <c r="NKZ402" s="56"/>
      <c r="NLA402" s="56"/>
      <c r="NLB402" s="56"/>
      <c r="NLC402" s="56"/>
      <c r="NLD402" s="56"/>
      <c r="NLE402" s="56"/>
      <c r="NLF402" s="56"/>
      <c r="NLG402" s="56"/>
      <c r="NLH402" s="56"/>
      <c r="NLI402" s="56"/>
      <c r="NLJ402" s="56"/>
      <c r="NLK402" s="56"/>
      <c r="NLL402" s="56"/>
      <c r="NLM402" s="56"/>
      <c r="NLN402" s="56"/>
      <c r="NLO402" s="56"/>
      <c r="NLP402" s="56"/>
      <c r="NLQ402" s="56"/>
      <c r="NLR402" s="56"/>
      <c r="NLS402" s="56"/>
      <c r="NLT402" s="56"/>
      <c r="NLU402" s="56"/>
      <c r="NLV402" s="56"/>
      <c r="NLW402" s="56"/>
      <c r="NLX402" s="56"/>
      <c r="NLY402" s="56"/>
      <c r="NLZ402" s="56"/>
      <c r="NMA402" s="56"/>
      <c r="NMB402" s="56"/>
      <c r="NMC402" s="56"/>
      <c r="NMD402" s="56"/>
      <c r="NME402" s="56"/>
      <c r="NMF402" s="56"/>
      <c r="NMG402" s="56"/>
      <c r="NMH402" s="56"/>
      <c r="NMI402" s="56"/>
      <c r="NMJ402" s="56"/>
      <c r="NMK402" s="56"/>
      <c r="NML402" s="56"/>
      <c r="NMM402" s="56"/>
      <c r="NMN402" s="56"/>
      <c r="NMO402" s="56"/>
      <c r="NMP402" s="56"/>
      <c r="NMQ402" s="56"/>
      <c r="NMR402" s="56"/>
      <c r="NMS402" s="56"/>
      <c r="NMT402" s="56"/>
      <c r="NMU402" s="56"/>
      <c r="NMV402" s="56"/>
      <c r="NMW402" s="56"/>
      <c r="NMX402" s="56"/>
      <c r="NMY402" s="56"/>
      <c r="NMZ402" s="56"/>
      <c r="NNA402" s="56"/>
      <c r="NNB402" s="56"/>
      <c r="NNC402" s="56"/>
      <c r="NND402" s="56"/>
      <c r="NNE402" s="56"/>
      <c r="NNF402" s="56"/>
      <c r="NNG402" s="56"/>
      <c r="NNH402" s="56"/>
      <c r="NNI402" s="56"/>
      <c r="NNJ402" s="56"/>
      <c r="NNK402" s="56"/>
      <c r="NNL402" s="56"/>
      <c r="NNM402" s="56"/>
      <c r="NNN402" s="56"/>
      <c r="NNO402" s="56"/>
      <c r="NNP402" s="56"/>
      <c r="NNQ402" s="56"/>
      <c r="NNR402" s="56"/>
      <c r="NNS402" s="56"/>
      <c r="NNT402" s="56"/>
      <c r="NNU402" s="56"/>
      <c r="NNV402" s="56"/>
      <c r="NNW402" s="56"/>
      <c r="NNX402" s="56"/>
      <c r="NNY402" s="56"/>
      <c r="NNZ402" s="56"/>
      <c r="NOA402" s="56"/>
      <c r="NOB402" s="56"/>
      <c r="NOC402" s="56"/>
      <c r="NOD402" s="56"/>
      <c r="NOE402" s="56"/>
      <c r="NOF402" s="56"/>
      <c r="NOG402" s="56"/>
      <c r="NOH402" s="56"/>
      <c r="NOI402" s="56"/>
      <c r="NOJ402" s="56"/>
      <c r="NOK402" s="56"/>
      <c r="NOL402" s="56"/>
      <c r="NOM402" s="56"/>
      <c r="NON402" s="56"/>
      <c r="NOO402" s="56"/>
      <c r="NOP402" s="56"/>
      <c r="NOQ402" s="56"/>
      <c r="NOR402" s="56"/>
      <c r="NOS402" s="56"/>
      <c r="NOT402" s="56"/>
      <c r="NOU402" s="56"/>
      <c r="NOV402" s="56"/>
      <c r="NOW402" s="56"/>
      <c r="NOX402" s="56"/>
      <c r="NOY402" s="56"/>
      <c r="NOZ402" s="56"/>
      <c r="NPA402" s="56"/>
      <c r="NPB402" s="56"/>
      <c r="NPC402" s="56"/>
      <c r="NPD402" s="56"/>
      <c r="NPE402" s="56"/>
      <c r="NPF402" s="56"/>
      <c r="NPG402" s="56"/>
      <c r="NPH402" s="56"/>
      <c r="NPI402" s="56"/>
      <c r="NPJ402" s="56"/>
      <c r="NPK402" s="56"/>
      <c r="NPL402" s="56"/>
      <c r="NPM402" s="56"/>
      <c r="NPN402" s="56"/>
      <c r="NPO402" s="56"/>
      <c r="NPP402" s="56"/>
      <c r="NPQ402" s="56"/>
      <c r="NPR402" s="56"/>
      <c r="NPS402" s="56"/>
      <c r="NPT402" s="56"/>
      <c r="NPU402" s="56"/>
      <c r="NPV402" s="56"/>
      <c r="NPW402" s="56"/>
      <c r="NPX402" s="56"/>
      <c r="NPY402" s="56"/>
      <c r="NPZ402" s="56"/>
      <c r="NQA402" s="56"/>
      <c r="NQB402" s="56"/>
      <c r="NQC402" s="56"/>
      <c r="NQD402" s="56"/>
      <c r="NQE402" s="56"/>
      <c r="NQF402" s="56"/>
      <c r="NQG402" s="56"/>
      <c r="NQH402" s="56"/>
      <c r="NQI402" s="56"/>
      <c r="NQJ402" s="56"/>
      <c r="NQK402" s="56"/>
      <c r="NQL402" s="56"/>
      <c r="NQM402" s="56"/>
      <c r="NQN402" s="56"/>
      <c r="NQO402" s="56"/>
      <c r="NQP402" s="56"/>
      <c r="NQQ402" s="56"/>
      <c r="NQR402" s="56"/>
      <c r="NQS402" s="56"/>
      <c r="NQT402" s="56"/>
      <c r="NQU402" s="56"/>
      <c r="NQV402" s="56"/>
      <c r="NQW402" s="56"/>
      <c r="NQX402" s="56"/>
      <c r="NQY402" s="56"/>
      <c r="NQZ402" s="56"/>
      <c r="NRA402" s="56"/>
      <c r="NRB402" s="56"/>
      <c r="NRC402" s="56"/>
      <c r="NRD402" s="56"/>
      <c r="NRE402" s="56"/>
      <c r="NRF402" s="56"/>
      <c r="NRG402" s="56"/>
      <c r="NRH402" s="56"/>
      <c r="NRI402" s="56"/>
      <c r="NRJ402" s="56"/>
      <c r="NRK402" s="56"/>
      <c r="NRL402" s="56"/>
      <c r="NRM402" s="56"/>
      <c r="NRN402" s="56"/>
      <c r="NRO402" s="56"/>
      <c r="NRP402" s="56"/>
      <c r="NRQ402" s="56"/>
      <c r="NRR402" s="56"/>
      <c r="NRS402" s="56"/>
      <c r="NRT402" s="56"/>
      <c r="NRU402" s="56"/>
      <c r="NRV402" s="56"/>
      <c r="NRW402" s="56"/>
      <c r="NRX402" s="56"/>
      <c r="NRY402" s="56"/>
      <c r="NRZ402" s="56"/>
      <c r="NSA402" s="56"/>
      <c r="NSB402" s="56"/>
      <c r="NSC402" s="56"/>
      <c r="NSD402" s="56"/>
      <c r="NSE402" s="56"/>
      <c r="NSF402" s="56"/>
      <c r="NSG402" s="56"/>
      <c r="NSH402" s="56"/>
      <c r="NSI402" s="56"/>
      <c r="NSJ402" s="56"/>
      <c r="NSK402" s="56"/>
      <c r="NSL402" s="56"/>
      <c r="NSM402" s="56"/>
      <c r="NSN402" s="56"/>
      <c r="NSO402" s="56"/>
      <c r="NSP402" s="56"/>
      <c r="NSQ402" s="56"/>
      <c r="NSR402" s="56"/>
      <c r="NSS402" s="56"/>
      <c r="NST402" s="56"/>
      <c r="NSU402" s="56"/>
      <c r="NSV402" s="56"/>
      <c r="NSW402" s="56"/>
      <c r="NSX402" s="56"/>
      <c r="NSY402" s="56"/>
      <c r="NSZ402" s="56"/>
      <c r="NTA402" s="56"/>
      <c r="NTB402" s="56"/>
      <c r="NTC402" s="56"/>
      <c r="NTD402" s="56"/>
      <c r="NTE402" s="56"/>
      <c r="NTF402" s="56"/>
      <c r="NTG402" s="56"/>
      <c r="NTH402" s="56"/>
      <c r="NTI402" s="56"/>
      <c r="NTJ402" s="56"/>
      <c r="NTK402" s="56"/>
      <c r="NTL402" s="56"/>
      <c r="NTM402" s="56"/>
      <c r="NTN402" s="56"/>
      <c r="NTO402" s="56"/>
      <c r="NTP402" s="56"/>
      <c r="NTQ402" s="56"/>
      <c r="NTR402" s="56"/>
      <c r="NTS402" s="56"/>
      <c r="NTT402" s="56"/>
      <c r="NTU402" s="56"/>
      <c r="NTV402" s="56"/>
      <c r="NTW402" s="56"/>
      <c r="NTX402" s="56"/>
      <c r="NTY402" s="56"/>
      <c r="NTZ402" s="56"/>
      <c r="NUA402" s="56"/>
      <c r="NUB402" s="56"/>
      <c r="NUC402" s="56"/>
      <c r="NUD402" s="56"/>
      <c r="NUE402" s="56"/>
      <c r="NUF402" s="56"/>
      <c r="NUG402" s="56"/>
      <c r="NUH402" s="56"/>
      <c r="NUI402" s="56"/>
      <c r="NUJ402" s="56"/>
      <c r="NUK402" s="56"/>
      <c r="NUL402" s="56"/>
      <c r="NUM402" s="56"/>
      <c r="NUN402" s="56"/>
      <c r="NUO402" s="56"/>
      <c r="NUP402" s="56"/>
      <c r="NUQ402" s="56"/>
      <c r="NUR402" s="56"/>
      <c r="NUS402" s="56"/>
      <c r="NUT402" s="56"/>
      <c r="NUU402" s="56"/>
      <c r="NUV402" s="56"/>
      <c r="NUW402" s="56"/>
      <c r="NUX402" s="56"/>
      <c r="NUY402" s="56"/>
      <c r="NUZ402" s="56"/>
      <c r="NVA402" s="56"/>
      <c r="NVB402" s="56"/>
      <c r="NVC402" s="56"/>
      <c r="NVD402" s="56"/>
      <c r="NVE402" s="56"/>
      <c r="NVF402" s="56"/>
      <c r="NVG402" s="56"/>
      <c r="NVH402" s="56"/>
      <c r="NVI402" s="56"/>
      <c r="NVJ402" s="56"/>
      <c r="NVK402" s="56"/>
      <c r="NVL402" s="56"/>
      <c r="NVM402" s="56"/>
      <c r="NVN402" s="56"/>
      <c r="NVO402" s="56"/>
      <c r="NVP402" s="56"/>
      <c r="NVQ402" s="56"/>
      <c r="NVR402" s="56"/>
      <c r="NVS402" s="56"/>
      <c r="NVT402" s="56"/>
      <c r="NVU402" s="56"/>
      <c r="NVV402" s="56"/>
      <c r="NVW402" s="56"/>
      <c r="NVX402" s="56"/>
      <c r="NVY402" s="56"/>
      <c r="NVZ402" s="56"/>
      <c r="NWA402" s="56"/>
      <c r="NWB402" s="56"/>
      <c r="NWC402" s="56"/>
      <c r="NWD402" s="56"/>
      <c r="NWE402" s="56"/>
      <c r="NWF402" s="56"/>
      <c r="NWG402" s="56"/>
      <c r="NWH402" s="56"/>
      <c r="NWI402" s="56"/>
      <c r="NWJ402" s="56"/>
      <c r="NWK402" s="56"/>
      <c r="NWL402" s="56"/>
      <c r="NWM402" s="56"/>
      <c r="NWN402" s="56"/>
      <c r="NWO402" s="56"/>
      <c r="NWP402" s="56"/>
      <c r="NWQ402" s="56"/>
      <c r="NWR402" s="56"/>
      <c r="NWS402" s="56"/>
      <c r="NWT402" s="56"/>
      <c r="NWU402" s="56"/>
      <c r="NWV402" s="56"/>
      <c r="NWW402" s="56"/>
      <c r="NWX402" s="56"/>
      <c r="NWY402" s="56"/>
      <c r="NWZ402" s="56"/>
      <c r="NXA402" s="56"/>
      <c r="NXB402" s="56"/>
      <c r="NXC402" s="56"/>
      <c r="NXD402" s="56"/>
      <c r="NXE402" s="56"/>
      <c r="NXF402" s="56"/>
      <c r="NXG402" s="56"/>
      <c r="NXH402" s="56"/>
      <c r="NXI402" s="56"/>
      <c r="NXJ402" s="56"/>
      <c r="NXK402" s="56"/>
      <c r="NXL402" s="56"/>
      <c r="NXM402" s="56"/>
      <c r="NXN402" s="56"/>
      <c r="NXO402" s="56"/>
      <c r="NXP402" s="56"/>
      <c r="NXQ402" s="56"/>
      <c r="NXR402" s="56"/>
      <c r="NXS402" s="56"/>
      <c r="NXT402" s="56"/>
      <c r="NXU402" s="56"/>
      <c r="NXV402" s="56"/>
      <c r="NXW402" s="56"/>
      <c r="NXX402" s="56"/>
      <c r="NXY402" s="56"/>
      <c r="NXZ402" s="56"/>
      <c r="NYA402" s="56"/>
      <c r="NYB402" s="56"/>
      <c r="NYC402" s="56"/>
      <c r="NYD402" s="56"/>
      <c r="NYE402" s="56"/>
      <c r="NYF402" s="56"/>
      <c r="NYG402" s="56"/>
      <c r="NYH402" s="56"/>
      <c r="NYI402" s="56"/>
      <c r="NYJ402" s="56"/>
      <c r="NYK402" s="56"/>
      <c r="NYL402" s="56"/>
      <c r="NYM402" s="56"/>
      <c r="NYN402" s="56"/>
      <c r="NYO402" s="56"/>
      <c r="NYP402" s="56"/>
      <c r="NYQ402" s="56"/>
      <c r="NYR402" s="56"/>
      <c r="NYS402" s="56"/>
      <c r="NYT402" s="56"/>
      <c r="NYU402" s="56"/>
      <c r="NYV402" s="56"/>
      <c r="NYW402" s="56"/>
      <c r="NYX402" s="56"/>
      <c r="NYY402" s="56"/>
      <c r="NYZ402" s="56"/>
      <c r="NZA402" s="56"/>
      <c r="NZB402" s="56"/>
      <c r="NZC402" s="56"/>
      <c r="NZD402" s="56"/>
      <c r="NZE402" s="56"/>
      <c r="NZF402" s="56"/>
      <c r="NZG402" s="56"/>
      <c r="NZH402" s="56"/>
      <c r="NZI402" s="56"/>
      <c r="NZJ402" s="56"/>
      <c r="NZK402" s="56"/>
      <c r="NZL402" s="56"/>
      <c r="NZM402" s="56"/>
      <c r="NZN402" s="56"/>
      <c r="NZO402" s="56"/>
      <c r="NZP402" s="56"/>
      <c r="NZQ402" s="56"/>
      <c r="NZR402" s="56"/>
      <c r="NZS402" s="56"/>
      <c r="NZT402" s="56"/>
      <c r="NZU402" s="56"/>
      <c r="NZV402" s="56"/>
      <c r="NZW402" s="56"/>
      <c r="NZX402" s="56"/>
      <c r="NZY402" s="56"/>
      <c r="NZZ402" s="56"/>
      <c r="OAA402" s="56"/>
      <c r="OAB402" s="56"/>
      <c r="OAC402" s="56"/>
      <c r="OAD402" s="56"/>
      <c r="OAE402" s="56"/>
      <c r="OAF402" s="56"/>
      <c r="OAG402" s="56"/>
      <c r="OAH402" s="56"/>
      <c r="OAI402" s="56"/>
      <c r="OAJ402" s="56"/>
      <c r="OAK402" s="56"/>
      <c r="OAL402" s="56"/>
      <c r="OAM402" s="56"/>
      <c r="OAN402" s="56"/>
      <c r="OAO402" s="56"/>
      <c r="OAP402" s="56"/>
      <c r="OAQ402" s="56"/>
      <c r="OAR402" s="56"/>
      <c r="OAS402" s="56"/>
      <c r="OAT402" s="56"/>
      <c r="OAU402" s="56"/>
      <c r="OAV402" s="56"/>
      <c r="OAW402" s="56"/>
      <c r="OAX402" s="56"/>
      <c r="OAY402" s="56"/>
      <c r="OAZ402" s="56"/>
      <c r="OBA402" s="56"/>
      <c r="OBB402" s="56"/>
      <c r="OBC402" s="56"/>
      <c r="OBD402" s="56"/>
      <c r="OBE402" s="56"/>
      <c r="OBF402" s="56"/>
      <c r="OBG402" s="56"/>
      <c r="OBH402" s="56"/>
      <c r="OBI402" s="56"/>
      <c r="OBJ402" s="56"/>
      <c r="OBK402" s="56"/>
      <c r="OBL402" s="56"/>
      <c r="OBM402" s="56"/>
      <c r="OBN402" s="56"/>
      <c r="OBO402" s="56"/>
      <c r="OBP402" s="56"/>
      <c r="OBQ402" s="56"/>
      <c r="OBR402" s="56"/>
      <c r="OBS402" s="56"/>
      <c r="OBT402" s="56"/>
      <c r="OBU402" s="56"/>
      <c r="OBV402" s="56"/>
      <c r="OBW402" s="56"/>
      <c r="OBX402" s="56"/>
      <c r="OBY402" s="56"/>
      <c r="OBZ402" s="56"/>
      <c r="OCA402" s="56"/>
      <c r="OCB402" s="56"/>
      <c r="OCC402" s="56"/>
      <c r="OCD402" s="56"/>
      <c r="OCE402" s="56"/>
      <c r="OCF402" s="56"/>
      <c r="OCG402" s="56"/>
      <c r="OCH402" s="56"/>
      <c r="OCI402" s="56"/>
      <c r="OCJ402" s="56"/>
      <c r="OCK402" s="56"/>
      <c r="OCL402" s="56"/>
      <c r="OCM402" s="56"/>
      <c r="OCN402" s="56"/>
      <c r="OCO402" s="56"/>
      <c r="OCP402" s="56"/>
      <c r="OCQ402" s="56"/>
      <c r="OCR402" s="56"/>
      <c r="OCS402" s="56"/>
      <c r="OCT402" s="56"/>
      <c r="OCU402" s="56"/>
      <c r="OCV402" s="56"/>
      <c r="OCW402" s="56"/>
      <c r="OCX402" s="56"/>
      <c r="OCY402" s="56"/>
      <c r="OCZ402" s="56"/>
      <c r="ODA402" s="56"/>
      <c r="ODB402" s="56"/>
      <c r="ODC402" s="56"/>
      <c r="ODD402" s="56"/>
      <c r="ODE402" s="56"/>
      <c r="ODF402" s="56"/>
      <c r="ODG402" s="56"/>
      <c r="ODH402" s="56"/>
      <c r="ODI402" s="56"/>
      <c r="ODJ402" s="56"/>
      <c r="ODK402" s="56"/>
      <c r="ODL402" s="56"/>
      <c r="ODM402" s="56"/>
      <c r="ODN402" s="56"/>
      <c r="ODO402" s="56"/>
      <c r="ODP402" s="56"/>
      <c r="ODQ402" s="56"/>
      <c r="ODR402" s="56"/>
      <c r="ODS402" s="56"/>
      <c r="ODT402" s="56"/>
      <c r="ODU402" s="56"/>
      <c r="ODV402" s="56"/>
      <c r="ODW402" s="56"/>
      <c r="ODX402" s="56"/>
      <c r="ODY402" s="56"/>
      <c r="ODZ402" s="56"/>
      <c r="OEA402" s="56"/>
      <c r="OEB402" s="56"/>
      <c r="OEC402" s="56"/>
      <c r="OED402" s="56"/>
      <c r="OEE402" s="56"/>
      <c r="OEF402" s="56"/>
      <c r="OEG402" s="56"/>
      <c r="OEH402" s="56"/>
      <c r="OEI402" s="56"/>
      <c r="OEJ402" s="56"/>
      <c r="OEK402" s="56"/>
      <c r="OEL402" s="56"/>
      <c r="OEM402" s="56"/>
      <c r="OEN402" s="56"/>
      <c r="OEO402" s="56"/>
      <c r="OEP402" s="56"/>
      <c r="OEQ402" s="56"/>
      <c r="OER402" s="56"/>
      <c r="OES402" s="56"/>
      <c r="OET402" s="56"/>
      <c r="OEU402" s="56"/>
      <c r="OEV402" s="56"/>
      <c r="OEW402" s="56"/>
      <c r="OEX402" s="56"/>
      <c r="OEY402" s="56"/>
      <c r="OEZ402" s="56"/>
      <c r="OFA402" s="56"/>
      <c r="OFB402" s="56"/>
      <c r="OFC402" s="56"/>
      <c r="OFD402" s="56"/>
      <c r="OFE402" s="56"/>
      <c r="OFF402" s="56"/>
      <c r="OFG402" s="56"/>
      <c r="OFH402" s="56"/>
      <c r="OFI402" s="56"/>
      <c r="OFJ402" s="56"/>
      <c r="OFK402" s="56"/>
      <c r="OFL402" s="56"/>
      <c r="OFM402" s="56"/>
      <c r="OFN402" s="56"/>
      <c r="OFO402" s="56"/>
      <c r="OFP402" s="56"/>
      <c r="OFQ402" s="56"/>
      <c r="OFR402" s="56"/>
      <c r="OFS402" s="56"/>
      <c r="OFT402" s="56"/>
      <c r="OFU402" s="56"/>
      <c r="OFV402" s="56"/>
      <c r="OFW402" s="56"/>
      <c r="OFX402" s="56"/>
      <c r="OFY402" s="56"/>
      <c r="OFZ402" s="56"/>
      <c r="OGA402" s="56"/>
      <c r="OGB402" s="56"/>
      <c r="OGC402" s="56"/>
      <c r="OGD402" s="56"/>
      <c r="OGE402" s="56"/>
      <c r="OGF402" s="56"/>
      <c r="OGG402" s="56"/>
      <c r="OGH402" s="56"/>
      <c r="OGI402" s="56"/>
      <c r="OGJ402" s="56"/>
      <c r="OGK402" s="56"/>
      <c r="OGL402" s="56"/>
      <c r="OGM402" s="56"/>
      <c r="OGN402" s="56"/>
      <c r="OGO402" s="56"/>
      <c r="OGP402" s="56"/>
      <c r="OGQ402" s="56"/>
      <c r="OGR402" s="56"/>
      <c r="OGS402" s="56"/>
      <c r="OGT402" s="56"/>
      <c r="OGU402" s="56"/>
      <c r="OGV402" s="56"/>
      <c r="OGW402" s="56"/>
      <c r="OGX402" s="56"/>
      <c r="OGY402" s="56"/>
      <c r="OGZ402" s="56"/>
      <c r="OHA402" s="56"/>
      <c r="OHB402" s="56"/>
      <c r="OHC402" s="56"/>
      <c r="OHD402" s="56"/>
      <c r="OHE402" s="56"/>
      <c r="OHF402" s="56"/>
      <c r="OHG402" s="56"/>
      <c r="OHH402" s="56"/>
      <c r="OHI402" s="56"/>
      <c r="OHJ402" s="56"/>
      <c r="OHK402" s="56"/>
      <c r="OHL402" s="56"/>
      <c r="OHM402" s="56"/>
      <c r="OHN402" s="56"/>
      <c r="OHO402" s="56"/>
      <c r="OHP402" s="56"/>
      <c r="OHQ402" s="56"/>
      <c r="OHR402" s="56"/>
      <c r="OHS402" s="56"/>
      <c r="OHT402" s="56"/>
      <c r="OHU402" s="56"/>
      <c r="OHV402" s="56"/>
      <c r="OHW402" s="56"/>
      <c r="OHX402" s="56"/>
      <c r="OHY402" s="56"/>
      <c r="OHZ402" s="56"/>
      <c r="OIA402" s="56"/>
      <c r="OIB402" s="56"/>
      <c r="OIC402" s="56"/>
      <c r="OID402" s="56"/>
      <c r="OIE402" s="56"/>
      <c r="OIF402" s="56"/>
      <c r="OIG402" s="56"/>
      <c r="OIH402" s="56"/>
      <c r="OII402" s="56"/>
      <c r="OIJ402" s="56"/>
      <c r="OIK402" s="56"/>
      <c r="OIL402" s="56"/>
      <c r="OIM402" s="56"/>
      <c r="OIN402" s="56"/>
      <c r="OIO402" s="56"/>
      <c r="OIP402" s="56"/>
      <c r="OIQ402" s="56"/>
      <c r="OIR402" s="56"/>
      <c r="OIS402" s="56"/>
      <c r="OIT402" s="56"/>
      <c r="OIU402" s="56"/>
      <c r="OIV402" s="56"/>
      <c r="OIW402" s="56"/>
      <c r="OIX402" s="56"/>
      <c r="OIY402" s="56"/>
      <c r="OIZ402" s="56"/>
      <c r="OJA402" s="56"/>
      <c r="OJB402" s="56"/>
      <c r="OJC402" s="56"/>
      <c r="OJD402" s="56"/>
      <c r="OJE402" s="56"/>
      <c r="OJF402" s="56"/>
      <c r="OJG402" s="56"/>
      <c r="OJH402" s="56"/>
      <c r="OJI402" s="56"/>
      <c r="OJJ402" s="56"/>
      <c r="OJK402" s="56"/>
      <c r="OJL402" s="56"/>
      <c r="OJM402" s="56"/>
      <c r="OJN402" s="56"/>
      <c r="OJO402" s="56"/>
      <c r="OJP402" s="56"/>
      <c r="OJQ402" s="56"/>
      <c r="OJR402" s="56"/>
      <c r="OJS402" s="56"/>
      <c r="OJT402" s="56"/>
      <c r="OJU402" s="56"/>
      <c r="OJV402" s="56"/>
      <c r="OJW402" s="56"/>
      <c r="OJX402" s="56"/>
      <c r="OJY402" s="56"/>
      <c r="OJZ402" s="56"/>
      <c r="OKA402" s="56"/>
      <c r="OKB402" s="56"/>
      <c r="OKC402" s="56"/>
      <c r="OKD402" s="56"/>
      <c r="OKE402" s="56"/>
      <c r="OKF402" s="56"/>
      <c r="OKG402" s="56"/>
      <c r="OKH402" s="56"/>
      <c r="OKI402" s="56"/>
      <c r="OKJ402" s="56"/>
      <c r="OKK402" s="56"/>
      <c r="OKL402" s="56"/>
      <c r="OKM402" s="56"/>
      <c r="OKN402" s="56"/>
      <c r="OKO402" s="56"/>
      <c r="OKP402" s="56"/>
      <c r="OKQ402" s="56"/>
      <c r="OKR402" s="56"/>
      <c r="OKS402" s="56"/>
      <c r="OKT402" s="56"/>
      <c r="OKU402" s="56"/>
      <c r="OKV402" s="56"/>
      <c r="OKW402" s="56"/>
      <c r="OKX402" s="56"/>
      <c r="OKY402" s="56"/>
      <c r="OKZ402" s="56"/>
      <c r="OLA402" s="56"/>
      <c r="OLB402" s="56"/>
      <c r="OLC402" s="56"/>
      <c r="OLD402" s="56"/>
      <c r="OLE402" s="56"/>
      <c r="OLF402" s="56"/>
      <c r="OLG402" s="56"/>
      <c r="OLH402" s="56"/>
      <c r="OLI402" s="56"/>
      <c r="OLJ402" s="56"/>
      <c r="OLK402" s="56"/>
      <c r="OLL402" s="56"/>
      <c r="OLM402" s="56"/>
      <c r="OLN402" s="56"/>
      <c r="OLO402" s="56"/>
      <c r="OLP402" s="56"/>
      <c r="OLQ402" s="56"/>
      <c r="OLR402" s="56"/>
      <c r="OLS402" s="56"/>
      <c r="OLT402" s="56"/>
      <c r="OLU402" s="56"/>
      <c r="OLV402" s="56"/>
      <c r="OLW402" s="56"/>
      <c r="OLX402" s="56"/>
      <c r="OLY402" s="56"/>
      <c r="OLZ402" s="56"/>
      <c r="OMA402" s="56"/>
      <c r="OMB402" s="56"/>
      <c r="OMC402" s="56"/>
      <c r="OMD402" s="56"/>
      <c r="OME402" s="56"/>
      <c r="OMF402" s="56"/>
      <c r="OMG402" s="56"/>
      <c r="OMH402" s="56"/>
      <c r="OMI402" s="56"/>
      <c r="OMJ402" s="56"/>
      <c r="OMK402" s="56"/>
      <c r="OML402" s="56"/>
      <c r="OMM402" s="56"/>
      <c r="OMN402" s="56"/>
      <c r="OMO402" s="56"/>
      <c r="OMP402" s="56"/>
      <c r="OMQ402" s="56"/>
      <c r="OMR402" s="56"/>
      <c r="OMS402" s="56"/>
      <c r="OMT402" s="56"/>
      <c r="OMU402" s="56"/>
      <c r="OMV402" s="56"/>
      <c r="OMW402" s="56"/>
      <c r="OMX402" s="56"/>
      <c r="OMY402" s="56"/>
      <c r="OMZ402" s="56"/>
      <c r="ONA402" s="56"/>
      <c r="ONB402" s="56"/>
      <c r="ONC402" s="56"/>
      <c r="OND402" s="56"/>
      <c r="ONE402" s="56"/>
      <c r="ONF402" s="56"/>
      <c r="ONG402" s="56"/>
      <c r="ONH402" s="56"/>
      <c r="ONI402" s="56"/>
      <c r="ONJ402" s="56"/>
      <c r="ONK402" s="56"/>
      <c r="ONL402" s="56"/>
      <c r="ONM402" s="56"/>
      <c r="ONN402" s="56"/>
      <c r="ONO402" s="56"/>
      <c r="ONP402" s="56"/>
      <c r="ONQ402" s="56"/>
      <c r="ONR402" s="56"/>
      <c r="ONS402" s="56"/>
      <c r="ONT402" s="56"/>
      <c r="ONU402" s="56"/>
      <c r="ONV402" s="56"/>
      <c r="ONW402" s="56"/>
      <c r="ONX402" s="56"/>
      <c r="ONY402" s="56"/>
      <c r="ONZ402" s="56"/>
      <c r="OOA402" s="56"/>
      <c r="OOB402" s="56"/>
      <c r="OOC402" s="56"/>
      <c r="OOD402" s="56"/>
      <c r="OOE402" s="56"/>
      <c r="OOF402" s="56"/>
      <c r="OOG402" s="56"/>
      <c r="OOH402" s="56"/>
      <c r="OOI402" s="56"/>
      <c r="OOJ402" s="56"/>
      <c r="OOK402" s="56"/>
      <c r="OOL402" s="56"/>
      <c r="OOM402" s="56"/>
      <c r="OON402" s="56"/>
      <c r="OOO402" s="56"/>
      <c r="OOP402" s="56"/>
      <c r="OOQ402" s="56"/>
      <c r="OOR402" s="56"/>
      <c r="OOS402" s="56"/>
      <c r="OOT402" s="56"/>
      <c r="OOU402" s="56"/>
      <c r="OOV402" s="56"/>
      <c r="OOW402" s="56"/>
      <c r="OOX402" s="56"/>
      <c r="OOY402" s="56"/>
      <c r="OOZ402" s="56"/>
      <c r="OPA402" s="56"/>
      <c r="OPB402" s="56"/>
      <c r="OPC402" s="56"/>
      <c r="OPD402" s="56"/>
      <c r="OPE402" s="56"/>
      <c r="OPF402" s="56"/>
      <c r="OPG402" s="56"/>
      <c r="OPH402" s="56"/>
      <c r="OPI402" s="56"/>
      <c r="OPJ402" s="56"/>
      <c r="OPK402" s="56"/>
      <c r="OPL402" s="56"/>
      <c r="OPM402" s="56"/>
      <c r="OPN402" s="56"/>
      <c r="OPO402" s="56"/>
      <c r="OPP402" s="56"/>
      <c r="OPQ402" s="56"/>
      <c r="OPR402" s="56"/>
      <c r="OPS402" s="56"/>
      <c r="OPT402" s="56"/>
      <c r="OPU402" s="56"/>
      <c r="OPV402" s="56"/>
      <c r="OPW402" s="56"/>
      <c r="OPX402" s="56"/>
      <c r="OPY402" s="56"/>
      <c r="OPZ402" s="56"/>
      <c r="OQA402" s="56"/>
      <c r="OQB402" s="56"/>
      <c r="OQC402" s="56"/>
      <c r="OQD402" s="56"/>
      <c r="OQE402" s="56"/>
      <c r="OQF402" s="56"/>
      <c r="OQG402" s="56"/>
      <c r="OQH402" s="56"/>
      <c r="OQI402" s="56"/>
      <c r="OQJ402" s="56"/>
      <c r="OQK402" s="56"/>
      <c r="OQL402" s="56"/>
      <c r="OQM402" s="56"/>
      <c r="OQN402" s="56"/>
      <c r="OQO402" s="56"/>
      <c r="OQP402" s="56"/>
      <c r="OQQ402" s="56"/>
      <c r="OQR402" s="56"/>
      <c r="OQS402" s="56"/>
      <c r="OQT402" s="56"/>
      <c r="OQU402" s="56"/>
      <c r="OQV402" s="56"/>
      <c r="OQW402" s="56"/>
      <c r="OQX402" s="56"/>
      <c r="OQY402" s="56"/>
      <c r="OQZ402" s="56"/>
      <c r="ORA402" s="56"/>
      <c r="ORB402" s="56"/>
      <c r="ORC402" s="56"/>
      <c r="ORD402" s="56"/>
      <c r="ORE402" s="56"/>
      <c r="ORF402" s="56"/>
      <c r="ORG402" s="56"/>
      <c r="ORH402" s="56"/>
      <c r="ORI402" s="56"/>
      <c r="ORJ402" s="56"/>
      <c r="ORK402" s="56"/>
      <c r="ORL402" s="56"/>
      <c r="ORM402" s="56"/>
      <c r="ORN402" s="56"/>
      <c r="ORO402" s="56"/>
      <c r="ORP402" s="56"/>
      <c r="ORQ402" s="56"/>
      <c r="ORR402" s="56"/>
      <c r="ORS402" s="56"/>
      <c r="ORT402" s="56"/>
      <c r="ORU402" s="56"/>
      <c r="ORV402" s="56"/>
      <c r="ORW402" s="56"/>
      <c r="ORX402" s="56"/>
      <c r="ORY402" s="56"/>
      <c r="ORZ402" s="56"/>
      <c r="OSA402" s="56"/>
      <c r="OSB402" s="56"/>
      <c r="OSC402" s="56"/>
      <c r="OSD402" s="56"/>
      <c r="OSE402" s="56"/>
      <c r="OSF402" s="56"/>
      <c r="OSG402" s="56"/>
      <c r="OSH402" s="56"/>
      <c r="OSI402" s="56"/>
      <c r="OSJ402" s="56"/>
      <c r="OSK402" s="56"/>
      <c r="OSL402" s="56"/>
      <c r="OSM402" s="56"/>
      <c r="OSN402" s="56"/>
      <c r="OSO402" s="56"/>
      <c r="OSP402" s="56"/>
      <c r="OSQ402" s="56"/>
      <c r="OSR402" s="56"/>
      <c r="OSS402" s="56"/>
      <c r="OST402" s="56"/>
      <c r="OSU402" s="56"/>
      <c r="OSV402" s="56"/>
      <c r="OSW402" s="56"/>
      <c r="OSX402" s="56"/>
      <c r="OSY402" s="56"/>
      <c r="OSZ402" s="56"/>
      <c r="OTA402" s="56"/>
      <c r="OTB402" s="56"/>
      <c r="OTC402" s="56"/>
      <c r="OTD402" s="56"/>
      <c r="OTE402" s="56"/>
      <c r="OTF402" s="56"/>
      <c r="OTG402" s="56"/>
      <c r="OTH402" s="56"/>
      <c r="OTI402" s="56"/>
      <c r="OTJ402" s="56"/>
      <c r="OTK402" s="56"/>
      <c r="OTL402" s="56"/>
      <c r="OTM402" s="56"/>
      <c r="OTN402" s="56"/>
      <c r="OTO402" s="56"/>
      <c r="OTP402" s="56"/>
      <c r="OTQ402" s="56"/>
      <c r="OTR402" s="56"/>
      <c r="OTS402" s="56"/>
      <c r="OTT402" s="56"/>
      <c r="OTU402" s="56"/>
      <c r="OTV402" s="56"/>
      <c r="OTW402" s="56"/>
      <c r="OTX402" s="56"/>
      <c r="OTY402" s="56"/>
      <c r="OTZ402" s="56"/>
      <c r="OUA402" s="56"/>
      <c r="OUB402" s="56"/>
      <c r="OUC402" s="56"/>
      <c r="OUD402" s="56"/>
      <c r="OUE402" s="56"/>
      <c r="OUF402" s="56"/>
      <c r="OUG402" s="56"/>
      <c r="OUH402" s="56"/>
      <c r="OUI402" s="56"/>
      <c r="OUJ402" s="56"/>
      <c r="OUK402" s="56"/>
      <c r="OUL402" s="56"/>
      <c r="OUM402" s="56"/>
      <c r="OUN402" s="56"/>
      <c r="OUO402" s="56"/>
      <c r="OUP402" s="56"/>
      <c r="OUQ402" s="56"/>
      <c r="OUR402" s="56"/>
      <c r="OUS402" s="56"/>
      <c r="OUT402" s="56"/>
      <c r="OUU402" s="56"/>
      <c r="OUV402" s="56"/>
      <c r="OUW402" s="56"/>
      <c r="OUX402" s="56"/>
      <c r="OUY402" s="56"/>
      <c r="OUZ402" s="56"/>
      <c r="OVA402" s="56"/>
      <c r="OVB402" s="56"/>
      <c r="OVC402" s="56"/>
      <c r="OVD402" s="56"/>
      <c r="OVE402" s="56"/>
      <c r="OVF402" s="56"/>
      <c r="OVG402" s="56"/>
      <c r="OVH402" s="56"/>
      <c r="OVI402" s="56"/>
      <c r="OVJ402" s="56"/>
      <c r="OVK402" s="56"/>
      <c r="OVL402" s="56"/>
      <c r="OVM402" s="56"/>
      <c r="OVN402" s="56"/>
      <c r="OVO402" s="56"/>
      <c r="OVP402" s="56"/>
      <c r="OVQ402" s="56"/>
      <c r="OVR402" s="56"/>
      <c r="OVS402" s="56"/>
      <c r="OVT402" s="56"/>
      <c r="OVU402" s="56"/>
      <c r="OVV402" s="56"/>
      <c r="OVW402" s="56"/>
      <c r="OVX402" s="56"/>
      <c r="OVY402" s="56"/>
      <c r="OVZ402" s="56"/>
      <c r="OWA402" s="56"/>
      <c r="OWB402" s="56"/>
      <c r="OWC402" s="56"/>
      <c r="OWD402" s="56"/>
      <c r="OWE402" s="56"/>
      <c r="OWF402" s="56"/>
      <c r="OWG402" s="56"/>
      <c r="OWH402" s="56"/>
      <c r="OWI402" s="56"/>
      <c r="OWJ402" s="56"/>
      <c r="OWK402" s="56"/>
      <c r="OWL402" s="56"/>
      <c r="OWM402" s="56"/>
      <c r="OWN402" s="56"/>
      <c r="OWO402" s="56"/>
      <c r="OWP402" s="56"/>
      <c r="OWQ402" s="56"/>
      <c r="OWR402" s="56"/>
      <c r="OWS402" s="56"/>
      <c r="OWT402" s="56"/>
      <c r="OWU402" s="56"/>
      <c r="OWV402" s="56"/>
      <c r="OWW402" s="56"/>
      <c r="OWX402" s="56"/>
      <c r="OWY402" s="56"/>
      <c r="OWZ402" s="56"/>
      <c r="OXA402" s="56"/>
      <c r="OXB402" s="56"/>
      <c r="OXC402" s="56"/>
      <c r="OXD402" s="56"/>
      <c r="OXE402" s="56"/>
      <c r="OXF402" s="56"/>
      <c r="OXG402" s="56"/>
      <c r="OXH402" s="56"/>
      <c r="OXI402" s="56"/>
      <c r="OXJ402" s="56"/>
      <c r="OXK402" s="56"/>
      <c r="OXL402" s="56"/>
      <c r="OXM402" s="56"/>
      <c r="OXN402" s="56"/>
      <c r="OXO402" s="56"/>
      <c r="OXP402" s="56"/>
      <c r="OXQ402" s="56"/>
      <c r="OXR402" s="56"/>
      <c r="OXS402" s="56"/>
      <c r="OXT402" s="56"/>
      <c r="OXU402" s="56"/>
      <c r="OXV402" s="56"/>
      <c r="OXW402" s="56"/>
      <c r="OXX402" s="56"/>
      <c r="OXY402" s="56"/>
      <c r="OXZ402" s="56"/>
      <c r="OYA402" s="56"/>
      <c r="OYB402" s="56"/>
      <c r="OYC402" s="56"/>
      <c r="OYD402" s="56"/>
      <c r="OYE402" s="56"/>
      <c r="OYF402" s="56"/>
      <c r="OYG402" s="56"/>
      <c r="OYH402" s="56"/>
      <c r="OYI402" s="56"/>
      <c r="OYJ402" s="56"/>
      <c r="OYK402" s="56"/>
      <c r="OYL402" s="56"/>
      <c r="OYM402" s="56"/>
      <c r="OYN402" s="56"/>
      <c r="OYO402" s="56"/>
      <c r="OYP402" s="56"/>
      <c r="OYQ402" s="56"/>
      <c r="OYR402" s="56"/>
      <c r="OYS402" s="56"/>
      <c r="OYT402" s="56"/>
      <c r="OYU402" s="56"/>
      <c r="OYV402" s="56"/>
      <c r="OYW402" s="56"/>
      <c r="OYX402" s="56"/>
      <c r="OYY402" s="56"/>
      <c r="OYZ402" s="56"/>
      <c r="OZA402" s="56"/>
      <c r="OZB402" s="56"/>
      <c r="OZC402" s="56"/>
      <c r="OZD402" s="56"/>
      <c r="OZE402" s="56"/>
      <c r="OZF402" s="56"/>
      <c r="OZG402" s="56"/>
      <c r="OZH402" s="56"/>
      <c r="OZI402" s="56"/>
      <c r="OZJ402" s="56"/>
      <c r="OZK402" s="56"/>
      <c r="OZL402" s="56"/>
      <c r="OZM402" s="56"/>
      <c r="OZN402" s="56"/>
      <c r="OZO402" s="56"/>
      <c r="OZP402" s="56"/>
      <c r="OZQ402" s="56"/>
      <c r="OZR402" s="56"/>
      <c r="OZS402" s="56"/>
      <c r="OZT402" s="56"/>
      <c r="OZU402" s="56"/>
      <c r="OZV402" s="56"/>
      <c r="OZW402" s="56"/>
      <c r="OZX402" s="56"/>
      <c r="OZY402" s="56"/>
      <c r="OZZ402" s="56"/>
      <c r="PAA402" s="56"/>
      <c r="PAB402" s="56"/>
      <c r="PAC402" s="56"/>
      <c r="PAD402" s="56"/>
      <c r="PAE402" s="56"/>
      <c r="PAF402" s="56"/>
      <c r="PAG402" s="56"/>
      <c r="PAH402" s="56"/>
      <c r="PAI402" s="56"/>
      <c r="PAJ402" s="56"/>
      <c r="PAK402" s="56"/>
      <c r="PAL402" s="56"/>
      <c r="PAM402" s="56"/>
      <c r="PAN402" s="56"/>
      <c r="PAO402" s="56"/>
      <c r="PAP402" s="56"/>
      <c r="PAQ402" s="56"/>
      <c r="PAR402" s="56"/>
      <c r="PAS402" s="56"/>
      <c r="PAT402" s="56"/>
      <c r="PAU402" s="56"/>
      <c r="PAV402" s="56"/>
      <c r="PAW402" s="56"/>
      <c r="PAX402" s="56"/>
      <c r="PAY402" s="56"/>
      <c r="PAZ402" s="56"/>
      <c r="PBA402" s="56"/>
      <c r="PBB402" s="56"/>
      <c r="PBC402" s="56"/>
      <c r="PBD402" s="56"/>
      <c r="PBE402" s="56"/>
      <c r="PBF402" s="56"/>
      <c r="PBG402" s="56"/>
      <c r="PBH402" s="56"/>
      <c r="PBI402" s="56"/>
      <c r="PBJ402" s="56"/>
      <c r="PBK402" s="56"/>
      <c r="PBL402" s="56"/>
      <c r="PBM402" s="56"/>
      <c r="PBN402" s="56"/>
      <c r="PBO402" s="56"/>
      <c r="PBP402" s="56"/>
      <c r="PBQ402" s="56"/>
      <c r="PBR402" s="56"/>
      <c r="PBS402" s="56"/>
      <c r="PBT402" s="56"/>
      <c r="PBU402" s="56"/>
      <c r="PBV402" s="56"/>
      <c r="PBW402" s="56"/>
      <c r="PBX402" s="56"/>
      <c r="PBY402" s="56"/>
      <c r="PBZ402" s="56"/>
      <c r="PCA402" s="56"/>
      <c r="PCB402" s="56"/>
      <c r="PCC402" s="56"/>
      <c r="PCD402" s="56"/>
      <c r="PCE402" s="56"/>
      <c r="PCF402" s="56"/>
      <c r="PCG402" s="56"/>
      <c r="PCH402" s="56"/>
      <c r="PCI402" s="56"/>
      <c r="PCJ402" s="56"/>
      <c r="PCK402" s="56"/>
      <c r="PCL402" s="56"/>
      <c r="PCM402" s="56"/>
      <c r="PCN402" s="56"/>
      <c r="PCO402" s="56"/>
      <c r="PCP402" s="56"/>
      <c r="PCQ402" s="56"/>
      <c r="PCR402" s="56"/>
      <c r="PCS402" s="56"/>
      <c r="PCT402" s="56"/>
      <c r="PCU402" s="56"/>
      <c r="PCV402" s="56"/>
      <c r="PCW402" s="56"/>
      <c r="PCX402" s="56"/>
      <c r="PCY402" s="56"/>
      <c r="PCZ402" s="56"/>
      <c r="PDA402" s="56"/>
      <c r="PDB402" s="56"/>
      <c r="PDC402" s="56"/>
      <c r="PDD402" s="56"/>
      <c r="PDE402" s="56"/>
      <c r="PDF402" s="56"/>
      <c r="PDG402" s="56"/>
      <c r="PDH402" s="56"/>
      <c r="PDI402" s="56"/>
      <c r="PDJ402" s="56"/>
      <c r="PDK402" s="56"/>
      <c r="PDL402" s="56"/>
      <c r="PDM402" s="56"/>
      <c r="PDN402" s="56"/>
      <c r="PDO402" s="56"/>
      <c r="PDP402" s="56"/>
      <c r="PDQ402" s="56"/>
      <c r="PDR402" s="56"/>
      <c r="PDS402" s="56"/>
      <c r="PDT402" s="56"/>
      <c r="PDU402" s="56"/>
      <c r="PDV402" s="56"/>
      <c r="PDW402" s="56"/>
      <c r="PDX402" s="56"/>
      <c r="PDY402" s="56"/>
      <c r="PDZ402" s="56"/>
      <c r="PEA402" s="56"/>
      <c r="PEB402" s="56"/>
      <c r="PEC402" s="56"/>
      <c r="PED402" s="56"/>
      <c r="PEE402" s="56"/>
      <c r="PEF402" s="56"/>
      <c r="PEG402" s="56"/>
      <c r="PEH402" s="56"/>
      <c r="PEI402" s="56"/>
      <c r="PEJ402" s="56"/>
      <c r="PEK402" s="56"/>
      <c r="PEL402" s="56"/>
      <c r="PEM402" s="56"/>
      <c r="PEN402" s="56"/>
      <c r="PEO402" s="56"/>
      <c r="PEP402" s="56"/>
      <c r="PEQ402" s="56"/>
      <c r="PER402" s="56"/>
      <c r="PES402" s="56"/>
      <c r="PET402" s="56"/>
      <c r="PEU402" s="56"/>
      <c r="PEV402" s="56"/>
      <c r="PEW402" s="56"/>
      <c r="PEX402" s="56"/>
      <c r="PEY402" s="56"/>
      <c r="PEZ402" s="56"/>
      <c r="PFA402" s="56"/>
      <c r="PFB402" s="56"/>
      <c r="PFC402" s="56"/>
      <c r="PFD402" s="56"/>
      <c r="PFE402" s="56"/>
      <c r="PFF402" s="56"/>
      <c r="PFG402" s="56"/>
      <c r="PFH402" s="56"/>
      <c r="PFI402" s="56"/>
      <c r="PFJ402" s="56"/>
      <c r="PFK402" s="56"/>
      <c r="PFL402" s="56"/>
      <c r="PFM402" s="56"/>
      <c r="PFN402" s="56"/>
      <c r="PFO402" s="56"/>
      <c r="PFP402" s="56"/>
      <c r="PFQ402" s="56"/>
      <c r="PFR402" s="56"/>
      <c r="PFS402" s="56"/>
      <c r="PFT402" s="56"/>
      <c r="PFU402" s="56"/>
      <c r="PFV402" s="56"/>
      <c r="PFW402" s="56"/>
      <c r="PFX402" s="56"/>
      <c r="PFY402" s="56"/>
      <c r="PFZ402" s="56"/>
      <c r="PGA402" s="56"/>
      <c r="PGB402" s="56"/>
      <c r="PGC402" s="56"/>
      <c r="PGD402" s="56"/>
      <c r="PGE402" s="56"/>
      <c r="PGF402" s="56"/>
      <c r="PGG402" s="56"/>
      <c r="PGH402" s="56"/>
      <c r="PGI402" s="56"/>
      <c r="PGJ402" s="56"/>
      <c r="PGK402" s="56"/>
      <c r="PGL402" s="56"/>
      <c r="PGM402" s="56"/>
      <c r="PGN402" s="56"/>
      <c r="PGO402" s="56"/>
      <c r="PGP402" s="56"/>
      <c r="PGQ402" s="56"/>
      <c r="PGR402" s="56"/>
      <c r="PGS402" s="56"/>
      <c r="PGT402" s="56"/>
      <c r="PGU402" s="56"/>
      <c r="PGV402" s="56"/>
      <c r="PGW402" s="56"/>
      <c r="PGX402" s="56"/>
      <c r="PGY402" s="56"/>
      <c r="PGZ402" s="56"/>
      <c r="PHA402" s="56"/>
      <c r="PHB402" s="56"/>
      <c r="PHC402" s="56"/>
      <c r="PHD402" s="56"/>
      <c r="PHE402" s="56"/>
      <c r="PHF402" s="56"/>
      <c r="PHG402" s="56"/>
      <c r="PHH402" s="56"/>
      <c r="PHI402" s="56"/>
      <c r="PHJ402" s="56"/>
      <c r="PHK402" s="56"/>
      <c r="PHL402" s="56"/>
      <c r="PHM402" s="56"/>
      <c r="PHN402" s="56"/>
      <c r="PHO402" s="56"/>
      <c r="PHP402" s="56"/>
      <c r="PHQ402" s="56"/>
      <c r="PHR402" s="56"/>
      <c r="PHS402" s="56"/>
      <c r="PHT402" s="56"/>
      <c r="PHU402" s="56"/>
      <c r="PHV402" s="56"/>
      <c r="PHW402" s="56"/>
      <c r="PHX402" s="56"/>
      <c r="PHY402" s="56"/>
      <c r="PHZ402" s="56"/>
      <c r="PIA402" s="56"/>
      <c r="PIB402" s="56"/>
      <c r="PIC402" s="56"/>
      <c r="PID402" s="56"/>
      <c r="PIE402" s="56"/>
      <c r="PIF402" s="56"/>
      <c r="PIG402" s="56"/>
      <c r="PIH402" s="56"/>
      <c r="PII402" s="56"/>
      <c r="PIJ402" s="56"/>
      <c r="PIK402" s="56"/>
      <c r="PIL402" s="56"/>
      <c r="PIM402" s="56"/>
      <c r="PIN402" s="56"/>
      <c r="PIO402" s="56"/>
      <c r="PIP402" s="56"/>
      <c r="PIQ402" s="56"/>
      <c r="PIR402" s="56"/>
      <c r="PIS402" s="56"/>
      <c r="PIT402" s="56"/>
      <c r="PIU402" s="56"/>
      <c r="PIV402" s="56"/>
      <c r="PIW402" s="56"/>
      <c r="PIX402" s="56"/>
      <c r="PIY402" s="56"/>
      <c r="PIZ402" s="56"/>
      <c r="PJA402" s="56"/>
      <c r="PJB402" s="56"/>
      <c r="PJC402" s="56"/>
      <c r="PJD402" s="56"/>
      <c r="PJE402" s="56"/>
      <c r="PJF402" s="56"/>
      <c r="PJG402" s="56"/>
      <c r="PJH402" s="56"/>
      <c r="PJI402" s="56"/>
      <c r="PJJ402" s="56"/>
      <c r="PJK402" s="56"/>
      <c r="PJL402" s="56"/>
      <c r="PJM402" s="56"/>
      <c r="PJN402" s="56"/>
      <c r="PJO402" s="56"/>
      <c r="PJP402" s="56"/>
      <c r="PJQ402" s="56"/>
      <c r="PJR402" s="56"/>
      <c r="PJS402" s="56"/>
      <c r="PJT402" s="56"/>
      <c r="PJU402" s="56"/>
      <c r="PJV402" s="56"/>
      <c r="PJW402" s="56"/>
      <c r="PJX402" s="56"/>
      <c r="PJY402" s="56"/>
      <c r="PJZ402" s="56"/>
      <c r="PKA402" s="56"/>
      <c r="PKB402" s="56"/>
      <c r="PKC402" s="56"/>
      <c r="PKD402" s="56"/>
      <c r="PKE402" s="56"/>
      <c r="PKF402" s="56"/>
      <c r="PKG402" s="56"/>
      <c r="PKH402" s="56"/>
      <c r="PKI402" s="56"/>
      <c r="PKJ402" s="56"/>
      <c r="PKK402" s="56"/>
      <c r="PKL402" s="56"/>
      <c r="PKM402" s="56"/>
      <c r="PKN402" s="56"/>
      <c r="PKO402" s="56"/>
      <c r="PKP402" s="56"/>
      <c r="PKQ402" s="56"/>
      <c r="PKR402" s="56"/>
      <c r="PKS402" s="56"/>
      <c r="PKT402" s="56"/>
      <c r="PKU402" s="56"/>
      <c r="PKV402" s="56"/>
      <c r="PKW402" s="56"/>
      <c r="PKX402" s="56"/>
      <c r="PKY402" s="56"/>
      <c r="PKZ402" s="56"/>
      <c r="PLA402" s="56"/>
      <c r="PLB402" s="56"/>
      <c r="PLC402" s="56"/>
      <c r="PLD402" s="56"/>
      <c r="PLE402" s="56"/>
      <c r="PLF402" s="56"/>
      <c r="PLG402" s="56"/>
      <c r="PLH402" s="56"/>
      <c r="PLI402" s="56"/>
      <c r="PLJ402" s="56"/>
      <c r="PLK402" s="56"/>
      <c r="PLL402" s="56"/>
      <c r="PLM402" s="56"/>
      <c r="PLN402" s="56"/>
      <c r="PLO402" s="56"/>
      <c r="PLP402" s="56"/>
      <c r="PLQ402" s="56"/>
      <c r="PLR402" s="56"/>
      <c r="PLS402" s="56"/>
      <c r="PLT402" s="56"/>
      <c r="PLU402" s="56"/>
      <c r="PLV402" s="56"/>
      <c r="PLW402" s="56"/>
      <c r="PLX402" s="56"/>
      <c r="PLY402" s="56"/>
      <c r="PLZ402" s="56"/>
      <c r="PMA402" s="56"/>
      <c r="PMB402" s="56"/>
      <c r="PMC402" s="56"/>
      <c r="PMD402" s="56"/>
      <c r="PME402" s="56"/>
      <c r="PMF402" s="56"/>
      <c r="PMG402" s="56"/>
      <c r="PMH402" s="56"/>
      <c r="PMI402" s="56"/>
      <c r="PMJ402" s="56"/>
      <c r="PMK402" s="56"/>
      <c r="PML402" s="56"/>
      <c r="PMM402" s="56"/>
      <c r="PMN402" s="56"/>
      <c r="PMO402" s="56"/>
      <c r="PMP402" s="56"/>
      <c r="PMQ402" s="56"/>
      <c r="PMR402" s="56"/>
      <c r="PMS402" s="56"/>
      <c r="PMT402" s="56"/>
      <c r="PMU402" s="56"/>
      <c r="PMV402" s="56"/>
      <c r="PMW402" s="56"/>
      <c r="PMX402" s="56"/>
      <c r="PMY402" s="56"/>
      <c r="PMZ402" s="56"/>
      <c r="PNA402" s="56"/>
      <c r="PNB402" s="56"/>
      <c r="PNC402" s="56"/>
      <c r="PND402" s="56"/>
      <c r="PNE402" s="56"/>
      <c r="PNF402" s="56"/>
      <c r="PNG402" s="56"/>
      <c r="PNH402" s="56"/>
      <c r="PNI402" s="56"/>
      <c r="PNJ402" s="56"/>
      <c r="PNK402" s="56"/>
      <c r="PNL402" s="56"/>
      <c r="PNM402" s="56"/>
      <c r="PNN402" s="56"/>
      <c r="PNO402" s="56"/>
      <c r="PNP402" s="56"/>
      <c r="PNQ402" s="56"/>
      <c r="PNR402" s="56"/>
      <c r="PNS402" s="56"/>
      <c r="PNT402" s="56"/>
      <c r="PNU402" s="56"/>
      <c r="PNV402" s="56"/>
      <c r="PNW402" s="56"/>
      <c r="PNX402" s="56"/>
      <c r="PNY402" s="56"/>
      <c r="PNZ402" s="56"/>
      <c r="POA402" s="56"/>
      <c r="POB402" s="56"/>
      <c r="POC402" s="56"/>
      <c r="POD402" s="56"/>
      <c r="POE402" s="56"/>
      <c r="POF402" s="56"/>
      <c r="POG402" s="56"/>
      <c r="POH402" s="56"/>
      <c r="POI402" s="56"/>
      <c r="POJ402" s="56"/>
      <c r="POK402" s="56"/>
      <c r="POL402" s="56"/>
      <c r="POM402" s="56"/>
      <c r="PON402" s="56"/>
      <c r="POO402" s="56"/>
      <c r="POP402" s="56"/>
      <c r="POQ402" s="56"/>
      <c r="POR402" s="56"/>
      <c r="POS402" s="56"/>
      <c r="POT402" s="56"/>
      <c r="POU402" s="56"/>
      <c r="POV402" s="56"/>
      <c r="POW402" s="56"/>
      <c r="POX402" s="56"/>
      <c r="POY402" s="56"/>
      <c r="POZ402" s="56"/>
      <c r="PPA402" s="56"/>
      <c r="PPB402" s="56"/>
      <c r="PPC402" s="56"/>
      <c r="PPD402" s="56"/>
      <c r="PPE402" s="56"/>
      <c r="PPF402" s="56"/>
      <c r="PPG402" s="56"/>
      <c r="PPH402" s="56"/>
      <c r="PPI402" s="56"/>
      <c r="PPJ402" s="56"/>
      <c r="PPK402" s="56"/>
      <c r="PPL402" s="56"/>
      <c r="PPM402" s="56"/>
      <c r="PPN402" s="56"/>
      <c r="PPO402" s="56"/>
      <c r="PPP402" s="56"/>
      <c r="PPQ402" s="56"/>
      <c r="PPR402" s="56"/>
      <c r="PPS402" s="56"/>
      <c r="PPT402" s="56"/>
      <c r="PPU402" s="56"/>
      <c r="PPV402" s="56"/>
      <c r="PPW402" s="56"/>
      <c r="PPX402" s="56"/>
      <c r="PPY402" s="56"/>
      <c r="PPZ402" s="56"/>
      <c r="PQA402" s="56"/>
      <c r="PQB402" s="56"/>
      <c r="PQC402" s="56"/>
      <c r="PQD402" s="56"/>
      <c r="PQE402" s="56"/>
      <c r="PQF402" s="56"/>
      <c r="PQG402" s="56"/>
      <c r="PQH402" s="56"/>
      <c r="PQI402" s="56"/>
      <c r="PQJ402" s="56"/>
      <c r="PQK402" s="56"/>
      <c r="PQL402" s="56"/>
      <c r="PQM402" s="56"/>
      <c r="PQN402" s="56"/>
      <c r="PQO402" s="56"/>
      <c r="PQP402" s="56"/>
      <c r="PQQ402" s="56"/>
      <c r="PQR402" s="56"/>
      <c r="PQS402" s="56"/>
      <c r="PQT402" s="56"/>
      <c r="PQU402" s="56"/>
      <c r="PQV402" s="56"/>
      <c r="PQW402" s="56"/>
      <c r="PQX402" s="56"/>
      <c r="PQY402" s="56"/>
      <c r="PQZ402" s="56"/>
      <c r="PRA402" s="56"/>
      <c r="PRB402" s="56"/>
      <c r="PRC402" s="56"/>
      <c r="PRD402" s="56"/>
      <c r="PRE402" s="56"/>
      <c r="PRF402" s="56"/>
      <c r="PRG402" s="56"/>
      <c r="PRH402" s="56"/>
      <c r="PRI402" s="56"/>
      <c r="PRJ402" s="56"/>
      <c r="PRK402" s="56"/>
      <c r="PRL402" s="56"/>
      <c r="PRM402" s="56"/>
      <c r="PRN402" s="56"/>
      <c r="PRO402" s="56"/>
      <c r="PRP402" s="56"/>
      <c r="PRQ402" s="56"/>
      <c r="PRR402" s="56"/>
      <c r="PRS402" s="56"/>
      <c r="PRT402" s="56"/>
      <c r="PRU402" s="56"/>
      <c r="PRV402" s="56"/>
      <c r="PRW402" s="56"/>
      <c r="PRX402" s="56"/>
      <c r="PRY402" s="56"/>
      <c r="PRZ402" s="56"/>
      <c r="PSA402" s="56"/>
      <c r="PSB402" s="56"/>
      <c r="PSC402" s="56"/>
      <c r="PSD402" s="56"/>
      <c r="PSE402" s="56"/>
      <c r="PSF402" s="56"/>
      <c r="PSG402" s="56"/>
      <c r="PSH402" s="56"/>
      <c r="PSI402" s="56"/>
      <c r="PSJ402" s="56"/>
      <c r="PSK402" s="56"/>
      <c r="PSL402" s="56"/>
      <c r="PSM402" s="56"/>
      <c r="PSN402" s="56"/>
      <c r="PSO402" s="56"/>
      <c r="PSP402" s="56"/>
      <c r="PSQ402" s="56"/>
      <c r="PSR402" s="56"/>
      <c r="PSS402" s="56"/>
      <c r="PST402" s="56"/>
      <c r="PSU402" s="56"/>
      <c r="PSV402" s="56"/>
      <c r="PSW402" s="56"/>
      <c r="PSX402" s="56"/>
      <c r="PSY402" s="56"/>
      <c r="PSZ402" s="56"/>
      <c r="PTA402" s="56"/>
      <c r="PTB402" s="56"/>
      <c r="PTC402" s="56"/>
      <c r="PTD402" s="56"/>
      <c r="PTE402" s="56"/>
      <c r="PTF402" s="56"/>
      <c r="PTG402" s="56"/>
      <c r="PTH402" s="56"/>
      <c r="PTI402" s="56"/>
      <c r="PTJ402" s="56"/>
      <c r="PTK402" s="56"/>
      <c r="PTL402" s="56"/>
      <c r="PTM402" s="56"/>
      <c r="PTN402" s="56"/>
      <c r="PTO402" s="56"/>
      <c r="PTP402" s="56"/>
      <c r="PTQ402" s="56"/>
      <c r="PTR402" s="56"/>
      <c r="PTS402" s="56"/>
      <c r="PTT402" s="56"/>
      <c r="PTU402" s="56"/>
      <c r="PTV402" s="56"/>
      <c r="PTW402" s="56"/>
      <c r="PTX402" s="56"/>
      <c r="PTY402" s="56"/>
      <c r="PTZ402" s="56"/>
      <c r="PUA402" s="56"/>
      <c r="PUB402" s="56"/>
      <c r="PUC402" s="56"/>
      <c r="PUD402" s="56"/>
      <c r="PUE402" s="56"/>
      <c r="PUF402" s="56"/>
      <c r="PUG402" s="56"/>
      <c r="PUH402" s="56"/>
      <c r="PUI402" s="56"/>
      <c r="PUJ402" s="56"/>
      <c r="PUK402" s="56"/>
      <c r="PUL402" s="56"/>
      <c r="PUM402" s="56"/>
      <c r="PUN402" s="56"/>
      <c r="PUO402" s="56"/>
      <c r="PUP402" s="56"/>
      <c r="PUQ402" s="56"/>
      <c r="PUR402" s="56"/>
      <c r="PUS402" s="56"/>
      <c r="PUT402" s="56"/>
      <c r="PUU402" s="56"/>
      <c r="PUV402" s="56"/>
      <c r="PUW402" s="56"/>
      <c r="PUX402" s="56"/>
      <c r="PUY402" s="56"/>
      <c r="PUZ402" s="56"/>
      <c r="PVA402" s="56"/>
      <c r="PVB402" s="56"/>
      <c r="PVC402" s="56"/>
      <c r="PVD402" s="56"/>
      <c r="PVE402" s="56"/>
      <c r="PVF402" s="56"/>
      <c r="PVG402" s="56"/>
      <c r="PVH402" s="56"/>
      <c r="PVI402" s="56"/>
      <c r="PVJ402" s="56"/>
      <c r="PVK402" s="56"/>
      <c r="PVL402" s="56"/>
      <c r="PVM402" s="56"/>
      <c r="PVN402" s="56"/>
      <c r="PVO402" s="56"/>
      <c r="PVP402" s="56"/>
      <c r="PVQ402" s="56"/>
      <c r="PVR402" s="56"/>
      <c r="PVS402" s="56"/>
      <c r="PVT402" s="56"/>
      <c r="PVU402" s="56"/>
      <c r="PVV402" s="56"/>
      <c r="PVW402" s="56"/>
      <c r="PVX402" s="56"/>
      <c r="PVY402" s="56"/>
      <c r="PVZ402" s="56"/>
      <c r="PWA402" s="56"/>
      <c r="PWB402" s="56"/>
      <c r="PWC402" s="56"/>
      <c r="PWD402" s="56"/>
      <c r="PWE402" s="56"/>
      <c r="PWF402" s="56"/>
      <c r="PWG402" s="56"/>
      <c r="PWH402" s="56"/>
      <c r="PWI402" s="56"/>
      <c r="PWJ402" s="56"/>
      <c r="PWK402" s="56"/>
      <c r="PWL402" s="56"/>
      <c r="PWM402" s="56"/>
      <c r="PWN402" s="56"/>
      <c r="PWO402" s="56"/>
      <c r="PWP402" s="56"/>
      <c r="PWQ402" s="56"/>
      <c r="PWR402" s="56"/>
      <c r="PWS402" s="56"/>
      <c r="PWT402" s="56"/>
      <c r="PWU402" s="56"/>
      <c r="PWV402" s="56"/>
      <c r="PWW402" s="56"/>
      <c r="PWX402" s="56"/>
      <c r="PWY402" s="56"/>
      <c r="PWZ402" s="56"/>
      <c r="PXA402" s="56"/>
      <c r="PXB402" s="56"/>
      <c r="PXC402" s="56"/>
      <c r="PXD402" s="56"/>
      <c r="PXE402" s="56"/>
      <c r="PXF402" s="56"/>
      <c r="PXG402" s="56"/>
      <c r="PXH402" s="56"/>
      <c r="PXI402" s="56"/>
      <c r="PXJ402" s="56"/>
      <c r="PXK402" s="56"/>
      <c r="PXL402" s="56"/>
      <c r="PXM402" s="56"/>
      <c r="PXN402" s="56"/>
      <c r="PXO402" s="56"/>
      <c r="PXP402" s="56"/>
      <c r="PXQ402" s="56"/>
      <c r="PXR402" s="56"/>
      <c r="PXS402" s="56"/>
      <c r="PXT402" s="56"/>
      <c r="PXU402" s="56"/>
      <c r="PXV402" s="56"/>
      <c r="PXW402" s="56"/>
      <c r="PXX402" s="56"/>
      <c r="PXY402" s="56"/>
      <c r="PXZ402" s="56"/>
      <c r="PYA402" s="56"/>
      <c r="PYB402" s="56"/>
      <c r="PYC402" s="56"/>
      <c r="PYD402" s="56"/>
      <c r="PYE402" s="56"/>
      <c r="PYF402" s="56"/>
      <c r="PYG402" s="56"/>
      <c r="PYH402" s="56"/>
      <c r="PYI402" s="56"/>
      <c r="PYJ402" s="56"/>
      <c r="PYK402" s="56"/>
      <c r="PYL402" s="56"/>
      <c r="PYM402" s="56"/>
      <c r="PYN402" s="56"/>
      <c r="PYO402" s="56"/>
      <c r="PYP402" s="56"/>
      <c r="PYQ402" s="56"/>
      <c r="PYR402" s="56"/>
      <c r="PYS402" s="56"/>
      <c r="PYT402" s="56"/>
      <c r="PYU402" s="56"/>
      <c r="PYV402" s="56"/>
      <c r="PYW402" s="56"/>
      <c r="PYX402" s="56"/>
      <c r="PYY402" s="56"/>
      <c r="PYZ402" s="56"/>
      <c r="PZA402" s="56"/>
      <c r="PZB402" s="56"/>
      <c r="PZC402" s="56"/>
      <c r="PZD402" s="56"/>
      <c r="PZE402" s="56"/>
      <c r="PZF402" s="56"/>
      <c r="PZG402" s="56"/>
      <c r="PZH402" s="56"/>
      <c r="PZI402" s="56"/>
      <c r="PZJ402" s="56"/>
      <c r="PZK402" s="56"/>
      <c r="PZL402" s="56"/>
      <c r="PZM402" s="56"/>
      <c r="PZN402" s="56"/>
      <c r="PZO402" s="56"/>
      <c r="PZP402" s="56"/>
      <c r="PZQ402" s="56"/>
      <c r="PZR402" s="56"/>
      <c r="PZS402" s="56"/>
      <c r="PZT402" s="56"/>
      <c r="PZU402" s="56"/>
      <c r="PZV402" s="56"/>
      <c r="PZW402" s="56"/>
      <c r="PZX402" s="56"/>
      <c r="PZY402" s="56"/>
      <c r="PZZ402" s="56"/>
      <c r="QAA402" s="56"/>
      <c r="QAB402" s="56"/>
      <c r="QAC402" s="56"/>
      <c r="QAD402" s="56"/>
      <c r="QAE402" s="56"/>
      <c r="QAF402" s="56"/>
      <c r="QAG402" s="56"/>
      <c r="QAH402" s="56"/>
      <c r="QAI402" s="56"/>
      <c r="QAJ402" s="56"/>
      <c r="QAK402" s="56"/>
      <c r="QAL402" s="56"/>
      <c r="QAM402" s="56"/>
      <c r="QAN402" s="56"/>
      <c r="QAO402" s="56"/>
      <c r="QAP402" s="56"/>
      <c r="QAQ402" s="56"/>
      <c r="QAR402" s="56"/>
      <c r="QAS402" s="56"/>
      <c r="QAT402" s="56"/>
      <c r="QAU402" s="56"/>
      <c r="QAV402" s="56"/>
      <c r="QAW402" s="56"/>
      <c r="QAX402" s="56"/>
      <c r="QAY402" s="56"/>
      <c r="QAZ402" s="56"/>
      <c r="QBA402" s="56"/>
      <c r="QBB402" s="56"/>
      <c r="QBC402" s="56"/>
      <c r="QBD402" s="56"/>
      <c r="QBE402" s="56"/>
      <c r="QBF402" s="56"/>
      <c r="QBG402" s="56"/>
      <c r="QBH402" s="56"/>
      <c r="QBI402" s="56"/>
      <c r="QBJ402" s="56"/>
      <c r="QBK402" s="56"/>
      <c r="QBL402" s="56"/>
      <c r="QBM402" s="56"/>
      <c r="QBN402" s="56"/>
      <c r="QBO402" s="56"/>
      <c r="QBP402" s="56"/>
      <c r="QBQ402" s="56"/>
      <c r="QBR402" s="56"/>
      <c r="QBS402" s="56"/>
      <c r="QBT402" s="56"/>
      <c r="QBU402" s="56"/>
      <c r="QBV402" s="56"/>
      <c r="QBW402" s="56"/>
      <c r="QBX402" s="56"/>
      <c r="QBY402" s="56"/>
      <c r="QBZ402" s="56"/>
      <c r="QCA402" s="56"/>
      <c r="QCB402" s="56"/>
      <c r="QCC402" s="56"/>
      <c r="QCD402" s="56"/>
      <c r="QCE402" s="56"/>
      <c r="QCF402" s="56"/>
      <c r="QCG402" s="56"/>
      <c r="QCH402" s="56"/>
      <c r="QCI402" s="56"/>
      <c r="QCJ402" s="56"/>
      <c r="QCK402" s="56"/>
      <c r="QCL402" s="56"/>
      <c r="QCM402" s="56"/>
      <c r="QCN402" s="56"/>
      <c r="QCO402" s="56"/>
      <c r="QCP402" s="56"/>
      <c r="QCQ402" s="56"/>
      <c r="QCR402" s="56"/>
      <c r="QCS402" s="56"/>
      <c r="QCT402" s="56"/>
      <c r="QCU402" s="56"/>
      <c r="QCV402" s="56"/>
      <c r="QCW402" s="56"/>
      <c r="QCX402" s="56"/>
      <c r="QCY402" s="56"/>
      <c r="QCZ402" s="56"/>
      <c r="QDA402" s="56"/>
      <c r="QDB402" s="56"/>
      <c r="QDC402" s="56"/>
      <c r="QDD402" s="56"/>
      <c r="QDE402" s="56"/>
      <c r="QDF402" s="56"/>
      <c r="QDG402" s="56"/>
      <c r="QDH402" s="56"/>
      <c r="QDI402" s="56"/>
      <c r="QDJ402" s="56"/>
      <c r="QDK402" s="56"/>
      <c r="QDL402" s="56"/>
      <c r="QDM402" s="56"/>
      <c r="QDN402" s="56"/>
      <c r="QDO402" s="56"/>
      <c r="QDP402" s="56"/>
      <c r="QDQ402" s="56"/>
      <c r="QDR402" s="56"/>
      <c r="QDS402" s="56"/>
      <c r="QDT402" s="56"/>
      <c r="QDU402" s="56"/>
      <c r="QDV402" s="56"/>
      <c r="QDW402" s="56"/>
      <c r="QDX402" s="56"/>
      <c r="QDY402" s="56"/>
      <c r="QDZ402" s="56"/>
      <c r="QEA402" s="56"/>
      <c r="QEB402" s="56"/>
      <c r="QEC402" s="56"/>
      <c r="QED402" s="56"/>
      <c r="QEE402" s="56"/>
      <c r="QEF402" s="56"/>
      <c r="QEG402" s="56"/>
      <c r="QEH402" s="56"/>
      <c r="QEI402" s="56"/>
      <c r="QEJ402" s="56"/>
      <c r="QEK402" s="56"/>
      <c r="QEL402" s="56"/>
      <c r="QEM402" s="56"/>
      <c r="QEN402" s="56"/>
      <c r="QEO402" s="56"/>
      <c r="QEP402" s="56"/>
      <c r="QEQ402" s="56"/>
      <c r="QER402" s="56"/>
      <c r="QES402" s="56"/>
      <c r="QET402" s="56"/>
      <c r="QEU402" s="56"/>
      <c r="QEV402" s="56"/>
      <c r="QEW402" s="56"/>
      <c r="QEX402" s="56"/>
      <c r="QEY402" s="56"/>
      <c r="QEZ402" s="56"/>
      <c r="QFA402" s="56"/>
      <c r="QFB402" s="56"/>
      <c r="QFC402" s="56"/>
      <c r="QFD402" s="56"/>
      <c r="QFE402" s="56"/>
      <c r="QFF402" s="56"/>
      <c r="QFG402" s="56"/>
      <c r="QFH402" s="56"/>
      <c r="QFI402" s="56"/>
      <c r="QFJ402" s="56"/>
      <c r="QFK402" s="56"/>
      <c r="QFL402" s="56"/>
      <c r="QFM402" s="56"/>
      <c r="QFN402" s="56"/>
      <c r="QFO402" s="56"/>
      <c r="QFP402" s="56"/>
      <c r="QFQ402" s="56"/>
      <c r="QFR402" s="56"/>
      <c r="QFS402" s="56"/>
      <c r="QFT402" s="56"/>
      <c r="QFU402" s="56"/>
      <c r="QFV402" s="56"/>
      <c r="QFW402" s="56"/>
      <c r="QFX402" s="56"/>
      <c r="QFY402" s="56"/>
      <c r="QFZ402" s="56"/>
      <c r="QGA402" s="56"/>
      <c r="QGB402" s="56"/>
      <c r="QGC402" s="56"/>
      <c r="QGD402" s="56"/>
      <c r="QGE402" s="56"/>
      <c r="QGF402" s="56"/>
      <c r="QGG402" s="56"/>
      <c r="QGH402" s="56"/>
      <c r="QGI402" s="56"/>
      <c r="QGJ402" s="56"/>
      <c r="QGK402" s="56"/>
      <c r="QGL402" s="56"/>
      <c r="QGM402" s="56"/>
      <c r="QGN402" s="56"/>
      <c r="QGO402" s="56"/>
      <c r="QGP402" s="56"/>
      <c r="QGQ402" s="56"/>
      <c r="QGR402" s="56"/>
      <c r="QGS402" s="56"/>
      <c r="QGT402" s="56"/>
      <c r="QGU402" s="56"/>
      <c r="QGV402" s="56"/>
      <c r="QGW402" s="56"/>
      <c r="QGX402" s="56"/>
      <c r="QGY402" s="56"/>
      <c r="QGZ402" s="56"/>
      <c r="QHA402" s="56"/>
      <c r="QHB402" s="56"/>
      <c r="QHC402" s="56"/>
      <c r="QHD402" s="56"/>
      <c r="QHE402" s="56"/>
      <c r="QHF402" s="56"/>
      <c r="QHG402" s="56"/>
      <c r="QHH402" s="56"/>
      <c r="QHI402" s="56"/>
      <c r="QHJ402" s="56"/>
      <c r="QHK402" s="56"/>
      <c r="QHL402" s="56"/>
      <c r="QHM402" s="56"/>
      <c r="QHN402" s="56"/>
      <c r="QHO402" s="56"/>
      <c r="QHP402" s="56"/>
      <c r="QHQ402" s="56"/>
      <c r="QHR402" s="56"/>
      <c r="QHS402" s="56"/>
      <c r="QHT402" s="56"/>
      <c r="QHU402" s="56"/>
      <c r="QHV402" s="56"/>
      <c r="QHW402" s="56"/>
      <c r="QHX402" s="56"/>
      <c r="QHY402" s="56"/>
      <c r="QHZ402" s="56"/>
      <c r="QIA402" s="56"/>
      <c r="QIB402" s="56"/>
      <c r="QIC402" s="56"/>
      <c r="QID402" s="56"/>
      <c r="QIE402" s="56"/>
      <c r="QIF402" s="56"/>
      <c r="QIG402" s="56"/>
      <c r="QIH402" s="56"/>
      <c r="QII402" s="56"/>
      <c r="QIJ402" s="56"/>
      <c r="QIK402" s="56"/>
      <c r="QIL402" s="56"/>
      <c r="QIM402" s="56"/>
      <c r="QIN402" s="56"/>
      <c r="QIO402" s="56"/>
      <c r="QIP402" s="56"/>
      <c r="QIQ402" s="56"/>
      <c r="QIR402" s="56"/>
      <c r="QIS402" s="56"/>
      <c r="QIT402" s="56"/>
      <c r="QIU402" s="56"/>
      <c r="QIV402" s="56"/>
      <c r="QIW402" s="56"/>
      <c r="QIX402" s="56"/>
      <c r="QIY402" s="56"/>
      <c r="QIZ402" s="56"/>
      <c r="QJA402" s="56"/>
      <c r="QJB402" s="56"/>
      <c r="QJC402" s="56"/>
      <c r="QJD402" s="56"/>
      <c r="QJE402" s="56"/>
      <c r="QJF402" s="56"/>
      <c r="QJG402" s="56"/>
      <c r="QJH402" s="56"/>
      <c r="QJI402" s="56"/>
      <c r="QJJ402" s="56"/>
      <c r="QJK402" s="56"/>
      <c r="QJL402" s="56"/>
      <c r="QJM402" s="56"/>
      <c r="QJN402" s="56"/>
      <c r="QJO402" s="56"/>
      <c r="QJP402" s="56"/>
      <c r="QJQ402" s="56"/>
      <c r="QJR402" s="56"/>
      <c r="QJS402" s="56"/>
      <c r="QJT402" s="56"/>
      <c r="QJU402" s="56"/>
      <c r="QJV402" s="56"/>
      <c r="QJW402" s="56"/>
      <c r="QJX402" s="56"/>
      <c r="QJY402" s="56"/>
      <c r="QJZ402" s="56"/>
      <c r="QKA402" s="56"/>
      <c r="QKB402" s="56"/>
      <c r="QKC402" s="56"/>
      <c r="QKD402" s="56"/>
      <c r="QKE402" s="56"/>
      <c r="QKF402" s="56"/>
      <c r="QKG402" s="56"/>
      <c r="QKH402" s="56"/>
      <c r="QKI402" s="56"/>
      <c r="QKJ402" s="56"/>
      <c r="QKK402" s="56"/>
      <c r="QKL402" s="56"/>
      <c r="QKM402" s="56"/>
      <c r="QKN402" s="56"/>
      <c r="QKO402" s="56"/>
      <c r="QKP402" s="56"/>
      <c r="QKQ402" s="56"/>
      <c r="QKR402" s="56"/>
      <c r="QKS402" s="56"/>
      <c r="QKT402" s="56"/>
      <c r="QKU402" s="56"/>
      <c r="QKV402" s="56"/>
      <c r="QKW402" s="56"/>
      <c r="QKX402" s="56"/>
      <c r="QKY402" s="56"/>
      <c r="QKZ402" s="56"/>
      <c r="QLA402" s="56"/>
      <c r="QLB402" s="56"/>
      <c r="QLC402" s="56"/>
      <c r="QLD402" s="56"/>
      <c r="QLE402" s="56"/>
      <c r="QLF402" s="56"/>
      <c r="QLG402" s="56"/>
      <c r="QLH402" s="56"/>
      <c r="QLI402" s="56"/>
      <c r="QLJ402" s="56"/>
      <c r="QLK402" s="56"/>
      <c r="QLL402" s="56"/>
      <c r="QLM402" s="56"/>
      <c r="QLN402" s="56"/>
      <c r="QLO402" s="56"/>
      <c r="QLP402" s="56"/>
      <c r="QLQ402" s="56"/>
      <c r="QLR402" s="56"/>
      <c r="QLS402" s="56"/>
      <c r="QLT402" s="56"/>
      <c r="QLU402" s="56"/>
      <c r="QLV402" s="56"/>
      <c r="QLW402" s="56"/>
      <c r="QLX402" s="56"/>
      <c r="QLY402" s="56"/>
      <c r="QLZ402" s="56"/>
      <c r="QMA402" s="56"/>
      <c r="QMB402" s="56"/>
      <c r="QMC402" s="56"/>
      <c r="QMD402" s="56"/>
      <c r="QME402" s="56"/>
      <c r="QMF402" s="56"/>
      <c r="QMG402" s="56"/>
      <c r="QMH402" s="56"/>
      <c r="QMI402" s="56"/>
      <c r="QMJ402" s="56"/>
      <c r="QMK402" s="56"/>
      <c r="QML402" s="56"/>
      <c r="QMM402" s="56"/>
      <c r="QMN402" s="56"/>
      <c r="QMO402" s="56"/>
      <c r="QMP402" s="56"/>
      <c r="QMQ402" s="56"/>
      <c r="QMR402" s="56"/>
      <c r="QMS402" s="56"/>
      <c r="QMT402" s="56"/>
      <c r="QMU402" s="56"/>
      <c r="QMV402" s="56"/>
      <c r="QMW402" s="56"/>
      <c r="QMX402" s="56"/>
      <c r="QMY402" s="56"/>
      <c r="QMZ402" s="56"/>
      <c r="QNA402" s="56"/>
      <c r="QNB402" s="56"/>
      <c r="QNC402" s="56"/>
      <c r="QND402" s="56"/>
      <c r="QNE402" s="56"/>
      <c r="QNF402" s="56"/>
      <c r="QNG402" s="56"/>
      <c r="QNH402" s="56"/>
      <c r="QNI402" s="56"/>
      <c r="QNJ402" s="56"/>
      <c r="QNK402" s="56"/>
      <c r="QNL402" s="56"/>
      <c r="QNM402" s="56"/>
      <c r="QNN402" s="56"/>
      <c r="QNO402" s="56"/>
      <c r="QNP402" s="56"/>
      <c r="QNQ402" s="56"/>
      <c r="QNR402" s="56"/>
      <c r="QNS402" s="56"/>
      <c r="QNT402" s="56"/>
      <c r="QNU402" s="56"/>
      <c r="QNV402" s="56"/>
      <c r="QNW402" s="56"/>
      <c r="QNX402" s="56"/>
      <c r="QNY402" s="56"/>
      <c r="QNZ402" s="56"/>
      <c r="QOA402" s="56"/>
      <c r="QOB402" s="56"/>
      <c r="QOC402" s="56"/>
      <c r="QOD402" s="56"/>
      <c r="QOE402" s="56"/>
      <c r="QOF402" s="56"/>
      <c r="QOG402" s="56"/>
      <c r="QOH402" s="56"/>
      <c r="QOI402" s="56"/>
      <c r="QOJ402" s="56"/>
      <c r="QOK402" s="56"/>
      <c r="QOL402" s="56"/>
      <c r="QOM402" s="56"/>
      <c r="QON402" s="56"/>
      <c r="QOO402" s="56"/>
      <c r="QOP402" s="56"/>
      <c r="QOQ402" s="56"/>
      <c r="QOR402" s="56"/>
      <c r="QOS402" s="56"/>
      <c r="QOT402" s="56"/>
      <c r="QOU402" s="56"/>
      <c r="QOV402" s="56"/>
      <c r="QOW402" s="56"/>
      <c r="QOX402" s="56"/>
      <c r="QOY402" s="56"/>
      <c r="QOZ402" s="56"/>
      <c r="QPA402" s="56"/>
      <c r="QPB402" s="56"/>
      <c r="QPC402" s="56"/>
      <c r="QPD402" s="56"/>
      <c r="QPE402" s="56"/>
      <c r="QPF402" s="56"/>
      <c r="QPG402" s="56"/>
      <c r="QPH402" s="56"/>
      <c r="QPI402" s="56"/>
      <c r="QPJ402" s="56"/>
      <c r="QPK402" s="56"/>
      <c r="QPL402" s="56"/>
      <c r="QPM402" s="56"/>
      <c r="QPN402" s="56"/>
      <c r="QPO402" s="56"/>
      <c r="QPP402" s="56"/>
      <c r="QPQ402" s="56"/>
      <c r="QPR402" s="56"/>
      <c r="QPS402" s="56"/>
      <c r="QPT402" s="56"/>
      <c r="QPU402" s="56"/>
      <c r="QPV402" s="56"/>
      <c r="QPW402" s="56"/>
      <c r="QPX402" s="56"/>
      <c r="QPY402" s="56"/>
      <c r="QPZ402" s="56"/>
      <c r="QQA402" s="56"/>
      <c r="QQB402" s="56"/>
      <c r="QQC402" s="56"/>
      <c r="QQD402" s="56"/>
      <c r="QQE402" s="56"/>
      <c r="QQF402" s="56"/>
      <c r="QQG402" s="56"/>
      <c r="QQH402" s="56"/>
      <c r="QQI402" s="56"/>
      <c r="QQJ402" s="56"/>
      <c r="QQK402" s="56"/>
      <c r="QQL402" s="56"/>
      <c r="QQM402" s="56"/>
      <c r="QQN402" s="56"/>
      <c r="QQO402" s="56"/>
      <c r="QQP402" s="56"/>
      <c r="QQQ402" s="56"/>
      <c r="QQR402" s="56"/>
      <c r="QQS402" s="56"/>
      <c r="QQT402" s="56"/>
      <c r="QQU402" s="56"/>
      <c r="QQV402" s="56"/>
      <c r="QQW402" s="56"/>
      <c r="QQX402" s="56"/>
      <c r="QQY402" s="56"/>
      <c r="QQZ402" s="56"/>
      <c r="QRA402" s="56"/>
      <c r="QRB402" s="56"/>
      <c r="QRC402" s="56"/>
      <c r="QRD402" s="56"/>
      <c r="QRE402" s="56"/>
      <c r="QRF402" s="56"/>
      <c r="QRG402" s="56"/>
      <c r="QRH402" s="56"/>
      <c r="QRI402" s="56"/>
      <c r="QRJ402" s="56"/>
      <c r="QRK402" s="56"/>
      <c r="QRL402" s="56"/>
      <c r="QRM402" s="56"/>
      <c r="QRN402" s="56"/>
      <c r="QRO402" s="56"/>
      <c r="QRP402" s="56"/>
      <c r="QRQ402" s="56"/>
      <c r="QRR402" s="56"/>
      <c r="QRS402" s="56"/>
      <c r="QRT402" s="56"/>
      <c r="QRU402" s="56"/>
      <c r="QRV402" s="56"/>
      <c r="QRW402" s="56"/>
      <c r="QRX402" s="56"/>
      <c r="QRY402" s="56"/>
      <c r="QRZ402" s="56"/>
      <c r="QSA402" s="56"/>
      <c r="QSB402" s="56"/>
      <c r="QSC402" s="56"/>
      <c r="QSD402" s="56"/>
      <c r="QSE402" s="56"/>
      <c r="QSF402" s="56"/>
      <c r="QSG402" s="56"/>
      <c r="QSH402" s="56"/>
      <c r="QSI402" s="56"/>
      <c r="QSJ402" s="56"/>
      <c r="QSK402" s="56"/>
      <c r="QSL402" s="56"/>
      <c r="QSM402" s="56"/>
      <c r="QSN402" s="56"/>
      <c r="QSO402" s="56"/>
      <c r="QSP402" s="56"/>
      <c r="QSQ402" s="56"/>
      <c r="QSR402" s="56"/>
      <c r="QSS402" s="56"/>
      <c r="QST402" s="56"/>
      <c r="QSU402" s="56"/>
      <c r="QSV402" s="56"/>
      <c r="QSW402" s="56"/>
      <c r="QSX402" s="56"/>
      <c r="QSY402" s="56"/>
      <c r="QSZ402" s="56"/>
      <c r="QTA402" s="56"/>
      <c r="QTB402" s="56"/>
      <c r="QTC402" s="56"/>
      <c r="QTD402" s="56"/>
      <c r="QTE402" s="56"/>
      <c r="QTF402" s="56"/>
      <c r="QTG402" s="56"/>
      <c r="QTH402" s="56"/>
      <c r="QTI402" s="56"/>
      <c r="QTJ402" s="56"/>
      <c r="QTK402" s="56"/>
      <c r="QTL402" s="56"/>
      <c r="QTM402" s="56"/>
      <c r="QTN402" s="56"/>
      <c r="QTO402" s="56"/>
      <c r="QTP402" s="56"/>
      <c r="QTQ402" s="56"/>
      <c r="QTR402" s="56"/>
      <c r="QTS402" s="56"/>
      <c r="QTT402" s="56"/>
      <c r="QTU402" s="56"/>
      <c r="QTV402" s="56"/>
      <c r="QTW402" s="56"/>
      <c r="QTX402" s="56"/>
      <c r="QTY402" s="56"/>
      <c r="QTZ402" s="56"/>
      <c r="QUA402" s="56"/>
      <c r="QUB402" s="56"/>
      <c r="QUC402" s="56"/>
      <c r="QUD402" s="56"/>
      <c r="QUE402" s="56"/>
      <c r="QUF402" s="56"/>
      <c r="QUG402" s="56"/>
      <c r="QUH402" s="56"/>
      <c r="QUI402" s="56"/>
      <c r="QUJ402" s="56"/>
      <c r="QUK402" s="56"/>
      <c r="QUL402" s="56"/>
      <c r="QUM402" s="56"/>
      <c r="QUN402" s="56"/>
      <c r="QUO402" s="56"/>
      <c r="QUP402" s="56"/>
      <c r="QUQ402" s="56"/>
      <c r="QUR402" s="56"/>
      <c r="QUS402" s="56"/>
      <c r="QUT402" s="56"/>
      <c r="QUU402" s="56"/>
      <c r="QUV402" s="56"/>
      <c r="QUW402" s="56"/>
      <c r="QUX402" s="56"/>
      <c r="QUY402" s="56"/>
      <c r="QUZ402" s="56"/>
      <c r="QVA402" s="56"/>
      <c r="QVB402" s="56"/>
      <c r="QVC402" s="56"/>
      <c r="QVD402" s="56"/>
      <c r="QVE402" s="56"/>
      <c r="QVF402" s="56"/>
      <c r="QVG402" s="56"/>
      <c r="QVH402" s="56"/>
      <c r="QVI402" s="56"/>
      <c r="QVJ402" s="56"/>
      <c r="QVK402" s="56"/>
      <c r="QVL402" s="56"/>
      <c r="QVM402" s="56"/>
      <c r="QVN402" s="56"/>
      <c r="QVO402" s="56"/>
      <c r="QVP402" s="56"/>
      <c r="QVQ402" s="56"/>
      <c r="QVR402" s="56"/>
      <c r="QVS402" s="56"/>
      <c r="QVT402" s="56"/>
      <c r="QVU402" s="56"/>
      <c r="QVV402" s="56"/>
      <c r="QVW402" s="56"/>
      <c r="QVX402" s="56"/>
      <c r="QVY402" s="56"/>
      <c r="QVZ402" s="56"/>
      <c r="QWA402" s="56"/>
      <c r="QWB402" s="56"/>
      <c r="QWC402" s="56"/>
      <c r="QWD402" s="56"/>
      <c r="QWE402" s="56"/>
      <c r="QWF402" s="56"/>
      <c r="QWG402" s="56"/>
      <c r="QWH402" s="56"/>
      <c r="QWI402" s="56"/>
      <c r="QWJ402" s="56"/>
      <c r="QWK402" s="56"/>
      <c r="QWL402" s="56"/>
      <c r="QWM402" s="56"/>
      <c r="QWN402" s="56"/>
      <c r="QWO402" s="56"/>
      <c r="QWP402" s="56"/>
      <c r="QWQ402" s="56"/>
      <c r="QWR402" s="56"/>
      <c r="QWS402" s="56"/>
      <c r="QWT402" s="56"/>
      <c r="QWU402" s="56"/>
      <c r="QWV402" s="56"/>
      <c r="QWW402" s="56"/>
      <c r="QWX402" s="56"/>
      <c r="QWY402" s="56"/>
      <c r="QWZ402" s="56"/>
      <c r="QXA402" s="56"/>
      <c r="QXB402" s="56"/>
      <c r="QXC402" s="56"/>
      <c r="QXD402" s="56"/>
      <c r="QXE402" s="56"/>
      <c r="QXF402" s="56"/>
      <c r="QXG402" s="56"/>
      <c r="QXH402" s="56"/>
      <c r="QXI402" s="56"/>
      <c r="QXJ402" s="56"/>
      <c r="QXK402" s="56"/>
      <c r="QXL402" s="56"/>
      <c r="QXM402" s="56"/>
      <c r="QXN402" s="56"/>
      <c r="QXO402" s="56"/>
      <c r="QXP402" s="56"/>
      <c r="QXQ402" s="56"/>
      <c r="QXR402" s="56"/>
      <c r="QXS402" s="56"/>
      <c r="QXT402" s="56"/>
      <c r="QXU402" s="56"/>
      <c r="QXV402" s="56"/>
      <c r="QXW402" s="56"/>
      <c r="QXX402" s="56"/>
      <c r="QXY402" s="56"/>
      <c r="QXZ402" s="56"/>
      <c r="QYA402" s="56"/>
      <c r="QYB402" s="56"/>
      <c r="QYC402" s="56"/>
      <c r="QYD402" s="56"/>
      <c r="QYE402" s="56"/>
      <c r="QYF402" s="56"/>
      <c r="QYG402" s="56"/>
      <c r="QYH402" s="56"/>
      <c r="QYI402" s="56"/>
      <c r="QYJ402" s="56"/>
      <c r="QYK402" s="56"/>
      <c r="QYL402" s="56"/>
      <c r="QYM402" s="56"/>
      <c r="QYN402" s="56"/>
      <c r="QYO402" s="56"/>
      <c r="QYP402" s="56"/>
      <c r="QYQ402" s="56"/>
      <c r="QYR402" s="56"/>
      <c r="QYS402" s="56"/>
      <c r="QYT402" s="56"/>
      <c r="QYU402" s="56"/>
      <c r="QYV402" s="56"/>
      <c r="QYW402" s="56"/>
      <c r="QYX402" s="56"/>
      <c r="QYY402" s="56"/>
      <c r="QYZ402" s="56"/>
      <c r="QZA402" s="56"/>
      <c r="QZB402" s="56"/>
      <c r="QZC402" s="56"/>
      <c r="QZD402" s="56"/>
      <c r="QZE402" s="56"/>
      <c r="QZF402" s="56"/>
      <c r="QZG402" s="56"/>
      <c r="QZH402" s="56"/>
      <c r="QZI402" s="56"/>
      <c r="QZJ402" s="56"/>
      <c r="QZK402" s="56"/>
      <c r="QZL402" s="56"/>
      <c r="QZM402" s="56"/>
      <c r="QZN402" s="56"/>
      <c r="QZO402" s="56"/>
      <c r="QZP402" s="56"/>
      <c r="QZQ402" s="56"/>
      <c r="QZR402" s="56"/>
      <c r="QZS402" s="56"/>
      <c r="QZT402" s="56"/>
      <c r="QZU402" s="56"/>
      <c r="QZV402" s="56"/>
      <c r="QZW402" s="56"/>
      <c r="QZX402" s="56"/>
      <c r="QZY402" s="56"/>
      <c r="QZZ402" s="56"/>
      <c r="RAA402" s="56"/>
      <c r="RAB402" s="56"/>
      <c r="RAC402" s="56"/>
      <c r="RAD402" s="56"/>
      <c r="RAE402" s="56"/>
      <c r="RAF402" s="56"/>
      <c r="RAG402" s="56"/>
      <c r="RAH402" s="56"/>
      <c r="RAI402" s="56"/>
      <c r="RAJ402" s="56"/>
      <c r="RAK402" s="56"/>
      <c r="RAL402" s="56"/>
      <c r="RAM402" s="56"/>
      <c r="RAN402" s="56"/>
      <c r="RAO402" s="56"/>
      <c r="RAP402" s="56"/>
      <c r="RAQ402" s="56"/>
      <c r="RAR402" s="56"/>
      <c r="RAS402" s="56"/>
      <c r="RAT402" s="56"/>
      <c r="RAU402" s="56"/>
      <c r="RAV402" s="56"/>
      <c r="RAW402" s="56"/>
      <c r="RAX402" s="56"/>
      <c r="RAY402" s="56"/>
      <c r="RAZ402" s="56"/>
      <c r="RBA402" s="56"/>
      <c r="RBB402" s="56"/>
      <c r="RBC402" s="56"/>
      <c r="RBD402" s="56"/>
      <c r="RBE402" s="56"/>
      <c r="RBF402" s="56"/>
      <c r="RBG402" s="56"/>
      <c r="RBH402" s="56"/>
      <c r="RBI402" s="56"/>
      <c r="RBJ402" s="56"/>
      <c r="RBK402" s="56"/>
      <c r="RBL402" s="56"/>
      <c r="RBM402" s="56"/>
      <c r="RBN402" s="56"/>
      <c r="RBO402" s="56"/>
      <c r="RBP402" s="56"/>
      <c r="RBQ402" s="56"/>
      <c r="RBR402" s="56"/>
      <c r="RBS402" s="56"/>
      <c r="RBT402" s="56"/>
      <c r="RBU402" s="56"/>
      <c r="RBV402" s="56"/>
      <c r="RBW402" s="56"/>
      <c r="RBX402" s="56"/>
      <c r="RBY402" s="56"/>
      <c r="RBZ402" s="56"/>
      <c r="RCA402" s="56"/>
      <c r="RCB402" s="56"/>
      <c r="RCC402" s="56"/>
      <c r="RCD402" s="56"/>
      <c r="RCE402" s="56"/>
      <c r="RCF402" s="56"/>
      <c r="RCG402" s="56"/>
      <c r="RCH402" s="56"/>
      <c r="RCI402" s="56"/>
      <c r="RCJ402" s="56"/>
      <c r="RCK402" s="56"/>
      <c r="RCL402" s="56"/>
      <c r="RCM402" s="56"/>
      <c r="RCN402" s="56"/>
      <c r="RCO402" s="56"/>
      <c r="RCP402" s="56"/>
      <c r="RCQ402" s="56"/>
      <c r="RCR402" s="56"/>
      <c r="RCS402" s="56"/>
      <c r="RCT402" s="56"/>
      <c r="RCU402" s="56"/>
      <c r="RCV402" s="56"/>
      <c r="RCW402" s="56"/>
      <c r="RCX402" s="56"/>
      <c r="RCY402" s="56"/>
      <c r="RCZ402" s="56"/>
      <c r="RDA402" s="56"/>
      <c r="RDB402" s="56"/>
      <c r="RDC402" s="56"/>
      <c r="RDD402" s="56"/>
      <c r="RDE402" s="56"/>
      <c r="RDF402" s="56"/>
      <c r="RDG402" s="56"/>
      <c r="RDH402" s="56"/>
      <c r="RDI402" s="56"/>
      <c r="RDJ402" s="56"/>
      <c r="RDK402" s="56"/>
      <c r="RDL402" s="56"/>
      <c r="RDM402" s="56"/>
      <c r="RDN402" s="56"/>
      <c r="RDO402" s="56"/>
      <c r="RDP402" s="56"/>
      <c r="RDQ402" s="56"/>
      <c r="RDR402" s="56"/>
      <c r="RDS402" s="56"/>
      <c r="RDT402" s="56"/>
      <c r="RDU402" s="56"/>
      <c r="RDV402" s="56"/>
      <c r="RDW402" s="56"/>
      <c r="RDX402" s="56"/>
      <c r="RDY402" s="56"/>
      <c r="RDZ402" s="56"/>
      <c r="REA402" s="56"/>
      <c r="REB402" s="56"/>
      <c r="REC402" s="56"/>
      <c r="RED402" s="56"/>
      <c r="REE402" s="56"/>
      <c r="REF402" s="56"/>
      <c r="REG402" s="56"/>
      <c r="REH402" s="56"/>
      <c r="REI402" s="56"/>
      <c r="REJ402" s="56"/>
      <c r="REK402" s="56"/>
      <c r="REL402" s="56"/>
      <c r="REM402" s="56"/>
      <c r="REN402" s="56"/>
      <c r="REO402" s="56"/>
      <c r="REP402" s="56"/>
      <c r="REQ402" s="56"/>
      <c r="RER402" s="56"/>
      <c r="RES402" s="56"/>
      <c r="RET402" s="56"/>
      <c r="REU402" s="56"/>
      <c r="REV402" s="56"/>
      <c r="REW402" s="56"/>
      <c r="REX402" s="56"/>
      <c r="REY402" s="56"/>
      <c r="REZ402" s="56"/>
      <c r="RFA402" s="56"/>
      <c r="RFB402" s="56"/>
      <c r="RFC402" s="56"/>
      <c r="RFD402" s="56"/>
      <c r="RFE402" s="56"/>
      <c r="RFF402" s="56"/>
      <c r="RFG402" s="56"/>
      <c r="RFH402" s="56"/>
      <c r="RFI402" s="56"/>
      <c r="RFJ402" s="56"/>
      <c r="RFK402" s="56"/>
      <c r="RFL402" s="56"/>
      <c r="RFM402" s="56"/>
      <c r="RFN402" s="56"/>
      <c r="RFO402" s="56"/>
      <c r="RFP402" s="56"/>
      <c r="RFQ402" s="56"/>
      <c r="RFR402" s="56"/>
      <c r="RFS402" s="56"/>
      <c r="RFT402" s="56"/>
      <c r="RFU402" s="56"/>
      <c r="RFV402" s="56"/>
      <c r="RFW402" s="56"/>
      <c r="RFX402" s="56"/>
      <c r="RFY402" s="56"/>
      <c r="RFZ402" s="56"/>
      <c r="RGA402" s="56"/>
      <c r="RGB402" s="56"/>
      <c r="RGC402" s="56"/>
      <c r="RGD402" s="56"/>
      <c r="RGE402" s="56"/>
      <c r="RGF402" s="56"/>
      <c r="RGG402" s="56"/>
      <c r="RGH402" s="56"/>
      <c r="RGI402" s="56"/>
      <c r="RGJ402" s="56"/>
      <c r="RGK402" s="56"/>
      <c r="RGL402" s="56"/>
      <c r="RGM402" s="56"/>
      <c r="RGN402" s="56"/>
      <c r="RGO402" s="56"/>
      <c r="RGP402" s="56"/>
      <c r="RGQ402" s="56"/>
      <c r="RGR402" s="56"/>
      <c r="RGS402" s="56"/>
      <c r="RGT402" s="56"/>
      <c r="RGU402" s="56"/>
      <c r="RGV402" s="56"/>
      <c r="RGW402" s="56"/>
      <c r="RGX402" s="56"/>
      <c r="RGY402" s="56"/>
      <c r="RGZ402" s="56"/>
      <c r="RHA402" s="56"/>
      <c r="RHB402" s="56"/>
      <c r="RHC402" s="56"/>
      <c r="RHD402" s="56"/>
      <c r="RHE402" s="56"/>
      <c r="RHF402" s="56"/>
      <c r="RHG402" s="56"/>
      <c r="RHH402" s="56"/>
      <c r="RHI402" s="56"/>
      <c r="RHJ402" s="56"/>
      <c r="RHK402" s="56"/>
      <c r="RHL402" s="56"/>
      <c r="RHM402" s="56"/>
      <c r="RHN402" s="56"/>
      <c r="RHO402" s="56"/>
      <c r="RHP402" s="56"/>
      <c r="RHQ402" s="56"/>
      <c r="RHR402" s="56"/>
      <c r="RHS402" s="56"/>
      <c r="RHT402" s="56"/>
      <c r="RHU402" s="56"/>
      <c r="RHV402" s="56"/>
      <c r="RHW402" s="56"/>
      <c r="RHX402" s="56"/>
      <c r="RHY402" s="56"/>
      <c r="RHZ402" s="56"/>
      <c r="RIA402" s="56"/>
      <c r="RIB402" s="56"/>
      <c r="RIC402" s="56"/>
      <c r="RID402" s="56"/>
      <c r="RIE402" s="56"/>
      <c r="RIF402" s="56"/>
      <c r="RIG402" s="56"/>
      <c r="RIH402" s="56"/>
      <c r="RII402" s="56"/>
      <c r="RIJ402" s="56"/>
      <c r="RIK402" s="56"/>
      <c r="RIL402" s="56"/>
      <c r="RIM402" s="56"/>
      <c r="RIN402" s="56"/>
      <c r="RIO402" s="56"/>
      <c r="RIP402" s="56"/>
      <c r="RIQ402" s="56"/>
      <c r="RIR402" s="56"/>
      <c r="RIS402" s="56"/>
      <c r="RIT402" s="56"/>
      <c r="RIU402" s="56"/>
      <c r="RIV402" s="56"/>
      <c r="RIW402" s="56"/>
      <c r="RIX402" s="56"/>
      <c r="RIY402" s="56"/>
      <c r="RIZ402" s="56"/>
      <c r="RJA402" s="56"/>
      <c r="RJB402" s="56"/>
      <c r="RJC402" s="56"/>
      <c r="RJD402" s="56"/>
      <c r="RJE402" s="56"/>
      <c r="RJF402" s="56"/>
      <c r="RJG402" s="56"/>
      <c r="RJH402" s="56"/>
      <c r="RJI402" s="56"/>
      <c r="RJJ402" s="56"/>
      <c r="RJK402" s="56"/>
      <c r="RJL402" s="56"/>
      <c r="RJM402" s="56"/>
      <c r="RJN402" s="56"/>
      <c r="RJO402" s="56"/>
      <c r="RJP402" s="56"/>
      <c r="RJQ402" s="56"/>
      <c r="RJR402" s="56"/>
      <c r="RJS402" s="56"/>
      <c r="RJT402" s="56"/>
      <c r="RJU402" s="56"/>
      <c r="RJV402" s="56"/>
      <c r="RJW402" s="56"/>
      <c r="RJX402" s="56"/>
      <c r="RJY402" s="56"/>
      <c r="RJZ402" s="56"/>
      <c r="RKA402" s="56"/>
      <c r="RKB402" s="56"/>
      <c r="RKC402" s="56"/>
      <c r="RKD402" s="56"/>
      <c r="RKE402" s="56"/>
      <c r="RKF402" s="56"/>
      <c r="RKG402" s="56"/>
      <c r="RKH402" s="56"/>
      <c r="RKI402" s="56"/>
      <c r="RKJ402" s="56"/>
      <c r="RKK402" s="56"/>
      <c r="RKL402" s="56"/>
      <c r="RKM402" s="56"/>
      <c r="RKN402" s="56"/>
      <c r="RKO402" s="56"/>
      <c r="RKP402" s="56"/>
      <c r="RKQ402" s="56"/>
      <c r="RKR402" s="56"/>
      <c r="RKS402" s="56"/>
      <c r="RKT402" s="56"/>
      <c r="RKU402" s="56"/>
      <c r="RKV402" s="56"/>
      <c r="RKW402" s="56"/>
      <c r="RKX402" s="56"/>
      <c r="RKY402" s="56"/>
      <c r="RKZ402" s="56"/>
      <c r="RLA402" s="56"/>
      <c r="RLB402" s="56"/>
      <c r="RLC402" s="56"/>
      <c r="RLD402" s="56"/>
      <c r="RLE402" s="56"/>
      <c r="RLF402" s="56"/>
      <c r="RLG402" s="56"/>
      <c r="RLH402" s="56"/>
      <c r="RLI402" s="56"/>
      <c r="RLJ402" s="56"/>
      <c r="RLK402" s="56"/>
      <c r="RLL402" s="56"/>
      <c r="RLM402" s="56"/>
      <c r="RLN402" s="56"/>
      <c r="RLO402" s="56"/>
      <c r="RLP402" s="56"/>
      <c r="RLQ402" s="56"/>
      <c r="RLR402" s="56"/>
      <c r="RLS402" s="56"/>
      <c r="RLT402" s="56"/>
      <c r="RLU402" s="56"/>
      <c r="RLV402" s="56"/>
      <c r="RLW402" s="56"/>
      <c r="RLX402" s="56"/>
      <c r="RLY402" s="56"/>
      <c r="RLZ402" s="56"/>
      <c r="RMA402" s="56"/>
      <c r="RMB402" s="56"/>
      <c r="RMC402" s="56"/>
      <c r="RMD402" s="56"/>
      <c r="RME402" s="56"/>
      <c r="RMF402" s="56"/>
      <c r="RMG402" s="56"/>
      <c r="RMH402" s="56"/>
      <c r="RMI402" s="56"/>
      <c r="RMJ402" s="56"/>
      <c r="RMK402" s="56"/>
      <c r="RML402" s="56"/>
      <c r="RMM402" s="56"/>
      <c r="RMN402" s="56"/>
      <c r="RMO402" s="56"/>
      <c r="RMP402" s="56"/>
      <c r="RMQ402" s="56"/>
      <c r="RMR402" s="56"/>
      <c r="RMS402" s="56"/>
      <c r="RMT402" s="56"/>
      <c r="RMU402" s="56"/>
      <c r="RMV402" s="56"/>
      <c r="RMW402" s="56"/>
      <c r="RMX402" s="56"/>
      <c r="RMY402" s="56"/>
      <c r="RMZ402" s="56"/>
      <c r="RNA402" s="56"/>
      <c r="RNB402" s="56"/>
      <c r="RNC402" s="56"/>
      <c r="RND402" s="56"/>
      <c r="RNE402" s="56"/>
      <c r="RNF402" s="56"/>
      <c r="RNG402" s="56"/>
      <c r="RNH402" s="56"/>
      <c r="RNI402" s="56"/>
      <c r="RNJ402" s="56"/>
      <c r="RNK402" s="56"/>
      <c r="RNL402" s="56"/>
      <c r="RNM402" s="56"/>
      <c r="RNN402" s="56"/>
      <c r="RNO402" s="56"/>
      <c r="RNP402" s="56"/>
      <c r="RNQ402" s="56"/>
      <c r="RNR402" s="56"/>
      <c r="RNS402" s="56"/>
      <c r="RNT402" s="56"/>
      <c r="RNU402" s="56"/>
      <c r="RNV402" s="56"/>
      <c r="RNW402" s="56"/>
      <c r="RNX402" s="56"/>
      <c r="RNY402" s="56"/>
      <c r="RNZ402" s="56"/>
      <c r="ROA402" s="56"/>
      <c r="ROB402" s="56"/>
      <c r="ROC402" s="56"/>
      <c r="ROD402" s="56"/>
      <c r="ROE402" s="56"/>
      <c r="ROF402" s="56"/>
      <c r="ROG402" s="56"/>
      <c r="ROH402" s="56"/>
      <c r="ROI402" s="56"/>
      <c r="ROJ402" s="56"/>
      <c r="ROK402" s="56"/>
      <c r="ROL402" s="56"/>
      <c r="ROM402" s="56"/>
      <c r="RON402" s="56"/>
      <c r="ROO402" s="56"/>
      <c r="ROP402" s="56"/>
      <c r="ROQ402" s="56"/>
      <c r="ROR402" s="56"/>
      <c r="ROS402" s="56"/>
      <c r="ROT402" s="56"/>
      <c r="ROU402" s="56"/>
      <c r="ROV402" s="56"/>
      <c r="ROW402" s="56"/>
      <c r="ROX402" s="56"/>
      <c r="ROY402" s="56"/>
      <c r="ROZ402" s="56"/>
      <c r="RPA402" s="56"/>
      <c r="RPB402" s="56"/>
      <c r="RPC402" s="56"/>
      <c r="RPD402" s="56"/>
      <c r="RPE402" s="56"/>
      <c r="RPF402" s="56"/>
      <c r="RPG402" s="56"/>
      <c r="RPH402" s="56"/>
      <c r="RPI402" s="56"/>
      <c r="RPJ402" s="56"/>
      <c r="RPK402" s="56"/>
      <c r="RPL402" s="56"/>
      <c r="RPM402" s="56"/>
      <c r="RPN402" s="56"/>
      <c r="RPO402" s="56"/>
      <c r="RPP402" s="56"/>
      <c r="RPQ402" s="56"/>
      <c r="RPR402" s="56"/>
      <c r="RPS402" s="56"/>
      <c r="RPT402" s="56"/>
      <c r="RPU402" s="56"/>
      <c r="RPV402" s="56"/>
      <c r="RPW402" s="56"/>
      <c r="RPX402" s="56"/>
      <c r="RPY402" s="56"/>
      <c r="RPZ402" s="56"/>
      <c r="RQA402" s="56"/>
      <c r="RQB402" s="56"/>
      <c r="RQC402" s="56"/>
      <c r="RQD402" s="56"/>
      <c r="RQE402" s="56"/>
      <c r="RQF402" s="56"/>
      <c r="RQG402" s="56"/>
      <c r="RQH402" s="56"/>
      <c r="RQI402" s="56"/>
      <c r="RQJ402" s="56"/>
      <c r="RQK402" s="56"/>
      <c r="RQL402" s="56"/>
      <c r="RQM402" s="56"/>
      <c r="RQN402" s="56"/>
      <c r="RQO402" s="56"/>
      <c r="RQP402" s="56"/>
      <c r="RQQ402" s="56"/>
      <c r="RQR402" s="56"/>
      <c r="RQS402" s="56"/>
      <c r="RQT402" s="56"/>
      <c r="RQU402" s="56"/>
      <c r="RQV402" s="56"/>
      <c r="RQW402" s="56"/>
      <c r="RQX402" s="56"/>
      <c r="RQY402" s="56"/>
      <c r="RQZ402" s="56"/>
      <c r="RRA402" s="56"/>
      <c r="RRB402" s="56"/>
      <c r="RRC402" s="56"/>
      <c r="RRD402" s="56"/>
      <c r="RRE402" s="56"/>
      <c r="RRF402" s="56"/>
      <c r="RRG402" s="56"/>
      <c r="RRH402" s="56"/>
      <c r="RRI402" s="56"/>
      <c r="RRJ402" s="56"/>
      <c r="RRK402" s="56"/>
      <c r="RRL402" s="56"/>
      <c r="RRM402" s="56"/>
      <c r="RRN402" s="56"/>
      <c r="RRO402" s="56"/>
      <c r="RRP402" s="56"/>
      <c r="RRQ402" s="56"/>
      <c r="RRR402" s="56"/>
      <c r="RRS402" s="56"/>
      <c r="RRT402" s="56"/>
      <c r="RRU402" s="56"/>
      <c r="RRV402" s="56"/>
      <c r="RRW402" s="56"/>
      <c r="RRX402" s="56"/>
      <c r="RRY402" s="56"/>
      <c r="RRZ402" s="56"/>
      <c r="RSA402" s="56"/>
      <c r="RSB402" s="56"/>
      <c r="RSC402" s="56"/>
      <c r="RSD402" s="56"/>
      <c r="RSE402" s="56"/>
      <c r="RSF402" s="56"/>
      <c r="RSG402" s="56"/>
      <c r="RSH402" s="56"/>
      <c r="RSI402" s="56"/>
      <c r="RSJ402" s="56"/>
      <c r="RSK402" s="56"/>
      <c r="RSL402" s="56"/>
      <c r="RSM402" s="56"/>
      <c r="RSN402" s="56"/>
      <c r="RSO402" s="56"/>
      <c r="RSP402" s="56"/>
      <c r="RSQ402" s="56"/>
      <c r="RSR402" s="56"/>
      <c r="RSS402" s="56"/>
      <c r="RST402" s="56"/>
      <c r="RSU402" s="56"/>
      <c r="RSV402" s="56"/>
      <c r="RSW402" s="56"/>
      <c r="RSX402" s="56"/>
      <c r="RSY402" s="56"/>
      <c r="RSZ402" s="56"/>
      <c r="RTA402" s="56"/>
      <c r="RTB402" s="56"/>
      <c r="RTC402" s="56"/>
      <c r="RTD402" s="56"/>
      <c r="RTE402" s="56"/>
      <c r="RTF402" s="56"/>
      <c r="RTG402" s="56"/>
      <c r="RTH402" s="56"/>
      <c r="RTI402" s="56"/>
      <c r="RTJ402" s="56"/>
      <c r="RTK402" s="56"/>
      <c r="RTL402" s="56"/>
      <c r="RTM402" s="56"/>
      <c r="RTN402" s="56"/>
      <c r="RTO402" s="56"/>
      <c r="RTP402" s="56"/>
      <c r="RTQ402" s="56"/>
      <c r="RTR402" s="56"/>
      <c r="RTS402" s="56"/>
      <c r="RTT402" s="56"/>
      <c r="RTU402" s="56"/>
      <c r="RTV402" s="56"/>
      <c r="RTW402" s="56"/>
      <c r="RTX402" s="56"/>
      <c r="RTY402" s="56"/>
      <c r="RTZ402" s="56"/>
      <c r="RUA402" s="56"/>
      <c r="RUB402" s="56"/>
      <c r="RUC402" s="56"/>
      <c r="RUD402" s="56"/>
      <c r="RUE402" s="56"/>
      <c r="RUF402" s="56"/>
      <c r="RUG402" s="56"/>
      <c r="RUH402" s="56"/>
      <c r="RUI402" s="56"/>
      <c r="RUJ402" s="56"/>
      <c r="RUK402" s="56"/>
      <c r="RUL402" s="56"/>
      <c r="RUM402" s="56"/>
      <c r="RUN402" s="56"/>
      <c r="RUO402" s="56"/>
      <c r="RUP402" s="56"/>
      <c r="RUQ402" s="56"/>
      <c r="RUR402" s="56"/>
      <c r="RUS402" s="56"/>
      <c r="RUT402" s="56"/>
      <c r="RUU402" s="56"/>
      <c r="RUV402" s="56"/>
      <c r="RUW402" s="56"/>
      <c r="RUX402" s="56"/>
      <c r="RUY402" s="56"/>
      <c r="RUZ402" s="56"/>
      <c r="RVA402" s="56"/>
      <c r="RVB402" s="56"/>
      <c r="RVC402" s="56"/>
      <c r="RVD402" s="56"/>
      <c r="RVE402" s="56"/>
      <c r="RVF402" s="56"/>
      <c r="RVG402" s="56"/>
      <c r="RVH402" s="56"/>
      <c r="RVI402" s="56"/>
      <c r="RVJ402" s="56"/>
      <c r="RVK402" s="56"/>
      <c r="RVL402" s="56"/>
      <c r="RVM402" s="56"/>
      <c r="RVN402" s="56"/>
      <c r="RVO402" s="56"/>
      <c r="RVP402" s="56"/>
      <c r="RVQ402" s="56"/>
      <c r="RVR402" s="56"/>
      <c r="RVS402" s="56"/>
      <c r="RVT402" s="56"/>
      <c r="RVU402" s="56"/>
      <c r="RVV402" s="56"/>
      <c r="RVW402" s="56"/>
      <c r="RVX402" s="56"/>
      <c r="RVY402" s="56"/>
      <c r="RVZ402" s="56"/>
      <c r="RWA402" s="56"/>
      <c r="RWB402" s="56"/>
      <c r="RWC402" s="56"/>
      <c r="RWD402" s="56"/>
      <c r="RWE402" s="56"/>
      <c r="RWF402" s="56"/>
      <c r="RWG402" s="56"/>
      <c r="RWH402" s="56"/>
      <c r="RWI402" s="56"/>
      <c r="RWJ402" s="56"/>
      <c r="RWK402" s="56"/>
      <c r="RWL402" s="56"/>
      <c r="RWM402" s="56"/>
      <c r="RWN402" s="56"/>
      <c r="RWO402" s="56"/>
      <c r="RWP402" s="56"/>
      <c r="RWQ402" s="56"/>
      <c r="RWR402" s="56"/>
      <c r="RWS402" s="56"/>
      <c r="RWT402" s="56"/>
      <c r="RWU402" s="56"/>
      <c r="RWV402" s="56"/>
      <c r="RWW402" s="56"/>
      <c r="RWX402" s="56"/>
      <c r="RWY402" s="56"/>
      <c r="RWZ402" s="56"/>
      <c r="RXA402" s="56"/>
      <c r="RXB402" s="56"/>
      <c r="RXC402" s="56"/>
      <c r="RXD402" s="56"/>
      <c r="RXE402" s="56"/>
      <c r="RXF402" s="56"/>
      <c r="RXG402" s="56"/>
      <c r="RXH402" s="56"/>
      <c r="RXI402" s="56"/>
      <c r="RXJ402" s="56"/>
      <c r="RXK402" s="56"/>
      <c r="RXL402" s="56"/>
      <c r="RXM402" s="56"/>
      <c r="RXN402" s="56"/>
      <c r="RXO402" s="56"/>
      <c r="RXP402" s="56"/>
      <c r="RXQ402" s="56"/>
      <c r="RXR402" s="56"/>
      <c r="RXS402" s="56"/>
      <c r="RXT402" s="56"/>
      <c r="RXU402" s="56"/>
      <c r="RXV402" s="56"/>
      <c r="RXW402" s="56"/>
      <c r="RXX402" s="56"/>
      <c r="RXY402" s="56"/>
      <c r="RXZ402" s="56"/>
      <c r="RYA402" s="56"/>
      <c r="RYB402" s="56"/>
      <c r="RYC402" s="56"/>
      <c r="RYD402" s="56"/>
      <c r="RYE402" s="56"/>
      <c r="RYF402" s="56"/>
      <c r="RYG402" s="56"/>
      <c r="RYH402" s="56"/>
      <c r="RYI402" s="56"/>
      <c r="RYJ402" s="56"/>
      <c r="RYK402" s="56"/>
      <c r="RYL402" s="56"/>
      <c r="RYM402" s="56"/>
      <c r="RYN402" s="56"/>
      <c r="RYO402" s="56"/>
      <c r="RYP402" s="56"/>
      <c r="RYQ402" s="56"/>
      <c r="RYR402" s="56"/>
      <c r="RYS402" s="56"/>
      <c r="RYT402" s="56"/>
      <c r="RYU402" s="56"/>
      <c r="RYV402" s="56"/>
      <c r="RYW402" s="56"/>
      <c r="RYX402" s="56"/>
      <c r="RYY402" s="56"/>
      <c r="RYZ402" s="56"/>
      <c r="RZA402" s="56"/>
      <c r="RZB402" s="56"/>
      <c r="RZC402" s="56"/>
      <c r="RZD402" s="56"/>
      <c r="RZE402" s="56"/>
      <c r="RZF402" s="56"/>
      <c r="RZG402" s="56"/>
      <c r="RZH402" s="56"/>
      <c r="RZI402" s="56"/>
      <c r="RZJ402" s="56"/>
      <c r="RZK402" s="56"/>
      <c r="RZL402" s="56"/>
      <c r="RZM402" s="56"/>
      <c r="RZN402" s="56"/>
      <c r="RZO402" s="56"/>
      <c r="RZP402" s="56"/>
      <c r="RZQ402" s="56"/>
      <c r="RZR402" s="56"/>
      <c r="RZS402" s="56"/>
      <c r="RZT402" s="56"/>
      <c r="RZU402" s="56"/>
      <c r="RZV402" s="56"/>
      <c r="RZW402" s="56"/>
      <c r="RZX402" s="56"/>
      <c r="RZY402" s="56"/>
      <c r="RZZ402" s="56"/>
      <c r="SAA402" s="56"/>
      <c r="SAB402" s="56"/>
      <c r="SAC402" s="56"/>
      <c r="SAD402" s="56"/>
      <c r="SAE402" s="56"/>
      <c r="SAF402" s="56"/>
      <c r="SAG402" s="56"/>
      <c r="SAH402" s="56"/>
      <c r="SAI402" s="56"/>
      <c r="SAJ402" s="56"/>
      <c r="SAK402" s="56"/>
      <c r="SAL402" s="56"/>
      <c r="SAM402" s="56"/>
      <c r="SAN402" s="56"/>
      <c r="SAO402" s="56"/>
      <c r="SAP402" s="56"/>
      <c r="SAQ402" s="56"/>
      <c r="SAR402" s="56"/>
      <c r="SAS402" s="56"/>
      <c r="SAT402" s="56"/>
      <c r="SAU402" s="56"/>
      <c r="SAV402" s="56"/>
      <c r="SAW402" s="56"/>
      <c r="SAX402" s="56"/>
      <c r="SAY402" s="56"/>
      <c r="SAZ402" s="56"/>
      <c r="SBA402" s="56"/>
      <c r="SBB402" s="56"/>
      <c r="SBC402" s="56"/>
      <c r="SBD402" s="56"/>
      <c r="SBE402" s="56"/>
      <c r="SBF402" s="56"/>
      <c r="SBG402" s="56"/>
      <c r="SBH402" s="56"/>
      <c r="SBI402" s="56"/>
      <c r="SBJ402" s="56"/>
      <c r="SBK402" s="56"/>
      <c r="SBL402" s="56"/>
      <c r="SBM402" s="56"/>
      <c r="SBN402" s="56"/>
      <c r="SBO402" s="56"/>
      <c r="SBP402" s="56"/>
      <c r="SBQ402" s="56"/>
      <c r="SBR402" s="56"/>
      <c r="SBS402" s="56"/>
      <c r="SBT402" s="56"/>
      <c r="SBU402" s="56"/>
      <c r="SBV402" s="56"/>
      <c r="SBW402" s="56"/>
      <c r="SBX402" s="56"/>
      <c r="SBY402" s="56"/>
      <c r="SBZ402" s="56"/>
      <c r="SCA402" s="56"/>
      <c r="SCB402" s="56"/>
      <c r="SCC402" s="56"/>
      <c r="SCD402" s="56"/>
      <c r="SCE402" s="56"/>
      <c r="SCF402" s="56"/>
      <c r="SCG402" s="56"/>
      <c r="SCH402" s="56"/>
      <c r="SCI402" s="56"/>
      <c r="SCJ402" s="56"/>
      <c r="SCK402" s="56"/>
      <c r="SCL402" s="56"/>
      <c r="SCM402" s="56"/>
      <c r="SCN402" s="56"/>
      <c r="SCO402" s="56"/>
      <c r="SCP402" s="56"/>
      <c r="SCQ402" s="56"/>
      <c r="SCR402" s="56"/>
      <c r="SCS402" s="56"/>
      <c r="SCT402" s="56"/>
      <c r="SCU402" s="56"/>
      <c r="SCV402" s="56"/>
      <c r="SCW402" s="56"/>
      <c r="SCX402" s="56"/>
      <c r="SCY402" s="56"/>
      <c r="SCZ402" s="56"/>
      <c r="SDA402" s="56"/>
      <c r="SDB402" s="56"/>
      <c r="SDC402" s="56"/>
      <c r="SDD402" s="56"/>
      <c r="SDE402" s="56"/>
      <c r="SDF402" s="56"/>
      <c r="SDG402" s="56"/>
      <c r="SDH402" s="56"/>
      <c r="SDI402" s="56"/>
      <c r="SDJ402" s="56"/>
      <c r="SDK402" s="56"/>
      <c r="SDL402" s="56"/>
      <c r="SDM402" s="56"/>
      <c r="SDN402" s="56"/>
      <c r="SDO402" s="56"/>
      <c r="SDP402" s="56"/>
      <c r="SDQ402" s="56"/>
      <c r="SDR402" s="56"/>
      <c r="SDS402" s="56"/>
      <c r="SDT402" s="56"/>
      <c r="SDU402" s="56"/>
      <c r="SDV402" s="56"/>
      <c r="SDW402" s="56"/>
      <c r="SDX402" s="56"/>
      <c r="SDY402" s="56"/>
      <c r="SDZ402" s="56"/>
      <c r="SEA402" s="56"/>
      <c r="SEB402" s="56"/>
      <c r="SEC402" s="56"/>
      <c r="SED402" s="56"/>
      <c r="SEE402" s="56"/>
      <c r="SEF402" s="56"/>
      <c r="SEG402" s="56"/>
      <c r="SEH402" s="56"/>
      <c r="SEI402" s="56"/>
      <c r="SEJ402" s="56"/>
      <c r="SEK402" s="56"/>
      <c r="SEL402" s="56"/>
      <c r="SEM402" s="56"/>
      <c r="SEN402" s="56"/>
      <c r="SEO402" s="56"/>
      <c r="SEP402" s="56"/>
      <c r="SEQ402" s="56"/>
      <c r="SER402" s="56"/>
      <c r="SES402" s="56"/>
      <c r="SET402" s="56"/>
      <c r="SEU402" s="56"/>
      <c r="SEV402" s="56"/>
      <c r="SEW402" s="56"/>
      <c r="SEX402" s="56"/>
      <c r="SEY402" s="56"/>
      <c r="SEZ402" s="56"/>
      <c r="SFA402" s="56"/>
      <c r="SFB402" s="56"/>
      <c r="SFC402" s="56"/>
      <c r="SFD402" s="56"/>
      <c r="SFE402" s="56"/>
      <c r="SFF402" s="56"/>
      <c r="SFG402" s="56"/>
      <c r="SFH402" s="56"/>
      <c r="SFI402" s="56"/>
      <c r="SFJ402" s="56"/>
      <c r="SFK402" s="56"/>
      <c r="SFL402" s="56"/>
      <c r="SFM402" s="56"/>
      <c r="SFN402" s="56"/>
      <c r="SFO402" s="56"/>
      <c r="SFP402" s="56"/>
      <c r="SFQ402" s="56"/>
      <c r="SFR402" s="56"/>
      <c r="SFS402" s="56"/>
      <c r="SFT402" s="56"/>
      <c r="SFU402" s="56"/>
      <c r="SFV402" s="56"/>
      <c r="SFW402" s="56"/>
      <c r="SFX402" s="56"/>
      <c r="SFY402" s="56"/>
      <c r="SFZ402" s="56"/>
      <c r="SGA402" s="56"/>
      <c r="SGB402" s="56"/>
      <c r="SGC402" s="56"/>
      <c r="SGD402" s="56"/>
      <c r="SGE402" s="56"/>
      <c r="SGF402" s="56"/>
      <c r="SGG402" s="56"/>
      <c r="SGH402" s="56"/>
      <c r="SGI402" s="56"/>
      <c r="SGJ402" s="56"/>
      <c r="SGK402" s="56"/>
      <c r="SGL402" s="56"/>
      <c r="SGM402" s="56"/>
      <c r="SGN402" s="56"/>
      <c r="SGO402" s="56"/>
      <c r="SGP402" s="56"/>
      <c r="SGQ402" s="56"/>
      <c r="SGR402" s="56"/>
      <c r="SGS402" s="56"/>
      <c r="SGT402" s="56"/>
      <c r="SGU402" s="56"/>
      <c r="SGV402" s="56"/>
      <c r="SGW402" s="56"/>
      <c r="SGX402" s="56"/>
      <c r="SGY402" s="56"/>
      <c r="SGZ402" s="56"/>
      <c r="SHA402" s="56"/>
      <c r="SHB402" s="56"/>
      <c r="SHC402" s="56"/>
      <c r="SHD402" s="56"/>
      <c r="SHE402" s="56"/>
      <c r="SHF402" s="56"/>
      <c r="SHG402" s="56"/>
      <c r="SHH402" s="56"/>
      <c r="SHI402" s="56"/>
      <c r="SHJ402" s="56"/>
      <c r="SHK402" s="56"/>
      <c r="SHL402" s="56"/>
      <c r="SHM402" s="56"/>
      <c r="SHN402" s="56"/>
      <c r="SHO402" s="56"/>
      <c r="SHP402" s="56"/>
      <c r="SHQ402" s="56"/>
      <c r="SHR402" s="56"/>
      <c r="SHS402" s="56"/>
      <c r="SHT402" s="56"/>
      <c r="SHU402" s="56"/>
      <c r="SHV402" s="56"/>
      <c r="SHW402" s="56"/>
      <c r="SHX402" s="56"/>
      <c r="SHY402" s="56"/>
      <c r="SHZ402" s="56"/>
      <c r="SIA402" s="56"/>
      <c r="SIB402" s="56"/>
      <c r="SIC402" s="56"/>
      <c r="SID402" s="56"/>
      <c r="SIE402" s="56"/>
      <c r="SIF402" s="56"/>
      <c r="SIG402" s="56"/>
      <c r="SIH402" s="56"/>
      <c r="SII402" s="56"/>
      <c r="SIJ402" s="56"/>
      <c r="SIK402" s="56"/>
      <c r="SIL402" s="56"/>
      <c r="SIM402" s="56"/>
      <c r="SIN402" s="56"/>
      <c r="SIO402" s="56"/>
      <c r="SIP402" s="56"/>
      <c r="SIQ402" s="56"/>
      <c r="SIR402" s="56"/>
      <c r="SIS402" s="56"/>
      <c r="SIT402" s="56"/>
      <c r="SIU402" s="56"/>
      <c r="SIV402" s="56"/>
      <c r="SIW402" s="56"/>
      <c r="SIX402" s="56"/>
      <c r="SIY402" s="56"/>
      <c r="SIZ402" s="56"/>
      <c r="SJA402" s="56"/>
      <c r="SJB402" s="56"/>
      <c r="SJC402" s="56"/>
      <c r="SJD402" s="56"/>
      <c r="SJE402" s="56"/>
      <c r="SJF402" s="56"/>
      <c r="SJG402" s="56"/>
      <c r="SJH402" s="56"/>
      <c r="SJI402" s="56"/>
      <c r="SJJ402" s="56"/>
      <c r="SJK402" s="56"/>
      <c r="SJL402" s="56"/>
      <c r="SJM402" s="56"/>
      <c r="SJN402" s="56"/>
      <c r="SJO402" s="56"/>
      <c r="SJP402" s="56"/>
      <c r="SJQ402" s="56"/>
      <c r="SJR402" s="56"/>
      <c r="SJS402" s="56"/>
      <c r="SJT402" s="56"/>
      <c r="SJU402" s="56"/>
      <c r="SJV402" s="56"/>
      <c r="SJW402" s="56"/>
      <c r="SJX402" s="56"/>
      <c r="SJY402" s="56"/>
      <c r="SJZ402" s="56"/>
      <c r="SKA402" s="56"/>
      <c r="SKB402" s="56"/>
      <c r="SKC402" s="56"/>
      <c r="SKD402" s="56"/>
      <c r="SKE402" s="56"/>
      <c r="SKF402" s="56"/>
      <c r="SKG402" s="56"/>
      <c r="SKH402" s="56"/>
      <c r="SKI402" s="56"/>
      <c r="SKJ402" s="56"/>
      <c r="SKK402" s="56"/>
      <c r="SKL402" s="56"/>
      <c r="SKM402" s="56"/>
      <c r="SKN402" s="56"/>
      <c r="SKO402" s="56"/>
      <c r="SKP402" s="56"/>
      <c r="SKQ402" s="56"/>
      <c r="SKR402" s="56"/>
      <c r="SKS402" s="56"/>
      <c r="SKT402" s="56"/>
      <c r="SKU402" s="56"/>
      <c r="SKV402" s="56"/>
      <c r="SKW402" s="56"/>
      <c r="SKX402" s="56"/>
      <c r="SKY402" s="56"/>
      <c r="SKZ402" s="56"/>
      <c r="SLA402" s="56"/>
      <c r="SLB402" s="56"/>
      <c r="SLC402" s="56"/>
      <c r="SLD402" s="56"/>
      <c r="SLE402" s="56"/>
      <c r="SLF402" s="56"/>
      <c r="SLG402" s="56"/>
      <c r="SLH402" s="56"/>
      <c r="SLI402" s="56"/>
      <c r="SLJ402" s="56"/>
      <c r="SLK402" s="56"/>
      <c r="SLL402" s="56"/>
      <c r="SLM402" s="56"/>
      <c r="SLN402" s="56"/>
      <c r="SLO402" s="56"/>
      <c r="SLP402" s="56"/>
      <c r="SLQ402" s="56"/>
      <c r="SLR402" s="56"/>
      <c r="SLS402" s="56"/>
      <c r="SLT402" s="56"/>
      <c r="SLU402" s="56"/>
      <c r="SLV402" s="56"/>
      <c r="SLW402" s="56"/>
      <c r="SLX402" s="56"/>
      <c r="SLY402" s="56"/>
      <c r="SLZ402" s="56"/>
      <c r="SMA402" s="56"/>
      <c r="SMB402" s="56"/>
      <c r="SMC402" s="56"/>
      <c r="SMD402" s="56"/>
      <c r="SME402" s="56"/>
      <c r="SMF402" s="56"/>
      <c r="SMG402" s="56"/>
      <c r="SMH402" s="56"/>
      <c r="SMI402" s="56"/>
      <c r="SMJ402" s="56"/>
      <c r="SMK402" s="56"/>
      <c r="SML402" s="56"/>
      <c r="SMM402" s="56"/>
      <c r="SMN402" s="56"/>
      <c r="SMO402" s="56"/>
      <c r="SMP402" s="56"/>
      <c r="SMQ402" s="56"/>
      <c r="SMR402" s="56"/>
      <c r="SMS402" s="56"/>
      <c r="SMT402" s="56"/>
      <c r="SMU402" s="56"/>
      <c r="SMV402" s="56"/>
      <c r="SMW402" s="56"/>
      <c r="SMX402" s="56"/>
      <c r="SMY402" s="56"/>
      <c r="SMZ402" s="56"/>
      <c r="SNA402" s="56"/>
      <c r="SNB402" s="56"/>
      <c r="SNC402" s="56"/>
      <c r="SND402" s="56"/>
      <c r="SNE402" s="56"/>
      <c r="SNF402" s="56"/>
      <c r="SNG402" s="56"/>
      <c r="SNH402" s="56"/>
      <c r="SNI402" s="56"/>
      <c r="SNJ402" s="56"/>
      <c r="SNK402" s="56"/>
      <c r="SNL402" s="56"/>
      <c r="SNM402" s="56"/>
      <c r="SNN402" s="56"/>
      <c r="SNO402" s="56"/>
      <c r="SNP402" s="56"/>
      <c r="SNQ402" s="56"/>
      <c r="SNR402" s="56"/>
      <c r="SNS402" s="56"/>
      <c r="SNT402" s="56"/>
      <c r="SNU402" s="56"/>
      <c r="SNV402" s="56"/>
      <c r="SNW402" s="56"/>
      <c r="SNX402" s="56"/>
      <c r="SNY402" s="56"/>
      <c r="SNZ402" s="56"/>
      <c r="SOA402" s="56"/>
      <c r="SOB402" s="56"/>
      <c r="SOC402" s="56"/>
      <c r="SOD402" s="56"/>
      <c r="SOE402" s="56"/>
      <c r="SOF402" s="56"/>
      <c r="SOG402" s="56"/>
      <c r="SOH402" s="56"/>
      <c r="SOI402" s="56"/>
      <c r="SOJ402" s="56"/>
      <c r="SOK402" s="56"/>
      <c r="SOL402" s="56"/>
      <c r="SOM402" s="56"/>
      <c r="SON402" s="56"/>
      <c r="SOO402" s="56"/>
      <c r="SOP402" s="56"/>
      <c r="SOQ402" s="56"/>
      <c r="SOR402" s="56"/>
      <c r="SOS402" s="56"/>
      <c r="SOT402" s="56"/>
      <c r="SOU402" s="56"/>
      <c r="SOV402" s="56"/>
      <c r="SOW402" s="56"/>
      <c r="SOX402" s="56"/>
      <c r="SOY402" s="56"/>
      <c r="SOZ402" s="56"/>
      <c r="SPA402" s="56"/>
      <c r="SPB402" s="56"/>
      <c r="SPC402" s="56"/>
      <c r="SPD402" s="56"/>
      <c r="SPE402" s="56"/>
      <c r="SPF402" s="56"/>
      <c r="SPG402" s="56"/>
      <c r="SPH402" s="56"/>
      <c r="SPI402" s="56"/>
      <c r="SPJ402" s="56"/>
      <c r="SPK402" s="56"/>
      <c r="SPL402" s="56"/>
      <c r="SPM402" s="56"/>
      <c r="SPN402" s="56"/>
      <c r="SPO402" s="56"/>
      <c r="SPP402" s="56"/>
      <c r="SPQ402" s="56"/>
      <c r="SPR402" s="56"/>
      <c r="SPS402" s="56"/>
      <c r="SPT402" s="56"/>
      <c r="SPU402" s="56"/>
      <c r="SPV402" s="56"/>
      <c r="SPW402" s="56"/>
      <c r="SPX402" s="56"/>
      <c r="SPY402" s="56"/>
      <c r="SPZ402" s="56"/>
      <c r="SQA402" s="56"/>
      <c r="SQB402" s="56"/>
      <c r="SQC402" s="56"/>
      <c r="SQD402" s="56"/>
      <c r="SQE402" s="56"/>
      <c r="SQF402" s="56"/>
      <c r="SQG402" s="56"/>
      <c r="SQH402" s="56"/>
      <c r="SQI402" s="56"/>
      <c r="SQJ402" s="56"/>
      <c r="SQK402" s="56"/>
      <c r="SQL402" s="56"/>
      <c r="SQM402" s="56"/>
      <c r="SQN402" s="56"/>
      <c r="SQO402" s="56"/>
      <c r="SQP402" s="56"/>
      <c r="SQQ402" s="56"/>
      <c r="SQR402" s="56"/>
      <c r="SQS402" s="56"/>
      <c r="SQT402" s="56"/>
      <c r="SQU402" s="56"/>
      <c r="SQV402" s="56"/>
      <c r="SQW402" s="56"/>
      <c r="SQX402" s="56"/>
      <c r="SQY402" s="56"/>
      <c r="SQZ402" s="56"/>
      <c r="SRA402" s="56"/>
      <c r="SRB402" s="56"/>
      <c r="SRC402" s="56"/>
      <c r="SRD402" s="56"/>
      <c r="SRE402" s="56"/>
      <c r="SRF402" s="56"/>
      <c r="SRG402" s="56"/>
      <c r="SRH402" s="56"/>
      <c r="SRI402" s="56"/>
      <c r="SRJ402" s="56"/>
      <c r="SRK402" s="56"/>
      <c r="SRL402" s="56"/>
      <c r="SRM402" s="56"/>
      <c r="SRN402" s="56"/>
      <c r="SRO402" s="56"/>
      <c r="SRP402" s="56"/>
      <c r="SRQ402" s="56"/>
      <c r="SRR402" s="56"/>
      <c r="SRS402" s="56"/>
      <c r="SRT402" s="56"/>
      <c r="SRU402" s="56"/>
      <c r="SRV402" s="56"/>
      <c r="SRW402" s="56"/>
      <c r="SRX402" s="56"/>
      <c r="SRY402" s="56"/>
      <c r="SRZ402" s="56"/>
      <c r="SSA402" s="56"/>
      <c r="SSB402" s="56"/>
      <c r="SSC402" s="56"/>
      <c r="SSD402" s="56"/>
      <c r="SSE402" s="56"/>
      <c r="SSF402" s="56"/>
      <c r="SSG402" s="56"/>
      <c r="SSH402" s="56"/>
      <c r="SSI402" s="56"/>
      <c r="SSJ402" s="56"/>
      <c r="SSK402" s="56"/>
      <c r="SSL402" s="56"/>
      <c r="SSM402" s="56"/>
      <c r="SSN402" s="56"/>
      <c r="SSO402" s="56"/>
      <c r="SSP402" s="56"/>
      <c r="SSQ402" s="56"/>
      <c r="SSR402" s="56"/>
      <c r="SSS402" s="56"/>
      <c r="SST402" s="56"/>
      <c r="SSU402" s="56"/>
      <c r="SSV402" s="56"/>
      <c r="SSW402" s="56"/>
      <c r="SSX402" s="56"/>
      <c r="SSY402" s="56"/>
      <c r="SSZ402" s="56"/>
      <c r="STA402" s="56"/>
      <c r="STB402" s="56"/>
      <c r="STC402" s="56"/>
      <c r="STD402" s="56"/>
      <c r="STE402" s="56"/>
      <c r="STF402" s="56"/>
      <c r="STG402" s="56"/>
      <c r="STH402" s="56"/>
      <c r="STI402" s="56"/>
      <c r="STJ402" s="56"/>
      <c r="STK402" s="56"/>
      <c r="STL402" s="56"/>
      <c r="STM402" s="56"/>
      <c r="STN402" s="56"/>
      <c r="STO402" s="56"/>
      <c r="STP402" s="56"/>
      <c r="STQ402" s="56"/>
      <c r="STR402" s="56"/>
      <c r="STS402" s="56"/>
      <c r="STT402" s="56"/>
      <c r="STU402" s="56"/>
      <c r="STV402" s="56"/>
      <c r="STW402" s="56"/>
      <c r="STX402" s="56"/>
      <c r="STY402" s="56"/>
      <c r="STZ402" s="56"/>
      <c r="SUA402" s="56"/>
      <c r="SUB402" s="56"/>
      <c r="SUC402" s="56"/>
      <c r="SUD402" s="56"/>
      <c r="SUE402" s="56"/>
      <c r="SUF402" s="56"/>
      <c r="SUG402" s="56"/>
      <c r="SUH402" s="56"/>
      <c r="SUI402" s="56"/>
      <c r="SUJ402" s="56"/>
      <c r="SUK402" s="56"/>
      <c r="SUL402" s="56"/>
      <c r="SUM402" s="56"/>
      <c r="SUN402" s="56"/>
      <c r="SUO402" s="56"/>
      <c r="SUP402" s="56"/>
      <c r="SUQ402" s="56"/>
      <c r="SUR402" s="56"/>
      <c r="SUS402" s="56"/>
      <c r="SUT402" s="56"/>
      <c r="SUU402" s="56"/>
      <c r="SUV402" s="56"/>
      <c r="SUW402" s="56"/>
      <c r="SUX402" s="56"/>
      <c r="SUY402" s="56"/>
      <c r="SUZ402" s="56"/>
      <c r="SVA402" s="56"/>
      <c r="SVB402" s="56"/>
      <c r="SVC402" s="56"/>
      <c r="SVD402" s="56"/>
      <c r="SVE402" s="56"/>
      <c r="SVF402" s="56"/>
      <c r="SVG402" s="56"/>
      <c r="SVH402" s="56"/>
      <c r="SVI402" s="56"/>
      <c r="SVJ402" s="56"/>
      <c r="SVK402" s="56"/>
      <c r="SVL402" s="56"/>
      <c r="SVM402" s="56"/>
      <c r="SVN402" s="56"/>
      <c r="SVO402" s="56"/>
      <c r="SVP402" s="56"/>
      <c r="SVQ402" s="56"/>
      <c r="SVR402" s="56"/>
      <c r="SVS402" s="56"/>
      <c r="SVT402" s="56"/>
      <c r="SVU402" s="56"/>
      <c r="SVV402" s="56"/>
      <c r="SVW402" s="56"/>
      <c r="SVX402" s="56"/>
      <c r="SVY402" s="56"/>
      <c r="SVZ402" s="56"/>
      <c r="SWA402" s="56"/>
      <c r="SWB402" s="56"/>
      <c r="SWC402" s="56"/>
      <c r="SWD402" s="56"/>
      <c r="SWE402" s="56"/>
      <c r="SWF402" s="56"/>
      <c r="SWG402" s="56"/>
      <c r="SWH402" s="56"/>
      <c r="SWI402" s="56"/>
      <c r="SWJ402" s="56"/>
      <c r="SWK402" s="56"/>
      <c r="SWL402" s="56"/>
      <c r="SWM402" s="56"/>
      <c r="SWN402" s="56"/>
      <c r="SWO402" s="56"/>
      <c r="SWP402" s="56"/>
      <c r="SWQ402" s="56"/>
      <c r="SWR402" s="56"/>
      <c r="SWS402" s="56"/>
      <c r="SWT402" s="56"/>
      <c r="SWU402" s="56"/>
      <c r="SWV402" s="56"/>
      <c r="SWW402" s="56"/>
      <c r="SWX402" s="56"/>
      <c r="SWY402" s="56"/>
      <c r="SWZ402" s="56"/>
      <c r="SXA402" s="56"/>
      <c r="SXB402" s="56"/>
      <c r="SXC402" s="56"/>
      <c r="SXD402" s="56"/>
      <c r="SXE402" s="56"/>
      <c r="SXF402" s="56"/>
      <c r="SXG402" s="56"/>
      <c r="SXH402" s="56"/>
      <c r="SXI402" s="56"/>
      <c r="SXJ402" s="56"/>
      <c r="SXK402" s="56"/>
      <c r="SXL402" s="56"/>
      <c r="SXM402" s="56"/>
      <c r="SXN402" s="56"/>
      <c r="SXO402" s="56"/>
      <c r="SXP402" s="56"/>
      <c r="SXQ402" s="56"/>
      <c r="SXR402" s="56"/>
      <c r="SXS402" s="56"/>
      <c r="SXT402" s="56"/>
      <c r="SXU402" s="56"/>
      <c r="SXV402" s="56"/>
      <c r="SXW402" s="56"/>
      <c r="SXX402" s="56"/>
      <c r="SXY402" s="56"/>
      <c r="SXZ402" s="56"/>
      <c r="SYA402" s="56"/>
      <c r="SYB402" s="56"/>
      <c r="SYC402" s="56"/>
      <c r="SYD402" s="56"/>
      <c r="SYE402" s="56"/>
      <c r="SYF402" s="56"/>
      <c r="SYG402" s="56"/>
      <c r="SYH402" s="56"/>
      <c r="SYI402" s="56"/>
      <c r="SYJ402" s="56"/>
      <c r="SYK402" s="56"/>
      <c r="SYL402" s="56"/>
      <c r="SYM402" s="56"/>
      <c r="SYN402" s="56"/>
      <c r="SYO402" s="56"/>
      <c r="SYP402" s="56"/>
      <c r="SYQ402" s="56"/>
      <c r="SYR402" s="56"/>
      <c r="SYS402" s="56"/>
      <c r="SYT402" s="56"/>
      <c r="SYU402" s="56"/>
      <c r="SYV402" s="56"/>
      <c r="SYW402" s="56"/>
      <c r="SYX402" s="56"/>
      <c r="SYY402" s="56"/>
      <c r="SYZ402" s="56"/>
      <c r="SZA402" s="56"/>
      <c r="SZB402" s="56"/>
      <c r="SZC402" s="56"/>
      <c r="SZD402" s="56"/>
      <c r="SZE402" s="56"/>
      <c r="SZF402" s="56"/>
      <c r="SZG402" s="56"/>
      <c r="SZH402" s="56"/>
      <c r="SZI402" s="56"/>
      <c r="SZJ402" s="56"/>
      <c r="SZK402" s="56"/>
      <c r="SZL402" s="56"/>
      <c r="SZM402" s="56"/>
      <c r="SZN402" s="56"/>
      <c r="SZO402" s="56"/>
      <c r="SZP402" s="56"/>
      <c r="SZQ402" s="56"/>
      <c r="SZR402" s="56"/>
      <c r="SZS402" s="56"/>
      <c r="SZT402" s="56"/>
      <c r="SZU402" s="56"/>
      <c r="SZV402" s="56"/>
      <c r="SZW402" s="56"/>
      <c r="SZX402" s="56"/>
      <c r="SZY402" s="56"/>
      <c r="SZZ402" s="56"/>
      <c r="TAA402" s="56"/>
      <c r="TAB402" s="56"/>
      <c r="TAC402" s="56"/>
      <c r="TAD402" s="56"/>
      <c r="TAE402" s="56"/>
      <c r="TAF402" s="56"/>
      <c r="TAG402" s="56"/>
      <c r="TAH402" s="56"/>
      <c r="TAI402" s="56"/>
      <c r="TAJ402" s="56"/>
      <c r="TAK402" s="56"/>
      <c r="TAL402" s="56"/>
      <c r="TAM402" s="56"/>
      <c r="TAN402" s="56"/>
      <c r="TAO402" s="56"/>
      <c r="TAP402" s="56"/>
      <c r="TAQ402" s="56"/>
      <c r="TAR402" s="56"/>
      <c r="TAS402" s="56"/>
      <c r="TAT402" s="56"/>
      <c r="TAU402" s="56"/>
      <c r="TAV402" s="56"/>
      <c r="TAW402" s="56"/>
      <c r="TAX402" s="56"/>
      <c r="TAY402" s="56"/>
      <c r="TAZ402" s="56"/>
      <c r="TBA402" s="56"/>
      <c r="TBB402" s="56"/>
      <c r="TBC402" s="56"/>
      <c r="TBD402" s="56"/>
      <c r="TBE402" s="56"/>
      <c r="TBF402" s="56"/>
      <c r="TBG402" s="56"/>
      <c r="TBH402" s="56"/>
      <c r="TBI402" s="56"/>
      <c r="TBJ402" s="56"/>
      <c r="TBK402" s="56"/>
      <c r="TBL402" s="56"/>
      <c r="TBM402" s="56"/>
      <c r="TBN402" s="56"/>
      <c r="TBO402" s="56"/>
      <c r="TBP402" s="56"/>
      <c r="TBQ402" s="56"/>
      <c r="TBR402" s="56"/>
      <c r="TBS402" s="56"/>
      <c r="TBT402" s="56"/>
      <c r="TBU402" s="56"/>
      <c r="TBV402" s="56"/>
      <c r="TBW402" s="56"/>
      <c r="TBX402" s="56"/>
      <c r="TBY402" s="56"/>
      <c r="TBZ402" s="56"/>
      <c r="TCA402" s="56"/>
      <c r="TCB402" s="56"/>
      <c r="TCC402" s="56"/>
      <c r="TCD402" s="56"/>
      <c r="TCE402" s="56"/>
      <c r="TCF402" s="56"/>
      <c r="TCG402" s="56"/>
      <c r="TCH402" s="56"/>
      <c r="TCI402" s="56"/>
      <c r="TCJ402" s="56"/>
      <c r="TCK402" s="56"/>
      <c r="TCL402" s="56"/>
      <c r="TCM402" s="56"/>
      <c r="TCN402" s="56"/>
      <c r="TCO402" s="56"/>
      <c r="TCP402" s="56"/>
      <c r="TCQ402" s="56"/>
      <c r="TCR402" s="56"/>
      <c r="TCS402" s="56"/>
      <c r="TCT402" s="56"/>
      <c r="TCU402" s="56"/>
      <c r="TCV402" s="56"/>
      <c r="TCW402" s="56"/>
      <c r="TCX402" s="56"/>
      <c r="TCY402" s="56"/>
      <c r="TCZ402" s="56"/>
      <c r="TDA402" s="56"/>
      <c r="TDB402" s="56"/>
      <c r="TDC402" s="56"/>
      <c r="TDD402" s="56"/>
      <c r="TDE402" s="56"/>
      <c r="TDF402" s="56"/>
      <c r="TDG402" s="56"/>
      <c r="TDH402" s="56"/>
      <c r="TDI402" s="56"/>
      <c r="TDJ402" s="56"/>
      <c r="TDK402" s="56"/>
      <c r="TDL402" s="56"/>
      <c r="TDM402" s="56"/>
      <c r="TDN402" s="56"/>
      <c r="TDO402" s="56"/>
      <c r="TDP402" s="56"/>
      <c r="TDQ402" s="56"/>
      <c r="TDR402" s="56"/>
      <c r="TDS402" s="56"/>
      <c r="TDT402" s="56"/>
      <c r="TDU402" s="56"/>
      <c r="TDV402" s="56"/>
      <c r="TDW402" s="56"/>
      <c r="TDX402" s="56"/>
      <c r="TDY402" s="56"/>
      <c r="TDZ402" s="56"/>
      <c r="TEA402" s="56"/>
      <c r="TEB402" s="56"/>
      <c r="TEC402" s="56"/>
      <c r="TED402" s="56"/>
      <c r="TEE402" s="56"/>
      <c r="TEF402" s="56"/>
      <c r="TEG402" s="56"/>
      <c r="TEH402" s="56"/>
      <c r="TEI402" s="56"/>
      <c r="TEJ402" s="56"/>
      <c r="TEK402" s="56"/>
      <c r="TEL402" s="56"/>
      <c r="TEM402" s="56"/>
      <c r="TEN402" s="56"/>
      <c r="TEO402" s="56"/>
      <c r="TEP402" s="56"/>
      <c r="TEQ402" s="56"/>
      <c r="TER402" s="56"/>
      <c r="TES402" s="56"/>
      <c r="TET402" s="56"/>
      <c r="TEU402" s="56"/>
      <c r="TEV402" s="56"/>
      <c r="TEW402" s="56"/>
      <c r="TEX402" s="56"/>
      <c r="TEY402" s="56"/>
      <c r="TEZ402" s="56"/>
      <c r="TFA402" s="56"/>
      <c r="TFB402" s="56"/>
      <c r="TFC402" s="56"/>
      <c r="TFD402" s="56"/>
      <c r="TFE402" s="56"/>
      <c r="TFF402" s="56"/>
      <c r="TFG402" s="56"/>
      <c r="TFH402" s="56"/>
      <c r="TFI402" s="56"/>
      <c r="TFJ402" s="56"/>
      <c r="TFK402" s="56"/>
      <c r="TFL402" s="56"/>
      <c r="TFM402" s="56"/>
      <c r="TFN402" s="56"/>
      <c r="TFO402" s="56"/>
      <c r="TFP402" s="56"/>
      <c r="TFQ402" s="56"/>
      <c r="TFR402" s="56"/>
      <c r="TFS402" s="56"/>
      <c r="TFT402" s="56"/>
      <c r="TFU402" s="56"/>
      <c r="TFV402" s="56"/>
      <c r="TFW402" s="56"/>
      <c r="TFX402" s="56"/>
      <c r="TFY402" s="56"/>
      <c r="TFZ402" s="56"/>
      <c r="TGA402" s="56"/>
      <c r="TGB402" s="56"/>
      <c r="TGC402" s="56"/>
      <c r="TGD402" s="56"/>
      <c r="TGE402" s="56"/>
      <c r="TGF402" s="56"/>
      <c r="TGG402" s="56"/>
      <c r="TGH402" s="56"/>
      <c r="TGI402" s="56"/>
      <c r="TGJ402" s="56"/>
      <c r="TGK402" s="56"/>
      <c r="TGL402" s="56"/>
      <c r="TGM402" s="56"/>
      <c r="TGN402" s="56"/>
      <c r="TGO402" s="56"/>
      <c r="TGP402" s="56"/>
      <c r="TGQ402" s="56"/>
      <c r="TGR402" s="56"/>
      <c r="TGS402" s="56"/>
      <c r="TGT402" s="56"/>
      <c r="TGU402" s="56"/>
      <c r="TGV402" s="56"/>
      <c r="TGW402" s="56"/>
      <c r="TGX402" s="56"/>
      <c r="TGY402" s="56"/>
      <c r="TGZ402" s="56"/>
      <c r="THA402" s="56"/>
      <c r="THB402" s="56"/>
      <c r="THC402" s="56"/>
      <c r="THD402" s="56"/>
      <c r="THE402" s="56"/>
      <c r="THF402" s="56"/>
      <c r="THG402" s="56"/>
      <c r="THH402" s="56"/>
      <c r="THI402" s="56"/>
      <c r="THJ402" s="56"/>
      <c r="THK402" s="56"/>
      <c r="THL402" s="56"/>
      <c r="THM402" s="56"/>
      <c r="THN402" s="56"/>
      <c r="THO402" s="56"/>
      <c r="THP402" s="56"/>
      <c r="THQ402" s="56"/>
      <c r="THR402" s="56"/>
      <c r="THS402" s="56"/>
      <c r="THT402" s="56"/>
      <c r="THU402" s="56"/>
      <c r="THV402" s="56"/>
      <c r="THW402" s="56"/>
      <c r="THX402" s="56"/>
      <c r="THY402" s="56"/>
      <c r="THZ402" s="56"/>
      <c r="TIA402" s="56"/>
      <c r="TIB402" s="56"/>
      <c r="TIC402" s="56"/>
      <c r="TID402" s="56"/>
      <c r="TIE402" s="56"/>
      <c r="TIF402" s="56"/>
      <c r="TIG402" s="56"/>
      <c r="TIH402" s="56"/>
      <c r="TII402" s="56"/>
      <c r="TIJ402" s="56"/>
      <c r="TIK402" s="56"/>
      <c r="TIL402" s="56"/>
      <c r="TIM402" s="56"/>
      <c r="TIN402" s="56"/>
      <c r="TIO402" s="56"/>
      <c r="TIP402" s="56"/>
      <c r="TIQ402" s="56"/>
      <c r="TIR402" s="56"/>
      <c r="TIS402" s="56"/>
      <c r="TIT402" s="56"/>
      <c r="TIU402" s="56"/>
      <c r="TIV402" s="56"/>
      <c r="TIW402" s="56"/>
      <c r="TIX402" s="56"/>
      <c r="TIY402" s="56"/>
      <c r="TIZ402" s="56"/>
      <c r="TJA402" s="56"/>
      <c r="TJB402" s="56"/>
      <c r="TJC402" s="56"/>
      <c r="TJD402" s="56"/>
      <c r="TJE402" s="56"/>
      <c r="TJF402" s="56"/>
      <c r="TJG402" s="56"/>
      <c r="TJH402" s="56"/>
      <c r="TJI402" s="56"/>
      <c r="TJJ402" s="56"/>
      <c r="TJK402" s="56"/>
      <c r="TJL402" s="56"/>
      <c r="TJM402" s="56"/>
      <c r="TJN402" s="56"/>
      <c r="TJO402" s="56"/>
      <c r="TJP402" s="56"/>
      <c r="TJQ402" s="56"/>
      <c r="TJR402" s="56"/>
      <c r="TJS402" s="56"/>
      <c r="TJT402" s="56"/>
      <c r="TJU402" s="56"/>
      <c r="TJV402" s="56"/>
      <c r="TJW402" s="56"/>
      <c r="TJX402" s="56"/>
      <c r="TJY402" s="56"/>
      <c r="TJZ402" s="56"/>
      <c r="TKA402" s="56"/>
      <c r="TKB402" s="56"/>
      <c r="TKC402" s="56"/>
      <c r="TKD402" s="56"/>
      <c r="TKE402" s="56"/>
      <c r="TKF402" s="56"/>
      <c r="TKG402" s="56"/>
      <c r="TKH402" s="56"/>
      <c r="TKI402" s="56"/>
      <c r="TKJ402" s="56"/>
      <c r="TKK402" s="56"/>
      <c r="TKL402" s="56"/>
      <c r="TKM402" s="56"/>
      <c r="TKN402" s="56"/>
      <c r="TKO402" s="56"/>
      <c r="TKP402" s="56"/>
      <c r="TKQ402" s="56"/>
      <c r="TKR402" s="56"/>
      <c r="TKS402" s="56"/>
      <c r="TKT402" s="56"/>
      <c r="TKU402" s="56"/>
      <c r="TKV402" s="56"/>
      <c r="TKW402" s="56"/>
      <c r="TKX402" s="56"/>
      <c r="TKY402" s="56"/>
      <c r="TKZ402" s="56"/>
      <c r="TLA402" s="56"/>
      <c r="TLB402" s="56"/>
      <c r="TLC402" s="56"/>
      <c r="TLD402" s="56"/>
      <c r="TLE402" s="56"/>
      <c r="TLF402" s="56"/>
      <c r="TLG402" s="56"/>
      <c r="TLH402" s="56"/>
      <c r="TLI402" s="56"/>
      <c r="TLJ402" s="56"/>
      <c r="TLK402" s="56"/>
      <c r="TLL402" s="56"/>
      <c r="TLM402" s="56"/>
      <c r="TLN402" s="56"/>
      <c r="TLO402" s="56"/>
      <c r="TLP402" s="56"/>
      <c r="TLQ402" s="56"/>
      <c r="TLR402" s="56"/>
      <c r="TLS402" s="56"/>
      <c r="TLT402" s="56"/>
      <c r="TLU402" s="56"/>
      <c r="TLV402" s="56"/>
      <c r="TLW402" s="56"/>
      <c r="TLX402" s="56"/>
      <c r="TLY402" s="56"/>
      <c r="TLZ402" s="56"/>
      <c r="TMA402" s="56"/>
      <c r="TMB402" s="56"/>
      <c r="TMC402" s="56"/>
      <c r="TMD402" s="56"/>
      <c r="TME402" s="56"/>
      <c r="TMF402" s="56"/>
      <c r="TMG402" s="56"/>
      <c r="TMH402" s="56"/>
      <c r="TMI402" s="56"/>
      <c r="TMJ402" s="56"/>
      <c r="TMK402" s="56"/>
      <c r="TML402" s="56"/>
      <c r="TMM402" s="56"/>
      <c r="TMN402" s="56"/>
      <c r="TMO402" s="56"/>
      <c r="TMP402" s="56"/>
      <c r="TMQ402" s="56"/>
      <c r="TMR402" s="56"/>
      <c r="TMS402" s="56"/>
      <c r="TMT402" s="56"/>
      <c r="TMU402" s="56"/>
      <c r="TMV402" s="56"/>
      <c r="TMW402" s="56"/>
      <c r="TMX402" s="56"/>
      <c r="TMY402" s="56"/>
      <c r="TMZ402" s="56"/>
      <c r="TNA402" s="56"/>
      <c r="TNB402" s="56"/>
      <c r="TNC402" s="56"/>
      <c r="TND402" s="56"/>
      <c r="TNE402" s="56"/>
      <c r="TNF402" s="56"/>
      <c r="TNG402" s="56"/>
      <c r="TNH402" s="56"/>
      <c r="TNI402" s="56"/>
      <c r="TNJ402" s="56"/>
      <c r="TNK402" s="56"/>
      <c r="TNL402" s="56"/>
      <c r="TNM402" s="56"/>
      <c r="TNN402" s="56"/>
      <c r="TNO402" s="56"/>
      <c r="TNP402" s="56"/>
      <c r="TNQ402" s="56"/>
      <c r="TNR402" s="56"/>
      <c r="TNS402" s="56"/>
      <c r="TNT402" s="56"/>
      <c r="TNU402" s="56"/>
      <c r="TNV402" s="56"/>
      <c r="TNW402" s="56"/>
      <c r="TNX402" s="56"/>
      <c r="TNY402" s="56"/>
      <c r="TNZ402" s="56"/>
      <c r="TOA402" s="56"/>
      <c r="TOB402" s="56"/>
      <c r="TOC402" s="56"/>
      <c r="TOD402" s="56"/>
      <c r="TOE402" s="56"/>
      <c r="TOF402" s="56"/>
      <c r="TOG402" s="56"/>
      <c r="TOH402" s="56"/>
      <c r="TOI402" s="56"/>
      <c r="TOJ402" s="56"/>
      <c r="TOK402" s="56"/>
      <c r="TOL402" s="56"/>
      <c r="TOM402" s="56"/>
      <c r="TON402" s="56"/>
      <c r="TOO402" s="56"/>
      <c r="TOP402" s="56"/>
      <c r="TOQ402" s="56"/>
      <c r="TOR402" s="56"/>
      <c r="TOS402" s="56"/>
      <c r="TOT402" s="56"/>
      <c r="TOU402" s="56"/>
      <c r="TOV402" s="56"/>
      <c r="TOW402" s="56"/>
      <c r="TOX402" s="56"/>
      <c r="TOY402" s="56"/>
      <c r="TOZ402" s="56"/>
      <c r="TPA402" s="56"/>
      <c r="TPB402" s="56"/>
      <c r="TPC402" s="56"/>
      <c r="TPD402" s="56"/>
      <c r="TPE402" s="56"/>
      <c r="TPF402" s="56"/>
      <c r="TPG402" s="56"/>
      <c r="TPH402" s="56"/>
      <c r="TPI402" s="56"/>
      <c r="TPJ402" s="56"/>
      <c r="TPK402" s="56"/>
      <c r="TPL402" s="56"/>
      <c r="TPM402" s="56"/>
      <c r="TPN402" s="56"/>
      <c r="TPO402" s="56"/>
      <c r="TPP402" s="56"/>
      <c r="TPQ402" s="56"/>
      <c r="TPR402" s="56"/>
      <c r="TPS402" s="56"/>
      <c r="TPT402" s="56"/>
      <c r="TPU402" s="56"/>
      <c r="TPV402" s="56"/>
      <c r="TPW402" s="56"/>
      <c r="TPX402" s="56"/>
      <c r="TPY402" s="56"/>
      <c r="TPZ402" s="56"/>
      <c r="TQA402" s="56"/>
      <c r="TQB402" s="56"/>
      <c r="TQC402" s="56"/>
      <c r="TQD402" s="56"/>
      <c r="TQE402" s="56"/>
      <c r="TQF402" s="56"/>
      <c r="TQG402" s="56"/>
      <c r="TQH402" s="56"/>
      <c r="TQI402" s="56"/>
      <c r="TQJ402" s="56"/>
      <c r="TQK402" s="56"/>
      <c r="TQL402" s="56"/>
      <c r="TQM402" s="56"/>
      <c r="TQN402" s="56"/>
      <c r="TQO402" s="56"/>
      <c r="TQP402" s="56"/>
      <c r="TQQ402" s="56"/>
      <c r="TQR402" s="56"/>
      <c r="TQS402" s="56"/>
      <c r="TQT402" s="56"/>
      <c r="TQU402" s="56"/>
      <c r="TQV402" s="56"/>
      <c r="TQW402" s="56"/>
      <c r="TQX402" s="56"/>
      <c r="TQY402" s="56"/>
      <c r="TQZ402" s="56"/>
      <c r="TRA402" s="56"/>
      <c r="TRB402" s="56"/>
      <c r="TRC402" s="56"/>
      <c r="TRD402" s="56"/>
      <c r="TRE402" s="56"/>
      <c r="TRF402" s="56"/>
      <c r="TRG402" s="56"/>
      <c r="TRH402" s="56"/>
      <c r="TRI402" s="56"/>
      <c r="TRJ402" s="56"/>
      <c r="TRK402" s="56"/>
      <c r="TRL402" s="56"/>
      <c r="TRM402" s="56"/>
      <c r="TRN402" s="56"/>
      <c r="TRO402" s="56"/>
      <c r="TRP402" s="56"/>
      <c r="TRQ402" s="56"/>
      <c r="TRR402" s="56"/>
      <c r="TRS402" s="56"/>
      <c r="TRT402" s="56"/>
      <c r="TRU402" s="56"/>
      <c r="TRV402" s="56"/>
      <c r="TRW402" s="56"/>
      <c r="TRX402" s="56"/>
      <c r="TRY402" s="56"/>
      <c r="TRZ402" s="56"/>
      <c r="TSA402" s="56"/>
      <c r="TSB402" s="56"/>
      <c r="TSC402" s="56"/>
      <c r="TSD402" s="56"/>
      <c r="TSE402" s="56"/>
      <c r="TSF402" s="56"/>
      <c r="TSG402" s="56"/>
      <c r="TSH402" s="56"/>
      <c r="TSI402" s="56"/>
      <c r="TSJ402" s="56"/>
      <c r="TSK402" s="56"/>
      <c r="TSL402" s="56"/>
      <c r="TSM402" s="56"/>
      <c r="TSN402" s="56"/>
      <c r="TSO402" s="56"/>
      <c r="TSP402" s="56"/>
      <c r="TSQ402" s="56"/>
      <c r="TSR402" s="56"/>
      <c r="TSS402" s="56"/>
      <c r="TST402" s="56"/>
      <c r="TSU402" s="56"/>
      <c r="TSV402" s="56"/>
      <c r="TSW402" s="56"/>
      <c r="TSX402" s="56"/>
      <c r="TSY402" s="56"/>
      <c r="TSZ402" s="56"/>
      <c r="TTA402" s="56"/>
      <c r="TTB402" s="56"/>
      <c r="TTC402" s="56"/>
      <c r="TTD402" s="56"/>
      <c r="TTE402" s="56"/>
      <c r="TTF402" s="56"/>
      <c r="TTG402" s="56"/>
      <c r="TTH402" s="56"/>
      <c r="TTI402" s="56"/>
      <c r="TTJ402" s="56"/>
      <c r="TTK402" s="56"/>
      <c r="TTL402" s="56"/>
      <c r="TTM402" s="56"/>
      <c r="TTN402" s="56"/>
      <c r="TTO402" s="56"/>
      <c r="TTP402" s="56"/>
      <c r="TTQ402" s="56"/>
      <c r="TTR402" s="56"/>
      <c r="TTS402" s="56"/>
      <c r="TTT402" s="56"/>
      <c r="TTU402" s="56"/>
      <c r="TTV402" s="56"/>
      <c r="TTW402" s="56"/>
      <c r="TTX402" s="56"/>
      <c r="TTY402" s="56"/>
      <c r="TTZ402" s="56"/>
      <c r="TUA402" s="56"/>
      <c r="TUB402" s="56"/>
      <c r="TUC402" s="56"/>
      <c r="TUD402" s="56"/>
      <c r="TUE402" s="56"/>
      <c r="TUF402" s="56"/>
      <c r="TUG402" s="56"/>
      <c r="TUH402" s="56"/>
      <c r="TUI402" s="56"/>
      <c r="TUJ402" s="56"/>
      <c r="TUK402" s="56"/>
      <c r="TUL402" s="56"/>
      <c r="TUM402" s="56"/>
      <c r="TUN402" s="56"/>
      <c r="TUO402" s="56"/>
      <c r="TUP402" s="56"/>
      <c r="TUQ402" s="56"/>
      <c r="TUR402" s="56"/>
      <c r="TUS402" s="56"/>
      <c r="TUT402" s="56"/>
      <c r="TUU402" s="56"/>
      <c r="TUV402" s="56"/>
      <c r="TUW402" s="56"/>
      <c r="TUX402" s="56"/>
      <c r="TUY402" s="56"/>
      <c r="TUZ402" s="56"/>
      <c r="TVA402" s="56"/>
      <c r="TVB402" s="56"/>
      <c r="TVC402" s="56"/>
      <c r="TVD402" s="56"/>
      <c r="TVE402" s="56"/>
      <c r="TVF402" s="56"/>
      <c r="TVG402" s="56"/>
      <c r="TVH402" s="56"/>
      <c r="TVI402" s="56"/>
      <c r="TVJ402" s="56"/>
      <c r="TVK402" s="56"/>
      <c r="TVL402" s="56"/>
      <c r="TVM402" s="56"/>
      <c r="TVN402" s="56"/>
      <c r="TVO402" s="56"/>
      <c r="TVP402" s="56"/>
      <c r="TVQ402" s="56"/>
      <c r="TVR402" s="56"/>
      <c r="TVS402" s="56"/>
      <c r="TVT402" s="56"/>
      <c r="TVU402" s="56"/>
      <c r="TVV402" s="56"/>
      <c r="TVW402" s="56"/>
      <c r="TVX402" s="56"/>
      <c r="TVY402" s="56"/>
      <c r="TVZ402" s="56"/>
      <c r="TWA402" s="56"/>
      <c r="TWB402" s="56"/>
      <c r="TWC402" s="56"/>
      <c r="TWD402" s="56"/>
      <c r="TWE402" s="56"/>
      <c r="TWF402" s="56"/>
      <c r="TWG402" s="56"/>
      <c r="TWH402" s="56"/>
      <c r="TWI402" s="56"/>
      <c r="TWJ402" s="56"/>
      <c r="TWK402" s="56"/>
      <c r="TWL402" s="56"/>
      <c r="TWM402" s="56"/>
      <c r="TWN402" s="56"/>
      <c r="TWO402" s="56"/>
      <c r="TWP402" s="56"/>
      <c r="TWQ402" s="56"/>
      <c r="TWR402" s="56"/>
      <c r="TWS402" s="56"/>
      <c r="TWT402" s="56"/>
      <c r="TWU402" s="56"/>
      <c r="TWV402" s="56"/>
      <c r="TWW402" s="56"/>
      <c r="TWX402" s="56"/>
      <c r="TWY402" s="56"/>
      <c r="TWZ402" s="56"/>
      <c r="TXA402" s="56"/>
      <c r="TXB402" s="56"/>
      <c r="TXC402" s="56"/>
      <c r="TXD402" s="56"/>
      <c r="TXE402" s="56"/>
      <c r="TXF402" s="56"/>
      <c r="TXG402" s="56"/>
      <c r="TXH402" s="56"/>
      <c r="TXI402" s="56"/>
      <c r="TXJ402" s="56"/>
      <c r="TXK402" s="56"/>
      <c r="TXL402" s="56"/>
      <c r="TXM402" s="56"/>
      <c r="TXN402" s="56"/>
      <c r="TXO402" s="56"/>
      <c r="TXP402" s="56"/>
      <c r="TXQ402" s="56"/>
      <c r="TXR402" s="56"/>
      <c r="TXS402" s="56"/>
      <c r="TXT402" s="56"/>
      <c r="TXU402" s="56"/>
      <c r="TXV402" s="56"/>
      <c r="TXW402" s="56"/>
      <c r="TXX402" s="56"/>
      <c r="TXY402" s="56"/>
      <c r="TXZ402" s="56"/>
      <c r="TYA402" s="56"/>
      <c r="TYB402" s="56"/>
      <c r="TYC402" s="56"/>
      <c r="TYD402" s="56"/>
      <c r="TYE402" s="56"/>
      <c r="TYF402" s="56"/>
      <c r="TYG402" s="56"/>
      <c r="TYH402" s="56"/>
      <c r="TYI402" s="56"/>
      <c r="TYJ402" s="56"/>
      <c r="TYK402" s="56"/>
      <c r="TYL402" s="56"/>
      <c r="TYM402" s="56"/>
      <c r="TYN402" s="56"/>
      <c r="TYO402" s="56"/>
      <c r="TYP402" s="56"/>
      <c r="TYQ402" s="56"/>
      <c r="TYR402" s="56"/>
      <c r="TYS402" s="56"/>
      <c r="TYT402" s="56"/>
      <c r="TYU402" s="56"/>
      <c r="TYV402" s="56"/>
      <c r="TYW402" s="56"/>
      <c r="TYX402" s="56"/>
      <c r="TYY402" s="56"/>
      <c r="TYZ402" s="56"/>
      <c r="TZA402" s="56"/>
      <c r="TZB402" s="56"/>
      <c r="TZC402" s="56"/>
      <c r="TZD402" s="56"/>
      <c r="TZE402" s="56"/>
      <c r="TZF402" s="56"/>
      <c r="TZG402" s="56"/>
      <c r="TZH402" s="56"/>
      <c r="TZI402" s="56"/>
      <c r="TZJ402" s="56"/>
      <c r="TZK402" s="56"/>
      <c r="TZL402" s="56"/>
      <c r="TZM402" s="56"/>
      <c r="TZN402" s="56"/>
      <c r="TZO402" s="56"/>
      <c r="TZP402" s="56"/>
      <c r="TZQ402" s="56"/>
      <c r="TZR402" s="56"/>
      <c r="TZS402" s="56"/>
      <c r="TZT402" s="56"/>
      <c r="TZU402" s="56"/>
      <c r="TZV402" s="56"/>
      <c r="TZW402" s="56"/>
      <c r="TZX402" s="56"/>
      <c r="TZY402" s="56"/>
      <c r="TZZ402" s="56"/>
      <c r="UAA402" s="56"/>
      <c r="UAB402" s="56"/>
      <c r="UAC402" s="56"/>
      <c r="UAD402" s="56"/>
      <c r="UAE402" s="56"/>
      <c r="UAF402" s="56"/>
      <c r="UAG402" s="56"/>
      <c r="UAH402" s="56"/>
      <c r="UAI402" s="56"/>
      <c r="UAJ402" s="56"/>
      <c r="UAK402" s="56"/>
      <c r="UAL402" s="56"/>
      <c r="UAM402" s="56"/>
      <c r="UAN402" s="56"/>
      <c r="UAO402" s="56"/>
      <c r="UAP402" s="56"/>
      <c r="UAQ402" s="56"/>
      <c r="UAR402" s="56"/>
      <c r="UAS402" s="56"/>
      <c r="UAT402" s="56"/>
      <c r="UAU402" s="56"/>
      <c r="UAV402" s="56"/>
      <c r="UAW402" s="56"/>
      <c r="UAX402" s="56"/>
      <c r="UAY402" s="56"/>
      <c r="UAZ402" s="56"/>
      <c r="UBA402" s="56"/>
      <c r="UBB402" s="56"/>
      <c r="UBC402" s="56"/>
      <c r="UBD402" s="56"/>
      <c r="UBE402" s="56"/>
      <c r="UBF402" s="56"/>
      <c r="UBG402" s="56"/>
      <c r="UBH402" s="56"/>
      <c r="UBI402" s="56"/>
      <c r="UBJ402" s="56"/>
      <c r="UBK402" s="56"/>
      <c r="UBL402" s="56"/>
      <c r="UBM402" s="56"/>
      <c r="UBN402" s="56"/>
      <c r="UBO402" s="56"/>
      <c r="UBP402" s="56"/>
      <c r="UBQ402" s="56"/>
      <c r="UBR402" s="56"/>
      <c r="UBS402" s="56"/>
      <c r="UBT402" s="56"/>
      <c r="UBU402" s="56"/>
      <c r="UBV402" s="56"/>
      <c r="UBW402" s="56"/>
      <c r="UBX402" s="56"/>
      <c r="UBY402" s="56"/>
      <c r="UBZ402" s="56"/>
      <c r="UCA402" s="56"/>
      <c r="UCB402" s="56"/>
      <c r="UCC402" s="56"/>
      <c r="UCD402" s="56"/>
      <c r="UCE402" s="56"/>
      <c r="UCF402" s="56"/>
      <c r="UCG402" s="56"/>
      <c r="UCH402" s="56"/>
      <c r="UCI402" s="56"/>
      <c r="UCJ402" s="56"/>
      <c r="UCK402" s="56"/>
      <c r="UCL402" s="56"/>
      <c r="UCM402" s="56"/>
      <c r="UCN402" s="56"/>
      <c r="UCO402" s="56"/>
      <c r="UCP402" s="56"/>
      <c r="UCQ402" s="56"/>
      <c r="UCR402" s="56"/>
      <c r="UCS402" s="56"/>
      <c r="UCT402" s="56"/>
      <c r="UCU402" s="56"/>
      <c r="UCV402" s="56"/>
      <c r="UCW402" s="56"/>
      <c r="UCX402" s="56"/>
      <c r="UCY402" s="56"/>
      <c r="UCZ402" s="56"/>
      <c r="UDA402" s="56"/>
      <c r="UDB402" s="56"/>
      <c r="UDC402" s="56"/>
      <c r="UDD402" s="56"/>
      <c r="UDE402" s="56"/>
      <c r="UDF402" s="56"/>
      <c r="UDG402" s="56"/>
      <c r="UDH402" s="56"/>
      <c r="UDI402" s="56"/>
      <c r="UDJ402" s="56"/>
      <c r="UDK402" s="56"/>
      <c r="UDL402" s="56"/>
      <c r="UDM402" s="56"/>
      <c r="UDN402" s="56"/>
      <c r="UDO402" s="56"/>
      <c r="UDP402" s="56"/>
      <c r="UDQ402" s="56"/>
      <c r="UDR402" s="56"/>
      <c r="UDS402" s="56"/>
      <c r="UDT402" s="56"/>
      <c r="UDU402" s="56"/>
      <c r="UDV402" s="56"/>
      <c r="UDW402" s="56"/>
      <c r="UDX402" s="56"/>
      <c r="UDY402" s="56"/>
      <c r="UDZ402" s="56"/>
      <c r="UEA402" s="56"/>
      <c r="UEB402" s="56"/>
      <c r="UEC402" s="56"/>
      <c r="UED402" s="56"/>
      <c r="UEE402" s="56"/>
      <c r="UEF402" s="56"/>
      <c r="UEG402" s="56"/>
      <c r="UEH402" s="56"/>
      <c r="UEI402" s="56"/>
      <c r="UEJ402" s="56"/>
      <c r="UEK402" s="56"/>
      <c r="UEL402" s="56"/>
      <c r="UEM402" s="56"/>
      <c r="UEN402" s="56"/>
      <c r="UEO402" s="56"/>
      <c r="UEP402" s="56"/>
      <c r="UEQ402" s="56"/>
      <c r="UER402" s="56"/>
      <c r="UES402" s="56"/>
      <c r="UET402" s="56"/>
      <c r="UEU402" s="56"/>
      <c r="UEV402" s="56"/>
      <c r="UEW402" s="56"/>
      <c r="UEX402" s="56"/>
      <c r="UEY402" s="56"/>
      <c r="UEZ402" s="56"/>
      <c r="UFA402" s="56"/>
      <c r="UFB402" s="56"/>
      <c r="UFC402" s="56"/>
      <c r="UFD402" s="56"/>
      <c r="UFE402" s="56"/>
      <c r="UFF402" s="56"/>
      <c r="UFG402" s="56"/>
      <c r="UFH402" s="56"/>
      <c r="UFI402" s="56"/>
      <c r="UFJ402" s="56"/>
      <c r="UFK402" s="56"/>
      <c r="UFL402" s="56"/>
      <c r="UFM402" s="56"/>
      <c r="UFN402" s="56"/>
      <c r="UFO402" s="56"/>
      <c r="UFP402" s="56"/>
      <c r="UFQ402" s="56"/>
      <c r="UFR402" s="56"/>
      <c r="UFS402" s="56"/>
      <c r="UFT402" s="56"/>
      <c r="UFU402" s="56"/>
      <c r="UFV402" s="56"/>
      <c r="UFW402" s="56"/>
      <c r="UFX402" s="56"/>
      <c r="UFY402" s="56"/>
      <c r="UFZ402" s="56"/>
      <c r="UGA402" s="56"/>
      <c r="UGB402" s="56"/>
      <c r="UGC402" s="56"/>
      <c r="UGD402" s="56"/>
      <c r="UGE402" s="56"/>
      <c r="UGF402" s="56"/>
      <c r="UGG402" s="56"/>
      <c r="UGH402" s="56"/>
      <c r="UGI402" s="56"/>
      <c r="UGJ402" s="56"/>
      <c r="UGK402" s="56"/>
      <c r="UGL402" s="56"/>
      <c r="UGM402" s="56"/>
      <c r="UGN402" s="56"/>
      <c r="UGO402" s="56"/>
      <c r="UGP402" s="56"/>
      <c r="UGQ402" s="56"/>
      <c r="UGR402" s="56"/>
      <c r="UGS402" s="56"/>
      <c r="UGT402" s="56"/>
      <c r="UGU402" s="56"/>
      <c r="UGV402" s="56"/>
      <c r="UGW402" s="56"/>
      <c r="UGX402" s="56"/>
      <c r="UGY402" s="56"/>
      <c r="UGZ402" s="56"/>
      <c r="UHA402" s="56"/>
      <c r="UHB402" s="56"/>
      <c r="UHC402" s="56"/>
      <c r="UHD402" s="56"/>
      <c r="UHE402" s="56"/>
      <c r="UHF402" s="56"/>
      <c r="UHG402" s="56"/>
      <c r="UHH402" s="56"/>
      <c r="UHI402" s="56"/>
      <c r="UHJ402" s="56"/>
      <c r="UHK402" s="56"/>
      <c r="UHL402" s="56"/>
      <c r="UHM402" s="56"/>
      <c r="UHN402" s="56"/>
      <c r="UHO402" s="56"/>
      <c r="UHP402" s="56"/>
      <c r="UHQ402" s="56"/>
      <c r="UHR402" s="56"/>
      <c r="UHS402" s="56"/>
      <c r="UHT402" s="56"/>
      <c r="UHU402" s="56"/>
      <c r="UHV402" s="56"/>
      <c r="UHW402" s="56"/>
      <c r="UHX402" s="56"/>
      <c r="UHY402" s="56"/>
      <c r="UHZ402" s="56"/>
      <c r="UIA402" s="56"/>
      <c r="UIB402" s="56"/>
      <c r="UIC402" s="56"/>
      <c r="UID402" s="56"/>
      <c r="UIE402" s="56"/>
      <c r="UIF402" s="56"/>
      <c r="UIG402" s="56"/>
      <c r="UIH402" s="56"/>
      <c r="UII402" s="56"/>
      <c r="UIJ402" s="56"/>
      <c r="UIK402" s="56"/>
      <c r="UIL402" s="56"/>
      <c r="UIM402" s="56"/>
      <c r="UIN402" s="56"/>
      <c r="UIO402" s="56"/>
      <c r="UIP402" s="56"/>
      <c r="UIQ402" s="56"/>
      <c r="UIR402" s="56"/>
      <c r="UIS402" s="56"/>
      <c r="UIT402" s="56"/>
      <c r="UIU402" s="56"/>
      <c r="UIV402" s="56"/>
      <c r="UIW402" s="56"/>
      <c r="UIX402" s="56"/>
      <c r="UIY402" s="56"/>
      <c r="UIZ402" s="56"/>
      <c r="UJA402" s="56"/>
      <c r="UJB402" s="56"/>
      <c r="UJC402" s="56"/>
      <c r="UJD402" s="56"/>
      <c r="UJE402" s="56"/>
      <c r="UJF402" s="56"/>
      <c r="UJG402" s="56"/>
      <c r="UJH402" s="56"/>
      <c r="UJI402" s="56"/>
      <c r="UJJ402" s="56"/>
      <c r="UJK402" s="56"/>
      <c r="UJL402" s="56"/>
      <c r="UJM402" s="56"/>
      <c r="UJN402" s="56"/>
      <c r="UJO402" s="56"/>
      <c r="UJP402" s="56"/>
      <c r="UJQ402" s="56"/>
      <c r="UJR402" s="56"/>
      <c r="UJS402" s="56"/>
      <c r="UJT402" s="56"/>
      <c r="UJU402" s="56"/>
      <c r="UJV402" s="56"/>
      <c r="UJW402" s="56"/>
      <c r="UJX402" s="56"/>
      <c r="UJY402" s="56"/>
      <c r="UJZ402" s="56"/>
      <c r="UKA402" s="56"/>
      <c r="UKB402" s="56"/>
      <c r="UKC402" s="56"/>
      <c r="UKD402" s="56"/>
      <c r="UKE402" s="56"/>
      <c r="UKF402" s="56"/>
      <c r="UKG402" s="56"/>
      <c r="UKH402" s="56"/>
      <c r="UKI402" s="56"/>
      <c r="UKJ402" s="56"/>
      <c r="UKK402" s="56"/>
      <c r="UKL402" s="56"/>
      <c r="UKM402" s="56"/>
      <c r="UKN402" s="56"/>
      <c r="UKO402" s="56"/>
      <c r="UKP402" s="56"/>
      <c r="UKQ402" s="56"/>
      <c r="UKR402" s="56"/>
      <c r="UKS402" s="56"/>
      <c r="UKT402" s="56"/>
      <c r="UKU402" s="56"/>
      <c r="UKV402" s="56"/>
      <c r="UKW402" s="56"/>
      <c r="UKX402" s="56"/>
      <c r="UKY402" s="56"/>
      <c r="UKZ402" s="56"/>
      <c r="ULA402" s="56"/>
      <c r="ULB402" s="56"/>
      <c r="ULC402" s="56"/>
      <c r="ULD402" s="56"/>
      <c r="ULE402" s="56"/>
      <c r="ULF402" s="56"/>
      <c r="ULG402" s="56"/>
      <c r="ULH402" s="56"/>
      <c r="ULI402" s="56"/>
      <c r="ULJ402" s="56"/>
      <c r="ULK402" s="56"/>
      <c r="ULL402" s="56"/>
      <c r="ULM402" s="56"/>
      <c r="ULN402" s="56"/>
      <c r="ULO402" s="56"/>
      <c r="ULP402" s="56"/>
      <c r="ULQ402" s="56"/>
      <c r="ULR402" s="56"/>
      <c r="ULS402" s="56"/>
      <c r="ULT402" s="56"/>
      <c r="ULU402" s="56"/>
      <c r="ULV402" s="56"/>
      <c r="ULW402" s="56"/>
      <c r="ULX402" s="56"/>
      <c r="ULY402" s="56"/>
      <c r="ULZ402" s="56"/>
      <c r="UMA402" s="56"/>
      <c r="UMB402" s="56"/>
      <c r="UMC402" s="56"/>
      <c r="UMD402" s="56"/>
      <c r="UME402" s="56"/>
      <c r="UMF402" s="56"/>
      <c r="UMG402" s="56"/>
      <c r="UMH402" s="56"/>
      <c r="UMI402" s="56"/>
      <c r="UMJ402" s="56"/>
      <c r="UMK402" s="56"/>
      <c r="UML402" s="56"/>
      <c r="UMM402" s="56"/>
      <c r="UMN402" s="56"/>
      <c r="UMO402" s="56"/>
      <c r="UMP402" s="56"/>
      <c r="UMQ402" s="56"/>
      <c r="UMR402" s="56"/>
      <c r="UMS402" s="56"/>
      <c r="UMT402" s="56"/>
      <c r="UMU402" s="56"/>
      <c r="UMV402" s="56"/>
      <c r="UMW402" s="56"/>
      <c r="UMX402" s="56"/>
      <c r="UMY402" s="56"/>
      <c r="UMZ402" s="56"/>
      <c r="UNA402" s="56"/>
      <c r="UNB402" s="56"/>
      <c r="UNC402" s="56"/>
      <c r="UND402" s="56"/>
      <c r="UNE402" s="56"/>
      <c r="UNF402" s="56"/>
      <c r="UNG402" s="56"/>
      <c r="UNH402" s="56"/>
      <c r="UNI402" s="56"/>
      <c r="UNJ402" s="56"/>
      <c r="UNK402" s="56"/>
      <c r="UNL402" s="56"/>
      <c r="UNM402" s="56"/>
      <c r="UNN402" s="56"/>
      <c r="UNO402" s="56"/>
      <c r="UNP402" s="56"/>
      <c r="UNQ402" s="56"/>
      <c r="UNR402" s="56"/>
      <c r="UNS402" s="56"/>
      <c r="UNT402" s="56"/>
      <c r="UNU402" s="56"/>
      <c r="UNV402" s="56"/>
      <c r="UNW402" s="56"/>
      <c r="UNX402" s="56"/>
      <c r="UNY402" s="56"/>
      <c r="UNZ402" s="56"/>
      <c r="UOA402" s="56"/>
      <c r="UOB402" s="56"/>
      <c r="UOC402" s="56"/>
      <c r="UOD402" s="56"/>
      <c r="UOE402" s="56"/>
      <c r="UOF402" s="56"/>
      <c r="UOG402" s="56"/>
      <c r="UOH402" s="56"/>
      <c r="UOI402" s="56"/>
      <c r="UOJ402" s="56"/>
      <c r="UOK402" s="56"/>
      <c r="UOL402" s="56"/>
      <c r="UOM402" s="56"/>
      <c r="UON402" s="56"/>
      <c r="UOO402" s="56"/>
      <c r="UOP402" s="56"/>
      <c r="UOQ402" s="56"/>
      <c r="UOR402" s="56"/>
      <c r="UOS402" s="56"/>
      <c r="UOT402" s="56"/>
      <c r="UOU402" s="56"/>
      <c r="UOV402" s="56"/>
      <c r="UOW402" s="56"/>
      <c r="UOX402" s="56"/>
      <c r="UOY402" s="56"/>
      <c r="UOZ402" s="56"/>
      <c r="UPA402" s="56"/>
      <c r="UPB402" s="56"/>
      <c r="UPC402" s="56"/>
      <c r="UPD402" s="56"/>
      <c r="UPE402" s="56"/>
      <c r="UPF402" s="56"/>
      <c r="UPG402" s="56"/>
      <c r="UPH402" s="56"/>
      <c r="UPI402" s="56"/>
      <c r="UPJ402" s="56"/>
      <c r="UPK402" s="56"/>
      <c r="UPL402" s="56"/>
      <c r="UPM402" s="56"/>
      <c r="UPN402" s="56"/>
      <c r="UPO402" s="56"/>
      <c r="UPP402" s="56"/>
      <c r="UPQ402" s="56"/>
      <c r="UPR402" s="56"/>
      <c r="UPS402" s="56"/>
      <c r="UPT402" s="56"/>
      <c r="UPU402" s="56"/>
      <c r="UPV402" s="56"/>
      <c r="UPW402" s="56"/>
      <c r="UPX402" s="56"/>
      <c r="UPY402" s="56"/>
      <c r="UPZ402" s="56"/>
      <c r="UQA402" s="56"/>
      <c r="UQB402" s="56"/>
      <c r="UQC402" s="56"/>
      <c r="UQD402" s="56"/>
      <c r="UQE402" s="56"/>
      <c r="UQF402" s="56"/>
      <c r="UQG402" s="56"/>
      <c r="UQH402" s="56"/>
      <c r="UQI402" s="56"/>
      <c r="UQJ402" s="56"/>
      <c r="UQK402" s="56"/>
      <c r="UQL402" s="56"/>
      <c r="UQM402" s="56"/>
      <c r="UQN402" s="56"/>
      <c r="UQO402" s="56"/>
      <c r="UQP402" s="56"/>
      <c r="UQQ402" s="56"/>
      <c r="UQR402" s="56"/>
      <c r="UQS402" s="56"/>
      <c r="UQT402" s="56"/>
      <c r="UQU402" s="56"/>
      <c r="UQV402" s="56"/>
      <c r="UQW402" s="56"/>
      <c r="UQX402" s="56"/>
      <c r="UQY402" s="56"/>
      <c r="UQZ402" s="56"/>
      <c r="URA402" s="56"/>
      <c r="URB402" s="56"/>
      <c r="URC402" s="56"/>
      <c r="URD402" s="56"/>
      <c r="URE402" s="56"/>
      <c r="URF402" s="56"/>
      <c r="URG402" s="56"/>
      <c r="URH402" s="56"/>
      <c r="URI402" s="56"/>
      <c r="URJ402" s="56"/>
      <c r="URK402" s="56"/>
      <c r="URL402" s="56"/>
      <c r="URM402" s="56"/>
      <c r="URN402" s="56"/>
      <c r="URO402" s="56"/>
      <c r="URP402" s="56"/>
      <c r="URQ402" s="56"/>
      <c r="URR402" s="56"/>
      <c r="URS402" s="56"/>
      <c r="URT402" s="56"/>
      <c r="URU402" s="56"/>
      <c r="URV402" s="56"/>
      <c r="URW402" s="56"/>
      <c r="URX402" s="56"/>
      <c r="URY402" s="56"/>
      <c r="URZ402" s="56"/>
      <c r="USA402" s="56"/>
      <c r="USB402" s="56"/>
      <c r="USC402" s="56"/>
      <c r="USD402" s="56"/>
      <c r="USE402" s="56"/>
      <c r="USF402" s="56"/>
      <c r="USG402" s="56"/>
      <c r="USH402" s="56"/>
      <c r="USI402" s="56"/>
      <c r="USJ402" s="56"/>
      <c r="USK402" s="56"/>
      <c r="USL402" s="56"/>
      <c r="USM402" s="56"/>
      <c r="USN402" s="56"/>
      <c r="USO402" s="56"/>
      <c r="USP402" s="56"/>
      <c r="USQ402" s="56"/>
      <c r="USR402" s="56"/>
      <c r="USS402" s="56"/>
      <c r="UST402" s="56"/>
      <c r="USU402" s="56"/>
      <c r="USV402" s="56"/>
      <c r="USW402" s="56"/>
      <c r="USX402" s="56"/>
      <c r="USY402" s="56"/>
      <c r="USZ402" s="56"/>
      <c r="UTA402" s="56"/>
      <c r="UTB402" s="56"/>
      <c r="UTC402" s="56"/>
      <c r="UTD402" s="56"/>
      <c r="UTE402" s="56"/>
      <c r="UTF402" s="56"/>
      <c r="UTG402" s="56"/>
      <c r="UTH402" s="56"/>
      <c r="UTI402" s="56"/>
      <c r="UTJ402" s="56"/>
      <c r="UTK402" s="56"/>
      <c r="UTL402" s="56"/>
      <c r="UTM402" s="56"/>
      <c r="UTN402" s="56"/>
      <c r="UTO402" s="56"/>
      <c r="UTP402" s="56"/>
      <c r="UTQ402" s="56"/>
      <c r="UTR402" s="56"/>
      <c r="UTS402" s="56"/>
      <c r="UTT402" s="56"/>
      <c r="UTU402" s="56"/>
      <c r="UTV402" s="56"/>
      <c r="UTW402" s="56"/>
      <c r="UTX402" s="56"/>
      <c r="UTY402" s="56"/>
      <c r="UTZ402" s="56"/>
      <c r="UUA402" s="56"/>
      <c r="UUB402" s="56"/>
      <c r="UUC402" s="56"/>
      <c r="UUD402" s="56"/>
      <c r="UUE402" s="56"/>
      <c r="UUF402" s="56"/>
      <c r="UUG402" s="56"/>
      <c r="UUH402" s="56"/>
      <c r="UUI402" s="56"/>
      <c r="UUJ402" s="56"/>
      <c r="UUK402" s="56"/>
      <c r="UUL402" s="56"/>
      <c r="UUM402" s="56"/>
      <c r="UUN402" s="56"/>
      <c r="UUO402" s="56"/>
      <c r="UUP402" s="56"/>
      <c r="UUQ402" s="56"/>
      <c r="UUR402" s="56"/>
      <c r="UUS402" s="56"/>
      <c r="UUT402" s="56"/>
      <c r="UUU402" s="56"/>
      <c r="UUV402" s="56"/>
      <c r="UUW402" s="56"/>
      <c r="UUX402" s="56"/>
      <c r="UUY402" s="56"/>
      <c r="UUZ402" s="56"/>
      <c r="UVA402" s="56"/>
      <c r="UVB402" s="56"/>
      <c r="UVC402" s="56"/>
      <c r="UVD402" s="56"/>
      <c r="UVE402" s="56"/>
      <c r="UVF402" s="56"/>
      <c r="UVG402" s="56"/>
      <c r="UVH402" s="56"/>
      <c r="UVI402" s="56"/>
      <c r="UVJ402" s="56"/>
      <c r="UVK402" s="56"/>
      <c r="UVL402" s="56"/>
      <c r="UVM402" s="56"/>
      <c r="UVN402" s="56"/>
      <c r="UVO402" s="56"/>
      <c r="UVP402" s="56"/>
      <c r="UVQ402" s="56"/>
      <c r="UVR402" s="56"/>
      <c r="UVS402" s="56"/>
      <c r="UVT402" s="56"/>
      <c r="UVU402" s="56"/>
      <c r="UVV402" s="56"/>
      <c r="UVW402" s="56"/>
      <c r="UVX402" s="56"/>
      <c r="UVY402" s="56"/>
      <c r="UVZ402" s="56"/>
      <c r="UWA402" s="56"/>
      <c r="UWB402" s="56"/>
      <c r="UWC402" s="56"/>
      <c r="UWD402" s="56"/>
      <c r="UWE402" s="56"/>
      <c r="UWF402" s="56"/>
      <c r="UWG402" s="56"/>
      <c r="UWH402" s="56"/>
      <c r="UWI402" s="56"/>
      <c r="UWJ402" s="56"/>
      <c r="UWK402" s="56"/>
      <c r="UWL402" s="56"/>
      <c r="UWM402" s="56"/>
      <c r="UWN402" s="56"/>
      <c r="UWO402" s="56"/>
      <c r="UWP402" s="56"/>
      <c r="UWQ402" s="56"/>
      <c r="UWR402" s="56"/>
      <c r="UWS402" s="56"/>
      <c r="UWT402" s="56"/>
      <c r="UWU402" s="56"/>
      <c r="UWV402" s="56"/>
      <c r="UWW402" s="56"/>
      <c r="UWX402" s="56"/>
      <c r="UWY402" s="56"/>
      <c r="UWZ402" s="56"/>
      <c r="UXA402" s="56"/>
      <c r="UXB402" s="56"/>
      <c r="UXC402" s="56"/>
      <c r="UXD402" s="56"/>
      <c r="UXE402" s="56"/>
      <c r="UXF402" s="56"/>
      <c r="UXG402" s="56"/>
      <c r="UXH402" s="56"/>
      <c r="UXI402" s="56"/>
      <c r="UXJ402" s="56"/>
      <c r="UXK402" s="56"/>
      <c r="UXL402" s="56"/>
      <c r="UXM402" s="56"/>
      <c r="UXN402" s="56"/>
      <c r="UXO402" s="56"/>
      <c r="UXP402" s="56"/>
      <c r="UXQ402" s="56"/>
      <c r="UXR402" s="56"/>
      <c r="UXS402" s="56"/>
      <c r="UXT402" s="56"/>
      <c r="UXU402" s="56"/>
      <c r="UXV402" s="56"/>
      <c r="UXW402" s="56"/>
      <c r="UXX402" s="56"/>
      <c r="UXY402" s="56"/>
      <c r="UXZ402" s="56"/>
      <c r="UYA402" s="56"/>
      <c r="UYB402" s="56"/>
      <c r="UYC402" s="56"/>
      <c r="UYD402" s="56"/>
      <c r="UYE402" s="56"/>
      <c r="UYF402" s="56"/>
      <c r="UYG402" s="56"/>
      <c r="UYH402" s="56"/>
      <c r="UYI402" s="56"/>
      <c r="UYJ402" s="56"/>
      <c r="UYK402" s="56"/>
      <c r="UYL402" s="56"/>
      <c r="UYM402" s="56"/>
      <c r="UYN402" s="56"/>
      <c r="UYO402" s="56"/>
      <c r="UYP402" s="56"/>
      <c r="UYQ402" s="56"/>
      <c r="UYR402" s="56"/>
      <c r="UYS402" s="56"/>
      <c r="UYT402" s="56"/>
      <c r="UYU402" s="56"/>
      <c r="UYV402" s="56"/>
      <c r="UYW402" s="56"/>
      <c r="UYX402" s="56"/>
      <c r="UYY402" s="56"/>
      <c r="UYZ402" s="56"/>
      <c r="UZA402" s="56"/>
      <c r="UZB402" s="56"/>
      <c r="UZC402" s="56"/>
      <c r="UZD402" s="56"/>
      <c r="UZE402" s="56"/>
      <c r="UZF402" s="56"/>
      <c r="UZG402" s="56"/>
      <c r="UZH402" s="56"/>
      <c r="UZI402" s="56"/>
      <c r="UZJ402" s="56"/>
      <c r="UZK402" s="56"/>
      <c r="UZL402" s="56"/>
      <c r="UZM402" s="56"/>
      <c r="UZN402" s="56"/>
      <c r="UZO402" s="56"/>
      <c r="UZP402" s="56"/>
      <c r="UZQ402" s="56"/>
      <c r="UZR402" s="56"/>
      <c r="UZS402" s="56"/>
      <c r="UZT402" s="56"/>
      <c r="UZU402" s="56"/>
      <c r="UZV402" s="56"/>
      <c r="UZW402" s="56"/>
      <c r="UZX402" s="56"/>
      <c r="UZY402" s="56"/>
      <c r="UZZ402" s="56"/>
      <c r="VAA402" s="56"/>
      <c r="VAB402" s="56"/>
      <c r="VAC402" s="56"/>
      <c r="VAD402" s="56"/>
      <c r="VAE402" s="56"/>
      <c r="VAF402" s="56"/>
      <c r="VAG402" s="56"/>
      <c r="VAH402" s="56"/>
      <c r="VAI402" s="56"/>
      <c r="VAJ402" s="56"/>
      <c r="VAK402" s="56"/>
      <c r="VAL402" s="56"/>
      <c r="VAM402" s="56"/>
      <c r="VAN402" s="56"/>
      <c r="VAO402" s="56"/>
      <c r="VAP402" s="56"/>
      <c r="VAQ402" s="56"/>
      <c r="VAR402" s="56"/>
      <c r="VAS402" s="56"/>
      <c r="VAT402" s="56"/>
      <c r="VAU402" s="56"/>
      <c r="VAV402" s="56"/>
      <c r="VAW402" s="56"/>
      <c r="VAX402" s="56"/>
      <c r="VAY402" s="56"/>
      <c r="VAZ402" s="56"/>
      <c r="VBA402" s="56"/>
      <c r="VBB402" s="56"/>
      <c r="VBC402" s="56"/>
      <c r="VBD402" s="56"/>
      <c r="VBE402" s="56"/>
      <c r="VBF402" s="56"/>
      <c r="VBG402" s="56"/>
      <c r="VBH402" s="56"/>
      <c r="VBI402" s="56"/>
      <c r="VBJ402" s="56"/>
      <c r="VBK402" s="56"/>
      <c r="VBL402" s="56"/>
      <c r="VBM402" s="56"/>
      <c r="VBN402" s="56"/>
      <c r="VBO402" s="56"/>
      <c r="VBP402" s="56"/>
      <c r="VBQ402" s="56"/>
      <c r="VBR402" s="56"/>
      <c r="VBS402" s="56"/>
      <c r="VBT402" s="56"/>
      <c r="VBU402" s="56"/>
      <c r="VBV402" s="56"/>
      <c r="VBW402" s="56"/>
      <c r="VBX402" s="56"/>
      <c r="VBY402" s="56"/>
      <c r="VBZ402" s="56"/>
      <c r="VCA402" s="56"/>
      <c r="VCB402" s="56"/>
      <c r="VCC402" s="56"/>
      <c r="VCD402" s="56"/>
      <c r="VCE402" s="56"/>
      <c r="VCF402" s="56"/>
      <c r="VCG402" s="56"/>
      <c r="VCH402" s="56"/>
      <c r="VCI402" s="56"/>
      <c r="VCJ402" s="56"/>
      <c r="VCK402" s="56"/>
      <c r="VCL402" s="56"/>
      <c r="VCM402" s="56"/>
      <c r="VCN402" s="56"/>
      <c r="VCO402" s="56"/>
      <c r="VCP402" s="56"/>
      <c r="VCQ402" s="56"/>
      <c r="VCR402" s="56"/>
      <c r="VCS402" s="56"/>
      <c r="VCT402" s="56"/>
      <c r="VCU402" s="56"/>
      <c r="VCV402" s="56"/>
      <c r="VCW402" s="56"/>
      <c r="VCX402" s="56"/>
      <c r="VCY402" s="56"/>
      <c r="VCZ402" s="56"/>
      <c r="VDA402" s="56"/>
      <c r="VDB402" s="56"/>
      <c r="VDC402" s="56"/>
      <c r="VDD402" s="56"/>
      <c r="VDE402" s="56"/>
      <c r="VDF402" s="56"/>
      <c r="VDG402" s="56"/>
      <c r="VDH402" s="56"/>
      <c r="VDI402" s="56"/>
      <c r="VDJ402" s="56"/>
      <c r="VDK402" s="56"/>
      <c r="VDL402" s="56"/>
      <c r="VDM402" s="56"/>
      <c r="VDN402" s="56"/>
      <c r="VDO402" s="56"/>
      <c r="VDP402" s="56"/>
      <c r="VDQ402" s="56"/>
      <c r="VDR402" s="56"/>
      <c r="VDS402" s="56"/>
      <c r="VDT402" s="56"/>
      <c r="VDU402" s="56"/>
      <c r="VDV402" s="56"/>
      <c r="VDW402" s="56"/>
      <c r="VDX402" s="56"/>
      <c r="VDY402" s="56"/>
      <c r="VDZ402" s="56"/>
      <c r="VEA402" s="56"/>
      <c r="VEB402" s="56"/>
      <c r="VEC402" s="56"/>
      <c r="VED402" s="56"/>
      <c r="VEE402" s="56"/>
      <c r="VEF402" s="56"/>
      <c r="VEG402" s="56"/>
      <c r="VEH402" s="56"/>
      <c r="VEI402" s="56"/>
      <c r="VEJ402" s="56"/>
      <c r="VEK402" s="56"/>
      <c r="VEL402" s="56"/>
      <c r="VEM402" s="56"/>
      <c r="VEN402" s="56"/>
      <c r="VEO402" s="56"/>
      <c r="VEP402" s="56"/>
      <c r="VEQ402" s="56"/>
      <c r="VER402" s="56"/>
      <c r="VES402" s="56"/>
      <c r="VET402" s="56"/>
      <c r="VEU402" s="56"/>
      <c r="VEV402" s="56"/>
      <c r="VEW402" s="56"/>
      <c r="VEX402" s="56"/>
      <c r="VEY402" s="56"/>
      <c r="VEZ402" s="56"/>
      <c r="VFA402" s="56"/>
      <c r="VFB402" s="56"/>
      <c r="VFC402" s="56"/>
      <c r="VFD402" s="56"/>
      <c r="VFE402" s="56"/>
      <c r="VFF402" s="56"/>
      <c r="VFG402" s="56"/>
      <c r="VFH402" s="56"/>
      <c r="VFI402" s="56"/>
      <c r="VFJ402" s="56"/>
      <c r="VFK402" s="56"/>
      <c r="VFL402" s="56"/>
      <c r="VFM402" s="56"/>
      <c r="VFN402" s="56"/>
      <c r="VFO402" s="56"/>
      <c r="VFP402" s="56"/>
      <c r="VFQ402" s="56"/>
      <c r="VFR402" s="56"/>
      <c r="VFS402" s="56"/>
      <c r="VFT402" s="56"/>
      <c r="VFU402" s="56"/>
      <c r="VFV402" s="56"/>
      <c r="VFW402" s="56"/>
      <c r="VFX402" s="56"/>
      <c r="VFY402" s="56"/>
      <c r="VFZ402" s="56"/>
      <c r="VGA402" s="56"/>
      <c r="VGB402" s="56"/>
      <c r="VGC402" s="56"/>
      <c r="VGD402" s="56"/>
      <c r="VGE402" s="56"/>
      <c r="VGF402" s="56"/>
      <c r="VGG402" s="56"/>
      <c r="VGH402" s="56"/>
      <c r="VGI402" s="56"/>
      <c r="VGJ402" s="56"/>
      <c r="VGK402" s="56"/>
      <c r="VGL402" s="56"/>
      <c r="VGM402" s="56"/>
      <c r="VGN402" s="56"/>
      <c r="VGO402" s="56"/>
      <c r="VGP402" s="56"/>
      <c r="VGQ402" s="56"/>
      <c r="VGR402" s="56"/>
      <c r="VGS402" s="56"/>
      <c r="VGT402" s="56"/>
      <c r="VGU402" s="56"/>
      <c r="VGV402" s="56"/>
      <c r="VGW402" s="56"/>
      <c r="VGX402" s="56"/>
      <c r="VGY402" s="56"/>
      <c r="VGZ402" s="56"/>
      <c r="VHA402" s="56"/>
      <c r="VHB402" s="56"/>
      <c r="VHC402" s="56"/>
      <c r="VHD402" s="56"/>
      <c r="VHE402" s="56"/>
      <c r="VHF402" s="56"/>
      <c r="VHG402" s="56"/>
      <c r="VHH402" s="56"/>
      <c r="VHI402" s="56"/>
      <c r="VHJ402" s="56"/>
      <c r="VHK402" s="56"/>
      <c r="VHL402" s="56"/>
      <c r="VHM402" s="56"/>
      <c r="VHN402" s="56"/>
      <c r="VHO402" s="56"/>
      <c r="VHP402" s="56"/>
      <c r="VHQ402" s="56"/>
      <c r="VHR402" s="56"/>
      <c r="VHS402" s="56"/>
      <c r="VHT402" s="56"/>
      <c r="VHU402" s="56"/>
      <c r="VHV402" s="56"/>
      <c r="VHW402" s="56"/>
      <c r="VHX402" s="56"/>
      <c r="VHY402" s="56"/>
      <c r="VHZ402" s="56"/>
      <c r="VIA402" s="56"/>
      <c r="VIB402" s="56"/>
      <c r="VIC402" s="56"/>
      <c r="VID402" s="56"/>
      <c r="VIE402" s="56"/>
      <c r="VIF402" s="56"/>
      <c r="VIG402" s="56"/>
      <c r="VIH402" s="56"/>
      <c r="VII402" s="56"/>
      <c r="VIJ402" s="56"/>
      <c r="VIK402" s="56"/>
      <c r="VIL402" s="56"/>
      <c r="VIM402" s="56"/>
      <c r="VIN402" s="56"/>
      <c r="VIO402" s="56"/>
      <c r="VIP402" s="56"/>
      <c r="VIQ402" s="56"/>
      <c r="VIR402" s="56"/>
      <c r="VIS402" s="56"/>
      <c r="VIT402" s="56"/>
      <c r="VIU402" s="56"/>
      <c r="VIV402" s="56"/>
      <c r="VIW402" s="56"/>
      <c r="VIX402" s="56"/>
      <c r="VIY402" s="56"/>
      <c r="VIZ402" s="56"/>
      <c r="VJA402" s="56"/>
      <c r="VJB402" s="56"/>
      <c r="VJC402" s="56"/>
      <c r="VJD402" s="56"/>
      <c r="VJE402" s="56"/>
      <c r="VJF402" s="56"/>
      <c r="VJG402" s="56"/>
      <c r="VJH402" s="56"/>
      <c r="VJI402" s="56"/>
      <c r="VJJ402" s="56"/>
      <c r="VJK402" s="56"/>
      <c r="VJL402" s="56"/>
      <c r="VJM402" s="56"/>
      <c r="VJN402" s="56"/>
      <c r="VJO402" s="56"/>
      <c r="VJP402" s="56"/>
      <c r="VJQ402" s="56"/>
      <c r="VJR402" s="56"/>
      <c r="VJS402" s="56"/>
      <c r="VJT402" s="56"/>
      <c r="VJU402" s="56"/>
      <c r="VJV402" s="56"/>
      <c r="VJW402" s="56"/>
      <c r="VJX402" s="56"/>
      <c r="VJY402" s="56"/>
      <c r="VJZ402" s="56"/>
      <c r="VKA402" s="56"/>
      <c r="VKB402" s="56"/>
      <c r="VKC402" s="56"/>
      <c r="VKD402" s="56"/>
      <c r="VKE402" s="56"/>
      <c r="VKF402" s="56"/>
      <c r="VKG402" s="56"/>
      <c r="VKH402" s="56"/>
      <c r="VKI402" s="56"/>
      <c r="VKJ402" s="56"/>
      <c r="VKK402" s="56"/>
      <c r="VKL402" s="56"/>
      <c r="VKM402" s="56"/>
      <c r="VKN402" s="56"/>
      <c r="VKO402" s="56"/>
      <c r="VKP402" s="56"/>
      <c r="VKQ402" s="56"/>
      <c r="VKR402" s="56"/>
      <c r="VKS402" s="56"/>
      <c r="VKT402" s="56"/>
      <c r="VKU402" s="56"/>
      <c r="VKV402" s="56"/>
      <c r="VKW402" s="56"/>
      <c r="VKX402" s="56"/>
      <c r="VKY402" s="56"/>
      <c r="VKZ402" s="56"/>
      <c r="VLA402" s="56"/>
      <c r="VLB402" s="56"/>
      <c r="VLC402" s="56"/>
      <c r="VLD402" s="56"/>
      <c r="VLE402" s="56"/>
      <c r="VLF402" s="56"/>
      <c r="VLG402" s="56"/>
      <c r="VLH402" s="56"/>
      <c r="VLI402" s="56"/>
      <c r="VLJ402" s="56"/>
      <c r="VLK402" s="56"/>
      <c r="VLL402" s="56"/>
      <c r="VLM402" s="56"/>
      <c r="VLN402" s="56"/>
      <c r="VLO402" s="56"/>
      <c r="VLP402" s="56"/>
      <c r="VLQ402" s="56"/>
      <c r="VLR402" s="56"/>
      <c r="VLS402" s="56"/>
      <c r="VLT402" s="56"/>
      <c r="VLU402" s="56"/>
      <c r="VLV402" s="56"/>
      <c r="VLW402" s="56"/>
      <c r="VLX402" s="56"/>
      <c r="VLY402" s="56"/>
      <c r="VLZ402" s="56"/>
      <c r="VMA402" s="56"/>
      <c r="VMB402" s="56"/>
      <c r="VMC402" s="56"/>
      <c r="VMD402" s="56"/>
      <c r="VME402" s="56"/>
      <c r="VMF402" s="56"/>
      <c r="VMG402" s="56"/>
      <c r="VMH402" s="56"/>
      <c r="VMI402" s="56"/>
      <c r="VMJ402" s="56"/>
      <c r="VMK402" s="56"/>
      <c r="VML402" s="56"/>
      <c r="VMM402" s="56"/>
      <c r="VMN402" s="56"/>
      <c r="VMO402" s="56"/>
      <c r="VMP402" s="56"/>
      <c r="VMQ402" s="56"/>
      <c r="VMR402" s="56"/>
      <c r="VMS402" s="56"/>
      <c r="VMT402" s="56"/>
      <c r="VMU402" s="56"/>
      <c r="VMV402" s="56"/>
      <c r="VMW402" s="56"/>
      <c r="VMX402" s="56"/>
      <c r="VMY402" s="56"/>
      <c r="VMZ402" s="56"/>
      <c r="VNA402" s="56"/>
      <c r="VNB402" s="56"/>
      <c r="VNC402" s="56"/>
      <c r="VND402" s="56"/>
      <c r="VNE402" s="56"/>
      <c r="VNF402" s="56"/>
      <c r="VNG402" s="56"/>
      <c r="VNH402" s="56"/>
      <c r="VNI402" s="56"/>
      <c r="VNJ402" s="56"/>
      <c r="VNK402" s="56"/>
      <c r="VNL402" s="56"/>
      <c r="VNM402" s="56"/>
      <c r="VNN402" s="56"/>
      <c r="VNO402" s="56"/>
      <c r="VNP402" s="56"/>
      <c r="VNQ402" s="56"/>
      <c r="VNR402" s="56"/>
      <c r="VNS402" s="56"/>
      <c r="VNT402" s="56"/>
      <c r="VNU402" s="56"/>
      <c r="VNV402" s="56"/>
      <c r="VNW402" s="56"/>
      <c r="VNX402" s="56"/>
      <c r="VNY402" s="56"/>
      <c r="VNZ402" s="56"/>
      <c r="VOA402" s="56"/>
      <c r="VOB402" s="56"/>
      <c r="VOC402" s="56"/>
      <c r="VOD402" s="56"/>
      <c r="VOE402" s="56"/>
      <c r="VOF402" s="56"/>
      <c r="VOG402" s="56"/>
      <c r="VOH402" s="56"/>
      <c r="VOI402" s="56"/>
      <c r="VOJ402" s="56"/>
      <c r="VOK402" s="56"/>
      <c r="VOL402" s="56"/>
      <c r="VOM402" s="56"/>
      <c r="VON402" s="56"/>
      <c r="VOO402" s="56"/>
      <c r="VOP402" s="56"/>
      <c r="VOQ402" s="56"/>
      <c r="VOR402" s="56"/>
      <c r="VOS402" s="56"/>
      <c r="VOT402" s="56"/>
      <c r="VOU402" s="56"/>
      <c r="VOV402" s="56"/>
      <c r="VOW402" s="56"/>
      <c r="VOX402" s="56"/>
      <c r="VOY402" s="56"/>
      <c r="VOZ402" s="56"/>
      <c r="VPA402" s="56"/>
      <c r="VPB402" s="56"/>
      <c r="VPC402" s="56"/>
      <c r="VPD402" s="56"/>
      <c r="VPE402" s="56"/>
      <c r="VPF402" s="56"/>
      <c r="VPG402" s="56"/>
      <c r="VPH402" s="56"/>
      <c r="VPI402" s="56"/>
      <c r="VPJ402" s="56"/>
      <c r="VPK402" s="56"/>
      <c r="VPL402" s="56"/>
      <c r="VPM402" s="56"/>
      <c r="VPN402" s="56"/>
      <c r="VPO402" s="56"/>
      <c r="VPP402" s="56"/>
      <c r="VPQ402" s="56"/>
      <c r="VPR402" s="56"/>
      <c r="VPS402" s="56"/>
      <c r="VPT402" s="56"/>
      <c r="VPU402" s="56"/>
      <c r="VPV402" s="56"/>
      <c r="VPW402" s="56"/>
      <c r="VPX402" s="56"/>
      <c r="VPY402" s="56"/>
      <c r="VPZ402" s="56"/>
      <c r="VQA402" s="56"/>
      <c r="VQB402" s="56"/>
      <c r="VQC402" s="56"/>
      <c r="VQD402" s="56"/>
      <c r="VQE402" s="56"/>
      <c r="VQF402" s="56"/>
      <c r="VQG402" s="56"/>
      <c r="VQH402" s="56"/>
      <c r="VQI402" s="56"/>
      <c r="VQJ402" s="56"/>
      <c r="VQK402" s="56"/>
      <c r="VQL402" s="56"/>
      <c r="VQM402" s="56"/>
      <c r="VQN402" s="56"/>
      <c r="VQO402" s="56"/>
      <c r="VQP402" s="56"/>
      <c r="VQQ402" s="56"/>
      <c r="VQR402" s="56"/>
      <c r="VQS402" s="56"/>
      <c r="VQT402" s="56"/>
      <c r="VQU402" s="56"/>
      <c r="VQV402" s="56"/>
      <c r="VQW402" s="56"/>
      <c r="VQX402" s="56"/>
      <c r="VQY402" s="56"/>
      <c r="VQZ402" s="56"/>
      <c r="VRA402" s="56"/>
      <c r="VRB402" s="56"/>
      <c r="VRC402" s="56"/>
      <c r="VRD402" s="56"/>
      <c r="VRE402" s="56"/>
      <c r="VRF402" s="56"/>
      <c r="VRG402" s="56"/>
      <c r="VRH402" s="56"/>
      <c r="VRI402" s="56"/>
      <c r="VRJ402" s="56"/>
      <c r="VRK402" s="56"/>
      <c r="VRL402" s="56"/>
      <c r="VRM402" s="56"/>
      <c r="VRN402" s="56"/>
      <c r="VRO402" s="56"/>
      <c r="VRP402" s="56"/>
      <c r="VRQ402" s="56"/>
      <c r="VRR402" s="56"/>
      <c r="VRS402" s="56"/>
      <c r="VRT402" s="56"/>
      <c r="VRU402" s="56"/>
      <c r="VRV402" s="56"/>
      <c r="VRW402" s="56"/>
      <c r="VRX402" s="56"/>
      <c r="VRY402" s="56"/>
      <c r="VRZ402" s="56"/>
      <c r="VSA402" s="56"/>
      <c r="VSB402" s="56"/>
      <c r="VSC402" s="56"/>
      <c r="VSD402" s="56"/>
      <c r="VSE402" s="56"/>
      <c r="VSF402" s="56"/>
      <c r="VSG402" s="56"/>
      <c r="VSH402" s="56"/>
      <c r="VSI402" s="56"/>
      <c r="VSJ402" s="56"/>
      <c r="VSK402" s="56"/>
      <c r="VSL402" s="56"/>
      <c r="VSM402" s="56"/>
      <c r="VSN402" s="56"/>
      <c r="VSO402" s="56"/>
      <c r="VSP402" s="56"/>
      <c r="VSQ402" s="56"/>
      <c r="VSR402" s="56"/>
      <c r="VSS402" s="56"/>
      <c r="VST402" s="56"/>
      <c r="VSU402" s="56"/>
      <c r="VSV402" s="56"/>
      <c r="VSW402" s="56"/>
      <c r="VSX402" s="56"/>
      <c r="VSY402" s="56"/>
      <c r="VSZ402" s="56"/>
      <c r="VTA402" s="56"/>
      <c r="VTB402" s="56"/>
      <c r="VTC402" s="56"/>
      <c r="VTD402" s="56"/>
      <c r="VTE402" s="56"/>
      <c r="VTF402" s="56"/>
      <c r="VTG402" s="56"/>
      <c r="VTH402" s="56"/>
      <c r="VTI402" s="56"/>
      <c r="VTJ402" s="56"/>
      <c r="VTK402" s="56"/>
      <c r="VTL402" s="56"/>
      <c r="VTM402" s="56"/>
      <c r="VTN402" s="56"/>
      <c r="VTO402" s="56"/>
      <c r="VTP402" s="56"/>
      <c r="VTQ402" s="56"/>
      <c r="VTR402" s="56"/>
      <c r="VTS402" s="56"/>
      <c r="VTT402" s="56"/>
      <c r="VTU402" s="56"/>
      <c r="VTV402" s="56"/>
      <c r="VTW402" s="56"/>
      <c r="VTX402" s="56"/>
      <c r="VTY402" s="56"/>
      <c r="VTZ402" s="56"/>
      <c r="VUA402" s="56"/>
      <c r="VUB402" s="56"/>
      <c r="VUC402" s="56"/>
      <c r="VUD402" s="56"/>
      <c r="VUE402" s="56"/>
      <c r="VUF402" s="56"/>
      <c r="VUG402" s="56"/>
      <c r="VUH402" s="56"/>
      <c r="VUI402" s="56"/>
      <c r="VUJ402" s="56"/>
      <c r="VUK402" s="56"/>
      <c r="VUL402" s="56"/>
      <c r="VUM402" s="56"/>
      <c r="VUN402" s="56"/>
      <c r="VUO402" s="56"/>
      <c r="VUP402" s="56"/>
      <c r="VUQ402" s="56"/>
      <c r="VUR402" s="56"/>
      <c r="VUS402" s="56"/>
      <c r="VUT402" s="56"/>
      <c r="VUU402" s="56"/>
      <c r="VUV402" s="56"/>
      <c r="VUW402" s="56"/>
      <c r="VUX402" s="56"/>
      <c r="VUY402" s="56"/>
      <c r="VUZ402" s="56"/>
      <c r="VVA402" s="56"/>
      <c r="VVB402" s="56"/>
      <c r="VVC402" s="56"/>
      <c r="VVD402" s="56"/>
      <c r="VVE402" s="56"/>
      <c r="VVF402" s="56"/>
      <c r="VVG402" s="56"/>
      <c r="VVH402" s="56"/>
      <c r="VVI402" s="56"/>
      <c r="VVJ402" s="56"/>
      <c r="VVK402" s="56"/>
      <c r="VVL402" s="56"/>
      <c r="VVM402" s="56"/>
      <c r="VVN402" s="56"/>
      <c r="VVO402" s="56"/>
      <c r="VVP402" s="56"/>
      <c r="VVQ402" s="56"/>
      <c r="VVR402" s="56"/>
      <c r="VVS402" s="56"/>
      <c r="VVT402" s="56"/>
      <c r="VVU402" s="56"/>
      <c r="VVV402" s="56"/>
      <c r="VVW402" s="56"/>
      <c r="VVX402" s="56"/>
      <c r="VVY402" s="56"/>
      <c r="VVZ402" s="56"/>
      <c r="VWA402" s="56"/>
      <c r="VWB402" s="56"/>
      <c r="VWC402" s="56"/>
      <c r="VWD402" s="56"/>
      <c r="VWE402" s="56"/>
      <c r="VWF402" s="56"/>
      <c r="VWG402" s="56"/>
      <c r="VWH402" s="56"/>
      <c r="VWI402" s="56"/>
      <c r="VWJ402" s="56"/>
      <c r="VWK402" s="56"/>
      <c r="VWL402" s="56"/>
      <c r="VWM402" s="56"/>
      <c r="VWN402" s="56"/>
      <c r="VWO402" s="56"/>
      <c r="VWP402" s="56"/>
      <c r="VWQ402" s="56"/>
      <c r="VWR402" s="56"/>
      <c r="VWS402" s="56"/>
      <c r="VWT402" s="56"/>
      <c r="VWU402" s="56"/>
      <c r="VWV402" s="56"/>
      <c r="VWW402" s="56"/>
      <c r="VWX402" s="56"/>
      <c r="VWY402" s="56"/>
      <c r="VWZ402" s="56"/>
      <c r="VXA402" s="56"/>
      <c r="VXB402" s="56"/>
      <c r="VXC402" s="56"/>
      <c r="VXD402" s="56"/>
      <c r="VXE402" s="56"/>
      <c r="VXF402" s="56"/>
      <c r="VXG402" s="56"/>
      <c r="VXH402" s="56"/>
      <c r="VXI402" s="56"/>
      <c r="VXJ402" s="56"/>
      <c r="VXK402" s="56"/>
      <c r="VXL402" s="56"/>
      <c r="VXM402" s="56"/>
      <c r="VXN402" s="56"/>
      <c r="VXO402" s="56"/>
      <c r="VXP402" s="56"/>
      <c r="VXQ402" s="56"/>
      <c r="VXR402" s="56"/>
      <c r="VXS402" s="56"/>
      <c r="VXT402" s="56"/>
      <c r="VXU402" s="56"/>
      <c r="VXV402" s="56"/>
      <c r="VXW402" s="56"/>
      <c r="VXX402" s="56"/>
      <c r="VXY402" s="56"/>
      <c r="VXZ402" s="56"/>
      <c r="VYA402" s="56"/>
      <c r="VYB402" s="56"/>
      <c r="VYC402" s="56"/>
      <c r="VYD402" s="56"/>
      <c r="VYE402" s="56"/>
      <c r="VYF402" s="56"/>
      <c r="VYG402" s="56"/>
      <c r="VYH402" s="56"/>
      <c r="VYI402" s="56"/>
      <c r="VYJ402" s="56"/>
      <c r="VYK402" s="56"/>
      <c r="VYL402" s="56"/>
      <c r="VYM402" s="56"/>
      <c r="VYN402" s="56"/>
      <c r="VYO402" s="56"/>
      <c r="VYP402" s="56"/>
      <c r="VYQ402" s="56"/>
      <c r="VYR402" s="56"/>
      <c r="VYS402" s="56"/>
      <c r="VYT402" s="56"/>
      <c r="VYU402" s="56"/>
      <c r="VYV402" s="56"/>
      <c r="VYW402" s="56"/>
      <c r="VYX402" s="56"/>
      <c r="VYY402" s="56"/>
      <c r="VYZ402" s="56"/>
      <c r="VZA402" s="56"/>
      <c r="VZB402" s="56"/>
      <c r="VZC402" s="56"/>
      <c r="VZD402" s="56"/>
      <c r="VZE402" s="56"/>
      <c r="VZF402" s="56"/>
      <c r="VZG402" s="56"/>
      <c r="VZH402" s="56"/>
      <c r="VZI402" s="56"/>
      <c r="VZJ402" s="56"/>
      <c r="VZK402" s="56"/>
      <c r="VZL402" s="56"/>
      <c r="VZM402" s="56"/>
      <c r="VZN402" s="56"/>
      <c r="VZO402" s="56"/>
      <c r="VZP402" s="56"/>
      <c r="VZQ402" s="56"/>
      <c r="VZR402" s="56"/>
      <c r="VZS402" s="56"/>
      <c r="VZT402" s="56"/>
      <c r="VZU402" s="56"/>
      <c r="VZV402" s="56"/>
      <c r="VZW402" s="56"/>
      <c r="VZX402" s="56"/>
      <c r="VZY402" s="56"/>
      <c r="VZZ402" s="56"/>
      <c r="WAA402" s="56"/>
      <c r="WAB402" s="56"/>
      <c r="WAC402" s="56"/>
      <c r="WAD402" s="56"/>
      <c r="WAE402" s="56"/>
      <c r="WAF402" s="56"/>
      <c r="WAG402" s="56"/>
      <c r="WAH402" s="56"/>
      <c r="WAI402" s="56"/>
      <c r="WAJ402" s="56"/>
      <c r="WAK402" s="56"/>
      <c r="WAL402" s="56"/>
      <c r="WAM402" s="56"/>
      <c r="WAN402" s="56"/>
      <c r="WAO402" s="56"/>
      <c r="WAP402" s="56"/>
      <c r="WAQ402" s="56"/>
      <c r="WAR402" s="56"/>
      <c r="WAS402" s="56"/>
      <c r="WAT402" s="56"/>
      <c r="WAU402" s="56"/>
      <c r="WAV402" s="56"/>
      <c r="WAW402" s="56"/>
      <c r="WAX402" s="56"/>
      <c r="WAY402" s="56"/>
      <c r="WAZ402" s="56"/>
      <c r="WBA402" s="56"/>
      <c r="WBB402" s="56"/>
      <c r="WBC402" s="56"/>
      <c r="WBD402" s="56"/>
      <c r="WBE402" s="56"/>
      <c r="WBF402" s="56"/>
      <c r="WBG402" s="56"/>
      <c r="WBH402" s="56"/>
      <c r="WBI402" s="56"/>
      <c r="WBJ402" s="56"/>
      <c r="WBK402" s="56"/>
      <c r="WBL402" s="56"/>
      <c r="WBM402" s="56"/>
      <c r="WBN402" s="56"/>
      <c r="WBO402" s="56"/>
      <c r="WBP402" s="56"/>
      <c r="WBQ402" s="56"/>
      <c r="WBR402" s="56"/>
      <c r="WBS402" s="56"/>
      <c r="WBT402" s="56"/>
      <c r="WBU402" s="56"/>
      <c r="WBV402" s="56"/>
      <c r="WBW402" s="56"/>
      <c r="WBX402" s="56"/>
      <c r="WBY402" s="56"/>
      <c r="WBZ402" s="56"/>
      <c r="WCA402" s="56"/>
      <c r="WCB402" s="56"/>
      <c r="WCC402" s="56"/>
      <c r="WCD402" s="56"/>
      <c r="WCE402" s="56"/>
      <c r="WCF402" s="56"/>
      <c r="WCG402" s="56"/>
      <c r="WCH402" s="56"/>
      <c r="WCI402" s="56"/>
      <c r="WCJ402" s="56"/>
      <c r="WCK402" s="56"/>
      <c r="WCL402" s="56"/>
      <c r="WCM402" s="56"/>
      <c r="WCN402" s="56"/>
      <c r="WCO402" s="56"/>
      <c r="WCP402" s="56"/>
      <c r="WCQ402" s="56"/>
      <c r="WCR402" s="56"/>
      <c r="WCS402" s="56"/>
      <c r="WCT402" s="56"/>
      <c r="WCU402" s="56"/>
      <c r="WCV402" s="56"/>
      <c r="WCW402" s="56"/>
      <c r="WCX402" s="56"/>
      <c r="WCY402" s="56"/>
      <c r="WCZ402" s="56"/>
      <c r="WDA402" s="56"/>
      <c r="WDB402" s="56"/>
      <c r="WDC402" s="56"/>
      <c r="WDD402" s="56"/>
      <c r="WDE402" s="56"/>
      <c r="WDF402" s="56"/>
      <c r="WDG402" s="56"/>
      <c r="WDH402" s="56"/>
      <c r="WDI402" s="56"/>
      <c r="WDJ402" s="56"/>
      <c r="WDK402" s="56"/>
      <c r="WDL402" s="56"/>
      <c r="WDM402" s="56"/>
      <c r="WDN402" s="56"/>
      <c r="WDO402" s="56"/>
      <c r="WDP402" s="56"/>
      <c r="WDQ402" s="56"/>
      <c r="WDR402" s="56"/>
      <c r="WDS402" s="56"/>
      <c r="WDT402" s="56"/>
      <c r="WDU402" s="56"/>
      <c r="WDV402" s="56"/>
      <c r="WDW402" s="56"/>
      <c r="WDX402" s="56"/>
      <c r="WDY402" s="56"/>
      <c r="WDZ402" s="56"/>
      <c r="WEA402" s="56"/>
      <c r="WEB402" s="56"/>
      <c r="WEC402" s="56"/>
      <c r="WED402" s="56"/>
      <c r="WEE402" s="56"/>
      <c r="WEF402" s="56"/>
      <c r="WEG402" s="56"/>
      <c r="WEH402" s="56"/>
      <c r="WEI402" s="56"/>
      <c r="WEJ402" s="56"/>
      <c r="WEK402" s="56"/>
      <c r="WEL402" s="56"/>
      <c r="WEM402" s="56"/>
      <c r="WEN402" s="56"/>
      <c r="WEO402" s="56"/>
      <c r="WEP402" s="56"/>
      <c r="WEQ402" s="56"/>
      <c r="WER402" s="56"/>
      <c r="WES402" s="56"/>
      <c r="WET402" s="56"/>
      <c r="WEU402" s="56"/>
      <c r="WEV402" s="56"/>
      <c r="WEW402" s="56"/>
      <c r="WEX402" s="56"/>
      <c r="WEY402" s="56"/>
      <c r="WEZ402" s="56"/>
      <c r="WFA402" s="56"/>
      <c r="WFB402" s="56"/>
      <c r="WFC402" s="56"/>
      <c r="WFD402" s="56"/>
      <c r="WFE402" s="56"/>
      <c r="WFF402" s="56"/>
      <c r="WFG402" s="56"/>
      <c r="WFH402" s="56"/>
      <c r="WFI402" s="56"/>
      <c r="WFJ402" s="56"/>
      <c r="WFK402" s="56"/>
      <c r="WFL402" s="56"/>
      <c r="WFM402" s="56"/>
      <c r="WFN402" s="56"/>
      <c r="WFO402" s="56"/>
      <c r="WFP402" s="56"/>
      <c r="WFQ402" s="56"/>
      <c r="WFR402" s="56"/>
      <c r="WFS402" s="56"/>
      <c r="WFT402" s="56"/>
      <c r="WFU402" s="56"/>
      <c r="WFV402" s="56"/>
      <c r="WFW402" s="56"/>
      <c r="WFX402" s="56"/>
      <c r="WFY402" s="56"/>
      <c r="WFZ402" s="56"/>
      <c r="WGA402" s="56"/>
      <c r="WGB402" s="56"/>
      <c r="WGC402" s="56"/>
      <c r="WGD402" s="56"/>
      <c r="WGE402" s="56"/>
      <c r="WGF402" s="56"/>
      <c r="WGG402" s="56"/>
      <c r="WGH402" s="56"/>
      <c r="WGI402" s="56"/>
      <c r="WGJ402" s="56"/>
      <c r="WGK402" s="56"/>
      <c r="WGL402" s="56"/>
      <c r="WGM402" s="56"/>
      <c r="WGN402" s="56"/>
      <c r="WGO402" s="56"/>
      <c r="WGP402" s="56"/>
      <c r="WGQ402" s="56"/>
      <c r="WGR402" s="56"/>
      <c r="WGS402" s="56"/>
      <c r="WGT402" s="56"/>
      <c r="WGU402" s="56"/>
      <c r="WGV402" s="56"/>
      <c r="WGW402" s="56"/>
      <c r="WGX402" s="56"/>
      <c r="WGY402" s="56"/>
      <c r="WGZ402" s="56"/>
      <c r="WHA402" s="56"/>
      <c r="WHB402" s="56"/>
      <c r="WHC402" s="56"/>
      <c r="WHD402" s="56"/>
      <c r="WHE402" s="56"/>
      <c r="WHF402" s="56"/>
      <c r="WHG402" s="56"/>
      <c r="WHH402" s="56"/>
      <c r="WHI402" s="56"/>
      <c r="WHJ402" s="56"/>
      <c r="WHK402" s="56"/>
      <c r="WHL402" s="56"/>
      <c r="WHM402" s="56"/>
      <c r="WHN402" s="56"/>
      <c r="WHO402" s="56"/>
      <c r="WHP402" s="56"/>
      <c r="WHQ402" s="56"/>
      <c r="WHR402" s="56"/>
      <c r="WHS402" s="56"/>
      <c r="WHT402" s="56"/>
      <c r="WHU402" s="56"/>
      <c r="WHV402" s="56"/>
      <c r="WHW402" s="56"/>
      <c r="WHX402" s="56"/>
      <c r="WHY402" s="56"/>
      <c r="WHZ402" s="56"/>
      <c r="WIA402" s="56"/>
      <c r="WIB402" s="56"/>
      <c r="WIC402" s="56"/>
      <c r="WID402" s="56"/>
      <c r="WIE402" s="56"/>
      <c r="WIF402" s="56"/>
      <c r="WIG402" s="56"/>
      <c r="WIH402" s="56"/>
      <c r="WII402" s="56"/>
      <c r="WIJ402" s="56"/>
      <c r="WIK402" s="56"/>
      <c r="WIL402" s="56"/>
      <c r="WIM402" s="56"/>
      <c r="WIN402" s="56"/>
      <c r="WIO402" s="56"/>
      <c r="WIP402" s="56"/>
      <c r="WIQ402" s="56"/>
      <c r="WIR402" s="56"/>
      <c r="WIS402" s="56"/>
      <c r="WIT402" s="56"/>
      <c r="WIU402" s="56"/>
      <c r="WIV402" s="56"/>
      <c r="WIW402" s="56"/>
      <c r="WIX402" s="56"/>
      <c r="WIY402" s="56"/>
      <c r="WIZ402" s="56"/>
      <c r="WJA402" s="56"/>
      <c r="WJB402" s="56"/>
      <c r="WJC402" s="56"/>
      <c r="WJD402" s="56"/>
      <c r="WJE402" s="56"/>
      <c r="WJF402" s="56"/>
      <c r="WJG402" s="56"/>
      <c r="WJH402" s="56"/>
      <c r="WJI402" s="56"/>
      <c r="WJJ402" s="56"/>
      <c r="WJK402" s="56"/>
      <c r="WJL402" s="56"/>
      <c r="WJM402" s="56"/>
      <c r="WJN402" s="56"/>
      <c r="WJO402" s="56"/>
      <c r="WJP402" s="56"/>
      <c r="WJQ402" s="56"/>
      <c r="WJR402" s="56"/>
      <c r="WJS402" s="56"/>
      <c r="WJT402" s="56"/>
      <c r="WJU402" s="56"/>
      <c r="WJV402" s="56"/>
      <c r="WJW402" s="56"/>
      <c r="WJX402" s="56"/>
      <c r="WJY402" s="56"/>
      <c r="WJZ402" s="56"/>
      <c r="WKA402" s="56"/>
      <c r="WKB402" s="56"/>
      <c r="WKC402" s="56"/>
      <c r="WKD402" s="56"/>
      <c r="WKE402" s="56"/>
      <c r="WKF402" s="56"/>
      <c r="WKG402" s="56"/>
      <c r="WKH402" s="56"/>
      <c r="WKI402" s="56"/>
      <c r="WKJ402" s="56"/>
      <c r="WKK402" s="56"/>
      <c r="WKL402" s="56"/>
      <c r="WKM402" s="56"/>
      <c r="WKN402" s="56"/>
      <c r="WKO402" s="56"/>
      <c r="WKP402" s="56"/>
      <c r="WKQ402" s="56"/>
      <c r="WKR402" s="56"/>
      <c r="WKS402" s="56"/>
      <c r="WKT402" s="56"/>
      <c r="WKU402" s="56"/>
      <c r="WKV402" s="56"/>
      <c r="WKW402" s="56"/>
      <c r="WKX402" s="56"/>
      <c r="WKY402" s="56"/>
      <c r="WKZ402" s="56"/>
      <c r="WLA402" s="56"/>
      <c r="WLB402" s="56"/>
      <c r="WLC402" s="56"/>
      <c r="WLD402" s="56"/>
      <c r="WLE402" s="56"/>
      <c r="WLF402" s="56"/>
      <c r="WLG402" s="56"/>
      <c r="WLH402" s="56"/>
      <c r="WLI402" s="56"/>
      <c r="WLJ402" s="56"/>
      <c r="WLK402" s="56"/>
      <c r="WLL402" s="56"/>
      <c r="WLM402" s="56"/>
      <c r="WLN402" s="56"/>
      <c r="WLO402" s="56"/>
      <c r="WLP402" s="56"/>
      <c r="WLQ402" s="56"/>
      <c r="WLR402" s="56"/>
      <c r="WLS402" s="56"/>
      <c r="WLT402" s="56"/>
      <c r="WLU402" s="56"/>
      <c r="WLV402" s="56"/>
      <c r="WLW402" s="56"/>
      <c r="WLX402" s="56"/>
      <c r="WLY402" s="56"/>
      <c r="WLZ402" s="56"/>
      <c r="WMA402" s="56"/>
      <c r="WMB402" s="56"/>
      <c r="WMC402" s="56"/>
      <c r="WMD402" s="56"/>
      <c r="WME402" s="56"/>
      <c r="WMF402" s="56"/>
      <c r="WMG402" s="56"/>
      <c r="WMH402" s="56"/>
      <c r="WMI402" s="56"/>
      <c r="WMJ402" s="56"/>
      <c r="WMK402" s="56"/>
      <c r="WML402" s="56"/>
      <c r="WMM402" s="56"/>
      <c r="WMN402" s="56"/>
      <c r="WMO402" s="56"/>
      <c r="WMP402" s="56"/>
      <c r="WMQ402" s="56"/>
      <c r="WMR402" s="56"/>
      <c r="WMS402" s="56"/>
      <c r="WMT402" s="56"/>
      <c r="WMU402" s="56"/>
      <c r="WMV402" s="56"/>
      <c r="WMW402" s="56"/>
      <c r="WMX402" s="56"/>
      <c r="WMY402" s="56"/>
      <c r="WMZ402" s="56"/>
      <c r="WNA402" s="56"/>
      <c r="WNB402" s="56"/>
      <c r="WNC402" s="56"/>
      <c r="WND402" s="56"/>
      <c r="WNE402" s="56"/>
      <c r="WNF402" s="56"/>
      <c r="WNG402" s="56"/>
      <c r="WNH402" s="56"/>
      <c r="WNI402" s="56"/>
      <c r="WNJ402" s="56"/>
      <c r="WNK402" s="56"/>
      <c r="WNL402" s="56"/>
      <c r="WNM402" s="56"/>
      <c r="WNN402" s="56"/>
      <c r="WNO402" s="56"/>
      <c r="WNP402" s="56"/>
      <c r="WNQ402" s="56"/>
      <c r="WNR402" s="56"/>
      <c r="WNS402" s="56"/>
      <c r="WNT402" s="56"/>
      <c r="WNU402" s="56"/>
      <c r="WNV402" s="56"/>
      <c r="WNW402" s="56"/>
      <c r="WNX402" s="56"/>
      <c r="WNY402" s="56"/>
      <c r="WNZ402" s="56"/>
      <c r="WOA402" s="56"/>
      <c r="WOB402" s="56"/>
      <c r="WOC402" s="56"/>
      <c r="WOD402" s="56"/>
      <c r="WOE402" s="56"/>
      <c r="WOF402" s="56"/>
      <c r="WOG402" s="56"/>
      <c r="WOH402" s="56"/>
      <c r="WOI402" s="56"/>
      <c r="WOJ402" s="56"/>
      <c r="WOK402" s="56"/>
      <c r="WOL402" s="56"/>
      <c r="WOM402" s="56"/>
      <c r="WON402" s="56"/>
      <c r="WOO402" s="56"/>
      <c r="WOP402" s="56"/>
      <c r="WOQ402" s="56"/>
      <c r="WOR402" s="56"/>
      <c r="WOS402" s="56"/>
      <c r="WOT402" s="56"/>
      <c r="WOU402" s="56"/>
      <c r="WOV402" s="56"/>
      <c r="WOW402" s="56"/>
      <c r="WOX402" s="56"/>
      <c r="WOY402" s="56"/>
      <c r="WOZ402" s="56"/>
      <c r="WPA402" s="56"/>
      <c r="WPB402" s="56"/>
      <c r="WPC402" s="56"/>
      <c r="WPD402" s="56"/>
      <c r="WPE402" s="56"/>
      <c r="WPF402" s="56"/>
      <c r="WPG402" s="56"/>
      <c r="WPH402" s="56"/>
      <c r="WPI402" s="56"/>
      <c r="WPJ402" s="56"/>
      <c r="WPK402" s="56"/>
      <c r="WPL402" s="56"/>
      <c r="WPM402" s="56"/>
      <c r="WPN402" s="56"/>
      <c r="WPO402" s="56"/>
      <c r="WPP402" s="56"/>
      <c r="WPQ402" s="56"/>
      <c r="WPR402" s="56"/>
      <c r="WPS402" s="56"/>
      <c r="WPT402" s="56"/>
      <c r="WPU402" s="56"/>
      <c r="WPV402" s="56"/>
      <c r="WPW402" s="56"/>
      <c r="WPX402" s="56"/>
      <c r="WPY402" s="56"/>
      <c r="WPZ402" s="56"/>
      <c r="WQA402" s="56"/>
      <c r="WQB402" s="56"/>
      <c r="WQC402" s="56"/>
      <c r="WQD402" s="56"/>
      <c r="WQE402" s="56"/>
      <c r="WQF402" s="56"/>
      <c r="WQG402" s="56"/>
      <c r="WQH402" s="56"/>
      <c r="WQI402" s="56"/>
      <c r="WQJ402" s="56"/>
      <c r="WQK402" s="56"/>
      <c r="WQL402" s="56"/>
      <c r="WQM402" s="56"/>
      <c r="WQN402" s="56"/>
      <c r="WQO402" s="56"/>
      <c r="WQP402" s="56"/>
      <c r="WQQ402" s="56"/>
      <c r="WQR402" s="56"/>
      <c r="WQS402" s="56"/>
      <c r="WQT402" s="56"/>
      <c r="WQU402" s="56"/>
      <c r="WQV402" s="56"/>
      <c r="WQW402" s="56"/>
      <c r="WQX402" s="56"/>
      <c r="WQY402" s="56"/>
      <c r="WQZ402" s="56"/>
      <c r="WRA402" s="56"/>
      <c r="WRB402" s="56"/>
      <c r="WRC402" s="56"/>
      <c r="WRD402" s="56"/>
      <c r="WRE402" s="56"/>
      <c r="WRF402" s="56"/>
      <c r="WRG402" s="56"/>
      <c r="WRH402" s="56"/>
      <c r="WRI402" s="56"/>
      <c r="WRJ402" s="56"/>
      <c r="WRK402" s="56"/>
      <c r="WRL402" s="56"/>
      <c r="WRM402" s="56"/>
      <c r="WRN402" s="56"/>
      <c r="WRO402" s="56"/>
      <c r="WRP402" s="56"/>
      <c r="WRQ402" s="56"/>
      <c r="WRR402" s="56"/>
      <c r="WRS402" s="56"/>
      <c r="WRT402" s="56"/>
      <c r="WRU402" s="56"/>
      <c r="WRV402" s="56"/>
      <c r="WRW402" s="56"/>
      <c r="WRX402" s="56"/>
      <c r="WRY402" s="56"/>
      <c r="WRZ402" s="56"/>
      <c r="WSA402" s="56"/>
      <c r="WSB402" s="56"/>
      <c r="WSC402" s="56"/>
      <c r="WSD402" s="56"/>
      <c r="WSE402" s="56"/>
      <c r="WSF402" s="56"/>
      <c r="WSG402" s="56"/>
      <c r="WSH402" s="56"/>
      <c r="WSI402" s="56"/>
      <c r="WSJ402" s="56"/>
      <c r="WSK402" s="56"/>
      <c r="WSL402" s="56"/>
      <c r="WSM402" s="56"/>
      <c r="WSN402" s="56"/>
      <c r="WSO402" s="56"/>
      <c r="WSP402" s="56"/>
      <c r="WSQ402" s="56"/>
      <c r="WSR402" s="56"/>
      <c r="WSS402" s="56"/>
      <c r="WST402" s="56"/>
      <c r="WSU402" s="56"/>
      <c r="WSV402" s="56"/>
      <c r="WSW402" s="56"/>
      <c r="WSX402" s="56"/>
      <c r="WSY402" s="56"/>
      <c r="WSZ402" s="56"/>
      <c r="WTA402" s="56"/>
      <c r="WTB402" s="56"/>
      <c r="WTC402" s="56"/>
      <c r="WTD402" s="56"/>
      <c r="WTE402" s="56"/>
      <c r="WTF402" s="56"/>
      <c r="WTG402" s="56"/>
      <c r="WTH402" s="56"/>
      <c r="WTI402" s="56"/>
      <c r="WTJ402" s="56"/>
      <c r="WTK402" s="56"/>
      <c r="WTL402" s="56"/>
      <c r="WTM402" s="56"/>
      <c r="WTN402" s="56"/>
      <c r="WTO402" s="56"/>
      <c r="WTP402" s="56"/>
      <c r="WTQ402" s="56"/>
      <c r="WTR402" s="56"/>
      <c r="WTS402" s="56"/>
      <c r="WTT402" s="56"/>
      <c r="WTU402" s="56"/>
      <c r="WTV402" s="56"/>
      <c r="WTW402" s="56"/>
      <c r="WTX402" s="56"/>
      <c r="WTY402" s="56"/>
      <c r="WTZ402" s="56"/>
      <c r="WUA402" s="56"/>
      <c r="WUB402" s="56"/>
      <c r="WUC402" s="56"/>
      <c r="WUD402" s="56"/>
      <c r="WUE402" s="56"/>
      <c r="WUF402" s="56"/>
      <c r="WUG402" s="56"/>
      <c r="WUH402" s="56"/>
      <c r="WUI402" s="56"/>
      <c r="WUJ402" s="56"/>
      <c r="WUK402" s="56"/>
      <c r="WUL402" s="56"/>
      <c r="WUM402" s="56"/>
      <c r="WUN402" s="56"/>
      <c r="WUO402" s="56"/>
      <c r="WUP402" s="56"/>
      <c r="WUQ402" s="56"/>
      <c r="WUR402" s="56"/>
      <c r="WUS402" s="56"/>
      <c r="WUT402" s="56"/>
      <c r="WUU402" s="56"/>
      <c r="WUV402" s="56"/>
      <c r="WUW402" s="56"/>
      <c r="WUX402" s="56"/>
      <c r="WUY402" s="56"/>
      <c r="WUZ402" s="56"/>
      <c r="WVA402" s="56"/>
      <c r="WVB402" s="56"/>
      <c r="WVC402" s="56"/>
      <c r="WVD402" s="56"/>
      <c r="WVE402" s="56"/>
      <c r="WVF402" s="56"/>
      <c r="WVG402" s="56"/>
      <c r="WVH402" s="56"/>
      <c r="WVI402" s="56"/>
      <c r="WVJ402" s="56"/>
      <c r="WVK402" s="56"/>
      <c r="WVL402" s="56"/>
      <c r="WVM402" s="56"/>
      <c r="WVN402" s="56"/>
      <c r="WVO402" s="56"/>
      <c r="WVP402" s="56"/>
      <c r="WVQ402" s="56"/>
      <c r="WVR402" s="56"/>
      <c r="WVS402" s="56"/>
      <c r="WVT402" s="56"/>
      <c r="WVU402" s="56"/>
      <c r="WVV402" s="56"/>
      <c r="WVW402" s="56"/>
      <c r="WVX402" s="56"/>
      <c r="WVY402" s="56"/>
      <c r="WVZ402" s="56"/>
      <c r="WWA402" s="56"/>
      <c r="WWB402" s="56"/>
      <c r="WWC402" s="56"/>
      <c r="WWD402" s="56"/>
      <c r="WWE402" s="56"/>
      <c r="WWF402" s="56"/>
      <c r="WWG402" s="56"/>
      <c r="WWH402" s="56"/>
      <c r="WWI402" s="56"/>
      <c r="WWJ402" s="56"/>
      <c r="WWK402" s="56"/>
      <c r="WWL402" s="56"/>
      <c r="WWM402" s="56"/>
      <c r="WWN402" s="56"/>
      <c r="WWO402" s="56"/>
      <c r="WWP402" s="56"/>
      <c r="WWQ402" s="56"/>
      <c r="WWR402" s="56"/>
      <c r="WWS402" s="56"/>
      <c r="WWT402" s="56"/>
      <c r="WWU402" s="56"/>
      <c r="WWV402" s="56"/>
      <c r="WWW402" s="56"/>
      <c r="WWX402" s="56"/>
      <c r="WWY402" s="56"/>
      <c r="WWZ402" s="56"/>
      <c r="WXA402" s="56"/>
      <c r="WXB402" s="56"/>
      <c r="WXC402" s="56"/>
      <c r="WXD402" s="56"/>
      <c r="WXE402" s="56"/>
      <c r="WXF402" s="56"/>
      <c r="WXG402" s="56"/>
      <c r="WXH402" s="56"/>
      <c r="WXI402" s="56"/>
      <c r="WXJ402" s="56"/>
      <c r="WXK402" s="56"/>
      <c r="WXL402" s="56"/>
      <c r="WXM402" s="56"/>
      <c r="WXN402" s="56"/>
      <c r="WXO402" s="56"/>
      <c r="WXP402" s="56"/>
      <c r="WXQ402" s="56"/>
      <c r="WXR402" s="56"/>
      <c r="WXS402" s="56"/>
      <c r="WXT402" s="56"/>
      <c r="WXU402" s="56"/>
      <c r="WXV402" s="56"/>
      <c r="WXW402" s="56"/>
      <c r="WXX402" s="56"/>
      <c r="WXY402" s="56"/>
      <c r="WXZ402" s="56"/>
      <c r="WYA402" s="56"/>
      <c r="WYB402" s="56"/>
      <c r="WYC402" s="56"/>
      <c r="WYD402" s="56"/>
      <c r="WYE402" s="56"/>
      <c r="WYF402" s="56"/>
      <c r="WYG402" s="56"/>
      <c r="WYH402" s="56"/>
      <c r="WYI402" s="56"/>
      <c r="WYJ402" s="56"/>
      <c r="WYK402" s="56"/>
      <c r="WYL402" s="56"/>
      <c r="WYM402" s="56"/>
      <c r="WYN402" s="56"/>
      <c r="WYO402" s="56"/>
      <c r="WYP402" s="56"/>
      <c r="WYQ402" s="56"/>
      <c r="WYR402" s="56"/>
      <c r="WYS402" s="56"/>
      <c r="WYT402" s="56"/>
      <c r="WYU402" s="56"/>
      <c r="WYV402" s="56"/>
      <c r="WYW402" s="56"/>
      <c r="WYX402" s="56"/>
      <c r="WYY402" s="56"/>
      <c r="WYZ402" s="56"/>
      <c r="WZA402" s="56"/>
      <c r="WZB402" s="56"/>
      <c r="WZC402" s="56"/>
      <c r="WZD402" s="56"/>
      <c r="WZE402" s="56"/>
      <c r="WZF402" s="56"/>
      <c r="WZG402" s="56"/>
      <c r="WZH402" s="56"/>
      <c r="WZI402" s="56"/>
      <c r="WZJ402" s="56"/>
      <c r="WZK402" s="56"/>
      <c r="WZL402" s="56"/>
      <c r="WZM402" s="56"/>
      <c r="WZN402" s="56"/>
      <c r="WZO402" s="56"/>
      <c r="WZP402" s="56"/>
      <c r="WZQ402" s="56"/>
      <c r="WZR402" s="56"/>
      <c r="WZS402" s="56"/>
      <c r="WZT402" s="56"/>
      <c r="WZU402" s="56"/>
      <c r="WZV402" s="56"/>
      <c r="WZW402" s="56"/>
      <c r="WZX402" s="56"/>
      <c r="WZY402" s="56"/>
      <c r="WZZ402" s="56"/>
      <c r="XAA402" s="56"/>
      <c r="XAB402" s="56"/>
      <c r="XAC402" s="56"/>
      <c r="XAD402" s="56"/>
      <c r="XAE402" s="56"/>
      <c r="XAF402" s="56"/>
      <c r="XAG402" s="56"/>
      <c r="XAH402" s="56"/>
      <c r="XAI402" s="56"/>
      <c r="XAJ402" s="56"/>
      <c r="XAK402" s="56"/>
      <c r="XAL402" s="56"/>
      <c r="XAM402" s="56"/>
      <c r="XAN402" s="56"/>
      <c r="XAO402" s="56"/>
      <c r="XAP402" s="56"/>
      <c r="XAQ402" s="56"/>
      <c r="XAR402" s="56"/>
      <c r="XAS402" s="56"/>
      <c r="XAT402" s="56"/>
      <c r="XAU402" s="56"/>
      <c r="XAV402" s="56"/>
      <c r="XAW402" s="56"/>
      <c r="XAX402" s="56"/>
      <c r="XAY402" s="56"/>
      <c r="XAZ402" s="56"/>
      <c r="XBA402" s="56"/>
      <c r="XBB402" s="56"/>
      <c r="XBC402" s="56"/>
      <c r="XBD402" s="56"/>
      <c r="XBE402" s="56"/>
      <c r="XBF402" s="56"/>
      <c r="XBG402" s="56"/>
      <c r="XBH402" s="56"/>
      <c r="XBI402" s="56"/>
      <c r="XBJ402" s="56"/>
      <c r="XBK402" s="56"/>
      <c r="XBL402" s="56"/>
      <c r="XBM402" s="56"/>
      <c r="XBN402" s="56"/>
      <c r="XBO402" s="56"/>
      <c r="XBP402" s="56"/>
      <c r="XBQ402" s="56"/>
      <c r="XBR402" s="56"/>
      <c r="XBS402" s="56"/>
      <c r="XBT402" s="56"/>
      <c r="XBU402" s="56"/>
      <c r="XBV402" s="56"/>
      <c r="XBW402" s="56"/>
      <c r="XBX402" s="56"/>
      <c r="XBY402" s="56"/>
      <c r="XBZ402" s="56"/>
      <c r="XCA402" s="56"/>
      <c r="XCB402" s="56"/>
      <c r="XCC402" s="56"/>
      <c r="XCD402" s="56"/>
      <c r="XCE402" s="56"/>
      <c r="XCF402" s="56"/>
      <c r="XCG402" s="56"/>
      <c r="XCH402" s="56"/>
      <c r="XCI402" s="56"/>
      <c r="XCJ402" s="56"/>
      <c r="XCK402" s="56"/>
      <c r="XCL402" s="56"/>
      <c r="XCM402" s="56"/>
      <c r="XCN402" s="56"/>
      <c r="XCO402" s="56"/>
      <c r="XCP402" s="56"/>
      <c r="XCQ402" s="56"/>
      <c r="XCR402" s="56"/>
      <c r="XCS402" s="56"/>
      <c r="XCT402" s="56"/>
      <c r="XCU402" s="56"/>
      <c r="XCV402" s="56"/>
      <c r="XCW402" s="56"/>
      <c r="XCX402" s="56"/>
      <c r="XCY402" s="56"/>
      <c r="XCZ402" s="56"/>
      <c r="XDA402" s="56"/>
      <c r="XDB402" s="56"/>
      <c r="XDC402" s="56"/>
      <c r="XDD402" s="56"/>
      <c r="XDE402" s="56"/>
      <c r="XDF402" s="56"/>
      <c r="XDG402" s="56"/>
      <c r="XDH402" s="56"/>
      <c r="XDI402" s="56"/>
      <c r="XDJ402" s="56"/>
      <c r="XDK402" s="56"/>
      <c r="XDL402" s="56"/>
      <c r="XDM402" s="56"/>
      <c r="XDN402" s="56"/>
      <c r="XDO402" s="56"/>
      <c r="XDP402" s="56"/>
      <c r="XDQ402" s="56"/>
      <c r="XDR402" s="56"/>
      <c r="XDS402" s="56"/>
      <c r="XDT402" s="56"/>
      <c r="XDU402" s="56"/>
      <c r="XDV402" s="56"/>
      <c r="XDW402" s="56"/>
      <c r="XDX402" s="56"/>
      <c r="XDY402" s="56"/>
      <c r="XDZ402" s="56"/>
      <c r="XEA402" s="56"/>
      <c r="XEB402" s="56"/>
      <c r="XEC402" s="56"/>
      <c r="XED402" s="56"/>
      <c r="XEE402" s="56"/>
      <c r="XEF402" s="56"/>
      <c r="XEG402" s="56"/>
      <c r="XEH402" s="56"/>
      <c r="XEI402" s="56"/>
      <c r="XEJ402" s="56"/>
      <c r="XEK402" s="56"/>
      <c r="XEL402" s="56"/>
      <c r="XEM402" s="56"/>
      <c r="XEN402" s="56"/>
      <c r="XEO402" s="56"/>
      <c r="XEP402" s="56"/>
      <c r="XEQ402" s="56"/>
      <c r="XER402" s="56"/>
      <c r="XES402" s="56"/>
      <c r="XET402" s="56"/>
      <c r="XEU402" s="56"/>
      <c r="XEV402" s="56"/>
      <c r="XEW402" s="56"/>
      <c r="XEX402" s="56"/>
      <c r="XEY402" s="56"/>
      <c r="XEZ402" s="56"/>
      <c r="XFA402" s="56"/>
      <c r="XFB402" s="56"/>
      <c r="XFC402" s="56"/>
    </row>
    <row r="403" spans="1:16383" s="329" customFormat="1" x14ac:dyDescent="0.2">
      <c r="A403" s="30">
        <v>168</v>
      </c>
      <c r="B403" s="364">
        <v>399</v>
      </c>
      <c r="C403" s="378" t="s">
        <v>76</v>
      </c>
      <c r="D403" s="376" t="s">
        <v>4032</v>
      </c>
      <c r="E403" s="376" t="s">
        <v>4181</v>
      </c>
      <c r="F403" s="376" t="s">
        <v>4946</v>
      </c>
      <c r="G403" s="376" t="s">
        <v>3948</v>
      </c>
      <c r="H403" s="381" t="s">
        <v>3812</v>
      </c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56"/>
      <c r="BM403" s="56"/>
      <c r="BN403" s="56"/>
      <c r="BO403" s="56"/>
      <c r="BP403" s="56"/>
      <c r="BQ403" s="56"/>
      <c r="BR403" s="56"/>
      <c r="BS403" s="56"/>
      <c r="BT403" s="56"/>
      <c r="BU403" s="56"/>
      <c r="BV403" s="56"/>
      <c r="BW403" s="56"/>
      <c r="BX403" s="56"/>
      <c r="BY403" s="56"/>
      <c r="BZ403" s="56"/>
      <c r="CA403" s="56"/>
      <c r="CB403" s="56"/>
      <c r="CC403" s="56"/>
      <c r="CD403" s="56"/>
      <c r="CE403" s="56"/>
      <c r="CF403" s="56"/>
      <c r="CG403" s="56"/>
      <c r="CH403" s="56"/>
      <c r="CI403" s="56"/>
      <c r="CJ403" s="56"/>
      <c r="CK403" s="56"/>
      <c r="CL403" s="56"/>
      <c r="CM403" s="56"/>
      <c r="CN403" s="56"/>
      <c r="CO403" s="56"/>
      <c r="CP403" s="56"/>
      <c r="CQ403" s="56"/>
      <c r="CR403" s="56"/>
      <c r="CS403" s="56"/>
      <c r="CT403" s="56"/>
      <c r="CU403" s="56"/>
      <c r="CV403" s="56"/>
      <c r="CW403" s="56"/>
      <c r="CX403" s="56"/>
      <c r="CY403" s="56"/>
      <c r="CZ403" s="56"/>
      <c r="DA403" s="56"/>
      <c r="DB403" s="56"/>
      <c r="DC403" s="56"/>
      <c r="DD403" s="56"/>
      <c r="DE403" s="56"/>
      <c r="DF403" s="56"/>
      <c r="DG403" s="56"/>
      <c r="DH403" s="56"/>
      <c r="DI403" s="56"/>
      <c r="DJ403" s="56"/>
      <c r="DK403" s="56"/>
      <c r="DL403" s="56"/>
      <c r="DM403" s="56"/>
      <c r="DN403" s="56"/>
      <c r="DO403" s="56"/>
      <c r="DP403" s="56"/>
      <c r="DQ403" s="56"/>
      <c r="DR403" s="56"/>
      <c r="DS403" s="56"/>
      <c r="DT403" s="56"/>
      <c r="DU403" s="56"/>
      <c r="DV403" s="56"/>
      <c r="DW403" s="56"/>
      <c r="DX403" s="56"/>
      <c r="DY403" s="56"/>
      <c r="DZ403" s="56"/>
      <c r="EA403" s="56"/>
      <c r="EB403" s="56"/>
      <c r="EC403" s="56"/>
      <c r="ED403" s="56"/>
      <c r="EE403" s="56"/>
      <c r="EF403" s="56"/>
      <c r="EG403" s="56"/>
      <c r="EH403" s="56"/>
      <c r="EI403" s="56"/>
      <c r="EJ403" s="56"/>
      <c r="EK403" s="56"/>
      <c r="EL403" s="56"/>
      <c r="EM403" s="56"/>
      <c r="EN403" s="56"/>
      <c r="EO403" s="56"/>
      <c r="EP403" s="56"/>
      <c r="EQ403" s="56"/>
      <c r="ER403" s="56"/>
      <c r="ES403" s="56"/>
      <c r="ET403" s="56"/>
      <c r="EU403" s="56"/>
      <c r="EV403" s="56"/>
      <c r="EW403" s="56"/>
      <c r="EX403" s="56"/>
      <c r="EY403" s="56"/>
      <c r="EZ403" s="56"/>
      <c r="FA403" s="56"/>
      <c r="FB403" s="56"/>
      <c r="FC403" s="56"/>
      <c r="FD403" s="56"/>
      <c r="FE403" s="56"/>
      <c r="FF403" s="56"/>
      <c r="FG403" s="56"/>
      <c r="FH403" s="56"/>
      <c r="FI403" s="56"/>
      <c r="FJ403" s="56"/>
      <c r="FK403" s="56"/>
      <c r="FL403" s="56"/>
      <c r="FM403" s="56"/>
      <c r="FN403" s="56"/>
      <c r="FO403" s="56"/>
      <c r="FP403" s="56"/>
      <c r="FQ403" s="56"/>
      <c r="FR403" s="56"/>
      <c r="FS403" s="56"/>
      <c r="FT403" s="56"/>
      <c r="FU403" s="56"/>
      <c r="FV403" s="56"/>
      <c r="FW403" s="56"/>
      <c r="FX403" s="56"/>
      <c r="FY403" s="56"/>
      <c r="FZ403" s="56"/>
      <c r="GA403" s="56"/>
      <c r="GB403" s="56"/>
      <c r="GC403" s="56"/>
      <c r="GD403" s="56"/>
      <c r="GE403" s="56"/>
      <c r="GF403" s="56"/>
      <c r="GG403" s="56"/>
      <c r="GH403" s="56"/>
      <c r="GI403" s="56"/>
      <c r="GJ403" s="56"/>
      <c r="GK403" s="56"/>
      <c r="GL403" s="56"/>
      <c r="GM403" s="56"/>
      <c r="GN403" s="56"/>
      <c r="GO403" s="56"/>
      <c r="GP403" s="56"/>
      <c r="GQ403" s="56"/>
      <c r="GR403" s="56"/>
      <c r="GS403" s="56"/>
      <c r="GT403" s="56"/>
      <c r="GU403" s="56"/>
      <c r="GV403" s="56"/>
      <c r="GW403" s="56"/>
      <c r="GX403" s="56"/>
      <c r="GY403" s="56"/>
      <c r="GZ403" s="56"/>
      <c r="HA403" s="56"/>
      <c r="HB403" s="56"/>
      <c r="HC403" s="56"/>
      <c r="HD403" s="56"/>
      <c r="HE403" s="56"/>
      <c r="HF403" s="56"/>
      <c r="HG403" s="56"/>
      <c r="HH403" s="56"/>
      <c r="HI403" s="56"/>
      <c r="HJ403" s="56"/>
      <c r="HK403" s="56"/>
      <c r="HL403" s="56"/>
      <c r="HM403" s="56"/>
      <c r="HN403" s="56"/>
      <c r="HO403" s="56"/>
      <c r="HP403" s="56"/>
      <c r="HQ403" s="56"/>
      <c r="HR403" s="56"/>
      <c r="HS403" s="56"/>
      <c r="HT403" s="56"/>
      <c r="HU403" s="56"/>
      <c r="HV403" s="56"/>
      <c r="HW403" s="56"/>
      <c r="HX403" s="56"/>
      <c r="HY403" s="56"/>
      <c r="HZ403" s="56"/>
      <c r="IA403" s="56"/>
      <c r="IB403" s="56"/>
      <c r="IC403" s="56"/>
      <c r="ID403" s="56"/>
      <c r="IE403" s="56"/>
      <c r="IF403" s="56"/>
      <c r="IG403" s="56"/>
      <c r="IH403" s="56"/>
      <c r="II403" s="56"/>
      <c r="IJ403" s="56"/>
      <c r="IK403" s="56"/>
      <c r="IL403" s="56"/>
      <c r="IM403" s="56"/>
      <c r="IN403" s="56"/>
      <c r="IO403" s="56"/>
      <c r="IP403" s="56"/>
      <c r="IQ403" s="56"/>
      <c r="IR403" s="56"/>
      <c r="IS403" s="56"/>
      <c r="IT403" s="56"/>
      <c r="IU403" s="56"/>
      <c r="IV403" s="56"/>
      <c r="IW403" s="56"/>
      <c r="IX403" s="56"/>
      <c r="IY403" s="56"/>
      <c r="IZ403" s="56"/>
      <c r="JA403" s="56"/>
      <c r="JB403" s="56"/>
      <c r="JC403" s="56"/>
      <c r="JD403" s="56"/>
      <c r="JE403" s="56"/>
      <c r="JF403" s="56"/>
      <c r="JG403" s="56"/>
      <c r="JH403" s="56"/>
      <c r="JI403" s="56"/>
      <c r="JJ403" s="56"/>
      <c r="JK403" s="56"/>
      <c r="JL403" s="56"/>
      <c r="JM403" s="56"/>
      <c r="JN403" s="56"/>
      <c r="JO403" s="56"/>
      <c r="JP403" s="56"/>
      <c r="JQ403" s="56"/>
      <c r="JR403" s="56"/>
      <c r="JS403" s="56"/>
      <c r="JT403" s="56"/>
      <c r="JU403" s="56"/>
      <c r="JV403" s="56"/>
      <c r="JW403" s="56"/>
      <c r="JX403" s="56"/>
      <c r="JY403" s="56"/>
      <c r="JZ403" s="56"/>
      <c r="KA403" s="56"/>
      <c r="KB403" s="56"/>
      <c r="KC403" s="56"/>
      <c r="KD403" s="56"/>
      <c r="KE403" s="56"/>
      <c r="KF403" s="56"/>
      <c r="KG403" s="56"/>
      <c r="KH403" s="56"/>
      <c r="KI403" s="56"/>
      <c r="KJ403" s="56"/>
      <c r="KK403" s="56"/>
      <c r="KL403" s="56"/>
      <c r="KM403" s="56"/>
      <c r="KN403" s="56"/>
      <c r="KO403" s="56"/>
      <c r="KP403" s="56"/>
      <c r="KQ403" s="56"/>
      <c r="KR403" s="56"/>
      <c r="KS403" s="56"/>
      <c r="KT403" s="56"/>
      <c r="KU403" s="56"/>
      <c r="KV403" s="56"/>
      <c r="KW403" s="56"/>
      <c r="KX403" s="56"/>
      <c r="KY403" s="56"/>
      <c r="KZ403" s="56"/>
      <c r="LA403" s="56"/>
      <c r="LB403" s="56"/>
      <c r="LC403" s="56"/>
      <c r="LD403" s="56"/>
      <c r="LE403" s="56"/>
      <c r="LF403" s="56"/>
      <c r="LG403" s="56"/>
      <c r="LH403" s="56"/>
      <c r="LI403" s="56"/>
      <c r="LJ403" s="56"/>
      <c r="LK403" s="56"/>
      <c r="LL403" s="56"/>
      <c r="LM403" s="56"/>
      <c r="LN403" s="56"/>
      <c r="LO403" s="56"/>
      <c r="LP403" s="56"/>
      <c r="LQ403" s="56"/>
      <c r="LR403" s="56"/>
      <c r="LS403" s="56"/>
      <c r="LT403" s="56"/>
      <c r="LU403" s="56"/>
      <c r="LV403" s="56"/>
      <c r="LW403" s="56"/>
      <c r="LX403" s="56"/>
      <c r="LY403" s="56"/>
      <c r="LZ403" s="56"/>
      <c r="MA403" s="56"/>
      <c r="MB403" s="56"/>
      <c r="MC403" s="56"/>
      <c r="MD403" s="56"/>
      <c r="ME403" s="56"/>
      <c r="MF403" s="56"/>
      <c r="MG403" s="56"/>
      <c r="MH403" s="56"/>
      <c r="MI403" s="56"/>
      <c r="MJ403" s="56"/>
      <c r="MK403" s="56"/>
      <c r="ML403" s="56"/>
      <c r="MM403" s="56"/>
      <c r="MN403" s="56"/>
      <c r="MO403" s="56"/>
      <c r="MP403" s="56"/>
      <c r="MQ403" s="56"/>
      <c r="MR403" s="56"/>
      <c r="MS403" s="56"/>
      <c r="MT403" s="56"/>
      <c r="MU403" s="56"/>
      <c r="MV403" s="56"/>
      <c r="MW403" s="56"/>
      <c r="MX403" s="56"/>
      <c r="MY403" s="56"/>
      <c r="MZ403" s="56"/>
      <c r="NA403" s="56"/>
      <c r="NB403" s="56"/>
      <c r="NC403" s="56"/>
      <c r="ND403" s="56"/>
      <c r="NE403" s="56"/>
      <c r="NF403" s="56"/>
      <c r="NG403" s="56"/>
      <c r="NH403" s="56"/>
      <c r="NI403" s="56"/>
      <c r="NJ403" s="56"/>
      <c r="NK403" s="56"/>
      <c r="NL403" s="56"/>
      <c r="NM403" s="56"/>
      <c r="NN403" s="56"/>
      <c r="NO403" s="56"/>
      <c r="NP403" s="56"/>
      <c r="NQ403" s="56"/>
      <c r="NR403" s="56"/>
      <c r="NS403" s="56"/>
      <c r="NT403" s="56"/>
      <c r="NU403" s="56"/>
      <c r="NV403" s="56"/>
      <c r="NW403" s="56"/>
      <c r="NX403" s="56"/>
      <c r="NY403" s="56"/>
      <c r="NZ403" s="56"/>
      <c r="OA403" s="56"/>
      <c r="OB403" s="56"/>
      <c r="OC403" s="56"/>
      <c r="OD403" s="56"/>
      <c r="OE403" s="56"/>
      <c r="OF403" s="56"/>
      <c r="OG403" s="56"/>
      <c r="OH403" s="56"/>
      <c r="OI403" s="56"/>
      <c r="OJ403" s="56"/>
      <c r="OK403" s="56"/>
      <c r="OL403" s="56"/>
      <c r="OM403" s="56"/>
      <c r="ON403" s="56"/>
      <c r="OO403" s="56"/>
      <c r="OP403" s="56"/>
      <c r="OQ403" s="56"/>
      <c r="OR403" s="56"/>
      <c r="OS403" s="56"/>
      <c r="OT403" s="56"/>
      <c r="OU403" s="56"/>
      <c r="OV403" s="56"/>
      <c r="OW403" s="56"/>
      <c r="OX403" s="56"/>
      <c r="OY403" s="56"/>
      <c r="OZ403" s="56"/>
      <c r="PA403" s="56"/>
      <c r="PB403" s="56"/>
      <c r="PC403" s="56"/>
      <c r="PD403" s="56"/>
      <c r="PE403" s="56"/>
      <c r="PF403" s="56"/>
      <c r="PG403" s="56"/>
      <c r="PH403" s="56"/>
      <c r="PI403" s="56"/>
      <c r="PJ403" s="56"/>
      <c r="PK403" s="56"/>
      <c r="PL403" s="56"/>
      <c r="PM403" s="56"/>
      <c r="PN403" s="56"/>
      <c r="PO403" s="56"/>
      <c r="PP403" s="56"/>
      <c r="PQ403" s="56"/>
      <c r="PR403" s="56"/>
      <c r="PS403" s="56"/>
      <c r="PT403" s="56"/>
      <c r="PU403" s="56"/>
      <c r="PV403" s="56"/>
      <c r="PW403" s="56"/>
      <c r="PX403" s="56"/>
      <c r="PY403" s="56"/>
      <c r="PZ403" s="56"/>
      <c r="QA403" s="56"/>
      <c r="QB403" s="56"/>
      <c r="QC403" s="56"/>
      <c r="QD403" s="56"/>
      <c r="QE403" s="56"/>
      <c r="QF403" s="56"/>
      <c r="QG403" s="56"/>
      <c r="QH403" s="56"/>
      <c r="QI403" s="56"/>
      <c r="QJ403" s="56"/>
      <c r="QK403" s="56"/>
      <c r="QL403" s="56"/>
      <c r="QM403" s="56"/>
      <c r="QN403" s="56"/>
      <c r="QO403" s="56"/>
      <c r="QP403" s="56"/>
      <c r="QQ403" s="56"/>
      <c r="QR403" s="56"/>
      <c r="QS403" s="56"/>
      <c r="QT403" s="56"/>
      <c r="QU403" s="56"/>
      <c r="QV403" s="56"/>
      <c r="QW403" s="56"/>
      <c r="QX403" s="56"/>
      <c r="QY403" s="56"/>
      <c r="QZ403" s="56"/>
      <c r="RA403" s="56"/>
      <c r="RB403" s="56"/>
      <c r="RC403" s="56"/>
      <c r="RD403" s="56"/>
      <c r="RE403" s="56"/>
      <c r="RF403" s="56"/>
      <c r="RG403" s="56"/>
      <c r="RH403" s="56"/>
      <c r="RI403" s="56"/>
      <c r="RJ403" s="56"/>
      <c r="RK403" s="56"/>
      <c r="RL403" s="56"/>
      <c r="RM403" s="56"/>
      <c r="RN403" s="56"/>
      <c r="RO403" s="56"/>
      <c r="RP403" s="56"/>
      <c r="RQ403" s="56"/>
      <c r="RR403" s="56"/>
      <c r="RS403" s="56"/>
      <c r="RT403" s="56"/>
      <c r="RU403" s="56"/>
      <c r="RV403" s="56"/>
      <c r="RW403" s="56"/>
      <c r="RX403" s="56"/>
      <c r="RY403" s="56"/>
      <c r="RZ403" s="56"/>
      <c r="SA403" s="56"/>
      <c r="SB403" s="56"/>
      <c r="SC403" s="56"/>
      <c r="SD403" s="56"/>
      <c r="SE403" s="56"/>
      <c r="SF403" s="56"/>
      <c r="SG403" s="56"/>
      <c r="SH403" s="56"/>
      <c r="SI403" s="56"/>
      <c r="SJ403" s="56"/>
      <c r="SK403" s="56"/>
      <c r="SL403" s="56"/>
      <c r="SM403" s="56"/>
      <c r="SN403" s="56"/>
      <c r="SO403" s="56"/>
      <c r="SP403" s="56"/>
      <c r="SQ403" s="56"/>
      <c r="SR403" s="56"/>
      <c r="SS403" s="56"/>
      <c r="ST403" s="56"/>
      <c r="SU403" s="56"/>
      <c r="SV403" s="56"/>
      <c r="SW403" s="56"/>
      <c r="SX403" s="56"/>
      <c r="SY403" s="56"/>
      <c r="SZ403" s="56"/>
      <c r="TA403" s="56"/>
      <c r="TB403" s="56"/>
      <c r="TC403" s="56"/>
      <c r="TD403" s="56"/>
      <c r="TE403" s="56"/>
      <c r="TF403" s="56"/>
      <c r="TG403" s="56"/>
      <c r="TH403" s="56"/>
      <c r="TI403" s="56"/>
      <c r="TJ403" s="56"/>
      <c r="TK403" s="56"/>
      <c r="TL403" s="56"/>
      <c r="TM403" s="56"/>
      <c r="TN403" s="56"/>
      <c r="TO403" s="56"/>
      <c r="TP403" s="56"/>
      <c r="TQ403" s="56"/>
      <c r="TR403" s="56"/>
      <c r="TS403" s="56"/>
      <c r="TT403" s="56"/>
      <c r="TU403" s="56"/>
      <c r="TV403" s="56"/>
      <c r="TW403" s="56"/>
      <c r="TX403" s="56"/>
      <c r="TY403" s="56"/>
      <c r="TZ403" s="56"/>
      <c r="UA403" s="56"/>
      <c r="UB403" s="56"/>
      <c r="UC403" s="56"/>
      <c r="UD403" s="56"/>
      <c r="UE403" s="56"/>
      <c r="UF403" s="56"/>
      <c r="UG403" s="56"/>
      <c r="UH403" s="56"/>
      <c r="UI403" s="56"/>
      <c r="UJ403" s="56"/>
      <c r="UK403" s="56"/>
      <c r="UL403" s="56"/>
      <c r="UM403" s="56"/>
      <c r="UN403" s="56"/>
      <c r="UO403" s="56"/>
      <c r="UP403" s="56"/>
      <c r="UQ403" s="56"/>
      <c r="UR403" s="56"/>
      <c r="US403" s="56"/>
      <c r="UT403" s="56"/>
      <c r="UU403" s="56"/>
      <c r="UV403" s="56"/>
      <c r="UW403" s="56"/>
      <c r="UX403" s="56"/>
      <c r="UY403" s="56"/>
      <c r="UZ403" s="56"/>
      <c r="VA403" s="56"/>
      <c r="VB403" s="56"/>
      <c r="VC403" s="56"/>
      <c r="VD403" s="56"/>
      <c r="VE403" s="56"/>
      <c r="VF403" s="56"/>
      <c r="VG403" s="56"/>
      <c r="VH403" s="56"/>
      <c r="VI403" s="56"/>
      <c r="VJ403" s="56"/>
      <c r="VK403" s="56"/>
      <c r="VL403" s="56"/>
      <c r="VM403" s="56"/>
      <c r="VN403" s="56"/>
      <c r="VO403" s="56"/>
      <c r="VP403" s="56"/>
      <c r="VQ403" s="56"/>
      <c r="VR403" s="56"/>
      <c r="VS403" s="56"/>
      <c r="VT403" s="56"/>
      <c r="VU403" s="56"/>
      <c r="VV403" s="56"/>
      <c r="VW403" s="56"/>
      <c r="VX403" s="56"/>
      <c r="VY403" s="56"/>
      <c r="VZ403" s="56"/>
      <c r="WA403" s="56"/>
      <c r="WB403" s="56"/>
      <c r="WC403" s="56"/>
      <c r="WD403" s="56"/>
      <c r="WE403" s="56"/>
      <c r="WF403" s="56"/>
      <c r="WG403" s="56"/>
      <c r="WH403" s="56"/>
      <c r="WI403" s="56"/>
      <c r="WJ403" s="56"/>
      <c r="WK403" s="56"/>
      <c r="WL403" s="56"/>
      <c r="WM403" s="56"/>
      <c r="WN403" s="56"/>
      <c r="WO403" s="56"/>
      <c r="WP403" s="56"/>
      <c r="WQ403" s="56"/>
      <c r="WR403" s="56"/>
      <c r="WS403" s="56"/>
      <c r="WT403" s="56"/>
      <c r="WU403" s="56"/>
      <c r="WV403" s="56"/>
      <c r="WW403" s="56"/>
      <c r="WX403" s="56"/>
      <c r="WY403" s="56"/>
      <c r="WZ403" s="56"/>
      <c r="XA403" s="56"/>
      <c r="XB403" s="56"/>
      <c r="XC403" s="56"/>
      <c r="XD403" s="56"/>
      <c r="XE403" s="56"/>
      <c r="XF403" s="56"/>
      <c r="XG403" s="56"/>
      <c r="XH403" s="56"/>
      <c r="XI403" s="56"/>
      <c r="XJ403" s="56"/>
      <c r="XK403" s="56"/>
      <c r="XL403" s="56"/>
      <c r="XM403" s="56"/>
      <c r="XN403" s="56"/>
      <c r="XO403" s="56"/>
      <c r="XP403" s="56"/>
      <c r="XQ403" s="56"/>
      <c r="XR403" s="56"/>
      <c r="XS403" s="56"/>
      <c r="XT403" s="56"/>
      <c r="XU403" s="56"/>
      <c r="XV403" s="56"/>
      <c r="XW403" s="56"/>
      <c r="XX403" s="56"/>
      <c r="XY403" s="56"/>
      <c r="XZ403" s="56"/>
      <c r="YA403" s="56"/>
      <c r="YB403" s="56"/>
      <c r="YC403" s="56"/>
      <c r="YD403" s="56"/>
      <c r="YE403" s="56"/>
      <c r="YF403" s="56"/>
      <c r="YG403" s="56"/>
      <c r="YH403" s="56"/>
      <c r="YI403" s="56"/>
      <c r="YJ403" s="56"/>
      <c r="YK403" s="56"/>
      <c r="YL403" s="56"/>
      <c r="YM403" s="56"/>
      <c r="YN403" s="56"/>
      <c r="YO403" s="56"/>
      <c r="YP403" s="56"/>
      <c r="YQ403" s="56"/>
      <c r="YR403" s="56"/>
      <c r="YS403" s="56"/>
      <c r="YT403" s="56"/>
      <c r="YU403" s="56"/>
      <c r="YV403" s="56"/>
      <c r="YW403" s="56"/>
      <c r="YX403" s="56"/>
      <c r="YY403" s="56"/>
      <c r="YZ403" s="56"/>
      <c r="ZA403" s="56"/>
      <c r="ZB403" s="56"/>
      <c r="ZC403" s="56"/>
      <c r="ZD403" s="56"/>
      <c r="ZE403" s="56"/>
      <c r="ZF403" s="56"/>
      <c r="ZG403" s="56"/>
      <c r="ZH403" s="56"/>
      <c r="ZI403" s="56"/>
      <c r="ZJ403" s="56"/>
      <c r="ZK403" s="56"/>
      <c r="ZL403" s="56"/>
      <c r="ZM403" s="56"/>
      <c r="ZN403" s="56"/>
      <c r="ZO403" s="56"/>
      <c r="ZP403" s="56"/>
      <c r="ZQ403" s="56"/>
      <c r="ZR403" s="56"/>
      <c r="ZS403" s="56"/>
      <c r="ZT403" s="56"/>
      <c r="ZU403" s="56"/>
      <c r="ZV403" s="56"/>
      <c r="ZW403" s="56"/>
      <c r="ZX403" s="56"/>
      <c r="ZY403" s="56"/>
      <c r="ZZ403" s="56"/>
      <c r="AAA403" s="56"/>
      <c r="AAB403" s="56"/>
      <c r="AAC403" s="56"/>
      <c r="AAD403" s="56"/>
      <c r="AAE403" s="56"/>
      <c r="AAF403" s="56"/>
      <c r="AAG403" s="56"/>
      <c r="AAH403" s="56"/>
      <c r="AAI403" s="56"/>
      <c r="AAJ403" s="56"/>
      <c r="AAK403" s="56"/>
      <c r="AAL403" s="56"/>
      <c r="AAM403" s="56"/>
      <c r="AAN403" s="56"/>
      <c r="AAO403" s="56"/>
      <c r="AAP403" s="56"/>
      <c r="AAQ403" s="56"/>
      <c r="AAR403" s="56"/>
      <c r="AAS403" s="56"/>
      <c r="AAT403" s="56"/>
      <c r="AAU403" s="56"/>
      <c r="AAV403" s="56"/>
      <c r="AAW403" s="56"/>
      <c r="AAX403" s="56"/>
      <c r="AAY403" s="56"/>
      <c r="AAZ403" s="56"/>
      <c r="ABA403" s="56"/>
      <c r="ABB403" s="56"/>
      <c r="ABC403" s="56"/>
      <c r="ABD403" s="56"/>
      <c r="ABE403" s="56"/>
      <c r="ABF403" s="56"/>
      <c r="ABG403" s="56"/>
      <c r="ABH403" s="56"/>
      <c r="ABI403" s="56"/>
      <c r="ABJ403" s="56"/>
      <c r="ABK403" s="56"/>
      <c r="ABL403" s="56"/>
      <c r="ABM403" s="56"/>
      <c r="ABN403" s="56"/>
      <c r="ABO403" s="56"/>
      <c r="ABP403" s="56"/>
      <c r="ABQ403" s="56"/>
      <c r="ABR403" s="56"/>
      <c r="ABS403" s="56"/>
      <c r="ABT403" s="56"/>
      <c r="ABU403" s="56"/>
      <c r="ABV403" s="56"/>
      <c r="ABW403" s="56"/>
      <c r="ABX403" s="56"/>
      <c r="ABY403" s="56"/>
      <c r="ABZ403" s="56"/>
      <c r="ACA403" s="56"/>
      <c r="ACB403" s="56"/>
      <c r="ACC403" s="56"/>
      <c r="ACD403" s="56"/>
      <c r="ACE403" s="56"/>
      <c r="ACF403" s="56"/>
      <c r="ACG403" s="56"/>
      <c r="ACH403" s="56"/>
      <c r="ACI403" s="56"/>
      <c r="ACJ403" s="56"/>
      <c r="ACK403" s="56"/>
      <c r="ACL403" s="56"/>
      <c r="ACM403" s="56"/>
      <c r="ACN403" s="56"/>
      <c r="ACO403" s="56"/>
      <c r="ACP403" s="56"/>
      <c r="ACQ403" s="56"/>
      <c r="ACR403" s="56"/>
      <c r="ACS403" s="56"/>
      <c r="ACT403" s="56"/>
      <c r="ACU403" s="56"/>
      <c r="ACV403" s="56"/>
      <c r="ACW403" s="56"/>
      <c r="ACX403" s="56"/>
      <c r="ACY403" s="56"/>
      <c r="ACZ403" s="56"/>
      <c r="ADA403" s="56"/>
      <c r="ADB403" s="56"/>
      <c r="ADC403" s="56"/>
      <c r="ADD403" s="56"/>
      <c r="ADE403" s="56"/>
      <c r="ADF403" s="56"/>
      <c r="ADG403" s="56"/>
      <c r="ADH403" s="56"/>
      <c r="ADI403" s="56"/>
      <c r="ADJ403" s="56"/>
      <c r="ADK403" s="56"/>
      <c r="ADL403" s="56"/>
      <c r="ADM403" s="56"/>
      <c r="ADN403" s="56"/>
      <c r="ADO403" s="56"/>
      <c r="ADP403" s="56"/>
      <c r="ADQ403" s="56"/>
      <c r="ADR403" s="56"/>
      <c r="ADS403" s="56"/>
      <c r="ADT403" s="56"/>
      <c r="ADU403" s="56"/>
      <c r="ADV403" s="56"/>
      <c r="ADW403" s="56"/>
      <c r="ADX403" s="56"/>
      <c r="ADY403" s="56"/>
      <c r="ADZ403" s="56"/>
      <c r="AEA403" s="56"/>
      <c r="AEB403" s="56"/>
      <c r="AEC403" s="56"/>
      <c r="AED403" s="56"/>
      <c r="AEE403" s="56"/>
      <c r="AEF403" s="56"/>
      <c r="AEG403" s="56"/>
      <c r="AEH403" s="56"/>
      <c r="AEI403" s="56"/>
      <c r="AEJ403" s="56"/>
      <c r="AEK403" s="56"/>
      <c r="AEL403" s="56"/>
      <c r="AEM403" s="56"/>
      <c r="AEN403" s="56"/>
      <c r="AEO403" s="56"/>
      <c r="AEP403" s="56"/>
      <c r="AEQ403" s="56"/>
      <c r="AER403" s="56"/>
      <c r="AES403" s="56"/>
      <c r="AET403" s="56"/>
      <c r="AEU403" s="56"/>
      <c r="AEV403" s="56"/>
      <c r="AEW403" s="56"/>
      <c r="AEX403" s="56"/>
      <c r="AEY403" s="56"/>
      <c r="AEZ403" s="56"/>
      <c r="AFA403" s="56"/>
      <c r="AFB403" s="56"/>
      <c r="AFC403" s="56"/>
      <c r="AFD403" s="56"/>
      <c r="AFE403" s="56"/>
      <c r="AFF403" s="56"/>
      <c r="AFG403" s="56"/>
      <c r="AFH403" s="56"/>
      <c r="AFI403" s="56"/>
      <c r="AFJ403" s="56"/>
      <c r="AFK403" s="56"/>
      <c r="AFL403" s="56"/>
      <c r="AFM403" s="56"/>
      <c r="AFN403" s="56"/>
      <c r="AFO403" s="56"/>
      <c r="AFP403" s="56"/>
      <c r="AFQ403" s="56"/>
      <c r="AFR403" s="56"/>
      <c r="AFS403" s="56"/>
      <c r="AFT403" s="56"/>
      <c r="AFU403" s="56"/>
      <c r="AFV403" s="56"/>
      <c r="AFW403" s="56"/>
      <c r="AFX403" s="56"/>
      <c r="AFY403" s="56"/>
      <c r="AFZ403" s="56"/>
      <c r="AGA403" s="56"/>
      <c r="AGB403" s="56"/>
      <c r="AGC403" s="56"/>
      <c r="AGD403" s="56"/>
      <c r="AGE403" s="56"/>
      <c r="AGF403" s="56"/>
      <c r="AGG403" s="56"/>
      <c r="AGH403" s="56"/>
      <c r="AGI403" s="56"/>
      <c r="AGJ403" s="56"/>
      <c r="AGK403" s="56"/>
      <c r="AGL403" s="56"/>
      <c r="AGM403" s="56"/>
      <c r="AGN403" s="56"/>
      <c r="AGO403" s="56"/>
      <c r="AGP403" s="56"/>
      <c r="AGQ403" s="56"/>
      <c r="AGR403" s="56"/>
      <c r="AGS403" s="56"/>
      <c r="AGT403" s="56"/>
      <c r="AGU403" s="56"/>
      <c r="AGV403" s="56"/>
      <c r="AGW403" s="56"/>
      <c r="AGX403" s="56"/>
      <c r="AGY403" s="56"/>
      <c r="AGZ403" s="56"/>
      <c r="AHA403" s="56"/>
      <c r="AHB403" s="56"/>
      <c r="AHC403" s="56"/>
      <c r="AHD403" s="56"/>
      <c r="AHE403" s="56"/>
      <c r="AHF403" s="56"/>
      <c r="AHG403" s="56"/>
      <c r="AHH403" s="56"/>
      <c r="AHI403" s="56"/>
      <c r="AHJ403" s="56"/>
      <c r="AHK403" s="56"/>
      <c r="AHL403" s="56"/>
      <c r="AHM403" s="56"/>
      <c r="AHN403" s="56"/>
      <c r="AHO403" s="56"/>
      <c r="AHP403" s="56"/>
      <c r="AHQ403" s="56"/>
      <c r="AHR403" s="56"/>
      <c r="AHS403" s="56"/>
      <c r="AHT403" s="56"/>
      <c r="AHU403" s="56"/>
      <c r="AHV403" s="56"/>
      <c r="AHW403" s="56"/>
      <c r="AHX403" s="56"/>
      <c r="AHY403" s="56"/>
      <c r="AHZ403" s="56"/>
      <c r="AIA403" s="56"/>
      <c r="AIB403" s="56"/>
      <c r="AIC403" s="56"/>
      <c r="AID403" s="56"/>
      <c r="AIE403" s="56"/>
      <c r="AIF403" s="56"/>
      <c r="AIG403" s="56"/>
      <c r="AIH403" s="56"/>
      <c r="AII403" s="56"/>
      <c r="AIJ403" s="56"/>
      <c r="AIK403" s="56"/>
      <c r="AIL403" s="56"/>
      <c r="AIM403" s="56"/>
      <c r="AIN403" s="56"/>
      <c r="AIO403" s="56"/>
      <c r="AIP403" s="56"/>
      <c r="AIQ403" s="56"/>
      <c r="AIR403" s="56"/>
      <c r="AIS403" s="56"/>
      <c r="AIT403" s="56"/>
      <c r="AIU403" s="56"/>
      <c r="AIV403" s="56"/>
      <c r="AIW403" s="56"/>
      <c r="AIX403" s="56"/>
      <c r="AIY403" s="56"/>
      <c r="AIZ403" s="56"/>
      <c r="AJA403" s="56"/>
      <c r="AJB403" s="56"/>
      <c r="AJC403" s="56"/>
      <c r="AJD403" s="56"/>
      <c r="AJE403" s="56"/>
      <c r="AJF403" s="56"/>
      <c r="AJG403" s="56"/>
      <c r="AJH403" s="56"/>
      <c r="AJI403" s="56"/>
      <c r="AJJ403" s="56"/>
      <c r="AJK403" s="56"/>
      <c r="AJL403" s="56"/>
      <c r="AJM403" s="56"/>
      <c r="AJN403" s="56"/>
      <c r="AJO403" s="56"/>
      <c r="AJP403" s="56"/>
      <c r="AJQ403" s="56"/>
      <c r="AJR403" s="56"/>
      <c r="AJS403" s="56"/>
      <c r="AJT403" s="56"/>
      <c r="AJU403" s="56"/>
      <c r="AJV403" s="56"/>
      <c r="AJW403" s="56"/>
      <c r="AJX403" s="56"/>
      <c r="AJY403" s="56"/>
      <c r="AJZ403" s="56"/>
      <c r="AKA403" s="56"/>
      <c r="AKB403" s="56"/>
      <c r="AKC403" s="56"/>
      <c r="AKD403" s="56"/>
      <c r="AKE403" s="56"/>
      <c r="AKF403" s="56"/>
      <c r="AKG403" s="56"/>
      <c r="AKH403" s="56"/>
      <c r="AKI403" s="56"/>
      <c r="AKJ403" s="56"/>
      <c r="AKK403" s="56"/>
      <c r="AKL403" s="56"/>
      <c r="AKM403" s="56"/>
      <c r="AKN403" s="56"/>
      <c r="AKO403" s="56"/>
      <c r="AKP403" s="56"/>
      <c r="AKQ403" s="56"/>
      <c r="AKR403" s="56"/>
      <c r="AKS403" s="56"/>
      <c r="AKT403" s="56"/>
      <c r="AKU403" s="56"/>
      <c r="AKV403" s="56"/>
      <c r="AKW403" s="56"/>
      <c r="AKX403" s="56"/>
      <c r="AKY403" s="56"/>
      <c r="AKZ403" s="56"/>
      <c r="ALA403" s="56"/>
      <c r="ALB403" s="56"/>
      <c r="ALC403" s="56"/>
      <c r="ALD403" s="56"/>
      <c r="ALE403" s="56"/>
      <c r="ALF403" s="56"/>
      <c r="ALG403" s="56"/>
      <c r="ALH403" s="56"/>
      <c r="ALI403" s="56"/>
      <c r="ALJ403" s="56"/>
      <c r="ALK403" s="56"/>
      <c r="ALL403" s="56"/>
      <c r="ALM403" s="56"/>
      <c r="ALN403" s="56"/>
      <c r="ALO403" s="56"/>
      <c r="ALP403" s="56"/>
      <c r="ALQ403" s="56"/>
      <c r="ALR403" s="56"/>
      <c r="ALS403" s="56"/>
      <c r="ALT403" s="56"/>
      <c r="ALU403" s="56"/>
      <c r="ALV403" s="56"/>
      <c r="ALW403" s="56"/>
      <c r="ALX403" s="56"/>
      <c r="ALY403" s="56"/>
      <c r="ALZ403" s="56"/>
      <c r="AMA403" s="56"/>
      <c r="AMB403" s="56"/>
      <c r="AMC403" s="56"/>
      <c r="AMD403" s="56"/>
      <c r="AME403" s="56"/>
      <c r="AMF403" s="56"/>
      <c r="AMG403" s="56"/>
      <c r="AMH403" s="56"/>
      <c r="AMI403" s="56"/>
      <c r="AMJ403" s="56"/>
      <c r="AMK403" s="56"/>
      <c r="AML403" s="56"/>
      <c r="AMM403" s="56"/>
      <c r="AMN403" s="56"/>
      <c r="AMO403" s="56"/>
      <c r="AMP403" s="56"/>
      <c r="AMQ403" s="56"/>
      <c r="AMR403" s="56"/>
      <c r="AMS403" s="56"/>
      <c r="AMT403" s="56"/>
      <c r="AMU403" s="56"/>
      <c r="AMV403" s="56"/>
      <c r="AMW403" s="56"/>
      <c r="AMX403" s="56"/>
      <c r="AMY403" s="56"/>
      <c r="AMZ403" s="56"/>
      <c r="ANA403" s="56"/>
      <c r="ANB403" s="56"/>
      <c r="ANC403" s="56"/>
      <c r="AND403" s="56"/>
      <c r="ANE403" s="56"/>
      <c r="ANF403" s="56"/>
      <c r="ANG403" s="56"/>
      <c r="ANH403" s="56"/>
      <c r="ANI403" s="56"/>
      <c r="ANJ403" s="56"/>
      <c r="ANK403" s="56"/>
      <c r="ANL403" s="56"/>
      <c r="ANM403" s="56"/>
      <c r="ANN403" s="56"/>
      <c r="ANO403" s="56"/>
      <c r="ANP403" s="56"/>
      <c r="ANQ403" s="56"/>
      <c r="ANR403" s="56"/>
      <c r="ANS403" s="56"/>
      <c r="ANT403" s="56"/>
      <c r="ANU403" s="56"/>
      <c r="ANV403" s="56"/>
      <c r="ANW403" s="56"/>
      <c r="ANX403" s="56"/>
      <c r="ANY403" s="56"/>
      <c r="ANZ403" s="56"/>
      <c r="AOA403" s="56"/>
      <c r="AOB403" s="56"/>
      <c r="AOC403" s="56"/>
      <c r="AOD403" s="56"/>
      <c r="AOE403" s="56"/>
      <c r="AOF403" s="56"/>
      <c r="AOG403" s="56"/>
      <c r="AOH403" s="56"/>
      <c r="AOI403" s="56"/>
      <c r="AOJ403" s="56"/>
      <c r="AOK403" s="56"/>
      <c r="AOL403" s="56"/>
      <c r="AOM403" s="56"/>
      <c r="AON403" s="56"/>
      <c r="AOO403" s="56"/>
      <c r="AOP403" s="56"/>
      <c r="AOQ403" s="56"/>
      <c r="AOR403" s="56"/>
      <c r="AOS403" s="56"/>
      <c r="AOT403" s="56"/>
      <c r="AOU403" s="56"/>
      <c r="AOV403" s="56"/>
      <c r="AOW403" s="56"/>
      <c r="AOX403" s="56"/>
      <c r="AOY403" s="56"/>
      <c r="AOZ403" s="56"/>
      <c r="APA403" s="56"/>
      <c r="APB403" s="56"/>
      <c r="APC403" s="56"/>
      <c r="APD403" s="56"/>
      <c r="APE403" s="56"/>
      <c r="APF403" s="56"/>
      <c r="APG403" s="56"/>
      <c r="APH403" s="56"/>
      <c r="API403" s="56"/>
      <c r="APJ403" s="56"/>
      <c r="APK403" s="56"/>
      <c r="APL403" s="56"/>
      <c r="APM403" s="56"/>
      <c r="APN403" s="56"/>
      <c r="APO403" s="56"/>
      <c r="APP403" s="56"/>
      <c r="APQ403" s="56"/>
      <c r="APR403" s="56"/>
      <c r="APS403" s="56"/>
      <c r="APT403" s="56"/>
      <c r="APU403" s="56"/>
      <c r="APV403" s="56"/>
      <c r="APW403" s="56"/>
      <c r="APX403" s="56"/>
      <c r="APY403" s="56"/>
      <c r="APZ403" s="56"/>
      <c r="AQA403" s="56"/>
      <c r="AQB403" s="56"/>
      <c r="AQC403" s="56"/>
      <c r="AQD403" s="56"/>
      <c r="AQE403" s="56"/>
      <c r="AQF403" s="56"/>
      <c r="AQG403" s="56"/>
      <c r="AQH403" s="56"/>
      <c r="AQI403" s="56"/>
      <c r="AQJ403" s="56"/>
      <c r="AQK403" s="56"/>
      <c r="AQL403" s="56"/>
      <c r="AQM403" s="56"/>
      <c r="AQN403" s="56"/>
      <c r="AQO403" s="56"/>
      <c r="AQP403" s="56"/>
      <c r="AQQ403" s="56"/>
      <c r="AQR403" s="56"/>
      <c r="AQS403" s="56"/>
      <c r="AQT403" s="56"/>
      <c r="AQU403" s="56"/>
      <c r="AQV403" s="56"/>
      <c r="AQW403" s="56"/>
      <c r="AQX403" s="56"/>
      <c r="AQY403" s="56"/>
      <c r="AQZ403" s="56"/>
      <c r="ARA403" s="56"/>
      <c r="ARB403" s="56"/>
      <c r="ARC403" s="56"/>
      <c r="ARD403" s="56"/>
      <c r="ARE403" s="56"/>
      <c r="ARF403" s="56"/>
      <c r="ARG403" s="56"/>
      <c r="ARH403" s="56"/>
      <c r="ARI403" s="56"/>
      <c r="ARJ403" s="56"/>
      <c r="ARK403" s="56"/>
      <c r="ARL403" s="56"/>
      <c r="ARM403" s="56"/>
      <c r="ARN403" s="56"/>
      <c r="ARO403" s="56"/>
      <c r="ARP403" s="56"/>
      <c r="ARQ403" s="56"/>
      <c r="ARR403" s="56"/>
      <c r="ARS403" s="56"/>
      <c r="ART403" s="56"/>
      <c r="ARU403" s="56"/>
      <c r="ARV403" s="56"/>
      <c r="ARW403" s="56"/>
      <c r="ARX403" s="56"/>
      <c r="ARY403" s="56"/>
      <c r="ARZ403" s="56"/>
      <c r="ASA403" s="56"/>
      <c r="ASB403" s="56"/>
      <c r="ASC403" s="56"/>
      <c r="ASD403" s="56"/>
      <c r="ASE403" s="56"/>
      <c r="ASF403" s="56"/>
      <c r="ASG403" s="56"/>
      <c r="ASH403" s="56"/>
      <c r="ASI403" s="56"/>
      <c r="ASJ403" s="56"/>
      <c r="ASK403" s="56"/>
      <c r="ASL403" s="56"/>
      <c r="ASM403" s="56"/>
      <c r="ASN403" s="56"/>
      <c r="ASO403" s="56"/>
      <c r="ASP403" s="56"/>
      <c r="ASQ403" s="56"/>
      <c r="ASR403" s="56"/>
      <c r="ASS403" s="56"/>
      <c r="AST403" s="56"/>
      <c r="ASU403" s="56"/>
      <c r="ASV403" s="56"/>
      <c r="ASW403" s="56"/>
      <c r="ASX403" s="56"/>
      <c r="ASY403" s="56"/>
      <c r="ASZ403" s="56"/>
      <c r="ATA403" s="56"/>
      <c r="ATB403" s="56"/>
      <c r="ATC403" s="56"/>
      <c r="ATD403" s="56"/>
      <c r="ATE403" s="56"/>
      <c r="ATF403" s="56"/>
      <c r="ATG403" s="56"/>
      <c r="ATH403" s="56"/>
      <c r="ATI403" s="56"/>
      <c r="ATJ403" s="56"/>
      <c r="ATK403" s="56"/>
      <c r="ATL403" s="56"/>
      <c r="ATM403" s="56"/>
      <c r="ATN403" s="56"/>
      <c r="ATO403" s="56"/>
      <c r="ATP403" s="56"/>
      <c r="ATQ403" s="56"/>
      <c r="ATR403" s="56"/>
      <c r="ATS403" s="56"/>
      <c r="ATT403" s="56"/>
      <c r="ATU403" s="56"/>
      <c r="ATV403" s="56"/>
      <c r="ATW403" s="56"/>
      <c r="ATX403" s="56"/>
      <c r="ATY403" s="56"/>
      <c r="ATZ403" s="56"/>
      <c r="AUA403" s="56"/>
      <c r="AUB403" s="56"/>
      <c r="AUC403" s="56"/>
      <c r="AUD403" s="56"/>
      <c r="AUE403" s="56"/>
      <c r="AUF403" s="56"/>
      <c r="AUG403" s="56"/>
      <c r="AUH403" s="56"/>
      <c r="AUI403" s="56"/>
      <c r="AUJ403" s="56"/>
      <c r="AUK403" s="56"/>
      <c r="AUL403" s="56"/>
      <c r="AUM403" s="56"/>
      <c r="AUN403" s="56"/>
      <c r="AUO403" s="56"/>
      <c r="AUP403" s="56"/>
      <c r="AUQ403" s="56"/>
      <c r="AUR403" s="56"/>
      <c r="AUS403" s="56"/>
      <c r="AUT403" s="56"/>
      <c r="AUU403" s="56"/>
      <c r="AUV403" s="56"/>
      <c r="AUW403" s="56"/>
      <c r="AUX403" s="56"/>
      <c r="AUY403" s="56"/>
      <c r="AUZ403" s="56"/>
      <c r="AVA403" s="56"/>
      <c r="AVB403" s="56"/>
      <c r="AVC403" s="56"/>
      <c r="AVD403" s="56"/>
      <c r="AVE403" s="56"/>
      <c r="AVF403" s="56"/>
      <c r="AVG403" s="56"/>
      <c r="AVH403" s="56"/>
      <c r="AVI403" s="56"/>
      <c r="AVJ403" s="56"/>
      <c r="AVK403" s="56"/>
      <c r="AVL403" s="56"/>
      <c r="AVM403" s="56"/>
      <c r="AVN403" s="56"/>
      <c r="AVO403" s="56"/>
      <c r="AVP403" s="56"/>
      <c r="AVQ403" s="56"/>
      <c r="AVR403" s="56"/>
      <c r="AVS403" s="56"/>
      <c r="AVT403" s="56"/>
      <c r="AVU403" s="56"/>
      <c r="AVV403" s="56"/>
      <c r="AVW403" s="56"/>
      <c r="AVX403" s="56"/>
      <c r="AVY403" s="56"/>
      <c r="AVZ403" s="56"/>
      <c r="AWA403" s="56"/>
      <c r="AWB403" s="56"/>
      <c r="AWC403" s="56"/>
      <c r="AWD403" s="56"/>
      <c r="AWE403" s="56"/>
      <c r="AWF403" s="56"/>
      <c r="AWG403" s="56"/>
      <c r="AWH403" s="56"/>
      <c r="AWI403" s="56"/>
      <c r="AWJ403" s="56"/>
      <c r="AWK403" s="56"/>
      <c r="AWL403" s="56"/>
      <c r="AWM403" s="56"/>
      <c r="AWN403" s="56"/>
      <c r="AWO403" s="56"/>
      <c r="AWP403" s="56"/>
      <c r="AWQ403" s="56"/>
      <c r="AWR403" s="56"/>
      <c r="AWS403" s="56"/>
      <c r="AWT403" s="56"/>
      <c r="AWU403" s="56"/>
      <c r="AWV403" s="56"/>
      <c r="AWW403" s="56"/>
      <c r="AWX403" s="56"/>
      <c r="AWY403" s="56"/>
      <c r="AWZ403" s="56"/>
      <c r="AXA403" s="56"/>
      <c r="AXB403" s="56"/>
      <c r="AXC403" s="56"/>
      <c r="AXD403" s="56"/>
      <c r="AXE403" s="56"/>
      <c r="AXF403" s="56"/>
      <c r="AXG403" s="56"/>
      <c r="AXH403" s="56"/>
      <c r="AXI403" s="56"/>
      <c r="AXJ403" s="56"/>
      <c r="AXK403" s="56"/>
      <c r="AXL403" s="56"/>
      <c r="AXM403" s="56"/>
      <c r="AXN403" s="56"/>
      <c r="AXO403" s="56"/>
      <c r="AXP403" s="56"/>
      <c r="AXQ403" s="56"/>
      <c r="AXR403" s="56"/>
      <c r="AXS403" s="56"/>
      <c r="AXT403" s="56"/>
      <c r="AXU403" s="56"/>
      <c r="AXV403" s="56"/>
      <c r="AXW403" s="56"/>
      <c r="AXX403" s="56"/>
      <c r="AXY403" s="56"/>
      <c r="AXZ403" s="56"/>
      <c r="AYA403" s="56"/>
      <c r="AYB403" s="56"/>
      <c r="AYC403" s="56"/>
      <c r="AYD403" s="56"/>
      <c r="AYE403" s="56"/>
      <c r="AYF403" s="56"/>
      <c r="AYG403" s="56"/>
      <c r="AYH403" s="56"/>
      <c r="AYI403" s="56"/>
      <c r="AYJ403" s="56"/>
      <c r="AYK403" s="56"/>
      <c r="AYL403" s="56"/>
      <c r="AYM403" s="56"/>
      <c r="AYN403" s="56"/>
      <c r="AYO403" s="56"/>
      <c r="AYP403" s="56"/>
      <c r="AYQ403" s="56"/>
      <c r="AYR403" s="56"/>
      <c r="AYS403" s="56"/>
      <c r="AYT403" s="56"/>
      <c r="AYU403" s="56"/>
      <c r="AYV403" s="56"/>
      <c r="AYW403" s="56"/>
      <c r="AYX403" s="56"/>
      <c r="AYY403" s="56"/>
      <c r="AYZ403" s="56"/>
      <c r="AZA403" s="56"/>
      <c r="AZB403" s="56"/>
      <c r="AZC403" s="56"/>
      <c r="AZD403" s="56"/>
      <c r="AZE403" s="56"/>
      <c r="AZF403" s="56"/>
      <c r="AZG403" s="56"/>
      <c r="AZH403" s="56"/>
      <c r="AZI403" s="56"/>
      <c r="AZJ403" s="56"/>
      <c r="AZK403" s="56"/>
      <c r="AZL403" s="56"/>
      <c r="AZM403" s="56"/>
      <c r="AZN403" s="56"/>
      <c r="AZO403" s="56"/>
      <c r="AZP403" s="56"/>
      <c r="AZQ403" s="56"/>
      <c r="AZR403" s="56"/>
      <c r="AZS403" s="56"/>
      <c r="AZT403" s="56"/>
      <c r="AZU403" s="56"/>
      <c r="AZV403" s="56"/>
      <c r="AZW403" s="56"/>
      <c r="AZX403" s="56"/>
      <c r="AZY403" s="56"/>
      <c r="AZZ403" s="56"/>
      <c r="BAA403" s="56"/>
      <c r="BAB403" s="56"/>
      <c r="BAC403" s="56"/>
      <c r="BAD403" s="56"/>
      <c r="BAE403" s="56"/>
      <c r="BAF403" s="56"/>
      <c r="BAG403" s="56"/>
      <c r="BAH403" s="56"/>
      <c r="BAI403" s="56"/>
      <c r="BAJ403" s="56"/>
      <c r="BAK403" s="56"/>
      <c r="BAL403" s="56"/>
      <c r="BAM403" s="56"/>
      <c r="BAN403" s="56"/>
      <c r="BAO403" s="56"/>
      <c r="BAP403" s="56"/>
      <c r="BAQ403" s="56"/>
      <c r="BAR403" s="56"/>
      <c r="BAS403" s="56"/>
      <c r="BAT403" s="56"/>
      <c r="BAU403" s="56"/>
      <c r="BAV403" s="56"/>
      <c r="BAW403" s="56"/>
      <c r="BAX403" s="56"/>
      <c r="BAY403" s="56"/>
      <c r="BAZ403" s="56"/>
      <c r="BBA403" s="56"/>
      <c r="BBB403" s="56"/>
      <c r="BBC403" s="56"/>
      <c r="BBD403" s="56"/>
      <c r="BBE403" s="56"/>
      <c r="BBF403" s="56"/>
      <c r="BBG403" s="56"/>
      <c r="BBH403" s="56"/>
      <c r="BBI403" s="56"/>
      <c r="BBJ403" s="56"/>
      <c r="BBK403" s="56"/>
      <c r="BBL403" s="56"/>
      <c r="BBM403" s="56"/>
      <c r="BBN403" s="56"/>
      <c r="BBO403" s="56"/>
      <c r="BBP403" s="56"/>
      <c r="BBQ403" s="56"/>
      <c r="BBR403" s="56"/>
      <c r="BBS403" s="56"/>
      <c r="BBT403" s="56"/>
      <c r="BBU403" s="56"/>
      <c r="BBV403" s="56"/>
      <c r="BBW403" s="56"/>
      <c r="BBX403" s="56"/>
      <c r="BBY403" s="56"/>
      <c r="BBZ403" s="56"/>
      <c r="BCA403" s="56"/>
      <c r="BCB403" s="56"/>
      <c r="BCC403" s="56"/>
      <c r="BCD403" s="56"/>
      <c r="BCE403" s="56"/>
      <c r="BCF403" s="56"/>
      <c r="BCG403" s="56"/>
      <c r="BCH403" s="56"/>
      <c r="BCI403" s="56"/>
      <c r="BCJ403" s="56"/>
      <c r="BCK403" s="56"/>
      <c r="BCL403" s="56"/>
      <c r="BCM403" s="56"/>
      <c r="BCN403" s="56"/>
      <c r="BCO403" s="56"/>
      <c r="BCP403" s="56"/>
      <c r="BCQ403" s="56"/>
      <c r="BCR403" s="56"/>
      <c r="BCS403" s="56"/>
      <c r="BCT403" s="56"/>
      <c r="BCU403" s="56"/>
      <c r="BCV403" s="56"/>
      <c r="BCW403" s="56"/>
      <c r="BCX403" s="56"/>
      <c r="BCY403" s="56"/>
      <c r="BCZ403" s="56"/>
      <c r="BDA403" s="56"/>
      <c r="BDB403" s="56"/>
      <c r="BDC403" s="56"/>
      <c r="BDD403" s="56"/>
      <c r="BDE403" s="56"/>
      <c r="BDF403" s="56"/>
      <c r="BDG403" s="56"/>
      <c r="BDH403" s="56"/>
      <c r="BDI403" s="56"/>
      <c r="BDJ403" s="56"/>
      <c r="BDK403" s="56"/>
      <c r="BDL403" s="56"/>
      <c r="BDM403" s="56"/>
      <c r="BDN403" s="56"/>
      <c r="BDO403" s="56"/>
      <c r="BDP403" s="56"/>
      <c r="BDQ403" s="56"/>
      <c r="BDR403" s="56"/>
      <c r="BDS403" s="56"/>
      <c r="BDT403" s="56"/>
      <c r="BDU403" s="56"/>
      <c r="BDV403" s="56"/>
      <c r="BDW403" s="56"/>
      <c r="BDX403" s="56"/>
      <c r="BDY403" s="56"/>
      <c r="BDZ403" s="56"/>
      <c r="BEA403" s="56"/>
      <c r="BEB403" s="56"/>
      <c r="BEC403" s="56"/>
      <c r="BED403" s="56"/>
      <c r="BEE403" s="56"/>
      <c r="BEF403" s="56"/>
      <c r="BEG403" s="56"/>
      <c r="BEH403" s="56"/>
      <c r="BEI403" s="56"/>
      <c r="BEJ403" s="56"/>
      <c r="BEK403" s="56"/>
      <c r="BEL403" s="56"/>
      <c r="BEM403" s="56"/>
      <c r="BEN403" s="56"/>
      <c r="BEO403" s="56"/>
      <c r="BEP403" s="56"/>
      <c r="BEQ403" s="56"/>
      <c r="BER403" s="56"/>
      <c r="BES403" s="56"/>
      <c r="BET403" s="56"/>
      <c r="BEU403" s="56"/>
      <c r="BEV403" s="56"/>
      <c r="BEW403" s="56"/>
      <c r="BEX403" s="56"/>
      <c r="BEY403" s="56"/>
      <c r="BEZ403" s="56"/>
      <c r="BFA403" s="56"/>
      <c r="BFB403" s="56"/>
      <c r="BFC403" s="56"/>
      <c r="BFD403" s="56"/>
      <c r="BFE403" s="56"/>
      <c r="BFF403" s="56"/>
      <c r="BFG403" s="56"/>
      <c r="BFH403" s="56"/>
      <c r="BFI403" s="56"/>
      <c r="BFJ403" s="56"/>
      <c r="BFK403" s="56"/>
      <c r="BFL403" s="56"/>
      <c r="BFM403" s="56"/>
      <c r="BFN403" s="56"/>
      <c r="BFO403" s="56"/>
      <c r="BFP403" s="56"/>
      <c r="BFQ403" s="56"/>
      <c r="BFR403" s="56"/>
      <c r="BFS403" s="56"/>
      <c r="BFT403" s="56"/>
      <c r="BFU403" s="56"/>
      <c r="BFV403" s="56"/>
      <c r="BFW403" s="56"/>
      <c r="BFX403" s="56"/>
      <c r="BFY403" s="56"/>
      <c r="BFZ403" s="56"/>
      <c r="BGA403" s="56"/>
      <c r="BGB403" s="56"/>
      <c r="BGC403" s="56"/>
      <c r="BGD403" s="56"/>
      <c r="BGE403" s="56"/>
      <c r="BGF403" s="56"/>
      <c r="BGG403" s="56"/>
      <c r="BGH403" s="56"/>
      <c r="BGI403" s="56"/>
      <c r="BGJ403" s="56"/>
      <c r="BGK403" s="56"/>
      <c r="BGL403" s="56"/>
      <c r="BGM403" s="56"/>
      <c r="BGN403" s="56"/>
      <c r="BGO403" s="56"/>
      <c r="BGP403" s="56"/>
      <c r="BGQ403" s="56"/>
      <c r="BGR403" s="56"/>
      <c r="BGS403" s="56"/>
      <c r="BGT403" s="56"/>
      <c r="BGU403" s="56"/>
      <c r="BGV403" s="56"/>
      <c r="BGW403" s="56"/>
      <c r="BGX403" s="56"/>
      <c r="BGY403" s="56"/>
      <c r="BGZ403" s="56"/>
      <c r="BHA403" s="56"/>
      <c r="BHB403" s="56"/>
      <c r="BHC403" s="56"/>
      <c r="BHD403" s="56"/>
      <c r="BHE403" s="56"/>
      <c r="BHF403" s="56"/>
      <c r="BHG403" s="56"/>
      <c r="BHH403" s="56"/>
      <c r="BHI403" s="56"/>
      <c r="BHJ403" s="56"/>
      <c r="BHK403" s="56"/>
      <c r="BHL403" s="56"/>
      <c r="BHM403" s="56"/>
      <c r="BHN403" s="56"/>
      <c r="BHO403" s="56"/>
      <c r="BHP403" s="56"/>
      <c r="BHQ403" s="56"/>
      <c r="BHR403" s="56"/>
      <c r="BHS403" s="56"/>
      <c r="BHT403" s="56"/>
      <c r="BHU403" s="56"/>
      <c r="BHV403" s="56"/>
      <c r="BHW403" s="56"/>
      <c r="BHX403" s="56"/>
      <c r="BHY403" s="56"/>
      <c r="BHZ403" s="56"/>
      <c r="BIA403" s="56"/>
      <c r="BIB403" s="56"/>
      <c r="BIC403" s="56"/>
      <c r="BID403" s="56"/>
      <c r="BIE403" s="56"/>
      <c r="BIF403" s="56"/>
      <c r="BIG403" s="56"/>
      <c r="BIH403" s="56"/>
      <c r="BII403" s="56"/>
      <c r="BIJ403" s="56"/>
      <c r="BIK403" s="56"/>
      <c r="BIL403" s="56"/>
      <c r="BIM403" s="56"/>
      <c r="BIN403" s="56"/>
      <c r="BIO403" s="56"/>
      <c r="BIP403" s="56"/>
      <c r="BIQ403" s="56"/>
      <c r="BIR403" s="56"/>
      <c r="BIS403" s="56"/>
      <c r="BIT403" s="56"/>
      <c r="BIU403" s="56"/>
      <c r="BIV403" s="56"/>
      <c r="BIW403" s="56"/>
      <c r="BIX403" s="56"/>
      <c r="BIY403" s="56"/>
      <c r="BIZ403" s="56"/>
      <c r="BJA403" s="56"/>
      <c r="BJB403" s="56"/>
      <c r="BJC403" s="56"/>
      <c r="BJD403" s="56"/>
      <c r="BJE403" s="56"/>
      <c r="BJF403" s="56"/>
      <c r="BJG403" s="56"/>
      <c r="BJH403" s="56"/>
      <c r="BJI403" s="56"/>
      <c r="BJJ403" s="56"/>
      <c r="BJK403" s="56"/>
      <c r="BJL403" s="56"/>
      <c r="BJM403" s="56"/>
      <c r="BJN403" s="56"/>
      <c r="BJO403" s="56"/>
      <c r="BJP403" s="56"/>
      <c r="BJQ403" s="56"/>
      <c r="BJR403" s="56"/>
      <c r="BJS403" s="56"/>
      <c r="BJT403" s="56"/>
      <c r="BJU403" s="56"/>
      <c r="BJV403" s="56"/>
      <c r="BJW403" s="56"/>
      <c r="BJX403" s="56"/>
      <c r="BJY403" s="56"/>
      <c r="BJZ403" s="56"/>
      <c r="BKA403" s="56"/>
      <c r="BKB403" s="56"/>
      <c r="BKC403" s="56"/>
      <c r="BKD403" s="56"/>
      <c r="BKE403" s="56"/>
      <c r="BKF403" s="56"/>
      <c r="BKG403" s="56"/>
      <c r="BKH403" s="56"/>
      <c r="BKI403" s="56"/>
      <c r="BKJ403" s="56"/>
      <c r="BKK403" s="56"/>
      <c r="BKL403" s="56"/>
      <c r="BKM403" s="56"/>
      <c r="BKN403" s="56"/>
      <c r="BKO403" s="56"/>
      <c r="BKP403" s="56"/>
      <c r="BKQ403" s="56"/>
      <c r="BKR403" s="56"/>
      <c r="BKS403" s="56"/>
      <c r="BKT403" s="56"/>
      <c r="BKU403" s="56"/>
      <c r="BKV403" s="56"/>
      <c r="BKW403" s="56"/>
      <c r="BKX403" s="56"/>
      <c r="BKY403" s="56"/>
      <c r="BKZ403" s="56"/>
      <c r="BLA403" s="56"/>
      <c r="BLB403" s="56"/>
      <c r="BLC403" s="56"/>
      <c r="BLD403" s="56"/>
      <c r="BLE403" s="56"/>
      <c r="BLF403" s="56"/>
      <c r="BLG403" s="56"/>
      <c r="BLH403" s="56"/>
      <c r="BLI403" s="56"/>
      <c r="BLJ403" s="56"/>
      <c r="BLK403" s="56"/>
      <c r="BLL403" s="56"/>
      <c r="BLM403" s="56"/>
      <c r="BLN403" s="56"/>
      <c r="BLO403" s="56"/>
      <c r="BLP403" s="56"/>
      <c r="BLQ403" s="56"/>
      <c r="BLR403" s="56"/>
      <c r="BLS403" s="56"/>
      <c r="BLT403" s="56"/>
      <c r="BLU403" s="56"/>
      <c r="BLV403" s="56"/>
      <c r="BLW403" s="56"/>
      <c r="BLX403" s="56"/>
      <c r="BLY403" s="56"/>
      <c r="BLZ403" s="56"/>
      <c r="BMA403" s="56"/>
      <c r="BMB403" s="56"/>
      <c r="BMC403" s="56"/>
      <c r="BMD403" s="56"/>
      <c r="BME403" s="56"/>
      <c r="BMF403" s="56"/>
      <c r="BMG403" s="56"/>
      <c r="BMH403" s="56"/>
      <c r="BMI403" s="56"/>
      <c r="BMJ403" s="56"/>
      <c r="BMK403" s="56"/>
      <c r="BML403" s="56"/>
      <c r="BMM403" s="56"/>
      <c r="BMN403" s="56"/>
      <c r="BMO403" s="56"/>
      <c r="BMP403" s="56"/>
      <c r="BMQ403" s="56"/>
      <c r="BMR403" s="56"/>
      <c r="BMS403" s="56"/>
      <c r="BMT403" s="56"/>
      <c r="BMU403" s="56"/>
      <c r="BMV403" s="56"/>
      <c r="BMW403" s="56"/>
      <c r="BMX403" s="56"/>
      <c r="BMY403" s="56"/>
      <c r="BMZ403" s="56"/>
      <c r="BNA403" s="56"/>
      <c r="BNB403" s="56"/>
      <c r="BNC403" s="56"/>
      <c r="BND403" s="56"/>
      <c r="BNE403" s="56"/>
      <c r="BNF403" s="56"/>
      <c r="BNG403" s="56"/>
      <c r="BNH403" s="56"/>
      <c r="BNI403" s="56"/>
      <c r="BNJ403" s="56"/>
      <c r="BNK403" s="56"/>
      <c r="BNL403" s="56"/>
      <c r="BNM403" s="56"/>
      <c r="BNN403" s="56"/>
      <c r="BNO403" s="56"/>
      <c r="BNP403" s="56"/>
      <c r="BNQ403" s="56"/>
      <c r="BNR403" s="56"/>
      <c r="BNS403" s="56"/>
      <c r="BNT403" s="56"/>
      <c r="BNU403" s="56"/>
      <c r="BNV403" s="56"/>
      <c r="BNW403" s="56"/>
      <c r="BNX403" s="56"/>
      <c r="BNY403" s="56"/>
      <c r="BNZ403" s="56"/>
      <c r="BOA403" s="56"/>
      <c r="BOB403" s="56"/>
      <c r="BOC403" s="56"/>
      <c r="BOD403" s="56"/>
      <c r="BOE403" s="56"/>
      <c r="BOF403" s="56"/>
      <c r="BOG403" s="56"/>
      <c r="BOH403" s="56"/>
      <c r="BOI403" s="56"/>
      <c r="BOJ403" s="56"/>
      <c r="BOK403" s="56"/>
      <c r="BOL403" s="56"/>
      <c r="BOM403" s="56"/>
      <c r="BON403" s="56"/>
      <c r="BOO403" s="56"/>
      <c r="BOP403" s="56"/>
      <c r="BOQ403" s="56"/>
      <c r="BOR403" s="56"/>
      <c r="BOS403" s="56"/>
      <c r="BOT403" s="56"/>
      <c r="BOU403" s="56"/>
      <c r="BOV403" s="56"/>
      <c r="BOW403" s="56"/>
      <c r="BOX403" s="56"/>
      <c r="BOY403" s="56"/>
      <c r="BOZ403" s="56"/>
      <c r="BPA403" s="56"/>
      <c r="BPB403" s="56"/>
      <c r="BPC403" s="56"/>
      <c r="BPD403" s="56"/>
      <c r="BPE403" s="56"/>
      <c r="BPF403" s="56"/>
      <c r="BPG403" s="56"/>
      <c r="BPH403" s="56"/>
      <c r="BPI403" s="56"/>
      <c r="BPJ403" s="56"/>
      <c r="BPK403" s="56"/>
      <c r="BPL403" s="56"/>
      <c r="BPM403" s="56"/>
      <c r="BPN403" s="56"/>
      <c r="BPO403" s="56"/>
      <c r="BPP403" s="56"/>
      <c r="BPQ403" s="56"/>
      <c r="BPR403" s="56"/>
      <c r="BPS403" s="56"/>
      <c r="BPT403" s="56"/>
      <c r="BPU403" s="56"/>
      <c r="BPV403" s="56"/>
      <c r="BPW403" s="56"/>
      <c r="BPX403" s="56"/>
      <c r="BPY403" s="56"/>
      <c r="BPZ403" s="56"/>
      <c r="BQA403" s="56"/>
      <c r="BQB403" s="56"/>
      <c r="BQC403" s="56"/>
      <c r="BQD403" s="56"/>
      <c r="BQE403" s="56"/>
      <c r="BQF403" s="56"/>
      <c r="BQG403" s="56"/>
      <c r="BQH403" s="56"/>
      <c r="BQI403" s="56"/>
      <c r="BQJ403" s="56"/>
      <c r="BQK403" s="56"/>
      <c r="BQL403" s="56"/>
      <c r="BQM403" s="56"/>
      <c r="BQN403" s="56"/>
      <c r="BQO403" s="56"/>
      <c r="BQP403" s="56"/>
      <c r="BQQ403" s="56"/>
      <c r="BQR403" s="56"/>
      <c r="BQS403" s="56"/>
      <c r="BQT403" s="56"/>
      <c r="BQU403" s="56"/>
      <c r="BQV403" s="56"/>
      <c r="BQW403" s="56"/>
      <c r="BQX403" s="56"/>
      <c r="BQY403" s="56"/>
      <c r="BQZ403" s="56"/>
      <c r="BRA403" s="56"/>
      <c r="BRB403" s="56"/>
      <c r="BRC403" s="56"/>
      <c r="BRD403" s="56"/>
      <c r="BRE403" s="56"/>
      <c r="BRF403" s="56"/>
      <c r="BRG403" s="56"/>
      <c r="BRH403" s="56"/>
      <c r="BRI403" s="56"/>
      <c r="BRJ403" s="56"/>
      <c r="BRK403" s="56"/>
      <c r="BRL403" s="56"/>
      <c r="BRM403" s="56"/>
      <c r="BRN403" s="56"/>
      <c r="BRO403" s="56"/>
      <c r="BRP403" s="56"/>
      <c r="BRQ403" s="56"/>
      <c r="BRR403" s="56"/>
      <c r="BRS403" s="56"/>
      <c r="BRT403" s="56"/>
      <c r="BRU403" s="56"/>
      <c r="BRV403" s="56"/>
      <c r="BRW403" s="56"/>
      <c r="BRX403" s="56"/>
      <c r="BRY403" s="56"/>
      <c r="BRZ403" s="56"/>
      <c r="BSA403" s="56"/>
      <c r="BSB403" s="56"/>
      <c r="BSC403" s="56"/>
      <c r="BSD403" s="56"/>
      <c r="BSE403" s="56"/>
      <c r="BSF403" s="56"/>
      <c r="BSG403" s="56"/>
      <c r="BSH403" s="56"/>
      <c r="BSI403" s="56"/>
      <c r="BSJ403" s="56"/>
      <c r="BSK403" s="56"/>
      <c r="BSL403" s="56"/>
      <c r="BSM403" s="56"/>
      <c r="BSN403" s="56"/>
      <c r="BSO403" s="56"/>
      <c r="BSP403" s="56"/>
      <c r="BSQ403" s="56"/>
      <c r="BSR403" s="56"/>
      <c r="BSS403" s="56"/>
      <c r="BST403" s="56"/>
      <c r="BSU403" s="56"/>
      <c r="BSV403" s="56"/>
      <c r="BSW403" s="56"/>
      <c r="BSX403" s="56"/>
      <c r="BSY403" s="56"/>
      <c r="BSZ403" s="56"/>
      <c r="BTA403" s="56"/>
      <c r="BTB403" s="56"/>
      <c r="BTC403" s="56"/>
      <c r="BTD403" s="56"/>
      <c r="BTE403" s="56"/>
      <c r="BTF403" s="56"/>
      <c r="BTG403" s="56"/>
      <c r="BTH403" s="56"/>
      <c r="BTI403" s="56"/>
      <c r="BTJ403" s="56"/>
      <c r="BTK403" s="56"/>
      <c r="BTL403" s="56"/>
      <c r="BTM403" s="56"/>
      <c r="BTN403" s="56"/>
      <c r="BTO403" s="56"/>
      <c r="BTP403" s="56"/>
      <c r="BTQ403" s="56"/>
      <c r="BTR403" s="56"/>
      <c r="BTS403" s="56"/>
      <c r="BTT403" s="56"/>
      <c r="BTU403" s="56"/>
      <c r="BTV403" s="56"/>
      <c r="BTW403" s="56"/>
      <c r="BTX403" s="56"/>
      <c r="BTY403" s="56"/>
      <c r="BTZ403" s="56"/>
      <c r="BUA403" s="56"/>
      <c r="BUB403" s="56"/>
      <c r="BUC403" s="56"/>
      <c r="BUD403" s="56"/>
      <c r="BUE403" s="56"/>
      <c r="BUF403" s="56"/>
      <c r="BUG403" s="56"/>
      <c r="BUH403" s="56"/>
      <c r="BUI403" s="56"/>
      <c r="BUJ403" s="56"/>
      <c r="BUK403" s="56"/>
      <c r="BUL403" s="56"/>
      <c r="BUM403" s="56"/>
      <c r="BUN403" s="56"/>
      <c r="BUO403" s="56"/>
      <c r="BUP403" s="56"/>
      <c r="BUQ403" s="56"/>
      <c r="BUR403" s="56"/>
      <c r="BUS403" s="56"/>
      <c r="BUT403" s="56"/>
      <c r="BUU403" s="56"/>
      <c r="BUV403" s="56"/>
      <c r="BUW403" s="56"/>
      <c r="BUX403" s="56"/>
      <c r="BUY403" s="56"/>
      <c r="BUZ403" s="56"/>
      <c r="BVA403" s="56"/>
      <c r="BVB403" s="56"/>
      <c r="BVC403" s="56"/>
      <c r="BVD403" s="56"/>
      <c r="BVE403" s="56"/>
      <c r="BVF403" s="56"/>
      <c r="BVG403" s="56"/>
      <c r="BVH403" s="56"/>
      <c r="BVI403" s="56"/>
      <c r="BVJ403" s="56"/>
      <c r="BVK403" s="56"/>
      <c r="BVL403" s="56"/>
      <c r="BVM403" s="56"/>
      <c r="BVN403" s="56"/>
      <c r="BVO403" s="56"/>
      <c r="BVP403" s="56"/>
      <c r="BVQ403" s="56"/>
      <c r="BVR403" s="56"/>
      <c r="BVS403" s="56"/>
      <c r="BVT403" s="56"/>
      <c r="BVU403" s="56"/>
      <c r="BVV403" s="56"/>
      <c r="BVW403" s="56"/>
      <c r="BVX403" s="56"/>
      <c r="BVY403" s="56"/>
      <c r="BVZ403" s="56"/>
      <c r="BWA403" s="56"/>
      <c r="BWB403" s="56"/>
      <c r="BWC403" s="56"/>
      <c r="BWD403" s="56"/>
      <c r="BWE403" s="56"/>
      <c r="BWF403" s="56"/>
      <c r="BWG403" s="56"/>
      <c r="BWH403" s="56"/>
      <c r="BWI403" s="56"/>
      <c r="BWJ403" s="56"/>
      <c r="BWK403" s="56"/>
      <c r="BWL403" s="56"/>
      <c r="BWM403" s="56"/>
      <c r="BWN403" s="56"/>
      <c r="BWO403" s="56"/>
      <c r="BWP403" s="56"/>
      <c r="BWQ403" s="56"/>
      <c r="BWR403" s="56"/>
      <c r="BWS403" s="56"/>
      <c r="BWT403" s="56"/>
      <c r="BWU403" s="56"/>
      <c r="BWV403" s="56"/>
      <c r="BWW403" s="56"/>
      <c r="BWX403" s="56"/>
      <c r="BWY403" s="56"/>
      <c r="BWZ403" s="56"/>
      <c r="BXA403" s="56"/>
      <c r="BXB403" s="56"/>
      <c r="BXC403" s="56"/>
      <c r="BXD403" s="56"/>
      <c r="BXE403" s="56"/>
      <c r="BXF403" s="56"/>
      <c r="BXG403" s="56"/>
      <c r="BXH403" s="56"/>
      <c r="BXI403" s="56"/>
      <c r="BXJ403" s="56"/>
      <c r="BXK403" s="56"/>
      <c r="BXL403" s="56"/>
      <c r="BXM403" s="56"/>
      <c r="BXN403" s="56"/>
      <c r="BXO403" s="56"/>
      <c r="BXP403" s="56"/>
      <c r="BXQ403" s="56"/>
      <c r="BXR403" s="56"/>
      <c r="BXS403" s="56"/>
      <c r="BXT403" s="56"/>
      <c r="BXU403" s="56"/>
      <c r="BXV403" s="56"/>
      <c r="BXW403" s="56"/>
      <c r="BXX403" s="56"/>
      <c r="BXY403" s="56"/>
      <c r="BXZ403" s="56"/>
      <c r="BYA403" s="56"/>
      <c r="BYB403" s="56"/>
      <c r="BYC403" s="56"/>
      <c r="BYD403" s="56"/>
      <c r="BYE403" s="56"/>
      <c r="BYF403" s="56"/>
      <c r="BYG403" s="56"/>
      <c r="BYH403" s="56"/>
      <c r="BYI403" s="56"/>
      <c r="BYJ403" s="56"/>
      <c r="BYK403" s="56"/>
      <c r="BYL403" s="56"/>
      <c r="BYM403" s="56"/>
      <c r="BYN403" s="56"/>
      <c r="BYO403" s="56"/>
      <c r="BYP403" s="56"/>
      <c r="BYQ403" s="56"/>
      <c r="BYR403" s="56"/>
      <c r="BYS403" s="56"/>
      <c r="BYT403" s="56"/>
      <c r="BYU403" s="56"/>
      <c r="BYV403" s="56"/>
      <c r="BYW403" s="56"/>
      <c r="BYX403" s="56"/>
      <c r="BYY403" s="56"/>
      <c r="BYZ403" s="56"/>
      <c r="BZA403" s="56"/>
      <c r="BZB403" s="56"/>
      <c r="BZC403" s="56"/>
      <c r="BZD403" s="56"/>
      <c r="BZE403" s="56"/>
      <c r="BZF403" s="56"/>
      <c r="BZG403" s="56"/>
      <c r="BZH403" s="56"/>
      <c r="BZI403" s="56"/>
      <c r="BZJ403" s="56"/>
      <c r="BZK403" s="56"/>
      <c r="BZL403" s="56"/>
      <c r="BZM403" s="56"/>
      <c r="BZN403" s="56"/>
      <c r="BZO403" s="56"/>
      <c r="BZP403" s="56"/>
      <c r="BZQ403" s="56"/>
      <c r="BZR403" s="56"/>
      <c r="BZS403" s="56"/>
      <c r="BZT403" s="56"/>
      <c r="BZU403" s="56"/>
      <c r="BZV403" s="56"/>
      <c r="BZW403" s="56"/>
      <c r="BZX403" s="56"/>
      <c r="BZY403" s="56"/>
      <c r="BZZ403" s="56"/>
      <c r="CAA403" s="56"/>
      <c r="CAB403" s="56"/>
      <c r="CAC403" s="56"/>
      <c r="CAD403" s="56"/>
      <c r="CAE403" s="56"/>
      <c r="CAF403" s="56"/>
      <c r="CAG403" s="56"/>
      <c r="CAH403" s="56"/>
      <c r="CAI403" s="56"/>
      <c r="CAJ403" s="56"/>
      <c r="CAK403" s="56"/>
      <c r="CAL403" s="56"/>
      <c r="CAM403" s="56"/>
      <c r="CAN403" s="56"/>
      <c r="CAO403" s="56"/>
      <c r="CAP403" s="56"/>
      <c r="CAQ403" s="56"/>
      <c r="CAR403" s="56"/>
      <c r="CAS403" s="56"/>
      <c r="CAT403" s="56"/>
      <c r="CAU403" s="56"/>
      <c r="CAV403" s="56"/>
      <c r="CAW403" s="56"/>
      <c r="CAX403" s="56"/>
      <c r="CAY403" s="56"/>
      <c r="CAZ403" s="56"/>
      <c r="CBA403" s="56"/>
      <c r="CBB403" s="56"/>
      <c r="CBC403" s="56"/>
      <c r="CBD403" s="56"/>
      <c r="CBE403" s="56"/>
      <c r="CBF403" s="56"/>
      <c r="CBG403" s="56"/>
      <c r="CBH403" s="56"/>
      <c r="CBI403" s="56"/>
      <c r="CBJ403" s="56"/>
      <c r="CBK403" s="56"/>
      <c r="CBL403" s="56"/>
      <c r="CBM403" s="56"/>
      <c r="CBN403" s="56"/>
      <c r="CBO403" s="56"/>
      <c r="CBP403" s="56"/>
      <c r="CBQ403" s="56"/>
      <c r="CBR403" s="56"/>
      <c r="CBS403" s="56"/>
      <c r="CBT403" s="56"/>
      <c r="CBU403" s="56"/>
      <c r="CBV403" s="56"/>
      <c r="CBW403" s="56"/>
      <c r="CBX403" s="56"/>
      <c r="CBY403" s="56"/>
      <c r="CBZ403" s="56"/>
      <c r="CCA403" s="56"/>
      <c r="CCB403" s="56"/>
      <c r="CCC403" s="56"/>
      <c r="CCD403" s="56"/>
      <c r="CCE403" s="56"/>
      <c r="CCF403" s="56"/>
      <c r="CCG403" s="56"/>
      <c r="CCH403" s="56"/>
      <c r="CCI403" s="56"/>
      <c r="CCJ403" s="56"/>
      <c r="CCK403" s="56"/>
      <c r="CCL403" s="56"/>
      <c r="CCM403" s="56"/>
      <c r="CCN403" s="56"/>
      <c r="CCO403" s="56"/>
      <c r="CCP403" s="56"/>
      <c r="CCQ403" s="56"/>
      <c r="CCR403" s="56"/>
      <c r="CCS403" s="56"/>
      <c r="CCT403" s="56"/>
      <c r="CCU403" s="56"/>
      <c r="CCV403" s="56"/>
      <c r="CCW403" s="56"/>
      <c r="CCX403" s="56"/>
      <c r="CCY403" s="56"/>
      <c r="CCZ403" s="56"/>
      <c r="CDA403" s="56"/>
      <c r="CDB403" s="56"/>
      <c r="CDC403" s="56"/>
      <c r="CDD403" s="56"/>
      <c r="CDE403" s="56"/>
      <c r="CDF403" s="56"/>
      <c r="CDG403" s="56"/>
      <c r="CDH403" s="56"/>
      <c r="CDI403" s="56"/>
      <c r="CDJ403" s="56"/>
      <c r="CDK403" s="56"/>
      <c r="CDL403" s="56"/>
      <c r="CDM403" s="56"/>
      <c r="CDN403" s="56"/>
      <c r="CDO403" s="56"/>
      <c r="CDP403" s="56"/>
      <c r="CDQ403" s="56"/>
      <c r="CDR403" s="56"/>
      <c r="CDS403" s="56"/>
      <c r="CDT403" s="56"/>
      <c r="CDU403" s="56"/>
      <c r="CDV403" s="56"/>
      <c r="CDW403" s="56"/>
      <c r="CDX403" s="56"/>
      <c r="CDY403" s="56"/>
      <c r="CDZ403" s="56"/>
      <c r="CEA403" s="56"/>
      <c r="CEB403" s="56"/>
      <c r="CEC403" s="56"/>
      <c r="CED403" s="56"/>
      <c r="CEE403" s="56"/>
      <c r="CEF403" s="56"/>
      <c r="CEG403" s="56"/>
      <c r="CEH403" s="56"/>
      <c r="CEI403" s="56"/>
      <c r="CEJ403" s="56"/>
      <c r="CEK403" s="56"/>
      <c r="CEL403" s="56"/>
      <c r="CEM403" s="56"/>
      <c r="CEN403" s="56"/>
      <c r="CEO403" s="56"/>
      <c r="CEP403" s="56"/>
      <c r="CEQ403" s="56"/>
      <c r="CER403" s="56"/>
      <c r="CES403" s="56"/>
      <c r="CET403" s="56"/>
      <c r="CEU403" s="56"/>
      <c r="CEV403" s="56"/>
      <c r="CEW403" s="56"/>
      <c r="CEX403" s="56"/>
      <c r="CEY403" s="56"/>
      <c r="CEZ403" s="56"/>
      <c r="CFA403" s="56"/>
      <c r="CFB403" s="56"/>
      <c r="CFC403" s="56"/>
      <c r="CFD403" s="56"/>
      <c r="CFE403" s="56"/>
      <c r="CFF403" s="56"/>
      <c r="CFG403" s="56"/>
      <c r="CFH403" s="56"/>
      <c r="CFI403" s="56"/>
      <c r="CFJ403" s="56"/>
      <c r="CFK403" s="56"/>
      <c r="CFL403" s="56"/>
      <c r="CFM403" s="56"/>
      <c r="CFN403" s="56"/>
      <c r="CFO403" s="56"/>
      <c r="CFP403" s="56"/>
      <c r="CFQ403" s="56"/>
      <c r="CFR403" s="56"/>
      <c r="CFS403" s="56"/>
      <c r="CFT403" s="56"/>
      <c r="CFU403" s="56"/>
      <c r="CFV403" s="56"/>
      <c r="CFW403" s="56"/>
      <c r="CFX403" s="56"/>
      <c r="CFY403" s="56"/>
      <c r="CFZ403" s="56"/>
      <c r="CGA403" s="56"/>
      <c r="CGB403" s="56"/>
      <c r="CGC403" s="56"/>
      <c r="CGD403" s="56"/>
      <c r="CGE403" s="56"/>
      <c r="CGF403" s="56"/>
      <c r="CGG403" s="56"/>
      <c r="CGH403" s="56"/>
      <c r="CGI403" s="56"/>
      <c r="CGJ403" s="56"/>
      <c r="CGK403" s="56"/>
      <c r="CGL403" s="56"/>
      <c r="CGM403" s="56"/>
      <c r="CGN403" s="56"/>
      <c r="CGO403" s="56"/>
      <c r="CGP403" s="56"/>
      <c r="CGQ403" s="56"/>
      <c r="CGR403" s="56"/>
      <c r="CGS403" s="56"/>
      <c r="CGT403" s="56"/>
      <c r="CGU403" s="56"/>
      <c r="CGV403" s="56"/>
      <c r="CGW403" s="56"/>
      <c r="CGX403" s="56"/>
      <c r="CGY403" s="56"/>
      <c r="CGZ403" s="56"/>
      <c r="CHA403" s="56"/>
      <c r="CHB403" s="56"/>
      <c r="CHC403" s="56"/>
      <c r="CHD403" s="56"/>
      <c r="CHE403" s="56"/>
      <c r="CHF403" s="56"/>
      <c r="CHG403" s="56"/>
      <c r="CHH403" s="56"/>
      <c r="CHI403" s="56"/>
      <c r="CHJ403" s="56"/>
      <c r="CHK403" s="56"/>
      <c r="CHL403" s="56"/>
      <c r="CHM403" s="56"/>
      <c r="CHN403" s="56"/>
      <c r="CHO403" s="56"/>
      <c r="CHP403" s="56"/>
      <c r="CHQ403" s="56"/>
      <c r="CHR403" s="56"/>
      <c r="CHS403" s="56"/>
      <c r="CHT403" s="56"/>
      <c r="CHU403" s="56"/>
      <c r="CHV403" s="56"/>
      <c r="CHW403" s="56"/>
      <c r="CHX403" s="56"/>
      <c r="CHY403" s="56"/>
      <c r="CHZ403" s="56"/>
      <c r="CIA403" s="56"/>
      <c r="CIB403" s="56"/>
      <c r="CIC403" s="56"/>
      <c r="CID403" s="56"/>
      <c r="CIE403" s="56"/>
      <c r="CIF403" s="56"/>
      <c r="CIG403" s="56"/>
      <c r="CIH403" s="56"/>
      <c r="CII403" s="56"/>
      <c r="CIJ403" s="56"/>
      <c r="CIK403" s="56"/>
      <c r="CIL403" s="56"/>
      <c r="CIM403" s="56"/>
      <c r="CIN403" s="56"/>
      <c r="CIO403" s="56"/>
      <c r="CIP403" s="56"/>
      <c r="CIQ403" s="56"/>
      <c r="CIR403" s="56"/>
      <c r="CIS403" s="56"/>
      <c r="CIT403" s="56"/>
      <c r="CIU403" s="56"/>
      <c r="CIV403" s="56"/>
      <c r="CIW403" s="56"/>
      <c r="CIX403" s="56"/>
      <c r="CIY403" s="56"/>
      <c r="CIZ403" s="56"/>
      <c r="CJA403" s="56"/>
      <c r="CJB403" s="56"/>
      <c r="CJC403" s="56"/>
      <c r="CJD403" s="56"/>
      <c r="CJE403" s="56"/>
      <c r="CJF403" s="56"/>
      <c r="CJG403" s="56"/>
      <c r="CJH403" s="56"/>
      <c r="CJI403" s="56"/>
      <c r="CJJ403" s="56"/>
      <c r="CJK403" s="56"/>
      <c r="CJL403" s="56"/>
      <c r="CJM403" s="56"/>
      <c r="CJN403" s="56"/>
      <c r="CJO403" s="56"/>
      <c r="CJP403" s="56"/>
      <c r="CJQ403" s="56"/>
      <c r="CJR403" s="56"/>
      <c r="CJS403" s="56"/>
      <c r="CJT403" s="56"/>
      <c r="CJU403" s="56"/>
      <c r="CJV403" s="56"/>
      <c r="CJW403" s="56"/>
      <c r="CJX403" s="56"/>
      <c r="CJY403" s="56"/>
      <c r="CJZ403" s="56"/>
      <c r="CKA403" s="56"/>
      <c r="CKB403" s="56"/>
      <c r="CKC403" s="56"/>
      <c r="CKD403" s="56"/>
      <c r="CKE403" s="56"/>
      <c r="CKF403" s="56"/>
      <c r="CKG403" s="56"/>
      <c r="CKH403" s="56"/>
      <c r="CKI403" s="56"/>
      <c r="CKJ403" s="56"/>
      <c r="CKK403" s="56"/>
      <c r="CKL403" s="56"/>
      <c r="CKM403" s="56"/>
      <c r="CKN403" s="56"/>
      <c r="CKO403" s="56"/>
      <c r="CKP403" s="56"/>
      <c r="CKQ403" s="56"/>
      <c r="CKR403" s="56"/>
      <c r="CKS403" s="56"/>
      <c r="CKT403" s="56"/>
      <c r="CKU403" s="56"/>
      <c r="CKV403" s="56"/>
      <c r="CKW403" s="56"/>
      <c r="CKX403" s="56"/>
      <c r="CKY403" s="56"/>
      <c r="CKZ403" s="56"/>
      <c r="CLA403" s="56"/>
      <c r="CLB403" s="56"/>
      <c r="CLC403" s="56"/>
      <c r="CLD403" s="56"/>
      <c r="CLE403" s="56"/>
      <c r="CLF403" s="56"/>
      <c r="CLG403" s="56"/>
      <c r="CLH403" s="56"/>
      <c r="CLI403" s="56"/>
      <c r="CLJ403" s="56"/>
      <c r="CLK403" s="56"/>
      <c r="CLL403" s="56"/>
      <c r="CLM403" s="56"/>
      <c r="CLN403" s="56"/>
      <c r="CLO403" s="56"/>
      <c r="CLP403" s="56"/>
      <c r="CLQ403" s="56"/>
      <c r="CLR403" s="56"/>
      <c r="CLS403" s="56"/>
      <c r="CLT403" s="56"/>
      <c r="CLU403" s="56"/>
      <c r="CLV403" s="56"/>
      <c r="CLW403" s="56"/>
      <c r="CLX403" s="56"/>
      <c r="CLY403" s="56"/>
      <c r="CLZ403" s="56"/>
      <c r="CMA403" s="56"/>
      <c r="CMB403" s="56"/>
      <c r="CMC403" s="56"/>
      <c r="CMD403" s="56"/>
      <c r="CME403" s="56"/>
      <c r="CMF403" s="56"/>
      <c r="CMG403" s="56"/>
      <c r="CMH403" s="56"/>
      <c r="CMI403" s="56"/>
      <c r="CMJ403" s="56"/>
      <c r="CMK403" s="56"/>
      <c r="CML403" s="56"/>
      <c r="CMM403" s="56"/>
      <c r="CMN403" s="56"/>
      <c r="CMO403" s="56"/>
      <c r="CMP403" s="56"/>
      <c r="CMQ403" s="56"/>
      <c r="CMR403" s="56"/>
      <c r="CMS403" s="56"/>
      <c r="CMT403" s="56"/>
      <c r="CMU403" s="56"/>
      <c r="CMV403" s="56"/>
      <c r="CMW403" s="56"/>
      <c r="CMX403" s="56"/>
      <c r="CMY403" s="56"/>
      <c r="CMZ403" s="56"/>
      <c r="CNA403" s="56"/>
      <c r="CNB403" s="56"/>
      <c r="CNC403" s="56"/>
      <c r="CND403" s="56"/>
      <c r="CNE403" s="56"/>
      <c r="CNF403" s="56"/>
      <c r="CNG403" s="56"/>
      <c r="CNH403" s="56"/>
      <c r="CNI403" s="56"/>
      <c r="CNJ403" s="56"/>
      <c r="CNK403" s="56"/>
      <c r="CNL403" s="56"/>
      <c r="CNM403" s="56"/>
      <c r="CNN403" s="56"/>
      <c r="CNO403" s="56"/>
      <c r="CNP403" s="56"/>
      <c r="CNQ403" s="56"/>
      <c r="CNR403" s="56"/>
      <c r="CNS403" s="56"/>
      <c r="CNT403" s="56"/>
      <c r="CNU403" s="56"/>
      <c r="CNV403" s="56"/>
      <c r="CNW403" s="56"/>
      <c r="CNX403" s="56"/>
      <c r="CNY403" s="56"/>
      <c r="CNZ403" s="56"/>
      <c r="COA403" s="56"/>
      <c r="COB403" s="56"/>
      <c r="COC403" s="56"/>
      <c r="COD403" s="56"/>
      <c r="COE403" s="56"/>
      <c r="COF403" s="56"/>
      <c r="COG403" s="56"/>
      <c r="COH403" s="56"/>
      <c r="COI403" s="56"/>
      <c r="COJ403" s="56"/>
      <c r="COK403" s="56"/>
      <c r="COL403" s="56"/>
      <c r="COM403" s="56"/>
      <c r="CON403" s="56"/>
      <c r="COO403" s="56"/>
      <c r="COP403" s="56"/>
      <c r="COQ403" s="56"/>
      <c r="COR403" s="56"/>
      <c r="COS403" s="56"/>
      <c r="COT403" s="56"/>
      <c r="COU403" s="56"/>
      <c r="COV403" s="56"/>
      <c r="COW403" s="56"/>
      <c r="COX403" s="56"/>
      <c r="COY403" s="56"/>
      <c r="COZ403" s="56"/>
      <c r="CPA403" s="56"/>
      <c r="CPB403" s="56"/>
      <c r="CPC403" s="56"/>
      <c r="CPD403" s="56"/>
      <c r="CPE403" s="56"/>
      <c r="CPF403" s="56"/>
      <c r="CPG403" s="56"/>
      <c r="CPH403" s="56"/>
      <c r="CPI403" s="56"/>
      <c r="CPJ403" s="56"/>
      <c r="CPK403" s="56"/>
      <c r="CPL403" s="56"/>
      <c r="CPM403" s="56"/>
      <c r="CPN403" s="56"/>
      <c r="CPO403" s="56"/>
      <c r="CPP403" s="56"/>
      <c r="CPQ403" s="56"/>
      <c r="CPR403" s="56"/>
      <c r="CPS403" s="56"/>
      <c r="CPT403" s="56"/>
      <c r="CPU403" s="56"/>
      <c r="CPV403" s="56"/>
      <c r="CPW403" s="56"/>
      <c r="CPX403" s="56"/>
      <c r="CPY403" s="56"/>
      <c r="CPZ403" s="56"/>
      <c r="CQA403" s="56"/>
      <c r="CQB403" s="56"/>
      <c r="CQC403" s="56"/>
      <c r="CQD403" s="56"/>
      <c r="CQE403" s="56"/>
      <c r="CQF403" s="56"/>
      <c r="CQG403" s="56"/>
      <c r="CQH403" s="56"/>
      <c r="CQI403" s="56"/>
      <c r="CQJ403" s="56"/>
      <c r="CQK403" s="56"/>
      <c r="CQL403" s="56"/>
      <c r="CQM403" s="56"/>
      <c r="CQN403" s="56"/>
      <c r="CQO403" s="56"/>
      <c r="CQP403" s="56"/>
      <c r="CQQ403" s="56"/>
      <c r="CQR403" s="56"/>
      <c r="CQS403" s="56"/>
      <c r="CQT403" s="56"/>
      <c r="CQU403" s="56"/>
      <c r="CQV403" s="56"/>
      <c r="CQW403" s="56"/>
      <c r="CQX403" s="56"/>
      <c r="CQY403" s="56"/>
      <c r="CQZ403" s="56"/>
      <c r="CRA403" s="56"/>
      <c r="CRB403" s="56"/>
      <c r="CRC403" s="56"/>
      <c r="CRD403" s="56"/>
      <c r="CRE403" s="56"/>
      <c r="CRF403" s="56"/>
      <c r="CRG403" s="56"/>
      <c r="CRH403" s="56"/>
      <c r="CRI403" s="56"/>
      <c r="CRJ403" s="56"/>
      <c r="CRK403" s="56"/>
      <c r="CRL403" s="56"/>
      <c r="CRM403" s="56"/>
      <c r="CRN403" s="56"/>
      <c r="CRO403" s="56"/>
      <c r="CRP403" s="56"/>
      <c r="CRQ403" s="56"/>
      <c r="CRR403" s="56"/>
      <c r="CRS403" s="56"/>
      <c r="CRT403" s="56"/>
      <c r="CRU403" s="56"/>
      <c r="CRV403" s="56"/>
      <c r="CRW403" s="56"/>
      <c r="CRX403" s="56"/>
      <c r="CRY403" s="56"/>
      <c r="CRZ403" s="56"/>
      <c r="CSA403" s="56"/>
      <c r="CSB403" s="56"/>
      <c r="CSC403" s="56"/>
      <c r="CSD403" s="56"/>
      <c r="CSE403" s="56"/>
      <c r="CSF403" s="56"/>
      <c r="CSG403" s="56"/>
      <c r="CSH403" s="56"/>
      <c r="CSI403" s="56"/>
      <c r="CSJ403" s="56"/>
      <c r="CSK403" s="56"/>
      <c r="CSL403" s="56"/>
      <c r="CSM403" s="56"/>
      <c r="CSN403" s="56"/>
      <c r="CSO403" s="56"/>
      <c r="CSP403" s="56"/>
      <c r="CSQ403" s="56"/>
      <c r="CSR403" s="56"/>
      <c r="CSS403" s="56"/>
      <c r="CST403" s="56"/>
      <c r="CSU403" s="56"/>
      <c r="CSV403" s="56"/>
      <c r="CSW403" s="56"/>
      <c r="CSX403" s="56"/>
      <c r="CSY403" s="56"/>
      <c r="CSZ403" s="56"/>
      <c r="CTA403" s="56"/>
      <c r="CTB403" s="56"/>
      <c r="CTC403" s="56"/>
      <c r="CTD403" s="56"/>
      <c r="CTE403" s="56"/>
      <c r="CTF403" s="56"/>
      <c r="CTG403" s="56"/>
      <c r="CTH403" s="56"/>
      <c r="CTI403" s="56"/>
      <c r="CTJ403" s="56"/>
      <c r="CTK403" s="56"/>
      <c r="CTL403" s="56"/>
      <c r="CTM403" s="56"/>
      <c r="CTN403" s="56"/>
      <c r="CTO403" s="56"/>
      <c r="CTP403" s="56"/>
      <c r="CTQ403" s="56"/>
      <c r="CTR403" s="56"/>
      <c r="CTS403" s="56"/>
      <c r="CTT403" s="56"/>
      <c r="CTU403" s="56"/>
      <c r="CTV403" s="56"/>
      <c r="CTW403" s="56"/>
      <c r="CTX403" s="56"/>
      <c r="CTY403" s="56"/>
      <c r="CTZ403" s="56"/>
      <c r="CUA403" s="56"/>
      <c r="CUB403" s="56"/>
      <c r="CUC403" s="56"/>
      <c r="CUD403" s="56"/>
      <c r="CUE403" s="56"/>
      <c r="CUF403" s="56"/>
      <c r="CUG403" s="56"/>
      <c r="CUH403" s="56"/>
      <c r="CUI403" s="56"/>
      <c r="CUJ403" s="56"/>
      <c r="CUK403" s="56"/>
      <c r="CUL403" s="56"/>
      <c r="CUM403" s="56"/>
      <c r="CUN403" s="56"/>
      <c r="CUO403" s="56"/>
      <c r="CUP403" s="56"/>
      <c r="CUQ403" s="56"/>
      <c r="CUR403" s="56"/>
      <c r="CUS403" s="56"/>
      <c r="CUT403" s="56"/>
      <c r="CUU403" s="56"/>
      <c r="CUV403" s="56"/>
      <c r="CUW403" s="56"/>
      <c r="CUX403" s="56"/>
      <c r="CUY403" s="56"/>
      <c r="CUZ403" s="56"/>
      <c r="CVA403" s="56"/>
      <c r="CVB403" s="56"/>
      <c r="CVC403" s="56"/>
      <c r="CVD403" s="56"/>
      <c r="CVE403" s="56"/>
      <c r="CVF403" s="56"/>
      <c r="CVG403" s="56"/>
      <c r="CVH403" s="56"/>
      <c r="CVI403" s="56"/>
      <c r="CVJ403" s="56"/>
      <c r="CVK403" s="56"/>
      <c r="CVL403" s="56"/>
      <c r="CVM403" s="56"/>
      <c r="CVN403" s="56"/>
      <c r="CVO403" s="56"/>
      <c r="CVP403" s="56"/>
      <c r="CVQ403" s="56"/>
      <c r="CVR403" s="56"/>
      <c r="CVS403" s="56"/>
      <c r="CVT403" s="56"/>
      <c r="CVU403" s="56"/>
      <c r="CVV403" s="56"/>
      <c r="CVW403" s="56"/>
      <c r="CVX403" s="56"/>
      <c r="CVY403" s="56"/>
      <c r="CVZ403" s="56"/>
      <c r="CWA403" s="56"/>
      <c r="CWB403" s="56"/>
      <c r="CWC403" s="56"/>
      <c r="CWD403" s="56"/>
      <c r="CWE403" s="56"/>
      <c r="CWF403" s="56"/>
      <c r="CWG403" s="56"/>
      <c r="CWH403" s="56"/>
      <c r="CWI403" s="56"/>
      <c r="CWJ403" s="56"/>
      <c r="CWK403" s="56"/>
      <c r="CWL403" s="56"/>
      <c r="CWM403" s="56"/>
      <c r="CWN403" s="56"/>
      <c r="CWO403" s="56"/>
      <c r="CWP403" s="56"/>
      <c r="CWQ403" s="56"/>
      <c r="CWR403" s="56"/>
      <c r="CWS403" s="56"/>
      <c r="CWT403" s="56"/>
      <c r="CWU403" s="56"/>
      <c r="CWV403" s="56"/>
      <c r="CWW403" s="56"/>
      <c r="CWX403" s="56"/>
      <c r="CWY403" s="56"/>
      <c r="CWZ403" s="56"/>
      <c r="CXA403" s="56"/>
      <c r="CXB403" s="56"/>
      <c r="CXC403" s="56"/>
      <c r="CXD403" s="56"/>
      <c r="CXE403" s="56"/>
      <c r="CXF403" s="56"/>
      <c r="CXG403" s="56"/>
      <c r="CXH403" s="56"/>
      <c r="CXI403" s="56"/>
      <c r="CXJ403" s="56"/>
      <c r="CXK403" s="56"/>
      <c r="CXL403" s="56"/>
      <c r="CXM403" s="56"/>
      <c r="CXN403" s="56"/>
      <c r="CXO403" s="56"/>
      <c r="CXP403" s="56"/>
      <c r="CXQ403" s="56"/>
      <c r="CXR403" s="56"/>
      <c r="CXS403" s="56"/>
      <c r="CXT403" s="56"/>
      <c r="CXU403" s="56"/>
      <c r="CXV403" s="56"/>
      <c r="CXW403" s="56"/>
      <c r="CXX403" s="56"/>
      <c r="CXY403" s="56"/>
      <c r="CXZ403" s="56"/>
      <c r="CYA403" s="56"/>
      <c r="CYB403" s="56"/>
      <c r="CYC403" s="56"/>
      <c r="CYD403" s="56"/>
      <c r="CYE403" s="56"/>
      <c r="CYF403" s="56"/>
      <c r="CYG403" s="56"/>
      <c r="CYH403" s="56"/>
      <c r="CYI403" s="56"/>
      <c r="CYJ403" s="56"/>
      <c r="CYK403" s="56"/>
      <c r="CYL403" s="56"/>
      <c r="CYM403" s="56"/>
      <c r="CYN403" s="56"/>
      <c r="CYO403" s="56"/>
      <c r="CYP403" s="56"/>
      <c r="CYQ403" s="56"/>
      <c r="CYR403" s="56"/>
      <c r="CYS403" s="56"/>
      <c r="CYT403" s="56"/>
      <c r="CYU403" s="56"/>
      <c r="CYV403" s="56"/>
      <c r="CYW403" s="56"/>
      <c r="CYX403" s="56"/>
      <c r="CYY403" s="56"/>
      <c r="CYZ403" s="56"/>
      <c r="CZA403" s="56"/>
      <c r="CZB403" s="56"/>
      <c r="CZC403" s="56"/>
      <c r="CZD403" s="56"/>
      <c r="CZE403" s="56"/>
      <c r="CZF403" s="56"/>
      <c r="CZG403" s="56"/>
      <c r="CZH403" s="56"/>
      <c r="CZI403" s="56"/>
      <c r="CZJ403" s="56"/>
      <c r="CZK403" s="56"/>
      <c r="CZL403" s="56"/>
      <c r="CZM403" s="56"/>
      <c r="CZN403" s="56"/>
      <c r="CZO403" s="56"/>
      <c r="CZP403" s="56"/>
      <c r="CZQ403" s="56"/>
      <c r="CZR403" s="56"/>
      <c r="CZS403" s="56"/>
      <c r="CZT403" s="56"/>
      <c r="CZU403" s="56"/>
      <c r="CZV403" s="56"/>
      <c r="CZW403" s="56"/>
      <c r="CZX403" s="56"/>
      <c r="CZY403" s="56"/>
      <c r="CZZ403" s="56"/>
      <c r="DAA403" s="56"/>
      <c r="DAB403" s="56"/>
      <c r="DAC403" s="56"/>
      <c r="DAD403" s="56"/>
      <c r="DAE403" s="56"/>
      <c r="DAF403" s="56"/>
      <c r="DAG403" s="56"/>
      <c r="DAH403" s="56"/>
      <c r="DAI403" s="56"/>
      <c r="DAJ403" s="56"/>
      <c r="DAK403" s="56"/>
      <c r="DAL403" s="56"/>
      <c r="DAM403" s="56"/>
      <c r="DAN403" s="56"/>
      <c r="DAO403" s="56"/>
      <c r="DAP403" s="56"/>
      <c r="DAQ403" s="56"/>
      <c r="DAR403" s="56"/>
      <c r="DAS403" s="56"/>
      <c r="DAT403" s="56"/>
      <c r="DAU403" s="56"/>
      <c r="DAV403" s="56"/>
      <c r="DAW403" s="56"/>
      <c r="DAX403" s="56"/>
      <c r="DAY403" s="56"/>
      <c r="DAZ403" s="56"/>
      <c r="DBA403" s="56"/>
      <c r="DBB403" s="56"/>
      <c r="DBC403" s="56"/>
      <c r="DBD403" s="56"/>
      <c r="DBE403" s="56"/>
      <c r="DBF403" s="56"/>
      <c r="DBG403" s="56"/>
      <c r="DBH403" s="56"/>
      <c r="DBI403" s="56"/>
      <c r="DBJ403" s="56"/>
      <c r="DBK403" s="56"/>
      <c r="DBL403" s="56"/>
      <c r="DBM403" s="56"/>
      <c r="DBN403" s="56"/>
      <c r="DBO403" s="56"/>
      <c r="DBP403" s="56"/>
      <c r="DBQ403" s="56"/>
      <c r="DBR403" s="56"/>
      <c r="DBS403" s="56"/>
      <c r="DBT403" s="56"/>
      <c r="DBU403" s="56"/>
      <c r="DBV403" s="56"/>
      <c r="DBW403" s="56"/>
      <c r="DBX403" s="56"/>
      <c r="DBY403" s="56"/>
      <c r="DBZ403" s="56"/>
      <c r="DCA403" s="56"/>
      <c r="DCB403" s="56"/>
      <c r="DCC403" s="56"/>
      <c r="DCD403" s="56"/>
      <c r="DCE403" s="56"/>
      <c r="DCF403" s="56"/>
      <c r="DCG403" s="56"/>
      <c r="DCH403" s="56"/>
      <c r="DCI403" s="56"/>
      <c r="DCJ403" s="56"/>
      <c r="DCK403" s="56"/>
      <c r="DCL403" s="56"/>
      <c r="DCM403" s="56"/>
      <c r="DCN403" s="56"/>
      <c r="DCO403" s="56"/>
      <c r="DCP403" s="56"/>
      <c r="DCQ403" s="56"/>
      <c r="DCR403" s="56"/>
      <c r="DCS403" s="56"/>
      <c r="DCT403" s="56"/>
      <c r="DCU403" s="56"/>
      <c r="DCV403" s="56"/>
      <c r="DCW403" s="56"/>
      <c r="DCX403" s="56"/>
      <c r="DCY403" s="56"/>
      <c r="DCZ403" s="56"/>
      <c r="DDA403" s="56"/>
      <c r="DDB403" s="56"/>
      <c r="DDC403" s="56"/>
      <c r="DDD403" s="56"/>
      <c r="DDE403" s="56"/>
      <c r="DDF403" s="56"/>
      <c r="DDG403" s="56"/>
      <c r="DDH403" s="56"/>
      <c r="DDI403" s="56"/>
      <c r="DDJ403" s="56"/>
      <c r="DDK403" s="56"/>
      <c r="DDL403" s="56"/>
      <c r="DDM403" s="56"/>
      <c r="DDN403" s="56"/>
      <c r="DDO403" s="56"/>
      <c r="DDP403" s="56"/>
      <c r="DDQ403" s="56"/>
      <c r="DDR403" s="56"/>
      <c r="DDS403" s="56"/>
      <c r="DDT403" s="56"/>
      <c r="DDU403" s="56"/>
      <c r="DDV403" s="56"/>
      <c r="DDW403" s="56"/>
      <c r="DDX403" s="56"/>
      <c r="DDY403" s="56"/>
      <c r="DDZ403" s="56"/>
      <c r="DEA403" s="56"/>
      <c r="DEB403" s="56"/>
      <c r="DEC403" s="56"/>
      <c r="DED403" s="56"/>
      <c r="DEE403" s="56"/>
      <c r="DEF403" s="56"/>
      <c r="DEG403" s="56"/>
      <c r="DEH403" s="56"/>
      <c r="DEI403" s="56"/>
      <c r="DEJ403" s="56"/>
      <c r="DEK403" s="56"/>
      <c r="DEL403" s="56"/>
      <c r="DEM403" s="56"/>
      <c r="DEN403" s="56"/>
      <c r="DEO403" s="56"/>
      <c r="DEP403" s="56"/>
      <c r="DEQ403" s="56"/>
      <c r="DER403" s="56"/>
      <c r="DES403" s="56"/>
      <c r="DET403" s="56"/>
      <c r="DEU403" s="56"/>
      <c r="DEV403" s="56"/>
      <c r="DEW403" s="56"/>
      <c r="DEX403" s="56"/>
      <c r="DEY403" s="56"/>
      <c r="DEZ403" s="56"/>
      <c r="DFA403" s="56"/>
      <c r="DFB403" s="56"/>
      <c r="DFC403" s="56"/>
      <c r="DFD403" s="56"/>
      <c r="DFE403" s="56"/>
      <c r="DFF403" s="56"/>
      <c r="DFG403" s="56"/>
      <c r="DFH403" s="56"/>
      <c r="DFI403" s="56"/>
      <c r="DFJ403" s="56"/>
      <c r="DFK403" s="56"/>
      <c r="DFL403" s="56"/>
      <c r="DFM403" s="56"/>
      <c r="DFN403" s="56"/>
      <c r="DFO403" s="56"/>
      <c r="DFP403" s="56"/>
      <c r="DFQ403" s="56"/>
      <c r="DFR403" s="56"/>
      <c r="DFS403" s="56"/>
      <c r="DFT403" s="56"/>
      <c r="DFU403" s="56"/>
      <c r="DFV403" s="56"/>
      <c r="DFW403" s="56"/>
      <c r="DFX403" s="56"/>
      <c r="DFY403" s="56"/>
      <c r="DFZ403" s="56"/>
      <c r="DGA403" s="56"/>
      <c r="DGB403" s="56"/>
      <c r="DGC403" s="56"/>
      <c r="DGD403" s="56"/>
      <c r="DGE403" s="56"/>
      <c r="DGF403" s="56"/>
      <c r="DGG403" s="56"/>
      <c r="DGH403" s="56"/>
      <c r="DGI403" s="56"/>
      <c r="DGJ403" s="56"/>
      <c r="DGK403" s="56"/>
      <c r="DGL403" s="56"/>
      <c r="DGM403" s="56"/>
      <c r="DGN403" s="56"/>
      <c r="DGO403" s="56"/>
      <c r="DGP403" s="56"/>
      <c r="DGQ403" s="56"/>
      <c r="DGR403" s="56"/>
      <c r="DGS403" s="56"/>
      <c r="DGT403" s="56"/>
      <c r="DGU403" s="56"/>
      <c r="DGV403" s="56"/>
      <c r="DGW403" s="56"/>
      <c r="DGX403" s="56"/>
      <c r="DGY403" s="56"/>
      <c r="DGZ403" s="56"/>
      <c r="DHA403" s="56"/>
      <c r="DHB403" s="56"/>
      <c r="DHC403" s="56"/>
      <c r="DHD403" s="56"/>
      <c r="DHE403" s="56"/>
      <c r="DHF403" s="56"/>
      <c r="DHG403" s="56"/>
      <c r="DHH403" s="56"/>
      <c r="DHI403" s="56"/>
      <c r="DHJ403" s="56"/>
      <c r="DHK403" s="56"/>
      <c r="DHL403" s="56"/>
      <c r="DHM403" s="56"/>
      <c r="DHN403" s="56"/>
      <c r="DHO403" s="56"/>
      <c r="DHP403" s="56"/>
      <c r="DHQ403" s="56"/>
      <c r="DHR403" s="56"/>
      <c r="DHS403" s="56"/>
      <c r="DHT403" s="56"/>
      <c r="DHU403" s="56"/>
      <c r="DHV403" s="56"/>
      <c r="DHW403" s="56"/>
      <c r="DHX403" s="56"/>
      <c r="DHY403" s="56"/>
      <c r="DHZ403" s="56"/>
      <c r="DIA403" s="56"/>
      <c r="DIB403" s="56"/>
      <c r="DIC403" s="56"/>
      <c r="DID403" s="56"/>
      <c r="DIE403" s="56"/>
      <c r="DIF403" s="56"/>
      <c r="DIG403" s="56"/>
      <c r="DIH403" s="56"/>
      <c r="DII403" s="56"/>
      <c r="DIJ403" s="56"/>
      <c r="DIK403" s="56"/>
      <c r="DIL403" s="56"/>
      <c r="DIM403" s="56"/>
      <c r="DIN403" s="56"/>
      <c r="DIO403" s="56"/>
      <c r="DIP403" s="56"/>
      <c r="DIQ403" s="56"/>
      <c r="DIR403" s="56"/>
      <c r="DIS403" s="56"/>
      <c r="DIT403" s="56"/>
      <c r="DIU403" s="56"/>
      <c r="DIV403" s="56"/>
      <c r="DIW403" s="56"/>
      <c r="DIX403" s="56"/>
      <c r="DIY403" s="56"/>
      <c r="DIZ403" s="56"/>
      <c r="DJA403" s="56"/>
      <c r="DJB403" s="56"/>
      <c r="DJC403" s="56"/>
      <c r="DJD403" s="56"/>
      <c r="DJE403" s="56"/>
      <c r="DJF403" s="56"/>
      <c r="DJG403" s="56"/>
      <c r="DJH403" s="56"/>
      <c r="DJI403" s="56"/>
      <c r="DJJ403" s="56"/>
      <c r="DJK403" s="56"/>
      <c r="DJL403" s="56"/>
      <c r="DJM403" s="56"/>
      <c r="DJN403" s="56"/>
      <c r="DJO403" s="56"/>
      <c r="DJP403" s="56"/>
      <c r="DJQ403" s="56"/>
      <c r="DJR403" s="56"/>
      <c r="DJS403" s="56"/>
      <c r="DJT403" s="56"/>
      <c r="DJU403" s="56"/>
      <c r="DJV403" s="56"/>
      <c r="DJW403" s="56"/>
      <c r="DJX403" s="56"/>
      <c r="DJY403" s="56"/>
      <c r="DJZ403" s="56"/>
      <c r="DKA403" s="56"/>
      <c r="DKB403" s="56"/>
      <c r="DKC403" s="56"/>
      <c r="DKD403" s="56"/>
      <c r="DKE403" s="56"/>
      <c r="DKF403" s="56"/>
      <c r="DKG403" s="56"/>
      <c r="DKH403" s="56"/>
      <c r="DKI403" s="56"/>
      <c r="DKJ403" s="56"/>
      <c r="DKK403" s="56"/>
      <c r="DKL403" s="56"/>
      <c r="DKM403" s="56"/>
      <c r="DKN403" s="56"/>
      <c r="DKO403" s="56"/>
      <c r="DKP403" s="56"/>
      <c r="DKQ403" s="56"/>
      <c r="DKR403" s="56"/>
      <c r="DKS403" s="56"/>
      <c r="DKT403" s="56"/>
      <c r="DKU403" s="56"/>
      <c r="DKV403" s="56"/>
      <c r="DKW403" s="56"/>
      <c r="DKX403" s="56"/>
      <c r="DKY403" s="56"/>
      <c r="DKZ403" s="56"/>
      <c r="DLA403" s="56"/>
      <c r="DLB403" s="56"/>
      <c r="DLC403" s="56"/>
      <c r="DLD403" s="56"/>
      <c r="DLE403" s="56"/>
      <c r="DLF403" s="56"/>
      <c r="DLG403" s="56"/>
      <c r="DLH403" s="56"/>
      <c r="DLI403" s="56"/>
      <c r="DLJ403" s="56"/>
      <c r="DLK403" s="56"/>
      <c r="DLL403" s="56"/>
      <c r="DLM403" s="56"/>
      <c r="DLN403" s="56"/>
      <c r="DLO403" s="56"/>
      <c r="DLP403" s="56"/>
      <c r="DLQ403" s="56"/>
      <c r="DLR403" s="56"/>
      <c r="DLS403" s="56"/>
      <c r="DLT403" s="56"/>
      <c r="DLU403" s="56"/>
      <c r="DLV403" s="56"/>
      <c r="DLW403" s="56"/>
      <c r="DLX403" s="56"/>
      <c r="DLY403" s="56"/>
      <c r="DLZ403" s="56"/>
      <c r="DMA403" s="56"/>
      <c r="DMB403" s="56"/>
      <c r="DMC403" s="56"/>
      <c r="DMD403" s="56"/>
      <c r="DME403" s="56"/>
      <c r="DMF403" s="56"/>
      <c r="DMG403" s="56"/>
      <c r="DMH403" s="56"/>
      <c r="DMI403" s="56"/>
      <c r="DMJ403" s="56"/>
      <c r="DMK403" s="56"/>
      <c r="DML403" s="56"/>
      <c r="DMM403" s="56"/>
      <c r="DMN403" s="56"/>
      <c r="DMO403" s="56"/>
      <c r="DMP403" s="56"/>
      <c r="DMQ403" s="56"/>
      <c r="DMR403" s="56"/>
      <c r="DMS403" s="56"/>
      <c r="DMT403" s="56"/>
      <c r="DMU403" s="56"/>
      <c r="DMV403" s="56"/>
      <c r="DMW403" s="56"/>
      <c r="DMX403" s="56"/>
      <c r="DMY403" s="56"/>
      <c r="DMZ403" s="56"/>
      <c r="DNA403" s="56"/>
      <c r="DNB403" s="56"/>
      <c r="DNC403" s="56"/>
      <c r="DND403" s="56"/>
      <c r="DNE403" s="56"/>
      <c r="DNF403" s="56"/>
      <c r="DNG403" s="56"/>
      <c r="DNH403" s="56"/>
      <c r="DNI403" s="56"/>
      <c r="DNJ403" s="56"/>
      <c r="DNK403" s="56"/>
      <c r="DNL403" s="56"/>
      <c r="DNM403" s="56"/>
      <c r="DNN403" s="56"/>
      <c r="DNO403" s="56"/>
      <c r="DNP403" s="56"/>
      <c r="DNQ403" s="56"/>
      <c r="DNR403" s="56"/>
      <c r="DNS403" s="56"/>
      <c r="DNT403" s="56"/>
      <c r="DNU403" s="56"/>
      <c r="DNV403" s="56"/>
      <c r="DNW403" s="56"/>
      <c r="DNX403" s="56"/>
      <c r="DNY403" s="56"/>
      <c r="DNZ403" s="56"/>
      <c r="DOA403" s="56"/>
      <c r="DOB403" s="56"/>
      <c r="DOC403" s="56"/>
      <c r="DOD403" s="56"/>
      <c r="DOE403" s="56"/>
      <c r="DOF403" s="56"/>
      <c r="DOG403" s="56"/>
      <c r="DOH403" s="56"/>
      <c r="DOI403" s="56"/>
      <c r="DOJ403" s="56"/>
      <c r="DOK403" s="56"/>
      <c r="DOL403" s="56"/>
      <c r="DOM403" s="56"/>
      <c r="DON403" s="56"/>
      <c r="DOO403" s="56"/>
      <c r="DOP403" s="56"/>
      <c r="DOQ403" s="56"/>
      <c r="DOR403" s="56"/>
      <c r="DOS403" s="56"/>
      <c r="DOT403" s="56"/>
      <c r="DOU403" s="56"/>
      <c r="DOV403" s="56"/>
      <c r="DOW403" s="56"/>
      <c r="DOX403" s="56"/>
      <c r="DOY403" s="56"/>
      <c r="DOZ403" s="56"/>
      <c r="DPA403" s="56"/>
      <c r="DPB403" s="56"/>
      <c r="DPC403" s="56"/>
      <c r="DPD403" s="56"/>
      <c r="DPE403" s="56"/>
      <c r="DPF403" s="56"/>
      <c r="DPG403" s="56"/>
      <c r="DPH403" s="56"/>
      <c r="DPI403" s="56"/>
      <c r="DPJ403" s="56"/>
      <c r="DPK403" s="56"/>
      <c r="DPL403" s="56"/>
      <c r="DPM403" s="56"/>
      <c r="DPN403" s="56"/>
      <c r="DPO403" s="56"/>
      <c r="DPP403" s="56"/>
      <c r="DPQ403" s="56"/>
      <c r="DPR403" s="56"/>
      <c r="DPS403" s="56"/>
      <c r="DPT403" s="56"/>
      <c r="DPU403" s="56"/>
      <c r="DPV403" s="56"/>
      <c r="DPW403" s="56"/>
      <c r="DPX403" s="56"/>
      <c r="DPY403" s="56"/>
      <c r="DPZ403" s="56"/>
      <c r="DQA403" s="56"/>
      <c r="DQB403" s="56"/>
      <c r="DQC403" s="56"/>
      <c r="DQD403" s="56"/>
      <c r="DQE403" s="56"/>
      <c r="DQF403" s="56"/>
      <c r="DQG403" s="56"/>
      <c r="DQH403" s="56"/>
      <c r="DQI403" s="56"/>
      <c r="DQJ403" s="56"/>
      <c r="DQK403" s="56"/>
      <c r="DQL403" s="56"/>
      <c r="DQM403" s="56"/>
      <c r="DQN403" s="56"/>
      <c r="DQO403" s="56"/>
      <c r="DQP403" s="56"/>
      <c r="DQQ403" s="56"/>
      <c r="DQR403" s="56"/>
      <c r="DQS403" s="56"/>
      <c r="DQT403" s="56"/>
      <c r="DQU403" s="56"/>
      <c r="DQV403" s="56"/>
      <c r="DQW403" s="56"/>
      <c r="DQX403" s="56"/>
      <c r="DQY403" s="56"/>
      <c r="DQZ403" s="56"/>
      <c r="DRA403" s="56"/>
      <c r="DRB403" s="56"/>
      <c r="DRC403" s="56"/>
      <c r="DRD403" s="56"/>
      <c r="DRE403" s="56"/>
      <c r="DRF403" s="56"/>
      <c r="DRG403" s="56"/>
      <c r="DRH403" s="56"/>
      <c r="DRI403" s="56"/>
      <c r="DRJ403" s="56"/>
      <c r="DRK403" s="56"/>
      <c r="DRL403" s="56"/>
      <c r="DRM403" s="56"/>
      <c r="DRN403" s="56"/>
      <c r="DRO403" s="56"/>
      <c r="DRP403" s="56"/>
      <c r="DRQ403" s="56"/>
      <c r="DRR403" s="56"/>
      <c r="DRS403" s="56"/>
      <c r="DRT403" s="56"/>
      <c r="DRU403" s="56"/>
      <c r="DRV403" s="56"/>
      <c r="DRW403" s="56"/>
      <c r="DRX403" s="56"/>
      <c r="DRY403" s="56"/>
      <c r="DRZ403" s="56"/>
      <c r="DSA403" s="56"/>
      <c r="DSB403" s="56"/>
      <c r="DSC403" s="56"/>
      <c r="DSD403" s="56"/>
      <c r="DSE403" s="56"/>
      <c r="DSF403" s="56"/>
      <c r="DSG403" s="56"/>
      <c r="DSH403" s="56"/>
      <c r="DSI403" s="56"/>
      <c r="DSJ403" s="56"/>
      <c r="DSK403" s="56"/>
      <c r="DSL403" s="56"/>
      <c r="DSM403" s="56"/>
      <c r="DSN403" s="56"/>
      <c r="DSO403" s="56"/>
      <c r="DSP403" s="56"/>
      <c r="DSQ403" s="56"/>
      <c r="DSR403" s="56"/>
      <c r="DSS403" s="56"/>
      <c r="DST403" s="56"/>
      <c r="DSU403" s="56"/>
      <c r="DSV403" s="56"/>
      <c r="DSW403" s="56"/>
      <c r="DSX403" s="56"/>
      <c r="DSY403" s="56"/>
      <c r="DSZ403" s="56"/>
      <c r="DTA403" s="56"/>
      <c r="DTB403" s="56"/>
      <c r="DTC403" s="56"/>
      <c r="DTD403" s="56"/>
      <c r="DTE403" s="56"/>
      <c r="DTF403" s="56"/>
      <c r="DTG403" s="56"/>
      <c r="DTH403" s="56"/>
      <c r="DTI403" s="56"/>
      <c r="DTJ403" s="56"/>
      <c r="DTK403" s="56"/>
      <c r="DTL403" s="56"/>
      <c r="DTM403" s="56"/>
      <c r="DTN403" s="56"/>
      <c r="DTO403" s="56"/>
      <c r="DTP403" s="56"/>
      <c r="DTQ403" s="56"/>
      <c r="DTR403" s="56"/>
      <c r="DTS403" s="56"/>
      <c r="DTT403" s="56"/>
      <c r="DTU403" s="56"/>
      <c r="DTV403" s="56"/>
      <c r="DTW403" s="56"/>
      <c r="DTX403" s="56"/>
      <c r="DTY403" s="56"/>
      <c r="DTZ403" s="56"/>
      <c r="DUA403" s="56"/>
      <c r="DUB403" s="56"/>
      <c r="DUC403" s="56"/>
      <c r="DUD403" s="56"/>
      <c r="DUE403" s="56"/>
      <c r="DUF403" s="56"/>
      <c r="DUG403" s="56"/>
      <c r="DUH403" s="56"/>
      <c r="DUI403" s="56"/>
      <c r="DUJ403" s="56"/>
      <c r="DUK403" s="56"/>
      <c r="DUL403" s="56"/>
      <c r="DUM403" s="56"/>
      <c r="DUN403" s="56"/>
      <c r="DUO403" s="56"/>
      <c r="DUP403" s="56"/>
      <c r="DUQ403" s="56"/>
      <c r="DUR403" s="56"/>
      <c r="DUS403" s="56"/>
      <c r="DUT403" s="56"/>
      <c r="DUU403" s="56"/>
      <c r="DUV403" s="56"/>
      <c r="DUW403" s="56"/>
      <c r="DUX403" s="56"/>
      <c r="DUY403" s="56"/>
      <c r="DUZ403" s="56"/>
      <c r="DVA403" s="56"/>
      <c r="DVB403" s="56"/>
      <c r="DVC403" s="56"/>
      <c r="DVD403" s="56"/>
      <c r="DVE403" s="56"/>
      <c r="DVF403" s="56"/>
      <c r="DVG403" s="56"/>
      <c r="DVH403" s="56"/>
      <c r="DVI403" s="56"/>
      <c r="DVJ403" s="56"/>
      <c r="DVK403" s="56"/>
      <c r="DVL403" s="56"/>
      <c r="DVM403" s="56"/>
      <c r="DVN403" s="56"/>
      <c r="DVO403" s="56"/>
      <c r="DVP403" s="56"/>
      <c r="DVQ403" s="56"/>
      <c r="DVR403" s="56"/>
      <c r="DVS403" s="56"/>
      <c r="DVT403" s="56"/>
      <c r="DVU403" s="56"/>
      <c r="DVV403" s="56"/>
      <c r="DVW403" s="56"/>
      <c r="DVX403" s="56"/>
      <c r="DVY403" s="56"/>
      <c r="DVZ403" s="56"/>
      <c r="DWA403" s="56"/>
      <c r="DWB403" s="56"/>
      <c r="DWC403" s="56"/>
      <c r="DWD403" s="56"/>
      <c r="DWE403" s="56"/>
      <c r="DWF403" s="56"/>
      <c r="DWG403" s="56"/>
      <c r="DWH403" s="56"/>
      <c r="DWI403" s="56"/>
      <c r="DWJ403" s="56"/>
      <c r="DWK403" s="56"/>
      <c r="DWL403" s="56"/>
      <c r="DWM403" s="56"/>
      <c r="DWN403" s="56"/>
      <c r="DWO403" s="56"/>
      <c r="DWP403" s="56"/>
      <c r="DWQ403" s="56"/>
      <c r="DWR403" s="56"/>
      <c r="DWS403" s="56"/>
      <c r="DWT403" s="56"/>
      <c r="DWU403" s="56"/>
      <c r="DWV403" s="56"/>
      <c r="DWW403" s="56"/>
      <c r="DWX403" s="56"/>
      <c r="DWY403" s="56"/>
      <c r="DWZ403" s="56"/>
      <c r="DXA403" s="56"/>
      <c r="DXB403" s="56"/>
      <c r="DXC403" s="56"/>
      <c r="DXD403" s="56"/>
      <c r="DXE403" s="56"/>
      <c r="DXF403" s="56"/>
      <c r="DXG403" s="56"/>
      <c r="DXH403" s="56"/>
      <c r="DXI403" s="56"/>
      <c r="DXJ403" s="56"/>
      <c r="DXK403" s="56"/>
      <c r="DXL403" s="56"/>
      <c r="DXM403" s="56"/>
      <c r="DXN403" s="56"/>
      <c r="DXO403" s="56"/>
      <c r="DXP403" s="56"/>
      <c r="DXQ403" s="56"/>
      <c r="DXR403" s="56"/>
      <c r="DXS403" s="56"/>
      <c r="DXT403" s="56"/>
      <c r="DXU403" s="56"/>
      <c r="DXV403" s="56"/>
      <c r="DXW403" s="56"/>
      <c r="DXX403" s="56"/>
      <c r="DXY403" s="56"/>
      <c r="DXZ403" s="56"/>
      <c r="DYA403" s="56"/>
      <c r="DYB403" s="56"/>
      <c r="DYC403" s="56"/>
      <c r="DYD403" s="56"/>
      <c r="DYE403" s="56"/>
      <c r="DYF403" s="56"/>
      <c r="DYG403" s="56"/>
      <c r="DYH403" s="56"/>
      <c r="DYI403" s="56"/>
      <c r="DYJ403" s="56"/>
      <c r="DYK403" s="56"/>
      <c r="DYL403" s="56"/>
      <c r="DYM403" s="56"/>
      <c r="DYN403" s="56"/>
      <c r="DYO403" s="56"/>
      <c r="DYP403" s="56"/>
      <c r="DYQ403" s="56"/>
      <c r="DYR403" s="56"/>
      <c r="DYS403" s="56"/>
      <c r="DYT403" s="56"/>
      <c r="DYU403" s="56"/>
      <c r="DYV403" s="56"/>
      <c r="DYW403" s="56"/>
      <c r="DYX403" s="56"/>
      <c r="DYY403" s="56"/>
      <c r="DYZ403" s="56"/>
      <c r="DZA403" s="56"/>
      <c r="DZB403" s="56"/>
      <c r="DZC403" s="56"/>
      <c r="DZD403" s="56"/>
      <c r="DZE403" s="56"/>
      <c r="DZF403" s="56"/>
      <c r="DZG403" s="56"/>
      <c r="DZH403" s="56"/>
      <c r="DZI403" s="56"/>
      <c r="DZJ403" s="56"/>
      <c r="DZK403" s="56"/>
      <c r="DZL403" s="56"/>
      <c r="DZM403" s="56"/>
      <c r="DZN403" s="56"/>
      <c r="DZO403" s="56"/>
      <c r="DZP403" s="56"/>
      <c r="DZQ403" s="56"/>
      <c r="DZR403" s="56"/>
      <c r="DZS403" s="56"/>
      <c r="DZT403" s="56"/>
      <c r="DZU403" s="56"/>
      <c r="DZV403" s="56"/>
      <c r="DZW403" s="56"/>
      <c r="DZX403" s="56"/>
      <c r="DZY403" s="56"/>
      <c r="DZZ403" s="56"/>
      <c r="EAA403" s="56"/>
      <c r="EAB403" s="56"/>
      <c r="EAC403" s="56"/>
      <c r="EAD403" s="56"/>
      <c r="EAE403" s="56"/>
      <c r="EAF403" s="56"/>
      <c r="EAG403" s="56"/>
      <c r="EAH403" s="56"/>
      <c r="EAI403" s="56"/>
      <c r="EAJ403" s="56"/>
      <c r="EAK403" s="56"/>
      <c r="EAL403" s="56"/>
      <c r="EAM403" s="56"/>
      <c r="EAN403" s="56"/>
      <c r="EAO403" s="56"/>
      <c r="EAP403" s="56"/>
      <c r="EAQ403" s="56"/>
      <c r="EAR403" s="56"/>
      <c r="EAS403" s="56"/>
      <c r="EAT403" s="56"/>
      <c r="EAU403" s="56"/>
      <c r="EAV403" s="56"/>
      <c r="EAW403" s="56"/>
      <c r="EAX403" s="56"/>
      <c r="EAY403" s="56"/>
      <c r="EAZ403" s="56"/>
      <c r="EBA403" s="56"/>
      <c r="EBB403" s="56"/>
      <c r="EBC403" s="56"/>
      <c r="EBD403" s="56"/>
      <c r="EBE403" s="56"/>
      <c r="EBF403" s="56"/>
      <c r="EBG403" s="56"/>
      <c r="EBH403" s="56"/>
      <c r="EBI403" s="56"/>
      <c r="EBJ403" s="56"/>
      <c r="EBK403" s="56"/>
      <c r="EBL403" s="56"/>
      <c r="EBM403" s="56"/>
      <c r="EBN403" s="56"/>
      <c r="EBO403" s="56"/>
      <c r="EBP403" s="56"/>
      <c r="EBQ403" s="56"/>
      <c r="EBR403" s="56"/>
      <c r="EBS403" s="56"/>
      <c r="EBT403" s="56"/>
      <c r="EBU403" s="56"/>
      <c r="EBV403" s="56"/>
      <c r="EBW403" s="56"/>
      <c r="EBX403" s="56"/>
      <c r="EBY403" s="56"/>
      <c r="EBZ403" s="56"/>
      <c r="ECA403" s="56"/>
      <c r="ECB403" s="56"/>
      <c r="ECC403" s="56"/>
      <c r="ECD403" s="56"/>
      <c r="ECE403" s="56"/>
      <c r="ECF403" s="56"/>
      <c r="ECG403" s="56"/>
      <c r="ECH403" s="56"/>
      <c r="ECI403" s="56"/>
      <c r="ECJ403" s="56"/>
      <c r="ECK403" s="56"/>
      <c r="ECL403" s="56"/>
      <c r="ECM403" s="56"/>
      <c r="ECN403" s="56"/>
      <c r="ECO403" s="56"/>
      <c r="ECP403" s="56"/>
      <c r="ECQ403" s="56"/>
      <c r="ECR403" s="56"/>
      <c r="ECS403" s="56"/>
      <c r="ECT403" s="56"/>
      <c r="ECU403" s="56"/>
      <c r="ECV403" s="56"/>
      <c r="ECW403" s="56"/>
      <c r="ECX403" s="56"/>
      <c r="ECY403" s="56"/>
      <c r="ECZ403" s="56"/>
      <c r="EDA403" s="56"/>
      <c r="EDB403" s="56"/>
      <c r="EDC403" s="56"/>
      <c r="EDD403" s="56"/>
      <c r="EDE403" s="56"/>
      <c r="EDF403" s="56"/>
      <c r="EDG403" s="56"/>
      <c r="EDH403" s="56"/>
      <c r="EDI403" s="56"/>
      <c r="EDJ403" s="56"/>
      <c r="EDK403" s="56"/>
      <c r="EDL403" s="56"/>
      <c r="EDM403" s="56"/>
      <c r="EDN403" s="56"/>
      <c r="EDO403" s="56"/>
      <c r="EDP403" s="56"/>
      <c r="EDQ403" s="56"/>
      <c r="EDR403" s="56"/>
      <c r="EDS403" s="56"/>
      <c r="EDT403" s="56"/>
      <c r="EDU403" s="56"/>
      <c r="EDV403" s="56"/>
      <c r="EDW403" s="56"/>
      <c r="EDX403" s="56"/>
      <c r="EDY403" s="56"/>
      <c r="EDZ403" s="56"/>
      <c r="EEA403" s="56"/>
      <c r="EEB403" s="56"/>
      <c r="EEC403" s="56"/>
      <c r="EED403" s="56"/>
      <c r="EEE403" s="56"/>
      <c r="EEF403" s="56"/>
      <c r="EEG403" s="56"/>
      <c r="EEH403" s="56"/>
      <c r="EEI403" s="56"/>
      <c r="EEJ403" s="56"/>
      <c r="EEK403" s="56"/>
      <c r="EEL403" s="56"/>
      <c r="EEM403" s="56"/>
      <c r="EEN403" s="56"/>
      <c r="EEO403" s="56"/>
      <c r="EEP403" s="56"/>
      <c r="EEQ403" s="56"/>
      <c r="EER403" s="56"/>
      <c r="EES403" s="56"/>
      <c r="EET403" s="56"/>
      <c r="EEU403" s="56"/>
      <c r="EEV403" s="56"/>
      <c r="EEW403" s="56"/>
      <c r="EEX403" s="56"/>
      <c r="EEY403" s="56"/>
      <c r="EEZ403" s="56"/>
      <c r="EFA403" s="56"/>
      <c r="EFB403" s="56"/>
      <c r="EFC403" s="56"/>
      <c r="EFD403" s="56"/>
      <c r="EFE403" s="56"/>
      <c r="EFF403" s="56"/>
      <c r="EFG403" s="56"/>
      <c r="EFH403" s="56"/>
      <c r="EFI403" s="56"/>
      <c r="EFJ403" s="56"/>
      <c r="EFK403" s="56"/>
      <c r="EFL403" s="56"/>
      <c r="EFM403" s="56"/>
      <c r="EFN403" s="56"/>
      <c r="EFO403" s="56"/>
      <c r="EFP403" s="56"/>
      <c r="EFQ403" s="56"/>
      <c r="EFR403" s="56"/>
      <c r="EFS403" s="56"/>
      <c r="EFT403" s="56"/>
      <c r="EFU403" s="56"/>
      <c r="EFV403" s="56"/>
      <c r="EFW403" s="56"/>
      <c r="EFX403" s="56"/>
      <c r="EFY403" s="56"/>
      <c r="EFZ403" s="56"/>
      <c r="EGA403" s="56"/>
      <c r="EGB403" s="56"/>
      <c r="EGC403" s="56"/>
      <c r="EGD403" s="56"/>
      <c r="EGE403" s="56"/>
      <c r="EGF403" s="56"/>
      <c r="EGG403" s="56"/>
      <c r="EGH403" s="56"/>
      <c r="EGI403" s="56"/>
      <c r="EGJ403" s="56"/>
      <c r="EGK403" s="56"/>
      <c r="EGL403" s="56"/>
      <c r="EGM403" s="56"/>
      <c r="EGN403" s="56"/>
      <c r="EGO403" s="56"/>
      <c r="EGP403" s="56"/>
      <c r="EGQ403" s="56"/>
      <c r="EGR403" s="56"/>
      <c r="EGS403" s="56"/>
      <c r="EGT403" s="56"/>
      <c r="EGU403" s="56"/>
      <c r="EGV403" s="56"/>
      <c r="EGW403" s="56"/>
      <c r="EGX403" s="56"/>
      <c r="EGY403" s="56"/>
      <c r="EGZ403" s="56"/>
      <c r="EHA403" s="56"/>
      <c r="EHB403" s="56"/>
      <c r="EHC403" s="56"/>
      <c r="EHD403" s="56"/>
      <c r="EHE403" s="56"/>
      <c r="EHF403" s="56"/>
      <c r="EHG403" s="56"/>
      <c r="EHH403" s="56"/>
      <c r="EHI403" s="56"/>
      <c r="EHJ403" s="56"/>
      <c r="EHK403" s="56"/>
      <c r="EHL403" s="56"/>
      <c r="EHM403" s="56"/>
      <c r="EHN403" s="56"/>
      <c r="EHO403" s="56"/>
      <c r="EHP403" s="56"/>
      <c r="EHQ403" s="56"/>
      <c r="EHR403" s="56"/>
      <c r="EHS403" s="56"/>
      <c r="EHT403" s="56"/>
      <c r="EHU403" s="56"/>
      <c r="EHV403" s="56"/>
      <c r="EHW403" s="56"/>
      <c r="EHX403" s="56"/>
      <c r="EHY403" s="56"/>
      <c r="EHZ403" s="56"/>
      <c r="EIA403" s="56"/>
      <c r="EIB403" s="56"/>
      <c r="EIC403" s="56"/>
      <c r="EID403" s="56"/>
      <c r="EIE403" s="56"/>
      <c r="EIF403" s="56"/>
      <c r="EIG403" s="56"/>
      <c r="EIH403" s="56"/>
      <c r="EII403" s="56"/>
      <c r="EIJ403" s="56"/>
      <c r="EIK403" s="56"/>
      <c r="EIL403" s="56"/>
      <c r="EIM403" s="56"/>
      <c r="EIN403" s="56"/>
      <c r="EIO403" s="56"/>
      <c r="EIP403" s="56"/>
      <c r="EIQ403" s="56"/>
      <c r="EIR403" s="56"/>
      <c r="EIS403" s="56"/>
      <c r="EIT403" s="56"/>
      <c r="EIU403" s="56"/>
      <c r="EIV403" s="56"/>
      <c r="EIW403" s="56"/>
      <c r="EIX403" s="56"/>
      <c r="EIY403" s="56"/>
      <c r="EIZ403" s="56"/>
      <c r="EJA403" s="56"/>
      <c r="EJB403" s="56"/>
      <c r="EJC403" s="56"/>
      <c r="EJD403" s="56"/>
      <c r="EJE403" s="56"/>
      <c r="EJF403" s="56"/>
      <c r="EJG403" s="56"/>
      <c r="EJH403" s="56"/>
      <c r="EJI403" s="56"/>
      <c r="EJJ403" s="56"/>
      <c r="EJK403" s="56"/>
      <c r="EJL403" s="56"/>
      <c r="EJM403" s="56"/>
      <c r="EJN403" s="56"/>
      <c r="EJO403" s="56"/>
      <c r="EJP403" s="56"/>
      <c r="EJQ403" s="56"/>
      <c r="EJR403" s="56"/>
      <c r="EJS403" s="56"/>
      <c r="EJT403" s="56"/>
      <c r="EJU403" s="56"/>
      <c r="EJV403" s="56"/>
      <c r="EJW403" s="56"/>
      <c r="EJX403" s="56"/>
      <c r="EJY403" s="56"/>
      <c r="EJZ403" s="56"/>
      <c r="EKA403" s="56"/>
      <c r="EKB403" s="56"/>
      <c r="EKC403" s="56"/>
      <c r="EKD403" s="56"/>
      <c r="EKE403" s="56"/>
      <c r="EKF403" s="56"/>
      <c r="EKG403" s="56"/>
      <c r="EKH403" s="56"/>
      <c r="EKI403" s="56"/>
      <c r="EKJ403" s="56"/>
      <c r="EKK403" s="56"/>
      <c r="EKL403" s="56"/>
      <c r="EKM403" s="56"/>
      <c r="EKN403" s="56"/>
      <c r="EKO403" s="56"/>
      <c r="EKP403" s="56"/>
      <c r="EKQ403" s="56"/>
      <c r="EKR403" s="56"/>
      <c r="EKS403" s="56"/>
      <c r="EKT403" s="56"/>
      <c r="EKU403" s="56"/>
      <c r="EKV403" s="56"/>
      <c r="EKW403" s="56"/>
      <c r="EKX403" s="56"/>
      <c r="EKY403" s="56"/>
      <c r="EKZ403" s="56"/>
      <c r="ELA403" s="56"/>
      <c r="ELB403" s="56"/>
      <c r="ELC403" s="56"/>
      <c r="ELD403" s="56"/>
      <c r="ELE403" s="56"/>
      <c r="ELF403" s="56"/>
      <c r="ELG403" s="56"/>
      <c r="ELH403" s="56"/>
      <c r="ELI403" s="56"/>
      <c r="ELJ403" s="56"/>
      <c r="ELK403" s="56"/>
      <c r="ELL403" s="56"/>
      <c r="ELM403" s="56"/>
      <c r="ELN403" s="56"/>
      <c r="ELO403" s="56"/>
      <c r="ELP403" s="56"/>
      <c r="ELQ403" s="56"/>
      <c r="ELR403" s="56"/>
      <c r="ELS403" s="56"/>
      <c r="ELT403" s="56"/>
      <c r="ELU403" s="56"/>
      <c r="ELV403" s="56"/>
      <c r="ELW403" s="56"/>
      <c r="ELX403" s="56"/>
      <c r="ELY403" s="56"/>
      <c r="ELZ403" s="56"/>
      <c r="EMA403" s="56"/>
      <c r="EMB403" s="56"/>
      <c r="EMC403" s="56"/>
      <c r="EMD403" s="56"/>
      <c r="EME403" s="56"/>
      <c r="EMF403" s="56"/>
      <c r="EMG403" s="56"/>
      <c r="EMH403" s="56"/>
      <c r="EMI403" s="56"/>
      <c r="EMJ403" s="56"/>
      <c r="EMK403" s="56"/>
      <c r="EML403" s="56"/>
      <c r="EMM403" s="56"/>
      <c r="EMN403" s="56"/>
      <c r="EMO403" s="56"/>
      <c r="EMP403" s="56"/>
      <c r="EMQ403" s="56"/>
      <c r="EMR403" s="56"/>
      <c r="EMS403" s="56"/>
      <c r="EMT403" s="56"/>
      <c r="EMU403" s="56"/>
      <c r="EMV403" s="56"/>
      <c r="EMW403" s="56"/>
      <c r="EMX403" s="56"/>
      <c r="EMY403" s="56"/>
      <c r="EMZ403" s="56"/>
      <c r="ENA403" s="56"/>
      <c r="ENB403" s="56"/>
      <c r="ENC403" s="56"/>
      <c r="END403" s="56"/>
      <c r="ENE403" s="56"/>
      <c r="ENF403" s="56"/>
      <c r="ENG403" s="56"/>
      <c r="ENH403" s="56"/>
      <c r="ENI403" s="56"/>
      <c r="ENJ403" s="56"/>
      <c r="ENK403" s="56"/>
      <c r="ENL403" s="56"/>
      <c r="ENM403" s="56"/>
      <c r="ENN403" s="56"/>
      <c r="ENO403" s="56"/>
      <c r="ENP403" s="56"/>
      <c r="ENQ403" s="56"/>
      <c r="ENR403" s="56"/>
      <c r="ENS403" s="56"/>
      <c r="ENT403" s="56"/>
      <c r="ENU403" s="56"/>
      <c r="ENV403" s="56"/>
      <c r="ENW403" s="56"/>
      <c r="ENX403" s="56"/>
      <c r="ENY403" s="56"/>
      <c r="ENZ403" s="56"/>
      <c r="EOA403" s="56"/>
      <c r="EOB403" s="56"/>
      <c r="EOC403" s="56"/>
      <c r="EOD403" s="56"/>
      <c r="EOE403" s="56"/>
      <c r="EOF403" s="56"/>
      <c r="EOG403" s="56"/>
      <c r="EOH403" s="56"/>
      <c r="EOI403" s="56"/>
      <c r="EOJ403" s="56"/>
      <c r="EOK403" s="56"/>
      <c r="EOL403" s="56"/>
      <c r="EOM403" s="56"/>
      <c r="EON403" s="56"/>
      <c r="EOO403" s="56"/>
      <c r="EOP403" s="56"/>
      <c r="EOQ403" s="56"/>
      <c r="EOR403" s="56"/>
      <c r="EOS403" s="56"/>
      <c r="EOT403" s="56"/>
      <c r="EOU403" s="56"/>
      <c r="EOV403" s="56"/>
      <c r="EOW403" s="56"/>
      <c r="EOX403" s="56"/>
      <c r="EOY403" s="56"/>
      <c r="EOZ403" s="56"/>
      <c r="EPA403" s="56"/>
      <c r="EPB403" s="56"/>
      <c r="EPC403" s="56"/>
      <c r="EPD403" s="56"/>
      <c r="EPE403" s="56"/>
      <c r="EPF403" s="56"/>
      <c r="EPG403" s="56"/>
      <c r="EPH403" s="56"/>
      <c r="EPI403" s="56"/>
      <c r="EPJ403" s="56"/>
      <c r="EPK403" s="56"/>
      <c r="EPL403" s="56"/>
      <c r="EPM403" s="56"/>
      <c r="EPN403" s="56"/>
      <c r="EPO403" s="56"/>
      <c r="EPP403" s="56"/>
      <c r="EPQ403" s="56"/>
      <c r="EPR403" s="56"/>
      <c r="EPS403" s="56"/>
      <c r="EPT403" s="56"/>
      <c r="EPU403" s="56"/>
      <c r="EPV403" s="56"/>
      <c r="EPW403" s="56"/>
      <c r="EPX403" s="56"/>
      <c r="EPY403" s="56"/>
      <c r="EPZ403" s="56"/>
      <c r="EQA403" s="56"/>
      <c r="EQB403" s="56"/>
      <c r="EQC403" s="56"/>
      <c r="EQD403" s="56"/>
      <c r="EQE403" s="56"/>
      <c r="EQF403" s="56"/>
      <c r="EQG403" s="56"/>
      <c r="EQH403" s="56"/>
      <c r="EQI403" s="56"/>
      <c r="EQJ403" s="56"/>
      <c r="EQK403" s="56"/>
      <c r="EQL403" s="56"/>
      <c r="EQM403" s="56"/>
      <c r="EQN403" s="56"/>
      <c r="EQO403" s="56"/>
      <c r="EQP403" s="56"/>
      <c r="EQQ403" s="56"/>
      <c r="EQR403" s="56"/>
      <c r="EQS403" s="56"/>
      <c r="EQT403" s="56"/>
      <c r="EQU403" s="56"/>
      <c r="EQV403" s="56"/>
      <c r="EQW403" s="56"/>
      <c r="EQX403" s="56"/>
      <c r="EQY403" s="56"/>
      <c r="EQZ403" s="56"/>
      <c r="ERA403" s="56"/>
      <c r="ERB403" s="56"/>
      <c r="ERC403" s="56"/>
      <c r="ERD403" s="56"/>
      <c r="ERE403" s="56"/>
      <c r="ERF403" s="56"/>
      <c r="ERG403" s="56"/>
      <c r="ERH403" s="56"/>
      <c r="ERI403" s="56"/>
      <c r="ERJ403" s="56"/>
      <c r="ERK403" s="56"/>
      <c r="ERL403" s="56"/>
      <c r="ERM403" s="56"/>
      <c r="ERN403" s="56"/>
      <c r="ERO403" s="56"/>
      <c r="ERP403" s="56"/>
      <c r="ERQ403" s="56"/>
      <c r="ERR403" s="56"/>
      <c r="ERS403" s="56"/>
      <c r="ERT403" s="56"/>
      <c r="ERU403" s="56"/>
      <c r="ERV403" s="56"/>
      <c r="ERW403" s="56"/>
      <c r="ERX403" s="56"/>
      <c r="ERY403" s="56"/>
      <c r="ERZ403" s="56"/>
      <c r="ESA403" s="56"/>
      <c r="ESB403" s="56"/>
      <c r="ESC403" s="56"/>
      <c r="ESD403" s="56"/>
      <c r="ESE403" s="56"/>
      <c r="ESF403" s="56"/>
      <c r="ESG403" s="56"/>
      <c r="ESH403" s="56"/>
      <c r="ESI403" s="56"/>
      <c r="ESJ403" s="56"/>
      <c r="ESK403" s="56"/>
      <c r="ESL403" s="56"/>
      <c r="ESM403" s="56"/>
      <c r="ESN403" s="56"/>
      <c r="ESO403" s="56"/>
      <c r="ESP403" s="56"/>
      <c r="ESQ403" s="56"/>
      <c r="ESR403" s="56"/>
      <c r="ESS403" s="56"/>
      <c r="EST403" s="56"/>
      <c r="ESU403" s="56"/>
      <c r="ESV403" s="56"/>
      <c r="ESW403" s="56"/>
      <c r="ESX403" s="56"/>
      <c r="ESY403" s="56"/>
      <c r="ESZ403" s="56"/>
      <c r="ETA403" s="56"/>
      <c r="ETB403" s="56"/>
      <c r="ETC403" s="56"/>
      <c r="ETD403" s="56"/>
      <c r="ETE403" s="56"/>
      <c r="ETF403" s="56"/>
      <c r="ETG403" s="56"/>
      <c r="ETH403" s="56"/>
      <c r="ETI403" s="56"/>
      <c r="ETJ403" s="56"/>
      <c r="ETK403" s="56"/>
      <c r="ETL403" s="56"/>
      <c r="ETM403" s="56"/>
      <c r="ETN403" s="56"/>
      <c r="ETO403" s="56"/>
      <c r="ETP403" s="56"/>
      <c r="ETQ403" s="56"/>
      <c r="ETR403" s="56"/>
      <c r="ETS403" s="56"/>
      <c r="ETT403" s="56"/>
      <c r="ETU403" s="56"/>
      <c r="ETV403" s="56"/>
      <c r="ETW403" s="56"/>
      <c r="ETX403" s="56"/>
      <c r="ETY403" s="56"/>
      <c r="ETZ403" s="56"/>
      <c r="EUA403" s="56"/>
      <c r="EUB403" s="56"/>
      <c r="EUC403" s="56"/>
      <c r="EUD403" s="56"/>
      <c r="EUE403" s="56"/>
      <c r="EUF403" s="56"/>
      <c r="EUG403" s="56"/>
      <c r="EUH403" s="56"/>
      <c r="EUI403" s="56"/>
      <c r="EUJ403" s="56"/>
      <c r="EUK403" s="56"/>
      <c r="EUL403" s="56"/>
      <c r="EUM403" s="56"/>
      <c r="EUN403" s="56"/>
      <c r="EUO403" s="56"/>
      <c r="EUP403" s="56"/>
      <c r="EUQ403" s="56"/>
      <c r="EUR403" s="56"/>
      <c r="EUS403" s="56"/>
      <c r="EUT403" s="56"/>
      <c r="EUU403" s="56"/>
      <c r="EUV403" s="56"/>
      <c r="EUW403" s="56"/>
      <c r="EUX403" s="56"/>
      <c r="EUY403" s="56"/>
      <c r="EUZ403" s="56"/>
      <c r="EVA403" s="56"/>
      <c r="EVB403" s="56"/>
      <c r="EVC403" s="56"/>
      <c r="EVD403" s="56"/>
      <c r="EVE403" s="56"/>
      <c r="EVF403" s="56"/>
      <c r="EVG403" s="56"/>
      <c r="EVH403" s="56"/>
      <c r="EVI403" s="56"/>
      <c r="EVJ403" s="56"/>
      <c r="EVK403" s="56"/>
      <c r="EVL403" s="56"/>
      <c r="EVM403" s="56"/>
      <c r="EVN403" s="56"/>
      <c r="EVO403" s="56"/>
      <c r="EVP403" s="56"/>
      <c r="EVQ403" s="56"/>
      <c r="EVR403" s="56"/>
      <c r="EVS403" s="56"/>
      <c r="EVT403" s="56"/>
      <c r="EVU403" s="56"/>
      <c r="EVV403" s="56"/>
      <c r="EVW403" s="56"/>
      <c r="EVX403" s="56"/>
      <c r="EVY403" s="56"/>
      <c r="EVZ403" s="56"/>
      <c r="EWA403" s="56"/>
      <c r="EWB403" s="56"/>
      <c r="EWC403" s="56"/>
      <c r="EWD403" s="56"/>
      <c r="EWE403" s="56"/>
      <c r="EWF403" s="56"/>
      <c r="EWG403" s="56"/>
      <c r="EWH403" s="56"/>
      <c r="EWI403" s="56"/>
      <c r="EWJ403" s="56"/>
      <c r="EWK403" s="56"/>
      <c r="EWL403" s="56"/>
      <c r="EWM403" s="56"/>
      <c r="EWN403" s="56"/>
      <c r="EWO403" s="56"/>
      <c r="EWP403" s="56"/>
      <c r="EWQ403" s="56"/>
      <c r="EWR403" s="56"/>
      <c r="EWS403" s="56"/>
      <c r="EWT403" s="56"/>
      <c r="EWU403" s="56"/>
      <c r="EWV403" s="56"/>
      <c r="EWW403" s="56"/>
      <c r="EWX403" s="56"/>
      <c r="EWY403" s="56"/>
      <c r="EWZ403" s="56"/>
      <c r="EXA403" s="56"/>
      <c r="EXB403" s="56"/>
      <c r="EXC403" s="56"/>
      <c r="EXD403" s="56"/>
      <c r="EXE403" s="56"/>
      <c r="EXF403" s="56"/>
      <c r="EXG403" s="56"/>
      <c r="EXH403" s="56"/>
      <c r="EXI403" s="56"/>
      <c r="EXJ403" s="56"/>
      <c r="EXK403" s="56"/>
      <c r="EXL403" s="56"/>
      <c r="EXM403" s="56"/>
      <c r="EXN403" s="56"/>
      <c r="EXO403" s="56"/>
      <c r="EXP403" s="56"/>
      <c r="EXQ403" s="56"/>
      <c r="EXR403" s="56"/>
      <c r="EXS403" s="56"/>
      <c r="EXT403" s="56"/>
      <c r="EXU403" s="56"/>
      <c r="EXV403" s="56"/>
      <c r="EXW403" s="56"/>
      <c r="EXX403" s="56"/>
      <c r="EXY403" s="56"/>
      <c r="EXZ403" s="56"/>
      <c r="EYA403" s="56"/>
      <c r="EYB403" s="56"/>
      <c r="EYC403" s="56"/>
      <c r="EYD403" s="56"/>
      <c r="EYE403" s="56"/>
      <c r="EYF403" s="56"/>
      <c r="EYG403" s="56"/>
      <c r="EYH403" s="56"/>
      <c r="EYI403" s="56"/>
      <c r="EYJ403" s="56"/>
      <c r="EYK403" s="56"/>
      <c r="EYL403" s="56"/>
      <c r="EYM403" s="56"/>
      <c r="EYN403" s="56"/>
      <c r="EYO403" s="56"/>
      <c r="EYP403" s="56"/>
      <c r="EYQ403" s="56"/>
      <c r="EYR403" s="56"/>
      <c r="EYS403" s="56"/>
      <c r="EYT403" s="56"/>
      <c r="EYU403" s="56"/>
      <c r="EYV403" s="56"/>
      <c r="EYW403" s="56"/>
      <c r="EYX403" s="56"/>
      <c r="EYY403" s="56"/>
      <c r="EYZ403" s="56"/>
      <c r="EZA403" s="56"/>
      <c r="EZB403" s="56"/>
      <c r="EZC403" s="56"/>
      <c r="EZD403" s="56"/>
      <c r="EZE403" s="56"/>
      <c r="EZF403" s="56"/>
      <c r="EZG403" s="56"/>
      <c r="EZH403" s="56"/>
      <c r="EZI403" s="56"/>
      <c r="EZJ403" s="56"/>
      <c r="EZK403" s="56"/>
      <c r="EZL403" s="56"/>
      <c r="EZM403" s="56"/>
      <c r="EZN403" s="56"/>
      <c r="EZO403" s="56"/>
      <c r="EZP403" s="56"/>
      <c r="EZQ403" s="56"/>
      <c r="EZR403" s="56"/>
      <c r="EZS403" s="56"/>
      <c r="EZT403" s="56"/>
      <c r="EZU403" s="56"/>
      <c r="EZV403" s="56"/>
      <c r="EZW403" s="56"/>
      <c r="EZX403" s="56"/>
      <c r="EZY403" s="56"/>
      <c r="EZZ403" s="56"/>
      <c r="FAA403" s="56"/>
      <c r="FAB403" s="56"/>
      <c r="FAC403" s="56"/>
      <c r="FAD403" s="56"/>
      <c r="FAE403" s="56"/>
      <c r="FAF403" s="56"/>
      <c r="FAG403" s="56"/>
      <c r="FAH403" s="56"/>
      <c r="FAI403" s="56"/>
      <c r="FAJ403" s="56"/>
      <c r="FAK403" s="56"/>
      <c r="FAL403" s="56"/>
      <c r="FAM403" s="56"/>
      <c r="FAN403" s="56"/>
      <c r="FAO403" s="56"/>
      <c r="FAP403" s="56"/>
      <c r="FAQ403" s="56"/>
      <c r="FAR403" s="56"/>
      <c r="FAS403" s="56"/>
      <c r="FAT403" s="56"/>
      <c r="FAU403" s="56"/>
      <c r="FAV403" s="56"/>
      <c r="FAW403" s="56"/>
      <c r="FAX403" s="56"/>
      <c r="FAY403" s="56"/>
      <c r="FAZ403" s="56"/>
      <c r="FBA403" s="56"/>
      <c r="FBB403" s="56"/>
      <c r="FBC403" s="56"/>
      <c r="FBD403" s="56"/>
      <c r="FBE403" s="56"/>
      <c r="FBF403" s="56"/>
      <c r="FBG403" s="56"/>
      <c r="FBH403" s="56"/>
      <c r="FBI403" s="56"/>
      <c r="FBJ403" s="56"/>
      <c r="FBK403" s="56"/>
      <c r="FBL403" s="56"/>
      <c r="FBM403" s="56"/>
      <c r="FBN403" s="56"/>
      <c r="FBO403" s="56"/>
      <c r="FBP403" s="56"/>
      <c r="FBQ403" s="56"/>
      <c r="FBR403" s="56"/>
      <c r="FBS403" s="56"/>
      <c r="FBT403" s="56"/>
      <c r="FBU403" s="56"/>
      <c r="FBV403" s="56"/>
      <c r="FBW403" s="56"/>
      <c r="FBX403" s="56"/>
      <c r="FBY403" s="56"/>
      <c r="FBZ403" s="56"/>
      <c r="FCA403" s="56"/>
      <c r="FCB403" s="56"/>
      <c r="FCC403" s="56"/>
      <c r="FCD403" s="56"/>
      <c r="FCE403" s="56"/>
      <c r="FCF403" s="56"/>
      <c r="FCG403" s="56"/>
      <c r="FCH403" s="56"/>
      <c r="FCI403" s="56"/>
      <c r="FCJ403" s="56"/>
      <c r="FCK403" s="56"/>
      <c r="FCL403" s="56"/>
      <c r="FCM403" s="56"/>
      <c r="FCN403" s="56"/>
      <c r="FCO403" s="56"/>
      <c r="FCP403" s="56"/>
      <c r="FCQ403" s="56"/>
      <c r="FCR403" s="56"/>
      <c r="FCS403" s="56"/>
      <c r="FCT403" s="56"/>
      <c r="FCU403" s="56"/>
      <c r="FCV403" s="56"/>
      <c r="FCW403" s="56"/>
      <c r="FCX403" s="56"/>
      <c r="FCY403" s="56"/>
      <c r="FCZ403" s="56"/>
      <c r="FDA403" s="56"/>
      <c r="FDB403" s="56"/>
      <c r="FDC403" s="56"/>
      <c r="FDD403" s="56"/>
      <c r="FDE403" s="56"/>
      <c r="FDF403" s="56"/>
      <c r="FDG403" s="56"/>
      <c r="FDH403" s="56"/>
      <c r="FDI403" s="56"/>
      <c r="FDJ403" s="56"/>
      <c r="FDK403" s="56"/>
      <c r="FDL403" s="56"/>
      <c r="FDM403" s="56"/>
      <c r="FDN403" s="56"/>
      <c r="FDO403" s="56"/>
      <c r="FDP403" s="56"/>
      <c r="FDQ403" s="56"/>
      <c r="FDR403" s="56"/>
      <c r="FDS403" s="56"/>
      <c r="FDT403" s="56"/>
      <c r="FDU403" s="56"/>
      <c r="FDV403" s="56"/>
      <c r="FDW403" s="56"/>
      <c r="FDX403" s="56"/>
      <c r="FDY403" s="56"/>
      <c r="FDZ403" s="56"/>
      <c r="FEA403" s="56"/>
      <c r="FEB403" s="56"/>
      <c r="FEC403" s="56"/>
      <c r="FED403" s="56"/>
      <c r="FEE403" s="56"/>
      <c r="FEF403" s="56"/>
      <c r="FEG403" s="56"/>
      <c r="FEH403" s="56"/>
      <c r="FEI403" s="56"/>
      <c r="FEJ403" s="56"/>
      <c r="FEK403" s="56"/>
      <c r="FEL403" s="56"/>
      <c r="FEM403" s="56"/>
      <c r="FEN403" s="56"/>
      <c r="FEO403" s="56"/>
      <c r="FEP403" s="56"/>
      <c r="FEQ403" s="56"/>
      <c r="FER403" s="56"/>
      <c r="FES403" s="56"/>
      <c r="FET403" s="56"/>
      <c r="FEU403" s="56"/>
      <c r="FEV403" s="56"/>
      <c r="FEW403" s="56"/>
      <c r="FEX403" s="56"/>
      <c r="FEY403" s="56"/>
      <c r="FEZ403" s="56"/>
      <c r="FFA403" s="56"/>
      <c r="FFB403" s="56"/>
      <c r="FFC403" s="56"/>
      <c r="FFD403" s="56"/>
      <c r="FFE403" s="56"/>
      <c r="FFF403" s="56"/>
      <c r="FFG403" s="56"/>
      <c r="FFH403" s="56"/>
      <c r="FFI403" s="56"/>
      <c r="FFJ403" s="56"/>
      <c r="FFK403" s="56"/>
      <c r="FFL403" s="56"/>
      <c r="FFM403" s="56"/>
      <c r="FFN403" s="56"/>
      <c r="FFO403" s="56"/>
      <c r="FFP403" s="56"/>
      <c r="FFQ403" s="56"/>
      <c r="FFR403" s="56"/>
      <c r="FFS403" s="56"/>
      <c r="FFT403" s="56"/>
      <c r="FFU403" s="56"/>
      <c r="FFV403" s="56"/>
      <c r="FFW403" s="56"/>
      <c r="FFX403" s="56"/>
      <c r="FFY403" s="56"/>
      <c r="FFZ403" s="56"/>
      <c r="FGA403" s="56"/>
      <c r="FGB403" s="56"/>
      <c r="FGC403" s="56"/>
      <c r="FGD403" s="56"/>
      <c r="FGE403" s="56"/>
      <c r="FGF403" s="56"/>
      <c r="FGG403" s="56"/>
      <c r="FGH403" s="56"/>
      <c r="FGI403" s="56"/>
      <c r="FGJ403" s="56"/>
      <c r="FGK403" s="56"/>
      <c r="FGL403" s="56"/>
      <c r="FGM403" s="56"/>
      <c r="FGN403" s="56"/>
      <c r="FGO403" s="56"/>
      <c r="FGP403" s="56"/>
      <c r="FGQ403" s="56"/>
      <c r="FGR403" s="56"/>
      <c r="FGS403" s="56"/>
      <c r="FGT403" s="56"/>
      <c r="FGU403" s="56"/>
      <c r="FGV403" s="56"/>
      <c r="FGW403" s="56"/>
      <c r="FGX403" s="56"/>
      <c r="FGY403" s="56"/>
      <c r="FGZ403" s="56"/>
      <c r="FHA403" s="56"/>
      <c r="FHB403" s="56"/>
      <c r="FHC403" s="56"/>
      <c r="FHD403" s="56"/>
      <c r="FHE403" s="56"/>
      <c r="FHF403" s="56"/>
      <c r="FHG403" s="56"/>
      <c r="FHH403" s="56"/>
      <c r="FHI403" s="56"/>
      <c r="FHJ403" s="56"/>
      <c r="FHK403" s="56"/>
      <c r="FHL403" s="56"/>
      <c r="FHM403" s="56"/>
      <c r="FHN403" s="56"/>
      <c r="FHO403" s="56"/>
      <c r="FHP403" s="56"/>
      <c r="FHQ403" s="56"/>
      <c r="FHR403" s="56"/>
      <c r="FHS403" s="56"/>
      <c r="FHT403" s="56"/>
      <c r="FHU403" s="56"/>
      <c r="FHV403" s="56"/>
      <c r="FHW403" s="56"/>
      <c r="FHX403" s="56"/>
      <c r="FHY403" s="56"/>
      <c r="FHZ403" s="56"/>
      <c r="FIA403" s="56"/>
      <c r="FIB403" s="56"/>
      <c r="FIC403" s="56"/>
      <c r="FID403" s="56"/>
      <c r="FIE403" s="56"/>
      <c r="FIF403" s="56"/>
      <c r="FIG403" s="56"/>
      <c r="FIH403" s="56"/>
      <c r="FII403" s="56"/>
      <c r="FIJ403" s="56"/>
      <c r="FIK403" s="56"/>
      <c r="FIL403" s="56"/>
      <c r="FIM403" s="56"/>
      <c r="FIN403" s="56"/>
      <c r="FIO403" s="56"/>
      <c r="FIP403" s="56"/>
      <c r="FIQ403" s="56"/>
      <c r="FIR403" s="56"/>
      <c r="FIS403" s="56"/>
      <c r="FIT403" s="56"/>
      <c r="FIU403" s="56"/>
      <c r="FIV403" s="56"/>
      <c r="FIW403" s="56"/>
      <c r="FIX403" s="56"/>
      <c r="FIY403" s="56"/>
      <c r="FIZ403" s="56"/>
      <c r="FJA403" s="56"/>
      <c r="FJB403" s="56"/>
      <c r="FJC403" s="56"/>
      <c r="FJD403" s="56"/>
      <c r="FJE403" s="56"/>
      <c r="FJF403" s="56"/>
      <c r="FJG403" s="56"/>
      <c r="FJH403" s="56"/>
      <c r="FJI403" s="56"/>
      <c r="FJJ403" s="56"/>
      <c r="FJK403" s="56"/>
      <c r="FJL403" s="56"/>
      <c r="FJM403" s="56"/>
      <c r="FJN403" s="56"/>
      <c r="FJO403" s="56"/>
      <c r="FJP403" s="56"/>
      <c r="FJQ403" s="56"/>
      <c r="FJR403" s="56"/>
      <c r="FJS403" s="56"/>
      <c r="FJT403" s="56"/>
      <c r="FJU403" s="56"/>
      <c r="FJV403" s="56"/>
      <c r="FJW403" s="56"/>
      <c r="FJX403" s="56"/>
      <c r="FJY403" s="56"/>
      <c r="FJZ403" s="56"/>
      <c r="FKA403" s="56"/>
      <c r="FKB403" s="56"/>
      <c r="FKC403" s="56"/>
      <c r="FKD403" s="56"/>
      <c r="FKE403" s="56"/>
      <c r="FKF403" s="56"/>
      <c r="FKG403" s="56"/>
      <c r="FKH403" s="56"/>
      <c r="FKI403" s="56"/>
      <c r="FKJ403" s="56"/>
      <c r="FKK403" s="56"/>
      <c r="FKL403" s="56"/>
      <c r="FKM403" s="56"/>
      <c r="FKN403" s="56"/>
      <c r="FKO403" s="56"/>
      <c r="FKP403" s="56"/>
      <c r="FKQ403" s="56"/>
      <c r="FKR403" s="56"/>
      <c r="FKS403" s="56"/>
      <c r="FKT403" s="56"/>
      <c r="FKU403" s="56"/>
      <c r="FKV403" s="56"/>
      <c r="FKW403" s="56"/>
      <c r="FKX403" s="56"/>
      <c r="FKY403" s="56"/>
      <c r="FKZ403" s="56"/>
      <c r="FLA403" s="56"/>
      <c r="FLB403" s="56"/>
      <c r="FLC403" s="56"/>
      <c r="FLD403" s="56"/>
      <c r="FLE403" s="56"/>
      <c r="FLF403" s="56"/>
      <c r="FLG403" s="56"/>
      <c r="FLH403" s="56"/>
      <c r="FLI403" s="56"/>
      <c r="FLJ403" s="56"/>
      <c r="FLK403" s="56"/>
      <c r="FLL403" s="56"/>
      <c r="FLM403" s="56"/>
      <c r="FLN403" s="56"/>
      <c r="FLO403" s="56"/>
      <c r="FLP403" s="56"/>
      <c r="FLQ403" s="56"/>
      <c r="FLR403" s="56"/>
      <c r="FLS403" s="56"/>
      <c r="FLT403" s="56"/>
      <c r="FLU403" s="56"/>
      <c r="FLV403" s="56"/>
      <c r="FLW403" s="56"/>
      <c r="FLX403" s="56"/>
      <c r="FLY403" s="56"/>
      <c r="FLZ403" s="56"/>
      <c r="FMA403" s="56"/>
      <c r="FMB403" s="56"/>
      <c r="FMC403" s="56"/>
      <c r="FMD403" s="56"/>
      <c r="FME403" s="56"/>
      <c r="FMF403" s="56"/>
      <c r="FMG403" s="56"/>
      <c r="FMH403" s="56"/>
      <c r="FMI403" s="56"/>
      <c r="FMJ403" s="56"/>
      <c r="FMK403" s="56"/>
      <c r="FML403" s="56"/>
      <c r="FMM403" s="56"/>
      <c r="FMN403" s="56"/>
      <c r="FMO403" s="56"/>
      <c r="FMP403" s="56"/>
      <c r="FMQ403" s="56"/>
      <c r="FMR403" s="56"/>
      <c r="FMS403" s="56"/>
      <c r="FMT403" s="56"/>
      <c r="FMU403" s="56"/>
      <c r="FMV403" s="56"/>
      <c r="FMW403" s="56"/>
      <c r="FMX403" s="56"/>
      <c r="FMY403" s="56"/>
      <c r="FMZ403" s="56"/>
      <c r="FNA403" s="56"/>
      <c r="FNB403" s="56"/>
      <c r="FNC403" s="56"/>
      <c r="FND403" s="56"/>
      <c r="FNE403" s="56"/>
      <c r="FNF403" s="56"/>
      <c r="FNG403" s="56"/>
      <c r="FNH403" s="56"/>
      <c r="FNI403" s="56"/>
      <c r="FNJ403" s="56"/>
      <c r="FNK403" s="56"/>
      <c r="FNL403" s="56"/>
      <c r="FNM403" s="56"/>
      <c r="FNN403" s="56"/>
      <c r="FNO403" s="56"/>
      <c r="FNP403" s="56"/>
      <c r="FNQ403" s="56"/>
      <c r="FNR403" s="56"/>
      <c r="FNS403" s="56"/>
      <c r="FNT403" s="56"/>
      <c r="FNU403" s="56"/>
      <c r="FNV403" s="56"/>
      <c r="FNW403" s="56"/>
      <c r="FNX403" s="56"/>
      <c r="FNY403" s="56"/>
      <c r="FNZ403" s="56"/>
      <c r="FOA403" s="56"/>
      <c r="FOB403" s="56"/>
      <c r="FOC403" s="56"/>
      <c r="FOD403" s="56"/>
      <c r="FOE403" s="56"/>
      <c r="FOF403" s="56"/>
      <c r="FOG403" s="56"/>
      <c r="FOH403" s="56"/>
      <c r="FOI403" s="56"/>
      <c r="FOJ403" s="56"/>
      <c r="FOK403" s="56"/>
      <c r="FOL403" s="56"/>
      <c r="FOM403" s="56"/>
      <c r="FON403" s="56"/>
      <c r="FOO403" s="56"/>
      <c r="FOP403" s="56"/>
      <c r="FOQ403" s="56"/>
      <c r="FOR403" s="56"/>
      <c r="FOS403" s="56"/>
      <c r="FOT403" s="56"/>
      <c r="FOU403" s="56"/>
      <c r="FOV403" s="56"/>
      <c r="FOW403" s="56"/>
      <c r="FOX403" s="56"/>
      <c r="FOY403" s="56"/>
      <c r="FOZ403" s="56"/>
      <c r="FPA403" s="56"/>
      <c r="FPB403" s="56"/>
      <c r="FPC403" s="56"/>
      <c r="FPD403" s="56"/>
      <c r="FPE403" s="56"/>
      <c r="FPF403" s="56"/>
      <c r="FPG403" s="56"/>
      <c r="FPH403" s="56"/>
      <c r="FPI403" s="56"/>
      <c r="FPJ403" s="56"/>
      <c r="FPK403" s="56"/>
      <c r="FPL403" s="56"/>
      <c r="FPM403" s="56"/>
      <c r="FPN403" s="56"/>
      <c r="FPO403" s="56"/>
      <c r="FPP403" s="56"/>
      <c r="FPQ403" s="56"/>
      <c r="FPR403" s="56"/>
      <c r="FPS403" s="56"/>
      <c r="FPT403" s="56"/>
      <c r="FPU403" s="56"/>
      <c r="FPV403" s="56"/>
      <c r="FPW403" s="56"/>
      <c r="FPX403" s="56"/>
      <c r="FPY403" s="56"/>
      <c r="FPZ403" s="56"/>
      <c r="FQA403" s="56"/>
      <c r="FQB403" s="56"/>
      <c r="FQC403" s="56"/>
      <c r="FQD403" s="56"/>
      <c r="FQE403" s="56"/>
      <c r="FQF403" s="56"/>
      <c r="FQG403" s="56"/>
      <c r="FQH403" s="56"/>
      <c r="FQI403" s="56"/>
      <c r="FQJ403" s="56"/>
      <c r="FQK403" s="56"/>
      <c r="FQL403" s="56"/>
      <c r="FQM403" s="56"/>
      <c r="FQN403" s="56"/>
      <c r="FQO403" s="56"/>
      <c r="FQP403" s="56"/>
      <c r="FQQ403" s="56"/>
      <c r="FQR403" s="56"/>
      <c r="FQS403" s="56"/>
      <c r="FQT403" s="56"/>
      <c r="FQU403" s="56"/>
      <c r="FQV403" s="56"/>
      <c r="FQW403" s="56"/>
      <c r="FQX403" s="56"/>
      <c r="FQY403" s="56"/>
      <c r="FQZ403" s="56"/>
      <c r="FRA403" s="56"/>
      <c r="FRB403" s="56"/>
      <c r="FRC403" s="56"/>
      <c r="FRD403" s="56"/>
      <c r="FRE403" s="56"/>
      <c r="FRF403" s="56"/>
      <c r="FRG403" s="56"/>
      <c r="FRH403" s="56"/>
      <c r="FRI403" s="56"/>
      <c r="FRJ403" s="56"/>
      <c r="FRK403" s="56"/>
      <c r="FRL403" s="56"/>
      <c r="FRM403" s="56"/>
      <c r="FRN403" s="56"/>
      <c r="FRO403" s="56"/>
      <c r="FRP403" s="56"/>
      <c r="FRQ403" s="56"/>
      <c r="FRR403" s="56"/>
      <c r="FRS403" s="56"/>
      <c r="FRT403" s="56"/>
      <c r="FRU403" s="56"/>
      <c r="FRV403" s="56"/>
      <c r="FRW403" s="56"/>
      <c r="FRX403" s="56"/>
      <c r="FRY403" s="56"/>
      <c r="FRZ403" s="56"/>
      <c r="FSA403" s="56"/>
      <c r="FSB403" s="56"/>
      <c r="FSC403" s="56"/>
      <c r="FSD403" s="56"/>
      <c r="FSE403" s="56"/>
      <c r="FSF403" s="56"/>
      <c r="FSG403" s="56"/>
      <c r="FSH403" s="56"/>
      <c r="FSI403" s="56"/>
      <c r="FSJ403" s="56"/>
      <c r="FSK403" s="56"/>
      <c r="FSL403" s="56"/>
      <c r="FSM403" s="56"/>
      <c r="FSN403" s="56"/>
      <c r="FSO403" s="56"/>
      <c r="FSP403" s="56"/>
      <c r="FSQ403" s="56"/>
      <c r="FSR403" s="56"/>
      <c r="FSS403" s="56"/>
      <c r="FST403" s="56"/>
      <c r="FSU403" s="56"/>
      <c r="FSV403" s="56"/>
      <c r="FSW403" s="56"/>
      <c r="FSX403" s="56"/>
      <c r="FSY403" s="56"/>
      <c r="FSZ403" s="56"/>
      <c r="FTA403" s="56"/>
      <c r="FTB403" s="56"/>
      <c r="FTC403" s="56"/>
      <c r="FTD403" s="56"/>
      <c r="FTE403" s="56"/>
      <c r="FTF403" s="56"/>
      <c r="FTG403" s="56"/>
      <c r="FTH403" s="56"/>
      <c r="FTI403" s="56"/>
      <c r="FTJ403" s="56"/>
      <c r="FTK403" s="56"/>
      <c r="FTL403" s="56"/>
      <c r="FTM403" s="56"/>
      <c r="FTN403" s="56"/>
      <c r="FTO403" s="56"/>
      <c r="FTP403" s="56"/>
      <c r="FTQ403" s="56"/>
      <c r="FTR403" s="56"/>
      <c r="FTS403" s="56"/>
      <c r="FTT403" s="56"/>
      <c r="FTU403" s="56"/>
      <c r="FTV403" s="56"/>
      <c r="FTW403" s="56"/>
      <c r="FTX403" s="56"/>
      <c r="FTY403" s="56"/>
      <c r="FTZ403" s="56"/>
      <c r="FUA403" s="56"/>
      <c r="FUB403" s="56"/>
      <c r="FUC403" s="56"/>
      <c r="FUD403" s="56"/>
      <c r="FUE403" s="56"/>
      <c r="FUF403" s="56"/>
      <c r="FUG403" s="56"/>
      <c r="FUH403" s="56"/>
      <c r="FUI403" s="56"/>
      <c r="FUJ403" s="56"/>
      <c r="FUK403" s="56"/>
      <c r="FUL403" s="56"/>
      <c r="FUM403" s="56"/>
      <c r="FUN403" s="56"/>
      <c r="FUO403" s="56"/>
      <c r="FUP403" s="56"/>
      <c r="FUQ403" s="56"/>
      <c r="FUR403" s="56"/>
      <c r="FUS403" s="56"/>
      <c r="FUT403" s="56"/>
      <c r="FUU403" s="56"/>
      <c r="FUV403" s="56"/>
      <c r="FUW403" s="56"/>
      <c r="FUX403" s="56"/>
      <c r="FUY403" s="56"/>
      <c r="FUZ403" s="56"/>
      <c r="FVA403" s="56"/>
      <c r="FVB403" s="56"/>
      <c r="FVC403" s="56"/>
      <c r="FVD403" s="56"/>
      <c r="FVE403" s="56"/>
      <c r="FVF403" s="56"/>
      <c r="FVG403" s="56"/>
      <c r="FVH403" s="56"/>
      <c r="FVI403" s="56"/>
      <c r="FVJ403" s="56"/>
      <c r="FVK403" s="56"/>
      <c r="FVL403" s="56"/>
      <c r="FVM403" s="56"/>
      <c r="FVN403" s="56"/>
      <c r="FVO403" s="56"/>
      <c r="FVP403" s="56"/>
      <c r="FVQ403" s="56"/>
      <c r="FVR403" s="56"/>
      <c r="FVS403" s="56"/>
      <c r="FVT403" s="56"/>
      <c r="FVU403" s="56"/>
      <c r="FVV403" s="56"/>
      <c r="FVW403" s="56"/>
      <c r="FVX403" s="56"/>
      <c r="FVY403" s="56"/>
      <c r="FVZ403" s="56"/>
      <c r="FWA403" s="56"/>
      <c r="FWB403" s="56"/>
      <c r="FWC403" s="56"/>
      <c r="FWD403" s="56"/>
      <c r="FWE403" s="56"/>
      <c r="FWF403" s="56"/>
      <c r="FWG403" s="56"/>
      <c r="FWH403" s="56"/>
      <c r="FWI403" s="56"/>
      <c r="FWJ403" s="56"/>
      <c r="FWK403" s="56"/>
      <c r="FWL403" s="56"/>
      <c r="FWM403" s="56"/>
      <c r="FWN403" s="56"/>
      <c r="FWO403" s="56"/>
      <c r="FWP403" s="56"/>
      <c r="FWQ403" s="56"/>
      <c r="FWR403" s="56"/>
      <c r="FWS403" s="56"/>
      <c r="FWT403" s="56"/>
      <c r="FWU403" s="56"/>
      <c r="FWV403" s="56"/>
      <c r="FWW403" s="56"/>
      <c r="FWX403" s="56"/>
      <c r="FWY403" s="56"/>
      <c r="FWZ403" s="56"/>
      <c r="FXA403" s="56"/>
      <c r="FXB403" s="56"/>
      <c r="FXC403" s="56"/>
      <c r="FXD403" s="56"/>
      <c r="FXE403" s="56"/>
      <c r="FXF403" s="56"/>
      <c r="FXG403" s="56"/>
      <c r="FXH403" s="56"/>
      <c r="FXI403" s="56"/>
      <c r="FXJ403" s="56"/>
      <c r="FXK403" s="56"/>
      <c r="FXL403" s="56"/>
      <c r="FXM403" s="56"/>
      <c r="FXN403" s="56"/>
      <c r="FXO403" s="56"/>
      <c r="FXP403" s="56"/>
      <c r="FXQ403" s="56"/>
      <c r="FXR403" s="56"/>
      <c r="FXS403" s="56"/>
      <c r="FXT403" s="56"/>
      <c r="FXU403" s="56"/>
      <c r="FXV403" s="56"/>
      <c r="FXW403" s="56"/>
      <c r="FXX403" s="56"/>
      <c r="FXY403" s="56"/>
      <c r="FXZ403" s="56"/>
      <c r="FYA403" s="56"/>
      <c r="FYB403" s="56"/>
      <c r="FYC403" s="56"/>
      <c r="FYD403" s="56"/>
      <c r="FYE403" s="56"/>
      <c r="FYF403" s="56"/>
      <c r="FYG403" s="56"/>
      <c r="FYH403" s="56"/>
      <c r="FYI403" s="56"/>
      <c r="FYJ403" s="56"/>
      <c r="FYK403" s="56"/>
      <c r="FYL403" s="56"/>
      <c r="FYM403" s="56"/>
      <c r="FYN403" s="56"/>
      <c r="FYO403" s="56"/>
      <c r="FYP403" s="56"/>
      <c r="FYQ403" s="56"/>
      <c r="FYR403" s="56"/>
      <c r="FYS403" s="56"/>
      <c r="FYT403" s="56"/>
      <c r="FYU403" s="56"/>
      <c r="FYV403" s="56"/>
      <c r="FYW403" s="56"/>
      <c r="FYX403" s="56"/>
      <c r="FYY403" s="56"/>
      <c r="FYZ403" s="56"/>
      <c r="FZA403" s="56"/>
      <c r="FZB403" s="56"/>
      <c r="FZC403" s="56"/>
      <c r="FZD403" s="56"/>
      <c r="FZE403" s="56"/>
      <c r="FZF403" s="56"/>
      <c r="FZG403" s="56"/>
      <c r="FZH403" s="56"/>
      <c r="FZI403" s="56"/>
      <c r="FZJ403" s="56"/>
      <c r="FZK403" s="56"/>
      <c r="FZL403" s="56"/>
      <c r="FZM403" s="56"/>
      <c r="FZN403" s="56"/>
      <c r="FZO403" s="56"/>
      <c r="FZP403" s="56"/>
      <c r="FZQ403" s="56"/>
      <c r="FZR403" s="56"/>
      <c r="FZS403" s="56"/>
      <c r="FZT403" s="56"/>
      <c r="FZU403" s="56"/>
      <c r="FZV403" s="56"/>
      <c r="FZW403" s="56"/>
      <c r="FZX403" s="56"/>
      <c r="FZY403" s="56"/>
      <c r="FZZ403" s="56"/>
      <c r="GAA403" s="56"/>
      <c r="GAB403" s="56"/>
      <c r="GAC403" s="56"/>
      <c r="GAD403" s="56"/>
      <c r="GAE403" s="56"/>
      <c r="GAF403" s="56"/>
      <c r="GAG403" s="56"/>
      <c r="GAH403" s="56"/>
      <c r="GAI403" s="56"/>
      <c r="GAJ403" s="56"/>
      <c r="GAK403" s="56"/>
      <c r="GAL403" s="56"/>
      <c r="GAM403" s="56"/>
      <c r="GAN403" s="56"/>
      <c r="GAO403" s="56"/>
      <c r="GAP403" s="56"/>
      <c r="GAQ403" s="56"/>
      <c r="GAR403" s="56"/>
      <c r="GAS403" s="56"/>
      <c r="GAT403" s="56"/>
      <c r="GAU403" s="56"/>
      <c r="GAV403" s="56"/>
      <c r="GAW403" s="56"/>
      <c r="GAX403" s="56"/>
      <c r="GAY403" s="56"/>
      <c r="GAZ403" s="56"/>
      <c r="GBA403" s="56"/>
      <c r="GBB403" s="56"/>
      <c r="GBC403" s="56"/>
      <c r="GBD403" s="56"/>
      <c r="GBE403" s="56"/>
      <c r="GBF403" s="56"/>
      <c r="GBG403" s="56"/>
      <c r="GBH403" s="56"/>
      <c r="GBI403" s="56"/>
      <c r="GBJ403" s="56"/>
      <c r="GBK403" s="56"/>
      <c r="GBL403" s="56"/>
      <c r="GBM403" s="56"/>
      <c r="GBN403" s="56"/>
      <c r="GBO403" s="56"/>
      <c r="GBP403" s="56"/>
      <c r="GBQ403" s="56"/>
      <c r="GBR403" s="56"/>
      <c r="GBS403" s="56"/>
      <c r="GBT403" s="56"/>
      <c r="GBU403" s="56"/>
      <c r="GBV403" s="56"/>
      <c r="GBW403" s="56"/>
      <c r="GBX403" s="56"/>
      <c r="GBY403" s="56"/>
      <c r="GBZ403" s="56"/>
      <c r="GCA403" s="56"/>
      <c r="GCB403" s="56"/>
      <c r="GCC403" s="56"/>
      <c r="GCD403" s="56"/>
      <c r="GCE403" s="56"/>
      <c r="GCF403" s="56"/>
      <c r="GCG403" s="56"/>
      <c r="GCH403" s="56"/>
      <c r="GCI403" s="56"/>
      <c r="GCJ403" s="56"/>
      <c r="GCK403" s="56"/>
      <c r="GCL403" s="56"/>
      <c r="GCM403" s="56"/>
      <c r="GCN403" s="56"/>
      <c r="GCO403" s="56"/>
      <c r="GCP403" s="56"/>
      <c r="GCQ403" s="56"/>
      <c r="GCR403" s="56"/>
      <c r="GCS403" s="56"/>
      <c r="GCT403" s="56"/>
      <c r="GCU403" s="56"/>
      <c r="GCV403" s="56"/>
      <c r="GCW403" s="56"/>
      <c r="GCX403" s="56"/>
      <c r="GCY403" s="56"/>
      <c r="GCZ403" s="56"/>
      <c r="GDA403" s="56"/>
      <c r="GDB403" s="56"/>
      <c r="GDC403" s="56"/>
      <c r="GDD403" s="56"/>
      <c r="GDE403" s="56"/>
      <c r="GDF403" s="56"/>
      <c r="GDG403" s="56"/>
      <c r="GDH403" s="56"/>
      <c r="GDI403" s="56"/>
      <c r="GDJ403" s="56"/>
      <c r="GDK403" s="56"/>
      <c r="GDL403" s="56"/>
      <c r="GDM403" s="56"/>
      <c r="GDN403" s="56"/>
      <c r="GDO403" s="56"/>
      <c r="GDP403" s="56"/>
      <c r="GDQ403" s="56"/>
      <c r="GDR403" s="56"/>
      <c r="GDS403" s="56"/>
      <c r="GDT403" s="56"/>
      <c r="GDU403" s="56"/>
      <c r="GDV403" s="56"/>
      <c r="GDW403" s="56"/>
      <c r="GDX403" s="56"/>
      <c r="GDY403" s="56"/>
      <c r="GDZ403" s="56"/>
      <c r="GEA403" s="56"/>
      <c r="GEB403" s="56"/>
      <c r="GEC403" s="56"/>
      <c r="GED403" s="56"/>
      <c r="GEE403" s="56"/>
      <c r="GEF403" s="56"/>
      <c r="GEG403" s="56"/>
      <c r="GEH403" s="56"/>
      <c r="GEI403" s="56"/>
      <c r="GEJ403" s="56"/>
      <c r="GEK403" s="56"/>
      <c r="GEL403" s="56"/>
      <c r="GEM403" s="56"/>
      <c r="GEN403" s="56"/>
      <c r="GEO403" s="56"/>
      <c r="GEP403" s="56"/>
      <c r="GEQ403" s="56"/>
      <c r="GER403" s="56"/>
      <c r="GES403" s="56"/>
      <c r="GET403" s="56"/>
      <c r="GEU403" s="56"/>
      <c r="GEV403" s="56"/>
      <c r="GEW403" s="56"/>
      <c r="GEX403" s="56"/>
      <c r="GEY403" s="56"/>
      <c r="GEZ403" s="56"/>
      <c r="GFA403" s="56"/>
      <c r="GFB403" s="56"/>
      <c r="GFC403" s="56"/>
      <c r="GFD403" s="56"/>
      <c r="GFE403" s="56"/>
      <c r="GFF403" s="56"/>
      <c r="GFG403" s="56"/>
      <c r="GFH403" s="56"/>
      <c r="GFI403" s="56"/>
      <c r="GFJ403" s="56"/>
      <c r="GFK403" s="56"/>
      <c r="GFL403" s="56"/>
      <c r="GFM403" s="56"/>
      <c r="GFN403" s="56"/>
      <c r="GFO403" s="56"/>
      <c r="GFP403" s="56"/>
      <c r="GFQ403" s="56"/>
      <c r="GFR403" s="56"/>
      <c r="GFS403" s="56"/>
      <c r="GFT403" s="56"/>
      <c r="GFU403" s="56"/>
      <c r="GFV403" s="56"/>
      <c r="GFW403" s="56"/>
      <c r="GFX403" s="56"/>
      <c r="GFY403" s="56"/>
      <c r="GFZ403" s="56"/>
      <c r="GGA403" s="56"/>
      <c r="GGB403" s="56"/>
      <c r="GGC403" s="56"/>
      <c r="GGD403" s="56"/>
      <c r="GGE403" s="56"/>
      <c r="GGF403" s="56"/>
      <c r="GGG403" s="56"/>
      <c r="GGH403" s="56"/>
      <c r="GGI403" s="56"/>
      <c r="GGJ403" s="56"/>
      <c r="GGK403" s="56"/>
      <c r="GGL403" s="56"/>
      <c r="GGM403" s="56"/>
      <c r="GGN403" s="56"/>
      <c r="GGO403" s="56"/>
      <c r="GGP403" s="56"/>
      <c r="GGQ403" s="56"/>
      <c r="GGR403" s="56"/>
      <c r="GGS403" s="56"/>
      <c r="GGT403" s="56"/>
      <c r="GGU403" s="56"/>
      <c r="GGV403" s="56"/>
      <c r="GGW403" s="56"/>
      <c r="GGX403" s="56"/>
      <c r="GGY403" s="56"/>
      <c r="GGZ403" s="56"/>
      <c r="GHA403" s="56"/>
      <c r="GHB403" s="56"/>
      <c r="GHC403" s="56"/>
      <c r="GHD403" s="56"/>
      <c r="GHE403" s="56"/>
      <c r="GHF403" s="56"/>
      <c r="GHG403" s="56"/>
      <c r="GHH403" s="56"/>
      <c r="GHI403" s="56"/>
      <c r="GHJ403" s="56"/>
      <c r="GHK403" s="56"/>
      <c r="GHL403" s="56"/>
      <c r="GHM403" s="56"/>
      <c r="GHN403" s="56"/>
      <c r="GHO403" s="56"/>
      <c r="GHP403" s="56"/>
      <c r="GHQ403" s="56"/>
      <c r="GHR403" s="56"/>
      <c r="GHS403" s="56"/>
      <c r="GHT403" s="56"/>
      <c r="GHU403" s="56"/>
      <c r="GHV403" s="56"/>
      <c r="GHW403" s="56"/>
      <c r="GHX403" s="56"/>
      <c r="GHY403" s="56"/>
      <c r="GHZ403" s="56"/>
      <c r="GIA403" s="56"/>
      <c r="GIB403" s="56"/>
      <c r="GIC403" s="56"/>
      <c r="GID403" s="56"/>
      <c r="GIE403" s="56"/>
      <c r="GIF403" s="56"/>
      <c r="GIG403" s="56"/>
      <c r="GIH403" s="56"/>
      <c r="GII403" s="56"/>
      <c r="GIJ403" s="56"/>
      <c r="GIK403" s="56"/>
      <c r="GIL403" s="56"/>
      <c r="GIM403" s="56"/>
      <c r="GIN403" s="56"/>
      <c r="GIO403" s="56"/>
      <c r="GIP403" s="56"/>
      <c r="GIQ403" s="56"/>
      <c r="GIR403" s="56"/>
      <c r="GIS403" s="56"/>
      <c r="GIT403" s="56"/>
      <c r="GIU403" s="56"/>
      <c r="GIV403" s="56"/>
      <c r="GIW403" s="56"/>
      <c r="GIX403" s="56"/>
      <c r="GIY403" s="56"/>
      <c r="GIZ403" s="56"/>
      <c r="GJA403" s="56"/>
      <c r="GJB403" s="56"/>
      <c r="GJC403" s="56"/>
      <c r="GJD403" s="56"/>
      <c r="GJE403" s="56"/>
      <c r="GJF403" s="56"/>
      <c r="GJG403" s="56"/>
      <c r="GJH403" s="56"/>
      <c r="GJI403" s="56"/>
      <c r="GJJ403" s="56"/>
      <c r="GJK403" s="56"/>
      <c r="GJL403" s="56"/>
      <c r="GJM403" s="56"/>
      <c r="GJN403" s="56"/>
      <c r="GJO403" s="56"/>
      <c r="GJP403" s="56"/>
      <c r="GJQ403" s="56"/>
      <c r="GJR403" s="56"/>
      <c r="GJS403" s="56"/>
      <c r="GJT403" s="56"/>
      <c r="GJU403" s="56"/>
      <c r="GJV403" s="56"/>
      <c r="GJW403" s="56"/>
      <c r="GJX403" s="56"/>
      <c r="GJY403" s="56"/>
      <c r="GJZ403" s="56"/>
      <c r="GKA403" s="56"/>
      <c r="GKB403" s="56"/>
      <c r="GKC403" s="56"/>
      <c r="GKD403" s="56"/>
      <c r="GKE403" s="56"/>
      <c r="GKF403" s="56"/>
      <c r="GKG403" s="56"/>
      <c r="GKH403" s="56"/>
      <c r="GKI403" s="56"/>
      <c r="GKJ403" s="56"/>
      <c r="GKK403" s="56"/>
      <c r="GKL403" s="56"/>
      <c r="GKM403" s="56"/>
      <c r="GKN403" s="56"/>
      <c r="GKO403" s="56"/>
      <c r="GKP403" s="56"/>
      <c r="GKQ403" s="56"/>
      <c r="GKR403" s="56"/>
      <c r="GKS403" s="56"/>
      <c r="GKT403" s="56"/>
      <c r="GKU403" s="56"/>
      <c r="GKV403" s="56"/>
      <c r="GKW403" s="56"/>
      <c r="GKX403" s="56"/>
      <c r="GKY403" s="56"/>
      <c r="GKZ403" s="56"/>
      <c r="GLA403" s="56"/>
      <c r="GLB403" s="56"/>
      <c r="GLC403" s="56"/>
      <c r="GLD403" s="56"/>
      <c r="GLE403" s="56"/>
      <c r="GLF403" s="56"/>
      <c r="GLG403" s="56"/>
      <c r="GLH403" s="56"/>
      <c r="GLI403" s="56"/>
      <c r="GLJ403" s="56"/>
      <c r="GLK403" s="56"/>
      <c r="GLL403" s="56"/>
      <c r="GLM403" s="56"/>
      <c r="GLN403" s="56"/>
      <c r="GLO403" s="56"/>
      <c r="GLP403" s="56"/>
      <c r="GLQ403" s="56"/>
      <c r="GLR403" s="56"/>
      <c r="GLS403" s="56"/>
      <c r="GLT403" s="56"/>
      <c r="GLU403" s="56"/>
      <c r="GLV403" s="56"/>
      <c r="GLW403" s="56"/>
      <c r="GLX403" s="56"/>
      <c r="GLY403" s="56"/>
      <c r="GLZ403" s="56"/>
      <c r="GMA403" s="56"/>
      <c r="GMB403" s="56"/>
      <c r="GMC403" s="56"/>
      <c r="GMD403" s="56"/>
      <c r="GME403" s="56"/>
      <c r="GMF403" s="56"/>
      <c r="GMG403" s="56"/>
      <c r="GMH403" s="56"/>
      <c r="GMI403" s="56"/>
      <c r="GMJ403" s="56"/>
      <c r="GMK403" s="56"/>
      <c r="GML403" s="56"/>
      <c r="GMM403" s="56"/>
      <c r="GMN403" s="56"/>
      <c r="GMO403" s="56"/>
      <c r="GMP403" s="56"/>
      <c r="GMQ403" s="56"/>
      <c r="GMR403" s="56"/>
      <c r="GMS403" s="56"/>
      <c r="GMT403" s="56"/>
      <c r="GMU403" s="56"/>
      <c r="GMV403" s="56"/>
      <c r="GMW403" s="56"/>
      <c r="GMX403" s="56"/>
      <c r="GMY403" s="56"/>
      <c r="GMZ403" s="56"/>
      <c r="GNA403" s="56"/>
      <c r="GNB403" s="56"/>
      <c r="GNC403" s="56"/>
      <c r="GND403" s="56"/>
      <c r="GNE403" s="56"/>
      <c r="GNF403" s="56"/>
      <c r="GNG403" s="56"/>
      <c r="GNH403" s="56"/>
      <c r="GNI403" s="56"/>
      <c r="GNJ403" s="56"/>
      <c r="GNK403" s="56"/>
      <c r="GNL403" s="56"/>
      <c r="GNM403" s="56"/>
      <c r="GNN403" s="56"/>
      <c r="GNO403" s="56"/>
      <c r="GNP403" s="56"/>
      <c r="GNQ403" s="56"/>
      <c r="GNR403" s="56"/>
      <c r="GNS403" s="56"/>
      <c r="GNT403" s="56"/>
      <c r="GNU403" s="56"/>
      <c r="GNV403" s="56"/>
      <c r="GNW403" s="56"/>
      <c r="GNX403" s="56"/>
      <c r="GNY403" s="56"/>
      <c r="GNZ403" s="56"/>
      <c r="GOA403" s="56"/>
      <c r="GOB403" s="56"/>
      <c r="GOC403" s="56"/>
      <c r="GOD403" s="56"/>
      <c r="GOE403" s="56"/>
      <c r="GOF403" s="56"/>
      <c r="GOG403" s="56"/>
      <c r="GOH403" s="56"/>
      <c r="GOI403" s="56"/>
      <c r="GOJ403" s="56"/>
      <c r="GOK403" s="56"/>
      <c r="GOL403" s="56"/>
      <c r="GOM403" s="56"/>
      <c r="GON403" s="56"/>
      <c r="GOO403" s="56"/>
      <c r="GOP403" s="56"/>
      <c r="GOQ403" s="56"/>
      <c r="GOR403" s="56"/>
      <c r="GOS403" s="56"/>
      <c r="GOT403" s="56"/>
      <c r="GOU403" s="56"/>
      <c r="GOV403" s="56"/>
      <c r="GOW403" s="56"/>
      <c r="GOX403" s="56"/>
      <c r="GOY403" s="56"/>
      <c r="GOZ403" s="56"/>
      <c r="GPA403" s="56"/>
      <c r="GPB403" s="56"/>
      <c r="GPC403" s="56"/>
      <c r="GPD403" s="56"/>
      <c r="GPE403" s="56"/>
      <c r="GPF403" s="56"/>
      <c r="GPG403" s="56"/>
      <c r="GPH403" s="56"/>
      <c r="GPI403" s="56"/>
      <c r="GPJ403" s="56"/>
      <c r="GPK403" s="56"/>
      <c r="GPL403" s="56"/>
      <c r="GPM403" s="56"/>
      <c r="GPN403" s="56"/>
      <c r="GPO403" s="56"/>
      <c r="GPP403" s="56"/>
      <c r="GPQ403" s="56"/>
      <c r="GPR403" s="56"/>
      <c r="GPS403" s="56"/>
      <c r="GPT403" s="56"/>
      <c r="GPU403" s="56"/>
      <c r="GPV403" s="56"/>
      <c r="GPW403" s="56"/>
      <c r="GPX403" s="56"/>
      <c r="GPY403" s="56"/>
      <c r="GPZ403" s="56"/>
      <c r="GQA403" s="56"/>
      <c r="GQB403" s="56"/>
      <c r="GQC403" s="56"/>
      <c r="GQD403" s="56"/>
      <c r="GQE403" s="56"/>
      <c r="GQF403" s="56"/>
      <c r="GQG403" s="56"/>
      <c r="GQH403" s="56"/>
      <c r="GQI403" s="56"/>
      <c r="GQJ403" s="56"/>
      <c r="GQK403" s="56"/>
      <c r="GQL403" s="56"/>
      <c r="GQM403" s="56"/>
      <c r="GQN403" s="56"/>
      <c r="GQO403" s="56"/>
      <c r="GQP403" s="56"/>
      <c r="GQQ403" s="56"/>
      <c r="GQR403" s="56"/>
      <c r="GQS403" s="56"/>
      <c r="GQT403" s="56"/>
      <c r="GQU403" s="56"/>
      <c r="GQV403" s="56"/>
      <c r="GQW403" s="56"/>
      <c r="GQX403" s="56"/>
      <c r="GQY403" s="56"/>
      <c r="GQZ403" s="56"/>
      <c r="GRA403" s="56"/>
      <c r="GRB403" s="56"/>
      <c r="GRC403" s="56"/>
      <c r="GRD403" s="56"/>
      <c r="GRE403" s="56"/>
      <c r="GRF403" s="56"/>
      <c r="GRG403" s="56"/>
      <c r="GRH403" s="56"/>
      <c r="GRI403" s="56"/>
      <c r="GRJ403" s="56"/>
      <c r="GRK403" s="56"/>
      <c r="GRL403" s="56"/>
      <c r="GRM403" s="56"/>
      <c r="GRN403" s="56"/>
      <c r="GRO403" s="56"/>
      <c r="GRP403" s="56"/>
      <c r="GRQ403" s="56"/>
      <c r="GRR403" s="56"/>
      <c r="GRS403" s="56"/>
      <c r="GRT403" s="56"/>
      <c r="GRU403" s="56"/>
      <c r="GRV403" s="56"/>
      <c r="GRW403" s="56"/>
      <c r="GRX403" s="56"/>
      <c r="GRY403" s="56"/>
      <c r="GRZ403" s="56"/>
      <c r="GSA403" s="56"/>
      <c r="GSB403" s="56"/>
      <c r="GSC403" s="56"/>
      <c r="GSD403" s="56"/>
      <c r="GSE403" s="56"/>
      <c r="GSF403" s="56"/>
      <c r="GSG403" s="56"/>
      <c r="GSH403" s="56"/>
      <c r="GSI403" s="56"/>
      <c r="GSJ403" s="56"/>
      <c r="GSK403" s="56"/>
      <c r="GSL403" s="56"/>
      <c r="GSM403" s="56"/>
      <c r="GSN403" s="56"/>
      <c r="GSO403" s="56"/>
      <c r="GSP403" s="56"/>
      <c r="GSQ403" s="56"/>
      <c r="GSR403" s="56"/>
      <c r="GSS403" s="56"/>
      <c r="GST403" s="56"/>
      <c r="GSU403" s="56"/>
      <c r="GSV403" s="56"/>
      <c r="GSW403" s="56"/>
      <c r="GSX403" s="56"/>
      <c r="GSY403" s="56"/>
      <c r="GSZ403" s="56"/>
      <c r="GTA403" s="56"/>
      <c r="GTB403" s="56"/>
      <c r="GTC403" s="56"/>
      <c r="GTD403" s="56"/>
      <c r="GTE403" s="56"/>
      <c r="GTF403" s="56"/>
      <c r="GTG403" s="56"/>
      <c r="GTH403" s="56"/>
      <c r="GTI403" s="56"/>
      <c r="GTJ403" s="56"/>
      <c r="GTK403" s="56"/>
      <c r="GTL403" s="56"/>
      <c r="GTM403" s="56"/>
      <c r="GTN403" s="56"/>
      <c r="GTO403" s="56"/>
      <c r="GTP403" s="56"/>
      <c r="GTQ403" s="56"/>
      <c r="GTR403" s="56"/>
      <c r="GTS403" s="56"/>
      <c r="GTT403" s="56"/>
      <c r="GTU403" s="56"/>
      <c r="GTV403" s="56"/>
      <c r="GTW403" s="56"/>
      <c r="GTX403" s="56"/>
      <c r="GTY403" s="56"/>
      <c r="GTZ403" s="56"/>
      <c r="GUA403" s="56"/>
      <c r="GUB403" s="56"/>
      <c r="GUC403" s="56"/>
      <c r="GUD403" s="56"/>
      <c r="GUE403" s="56"/>
      <c r="GUF403" s="56"/>
      <c r="GUG403" s="56"/>
      <c r="GUH403" s="56"/>
      <c r="GUI403" s="56"/>
      <c r="GUJ403" s="56"/>
      <c r="GUK403" s="56"/>
      <c r="GUL403" s="56"/>
      <c r="GUM403" s="56"/>
      <c r="GUN403" s="56"/>
      <c r="GUO403" s="56"/>
      <c r="GUP403" s="56"/>
      <c r="GUQ403" s="56"/>
      <c r="GUR403" s="56"/>
      <c r="GUS403" s="56"/>
      <c r="GUT403" s="56"/>
      <c r="GUU403" s="56"/>
      <c r="GUV403" s="56"/>
      <c r="GUW403" s="56"/>
      <c r="GUX403" s="56"/>
      <c r="GUY403" s="56"/>
      <c r="GUZ403" s="56"/>
      <c r="GVA403" s="56"/>
      <c r="GVB403" s="56"/>
      <c r="GVC403" s="56"/>
      <c r="GVD403" s="56"/>
      <c r="GVE403" s="56"/>
      <c r="GVF403" s="56"/>
      <c r="GVG403" s="56"/>
      <c r="GVH403" s="56"/>
      <c r="GVI403" s="56"/>
      <c r="GVJ403" s="56"/>
      <c r="GVK403" s="56"/>
      <c r="GVL403" s="56"/>
      <c r="GVM403" s="56"/>
      <c r="GVN403" s="56"/>
      <c r="GVO403" s="56"/>
      <c r="GVP403" s="56"/>
      <c r="GVQ403" s="56"/>
      <c r="GVR403" s="56"/>
      <c r="GVS403" s="56"/>
      <c r="GVT403" s="56"/>
      <c r="GVU403" s="56"/>
      <c r="GVV403" s="56"/>
      <c r="GVW403" s="56"/>
      <c r="GVX403" s="56"/>
      <c r="GVY403" s="56"/>
      <c r="GVZ403" s="56"/>
      <c r="GWA403" s="56"/>
      <c r="GWB403" s="56"/>
      <c r="GWC403" s="56"/>
      <c r="GWD403" s="56"/>
      <c r="GWE403" s="56"/>
      <c r="GWF403" s="56"/>
      <c r="GWG403" s="56"/>
      <c r="GWH403" s="56"/>
      <c r="GWI403" s="56"/>
      <c r="GWJ403" s="56"/>
      <c r="GWK403" s="56"/>
      <c r="GWL403" s="56"/>
      <c r="GWM403" s="56"/>
      <c r="GWN403" s="56"/>
      <c r="GWO403" s="56"/>
      <c r="GWP403" s="56"/>
      <c r="GWQ403" s="56"/>
      <c r="GWR403" s="56"/>
      <c r="GWS403" s="56"/>
      <c r="GWT403" s="56"/>
      <c r="GWU403" s="56"/>
      <c r="GWV403" s="56"/>
      <c r="GWW403" s="56"/>
      <c r="GWX403" s="56"/>
      <c r="GWY403" s="56"/>
      <c r="GWZ403" s="56"/>
      <c r="GXA403" s="56"/>
      <c r="GXB403" s="56"/>
      <c r="GXC403" s="56"/>
      <c r="GXD403" s="56"/>
      <c r="GXE403" s="56"/>
      <c r="GXF403" s="56"/>
      <c r="GXG403" s="56"/>
      <c r="GXH403" s="56"/>
      <c r="GXI403" s="56"/>
      <c r="GXJ403" s="56"/>
      <c r="GXK403" s="56"/>
      <c r="GXL403" s="56"/>
      <c r="GXM403" s="56"/>
      <c r="GXN403" s="56"/>
      <c r="GXO403" s="56"/>
      <c r="GXP403" s="56"/>
      <c r="GXQ403" s="56"/>
      <c r="GXR403" s="56"/>
      <c r="GXS403" s="56"/>
      <c r="GXT403" s="56"/>
      <c r="GXU403" s="56"/>
      <c r="GXV403" s="56"/>
      <c r="GXW403" s="56"/>
      <c r="GXX403" s="56"/>
      <c r="GXY403" s="56"/>
      <c r="GXZ403" s="56"/>
      <c r="GYA403" s="56"/>
      <c r="GYB403" s="56"/>
      <c r="GYC403" s="56"/>
      <c r="GYD403" s="56"/>
      <c r="GYE403" s="56"/>
      <c r="GYF403" s="56"/>
      <c r="GYG403" s="56"/>
      <c r="GYH403" s="56"/>
      <c r="GYI403" s="56"/>
      <c r="GYJ403" s="56"/>
      <c r="GYK403" s="56"/>
      <c r="GYL403" s="56"/>
      <c r="GYM403" s="56"/>
      <c r="GYN403" s="56"/>
      <c r="GYO403" s="56"/>
      <c r="GYP403" s="56"/>
      <c r="GYQ403" s="56"/>
      <c r="GYR403" s="56"/>
      <c r="GYS403" s="56"/>
      <c r="GYT403" s="56"/>
      <c r="GYU403" s="56"/>
      <c r="GYV403" s="56"/>
      <c r="GYW403" s="56"/>
      <c r="GYX403" s="56"/>
      <c r="GYY403" s="56"/>
      <c r="GYZ403" s="56"/>
      <c r="GZA403" s="56"/>
      <c r="GZB403" s="56"/>
      <c r="GZC403" s="56"/>
      <c r="GZD403" s="56"/>
      <c r="GZE403" s="56"/>
      <c r="GZF403" s="56"/>
      <c r="GZG403" s="56"/>
      <c r="GZH403" s="56"/>
      <c r="GZI403" s="56"/>
      <c r="GZJ403" s="56"/>
      <c r="GZK403" s="56"/>
      <c r="GZL403" s="56"/>
      <c r="GZM403" s="56"/>
      <c r="GZN403" s="56"/>
      <c r="GZO403" s="56"/>
      <c r="GZP403" s="56"/>
      <c r="GZQ403" s="56"/>
      <c r="GZR403" s="56"/>
      <c r="GZS403" s="56"/>
      <c r="GZT403" s="56"/>
      <c r="GZU403" s="56"/>
      <c r="GZV403" s="56"/>
      <c r="GZW403" s="56"/>
      <c r="GZX403" s="56"/>
      <c r="GZY403" s="56"/>
      <c r="GZZ403" s="56"/>
      <c r="HAA403" s="56"/>
      <c r="HAB403" s="56"/>
      <c r="HAC403" s="56"/>
      <c r="HAD403" s="56"/>
      <c r="HAE403" s="56"/>
      <c r="HAF403" s="56"/>
      <c r="HAG403" s="56"/>
      <c r="HAH403" s="56"/>
      <c r="HAI403" s="56"/>
      <c r="HAJ403" s="56"/>
      <c r="HAK403" s="56"/>
      <c r="HAL403" s="56"/>
      <c r="HAM403" s="56"/>
      <c r="HAN403" s="56"/>
      <c r="HAO403" s="56"/>
      <c r="HAP403" s="56"/>
      <c r="HAQ403" s="56"/>
      <c r="HAR403" s="56"/>
      <c r="HAS403" s="56"/>
      <c r="HAT403" s="56"/>
      <c r="HAU403" s="56"/>
      <c r="HAV403" s="56"/>
      <c r="HAW403" s="56"/>
      <c r="HAX403" s="56"/>
      <c r="HAY403" s="56"/>
      <c r="HAZ403" s="56"/>
      <c r="HBA403" s="56"/>
      <c r="HBB403" s="56"/>
      <c r="HBC403" s="56"/>
      <c r="HBD403" s="56"/>
      <c r="HBE403" s="56"/>
      <c r="HBF403" s="56"/>
      <c r="HBG403" s="56"/>
      <c r="HBH403" s="56"/>
      <c r="HBI403" s="56"/>
      <c r="HBJ403" s="56"/>
      <c r="HBK403" s="56"/>
      <c r="HBL403" s="56"/>
      <c r="HBM403" s="56"/>
      <c r="HBN403" s="56"/>
      <c r="HBO403" s="56"/>
      <c r="HBP403" s="56"/>
      <c r="HBQ403" s="56"/>
      <c r="HBR403" s="56"/>
      <c r="HBS403" s="56"/>
      <c r="HBT403" s="56"/>
      <c r="HBU403" s="56"/>
      <c r="HBV403" s="56"/>
      <c r="HBW403" s="56"/>
      <c r="HBX403" s="56"/>
      <c r="HBY403" s="56"/>
      <c r="HBZ403" s="56"/>
      <c r="HCA403" s="56"/>
      <c r="HCB403" s="56"/>
      <c r="HCC403" s="56"/>
      <c r="HCD403" s="56"/>
      <c r="HCE403" s="56"/>
      <c r="HCF403" s="56"/>
      <c r="HCG403" s="56"/>
      <c r="HCH403" s="56"/>
      <c r="HCI403" s="56"/>
      <c r="HCJ403" s="56"/>
      <c r="HCK403" s="56"/>
      <c r="HCL403" s="56"/>
      <c r="HCM403" s="56"/>
      <c r="HCN403" s="56"/>
      <c r="HCO403" s="56"/>
      <c r="HCP403" s="56"/>
      <c r="HCQ403" s="56"/>
      <c r="HCR403" s="56"/>
      <c r="HCS403" s="56"/>
      <c r="HCT403" s="56"/>
      <c r="HCU403" s="56"/>
      <c r="HCV403" s="56"/>
      <c r="HCW403" s="56"/>
      <c r="HCX403" s="56"/>
      <c r="HCY403" s="56"/>
      <c r="HCZ403" s="56"/>
      <c r="HDA403" s="56"/>
      <c r="HDB403" s="56"/>
      <c r="HDC403" s="56"/>
      <c r="HDD403" s="56"/>
      <c r="HDE403" s="56"/>
      <c r="HDF403" s="56"/>
      <c r="HDG403" s="56"/>
      <c r="HDH403" s="56"/>
      <c r="HDI403" s="56"/>
      <c r="HDJ403" s="56"/>
      <c r="HDK403" s="56"/>
      <c r="HDL403" s="56"/>
      <c r="HDM403" s="56"/>
      <c r="HDN403" s="56"/>
      <c r="HDO403" s="56"/>
      <c r="HDP403" s="56"/>
      <c r="HDQ403" s="56"/>
      <c r="HDR403" s="56"/>
      <c r="HDS403" s="56"/>
      <c r="HDT403" s="56"/>
      <c r="HDU403" s="56"/>
      <c r="HDV403" s="56"/>
      <c r="HDW403" s="56"/>
      <c r="HDX403" s="56"/>
      <c r="HDY403" s="56"/>
      <c r="HDZ403" s="56"/>
      <c r="HEA403" s="56"/>
      <c r="HEB403" s="56"/>
      <c r="HEC403" s="56"/>
      <c r="HED403" s="56"/>
      <c r="HEE403" s="56"/>
      <c r="HEF403" s="56"/>
      <c r="HEG403" s="56"/>
      <c r="HEH403" s="56"/>
      <c r="HEI403" s="56"/>
      <c r="HEJ403" s="56"/>
      <c r="HEK403" s="56"/>
      <c r="HEL403" s="56"/>
      <c r="HEM403" s="56"/>
      <c r="HEN403" s="56"/>
      <c r="HEO403" s="56"/>
      <c r="HEP403" s="56"/>
      <c r="HEQ403" s="56"/>
      <c r="HER403" s="56"/>
      <c r="HES403" s="56"/>
      <c r="HET403" s="56"/>
      <c r="HEU403" s="56"/>
      <c r="HEV403" s="56"/>
      <c r="HEW403" s="56"/>
      <c r="HEX403" s="56"/>
      <c r="HEY403" s="56"/>
      <c r="HEZ403" s="56"/>
      <c r="HFA403" s="56"/>
      <c r="HFB403" s="56"/>
      <c r="HFC403" s="56"/>
      <c r="HFD403" s="56"/>
      <c r="HFE403" s="56"/>
      <c r="HFF403" s="56"/>
      <c r="HFG403" s="56"/>
      <c r="HFH403" s="56"/>
      <c r="HFI403" s="56"/>
      <c r="HFJ403" s="56"/>
      <c r="HFK403" s="56"/>
      <c r="HFL403" s="56"/>
      <c r="HFM403" s="56"/>
      <c r="HFN403" s="56"/>
      <c r="HFO403" s="56"/>
      <c r="HFP403" s="56"/>
      <c r="HFQ403" s="56"/>
      <c r="HFR403" s="56"/>
      <c r="HFS403" s="56"/>
      <c r="HFT403" s="56"/>
      <c r="HFU403" s="56"/>
      <c r="HFV403" s="56"/>
      <c r="HFW403" s="56"/>
      <c r="HFX403" s="56"/>
      <c r="HFY403" s="56"/>
      <c r="HFZ403" s="56"/>
      <c r="HGA403" s="56"/>
      <c r="HGB403" s="56"/>
      <c r="HGC403" s="56"/>
      <c r="HGD403" s="56"/>
      <c r="HGE403" s="56"/>
      <c r="HGF403" s="56"/>
      <c r="HGG403" s="56"/>
      <c r="HGH403" s="56"/>
      <c r="HGI403" s="56"/>
      <c r="HGJ403" s="56"/>
      <c r="HGK403" s="56"/>
      <c r="HGL403" s="56"/>
      <c r="HGM403" s="56"/>
      <c r="HGN403" s="56"/>
      <c r="HGO403" s="56"/>
      <c r="HGP403" s="56"/>
      <c r="HGQ403" s="56"/>
      <c r="HGR403" s="56"/>
      <c r="HGS403" s="56"/>
      <c r="HGT403" s="56"/>
      <c r="HGU403" s="56"/>
      <c r="HGV403" s="56"/>
      <c r="HGW403" s="56"/>
      <c r="HGX403" s="56"/>
      <c r="HGY403" s="56"/>
      <c r="HGZ403" s="56"/>
      <c r="HHA403" s="56"/>
      <c r="HHB403" s="56"/>
      <c r="HHC403" s="56"/>
      <c r="HHD403" s="56"/>
      <c r="HHE403" s="56"/>
      <c r="HHF403" s="56"/>
      <c r="HHG403" s="56"/>
      <c r="HHH403" s="56"/>
      <c r="HHI403" s="56"/>
      <c r="HHJ403" s="56"/>
      <c r="HHK403" s="56"/>
      <c r="HHL403" s="56"/>
      <c r="HHM403" s="56"/>
      <c r="HHN403" s="56"/>
      <c r="HHO403" s="56"/>
      <c r="HHP403" s="56"/>
      <c r="HHQ403" s="56"/>
      <c r="HHR403" s="56"/>
      <c r="HHS403" s="56"/>
      <c r="HHT403" s="56"/>
      <c r="HHU403" s="56"/>
      <c r="HHV403" s="56"/>
      <c r="HHW403" s="56"/>
      <c r="HHX403" s="56"/>
      <c r="HHY403" s="56"/>
      <c r="HHZ403" s="56"/>
      <c r="HIA403" s="56"/>
      <c r="HIB403" s="56"/>
      <c r="HIC403" s="56"/>
      <c r="HID403" s="56"/>
      <c r="HIE403" s="56"/>
      <c r="HIF403" s="56"/>
      <c r="HIG403" s="56"/>
      <c r="HIH403" s="56"/>
      <c r="HII403" s="56"/>
      <c r="HIJ403" s="56"/>
      <c r="HIK403" s="56"/>
      <c r="HIL403" s="56"/>
      <c r="HIM403" s="56"/>
      <c r="HIN403" s="56"/>
      <c r="HIO403" s="56"/>
      <c r="HIP403" s="56"/>
      <c r="HIQ403" s="56"/>
      <c r="HIR403" s="56"/>
      <c r="HIS403" s="56"/>
      <c r="HIT403" s="56"/>
      <c r="HIU403" s="56"/>
      <c r="HIV403" s="56"/>
      <c r="HIW403" s="56"/>
      <c r="HIX403" s="56"/>
      <c r="HIY403" s="56"/>
      <c r="HIZ403" s="56"/>
      <c r="HJA403" s="56"/>
      <c r="HJB403" s="56"/>
      <c r="HJC403" s="56"/>
      <c r="HJD403" s="56"/>
      <c r="HJE403" s="56"/>
      <c r="HJF403" s="56"/>
      <c r="HJG403" s="56"/>
      <c r="HJH403" s="56"/>
      <c r="HJI403" s="56"/>
      <c r="HJJ403" s="56"/>
      <c r="HJK403" s="56"/>
      <c r="HJL403" s="56"/>
      <c r="HJM403" s="56"/>
      <c r="HJN403" s="56"/>
      <c r="HJO403" s="56"/>
      <c r="HJP403" s="56"/>
      <c r="HJQ403" s="56"/>
      <c r="HJR403" s="56"/>
      <c r="HJS403" s="56"/>
      <c r="HJT403" s="56"/>
      <c r="HJU403" s="56"/>
      <c r="HJV403" s="56"/>
      <c r="HJW403" s="56"/>
      <c r="HJX403" s="56"/>
      <c r="HJY403" s="56"/>
      <c r="HJZ403" s="56"/>
      <c r="HKA403" s="56"/>
      <c r="HKB403" s="56"/>
      <c r="HKC403" s="56"/>
      <c r="HKD403" s="56"/>
      <c r="HKE403" s="56"/>
      <c r="HKF403" s="56"/>
      <c r="HKG403" s="56"/>
      <c r="HKH403" s="56"/>
      <c r="HKI403" s="56"/>
      <c r="HKJ403" s="56"/>
      <c r="HKK403" s="56"/>
      <c r="HKL403" s="56"/>
      <c r="HKM403" s="56"/>
      <c r="HKN403" s="56"/>
      <c r="HKO403" s="56"/>
      <c r="HKP403" s="56"/>
      <c r="HKQ403" s="56"/>
      <c r="HKR403" s="56"/>
      <c r="HKS403" s="56"/>
      <c r="HKT403" s="56"/>
      <c r="HKU403" s="56"/>
      <c r="HKV403" s="56"/>
      <c r="HKW403" s="56"/>
      <c r="HKX403" s="56"/>
      <c r="HKY403" s="56"/>
      <c r="HKZ403" s="56"/>
      <c r="HLA403" s="56"/>
      <c r="HLB403" s="56"/>
      <c r="HLC403" s="56"/>
      <c r="HLD403" s="56"/>
      <c r="HLE403" s="56"/>
      <c r="HLF403" s="56"/>
      <c r="HLG403" s="56"/>
      <c r="HLH403" s="56"/>
      <c r="HLI403" s="56"/>
      <c r="HLJ403" s="56"/>
      <c r="HLK403" s="56"/>
      <c r="HLL403" s="56"/>
      <c r="HLM403" s="56"/>
      <c r="HLN403" s="56"/>
      <c r="HLO403" s="56"/>
      <c r="HLP403" s="56"/>
      <c r="HLQ403" s="56"/>
      <c r="HLR403" s="56"/>
      <c r="HLS403" s="56"/>
      <c r="HLT403" s="56"/>
      <c r="HLU403" s="56"/>
      <c r="HLV403" s="56"/>
      <c r="HLW403" s="56"/>
      <c r="HLX403" s="56"/>
      <c r="HLY403" s="56"/>
      <c r="HLZ403" s="56"/>
      <c r="HMA403" s="56"/>
      <c r="HMB403" s="56"/>
      <c r="HMC403" s="56"/>
      <c r="HMD403" s="56"/>
      <c r="HME403" s="56"/>
      <c r="HMF403" s="56"/>
      <c r="HMG403" s="56"/>
      <c r="HMH403" s="56"/>
      <c r="HMI403" s="56"/>
      <c r="HMJ403" s="56"/>
      <c r="HMK403" s="56"/>
      <c r="HML403" s="56"/>
      <c r="HMM403" s="56"/>
      <c r="HMN403" s="56"/>
      <c r="HMO403" s="56"/>
      <c r="HMP403" s="56"/>
      <c r="HMQ403" s="56"/>
      <c r="HMR403" s="56"/>
      <c r="HMS403" s="56"/>
      <c r="HMT403" s="56"/>
      <c r="HMU403" s="56"/>
      <c r="HMV403" s="56"/>
      <c r="HMW403" s="56"/>
      <c r="HMX403" s="56"/>
      <c r="HMY403" s="56"/>
      <c r="HMZ403" s="56"/>
      <c r="HNA403" s="56"/>
      <c r="HNB403" s="56"/>
      <c r="HNC403" s="56"/>
      <c r="HND403" s="56"/>
      <c r="HNE403" s="56"/>
      <c r="HNF403" s="56"/>
      <c r="HNG403" s="56"/>
      <c r="HNH403" s="56"/>
      <c r="HNI403" s="56"/>
      <c r="HNJ403" s="56"/>
      <c r="HNK403" s="56"/>
      <c r="HNL403" s="56"/>
      <c r="HNM403" s="56"/>
      <c r="HNN403" s="56"/>
      <c r="HNO403" s="56"/>
      <c r="HNP403" s="56"/>
      <c r="HNQ403" s="56"/>
      <c r="HNR403" s="56"/>
      <c r="HNS403" s="56"/>
      <c r="HNT403" s="56"/>
      <c r="HNU403" s="56"/>
      <c r="HNV403" s="56"/>
      <c r="HNW403" s="56"/>
      <c r="HNX403" s="56"/>
      <c r="HNY403" s="56"/>
      <c r="HNZ403" s="56"/>
      <c r="HOA403" s="56"/>
      <c r="HOB403" s="56"/>
      <c r="HOC403" s="56"/>
      <c r="HOD403" s="56"/>
      <c r="HOE403" s="56"/>
      <c r="HOF403" s="56"/>
      <c r="HOG403" s="56"/>
      <c r="HOH403" s="56"/>
      <c r="HOI403" s="56"/>
      <c r="HOJ403" s="56"/>
      <c r="HOK403" s="56"/>
      <c r="HOL403" s="56"/>
      <c r="HOM403" s="56"/>
      <c r="HON403" s="56"/>
      <c r="HOO403" s="56"/>
      <c r="HOP403" s="56"/>
      <c r="HOQ403" s="56"/>
      <c r="HOR403" s="56"/>
      <c r="HOS403" s="56"/>
      <c r="HOT403" s="56"/>
      <c r="HOU403" s="56"/>
      <c r="HOV403" s="56"/>
      <c r="HOW403" s="56"/>
      <c r="HOX403" s="56"/>
      <c r="HOY403" s="56"/>
      <c r="HOZ403" s="56"/>
      <c r="HPA403" s="56"/>
      <c r="HPB403" s="56"/>
      <c r="HPC403" s="56"/>
      <c r="HPD403" s="56"/>
      <c r="HPE403" s="56"/>
      <c r="HPF403" s="56"/>
      <c r="HPG403" s="56"/>
      <c r="HPH403" s="56"/>
      <c r="HPI403" s="56"/>
      <c r="HPJ403" s="56"/>
      <c r="HPK403" s="56"/>
      <c r="HPL403" s="56"/>
      <c r="HPM403" s="56"/>
      <c r="HPN403" s="56"/>
      <c r="HPO403" s="56"/>
      <c r="HPP403" s="56"/>
      <c r="HPQ403" s="56"/>
      <c r="HPR403" s="56"/>
      <c r="HPS403" s="56"/>
      <c r="HPT403" s="56"/>
      <c r="HPU403" s="56"/>
      <c r="HPV403" s="56"/>
      <c r="HPW403" s="56"/>
      <c r="HPX403" s="56"/>
      <c r="HPY403" s="56"/>
      <c r="HPZ403" s="56"/>
      <c r="HQA403" s="56"/>
      <c r="HQB403" s="56"/>
      <c r="HQC403" s="56"/>
      <c r="HQD403" s="56"/>
      <c r="HQE403" s="56"/>
      <c r="HQF403" s="56"/>
      <c r="HQG403" s="56"/>
      <c r="HQH403" s="56"/>
      <c r="HQI403" s="56"/>
      <c r="HQJ403" s="56"/>
      <c r="HQK403" s="56"/>
      <c r="HQL403" s="56"/>
      <c r="HQM403" s="56"/>
      <c r="HQN403" s="56"/>
      <c r="HQO403" s="56"/>
      <c r="HQP403" s="56"/>
      <c r="HQQ403" s="56"/>
      <c r="HQR403" s="56"/>
      <c r="HQS403" s="56"/>
      <c r="HQT403" s="56"/>
      <c r="HQU403" s="56"/>
      <c r="HQV403" s="56"/>
      <c r="HQW403" s="56"/>
      <c r="HQX403" s="56"/>
      <c r="HQY403" s="56"/>
      <c r="HQZ403" s="56"/>
      <c r="HRA403" s="56"/>
      <c r="HRB403" s="56"/>
      <c r="HRC403" s="56"/>
      <c r="HRD403" s="56"/>
      <c r="HRE403" s="56"/>
      <c r="HRF403" s="56"/>
      <c r="HRG403" s="56"/>
      <c r="HRH403" s="56"/>
      <c r="HRI403" s="56"/>
      <c r="HRJ403" s="56"/>
      <c r="HRK403" s="56"/>
      <c r="HRL403" s="56"/>
      <c r="HRM403" s="56"/>
      <c r="HRN403" s="56"/>
      <c r="HRO403" s="56"/>
      <c r="HRP403" s="56"/>
      <c r="HRQ403" s="56"/>
      <c r="HRR403" s="56"/>
      <c r="HRS403" s="56"/>
      <c r="HRT403" s="56"/>
      <c r="HRU403" s="56"/>
      <c r="HRV403" s="56"/>
      <c r="HRW403" s="56"/>
      <c r="HRX403" s="56"/>
      <c r="HRY403" s="56"/>
      <c r="HRZ403" s="56"/>
      <c r="HSA403" s="56"/>
      <c r="HSB403" s="56"/>
      <c r="HSC403" s="56"/>
      <c r="HSD403" s="56"/>
      <c r="HSE403" s="56"/>
      <c r="HSF403" s="56"/>
      <c r="HSG403" s="56"/>
      <c r="HSH403" s="56"/>
      <c r="HSI403" s="56"/>
      <c r="HSJ403" s="56"/>
      <c r="HSK403" s="56"/>
      <c r="HSL403" s="56"/>
      <c r="HSM403" s="56"/>
      <c r="HSN403" s="56"/>
      <c r="HSO403" s="56"/>
      <c r="HSP403" s="56"/>
      <c r="HSQ403" s="56"/>
      <c r="HSR403" s="56"/>
      <c r="HSS403" s="56"/>
      <c r="HST403" s="56"/>
      <c r="HSU403" s="56"/>
      <c r="HSV403" s="56"/>
      <c r="HSW403" s="56"/>
      <c r="HSX403" s="56"/>
      <c r="HSY403" s="56"/>
      <c r="HSZ403" s="56"/>
      <c r="HTA403" s="56"/>
      <c r="HTB403" s="56"/>
      <c r="HTC403" s="56"/>
      <c r="HTD403" s="56"/>
      <c r="HTE403" s="56"/>
      <c r="HTF403" s="56"/>
      <c r="HTG403" s="56"/>
      <c r="HTH403" s="56"/>
      <c r="HTI403" s="56"/>
      <c r="HTJ403" s="56"/>
      <c r="HTK403" s="56"/>
      <c r="HTL403" s="56"/>
      <c r="HTM403" s="56"/>
      <c r="HTN403" s="56"/>
      <c r="HTO403" s="56"/>
      <c r="HTP403" s="56"/>
      <c r="HTQ403" s="56"/>
      <c r="HTR403" s="56"/>
      <c r="HTS403" s="56"/>
      <c r="HTT403" s="56"/>
      <c r="HTU403" s="56"/>
      <c r="HTV403" s="56"/>
      <c r="HTW403" s="56"/>
      <c r="HTX403" s="56"/>
      <c r="HTY403" s="56"/>
      <c r="HTZ403" s="56"/>
      <c r="HUA403" s="56"/>
      <c r="HUB403" s="56"/>
      <c r="HUC403" s="56"/>
      <c r="HUD403" s="56"/>
      <c r="HUE403" s="56"/>
      <c r="HUF403" s="56"/>
      <c r="HUG403" s="56"/>
      <c r="HUH403" s="56"/>
      <c r="HUI403" s="56"/>
      <c r="HUJ403" s="56"/>
      <c r="HUK403" s="56"/>
      <c r="HUL403" s="56"/>
      <c r="HUM403" s="56"/>
      <c r="HUN403" s="56"/>
      <c r="HUO403" s="56"/>
      <c r="HUP403" s="56"/>
      <c r="HUQ403" s="56"/>
      <c r="HUR403" s="56"/>
      <c r="HUS403" s="56"/>
      <c r="HUT403" s="56"/>
      <c r="HUU403" s="56"/>
      <c r="HUV403" s="56"/>
      <c r="HUW403" s="56"/>
      <c r="HUX403" s="56"/>
      <c r="HUY403" s="56"/>
      <c r="HUZ403" s="56"/>
      <c r="HVA403" s="56"/>
      <c r="HVB403" s="56"/>
      <c r="HVC403" s="56"/>
      <c r="HVD403" s="56"/>
      <c r="HVE403" s="56"/>
      <c r="HVF403" s="56"/>
      <c r="HVG403" s="56"/>
      <c r="HVH403" s="56"/>
      <c r="HVI403" s="56"/>
      <c r="HVJ403" s="56"/>
      <c r="HVK403" s="56"/>
      <c r="HVL403" s="56"/>
      <c r="HVM403" s="56"/>
      <c r="HVN403" s="56"/>
      <c r="HVO403" s="56"/>
      <c r="HVP403" s="56"/>
      <c r="HVQ403" s="56"/>
      <c r="HVR403" s="56"/>
      <c r="HVS403" s="56"/>
      <c r="HVT403" s="56"/>
      <c r="HVU403" s="56"/>
      <c r="HVV403" s="56"/>
      <c r="HVW403" s="56"/>
      <c r="HVX403" s="56"/>
      <c r="HVY403" s="56"/>
      <c r="HVZ403" s="56"/>
      <c r="HWA403" s="56"/>
      <c r="HWB403" s="56"/>
      <c r="HWC403" s="56"/>
      <c r="HWD403" s="56"/>
      <c r="HWE403" s="56"/>
      <c r="HWF403" s="56"/>
      <c r="HWG403" s="56"/>
      <c r="HWH403" s="56"/>
      <c r="HWI403" s="56"/>
      <c r="HWJ403" s="56"/>
      <c r="HWK403" s="56"/>
      <c r="HWL403" s="56"/>
      <c r="HWM403" s="56"/>
      <c r="HWN403" s="56"/>
      <c r="HWO403" s="56"/>
      <c r="HWP403" s="56"/>
      <c r="HWQ403" s="56"/>
      <c r="HWR403" s="56"/>
      <c r="HWS403" s="56"/>
      <c r="HWT403" s="56"/>
      <c r="HWU403" s="56"/>
      <c r="HWV403" s="56"/>
      <c r="HWW403" s="56"/>
      <c r="HWX403" s="56"/>
      <c r="HWY403" s="56"/>
      <c r="HWZ403" s="56"/>
      <c r="HXA403" s="56"/>
      <c r="HXB403" s="56"/>
      <c r="HXC403" s="56"/>
      <c r="HXD403" s="56"/>
      <c r="HXE403" s="56"/>
      <c r="HXF403" s="56"/>
      <c r="HXG403" s="56"/>
      <c r="HXH403" s="56"/>
      <c r="HXI403" s="56"/>
      <c r="HXJ403" s="56"/>
      <c r="HXK403" s="56"/>
      <c r="HXL403" s="56"/>
      <c r="HXM403" s="56"/>
      <c r="HXN403" s="56"/>
      <c r="HXO403" s="56"/>
      <c r="HXP403" s="56"/>
      <c r="HXQ403" s="56"/>
      <c r="HXR403" s="56"/>
      <c r="HXS403" s="56"/>
      <c r="HXT403" s="56"/>
      <c r="HXU403" s="56"/>
      <c r="HXV403" s="56"/>
      <c r="HXW403" s="56"/>
      <c r="HXX403" s="56"/>
      <c r="HXY403" s="56"/>
      <c r="HXZ403" s="56"/>
      <c r="HYA403" s="56"/>
      <c r="HYB403" s="56"/>
      <c r="HYC403" s="56"/>
      <c r="HYD403" s="56"/>
      <c r="HYE403" s="56"/>
      <c r="HYF403" s="56"/>
      <c r="HYG403" s="56"/>
      <c r="HYH403" s="56"/>
      <c r="HYI403" s="56"/>
      <c r="HYJ403" s="56"/>
      <c r="HYK403" s="56"/>
      <c r="HYL403" s="56"/>
      <c r="HYM403" s="56"/>
      <c r="HYN403" s="56"/>
      <c r="HYO403" s="56"/>
      <c r="HYP403" s="56"/>
      <c r="HYQ403" s="56"/>
      <c r="HYR403" s="56"/>
      <c r="HYS403" s="56"/>
      <c r="HYT403" s="56"/>
      <c r="HYU403" s="56"/>
      <c r="HYV403" s="56"/>
      <c r="HYW403" s="56"/>
      <c r="HYX403" s="56"/>
      <c r="HYY403" s="56"/>
      <c r="HYZ403" s="56"/>
      <c r="HZA403" s="56"/>
      <c r="HZB403" s="56"/>
      <c r="HZC403" s="56"/>
      <c r="HZD403" s="56"/>
      <c r="HZE403" s="56"/>
      <c r="HZF403" s="56"/>
      <c r="HZG403" s="56"/>
      <c r="HZH403" s="56"/>
      <c r="HZI403" s="56"/>
      <c r="HZJ403" s="56"/>
      <c r="HZK403" s="56"/>
      <c r="HZL403" s="56"/>
      <c r="HZM403" s="56"/>
      <c r="HZN403" s="56"/>
      <c r="HZO403" s="56"/>
      <c r="HZP403" s="56"/>
      <c r="HZQ403" s="56"/>
      <c r="HZR403" s="56"/>
      <c r="HZS403" s="56"/>
      <c r="HZT403" s="56"/>
      <c r="HZU403" s="56"/>
      <c r="HZV403" s="56"/>
      <c r="HZW403" s="56"/>
      <c r="HZX403" s="56"/>
      <c r="HZY403" s="56"/>
      <c r="HZZ403" s="56"/>
      <c r="IAA403" s="56"/>
      <c r="IAB403" s="56"/>
      <c r="IAC403" s="56"/>
      <c r="IAD403" s="56"/>
      <c r="IAE403" s="56"/>
      <c r="IAF403" s="56"/>
      <c r="IAG403" s="56"/>
      <c r="IAH403" s="56"/>
      <c r="IAI403" s="56"/>
      <c r="IAJ403" s="56"/>
      <c r="IAK403" s="56"/>
      <c r="IAL403" s="56"/>
      <c r="IAM403" s="56"/>
      <c r="IAN403" s="56"/>
      <c r="IAO403" s="56"/>
      <c r="IAP403" s="56"/>
      <c r="IAQ403" s="56"/>
      <c r="IAR403" s="56"/>
      <c r="IAS403" s="56"/>
      <c r="IAT403" s="56"/>
      <c r="IAU403" s="56"/>
      <c r="IAV403" s="56"/>
      <c r="IAW403" s="56"/>
      <c r="IAX403" s="56"/>
      <c r="IAY403" s="56"/>
      <c r="IAZ403" s="56"/>
      <c r="IBA403" s="56"/>
      <c r="IBB403" s="56"/>
      <c r="IBC403" s="56"/>
      <c r="IBD403" s="56"/>
      <c r="IBE403" s="56"/>
      <c r="IBF403" s="56"/>
      <c r="IBG403" s="56"/>
      <c r="IBH403" s="56"/>
      <c r="IBI403" s="56"/>
      <c r="IBJ403" s="56"/>
      <c r="IBK403" s="56"/>
      <c r="IBL403" s="56"/>
      <c r="IBM403" s="56"/>
      <c r="IBN403" s="56"/>
      <c r="IBO403" s="56"/>
      <c r="IBP403" s="56"/>
      <c r="IBQ403" s="56"/>
      <c r="IBR403" s="56"/>
      <c r="IBS403" s="56"/>
      <c r="IBT403" s="56"/>
      <c r="IBU403" s="56"/>
      <c r="IBV403" s="56"/>
      <c r="IBW403" s="56"/>
      <c r="IBX403" s="56"/>
      <c r="IBY403" s="56"/>
      <c r="IBZ403" s="56"/>
      <c r="ICA403" s="56"/>
      <c r="ICB403" s="56"/>
      <c r="ICC403" s="56"/>
      <c r="ICD403" s="56"/>
      <c r="ICE403" s="56"/>
      <c r="ICF403" s="56"/>
      <c r="ICG403" s="56"/>
      <c r="ICH403" s="56"/>
      <c r="ICI403" s="56"/>
      <c r="ICJ403" s="56"/>
      <c r="ICK403" s="56"/>
      <c r="ICL403" s="56"/>
      <c r="ICM403" s="56"/>
      <c r="ICN403" s="56"/>
      <c r="ICO403" s="56"/>
      <c r="ICP403" s="56"/>
      <c r="ICQ403" s="56"/>
      <c r="ICR403" s="56"/>
      <c r="ICS403" s="56"/>
      <c r="ICT403" s="56"/>
      <c r="ICU403" s="56"/>
      <c r="ICV403" s="56"/>
      <c r="ICW403" s="56"/>
      <c r="ICX403" s="56"/>
      <c r="ICY403" s="56"/>
      <c r="ICZ403" s="56"/>
      <c r="IDA403" s="56"/>
      <c r="IDB403" s="56"/>
      <c r="IDC403" s="56"/>
      <c r="IDD403" s="56"/>
      <c r="IDE403" s="56"/>
      <c r="IDF403" s="56"/>
      <c r="IDG403" s="56"/>
      <c r="IDH403" s="56"/>
      <c r="IDI403" s="56"/>
      <c r="IDJ403" s="56"/>
      <c r="IDK403" s="56"/>
      <c r="IDL403" s="56"/>
      <c r="IDM403" s="56"/>
      <c r="IDN403" s="56"/>
      <c r="IDO403" s="56"/>
      <c r="IDP403" s="56"/>
      <c r="IDQ403" s="56"/>
      <c r="IDR403" s="56"/>
      <c r="IDS403" s="56"/>
      <c r="IDT403" s="56"/>
      <c r="IDU403" s="56"/>
      <c r="IDV403" s="56"/>
      <c r="IDW403" s="56"/>
      <c r="IDX403" s="56"/>
      <c r="IDY403" s="56"/>
      <c r="IDZ403" s="56"/>
      <c r="IEA403" s="56"/>
      <c r="IEB403" s="56"/>
      <c r="IEC403" s="56"/>
      <c r="IED403" s="56"/>
      <c r="IEE403" s="56"/>
      <c r="IEF403" s="56"/>
      <c r="IEG403" s="56"/>
      <c r="IEH403" s="56"/>
      <c r="IEI403" s="56"/>
      <c r="IEJ403" s="56"/>
      <c r="IEK403" s="56"/>
      <c r="IEL403" s="56"/>
      <c r="IEM403" s="56"/>
      <c r="IEN403" s="56"/>
      <c r="IEO403" s="56"/>
      <c r="IEP403" s="56"/>
      <c r="IEQ403" s="56"/>
      <c r="IER403" s="56"/>
      <c r="IES403" s="56"/>
      <c r="IET403" s="56"/>
      <c r="IEU403" s="56"/>
      <c r="IEV403" s="56"/>
      <c r="IEW403" s="56"/>
      <c r="IEX403" s="56"/>
      <c r="IEY403" s="56"/>
      <c r="IEZ403" s="56"/>
      <c r="IFA403" s="56"/>
      <c r="IFB403" s="56"/>
      <c r="IFC403" s="56"/>
      <c r="IFD403" s="56"/>
      <c r="IFE403" s="56"/>
      <c r="IFF403" s="56"/>
      <c r="IFG403" s="56"/>
      <c r="IFH403" s="56"/>
      <c r="IFI403" s="56"/>
      <c r="IFJ403" s="56"/>
      <c r="IFK403" s="56"/>
      <c r="IFL403" s="56"/>
      <c r="IFM403" s="56"/>
      <c r="IFN403" s="56"/>
      <c r="IFO403" s="56"/>
      <c r="IFP403" s="56"/>
      <c r="IFQ403" s="56"/>
      <c r="IFR403" s="56"/>
      <c r="IFS403" s="56"/>
      <c r="IFT403" s="56"/>
      <c r="IFU403" s="56"/>
      <c r="IFV403" s="56"/>
      <c r="IFW403" s="56"/>
      <c r="IFX403" s="56"/>
      <c r="IFY403" s="56"/>
      <c r="IFZ403" s="56"/>
      <c r="IGA403" s="56"/>
      <c r="IGB403" s="56"/>
      <c r="IGC403" s="56"/>
      <c r="IGD403" s="56"/>
      <c r="IGE403" s="56"/>
      <c r="IGF403" s="56"/>
      <c r="IGG403" s="56"/>
      <c r="IGH403" s="56"/>
      <c r="IGI403" s="56"/>
      <c r="IGJ403" s="56"/>
      <c r="IGK403" s="56"/>
      <c r="IGL403" s="56"/>
      <c r="IGM403" s="56"/>
      <c r="IGN403" s="56"/>
      <c r="IGO403" s="56"/>
      <c r="IGP403" s="56"/>
      <c r="IGQ403" s="56"/>
      <c r="IGR403" s="56"/>
      <c r="IGS403" s="56"/>
      <c r="IGT403" s="56"/>
      <c r="IGU403" s="56"/>
      <c r="IGV403" s="56"/>
      <c r="IGW403" s="56"/>
      <c r="IGX403" s="56"/>
      <c r="IGY403" s="56"/>
      <c r="IGZ403" s="56"/>
      <c r="IHA403" s="56"/>
      <c r="IHB403" s="56"/>
      <c r="IHC403" s="56"/>
      <c r="IHD403" s="56"/>
      <c r="IHE403" s="56"/>
      <c r="IHF403" s="56"/>
      <c r="IHG403" s="56"/>
      <c r="IHH403" s="56"/>
      <c r="IHI403" s="56"/>
      <c r="IHJ403" s="56"/>
      <c r="IHK403" s="56"/>
      <c r="IHL403" s="56"/>
      <c r="IHM403" s="56"/>
      <c r="IHN403" s="56"/>
      <c r="IHO403" s="56"/>
      <c r="IHP403" s="56"/>
      <c r="IHQ403" s="56"/>
      <c r="IHR403" s="56"/>
      <c r="IHS403" s="56"/>
      <c r="IHT403" s="56"/>
      <c r="IHU403" s="56"/>
      <c r="IHV403" s="56"/>
      <c r="IHW403" s="56"/>
      <c r="IHX403" s="56"/>
      <c r="IHY403" s="56"/>
      <c r="IHZ403" s="56"/>
      <c r="IIA403" s="56"/>
      <c r="IIB403" s="56"/>
      <c r="IIC403" s="56"/>
      <c r="IID403" s="56"/>
      <c r="IIE403" s="56"/>
      <c r="IIF403" s="56"/>
      <c r="IIG403" s="56"/>
      <c r="IIH403" s="56"/>
      <c r="III403" s="56"/>
      <c r="IIJ403" s="56"/>
      <c r="IIK403" s="56"/>
      <c r="IIL403" s="56"/>
      <c r="IIM403" s="56"/>
      <c r="IIN403" s="56"/>
      <c r="IIO403" s="56"/>
      <c r="IIP403" s="56"/>
      <c r="IIQ403" s="56"/>
      <c r="IIR403" s="56"/>
      <c r="IIS403" s="56"/>
      <c r="IIT403" s="56"/>
      <c r="IIU403" s="56"/>
      <c r="IIV403" s="56"/>
      <c r="IIW403" s="56"/>
      <c r="IIX403" s="56"/>
      <c r="IIY403" s="56"/>
      <c r="IIZ403" s="56"/>
      <c r="IJA403" s="56"/>
      <c r="IJB403" s="56"/>
      <c r="IJC403" s="56"/>
      <c r="IJD403" s="56"/>
      <c r="IJE403" s="56"/>
      <c r="IJF403" s="56"/>
      <c r="IJG403" s="56"/>
      <c r="IJH403" s="56"/>
      <c r="IJI403" s="56"/>
      <c r="IJJ403" s="56"/>
      <c r="IJK403" s="56"/>
      <c r="IJL403" s="56"/>
      <c r="IJM403" s="56"/>
      <c r="IJN403" s="56"/>
      <c r="IJO403" s="56"/>
      <c r="IJP403" s="56"/>
      <c r="IJQ403" s="56"/>
      <c r="IJR403" s="56"/>
      <c r="IJS403" s="56"/>
      <c r="IJT403" s="56"/>
      <c r="IJU403" s="56"/>
      <c r="IJV403" s="56"/>
      <c r="IJW403" s="56"/>
      <c r="IJX403" s="56"/>
      <c r="IJY403" s="56"/>
      <c r="IJZ403" s="56"/>
      <c r="IKA403" s="56"/>
      <c r="IKB403" s="56"/>
      <c r="IKC403" s="56"/>
      <c r="IKD403" s="56"/>
      <c r="IKE403" s="56"/>
      <c r="IKF403" s="56"/>
      <c r="IKG403" s="56"/>
      <c r="IKH403" s="56"/>
      <c r="IKI403" s="56"/>
      <c r="IKJ403" s="56"/>
      <c r="IKK403" s="56"/>
      <c r="IKL403" s="56"/>
      <c r="IKM403" s="56"/>
      <c r="IKN403" s="56"/>
      <c r="IKO403" s="56"/>
      <c r="IKP403" s="56"/>
      <c r="IKQ403" s="56"/>
      <c r="IKR403" s="56"/>
      <c r="IKS403" s="56"/>
      <c r="IKT403" s="56"/>
      <c r="IKU403" s="56"/>
      <c r="IKV403" s="56"/>
      <c r="IKW403" s="56"/>
      <c r="IKX403" s="56"/>
      <c r="IKY403" s="56"/>
      <c r="IKZ403" s="56"/>
      <c r="ILA403" s="56"/>
      <c r="ILB403" s="56"/>
      <c r="ILC403" s="56"/>
      <c r="ILD403" s="56"/>
      <c r="ILE403" s="56"/>
      <c r="ILF403" s="56"/>
      <c r="ILG403" s="56"/>
      <c r="ILH403" s="56"/>
      <c r="ILI403" s="56"/>
      <c r="ILJ403" s="56"/>
      <c r="ILK403" s="56"/>
      <c r="ILL403" s="56"/>
      <c r="ILM403" s="56"/>
      <c r="ILN403" s="56"/>
      <c r="ILO403" s="56"/>
      <c r="ILP403" s="56"/>
      <c r="ILQ403" s="56"/>
      <c r="ILR403" s="56"/>
      <c r="ILS403" s="56"/>
      <c r="ILT403" s="56"/>
      <c r="ILU403" s="56"/>
      <c r="ILV403" s="56"/>
      <c r="ILW403" s="56"/>
      <c r="ILX403" s="56"/>
      <c r="ILY403" s="56"/>
      <c r="ILZ403" s="56"/>
      <c r="IMA403" s="56"/>
      <c r="IMB403" s="56"/>
      <c r="IMC403" s="56"/>
      <c r="IMD403" s="56"/>
      <c r="IME403" s="56"/>
      <c r="IMF403" s="56"/>
      <c r="IMG403" s="56"/>
      <c r="IMH403" s="56"/>
      <c r="IMI403" s="56"/>
      <c r="IMJ403" s="56"/>
      <c r="IMK403" s="56"/>
      <c r="IML403" s="56"/>
      <c r="IMM403" s="56"/>
      <c r="IMN403" s="56"/>
      <c r="IMO403" s="56"/>
      <c r="IMP403" s="56"/>
      <c r="IMQ403" s="56"/>
      <c r="IMR403" s="56"/>
      <c r="IMS403" s="56"/>
      <c r="IMT403" s="56"/>
      <c r="IMU403" s="56"/>
      <c r="IMV403" s="56"/>
      <c r="IMW403" s="56"/>
      <c r="IMX403" s="56"/>
      <c r="IMY403" s="56"/>
      <c r="IMZ403" s="56"/>
      <c r="INA403" s="56"/>
      <c r="INB403" s="56"/>
      <c r="INC403" s="56"/>
      <c r="IND403" s="56"/>
      <c r="INE403" s="56"/>
      <c r="INF403" s="56"/>
      <c r="ING403" s="56"/>
      <c r="INH403" s="56"/>
      <c r="INI403" s="56"/>
      <c r="INJ403" s="56"/>
      <c r="INK403" s="56"/>
      <c r="INL403" s="56"/>
      <c r="INM403" s="56"/>
      <c r="INN403" s="56"/>
      <c r="INO403" s="56"/>
      <c r="INP403" s="56"/>
      <c r="INQ403" s="56"/>
      <c r="INR403" s="56"/>
      <c r="INS403" s="56"/>
      <c r="INT403" s="56"/>
      <c r="INU403" s="56"/>
      <c r="INV403" s="56"/>
      <c r="INW403" s="56"/>
      <c r="INX403" s="56"/>
      <c r="INY403" s="56"/>
      <c r="INZ403" s="56"/>
      <c r="IOA403" s="56"/>
      <c r="IOB403" s="56"/>
      <c r="IOC403" s="56"/>
      <c r="IOD403" s="56"/>
      <c r="IOE403" s="56"/>
      <c r="IOF403" s="56"/>
      <c r="IOG403" s="56"/>
      <c r="IOH403" s="56"/>
      <c r="IOI403" s="56"/>
      <c r="IOJ403" s="56"/>
      <c r="IOK403" s="56"/>
      <c r="IOL403" s="56"/>
      <c r="IOM403" s="56"/>
      <c r="ION403" s="56"/>
      <c r="IOO403" s="56"/>
      <c r="IOP403" s="56"/>
      <c r="IOQ403" s="56"/>
      <c r="IOR403" s="56"/>
      <c r="IOS403" s="56"/>
      <c r="IOT403" s="56"/>
      <c r="IOU403" s="56"/>
      <c r="IOV403" s="56"/>
      <c r="IOW403" s="56"/>
      <c r="IOX403" s="56"/>
      <c r="IOY403" s="56"/>
      <c r="IOZ403" s="56"/>
      <c r="IPA403" s="56"/>
      <c r="IPB403" s="56"/>
      <c r="IPC403" s="56"/>
      <c r="IPD403" s="56"/>
      <c r="IPE403" s="56"/>
      <c r="IPF403" s="56"/>
      <c r="IPG403" s="56"/>
      <c r="IPH403" s="56"/>
      <c r="IPI403" s="56"/>
      <c r="IPJ403" s="56"/>
      <c r="IPK403" s="56"/>
      <c r="IPL403" s="56"/>
      <c r="IPM403" s="56"/>
      <c r="IPN403" s="56"/>
      <c r="IPO403" s="56"/>
      <c r="IPP403" s="56"/>
      <c r="IPQ403" s="56"/>
      <c r="IPR403" s="56"/>
      <c r="IPS403" s="56"/>
      <c r="IPT403" s="56"/>
      <c r="IPU403" s="56"/>
      <c r="IPV403" s="56"/>
      <c r="IPW403" s="56"/>
      <c r="IPX403" s="56"/>
      <c r="IPY403" s="56"/>
      <c r="IPZ403" s="56"/>
      <c r="IQA403" s="56"/>
      <c r="IQB403" s="56"/>
      <c r="IQC403" s="56"/>
      <c r="IQD403" s="56"/>
      <c r="IQE403" s="56"/>
      <c r="IQF403" s="56"/>
      <c r="IQG403" s="56"/>
      <c r="IQH403" s="56"/>
      <c r="IQI403" s="56"/>
      <c r="IQJ403" s="56"/>
      <c r="IQK403" s="56"/>
      <c r="IQL403" s="56"/>
      <c r="IQM403" s="56"/>
      <c r="IQN403" s="56"/>
      <c r="IQO403" s="56"/>
      <c r="IQP403" s="56"/>
      <c r="IQQ403" s="56"/>
      <c r="IQR403" s="56"/>
      <c r="IQS403" s="56"/>
      <c r="IQT403" s="56"/>
      <c r="IQU403" s="56"/>
      <c r="IQV403" s="56"/>
      <c r="IQW403" s="56"/>
      <c r="IQX403" s="56"/>
      <c r="IQY403" s="56"/>
      <c r="IQZ403" s="56"/>
      <c r="IRA403" s="56"/>
      <c r="IRB403" s="56"/>
      <c r="IRC403" s="56"/>
      <c r="IRD403" s="56"/>
      <c r="IRE403" s="56"/>
      <c r="IRF403" s="56"/>
      <c r="IRG403" s="56"/>
      <c r="IRH403" s="56"/>
      <c r="IRI403" s="56"/>
      <c r="IRJ403" s="56"/>
      <c r="IRK403" s="56"/>
      <c r="IRL403" s="56"/>
      <c r="IRM403" s="56"/>
      <c r="IRN403" s="56"/>
      <c r="IRO403" s="56"/>
      <c r="IRP403" s="56"/>
      <c r="IRQ403" s="56"/>
      <c r="IRR403" s="56"/>
      <c r="IRS403" s="56"/>
      <c r="IRT403" s="56"/>
      <c r="IRU403" s="56"/>
      <c r="IRV403" s="56"/>
      <c r="IRW403" s="56"/>
      <c r="IRX403" s="56"/>
      <c r="IRY403" s="56"/>
      <c r="IRZ403" s="56"/>
      <c r="ISA403" s="56"/>
      <c r="ISB403" s="56"/>
      <c r="ISC403" s="56"/>
      <c r="ISD403" s="56"/>
      <c r="ISE403" s="56"/>
      <c r="ISF403" s="56"/>
      <c r="ISG403" s="56"/>
      <c r="ISH403" s="56"/>
      <c r="ISI403" s="56"/>
      <c r="ISJ403" s="56"/>
      <c r="ISK403" s="56"/>
      <c r="ISL403" s="56"/>
      <c r="ISM403" s="56"/>
      <c r="ISN403" s="56"/>
      <c r="ISO403" s="56"/>
      <c r="ISP403" s="56"/>
      <c r="ISQ403" s="56"/>
      <c r="ISR403" s="56"/>
      <c r="ISS403" s="56"/>
      <c r="IST403" s="56"/>
      <c r="ISU403" s="56"/>
      <c r="ISV403" s="56"/>
      <c r="ISW403" s="56"/>
      <c r="ISX403" s="56"/>
      <c r="ISY403" s="56"/>
      <c r="ISZ403" s="56"/>
      <c r="ITA403" s="56"/>
      <c r="ITB403" s="56"/>
      <c r="ITC403" s="56"/>
      <c r="ITD403" s="56"/>
      <c r="ITE403" s="56"/>
      <c r="ITF403" s="56"/>
      <c r="ITG403" s="56"/>
      <c r="ITH403" s="56"/>
      <c r="ITI403" s="56"/>
      <c r="ITJ403" s="56"/>
      <c r="ITK403" s="56"/>
      <c r="ITL403" s="56"/>
      <c r="ITM403" s="56"/>
      <c r="ITN403" s="56"/>
      <c r="ITO403" s="56"/>
      <c r="ITP403" s="56"/>
      <c r="ITQ403" s="56"/>
      <c r="ITR403" s="56"/>
      <c r="ITS403" s="56"/>
      <c r="ITT403" s="56"/>
      <c r="ITU403" s="56"/>
      <c r="ITV403" s="56"/>
      <c r="ITW403" s="56"/>
      <c r="ITX403" s="56"/>
      <c r="ITY403" s="56"/>
      <c r="ITZ403" s="56"/>
      <c r="IUA403" s="56"/>
      <c r="IUB403" s="56"/>
      <c r="IUC403" s="56"/>
      <c r="IUD403" s="56"/>
      <c r="IUE403" s="56"/>
      <c r="IUF403" s="56"/>
      <c r="IUG403" s="56"/>
      <c r="IUH403" s="56"/>
      <c r="IUI403" s="56"/>
      <c r="IUJ403" s="56"/>
      <c r="IUK403" s="56"/>
      <c r="IUL403" s="56"/>
      <c r="IUM403" s="56"/>
      <c r="IUN403" s="56"/>
      <c r="IUO403" s="56"/>
      <c r="IUP403" s="56"/>
      <c r="IUQ403" s="56"/>
      <c r="IUR403" s="56"/>
      <c r="IUS403" s="56"/>
      <c r="IUT403" s="56"/>
      <c r="IUU403" s="56"/>
      <c r="IUV403" s="56"/>
      <c r="IUW403" s="56"/>
      <c r="IUX403" s="56"/>
      <c r="IUY403" s="56"/>
      <c r="IUZ403" s="56"/>
      <c r="IVA403" s="56"/>
      <c r="IVB403" s="56"/>
      <c r="IVC403" s="56"/>
      <c r="IVD403" s="56"/>
      <c r="IVE403" s="56"/>
      <c r="IVF403" s="56"/>
      <c r="IVG403" s="56"/>
      <c r="IVH403" s="56"/>
      <c r="IVI403" s="56"/>
      <c r="IVJ403" s="56"/>
      <c r="IVK403" s="56"/>
      <c r="IVL403" s="56"/>
      <c r="IVM403" s="56"/>
      <c r="IVN403" s="56"/>
      <c r="IVO403" s="56"/>
      <c r="IVP403" s="56"/>
      <c r="IVQ403" s="56"/>
      <c r="IVR403" s="56"/>
      <c r="IVS403" s="56"/>
      <c r="IVT403" s="56"/>
      <c r="IVU403" s="56"/>
      <c r="IVV403" s="56"/>
      <c r="IVW403" s="56"/>
      <c r="IVX403" s="56"/>
      <c r="IVY403" s="56"/>
      <c r="IVZ403" s="56"/>
      <c r="IWA403" s="56"/>
      <c r="IWB403" s="56"/>
      <c r="IWC403" s="56"/>
      <c r="IWD403" s="56"/>
      <c r="IWE403" s="56"/>
      <c r="IWF403" s="56"/>
      <c r="IWG403" s="56"/>
      <c r="IWH403" s="56"/>
      <c r="IWI403" s="56"/>
      <c r="IWJ403" s="56"/>
      <c r="IWK403" s="56"/>
      <c r="IWL403" s="56"/>
      <c r="IWM403" s="56"/>
      <c r="IWN403" s="56"/>
      <c r="IWO403" s="56"/>
      <c r="IWP403" s="56"/>
      <c r="IWQ403" s="56"/>
      <c r="IWR403" s="56"/>
      <c r="IWS403" s="56"/>
      <c r="IWT403" s="56"/>
      <c r="IWU403" s="56"/>
      <c r="IWV403" s="56"/>
      <c r="IWW403" s="56"/>
      <c r="IWX403" s="56"/>
      <c r="IWY403" s="56"/>
      <c r="IWZ403" s="56"/>
      <c r="IXA403" s="56"/>
      <c r="IXB403" s="56"/>
      <c r="IXC403" s="56"/>
      <c r="IXD403" s="56"/>
      <c r="IXE403" s="56"/>
      <c r="IXF403" s="56"/>
      <c r="IXG403" s="56"/>
      <c r="IXH403" s="56"/>
      <c r="IXI403" s="56"/>
      <c r="IXJ403" s="56"/>
      <c r="IXK403" s="56"/>
      <c r="IXL403" s="56"/>
      <c r="IXM403" s="56"/>
      <c r="IXN403" s="56"/>
      <c r="IXO403" s="56"/>
      <c r="IXP403" s="56"/>
      <c r="IXQ403" s="56"/>
      <c r="IXR403" s="56"/>
      <c r="IXS403" s="56"/>
      <c r="IXT403" s="56"/>
      <c r="IXU403" s="56"/>
      <c r="IXV403" s="56"/>
      <c r="IXW403" s="56"/>
      <c r="IXX403" s="56"/>
      <c r="IXY403" s="56"/>
      <c r="IXZ403" s="56"/>
      <c r="IYA403" s="56"/>
      <c r="IYB403" s="56"/>
      <c r="IYC403" s="56"/>
      <c r="IYD403" s="56"/>
      <c r="IYE403" s="56"/>
      <c r="IYF403" s="56"/>
      <c r="IYG403" s="56"/>
      <c r="IYH403" s="56"/>
      <c r="IYI403" s="56"/>
      <c r="IYJ403" s="56"/>
      <c r="IYK403" s="56"/>
      <c r="IYL403" s="56"/>
      <c r="IYM403" s="56"/>
      <c r="IYN403" s="56"/>
      <c r="IYO403" s="56"/>
      <c r="IYP403" s="56"/>
      <c r="IYQ403" s="56"/>
      <c r="IYR403" s="56"/>
      <c r="IYS403" s="56"/>
      <c r="IYT403" s="56"/>
      <c r="IYU403" s="56"/>
      <c r="IYV403" s="56"/>
      <c r="IYW403" s="56"/>
      <c r="IYX403" s="56"/>
      <c r="IYY403" s="56"/>
      <c r="IYZ403" s="56"/>
      <c r="IZA403" s="56"/>
      <c r="IZB403" s="56"/>
      <c r="IZC403" s="56"/>
      <c r="IZD403" s="56"/>
      <c r="IZE403" s="56"/>
      <c r="IZF403" s="56"/>
      <c r="IZG403" s="56"/>
      <c r="IZH403" s="56"/>
      <c r="IZI403" s="56"/>
      <c r="IZJ403" s="56"/>
      <c r="IZK403" s="56"/>
      <c r="IZL403" s="56"/>
      <c r="IZM403" s="56"/>
      <c r="IZN403" s="56"/>
      <c r="IZO403" s="56"/>
      <c r="IZP403" s="56"/>
      <c r="IZQ403" s="56"/>
      <c r="IZR403" s="56"/>
      <c r="IZS403" s="56"/>
      <c r="IZT403" s="56"/>
      <c r="IZU403" s="56"/>
      <c r="IZV403" s="56"/>
      <c r="IZW403" s="56"/>
      <c r="IZX403" s="56"/>
      <c r="IZY403" s="56"/>
      <c r="IZZ403" s="56"/>
      <c r="JAA403" s="56"/>
      <c r="JAB403" s="56"/>
      <c r="JAC403" s="56"/>
      <c r="JAD403" s="56"/>
      <c r="JAE403" s="56"/>
      <c r="JAF403" s="56"/>
      <c r="JAG403" s="56"/>
      <c r="JAH403" s="56"/>
      <c r="JAI403" s="56"/>
      <c r="JAJ403" s="56"/>
      <c r="JAK403" s="56"/>
      <c r="JAL403" s="56"/>
      <c r="JAM403" s="56"/>
      <c r="JAN403" s="56"/>
      <c r="JAO403" s="56"/>
      <c r="JAP403" s="56"/>
      <c r="JAQ403" s="56"/>
      <c r="JAR403" s="56"/>
      <c r="JAS403" s="56"/>
      <c r="JAT403" s="56"/>
      <c r="JAU403" s="56"/>
      <c r="JAV403" s="56"/>
      <c r="JAW403" s="56"/>
      <c r="JAX403" s="56"/>
      <c r="JAY403" s="56"/>
      <c r="JAZ403" s="56"/>
      <c r="JBA403" s="56"/>
      <c r="JBB403" s="56"/>
      <c r="JBC403" s="56"/>
      <c r="JBD403" s="56"/>
      <c r="JBE403" s="56"/>
      <c r="JBF403" s="56"/>
      <c r="JBG403" s="56"/>
      <c r="JBH403" s="56"/>
      <c r="JBI403" s="56"/>
      <c r="JBJ403" s="56"/>
      <c r="JBK403" s="56"/>
      <c r="JBL403" s="56"/>
      <c r="JBM403" s="56"/>
      <c r="JBN403" s="56"/>
      <c r="JBO403" s="56"/>
      <c r="JBP403" s="56"/>
      <c r="JBQ403" s="56"/>
      <c r="JBR403" s="56"/>
      <c r="JBS403" s="56"/>
      <c r="JBT403" s="56"/>
      <c r="JBU403" s="56"/>
      <c r="JBV403" s="56"/>
      <c r="JBW403" s="56"/>
      <c r="JBX403" s="56"/>
      <c r="JBY403" s="56"/>
      <c r="JBZ403" s="56"/>
      <c r="JCA403" s="56"/>
      <c r="JCB403" s="56"/>
      <c r="JCC403" s="56"/>
      <c r="JCD403" s="56"/>
      <c r="JCE403" s="56"/>
      <c r="JCF403" s="56"/>
      <c r="JCG403" s="56"/>
      <c r="JCH403" s="56"/>
      <c r="JCI403" s="56"/>
      <c r="JCJ403" s="56"/>
      <c r="JCK403" s="56"/>
      <c r="JCL403" s="56"/>
      <c r="JCM403" s="56"/>
      <c r="JCN403" s="56"/>
      <c r="JCO403" s="56"/>
      <c r="JCP403" s="56"/>
      <c r="JCQ403" s="56"/>
      <c r="JCR403" s="56"/>
      <c r="JCS403" s="56"/>
      <c r="JCT403" s="56"/>
      <c r="JCU403" s="56"/>
      <c r="JCV403" s="56"/>
      <c r="JCW403" s="56"/>
      <c r="JCX403" s="56"/>
      <c r="JCY403" s="56"/>
      <c r="JCZ403" s="56"/>
      <c r="JDA403" s="56"/>
      <c r="JDB403" s="56"/>
      <c r="JDC403" s="56"/>
      <c r="JDD403" s="56"/>
      <c r="JDE403" s="56"/>
      <c r="JDF403" s="56"/>
      <c r="JDG403" s="56"/>
      <c r="JDH403" s="56"/>
      <c r="JDI403" s="56"/>
      <c r="JDJ403" s="56"/>
      <c r="JDK403" s="56"/>
      <c r="JDL403" s="56"/>
      <c r="JDM403" s="56"/>
      <c r="JDN403" s="56"/>
      <c r="JDO403" s="56"/>
      <c r="JDP403" s="56"/>
      <c r="JDQ403" s="56"/>
      <c r="JDR403" s="56"/>
      <c r="JDS403" s="56"/>
      <c r="JDT403" s="56"/>
      <c r="JDU403" s="56"/>
      <c r="JDV403" s="56"/>
      <c r="JDW403" s="56"/>
      <c r="JDX403" s="56"/>
      <c r="JDY403" s="56"/>
      <c r="JDZ403" s="56"/>
      <c r="JEA403" s="56"/>
      <c r="JEB403" s="56"/>
      <c r="JEC403" s="56"/>
      <c r="JED403" s="56"/>
      <c r="JEE403" s="56"/>
      <c r="JEF403" s="56"/>
      <c r="JEG403" s="56"/>
      <c r="JEH403" s="56"/>
      <c r="JEI403" s="56"/>
      <c r="JEJ403" s="56"/>
      <c r="JEK403" s="56"/>
      <c r="JEL403" s="56"/>
      <c r="JEM403" s="56"/>
      <c r="JEN403" s="56"/>
      <c r="JEO403" s="56"/>
      <c r="JEP403" s="56"/>
      <c r="JEQ403" s="56"/>
      <c r="JER403" s="56"/>
      <c r="JES403" s="56"/>
      <c r="JET403" s="56"/>
      <c r="JEU403" s="56"/>
      <c r="JEV403" s="56"/>
      <c r="JEW403" s="56"/>
      <c r="JEX403" s="56"/>
      <c r="JEY403" s="56"/>
      <c r="JEZ403" s="56"/>
      <c r="JFA403" s="56"/>
      <c r="JFB403" s="56"/>
      <c r="JFC403" s="56"/>
      <c r="JFD403" s="56"/>
      <c r="JFE403" s="56"/>
      <c r="JFF403" s="56"/>
      <c r="JFG403" s="56"/>
      <c r="JFH403" s="56"/>
      <c r="JFI403" s="56"/>
      <c r="JFJ403" s="56"/>
      <c r="JFK403" s="56"/>
      <c r="JFL403" s="56"/>
      <c r="JFM403" s="56"/>
      <c r="JFN403" s="56"/>
      <c r="JFO403" s="56"/>
      <c r="JFP403" s="56"/>
      <c r="JFQ403" s="56"/>
      <c r="JFR403" s="56"/>
      <c r="JFS403" s="56"/>
      <c r="JFT403" s="56"/>
      <c r="JFU403" s="56"/>
      <c r="JFV403" s="56"/>
      <c r="JFW403" s="56"/>
      <c r="JFX403" s="56"/>
      <c r="JFY403" s="56"/>
      <c r="JFZ403" s="56"/>
      <c r="JGA403" s="56"/>
      <c r="JGB403" s="56"/>
      <c r="JGC403" s="56"/>
      <c r="JGD403" s="56"/>
      <c r="JGE403" s="56"/>
      <c r="JGF403" s="56"/>
      <c r="JGG403" s="56"/>
      <c r="JGH403" s="56"/>
      <c r="JGI403" s="56"/>
      <c r="JGJ403" s="56"/>
      <c r="JGK403" s="56"/>
      <c r="JGL403" s="56"/>
      <c r="JGM403" s="56"/>
      <c r="JGN403" s="56"/>
      <c r="JGO403" s="56"/>
      <c r="JGP403" s="56"/>
      <c r="JGQ403" s="56"/>
      <c r="JGR403" s="56"/>
      <c r="JGS403" s="56"/>
      <c r="JGT403" s="56"/>
      <c r="JGU403" s="56"/>
      <c r="JGV403" s="56"/>
      <c r="JGW403" s="56"/>
      <c r="JGX403" s="56"/>
      <c r="JGY403" s="56"/>
      <c r="JGZ403" s="56"/>
      <c r="JHA403" s="56"/>
      <c r="JHB403" s="56"/>
      <c r="JHC403" s="56"/>
      <c r="JHD403" s="56"/>
      <c r="JHE403" s="56"/>
      <c r="JHF403" s="56"/>
      <c r="JHG403" s="56"/>
      <c r="JHH403" s="56"/>
      <c r="JHI403" s="56"/>
      <c r="JHJ403" s="56"/>
      <c r="JHK403" s="56"/>
      <c r="JHL403" s="56"/>
      <c r="JHM403" s="56"/>
      <c r="JHN403" s="56"/>
      <c r="JHO403" s="56"/>
      <c r="JHP403" s="56"/>
      <c r="JHQ403" s="56"/>
      <c r="JHR403" s="56"/>
      <c r="JHS403" s="56"/>
      <c r="JHT403" s="56"/>
      <c r="JHU403" s="56"/>
      <c r="JHV403" s="56"/>
      <c r="JHW403" s="56"/>
      <c r="JHX403" s="56"/>
      <c r="JHY403" s="56"/>
      <c r="JHZ403" s="56"/>
      <c r="JIA403" s="56"/>
      <c r="JIB403" s="56"/>
      <c r="JIC403" s="56"/>
      <c r="JID403" s="56"/>
      <c r="JIE403" s="56"/>
      <c r="JIF403" s="56"/>
      <c r="JIG403" s="56"/>
      <c r="JIH403" s="56"/>
      <c r="JII403" s="56"/>
      <c r="JIJ403" s="56"/>
      <c r="JIK403" s="56"/>
      <c r="JIL403" s="56"/>
      <c r="JIM403" s="56"/>
      <c r="JIN403" s="56"/>
      <c r="JIO403" s="56"/>
      <c r="JIP403" s="56"/>
      <c r="JIQ403" s="56"/>
      <c r="JIR403" s="56"/>
      <c r="JIS403" s="56"/>
      <c r="JIT403" s="56"/>
      <c r="JIU403" s="56"/>
      <c r="JIV403" s="56"/>
      <c r="JIW403" s="56"/>
      <c r="JIX403" s="56"/>
      <c r="JIY403" s="56"/>
      <c r="JIZ403" s="56"/>
      <c r="JJA403" s="56"/>
      <c r="JJB403" s="56"/>
      <c r="JJC403" s="56"/>
      <c r="JJD403" s="56"/>
      <c r="JJE403" s="56"/>
      <c r="JJF403" s="56"/>
      <c r="JJG403" s="56"/>
      <c r="JJH403" s="56"/>
      <c r="JJI403" s="56"/>
      <c r="JJJ403" s="56"/>
      <c r="JJK403" s="56"/>
      <c r="JJL403" s="56"/>
      <c r="JJM403" s="56"/>
      <c r="JJN403" s="56"/>
      <c r="JJO403" s="56"/>
      <c r="JJP403" s="56"/>
      <c r="JJQ403" s="56"/>
      <c r="JJR403" s="56"/>
      <c r="JJS403" s="56"/>
      <c r="JJT403" s="56"/>
      <c r="JJU403" s="56"/>
      <c r="JJV403" s="56"/>
      <c r="JJW403" s="56"/>
      <c r="JJX403" s="56"/>
      <c r="JJY403" s="56"/>
      <c r="JJZ403" s="56"/>
      <c r="JKA403" s="56"/>
      <c r="JKB403" s="56"/>
      <c r="JKC403" s="56"/>
      <c r="JKD403" s="56"/>
      <c r="JKE403" s="56"/>
      <c r="JKF403" s="56"/>
      <c r="JKG403" s="56"/>
      <c r="JKH403" s="56"/>
      <c r="JKI403" s="56"/>
      <c r="JKJ403" s="56"/>
      <c r="JKK403" s="56"/>
      <c r="JKL403" s="56"/>
      <c r="JKM403" s="56"/>
      <c r="JKN403" s="56"/>
      <c r="JKO403" s="56"/>
      <c r="JKP403" s="56"/>
      <c r="JKQ403" s="56"/>
      <c r="JKR403" s="56"/>
      <c r="JKS403" s="56"/>
      <c r="JKT403" s="56"/>
      <c r="JKU403" s="56"/>
      <c r="JKV403" s="56"/>
      <c r="JKW403" s="56"/>
      <c r="JKX403" s="56"/>
      <c r="JKY403" s="56"/>
      <c r="JKZ403" s="56"/>
      <c r="JLA403" s="56"/>
      <c r="JLB403" s="56"/>
      <c r="JLC403" s="56"/>
      <c r="JLD403" s="56"/>
      <c r="JLE403" s="56"/>
      <c r="JLF403" s="56"/>
      <c r="JLG403" s="56"/>
      <c r="JLH403" s="56"/>
      <c r="JLI403" s="56"/>
      <c r="JLJ403" s="56"/>
      <c r="JLK403" s="56"/>
      <c r="JLL403" s="56"/>
      <c r="JLM403" s="56"/>
      <c r="JLN403" s="56"/>
      <c r="JLO403" s="56"/>
      <c r="JLP403" s="56"/>
      <c r="JLQ403" s="56"/>
      <c r="JLR403" s="56"/>
      <c r="JLS403" s="56"/>
      <c r="JLT403" s="56"/>
      <c r="JLU403" s="56"/>
      <c r="JLV403" s="56"/>
      <c r="JLW403" s="56"/>
      <c r="JLX403" s="56"/>
      <c r="JLY403" s="56"/>
      <c r="JLZ403" s="56"/>
      <c r="JMA403" s="56"/>
      <c r="JMB403" s="56"/>
      <c r="JMC403" s="56"/>
      <c r="JMD403" s="56"/>
      <c r="JME403" s="56"/>
      <c r="JMF403" s="56"/>
      <c r="JMG403" s="56"/>
      <c r="JMH403" s="56"/>
      <c r="JMI403" s="56"/>
      <c r="JMJ403" s="56"/>
      <c r="JMK403" s="56"/>
      <c r="JML403" s="56"/>
      <c r="JMM403" s="56"/>
      <c r="JMN403" s="56"/>
      <c r="JMO403" s="56"/>
      <c r="JMP403" s="56"/>
      <c r="JMQ403" s="56"/>
      <c r="JMR403" s="56"/>
      <c r="JMS403" s="56"/>
      <c r="JMT403" s="56"/>
      <c r="JMU403" s="56"/>
      <c r="JMV403" s="56"/>
      <c r="JMW403" s="56"/>
      <c r="JMX403" s="56"/>
      <c r="JMY403" s="56"/>
      <c r="JMZ403" s="56"/>
      <c r="JNA403" s="56"/>
      <c r="JNB403" s="56"/>
      <c r="JNC403" s="56"/>
      <c r="JND403" s="56"/>
      <c r="JNE403" s="56"/>
      <c r="JNF403" s="56"/>
      <c r="JNG403" s="56"/>
      <c r="JNH403" s="56"/>
      <c r="JNI403" s="56"/>
      <c r="JNJ403" s="56"/>
      <c r="JNK403" s="56"/>
      <c r="JNL403" s="56"/>
      <c r="JNM403" s="56"/>
      <c r="JNN403" s="56"/>
      <c r="JNO403" s="56"/>
      <c r="JNP403" s="56"/>
      <c r="JNQ403" s="56"/>
      <c r="JNR403" s="56"/>
      <c r="JNS403" s="56"/>
      <c r="JNT403" s="56"/>
      <c r="JNU403" s="56"/>
      <c r="JNV403" s="56"/>
      <c r="JNW403" s="56"/>
      <c r="JNX403" s="56"/>
      <c r="JNY403" s="56"/>
      <c r="JNZ403" s="56"/>
      <c r="JOA403" s="56"/>
      <c r="JOB403" s="56"/>
      <c r="JOC403" s="56"/>
      <c r="JOD403" s="56"/>
      <c r="JOE403" s="56"/>
      <c r="JOF403" s="56"/>
      <c r="JOG403" s="56"/>
      <c r="JOH403" s="56"/>
      <c r="JOI403" s="56"/>
      <c r="JOJ403" s="56"/>
      <c r="JOK403" s="56"/>
      <c r="JOL403" s="56"/>
      <c r="JOM403" s="56"/>
      <c r="JON403" s="56"/>
      <c r="JOO403" s="56"/>
      <c r="JOP403" s="56"/>
      <c r="JOQ403" s="56"/>
      <c r="JOR403" s="56"/>
      <c r="JOS403" s="56"/>
      <c r="JOT403" s="56"/>
      <c r="JOU403" s="56"/>
      <c r="JOV403" s="56"/>
      <c r="JOW403" s="56"/>
      <c r="JOX403" s="56"/>
      <c r="JOY403" s="56"/>
      <c r="JOZ403" s="56"/>
      <c r="JPA403" s="56"/>
      <c r="JPB403" s="56"/>
      <c r="JPC403" s="56"/>
      <c r="JPD403" s="56"/>
      <c r="JPE403" s="56"/>
      <c r="JPF403" s="56"/>
      <c r="JPG403" s="56"/>
      <c r="JPH403" s="56"/>
      <c r="JPI403" s="56"/>
      <c r="JPJ403" s="56"/>
      <c r="JPK403" s="56"/>
      <c r="JPL403" s="56"/>
      <c r="JPM403" s="56"/>
      <c r="JPN403" s="56"/>
      <c r="JPO403" s="56"/>
      <c r="JPP403" s="56"/>
      <c r="JPQ403" s="56"/>
      <c r="JPR403" s="56"/>
      <c r="JPS403" s="56"/>
      <c r="JPT403" s="56"/>
      <c r="JPU403" s="56"/>
      <c r="JPV403" s="56"/>
      <c r="JPW403" s="56"/>
      <c r="JPX403" s="56"/>
      <c r="JPY403" s="56"/>
      <c r="JPZ403" s="56"/>
      <c r="JQA403" s="56"/>
      <c r="JQB403" s="56"/>
      <c r="JQC403" s="56"/>
      <c r="JQD403" s="56"/>
      <c r="JQE403" s="56"/>
      <c r="JQF403" s="56"/>
      <c r="JQG403" s="56"/>
      <c r="JQH403" s="56"/>
      <c r="JQI403" s="56"/>
      <c r="JQJ403" s="56"/>
      <c r="JQK403" s="56"/>
      <c r="JQL403" s="56"/>
      <c r="JQM403" s="56"/>
      <c r="JQN403" s="56"/>
      <c r="JQO403" s="56"/>
      <c r="JQP403" s="56"/>
      <c r="JQQ403" s="56"/>
      <c r="JQR403" s="56"/>
      <c r="JQS403" s="56"/>
      <c r="JQT403" s="56"/>
      <c r="JQU403" s="56"/>
      <c r="JQV403" s="56"/>
      <c r="JQW403" s="56"/>
      <c r="JQX403" s="56"/>
      <c r="JQY403" s="56"/>
      <c r="JQZ403" s="56"/>
      <c r="JRA403" s="56"/>
      <c r="JRB403" s="56"/>
      <c r="JRC403" s="56"/>
      <c r="JRD403" s="56"/>
      <c r="JRE403" s="56"/>
      <c r="JRF403" s="56"/>
      <c r="JRG403" s="56"/>
      <c r="JRH403" s="56"/>
      <c r="JRI403" s="56"/>
      <c r="JRJ403" s="56"/>
      <c r="JRK403" s="56"/>
      <c r="JRL403" s="56"/>
      <c r="JRM403" s="56"/>
      <c r="JRN403" s="56"/>
      <c r="JRO403" s="56"/>
      <c r="JRP403" s="56"/>
      <c r="JRQ403" s="56"/>
      <c r="JRR403" s="56"/>
      <c r="JRS403" s="56"/>
      <c r="JRT403" s="56"/>
      <c r="JRU403" s="56"/>
      <c r="JRV403" s="56"/>
      <c r="JRW403" s="56"/>
      <c r="JRX403" s="56"/>
      <c r="JRY403" s="56"/>
      <c r="JRZ403" s="56"/>
      <c r="JSA403" s="56"/>
      <c r="JSB403" s="56"/>
      <c r="JSC403" s="56"/>
      <c r="JSD403" s="56"/>
      <c r="JSE403" s="56"/>
      <c r="JSF403" s="56"/>
      <c r="JSG403" s="56"/>
      <c r="JSH403" s="56"/>
      <c r="JSI403" s="56"/>
      <c r="JSJ403" s="56"/>
      <c r="JSK403" s="56"/>
      <c r="JSL403" s="56"/>
      <c r="JSM403" s="56"/>
      <c r="JSN403" s="56"/>
      <c r="JSO403" s="56"/>
      <c r="JSP403" s="56"/>
      <c r="JSQ403" s="56"/>
      <c r="JSR403" s="56"/>
      <c r="JSS403" s="56"/>
      <c r="JST403" s="56"/>
      <c r="JSU403" s="56"/>
      <c r="JSV403" s="56"/>
      <c r="JSW403" s="56"/>
      <c r="JSX403" s="56"/>
      <c r="JSY403" s="56"/>
      <c r="JSZ403" s="56"/>
      <c r="JTA403" s="56"/>
      <c r="JTB403" s="56"/>
      <c r="JTC403" s="56"/>
      <c r="JTD403" s="56"/>
      <c r="JTE403" s="56"/>
      <c r="JTF403" s="56"/>
      <c r="JTG403" s="56"/>
      <c r="JTH403" s="56"/>
      <c r="JTI403" s="56"/>
      <c r="JTJ403" s="56"/>
      <c r="JTK403" s="56"/>
      <c r="JTL403" s="56"/>
      <c r="JTM403" s="56"/>
      <c r="JTN403" s="56"/>
      <c r="JTO403" s="56"/>
      <c r="JTP403" s="56"/>
      <c r="JTQ403" s="56"/>
      <c r="JTR403" s="56"/>
      <c r="JTS403" s="56"/>
      <c r="JTT403" s="56"/>
      <c r="JTU403" s="56"/>
      <c r="JTV403" s="56"/>
      <c r="JTW403" s="56"/>
      <c r="JTX403" s="56"/>
      <c r="JTY403" s="56"/>
      <c r="JTZ403" s="56"/>
      <c r="JUA403" s="56"/>
      <c r="JUB403" s="56"/>
      <c r="JUC403" s="56"/>
      <c r="JUD403" s="56"/>
      <c r="JUE403" s="56"/>
      <c r="JUF403" s="56"/>
      <c r="JUG403" s="56"/>
      <c r="JUH403" s="56"/>
      <c r="JUI403" s="56"/>
      <c r="JUJ403" s="56"/>
      <c r="JUK403" s="56"/>
      <c r="JUL403" s="56"/>
      <c r="JUM403" s="56"/>
      <c r="JUN403" s="56"/>
      <c r="JUO403" s="56"/>
      <c r="JUP403" s="56"/>
      <c r="JUQ403" s="56"/>
      <c r="JUR403" s="56"/>
      <c r="JUS403" s="56"/>
      <c r="JUT403" s="56"/>
      <c r="JUU403" s="56"/>
      <c r="JUV403" s="56"/>
      <c r="JUW403" s="56"/>
      <c r="JUX403" s="56"/>
      <c r="JUY403" s="56"/>
      <c r="JUZ403" s="56"/>
      <c r="JVA403" s="56"/>
      <c r="JVB403" s="56"/>
      <c r="JVC403" s="56"/>
      <c r="JVD403" s="56"/>
      <c r="JVE403" s="56"/>
      <c r="JVF403" s="56"/>
      <c r="JVG403" s="56"/>
      <c r="JVH403" s="56"/>
      <c r="JVI403" s="56"/>
      <c r="JVJ403" s="56"/>
      <c r="JVK403" s="56"/>
      <c r="JVL403" s="56"/>
      <c r="JVM403" s="56"/>
      <c r="JVN403" s="56"/>
      <c r="JVO403" s="56"/>
      <c r="JVP403" s="56"/>
      <c r="JVQ403" s="56"/>
      <c r="JVR403" s="56"/>
      <c r="JVS403" s="56"/>
      <c r="JVT403" s="56"/>
      <c r="JVU403" s="56"/>
      <c r="JVV403" s="56"/>
      <c r="JVW403" s="56"/>
      <c r="JVX403" s="56"/>
      <c r="JVY403" s="56"/>
      <c r="JVZ403" s="56"/>
      <c r="JWA403" s="56"/>
      <c r="JWB403" s="56"/>
      <c r="JWC403" s="56"/>
      <c r="JWD403" s="56"/>
      <c r="JWE403" s="56"/>
      <c r="JWF403" s="56"/>
      <c r="JWG403" s="56"/>
      <c r="JWH403" s="56"/>
      <c r="JWI403" s="56"/>
      <c r="JWJ403" s="56"/>
      <c r="JWK403" s="56"/>
      <c r="JWL403" s="56"/>
      <c r="JWM403" s="56"/>
      <c r="JWN403" s="56"/>
      <c r="JWO403" s="56"/>
      <c r="JWP403" s="56"/>
      <c r="JWQ403" s="56"/>
      <c r="JWR403" s="56"/>
      <c r="JWS403" s="56"/>
      <c r="JWT403" s="56"/>
      <c r="JWU403" s="56"/>
      <c r="JWV403" s="56"/>
      <c r="JWW403" s="56"/>
      <c r="JWX403" s="56"/>
      <c r="JWY403" s="56"/>
      <c r="JWZ403" s="56"/>
      <c r="JXA403" s="56"/>
      <c r="JXB403" s="56"/>
      <c r="JXC403" s="56"/>
      <c r="JXD403" s="56"/>
      <c r="JXE403" s="56"/>
      <c r="JXF403" s="56"/>
      <c r="JXG403" s="56"/>
      <c r="JXH403" s="56"/>
      <c r="JXI403" s="56"/>
      <c r="JXJ403" s="56"/>
      <c r="JXK403" s="56"/>
      <c r="JXL403" s="56"/>
      <c r="JXM403" s="56"/>
      <c r="JXN403" s="56"/>
      <c r="JXO403" s="56"/>
      <c r="JXP403" s="56"/>
      <c r="JXQ403" s="56"/>
      <c r="JXR403" s="56"/>
      <c r="JXS403" s="56"/>
      <c r="JXT403" s="56"/>
      <c r="JXU403" s="56"/>
      <c r="JXV403" s="56"/>
      <c r="JXW403" s="56"/>
      <c r="JXX403" s="56"/>
      <c r="JXY403" s="56"/>
      <c r="JXZ403" s="56"/>
      <c r="JYA403" s="56"/>
      <c r="JYB403" s="56"/>
      <c r="JYC403" s="56"/>
      <c r="JYD403" s="56"/>
      <c r="JYE403" s="56"/>
      <c r="JYF403" s="56"/>
      <c r="JYG403" s="56"/>
      <c r="JYH403" s="56"/>
      <c r="JYI403" s="56"/>
      <c r="JYJ403" s="56"/>
      <c r="JYK403" s="56"/>
      <c r="JYL403" s="56"/>
      <c r="JYM403" s="56"/>
      <c r="JYN403" s="56"/>
      <c r="JYO403" s="56"/>
      <c r="JYP403" s="56"/>
      <c r="JYQ403" s="56"/>
      <c r="JYR403" s="56"/>
      <c r="JYS403" s="56"/>
      <c r="JYT403" s="56"/>
      <c r="JYU403" s="56"/>
      <c r="JYV403" s="56"/>
      <c r="JYW403" s="56"/>
      <c r="JYX403" s="56"/>
      <c r="JYY403" s="56"/>
      <c r="JYZ403" s="56"/>
      <c r="JZA403" s="56"/>
      <c r="JZB403" s="56"/>
      <c r="JZC403" s="56"/>
      <c r="JZD403" s="56"/>
      <c r="JZE403" s="56"/>
      <c r="JZF403" s="56"/>
      <c r="JZG403" s="56"/>
      <c r="JZH403" s="56"/>
      <c r="JZI403" s="56"/>
      <c r="JZJ403" s="56"/>
      <c r="JZK403" s="56"/>
      <c r="JZL403" s="56"/>
      <c r="JZM403" s="56"/>
      <c r="JZN403" s="56"/>
      <c r="JZO403" s="56"/>
      <c r="JZP403" s="56"/>
      <c r="JZQ403" s="56"/>
      <c r="JZR403" s="56"/>
      <c r="JZS403" s="56"/>
      <c r="JZT403" s="56"/>
      <c r="JZU403" s="56"/>
      <c r="JZV403" s="56"/>
      <c r="JZW403" s="56"/>
      <c r="JZX403" s="56"/>
      <c r="JZY403" s="56"/>
      <c r="JZZ403" s="56"/>
      <c r="KAA403" s="56"/>
      <c r="KAB403" s="56"/>
      <c r="KAC403" s="56"/>
      <c r="KAD403" s="56"/>
      <c r="KAE403" s="56"/>
      <c r="KAF403" s="56"/>
      <c r="KAG403" s="56"/>
      <c r="KAH403" s="56"/>
      <c r="KAI403" s="56"/>
      <c r="KAJ403" s="56"/>
      <c r="KAK403" s="56"/>
      <c r="KAL403" s="56"/>
      <c r="KAM403" s="56"/>
      <c r="KAN403" s="56"/>
      <c r="KAO403" s="56"/>
      <c r="KAP403" s="56"/>
      <c r="KAQ403" s="56"/>
      <c r="KAR403" s="56"/>
      <c r="KAS403" s="56"/>
      <c r="KAT403" s="56"/>
      <c r="KAU403" s="56"/>
      <c r="KAV403" s="56"/>
      <c r="KAW403" s="56"/>
      <c r="KAX403" s="56"/>
      <c r="KAY403" s="56"/>
      <c r="KAZ403" s="56"/>
      <c r="KBA403" s="56"/>
      <c r="KBB403" s="56"/>
      <c r="KBC403" s="56"/>
      <c r="KBD403" s="56"/>
      <c r="KBE403" s="56"/>
      <c r="KBF403" s="56"/>
      <c r="KBG403" s="56"/>
      <c r="KBH403" s="56"/>
      <c r="KBI403" s="56"/>
      <c r="KBJ403" s="56"/>
      <c r="KBK403" s="56"/>
      <c r="KBL403" s="56"/>
      <c r="KBM403" s="56"/>
      <c r="KBN403" s="56"/>
      <c r="KBO403" s="56"/>
      <c r="KBP403" s="56"/>
      <c r="KBQ403" s="56"/>
      <c r="KBR403" s="56"/>
      <c r="KBS403" s="56"/>
      <c r="KBT403" s="56"/>
      <c r="KBU403" s="56"/>
      <c r="KBV403" s="56"/>
      <c r="KBW403" s="56"/>
      <c r="KBX403" s="56"/>
      <c r="KBY403" s="56"/>
      <c r="KBZ403" s="56"/>
      <c r="KCA403" s="56"/>
      <c r="KCB403" s="56"/>
      <c r="KCC403" s="56"/>
      <c r="KCD403" s="56"/>
      <c r="KCE403" s="56"/>
      <c r="KCF403" s="56"/>
      <c r="KCG403" s="56"/>
      <c r="KCH403" s="56"/>
      <c r="KCI403" s="56"/>
      <c r="KCJ403" s="56"/>
      <c r="KCK403" s="56"/>
      <c r="KCL403" s="56"/>
      <c r="KCM403" s="56"/>
      <c r="KCN403" s="56"/>
      <c r="KCO403" s="56"/>
      <c r="KCP403" s="56"/>
      <c r="KCQ403" s="56"/>
      <c r="KCR403" s="56"/>
      <c r="KCS403" s="56"/>
      <c r="KCT403" s="56"/>
      <c r="KCU403" s="56"/>
      <c r="KCV403" s="56"/>
      <c r="KCW403" s="56"/>
      <c r="KCX403" s="56"/>
      <c r="KCY403" s="56"/>
      <c r="KCZ403" s="56"/>
      <c r="KDA403" s="56"/>
      <c r="KDB403" s="56"/>
      <c r="KDC403" s="56"/>
      <c r="KDD403" s="56"/>
      <c r="KDE403" s="56"/>
      <c r="KDF403" s="56"/>
      <c r="KDG403" s="56"/>
      <c r="KDH403" s="56"/>
      <c r="KDI403" s="56"/>
      <c r="KDJ403" s="56"/>
      <c r="KDK403" s="56"/>
      <c r="KDL403" s="56"/>
      <c r="KDM403" s="56"/>
      <c r="KDN403" s="56"/>
      <c r="KDO403" s="56"/>
      <c r="KDP403" s="56"/>
      <c r="KDQ403" s="56"/>
      <c r="KDR403" s="56"/>
      <c r="KDS403" s="56"/>
      <c r="KDT403" s="56"/>
      <c r="KDU403" s="56"/>
      <c r="KDV403" s="56"/>
      <c r="KDW403" s="56"/>
      <c r="KDX403" s="56"/>
      <c r="KDY403" s="56"/>
      <c r="KDZ403" s="56"/>
      <c r="KEA403" s="56"/>
      <c r="KEB403" s="56"/>
      <c r="KEC403" s="56"/>
      <c r="KED403" s="56"/>
      <c r="KEE403" s="56"/>
      <c r="KEF403" s="56"/>
      <c r="KEG403" s="56"/>
      <c r="KEH403" s="56"/>
      <c r="KEI403" s="56"/>
      <c r="KEJ403" s="56"/>
      <c r="KEK403" s="56"/>
      <c r="KEL403" s="56"/>
      <c r="KEM403" s="56"/>
      <c r="KEN403" s="56"/>
      <c r="KEO403" s="56"/>
      <c r="KEP403" s="56"/>
      <c r="KEQ403" s="56"/>
      <c r="KER403" s="56"/>
      <c r="KES403" s="56"/>
      <c r="KET403" s="56"/>
      <c r="KEU403" s="56"/>
      <c r="KEV403" s="56"/>
      <c r="KEW403" s="56"/>
      <c r="KEX403" s="56"/>
      <c r="KEY403" s="56"/>
      <c r="KEZ403" s="56"/>
      <c r="KFA403" s="56"/>
      <c r="KFB403" s="56"/>
      <c r="KFC403" s="56"/>
      <c r="KFD403" s="56"/>
      <c r="KFE403" s="56"/>
      <c r="KFF403" s="56"/>
      <c r="KFG403" s="56"/>
      <c r="KFH403" s="56"/>
      <c r="KFI403" s="56"/>
      <c r="KFJ403" s="56"/>
      <c r="KFK403" s="56"/>
      <c r="KFL403" s="56"/>
      <c r="KFM403" s="56"/>
      <c r="KFN403" s="56"/>
      <c r="KFO403" s="56"/>
      <c r="KFP403" s="56"/>
      <c r="KFQ403" s="56"/>
      <c r="KFR403" s="56"/>
      <c r="KFS403" s="56"/>
      <c r="KFT403" s="56"/>
      <c r="KFU403" s="56"/>
      <c r="KFV403" s="56"/>
      <c r="KFW403" s="56"/>
      <c r="KFX403" s="56"/>
      <c r="KFY403" s="56"/>
      <c r="KFZ403" s="56"/>
      <c r="KGA403" s="56"/>
      <c r="KGB403" s="56"/>
      <c r="KGC403" s="56"/>
      <c r="KGD403" s="56"/>
      <c r="KGE403" s="56"/>
      <c r="KGF403" s="56"/>
      <c r="KGG403" s="56"/>
      <c r="KGH403" s="56"/>
      <c r="KGI403" s="56"/>
      <c r="KGJ403" s="56"/>
      <c r="KGK403" s="56"/>
      <c r="KGL403" s="56"/>
      <c r="KGM403" s="56"/>
      <c r="KGN403" s="56"/>
      <c r="KGO403" s="56"/>
      <c r="KGP403" s="56"/>
      <c r="KGQ403" s="56"/>
      <c r="KGR403" s="56"/>
      <c r="KGS403" s="56"/>
      <c r="KGT403" s="56"/>
      <c r="KGU403" s="56"/>
      <c r="KGV403" s="56"/>
      <c r="KGW403" s="56"/>
      <c r="KGX403" s="56"/>
      <c r="KGY403" s="56"/>
      <c r="KGZ403" s="56"/>
      <c r="KHA403" s="56"/>
      <c r="KHB403" s="56"/>
      <c r="KHC403" s="56"/>
      <c r="KHD403" s="56"/>
      <c r="KHE403" s="56"/>
      <c r="KHF403" s="56"/>
      <c r="KHG403" s="56"/>
      <c r="KHH403" s="56"/>
      <c r="KHI403" s="56"/>
      <c r="KHJ403" s="56"/>
      <c r="KHK403" s="56"/>
      <c r="KHL403" s="56"/>
      <c r="KHM403" s="56"/>
      <c r="KHN403" s="56"/>
      <c r="KHO403" s="56"/>
      <c r="KHP403" s="56"/>
      <c r="KHQ403" s="56"/>
      <c r="KHR403" s="56"/>
      <c r="KHS403" s="56"/>
      <c r="KHT403" s="56"/>
      <c r="KHU403" s="56"/>
      <c r="KHV403" s="56"/>
      <c r="KHW403" s="56"/>
      <c r="KHX403" s="56"/>
      <c r="KHY403" s="56"/>
      <c r="KHZ403" s="56"/>
      <c r="KIA403" s="56"/>
      <c r="KIB403" s="56"/>
      <c r="KIC403" s="56"/>
      <c r="KID403" s="56"/>
      <c r="KIE403" s="56"/>
      <c r="KIF403" s="56"/>
      <c r="KIG403" s="56"/>
      <c r="KIH403" s="56"/>
      <c r="KII403" s="56"/>
      <c r="KIJ403" s="56"/>
      <c r="KIK403" s="56"/>
      <c r="KIL403" s="56"/>
      <c r="KIM403" s="56"/>
      <c r="KIN403" s="56"/>
      <c r="KIO403" s="56"/>
      <c r="KIP403" s="56"/>
      <c r="KIQ403" s="56"/>
      <c r="KIR403" s="56"/>
      <c r="KIS403" s="56"/>
      <c r="KIT403" s="56"/>
      <c r="KIU403" s="56"/>
      <c r="KIV403" s="56"/>
      <c r="KIW403" s="56"/>
      <c r="KIX403" s="56"/>
      <c r="KIY403" s="56"/>
      <c r="KIZ403" s="56"/>
      <c r="KJA403" s="56"/>
      <c r="KJB403" s="56"/>
      <c r="KJC403" s="56"/>
      <c r="KJD403" s="56"/>
      <c r="KJE403" s="56"/>
      <c r="KJF403" s="56"/>
      <c r="KJG403" s="56"/>
      <c r="KJH403" s="56"/>
      <c r="KJI403" s="56"/>
      <c r="KJJ403" s="56"/>
      <c r="KJK403" s="56"/>
      <c r="KJL403" s="56"/>
      <c r="KJM403" s="56"/>
      <c r="KJN403" s="56"/>
      <c r="KJO403" s="56"/>
      <c r="KJP403" s="56"/>
      <c r="KJQ403" s="56"/>
      <c r="KJR403" s="56"/>
      <c r="KJS403" s="56"/>
      <c r="KJT403" s="56"/>
      <c r="KJU403" s="56"/>
      <c r="KJV403" s="56"/>
      <c r="KJW403" s="56"/>
      <c r="KJX403" s="56"/>
      <c r="KJY403" s="56"/>
      <c r="KJZ403" s="56"/>
      <c r="KKA403" s="56"/>
      <c r="KKB403" s="56"/>
      <c r="KKC403" s="56"/>
      <c r="KKD403" s="56"/>
      <c r="KKE403" s="56"/>
      <c r="KKF403" s="56"/>
      <c r="KKG403" s="56"/>
      <c r="KKH403" s="56"/>
      <c r="KKI403" s="56"/>
      <c r="KKJ403" s="56"/>
      <c r="KKK403" s="56"/>
      <c r="KKL403" s="56"/>
      <c r="KKM403" s="56"/>
      <c r="KKN403" s="56"/>
      <c r="KKO403" s="56"/>
      <c r="KKP403" s="56"/>
      <c r="KKQ403" s="56"/>
      <c r="KKR403" s="56"/>
      <c r="KKS403" s="56"/>
      <c r="KKT403" s="56"/>
      <c r="KKU403" s="56"/>
      <c r="KKV403" s="56"/>
      <c r="KKW403" s="56"/>
      <c r="KKX403" s="56"/>
      <c r="KKY403" s="56"/>
      <c r="KKZ403" s="56"/>
      <c r="KLA403" s="56"/>
      <c r="KLB403" s="56"/>
      <c r="KLC403" s="56"/>
      <c r="KLD403" s="56"/>
      <c r="KLE403" s="56"/>
      <c r="KLF403" s="56"/>
      <c r="KLG403" s="56"/>
      <c r="KLH403" s="56"/>
      <c r="KLI403" s="56"/>
      <c r="KLJ403" s="56"/>
      <c r="KLK403" s="56"/>
      <c r="KLL403" s="56"/>
      <c r="KLM403" s="56"/>
      <c r="KLN403" s="56"/>
      <c r="KLO403" s="56"/>
      <c r="KLP403" s="56"/>
      <c r="KLQ403" s="56"/>
      <c r="KLR403" s="56"/>
      <c r="KLS403" s="56"/>
      <c r="KLT403" s="56"/>
      <c r="KLU403" s="56"/>
      <c r="KLV403" s="56"/>
      <c r="KLW403" s="56"/>
      <c r="KLX403" s="56"/>
      <c r="KLY403" s="56"/>
      <c r="KLZ403" s="56"/>
      <c r="KMA403" s="56"/>
      <c r="KMB403" s="56"/>
      <c r="KMC403" s="56"/>
      <c r="KMD403" s="56"/>
      <c r="KME403" s="56"/>
      <c r="KMF403" s="56"/>
      <c r="KMG403" s="56"/>
      <c r="KMH403" s="56"/>
      <c r="KMI403" s="56"/>
      <c r="KMJ403" s="56"/>
      <c r="KMK403" s="56"/>
      <c r="KML403" s="56"/>
      <c r="KMM403" s="56"/>
      <c r="KMN403" s="56"/>
      <c r="KMO403" s="56"/>
      <c r="KMP403" s="56"/>
      <c r="KMQ403" s="56"/>
      <c r="KMR403" s="56"/>
      <c r="KMS403" s="56"/>
      <c r="KMT403" s="56"/>
      <c r="KMU403" s="56"/>
      <c r="KMV403" s="56"/>
      <c r="KMW403" s="56"/>
      <c r="KMX403" s="56"/>
      <c r="KMY403" s="56"/>
      <c r="KMZ403" s="56"/>
      <c r="KNA403" s="56"/>
      <c r="KNB403" s="56"/>
      <c r="KNC403" s="56"/>
      <c r="KND403" s="56"/>
      <c r="KNE403" s="56"/>
      <c r="KNF403" s="56"/>
      <c r="KNG403" s="56"/>
      <c r="KNH403" s="56"/>
      <c r="KNI403" s="56"/>
      <c r="KNJ403" s="56"/>
      <c r="KNK403" s="56"/>
      <c r="KNL403" s="56"/>
      <c r="KNM403" s="56"/>
      <c r="KNN403" s="56"/>
      <c r="KNO403" s="56"/>
      <c r="KNP403" s="56"/>
      <c r="KNQ403" s="56"/>
      <c r="KNR403" s="56"/>
      <c r="KNS403" s="56"/>
      <c r="KNT403" s="56"/>
      <c r="KNU403" s="56"/>
      <c r="KNV403" s="56"/>
      <c r="KNW403" s="56"/>
      <c r="KNX403" s="56"/>
      <c r="KNY403" s="56"/>
      <c r="KNZ403" s="56"/>
      <c r="KOA403" s="56"/>
      <c r="KOB403" s="56"/>
      <c r="KOC403" s="56"/>
      <c r="KOD403" s="56"/>
      <c r="KOE403" s="56"/>
      <c r="KOF403" s="56"/>
      <c r="KOG403" s="56"/>
      <c r="KOH403" s="56"/>
      <c r="KOI403" s="56"/>
      <c r="KOJ403" s="56"/>
      <c r="KOK403" s="56"/>
      <c r="KOL403" s="56"/>
      <c r="KOM403" s="56"/>
      <c r="KON403" s="56"/>
      <c r="KOO403" s="56"/>
      <c r="KOP403" s="56"/>
      <c r="KOQ403" s="56"/>
      <c r="KOR403" s="56"/>
      <c r="KOS403" s="56"/>
      <c r="KOT403" s="56"/>
      <c r="KOU403" s="56"/>
      <c r="KOV403" s="56"/>
      <c r="KOW403" s="56"/>
      <c r="KOX403" s="56"/>
      <c r="KOY403" s="56"/>
      <c r="KOZ403" s="56"/>
      <c r="KPA403" s="56"/>
      <c r="KPB403" s="56"/>
      <c r="KPC403" s="56"/>
      <c r="KPD403" s="56"/>
      <c r="KPE403" s="56"/>
      <c r="KPF403" s="56"/>
      <c r="KPG403" s="56"/>
      <c r="KPH403" s="56"/>
      <c r="KPI403" s="56"/>
      <c r="KPJ403" s="56"/>
      <c r="KPK403" s="56"/>
      <c r="KPL403" s="56"/>
      <c r="KPM403" s="56"/>
      <c r="KPN403" s="56"/>
      <c r="KPO403" s="56"/>
      <c r="KPP403" s="56"/>
      <c r="KPQ403" s="56"/>
      <c r="KPR403" s="56"/>
      <c r="KPS403" s="56"/>
      <c r="KPT403" s="56"/>
      <c r="KPU403" s="56"/>
      <c r="KPV403" s="56"/>
      <c r="KPW403" s="56"/>
      <c r="KPX403" s="56"/>
      <c r="KPY403" s="56"/>
      <c r="KPZ403" s="56"/>
      <c r="KQA403" s="56"/>
      <c r="KQB403" s="56"/>
      <c r="KQC403" s="56"/>
      <c r="KQD403" s="56"/>
      <c r="KQE403" s="56"/>
      <c r="KQF403" s="56"/>
      <c r="KQG403" s="56"/>
      <c r="KQH403" s="56"/>
      <c r="KQI403" s="56"/>
      <c r="KQJ403" s="56"/>
      <c r="KQK403" s="56"/>
      <c r="KQL403" s="56"/>
      <c r="KQM403" s="56"/>
      <c r="KQN403" s="56"/>
      <c r="KQO403" s="56"/>
      <c r="KQP403" s="56"/>
      <c r="KQQ403" s="56"/>
      <c r="KQR403" s="56"/>
      <c r="KQS403" s="56"/>
      <c r="KQT403" s="56"/>
      <c r="KQU403" s="56"/>
      <c r="KQV403" s="56"/>
      <c r="KQW403" s="56"/>
      <c r="KQX403" s="56"/>
      <c r="KQY403" s="56"/>
      <c r="KQZ403" s="56"/>
      <c r="KRA403" s="56"/>
      <c r="KRB403" s="56"/>
      <c r="KRC403" s="56"/>
      <c r="KRD403" s="56"/>
      <c r="KRE403" s="56"/>
      <c r="KRF403" s="56"/>
      <c r="KRG403" s="56"/>
      <c r="KRH403" s="56"/>
      <c r="KRI403" s="56"/>
      <c r="KRJ403" s="56"/>
      <c r="KRK403" s="56"/>
      <c r="KRL403" s="56"/>
      <c r="KRM403" s="56"/>
      <c r="KRN403" s="56"/>
      <c r="KRO403" s="56"/>
      <c r="KRP403" s="56"/>
      <c r="KRQ403" s="56"/>
      <c r="KRR403" s="56"/>
      <c r="KRS403" s="56"/>
      <c r="KRT403" s="56"/>
      <c r="KRU403" s="56"/>
      <c r="KRV403" s="56"/>
      <c r="KRW403" s="56"/>
      <c r="KRX403" s="56"/>
      <c r="KRY403" s="56"/>
      <c r="KRZ403" s="56"/>
      <c r="KSA403" s="56"/>
      <c r="KSB403" s="56"/>
      <c r="KSC403" s="56"/>
      <c r="KSD403" s="56"/>
      <c r="KSE403" s="56"/>
      <c r="KSF403" s="56"/>
      <c r="KSG403" s="56"/>
      <c r="KSH403" s="56"/>
      <c r="KSI403" s="56"/>
      <c r="KSJ403" s="56"/>
      <c r="KSK403" s="56"/>
      <c r="KSL403" s="56"/>
      <c r="KSM403" s="56"/>
      <c r="KSN403" s="56"/>
      <c r="KSO403" s="56"/>
      <c r="KSP403" s="56"/>
      <c r="KSQ403" s="56"/>
      <c r="KSR403" s="56"/>
      <c r="KSS403" s="56"/>
      <c r="KST403" s="56"/>
      <c r="KSU403" s="56"/>
      <c r="KSV403" s="56"/>
      <c r="KSW403" s="56"/>
      <c r="KSX403" s="56"/>
      <c r="KSY403" s="56"/>
      <c r="KSZ403" s="56"/>
      <c r="KTA403" s="56"/>
      <c r="KTB403" s="56"/>
      <c r="KTC403" s="56"/>
      <c r="KTD403" s="56"/>
      <c r="KTE403" s="56"/>
      <c r="KTF403" s="56"/>
      <c r="KTG403" s="56"/>
      <c r="KTH403" s="56"/>
      <c r="KTI403" s="56"/>
      <c r="KTJ403" s="56"/>
      <c r="KTK403" s="56"/>
      <c r="KTL403" s="56"/>
      <c r="KTM403" s="56"/>
      <c r="KTN403" s="56"/>
      <c r="KTO403" s="56"/>
      <c r="KTP403" s="56"/>
      <c r="KTQ403" s="56"/>
      <c r="KTR403" s="56"/>
      <c r="KTS403" s="56"/>
      <c r="KTT403" s="56"/>
      <c r="KTU403" s="56"/>
      <c r="KTV403" s="56"/>
      <c r="KTW403" s="56"/>
      <c r="KTX403" s="56"/>
      <c r="KTY403" s="56"/>
      <c r="KTZ403" s="56"/>
      <c r="KUA403" s="56"/>
      <c r="KUB403" s="56"/>
      <c r="KUC403" s="56"/>
      <c r="KUD403" s="56"/>
      <c r="KUE403" s="56"/>
      <c r="KUF403" s="56"/>
      <c r="KUG403" s="56"/>
      <c r="KUH403" s="56"/>
      <c r="KUI403" s="56"/>
      <c r="KUJ403" s="56"/>
      <c r="KUK403" s="56"/>
      <c r="KUL403" s="56"/>
      <c r="KUM403" s="56"/>
      <c r="KUN403" s="56"/>
      <c r="KUO403" s="56"/>
      <c r="KUP403" s="56"/>
      <c r="KUQ403" s="56"/>
      <c r="KUR403" s="56"/>
      <c r="KUS403" s="56"/>
      <c r="KUT403" s="56"/>
      <c r="KUU403" s="56"/>
      <c r="KUV403" s="56"/>
      <c r="KUW403" s="56"/>
      <c r="KUX403" s="56"/>
      <c r="KUY403" s="56"/>
      <c r="KUZ403" s="56"/>
      <c r="KVA403" s="56"/>
      <c r="KVB403" s="56"/>
      <c r="KVC403" s="56"/>
      <c r="KVD403" s="56"/>
      <c r="KVE403" s="56"/>
      <c r="KVF403" s="56"/>
      <c r="KVG403" s="56"/>
      <c r="KVH403" s="56"/>
      <c r="KVI403" s="56"/>
      <c r="KVJ403" s="56"/>
      <c r="KVK403" s="56"/>
      <c r="KVL403" s="56"/>
      <c r="KVM403" s="56"/>
      <c r="KVN403" s="56"/>
      <c r="KVO403" s="56"/>
      <c r="KVP403" s="56"/>
      <c r="KVQ403" s="56"/>
      <c r="KVR403" s="56"/>
      <c r="KVS403" s="56"/>
      <c r="KVT403" s="56"/>
      <c r="KVU403" s="56"/>
      <c r="KVV403" s="56"/>
      <c r="KVW403" s="56"/>
      <c r="KVX403" s="56"/>
      <c r="KVY403" s="56"/>
      <c r="KVZ403" s="56"/>
      <c r="KWA403" s="56"/>
      <c r="KWB403" s="56"/>
      <c r="KWC403" s="56"/>
      <c r="KWD403" s="56"/>
      <c r="KWE403" s="56"/>
      <c r="KWF403" s="56"/>
      <c r="KWG403" s="56"/>
      <c r="KWH403" s="56"/>
      <c r="KWI403" s="56"/>
      <c r="KWJ403" s="56"/>
      <c r="KWK403" s="56"/>
      <c r="KWL403" s="56"/>
      <c r="KWM403" s="56"/>
      <c r="KWN403" s="56"/>
      <c r="KWO403" s="56"/>
      <c r="KWP403" s="56"/>
      <c r="KWQ403" s="56"/>
      <c r="KWR403" s="56"/>
      <c r="KWS403" s="56"/>
      <c r="KWT403" s="56"/>
      <c r="KWU403" s="56"/>
      <c r="KWV403" s="56"/>
      <c r="KWW403" s="56"/>
      <c r="KWX403" s="56"/>
      <c r="KWY403" s="56"/>
      <c r="KWZ403" s="56"/>
      <c r="KXA403" s="56"/>
      <c r="KXB403" s="56"/>
      <c r="KXC403" s="56"/>
      <c r="KXD403" s="56"/>
      <c r="KXE403" s="56"/>
      <c r="KXF403" s="56"/>
      <c r="KXG403" s="56"/>
      <c r="KXH403" s="56"/>
      <c r="KXI403" s="56"/>
      <c r="KXJ403" s="56"/>
      <c r="KXK403" s="56"/>
      <c r="KXL403" s="56"/>
      <c r="KXM403" s="56"/>
      <c r="KXN403" s="56"/>
      <c r="KXO403" s="56"/>
      <c r="KXP403" s="56"/>
      <c r="KXQ403" s="56"/>
      <c r="KXR403" s="56"/>
      <c r="KXS403" s="56"/>
      <c r="KXT403" s="56"/>
      <c r="KXU403" s="56"/>
      <c r="KXV403" s="56"/>
      <c r="KXW403" s="56"/>
      <c r="KXX403" s="56"/>
      <c r="KXY403" s="56"/>
      <c r="KXZ403" s="56"/>
      <c r="KYA403" s="56"/>
      <c r="KYB403" s="56"/>
      <c r="KYC403" s="56"/>
      <c r="KYD403" s="56"/>
      <c r="KYE403" s="56"/>
      <c r="KYF403" s="56"/>
      <c r="KYG403" s="56"/>
      <c r="KYH403" s="56"/>
      <c r="KYI403" s="56"/>
      <c r="KYJ403" s="56"/>
      <c r="KYK403" s="56"/>
      <c r="KYL403" s="56"/>
      <c r="KYM403" s="56"/>
      <c r="KYN403" s="56"/>
      <c r="KYO403" s="56"/>
      <c r="KYP403" s="56"/>
      <c r="KYQ403" s="56"/>
      <c r="KYR403" s="56"/>
      <c r="KYS403" s="56"/>
      <c r="KYT403" s="56"/>
      <c r="KYU403" s="56"/>
      <c r="KYV403" s="56"/>
      <c r="KYW403" s="56"/>
      <c r="KYX403" s="56"/>
      <c r="KYY403" s="56"/>
      <c r="KYZ403" s="56"/>
      <c r="KZA403" s="56"/>
      <c r="KZB403" s="56"/>
      <c r="KZC403" s="56"/>
      <c r="KZD403" s="56"/>
      <c r="KZE403" s="56"/>
      <c r="KZF403" s="56"/>
      <c r="KZG403" s="56"/>
      <c r="KZH403" s="56"/>
      <c r="KZI403" s="56"/>
      <c r="KZJ403" s="56"/>
      <c r="KZK403" s="56"/>
      <c r="KZL403" s="56"/>
      <c r="KZM403" s="56"/>
      <c r="KZN403" s="56"/>
      <c r="KZO403" s="56"/>
      <c r="KZP403" s="56"/>
      <c r="KZQ403" s="56"/>
      <c r="KZR403" s="56"/>
      <c r="KZS403" s="56"/>
      <c r="KZT403" s="56"/>
      <c r="KZU403" s="56"/>
      <c r="KZV403" s="56"/>
      <c r="KZW403" s="56"/>
      <c r="KZX403" s="56"/>
      <c r="KZY403" s="56"/>
      <c r="KZZ403" s="56"/>
      <c r="LAA403" s="56"/>
      <c r="LAB403" s="56"/>
      <c r="LAC403" s="56"/>
      <c r="LAD403" s="56"/>
      <c r="LAE403" s="56"/>
      <c r="LAF403" s="56"/>
      <c r="LAG403" s="56"/>
      <c r="LAH403" s="56"/>
      <c r="LAI403" s="56"/>
      <c r="LAJ403" s="56"/>
      <c r="LAK403" s="56"/>
      <c r="LAL403" s="56"/>
      <c r="LAM403" s="56"/>
      <c r="LAN403" s="56"/>
      <c r="LAO403" s="56"/>
      <c r="LAP403" s="56"/>
      <c r="LAQ403" s="56"/>
      <c r="LAR403" s="56"/>
      <c r="LAS403" s="56"/>
      <c r="LAT403" s="56"/>
      <c r="LAU403" s="56"/>
      <c r="LAV403" s="56"/>
      <c r="LAW403" s="56"/>
      <c r="LAX403" s="56"/>
      <c r="LAY403" s="56"/>
      <c r="LAZ403" s="56"/>
      <c r="LBA403" s="56"/>
      <c r="LBB403" s="56"/>
      <c r="LBC403" s="56"/>
      <c r="LBD403" s="56"/>
      <c r="LBE403" s="56"/>
      <c r="LBF403" s="56"/>
      <c r="LBG403" s="56"/>
      <c r="LBH403" s="56"/>
      <c r="LBI403" s="56"/>
      <c r="LBJ403" s="56"/>
      <c r="LBK403" s="56"/>
      <c r="LBL403" s="56"/>
      <c r="LBM403" s="56"/>
      <c r="LBN403" s="56"/>
      <c r="LBO403" s="56"/>
      <c r="LBP403" s="56"/>
      <c r="LBQ403" s="56"/>
      <c r="LBR403" s="56"/>
      <c r="LBS403" s="56"/>
      <c r="LBT403" s="56"/>
      <c r="LBU403" s="56"/>
      <c r="LBV403" s="56"/>
      <c r="LBW403" s="56"/>
      <c r="LBX403" s="56"/>
      <c r="LBY403" s="56"/>
      <c r="LBZ403" s="56"/>
      <c r="LCA403" s="56"/>
      <c r="LCB403" s="56"/>
      <c r="LCC403" s="56"/>
      <c r="LCD403" s="56"/>
      <c r="LCE403" s="56"/>
      <c r="LCF403" s="56"/>
      <c r="LCG403" s="56"/>
      <c r="LCH403" s="56"/>
      <c r="LCI403" s="56"/>
      <c r="LCJ403" s="56"/>
      <c r="LCK403" s="56"/>
      <c r="LCL403" s="56"/>
      <c r="LCM403" s="56"/>
      <c r="LCN403" s="56"/>
      <c r="LCO403" s="56"/>
      <c r="LCP403" s="56"/>
      <c r="LCQ403" s="56"/>
      <c r="LCR403" s="56"/>
      <c r="LCS403" s="56"/>
      <c r="LCT403" s="56"/>
      <c r="LCU403" s="56"/>
      <c r="LCV403" s="56"/>
      <c r="LCW403" s="56"/>
      <c r="LCX403" s="56"/>
      <c r="LCY403" s="56"/>
      <c r="LCZ403" s="56"/>
      <c r="LDA403" s="56"/>
      <c r="LDB403" s="56"/>
      <c r="LDC403" s="56"/>
      <c r="LDD403" s="56"/>
      <c r="LDE403" s="56"/>
      <c r="LDF403" s="56"/>
      <c r="LDG403" s="56"/>
      <c r="LDH403" s="56"/>
      <c r="LDI403" s="56"/>
      <c r="LDJ403" s="56"/>
      <c r="LDK403" s="56"/>
      <c r="LDL403" s="56"/>
      <c r="LDM403" s="56"/>
      <c r="LDN403" s="56"/>
      <c r="LDO403" s="56"/>
      <c r="LDP403" s="56"/>
      <c r="LDQ403" s="56"/>
      <c r="LDR403" s="56"/>
      <c r="LDS403" s="56"/>
      <c r="LDT403" s="56"/>
      <c r="LDU403" s="56"/>
      <c r="LDV403" s="56"/>
      <c r="LDW403" s="56"/>
      <c r="LDX403" s="56"/>
      <c r="LDY403" s="56"/>
      <c r="LDZ403" s="56"/>
      <c r="LEA403" s="56"/>
      <c r="LEB403" s="56"/>
      <c r="LEC403" s="56"/>
      <c r="LED403" s="56"/>
      <c r="LEE403" s="56"/>
      <c r="LEF403" s="56"/>
      <c r="LEG403" s="56"/>
      <c r="LEH403" s="56"/>
      <c r="LEI403" s="56"/>
      <c r="LEJ403" s="56"/>
      <c r="LEK403" s="56"/>
      <c r="LEL403" s="56"/>
      <c r="LEM403" s="56"/>
      <c r="LEN403" s="56"/>
      <c r="LEO403" s="56"/>
      <c r="LEP403" s="56"/>
      <c r="LEQ403" s="56"/>
      <c r="LER403" s="56"/>
      <c r="LES403" s="56"/>
      <c r="LET403" s="56"/>
      <c r="LEU403" s="56"/>
      <c r="LEV403" s="56"/>
      <c r="LEW403" s="56"/>
      <c r="LEX403" s="56"/>
      <c r="LEY403" s="56"/>
      <c r="LEZ403" s="56"/>
      <c r="LFA403" s="56"/>
      <c r="LFB403" s="56"/>
      <c r="LFC403" s="56"/>
      <c r="LFD403" s="56"/>
      <c r="LFE403" s="56"/>
      <c r="LFF403" s="56"/>
      <c r="LFG403" s="56"/>
      <c r="LFH403" s="56"/>
      <c r="LFI403" s="56"/>
      <c r="LFJ403" s="56"/>
      <c r="LFK403" s="56"/>
      <c r="LFL403" s="56"/>
      <c r="LFM403" s="56"/>
      <c r="LFN403" s="56"/>
      <c r="LFO403" s="56"/>
      <c r="LFP403" s="56"/>
      <c r="LFQ403" s="56"/>
      <c r="LFR403" s="56"/>
      <c r="LFS403" s="56"/>
      <c r="LFT403" s="56"/>
      <c r="LFU403" s="56"/>
      <c r="LFV403" s="56"/>
      <c r="LFW403" s="56"/>
      <c r="LFX403" s="56"/>
      <c r="LFY403" s="56"/>
      <c r="LFZ403" s="56"/>
      <c r="LGA403" s="56"/>
      <c r="LGB403" s="56"/>
      <c r="LGC403" s="56"/>
      <c r="LGD403" s="56"/>
      <c r="LGE403" s="56"/>
      <c r="LGF403" s="56"/>
      <c r="LGG403" s="56"/>
      <c r="LGH403" s="56"/>
      <c r="LGI403" s="56"/>
      <c r="LGJ403" s="56"/>
      <c r="LGK403" s="56"/>
      <c r="LGL403" s="56"/>
      <c r="LGM403" s="56"/>
      <c r="LGN403" s="56"/>
      <c r="LGO403" s="56"/>
      <c r="LGP403" s="56"/>
      <c r="LGQ403" s="56"/>
      <c r="LGR403" s="56"/>
      <c r="LGS403" s="56"/>
      <c r="LGT403" s="56"/>
      <c r="LGU403" s="56"/>
      <c r="LGV403" s="56"/>
      <c r="LGW403" s="56"/>
      <c r="LGX403" s="56"/>
      <c r="LGY403" s="56"/>
      <c r="LGZ403" s="56"/>
      <c r="LHA403" s="56"/>
      <c r="LHB403" s="56"/>
      <c r="LHC403" s="56"/>
      <c r="LHD403" s="56"/>
      <c r="LHE403" s="56"/>
      <c r="LHF403" s="56"/>
      <c r="LHG403" s="56"/>
      <c r="LHH403" s="56"/>
      <c r="LHI403" s="56"/>
      <c r="LHJ403" s="56"/>
      <c r="LHK403" s="56"/>
      <c r="LHL403" s="56"/>
      <c r="LHM403" s="56"/>
      <c r="LHN403" s="56"/>
      <c r="LHO403" s="56"/>
      <c r="LHP403" s="56"/>
      <c r="LHQ403" s="56"/>
      <c r="LHR403" s="56"/>
      <c r="LHS403" s="56"/>
      <c r="LHT403" s="56"/>
      <c r="LHU403" s="56"/>
      <c r="LHV403" s="56"/>
      <c r="LHW403" s="56"/>
      <c r="LHX403" s="56"/>
      <c r="LHY403" s="56"/>
      <c r="LHZ403" s="56"/>
      <c r="LIA403" s="56"/>
      <c r="LIB403" s="56"/>
      <c r="LIC403" s="56"/>
      <c r="LID403" s="56"/>
      <c r="LIE403" s="56"/>
      <c r="LIF403" s="56"/>
      <c r="LIG403" s="56"/>
      <c r="LIH403" s="56"/>
      <c r="LII403" s="56"/>
      <c r="LIJ403" s="56"/>
      <c r="LIK403" s="56"/>
      <c r="LIL403" s="56"/>
      <c r="LIM403" s="56"/>
      <c r="LIN403" s="56"/>
      <c r="LIO403" s="56"/>
      <c r="LIP403" s="56"/>
      <c r="LIQ403" s="56"/>
      <c r="LIR403" s="56"/>
      <c r="LIS403" s="56"/>
      <c r="LIT403" s="56"/>
      <c r="LIU403" s="56"/>
      <c r="LIV403" s="56"/>
      <c r="LIW403" s="56"/>
      <c r="LIX403" s="56"/>
      <c r="LIY403" s="56"/>
      <c r="LIZ403" s="56"/>
      <c r="LJA403" s="56"/>
      <c r="LJB403" s="56"/>
      <c r="LJC403" s="56"/>
      <c r="LJD403" s="56"/>
      <c r="LJE403" s="56"/>
      <c r="LJF403" s="56"/>
      <c r="LJG403" s="56"/>
      <c r="LJH403" s="56"/>
      <c r="LJI403" s="56"/>
      <c r="LJJ403" s="56"/>
      <c r="LJK403" s="56"/>
      <c r="LJL403" s="56"/>
      <c r="LJM403" s="56"/>
      <c r="LJN403" s="56"/>
      <c r="LJO403" s="56"/>
      <c r="LJP403" s="56"/>
      <c r="LJQ403" s="56"/>
      <c r="LJR403" s="56"/>
      <c r="LJS403" s="56"/>
      <c r="LJT403" s="56"/>
      <c r="LJU403" s="56"/>
      <c r="LJV403" s="56"/>
      <c r="LJW403" s="56"/>
      <c r="LJX403" s="56"/>
      <c r="LJY403" s="56"/>
      <c r="LJZ403" s="56"/>
      <c r="LKA403" s="56"/>
      <c r="LKB403" s="56"/>
      <c r="LKC403" s="56"/>
      <c r="LKD403" s="56"/>
      <c r="LKE403" s="56"/>
      <c r="LKF403" s="56"/>
      <c r="LKG403" s="56"/>
      <c r="LKH403" s="56"/>
      <c r="LKI403" s="56"/>
      <c r="LKJ403" s="56"/>
      <c r="LKK403" s="56"/>
      <c r="LKL403" s="56"/>
      <c r="LKM403" s="56"/>
      <c r="LKN403" s="56"/>
      <c r="LKO403" s="56"/>
      <c r="LKP403" s="56"/>
      <c r="LKQ403" s="56"/>
      <c r="LKR403" s="56"/>
      <c r="LKS403" s="56"/>
      <c r="LKT403" s="56"/>
      <c r="LKU403" s="56"/>
      <c r="LKV403" s="56"/>
      <c r="LKW403" s="56"/>
      <c r="LKX403" s="56"/>
      <c r="LKY403" s="56"/>
      <c r="LKZ403" s="56"/>
      <c r="LLA403" s="56"/>
      <c r="LLB403" s="56"/>
      <c r="LLC403" s="56"/>
      <c r="LLD403" s="56"/>
      <c r="LLE403" s="56"/>
      <c r="LLF403" s="56"/>
      <c r="LLG403" s="56"/>
      <c r="LLH403" s="56"/>
      <c r="LLI403" s="56"/>
      <c r="LLJ403" s="56"/>
      <c r="LLK403" s="56"/>
      <c r="LLL403" s="56"/>
      <c r="LLM403" s="56"/>
      <c r="LLN403" s="56"/>
      <c r="LLO403" s="56"/>
      <c r="LLP403" s="56"/>
      <c r="LLQ403" s="56"/>
      <c r="LLR403" s="56"/>
      <c r="LLS403" s="56"/>
      <c r="LLT403" s="56"/>
      <c r="LLU403" s="56"/>
      <c r="LLV403" s="56"/>
      <c r="LLW403" s="56"/>
      <c r="LLX403" s="56"/>
      <c r="LLY403" s="56"/>
      <c r="LLZ403" s="56"/>
      <c r="LMA403" s="56"/>
      <c r="LMB403" s="56"/>
      <c r="LMC403" s="56"/>
      <c r="LMD403" s="56"/>
      <c r="LME403" s="56"/>
      <c r="LMF403" s="56"/>
      <c r="LMG403" s="56"/>
      <c r="LMH403" s="56"/>
      <c r="LMI403" s="56"/>
      <c r="LMJ403" s="56"/>
      <c r="LMK403" s="56"/>
      <c r="LML403" s="56"/>
      <c r="LMM403" s="56"/>
      <c r="LMN403" s="56"/>
      <c r="LMO403" s="56"/>
      <c r="LMP403" s="56"/>
      <c r="LMQ403" s="56"/>
      <c r="LMR403" s="56"/>
      <c r="LMS403" s="56"/>
      <c r="LMT403" s="56"/>
      <c r="LMU403" s="56"/>
      <c r="LMV403" s="56"/>
      <c r="LMW403" s="56"/>
      <c r="LMX403" s="56"/>
      <c r="LMY403" s="56"/>
      <c r="LMZ403" s="56"/>
      <c r="LNA403" s="56"/>
      <c r="LNB403" s="56"/>
      <c r="LNC403" s="56"/>
      <c r="LND403" s="56"/>
      <c r="LNE403" s="56"/>
      <c r="LNF403" s="56"/>
      <c r="LNG403" s="56"/>
      <c r="LNH403" s="56"/>
      <c r="LNI403" s="56"/>
      <c r="LNJ403" s="56"/>
      <c r="LNK403" s="56"/>
      <c r="LNL403" s="56"/>
      <c r="LNM403" s="56"/>
      <c r="LNN403" s="56"/>
      <c r="LNO403" s="56"/>
      <c r="LNP403" s="56"/>
      <c r="LNQ403" s="56"/>
      <c r="LNR403" s="56"/>
      <c r="LNS403" s="56"/>
      <c r="LNT403" s="56"/>
      <c r="LNU403" s="56"/>
      <c r="LNV403" s="56"/>
      <c r="LNW403" s="56"/>
      <c r="LNX403" s="56"/>
      <c r="LNY403" s="56"/>
      <c r="LNZ403" s="56"/>
      <c r="LOA403" s="56"/>
      <c r="LOB403" s="56"/>
      <c r="LOC403" s="56"/>
      <c r="LOD403" s="56"/>
      <c r="LOE403" s="56"/>
      <c r="LOF403" s="56"/>
      <c r="LOG403" s="56"/>
      <c r="LOH403" s="56"/>
      <c r="LOI403" s="56"/>
      <c r="LOJ403" s="56"/>
      <c r="LOK403" s="56"/>
      <c r="LOL403" s="56"/>
      <c r="LOM403" s="56"/>
      <c r="LON403" s="56"/>
      <c r="LOO403" s="56"/>
      <c r="LOP403" s="56"/>
      <c r="LOQ403" s="56"/>
      <c r="LOR403" s="56"/>
      <c r="LOS403" s="56"/>
      <c r="LOT403" s="56"/>
      <c r="LOU403" s="56"/>
      <c r="LOV403" s="56"/>
      <c r="LOW403" s="56"/>
      <c r="LOX403" s="56"/>
      <c r="LOY403" s="56"/>
      <c r="LOZ403" s="56"/>
      <c r="LPA403" s="56"/>
      <c r="LPB403" s="56"/>
      <c r="LPC403" s="56"/>
      <c r="LPD403" s="56"/>
      <c r="LPE403" s="56"/>
      <c r="LPF403" s="56"/>
      <c r="LPG403" s="56"/>
      <c r="LPH403" s="56"/>
      <c r="LPI403" s="56"/>
      <c r="LPJ403" s="56"/>
      <c r="LPK403" s="56"/>
      <c r="LPL403" s="56"/>
      <c r="LPM403" s="56"/>
      <c r="LPN403" s="56"/>
      <c r="LPO403" s="56"/>
      <c r="LPP403" s="56"/>
      <c r="LPQ403" s="56"/>
      <c r="LPR403" s="56"/>
      <c r="LPS403" s="56"/>
      <c r="LPT403" s="56"/>
      <c r="LPU403" s="56"/>
      <c r="LPV403" s="56"/>
      <c r="LPW403" s="56"/>
      <c r="LPX403" s="56"/>
      <c r="LPY403" s="56"/>
      <c r="LPZ403" s="56"/>
      <c r="LQA403" s="56"/>
      <c r="LQB403" s="56"/>
      <c r="LQC403" s="56"/>
      <c r="LQD403" s="56"/>
      <c r="LQE403" s="56"/>
      <c r="LQF403" s="56"/>
      <c r="LQG403" s="56"/>
      <c r="LQH403" s="56"/>
      <c r="LQI403" s="56"/>
      <c r="LQJ403" s="56"/>
      <c r="LQK403" s="56"/>
      <c r="LQL403" s="56"/>
      <c r="LQM403" s="56"/>
      <c r="LQN403" s="56"/>
      <c r="LQO403" s="56"/>
      <c r="LQP403" s="56"/>
      <c r="LQQ403" s="56"/>
      <c r="LQR403" s="56"/>
      <c r="LQS403" s="56"/>
      <c r="LQT403" s="56"/>
      <c r="LQU403" s="56"/>
      <c r="LQV403" s="56"/>
      <c r="LQW403" s="56"/>
      <c r="LQX403" s="56"/>
      <c r="LQY403" s="56"/>
      <c r="LQZ403" s="56"/>
      <c r="LRA403" s="56"/>
      <c r="LRB403" s="56"/>
      <c r="LRC403" s="56"/>
      <c r="LRD403" s="56"/>
      <c r="LRE403" s="56"/>
      <c r="LRF403" s="56"/>
      <c r="LRG403" s="56"/>
      <c r="LRH403" s="56"/>
      <c r="LRI403" s="56"/>
      <c r="LRJ403" s="56"/>
      <c r="LRK403" s="56"/>
      <c r="LRL403" s="56"/>
      <c r="LRM403" s="56"/>
      <c r="LRN403" s="56"/>
      <c r="LRO403" s="56"/>
      <c r="LRP403" s="56"/>
      <c r="LRQ403" s="56"/>
      <c r="LRR403" s="56"/>
      <c r="LRS403" s="56"/>
      <c r="LRT403" s="56"/>
      <c r="LRU403" s="56"/>
      <c r="LRV403" s="56"/>
      <c r="LRW403" s="56"/>
      <c r="LRX403" s="56"/>
      <c r="LRY403" s="56"/>
      <c r="LRZ403" s="56"/>
      <c r="LSA403" s="56"/>
      <c r="LSB403" s="56"/>
      <c r="LSC403" s="56"/>
      <c r="LSD403" s="56"/>
      <c r="LSE403" s="56"/>
      <c r="LSF403" s="56"/>
      <c r="LSG403" s="56"/>
      <c r="LSH403" s="56"/>
      <c r="LSI403" s="56"/>
      <c r="LSJ403" s="56"/>
      <c r="LSK403" s="56"/>
      <c r="LSL403" s="56"/>
      <c r="LSM403" s="56"/>
      <c r="LSN403" s="56"/>
      <c r="LSO403" s="56"/>
      <c r="LSP403" s="56"/>
      <c r="LSQ403" s="56"/>
      <c r="LSR403" s="56"/>
      <c r="LSS403" s="56"/>
      <c r="LST403" s="56"/>
      <c r="LSU403" s="56"/>
      <c r="LSV403" s="56"/>
      <c r="LSW403" s="56"/>
      <c r="LSX403" s="56"/>
      <c r="LSY403" s="56"/>
      <c r="LSZ403" s="56"/>
      <c r="LTA403" s="56"/>
      <c r="LTB403" s="56"/>
      <c r="LTC403" s="56"/>
      <c r="LTD403" s="56"/>
      <c r="LTE403" s="56"/>
      <c r="LTF403" s="56"/>
      <c r="LTG403" s="56"/>
      <c r="LTH403" s="56"/>
      <c r="LTI403" s="56"/>
      <c r="LTJ403" s="56"/>
      <c r="LTK403" s="56"/>
      <c r="LTL403" s="56"/>
      <c r="LTM403" s="56"/>
      <c r="LTN403" s="56"/>
      <c r="LTO403" s="56"/>
      <c r="LTP403" s="56"/>
      <c r="LTQ403" s="56"/>
      <c r="LTR403" s="56"/>
      <c r="LTS403" s="56"/>
      <c r="LTT403" s="56"/>
      <c r="LTU403" s="56"/>
      <c r="LTV403" s="56"/>
      <c r="LTW403" s="56"/>
      <c r="LTX403" s="56"/>
      <c r="LTY403" s="56"/>
      <c r="LTZ403" s="56"/>
      <c r="LUA403" s="56"/>
      <c r="LUB403" s="56"/>
      <c r="LUC403" s="56"/>
      <c r="LUD403" s="56"/>
      <c r="LUE403" s="56"/>
      <c r="LUF403" s="56"/>
      <c r="LUG403" s="56"/>
      <c r="LUH403" s="56"/>
      <c r="LUI403" s="56"/>
      <c r="LUJ403" s="56"/>
      <c r="LUK403" s="56"/>
      <c r="LUL403" s="56"/>
      <c r="LUM403" s="56"/>
      <c r="LUN403" s="56"/>
      <c r="LUO403" s="56"/>
      <c r="LUP403" s="56"/>
      <c r="LUQ403" s="56"/>
      <c r="LUR403" s="56"/>
      <c r="LUS403" s="56"/>
      <c r="LUT403" s="56"/>
      <c r="LUU403" s="56"/>
      <c r="LUV403" s="56"/>
      <c r="LUW403" s="56"/>
      <c r="LUX403" s="56"/>
      <c r="LUY403" s="56"/>
      <c r="LUZ403" s="56"/>
      <c r="LVA403" s="56"/>
      <c r="LVB403" s="56"/>
      <c r="LVC403" s="56"/>
      <c r="LVD403" s="56"/>
      <c r="LVE403" s="56"/>
      <c r="LVF403" s="56"/>
      <c r="LVG403" s="56"/>
      <c r="LVH403" s="56"/>
      <c r="LVI403" s="56"/>
      <c r="LVJ403" s="56"/>
      <c r="LVK403" s="56"/>
      <c r="LVL403" s="56"/>
      <c r="LVM403" s="56"/>
      <c r="LVN403" s="56"/>
      <c r="LVO403" s="56"/>
      <c r="LVP403" s="56"/>
      <c r="LVQ403" s="56"/>
      <c r="LVR403" s="56"/>
      <c r="LVS403" s="56"/>
      <c r="LVT403" s="56"/>
      <c r="LVU403" s="56"/>
      <c r="LVV403" s="56"/>
      <c r="LVW403" s="56"/>
      <c r="LVX403" s="56"/>
      <c r="LVY403" s="56"/>
      <c r="LVZ403" s="56"/>
      <c r="LWA403" s="56"/>
      <c r="LWB403" s="56"/>
      <c r="LWC403" s="56"/>
      <c r="LWD403" s="56"/>
      <c r="LWE403" s="56"/>
      <c r="LWF403" s="56"/>
      <c r="LWG403" s="56"/>
      <c r="LWH403" s="56"/>
      <c r="LWI403" s="56"/>
      <c r="LWJ403" s="56"/>
      <c r="LWK403" s="56"/>
      <c r="LWL403" s="56"/>
      <c r="LWM403" s="56"/>
      <c r="LWN403" s="56"/>
      <c r="LWO403" s="56"/>
      <c r="LWP403" s="56"/>
      <c r="LWQ403" s="56"/>
      <c r="LWR403" s="56"/>
      <c r="LWS403" s="56"/>
      <c r="LWT403" s="56"/>
      <c r="LWU403" s="56"/>
      <c r="LWV403" s="56"/>
      <c r="LWW403" s="56"/>
      <c r="LWX403" s="56"/>
      <c r="LWY403" s="56"/>
      <c r="LWZ403" s="56"/>
      <c r="LXA403" s="56"/>
      <c r="LXB403" s="56"/>
      <c r="LXC403" s="56"/>
      <c r="LXD403" s="56"/>
      <c r="LXE403" s="56"/>
      <c r="LXF403" s="56"/>
      <c r="LXG403" s="56"/>
      <c r="LXH403" s="56"/>
      <c r="LXI403" s="56"/>
      <c r="LXJ403" s="56"/>
      <c r="LXK403" s="56"/>
      <c r="LXL403" s="56"/>
      <c r="LXM403" s="56"/>
      <c r="LXN403" s="56"/>
      <c r="LXO403" s="56"/>
      <c r="LXP403" s="56"/>
      <c r="LXQ403" s="56"/>
      <c r="LXR403" s="56"/>
      <c r="LXS403" s="56"/>
      <c r="LXT403" s="56"/>
      <c r="LXU403" s="56"/>
      <c r="LXV403" s="56"/>
      <c r="LXW403" s="56"/>
      <c r="LXX403" s="56"/>
      <c r="LXY403" s="56"/>
      <c r="LXZ403" s="56"/>
      <c r="LYA403" s="56"/>
      <c r="LYB403" s="56"/>
      <c r="LYC403" s="56"/>
      <c r="LYD403" s="56"/>
      <c r="LYE403" s="56"/>
      <c r="LYF403" s="56"/>
      <c r="LYG403" s="56"/>
      <c r="LYH403" s="56"/>
      <c r="LYI403" s="56"/>
      <c r="LYJ403" s="56"/>
      <c r="LYK403" s="56"/>
      <c r="LYL403" s="56"/>
      <c r="LYM403" s="56"/>
      <c r="LYN403" s="56"/>
      <c r="LYO403" s="56"/>
      <c r="LYP403" s="56"/>
      <c r="LYQ403" s="56"/>
      <c r="LYR403" s="56"/>
      <c r="LYS403" s="56"/>
      <c r="LYT403" s="56"/>
      <c r="LYU403" s="56"/>
      <c r="LYV403" s="56"/>
      <c r="LYW403" s="56"/>
      <c r="LYX403" s="56"/>
      <c r="LYY403" s="56"/>
      <c r="LYZ403" s="56"/>
      <c r="LZA403" s="56"/>
      <c r="LZB403" s="56"/>
      <c r="LZC403" s="56"/>
      <c r="LZD403" s="56"/>
      <c r="LZE403" s="56"/>
      <c r="LZF403" s="56"/>
      <c r="LZG403" s="56"/>
      <c r="LZH403" s="56"/>
      <c r="LZI403" s="56"/>
      <c r="LZJ403" s="56"/>
      <c r="LZK403" s="56"/>
      <c r="LZL403" s="56"/>
      <c r="LZM403" s="56"/>
      <c r="LZN403" s="56"/>
      <c r="LZO403" s="56"/>
      <c r="LZP403" s="56"/>
      <c r="LZQ403" s="56"/>
      <c r="LZR403" s="56"/>
      <c r="LZS403" s="56"/>
      <c r="LZT403" s="56"/>
      <c r="LZU403" s="56"/>
      <c r="LZV403" s="56"/>
      <c r="LZW403" s="56"/>
      <c r="LZX403" s="56"/>
      <c r="LZY403" s="56"/>
      <c r="LZZ403" s="56"/>
      <c r="MAA403" s="56"/>
      <c r="MAB403" s="56"/>
      <c r="MAC403" s="56"/>
      <c r="MAD403" s="56"/>
      <c r="MAE403" s="56"/>
      <c r="MAF403" s="56"/>
      <c r="MAG403" s="56"/>
      <c r="MAH403" s="56"/>
      <c r="MAI403" s="56"/>
      <c r="MAJ403" s="56"/>
      <c r="MAK403" s="56"/>
      <c r="MAL403" s="56"/>
      <c r="MAM403" s="56"/>
      <c r="MAN403" s="56"/>
      <c r="MAO403" s="56"/>
      <c r="MAP403" s="56"/>
      <c r="MAQ403" s="56"/>
      <c r="MAR403" s="56"/>
      <c r="MAS403" s="56"/>
      <c r="MAT403" s="56"/>
      <c r="MAU403" s="56"/>
      <c r="MAV403" s="56"/>
      <c r="MAW403" s="56"/>
      <c r="MAX403" s="56"/>
      <c r="MAY403" s="56"/>
      <c r="MAZ403" s="56"/>
      <c r="MBA403" s="56"/>
      <c r="MBB403" s="56"/>
      <c r="MBC403" s="56"/>
      <c r="MBD403" s="56"/>
      <c r="MBE403" s="56"/>
      <c r="MBF403" s="56"/>
      <c r="MBG403" s="56"/>
      <c r="MBH403" s="56"/>
      <c r="MBI403" s="56"/>
      <c r="MBJ403" s="56"/>
      <c r="MBK403" s="56"/>
      <c r="MBL403" s="56"/>
      <c r="MBM403" s="56"/>
      <c r="MBN403" s="56"/>
      <c r="MBO403" s="56"/>
      <c r="MBP403" s="56"/>
      <c r="MBQ403" s="56"/>
      <c r="MBR403" s="56"/>
      <c r="MBS403" s="56"/>
      <c r="MBT403" s="56"/>
      <c r="MBU403" s="56"/>
      <c r="MBV403" s="56"/>
      <c r="MBW403" s="56"/>
      <c r="MBX403" s="56"/>
      <c r="MBY403" s="56"/>
      <c r="MBZ403" s="56"/>
      <c r="MCA403" s="56"/>
      <c r="MCB403" s="56"/>
      <c r="MCC403" s="56"/>
      <c r="MCD403" s="56"/>
      <c r="MCE403" s="56"/>
      <c r="MCF403" s="56"/>
      <c r="MCG403" s="56"/>
      <c r="MCH403" s="56"/>
      <c r="MCI403" s="56"/>
      <c r="MCJ403" s="56"/>
      <c r="MCK403" s="56"/>
      <c r="MCL403" s="56"/>
      <c r="MCM403" s="56"/>
      <c r="MCN403" s="56"/>
      <c r="MCO403" s="56"/>
      <c r="MCP403" s="56"/>
      <c r="MCQ403" s="56"/>
      <c r="MCR403" s="56"/>
      <c r="MCS403" s="56"/>
      <c r="MCT403" s="56"/>
      <c r="MCU403" s="56"/>
      <c r="MCV403" s="56"/>
      <c r="MCW403" s="56"/>
      <c r="MCX403" s="56"/>
      <c r="MCY403" s="56"/>
      <c r="MCZ403" s="56"/>
      <c r="MDA403" s="56"/>
      <c r="MDB403" s="56"/>
      <c r="MDC403" s="56"/>
      <c r="MDD403" s="56"/>
      <c r="MDE403" s="56"/>
      <c r="MDF403" s="56"/>
      <c r="MDG403" s="56"/>
      <c r="MDH403" s="56"/>
      <c r="MDI403" s="56"/>
      <c r="MDJ403" s="56"/>
      <c r="MDK403" s="56"/>
      <c r="MDL403" s="56"/>
      <c r="MDM403" s="56"/>
      <c r="MDN403" s="56"/>
      <c r="MDO403" s="56"/>
      <c r="MDP403" s="56"/>
      <c r="MDQ403" s="56"/>
      <c r="MDR403" s="56"/>
      <c r="MDS403" s="56"/>
      <c r="MDT403" s="56"/>
      <c r="MDU403" s="56"/>
      <c r="MDV403" s="56"/>
      <c r="MDW403" s="56"/>
      <c r="MDX403" s="56"/>
      <c r="MDY403" s="56"/>
      <c r="MDZ403" s="56"/>
      <c r="MEA403" s="56"/>
      <c r="MEB403" s="56"/>
      <c r="MEC403" s="56"/>
      <c r="MED403" s="56"/>
      <c r="MEE403" s="56"/>
      <c r="MEF403" s="56"/>
      <c r="MEG403" s="56"/>
      <c r="MEH403" s="56"/>
      <c r="MEI403" s="56"/>
      <c r="MEJ403" s="56"/>
      <c r="MEK403" s="56"/>
      <c r="MEL403" s="56"/>
      <c r="MEM403" s="56"/>
      <c r="MEN403" s="56"/>
      <c r="MEO403" s="56"/>
      <c r="MEP403" s="56"/>
      <c r="MEQ403" s="56"/>
      <c r="MER403" s="56"/>
      <c r="MES403" s="56"/>
      <c r="MET403" s="56"/>
      <c r="MEU403" s="56"/>
      <c r="MEV403" s="56"/>
      <c r="MEW403" s="56"/>
      <c r="MEX403" s="56"/>
      <c r="MEY403" s="56"/>
      <c r="MEZ403" s="56"/>
      <c r="MFA403" s="56"/>
      <c r="MFB403" s="56"/>
      <c r="MFC403" s="56"/>
      <c r="MFD403" s="56"/>
      <c r="MFE403" s="56"/>
      <c r="MFF403" s="56"/>
      <c r="MFG403" s="56"/>
      <c r="MFH403" s="56"/>
      <c r="MFI403" s="56"/>
      <c r="MFJ403" s="56"/>
      <c r="MFK403" s="56"/>
      <c r="MFL403" s="56"/>
      <c r="MFM403" s="56"/>
      <c r="MFN403" s="56"/>
      <c r="MFO403" s="56"/>
      <c r="MFP403" s="56"/>
      <c r="MFQ403" s="56"/>
      <c r="MFR403" s="56"/>
      <c r="MFS403" s="56"/>
      <c r="MFT403" s="56"/>
      <c r="MFU403" s="56"/>
      <c r="MFV403" s="56"/>
      <c r="MFW403" s="56"/>
      <c r="MFX403" s="56"/>
      <c r="MFY403" s="56"/>
      <c r="MFZ403" s="56"/>
      <c r="MGA403" s="56"/>
      <c r="MGB403" s="56"/>
      <c r="MGC403" s="56"/>
      <c r="MGD403" s="56"/>
      <c r="MGE403" s="56"/>
      <c r="MGF403" s="56"/>
      <c r="MGG403" s="56"/>
      <c r="MGH403" s="56"/>
      <c r="MGI403" s="56"/>
      <c r="MGJ403" s="56"/>
      <c r="MGK403" s="56"/>
      <c r="MGL403" s="56"/>
      <c r="MGM403" s="56"/>
      <c r="MGN403" s="56"/>
      <c r="MGO403" s="56"/>
      <c r="MGP403" s="56"/>
      <c r="MGQ403" s="56"/>
      <c r="MGR403" s="56"/>
      <c r="MGS403" s="56"/>
      <c r="MGT403" s="56"/>
      <c r="MGU403" s="56"/>
      <c r="MGV403" s="56"/>
      <c r="MGW403" s="56"/>
      <c r="MGX403" s="56"/>
      <c r="MGY403" s="56"/>
      <c r="MGZ403" s="56"/>
      <c r="MHA403" s="56"/>
      <c r="MHB403" s="56"/>
      <c r="MHC403" s="56"/>
      <c r="MHD403" s="56"/>
      <c r="MHE403" s="56"/>
      <c r="MHF403" s="56"/>
      <c r="MHG403" s="56"/>
      <c r="MHH403" s="56"/>
      <c r="MHI403" s="56"/>
      <c r="MHJ403" s="56"/>
      <c r="MHK403" s="56"/>
      <c r="MHL403" s="56"/>
      <c r="MHM403" s="56"/>
      <c r="MHN403" s="56"/>
      <c r="MHO403" s="56"/>
      <c r="MHP403" s="56"/>
      <c r="MHQ403" s="56"/>
      <c r="MHR403" s="56"/>
      <c r="MHS403" s="56"/>
      <c r="MHT403" s="56"/>
      <c r="MHU403" s="56"/>
      <c r="MHV403" s="56"/>
      <c r="MHW403" s="56"/>
      <c r="MHX403" s="56"/>
      <c r="MHY403" s="56"/>
      <c r="MHZ403" s="56"/>
      <c r="MIA403" s="56"/>
      <c r="MIB403" s="56"/>
      <c r="MIC403" s="56"/>
      <c r="MID403" s="56"/>
      <c r="MIE403" s="56"/>
      <c r="MIF403" s="56"/>
      <c r="MIG403" s="56"/>
      <c r="MIH403" s="56"/>
      <c r="MII403" s="56"/>
      <c r="MIJ403" s="56"/>
      <c r="MIK403" s="56"/>
      <c r="MIL403" s="56"/>
      <c r="MIM403" s="56"/>
      <c r="MIN403" s="56"/>
      <c r="MIO403" s="56"/>
      <c r="MIP403" s="56"/>
      <c r="MIQ403" s="56"/>
      <c r="MIR403" s="56"/>
      <c r="MIS403" s="56"/>
      <c r="MIT403" s="56"/>
      <c r="MIU403" s="56"/>
      <c r="MIV403" s="56"/>
      <c r="MIW403" s="56"/>
      <c r="MIX403" s="56"/>
      <c r="MIY403" s="56"/>
      <c r="MIZ403" s="56"/>
      <c r="MJA403" s="56"/>
      <c r="MJB403" s="56"/>
      <c r="MJC403" s="56"/>
      <c r="MJD403" s="56"/>
      <c r="MJE403" s="56"/>
      <c r="MJF403" s="56"/>
      <c r="MJG403" s="56"/>
      <c r="MJH403" s="56"/>
      <c r="MJI403" s="56"/>
      <c r="MJJ403" s="56"/>
      <c r="MJK403" s="56"/>
      <c r="MJL403" s="56"/>
      <c r="MJM403" s="56"/>
      <c r="MJN403" s="56"/>
      <c r="MJO403" s="56"/>
      <c r="MJP403" s="56"/>
      <c r="MJQ403" s="56"/>
      <c r="MJR403" s="56"/>
      <c r="MJS403" s="56"/>
      <c r="MJT403" s="56"/>
      <c r="MJU403" s="56"/>
      <c r="MJV403" s="56"/>
      <c r="MJW403" s="56"/>
      <c r="MJX403" s="56"/>
      <c r="MJY403" s="56"/>
      <c r="MJZ403" s="56"/>
      <c r="MKA403" s="56"/>
      <c r="MKB403" s="56"/>
      <c r="MKC403" s="56"/>
      <c r="MKD403" s="56"/>
      <c r="MKE403" s="56"/>
      <c r="MKF403" s="56"/>
      <c r="MKG403" s="56"/>
      <c r="MKH403" s="56"/>
      <c r="MKI403" s="56"/>
      <c r="MKJ403" s="56"/>
      <c r="MKK403" s="56"/>
      <c r="MKL403" s="56"/>
      <c r="MKM403" s="56"/>
      <c r="MKN403" s="56"/>
      <c r="MKO403" s="56"/>
      <c r="MKP403" s="56"/>
      <c r="MKQ403" s="56"/>
      <c r="MKR403" s="56"/>
      <c r="MKS403" s="56"/>
      <c r="MKT403" s="56"/>
      <c r="MKU403" s="56"/>
      <c r="MKV403" s="56"/>
      <c r="MKW403" s="56"/>
      <c r="MKX403" s="56"/>
      <c r="MKY403" s="56"/>
      <c r="MKZ403" s="56"/>
      <c r="MLA403" s="56"/>
      <c r="MLB403" s="56"/>
      <c r="MLC403" s="56"/>
      <c r="MLD403" s="56"/>
      <c r="MLE403" s="56"/>
      <c r="MLF403" s="56"/>
      <c r="MLG403" s="56"/>
      <c r="MLH403" s="56"/>
      <c r="MLI403" s="56"/>
      <c r="MLJ403" s="56"/>
      <c r="MLK403" s="56"/>
      <c r="MLL403" s="56"/>
      <c r="MLM403" s="56"/>
      <c r="MLN403" s="56"/>
      <c r="MLO403" s="56"/>
      <c r="MLP403" s="56"/>
      <c r="MLQ403" s="56"/>
      <c r="MLR403" s="56"/>
      <c r="MLS403" s="56"/>
      <c r="MLT403" s="56"/>
      <c r="MLU403" s="56"/>
      <c r="MLV403" s="56"/>
      <c r="MLW403" s="56"/>
      <c r="MLX403" s="56"/>
      <c r="MLY403" s="56"/>
      <c r="MLZ403" s="56"/>
      <c r="MMA403" s="56"/>
      <c r="MMB403" s="56"/>
      <c r="MMC403" s="56"/>
      <c r="MMD403" s="56"/>
      <c r="MME403" s="56"/>
      <c r="MMF403" s="56"/>
      <c r="MMG403" s="56"/>
      <c r="MMH403" s="56"/>
      <c r="MMI403" s="56"/>
      <c r="MMJ403" s="56"/>
      <c r="MMK403" s="56"/>
      <c r="MML403" s="56"/>
      <c r="MMM403" s="56"/>
      <c r="MMN403" s="56"/>
      <c r="MMO403" s="56"/>
      <c r="MMP403" s="56"/>
      <c r="MMQ403" s="56"/>
      <c r="MMR403" s="56"/>
      <c r="MMS403" s="56"/>
      <c r="MMT403" s="56"/>
      <c r="MMU403" s="56"/>
      <c r="MMV403" s="56"/>
      <c r="MMW403" s="56"/>
      <c r="MMX403" s="56"/>
      <c r="MMY403" s="56"/>
      <c r="MMZ403" s="56"/>
      <c r="MNA403" s="56"/>
      <c r="MNB403" s="56"/>
      <c r="MNC403" s="56"/>
      <c r="MND403" s="56"/>
      <c r="MNE403" s="56"/>
      <c r="MNF403" s="56"/>
      <c r="MNG403" s="56"/>
      <c r="MNH403" s="56"/>
      <c r="MNI403" s="56"/>
      <c r="MNJ403" s="56"/>
      <c r="MNK403" s="56"/>
      <c r="MNL403" s="56"/>
      <c r="MNM403" s="56"/>
      <c r="MNN403" s="56"/>
      <c r="MNO403" s="56"/>
      <c r="MNP403" s="56"/>
      <c r="MNQ403" s="56"/>
      <c r="MNR403" s="56"/>
      <c r="MNS403" s="56"/>
      <c r="MNT403" s="56"/>
      <c r="MNU403" s="56"/>
      <c r="MNV403" s="56"/>
      <c r="MNW403" s="56"/>
      <c r="MNX403" s="56"/>
      <c r="MNY403" s="56"/>
      <c r="MNZ403" s="56"/>
      <c r="MOA403" s="56"/>
      <c r="MOB403" s="56"/>
      <c r="MOC403" s="56"/>
      <c r="MOD403" s="56"/>
      <c r="MOE403" s="56"/>
      <c r="MOF403" s="56"/>
      <c r="MOG403" s="56"/>
      <c r="MOH403" s="56"/>
      <c r="MOI403" s="56"/>
      <c r="MOJ403" s="56"/>
      <c r="MOK403" s="56"/>
      <c r="MOL403" s="56"/>
      <c r="MOM403" s="56"/>
      <c r="MON403" s="56"/>
      <c r="MOO403" s="56"/>
      <c r="MOP403" s="56"/>
      <c r="MOQ403" s="56"/>
      <c r="MOR403" s="56"/>
      <c r="MOS403" s="56"/>
      <c r="MOT403" s="56"/>
      <c r="MOU403" s="56"/>
      <c r="MOV403" s="56"/>
      <c r="MOW403" s="56"/>
      <c r="MOX403" s="56"/>
      <c r="MOY403" s="56"/>
      <c r="MOZ403" s="56"/>
      <c r="MPA403" s="56"/>
      <c r="MPB403" s="56"/>
      <c r="MPC403" s="56"/>
      <c r="MPD403" s="56"/>
      <c r="MPE403" s="56"/>
      <c r="MPF403" s="56"/>
      <c r="MPG403" s="56"/>
      <c r="MPH403" s="56"/>
      <c r="MPI403" s="56"/>
      <c r="MPJ403" s="56"/>
      <c r="MPK403" s="56"/>
      <c r="MPL403" s="56"/>
      <c r="MPM403" s="56"/>
      <c r="MPN403" s="56"/>
      <c r="MPO403" s="56"/>
      <c r="MPP403" s="56"/>
      <c r="MPQ403" s="56"/>
      <c r="MPR403" s="56"/>
      <c r="MPS403" s="56"/>
      <c r="MPT403" s="56"/>
      <c r="MPU403" s="56"/>
      <c r="MPV403" s="56"/>
      <c r="MPW403" s="56"/>
      <c r="MPX403" s="56"/>
      <c r="MPY403" s="56"/>
      <c r="MPZ403" s="56"/>
      <c r="MQA403" s="56"/>
      <c r="MQB403" s="56"/>
      <c r="MQC403" s="56"/>
      <c r="MQD403" s="56"/>
      <c r="MQE403" s="56"/>
      <c r="MQF403" s="56"/>
      <c r="MQG403" s="56"/>
      <c r="MQH403" s="56"/>
      <c r="MQI403" s="56"/>
      <c r="MQJ403" s="56"/>
      <c r="MQK403" s="56"/>
      <c r="MQL403" s="56"/>
      <c r="MQM403" s="56"/>
      <c r="MQN403" s="56"/>
      <c r="MQO403" s="56"/>
      <c r="MQP403" s="56"/>
      <c r="MQQ403" s="56"/>
      <c r="MQR403" s="56"/>
      <c r="MQS403" s="56"/>
      <c r="MQT403" s="56"/>
      <c r="MQU403" s="56"/>
      <c r="MQV403" s="56"/>
      <c r="MQW403" s="56"/>
      <c r="MQX403" s="56"/>
      <c r="MQY403" s="56"/>
      <c r="MQZ403" s="56"/>
      <c r="MRA403" s="56"/>
      <c r="MRB403" s="56"/>
      <c r="MRC403" s="56"/>
      <c r="MRD403" s="56"/>
      <c r="MRE403" s="56"/>
      <c r="MRF403" s="56"/>
      <c r="MRG403" s="56"/>
      <c r="MRH403" s="56"/>
      <c r="MRI403" s="56"/>
      <c r="MRJ403" s="56"/>
      <c r="MRK403" s="56"/>
      <c r="MRL403" s="56"/>
      <c r="MRM403" s="56"/>
      <c r="MRN403" s="56"/>
      <c r="MRO403" s="56"/>
      <c r="MRP403" s="56"/>
      <c r="MRQ403" s="56"/>
      <c r="MRR403" s="56"/>
      <c r="MRS403" s="56"/>
      <c r="MRT403" s="56"/>
      <c r="MRU403" s="56"/>
      <c r="MRV403" s="56"/>
      <c r="MRW403" s="56"/>
      <c r="MRX403" s="56"/>
      <c r="MRY403" s="56"/>
      <c r="MRZ403" s="56"/>
      <c r="MSA403" s="56"/>
      <c r="MSB403" s="56"/>
      <c r="MSC403" s="56"/>
      <c r="MSD403" s="56"/>
      <c r="MSE403" s="56"/>
      <c r="MSF403" s="56"/>
      <c r="MSG403" s="56"/>
      <c r="MSH403" s="56"/>
      <c r="MSI403" s="56"/>
      <c r="MSJ403" s="56"/>
      <c r="MSK403" s="56"/>
      <c r="MSL403" s="56"/>
      <c r="MSM403" s="56"/>
      <c r="MSN403" s="56"/>
      <c r="MSO403" s="56"/>
      <c r="MSP403" s="56"/>
      <c r="MSQ403" s="56"/>
      <c r="MSR403" s="56"/>
      <c r="MSS403" s="56"/>
      <c r="MST403" s="56"/>
      <c r="MSU403" s="56"/>
      <c r="MSV403" s="56"/>
      <c r="MSW403" s="56"/>
      <c r="MSX403" s="56"/>
      <c r="MSY403" s="56"/>
      <c r="MSZ403" s="56"/>
      <c r="MTA403" s="56"/>
      <c r="MTB403" s="56"/>
      <c r="MTC403" s="56"/>
      <c r="MTD403" s="56"/>
      <c r="MTE403" s="56"/>
      <c r="MTF403" s="56"/>
      <c r="MTG403" s="56"/>
      <c r="MTH403" s="56"/>
      <c r="MTI403" s="56"/>
      <c r="MTJ403" s="56"/>
      <c r="MTK403" s="56"/>
      <c r="MTL403" s="56"/>
      <c r="MTM403" s="56"/>
      <c r="MTN403" s="56"/>
      <c r="MTO403" s="56"/>
      <c r="MTP403" s="56"/>
      <c r="MTQ403" s="56"/>
      <c r="MTR403" s="56"/>
      <c r="MTS403" s="56"/>
      <c r="MTT403" s="56"/>
      <c r="MTU403" s="56"/>
      <c r="MTV403" s="56"/>
      <c r="MTW403" s="56"/>
      <c r="MTX403" s="56"/>
      <c r="MTY403" s="56"/>
      <c r="MTZ403" s="56"/>
      <c r="MUA403" s="56"/>
      <c r="MUB403" s="56"/>
      <c r="MUC403" s="56"/>
      <c r="MUD403" s="56"/>
      <c r="MUE403" s="56"/>
      <c r="MUF403" s="56"/>
      <c r="MUG403" s="56"/>
      <c r="MUH403" s="56"/>
      <c r="MUI403" s="56"/>
      <c r="MUJ403" s="56"/>
      <c r="MUK403" s="56"/>
      <c r="MUL403" s="56"/>
      <c r="MUM403" s="56"/>
      <c r="MUN403" s="56"/>
      <c r="MUO403" s="56"/>
      <c r="MUP403" s="56"/>
      <c r="MUQ403" s="56"/>
      <c r="MUR403" s="56"/>
      <c r="MUS403" s="56"/>
      <c r="MUT403" s="56"/>
      <c r="MUU403" s="56"/>
      <c r="MUV403" s="56"/>
      <c r="MUW403" s="56"/>
      <c r="MUX403" s="56"/>
      <c r="MUY403" s="56"/>
      <c r="MUZ403" s="56"/>
      <c r="MVA403" s="56"/>
      <c r="MVB403" s="56"/>
      <c r="MVC403" s="56"/>
      <c r="MVD403" s="56"/>
      <c r="MVE403" s="56"/>
      <c r="MVF403" s="56"/>
      <c r="MVG403" s="56"/>
      <c r="MVH403" s="56"/>
      <c r="MVI403" s="56"/>
      <c r="MVJ403" s="56"/>
      <c r="MVK403" s="56"/>
      <c r="MVL403" s="56"/>
      <c r="MVM403" s="56"/>
      <c r="MVN403" s="56"/>
      <c r="MVO403" s="56"/>
      <c r="MVP403" s="56"/>
      <c r="MVQ403" s="56"/>
      <c r="MVR403" s="56"/>
      <c r="MVS403" s="56"/>
      <c r="MVT403" s="56"/>
      <c r="MVU403" s="56"/>
      <c r="MVV403" s="56"/>
      <c r="MVW403" s="56"/>
      <c r="MVX403" s="56"/>
      <c r="MVY403" s="56"/>
      <c r="MVZ403" s="56"/>
      <c r="MWA403" s="56"/>
      <c r="MWB403" s="56"/>
      <c r="MWC403" s="56"/>
      <c r="MWD403" s="56"/>
      <c r="MWE403" s="56"/>
      <c r="MWF403" s="56"/>
      <c r="MWG403" s="56"/>
      <c r="MWH403" s="56"/>
      <c r="MWI403" s="56"/>
      <c r="MWJ403" s="56"/>
      <c r="MWK403" s="56"/>
      <c r="MWL403" s="56"/>
      <c r="MWM403" s="56"/>
      <c r="MWN403" s="56"/>
      <c r="MWO403" s="56"/>
      <c r="MWP403" s="56"/>
      <c r="MWQ403" s="56"/>
      <c r="MWR403" s="56"/>
      <c r="MWS403" s="56"/>
      <c r="MWT403" s="56"/>
      <c r="MWU403" s="56"/>
      <c r="MWV403" s="56"/>
      <c r="MWW403" s="56"/>
      <c r="MWX403" s="56"/>
      <c r="MWY403" s="56"/>
      <c r="MWZ403" s="56"/>
      <c r="MXA403" s="56"/>
      <c r="MXB403" s="56"/>
      <c r="MXC403" s="56"/>
      <c r="MXD403" s="56"/>
      <c r="MXE403" s="56"/>
      <c r="MXF403" s="56"/>
      <c r="MXG403" s="56"/>
      <c r="MXH403" s="56"/>
      <c r="MXI403" s="56"/>
      <c r="MXJ403" s="56"/>
      <c r="MXK403" s="56"/>
      <c r="MXL403" s="56"/>
      <c r="MXM403" s="56"/>
      <c r="MXN403" s="56"/>
      <c r="MXO403" s="56"/>
      <c r="MXP403" s="56"/>
      <c r="MXQ403" s="56"/>
      <c r="MXR403" s="56"/>
      <c r="MXS403" s="56"/>
      <c r="MXT403" s="56"/>
      <c r="MXU403" s="56"/>
      <c r="MXV403" s="56"/>
      <c r="MXW403" s="56"/>
      <c r="MXX403" s="56"/>
      <c r="MXY403" s="56"/>
      <c r="MXZ403" s="56"/>
      <c r="MYA403" s="56"/>
      <c r="MYB403" s="56"/>
      <c r="MYC403" s="56"/>
      <c r="MYD403" s="56"/>
      <c r="MYE403" s="56"/>
      <c r="MYF403" s="56"/>
      <c r="MYG403" s="56"/>
      <c r="MYH403" s="56"/>
      <c r="MYI403" s="56"/>
      <c r="MYJ403" s="56"/>
      <c r="MYK403" s="56"/>
      <c r="MYL403" s="56"/>
      <c r="MYM403" s="56"/>
      <c r="MYN403" s="56"/>
      <c r="MYO403" s="56"/>
      <c r="MYP403" s="56"/>
      <c r="MYQ403" s="56"/>
      <c r="MYR403" s="56"/>
      <c r="MYS403" s="56"/>
      <c r="MYT403" s="56"/>
      <c r="MYU403" s="56"/>
      <c r="MYV403" s="56"/>
      <c r="MYW403" s="56"/>
      <c r="MYX403" s="56"/>
      <c r="MYY403" s="56"/>
      <c r="MYZ403" s="56"/>
      <c r="MZA403" s="56"/>
      <c r="MZB403" s="56"/>
      <c r="MZC403" s="56"/>
      <c r="MZD403" s="56"/>
      <c r="MZE403" s="56"/>
      <c r="MZF403" s="56"/>
      <c r="MZG403" s="56"/>
      <c r="MZH403" s="56"/>
      <c r="MZI403" s="56"/>
      <c r="MZJ403" s="56"/>
      <c r="MZK403" s="56"/>
      <c r="MZL403" s="56"/>
      <c r="MZM403" s="56"/>
      <c r="MZN403" s="56"/>
      <c r="MZO403" s="56"/>
      <c r="MZP403" s="56"/>
      <c r="MZQ403" s="56"/>
      <c r="MZR403" s="56"/>
      <c r="MZS403" s="56"/>
      <c r="MZT403" s="56"/>
      <c r="MZU403" s="56"/>
      <c r="MZV403" s="56"/>
      <c r="MZW403" s="56"/>
      <c r="MZX403" s="56"/>
      <c r="MZY403" s="56"/>
      <c r="MZZ403" s="56"/>
      <c r="NAA403" s="56"/>
      <c r="NAB403" s="56"/>
      <c r="NAC403" s="56"/>
      <c r="NAD403" s="56"/>
      <c r="NAE403" s="56"/>
      <c r="NAF403" s="56"/>
      <c r="NAG403" s="56"/>
      <c r="NAH403" s="56"/>
      <c r="NAI403" s="56"/>
      <c r="NAJ403" s="56"/>
      <c r="NAK403" s="56"/>
      <c r="NAL403" s="56"/>
      <c r="NAM403" s="56"/>
      <c r="NAN403" s="56"/>
      <c r="NAO403" s="56"/>
      <c r="NAP403" s="56"/>
      <c r="NAQ403" s="56"/>
      <c r="NAR403" s="56"/>
      <c r="NAS403" s="56"/>
      <c r="NAT403" s="56"/>
      <c r="NAU403" s="56"/>
      <c r="NAV403" s="56"/>
      <c r="NAW403" s="56"/>
      <c r="NAX403" s="56"/>
      <c r="NAY403" s="56"/>
      <c r="NAZ403" s="56"/>
      <c r="NBA403" s="56"/>
      <c r="NBB403" s="56"/>
      <c r="NBC403" s="56"/>
      <c r="NBD403" s="56"/>
      <c r="NBE403" s="56"/>
      <c r="NBF403" s="56"/>
      <c r="NBG403" s="56"/>
      <c r="NBH403" s="56"/>
      <c r="NBI403" s="56"/>
      <c r="NBJ403" s="56"/>
      <c r="NBK403" s="56"/>
      <c r="NBL403" s="56"/>
      <c r="NBM403" s="56"/>
      <c r="NBN403" s="56"/>
      <c r="NBO403" s="56"/>
      <c r="NBP403" s="56"/>
      <c r="NBQ403" s="56"/>
      <c r="NBR403" s="56"/>
      <c r="NBS403" s="56"/>
      <c r="NBT403" s="56"/>
      <c r="NBU403" s="56"/>
      <c r="NBV403" s="56"/>
      <c r="NBW403" s="56"/>
      <c r="NBX403" s="56"/>
      <c r="NBY403" s="56"/>
      <c r="NBZ403" s="56"/>
      <c r="NCA403" s="56"/>
      <c r="NCB403" s="56"/>
      <c r="NCC403" s="56"/>
      <c r="NCD403" s="56"/>
      <c r="NCE403" s="56"/>
      <c r="NCF403" s="56"/>
      <c r="NCG403" s="56"/>
      <c r="NCH403" s="56"/>
      <c r="NCI403" s="56"/>
      <c r="NCJ403" s="56"/>
      <c r="NCK403" s="56"/>
      <c r="NCL403" s="56"/>
      <c r="NCM403" s="56"/>
      <c r="NCN403" s="56"/>
      <c r="NCO403" s="56"/>
      <c r="NCP403" s="56"/>
      <c r="NCQ403" s="56"/>
      <c r="NCR403" s="56"/>
      <c r="NCS403" s="56"/>
      <c r="NCT403" s="56"/>
      <c r="NCU403" s="56"/>
      <c r="NCV403" s="56"/>
      <c r="NCW403" s="56"/>
      <c r="NCX403" s="56"/>
      <c r="NCY403" s="56"/>
      <c r="NCZ403" s="56"/>
      <c r="NDA403" s="56"/>
      <c r="NDB403" s="56"/>
      <c r="NDC403" s="56"/>
      <c r="NDD403" s="56"/>
      <c r="NDE403" s="56"/>
      <c r="NDF403" s="56"/>
      <c r="NDG403" s="56"/>
      <c r="NDH403" s="56"/>
      <c r="NDI403" s="56"/>
      <c r="NDJ403" s="56"/>
      <c r="NDK403" s="56"/>
      <c r="NDL403" s="56"/>
      <c r="NDM403" s="56"/>
      <c r="NDN403" s="56"/>
      <c r="NDO403" s="56"/>
      <c r="NDP403" s="56"/>
      <c r="NDQ403" s="56"/>
      <c r="NDR403" s="56"/>
      <c r="NDS403" s="56"/>
      <c r="NDT403" s="56"/>
      <c r="NDU403" s="56"/>
      <c r="NDV403" s="56"/>
      <c r="NDW403" s="56"/>
      <c r="NDX403" s="56"/>
      <c r="NDY403" s="56"/>
      <c r="NDZ403" s="56"/>
      <c r="NEA403" s="56"/>
      <c r="NEB403" s="56"/>
      <c r="NEC403" s="56"/>
      <c r="NED403" s="56"/>
      <c r="NEE403" s="56"/>
      <c r="NEF403" s="56"/>
      <c r="NEG403" s="56"/>
      <c r="NEH403" s="56"/>
      <c r="NEI403" s="56"/>
      <c r="NEJ403" s="56"/>
      <c r="NEK403" s="56"/>
      <c r="NEL403" s="56"/>
      <c r="NEM403" s="56"/>
      <c r="NEN403" s="56"/>
      <c r="NEO403" s="56"/>
      <c r="NEP403" s="56"/>
      <c r="NEQ403" s="56"/>
      <c r="NER403" s="56"/>
      <c r="NES403" s="56"/>
      <c r="NET403" s="56"/>
      <c r="NEU403" s="56"/>
      <c r="NEV403" s="56"/>
      <c r="NEW403" s="56"/>
      <c r="NEX403" s="56"/>
      <c r="NEY403" s="56"/>
      <c r="NEZ403" s="56"/>
      <c r="NFA403" s="56"/>
      <c r="NFB403" s="56"/>
      <c r="NFC403" s="56"/>
      <c r="NFD403" s="56"/>
      <c r="NFE403" s="56"/>
      <c r="NFF403" s="56"/>
      <c r="NFG403" s="56"/>
      <c r="NFH403" s="56"/>
      <c r="NFI403" s="56"/>
      <c r="NFJ403" s="56"/>
      <c r="NFK403" s="56"/>
      <c r="NFL403" s="56"/>
      <c r="NFM403" s="56"/>
      <c r="NFN403" s="56"/>
      <c r="NFO403" s="56"/>
      <c r="NFP403" s="56"/>
      <c r="NFQ403" s="56"/>
      <c r="NFR403" s="56"/>
      <c r="NFS403" s="56"/>
      <c r="NFT403" s="56"/>
      <c r="NFU403" s="56"/>
      <c r="NFV403" s="56"/>
      <c r="NFW403" s="56"/>
      <c r="NFX403" s="56"/>
      <c r="NFY403" s="56"/>
      <c r="NFZ403" s="56"/>
      <c r="NGA403" s="56"/>
      <c r="NGB403" s="56"/>
      <c r="NGC403" s="56"/>
      <c r="NGD403" s="56"/>
      <c r="NGE403" s="56"/>
      <c r="NGF403" s="56"/>
      <c r="NGG403" s="56"/>
      <c r="NGH403" s="56"/>
      <c r="NGI403" s="56"/>
      <c r="NGJ403" s="56"/>
      <c r="NGK403" s="56"/>
      <c r="NGL403" s="56"/>
      <c r="NGM403" s="56"/>
      <c r="NGN403" s="56"/>
      <c r="NGO403" s="56"/>
      <c r="NGP403" s="56"/>
      <c r="NGQ403" s="56"/>
      <c r="NGR403" s="56"/>
      <c r="NGS403" s="56"/>
      <c r="NGT403" s="56"/>
      <c r="NGU403" s="56"/>
      <c r="NGV403" s="56"/>
      <c r="NGW403" s="56"/>
      <c r="NGX403" s="56"/>
      <c r="NGY403" s="56"/>
      <c r="NGZ403" s="56"/>
      <c r="NHA403" s="56"/>
      <c r="NHB403" s="56"/>
      <c r="NHC403" s="56"/>
      <c r="NHD403" s="56"/>
      <c r="NHE403" s="56"/>
      <c r="NHF403" s="56"/>
      <c r="NHG403" s="56"/>
      <c r="NHH403" s="56"/>
      <c r="NHI403" s="56"/>
      <c r="NHJ403" s="56"/>
      <c r="NHK403" s="56"/>
      <c r="NHL403" s="56"/>
      <c r="NHM403" s="56"/>
      <c r="NHN403" s="56"/>
      <c r="NHO403" s="56"/>
      <c r="NHP403" s="56"/>
      <c r="NHQ403" s="56"/>
      <c r="NHR403" s="56"/>
      <c r="NHS403" s="56"/>
      <c r="NHT403" s="56"/>
      <c r="NHU403" s="56"/>
      <c r="NHV403" s="56"/>
      <c r="NHW403" s="56"/>
      <c r="NHX403" s="56"/>
      <c r="NHY403" s="56"/>
      <c r="NHZ403" s="56"/>
      <c r="NIA403" s="56"/>
      <c r="NIB403" s="56"/>
      <c r="NIC403" s="56"/>
      <c r="NID403" s="56"/>
      <c r="NIE403" s="56"/>
      <c r="NIF403" s="56"/>
      <c r="NIG403" s="56"/>
      <c r="NIH403" s="56"/>
      <c r="NII403" s="56"/>
      <c r="NIJ403" s="56"/>
      <c r="NIK403" s="56"/>
      <c r="NIL403" s="56"/>
      <c r="NIM403" s="56"/>
      <c r="NIN403" s="56"/>
      <c r="NIO403" s="56"/>
      <c r="NIP403" s="56"/>
      <c r="NIQ403" s="56"/>
      <c r="NIR403" s="56"/>
      <c r="NIS403" s="56"/>
      <c r="NIT403" s="56"/>
      <c r="NIU403" s="56"/>
      <c r="NIV403" s="56"/>
      <c r="NIW403" s="56"/>
      <c r="NIX403" s="56"/>
      <c r="NIY403" s="56"/>
      <c r="NIZ403" s="56"/>
      <c r="NJA403" s="56"/>
      <c r="NJB403" s="56"/>
      <c r="NJC403" s="56"/>
      <c r="NJD403" s="56"/>
      <c r="NJE403" s="56"/>
      <c r="NJF403" s="56"/>
      <c r="NJG403" s="56"/>
      <c r="NJH403" s="56"/>
      <c r="NJI403" s="56"/>
      <c r="NJJ403" s="56"/>
      <c r="NJK403" s="56"/>
      <c r="NJL403" s="56"/>
      <c r="NJM403" s="56"/>
      <c r="NJN403" s="56"/>
      <c r="NJO403" s="56"/>
      <c r="NJP403" s="56"/>
      <c r="NJQ403" s="56"/>
      <c r="NJR403" s="56"/>
      <c r="NJS403" s="56"/>
      <c r="NJT403" s="56"/>
      <c r="NJU403" s="56"/>
      <c r="NJV403" s="56"/>
      <c r="NJW403" s="56"/>
      <c r="NJX403" s="56"/>
      <c r="NJY403" s="56"/>
      <c r="NJZ403" s="56"/>
      <c r="NKA403" s="56"/>
      <c r="NKB403" s="56"/>
      <c r="NKC403" s="56"/>
      <c r="NKD403" s="56"/>
      <c r="NKE403" s="56"/>
      <c r="NKF403" s="56"/>
      <c r="NKG403" s="56"/>
      <c r="NKH403" s="56"/>
      <c r="NKI403" s="56"/>
      <c r="NKJ403" s="56"/>
      <c r="NKK403" s="56"/>
      <c r="NKL403" s="56"/>
      <c r="NKM403" s="56"/>
      <c r="NKN403" s="56"/>
      <c r="NKO403" s="56"/>
      <c r="NKP403" s="56"/>
      <c r="NKQ403" s="56"/>
      <c r="NKR403" s="56"/>
      <c r="NKS403" s="56"/>
      <c r="NKT403" s="56"/>
      <c r="NKU403" s="56"/>
      <c r="NKV403" s="56"/>
      <c r="NKW403" s="56"/>
      <c r="NKX403" s="56"/>
      <c r="NKY403" s="56"/>
      <c r="NKZ403" s="56"/>
      <c r="NLA403" s="56"/>
      <c r="NLB403" s="56"/>
      <c r="NLC403" s="56"/>
      <c r="NLD403" s="56"/>
      <c r="NLE403" s="56"/>
      <c r="NLF403" s="56"/>
      <c r="NLG403" s="56"/>
      <c r="NLH403" s="56"/>
      <c r="NLI403" s="56"/>
      <c r="NLJ403" s="56"/>
      <c r="NLK403" s="56"/>
      <c r="NLL403" s="56"/>
      <c r="NLM403" s="56"/>
      <c r="NLN403" s="56"/>
      <c r="NLO403" s="56"/>
      <c r="NLP403" s="56"/>
      <c r="NLQ403" s="56"/>
      <c r="NLR403" s="56"/>
      <c r="NLS403" s="56"/>
      <c r="NLT403" s="56"/>
      <c r="NLU403" s="56"/>
      <c r="NLV403" s="56"/>
      <c r="NLW403" s="56"/>
      <c r="NLX403" s="56"/>
      <c r="NLY403" s="56"/>
      <c r="NLZ403" s="56"/>
      <c r="NMA403" s="56"/>
      <c r="NMB403" s="56"/>
      <c r="NMC403" s="56"/>
      <c r="NMD403" s="56"/>
      <c r="NME403" s="56"/>
      <c r="NMF403" s="56"/>
      <c r="NMG403" s="56"/>
      <c r="NMH403" s="56"/>
      <c r="NMI403" s="56"/>
      <c r="NMJ403" s="56"/>
      <c r="NMK403" s="56"/>
      <c r="NML403" s="56"/>
      <c r="NMM403" s="56"/>
      <c r="NMN403" s="56"/>
      <c r="NMO403" s="56"/>
      <c r="NMP403" s="56"/>
      <c r="NMQ403" s="56"/>
      <c r="NMR403" s="56"/>
      <c r="NMS403" s="56"/>
      <c r="NMT403" s="56"/>
      <c r="NMU403" s="56"/>
      <c r="NMV403" s="56"/>
      <c r="NMW403" s="56"/>
      <c r="NMX403" s="56"/>
      <c r="NMY403" s="56"/>
      <c r="NMZ403" s="56"/>
      <c r="NNA403" s="56"/>
      <c r="NNB403" s="56"/>
      <c r="NNC403" s="56"/>
      <c r="NND403" s="56"/>
      <c r="NNE403" s="56"/>
      <c r="NNF403" s="56"/>
      <c r="NNG403" s="56"/>
      <c r="NNH403" s="56"/>
      <c r="NNI403" s="56"/>
      <c r="NNJ403" s="56"/>
      <c r="NNK403" s="56"/>
      <c r="NNL403" s="56"/>
      <c r="NNM403" s="56"/>
      <c r="NNN403" s="56"/>
      <c r="NNO403" s="56"/>
      <c r="NNP403" s="56"/>
      <c r="NNQ403" s="56"/>
      <c r="NNR403" s="56"/>
      <c r="NNS403" s="56"/>
      <c r="NNT403" s="56"/>
      <c r="NNU403" s="56"/>
      <c r="NNV403" s="56"/>
      <c r="NNW403" s="56"/>
      <c r="NNX403" s="56"/>
      <c r="NNY403" s="56"/>
      <c r="NNZ403" s="56"/>
      <c r="NOA403" s="56"/>
      <c r="NOB403" s="56"/>
      <c r="NOC403" s="56"/>
      <c r="NOD403" s="56"/>
      <c r="NOE403" s="56"/>
      <c r="NOF403" s="56"/>
      <c r="NOG403" s="56"/>
      <c r="NOH403" s="56"/>
      <c r="NOI403" s="56"/>
      <c r="NOJ403" s="56"/>
      <c r="NOK403" s="56"/>
      <c r="NOL403" s="56"/>
      <c r="NOM403" s="56"/>
      <c r="NON403" s="56"/>
      <c r="NOO403" s="56"/>
      <c r="NOP403" s="56"/>
      <c r="NOQ403" s="56"/>
      <c r="NOR403" s="56"/>
      <c r="NOS403" s="56"/>
      <c r="NOT403" s="56"/>
      <c r="NOU403" s="56"/>
      <c r="NOV403" s="56"/>
      <c r="NOW403" s="56"/>
      <c r="NOX403" s="56"/>
      <c r="NOY403" s="56"/>
      <c r="NOZ403" s="56"/>
      <c r="NPA403" s="56"/>
      <c r="NPB403" s="56"/>
      <c r="NPC403" s="56"/>
      <c r="NPD403" s="56"/>
      <c r="NPE403" s="56"/>
      <c r="NPF403" s="56"/>
      <c r="NPG403" s="56"/>
      <c r="NPH403" s="56"/>
      <c r="NPI403" s="56"/>
      <c r="NPJ403" s="56"/>
      <c r="NPK403" s="56"/>
      <c r="NPL403" s="56"/>
      <c r="NPM403" s="56"/>
      <c r="NPN403" s="56"/>
      <c r="NPO403" s="56"/>
      <c r="NPP403" s="56"/>
      <c r="NPQ403" s="56"/>
      <c r="NPR403" s="56"/>
      <c r="NPS403" s="56"/>
      <c r="NPT403" s="56"/>
      <c r="NPU403" s="56"/>
      <c r="NPV403" s="56"/>
      <c r="NPW403" s="56"/>
      <c r="NPX403" s="56"/>
      <c r="NPY403" s="56"/>
      <c r="NPZ403" s="56"/>
      <c r="NQA403" s="56"/>
      <c r="NQB403" s="56"/>
      <c r="NQC403" s="56"/>
      <c r="NQD403" s="56"/>
      <c r="NQE403" s="56"/>
      <c r="NQF403" s="56"/>
      <c r="NQG403" s="56"/>
      <c r="NQH403" s="56"/>
      <c r="NQI403" s="56"/>
      <c r="NQJ403" s="56"/>
      <c r="NQK403" s="56"/>
      <c r="NQL403" s="56"/>
      <c r="NQM403" s="56"/>
      <c r="NQN403" s="56"/>
      <c r="NQO403" s="56"/>
      <c r="NQP403" s="56"/>
      <c r="NQQ403" s="56"/>
      <c r="NQR403" s="56"/>
      <c r="NQS403" s="56"/>
      <c r="NQT403" s="56"/>
      <c r="NQU403" s="56"/>
      <c r="NQV403" s="56"/>
      <c r="NQW403" s="56"/>
      <c r="NQX403" s="56"/>
      <c r="NQY403" s="56"/>
      <c r="NQZ403" s="56"/>
      <c r="NRA403" s="56"/>
      <c r="NRB403" s="56"/>
      <c r="NRC403" s="56"/>
      <c r="NRD403" s="56"/>
      <c r="NRE403" s="56"/>
      <c r="NRF403" s="56"/>
      <c r="NRG403" s="56"/>
      <c r="NRH403" s="56"/>
      <c r="NRI403" s="56"/>
      <c r="NRJ403" s="56"/>
      <c r="NRK403" s="56"/>
      <c r="NRL403" s="56"/>
      <c r="NRM403" s="56"/>
      <c r="NRN403" s="56"/>
      <c r="NRO403" s="56"/>
      <c r="NRP403" s="56"/>
      <c r="NRQ403" s="56"/>
      <c r="NRR403" s="56"/>
      <c r="NRS403" s="56"/>
      <c r="NRT403" s="56"/>
      <c r="NRU403" s="56"/>
      <c r="NRV403" s="56"/>
      <c r="NRW403" s="56"/>
      <c r="NRX403" s="56"/>
      <c r="NRY403" s="56"/>
      <c r="NRZ403" s="56"/>
      <c r="NSA403" s="56"/>
      <c r="NSB403" s="56"/>
      <c r="NSC403" s="56"/>
      <c r="NSD403" s="56"/>
      <c r="NSE403" s="56"/>
      <c r="NSF403" s="56"/>
      <c r="NSG403" s="56"/>
      <c r="NSH403" s="56"/>
      <c r="NSI403" s="56"/>
      <c r="NSJ403" s="56"/>
      <c r="NSK403" s="56"/>
      <c r="NSL403" s="56"/>
      <c r="NSM403" s="56"/>
      <c r="NSN403" s="56"/>
      <c r="NSO403" s="56"/>
      <c r="NSP403" s="56"/>
      <c r="NSQ403" s="56"/>
      <c r="NSR403" s="56"/>
      <c r="NSS403" s="56"/>
      <c r="NST403" s="56"/>
      <c r="NSU403" s="56"/>
      <c r="NSV403" s="56"/>
      <c r="NSW403" s="56"/>
      <c r="NSX403" s="56"/>
      <c r="NSY403" s="56"/>
      <c r="NSZ403" s="56"/>
      <c r="NTA403" s="56"/>
      <c r="NTB403" s="56"/>
      <c r="NTC403" s="56"/>
      <c r="NTD403" s="56"/>
      <c r="NTE403" s="56"/>
      <c r="NTF403" s="56"/>
      <c r="NTG403" s="56"/>
      <c r="NTH403" s="56"/>
      <c r="NTI403" s="56"/>
      <c r="NTJ403" s="56"/>
      <c r="NTK403" s="56"/>
      <c r="NTL403" s="56"/>
      <c r="NTM403" s="56"/>
      <c r="NTN403" s="56"/>
      <c r="NTO403" s="56"/>
      <c r="NTP403" s="56"/>
      <c r="NTQ403" s="56"/>
      <c r="NTR403" s="56"/>
      <c r="NTS403" s="56"/>
      <c r="NTT403" s="56"/>
      <c r="NTU403" s="56"/>
      <c r="NTV403" s="56"/>
      <c r="NTW403" s="56"/>
      <c r="NTX403" s="56"/>
      <c r="NTY403" s="56"/>
      <c r="NTZ403" s="56"/>
      <c r="NUA403" s="56"/>
      <c r="NUB403" s="56"/>
      <c r="NUC403" s="56"/>
      <c r="NUD403" s="56"/>
      <c r="NUE403" s="56"/>
      <c r="NUF403" s="56"/>
      <c r="NUG403" s="56"/>
      <c r="NUH403" s="56"/>
      <c r="NUI403" s="56"/>
      <c r="NUJ403" s="56"/>
      <c r="NUK403" s="56"/>
      <c r="NUL403" s="56"/>
      <c r="NUM403" s="56"/>
      <c r="NUN403" s="56"/>
      <c r="NUO403" s="56"/>
      <c r="NUP403" s="56"/>
      <c r="NUQ403" s="56"/>
      <c r="NUR403" s="56"/>
      <c r="NUS403" s="56"/>
      <c r="NUT403" s="56"/>
      <c r="NUU403" s="56"/>
      <c r="NUV403" s="56"/>
      <c r="NUW403" s="56"/>
      <c r="NUX403" s="56"/>
      <c r="NUY403" s="56"/>
      <c r="NUZ403" s="56"/>
      <c r="NVA403" s="56"/>
      <c r="NVB403" s="56"/>
      <c r="NVC403" s="56"/>
      <c r="NVD403" s="56"/>
      <c r="NVE403" s="56"/>
      <c r="NVF403" s="56"/>
      <c r="NVG403" s="56"/>
      <c r="NVH403" s="56"/>
      <c r="NVI403" s="56"/>
      <c r="NVJ403" s="56"/>
      <c r="NVK403" s="56"/>
      <c r="NVL403" s="56"/>
      <c r="NVM403" s="56"/>
      <c r="NVN403" s="56"/>
      <c r="NVO403" s="56"/>
      <c r="NVP403" s="56"/>
      <c r="NVQ403" s="56"/>
      <c r="NVR403" s="56"/>
      <c r="NVS403" s="56"/>
      <c r="NVT403" s="56"/>
      <c r="NVU403" s="56"/>
      <c r="NVV403" s="56"/>
      <c r="NVW403" s="56"/>
      <c r="NVX403" s="56"/>
      <c r="NVY403" s="56"/>
      <c r="NVZ403" s="56"/>
      <c r="NWA403" s="56"/>
      <c r="NWB403" s="56"/>
      <c r="NWC403" s="56"/>
      <c r="NWD403" s="56"/>
      <c r="NWE403" s="56"/>
      <c r="NWF403" s="56"/>
      <c r="NWG403" s="56"/>
      <c r="NWH403" s="56"/>
      <c r="NWI403" s="56"/>
      <c r="NWJ403" s="56"/>
      <c r="NWK403" s="56"/>
      <c r="NWL403" s="56"/>
      <c r="NWM403" s="56"/>
      <c r="NWN403" s="56"/>
      <c r="NWO403" s="56"/>
      <c r="NWP403" s="56"/>
      <c r="NWQ403" s="56"/>
      <c r="NWR403" s="56"/>
      <c r="NWS403" s="56"/>
      <c r="NWT403" s="56"/>
      <c r="NWU403" s="56"/>
      <c r="NWV403" s="56"/>
      <c r="NWW403" s="56"/>
      <c r="NWX403" s="56"/>
      <c r="NWY403" s="56"/>
      <c r="NWZ403" s="56"/>
      <c r="NXA403" s="56"/>
      <c r="NXB403" s="56"/>
      <c r="NXC403" s="56"/>
      <c r="NXD403" s="56"/>
      <c r="NXE403" s="56"/>
      <c r="NXF403" s="56"/>
      <c r="NXG403" s="56"/>
      <c r="NXH403" s="56"/>
      <c r="NXI403" s="56"/>
      <c r="NXJ403" s="56"/>
      <c r="NXK403" s="56"/>
      <c r="NXL403" s="56"/>
      <c r="NXM403" s="56"/>
      <c r="NXN403" s="56"/>
      <c r="NXO403" s="56"/>
      <c r="NXP403" s="56"/>
      <c r="NXQ403" s="56"/>
      <c r="NXR403" s="56"/>
      <c r="NXS403" s="56"/>
      <c r="NXT403" s="56"/>
      <c r="NXU403" s="56"/>
      <c r="NXV403" s="56"/>
      <c r="NXW403" s="56"/>
      <c r="NXX403" s="56"/>
      <c r="NXY403" s="56"/>
      <c r="NXZ403" s="56"/>
      <c r="NYA403" s="56"/>
      <c r="NYB403" s="56"/>
      <c r="NYC403" s="56"/>
      <c r="NYD403" s="56"/>
      <c r="NYE403" s="56"/>
      <c r="NYF403" s="56"/>
      <c r="NYG403" s="56"/>
      <c r="NYH403" s="56"/>
      <c r="NYI403" s="56"/>
      <c r="NYJ403" s="56"/>
      <c r="NYK403" s="56"/>
      <c r="NYL403" s="56"/>
      <c r="NYM403" s="56"/>
      <c r="NYN403" s="56"/>
      <c r="NYO403" s="56"/>
      <c r="NYP403" s="56"/>
      <c r="NYQ403" s="56"/>
      <c r="NYR403" s="56"/>
      <c r="NYS403" s="56"/>
      <c r="NYT403" s="56"/>
      <c r="NYU403" s="56"/>
      <c r="NYV403" s="56"/>
      <c r="NYW403" s="56"/>
      <c r="NYX403" s="56"/>
      <c r="NYY403" s="56"/>
      <c r="NYZ403" s="56"/>
      <c r="NZA403" s="56"/>
      <c r="NZB403" s="56"/>
      <c r="NZC403" s="56"/>
      <c r="NZD403" s="56"/>
      <c r="NZE403" s="56"/>
      <c r="NZF403" s="56"/>
      <c r="NZG403" s="56"/>
      <c r="NZH403" s="56"/>
      <c r="NZI403" s="56"/>
      <c r="NZJ403" s="56"/>
      <c r="NZK403" s="56"/>
      <c r="NZL403" s="56"/>
      <c r="NZM403" s="56"/>
      <c r="NZN403" s="56"/>
      <c r="NZO403" s="56"/>
      <c r="NZP403" s="56"/>
      <c r="NZQ403" s="56"/>
      <c r="NZR403" s="56"/>
      <c r="NZS403" s="56"/>
      <c r="NZT403" s="56"/>
      <c r="NZU403" s="56"/>
      <c r="NZV403" s="56"/>
      <c r="NZW403" s="56"/>
      <c r="NZX403" s="56"/>
      <c r="NZY403" s="56"/>
      <c r="NZZ403" s="56"/>
      <c r="OAA403" s="56"/>
      <c r="OAB403" s="56"/>
      <c r="OAC403" s="56"/>
      <c r="OAD403" s="56"/>
      <c r="OAE403" s="56"/>
      <c r="OAF403" s="56"/>
      <c r="OAG403" s="56"/>
      <c r="OAH403" s="56"/>
      <c r="OAI403" s="56"/>
      <c r="OAJ403" s="56"/>
      <c r="OAK403" s="56"/>
      <c r="OAL403" s="56"/>
      <c r="OAM403" s="56"/>
      <c r="OAN403" s="56"/>
      <c r="OAO403" s="56"/>
      <c r="OAP403" s="56"/>
      <c r="OAQ403" s="56"/>
      <c r="OAR403" s="56"/>
      <c r="OAS403" s="56"/>
      <c r="OAT403" s="56"/>
      <c r="OAU403" s="56"/>
      <c r="OAV403" s="56"/>
      <c r="OAW403" s="56"/>
      <c r="OAX403" s="56"/>
      <c r="OAY403" s="56"/>
      <c r="OAZ403" s="56"/>
      <c r="OBA403" s="56"/>
      <c r="OBB403" s="56"/>
      <c r="OBC403" s="56"/>
      <c r="OBD403" s="56"/>
      <c r="OBE403" s="56"/>
      <c r="OBF403" s="56"/>
      <c r="OBG403" s="56"/>
      <c r="OBH403" s="56"/>
      <c r="OBI403" s="56"/>
      <c r="OBJ403" s="56"/>
      <c r="OBK403" s="56"/>
      <c r="OBL403" s="56"/>
      <c r="OBM403" s="56"/>
      <c r="OBN403" s="56"/>
      <c r="OBO403" s="56"/>
      <c r="OBP403" s="56"/>
      <c r="OBQ403" s="56"/>
      <c r="OBR403" s="56"/>
      <c r="OBS403" s="56"/>
      <c r="OBT403" s="56"/>
      <c r="OBU403" s="56"/>
      <c r="OBV403" s="56"/>
      <c r="OBW403" s="56"/>
      <c r="OBX403" s="56"/>
      <c r="OBY403" s="56"/>
      <c r="OBZ403" s="56"/>
      <c r="OCA403" s="56"/>
      <c r="OCB403" s="56"/>
      <c r="OCC403" s="56"/>
      <c r="OCD403" s="56"/>
      <c r="OCE403" s="56"/>
      <c r="OCF403" s="56"/>
      <c r="OCG403" s="56"/>
      <c r="OCH403" s="56"/>
      <c r="OCI403" s="56"/>
      <c r="OCJ403" s="56"/>
      <c r="OCK403" s="56"/>
      <c r="OCL403" s="56"/>
      <c r="OCM403" s="56"/>
      <c r="OCN403" s="56"/>
      <c r="OCO403" s="56"/>
      <c r="OCP403" s="56"/>
      <c r="OCQ403" s="56"/>
      <c r="OCR403" s="56"/>
      <c r="OCS403" s="56"/>
      <c r="OCT403" s="56"/>
      <c r="OCU403" s="56"/>
      <c r="OCV403" s="56"/>
      <c r="OCW403" s="56"/>
      <c r="OCX403" s="56"/>
      <c r="OCY403" s="56"/>
      <c r="OCZ403" s="56"/>
      <c r="ODA403" s="56"/>
      <c r="ODB403" s="56"/>
      <c r="ODC403" s="56"/>
      <c r="ODD403" s="56"/>
      <c r="ODE403" s="56"/>
      <c r="ODF403" s="56"/>
      <c r="ODG403" s="56"/>
      <c r="ODH403" s="56"/>
      <c r="ODI403" s="56"/>
      <c r="ODJ403" s="56"/>
      <c r="ODK403" s="56"/>
      <c r="ODL403" s="56"/>
      <c r="ODM403" s="56"/>
      <c r="ODN403" s="56"/>
      <c r="ODO403" s="56"/>
      <c r="ODP403" s="56"/>
      <c r="ODQ403" s="56"/>
      <c r="ODR403" s="56"/>
      <c r="ODS403" s="56"/>
      <c r="ODT403" s="56"/>
      <c r="ODU403" s="56"/>
      <c r="ODV403" s="56"/>
      <c r="ODW403" s="56"/>
      <c r="ODX403" s="56"/>
      <c r="ODY403" s="56"/>
      <c r="ODZ403" s="56"/>
      <c r="OEA403" s="56"/>
      <c r="OEB403" s="56"/>
      <c r="OEC403" s="56"/>
      <c r="OED403" s="56"/>
      <c r="OEE403" s="56"/>
      <c r="OEF403" s="56"/>
      <c r="OEG403" s="56"/>
      <c r="OEH403" s="56"/>
      <c r="OEI403" s="56"/>
      <c r="OEJ403" s="56"/>
      <c r="OEK403" s="56"/>
      <c r="OEL403" s="56"/>
      <c r="OEM403" s="56"/>
      <c r="OEN403" s="56"/>
      <c r="OEO403" s="56"/>
      <c r="OEP403" s="56"/>
      <c r="OEQ403" s="56"/>
      <c r="OER403" s="56"/>
      <c r="OES403" s="56"/>
      <c r="OET403" s="56"/>
      <c r="OEU403" s="56"/>
      <c r="OEV403" s="56"/>
      <c r="OEW403" s="56"/>
      <c r="OEX403" s="56"/>
      <c r="OEY403" s="56"/>
      <c r="OEZ403" s="56"/>
      <c r="OFA403" s="56"/>
      <c r="OFB403" s="56"/>
      <c r="OFC403" s="56"/>
      <c r="OFD403" s="56"/>
      <c r="OFE403" s="56"/>
      <c r="OFF403" s="56"/>
      <c r="OFG403" s="56"/>
      <c r="OFH403" s="56"/>
      <c r="OFI403" s="56"/>
      <c r="OFJ403" s="56"/>
      <c r="OFK403" s="56"/>
      <c r="OFL403" s="56"/>
      <c r="OFM403" s="56"/>
      <c r="OFN403" s="56"/>
      <c r="OFO403" s="56"/>
      <c r="OFP403" s="56"/>
      <c r="OFQ403" s="56"/>
      <c r="OFR403" s="56"/>
      <c r="OFS403" s="56"/>
      <c r="OFT403" s="56"/>
      <c r="OFU403" s="56"/>
      <c r="OFV403" s="56"/>
      <c r="OFW403" s="56"/>
      <c r="OFX403" s="56"/>
      <c r="OFY403" s="56"/>
      <c r="OFZ403" s="56"/>
      <c r="OGA403" s="56"/>
      <c r="OGB403" s="56"/>
      <c r="OGC403" s="56"/>
      <c r="OGD403" s="56"/>
      <c r="OGE403" s="56"/>
      <c r="OGF403" s="56"/>
      <c r="OGG403" s="56"/>
      <c r="OGH403" s="56"/>
      <c r="OGI403" s="56"/>
      <c r="OGJ403" s="56"/>
      <c r="OGK403" s="56"/>
      <c r="OGL403" s="56"/>
      <c r="OGM403" s="56"/>
      <c r="OGN403" s="56"/>
      <c r="OGO403" s="56"/>
      <c r="OGP403" s="56"/>
      <c r="OGQ403" s="56"/>
      <c r="OGR403" s="56"/>
      <c r="OGS403" s="56"/>
      <c r="OGT403" s="56"/>
      <c r="OGU403" s="56"/>
      <c r="OGV403" s="56"/>
      <c r="OGW403" s="56"/>
      <c r="OGX403" s="56"/>
      <c r="OGY403" s="56"/>
      <c r="OGZ403" s="56"/>
      <c r="OHA403" s="56"/>
      <c r="OHB403" s="56"/>
      <c r="OHC403" s="56"/>
      <c r="OHD403" s="56"/>
      <c r="OHE403" s="56"/>
      <c r="OHF403" s="56"/>
      <c r="OHG403" s="56"/>
      <c r="OHH403" s="56"/>
      <c r="OHI403" s="56"/>
      <c r="OHJ403" s="56"/>
      <c r="OHK403" s="56"/>
      <c r="OHL403" s="56"/>
      <c r="OHM403" s="56"/>
      <c r="OHN403" s="56"/>
      <c r="OHO403" s="56"/>
      <c r="OHP403" s="56"/>
      <c r="OHQ403" s="56"/>
      <c r="OHR403" s="56"/>
      <c r="OHS403" s="56"/>
      <c r="OHT403" s="56"/>
      <c r="OHU403" s="56"/>
      <c r="OHV403" s="56"/>
      <c r="OHW403" s="56"/>
      <c r="OHX403" s="56"/>
      <c r="OHY403" s="56"/>
      <c r="OHZ403" s="56"/>
      <c r="OIA403" s="56"/>
      <c r="OIB403" s="56"/>
      <c r="OIC403" s="56"/>
      <c r="OID403" s="56"/>
      <c r="OIE403" s="56"/>
      <c r="OIF403" s="56"/>
      <c r="OIG403" s="56"/>
      <c r="OIH403" s="56"/>
      <c r="OII403" s="56"/>
      <c r="OIJ403" s="56"/>
      <c r="OIK403" s="56"/>
      <c r="OIL403" s="56"/>
      <c r="OIM403" s="56"/>
      <c r="OIN403" s="56"/>
      <c r="OIO403" s="56"/>
      <c r="OIP403" s="56"/>
      <c r="OIQ403" s="56"/>
      <c r="OIR403" s="56"/>
      <c r="OIS403" s="56"/>
      <c r="OIT403" s="56"/>
      <c r="OIU403" s="56"/>
      <c r="OIV403" s="56"/>
      <c r="OIW403" s="56"/>
      <c r="OIX403" s="56"/>
      <c r="OIY403" s="56"/>
      <c r="OIZ403" s="56"/>
      <c r="OJA403" s="56"/>
      <c r="OJB403" s="56"/>
      <c r="OJC403" s="56"/>
      <c r="OJD403" s="56"/>
      <c r="OJE403" s="56"/>
      <c r="OJF403" s="56"/>
      <c r="OJG403" s="56"/>
      <c r="OJH403" s="56"/>
      <c r="OJI403" s="56"/>
      <c r="OJJ403" s="56"/>
      <c r="OJK403" s="56"/>
      <c r="OJL403" s="56"/>
      <c r="OJM403" s="56"/>
      <c r="OJN403" s="56"/>
      <c r="OJO403" s="56"/>
      <c r="OJP403" s="56"/>
      <c r="OJQ403" s="56"/>
      <c r="OJR403" s="56"/>
      <c r="OJS403" s="56"/>
      <c r="OJT403" s="56"/>
      <c r="OJU403" s="56"/>
      <c r="OJV403" s="56"/>
      <c r="OJW403" s="56"/>
      <c r="OJX403" s="56"/>
      <c r="OJY403" s="56"/>
      <c r="OJZ403" s="56"/>
      <c r="OKA403" s="56"/>
      <c r="OKB403" s="56"/>
      <c r="OKC403" s="56"/>
      <c r="OKD403" s="56"/>
      <c r="OKE403" s="56"/>
      <c r="OKF403" s="56"/>
      <c r="OKG403" s="56"/>
      <c r="OKH403" s="56"/>
      <c r="OKI403" s="56"/>
      <c r="OKJ403" s="56"/>
      <c r="OKK403" s="56"/>
      <c r="OKL403" s="56"/>
      <c r="OKM403" s="56"/>
      <c r="OKN403" s="56"/>
      <c r="OKO403" s="56"/>
      <c r="OKP403" s="56"/>
      <c r="OKQ403" s="56"/>
      <c r="OKR403" s="56"/>
      <c r="OKS403" s="56"/>
      <c r="OKT403" s="56"/>
      <c r="OKU403" s="56"/>
      <c r="OKV403" s="56"/>
      <c r="OKW403" s="56"/>
      <c r="OKX403" s="56"/>
      <c r="OKY403" s="56"/>
      <c r="OKZ403" s="56"/>
      <c r="OLA403" s="56"/>
      <c r="OLB403" s="56"/>
      <c r="OLC403" s="56"/>
      <c r="OLD403" s="56"/>
      <c r="OLE403" s="56"/>
      <c r="OLF403" s="56"/>
      <c r="OLG403" s="56"/>
      <c r="OLH403" s="56"/>
      <c r="OLI403" s="56"/>
      <c r="OLJ403" s="56"/>
      <c r="OLK403" s="56"/>
      <c r="OLL403" s="56"/>
      <c r="OLM403" s="56"/>
      <c r="OLN403" s="56"/>
      <c r="OLO403" s="56"/>
      <c r="OLP403" s="56"/>
      <c r="OLQ403" s="56"/>
      <c r="OLR403" s="56"/>
      <c r="OLS403" s="56"/>
      <c r="OLT403" s="56"/>
      <c r="OLU403" s="56"/>
      <c r="OLV403" s="56"/>
      <c r="OLW403" s="56"/>
      <c r="OLX403" s="56"/>
      <c r="OLY403" s="56"/>
      <c r="OLZ403" s="56"/>
      <c r="OMA403" s="56"/>
      <c r="OMB403" s="56"/>
      <c r="OMC403" s="56"/>
      <c r="OMD403" s="56"/>
      <c r="OME403" s="56"/>
      <c r="OMF403" s="56"/>
      <c r="OMG403" s="56"/>
      <c r="OMH403" s="56"/>
      <c r="OMI403" s="56"/>
      <c r="OMJ403" s="56"/>
      <c r="OMK403" s="56"/>
      <c r="OML403" s="56"/>
      <c r="OMM403" s="56"/>
      <c r="OMN403" s="56"/>
      <c r="OMO403" s="56"/>
      <c r="OMP403" s="56"/>
      <c r="OMQ403" s="56"/>
      <c r="OMR403" s="56"/>
      <c r="OMS403" s="56"/>
      <c r="OMT403" s="56"/>
      <c r="OMU403" s="56"/>
      <c r="OMV403" s="56"/>
      <c r="OMW403" s="56"/>
      <c r="OMX403" s="56"/>
      <c r="OMY403" s="56"/>
      <c r="OMZ403" s="56"/>
      <c r="ONA403" s="56"/>
      <c r="ONB403" s="56"/>
      <c r="ONC403" s="56"/>
      <c r="OND403" s="56"/>
      <c r="ONE403" s="56"/>
      <c r="ONF403" s="56"/>
      <c r="ONG403" s="56"/>
      <c r="ONH403" s="56"/>
      <c r="ONI403" s="56"/>
      <c r="ONJ403" s="56"/>
      <c r="ONK403" s="56"/>
      <c r="ONL403" s="56"/>
      <c r="ONM403" s="56"/>
      <c r="ONN403" s="56"/>
      <c r="ONO403" s="56"/>
      <c r="ONP403" s="56"/>
      <c r="ONQ403" s="56"/>
      <c r="ONR403" s="56"/>
      <c r="ONS403" s="56"/>
      <c r="ONT403" s="56"/>
      <c r="ONU403" s="56"/>
      <c r="ONV403" s="56"/>
      <c r="ONW403" s="56"/>
      <c r="ONX403" s="56"/>
      <c r="ONY403" s="56"/>
      <c r="ONZ403" s="56"/>
      <c r="OOA403" s="56"/>
      <c r="OOB403" s="56"/>
      <c r="OOC403" s="56"/>
      <c r="OOD403" s="56"/>
      <c r="OOE403" s="56"/>
      <c r="OOF403" s="56"/>
      <c r="OOG403" s="56"/>
      <c r="OOH403" s="56"/>
      <c r="OOI403" s="56"/>
      <c r="OOJ403" s="56"/>
      <c r="OOK403" s="56"/>
      <c r="OOL403" s="56"/>
      <c r="OOM403" s="56"/>
      <c r="OON403" s="56"/>
      <c r="OOO403" s="56"/>
      <c r="OOP403" s="56"/>
      <c r="OOQ403" s="56"/>
      <c r="OOR403" s="56"/>
      <c r="OOS403" s="56"/>
      <c r="OOT403" s="56"/>
      <c r="OOU403" s="56"/>
      <c r="OOV403" s="56"/>
      <c r="OOW403" s="56"/>
      <c r="OOX403" s="56"/>
      <c r="OOY403" s="56"/>
      <c r="OOZ403" s="56"/>
      <c r="OPA403" s="56"/>
      <c r="OPB403" s="56"/>
      <c r="OPC403" s="56"/>
      <c r="OPD403" s="56"/>
      <c r="OPE403" s="56"/>
      <c r="OPF403" s="56"/>
      <c r="OPG403" s="56"/>
      <c r="OPH403" s="56"/>
      <c r="OPI403" s="56"/>
      <c r="OPJ403" s="56"/>
      <c r="OPK403" s="56"/>
      <c r="OPL403" s="56"/>
      <c r="OPM403" s="56"/>
      <c r="OPN403" s="56"/>
      <c r="OPO403" s="56"/>
      <c r="OPP403" s="56"/>
      <c r="OPQ403" s="56"/>
      <c r="OPR403" s="56"/>
      <c r="OPS403" s="56"/>
      <c r="OPT403" s="56"/>
      <c r="OPU403" s="56"/>
      <c r="OPV403" s="56"/>
      <c r="OPW403" s="56"/>
      <c r="OPX403" s="56"/>
      <c r="OPY403" s="56"/>
      <c r="OPZ403" s="56"/>
      <c r="OQA403" s="56"/>
      <c r="OQB403" s="56"/>
      <c r="OQC403" s="56"/>
      <c r="OQD403" s="56"/>
      <c r="OQE403" s="56"/>
      <c r="OQF403" s="56"/>
      <c r="OQG403" s="56"/>
      <c r="OQH403" s="56"/>
      <c r="OQI403" s="56"/>
      <c r="OQJ403" s="56"/>
      <c r="OQK403" s="56"/>
      <c r="OQL403" s="56"/>
      <c r="OQM403" s="56"/>
      <c r="OQN403" s="56"/>
      <c r="OQO403" s="56"/>
      <c r="OQP403" s="56"/>
      <c r="OQQ403" s="56"/>
      <c r="OQR403" s="56"/>
      <c r="OQS403" s="56"/>
      <c r="OQT403" s="56"/>
      <c r="OQU403" s="56"/>
      <c r="OQV403" s="56"/>
      <c r="OQW403" s="56"/>
      <c r="OQX403" s="56"/>
      <c r="OQY403" s="56"/>
      <c r="OQZ403" s="56"/>
      <c r="ORA403" s="56"/>
      <c r="ORB403" s="56"/>
      <c r="ORC403" s="56"/>
      <c r="ORD403" s="56"/>
      <c r="ORE403" s="56"/>
      <c r="ORF403" s="56"/>
      <c r="ORG403" s="56"/>
      <c r="ORH403" s="56"/>
      <c r="ORI403" s="56"/>
      <c r="ORJ403" s="56"/>
      <c r="ORK403" s="56"/>
      <c r="ORL403" s="56"/>
      <c r="ORM403" s="56"/>
      <c r="ORN403" s="56"/>
      <c r="ORO403" s="56"/>
      <c r="ORP403" s="56"/>
      <c r="ORQ403" s="56"/>
      <c r="ORR403" s="56"/>
      <c r="ORS403" s="56"/>
      <c r="ORT403" s="56"/>
      <c r="ORU403" s="56"/>
      <c r="ORV403" s="56"/>
      <c r="ORW403" s="56"/>
      <c r="ORX403" s="56"/>
      <c r="ORY403" s="56"/>
      <c r="ORZ403" s="56"/>
      <c r="OSA403" s="56"/>
      <c r="OSB403" s="56"/>
      <c r="OSC403" s="56"/>
      <c r="OSD403" s="56"/>
      <c r="OSE403" s="56"/>
      <c r="OSF403" s="56"/>
      <c r="OSG403" s="56"/>
      <c r="OSH403" s="56"/>
      <c r="OSI403" s="56"/>
      <c r="OSJ403" s="56"/>
      <c r="OSK403" s="56"/>
      <c r="OSL403" s="56"/>
      <c r="OSM403" s="56"/>
      <c r="OSN403" s="56"/>
      <c r="OSO403" s="56"/>
      <c r="OSP403" s="56"/>
      <c r="OSQ403" s="56"/>
      <c r="OSR403" s="56"/>
      <c r="OSS403" s="56"/>
      <c r="OST403" s="56"/>
      <c r="OSU403" s="56"/>
      <c r="OSV403" s="56"/>
      <c r="OSW403" s="56"/>
      <c r="OSX403" s="56"/>
      <c r="OSY403" s="56"/>
      <c r="OSZ403" s="56"/>
      <c r="OTA403" s="56"/>
      <c r="OTB403" s="56"/>
      <c r="OTC403" s="56"/>
      <c r="OTD403" s="56"/>
      <c r="OTE403" s="56"/>
      <c r="OTF403" s="56"/>
      <c r="OTG403" s="56"/>
      <c r="OTH403" s="56"/>
      <c r="OTI403" s="56"/>
      <c r="OTJ403" s="56"/>
      <c r="OTK403" s="56"/>
      <c r="OTL403" s="56"/>
      <c r="OTM403" s="56"/>
      <c r="OTN403" s="56"/>
      <c r="OTO403" s="56"/>
      <c r="OTP403" s="56"/>
      <c r="OTQ403" s="56"/>
      <c r="OTR403" s="56"/>
      <c r="OTS403" s="56"/>
      <c r="OTT403" s="56"/>
      <c r="OTU403" s="56"/>
      <c r="OTV403" s="56"/>
      <c r="OTW403" s="56"/>
      <c r="OTX403" s="56"/>
      <c r="OTY403" s="56"/>
      <c r="OTZ403" s="56"/>
      <c r="OUA403" s="56"/>
      <c r="OUB403" s="56"/>
      <c r="OUC403" s="56"/>
      <c r="OUD403" s="56"/>
      <c r="OUE403" s="56"/>
      <c r="OUF403" s="56"/>
      <c r="OUG403" s="56"/>
      <c r="OUH403" s="56"/>
      <c r="OUI403" s="56"/>
      <c r="OUJ403" s="56"/>
      <c r="OUK403" s="56"/>
      <c r="OUL403" s="56"/>
      <c r="OUM403" s="56"/>
      <c r="OUN403" s="56"/>
      <c r="OUO403" s="56"/>
      <c r="OUP403" s="56"/>
      <c r="OUQ403" s="56"/>
      <c r="OUR403" s="56"/>
      <c r="OUS403" s="56"/>
      <c r="OUT403" s="56"/>
      <c r="OUU403" s="56"/>
      <c r="OUV403" s="56"/>
      <c r="OUW403" s="56"/>
      <c r="OUX403" s="56"/>
      <c r="OUY403" s="56"/>
      <c r="OUZ403" s="56"/>
      <c r="OVA403" s="56"/>
      <c r="OVB403" s="56"/>
      <c r="OVC403" s="56"/>
      <c r="OVD403" s="56"/>
      <c r="OVE403" s="56"/>
      <c r="OVF403" s="56"/>
      <c r="OVG403" s="56"/>
      <c r="OVH403" s="56"/>
      <c r="OVI403" s="56"/>
      <c r="OVJ403" s="56"/>
      <c r="OVK403" s="56"/>
      <c r="OVL403" s="56"/>
      <c r="OVM403" s="56"/>
      <c r="OVN403" s="56"/>
      <c r="OVO403" s="56"/>
      <c r="OVP403" s="56"/>
      <c r="OVQ403" s="56"/>
      <c r="OVR403" s="56"/>
      <c r="OVS403" s="56"/>
      <c r="OVT403" s="56"/>
      <c r="OVU403" s="56"/>
      <c r="OVV403" s="56"/>
      <c r="OVW403" s="56"/>
      <c r="OVX403" s="56"/>
      <c r="OVY403" s="56"/>
      <c r="OVZ403" s="56"/>
      <c r="OWA403" s="56"/>
      <c r="OWB403" s="56"/>
      <c r="OWC403" s="56"/>
      <c r="OWD403" s="56"/>
      <c r="OWE403" s="56"/>
      <c r="OWF403" s="56"/>
      <c r="OWG403" s="56"/>
      <c r="OWH403" s="56"/>
      <c r="OWI403" s="56"/>
      <c r="OWJ403" s="56"/>
      <c r="OWK403" s="56"/>
      <c r="OWL403" s="56"/>
      <c r="OWM403" s="56"/>
      <c r="OWN403" s="56"/>
      <c r="OWO403" s="56"/>
      <c r="OWP403" s="56"/>
      <c r="OWQ403" s="56"/>
      <c r="OWR403" s="56"/>
      <c r="OWS403" s="56"/>
      <c r="OWT403" s="56"/>
      <c r="OWU403" s="56"/>
      <c r="OWV403" s="56"/>
      <c r="OWW403" s="56"/>
      <c r="OWX403" s="56"/>
      <c r="OWY403" s="56"/>
      <c r="OWZ403" s="56"/>
      <c r="OXA403" s="56"/>
      <c r="OXB403" s="56"/>
      <c r="OXC403" s="56"/>
      <c r="OXD403" s="56"/>
      <c r="OXE403" s="56"/>
      <c r="OXF403" s="56"/>
      <c r="OXG403" s="56"/>
      <c r="OXH403" s="56"/>
      <c r="OXI403" s="56"/>
      <c r="OXJ403" s="56"/>
      <c r="OXK403" s="56"/>
      <c r="OXL403" s="56"/>
      <c r="OXM403" s="56"/>
      <c r="OXN403" s="56"/>
      <c r="OXO403" s="56"/>
      <c r="OXP403" s="56"/>
      <c r="OXQ403" s="56"/>
      <c r="OXR403" s="56"/>
      <c r="OXS403" s="56"/>
      <c r="OXT403" s="56"/>
      <c r="OXU403" s="56"/>
      <c r="OXV403" s="56"/>
      <c r="OXW403" s="56"/>
      <c r="OXX403" s="56"/>
      <c r="OXY403" s="56"/>
      <c r="OXZ403" s="56"/>
      <c r="OYA403" s="56"/>
      <c r="OYB403" s="56"/>
      <c r="OYC403" s="56"/>
      <c r="OYD403" s="56"/>
      <c r="OYE403" s="56"/>
      <c r="OYF403" s="56"/>
      <c r="OYG403" s="56"/>
      <c r="OYH403" s="56"/>
      <c r="OYI403" s="56"/>
      <c r="OYJ403" s="56"/>
      <c r="OYK403" s="56"/>
      <c r="OYL403" s="56"/>
      <c r="OYM403" s="56"/>
      <c r="OYN403" s="56"/>
      <c r="OYO403" s="56"/>
      <c r="OYP403" s="56"/>
      <c r="OYQ403" s="56"/>
      <c r="OYR403" s="56"/>
      <c r="OYS403" s="56"/>
      <c r="OYT403" s="56"/>
      <c r="OYU403" s="56"/>
      <c r="OYV403" s="56"/>
      <c r="OYW403" s="56"/>
      <c r="OYX403" s="56"/>
      <c r="OYY403" s="56"/>
      <c r="OYZ403" s="56"/>
      <c r="OZA403" s="56"/>
      <c r="OZB403" s="56"/>
      <c r="OZC403" s="56"/>
      <c r="OZD403" s="56"/>
      <c r="OZE403" s="56"/>
      <c r="OZF403" s="56"/>
      <c r="OZG403" s="56"/>
      <c r="OZH403" s="56"/>
      <c r="OZI403" s="56"/>
      <c r="OZJ403" s="56"/>
      <c r="OZK403" s="56"/>
      <c r="OZL403" s="56"/>
      <c r="OZM403" s="56"/>
      <c r="OZN403" s="56"/>
      <c r="OZO403" s="56"/>
      <c r="OZP403" s="56"/>
      <c r="OZQ403" s="56"/>
      <c r="OZR403" s="56"/>
      <c r="OZS403" s="56"/>
      <c r="OZT403" s="56"/>
      <c r="OZU403" s="56"/>
      <c r="OZV403" s="56"/>
      <c r="OZW403" s="56"/>
      <c r="OZX403" s="56"/>
      <c r="OZY403" s="56"/>
      <c r="OZZ403" s="56"/>
      <c r="PAA403" s="56"/>
      <c r="PAB403" s="56"/>
      <c r="PAC403" s="56"/>
      <c r="PAD403" s="56"/>
      <c r="PAE403" s="56"/>
      <c r="PAF403" s="56"/>
      <c r="PAG403" s="56"/>
      <c r="PAH403" s="56"/>
      <c r="PAI403" s="56"/>
      <c r="PAJ403" s="56"/>
      <c r="PAK403" s="56"/>
      <c r="PAL403" s="56"/>
      <c r="PAM403" s="56"/>
      <c r="PAN403" s="56"/>
      <c r="PAO403" s="56"/>
      <c r="PAP403" s="56"/>
      <c r="PAQ403" s="56"/>
      <c r="PAR403" s="56"/>
      <c r="PAS403" s="56"/>
      <c r="PAT403" s="56"/>
      <c r="PAU403" s="56"/>
      <c r="PAV403" s="56"/>
      <c r="PAW403" s="56"/>
      <c r="PAX403" s="56"/>
      <c r="PAY403" s="56"/>
      <c r="PAZ403" s="56"/>
      <c r="PBA403" s="56"/>
      <c r="PBB403" s="56"/>
      <c r="PBC403" s="56"/>
      <c r="PBD403" s="56"/>
      <c r="PBE403" s="56"/>
      <c r="PBF403" s="56"/>
      <c r="PBG403" s="56"/>
      <c r="PBH403" s="56"/>
      <c r="PBI403" s="56"/>
      <c r="PBJ403" s="56"/>
      <c r="PBK403" s="56"/>
      <c r="PBL403" s="56"/>
      <c r="PBM403" s="56"/>
      <c r="PBN403" s="56"/>
      <c r="PBO403" s="56"/>
      <c r="PBP403" s="56"/>
      <c r="PBQ403" s="56"/>
      <c r="PBR403" s="56"/>
      <c r="PBS403" s="56"/>
      <c r="PBT403" s="56"/>
      <c r="PBU403" s="56"/>
      <c r="PBV403" s="56"/>
      <c r="PBW403" s="56"/>
      <c r="PBX403" s="56"/>
      <c r="PBY403" s="56"/>
      <c r="PBZ403" s="56"/>
      <c r="PCA403" s="56"/>
      <c r="PCB403" s="56"/>
      <c r="PCC403" s="56"/>
      <c r="PCD403" s="56"/>
      <c r="PCE403" s="56"/>
      <c r="PCF403" s="56"/>
      <c r="PCG403" s="56"/>
      <c r="PCH403" s="56"/>
      <c r="PCI403" s="56"/>
      <c r="PCJ403" s="56"/>
      <c r="PCK403" s="56"/>
      <c r="PCL403" s="56"/>
      <c r="PCM403" s="56"/>
      <c r="PCN403" s="56"/>
      <c r="PCO403" s="56"/>
      <c r="PCP403" s="56"/>
      <c r="PCQ403" s="56"/>
      <c r="PCR403" s="56"/>
      <c r="PCS403" s="56"/>
      <c r="PCT403" s="56"/>
      <c r="PCU403" s="56"/>
      <c r="PCV403" s="56"/>
      <c r="PCW403" s="56"/>
      <c r="PCX403" s="56"/>
      <c r="PCY403" s="56"/>
      <c r="PCZ403" s="56"/>
      <c r="PDA403" s="56"/>
      <c r="PDB403" s="56"/>
      <c r="PDC403" s="56"/>
      <c r="PDD403" s="56"/>
      <c r="PDE403" s="56"/>
      <c r="PDF403" s="56"/>
      <c r="PDG403" s="56"/>
      <c r="PDH403" s="56"/>
      <c r="PDI403" s="56"/>
      <c r="PDJ403" s="56"/>
      <c r="PDK403" s="56"/>
      <c r="PDL403" s="56"/>
      <c r="PDM403" s="56"/>
      <c r="PDN403" s="56"/>
      <c r="PDO403" s="56"/>
      <c r="PDP403" s="56"/>
      <c r="PDQ403" s="56"/>
      <c r="PDR403" s="56"/>
      <c r="PDS403" s="56"/>
      <c r="PDT403" s="56"/>
      <c r="PDU403" s="56"/>
      <c r="PDV403" s="56"/>
      <c r="PDW403" s="56"/>
      <c r="PDX403" s="56"/>
      <c r="PDY403" s="56"/>
      <c r="PDZ403" s="56"/>
      <c r="PEA403" s="56"/>
      <c r="PEB403" s="56"/>
      <c r="PEC403" s="56"/>
      <c r="PED403" s="56"/>
      <c r="PEE403" s="56"/>
      <c r="PEF403" s="56"/>
      <c r="PEG403" s="56"/>
      <c r="PEH403" s="56"/>
      <c r="PEI403" s="56"/>
      <c r="PEJ403" s="56"/>
      <c r="PEK403" s="56"/>
      <c r="PEL403" s="56"/>
      <c r="PEM403" s="56"/>
      <c r="PEN403" s="56"/>
      <c r="PEO403" s="56"/>
      <c r="PEP403" s="56"/>
      <c r="PEQ403" s="56"/>
      <c r="PER403" s="56"/>
      <c r="PES403" s="56"/>
      <c r="PET403" s="56"/>
      <c r="PEU403" s="56"/>
      <c r="PEV403" s="56"/>
      <c r="PEW403" s="56"/>
      <c r="PEX403" s="56"/>
      <c r="PEY403" s="56"/>
      <c r="PEZ403" s="56"/>
      <c r="PFA403" s="56"/>
      <c r="PFB403" s="56"/>
      <c r="PFC403" s="56"/>
      <c r="PFD403" s="56"/>
      <c r="PFE403" s="56"/>
      <c r="PFF403" s="56"/>
      <c r="PFG403" s="56"/>
      <c r="PFH403" s="56"/>
      <c r="PFI403" s="56"/>
      <c r="PFJ403" s="56"/>
      <c r="PFK403" s="56"/>
      <c r="PFL403" s="56"/>
      <c r="PFM403" s="56"/>
      <c r="PFN403" s="56"/>
      <c r="PFO403" s="56"/>
      <c r="PFP403" s="56"/>
      <c r="PFQ403" s="56"/>
      <c r="PFR403" s="56"/>
      <c r="PFS403" s="56"/>
      <c r="PFT403" s="56"/>
      <c r="PFU403" s="56"/>
      <c r="PFV403" s="56"/>
      <c r="PFW403" s="56"/>
      <c r="PFX403" s="56"/>
      <c r="PFY403" s="56"/>
      <c r="PFZ403" s="56"/>
      <c r="PGA403" s="56"/>
      <c r="PGB403" s="56"/>
      <c r="PGC403" s="56"/>
      <c r="PGD403" s="56"/>
      <c r="PGE403" s="56"/>
      <c r="PGF403" s="56"/>
      <c r="PGG403" s="56"/>
      <c r="PGH403" s="56"/>
      <c r="PGI403" s="56"/>
      <c r="PGJ403" s="56"/>
      <c r="PGK403" s="56"/>
      <c r="PGL403" s="56"/>
      <c r="PGM403" s="56"/>
      <c r="PGN403" s="56"/>
      <c r="PGO403" s="56"/>
      <c r="PGP403" s="56"/>
      <c r="PGQ403" s="56"/>
      <c r="PGR403" s="56"/>
      <c r="PGS403" s="56"/>
      <c r="PGT403" s="56"/>
      <c r="PGU403" s="56"/>
      <c r="PGV403" s="56"/>
      <c r="PGW403" s="56"/>
      <c r="PGX403" s="56"/>
      <c r="PGY403" s="56"/>
      <c r="PGZ403" s="56"/>
      <c r="PHA403" s="56"/>
      <c r="PHB403" s="56"/>
      <c r="PHC403" s="56"/>
      <c r="PHD403" s="56"/>
      <c r="PHE403" s="56"/>
      <c r="PHF403" s="56"/>
      <c r="PHG403" s="56"/>
      <c r="PHH403" s="56"/>
      <c r="PHI403" s="56"/>
      <c r="PHJ403" s="56"/>
      <c r="PHK403" s="56"/>
      <c r="PHL403" s="56"/>
      <c r="PHM403" s="56"/>
      <c r="PHN403" s="56"/>
      <c r="PHO403" s="56"/>
      <c r="PHP403" s="56"/>
      <c r="PHQ403" s="56"/>
      <c r="PHR403" s="56"/>
      <c r="PHS403" s="56"/>
      <c r="PHT403" s="56"/>
      <c r="PHU403" s="56"/>
      <c r="PHV403" s="56"/>
      <c r="PHW403" s="56"/>
      <c r="PHX403" s="56"/>
      <c r="PHY403" s="56"/>
      <c r="PHZ403" s="56"/>
      <c r="PIA403" s="56"/>
      <c r="PIB403" s="56"/>
      <c r="PIC403" s="56"/>
      <c r="PID403" s="56"/>
      <c r="PIE403" s="56"/>
      <c r="PIF403" s="56"/>
      <c r="PIG403" s="56"/>
      <c r="PIH403" s="56"/>
      <c r="PII403" s="56"/>
      <c r="PIJ403" s="56"/>
      <c r="PIK403" s="56"/>
      <c r="PIL403" s="56"/>
      <c r="PIM403" s="56"/>
      <c r="PIN403" s="56"/>
      <c r="PIO403" s="56"/>
      <c r="PIP403" s="56"/>
      <c r="PIQ403" s="56"/>
      <c r="PIR403" s="56"/>
      <c r="PIS403" s="56"/>
      <c r="PIT403" s="56"/>
      <c r="PIU403" s="56"/>
      <c r="PIV403" s="56"/>
      <c r="PIW403" s="56"/>
      <c r="PIX403" s="56"/>
      <c r="PIY403" s="56"/>
      <c r="PIZ403" s="56"/>
      <c r="PJA403" s="56"/>
      <c r="PJB403" s="56"/>
      <c r="PJC403" s="56"/>
      <c r="PJD403" s="56"/>
      <c r="PJE403" s="56"/>
      <c r="PJF403" s="56"/>
      <c r="PJG403" s="56"/>
      <c r="PJH403" s="56"/>
      <c r="PJI403" s="56"/>
      <c r="PJJ403" s="56"/>
      <c r="PJK403" s="56"/>
      <c r="PJL403" s="56"/>
      <c r="PJM403" s="56"/>
      <c r="PJN403" s="56"/>
      <c r="PJO403" s="56"/>
      <c r="PJP403" s="56"/>
      <c r="PJQ403" s="56"/>
      <c r="PJR403" s="56"/>
      <c r="PJS403" s="56"/>
      <c r="PJT403" s="56"/>
      <c r="PJU403" s="56"/>
      <c r="PJV403" s="56"/>
      <c r="PJW403" s="56"/>
      <c r="PJX403" s="56"/>
      <c r="PJY403" s="56"/>
      <c r="PJZ403" s="56"/>
      <c r="PKA403" s="56"/>
      <c r="PKB403" s="56"/>
      <c r="PKC403" s="56"/>
      <c r="PKD403" s="56"/>
      <c r="PKE403" s="56"/>
      <c r="PKF403" s="56"/>
      <c r="PKG403" s="56"/>
      <c r="PKH403" s="56"/>
      <c r="PKI403" s="56"/>
      <c r="PKJ403" s="56"/>
      <c r="PKK403" s="56"/>
      <c r="PKL403" s="56"/>
      <c r="PKM403" s="56"/>
      <c r="PKN403" s="56"/>
      <c r="PKO403" s="56"/>
      <c r="PKP403" s="56"/>
      <c r="PKQ403" s="56"/>
      <c r="PKR403" s="56"/>
      <c r="PKS403" s="56"/>
      <c r="PKT403" s="56"/>
      <c r="PKU403" s="56"/>
      <c r="PKV403" s="56"/>
      <c r="PKW403" s="56"/>
      <c r="PKX403" s="56"/>
      <c r="PKY403" s="56"/>
      <c r="PKZ403" s="56"/>
      <c r="PLA403" s="56"/>
      <c r="PLB403" s="56"/>
      <c r="PLC403" s="56"/>
      <c r="PLD403" s="56"/>
      <c r="PLE403" s="56"/>
      <c r="PLF403" s="56"/>
      <c r="PLG403" s="56"/>
      <c r="PLH403" s="56"/>
      <c r="PLI403" s="56"/>
      <c r="PLJ403" s="56"/>
      <c r="PLK403" s="56"/>
      <c r="PLL403" s="56"/>
      <c r="PLM403" s="56"/>
      <c r="PLN403" s="56"/>
      <c r="PLO403" s="56"/>
      <c r="PLP403" s="56"/>
      <c r="PLQ403" s="56"/>
      <c r="PLR403" s="56"/>
      <c r="PLS403" s="56"/>
      <c r="PLT403" s="56"/>
      <c r="PLU403" s="56"/>
      <c r="PLV403" s="56"/>
      <c r="PLW403" s="56"/>
      <c r="PLX403" s="56"/>
      <c r="PLY403" s="56"/>
      <c r="PLZ403" s="56"/>
      <c r="PMA403" s="56"/>
      <c r="PMB403" s="56"/>
      <c r="PMC403" s="56"/>
      <c r="PMD403" s="56"/>
      <c r="PME403" s="56"/>
      <c r="PMF403" s="56"/>
      <c r="PMG403" s="56"/>
      <c r="PMH403" s="56"/>
      <c r="PMI403" s="56"/>
      <c r="PMJ403" s="56"/>
      <c r="PMK403" s="56"/>
      <c r="PML403" s="56"/>
      <c r="PMM403" s="56"/>
      <c r="PMN403" s="56"/>
      <c r="PMO403" s="56"/>
      <c r="PMP403" s="56"/>
      <c r="PMQ403" s="56"/>
      <c r="PMR403" s="56"/>
      <c r="PMS403" s="56"/>
      <c r="PMT403" s="56"/>
      <c r="PMU403" s="56"/>
      <c r="PMV403" s="56"/>
      <c r="PMW403" s="56"/>
      <c r="PMX403" s="56"/>
      <c r="PMY403" s="56"/>
      <c r="PMZ403" s="56"/>
      <c r="PNA403" s="56"/>
      <c r="PNB403" s="56"/>
      <c r="PNC403" s="56"/>
      <c r="PND403" s="56"/>
      <c r="PNE403" s="56"/>
      <c r="PNF403" s="56"/>
      <c r="PNG403" s="56"/>
      <c r="PNH403" s="56"/>
      <c r="PNI403" s="56"/>
      <c r="PNJ403" s="56"/>
      <c r="PNK403" s="56"/>
      <c r="PNL403" s="56"/>
      <c r="PNM403" s="56"/>
      <c r="PNN403" s="56"/>
      <c r="PNO403" s="56"/>
      <c r="PNP403" s="56"/>
      <c r="PNQ403" s="56"/>
      <c r="PNR403" s="56"/>
      <c r="PNS403" s="56"/>
      <c r="PNT403" s="56"/>
      <c r="PNU403" s="56"/>
      <c r="PNV403" s="56"/>
      <c r="PNW403" s="56"/>
      <c r="PNX403" s="56"/>
      <c r="PNY403" s="56"/>
      <c r="PNZ403" s="56"/>
      <c r="POA403" s="56"/>
      <c r="POB403" s="56"/>
      <c r="POC403" s="56"/>
      <c r="POD403" s="56"/>
      <c r="POE403" s="56"/>
      <c r="POF403" s="56"/>
      <c r="POG403" s="56"/>
      <c r="POH403" s="56"/>
      <c r="POI403" s="56"/>
      <c r="POJ403" s="56"/>
      <c r="POK403" s="56"/>
      <c r="POL403" s="56"/>
      <c r="POM403" s="56"/>
      <c r="PON403" s="56"/>
      <c r="POO403" s="56"/>
      <c r="POP403" s="56"/>
      <c r="POQ403" s="56"/>
      <c r="POR403" s="56"/>
      <c r="POS403" s="56"/>
      <c r="POT403" s="56"/>
      <c r="POU403" s="56"/>
      <c r="POV403" s="56"/>
      <c r="POW403" s="56"/>
      <c r="POX403" s="56"/>
      <c r="POY403" s="56"/>
      <c r="POZ403" s="56"/>
      <c r="PPA403" s="56"/>
      <c r="PPB403" s="56"/>
      <c r="PPC403" s="56"/>
      <c r="PPD403" s="56"/>
      <c r="PPE403" s="56"/>
      <c r="PPF403" s="56"/>
      <c r="PPG403" s="56"/>
      <c r="PPH403" s="56"/>
      <c r="PPI403" s="56"/>
      <c r="PPJ403" s="56"/>
      <c r="PPK403" s="56"/>
      <c r="PPL403" s="56"/>
      <c r="PPM403" s="56"/>
      <c r="PPN403" s="56"/>
      <c r="PPO403" s="56"/>
      <c r="PPP403" s="56"/>
      <c r="PPQ403" s="56"/>
      <c r="PPR403" s="56"/>
      <c r="PPS403" s="56"/>
      <c r="PPT403" s="56"/>
      <c r="PPU403" s="56"/>
      <c r="PPV403" s="56"/>
      <c r="PPW403" s="56"/>
      <c r="PPX403" s="56"/>
      <c r="PPY403" s="56"/>
      <c r="PPZ403" s="56"/>
      <c r="PQA403" s="56"/>
      <c r="PQB403" s="56"/>
      <c r="PQC403" s="56"/>
      <c r="PQD403" s="56"/>
      <c r="PQE403" s="56"/>
      <c r="PQF403" s="56"/>
      <c r="PQG403" s="56"/>
      <c r="PQH403" s="56"/>
      <c r="PQI403" s="56"/>
      <c r="PQJ403" s="56"/>
      <c r="PQK403" s="56"/>
      <c r="PQL403" s="56"/>
      <c r="PQM403" s="56"/>
      <c r="PQN403" s="56"/>
      <c r="PQO403" s="56"/>
      <c r="PQP403" s="56"/>
      <c r="PQQ403" s="56"/>
      <c r="PQR403" s="56"/>
      <c r="PQS403" s="56"/>
      <c r="PQT403" s="56"/>
      <c r="PQU403" s="56"/>
      <c r="PQV403" s="56"/>
      <c r="PQW403" s="56"/>
      <c r="PQX403" s="56"/>
      <c r="PQY403" s="56"/>
      <c r="PQZ403" s="56"/>
      <c r="PRA403" s="56"/>
      <c r="PRB403" s="56"/>
      <c r="PRC403" s="56"/>
      <c r="PRD403" s="56"/>
      <c r="PRE403" s="56"/>
      <c r="PRF403" s="56"/>
      <c r="PRG403" s="56"/>
      <c r="PRH403" s="56"/>
      <c r="PRI403" s="56"/>
      <c r="PRJ403" s="56"/>
      <c r="PRK403" s="56"/>
      <c r="PRL403" s="56"/>
      <c r="PRM403" s="56"/>
      <c r="PRN403" s="56"/>
      <c r="PRO403" s="56"/>
      <c r="PRP403" s="56"/>
      <c r="PRQ403" s="56"/>
      <c r="PRR403" s="56"/>
      <c r="PRS403" s="56"/>
      <c r="PRT403" s="56"/>
      <c r="PRU403" s="56"/>
      <c r="PRV403" s="56"/>
      <c r="PRW403" s="56"/>
      <c r="PRX403" s="56"/>
      <c r="PRY403" s="56"/>
      <c r="PRZ403" s="56"/>
      <c r="PSA403" s="56"/>
      <c r="PSB403" s="56"/>
      <c r="PSC403" s="56"/>
      <c r="PSD403" s="56"/>
      <c r="PSE403" s="56"/>
      <c r="PSF403" s="56"/>
      <c r="PSG403" s="56"/>
      <c r="PSH403" s="56"/>
      <c r="PSI403" s="56"/>
      <c r="PSJ403" s="56"/>
      <c r="PSK403" s="56"/>
      <c r="PSL403" s="56"/>
      <c r="PSM403" s="56"/>
      <c r="PSN403" s="56"/>
      <c r="PSO403" s="56"/>
      <c r="PSP403" s="56"/>
      <c r="PSQ403" s="56"/>
      <c r="PSR403" s="56"/>
      <c r="PSS403" s="56"/>
      <c r="PST403" s="56"/>
      <c r="PSU403" s="56"/>
      <c r="PSV403" s="56"/>
      <c r="PSW403" s="56"/>
      <c r="PSX403" s="56"/>
      <c r="PSY403" s="56"/>
      <c r="PSZ403" s="56"/>
      <c r="PTA403" s="56"/>
      <c r="PTB403" s="56"/>
      <c r="PTC403" s="56"/>
      <c r="PTD403" s="56"/>
      <c r="PTE403" s="56"/>
      <c r="PTF403" s="56"/>
      <c r="PTG403" s="56"/>
      <c r="PTH403" s="56"/>
      <c r="PTI403" s="56"/>
      <c r="PTJ403" s="56"/>
      <c r="PTK403" s="56"/>
      <c r="PTL403" s="56"/>
      <c r="PTM403" s="56"/>
      <c r="PTN403" s="56"/>
      <c r="PTO403" s="56"/>
      <c r="PTP403" s="56"/>
      <c r="PTQ403" s="56"/>
      <c r="PTR403" s="56"/>
      <c r="PTS403" s="56"/>
      <c r="PTT403" s="56"/>
      <c r="PTU403" s="56"/>
      <c r="PTV403" s="56"/>
      <c r="PTW403" s="56"/>
      <c r="PTX403" s="56"/>
      <c r="PTY403" s="56"/>
      <c r="PTZ403" s="56"/>
      <c r="PUA403" s="56"/>
      <c r="PUB403" s="56"/>
      <c r="PUC403" s="56"/>
      <c r="PUD403" s="56"/>
      <c r="PUE403" s="56"/>
      <c r="PUF403" s="56"/>
      <c r="PUG403" s="56"/>
      <c r="PUH403" s="56"/>
      <c r="PUI403" s="56"/>
      <c r="PUJ403" s="56"/>
      <c r="PUK403" s="56"/>
      <c r="PUL403" s="56"/>
      <c r="PUM403" s="56"/>
      <c r="PUN403" s="56"/>
      <c r="PUO403" s="56"/>
      <c r="PUP403" s="56"/>
      <c r="PUQ403" s="56"/>
      <c r="PUR403" s="56"/>
      <c r="PUS403" s="56"/>
      <c r="PUT403" s="56"/>
      <c r="PUU403" s="56"/>
      <c r="PUV403" s="56"/>
      <c r="PUW403" s="56"/>
      <c r="PUX403" s="56"/>
      <c r="PUY403" s="56"/>
      <c r="PUZ403" s="56"/>
      <c r="PVA403" s="56"/>
      <c r="PVB403" s="56"/>
      <c r="PVC403" s="56"/>
      <c r="PVD403" s="56"/>
      <c r="PVE403" s="56"/>
      <c r="PVF403" s="56"/>
      <c r="PVG403" s="56"/>
      <c r="PVH403" s="56"/>
      <c r="PVI403" s="56"/>
      <c r="PVJ403" s="56"/>
      <c r="PVK403" s="56"/>
      <c r="PVL403" s="56"/>
      <c r="PVM403" s="56"/>
      <c r="PVN403" s="56"/>
      <c r="PVO403" s="56"/>
      <c r="PVP403" s="56"/>
      <c r="PVQ403" s="56"/>
      <c r="PVR403" s="56"/>
      <c r="PVS403" s="56"/>
      <c r="PVT403" s="56"/>
      <c r="PVU403" s="56"/>
      <c r="PVV403" s="56"/>
      <c r="PVW403" s="56"/>
      <c r="PVX403" s="56"/>
      <c r="PVY403" s="56"/>
      <c r="PVZ403" s="56"/>
      <c r="PWA403" s="56"/>
      <c r="PWB403" s="56"/>
      <c r="PWC403" s="56"/>
      <c r="PWD403" s="56"/>
      <c r="PWE403" s="56"/>
      <c r="PWF403" s="56"/>
      <c r="PWG403" s="56"/>
      <c r="PWH403" s="56"/>
      <c r="PWI403" s="56"/>
      <c r="PWJ403" s="56"/>
      <c r="PWK403" s="56"/>
      <c r="PWL403" s="56"/>
      <c r="PWM403" s="56"/>
      <c r="PWN403" s="56"/>
      <c r="PWO403" s="56"/>
      <c r="PWP403" s="56"/>
      <c r="PWQ403" s="56"/>
      <c r="PWR403" s="56"/>
      <c r="PWS403" s="56"/>
      <c r="PWT403" s="56"/>
      <c r="PWU403" s="56"/>
      <c r="PWV403" s="56"/>
      <c r="PWW403" s="56"/>
      <c r="PWX403" s="56"/>
      <c r="PWY403" s="56"/>
      <c r="PWZ403" s="56"/>
      <c r="PXA403" s="56"/>
      <c r="PXB403" s="56"/>
      <c r="PXC403" s="56"/>
      <c r="PXD403" s="56"/>
      <c r="PXE403" s="56"/>
      <c r="PXF403" s="56"/>
      <c r="PXG403" s="56"/>
      <c r="PXH403" s="56"/>
      <c r="PXI403" s="56"/>
      <c r="PXJ403" s="56"/>
      <c r="PXK403" s="56"/>
      <c r="PXL403" s="56"/>
      <c r="PXM403" s="56"/>
      <c r="PXN403" s="56"/>
      <c r="PXO403" s="56"/>
      <c r="PXP403" s="56"/>
      <c r="PXQ403" s="56"/>
      <c r="PXR403" s="56"/>
      <c r="PXS403" s="56"/>
      <c r="PXT403" s="56"/>
      <c r="PXU403" s="56"/>
      <c r="PXV403" s="56"/>
      <c r="PXW403" s="56"/>
      <c r="PXX403" s="56"/>
      <c r="PXY403" s="56"/>
      <c r="PXZ403" s="56"/>
      <c r="PYA403" s="56"/>
      <c r="PYB403" s="56"/>
      <c r="PYC403" s="56"/>
      <c r="PYD403" s="56"/>
      <c r="PYE403" s="56"/>
      <c r="PYF403" s="56"/>
      <c r="PYG403" s="56"/>
      <c r="PYH403" s="56"/>
      <c r="PYI403" s="56"/>
      <c r="PYJ403" s="56"/>
      <c r="PYK403" s="56"/>
      <c r="PYL403" s="56"/>
      <c r="PYM403" s="56"/>
      <c r="PYN403" s="56"/>
      <c r="PYO403" s="56"/>
      <c r="PYP403" s="56"/>
      <c r="PYQ403" s="56"/>
      <c r="PYR403" s="56"/>
      <c r="PYS403" s="56"/>
      <c r="PYT403" s="56"/>
      <c r="PYU403" s="56"/>
      <c r="PYV403" s="56"/>
      <c r="PYW403" s="56"/>
      <c r="PYX403" s="56"/>
      <c r="PYY403" s="56"/>
      <c r="PYZ403" s="56"/>
      <c r="PZA403" s="56"/>
      <c r="PZB403" s="56"/>
      <c r="PZC403" s="56"/>
      <c r="PZD403" s="56"/>
      <c r="PZE403" s="56"/>
      <c r="PZF403" s="56"/>
      <c r="PZG403" s="56"/>
      <c r="PZH403" s="56"/>
      <c r="PZI403" s="56"/>
      <c r="PZJ403" s="56"/>
      <c r="PZK403" s="56"/>
      <c r="PZL403" s="56"/>
      <c r="PZM403" s="56"/>
      <c r="PZN403" s="56"/>
      <c r="PZO403" s="56"/>
      <c r="PZP403" s="56"/>
      <c r="PZQ403" s="56"/>
      <c r="PZR403" s="56"/>
      <c r="PZS403" s="56"/>
      <c r="PZT403" s="56"/>
      <c r="PZU403" s="56"/>
      <c r="PZV403" s="56"/>
      <c r="PZW403" s="56"/>
      <c r="PZX403" s="56"/>
      <c r="PZY403" s="56"/>
      <c r="PZZ403" s="56"/>
      <c r="QAA403" s="56"/>
      <c r="QAB403" s="56"/>
      <c r="QAC403" s="56"/>
      <c r="QAD403" s="56"/>
      <c r="QAE403" s="56"/>
      <c r="QAF403" s="56"/>
      <c r="QAG403" s="56"/>
      <c r="QAH403" s="56"/>
      <c r="QAI403" s="56"/>
      <c r="QAJ403" s="56"/>
      <c r="QAK403" s="56"/>
      <c r="QAL403" s="56"/>
      <c r="QAM403" s="56"/>
      <c r="QAN403" s="56"/>
      <c r="QAO403" s="56"/>
      <c r="QAP403" s="56"/>
      <c r="QAQ403" s="56"/>
      <c r="QAR403" s="56"/>
      <c r="QAS403" s="56"/>
      <c r="QAT403" s="56"/>
      <c r="QAU403" s="56"/>
      <c r="QAV403" s="56"/>
      <c r="QAW403" s="56"/>
      <c r="QAX403" s="56"/>
      <c r="QAY403" s="56"/>
      <c r="QAZ403" s="56"/>
      <c r="QBA403" s="56"/>
      <c r="QBB403" s="56"/>
      <c r="QBC403" s="56"/>
      <c r="QBD403" s="56"/>
      <c r="QBE403" s="56"/>
      <c r="QBF403" s="56"/>
      <c r="QBG403" s="56"/>
      <c r="QBH403" s="56"/>
      <c r="QBI403" s="56"/>
      <c r="QBJ403" s="56"/>
      <c r="QBK403" s="56"/>
      <c r="QBL403" s="56"/>
      <c r="QBM403" s="56"/>
      <c r="QBN403" s="56"/>
      <c r="QBO403" s="56"/>
      <c r="QBP403" s="56"/>
      <c r="QBQ403" s="56"/>
      <c r="QBR403" s="56"/>
      <c r="QBS403" s="56"/>
      <c r="QBT403" s="56"/>
      <c r="QBU403" s="56"/>
      <c r="QBV403" s="56"/>
      <c r="QBW403" s="56"/>
      <c r="QBX403" s="56"/>
      <c r="QBY403" s="56"/>
      <c r="QBZ403" s="56"/>
      <c r="QCA403" s="56"/>
      <c r="QCB403" s="56"/>
      <c r="QCC403" s="56"/>
      <c r="QCD403" s="56"/>
      <c r="QCE403" s="56"/>
      <c r="QCF403" s="56"/>
      <c r="QCG403" s="56"/>
      <c r="QCH403" s="56"/>
      <c r="QCI403" s="56"/>
      <c r="QCJ403" s="56"/>
      <c r="QCK403" s="56"/>
      <c r="QCL403" s="56"/>
      <c r="QCM403" s="56"/>
      <c r="QCN403" s="56"/>
      <c r="QCO403" s="56"/>
      <c r="QCP403" s="56"/>
      <c r="QCQ403" s="56"/>
      <c r="QCR403" s="56"/>
      <c r="QCS403" s="56"/>
      <c r="QCT403" s="56"/>
      <c r="QCU403" s="56"/>
      <c r="QCV403" s="56"/>
      <c r="QCW403" s="56"/>
      <c r="QCX403" s="56"/>
      <c r="QCY403" s="56"/>
      <c r="QCZ403" s="56"/>
      <c r="QDA403" s="56"/>
      <c r="QDB403" s="56"/>
      <c r="QDC403" s="56"/>
      <c r="QDD403" s="56"/>
      <c r="QDE403" s="56"/>
      <c r="QDF403" s="56"/>
      <c r="QDG403" s="56"/>
      <c r="QDH403" s="56"/>
      <c r="QDI403" s="56"/>
      <c r="QDJ403" s="56"/>
      <c r="QDK403" s="56"/>
      <c r="QDL403" s="56"/>
      <c r="QDM403" s="56"/>
      <c r="QDN403" s="56"/>
      <c r="QDO403" s="56"/>
      <c r="QDP403" s="56"/>
      <c r="QDQ403" s="56"/>
      <c r="QDR403" s="56"/>
      <c r="QDS403" s="56"/>
      <c r="QDT403" s="56"/>
      <c r="QDU403" s="56"/>
      <c r="QDV403" s="56"/>
      <c r="QDW403" s="56"/>
      <c r="QDX403" s="56"/>
      <c r="QDY403" s="56"/>
      <c r="QDZ403" s="56"/>
      <c r="QEA403" s="56"/>
      <c r="QEB403" s="56"/>
      <c r="QEC403" s="56"/>
      <c r="QED403" s="56"/>
      <c r="QEE403" s="56"/>
      <c r="QEF403" s="56"/>
      <c r="QEG403" s="56"/>
      <c r="QEH403" s="56"/>
      <c r="QEI403" s="56"/>
      <c r="QEJ403" s="56"/>
      <c r="QEK403" s="56"/>
      <c r="QEL403" s="56"/>
      <c r="QEM403" s="56"/>
      <c r="QEN403" s="56"/>
      <c r="QEO403" s="56"/>
      <c r="QEP403" s="56"/>
      <c r="QEQ403" s="56"/>
      <c r="QER403" s="56"/>
      <c r="QES403" s="56"/>
      <c r="QET403" s="56"/>
      <c r="QEU403" s="56"/>
      <c r="QEV403" s="56"/>
      <c r="QEW403" s="56"/>
      <c r="QEX403" s="56"/>
      <c r="QEY403" s="56"/>
      <c r="QEZ403" s="56"/>
      <c r="QFA403" s="56"/>
      <c r="QFB403" s="56"/>
      <c r="QFC403" s="56"/>
      <c r="QFD403" s="56"/>
      <c r="QFE403" s="56"/>
      <c r="QFF403" s="56"/>
      <c r="QFG403" s="56"/>
      <c r="QFH403" s="56"/>
      <c r="QFI403" s="56"/>
      <c r="QFJ403" s="56"/>
      <c r="QFK403" s="56"/>
      <c r="QFL403" s="56"/>
      <c r="QFM403" s="56"/>
      <c r="QFN403" s="56"/>
      <c r="QFO403" s="56"/>
      <c r="QFP403" s="56"/>
      <c r="QFQ403" s="56"/>
      <c r="QFR403" s="56"/>
      <c r="QFS403" s="56"/>
      <c r="QFT403" s="56"/>
      <c r="QFU403" s="56"/>
      <c r="QFV403" s="56"/>
      <c r="QFW403" s="56"/>
      <c r="QFX403" s="56"/>
      <c r="QFY403" s="56"/>
      <c r="QFZ403" s="56"/>
      <c r="QGA403" s="56"/>
      <c r="QGB403" s="56"/>
      <c r="QGC403" s="56"/>
      <c r="QGD403" s="56"/>
      <c r="QGE403" s="56"/>
      <c r="QGF403" s="56"/>
      <c r="QGG403" s="56"/>
      <c r="QGH403" s="56"/>
      <c r="QGI403" s="56"/>
      <c r="QGJ403" s="56"/>
      <c r="QGK403" s="56"/>
      <c r="QGL403" s="56"/>
      <c r="QGM403" s="56"/>
      <c r="QGN403" s="56"/>
      <c r="QGO403" s="56"/>
      <c r="QGP403" s="56"/>
      <c r="QGQ403" s="56"/>
      <c r="QGR403" s="56"/>
      <c r="QGS403" s="56"/>
      <c r="QGT403" s="56"/>
      <c r="QGU403" s="56"/>
      <c r="QGV403" s="56"/>
      <c r="QGW403" s="56"/>
      <c r="QGX403" s="56"/>
      <c r="QGY403" s="56"/>
      <c r="QGZ403" s="56"/>
      <c r="QHA403" s="56"/>
      <c r="QHB403" s="56"/>
      <c r="QHC403" s="56"/>
      <c r="QHD403" s="56"/>
      <c r="QHE403" s="56"/>
      <c r="QHF403" s="56"/>
      <c r="QHG403" s="56"/>
      <c r="QHH403" s="56"/>
      <c r="QHI403" s="56"/>
      <c r="QHJ403" s="56"/>
      <c r="QHK403" s="56"/>
      <c r="QHL403" s="56"/>
      <c r="QHM403" s="56"/>
      <c r="QHN403" s="56"/>
      <c r="QHO403" s="56"/>
      <c r="QHP403" s="56"/>
      <c r="QHQ403" s="56"/>
      <c r="QHR403" s="56"/>
      <c r="QHS403" s="56"/>
      <c r="QHT403" s="56"/>
      <c r="QHU403" s="56"/>
      <c r="QHV403" s="56"/>
      <c r="QHW403" s="56"/>
      <c r="QHX403" s="56"/>
      <c r="QHY403" s="56"/>
      <c r="QHZ403" s="56"/>
      <c r="QIA403" s="56"/>
      <c r="QIB403" s="56"/>
      <c r="QIC403" s="56"/>
      <c r="QID403" s="56"/>
      <c r="QIE403" s="56"/>
      <c r="QIF403" s="56"/>
      <c r="QIG403" s="56"/>
      <c r="QIH403" s="56"/>
      <c r="QII403" s="56"/>
      <c r="QIJ403" s="56"/>
      <c r="QIK403" s="56"/>
      <c r="QIL403" s="56"/>
      <c r="QIM403" s="56"/>
      <c r="QIN403" s="56"/>
      <c r="QIO403" s="56"/>
      <c r="QIP403" s="56"/>
      <c r="QIQ403" s="56"/>
      <c r="QIR403" s="56"/>
      <c r="QIS403" s="56"/>
      <c r="QIT403" s="56"/>
      <c r="QIU403" s="56"/>
      <c r="QIV403" s="56"/>
      <c r="QIW403" s="56"/>
      <c r="QIX403" s="56"/>
      <c r="QIY403" s="56"/>
      <c r="QIZ403" s="56"/>
      <c r="QJA403" s="56"/>
      <c r="QJB403" s="56"/>
      <c r="QJC403" s="56"/>
      <c r="QJD403" s="56"/>
      <c r="QJE403" s="56"/>
      <c r="QJF403" s="56"/>
      <c r="QJG403" s="56"/>
      <c r="QJH403" s="56"/>
      <c r="QJI403" s="56"/>
      <c r="QJJ403" s="56"/>
      <c r="QJK403" s="56"/>
      <c r="QJL403" s="56"/>
      <c r="QJM403" s="56"/>
      <c r="QJN403" s="56"/>
      <c r="QJO403" s="56"/>
      <c r="QJP403" s="56"/>
      <c r="QJQ403" s="56"/>
      <c r="QJR403" s="56"/>
      <c r="QJS403" s="56"/>
      <c r="QJT403" s="56"/>
      <c r="QJU403" s="56"/>
      <c r="QJV403" s="56"/>
      <c r="QJW403" s="56"/>
      <c r="QJX403" s="56"/>
      <c r="QJY403" s="56"/>
      <c r="QJZ403" s="56"/>
      <c r="QKA403" s="56"/>
      <c r="QKB403" s="56"/>
      <c r="QKC403" s="56"/>
      <c r="QKD403" s="56"/>
      <c r="QKE403" s="56"/>
      <c r="QKF403" s="56"/>
      <c r="QKG403" s="56"/>
      <c r="QKH403" s="56"/>
      <c r="QKI403" s="56"/>
      <c r="QKJ403" s="56"/>
      <c r="QKK403" s="56"/>
      <c r="QKL403" s="56"/>
      <c r="QKM403" s="56"/>
      <c r="QKN403" s="56"/>
      <c r="QKO403" s="56"/>
      <c r="QKP403" s="56"/>
      <c r="QKQ403" s="56"/>
      <c r="QKR403" s="56"/>
      <c r="QKS403" s="56"/>
      <c r="QKT403" s="56"/>
      <c r="QKU403" s="56"/>
      <c r="QKV403" s="56"/>
      <c r="QKW403" s="56"/>
      <c r="QKX403" s="56"/>
      <c r="QKY403" s="56"/>
      <c r="QKZ403" s="56"/>
      <c r="QLA403" s="56"/>
      <c r="QLB403" s="56"/>
      <c r="QLC403" s="56"/>
      <c r="QLD403" s="56"/>
      <c r="QLE403" s="56"/>
      <c r="QLF403" s="56"/>
      <c r="QLG403" s="56"/>
      <c r="QLH403" s="56"/>
      <c r="QLI403" s="56"/>
      <c r="QLJ403" s="56"/>
      <c r="QLK403" s="56"/>
      <c r="QLL403" s="56"/>
      <c r="QLM403" s="56"/>
      <c r="QLN403" s="56"/>
      <c r="QLO403" s="56"/>
      <c r="QLP403" s="56"/>
      <c r="QLQ403" s="56"/>
      <c r="QLR403" s="56"/>
      <c r="QLS403" s="56"/>
      <c r="QLT403" s="56"/>
      <c r="QLU403" s="56"/>
      <c r="QLV403" s="56"/>
      <c r="QLW403" s="56"/>
      <c r="QLX403" s="56"/>
      <c r="QLY403" s="56"/>
      <c r="QLZ403" s="56"/>
      <c r="QMA403" s="56"/>
      <c r="QMB403" s="56"/>
      <c r="QMC403" s="56"/>
      <c r="QMD403" s="56"/>
      <c r="QME403" s="56"/>
      <c r="QMF403" s="56"/>
      <c r="QMG403" s="56"/>
      <c r="QMH403" s="56"/>
      <c r="QMI403" s="56"/>
      <c r="QMJ403" s="56"/>
      <c r="QMK403" s="56"/>
      <c r="QML403" s="56"/>
      <c r="QMM403" s="56"/>
      <c r="QMN403" s="56"/>
      <c r="QMO403" s="56"/>
      <c r="QMP403" s="56"/>
      <c r="QMQ403" s="56"/>
      <c r="QMR403" s="56"/>
      <c r="QMS403" s="56"/>
      <c r="QMT403" s="56"/>
      <c r="QMU403" s="56"/>
      <c r="QMV403" s="56"/>
      <c r="QMW403" s="56"/>
      <c r="QMX403" s="56"/>
      <c r="QMY403" s="56"/>
      <c r="QMZ403" s="56"/>
      <c r="QNA403" s="56"/>
      <c r="QNB403" s="56"/>
      <c r="QNC403" s="56"/>
      <c r="QND403" s="56"/>
      <c r="QNE403" s="56"/>
      <c r="QNF403" s="56"/>
      <c r="QNG403" s="56"/>
      <c r="QNH403" s="56"/>
      <c r="QNI403" s="56"/>
      <c r="QNJ403" s="56"/>
      <c r="QNK403" s="56"/>
      <c r="QNL403" s="56"/>
      <c r="QNM403" s="56"/>
      <c r="QNN403" s="56"/>
      <c r="QNO403" s="56"/>
      <c r="QNP403" s="56"/>
      <c r="QNQ403" s="56"/>
      <c r="QNR403" s="56"/>
      <c r="QNS403" s="56"/>
      <c r="QNT403" s="56"/>
      <c r="QNU403" s="56"/>
      <c r="QNV403" s="56"/>
      <c r="QNW403" s="56"/>
      <c r="QNX403" s="56"/>
      <c r="QNY403" s="56"/>
      <c r="QNZ403" s="56"/>
      <c r="QOA403" s="56"/>
      <c r="QOB403" s="56"/>
      <c r="QOC403" s="56"/>
      <c r="QOD403" s="56"/>
      <c r="QOE403" s="56"/>
      <c r="QOF403" s="56"/>
      <c r="QOG403" s="56"/>
      <c r="QOH403" s="56"/>
      <c r="QOI403" s="56"/>
      <c r="QOJ403" s="56"/>
      <c r="QOK403" s="56"/>
      <c r="QOL403" s="56"/>
      <c r="QOM403" s="56"/>
      <c r="QON403" s="56"/>
      <c r="QOO403" s="56"/>
      <c r="QOP403" s="56"/>
      <c r="QOQ403" s="56"/>
      <c r="QOR403" s="56"/>
      <c r="QOS403" s="56"/>
      <c r="QOT403" s="56"/>
      <c r="QOU403" s="56"/>
      <c r="QOV403" s="56"/>
      <c r="QOW403" s="56"/>
      <c r="QOX403" s="56"/>
      <c r="QOY403" s="56"/>
      <c r="QOZ403" s="56"/>
      <c r="QPA403" s="56"/>
      <c r="QPB403" s="56"/>
      <c r="QPC403" s="56"/>
      <c r="QPD403" s="56"/>
      <c r="QPE403" s="56"/>
      <c r="QPF403" s="56"/>
      <c r="QPG403" s="56"/>
      <c r="QPH403" s="56"/>
      <c r="QPI403" s="56"/>
      <c r="QPJ403" s="56"/>
      <c r="QPK403" s="56"/>
      <c r="QPL403" s="56"/>
      <c r="QPM403" s="56"/>
      <c r="QPN403" s="56"/>
      <c r="QPO403" s="56"/>
      <c r="QPP403" s="56"/>
      <c r="QPQ403" s="56"/>
      <c r="QPR403" s="56"/>
      <c r="QPS403" s="56"/>
      <c r="QPT403" s="56"/>
      <c r="QPU403" s="56"/>
      <c r="QPV403" s="56"/>
      <c r="QPW403" s="56"/>
      <c r="QPX403" s="56"/>
      <c r="QPY403" s="56"/>
      <c r="QPZ403" s="56"/>
      <c r="QQA403" s="56"/>
      <c r="QQB403" s="56"/>
      <c r="QQC403" s="56"/>
      <c r="QQD403" s="56"/>
      <c r="QQE403" s="56"/>
      <c r="QQF403" s="56"/>
      <c r="QQG403" s="56"/>
      <c r="QQH403" s="56"/>
      <c r="QQI403" s="56"/>
      <c r="QQJ403" s="56"/>
      <c r="QQK403" s="56"/>
      <c r="QQL403" s="56"/>
      <c r="QQM403" s="56"/>
      <c r="QQN403" s="56"/>
      <c r="QQO403" s="56"/>
      <c r="QQP403" s="56"/>
      <c r="QQQ403" s="56"/>
      <c r="QQR403" s="56"/>
      <c r="QQS403" s="56"/>
      <c r="QQT403" s="56"/>
      <c r="QQU403" s="56"/>
      <c r="QQV403" s="56"/>
      <c r="QQW403" s="56"/>
      <c r="QQX403" s="56"/>
      <c r="QQY403" s="56"/>
      <c r="QQZ403" s="56"/>
      <c r="QRA403" s="56"/>
      <c r="QRB403" s="56"/>
      <c r="QRC403" s="56"/>
      <c r="QRD403" s="56"/>
      <c r="QRE403" s="56"/>
      <c r="QRF403" s="56"/>
      <c r="QRG403" s="56"/>
      <c r="QRH403" s="56"/>
      <c r="QRI403" s="56"/>
      <c r="QRJ403" s="56"/>
      <c r="QRK403" s="56"/>
      <c r="QRL403" s="56"/>
      <c r="QRM403" s="56"/>
      <c r="QRN403" s="56"/>
      <c r="QRO403" s="56"/>
      <c r="QRP403" s="56"/>
      <c r="QRQ403" s="56"/>
      <c r="QRR403" s="56"/>
      <c r="QRS403" s="56"/>
      <c r="QRT403" s="56"/>
      <c r="QRU403" s="56"/>
      <c r="QRV403" s="56"/>
      <c r="QRW403" s="56"/>
      <c r="QRX403" s="56"/>
      <c r="QRY403" s="56"/>
      <c r="QRZ403" s="56"/>
      <c r="QSA403" s="56"/>
      <c r="QSB403" s="56"/>
      <c r="QSC403" s="56"/>
      <c r="QSD403" s="56"/>
      <c r="QSE403" s="56"/>
      <c r="QSF403" s="56"/>
      <c r="QSG403" s="56"/>
      <c r="QSH403" s="56"/>
      <c r="QSI403" s="56"/>
      <c r="QSJ403" s="56"/>
      <c r="QSK403" s="56"/>
      <c r="QSL403" s="56"/>
      <c r="QSM403" s="56"/>
      <c r="QSN403" s="56"/>
      <c r="QSO403" s="56"/>
      <c r="QSP403" s="56"/>
      <c r="QSQ403" s="56"/>
      <c r="QSR403" s="56"/>
      <c r="QSS403" s="56"/>
      <c r="QST403" s="56"/>
      <c r="QSU403" s="56"/>
      <c r="QSV403" s="56"/>
      <c r="QSW403" s="56"/>
      <c r="QSX403" s="56"/>
      <c r="QSY403" s="56"/>
      <c r="QSZ403" s="56"/>
      <c r="QTA403" s="56"/>
      <c r="QTB403" s="56"/>
      <c r="QTC403" s="56"/>
      <c r="QTD403" s="56"/>
      <c r="QTE403" s="56"/>
      <c r="QTF403" s="56"/>
      <c r="QTG403" s="56"/>
      <c r="QTH403" s="56"/>
      <c r="QTI403" s="56"/>
      <c r="QTJ403" s="56"/>
      <c r="QTK403" s="56"/>
      <c r="QTL403" s="56"/>
      <c r="QTM403" s="56"/>
      <c r="QTN403" s="56"/>
      <c r="QTO403" s="56"/>
      <c r="QTP403" s="56"/>
      <c r="QTQ403" s="56"/>
      <c r="QTR403" s="56"/>
      <c r="QTS403" s="56"/>
      <c r="QTT403" s="56"/>
      <c r="QTU403" s="56"/>
      <c r="QTV403" s="56"/>
      <c r="QTW403" s="56"/>
      <c r="QTX403" s="56"/>
      <c r="QTY403" s="56"/>
      <c r="QTZ403" s="56"/>
      <c r="QUA403" s="56"/>
      <c r="QUB403" s="56"/>
      <c r="QUC403" s="56"/>
      <c r="QUD403" s="56"/>
      <c r="QUE403" s="56"/>
      <c r="QUF403" s="56"/>
      <c r="QUG403" s="56"/>
      <c r="QUH403" s="56"/>
      <c r="QUI403" s="56"/>
      <c r="QUJ403" s="56"/>
      <c r="QUK403" s="56"/>
      <c r="QUL403" s="56"/>
      <c r="QUM403" s="56"/>
      <c r="QUN403" s="56"/>
      <c r="QUO403" s="56"/>
      <c r="QUP403" s="56"/>
      <c r="QUQ403" s="56"/>
      <c r="QUR403" s="56"/>
      <c r="QUS403" s="56"/>
      <c r="QUT403" s="56"/>
      <c r="QUU403" s="56"/>
      <c r="QUV403" s="56"/>
      <c r="QUW403" s="56"/>
      <c r="QUX403" s="56"/>
      <c r="QUY403" s="56"/>
      <c r="QUZ403" s="56"/>
      <c r="QVA403" s="56"/>
      <c r="QVB403" s="56"/>
      <c r="QVC403" s="56"/>
      <c r="QVD403" s="56"/>
      <c r="QVE403" s="56"/>
      <c r="QVF403" s="56"/>
      <c r="QVG403" s="56"/>
      <c r="QVH403" s="56"/>
      <c r="QVI403" s="56"/>
      <c r="QVJ403" s="56"/>
      <c r="QVK403" s="56"/>
      <c r="QVL403" s="56"/>
      <c r="QVM403" s="56"/>
      <c r="QVN403" s="56"/>
      <c r="QVO403" s="56"/>
      <c r="QVP403" s="56"/>
      <c r="QVQ403" s="56"/>
      <c r="QVR403" s="56"/>
      <c r="QVS403" s="56"/>
      <c r="QVT403" s="56"/>
      <c r="QVU403" s="56"/>
      <c r="QVV403" s="56"/>
      <c r="QVW403" s="56"/>
      <c r="QVX403" s="56"/>
      <c r="QVY403" s="56"/>
      <c r="QVZ403" s="56"/>
      <c r="QWA403" s="56"/>
      <c r="QWB403" s="56"/>
      <c r="QWC403" s="56"/>
      <c r="QWD403" s="56"/>
      <c r="QWE403" s="56"/>
      <c r="QWF403" s="56"/>
      <c r="QWG403" s="56"/>
      <c r="QWH403" s="56"/>
      <c r="QWI403" s="56"/>
      <c r="QWJ403" s="56"/>
      <c r="QWK403" s="56"/>
      <c r="QWL403" s="56"/>
      <c r="QWM403" s="56"/>
      <c r="QWN403" s="56"/>
      <c r="QWO403" s="56"/>
      <c r="QWP403" s="56"/>
      <c r="QWQ403" s="56"/>
      <c r="QWR403" s="56"/>
      <c r="QWS403" s="56"/>
      <c r="QWT403" s="56"/>
      <c r="QWU403" s="56"/>
      <c r="QWV403" s="56"/>
      <c r="QWW403" s="56"/>
      <c r="QWX403" s="56"/>
      <c r="QWY403" s="56"/>
      <c r="QWZ403" s="56"/>
      <c r="QXA403" s="56"/>
      <c r="QXB403" s="56"/>
      <c r="QXC403" s="56"/>
      <c r="QXD403" s="56"/>
      <c r="QXE403" s="56"/>
      <c r="QXF403" s="56"/>
      <c r="QXG403" s="56"/>
      <c r="QXH403" s="56"/>
      <c r="QXI403" s="56"/>
      <c r="QXJ403" s="56"/>
      <c r="QXK403" s="56"/>
      <c r="QXL403" s="56"/>
      <c r="QXM403" s="56"/>
      <c r="QXN403" s="56"/>
      <c r="QXO403" s="56"/>
      <c r="QXP403" s="56"/>
      <c r="QXQ403" s="56"/>
      <c r="QXR403" s="56"/>
      <c r="QXS403" s="56"/>
      <c r="QXT403" s="56"/>
      <c r="QXU403" s="56"/>
      <c r="QXV403" s="56"/>
      <c r="QXW403" s="56"/>
      <c r="QXX403" s="56"/>
      <c r="QXY403" s="56"/>
      <c r="QXZ403" s="56"/>
      <c r="QYA403" s="56"/>
      <c r="QYB403" s="56"/>
      <c r="QYC403" s="56"/>
      <c r="QYD403" s="56"/>
      <c r="QYE403" s="56"/>
      <c r="QYF403" s="56"/>
      <c r="QYG403" s="56"/>
      <c r="QYH403" s="56"/>
      <c r="QYI403" s="56"/>
      <c r="QYJ403" s="56"/>
      <c r="QYK403" s="56"/>
      <c r="QYL403" s="56"/>
      <c r="QYM403" s="56"/>
      <c r="QYN403" s="56"/>
      <c r="QYO403" s="56"/>
      <c r="QYP403" s="56"/>
      <c r="QYQ403" s="56"/>
      <c r="QYR403" s="56"/>
      <c r="QYS403" s="56"/>
      <c r="QYT403" s="56"/>
      <c r="QYU403" s="56"/>
      <c r="QYV403" s="56"/>
      <c r="QYW403" s="56"/>
      <c r="QYX403" s="56"/>
      <c r="QYY403" s="56"/>
      <c r="QYZ403" s="56"/>
      <c r="QZA403" s="56"/>
      <c r="QZB403" s="56"/>
      <c r="QZC403" s="56"/>
      <c r="QZD403" s="56"/>
      <c r="QZE403" s="56"/>
      <c r="QZF403" s="56"/>
      <c r="QZG403" s="56"/>
      <c r="QZH403" s="56"/>
      <c r="QZI403" s="56"/>
      <c r="QZJ403" s="56"/>
      <c r="QZK403" s="56"/>
      <c r="QZL403" s="56"/>
      <c r="QZM403" s="56"/>
      <c r="QZN403" s="56"/>
      <c r="QZO403" s="56"/>
      <c r="QZP403" s="56"/>
      <c r="QZQ403" s="56"/>
      <c r="QZR403" s="56"/>
      <c r="QZS403" s="56"/>
      <c r="QZT403" s="56"/>
      <c r="QZU403" s="56"/>
      <c r="QZV403" s="56"/>
      <c r="QZW403" s="56"/>
      <c r="QZX403" s="56"/>
      <c r="QZY403" s="56"/>
      <c r="QZZ403" s="56"/>
      <c r="RAA403" s="56"/>
      <c r="RAB403" s="56"/>
      <c r="RAC403" s="56"/>
      <c r="RAD403" s="56"/>
      <c r="RAE403" s="56"/>
      <c r="RAF403" s="56"/>
      <c r="RAG403" s="56"/>
      <c r="RAH403" s="56"/>
      <c r="RAI403" s="56"/>
      <c r="RAJ403" s="56"/>
      <c r="RAK403" s="56"/>
      <c r="RAL403" s="56"/>
      <c r="RAM403" s="56"/>
      <c r="RAN403" s="56"/>
      <c r="RAO403" s="56"/>
      <c r="RAP403" s="56"/>
      <c r="RAQ403" s="56"/>
      <c r="RAR403" s="56"/>
      <c r="RAS403" s="56"/>
      <c r="RAT403" s="56"/>
      <c r="RAU403" s="56"/>
      <c r="RAV403" s="56"/>
      <c r="RAW403" s="56"/>
      <c r="RAX403" s="56"/>
      <c r="RAY403" s="56"/>
      <c r="RAZ403" s="56"/>
      <c r="RBA403" s="56"/>
      <c r="RBB403" s="56"/>
      <c r="RBC403" s="56"/>
      <c r="RBD403" s="56"/>
      <c r="RBE403" s="56"/>
      <c r="RBF403" s="56"/>
      <c r="RBG403" s="56"/>
      <c r="RBH403" s="56"/>
      <c r="RBI403" s="56"/>
      <c r="RBJ403" s="56"/>
      <c r="RBK403" s="56"/>
      <c r="RBL403" s="56"/>
      <c r="RBM403" s="56"/>
      <c r="RBN403" s="56"/>
      <c r="RBO403" s="56"/>
      <c r="RBP403" s="56"/>
      <c r="RBQ403" s="56"/>
      <c r="RBR403" s="56"/>
      <c r="RBS403" s="56"/>
      <c r="RBT403" s="56"/>
      <c r="RBU403" s="56"/>
      <c r="RBV403" s="56"/>
      <c r="RBW403" s="56"/>
      <c r="RBX403" s="56"/>
      <c r="RBY403" s="56"/>
      <c r="RBZ403" s="56"/>
      <c r="RCA403" s="56"/>
      <c r="RCB403" s="56"/>
      <c r="RCC403" s="56"/>
      <c r="RCD403" s="56"/>
      <c r="RCE403" s="56"/>
      <c r="RCF403" s="56"/>
      <c r="RCG403" s="56"/>
      <c r="RCH403" s="56"/>
      <c r="RCI403" s="56"/>
      <c r="RCJ403" s="56"/>
      <c r="RCK403" s="56"/>
      <c r="RCL403" s="56"/>
      <c r="RCM403" s="56"/>
      <c r="RCN403" s="56"/>
      <c r="RCO403" s="56"/>
      <c r="RCP403" s="56"/>
      <c r="RCQ403" s="56"/>
      <c r="RCR403" s="56"/>
      <c r="RCS403" s="56"/>
      <c r="RCT403" s="56"/>
      <c r="RCU403" s="56"/>
      <c r="RCV403" s="56"/>
      <c r="RCW403" s="56"/>
      <c r="RCX403" s="56"/>
      <c r="RCY403" s="56"/>
      <c r="RCZ403" s="56"/>
      <c r="RDA403" s="56"/>
      <c r="RDB403" s="56"/>
      <c r="RDC403" s="56"/>
      <c r="RDD403" s="56"/>
      <c r="RDE403" s="56"/>
      <c r="RDF403" s="56"/>
      <c r="RDG403" s="56"/>
      <c r="RDH403" s="56"/>
      <c r="RDI403" s="56"/>
      <c r="RDJ403" s="56"/>
      <c r="RDK403" s="56"/>
      <c r="RDL403" s="56"/>
      <c r="RDM403" s="56"/>
      <c r="RDN403" s="56"/>
      <c r="RDO403" s="56"/>
      <c r="RDP403" s="56"/>
      <c r="RDQ403" s="56"/>
      <c r="RDR403" s="56"/>
      <c r="RDS403" s="56"/>
      <c r="RDT403" s="56"/>
      <c r="RDU403" s="56"/>
      <c r="RDV403" s="56"/>
      <c r="RDW403" s="56"/>
      <c r="RDX403" s="56"/>
      <c r="RDY403" s="56"/>
      <c r="RDZ403" s="56"/>
      <c r="REA403" s="56"/>
      <c r="REB403" s="56"/>
      <c r="REC403" s="56"/>
      <c r="RED403" s="56"/>
      <c r="REE403" s="56"/>
      <c r="REF403" s="56"/>
      <c r="REG403" s="56"/>
      <c r="REH403" s="56"/>
      <c r="REI403" s="56"/>
      <c r="REJ403" s="56"/>
      <c r="REK403" s="56"/>
      <c r="REL403" s="56"/>
      <c r="REM403" s="56"/>
      <c r="REN403" s="56"/>
      <c r="REO403" s="56"/>
      <c r="REP403" s="56"/>
      <c r="REQ403" s="56"/>
      <c r="RER403" s="56"/>
      <c r="RES403" s="56"/>
      <c r="RET403" s="56"/>
      <c r="REU403" s="56"/>
      <c r="REV403" s="56"/>
      <c r="REW403" s="56"/>
      <c r="REX403" s="56"/>
      <c r="REY403" s="56"/>
      <c r="REZ403" s="56"/>
      <c r="RFA403" s="56"/>
      <c r="RFB403" s="56"/>
      <c r="RFC403" s="56"/>
      <c r="RFD403" s="56"/>
      <c r="RFE403" s="56"/>
      <c r="RFF403" s="56"/>
      <c r="RFG403" s="56"/>
      <c r="RFH403" s="56"/>
      <c r="RFI403" s="56"/>
      <c r="RFJ403" s="56"/>
      <c r="RFK403" s="56"/>
      <c r="RFL403" s="56"/>
      <c r="RFM403" s="56"/>
      <c r="RFN403" s="56"/>
      <c r="RFO403" s="56"/>
      <c r="RFP403" s="56"/>
      <c r="RFQ403" s="56"/>
      <c r="RFR403" s="56"/>
      <c r="RFS403" s="56"/>
      <c r="RFT403" s="56"/>
      <c r="RFU403" s="56"/>
      <c r="RFV403" s="56"/>
      <c r="RFW403" s="56"/>
      <c r="RFX403" s="56"/>
      <c r="RFY403" s="56"/>
      <c r="RFZ403" s="56"/>
      <c r="RGA403" s="56"/>
      <c r="RGB403" s="56"/>
      <c r="RGC403" s="56"/>
      <c r="RGD403" s="56"/>
      <c r="RGE403" s="56"/>
      <c r="RGF403" s="56"/>
      <c r="RGG403" s="56"/>
      <c r="RGH403" s="56"/>
      <c r="RGI403" s="56"/>
      <c r="RGJ403" s="56"/>
      <c r="RGK403" s="56"/>
      <c r="RGL403" s="56"/>
      <c r="RGM403" s="56"/>
      <c r="RGN403" s="56"/>
      <c r="RGO403" s="56"/>
      <c r="RGP403" s="56"/>
      <c r="RGQ403" s="56"/>
      <c r="RGR403" s="56"/>
      <c r="RGS403" s="56"/>
      <c r="RGT403" s="56"/>
      <c r="RGU403" s="56"/>
      <c r="RGV403" s="56"/>
      <c r="RGW403" s="56"/>
      <c r="RGX403" s="56"/>
      <c r="RGY403" s="56"/>
      <c r="RGZ403" s="56"/>
      <c r="RHA403" s="56"/>
      <c r="RHB403" s="56"/>
      <c r="RHC403" s="56"/>
      <c r="RHD403" s="56"/>
      <c r="RHE403" s="56"/>
      <c r="RHF403" s="56"/>
      <c r="RHG403" s="56"/>
      <c r="RHH403" s="56"/>
      <c r="RHI403" s="56"/>
      <c r="RHJ403" s="56"/>
      <c r="RHK403" s="56"/>
      <c r="RHL403" s="56"/>
      <c r="RHM403" s="56"/>
      <c r="RHN403" s="56"/>
      <c r="RHO403" s="56"/>
      <c r="RHP403" s="56"/>
      <c r="RHQ403" s="56"/>
      <c r="RHR403" s="56"/>
      <c r="RHS403" s="56"/>
      <c r="RHT403" s="56"/>
      <c r="RHU403" s="56"/>
      <c r="RHV403" s="56"/>
      <c r="RHW403" s="56"/>
      <c r="RHX403" s="56"/>
      <c r="RHY403" s="56"/>
      <c r="RHZ403" s="56"/>
      <c r="RIA403" s="56"/>
      <c r="RIB403" s="56"/>
      <c r="RIC403" s="56"/>
      <c r="RID403" s="56"/>
      <c r="RIE403" s="56"/>
      <c r="RIF403" s="56"/>
      <c r="RIG403" s="56"/>
      <c r="RIH403" s="56"/>
      <c r="RII403" s="56"/>
      <c r="RIJ403" s="56"/>
      <c r="RIK403" s="56"/>
      <c r="RIL403" s="56"/>
      <c r="RIM403" s="56"/>
      <c r="RIN403" s="56"/>
      <c r="RIO403" s="56"/>
      <c r="RIP403" s="56"/>
      <c r="RIQ403" s="56"/>
      <c r="RIR403" s="56"/>
      <c r="RIS403" s="56"/>
      <c r="RIT403" s="56"/>
      <c r="RIU403" s="56"/>
      <c r="RIV403" s="56"/>
      <c r="RIW403" s="56"/>
      <c r="RIX403" s="56"/>
      <c r="RIY403" s="56"/>
      <c r="RIZ403" s="56"/>
      <c r="RJA403" s="56"/>
      <c r="RJB403" s="56"/>
      <c r="RJC403" s="56"/>
      <c r="RJD403" s="56"/>
      <c r="RJE403" s="56"/>
      <c r="RJF403" s="56"/>
      <c r="RJG403" s="56"/>
      <c r="RJH403" s="56"/>
      <c r="RJI403" s="56"/>
      <c r="RJJ403" s="56"/>
      <c r="RJK403" s="56"/>
      <c r="RJL403" s="56"/>
      <c r="RJM403" s="56"/>
      <c r="RJN403" s="56"/>
      <c r="RJO403" s="56"/>
      <c r="RJP403" s="56"/>
      <c r="RJQ403" s="56"/>
      <c r="RJR403" s="56"/>
      <c r="RJS403" s="56"/>
      <c r="RJT403" s="56"/>
      <c r="RJU403" s="56"/>
      <c r="RJV403" s="56"/>
      <c r="RJW403" s="56"/>
      <c r="RJX403" s="56"/>
      <c r="RJY403" s="56"/>
      <c r="RJZ403" s="56"/>
      <c r="RKA403" s="56"/>
      <c r="RKB403" s="56"/>
      <c r="RKC403" s="56"/>
      <c r="RKD403" s="56"/>
      <c r="RKE403" s="56"/>
      <c r="RKF403" s="56"/>
      <c r="RKG403" s="56"/>
      <c r="RKH403" s="56"/>
      <c r="RKI403" s="56"/>
      <c r="RKJ403" s="56"/>
      <c r="RKK403" s="56"/>
      <c r="RKL403" s="56"/>
      <c r="RKM403" s="56"/>
      <c r="RKN403" s="56"/>
      <c r="RKO403" s="56"/>
      <c r="RKP403" s="56"/>
      <c r="RKQ403" s="56"/>
      <c r="RKR403" s="56"/>
      <c r="RKS403" s="56"/>
      <c r="RKT403" s="56"/>
      <c r="RKU403" s="56"/>
      <c r="RKV403" s="56"/>
      <c r="RKW403" s="56"/>
      <c r="RKX403" s="56"/>
      <c r="RKY403" s="56"/>
      <c r="RKZ403" s="56"/>
      <c r="RLA403" s="56"/>
      <c r="RLB403" s="56"/>
      <c r="RLC403" s="56"/>
      <c r="RLD403" s="56"/>
      <c r="RLE403" s="56"/>
      <c r="RLF403" s="56"/>
      <c r="RLG403" s="56"/>
      <c r="RLH403" s="56"/>
      <c r="RLI403" s="56"/>
      <c r="RLJ403" s="56"/>
      <c r="RLK403" s="56"/>
      <c r="RLL403" s="56"/>
      <c r="RLM403" s="56"/>
      <c r="RLN403" s="56"/>
      <c r="RLO403" s="56"/>
      <c r="RLP403" s="56"/>
      <c r="RLQ403" s="56"/>
      <c r="RLR403" s="56"/>
      <c r="RLS403" s="56"/>
      <c r="RLT403" s="56"/>
      <c r="RLU403" s="56"/>
      <c r="RLV403" s="56"/>
      <c r="RLW403" s="56"/>
      <c r="RLX403" s="56"/>
      <c r="RLY403" s="56"/>
      <c r="RLZ403" s="56"/>
      <c r="RMA403" s="56"/>
      <c r="RMB403" s="56"/>
      <c r="RMC403" s="56"/>
      <c r="RMD403" s="56"/>
      <c r="RME403" s="56"/>
      <c r="RMF403" s="56"/>
      <c r="RMG403" s="56"/>
      <c r="RMH403" s="56"/>
      <c r="RMI403" s="56"/>
      <c r="RMJ403" s="56"/>
      <c r="RMK403" s="56"/>
      <c r="RML403" s="56"/>
      <c r="RMM403" s="56"/>
      <c r="RMN403" s="56"/>
      <c r="RMO403" s="56"/>
      <c r="RMP403" s="56"/>
      <c r="RMQ403" s="56"/>
      <c r="RMR403" s="56"/>
      <c r="RMS403" s="56"/>
      <c r="RMT403" s="56"/>
      <c r="RMU403" s="56"/>
      <c r="RMV403" s="56"/>
      <c r="RMW403" s="56"/>
      <c r="RMX403" s="56"/>
      <c r="RMY403" s="56"/>
      <c r="RMZ403" s="56"/>
      <c r="RNA403" s="56"/>
      <c r="RNB403" s="56"/>
      <c r="RNC403" s="56"/>
      <c r="RND403" s="56"/>
      <c r="RNE403" s="56"/>
      <c r="RNF403" s="56"/>
      <c r="RNG403" s="56"/>
      <c r="RNH403" s="56"/>
      <c r="RNI403" s="56"/>
      <c r="RNJ403" s="56"/>
      <c r="RNK403" s="56"/>
      <c r="RNL403" s="56"/>
      <c r="RNM403" s="56"/>
      <c r="RNN403" s="56"/>
      <c r="RNO403" s="56"/>
      <c r="RNP403" s="56"/>
      <c r="RNQ403" s="56"/>
      <c r="RNR403" s="56"/>
      <c r="RNS403" s="56"/>
      <c r="RNT403" s="56"/>
      <c r="RNU403" s="56"/>
      <c r="RNV403" s="56"/>
      <c r="RNW403" s="56"/>
      <c r="RNX403" s="56"/>
      <c r="RNY403" s="56"/>
      <c r="RNZ403" s="56"/>
      <c r="ROA403" s="56"/>
      <c r="ROB403" s="56"/>
      <c r="ROC403" s="56"/>
      <c r="ROD403" s="56"/>
      <c r="ROE403" s="56"/>
      <c r="ROF403" s="56"/>
      <c r="ROG403" s="56"/>
      <c r="ROH403" s="56"/>
      <c r="ROI403" s="56"/>
      <c r="ROJ403" s="56"/>
      <c r="ROK403" s="56"/>
      <c r="ROL403" s="56"/>
      <c r="ROM403" s="56"/>
      <c r="RON403" s="56"/>
      <c r="ROO403" s="56"/>
      <c r="ROP403" s="56"/>
      <c r="ROQ403" s="56"/>
      <c r="ROR403" s="56"/>
      <c r="ROS403" s="56"/>
      <c r="ROT403" s="56"/>
      <c r="ROU403" s="56"/>
      <c r="ROV403" s="56"/>
      <c r="ROW403" s="56"/>
      <c r="ROX403" s="56"/>
      <c r="ROY403" s="56"/>
      <c r="ROZ403" s="56"/>
      <c r="RPA403" s="56"/>
      <c r="RPB403" s="56"/>
      <c r="RPC403" s="56"/>
      <c r="RPD403" s="56"/>
      <c r="RPE403" s="56"/>
      <c r="RPF403" s="56"/>
      <c r="RPG403" s="56"/>
      <c r="RPH403" s="56"/>
      <c r="RPI403" s="56"/>
      <c r="RPJ403" s="56"/>
      <c r="RPK403" s="56"/>
      <c r="RPL403" s="56"/>
      <c r="RPM403" s="56"/>
      <c r="RPN403" s="56"/>
      <c r="RPO403" s="56"/>
      <c r="RPP403" s="56"/>
      <c r="RPQ403" s="56"/>
      <c r="RPR403" s="56"/>
      <c r="RPS403" s="56"/>
      <c r="RPT403" s="56"/>
      <c r="RPU403" s="56"/>
      <c r="RPV403" s="56"/>
      <c r="RPW403" s="56"/>
      <c r="RPX403" s="56"/>
      <c r="RPY403" s="56"/>
      <c r="RPZ403" s="56"/>
      <c r="RQA403" s="56"/>
      <c r="RQB403" s="56"/>
      <c r="RQC403" s="56"/>
      <c r="RQD403" s="56"/>
      <c r="RQE403" s="56"/>
      <c r="RQF403" s="56"/>
      <c r="RQG403" s="56"/>
      <c r="RQH403" s="56"/>
      <c r="RQI403" s="56"/>
      <c r="RQJ403" s="56"/>
      <c r="RQK403" s="56"/>
      <c r="RQL403" s="56"/>
      <c r="RQM403" s="56"/>
      <c r="RQN403" s="56"/>
      <c r="RQO403" s="56"/>
      <c r="RQP403" s="56"/>
      <c r="RQQ403" s="56"/>
      <c r="RQR403" s="56"/>
      <c r="RQS403" s="56"/>
      <c r="RQT403" s="56"/>
      <c r="RQU403" s="56"/>
      <c r="RQV403" s="56"/>
      <c r="RQW403" s="56"/>
      <c r="RQX403" s="56"/>
      <c r="RQY403" s="56"/>
      <c r="RQZ403" s="56"/>
      <c r="RRA403" s="56"/>
      <c r="RRB403" s="56"/>
      <c r="RRC403" s="56"/>
      <c r="RRD403" s="56"/>
      <c r="RRE403" s="56"/>
      <c r="RRF403" s="56"/>
      <c r="RRG403" s="56"/>
      <c r="RRH403" s="56"/>
      <c r="RRI403" s="56"/>
      <c r="RRJ403" s="56"/>
      <c r="RRK403" s="56"/>
      <c r="RRL403" s="56"/>
      <c r="RRM403" s="56"/>
      <c r="RRN403" s="56"/>
      <c r="RRO403" s="56"/>
      <c r="RRP403" s="56"/>
      <c r="RRQ403" s="56"/>
      <c r="RRR403" s="56"/>
      <c r="RRS403" s="56"/>
      <c r="RRT403" s="56"/>
      <c r="RRU403" s="56"/>
      <c r="RRV403" s="56"/>
      <c r="RRW403" s="56"/>
      <c r="RRX403" s="56"/>
      <c r="RRY403" s="56"/>
      <c r="RRZ403" s="56"/>
      <c r="RSA403" s="56"/>
      <c r="RSB403" s="56"/>
      <c r="RSC403" s="56"/>
      <c r="RSD403" s="56"/>
      <c r="RSE403" s="56"/>
      <c r="RSF403" s="56"/>
      <c r="RSG403" s="56"/>
      <c r="RSH403" s="56"/>
      <c r="RSI403" s="56"/>
      <c r="RSJ403" s="56"/>
      <c r="RSK403" s="56"/>
      <c r="RSL403" s="56"/>
      <c r="RSM403" s="56"/>
      <c r="RSN403" s="56"/>
      <c r="RSO403" s="56"/>
      <c r="RSP403" s="56"/>
      <c r="RSQ403" s="56"/>
      <c r="RSR403" s="56"/>
      <c r="RSS403" s="56"/>
      <c r="RST403" s="56"/>
      <c r="RSU403" s="56"/>
      <c r="RSV403" s="56"/>
      <c r="RSW403" s="56"/>
      <c r="RSX403" s="56"/>
      <c r="RSY403" s="56"/>
      <c r="RSZ403" s="56"/>
      <c r="RTA403" s="56"/>
      <c r="RTB403" s="56"/>
      <c r="RTC403" s="56"/>
      <c r="RTD403" s="56"/>
      <c r="RTE403" s="56"/>
      <c r="RTF403" s="56"/>
      <c r="RTG403" s="56"/>
      <c r="RTH403" s="56"/>
      <c r="RTI403" s="56"/>
      <c r="RTJ403" s="56"/>
      <c r="RTK403" s="56"/>
      <c r="RTL403" s="56"/>
      <c r="RTM403" s="56"/>
      <c r="RTN403" s="56"/>
      <c r="RTO403" s="56"/>
      <c r="RTP403" s="56"/>
      <c r="RTQ403" s="56"/>
      <c r="RTR403" s="56"/>
      <c r="RTS403" s="56"/>
      <c r="RTT403" s="56"/>
      <c r="RTU403" s="56"/>
      <c r="RTV403" s="56"/>
      <c r="RTW403" s="56"/>
      <c r="RTX403" s="56"/>
      <c r="RTY403" s="56"/>
      <c r="RTZ403" s="56"/>
      <c r="RUA403" s="56"/>
      <c r="RUB403" s="56"/>
      <c r="RUC403" s="56"/>
      <c r="RUD403" s="56"/>
      <c r="RUE403" s="56"/>
      <c r="RUF403" s="56"/>
      <c r="RUG403" s="56"/>
      <c r="RUH403" s="56"/>
      <c r="RUI403" s="56"/>
      <c r="RUJ403" s="56"/>
      <c r="RUK403" s="56"/>
      <c r="RUL403" s="56"/>
      <c r="RUM403" s="56"/>
      <c r="RUN403" s="56"/>
      <c r="RUO403" s="56"/>
      <c r="RUP403" s="56"/>
      <c r="RUQ403" s="56"/>
      <c r="RUR403" s="56"/>
      <c r="RUS403" s="56"/>
      <c r="RUT403" s="56"/>
      <c r="RUU403" s="56"/>
      <c r="RUV403" s="56"/>
      <c r="RUW403" s="56"/>
      <c r="RUX403" s="56"/>
      <c r="RUY403" s="56"/>
      <c r="RUZ403" s="56"/>
      <c r="RVA403" s="56"/>
      <c r="RVB403" s="56"/>
      <c r="RVC403" s="56"/>
      <c r="RVD403" s="56"/>
      <c r="RVE403" s="56"/>
      <c r="RVF403" s="56"/>
      <c r="RVG403" s="56"/>
      <c r="RVH403" s="56"/>
      <c r="RVI403" s="56"/>
      <c r="RVJ403" s="56"/>
      <c r="RVK403" s="56"/>
      <c r="RVL403" s="56"/>
      <c r="RVM403" s="56"/>
      <c r="RVN403" s="56"/>
      <c r="RVO403" s="56"/>
      <c r="RVP403" s="56"/>
      <c r="RVQ403" s="56"/>
      <c r="RVR403" s="56"/>
      <c r="RVS403" s="56"/>
      <c r="RVT403" s="56"/>
      <c r="RVU403" s="56"/>
      <c r="RVV403" s="56"/>
      <c r="RVW403" s="56"/>
      <c r="RVX403" s="56"/>
      <c r="RVY403" s="56"/>
      <c r="RVZ403" s="56"/>
      <c r="RWA403" s="56"/>
      <c r="RWB403" s="56"/>
      <c r="RWC403" s="56"/>
      <c r="RWD403" s="56"/>
      <c r="RWE403" s="56"/>
      <c r="RWF403" s="56"/>
      <c r="RWG403" s="56"/>
      <c r="RWH403" s="56"/>
      <c r="RWI403" s="56"/>
      <c r="RWJ403" s="56"/>
      <c r="RWK403" s="56"/>
      <c r="RWL403" s="56"/>
      <c r="RWM403" s="56"/>
      <c r="RWN403" s="56"/>
      <c r="RWO403" s="56"/>
      <c r="RWP403" s="56"/>
      <c r="RWQ403" s="56"/>
      <c r="RWR403" s="56"/>
      <c r="RWS403" s="56"/>
      <c r="RWT403" s="56"/>
      <c r="RWU403" s="56"/>
      <c r="RWV403" s="56"/>
      <c r="RWW403" s="56"/>
      <c r="RWX403" s="56"/>
      <c r="RWY403" s="56"/>
      <c r="RWZ403" s="56"/>
      <c r="RXA403" s="56"/>
      <c r="RXB403" s="56"/>
      <c r="RXC403" s="56"/>
      <c r="RXD403" s="56"/>
      <c r="RXE403" s="56"/>
      <c r="RXF403" s="56"/>
      <c r="RXG403" s="56"/>
      <c r="RXH403" s="56"/>
      <c r="RXI403" s="56"/>
      <c r="RXJ403" s="56"/>
      <c r="RXK403" s="56"/>
      <c r="RXL403" s="56"/>
      <c r="RXM403" s="56"/>
      <c r="RXN403" s="56"/>
      <c r="RXO403" s="56"/>
      <c r="RXP403" s="56"/>
      <c r="RXQ403" s="56"/>
      <c r="RXR403" s="56"/>
      <c r="RXS403" s="56"/>
      <c r="RXT403" s="56"/>
      <c r="RXU403" s="56"/>
      <c r="RXV403" s="56"/>
      <c r="RXW403" s="56"/>
      <c r="RXX403" s="56"/>
      <c r="RXY403" s="56"/>
      <c r="RXZ403" s="56"/>
      <c r="RYA403" s="56"/>
      <c r="RYB403" s="56"/>
      <c r="RYC403" s="56"/>
      <c r="RYD403" s="56"/>
      <c r="RYE403" s="56"/>
      <c r="RYF403" s="56"/>
      <c r="RYG403" s="56"/>
      <c r="RYH403" s="56"/>
      <c r="RYI403" s="56"/>
      <c r="RYJ403" s="56"/>
      <c r="RYK403" s="56"/>
      <c r="RYL403" s="56"/>
      <c r="RYM403" s="56"/>
      <c r="RYN403" s="56"/>
      <c r="RYO403" s="56"/>
      <c r="RYP403" s="56"/>
      <c r="RYQ403" s="56"/>
      <c r="RYR403" s="56"/>
      <c r="RYS403" s="56"/>
      <c r="RYT403" s="56"/>
      <c r="RYU403" s="56"/>
      <c r="RYV403" s="56"/>
      <c r="RYW403" s="56"/>
      <c r="RYX403" s="56"/>
      <c r="RYY403" s="56"/>
      <c r="RYZ403" s="56"/>
      <c r="RZA403" s="56"/>
      <c r="RZB403" s="56"/>
      <c r="RZC403" s="56"/>
      <c r="RZD403" s="56"/>
      <c r="RZE403" s="56"/>
      <c r="RZF403" s="56"/>
      <c r="RZG403" s="56"/>
      <c r="RZH403" s="56"/>
      <c r="RZI403" s="56"/>
      <c r="RZJ403" s="56"/>
      <c r="RZK403" s="56"/>
      <c r="RZL403" s="56"/>
      <c r="RZM403" s="56"/>
      <c r="RZN403" s="56"/>
      <c r="RZO403" s="56"/>
      <c r="RZP403" s="56"/>
      <c r="RZQ403" s="56"/>
      <c r="RZR403" s="56"/>
      <c r="RZS403" s="56"/>
      <c r="RZT403" s="56"/>
      <c r="RZU403" s="56"/>
      <c r="RZV403" s="56"/>
      <c r="RZW403" s="56"/>
      <c r="RZX403" s="56"/>
      <c r="RZY403" s="56"/>
      <c r="RZZ403" s="56"/>
      <c r="SAA403" s="56"/>
      <c r="SAB403" s="56"/>
      <c r="SAC403" s="56"/>
      <c r="SAD403" s="56"/>
      <c r="SAE403" s="56"/>
      <c r="SAF403" s="56"/>
      <c r="SAG403" s="56"/>
      <c r="SAH403" s="56"/>
      <c r="SAI403" s="56"/>
      <c r="SAJ403" s="56"/>
      <c r="SAK403" s="56"/>
      <c r="SAL403" s="56"/>
      <c r="SAM403" s="56"/>
      <c r="SAN403" s="56"/>
      <c r="SAO403" s="56"/>
      <c r="SAP403" s="56"/>
      <c r="SAQ403" s="56"/>
      <c r="SAR403" s="56"/>
      <c r="SAS403" s="56"/>
      <c r="SAT403" s="56"/>
      <c r="SAU403" s="56"/>
      <c r="SAV403" s="56"/>
      <c r="SAW403" s="56"/>
      <c r="SAX403" s="56"/>
      <c r="SAY403" s="56"/>
      <c r="SAZ403" s="56"/>
      <c r="SBA403" s="56"/>
      <c r="SBB403" s="56"/>
      <c r="SBC403" s="56"/>
      <c r="SBD403" s="56"/>
      <c r="SBE403" s="56"/>
      <c r="SBF403" s="56"/>
      <c r="SBG403" s="56"/>
      <c r="SBH403" s="56"/>
      <c r="SBI403" s="56"/>
      <c r="SBJ403" s="56"/>
      <c r="SBK403" s="56"/>
      <c r="SBL403" s="56"/>
      <c r="SBM403" s="56"/>
      <c r="SBN403" s="56"/>
      <c r="SBO403" s="56"/>
      <c r="SBP403" s="56"/>
      <c r="SBQ403" s="56"/>
      <c r="SBR403" s="56"/>
      <c r="SBS403" s="56"/>
      <c r="SBT403" s="56"/>
      <c r="SBU403" s="56"/>
      <c r="SBV403" s="56"/>
      <c r="SBW403" s="56"/>
      <c r="SBX403" s="56"/>
      <c r="SBY403" s="56"/>
      <c r="SBZ403" s="56"/>
      <c r="SCA403" s="56"/>
      <c r="SCB403" s="56"/>
      <c r="SCC403" s="56"/>
      <c r="SCD403" s="56"/>
      <c r="SCE403" s="56"/>
      <c r="SCF403" s="56"/>
      <c r="SCG403" s="56"/>
      <c r="SCH403" s="56"/>
      <c r="SCI403" s="56"/>
      <c r="SCJ403" s="56"/>
      <c r="SCK403" s="56"/>
      <c r="SCL403" s="56"/>
      <c r="SCM403" s="56"/>
      <c r="SCN403" s="56"/>
      <c r="SCO403" s="56"/>
      <c r="SCP403" s="56"/>
      <c r="SCQ403" s="56"/>
      <c r="SCR403" s="56"/>
      <c r="SCS403" s="56"/>
      <c r="SCT403" s="56"/>
      <c r="SCU403" s="56"/>
      <c r="SCV403" s="56"/>
      <c r="SCW403" s="56"/>
      <c r="SCX403" s="56"/>
      <c r="SCY403" s="56"/>
      <c r="SCZ403" s="56"/>
      <c r="SDA403" s="56"/>
      <c r="SDB403" s="56"/>
      <c r="SDC403" s="56"/>
      <c r="SDD403" s="56"/>
      <c r="SDE403" s="56"/>
      <c r="SDF403" s="56"/>
      <c r="SDG403" s="56"/>
      <c r="SDH403" s="56"/>
      <c r="SDI403" s="56"/>
      <c r="SDJ403" s="56"/>
      <c r="SDK403" s="56"/>
      <c r="SDL403" s="56"/>
      <c r="SDM403" s="56"/>
      <c r="SDN403" s="56"/>
      <c r="SDO403" s="56"/>
      <c r="SDP403" s="56"/>
      <c r="SDQ403" s="56"/>
      <c r="SDR403" s="56"/>
      <c r="SDS403" s="56"/>
      <c r="SDT403" s="56"/>
      <c r="SDU403" s="56"/>
      <c r="SDV403" s="56"/>
      <c r="SDW403" s="56"/>
      <c r="SDX403" s="56"/>
      <c r="SDY403" s="56"/>
      <c r="SDZ403" s="56"/>
      <c r="SEA403" s="56"/>
      <c r="SEB403" s="56"/>
      <c r="SEC403" s="56"/>
      <c r="SED403" s="56"/>
      <c r="SEE403" s="56"/>
      <c r="SEF403" s="56"/>
      <c r="SEG403" s="56"/>
      <c r="SEH403" s="56"/>
      <c r="SEI403" s="56"/>
      <c r="SEJ403" s="56"/>
      <c r="SEK403" s="56"/>
      <c r="SEL403" s="56"/>
      <c r="SEM403" s="56"/>
      <c r="SEN403" s="56"/>
      <c r="SEO403" s="56"/>
      <c r="SEP403" s="56"/>
      <c r="SEQ403" s="56"/>
      <c r="SER403" s="56"/>
      <c r="SES403" s="56"/>
      <c r="SET403" s="56"/>
      <c r="SEU403" s="56"/>
      <c r="SEV403" s="56"/>
      <c r="SEW403" s="56"/>
      <c r="SEX403" s="56"/>
      <c r="SEY403" s="56"/>
      <c r="SEZ403" s="56"/>
      <c r="SFA403" s="56"/>
      <c r="SFB403" s="56"/>
      <c r="SFC403" s="56"/>
      <c r="SFD403" s="56"/>
      <c r="SFE403" s="56"/>
      <c r="SFF403" s="56"/>
      <c r="SFG403" s="56"/>
      <c r="SFH403" s="56"/>
      <c r="SFI403" s="56"/>
      <c r="SFJ403" s="56"/>
      <c r="SFK403" s="56"/>
      <c r="SFL403" s="56"/>
      <c r="SFM403" s="56"/>
      <c r="SFN403" s="56"/>
      <c r="SFO403" s="56"/>
      <c r="SFP403" s="56"/>
      <c r="SFQ403" s="56"/>
      <c r="SFR403" s="56"/>
      <c r="SFS403" s="56"/>
      <c r="SFT403" s="56"/>
      <c r="SFU403" s="56"/>
      <c r="SFV403" s="56"/>
      <c r="SFW403" s="56"/>
      <c r="SFX403" s="56"/>
      <c r="SFY403" s="56"/>
      <c r="SFZ403" s="56"/>
      <c r="SGA403" s="56"/>
      <c r="SGB403" s="56"/>
      <c r="SGC403" s="56"/>
      <c r="SGD403" s="56"/>
      <c r="SGE403" s="56"/>
      <c r="SGF403" s="56"/>
      <c r="SGG403" s="56"/>
      <c r="SGH403" s="56"/>
      <c r="SGI403" s="56"/>
      <c r="SGJ403" s="56"/>
      <c r="SGK403" s="56"/>
      <c r="SGL403" s="56"/>
      <c r="SGM403" s="56"/>
      <c r="SGN403" s="56"/>
      <c r="SGO403" s="56"/>
      <c r="SGP403" s="56"/>
      <c r="SGQ403" s="56"/>
      <c r="SGR403" s="56"/>
      <c r="SGS403" s="56"/>
      <c r="SGT403" s="56"/>
      <c r="SGU403" s="56"/>
      <c r="SGV403" s="56"/>
      <c r="SGW403" s="56"/>
      <c r="SGX403" s="56"/>
      <c r="SGY403" s="56"/>
      <c r="SGZ403" s="56"/>
      <c r="SHA403" s="56"/>
      <c r="SHB403" s="56"/>
      <c r="SHC403" s="56"/>
      <c r="SHD403" s="56"/>
      <c r="SHE403" s="56"/>
      <c r="SHF403" s="56"/>
      <c r="SHG403" s="56"/>
      <c r="SHH403" s="56"/>
      <c r="SHI403" s="56"/>
      <c r="SHJ403" s="56"/>
      <c r="SHK403" s="56"/>
      <c r="SHL403" s="56"/>
      <c r="SHM403" s="56"/>
      <c r="SHN403" s="56"/>
      <c r="SHO403" s="56"/>
      <c r="SHP403" s="56"/>
      <c r="SHQ403" s="56"/>
      <c r="SHR403" s="56"/>
      <c r="SHS403" s="56"/>
      <c r="SHT403" s="56"/>
      <c r="SHU403" s="56"/>
      <c r="SHV403" s="56"/>
      <c r="SHW403" s="56"/>
      <c r="SHX403" s="56"/>
      <c r="SHY403" s="56"/>
      <c r="SHZ403" s="56"/>
      <c r="SIA403" s="56"/>
      <c r="SIB403" s="56"/>
      <c r="SIC403" s="56"/>
      <c r="SID403" s="56"/>
      <c r="SIE403" s="56"/>
      <c r="SIF403" s="56"/>
      <c r="SIG403" s="56"/>
      <c r="SIH403" s="56"/>
      <c r="SII403" s="56"/>
      <c r="SIJ403" s="56"/>
      <c r="SIK403" s="56"/>
      <c r="SIL403" s="56"/>
      <c r="SIM403" s="56"/>
      <c r="SIN403" s="56"/>
      <c r="SIO403" s="56"/>
      <c r="SIP403" s="56"/>
      <c r="SIQ403" s="56"/>
      <c r="SIR403" s="56"/>
      <c r="SIS403" s="56"/>
      <c r="SIT403" s="56"/>
      <c r="SIU403" s="56"/>
      <c r="SIV403" s="56"/>
      <c r="SIW403" s="56"/>
      <c r="SIX403" s="56"/>
      <c r="SIY403" s="56"/>
      <c r="SIZ403" s="56"/>
      <c r="SJA403" s="56"/>
      <c r="SJB403" s="56"/>
      <c r="SJC403" s="56"/>
      <c r="SJD403" s="56"/>
      <c r="SJE403" s="56"/>
      <c r="SJF403" s="56"/>
      <c r="SJG403" s="56"/>
      <c r="SJH403" s="56"/>
      <c r="SJI403" s="56"/>
      <c r="SJJ403" s="56"/>
      <c r="SJK403" s="56"/>
      <c r="SJL403" s="56"/>
      <c r="SJM403" s="56"/>
      <c r="SJN403" s="56"/>
      <c r="SJO403" s="56"/>
      <c r="SJP403" s="56"/>
      <c r="SJQ403" s="56"/>
      <c r="SJR403" s="56"/>
      <c r="SJS403" s="56"/>
      <c r="SJT403" s="56"/>
      <c r="SJU403" s="56"/>
      <c r="SJV403" s="56"/>
      <c r="SJW403" s="56"/>
      <c r="SJX403" s="56"/>
      <c r="SJY403" s="56"/>
      <c r="SJZ403" s="56"/>
      <c r="SKA403" s="56"/>
      <c r="SKB403" s="56"/>
      <c r="SKC403" s="56"/>
      <c r="SKD403" s="56"/>
      <c r="SKE403" s="56"/>
      <c r="SKF403" s="56"/>
      <c r="SKG403" s="56"/>
      <c r="SKH403" s="56"/>
      <c r="SKI403" s="56"/>
      <c r="SKJ403" s="56"/>
      <c r="SKK403" s="56"/>
      <c r="SKL403" s="56"/>
      <c r="SKM403" s="56"/>
      <c r="SKN403" s="56"/>
      <c r="SKO403" s="56"/>
      <c r="SKP403" s="56"/>
      <c r="SKQ403" s="56"/>
      <c r="SKR403" s="56"/>
      <c r="SKS403" s="56"/>
      <c r="SKT403" s="56"/>
      <c r="SKU403" s="56"/>
      <c r="SKV403" s="56"/>
      <c r="SKW403" s="56"/>
      <c r="SKX403" s="56"/>
      <c r="SKY403" s="56"/>
      <c r="SKZ403" s="56"/>
      <c r="SLA403" s="56"/>
      <c r="SLB403" s="56"/>
      <c r="SLC403" s="56"/>
      <c r="SLD403" s="56"/>
      <c r="SLE403" s="56"/>
      <c r="SLF403" s="56"/>
      <c r="SLG403" s="56"/>
      <c r="SLH403" s="56"/>
      <c r="SLI403" s="56"/>
      <c r="SLJ403" s="56"/>
      <c r="SLK403" s="56"/>
      <c r="SLL403" s="56"/>
      <c r="SLM403" s="56"/>
      <c r="SLN403" s="56"/>
      <c r="SLO403" s="56"/>
      <c r="SLP403" s="56"/>
      <c r="SLQ403" s="56"/>
      <c r="SLR403" s="56"/>
      <c r="SLS403" s="56"/>
      <c r="SLT403" s="56"/>
      <c r="SLU403" s="56"/>
      <c r="SLV403" s="56"/>
      <c r="SLW403" s="56"/>
      <c r="SLX403" s="56"/>
      <c r="SLY403" s="56"/>
      <c r="SLZ403" s="56"/>
      <c r="SMA403" s="56"/>
      <c r="SMB403" s="56"/>
      <c r="SMC403" s="56"/>
      <c r="SMD403" s="56"/>
      <c r="SME403" s="56"/>
      <c r="SMF403" s="56"/>
      <c r="SMG403" s="56"/>
      <c r="SMH403" s="56"/>
      <c r="SMI403" s="56"/>
      <c r="SMJ403" s="56"/>
      <c r="SMK403" s="56"/>
      <c r="SML403" s="56"/>
      <c r="SMM403" s="56"/>
      <c r="SMN403" s="56"/>
      <c r="SMO403" s="56"/>
      <c r="SMP403" s="56"/>
      <c r="SMQ403" s="56"/>
      <c r="SMR403" s="56"/>
      <c r="SMS403" s="56"/>
      <c r="SMT403" s="56"/>
      <c r="SMU403" s="56"/>
      <c r="SMV403" s="56"/>
      <c r="SMW403" s="56"/>
      <c r="SMX403" s="56"/>
      <c r="SMY403" s="56"/>
      <c r="SMZ403" s="56"/>
      <c r="SNA403" s="56"/>
      <c r="SNB403" s="56"/>
      <c r="SNC403" s="56"/>
      <c r="SND403" s="56"/>
      <c r="SNE403" s="56"/>
      <c r="SNF403" s="56"/>
      <c r="SNG403" s="56"/>
      <c r="SNH403" s="56"/>
      <c r="SNI403" s="56"/>
      <c r="SNJ403" s="56"/>
      <c r="SNK403" s="56"/>
      <c r="SNL403" s="56"/>
      <c r="SNM403" s="56"/>
      <c r="SNN403" s="56"/>
      <c r="SNO403" s="56"/>
      <c r="SNP403" s="56"/>
      <c r="SNQ403" s="56"/>
      <c r="SNR403" s="56"/>
      <c r="SNS403" s="56"/>
      <c r="SNT403" s="56"/>
      <c r="SNU403" s="56"/>
      <c r="SNV403" s="56"/>
      <c r="SNW403" s="56"/>
      <c r="SNX403" s="56"/>
      <c r="SNY403" s="56"/>
      <c r="SNZ403" s="56"/>
      <c r="SOA403" s="56"/>
      <c r="SOB403" s="56"/>
      <c r="SOC403" s="56"/>
      <c r="SOD403" s="56"/>
      <c r="SOE403" s="56"/>
      <c r="SOF403" s="56"/>
      <c r="SOG403" s="56"/>
      <c r="SOH403" s="56"/>
      <c r="SOI403" s="56"/>
      <c r="SOJ403" s="56"/>
      <c r="SOK403" s="56"/>
      <c r="SOL403" s="56"/>
      <c r="SOM403" s="56"/>
      <c r="SON403" s="56"/>
      <c r="SOO403" s="56"/>
      <c r="SOP403" s="56"/>
      <c r="SOQ403" s="56"/>
      <c r="SOR403" s="56"/>
      <c r="SOS403" s="56"/>
      <c r="SOT403" s="56"/>
      <c r="SOU403" s="56"/>
      <c r="SOV403" s="56"/>
      <c r="SOW403" s="56"/>
      <c r="SOX403" s="56"/>
      <c r="SOY403" s="56"/>
      <c r="SOZ403" s="56"/>
      <c r="SPA403" s="56"/>
      <c r="SPB403" s="56"/>
      <c r="SPC403" s="56"/>
      <c r="SPD403" s="56"/>
      <c r="SPE403" s="56"/>
      <c r="SPF403" s="56"/>
      <c r="SPG403" s="56"/>
      <c r="SPH403" s="56"/>
      <c r="SPI403" s="56"/>
      <c r="SPJ403" s="56"/>
      <c r="SPK403" s="56"/>
      <c r="SPL403" s="56"/>
      <c r="SPM403" s="56"/>
      <c r="SPN403" s="56"/>
      <c r="SPO403" s="56"/>
      <c r="SPP403" s="56"/>
      <c r="SPQ403" s="56"/>
      <c r="SPR403" s="56"/>
      <c r="SPS403" s="56"/>
      <c r="SPT403" s="56"/>
      <c r="SPU403" s="56"/>
      <c r="SPV403" s="56"/>
      <c r="SPW403" s="56"/>
      <c r="SPX403" s="56"/>
      <c r="SPY403" s="56"/>
      <c r="SPZ403" s="56"/>
      <c r="SQA403" s="56"/>
      <c r="SQB403" s="56"/>
      <c r="SQC403" s="56"/>
      <c r="SQD403" s="56"/>
      <c r="SQE403" s="56"/>
      <c r="SQF403" s="56"/>
      <c r="SQG403" s="56"/>
      <c r="SQH403" s="56"/>
      <c r="SQI403" s="56"/>
      <c r="SQJ403" s="56"/>
      <c r="SQK403" s="56"/>
      <c r="SQL403" s="56"/>
      <c r="SQM403" s="56"/>
      <c r="SQN403" s="56"/>
      <c r="SQO403" s="56"/>
      <c r="SQP403" s="56"/>
      <c r="SQQ403" s="56"/>
      <c r="SQR403" s="56"/>
      <c r="SQS403" s="56"/>
      <c r="SQT403" s="56"/>
      <c r="SQU403" s="56"/>
      <c r="SQV403" s="56"/>
      <c r="SQW403" s="56"/>
      <c r="SQX403" s="56"/>
      <c r="SQY403" s="56"/>
      <c r="SQZ403" s="56"/>
      <c r="SRA403" s="56"/>
      <c r="SRB403" s="56"/>
      <c r="SRC403" s="56"/>
      <c r="SRD403" s="56"/>
      <c r="SRE403" s="56"/>
      <c r="SRF403" s="56"/>
      <c r="SRG403" s="56"/>
      <c r="SRH403" s="56"/>
      <c r="SRI403" s="56"/>
      <c r="SRJ403" s="56"/>
      <c r="SRK403" s="56"/>
      <c r="SRL403" s="56"/>
      <c r="SRM403" s="56"/>
      <c r="SRN403" s="56"/>
      <c r="SRO403" s="56"/>
      <c r="SRP403" s="56"/>
      <c r="SRQ403" s="56"/>
      <c r="SRR403" s="56"/>
      <c r="SRS403" s="56"/>
      <c r="SRT403" s="56"/>
      <c r="SRU403" s="56"/>
      <c r="SRV403" s="56"/>
      <c r="SRW403" s="56"/>
      <c r="SRX403" s="56"/>
      <c r="SRY403" s="56"/>
      <c r="SRZ403" s="56"/>
      <c r="SSA403" s="56"/>
      <c r="SSB403" s="56"/>
      <c r="SSC403" s="56"/>
      <c r="SSD403" s="56"/>
      <c r="SSE403" s="56"/>
      <c r="SSF403" s="56"/>
      <c r="SSG403" s="56"/>
      <c r="SSH403" s="56"/>
      <c r="SSI403" s="56"/>
      <c r="SSJ403" s="56"/>
      <c r="SSK403" s="56"/>
      <c r="SSL403" s="56"/>
      <c r="SSM403" s="56"/>
      <c r="SSN403" s="56"/>
      <c r="SSO403" s="56"/>
      <c r="SSP403" s="56"/>
      <c r="SSQ403" s="56"/>
      <c r="SSR403" s="56"/>
      <c r="SSS403" s="56"/>
      <c r="SST403" s="56"/>
      <c r="SSU403" s="56"/>
      <c r="SSV403" s="56"/>
      <c r="SSW403" s="56"/>
      <c r="SSX403" s="56"/>
      <c r="SSY403" s="56"/>
      <c r="SSZ403" s="56"/>
      <c r="STA403" s="56"/>
      <c r="STB403" s="56"/>
      <c r="STC403" s="56"/>
      <c r="STD403" s="56"/>
      <c r="STE403" s="56"/>
      <c r="STF403" s="56"/>
      <c r="STG403" s="56"/>
      <c r="STH403" s="56"/>
      <c r="STI403" s="56"/>
      <c r="STJ403" s="56"/>
      <c r="STK403" s="56"/>
      <c r="STL403" s="56"/>
      <c r="STM403" s="56"/>
      <c r="STN403" s="56"/>
      <c r="STO403" s="56"/>
      <c r="STP403" s="56"/>
      <c r="STQ403" s="56"/>
      <c r="STR403" s="56"/>
      <c r="STS403" s="56"/>
      <c r="STT403" s="56"/>
      <c r="STU403" s="56"/>
      <c r="STV403" s="56"/>
      <c r="STW403" s="56"/>
      <c r="STX403" s="56"/>
      <c r="STY403" s="56"/>
      <c r="STZ403" s="56"/>
      <c r="SUA403" s="56"/>
      <c r="SUB403" s="56"/>
      <c r="SUC403" s="56"/>
      <c r="SUD403" s="56"/>
      <c r="SUE403" s="56"/>
      <c r="SUF403" s="56"/>
      <c r="SUG403" s="56"/>
      <c r="SUH403" s="56"/>
      <c r="SUI403" s="56"/>
      <c r="SUJ403" s="56"/>
      <c r="SUK403" s="56"/>
      <c r="SUL403" s="56"/>
      <c r="SUM403" s="56"/>
      <c r="SUN403" s="56"/>
      <c r="SUO403" s="56"/>
      <c r="SUP403" s="56"/>
      <c r="SUQ403" s="56"/>
      <c r="SUR403" s="56"/>
      <c r="SUS403" s="56"/>
      <c r="SUT403" s="56"/>
      <c r="SUU403" s="56"/>
      <c r="SUV403" s="56"/>
      <c r="SUW403" s="56"/>
      <c r="SUX403" s="56"/>
      <c r="SUY403" s="56"/>
      <c r="SUZ403" s="56"/>
      <c r="SVA403" s="56"/>
      <c r="SVB403" s="56"/>
      <c r="SVC403" s="56"/>
      <c r="SVD403" s="56"/>
      <c r="SVE403" s="56"/>
      <c r="SVF403" s="56"/>
      <c r="SVG403" s="56"/>
      <c r="SVH403" s="56"/>
      <c r="SVI403" s="56"/>
      <c r="SVJ403" s="56"/>
      <c r="SVK403" s="56"/>
      <c r="SVL403" s="56"/>
      <c r="SVM403" s="56"/>
      <c r="SVN403" s="56"/>
      <c r="SVO403" s="56"/>
      <c r="SVP403" s="56"/>
      <c r="SVQ403" s="56"/>
      <c r="SVR403" s="56"/>
      <c r="SVS403" s="56"/>
      <c r="SVT403" s="56"/>
      <c r="SVU403" s="56"/>
      <c r="SVV403" s="56"/>
      <c r="SVW403" s="56"/>
      <c r="SVX403" s="56"/>
      <c r="SVY403" s="56"/>
      <c r="SVZ403" s="56"/>
      <c r="SWA403" s="56"/>
      <c r="SWB403" s="56"/>
      <c r="SWC403" s="56"/>
      <c r="SWD403" s="56"/>
      <c r="SWE403" s="56"/>
      <c r="SWF403" s="56"/>
      <c r="SWG403" s="56"/>
      <c r="SWH403" s="56"/>
      <c r="SWI403" s="56"/>
      <c r="SWJ403" s="56"/>
      <c r="SWK403" s="56"/>
      <c r="SWL403" s="56"/>
      <c r="SWM403" s="56"/>
      <c r="SWN403" s="56"/>
      <c r="SWO403" s="56"/>
      <c r="SWP403" s="56"/>
      <c r="SWQ403" s="56"/>
      <c r="SWR403" s="56"/>
      <c r="SWS403" s="56"/>
      <c r="SWT403" s="56"/>
      <c r="SWU403" s="56"/>
      <c r="SWV403" s="56"/>
      <c r="SWW403" s="56"/>
      <c r="SWX403" s="56"/>
      <c r="SWY403" s="56"/>
      <c r="SWZ403" s="56"/>
      <c r="SXA403" s="56"/>
      <c r="SXB403" s="56"/>
      <c r="SXC403" s="56"/>
      <c r="SXD403" s="56"/>
      <c r="SXE403" s="56"/>
      <c r="SXF403" s="56"/>
      <c r="SXG403" s="56"/>
      <c r="SXH403" s="56"/>
      <c r="SXI403" s="56"/>
      <c r="SXJ403" s="56"/>
      <c r="SXK403" s="56"/>
      <c r="SXL403" s="56"/>
      <c r="SXM403" s="56"/>
      <c r="SXN403" s="56"/>
      <c r="SXO403" s="56"/>
      <c r="SXP403" s="56"/>
      <c r="SXQ403" s="56"/>
      <c r="SXR403" s="56"/>
      <c r="SXS403" s="56"/>
      <c r="SXT403" s="56"/>
      <c r="SXU403" s="56"/>
      <c r="SXV403" s="56"/>
      <c r="SXW403" s="56"/>
      <c r="SXX403" s="56"/>
      <c r="SXY403" s="56"/>
      <c r="SXZ403" s="56"/>
      <c r="SYA403" s="56"/>
      <c r="SYB403" s="56"/>
      <c r="SYC403" s="56"/>
      <c r="SYD403" s="56"/>
      <c r="SYE403" s="56"/>
      <c r="SYF403" s="56"/>
      <c r="SYG403" s="56"/>
      <c r="SYH403" s="56"/>
      <c r="SYI403" s="56"/>
      <c r="SYJ403" s="56"/>
      <c r="SYK403" s="56"/>
      <c r="SYL403" s="56"/>
      <c r="SYM403" s="56"/>
      <c r="SYN403" s="56"/>
      <c r="SYO403" s="56"/>
      <c r="SYP403" s="56"/>
      <c r="SYQ403" s="56"/>
      <c r="SYR403" s="56"/>
      <c r="SYS403" s="56"/>
      <c r="SYT403" s="56"/>
      <c r="SYU403" s="56"/>
      <c r="SYV403" s="56"/>
      <c r="SYW403" s="56"/>
      <c r="SYX403" s="56"/>
      <c r="SYY403" s="56"/>
      <c r="SYZ403" s="56"/>
      <c r="SZA403" s="56"/>
      <c r="SZB403" s="56"/>
      <c r="SZC403" s="56"/>
      <c r="SZD403" s="56"/>
      <c r="SZE403" s="56"/>
      <c r="SZF403" s="56"/>
      <c r="SZG403" s="56"/>
      <c r="SZH403" s="56"/>
      <c r="SZI403" s="56"/>
      <c r="SZJ403" s="56"/>
      <c r="SZK403" s="56"/>
      <c r="SZL403" s="56"/>
      <c r="SZM403" s="56"/>
      <c r="SZN403" s="56"/>
      <c r="SZO403" s="56"/>
      <c r="SZP403" s="56"/>
      <c r="SZQ403" s="56"/>
      <c r="SZR403" s="56"/>
      <c r="SZS403" s="56"/>
      <c r="SZT403" s="56"/>
      <c r="SZU403" s="56"/>
      <c r="SZV403" s="56"/>
      <c r="SZW403" s="56"/>
      <c r="SZX403" s="56"/>
      <c r="SZY403" s="56"/>
      <c r="SZZ403" s="56"/>
      <c r="TAA403" s="56"/>
      <c r="TAB403" s="56"/>
      <c r="TAC403" s="56"/>
      <c r="TAD403" s="56"/>
      <c r="TAE403" s="56"/>
      <c r="TAF403" s="56"/>
      <c r="TAG403" s="56"/>
      <c r="TAH403" s="56"/>
      <c r="TAI403" s="56"/>
      <c r="TAJ403" s="56"/>
      <c r="TAK403" s="56"/>
      <c r="TAL403" s="56"/>
      <c r="TAM403" s="56"/>
      <c r="TAN403" s="56"/>
      <c r="TAO403" s="56"/>
      <c r="TAP403" s="56"/>
      <c r="TAQ403" s="56"/>
      <c r="TAR403" s="56"/>
      <c r="TAS403" s="56"/>
      <c r="TAT403" s="56"/>
      <c r="TAU403" s="56"/>
      <c r="TAV403" s="56"/>
      <c r="TAW403" s="56"/>
      <c r="TAX403" s="56"/>
      <c r="TAY403" s="56"/>
      <c r="TAZ403" s="56"/>
      <c r="TBA403" s="56"/>
      <c r="TBB403" s="56"/>
      <c r="TBC403" s="56"/>
      <c r="TBD403" s="56"/>
      <c r="TBE403" s="56"/>
      <c r="TBF403" s="56"/>
      <c r="TBG403" s="56"/>
      <c r="TBH403" s="56"/>
      <c r="TBI403" s="56"/>
      <c r="TBJ403" s="56"/>
      <c r="TBK403" s="56"/>
      <c r="TBL403" s="56"/>
      <c r="TBM403" s="56"/>
      <c r="TBN403" s="56"/>
      <c r="TBO403" s="56"/>
      <c r="TBP403" s="56"/>
      <c r="TBQ403" s="56"/>
      <c r="TBR403" s="56"/>
      <c r="TBS403" s="56"/>
      <c r="TBT403" s="56"/>
      <c r="TBU403" s="56"/>
      <c r="TBV403" s="56"/>
      <c r="TBW403" s="56"/>
      <c r="TBX403" s="56"/>
      <c r="TBY403" s="56"/>
      <c r="TBZ403" s="56"/>
      <c r="TCA403" s="56"/>
      <c r="TCB403" s="56"/>
      <c r="TCC403" s="56"/>
      <c r="TCD403" s="56"/>
      <c r="TCE403" s="56"/>
      <c r="TCF403" s="56"/>
      <c r="TCG403" s="56"/>
      <c r="TCH403" s="56"/>
      <c r="TCI403" s="56"/>
      <c r="TCJ403" s="56"/>
      <c r="TCK403" s="56"/>
      <c r="TCL403" s="56"/>
      <c r="TCM403" s="56"/>
      <c r="TCN403" s="56"/>
      <c r="TCO403" s="56"/>
      <c r="TCP403" s="56"/>
      <c r="TCQ403" s="56"/>
      <c r="TCR403" s="56"/>
      <c r="TCS403" s="56"/>
      <c r="TCT403" s="56"/>
      <c r="TCU403" s="56"/>
      <c r="TCV403" s="56"/>
      <c r="TCW403" s="56"/>
      <c r="TCX403" s="56"/>
      <c r="TCY403" s="56"/>
      <c r="TCZ403" s="56"/>
      <c r="TDA403" s="56"/>
      <c r="TDB403" s="56"/>
      <c r="TDC403" s="56"/>
      <c r="TDD403" s="56"/>
      <c r="TDE403" s="56"/>
      <c r="TDF403" s="56"/>
      <c r="TDG403" s="56"/>
      <c r="TDH403" s="56"/>
      <c r="TDI403" s="56"/>
      <c r="TDJ403" s="56"/>
      <c r="TDK403" s="56"/>
      <c r="TDL403" s="56"/>
      <c r="TDM403" s="56"/>
      <c r="TDN403" s="56"/>
      <c r="TDO403" s="56"/>
      <c r="TDP403" s="56"/>
      <c r="TDQ403" s="56"/>
      <c r="TDR403" s="56"/>
      <c r="TDS403" s="56"/>
      <c r="TDT403" s="56"/>
      <c r="TDU403" s="56"/>
      <c r="TDV403" s="56"/>
      <c r="TDW403" s="56"/>
      <c r="TDX403" s="56"/>
      <c r="TDY403" s="56"/>
      <c r="TDZ403" s="56"/>
      <c r="TEA403" s="56"/>
      <c r="TEB403" s="56"/>
      <c r="TEC403" s="56"/>
      <c r="TED403" s="56"/>
      <c r="TEE403" s="56"/>
      <c r="TEF403" s="56"/>
      <c r="TEG403" s="56"/>
      <c r="TEH403" s="56"/>
      <c r="TEI403" s="56"/>
      <c r="TEJ403" s="56"/>
      <c r="TEK403" s="56"/>
      <c r="TEL403" s="56"/>
      <c r="TEM403" s="56"/>
      <c r="TEN403" s="56"/>
      <c r="TEO403" s="56"/>
      <c r="TEP403" s="56"/>
      <c r="TEQ403" s="56"/>
      <c r="TER403" s="56"/>
      <c r="TES403" s="56"/>
      <c r="TET403" s="56"/>
      <c r="TEU403" s="56"/>
      <c r="TEV403" s="56"/>
      <c r="TEW403" s="56"/>
      <c r="TEX403" s="56"/>
      <c r="TEY403" s="56"/>
      <c r="TEZ403" s="56"/>
      <c r="TFA403" s="56"/>
      <c r="TFB403" s="56"/>
      <c r="TFC403" s="56"/>
      <c r="TFD403" s="56"/>
      <c r="TFE403" s="56"/>
      <c r="TFF403" s="56"/>
      <c r="TFG403" s="56"/>
      <c r="TFH403" s="56"/>
      <c r="TFI403" s="56"/>
      <c r="TFJ403" s="56"/>
      <c r="TFK403" s="56"/>
      <c r="TFL403" s="56"/>
      <c r="TFM403" s="56"/>
      <c r="TFN403" s="56"/>
      <c r="TFO403" s="56"/>
      <c r="TFP403" s="56"/>
      <c r="TFQ403" s="56"/>
      <c r="TFR403" s="56"/>
      <c r="TFS403" s="56"/>
      <c r="TFT403" s="56"/>
      <c r="TFU403" s="56"/>
      <c r="TFV403" s="56"/>
      <c r="TFW403" s="56"/>
      <c r="TFX403" s="56"/>
      <c r="TFY403" s="56"/>
      <c r="TFZ403" s="56"/>
      <c r="TGA403" s="56"/>
      <c r="TGB403" s="56"/>
      <c r="TGC403" s="56"/>
      <c r="TGD403" s="56"/>
      <c r="TGE403" s="56"/>
      <c r="TGF403" s="56"/>
      <c r="TGG403" s="56"/>
      <c r="TGH403" s="56"/>
      <c r="TGI403" s="56"/>
      <c r="TGJ403" s="56"/>
      <c r="TGK403" s="56"/>
      <c r="TGL403" s="56"/>
      <c r="TGM403" s="56"/>
      <c r="TGN403" s="56"/>
      <c r="TGO403" s="56"/>
      <c r="TGP403" s="56"/>
      <c r="TGQ403" s="56"/>
      <c r="TGR403" s="56"/>
      <c r="TGS403" s="56"/>
      <c r="TGT403" s="56"/>
      <c r="TGU403" s="56"/>
      <c r="TGV403" s="56"/>
      <c r="TGW403" s="56"/>
      <c r="TGX403" s="56"/>
      <c r="TGY403" s="56"/>
      <c r="TGZ403" s="56"/>
      <c r="THA403" s="56"/>
      <c r="THB403" s="56"/>
      <c r="THC403" s="56"/>
      <c r="THD403" s="56"/>
      <c r="THE403" s="56"/>
      <c r="THF403" s="56"/>
      <c r="THG403" s="56"/>
      <c r="THH403" s="56"/>
      <c r="THI403" s="56"/>
      <c r="THJ403" s="56"/>
      <c r="THK403" s="56"/>
      <c r="THL403" s="56"/>
      <c r="THM403" s="56"/>
      <c r="THN403" s="56"/>
      <c r="THO403" s="56"/>
      <c r="THP403" s="56"/>
      <c r="THQ403" s="56"/>
      <c r="THR403" s="56"/>
      <c r="THS403" s="56"/>
      <c r="THT403" s="56"/>
      <c r="THU403" s="56"/>
      <c r="THV403" s="56"/>
      <c r="THW403" s="56"/>
      <c r="THX403" s="56"/>
      <c r="THY403" s="56"/>
      <c r="THZ403" s="56"/>
      <c r="TIA403" s="56"/>
      <c r="TIB403" s="56"/>
      <c r="TIC403" s="56"/>
      <c r="TID403" s="56"/>
      <c r="TIE403" s="56"/>
      <c r="TIF403" s="56"/>
      <c r="TIG403" s="56"/>
      <c r="TIH403" s="56"/>
      <c r="TII403" s="56"/>
      <c r="TIJ403" s="56"/>
      <c r="TIK403" s="56"/>
      <c r="TIL403" s="56"/>
      <c r="TIM403" s="56"/>
      <c r="TIN403" s="56"/>
      <c r="TIO403" s="56"/>
      <c r="TIP403" s="56"/>
      <c r="TIQ403" s="56"/>
      <c r="TIR403" s="56"/>
      <c r="TIS403" s="56"/>
      <c r="TIT403" s="56"/>
      <c r="TIU403" s="56"/>
      <c r="TIV403" s="56"/>
      <c r="TIW403" s="56"/>
      <c r="TIX403" s="56"/>
      <c r="TIY403" s="56"/>
      <c r="TIZ403" s="56"/>
      <c r="TJA403" s="56"/>
      <c r="TJB403" s="56"/>
      <c r="TJC403" s="56"/>
      <c r="TJD403" s="56"/>
      <c r="TJE403" s="56"/>
      <c r="TJF403" s="56"/>
      <c r="TJG403" s="56"/>
      <c r="TJH403" s="56"/>
      <c r="TJI403" s="56"/>
      <c r="TJJ403" s="56"/>
      <c r="TJK403" s="56"/>
      <c r="TJL403" s="56"/>
      <c r="TJM403" s="56"/>
      <c r="TJN403" s="56"/>
      <c r="TJO403" s="56"/>
      <c r="TJP403" s="56"/>
      <c r="TJQ403" s="56"/>
      <c r="TJR403" s="56"/>
      <c r="TJS403" s="56"/>
      <c r="TJT403" s="56"/>
      <c r="TJU403" s="56"/>
      <c r="TJV403" s="56"/>
      <c r="TJW403" s="56"/>
      <c r="TJX403" s="56"/>
      <c r="TJY403" s="56"/>
      <c r="TJZ403" s="56"/>
      <c r="TKA403" s="56"/>
      <c r="TKB403" s="56"/>
      <c r="TKC403" s="56"/>
      <c r="TKD403" s="56"/>
      <c r="TKE403" s="56"/>
      <c r="TKF403" s="56"/>
      <c r="TKG403" s="56"/>
      <c r="TKH403" s="56"/>
      <c r="TKI403" s="56"/>
      <c r="TKJ403" s="56"/>
      <c r="TKK403" s="56"/>
      <c r="TKL403" s="56"/>
      <c r="TKM403" s="56"/>
      <c r="TKN403" s="56"/>
      <c r="TKO403" s="56"/>
      <c r="TKP403" s="56"/>
      <c r="TKQ403" s="56"/>
      <c r="TKR403" s="56"/>
      <c r="TKS403" s="56"/>
      <c r="TKT403" s="56"/>
      <c r="TKU403" s="56"/>
      <c r="TKV403" s="56"/>
      <c r="TKW403" s="56"/>
      <c r="TKX403" s="56"/>
      <c r="TKY403" s="56"/>
      <c r="TKZ403" s="56"/>
      <c r="TLA403" s="56"/>
      <c r="TLB403" s="56"/>
      <c r="TLC403" s="56"/>
      <c r="TLD403" s="56"/>
      <c r="TLE403" s="56"/>
      <c r="TLF403" s="56"/>
      <c r="TLG403" s="56"/>
      <c r="TLH403" s="56"/>
      <c r="TLI403" s="56"/>
      <c r="TLJ403" s="56"/>
      <c r="TLK403" s="56"/>
      <c r="TLL403" s="56"/>
      <c r="TLM403" s="56"/>
      <c r="TLN403" s="56"/>
      <c r="TLO403" s="56"/>
      <c r="TLP403" s="56"/>
      <c r="TLQ403" s="56"/>
      <c r="TLR403" s="56"/>
      <c r="TLS403" s="56"/>
      <c r="TLT403" s="56"/>
      <c r="TLU403" s="56"/>
      <c r="TLV403" s="56"/>
      <c r="TLW403" s="56"/>
      <c r="TLX403" s="56"/>
      <c r="TLY403" s="56"/>
      <c r="TLZ403" s="56"/>
      <c r="TMA403" s="56"/>
      <c r="TMB403" s="56"/>
      <c r="TMC403" s="56"/>
      <c r="TMD403" s="56"/>
      <c r="TME403" s="56"/>
      <c r="TMF403" s="56"/>
      <c r="TMG403" s="56"/>
      <c r="TMH403" s="56"/>
      <c r="TMI403" s="56"/>
      <c r="TMJ403" s="56"/>
      <c r="TMK403" s="56"/>
      <c r="TML403" s="56"/>
      <c r="TMM403" s="56"/>
      <c r="TMN403" s="56"/>
      <c r="TMO403" s="56"/>
      <c r="TMP403" s="56"/>
      <c r="TMQ403" s="56"/>
      <c r="TMR403" s="56"/>
      <c r="TMS403" s="56"/>
      <c r="TMT403" s="56"/>
      <c r="TMU403" s="56"/>
      <c r="TMV403" s="56"/>
      <c r="TMW403" s="56"/>
      <c r="TMX403" s="56"/>
      <c r="TMY403" s="56"/>
      <c r="TMZ403" s="56"/>
      <c r="TNA403" s="56"/>
      <c r="TNB403" s="56"/>
      <c r="TNC403" s="56"/>
      <c r="TND403" s="56"/>
      <c r="TNE403" s="56"/>
      <c r="TNF403" s="56"/>
      <c r="TNG403" s="56"/>
      <c r="TNH403" s="56"/>
      <c r="TNI403" s="56"/>
      <c r="TNJ403" s="56"/>
      <c r="TNK403" s="56"/>
      <c r="TNL403" s="56"/>
      <c r="TNM403" s="56"/>
      <c r="TNN403" s="56"/>
      <c r="TNO403" s="56"/>
      <c r="TNP403" s="56"/>
      <c r="TNQ403" s="56"/>
      <c r="TNR403" s="56"/>
      <c r="TNS403" s="56"/>
      <c r="TNT403" s="56"/>
      <c r="TNU403" s="56"/>
      <c r="TNV403" s="56"/>
      <c r="TNW403" s="56"/>
      <c r="TNX403" s="56"/>
      <c r="TNY403" s="56"/>
      <c r="TNZ403" s="56"/>
      <c r="TOA403" s="56"/>
      <c r="TOB403" s="56"/>
      <c r="TOC403" s="56"/>
      <c r="TOD403" s="56"/>
      <c r="TOE403" s="56"/>
      <c r="TOF403" s="56"/>
      <c r="TOG403" s="56"/>
      <c r="TOH403" s="56"/>
      <c r="TOI403" s="56"/>
      <c r="TOJ403" s="56"/>
      <c r="TOK403" s="56"/>
      <c r="TOL403" s="56"/>
      <c r="TOM403" s="56"/>
      <c r="TON403" s="56"/>
      <c r="TOO403" s="56"/>
      <c r="TOP403" s="56"/>
      <c r="TOQ403" s="56"/>
      <c r="TOR403" s="56"/>
      <c r="TOS403" s="56"/>
      <c r="TOT403" s="56"/>
      <c r="TOU403" s="56"/>
      <c r="TOV403" s="56"/>
      <c r="TOW403" s="56"/>
      <c r="TOX403" s="56"/>
      <c r="TOY403" s="56"/>
      <c r="TOZ403" s="56"/>
      <c r="TPA403" s="56"/>
      <c r="TPB403" s="56"/>
      <c r="TPC403" s="56"/>
      <c r="TPD403" s="56"/>
      <c r="TPE403" s="56"/>
      <c r="TPF403" s="56"/>
      <c r="TPG403" s="56"/>
      <c r="TPH403" s="56"/>
      <c r="TPI403" s="56"/>
      <c r="TPJ403" s="56"/>
      <c r="TPK403" s="56"/>
      <c r="TPL403" s="56"/>
      <c r="TPM403" s="56"/>
      <c r="TPN403" s="56"/>
      <c r="TPO403" s="56"/>
      <c r="TPP403" s="56"/>
      <c r="TPQ403" s="56"/>
      <c r="TPR403" s="56"/>
      <c r="TPS403" s="56"/>
      <c r="TPT403" s="56"/>
      <c r="TPU403" s="56"/>
      <c r="TPV403" s="56"/>
      <c r="TPW403" s="56"/>
      <c r="TPX403" s="56"/>
      <c r="TPY403" s="56"/>
      <c r="TPZ403" s="56"/>
      <c r="TQA403" s="56"/>
      <c r="TQB403" s="56"/>
      <c r="TQC403" s="56"/>
      <c r="TQD403" s="56"/>
      <c r="TQE403" s="56"/>
      <c r="TQF403" s="56"/>
      <c r="TQG403" s="56"/>
      <c r="TQH403" s="56"/>
      <c r="TQI403" s="56"/>
      <c r="TQJ403" s="56"/>
      <c r="TQK403" s="56"/>
      <c r="TQL403" s="56"/>
      <c r="TQM403" s="56"/>
      <c r="TQN403" s="56"/>
      <c r="TQO403" s="56"/>
      <c r="TQP403" s="56"/>
      <c r="TQQ403" s="56"/>
      <c r="TQR403" s="56"/>
      <c r="TQS403" s="56"/>
      <c r="TQT403" s="56"/>
      <c r="TQU403" s="56"/>
      <c r="TQV403" s="56"/>
      <c r="TQW403" s="56"/>
      <c r="TQX403" s="56"/>
      <c r="TQY403" s="56"/>
      <c r="TQZ403" s="56"/>
      <c r="TRA403" s="56"/>
      <c r="TRB403" s="56"/>
      <c r="TRC403" s="56"/>
      <c r="TRD403" s="56"/>
      <c r="TRE403" s="56"/>
      <c r="TRF403" s="56"/>
      <c r="TRG403" s="56"/>
      <c r="TRH403" s="56"/>
      <c r="TRI403" s="56"/>
      <c r="TRJ403" s="56"/>
      <c r="TRK403" s="56"/>
      <c r="TRL403" s="56"/>
      <c r="TRM403" s="56"/>
      <c r="TRN403" s="56"/>
      <c r="TRO403" s="56"/>
      <c r="TRP403" s="56"/>
      <c r="TRQ403" s="56"/>
      <c r="TRR403" s="56"/>
      <c r="TRS403" s="56"/>
      <c r="TRT403" s="56"/>
      <c r="TRU403" s="56"/>
      <c r="TRV403" s="56"/>
      <c r="TRW403" s="56"/>
      <c r="TRX403" s="56"/>
      <c r="TRY403" s="56"/>
      <c r="TRZ403" s="56"/>
      <c r="TSA403" s="56"/>
      <c r="TSB403" s="56"/>
      <c r="TSC403" s="56"/>
      <c r="TSD403" s="56"/>
      <c r="TSE403" s="56"/>
      <c r="TSF403" s="56"/>
      <c r="TSG403" s="56"/>
      <c r="TSH403" s="56"/>
      <c r="TSI403" s="56"/>
      <c r="TSJ403" s="56"/>
      <c r="TSK403" s="56"/>
      <c r="TSL403" s="56"/>
      <c r="TSM403" s="56"/>
      <c r="TSN403" s="56"/>
      <c r="TSO403" s="56"/>
      <c r="TSP403" s="56"/>
      <c r="TSQ403" s="56"/>
      <c r="TSR403" s="56"/>
      <c r="TSS403" s="56"/>
      <c r="TST403" s="56"/>
      <c r="TSU403" s="56"/>
      <c r="TSV403" s="56"/>
      <c r="TSW403" s="56"/>
      <c r="TSX403" s="56"/>
      <c r="TSY403" s="56"/>
      <c r="TSZ403" s="56"/>
      <c r="TTA403" s="56"/>
      <c r="TTB403" s="56"/>
      <c r="TTC403" s="56"/>
      <c r="TTD403" s="56"/>
      <c r="TTE403" s="56"/>
      <c r="TTF403" s="56"/>
      <c r="TTG403" s="56"/>
      <c r="TTH403" s="56"/>
      <c r="TTI403" s="56"/>
      <c r="TTJ403" s="56"/>
      <c r="TTK403" s="56"/>
      <c r="TTL403" s="56"/>
      <c r="TTM403" s="56"/>
      <c r="TTN403" s="56"/>
      <c r="TTO403" s="56"/>
      <c r="TTP403" s="56"/>
      <c r="TTQ403" s="56"/>
      <c r="TTR403" s="56"/>
      <c r="TTS403" s="56"/>
      <c r="TTT403" s="56"/>
      <c r="TTU403" s="56"/>
      <c r="TTV403" s="56"/>
      <c r="TTW403" s="56"/>
      <c r="TTX403" s="56"/>
      <c r="TTY403" s="56"/>
      <c r="TTZ403" s="56"/>
      <c r="TUA403" s="56"/>
      <c r="TUB403" s="56"/>
      <c r="TUC403" s="56"/>
      <c r="TUD403" s="56"/>
      <c r="TUE403" s="56"/>
      <c r="TUF403" s="56"/>
      <c r="TUG403" s="56"/>
      <c r="TUH403" s="56"/>
      <c r="TUI403" s="56"/>
      <c r="TUJ403" s="56"/>
      <c r="TUK403" s="56"/>
      <c r="TUL403" s="56"/>
      <c r="TUM403" s="56"/>
      <c r="TUN403" s="56"/>
      <c r="TUO403" s="56"/>
      <c r="TUP403" s="56"/>
      <c r="TUQ403" s="56"/>
      <c r="TUR403" s="56"/>
      <c r="TUS403" s="56"/>
      <c r="TUT403" s="56"/>
      <c r="TUU403" s="56"/>
      <c r="TUV403" s="56"/>
      <c r="TUW403" s="56"/>
      <c r="TUX403" s="56"/>
      <c r="TUY403" s="56"/>
      <c r="TUZ403" s="56"/>
      <c r="TVA403" s="56"/>
      <c r="TVB403" s="56"/>
      <c r="TVC403" s="56"/>
      <c r="TVD403" s="56"/>
      <c r="TVE403" s="56"/>
      <c r="TVF403" s="56"/>
      <c r="TVG403" s="56"/>
      <c r="TVH403" s="56"/>
      <c r="TVI403" s="56"/>
      <c r="TVJ403" s="56"/>
      <c r="TVK403" s="56"/>
      <c r="TVL403" s="56"/>
      <c r="TVM403" s="56"/>
      <c r="TVN403" s="56"/>
      <c r="TVO403" s="56"/>
      <c r="TVP403" s="56"/>
      <c r="TVQ403" s="56"/>
      <c r="TVR403" s="56"/>
      <c r="TVS403" s="56"/>
      <c r="TVT403" s="56"/>
      <c r="TVU403" s="56"/>
      <c r="TVV403" s="56"/>
      <c r="TVW403" s="56"/>
      <c r="TVX403" s="56"/>
      <c r="TVY403" s="56"/>
      <c r="TVZ403" s="56"/>
      <c r="TWA403" s="56"/>
      <c r="TWB403" s="56"/>
      <c r="TWC403" s="56"/>
      <c r="TWD403" s="56"/>
      <c r="TWE403" s="56"/>
      <c r="TWF403" s="56"/>
      <c r="TWG403" s="56"/>
      <c r="TWH403" s="56"/>
      <c r="TWI403" s="56"/>
      <c r="TWJ403" s="56"/>
      <c r="TWK403" s="56"/>
      <c r="TWL403" s="56"/>
      <c r="TWM403" s="56"/>
      <c r="TWN403" s="56"/>
      <c r="TWO403" s="56"/>
      <c r="TWP403" s="56"/>
      <c r="TWQ403" s="56"/>
      <c r="TWR403" s="56"/>
      <c r="TWS403" s="56"/>
      <c r="TWT403" s="56"/>
      <c r="TWU403" s="56"/>
      <c r="TWV403" s="56"/>
      <c r="TWW403" s="56"/>
      <c r="TWX403" s="56"/>
      <c r="TWY403" s="56"/>
      <c r="TWZ403" s="56"/>
      <c r="TXA403" s="56"/>
      <c r="TXB403" s="56"/>
      <c r="TXC403" s="56"/>
      <c r="TXD403" s="56"/>
      <c r="TXE403" s="56"/>
      <c r="TXF403" s="56"/>
      <c r="TXG403" s="56"/>
      <c r="TXH403" s="56"/>
      <c r="TXI403" s="56"/>
      <c r="TXJ403" s="56"/>
      <c r="TXK403" s="56"/>
      <c r="TXL403" s="56"/>
      <c r="TXM403" s="56"/>
      <c r="TXN403" s="56"/>
      <c r="TXO403" s="56"/>
      <c r="TXP403" s="56"/>
      <c r="TXQ403" s="56"/>
      <c r="TXR403" s="56"/>
      <c r="TXS403" s="56"/>
      <c r="TXT403" s="56"/>
      <c r="TXU403" s="56"/>
      <c r="TXV403" s="56"/>
      <c r="TXW403" s="56"/>
      <c r="TXX403" s="56"/>
      <c r="TXY403" s="56"/>
      <c r="TXZ403" s="56"/>
      <c r="TYA403" s="56"/>
      <c r="TYB403" s="56"/>
      <c r="TYC403" s="56"/>
      <c r="TYD403" s="56"/>
      <c r="TYE403" s="56"/>
      <c r="TYF403" s="56"/>
      <c r="TYG403" s="56"/>
      <c r="TYH403" s="56"/>
      <c r="TYI403" s="56"/>
      <c r="TYJ403" s="56"/>
      <c r="TYK403" s="56"/>
      <c r="TYL403" s="56"/>
      <c r="TYM403" s="56"/>
      <c r="TYN403" s="56"/>
      <c r="TYO403" s="56"/>
      <c r="TYP403" s="56"/>
      <c r="TYQ403" s="56"/>
      <c r="TYR403" s="56"/>
      <c r="TYS403" s="56"/>
      <c r="TYT403" s="56"/>
      <c r="TYU403" s="56"/>
      <c r="TYV403" s="56"/>
      <c r="TYW403" s="56"/>
      <c r="TYX403" s="56"/>
      <c r="TYY403" s="56"/>
      <c r="TYZ403" s="56"/>
      <c r="TZA403" s="56"/>
      <c r="TZB403" s="56"/>
      <c r="TZC403" s="56"/>
      <c r="TZD403" s="56"/>
      <c r="TZE403" s="56"/>
      <c r="TZF403" s="56"/>
      <c r="TZG403" s="56"/>
      <c r="TZH403" s="56"/>
      <c r="TZI403" s="56"/>
      <c r="TZJ403" s="56"/>
      <c r="TZK403" s="56"/>
      <c r="TZL403" s="56"/>
      <c r="TZM403" s="56"/>
      <c r="TZN403" s="56"/>
      <c r="TZO403" s="56"/>
      <c r="TZP403" s="56"/>
      <c r="TZQ403" s="56"/>
      <c r="TZR403" s="56"/>
      <c r="TZS403" s="56"/>
      <c r="TZT403" s="56"/>
      <c r="TZU403" s="56"/>
      <c r="TZV403" s="56"/>
      <c r="TZW403" s="56"/>
      <c r="TZX403" s="56"/>
      <c r="TZY403" s="56"/>
      <c r="TZZ403" s="56"/>
      <c r="UAA403" s="56"/>
      <c r="UAB403" s="56"/>
      <c r="UAC403" s="56"/>
      <c r="UAD403" s="56"/>
      <c r="UAE403" s="56"/>
      <c r="UAF403" s="56"/>
      <c r="UAG403" s="56"/>
      <c r="UAH403" s="56"/>
      <c r="UAI403" s="56"/>
      <c r="UAJ403" s="56"/>
      <c r="UAK403" s="56"/>
      <c r="UAL403" s="56"/>
      <c r="UAM403" s="56"/>
      <c r="UAN403" s="56"/>
      <c r="UAO403" s="56"/>
      <c r="UAP403" s="56"/>
      <c r="UAQ403" s="56"/>
      <c r="UAR403" s="56"/>
      <c r="UAS403" s="56"/>
      <c r="UAT403" s="56"/>
      <c r="UAU403" s="56"/>
      <c r="UAV403" s="56"/>
      <c r="UAW403" s="56"/>
      <c r="UAX403" s="56"/>
      <c r="UAY403" s="56"/>
      <c r="UAZ403" s="56"/>
      <c r="UBA403" s="56"/>
      <c r="UBB403" s="56"/>
      <c r="UBC403" s="56"/>
      <c r="UBD403" s="56"/>
      <c r="UBE403" s="56"/>
      <c r="UBF403" s="56"/>
      <c r="UBG403" s="56"/>
      <c r="UBH403" s="56"/>
      <c r="UBI403" s="56"/>
      <c r="UBJ403" s="56"/>
      <c r="UBK403" s="56"/>
      <c r="UBL403" s="56"/>
      <c r="UBM403" s="56"/>
      <c r="UBN403" s="56"/>
      <c r="UBO403" s="56"/>
      <c r="UBP403" s="56"/>
      <c r="UBQ403" s="56"/>
      <c r="UBR403" s="56"/>
      <c r="UBS403" s="56"/>
      <c r="UBT403" s="56"/>
      <c r="UBU403" s="56"/>
      <c r="UBV403" s="56"/>
      <c r="UBW403" s="56"/>
      <c r="UBX403" s="56"/>
      <c r="UBY403" s="56"/>
      <c r="UBZ403" s="56"/>
      <c r="UCA403" s="56"/>
      <c r="UCB403" s="56"/>
      <c r="UCC403" s="56"/>
      <c r="UCD403" s="56"/>
      <c r="UCE403" s="56"/>
      <c r="UCF403" s="56"/>
      <c r="UCG403" s="56"/>
      <c r="UCH403" s="56"/>
      <c r="UCI403" s="56"/>
      <c r="UCJ403" s="56"/>
      <c r="UCK403" s="56"/>
      <c r="UCL403" s="56"/>
      <c r="UCM403" s="56"/>
      <c r="UCN403" s="56"/>
      <c r="UCO403" s="56"/>
      <c r="UCP403" s="56"/>
      <c r="UCQ403" s="56"/>
      <c r="UCR403" s="56"/>
      <c r="UCS403" s="56"/>
      <c r="UCT403" s="56"/>
      <c r="UCU403" s="56"/>
      <c r="UCV403" s="56"/>
      <c r="UCW403" s="56"/>
      <c r="UCX403" s="56"/>
      <c r="UCY403" s="56"/>
      <c r="UCZ403" s="56"/>
      <c r="UDA403" s="56"/>
      <c r="UDB403" s="56"/>
      <c r="UDC403" s="56"/>
      <c r="UDD403" s="56"/>
      <c r="UDE403" s="56"/>
      <c r="UDF403" s="56"/>
      <c r="UDG403" s="56"/>
      <c r="UDH403" s="56"/>
      <c r="UDI403" s="56"/>
      <c r="UDJ403" s="56"/>
      <c r="UDK403" s="56"/>
      <c r="UDL403" s="56"/>
      <c r="UDM403" s="56"/>
      <c r="UDN403" s="56"/>
      <c r="UDO403" s="56"/>
      <c r="UDP403" s="56"/>
      <c r="UDQ403" s="56"/>
      <c r="UDR403" s="56"/>
      <c r="UDS403" s="56"/>
      <c r="UDT403" s="56"/>
      <c r="UDU403" s="56"/>
      <c r="UDV403" s="56"/>
      <c r="UDW403" s="56"/>
      <c r="UDX403" s="56"/>
      <c r="UDY403" s="56"/>
      <c r="UDZ403" s="56"/>
      <c r="UEA403" s="56"/>
      <c r="UEB403" s="56"/>
      <c r="UEC403" s="56"/>
      <c r="UED403" s="56"/>
      <c r="UEE403" s="56"/>
      <c r="UEF403" s="56"/>
      <c r="UEG403" s="56"/>
      <c r="UEH403" s="56"/>
      <c r="UEI403" s="56"/>
      <c r="UEJ403" s="56"/>
      <c r="UEK403" s="56"/>
      <c r="UEL403" s="56"/>
      <c r="UEM403" s="56"/>
      <c r="UEN403" s="56"/>
      <c r="UEO403" s="56"/>
      <c r="UEP403" s="56"/>
      <c r="UEQ403" s="56"/>
      <c r="UER403" s="56"/>
      <c r="UES403" s="56"/>
      <c r="UET403" s="56"/>
      <c r="UEU403" s="56"/>
      <c r="UEV403" s="56"/>
      <c r="UEW403" s="56"/>
      <c r="UEX403" s="56"/>
      <c r="UEY403" s="56"/>
      <c r="UEZ403" s="56"/>
      <c r="UFA403" s="56"/>
      <c r="UFB403" s="56"/>
      <c r="UFC403" s="56"/>
      <c r="UFD403" s="56"/>
      <c r="UFE403" s="56"/>
      <c r="UFF403" s="56"/>
      <c r="UFG403" s="56"/>
      <c r="UFH403" s="56"/>
      <c r="UFI403" s="56"/>
      <c r="UFJ403" s="56"/>
      <c r="UFK403" s="56"/>
      <c r="UFL403" s="56"/>
      <c r="UFM403" s="56"/>
      <c r="UFN403" s="56"/>
      <c r="UFO403" s="56"/>
      <c r="UFP403" s="56"/>
      <c r="UFQ403" s="56"/>
      <c r="UFR403" s="56"/>
      <c r="UFS403" s="56"/>
      <c r="UFT403" s="56"/>
      <c r="UFU403" s="56"/>
      <c r="UFV403" s="56"/>
      <c r="UFW403" s="56"/>
      <c r="UFX403" s="56"/>
      <c r="UFY403" s="56"/>
      <c r="UFZ403" s="56"/>
      <c r="UGA403" s="56"/>
      <c r="UGB403" s="56"/>
      <c r="UGC403" s="56"/>
      <c r="UGD403" s="56"/>
      <c r="UGE403" s="56"/>
      <c r="UGF403" s="56"/>
      <c r="UGG403" s="56"/>
      <c r="UGH403" s="56"/>
      <c r="UGI403" s="56"/>
      <c r="UGJ403" s="56"/>
      <c r="UGK403" s="56"/>
      <c r="UGL403" s="56"/>
      <c r="UGM403" s="56"/>
      <c r="UGN403" s="56"/>
      <c r="UGO403" s="56"/>
      <c r="UGP403" s="56"/>
      <c r="UGQ403" s="56"/>
      <c r="UGR403" s="56"/>
      <c r="UGS403" s="56"/>
      <c r="UGT403" s="56"/>
      <c r="UGU403" s="56"/>
      <c r="UGV403" s="56"/>
      <c r="UGW403" s="56"/>
      <c r="UGX403" s="56"/>
      <c r="UGY403" s="56"/>
      <c r="UGZ403" s="56"/>
      <c r="UHA403" s="56"/>
      <c r="UHB403" s="56"/>
      <c r="UHC403" s="56"/>
      <c r="UHD403" s="56"/>
      <c r="UHE403" s="56"/>
      <c r="UHF403" s="56"/>
      <c r="UHG403" s="56"/>
      <c r="UHH403" s="56"/>
      <c r="UHI403" s="56"/>
      <c r="UHJ403" s="56"/>
      <c r="UHK403" s="56"/>
      <c r="UHL403" s="56"/>
      <c r="UHM403" s="56"/>
      <c r="UHN403" s="56"/>
      <c r="UHO403" s="56"/>
      <c r="UHP403" s="56"/>
      <c r="UHQ403" s="56"/>
      <c r="UHR403" s="56"/>
      <c r="UHS403" s="56"/>
      <c r="UHT403" s="56"/>
      <c r="UHU403" s="56"/>
      <c r="UHV403" s="56"/>
      <c r="UHW403" s="56"/>
      <c r="UHX403" s="56"/>
      <c r="UHY403" s="56"/>
      <c r="UHZ403" s="56"/>
      <c r="UIA403" s="56"/>
      <c r="UIB403" s="56"/>
      <c r="UIC403" s="56"/>
      <c r="UID403" s="56"/>
      <c r="UIE403" s="56"/>
      <c r="UIF403" s="56"/>
      <c r="UIG403" s="56"/>
      <c r="UIH403" s="56"/>
      <c r="UII403" s="56"/>
      <c r="UIJ403" s="56"/>
      <c r="UIK403" s="56"/>
      <c r="UIL403" s="56"/>
      <c r="UIM403" s="56"/>
      <c r="UIN403" s="56"/>
      <c r="UIO403" s="56"/>
      <c r="UIP403" s="56"/>
      <c r="UIQ403" s="56"/>
      <c r="UIR403" s="56"/>
      <c r="UIS403" s="56"/>
      <c r="UIT403" s="56"/>
      <c r="UIU403" s="56"/>
      <c r="UIV403" s="56"/>
      <c r="UIW403" s="56"/>
      <c r="UIX403" s="56"/>
      <c r="UIY403" s="56"/>
      <c r="UIZ403" s="56"/>
      <c r="UJA403" s="56"/>
      <c r="UJB403" s="56"/>
      <c r="UJC403" s="56"/>
      <c r="UJD403" s="56"/>
      <c r="UJE403" s="56"/>
      <c r="UJF403" s="56"/>
      <c r="UJG403" s="56"/>
      <c r="UJH403" s="56"/>
      <c r="UJI403" s="56"/>
      <c r="UJJ403" s="56"/>
      <c r="UJK403" s="56"/>
      <c r="UJL403" s="56"/>
      <c r="UJM403" s="56"/>
      <c r="UJN403" s="56"/>
      <c r="UJO403" s="56"/>
      <c r="UJP403" s="56"/>
      <c r="UJQ403" s="56"/>
      <c r="UJR403" s="56"/>
      <c r="UJS403" s="56"/>
      <c r="UJT403" s="56"/>
      <c r="UJU403" s="56"/>
      <c r="UJV403" s="56"/>
      <c r="UJW403" s="56"/>
      <c r="UJX403" s="56"/>
      <c r="UJY403" s="56"/>
      <c r="UJZ403" s="56"/>
      <c r="UKA403" s="56"/>
      <c r="UKB403" s="56"/>
      <c r="UKC403" s="56"/>
      <c r="UKD403" s="56"/>
      <c r="UKE403" s="56"/>
      <c r="UKF403" s="56"/>
      <c r="UKG403" s="56"/>
      <c r="UKH403" s="56"/>
      <c r="UKI403" s="56"/>
      <c r="UKJ403" s="56"/>
      <c r="UKK403" s="56"/>
      <c r="UKL403" s="56"/>
      <c r="UKM403" s="56"/>
      <c r="UKN403" s="56"/>
      <c r="UKO403" s="56"/>
      <c r="UKP403" s="56"/>
      <c r="UKQ403" s="56"/>
      <c r="UKR403" s="56"/>
      <c r="UKS403" s="56"/>
      <c r="UKT403" s="56"/>
      <c r="UKU403" s="56"/>
      <c r="UKV403" s="56"/>
      <c r="UKW403" s="56"/>
      <c r="UKX403" s="56"/>
      <c r="UKY403" s="56"/>
      <c r="UKZ403" s="56"/>
      <c r="ULA403" s="56"/>
      <c r="ULB403" s="56"/>
      <c r="ULC403" s="56"/>
      <c r="ULD403" s="56"/>
      <c r="ULE403" s="56"/>
      <c r="ULF403" s="56"/>
      <c r="ULG403" s="56"/>
      <c r="ULH403" s="56"/>
      <c r="ULI403" s="56"/>
      <c r="ULJ403" s="56"/>
      <c r="ULK403" s="56"/>
      <c r="ULL403" s="56"/>
      <c r="ULM403" s="56"/>
      <c r="ULN403" s="56"/>
      <c r="ULO403" s="56"/>
      <c r="ULP403" s="56"/>
      <c r="ULQ403" s="56"/>
      <c r="ULR403" s="56"/>
      <c r="ULS403" s="56"/>
      <c r="ULT403" s="56"/>
      <c r="ULU403" s="56"/>
      <c r="ULV403" s="56"/>
      <c r="ULW403" s="56"/>
      <c r="ULX403" s="56"/>
      <c r="ULY403" s="56"/>
      <c r="ULZ403" s="56"/>
      <c r="UMA403" s="56"/>
      <c r="UMB403" s="56"/>
      <c r="UMC403" s="56"/>
      <c r="UMD403" s="56"/>
      <c r="UME403" s="56"/>
      <c r="UMF403" s="56"/>
      <c r="UMG403" s="56"/>
      <c r="UMH403" s="56"/>
      <c r="UMI403" s="56"/>
      <c r="UMJ403" s="56"/>
      <c r="UMK403" s="56"/>
      <c r="UML403" s="56"/>
      <c r="UMM403" s="56"/>
      <c r="UMN403" s="56"/>
      <c r="UMO403" s="56"/>
      <c r="UMP403" s="56"/>
      <c r="UMQ403" s="56"/>
      <c r="UMR403" s="56"/>
      <c r="UMS403" s="56"/>
      <c r="UMT403" s="56"/>
      <c r="UMU403" s="56"/>
      <c r="UMV403" s="56"/>
      <c r="UMW403" s="56"/>
      <c r="UMX403" s="56"/>
      <c r="UMY403" s="56"/>
      <c r="UMZ403" s="56"/>
      <c r="UNA403" s="56"/>
      <c r="UNB403" s="56"/>
      <c r="UNC403" s="56"/>
      <c r="UND403" s="56"/>
      <c r="UNE403" s="56"/>
      <c r="UNF403" s="56"/>
      <c r="UNG403" s="56"/>
      <c r="UNH403" s="56"/>
      <c r="UNI403" s="56"/>
      <c r="UNJ403" s="56"/>
      <c r="UNK403" s="56"/>
      <c r="UNL403" s="56"/>
      <c r="UNM403" s="56"/>
      <c r="UNN403" s="56"/>
      <c r="UNO403" s="56"/>
      <c r="UNP403" s="56"/>
      <c r="UNQ403" s="56"/>
      <c r="UNR403" s="56"/>
      <c r="UNS403" s="56"/>
      <c r="UNT403" s="56"/>
      <c r="UNU403" s="56"/>
      <c r="UNV403" s="56"/>
      <c r="UNW403" s="56"/>
      <c r="UNX403" s="56"/>
      <c r="UNY403" s="56"/>
      <c r="UNZ403" s="56"/>
      <c r="UOA403" s="56"/>
      <c r="UOB403" s="56"/>
      <c r="UOC403" s="56"/>
      <c r="UOD403" s="56"/>
      <c r="UOE403" s="56"/>
      <c r="UOF403" s="56"/>
      <c r="UOG403" s="56"/>
      <c r="UOH403" s="56"/>
      <c r="UOI403" s="56"/>
      <c r="UOJ403" s="56"/>
      <c r="UOK403" s="56"/>
      <c r="UOL403" s="56"/>
      <c r="UOM403" s="56"/>
      <c r="UON403" s="56"/>
      <c r="UOO403" s="56"/>
      <c r="UOP403" s="56"/>
      <c r="UOQ403" s="56"/>
      <c r="UOR403" s="56"/>
      <c r="UOS403" s="56"/>
      <c r="UOT403" s="56"/>
      <c r="UOU403" s="56"/>
      <c r="UOV403" s="56"/>
      <c r="UOW403" s="56"/>
      <c r="UOX403" s="56"/>
      <c r="UOY403" s="56"/>
      <c r="UOZ403" s="56"/>
      <c r="UPA403" s="56"/>
      <c r="UPB403" s="56"/>
      <c r="UPC403" s="56"/>
      <c r="UPD403" s="56"/>
      <c r="UPE403" s="56"/>
      <c r="UPF403" s="56"/>
      <c r="UPG403" s="56"/>
      <c r="UPH403" s="56"/>
      <c r="UPI403" s="56"/>
      <c r="UPJ403" s="56"/>
      <c r="UPK403" s="56"/>
      <c r="UPL403" s="56"/>
      <c r="UPM403" s="56"/>
      <c r="UPN403" s="56"/>
      <c r="UPO403" s="56"/>
      <c r="UPP403" s="56"/>
      <c r="UPQ403" s="56"/>
      <c r="UPR403" s="56"/>
      <c r="UPS403" s="56"/>
      <c r="UPT403" s="56"/>
      <c r="UPU403" s="56"/>
      <c r="UPV403" s="56"/>
      <c r="UPW403" s="56"/>
      <c r="UPX403" s="56"/>
      <c r="UPY403" s="56"/>
      <c r="UPZ403" s="56"/>
      <c r="UQA403" s="56"/>
      <c r="UQB403" s="56"/>
      <c r="UQC403" s="56"/>
      <c r="UQD403" s="56"/>
      <c r="UQE403" s="56"/>
      <c r="UQF403" s="56"/>
      <c r="UQG403" s="56"/>
      <c r="UQH403" s="56"/>
      <c r="UQI403" s="56"/>
      <c r="UQJ403" s="56"/>
      <c r="UQK403" s="56"/>
      <c r="UQL403" s="56"/>
      <c r="UQM403" s="56"/>
      <c r="UQN403" s="56"/>
      <c r="UQO403" s="56"/>
      <c r="UQP403" s="56"/>
      <c r="UQQ403" s="56"/>
      <c r="UQR403" s="56"/>
      <c r="UQS403" s="56"/>
      <c r="UQT403" s="56"/>
      <c r="UQU403" s="56"/>
      <c r="UQV403" s="56"/>
      <c r="UQW403" s="56"/>
      <c r="UQX403" s="56"/>
      <c r="UQY403" s="56"/>
      <c r="UQZ403" s="56"/>
      <c r="URA403" s="56"/>
      <c r="URB403" s="56"/>
      <c r="URC403" s="56"/>
      <c r="URD403" s="56"/>
      <c r="URE403" s="56"/>
      <c r="URF403" s="56"/>
      <c r="URG403" s="56"/>
      <c r="URH403" s="56"/>
      <c r="URI403" s="56"/>
      <c r="URJ403" s="56"/>
      <c r="URK403" s="56"/>
      <c r="URL403" s="56"/>
      <c r="URM403" s="56"/>
      <c r="URN403" s="56"/>
      <c r="URO403" s="56"/>
      <c r="URP403" s="56"/>
      <c r="URQ403" s="56"/>
      <c r="URR403" s="56"/>
      <c r="URS403" s="56"/>
      <c r="URT403" s="56"/>
      <c r="URU403" s="56"/>
      <c r="URV403" s="56"/>
      <c r="URW403" s="56"/>
      <c r="URX403" s="56"/>
      <c r="URY403" s="56"/>
      <c r="URZ403" s="56"/>
      <c r="USA403" s="56"/>
      <c r="USB403" s="56"/>
      <c r="USC403" s="56"/>
      <c r="USD403" s="56"/>
      <c r="USE403" s="56"/>
      <c r="USF403" s="56"/>
      <c r="USG403" s="56"/>
      <c r="USH403" s="56"/>
      <c r="USI403" s="56"/>
      <c r="USJ403" s="56"/>
      <c r="USK403" s="56"/>
      <c r="USL403" s="56"/>
      <c r="USM403" s="56"/>
      <c r="USN403" s="56"/>
      <c r="USO403" s="56"/>
      <c r="USP403" s="56"/>
      <c r="USQ403" s="56"/>
      <c r="USR403" s="56"/>
      <c r="USS403" s="56"/>
      <c r="UST403" s="56"/>
      <c r="USU403" s="56"/>
      <c r="USV403" s="56"/>
      <c r="USW403" s="56"/>
      <c r="USX403" s="56"/>
      <c r="USY403" s="56"/>
      <c r="USZ403" s="56"/>
      <c r="UTA403" s="56"/>
      <c r="UTB403" s="56"/>
      <c r="UTC403" s="56"/>
      <c r="UTD403" s="56"/>
      <c r="UTE403" s="56"/>
      <c r="UTF403" s="56"/>
      <c r="UTG403" s="56"/>
      <c r="UTH403" s="56"/>
      <c r="UTI403" s="56"/>
      <c r="UTJ403" s="56"/>
      <c r="UTK403" s="56"/>
      <c r="UTL403" s="56"/>
      <c r="UTM403" s="56"/>
      <c r="UTN403" s="56"/>
      <c r="UTO403" s="56"/>
      <c r="UTP403" s="56"/>
      <c r="UTQ403" s="56"/>
      <c r="UTR403" s="56"/>
      <c r="UTS403" s="56"/>
      <c r="UTT403" s="56"/>
      <c r="UTU403" s="56"/>
      <c r="UTV403" s="56"/>
      <c r="UTW403" s="56"/>
      <c r="UTX403" s="56"/>
      <c r="UTY403" s="56"/>
      <c r="UTZ403" s="56"/>
      <c r="UUA403" s="56"/>
      <c r="UUB403" s="56"/>
      <c r="UUC403" s="56"/>
      <c r="UUD403" s="56"/>
      <c r="UUE403" s="56"/>
      <c r="UUF403" s="56"/>
      <c r="UUG403" s="56"/>
      <c r="UUH403" s="56"/>
      <c r="UUI403" s="56"/>
      <c r="UUJ403" s="56"/>
      <c r="UUK403" s="56"/>
      <c r="UUL403" s="56"/>
      <c r="UUM403" s="56"/>
      <c r="UUN403" s="56"/>
      <c r="UUO403" s="56"/>
      <c r="UUP403" s="56"/>
      <c r="UUQ403" s="56"/>
      <c r="UUR403" s="56"/>
      <c r="UUS403" s="56"/>
      <c r="UUT403" s="56"/>
      <c r="UUU403" s="56"/>
      <c r="UUV403" s="56"/>
      <c r="UUW403" s="56"/>
      <c r="UUX403" s="56"/>
      <c r="UUY403" s="56"/>
      <c r="UUZ403" s="56"/>
      <c r="UVA403" s="56"/>
      <c r="UVB403" s="56"/>
      <c r="UVC403" s="56"/>
      <c r="UVD403" s="56"/>
      <c r="UVE403" s="56"/>
      <c r="UVF403" s="56"/>
      <c r="UVG403" s="56"/>
      <c r="UVH403" s="56"/>
      <c r="UVI403" s="56"/>
      <c r="UVJ403" s="56"/>
      <c r="UVK403" s="56"/>
      <c r="UVL403" s="56"/>
      <c r="UVM403" s="56"/>
      <c r="UVN403" s="56"/>
      <c r="UVO403" s="56"/>
      <c r="UVP403" s="56"/>
      <c r="UVQ403" s="56"/>
      <c r="UVR403" s="56"/>
      <c r="UVS403" s="56"/>
      <c r="UVT403" s="56"/>
      <c r="UVU403" s="56"/>
      <c r="UVV403" s="56"/>
      <c r="UVW403" s="56"/>
      <c r="UVX403" s="56"/>
      <c r="UVY403" s="56"/>
      <c r="UVZ403" s="56"/>
      <c r="UWA403" s="56"/>
      <c r="UWB403" s="56"/>
      <c r="UWC403" s="56"/>
      <c r="UWD403" s="56"/>
      <c r="UWE403" s="56"/>
      <c r="UWF403" s="56"/>
      <c r="UWG403" s="56"/>
      <c r="UWH403" s="56"/>
      <c r="UWI403" s="56"/>
      <c r="UWJ403" s="56"/>
      <c r="UWK403" s="56"/>
      <c r="UWL403" s="56"/>
      <c r="UWM403" s="56"/>
      <c r="UWN403" s="56"/>
      <c r="UWO403" s="56"/>
      <c r="UWP403" s="56"/>
      <c r="UWQ403" s="56"/>
      <c r="UWR403" s="56"/>
      <c r="UWS403" s="56"/>
      <c r="UWT403" s="56"/>
      <c r="UWU403" s="56"/>
      <c r="UWV403" s="56"/>
      <c r="UWW403" s="56"/>
      <c r="UWX403" s="56"/>
      <c r="UWY403" s="56"/>
      <c r="UWZ403" s="56"/>
      <c r="UXA403" s="56"/>
      <c r="UXB403" s="56"/>
      <c r="UXC403" s="56"/>
      <c r="UXD403" s="56"/>
      <c r="UXE403" s="56"/>
      <c r="UXF403" s="56"/>
      <c r="UXG403" s="56"/>
      <c r="UXH403" s="56"/>
      <c r="UXI403" s="56"/>
      <c r="UXJ403" s="56"/>
      <c r="UXK403" s="56"/>
      <c r="UXL403" s="56"/>
      <c r="UXM403" s="56"/>
      <c r="UXN403" s="56"/>
      <c r="UXO403" s="56"/>
      <c r="UXP403" s="56"/>
      <c r="UXQ403" s="56"/>
      <c r="UXR403" s="56"/>
      <c r="UXS403" s="56"/>
      <c r="UXT403" s="56"/>
      <c r="UXU403" s="56"/>
      <c r="UXV403" s="56"/>
      <c r="UXW403" s="56"/>
      <c r="UXX403" s="56"/>
      <c r="UXY403" s="56"/>
      <c r="UXZ403" s="56"/>
      <c r="UYA403" s="56"/>
      <c r="UYB403" s="56"/>
      <c r="UYC403" s="56"/>
      <c r="UYD403" s="56"/>
      <c r="UYE403" s="56"/>
      <c r="UYF403" s="56"/>
      <c r="UYG403" s="56"/>
      <c r="UYH403" s="56"/>
      <c r="UYI403" s="56"/>
      <c r="UYJ403" s="56"/>
      <c r="UYK403" s="56"/>
      <c r="UYL403" s="56"/>
      <c r="UYM403" s="56"/>
      <c r="UYN403" s="56"/>
      <c r="UYO403" s="56"/>
      <c r="UYP403" s="56"/>
      <c r="UYQ403" s="56"/>
      <c r="UYR403" s="56"/>
      <c r="UYS403" s="56"/>
      <c r="UYT403" s="56"/>
      <c r="UYU403" s="56"/>
      <c r="UYV403" s="56"/>
      <c r="UYW403" s="56"/>
      <c r="UYX403" s="56"/>
      <c r="UYY403" s="56"/>
      <c r="UYZ403" s="56"/>
      <c r="UZA403" s="56"/>
      <c r="UZB403" s="56"/>
      <c r="UZC403" s="56"/>
      <c r="UZD403" s="56"/>
      <c r="UZE403" s="56"/>
      <c r="UZF403" s="56"/>
      <c r="UZG403" s="56"/>
      <c r="UZH403" s="56"/>
      <c r="UZI403" s="56"/>
      <c r="UZJ403" s="56"/>
      <c r="UZK403" s="56"/>
      <c r="UZL403" s="56"/>
      <c r="UZM403" s="56"/>
      <c r="UZN403" s="56"/>
      <c r="UZO403" s="56"/>
      <c r="UZP403" s="56"/>
      <c r="UZQ403" s="56"/>
      <c r="UZR403" s="56"/>
      <c r="UZS403" s="56"/>
      <c r="UZT403" s="56"/>
      <c r="UZU403" s="56"/>
      <c r="UZV403" s="56"/>
      <c r="UZW403" s="56"/>
      <c r="UZX403" s="56"/>
      <c r="UZY403" s="56"/>
      <c r="UZZ403" s="56"/>
      <c r="VAA403" s="56"/>
      <c r="VAB403" s="56"/>
      <c r="VAC403" s="56"/>
      <c r="VAD403" s="56"/>
      <c r="VAE403" s="56"/>
      <c r="VAF403" s="56"/>
      <c r="VAG403" s="56"/>
      <c r="VAH403" s="56"/>
      <c r="VAI403" s="56"/>
      <c r="VAJ403" s="56"/>
      <c r="VAK403" s="56"/>
      <c r="VAL403" s="56"/>
      <c r="VAM403" s="56"/>
      <c r="VAN403" s="56"/>
      <c r="VAO403" s="56"/>
      <c r="VAP403" s="56"/>
      <c r="VAQ403" s="56"/>
      <c r="VAR403" s="56"/>
      <c r="VAS403" s="56"/>
      <c r="VAT403" s="56"/>
      <c r="VAU403" s="56"/>
      <c r="VAV403" s="56"/>
      <c r="VAW403" s="56"/>
      <c r="VAX403" s="56"/>
      <c r="VAY403" s="56"/>
      <c r="VAZ403" s="56"/>
      <c r="VBA403" s="56"/>
      <c r="VBB403" s="56"/>
      <c r="VBC403" s="56"/>
      <c r="VBD403" s="56"/>
      <c r="VBE403" s="56"/>
      <c r="VBF403" s="56"/>
      <c r="VBG403" s="56"/>
      <c r="VBH403" s="56"/>
      <c r="VBI403" s="56"/>
      <c r="VBJ403" s="56"/>
      <c r="VBK403" s="56"/>
      <c r="VBL403" s="56"/>
      <c r="VBM403" s="56"/>
      <c r="VBN403" s="56"/>
      <c r="VBO403" s="56"/>
      <c r="VBP403" s="56"/>
      <c r="VBQ403" s="56"/>
      <c r="VBR403" s="56"/>
      <c r="VBS403" s="56"/>
      <c r="VBT403" s="56"/>
      <c r="VBU403" s="56"/>
      <c r="VBV403" s="56"/>
      <c r="VBW403" s="56"/>
      <c r="VBX403" s="56"/>
      <c r="VBY403" s="56"/>
      <c r="VBZ403" s="56"/>
      <c r="VCA403" s="56"/>
      <c r="VCB403" s="56"/>
      <c r="VCC403" s="56"/>
      <c r="VCD403" s="56"/>
      <c r="VCE403" s="56"/>
      <c r="VCF403" s="56"/>
      <c r="VCG403" s="56"/>
      <c r="VCH403" s="56"/>
      <c r="VCI403" s="56"/>
      <c r="VCJ403" s="56"/>
      <c r="VCK403" s="56"/>
      <c r="VCL403" s="56"/>
      <c r="VCM403" s="56"/>
      <c r="VCN403" s="56"/>
      <c r="VCO403" s="56"/>
      <c r="VCP403" s="56"/>
      <c r="VCQ403" s="56"/>
      <c r="VCR403" s="56"/>
      <c r="VCS403" s="56"/>
      <c r="VCT403" s="56"/>
      <c r="VCU403" s="56"/>
      <c r="VCV403" s="56"/>
      <c r="VCW403" s="56"/>
      <c r="VCX403" s="56"/>
      <c r="VCY403" s="56"/>
      <c r="VCZ403" s="56"/>
      <c r="VDA403" s="56"/>
      <c r="VDB403" s="56"/>
      <c r="VDC403" s="56"/>
      <c r="VDD403" s="56"/>
      <c r="VDE403" s="56"/>
      <c r="VDF403" s="56"/>
      <c r="VDG403" s="56"/>
      <c r="VDH403" s="56"/>
      <c r="VDI403" s="56"/>
      <c r="VDJ403" s="56"/>
      <c r="VDK403" s="56"/>
      <c r="VDL403" s="56"/>
      <c r="VDM403" s="56"/>
      <c r="VDN403" s="56"/>
      <c r="VDO403" s="56"/>
      <c r="VDP403" s="56"/>
      <c r="VDQ403" s="56"/>
      <c r="VDR403" s="56"/>
      <c r="VDS403" s="56"/>
      <c r="VDT403" s="56"/>
      <c r="VDU403" s="56"/>
      <c r="VDV403" s="56"/>
      <c r="VDW403" s="56"/>
      <c r="VDX403" s="56"/>
      <c r="VDY403" s="56"/>
      <c r="VDZ403" s="56"/>
      <c r="VEA403" s="56"/>
      <c r="VEB403" s="56"/>
      <c r="VEC403" s="56"/>
      <c r="VED403" s="56"/>
      <c r="VEE403" s="56"/>
      <c r="VEF403" s="56"/>
      <c r="VEG403" s="56"/>
      <c r="VEH403" s="56"/>
      <c r="VEI403" s="56"/>
      <c r="VEJ403" s="56"/>
      <c r="VEK403" s="56"/>
      <c r="VEL403" s="56"/>
      <c r="VEM403" s="56"/>
      <c r="VEN403" s="56"/>
      <c r="VEO403" s="56"/>
      <c r="VEP403" s="56"/>
      <c r="VEQ403" s="56"/>
      <c r="VER403" s="56"/>
      <c r="VES403" s="56"/>
      <c r="VET403" s="56"/>
      <c r="VEU403" s="56"/>
      <c r="VEV403" s="56"/>
      <c r="VEW403" s="56"/>
      <c r="VEX403" s="56"/>
      <c r="VEY403" s="56"/>
      <c r="VEZ403" s="56"/>
      <c r="VFA403" s="56"/>
      <c r="VFB403" s="56"/>
      <c r="VFC403" s="56"/>
      <c r="VFD403" s="56"/>
      <c r="VFE403" s="56"/>
      <c r="VFF403" s="56"/>
      <c r="VFG403" s="56"/>
      <c r="VFH403" s="56"/>
      <c r="VFI403" s="56"/>
      <c r="VFJ403" s="56"/>
      <c r="VFK403" s="56"/>
      <c r="VFL403" s="56"/>
      <c r="VFM403" s="56"/>
      <c r="VFN403" s="56"/>
      <c r="VFO403" s="56"/>
      <c r="VFP403" s="56"/>
      <c r="VFQ403" s="56"/>
      <c r="VFR403" s="56"/>
      <c r="VFS403" s="56"/>
      <c r="VFT403" s="56"/>
      <c r="VFU403" s="56"/>
      <c r="VFV403" s="56"/>
      <c r="VFW403" s="56"/>
      <c r="VFX403" s="56"/>
      <c r="VFY403" s="56"/>
      <c r="VFZ403" s="56"/>
      <c r="VGA403" s="56"/>
      <c r="VGB403" s="56"/>
      <c r="VGC403" s="56"/>
      <c r="VGD403" s="56"/>
      <c r="VGE403" s="56"/>
      <c r="VGF403" s="56"/>
      <c r="VGG403" s="56"/>
      <c r="VGH403" s="56"/>
      <c r="VGI403" s="56"/>
      <c r="VGJ403" s="56"/>
      <c r="VGK403" s="56"/>
      <c r="VGL403" s="56"/>
      <c r="VGM403" s="56"/>
      <c r="VGN403" s="56"/>
      <c r="VGO403" s="56"/>
      <c r="VGP403" s="56"/>
      <c r="VGQ403" s="56"/>
      <c r="VGR403" s="56"/>
      <c r="VGS403" s="56"/>
      <c r="VGT403" s="56"/>
      <c r="VGU403" s="56"/>
      <c r="VGV403" s="56"/>
      <c r="VGW403" s="56"/>
      <c r="VGX403" s="56"/>
      <c r="VGY403" s="56"/>
      <c r="VGZ403" s="56"/>
      <c r="VHA403" s="56"/>
      <c r="VHB403" s="56"/>
      <c r="VHC403" s="56"/>
      <c r="VHD403" s="56"/>
      <c r="VHE403" s="56"/>
      <c r="VHF403" s="56"/>
      <c r="VHG403" s="56"/>
      <c r="VHH403" s="56"/>
      <c r="VHI403" s="56"/>
      <c r="VHJ403" s="56"/>
      <c r="VHK403" s="56"/>
      <c r="VHL403" s="56"/>
      <c r="VHM403" s="56"/>
      <c r="VHN403" s="56"/>
      <c r="VHO403" s="56"/>
      <c r="VHP403" s="56"/>
      <c r="VHQ403" s="56"/>
      <c r="VHR403" s="56"/>
      <c r="VHS403" s="56"/>
      <c r="VHT403" s="56"/>
      <c r="VHU403" s="56"/>
      <c r="VHV403" s="56"/>
      <c r="VHW403" s="56"/>
      <c r="VHX403" s="56"/>
      <c r="VHY403" s="56"/>
      <c r="VHZ403" s="56"/>
      <c r="VIA403" s="56"/>
      <c r="VIB403" s="56"/>
      <c r="VIC403" s="56"/>
      <c r="VID403" s="56"/>
      <c r="VIE403" s="56"/>
      <c r="VIF403" s="56"/>
      <c r="VIG403" s="56"/>
      <c r="VIH403" s="56"/>
      <c r="VII403" s="56"/>
      <c r="VIJ403" s="56"/>
      <c r="VIK403" s="56"/>
      <c r="VIL403" s="56"/>
      <c r="VIM403" s="56"/>
      <c r="VIN403" s="56"/>
      <c r="VIO403" s="56"/>
      <c r="VIP403" s="56"/>
      <c r="VIQ403" s="56"/>
      <c r="VIR403" s="56"/>
      <c r="VIS403" s="56"/>
      <c r="VIT403" s="56"/>
      <c r="VIU403" s="56"/>
      <c r="VIV403" s="56"/>
      <c r="VIW403" s="56"/>
      <c r="VIX403" s="56"/>
      <c r="VIY403" s="56"/>
      <c r="VIZ403" s="56"/>
      <c r="VJA403" s="56"/>
      <c r="VJB403" s="56"/>
      <c r="VJC403" s="56"/>
      <c r="VJD403" s="56"/>
      <c r="VJE403" s="56"/>
      <c r="VJF403" s="56"/>
      <c r="VJG403" s="56"/>
      <c r="VJH403" s="56"/>
      <c r="VJI403" s="56"/>
      <c r="VJJ403" s="56"/>
      <c r="VJK403" s="56"/>
      <c r="VJL403" s="56"/>
      <c r="VJM403" s="56"/>
      <c r="VJN403" s="56"/>
      <c r="VJO403" s="56"/>
      <c r="VJP403" s="56"/>
      <c r="VJQ403" s="56"/>
      <c r="VJR403" s="56"/>
      <c r="VJS403" s="56"/>
      <c r="VJT403" s="56"/>
      <c r="VJU403" s="56"/>
      <c r="VJV403" s="56"/>
      <c r="VJW403" s="56"/>
      <c r="VJX403" s="56"/>
      <c r="VJY403" s="56"/>
      <c r="VJZ403" s="56"/>
      <c r="VKA403" s="56"/>
      <c r="VKB403" s="56"/>
      <c r="VKC403" s="56"/>
      <c r="VKD403" s="56"/>
      <c r="VKE403" s="56"/>
      <c r="VKF403" s="56"/>
      <c r="VKG403" s="56"/>
      <c r="VKH403" s="56"/>
      <c r="VKI403" s="56"/>
      <c r="VKJ403" s="56"/>
      <c r="VKK403" s="56"/>
      <c r="VKL403" s="56"/>
      <c r="VKM403" s="56"/>
      <c r="VKN403" s="56"/>
      <c r="VKO403" s="56"/>
      <c r="VKP403" s="56"/>
      <c r="VKQ403" s="56"/>
      <c r="VKR403" s="56"/>
      <c r="VKS403" s="56"/>
      <c r="VKT403" s="56"/>
      <c r="VKU403" s="56"/>
      <c r="VKV403" s="56"/>
      <c r="VKW403" s="56"/>
      <c r="VKX403" s="56"/>
      <c r="VKY403" s="56"/>
      <c r="VKZ403" s="56"/>
      <c r="VLA403" s="56"/>
      <c r="VLB403" s="56"/>
      <c r="VLC403" s="56"/>
      <c r="VLD403" s="56"/>
      <c r="VLE403" s="56"/>
      <c r="VLF403" s="56"/>
      <c r="VLG403" s="56"/>
      <c r="VLH403" s="56"/>
      <c r="VLI403" s="56"/>
      <c r="VLJ403" s="56"/>
      <c r="VLK403" s="56"/>
      <c r="VLL403" s="56"/>
      <c r="VLM403" s="56"/>
      <c r="VLN403" s="56"/>
      <c r="VLO403" s="56"/>
      <c r="VLP403" s="56"/>
      <c r="VLQ403" s="56"/>
      <c r="VLR403" s="56"/>
      <c r="VLS403" s="56"/>
      <c r="VLT403" s="56"/>
      <c r="VLU403" s="56"/>
      <c r="VLV403" s="56"/>
      <c r="VLW403" s="56"/>
      <c r="VLX403" s="56"/>
      <c r="VLY403" s="56"/>
      <c r="VLZ403" s="56"/>
      <c r="VMA403" s="56"/>
      <c r="VMB403" s="56"/>
      <c r="VMC403" s="56"/>
      <c r="VMD403" s="56"/>
      <c r="VME403" s="56"/>
      <c r="VMF403" s="56"/>
      <c r="VMG403" s="56"/>
      <c r="VMH403" s="56"/>
      <c r="VMI403" s="56"/>
      <c r="VMJ403" s="56"/>
      <c r="VMK403" s="56"/>
      <c r="VML403" s="56"/>
      <c r="VMM403" s="56"/>
      <c r="VMN403" s="56"/>
      <c r="VMO403" s="56"/>
      <c r="VMP403" s="56"/>
      <c r="VMQ403" s="56"/>
      <c r="VMR403" s="56"/>
      <c r="VMS403" s="56"/>
      <c r="VMT403" s="56"/>
      <c r="VMU403" s="56"/>
      <c r="VMV403" s="56"/>
      <c r="VMW403" s="56"/>
      <c r="VMX403" s="56"/>
      <c r="VMY403" s="56"/>
      <c r="VMZ403" s="56"/>
      <c r="VNA403" s="56"/>
      <c r="VNB403" s="56"/>
      <c r="VNC403" s="56"/>
      <c r="VND403" s="56"/>
      <c r="VNE403" s="56"/>
      <c r="VNF403" s="56"/>
      <c r="VNG403" s="56"/>
      <c r="VNH403" s="56"/>
      <c r="VNI403" s="56"/>
      <c r="VNJ403" s="56"/>
      <c r="VNK403" s="56"/>
      <c r="VNL403" s="56"/>
      <c r="VNM403" s="56"/>
      <c r="VNN403" s="56"/>
      <c r="VNO403" s="56"/>
      <c r="VNP403" s="56"/>
      <c r="VNQ403" s="56"/>
      <c r="VNR403" s="56"/>
      <c r="VNS403" s="56"/>
      <c r="VNT403" s="56"/>
      <c r="VNU403" s="56"/>
      <c r="VNV403" s="56"/>
      <c r="VNW403" s="56"/>
      <c r="VNX403" s="56"/>
      <c r="VNY403" s="56"/>
      <c r="VNZ403" s="56"/>
      <c r="VOA403" s="56"/>
      <c r="VOB403" s="56"/>
      <c r="VOC403" s="56"/>
      <c r="VOD403" s="56"/>
      <c r="VOE403" s="56"/>
      <c r="VOF403" s="56"/>
      <c r="VOG403" s="56"/>
      <c r="VOH403" s="56"/>
      <c r="VOI403" s="56"/>
      <c r="VOJ403" s="56"/>
      <c r="VOK403" s="56"/>
      <c r="VOL403" s="56"/>
      <c r="VOM403" s="56"/>
      <c r="VON403" s="56"/>
      <c r="VOO403" s="56"/>
      <c r="VOP403" s="56"/>
      <c r="VOQ403" s="56"/>
      <c r="VOR403" s="56"/>
      <c r="VOS403" s="56"/>
      <c r="VOT403" s="56"/>
      <c r="VOU403" s="56"/>
      <c r="VOV403" s="56"/>
      <c r="VOW403" s="56"/>
      <c r="VOX403" s="56"/>
      <c r="VOY403" s="56"/>
      <c r="VOZ403" s="56"/>
      <c r="VPA403" s="56"/>
      <c r="VPB403" s="56"/>
      <c r="VPC403" s="56"/>
      <c r="VPD403" s="56"/>
      <c r="VPE403" s="56"/>
      <c r="VPF403" s="56"/>
      <c r="VPG403" s="56"/>
      <c r="VPH403" s="56"/>
      <c r="VPI403" s="56"/>
      <c r="VPJ403" s="56"/>
      <c r="VPK403" s="56"/>
      <c r="VPL403" s="56"/>
      <c r="VPM403" s="56"/>
      <c r="VPN403" s="56"/>
      <c r="VPO403" s="56"/>
      <c r="VPP403" s="56"/>
      <c r="VPQ403" s="56"/>
      <c r="VPR403" s="56"/>
      <c r="VPS403" s="56"/>
      <c r="VPT403" s="56"/>
      <c r="VPU403" s="56"/>
      <c r="VPV403" s="56"/>
      <c r="VPW403" s="56"/>
      <c r="VPX403" s="56"/>
      <c r="VPY403" s="56"/>
      <c r="VPZ403" s="56"/>
      <c r="VQA403" s="56"/>
      <c r="VQB403" s="56"/>
      <c r="VQC403" s="56"/>
      <c r="VQD403" s="56"/>
      <c r="VQE403" s="56"/>
      <c r="VQF403" s="56"/>
      <c r="VQG403" s="56"/>
      <c r="VQH403" s="56"/>
      <c r="VQI403" s="56"/>
      <c r="VQJ403" s="56"/>
      <c r="VQK403" s="56"/>
      <c r="VQL403" s="56"/>
      <c r="VQM403" s="56"/>
      <c r="VQN403" s="56"/>
      <c r="VQO403" s="56"/>
      <c r="VQP403" s="56"/>
      <c r="VQQ403" s="56"/>
      <c r="VQR403" s="56"/>
      <c r="VQS403" s="56"/>
      <c r="VQT403" s="56"/>
      <c r="VQU403" s="56"/>
      <c r="VQV403" s="56"/>
      <c r="VQW403" s="56"/>
      <c r="VQX403" s="56"/>
      <c r="VQY403" s="56"/>
      <c r="VQZ403" s="56"/>
      <c r="VRA403" s="56"/>
      <c r="VRB403" s="56"/>
      <c r="VRC403" s="56"/>
      <c r="VRD403" s="56"/>
      <c r="VRE403" s="56"/>
      <c r="VRF403" s="56"/>
      <c r="VRG403" s="56"/>
      <c r="VRH403" s="56"/>
      <c r="VRI403" s="56"/>
      <c r="VRJ403" s="56"/>
      <c r="VRK403" s="56"/>
      <c r="VRL403" s="56"/>
      <c r="VRM403" s="56"/>
      <c r="VRN403" s="56"/>
      <c r="VRO403" s="56"/>
      <c r="VRP403" s="56"/>
      <c r="VRQ403" s="56"/>
      <c r="VRR403" s="56"/>
      <c r="VRS403" s="56"/>
      <c r="VRT403" s="56"/>
      <c r="VRU403" s="56"/>
      <c r="VRV403" s="56"/>
      <c r="VRW403" s="56"/>
      <c r="VRX403" s="56"/>
      <c r="VRY403" s="56"/>
      <c r="VRZ403" s="56"/>
      <c r="VSA403" s="56"/>
      <c r="VSB403" s="56"/>
      <c r="VSC403" s="56"/>
      <c r="VSD403" s="56"/>
      <c r="VSE403" s="56"/>
      <c r="VSF403" s="56"/>
      <c r="VSG403" s="56"/>
      <c r="VSH403" s="56"/>
      <c r="VSI403" s="56"/>
      <c r="VSJ403" s="56"/>
      <c r="VSK403" s="56"/>
      <c r="VSL403" s="56"/>
      <c r="VSM403" s="56"/>
      <c r="VSN403" s="56"/>
      <c r="VSO403" s="56"/>
      <c r="VSP403" s="56"/>
      <c r="VSQ403" s="56"/>
      <c r="VSR403" s="56"/>
      <c r="VSS403" s="56"/>
      <c r="VST403" s="56"/>
      <c r="VSU403" s="56"/>
      <c r="VSV403" s="56"/>
      <c r="VSW403" s="56"/>
      <c r="VSX403" s="56"/>
      <c r="VSY403" s="56"/>
      <c r="VSZ403" s="56"/>
      <c r="VTA403" s="56"/>
      <c r="VTB403" s="56"/>
      <c r="VTC403" s="56"/>
      <c r="VTD403" s="56"/>
      <c r="VTE403" s="56"/>
      <c r="VTF403" s="56"/>
      <c r="VTG403" s="56"/>
      <c r="VTH403" s="56"/>
      <c r="VTI403" s="56"/>
      <c r="VTJ403" s="56"/>
      <c r="VTK403" s="56"/>
      <c r="VTL403" s="56"/>
      <c r="VTM403" s="56"/>
      <c r="VTN403" s="56"/>
      <c r="VTO403" s="56"/>
      <c r="VTP403" s="56"/>
      <c r="VTQ403" s="56"/>
      <c r="VTR403" s="56"/>
      <c r="VTS403" s="56"/>
      <c r="VTT403" s="56"/>
      <c r="VTU403" s="56"/>
      <c r="VTV403" s="56"/>
      <c r="VTW403" s="56"/>
      <c r="VTX403" s="56"/>
      <c r="VTY403" s="56"/>
      <c r="VTZ403" s="56"/>
      <c r="VUA403" s="56"/>
      <c r="VUB403" s="56"/>
      <c r="VUC403" s="56"/>
      <c r="VUD403" s="56"/>
      <c r="VUE403" s="56"/>
      <c r="VUF403" s="56"/>
      <c r="VUG403" s="56"/>
      <c r="VUH403" s="56"/>
      <c r="VUI403" s="56"/>
      <c r="VUJ403" s="56"/>
      <c r="VUK403" s="56"/>
      <c r="VUL403" s="56"/>
      <c r="VUM403" s="56"/>
      <c r="VUN403" s="56"/>
      <c r="VUO403" s="56"/>
      <c r="VUP403" s="56"/>
      <c r="VUQ403" s="56"/>
      <c r="VUR403" s="56"/>
      <c r="VUS403" s="56"/>
      <c r="VUT403" s="56"/>
      <c r="VUU403" s="56"/>
      <c r="VUV403" s="56"/>
      <c r="VUW403" s="56"/>
      <c r="VUX403" s="56"/>
      <c r="VUY403" s="56"/>
      <c r="VUZ403" s="56"/>
      <c r="VVA403" s="56"/>
      <c r="VVB403" s="56"/>
      <c r="VVC403" s="56"/>
      <c r="VVD403" s="56"/>
      <c r="VVE403" s="56"/>
      <c r="VVF403" s="56"/>
      <c r="VVG403" s="56"/>
      <c r="VVH403" s="56"/>
      <c r="VVI403" s="56"/>
      <c r="VVJ403" s="56"/>
      <c r="VVK403" s="56"/>
      <c r="VVL403" s="56"/>
      <c r="VVM403" s="56"/>
      <c r="VVN403" s="56"/>
      <c r="VVO403" s="56"/>
      <c r="VVP403" s="56"/>
      <c r="VVQ403" s="56"/>
      <c r="VVR403" s="56"/>
      <c r="VVS403" s="56"/>
      <c r="VVT403" s="56"/>
      <c r="VVU403" s="56"/>
      <c r="VVV403" s="56"/>
      <c r="VVW403" s="56"/>
      <c r="VVX403" s="56"/>
      <c r="VVY403" s="56"/>
      <c r="VVZ403" s="56"/>
      <c r="VWA403" s="56"/>
      <c r="VWB403" s="56"/>
      <c r="VWC403" s="56"/>
      <c r="VWD403" s="56"/>
      <c r="VWE403" s="56"/>
      <c r="VWF403" s="56"/>
      <c r="VWG403" s="56"/>
      <c r="VWH403" s="56"/>
      <c r="VWI403" s="56"/>
      <c r="VWJ403" s="56"/>
      <c r="VWK403" s="56"/>
      <c r="VWL403" s="56"/>
      <c r="VWM403" s="56"/>
      <c r="VWN403" s="56"/>
      <c r="VWO403" s="56"/>
      <c r="VWP403" s="56"/>
      <c r="VWQ403" s="56"/>
      <c r="VWR403" s="56"/>
      <c r="VWS403" s="56"/>
      <c r="VWT403" s="56"/>
      <c r="VWU403" s="56"/>
      <c r="VWV403" s="56"/>
      <c r="VWW403" s="56"/>
      <c r="VWX403" s="56"/>
      <c r="VWY403" s="56"/>
      <c r="VWZ403" s="56"/>
      <c r="VXA403" s="56"/>
      <c r="VXB403" s="56"/>
      <c r="VXC403" s="56"/>
      <c r="VXD403" s="56"/>
      <c r="VXE403" s="56"/>
      <c r="VXF403" s="56"/>
      <c r="VXG403" s="56"/>
      <c r="VXH403" s="56"/>
      <c r="VXI403" s="56"/>
      <c r="VXJ403" s="56"/>
      <c r="VXK403" s="56"/>
      <c r="VXL403" s="56"/>
      <c r="VXM403" s="56"/>
      <c r="VXN403" s="56"/>
      <c r="VXO403" s="56"/>
      <c r="VXP403" s="56"/>
      <c r="VXQ403" s="56"/>
      <c r="VXR403" s="56"/>
      <c r="VXS403" s="56"/>
      <c r="VXT403" s="56"/>
      <c r="VXU403" s="56"/>
      <c r="VXV403" s="56"/>
      <c r="VXW403" s="56"/>
      <c r="VXX403" s="56"/>
      <c r="VXY403" s="56"/>
      <c r="VXZ403" s="56"/>
      <c r="VYA403" s="56"/>
      <c r="VYB403" s="56"/>
      <c r="VYC403" s="56"/>
      <c r="VYD403" s="56"/>
      <c r="VYE403" s="56"/>
      <c r="VYF403" s="56"/>
      <c r="VYG403" s="56"/>
      <c r="VYH403" s="56"/>
      <c r="VYI403" s="56"/>
      <c r="VYJ403" s="56"/>
      <c r="VYK403" s="56"/>
      <c r="VYL403" s="56"/>
      <c r="VYM403" s="56"/>
      <c r="VYN403" s="56"/>
      <c r="VYO403" s="56"/>
      <c r="VYP403" s="56"/>
      <c r="VYQ403" s="56"/>
      <c r="VYR403" s="56"/>
      <c r="VYS403" s="56"/>
      <c r="VYT403" s="56"/>
      <c r="VYU403" s="56"/>
      <c r="VYV403" s="56"/>
      <c r="VYW403" s="56"/>
      <c r="VYX403" s="56"/>
      <c r="VYY403" s="56"/>
      <c r="VYZ403" s="56"/>
      <c r="VZA403" s="56"/>
      <c r="VZB403" s="56"/>
      <c r="VZC403" s="56"/>
      <c r="VZD403" s="56"/>
      <c r="VZE403" s="56"/>
      <c r="VZF403" s="56"/>
      <c r="VZG403" s="56"/>
      <c r="VZH403" s="56"/>
      <c r="VZI403" s="56"/>
      <c r="VZJ403" s="56"/>
      <c r="VZK403" s="56"/>
      <c r="VZL403" s="56"/>
      <c r="VZM403" s="56"/>
      <c r="VZN403" s="56"/>
      <c r="VZO403" s="56"/>
      <c r="VZP403" s="56"/>
      <c r="VZQ403" s="56"/>
      <c r="VZR403" s="56"/>
      <c r="VZS403" s="56"/>
      <c r="VZT403" s="56"/>
      <c r="VZU403" s="56"/>
      <c r="VZV403" s="56"/>
      <c r="VZW403" s="56"/>
      <c r="VZX403" s="56"/>
      <c r="VZY403" s="56"/>
      <c r="VZZ403" s="56"/>
      <c r="WAA403" s="56"/>
      <c r="WAB403" s="56"/>
      <c r="WAC403" s="56"/>
      <c r="WAD403" s="56"/>
      <c r="WAE403" s="56"/>
      <c r="WAF403" s="56"/>
      <c r="WAG403" s="56"/>
      <c r="WAH403" s="56"/>
      <c r="WAI403" s="56"/>
      <c r="WAJ403" s="56"/>
      <c r="WAK403" s="56"/>
      <c r="WAL403" s="56"/>
      <c r="WAM403" s="56"/>
      <c r="WAN403" s="56"/>
      <c r="WAO403" s="56"/>
      <c r="WAP403" s="56"/>
      <c r="WAQ403" s="56"/>
      <c r="WAR403" s="56"/>
      <c r="WAS403" s="56"/>
      <c r="WAT403" s="56"/>
      <c r="WAU403" s="56"/>
      <c r="WAV403" s="56"/>
      <c r="WAW403" s="56"/>
      <c r="WAX403" s="56"/>
      <c r="WAY403" s="56"/>
      <c r="WAZ403" s="56"/>
      <c r="WBA403" s="56"/>
      <c r="WBB403" s="56"/>
      <c r="WBC403" s="56"/>
      <c r="WBD403" s="56"/>
      <c r="WBE403" s="56"/>
      <c r="WBF403" s="56"/>
      <c r="WBG403" s="56"/>
      <c r="WBH403" s="56"/>
      <c r="WBI403" s="56"/>
      <c r="WBJ403" s="56"/>
      <c r="WBK403" s="56"/>
      <c r="WBL403" s="56"/>
      <c r="WBM403" s="56"/>
      <c r="WBN403" s="56"/>
      <c r="WBO403" s="56"/>
      <c r="WBP403" s="56"/>
      <c r="WBQ403" s="56"/>
      <c r="WBR403" s="56"/>
      <c r="WBS403" s="56"/>
      <c r="WBT403" s="56"/>
      <c r="WBU403" s="56"/>
      <c r="WBV403" s="56"/>
      <c r="WBW403" s="56"/>
      <c r="WBX403" s="56"/>
      <c r="WBY403" s="56"/>
      <c r="WBZ403" s="56"/>
      <c r="WCA403" s="56"/>
      <c r="WCB403" s="56"/>
      <c r="WCC403" s="56"/>
      <c r="WCD403" s="56"/>
      <c r="WCE403" s="56"/>
      <c r="WCF403" s="56"/>
      <c r="WCG403" s="56"/>
      <c r="WCH403" s="56"/>
      <c r="WCI403" s="56"/>
      <c r="WCJ403" s="56"/>
      <c r="WCK403" s="56"/>
      <c r="WCL403" s="56"/>
      <c r="WCM403" s="56"/>
      <c r="WCN403" s="56"/>
      <c r="WCO403" s="56"/>
      <c r="WCP403" s="56"/>
      <c r="WCQ403" s="56"/>
      <c r="WCR403" s="56"/>
      <c r="WCS403" s="56"/>
      <c r="WCT403" s="56"/>
      <c r="WCU403" s="56"/>
      <c r="WCV403" s="56"/>
      <c r="WCW403" s="56"/>
      <c r="WCX403" s="56"/>
      <c r="WCY403" s="56"/>
      <c r="WCZ403" s="56"/>
      <c r="WDA403" s="56"/>
      <c r="WDB403" s="56"/>
      <c r="WDC403" s="56"/>
      <c r="WDD403" s="56"/>
      <c r="WDE403" s="56"/>
      <c r="WDF403" s="56"/>
      <c r="WDG403" s="56"/>
      <c r="WDH403" s="56"/>
      <c r="WDI403" s="56"/>
      <c r="WDJ403" s="56"/>
      <c r="WDK403" s="56"/>
      <c r="WDL403" s="56"/>
      <c r="WDM403" s="56"/>
      <c r="WDN403" s="56"/>
      <c r="WDO403" s="56"/>
      <c r="WDP403" s="56"/>
      <c r="WDQ403" s="56"/>
      <c r="WDR403" s="56"/>
      <c r="WDS403" s="56"/>
      <c r="WDT403" s="56"/>
      <c r="WDU403" s="56"/>
      <c r="WDV403" s="56"/>
      <c r="WDW403" s="56"/>
      <c r="WDX403" s="56"/>
      <c r="WDY403" s="56"/>
      <c r="WDZ403" s="56"/>
      <c r="WEA403" s="56"/>
      <c r="WEB403" s="56"/>
      <c r="WEC403" s="56"/>
      <c r="WED403" s="56"/>
      <c r="WEE403" s="56"/>
      <c r="WEF403" s="56"/>
      <c r="WEG403" s="56"/>
      <c r="WEH403" s="56"/>
      <c r="WEI403" s="56"/>
      <c r="WEJ403" s="56"/>
      <c r="WEK403" s="56"/>
      <c r="WEL403" s="56"/>
      <c r="WEM403" s="56"/>
      <c r="WEN403" s="56"/>
      <c r="WEO403" s="56"/>
      <c r="WEP403" s="56"/>
      <c r="WEQ403" s="56"/>
      <c r="WER403" s="56"/>
      <c r="WES403" s="56"/>
      <c r="WET403" s="56"/>
      <c r="WEU403" s="56"/>
      <c r="WEV403" s="56"/>
      <c r="WEW403" s="56"/>
      <c r="WEX403" s="56"/>
      <c r="WEY403" s="56"/>
      <c r="WEZ403" s="56"/>
      <c r="WFA403" s="56"/>
      <c r="WFB403" s="56"/>
      <c r="WFC403" s="56"/>
      <c r="WFD403" s="56"/>
      <c r="WFE403" s="56"/>
      <c r="WFF403" s="56"/>
      <c r="WFG403" s="56"/>
      <c r="WFH403" s="56"/>
      <c r="WFI403" s="56"/>
      <c r="WFJ403" s="56"/>
      <c r="WFK403" s="56"/>
      <c r="WFL403" s="56"/>
      <c r="WFM403" s="56"/>
      <c r="WFN403" s="56"/>
      <c r="WFO403" s="56"/>
      <c r="WFP403" s="56"/>
      <c r="WFQ403" s="56"/>
      <c r="WFR403" s="56"/>
      <c r="WFS403" s="56"/>
      <c r="WFT403" s="56"/>
      <c r="WFU403" s="56"/>
      <c r="WFV403" s="56"/>
      <c r="WFW403" s="56"/>
      <c r="WFX403" s="56"/>
      <c r="WFY403" s="56"/>
      <c r="WFZ403" s="56"/>
      <c r="WGA403" s="56"/>
      <c r="WGB403" s="56"/>
      <c r="WGC403" s="56"/>
      <c r="WGD403" s="56"/>
      <c r="WGE403" s="56"/>
      <c r="WGF403" s="56"/>
      <c r="WGG403" s="56"/>
      <c r="WGH403" s="56"/>
      <c r="WGI403" s="56"/>
      <c r="WGJ403" s="56"/>
      <c r="WGK403" s="56"/>
      <c r="WGL403" s="56"/>
      <c r="WGM403" s="56"/>
      <c r="WGN403" s="56"/>
      <c r="WGO403" s="56"/>
      <c r="WGP403" s="56"/>
      <c r="WGQ403" s="56"/>
      <c r="WGR403" s="56"/>
      <c r="WGS403" s="56"/>
      <c r="WGT403" s="56"/>
      <c r="WGU403" s="56"/>
      <c r="WGV403" s="56"/>
      <c r="WGW403" s="56"/>
      <c r="WGX403" s="56"/>
      <c r="WGY403" s="56"/>
      <c r="WGZ403" s="56"/>
      <c r="WHA403" s="56"/>
      <c r="WHB403" s="56"/>
      <c r="WHC403" s="56"/>
      <c r="WHD403" s="56"/>
      <c r="WHE403" s="56"/>
      <c r="WHF403" s="56"/>
      <c r="WHG403" s="56"/>
      <c r="WHH403" s="56"/>
      <c r="WHI403" s="56"/>
      <c r="WHJ403" s="56"/>
      <c r="WHK403" s="56"/>
      <c r="WHL403" s="56"/>
      <c r="WHM403" s="56"/>
      <c r="WHN403" s="56"/>
      <c r="WHO403" s="56"/>
      <c r="WHP403" s="56"/>
      <c r="WHQ403" s="56"/>
      <c r="WHR403" s="56"/>
      <c r="WHS403" s="56"/>
      <c r="WHT403" s="56"/>
      <c r="WHU403" s="56"/>
      <c r="WHV403" s="56"/>
      <c r="WHW403" s="56"/>
      <c r="WHX403" s="56"/>
      <c r="WHY403" s="56"/>
      <c r="WHZ403" s="56"/>
      <c r="WIA403" s="56"/>
      <c r="WIB403" s="56"/>
      <c r="WIC403" s="56"/>
      <c r="WID403" s="56"/>
      <c r="WIE403" s="56"/>
      <c r="WIF403" s="56"/>
      <c r="WIG403" s="56"/>
      <c r="WIH403" s="56"/>
      <c r="WII403" s="56"/>
      <c r="WIJ403" s="56"/>
      <c r="WIK403" s="56"/>
      <c r="WIL403" s="56"/>
      <c r="WIM403" s="56"/>
      <c r="WIN403" s="56"/>
      <c r="WIO403" s="56"/>
      <c r="WIP403" s="56"/>
      <c r="WIQ403" s="56"/>
      <c r="WIR403" s="56"/>
      <c r="WIS403" s="56"/>
      <c r="WIT403" s="56"/>
      <c r="WIU403" s="56"/>
      <c r="WIV403" s="56"/>
      <c r="WIW403" s="56"/>
      <c r="WIX403" s="56"/>
      <c r="WIY403" s="56"/>
      <c r="WIZ403" s="56"/>
      <c r="WJA403" s="56"/>
      <c r="WJB403" s="56"/>
      <c r="WJC403" s="56"/>
      <c r="WJD403" s="56"/>
      <c r="WJE403" s="56"/>
      <c r="WJF403" s="56"/>
      <c r="WJG403" s="56"/>
      <c r="WJH403" s="56"/>
      <c r="WJI403" s="56"/>
      <c r="WJJ403" s="56"/>
      <c r="WJK403" s="56"/>
      <c r="WJL403" s="56"/>
      <c r="WJM403" s="56"/>
      <c r="WJN403" s="56"/>
      <c r="WJO403" s="56"/>
      <c r="WJP403" s="56"/>
      <c r="WJQ403" s="56"/>
      <c r="WJR403" s="56"/>
      <c r="WJS403" s="56"/>
      <c r="WJT403" s="56"/>
      <c r="WJU403" s="56"/>
      <c r="WJV403" s="56"/>
      <c r="WJW403" s="56"/>
      <c r="WJX403" s="56"/>
      <c r="WJY403" s="56"/>
      <c r="WJZ403" s="56"/>
      <c r="WKA403" s="56"/>
      <c r="WKB403" s="56"/>
      <c r="WKC403" s="56"/>
      <c r="WKD403" s="56"/>
      <c r="WKE403" s="56"/>
      <c r="WKF403" s="56"/>
      <c r="WKG403" s="56"/>
      <c r="WKH403" s="56"/>
      <c r="WKI403" s="56"/>
      <c r="WKJ403" s="56"/>
      <c r="WKK403" s="56"/>
      <c r="WKL403" s="56"/>
      <c r="WKM403" s="56"/>
      <c r="WKN403" s="56"/>
      <c r="WKO403" s="56"/>
      <c r="WKP403" s="56"/>
      <c r="WKQ403" s="56"/>
      <c r="WKR403" s="56"/>
      <c r="WKS403" s="56"/>
      <c r="WKT403" s="56"/>
      <c r="WKU403" s="56"/>
      <c r="WKV403" s="56"/>
      <c r="WKW403" s="56"/>
      <c r="WKX403" s="56"/>
      <c r="WKY403" s="56"/>
      <c r="WKZ403" s="56"/>
      <c r="WLA403" s="56"/>
      <c r="WLB403" s="56"/>
      <c r="WLC403" s="56"/>
      <c r="WLD403" s="56"/>
      <c r="WLE403" s="56"/>
      <c r="WLF403" s="56"/>
      <c r="WLG403" s="56"/>
      <c r="WLH403" s="56"/>
      <c r="WLI403" s="56"/>
      <c r="WLJ403" s="56"/>
      <c r="WLK403" s="56"/>
      <c r="WLL403" s="56"/>
      <c r="WLM403" s="56"/>
      <c r="WLN403" s="56"/>
      <c r="WLO403" s="56"/>
      <c r="WLP403" s="56"/>
      <c r="WLQ403" s="56"/>
      <c r="WLR403" s="56"/>
      <c r="WLS403" s="56"/>
      <c r="WLT403" s="56"/>
      <c r="WLU403" s="56"/>
      <c r="WLV403" s="56"/>
      <c r="WLW403" s="56"/>
      <c r="WLX403" s="56"/>
      <c r="WLY403" s="56"/>
      <c r="WLZ403" s="56"/>
      <c r="WMA403" s="56"/>
      <c r="WMB403" s="56"/>
      <c r="WMC403" s="56"/>
      <c r="WMD403" s="56"/>
      <c r="WME403" s="56"/>
      <c r="WMF403" s="56"/>
      <c r="WMG403" s="56"/>
      <c r="WMH403" s="56"/>
      <c r="WMI403" s="56"/>
      <c r="WMJ403" s="56"/>
      <c r="WMK403" s="56"/>
      <c r="WML403" s="56"/>
      <c r="WMM403" s="56"/>
      <c r="WMN403" s="56"/>
      <c r="WMO403" s="56"/>
      <c r="WMP403" s="56"/>
      <c r="WMQ403" s="56"/>
      <c r="WMR403" s="56"/>
      <c r="WMS403" s="56"/>
      <c r="WMT403" s="56"/>
      <c r="WMU403" s="56"/>
      <c r="WMV403" s="56"/>
      <c r="WMW403" s="56"/>
      <c r="WMX403" s="56"/>
      <c r="WMY403" s="56"/>
      <c r="WMZ403" s="56"/>
      <c r="WNA403" s="56"/>
      <c r="WNB403" s="56"/>
      <c r="WNC403" s="56"/>
      <c r="WND403" s="56"/>
      <c r="WNE403" s="56"/>
      <c r="WNF403" s="56"/>
      <c r="WNG403" s="56"/>
      <c r="WNH403" s="56"/>
      <c r="WNI403" s="56"/>
      <c r="WNJ403" s="56"/>
      <c r="WNK403" s="56"/>
      <c r="WNL403" s="56"/>
      <c r="WNM403" s="56"/>
      <c r="WNN403" s="56"/>
      <c r="WNO403" s="56"/>
      <c r="WNP403" s="56"/>
      <c r="WNQ403" s="56"/>
      <c r="WNR403" s="56"/>
      <c r="WNS403" s="56"/>
      <c r="WNT403" s="56"/>
      <c r="WNU403" s="56"/>
      <c r="WNV403" s="56"/>
      <c r="WNW403" s="56"/>
      <c r="WNX403" s="56"/>
      <c r="WNY403" s="56"/>
      <c r="WNZ403" s="56"/>
      <c r="WOA403" s="56"/>
      <c r="WOB403" s="56"/>
      <c r="WOC403" s="56"/>
      <c r="WOD403" s="56"/>
      <c r="WOE403" s="56"/>
      <c r="WOF403" s="56"/>
      <c r="WOG403" s="56"/>
      <c r="WOH403" s="56"/>
      <c r="WOI403" s="56"/>
      <c r="WOJ403" s="56"/>
      <c r="WOK403" s="56"/>
      <c r="WOL403" s="56"/>
      <c r="WOM403" s="56"/>
      <c r="WON403" s="56"/>
      <c r="WOO403" s="56"/>
      <c r="WOP403" s="56"/>
      <c r="WOQ403" s="56"/>
      <c r="WOR403" s="56"/>
      <c r="WOS403" s="56"/>
      <c r="WOT403" s="56"/>
      <c r="WOU403" s="56"/>
      <c r="WOV403" s="56"/>
      <c r="WOW403" s="56"/>
      <c r="WOX403" s="56"/>
      <c r="WOY403" s="56"/>
      <c r="WOZ403" s="56"/>
      <c r="WPA403" s="56"/>
      <c r="WPB403" s="56"/>
      <c r="WPC403" s="56"/>
      <c r="WPD403" s="56"/>
      <c r="WPE403" s="56"/>
      <c r="WPF403" s="56"/>
      <c r="WPG403" s="56"/>
      <c r="WPH403" s="56"/>
      <c r="WPI403" s="56"/>
      <c r="WPJ403" s="56"/>
      <c r="WPK403" s="56"/>
      <c r="WPL403" s="56"/>
      <c r="WPM403" s="56"/>
      <c r="WPN403" s="56"/>
      <c r="WPO403" s="56"/>
      <c r="WPP403" s="56"/>
      <c r="WPQ403" s="56"/>
      <c r="WPR403" s="56"/>
      <c r="WPS403" s="56"/>
      <c r="WPT403" s="56"/>
      <c r="WPU403" s="56"/>
      <c r="WPV403" s="56"/>
      <c r="WPW403" s="56"/>
      <c r="WPX403" s="56"/>
      <c r="WPY403" s="56"/>
      <c r="WPZ403" s="56"/>
      <c r="WQA403" s="56"/>
      <c r="WQB403" s="56"/>
      <c r="WQC403" s="56"/>
      <c r="WQD403" s="56"/>
      <c r="WQE403" s="56"/>
      <c r="WQF403" s="56"/>
      <c r="WQG403" s="56"/>
      <c r="WQH403" s="56"/>
      <c r="WQI403" s="56"/>
      <c r="WQJ403" s="56"/>
      <c r="WQK403" s="56"/>
      <c r="WQL403" s="56"/>
      <c r="WQM403" s="56"/>
      <c r="WQN403" s="56"/>
      <c r="WQO403" s="56"/>
      <c r="WQP403" s="56"/>
      <c r="WQQ403" s="56"/>
      <c r="WQR403" s="56"/>
      <c r="WQS403" s="56"/>
      <c r="WQT403" s="56"/>
      <c r="WQU403" s="56"/>
      <c r="WQV403" s="56"/>
      <c r="WQW403" s="56"/>
      <c r="WQX403" s="56"/>
      <c r="WQY403" s="56"/>
      <c r="WQZ403" s="56"/>
      <c r="WRA403" s="56"/>
      <c r="WRB403" s="56"/>
      <c r="WRC403" s="56"/>
      <c r="WRD403" s="56"/>
      <c r="WRE403" s="56"/>
      <c r="WRF403" s="56"/>
      <c r="WRG403" s="56"/>
      <c r="WRH403" s="56"/>
      <c r="WRI403" s="56"/>
      <c r="WRJ403" s="56"/>
      <c r="WRK403" s="56"/>
      <c r="WRL403" s="56"/>
      <c r="WRM403" s="56"/>
      <c r="WRN403" s="56"/>
      <c r="WRO403" s="56"/>
      <c r="WRP403" s="56"/>
      <c r="WRQ403" s="56"/>
      <c r="WRR403" s="56"/>
      <c r="WRS403" s="56"/>
      <c r="WRT403" s="56"/>
      <c r="WRU403" s="56"/>
      <c r="WRV403" s="56"/>
      <c r="WRW403" s="56"/>
      <c r="WRX403" s="56"/>
      <c r="WRY403" s="56"/>
      <c r="WRZ403" s="56"/>
      <c r="WSA403" s="56"/>
      <c r="WSB403" s="56"/>
      <c r="WSC403" s="56"/>
      <c r="WSD403" s="56"/>
      <c r="WSE403" s="56"/>
      <c r="WSF403" s="56"/>
      <c r="WSG403" s="56"/>
      <c r="WSH403" s="56"/>
      <c r="WSI403" s="56"/>
      <c r="WSJ403" s="56"/>
      <c r="WSK403" s="56"/>
      <c r="WSL403" s="56"/>
      <c r="WSM403" s="56"/>
      <c r="WSN403" s="56"/>
      <c r="WSO403" s="56"/>
      <c r="WSP403" s="56"/>
      <c r="WSQ403" s="56"/>
      <c r="WSR403" s="56"/>
      <c r="WSS403" s="56"/>
      <c r="WST403" s="56"/>
      <c r="WSU403" s="56"/>
      <c r="WSV403" s="56"/>
      <c r="WSW403" s="56"/>
      <c r="WSX403" s="56"/>
      <c r="WSY403" s="56"/>
      <c r="WSZ403" s="56"/>
      <c r="WTA403" s="56"/>
      <c r="WTB403" s="56"/>
      <c r="WTC403" s="56"/>
      <c r="WTD403" s="56"/>
      <c r="WTE403" s="56"/>
      <c r="WTF403" s="56"/>
      <c r="WTG403" s="56"/>
      <c r="WTH403" s="56"/>
      <c r="WTI403" s="56"/>
      <c r="WTJ403" s="56"/>
      <c r="WTK403" s="56"/>
      <c r="WTL403" s="56"/>
      <c r="WTM403" s="56"/>
      <c r="WTN403" s="56"/>
      <c r="WTO403" s="56"/>
      <c r="WTP403" s="56"/>
      <c r="WTQ403" s="56"/>
      <c r="WTR403" s="56"/>
      <c r="WTS403" s="56"/>
      <c r="WTT403" s="56"/>
      <c r="WTU403" s="56"/>
      <c r="WTV403" s="56"/>
      <c r="WTW403" s="56"/>
      <c r="WTX403" s="56"/>
      <c r="WTY403" s="56"/>
      <c r="WTZ403" s="56"/>
      <c r="WUA403" s="56"/>
      <c r="WUB403" s="56"/>
      <c r="WUC403" s="56"/>
      <c r="WUD403" s="56"/>
      <c r="WUE403" s="56"/>
      <c r="WUF403" s="56"/>
      <c r="WUG403" s="56"/>
      <c r="WUH403" s="56"/>
      <c r="WUI403" s="56"/>
      <c r="WUJ403" s="56"/>
      <c r="WUK403" s="56"/>
      <c r="WUL403" s="56"/>
      <c r="WUM403" s="56"/>
      <c r="WUN403" s="56"/>
      <c r="WUO403" s="56"/>
      <c r="WUP403" s="56"/>
      <c r="WUQ403" s="56"/>
      <c r="WUR403" s="56"/>
      <c r="WUS403" s="56"/>
      <c r="WUT403" s="56"/>
      <c r="WUU403" s="56"/>
      <c r="WUV403" s="56"/>
      <c r="WUW403" s="56"/>
      <c r="WUX403" s="56"/>
      <c r="WUY403" s="56"/>
      <c r="WUZ403" s="56"/>
      <c r="WVA403" s="56"/>
      <c r="WVB403" s="56"/>
      <c r="WVC403" s="56"/>
      <c r="WVD403" s="56"/>
      <c r="WVE403" s="56"/>
      <c r="WVF403" s="56"/>
      <c r="WVG403" s="56"/>
      <c r="WVH403" s="56"/>
      <c r="WVI403" s="56"/>
      <c r="WVJ403" s="56"/>
      <c r="WVK403" s="56"/>
      <c r="WVL403" s="56"/>
      <c r="WVM403" s="56"/>
      <c r="WVN403" s="56"/>
      <c r="WVO403" s="56"/>
      <c r="WVP403" s="56"/>
      <c r="WVQ403" s="56"/>
      <c r="WVR403" s="56"/>
      <c r="WVS403" s="56"/>
      <c r="WVT403" s="56"/>
      <c r="WVU403" s="56"/>
      <c r="WVV403" s="56"/>
      <c r="WVW403" s="56"/>
      <c r="WVX403" s="56"/>
      <c r="WVY403" s="56"/>
      <c r="WVZ403" s="56"/>
      <c r="WWA403" s="56"/>
      <c r="WWB403" s="56"/>
      <c r="WWC403" s="56"/>
      <c r="WWD403" s="56"/>
      <c r="WWE403" s="56"/>
      <c r="WWF403" s="56"/>
      <c r="WWG403" s="56"/>
      <c r="WWH403" s="56"/>
      <c r="WWI403" s="56"/>
      <c r="WWJ403" s="56"/>
      <c r="WWK403" s="56"/>
      <c r="WWL403" s="56"/>
      <c r="WWM403" s="56"/>
      <c r="WWN403" s="56"/>
      <c r="WWO403" s="56"/>
      <c r="WWP403" s="56"/>
      <c r="WWQ403" s="56"/>
      <c r="WWR403" s="56"/>
      <c r="WWS403" s="56"/>
      <c r="WWT403" s="56"/>
      <c r="WWU403" s="56"/>
      <c r="WWV403" s="56"/>
      <c r="WWW403" s="56"/>
      <c r="WWX403" s="56"/>
      <c r="WWY403" s="56"/>
      <c r="WWZ403" s="56"/>
      <c r="WXA403" s="56"/>
      <c r="WXB403" s="56"/>
      <c r="WXC403" s="56"/>
      <c r="WXD403" s="56"/>
      <c r="WXE403" s="56"/>
      <c r="WXF403" s="56"/>
      <c r="WXG403" s="56"/>
      <c r="WXH403" s="56"/>
      <c r="WXI403" s="56"/>
      <c r="WXJ403" s="56"/>
      <c r="WXK403" s="56"/>
      <c r="WXL403" s="56"/>
      <c r="WXM403" s="56"/>
      <c r="WXN403" s="56"/>
      <c r="WXO403" s="56"/>
      <c r="WXP403" s="56"/>
      <c r="WXQ403" s="56"/>
      <c r="WXR403" s="56"/>
      <c r="WXS403" s="56"/>
      <c r="WXT403" s="56"/>
      <c r="WXU403" s="56"/>
      <c r="WXV403" s="56"/>
      <c r="WXW403" s="56"/>
      <c r="WXX403" s="56"/>
      <c r="WXY403" s="56"/>
      <c r="WXZ403" s="56"/>
      <c r="WYA403" s="56"/>
      <c r="WYB403" s="56"/>
      <c r="WYC403" s="56"/>
      <c r="WYD403" s="56"/>
      <c r="WYE403" s="56"/>
      <c r="WYF403" s="56"/>
      <c r="WYG403" s="56"/>
      <c r="WYH403" s="56"/>
      <c r="WYI403" s="56"/>
      <c r="WYJ403" s="56"/>
      <c r="WYK403" s="56"/>
      <c r="WYL403" s="56"/>
      <c r="WYM403" s="56"/>
      <c r="WYN403" s="56"/>
      <c r="WYO403" s="56"/>
      <c r="WYP403" s="56"/>
      <c r="WYQ403" s="56"/>
      <c r="WYR403" s="56"/>
      <c r="WYS403" s="56"/>
      <c r="WYT403" s="56"/>
      <c r="WYU403" s="56"/>
      <c r="WYV403" s="56"/>
      <c r="WYW403" s="56"/>
      <c r="WYX403" s="56"/>
      <c r="WYY403" s="56"/>
      <c r="WYZ403" s="56"/>
      <c r="WZA403" s="56"/>
      <c r="WZB403" s="56"/>
      <c r="WZC403" s="56"/>
      <c r="WZD403" s="56"/>
      <c r="WZE403" s="56"/>
      <c r="WZF403" s="56"/>
      <c r="WZG403" s="56"/>
      <c r="WZH403" s="56"/>
      <c r="WZI403" s="56"/>
      <c r="WZJ403" s="56"/>
      <c r="WZK403" s="56"/>
      <c r="WZL403" s="56"/>
      <c r="WZM403" s="56"/>
      <c r="WZN403" s="56"/>
      <c r="WZO403" s="56"/>
      <c r="WZP403" s="56"/>
      <c r="WZQ403" s="56"/>
      <c r="WZR403" s="56"/>
      <c r="WZS403" s="56"/>
      <c r="WZT403" s="56"/>
      <c r="WZU403" s="56"/>
      <c r="WZV403" s="56"/>
      <c r="WZW403" s="56"/>
      <c r="WZX403" s="56"/>
      <c r="WZY403" s="56"/>
      <c r="WZZ403" s="56"/>
      <c r="XAA403" s="56"/>
      <c r="XAB403" s="56"/>
      <c r="XAC403" s="56"/>
      <c r="XAD403" s="56"/>
      <c r="XAE403" s="56"/>
      <c r="XAF403" s="56"/>
      <c r="XAG403" s="56"/>
      <c r="XAH403" s="56"/>
      <c r="XAI403" s="56"/>
      <c r="XAJ403" s="56"/>
      <c r="XAK403" s="56"/>
      <c r="XAL403" s="56"/>
      <c r="XAM403" s="56"/>
      <c r="XAN403" s="56"/>
      <c r="XAO403" s="56"/>
      <c r="XAP403" s="56"/>
      <c r="XAQ403" s="56"/>
      <c r="XAR403" s="56"/>
      <c r="XAS403" s="56"/>
      <c r="XAT403" s="56"/>
      <c r="XAU403" s="56"/>
      <c r="XAV403" s="56"/>
      <c r="XAW403" s="56"/>
      <c r="XAX403" s="56"/>
      <c r="XAY403" s="56"/>
      <c r="XAZ403" s="56"/>
      <c r="XBA403" s="56"/>
      <c r="XBB403" s="56"/>
      <c r="XBC403" s="56"/>
      <c r="XBD403" s="56"/>
      <c r="XBE403" s="56"/>
      <c r="XBF403" s="56"/>
      <c r="XBG403" s="56"/>
      <c r="XBH403" s="56"/>
      <c r="XBI403" s="56"/>
      <c r="XBJ403" s="56"/>
      <c r="XBK403" s="56"/>
      <c r="XBL403" s="56"/>
      <c r="XBM403" s="56"/>
      <c r="XBN403" s="56"/>
      <c r="XBO403" s="56"/>
      <c r="XBP403" s="56"/>
      <c r="XBQ403" s="56"/>
      <c r="XBR403" s="56"/>
      <c r="XBS403" s="56"/>
      <c r="XBT403" s="56"/>
      <c r="XBU403" s="56"/>
      <c r="XBV403" s="56"/>
      <c r="XBW403" s="56"/>
      <c r="XBX403" s="56"/>
      <c r="XBY403" s="56"/>
      <c r="XBZ403" s="56"/>
      <c r="XCA403" s="56"/>
      <c r="XCB403" s="56"/>
      <c r="XCC403" s="56"/>
      <c r="XCD403" s="56"/>
      <c r="XCE403" s="56"/>
      <c r="XCF403" s="56"/>
      <c r="XCG403" s="56"/>
      <c r="XCH403" s="56"/>
      <c r="XCI403" s="56"/>
      <c r="XCJ403" s="56"/>
      <c r="XCK403" s="56"/>
      <c r="XCL403" s="56"/>
      <c r="XCM403" s="56"/>
      <c r="XCN403" s="56"/>
      <c r="XCO403" s="56"/>
      <c r="XCP403" s="56"/>
      <c r="XCQ403" s="56"/>
      <c r="XCR403" s="56"/>
      <c r="XCS403" s="56"/>
      <c r="XCT403" s="56"/>
      <c r="XCU403" s="56"/>
      <c r="XCV403" s="56"/>
      <c r="XCW403" s="56"/>
      <c r="XCX403" s="56"/>
      <c r="XCY403" s="56"/>
      <c r="XCZ403" s="56"/>
      <c r="XDA403" s="56"/>
      <c r="XDB403" s="56"/>
      <c r="XDC403" s="56"/>
      <c r="XDD403" s="56"/>
      <c r="XDE403" s="56"/>
      <c r="XDF403" s="56"/>
      <c r="XDG403" s="56"/>
      <c r="XDH403" s="56"/>
      <c r="XDI403" s="56"/>
      <c r="XDJ403" s="56"/>
      <c r="XDK403" s="56"/>
      <c r="XDL403" s="56"/>
      <c r="XDM403" s="56"/>
      <c r="XDN403" s="56"/>
      <c r="XDO403" s="56"/>
      <c r="XDP403" s="56"/>
      <c r="XDQ403" s="56"/>
      <c r="XDR403" s="56"/>
      <c r="XDS403" s="56"/>
      <c r="XDT403" s="56"/>
      <c r="XDU403" s="56"/>
      <c r="XDV403" s="56"/>
      <c r="XDW403" s="56"/>
      <c r="XDX403" s="56"/>
      <c r="XDY403" s="56"/>
      <c r="XDZ403" s="56"/>
      <c r="XEA403" s="56"/>
      <c r="XEB403" s="56"/>
      <c r="XEC403" s="56"/>
      <c r="XED403" s="56"/>
      <c r="XEE403" s="56"/>
      <c r="XEF403" s="56"/>
      <c r="XEG403" s="56"/>
      <c r="XEH403" s="56"/>
      <c r="XEI403" s="56"/>
      <c r="XEJ403" s="56"/>
      <c r="XEK403" s="56"/>
      <c r="XEL403" s="56"/>
      <c r="XEM403" s="56"/>
      <c r="XEN403" s="56"/>
      <c r="XEO403" s="56"/>
      <c r="XEP403" s="56"/>
      <c r="XEQ403" s="56"/>
      <c r="XER403" s="56"/>
      <c r="XES403" s="56"/>
      <c r="XET403" s="56"/>
      <c r="XEU403" s="56"/>
      <c r="XEV403" s="56"/>
      <c r="XEW403" s="56"/>
      <c r="XEX403" s="56"/>
      <c r="XEY403" s="56"/>
      <c r="XEZ403" s="56"/>
      <c r="XFA403" s="56"/>
      <c r="XFB403" s="56"/>
      <c r="XFC403" s="56"/>
    </row>
    <row r="404" spans="1:16383" s="329" customFormat="1" x14ac:dyDescent="0.2">
      <c r="A404" s="30">
        <v>124</v>
      </c>
      <c r="B404" s="364">
        <v>400</v>
      </c>
      <c r="C404" s="378" t="s">
        <v>76</v>
      </c>
      <c r="D404" s="376" t="s">
        <v>4032</v>
      </c>
      <c r="E404" s="366" t="s">
        <v>4460</v>
      </c>
      <c r="F404" s="366" t="s">
        <v>4932</v>
      </c>
      <c r="G404" s="376" t="s">
        <v>4285</v>
      </c>
      <c r="H404" s="381" t="s">
        <v>3816</v>
      </c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56"/>
      <c r="BM404" s="56"/>
      <c r="BN404" s="56"/>
      <c r="BO404" s="56"/>
      <c r="BP404" s="56"/>
      <c r="BQ404" s="56"/>
      <c r="BR404" s="56"/>
      <c r="BS404" s="56"/>
      <c r="BT404" s="56"/>
      <c r="BU404" s="56"/>
      <c r="BV404" s="56"/>
      <c r="BW404" s="56"/>
      <c r="BX404" s="56"/>
      <c r="BY404" s="56"/>
      <c r="BZ404" s="56"/>
      <c r="CA404" s="56"/>
      <c r="CB404" s="56"/>
      <c r="CC404" s="56"/>
      <c r="CD404" s="56"/>
      <c r="CE404" s="56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6"/>
      <c r="CT404" s="56"/>
      <c r="CU404" s="56"/>
      <c r="CV404" s="56"/>
      <c r="CW404" s="56"/>
      <c r="CX404" s="56"/>
      <c r="CY404" s="56"/>
      <c r="CZ404" s="56"/>
      <c r="DA404" s="56"/>
      <c r="DB404" s="56"/>
      <c r="DC404" s="56"/>
      <c r="DD404" s="56"/>
      <c r="DE404" s="56"/>
      <c r="DF404" s="56"/>
      <c r="DG404" s="56"/>
      <c r="DH404" s="56"/>
      <c r="DI404" s="56"/>
      <c r="DJ404" s="56"/>
      <c r="DK404" s="56"/>
      <c r="DL404" s="56"/>
      <c r="DM404" s="56"/>
      <c r="DN404" s="56"/>
      <c r="DO404" s="56"/>
      <c r="DP404" s="56"/>
      <c r="DQ404" s="56"/>
      <c r="DR404" s="56"/>
      <c r="DS404" s="56"/>
      <c r="DT404" s="56"/>
      <c r="DU404" s="56"/>
      <c r="DV404" s="56"/>
      <c r="DW404" s="56"/>
      <c r="DX404" s="56"/>
      <c r="DY404" s="56"/>
      <c r="DZ404" s="56"/>
      <c r="EA404" s="56"/>
      <c r="EB404" s="56"/>
      <c r="EC404" s="56"/>
      <c r="ED404" s="56"/>
      <c r="EE404" s="56"/>
      <c r="EF404" s="56"/>
      <c r="EG404" s="56"/>
      <c r="EH404" s="56"/>
      <c r="EI404" s="56"/>
      <c r="EJ404" s="56"/>
      <c r="EK404" s="56"/>
      <c r="EL404" s="56"/>
      <c r="EM404" s="56"/>
      <c r="EN404" s="56"/>
      <c r="EO404" s="56"/>
      <c r="EP404" s="56"/>
      <c r="EQ404" s="56"/>
      <c r="ER404" s="56"/>
      <c r="ES404" s="56"/>
      <c r="ET404" s="56"/>
      <c r="EU404" s="56"/>
      <c r="EV404" s="56"/>
      <c r="EW404" s="56"/>
      <c r="EX404" s="56"/>
      <c r="EY404" s="56"/>
      <c r="EZ404" s="56"/>
      <c r="FA404" s="56"/>
      <c r="FB404" s="56"/>
      <c r="FC404" s="56"/>
      <c r="FD404" s="56"/>
      <c r="FE404" s="56"/>
      <c r="FF404" s="56"/>
      <c r="FG404" s="56"/>
      <c r="FH404" s="56"/>
      <c r="FI404" s="56"/>
      <c r="FJ404" s="56"/>
      <c r="FK404" s="56"/>
      <c r="FL404" s="56"/>
      <c r="FM404" s="56"/>
      <c r="FN404" s="56"/>
      <c r="FO404" s="56"/>
      <c r="FP404" s="56"/>
      <c r="FQ404" s="56"/>
      <c r="FR404" s="56"/>
      <c r="FS404" s="56"/>
      <c r="FT404" s="56"/>
      <c r="FU404" s="56"/>
      <c r="FV404" s="56"/>
      <c r="FW404" s="56"/>
      <c r="FX404" s="56"/>
      <c r="FY404" s="56"/>
      <c r="FZ404" s="56"/>
      <c r="GA404" s="56"/>
      <c r="GB404" s="56"/>
      <c r="GC404" s="56"/>
      <c r="GD404" s="56"/>
      <c r="GE404" s="56"/>
      <c r="GF404" s="56"/>
      <c r="GG404" s="56"/>
      <c r="GH404" s="56"/>
      <c r="GI404" s="56"/>
      <c r="GJ404" s="56"/>
      <c r="GK404" s="56"/>
      <c r="GL404" s="56"/>
      <c r="GM404" s="56"/>
      <c r="GN404" s="56"/>
      <c r="GO404" s="56"/>
      <c r="GP404" s="56"/>
      <c r="GQ404" s="56"/>
      <c r="GR404" s="56"/>
      <c r="GS404" s="56"/>
      <c r="GT404" s="56"/>
      <c r="GU404" s="56"/>
      <c r="GV404" s="56"/>
      <c r="GW404" s="56"/>
      <c r="GX404" s="56"/>
      <c r="GY404" s="56"/>
      <c r="GZ404" s="56"/>
      <c r="HA404" s="56"/>
      <c r="HB404" s="56"/>
      <c r="HC404" s="56"/>
      <c r="HD404" s="56"/>
      <c r="HE404" s="56"/>
      <c r="HF404" s="56"/>
      <c r="HG404" s="56"/>
      <c r="HH404" s="56"/>
      <c r="HI404" s="56"/>
      <c r="HJ404" s="56"/>
      <c r="HK404" s="56"/>
      <c r="HL404" s="56"/>
      <c r="HM404" s="56"/>
      <c r="HN404" s="56"/>
      <c r="HO404" s="56"/>
      <c r="HP404" s="56"/>
      <c r="HQ404" s="56"/>
      <c r="HR404" s="56"/>
      <c r="HS404" s="56"/>
      <c r="HT404" s="56"/>
      <c r="HU404" s="56"/>
      <c r="HV404" s="56"/>
      <c r="HW404" s="56"/>
      <c r="HX404" s="56"/>
      <c r="HY404" s="56"/>
      <c r="HZ404" s="56"/>
      <c r="IA404" s="56"/>
      <c r="IB404" s="56"/>
      <c r="IC404" s="56"/>
      <c r="ID404" s="56"/>
      <c r="IE404" s="56"/>
      <c r="IF404" s="56"/>
      <c r="IG404" s="56"/>
      <c r="IH404" s="56"/>
      <c r="II404" s="56"/>
      <c r="IJ404" s="56"/>
      <c r="IK404" s="56"/>
      <c r="IL404" s="56"/>
      <c r="IM404" s="56"/>
      <c r="IN404" s="56"/>
      <c r="IO404" s="56"/>
      <c r="IP404" s="56"/>
      <c r="IQ404" s="56"/>
      <c r="IR404" s="56"/>
      <c r="IS404" s="56"/>
      <c r="IT404" s="56"/>
      <c r="IU404" s="56"/>
      <c r="IV404" s="56"/>
      <c r="IW404" s="56"/>
      <c r="IX404" s="56"/>
      <c r="IY404" s="56"/>
      <c r="IZ404" s="56"/>
      <c r="JA404" s="56"/>
      <c r="JB404" s="56"/>
      <c r="JC404" s="56"/>
      <c r="JD404" s="56"/>
      <c r="JE404" s="56"/>
      <c r="JF404" s="56"/>
      <c r="JG404" s="56"/>
      <c r="JH404" s="56"/>
      <c r="JI404" s="56"/>
      <c r="JJ404" s="56"/>
      <c r="JK404" s="56"/>
      <c r="JL404" s="56"/>
      <c r="JM404" s="56"/>
      <c r="JN404" s="56"/>
      <c r="JO404" s="56"/>
      <c r="JP404" s="56"/>
      <c r="JQ404" s="56"/>
      <c r="JR404" s="56"/>
      <c r="JS404" s="56"/>
      <c r="JT404" s="56"/>
      <c r="JU404" s="56"/>
      <c r="JV404" s="56"/>
      <c r="JW404" s="56"/>
      <c r="JX404" s="56"/>
      <c r="JY404" s="56"/>
      <c r="JZ404" s="56"/>
      <c r="KA404" s="56"/>
      <c r="KB404" s="56"/>
      <c r="KC404" s="56"/>
      <c r="KD404" s="56"/>
      <c r="KE404" s="56"/>
      <c r="KF404" s="56"/>
      <c r="KG404" s="56"/>
      <c r="KH404" s="56"/>
      <c r="KI404" s="56"/>
      <c r="KJ404" s="56"/>
      <c r="KK404" s="56"/>
      <c r="KL404" s="56"/>
      <c r="KM404" s="56"/>
      <c r="KN404" s="56"/>
      <c r="KO404" s="56"/>
      <c r="KP404" s="56"/>
      <c r="KQ404" s="56"/>
      <c r="KR404" s="56"/>
      <c r="KS404" s="56"/>
      <c r="KT404" s="56"/>
      <c r="KU404" s="56"/>
      <c r="KV404" s="56"/>
      <c r="KW404" s="56"/>
      <c r="KX404" s="56"/>
      <c r="KY404" s="56"/>
      <c r="KZ404" s="56"/>
      <c r="LA404" s="56"/>
      <c r="LB404" s="56"/>
      <c r="LC404" s="56"/>
      <c r="LD404" s="56"/>
      <c r="LE404" s="56"/>
      <c r="LF404" s="56"/>
      <c r="LG404" s="56"/>
      <c r="LH404" s="56"/>
      <c r="LI404" s="56"/>
      <c r="LJ404" s="56"/>
      <c r="LK404" s="56"/>
      <c r="LL404" s="56"/>
      <c r="LM404" s="56"/>
      <c r="LN404" s="56"/>
      <c r="LO404" s="56"/>
      <c r="LP404" s="56"/>
      <c r="LQ404" s="56"/>
      <c r="LR404" s="56"/>
      <c r="LS404" s="56"/>
      <c r="LT404" s="56"/>
      <c r="LU404" s="56"/>
      <c r="LV404" s="56"/>
      <c r="LW404" s="56"/>
      <c r="LX404" s="56"/>
      <c r="LY404" s="56"/>
      <c r="LZ404" s="56"/>
      <c r="MA404" s="56"/>
      <c r="MB404" s="56"/>
      <c r="MC404" s="56"/>
      <c r="MD404" s="56"/>
      <c r="ME404" s="56"/>
      <c r="MF404" s="56"/>
      <c r="MG404" s="56"/>
      <c r="MH404" s="56"/>
      <c r="MI404" s="56"/>
      <c r="MJ404" s="56"/>
      <c r="MK404" s="56"/>
      <c r="ML404" s="56"/>
      <c r="MM404" s="56"/>
      <c r="MN404" s="56"/>
      <c r="MO404" s="56"/>
      <c r="MP404" s="56"/>
      <c r="MQ404" s="56"/>
      <c r="MR404" s="56"/>
      <c r="MS404" s="56"/>
      <c r="MT404" s="56"/>
      <c r="MU404" s="56"/>
      <c r="MV404" s="56"/>
      <c r="MW404" s="56"/>
      <c r="MX404" s="56"/>
      <c r="MY404" s="56"/>
      <c r="MZ404" s="56"/>
      <c r="NA404" s="56"/>
      <c r="NB404" s="56"/>
      <c r="NC404" s="56"/>
      <c r="ND404" s="56"/>
      <c r="NE404" s="56"/>
      <c r="NF404" s="56"/>
      <c r="NG404" s="56"/>
      <c r="NH404" s="56"/>
      <c r="NI404" s="56"/>
      <c r="NJ404" s="56"/>
      <c r="NK404" s="56"/>
      <c r="NL404" s="56"/>
      <c r="NM404" s="56"/>
      <c r="NN404" s="56"/>
      <c r="NO404" s="56"/>
      <c r="NP404" s="56"/>
      <c r="NQ404" s="56"/>
      <c r="NR404" s="56"/>
      <c r="NS404" s="56"/>
      <c r="NT404" s="56"/>
      <c r="NU404" s="56"/>
      <c r="NV404" s="56"/>
      <c r="NW404" s="56"/>
      <c r="NX404" s="56"/>
      <c r="NY404" s="56"/>
      <c r="NZ404" s="56"/>
      <c r="OA404" s="56"/>
      <c r="OB404" s="56"/>
      <c r="OC404" s="56"/>
      <c r="OD404" s="56"/>
      <c r="OE404" s="56"/>
      <c r="OF404" s="56"/>
      <c r="OG404" s="56"/>
      <c r="OH404" s="56"/>
      <c r="OI404" s="56"/>
      <c r="OJ404" s="56"/>
      <c r="OK404" s="56"/>
      <c r="OL404" s="56"/>
      <c r="OM404" s="56"/>
      <c r="ON404" s="56"/>
      <c r="OO404" s="56"/>
      <c r="OP404" s="56"/>
      <c r="OQ404" s="56"/>
      <c r="OR404" s="56"/>
      <c r="OS404" s="56"/>
      <c r="OT404" s="56"/>
      <c r="OU404" s="56"/>
      <c r="OV404" s="56"/>
      <c r="OW404" s="56"/>
      <c r="OX404" s="56"/>
      <c r="OY404" s="56"/>
      <c r="OZ404" s="56"/>
      <c r="PA404" s="56"/>
      <c r="PB404" s="56"/>
      <c r="PC404" s="56"/>
      <c r="PD404" s="56"/>
      <c r="PE404" s="56"/>
      <c r="PF404" s="56"/>
      <c r="PG404" s="56"/>
      <c r="PH404" s="56"/>
      <c r="PI404" s="56"/>
      <c r="PJ404" s="56"/>
      <c r="PK404" s="56"/>
      <c r="PL404" s="56"/>
      <c r="PM404" s="56"/>
      <c r="PN404" s="56"/>
      <c r="PO404" s="56"/>
      <c r="PP404" s="56"/>
      <c r="PQ404" s="56"/>
      <c r="PR404" s="56"/>
      <c r="PS404" s="56"/>
      <c r="PT404" s="56"/>
      <c r="PU404" s="56"/>
      <c r="PV404" s="56"/>
      <c r="PW404" s="56"/>
      <c r="PX404" s="56"/>
      <c r="PY404" s="56"/>
      <c r="PZ404" s="56"/>
      <c r="QA404" s="56"/>
      <c r="QB404" s="56"/>
      <c r="QC404" s="56"/>
      <c r="QD404" s="56"/>
      <c r="QE404" s="56"/>
      <c r="QF404" s="56"/>
      <c r="QG404" s="56"/>
      <c r="QH404" s="56"/>
      <c r="QI404" s="56"/>
      <c r="QJ404" s="56"/>
      <c r="QK404" s="56"/>
      <c r="QL404" s="56"/>
      <c r="QM404" s="56"/>
      <c r="QN404" s="56"/>
      <c r="QO404" s="56"/>
      <c r="QP404" s="56"/>
      <c r="QQ404" s="56"/>
      <c r="QR404" s="56"/>
      <c r="QS404" s="56"/>
      <c r="QT404" s="56"/>
      <c r="QU404" s="56"/>
      <c r="QV404" s="56"/>
      <c r="QW404" s="56"/>
      <c r="QX404" s="56"/>
      <c r="QY404" s="56"/>
      <c r="QZ404" s="56"/>
      <c r="RA404" s="56"/>
      <c r="RB404" s="56"/>
      <c r="RC404" s="56"/>
      <c r="RD404" s="56"/>
      <c r="RE404" s="56"/>
      <c r="RF404" s="56"/>
      <c r="RG404" s="56"/>
      <c r="RH404" s="56"/>
      <c r="RI404" s="56"/>
      <c r="RJ404" s="56"/>
      <c r="RK404" s="56"/>
      <c r="RL404" s="56"/>
      <c r="RM404" s="56"/>
      <c r="RN404" s="56"/>
      <c r="RO404" s="56"/>
      <c r="RP404" s="56"/>
      <c r="RQ404" s="56"/>
      <c r="RR404" s="56"/>
      <c r="RS404" s="56"/>
      <c r="RT404" s="56"/>
      <c r="RU404" s="56"/>
      <c r="RV404" s="56"/>
      <c r="RW404" s="56"/>
      <c r="RX404" s="56"/>
      <c r="RY404" s="56"/>
      <c r="RZ404" s="56"/>
      <c r="SA404" s="56"/>
      <c r="SB404" s="56"/>
      <c r="SC404" s="56"/>
      <c r="SD404" s="56"/>
      <c r="SE404" s="56"/>
      <c r="SF404" s="56"/>
      <c r="SG404" s="56"/>
      <c r="SH404" s="56"/>
      <c r="SI404" s="56"/>
      <c r="SJ404" s="56"/>
      <c r="SK404" s="56"/>
      <c r="SL404" s="56"/>
      <c r="SM404" s="56"/>
      <c r="SN404" s="56"/>
      <c r="SO404" s="56"/>
      <c r="SP404" s="56"/>
      <c r="SQ404" s="56"/>
      <c r="SR404" s="56"/>
      <c r="SS404" s="56"/>
      <c r="ST404" s="56"/>
      <c r="SU404" s="56"/>
      <c r="SV404" s="56"/>
      <c r="SW404" s="56"/>
      <c r="SX404" s="56"/>
      <c r="SY404" s="56"/>
      <c r="SZ404" s="56"/>
      <c r="TA404" s="56"/>
      <c r="TB404" s="56"/>
      <c r="TC404" s="56"/>
      <c r="TD404" s="56"/>
      <c r="TE404" s="56"/>
      <c r="TF404" s="56"/>
      <c r="TG404" s="56"/>
      <c r="TH404" s="56"/>
      <c r="TI404" s="56"/>
      <c r="TJ404" s="56"/>
      <c r="TK404" s="56"/>
      <c r="TL404" s="56"/>
      <c r="TM404" s="56"/>
      <c r="TN404" s="56"/>
      <c r="TO404" s="56"/>
      <c r="TP404" s="56"/>
      <c r="TQ404" s="56"/>
      <c r="TR404" s="56"/>
      <c r="TS404" s="56"/>
      <c r="TT404" s="56"/>
      <c r="TU404" s="56"/>
      <c r="TV404" s="56"/>
      <c r="TW404" s="56"/>
      <c r="TX404" s="56"/>
      <c r="TY404" s="56"/>
      <c r="TZ404" s="56"/>
      <c r="UA404" s="56"/>
      <c r="UB404" s="56"/>
      <c r="UC404" s="56"/>
      <c r="UD404" s="56"/>
      <c r="UE404" s="56"/>
      <c r="UF404" s="56"/>
      <c r="UG404" s="56"/>
      <c r="UH404" s="56"/>
      <c r="UI404" s="56"/>
      <c r="UJ404" s="56"/>
      <c r="UK404" s="56"/>
      <c r="UL404" s="56"/>
      <c r="UM404" s="56"/>
      <c r="UN404" s="56"/>
      <c r="UO404" s="56"/>
      <c r="UP404" s="56"/>
      <c r="UQ404" s="56"/>
      <c r="UR404" s="56"/>
      <c r="US404" s="56"/>
      <c r="UT404" s="56"/>
      <c r="UU404" s="56"/>
      <c r="UV404" s="56"/>
      <c r="UW404" s="56"/>
      <c r="UX404" s="56"/>
      <c r="UY404" s="56"/>
      <c r="UZ404" s="56"/>
      <c r="VA404" s="56"/>
      <c r="VB404" s="56"/>
      <c r="VC404" s="56"/>
      <c r="VD404" s="56"/>
      <c r="VE404" s="56"/>
      <c r="VF404" s="56"/>
      <c r="VG404" s="56"/>
      <c r="VH404" s="56"/>
      <c r="VI404" s="56"/>
      <c r="VJ404" s="56"/>
      <c r="VK404" s="56"/>
      <c r="VL404" s="56"/>
      <c r="VM404" s="56"/>
      <c r="VN404" s="56"/>
      <c r="VO404" s="56"/>
      <c r="VP404" s="56"/>
      <c r="VQ404" s="56"/>
      <c r="VR404" s="56"/>
      <c r="VS404" s="56"/>
      <c r="VT404" s="56"/>
      <c r="VU404" s="56"/>
      <c r="VV404" s="56"/>
      <c r="VW404" s="56"/>
      <c r="VX404" s="56"/>
      <c r="VY404" s="56"/>
      <c r="VZ404" s="56"/>
      <c r="WA404" s="56"/>
      <c r="WB404" s="56"/>
      <c r="WC404" s="56"/>
      <c r="WD404" s="56"/>
      <c r="WE404" s="56"/>
      <c r="WF404" s="56"/>
      <c r="WG404" s="56"/>
      <c r="WH404" s="56"/>
      <c r="WI404" s="56"/>
      <c r="WJ404" s="56"/>
      <c r="WK404" s="56"/>
      <c r="WL404" s="56"/>
      <c r="WM404" s="56"/>
      <c r="WN404" s="56"/>
      <c r="WO404" s="56"/>
      <c r="WP404" s="56"/>
      <c r="WQ404" s="56"/>
      <c r="WR404" s="56"/>
      <c r="WS404" s="56"/>
      <c r="WT404" s="56"/>
      <c r="WU404" s="56"/>
      <c r="WV404" s="56"/>
      <c r="WW404" s="56"/>
      <c r="WX404" s="56"/>
      <c r="WY404" s="56"/>
      <c r="WZ404" s="56"/>
      <c r="XA404" s="56"/>
      <c r="XB404" s="56"/>
      <c r="XC404" s="56"/>
      <c r="XD404" s="56"/>
      <c r="XE404" s="56"/>
      <c r="XF404" s="56"/>
      <c r="XG404" s="56"/>
      <c r="XH404" s="56"/>
      <c r="XI404" s="56"/>
      <c r="XJ404" s="56"/>
      <c r="XK404" s="56"/>
      <c r="XL404" s="56"/>
      <c r="XM404" s="56"/>
      <c r="XN404" s="56"/>
      <c r="XO404" s="56"/>
      <c r="XP404" s="56"/>
      <c r="XQ404" s="56"/>
      <c r="XR404" s="56"/>
      <c r="XS404" s="56"/>
      <c r="XT404" s="56"/>
      <c r="XU404" s="56"/>
      <c r="XV404" s="56"/>
      <c r="XW404" s="56"/>
      <c r="XX404" s="56"/>
      <c r="XY404" s="56"/>
      <c r="XZ404" s="56"/>
      <c r="YA404" s="56"/>
      <c r="YB404" s="56"/>
      <c r="YC404" s="56"/>
      <c r="YD404" s="56"/>
      <c r="YE404" s="56"/>
      <c r="YF404" s="56"/>
      <c r="YG404" s="56"/>
      <c r="YH404" s="56"/>
      <c r="YI404" s="56"/>
      <c r="YJ404" s="56"/>
      <c r="YK404" s="56"/>
      <c r="YL404" s="56"/>
      <c r="YM404" s="56"/>
      <c r="YN404" s="56"/>
      <c r="YO404" s="56"/>
      <c r="YP404" s="56"/>
      <c r="YQ404" s="56"/>
      <c r="YR404" s="56"/>
      <c r="YS404" s="56"/>
      <c r="YT404" s="56"/>
      <c r="YU404" s="56"/>
      <c r="YV404" s="56"/>
      <c r="YW404" s="56"/>
      <c r="YX404" s="56"/>
      <c r="YY404" s="56"/>
      <c r="YZ404" s="56"/>
      <c r="ZA404" s="56"/>
      <c r="ZB404" s="56"/>
      <c r="ZC404" s="56"/>
      <c r="ZD404" s="56"/>
      <c r="ZE404" s="56"/>
      <c r="ZF404" s="56"/>
      <c r="ZG404" s="56"/>
      <c r="ZH404" s="56"/>
      <c r="ZI404" s="56"/>
      <c r="ZJ404" s="56"/>
      <c r="ZK404" s="56"/>
      <c r="ZL404" s="56"/>
      <c r="ZM404" s="56"/>
      <c r="ZN404" s="56"/>
      <c r="ZO404" s="56"/>
      <c r="ZP404" s="56"/>
      <c r="ZQ404" s="56"/>
      <c r="ZR404" s="56"/>
      <c r="ZS404" s="56"/>
      <c r="ZT404" s="56"/>
      <c r="ZU404" s="56"/>
      <c r="ZV404" s="56"/>
      <c r="ZW404" s="56"/>
      <c r="ZX404" s="56"/>
      <c r="ZY404" s="56"/>
      <c r="ZZ404" s="56"/>
      <c r="AAA404" s="56"/>
      <c r="AAB404" s="56"/>
      <c r="AAC404" s="56"/>
      <c r="AAD404" s="56"/>
      <c r="AAE404" s="56"/>
      <c r="AAF404" s="56"/>
      <c r="AAG404" s="56"/>
      <c r="AAH404" s="56"/>
      <c r="AAI404" s="56"/>
      <c r="AAJ404" s="56"/>
      <c r="AAK404" s="56"/>
      <c r="AAL404" s="56"/>
      <c r="AAM404" s="56"/>
      <c r="AAN404" s="56"/>
      <c r="AAO404" s="56"/>
      <c r="AAP404" s="56"/>
      <c r="AAQ404" s="56"/>
      <c r="AAR404" s="56"/>
      <c r="AAS404" s="56"/>
      <c r="AAT404" s="56"/>
      <c r="AAU404" s="56"/>
      <c r="AAV404" s="56"/>
      <c r="AAW404" s="56"/>
      <c r="AAX404" s="56"/>
      <c r="AAY404" s="56"/>
      <c r="AAZ404" s="56"/>
      <c r="ABA404" s="56"/>
      <c r="ABB404" s="56"/>
      <c r="ABC404" s="56"/>
      <c r="ABD404" s="56"/>
      <c r="ABE404" s="56"/>
      <c r="ABF404" s="56"/>
      <c r="ABG404" s="56"/>
      <c r="ABH404" s="56"/>
      <c r="ABI404" s="56"/>
      <c r="ABJ404" s="56"/>
      <c r="ABK404" s="56"/>
      <c r="ABL404" s="56"/>
      <c r="ABM404" s="56"/>
      <c r="ABN404" s="56"/>
      <c r="ABO404" s="56"/>
      <c r="ABP404" s="56"/>
      <c r="ABQ404" s="56"/>
      <c r="ABR404" s="56"/>
      <c r="ABS404" s="56"/>
      <c r="ABT404" s="56"/>
      <c r="ABU404" s="56"/>
      <c r="ABV404" s="56"/>
      <c r="ABW404" s="56"/>
      <c r="ABX404" s="56"/>
      <c r="ABY404" s="56"/>
      <c r="ABZ404" s="56"/>
      <c r="ACA404" s="56"/>
      <c r="ACB404" s="56"/>
      <c r="ACC404" s="56"/>
      <c r="ACD404" s="56"/>
      <c r="ACE404" s="56"/>
      <c r="ACF404" s="56"/>
      <c r="ACG404" s="56"/>
      <c r="ACH404" s="56"/>
      <c r="ACI404" s="56"/>
      <c r="ACJ404" s="56"/>
      <c r="ACK404" s="56"/>
      <c r="ACL404" s="56"/>
      <c r="ACM404" s="56"/>
      <c r="ACN404" s="56"/>
      <c r="ACO404" s="56"/>
      <c r="ACP404" s="56"/>
      <c r="ACQ404" s="56"/>
      <c r="ACR404" s="56"/>
      <c r="ACS404" s="56"/>
      <c r="ACT404" s="56"/>
      <c r="ACU404" s="56"/>
      <c r="ACV404" s="56"/>
      <c r="ACW404" s="56"/>
      <c r="ACX404" s="56"/>
      <c r="ACY404" s="56"/>
      <c r="ACZ404" s="56"/>
      <c r="ADA404" s="56"/>
      <c r="ADB404" s="56"/>
      <c r="ADC404" s="56"/>
      <c r="ADD404" s="56"/>
      <c r="ADE404" s="56"/>
      <c r="ADF404" s="56"/>
      <c r="ADG404" s="56"/>
      <c r="ADH404" s="56"/>
      <c r="ADI404" s="56"/>
      <c r="ADJ404" s="56"/>
      <c r="ADK404" s="56"/>
      <c r="ADL404" s="56"/>
      <c r="ADM404" s="56"/>
      <c r="ADN404" s="56"/>
      <c r="ADO404" s="56"/>
      <c r="ADP404" s="56"/>
      <c r="ADQ404" s="56"/>
      <c r="ADR404" s="56"/>
      <c r="ADS404" s="56"/>
      <c r="ADT404" s="56"/>
      <c r="ADU404" s="56"/>
      <c r="ADV404" s="56"/>
      <c r="ADW404" s="56"/>
      <c r="ADX404" s="56"/>
      <c r="ADY404" s="56"/>
      <c r="ADZ404" s="56"/>
      <c r="AEA404" s="56"/>
      <c r="AEB404" s="56"/>
      <c r="AEC404" s="56"/>
      <c r="AED404" s="56"/>
      <c r="AEE404" s="56"/>
      <c r="AEF404" s="56"/>
      <c r="AEG404" s="56"/>
      <c r="AEH404" s="56"/>
      <c r="AEI404" s="56"/>
      <c r="AEJ404" s="56"/>
      <c r="AEK404" s="56"/>
      <c r="AEL404" s="56"/>
      <c r="AEM404" s="56"/>
      <c r="AEN404" s="56"/>
      <c r="AEO404" s="56"/>
      <c r="AEP404" s="56"/>
      <c r="AEQ404" s="56"/>
      <c r="AER404" s="56"/>
      <c r="AES404" s="56"/>
      <c r="AET404" s="56"/>
      <c r="AEU404" s="56"/>
      <c r="AEV404" s="56"/>
      <c r="AEW404" s="56"/>
      <c r="AEX404" s="56"/>
      <c r="AEY404" s="56"/>
      <c r="AEZ404" s="56"/>
      <c r="AFA404" s="56"/>
      <c r="AFB404" s="56"/>
      <c r="AFC404" s="56"/>
      <c r="AFD404" s="56"/>
      <c r="AFE404" s="56"/>
      <c r="AFF404" s="56"/>
      <c r="AFG404" s="56"/>
      <c r="AFH404" s="56"/>
      <c r="AFI404" s="56"/>
      <c r="AFJ404" s="56"/>
      <c r="AFK404" s="56"/>
      <c r="AFL404" s="56"/>
      <c r="AFM404" s="56"/>
      <c r="AFN404" s="56"/>
      <c r="AFO404" s="56"/>
      <c r="AFP404" s="56"/>
      <c r="AFQ404" s="56"/>
      <c r="AFR404" s="56"/>
      <c r="AFS404" s="56"/>
      <c r="AFT404" s="56"/>
      <c r="AFU404" s="56"/>
      <c r="AFV404" s="56"/>
      <c r="AFW404" s="56"/>
      <c r="AFX404" s="56"/>
      <c r="AFY404" s="56"/>
      <c r="AFZ404" s="56"/>
      <c r="AGA404" s="56"/>
      <c r="AGB404" s="56"/>
      <c r="AGC404" s="56"/>
      <c r="AGD404" s="56"/>
      <c r="AGE404" s="56"/>
      <c r="AGF404" s="56"/>
      <c r="AGG404" s="56"/>
      <c r="AGH404" s="56"/>
      <c r="AGI404" s="56"/>
      <c r="AGJ404" s="56"/>
      <c r="AGK404" s="56"/>
      <c r="AGL404" s="56"/>
      <c r="AGM404" s="56"/>
      <c r="AGN404" s="56"/>
      <c r="AGO404" s="56"/>
      <c r="AGP404" s="56"/>
      <c r="AGQ404" s="56"/>
      <c r="AGR404" s="56"/>
      <c r="AGS404" s="56"/>
      <c r="AGT404" s="56"/>
      <c r="AGU404" s="56"/>
      <c r="AGV404" s="56"/>
      <c r="AGW404" s="56"/>
      <c r="AGX404" s="56"/>
      <c r="AGY404" s="56"/>
      <c r="AGZ404" s="56"/>
      <c r="AHA404" s="56"/>
      <c r="AHB404" s="56"/>
      <c r="AHC404" s="56"/>
      <c r="AHD404" s="56"/>
      <c r="AHE404" s="56"/>
      <c r="AHF404" s="56"/>
      <c r="AHG404" s="56"/>
      <c r="AHH404" s="56"/>
      <c r="AHI404" s="56"/>
      <c r="AHJ404" s="56"/>
      <c r="AHK404" s="56"/>
      <c r="AHL404" s="56"/>
      <c r="AHM404" s="56"/>
      <c r="AHN404" s="56"/>
      <c r="AHO404" s="56"/>
      <c r="AHP404" s="56"/>
      <c r="AHQ404" s="56"/>
      <c r="AHR404" s="56"/>
      <c r="AHS404" s="56"/>
      <c r="AHT404" s="56"/>
      <c r="AHU404" s="56"/>
      <c r="AHV404" s="56"/>
      <c r="AHW404" s="56"/>
      <c r="AHX404" s="56"/>
      <c r="AHY404" s="56"/>
      <c r="AHZ404" s="56"/>
      <c r="AIA404" s="56"/>
      <c r="AIB404" s="56"/>
      <c r="AIC404" s="56"/>
      <c r="AID404" s="56"/>
      <c r="AIE404" s="56"/>
      <c r="AIF404" s="56"/>
      <c r="AIG404" s="56"/>
      <c r="AIH404" s="56"/>
      <c r="AII404" s="56"/>
      <c r="AIJ404" s="56"/>
      <c r="AIK404" s="56"/>
      <c r="AIL404" s="56"/>
      <c r="AIM404" s="56"/>
      <c r="AIN404" s="56"/>
      <c r="AIO404" s="56"/>
      <c r="AIP404" s="56"/>
      <c r="AIQ404" s="56"/>
      <c r="AIR404" s="56"/>
      <c r="AIS404" s="56"/>
      <c r="AIT404" s="56"/>
      <c r="AIU404" s="56"/>
      <c r="AIV404" s="56"/>
      <c r="AIW404" s="56"/>
      <c r="AIX404" s="56"/>
      <c r="AIY404" s="56"/>
      <c r="AIZ404" s="56"/>
      <c r="AJA404" s="56"/>
      <c r="AJB404" s="56"/>
      <c r="AJC404" s="56"/>
      <c r="AJD404" s="56"/>
      <c r="AJE404" s="56"/>
      <c r="AJF404" s="56"/>
      <c r="AJG404" s="56"/>
      <c r="AJH404" s="56"/>
      <c r="AJI404" s="56"/>
      <c r="AJJ404" s="56"/>
      <c r="AJK404" s="56"/>
      <c r="AJL404" s="56"/>
      <c r="AJM404" s="56"/>
      <c r="AJN404" s="56"/>
      <c r="AJO404" s="56"/>
      <c r="AJP404" s="56"/>
      <c r="AJQ404" s="56"/>
      <c r="AJR404" s="56"/>
      <c r="AJS404" s="56"/>
      <c r="AJT404" s="56"/>
      <c r="AJU404" s="56"/>
      <c r="AJV404" s="56"/>
      <c r="AJW404" s="56"/>
      <c r="AJX404" s="56"/>
      <c r="AJY404" s="56"/>
      <c r="AJZ404" s="56"/>
      <c r="AKA404" s="56"/>
      <c r="AKB404" s="56"/>
      <c r="AKC404" s="56"/>
      <c r="AKD404" s="56"/>
      <c r="AKE404" s="56"/>
      <c r="AKF404" s="56"/>
      <c r="AKG404" s="56"/>
      <c r="AKH404" s="56"/>
      <c r="AKI404" s="56"/>
      <c r="AKJ404" s="56"/>
      <c r="AKK404" s="56"/>
      <c r="AKL404" s="56"/>
      <c r="AKM404" s="56"/>
      <c r="AKN404" s="56"/>
      <c r="AKO404" s="56"/>
      <c r="AKP404" s="56"/>
      <c r="AKQ404" s="56"/>
      <c r="AKR404" s="56"/>
      <c r="AKS404" s="56"/>
      <c r="AKT404" s="56"/>
      <c r="AKU404" s="56"/>
      <c r="AKV404" s="56"/>
      <c r="AKW404" s="56"/>
      <c r="AKX404" s="56"/>
      <c r="AKY404" s="56"/>
      <c r="AKZ404" s="56"/>
      <c r="ALA404" s="56"/>
      <c r="ALB404" s="56"/>
      <c r="ALC404" s="56"/>
      <c r="ALD404" s="56"/>
      <c r="ALE404" s="56"/>
      <c r="ALF404" s="56"/>
      <c r="ALG404" s="56"/>
      <c r="ALH404" s="56"/>
      <c r="ALI404" s="56"/>
      <c r="ALJ404" s="56"/>
      <c r="ALK404" s="56"/>
      <c r="ALL404" s="56"/>
      <c r="ALM404" s="56"/>
      <c r="ALN404" s="56"/>
      <c r="ALO404" s="56"/>
      <c r="ALP404" s="56"/>
      <c r="ALQ404" s="56"/>
      <c r="ALR404" s="56"/>
      <c r="ALS404" s="56"/>
      <c r="ALT404" s="56"/>
      <c r="ALU404" s="56"/>
      <c r="ALV404" s="56"/>
      <c r="ALW404" s="56"/>
      <c r="ALX404" s="56"/>
      <c r="ALY404" s="56"/>
      <c r="ALZ404" s="56"/>
      <c r="AMA404" s="56"/>
      <c r="AMB404" s="56"/>
      <c r="AMC404" s="56"/>
      <c r="AMD404" s="56"/>
      <c r="AME404" s="56"/>
      <c r="AMF404" s="56"/>
      <c r="AMG404" s="56"/>
      <c r="AMH404" s="56"/>
      <c r="AMI404" s="56"/>
      <c r="AMJ404" s="56"/>
      <c r="AMK404" s="56"/>
      <c r="AML404" s="56"/>
      <c r="AMM404" s="56"/>
      <c r="AMN404" s="56"/>
      <c r="AMO404" s="56"/>
      <c r="AMP404" s="56"/>
      <c r="AMQ404" s="56"/>
      <c r="AMR404" s="56"/>
      <c r="AMS404" s="56"/>
      <c r="AMT404" s="56"/>
      <c r="AMU404" s="56"/>
      <c r="AMV404" s="56"/>
      <c r="AMW404" s="56"/>
      <c r="AMX404" s="56"/>
      <c r="AMY404" s="56"/>
      <c r="AMZ404" s="56"/>
      <c r="ANA404" s="56"/>
      <c r="ANB404" s="56"/>
      <c r="ANC404" s="56"/>
      <c r="AND404" s="56"/>
      <c r="ANE404" s="56"/>
      <c r="ANF404" s="56"/>
      <c r="ANG404" s="56"/>
      <c r="ANH404" s="56"/>
      <c r="ANI404" s="56"/>
      <c r="ANJ404" s="56"/>
      <c r="ANK404" s="56"/>
      <c r="ANL404" s="56"/>
      <c r="ANM404" s="56"/>
      <c r="ANN404" s="56"/>
      <c r="ANO404" s="56"/>
      <c r="ANP404" s="56"/>
      <c r="ANQ404" s="56"/>
      <c r="ANR404" s="56"/>
      <c r="ANS404" s="56"/>
      <c r="ANT404" s="56"/>
      <c r="ANU404" s="56"/>
      <c r="ANV404" s="56"/>
      <c r="ANW404" s="56"/>
      <c r="ANX404" s="56"/>
      <c r="ANY404" s="56"/>
      <c r="ANZ404" s="56"/>
      <c r="AOA404" s="56"/>
      <c r="AOB404" s="56"/>
      <c r="AOC404" s="56"/>
      <c r="AOD404" s="56"/>
      <c r="AOE404" s="56"/>
      <c r="AOF404" s="56"/>
      <c r="AOG404" s="56"/>
      <c r="AOH404" s="56"/>
      <c r="AOI404" s="56"/>
      <c r="AOJ404" s="56"/>
      <c r="AOK404" s="56"/>
      <c r="AOL404" s="56"/>
      <c r="AOM404" s="56"/>
      <c r="AON404" s="56"/>
      <c r="AOO404" s="56"/>
      <c r="AOP404" s="56"/>
      <c r="AOQ404" s="56"/>
      <c r="AOR404" s="56"/>
      <c r="AOS404" s="56"/>
      <c r="AOT404" s="56"/>
      <c r="AOU404" s="56"/>
      <c r="AOV404" s="56"/>
      <c r="AOW404" s="56"/>
      <c r="AOX404" s="56"/>
      <c r="AOY404" s="56"/>
      <c r="AOZ404" s="56"/>
      <c r="APA404" s="56"/>
      <c r="APB404" s="56"/>
      <c r="APC404" s="56"/>
      <c r="APD404" s="56"/>
      <c r="APE404" s="56"/>
      <c r="APF404" s="56"/>
      <c r="APG404" s="56"/>
      <c r="APH404" s="56"/>
      <c r="API404" s="56"/>
      <c r="APJ404" s="56"/>
      <c r="APK404" s="56"/>
      <c r="APL404" s="56"/>
      <c r="APM404" s="56"/>
      <c r="APN404" s="56"/>
      <c r="APO404" s="56"/>
      <c r="APP404" s="56"/>
      <c r="APQ404" s="56"/>
      <c r="APR404" s="56"/>
      <c r="APS404" s="56"/>
      <c r="APT404" s="56"/>
      <c r="APU404" s="56"/>
      <c r="APV404" s="56"/>
      <c r="APW404" s="56"/>
      <c r="APX404" s="56"/>
      <c r="APY404" s="56"/>
      <c r="APZ404" s="56"/>
      <c r="AQA404" s="56"/>
      <c r="AQB404" s="56"/>
      <c r="AQC404" s="56"/>
      <c r="AQD404" s="56"/>
      <c r="AQE404" s="56"/>
      <c r="AQF404" s="56"/>
      <c r="AQG404" s="56"/>
      <c r="AQH404" s="56"/>
      <c r="AQI404" s="56"/>
      <c r="AQJ404" s="56"/>
      <c r="AQK404" s="56"/>
      <c r="AQL404" s="56"/>
      <c r="AQM404" s="56"/>
      <c r="AQN404" s="56"/>
      <c r="AQO404" s="56"/>
      <c r="AQP404" s="56"/>
      <c r="AQQ404" s="56"/>
      <c r="AQR404" s="56"/>
      <c r="AQS404" s="56"/>
      <c r="AQT404" s="56"/>
      <c r="AQU404" s="56"/>
      <c r="AQV404" s="56"/>
      <c r="AQW404" s="56"/>
      <c r="AQX404" s="56"/>
      <c r="AQY404" s="56"/>
      <c r="AQZ404" s="56"/>
      <c r="ARA404" s="56"/>
      <c r="ARB404" s="56"/>
      <c r="ARC404" s="56"/>
      <c r="ARD404" s="56"/>
      <c r="ARE404" s="56"/>
      <c r="ARF404" s="56"/>
      <c r="ARG404" s="56"/>
      <c r="ARH404" s="56"/>
      <c r="ARI404" s="56"/>
      <c r="ARJ404" s="56"/>
      <c r="ARK404" s="56"/>
      <c r="ARL404" s="56"/>
      <c r="ARM404" s="56"/>
      <c r="ARN404" s="56"/>
      <c r="ARO404" s="56"/>
      <c r="ARP404" s="56"/>
      <c r="ARQ404" s="56"/>
      <c r="ARR404" s="56"/>
      <c r="ARS404" s="56"/>
      <c r="ART404" s="56"/>
      <c r="ARU404" s="56"/>
      <c r="ARV404" s="56"/>
      <c r="ARW404" s="56"/>
      <c r="ARX404" s="56"/>
      <c r="ARY404" s="56"/>
      <c r="ARZ404" s="56"/>
      <c r="ASA404" s="56"/>
      <c r="ASB404" s="56"/>
      <c r="ASC404" s="56"/>
      <c r="ASD404" s="56"/>
      <c r="ASE404" s="56"/>
      <c r="ASF404" s="56"/>
      <c r="ASG404" s="56"/>
      <c r="ASH404" s="56"/>
      <c r="ASI404" s="56"/>
      <c r="ASJ404" s="56"/>
      <c r="ASK404" s="56"/>
      <c r="ASL404" s="56"/>
      <c r="ASM404" s="56"/>
      <c r="ASN404" s="56"/>
      <c r="ASO404" s="56"/>
      <c r="ASP404" s="56"/>
      <c r="ASQ404" s="56"/>
      <c r="ASR404" s="56"/>
      <c r="ASS404" s="56"/>
      <c r="AST404" s="56"/>
      <c r="ASU404" s="56"/>
      <c r="ASV404" s="56"/>
      <c r="ASW404" s="56"/>
      <c r="ASX404" s="56"/>
      <c r="ASY404" s="56"/>
      <c r="ASZ404" s="56"/>
      <c r="ATA404" s="56"/>
      <c r="ATB404" s="56"/>
      <c r="ATC404" s="56"/>
      <c r="ATD404" s="56"/>
      <c r="ATE404" s="56"/>
      <c r="ATF404" s="56"/>
      <c r="ATG404" s="56"/>
      <c r="ATH404" s="56"/>
      <c r="ATI404" s="56"/>
      <c r="ATJ404" s="56"/>
      <c r="ATK404" s="56"/>
      <c r="ATL404" s="56"/>
      <c r="ATM404" s="56"/>
      <c r="ATN404" s="56"/>
      <c r="ATO404" s="56"/>
      <c r="ATP404" s="56"/>
      <c r="ATQ404" s="56"/>
      <c r="ATR404" s="56"/>
      <c r="ATS404" s="56"/>
      <c r="ATT404" s="56"/>
      <c r="ATU404" s="56"/>
      <c r="ATV404" s="56"/>
      <c r="ATW404" s="56"/>
      <c r="ATX404" s="56"/>
      <c r="ATY404" s="56"/>
      <c r="ATZ404" s="56"/>
      <c r="AUA404" s="56"/>
      <c r="AUB404" s="56"/>
      <c r="AUC404" s="56"/>
      <c r="AUD404" s="56"/>
      <c r="AUE404" s="56"/>
      <c r="AUF404" s="56"/>
      <c r="AUG404" s="56"/>
      <c r="AUH404" s="56"/>
      <c r="AUI404" s="56"/>
      <c r="AUJ404" s="56"/>
      <c r="AUK404" s="56"/>
      <c r="AUL404" s="56"/>
      <c r="AUM404" s="56"/>
      <c r="AUN404" s="56"/>
      <c r="AUO404" s="56"/>
      <c r="AUP404" s="56"/>
      <c r="AUQ404" s="56"/>
      <c r="AUR404" s="56"/>
      <c r="AUS404" s="56"/>
      <c r="AUT404" s="56"/>
      <c r="AUU404" s="56"/>
      <c r="AUV404" s="56"/>
      <c r="AUW404" s="56"/>
      <c r="AUX404" s="56"/>
      <c r="AUY404" s="56"/>
      <c r="AUZ404" s="56"/>
      <c r="AVA404" s="56"/>
      <c r="AVB404" s="56"/>
      <c r="AVC404" s="56"/>
      <c r="AVD404" s="56"/>
      <c r="AVE404" s="56"/>
      <c r="AVF404" s="56"/>
      <c r="AVG404" s="56"/>
      <c r="AVH404" s="56"/>
      <c r="AVI404" s="56"/>
      <c r="AVJ404" s="56"/>
      <c r="AVK404" s="56"/>
      <c r="AVL404" s="56"/>
      <c r="AVM404" s="56"/>
      <c r="AVN404" s="56"/>
      <c r="AVO404" s="56"/>
      <c r="AVP404" s="56"/>
      <c r="AVQ404" s="56"/>
      <c r="AVR404" s="56"/>
      <c r="AVS404" s="56"/>
      <c r="AVT404" s="56"/>
      <c r="AVU404" s="56"/>
      <c r="AVV404" s="56"/>
      <c r="AVW404" s="56"/>
      <c r="AVX404" s="56"/>
      <c r="AVY404" s="56"/>
      <c r="AVZ404" s="56"/>
      <c r="AWA404" s="56"/>
      <c r="AWB404" s="56"/>
      <c r="AWC404" s="56"/>
      <c r="AWD404" s="56"/>
      <c r="AWE404" s="56"/>
      <c r="AWF404" s="56"/>
      <c r="AWG404" s="56"/>
      <c r="AWH404" s="56"/>
      <c r="AWI404" s="56"/>
      <c r="AWJ404" s="56"/>
      <c r="AWK404" s="56"/>
      <c r="AWL404" s="56"/>
      <c r="AWM404" s="56"/>
      <c r="AWN404" s="56"/>
      <c r="AWO404" s="56"/>
      <c r="AWP404" s="56"/>
      <c r="AWQ404" s="56"/>
      <c r="AWR404" s="56"/>
      <c r="AWS404" s="56"/>
      <c r="AWT404" s="56"/>
      <c r="AWU404" s="56"/>
      <c r="AWV404" s="56"/>
      <c r="AWW404" s="56"/>
      <c r="AWX404" s="56"/>
      <c r="AWY404" s="56"/>
      <c r="AWZ404" s="56"/>
      <c r="AXA404" s="56"/>
      <c r="AXB404" s="56"/>
      <c r="AXC404" s="56"/>
      <c r="AXD404" s="56"/>
      <c r="AXE404" s="56"/>
      <c r="AXF404" s="56"/>
      <c r="AXG404" s="56"/>
      <c r="AXH404" s="56"/>
      <c r="AXI404" s="56"/>
      <c r="AXJ404" s="56"/>
      <c r="AXK404" s="56"/>
      <c r="AXL404" s="56"/>
      <c r="AXM404" s="56"/>
      <c r="AXN404" s="56"/>
      <c r="AXO404" s="56"/>
      <c r="AXP404" s="56"/>
      <c r="AXQ404" s="56"/>
      <c r="AXR404" s="56"/>
      <c r="AXS404" s="56"/>
      <c r="AXT404" s="56"/>
      <c r="AXU404" s="56"/>
      <c r="AXV404" s="56"/>
      <c r="AXW404" s="56"/>
      <c r="AXX404" s="56"/>
      <c r="AXY404" s="56"/>
      <c r="AXZ404" s="56"/>
      <c r="AYA404" s="56"/>
      <c r="AYB404" s="56"/>
      <c r="AYC404" s="56"/>
      <c r="AYD404" s="56"/>
      <c r="AYE404" s="56"/>
      <c r="AYF404" s="56"/>
      <c r="AYG404" s="56"/>
      <c r="AYH404" s="56"/>
      <c r="AYI404" s="56"/>
      <c r="AYJ404" s="56"/>
      <c r="AYK404" s="56"/>
      <c r="AYL404" s="56"/>
      <c r="AYM404" s="56"/>
      <c r="AYN404" s="56"/>
      <c r="AYO404" s="56"/>
      <c r="AYP404" s="56"/>
      <c r="AYQ404" s="56"/>
      <c r="AYR404" s="56"/>
      <c r="AYS404" s="56"/>
      <c r="AYT404" s="56"/>
      <c r="AYU404" s="56"/>
      <c r="AYV404" s="56"/>
      <c r="AYW404" s="56"/>
      <c r="AYX404" s="56"/>
      <c r="AYY404" s="56"/>
      <c r="AYZ404" s="56"/>
      <c r="AZA404" s="56"/>
      <c r="AZB404" s="56"/>
      <c r="AZC404" s="56"/>
      <c r="AZD404" s="56"/>
      <c r="AZE404" s="56"/>
      <c r="AZF404" s="56"/>
      <c r="AZG404" s="56"/>
      <c r="AZH404" s="56"/>
      <c r="AZI404" s="56"/>
      <c r="AZJ404" s="56"/>
      <c r="AZK404" s="56"/>
      <c r="AZL404" s="56"/>
      <c r="AZM404" s="56"/>
      <c r="AZN404" s="56"/>
      <c r="AZO404" s="56"/>
      <c r="AZP404" s="56"/>
      <c r="AZQ404" s="56"/>
      <c r="AZR404" s="56"/>
      <c r="AZS404" s="56"/>
      <c r="AZT404" s="56"/>
      <c r="AZU404" s="56"/>
      <c r="AZV404" s="56"/>
      <c r="AZW404" s="56"/>
      <c r="AZX404" s="56"/>
      <c r="AZY404" s="56"/>
      <c r="AZZ404" s="56"/>
      <c r="BAA404" s="56"/>
      <c r="BAB404" s="56"/>
      <c r="BAC404" s="56"/>
      <c r="BAD404" s="56"/>
      <c r="BAE404" s="56"/>
      <c r="BAF404" s="56"/>
      <c r="BAG404" s="56"/>
      <c r="BAH404" s="56"/>
      <c r="BAI404" s="56"/>
      <c r="BAJ404" s="56"/>
      <c r="BAK404" s="56"/>
      <c r="BAL404" s="56"/>
      <c r="BAM404" s="56"/>
      <c r="BAN404" s="56"/>
      <c r="BAO404" s="56"/>
      <c r="BAP404" s="56"/>
      <c r="BAQ404" s="56"/>
      <c r="BAR404" s="56"/>
      <c r="BAS404" s="56"/>
      <c r="BAT404" s="56"/>
      <c r="BAU404" s="56"/>
      <c r="BAV404" s="56"/>
      <c r="BAW404" s="56"/>
      <c r="BAX404" s="56"/>
      <c r="BAY404" s="56"/>
      <c r="BAZ404" s="56"/>
      <c r="BBA404" s="56"/>
      <c r="BBB404" s="56"/>
      <c r="BBC404" s="56"/>
      <c r="BBD404" s="56"/>
      <c r="BBE404" s="56"/>
      <c r="BBF404" s="56"/>
      <c r="BBG404" s="56"/>
      <c r="BBH404" s="56"/>
      <c r="BBI404" s="56"/>
      <c r="BBJ404" s="56"/>
      <c r="BBK404" s="56"/>
      <c r="BBL404" s="56"/>
      <c r="BBM404" s="56"/>
      <c r="BBN404" s="56"/>
      <c r="BBO404" s="56"/>
      <c r="BBP404" s="56"/>
      <c r="BBQ404" s="56"/>
      <c r="BBR404" s="56"/>
      <c r="BBS404" s="56"/>
      <c r="BBT404" s="56"/>
      <c r="BBU404" s="56"/>
      <c r="BBV404" s="56"/>
      <c r="BBW404" s="56"/>
      <c r="BBX404" s="56"/>
      <c r="BBY404" s="56"/>
      <c r="BBZ404" s="56"/>
      <c r="BCA404" s="56"/>
      <c r="BCB404" s="56"/>
      <c r="BCC404" s="56"/>
      <c r="BCD404" s="56"/>
      <c r="BCE404" s="56"/>
      <c r="BCF404" s="56"/>
      <c r="BCG404" s="56"/>
      <c r="BCH404" s="56"/>
      <c r="BCI404" s="56"/>
      <c r="BCJ404" s="56"/>
      <c r="BCK404" s="56"/>
      <c r="BCL404" s="56"/>
      <c r="BCM404" s="56"/>
      <c r="BCN404" s="56"/>
      <c r="BCO404" s="56"/>
      <c r="BCP404" s="56"/>
      <c r="BCQ404" s="56"/>
      <c r="BCR404" s="56"/>
      <c r="BCS404" s="56"/>
      <c r="BCT404" s="56"/>
      <c r="BCU404" s="56"/>
      <c r="BCV404" s="56"/>
      <c r="BCW404" s="56"/>
      <c r="BCX404" s="56"/>
      <c r="BCY404" s="56"/>
      <c r="BCZ404" s="56"/>
      <c r="BDA404" s="56"/>
      <c r="BDB404" s="56"/>
      <c r="BDC404" s="56"/>
      <c r="BDD404" s="56"/>
      <c r="BDE404" s="56"/>
      <c r="BDF404" s="56"/>
      <c r="BDG404" s="56"/>
      <c r="BDH404" s="56"/>
      <c r="BDI404" s="56"/>
      <c r="BDJ404" s="56"/>
      <c r="BDK404" s="56"/>
      <c r="BDL404" s="56"/>
      <c r="BDM404" s="56"/>
      <c r="BDN404" s="56"/>
      <c r="BDO404" s="56"/>
      <c r="BDP404" s="56"/>
      <c r="BDQ404" s="56"/>
      <c r="BDR404" s="56"/>
      <c r="BDS404" s="56"/>
      <c r="BDT404" s="56"/>
      <c r="BDU404" s="56"/>
      <c r="BDV404" s="56"/>
      <c r="BDW404" s="56"/>
      <c r="BDX404" s="56"/>
      <c r="BDY404" s="56"/>
      <c r="BDZ404" s="56"/>
      <c r="BEA404" s="56"/>
      <c r="BEB404" s="56"/>
      <c r="BEC404" s="56"/>
      <c r="BED404" s="56"/>
      <c r="BEE404" s="56"/>
      <c r="BEF404" s="56"/>
      <c r="BEG404" s="56"/>
      <c r="BEH404" s="56"/>
      <c r="BEI404" s="56"/>
      <c r="BEJ404" s="56"/>
      <c r="BEK404" s="56"/>
      <c r="BEL404" s="56"/>
      <c r="BEM404" s="56"/>
      <c r="BEN404" s="56"/>
      <c r="BEO404" s="56"/>
      <c r="BEP404" s="56"/>
      <c r="BEQ404" s="56"/>
      <c r="BER404" s="56"/>
      <c r="BES404" s="56"/>
      <c r="BET404" s="56"/>
      <c r="BEU404" s="56"/>
      <c r="BEV404" s="56"/>
      <c r="BEW404" s="56"/>
      <c r="BEX404" s="56"/>
      <c r="BEY404" s="56"/>
      <c r="BEZ404" s="56"/>
      <c r="BFA404" s="56"/>
      <c r="BFB404" s="56"/>
      <c r="BFC404" s="56"/>
      <c r="BFD404" s="56"/>
      <c r="BFE404" s="56"/>
      <c r="BFF404" s="56"/>
      <c r="BFG404" s="56"/>
      <c r="BFH404" s="56"/>
      <c r="BFI404" s="56"/>
      <c r="BFJ404" s="56"/>
      <c r="BFK404" s="56"/>
      <c r="BFL404" s="56"/>
      <c r="BFM404" s="56"/>
      <c r="BFN404" s="56"/>
      <c r="BFO404" s="56"/>
      <c r="BFP404" s="56"/>
      <c r="BFQ404" s="56"/>
      <c r="BFR404" s="56"/>
      <c r="BFS404" s="56"/>
      <c r="BFT404" s="56"/>
      <c r="BFU404" s="56"/>
      <c r="BFV404" s="56"/>
      <c r="BFW404" s="56"/>
      <c r="BFX404" s="56"/>
      <c r="BFY404" s="56"/>
      <c r="BFZ404" s="56"/>
      <c r="BGA404" s="56"/>
      <c r="BGB404" s="56"/>
      <c r="BGC404" s="56"/>
      <c r="BGD404" s="56"/>
      <c r="BGE404" s="56"/>
      <c r="BGF404" s="56"/>
      <c r="BGG404" s="56"/>
      <c r="BGH404" s="56"/>
      <c r="BGI404" s="56"/>
      <c r="BGJ404" s="56"/>
      <c r="BGK404" s="56"/>
      <c r="BGL404" s="56"/>
      <c r="BGM404" s="56"/>
      <c r="BGN404" s="56"/>
      <c r="BGO404" s="56"/>
      <c r="BGP404" s="56"/>
      <c r="BGQ404" s="56"/>
      <c r="BGR404" s="56"/>
      <c r="BGS404" s="56"/>
      <c r="BGT404" s="56"/>
      <c r="BGU404" s="56"/>
      <c r="BGV404" s="56"/>
      <c r="BGW404" s="56"/>
      <c r="BGX404" s="56"/>
      <c r="BGY404" s="56"/>
      <c r="BGZ404" s="56"/>
      <c r="BHA404" s="56"/>
      <c r="BHB404" s="56"/>
      <c r="BHC404" s="56"/>
      <c r="BHD404" s="56"/>
      <c r="BHE404" s="56"/>
      <c r="BHF404" s="56"/>
      <c r="BHG404" s="56"/>
      <c r="BHH404" s="56"/>
      <c r="BHI404" s="56"/>
      <c r="BHJ404" s="56"/>
      <c r="BHK404" s="56"/>
      <c r="BHL404" s="56"/>
      <c r="BHM404" s="56"/>
      <c r="BHN404" s="56"/>
      <c r="BHO404" s="56"/>
      <c r="BHP404" s="56"/>
      <c r="BHQ404" s="56"/>
      <c r="BHR404" s="56"/>
      <c r="BHS404" s="56"/>
      <c r="BHT404" s="56"/>
      <c r="BHU404" s="56"/>
      <c r="BHV404" s="56"/>
      <c r="BHW404" s="56"/>
      <c r="BHX404" s="56"/>
      <c r="BHY404" s="56"/>
      <c r="BHZ404" s="56"/>
      <c r="BIA404" s="56"/>
      <c r="BIB404" s="56"/>
      <c r="BIC404" s="56"/>
      <c r="BID404" s="56"/>
      <c r="BIE404" s="56"/>
      <c r="BIF404" s="56"/>
      <c r="BIG404" s="56"/>
      <c r="BIH404" s="56"/>
      <c r="BII404" s="56"/>
      <c r="BIJ404" s="56"/>
      <c r="BIK404" s="56"/>
      <c r="BIL404" s="56"/>
      <c r="BIM404" s="56"/>
      <c r="BIN404" s="56"/>
      <c r="BIO404" s="56"/>
      <c r="BIP404" s="56"/>
      <c r="BIQ404" s="56"/>
      <c r="BIR404" s="56"/>
      <c r="BIS404" s="56"/>
      <c r="BIT404" s="56"/>
      <c r="BIU404" s="56"/>
      <c r="BIV404" s="56"/>
      <c r="BIW404" s="56"/>
      <c r="BIX404" s="56"/>
      <c r="BIY404" s="56"/>
      <c r="BIZ404" s="56"/>
      <c r="BJA404" s="56"/>
      <c r="BJB404" s="56"/>
      <c r="BJC404" s="56"/>
      <c r="BJD404" s="56"/>
      <c r="BJE404" s="56"/>
      <c r="BJF404" s="56"/>
      <c r="BJG404" s="56"/>
      <c r="BJH404" s="56"/>
      <c r="BJI404" s="56"/>
      <c r="BJJ404" s="56"/>
      <c r="BJK404" s="56"/>
      <c r="BJL404" s="56"/>
      <c r="BJM404" s="56"/>
      <c r="BJN404" s="56"/>
      <c r="BJO404" s="56"/>
      <c r="BJP404" s="56"/>
      <c r="BJQ404" s="56"/>
      <c r="BJR404" s="56"/>
      <c r="BJS404" s="56"/>
      <c r="BJT404" s="56"/>
      <c r="BJU404" s="56"/>
      <c r="BJV404" s="56"/>
      <c r="BJW404" s="56"/>
      <c r="BJX404" s="56"/>
      <c r="BJY404" s="56"/>
      <c r="BJZ404" s="56"/>
      <c r="BKA404" s="56"/>
      <c r="BKB404" s="56"/>
      <c r="BKC404" s="56"/>
      <c r="BKD404" s="56"/>
      <c r="BKE404" s="56"/>
      <c r="BKF404" s="56"/>
      <c r="BKG404" s="56"/>
      <c r="BKH404" s="56"/>
      <c r="BKI404" s="56"/>
      <c r="BKJ404" s="56"/>
      <c r="BKK404" s="56"/>
      <c r="BKL404" s="56"/>
      <c r="BKM404" s="56"/>
      <c r="BKN404" s="56"/>
      <c r="BKO404" s="56"/>
      <c r="BKP404" s="56"/>
      <c r="BKQ404" s="56"/>
      <c r="BKR404" s="56"/>
      <c r="BKS404" s="56"/>
      <c r="BKT404" s="56"/>
      <c r="BKU404" s="56"/>
      <c r="BKV404" s="56"/>
      <c r="BKW404" s="56"/>
      <c r="BKX404" s="56"/>
      <c r="BKY404" s="56"/>
      <c r="BKZ404" s="56"/>
      <c r="BLA404" s="56"/>
      <c r="BLB404" s="56"/>
      <c r="BLC404" s="56"/>
      <c r="BLD404" s="56"/>
      <c r="BLE404" s="56"/>
      <c r="BLF404" s="56"/>
      <c r="BLG404" s="56"/>
      <c r="BLH404" s="56"/>
      <c r="BLI404" s="56"/>
      <c r="BLJ404" s="56"/>
      <c r="BLK404" s="56"/>
      <c r="BLL404" s="56"/>
      <c r="BLM404" s="56"/>
      <c r="BLN404" s="56"/>
      <c r="BLO404" s="56"/>
      <c r="BLP404" s="56"/>
      <c r="BLQ404" s="56"/>
      <c r="BLR404" s="56"/>
      <c r="BLS404" s="56"/>
      <c r="BLT404" s="56"/>
      <c r="BLU404" s="56"/>
      <c r="BLV404" s="56"/>
      <c r="BLW404" s="56"/>
      <c r="BLX404" s="56"/>
      <c r="BLY404" s="56"/>
      <c r="BLZ404" s="56"/>
      <c r="BMA404" s="56"/>
      <c r="BMB404" s="56"/>
      <c r="BMC404" s="56"/>
      <c r="BMD404" s="56"/>
      <c r="BME404" s="56"/>
      <c r="BMF404" s="56"/>
      <c r="BMG404" s="56"/>
      <c r="BMH404" s="56"/>
      <c r="BMI404" s="56"/>
      <c r="BMJ404" s="56"/>
      <c r="BMK404" s="56"/>
      <c r="BML404" s="56"/>
      <c r="BMM404" s="56"/>
      <c r="BMN404" s="56"/>
      <c r="BMO404" s="56"/>
      <c r="BMP404" s="56"/>
      <c r="BMQ404" s="56"/>
      <c r="BMR404" s="56"/>
      <c r="BMS404" s="56"/>
      <c r="BMT404" s="56"/>
      <c r="BMU404" s="56"/>
      <c r="BMV404" s="56"/>
      <c r="BMW404" s="56"/>
      <c r="BMX404" s="56"/>
      <c r="BMY404" s="56"/>
      <c r="BMZ404" s="56"/>
      <c r="BNA404" s="56"/>
      <c r="BNB404" s="56"/>
      <c r="BNC404" s="56"/>
      <c r="BND404" s="56"/>
      <c r="BNE404" s="56"/>
      <c r="BNF404" s="56"/>
      <c r="BNG404" s="56"/>
      <c r="BNH404" s="56"/>
      <c r="BNI404" s="56"/>
      <c r="BNJ404" s="56"/>
      <c r="BNK404" s="56"/>
      <c r="BNL404" s="56"/>
      <c r="BNM404" s="56"/>
      <c r="BNN404" s="56"/>
      <c r="BNO404" s="56"/>
      <c r="BNP404" s="56"/>
      <c r="BNQ404" s="56"/>
      <c r="BNR404" s="56"/>
      <c r="BNS404" s="56"/>
      <c r="BNT404" s="56"/>
      <c r="BNU404" s="56"/>
      <c r="BNV404" s="56"/>
      <c r="BNW404" s="56"/>
      <c r="BNX404" s="56"/>
      <c r="BNY404" s="56"/>
      <c r="BNZ404" s="56"/>
      <c r="BOA404" s="56"/>
      <c r="BOB404" s="56"/>
      <c r="BOC404" s="56"/>
      <c r="BOD404" s="56"/>
      <c r="BOE404" s="56"/>
      <c r="BOF404" s="56"/>
      <c r="BOG404" s="56"/>
      <c r="BOH404" s="56"/>
      <c r="BOI404" s="56"/>
      <c r="BOJ404" s="56"/>
      <c r="BOK404" s="56"/>
      <c r="BOL404" s="56"/>
      <c r="BOM404" s="56"/>
      <c r="BON404" s="56"/>
      <c r="BOO404" s="56"/>
      <c r="BOP404" s="56"/>
      <c r="BOQ404" s="56"/>
      <c r="BOR404" s="56"/>
      <c r="BOS404" s="56"/>
      <c r="BOT404" s="56"/>
      <c r="BOU404" s="56"/>
      <c r="BOV404" s="56"/>
      <c r="BOW404" s="56"/>
      <c r="BOX404" s="56"/>
      <c r="BOY404" s="56"/>
      <c r="BOZ404" s="56"/>
      <c r="BPA404" s="56"/>
      <c r="BPB404" s="56"/>
      <c r="BPC404" s="56"/>
      <c r="BPD404" s="56"/>
      <c r="BPE404" s="56"/>
      <c r="BPF404" s="56"/>
      <c r="BPG404" s="56"/>
      <c r="BPH404" s="56"/>
      <c r="BPI404" s="56"/>
      <c r="BPJ404" s="56"/>
      <c r="BPK404" s="56"/>
      <c r="BPL404" s="56"/>
      <c r="BPM404" s="56"/>
      <c r="BPN404" s="56"/>
      <c r="BPO404" s="56"/>
      <c r="BPP404" s="56"/>
      <c r="BPQ404" s="56"/>
      <c r="BPR404" s="56"/>
      <c r="BPS404" s="56"/>
      <c r="BPT404" s="56"/>
      <c r="BPU404" s="56"/>
      <c r="BPV404" s="56"/>
      <c r="BPW404" s="56"/>
      <c r="BPX404" s="56"/>
      <c r="BPY404" s="56"/>
      <c r="BPZ404" s="56"/>
      <c r="BQA404" s="56"/>
      <c r="BQB404" s="56"/>
      <c r="BQC404" s="56"/>
      <c r="BQD404" s="56"/>
      <c r="BQE404" s="56"/>
      <c r="BQF404" s="56"/>
      <c r="BQG404" s="56"/>
      <c r="BQH404" s="56"/>
      <c r="BQI404" s="56"/>
      <c r="BQJ404" s="56"/>
      <c r="BQK404" s="56"/>
      <c r="BQL404" s="56"/>
      <c r="BQM404" s="56"/>
      <c r="BQN404" s="56"/>
      <c r="BQO404" s="56"/>
      <c r="BQP404" s="56"/>
      <c r="BQQ404" s="56"/>
      <c r="BQR404" s="56"/>
      <c r="BQS404" s="56"/>
      <c r="BQT404" s="56"/>
      <c r="BQU404" s="56"/>
      <c r="BQV404" s="56"/>
      <c r="BQW404" s="56"/>
      <c r="BQX404" s="56"/>
      <c r="BQY404" s="56"/>
      <c r="BQZ404" s="56"/>
      <c r="BRA404" s="56"/>
      <c r="BRB404" s="56"/>
      <c r="BRC404" s="56"/>
      <c r="BRD404" s="56"/>
      <c r="BRE404" s="56"/>
      <c r="BRF404" s="56"/>
      <c r="BRG404" s="56"/>
      <c r="BRH404" s="56"/>
      <c r="BRI404" s="56"/>
      <c r="BRJ404" s="56"/>
      <c r="BRK404" s="56"/>
      <c r="BRL404" s="56"/>
      <c r="BRM404" s="56"/>
      <c r="BRN404" s="56"/>
      <c r="BRO404" s="56"/>
      <c r="BRP404" s="56"/>
      <c r="BRQ404" s="56"/>
      <c r="BRR404" s="56"/>
      <c r="BRS404" s="56"/>
      <c r="BRT404" s="56"/>
      <c r="BRU404" s="56"/>
      <c r="BRV404" s="56"/>
      <c r="BRW404" s="56"/>
      <c r="BRX404" s="56"/>
      <c r="BRY404" s="56"/>
      <c r="BRZ404" s="56"/>
      <c r="BSA404" s="56"/>
      <c r="BSB404" s="56"/>
      <c r="BSC404" s="56"/>
      <c r="BSD404" s="56"/>
      <c r="BSE404" s="56"/>
      <c r="BSF404" s="56"/>
      <c r="BSG404" s="56"/>
      <c r="BSH404" s="56"/>
      <c r="BSI404" s="56"/>
      <c r="BSJ404" s="56"/>
      <c r="BSK404" s="56"/>
      <c r="BSL404" s="56"/>
      <c r="BSM404" s="56"/>
      <c r="BSN404" s="56"/>
      <c r="BSO404" s="56"/>
      <c r="BSP404" s="56"/>
      <c r="BSQ404" s="56"/>
      <c r="BSR404" s="56"/>
      <c r="BSS404" s="56"/>
      <c r="BST404" s="56"/>
      <c r="BSU404" s="56"/>
      <c r="BSV404" s="56"/>
      <c r="BSW404" s="56"/>
      <c r="BSX404" s="56"/>
      <c r="BSY404" s="56"/>
      <c r="BSZ404" s="56"/>
      <c r="BTA404" s="56"/>
      <c r="BTB404" s="56"/>
      <c r="BTC404" s="56"/>
      <c r="BTD404" s="56"/>
      <c r="BTE404" s="56"/>
      <c r="BTF404" s="56"/>
      <c r="BTG404" s="56"/>
      <c r="BTH404" s="56"/>
      <c r="BTI404" s="56"/>
      <c r="BTJ404" s="56"/>
      <c r="BTK404" s="56"/>
      <c r="BTL404" s="56"/>
      <c r="BTM404" s="56"/>
      <c r="BTN404" s="56"/>
      <c r="BTO404" s="56"/>
      <c r="BTP404" s="56"/>
      <c r="BTQ404" s="56"/>
      <c r="BTR404" s="56"/>
      <c r="BTS404" s="56"/>
      <c r="BTT404" s="56"/>
      <c r="BTU404" s="56"/>
      <c r="BTV404" s="56"/>
      <c r="BTW404" s="56"/>
      <c r="BTX404" s="56"/>
      <c r="BTY404" s="56"/>
      <c r="BTZ404" s="56"/>
      <c r="BUA404" s="56"/>
      <c r="BUB404" s="56"/>
      <c r="BUC404" s="56"/>
      <c r="BUD404" s="56"/>
      <c r="BUE404" s="56"/>
      <c r="BUF404" s="56"/>
      <c r="BUG404" s="56"/>
      <c r="BUH404" s="56"/>
      <c r="BUI404" s="56"/>
      <c r="BUJ404" s="56"/>
      <c r="BUK404" s="56"/>
      <c r="BUL404" s="56"/>
      <c r="BUM404" s="56"/>
      <c r="BUN404" s="56"/>
      <c r="BUO404" s="56"/>
      <c r="BUP404" s="56"/>
      <c r="BUQ404" s="56"/>
      <c r="BUR404" s="56"/>
      <c r="BUS404" s="56"/>
      <c r="BUT404" s="56"/>
      <c r="BUU404" s="56"/>
      <c r="BUV404" s="56"/>
      <c r="BUW404" s="56"/>
      <c r="BUX404" s="56"/>
      <c r="BUY404" s="56"/>
      <c r="BUZ404" s="56"/>
      <c r="BVA404" s="56"/>
      <c r="BVB404" s="56"/>
      <c r="BVC404" s="56"/>
      <c r="BVD404" s="56"/>
      <c r="BVE404" s="56"/>
      <c r="BVF404" s="56"/>
      <c r="BVG404" s="56"/>
      <c r="BVH404" s="56"/>
      <c r="BVI404" s="56"/>
      <c r="BVJ404" s="56"/>
      <c r="BVK404" s="56"/>
      <c r="BVL404" s="56"/>
      <c r="BVM404" s="56"/>
      <c r="BVN404" s="56"/>
      <c r="BVO404" s="56"/>
      <c r="BVP404" s="56"/>
      <c r="BVQ404" s="56"/>
      <c r="BVR404" s="56"/>
      <c r="BVS404" s="56"/>
      <c r="BVT404" s="56"/>
      <c r="BVU404" s="56"/>
      <c r="BVV404" s="56"/>
      <c r="BVW404" s="56"/>
      <c r="BVX404" s="56"/>
      <c r="BVY404" s="56"/>
      <c r="BVZ404" s="56"/>
      <c r="BWA404" s="56"/>
      <c r="BWB404" s="56"/>
      <c r="BWC404" s="56"/>
      <c r="BWD404" s="56"/>
      <c r="BWE404" s="56"/>
      <c r="BWF404" s="56"/>
      <c r="BWG404" s="56"/>
      <c r="BWH404" s="56"/>
      <c r="BWI404" s="56"/>
      <c r="BWJ404" s="56"/>
      <c r="BWK404" s="56"/>
      <c r="BWL404" s="56"/>
      <c r="BWM404" s="56"/>
      <c r="BWN404" s="56"/>
      <c r="BWO404" s="56"/>
      <c r="BWP404" s="56"/>
      <c r="BWQ404" s="56"/>
      <c r="BWR404" s="56"/>
      <c r="BWS404" s="56"/>
      <c r="BWT404" s="56"/>
      <c r="BWU404" s="56"/>
      <c r="BWV404" s="56"/>
      <c r="BWW404" s="56"/>
      <c r="BWX404" s="56"/>
      <c r="BWY404" s="56"/>
      <c r="BWZ404" s="56"/>
      <c r="BXA404" s="56"/>
      <c r="BXB404" s="56"/>
      <c r="BXC404" s="56"/>
      <c r="BXD404" s="56"/>
      <c r="BXE404" s="56"/>
      <c r="BXF404" s="56"/>
      <c r="BXG404" s="56"/>
      <c r="BXH404" s="56"/>
      <c r="BXI404" s="56"/>
      <c r="BXJ404" s="56"/>
      <c r="BXK404" s="56"/>
      <c r="BXL404" s="56"/>
      <c r="BXM404" s="56"/>
      <c r="BXN404" s="56"/>
      <c r="BXO404" s="56"/>
      <c r="BXP404" s="56"/>
      <c r="BXQ404" s="56"/>
      <c r="BXR404" s="56"/>
      <c r="BXS404" s="56"/>
      <c r="BXT404" s="56"/>
      <c r="BXU404" s="56"/>
      <c r="BXV404" s="56"/>
      <c r="BXW404" s="56"/>
      <c r="BXX404" s="56"/>
      <c r="BXY404" s="56"/>
      <c r="BXZ404" s="56"/>
      <c r="BYA404" s="56"/>
      <c r="BYB404" s="56"/>
      <c r="BYC404" s="56"/>
      <c r="BYD404" s="56"/>
      <c r="BYE404" s="56"/>
      <c r="BYF404" s="56"/>
      <c r="BYG404" s="56"/>
      <c r="BYH404" s="56"/>
      <c r="BYI404" s="56"/>
      <c r="BYJ404" s="56"/>
      <c r="BYK404" s="56"/>
      <c r="BYL404" s="56"/>
      <c r="BYM404" s="56"/>
      <c r="BYN404" s="56"/>
      <c r="BYO404" s="56"/>
      <c r="BYP404" s="56"/>
      <c r="BYQ404" s="56"/>
      <c r="BYR404" s="56"/>
      <c r="BYS404" s="56"/>
      <c r="BYT404" s="56"/>
      <c r="BYU404" s="56"/>
      <c r="BYV404" s="56"/>
      <c r="BYW404" s="56"/>
      <c r="BYX404" s="56"/>
      <c r="BYY404" s="56"/>
      <c r="BYZ404" s="56"/>
      <c r="BZA404" s="56"/>
      <c r="BZB404" s="56"/>
      <c r="BZC404" s="56"/>
      <c r="BZD404" s="56"/>
      <c r="BZE404" s="56"/>
      <c r="BZF404" s="56"/>
      <c r="BZG404" s="56"/>
      <c r="BZH404" s="56"/>
      <c r="BZI404" s="56"/>
      <c r="BZJ404" s="56"/>
      <c r="BZK404" s="56"/>
      <c r="BZL404" s="56"/>
      <c r="BZM404" s="56"/>
      <c r="BZN404" s="56"/>
      <c r="BZO404" s="56"/>
      <c r="BZP404" s="56"/>
      <c r="BZQ404" s="56"/>
      <c r="BZR404" s="56"/>
      <c r="BZS404" s="56"/>
      <c r="BZT404" s="56"/>
      <c r="BZU404" s="56"/>
      <c r="BZV404" s="56"/>
      <c r="BZW404" s="56"/>
      <c r="BZX404" s="56"/>
      <c r="BZY404" s="56"/>
      <c r="BZZ404" s="56"/>
      <c r="CAA404" s="56"/>
      <c r="CAB404" s="56"/>
      <c r="CAC404" s="56"/>
      <c r="CAD404" s="56"/>
      <c r="CAE404" s="56"/>
      <c r="CAF404" s="56"/>
      <c r="CAG404" s="56"/>
      <c r="CAH404" s="56"/>
      <c r="CAI404" s="56"/>
      <c r="CAJ404" s="56"/>
      <c r="CAK404" s="56"/>
      <c r="CAL404" s="56"/>
      <c r="CAM404" s="56"/>
      <c r="CAN404" s="56"/>
      <c r="CAO404" s="56"/>
      <c r="CAP404" s="56"/>
      <c r="CAQ404" s="56"/>
      <c r="CAR404" s="56"/>
      <c r="CAS404" s="56"/>
      <c r="CAT404" s="56"/>
      <c r="CAU404" s="56"/>
      <c r="CAV404" s="56"/>
      <c r="CAW404" s="56"/>
      <c r="CAX404" s="56"/>
      <c r="CAY404" s="56"/>
      <c r="CAZ404" s="56"/>
      <c r="CBA404" s="56"/>
      <c r="CBB404" s="56"/>
      <c r="CBC404" s="56"/>
      <c r="CBD404" s="56"/>
      <c r="CBE404" s="56"/>
      <c r="CBF404" s="56"/>
      <c r="CBG404" s="56"/>
      <c r="CBH404" s="56"/>
      <c r="CBI404" s="56"/>
      <c r="CBJ404" s="56"/>
      <c r="CBK404" s="56"/>
      <c r="CBL404" s="56"/>
      <c r="CBM404" s="56"/>
      <c r="CBN404" s="56"/>
      <c r="CBO404" s="56"/>
      <c r="CBP404" s="56"/>
      <c r="CBQ404" s="56"/>
      <c r="CBR404" s="56"/>
      <c r="CBS404" s="56"/>
      <c r="CBT404" s="56"/>
      <c r="CBU404" s="56"/>
      <c r="CBV404" s="56"/>
      <c r="CBW404" s="56"/>
      <c r="CBX404" s="56"/>
      <c r="CBY404" s="56"/>
      <c r="CBZ404" s="56"/>
      <c r="CCA404" s="56"/>
      <c r="CCB404" s="56"/>
      <c r="CCC404" s="56"/>
      <c r="CCD404" s="56"/>
      <c r="CCE404" s="56"/>
      <c r="CCF404" s="56"/>
      <c r="CCG404" s="56"/>
      <c r="CCH404" s="56"/>
      <c r="CCI404" s="56"/>
      <c r="CCJ404" s="56"/>
      <c r="CCK404" s="56"/>
      <c r="CCL404" s="56"/>
      <c r="CCM404" s="56"/>
      <c r="CCN404" s="56"/>
      <c r="CCO404" s="56"/>
      <c r="CCP404" s="56"/>
      <c r="CCQ404" s="56"/>
      <c r="CCR404" s="56"/>
      <c r="CCS404" s="56"/>
      <c r="CCT404" s="56"/>
      <c r="CCU404" s="56"/>
      <c r="CCV404" s="56"/>
      <c r="CCW404" s="56"/>
      <c r="CCX404" s="56"/>
      <c r="CCY404" s="56"/>
      <c r="CCZ404" s="56"/>
      <c r="CDA404" s="56"/>
      <c r="CDB404" s="56"/>
      <c r="CDC404" s="56"/>
      <c r="CDD404" s="56"/>
      <c r="CDE404" s="56"/>
      <c r="CDF404" s="56"/>
      <c r="CDG404" s="56"/>
      <c r="CDH404" s="56"/>
      <c r="CDI404" s="56"/>
      <c r="CDJ404" s="56"/>
      <c r="CDK404" s="56"/>
      <c r="CDL404" s="56"/>
      <c r="CDM404" s="56"/>
      <c r="CDN404" s="56"/>
      <c r="CDO404" s="56"/>
      <c r="CDP404" s="56"/>
      <c r="CDQ404" s="56"/>
      <c r="CDR404" s="56"/>
      <c r="CDS404" s="56"/>
      <c r="CDT404" s="56"/>
      <c r="CDU404" s="56"/>
      <c r="CDV404" s="56"/>
      <c r="CDW404" s="56"/>
      <c r="CDX404" s="56"/>
      <c r="CDY404" s="56"/>
      <c r="CDZ404" s="56"/>
      <c r="CEA404" s="56"/>
      <c r="CEB404" s="56"/>
      <c r="CEC404" s="56"/>
      <c r="CED404" s="56"/>
      <c r="CEE404" s="56"/>
      <c r="CEF404" s="56"/>
      <c r="CEG404" s="56"/>
      <c r="CEH404" s="56"/>
      <c r="CEI404" s="56"/>
      <c r="CEJ404" s="56"/>
      <c r="CEK404" s="56"/>
      <c r="CEL404" s="56"/>
      <c r="CEM404" s="56"/>
      <c r="CEN404" s="56"/>
      <c r="CEO404" s="56"/>
      <c r="CEP404" s="56"/>
      <c r="CEQ404" s="56"/>
      <c r="CER404" s="56"/>
      <c r="CES404" s="56"/>
      <c r="CET404" s="56"/>
      <c r="CEU404" s="56"/>
      <c r="CEV404" s="56"/>
      <c r="CEW404" s="56"/>
      <c r="CEX404" s="56"/>
      <c r="CEY404" s="56"/>
      <c r="CEZ404" s="56"/>
      <c r="CFA404" s="56"/>
      <c r="CFB404" s="56"/>
      <c r="CFC404" s="56"/>
      <c r="CFD404" s="56"/>
      <c r="CFE404" s="56"/>
      <c r="CFF404" s="56"/>
      <c r="CFG404" s="56"/>
      <c r="CFH404" s="56"/>
      <c r="CFI404" s="56"/>
      <c r="CFJ404" s="56"/>
      <c r="CFK404" s="56"/>
      <c r="CFL404" s="56"/>
      <c r="CFM404" s="56"/>
      <c r="CFN404" s="56"/>
      <c r="CFO404" s="56"/>
      <c r="CFP404" s="56"/>
      <c r="CFQ404" s="56"/>
      <c r="CFR404" s="56"/>
      <c r="CFS404" s="56"/>
      <c r="CFT404" s="56"/>
      <c r="CFU404" s="56"/>
      <c r="CFV404" s="56"/>
      <c r="CFW404" s="56"/>
      <c r="CFX404" s="56"/>
      <c r="CFY404" s="56"/>
      <c r="CFZ404" s="56"/>
      <c r="CGA404" s="56"/>
      <c r="CGB404" s="56"/>
      <c r="CGC404" s="56"/>
      <c r="CGD404" s="56"/>
      <c r="CGE404" s="56"/>
      <c r="CGF404" s="56"/>
      <c r="CGG404" s="56"/>
      <c r="CGH404" s="56"/>
      <c r="CGI404" s="56"/>
      <c r="CGJ404" s="56"/>
      <c r="CGK404" s="56"/>
      <c r="CGL404" s="56"/>
      <c r="CGM404" s="56"/>
      <c r="CGN404" s="56"/>
      <c r="CGO404" s="56"/>
      <c r="CGP404" s="56"/>
      <c r="CGQ404" s="56"/>
      <c r="CGR404" s="56"/>
      <c r="CGS404" s="56"/>
      <c r="CGT404" s="56"/>
      <c r="CGU404" s="56"/>
      <c r="CGV404" s="56"/>
      <c r="CGW404" s="56"/>
      <c r="CGX404" s="56"/>
      <c r="CGY404" s="56"/>
      <c r="CGZ404" s="56"/>
      <c r="CHA404" s="56"/>
      <c r="CHB404" s="56"/>
      <c r="CHC404" s="56"/>
      <c r="CHD404" s="56"/>
      <c r="CHE404" s="56"/>
      <c r="CHF404" s="56"/>
      <c r="CHG404" s="56"/>
      <c r="CHH404" s="56"/>
      <c r="CHI404" s="56"/>
      <c r="CHJ404" s="56"/>
      <c r="CHK404" s="56"/>
      <c r="CHL404" s="56"/>
      <c r="CHM404" s="56"/>
      <c r="CHN404" s="56"/>
      <c r="CHO404" s="56"/>
      <c r="CHP404" s="56"/>
      <c r="CHQ404" s="56"/>
      <c r="CHR404" s="56"/>
      <c r="CHS404" s="56"/>
      <c r="CHT404" s="56"/>
      <c r="CHU404" s="56"/>
      <c r="CHV404" s="56"/>
      <c r="CHW404" s="56"/>
      <c r="CHX404" s="56"/>
      <c r="CHY404" s="56"/>
      <c r="CHZ404" s="56"/>
      <c r="CIA404" s="56"/>
      <c r="CIB404" s="56"/>
      <c r="CIC404" s="56"/>
      <c r="CID404" s="56"/>
      <c r="CIE404" s="56"/>
      <c r="CIF404" s="56"/>
      <c r="CIG404" s="56"/>
      <c r="CIH404" s="56"/>
      <c r="CII404" s="56"/>
      <c r="CIJ404" s="56"/>
      <c r="CIK404" s="56"/>
      <c r="CIL404" s="56"/>
      <c r="CIM404" s="56"/>
      <c r="CIN404" s="56"/>
      <c r="CIO404" s="56"/>
      <c r="CIP404" s="56"/>
      <c r="CIQ404" s="56"/>
      <c r="CIR404" s="56"/>
      <c r="CIS404" s="56"/>
      <c r="CIT404" s="56"/>
      <c r="CIU404" s="56"/>
      <c r="CIV404" s="56"/>
      <c r="CIW404" s="56"/>
      <c r="CIX404" s="56"/>
      <c r="CIY404" s="56"/>
      <c r="CIZ404" s="56"/>
      <c r="CJA404" s="56"/>
      <c r="CJB404" s="56"/>
      <c r="CJC404" s="56"/>
      <c r="CJD404" s="56"/>
      <c r="CJE404" s="56"/>
      <c r="CJF404" s="56"/>
      <c r="CJG404" s="56"/>
      <c r="CJH404" s="56"/>
      <c r="CJI404" s="56"/>
      <c r="CJJ404" s="56"/>
      <c r="CJK404" s="56"/>
      <c r="CJL404" s="56"/>
      <c r="CJM404" s="56"/>
      <c r="CJN404" s="56"/>
      <c r="CJO404" s="56"/>
      <c r="CJP404" s="56"/>
      <c r="CJQ404" s="56"/>
      <c r="CJR404" s="56"/>
      <c r="CJS404" s="56"/>
      <c r="CJT404" s="56"/>
      <c r="CJU404" s="56"/>
      <c r="CJV404" s="56"/>
      <c r="CJW404" s="56"/>
      <c r="CJX404" s="56"/>
      <c r="CJY404" s="56"/>
      <c r="CJZ404" s="56"/>
      <c r="CKA404" s="56"/>
      <c r="CKB404" s="56"/>
      <c r="CKC404" s="56"/>
      <c r="CKD404" s="56"/>
      <c r="CKE404" s="56"/>
      <c r="CKF404" s="56"/>
      <c r="CKG404" s="56"/>
      <c r="CKH404" s="56"/>
      <c r="CKI404" s="56"/>
      <c r="CKJ404" s="56"/>
      <c r="CKK404" s="56"/>
      <c r="CKL404" s="56"/>
      <c r="CKM404" s="56"/>
      <c r="CKN404" s="56"/>
      <c r="CKO404" s="56"/>
      <c r="CKP404" s="56"/>
      <c r="CKQ404" s="56"/>
      <c r="CKR404" s="56"/>
      <c r="CKS404" s="56"/>
      <c r="CKT404" s="56"/>
      <c r="CKU404" s="56"/>
      <c r="CKV404" s="56"/>
      <c r="CKW404" s="56"/>
      <c r="CKX404" s="56"/>
      <c r="CKY404" s="56"/>
      <c r="CKZ404" s="56"/>
      <c r="CLA404" s="56"/>
      <c r="CLB404" s="56"/>
      <c r="CLC404" s="56"/>
      <c r="CLD404" s="56"/>
      <c r="CLE404" s="56"/>
      <c r="CLF404" s="56"/>
      <c r="CLG404" s="56"/>
      <c r="CLH404" s="56"/>
      <c r="CLI404" s="56"/>
      <c r="CLJ404" s="56"/>
      <c r="CLK404" s="56"/>
      <c r="CLL404" s="56"/>
      <c r="CLM404" s="56"/>
      <c r="CLN404" s="56"/>
      <c r="CLO404" s="56"/>
      <c r="CLP404" s="56"/>
      <c r="CLQ404" s="56"/>
      <c r="CLR404" s="56"/>
      <c r="CLS404" s="56"/>
      <c r="CLT404" s="56"/>
      <c r="CLU404" s="56"/>
      <c r="CLV404" s="56"/>
      <c r="CLW404" s="56"/>
      <c r="CLX404" s="56"/>
      <c r="CLY404" s="56"/>
      <c r="CLZ404" s="56"/>
      <c r="CMA404" s="56"/>
      <c r="CMB404" s="56"/>
      <c r="CMC404" s="56"/>
      <c r="CMD404" s="56"/>
      <c r="CME404" s="56"/>
      <c r="CMF404" s="56"/>
      <c r="CMG404" s="56"/>
      <c r="CMH404" s="56"/>
      <c r="CMI404" s="56"/>
      <c r="CMJ404" s="56"/>
      <c r="CMK404" s="56"/>
      <c r="CML404" s="56"/>
      <c r="CMM404" s="56"/>
      <c r="CMN404" s="56"/>
      <c r="CMO404" s="56"/>
      <c r="CMP404" s="56"/>
      <c r="CMQ404" s="56"/>
      <c r="CMR404" s="56"/>
      <c r="CMS404" s="56"/>
      <c r="CMT404" s="56"/>
      <c r="CMU404" s="56"/>
      <c r="CMV404" s="56"/>
      <c r="CMW404" s="56"/>
      <c r="CMX404" s="56"/>
      <c r="CMY404" s="56"/>
      <c r="CMZ404" s="56"/>
      <c r="CNA404" s="56"/>
      <c r="CNB404" s="56"/>
      <c r="CNC404" s="56"/>
      <c r="CND404" s="56"/>
      <c r="CNE404" s="56"/>
      <c r="CNF404" s="56"/>
      <c r="CNG404" s="56"/>
      <c r="CNH404" s="56"/>
      <c r="CNI404" s="56"/>
      <c r="CNJ404" s="56"/>
      <c r="CNK404" s="56"/>
      <c r="CNL404" s="56"/>
      <c r="CNM404" s="56"/>
      <c r="CNN404" s="56"/>
      <c r="CNO404" s="56"/>
      <c r="CNP404" s="56"/>
      <c r="CNQ404" s="56"/>
      <c r="CNR404" s="56"/>
      <c r="CNS404" s="56"/>
      <c r="CNT404" s="56"/>
      <c r="CNU404" s="56"/>
      <c r="CNV404" s="56"/>
      <c r="CNW404" s="56"/>
      <c r="CNX404" s="56"/>
      <c r="CNY404" s="56"/>
      <c r="CNZ404" s="56"/>
      <c r="COA404" s="56"/>
      <c r="COB404" s="56"/>
      <c r="COC404" s="56"/>
      <c r="COD404" s="56"/>
      <c r="COE404" s="56"/>
      <c r="COF404" s="56"/>
      <c r="COG404" s="56"/>
      <c r="COH404" s="56"/>
      <c r="COI404" s="56"/>
      <c r="COJ404" s="56"/>
      <c r="COK404" s="56"/>
      <c r="COL404" s="56"/>
      <c r="COM404" s="56"/>
      <c r="CON404" s="56"/>
      <c r="COO404" s="56"/>
      <c r="COP404" s="56"/>
      <c r="COQ404" s="56"/>
      <c r="COR404" s="56"/>
      <c r="COS404" s="56"/>
      <c r="COT404" s="56"/>
      <c r="COU404" s="56"/>
      <c r="COV404" s="56"/>
      <c r="COW404" s="56"/>
      <c r="COX404" s="56"/>
      <c r="COY404" s="56"/>
      <c r="COZ404" s="56"/>
      <c r="CPA404" s="56"/>
      <c r="CPB404" s="56"/>
      <c r="CPC404" s="56"/>
      <c r="CPD404" s="56"/>
      <c r="CPE404" s="56"/>
      <c r="CPF404" s="56"/>
      <c r="CPG404" s="56"/>
      <c r="CPH404" s="56"/>
      <c r="CPI404" s="56"/>
      <c r="CPJ404" s="56"/>
      <c r="CPK404" s="56"/>
      <c r="CPL404" s="56"/>
      <c r="CPM404" s="56"/>
      <c r="CPN404" s="56"/>
      <c r="CPO404" s="56"/>
      <c r="CPP404" s="56"/>
      <c r="CPQ404" s="56"/>
      <c r="CPR404" s="56"/>
      <c r="CPS404" s="56"/>
      <c r="CPT404" s="56"/>
      <c r="CPU404" s="56"/>
      <c r="CPV404" s="56"/>
      <c r="CPW404" s="56"/>
      <c r="CPX404" s="56"/>
      <c r="CPY404" s="56"/>
      <c r="CPZ404" s="56"/>
      <c r="CQA404" s="56"/>
      <c r="CQB404" s="56"/>
      <c r="CQC404" s="56"/>
      <c r="CQD404" s="56"/>
      <c r="CQE404" s="56"/>
      <c r="CQF404" s="56"/>
      <c r="CQG404" s="56"/>
      <c r="CQH404" s="56"/>
      <c r="CQI404" s="56"/>
      <c r="CQJ404" s="56"/>
      <c r="CQK404" s="56"/>
      <c r="CQL404" s="56"/>
      <c r="CQM404" s="56"/>
      <c r="CQN404" s="56"/>
      <c r="CQO404" s="56"/>
      <c r="CQP404" s="56"/>
      <c r="CQQ404" s="56"/>
      <c r="CQR404" s="56"/>
      <c r="CQS404" s="56"/>
      <c r="CQT404" s="56"/>
      <c r="CQU404" s="56"/>
      <c r="CQV404" s="56"/>
      <c r="CQW404" s="56"/>
      <c r="CQX404" s="56"/>
      <c r="CQY404" s="56"/>
      <c r="CQZ404" s="56"/>
      <c r="CRA404" s="56"/>
      <c r="CRB404" s="56"/>
      <c r="CRC404" s="56"/>
      <c r="CRD404" s="56"/>
      <c r="CRE404" s="56"/>
      <c r="CRF404" s="56"/>
      <c r="CRG404" s="56"/>
      <c r="CRH404" s="56"/>
      <c r="CRI404" s="56"/>
      <c r="CRJ404" s="56"/>
      <c r="CRK404" s="56"/>
      <c r="CRL404" s="56"/>
      <c r="CRM404" s="56"/>
      <c r="CRN404" s="56"/>
      <c r="CRO404" s="56"/>
      <c r="CRP404" s="56"/>
      <c r="CRQ404" s="56"/>
      <c r="CRR404" s="56"/>
      <c r="CRS404" s="56"/>
      <c r="CRT404" s="56"/>
      <c r="CRU404" s="56"/>
      <c r="CRV404" s="56"/>
      <c r="CRW404" s="56"/>
      <c r="CRX404" s="56"/>
      <c r="CRY404" s="56"/>
      <c r="CRZ404" s="56"/>
      <c r="CSA404" s="56"/>
      <c r="CSB404" s="56"/>
      <c r="CSC404" s="56"/>
      <c r="CSD404" s="56"/>
      <c r="CSE404" s="56"/>
      <c r="CSF404" s="56"/>
      <c r="CSG404" s="56"/>
      <c r="CSH404" s="56"/>
      <c r="CSI404" s="56"/>
      <c r="CSJ404" s="56"/>
      <c r="CSK404" s="56"/>
      <c r="CSL404" s="56"/>
      <c r="CSM404" s="56"/>
      <c r="CSN404" s="56"/>
      <c r="CSO404" s="56"/>
      <c r="CSP404" s="56"/>
      <c r="CSQ404" s="56"/>
      <c r="CSR404" s="56"/>
      <c r="CSS404" s="56"/>
      <c r="CST404" s="56"/>
      <c r="CSU404" s="56"/>
      <c r="CSV404" s="56"/>
      <c r="CSW404" s="56"/>
      <c r="CSX404" s="56"/>
      <c r="CSY404" s="56"/>
      <c r="CSZ404" s="56"/>
      <c r="CTA404" s="56"/>
      <c r="CTB404" s="56"/>
      <c r="CTC404" s="56"/>
      <c r="CTD404" s="56"/>
      <c r="CTE404" s="56"/>
      <c r="CTF404" s="56"/>
      <c r="CTG404" s="56"/>
      <c r="CTH404" s="56"/>
      <c r="CTI404" s="56"/>
      <c r="CTJ404" s="56"/>
      <c r="CTK404" s="56"/>
      <c r="CTL404" s="56"/>
      <c r="CTM404" s="56"/>
      <c r="CTN404" s="56"/>
      <c r="CTO404" s="56"/>
      <c r="CTP404" s="56"/>
      <c r="CTQ404" s="56"/>
      <c r="CTR404" s="56"/>
      <c r="CTS404" s="56"/>
      <c r="CTT404" s="56"/>
      <c r="CTU404" s="56"/>
      <c r="CTV404" s="56"/>
      <c r="CTW404" s="56"/>
      <c r="CTX404" s="56"/>
      <c r="CTY404" s="56"/>
      <c r="CTZ404" s="56"/>
      <c r="CUA404" s="56"/>
      <c r="CUB404" s="56"/>
      <c r="CUC404" s="56"/>
      <c r="CUD404" s="56"/>
      <c r="CUE404" s="56"/>
      <c r="CUF404" s="56"/>
      <c r="CUG404" s="56"/>
      <c r="CUH404" s="56"/>
      <c r="CUI404" s="56"/>
      <c r="CUJ404" s="56"/>
      <c r="CUK404" s="56"/>
      <c r="CUL404" s="56"/>
      <c r="CUM404" s="56"/>
      <c r="CUN404" s="56"/>
      <c r="CUO404" s="56"/>
      <c r="CUP404" s="56"/>
      <c r="CUQ404" s="56"/>
      <c r="CUR404" s="56"/>
      <c r="CUS404" s="56"/>
      <c r="CUT404" s="56"/>
      <c r="CUU404" s="56"/>
      <c r="CUV404" s="56"/>
      <c r="CUW404" s="56"/>
      <c r="CUX404" s="56"/>
      <c r="CUY404" s="56"/>
      <c r="CUZ404" s="56"/>
      <c r="CVA404" s="56"/>
      <c r="CVB404" s="56"/>
      <c r="CVC404" s="56"/>
      <c r="CVD404" s="56"/>
      <c r="CVE404" s="56"/>
      <c r="CVF404" s="56"/>
      <c r="CVG404" s="56"/>
      <c r="CVH404" s="56"/>
      <c r="CVI404" s="56"/>
      <c r="CVJ404" s="56"/>
      <c r="CVK404" s="56"/>
      <c r="CVL404" s="56"/>
      <c r="CVM404" s="56"/>
      <c r="CVN404" s="56"/>
      <c r="CVO404" s="56"/>
      <c r="CVP404" s="56"/>
      <c r="CVQ404" s="56"/>
      <c r="CVR404" s="56"/>
      <c r="CVS404" s="56"/>
      <c r="CVT404" s="56"/>
      <c r="CVU404" s="56"/>
      <c r="CVV404" s="56"/>
      <c r="CVW404" s="56"/>
      <c r="CVX404" s="56"/>
      <c r="CVY404" s="56"/>
      <c r="CVZ404" s="56"/>
      <c r="CWA404" s="56"/>
      <c r="CWB404" s="56"/>
      <c r="CWC404" s="56"/>
      <c r="CWD404" s="56"/>
      <c r="CWE404" s="56"/>
      <c r="CWF404" s="56"/>
      <c r="CWG404" s="56"/>
      <c r="CWH404" s="56"/>
      <c r="CWI404" s="56"/>
      <c r="CWJ404" s="56"/>
      <c r="CWK404" s="56"/>
      <c r="CWL404" s="56"/>
      <c r="CWM404" s="56"/>
      <c r="CWN404" s="56"/>
      <c r="CWO404" s="56"/>
      <c r="CWP404" s="56"/>
      <c r="CWQ404" s="56"/>
      <c r="CWR404" s="56"/>
      <c r="CWS404" s="56"/>
      <c r="CWT404" s="56"/>
      <c r="CWU404" s="56"/>
      <c r="CWV404" s="56"/>
      <c r="CWW404" s="56"/>
      <c r="CWX404" s="56"/>
      <c r="CWY404" s="56"/>
      <c r="CWZ404" s="56"/>
      <c r="CXA404" s="56"/>
      <c r="CXB404" s="56"/>
      <c r="CXC404" s="56"/>
      <c r="CXD404" s="56"/>
      <c r="CXE404" s="56"/>
      <c r="CXF404" s="56"/>
      <c r="CXG404" s="56"/>
      <c r="CXH404" s="56"/>
      <c r="CXI404" s="56"/>
      <c r="CXJ404" s="56"/>
      <c r="CXK404" s="56"/>
      <c r="CXL404" s="56"/>
      <c r="CXM404" s="56"/>
      <c r="CXN404" s="56"/>
      <c r="CXO404" s="56"/>
      <c r="CXP404" s="56"/>
      <c r="CXQ404" s="56"/>
      <c r="CXR404" s="56"/>
      <c r="CXS404" s="56"/>
      <c r="CXT404" s="56"/>
      <c r="CXU404" s="56"/>
      <c r="CXV404" s="56"/>
      <c r="CXW404" s="56"/>
      <c r="CXX404" s="56"/>
      <c r="CXY404" s="56"/>
      <c r="CXZ404" s="56"/>
      <c r="CYA404" s="56"/>
      <c r="CYB404" s="56"/>
      <c r="CYC404" s="56"/>
      <c r="CYD404" s="56"/>
      <c r="CYE404" s="56"/>
      <c r="CYF404" s="56"/>
      <c r="CYG404" s="56"/>
      <c r="CYH404" s="56"/>
      <c r="CYI404" s="56"/>
      <c r="CYJ404" s="56"/>
      <c r="CYK404" s="56"/>
      <c r="CYL404" s="56"/>
      <c r="CYM404" s="56"/>
      <c r="CYN404" s="56"/>
      <c r="CYO404" s="56"/>
      <c r="CYP404" s="56"/>
      <c r="CYQ404" s="56"/>
      <c r="CYR404" s="56"/>
      <c r="CYS404" s="56"/>
      <c r="CYT404" s="56"/>
      <c r="CYU404" s="56"/>
      <c r="CYV404" s="56"/>
      <c r="CYW404" s="56"/>
      <c r="CYX404" s="56"/>
      <c r="CYY404" s="56"/>
      <c r="CYZ404" s="56"/>
      <c r="CZA404" s="56"/>
      <c r="CZB404" s="56"/>
      <c r="CZC404" s="56"/>
      <c r="CZD404" s="56"/>
      <c r="CZE404" s="56"/>
      <c r="CZF404" s="56"/>
      <c r="CZG404" s="56"/>
      <c r="CZH404" s="56"/>
      <c r="CZI404" s="56"/>
      <c r="CZJ404" s="56"/>
      <c r="CZK404" s="56"/>
      <c r="CZL404" s="56"/>
      <c r="CZM404" s="56"/>
      <c r="CZN404" s="56"/>
      <c r="CZO404" s="56"/>
      <c r="CZP404" s="56"/>
      <c r="CZQ404" s="56"/>
      <c r="CZR404" s="56"/>
      <c r="CZS404" s="56"/>
      <c r="CZT404" s="56"/>
      <c r="CZU404" s="56"/>
      <c r="CZV404" s="56"/>
      <c r="CZW404" s="56"/>
      <c r="CZX404" s="56"/>
      <c r="CZY404" s="56"/>
      <c r="CZZ404" s="56"/>
      <c r="DAA404" s="56"/>
      <c r="DAB404" s="56"/>
      <c r="DAC404" s="56"/>
      <c r="DAD404" s="56"/>
      <c r="DAE404" s="56"/>
      <c r="DAF404" s="56"/>
      <c r="DAG404" s="56"/>
      <c r="DAH404" s="56"/>
      <c r="DAI404" s="56"/>
      <c r="DAJ404" s="56"/>
      <c r="DAK404" s="56"/>
      <c r="DAL404" s="56"/>
      <c r="DAM404" s="56"/>
      <c r="DAN404" s="56"/>
      <c r="DAO404" s="56"/>
      <c r="DAP404" s="56"/>
      <c r="DAQ404" s="56"/>
      <c r="DAR404" s="56"/>
      <c r="DAS404" s="56"/>
      <c r="DAT404" s="56"/>
      <c r="DAU404" s="56"/>
      <c r="DAV404" s="56"/>
      <c r="DAW404" s="56"/>
      <c r="DAX404" s="56"/>
      <c r="DAY404" s="56"/>
      <c r="DAZ404" s="56"/>
      <c r="DBA404" s="56"/>
      <c r="DBB404" s="56"/>
      <c r="DBC404" s="56"/>
      <c r="DBD404" s="56"/>
      <c r="DBE404" s="56"/>
      <c r="DBF404" s="56"/>
      <c r="DBG404" s="56"/>
      <c r="DBH404" s="56"/>
      <c r="DBI404" s="56"/>
      <c r="DBJ404" s="56"/>
      <c r="DBK404" s="56"/>
      <c r="DBL404" s="56"/>
      <c r="DBM404" s="56"/>
      <c r="DBN404" s="56"/>
      <c r="DBO404" s="56"/>
      <c r="DBP404" s="56"/>
      <c r="DBQ404" s="56"/>
      <c r="DBR404" s="56"/>
      <c r="DBS404" s="56"/>
      <c r="DBT404" s="56"/>
      <c r="DBU404" s="56"/>
      <c r="DBV404" s="56"/>
      <c r="DBW404" s="56"/>
      <c r="DBX404" s="56"/>
      <c r="DBY404" s="56"/>
      <c r="DBZ404" s="56"/>
      <c r="DCA404" s="56"/>
      <c r="DCB404" s="56"/>
      <c r="DCC404" s="56"/>
      <c r="DCD404" s="56"/>
      <c r="DCE404" s="56"/>
      <c r="DCF404" s="56"/>
      <c r="DCG404" s="56"/>
      <c r="DCH404" s="56"/>
      <c r="DCI404" s="56"/>
      <c r="DCJ404" s="56"/>
      <c r="DCK404" s="56"/>
      <c r="DCL404" s="56"/>
      <c r="DCM404" s="56"/>
      <c r="DCN404" s="56"/>
      <c r="DCO404" s="56"/>
      <c r="DCP404" s="56"/>
      <c r="DCQ404" s="56"/>
      <c r="DCR404" s="56"/>
      <c r="DCS404" s="56"/>
      <c r="DCT404" s="56"/>
      <c r="DCU404" s="56"/>
      <c r="DCV404" s="56"/>
      <c r="DCW404" s="56"/>
      <c r="DCX404" s="56"/>
      <c r="DCY404" s="56"/>
      <c r="DCZ404" s="56"/>
      <c r="DDA404" s="56"/>
      <c r="DDB404" s="56"/>
      <c r="DDC404" s="56"/>
      <c r="DDD404" s="56"/>
      <c r="DDE404" s="56"/>
      <c r="DDF404" s="56"/>
      <c r="DDG404" s="56"/>
      <c r="DDH404" s="56"/>
      <c r="DDI404" s="56"/>
      <c r="DDJ404" s="56"/>
      <c r="DDK404" s="56"/>
      <c r="DDL404" s="56"/>
      <c r="DDM404" s="56"/>
      <c r="DDN404" s="56"/>
      <c r="DDO404" s="56"/>
      <c r="DDP404" s="56"/>
      <c r="DDQ404" s="56"/>
      <c r="DDR404" s="56"/>
      <c r="DDS404" s="56"/>
      <c r="DDT404" s="56"/>
      <c r="DDU404" s="56"/>
      <c r="DDV404" s="56"/>
      <c r="DDW404" s="56"/>
      <c r="DDX404" s="56"/>
      <c r="DDY404" s="56"/>
      <c r="DDZ404" s="56"/>
      <c r="DEA404" s="56"/>
      <c r="DEB404" s="56"/>
      <c r="DEC404" s="56"/>
      <c r="DED404" s="56"/>
      <c r="DEE404" s="56"/>
      <c r="DEF404" s="56"/>
      <c r="DEG404" s="56"/>
      <c r="DEH404" s="56"/>
      <c r="DEI404" s="56"/>
      <c r="DEJ404" s="56"/>
      <c r="DEK404" s="56"/>
      <c r="DEL404" s="56"/>
      <c r="DEM404" s="56"/>
      <c r="DEN404" s="56"/>
      <c r="DEO404" s="56"/>
      <c r="DEP404" s="56"/>
      <c r="DEQ404" s="56"/>
      <c r="DER404" s="56"/>
      <c r="DES404" s="56"/>
      <c r="DET404" s="56"/>
      <c r="DEU404" s="56"/>
      <c r="DEV404" s="56"/>
      <c r="DEW404" s="56"/>
      <c r="DEX404" s="56"/>
      <c r="DEY404" s="56"/>
      <c r="DEZ404" s="56"/>
      <c r="DFA404" s="56"/>
      <c r="DFB404" s="56"/>
      <c r="DFC404" s="56"/>
      <c r="DFD404" s="56"/>
      <c r="DFE404" s="56"/>
      <c r="DFF404" s="56"/>
      <c r="DFG404" s="56"/>
      <c r="DFH404" s="56"/>
      <c r="DFI404" s="56"/>
      <c r="DFJ404" s="56"/>
      <c r="DFK404" s="56"/>
      <c r="DFL404" s="56"/>
      <c r="DFM404" s="56"/>
      <c r="DFN404" s="56"/>
      <c r="DFO404" s="56"/>
      <c r="DFP404" s="56"/>
      <c r="DFQ404" s="56"/>
      <c r="DFR404" s="56"/>
      <c r="DFS404" s="56"/>
      <c r="DFT404" s="56"/>
      <c r="DFU404" s="56"/>
      <c r="DFV404" s="56"/>
      <c r="DFW404" s="56"/>
      <c r="DFX404" s="56"/>
      <c r="DFY404" s="56"/>
      <c r="DFZ404" s="56"/>
      <c r="DGA404" s="56"/>
      <c r="DGB404" s="56"/>
      <c r="DGC404" s="56"/>
      <c r="DGD404" s="56"/>
      <c r="DGE404" s="56"/>
      <c r="DGF404" s="56"/>
      <c r="DGG404" s="56"/>
      <c r="DGH404" s="56"/>
      <c r="DGI404" s="56"/>
      <c r="DGJ404" s="56"/>
      <c r="DGK404" s="56"/>
      <c r="DGL404" s="56"/>
      <c r="DGM404" s="56"/>
      <c r="DGN404" s="56"/>
      <c r="DGO404" s="56"/>
      <c r="DGP404" s="56"/>
      <c r="DGQ404" s="56"/>
      <c r="DGR404" s="56"/>
      <c r="DGS404" s="56"/>
      <c r="DGT404" s="56"/>
      <c r="DGU404" s="56"/>
      <c r="DGV404" s="56"/>
      <c r="DGW404" s="56"/>
      <c r="DGX404" s="56"/>
      <c r="DGY404" s="56"/>
      <c r="DGZ404" s="56"/>
      <c r="DHA404" s="56"/>
      <c r="DHB404" s="56"/>
      <c r="DHC404" s="56"/>
      <c r="DHD404" s="56"/>
      <c r="DHE404" s="56"/>
      <c r="DHF404" s="56"/>
      <c r="DHG404" s="56"/>
      <c r="DHH404" s="56"/>
      <c r="DHI404" s="56"/>
      <c r="DHJ404" s="56"/>
      <c r="DHK404" s="56"/>
      <c r="DHL404" s="56"/>
      <c r="DHM404" s="56"/>
      <c r="DHN404" s="56"/>
      <c r="DHO404" s="56"/>
      <c r="DHP404" s="56"/>
      <c r="DHQ404" s="56"/>
      <c r="DHR404" s="56"/>
      <c r="DHS404" s="56"/>
      <c r="DHT404" s="56"/>
      <c r="DHU404" s="56"/>
      <c r="DHV404" s="56"/>
      <c r="DHW404" s="56"/>
      <c r="DHX404" s="56"/>
      <c r="DHY404" s="56"/>
      <c r="DHZ404" s="56"/>
      <c r="DIA404" s="56"/>
      <c r="DIB404" s="56"/>
      <c r="DIC404" s="56"/>
      <c r="DID404" s="56"/>
      <c r="DIE404" s="56"/>
      <c r="DIF404" s="56"/>
      <c r="DIG404" s="56"/>
      <c r="DIH404" s="56"/>
      <c r="DII404" s="56"/>
      <c r="DIJ404" s="56"/>
      <c r="DIK404" s="56"/>
      <c r="DIL404" s="56"/>
      <c r="DIM404" s="56"/>
      <c r="DIN404" s="56"/>
      <c r="DIO404" s="56"/>
      <c r="DIP404" s="56"/>
      <c r="DIQ404" s="56"/>
      <c r="DIR404" s="56"/>
      <c r="DIS404" s="56"/>
      <c r="DIT404" s="56"/>
      <c r="DIU404" s="56"/>
      <c r="DIV404" s="56"/>
      <c r="DIW404" s="56"/>
      <c r="DIX404" s="56"/>
      <c r="DIY404" s="56"/>
      <c r="DIZ404" s="56"/>
      <c r="DJA404" s="56"/>
      <c r="DJB404" s="56"/>
      <c r="DJC404" s="56"/>
      <c r="DJD404" s="56"/>
      <c r="DJE404" s="56"/>
      <c r="DJF404" s="56"/>
      <c r="DJG404" s="56"/>
      <c r="DJH404" s="56"/>
      <c r="DJI404" s="56"/>
      <c r="DJJ404" s="56"/>
      <c r="DJK404" s="56"/>
      <c r="DJL404" s="56"/>
      <c r="DJM404" s="56"/>
      <c r="DJN404" s="56"/>
      <c r="DJO404" s="56"/>
      <c r="DJP404" s="56"/>
      <c r="DJQ404" s="56"/>
      <c r="DJR404" s="56"/>
      <c r="DJS404" s="56"/>
      <c r="DJT404" s="56"/>
      <c r="DJU404" s="56"/>
      <c r="DJV404" s="56"/>
      <c r="DJW404" s="56"/>
      <c r="DJX404" s="56"/>
      <c r="DJY404" s="56"/>
      <c r="DJZ404" s="56"/>
      <c r="DKA404" s="56"/>
      <c r="DKB404" s="56"/>
      <c r="DKC404" s="56"/>
      <c r="DKD404" s="56"/>
      <c r="DKE404" s="56"/>
      <c r="DKF404" s="56"/>
      <c r="DKG404" s="56"/>
      <c r="DKH404" s="56"/>
      <c r="DKI404" s="56"/>
      <c r="DKJ404" s="56"/>
      <c r="DKK404" s="56"/>
      <c r="DKL404" s="56"/>
      <c r="DKM404" s="56"/>
      <c r="DKN404" s="56"/>
      <c r="DKO404" s="56"/>
      <c r="DKP404" s="56"/>
      <c r="DKQ404" s="56"/>
      <c r="DKR404" s="56"/>
      <c r="DKS404" s="56"/>
      <c r="DKT404" s="56"/>
      <c r="DKU404" s="56"/>
      <c r="DKV404" s="56"/>
      <c r="DKW404" s="56"/>
      <c r="DKX404" s="56"/>
      <c r="DKY404" s="56"/>
      <c r="DKZ404" s="56"/>
      <c r="DLA404" s="56"/>
      <c r="DLB404" s="56"/>
      <c r="DLC404" s="56"/>
      <c r="DLD404" s="56"/>
      <c r="DLE404" s="56"/>
      <c r="DLF404" s="56"/>
      <c r="DLG404" s="56"/>
      <c r="DLH404" s="56"/>
      <c r="DLI404" s="56"/>
      <c r="DLJ404" s="56"/>
      <c r="DLK404" s="56"/>
      <c r="DLL404" s="56"/>
      <c r="DLM404" s="56"/>
      <c r="DLN404" s="56"/>
      <c r="DLO404" s="56"/>
      <c r="DLP404" s="56"/>
      <c r="DLQ404" s="56"/>
      <c r="DLR404" s="56"/>
      <c r="DLS404" s="56"/>
      <c r="DLT404" s="56"/>
      <c r="DLU404" s="56"/>
      <c r="DLV404" s="56"/>
      <c r="DLW404" s="56"/>
      <c r="DLX404" s="56"/>
      <c r="DLY404" s="56"/>
      <c r="DLZ404" s="56"/>
      <c r="DMA404" s="56"/>
      <c r="DMB404" s="56"/>
      <c r="DMC404" s="56"/>
      <c r="DMD404" s="56"/>
      <c r="DME404" s="56"/>
      <c r="DMF404" s="56"/>
      <c r="DMG404" s="56"/>
      <c r="DMH404" s="56"/>
      <c r="DMI404" s="56"/>
      <c r="DMJ404" s="56"/>
      <c r="DMK404" s="56"/>
      <c r="DML404" s="56"/>
      <c r="DMM404" s="56"/>
      <c r="DMN404" s="56"/>
      <c r="DMO404" s="56"/>
      <c r="DMP404" s="56"/>
      <c r="DMQ404" s="56"/>
      <c r="DMR404" s="56"/>
      <c r="DMS404" s="56"/>
      <c r="DMT404" s="56"/>
      <c r="DMU404" s="56"/>
      <c r="DMV404" s="56"/>
      <c r="DMW404" s="56"/>
      <c r="DMX404" s="56"/>
      <c r="DMY404" s="56"/>
      <c r="DMZ404" s="56"/>
      <c r="DNA404" s="56"/>
      <c r="DNB404" s="56"/>
      <c r="DNC404" s="56"/>
      <c r="DND404" s="56"/>
      <c r="DNE404" s="56"/>
      <c r="DNF404" s="56"/>
      <c r="DNG404" s="56"/>
      <c r="DNH404" s="56"/>
      <c r="DNI404" s="56"/>
      <c r="DNJ404" s="56"/>
      <c r="DNK404" s="56"/>
      <c r="DNL404" s="56"/>
      <c r="DNM404" s="56"/>
      <c r="DNN404" s="56"/>
      <c r="DNO404" s="56"/>
      <c r="DNP404" s="56"/>
      <c r="DNQ404" s="56"/>
      <c r="DNR404" s="56"/>
      <c r="DNS404" s="56"/>
      <c r="DNT404" s="56"/>
      <c r="DNU404" s="56"/>
      <c r="DNV404" s="56"/>
      <c r="DNW404" s="56"/>
      <c r="DNX404" s="56"/>
      <c r="DNY404" s="56"/>
      <c r="DNZ404" s="56"/>
      <c r="DOA404" s="56"/>
      <c r="DOB404" s="56"/>
      <c r="DOC404" s="56"/>
      <c r="DOD404" s="56"/>
      <c r="DOE404" s="56"/>
      <c r="DOF404" s="56"/>
      <c r="DOG404" s="56"/>
      <c r="DOH404" s="56"/>
      <c r="DOI404" s="56"/>
      <c r="DOJ404" s="56"/>
      <c r="DOK404" s="56"/>
      <c r="DOL404" s="56"/>
      <c r="DOM404" s="56"/>
      <c r="DON404" s="56"/>
      <c r="DOO404" s="56"/>
      <c r="DOP404" s="56"/>
      <c r="DOQ404" s="56"/>
      <c r="DOR404" s="56"/>
      <c r="DOS404" s="56"/>
      <c r="DOT404" s="56"/>
      <c r="DOU404" s="56"/>
      <c r="DOV404" s="56"/>
      <c r="DOW404" s="56"/>
      <c r="DOX404" s="56"/>
      <c r="DOY404" s="56"/>
      <c r="DOZ404" s="56"/>
      <c r="DPA404" s="56"/>
      <c r="DPB404" s="56"/>
      <c r="DPC404" s="56"/>
      <c r="DPD404" s="56"/>
      <c r="DPE404" s="56"/>
      <c r="DPF404" s="56"/>
      <c r="DPG404" s="56"/>
      <c r="DPH404" s="56"/>
      <c r="DPI404" s="56"/>
      <c r="DPJ404" s="56"/>
      <c r="DPK404" s="56"/>
      <c r="DPL404" s="56"/>
      <c r="DPM404" s="56"/>
      <c r="DPN404" s="56"/>
      <c r="DPO404" s="56"/>
      <c r="DPP404" s="56"/>
      <c r="DPQ404" s="56"/>
      <c r="DPR404" s="56"/>
      <c r="DPS404" s="56"/>
      <c r="DPT404" s="56"/>
      <c r="DPU404" s="56"/>
      <c r="DPV404" s="56"/>
      <c r="DPW404" s="56"/>
      <c r="DPX404" s="56"/>
      <c r="DPY404" s="56"/>
      <c r="DPZ404" s="56"/>
      <c r="DQA404" s="56"/>
      <c r="DQB404" s="56"/>
      <c r="DQC404" s="56"/>
      <c r="DQD404" s="56"/>
      <c r="DQE404" s="56"/>
      <c r="DQF404" s="56"/>
      <c r="DQG404" s="56"/>
      <c r="DQH404" s="56"/>
      <c r="DQI404" s="56"/>
      <c r="DQJ404" s="56"/>
      <c r="DQK404" s="56"/>
      <c r="DQL404" s="56"/>
      <c r="DQM404" s="56"/>
      <c r="DQN404" s="56"/>
      <c r="DQO404" s="56"/>
      <c r="DQP404" s="56"/>
      <c r="DQQ404" s="56"/>
      <c r="DQR404" s="56"/>
      <c r="DQS404" s="56"/>
      <c r="DQT404" s="56"/>
      <c r="DQU404" s="56"/>
      <c r="DQV404" s="56"/>
      <c r="DQW404" s="56"/>
      <c r="DQX404" s="56"/>
      <c r="DQY404" s="56"/>
      <c r="DQZ404" s="56"/>
      <c r="DRA404" s="56"/>
      <c r="DRB404" s="56"/>
      <c r="DRC404" s="56"/>
      <c r="DRD404" s="56"/>
      <c r="DRE404" s="56"/>
      <c r="DRF404" s="56"/>
      <c r="DRG404" s="56"/>
      <c r="DRH404" s="56"/>
      <c r="DRI404" s="56"/>
      <c r="DRJ404" s="56"/>
      <c r="DRK404" s="56"/>
      <c r="DRL404" s="56"/>
      <c r="DRM404" s="56"/>
      <c r="DRN404" s="56"/>
      <c r="DRO404" s="56"/>
      <c r="DRP404" s="56"/>
      <c r="DRQ404" s="56"/>
      <c r="DRR404" s="56"/>
      <c r="DRS404" s="56"/>
      <c r="DRT404" s="56"/>
      <c r="DRU404" s="56"/>
      <c r="DRV404" s="56"/>
      <c r="DRW404" s="56"/>
      <c r="DRX404" s="56"/>
      <c r="DRY404" s="56"/>
      <c r="DRZ404" s="56"/>
      <c r="DSA404" s="56"/>
      <c r="DSB404" s="56"/>
      <c r="DSC404" s="56"/>
      <c r="DSD404" s="56"/>
      <c r="DSE404" s="56"/>
      <c r="DSF404" s="56"/>
      <c r="DSG404" s="56"/>
      <c r="DSH404" s="56"/>
      <c r="DSI404" s="56"/>
      <c r="DSJ404" s="56"/>
      <c r="DSK404" s="56"/>
      <c r="DSL404" s="56"/>
      <c r="DSM404" s="56"/>
      <c r="DSN404" s="56"/>
      <c r="DSO404" s="56"/>
      <c r="DSP404" s="56"/>
      <c r="DSQ404" s="56"/>
      <c r="DSR404" s="56"/>
      <c r="DSS404" s="56"/>
      <c r="DST404" s="56"/>
      <c r="DSU404" s="56"/>
      <c r="DSV404" s="56"/>
      <c r="DSW404" s="56"/>
      <c r="DSX404" s="56"/>
      <c r="DSY404" s="56"/>
      <c r="DSZ404" s="56"/>
      <c r="DTA404" s="56"/>
      <c r="DTB404" s="56"/>
      <c r="DTC404" s="56"/>
      <c r="DTD404" s="56"/>
      <c r="DTE404" s="56"/>
      <c r="DTF404" s="56"/>
      <c r="DTG404" s="56"/>
      <c r="DTH404" s="56"/>
      <c r="DTI404" s="56"/>
      <c r="DTJ404" s="56"/>
      <c r="DTK404" s="56"/>
      <c r="DTL404" s="56"/>
      <c r="DTM404" s="56"/>
      <c r="DTN404" s="56"/>
      <c r="DTO404" s="56"/>
      <c r="DTP404" s="56"/>
      <c r="DTQ404" s="56"/>
      <c r="DTR404" s="56"/>
      <c r="DTS404" s="56"/>
      <c r="DTT404" s="56"/>
      <c r="DTU404" s="56"/>
      <c r="DTV404" s="56"/>
      <c r="DTW404" s="56"/>
      <c r="DTX404" s="56"/>
      <c r="DTY404" s="56"/>
      <c r="DTZ404" s="56"/>
      <c r="DUA404" s="56"/>
      <c r="DUB404" s="56"/>
      <c r="DUC404" s="56"/>
      <c r="DUD404" s="56"/>
      <c r="DUE404" s="56"/>
      <c r="DUF404" s="56"/>
      <c r="DUG404" s="56"/>
      <c r="DUH404" s="56"/>
      <c r="DUI404" s="56"/>
      <c r="DUJ404" s="56"/>
      <c r="DUK404" s="56"/>
      <c r="DUL404" s="56"/>
      <c r="DUM404" s="56"/>
      <c r="DUN404" s="56"/>
      <c r="DUO404" s="56"/>
      <c r="DUP404" s="56"/>
      <c r="DUQ404" s="56"/>
      <c r="DUR404" s="56"/>
      <c r="DUS404" s="56"/>
      <c r="DUT404" s="56"/>
      <c r="DUU404" s="56"/>
      <c r="DUV404" s="56"/>
      <c r="DUW404" s="56"/>
      <c r="DUX404" s="56"/>
      <c r="DUY404" s="56"/>
      <c r="DUZ404" s="56"/>
      <c r="DVA404" s="56"/>
      <c r="DVB404" s="56"/>
      <c r="DVC404" s="56"/>
      <c r="DVD404" s="56"/>
      <c r="DVE404" s="56"/>
      <c r="DVF404" s="56"/>
      <c r="DVG404" s="56"/>
      <c r="DVH404" s="56"/>
      <c r="DVI404" s="56"/>
      <c r="DVJ404" s="56"/>
      <c r="DVK404" s="56"/>
      <c r="DVL404" s="56"/>
      <c r="DVM404" s="56"/>
      <c r="DVN404" s="56"/>
      <c r="DVO404" s="56"/>
      <c r="DVP404" s="56"/>
      <c r="DVQ404" s="56"/>
      <c r="DVR404" s="56"/>
      <c r="DVS404" s="56"/>
      <c r="DVT404" s="56"/>
      <c r="DVU404" s="56"/>
      <c r="DVV404" s="56"/>
      <c r="DVW404" s="56"/>
      <c r="DVX404" s="56"/>
      <c r="DVY404" s="56"/>
      <c r="DVZ404" s="56"/>
      <c r="DWA404" s="56"/>
      <c r="DWB404" s="56"/>
      <c r="DWC404" s="56"/>
      <c r="DWD404" s="56"/>
      <c r="DWE404" s="56"/>
      <c r="DWF404" s="56"/>
      <c r="DWG404" s="56"/>
      <c r="DWH404" s="56"/>
      <c r="DWI404" s="56"/>
      <c r="DWJ404" s="56"/>
      <c r="DWK404" s="56"/>
      <c r="DWL404" s="56"/>
      <c r="DWM404" s="56"/>
      <c r="DWN404" s="56"/>
      <c r="DWO404" s="56"/>
      <c r="DWP404" s="56"/>
      <c r="DWQ404" s="56"/>
      <c r="DWR404" s="56"/>
      <c r="DWS404" s="56"/>
      <c r="DWT404" s="56"/>
      <c r="DWU404" s="56"/>
      <c r="DWV404" s="56"/>
      <c r="DWW404" s="56"/>
      <c r="DWX404" s="56"/>
      <c r="DWY404" s="56"/>
      <c r="DWZ404" s="56"/>
      <c r="DXA404" s="56"/>
      <c r="DXB404" s="56"/>
      <c r="DXC404" s="56"/>
      <c r="DXD404" s="56"/>
      <c r="DXE404" s="56"/>
      <c r="DXF404" s="56"/>
      <c r="DXG404" s="56"/>
      <c r="DXH404" s="56"/>
      <c r="DXI404" s="56"/>
      <c r="DXJ404" s="56"/>
      <c r="DXK404" s="56"/>
      <c r="DXL404" s="56"/>
      <c r="DXM404" s="56"/>
      <c r="DXN404" s="56"/>
      <c r="DXO404" s="56"/>
      <c r="DXP404" s="56"/>
      <c r="DXQ404" s="56"/>
      <c r="DXR404" s="56"/>
      <c r="DXS404" s="56"/>
      <c r="DXT404" s="56"/>
      <c r="DXU404" s="56"/>
      <c r="DXV404" s="56"/>
      <c r="DXW404" s="56"/>
      <c r="DXX404" s="56"/>
      <c r="DXY404" s="56"/>
      <c r="DXZ404" s="56"/>
      <c r="DYA404" s="56"/>
      <c r="DYB404" s="56"/>
      <c r="DYC404" s="56"/>
      <c r="DYD404" s="56"/>
      <c r="DYE404" s="56"/>
      <c r="DYF404" s="56"/>
      <c r="DYG404" s="56"/>
      <c r="DYH404" s="56"/>
      <c r="DYI404" s="56"/>
      <c r="DYJ404" s="56"/>
      <c r="DYK404" s="56"/>
      <c r="DYL404" s="56"/>
      <c r="DYM404" s="56"/>
      <c r="DYN404" s="56"/>
      <c r="DYO404" s="56"/>
      <c r="DYP404" s="56"/>
      <c r="DYQ404" s="56"/>
      <c r="DYR404" s="56"/>
      <c r="DYS404" s="56"/>
      <c r="DYT404" s="56"/>
      <c r="DYU404" s="56"/>
      <c r="DYV404" s="56"/>
      <c r="DYW404" s="56"/>
      <c r="DYX404" s="56"/>
      <c r="DYY404" s="56"/>
      <c r="DYZ404" s="56"/>
      <c r="DZA404" s="56"/>
      <c r="DZB404" s="56"/>
      <c r="DZC404" s="56"/>
      <c r="DZD404" s="56"/>
      <c r="DZE404" s="56"/>
      <c r="DZF404" s="56"/>
      <c r="DZG404" s="56"/>
      <c r="DZH404" s="56"/>
      <c r="DZI404" s="56"/>
      <c r="DZJ404" s="56"/>
      <c r="DZK404" s="56"/>
      <c r="DZL404" s="56"/>
      <c r="DZM404" s="56"/>
      <c r="DZN404" s="56"/>
      <c r="DZO404" s="56"/>
      <c r="DZP404" s="56"/>
      <c r="DZQ404" s="56"/>
      <c r="DZR404" s="56"/>
      <c r="DZS404" s="56"/>
      <c r="DZT404" s="56"/>
      <c r="DZU404" s="56"/>
      <c r="DZV404" s="56"/>
      <c r="DZW404" s="56"/>
      <c r="DZX404" s="56"/>
      <c r="DZY404" s="56"/>
      <c r="DZZ404" s="56"/>
      <c r="EAA404" s="56"/>
      <c r="EAB404" s="56"/>
      <c r="EAC404" s="56"/>
      <c r="EAD404" s="56"/>
      <c r="EAE404" s="56"/>
      <c r="EAF404" s="56"/>
      <c r="EAG404" s="56"/>
      <c r="EAH404" s="56"/>
      <c r="EAI404" s="56"/>
      <c r="EAJ404" s="56"/>
      <c r="EAK404" s="56"/>
      <c r="EAL404" s="56"/>
      <c r="EAM404" s="56"/>
      <c r="EAN404" s="56"/>
      <c r="EAO404" s="56"/>
      <c r="EAP404" s="56"/>
      <c r="EAQ404" s="56"/>
      <c r="EAR404" s="56"/>
      <c r="EAS404" s="56"/>
      <c r="EAT404" s="56"/>
      <c r="EAU404" s="56"/>
      <c r="EAV404" s="56"/>
      <c r="EAW404" s="56"/>
      <c r="EAX404" s="56"/>
      <c r="EAY404" s="56"/>
      <c r="EAZ404" s="56"/>
      <c r="EBA404" s="56"/>
      <c r="EBB404" s="56"/>
      <c r="EBC404" s="56"/>
      <c r="EBD404" s="56"/>
      <c r="EBE404" s="56"/>
      <c r="EBF404" s="56"/>
      <c r="EBG404" s="56"/>
      <c r="EBH404" s="56"/>
      <c r="EBI404" s="56"/>
      <c r="EBJ404" s="56"/>
      <c r="EBK404" s="56"/>
      <c r="EBL404" s="56"/>
      <c r="EBM404" s="56"/>
      <c r="EBN404" s="56"/>
      <c r="EBO404" s="56"/>
      <c r="EBP404" s="56"/>
      <c r="EBQ404" s="56"/>
      <c r="EBR404" s="56"/>
      <c r="EBS404" s="56"/>
      <c r="EBT404" s="56"/>
      <c r="EBU404" s="56"/>
      <c r="EBV404" s="56"/>
      <c r="EBW404" s="56"/>
      <c r="EBX404" s="56"/>
      <c r="EBY404" s="56"/>
      <c r="EBZ404" s="56"/>
      <c r="ECA404" s="56"/>
      <c r="ECB404" s="56"/>
      <c r="ECC404" s="56"/>
      <c r="ECD404" s="56"/>
      <c r="ECE404" s="56"/>
      <c r="ECF404" s="56"/>
      <c r="ECG404" s="56"/>
      <c r="ECH404" s="56"/>
      <c r="ECI404" s="56"/>
      <c r="ECJ404" s="56"/>
      <c r="ECK404" s="56"/>
      <c r="ECL404" s="56"/>
      <c r="ECM404" s="56"/>
      <c r="ECN404" s="56"/>
      <c r="ECO404" s="56"/>
      <c r="ECP404" s="56"/>
      <c r="ECQ404" s="56"/>
      <c r="ECR404" s="56"/>
      <c r="ECS404" s="56"/>
      <c r="ECT404" s="56"/>
      <c r="ECU404" s="56"/>
      <c r="ECV404" s="56"/>
      <c r="ECW404" s="56"/>
      <c r="ECX404" s="56"/>
      <c r="ECY404" s="56"/>
      <c r="ECZ404" s="56"/>
      <c r="EDA404" s="56"/>
      <c r="EDB404" s="56"/>
      <c r="EDC404" s="56"/>
      <c r="EDD404" s="56"/>
      <c r="EDE404" s="56"/>
      <c r="EDF404" s="56"/>
      <c r="EDG404" s="56"/>
      <c r="EDH404" s="56"/>
      <c r="EDI404" s="56"/>
      <c r="EDJ404" s="56"/>
      <c r="EDK404" s="56"/>
      <c r="EDL404" s="56"/>
      <c r="EDM404" s="56"/>
      <c r="EDN404" s="56"/>
      <c r="EDO404" s="56"/>
      <c r="EDP404" s="56"/>
      <c r="EDQ404" s="56"/>
      <c r="EDR404" s="56"/>
      <c r="EDS404" s="56"/>
      <c r="EDT404" s="56"/>
      <c r="EDU404" s="56"/>
      <c r="EDV404" s="56"/>
      <c r="EDW404" s="56"/>
      <c r="EDX404" s="56"/>
      <c r="EDY404" s="56"/>
      <c r="EDZ404" s="56"/>
      <c r="EEA404" s="56"/>
      <c r="EEB404" s="56"/>
      <c r="EEC404" s="56"/>
      <c r="EED404" s="56"/>
      <c r="EEE404" s="56"/>
      <c r="EEF404" s="56"/>
      <c r="EEG404" s="56"/>
      <c r="EEH404" s="56"/>
      <c r="EEI404" s="56"/>
      <c r="EEJ404" s="56"/>
      <c r="EEK404" s="56"/>
      <c r="EEL404" s="56"/>
      <c r="EEM404" s="56"/>
      <c r="EEN404" s="56"/>
      <c r="EEO404" s="56"/>
      <c r="EEP404" s="56"/>
      <c r="EEQ404" s="56"/>
      <c r="EER404" s="56"/>
      <c r="EES404" s="56"/>
      <c r="EET404" s="56"/>
      <c r="EEU404" s="56"/>
      <c r="EEV404" s="56"/>
      <c r="EEW404" s="56"/>
      <c r="EEX404" s="56"/>
      <c r="EEY404" s="56"/>
      <c r="EEZ404" s="56"/>
      <c r="EFA404" s="56"/>
      <c r="EFB404" s="56"/>
      <c r="EFC404" s="56"/>
      <c r="EFD404" s="56"/>
      <c r="EFE404" s="56"/>
      <c r="EFF404" s="56"/>
      <c r="EFG404" s="56"/>
      <c r="EFH404" s="56"/>
      <c r="EFI404" s="56"/>
      <c r="EFJ404" s="56"/>
      <c r="EFK404" s="56"/>
      <c r="EFL404" s="56"/>
      <c r="EFM404" s="56"/>
      <c r="EFN404" s="56"/>
      <c r="EFO404" s="56"/>
      <c r="EFP404" s="56"/>
      <c r="EFQ404" s="56"/>
      <c r="EFR404" s="56"/>
      <c r="EFS404" s="56"/>
      <c r="EFT404" s="56"/>
      <c r="EFU404" s="56"/>
      <c r="EFV404" s="56"/>
      <c r="EFW404" s="56"/>
      <c r="EFX404" s="56"/>
      <c r="EFY404" s="56"/>
      <c r="EFZ404" s="56"/>
      <c r="EGA404" s="56"/>
      <c r="EGB404" s="56"/>
      <c r="EGC404" s="56"/>
      <c r="EGD404" s="56"/>
      <c r="EGE404" s="56"/>
      <c r="EGF404" s="56"/>
      <c r="EGG404" s="56"/>
      <c r="EGH404" s="56"/>
      <c r="EGI404" s="56"/>
      <c r="EGJ404" s="56"/>
      <c r="EGK404" s="56"/>
      <c r="EGL404" s="56"/>
      <c r="EGM404" s="56"/>
      <c r="EGN404" s="56"/>
      <c r="EGO404" s="56"/>
      <c r="EGP404" s="56"/>
      <c r="EGQ404" s="56"/>
      <c r="EGR404" s="56"/>
      <c r="EGS404" s="56"/>
      <c r="EGT404" s="56"/>
      <c r="EGU404" s="56"/>
      <c r="EGV404" s="56"/>
      <c r="EGW404" s="56"/>
      <c r="EGX404" s="56"/>
      <c r="EGY404" s="56"/>
      <c r="EGZ404" s="56"/>
      <c r="EHA404" s="56"/>
      <c r="EHB404" s="56"/>
      <c r="EHC404" s="56"/>
      <c r="EHD404" s="56"/>
      <c r="EHE404" s="56"/>
      <c r="EHF404" s="56"/>
      <c r="EHG404" s="56"/>
      <c r="EHH404" s="56"/>
      <c r="EHI404" s="56"/>
      <c r="EHJ404" s="56"/>
      <c r="EHK404" s="56"/>
      <c r="EHL404" s="56"/>
      <c r="EHM404" s="56"/>
      <c r="EHN404" s="56"/>
      <c r="EHO404" s="56"/>
      <c r="EHP404" s="56"/>
      <c r="EHQ404" s="56"/>
      <c r="EHR404" s="56"/>
      <c r="EHS404" s="56"/>
      <c r="EHT404" s="56"/>
      <c r="EHU404" s="56"/>
      <c r="EHV404" s="56"/>
      <c r="EHW404" s="56"/>
      <c r="EHX404" s="56"/>
      <c r="EHY404" s="56"/>
      <c r="EHZ404" s="56"/>
      <c r="EIA404" s="56"/>
      <c r="EIB404" s="56"/>
      <c r="EIC404" s="56"/>
      <c r="EID404" s="56"/>
      <c r="EIE404" s="56"/>
      <c r="EIF404" s="56"/>
      <c r="EIG404" s="56"/>
      <c r="EIH404" s="56"/>
      <c r="EII404" s="56"/>
      <c r="EIJ404" s="56"/>
      <c r="EIK404" s="56"/>
      <c r="EIL404" s="56"/>
      <c r="EIM404" s="56"/>
      <c r="EIN404" s="56"/>
      <c r="EIO404" s="56"/>
      <c r="EIP404" s="56"/>
      <c r="EIQ404" s="56"/>
      <c r="EIR404" s="56"/>
      <c r="EIS404" s="56"/>
      <c r="EIT404" s="56"/>
      <c r="EIU404" s="56"/>
      <c r="EIV404" s="56"/>
      <c r="EIW404" s="56"/>
      <c r="EIX404" s="56"/>
      <c r="EIY404" s="56"/>
      <c r="EIZ404" s="56"/>
      <c r="EJA404" s="56"/>
      <c r="EJB404" s="56"/>
      <c r="EJC404" s="56"/>
      <c r="EJD404" s="56"/>
      <c r="EJE404" s="56"/>
      <c r="EJF404" s="56"/>
      <c r="EJG404" s="56"/>
      <c r="EJH404" s="56"/>
      <c r="EJI404" s="56"/>
      <c r="EJJ404" s="56"/>
      <c r="EJK404" s="56"/>
      <c r="EJL404" s="56"/>
      <c r="EJM404" s="56"/>
      <c r="EJN404" s="56"/>
      <c r="EJO404" s="56"/>
      <c r="EJP404" s="56"/>
      <c r="EJQ404" s="56"/>
      <c r="EJR404" s="56"/>
      <c r="EJS404" s="56"/>
      <c r="EJT404" s="56"/>
      <c r="EJU404" s="56"/>
      <c r="EJV404" s="56"/>
      <c r="EJW404" s="56"/>
      <c r="EJX404" s="56"/>
      <c r="EJY404" s="56"/>
      <c r="EJZ404" s="56"/>
      <c r="EKA404" s="56"/>
      <c r="EKB404" s="56"/>
      <c r="EKC404" s="56"/>
      <c r="EKD404" s="56"/>
      <c r="EKE404" s="56"/>
      <c r="EKF404" s="56"/>
      <c r="EKG404" s="56"/>
      <c r="EKH404" s="56"/>
      <c r="EKI404" s="56"/>
      <c r="EKJ404" s="56"/>
      <c r="EKK404" s="56"/>
      <c r="EKL404" s="56"/>
      <c r="EKM404" s="56"/>
      <c r="EKN404" s="56"/>
      <c r="EKO404" s="56"/>
      <c r="EKP404" s="56"/>
      <c r="EKQ404" s="56"/>
      <c r="EKR404" s="56"/>
      <c r="EKS404" s="56"/>
      <c r="EKT404" s="56"/>
      <c r="EKU404" s="56"/>
      <c r="EKV404" s="56"/>
      <c r="EKW404" s="56"/>
      <c r="EKX404" s="56"/>
      <c r="EKY404" s="56"/>
      <c r="EKZ404" s="56"/>
      <c r="ELA404" s="56"/>
      <c r="ELB404" s="56"/>
      <c r="ELC404" s="56"/>
      <c r="ELD404" s="56"/>
      <c r="ELE404" s="56"/>
      <c r="ELF404" s="56"/>
      <c r="ELG404" s="56"/>
      <c r="ELH404" s="56"/>
      <c r="ELI404" s="56"/>
      <c r="ELJ404" s="56"/>
      <c r="ELK404" s="56"/>
      <c r="ELL404" s="56"/>
      <c r="ELM404" s="56"/>
      <c r="ELN404" s="56"/>
      <c r="ELO404" s="56"/>
      <c r="ELP404" s="56"/>
      <c r="ELQ404" s="56"/>
      <c r="ELR404" s="56"/>
      <c r="ELS404" s="56"/>
      <c r="ELT404" s="56"/>
      <c r="ELU404" s="56"/>
      <c r="ELV404" s="56"/>
      <c r="ELW404" s="56"/>
      <c r="ELX404" s="56"/>
      <c r="ELY404" s="56"/>
      <c r="ELZ404" s="56"/>
      <c r="EMA404" s="56"/>
      <c r="EMB404" s="56"/>
      <c r="EMC404" s="56"/>
      <c r="EMD404" s="56"/>
      <c r="EME404" s="56"/>
      <c r="EMF404" s="56"/>
      <c r="EMG404" s="56"/>
      <c r="EMH404" s="56"/>
      <c r="EMI404" s="56"/>
      <c r="EMJ404" s="56"/>
      <c r="EMK404" s="56"/>
      <c r="EML404" s="56"/>
      <c r="EMM404" s="56"/>
      <c r="EMN404" s="56"/>
      <c r="EMO404" s="56"/>
      <c r="EMP404" s="56"/>
      <c r="EMQ404" s="56"/>
      <c r="EMR404" s="56"/>
      <c r="EMS404" s="56"/>
      <c r="EMT404" s="56"/>
      <c r="EMU404" s="56"/>
      <c r="EMV404" s="56"/>
      <c r="EMW404" s="56"/>
      <c r="EMX404" s="56"/>
      <c r="EMY404" s="56"/>
      <c r="EMZ404" s="56"/>
      <c r="ENA404" s="56"/>
      <c r="ENB404" s="56"/>
      <c r="ENC404" s="56"/>
      <c r="END404" s="56"/>
      <c r="ENE404" s="56"/>
      <c r="ENF404" s="56"/>
      <c r="ENG404" s="56"/>
      <c r="ENH404" s="56"/>
      <c r="ENI404" s="56"/>
      <c r="ENJ404" s="56"/>
      <c r="ENK404" s="56"/>
      <c r="ENL404" s="56"/>
      <c r="ENM404" s="56"/>
      <c r="ENN404" s="56"/>
      <c r="ENO404" s="56"/>
      <c r="ENP404" s="56"/>
      <c r="ENQ404" s="56"/>
      <c r="ENR404" s="56"/>
      <c r="ENS404" s="56"/>
      <c r="ENT404" s="56"/>
      <c r="ENU404" s="56"/>
      <c r="ENV404" s="56"/>
      <c r="ENW404" s="56"/>
      <c r="ENX404" s="56"/>
      <c r="ENY404" s="56"/>
      <c r="ENZ404" s="56"/>
      <c r="EOA404" s="56"/>
      <c r="EOB404" s="56"/>
      <c r="EOC404" s="56"/>
      <c r="EOD404" s="56"/>
      <c r="EOE404" s="56"/>
      <c r="EOF404" s="56"/>
      <c r="EOG404" s="56"/>
      <c r="EOH404" s="56"/>
      <c r="EOI404" s="56"/>
      <c r="EOJ404" s="56"/>
      <c r="EOK404" s="56"/>
      <c r="EOL404" s="56"/>
      <c r="EOM404" s="56"/>
      <c r="EON404" s="56"/>
      <c r="EOO404" s="56"/>
      <c r="EOP404" s="56"/>
      <c r="EOQ404" s="56"/>
      <c r="EOR404" s="56"/>
      <c r="EOS404" s="56"/>
      <c r="EOT404" s="56"/>
      <c r="EOU404" s="56"/>
      <c r="EOV404" s="56"/>
      <c r="EOW404" s="56"/>
      <c r="EOX404" s="56"/>
      <c r="EOY404" s="56"/>
      <c r="EOZ404" s="56"/>
      <c r="EPA404" s="56"/>
      <c r="EPB404" s="56"/>
      <c r="EPC404" s="56"/>
      <c r="EPD404" s="56"/>
      <c r="EPE404" s="56"/>
      <c r="EPF404" s="56"/>
      <c r="EPG404" s="56"/>
      <c r="EPH404" s="56"/>
      <c r="EPI404" s="56"/>
      <c r="EPJ404" s="56"/>
      <c r="EPK404" s="56"/>
      <c r="EPL404" s="56"/>
      <c r="EPM404" s="56"/>
      <c r="EPN404" s="56"/>
      <c r="EPO404" s="56"/>
      <c r="EPP404" s="56"/>
      <c r="EPQ404" s="56"/>
      <c r="EPR404" s="56"/>
      <c r="EPS404" s="56"/>
      <c r="EPT404" s="56"/>
      <c r="EPU404" s="56"/>
      <c r="EPV404" s="56"/>
      <c r="EPW404" s="56"/>
      <c r="EPX404" s="56"/>
      <c r="EPY404" s="56"/>
      <c r="EPZ404" s="56"/>
      <c r="EQA404" s="56"/>
      <c r="EQB404" s="56"/>
      <c r="EQC404" s="56"/>
      <c r="EQD404" s="56"/>
      <c r="EQE404" s="56"/>
      <c r="EQF404" s="56"/>
      <c r="EQG404" s="56"/>
      <c r="EQH404" s="56"/>
      <c r="EQI404" s="56"/>
      <c r="EQJ404" s="56"/>
      <c r="EQK404" s="56"/>
      <c r="EQL404" s="56"/>
      <c r="EQM404" s="56"/>
      <c r="EQN404" s="56"/>
      <c r="EQO404" s="56"/>
      <c r="EQP404" s="56"/>
      <c r="EQQ404" s="56"/>
      <c r="EQR404" s="56"/>
      <c r="EQS404" s="56"/>
      <c r="EQT404" s="56"/>
      <c r="EQU404" s="56"/>
      <c r="EQV404" s="56"/>
      <c r="EQW404" s="56"/>
      <c r="EQX404" s="56"/>
      <c r="EQY404" s="56"/>
      <c r="EQZ404" s="56"/>
      <c r="ERA404" s="56"/>
      <c r="ERB404" s="56"/>
      <c r="ERC404" s="56"/>
      <c r="ERD404" s="56"/>
      <c r="ERE404" s="56"/>
      <c r="ERF404" s="56"/>
      <c r="ERG404" s="56"/>
      <c r="ERH404" s="56"/>
      <c r="ERI404" s="56"/>
      <c r="ERJ404" s="56"/>
      <c r="ERK404" s="56"/>
      <c r="ERL404" s="56"/>
      <c r="ERM404" s="56"/>
      <c r="ERN404" s="56"/>
      <c r="ERO404" s="56"/>
      <c r="ERP404" s="56"/>
      <c r="ERQ404" s="56"/>
      <c r="ERR404" s="56"/>
      <c r="ERS404" s="56"/>
      <c r="ERT404" s="56"/>
      <c r="ERU404" s="56"/>
      <c r="ERV404" s="56"/>
      <c r="ERW404" s="56"/>
      <c r="ERX404" s="56"/>
      <c r="ERY404" s="56"/>
      <c r="ERZ404" s="56"/>
      <c r="ESA404" s="56"/>
      <c r="ESB404" s="56"/>
      <c r="ESC404" s="56"/>
      <c r="ESD404" s="56"/>
      <c r="ESE404" s="56"/>
      <c r="ESF404" s="56"/>
      <c r="ESG404" s="56"/>
      <c r="ESH404" s="56"/>
      <c r="ESI404" s="56"/>
      <c r="ESJ404" s="56"/>
      <c r="ESK404" s="56"/>
      <c r="ESL404" s="56"/>
      <c r="ESM404" s="56"/>
      <c r="ESN404" s="56"/>
      <c r="ESO404" s="56"/>
      <c r="ESP404" s="56"/>
      <c r="ESQ404" s="56"/>
      <c r="ESR404" s="56"/>
      <c r="ESS404" s="56"/>
      <c r="EST404" s="56"/>
      <c r="ESU404" s="56"/>
      <c r="ESV404" s="56"/>
      <c r="ESW404" s="56"/>
      <c r="ESX404" s="56"/>
      <c r="ESY404" s="56"/>
      <c r="ESZ404" s="56"/>
      <c r="ETA404" s="56"/>
      <c r="ETB404" s="56"/>
      <c r="ETC404" s="56"/>
      <c r="ETD404" s="56"/>
      <c r="ETE404" s="56"/>
      <c r="ETF404" s="56"/>
      <c r="ETG404" s="56"/>
      <c r="ETH404" s="56"/>
      <c r="ETI404" s="56"/>
      <c r="ETJ404" s="56"/>
      <c r="ETK404" s="56"/>
      <c r="ETL404" s="56"/>
      <c r="ETM404" s="56"/>
      <c r="ETN404" s="56"/>
      <c r="ETO404" s="56"/>
      <c r="ETP404" s="56"/>
      <c r="ETQ404" s="56"/>
      <c r="ETR404" s="56"/>
      <c r="ETS404" s="56"/>
      <c r="ETT404" s="56"/>
      <c r="ETU404" s="56"/>
      <c r="ETV404" s="56"/>
      <c r="ETW404" s="56"/>
      <c r="ETX404" s="56"/>
      <c r="ETY404" s="56"/>
      <c r="ETZ404" s="56"/>
      <c r="EUA404" s="56"/>
      <c r="EUB404" s="56"/>
      <c r="EUC404" s="56"/>
      <c r="EUD404" s="56"/>
      <c r="EUE404" s="56"/>
      <c r="EUF404" s="56"/>
      <c r="EUG404" s="56"/>
      <c r="EUH404" s="56"/>
      <c r="EUI404" s="56"/>
      <c r="EUJ404" s="56"/>
      <c r="EUK404" s="56"/>
      <c r="EUL404" s="56"/>
      <c r="EUM404" s="56"/>
      <c r="EUN404" s="56"/>
      <c r="EUO404" s="56"/>
      <c r="EUP404" s="56"/>
      <c r="EUQ404" s="56"/>
      <c r="EUR404" s="56"/>
      <c r="EUS404" s="56"/>
      <c r="EUT404" s="56"/>
      <c r="EUU404" s="56"/>
      <c r="EUV404" s="56"/>
      <c r="EUW404" s="56"/>
      <c r="EUX404" s="56"/>
      <c r="EUY404" s="56"/>
      <c r="EUZ404" s="56"/>
      <c r="EVA404" s="56"/>
      <c r="EVB404" s="56"/>
      <c r="EVC404" s="56"/>
      <c r="EVD404" s="56"/>
      <c r="EVE404" s="56"/>
      <c r="EVF404" s="56"/>
      <c r="EVG404" s="56"/>
      <c r="EVH404" s="56"/>
      <c r="EVI404" s="56"/>
      <c r="EVJ404" s="56"/>
      <c r="EVK404" s="56"/>
      <c r="EVL404" s="56"/>
      <c r="EVM404" s="56"/>
      <c r="EVN404" s="56"/>
      <c r="EVO404" s="56"/>
      <c r="EVP404" s="56"/>
      <c r="EVQ404" s="56"/>
      <c r="EVR404" s="56"/>
      <c r="EVS404" s="56"/>
      <c r="EVT404" s="56"/>
      <c r="EVU404" s="56"/>
      <c r="EVV404" s="56"/>
      <c r="EVW404" s="56"/>
      <c r="EVX404" s="56"/>
      <c r="EVY404" s="56"/>
      <c r="EVZ404" s="56"/>
      <c r="EWA404" s="56"/>
      <c r="EWB404" s="56"/>
      <c r="EWC404" s="56"/>
      <c r="EWD404" s="56"/>
      <c r="EWE404" s="56"/>
      <c r="EWF404" s="56"/>
      <c r="EWG404" s="56"/>
      <c r="EWH404" s="56"/>
      <c r="EWI404" s="56"/>
      <c r="EWJ404" s="56"/>
      <c r="EWK404" s="56"/>
      <c r="EWL404" s="56"/>
      <c r="EWM404" s="56"/>
      <c r="EWN404" s="56"/>
      <c r="EWO404" s="56"/>
      <c r="EWP404" s="56"/>
      <c r="EWQ404" s="56"/>
      <c r="EWR404" s="56"/>
      <c r="EWS404" s="56"/>
      <c r="EWT404" s="56"/>
      <c r="EWU404" s="56"/>
      <c r="EWV404" s="56"/>
      <c r="EWW404" s="56"/>
      <c r="EWX404" s="56"/>
      <c r="EWY404" s="56"/>
      <c r="EWZ404" s="56"/>
      <c r="EXA404" s="56"/>
      <c r="EXB404" s="56"/>
      <c r="EXC404" s="56"/>
      <c r="EXD404" s="56"/>
      <c r="EXE404" s="56"/>
      <c r="EXF404" s="56"/>
      <c r="EXG404" s="56"/>
      <c r="EXH404" s="56"/>
      <c r="EXI404" s="56"/>
      <c r="EXJ404" s="56"/>
      <c r="EXK404" s="56"/>
      <c r="EXL404" s="56"/>
      <c r="EXM404" s="56"/>
      <c r="EXN404" s="56"/>
      <c r="EXO404" s="56"/>
      <c r="EXP404" s="56"/>
      <c r="EXQ404" s="56"/>
      <c r="EXR404" s="56"/>
      <c r="EXS404" s="56"/>
      <c r="EXT404" s="56"/>
      <c r="EXU404" s="56"/>
      <c r="EXV404" s="56"/>
      <c r="EXW404" s="56"/>
      <c r="EXX404" s="56"/>
      <c r="EXY404" s="56"/>
      <c r="EXZ404" s="56"/>
      <c r="EYA404" s="56"/>
      <c r="EYB404" s="56"/>
      <c r="EYC404" s="56"/>
      <c r="EYD404" s="56"/>
      <c r="EYE404" s="56"/>
      <c r="EYF404" s="56"/>
      <c r="EYG404" s="56"/>
      <c r="EYH404" s="56"/>
      <c r="EYI404" s="56"/>
      <c r="EYJ404" s="56"/>
      <c r="EYK404" s="56"/>
      <c r="EYL404" s="56"/>
      <c r="EYM404" s="56"/>
      <c r="EYN404" s="56"/>
      <c r="EYO404" s="56"/>
      <c r="EYP404" s="56"/>
      <c r="EYQ404" s="56"/>
      <c r="EYR404" s="56"/>
      <c r="EYS404" s="56"/>
      <c r="EYT404" s="56"/>
      <c r="EYU404" s="56"/>
      <c r="EYV404" s="56"/>
      <c r="EYW404" s="56"/>
      <c r="EYX404" s="56"/>
      <c r="EYY404" s="56"/>
      <c r="EYZ404" s="56"/>
      <c r="EZA404" s="56"/>
      <c r="EZB404" s="56"/>
      <c r="EZC404" s="56"/>
      <c r="EZD404" s="56"/>
      <c r="EZE404" s="56"/>
      <c r="EZF404" s="56"/>
      <c r="EZG404" s="56"/>
      <c r="EZH404" s="56"/>
      <c r="EZI404" s="56"/>
      <c r="EZJ404" s="56"/>
      <c r="EZK404" s="56"/>
      <c r="EZL404" s="56"/>
      <c r="EZM404" s="56"/>
      <c r="EZN404" s="56"/>
      <c r="EZO404" s="56"/>
      <c r="EZP404" s="56"/>
      <c r="EZQ404" s="56"/>
      <c r="EZR404" s="56"/>
      <c r="EZS404" s="56"/>
      <c r="EZT404" s="56"/>
      <c r="EZU404" s="56"/>
      <c r="EZV404" s="56"/>
      <c r="EZW404" s="56"/>
      <c r="EZX404" s="56"/>
      <c r="EZY404" s="56"/>
      <c r="EZZ404" s="56"/>
      <c r="FAA404" s="56"/>
      <c r="FAB404" s="56"/>
      <c r="FAC404" s="56"/>
      <c r="FAD404" s="56"/>
      <c r="FAE404" s="56"/>
      <c r="FAF404" s="56"/>
      <c r="FAG404" s="56"/>
      <c r="FAH404" s="56"/>
      <c r="FAI404" s="56"/>
      <c r="FAJ404" s="56"/>
      <c r="FAK404" s="56"/>
      <c r="FAL404" s="56"/>
      <c r="FAM404" s="56"/>
      <c r="FAN404" s="56"/>
      <c r="FAO404" s="56"/>
      <c r="FAP404" s="56"/>
      <c r="FAQ404" s="56"/>
      <c r="FAR404" s="56"/>
      <c r="FAS404" s="56"/>
      <c r="FAT404" s="56"/>
      <c r="FAU404" s="56"/>
      <c r="FAV404" s="56"/>
      <c r="FAW404" s="56"/>
      <c r="FAX404" s="56"/>
      <c r="FAY404" s="56"/>
      <c r="FAZ404" s="56"/>
      <c r="FBA404" s="56"/>
      <c r="FBB404" s="56"/>
      <c r="FBC404" s="56"/>
      <c r="FBD404" s="56"/>
      <c r="FBE404" s="56"/>
      <c r="FBF404" s="56"/>
      <c r="FBG404" s="56"/>
      <c r="FBH404" s="56"/>
      <c r="FBI404" s="56"/>
      <c r="FBJ404" s="56"/>
      <c r="FBK404" s="56"/>
      <c r="FBL404" s="56"/>
      <c r="FBM404" s="56"/>
      <c r="FBN404" s="56"/>
      <c r="FBO404" s="56"/>
      <c r="FBP404" s="56"/>
      <c r="FBQ404" s="56"/>
      <c r="FBR404" s="56"/>
      <c r="FBS404" s="56"/>
      <c r="FBT404" s="56"/>
      <c r="FBU404" s="56"/>
      <c r="FBV404" s="56"/>
      <c r="FBW404" s="56"/>
      <c r="FBX404" s="56"/>
      <c r="FBY404" s="56"/>
      <c r="FBZ404" s="56"/>
      <c r="FCA404" s="56"/>
      <c r="FCB404" s="56"/>
      <c r="FCC404" s="56"/>
      <c r="FCD404" s="56"/>
      <c r="FCE404" s="56"/>
      <c r="FCF404" s="56"/>
      <c r="FCG404" s="56"/>
      <c r="FCH404" s="56"/>
      <c r="FCI404" s="56"/>
      <c r="FCJ404" s="56"/>
      <c r="FCK404" s="56"/>
      <c r="FCL404" s="56"/>
      <c r="FCM404" s="56"/>
      <c r="FCN404" s="56"/>
      <c r="FCO404" s="56"/>
      <c r="FCP404" s="56"/>
      <c r="FCQ404" s="56"/>
      <c r="FCR404" s="56"/>
      <c r="FCS404" s="56"/>
      <c r="FCT404" s="56"/>
      <c r="FCU404" s="56"/>
      <c r="FCV404" s="56"/>
      <c r="FCW404" s="56"/>
      <c r="FCX404" s="56"/>
      <c r="FCY404" s="56"/>
      <c r="FCZ404" s="56"/>
      <c r="FDA404" s="56"/>
      <c r="FDB404" s="56"/>
      <c r="FDC404" s="56"/>
      <c r="FDD404" s="56"/>
      <c r="FDE404" s="56"/>
      <c r="FDF404" s="56"/>
      <c r="FDG404" s="56"/>
      <c r="FDH404" s="56"/>
      <c r="FDI404" s="56"/>
      <c r="FDJ404" s="56"/>
      <c r="FDK404" s="56"/>
      <c r="FDL404" s="56"/>
      <c r="FDM404" s="56"/>
      <c r="FDN404" s="56"/>
      <c r="FDO404" s="56"/>
      <c r="FDP404" s="56"/>
      <c r="FDQ404" s="56"/>
      <c r="FDR404" s="56"/>
      <c r="FDS404" s="56"/>
      <c r="FDT404" s="56"/>
      <c r="FDU404" s="56"/>
      <c r="FDV404" s="56"/>
      <c r="FDW404" s="56"/>
      <c r="FDX404" s="56"/>
      <c r="FDY404" s="56"/>
      <c r="FDZ404" s="56"/>
      <c r="FEA404" s="56"/>
      <c r="FEB404" s="56"/>
      <c r="FEC404" s="56"/>
      <c r="FED404" s="56"/>
      <c r="FEE404" s="56"/>
      <c r="FEF404" s="56"/>
      <c r="FEG404" s="56"/>
      <c r="FEH404" s="56"/>
      <c r="FEI404" s="56"/>
      <c r="FEJ404" s="56"/>
      <c r="FEK404" s="56"/>
      <c r="FEL404" s="56"/>
      <c r="FEM404" s="56"/>
      <c r="FEN404" s="56"/>
      <c r="FEO404" s="56"/>
      <c r="FEP404" s="56"/>
      <c r="FEQ404" s="56"/>
      <c r="FER404" s="56"/>
      <c r="FES404" s="56"/>
      <c r="FET404" s="56"/>
      <c r="FEU404" s="56"/>
      <c r="FEV404" s="56"/>
      <c r="FEW404" s="56"/>
      <c r="FEX404" s="56"/>
      <c r="FEY404" s="56"/>
      <c r="FEZ404" s="56"/>
      <c r="FFA404" s="56"/>
      <c r="FFB404" s="56"/>
      <c r="FFC404" s="56"/>
      <c r="FFD404" s="56"/>
      <c r="FFE404" s="56"/>
      <c r="FFF404" s="56"/>
      <c r="FFG404" s="56"/>
      <c r="FFH404" s="56"/>
      <c r="FFI404" s="56"/>
      <c r="FFJ404" s="56"/>
      <c r="FFK404" s="56"/>
      <c r="FFL404" s="56"/>
      <c r="FFM404" s="56"/>
      <c r="FFN404" s="56"/>
      <c r="FFO404" s="56"/>
      <c r="FFP404" s="56"/>
      <c r="FFQ404" s="56"/>
      <c r="FFR404" s="56"/>
      <c r="FFS404" s="56"/>
      <c r="FFT404" s="56"/>
      <c r="FFU404" s="56"/>
      <c r="FFV404" s="56"/>
      <c r="FFW404" s="56"/>
      <c r="FFX404" s="56"/>
      <c r="FFY404" s="56"/>
      <c r="FFZ404" s="56"/>
      <c r="FGA404" s="56"/>
      <c r="FGB404" s="56"/>
      <c r="FGC404" s="56"/>
      <c r="FGD404" s="56"/>
      <c r="FGE404" s="56"/>
      <c r="FGF404" s="56"/>
      <c r="FGG404" s="56"/>
      <c r="FGH404" s="56"/>
      <c r="FGI404" s="56"/>
      <c r="FGJ404" s="56"/>
      <c r="FGK404" s="56"/>
      <c r="FGL404" s="56"/>
      <c r="FGM404" s="56"/>
      <c r="FGN404" s="56"/>
      <c r="FGO404" s="56"/>
      <c r="FGP404" s="56"/>
      <c r="FGQ404" s="56"/>
      <c r="FGR404" s="56"/>
      <c r="FGS404" s="56"/>
      <c r="FGT404" s="56"/>
      <c r="FGU404" s="56"/>
      <c r="FGV404" s="56"/>
      <c r="FGW404" s="56"/>
      <c r="FGX404" s="56"/>
      <c r="FGY404" s="56"/>
      <c r="FGZ404" s="56"/>
      <c r="FHA404" s="56"/>
      <c r="FHB404" s="56"/>
      <c r="FHC404" s="56"/>
      <c r="FHD404" s="56"/>
      <c r="FHE404" s="56"/>
      <c r="FHF404" s="56"/>
      <c r="FHG404" s="56"/>
      <c r="FHH404" s="56"/>
      <c r="FHI404" s="56"/>
      <c r="FHJ404" s="56"/>
      <c r="FHK404" s="56"/>
      <c r="FHL404" s="56"/>
      <c r="FHM404" s="56"/>
      <c r="FHN404" s="56"/>
      <c r="FHO404" s="56"/>
      <c r="FHP404" s="56"/>
      <c r="FHQ404" s="56"/>
      <c r="FHR404" s="56"/>
      <c r="FHS404" s="56"/>
      <c r="FHT404" s="56"/>
      <c r="FHU404" s="56"/>
      <c r="FHV404" s="56"/>
      <c r="FHW404" s="56"/>
      <c r="FHX404" s="56"/>
      <c r="FHY404" s="56"/>
      <c r="FHZ404" s="56"/>
      <c r="FIA404" s="56"/>
      <c r="FIB404" s="56"/>
      <c r="FIC404" s="56"/>
      <c r="FID404" s="56"/>
      <c r="FIE404" s="56"/>
      <c r="FIF404" s="56"/>
      <c r="FIG404" s="56"/>
      <c r="FIH404" s="56"/>
      <c r="FII404" s="56"/>
      <c r="FIJ404" s="56"/>
      <c r="FIK404" s="56"/>
      <c r="FIL404" s="56"/>
      <c r="FIM404" s="56"/>
      <c r="FIN404" s="56"/>
      <c r="FIO404" s="56"/>
      <c r="FIP404" s="56"/>
      <c r="FIQ404" s="56"/>
      <c r="FIR404" s="56"/>
      <c r="FIS404" s="56"/>
      <c r="FIT404" s="56"/>
      <c r="FIU404" s="56"/>
      <c r="FIV404" s="56"/>
      <c r="FIW404" s="56"/>
      <c r="FIX404" s="56"/>
      <c r="FIY404" s="56"/>
      <c r="FIZ404" s="56"/>
      <c r="FJA404" s="56"/>
      <c r="FJB404" s="56"/>
      <c r="FJC404" s="56"/>
      <c r="FJD404" s="56"/>
      <c r="FJE404" s="56"/>
      <c r="FJF404" s="56"/>
      <c r="FJG404" s="56"/>
      <c r="FJH404" s="56"/>
      <c r="FJI404" s="56"/>
      <c r="FJJ404" s="56"/>
      <c r="FJK404" s="56"/>
      <c r="FJL404" s="56"/>
      <c r="FJM404" s="56"/>
      <c r="FJN404" s="56"/>
      <c r="FJO404" s="56"/>
      <c r="FJP404" s="56"/>
      <c r="FJQ404" s="56"/>
      <c r="FJR404" s="56"/>
      <c r="FJS404" s="56"/>
      <c r="FJT404" s="56"/>
      <c r="FJU404" s="56"/>
      <c r="FJV404" s="56"/>
      <c r="FJW404" s="56"/>
      <c r="FJX404" s="56"/>
      <c r="FJY404" s="56"/>
      <c r="FJZ404" s="56"/>
      <c r="FKA404" s="56"/>
      <c r="FKB404" s="56"/>
      <c r="FKC404" s="56"/>
      <c r="FKD404" s="56"/>
      <c r="FKE404" s="56"/>
      <c r="FKF404" s="56"/>
      <c r="FKG404" s="56"/>
      <c r="FKH404" s="56"/>
      <c r="FKI404" s="56"/>
      <c r="FKJ404" s="56"/>
      <c r="FKK404" s="56"/>
      <c r="FKL404" s="56"/>
      <c r="FKM404" s="56"/>
      <c r="FKN404" s="56"/>
      <c r="FKO404" s="56"/>
      <c r="FKP404" s="56"/>
      <c r="FKQ404" s="56"/>
      <c r="FKR404" s="56"/>
      <c r="FKS404" s="56"/>
      <c r="FKT404" s="56"/>
      <c r="FKU404" s="56"/>
      <c r="FKV404" s="56"/>
      <c r="FKW404" s="56"/>
      <c r="FKX404" s="56"/>
      <c r="FKY404" s="56"/>
      <c r="FKZ404" s="56"/>
      <c r="FLA404" s="56"/>
      <c r="FLB404" s="56"/>
      <c r="FLC404" s="56"/>
      <c r="FLD404" s="56"/>
      <c r="FLE404" s="56"/>
      <c r="FLF404" s="56"/>
      <c r="FLG404" s="56"/>
      <c r="FLH404" s="56"/>
      <c r="FLI404" s="56"/>
      <c r="FLJ404" s="56"/>
      <c r="FLK404" s="56"/>
      <c r="FLL404" s="56"/>
      <c r="FLM404" s="56"/>
      <c r="FLN404" s="56"/>
      <c r="FLO404" s="56"/>
      <c r="FLP404" s="56"/>
      <c r="FLQ404" s="56"/>
      <c r="FLR404" s="56"/>
      <c r="FLS404" s="56"/>
      <c r="FLT404" s="56"/>
      <c r="FLU404" s="56"/>
      <c r="FLV404" s="56"/>
      <c r="FLW404" s="56"/>
      <c r="FLX404" s="56"/>
      <c r="FLY404" s="56"/>
      <c r="FLZ404" s="56"/>
      <c r="FMA404" s="56"/>
      <c r="FMB404" s="56"/>
      <c r="FMC404" s="56"/>
      <c r="FMD404" s="56"/>
      <c r="FME404" s="56"/>
      <c r="FMF404" s="56"/>
      <c r="FMG404" s="56"/>
      <c r="FMH404" s="56"/>
      <c r="FMI404" s="56"/>
      <c r="FMJ404" s="56"/>
      <c r="FMK404" s="56"/>
      <c r="FML404" s="56"/>
      <c r="FMM404" s="56"/>
      <c r="FMN404" s="56"/>
      <c r="FMO404" s="56"/>
      <c r="FMP404" s="56"/>
      <c r="FMQ404" s="56"/>
      <c r="FMR404" s="56"/>
      <c r="FMS404" s="56"/>
      <c r="FMT404" s="56"/>
      <c r="FMU404" s="56"/>
      <c r="FMV404" s="56"/>
      <c r="FMW404" s="56"/>
      <c r="FMX404" s="56"/>
      <c r="FMY404" s="56"/>
      <c r="FMZ404" s="56"/>
      <c r="FNA404" s="56"/>
      <c r="FNB404" s="56"/>
      <c r="FNC404" s="56"/>
      <c r="FND404" s="56"/>
      <c r="FNE404" s="56"/>
      <c r="FNF404" s="56"/>
      <c r="FNG404" s="56"/>
      <c r="FNH404" s="56"/>
      <c r="FNI404" s="56"/>
      <c r="FNJ404" s="56"/>
      <c r="FNK404" s="56"/>
      <c r="FNL404" s="56"/>
      <c r="FNM404" s="56"/>
      <c r="FNN404" s="56"/>
      <c r="FNO404" s="56"/>
      <c r="FNP404" s="56"/>
      <c r="FNQ404" s="56"/>
      <c r="FNR404" s="56"/>
      <c r="FNS404" s="56"/>
      <c r="FNT404" s="56"/>
      <c r="FNU404" s="56"/>
      <c r="FNV404" s="56"/>
      <c r="FNW404" s="56"/>
      <c r="FNX404" s="56"/>
      <c r="FNY404" s="56"/>
      <c r="FNZ404" s="56"/>
      <c r="FOA404" s="56"/>
      <c r="FOB404" s="56"/>
      <c r="FOC404" s="56"/>
      <c r="FOD404" s="56"/>
      <c r="FOE404" s="56"/>
      <c r="FOF404" s="56"/>
      <c r="FOG404" s="56"/>
      <c r="FOH404" s="56"/>
      <c r="FOI404" s="56"/>
      <c r="FOJ404" s="56"/>
      <c r="FOK404" s="56"/>
      <c r="FOL404" s="56"/>
      <c r="FOM404" s="56"/>
      <c r="FON404" s="56"/>
      <c r="FOO404" s="56"/>
      <c r="FOP404" s="56"/>
      <c r="FOQ404" s="56"/>
      <c r="FOR404" s="56"/>
      <c r="FOS404" s="56"/>
      <c r="FOT404" s="56"/>
      <c r="FOU404" s="56"/>
      <c r="FOV404" s="56"/>
      <c r="FOW404" s="56"/>
      <c r="FOX404" s="56"/>
      <c r="FOY404" s="56"/>
      <c r="FOZ404" s="56"/>
      <c r="FPA404" s="56"/>
      <c r="FPB404" s="56"/>
      <c r="FPC404" s="56"/>
      <c r="FPD404" s="56"/>
      <c r="FPE404" s="56"/>
      <c r="FPF404" s="56"/>
      <c r="FPG404" s="56"/>
      <c r="FPH404" s="56"/>
      <c r="FPI404" s="56"/>
      <c r="FPJ404" s="56"/>
      <c r="FPK404" s="56"/>
      <c r="FPL404" s="56"/>
      <c r="FPM404" s="56"/>
      <c r="FPN404" s="56"/>
      <c r="FPO404" s="56"/>
      <c r="FPP404" s="56"/>
      <c r="FPQ404" s="56"/>
      <c r="FPR404" s="56"/>
      <c r="FPS404" s="56"/>
      <c r="FPT404" s="56"/>
      <c r="FPU404" s="56"/>
      <c r="FPV404" s="56"/>
      <c r="FPW404" s="56"/>
      <c r="FPX404" s="56"/>
      <c r="FPY404" s="56"/>
      <c r="FPZ404" s="56"/>
      <c r="FQA404" s="56"/>
      <c r="FQB404" s="56"/>
      <c r="FQC404" s="56"/>
      <c r="FQD404" s="56"/>
      <c r="FQE404" s="56"/>
      <c r="FQF404" s="56"/>
      <c r="FQG404" s="56"/>
      <c r="FQH404" s="56"/>
      <c r="FQI404" s="56"/>
      <c r="FQJ404" s="56"/>
      <c r="FQK404" s="56"/>
      <c r="FQL404" s="56"/>
      <c r="FQM404" s="56"/>
      <c r="FQN404" s="56"/>
      <c r="FQO404" s="56"/>
      <c r="FQP404" s="56"/>
      <c r="FQQ404" s="56"/>
      <c r="FQR404" s="56"/>
      <c r="FQS404" s="56"/>
      <c r="FQT404" s="56"/>
      <c r="FQU404" s="56"/>
      <c r="FQV404" s="56"/>
      <c r="FQW404" s="56"/>
      <c r="FQX404" s="56"/>
      <c r="FQY404" s="56"/>
      <c r="FQZ404" s="56"/>
      <c r="FRA404" s="56"/>
      <c r="FRB404" s="56"/>
      <c r="FRC404" s="56"/>
      <c r="FRD404" s="56"/>
      <c r="FRE404" s="56"/>
      <c r="FRF404" s="56"/>
      <c r="FRG404" s="56"/>
      <c r="FRH404" s="56"/>
      <c r="FRI404" s="56"/>
      <c r="FRJ404" s="56"/>
      <c r="FRK404" s="56"/>
      <c r="FRL404" s="56"/>
      <c r="FRM404" s="56"/>
      <c r="FRN404" s="56"/>
      <c r="FRO404" s="56"/>
      <c r="FRP404" s="56"/>
      <c r="FRQ404" s="56"/>
      <c r="FRR404" s="56"/>
      <c r="FRS404" s="56"/>
      <c r="FRT404" s="56"/>
      <c r="FRU404" s="56"/>
      <c r="FRV404" s="56"/>
      <c r="FRW404" s="56"/>
      <c r="FRX404" s="56"/>
      <c r="FRY404" s="56"/>
      <c r="FRZ404" s="56"/>
      <c r="FSA404" s="56"/>
      <c r="FSB404" s="56"/>
      <c r="FSC404" s="56"/>
      <c r="FSD404" s="56"/>
      <c r="FSE404" s="56"/>
      <c r="FSF404" s="56"/>
      <c r="FSG404" s="56"/>
      <c r="FSH404" s="56"/>
      <c r="FSI404" s="56"/>
      <c r="FSJ404" s="56"/>
      <c r="FSK404" s="56"/>
      <c r="FSL404" s="56"/>
      <c r="FSM404" s="56"/>
      <c r="FSN404" s="56"/>
      <c r="FSO404" s="56"/>
      <c r="FSP404" s="56"/>
      <c r="FSQ404" s="56"/>
      <c r="FSR404" s="56"/>
      <c r="FSS404" s="56"/>
      <c r="FST404" s="56"/>
      <c r="FSU404" s="56"/>
      <c r="FSV404" s="56"/>
      <c r="FSW404" s="56"/>
      <c r="FSX404" s="56"/>
      <c r="FSY404" s="56"/>
      <c r="FSZ404" s="56"/>
      <c r="FTA404" s="56"/>
      <c r="FTB404" s="56"/>
      <c r="FTC404" s="56"/>
      <c r="FTD404" s="56"/>
      <c r="FTE404" s="56"/>
      <c r="FTF404" s="56"/>
      <c r="FTG404" s="56"/>
      <c r="FTH404" s="56"/>
      <c r="FTI404" s="56"/>
      <c r="FTJ404" s="56"/>
      <c r="FTK404" s="56"/>
      <c r="FTL404" s="56"/>
      <c r="FTM404" s="56"/>
      <c r="FTN404" s="56"/>
      <c r="FTO404" s="56"/>
      <c r="FTP404" s="56"/>
      <c r="FTQ404" s="56"/>
      <c r="FTR404" s="56"/>
      <c r="FTS404" s="56"/>
      <c r="FTT404" s="56"/>
      <c r="FTU404" s="56"/>
      <c r="FTV404" s="56"/>
      <c r="FTW404" s="56"/>
      <c r="FTX404" s="56"/>
      <c r="FTY404" s="56"/>
      <c r="FTZ404" s="56"/>
      <c r="FUA404" s="56"/>
      <c r="FUB404" s="56"/>
      <c r="FUC404" s="56"/>
      <c r="FUD404" s="56"/>
      <c r="FUE404" s="56"/>
      <c r="FUF404" s="56"/>
      <c r="FUG404" s="56"/>
      <c r="FUH404" s="56"/>
      <c r="FUI404" s="56"/>
      <c r="FUJ404" s="56"/>
      <c r="FUK404" s="56"/>
      <c r="FUL404" s="56"/>
      <c r="FUM404" s="56"/>
      <c r="FUN404" s="56"/>
      <c r="FUO404" s="56"/>
      <c r="FUP404" s="56"/>
      <c r="FUQ404" s="56"/>
      <c r="FUR404" s="56"/>
      <c r="FUS404" s="56"/>
      <c r="FUT404" s="56"/>
      <c r="FUU404" s="56"/>
      <c r="FUV404" s="56"/>
      <c r="FUW404" s="56"/>
      <c r="FUX404" s="56"/>
      <c r="FUY404" s="56"/>
      <c r="FUZ404" s="56"/>
      <c r="FVA404" s="56"/>
      <c r="FVB404" s="56"/>
      <c r="FVC404" s="56"/>
      <c r="FVD404" s="56"/>
      <c r="FVE404" s="56"/>
      <c r="FVF404" s="56"/>
      <c r="FVG404" s="56"/>
      <c r="FVH404" s="56"/>
      <c r="FVI404" s="56"/>
      <c r="FVJ404" s="56"/>
      <c r="FVK404" s="56"/>
      <c r="FVL404" s="56"/>
      <c r="FVM404" s="56"/>
      <c r="FVN404" s="56"/>
      <c r="FVO404" s="56"/>
      <c r="FVP404" s="56"/>
      <c r="FVQ404" s="56"/>
      <c r="FVR404" s="56"/>
      <c r="FVS404" s="56"/>
      <c r="FVT404" s="56"/>
      <c r="FVU404" s="56"/>
      <c r="FVV404" s="56"/>
      <c r="FVW404" s="56"/>
      <c r="FVX404" s="56"/>
      <c r="FVY404" s="56"/>
      <c r="FVZ404" s="56"/>
      <c r="FWA404" s="56"/>
      <c r="FWB404" s="56"/>
      <c r="FWC404" s="56"/>
      <c r="FWD404" s="56"/>
      <c r="FWE404" s="56"/>
      <c r="FWF404" s="56"/>
      <c r="FWG404" s="56"/>
      <c r="FWH404" s="56"/>
      <c r="FWI404" s="56"/>
      <c r="FWJ404" s="56"/>
      <c r="FWK404" s="56"/>
      <c r="FWL404" s="56"/>
      <c r="FWM404" s="56"/>
      <c r="FWN404" s="56"/>
      <c r="FWO404" s="56"/>
      <c r="FWP404" s="56"/>
      <c r="FWQ404" s="56"/>
      <c r="FWR404" s="56"/>
      <c r="FWS404" s="56"/>
      <c r="FWT404" s="56"/>
      <c r="FWU404" s="56"/>
      <c r="FWV404" s="56"/>
      <c r="FWW404" s="56"/>
      <c r="FWX404" s="56"/>
      <c r="FWY404" s="56"/>
      <c r="FWZ404" s="56"/>
      <c r="FXA404" s="56"/>
      <c r="FXB404" s="56"/>
      <c r="FXC404" s="56"/>
      <c r="FXD404" s="56"/>
      <c r="FXE404" s="56"/>
      <c r="FXF404" s="56"/>
      <c r="FXG404" s="56"/>
      <c r="FXH404" s="56"/>
      <c r="FXI404" s="56"/>
      <c r="FXJ404" s="56"/>
      <c r="FXK404" s="56"/>
      <c r="FXL404" s="56"/>
      <c r="FXM404" s="56"/>
      <c r="FXN404" s="56"/>
      <c r="FXO404" s="56"/>
      <c r="FXP404" s="56"/>
      <c r="FXQ404" s="56"/>
      <c r="FXR404" s="56"/>
      <c r="FXS404" s="56"/>
      <c r="FXT404" s="56"/>
      <c r="FXU404" s="56"/>
      <c r="FXV404" s="56"/>
      <c r="FXW404" s="56"/>
      <c r="FXX404" s="56"/>
      <c r="FXY404" s="56"/>
      <c r="FXZ404" s="56"/>
      <c r="FYA404" s="56"/>
      <c r="FYB404" s="56"/>
      <c r="FYC404" s="56"/>
      <c r="FYD404" s="56"/>
      <c r="FYE404" s="56"/>
      <c r="FYF404" s="56"/>
      <c r="FYG404" s="56"/>
      <c r="FYH404" s="56"/>
      <c r="FYI404" s="56"/>
      <c r="FYJ404" s="56"/>
      <c r="FYK404" s="56"/>
      <c r="FYL404" s="56"/>
      <c r="FYM404" s="56"/>
      <c r="FYN404" s="56"/>
      <c r="FYO404" s="56"/>
      <c r="FYP404" s="56"/>
      <c r="FYQ404" s="56"/>
      <c r="FYR404" s="56"/>
      <c r="FYS404" s="56"/>
      <c r="FYT404" s="56"/>
      <c r="FYU404" s="56"/>
      <c r="FYV404" s="56"/>
      <c r="FYW404" s="56"/>
      <c r="FYX404" s="56"/>
      <c r="FYY404" s="56"/>
      <c r="FYZ404" s="56"/>
      <c r="FZA404" s="56"/>
      <c r="FZB404" s="56"/>
      <c r="FZC404" s="56"/>
      <c r="FZD404" s="56"/>
      <c r="FZE404" s="56"/>
      <c r="FZF404" s="56"/>
      <c r="FZG404" s="56"/>
      <c r="FZH404" s="56"/>
      <c r="FZI404" s="56"/>
      <c r="FZJ404" s="56"/>
      <c r="FZK404" s="56"/>
      <c r="FZL404" s="56"/>
      <c r="FZM404" s="56"/>
      <c r="FZN404" s="56"/>
      <c r="FZO404" s="56"/>
      <c r="FZP404" s="56"/>
      <c r="FZQ404" s="56"/>
      <c r="FZR404" s="56"/>
      <c r="FZS404" s="56"/>
      <c r="FZT404" s="56"/>
      <c r="FZU404" s="56"/>
      <c r="FZV404" s="56"/>
      <c r="FZW404" s="56"/>
      <c r="FZX404" s="56"/>
      <c r="FZY404" s="56"/>
      <c r="FZZ404" s="56"/>
      <c r="GAA404" s="56"/>
      <c r="GAB404" s="56"/>
      <c r="GAC404" s="56"/>
      <c r="GAD404" s="56"/>
      <c r="GAE404" s="56"/>
      <c r="GAF404" s="56"/>
      <c r="GAG404" s="56"/>
      <c r="GAH404" s="56"/>
      <c r="GAI404" s="56"/>
      <c r="GAJ404" s="56"/>
      <c r="GAK404" s="56"/>
      <c r="GAL404" s="56"/>
      <c r="GAM404" s="56"/>
      <c r="GAN404" s="56"/>
      <c r="GAO404" s="56"/>
      <c r="GAP404" s="56"/>
      <c r="GAQ404" s="56"/>
      <c r="GAR404" s="56"/>
      <c r="GAS404" s="56"/>
      <c r="GAT404" s="56"/>
      <c r="GAU404" s="56"/>
      <c r="GAV404" s="56"/>
      <c r="GAW404" s="56"/>
      <c r="GAX404" s="56"/>
      <c r="GAY404" s="56"/>
      <c r="GAZ404" s="56"/>
      <c r="GBA404" s="56"/>
      <c r="GBB404" s="56"/>
      <c r="GBC404" s="56"/>
      <c r="GBD404" s="56"/>
      <c r="GBE404" s="56"/>
      <c r="GBF404" s="56"/>
      <c r="GBG404" s="56"/>
      <c r="GBH404" s="56"/>
      <c r="GBI404" s="56"/>
      <c r="GBJ404" s="56"/>
      <c r="GBK404" s="56"/>
      <c r="GBL404" s="56"/>
      <c r="GBM404" s="56"/>
      <c r="GBN404" s="56"/>
      <c r="GBO404" s="56"/>
      <c r="GBP404" s="56"/>
      <c r="GBQ404" s="56"/>
      <c r="GBR404" s="56"/>
      <c r="GBS404" s="56"/>
      <c r="GBT404" s="56"/>
      <c r="GBU404" s="56"/>
      <c r="GBV404" s="56"/>
      <c r="GBW404" s="56"/>
      <c r="GBX404" s="56"/>
      <c r="GBY404" s="56"/>
      <c r="GBZ404" s="56"/>
      <c r="GCA404" s="56"/>
      <c r="GCB404" s="56"/>
      <c r="GCC404" s="56"/>
      <c r="GCD404" s="56"/>
      <c r="GCE404" s="56"/>
      <c r="GCF404" s="56"/>
      <c r="GCG404" s="56"/>
      <c r="GCH404" s="56"/>
      <c r="GCI404" s="56"/>
      <c r="GCJ404" s="56"/>
      <c r="GCK404" s="56"/>
      <c r="GCL404" s="56"/>
      <c r="GCM404" s="56"/>
      <c r="GCN404" s="56"/>
      <c r="GCO404" s="56"/>
      <c r="GCP404" s="56"/>
      <c r="GCQ404" s="56"/>
      <c r="GCR404" s="56"/>
      <c r="GCS404" s="56"/>
      <c r="GCT404" s="56"/>
      <c r="GCU404" s="56"/>
      <c r="GCV404" s="56"/>
      <c r="GCW404" s="56"/>
      <c r="GCX404" s="56"/>
      <c r="GCY404" s="56"/>
      <c r="GCZ404" s="56"/>
      <c r="GDA404" s="56"/>
      <c r="GDB404" s="56"/>
      <c r="GDC404" s="56"/>
      <c r="GDD404" s="56"/>
      <c r="GDE404" s="56"/>
      <c r="GDF404" s="56"/>
      <c r="GDG404" s="56"/>
      <c r="GDH404" s="56"/>
      <c r="GDI404" s="56"/>
      <c r="GDJ404" s="56"/>
      <c r="GDK404" s="56"/>
      <c r="GDL404" s="56"/>
      <c r="GDM404" s="56"/>
      <c r="GDN404" s="56"/>
      <c r="GDO404" s="56"/>
      <c r="GDP404" s="56"/>
      <c r="GDQ404" s="56"/>
      <c r="GDR404" s="56"/>
      <c r="GDS404" s="56"/>
      <c r="GDT404" s="56"/>
      <c r="GDU404" s="56"/>
      <c r="GDV404" s="56"/>
      <c r="GDW404" s="56"/>
      <c r="GDX404" s="56"/>
      <c r="GDY404" s="56"/>
      <c r="GDZ404" s="56"/>
      <c r="GEA404" s="56"/>
      <c r="GEB404" s="56"/>
      <c r="GEC404" s="56"/>
      <c r="GED404" s="56"/>
      <c r="GEE404" s="56"/>
      <c r="GEF404" s="56"/>
      <c r="GEG404" s="56"/>
      <c r="GEH404" s="56"/>
      <c r="GEI404" s="56"/>
      <c r="GEJ404" s="56"/>
      <c r="GEK404" s="56"/>
      <c r="GEL404" s="56"/>
      <c r="GEM404" s="56"/>
      <c r="GEN404" s="56"/>
      <c r="GEO404" s="56"/>
      <c r="GEP404" s="56"/>
      <c r="GEQ404" s="56"/>
      <c r="GER404" s="56"/>
      <c r="GES404" s="56"/>
      <c r="GET404" s="56"/>
      <c r="GEU404" s="56"/>
      <c r="GEV404" s="56"/>
      <c r="GEW404" s="56"/>
      <c r="GEX404" s="56"/>
      <c r="GEY404" s="56"/>
      <c r="GEZ404" s="56"/>
      <c r="GFA404" s="56"/>
      <c r="GFB404" s="56"/>
      <c r="GFC404" s="56"/>
      <c r="GFD404" s="56"/>
      <c r="GFE404" s="56"/>
      <c r="GFF404" s="56"/>
      <c r="GFG404" s="56"/>
      <c r="GFH404" s="56"/>
      <c r="GFI404" s="56"/>
      <c r="GFJ404" s="56"/>
      <c r="GFK404" s="56"/>
      <c r="GFL404" s="56"/>
      <c r="GFM404" s="56"/>
      <c r="GFN404" s="56"/>
      <c r="GFO404" s="56"/>
      <c r="GFP404" s="56"/>
      <c r="GFQ404" s="56"/>
      <c r="GFR404" s="56"/>
      <c r="GFS404" s="56"/>
      <c r="GFT404" s="56"/>
      <c r="GFU404" s="56"/>
      <c r="GFV404" s="56"/>
      <c r="GFW404" s="56"/>
      <c r="GFX404" s="56"/>
      <c r="GFY404" s="56"/>
      <c r="GFZ404" s="56"/>
      <c r="GGA404" s="56"/>
      <c r="GGB404" s="56"/>
      <c r="GGC404" s="56"/>
      <c r="GGD404" s="56"/>
      <c r="GGE404" s="56"/>
      <c r="GGF404" s="56"/>
      <c r="GGG404" s="56"/>
      <c r="GGH404" s="56"/>
      <c r="GGI404" s="56"/>
      <c r="GGJ404" s="56"/>
      <c r="GGK404" s="56"/>
      <c r="GGL404" s="56"/>
      <c r="GGM404" s="56"/>
      <c r="GGN404" s="56"/>
      <c r="GGO404" s="56"/>
      <c r="GGP404" s="56"/>
      <c r="GGQ404" s="56"/>
      <c r="GGR404" s="56"/>
      <c r="GGS404" s="56"/>
      <c r="GGT404" s="56"/>
      <c r="GGU404" s="56"/>
      <c r="GGV404" s="56"/>
      <c r="GGW404" s="56"/>
      <c r="GGX404" s="56"/>
      <c r="GGY404" s="56"/>
      <c r="GGZ404" s="56"/>
      <c r="GHA404" s="56"/>
      <c r="GHB404" s="56"/>
      <c r="GHC404" s="56"/>
      <c r="GHD404" s="56"/>
      <c r="GHE404" s="56"/>
      <c r="GHF404" s="56"/>
      <c r="GHG404" s="56"/>
      <c r="GHH404" s="56"/>
      <c r="GHI404" s="56"/>
      <c r="GHJ404" s="56"/>
      <c r="GHK404" s="56"/>
      <c r="GHL404" s="56"/>
      <c r="GHM404" s="56"/>
      <c r="GHN404" s="56"/>
      <c r="GHO404" s="56"/>
      <c r="GHP404" s="56"/>
      <c r="GHQ404" s="56"/>
      <c r="GHR404" s="56"/>
      <c r="GHS404" s="56"/>
      <c r="GHT404" s="56"/>
      <c r="GHU404" s="56"/>
      <c r="GHV404" s="56"/>
      <c r="GHW404" s="56"/>
      <c r="GHX404" s="56"/>
      <c r="GHY404" s="56"/>
      <c r="GHZ404" s="56"/>
      <c r="GIA404" s="56"/>
      <c r="GIB404" s="56"/>
      <c r="GIC404" s="56"/>
      <c r="GID404" s="56"/>
      <c r="GIE404" s="56"/>
      <c r="GIF404" s="56"/>
      <c r="GIG404" s="56"/>
      <c r="GIH404" s="56"/>
      <c r="GII404" s="56"/>
      <c r="GIJ404" s="56"/>
      <c r="GIK404" s="56"/>
      <c r="GIL404" s="56"/>
      <c r="GIM404" s="56"/>
      <c r="GIN404" s="56"/>
      <c r="GIO404" s="56"/>
      <c r="GIP404" s="56"/>
      <c r="GIQ404" s="56"/>
      <c r="GIR404" s="56"/>
      <c r="GIS404" s="56"/>
      <c r="GIT404" s="56"/>
      <c r="GIU404" s="56"/>
      <c r="GIV404" s="56"/>
      <c r="GIW404" s="56"/>
      <c r="GIX404" s="56"/>
      <c r="GIY404" s="56"/>
      <c r="GIZ404" s="56"/>
      <c r="GJA404" s="56"/>
      <c r="GJB404" s="56"/>
      <c r="GJC404" s="56"/>
      <c r="GJD404" s="56"/>
      <c r="GJE404" s="56"/>
      <c r="GJF404" s="56"/>
      <c r="GJG404" s="56"/>
      <c r="GJH404" s="56"/>
      <c r="GJI404" s="56"/>
      <c r="GJJ404" s="56"/>
      <c r="GJK404" s="56"/>
      <c r="GJL404" s="56"/>
      <c r="GJM404" s="56"/>
      <c r="GJN404" s="56"/>
      <c r="GJO404" s="56"/>
      <c r="GJP404" s="56"/>
      <c r="GJQ404" s="56"/>
      <c r="GJR404" s="56"/>
      <c r="GJS404" s="56"/>
      <c r="GJT404" s="56"/>
      <c r="GJU404" s="56"/>
      <c r="GJV404" s="56"/>
      <c r="GJW404" s="56"/>
      <c r="GJX404" s="56"/>
      <c r="GJY404" s="56"/>
      <c r="GJZ404" s="56"/>
      <c r="GKA404" s="56"/>
      <c r="GKB404" s="56"/>
      <c r="GKC404" s="56"/>
      <c r="GKD404" s="56"/>
      <c r="GKE404" s="56"/>
      <c r="GKF404" s="56"/>
      <c r="GKG404" s="56"/>
      <c r="GKH404" s="56"/>
      <c r="GKI404" s="56"/>
      <c r="GKJ404" s="56"/>
      <c r="GKK404" s="56"/>
      <c r="GKL404" s="56"/>
      <c r="GKM404" s="56"/>
      <c r="GKN404" s="56"/>
      <c r="GKO404" s="56"/>
      <c r="GKP404" s="56"/>
      <c r="GKQ404" s="56"/>
      <c r="GKR404" s="56"/>
      <c r="GKS404" s="56"/>
      <c r="GKT404" s="56"/>
      <c r="GKU404" s="56"/>
      <c r="GKV404" s="56"/>
      <c r="GKW404" s="56"/>
      <c r="GKX404" s="56"/>
      <c r="GKY404" s="56"/>
      <c r="GKZ404" s="56"/>
      <c r="GLA404" s="56"/>
      <c r="GLB404" s="56"/>
      <c r="GLC404" s="56"/>
      <c r="GLD404" s="56"/>
      <c r="GLE404" s="56"/>
      <c r="GLF404" s="56"/>
      <c r="GLG404" s="56"/>
      <c r="GLH404" s="56"/>
      <c r="GLI404" s="56"/>
      <c r="GLJ404" s="56"/>
      <c r="GLK404" s="56"/>
      <c r="GLL404" s="56"/>
      <c r="GLM404" s="56"/>
      <c r="GLN404" s="56"/>
      <c r="GLO404" s="56"/>
      <c r="GLP404" s="56"/>
      <c r="GLQ404" s="56"/>
      <c r="GLR404" s="56"/>
      <c r="GLS404" s="56"/>
      <c r="GLT404" s="56"/>
      <c r="GLU404" s="56"/>
      <c r="GLV404" s="56"/>
      <c r="GLW404" s="56"/>
      <c r="GLX404" s="56"/>
      <c r="GLY404" s="56"/>
      <c r="GLZ404" s="56"/>
      <c r="GMA404" s="56"/>
      <c r="GMB404" s="56"/>
      <c r="GMC404" s="56"/>
      <c r="GMD404" s="56"/>
      <c r="GME404" s="56"/>
      <c r="GMF404" s="56"/>
      <c r="GMG404" s="56"/>
      <c r="GMH404" s="56"/>
      <c r="GMI404" s="56"/>
      <c r="GMJ404" s="56"/>
      <c r="GMK404" s="56"/>
      <c r="GML404" s="56"/>
      <c r="GMM404" s="56"/>
      <c r="GMN404" s="56"/>
      <c r="GMO404" s="56"/>
      <c r="GMP404" s="56"/>
      <c r="GMQ404" s="56"/>
      <c r="GMR404" s="56"/>
      <c r="GMS404" s="56"/>
      <c r="GMT404" s="56"/>
      <c r="GMU404" s="56"/>
      <c r="GMV404" s="56"/>
      <c r="GMW404" s="56"/>
      <c r="GMX404" s="56"/>
      <c r="GMY404" s="56"/>
      <c r="GMZ404" s="56"/>
      <c r="GNA404" s="56"/>
      <c r="GNB404" s="56"/>
      <c r="GNC404" s="56"/>
      <c r="GND404" s="56"/>
      <c r="GNE404" s="56"/>
      <c r="GNF404" s="56"/>
      <c r="GNG404" s="56"/>
      <c r="GNH404" s="56"/>
      <c r="GNI404" s="56"/>
      <c r="GNJ404" s="56"/>
      <c r="GNK404" s="56"/>
      <c r="GNL404" s="56"/>
      <c r="GNM404" s="56"/>
      <c r="GNN404" s="56"/>
      <c r="GNO404" s="56"/>
      <c r="GNP404" s="56"/>
      <c r="GNQ404" s="56"/>
      <c r="GNR404" s="56"/>
      <c r="GNS404" s="56"/>
      <c r="GNT404" s="56"/>
      <c r="GNU404" s="56"/>
      <c r="GNV404" s="56"/>
      <c r="GNW404" s="56"/>
      <c r="GNX404" s="56"/>
      <c r="GNY404" s="56"/>
      <c r="GNZ404" s="56"/>
      <c r="GOA404" s="56"/>
      <c r="GOB404" s="56"/>
      <c r="GOC404" s="56"/>
      <c r="GOD404" s="56"/>
      <c r="GOE404" s="56"/>
      <c r="GOF404" s="56"/>
      <c r="GOG404" s="56"/>
      <c r="GOH404" s="56"/>
      <c r="GOI404" s="56"/>
      <c r="GOJ404" s="56"/>
      <c r="GOK404" s="56"/>
      <c r="GOL404" s="56"/>
      <c r="GOM404" s="56"/>
      <c r="GON404" s="56"/>
      <c r="GOO404" s="56"/>
      <c r="GOP404" s="56"/>
      <c r="GOQ404" s="56"/>
      <c r="GOR404" s="56"/>
      <c r="GOS404" s="56"/>
      <c r="GOT404" s="56"/>
      <c r="GOU404" s="56"/>
      <c r="GOV404" s="56"/>
      <c r="GOW404" s="56"/>
      <c r="GOX404" s="56"/>
      <c r="GOY404" s="56"/>
      <c r="GOZ404" s="56"/>
      <c r="GPA404" s="56"/>
      <c r="GPB404" s="56"/>
      <c r="GPC404" s="56"/>
      <c r="GPD404" s="56"/>
      <c r="GPE404" s="56"/>
      <c r="GPF404" s="56"/>
      <c r="GPG404" s="56"/>
      <c r="GPH404" s="56"/>
      <c r="GPI404" s="56"/>
      <c r="GPJ404" s="56"/>
      <c r="GPK404" s="56"/>
      <c r="GPL404" s="56"/>
      <c r="GPM404" s="56"/>
      <c r="GPN404" s="56"/>
      <c r="GPO404" s="56"/>
      <c r="GPP404" s="56"/>
      <c r="GPQ404" s="56"/>
      <c r="GPR404" s="56"/>
      <c r="GPS404" s="56"/>
      <c r="GPT404" s="56"/>
      <c r="GPU404" s="56"/>
      <c r="GPV404" s="56"/>
      <c r="GPW404" s="56"/>
      <c r="GPX404" s="56"/>
      <c r="GPY404" s="56"/>
      <c r="GPZ404" s="56"/>
      <c r="GQA404" s="56"/>
      <c r="GQB404" s="56"/>
      <c r="GQC404" s="56"/>
      <c r="GQD404" s="56"/>
      <c r="GQE404" s="56"/>
      <c r="GQF404" s="56"/>
      <c r="GQG404" s="56"/>
      <c r="GQH404" s="56"/>
      <c r="GQI404" s="56"/>
      <c r="GQJ404" s="56"/>
      <c r="GQK404" s="56"/>
      <c r="GQL404" s="56"/>
      <c r="GQM404" s="56"/>
      <c r="GQN404" s="56"/>
      <c r="GQO404" s="56"/>
      <c r="GQP404" s="56"/>
      <c r="GQQ404" s="56"/>
      <c r="GQR404" s="56"/>
      <c r="GQS404" s="56"/>
      <c r="GQT404" s="56"/>
      <c r="GQU404" s="56"/>
      <c r="GQV404" s="56"/>
      <c r="GQW404" s="56"/>
      <c r="GQX404" s="56"/>
      <c r="GQY404" s="56"/>
      <c r="GQZ404" s="56"/>
      <c r="GRA404" s="56"/>
      <c r="GRB404" s="56"/>
      <c r="GRC404" s="56"/>
      <c r="GRD404" s="56"/>
      <c r="GRE404" s="56"/>
      <c r="GRF404" s="56"/>
      <c r="GRG404" s="56"/>
      <c r="GRH404" s="56"/>
      <c r="GRI404" s="56"/>
      <c r="GRJ404" s="56"/>
      <c r="GRK404" s="56"/>
      <c r="GRL404" s="56"/>
      <c r="GRM404" s="56"/>
      <c r="GRN404" s="56"/>
      <c r="GRO404" s="56"/>
      <c r="GRP404" s="56"/>
      <c r="GRQ404" s="56"/>
      <c r="GRR404" s="56"/>
      <c r="GRS404" s="56"/>
      <c r="GRT404" s="56"/>
      <c r="GRU404" s="56"/>
      <c r="GRV404" s="56"/>
      <c r="GRW404" s="56"/>
      <c r="GRX404" s="56"/>
      <c r="GRY404" s="56"/>
      <c r="GRZ404" s="56"/>
      <c r="GSA404" s="56"/>
      <c r="GSB404" s="56"/>
      <c r="GSC404" s="56"/>
      <c r="GSD404" s="56"/>
      <c r="GSE404" s="56"/>
      <c r="GSF404" s="56"/>
      <c r="GSG404" s="56"/>
      <c r="GSH404" s="56"/>
      <c r="GSI404" s="56"/>
      <c r="GSJ404" s="56"/>
      <c r="GSK404" s="56"/>
      <c r="GSL404" s="56"/>
      <c r="GSM404" s="56"/>
      <c r="GSN404" s="56"/>
      <c r="GSO404" s="56"/>
      <c r="GSP404" s="56"/>
      <c r="GSQ404" s="56"/>
      <c r="GSR404" s="56"/>
      <c r="GSS404" s="56"/>
      <c r="GST404" s="56"/>
      <c r="GSU404" s="56"/>
      <c r="GSV404" s="56"/>
      <c r="GSW404" s="56"/>
      <c r="GSX404" s="56"/>
      <c r="GSY404" s="56"/>
      <c r="GSZ404" s="56"/>
      <c r="GTA404" s="56"/>
      <c r="GTB404" s="56"/>
      <c r="GTC404" s="56"/>
      <c r="GTD404" s="56"/>
      <c r="GTE404" s="56"/>
      <c r="GTF404" s="56"/>
      <c r="GTG404" s="56"/>
      <c r="GTH404" s="56"/>
      <c r="GTI404" s="56"/>
      <c r="GTJ404" s="56"/>
      <c r="GTK404" s="56"/>
      <c r="GTL404" s="56"/>
      <c r="GTM404" s="56"/>
      <c r="GTN404" s="56"/>
      <c r="GTO404" s="56"/>
      <c r="GTP404" s="56"/>
      <c r="GTQ404" s="56"/>
      <c r="GTR404" s="56"/>
      <c r="GTS404" s="56"/>
      <c r="GTT404" s="56"/>
      <c r="GTU404" s="56"/>
      <c r="GTV404" s="56"/>
      <c r="GTW404" s="56"/>
      <c r="GTX404" s="56"/>
      <c r="GTY404" s="56"/>
      <c r="GTZ404" s="56"/>
      <c r="GUA404" s="56"/>
      <c r="GUB404" s="56"/>
      <c r="GUC404" s="56"/>
      <c r="GUD404" s="56"/>
      <c r="GUE404" s="56"/>
      <c r="GUF404" s="56"/>
      <c r="GUG404" s="56"/>
      <c r="GUH404" s="56"/>
      <c r="GUI404" s="56"/>
      <c r="GUJ404" s="56"/>
      <c r="GUK404" s="56"/>
      <c r="GUL404" s="56"/>
      <c r="GUM404" s="56"/>
      <c r="GUN404" s="56"/>
      <c r="GUO404" s="56"/>
      <c r="GUP404" s="56"/>
      <c r="GUQ404" s="56"/>
      <c r="GUR404" s="56"/>
      <c r="GUS404" s="56"/>
      <c r="GUT404" s="56"/>
      <c r="GUU404" s="56"/>
      <c r="GUV404" s="56"/>
      <c r="GUW404" s="56"/>
      <c r="GUX404" s="56"/>
      <c r="GUY404" s="56"/>
      <c r="GUZ404" s="56"/>
      <c r="GVA404" s="56"/>
      <c r="GVB404" s="56"/>
      <c r="GVC404" s="56"/>
      <c r="GVD404" s="56"/>
      <c r="GVE404" s="56"/>
      <c r="GVF404" s="56"/>
      <c r="GVG404" s="56"/>
      <c r="GVH404" s="56"/>
      <c r="GVI404" s="56"/>
      <c r="GVJ404" s="56"/>
      <c r="GVK404" s="56"/>
      <c r="GVL404" s="56"/>
      <c r="GVM404" s="56"/>
      <c r="GVN404" s="56"/>
      <c r="GVO404" s="56"/>
      <c r="GVP404" s="56"/>
      <c r="GVQ404" s="56"/>
      <c r="GVR404" s="56"/>
      <c r="GVS404" s="56"/>
      <c r="GVT404" s="56"/>
      <c r="GVU404" s="56"/>
      <c r="GVV404" s="56"/>
      <c r="GVW404" s="56"/>
      <c r="GVX404" s="56"/>
      <c r="GVY404" s="56"/>
      <c r="GVZ404" s="56"/>
      <c r="GWA404" s="56"/>
      <c r="GWB404" s="56"/>
      <c r="GWC404" s="56"/>
      <c r="GWD404" s="56"/>
      <c r="GWE404" s="56"/>
      <c r="GWF404" s="56"/>
      <c r="GWG404" s="56"/>
      <c r="GWH404" s="56"/>
      <c r="GWI404" s="56"/>
      <c r="GWJ404" s="56"/>
      <c r="GWK404" s="56"/>
      <c r="GWL404" s="56"/>
      <c r="GWM404" s="56"/>
      <c r="GWN404" s="56"/>
      <c r="GWO404" s="56"/>
      <c r="GWP404" s="56"/>
      <c r="GWQ404" s="56"/>
      <c r="GWR404" s="56"/>
      <c r="GWS404" s="56"/>
      <c r="GWT404" s="56"/>
      <c r="GWU404" s="56"/>
      <c r="GWV404" s="56"/>
      <c r="GWW404" s="56"/>
      <c r="GWX404" s="56"/>
      <c r="GWY404" s="56"/>
      <c r="GWZ404" s="56"/>
      <c r="GXA404" s="56"/>
      <c r="GXB404" s="56"/>
      <c r="GXC404" s="56"/>
      <c r="GXD404" s="56"/>
      <c r="GXE404" s="56"/>
      <c r="GXF404" s="56"/>
      <c r="GXG404" s="56"/>
      <c r="GXH404" s="56"/>
      <c r="GXI404" s="56"/>
      <c r="GXJ404" s="56"/>
      <c r="GXK404" s="56"/>
      <c r="GXL404" s="56"/>
      <c r="GXM404" s="56"/>
      <c r="GXN404" s="56"/>
      <c r="GXO404" s="56"/>
      <c r="GXP404" s="56"/>
      <c r="GXQ404" s="56"/>
      <c r="GXR404" s="56"/>
      <c r="GXS404" s="56"/>
      <c r="GXT404" s="56"/>
      <c r="GXU404" s="56"/>
      <c r="GXV404" s="56"/>
      <c r="GXW404" s="56"/>
      <c r="GXX404" s="56"/>
      <c r="GXY404" s="56"/>
      <c r="GXZ404" s="56"/>
      <c r="GYA404" s="56"/>
      <c r="GYB404" s="56"/>
      <c r="GYC404" s="56"/>
      <c r="GYD404" s="56"/>
      <c r="GYE404" s="56"/>
      <c r="GYF404" s="56"/>
      <c r="GYG404" s="56"/>
      <c r="GYH404" s="56"/>
      <c r="GYI404" s="56"/>
      <c r="GYJ404" s="56"/>
      <c r="GYK404" s="56"/>
      <c r="GYL404" s="56"/>
      <c r="GYM404" s="56"/>
      <c r="GYN404" s="56"/>
      <c r="GYO404" s="56"/>
      <c r="GYP404" s="56"/>
      <c r="GYQ404" s="56"/>
      <c r="GYR404" s="56"/>
      <c r="GYS404" s="56"/>
      <c r="GYT404" s="56"/>
      <c r="GYU404" s="56"/>
      <c r="GYV404" s="56"/>
      <c r="GYW404" s="56"/>
      <c r="GYX404" s="56"/>
      <c r="GYY404" s="56"/>
      <c r="GYZ404" s="56"/>
      <c r="GZA404" s="56"/>
      <c r="GZB404" s="56"/>
      <c r="GZC404" s="56"/>
      <c r="GZD404" s="56"/>
      <c r="GZE404" s="56"/>
      <c r="GZF404" s="56"/>
      <c r="GZG404" s="56"/>
      <c r="GZH404" s="56"/>
      <c r="GZI404" s="56"/>
      <c r="GZJ404" s="56"/>
      <c r="GZK404" s="56"/>
      <c r="GZL404" s="56"/>
      <c r="GZM404" s="56"/>
      <c r="GZN404" s="56"/>
      <c r="GZO404" s="56"/>
      <c r="GZP404" s="56"/>
      <c r="GZQ404" s="56"/>
      <c r="GZR404" s="56"/>
      <c r="GZS404" s="56"/>
      <c r="GZT404" s="56"/>
      <c r="GZU404" s="56"/>
      <c r="GZV404" s="56"/>
      <c r="GZW404" s="56"/>
      <c r="GZX404" s="56"/>
      <c r="GZY404" s="56"/>
      <c r="GZZ404" s="56"/>
      <c r="HAA404" s="56"/>
      <c r="HAB404" s="56"/>
      <c r="HAC404" s="56"/>
      <c r="HAD404" s="56"/>
      <c r="HAE404" s="56"/>
      <c r="HAF404" s="56"/>
      <c r="HAG404" s="56"/>
      <c r="HAH404" s="56"/>
      <c r="HAI404" s="56"/>
      <c r="HAJ404" s="56"/>
      <c r="HAK404" s="56"/>
      <c r="HAL404" s="56"/>
      <c r="HAM404" s="56"/>
      <c r="HAN404" s="56"/>
      <c r="HAO404" s="56"/>
      <c r="HAP404" s="56"/>
      <c r="HAQ404" s="56"/>
      <c r="HAR404" s="56"/>
      <c r="HAS404" s="56"/>
      <c r="HAT404" s="56"/>
      <c r="HAU404" s="56"/>
      <c r="HAV404" s="56"/>
      <c r="HAW404" s="56"/>
      <c r="HAX404" s="56"/>
      <c r="HAY404" s="56"/>
      <c r="HAZ404" s="56"/>
      <c r="HBA404" s="56"/>
      <c r="HBB404" s="56"/>
      <c r="HBC404" s="56"/>
      <c r="HBD404" s="56"/>
      <c r="HBE404" s="56"/>
      <c r="HBF404" s="56"/>
      <c r="HBG404" s="56"/>
      <c r="HBH404" s="56"/>
      <c r="HBI404" s="56"/>
      <c r="HBJ404" s="56"/>
      <c r="HBK404" s="56"/>
      <c r="HBL404" s="56"/>
      <c r="HBM404" s="56"/>
      <c r="HBN404" s="56"/>
      <c r="HBO404" s="56"/>
      <c r="HBP404" s="56"/>
      <c r="HBQ404" s="56"/>
      <c r="HBR404" s="56"/>
      <c r="HBS404" s="56"/>
      <c r="HBT404" s="56"/>
      <c r="HBU404" s="56"/>
      <c r="HBV404" s="56"/>
      <c r="HBW404" s="56"/>
      <c r="HBX404" s="56"/>
      <c r="HBY404" s="56"/>
      <c r="HBZ404" s="56"/>
      <c r="HCA404" s="56"/>
      <c r="HCB404" s="56"/>
      <c r="HCC404" s="56"/>
      <c r="HCD404" s="56"/>
      <c r="HCE404" s="56"/>
      <c r="HCF404" s="56"/>
      <c r="HCG404" s="56"/>
      <c r="HCH404" s="56"/>
      <c r="HCI404" s="56"/>
      <c r="HCJ404" s="56"/>
      <c r="HCK404" s="56"/>
      <c r="HCL404" s="56"/>
      <c r="HCM404" s="56"/>
      <c r="HCN404" s="56"/>
      <c r="HCO404" s="56"/>
      <c r="HCP404" s="56"/>
      <c r="HCQ404" s="56"/>
      <c r="HCR404" s="56"/>
      <c r="HCS404" s="56"/>
      <c r="HCT404" s="56"/>
      <c r="HCU404" s="56"/>
      <c r="HCV404" s="56"/>
      <c r="HCW404" s="56"/>
      <c r="HCX404" s="56"/>
      <c r="HCY404" s="56"/>
      <c r="HCZ404" s="56"/>
      <c r="HDA404" s="56"/>
      <c r="HDB404" s="56"/>
      <c r="HDC404" s="56"/>
      <c r="HDD404" s="56"/>
      <c r="HDE404" s="56"/>
      <c r="HDF404" s="56"/>
      <c r="HDG404" s="56"/>
      <c r="HDH404" s="56"/>
      <c r="HDI404" s="56"/>
      <c r="HDJ404" s="56"/>
      <c r="HDK404" s="56"/>
      <c r="HDL404" s="56"/>
      <c r="HDM404" s="56"/>
      <c r="HDN404" s="56"/>
      <c r="HDO404" s="56"/>
      <c r="HDP404" s="56"/>
      <c r="HDQ404" s="56"/>
      <c r="HDR404" s="56"/>
      <c r="HDS404" s="56"/>
      <c r="HDT404" s="56"/>
      <c r="HDU404" s="56"/>
      <c r="HDV404" s="56"/>
      <c r="HDW404" s="56"/>
      <c r="HDX404" s="56"/>
      <c r="HDY404" s="56"/>
      <c r="HDZ404" s="56"/>
      <c r="HEA404" s="56"/>
      <c r="HEB404" s="56"/>
      <c r="HEC404" s="56"/>
      <c r="HED404" s="56"/>
      <c r="HEE404" s="56"/>
      <c r="HEF404" s="56"/>
      <c r="HEG404" s="56"/>
      <c r="HEH404" s="56"/>
      <c r="HEI404" s="56"/>
      <c r="HEJ404" s="56"/>
      <c r="HEK404" s="56"/>
      <c r="HEL404" s="56"/>
      <c r="HEM404" s="56"/>
      <c r="HEN404" s="56"/>
      <c r="HEO404" s="56"/>
      <c r="HEP404" s="56"/>
      <c r="HEQ404" s="56"/>
      <c r="HER404" s="56"/>
      <c r="HES404" s="56"/>
      <c r="HET404" s="56"/>
      <c r="HEU404" s="56"/>
      <c r="HEV404" s="56"/>
      <c r="HEW404" s="56"/>
      <c r="HEX404" s="56"/>
      <c r="HEY404" s="56"/>
      <c r="HEZ404" s="56"/>
      <c r="HFA404" s="56"/>
      <c r="HFB404" s="56"/>
      <c r="HFC404" s="56"/>
      <c r="HFD404" s="56"/>
      <c r="HFE404" s="56"/>
      <c r="HFF404" s="56"/>
      <c r="HFG404" s="56"/>
      <c r="HFH404" s="56"/>
      <c r="HFI404" s="56"/>
      <c r="HFJ404" s="56"/>
      <c r="HFK404" s="56"/>
      <c r="HFL404" s="56"/>
      <c r="HFM404" s="56"/>
      <c r="HFN404" s="56"/>
      <c r="HFO404" s="56"/>
      <c r="HFP404" s="56"/>
      <c r="HFQ404" s="56"/>
      <c r="HFR404" s="56"/>
      <c r="HFS404" s="56"/>
      <c r="HFT404" s="56"/>
      <c r="HFU404" s="56"/>
      <c r="HFV404" s="56"/>
      <c r="HFW404" s="56"/>
      <c r="HFX404" s="56"/>
      <c r="HFY404" s="56"/>
      <c r="HFZ404" s="56"/>
      <c r="HGA404" s="56"/>
      <c r="HGB404" s="56"/>
      <c r="HGC404" s="56"/>
      <c r="HGD404" s="56"/>
      <c r="HGE404" s="56"/>
      <c r="HGF404" s="56"/>
      <c r="HGG404" s="56"/>
      <c r="HGH404" s="56"/>
      <c r="HGI404" s="56"/>
      <c r="HGJ404" s="56"/>
      <c r="HGK404" s="56"/>
      <c r="HGL404" s="56"/>
      <c r="HGM404" s="56"/>
      <c r="HGN404" s="56"/>
      <c r="HGO404" s="56"/>
      <c r="HGP404" s="56"/>
      <c r="HGQ404" s="56"/>
      <c r="HGR404" s="56"/>
      <c r="HGS404" s="56"/>
      <c r="HGT404" s="56"/>
      <c r="HGU404" s="56"/>
      <c r="HGV404" s="56"/>
      <c r="HGW404" s="56"/>
      <c r="HGX404" s="56"/>
      <c r="HGY404" s="56"/>
      <c r="HGZ404" s="56"/>
      <c r="HHA404" s="56"/>
      <c r="HHB404" s="56"/>
      <c r="HHC404" s="56"/>
      <c r="HHD404" s="56"/>
      <c r="HHE404" s="56"/>
      <c r="HHF404" s="56"/>
      <c r="HHG404" s="56"/>
      <c r="HHH404" s="56"/>
      <c r="HHI404" s="56"/>
      <c r="HHJ404" s="56"/>
      <c r="HHK404" s="56"/>
      <c r="HHL404" s="56"/>
      <c r="HHM404" s="56"/>
      <c r="HHN404" s="56"/>
      <c r="HHO404" s="56"/>
      <c r="HHP404" s="56"/>
      <c r="HHQ404" s="56"/>
      <c r="HHR404" s="56"/>
      <c r="HHS404" s="56"/>
      <c r="HHT404" s="56"/>
      <c r="HHU404" s="56"/>
      <c r="HHV404" s="56"/>
      <c r="HHW404" s="56"/>
      <c r="HHX404" s="56"/>
      <c r="HHY404" s="56"/>
      <c r="HHZ404" s="56"/>
      <c r="HIA404" s="56"/>
      <c r="HIB404" s="56"/>
      <c r="HIC404" s="56"/>
      <c r="HID404" s="56"/>
      <c r="HIE404" s="56"/>
      <c r="HIF404" s="56"/>
      <c r="HIG404" s="56"/>
      <c r="HIH404" s="56"/>
      <c r="HII404" s="56"/>
      <c r="HIJ404" s="56"/>
      <c r="HIK404" s="56"/>
      <c r="HIL404" s="56"/>
      <c r="HIM404" s="56"/>
      <c r="HIN404" s="56"/>
      <c r="HIO404" s="56"/>
      <c r="HIP404" s="56"/>
      <c r="HIQ404" s="56"/>
      <c r="HIR404" s="56"/>
      <c r="HIS404" s="56"/>
      <c r="HIT404" s="56"/>
      <c r="HIU404" s="56"/>
      <c r="HIV404" s="56"/>
      <c r="HIW404" s="56"/>
      <c r="HIX404" s="56"/>
      <c r="HIY404" s="56"/>
      <c r="HIZ404" s="56"/>
      <c r="HJA404" s="56"/>
      <c r="HJB404" s="56"/>
      <c r="HJC404" s="56"/>
      <c r="HJD404" s="56"/>
      <c r="HJE404" s="56"/>
      <c r="HJF404" s="56"/>
      <c r="HJG404" s="56"/>
      <c r="HJH404" s="56"/>
      <c r="HJI404" s="56"/>
      <c r="HJJ404" s="56"/>
      <c r="HJK404" s="56"/>
      <c r="HJL404" s="56"/>
      <c r="HJM404" s="56"/>
      <c r="HJN404" s="56"/>
      <c r="HJO404" s="56"/>
      <c r="HJP404" s="56"/>
      <c r="HJQ404" s="56"/>
      <c r="HJR404" s="56"/>
      <c r="HJS404" s="56"/>
      <c r="HJT404" s="56"/>
      <c r="HJU404" s="56"/>
      <c r="HJV404" s="56"/>
      <c r="HJW404" s="56"/>
      <c r="HJX404" s="56"/>
      <c r="HJY404" s="56"/>
      <c r="HJZ404" s="56"/>
      <c r="HKA404" s="56"/>
      <c r="HKB404" s="56"/>
      <c r="HKC404" s="56"/>
      <c r="HKD404" s="56"/>
      <c r="HKE404" s="56"/>
      <c r="HKF404" s="56"/>
      <c r="HKG404" s="56"/>
      <c r="HKH404" s="56"/>
      <c r="HKI404" s="56"/>
      <c r="HKJ404" s="56"/>
      <c r="HKK404" s="56"/>
      <c r="HKL404" s="56"/>
      <c r="HKM404" s="56"/>
      <c r="HKN404" s="56"/>
      <c r="HKO404" s="56"/>
      <c r="HKP404" s="56"/>
      <c r="HKQ404" s="56"/>
      <c r="HKR404" s="56"/>
      <c r="HKS404" s="56"/>
      <c r="HKT404" s="56"/>
      <c r="HKU404" s="56"/>
      <c r="HKV404" s="56"/>
      <c r="HKW404" s="56"/>
      <c r="HKX404" s="56"/>
      <c r="HKY404" s="56"/>
      <c r="HKZ404" s="56"/>
      <c r="HLA404" s="56"/>
      <c r="HLB404" s="56"/>
      <c r="HLC404" s="56"/>
      <c r="HLD404" s="56"/>
      <c r="HLE404" s="56"/>
      <c r="HLF404" s="56"/>
      <c r="HLG404" s="56"/>
      <c r="HLH404" s="56"/>
      <c r="HLI404" s="56"/>
      <c r="HLJ404" s="56"/>
      <c r="HLK404" s="56"/>
      <c r="HLL404" s="56"/>
      <c r="HLM404" s="56"/>
      <c r="HLN404" s="56"/>
      <c r="HLO404" s="56"/>
      <c r="HLP404" s="56"/>
      <c r="HLQ404" s="56"/>
      <c r="HLR404" s="56"/>
      <c r="HLS404" s="56"/>
      <c r="HLT404" s="56"/>
      <c r="HLU404" s="56"/>
      <c r="HLV404" s="56"/>
      <c r="HLW404" s="56"/>
      <c r="HLX404" s="56"/>
      <c r="HLY404" s="56"/>
      <c r="HLZ404" s="56"/>
      <c r="HMA404" s="56"/>
      <c r="HMB404" s="56"/>
      <c r="HMC404" s="56"/>
      <c r="HMD404" s="56"/>
      <c r="HME404" s="56"/>
      <c r="HMF404" s="56"/>
      <c r="HMG404" s="56"/>
      <c r="HMH404" s="56"/>
      <c r="HMI404" s="56"/>
      <c r="HMJ404" s="56"/>
      <c r="HMK404" s="56"/>
      <c r="HML404" s="56"/>
      <c r="HMM404" s="56"/>
      <c r="HMN404" s="56"/>
      <c r="HMO404" s="56"/>
      <c r="HMP404" s="56"/>
      <c r="HMQ404" s="56"/>
      <c r="HMR404" s="56"/>
      <c r="HMS404" s="56"/>
      <c r="HMT404" s="56"/>
      <c r="HMU404" s="56"/>
      <c r="HMV404" s="56"/>
      <c r="HMW404" s="56"/>
      <c r="HMX404" s="56"/>
      <c r="HMY404" s="56"/>
      <c r="HMZ404" s="56"/>
      <c r="HNA404" s="56"/>
      <c r="HNB404" s="56"/>
      <c r="HNC404" s="56"/>
      <c r="HND404" s="56"/>
      <c r="HNE404" s="56"/>
      <c r="HNF404" s="56"/>
      <c r="HNG404" s="56"/>
      <c r="HNH404" s="56"/>
      <c r="HNI404" s="56"/>
      <c r="HNJ404" s="56"/>
      <c r="HNK404" s="56"/>
      <c r="HNL404" s="56"/>
      <c r="HNM404" s="56"/>
      <c r="HNN404" s="56"/>
      <c r="HNO404" s="56"/>
      <c r="HNP404" s="56"/>
      <c r="HNQ404" s="56"/>
      <c r="HNR404" s="56"/>
      <c r="HNS404" s="56"/>
      <c r="HNT404" s="56"/>
      <c r="HNU404" s="56"/>
      <c r="HNV404" s="56"/>
      <c r="HNW404" s="56"/>
      <c r="HNX404" s="56"/>
      <c r="HNY404" s="56"/>
      <c r="HNZ404" s="56"/>
      <c r="HOA404" s="56"/>
      <c r="HOB404" s="56"/>
      <c r="HOC404" s="56"/>
      <c r="HOD404" s="56"/>
      <c r="HOE404" s="56"/>
      <c r="HOF404" s="56"/>
      <c r="HOG404" s="56"/>
      <c r="HOH404" s="56"/>
      <c r="HOI404" s="56"/>
      <c r="HOJ404" s="56"/>
      <c r="HOK404" s="56"/>
      <c r="HOL404" s="56"/>
      <c r="HOM404" s="56"/>
      <c r="HON404" s="56"/>
      <c r="HOO404" s="56"/>
      <c r="HOP404" s="56"/>
      <c r="HOQ404" s="56"/>
      <c r="HOR404" s="56"/>
      <c r="HOS404" s="56"/>
      <c r="HOT404" s="56"/>
      <c r="HOU404" s="56"/>
      <c r="HOV404" s="56"/>
      <c r="HOW404" s="56"/>
      <c r="HOX404" s="56"/>
      <c r="HOY404" s="56"/>
      <c r="HOZ404" s="56"/>
      <c r="HPA404" s="56"/>
      <c r="HPB404" s="56"/>
      <c r="HPC404" s="56"/>
      <c r="HPD404" s="56"/>
      <c r="HPE404" s="56"/>
      <c r="HPF404" s="56"/>
      <c r="HPG404" s="56"/>
      <c r="HPH404" s="56"/>
      <c r="HPI404" s="56"/>
      <c r="HPJ404" s="56"/>
      <c r="HPK404" s="56"/>
      <c r="HPL404" s="56"/>
      <c r="HPM404" s="56"/>
      <c r="HPN404" s="56"/>
      <c r="HPO404" s="56"/>
      <c r="HPP404" s="56"/>
      <c r="HPQ404" s="56"/>
      <c r="HPR404" s="56"/>
      <c r="HPS404" s="56"/>
      <c r="HPT404" s="56"/>
      <c r="HPU404" s="56"/>
      <c r="HPV404" s="56"/>
      <c r="HPW404" s="56"/>
      <c r="HPX404" s="56"/>
      <c r="HPY404" s="56"/>
      <c r="HPZ404" s="56"/>
      <c r="HQA404" s="56"/>
      <c r="HQB404" s="56"/>
      <c r="HQC404" s="56"/>
      <c r="HQD404" s="56"/>
      <c r="HQE404" s="56"/>
      <c r="HQF404" s="56"/>
      <c r="HQG404" s="56"/>
      <c r="HQH404" s="56"/>
      <c r="HQI404" s="56"/>
      <c r="HQJ404" s="56"/>
      <c r="HQK404" s="56"/>
      <c r="HQL404" s="56"/>
      <c r="HQM404" s="56"/>
      <c r="HQN404" s="56"/>
      <c r="HQO404" s="56"/>
      <c r="HQP404" s="56"/>
      <c r="HQQ404" s="56"/>
      <c r="HQR404" s="56"/>
      <c r="HQS404" s="56"/>
      <c r="HQT404" s="56"/>
      <c r="HQU404" s="56"/>
      <c r="HQV404" s="56"/>
      <c r="HQW404" s="56"/>
      <c r="HQX404" s="56"/>
      <c r="HQY404" s="56"/>
      <c r="HQZ404" s="56"/>
      <c r="HRA404" s="56"/>
      <c r="HRB404" s="56"/>
      <c r="HRC404" s="56"/>
      <c r="HRD404" s="56"/>
      <c r="HRE404" s="56"/>
      <c r="HRF404" s="56"/>
      <c r="HRG404" s="56"/>
      <c r="HRH404" s="56"/>
      <c r="HRI404" s="56"/>
      <c r="HRJ404" s="56"/>
      <c r="HRK404" s="56"/>
      <c r="HRL404" s="56"/>
      <c r="HRM404" s="56"/>
      <c r="HRN404" s="56"/>
      <c r="HRO404" s="56"/>
      <c r="HRP404" s="56"/>
      <c r="HRQ404" s="56"/>
      <c r="HRR404" s="56"/>
      <c r="HRS404" s="56"/>
      <c r="HRT404" s="56"/>
      <c r="HRU404" s="56"/>
      <c r="HRV404" s="56"/>
      <c r="HRW404" s="56"/>
      <c r="HRX404" s="56"/>
      <c r="HRY404" s="56"/>
      <c r="HRZ404" s="56"/>
      <c r="HSA404" s="56"/>
      <c r="HSB404" s="56"/>
      <c r="HSC404" s="56"/>
      <c r="HSD404" s="56"/>
      <c r="HSE404" s="56"/>
      <c r="HSF404" s="56"/>
      <c r="HSG404" s="56"/>
      <c r="HSH404" s="56"/>
      <c r="HSI404" s="56"/>
      <c r="HSJ404" s="56"/>
      <c r="HSK404" s="56"/>
      <c r="HSL404" s="56"/>
      <c r="HSM404" s="56"/>
      <c r="HSN404" s="56"/>
      <c r="HSO404" s="56"/>
      <c r="HSP404" s="56"/>
      <c r="HSQ404" s="56"/>
      <c r="HSR404" s="56"/>
      <c r="HSS404" s="56"/>
      <c r="HST404" s="56"/>
      <c r="HSU404" s="56"/>
      <c r="HSV404" s="56"/>
      <c r="HSW404" s="56"/>
      <c r="HSX404" s="56"/>
      <c r="HSY404" s="56"/>
      <c r="HSZ404" s="56"/>
      <c r="HTA404" s="56"/>
      <c r="HTB404" s="56"/>
      <c r="HTC404" s="56"/>
      <c r="HTD404" s="56"/>
      <c r="HTE404" s="56"/>
      <c r="HTF404" s="56"/>
      <c r="HTG404" s="56"/>
      <c r="HTH404" s="56"/>
      <c r="HTI404" s="56"/>
      <c r="HTJ404" s="56"/>
      <c r="HTK404" s="56"/>
      <c r="HTL404" s="56"/>
      <c r="HTM404" s="56"/>
      <c r="HTN404" s="56"/>
      <c r="HTO404" s="56"/>
      <c r="HTP404" s="56"/>
      <c r="HTQ404" s="56"/>
      <c r="HTR404" s="56"/>
      <c r="HTS404" s="56"/>
      <c r="HTT404" s="56"/>
      <c r="HTU404" s="56"/>
      <c r="HTV404" s="56"/>
      <c r="HTW404" s="56"/>
      <c r="HTX404" s="56"/>
      <c r="HTY404" s="56"/>
      <c r="HTZ404" s="56"/>
      <c r="HUA404" s="56"/>
      <c r="HUB404" s="56"/>
      <c r="HUC404" s="56"/>
      <c r="HUD404" s="56"/>
      <c r="HUE404" s="56"/>
      <c r="HUF404" s="56"/>
      <c r="HUG404" s="56"/>
      <c r="HUH404" s="56"/>
      <c r="HUI404" s="56"/>
      <c r="HUJ404" s="56"/>
      <c r="HUK404" s="56"/>
      <c r="HUL404" s="56"/>
      <c r="HUM404" s="56"/>
      <c r="HUN404" s="56"/>
      <c r="HUO404" s="56"/>
      <c r="HUP404" s="56"/>
      <c r="HUQ404" s="56"/>
      <c r="HUR404" s="56"/>
      <c r="HUS404" s="56"/>
      <c r="HUT404" s="56"/>
      <c r="HUU404" s="56"/>
      <c r="HUV404" s="56"/>
      <c r="HUW404" s="56"/>
      <c r="HUX404" s="56"/>
      <c r="HUY404" s="56"/>
      <c r="HUZ404" s="56"/>
      <c r="HVA404" s="56"/>
      <c r="HVB404" s="56"/>
      <c r="HVC404" s="56"/>
      <c r="HVD404" s="56"/>
      <c r="HVE404" s="56"/>
      <c r="HVF404" s="56"/>
      <c r="HVG404" s="56"/>
      <c r="HVH404" s="56"/>
      <c r="HVI404" s="56"/>
      <c r="HVJ404" s="56"/>
      <c r="HVK404" s="56"/>
      <c r="HVL404" s="56"/>
      <c r="HVM404" s="56"/>
      <c r="HVN404" s="56"/>
      <c r="HVO404" s="56"/>
      <c r="HVP404" s="56"/>
      <c r="HVQ404" s="56"/>
      <c r="HVR404" s="56"/>
      <c r="HVS404" s="56"/>
      <c r="HVT404" s="56"/>
      <c r="HVU404" s="56"/>
      <c r="HVV404" s="56"/>
      <c r="HVW404" s="56"/>
      <c r="HVX404" s="56"/>
      <c r="HVY404" s="56"/>
      <c r="HVZ404" s="56"/>
      <c r="HWA404" s="56"/>
      <c r="HWB404" s="56"/>
      <c r="HWC404" s="56"/>
      <c r="HWD404" s="56"/>
      <c r="HWE404" s="56"/>
      <c r="HWF404" s="56"/>
      <c r="HWG404" s="56"/>
      <c r="HWH404" s="56"/>
      <c r="HWI404" s="56"/>
      <c r="HWJ404" s="56"/>
      <c r="HWK404" s="56"/>
      <c r="HWL404" s="56"/>
      <c r="HWM404" s="56"/>
      <c r="HWN404" s="56"/>
      <c r="HWO404" s="56"/>
      <c r="HWP404" s="56"/>
      <c r="HWQ404" s="56"/>
      <c r="HWR404" s="56"/>
      <c r="HWS404" s="56"/>
      <c r="HWT404" s="56"/>
      <c r="HWU404" s="56"/>
      <c r="HWV404" s="56"/>
      <c r="HWW404" s="56"/>
      <c r="HWX404" s="56"/>
      <c r="HWY404" s="56"/>
      <c r="HWZ404" s="56"/>
      <c r="HXA404" s="56"/>
      <c r="HXB404" s="56"/>
      <c r="HXC404" s="56"/>
      <c r="HXD404" s="56"/>
      <c r="HXE404" s="56"/>
      <c r="HXF404" s="56"/>
      <c r="HXG404" s="56"/>
      <c r="HXH404" s="56"/>
      <c r="HXI404" s="56"/>
      <c r="HXJ404" s="56"/>
      <c r="HXK404" s="56"/>
      <c r="HXL404" s="56"/>
      <c r="HXM404" s="56"/>
      <c r="HXN404" s="56"/>
      <c r="HXO404" s="56"/>
      <c r="HXP404" s="56"/>
      <c r="HXQ404" s="56"/>
      <c r="HXR404" s="56"/>
      <c r="HXS404" s="56"/>
      <c r="HXT404" s="56"/>
      <c r="HXU404" s="56"/>
      <c r="HXV404" s="56"/>
      <c r="HXW404" s="56"/>
      <c r="HXX404" s="56"/>
      <c r="HXY404" s="56"/>
      <c r="HXZ404" s="56"/>
      <c r="HYA404" s="56"/>
      <c r="HYB404" s="56"/>
      <c r="HYC404" s="56"/>
      <c r="HYD404" s="56"/>
      <c r="HYE404" s="56"/>
      <c r="HYF404" s="56"/>
      <c r="HYG404" s="56"/>
      <c r="HYH404" s="56"/>
      <c r="HYI404" s="56"/>
      <c r="HYJ404" s="56"/>
      <c r="HYK404" s="56"/>
      <c r="HYL404" s="56"/>
      <c r="HYM404" s="56"/>
      <c r="HYN404" s="56"/>
      <c r="HYO404" s="56"/>
      <c r="HYP404" s="56"/>
      <c r="HYQ404" s="56"/>
      <c r="HYR404" s="56"/>
      <c r="HYS404" s="56"/>
      <c r="HYT404" s="56"/>
      <c r="HYU404" s="56"/>
      <c r="HYV404" s="56"/>
      <c r="HYW404" s="56"/>
      <c r="HYX404" s="56"/>
      <c r="HYY404" s="56"/>
      <c r="HYZ404" s="56"/>
      <c r="HZA404" s="56"/>
      <c r="HZB404" s="56"/>
      <c r="HZC404" s="56"/>
      <c r="HZD404" s="56"/>
      <c r="HZE404" s="56"/>
      <c r="HZF404" s="56"/>
      <c r="HZG404" s="56"/>
      <c r="HZH404" s="56"/>
      <c r="HZI404" s="56"/>
      <c r="HZJ404" s="56"/>
      <c r="HZK404" s="56"/>
      <c r="HZL404" s="56"/>
      <c r="HZM404" s="56"/>
      <c r="HZN404" s="56"/>
      <c r="HZO404" s="56"/>
      <c r="HZP404" s="56"/>
      <c r="HZQ404" s="56"/>
      <c r="HZR404" s="56"/>
      <c r="HZS404" s="56"/>
      <c r="HZT404" s="56"/>
      <c r="HZU404" s="56"/>
      <c r="HZV404" s="56"/>
      <c r="HZW404" s="56"/>
      <c r="HZX404" s="56"/>
      <c r="HZY404" s="56"/>
      <c r="HZZ404" s="56"/>
      <c r="IAA404" s="56"/>
      <c r="IAB404" s="56"/>
      <c r="IAC404" s="56"/>
      <c r="IAD404" s="56"/>
      <c r="IAE404" s="56"/>
      <c r="IAF404" s="56"/>
      <c r="IAG404" s="56"/>
      <c r="IAH404" s="56"/>
      <c r="IAI404" s="56"/>
      <c r="IAJ404" s="56"/>
      <c r="IAK404" s="56"/>
      <c r="IAL404" s="56"/>
      <c r="IAM404" s="56"/>
      <c r="IAN404" s="56"/>
      <c r="IAO404" s="56"/>
      <c r="IAP404" s="56"/>
      <c r="IAQ404" s="56"/>
      <c r="IAR404" s="56"/>
      <c r="IAS404" s="56"/>
      <c r="IAT404" s="56"/>
      <c r="IAU404" s="56"/>
      <c r="IAV404" s="56"/>
      <c r="IAW404" s="56"/>
      <c r="IAX404" s="56"/>
      <c r="IAY404" s="56"/>
      <c r="IAZ404" s="56"/>
      <c r="IBA404" s="56"/>
      <c r="IBB404" s="56"/>
      <c r="IBC404" s="56"/>
      <c r="IBD404" s="56"/>
      <c r="IBE404" s="56"/>
      <c r="IBF404" s="56"/>
      <c r="IBG404" s="56"/>
      <c r="IBH404" s="56"/>
      <c r="IBI404" s="56"/>
      <c r="IBJ404" s="56"/>
      <c r="IBK404" s="56"/>
      <c r="IBL404" s="56"/>
      <c r="IBM404" s="56"/>
      <c r="IBN404" s="56"/>
      <c r="IBO404" s="56"/>
      <c r="IBP404" s="56"/>
      <c r="IBQ404" s="56"/>
      <c r="IBR404" s="56"/>
      <c r="IBS404" s="56"/>
      <c r="IBT404" s="56"/>
      <c r="IBU404" s="56"/>
      <c r="IBV404" s="56"/>
      <c r="IBW404" s="56"/>
      <c r="IBX404" s="56"/>
      <c r="IBY404" s="56"/>
      <c r="IBZ404" s="56"/>
      <c r="ICA404" s="56"/>
      <c r="ICB404" s="56"/>
      <c r="ICC404" s="56"/>
      <c r="ICD404" s="56"/>
      <c r="ICE404" s="56"/>
      <c r="ICF404" s="56"/>
      <c r="ICG404" s="56"/>
      <c r="ICH404" s="56"/>
      <c r="ICI404" s="56"/>
      <c r="ICJ404" s="56"/>
      <c r="ICK404" s="56"/>
      <c r="ICL404" s="56"/>
      <c r="ICM404" s="56"/>
      <c r="ICN404" s="56"/>
      <c r="ICO404" s="56"/>
      <c r="ICP404" s="56"/>
      <c r="ICQ404" s="56"/>
      <c r="ICR404" s="56"/>
      <c r="ICS404" s="56"/>
      <c r="ICT404" s="56"/>
      <c r="ICU404" s="56"/>
      <c r="ICV404" s="56"/>
      <c r="ICW404" s="56"/>
      <c r="ICX404" s="56"/>
      <c r="ICY404" s="56"/>
      <c r="ICZ404" s="56"/>
      <c r="IDA404" s="56"/>
      <c r="IDB404" s="56"/>
      <c r="IDC404" s="56"/>
      <c r="IDD404" s="56"/>
      <c r="IDE404" s="56"/>
      <c r="IDF404" s="56"/>
      <c r="IDG404" s="56"/>
      <c r="IDH404" s="56"/>
      <c r="IDI404" s="56"/>
      <c r="IDJ404" s="56"/>
      <c r="IDK404" s="56"/>
      <c r="IDL404" s="56"/>
      <c r="IDM404" s="56"/>
      <c r="IDN404" s="56"/>
      <c r="IDO404" s="56"/>
      <c r="IDP404" s="56"/>
      <c r="IDQ404" s="56"/>
      <c r="IDR404" s="56"/>
      <c r="IDS404" s="56"/>
      <c r="IDT404" s="56"/>
      <c r="IDU404" s="56"/>
      <c r="IDV404" s="56"/>
      <c r="IDW404" s="56"/>
      <c r="IDX404" s="56"/>
      <c r="IDY404" s="56"/>
      <c r="IDZ404" s="56"/>
      <c r="IEA404" s="56"/>
      <c r="IEB404" s="56"/>
      <c r="IEC404" s="56"/>
      <c r="IED404" s="56"/>
      <c r="IEE404" s="56"/>
      <c r="IEF404" s="56"/>
      <c r="IEG404" s="56"/>
      <c r="IEH404" s="56"/>
      <c r="IEI404" s="56"/>
      <c r="IEJ404" s="56"/>
      <c r="IEK404" s="56"/>
      <c r="IEL404" s="56"/>
      <c r="IEM404" s="56"/>
      <c r="IEN404" s="56"/>
      <c r="IEO404" s="56"/>
      <c r="IEP404" s="56"/>
      <c r="IEQ404" s="56"/>
      <c r="IER404" s="56"/>
      <c r="IES404" s="56"/>
      <c r="IET404" s="56"/>
      <c r="IEU404" s="56"/>
      <c r="IEV404" s="56"/>
      <c r="IEW404" s="56"/>
      <c r="IEX404" s="56"/>
      <c r="IEY404" s="56"/>
      <c r="IEZ404" s="56"/>
      <c r="IFA404" s="56"/>
      <c r="IFB404" s="56"/>
      <c r="IFC404" s="56"/>
      <c r="IFD404" s="56"/>
      <c r="IFE404" s="56"/>
      <c r="IFF404" s="56"/>
      <c r="IFG404" s="56"/>
      <c r="IFH404" s="56"/>
      <c r="IFI404" s="56"/>
      <c r="IFJ404" s="56"/>
      <c r="IFK404" s="56"/>
      <c r="IFL404" s="56"/>
      <c r="IFM404" s="56"/>
      <c r="IFN404" s="56"/>
      <c r="IFO404" s="56"/>
      <c r="IFP404" s="56"/>
      <c r="IFQ404" s="56"/>
      <c r="IFR404" s="56"/>
      <c r="IFS404" s="56"/>
      <c r="IFT404" s="56"/>
      <c r="IFU404" s="56"/>
      <c r="IFV404" s="56"/>
      <c r="IFW404" s="56"/>
      <c r="IFX404" s="56"/>
      <c r="IFY404" s="56"/>
      <c r="IFZ404" s="56"/>
      <c r="IGA404" s="56"/>
      <c r="IGB404" s="56"/>
      <c r="IGC404" s="56"/>
      <c r="IGD404" s="56"/>
      <c r="IGE404" s="56"/>
      <c r="IGF404" s="56"/>
      <c r="IGG404" s="56"/>
      <c r="IGH404" s="56"/>
      <c r="IGI404" s="56"/>
      <c r="IGJ404" s="56"/>
      <c r="IGK404" s="56"/>
      <c r="IGL404" s="56"/>
      <c r="IGM404" s="56"/>
      <c r="IGN404" s="56"/>
      <c r="IGO404" s="56"/>
      <c r="IGP404" s="56"/>
      <c r="IGQ404" s="56"/>
      <c r="IGR404" s="56"/>
      <c r="IGS404" s="56"/>
      <c r="IGT404" s="56"/>
      <c r="IGU404" s="56"/>
      <c r="IGV404" s="56"/>
      <c r="IGW404" s="56"/>
      <c r="IGX404" s="56"/>
      <c r="IGY404" s="56"/>
      <c r="IGZ404" s="56"/>
      <c r="IHA404" s="56"/>
      <c r="IHB404" s="56"/>
      <c r="IHC404" s="56"/>
      <c r="IHD404" s="56"/>
      <c r="IHE404" s="56"/>
      <c r="IHF404" s="56"/>
      <c r="IHG404" s="56"/>
      <c r="IHH404" s="56"/>
      <c r="IHI404" s="56"/>
      <c r="IHJ404" s="56"/>
      <c r="IHK404" s="56"/>
      <c r="IHL404" s="56"/>
      <c r="IHM404" s="56"/>
      <c r="IHN404" s="56"/>
      <c r="IHO404" s="56"/>
      <c r="IHP404" s="56"/>
      <c r="IHQ404" s="56"/>
      <c r="IHR404" s="56"/>
      <c r="IHS404" s="56"/>
      <c r="IHT404" s="56"/>
      <c r="IHU404" s="56"/>
      <c r="IHV404" s="56"/>
      <c r="IHW404" s="56"/>
      <c r="IHX404" s="56"/>
      <c r="IHY404" s="56"/>
      <c r="IHZ404" s="56"/>
      <c r="IIA404" s="56"/>
      <c r="IIB404" s="56"/>
      <c r="IIC404" s="56"/>
      <c r="IID404" s="56"/>
      <c r="IIE404" s="56"/>
      <c r="IIF404" s="56"/>
      <c r="IIG404" s="56"/>
      <c r="IIH404" s="56"/>
      <c r="III404" s="56"/>
      <c r="IIJ404" s="56"/>
      <c r="IIK404" s="56"/>
      <c r="IIL404" s="56"/>
      <c r="IIM404" s="56"/>
      <c r="IIN404" s="56"/>
      <c r="IIO404" s="56"/>
      <c r="IIP404" s="56"/>
      <c r="IIQ404" s="56"/>
      <c r="IIR404" s="56"/>
      <c r="IIS404" s="56"/>
      <c r="IIT404" s="56"/>
      <c r="IIU404" s="56"/>
      <c r="IIV404" s="56"/>
      <c r="IIW404" s="56"/>
      <c r="IIX404" s="56"/>
      <c r="IIY404" s="56"/>
      <c r="IIZ404" s="56"/>
      <c r="IJA404" s="56"/>
      <c r="IJB404" s="56"/>
      <c r="IJC404" s="56"/>
      <c r="IJD404" s="56"/>
      <c r="IJE404" s="56"/>
      <c r="IJF404" s="56"/>
      <c r="IJG404" s="56"/>
      <c r="IJH404" s="56"/>
      <c r="IJI404" s="56"/>
      <c r="IJJ404" s="56"/>
      <c r="IJK404" s="56"/>
      <c r="IJL404" s="56"/>
      <c r="IJM404" s="56"/>
      <c r="IJN404" s="56"/>
      <c r="IJO404" s="56"/>
      <c r="IJP404" s="56"/>
      <c r="IJQ404" s="56"/>
      <c r="IJR404" s="56"/>
      <c r="IJS404" s="56"/>
      <c r="IJT404" s="56"/>
      <c r="IJU404" s="56"/>
      <c r="IJV404" s="56"/>
      <c r="IJW404" s="56"/>
      <c r="IJX404" s="56"/>
      <c r="IJY404" s="56"/>
      <c r="IJZ404" s="56"/>
      <c r="IKA404" s="56"/>
      <c r="IKB404" s="56"/>
      <c r="IKC404" s="56"/>
      <c r="IKD404" s="56"/>
      <c r="IKE404" s="56"/>
      <c r="IKF404" s="56"/>
      <c r="IKG404" s="56"/>
      <c r="IKH404" s="56"/>
      <c r="IKI404" s="56"/>
      <c r="IKJ404" s="56"/>
      <c r="IKK404" s="56"/>
      <c r="IKL404" s="56"/>
      <c r="IKM404" s="56"/>
      <c r="IKN404" s="56"/>
      <c r="IKO404" s="56"/>
      <c r="IKP404" s="56"/>
      <c r="IKQ404" s="56"/>
      <c r="IKR404" s="56"/>
      <c r="IKS404" s="56"/>
      <c r="IKT404" s="56"/>
      <c r="IKU404" s="56"/>
      <c r="IKV404" s="56"/>
      <c r="IKW404" s="56"/>
      <c r="IKX404" s="56"/>
      <c r="IKY404" s="56"/>
      <c r="IKZ404" s="56"/>
      <c r="ILA404" s="56"/>
      <c r="ILB404" s="56"/>
      <c r="ILC404" s="56"/>
      <c r="ILD404" s="56"/>
      <c r="ILE404" s="56"/>
      <c r="ILF404" s="56"/>
      <c r="ILG404" s="56"/>
      <c r="ILH404" s="56"/>
      <c r="ILI404" s="56"/>
      <c r="ILJ404" s="56"/>
      <c r="ILK404" s="56"/>
      <c r="ILL404" s="56"/>
      <c r="ILM404" s="56"/>
      <c r="ILN404" s="56"/>
      <c r="ILO404" s="56"/>
      <c r="ILP404" s="56"/>
      <c r="ILQ404" s="56"/>
      <c r="ILR404" s="56"/>
      <c r="ILS404" s="56"/>
      <c r="ILT404" s="56"/>
      <c r="ILU404" s="56"/>
      <c r="ILV404" s="56"/>
      <c r="ILW404" s="56"/>
      <c r="ILX404" s="56"/>
      <c r="ILY404" s="56"/>
      <c r="ILZ404" s="56"/>
      <c r="IMA404" s="56"/>
      <c r="IMB404" s="56"/>
      <c r="IMC404" s="56"/>
      <c r="IMD404" s="56"/>
      <c r="IME404" s="56"/>
      <c r="IMF404" s="56"/>
      <c r="IMG404" s="56"/>
      <c r="IMH404" s="56"/>
      <c r="IMI404" s="56"/>
      <c r="IMJ404" s="56"/>
      <c r="IMK404" s="56"/>
      <c r="IML404" s="56"/>
      <c r="IMM404" s="56"/>
      <c r="IMN404" s="56"/>
      <c r="IMO404" s="56"/>
      <c r="IMP404" s="56"/>
      <c r="IMQ404" s="56"/>
      <c r="IMR404" s="56"/>
      <c r="IMS404" s="56"/>
      <c r="IMT404" s="56"/>
      <c r="IMU404" s="56"/>
      <c r="IMV404" s="56"/>
      <c r="IMW404" s="56"/>
      <c r="IMX404" s="56"/>
      <c r="IMY404" s="56"/>
      <c r="IMZ404" s="56"/>
      <c r="INA404" s="56"/>
      <c r="INB404" s="56"/>
      <c r="INC404" s="56"/>
      <c r="IND404" s="56"/>
      <c r="INE404" s="56"/>
      <c r="INF404" s="56"/>
      <c r="ING404" s="56"/>
      <c r="INH404" s="56"/>
      <c r="INI404" s="56"/>
      <c r="INJ404" s="56"/>
      <c r="INK404" s="56"/>
      <c r="INL404" s="56"/>
      <c r="INM404" s="56"/>
      <c r="INN404" s="56"/>
      <c r="INO404" s="56"/>
      <c r="INP404" s="56"/>
      <c r="INQ404" s="56"/>
      <c r="INR404" s="56"/>
      <c r="INS404" s="56"/>
      <c r="INT404" s="56"/>
      <c r="INU404" s="56"/>
      <c r="INV404" s="56"/>
      <c r="INW404" s="56"/>
      <c r="INX404" s="56"/>
      <c r="INY404" s="56"/>
      <c r="INZ404" s="56"/>
      <c r="IOA404" s="56"/>
      <c r="IOB404" s="56"/>
      <c r="IOC404" s="56"/>
      <c r="IOD404" s="56"/>
      <c r="IOE404" s="56"/>
      <c r="IOF404" s="56"/>
      <c r="IOG404" s="56"/>
      <c r="IOH404" s="56"/>
      <c r="IOI404" s="56"/>
      <c r="IOJ404" s="56"/>
      <c r="IOK404" s="56"/>
      <c r="IOL404" s="56"/>
      <c r="IOM404" s="56"/>
      <c r="ION404" s="56"/>
      <c r="IOO404" s="56"/>
      <c r="IOP404" s="56"/>
      <c r="IOQ404" s="56"/>
      <c r="IOR404" s="56"/>
      <c r="IOS404" s="56"/>
      <c r="IOT404" s="56"/>
      <c r="IOU404" s="56"/>
      <c r="IOV404" s="56"/>
      <c r="IOW404" s="56"/>
      <c r="IOX404" s="56"/>
      <c r="IOY404" s="56"/>
      <c r="IOZ404" s="56"/>
      <c r="IPA404" s="56"/>
      <c r="IPB404" s="56"/>
      <c r="IPC404" s="56"/>
      <c r="IPD404" s="56"/>
      <c r="IPE404" s="56"/>
      <c r="IPF404" s="56"/>
      <c r="IPG404" s="56"/>
      <c r="IPH404" s="56"/>
      <c r="IPI404" s="56"/>
      <c r="IPJ404" s="56"/>
      <c r="IPK404" s="56"/>
      <c r="IPL404" s="56"/>
      <c r="IPM404" s="56"/>
      <c r="IPN404" s="56"/>
      <c r="IPO404" s="56"/>
      <c r="IPP404" s="56"/>
      <c r="IPQ404" s="56"/>
      <c r="IPR404" s="56"/>
      <c r="IPS404" s="56"/>
      <c r="IPT404" s="56"/>
      <c r="IPU404" s="56"/>
      <c r="IPV404" s="56"/>
      <c r="IPW404" s="56"/>
      <c r="IPX404" s="56"/>
      <c r="IPY404" s="56"/>
      <c r="IPZ404" s="56"/>
      <c r="IQA404" s="56"/>
      <c r="IQB404" s="56"/>
      <c r="IQC404" s="56"/>
      <c r="IQD404" s="56"/>
      <c r="IQE404" s="56"/>
      <c r="IQF404" s="56"/>
      <c r="IQG404" s="56"/>
      <c r="IQH404" s="56"/>
      <c r="IQI404" s="56"/>
      <c r="IQJ404" s="56"/>
      <c r="IQK404" s="56"/>
      <c r="IQL404" s="56"/>
      <c r="IQM404" s="56"/>
      <c r="IQN404" s="56"/>
      <c r="IQO404" s="56"/>
      <c r="IQP404" s="56"/>
      <c r="IQQ404" s="56"/>
      <c r="IQR404" s="56"/>
      <c r="IQS404" s="56"/>
      <c r="IQT404" s="56"/>
      <c r="IQU404" s="56"/>
      <c r="IQV404" s="56"/>
      <c r="IQW404" s="56"/>
      <c r="IQX404" s="56"/>
      <c r="IQY404" s="56"/>
      <c r="IQZ404" s="56"/>
      <c r="IRA404" s="56"/>
      <c r="IRB404" s="56"/>
      <c r="IRC404" s="56"/>
      <c r="IRD404" s="56"/>
      <c r="IRE404" s="56"/>
      <c r="IRF404" s="56"/>
      <c r="IRG404" s="56"/>
      <c r="IRH404" s="56"/>
      <c r="IRI404" s="56"/>
      <c r="IRJ404" s="56"/>
      <c r="IRK404" s="56"/>
      <c r="IRL404" s="56"/>
      <c r="IRM404" s="56"/>
      <c r="IRN404" s="56"/>
      <c r="IRO404" s="56"/>
      <c r="IRP404" s="56"/>
      <c r="IRQ404" s="56"/>
      <c r="IRR404" s="56"/>
      <c r="IRS404" s="56"/>
      <c r="IRT404" s="56"/>
      <c r="IRU404" s="56"/>
      <c r="IRV404" s="56"/>
      <c r="IRW404" s="56"/>
      <c r="IRX404" s="56"/>
      <c r="IRY404" s="56"/>
      <c r="IRZ404" s="56"/>
      <c r="ISA404" s="56"/>
      <c r="ISB404" s="56"/>
      <c r="ISC404" s="56"/>
      <c r="ISD404" s="56"/>
      <c r="ISE404" s="56"/>
      <c r="ISF404" s="56"/>
      <c r="ISG404" s="56"/>
      <c r="ISH404" s="56"/>
      <c r="ISI404" s="56"/>
      <c r="ISJ404" s="56"/>
      <c r="ISK404" s="56"/>
      <c r="ISL404" s="56"/>
      <c r="ISM404" s="56"/>
      <c r="ISN404" s="56"/>
      <c r="ISO404" s="56"/>
      <c r="ISP404" s="56"/>
      <c r="ISQ404" s="56"/>
      <c r="ISR404" s="56"/>
      <c r="ISS404" s="56"/>
      <c r="IST404" s="56"/>
      <c r="ISU404" s="56"/>
      <c r="ISV404" s="56"/>
      <c r="ISW404" s="56"/>
      <c r="ISX404" s="56"/>
      <c r="ISY404" s="56"/>
      <c r="ISZ404" s="56"/>
      <c r="ITA404" s="56"/>
      <c r="ITB404" s="56"/>
      <c r="ITC404" s="56"/>
      <c r="ITD404" s="56"/>
      <c r="ITE404" s="56"/>
      <c r="ITF404" s="56"/>
      <c r="ITG404" s="56"/>
      <c r="ITH404" s="56"/>
      <c r="ITI404" s="56"/>
      <c r="ITJ404" s="56"/>
      <c r="ITK404" s="56"/>
      <c r="ITL404" s="56"/>
      <c r="ITM404" s="56"/>
      <c r="ITN404" s="56"/>
      <c r="ITO404" s="56"/>
      <c r="ITP404" s="56"/>
      <c r="ITQ404" s="56"/>
      <c r="ITR404" s="56"/>
      <c r="ITS404" s="56"/>
      <c r="ITT404" s="56"/>
      <c r="ITU404" s="56"/>
      <c r="ITV404" s="56"/>
      <c r="ITW404" s="56"/>
      <c r="ITX404" s="56"/>
      <c r="ITY404" s="56"/>
      <c r="ITZ404" s="56"/>
      <c r="IUA404" s="56"/>
      <c r="IUB404" s="56"/>
      <c r="IUC404" s="56"/>
      <c r="IUD404" s="56"/>
      <c r="IUE404" s="56"/>
      <c r="IUF404" s="56"/>
      <c r="IUG404" s="56"/>
      <c r="IUH404" s="56"/>
      <c r="IUI404" s="56"/>
      <c r="IUJ404" s="56"/>
      <c r="IUK404" s="56"/>
      <c r="IUL404" s="56"/>
      <c r="IUM404" s="56"/>
      <c r="IUN404" s="56"/>
      <c r="IUO404" s="56"/>
      <c r="IUP404" s="56"/>
      <c r="IUQ404" s="56"/>
      <c r="IUR404" s="56"/>
      <c r="IUS404" s="56"/>
      <c r="IUT404" s="56"/>
      <c r="IUU404" s="56"/>
      <c r="IUV404" s="56"/>
      <c r="IUW404" s="56"/>
      <c r="IUX404" s="56"/>
      <c r="IUY404" s="56"/>
      <c r="IUZ404" s="56"/>
      <c r="IVA404" s="56"/>
      <c r="IVB404" s="56"/>
      <c r="IVC404" s="56"/>
      <c r="IVD404" s="56"/>
      <c r="IVE404" s="56"/>
      <c r="IVF404" s="56"/>
      <c r="IVG404" s="56"/>
      <c r="IVH404" s="56"/>
      <c r="IVI404" s="56"/>
      <c r="IVJ404" s="56"/>
      <c r="IVK404" s="56"/>
      <c r="IVL404" s="56"/>
      <c r="IVM404" s="56"/>
      <c r="IVN404" s="56"/>
      <c r="IVO404" s="56"/>
      <c r="IVP404" s="56"/>
      <c r="IVQ404" s="56"/>
      <c r="IVR404" s="56"/>
      <c r="IVS404" s="56"/>
      <c r="IVT404" s="56"/>
      <c r="IVU404" s="56"/>
      <c r="IVV404" s="56"/>
      <c r="IVW404" s="56"/>
      <c r="IVX404" s="56"/>
      <c r="IVY404" s="56"/>
      <c r="IVZ404" s="56"/>
      <c r="IWA404" s="56"/>
      <c r="IWB404" s="56"/>
      <c r="IWC404" s="56"/>
      <c r="IWD404" s="56"/>
      <c r="IWE404" s="56"/>
      <c r="IWF404" s="56"/>
      <c r="IWG404" s="56"/>
      <c r="IWH404" s="56"/>
      <c r="IWI404" s="56"/>
      <c r="IWJ404" s="56"/>
      <c r="IWK404" s="56"/>
      <c r="IWL404" s="56"/>
      <c r="IWM404" s="56"/>
      <c r="IWN404" s="56"/>
      <c r="IWO404" s="56"/>
      <c r="IWP404" s="56"/>
      <c r="IWQ404" s="56"/>
      <c r="IWR404" s="56"/>
      <c r="IWS404" s="56"/>
      <c r="IWT404" s="56"/>
      <c r="IWU404" s="56"/>
      <c r="IWV404" s="56"/>
      <c r="IWW404" s="56"/>
      <c r="IWX404" s="56"/>
      <c r="IWY404" s="56"/>
      <c r="IWZ404" s="56"/>
      <c r="IXA404" s="56"/>
      <c r="IXB404" s="56"/>
      <c r="IXC404" s="56"/>
      <c r="IXD404" s="56"/>
      <c r="IXE404" s="56"/>
      <c r="IXF404" s="56"/>
      <c r="IXG404" s="56"/>
      <c r="IXH404" s="56"/>
      <c r="IXI404" s="56"/>
      <c r="IXJ404" s="56"/>
      <c r="IXK404" s="56"/>
      <c r="IXL404" s="56"/>
      <c r="IXM404" s="56"/>
      <c r="IXN404" s="56"/>
      <c r="IXO404" s="56"/>
      <c r="IXP404" s="56"/>
      <c r="IXQ404" s="56"/>
      <c r="IXR404" s="56"/>
      <c r="IXS404" s="56"/>
      <c r="IXT404" s="56"/>
      <c r="IXU404" s="56"/>
      <c r="IXV404" s="56"/>
      <c r="IXW404" s="56"/>
      <c r="IXX404" s="56"/>
      <c r="IXY404" s="56"/>
      <c r="IXZ404" s="56"/>
      <c r="IYA404" s="56"/>
      <c r="IYB404" s="56"/>
      <c r="IYC404" s="56"/>
      <c r="IYD404" s="56"/>
      <c r="IYE404" s="56"/>
      <c r="IYF404" s="56"/>
      <c r="IYG404" s="56"/>
      <c r="IYH404" s="56"/>
      <c r="IYI404" s="56"/>
      <c r="IYJ404" s="56"/>
      <c r="IYK404" s="56"/>
      <c r="IYL404" s="56"/>
      <c r="IYM404" s="56"/>
      <c r="IYN404" s="56"/>
      <c r="IYO404" s="56"/>
      <c r="IYP404" s="56"/>
      <c r="IYQ404" s="56"/>
      <c r="IYR404" s="56"/>
      <c r="IYS404" s="56"/>
      <c r="IYT404" s="56"/>
      <c r="IYU404" s="56"/>
      <c r="IYV404" s="56"/>
      <c r="IYW404" s="56"/>
      <c r="IYX404" s="56"/>
      <c r="IYY404" s="56"/>
      <c r="IYZ404" s="56"/>
      <c r="IZA404" s="56"/>
      <c r="IZB404" s="56"/>
      <c r="IZC404" s="56"/>
      <c r="IZD404" s="56"/>
      <c r="IZE404" s="56"/>
      <c r="IZF404" s="56"/>
      <c r="IZG404" s="56"/>
      <c r="IZH404" s="56"/>
      <c r="IZI404" s="56"/>
      <c r="IZJ404" s="56"/>
      <c r="IZK404" s="56"/>
      <c r="IZL404" s="56"/>
      <c r="IZM404" s="56"/>
      <c r="IZN404" s="56"/>
      <c r="IZO404" s="56"/>
      <c r="IZP404" s="56"/>
      <c r="IZQ404" s="56"/>
      <c r="IZR404" s="56"/>
      <c r="IZS404" s="56"/>
      <c r="IZT404" s="56"/>
      <c r="IZU404" s="56"/>
      <c r="IZV404" s="56"/>
      <c r="IZW404" s="56"/>
      <c r="IZX404" s="56"/>
      <c r="IZY404" s="56"/>
      <c r="IZZ404" s="56"/>
      <c r="JAA404" s="56"/>
      <c r="JAB404" s="56"/>
      <c r="JAC404" s="56"/>
      <c r="JAD404" s="56"/>
      <c r="JAE404" s="56"/>
      <c r="JAF404" s="56"/>
      <c r="JAG404" s="56"/>
      <c r="JAH404" s="56"/>
      <c r="JAI404" s="56"/>
      <c r="JAJ404" s="56"/>
      <c r="JAK404" s="56"/>
      <c r="JAL404" s="56"/>
      <c r="JAM404" s="56"/>
      <c r="JAN404" s="56"/>
      <c r="JAO404" s="56"/>
      <c r="JAP404" s="56"/>
      <c r="JAQ404" s="56"/>
      <c r="JAR404" s="56"/>
      <c r="JAS404" s="56"/>
      <c r="JAT404" s="56"/>
      <c r="JAU404" s="56"/>
      <c r="JAV404" s="56"/>
      <c r="JAW404" s="56"/>
      <c r="JAX404" s="56"/>
      <c r="JAY404" s="56"/>
      <c r="JAZ404" s="56"/>
      <c r="JBA404" s="56"/>
      <c r="JBB404" s="56"/>
      <c r="JBC404" s="56"/>
      <c r="JBD404" s="56"/>
      <c r="JBE404" s="56"/>
      <c r="JBF404" s="56"/>
      <c r="JBG404" s="56"/>
      <c r="JBH404" s="56"/>
      <c r="JBI404" s="56"/>
      <c r="JBJ404" s="56"/>
      <c r="JBK404" s="56"/>
      <c r="JBL404" s="56"/>
      <c r="JBM404" s="56"/>
      <c r="JBN404" s="56"/>
      <c r="JBO404" s="56"/>
      <c r="JBP404" s="56"/>
      <c r="JBQ404" s="56"/>
      <c r="JBR404" s="56"/>
      <c r="JBS404" s="56"/>
      <c r="JBT404" s="56"/>
      <c r="JBU404" s="56"/>
      <c r="JBV404" s="56"/>
      <c r="JBW404" s="56"/>
      <c r="JBX404" s="56"/>
      <c r="JBY404" s="56"/>
      <c r="JBZ404" s="56"/>
      <c r="JCA404" s="56"/>
      <c r="JCB404" s="56"/>
      <c r="JCC404" s="56"/>
      <c r="JCD404" s="56"/>
      <c r="JCE404" s="56"/>
      <c r="JCF404" s="56"/>
      <c r="JCG404" s="56"/>
      <c r="JCH404" s="56"/>
      <c r="JCI404" s="56"/>
      <c r="JCJ404" s="56"/>
      <c r="JCK404" s="56"/>
      <c r="JCL404" s="56"/>
      <c r="JCM404" s="56"/>
      <c r="JCN404" s="56"/>
      <c r="JCO404" s="56"/>
      <c r="JCP404" s="56"/>
      <c r="JCQ404" s="56"/>
      <c r="JCR404" s="56"/>
      <c r="JCS404" s="56"/>
      <c r="JCT404" s="56"/>
      <c r="JCU404" s="56"/>
      <c r="JCV404" s="56"/>
      <c r="JCW404" s="56"/>
      <c r="JCX404" s="56"/>
      <c r="JCY404" s="56"/>
      <c r="JCZ404" s="56"/>
      <c r="JDA404" s="56"/>
      <c r="JDB404" s="56"/>
      <c r="JDC404" s="56"/>
      <c r="JDD404" s="56"/>
      <c r="JDE404" s="56"/>
      <c r="JDF404" s="56"/>
      <c r="JDG404" s="56"/>
      <c r="JDH404" s="56"/>
      <c r="JDI404" s="56"/>
      <c r="JDJ404" s="56"/>
      <c r="JDK404" s="56"/>
      <c r="JDL404" s="56"/>
      <c r="JDM404" s="56"/>
      <c r="JDN404" s="56"/>
      <c r="JDO404" s="56"/>
      <c r="JDP404" s="56"/>
      <c r="JDQ404" s="56"/>
      <c r="JDR404" s="56"/>
      <c r="JDS404" s="56"/>
      <c r="JDT404" s="56"/>
      <c r="JDU404" s="56"/>
      <c r="JDV404" s="56"/>
      <c r="JDW404" s="56"/>
      <c r="JDX404" s="56"/>
      <c r="JDY404" s="56"/>
      <c r="JDZ404" s="56"/>
      <c r="JEA404" s="56"/>
      <c r="JEB404" s="56"/>
      <c r="JEC404" s="56"/>
      <c r="JED404" s="56"/>
      <c r="JEE404" s="56"/>
      <c r="JEF404" s="56"/>
      <c r="JEG404" s="56"/>
      <c r="JEH404" s="56"/>
      <c r="JEI404" s="56"/>
      <c r="JEJ404" s="56"/>
      <c r="JEK404" s="56"/>
      <c r="JEL404" s="56"/>
      <c r="JEM404" s="56"/>
      <c r="JEN404" s="56"/>
      <c r="JEO404" s="56"/>
      <c r="JEP404" s="56"/>
      <c r="JEQ404" s="56"/>
      <c r="JER404" s="56"/>
      <c r="JES404" s="56"/>
      <c r="JET404" s="56"/>
      <c r="JEU404" s="56"/>
      <c r="JEV404" s="56"/>
      <c r="JEW404" s="56"/>
      <c r="JEX404" s="56"/>
      <c r="JEY404" s="56"/>
      <c r="JEZ404" s="56"/>
      <c r="JFA404" s="56"/>
      <c r="JFB404" s="56"/>
      <c r="JFC404" s="56"/>
      <c r="JFD404" s="56"/>
      <c r="JFE404" s="56"/>
      <c r="JFF404" s="56"/>
      <c r="JFG404" s="56"/>
      <c r="JFH404" s="56"/>
      <c r="JFI404" s="56"/>
      <c r="JFJ404" s="56"/>
      <c r="JFK404" s="56"/>
      <c r="JFL404" s="56"/>
      <c r="JFM404" s="56"/>
      <c r="JFN404" s="56"/>
      <c r="JFO404" s="56"/>
      <c r="JFP404" s="56"/>
      <c r="JFQ404" s="56"/>
      <c r="JFR404" s="56"/>
      <c r="JFS404" s="56"/>
      <c r="JFT404" s="56"/>
      <c r="JFU404" s="56"/>
      <c r="JFV404" s="56"/>
      <c r="JFW404" s="56"/>
      <c r="JFX404" s="56"/>
      <c r="JFY404" s="56"/>
      <c r="JFZ404" s="56"/>
      <c r="JGA404" s="56"/>
      <c r="JGB404" s="56"/>
      <c r="JGC404" s="56"/>
      <c r="JGD404" s="56"/>
      <c r="JGE404" s="56"/>
      <c r="JGF404" s="56"/>
      <c r="JGG404" s="56"/>
      <c r="JGH404" s="56"/>
      <c r="JGI404" s="56"/>
      <c r="JGJ404" s="56"/>
      <c r="JGK404" s="56"/>
      <c r="JGL404" s="56"/>
      <c r="JGM404" s="56"/>
      <c r="JGN404" s="56"/>
      <c r="JGO404" s="56"/>
      <c r="JGP404" s="56"/>
      <c r="JGQ404" s="56"/>
      <c r="JGR404" s="56"/>
      <c r="JGS404" s="56"/>
      <c r="JGT404" s="56"/>
      <c r="JGU404" s="56"/>
      <c r="JGV404" s="56"/>
      <c r="JGW404" s="56"/>
      <c r="JGX404" s="56"/>
      <c r="JGY404" s="56"/>
      <c r="JGZ404" s="56"/>
      <c r="JHA404" s="56"/>
      <c r="JHB404" s="56"/>
      <c r="JHC404" s="56"/>
      <c r="JHD404" s="56"/>
      <c r="JHE404" s="56"/>
      <c r="JHF404" s="56"/>
      <c r="JHG404" s="56"/>
      <c r="JHH404" s="56"/>
      <c r="JHI404" s="56"/>
      <c r="JHJ404" s="56"/>
      <c r="JHK404" s="56"/>
      <c r="JHL404" s="56"/>
      <c r="JHM404" s="56"/>
      <c r="JHN404" s="56"/>
      <c r="JHO404" s="56"/>
      <c r="JHP404" s="56"/>
      <c r="JHQ404" s="56"/>
      <c r="JHR404" s="56"/>
      <c r="JHS404" s="56"/>
      <c r="JHT404" s="56"/>
      <c r="JHU404" s="56"/>
      <c r="JHV404" s="56"/>
      <c r="JHW404" s="56"/>
      <c r="JHX404" s="56"/>
      <c r="JHY404" s="56"/>
      <c r="JHZ404" s="56"/>
      <c r="JIA404" s="56"/>
      <c r="JIB404" s="56"/>
      <c r="JIC404" s="56"/>
      <c r="JID404" s="56"/>
      <c r="JIE404" s="56"/>
      <c r="JIF404" s="56"/>
      <c r="JIG404" s="56"/>
      <c r="JIH404" s="56"/>
      <c r="JII404" s="56"/>
      <c r="JIJ404" s="56"/>
      <c r="JIK404" s="56"/>
      <c r="JIL404" s="56"/>
      <c r="JIM404" s="56"/>
      <c r="JIN404" s="56"/>
      <c r="JIO404" s="56"/>
      <c r="JIP404" s="56"/>
      <c r="JIQ404" s="56"/>
      <c r="JIR404" s="56"/>
      <c r="JIS404" s="56"/>
      <c r="JIT404" s="56"/>
      <c r="JIU404" s="56"/>
      <c r="JIV404" s="56"/>
      <c r="JIW404" s="56"/>
      <c r="JIX404" s="56"/>
      <c r="JIY404" s="56"/>
      <c r="JIZ404" s="56"/>
      <c r="JJA404" s="56"/>
      <c r="JJB404" s="56"/>
      <c r="JJC404" s="56"/>
      <c r="JJD404" s="56"/>
      <c r="JJE404" s="56"/>
      <c r="JJF404" s="56"/>
      <c r="JJG404" s="56"/>
      <c r="JJH404" s="56"/>
      <c r="JJI404" s="56"/>
      <c r="JJJ404" s="56"/>
      <c r="JJK404" s="56"/>
      <c r="JJL404" s="56"/>
      <c r="JJM404" s="56"/>
      <c r="JJN404" s="56"/>
      <c r="JJO404" s="56"/>
      <c r="JJP404" s="56"/>
      <c r="JJQ404" s="56"/>
      <c r="JJR404" s="56"/>
      <c r="JJS404" s="56"/>
      <c r="JJT404" s="56"/>
      <c r="JJU404" s="56"/>
      <c r="JJV404" s="56"/>
      <c r="JJW404" s="56"/>
      <c r="JJX404" s="56"/>
      <c r="JJY404" s="56"/>
      <c r="JJZ404" s="56"/>
      <c r="JKA404" s="56"/>
      <c r="JKB404" s="56"/>
      <c r="JKC404" s="56"/>
      <c r="JKD404" s="56"/>
      <c r="JKE404" s="56"/>
      <c r="JKF404" s="56"/>
      <c r="JKG404" s="56"/>
      <c r="JKH404" s="56"/>
      <c r="JKI404" s="56"/>
      <c r="JKJ404" s="56"/>
      <c r="JKK404" s="56"/>
      <c r="JKL404" s="56"/>
      <c r="JKM404" s="56"/>
      <c r="JKN404" s="56"/>
      <c r="JKO404" s="56"/>
      <c r="JKP404" s="56"/>
      <c r="JKQ404" s="56"/>
      <c r="JKR404" s="56"/>
      <c r="JKS404" s="56"/>
      <c r="JKT404" s="56"/>
      <c r="JKU404" s="56"/>
      <c r="JKV404" s="56"/>
      <c r="JKW404" s="56"/>
      <c r="JKX404" s="56"/>
      <c r="JKY404" s="56"/>
      <c r="JKZ404" s="56"/>
      <c r="JLA404" s="56"/>
      <c r="JLB404" s="56"/>
      <c r="JLC404" s="56"/>
      <c r="JLD404" s="56"/>
      <c r="JLE404" s="56"/>
      <c r="JLF404" s="56"/>
      <c r="JLG404" s="56"/>
      <c r="JLH404" s="56"/>
      <c r="JLI404" s="56"/>
      <c r="JLJ404" s="56"/>
      <c r="JLK404" s="56"/>
      <c r="JLL404" s="56"/>
      <c r="JLM404" s="56"/>
      <c r="JLN404" s="56"/>
      <c r="JLO404" s="56"/>
      <c r="JLP404" s="56"/>
      <c r="JLQ404" s="56"/>
      <c r="JLR404" s="56"/>
      <c r="JLS404" s="56"/>
      <c r="JLT404" s="56"/>
      <c r="JLU404" s="56"/>
      <c r="JLV404" s="56"/>
      <c r="JLW404" s="56"/>
      <c r="JLX404" s="56"/>
      <c r="JLY404" s="56"/>
      <c r="JLZ404" s="56"/>
      <c r="JMA404" s="56"/>
      <c r="JMB404" s="56"/>
      <c r="JMC404" s="56"/>
      <c r="JMD404" s="56"/>
      <c r="JME404" s="56"/>
      <c r="JMF404" s="56"/>
      <c r="JMG404" s="56"/>
      <c r="JMH404" s="56"/>
      <c r="JMI404" s="56"/>
      <c r="JMJ404" s="56"/>
      <c r="JMK404" s="56"/>
      <c r="JML404" s="56"/>
      <c r="JMM404" s="56"/>
      <c r="JMN404" s="56"/>
      <c r="JMO404" s="56"/>
      <c r="JMP404" s="56"/>
      <c r="JMQ404" s="56"/>
      <c r="JMR404" s="56"/>
      <c r="JMS404" s="56"/>
      <c r="JMT404" s="56"/>
      <c r="JMU404" s="56"/>
      <c r="JMV404" s="56"/>
      <c r="JMW404" s="56"/>
      <c r="JMX404" s="56"/>
      <c r="JMY404" s="56"/>
      <c r="JMZ404" s="56"/>
      <c r="JNA404" s="56"/>
      <c r="JNB404" s="56"/>
      <c r="JNC404" s="56"/>
      <c r="JND404" s="56"/>
      <c r="JNE404" s="56"/>
      <c r="JNF404" s="56"/>
      <c r="JNG404" s="56"/>
      <c r="JNH404" s="56"/>
      <c r="JNI404" s="56"/>
      <c r="JNJ404" s="56"/>
      <c r="JNK404" s="56"/>
      <c r="JNL404" s="56"/>
      <c r="JNM404" s="56"/>
      <c r="JNN404" s="56"/>
      <c r="JNO404" s="56"/>
      <c r="JNP404" s="56"/>
      <c r="JNQ404" s="56"/>
      <c r="JNR404" s="56"/>
      <c r="JNS404" s="56"/>
      <c r="JNT404" s="56"/>
      <c r="JNU404" s="56"/>
      <c r="JNV404" s="56"/>
      <c r="JNW404" s="56"/>
      <c r="JNX404" s="56"/>
      <c r="JNY404" s="56"/>
      <c r="JNZ404" s="56"/>
      <c r="JOA404" s="56"/>
      <c r="JOB404" s="56"/>
      <c r="JOC404" s="56"/>
      <c r="JOD404" s="56"/>
      <c r="JOE404" s="56"/>
      <c r="JOF404" s="56"/>
      <c r="JOG404" s="56"/>
      <c r="JOH404" s="56"/>
      <c r="JOI404" s="56"/>
      <c r="JOJ404" s="56"/>
      <c r="JOK404" s="56"/>
      <c r="JOL404" s="56"/>
      <c r="JOM404" s="56"/>
      <c r="JON404" s="56"/>
      <c r="JOO404" s="56"/>
      <c r="JOP404" s="56"/>
      <c r="JOQ404" s="56"/>
      <c r="JOR404" s="56"/>
      <c r="JOS404" s="56"/>
      <c r="JOT404" s="56"/>
      <c r="JOU404" s="56"/>
      <c r="JOV404" s="56"/>
      <c r="JOW404" s="56"/>
      <c r="JOX404" s="56"/>
      <c r="JOY404" s="56"/>
      <c r="JOZ404" s="56"/>
      <c r="JPA404" s="56"/>
      <c r="JPB404" s="56"/>
      <c r="JPC404" s="56"/>
      <c r="JPD404" s="56"/>
      <c r="JPE404" s="56"/>
      <c r="JPF404" s="56"/>
      <c r="JPG404" s="56"/>
      <c r="JPH404" s="56"/>
      <c r="JPI404" s="56"/>
      <c r="JPJ404" s="56"/>
      <c r="JPK404" s="56"/>
      <c r="JPL404" s="56"/>
      <c r="JPM404" s="56"/>
      <c r="JPN404" s="56"/>
      <c r="JPO404" s="56"/>
      <c r="JPP404" s="56"/>
      <c r="JPQ404" s="56"/>
      <c r="JPR404" s="56"/>
      <c r="JPS404" s="56"/>
      <c r="JPT404" s="56"/>
      <c r="JPU404" s="56"/>
      <c r="JPV404" s="56"/>
      <c r="JPW404" s="56"/>
      <c r="JPX404" s="56"/>
      <c r="JPY404" s="56"/>
      <c r="JPZ404" s="56"/>
      <c r="JQA404" s="56"/>
      <c r="JQB404" s="56"/>
      <c r="JQC404" s="56"/>
      <c r="JQD404" s="56"/>
      <c r="JQE404" s="56"/>
      <c r="JQF404" s="56"/>
      <c r="JQG404" s="56"/>
      <c r="JQH404" s="56"/>
      <c r="JQI404" s="56"/>
      <c r="JQJ404" s="56"/>
      <c r="JQK404" s="56"/>
      <c r="JQL404" s="56"/>
      <c r="JQM404" s="56"/>
      <c r="JQN404" s="56"/>
      <c r="JQO404" s="56"/>
      <c r="JQP404" s="56"/>
      <c r="JQQ404" s="56"/>
      <c r="JQR404" s="56"/>
      <c r="JQS404" s="56"/>
      <c r="JQT404" s="56"/>
      <c r="JQU404" s="56"/>
      <c r="JQV404" s="56"/>
      <c r="JQW404" s="56"/>
      <c r="JQX404" s="56"/>
      <c r="JQY404" s="56"/>
      <c r="JQZ404" s="56"/>
      <c r="JRA404" s="56"/>
      <c r="JRB404" s="56"/>
      <c r="JRC404" s="56"/>
      <c r="JRD404" s="56"/>
      <c r="JRE404" s="56"/>
      <c r="JRF404" s="56"/>
      <c r="JRG404" s="56"/>
      <c r="JRH404" s="56"/>
      <c r="JRI404" s="56"/>
      <c r="JRJ404" s="56"/>
      <c r="JRK404" s="56"/>
      <c r="JRL404" s="56"/>
      <c r="JRM404" s="56"/>
      <c r="JRN404" s="56"/>
      <c r="JRO404" s="56"/>
      <c r="JRP404" s="56"/>
      <c r="JRQ404" s="56"/>
      <c r="JRR404" s="56"/>
      <c r="JRS404" s="56"/>
      <c r="JRT404" s="56"/>
      <c r="JRU404" s="56"/>
      <c r="JRV404" s="56"/>
      <c r="JRW404" s="56"/>
      <c r="JRX404" s="56"/>
      <c r="JRY404" s="56"/>
      <c r="JRZ404" s="56"/>
      <c r="JSA404" s="56"/>
      <c r="JSB404" s="56"/>
      <c r="JSC404" s="56"/>
      <c r="JSD404" s="56"/>
      <c r="JSE404" s="56"/>
      <c r="JSF404" s="56"/>
      <c r="JSG404" s="56"/>
      <c r="JSH404" s="56"/>
      <c r="JSI404" s="56"/>
      <c r="JSJ404" s="56"/>
      <c r="JSK404" s="56"/>
      <c r="JSL404" s="56"/>
      <c r="JSM404" s="56"/>
      <c r="JSN404" s="56"/>
      <c r="JSO404" s="56"/>
      <c r="JSP404" s="56"/>
      <c r="JSQ404" s="56"/>
      <c r="JSR404" s="56"/>
      <c r="JSS404" s="56"/>
      <c r="JST404" s="56"/>
      <c r="JSU404" s="56"/>
      <c r="JSV404" s="56"/>
      <c r="JSW404" s="56"/>
      <c r="JSX404" s="56"/>
      <c r="JSY404" s="56"/>
      <c r="JSZ404" s="56"/>
      <c r="JTA404" s="56"/>
      <c r="JTB404" s="56"/>
      <c r="JTC404" s="56"/>
      <c r="JTD404" s="56"/>
      <c r="JTE404" s="56"/>
      <c r="JTF404" s="56"/>
      <c r="JTG404" s="56"/>
      <c r="JTH404" s="56"/>
      <c r="JTI404" s="56"/>
      <c r="JTJ404" s="56"/>
      <c r="JTK404" s="56"/>
      <c r="JTL404" s="56"/>
      <c r="JTM404" s="56"/>
      <c r="JTN404" s="56"/>
      <c r="JTO404" s="56"/>
      <c r="JTP404" s="56"/>
      <c r="JTQ404" s="56"/>
      <c r="JTR404" s="56"/>
      <c r="JTS404" s="56"/>
      <c r="JTT404" s="56"/>
      <c r="JTU404" s="56"/>
      <c r="JTV404" s="56"/>
      <c r="JTW404" s="56"/>
      <c r="JTX404" s="56"/>
      <c r="JTY404" s="56"/>
      <c r="JTZ404" s="56"/>
      <c r="JUA404" s="56"/>
      <c r="JUB404" s="56"/>
      <c r="JUC404" s="56"/>
      <c r="JUD404" s="56"/>
      <c r="JUE404" s="56"/>
      <c r="JUF404" s="56"/>
      <c r="JUG404" s="56"/>
      <c r="JUH404" s="56"/>
      <c r="JUI404" s="56"/>
      <c r="JUJ404" s="56"/>
      <c r="JUK404" s="56"/>
      <c r="JUL404" s="56"/>
      <c r="JUM404" s="56"/>
      <c r="JUN404" s="56"/>
      <c r="JUO404" s="56"/>
      <c r="JUP404" s="56"/>
      <c r="JUQ404" s="56"/>
      <c r="JUR404" s="56"/>
      <c r="JUS404" s="56"/>
      <c r="JUT404" s="56"/>
      <c r="JUU404" s="56"/>
      <c r="JUV404" s="56"/>
      <c r="JUW404" s="56"/>
      <c r="JUX404" s="56"/>
      <c r="JUY404" s="56"/>
      <c r="JUZ404" s="56"/>
      <c r="JVA404" s="56"/>
      <c r="JVB404" s="56"/>
      <c r="JVC404" s="56"/>
      <c r="JVD404" s="56"/>
      <c r="JVE404" s="56"/>
      <c r="JVF404" s="56"/>
      <c r="JVG404" s="56"/>
      <c r="JVH404" s="56"/>
      <c r="JVI404" s="56"/>
      <c r="JVJ404" s="56"/>
      <c r="JVK404" s="56"/>
      <c r="JVL404" s="56"/>
      <c r="JVM404" s="56"/>
      <c r="JVN404" s="56"/>
      <c r="JVO404" s="56"/>
      <c r="JVP404" s="56"/>
      <c r="JVQ404" s="56"/>
      <c r="JVR404" s="56"/>
      <c r="JVS404" s="56"/>
      <c r="JVT404" s="56"/>
      <c r="JVU404" s="56"/>
      <c r="JVV404" s="56"/>
      <c r="JVW404" s="56"/>
      <c r="JVX404" s="56"/>
      <c r="JVY404" s="56"/>
      <c r="JVZ404" s="56"/>
      <c r="JWA404" s="56"/>
      <c r="JWB404" s="56"/>
      <c r="JWC404" s="56"/>
      <c r="JWD404" s="56"/>
      <c r="JWE404" s="56"/>
      <c r="JWF404" s="56"/>
      <c r="JWG404" s="56"/>
      <c r="JWH404" s="56"/>
      <c r="JWI404" s="56"/>
      <c r="JWJ404" s="56"/>
      <c r="JWK404" s="56"/>
      <c r="JWL404" s="56"/>
      <c r="JWM404" s="56"/>
      <c r="JWN404" s="56"/>
      <c r="JWO404" s="56"/>
      <c r="JWP404" s="56"/>
      <c r="JWQ404" s="56"/>
      <c r="JWR404" s="56"/>
      <c r="JWS404" s="56"/>
      <c r="JWT404" s="56"/>
      <c r="JWU404" s="56"/>
      <c r="JWV404" s="56"/>
      <c r="JWW404" s="56"/>
      <c r="JWX404" s="56"/>
      <c r="JWY404" s="56"/>
      <c r="JWZ404" s="56"/>
      <c r="JXA404" s="56"/>
      <c r="JXB404" s="56"/>
      <c r="JXC404" s="56"/>
      <c r="JXD404" s="56"/>
      <c r="JXE404" s="56"/>
      <c r="JXF404" s="56"/>
      <c r="JXG404" s="56"/>
      <c r="JXH404" s="56"/>
      <c r="JXI404" s="56"/>
      <c r="JXJ404" s="56"/>
      <c r="JXK404" s="56"/>
      <c r="JXL404" s="56"/>
      <c r="JXM404" s="56"/>
      <c r="JXN404" s="56"/>
      <c r="JXO404" s="56"/>
      <c r="JXP404" s="56"/>
      <c r="JXQ404" s="56"/>
      <c r="JXR404" s="56"/>
      <c r="JXS404" s="56"/>
      <c r="JXT404" s="56"/>
      <c r="JXU404" s="56"/>
      <c r="JXV404" s="56"/>
      <c r="JXW404" s="56"/>
      <c r="JXX404" s="56"/>
      <c r="JXY404" s="56"/>
      <c r="JXZ404" s="56"/>
      <c r="JYA404" s="56"/>
      <c r="JYB404" s="56"/>
      <c r="JYC404" s="56"/>
      <c r="JYD404" s="56"/>
      <c r="JYE404" s="56"/>
      <c r="JYF404" s="56"/>
      <c r="JYG404" s="56"/>
      <c r="JYH404" s="56"/>
      <c r="JYI404" s="56"/>
      <c r="JYJ404" s="56"/>
      <c r="JYK404" s="56"/>
      <c r="JYL404" s="56"/>
      <c r="JYM404" s="56"/>
      <c r="JYN404" s="56"/>
      <c r="JYO404" s="56"/>
      <c r="JYP404" s="56"/>
      <c r="JYQ404" s="56"/>
      <c r="JYR404" s="56"/>
      <c r="JYS404" s="56"/>
      <c r="JYT404" s="56"/>
      <c r="JYU404" s="56"/>
      <c r="JYV404" s="56"/>
      <c r="JYW404" s="56"/>
      <c r="JYX404" s="56"/>
      <c r="JYY404" s="56"/>
      <c r="JYZ404" s="56"/>
      <c r="JZA404" s="56"/>
      <c r="JZB404" s="56"/>
      <c r="JZC404" s="56"/>
      <c r="JZD404" s="56"/>
      <c r="JZE404" s="56"/>
      <c r="JZF404" s="56"/>
      <c r="JZG404" s="56"/>
      <c r="JZH404" s="56"/>
      <c r="JZI404" s="56"/>
      <c r="JZJ404" s="56"/>
      <c r="JZK404" s="56"/>
      <c r="JZL404" s="56"/>
      <c r="JZM404" s="56"/>
      <c r="JZN404" s="56"/>
      <c r="JZO404" s="56"/>
      <c r="JZP404" s="56"/>
      <c r="JZQ404" s="56"/>
      <c r="JZR404" s="56"/>
      <c r="JZS404" s="56"/>
      <c r="JZT404" s="56"/>
      <c r="JZU404" s="56"/>
      <c r="JZV404" s="56"/>
      <c r="JZW404" s="56"/>
      <c r="JZX404" s="56"/>
      <c r="JZY404" s="56"/>
      <c r="JZZ404" s="56"/>
      <c r="KAA404" s="56"/>
      <c r="KAB404" s="56"/>
      <c r="KAC404" s="56"/>
      <c r="KAD404" s="56"/>
      <c r="KAE404" s="56"/>
      <c r="KAF404" s="56"/>
      <c r="KAG404" s="56"/>
      <c r="KAH404" s="56"/>
      <c r="KAI404" s="56"/>
      <c r="KAJ404" s="56"/>
      <c r="KAK404" s="56"/>
      <c r="KAL404" s="56"/>
      <c r="KAM404" s="56"/>
      <c r="KAN404" s="56"/>
      <c r="KAO404" s="56"/>
      <c r="KAP404" s="56"/>
      <c r="KAQ404" s="56"/>
      <c r="KAR404" s="56"/>
      <c r="KAS404" s="56"/>
      <c r="KAT404" s="56"/>
      <c r="KAU404" s="56"/>
      <c r="KAV404" s="56"/>
      <c r="KAW404" s="56"/>
      <c r="KAX404" s="56"/>
      <c r="KAY404" s="56"/>
      <c r="KAZ404" s="56"/>
      <c r="KBA404" s="56"/>
      <c r="KBB404" s="56"/>
      <c r="KBC404" s="56"/>
      <c r="KBD404" s="56"/>
      <c r="KBE404" s="56"/>
      <c r="KBF404" s="56"/>
      <c r="KBG404" s="56"/>
      <c r="KBH404" s="56"/>
      <c r="KBI404" s="56"/>
      <c r="KBJ404" s="56"/>
      <c r="KBK404" s="56"/>
      <c r="KBL404" s="56"/>
      <c r="KBM404" s="56"/>
      <c r="KBN404" s="56"/>
      <c r="KBO404" s="56"/>
      <c r="KBP404" s="56"/>
      <c r="KBQ404" s="56"/>
      <c r="KBR404" s="56"/>
      <c r="KBS404" s="56"/>
      <c r="KBT404" s="56"/>
      <c r="KBU404" s="56"/>
      <c r="KBV404" s="56"/>
      <c r="KBW404" s="56"/>
      <c r="KBX404" s="56"/>
      <c r="KBY404" s="56"/>
      <c r="KBZ404" s="56"/>
      <c r="KCA404" s="56"/>
      <c r="KCB404" s="56"/>
      <c r="KCC404" s="56"/>
      <c r="KCD404" s="56"/>
      <c r="KCE404" s="56"/>
      <c r="KCF404" s="56"/>
      <c r="KCG404" s="56"/>
      <c r="KCH404" s="56"/>
      <c r="KCI404" s="56"/>
      <c r="KCJ404" s="56"/>
      <c r="KCK404" s="56"/>
      <c r="KCL404" s="56"/>
      <c r="KCM404" s="56"/>
      <c r="KCN404" s="56"/>
      <c r="KCO404" s="56"/>
      <c r="KCP404" s="56"/>
      <c r="KCQ404" s="56"/>
      <c r="KCR404" s="56"/>
      <c r="KCS404" s="56"/>
      <c r="KCT404" s="56"/>
      <c r="KCU404" s="56"/>
      <c r="KCV404" s="56"/>
      <c r="KCW404" s="56"/>
      <c r="KCX404" s="56"/>
      <c r="KCY404" s="56"/>
      <c r="KCZ404" s="56"/>
      <c r="KDA404" s="56"/>
      <c r="KDB404" s="56"/>
      <c r="KDC404" s="56"/>
      <c r="KDD404" s="56"/>
      <c r="KDE404" s="56"/>
      <c r="KDF404" s="56"/>
      <c r="KDG404" s="56"/>
      <c r="KDH404" s="56"/>
      <c r="KDI404" s="56"/>
      <c r="KDJ404" s="56"/>
      <c r="KDK404" s="56"/>
      <c r="KDL404" s="56"/>
      <c r="KDM404" s="56"/>
      <c r="KDN404" s="56"/>
      <c r="KDO404" s="56"/>
      <c r="KDP404" s="56"/>
      <c r="KDQ404" s="56"/>
      <c r="KDR404" s="56"/>
      <c r="KDS404" s="56"/>
      <c r="KDT404" s="56"/>
      <c r="KDU404" s="56"/>
      <c r="KDV404" s="56"/>
      <c r="KDW404" s="56"/>
      <c r="KDX404" s="56"/>
      <c r="KDY404" s="56"/>
      <c r="KDZ404" s="56"/>
      <c r="KEA404" s="56"/>
      <c r="KEB404" s="56"/>
      <c r="KEC404" s="56"/>
      <c r="KED404" s="56"/>
      <c r="KEE404" s="56"/>
      <c r="KEF404" s="56"/>
      <c r="KEG404" s="56"/>
      <c r="KEH404" s="56"/>
      <c r="KEI404" s="56"/>
      <c r="KEJ404" s="56"/>
      <c r="KEK404" s="56"/>
      <c r="KEL404" s="56"/>
      <c r="KEM404" s="56"/>
      <c r="KEN404" s="56"/>
      <c r="KEO404" s="56"/>
      <c r="KEP404" s="56"/>
      <c r="KEQ404" s="56"/>
      <c r="KER404" s="56"/>
      <c r="KES404" s="56"/>
      <c r="KET404" s="56"/>
      <c r="KEU404" s="56"/>
      <c r="KEV404" s="56"/>
      <c r="KEW404" s="56"/>
      <c r="KEX404" s="56"/>
      <c r="KEY404" s="56"/>
      <c r="KEZ404" s="56"/>
      <c r="KFA404" s="56"/>
      <c r="KFB404" s="56"/>
      <c r="KFC404" s="56"/>
      <c r="KFD404" s="56"/>
      <c r="KFE404" s="56"/>
      <c r="KFF404" s="56"/>
      <c r="KFG404" s="56"/>
      <c r="KFH404" s="56"/>
      <c r="KFI404" s="56"/>
      <c r="KFJ404" s="56"/>
      <c r="KFK404" s="56"/>
      <c r="KFL404" s="56"/>
      <c r="KFM404" s="56"/>
      <c r="KFN404" s="56"/>
      <c r="KFO404" s="56"/>
      <c r="KFP404" s="56"/>
      <c r="KFQ404" s="56"/>
      <c r="KFR404" s="56"/>
      <c r="KFS404" s="56"/>
      <c r="KFT404" s="56"/>
      <c r="KFU404" s="56"/>
      <c r="KFV404" s="56"/>
      <c r="KFW404" s="56"/>
      <c r="KFX404" s="56"/>
      <c r="KFY404" s="56"/>
      <c r="KFZ404" s="56"/>
      <c r="KGA404" s="56"/>
      <c r="KGB404" s="56"/>
      <c r="KGC404" s="56"/>
      <c r="KGD404" s="56"/>
      <c r="KGE404" s="56"/>
      <c r="KGF404" s="56"/>
      <c r="KGG404" s="56"/>
      <c r="KGH404" s="56"/>
      <c r="KGI404" s="56"/>
      <c r="KGJ404" s="56"/>
      <c r="KGK404" s="56"/>
      <c r="KGL404" s="56"/>
      <c r="KGM404" s="56"/>
      <c r="KGN404" s="56"/>
      <c r="KGO404" s="56"/>
      <c r="KGP404" s="56"/>
      <c r="KGQ404" s="56"/>
      <c r="KGR404" s="56"/>
      <c r="KGS404" s="56"/>
      <c r="KGT404" s="56"/>
      <c r="KGU404" s="56"/>
      <c r="KGV404" s="56"/>
      <c r="KGW404" s="56"/>
      <c r="KGX404" s="56"/>
      <c r="KGY404" s="56"/>
      <c r="KGZ404" s="56"/>
      <c r="KHA404" s="56"/>
      <c r="KHB404" s="56"/>
      <c r="KHC404" s="56"/>
      <c r="KHD404" s="56"/>
      <c r="KHE404" s="56"/>
      <c r="KHF404" s="56"/>
      <c r="KHG404" s="56"/>
      <c r="KHH404" s="56"/>
      <c r="KHI404" s="56"/>
      <c r="KHJ404" s="56"/>
      <c r="KHK404" s="56"/>
      <c r="KHL404" s="56"/>
      <c r="KHM404" s="56"/>
      <c r="KHN404" s="56"/>
      <c r="KHO404" s="56"/>
      <c r="KHP404" s="56"/>
      <c r="KHQ404" s="56"/>
      <c r="KHR404" s="56"/>
      <c r="KHS404" s="56"/>
      <c r="KHT404" s="56"/>
      <c r="KHU404" s="56"/>
      <c r="KHV404" s="56"/>
      <c r="KHW404" s="56"/>
      <c r="KHX404" s="56"/>
      <c r="KHY404" s="56"/>
      <c r="KHZ404" s="56"/>
      <c r="KIA404" s="56"/>
      <c r="KIB404" s="56"/>
      <c r="KIC404" s="56"/>
      <c r="KID404" s="56"/>
      <c r="KIE404" s="56"/>
      <c r="KIF404" s="56"/>
      <c r="KIG404" s="56"/>
      <c r="KIH404" s="56"/>
      <c r="KII404" s="56"/>
      <c r="KIJ404" s="56"/>
      <c r="KIK404" s="56"/>
      <c r="KIL404" s="56"/>
      <c r="KIM404" s="56"/>
      <c r="KIN404" s="56"/>
      <c r="KIO404" s="56"/>
      <c r="KIP404" s="56"/>
      <c r="KIQ404" s="56"/>
      <c r="KIR404" s="56"/>
      <c r="KIS404" s="56"/>
      <c r="KIT404" s="56"/>
      <c r="KIU404" s="56"/>
      <c r="KIV404" s="56"/>
      <c r="KIW404" s="56"/>
      <c r="KIX404" s="56"/>
      <c r="KIY404" s="56"/>
      <c r="KIZ404" s="56"/>
      <c r="KJA404" s="56"/>
      <c r="KJB404" s="56"/>
      <c r="KJC404" s="56"/>
      <c r="KJD404" s="56"/>
      <c r="KJE404" s="56"/>
      <c r="KJF404" s="56"/>
      <c r="KJG404" s="56"/>
      <c r="KJH404" s="56"/>
      <c r="KJI404" s="56"/>
      <c r="KJJ404" s="56"/>
      <c r="KJK404" s="56"/>
      <c r="KJL404" s="56"/>
      <c r="KJM404" s="56"/>
      <c r="KJN404" s="56"/>
      <c r="KJO404" s="56"/>
      <c r="KJP404" s="56"/>
      <c r="KJQ404" s="56"/>
      <c r="KJR404" s="56"/>
      <c r="KJS404" s="56"/>
      <c r="KJT404" s="56"/>
      <c r="KJU404" s="56"/>
      <c r="KJV404" s="56"/>
      <c r="KJW404" s="56"/>
      <c r="KJX404" s="56"/>
      <c r="KJY404" s="56"/>
      <c r="KJZ404" s="56"/>
      <c r="KKA404" s="56"/>
      <c r="KKB404" s="56"/>
      <c r="KKC404" s="56"/>
      <c r="KKD404" s="56"/>
      <c r="KKE404" s="56"/>
      <c r="KKF404" s="56"/>
      <c r="KKG404" s="56"/>
      <c r="KKH404" s="56"/>
      <c r="KKI404" s="56"/>
      <c r="KKJ404" s="56"/>
      <c r="KKK404" s="56"/>
      <c r="KKL404" s="56"/>
      <c r="KKM404" s="56"/>
      <c r="KKN404" s="56"/>
      <c r="KKO404" s="56"/>
      <c r="KKP404" s="56"/>
      <c r="KKQ404" s="56"/>
      <c r="KKR404" s="56"/>
      <c r="KKS404" s="56"/>
      <c r="KKT404" s="56"/>
      <c r="KKU404" s="56"/>
      <c r="KKV404" s="56"/>
      <c r="KKW404" s="56"/>
      <c r="KKX404" s="56"/>
      <c r="KKY404" s="56"/>
      <c r="KKZ404" s="56"/>
      <c r="KLA404" s="56"/>
      <c r="KLB404" s="56"/>
      <c r="KLC404" s="56"/>
      <c r="KLD404" s="56"/>
      <c r="KLE404" s="56"/>
      <c r="KLF404" s="56"/>
      <c r="KLG404" s="56"/>
      <c r="KLH404" s="56"/>
      <c r="KLI404" s="56"/>
      <c r="KLJ404" s="56"/>
      <c r="KLK404" s="56"/>
      <c r="KLL404" s="56"/>
      <c r="KLM404" s="56"/>
      <c r="KLN404" s="56"/>
      <c r="KLO404" s="56"/>
      <c r="KLP404" s="56"/>
      <c r="KLQ404" s="56"/>
      <c r="KLR404" s="56"/>
      <c r="KLS404" s="56"/>
      <c r="KLT404" s="56"/>
      <c r="KLU404" s="56"/>
      <c r="KLV404" s="56"/>
      <c r="KLW404" s="56"/>
      <c r="KLX404" s="56"/>
      <c r="KLY404" s="56"/>
      <c r="KLZ404" s="56"/>
      <c r="KMA404" s="56"/>
      <c r="KMB404" s="56"/>
      <c r="KMC404" s="56"/>
      <c r="KMD404" s="56"/>
      <c r="KME404" s="56"/>
      <c r="KMF404" s="56"/>
      <c r="KMG404" s="56"/>
      <c r="KMH404" s="56"/>
      <c r="KMI404" s="56"/>
      <c r="KMJ404" s="56"/>
      <c r="KMK404" s="56"/>
      <c r="KML404" s="56"/>
      <c r="KMM404" s="56"/>
      <c r="KMN404" s="56"/>
      <c r="KMO404" s="56"/>
      <c r="KMP404" s="56"/>
      <c r="KMQ404" s="56"/>
      <c r="KMR404" s="56"/>
      <c r="KMS404" s="56"/>
      <c r="KMT404" s="56"/>
      <c r="KMU404" s="56"/>
      <c r="KMV404" s="56"/>
      <c r="KMW404" s="56"/>
      <c r="KMX404" s="56"/>
      <c r="KMY404" s="56"/>
      <c r="KMZ404" s="56"/>
      <c r="KNA404" s="56"/>
      <c r="KNB404" s="56"/>
      <c r="KNC404" s="56"/>
      <c r="KND404" s="56"/>
      <c r="KNE404" s="56"/>
      <c r="KNF404" s="56"/>
      <c r="KNG404" s="56"/>
      <c r="KNH404" s="56"/>
      <c r="KNI404" s="56"/>
      <c r="KNJ404" s="56"/>
      <c r="KNK404" s="56"/>
      <c r="KNL404" s="56"/>
      <c r="KNM404" s="56"/>
      <c r="KNN404" s="56"/>
      <c r="KNO404" s="56"/>
      <c r="KNP404" s="56"/>
      <c r="KNQ404" s="56"/>
      <c r="KNR404" s="56"/>
      <c r="KNS404" s="56"/>
      <c r="KNT404" s="56"/>
      <c r="KNU404" s="56"/>
      <c r="KNV404" s="56"/>
      <c r="KNW404" s="56"/>
      <c r="KNX404" s="56"/>
      <c r="KNY404" s="56"/>
      <c r="KNZ404" s="56"/>
      <c r="KOA404" s="56"/>
      <c r="KOB404" s="56"/>
      <c r="KOC404" s="56"/>
      <c r="KOD404" s="56"/>
      <c r="KOE404" s="56"/>
      <c r="KOF404" s="56"/>
      <c r="KOG404" s="56"/>
      <c r="KOH404" s="56"/>
      <c r="KOI404" s="56"/>
      <c r="KOJ404" s="56"/>
      <c r="KOK404" s="56"/>
      <c r="KOL404" s="56"/>
      <c r="KOM404" s="56"/>
      <c r="KON404" s="56"/>
      <c r="KOO404" s="56"/>
      <c r="KOP404" s="56"/>
      <c r="KOQ404" s="56"/>
      <c r="KOR404" s="56"/>
      <c r="KOS404" s="56"/>
      <c r="KOT404" s="56"/>
      <c r="KOU404" s="56"/>
      <c r="KOV404" s="56"/>
      <c r="KOW404" s="56"/>
      <c r="KOX404" s="56"/>
      <c r="KOY404" s="56"/>
      <c r="KOZ404" s="56"/>
      <c r="KPA404" s="56"/>
      <c r="KPB404" s="56"/>
      <c r="KPC404" s="56"/>
      <c r="KPD404" s="56"/>
      <c r="KPE404" s="56"/>
      <c r="KPF404" s="56"/>
      <c r="KPG404" s="56"/>
      <c r="KPH404" s="56"/>
      <c r="KPI404" s="56"/>
      <c r="KPJ404" s="56"/>
      <c r="KPK404" s="56"/>
      <c r="KPL404" s="56"/>
      <c r="KPM404" s="56"/>
      <c r="KPN404" s="56"/>
      <c r="KPO404" s="56"/>
      <c r="KPP404" s="56"/>
      <c r="KPQ404" s="56"/>
      <c r="KPR404" s="56"/>
      <c r="KPS404" s="56"/>
      <c r="KPT404" s="56"/>
      <c r="KPU404" s="56"/>
      <c r="KPV404" s="56"/>
      <c r="KPW404" s="56"/>
      <c r="KPX404" s="56"/>
      <c r="KPY404" s="56"/>
      <c r="KPZ404" s="56"/>
      <c r="KQA404" s="56"/>
      <c r="KQB404" s="56"/>
      <c r="KQC404" s="56"/>
      <c r="KQD404" s="56"/>
      <c r="KQE404" s="56"/>
      <c r="KQF404" s="56"/>
      <c r="KQG404" s="56"/>
      <c r="KQH404" s="56"/>
      <c r="KQI404" s="56"/>
      <c r="KQJ404" s="56"/>
      <c r="KQK404" s="56"/>
      <c r="KQL404" s="56"/>
      <c r="KQM404" s="56"/>
      <c r="KQN404" s="56"/>
      <c r="KQO404" s="56"/>
      <c r="KQP404" s="56"/>
      <c r="KQQ404" s="56"/>
      <c r="KQR404" s="56"/>
      <c r="KQS404" s="56"/>
      <c r="KQT404" s="56"/>
      <c r="KQU404" s="56"/>
      <c r="KQV404" s="56"/>
      <c r="KQW404" s="56"/>
      <c r="KQX404" s="56"/>
      <c r="KQY404" s="56"/>
      <c r="KQZ404" s="56"/>
      <c r="KRA404" s="56"/>
      <c r="KRB404" s="56"/>
      <c r="KRC404" s="56"/>
      <c r="KRD404" s="56"/>
      <c r="KRE404" s="56"/>
      <c r="KRF404" s="56"/>
      <c r="KRG404" s="56"/>
      <c r="KRH404" s="56"/>
      <c r="KRI404" s="56"/>
      <c r="KRJ404" s="56"/>
      <c r="KRK404" s="56"/>
      <c r="KRL404" s="56"/>
      <c r="KRM404" s="56"/>
      <c r="KRN404" s="56"/>
      <c r="KRO404" s="56"/>
      <c r="KRP404" s="56"/>
      <c r="KRQ404" s="56"/>
      <c r="KRR404" s="56"/>
      <c r="KRS404" s="56"/>
      <c r="KRT404" s="56"/>
      <c r="KRU404" s="56"/>
      <c r="KRV404" s="56"/>
      <c r="KRW404" s="56"/>
      <c r="KRX404" s="56"/>
      <c r="KRY404" s="56"/>
      <c r="KRZ404" s="56"/>
      <c r="KSA404" s="56"/>
      <c r="KSB404" s="56"/>
      <c r="KSC404" s="56"/>
      <c r="KSD404" s="56"/>
      <c r="KSE404" s="56"/>
      <c r="KSF404" s="56"/>
      <c r="KSG404" s="56"/>
      <c r="KSH404" s="56"/>
      <c r="KSI404" s="56"/>
      <c r="KSJ404" s="56"/>
      <c r="KSK404" s="56"/>
      <c r="KSL404" s="56"/>
      <c r="KSM404" s="56"/>
      <c r="KSN404" s="56"/>
      <c r="KSO404" s="56"/>
      <c r="KSP404" s="56"/>
      <c r="KSQ404" s="56"/>
      <c r="KSR404" s="56"/>
      <c r="KSS404" s="56"/>
      <c r="KST404" s="56"/>
      <c r="KSU404" s="56"/>
      <c r="KSV404" s="56"/>
      <c r="KSW404" s="56"/>
      <c r="KSX404" s="56"/>
      <c r="KSY404" s="56"/>
      <c r="KSZ404" s="56"/>
      <c r="KTA404" s="56"/>
      <c r="KTB404" s="56"/>
      <c r="KTC404" s="56"/>
      <c r="KTD404" s="56"/>
      <c r="KTE404" s="56"/>
      <c r="KTF404" s="56"/>
      <c r="KTG404" s="56"/>
      <c r="KTH404" s="56"/>
      <c r="KTI404" s="56"/>
      <c r="KTJ404" s="56"/>
      <c r="KTK404" s="56"/>
      <c r="KTL404" s="56"/>
      <c r="KTM404" s="56"/>
      <c r="KTN404" s="56"/>
      <c r="KTO404" s="56"/>
      <c r="KTP404" s="56"/>
      <c r="KTQ404" s="56"/>
      <c r="KTR404" s="56"/>
      <c r="KTS404" s="56"/>
      <c r="KTT404" s="56"/>
      <c r="KTU404" s="56"/>
      <c r="KTV404" s="56"/>
      <c r="KTW404" s="56"/>
      <c r="KTX404" s="56"/>
      <c r="KTY404" s="56"/>
      <c r="KTZ404" s="56"/>
      <c r="KUA404" s="56"/>
      <c r="KUB404" s="56"/>
      <c r="KUC404" s="56"/>
      <c r="KUD404" s="56"/>
      <c r="KUE404" s="56"/>
      <c r="KUF404" s="56"/>
      <c r="KUG404" s="56"/>
      <c r="KUH404" s="56"/>
      <c r="KUI404" s="56"/>
      <c r="KUJ404" s="56"/>
      <c r="KUK404" s="56"/>
      <c r="KUL404" s="56"/>
      <c r="KUM404" s="56"/>
      <c r="KUN404" s="56"/>
      <c r="KUO404" s="56"/>
      <c r="KUP404" s="56"/>
      <c r="KUQ404" s="56"/>
      <c r="KUR404" s="56"/>
      <c r="KUS404" s="56"/>
      <c r="KUT404" s="56"/>
      <c r="KUU404" s="56"/>
      <c r="KUV404" s="56"/>
      <c r="KUW404" s="56"/>
      <c r="KUX404" s="56"/>
      <c r="KUY404" s="56"/>
      <c r="KUZ404" s="56"/>
      <c r="KVA404" s="56"/>
      <c r="KVB404" s="56"/>
      <c r="KVC404" s="56"/>
      <c r="KVD404" s="56"/>
      <c r="KVE404" s="56"/>
      <c r="KVF404" s="56"/>
      <c r="KVG404" s="56"/>
      <c r="KVH404" s="56"/>
      <c r="KVI404" s="56"/>
      <c r="KVJ404" s="56"/>
      <c r="KVK404" s="56"/>
      <c r="KVL404" s="56"/>
      <c r="KVM404" s="56"/>
      <c r="KVN404" s="56"/>
      <c r="KVO404" s="56"/>
      <c r="KVP404" s="56"/>
      <c r="KVQ404" s="56"/>
      <c r="KVR404" s="56"/>
      <c r="KVS404" s="56"/>
      <c r="KVT404" s="56"/>
      <c r="KVU404" s="56"/>
      <c r="KVV404" s="56"/>
      <c r="KVW404" s="56"/>
      <c r="KVX404" s="56"/>
      <c r="KVY404" s="56"/>
      <c r="KVZ404" s="56"/>
      <c r="KWA404" s="56"/>
      <c r="KWB404" s="56"/>
      <c r="KWC404" s="56"/>
      <c r="KWD404" s="56"/>
      <c r="KWE404" s="56"/>
      <c r="KWF404" s="56"/>
      <c r="KWG404" s="56"/>
      <c r="KWH404" s="56"/>
      <c r="KWI404" s="56"/>
      <c r="KWJ404" s="56"/>
      <c r="KWK404" s="56"/>
      <c r="KWL404" s="56"/>
      <c r="KWM404" s="56"/>
      <c r="KWN404" s="56"/>
      <c r="KWO404" s="56"/>
      <c r="KWP404" s="56"/>
      <c r="KWQ404" s="56"/>
      <c r="KWR404" s="56"/>
      <c r="KWS404" s="56"/>
      <c r="KWT404" s="56"/>
      <c r="KWU404" s="56"/>
      <c r="KWV404" s="56"/>
      <c r="KWW404" s="56"/>
      <c r="KWX404" s="56"/>
      <c r="KWY404" s="56"/>
      <c r="KWZ404" s="56"/>
      <c r="KXA404" s="56"/>
      <c r="KXB404" s="56"/>
      <c r="KXC404" s="56"/>
      <c r="KXD404" s="56"/>
      <c r="KXE404" s="56"/>
      <c r="KXF404" s="56"/>
      <c r="KXG404" s="56"/>
      <c r="KXH404" s="56"/>
      <c r="KXI404" s="56"/>
      <c r="KXJ404" s="56"/>
      <c r="KXK404" s="56"/>
      <c r="KXL404" s="56"/>
      <c r="KXM404" s="56"/>
      <c r="KXN404" s="56"/>
      <c r="KXO404" s="56"/>
      <c r="KXP404" s="56"/>
      <c r="KXQ404" s="56"/>
      <c r="KXR404" s="56"/>
      <c r="KXS404" s="56"/>
      <c r="KXT404" s="56"/>
      <c r="KXU404" s="56"/>
      <c r="KXV404" s="56"/>
      <c r="KXW404" s="56"/>
      <c r="KXX404" s="56"/>
      <c r="KXY404" s="56"/>
      <c r="KXZ404" s="56"/>
      <c r="KYA404" s="56"/>
      <c r="KYB404" s="56"/>
      <c r="KYC404" s="56"/>
      <c r="KYD404" s="56"/>
      <c r="KYE404" s="56"/>
      <c r="KYF404" s="56"/>
      <c r="KYG404" s="56"/>
      <c r="KYH404" s="56"/>
      <c r="KYI404" s="56"/>
      <c r="KYJ404" s="56"/>
      <c r="KYK404" s="56"/>
      <c r="KYL404" s="56"/>
      <c r="KYM404" s="56"/>
      <c r="KYN404" s="56"/>
      <c r="KYO404" s="56"/>
      <c r="KYP404" s="56"/>
      <c r="KYQ404" s="56"/>
      <c r="KYR404" s="56"/>
      <c r="KYS404" s="56"/>
      <c r="KYT404" s="56"/>
      <c r="KYU404" s="56"/>
      <c r="KYV404" s="56"/>
      <c r="KYW404" s="56"/>
      <c r="KYX404" s="56"/>
      <c r="KYY404" s="56"/>
      <c r="KYZ404" s="56"/>
      <c r="KZA404" s="56"/>
      <c r="KZB404" s="56"/>
      <c r="KZC404" s="56"/>
      <c r="KZD404" s="56"/>
      <c r="KZE404" s="56"/>
      <c r="KZF404" s="56"/>
      <c r="KZG404" s="56"/>
      <c r="KZH404" s="56"/>
      <c r="KZI404" s="56"/>
      <c r="KZJ404" s="56"/>
      <c r="KZK404" s="56"/>
      <c r="KZL404" s="56"/>
      <c r="KZM404" s="56"/>
      <c r="KZN404" s="56"/>
      <c r="KZO404" s="56"/>
      <c r="KZP404" s="56"/>
      <c r="KZQ404" s="56"/>
      <c r="KZR404" s="56"/>
      <c r="KZS404" s="56"/>
      <c r="KZT404" s="56"/>
      <c r="KZU404" s="56"/>
      <c r="KZV404" s="56"/>
      <c r="KZW404" s="56"/>
      <c r="KZX404" s="56"/>
      <c r="KZY404" s="56"/>
      <c r="KZZ404" s="56"/>
      <c r="LAA404" s="56"/>
      <c r="LAB404" s="56"/>
      <c r="LAC404" s="56"/>
      <c r="LAD404" s="56"/>
      <c r="LAE404" s="56"/>
      <c r="LAF404" s="56"/>
      <c r="LAG404" s="56"/>
      <c r="LAH404" s="56"/>
      <c r="LAI404" s="56"/>
      <c r="LAJ404" s="56"/>
      <c r="LAK404" s="56"/>
      <c r="LAL404" s="56"/>
      <c r="LAM404" s="56"/>
      <c r="LAN404" s="56"/>
      <c r="LAO404" s="56"/>
      <c r="LAP404" s="56"/>
      <c r="LAQ404" s="56"/>
      <c r="LAR404" s="56"/>
      <c r="LAS404" s="56"/>
      <c r="LAT404" s="56"/>
      <c r="LAU404" s="56"/>
      <c r="LAV404" s="56"/>
      <c r="LAW404" s="56"/>
      <c r="LAX404" s="56"/>
      <c r="LAY404" s="56"/>
      <c r="LAZ404" s="56"/>
      <c r="LBA404" s="56"/>
      <c r="LBB404" s="56"/>
      <c r="LBC404" s="56"/>
      <c r="LBD404" s="56"/>
      <c r="LBE404" s="56"/>
      <c r="LBF404" s="56"/>
      <c r="LBG404" s="56"/>
      <c r="LBH404" s="56"/>
      <c r="LBI404" s="56"/>
      <c r="LBJ404" s="56"/>
      <c r="LBK404" s="56"/>
      <c r="LBL404" s="56"/>
      <c r="LBM404" s="56"/>
      <c r="LBN404" s="56"/>
      <c r="LBO404" s="56"/>
      <c r="LBP404" s="56"/>
      <c r="LBQ404" s="56"/>
      <c r="LBR404" s="56"/>
      <c r="LBS404" s="56"/>
      <c r="LBT404" s="56"/>
      <c r="LBU404" s="56"/>
      <c r="LBV404" s="56"/>
      <c r="LBW404" s="56"/>
      <c r="LBX404" s="56"/>
      <c r="LBY404" s="56"/>
      <c r="LBZ404" s="56"/>
      <c r="LCA404" s="56"/>
      <c r="LCB404" s="56"/>
      <c r="LCC404" s="56"/>
      <c r="LCD404" s="56"/>
      <c r="LCE404" s="56"/>
      <c r="LCF404" s="56"/>
      <c r="LCG404" s="56"/>
      <c r="LCH404" s="56"/>
      <c r="LCI404" s="56"/>
      <c r="LCJ404" s="56"/>
      <c r="LCK404" s="56"/>
      <c r="LCL404" s="56"/>
      <c r="LCM404" s="56"/>
      <c r="LCN404" s="56"/>
      <c r="LCO404" s="56"/>
      <c r="LCP404" s="56"/>
      <c r="LCQ404" s="56"/>
      <c r="LCR404" s="56"/>
      <c r="LCS404" s="56"/>
      <c r="LCT404" s="56"/>
      <c r="LCU404" s="56"/>
      <c r="LCV404" s="56"/>
      <c r="LCW404" s="56"/>
      <c r="LCX404" s="56"/>
      <c r="LCY404" s="56"/>
      <c r="LCZ404" s="56"/>
      <c r="LDA404" s="56"/>
      <c r="LDB404" s="56"/>
      <c r="LDC404" s="56"/>
      <c r="LDD404" s="56"/>
      <c r="LDE404" s="56"/>
      <c r="LDF404" s="56"/>
      <c r="LDG404" s="56"/>
      <c r="LDH404" s="56"/>
      <c r="LDI404" s="56"/>
      <c r="LDJ404" s="56"/>
      <c r="LDK404" s="56"/>
      <c r="LDL404" s="56"/>
      <c r="LDM404" s="56"/>
      <c r="LDN404" s="56"/>
      <c r="LDO404" s="56"/>
      <c r="LDP404" s="56"/>
      <c r="LDQ404" s="56"/>
      <c r="LDR404" s="56"/>
      <c r="LDS404" s="56"/>
      <c r="LDT404" s="56"/>
      <c r="LDU404" s="56"/>
      <c r="LDV404" s="56"/>
      <c r="LDW404" s="56"/>
      <c r="LDX404" s="56"/>
      <c r="LDY404" s="56"/>
      <c r="LDZ404" s="56"/>
      <c r="LEA404" s="56"/>
      <c r="LEB404" s="56"/>
      <c r="LEC404" s="56"/>
      <c r="LED404" s="56"/>
      <c r="LEE404" s="56"/>
      <c r="LEF404" s="56"/>
      <c r="LEG404" s="56"/>
      <c r="LEH404" s="56"/>
      <c r="LEI404" s="56"/>
      <c r="LEJ404" s="56"/>
      <c r="LEK404" s="56"/>
      <c r="LEL404" s="56"/>
      <c r="LEM404" s="56"/>
      <c r="LEN404" s="56"/>
      <c r="LEO404" s="56"/>
      <c r="LEP404" s="56"/>
      <c r="LEQ404" s="56"/>
      <c r="LER404" s="56"/>
      <c r="LES404" s="56"/>
      <c r="LET404" s="56"/>
      <c r="LEU404" s="56"/>
      <c r="LEV404" s="56"/>
      <c r="LEW404" s="56"/>
      <c r="LEX404" s="56"/>
      <c r="LEY404" s="56"/>
      <c r="LEZ404" s="56"/>
      <c r="LFA404" s="56"/>
      <c r="LFB404" s="56"/>
      <c r="LFC404" s="56"/>
      <c r="LFD404" s="56"/>
      <c r="LFE404" s="56"/>
      <c r="LFF404" s="56"/>
      <c r="LFG404" s="56"/>
      <c r="LFH404" s="56"/>
      <c r="LFI404" s="56"/>
      <c r="LFJ404" s="56"/>
      <c r="LFK404" s="56"/>
      <c r="LFL404" s="56"/>
      <c r="LFM404" s="56"/>
      <c r="LFN404" s="56"/>
      <c r="LFO404" s="56"/>
      <c r="LFP404" s="56"/>
      <c r="LFQ404" s="56"/>
      <c r="LFR404" s="56"/>
      <c r="LFS404" s="56"/>
      <c r="LFT404" s="56"/>
      <c r="LFU404" s="56"/>
      <c r="LFV404" s="56"/>
      <c r="LFW404" s="56"/>
      <c r="LFX404" s="56"/>
      <c r="LFY404" s="56"/>
      <c r="LFZ404" s="56"/>
      <c r="LGA404" s="56"/>
      <c r="LGB404" s="56"/>
      <c r="LGC404" s="56"/>
      <c r="LGD404" s="56"/>
      <c r="LGE404" s="56"/>
      <c r="LGF404" s="56"/>
      <c r="LGG404" s="56"/>
      <c r="LGH404" s="56"/>
      <c r="LGI404" s="56"/>
      <c r="LGJ404" s="56"/>
      <c r="LGK404" s="56"/>
      <c r="LGL404" s="56"/>
      <c r="LGM404" s="56"/>
      <c r="LGN404" s="56"/>
      <c r="LGO404" s="56"/>
      <c r="LGP404" s="56"/>
      <c r="LGQ404" s="56"/>
      <c r="LGR404" s="56"/>
      <c r="LGS404" s="56"/>
      <c r="LGT404" s="56"/>
      <c r="LGU404" s="56"/>
      <c r="LGV404" s="56"/>
      <c r="LGW404" s="56"/>
      <c r="LGX404" s="56"/>
      <c r="LGY404" s="56"/>
      <c r="LGZ404" s="56"/>
      <c r="LHA404" s="56"/>
      <c r="LHB404" s="56"/>
      <c r="LHC404" s="56"/>
      <c r="LHD404" s="56"/>
      <c r="LHE404" s="56"/>
      <c r="LHF404" s="56"/>
      <c r="LHG404" s="56"/>
      <c r="LHH404" s="56"/>
      <c r="LHI404" s="56"/>
      <c r="LHJ404" s="56"/>
      <c r="LHK404" s="56"/>
      <c r="LHL404" s="56"/>
      <c r="LHM404" s="56"/>
      <c r="LHN404" s="56"/>
      <c r="LHO404" s="56"/>
      <c r="LHP404" s="56"/>
      <c r="LHQ404" s="56"/>
      <c r="LHR404" s="56"/>
      <c r="LHS404" s="56"/>
      <c r="LHT404" s="56"/>
      <c r="LHU404" s="56"/>
      <c r="LHV404" s="56"/>
      <c r="LHW404" s="56"/>
      <c r="LHX404" s="56"/>
      <c r="LHY404" s="56"/>
      <c r="LHZ404" s="56"/>
      <c r="LIA404" s="56"/>
      <c r="LIB404" s="56"/>
      <c r="LIC404" s="56"/>
      <c r="LID404" s="56"/>
      <c r="LIE404" s="56"/>
      <c r="LIF404" s="56"/>
      <c r="LIG404" s="56"/>
      <c r="LIH404" s="56"/>
      <c r="LII404" s="56"/>
      <c r="LIJ404" s="56"/>
      <c r="LIK404" s="56"/>
      <c r="LIL404" s="56"/>
      <c r="LIM404" s="56"/>
      <c r="LIN404" s="56"/>
      <c r="LIO404" s="56"/>
      <c r="LIP404" s="56"/>
      <c r="LIQ404" s="56"/>
      <c r="LIR404" s="56"/>
      <c r="LIS404" s="56"/>
      <c r="LIT404" s="56"/>
      <c r="LIU404" s="56"/>
      <c r="LIV404" s="56"/>
      <c r="LIW404" s="56"/>
      <c r="LIX404" s="56"/>
      <c r="LIY404" s="56"/>
      <c r="LIZ404" s="56"/>
      <c r="LJA404" s="56"/>
      <c r="LJB404" s="56"/>
      <c r="LJC404" s="56"/>
      <c r="LJD404" s="56"/>
      <c r="LJE404" s="56"/>
      <c r="LJF404" s="56"/>
      <c r="LJG404" s="56"/>
      <c r="LJH404" s="56"/>
      <c r="LJI404" s="56"/>
      <c r="LJJ404" s="56"/>
      <c r="LJK404" s="56"/>
      <c r="LJL404" s="56"/>
      <c r="LJM404" s="56"/>
      <c r="LJN404" s="56"/>
      <c r="LJO404" s="56"/>
      <c r="LJP404" s="56"/>
      <c r="LJQ404" s="56"/>
      <c r="LJR404" s="56"/>
      <c r="LJS404" s="56"/>
      <c r="LJT404" s="56"/>
      <c r="LJU404" s="56"/>
      <c r="LJV404" s="56"/>
      <c r="LJW404" s="56"/>
      <c r="LJX404" s="56"/>
      <c r="LJY404" s="56"/>
      <c r="LJZ404" s="56"/>
      <c r="LKA404" s="56"/>
      <c r="LKB404" s="56"/>
      <c r="LKC404" s="56"/>
      <c r="LKD404" s="56"/>
      <c r="LKE404" s="56"/>
      <c r="LKF404" s="56"/>
      <c r="LKG404" s="56"/>
      <c r="LKH404" s="56"/>
      <c r="LKI404" s="56"/>
      <c r="LKJ404" s="56"/>
      <c r="LKK404" s="56"/>
      <c r="LKL404" s="56"/>
      <c r="LKM404" s="56"/>
      <c r="LKN404" s="56"/>
      <c r="LKO404" s="56"/>
      <c r="LKP404" s="56"/>
      <c r="LKQ404" s="56"/>
      <c r="LKR404" s="56"/>
      <c r="LKS404" s="56"/>
      <c r="LKT404" s="56"/>
      <c r="LKU404" s="56"/>
      <c r="LKV404" s="56"/>
      <c r="LKW404" s="56"/>
      <c r="LKX404" s="56"/>
      <c r="LKY404" s="56"/>
      <c r="LKZ404" s="56"/>
      <c r="LLA404" s="56"/>
      <c r="LLB404" s="56"/>
      <c r="LLC404" s="56"/>
      <c r="LLD404" s="56"/>
      <c r="LLE404" s="56"/>
      <c r="LLF404" s="56"/>
      <c r="LLG404" s="56"/>
      <c r="LLH404" s="56"/>
      <c r="LLI404" s="56"/>
      <c r="LLJ404" s="56"/>
      <c r="LLK404" s="56"/>
      <c r="LLL404" s="56"/>
      <c r="LLM404" s="56"/>
      <c r="LLN404" s="56"/>
      <c r="LLO404" s="56"/>
      <c r="LLP404" s="56"/>
      <c r="LLQ404" s="56"/>
      <c r="LLR404" s="56"/>
      <c r="LLS404" s="56"/>
      <c r="LLT404" s="56"/>
      <c r="LLU404" s="56"/>
      <c r="LLV404" s="56"/>
      <c r="LLW404" s="56"/>
      <c r="LLX404" s="56"/>
      <c r="LLY404" s="56"/>
      <c r="LLZ404" s="56"/>
      <c r="LMA404" s="56"/>
      <c r="LMB404" s="56"/>
      <c r="LMC404" s="56"/>
      <c r="LMD404" s="56"/>
      <c r="LME404" s="56"/>
      <c r="LMF404" s="56"/>
      <c r="LMG404" s="56"/>
      <c r="LMH404" s="56"/>
      <c r="LMI404" s="56"/>
      <c r="LMJ404" s="56"/>
      <c r="LMK404" s="56"/>
      <c r="LML404" s="56"/>
      <c r="LMM404" s="56"/>
      <c r="LMN404" s="56"/>
      <c r="LMO404" s="56"/>
      <c r="LMP404" s="56"/>
      <c r="LMQ404" s="56"/>
      <c r="LMR404" s="56"/>
      <c r="LMS404" s="56"/>
      <c r="LMT404" s="56"/>
      <c r="LMU404" s="56"/>
      <c r="LMV404" s="56"/>
      <c r="LMW404" s="56"/>
      <c r="LMX404" s="56"/>
      <c r="LMY404" s="56"/>
      <c r="LMZ404" s="56"/>
      <c r="LNA404" s="56"/>
      <c r="LNB404" s="56"/>
      <c r="LNC404" s="56"/>
      <c r="LND404" s="56"/>
      <c r="LNE404" s="56"/>
      <c r="LNF404" s="56"/>
      <c r="LNG404" s="56"/>
      <c r="LNH404" s="56"/>
      <c r="LNI404" s="56"/>
      <c r="LNJ404" s="56"/>
      <c r="LNK404" s="56"/>
      <c r="LNL404" s="56"/>
      <c r="LNM404" s="56"/>
      <c r="LNN404" s="56"/>
      <c r="LNO404" s="56"/>
      <c r="LNP404" s="56"/>
      <c r="LNQ404" s="56"/>
      <c r="LNR404" s="56"/>
      <c r="LNS404" s="56"/>
      <c r="LNT404" s="56"/>
      <c r="LNU404" s="56"/>
      <c r="LNV404" s="56"/>
      <c r="LNW404" s="56"/>
      <c r="LNX404" s="56"/>
      <c r="LNY404" s="56"/>
      <c r="LNZ404" s="56"/>
      <c r="LOA404" s="56"/>
      <c r="LOB404" s="56"/>
      <c r="LOC404" s="56"/>
      <c r="LOD404" s="56"/>
      <c r="LOE404" s="56"/>
      <c r="LOF404" s="56"/>
      <c r="LOG404" s="56"/>
      <c r="LOH404" s="56"/>
      <c r="LOI404" s="56"/>
      <c r="LOJ404" s="56"/>
      <c r="LOK404" s="56"/>
      <c r="LOL404" s="56"/>
      <c r="LOM404" s="56"/>
      <c r="LON404" s="56"/>
      <c r="LOO404" s="56"/>
      <c r="LOP404" s="56"/>
      <c r="LOQ404" s="56"/>
      <c r="LOR404" s="56"/>
      <c r="LOS404" s="56"/>
      <c r="LOT404" s="56"/>
      <c r="LOU404" s="56"/>
      <c r="LOV404" s="56"/>
      <c r="LOW404" s="56"/>
      <c r="LOX404" s="56"/>
      <c r="LOY404" s="56"/>
      <c r="LOZ404" s="56"/>
      <c r="LPA404" s="56"/>
      <c r="LPB404" s="56"/>
      <c r="LPC404" s="56"/>
      <c r="LPD404" s="56"/>
      <c r="LPE404" s="56"/>
      <c r="LPF404" s="56"/>
      <c r="LPG404" s="56"/>
      <c r="LPH404" s="56"/>
      <c r="LPI404" s="56"/>
      <c r="LPJ404" s="56"/>
      <c r="LPK404" s="56"/>
      <c r="LPL404" s="56"/>
      <c r="LPM404" s="56"/>
      <c r="LPN404" s="56"/>
      <c r="LPO404" s="56"/>
      <c r="LPP404" s="56"/>
      <c r="LPQ404" s="56"/>
      <c r="LPR404" s="56"/>
      <c r="LPS404" s="56"/>
      <c r="LPT404" s="56"/>
      <c r="LPU404" s="56"/>
      <c r="LPV404" s="56"/>
      <c r="LPW404" s="56"/>
      <c r="LPX404" s="56"/>
      <c r="LPY404" s="56"/>
      <c r="LPZ404" s="56"/>
      <c r="LQA404" s="56"/>
      <c r="LQB404" s="56"/>
      <c r="LQC404" s="56"/>
      <c r="LQD404" s="56"/>
      <c r="LQE404" s="56"/>
      <c r="LQF404" s="56"/>
      <c r="LQG404" s="56"/>
      <c r="LQH404" s="56"/>
      <c r="LQI404" s="56"/>
      <c r="LQJ404" s="56"/>
      <c r="LQK404" s="56"/>
      <c r="LQL404" s="56"/>
      <c r="LQM404" s="56"/>
      <c r="LQN404" s="56"/>
      <c r="LQO404" s="56"/>
      <c r="LQP404" s="56"/>
      <c r="LQQ404" s="56"/>
      <c r="LQR404" s="56"/>
      <c r="LQS404" s="56"/>
      <c r="LQT404" s="56"/>
      <c r="LQU404" s="56"/>
      <c r="LQV404" s="56"/>
      <c r="LQW404" s="56"/>
      <c r="LQX404" s="56"/>
      <c r="LQY404" s="56"/>
      <c r="LQZ404" s="56"/>
      <c r="LRA404" s="56"/>
      <c r="LRB404" s="56"/>
      <c r="LRC404" s="56"/>
      <c r="LRD404" s="56"/>
      <c r="LRE404" s="56"/>
      <c r="LRF404" s="56"/>
      <c r="LRG404" s="56"/>
      <c r="LRH404" s="56"/>
      <c r="LRI404" s="56"/>
      <c r="LRJ404" s="56"/>
      <c r="LRK404" s="56"/>
      <c r="LRL404" s="56"/>
      <c r="LRM404" s="56"/>
      <c r="LRN404" s="56"/>
      <c r="LRO404" s="56"/>
      <c r="LRP404" s="56"/>
      <c r="LRQ404" s="56"/>
      <c r="LRR404" s="56"/>
      <c r="LRS404" s="56"/>
      <c r="LRT404" s="56"/>
      <c r="LRU404" s="56"/>
      <c r="LRV404" s="56"/>
      <c r="LRW404" s="56"/>
      <c r="LRX404" s="56"/>
      <c r="LRY404" s="56"/>
      <c r="LRZ404" s="56"/>
      <c r="LSA404" s="56"/>
      <c r="LSB404" s="56"/>
      <c r="LSC404" s="56"/>
      <c r="LSD404" s="56"/>
      <c r="LSE404" s="56"/>
      <c r="LSF404" s="56"/>
      <c r="LSG404" s="56"/>
      <c r="LSH404" s="56"/>
      <c r="LSI404" s="56"/>
      <c r="LSJ404" s="56"/>
      <c r="LSK404" s="56"/>
      <c r="LSL404" s="56"/>
      <c r="LSM404" s="56"/>
      <c r="LSN404" s="56"/>
      <c r="LSO404" s="56"/>
      <c r="LSP404" s="56"/>
      <c r="LSQ404" s="56"/>
      <c r="LSR404" s="56"/>
      <c r="LSS404" s="56"/>
      <c r="LST404" s="56"/>
      <c r="LSU404" s="56"/>
      <c r="LSV404" s="56"/>
      <c r="LSW404" s="56"/>
      <c r="LSX404" s="56"/>
      <c r="LSY404" s="56"/>
      <c r="LSZ404" s="56"/>
      <c r="LTA404" s="56"/>
      <c r="LTB404" s="56"/>
      <c r="LTC404" s="56"/>
      <c r="LTD404" s="56"/>
      <c r="LTE404" s="56"/>
      <c r="LTF404" s="56"/>
      <c r="LTG404" s="56"/>
      <c r="LTH404" s="56"/>
      <c r="LTI404" s="56"/>
      <c r="LTJ404" s="56"/>
      <c r="LTK404" s="56"/>
      <c r="LTL404" s="56"/>
      <c r="LTM404" s="56"/>
      <c r="LTN404" s="56"/>
      <c r="LTO404" s="56"/>
      <c r="LTP404" s="56"/>
      <c r="LTQ404" s="56"/>
      <c r="LTR404" s="56"/>
      <c r="LTS404" s="56"/>
      <c r="LTT404" s="56"/>
      <c r="LTU404" s="56"/>
      <c r="LTV404" s="56"/>
      <c r="LTW404" s="56"/>
      <c r="LTX404" s="56"/>
      <c r="LTY404" s="56"/>
      <c r="LTZ404" s="56"/>
      <c r="LUA404" s="56"/>
      <c r="LUB404" s="56"/>
      <c r="LUC404" s="56"/>
      <c r="LUD404" s="56"/>
      <c r="LUE404" s="56"/>
      <c r="LUF404" s="56"/>
      <c r="LUG404" s="56"/>
      <c r="LUH404" s="56"/>
      <c r="LUI404" s="56"/>
      <c r="LUJ404" s="56"/>
      <c r="LUK404" s="56"/>
      <c r="LUL404" s="56"/>
      <c r="LUM404" s="56"/>
      <c r="LUN404" s="56"/>
      <c r="LUO404" s="56"/>
      <c r="LUP404" s="56"/>
      <c r="LUQ404" s="56"/>
      <c r="LUR404" s="56"/>
      <c r="LUS404" s="56"/>
      <c r="LUT404" s="56"/>
      <c r="LUU404" s="56"/>
      <c r="LUV404" s="56"/>
      <c r="LUW404" s="56"/>
      <c r="LUX404" s="56"/>
      <c r="LUY404" s="56"/>
      <c r="LUZ404" s="56"/>
      <c r="LVA404" s="56"/>
      <c r="LVB404" s="56"/>
      <c r="LVC404" s="56"/>
      <c r="LVD404" s="56"/>
      <c r="LVE404" s="56"/>
      <c r="LVF404" s="56"/>
      <c r="LVG404" s="56"/>
      <c r="LVH404" s="56"/>
      <c r="LVI404" s="56"/>
      <c r="LVJ404" s="56"/>
      <c r="LVK404" s="56"/>
      <c r="LVL404" s="56"/>
      <c r="LVM404" s="56"/>
      <c r="LVN404" s="56"/>
      <c r="LVO404" s="56"/>
      <c r="LVP404" s="56"/>
      <c r="LVQ404" s="56"/>
      <c r="LVR404" s="56"/>
      <c r="LVS404" s="56"/>
      <c r="LVT404" s="56"/>
      <c r="LVU404" s="56"/>
      <c r="LVV404" s="56"/>
      <c r="LVW404" s="56"/>
      <c r="LVX404" s="56"/>
      <c r="LVY404" s="56"/>
      <c r="LVZ404" s="56"/>
      <c r="LWA404" s="56"/>
      <c r="LWB404" s="56"/>
      <c r="LWC404" s="56"/>
      <c r="LWD404" s="56"/>
      <c r="LWE404" s="56"/>
      <c r="LWF404" s="56"/>
      <c r="LWG404" s="56"/>
      <c r="LWH404" s="56"/>
      <c r="LWI404" s="56"/>
      <c r="LWJ404" s="56"/>
      <c r="LWK404" s="56"/>
      <c r="LWL404" s="56"/>
      <c r="LWM404" s="56"/>
      <c r="LWN404" s="56"/>
      <c r="LWO404" s="56"/>
      <c r="LWP404" s="56"/>
      <c r="LWQ404" s="56"/>
      <c r="LWR404" s="56"/>
      <c r="LWS404" s="56"/>
      <c r="LWT404" s="56"/>
      <c r="LWU404" s="56"/>
      <c r="LWV404" s="56"/>
      <c r="LWW404" s="56"/>
      <c r="LWX404" s="56"/>
      <c r="LWY404" s="56"/>
      <c r="LWZ404" s="56"/>
      <c r="LXA404" s="56"/>
      <c r="LXB404" s="56"/>
      <c r="LXC404" s="56"/>
      <c r="LXD404" s="56"/>
      <c r="LXE404" s="56"/>
      <c r="LXF404" s="56"/>
      <c r="LXG404" s="56"/>
      <c r="LXH404" s="56"/>
      <c r="LXI404" s="56"/>
      <c r="LXJ404" s="56"/>
      <c r="LXK404" s="56"/>
      <c r="LXL404" s="56"/>
      <c r="LXM404" s="56"/>
      <c r="LXN404" s="56"/>
      <c r="LXO404" s="56"/>
      <c r="LXP404" s="56"/>
      <c r="LXQ404" s="56"/>
      <c r="LXR404" s="56"/>
      <c r="LXS404" s="56"/>
      <c r="LXT404" s="56"/>
      <c r="LXU404" s="56"/>
      <c r="LXV404" s="56"/>
      <c r="LXW404" s="56"/>
      <c r="LXX404" s="56"/>
      <c r="LXY404" s="56"/>
      <c r="LXZ404" s="56"/>
      <c r="LYA404" s="56"/>
      <c r="LYB404" s="56"/>
      <c r="LYC404" s="56"/>
      <c r="LYD404" s="56"/>
      <c r="LYE404" s="56"/>
      <c r="LYF404" s="56"/>
      <c r="LYG404" s="56"/>
      <c r="LYH404" s="56"/>
      <c r="LYI404" s="56"/>
      <c r="LYJ404" s="56"/>
      <c r="LYK404" s="56"/>
      <c r="LYL404" s="56"/>
      <c r="LYM404" s="56"/>
      <c r="LYN404" s="56"/>
      <c r="LYO404" s="56"/>
      <c r="LYP404" s="56"/>
      <c r="LYQ404" s="56"/>
      <c r="LYR404" s="56"/>
      <c r="LYS404" s="56"/>
      <c r="LYT404" s="56"/>
      <c r="LYU404" s="56"/>
      <c r="LYV404" s="56"/>
      <c r="LYW404" s="56"/>
      <c r="LYX404" s="56"/>
      <c r="LYY404" s="56"/>
      <c r="LYZ404" s="56"/>
      <c r="LZA404" s="56"/>
      <c r="LZB404" s="56"/>
      <c r="LZC404" s="56"/>
      <c r="LZD404" s="56"/>
      <c r="LZE404" s="56"/>
      <c r="LZF404" s="56"/>
      <c r="LZG404" s="56"/>
      <c r="LZH404" s="56"/>
      <c r="LZI404" s="56"/>
      <c r="LZJ404" s="56"/>
      <c r="LZK404" s="56"/>
      <c r="LZL404" s="56"/>
      <c r="LZM404" s="56"/>
      <c r="LZN404" s="56"/>
      <c r="LZO404" s="56"/>
      <c r="LZP404" s="56"/>
      <c r="LZQ404" s="56"/>
      <c r="LZR404" s="56"/>
      <c r="LZS404" s="56"/>
      <c r="LZT404" s="56"/>
      <c r="LZU404" s="56"/>
      <c r="LZV404" s="56"/>
      <c r="LZW404" s="56"/>
      <c r="LZX404" s="56"/>
      <c r="LZY404" s="56"/>
      <c r="LZZ404" s="56"/>
      <c r="MAA404" s="56"/>
      <c r="MAB404" s="56"/>
      <c r="MAC404" s="56"/>
      <c r="MAD404" s="56"/>
      <c r="MAE404" s="56"/>
      <c r="MAF404" s="56"/>
      <c r="MAG404" s="56"/>
      <c r="MAH404" s="56"/>
      <c r="MAI404" s="56"/>
      <c r="MAJ404" s="56"/>
      <c r="MAK404" s="56"/>
      <c r="MAL404" s="56"/>
      <c r="MAM404" s="56"/>
      <c r="MAN404" s="56"/>
      <c r="MAO404" s="56"/>
      <c r="MAP404" s="56"/>
      <c r="MAQ404" s="56"/>
      <c r="MAR404" s="56"/>
      <c r="MAS404" s="56"/>
      <c r="MAT404" s="56"/>
      <c r="MAU404" s="56"/>
      <c r="MAV404" s="56"/>
      <c r="MAW404" s="56"/>
      <c r="MAX404" s="56"/>
      <c r="MAY404" s="56"/>
      <c r="MAZ404" s="56"/>
      <c r="MBA404" s="56"/>
      <c r="MBB404" s="56"/>
      <c r="MBC404" s="56"/>
      <c r="MBD404" s="56"/>
      <c r="MBE404" s="56"/>
      <c r="MBF404" s="56"/>
      <c r="MBG404" s="56"/>
      <c r="MBH404" s="56"/>
      <c r="MBI404" s="56"/>
      <c r="MBJ404" s="56"/>
      <c r="MBK404" s="56"/>
      <c r="MBL404" s="56"/>
      <c r="MBM404" s="56"/>
      <c r="MBN404" s="56"/>
      <c r="MBO404" s="56"/>
      <c r="MBP404" s="56"/>
      <c r="MBQ404" s="56"/>
      <c r="MBR404" s="56"/>
      <c r="MBS404" s="56"/>
      <c r="MBT404" s="56"/>
      <c r="MBU404" s="56"/>
      <c r="MBV404" s="56"/>
      <c r="MBW404" s="56"/>
      <c r="MBX404" s="56"/>
      <c r="MBY404" s="56"/>
      <c r="MBZ404" s="56"/>
      <c r="MCA404" s="56"/>
      <c r="MCB404" s="56"/>
      <c r="MCC404" s="56"/>
      <c r="MCD404" s="56"/>
      <c r="MCE404" s="56"/>
      <c r="MCF404" s="56"/>
      <c r="MCG404" s="56"/>
      <c r="MCH404" s="56"/>
      <c r="MCI404" s="56"/>
      <c r="MCJ404" s="56"/>
      <c r="MCK404" s="56"/>
      <c r="MCL404" s="56"/>
      <c r="MCM404" s="56"/>
      <c r="MCN404" s="56"/>
      <c r="MCO404" s="56"/>
      <c r="MCP404" s="56"/>
      <c r="MCQ404" s="56"/>
      <c r="MCR404" s="56"/>
      <c r="MCS404" s="56"/>
      <c r="MCT404" s="56"/>
      <c r="MCU404" s="56"/>
      <c r="MCV404" s="56"/>
      <c r="MCW404" s="56"/>
      <c r="MCX404" s="56"/>
      <c r="MCY404" s="56"/>
      <c r="MCZ404" s="56"/>
      <c r="MDA404" s="56"/>
      <c r="MDB404" s="56"/>
      <c r="MDC404" s="56"/>
      <c r="MDD404" s="56"/>
      <c r="MDE404" s="56"/>
      <c r="MDF404" s="56"/>
      <c r="MDG404" s="56"/>
      <c r="MDH404" s="56"/>
      <c r="MDI404" s="56"/>
      <c r="MDJ404" s="56"/>
      <c r="MDK404" s="56"/>
      <c r="MDL404" s="56"/>
      <c r="MDM404" s="56"/>
      <c r="MDN404" s="56"/>
      <c r="MDO404" s="56"/>
      <c r="MDP404" s="56"/>
      <c r="MDQ404" s="56"/>
      <c r="MDR404" s="56"/>
      <c r="MDS404" s="56"/>
      <c r="MDT404" s="56"/>
      <c r="MDU404" s="56"/>
      <c r="MDV404" s="56"/>
      <c r="MDW404" s="56"/>
      <c r="MDX404" s="56"/>
      <c r="MDY404" s="56"/>
      <c r="MDZ404" s="56"/>
      <c r="MEA404" s="56"/>
      <c r="MEB404" s="56"/>
      <c r="MEC404" s="56"/>
      <c r="MED404" s="56"/>
      <c r="MEE404" s="56"/>
      <c r="MEF404" s="56"/>
      <c r="MEG404" s="56"/>
      <c r="MEH404" s="56"/>
      <c r="MEI404" s="56"/>
      <c r="MEJ404" s="56"/>
      <c r="MEK404" s="56"/>
      <c r="MEL404" s="56"/>
      <c r="MEM404" s="56"/>
      <c r="MEN404" s="56"/>
      <c r="MEO404" s="56"/>
      <c r="MEP404" s="56"/>
      <c r="MEQ404" s="56"/>
      <c r="MER404" s="56"/>
      <c r="MES404" s="56"/>
      <c r="MET404" s="56"/>
      <c r="MEU404" s="56"/>
      <c r="MEV404" s="56"/>
      <c r="MEW404" s="56"/>
      <c r="MEX404" s="56"/>
      <c r="MEY404" s="56"/>
      <c r="MEZ404" s="56"/>
      <c r="MFA404" s="56"/>
      <c r="MFB404" s="56"/>
      <c r="MFC404" s="56"/>
      <c r="MFD404" s="56"/>
      <c r="MFE404" s="56"/>
      <c r="MFF404" s="56"/>
      <c r="MFG404" s="56"/>
      <c r="MFH404" s="56"/>
      <c r="MFI404" s="56"/>
      <c r="MFJ404" s="56"/>
      <c r="MFK404" s="56"/>
      <c r="MFL404" s="56"/>
      <c r="MFM404" s="56"/>
      <c r="MFN404" s="56"/>
      <c r="MFO404" s="56"/>
      <c r="MFP404" s="56"/>
      <c r="MFQ404" s="56"/>
      <c r="MFR404" s="56"/>
      <c r="MFS404" s="56"/>
      <c r="MFT404" s="56"/>
      <c r="MFU404" s="56"/>
      <c r="MFV404" s="56"/>
      <c r="MFW404" s="56"/>
      <c r="MFX404" s="56"/>
      <c r="MFY404" s="56"/>
      <c r="MFZ404" s="56"/>
      <c r="MGA404" s="56"/>
      <c r="MGB404" s="56"/>
      <c r="MGC404" s="56"/>
      <c r="MGD404" s="56"/>
      <c r="MGE404" s="56"/>
      <c r="MGF404" s="56"/>
      <c r="MGG404" s="56"/>
      <c r="MGH404" s="56"/>
      <c r="MGI404" s="56"/>
      <c r="MGJ404" s="56"/>
      <c r="MGK404" s="56"/>
      <c r="MGL404" s="56"/>
      <c r="MGM404" s="56"/>
      <c r="MGN404" s="56"/>
      <c r="MGO404" s="56"/>
      <c r="MGP404" s="56"/>
      <c r="MGQ404" s="56"/>
      <c r="MGR404" s="56"/>
      <c r="MGS404" s="56"/>
      <c r="MGT404" s="56"/>
      <c r="MGU404" s="56"/>
      <c r="MGV404" s="56"/>
      <c r="MGW404" s="56"/>
      <c r="MGX404" s="56"/>
      <c r="MGY404" s="56"/>
      <c r="MGZ404" s="56"/>
      <c r="MHA404" s="56"/>
      <c r="MHB404" s="56"/>
      <c r="MHC404" s="56"/>
      <c r="MHD404" s="56"/>
      <c r="MHE404" s="56"/>
      <c r="MHF404" s="56"/>
      <c r="MHG404" s="56"/>
      <c r="MHH404" s="56"/>
      <c r="MHI404" s="56"/>
      <c r="MHJ404" s="56"/>
      <c r="MHK404" s="56"/>
      <c r="MHL404" s="56"/>
      <c r="MHM404" s="56"/>
      <c r="MHN404" s="56"/>
      <c r="MHO404" s="56"/>
      <c r="MHP404" s="56"/>
      <c r="MHQ404" s="56"/>
      <c r="MHR404" s="56"/>
      <c r="MHS404" s="56"/>
      <c r="MHT404" s="56"/>
      <c r="MHU404" s="56"/>
      <c r="MHV404" s="56"/>
      <c r="MHW404" s="56"/>
      <c r="MHX404" s="56"/>
      <c r="MHY404" s="56"/>
      <c r="MHZ404" s="56"/>
      <c r="MIA404" s="56"/>
      <c r="MIB404" s="56"/>
      <c r="MIC404" s="56"/>
      <c r="MID404" s="56"/>
      <c r="MIE404" s="56"/>
      <c r="MIF404" s="56"/>
      <c r="MIG404" s="56"/>
      <c r="MIH404" s="56"/>
      <c r="MII404" s="56"/>
      <c r="MIJ404" s="56"/>
      <c r="MIK404" s="56"/>
      <c r="MIL404" s="56"/>
      <c r="MIM404" s="56"/>
      <c r="MIN404" s="56"/>
      <c r="MIO404" s="56"/>
      <c r="MIP404" s="56"/>
      <c r="MIQ404" s="56"/>
      <c r="MIR404" s="56"/>
      <c r="MIS404" s="56"/>
      <c r="MIT404" s="56"/>
      <c r="MIU404" s="56"/>
      <c r="MIV404" s="56"/>
      <c r="MIW404" s="56"/>
      <c r="MIX404" s="56"/>
      <c r="MIY404" s="56"/>
      <c r="MIZ404" s="56"/>
      <c r="MJA404" s="56"/>
      <c r="MJB404" s="56"/>
      <c r="MJC404" s="56"/>
      <c r="MJD404" s="56"/>
      <c r="MJE404" s="56"/>
      <c r="MJF404" s="56"/>
      <c r="MJG404" s="56"/>
      <c r="MJH404" s="56"/>
      <c r="MJI404" s="56"/>
      <c r="MJJ404" s="56"/>
      <c r="MJK404" s="56"/>
      <c r="MJL404" s="56"/>
      <c r="MJM404" s="56"/>
      <c r="MJN404" s="56"/>
      <c r="MJO404" s="56"/>
      <c r="MJP404" s="56"/>
      <c r="MJQ404" s="56"/>
      <c r="MJR404" s="56"/>
      <c r="MJS404" s="56"/>
      <c r="MJT404" s="56"/>
      <c r="MJU404" s="56"/>
      <c r="MJV404" s="56"/>
      <c r="MJW404" s="56"/>
      <c r="MJX404" s="56"/>
      <c r="MJY404" s="56"/>
      <c r="MJZ404" s="56"/>
      <c r="MKA404" s="56"/>
      <c r="MKB404" s="56"/>
      <c r="MKC404" s="56"/>
      <c r="MKD404" s="56"/>
      <c r="MKE404" s="56"/>
      <c r="MKF404" s="56"/>
      <c r="MKG404" s="56"/>
      <c r="MKH404" s="56"/>
      <c r="MKI404" s="56"/>
      <c r="MKJ404" s="56"/>
      <c r="MKK404" s="56"/>
      <c r="MKL404" s="56"/>
      <c r="MKM404" s="56"/>
      <c r="MKN404" s="56"/>
      <c r="MKO404" s="56"/>
      <c r="MKP404" s="56"/>
      <c r="MKQ404" s="56"/>
      <c r="MKR404" s="56"/>
      <c r="MKS404" s="56"/>
      <c r="MKT404" s="56"/>
      <c r="MKU404" s="56"/>
      <c r="MKV404" s="56"/>
      <c r="MKW404" s="56"/>
      <c r="MKX404" s="56"/>
      <c r="MKY404" s="56"/>
      <c r="MKZ404" s="56"/>
      <c r="MLA404" s="56"/>
      <c r="MLB404" s="56"/>
      <c r="MLC404" s="56"/>
      <c r="MLD404" s="56"/>
      <c r="MLE404" s="56"/>
      <c r="MLF404" s="56"/>
      <c r="MLG404" s="56"/>
      <c r="MLH404" s="56"/>
      <c r="MLI404" s="56"/>
      <c r="MLJ404" s="56"/>
      <c r="MLK404" s="56"/>
      <c r="MLL404" s="56"/>
      <c r="MLM404" s="56"/>
      <c r="MLN404" s="56"/>
      <c r="MLO404" s="56"/>
      <c r="MLP404" s="56"/>
      <c r="MLQ404" s="56"/>
      <c r="MLR404" s="56"/>
      <c r="MLS404" s="56"/>
      <c r="MLT404" s="56"/>
      <c r="MLU404" s="56"/>
      <c r="MLV404" s="56"/>
      <c r="MLW404" s="56"/>
      <c r="MLX404" s="56"/>
      <c r="MLY404" s="56"/>
      <c r="MLZ404" s="56"/>
      <c r="MMA404" s="56"/>
      <c r="MMB404" s="56"/>
      <c r="MMC404" s="56"/>
      <c r="MMD404" s="56"/>
      <c r="MME404" s="56"/>
      <c r="MMF404" s="56"/>
      <c r="MMG404" s="56"/>
      <c r="MMH404" s="56"/>
      <c r="MMI404" s="56"/>
      <c r="MMJ404" s="56"/>
      <c r="MMK404" s="56"/>
      <c r="MML404" s="56"/>
      <c r="MMM404" s="56"/>
      <c r="MMN404" s="56"/>
      <c r="MMO404" s="56"/>
      <c r="MMP404" s="56"/>
      <c r="MMQ404" s="56"/>
      <c r="MMR404" s="56"/>
      <c r="MMS404" s="56"/>
      <c r="MMT404" s="56"/>
      <c r="MMU404" s="56"/>
      <c r="MMV404" s="56"/>
      <c r="MMW404" s="56"/>
      <c r="MMX404" s="56"/>
      <c r="MMY404" s="56"/>
      <c r="MMZ404" s="56"/>
      <c r="MNA404" s="56"/>
      <c r="MNB404" s="56"/>
      <c r="MNC404" s="56"/>
      <c r="MND404" s="56"/>
      <c r="MNE404" s="56"/>
      <c r="MNF404" s="56"/>
      <c r="MNG404" s="56"/>
      <c r="MNH404" s="56"/>
      <c r="MNI404" s="56"/>
      <c r="MNJ404" s="56"/>
      <c r="MNK404" s="56"/>
      <c r="MNL404" s="56"/>
      <c r="MNM404" s="56"/>
      <c r="MNN404" s="56"/>
      <c r="MNO404" s="56"/>
      <c r="MNP404" s="56"/>
      <c r="MNQ404" s="56"/>
      <c r="MNR404" s="56"/>
      <c r="MNS404" s="56"/>
      <c r="MNT404" s="56"/>
      <c r="MNU404" s="56"/>
      <c r="MNV404" s="56"/>
      <c r="MNW404" s="56"/>
      <c r="MNX404" s="56"/>
      <c r="MNY404" s="56"/>
      <c r="MNZ404" s="56"/>
      <c r="MOA404" s="56"/>
      <c r="MOB404" s="56"/>
      <c r="MOC404" s="56"/>
      <c r="MOD404" s="56"/>
      <c r="MOE404" s="56"/>
      <c r="MOF404" s="56"/>
      <c r="MOG404" s="56"/>
      <c r="MOH404" s="56"/>
      <c r="MOI404" s="56"/>
      <c r="MOJ404" s="56"/>
      <c r="MOK404" s="56"/>
      <c r="MOL404" s="56"/>
      <c r="MOM404" s="56"/>
      <c r="MON404" s="56"/>
      <c r="MOO404" s="56"/>
      <c r="MOP404" s="56"/>
      <c r="MOQ404" s="56"/>
      <c r="MOR404" s="56"/>
      <c r="MOS404" s="56"/>
      <c r="MOT404" s="56"/>
      <c r="MOU404" s="56"/>
      <c r="MOV404" s="56"/>
      <c r="MOW404" s="56"/>
      <c r="MOX404" s="56"/>
      <c r="MOY404" s="56"/>
      <c r="MOZ404" s="56"/>
      <c r="MPA404" s="56"/>
      <c r="MPB404" s="56"/>
      <c r="MPC404" s="56"/>
      <c r="MPD404" s="56"/>
      <c r="MPE404" s="56"/>
      <c r="MPF404" s="56"/>
      <c r="MPG404" s="56"/>
      <c r="MPH404" s="56"/>
      <c r="MPI404" s="56"/>
      <c r="MPJ404" s="56"/>
      <c r="MPK404" s="56"/>
      <c r="MPL404" s="56"/>
      <c r="MPM404" s="56"/>
      <c r="MPN404" s="56"/>
      <c r="MPO404" s="56"/>
      <c r="MPP404" s="56"/>
      <c r="MPQ404" s="56"/>
      <c r="MPR404" s="56"/>
      <c r="MPS404" s="56"/>
      <c r="MPT404" s="56"/>
      <c r="MPU404" s="56"/>
      <c r="MPV404" s="56"/>
      <c r="MPW404" s="56"/>
      <c r="MPX404" s="56"/>
      <c r="MPY404" s="56"/>
      <c r="MPZ404" s="56"/>
      <c r="MQA404" s="56"/>
      <c r="MQB404" s="56"/>
      <c r="MQC404" s="56"/>
      <c r="MQD404" s="56"/>
      <c r="MQE404" s="56"/>
      <c r="MQF404" s="56"/>
      <c r="MQG404" s="56"/>
      <c r="MQH404" s="56"/>
      <c r="MQI404" s="56"/>
      <c r="MQJ404" s="56"/>
      <c r="MQK404" s="56"/>
      <c r="MQL404" s="56"/>
      <c r="MQM404" s="56"/>
      <c r="MQN404" s="56"/>
      <c r="MQO404" s="56"/>
      <c r="MQP404" s="56"/>
      <c r="MQQ404" s="56"/>
      <c r="MQR404" s="56"/>
      <c r="MQS404" s="56"/>
      <c r="MQT404" s="56"/>
      <c r="MQU404" s="56"/>
      <c r="MQV404" s="56"/>
      <c r="MQW404" s="56"/>
      <c r="MQX404" s="56"/>
      <c r="MQY404" s="56"/>
      <c r="MQZ404" s="56"/>
      <c r="MRA404" s="56"/>
      <c r="MRB404" s="56"/>
      <c r="MRC404" s="56"/>
      <c r="MRD404" s="56"/>
      <c r="MRE404" s="56"/>
      <c r="MRF404" s="56"/>
      <c r="MRG404" s="56"/>
      <c r="MRH404" s="56"/>
      <c r="MRI404" s="56"/>
      <c r="MRJ404" s="56"/>
      <c r="MRK404" s="56"/>
      <c r="MRL404" s="56"/>
      <c r="MRM404" s="56"/>
      <c r="MRN404" s="56"/>
      <c r="MRO404" s="56"/>
      <c r="MRP404" s="56"/>
      <c r="MRQ404" s="56"/>
      <c r="MRR404" s="56"/>
      <c r="MRS404" s="56"/>
      <c r="MRT404" s="56"/>
      <c r="MRU404" s="56"/>
      <c r="MRV404" s="56"/>
      <c r="MRW404" s="56"/>
      <c r="MRX404" s="56"/>
      <c r="MRY404" s="56"/>
      <c r="MRZ404" s="56"/>
      <c r="MSA404" s="56"/>
      <c r="MSB404" s="56"/>
      <c r="MSC404" s="56"/>
      <c r="MSD404" s="56"/>
      <c r="MSE404" s="56"/>
      <c r="MSF404" s="56"/>
      <c r="MSG404" s="56"/>
      <c r="MSH404" s="56"/>
      <c r="MSI404" s="56"/>
      <c r="MSJ404" s="56"/>
      <c r="MSK404" s="56"/>
      <c r="MSL404" s="56"/>
      <c r="MSM404" s="56"/>
      <c r="MSN404" s="56"/>
      <c r="MSO404" s="56"/>
      <c r="MSP404" s="56"/>
      <c r="MSQ404" s="56"/>
      <c r="MSR404" s="56"/>
      <c r="MSS404" s="56"/>
      <c r="MST404" s="56"/>
      <c r="MSU404" s="56"/>
      <c r="MSV404" s="56"/>
      <c r="MSW404" s="56"/>
      <c r="MSX404" s="56"/>
      <c r="MSY404" s="56"/>
      <c r="MSZ404" s="56"/>
      <c r="MTA404" s="56"/>
      <c r="MTB404" s="56"/>
      <c r="MTC404" s="56"/>
      <c r="MTD404" s="56"/>
      <c r="MTE404" s="56"/>
      <c r="MTF404" s="56"/>
      <c r="MTG404" s="56"/>
      <c r="MTH404" s="56"/>
      <c r="MTI404" s="56"/>
      <c r="MTJ404" s="56"/>
      <c r="MTK404" s="56"/>
      <c r="MTL404" s="56"/>
      <c r="MTM404" s="56"/>
      <c r="MTN404" s="56"/>
      <c r="MTO404" s="56"/>
      <c r="MTP404" s="56"/>
      <c r="MTQ404" s="56"/>
      <c r="MTR404" s="56"/>
      <c r="MTS404" s="56"/>
      <c r="MTT404" s="56"/>
      <c r="MTU404" s="56"/>
      <c r="MTV404" s="56"/>
      <c r="MTW404" s="56"/>
      <c r="MTX404" s="56"/>
      <c r="MTY404" s="56"/>
      <c r="MTZ404" s="56"/>
      <c r="MUA404" s="56"/>
      <c r="MUB404" s="56"/>
      <c r="MUC404" s="56"/>
      <c r="MUD404" s="56"/>
      <c r="MUE404" s="56"/>
      <c r="MUF404" s="56"/>
      <c r="MUG404" s="56"/>
      <c r="MUH404" s="56"/>
      <c r="MUI404" s="56"/>
      <c r="MUJ404" s="56"/>
      <c r="MUK404" s="56"/>
      <c r="MUL404" s="56"/>
      <c r="MUM404" s="56"/>
      <c r="MUN404" s="56"/>
      <c r="MUO404" s="56"/>
      <c r="MUP404" s="56"/>
      <c r="MUQ404" s="56"/>
      <c r="MUR404" s="56"/>
      <c r="MUS404" s="56"/>
      <c r="MUT404" s="56"/>
      <c r="MUU404" s="56"/>
      <c r="MUV404" s="56"/>
      <c r="MUW404" s="56"/>
      <c r="MUX404" s="56"/>
      <c r="MUY404" s="56"/>
      <c r="MUZ404" s="56"/>
      <c r="MVA404" s="56"/>
      <c r="MVB404" s="56"/>
      <c r="MVC404" s="56"/>
      <c r="MVD404" s="56"/>
      <c r="MVE404" s="56"/>
      <c r="MVF404" s="56"/>
      <c r="MVG404" s="56"/>
      <c r="MVH404" s="56"/>
      <c r="MVI404" s="56"/>
      <c r="MVJ404" s="56"/>
      <c r="MVK404" s="56"/>
      <c r="MVL404" s="56"/>
      <c r="MVM404" s="56"/>
      <c r="MVN404" s="56"/>
      <c r="MVO404" s="56"/>
      <c r="MVP404" s="56"/>
      <c r="MVQ404" s="56"/>
      <c r="MVR404" s="56"/>
      <c r="MVS404" s="56"/>
      <c r="MVT404" s="56"/>
      <c r="MVU404" s="56"/>
      <c r="MVV404" s="56"/>
      <c r="MVW404" s="56"/>
      <c r="MVX404" s="56"/>
      <c r="MVY404" s="56"/>
      <c r="MVZ404" s="56"/>
      <c r="MWA404" s="56"/>
      <c r="MWB404" s="56"/>
      <c r="MWC404" s="56"/>
      <c r="MWD404" s="56"/>
      <c r="MWE404" s="56"/>
      <c r="MWF404" s="56"/>
      <c r="MWG404" s="56"/>
      <c r="MWH404" s="56"/>
      <c r="MWI404" s="56"/>
      <c r="MWJ404" s="56"/>
      <c r="MWK404" s="56"/>
      <c r="MWL404" s="56"/>
      <c r="MWM404" s="56"/>
      <c r="MWN404" s="56"/>
      <c r="MWO404" s="56"/>
      <c r="MWP404" s="56"/>
      <c r="MWQ404" s="56"/>
      <c r="MWR404" s="56"/>
      <c r="MWS404" s="56"/>
      <c r="MWT404" s="56"/>
      <c r="MWU404" s="56"/>
      <c r="MWV404" s="56"/>
      <c r="MWW404" s="56"/>
      <c r="MWX404" s="56"/>
      <c r="MWY404" s="56"/>
      <c r="MWZ404" s="56"/>
      <c r="MXA404" s="56"/>
      <c r="MXB404" s="56"/>
      <c r="MXC404" s="56"/>
      <c r="MXD404" s="56"/>
      <c r="MXE404" s="56"/>
      <c r="MXF404" s="56"/>
      <c r="MXG404" s="56"/>
      <c r="MXH404" s="56"/>
      <c r="MXI404" s="56"/>
      <c r="MXJ404" s="56"/>
      <c r="MXK404" s="56"/>
      <c r="MXL404" s="56"/>
      <c r="MXM404" s="56"/>
      <c r="MXN404" s="56"/>
      <c r="MXO404" s="56"/>
      <c r="MXP404" s="56"/>
      <c r="MXQ404" s="56"/>
      <c r="MXR404" s="56"/>
      <c r="MXS404" s="56"/>
      <c r="MXT404" s="56"/>
      <c r="MXU404" s="56"/>
      <c r="MXV404" s="56"/>
      <c r="MXW404" s="56"/>
      <c r="MXX404" s="56"/>
      <c r="MXY404" s="56"/>
      <c r="MXZ404" s="56"/>
      <c r="MYA404" s="56"/>
      <c r="MYB404" s="56"/>
      <c r="MYC404" s="56"/>
      <c r="MYD404" s="56"/>
      <c r="MYE404" s="56"/>
      <c r="MYF404" s="56"/>
      <c r="MYG404" s="56"/>
      <c r="MYH404" s="56"/>
      <c r="MYI404" s="56"/>
      <c r="MYJ404" s="56"/>
      <c r="MYK404" s="56"/>
      <c r="MYL404" s="56"/>
      <c r="MYM404" s="56"/>
      <c r="MYN404" s="56"/>
      <c r="MYO404" s="56"/>
      <c r="MYP404" s="56"/>
      <c r="MYQ404" s="56"/>
      <c r="MYR404" s="56"/>
      <c r="MYS404" s="56"/>
      <c r="MYT404" s="56"/>
      <c r="MYU404" s="56"/>
      <c r="MYV404" s="56"/>
      <c r="MYW404" s="56"/>
      <c r="MYX404" s="56"/>
      <c r="MYY404" s="56"/>
      <c r="MYZ404" s="56"/>
      <c r="MZA404" s="56"/>
      <c r="MZB404" s="56"/>
      <c r="MZC404" s="56"/>
      <c r="MZD404" s="56"/>
      <c r="MZE404" s="56"/>
      <c r="MZF404" s="56"/>
      <c r="MZG404" s="56"/>
      <c r="MZH404" s="56"/>
      <c r="MZI404" s="56"/>
      <c r="MZJ404" s="56"/>
      <c r="MZK404" s="56"/>
      <c r="MZL404" s="56"/>
      <c r="MZM404" s="56"/>
      <c r="MZN404" s="56"/>
      <c r="MZO404" s="56"/>
      <c r="MZP404" s="56"/>
      <c r="MZQ404" s="56"/>
      <c r="MZR404" s="56"/>
      <c r="MZS404" s="56"/>
      <c r="MZT404" s="56"/>
      <c r="MZU404" s="56"/>
      <c r="MZV404" s="56"/>
      <c r="MZW404" s="56"/>
      <c r="MZX404" s="56"/>
      <c r="MZY404" s="56"/>
      <c r="MZZ404" s="56"/>
      <c r="NAA404" s="56"/>
      <c r="NAB404" s="56"/>
      <c r="NAC404" s="56"/>
      <c r="NAD404" s="56"/>
      <c r="NAE404" s="56"/>
      <c r="NAF404" s="56"/>
      <c r="NAG404" s="56"/>
      <c r="NAH404" s="56"/>
      <c r="NAI404" s="56"/>
      <c r="NAJ404" s="56"/>
      <c r="NAK404" s="56"/>
      <c r="NAL404" s="56"/>
      <c r="NAM404" s="56"/>
      <c r="NAN404" s="56"/>
      <c r="NAO404" s="56"/>
      <c r="NAP404" s="56"/>
      <c r="NAQ404" s="56"/>
      <c r="NAR404" s="56"/>
      <c r="NAS404" s="56"/>
      <c r="NAT404" s="56"/>
      <c r="NAU404" s="56"/>
      <c r="NAV404" s="56"/>
      <c r="NAW404" s="56"/>
      <c r="NAX404" s="56"/>
      <c r="NAY404" s="56"/>
      <c r="NAZ404" s="56"/>
      <c r="NBA404" s="56"/>
      <c r="NBB404" s="56"/>
      <c r="NBC404" s="56"/>
      <c r="NBD404" s="56"/>
      <c r="NBE404" s="56"/>
      <c r="NBF404" s="56"/>
      <c r="NBG404" s="56"/>
      <c r="NBH404" s="56"/>
      <c r="NBI404" s="56"/>
      <c r="NBJ404" s="56"/>
      <c r="NBK404" s="56"/>
      <c r="NBL404" s="56"/>
      <c r="NBM404" s="56"/>
      <c r="NBN404" s="56"/>
      <c r="NBO404" s="56"/>
      <c r="NBP404" s="56"/>
      <c r="NBQ404" s="56"/>
      <c r="NBR404" s="56"/>
      <c r="NBS404" s="56"/>
      <c r="NBT404" s="56"/>
      <c r="NBU404" s="56"/>
      <c r="NBV404" s="56"/>
      <c r="NBW404" s="56"/>
      <c r="NBX404" s="56"/>
      <c r="NBY404" s="56"/>
      <c r="NBZ404" s="56"/>
      <c r="NCA404" s="56"/>
      <c r="NCB404" s="56"/>
      <c r="NCC404" s="56"/>
      <c r="NCD404" s="56"/>
      <c r="NCE404" s="56"/>
      <c r="NCF404" s="56"/>
      <c r="NCG404" s="56"/>
      <c r="NCH404" s="56"/>
      <c r="NCI404" s="56"/>
      <c r="NCJ404" s="56"/>
      <c r="NCK404" s="56"/>
      <c r="NCL404" s="56"/>
      <c r="NCM404" s="56"/>
      <c r="NCN404" s="56"/>
      <c r="NCO404" s="56"/>
      <c r="NCP404" s="56"/>
      <c r="NCQ404" s="56"/>
      <c r="NCR404" s="56"/>
      <c r="NCS404" s="56"/>
      <c r="NCT404" s="56"/>
      <c r="NCU404" s="56"/>
      <c r="NCV404" s="56"/>
      <c r="NCW404" s="56"/>
      <c r="NCX404" s="56"/>
      <c r="NCY404" s="56"/>
      <c r="NCZ404" s="56"/>
      <c r="NDA404" s="56"/>
      <c r="NDB404" s="56"/>
      <c r="NDC404" s="56"/>
      <c r="NDD404" s="56"/>
      <c r="NDE404" s="56"/>
      <c r="NDF404" s="56"/>
      <c r="NDG404" s="56"/>
      <c r="NDH404" s="56"/>
      <c r="NDI404" s="56"/>
      <c r="NDJ404" s="56"/>
      <c r="NDK404" s="56"/>
      <c r="NDL404" s="56"/>
      <c r="NDM404" s="56"/>
      <c r="NDN404" s="56"/>
      <c r="NDO404" s="56"/>
      <c r="NDP404" s="56"/>
      <c r="NDQ404" s="56"/>
      <c r="NDR404" s="56"/>
      <c r="NDS404" s="56"/>
      <c r="NDT404" s="56"/>
      <c r="NDU404" s="56"/>
      <c r="NDV404" s="56"/>
      <c r="NDW404" s="56"/>
      <c r="NDX404" s="56"/>
      <c r="NDY404" s="56"/>
      <c r="NDZ404" s="56"/>
      <c r="NEA404" s="56"/>
      <c r="NEB404" s="56"/>
      <c r="NEC404" s="56"/>
      <c r="NED404" s="56"/>
      <c r="NEE404" s="56"/>
      <c r="NEF404" s="56"/>
      <c r="NEG404" s="56"/>
      <c r="NEH404" s="56"/>
      <c r="NEI404" s="56"/>
      <c r="NEJ404" s="56"/>
      <c r="NEK404" s="56"/>
      <c r="NEL404" s="56"/>
      <c r="NEM404" s="56"/>
      <c r="NEN404" s="56"/>
      <c r="NEO404" s="56"/>
      <c r="NEP404" s="56"/>
      <c r="NEQ404" s="56"/>
      <c r="NER404" s="56"/>
      <c r="NES404" s="56"/>
      <c r="NET404" s="56"/>
      <c r="NEU404" s="56"/>
      <c r="NEV404" s="56"/>
      <c r="NEW404" s="56"/>
      <c r="NEX404" s="56"/>
      <c r="NEY404" s="56"/>
      <c r="NEZ404" s="56"/>
      <c r="NFA404" s="56"/>
      <c r="NFB404" s="56"/>
      <c r="NFC404" s="56"/>
      <c r="NFD404" s="56"/>
      <c r="NFE404" s="56"/>
      <c r="NFF404" s="56"/>
      <c r="NFG404" s="56"/>
      <c r="NFH404" s="56"/>
      <c r="NFI404" s="56"/>
      <c r="NFJ404" s="56"/>
      <c r="NFK404" s="56"/>
      <c r="NFL404" s="56"/>
      <c r="NFM404" s="56"/>
      <c r="NFN404" s="56"/>
      <c r="NFO404" s="56"/>
      <c r="NFP404" s="56"/>
      <c r="NFQ404" s="56"/>
      <c r="NFR404" s="56"/>
      <c r="NFS404" s="56"/>
      <c r="NFT404" s="56"/>
      <c r="NFU404" s="56"/>
      <c r="NFV404" s="56"/>
      <c r="NFW404" s="56"/>
      <c r="NFX404" s="56"/>
      <c r="NFY404" s="56"/>
      <c r="NFZ404" s="56"/>
      <c r="NGA404" s="56"/>
      <c r="NGB404" s="56"/>
      <c r="NGC404" s="56"/>
      <c r="NGD404" s="56"/>
      <c r="NGE404" s="56"/>
      <c r="NGF404" s="56"/>
      <c r="NGG404" s="56"/>
      <c r="NGH404" s="56"/>
      <c r="NGI404" s="56"/>
      <c r="NGJ404" s="56"/>
      <c r="NGK404" s="56"/>
      <c r="NGL404" s="56"/>
      <c r="NGM404" s="56"/>
      <c r="NGN404" s="56"/>
      <c r="NGO404" s="56"/>
      <c r="NGP404" s="56"/>
      <c r="NGQ404" s="56"/>
      <c r="NGR404" s="56"/>
      <c r="NGS404" s="56"/>
      <c r="NGT404" s="56"/>
      <c r="NGU404" s="56"/>
      <c r="NGV404" s="56"/>
      <c r="NGW404" s="56"/>
      <c r="NGX404" s="56"/>
      <c r="NGY404" s="56"/>
      <c r="NGZ404" s="56"/>
      <c r="NHA404" s="56"/>
      <c r="NHB404" s="56"/>
      <c r="NHC404" s="56"/>
      <c r="NHD404" s="56"/>
      <c r="NHE404" s="56"/>
      <c r="NHF404" s="56"/>
      <c r="NHG404" s="56"/>
      <c r="NHH404" s="56"/>
      <c r="NHI404" s="56"/>
      <c r="NHJ404" s="56"/>
      <c r="NHK404" s="56"/>
      <c r="NHL404" s="56"/>
      <c r="NHM404" s="56"/>
      <c r="NHN404" s="56"/>
      <c r="NHO404" s="56"/>
      <c r="NHP404" s="56"/>
      <c r="NHQ404" s="56"/>
      <c r="NHR404" s="56"/>
      <c r="NHS404" s="56"/>
      <c r="NHT404" s="56"/>
      <c r="NHU404" s="56"/>
      <c r="NHV404" s="56"/>
      <c r="NHW404" s="56"/>
      <c r="NHX404" s="56"/>
      <c r="NHY404" s="56"/>
      <c r="NHZ404" s="56"/>
      <c r="NIA404" s="56"/>
      <c r="NIB404" s="56"/>
      <c r="NIC404" s="56"/>
      <c r="NID404" s="56"/>
      <c r="NIE404" s="56"/>
      <c r="NIF404" s="56"/>
      <c r="NIG404" s="56"/>
      <c r="NIH404" s="56"/>
      <c r="NII404" s="56"/>
      <c r="NIJ404" s="56"/>
      <c r="NIK404" s="56"/>
      <c r="NIL404" s="56"/>
      <c r="NIM404" s="56"/>
      <c r="NIN404" s="56"/>
      <c r="NIO404" s="56"/>
      <c r="NIP404" s="56"/>
      <c r="NIQ404" s="56"/>
      <c r="NIR404" s="56"/>
      <c r="NIS404" s="56"/>
      <c r="NIT404" s="56"/>
      <c r="NIU404" s="56"/>
      <c r="NIV404" s="56"/>
      <c r="NIW404" s="56"/>
      <c r="NIX404" s="56"/>
      <c r="NIY404" s="56"/>
      <c r="NIZ404" s="56"/>
      <c r="NJA404" s="56"/>
      <c r="NJB404" s="56"/>
      <c r="NJC404" s="56"/>
      <c r="NJD404" s="56"/>
      <c r="NJE404" s="56"/>
      <c r="NJF404" s="56"/>
      <c r="NJG404" s="56"/>
      <c r="NJH404" s="56"/>
      <c r="NJI404" s="56"/>
      <c r="NJJ404" s="56"/>
      <c r="NJK404" s="56"/>
      <c r="NJL404" s="56"/>
      <c r="NJM404" s="56"/>
      <c r="NJN404" s="56"/>
      <c r="NJO404" s="56"/>
      <c r="NJP404" s="56"/>
      <c r="NJQ404" s="56"/>
      <c r="NJR404" s="56"/>
      <c r="NJS404" s="56"/>
      <c r="NJT404" s="56"/>
      <c r="NJU404" s="56"/>
      <c r="NJV404" s="56"/>
      <c r="NJW404" s="56"/>
      <c r="NJX404" s="56"/>
      <c r="NJY404" s="56"/>
      <c r="NJZ404" s="56"/>
      <c r="NKA404" s="56"/>
      <c r="NKB404" s="56"/>
      <c r="NKC404" s="56"/>
      <c r="NKD404" s="56"/>
      <c r="NKE404" s="56"/>
      <c r="NKF404" s="56"/>
      <c r="NKG404" s="56"/>
      <c r="NKH404" s="56"/>
      <c r="NKI404" s="56"/>
      <c r="NKJ404" s="56"/>
      <c r="NKK404" s="56"/>
      <c r="NKL404" s="56"/>
      <c r="NKM404" s="56"/>
      <c r="NKN404" s="56"/>
      <c r="NKO404" s="56"/>
      <c r="NKP404" s="56"/>
      <c r="NKQ404" s="56"/>
      <c r="NKR404" s="56"/>
      <c r="NKS404" s="56"/>
      <c r="NKT404" s="56"/>
      <c r="NKU404" s="56"/>
      <c r="NKV404" s="56"/>
      <c r="NKW404" s="56"/>
      <c r="NKX404" s="56"/>
      <c r="NKY404" s="56"/>
      <c r="NKZ404" s="56"/>
      <c r="NLA404" s="56"/>
      <c r="NLB404" s="56"/>
      <c r="NLC404" s="56"/>
      <c r="NLD404" s="56"/>
      <c r="NLE404" s="56"/>
      <c r="NLF404" s="56"/>
      <c r="NLG404" s="56"/>
      <c r="NLH404" s="56"/>
      <c r="NLI404" s="56"/>
      <c r="NLJ404" s="56"/>
      <c r="NLK404" s="56"/>
      <c r="NLL404" s="56"/>
      <c r="NLM404" s="56"/>
      <c r="NLN404" s="56"/>
      <c r="NLO404" s="56"/>
      <c r="NLP404" s="56"/>
      <c r="NLQ404" s="56"/>
      <c r="NLR404" s="56"/>
      <c r="NLS404" s="56"/>
      <c r="NLT404" s="56"/>
      <c r="NLU404" s="56"/>
      <c r="NLV404" s="56"/>
      <c r="NLW404" s="56"/>
      <c r="NLX404" s="56"/>
      <c r="NLY404" s="56"/>
      <c r="NLZ404" s="56"/>
      <c r="NMA404" s="56"/>
      <c r="NMB404" s="56"/>
      <c r="NMC404" s="56"/>
      <c r="NMD404" s="56"/>
      <c r="NME404" s="56"/>
      <c r="NMF404" s="56"/>
      <c r="NMG404" s="56"/>
      <c r="NMH404" s="56"/>
      <c r="NMI404" s="56"/>
      <c r="NMJ404" s="56"/>
      <c r="NMK404" s="56"/>
      <c r="NML404" s="56"/>
      <c r="NMM404" s="56"/>
      <c r="NMN404" s="56"/>
      <c r="NMO404" s="56"/>
      <c r="NMP404" s="56"/>
      <c r="NMQ404" s="56"/>
      <c r="NMR404" s="56"/>
      <c r="NMS404" s="56"/>
      <c r="NMT404" s="56"/>
      <c r="NMU404" s="56"/>
      <c r="NMV404" s="56"/>
      <c r="NMW404" s="56"/>
      <c r="NMX404" s="56"/>
      <c r="NMY404" s="56"/>
      <c r="NMZ404" s="56"/>
      <c r="NNA404" s="56"/>
      <c r="NNB404" s="56"/>
      <c r="NNC404" s="56"/>
      <c r="NND404" s="56"/>
      <c r="NNE404" s="56"/>
      <c r="NNF404" s="56"/>
      <c r="NNG404" s="56"/>
      <c r="NNH404" s="56"/>
      <c r="NNI404" s="56"/>
      <c r="NNJ404" s="56"/>
      <c r="NNK404" s="56"/>
      <c r="NNL404" s="56"/>
      <c r="NNM404" s="56"/>
      <c r="NNN404" s="56"/>
      <c r="NNO404" s="56"/>
      <c r="NNP404" s="56"/>
      <c r="NNQ404" s="56"/>
      <c r="NNR404" s="56"/>
      <c r="NNS404" s="56"/>
      <c r="NNT404" s="56"/>
      <c r="NNU404" s="56"/>
      <c r="NNV404" s="56"/>
      <c r="NNW404" s="56"/>
      <c r="NNX404" s="56"/>
      <c r="NNY404" s="56"/>
      <c r="NNZ404" s="56"/>
      <c r="NOA404" s="56"/>
      <c r="NOB404" s="56"/>
      <c r="NOC404" s="56"/>
      <c r="NOD404" s="56"/>
      <c r="NOE404" s="56"/>
      <c r="NOF404" s="56"/>
      <c r="NOG404" s="56"/>
      <c r="NOH404" s="56"/>
      <c r="NOI404" s="56"/>
      <c r="NOJ404" s="56"/>
      <c r="NOK404" s="56"/>
      <c r="NOL404" s="56"/>
      <c r="NOM404" s="56"/>
      <c r="NON404" s="56"/>
      <c r="NOO404" s="56"/>
      <c r="NOP404" s="56"/>
      <c r="NOQ404" s="56"/>
      <c r="NOR404" s="56"/>
      <c r="NOS404" s="56"/>
      <c r="NOT404" s="56"/>
      <c r="NOU404" s="56"/>
      <c r="NOV404" s="56"/>
      <c r="NOW404" s="56"/>
      <c r="NOX404" s="56"/>
      <c r="NOY404" s="56"/>
      <c r="NOZ404" s="56"/>
      <c r="NPA404" s="56"/>
      <c r="NPB404" s="56"/>
      <c r="NPC404" s="56"/>
      <c r="NPD404" s="56"/>
      <c r="NPE404" s="56"/>
      <c r="NPF404" s="56"/>
      <c r="NPG404" s="56"/>
      <c r="NPH404" s="56"/>
      <c r="NPI404" s="56"/>
      <c r="NPJ404" s="56"/>
      <c r="NPK404" s="56"/>
      <c r="NPL404" s="56"/>
      <c r="NPM404" s="56"/>
      <c r="NPN404" s="56"/>
      <c r="NPO404" s="56"/>
      <c r="NPP404" s="56"/>
      <c r="NPQ404" s="56"/>
      <c r="NPR404" s="56"/>
      <c r="NPS404" s="56"/>
      <c r="NPT404" s="56"/>
      <c r="NPU404" s="56"/>
      <c r="NPV404" s="56"/>
      <c r="NPW404" s="56"/>
      <c r="NPX404" s="56"/>
      <c r="NPY404" s="56"/>
      <c r="NPZ404" s="56"/>
      <c r="NQA404" s="56"/>
      <c r="NQB404" s="56"/>
      <c r="NQC404" s="56"/>
      <c r="NQD404" s="56"/>
      <c r="NQE404" s="56"/>
      <c r="NQF404" s="56"/>
      <c r="NQG404" s="56"/>
      <c r="NQH404" s="56"/>
      <c r="NQI404" s="56"/>
      <c r="NQJ404" s="56"/>
      <c r="NQK404" s="56"/>
      <c r="NQL404" s="56"/>
      <c r="NQM404" s="56"/>
      <c r="NQN404" s="56"/>
      <c r="NQO404" s="56"/>
      <c r="NQP404" s="56"/>
      <c r="NQQ404" s="56"/>
      <c r="NQR404" s="56"/>
      <c r="NQS404" s="56"/>
      <c r="NQT404" s="56"/>
      <c r="NQU404" s="56"/>
      <c r="NQV404" s="56"/>
      <c r="NQW404" s="56"/>
      <c r="NQX404" s="56"/>
      <c r="NQY404" s="56"/>
      <c r="NQZ404" s="56"/>
      <c r="NRA404" s="56"/>
      <c r="NRB404" s="56"/>
      <c r="NRC404" s="56"/>
      <c r="NRD404" s="56"/>
      <c r="NRE404" s="56"/>
      <c r="NRF404" s="56"/>
      <c r="NRG404" s="56"/>
      <c r="NRH404" s="56"/>
      <c r="NRI404" s="56"/>
      <c r="NRJ404" s="56"/>
      <c r="NRK404" s="56"/>
      <c r="NRL404" s="56"/>
      <c r="NRM404" s="56"/>
      <c r="NRN404" s="56"/>
      <c r="NRO404" s="56"/>
      <c r="NRP404" s="56"/>
      <c r="NRQ404" s="56"/>
      <c r="NRR404" s="56"/>
      <c r="NRS404" s="56"/>
      <c r="NRT404" s="56"/>
      <c r="NRU404" s="56"/>
      <c r="NRV404" s="56"/>
      <c r="NRW404" s="56"/>
      <c r="NRX404" s="56"/>
      <c r="NRY404" s="56"/>
      <c r="NRZ404" s="56"/>
      <c r="NSA404" s="56"/>
      <c r="NSB404" s="56"/>
      <c r="NSC404" s="56"/>
      <c r="NSD404" s="56"/>
      <c r="NSE404" s="56"/>
      <c r="NSF404" s="56"/>
      <c r="NSG404" s="56"/>
      <c r="NSH404" s="56"/>
      <c r="NSI404" s="56"/>
      <c r="NSJ404" s="56"/>
      <c r="NSK404" s="56"/>
      <c r="NSL404" s="56"/>
      <c r="NSM404" s="56"/>
      <c r="NSN404" s="56"/>
      <c r="NSO404" s="56"/>
      <c r="NSP404" s="56"/>
      <c r="NSQ404" s="56"/>
      <c r="NSR404" s="56"/>
      <c r="NSS404" s="56"/>
      <c r="NST404" s="56"/>
      <c r="NSU404" s="56"/>
      <c r="NSV404" s="56"/>
      <c r="NSW404" s="56"/>
      <c r="NSX404" s="56"/>
      <c r="NSY404" s="56"/>
      <c r="NSZ404" s="56"/>
      <c r="NTA404" s="56"/>
      <c r="NTB404" s="56"/>
      <c r="NTC404" s="56"/>
      <c r="NTD404" s="56"/>
      <c r="NTE404" s="56"/>
      <c r="NTF404" s="56"/>
      <c r="NTG404" s="56"/>
      <c r="NTH404" s="56"/>
      <c r="NTI404" s="56"/>
      <c r="NTJ404" s="56"/>
      <c r="NTK404" s="56"/>
      <c r="NTL404" s="56"/>
      <c r="NTM404" s="56"/>
      <c r="NTN404" s="56"/>
      <c r="NTO404" s="56"/>
      <c r="NTP404" s="56"/>
      <c r="NTQ404" s="56"/>
      <c r="NTR404" s="56"/>
      <c r="NTS404" s="56"/>
      <c r="NTT404" s="56"/>
      <c r="NTU404" s="56"/>
      <c r="NTV404" s="56"/>
      <c r="NTW404" s="56"/>
      <c r="NTX404" s="56"/>
      <c r="NTY404" s="56"/>
      <c r="NTZ404" s="56"/>
      <c r="NUA404" s="56"/>
      <c r="NUB404" s="56"/>
      <c r="NUC404" s="56"/>
      <c r="NUD404" s="56"/>
      <c r="NUE404" s="56"/>
      <c r="NUF404" s="56"/>
      <c r="NUG404" s="56"/>
      <c r="NUH404" s="56"/>
      <c r="NUI404" s="56"/>
      <c r="NUJ404" s="56"/>
      <c r="NUK404" s="56"/>
      <c r="NUL404" s="56"/>
      <c r="NUM404" s="56"/>
      <c r="NUN404" s="56"/>
      <c r="NUO404" s="56"/>
      <c r="NUP404" s="56"/>
      <c r="NUQ404" s="56"/>
      <c r="NUR404" s="56"/>
      <c r="NUS404" s="56"/>
      <c r="NUT404" s="56"/>
      <c r="NUU404" s="56"/>
      <c r="NUV404" s="56"/>
      <c r="NUW404" s="56"/>
      <c r="NUX404" s="56"/>
      <c r="NUY404" s="56"/>
      <c r="NUZ404" s="56"/>
      <c r="NVA404" s="56"/>
      <c r="NVB404" s="56"/>
      <c r="NVC404" s="56"/>
      <c r="NVD404" s="56"/>
      <c r="NVE404" s="56"/>
      <c r="NVF404" s="56"/>
      <c r="NVG404" s="56"/>
      <c r="NVH404" s="56"/>
      <c r="NVI404" s="56"/>
      <c r="NVJ404" s="56"/>
      <c r="NVK404" s="56"/>
      <c r="NVL404" s="56"/>
      <c r="NVM404" s="56"/>
      <c r="NVN404" s="56"/>
      <c r="NVO404" s="56"/>
      <c r="NVP404" s="56"/>
      <c r="NVQ404" s="56"/>
      <c r="NVR404" s="56"/>
      <c r="NVS404" s="56"/>
      <c r="NVT404" s="56"/>
      <c r="NVU404" s="56"/>
      <c r="NVV404" s="56"/>
      <c r="NVW404" s="56"/>
      <c r="NVX404" s="56"/>
      <c r="NVY404" s="56"/>
      <c r="NVZ404" s="56"/>
      <c r="NWA404" s="56"/>
      <c r="NWB404" s="56"/>
      <c r="NWC404" s="56"/>
      <c r="NWD404" s="56"/>
      <c r="NWE404" s="56"/>
      <c r="NWF404" s="56"/>
      <c r="NWG404" s="56"/>
      <c r="NWH404" s="56"/>
      <c r="NWI404" s="56"/>
      <c r="NWJ404" s="56"/>
      <c r="NWK404" s="56"/>
      <c r="NWL404" s="56"/>
      <c r="NWM404" s="56"/>
      <c r="NWN404" s="56"/>
      <c r="NWO404" s="56"/>
      <c r="NWP404" s="56"/>
      <c r="NWQ404" s="56"/>
      <c r="NWR404" s="56"/>
      <c r="NWS404" s="56"/>
      <c r="NWT404" s="56"/>
      <c r="NWU404" s="56"/>
      <c r="NWV404" s="56"/>
      <c r="NWW404" s="56"/>
      <c r="NWX404" s="56"/>
      <c r="NWY404" s="56"/>
      <c r="NWZ404" s="56"/>
      <c r="NXA404" s="56"/>
      <c r="NXB404" s="56"/>
      <c r="NXC404" s="56"/>
      <c r="NXD404" s="56"/>
      <c r="NXE404" s="56"/>
      <c r="NXF404" s="56"/>
      <c r="NXG404" s="56"/>
      <c r="NXH404" s="56"/>
      <c r="NXI404" s="56"/>
      <c r="NXJ404" s="56"/>
      <c r="NXK404" s="56"/>
      <c r="NXL404" s="56"/>
      <c r="NXM404" s="56"/>
      <c r="NXN404" s="56"/>
      <c r="NXO404" s="56"/>
      <c r="NXP404" s="56"/>
      <c r="NXQ404" s="56"/>
      <c r="NXR404" s="56"/>
      <c r="NXS404" s="56"/>
      <c r="NXT404" s="56"/>
      <c r="NXU404" s="56"/>
      <c r="NXV404" s="56"/>
      <c r="NXW404" s="56"/>
      <c r="NXX404" s="56"/>
      <c r="NXY404" s="56"/>
      <c r="NXZ404" s="56"/>
      <c r="NYA404" s="56"/>
      <c r="NYB404" s="56"/>
      <c r="NYC404" s="56"/>
      <c r="NYD404" s="56"/>
      <c r="NYE404" s="56"/>
      <c r="NYF404" s="56"/>
      <c r="NYG404" s="56"/>
      <c r="NYH404" s="56"/>
      <c r="NYI404" s="56"/>
      <c r="NYJ404" s="56"/>
      <c r="NYK404" s="56"/>
      <c r="NYL404" s="56"/>
      <c r="NYM404" s="56"/>
      <c r="NYN404" s="56"/>
      <c r="NYO404" s="56"/>
      <c r="NYP404" s="56"/>
      <c r="NYQ404" s="56"/>
      <c r="NYR404" s="56"/>
      <c r="NYS404" s="56"/>
      <c r="NYT404" s="56"/>
      <c r="NYU404" s="56"/>
      <c r="NYV404" s="56"/>
      <c r="NYW404" s="56"/>
      <c r="NYX404" s="56"/>
      <c r="NYY404" s="56"/>
      <c r="NYZ404" s="56"/>
      <c r="NZA404" s="56"/>
      <c r="NZB404" s="56"/>
      <c r="NZC404" s="56"/>
      <c r="NZD404" s="56"/>
      <c r="NZE404" s="56"/>
      <c r="NZF404" s="56"/>
      <c r="NZG404" s="56"/>
      <c r="NZH404" s="56"/>
      <c r="NZI404" s="56"/>
      <c r="NZJ404" s="56"/>
      <c r="NZK404" s="56"/>
      <c r="NZL404" s="56"/>
      <c r="NZM404" s="56"/>
      <c r="NZN404" s="56"/>
      <c r="NZO404" s="56"/>
      <c r="NZP404" s="56"/>
      <c r="NZQ404" s="56"/>
      <c r="NZR404" s="56"/>
      <c r="NZS404" s="56"/>
      <c r="NZT404" s="56"/>
      <c r="NZU404" s="56"/>
      <c r="NZV404" s="56"/>
      <c r="NZW404" s="56"/>
      <c r="NZX404" s="56"/>
      <c r="NZY404" s="56"/>
      <c r="NZZ404" s="56"/>
      <c r="OAA404" s="56"/>
      <c r="OAB404" s="56"/>
      <c r="OAC404" s="56"/>
      <c r="OAD404" s="56"/>
      <c r="OAE404" s="56"/>
      <c r="OAF404" s="56"/>
      <c r="OAG404" s="56"/>
      <c r="OAH404" s="56"/>
      <c r="OAI404" s="56"/>
      <c r="OAJ404" s="56"/>
      <c r="OAK404" s="56"/>
      <c r="OAL404" s="56"/>
      <c r="OAM404" s="56"/>
      <c r="OAN404" s="56"/>
      <c r="OAO404" s="56"/>
      <c r="OAP404" s="56"/>
      <c r="OAQ404" s="56"/>
      <c r="OAR404" s="56"/>
      <c r="OAS404" s="56"/>
      <c r="OAT404" s="56"/>
      <c r="OAU404" s="56"/>
      <c r="OAV404" s="56"/>
      <c r="OAW404" s="56"/>
      <c r="OAX404" s="56"/>
      <c r="OAY404" s="56"/>
      <c r="OAZ404" s="56"/>
      <c r="OBA404" s="56"/>
      <c r="OBB404" s="56"/>
      <c r="OBC404" s="56"/>
      <c r="OBD404" s="56"/>
      <c r="OBE404" s="56"/>
      <c r="OBF404" s="56"/>
      <c r="OBG404" s="56"/>
      <c r="OBH404" s="56"/>
      <c r="OBI404" s="56"/>
      <c r="OBJ404" s="56"/>
      <c r="OBK404" s="56"/>
      <c r="OBL404" s="56"/>
      <c r="OBM404" s="56"/>
      <c r="OBN404" s="56"/>
      <c r="OBO404" s="56"/>
      <c r="OBP404" s="56"/>
      <c r="OBQ404" s="56"/>
      <c r="OBR404" s="56"/>
      <c r="OBS404" s="56"/>
      <c r="OBT404" s="56"/>
      <c r="OBU404" s="56"/>
      <c r="OBV404" s="56"/>
      <c r="OBW404" s="56"/>
      <c r="OBX404" s="56"/>
      <c r="OBY404" s="56"/>
      <c r="OBZ404" s="56"/>
      <c r="OCA404" s="56"/>
      <c r="OCB404" s="56"/>
      <c r="OCC404" s="56"/>
      <c r="OCD404" s="56"/>
      <c r="OCE404" s="56"/>
      <c r="OCF404" s="56"/>
      <c r="OCG404" s="56"/>
      <c r="OCH404" s="56"/>
      <c r="OCI404" s="56"/>
      <c r="OCJ404" s="56"/>
      <c r="OCK404" s="56"/>
      <c r="OCL404" s="56"/>
      <c r="OCM404" s="56"/>
      <c r="OCN404" s="56"/>
      <c r="OCO404" s="56"/>
      <c r="OCP404" s="56"/>
      <c r="OCQ404" s="56"/>
      <c r="OCR404" s="56"/>
      <c r="OCS404" s="56"/>
      <c r="OCT404" s="56"/>
      <c r="OCU404" s="56"/>
      <c r="OCV404" s="56"/>
      <c r="OCW404" s="56"/>
      <c r="OCX404" s="56"/>
      <c r="OCY404" s="56"/>
      <c r="OCZ404" s="56"/>
      <c r="ODA404" s="56"/>
      <c r="ODB404" s="56"/>
      <c r="ODC404" s="56"/>
      <c r="ODD404" s="56"/>
      <c r="ODE404" s="56"/>
      <c r="ODF404" s="56"/>
      <c r="ODG404" s="56"/>
      <c r="ODH404" s="56"/>
      <c r="ODI404" s="56"/>
      <c r="ODJ404" s="56"/>
      <c r="ODK404" s="56"/>
      <c r="ODL404" s="56"/>
      <c r="ODM404" s="56"/>
      <c r="ODN404" s="56"/>
      <c r="ODO404" s="56"/>
      <c r="ODP404" s="56"/>
      <c r="ODQ404" s="56"/>
      <c r="ODR404" s="56"/>
      <c r="ODS404" s="56"/>
      <c r="ODT404" s="56"/>
      <c r="ODU404" s="56"/>
      <c r="ODV404" s="56"/>
      <c r="ODW404" s="56"/>
      <c r="ODX404" s="56"/>
      <c r="ODY404" s="56"/>
      <c r="ODZ404" s="56"/>
      <c r="OEA404" s="56"/>
      <c r="OEB404" s="56"/>
      <c r="OEC404" s="56"/>
      <c r="OED404" s="56"/>
      <c r="OEE404" s="56"/>
      <c r="OEF404" s="56"/>
      <c r="OEG404" s="56"/>
      <c r="OEH404" s="56"/>
      <c r="OEI404" s="56"/>
      <c r="OEJ404" s="56"/>
      <c r="OEK404" s="56"/>
      <c r="OEL404" s="56"/>
      <c r="OEM404" s="56"/>
      <c r="OEN404" s="56"/>
      <c r="OEO404" s="56"/>
      <c r="OEP404" s="56"/>
      <c r="OEQ404" s="56"/>
      <c r="OER404" s="56"/>
      <c r="OES404" s="56"/>
      <c r="OET404" s="56"/>
      <c r="OEU404" s="56"/>
      <c r="OEV404" s="56"/>
      <c r="OEW404" s="56"/>
      <c r="OEX404" s="56"/>
      <c r="OEY404" s="56"/>
      <c r="OEZ404" s="56"/>
      <c r="OFA404" s="56"/>
      <c r="OFB404" s="56"/>
      <c r="OFC404" s="56"/>
      <c r="OFD404" s="56"/>
      <c r="OFE404" s="56"/>
      <c r="OFF404" s="56"/>
      <c r="OFG404" s="56"/>
      <c r="OFH404" s="56"/>
      <c r="OFI404" s="56"/>
      <c r="OFJ404" s="56"/>
      <c r="OFK404" s="56"/>
      <c r="OFL404" s="56"/>
      <c r="OFM404" s="56"/>
      <c r="OFN404" s="56"/>
      <c r="OFO404" s="56"/>
      <c r="OFP404" s="56"/>
      <c r="OFQ404" s="56"/>
      <c r="OFR404" s="56"/>
      <c r="OFS404" s="56"/>
      <c r="OFT404" s="56"/>
      <c r="OFU404" s="56"/>
      <c r="OFV404" s="56"/>
      <c r="OFW404" s="56"/>
      <c r="OFX404" s="56"/>
      <c r="OFY404" s="56"/>
      <c r="OFZ404" s="56"/>
      <c r="OGA404" s="56"/>
      <c r="OGB404" s="56"/>
      <c r="OGC404" s="56"/>
      <c r="OGD404" s="56"/>
      <c r="OGE404" s="56"/>
      <c r="OGF404" s="56"/>
      <c r="OGG404" s="56"/>
      <c r="OGH404" s="56"/>
      <c r="OGI404" s="56"/>
      <c r="OGJ404" s="56"/>
      <c r="OGK404" s="56"/>
      <c r="OGL404" s="56"/>
      <c r="OGM404" s="56"/>
      <c r="OGN404" s="56"/>
      <c r="OGO404" s="56"/>
      <c r="OGP404" s="56"/>
      <c r="OGQ404" s="56"/>
      <c r="OGR404" s="56"/>
      <c r="OGS404" s="56"/>
      <c r="OGT404" s="56"/>
      <c r="OGU404" s="56"/>
      <c r="OGV404" s="56"/>
      <c r="OGW404" s="56"/>
      <c r="OGX404" s="56"/>
      <c r="OGY404" s="56"/>
      <c r="OGZ404" s="56"/>
      <c r="OHA404" s="56"/>
      <c r="OHB404" s="56"/>
      <c r="OHC404" s="56"/>
      <c r="OHD404" s="56"/>
      <c r="OHE404" s="56"/>
      <c r="OHF404" s="56"/>
      <c r="OHG404" s="56"/>
      <c r="OHH404" s="56"/>
      <c r="OHI404" s="56"/>
      <c r="OHJ404" s="56"/>
      <c r="OHK404" s="56"/>
      <c r="OHL404" s="56"/>
      <c r="OHM404" s="56"/>
      <c r="OHN404" s="56"/>
      <c r="OHO404" s="56"/>
      <c r="OHP404" s="56"/>
      <c r="OHQ404" s="56"/>
      <c r="OHR404" s="56"/>
      <c r="OHS404" s="56"/>
      <c r="OHT404" s="56"/>
      <c r="OHU404" s="56"/>
      <c r="OHV404" s="56"/>
      <c r="OHW404" s="56"/>
      <c r="OHX404" s="56"/>
      <c r="OHY404" s="56"/>
      <c r="OHZ404" s="56"/>
      <c r="OIA404" s="56"/>
      <c r="OIB404" s="56"/>
      <c r="OIC404" s="56"/>
      <c r="OID404" s="56"/>
      <c r="OIE404" s="56"/>
      <c r="OIF404" s="56"/>
      <c r="OIG404" s="56"/>
      <c r="OIH404" s="56"/>
      <c r="OII404" s="56"/>
      <c r="OIJ404" s="56"/>
      <c r="OIK404" s="56"/>
      <c r="OIL404" s="56"/>
      <c r="OIM404" s="56"/>
      <c r="OIN404" s="56"/>
      <c r="OIO404" s="56"/>
      <c r="OIP404" s="56"/>
      <c r="OIQ404" s="56"/>
      <c r="OIR404" s="56"/>
      <c r="OIS404" s="56"/>
      <c r="OIT404" s="56"/>
      <c r="OIU404" s="56"/>
      <c r="OIV404" s="56"/>
      <c r="OIW404" s="56"/>
      <c r="OIX404" s="56"/>
      <c r="OIY404" s="56"/>
      <c r="OIZ404" s="56"/>
      <c r="OJA404" s="56"/>
      <c r="OJB404" s="56"/>
      <c r="OJC404" s="56"/>
      <c r="OJD404" s="56"/>
      <c r="OJE404" s="56"/>
      <c r="OJF404" s="56"/>
      <c r="OJG404" s="56"/>
      <c r="OJH404" s="56"/>
      <c r="OJI404" s="56"/>
      <c r="OJJ404" s="56"/>
      <c r="OJK404" s="56"/>
      <c r="OJL404" s="56"/>
      <c r="OJM404" s="56"/>
      <c r="OJN404" s="56"/>
      <c r="OJO404" s="56"/>
      <c r="OJP404" s="56"/>
      <c r="OJQ404" s="56"/>
      <c r="OJR404" s="56"/>
      <c r="OJS404" s="56"/>
      <c r="OJT404" s="56"/>
      <c r="OJU404" s="56"/>
      <c r="OJV404" s="56"/>
      <c r="OJW404" s="56"/>
      <c r="OJX404" s="56"/>
      <c r="OJY404" s="56"/>
      <c r="OJZ404" s="56"/>
      <c r="OKA404" s="56"/>
      <c r="OKB404" s="56"/>
      <c r="OKC404" s="56"/>
      <c r="OKD404" s="56"/>
      <c r="OKE404" s="56"/>
      <c r="OKF404" s="56"/>
      <c r="OKG404" s="56"/>
      <c r="OKH404" s="56"/>
      <c r="OKI404" s="56"/>
      <c r="OKJ404" s="56"/>
      <c r="OKK404" s="56"/>
      <c r="OKL404" s="56"/>
      <c r="OKM404" s="56"/>
      <c r="OKN404" s="56"/>
      <c r="OKO404" s="56"/>
      <c r="OKP404" s="56"/>
      <c r="OKQ404" s="56"/>
      <c r="OKR404" s="56"/>
      <c r="OKS404" s="56"/>
      <c r="OKT404" s="56"/>
      <c r="OKU404" s="56"/>
      <c r="OKV404" s="56"/>
      <c r="OKW404" s="56"/>
      <c r="OKX404" s="56"/>
      <c r="OKY404" s="56"/>
      <c r="OKZ404" s="56"/>
      <c r="OLA404" s="56"/>
      <c r="OLB404" s="56"/>
      <c r="OLC404" s="56"/>
      <c r="OLD404" s="56"/>
      <c r="OLE404" s="56"/>
      <c r="OLF404" s="56"/>
      <c r="OLG404" s="56"/>
      <c r="OLH404" s="56"/>
      <c r="OLI404" s="56"/>
      <c r="OLJ404" s="56"/>
      <c r="OLK404" s="56"/>
      <c r="OLL404" s="56"/>
      <c r="OLM404" s="56"/>
      <c r="OLN404" s="56"/>
      <c r="OLO404" s="56"/>
      <c r="OLP404" s="56"/>
      <c r="OLQ404" s="56"/>
      <c r="OLR404" s="56"/>
      <c r="OLS404" s="56"/>
      <c r="OLT404" s="56"/>
      <c r="OLU404" s="56"/>
      <c r="OLV404" s="56"/>
      <c r="OLW404" s="56"/>
      <c r="OLX404" s="56"/>
      <c r="OLY404" s="56"/>
      <c r="OLZ404" s="56"/>
      <c r="OMA404" s="56"/>
      <c r="OMB404" s="56"/>
      <c r="OMC404" s="56"/>
      <c r="OMD404" s="56"/>
      <c r="OME404" s="56"/>
      <c r="OMF404" s="56"/>
      <c r="OMG404" s="56"/>
      <c r="OMH404" s="56"/>
      <c r="OMI404" s="56"/>
      <c r="OMJ404" s="56"/>
      <c r="OMK404" s="56"/>
      <c r="OML404" s="56"/>
      <c r="OMM404" s="56"/>
      <c r="OMN404" s="56"/>
      <c r="OMO404" s="56"/>
      <c r="OMP404" s="56"/>
      <c r="OMQ404" s="56"/>
      <c r="OMR404" s="56"/>
      <c r="OMS404" s="56"/>
      <c r="OMT404" s="56"/>
      <c r="OMU404" s="56"/>
      <c r="OMV404" s="56"/>
      <c r="OMW404" s="56"/>
      <c r="OMX404" s="56"/>
      <c r="OMY404" s="56"/>
      <c r="OMZ404" s="56"/>
      <c r="ONA404" s="56"/>
      <c r="ONB404" s="56"/>
      <c r="ONC404" s="56"/>
      <c r="OND404" s="56"/>
      <c r="ONE404" s="56"/>
      <c r="ONF404" s="56"/>
      <c r="ONG404" s="56"/>
      <c r="ONH404" s="56"/>
      <c r="ONI404" s="56"/>
      <c r="ONJ404" s="56"/>
      <c r="ONK404" s="56"/>
      <c r="ONL404" s="56"/>
      <c r="ONM404" s="56"/>
      <c r="ONN404" s="56"/>
      <c r="ONO404" s="56"/>
      <c r="ONP404" s="56"/>
      <c r="ONQ404" s="56"/>
      <c r="ONR404" s="56"/>
      <c r="ONS404" s="56"/>
      <c r="ONT404" s="56"/>
      <c r="ONU404" s="56"/>
      <c r="ONV404" s="56"/>
      <c r="ONW404" s="56"/>
      <c r="ONX404" s="56"/>
      <c r="ONY404" s="56"/>
      <c r="ONZ404" s="56"/>
      <c r="OOA404" s="56"/>
      <c r="OOB404" s="56"/>
      <c r="OOC404" s="56"/>
      <c r="OOD404" s="56"/>
      <c r="OOE404" s="56"/>
      <c r="OOF404" s="56"/>
      <c r="OOG404" s="56"/>
      <c r="OOH404" s="56"/>
      <c r="OOI404" s="56"/>
      <c r="OOJ404" s="56"/>
      <c r="OOK404" s="56"/>
      <c r="OOL404" s="56"/>
      <c r="OOM404" s="56"/>
      <c r="OON404" s="56"/>
      <c r="OOO404" s="56"/>
      <c r="OOP404" s="56"/>
      <c r="OOQ404" s="56"/>
      <c r="OOR404" s="56"/>
      <c r="OOS404" s="56"/>
      <c r="OOT404" s="56"/>
      <c r="OOU404" s="56"/>
      <c r="OOV404" s="56"/>
      <c r="OOW404" s="56"/>
      <c r="OOX404" s="56"/>
      <c r="OOY404" s="56"/>
      <c r="OOZ404" s="56"/>
      <c r="OPA404" s="56"/>
      <c r="OPB404" s="56"/>
      <c r="OPC404" s="56"/>
      <c r="OPD404" s="56"/>
      <c r="OPE404" s="56"/>
      <c r="OPF404" s="56"/>
      <c r="OPG404" s="56"/>
      <c r="OPH404" s="56"/>
      <c r="OPI404" s="56"/>
      <c r="OPJ404" s="56"/>
      <c r="OPK404" s="56"/>
      <c r="OPL404" s="56"/>
      <c r="OPM404" s="56"/>
      <c r="OPN404" s="56"/>
      <c r="OPO404" s="56"/>
      <c r="OPP404" s="56"/>
      <c r="OPQ404" s="56"/>
      <c r="OPR404" s="56"/>
      <c r="OPS404" s="56"/>
      <c r="OPT404" s="56"/>
      <c r="OPU404" s="56"/>
      <c r="OPV404" s="56"/>
      <c r="OPW404" s="56"/>
      <c r="OPX404" s="56"/>
      <c r="OPY404" s="56"/>
      <c r="OPZ404" s="56"/>
      <c r="OQA404" s="56"/>
      <c r="OQB404" s="56"/>
      <c r="OQC404" s="56"/>
      <c r="OQD404" s="56"/>
      <c r="OQE404" s="56"/>
      <c r="OQF404" s="56"/>
      <c r="OQG404" s="56"/>
      <c r="OQH404" s="56"/>
      <c r="OQI404" s="56"/>
      <c r="OQJ404" s="56"/>
      <c r="OQK404" s="56"/>
      <c r="OQL404" s="56"/>
      <c r="OQM404" s="56"/>
      <c r="OQN404" s="56"/>
      <c r="OQO404" s="56"/>
      <c r="OQP404" s="56"/>
      <c r="OQQ404" s="56"/>
      <c r="OQR404" s="56"/>
      <c r="OQS404" s="56"/>
      <c r="OQT404" s="56"/>
      <c r="OQU404" s="56"/>
      <c r="OQV404" s="56"/>
      <c r="OQW404" s="56"/>
      <c r="OQX404" s="56"/>
      <c r="OQY404" s="56"/>
      <c r="OQZ404" s="56"/>
      <c r="ORA404" s="56"/>
      <c r="ORB404" s="56"/>
      <c r="ORC404" s="56"/>
      <c r="ORD404" s="56"/>
      <c r="ORE404" s="56"/>
      <c r="ORF404" s="56"/>
      <c r="ORG404" s="56"/>
      <c r="ORH404" s="56"/>
      <c r="ORI404" s="56"/>
      <c r="ORJ404" s="56"/>
      <c r="ORK404" s="56"/>
      <c r="ORL404" s="56"/>
      <c r="ORM404" s="56"/>
      <c r="ORN404" s="56"/>
      <c r="ORO404" s="56"/>
      <c r="ORP404" s="56"/>
      <c r="ORQ404" s="56"/>
      <c r="ORR404" s="56"/>
      <c r="ORS404" s="56"/>
      <c r="ORT404" s="56"/>
      <c r="ORU404" s="56"/>
      <c r="ORV404" s="56"/>
      <c r="ORW404" s="56"/>
      <c r="ORX404" s="56"/>
      <c r="ORY404" s="56"/>
      <c r="ORZ404" s="56"/>
      <c r="OSA404" s="56"/>
      <c r="OSB404" s="56"/>
      <c r="OSC404" s="56"/>
      <c r="OSD404" s="56"/>
      <c r="OSE404" s="56"/>
      <c r="OSF404" s="56"/>
      <c r="OSG404" s="56"/>
      <c r="OSH404" s="56"/>
      <c r="OSI404" s="56"/>
      <c r="OSJ404" s="56"/>
      <c r="OSK404" s="56"/>
      <c r="OSL404" s="56"/>
      <c r="OSM404" s="56"/>
      <c r="OSN404" s="56"/>
      <c r="OSO404" s="56"/>
      <c r="OSP404" s="56"/>
      <c r="OSQ404" s="56"/>
      <c r="OSR404" s="56"/>
      <c r="OSS404" s="56"/>
      <c r="OST404" s="56"/>
      <c r="OSU404" s="56"/>
      <c r="OSV404" s="56"/>
      <c r="OSW404" s="56"/>
      <c r="OSX404" s="56"/>
      <c r="OSY404" s="56"/>
      <c r="OSZ404" s="56"/>
      <c r="OTA404" s="56"/>
      <c r="OTB404" s="56"/>
      <c r="OTC404" s="56"/>
      <c r="OTD404" s="56"/>
      <c r="OTE404" s="56"/>
      <c r="OTF404" s="56"/>
      <c r="OTG404" s="56"/>
      <c r="OTH404" s="56"/>
      <c r="OTI404" s="56"/>
      <c r="OTJ404" s="56"/>
      <c r="OTK404" s="56"/>
      <c r="OTL404" s="56"/>
      <c r="OTM404" s="56"/>
      <c r="OTN404" s="56"/>
      <c r="OTO404" s="56"/>
      <c r="OTP404" s="56"/>
      <c r="OTQ404" s="56"/>
      <c r="OTR404" s="56"/>
      <c r="OTS404" s="56"/>
      <c r="OTT404" s="56"/>
      <c r="OTU404" s="56"/>
      <c r="OTV404" s="56"/>
      <c r="OTW404" s="56"/>
      <c r="OTX404" s="56"/>
      <c r="OTY404" s="56"/>
      <c r="OTZ404" s="56"/>
      <c r="OUA404" s="56"/>
      <c r="OUB404" s="56"/>
      <c r="OUC404" s="56"/>
      <c r="OUD404" s="56"/>
      <c r="OUE404" s="56"/>
      <c r="OUF404" s="56"/>
      <c r="OUG404" s="56"/>
      <c r="OUH404" s="56"/>
      <c r="OUI404" s="56"/>
      <c r="OUJ404" s="56"/>
      <c r="OUK404" s="56"/>
      <c r="OUL404" s="56"/>
      <c r="OUM404" s="56"/>
      <c r="OUN404" s="56"/>
      <c r="OUO404" s="56"/>
      <c r="OUP404" s="56"/>
      <c r="OUQ404" s="56"/>
      <c r="OUR404" s="56"/>
      <c r="OUS404" s="56"/>
      <c r="OUT404" s="56"/>
      <c r="OUU404" s="56"/>
      <c r="OUV404" s="56"/>
      <c r="OUW404" s="56"/>
      <c r="OUX404" s="56"/>
      <c r="OUY404" s="56"/>
      <c r="OUZ404" s="56"/>
      <c r="OVA404" s="56"/>
      <c r="OVB404" s="56"/>
      <c r="OVC404" s="56"/>
      <c r="OVD404" s="56"/>
      <c r="OVE404" s="56"/>
      <c r="OVF404" s="56"/>
      <c r="OVG404" s="56"/>
      <c r="OVH404" s="56"/>
      <c r="OVI404" s="56"/>
      <c r="OVJ404" s="56"/>
      <c r="OVK404" s="56"/>
      <c r="OVL404" s="56"/>
      <c r="OVM404" s="56"/>
      <c r="OVN404" s="56"/>
      <c r="OVO404" s="56"/>
      <c r="OVP404" s="56"/>
      <c r="OVQ404" s="56"/>
      <c r="OVR404" s="56"/>
      <c r="OVS404" s="56"/>
      <c r="OVT404" s="56"/>
      <c r="OVU404" s="56"/>
      <c r="OVV404" s="56"/>
      <c r="OVW404" s="56"/>
      <c r="OVX404" s="56"/>
      <c r="OVY404" s="56"/>
      <c r="OVZ404" s="56"/>
      <c r="OWA404" s="56"/>
      <c r="OWB404" s="56"/>
      <c r="OWC404" s="56"/>
      <c r="OWD404" s="56"/>
      <c r="OWE404" s="56"/>
      <c r="OWF404" s="56"/>
      <c r="OWG404" s="56"/>
      <c r="OWH404" s="56"/>
      <c r="OWI404" s="56"/>
      <c r="OWJ404" s="56"/>
      <c r="OWK404" s="56"/>
      <c r="OWL404" s="56"/>
      <c r="OWM404" s="56"/>
      <c r="OWN404" s="56"/>
      <c r="OWO404" s="56"/>
      <c r="OWP404" s="56"/>
      <c r="OWQ404" s="56"/>
      <c r="OWR404" s="56"/>
      <c r="OWS404" s="56"/>
      <c r="OWT404" s="56"/>
      <c r="OWU404" s="56"/>
      <c r="OWV404" s="56"/>
      <c r="OWW404" s="56"/>
      <c r="OWX404" s="56"/>
      <c r="OWY404" s="56"/>
      <c r="OWZ404" s="56"/>
      <c r="OXA404" s="56"/>
      <c r="OXB404" s="56"/>
      <c r="OXC404" s="56"/>
      <c r="OXD404" s="56"/>
      <c r="OXE404" s="56"/>
      <c r="OXF404" s="56"/>
      <c r="OXG404" s="56"/>
      <c r="OXH404" s="56"/>
      <c r="OXI404" s="56"/>
      <c r="OXJ404" s="56"/>
      <c r="OXK404" s="56"/>
      <c r="OXL404" s="56"/>
      <c r="OXM404" s="56"/>
      <c r="OXN404" s="56"/>
      <c r="OXO404" s="56"/>
      <c r="OXP404" s="56"/>
      <c r="OXQ404" s="56"/>
      <c r="OXR404" s="56"/>
      <c r="OXS404" s="56"/>
      <c r="OXT404" s="56"/>
      <c r="OXU404" s="56"/>
      <c r="OXV404" s="56"/>
      <c r="OXW404" s="56"/>
      <c r="OXX404" s="56"/>
      <c r="OXY404" s="56"/>
      <c r="OXZ404" s="56"/>
      <c r="OYA404" s="56"/>
      <c r="OYB404" s="56"/>
      <c r="OYC404" s="56"/>
      <c r="OYD404" s="56"/>
      <c r="OYE404" s="56"/>
      <c r="OYF404" s="56"/>
      <c r="OYG404" s="56"/>
      <c r="OYH404" s="56"/>
      <c r="OYI404" s="56"/>
      <c r="OYJ404" s="56"/>
      <c r="OYK404" s="56"/>
      <c r="OYL404" s="56"/>
      <c r="OYM404" s="56"/>
      <c r="OYN404" s="56"/>
      <c r="OYO404" s="56"/>
      <c r="OYP404" s="56"/>
      <c r="OYQ404" s="56"/>
      <c r="OYR404" s="56"/>
      <c r="OYS404" s="56"/>
      <c r="OYT404" s="56"/>
      <c r="OYU404" s="56"/>
      <c r="OYV404" s="56"/>
      <c r="OYW404" s="56"/>
      <c r="OYX404" s="56"/>
      <c r="OYY404" s="56"/>
      <c r="OYZ404" s="56"/>
      <c r="OZA404" s="56"/>
      <c r="OZB404" s="56"/>
      <c r="OZC404" s="56"/>
      <c r="OZD404" s="56"/>
      <c r="OZE404" s="56"/>
      <c r="OZF404" s="56"/>
      <c r="OZG404" s="56"/>
      <c r="OZH404" s="56"/>
      <c r="OZI404" s="56"/>
      <c r="OZJ404" s="56"/>
      <c r="OZK404" s="56"/>
      <c r="OZL404" s="56"/>
      <c r="OZM404" s="56"/>
      <c r="OZN404" s="56"/>
      <c r="OZO404" s="56"/>
      <c r="OZP404" s="56"/>
      <c r="OZQ404" s="56"/>
      <c r="OZR404" s="56"/>
      <c r="OZS404" s="56"/>
      <c r="OZT404" s="56"/>
      <c r="OZU404" s="56"/>
      <c r="OZV404" s="56"/>
      <c r="OZW404" s="56"/>
      <c r="OZX404" s="56"/>
      <c r="OZY404" s="56"/>
      <c r="OZZ404" s="56"/>
      <c r="PAA404" s="56"/>
      <c r="PAB404" s="56"/>
      <c r="PAC404" s="56"/>
      <c r="PAD404" s="56"/>
      <c r="PAE404" s="56"/>
      <c r="PAF404" s="56"/>
      <c r="PAG404" s="56"/>
      <c r="PAH404" s="56"/>
      <c r="PAI404" s="56"/>
      <c r="PAJ404" s="56"/>
      <c r="PAK404" s="56"/>
      <c r="PAL404" s="56"/>
      <c r="PAM404" s="56"/>
      <c r="PAN404" s="56"/>
      <c r="PAO404" s="56"/>
      <c r="PAP404" s="56"/>
      <c r="PAQ404" s="56"/>
      <c r="PAR404" s="56"/>
      <c r="PAS404" s="56"/>
      <c r="PAT404" s="56"/>
      <c r="PAU404" s="56"/>
      <c r="PAV404" s="56"/>
      <c r="PAW404" s="56"/>
      <c r="PAX404" s="56"/>
      <c r="PAY404" s="56"/>
      <c r="PAZ404" s="56"/>
      <c r="PBA404" s="56"/>
      <c r="PBB404" s="56"/>
      <c r="PBC404" s="56"/>
      <c r="PBD404" s="56"/>
      <c r="PBE404" s="56"/>
      <c r="PBF404" s="56"/>
      <c r="PBG404" s="56"/>
      <c r="PBH404" s="56"/>
      <c r="PBI404" s="56"/>
      <c r="PBJ404" s="56"/>
      <c r="PBK404" s="56"/>
      <c r="PBL404" s="56"/>
      <c r="PBM404" s="56"/>
      <c r="PBN404" s="56"/>
      <c r="PBO404" s="56"/>
      <c r="PBP404" s="56"/>
      <c r="PBQ404" s="56"/>
      <c r="PBR404" s="56"/>
      <c r="PBS404" s="56"/>
      <c r="PBT404" s="56"/>
      <c r="PBU404" s="56"/>
      <c r="PBV404" s="56"/>
      <c r="PBW404" s="56"/>
      <c r="PBX404" s="56"/>
      <c r="PBY404" s="56"/>
      <c r="PBZ404" s="56"/>
      <c r="PCA404" s="56"/>
      <c r="PCB404" s="56"/>
      <c r="PCC404" s="56"/>
      <c r="PCD404" s="56"/>
      <c r="PCE404" s="56"/>
      <c r="PCF404" s="56"/>
      <c r="PCG404" s="56"/>
      <c r="PCH404" s="56"/>
      <c r="PCI404" s="56"/>
      <c r="PCJ404" s="56"/>
      <c r="PCK404" s="56"/>
      <c r="PCL404" s="56"/>
      <c r="PCM404" s="56"/>
      <c r="PCN404" s="56"/>
      <c r="PCO404" s="56"/>
      <c r="PCP404" s="56"/>
      <c r="PCQ404" s="56"/>
      <c r="PCR404" s="56"/>
      <c r="PCS404" s="56"/>
      <c r="PCT404" s="56"/>
      <c r="PCU404" s="56"/>
      <c r="PCV404" s="56"/>
      <c r="PCW404" s="56"/>
      <c r="PCX404" s="56"/>
      <c r="PCY404" s="56"/>
      <c r="PCZ404" s="56"/>
      <c r="PDA404" s="56"/>
      <c r="PDB404" s="56"/>
      <c r="PDC404" s="56"/>
      <c r="PDD404" s="56"/>
      <c r="PDE404" s="56"/>
      <c r="PDF404" s="56"/>
      <c r="PDG404" s="56"/>
      <c r="PDH404" s="56"/>
      <c r="PDI404" s="56"/>
      <c r="PDJ404" s="56"/>
      <c r="PDK404" s="56"/>
      <c r="PDL404" s="56"/>
      <c r="PDM404" s="56"/>
      <c r="PDN404" s="56"/>
      <c r="PDO404" s="56"/>
      <c r="PDP404" s="56"/>
      <c r="PDQ404" s="56"/>
      <c r="PDR404" s="56"/>
      <c r="PDS404" s="56"/>
      <c r="PDT404" s="56"/>
      <c r="PDU404" s="56"/>
      <c r="PDV404" s="56"/>
      <c r="PDW404" s="56"/>
      <c r="PDX404" s="56"/>
      <c r="PDY404" s="56"/>
      <c r="PDZ404" s="56"/>
      <c r="PEA404" s="56"/>
      <c r="PEB404" s="56"/>
      <c r="PEC404" s="56"/>
      <c r="PED404" s="56"/>
      <c r="PEE404" s="56"/>
      <c r="PEF404" s="56"/>
      <c r="PEG404" s="56"/>
      <c r="PEH404" s="56"/>
      <c r="PEI404" s="56"/>
      <c r="PEJ404" s="56"/>
      <c r="PEK404" s="56"/>
      <c r="PEL404" s="56"/>
      <c r="PEM404" s="56"/>
      <c r="PEN404" s="56"/>
      <c r="PEO404" s="56"/>
      <c r="PEP404" s="56"/>
      <c r="PEQ404" s="56"/>
      <c r="PER404" s="56"/>
      <c r="PES404" s="56"/>
      <c r="PET404" s="56"/>
      <c r="PEU404" s="56"/>
      <c r="PEV404" s="56"/>
      <c r="PEW404" s="56"/>
      <c r="PEX404" s="56"/>
      <c r="PEY404" s="56"/>
      <c r="PEZ404" s="56"/>
      <c r="PFA404" s="56"/>
      <c r="PFB404" s="56"/>
      <c r="PFC404" s="56"/>
      <c r="PFD404" s="56"/>
      <c r="PFE404" s="56"/>
      <c r="PFF404" s="56"/>
      <c r="PFG404" s="56"/>
      <c r="PFH404" s="56"/>
      <c r="PFI404" s="56"/>
      <c r="PFJ404" s="56"/>
      <c r="PFK404" s="56"/>
      <c r="PFL404" s="56"/>
      <c r="PFM404" s="56"/>
      <c r="PFN404" s="56"/>
      <c r="PFO404" s="56"/>
      <c r="PFP404" s="56"/>
      <c r="PFQ404" s="56"/>
      <c r="PFR404" s="56"/>
      <c r="PFS404" s="56"/>
      <c r="PFT404" s="56"/>
      <c r="PFU404" s="56"/>
      <c r="PFV404" s="56"/>
      <c r="PFW404" s="56"/>
      <c r="PFX404" s="56"/>
      <c r="PFY404" s="56"/>
      <c r="PFZ404" s="56"/>
      <c r="PGA404" s="56"/>
      <c r="PGB404" s="56"/>
      <c r="PGC404" s="56"/>
      <c r="PGD404" s="56"/>
      <c r="PGE404" s="56"/>
      <c r="PGF404" s="56"/>
      <c r="PGG404" s="56"/>
      <c r="PGH404" s="56"/>
      <c r="PGI404" s="56"/>
      <c r="PGJ404" s="56"/>
      <c r="PGK404" s="56"/>
      <c r="PGL404" s="56"/>
      <c r="PGM404" s="56"/>
      <c r="PGN404" s="56"/>
      <c r="PGO404" s="56"/>
      <c r="PGP404" s="56"/>
      <c r="PGQ404" s="56"/>
      <c r="PGR404" s="56"/>
      <c r="PGS404" s="56"/>
      <c r="PGT404" s="56"/>
      <c r="PGU404" s="56"/>
      <c r="PGV404" s="56"/>
      <c r="PGW404" s="56"/>
      <c r="PGX404" s="56"/>
      <c r="PGY404" s="56"/>
      <c r="PGZ404" s="56"/>
      <c r="PHA404" s="56"/>
      <c r="PHB404" s="56"/>
      <c r="PHC404" s="56"/>
      <c r="PHD404" s="56"/>
      <c r="PHE404" s="56"/>
      <c r="PHF404" s="56"/>
      <c r="PHG404" s="56"/>
      <c r="PHH404" s="56"/>
      <c r="PHI404" s="56"/>
      <c r="PHJ404" s="56"/>
      <c r="PHK404" s="56"/>
      <c r="PHL404" s="56"/>
      <c r="PHM404" s="56"/>
      <c r="PHN404" s="56"/>
      <c r="PHO404" s="56"/>
      <c r="PHP404" s="56"/>
      <c r="PHQ404" s="56"/>
      <c r="PHR404" s="56"/>
      <c r="PHS404" s="56"/>
      <c r="PHT404" s="56"/>
      <c r="PHU404" s="56"/>
      <c r="PHV404" s="56"/>
      <c r="PHW404" s="56"/>
      <c r="PHX404" s="56"/>
      <c r="PHY404" s="56"/>
      <c r="PHZ404" s="56"/>
      <c r="PIA404" s="56"/>
      <c r="PIB404" s="56"/>
      <c r="PIC404" s="56"/>
      <c r="PID404" s="56"/>
      <c r="PIE404" s="56"/>
      <c r="PIF404" s="56"/>
      <c r="PIG404" s="56"/>
      <c r="PIH404" s="56"/>
      <c r="PII404" s="56"/>
      <c r="PIJ404" s="56"/>
      <c r="PIK404" s="56"/>
      <c r="PIL404" s="56"/>
      <c r="PIM404" s="56"/>
      <c r="PIN404" s="56"/>
      <c r="PIO404" s="56"/>
      <c r="PIP404" s="56"/>
      <c r="PIQ404" s="56"/>
      <c r="PIR404" s="56"/>
      <c r="PIS404" s="56"/>
      <c r="PIT404" s="56"/>
      <c r="PIU404" s="56"/>
      <c r="PIV404" s="56"/>
      <c r="PIW404" s="56"/>
      <c r="PIX404" s="56"/>
      <c r="PIY404" s="56"/>
      <c r="PIZ404" s="56"/>
      <c r="PJA404" s="56"/>
      <c r="PJB404" s="56"/>
      <c r="PJC404" s="56"/>
      <c r="PJD404" s="56"/>
      <c r="PJE404" s="56"/>
      <c r="PJF404" s="56"/>
      <c r="PJG404" s="56"/>
      <c r="PJH404" s="56"/>
      <c r="PJI404" s="56"/>
      <c r="PJJ404" s="56"/>
      <c r="PJK404" s="56"/>
      <c r="PJL404" s="56"/>
      <c r="PJM404" s="56"/>
      <c r="PJN404" s="56"/>
      <c r="PJO404" s="56"/>
      <c r="PJP404" s="56"/>
      <c r="PJQ404" s="56"/>
      <c r="PJR404" s="56"/>
      <c r="PJS404" s="56"/>
      <c r="PJT404" s="56"/>
      <c r="PJU404" s="56"/>
      <c r="PJV404" s="56"/>
      <c r="PJW404" s="56"/>
      <c r="PJX404" s="56"/>
      <c r="PJY404" s="56"/>
      <c r="PJZ404" s="56"/>
      <c r="PKA404" s="56"/>
      <c r="PKB404" s="56"/>
      <c r="PKC404" s="56"/>
      <c r="PKD404" s="56"/>
      <c r="PKE404" s="56"/>
      <c r="PKF404" s="56"/>
      <c r="PKG404" s="56"/>
      <c r="PKH404" s="56"/>
      <c r="PKI404" s="56"/>
      <c r="PKJ404" s="56"/>
      <c r="PKK404" s="56"/>
      <c r="PKL404" s="56"/>
      <c r="PKM404" s="56"/>
      <c r="PKN404" s="56"/>
      <c r="PKO404" s="56"/>
      <c r="PKP404" s="56"/>
      <c r="PKQ404" s="56"/>
      <c r="PKR404" s="56"/>
      <c r="PKS404" s="56"/>
      <c r="PKT404" s="56"/>
      <c r="PKU404" s="56"/>
      <c r="PKV404" s="56"/>
      <c r="PKW404" s="56"/>
      <c r="PKX404" s="56"/>
      <c r="PKY404" s="56"/>
      <c r="PKZ404" s="56"/>
      <c r="PLA404" s="56"/>
      <c r="PLB404" s="56"/>
      <c r="PLC404" s="56"/>
      <c r="PLD404" s="56"/>
      <c r="PLE404" s="56"/>
      <c r="PLF404" s="56"/>
      <c r="PLG404" s="56"/>
      <c r="PLH404" s="56"/>
      <c r="PLI404" s="56"/>
      <c r="PLJ404" s="56"/>
      <c r="PLK404" s="56"/>
      <c r="PLL404" s="56"/>
      <c r="PLM404" s="56"/>
      <c r="PLN404" s="56"/>
      <c r="PLO404" s="56"/>
      <c r="PLP404" s="56"/>
      <c r="PLQ404" s="56"/>
      <c r="PLR404" s="56"/>
      <c r="PLS404" s="56"/>
      <c r="PLT404" s="56"/>
      <c r="PLU404" s="56"/>
      <c r="PLV404" s="56"/>
      <c r="PLW404" s="56"/>
      <c r="PLX404" s="56"/>
      <c r="PLY404" s="56"/>
      <c r="PLZ404" s="56"/>
      <c r="PMA404" s="56"/>
      <c r="PMB404" s="56"/>
      <c r="PMC404" s="56"/>
      <c r="PMD404" s="56"/>
      <c r="PME404" s="56"/>
      <c r="PMF404" s="56"/>
      <c r="PMG404" s="56"/>
      <c r="PMH404" s="56"/>
      <c r="PMI404" s="56"/>
      <c r="PMJ404" s="56"/>
      <c r="PMK404" s="56"/>
      <c r="PML404" s="56"/>
      <c r="PMM404" s="56"/>
      <c r="PMN404" s="56"/>
      <c r="PMO404" s="56"/>
      <c r="PMP404" s="56"/>
      <c r="PMQ404" s="56"/>
      <c r="PMR404" s="56"/>
      <c r="PMS404" s="56"/>
      <c r="PMT404" s="56"/>
      <c r="PMU404" s="56"/>
      <c r="PMV404" s="56"/>
      <c r="PMW404" s="56"/>
      <c r="PMX404" s="56"/>
      <c r="PMY404" s="56"/>
      <c r="PMZ404" s="56"/>
      <c r="PNA404" s="56"/>
      <c r="PNB404" s="56"/>
      <c r="PNC404" s="56"/>
      <c r="PND404" s="56"/>
      <c r="PNE404" s="56"/>
      <c r="PNF404" s="56"/>
      <c r="PNG404" s="56"/>
      <c r="PNH404" s="56"/>
      <c r="PNI404" s="56"/>
      <c r="PNJ404" s="56"/>
      <c r="PNK404" s="56"/>
      <c r="PNL404" s="56"/>
      <c r="PNM404" s="56"/>
      <c r="PNN404" s="56"/>
      <c r="PNO404" s="56"/>
      <c r="PNP404" s="56"/>
      <c r="PNQ404" s="56"/>
      <c r="PNR404" s="56"/>
      <c r="PNS404" s="56"/>
      <c r="PNT404" s="56"/>
      <c r="PNU404" s="56"/>
      <c r="PNV404" s="56"/>
      <c r="PNW404" s="56"/>
      <c r="PNX404" s="56"/>
      <c r="PNY404" s="56"/>
      <c r="PNZ404" s="56"/>
      <c r="POA404" s="56"/>
      <c r="POB404" s="56"/>
      <c r="POC404" s="56"/>
      <c r="POD404" s="56"/>
      <c r="POE404" s="56"/>
      <c r="POF404" s="56"/>
      <c r="POG404" s="56"/>
      <c r="POH404" s="56"/>
      <c r="POI404" s="56"/>
      <c r="POJ404" s="56"/>
      <c r="POK404" s="56"/>
      <c r="POL404" s="56"/>
      <c r="POM404" s="56"/>
      <c r="PON404" s="56"/>
      <c r="POO404" s="56"/>
      <c r="POP404" s="56"/>
      <c r="POQ404" s="56"/>
      <c r="POR404" s="56"/>
      <c r="POS404" s="56"/>
      <c r="POT404" s="56"/>
      <c r="POU404" s="56"/>
      <c r="POV404" s="56"/>
      <c r="POW404" s="56"/>
      <c r="POX404" s="56"/>
      <c r="POY404" s="56"/>
      <c r="POZ404" s="56"/>
      <c r="PPA404" s="56"/>
      <c r="PPB404" s="56"/>
      <c r="PPC404" s="56"/>
      <c r="PPD404" s="56"/>
      <c r="PPE404" s="56"/>
      <c r="PPF404" s="56"/>
      <c r="PPG404" s="56"/>
      <c r="PPH404" s="56"/>
      <c r="PPI404" s="56"/>
      <c r="PPJ404" s="56"/>
      <c r="PPK404" s="56"/>
      <c r="PPL404" s="56"/>
      <c r="PPM404" s="56"/>
      <c r="PPN404" s="56"/>
      <c r="PPO404" s="56"/>
      <c r="PPP404" s="56"/>
      <c r="PPQ404" s="56"/>
      <c r="PPR404" s="56"/>
      <c r="PPS404" s="56"/>
      <c r="PPT404" s="56"/>
      <c r="PPU404" s="56"/>
      <c r="PPV404" s="56"/>
      <c r="PPW404" s="56"/>
      <c r="PPX404" s="56"/>
      <c r="PPY404" s="56"/>
      <c r="PPZ404" s="56"/>
      <c r="PQA404" s="56"/>
      <c r="PQB404" s="56"/>
      <c r="PQC404" s="56"/>
      <c r="PQD404" s="56"/>
      <c r="PQE404" s="56"/>
      <c r="PQF404" s="56"/>
      <c r="PQG404" s="56"/>
      <c r="PQH404" s="56"/>
      <c r="PQI404" s="56"/>
      <c r="PQJ404" s="56"/>
      <c r="PQK404" s="56"/>
      <c r="PQL404" s="56"/>
      <c r="PQM404" s="56"/>
      <c r="PQN404" s="56"/>
      <c r="PQO404" s="56"/>
      <c r="PQP404" s="56"/>
      <c r="PQQ404" s="56"/>
      <c r="PQR404" s="56"/>
      <c r="PQS404" s="56"/>
      <c r="PQT404" s="56"/>
      <c r="PQU404" s="56"/>
      <c r="PQV404" s="56"/>
      <c r="PQW404" s="56"/>
      <c r="PQX404" s="56"/>
      <c r="PQY404" s="56"/>
      <c r="PQZ404" s="56"/>
      <c r="PRA404" s="56"/>
      <c r="PRB404" s="56"/>
      <c r="PRC404" s="56"/>
      <c r="PRD404" s="56"/>
      <c r="PRE404" s="56"/>
      <c r="PRF404" s="56"/>
      <c r="PRG404" s="56"/>
      <c r="PRH404" s="56"/>
      <c r="PRI404" s="56"/>
      <c r="PRJ404" s="56"/>
      <c r="PRK404" s="56"/>
      <c r="PRL404" s="56"/>
      <c r="PRM404" s="56"/>
      <c r="PRN404" s="56"/>
      <c r="PRO404" s="56"/>
      <c r="PRP404" s="56"/>
      <c r="PRQ404" s="56"/>
      <c r="PRR404" s="56"/>
      <c r="PRS404" s="56"/>
      <c r="PRT404" s="56"/>
      <c r="PRU404" s="56"/>
      <c r="PRV404" s="56"/>
      <c r="PRW404" s="56"/>
      <c r="PRX404" s="56"/>
      <c r="PRY404" s="56"/>
      <c r="PRZ404" s="56"/>
      <c r="PSA404" s="56"/>
      <c r="PSB404" s="56"/>
      <c r="PSC404" s="56"/>
      <c r="PSD404" s="56"/>
      <c r="PSE404" s="56"/>
      <c r="PSF404" s="56"/>
      <c r="PSG404" s="56"/>
      <c r="PSH404" s="56"/>
      <c r="PSI404" s="56"/>
      <c r="PSJ404" s="56"/>
      <c r="PSK404" s="56"/>
      <c r="PSL404" s="56"/>
      <c r="PSM404" s="56"/>
      <c r="PSN404" s="56"/>
      <c r="PSO404" s="56"/>
      <c r="PSP404" s="56"/>
      <c r="PSQ404" s="56"/>
      <c r="PSR404" s="56"/>
      <c r="PSS404" s="56"/>
      <c r="PST404" s="56"/>
      <c r="PSU404" s="56"/>
      <c r="PSV404" s="56"/>
      <c r="PSW404" s="56"/>
      <c r="PSX404" s="56"/>
      <c r="PSY404" s="56"/>
      <c r="PSZ404" s="56"/>
      <c r="PTA404" s="56"/>
      <c r="PTB404" s="56"/>
      <c r="PTC404" s="56"/>
      <c r="PTD404" s="56"/>
      <c r="PTE404" s="56"/>
      <c r="PTF404" s="56"/>
      <c r="PTG404" s="56"/>
      <c r="PTH404" s="56"/>
      <c r="PTI404" s="56"/>
      <c r="PTJ404" s="56"/>
      <c r="PTK404" s="56"/>
      <c r="PTL404" s="56"/>
      <c r="PTM404" s="56"/>
      <c r="PTN404" s="56"/>
      <c r="PTO404" s="56"/>
      <c r="PTP404" s="56"/>
      <c r="PTQ404" s="56"/>
      <c r="PTR404" s="56"/>
      <c r="PTS404" s="56"/>
      <c r="PTT404" s="56"/>
      <c r="PTU404" s="56"/>
      <c r="PTV404" s="56"/>
      <c r="PTW404" s="56"/>
      <c r="PTX404" s="56"/>
      <c r="PTY404" s="56"/>
      <c r="PTZ404" s="56"/>
      <c r="PUA404" s="56"/>
      <c r="PUB404" s="56"/>
      <c r="PUC404" s="56"/>
      <c r="PUD404" s="56"/>
      <c r="PUE404" s="56"/>
      <c r="PUF404" s="56"/>
      <c r="PUG404" s="56"/>
      <c r="PUH404" s="56"/>
      <c r="PUI404" s="56"/>
      <c r="PUJ404" s="56"/>
      <c r="PUK404" s="56"/>
      <c r="PUL404" s="56"/>
      <c r="PUM404" s="56"/>
      <c r="PUN404" s="56"/>
      <c r="PUO404" s="56"/>
      <c r="PUP404" s="56"/>
      <c r="PUQ404" s="56"/>
      <c r="PUR404" s="56"/>
      <c r="PUS404" s="56"/>
      <c r="PUT404" s="56"/>
      <c r="PUU404" s="56"/>
      <c r="PUV404" s="56"/>
      <c r="PUW404" s="56"/>
      <c r="PUX404" s="56"/>
      <c r="PUY404" s="56"/>
      <c r="PUZ404" s="56"/>
      <c r="PVA404" s="56"/>
      <c r="PVB404" s="56"/>
      <c r="PVC404" s="56"/>
      <c r="PVD404" s="56"/>
      <c r="PVE404" s="56"/>
      <c r="PVF404" s="56"/>
      <c r="PVG404" s="56"/>
      <c r="PVH404" s="56"/>
      <c r="PVI404" s="56"/>
      <c r="PVJ404" s="56"/>
      <c r="PVK404" s="56"/>
      <c r="PVL404" s="56"/>
      <c r="PVM404" s="56"/>
      <c r="PVN404" s="56"/>
      <c r="PVO404" s="56"/>
      <c r="PVP404" s="56"/>
      <c r="PVQ404" s="56"/>
      <c r="PVR404" s="56"/>
      <c r="PVS404" s="56"/>
      <c r="PVT404" s="56"/>
      <c r="PVU404" s="56"/>
      <c r="PVV404" s="56"/>
      <c r="PVW404" s="56"/>
      <c r="PVX404" s="56"/>
      <c r="PVY404" s="56"/>
      <c r="PVZ404" s="56"/>
      <c r="PWA404" s="56"/>
      <c r="PWB404" s="56"/>
      <c r="PWC404" s="56"/>
      <c r="PWD404" s="56"/>
      <c r="PWE404" s="56"/>
      <c r="PWF404" s="56"/>
      <c r="PWG404" s="56"/>
      <c r="PWH404" s="56"/>
      <c r="PWI404" s="56"/>
      <c r="PWJ404" s="56"/>
      <c r="PWK404" s="56"/>
      <c r="PWL404" s="56"/>
      <c r="PWM404" s="56"/>
      <c r="PWN404" s="56"/>
      <c r="PWO404" s="56"/>
      <c r="PWP404" s="56"/>
      <c r="PWQ404" s="56"/>
      <c r="PWR404" s="56"/>
      <c r="PWS404" s="56"/>
      <c r="PWT404" s="56"/>
      <c r="PWU404" s="56"/>
      <c r="PWV404" s="56"/>
      <c r="PWW404" s="56"/>
      <c r="PWX404" s="56"/>
      <c r="PWY404" s="56"/>
      <c r="PWZ404" s="56"/>
      <c r="PXA404" s="56"/>
      <c r="PXB404" s="56"/>
      <c r="PXC404" s="56"/>
      <c r="PXD404" s="56"/>
      <c r="PXE404" s="56"/>
      <c r="PXF404" s="56"/>
      <c r="PXG404" s="56"/>
      <c r="PXH404" s="56"/>
      <c r="PXI404" s="56"/>
      <c r="PXJ404" s="56"/>
      <c r="PXK404" s="56"/>
      <c r="PXL404" s="56"/>
      <c r="PXM404" s="56"/>
      <c r="PXN404" s="56"/>
      <c r="PXO404" s="56"/>
      <c r="PXP404" s="56"/>
      <c r="PXQ404" s="56"/>
      <c r="PXR404" s="56"/>
      <c r="PXS404" s="56"/>
      <c r="PXT404" s="56"/>
      <c r="PXU404" s="56"/>
      <c r="PXV404" s="56"/>
      <c r="PXW404" s="56"/>
      <c r="PXX404" s="56"/>
      <c r="PXY404" s="56"/>
      <c r="PXZ404" s="56"/>
      <c r="PYA404" s="56"/>
      <c r="PYB404" s="56"/>
      <c r="PYC404" s="56"/>
      <c r="PYD404" s="56"/>
      <c r="PYE404" s="56"/>
      <c r="PYF404" s="56"/>
      <c r="PYG404" s="56"/>
      <c r="PYH404" s="56"/>
      <c r="PYI404" s="56"/>
      <c r="PYJ404" s="56"/>
      <c r="PYK404" s="56"/>
      <c r="PYL404" s="56"/>
      <c r="PYM404" s="56"/>
      <c r="PYN404" s="56"/>
      <c r="PYO404" s="56"/>
      <c r="PYP404" s="56"/>
      <c r="PYQ404" s="56"/>
      <c r="PYR404" s="56"/>
      <c r="PYS404" s="56"/>
      <c r="PYT404" s="56"/>
      <c r="PYU404" s="56"/>
      <c r="PYV404" s="56"/>
      <c r="PYW404" s="56"/>
      <c r="PYX404" s="56"/>
      <c r="PYY404" s="56"/>
      <c r="PYZ404" s="56"/>
      <c r="PZA404" s="56"/>
      <c r="PZB404" s="56"/>
      <c r="PZC404" s="56"/>
      <c r="PZD404" s="56"/>
      <c r="PZE404" s="56"/>
      <c r="PZF404" s="56"/>
      <c r="PZG404" s="56"/>
      <c r="PZH404" s="56"/>
      <c r="PZI404" s="56"/>
      <c r="PZJ404" s="56"/>
      <c r="PZK404" s="56"/>
      <c r="PZL404" s="56"/>
      <c r="PZM404" s="56"/>
      <c r="PZN404" s="56"/>
      <c r="PZO404" s="56"/>
      <c r="PZP404" s="56"/>
      <c r="PZQ404" s="56"/>
      <c r="PZR404" s="56"/>
      <c r="PZS404" s="56"/>
      <c r="PZT404" s="56"/>
      <c r="PZU404" s="56"/>
      <c r="PZV404" s="56"/>
      <c r="PZW404" s="56"/>
      <c r="PZX404" s="56"/>
      <c r="PZY404" s="56"/>
      <c r="PZZ404" s="56"/>
      <c r="QAA404" s="56"/>
      <c r="QAB404" s="56"/>
      <c r="QAC404" s="56"/>
      <c r="QAD404" s="56"/>
      <c r="QAE404" s="56"/>
      <c r="QAF404" s="56"/>
      <c r="QAG404" s="56"/>
      <c r="QAH404" s="56"/>
      <c r="QAI404" s="56"/>
      <c r="QAJ404" s="56"/>
      <c r="QAK404" s="56"/>
      <c r="QAL404" s="56"/>
      <c r="QAM404" s="56"/>
      <c r="QAN404" s="56"/>
      <c r="QAO404" s="56"/>
      <c r="QAP404" s="56"/>
      <c r="QAQ404" s="56"/>
      <c r="QAR404" s="56"/>
      <c r="QAS404" s="56"/>
      <c r="QAT404" s="56"/>
      <c r="QAU404" s="56"/>
      <c r="QAV404" s="56"/>
      <c r="QAW404" s="56"/>
      <c r="QAX404" s="56"/>
      <c r="QAY404" s="56"/>
      <c r="QAZ404" s="56"/>
      <c r="QBA404" s="56"/>
      <c r="QBB404" s="56"/>
      <c r="QBC404" s="56"/>
      <c r="QBD404" s="56"/>
      <c r="QBE404" s="56"/>
      <c r="QBF404" s="56"/>
      <c r="QBG404" s="56"/>
      <c r="QBH404" s="56"/>
      <c r="QBI404" s="56"/>
      <c r="QBJ404" s="56"/>
      <c r="QBK404" s="56"/>
      <c r="QBL404" s="56"/>
      <c r="QBM404" s="56"/>
      <c r="QBN404" s="56"/>
      <c r="QBO404" s="56"/>
      <c r="QBP404" s="56"/>
      <c r="QBQ404" s="56"/>
      <c r="QBR404" s="56"/>
      <c r="QBS404" s="56"/>
      <c r="QBT404" s="56"/>
      <c r="QBU404" s="56"/>
      <c r="QBV404" s="56"/>
      <c r="QBW404" s="56"/>
      <c r="QBX404" s="56"/>
      <c r="QBY404" s="56"/>
      <c r="QBZ404" s="56"/>
      <c r="QCA404" s="56"/>
      <c r="QCB404" s="56"/>
      <c r="QCC404" s="56"/>
      <c r="QCD404" s="56"/>
      <c r="QCE404" s="56"/>
      <c r="QCF404" s="56"/>
      <c r="QCG404" s="56"/>
      <c r="QCH404" s="56"/>
      <c r="QCI404" s="56"/>
      <c r="QCJ404" s="56"/>
      <c r="QCK404" s="56"/>
      <c r="QCL404" s="56"/>
      <c r="QCM404" s="56"/>
      <c r="QCN404" s="56"/>
      <c r="QCO404" s="56"/>
      <c r="QCP404" s="56"/>
      <c r="QCQ404" s="56"/>
      <c r="QCR404" s="56"/>
      <c r="QCS404" s="56"/>
      <c r="QCT404" s="56"/>
      <c r="QCU404" s="56"/>
      <c r="QCV404" s="56"/>
      <c r="QCW404" s="56"/>
      <c r="QCX404" s="56"/>
      <c r="QCY404" s="56"/>
      <c r="QCZ404" s="56"/>
      <c r="QDA404" s="56"/>
      <c r="QDB404" s="56"/>
      <c r="QDC404" s="56"/>
      <c r="QDD404" s="56"/>
      <c r="QDE404" s="56"/>
      <c r="QDF404" s="56"/>
      <c r="QDG404" s="56"/>
      <c r="QDH404" s="56"/>
      <c r="QDI404" s="56"/>
      <c r="QDJ404" s="56"/>
      <c r="QDK404" s="56"/>
      <c r="QDL404" s="56"/>
      <c r="QDM404" s="56"/>
      <c r="QDN404" s="56"/>
      <c r="QDO404" s="56"/>
      <c r="QDP404" s="56"/>
      <c r="QDQ404" s="56"/>
      <c r="QDR404" s="56"/>
      <c r="QDS404" s="56"/>
      <c r="QDT404" s="56"/>
      <c r="QDU404" s="56"/>
      <c r="QDV404" s="56"/>
      <c r="QDW404" s="56"/>
      <c r="QDX404" s="56"/>
      <c r="QDY404" s="56"/>
      <c r="QDZ404" s="56"/>
      <c r="QEA404" s="56"/>
      <c r="QEB404" s="56"/>
      <c r="QEC404" s="56"/>
      <c r="QED404" s="56"/>
      <c r="QEE404" s="56"/>
      <c r="QEF404" s="56"/>
      <c r="QEG404" s="56"/>
      <c r="QEH404" s="56"/>
      <c r="QEI404" s="56"/>
      <c r="QEJ404" s="56"/>
      <c r="QEK404" s="56"/>
      <c r="QEL404" s="56"/>
      <c r="QEM404" s="56"/>
      <c r="QEN404" s="56"/>
      <c r="QEO404" s="56"/>
      <c r="QEP404" s="56"/>
      <c r="QEQ404" s="56"/>
      <c r="QER404" s="56"/>
      <c r="QES404" s="56"/>
      <c r="QET404" s="56"/>
      <c r="QEU404" s="56"/>
      <c r="QEV404" s="56"/>
      <c r="QEW404" s="56"/>
      <c r="QEX404" s="56"/>
      <c r="QEY404" s="56"/>
      <c r="QEZ404" s="56"/>
      <c r="QFA404" s="56"/>
      <c r="QFB404" s="56"/>
      <c r="QFC404" s="56"/>
      <c r="QFD404" s="56"/>
      <c r="QFE404" s="56"/>
      <c r="QFF404" s="56"/>
      <c r="QFG404" s="56"/>
      <c r="QFH404" s="56"/>
      <c r="QFI404" s="56"/>
      <c r="QFJ404" s="56"/>
      <c r="QFK404" s="56"/>
      <c r="QFL404" s="56"/>
      <c r="QFM404" s="56"/>
      <c r="QFN404" s="56"/>
      <c r="QFO404" s="56"/>
      <c r="QFP404" s="56"/>
      <c r="QFQ404" s="56"/>
      <c r="QFR404" s="56"/>
      <c r="QFS404" s="56"/>
      <c r="QFT404" s="56"/>
      <c r="QFU404" s="56"/>
      <c r="QFV404" s="56"/>
      <c r="QFW404" s="56"/>
      <c r="QFX404" s="56"/>
      <c r="QFY404" s="56"/>
      <c r="QFZ404" s="56"/>
      <c r="QGA404" s="56"/>
      <c r="QGB404" s="56"/>
      <c r="QGC404" s="56"/>
      <c r="QGD404" s="56"/>
      <c r="QGE404" s="56"/>
      <c r="QGF404" s="56"/>
      <c r="QGG404" s="56"/>
      <c r="QGH404" s="56"/>
      <c r="QGI404" s="56"/>
      <c r="QGJ404" s="56"/>
      <c r="QGK404" s="56"/>
      <c r="QGL404" s="56"/>
      <c r="QGM404" s="56"/>
      <c r="QGN404" s="56"/>
      <c r="QGO404" s="56"/>
      <c r="QGP404" s="56"/>
      <c r="QGQ404" s="56"/>
      <c r="QGR404" s="56"/>
      <c r="QGS404" s="56"/>
      <c r="QGT404" s="56"/>
      <c r="QGU404" s="56"/>
      <c r="QGV404" s="56"/>
      <c r="QGW404" s="56"/>
      <c r="QGX404" s="56"/>
      <c r="QGY404" s="56"/>
      <c r="QGZ404" s="56"/>
      <c r="QHA404" s="56"/>
      <c r="QHB404" s="56"/>
      <c r="QHC404" s="56"/>
      <c r="QHD404" s="56"/>
      <c r="QHE404" s="56"/>
      <c r="QHF404" s="56"/>
      <c r="QHG404" s="56"/>
      <c r="QHH404" s="56"/>
      <c r="QHI404" s="56"/>
      <c r="QHJ404" s="56"/>
      <c r="QHK404" s="56"/>
      <c r="QHL404" s="56"/>
      <c r="QHM404" s="56"/>
      <c r="QHN404" s="56"/>
      <c r="QHO404" s="56"/>
      <c r="QHP404" s="56"/>
      <c r="QHQ404" s="56"/>
      <c r="QHR404" s="56"/>
      <c r="QHS404" s="56"/>
      <c r="QHT404" s="56"/>
      <c r="QHU404" s="56"/>
      <c r="QHV404" s="56"/>
      <c r="QHW404" s="56"/>
      <c r="QHX404" s="56"/>
      <c r="QHY404" s="56"/>
      <c r="QHZ404" s="56"/>
      <c r="QIA404" s="56"/>
      <c r="QIB404" s="56"/>
      <c r="QIC404" s="56"/>
      <c r="QID404" s="56"/>
      <c r="QIE404" s="56"/>
      <c r="QIF404" s="56"/>
      <c r="QIG404" s="56"/>
      <c r="QIH404" s="56"/>
      <c r="QII404" s="56"/>
      <c r="QIJ404" s="56"/>
      <c r="QIK404" s="56"/>
      <c r="QIL404" s="56"/>
      <c r="QIM404" s="56"/>
      <c r="QIN404" s="56"/>
      <c r="QIO404" s="56"/>
      <c r="QIP404" s="56"/>
      <c r="QIQ404" s="56"/>
      <c r="QIR404" s="56"/>
      <c r="QIS404" s="56"/>
      <c r="QIT404" s="56"/>
      <c r="QIU404" s="56"/>
      <c r="QIV404" s="56"/>
      <c r="QIW404" s="56"/>
      <c r="QIX404" s="56"/>
      <c r="QIY404" s="56"/>
      <c r="QIZ404" s="56"/>
      <c r="QJA404" s="56"/>
      <c r="QJB404" s="56"/>
      <c r="QJC404" s="56"/>
      <c r="QJD404" s="56"/>
      <c r="QJE404" s="56"/>
      <c r="QJF404" s="56"/>
      <c r="QJG404" s="56"/>
      <c r="QJH404" s="56"/>
      <c r="QJI404" s="56"/>
      <c r="QJJ404" s="56"/>
      <c r="QJK404" s="56"/>
      <c r="QJL404" s="56"/>
      <c r="QJM404" s="56"/>
      <c r="QJN404" s="56"/>
      <c r="QJO404" s="56"/>
      <c r="QJP404" s="56"/>
      <c r="QJQ404" s="56"/>
      <c r="QJR404" s="56"/>
      <c r="QJS404" s="56"/>
      <c r="QJT404" s="56"/>
      <c r="QJU404" s="56"/>
      <c r="QJV404" s="56"/>
      <c r="QJW404" s="56"/>
      <c r="QJX404" s="56"/>
      <c r="QJY404" s="56"/>
      <c r="QJZ404" s="56"/>
      <c r="QKA404" s="56"/>
      <c r="QKB404" s="56"/>
      <c r="QKC404" s="56"/>
      <c r="QKD404" s="56"/>
      <c r="QKE404" s="56"/>
      <c r="QKF404" s="56"/>
      <c r="QKG404" s="56"/>
      <c r="QKH404" s="56"/>
      <c r="QKI404" s="56"/>
      <c r="QKJ404" s="56"/>
      <c r="QKK404" s="56"/>
      <c r="QKL404" s="56"/>
      <c r="QKM404" s="56"/>
      <c r="QKN404" s="56"/>
      <c r="QKO404" s="56"/>
      <c r="QKP404" s="56"/>
      <c r="QKQ404" s="56"/>
      <c r="QKR404" s="56"/>
      <c r="QKS404" s="56"/>
      <c r="QKT404" s="56"/>
      <c r="QKU404" s="56"/>
      <c r="QKV404" s="56"/>
      <c r="QKW404" s="56"/>
      <c r="QKX404" s="56"/>
      <c r="QKY404" s="56"/>
      <c r="QKZ404" s="56"/>
      <c r="QLA404" s="56"/>
      <c r="QLB404" s="56"/>
      <c r="QLC404" s="56"/>
      <c r="QLD404" s="56"/>
      <c r="QLE404" s="56"/>
      <c r="QLF404" s="56"/>
      <c r="QLG404" s="56"/>
      <c r="QLH404" s="56"/>
      <c r="QLI404" s="56"/>
      <c r="QLJ404" s="56"/>
      <c r="QLK404" s="56"/>
      <c r="QLL404" s="56"/>
      <c r="QLM404" s="56"/>
      <c r="QLN404" s="56"/>
      <c r="QLO404" s="56"/>
      <c r="QLP404" s="56"/>
      <c r="QLQ404" s="56"/>
      <c r="QLR404" s="56"/>
      <c r="QLS404" s="56"/>
      <c r="QLT404" s="56"/>
      <c r="QLU404" s="56"/>
      <c r="QLV404" s="56"/>
      <c r="QLW404" s="56"/>
      <c r="QLX404" s="56"/>
      <c r="QLY404" s="56"/>
      <c r="QLZ404" s="56"/>
      <c r="QMA404" s="56"/>
      <c r="QMB404" s="56"/>
      <c r="QMC404" s="56"/>
      <c r="QMD404" s="56"/>
      <c r="QME404" s="56"/>
      <c r="QMF404" s="56"/>
      <c r="QMG404" s="56"/>
      <c r="QMH404" s="56"/>
      <c r="QMI404" s="56"/>
      <c r="QMJ404" s="56"/>
      <c r="QMK404" s="56"/>
      <c r="QML404" s="56"/>
      <c r="QMM404" s="56"/>
      <c r="QMN404" s="56"/>
      <c r="QMO404" s="56"/>
      <c r="QMP404" s="56"/>
      <c r="QMQ404" s="56"/>
      <c r="QMR404" s="56"/>
      <c r="QMS404" s="56"/>
      <c r="QMT404" s="56"/>
      <c r="QMU404" s="56"/>
      <c r="QMV404" s="56"/>
      <c r="QMW404" s="56"/>
      <c r="QMX404" s="56"/>
      <c r="QMY404" s="56"/>
      <c r="QMZ404" s="56"/>
      <c r="QNA404" s="56"/>
      <c r="QNB404" s="56"/>
      <c r="QNC404" s="56"/>
      <c r="QND404" s="56"/>
      <c r="QNE404" s="56"/>
      <c r="QNF404" s="56"/>
      <c r="QNG404" s="56"/>
      <c r="QNH404" s="56"/>
      <c r="QNI404" s="56"/>
      <c r="QNJ404" s="56"/>
      <c r="QNK404" s="56"/>
      <c r="QNL404" s="56"/>
      <c r="QNM404" s="56"/>
      <c r="QNN404" s="56"/>
      <c r="QNO404" s="56"/>
      <c r="QNP404" s="56"/>
      <c r="QNQ404" s="56"/>
      <c r="QNR404" s="56"/>
      <c r="QNS404" s="56"/>
      <c r="QNT404" s="56"/>
      <c r="QNU404" s="56"/>
      <c r="QNV404" s="56"/>
      <c r="QNW404" s="56"/>
      <c r="QNX404" s="56"/>
      <c r="QNY404" s="56"/>
      <c r="QNZ404" s="56"/>
      <c r="QOA404" s="56"/>
      <c r="QOB404" s="56"/>
      <c r="QOC404" s="56"/>
      <c r="QOD404" s="56"/>
      <c r="QOE404" s="56"/>
      <c r="QOF404" s="56"/>
      <c r="QOG404" s="56"/>
      <c r="QOH404" s="56"/>
      <c r="QOI404" s="56"/>
      <c r="QOJ404" s="56"/>
      <c r="QOK404" s="56"/>
      <c r="QOL404" s="56"/>
      <c r="QOM404" s="56"/>
      <c r="QON404" s="56"/>
      <c r="QOO404" s="56"/>
      <c r="QOP404" s="56"/>
      <c r="QOQ404" s="56"/>
      <c r="QOR404" s="56"/>
      <c r="QOS404" s="56"/>
      <c r="QOT404" s="56"/>
      <c r="QOU404" s="56"/>
      <c r="QOV404" s="56"/>
      <c r="QOW404" s="56"/>
      <c r="QOX404" s="56"/>
      <c r="QOY404" s="56"/>
      <c r="QOZ404" s="56"/>
      <c r="QPA404" s="56"/>
      <c r="QPB404" s="56"/>
      <c r="QPC404" s="56"/>
      <c r="QPD404" s="56"/>
      <c r="QPE404" s="56"/>
      <c r="QPF404" s="56"/>
      <c r="QPG404" s="56"/>
      <c r="QPH404" s="56"/>
      <c r="QPI404" s="56"/>
      <c r="QPJ404" s="56"/>
      <c r="QPK404" s="56"/>
      <c r="QPL404" s="56"/>
      <c r="QPM404" s="56"/>
      <c r="QPN404" s="56"/>
      <c r="QPO404" s="56"/>
      <c r="QPP404" s="56"/>
      <c r="QPQ404" s="56"/>
      <c r="QPR404" s="56"/>
      <c r="QPS404" s="56"/>
      <c r="QPT404" s="56"/>
      <c r="QPU404" s="56"/>
      <c r="QPV404" s="56"/>
      <c r="QPW404" s="56"/>
      <c r="QPX404" s="56"/>
      <c r="QPY404" s="56"/>
      <c r="QPZ404" s="56"/>
      <c r="QQA404" s="56"/>
      <c r="QQB404" s="56"/>
      <c r="QQC404" s="56"/>
      <c r="QQD404" s="56"/>
      <c r="QQE404" s="56"/>
      <c r="QQF404" s="56"/>
      <c r="QQG404" s="56"/>
      <c r="QQH404" s="56"/>
      <c r="QQI404" s="56"/>
      <c r="QQJ404" s="56"/>
      <c r="QQK404" s="56"/>
      <c r="QQL404" s="56"/>
      <c r="QQM404" s="56"/>
      <c r="QQN404" s="56"/>
      <c r="QQO404" s="56"/>
      <c r="QQP404" s="56"/>
      <c r="QQQ404" s="56"/>
      <c r="QQR404" s="56"/>
      <c r="QQS404" s="56"/>
      <c r="QQT404" s="56"/>
      <c r="QQU404" s="56"/>
      <c r="QQV404" s="56"/>
      <c r="QQW404" s="56"/>
      <c r="QQX404" s="56"/>
      <c r="QQY404" s="56"/>
      <c r="QQZ404" s="56"/>
      <c r="QRA404" s="56"/>
      <c r="QRB404" s="56"/>
      <c r="QRC404" s="56"/>
      <c r="QRD404" s="56"/>
      <c r="QRE404" s="56"/>
      <c r="QRF404" s="56"/>
      <c r="QRG404" s="56"/>
      <c r="QRH404" s="56"/>
      <c r="QRI404" s="56"/>
      <c r="QRJ404" s="56"/>
      <c r="QRK404" s="56"/>
      <c r="QRL404" s="56"/>
      <c r="QRM404" s="56"/>
      <c r="QRN404" s="56"/>
      <c r="QRO404" s="56"/>
      <c r="QRP404" s="56"/>
      <c r="QRQ404" s="56"/>
      <c r="QRR404" s="56"/>
      <c r="QRS404" s="56"/>
      <c r="QRT404" s="56"/>
      <c r="QRU404" s="56"/>
      <c r="QRV404" s="56"/>
      <c r="QRW404" s="56"/>
      <c r="QRX404" s="56"/>
      <c r="QRY404" s="56"/>
      <c r="QRZ404" s="56"/>
      <c r="QSA404" s="56"/>
      <c r="QSB404" s="56"/>
      <c r="QSC404" s="56"/>
      <c r="QSD404" s="56"/>
      <c r="QSE404" s="56"/>
      <c r="QSF404" s="56"/>
      <c r="QSG404" s="56"/>
      <c r="QSH404" s="56"/>
      <c r="QSI404" s="56"/>
      <c r="QSJ404" s="56"/>
      <c r="QSK404" s="56"/>
      <c r="QSL404" s="56"/>
      <c r="QSM404" s="56"/>
      <c r="QSN404" s="56"/>
      <c r="QSO404" s="56"/>
      <c r="QSP404" s="56"/>
      <c r="QSQ404" s="56"/>
      <c r="QSR404" s="56"/>
      <c r="QSS404" s="56"/>
      <c r="QST404" s="56"/>
      <c r="QSU404" s="56"/>
      <c r="QSV404" s="56"/>
      <c r="QSW404" s="56"/>
      <c r="QSX404" s="56"/>
      <c r="QSY404" s="56"/>
      <c r="QSZ404" s="56"/>
      <c r="QTA404" s="56"/>
      <c r="QTB404" s="56"/>
      <c r="QTC404" s="56"/>
      <c r="QTD404" s="56"/>
      <c r="QTE404" s="56"/>
      <c r="QTF404" s="56"/>
      <c r="QTG404" s="56"/>
      <c r="QTH404" s="56"/>
      <c r="QTI404" s="56"/>
      <c r="QTJ404" s="56"/>
      <c r="QTK404" s="56"/>
      <c r="QTL404" s="56"/>
      <c r="QTM404" s="56"/>
      <c r="QTN404" s="56"/>
      <c r="QTO404" s="56"/>
      <c r="QTP404" s="56"/>
      <c r="QTQ404" s="56"/>
      <c r="QTR404" s="56"/>
      <c r="QTS404" s="56"/>
      <c r="QTT404" s="56"/>
      <c r="QTU404" s="56"/>
      <c r="QTV404" s="56"/>
      <c r="QTW404" s="56"/>
      <c r="QTX404" s="56"/>
      <c r="QTY404" s="56"/>
      <c r="QTZ404" s="56"/>
      <c r="QUA404" s="56"/>
      <c r="QUB404" s="56"/>
      <c r="QUC404" s="56"/>
      <c r="QUD404" s="56"/>
      <c r="QUE404" s="56"/>
      <c r="QUF404" s="56"/>
      <c r="QUG404" s="56"/>
      <c r="QUH404" s="56"/>
      <c r="QUI404" s="56"/>
      <c r="QUJ404" s="56"/>
      <c r="QUK404" s="56"/>
      <c r="QUL404" s="56"/>
      <c r="QUM404" s="56"/>
      <c r="QUN404" s="56"/>
      <c r="QUO404" s="56"/>
      <c r="QUP404" s="56"/>
      <c r="QUQ404" s="56"/>
      <c r="QUR404" s="56"/>
      <c r="QUS404" s="56"/>
      <c r="QUT404" s="56"/>
      <c r="QUU404" s="56"/>
      <c r="QUV404" s="56"/>
      <c r="QUW404" s="56"/>
      <c r="QUX404" s="56"/>
      <c r="QUY404" s="56"/>
      <c r="QUZ404" s="56"/>
      <c r="QVA404" s="56"/>
      <c r="QVB404" s="56"/>
      <c r="QVC404" s="56"/>
      <c r="QVD404" s="56"/>
      <c r="QVE404" s="56"/>
      <c r="QVF404" s="56"/>
      <c r="QVG404" s="56"/>
      <c r="QVH404" s="56"/>
      <c r="QVI404" s="56"/>
      <c r="QVJ404" s="56"/>
      <c r="QVK404" s="56"/>
      <c r="QVL404" s="56"/>
      <c r="QVM404" s="56"/>
      <c r="QVN404" s="56"/>
      <c r="QVO404" s="56"/>
      <c r="QVP404" s="56"/>
      <c r="QVQ404" s="56"/>
      <c r="QVR404" s="56"/>
      <c r="QVS404" s="56"/>
      <c r="QVT404" s="56"/>
      <c r="QVU404" s="56"/>
      <c r="QVV404" s="56"/>
      <c r="QVW404" s="56"/>
      <c r="QVX404" s="56"/>
      <c r="QVY404" s="56"/>
      <c r="QVZ404" s="56"/>
      <c r="QWA404" s="56"/>
      <c r="QWB404" s="56"/>
      <c r="QWC404" s="56"/>
      <c r="QWD404" s="56"/>
      <c r="QWE404" s="56"/>
      <c r="QWF404" s="56"/>
      <c r="QWG404" s="56"/>
      <c r="QWH404" s="56"/>
      <c r="QWI404" s="56"/>
      <c r="QWJ404" s="56"/>
      <c r="QWK404" s="56"/>
      <c r="QWL404" s="56"/>
      <c r="QWM404" s="56"/>
      <c r="QWN404" s="56"/>
      <c r="QWO404" s="56"/>
      <c r="QWP404" s="56"/>
      <c r="QWQ404" s="56"/>
      <c r="QWR404" s="56"/>
      <c r="QWS404" s="56"/>
      <c r="QWT404" s="56"/>
      <c r="QWU404" s="56"/>
      <c r="QWV404" s="56"/>
      <c r="QWW404" s="56"/>
      <c r="QWX404" s="56"/>
      <c r="QWY404" s="56"/>
      <c r="QWZ404" s="56"/>
      <c r="QXA404" s="56"/>
      <c r="QXB404" s="56"/>
      <c r="QXC404" s="56"/>
      <c r="QXD404" s="56"/>
      <c r="QXE404" s="56"/>
      <c r="QXF404" s="56"/>
      <c r="QXG404" s="56"/>
      <c r="QXH404" s="56"/>
      <c r="QXI404" s="56"/>
      <c r="QXJ404" s="56"/>
      <c r="QXK404" s="56"/>
      <c r="QXL404" s="56"/>
      <c r="QXM404" s="56"/>
      <c r="QXN404" s="56"/>
      <c r="QXO404" s="56"/>
      <c r="QXP404" s="56"/>
      <c r="QXQ404" s="56"/>
      <c r="QXR404" s="56"/>
      <c r="QXS404" s="56"/>
      <c r="QXT404" s="56"/>
      <c r="QXU404" s="56"/>
      <c r="QXV404" s="56"/>
      <c r="QXW404" s="56"/>
      <c r="QXX404" s="56"/>
      <c r="QXY404" s="56"/>
      <c r="QXZ404" s="56"/>
      <c r="QYA404" s="56"/>
      <c r="QYB404" s="56"/>
      <c r="QYC404" s="56"/>
      <c r="QYD404" s="56"/>
      <c r="QYE404" s="56"/>
      <c r="QYF404" s="56"/>
      <c r="QYG404" s="56"/>
      <c r="QYH404" s="56"/>
      <c r="QYI404" s="56"/>
      <c r="QYJ404" s="56"/>
      <c r="QYK404" s="56"/>
      <c r="QYL404" s="56"/>
      <c r="QYM404" s="56"/>
      <c r="QYN404" s="56"/>
      <c r="QYO404" s="56"/>
      <c r="QYP404" s="56"/>
      <c r="QYQ404" s="56"/>
      <c r="QYR404" s="56"/>
      <c r="QYS404" s="56"/>
      <c r="QYT404" s="56"/>
      <c r="QYU404" s="56"/>
      <c r="QYV404" s="56"/>
      <c r="QYW404" s="56"/>
      <c r="QYX404" s="56"/>
      <c r="QYY404" s="56"/>
      <c r="QYZ404" s="56"/>
      <c r="QZA404" s="56"/>
      <c r="QZB404" s="56"/>
      <c r="QZC404" s="56"/>
      <c r="QZD404" s="56"/>
      <c r="QZE404" s="56"/>
      <c r="QZF404" s="56"/>
      <c r="QZG404" s="56"/>
      <c r="QZH404" s="56"/>
      <c r="QZI404" s="56"/>
      <c r="QZJ404" s="56"/>
      <c r="QZK404" s="56"/>
      <c r="QZL404" s="56"/>
      <c r="QZM404" s="56"/>
      <c r="QZN404" s="56"/>
      <c r="QZO404" s="56"/>
      <c r="QZP404" s="56"/>
      <c r="QZQ404" s="56"/>
      <c r="QZR404" s="56"/>
      <c r="QZS404" s="56"/>
      <c r="QZT404" s="56"/>
      <c r="QZU404" s="56"/>
      <c r="QZV404" s="56"/>
      <c r="QZW404" s="56"/>
      <c r="QZX404" s="56"/>
      <c r="QZY404" s="56"/>
      <c r="QZZ404" s="56"/>
      <c r="RAA404" s="56"/>
      <c r="RAB404" s="56"/>
      <c r="RAC404" s="56"/>
      <c r="RAD404" s="56"/>
      <c r="RAE404" s="56"/>
      <c r="RAF404" s="56"/>
      <c r="RAG404" s="56"/>
      <c r="RAH404" s="56"/>
      <c r="RAI404" s="56"/>
      <c r="RAJ404" s="56"/>
      <c r="RAK404" s="56"/>
      <c r="RAL404" s="56"/>
      <c r="RAM404" s="56"/>
      <c r="RAN404" s="56"/>
      <c r="RAO404" s="56"/>
      <c r="RAP404" s="56"/>
      <c r="RAQ404" s="56"/>
      <c r="RAR404" s="56"/>
      <c r="RAS404" s="56"/>
      <c r="RAT404" s="56"/>
      <c r="RAU404" s="56"/>
      <c r="RAV404" s="56"/>
      <c r="RAW404" s="56"/>
      <c r="RAX404" s="56"/>
      <c r="RAY404" s="56"/>
      <c r="RAZ404" s="56"/>
      <c r="RBA404" s="56"/>
      <c r="RBB404" s="56"/>
      <c r="RBC404" s="56"/>
      <c r="RBD404" s="56"/>
      <c r="RBE404" s="56"/>
      <c r="RBF404" s="56"/>
      <c r="RBG404" s="56"/>
      <c r="RBH404" s="56"/>
      <c r="RBI404" s="56"/>
      <c r="RBJ404" s="56"/>
      <c r="RBK404" s="56"/>
      <c r="RBL404" s="56"/>
      <c r="RBM404" s="56"/>
      <c r="RBN404" s="56"/>
      <c r="RBO404" s="56"/>
      <c r="RBP404" s="56"/>
      <c r="RBQ404" s="56"/>
      <c r="RBR404" s="56"/>
      <c r="RBS404" s="56"/>
      <c r="RBT404" s="56"/>
      <c r="RBU404" s="56"/>
      <c r="RBV404" s="56"/>
      <c r="RBW404" s="56"/>
      <c r="RBX404" s="56"/>
      <c r="RBY404" s="56"/>
      <c r="RBZ404" s="56"/>
      <c r="RCA404" s="56"/>
      <c r="RCB404" s="56"/>
      <c r="RCC404" s="56"/>
      <c r="RCD404" s="56"/>
      <c r="RCE404" s="56"/>
      <c r="RCF404" s="56"/>
      <c r="RCG404" s="56"/>
      <c r="RCH404" s="56"/>
      <c r="RCI404" s="56"/>
      <c r="RCJ404" s="56"/>
      <c r="RCK404" s="56"/>
      <c r="RCL404" s="56"/>
      <c r="RCM404" s="56"/>
      <c r="RCN404" s="56"/>
      <c r="RCO404" s="56"/>
      <c r="RCP404" s="56"/>
      <c r="RCQ404" s="56"/>
      <c r="RCR404" s="56"/>
      <c r="RCS404" s="56"/>
      <c r="RCT404" s="56"/>
      <c r="RCU404" s="56"/>
      <c r="RCV404" s="56"/>
      <c r="RCW404" s="56"/>
      <c r="RCX404" s="56"/>
      <c r="RCY404" s="56"/>
      <c r="RCZ404" s="56"/>
      <c r="RDA404" s="56"/>
      <c r="RDB404" s="56"/>
      <c r="RDC404" s="56"/>
      <c r="RDD404" s="56"/>
      <c r="RDE404" s="56"/>
      <c r="RDF404" s="56"/>
      <c r="RDG404" s="56"/>
      <c r="RDH404" s="56"/>
      <c r="RDI404" s="56"/>
      <c r="RDJ404" s="56"/>
      <c r="RDK404" s="56"/>
      <c r="RDL404" s="56"/>
      <c r="RDM404" s="56"/>
      <c r="RDN404" s="56"/>
      <c r="RDO404" s="56"/>
      <c r="RDP404" s="56"/>
      <c r="RDQ404" s="56"/>
      <c r="RDR404" s="56"/>
      <c r="RDS404" s="56"/>
      <c r="RDT404" s="56"/>
      <c r="RDU404" s="56"/>
      <c r="RDV404" s="56"/>
      <c r="RDW404" s="56"/>
      <c r="RDX404" s="56"/>
      <c r="RDY404" s="56"/>
      <c r="RDZ404" s="56"/>
      <c r="REA404" s="56"/>
      <c r="REB404" s="56"/>
      <c r="REC404" s="56"/>
      <c r="RED404" s="56"/>
      <c r="REE404" s="56"/>
      <c r="REF404" s="56"/>
      <c r="REG404" s="56"/>
      <c r="REH404" s="56"/>
      <c r="REI404" s="56"/>
      <c r="REJ404" s="56"/>
      <c r="REK404" s="56"/>
      <c r="REL404" s="56"/>
      <c r="REM404" s="56"/>
      <c r="REN404" s="56"/>
      <c r="REO404" s="56"/>
      <c r="REP404" s="56"/>
      <c r="REQ404" s="56"/>
      <c r="RER404" s="56"/>
      <c r="RES404" s="56"/>
      <c r="RET404" s="56"/>
      <c r="REU404" s="56"/>
      <c r="REV404" s="56"/>
      <c r="REW404" s="56"/>
      <c r="REX404" s="56"/>
      <c r="REY404" s="56"/>
      <c r="REZ404" s="56"/>
      <c r="RFA404" s="56"/>
      <c r="RFB404" s="56"/>
      <c r="RFC404" s="56"/>
      <c r="RFD404" s="56"/>
      <c r="RFE404" s="56"/>
      <c r="RFF404" s="56"/>
      <c r="RFG404" s="56"/>
      <c r="RFH404" s="56"/>
      <c r="RFI404" s="56"/>
      <c r="RFJ404" s="56"/>
      <c r="RFK404" s="56"/>
      <c r="RFL404" s="56"/>
      <c r="RFM404" s="56"/>
      <c r="RFN404" s="56"/>
      <c r="RFO404" s="56"/>
      <c r="RFP404" s="56"/>
      <c r="RFQ404" s="56"/>
      <c r="RFR404" s="56"/>
      <c r="RFS404" s="56"/>
      <c r="RFT404" s="56"/>
      <c r="RFU404" s="56"/>
      <c r="RFV404" s="56"/>
      <c r="RFW404" s="56"/>
      <c r="RFX404" s="56"/>
      <c r="RFY404" s="56"/>
      <c r="RFZ404" s="56"/>
      <c r="RGA404" s="56"/>
      <c r="RGB404" s="56"/>
      <c r="RGC404" s="56"/>
      <c r="RGD404" s="56"/>
      <c r="RGE404" s="56"/>
      <c r="RGF404" s="56"/>
      <c r="RGG404" s="56"/>
      <c r="RGH404" s="56"/>
      <c r="RGI404" s="56"/>
      <c r="RGJ404" s="56"/>
      <c r="RGK404" s="56"/>
      <c r="RGL404" s="56"/>
      <c r="RGM404" s="56"/>
      <c r="RGN404" s="56"/>
      <c r="RGO404" s="56"/>
      <c r="RGP404" s="56"/>
      <c r="RGQ404" s="56"/>
      <c r="RGR404" s="56"/>
      <c r="RGS404" s="56"/>
      <c r="RGT404" s="56"/>
      <c r="RGU404" s="56"/>
      <c r="RGV404" s="56"/>
      <c r="RGW404" s="56"/>
      <c r="RGX404" s="56"/>
      <c r="RGY404" s="56"/>
      <c r="RGZ404" s="56"/>
      <c r="RHA404" s="56"/>
      <c r="RHB404" s="56"/>
      <c r="RHC404" s="56"/>
      <c r="RHD404" s="56"/>
      <c r="RHE404" s="56"/>
      <c r="RHF404" s="56"/>
      <c r="RHG404" s="56"/>
      <c r="RHH404" s="56"/>
      <c r="RHI404" s="56"/>
      <c r="RHJ404" s="56"/>
      <c r="RHK404" s="56"/>
      <c r="RHL404" s="56"/>
      <c r="RHM404" s="56"/>
      <c r="RHN404" s="56"/>
      <c r="RHO404" s="56"/>
      <c r="RHP404" s="56"/>
      <c r="RHQ404" s="56"/>
      <c r="RHR404" s="56"/>
      <c r="RHS404" s="56"/>
      <c r="RHT404" s="56"/>
      <c r="RHU404" s="56"/>
      <c r="RHV404" s="56"/>
      <c r="RHW404" s="56"/>
      <c r="RHX404" s="56"/>
      <c r="RHY404" s="56"/>
      <c r="RHZ404" s="56"/>
      <c r="RIA404" s="56"/>
      <c r="RIB404" s="56"/>
      <c r="RIC404" s="56"/>
      <c r="RID404" s="56"/>
      <c r="RIE404" s="56"/>
      <c r="RIF404" s="56"/>
      <c r="RIG404" s="56"/>
      <c r="RIH404" s="56"/>
      <c r="RII404" s="56"/>
      <c r="RIJ404" s="56"/>
      <c r="RIK404" s="56"/>
      <c r="RIL404" s="56"/>
      <c r="RIM404" s="56"/>
      <c r="RIN404" s="56"/>
      <c r="RIO404" s="56"/>
      <c r="RIP404" s="56"/>
      <c r="RIQ404" s="56"/>
      <c r="RIR404" s="56"/>
      <c r="RIS404" s="56"/>
      <c r="RIT404" s="56"/>
      <c r="RIU404" s="56"/>
      <c r="RIV404" s="56"/>
      <c r="RIW404" s="56"/>
      <c r="RIX404" s="56"/>
      <c r="RIY404" s="56"/>
      <c r="RIZ404" s="56"/>
      <c r="RJA404" s="56"/>
      <c r="RJB404" s="56"/>
      <c r="RJC404" s="56"/>
      <c r="RJD404" s="56"/>
      <c r="RJE404" s="56"/>
      <c r="RJF404" s="56"/>
      <c r="RJG404" s="56"/>
      <c r="RJH404" s="56"/>
      <c r="RJI404" s="56"/>
      <c r="RJJ404" s="56"/>
      <c r="RJK404" s="56"/>
      <c r="RJL404" s="56"/>
      <c r="RJM404" s="56"/>
      <c r="RJN404" s="56"/>
      <c r="RJO404" s="56"/>
      <c r="RJP404" s="56"/>
      <c r="RJQ404" s="56"/>
      <c r="RJR404" s="56"/>
      <c r="RJS404" s="56"/>
      <c r="RJT404" s="56"/>
      <c r="RJU404" s="56"/>
      <c r="RJV404" s="56"/>
      <c r="RJW404" s="56"/>
      <c r="RJX404" s="56"/>
      <c r="RJY404" s="56"/>
      <c r="RJZ404" s="56"/>
      <c r="RKA404" s="56"/>
      <c r="RKB404" s="56"/>
      <c r="RKC404" s="56"/>
      <c r="RKD404" s="56"/>
      <c r="RKE404" s="56"/>
      <c r="RKF404" s="56"/>
      <c r="RKG404" s="56"/>
      <c r="RKH404" s="56"/>
      <c r="RKI404" s="56"/>
      <c r="RKJ404" s="56"/>
      <c r="RKK404" s="56"/>
      <c r="RKL404" s="56"/>
      <c r="RKM404" s="56"/>
      <c r="RKN404" s="56"/>
      <c r="RKO404" s="56"/>
      <c r="RKP404" s="56"/>
      <c r="RKQ404" s="56"/>
      <c r="RKR404" s="56"/>
      <c r="RKS404" s="56"/>
      <c r="RKT404" s="56"/>
      <c r="RKU404" s="56"/>
      <c r="RKV404" s="56"/>
      <c r="RKW404" s="56"/>
      <c r="RKX404" s="56"/>
      <c r="RKY404" s="56"/>
      <c r="RKZ404" s="56"/>
      <c r="RLA404" s="56"/>
      <c r="RLB404" s="56"/>
      <c r="RLC404" s="56"/>
      <c r="RLD404" s="56"/>
      <c r="RLE404" s="56"/>
      <c r="RLF404" s="56"/>
      <c r="RLG404" s="56"/>
      <c r="RLH404" s="56"/>
      <c r="RLI404" s="56"/>
      <c r="RLJ404" s="56"/>
      <c r="RLK404" s="56"/>
      <c r="RLL404" s="56"/>
      <c r="RLM404" s="56"/>
      <c r="RLN404" s="56"/>
      <c r="RLO404" s="56"/>
      <c r="RLP404" s="56"/>
      <c r="RLQ404" s="56"/>
      <c r="RLR404" s="56"/>
      <c r="RLS404" s="56"/>
      <c r="RLT404" s="56"/>
      <c r="RLU404" s="56"/>
      <c r="RLV404" s="56"/>
      <c r="RLW404" s="56"/>
      <c r="RLX404" s="56"/>
      <c r="RLY404" s="56"/>
      <c r="RLZ404" s="56"/>
      <c r="RMA404" s="56"/>
      <c r="RMB404" s="56"/>
      <c r="RMC404" s="56"/>
      <c r="RMD404" s="56"/>
      <c r="RME404" s="56"/>
      <c r="RMF404" s="56"/>
      <c r="RMG404" s="56"/>
      <c r="RMH404" s="56"/>
      <c r="RMI404" s="56"/>
      <c r="RMJ404" s="56"/>
      <c r="RMK404" s="56"/>
      <c r="RML404" s="56"/>
      <c r="RMM404" s="56"/>
      <c r="RMN404" s="56"/>
      <c r="RMO404" s="56"/>
      <c r="RMP404" s="56"/>
      <c r="RMQ404" s="56"/>
      <c r="RMR404" s="56"/>
      <c r="RMS404" s="56"/>
      <c r="RMT404" s="56"/>
      <c r="RMU404" s="56"/>
      <c r="RMV404" s="56"/>
      <c r="RMW404" s="56"/>
      <c r="RMX404" s="56"/>
      <c r="RMY404" s="56"/>
      <c r="RMZ404" s="56"/>
      <c r="RNA404" s="56"/>
      <c r="RNB404" s="56"/>
      <c r="RNC404" s="56"/>
      <c r="RND404" s="56"/>
      <c r="RNE404" s="56"/>
      <c r="RNF404" s="56"/>
      <c r="RNG404" s="56"/>
      <c r="RNH404" s="56"/>
      <c r="RNI404" s="56"/>
      <c r="RNJ404" s="56"/>
      <c r="RNK404" s="56"/>
      <c r="RNL404" s="56"/>
      <c r="RNM404" s="56"/>
      <c r="RNN404" s="56"/>
      <c r="RNO404" s="56"/>
      <c r="RNP404" s="56"/>
      <c r="RNQ404" s="56"/>
      <c r="RNR404" s="56"/>
      <c r="RNS404" s="56"/>
      <c r="RNT404" s="56"/>
      <c r="RNU404" s="56"/>
      <c r="RNV404" s="56"/>
      <c r="RNW404" s="56"/>
      <c r="RNX404" s="56"/>
      <c r="RNY404" s="56"/>
      <c r="RNZ404" s="56"/>
      <c r="ROA404" s="56"/>
      <c r="ROB404" s="56"/>
      <c r="ROC404" s="56"/>
      <c r="ROD404" s="56"/>
      <c r="ROE404" s="56"/>
      <c r="ROF404" s="56"/>
      <c r="ROG404" s="56"/>
      <c r="ROH404" s="56"/>
      <c r="ROI404" s="56"/>
      <c r="ROJ404" s="56"/>
      <c r="ROK404" s="56"/>
      <c r="ROL404" s="56"/>
      <c r="ROM404" s="56"/>
      <c r="RON404" s="56"/>
      <c r="ROO404" s="56"/>
      <c r="ROP404" s="56"/>
      <c r="ROQ404" s="56"/>
      <c r="ROR404" s="56"/>
      <c r="ROS404" s="56"/>
      <c r="ROT404" s="56"/>
      <c r="ROU404" s="56"/>
      <c r="ROV404" s="56"/>
      <c r="ROW404" s="56"/>
      <c r="ROX404" s="56"/>
      <c r="ROY404" s="56"/>
      <c r="ROZ404" s="56"/>
      <c r="RPA404" s="56"/>
      <c r="RPB404" s="56"/>
      <c r="RPC404" s="56"/>
      <c r="RPD404" s="56"/>
      <c r="RPE404" s="56"/>
      <c r="RPF404" s="56"/>
      <c r="RPG404" s="56"/>
      <c r="RPH404" s="56"/>
      <c r="RPI404" s="56"/>
      <c r="RPJ404" s="56"/>
      <c r="RPK404" s="56"/>
      <c r="RPL404" s="56"/>
      <c r="RPM404" s="56"/>
      <c r="RPN404" s="56"/>
      <c r="RPO404" s="56"/>
      <c r="RPP404" s="56"/>
      <c r="RPQ404" s="56"/>
      <c r="RPR404" s="56"/>
      <c r="RPS404" s="56"/>
      <c r="RPT404" s="56"/>
      <c r="RPU404" s="56"/>
      <c r="RPV404" s="56"/>
      <c r="RPW404" s="56"/>
      <c r="RPX404" s="56"/>
      <c r="RPY404" s="56"/>
      <c r="RPZ404" s="56"/>
      <c r="RQA404" s="56"/>
      <c r="RQB404" s="56"/>
      <c r="RQC404" s="56"/>
      <c r="RQD404" s="56"/>
      <c r="RQE404" s="56"/>
      <c r="RQF404" s="56"/>
      <c r="RQG404" s="56"/>
      <c r="RQH404" s="56"/>
      <c r="RQI404" s="56"/>
      <c r="RQJ404" s="56"/>
      <c r="RQK404" s="56"/>
      <c r="RQL404" s="56"/>
      <c r="RQM404" s="56"/>
      <c r="RQN404" s="56"/>
      <c r="RQO404" s="56"/>
      <c r="RQP404" s="56"/>
      <c r="RQQ404" s="56"/>
      <c r="RQR404" s="56"/>
      <c r="RQS404" s="56"/>
      <c r="RQT404" s="56"/>
      <c r="RQU404" s="56"/>
      <c r="RQV404" s="56"/>
      <c r="RQW404" s="56"/>
      <c r="RQX404" s="56"/>
      <c r="RQY404" s="56"/>
      <c r="RQZ404" s="56"/>
      <c r="RRA404" s="56"/>
      <c r="RRB404" s="56"/>
      <c r="RRC404" s="56"/>
      <c r="RRD404" s="56"/>
      <c r="RRE404" s="56"/>
      <c r="RRF404" s="56"/>
      <c r="RRG404" s="56"/>
      <c r="RRH404" s="56"/>
      <c r="RRI404" s="56"/>
      <c r="RRJ404" s="56"/>
      <c r="RRK404" s="56"/>
      <c r="RRL404" s="56"/>
      <c r="RRM404" s="56"/>
      <c r="RRN404" s="56"/>
      <c r="RRO404" s="56"/>
      <c r="RRP404" s="56"/>
      <c r="RRQ404" s="56"/>
      <c r="RRR404" s="56"/>
      <c r="RRS404" s="56"/>
      <c r="RRT404" s="56"/>
      <c r="RRU404" s="56"/>
      <c r="RRV404" s="56"/>
      <c r="RRW404" s="56"/>
      <c r="RRX404" s="56"/>
      <c r="RRY404" s="56"/>
      <c r="RRZ404" s="56"/>
      <c r="RSA404" s="56"/>
      <c r="RSB404" s="56"/>
      <c r="RSC404" s="56"/>
      <c r="RSD404" s="56"/>
      <c r="RSE404" s="56"/>
      <c r="RSF404" s="56"/>
      <c r="RSG404" s="56"/>
      <c r="RSH404" s="56"/>
      <c r="RSI404" s="56"/>
      <c r="RSJ404" s="56"/>
      <c r="RSK404" s="56"/>
      <c r="RSL404" s="56"/>
      <c r="RSM404" s="56"/>
      <c r="RSN404" s="56"/>
      <c r="RSO404" s="56"/>
      <c r="RSP404" s="56"/>
      <c r="RSQ404" s="56"/>
      <c r="RSR404" s="56"/>
      <c r="RSS404" s="56"/>
      <c r="RST404" s="56"/>
      <c r="RSU404" s="56"/>
      <c r="RSV404" s="56"/>
      <c r="RSW404" s="56"/>
      <c r="RSX404" s="56"/>
      <c r="RSY404" s="56"/>
      <c r="RSZ404" s="56"/>
      <c r="RTA404" s="56"/>
      <c r="RTB404" s="56"/>
      <c r="RTC404" s="56"/>
      <c r="RTD404" s="56"/>
      <c r="RTE404" s="56"/>
      <c r="RTF404" s="56"/>
      <c r="RTG404" s="56"/>
      <c r="RTH404" s="56"/>
      <c r="RTI404" s="56"/>
      <c r="RTJ404" s="56"/>
      <c r="RTK404" s="56"/>
      <c r="RTL404" s="56"/>
      <c r="RTM404" s="56"/>
      <c r="RTN404" s="56"/>
      <c r="RTO404" s="56"/>
      <c r="RTP404" s="56"/>
      <c r="RTQ404" s="56"/>
      <c r="RTR404" s="56"/>
      <c r="RTS404" s="56"/>
      <c r="RTT404" s="56"/>
      <c r="RTU404" s="56"/>
      <c r="RTV404" s="56"/>
      <c r="RTW404" s="56"/>
      <c r="RTX404" s="56"/>
      <c r="RTY404" s="56"/>
      <c r="RTZ404" s="56"/>
      <c r="RUA404" s="56"/>
      <c r="RUB404" s="56"/>
      <c r="RUC404" s="56"/>
      <c r="RUD404" s="56"/>
      <c r="RUE404" s="56"/>
      <c r="RUF404" s="56"/>
      <c r="RUG404" s="56"/>
      <c r="RUH404" s="56"/>
      <c r="RUI404" s="56"/>
      <c r="RUJ404" s="56"/>
      <c r="RUK404" s="56"/>
      <c r="RUL404" s="56"/>
      <c r="RUM404" s="56"/>
      <c r="RUN404" s="56"/>
      <c r="RUO404" s="56"/>
      <c r="RUP404" s="56"/>
      <c r="RUQ404" s="56"/>
      <c r="RUR404" s="56"/>
      <c r="RUS404" s="56"/>
      <c r="RUT404" s="56"/>
      <c r="RUU404" s="56"/>
      <c r="RUV404" s="56"/>
      <c r="RUW404" s="56"/>
      <c r="RUX404" s="56"/>
      <c r="RUY404" s="56"/>
      <c r="RUZ404" s="56"/>
      <c r="RVA404" s="56"/>
      <c r="RVB404" s="56"/>
      <c r="RVC404" s="56"/>
      <c r="RVD404" s="56"/>
      <c r="RVE404" s="56"/>
      <c r="RVF404" s="56"/>
      <c r="RVG404" s="56"/>
      <c r="RVH404" s="56"/>
      <c r="RVI404" s="56"/>
      <c r="RVJ404" s="56"/>
      <c r="RVK404" s="56"/>
      <c r="RVL404" s="56"/>
      <c r="RVM404" s="56"/>
      <c r="RVN404" s="56"/>
      <c r="RVO404" s="56"/>
      <c r="RVP404" s="56"/>
      <c r="RVQ404" s="56"/>
      <c r="RVR404" s="56"/>
      <c r="RVS404" s="56"/>
      <c r="RVT404" s="56"/>
      <c r="RVU404" s="56"/>
      <c r="RVV404" s="56"/>
      <c r="RVW404" s="56"/>
      <c r="RVX404" s="56"/>
      <c r="RVY404" s="56"/>
      <c r="RVZ404" s="56"/>
      <c r="RWA404" s="56"/>
      <c r="RWB404" s="56"/>
      <c r="RWC404" s="56"/>
      <c r="RWD404" s="56"/>
      <c r="RWE404" s="56"/>
      <c r="RWF404" s="56"/>
      <c r="RWG404" s="56"/>
      <c r="RWH404" s="56"/>
      <c r="RWI404" s="56"/>
      <c r="RWJ404" s="56"/>
      <c r="RWK404" s="56"/>
      <c r="RWL404" s="56"/>
      <c r="RWM404" s="56"/>
      <c r="RWN404" s="56"/>
      <c r="RWO404" s="56"/>
      <c r="RWP404" s="56"/>
      <c r="RWQ404" s="56"/>
      <c r="RWR404" s="56"/>
      <c r="RWS404" s="56"/>
      <c r="RWT404" s="56"/>
      <c r="RWU404" s="56"/>
      <c r="RWV404" s="56"/>
      <c r="RWW404" s="56"/>
      <c r="RWX404" s="56"/>
      <c r="RWY404" s="56"/>
      <c r="RWZ404" s="56"/>
      <c r="RXA404" s="56"/>
      <c r="RXB404" s="56"/>
      <c r="RXC404" s="56"/>
      <c r="RXD404" s="56"/>
      <c r="RXE404" s="56"/>
      <c r="RXF404" s="56"/>
      <c r="RXG404" s="56"/>
      <c r="RXH404" s="56"/>
      <c r="RXI404" s="56"/>
      <c r="RXJ404" s="56"/>
      <c r="RXK404" s="56"/>
      <c r="RXL404" s="56"/>
      <c r="RXM404" s="56"/>
      <c r="RXN404" s="56"/>
      <c r="RXO404" s="56"/>
      <c r="RXP404" s="56"/>
      <c r="RXQ404" s="56"/>
      <c r="RXR404" s="56"/>
      <c r="RXS404" s="56"/>
      <c r="RXT404" s="56"/>
      <c r="RXU404" s="56"/>
      <c r="RXV404" s="56"/>
      <c r="RXW404" s="56"/>
      <c r="RXX404" s="56"/>
      <c r="RXY404" s="56"/>
      <c r="RXZ404" s="56"/>
      <c r="RYA404" s="56"/>
      <c r="RYB404" s="56"/>
      <c r="RYC404" s="56"/>
      <c r="RYD404" s="56"/>
      <c r="RYE404" s="56"/>
      <c r="RYF404" s="56"/>
      <c r="RYG404" s="56"/>
      <c r="RYH404" s="56"/>
      <c r="RYI404" s="56"/>
      <c r="RYJ404" s="56"/>
      <c r="RYK404" s="56"/>
      <c r="RYL404" s="56"/>
      <c r="RYM404" s="56"/>
      <c r="RYN404" s="56"/>
      <c r="RYO404" s="56"/>
      <c r="RYP404" s="56"/>
      <c r="RYQ404" s="56"/>
      <c r="RYR404" s="56"/>
      <c r="RYS404" s="56"/>
      <c r="RYT404" s="56"/>
      <c r="RYU404" s="56"/>
      <c r="RYV404" s="56"/>
      <c r="RYW404" s="56"/>
      <c r="RYX404" s="56"/>
      <c r="RYY404" s="56"/>
      <c r="RYZ404" s="56"/>
      <c r="RZA404" s="56"/>
      <c r="RZB404" s="56"/>
      <c r="RZC404" s="56"/>
      <c r="RZD404" s="56"/>
      <c r="RZE404" s="56"/>
      <c r="RZF404" s="56"/>
      <c r="RZG404" s="56"/>
      <c r="RZH404" s="56"/>
      <c r="RZI404" s="56"/>
      <c r="RZJ404" s="56"/>
      <c r="RZK404" s="56"/>
      <c r="RZL404" s="56"/>
      <c r="RZM404" s="56"/>
      <c r="RZN404" s="56"/>
      <c r="RZO404" s="56"/>
      <c r="RZP404" s="56"/>
      <c r="RZQ404" s="56"/>
      <c r="RZR404" s="56"/>
      <c r="RZS404" s="56"/>
      <c r="RZT404" s="56"/>
      <c r="RZU404" s="56"/>
      <c r="RZV404" s="56"/>
      <c r="RZW404" s="56"/>
      <c r="RZX404" s="56"/>
      <c r="RZY404" s="56"/>
      <c r="RZZ404" s="56"/>
      <c r="SAA404" s="56"/>
      <c r="SAB404" s="56"/>
      <c r="SAC404" s="56"/>
      <c r="SAD404" s="56"/>
      <c r="SAE404" s="56"/>
      <c r="SAF404" s="56"/>
      <c r="SAG404" s="56"/>
      <c r="SAH404" s="56"/>
      <c r="SAI404" s="56"/>
      <c r="SAJ404" s="56"/>
      <c r="SAK404" s="56"/>
      <c r="SAL404" s="56"/>
      <c r="SAM404" s="56"/>
      <c r="SAN404" s="56"/>
      <c r="SAO404" s="56"/>
      <c r="SAP404" s="56"/>
      <c r="SAQ404" s="56"/>
      <c r="SAR404" s="56"/>
      <c r="SAS404" s="56"/>
      <c r="SAT404" s="56"/>
      <c r="SAU404" s="56"/>
      <c r="SAV404" s="56"/>
      <c r="SAW404" s="56"/>
      <c r="SAX404" s="56"/>
      <c r="SAY404" s="56"/>
      <c r="SAZ404" s="56"/>
      <c r="SBA404" s="56"/>
      <c r="SBB404" s="56"/>
      <c r="SBC404" s="56"/>
      <c r="SBD404" s="56"/>
      <c r="SBE404" s="56"/>
      <c r="SBF404" s="56"/>
      <c r="SBG404" s="56"/>
      <c r="SBH404" s="56"/>
      <c r="SBI404" s="56"/>
      <c r="SBJ404" s="56"/>
      <c r="SBK404" s="56"/>
      <c r="SBL404" s="56"/>
      <c r="SBM404" s="56"/>
      <c r="SBN404" s="56"/>
      <c r="SBO404" s="56"/>
      <c r="SBP404" s="56"/>
      <c r="SBQ404" s="56"/>
      <c r="SBR404" s="56"/>
      <c r="SBS404" s="56"/>
      <c r="SBT404" s="56"/>
      <c r="SBU404" s="56"/>
      <c r="SBV404" s="56"/>
      <c r="SBW404" s="56"/>
      <c r="SBX404" s="56"/>
      <c r="SBY404" s="56"/>
      <c r="SBZ404" s="56"/>
      <c r="SCA404" s="56"/>
      <c r="SCB404" s="56"/>
      <c r="SCC404" s="56"/>
      <c r="SCD404" s="56"/>
      <c r="SCE404" s="56"/>
      <c r="SCF404" s="56"/>
      <c r="SCG404" s="56"/>
      <c r="SCH404" s="56"/>
      <c r="SCI404" s="56"/>
      <c r="SCJ404" s="56"/>
      <c r="SCK404" s="56"/>
      <c r="SCL404" s="56"/>
      <c r="SCM404" s="56"/>
      <c r="SCN404" s="56"/>
      <c r="SCO404" s="56"/>
      <c r="SCP404" s="56"/>
      <c r="SCQ404" s="56"/>
      <c r="SCR404" s="56"/>
      <c r="SCS404" s="56"/>
      <c r="SCT404" s="56"/>
      <c r="SCU404" s="56"/>
      <c r="SCV404" s="56"/>
      <c r="SCW404" s="56"/>
      <c r="SCX404" s="56"/>
      <c r="SCY404" s="56"/>
      <c r="SCZ404" s="56"/>
      <c r="SDA404" s="56"/>
      <c r="SDB404" s="56"/>
      <c r="SDC404" s="56"/>
      <c r="SDD404" s="56"/>
      <c r="SDE404" s="56"/>
      <c r="SDF404" s="56"/>
      <c r="SDG404" s="56"/>
      <c r="SDH404" s="56"/>
      <c r="SDI404" s="56"/>
      <c r="SDJ404" s="56"/>
      <c r="SDK404" s="56"/>
      <c r="SDL404" s="56"/>
      <c r="SDM404" s="56"/>
      <c r="SDN404" s="56"/>
      <c r="SDO404" s="56"/>
      <c r="SDP404" s="56"/>
      <c r="SDQ404" s="56"/>
      <c r="SDR404" s="56"/>
      <c r="SDS404" s="56"/>
      <c r="SDT404" s="56"/>
      <c r="SDU404" s="56"/>
      <c r="SDV404" s="56"/>
      <c r="SDW404" s="56"/>
      <c r="SDX404" s="56"/>
      <c r="SDY404" s="56"/>
      <c r="SDZ404" s="56"/>
      <c r="SEA404" s="56"/>
      <c r="SEB404" s="56"/>
      <c r="SEC404" s="56"/>
      <c r="SED404" s="56"/>
      <c r="SEE404" s="56"/>
      <c r="SEF404" s="56"/>
      <c r="SEG404" s="56"/>
      <c r="SEH404" s="56"/>
      <c r="SEI404" s="56"/>
      <c r="SEJ404" s="56"/>
      <c r="SEK404" s="56"/>
      <c r="SEL404" s="56"/>
      <c r="SEM404" s="56"/>
      <c r="SEN404" s="56"/>
      <c r="SEO404" s="56"/>
      <c r="SEP404" s="56"/>
      <c r="SEQ404" s="56"/>
      <c r="SER404" s="56"/>
      <c r="SES404" s="56"/>
      <c r="SET404" s="56"/>
      <c r="SEU404" s="56"/>
      <c r="SEV404" s="56"/>
      <c r="SEW404" s="56"/>
      <c r="SEX404" s="56"/>
      <c r="SEY404" s="56"/>
      <c r="SEZ404" s="56"/>
      <c r="SFA404" s="56"/>
      <c r="SFB404" s="56"/>
      <c r="SFC404" s="56"/>
      <c r="SFD404" s="56"/>
      <c r="SFE404" s="56"/>
      <c r="SFF404" s="56"/>
      <c r="SFG404" s="56"/>
      <c r="SFH404" s="56"/>
      <c r="SFI404" s="56"/>
      <c r="SFJ404" s="56"/>
      <c r="SFK404" s="56"/>
      <c r="SFL404" s="56"/>
      <c r="SFM404" s="56"/>
      <c r="SFN404" s="56"/>
      <c r="SFO404" s="56"/>
      <c r="SFP404" s="56"/>
      <c r="SFQ404" s="56"/>
      <c r="SFR404" s="56"/>
      <c r="SFS404" s="56"/>
      <c r="SFT404" s="56"/>
      <c r="SFU404" s="56"/>
      <c r="SFV404" s="56"/>
      <c r="SFW404" s="56"/>
      <c r="SFX404" s="56"/>
      <c r="SFY404" s="56"/>
      <c r="SFZ404" s="56"/>
      <c r="SGA404" s="56"/>
      <c r="SGB404" s="56"/>
      <c r="SGC404" s="56"/>
      <c r="SGD404" s="56"/>
      <c r="SGE404" s="56"/>
      <c r="SGF404" s="56"/>
      <c r="SGG404" s="56"/>
      <c r="SGH404" s="56"/>
      <c r="SGI404" s="56"/>
      <c r="SGJ404" s="56"/>
      <c r="SGK404" s="56"/>
      <c r="SGL404" s="56"/>
      <c r="SGM404" s="56"/>
      <c r="SGN404" s="56"/>
      <c r="SGO404" s="56"/>
      <c r="SGP404" s="56"/>
      <c r="SGQ404" s="56"/>
      <c r="SGR404" s="56"/>
      <c r="SGS404" s="56"/>
      <c r="SGT404" s="56"/>
      <c r="SGU404" s="56"/>
      <c r="SGV404" s="56"/>
      <c r="SGW404" s="56"/>
      <c r="SGX404" s="56"/>
      <c r="SGY404" s="56"/>
      <c r="SGZ404" s="56"/>
      <c r="SHA404" s="56"/>
      <c r="SHB404" s="56"/>
      <c r="SHC404" s="56"/>
      <c r="SHD404" s="56"/>
      <c r="SHE404" s="56"/>
      <c r="SHF404" s="56"/>
      <c r="SHG404" s="56"/>
      <c r="SHH404" s="56"/>
      <c r="SHI404" s="56"/>
      <c r="SHJ404" s="56"/>
      <c r="SHK404" s="56"/>
      <c r="SHL404" s="56"/>
      <c r="SHM404" s="56"/>
      <c r="SHN404" s="56"/>
      <c r="SHO404" s="56"/>
      <c r="SHP404" s="56"/>
      <c r="SHQ404" s="56"/>
      <c r="SHR404" s="56"/>
      <c r="SHS404" s="56"/>
      <c r="SHT404" s="56"/>
      <c r="SHU404" s="56"/>
      <c r="SHV404" s="56"/>
      <c r="SHW404" s="56"/>
      <c r="SHX404" s="56"/>
      <c r="SHY404" s="56"/>
      <c r="SHZ404" s="56"/>
      <c r="SIA404" s="56"/>
      <c r="SIB404" s="56"/>
      <c r="SIC404" s="56"/>
      <c r="SID404" s="56"/>
      <c r="SIE404" s="56"/>
      <c r="SIF404" s="56"/>
      <c r="SIG404" s="56"/>
      <c r="SIH404" s="56"/>
      <c r="SII404" s="56"/>
      <c r="SIJ404" s="56"/>
      <c r="SIK404" s="56"/>
      <c r="SIL404" s="56"/>
      <c r="SIM404" s="56"/>
      <c r="SIN404" s="56"/>
      <c r="SIO404" s="56"/>
      <c r="SIP404" s="56"/>
      <c r="SIQ404" s="56"/>
      <c r="SIR404" s="56"/>
      <c r="SIS404" s="56"/>
      <c r="SIT404" s="56"/>
      <c r="SIU404" s="56"/>
      <c r="SIV404" s="56"/>
      <c r="SIW404" s="56"/>
      <c r="SIX404" s="56"/>
      <c r="SIY404" s="56"/>
      <c r="SIZ404" s="56"/>
      <c r="SJA404" s="56"/>
      <c r="SJB404" s="56"/>
      <c r="SJC404" s="56"/>
      <c r="SJD404" s="56"/>
      <c r="SJE404" s="56"/>
      <c r="SJF404" s="56"/>
      <c r="SJG404" s="56"/>
      <c r="SJH404" s="56"/>
      <c r="SJI404" s="56"/>
      <c r="SJJ404" s="56"/>
      <c r="SJK404" s="56"/>
      <c r="SJL404" s="56"/>
      <c r="SJM404" s="56"/>
      <c r="SJN404" s="56"/>
      <c r="SJO404" s="56"/>
      <c r="SJP404" s="56"/>
      <c r="SJQ404" s="56"/>
      <c r="SJR404" s="56"/>
      <c r="SJS404" s="56"/>
      <c r="SJT404" s="56"/>
      <c r="SJU404" s="56"/>
      <c r="SJV404" s="56"/>
      <c r="SJW404" s="56"/>
      <c r="SJX404" s="56"/>
      <c r="SJY404" s="56"/>
      <c r="SJZ404" s="56"/>
      <c r="SKA404" s="56"/>
      <c r="SKB404" s="56"/>
      <c r="SKC404" s="56"/>
      <c r="SKD404" s="56"/>
      <c r="SKE404" s="56"/>
      <c r="SKF404" s="56"/>
      <c r="SKG404" s="56"/>
      <c r="SKH404" s="56"/>
      <c r="SKI404" s="56"/>
      <c r="SKJ404" s="56"/>
      <c r="SKK404" s="56"/>
      <c r="SKL404" s="56"/>
      <c r="SKM404" s="56"/>
      <c r="SKN404" s="56"/>
      <c r="SKO404" s="56"/>
      <c r="SKP404" s="56"/>
      <c r="SKQ404" s="56"/>
      <c r="SKR404" s="56"/>
      <c r="SKS404" s="56"/>
      <c r="SKT404" s="56"/>
      <c r="SKU404" s="56"/>
      <c r="SKV404" s="56"/>
      <c r="SKW404" s="56"/>
      <c r="SKX404" s="56"/>
      <c r="SKY404" s="56"/>
      <c r="SKZ404" s="56"/>
      <c r="SLA404" s="56"/>
      <c r="SLB404" s="56"/>
      <c r="SLC404" s="56"/>
      <c r="SLD404" s="56"/>
      <c r="SLE404" s="56"/>
      <c r="SLF404" s="56"/>
      <c r="SLG404" s="56"/>
      <c r="SLH404" s="56"/>
      <c r="SLI404" s="56"/>
      <c r="SLJ404" s="56"/>
      <c r="SLK404" s="56"/>
      <c r="SLL404" s="56"/>
      <c r="SLM404" s="56"/>
      <c r="SLN404" s="56"/>
      <c r="SLO404" s="56"/>
      <c r="SLP404" s="56"/>
      <c r="SLQ404" s="56"/>
      <c r="SLR404" s="56"/>
      <c r="SLS404" s="56"/>
      <c r="SLT404" s="56"/>
      <c r="SLU404" s="56"/>
      <c r="SLV404" s="56"/>
      <c r="SLW404" s="56"/>
      <c r="SLX404" s="56"/>
      <c r="SLY404" s="56"/>
      <c r="SLZ404" s="56"/>
      <c r="SMA404" s="56"/>
      <c r="SMB404" s="56"/>
      <c r="SMC404" s="56"/>
      <c r="SMD404" s="56"/>
      <c r="SME404" s="56"/>
      <c r="SMF404" s="56"/>
      <c r="SMG404" s="56"/>
      <c r="SMH404" s="56"/>
      <c r="SMI404" s="56"/>
      <c r="SMJ404" s="56"/>
      <c r="SMK404" s="56"/>
      <c r="SML404" s="56"/>
      <c r="SMM404" s="56"/>
      <c r="SMN404" s="56"/>
      <c r="SMO404" s="56"/>
      <c r="SMP404" s="56"/>
      <c r="SMQ404" s="56"/>
      <c r="SMR404" s="56"/>
      <c r="SMS404" s="56"/>
      <c r="SMT404" s="56"/>
      <c r="SMU404" s="56"/>
      <c r="SMV404" s="56"/>
      <c r="SMW404" s="56"/>
      <c r="SMX404" s="56"/>
      <c r="SMY404" s="56"/>
      <c r="SMZ404" s="56"/>
      <c r="SNA404" s="56"/>
      <c r="SNB404" s="56"/>
      <c r="SNC404" s="56"/>
      <c r="SND404" s="56"/>
      <c r="SNE404" s="56"/>
      <c r="SNF404" s="56"/>
      <c r="SNG404" s="56"/>
      <c r="SNH404" s="56"/>
      <c r="SNI404" s="56"/>
      <c r="SNJ404" s="56"/>
      <c r="SNK404" s="56"/>
      <c r="SNL404" s="56"/>
      <c r="SNM404" s="56"/>
      <c r="SNN404" s="56"/>
      <c r="SNO404" s="56"/>
      <c r="SNP404" s="56"/>
      <c r="SNQ404" s="56"/>
      <c r="SNR404" s="56"/>
      <c r="SNS404" s="56"/>
      <c r="SNT404" s="56"/>
      <c r="SNU404" s="56"/>
      <c r="SNV404" s="56"/>
      <c r="SNW404" s="56"/>
      <c r="SNX404" s="56"/>
      <c r="SNY404" s="56"/>
      <c r="SNZ404" s="56"/>
      <c r="SOA404" s="56"/>
      <c r="SOB404" s="56"/>
      <c r="SOC404" s="56"/>
      <c r="SOD404" s="56"/>
      <c r="SOE404" s="56"/>
      <c r="SOF404" s="56"/>
      <c r="SOG404" s="56"/>
      <c r="SOH404" s="56"/>
      <c r="SOI404" s="56"/>
      <c r="SOJ404" s="56"/>
      <c r="SOK404" s="56"/>
      <c r="SOL404" s="56"/>
      <c r="SOM404" s="56"/>
      <c r="SON404" s="56"/>
      <c r="SOO404" s="56"/>
      <c r="SOP404" s="56"/>
      <c r="SOQ404" s="56"/>
      <c r="SOR404" s="56"/>
      <c r="SOS404" s="56"/>
      <c r="SOT404" s="56"/>
      <c r="SOU404" s="56"/>
      <c r="SOV404" s="56"/>
      <c r="SOW404" s="56"/>
      <c r="SOX404" s="56"/>
      <c r="SOY404" s="56"/>
      <c r="SOZ404" s="56"/>
      <c r="SPA404" s="56"/>
      <c r="SPB404" s="56"/>
      <c r="SPC404" s="56"/>
      <c r="SPD404" s="56"/>
      <c r="SPE404" s="56"/>
      <c r="SPF404" s="56"/>
      <c r="SPG404" s="56"/>
      <c r="SPH404" s="56"/>
      <c r="SPI404" s="56"/>
      <c r="SPJ404" s="56"/>
      <c r="SPK404" s="56"/>
      <c r="SPL404" s="56"/>
      <c r="SPM404" s="56"/>
      <c r="SPN404" s="56"/>
      <c r="SPO404" s="56"/>
      <c r="SPP404" s="56"/>
      <c r="SPQ404" s="56"/>
      <c r="SPR404" s="56"/>
      <c r="SPS404" s="56"/>
      <c r="SPT404" s="56"/>
      <c r="SPU404" s="56"/>
      <c r="SPV404" s="56"/>
      <c r="SPW404" s="56"/>
      <c r="SPX404" s="56"/>
      <c r="SPY404" s="56"/>
      <c r="SPZ404" s="56"/>
      <c r="SQA404" s="56"/>
      <c r="SQB404" s="56"/>
      <c r="SQC404" s="56"/>
      <c r="SQD404" s="56"/>
      <c r="SQE404" s="56"/>
      <c r="SQF404" s="56"/>
      <c r="SQG404" s="56"/>
      <c r="SQH404" s="56"/>
      <c r="SQI404" s="56"/>
      <c r="SQJ404" s="56"/>
      <c r="SQK404" s="56"/>
      <c r="SQL404" s="56"/>
      <c r="SQM404" s="56"/>
      <c r="SQN404" s="56"/>
      <c r="SQO404" s="56"/>
      <c r="SQP404" s="56"/>
      <c r="SQQ404" s="56"/>
      <c r="SQR404" s="56"/>
      <c r="SQS404" s="56"/>
      <c r="SQT404" s="56"/>
      <c r="SQU404" s="56"/>
      <c r="SQV404" s="56"/>
      <c r="SQW404" s="56"/>
      <c r="SQX404" s="56"/>
      <c r="SQY404" s="56"/>
      <c r="SQZ404" s="56"/>
      <c r="SRA404" s="56"/>
      <c r="SRB404" s="56"/>
      <c r="SRC404" s="56"/>
      <c r="SRD404" s="56"/>
      <c r="SRE404" s="56"/>
      <c r="SRF404" s="56"/>
      <c r="SRG404" s="56"/>
      <c r="SRH404" s="56"/>
      <c r="SRI404" s="56"/>
      <c r="SRJ404" s="56"/>
      <c r="SRK404" s="56"/>
      <c r="SRL404" s="56"/>
      <c r="SRM404" s="56"/>
      <c r="SRN404" s="56"/>
      <c r="SRO404" s="56"/>
      <c r="SRP404" s="56"/>
      <c r="SRQ404" s="56"/>
      <c r="SRR404" s="56"/>
      <c r="SRS404" s="56"/>
      <c r="SRT404" s="56"/>
      <c r="SRU404" s="56"/>
      <c r="SRV404" s="56"/>
      <c r="SRW404" s="56"/>
      <c r="SRX404" s="56"/>
      <c r="SRY404" s="56"/>
      <c r="SRZ404" s="56"/>
      <c r="SSA404" s="56"/>
      <c r="SSB404" s="56"/>
      <c r="SSC404" s="56"/>
      <c r="SSD404" s="56"/>
      <c r="SSE404" s="56"/>
      <c r="SSF404" s="56"/>
      <c r="SSG404" s="56"/>
      <c r="SSH404" s="56"/>
      <c r="SSI404" s="56"/>
      <c r="SSJ404" s="56"/>
      <c r="SSK404" s="56"/>
      <c r="SSL404" s="56"/>
      <c r="SSM404" s="56"/>
      <c r="SSN404" s="56"/>
      <c r="SSO404" s="56"/>
      <c r="SSP404" s="56"/>
      <c r="SSQ404" s="56"/>
      <c r="SSR404" s="56"/>
      <c r="SSS404" s="56"/>
      <c r="SST404" s="56"/>
      <c r="SSU404" s="56"/>
      <c r="SSV404" s="56"/>
      <c r="SSW404" s="56"/>
      <c r="SSX404" s="56"/>
      <c r="SSY404" s="56"/>
      <c r="SSZ404" s="56"/>
      <c r="STA404" s="56"/>
      <c r="STB404" s="56"/>
      <c r="STC404" s="56"/>
      <c r="STD404" s="56"/>
      <c r="STE404" s="56"/>
      <c r="STF404" s="56"/>
      <c r="STG404" s="56"/>
      <c r="STH404" s="56"/>
      <c r="STI404" s="56"/>
      <c r="STJ404" s="56"/>
      <c r="STK404" s="56"/>
      <c r="STL404" s="56"/>
      <c r="STM404" s="56"/>
      <c r="STN404" s="56"/>
      <c r="STO404" s="56"/>
      <c r="STP404" s="56"/>
      <c r="STQ404" s="56"/>
      <c r="STR404" s="56"/>
      <c r="STS404" s="56"/>
      <c r="STT404" s="56"/>
      <c r="STU404" s="56"/>
      <c r="STV404" s="56"/>
      <c r="STW404" s="56"/>
      <c r="STX404" s="56"/>
      <c r="STY404" s="56"/>
      <c r="STZ404" s="56"/>
      <c r="SUA404" s="56"/>
      <c r="SUB404" s="56"/>
      <c r="SUC404" s="56"/>
      <c r="SUD404" s="56"/>
      <c r="SUE404" s="56"/>
      <c r="SUF404" s="56"/>
      <c r="SUG404" s="56"/>
      <c r="SUH404" s="56"/>
      <c r="SUI404" s="56"/>
      <c r="SUJ404" s="56"/>
      <c r="SUK404" s="56"/>
      <c r="SUL404" s="56"/>
      <c r="SUM404" s="56"/>
      <c r="SUN404" s="56"/>
      <c r="SUO404" s="56"/>
      <c r="SUP404" s="56"/>
      <c r="SUQ404" s="56"/>
      <c r="SUR404" s="56"/>
      <c r="SUS404" s="56"/>
      <c r="SUT404" s="56"/>
      <c r="SUU404" s="56"/>
      <c r="SUV404" s="56"/>
      <c r="SUW404" s="56"/>
      <c r="SUX404" s="56"/>
      <c r="SUY404" s="56"/>
      <c r="SUZ404" s="56"/>
      <c r="SVA404" s="56"/>
      <c r="SVB404" s="56"/>
      <c r="SVC404" s="56"/>
      <c r="SVD404" s="56"/>
      <c r="SVE404" s="56"/>
      <c r="SVF404" s="56"/>
      <c r="SVG404" s="56"/>
      <c r="SVH404" s="56"/>
      <c r="SVI404" s="56"/>
      <c r="SVJ404" s="56"/>
      <c r="SVK404" s="56"/>
      <c r="SVL404" s="56"/>
      <c r="SVM404" s="56"/>
      <c r="SVN404" s="56"/>
      <c r="SVO404" s="56"/>
      <c r="SVP404" s="56"/>
      <c r="SVQ404" s="56"/>
      <c r="SVR404" s="56"/>
      <c r="SVS404" s="56"/>
      <c r="SVT404" s="56"/>
      <c r="SVU404" s="56"/>
      <c r="SVV404" s="56"/>
      <c r="SVW404" s="56"/>
      <c r="SVX404" s="56"/>
      <c r="SVY404" s="56"/>
      <c r="SVZ404" s="56"/>
      <c r="SWA404" s="56"/>
      <c r="SWB404" s="56"/>
      <c r="SWC404" s="56"/>
      <c r="SWD404" s="56"/>
      <c r="SWE404" s="56"/>
      <c r="SWF404" s="56"/>
      <c r="SWG404" s="56"/>
      <c r="SWH404" s="56"/>
      <c r="SWI404" s="56"/>
      <c r="SWJ404" s="56"/>
      <c r="SWK404" s="56"/>
      <c r="SWL404" s="56"/>
      <c r="SWM404" s="56"/>
      <c r="SWN404" s="56"/>
      <c r="SWO404" s="56"/>
      <c r="SWP404" s="56"/>
      <c r="SWQ404" s="56"/>
      <c r="SWR404" s="56"/>
      <c r="SWS404" s="56"/>
      <c r="SWT404" s="56"/>
      <c r="SWU404" s="56"/>
      <c r="SWV404" s="56"/>
      <c r="SWW404" s="56"/>
      <c r="SWX404" s="56"/>
      <c r="SWY404" s="56"/>
      <c r="SWZ404" s="56"/>
      <c r="SXA404" s="56"/>
      <c r="SXB404" s="56"/>
      <c r="SXC404" s="56"/>
      <c r="SXD404" s="56"/>
      <c r="SXE404" s="56"/>
      <c r="SXF404" s="56"/>
      <c r="SXG404" s="56"/>
      <c r="SXH404" s="56"/>
      <c r="SXI404" s="56"/>
      <c r="SXJ404" s="56"/>
      <c r="SXK404" s="56"/>
      <c r="SXL404" s="56"/>
      <c r="SXM404" s="56"/>
      <c r="SXN404" s="56"/>
      <c r="SXO404" s="56"/>
      <c r="SXP404" s="56"/>
      <c r="SXQ404" s="56"/>
      <c r="SXR404" s="56"/>
      <c r="SXS404" s="56"/>
      <c r="SXT404" s="56"/>
      <c r="SXU404" s="56"/>
      <c r="SXV404" s="56"/>
      <c r="SXW404" s="56"/>
      <c r="SXX404" s="56"/>
      <c r="SXY404" s="56"/>
      <c r="SXZ404" s="56"/>
      <c r="SYA404" s="56"/>
      <c r="SYB404" s="56"/>
      <c r="SYC404" s="56"/>
      <c r="SYD404" s="56"/>
      <c r="SYE404" s="56"/>
      <c r="SYF404" s="56"/>
      <c r="SYG404" s="56"/>
      <c r="SYH404" s="56"/>
      <c r="SYI404" s="56"/>
      <c r="SYJ404" s="56"/>
      <c r="SYK404" s="56"/>
      <c r="SYL404" s="56"/>
      <c r="SYM404" s="56"/>
      <c r="SYN404" s="56"/>
      <c r="SYO404" s="56"/>
      <c r="SYP404" s="56"/>
      <c r="SYQ404" s="56"/>
      <c r="SYR404" s="56"/>
      <c r="SYS404" s="56"/>
      <c r="SYT404" s="56"/>
      <c r="SYU404" s="56"/>
      <c r="SYV404" s="56"/>
      <c r="SYW404" s="56"/>
      <c r="SYX404" s="56"/>
      <c r="SYY404" s="56"/>
      <c r="SYZ404" s="56"/>
      <c r="SZA404" s="56"/>
      <c r="SZB404" s="56"/>
      <c r="SZC404" s="56"/>
      <c r="SZD404" s="56"/>
      <c r="SZE404" s="56"/>
      <c r="SZF404" s="56"/>
      <c r="SZG404" s="56"/>
      <c r="SZH404" s="56"/>
      <c r="SZI404" s="56"/>
      <c r="SZJ404" s="56"/>
      <c r="SZK404" s="56"/>
      <c r="SZL404" s="56"/>
      <c r="SZM404" s="56"/>
      <c r="SZN404" s="56"/>
      <c r="SZO404" s="56"/>
      <c r="SZP404" s="56"/>
      <c r="SZQ404" s="56"/>
      <c r="SZR404" s="56"/>
      <c r="SZS404" s="56"/>
      <c r="SZT404" s="56"/>
      <c r="SZU404" s="56"/>
      <c r="SZV404" s="56"/>
      <c r="SZW404" s="56"/>
      <c r="SZX404" s="56"/>
      <c r="SZY404" s="56"/>
      <c r="SZZ404" s="56"/>
      <c r="TAA404" s="56"/>
      <c r="TAB404" s="56"/>
      <c r="TAC404" s="56"/>
      <c r="TAD404" s="56"/>
      <c r="TAE404" s="56"/>
      <c r="TAF404" s="56"/>
      <c r="TAG404" s="56"/>
      <c r="TAH404" s="56"/>
      <c r="TAI404" s="56"/>
      <c r="TAJ404" s="56"/>
      <c r="TAK404" s="56"/>
      <c r="TAL404" s="56"/>
      <c r="TAM404" s="56"/>
      <c r="TAN404" s="56"/>
      <c r="TAO404" s="56"/>
      <c r="TAP404" s="56"/>
      <c r="TAQ404" s="56"/>
      <c r="TAR404" s="56"/>
      <c r="TAS404" s="56"/>
      <c r="TAT404" s="56"/>
      <c r="TAU404" s="56"/>
      <c r="TAV404" s="56"/>
      <c r="TAW404" s="56"/>
      <c r="TAX404" s="56"/>
      <c r="TAY404" s="56"/>
      <c r="TAZ404" s="56"/>
      <c r="TBA404" s="56"/>
      <c r="TBB404" s="56"/>
      <c r="TBC404" s="56"/>
      <c r="TBD404" s="56"/>
      <c r="TBE404" s="56"/>
      <c r="TBF404" s="56"/>
      <c r="TBG404" s="56"/>
      <c r="TBH404" s="56"/>
      <c r="TBI404" s="56"/>
      <c r="TBJ404" s="56"/>
      <c r="TBK404" s="56"/>
      <c r="TBL404" s="56"/>
      <c r="TBM404" s="56"/>
      <c r="TBN404" s="56"/>
      <c r="TBO404" s="56"/>
      <c r="TBP404" s="56"/>
      <c r="TBQ404" s="56"/>
      <c r="TBR404" s="56"/>
      <c r="TBS404" s="56"/>
      <c r="TBT404" s="56"/>
      <c r="TBU404" s="56"/>
      <c r="TBV404" s="56"/>
      <c r="TBW404" s="56"/>
      <c r="TBX404" s="56"/>
      <c r="TBY404" s="56"/>
      <c r="TBZ404" s="56"/>
      <c r="TCA404" s="56"/>
      <c r="TCB404" s="56"/>
      <c r="TCC404" s="56"/>
      <c r="TCD404" s="56"/>
      <c r="TCE404" s="56"/>
      <c r="TCF404" s="56"/>
      <c r="TCG404" s="56"/>
      <c r="TCH404" s="56"/>
      <c r="TCI404" s="56"/>
      <c r="TCJ404" s="56"/>
      <c r="TCK404" s="56"/>
      <c r="TCL404" s="56"/>
      <c r="TCM404" s="56"/>
      <c r="TCN404" s="56"/>
      <c r="TCO404" s="56"/>
      <c r="TCP404" s="56"/>
      <c r="TCQ404" s="56"/>
      <c r="TCR404" s="56"/>
      <c r="TCS404" s="56"/>
      <c r="TCT404" s="56"/>
      <c r="TCU404" s="56"/>
      <c r="TCV404" s="56"/>
      <c r="TCW404" s="56"/>
      <c r="TCX404" s="56"/>
      <c r="TCY404" s="56"/>
      <c r="TCZ404" s="56"/>
      <c r="TDA404" s="56"/>
      <c r="TDB404" s="56"/>
      <c r="TDC404" s="56"/>
      <c r="TDD404" s="56"/>
      <c r="TDE404" s="56"/>
      <c r="TDF404" s="56"/>
      <c r="TDG404" s="56"/>
      <c r="TDH404" s="56"/>
      <c r="TDI404" s="56"/>
      <c r="TDJ404" s="56"/>
      <c r="TDK404" s="56"/>
      <c r="TDL404" s="56"/>
      <c r="TDM404" s="56"/>
      <c r="TDN404" s="56"/>
      <c r="TDO404" s="56"/>
      <c r="TDP404" s="56"/>
      <c r="TDQ404" s="56"/>
      <c r="TDR404" s="56"/>
      <c r="TDS404" s="56"/>
      <c r="TDT404" s="56"/>
      <c r="TDU404" s="56"/>
      <c r="TDV404" s="56"/>
      <c r="TDW404" s="56"/>
      <c r="TDX404" s="56"/>
      <c r="TDY404" s="56"/>
      <c r="TDZ404" s="56"/>
      <c r="TEA404" s="56"/>
      <c r="TEB404" s="56"/>
      <c r="TEC404" s="56"/>
      <c r="TED404" s="56"/>
      <c r="TEE404" s="56"/>
      <c r="TEF404" s="56"/>
      <c r="TEG404" s="56"/>
      <c r="TEH404" s="56"/>
      <c r="TEI404" s="56"/>
      <c r="TEJ404" s="56"/>
      <c r="TEK404" s="56"/>
      <c r="TEL404" s="56"/>
      <c r="TEM404" s="56"/>
      <c r="TEN404" s="56"/>
      <c r="TEO404" s="56"/>
      <c r="TEP404" s="56"/>
      <c r="TEQ404" s="56"/>
      <c r="TER404" s="56"/>
      <c r="TES404" s="56"/>
      <c r="TET404" s="56"/>
      <c r="TEU404" s="56"/>
      <c r="TEV404" s="56"/>
      <c r="TEW404" s="56"/>
      <c r="TEX404" s="56"/>
      <c r="TEY404" s="56"/>
      <c r="TEZ404" s="56"/>
      <c r="TFA404" s="56"/>
      <c r="TFB404" s="56"/>
      <c r="TFC404" s="56"/>
      <c r="TFD404" s="56"/>
      <c r="TFE404" s="56"/>
      <c r="TFF404" s="56"/>
      <c r="TFG404" s="56"/>
      <c r="TFH404" s="56"/>
      <c r="TFI404" s="56"/>
      <c r="TFJ404" s="56"/>
      <c r="TFK404" s="56"/>
      <c r="TFL404" s="56"/>
      <c r="TFM404" s="56"/>
      <c r="TFN404" s="56"/>
      <c r="TFO404" s="56"/>
      <c r="TFP404" s="56"/>
      <c r="TFQ404" s="56"/>
      <c r="TFR404" s="56"/>
      <c r="TFS404" s="56"/>
      <c r="TFT404" s="56"/>
      <c r="TFU404" s="56"/>
      <c r="TFV404" s="56"/>
      <c r="TFW404" s="56"/>
      <c r="TFX404" s="56"/>
      <c r="TFY404" s="56"/>
      <c r="TFZ404" s="56"/>
      <c r="TGA404" s="56"/>
      <c r="TGB404" s="56"/>
      <c r="TGC404" s="56"/>
      <c r="TGD404" s="56"/>
      <c r="TGE404" s="56"/>
      <c r="TGF404" s="56"/>
      <c r="TGG404" s="56"/>
      <c r="TGH404" s="56"/>
      <c r="TGI404" s="56"/>
      <c r="TGJ404" s="56"/>
      <c r="TGK404" s="56"/>
      <c r="TGL404" s="56"/>
      <c r="TGM404" s="56"/>
      <c r="TGN404" s="56"/>
      <c r="TGO404" s="56"/>
      <c r="TGP404" s="56"/>
      <c r="TGQ404" s="56"/>
      <c r="TGR404" s="56"/>
      <c r="TGS404" s="56"/>
      <c r="TGT404" s="56"/>
      <c r="TGU404" s="56"/>
      <c r="TGV404" s="56"/>
      <c r="TGW404" s="56"/>
      <c r="TGX404" s="56"/>
      <c r="TGY404" s="56"/>
      <c r="TGZ404" s="56"/>
      <c r="THA404" s="56"/>
      <c r="THB404" s="56"/>
      <c r="THC404" s="56"/>
      <c r="THD404" s="56"/>
      <c r="THE404" s="56"/>
      <c r="THF404" s="56"/>
      <c r="THG404" s="56"/>
      <c r="THH404" s="56"/>
      <c r="THI404" s="56"/>
      <c r="THJ404" s="56"/>
      <c r="THK404" s="56"/>
      <c r="THL404" s="56"/>
      <c r="THM404" s="56"/>
      <c r="THN404" s="56"/>
      <c r="THO404" s="56"/>
      <c r="THP404" s="56"/>
      <c r="THQ404" s="56"/>
      <c r="THR404" s="56"/>
      <c r="THS404" s="56"/>
      <c r="THT404" s="56"/>
      <c r="THU404" s="56"/>
      <c r="THV404" s="56"/>
      <c r="THW404" s="56"/>
      <c r="THX404" s="56"/>
      <c r="THY404" s="56"/>
      <c r="THZ404" s="56"/>
      <c r="TIA404" s="56"/>
      <c r="TIB404" s="56"/>
      <c r="TIC404" s="56"/>
      <c r="TID404" s="56"/>
      <c r="TIE404" s="56"/>
      <c r="TIF404" s="56"/>
      <c r="TIG404" s="56"/>
      <c r="TIH404" s="56"/>
      <c r="TII404" s="56"/>
      <c r="TIJ404" s="56"/>
      <c r="TIK404" s="56"/>
      <c r="TIL404" s="56"/>
      <c r="TIM404" s="56"/>
      <c r="TIN404" s="56"/>
      <c r="TIO404" s="56"/>
      <c r="TIP404" s="56"/>
      <c r="TIQ404" s="56"/>
      <c r="TIR404" s="56"/>
      <c r="TIS404" s="56"/>
      <c r="TIT404" s="56"/>
      <c r="TIU404" s="56"/>
      <c r="TIV404" s="56"/>
      <c r="TIW404" s="56"/>
      <c r="TIX404" s="56"/>
      <c r="TIY404" s="56"/>
      <c r="TIZ404" s="56"/>
      <c r="TJA404" s="56"/>
      <c r="TJB404" s="56"/>
      <c r="TJC404" s="56"/>
      <c r="TJD404" s="56"/>
      <c r="TJE404" s="56"/>
      <c r="TJF404" s="56"/>
      <c r="TJG404" s="56"/>
      <c r="TJH404" s="56"/>
      <c r="TJI404" s="56"/>
      <c r="TJJ404" s="56"/>
      <c r="TJK404" s="56"/>
      <c r="TJL404" s="56"/>
      <c r="TJM404" s="56"/>
      <c r="TJN404" s="56"/>
      <c r="TJO404" s="56"/>
      <c r="TJP404" s="56"/>
      <c r="TJQ404" s="56"/>
      <c r="TJR404" s="56"/>
      <c r="TJS404" s="56"/>
      <c r="TJT404" s="56"/>
      <c r="TJU404" s="56"/>
      <c r="TJV404" s="56"/>
      <c r="TJW404" s="56"/>
      <c r="TJX404" s="56"/>
      <c r="TJY404" s="56"/>
      <c r="TJZ404" s="56"/>
      <c r="TKA404" s="56"/>
      <c r="TKB404" s="56"/>
      <c r="TKC404" s="56"/>
      <c r="TKD404" s="56"/>
      <c r="TKE404" s="56"/>
      <c r="TKF404" s="56"/>
      <c r="TKG404" s="56"/>
      <c r="TKH404" s="56"/>
      <c r="TKI404" s="56"/>
      <c r="TKJ404" s="56"/>
      <c r="TKK404" s="56"/>
      <c r="TKL404" s="56"/>
      <c r="TKM404" s="56"/>
      <c r="TKN404" s="56"/>
      <c r="TKO404" s="56"/>
      <c r="TKP404" s="56"/>
      <c r="TKQ404" s="56"/>
      <c r="TKR404" s="56"/>
      <c r="TKS404" s="56"/>
      <c r="TKT404" s="56"/>
      <c r="TKU404" s="56"/>
      <c r="TKV404" s="56"/>
      <c r="TKW404" s="56"/>
      <c r="TKX404" s="56"/>
      <c r="TKY404" s="56"/>
      <c r="TKZ404" s="56"/>
      <c r="TLA404" s="56"/>
      <c r="TLB404" s="56"/>
      <c r="TLC404" s="56"/>
      <c r="TLD404" s="56"/>
      <c r="TLE404" s="56"/>
      <c r="TLF404" s="56"/>
      <c r="TLG404" s="56"/>
      <c r="TLH404" s="56"/>
      <c r="TLI404" s="56"/>
      <c r="TLJ404" s="56"/>
      <c r="TLK404" s="56"/>
      <c r="TLL404" s="56"/>
      <c r="TLM404" s="56"/>
      <c r="TLN404" s="56"/>
      <c r="TLO404" s="56"/>
      <c r="TLP404" s="56"/>
      <c r="TLQ404" s="56"/>
      <c r="TLR404" s="56"/>
      <c r="TLS404" s="56"/>
      <c r="TLT404" s="56"/>
      <c r="TLU404" s="56"/>
      <c r="TLV404" s="56"/>
      <c r="TLW404" s="56"/>
      <c r="TLX404" s="56"/>
      <c r="TLY404" s="56"/>
      <c r="TLZ404" s="56"/>
      <c r="TMA404" s="56"/>
      <c r="TMB404" s="56"/>
      <c r="TMC404" s="56"/>
      <c r="TMD404" s="56"/>
      <c r="TME404" s="56"/>
      <c r="TMF404" s="56"/>
      <c r="TMG404" s="56"/>
      <c r="TMH404" s="56"/>
      <c r="TMI404" s="56"/>
      <c r="TMJ404" s="56"/>
      <c r="TMK404" s="56"/>
      <c r="TML404" s="56"/>
      <c r="TMM404" s="56"/>
      <c r="TMN404" s="56"/>
      <c r="TMO404" s="56"/>
      <c r="TMP404" s="56"/>
      <c r="TMQ404" s="56"/>
      <c r="TMR404" s="56"/>
      <c r="TMS404" s="56"/>
      <c r="TMT404" s="56"/>
      <c r="TMU404" s="56"/>
      <c r="TMV404" s="56"/>
      <c r="TMW404" s="56"/>
      <c r="TMX404" s="56"/>
      <c r="TMY404" s="56"/>
      <c r="TMZ404" s="56"/>
      <c r="TNA404" s="56"/>
      <c r="TNB404" s="56"/>
      <c r="TNC404" s="56"/>
      <c r="TND404" s="56"/>
      <c r="TNE404" s="56"/>
      <c r="TNF404" s="56"/>
      <c r="TNG404" s="56"/>
      <c r="TNH404" s="56"/>
      <c r="TNI404" s="56"/>
      <c r="TNJ404" s="56"/>
      <c r="TNK404" s="56"/>
      <c r="TNL404" s="56"/>
      <c r="TNM404" s="56"/>
      <c r="TNN404" s="56"/>
      <c r="TNO404" s="56"/>
      <c r="TNP404" s="56"/>
      <c r="TNQ404" s="56"/>
      <c r="TNR404" s="56"/>
      <c r="TNS404" s="56"/>
      <c r="TNT404" s="56"/>
      <c r="TNU404" s="56"/>
      <c r="TNV404" s="56"/>
      <c r="TNW404" s="56"/>
      <c r="TNX404" s="56"/>
      <c r="TNY404" s="56"/>
      <c r="TNZ404" s="56"/>
      <c r="TOA404" s="56"/>
      <c r="TOB404" s="56"/>
      <c r="TOC404" s="56"/>
      <c r="TOD404" s="56"/>
      <c r="TOE404" s="56"/>
      <c r="TOF404" s="56"/>
      <c r="TOG404" s="56"/>
      <c r="TOH404" s="56"/>
      <c r="TOI404" s="56"/>
      <c r="TOJ404" s="56"/>
      <c r="TOK404" s="56"/>
      <c r="TOL404" s="56"/>
      <c r="TOM404" s="56"/>
      <c r="TON404" s="56"/>
      <c r="TOO404" s="56"/>
      <c r="TOP404" s="56"/>
      <c r="TOQ404" s="56"/>
      <c r="TOR404" s="56"/>
      <c r="TOS404" s="56"/>
      <c r="TOT404" s="56"/>
      <c r="TOU404" s="56"/>
      <c r="TOV404" s="56"/>
      <c r="TOW404" s="56"/>
      <c r="TOX404" s="56"/>
      <c r="TOY404" s="56"/>
      <c r="TOZ404" s="56"/>
      <c r="TPA404" s="56"/>
      <c r="TPB404" s="56"/>
      <c r="TPC404" s="56"/>
      <c r="TPD404" s="56"/>
      <c r="TPE404" s="56"/>
      <c r="TPF404" s="56"/>
      <c r="TPG404" s="56"/>
      <c r="TPH404" s="56"/>
      <c r="TPI404" s="56"/>
      <c r="TPJ404" s="56"/>
      <c r="TPK404" s="56"/>
      <c r="TPL404" s="56"/>
      <c r="TPM404" s="56"/>
      <c r="TPN404" s="56"/>
      <c r="TPO404" s="56"/>
      <c r="TPP404" s="56"/>
      <c r="TPQ404" s="56"/>
      <c r="TPR404" s="56"/>
      <c r="TPS404" s="56"/>
      <c r="TPT404" s="56"/>
      <c r="TPU404" s="56"/>
      <c r="TPV404" s="56"/>
      <c r="TPW404" s="56"/>
      <c r="TPX404" s="56"/>
      <c r="TPY404" s="56"/>
      <c r="TPZ404" s="56"/>
      <c r="TQA404" s="56"/>
      <c r="TQB404" s="56"/>
      <c r="TQC404" s="56"/>
      <c r="TQD404" s="56"/>
      <c r="TQE404" s="56"/>
      <c r="TQF404" s="56"/>
      <c r="TQG404" s="56"/>
      <c r="TQH404" s="56"/>
      <c r="TQI404" s="56"/>
      <c r="TQJ404" s="56"/>
      <c r="TQK404" s="56"/>
      <c r="TQL404" s="56"/>
      <c r="TQM404" s="56"/>
      <c r="TQN404" s="56"/>
      <c r="TQO404" s="56"/>
      <c r="TQP404" s="56"/>
      <c r="TQQ404" s="56"/>
      <c r="TQR404" s="56"/>
      <c r="TQS404" s="56"/>
      <c r="TQT404" s="56"/>
      <c r="TQU404" s="56"/>
      <c r="TQV404" s="56"/>
      <c r="TQW404" s="56"/>
      <c r="TQX404" s="56"/>
      <c r="TQY404" s="56"/>
      <c r="TQZ404" s="56"/>
      <c r="TRA404" s="56"/>
      <c r="TRB404" s="56"/>
      <c r="TRC404" s="56"/>
      <c r="TRD404" s="56"/>
      <c r="TRE404" s="56"/>
      <c r="TRF404" s="56"/>
      <c r="TRG404" s="56"/>
      <c r="TRH404" s="56"/>
      <c r="TRI404" s="56"/>
      <c r="TRJ404" s="56"/>
      <c r="TRK404" s="56"/>
      <c r="TRL404" s="56"/>
      <c r="TRM404" s="56"/>
      <c r="TRN404" s="56"/>
      <c r="TRO404" s="56"/>
      <c r="TRP404" s="56"/>
      <c r="TRQ404" s="56"/>
      <c r="TRR404" s="56"/>
      <c r="TRS404" s="56"/>
      <c r="TRT404" s="56"/>
      <c r="TRU404" s="56"/>
      <c r="TRV404" s="56"/>
      <c r="TRW404" s="56"/>
      <c r="TRX404" s="56"/>
      <c r="TRY404" s="56"/>
      <c r="TRZ404" s="56"/>
      <c r="TSA404" s="56"/>
      <c r="TSB404" s="56"/>
      <c r="TSC404" s="56"/>
      <c r="TSD404" s="56"/>
      <c r="TSE404" s="56"/>
      <c r="TSF404" s="56"/>
      <c r="TSG404" s="56"/>
      <c r="TSH404" s="56"/>
      <c r="TSI404" s="56"/>
      <c r="TSJ404" s="56"/>
      <c r="TSK404" s="56"/>
      <c r="TSL404" s="56"/>
      <c r="TSM404" s="56"/>
      <c r="TSN404" s="56"/>
      <c r="TSO404" s="56"/>
      <c r="TSP404" s="56"/>
      <c r="TSQ404" s="56"/>
      <c r="TSR404" s="56"/>
      <c r="TSS404" s="56"/>
      <c r="TST404" s="56"/>
      <c r="TSU404" s="56"/>
      <c r="TSV404" s="56"/>
      <c r="TSW404" s="56"/>
      <c r="TSX404" s="56"/>
      <c r="TSY404" s="56"/>
      <c r="TSZ404" s="56"/>
      <c r="TTA404" s="56"/>
      <c r="TTB404" s="56"/>
      <c r="TTC404" s="56"/>
      <c r="TTD404" s="56"/>
      <c r="TTE404" s="56"/>
      <c r="TTF404" s="56"/>
      <c r="TTG404" s="56"/>
      <c r="TTH404" s="56"/>
      <c r="TTI404" s="56"/>
      <c r="TTJ404" s="56"/>
      <c r="TTK404" s="56"/>
      <c r="TTL404" s="56"/>
      <c r="TTM404" s="56"/>
      <c r="TTN404" s="56"/>
      <c r="TTO404" s="56"/>
      <c r="TTP404" s="56"/>
      <c r="TTQ404" s="56"/>
      <c r="TTR404" s="56"/>
      <c r="TTS404" s="56"/>
      <c r="TTT404" s="56"/>
      <c r="TTU404" s="56"/>
      <c r="TTV404" s="56"/>
      <c r="TTW404" s="56"/>
      <c r="TTX404" s="56"/>
      <c r="TTY404" s="56"/>
      <c r="TTZ404" s="56"/>
      <c r="TUA404" s="56"/>
      <c r="TUB404" s="56"/>
      <c r="TUC404" s="56"/>
      <c r="TUD404" s="56"/>
      <c r="TUE404" s="56"/>
      <c r="TUF404" s="56"/>
      <c r="TUG404" s="56"/>
      <c r="TUH404" s="56"/>
      <c r="TUI404" s="56"/>
      <c r="TUJ404" s="56"/>
      <c r="TUK404" s="56"/>
      <c r="TUL404" s="56"/>
      <c r="TUM404" s="56"/>
      <c r="TUN404" s="56"/>
      <c r="TUO404" s="56"/>
      <c r="TUP404" s="56"/>
      <c r="TUQ404" s="56"/>
      <c r="TUR404" s="56"/>
      <c r="TUS404" s="56"/>
      <c r="TUT404" s="56"/>
      <c r="TUU404" s="56"/>
      <c r="TUV404" s="56"/>
      <c r="TUW404" s="56"/>
      <c r="TUX404" s="56"/>
      <c r="TUY404" s="56"/>
      <c r="TUZ404" s="56"/>
      <c r="TVA404" s="56"/>
      <c r="TVB404" s="56"/>
      <c r="TVC404" s="56"/>
      <c r="TVD404" s="56"/>
      <c r="TVE404" s="56"/>
      <c r="TVF404" s="56"/>
      <c r="TVG404" s="56"/>
      <c r="TVH404" s="56"/>
      <c r="TVI404" s="56"/>
      <c r="TVJ404" s="56"/>
      <c r="TVK404" s="56"/>
      <c r="TVL404" s="56"/>
      <c r="TVM404" s="56"/>
      <c r="TVN404" s="56"/>
      <c r="TVO404" s="56"/>
      <c r="TVP404" s="56"/>
      <c r="TVQ404" s="56"/>
      <c r="TVR404" s="56"/>
      <c r="TVS404" s="56"/>
      <c r="TVT404" s="56"/>
      <c r="TVU404" s="56"/>
      <c r="TVV404" s="56"/>
      <c r="TVW404" s="56"/>
      <c r="TVX404" s="56"/>
      <c r="TVY404" s="56"/>
      <c r="TVZ404" s="56"/>
      <c r="TWA404" s="56"/>
      <c r="TWB404" s="56"/>
      <c r="TWC404" s="56"/>
      <c r="TWD404" s="56"/>
      <c r="TWE404" s="56"/>
      <c r="TWF404" s="56"/>
      <c r="TWG404" s="56"/>
      <c r="TWH404" s="56"/>
      <c r="TWI404" s="56"/>
      <c r="TWJ404" s="56"/>
      <c r="TWK404" s="56"/>
      <c r="TWL404" s="56"/>
      <c r="TWM404" s="56"/>
      <c r="TWN404" s="56"/>
      <c r="TWO404" s="56"/>
      <c r="TWP404" s="56"/>
      <c r="TWQ404" s="56"/>
      <c r="TWR404" s="56"/>
      <c r="TWS404" s="56"/>
      <c r="TWT404" s="56"/>
      <c r="TWU404" s="56"/>
      <c r="TWV404" s="56"/>
      <c r="TWW404" s="56"/>
      <c r="TWX404" s="56"/>
      <c r="TWY404" s="56"/>
      <c r="TWZ404" s="56"/>
      <c r="TXA404" s="56"/>
      <c r="TXB404" s="56"/>
      <c r="TXC404" s="56"/>
      <c r="TXD404" s="56"/>
      <c r="TXE404" s="56"/>
      <c r="TXF404" s="56"/>
      <c r="TXG404" s="56"/>
      <c r="TXH404" s="56"/>
      <c r="TXI404" s="56"/>
      <c r="TXJ404" s="56"/>
      <c r="TXK404" s="56"/>
      <c r="TXL404" s="56"/>
      <c r="TXM404" s="56"/>
      <c r="TXN404" s="56"/>
      <c r="TXO404" s="56"/>
      <c r="TXP404" s="56"/>
      <c r="TXQ404" s="56"/>
      <c r="TXR404" s="56"/>
      <c r="TXS404" s="56"/>
      <c r="TXT404" s="56"/>
      <c r="TXU404" s="56"/>
      <c r="TXV404" s="56"/>
      <c r="TXW404" s="56"/>
      <c r="TXX404" s="56"/>
      <c r="TXY404" s="56"/>
      <c r="TXZ404" s="56"/>
      <c r="TYA404" s="56"/>
      <c r="TYB404" s="56"/>
      <c r="TYC404" s="56"/>
      <c r="TYD404" s="56"/>
      <c r="TYE404" s="56"/>
      <c r="TYF404" s="56"/>
      <c r="TYG404" s="56"/>
      <c r="TYH404" s="56"/>
      <c r="TYI404" s="56"/>
      <c r="TYJ404" s="56"/>
      <c r="TYK404" s="56"/>
      <c r="TYL404" s="56"/>
      <c r="TYM404" s="56"/>
      <c r="TYN404" s="56"/>
      <c r="TYO404" s="56"/>
      <c r="TYP404" s="56"/>
      <c r="TYQ404" s="56"/>
      <c r="TYR404" s="56"/>
      <c r="TYS404" s="56"/>
      <c r="TYT404" s="56"/>
      <c r="TYU404" s="56"/>
      <c r="TYV404" s="56"/>
      <c r="TYW404" s="56"/>
      <c r="TYX404" s="56"/>
      <c r="TYY404" s="56"/>
      <c r="TYZ404" s="56"/>
      <c r="TZA404" s="56"/>
      <c r="TZB404" s="56"/>
      <c r="TZC404" s="56"/>
      <c r="TZD404" s="56"/>
      <c r="TZE404" s="56"/>
      <c r="TZF404" s="56"/>
      <c r="TZG404" s="56"/>
      <c r="TZH404" s="56"/>
      <c r="TZI404" s="56"/>
      <c r="TZJ404" s="56"/>
      <c r="TZK404" s="56"/>
      <c r="TZL404" s="56"/>
      <c r="TZM404" s="56"/>
      <c r="TZN404" s="56"/>
      <c r="TZO404" s="56"/>
      <c r="TZP404" s="56"/>
      <c r="TZQ404" s="56"/>
      <c r="TZR404" s="56"/>
      <c r="TZS404" s="56"/>
      <c r="TZT404" s="56"/>
      <c r="TZU404" s="56"/>
      <c r="TZV404" s="56"/>
      <c r="TZW404" s="56"/>
      <c r="TZX404" s="56"/>
      <c r="TZY404" s="56"/>
      <c r="TZZ404" s="56"/>
      <c r="UAA404" s="56"/>
      <c r="UAB404" s="56"/>
      <c r="UAC404" s="56"/>
      <c r="UAD404" s="56"/>
      <c r="UAE404" s="56"/>
      <c r="UAF404" s="56"/>
      <c r="UAG404" s="56"/>
      <c r="UAH404" s="56"/>
      <c r="UAI404" s="56"/>
      <c r="UAJ404" s="56"/>
      <c r="UAK404" s="56"/>
      <c r="UAL404" s="56"/>
      <c r="UAM404" s="56"/>
      <c r="UAN404" s="56"/>
      <c r="UAO404" s="56"/>
      <c r="UAP404" s="56"/>
      <c r="UAQ404" s="56"/>
      <c r="UAR404" s="56"/>
      <c r="UAS404" s="56"/>
      <c r="UAT404" s="56"/>
      <c r="UAU404" s="56"/>
      <c r="UAV404" s="56"/>
      <c r="UAW404" s="56"/>
      <c r="UAX404" s="56"/>
      <c r="UAY404" s="56"/>
      <c r="UAZ404" s="56"/>
      <c r="UBA404" s="56"/>
      <c r="UBB404" s="56"/>
      <c r="UBC404" s="56"/>
      <c r="UBD404" s="56"/>
      <c r="UBE404" s="56"/>
      <c r="UBF404" s="56"/>
      <c r="UBG404" s="56"/>
      <c r="UBH404" s="56"/>
      <c r="UBI404" s="56"/>
      <c r="UBJ404" s="56"/>
      <c r="UBK404" s="56"/>
      <c r="UBL404" s="56"/>
      <c r="UBM404" s="56"/>
      <c r="UBN404" s="56"/>
      <c r="UBO404" s="56"/>
      <c r="UBP404" s="56"/>
      <c r="UBQ404" s="56"/>
      <c r="UBR404" s="56"/>
      <c r="UBS404" s="56"/>
      <c r="UBT404" s="56"/>
      <c r="UBU404" s="56"/>
      <c r="UBV404" s="56"/>
      <c r="UBW404" s="56"/>
      <c r="UBX404" s="56"/>
      <c r="UBY404" s="56"/>
      <c r="UBZ404" s="56"/>
      <c r="UCA404" s="56"/>
      <c r="UCB404" s="56"/>
      <c r="UCC404" s="56"/>
      <c r="UCD404" s="56"/>
      <c r="UCE404" s="56"/>
      <c r="UCF404" s="56"/>
      <c r="UCG404" s="56"/>
      <c r="UCH404" s="56"/>
      <c r="UCI404" s="56"/>
      <c r="UCJ404" s="56"/>
      <c r="UCK404" s="56"/>
      <c r="UCL404" s="56"/>
      <c r="UCM404" s="56"/>
      <c r="UCN404" s="56"/>
      <c r="UCO404" s="56"/>
      <c r="UCP404" s="56"/>
      <c r="UCQ404" s="56"/>
      <c r="UCR404" s="56"/>
      <c r="UCS404" s="56"/>
      <c r="UCT404" s="56"/>
      <c r="UCU404" s="56"/>
      <c r="UCV404" s="56"/>
      <c r="UCW404" s="56"/>
      <c r="UCX404" s="56"/>
      <c r="UCY404" s="56"/>
      <c r="UCZ404" s="56"/>
      <c r="UDA404" s="56"/>
      <c r="UDB404" s="56"/>
      <c r="UDC404" s="56"/>
      <c r="UDD404" s="56"/>
      <c r="UDE404" s="56"/>
      <c r="UDF404" s="56"/>
      <c r="UDG404" s="56"/>
      <c r="UDH404" s="56"/>
      <c r="UDI404" s="56"/>
      <c r="UDJ404" s="56"/>
      <c r="UDK404" s="56"/>
      <c r="UDL404" s="56"/>
      <c r="UDM404" s="56"/>
      <c r="UDN404" s="56"/>
      <c r="UDO404" s="56"/>
      <c r="UDP404" s="56"/>
      <c r="UDQ404" s="56"/>
      <c r="UDR404" s="56"/>
      <c r="UDS404" s="56"/>
      <c r="UDT404" s="56"/>
      <c r="UDU404" s="56"/>
      <c r="UDV404" s="56"/>
      <c r="UDW404" s="56"/>
      <c r="UDX404" s="56"/>
      <c r="UDY404" s="56"/>
      <c r="UDZ404" s="56"/>
      <c r="UEA404" s="56"/>
      <c r="UEB404" s="56"/>
      <c r="UEC404" s="56"/>
      <c r="UED404" s="56"/>
      <c r="UEE404" s="56"/>
      <c r="UEF404" s="56"/>
      <c r="UEG404" s="56"/>
      <c r="UEH404" s="56"/>
      <c r="UEI404" s="56"/>
      <c r="UEJ404" s="56"/>
      <c r="UEK404" s="56"/>
      <c r="UEL404" s="56"/>
      <c r="UEM404" s="56"/>
      <c r="UEN404" s="56"/>
      <c r="UEO404" s="56"/>
      <c r="UEP404" s="56"/>
      <c r="UEQ404" s="56"/>
      <c r="UER404" s="56"/>
      <c r="UES404" s="56"/>
      <c r="UET404" s="56"/>
      <c r="UEU404" s="56"/>
      <c r="UEV404" s="56"/>
      <c r="UEW404" s="56"/>
      <c r="UEX404" s="56"/>
      <c r="UEY404" s="56"/>
      <c r="UEZ404" s="56"/>
      <c r="UFA404" s="56"/>
      <c r="UFB404" s="56"/>
      <c r="UFC404" s="56"/>
      <c r="UFD404" s="56"/>
      <c r="UFE404" s="56"/>
      <c r="UFF404" s="56"/>
      <c r="UFG404" s="56"/>
      <c r="UFH404" s="56"/>
      <c r="UFI404" s="56"/>
      <c r="UFJ404" s="56"/>
      <c r="UFK404" s="56"/>
      <c r="UFL404" s="56"/>
      <c r="UFM404" s="56"/>
      <c r="UFN404" s="56"/>
      <c r="UFO404" s="56"/>
      <c r="UFP404" s="56"/>
      <c r="UFQ404" s="56"/>
      <c r="UFR404" s="56"/>
      <c r="UFS404" s="56"/>
      <c r="UFT404" s="56"/>
      <c r="UFU404" s="56"/>
      <c r="UFV404" s="56"/>
      <c r="UFW404" s="56"/>
      <c r="UFX404" s="56"/>
      <c r="UFY404" s="56"/>
      <c r="UFZ404" s="56"/>
      <c r="UGA404" s="56"/>
      <c r="UGB404" s="56"/>
      <c r="UGC404" s="56"/>
      <c r="UGD404" s="56"/>
      <c r="UGE404" s="56"/>
      <c r="UGF404" s="56"/>
      <c r="UGG404" s="56"/>
      <c r="UGH404" s="56"/>
      <c r="UGI404" s="56"/>
      <c r="UGJ404" s="56"/>
      <c r="UGK404" s="56"/>
      <c r="UGL404" s="56"/>
      <c r="UGM404" s="56"/>
      <c r="UGN404" s="56"/>
      <c r="UGO404" s="56"/>
      <c r="UGP404" s="56"/>
      <c r="UGQ404" s="56"/>
      <c r="UGR404" s="56"/>
      <c r="UGS404" s="56"/>
      <c r="UGT404" s="56"/>
      <c r="UGU404" s="56"/>
      <c r="UGV404" s="56"/>
      <c r="UGW404" s="56"/>
      <c r="UGX404" s="56"/>
      <c r="UGY404" s="56"/>
      <c r="UGZ404" s="56"/>
      <c r="UHA404" s="56"/>
      <c r="UHB404" s="56"/>
      <c r="UHC404" s="56"/>
      <c r="UHD404" s="56"/>
      <c r="UHE404" s="56"/>
      <c r="UHF404" s="56"/>
      <c r="UHG404" s="56"/>
      <c r="UHH404" s="56"/>
      <c r="UHI404" s="56"/>
      <c r="UHJ404" s="56"/>
      <c r="UHK404" s="56"/>
      <c r="UHL404" s="56"/>
      <c r="UHM404" s="56"/>
      <c r="UHN404" s="56"/>
      <c r="UHO404" s="56"/>
      <c r="UHP404" s="56"/>
      <c r="UHQ404" s="56"/>
      <c r="UHR404" s="56"/>
      <c r="UHS404" s="56"/>
      <c r="UHT404" s="56"/>
      <c r="UHU404" s="56"/>
      <c r="UHV404" s="56"/>
      <c r="UHW404" s="56"/>
      <c r="UHX404" s="56"/>
      <c r="UHY404" s="56"/>
      <c r="UHZ404" s="56"/>
      <c r="UIA404" s="56"/>
      <c r="UIB404" s="56"/>
      <c r="UIC404" s="56"/>
      <c r="UID404" s="56"/>
      <c r="UIE404" s="56"/>
      <c r="UIF404" s="56"/>
      <c r="UIG404" s="56"/>
      <c r="UIH404" s="56"/>
      <c r="UII404" s="56"/>
      <c r="UIJ404" s="56"/>
      <c r="UIK404" s="56"/>
      <c r="UIL404" s="56"/>
      <c r="UIM404" s="56"/>
      <c r="UIN404" s="56"/>
      <c r="UIO404" s="56"/>
      <c r="UIP404" s="56"/>
      <c r="UIQ404" s="56"/>
      <c r="UIR404" s="56"/>
      <c r="UIS404" s="56"/>
      <c r="UIT404" s="56"/>
      <c r="UIU404" s="56"/>
      <c r="UIV404" s="56"/>
      <c r="UIW404" s="56"/>
      <c r="UIX404" s="56"/>
      <c r="UIY404" s="56"/>
      <c r="UIZ404" s="56"/>
      <c r="UJA404" s="56"/>
      <c r="UJB404" s="56"/>
      <c r="UJC404" s="56"/>
      <c r="UJD404" s="56"/>
      <c r="UJE404" s="56"/>
      <c r="UJF404" s="56"/>
      <c r="UJG404" s="56"/>
      <c r="UJH404" s="56"/>
      <c r="UJI404" s="56"/>
      <c r="UJJ404" s="56"/>
      <c r="UJK404" s="56"/>
      <c r="UJL404" s="56"/>
      <c r="UJM404" s="56"/>
      <c r="UJN404" s="56"/>
      <c r="UJO404" s="56"/>
      <c r="UJP404" s="56"/>
      <c r="UJQ404" s="56"/>
      <c r="UJR404" s="56"/>
      <c r="UJS404" s="56"/>
      <c r="UJT404" s="56"/>
      <c r="UJU404" s="56"/>
      <c r="UJV404" s="56"/>
      <c r="UJW404" s="56"/>
      <c r="UJX404" s="56"/>
      <c r="UJY404" s="56"/>
      <c r="UJZ404" s="56"/>
      <c r="UKA404" s="56"/>
      <c r="UKB404" s="56"/>
      <c r="UKC404" s="56"/>
      <c r="UKD404" s="56"/>
      <c r="UKE404" s="56"/>
      <c r="UKF404" s="56"/>
      <c r="UKG404" s="56"/>
      <c r="UKH404" s="56"/>
      <c r="UKI404" s="56"/>
      <c r="UKJ404" s="56"/>
      <c r="UKK404" s="56"/>
      <c r="UKL404" s="56"/>
      <c r="UKM404" s="56"/>
      <c r="UKN404" s="56"/>
      <c r="UKO404" s="56"/>
      <c r="UKP404" s="56"/>
      <c r="UKQ404" s="56"/>
      <c r="UKR404" s="56"/>
      <c r="UKS404" s="56"/>
      <c r="UKT404" s="56"/>
      <c r="UKU404" s="56"/>
      <c r="UKV404" s="56"/>
      <c r="UKW404" s="56"/>
      <c r="UKX404" s="56"/>
      <c r="UKY404" s="56"/>
      <c r="UKZ404" s="56"/>
      <c r="ULA404" s="56"/>
      <c r="ULB404" s="56"/>
      <c r="ULC404" s="56"/>
      <c r="ULD404" s="56"/>
      <c r="ULE404" s="56"/>
      <c r="ULF404" s="56"/>
      <c r="ULG404" s="56"/>
      <c r="ULH404" s="56"/>
      <c r="ULI404" s="56"/>
      <c r="ULJ404" s="56"/>
      <c r="ULK404" s="56"/>
      <c r="ULL404" s="56"/>
      <c r="ULM404" s="56"/>
      <c r="ULN404" s="56"/>
      <c r="ULO404" s="56"/>
      <c r="ULP404" s="56"/>
      <c r="ULQ404" s="56"/>
      <c r="ULR404" s="56"/>
      <c r="ULS404" s="56"/>
      <c r="ULT404" s="56"/>
      <c r="ULU404" s="56"/>
      <c r="ULV404" s="56"/>
      <c r="ULW404" s="56"/>
      <c r="ULX404" s="56"/>
      <c r="ULY404" s="56"/>
      <c r="ULZ404" s="56"/>
      <c r="UMA404" s="56"/>
      <c r="UMB404" s="56"/>
      <c r="UMC404" s="56"/>
      <c r="UMD404" s="56"/>
      <c r="UME404" s="56"/>
      <c r="UMF404" s="56"/>
      <c r="UMG404" s="56"/>
      <c r="UMH404" s="56"/>
      <c r="UMI404" s="56"/>
      <c r="UMJ404" s="56"/>
      <c r="UMK404" s="56"/>
      <c r="UML404" s="56"/>
      <c r="UMM404" s="56"/>
      <c r="UMN404" s="56"/>
      <c r="UMO404" s="56"/>
      <c r="UMP404" s="56"/>
      <c r="UMQ404" s="56"/>
      <c r="UMR404" s="56"/>
      <c r="UMS404" s="56"/>
      <c r="UMT404" s="56"/>
      <c r="UMU404" s="56"/>
      <c r="UMV404" s="56"/>
      <c r="UMW404" s="56"/>
      <c r="UMX404" s="56"/>
      <c r="UMY404" s="56"/>
      <c r="UMZ404" s="56"/>
      <c r="UNA404" s="56"/>
      <c r="UNB404" s="56"/>
      <c r="UNC404" s="56"/>
      <c r="UND404" s="56"/>
      <c r="UNE404" s="56"/>
      <c r="UNF404" s="56"/>
      <c r="UNG404" s="56"/>
      <c r="UNH404" s="56"/>
      <c r="UNI404" s="56"/>
      <c r="UNJ404" s="56"/>
      <c r="UNK404" s="56"/>
      <c r="UNL404" s="56"/>
      <c r="UNM404" s="56"/>
      <c r="UNN404" s="56"/>
      <c r="UNO404" s="56"/>
      <c r="UNP404" s="56"/>
      <c r="UNQ404" s="56"/>
      <c r="UNR404" s="56"/>
      <c r="UNS404" s="56"/>
      <c r="UNT404" s="56"/>
      <c r="UNU404" s="56"/>
      <c r="UNV404" s="56"/>
      <c r="UNW404" s="56"/>
      <c r="UNX404" s="56"/>
      <c r="UNY404" s="56"/>
      <c r="UNZ404" s="56"/>
      <c r="UOA404" s="56"/>
      <c r="UOB404" s="56"/>
      <c r="UOC404" s="56"/>
      <c r="UOD404" s="56"/>
      <c r="UOE404" s="56"/>
      <c r="UOF404" s="56"/>
      <c r="UOG404" s="56"/>
      <c r="UOH404" s="56"/>
      <c r="UOI404" s="56"/>
      <c r="UOJ404" s="56"/>
      <c r="UOK404" s="56"/>
      <c r="UOL404" s="56"/>
      <c r="UOM404" s="56"/>
      <c r="UON404" s="56"/>
      <c r="UOO404" s="56"/>
      <c r="UOP404" s="56"/>
      <c r="UOQ404" s="56"/>
      <c r="UOR404" s="56"/>
      <c r="UOS404" s="56"/>
      <c r="UOT404" s="56"/>
      <c r="UOU404" s="56"/>
      <c r="UOV404" s="56"/>
      <c r="UOW404" s="56"/>
      <c r="UOX404" s="56"/>
      <c r="UOY404" s="56"/>
      <c r="UOZ404" s="56"/>
      <c r="UPA404" s="56"/>
      <c r="UPB404" s="56"/>
      <c r="UPC404" s="56"/>
      <c r="UPD404" s="56"/>
      <c r="UPE404" s="56"/>
      <c r="UPF404" s="56"/>
      <c r="UPG404" s="56"/>
      <c r="UPH404" s="56"/>
      <c r="UPI404" s="56"/>
      <c r="UPJ404" s="56"/>
      <c r="UPK404" s="56"/>
      <c r="UPL404" s="56"/>
      <c r="UPM404" s="56"/>
      <c r="UPN404" s="56"/>
      <c r="UPO404" s="56"/>
      <c r="UPP404" s="56"/>
      <c r="UPQ404" s="56"/>
      <c r="UPR404" s="56"/>
      <c r="UPS404" s="56"/>
      <c r="UPT404" s="56"/>
      <c r="UPU404" s="56"/>
      <c r="UPV404" s="56"/>
      <c r="UPW404" s="56"/>
      <c r="UPX404" s="56"/>
      <c r="UPY404" s="56"/>
      <c r="UPZ404" s="56"/>
      <c r="UQA404" s="56"/>
      <c r="UQB404" s="56"/>
      <c r="UQC404" s="56"/>
      <c r="UQD404" s="56"/>
      <c r="UQE404" s="56"/>
      <c r="UQF404" s="56"/>
      <c r="UQG404" s="56"/>
      <c r="UQH404" s="56"/>
      <c r="UQI404" s="56"/>
      <c r="UQJ404" s="56"/>
      <c r="UQK404" s="56"/>
      <c r="UQL404" s="56"/>
      <c r="UQM404" s="56"/>
      <c r="UQN404" s="56"/>
      <c r="UQO404" s="56"/>
      <c r="UQP404" s="56"/>
      <c r="UQQ404" s="56"/>
      <c r="UQR404" s="56"/>
      <c r="UQS404" s="56"/>
      <c r="UQT404" s="56"/>
      <c r="UQU404" s="56"/>
      <c r="UQV404" s="56"/>
      <c r="UQW404" s="56"/>
      <c r="UQX404" s="56"/>
      <c r="UQY404" s="56"/>
      <c r="UQZ404" s="56"/>
      <c r="URA404" s="56"/>
      <c r="URB404" s="56"/>
      <c r="URC404" s="56"/>
      <c r="URD404" s="56"/>
      <c r="URE404" s="56"/>
      <c r="URF404" s="56"/>
      <c r="URG404" s="56"/>
      <c r="URH404" s="56"/>
      <c r="URI404" s="56"/>
      <c r="URJ404" s="56"/>
      <c r="URK404" s="56"/>
      <c r="URL404" s="56"/>
      <c r="URM404" s="56"/>
      <c r="URN404" s="56"/>
      <c r="URO404" s="56"/>
      <c r="URP404" s="56"/>
      <c r="URQ404" s="56"/>
      <c r="URR404" s="56"/>
      <c r="URS404" s="56"/>
      <c r="URT404" s="56"/>
      <c r="URU404" s="56"/>
      <c r="URV404" s="56"/>
      <c r="URW404" s="56"/>
      <c r="URX404" s="56"/>
      <c r="URY404" s="56"/>
      <c r="URZ404" s="56"/>
      <c r="USA404" s="56"/>
      <c r="USB404" s="56"/>
      <c r="USC404" s="56"/>
      <c r="USD404" s="56"/>
      <c r="USE404" s="56"/>
      <c r="USF404" s="56"/>
      <c r="USG404" s="56"/>
      <c r="USH404" s="56"/>
      <c r="USI404" s="56"/>
      <c r="USJ404" s="56"/>
      <c r="USK404" s="56"/>
      <c r="USL404" s="56"/>
      <c r="USM404" s="56"/>
      <c r="USN404" s="56"/>
      <c r="USO404" s="56"/>
      <c r="USP404" s="56"/>
      <c r="USQ404" s="56"/>
      <c r="USR404" s="56"/>
      <c r="USS404" s="56"/>
      <c r="UST404" s="56"/>
      <c r="USU404" s="56"/>
      <c r="USV404" s="56"/>
      <c r="USW404" s="56"/>
      <c r="USX404" s="56"/>
      <c r="USY404" s="56"/>
      <c r="USZ404" s="56"/>
      <c r="UTA404" s="56"/>
      <c r="UTB404" s="56"/>
      <c r="UTC404" s="56"/>
      <c r="UTD404" s="56"/>
      <c r="UTE404" s="56"/>
      <c r="UTF404" s="56"/>
      <c r="UTG404" s="56"/>
      <c r="UTH404" s="56"/>
      <c r="UTI404" s="56"/>
      <c r="UTJ404" s="56"/>
      <c r="UTK404" s="56"/>
      <c r="UTL404" s="56"/>
      <c r="UTM404" s="56"/>
      <c r="UTN404" s="56"/>
      <c r="UTO404" s="56"/>
      <c r="UTP404" s="56"/>
      <c r="UTQ404" s="56"/>
      <c r="UTR404" s="56"/>
      <c r="UTS404" s="56"/>
      <c r="UTT404" s="56"/>
      <c r="UTU404" s="56"/>
      <c r="UTV404" s="56"/>
      <c r="UTW404" s="56"/>
      <c r="UTX404" s="56"/>
      <c r="UTY404" s="56"/>
      <c r="UTZ404" s="56"/>
      <c r="UUA404" s="56"/>
      <c r="UUB404" s="56"/>
      <c r="UUC404" s="56"/>
      <c r="UUD404" s="56"/>
      <c r="UUE404" s="56"/>
      <c r="UUF404" s="56"/>
      <c r="UUG404" s="56"/>
      <c r="UUH404" s="56"/>
      <c r="UUI404" s="56"/>
      <c r="UUJ404" s="56"/>
      <c r="UUK404" s="56"/>
      <c r="UUL404" s="56"/>
      <c r="UUM404" s="56"/>
      <c r="UUN404" s="56"/>
      <c r="UUO404" s="56"/>
      <c r="UUP404" s="56"/>
      <c r="UUQ404" s="56"/>
      <c r="UUR404" s="56"/>
      <c r="UUS404" s="56"/>
      <c r="UUT404" s="56"/>
      <c r="UUU404" s="56"/>
      <c r="UUV404" s="56"/>
      <c r="UUW404" s="56"/>
      <c r="UUX404" s="56"/>
      <c r="UUY404" s="56"/>
      <c r="UUZ404" s="56"/>
      <c r="UVA404" s="56"/>
      <c r="UVB404" s="56"/>
      <c r="UVC404" s="56"/>
      <c r="UVD404" s="56"/>
      <c r="UVE404" s="56"/>
      <c r="UVF404" s="56"/>
      <c r="UVG404" s="56"/>
      <c r="UVH404" s="56"/>
      <c r="UVI404" s="56"/>
      <c r="UVJ404" s="56"/>
      <c r="UVK404" s="56"/>
      <c r="UVL404" s="56"/>
      <c r="UVM404" s="56"/>
      <c r="UVN404" s="56"/>
      <c r="UVO404" s="56"/>
      <c r="UVP404" s="56"/>
      <c r="UVQ404" s="56"/>
      <c r="UVR404" s="56"/>
      <c r="UVS404" s="56"/>
      <c r="UVT404" s="56"/>
      <c r="UVU404" s="56"/>
      <c r="UVV404" s="56"/>
      <c r="UVW404" s="56"/>
      <c r="UVX404" s="56"/>
      <c r="UVY404" s="56"/>
      <c r="UVZ404" s="56"/>
      <c r="UWA404" s="56"/>
      <c r="UWB404" s="56"/>
      <c r="UWC404" s="56"/>
      <c r="UWD404" s="56"/>
      <c r="UWE404" s="56"/>
      <c r="UWF404" s="56"/>
      <c r="UWG404" s="56"/>
      <c r="UWH404" s="56"/>
      <c r="UWI404" s="56"/>
      <c r="UWJ404" s="56"/>
      <c r="UWK404" s="56"/>
      <c r="UWL404" s="56"/>
      <c r="UWM404" s="56"/>
      <c r="UWN404" s="56"/>
      <c r="UWO404" s="56"/>
      <c r="UWP404" s="56"/>
      <c r="UWQ404" s="56"/>
      <c r="UWR404" s="56"/>
      <c r="UWS404" s="56"/>
      <c r="UWT404" s="56"/>
      <c r="UWU404" s="56"/>
      <c r="UWV404" s="56"/>
      <c r="UWW404" s="56"/>
      <c r="UWX404" s="56"/>
      <c r="UWY404" s="56"/>
      <c r="UWZ404" s="56"/>
      <c r="UXA404" s="56"/>
      <c r="UXB404" s="56"/>
      <c r="UXC404" s="56"/>
      <c r="UXD404" s="56"/>
      <c r="UXE404" s="56"/>
      <c r="UXF404" s="56"/>
      <c r="UXG404" s="56"/>
      <c r="UXH404" s="56"/>
      <c r="UXI404" s="56"/>
      <c r="UXJ404" s="56"/>
      <c r="UXK404" s="56"/>
      <c r="UXL404" s="56"/>
      <c r="UXM404" s="56"/>
      <c r="UXN404" s="56"/>
      <c r="UXO404" s="56"/>
      <c r="UXP404" s="56"/>
      <c r="UXQ404" s="56"/>
      <c r="UXR404" s="56"/>
      <c r="UXS404" s="56"/>
      <c r="UXT404" s="56"/>
      <c r="UXU404" s="56"/>
      <c r="UXV404" s="56"/>
      <c r="UXW404" s="56"/>
      <c r="UXX404" s="56"/>
      <c r="UXY404" s="56"/>
      <c r="UXZ404" s="56"/>
      <c r="UYA404" s="56"/>
      <c r="UYB404" s="56"/>
      <c r="UYC404" s="56"/>
      <c r="UYD404" s="56"/>
      <c r="UYE404" s="56"/>
      <c r="UYF404" s="56"/>
      <c r="UYG404" s="56"/>
      <c r="UYH404" s="56"/>
      <c r="UYI404" s="56"/>
      <c r="UYJ404" s="56"/>
      <c r="UYK404" s="56"/>
      <c r="UYL404" s="56"/>
      <c r="UYM404" s="56"/>
      <c r="UYN404" s="56"/>
      <c r="UYO404" s="56"/>
      <c r="UYP404" s="56"/>
      <c r="UYQ404" s="56"/>
      <c r="UYR404" s="56"/>
      <c r="UYS404" s="56"/>
      <c r="UYT404" s="56"/>
      <c r="UYU404" s="56"/>
      <c r="UYV404" s="56"/>
      <c r="UYW404" s="56"/>
      <c r="UYX404" s="56"/>
      <c r="UYY404" s="56"/>
      <c r="UYZ404" s="56"/>
      <c r="UZA404" s="56"/>
      <c r="UZB404" s="56"/>
      <c r="UZC404" s="56"/>
      <c r="UZD404" s="56"/>
      <c r="UZE404" s="56"/>
      <c r="UZF404" s="56"/>
      <c r="UZG404" s="56"/>
      <c r="UZH404" s="56"/>
      <c r="UZI404" s="56"/>
      <c r="UZJ404" s="56"/>
      <c r="UZK404" s="56"/>
      <c r="UZL404" s="56"/>
      <c r="UZM404" s="56"/>
      <c r="UZN404" s="56"/>
      <c r="UZO404" s="56"/>
      <c r="UZP404" s="56"/>
      <c r="UZQ404" s="56"/>
      <c r="UZR404" s="56"/>
      <c r="UZS404" s="56"/>
      <c r="UZT404" s="56"/>
      <c r="UZU404" s="56"/>
      <c r="UZV404" s="56"/>
      <c r="UZW404" s="56"/>
      <c r="UZX404" s="56"/>
      <c r="UZY404" s="56"/>
      <c r="UZZ404" s="56"/>
      <c r="VAA404" s="56"/>
      <c r="VAB404" s="56"/>
      <c r="VAC404" s="56"/>
      <c r="VAD404" s="56"/>
      <c r="VAE404" s="56"/>
      <c r="VAF404" s="56"/>
      <c r="VAG404" s="56"/>
      <c r="VAH404" s="56"/>
      <c r="VAI404" s="56"/>
      <c r="VAJ404" s="56"/>
      <c r="VAK404" s="56"/>
      <c r="VAL404" s="56"/>
      <c r="VAM404" s="56"/>
      <c r="VAN404" s="56"/>
      <c r="VAO404" s="56"/>
      <c r="VAP404" s="56"/>
      <c r="VAQ404" s="56"/>
      <c r="VAR404" s="56"/>
      <c r="VAS404" s="56"/>
      <c r="VAT404" s="56"/>
      <c r="VAU404" s="56"/>
      <c r="VAV404" s="56"/>
      <c r="VAW404" s="56"/>
      <c r="VAX404" s="56"/>
      <c r="VAY404" s="56"/>
      <c r="VAZ404" s="56"/>
      <c r="VBA404" s="56"/>
      <c r="VBB404" s="56"/>
      <c r="VBC404" s="56"/>
      <c r="VBD404" s="56"/>
      <c r="VBE404" s="56"/>
      <c r="VBF404" s="56"/>
      <c r="VBG404" s="56"/>
      <c r="VBH404" s="56"/>
      <c r="VBI404" s="56"/>
      <c r="VBJ404" s="56"/>
      <c r="VBK404" s="56"/>
      <c r="VBL404" s="56"/>
      <c r="VBM404" s="56"/>
      <c r="VBN404" s="56"/>
      <c r="VBO404" s="56"/>
      <c r="VBP404" s="56"/>
      <c r="VBQ404" s="56"/>
      <c r="VBR404" s="56"/>
      <c r="VBS404" s="56"/>
      <c r="VBT404" s="56"/>
      <c r="VBU404" s="56"/>
      <c r="VBV404" s="56"/>
      <c r="VBW404" s="56"/>
      <c r="VBX404" s="56"/>
      <c r="VBY404" s="56"/>
      <c r="VBZ404" s="56"/>
      <c r="VCA404" s="56"/>
      <c r="VCB404" s="56"/>
      <c r="VCC404" s="56"/>
      <c r="VCD404" s="56"/>
      <c r="VCE404" s="56"/>
      <c r="VCF404" s="56"/>
      <c r="VCG404" s="56"/>
      <c r="VCH404" s="56"/>
      <c r="VCI404" s="56"/>
      <c r="VCJ404" s="56"/>
      <c r="VCK404" s="56"/>
      <c r="VCL404" s="56"/>
      <c r="VCM404" s="56"/>
      <c r="VCN404" s="56"/>
      <c r="VCO404" s="56"/>
      <c r="VCP404" s="56"/>
      <c r="VCQ404" s="56"/>
      <c r="VCR404" s="56"/>
      <c r="VCS404" s="56"/>
      <c r="VCT404" s="56"/>
      <c r="VCU404" s="56"/>
      <c r="VCV404" s="56"/>
      <c r="VCW404" s="56"/>
      <c r="VCX404" s="56"/>
      <c r="VCY404" s="56"/>
      <c r="VCZ404" s="56"/>
      <c r="VDA404" s="56"/>
      <c r="VDB404" s="56"/>
      <c r="VDC404" s="56"/>
      <c r="VDD404" s="56"/>
      <c r="VDE404" s="56"/>
      <c r="VDF404" s="56"/>
      <c r="VDG404" s="56"/>
      <c r="VDH404" s="56"/>
      <c r="VDI404" s="56"/>
      <c r="VDJ404" s="56"/>
      <c r="VDK404" s="56"/>
      <c r="VDL404" s="56"/>
      <c r="VDM404" s="56"/>
      <c r="VDN404" s="56"/>
      <c r="VDO404" s="56"/>
      <c r="VDP404" s="56"/>
      <c r="VDQ404" s="56"/>
      <c r="VDR404" s="56"/>
      <c r="VDS404" s="56"/>
      <c r="VDT404" s="56"/>
      <c r="VDU404" s="56"/>
      <c r="VDV404" s="56"/>
      <c r="VDW404" s="56"/>
      <c r="VDX404" s="56"/>
      <c r="VDY404" s="56"/>
      <c r="VDZ404" s="56"/>
      <c r="VEA404" s="56"/>
      <c r="VEB404" s="56"/>
      <c r="VEC404" s="56"/>
      <c r="VED404" s="56"/>
      <c r="VEE404" s="56"/>
      <c r="VEF404" s="56"/>
      <c r="VEG404" s="56"/>
      <c r="VEH404" s="56"/>
      <c r="VEI404" s="56"/>
      <c r="VEJ404" s="56"/>
      <c r="VEK404" s="56"/>
      <c r="VEL404" s="56"/>
      <c r="VEM404" s="56"/>
      <c r="VEN404" s="56"/>
      <c r="VEO404" s="56"/>
      <c r="VEP404" s="56"/>
      <c r="VEQ404" s="56"/>
      <c r="VER404" s="56"/>
      <c r="VES404" s="56"/>
      <c r="VET404" s="56"/>
      <c r="VEU404" s="56"/>
      <c r="VEV404" s="56"/>
      <c r="VEW404" s="56"/>
      <c r="VEX404" s="56"/>
      <c r="VEY404" s="56"/>
      <c r="VEZ404" s="56"/>
      <c r="VFA404" s="56"/>
      <c r="VFB404" s="56"/>
      <c r="VFC404" s="56"/>
      <c r="VFD404" s="56"/>
      <c r="VFE404" s="56"/>
      <c r="VFF404" s="56"/>
      <c r="VFG404" s="56"/>
      <c r="VFH404" s="56"/>
      <c r="VFI404" s="56"/>
      <c r="VFJ404" s="56"/>
      <c r="VFK404" s="56"/>
      <c r="VFL404" s="56"/>
      <c r="VFM404" s="56"/>
      <c r="VFN404" s="56"/>
      <c r="VFO404" s="56"/>
      <c r="VFP404" s="56"/>
      <c r="VFQ404" s="56"/>
      <c r="VFR404" s="56"/>
      <c r="VFS404" s="56"/>
      <c r="VFT404" s="56"/>
      <c r="VFU404" s="56"/>
      <c r="VFV404" s="56"/>
      <c r="VFW404" s="56"/>
      <c r="VFX404" s="56"/>
      <c r="VFY404" s="56"/>
      <c r="VFZ404" s="56"/>
      <c r="VGA404" s="56"/>
      <c r="VGB404" s="56"/>
      <c r="VGC404" s="56"/>
      <c r="VGD404" s="56"/>
      <c r="VGE404" s="56"/>
      <c r="VGF404" s="56"/>
      <c r="VGG404" s="56"/>
      <c r="VGH404" s="56"/>
      <c r="VGI404" s="56"/>
      <c r="VGJ404" s="56"/>
      <c r="VGK404" s="56"/>
      <c r="VGL404" s="56"/>
      <c r="VGM404" s="56"/>
      <c r="VGN404" s="56"/>
      <c r="VGO404" s="56"/>
      <c r="VGP404" s="56"/>
      <c r="VGQ404" s="56"/>
      <c r="VGR404" s="56"/>
      <c r="VGS404" s="56"/>
      <c r="VGT404" s="56"/>
      <c r="VGU404" s="56"/>
      <c r="VGV404" s="56"/>
      <c r="VGW404" s="56"/>
      <c r="VGX404" s="56"/>
      <c r="VGY404" s="56"/>
      <c r="VGZ404" s="56"/>
      <c r="VHA404" s="56"/>
      <c r="VHB404" s="56"/>
      <c r="VHC404" s="56"/>
      <c r="VHD404" s="56"/>
      <c r="VHE404" s="56"/>
      <c r="VHF404" s="56"/>
      <c r="VHG404" s="56"/>
      <c r="VHH404" s="56"/>
      <c r="VHI404" s="56"/>
      <c r="VHJ404" s="56"/>
      <c r="VHK404" s="56"/>
      <c r="VHL404" s="56"/>
      <c r="VHM404" s="56"/>
      <c r="VHN404" s="56"/>
      <c r="VHO404" s="56"/>
      <c r="VHP404" s="56"/>
      <c r="VHQ404" s="56"/>
      <c r="VHR404" s="56"/>
      <c r="VHS404" s="56"/>
      <c r="VHT404" s="56"/>
      <c r="VHU404" s="56"/>
      <c r="VHV404" s="56"/>
      <c r="VHW404" s="56"/>
      <c r="VHX404" s="56"/>
      <c r="VHY404" s="56"/>
      <c r="VHZ404" s="56"/>
      <c r="VIA404" s="56"/>
      <c r="VIB404" s="56"/>
      <c r="VIC404" s="56"/>
      <c r="VID404" s="56"/>
      <c r="VIE404" s="56"/>
      <c r="VIF404" s="56"/>
      <c r="VIG404" s="56"/>
      <c r="VIH404" s="56"/>
      <c r="VII404" s="56"/>
      <c r="VIJ404" s="56"/>
      <c r="VIK404" s="56"/>
      <c r="VIL404" s="56"/>
      <c r="VIM404" s="56"/>
      <c r="VIN404" s="56"/>
      <c r="VIO404" s="56"/>
      <c r="VIP404" s="56"/>
      <c r="VIQ404" s="56"/>
      <c r="VIR404" s="56"/>
      <c r="VIS404" s="56"/>
      <c r="VIT404" s="56"/>
      <c r="VIU404" s="56"/>
      <c r="VIV404" s="56"/>
      <c r="VIW404" s="56"/>
      <c r="VIX404" s="56"/>
      <c r="VIY404" s="56"/>
      <c r="VIZ404" s="56"/>
      <c r="VJA404" s="56"/>
      <c r="VJB404" s="56"/>
      <c r="VJC404" s="56"/>
      <c r="VJD404" s="56"/>
      <c r="VJE404" s="56"/>
      <c r="VJF404" s="56"/>
      <c r="VJG404" s="56"/>
      <c r="VJH404" s="56"/>
      <c r="VJI404" s="56"/>
      <c r="VJJ404" s="56"/>
      <c r="VJK404" s="56"/>
      <c r="VJL404" s="56"/>
      <c r="VJM404" s="56"/>
      <c r="VJN404" s="56"/>
      <c r="VJO404" s="56"/>
      <c r="VJP404" s="56"/>
      <c r="VJQ404" s="56"/>
      <c r="VJR404" s="56"/>
      <c r="VJS404" s="56"/>
      <c r="VJT404" s="56"/>
      <c r="VJU404" s="56"/>
      <c r="VJV404" s="56"/>
      <c r="VJW404" s="56"/>
      <c r="VJX404" s="56"/>
      <c r="VJY404" s="56"/>
      <c r="VJZ404" s="56"/>
      <c r="VKA404" s="56"/>
      <c r="VKB404" s="56"/>
      <c r="VKC404" s="56"/>
      <c r="VKD404" s="56"/>
      <c r="VKE404" s="56"/>
      <c r="VKF404" s="56"/>
      <c r="VKG404" s="56"/>
      <c r="VKH404" s="56"/>
      <c r="VKI404" s="56"/>
      <c r="VKJ404" s="56"/>
      <c r="VKK404" s="56"/>
      <c r="VKL404" s="56"/>
      <c r="VKM404" s="56"/>
      <c r="VKN404" s="56"/>
      <c r="VKO404" s="56"/>
      <c r="VKP404" s="56"/>
      <c r="VKQ404" s="56"/>
      <c r="VKR404" s="56"/>
      <c r="VKS404" s="56"/>
      <c r="VKT404" s="56"/>
      <c r="VKU404" s="56"/>
      <c r="VKV404" s="56"/>
      <c r="VKW404" s="56"/>
      <c r="VKX404" s="56"/>
      <c r="VKY404" s="56"/>
      <c r="VKZ404" s="56"/>
      <c r="VLA404" s="56"/>
      <c r="VLB404" s="56"/>
      <c r="VLC404" s="56"/>
      <c r="VLD404" s="56"/>
      <c r="VLE404" s="56"/>
      <c r="VLF404" s="56"/>
      <c r="VLG404" s="56"/>
      <c r="VLH404" s="56"/>
      <c r="VLI404" s="56"/>
      <c r="VLJ404" s="56"/>
      <c r="VLK404" s="56"/>
      <c r="VLL404" s="56"/>
      <c r="VLM404" s="56"/>
      <c r="VLN404" s="56"/>
      <c r="VLO404" s="56"/>
      <c r="VLP404" s="56"/>
      <c r="VLQ404" s="56"/>
      <c r="VLR404" s="56"/>
      <c r="VLS404" s="56"/>
      <c r="VLT404" s="56"/>
      <c r="VLU404" s="56"/>
      <c r="VLV404" s="56"/>
      <c r="VLW404" s="56"/>
      <c r="VLX404" s="56"/>
      <c r="VLY404" s="56"/>
      <c r="VLZ404" s="56"/>
      <c r="VMA404" s="56"/>
      <c r="VMB404" s="56"/>
      <c r="VMC404" s="56"/>
      <c r="VMD404" s="56"/>
      <c r="VME404" s="56"/>
      <c r="VMF404" s="56"/>
      <c r="VMG404" s="56"/>
      <c r="VMH404" s="56"/>
      <c r="VMI404" s="56"/>
      <c r="VMJ404" s="56"/>
      <c r="VMK404" s="56"/>
      <c r="VML404" s="56"/>
      <c r="VMM404" s="56"/>
      <c r="VMN404" s="56"/>
      <c r="VMO404" s="56"/>
      <c r="VMP404" s="56"/>
      <c r="VMQ404" s="56"/>
      <c r="VMR404" s="56"/>
      <c r="VMS404" s="56"/>
      <c r="VMT404" s="56"/>
      <c r="VMU404" s="56"/>
      <c r="VMV404" s="56"/>
      <c r="VMW404" s="56"/>
      <c r="VMX404" s="56"/>
      <c r="VMY404" s="56"/>
      <c r="VMZ404" s="56"/>
      <c r="VNA404" s="56"/>
      <c r="VNB404" s="56"/>
      <c r="VNC404" s="56"/>
      <c r="VND404" s="56"/>
      <c r="VNE404" s="56"/>
      <c r="VNF404" s="56"/>
      <c r="VNG404" s="56"/>
      <c r="VNH404" s="56"/>
      <c r="VNI404" s="56"/>
      <c r="VNJ404" s="56"/>
      <c r="VNK404" s="56"/>
      <c r="VNL404" s="56"/>
      <c r="VNM404" s="56"/>
      <c r="VNN404" s="56"/>
      <c r="VNO404" s="56"/>
      <c r="VNP404" s="56"/>
      <c r="VNQ404" s="56"/>
      <c r="VNR404" s="56"/>
      <c r="VNS404" s="56"/>
      <c r="VNT404" s="56"/>
      <c r="VNU404" s="56"/>
      <c r="VNV404" s="56"/>
      <c r="VNW404" s="56"/>
      <c r="VNX404" s="56"/>
      <c r="VNY404" s="56"/>
      <c r="VNZ404" s="56"/>
      <c r="VOA404" s="56"/>
      <c r="VOB404" s="56"/>
      <c r="VOC404" s="56"/>
      <c r="VOD404" s="56"/>
      <c r="VOE404" s="56"/>
      <c r="VOF404" s="56"/>
      <c r="VOG404" s="56"/>
      <c r="VOH404" s="56"/>
      <c r="VOI404" s="56"/>
      <c r="VOJ404" s="56"/>
      <c r="VOK404" s="56"/>
      <c r="VOL404" s="56"/>
      <c r="VOM404" s="56"/>
      <c r="VON404" s="56"/>
      <c r="VOO404" s="56"/>
      <c r="VOP404" s="56"/>
      <c r="VOQ404" s="56"/>
      <c r="VOR404" s="56"/>
      <c r="VOS404" s="56"/>
      <c r="VOT404" s="56"/>
      <c r="VOU404" s="56"/>
      <c r="VOV404" s="56"/>
      <c r="VOW404" s="56"/>
      <c r="VOX404" s="56"/>
      <c r="VOY404" s="56"/>
      <c r="VOZ404" s="56"/>
      <c r="VPA404" s="56"/>
      <c r="VPB404" s="56"/>
      <c r="VPC404" s="56"/>
      <c r="VPD404" s="56"/>
      <c r="VPE404" s="56"/>
      <c r="VPF404" s="56"/>
      <c r="VPG404" s="56"/>
      <c r="VPH404" s="56"/>
      <c r="VPI404" s="56"/>
      <c r="VPJ404" s="56"/>
      <c r="VPK404" s="56"/>
      <c r="VPL404" s="56"/>
      <c r="VPM404" s="56"/>
      <c r="VPN404" s="56"/>
      <c r="VPO404" s="56"/>
      <c r="VPP404" s="56"/>
      <c r="VPQ404" s="56"/>
      <c r="VPR404" s="56"/>
      <c r="VPS404" s="56"/>
      <c r="VPT404" s="56"/>
      <c r="VPU404" s="56"/>
      <c r="VPV404" s="56"/>
      <c r="VPW404" s="56"/>
      <c r="VPX404" s="56"/>
      <c r="VPY404" s="56"/>
      <c r="VPZ404" s="56"/>
      <c r="VQA404" s="56"/>
      <c r="VQB404" s="56"/>
      <c r="VQC404" s="56"/>
      <c r="VQD404" s="56"/>
      <c r="VQE404" s="56"/>
      <c r="VQF404" s="56"/>
      <c r="VQG404" s="56"/>
      <c r="VQH404" s="56"/>
      <c r="VQI404" s="56"/>
      <c r="VQJ404" s="56"/>
      <c r="VQK404" s="56"/>
      <c r="VQL404" s="56"/>
      <c r="VQM404" s="56"/>
      <c r="VQN404" s="56"/>
      <c r="VQO404" s="56"/>
      <c r="VQP404" s="56"/>
      <c r="VQQ404" s="56"/>
      <c r="VQR404" s="56"/>
      <c r="VQS404" s="56"/>
      <c r="VQT404" s="56"/>
      <c r="VQU404" s="56"/>
      <c r="VQV404" s="56"/>
      <c r="VQW404" s="56"/>
      <c r="VQX404" s="56"/>
      <c r="VQY404" s="56"/>
      <c r="VQZ404" s="56"/>
      <c r="VRA404" s="56"/>
      <c r="VRB404" s="56"/>
      <c r="VRC404" s="56"/>
      <c r="VRD404" s="56"/>
      <c r="VRE404" s="56"/>
      <c r="VRF404" s="56"/>
      <c r="VRG404" s="56"/>
      <c r="VRH404" s="56"/>
      <c r="VRI404" s="56"/>
      <c r="VRJ404" s="56"/>
      <c r="VRK404" s="56"/>
      <c r="VRL404" s="56"/>
      <c r="VRM404" s="56"/>
      <c r="VRN404" s="56"/>
      <c r="VRO404" s="56"/>
      <c r="VRP404" s="56"/>
      <c r="VRQ404" s="56"/>
      <c r="VRR404" s="56"/>
      <c r="VRS404" s="56"/>
      <c r="VRT404" s="56"/>
      <c r="VRU404" s="56"/>
      <c r="VRV404" s="56"/>
      <c r="VRW404" s="56"/>
      <c r="VRX404" s="56"/>
      <c r="VRY404" s="56"/>
      <c r="VRZ404" s="56"/>
      <c r="VSA404" s="56"/>
      <c r="VSB404" s="56"/>
      <c r="VSC404" s="56"/>
      <c r="VSD404" s="56"/>
      <c r="VSE404" s="56"/>
      <c r="VSF404" s="56"/>
      <c r="VSG404" s="56"/>
      <c r="VSH404" s="56"/>
      <c r="VSI404" s="56"/>
      <c r="VSJ404" s="56"/>
      <c r="VSK404" s="56"/>
      <c r="VSL404" s="56"/>
      <c r="VSM404" s="56"/>
      <c r="VSN404" s="56"/>
      <c r="VSO404" s="56"/>
      <c r="VSP404" s="56"/>
      <c r="VSQ404" s="56"/>
      <c r="VSR404" s="56"/>
      <c r="VSS404" s="56"/>
      <c r="VST404" s="56"/>
      <c r="VSU404" s="56"/>
      <c r="VSV404" s="56"/>
      <c r="VSW404" s="56"/>
      <c r="VSX404" s="56"/>
      <c r="VSY404" s="56"/>
      <c r="VSZ404" s="56"/>
      <c r="VTA404" s="56"/>
      <c r="VTB404" s="56"/>
      <c r="VTC404" s="56"/>
      <c r="VTD404" s="56"/>
      <c r="VTE404" s="56"/>
      <c r="VTF404" s="56"/>
      <c r="VTG404" s="56"/>
      <c r="VTH404" s="56"/>
      <c r="VTI404" s="56"/>
      <c r="VTJ404" s="56"/>
      <c r="VTK404" s="56"/>
      <c r="VTL404" s="56"/>
      <c r="VTM404" s="56"/>
      <c r="VTN404" s="56"/>
      <c r="VTO404" s="56"/>
      <c r="VTP404" s="56"/>
      <c r="VTQ404" s="56"/>
      <c r="VTR404" s="56"/>
      <c r="VTS404" s="56"/>
      <c r="VTT404" s="56"/>
      <c r="VTU404" s="56"/>
      <c r="VTV404" s="56"/>
      <c r="VTW404" s="56"/>
      <c r="VTX404" s="56"/>
      <c r="VTY404" s="56"/>
      <c r="VTZ404" s="56"/>
      <c r="VUA404" s="56"/>
      <c r="VUB404" s="56"/>
      <c r="VUC404" s="56"/>
      <c r="VUD404" s="56"/>
      <c r="VUE404" s="56"/>
      <c r="VUF404" s="56"/>
      <c r="VUG404" s="56"/>
      <c r="VUH404" s="56"/>
      <c r="VUI404" s="56"/>
      <c r="VUJ404" s="56"/>
      <c r="VUK404" s="56"/>
      <c r="VUL404" s="56"/>
      <c r="VUM404" s="56"/>
      <c r="VUN404" s="56"/>
      <c r="VUO404" s="56"/>
      <c r="VUP404" s="56"/>
      <c r="VUQ404" s="56"/>
      <c r="VUR404" s="56"/>
      <c r="VUS404" s="56"/>
      <c r="VUT404" s="56"/>
      <c r="VUU404" s="56"/>
      <c r="VUV404" s="56"/>
      <c r="VUW404" s="56"/>
      <c r="VUX404" s="56"/>
      <c r="VUY404" s="56"/>
      <c r="VUZ404" s="56"/>
      <c r="VVA404" s="56"/>
      <c r="VVB404" s="56"/>
      <c r="VVC404" s="56"/>
      <c r="VVD404" s="56"/>
      <c r="VVE404" s="56"/>
      <c r="VVF404" s="56"/>
      <c r="VVG404" s="56"/>
      <c r="VVH404" s="56"/>
      <c r="VVI404" s="56"/>
      <c r="VVJ404" s="56"/>
      <c r="VVK404" s="56"/>
      <c r="VVL404" s="56"/>
      <c r="VVM404" s="56"/>
      <c r="VVN404" s="56"/>
      <c r="VVO404" s="56"/>
      <c r="VVP404" s="56"/>
      <c r="VVQ404" s="56"/>
      <c r="VVR404" s="56"/>
      <c r="VVS404" s="56"/>
      <c r="VVT404" s="56"/>
      <c r="VVU404" s="56"/>
      <c r="VVV404" s="56"/>
      <c r="VVW404" s="56"/>
      <c r="VVX404" s="56"/>
      <c r="VVY404" s="56"/>
      <c r="VVZ404" s="56"/>
      <c r="VWA404" s="56"/>
      <c r="VWB404" s="56"/>
      <c r="VWC404" s="56"/>
      <c r="VWD404" s="56"/>
      <c r="VWE404" s="56"/>
      <c r="VWF404" s="56"/>
      <c r="VWG404" s="56"/>
      <c r="VWH404" s="56"/>
      <c r="VWI404" s="56"/>
      <c r="VWJ404" s="56"/>
      <c r="VWK404" s="56"/>
      <c r="VWL404" s="56"/>
      <c r="VWM404" s="56"/>
      <c r="VWN404" s="56"/>
      <c r="VWO404" s="56"/>
      <c r="VWP404" s="56"/>
      <c r="VWQ404" s="56"/>
      <c r="VWR404" s="56"/>
      <c r="VWS404" s="56"/>
      <c r="VWT404" s="56"/>
      <c r="VWU404" s="56"/>
      <c r="VWV404" s="56"/>
      <c r="VWW404" s="56"/>
      <c r="VWX404" s="56"/>
      <c r="VWY404" s="56"/>
      <c r="VWZ404" s="56"/>
      <c r="VXA404" s="56"/>
      <c r="VXB404" s="56"/>
      <c r="VXC404" s="56"/>
      <c r="VXD404" s="56"/>
      <c r="VXE404" s="56"/>
      <c r="VXF404" s="56"/>
      <c r="VXG404" s="56"/>
      <c r="VXH404" s="56"/>
      <c r="VXI404" s="56"/>
      <c r="VXJ404" s="56"/>
      <c r="VXK404" s="56"/>
      <c r="VXL404" s="56"/>
      <c r="VXM404" s="56"/>
      <c r="VXN404" s="56"/>
      <c r="VXO404" s="56"/>
      <c r="VXP404" s="56"/>
      <c r="VXQ404" s="56"/>
      <c r="VXR404" s="56"/>
      <c r="VXS404" s="56"/>
      <c r="VXT404" s="56"/>
      <c r="VXU404" s="56"/>
      <c r="VXV404" s="56"/>
      <c r="VXW404" s="56"/>
      <c r="VXX404" s="56"/>
      <c r="VXY404" s="56"/>
      <c r="VXZ404" s="56"/>
      <c r="VYA404" s="56"/>
      <c r="VYB404" s="56"/>
      <c r="VYC404" s="56"/>
      <c r="VYD404" s="56"/>
      <c r="VYE404" s="56"/>
      <c r="VYF404" s="56"/>
      <c r="VYG404" s="56"/>
      <c r="VYH404" s="56"/>
      <c r="VYI404" s="56"/>
      <c r="VYJ404" s="56"/>
      <c r="VYK404" s="56"/>
      <c r="VYL404" s="56"/>
      <c r="VYM404" s="56"/>
      <c r="VYN404" s="56"/>
      <c r="VYO404" s="56"/>
      <c r="VYP404" s="56"/>
      <c r="VYQ404" s="56"/>
      <c r="VYR404" s="56"/>
      <c r="VYS404" s="56"/>
      <c r="VYT404" s="56"/>
      <c r="VYU404" s="56"/>
      <c r="VYV404" s="56"/>
      <c r="VYW404" s="56"/>
      <c r="VYX404" s="56"/>
      <c r="VYY404" s="56"/>
      <c r="VYZ404" s="56"/>
      <c r="VZA404" s="56"/>
      <c r="VZB404" s="56"/>
      <c r="VZC404" s="56"/>
      <c r="VZD404" s="56"/>
      <c r="VZE404" s="56"/>
      <c r="VZF404" s="56"/>
      <c r="VZG404" s="56"/>
      <c r="VZH404" s="56"/>
      <c r="VZI404" s="56"/>
      <c r="VZJ404" s="56"/>
      <c r="VZK404" s="56"/>
      <c r="VZL404" s="56"/>
      <c r="VZM404" s="56"/>
      <c r="VZN404" s="56"/>
      <c r="VZO404" s="56"/>
      <c r="VZP404" s="56"/>
      <c r="VZQ404" s="56"/>
      <c r="VZR404" s="56"/>
      <c r="VZS404" s="56"/>
      <c r="VZT404" s="56"/>
      <c r="VZU404" s="56"/>
      <c r="VZV404" s="56"/>
      <c r="VZW404" s="56"/>
      <c r="VZX404" s="56"/>
      <c r="VZY404" s="56"/>
      <c r="VZZ404" s="56"/>
      <c r="WAA404" s="56"/>
      <c r="WAB404" s="56"/>
      <c r="WAC404" s="56"/>
      <c r="WAD404" s="56"/>
      <c r="WAE404" s="56"/>
      <c r="WAF404" s="56"/>
      <c r="WAG404" s="56"/>
      <c r="WAH404" s="56"/>
      <c r="WAI404" s="56"/>
      <c r="WAJ404" s="56"/>
      <c r="WAK404" s="56"/>
      <c r="WAL404" s="56"/>
      <c r="WAM404" s="56"/>
      <c r="WAN404" s="56"/>
      <c r="WAO404" s="56"/>
      <c r="WAP404" s="56"/>
      <c r="WAQ404" s="56"/>
      <c r="WAR404" s="56"/>
      <c r="WAS404" s="56"/>
      <c r="WAT404" s="56"/>
      <c r="WAU404" s="56"/>
      <c r="WAV404" s="56"/>
      <c r="WAW404" s="56"/>
      <c r="WAX404" s="56"/>
      <c r="WAY404" s="56"/>
      <c r="WAZ404" s="56"/>
      <c r="WBA404" s="56"/>
      <c r="WBB404" s="56"/>
      <c r="WBC404" s="56"/>
      <c r="WBD404" s="56"/>
      <c r="WBE404" s="56"/>
      <c r="WBF404" s="56"/>
      <c r="WBG404" s="56"/>
      <c r="WBH404" s="56"/>
      <c r="WBI404" s="56"/>
      <c r="WBJ404" s="56"/>
      <c r="WBK404" s="56"/>
      <c r="WBL404" s="56"/>
      <c r="WBM404" s="56"/>
      <c r="WBN404" s="56"/>
      <c r="WBO404" s="56"/>
      <c r="WBP404" s="56"/>
      <c r="WBQ404" s="56"/>
      <c r="WBR404" s="56"/>
      <c r="WBS404" s="56"/>
      <c r="WBT404" s="56"/>
      <c r="WBU404" s="56"/>
      <c r="WBV404" s="56"/>
      <c r="WBW404" s="56"/>
      <c r="WBX404" s="56"/>
      <c r="WBY404" s="56"/>
      <c r="WBZ404" s="56"/>
      <c r="WCA404" s="56"/>
      <c r="WCB404" s="56"/>
      <c r="WCC404" s="56"/>
      <c r="WCD404" s="56"/>
      <c r="WCE404" s="56"/>
      <c r="WCF404" s="56"/>
      <c r="WCG404" s="56"/>
      <c r="WCH404" s="56"/>
      <c r="WCI404" s="56"/>
      <c r="WCJ404" s="56"/>
      <c r="WCK404" s="56"/>
      <c r="WCL404" s="56"/>
      <c r="WCM404" s="56"/>
      <c r="WCN404" s="56"/>
      <c r="WCO404" s="56"/>
      <c r="WCP404" s="56"/>
      <c r="WCQ404" s="56"/>
      <c r="WCR404" s="56"/>
      <c r="WCS404" s="56"/>
      <c r="WCT404" s="56"/>
      <c r="WCU404" s="56"/>
      <c r="WCV404" s="56"/>
      <c r="WCW404" s="56"/>
      <c r="WCX404" s="56"/>
      <c r="WCY404" s="56"/>
      <c r="WCZ404" s="56"/>
      <c r="WDA404" s="56"/>
      <c r="WDB404" s="56"/>
      <c r="WDC404" s="56"/>
      <c r="WDD404" s="56"/>
      <c r="WDE404" s="56"/>
      <c r="WDF404" s="56"/>
      <c r="WDG404" s="56"/>
      <c r="WDH404" s="56"/>
      <c r="WDI404" s="56"/>
      <c r="WDJ404" s="56"/>
      <c r="WDK404" s="56"/>
      <c r="WDL404" s="56"/>
      <c r="WDM404" s="56"/>
      <c r="WDN404" s="56"/>
      <c r="WDO404" s="56"/>
      <c r="WDP404" s="56"/>
      <c r="WDQ404" s="56"/>
      <c r="WDR404" s="56"/>
      <c r="WDS404" s="56"/>
      <c r="WDT404" s="56"/>
      <c r="WDU404" s="56"/>
      <c r="WDV404" s="56"/>
      <c r="WDW404" s="56"/>
      <c r="WDX404" s="56"/>
      <c r="WDY404" s="56"/>
      <c r="WDZ404" s="56"/>
      <c r="WEA404" s="56"/>
      <c r="WEB404" s="56"/>
      <c r="WEC404" s="56"/>
      <c r="WED404" s="56"/>
      <c r="WEE404" s="56"/>
      <c r="WEF404" s="56"/>
      <c r="WEG404" s="56"/>
      <c r="WEH404" s="56"/>
      <c r="WEI404" s="56"/>
      <c r="WEJ404" s="56"/>
      <c r="WEK404" s="56"/>
      <c r="WEL404" s="56"/>
      <c r="WEM404" s="56"/>
      <c r="WEN404" s="56"/>
      <c r="WEO404" s="56"/>
      <c r="WEP404" s="56"/>
      <c r="WEQ404" s="56"/>
      <c r="WER404" s="56"/>
      <c r="WES404" s="56"/>
      <c r="WET404" s="56"/>
      <c r="WEU404" s="56"/>
      <c r="WEV404" s="56"/>
      <c r="WEW404" s="56"/>
      <c r="WEX404" s="56"/>
      <c r="WEY404" s="56"/>
      <c r="WEZ404" s="56"/>
      <c r="WFA404" s="56"/>
      <c r="WFB404" s="56"/>
      <c r="WFC404" s="56"/>
      <c r="WFD404" s="56"/>
      <c r="WFE404" s="56"/>
      <c r="WFF404" s="56"/>
      <c r="WFG404" s="56"/>
      <c r="WFH404" s="56"/>
      <c r="WFI404" s="56"/>
      <c r="WFJ404" s="56"/>
      <c r="WFK404" s="56"/>
      <c r="WFL404" s="56"/>
      <c r="WFM404" s="56"/>
      <c r="WFN404" s="56"/>
      <c r="WFO404" s="56"/>
      <c r="WFP404" s="56"/>
      <c r="WFQ404" s="56"/>
      <c r="WFR404" s="56"/>
      <c r="WFS404" s="56"/>
      <c r="WFT404" s="56"/>
      <c r="WFU404" s="56"/>
      <c r="WFV404" s="56"/>
      <c r="WFW404" s="56"/>
      <c r="WFX404" s="56"/>
      <c r="WFY404" s="56"/>
      <c r="WFZ404" s="56"/>
      <c r="WGA404" s="56"/>
      <c r="WGB404" s="56"/>
      <c r="WGC404" s="56"/>
      <c r="WGD404" s="56"/>
      <c r="WGE404" s="56"/>
      <c r="WGF404" s="56"/>
      <c r="WGG404" s="56"/>
      <c r="WGH404" s="56"/>
      <c r="WGI404" s="56"/>
      <c r="WGJ404" s="56"/>
      <c r="WGK404" s="56"/>
      <c r="WGL404" s="56"/>
      <c r="WGM404" s="56"/>
      <c r="WGN404" s="56"/>
      <c r="WGO404" s="56"/>
      <c r="WGP404" s="56"/>
      <c r="WGQ404" s="56"/>
      <c r="WGR404" s="56"/>
      <c r="WGS404" s="56"/>
      <c r="WGT404" s="56"/>
      <c r="WGU404" s="56"/>
      <c r="WGV404" s="56"/>
      <c r="WGW404" s="56"/>
      <c r="WGX404" s="56"/>
      <c r="WGY404" s="56"/>
      <c r="WGZ404" s="56"/>
      <c r="WHA404" s="56"/>
      <c r="WHB404" s="56"/>
      <c r="WHC404" s="56"/>
      <c r="WHD404" s="56"/>
      <c r="WHE404" s="56"/>
      <c r="WHF404" s="56"/>
      <c r="WHG404" s="56"/>
      <c r="WHH404" s="56"/>
      <c r="WHI404" s="56"/>
      <c r="WHJ404" s="56"/>
      <c r="WHK404" s="56"/>
      <c r="WHL404" s="56"/>
      <c r="WHM404" s="56"/>
      <c r="WHN404" s="56"/>
      <c r="WHO404" s="56"/>
      <c r="WHP404" s="56"/>
      <c r="WHQ404" s="56"/>
      <c r="WHR404" s="56"/>
      <c r="WHS404" s="56"/>
      <c r="WHT404" s="56"/>
      <c r="WHU404" s="56"/>
      <c r="WHV404" s="56"/>
      <c r="WHW404" s="56"/>
      <c r="WHX404" s="56"/>
      <c r="WHY404" s="56"/>
      <c r="WHZ404" s="56"/>
      <c r="WIA404" s="56"/>
      <c r="WIB404" s="56"/>
      <c r="WIC404" s="56"/>
      <c r="WID404" s="56"/>
      <c r="WIE404" s="56"/>
      <c r="WIF404" s="56"/>
      <c r="WIG404" s="56"/>
      <c r="WIH404" s="56"/>
      <c r="WII404" s="56"/>
      <c r="WIJ404" s="56"/>
      <c r="WIK404" s="56"/>
      <c r="WIL404" s="56"/>
      <c r="WIM404" s="56"/>
      <c r="WIN404" s="56"/>
      <c r="WIO404" s="56"/>
      <c r="WIP404" s="56"/>
      <c r="WIQ404" s="56"/>
      <c r="WIR404" s="56"/>
      <c r="WIS404" s="56"/>
      <c r="WIT404" s="56"/>
      <c r="WIU404" s="56"/>
      <c r="WIV404" s="56"/>
      <c r="WIW404" s="56"/>
      <c r="WIX404" s="56"/>
      <c r="WIY404" s="56"/>
      <c r="WIZ404" s="56"/>
      <c r="WJA404" s="56"/>
      <c r="WJB404" s="56"/>
      <c r="WJC404" s="56"/>
      <c r="WJD404" s="56"/>
      <c r="WJE404" s="56"/>
      <c r="WJF404" s="56"/>
      <c r="WJG404" s="56"/>
      <c r="WJH404" s="56"/>
      <c r="WJI404" s="56"/>
      <c r="WJJ404" s="56"/>
      <c r="WJK404" s="56"/>
      <c r="WJL404" s="56"/>
      <c r="WJM404" s="56"/>
      <c r="WJN404" s="56"/>
      <c r="WJO404" s="56"/>
      <c r="WJP404" s="56"/>
      <c r="WJQ404" s="56"/>
      <c r="WJR404" s="56"/>
      <c r="WJS404" s="56"/>
      <c r="WJT404" s="56"/>
      <c r="WJU404" s="56"/>
      <c r="WJV404" s="56"/>
      <c r="WJW404" s="56"/>
      <c r="WJX404" s="56"/>
      <c r="WJY404" s="56"/>
      <c r="WJZ404" s="56"/>
      <c r="WKA404" s="56"/>
      <c r="WKB404" s="56"/>
      <c r="WKC404" s="56"/>
      <c r="WKD404" s="56"/>
      <c r="WKE404" s="56"/>
      <c r="WKF404" s="56"/>
      <c r="WKG404" s="56"/>
      <c r="WKH404" s="56"/>
      <c r="WKI404" s="56"/>
      <c r="WKJ404" s="56"/>
      <c r="WKK404" s="56"/>
      <c r="WKL404" s="56"/>
      <c r="WKM404" s="56"/>
      <c r="WKN404" s="56"/>
      <c r="WKO404" s="56"/>
      <c r="WKP404" s="56"/>
      <c r="WKQ404" s="56"/>
      <c r="WKR404" s="56"/>
      <c r="WKS404" s="56"/>
      <c r="WKT404" s="56"/>
      <c r="WKU404" s="56"/>
      <c r="WKV404" s="56"/>
      <c r="WKW404" s="56"/>
      <c r="WKX404" s="56"/>
      <c r="WKY404" s="56"/>
      <c r="WKZ404" s="56"/>
      <c r="WLA404" s="56"/>
      <c r="WLB404" s="56"/>
      <c r="WLC404" s="56"/>
      <c r="WLD404" s="56"/>
      <c r="WLE404" s="56"/>
      <c r="WLF404" s="56"/>
      <c r="WLG404" s="56"/>
      <c r="WLH404" s="56"/>
      <c r="WLI404" s="56"/>
      <c r="WLJ404" s="56"/>
      <c r="WLK404" s="56"/>
      <c r="WLL404" s="56"/>
      <c r="WLM404" s="56"/>
      <c r="WLN404" s="56"/>
      <c r="WLO404" s="56"/>
      <c r="WLP404" s="56"/>
      <c r="WLQ404" s="56"/>
      <c r="WLR404" s="56"/>
      <c r="WLS404" s="56"/>
      <c r="WLT404" s="56"/>
      <c r="WLU404" s="56"/>
      <c r="WLV404" s="56"/>
      <c r="WLW404" s="56"/>
      <c r="WLX404" s="56"/>
      <c r="WLY404" s="56"/>
      <c r="WLZ404" s="56"/>
      <c r="WMA404" s="56"/>
      <c r="WMB404" s="56"/>
      <c r="WMC404" s="56"/>
      <c r="WMD404" s="56"/>
      <c r="WME404" s="56"/>
      <c r="WMF404" s="56"/>
      <c r="WMG404" s="56"/>
      <c r="WMH404" s="56"/>
      <c r="WMI404" s="56"/>
      <c r="WMJ404" s="56"/>
      <c r="WMK404" s="56"/>
      <c r="WML404" s="56"/>
      <c r="WMM404" s="56"/>
      <c r="WMN404" s="56"/>
      <c r="WMO404" s="56"/>
      <c r="WMP404" s="56"/>
      <c r="WMQ404" s="56"/>
      <c r="WMR404" s="56"/>
      <c r="WMS404" s="56"/>
      <c r="WMT404" s="56"/>
      <c r="WMU404" s="56"/>
      <c r="WMV404" s="56"/>
      <c r="WMW404" s="56"/>
      <c r="WMX404" s="56"/>
      <c r="WMY404" s="56"/>
      <c r="WMZ404" s="56"/>
      <c r="WNA404" s="56"/>
      <c r="WNB404" s="56"/>
      <c r="WNC404" s="56"/>
      <c r="WND404" s="56"/>
      <c r="WNE404" s="56"/>
      <c r="WNF404" s="56"/>
      <c r="WNG404" s="56"/>
      <c r="WNH404" s="56"/>
      <c r="WNI404" s="56"/>
      <c r="WNJ404" s="56"/>
      <c r="WNK404" s="56"/>
      <c r="WNL404" s="56"/>
      <c r="WNM404" s="56"/>
      <c r="WNN404" s="56"/>
      <c r="WNO404" s="56"/>
      <c r="WNP404" s="56"/>
      <c r="WNQ404" s="56"/>
      <c r="WNR404" s="56"/>
      <c r="WNS404" s="56"/>
      <c r="WNT404" s="56"/>
      <c r="WNU404" s="56"/>
      <c r="WNV404" s="56"/>
      <c r="WNW404" s="56"/>
      <c r="WNX404" s="56"/>
      <c r="WNY404" s="56"/>
      <c r="WNZ404" s="56"/>
      <c r="WOA404" s="56"/>
      <c r="WOB404" s="56"/>
      <c r="WOC404" s="56"/>
      <c r="WOD404" s="56"/>
      <c r="WOE404" s="56"/>
      <c r="WOF404" s="56"/>
      <c r="WOG404" s="56"/>
      <c r="WOH404" s="56"/>
      <c r="WOI404" s="56"/>
      <c r="WOJ404" s="56"/>
      <c r="WOK404" s="56"/>
      <c r="WOL404" s="56"/>
      <c r="WOM404" s="56"/>
      <c r="WON404" s="56"/>
      <c r="WOO404" s="56"/>
      <c r="WOP404" s="56"/>
      <c r="WOQ404" s="56"/>
      <c r="WOR404" s="56"/>
      <c r="WOS404" s="56"/>
      <c r="WOT404" s="56"/>
      <c r="WOU404" s="56"/>
      <c r="WOV404" s="56"/>
      <c r="WOW404" s="56"/>
      <c r="WOX404" s="56"/>
      <c r="WOY404" s="56"/>
      <c r="WOZ404" s="56"/>
      <c r="WPA404" s="56"/>
      <c r="WPB404" s="56"/>
      <c r="WPC404" s="56"/>
      <c r="WPD404" s="56"/>
      <c r="WPE404" s="56"/>
      <c r="WPF404" s="56"/>
      <c r="WPG404" s="56"/>
      <c r="WPH404" s="56"/>
      <c r="WPI404" s="56"/>
      <c r="WPJ404" s="56"/>
      <c r="WPK404" s="56"/>
      <c r="WPL404" s="56"/>
      <c r="WPM404" s="56"/>
      <c r="WPN404" s="56"/>
      <c r="WPO404" s="56"/>
      <c r="WPP404" s="56"/>
      <c r="WPQ404" s="56"/>
      <c r="WPR404" s="56"/>
      <c r="WPS404" s="56"/>
      <c r="WPT404" s="56"/>
      <c r="WPU404" s="56"/>
      <c r="WPV404" s="56"/>
      <c r="WPW404" s="56"/>
      <c r="WPX404" s="56"/>
      <c r="WPY404" s="56"/>
      <c r="WPZ404" s="56"/>
      <c r="WQA404" s="56"/>
      <c r="WQB404" s="56"/>
      <c r="WQC404" s="56"/>
      <c r="WQD404" s="56"/>
      <c r="WQE404" s="56"/>
      <c r="WQF404" s="56"/>
      <c r="WQG404" s="56"/>
      <c r="WQH404" s="56"/>
      <c r="WQI404" s="56"/>
      <c r="WQJ404" s="56"/>
      <c r="WQK404" s="56"/>
      <c r="WQL404" s="56"/>
      <c r="WQM404" s="56"/>
      <c r="WQN404" s="56"/>
      <c r="WQO404" s="56"/>
      <c r="WQP404" s="56"/>
      <c r="WQQ404" s="56"/>
      <c r="WQR404" s="56"/>
      <c r="WQS404" s="56"/>
      <c r="WQT404" s="56"/>
      <c r="WQU404" s="56"/>
      <c r="WQV404" s="56"/>
      <c r="WQW404" s="56"/>
      <c r="WQX404" s="56"/>
      <c r="WQY404" s="56"/>
      <c r="WQZ404" s="56"/>
      <c r="WRA404" s="56"/>
      <c r="WRB404" s="56"/>
      <c r="WRC404" s="56"/>
      <c r="WRD404" s="56"/>
      <c r="WRE404" s="56"/>
      <c r="WRF404" s="56"/>
      <c r="WRG404" s="56"/>
      <c r="WRH404" s="56"/>
      <c r="WRI404" s="56"/>
      <c r="WRJ404" s="56"/>
      <c r="WRK404" s="56"/>
      <c r="WRL404" s="56"/>
      <c r="WRM404" s="56"/>
      <c r="WRN404" s="56"/>
      <c r="WRO404" s="56"/>
      <c r="WRP404" s="56"/>
      <c r="WRQ404" s="56"/>
      <c r="WRR404" s="56"/>
      <c r="WRS404" s="56"/>
      <c r="WRT404" s="56"/>
      <c r="WRU404" s="56"/>
      <c r="WRV404" s="56"/>
      <c r="WRW404" s="56"/>
      <c r="WRX404" s="56"/>
      <c r="WRY404" s="56"/>
      <c r="WRZ404" s="56"/>
      <c r="WSA404" s="56"/>
      <c r="WSB404" s="56"/>
      <c r="WSC404" s="56"/>
      <c r="WSD404" s="56"/>
      <c r="WSE404" s="56"/>
      <c r="WSF404" s="56"/>
      <c r="WSG404" s="56"/>
      <c r="WSH404" s="56"/>
      <c r="WSI404" s="56"/>
      <c r="WSJ404" s="56"/>
      <c r="WSK404" s="56"/>
      <c r="WSL404" s="56"/>
      <c r="WSM404" s="56"/>
      <c r="WSN404" s="56"/>
      <c r="WSO404" s="56"/>
      <c r="WSP404" s="56"/>
      <c r="WSQ404" s="56"/>
      <c r="WSR404" s="56"/>
      <c r="WSS404" s="56"/>
      <c r="WST404" s="56"/>
      <c r="WSU404" s="56"/>
      <c r="WSV404" s="56"/>
      <c r="WSW404" s="56"/>
      <c r="WSX404" s="56"/>
      <c r="WSY404" s="56"/>
      <c r="WSZ404" s="56"/>
      <c r="WTA404" s="56"/>
      <c r="WTB404" s="56"/>
      <c r="WTC404" s="56"/>
      <c r="WTD404" s="56"/>
      <c r="WTE404" s="56"/>
      <c r="WTF404" s="56"/>
      <c r="WTG404" s="56"/>
      <c r="WTH404" s="56"/>
      <c r="WTI404" s="56"/>
      <c r="WTJ404" s="56"/>
      <c r="WTK404" s="56"/>
      <c r="WTL404" s="56"/>
      <c r="WTM404" s="56"/>
      <c r="WTN404" s="56"/>
      <c r="WTO404" s="56"/>
      <c r="WTP404" s="56"/>
      <c r="WTQ404" s="56"/>
      <c r="WTR404" s="56"/>
      <c r="WTS404" s="56"/>
      <c r="WTT404" s="56"/>
      <c r="WTU404" s="56"/>
      <c r="WTV404" s="56"/>
      <c r="WTW404" s="56"/>
      <c r="WTX404" s="56"/>
      <c r="WTY404" s="56"/>
      <c r="WTZ404" s="56"/>
      <c r="WUA404" s="56"/>
      <c r="WUB404" s="56"/>
      <c r="WUC404" s="56"/>
      <c r="WUD404" s="56"/>
      <c r="WUE404" s="56"/>
      <c r="WUF404" s="56"/>
      <c r="WUG404" s="56"/>
      <c r="WUH404" s="56"/>
      <c r="WUI404" s="56"/>
      <c r="WUJ404" s="56"/>
      <c r="WUK404" s="56"/>
      <c r="WUL404" s="56"/>
      <c r="WUM404" s="56"/>
      <c r="WUN404" s="56"/>
      <c r="WUO404" s="56"/>
      <c r="WUP404" s="56"/>
      <c r="WUQ404" s="56"/>
      <c r="WUR404" s="56"/>
      <c r="WUS404" s="56"/>
      <c r="WUT404" s="56"/>
      <c r="WUU404" s="56"/>
      <c r="WUV404" s="56"/>
      <c r="WUW404" s="56"/>
      <c r="WUX404" s="56"/>
      <c r="WUY404" s="56"/>
      <c r="WUZ404" s="56"/>
      <c r="WVA404" s="56"/>
      <c r="WVB404" s="56"/>
      <c r="WVC404" s="56"/>
      <c r="WVD404" s="56"/>
      <c r="WVE404" s="56"/>
      <c r="WVF404" s="56"/>
      <c r="WVG404" s="56"/>
      <c r="WVH404" s="56"/>
      <c r="WVI404" s="56"/>
      <c r="WVJ404" s="56"/>
      <c r="WVK404" s="56"/>
      <c r="WVL404" s="56"/>
      <c r="WVM404" s="56"/>
      <c r="WVN404" s="56"/>
      <c r="WVO404" s="56"/>
      <c r="WVP404" s="56"/>
      <c r="WVQ404" s="56"/>
      <c r="WVR404" s="56"/>
      <c r="WVS404" s="56"/>
      <c r="WVT404" s="56"/>
      <c r="WVU404" s="56"/>
      <c r="WVV404" s="56"/>
      <c r="WVW404" s="56"/>
      <c r="WVX404" s="56"/>
      <c r="WVY404" s="56"/>
      <c r="WVZ404" s="56"/>
      <c r="WWA404" s="56"/>
      <c r="WWB404" s="56"/>
      <c r="WWC404" s="56"/>
      <c r="WWD404" s="56"/>
      <c r="WWE404" s="56"/>
      <c r="WWF404" s="56"/>
      <c r="WWG404" s="56"/>
      <c r="WWH404" s="56"/>
      <c r="WWI404" s="56"/>
      <c r="WWJ404" s="56"/>
      <c r="WWK404" s="56"/>
      <c r="WWL404" s="56"/>
      <c r="WWM404" s="56"/>
      <c r="WWN404" s="56"/>
      <c r="WWO404" s="56"/>
      <c r="WWP404" s="56"/>
      <c r="WWQ404" s="56"/>
      <c r="WWR404" s="56"/>
      <c r="WWS404" s="56"/>
      <c r="WWT404" s="56"/>
      <c r="WWU404" s="56"/>
      <c r="WWV404" s="56"/>
      <c r="WWW404" s="56"/>
      <c r="WWX404" s="56"/>
      <c r="WWY404" s="56"/>
      <c r="WWZ404" s="56"/>
      <c r="WXA404" s="56"/>
      <c r="WXB404" s="56"/>
      <c r="WXC404" s="56"/>
      <c r="WXD404" s="56"/>
      <c r="WXE404" s="56"/>
      <c r="WXF404" s="56"/>
      <c r="WXG404" s="56"/>
      <c r="WXH404" s="56"/>
      <c r="WXI404" s="56"/>
      <c r="WXJ404" s="56"/>
      <c r="WXK404" s="56"/>
      <c r="WXL404" s="56"/>
      <c r="WXM404" s="56"/>
      <c r="WXN404" s="56"/>
      <c r="WXO404" s="56"/>
      <c r="WXP404" s="56"/>
      <c r="WXQ404" s="56"/>
      <c r="WXR404" s="56"/>
      <c r="WXS404" s="56"/>
      <c r="WXT404" s="56"/>
      <c r="WXU404" s="56"/>
      <c r="WXV404" s="56"/>
      <c r="WXW404" s="56"/>
      <c r="WXX404" s="56"/>
      <c r="WXY404" s="56"/>
      <c r="WXZ404" s="56"/>
      <c r="WYA404" s="56"/>
      <c r="WYB404" s="56"/>
      <c r="WYC404" s="56"/>
      <c r="WYD404" s="56"/>
      <c r="WYE404" s="56"/>
      <c r="WYF404" s="56"/>
      <c r="WYG404" s="56"/>
      <c r="WYH404" s="56"/>
      <c r="WYI404" s="56"/>
      <c r="WYJ404" s="56"/>
      <c r="WYK404" s="56"/>
      <c r="WYL404" s="56"/>
      <c r="WYM404" s="56"/>
      <c r="WYN404" s="56"/>
      <c r="WYO404" s="56"/>
      <c r="WYP404" s="56"/>
      <c r="WYQ404" s="56"/>
      <c r="WYR404" s="56"/>
      <c r="WYS404" s="56"/>
      <c r="WYT404" s="56"/>
      <c r="WYU404" s="56"/>
      <c r="WYV404" s="56"/>
      <c r="WYW404" s="56"/>
      <c r="WYX404" s="56"/>
      <c r="WYY404" s="56"/>
      <c r="WYZ404" s="56"/>
      <c r="WZA404" s="56"/>
      <c r="WZB404" s="56"/>
      <c r="WZC404" s="56"/>
      <c r="WZD404" s="56"/>
      <c r="WZE404" s="56"/>
      <c r="WZF404" s="56"/>
      <c r="WZG404" s="56"/>
      <c r="WZH404" s="56"/>
      <c r="WZI404" s="56"/>
      <c r="WZJ404" s="56"/>
      <c r="WZK404" s="56"/>
      <c r="WZL404" s="56"/>
      <c r="WZM404" s="56"/>
      <c r="WZN404" s="56"/>
      <c r="WZO404" s="56"/>
      <c r="WZP404" s="56"/>
      <c r="WZQ404" s="56"/>
      <c r="WZR404" s="56"/>
      <c r="WZS404" s="56"/>
      <c r="WZT404" s="56"/>
      <c r="WZU404" s="56"/>
      <c r="WZV404" s="56"/>
      <c r="WZW404" s="56"/>
      <c r="WZX404" s="56"/>
      <c r="WZY404" s="56"/>
      <c r="WZZ404" s="56"/>
      <c r="XAA404" s="56"/>
      <c r="XAB404" s="56"/>
      <c r="XAC404" s="56"/>
      <c r="XAD404" s="56"/>
      <c r="XAE404" s="56"/>
      <c r="XAF404" s="56"/>
      <c r="XAG404" s="56"/>
      <c r="XAH404" s="56"/>
      <c r="XAI404" s="56"/>
      <c r="XAJ404" s="56"/>
      <c r="XAK404" s="56"/>
      <c r="XAL404" s="56"/>
      <c r="XAM404" s="56"/>
      <c r="XAN404" s="56"/>
      <c r="XAO404" s="56"/>
      <c r="XAP404" s="56"/>
      <c r="XAQ404" s="56"/>
      <c r="XAR404" s="56"/>
      <c r="XAS404" s="56"/>
      <c r="XAT404" s="56"/>
      <c r="XAU404" s="56"/>
      <c r="XAV404" s="56"/>
      <c r="XAW404" s="56"/>
      <c r="XAX404" s="56"/>
      <c r="XAY404" s="56"/>
      <c r="XAZ404" s="56"/>
      <c r="XBA404" s="56"/>
      <c r="XBB404" s="56"/>
      <c r="XBC404" s="56"/>
      <c r="XBD404" s="56"/>
      <c r="XBE404" s="56"/>
      <c r="XBF404" s="56"/>
      <c r="XBG404" s="56"/>
      <c r="XBH404" s="56"/>
      <c r="XBI404" s="56"/>
      <c r="XBJ404" s="56"/>
      <c r="XBK404" s="56"/>
      <c r="XBL404" s="56"/>
      <c r="XBM404" s="56"/>
      <c r="XBN404" s="56"/>
      <c r="XBO404" s="56"/>
      <c r="XBP404" s="56"/>
      <c r="XBQ404" s="56"/>
      <c r="XBR404" s="56"/>
      <c r="XBS404" s="56"/>
      <c r="XBT404" s="56"/>
      <c r="XBU404" s="56"/>
      <c r="XBV404" s="56"/>
      <c r="XBW404" s="56"/>
      <c r="XBX404" s="56"/>
      <c r="XBY404" s="56"/>
      <c r="XBZ404" s="56"/>
      <c r="XCA404" s="56"/>
      <c r="XCB404" s="56"/>
      <c r="XCC404" s="56"/>
      <c r="XCD404" s="56"/>
      <c r="XCE404" s="56"/>
      <c r="XCF404" s="56"/>
      <c r="XCG404" s="56"/>
      <c r="XCH404" s="56"/>
      <c r="XCI404" s="56"/>
      <c r="XCJ404" s="56"/>
      <c r="XCK404" s="56"/>
      <c r="XCL404" s="56"/>
      <c r="XCM404" s="56"/>
      <c r="XCN404" s="56"/>
      <c r="XCO404" s="56"/>
      <c r="XCP404" s="56"/>
      <c r="XCQ404" s="56"/>
      <c r="XCR404" s="56"/>
      <c r="XCS404" s="56"/>
      <c r="XCT404" s="56"/>
      <c r="XCU404" s="56"/>
      <c r="XCV404" s="56"/>
      <c r="XCW404" s="56"/>
      <c r="XCX404" s="56"/>
      <c r="XCY404" s="56"/>
      <c r="XCZ404" s="56"/>
      <c r="XDA404" s="56"/>
      <c r="XDB404" s="56"/>
      <c r="XDC404" s="56"/>
      <c r="XDD404" s="56"/>
      <c r="XDE404" s="56"/>
      <c r="XDF404" s="56"/>
      <c r="XDG404" s="56"/>
      <c r="XDH404" s="56"/>
      <c r="XDI404" s="56"/>
      <c r="XDJ404" s="56"/>
      <c r="XDK404" s="56"/>
      <c r="XDL404" s="56"/>
      <c r="XDM404" s="56"/>
      <c r="XDN404" s="56"/>
      <c r="XDO404" s="56"/>
      <c r="XDP404" s="56"/>
      <c r="XDQ404" s="56"/>
      <c r="XDR404" s="56"/>
      <c r="XDS404" s="56"/>
      <c r="XDT404" s="56"/>
      <c r="XDU404" s="56"/>
      <c r="XDV404" s="56"/>
      <c r="XDW404" s="56"/>
      <c r="XDX404" s="56"/>
      <c r="XDY404" s="56"/>
      <c r="XDZ404" s="56"/>
      <c r="XEA404" s="56"/>
      <c r="XEB404" s="56"/>
      <c r="XEC404" s="56"/>
      <c r="XED404" s="56"/>
      <c r="XEE404" s="56"/>
      <c r="XEF404" s="56"/>
      <c r="XEG404" s="56"/>
      <c r="XEH404" s="56"/>
      <c r="XEI404" s="56"/>
      <c r="XEJ404" s="56"/>
      <c r="XEK404" s="56"/>
      <c r="XEL404" s="56"/>
      <c r="XEM404" s="56"/>
      <c r="XEN404" s="56"/>
      <c r="XEO404" s="56"/>
      <c r="XEP404" s="56"/>
      <c r="XEQ404" s="56"/>
      <c r="XER404" s="56"/>
      <c r="XES404" s="56"/>
      <c r="XET404" s="56"/>
      <c r="XEU404" s="56"/>
      <c r="XEV404" s="56"/>
      <c r="XEW404" s="56"/>
      <c r="XEX404" s="56"/>
      <c r="XEY404" s="56"/>
      <c r="XEZ404" s="56"/>
      <c r="XFA404" s="56"/>
      <c r="XFB404" s="56"/>
      <c r="XFC404" s="56"/>
    </row>
    <row r="405" spans="1:16383" s="329" customFormat="1" x14ac:dyDescent="0.2">
      <c r="A405" s="30">
        <v>131</v>
      </c>
      <c r="B405" s="364">
        <v>401</v>
      </c>
      <c r="C405" s="378" t="s">
        <v>76</v>
      </c>
      <c r="D405" s="376" t="s">
        <v>4032</v>
      </c>
      <c r="E405" s="366" t="s">
        <v>4460</v>
      </c>
      <c r="F405" s="366" t="s">
        <v>4932</v>
      </c>
      <c r="G405" s="376" t="s">
        <v>4292</v>
      </c>
      <c r="H405" s="381" t="s">
        <v>3816</v>
      </c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6"/>
      <c r="BG405" s="56"/>
      <c r="BH405" s="56"/>
      <c r="BI405" s="56"/>
      <c r="BJ405" s="56"/>
      <c r="BK405" s="56"/>
      <c r="BL405" s="56"/>
      <c r="BM405" s="56"/>
      <c r="BN405" s="56"/>
      <c r="BO405" s="56"/>
      <c r="BP405" s="56"/>
      <c r="BQ405" s="56"/>
      <c r="BR405" s="56"/>
      <c r="BS405" s="56"/>
      <c r="BT405" s="56"/>
      <c r="BU405" s="56"/>
      <c r="BV405" s="56"/>
      <c r="BW405" s="56"/>
      <c r="BX405" s="56"/>
      <c r="BY405" s="56"/>
      <c r="BZ405" s="56"/>
      <c r="CA405" s="56"/>
      <c r="CB405" s="56"/>
      <c r="CC405" s="56"/>
      <c r="CD405" s="56"/>
      <c r="CE405" s="56"/>
      <c r="CF405" s="56"/>
      <c r="CG405" s="56"/>
      <c r="CH405" s="56"/>
      <c r="CI405" s="56"/>
      <c r="CJ405" s="56"/>
      <c r="CK405" s="56"/>
      <c r="CL405" s="56"/>
      <c r="CM405" s="56"/>
      <c r="CN405" s="56"/>
      <c r="CO405" s="56"/>
      <c r="CP405" s="56"/>
      <c r="CQ405" s="56"/>
      <c r="CR405" s="56"/>
      <c r="CS405" s="56"/>
      <c r="CT405" s="56"/>
      <c r="CU405" s="56"/>
      <c r="CV405" s="56"/>
      <c r="CW405" s="56"/>
      <c r="CX405" s="56"/>
      <c r="CY405" s="56"/>
      <c r="CZ405" s="56"/>
      <c r="DA405" s="56"/>
      <c r="DB405" s="56"/>
      <c r="DC405" s="56"/>
      <c r="DD405" s="56"/>
      <c r="DE405" s="56"/>
      <c r="DF405" s="56"/>
      <c r="DG405" s="56"/>
      <c r="DH405" s="56"/>
      <c r="DI405" s="56"/>
      <c r="DJ405" s="56"/>
      <c r="DK405" s="56"/>
      <c r="DL405" s="56"/>
      <c r="DM405" s="56"/>
      <c r="DN405" s="56"/>
      <c r="DO405" s="56"/>
      <c r="DP405" s="56"/>
      <c r="DQ405" s="56"/>
      <c r="DR405" s="56"/>
      <c r="DS405" s="56"/>
      <c r="DT405" s="56"/>
      <c r="DU405" s="56"/>
      <c r="DV405" s="56"/>
      <c r="DW405" s="56"/>
      <c r="DX405" s="56"/>
      <c r="DY405" s="56"/>
      <c r="DZ405" s="56"/>
      <c r="EA405" s="56"/>
      <c r="EB405" s="56"/>
      <c r="EC405" s="56"/>
      <c r="ED405" s="56"/>
      <c r="EE405" s="56"/>
      <c r="EF405" s="56"/>
      <c r="EG405" s="56"/>
      <c r="EH405" s="56"/>
      <c r="EI405" s="56"/>
      <c r="EJ405" s="56"/>
      <c r="EK405" s="56"/>
      <c r="EL405" s="56"/>
      <c r="EM405" s="56"/>
      <c r="EN405" s="56"/>
      <c r="EO405" s="56"/>
      <c r="EP405" s="56"/>
      <c r="EQ405" s="56"/>
      <c r="ER405" s="56"/>
      <c r="ES405" s="56"/>
      <c r="ET405" s="56"/>
      <c r="EU405" s="56"/>
      <c r="EV405" s="56"/>
      <c r="EW405" s="56"/>
      <c r="EX405" s="56"/>
      <c r="EY405" s="56"/>
      <c r="EZ405" s="56"/>
      <c r="FA405" s="56"/>
      <c r="FB405" s="56"/>
      <c r="FC405" s="56"/>
      <c r="FD405" s="56"/>
      <c r="FE405" s="56"/>
      <c r="FF405" s="56"/>
      <c r="FG405" s="56"/>
      <c r="FH405" s="56"/>
      <c r="FI405" s="56"/>
      <c r="FJ405" s="56"/>
      <c r="FK405" s="56"/>
      <c r="FL405" s="56"/>
      <c r="FM405" s="56"/>
      <c r="FN405" s="56"/>
      <c r="FO405" s="56"/>
      <c r="FP405" s="56"/>
      <c r="FQ405" s="56"/>
      <c r="FR405" s="56"/>
      <c r="FS405" s="56"/>
      <c r="FT405" s="56"/>
      <c r="FU405" s="56"/>
      <c r="FV405" s="56"/>
      <c r="FW405" s="56"/>
      <c r="FX405" s="56"/>
      <c r="FY405" s="56"/>
      <c r="FZ405" s="56"/>
      <c r="GA405" s="56"/>
      <c r="GB405" s="56"/>
      <c r="GC405" s="56"/>
      <c r="GD405" s="56"/>
      <c r="GE405" s="56"/>
      <c r="GF405" s="56"/>
      <c r="GG405" s="56"/>
      <c r="GH405" s="56"/>
      <c r="GI405" s="56"/>
      <c r="GJ405" s="56"/>
      <c r="GK405" s="56"/>
      <c r="GL405" s="56"/>
      <c r="GM405" s="56"/>
      <c r="GN405" s="56"/>
      <c r="GO405" s="56"/>
      <c r="GP405" s="56"/>
      <c r="GQ405" s="56"/>
      <c r="GR405" s="56"/>
      <c r="GS405" s="56"/>
      <c r="GT405" s="56"/>
      <c r="GU405" s="56"/>
      <c r="GV405" s="56"/>
      <c r="GW405" s="56"/>
      <c r="GX405" s="56"/>
      <c r="GY405" s="56"/>
      <c r="GZ405" s="56"/>
      <c r="HA405" s="56"/>
      <c r="HB405" s="56"/>
      <c r="HC405" s="56"/>
      <c r="HD405" s="56"/>
      <c r="HE405" s="56"/>
      <c r="HF405" s="56"/>
      <c r="HG405" s="56"/>
      <c r="HH405" s="56"/>
      <c r="HI405" s="56"/>
      <c r="HJ405" s="56"/>
      <c r="HK405" s="56"/>
      <c r="HL405" s="56"/>
      <c r="HM405" s="56"/>
      <c r="HN405" s="56"/>
      <c r="HO405" s="56"/>
      <c r="HP405" s="56"/>
      <c r="HQ405" s="56"/>
      <c r="HR405" s="56"/>
      <c r="HS405" s="56"/>
      <c r="HT405" s="56"/>
      <c r="HU405" s="56"/>
      <c r="HV405" s="56"/>
      <c r="HW405" s="56"/>
      <c r="HX405" s="56"/>
      <c r="HY405" s="56"/>
      <c r="HZ405" s="56"/>
      <c r="IA405" s="56"/>
      <c r="IB405" s="56"/>
      <c r="IC405" s="56"/>
      <c r="ID405" s="56"/>
      <c r="IE405" s="56"/>
      <c r="IF405" s="56"/>
      <c r="IG405" s="56"/>
      <c r="IH405" s="56"/>
      <c r="II405" s="56"/>
      <c r="IJ405" s="56"/>
      <c r="IK405" s="56"/>
      <c r="IL405" s="56"/>
      <c r="IM405" s="56"/>
      <c r="IN405" s="56"/>
      <c r="IO405" s="56"/>
      <c r="IP405" s="56"/>
      <c r="IQ405" s="56"/>
      <c r="IR405" s="56"/>
      <c r="IS405" s="56"/>
      <c r="IT405" s="56"/>
      <c r="IU405" s="56"/>
      <c r="IV405" s="56"/>
      <c r="IW405" s="56"/>
      <c r="IX405" s="56"/>
      <c r="IY405" s="56"/>
      <c r="IZ405" s="56"/>
      <c r="JA405" s="56"/>
      <c r="JB405" s="56"/>
      <c r="JC405" s="56"/>
      <c r="JD405" s="56"/>
      <c r="JE405" s="56"/>
      <c r="JF405" s="56"/>
      <c r="JG405" s="56"/>
      <c r="JH405" s="56"/>
      <c r="JI405" s="56"/>
      <c r="JJ405" s="56"/>
      <c r="JK405" s="56"/>
      <c r="JL405" s="56"/>
      <c r="JM405" s="56"/>
      <c r="JN405" s="56"/>
      <c r="JO405" s="56"/>
      <c r="JP405" s="56"/>
      <c r="JQ405" s="56"/>
      <c r="JR405" s="56"/>
      <c r="JS405" s="56"/>
      <c r="JT405" s="56"/>
      <c r="JU405" s="56"/>
      <c r="JV405" s="56"/>
      <c r="JW405" s="56"/>
      <c r="JX405" s="56"/>
      <c r="JY405" s="56"/>
      <c r="JZ405" s="56"/>
      <c r="KA405" s="56"/>
      <c r="KB405" s="56"/>
      <c r="KC405" s="56"/>
      <c r="KD405" s="56"/>
      <c r="KE405" s="56"/>
      <c r="KF405" s="56"/>
      <c r="KG405" s="56"/>
      <c r="KH405" s="56"/>
      <c r="KI405" s="56"/>
      <c r="KJ405" s="56"/>
      <c r="KK405" s="56"/>
      <c r="KL405" s="56"/>
      <c r="KM405" s="56"/>
      <c r="KN405" s="56"/>
      <c r="KO405" s="56"/>
      <c r="KP405" s="56"/>
      <c r="KQ405" s="56"/>
      <c r="KR405" s="56"/>
      <c r="KS405" s="56"/>
      <c r="KT405" s="56"/>
      <c r="KU405" s="56"/>
      <c r="KV405" s="56"/>
      <c r="KW405" s="56"/>
      <c r="KX405" s="56"/>
      <c r="KY405" s="56"/>
      <c r="KZ405" s="56"/>
      <c r="LA405" s="56"/>
      <c r="LB405" s="56"/>
      <c r="LC405" s="56"/>
      <c r="LD405" s="56"/>
      <c r="LE405" s="56"/>
      <c r="LF405" s="56"/>
      <c r="LG405" s="56"/>
      <c r="LH405" s="56"/>
      <c r="LI405" s="56"/>
      <c r="LJ405" s="56"/>
      <c r="LK405" s="56"/>
      <c r="LL405" s="56"/>
      <c r="LM405" s="56"/>
      <c r="LN405" s="56"/>
      <c r="LO405" s="56"/>
      <c r="LP405" s="56"/>
      <c r="LQ405" s="56"/>
      <c r="LR405" s="56"/>
      <c r="LS405" s="56"/>
      <c r="LT405" s="56"/>
      <c r="LU405" s="56"/>
      <c r="LV405" s="56"/>
      <c r="LW405" s="56"/>
      <c r="LX405" s="56"/>
      <c r="LY405" s="56"/>
      <c r="LZ405" s="56"/>
      <c r="MA405" s="56"/>
      <c r="MB405" s="56"/>
      <c r="MC405" s="56"/>
      <c r="MD405" s="56"/>
      <c r="ME405" s="56"/>
      <c r="MF405" s="56"/>
      <c r="MG405" s="56"/>
      <c r="MH405" s="56"/>
      <c r="MI405" s="56"/>
      <c r="MJ405" s="56"/>
      <c r="MK405" s="56"/>
      <c r="ML405" s="56"/>
      <c r="MM405" s="56"/>
      <c r="MN405" s="56"/>
      <c r="MO405" s="56"/>
      <c r="MP405" s="56"/>
      <c r="MQ405" s="56"/>
      <c r="MR405" s="56"/>
      <c r="MS405" s="56"/>
      <c r="MT405" s="56"/>
      <c r="MU405" s="56"/>
      <c r="MV405" s="56"/>
      <c r="MW405" s="56"/>
      <c r="MX405" s="56"/>
      <c r="MY405" s="56"/>
      <c r="MZ405" s="56"/>
      <c r="NA405" s="56"/>
      <c r="NB405" s="56"/>
      <c r="NC405" s="56"/>
      <c r="ND405" s="56"/>
      <c r="NE405" s="56"/>
      <c r="NF405" s="56"/>
      <c r="NG405" s="56"/>
      <c r="NH405" s="56"/>
      <c r="NI405" s="56"/>
      <c r="NJ405" s="56"/>
      <c r="NK405" s="56"/>
      <c r="NL405" s="56"/>
      <c r="NM405" s="56"/>
      <c r="NN405" s="56"/>
      <c r="NO405" s="56"/>
      <c r="NP405" s="56"/>
      <c r="NQ405" s="56"/>
      <c r="NR405" s="56"/>
      <c r="NS405" s="56"/>
      <c r="NT405" s="56"/>
      <c r="NU405" s="56"/>
      <c r="NV405" s="56"/>
      <c r="NW405" s="56"/>
      <c r="NX405" s="56"/>
      <c r="NY405" s="56"/>
      <c r="NZ405" s="56"/>
      <c r="OA405" s="56"/>
      <c r="OB405" s="56"/>
      <c r="OC405" s="56"/>
      <c r="OD405" s="56"/>
      <c r="OE405" s="56"/>
      <c r="OF405" s="56"/>
      <c r="OG405" s="56"/>
      <c r="OH405" s="56"/>
      <c r="OI405" s="56"/>
      <c r="OJ405" s="56"/>
      <c r="OK405" s="56"/>
      <c r="OL405" s="56"/>
      <c r="OM405" s="56"/>
      <c r="ON405" s="56"/>
      <c r="OO405" s="56"/>
      <c r="OP405" s="56"/>
      <c r="OQ405" s="56"/>
      <c r="OR405" s="56"/>
      <c r="OS405" s="56"/>
      <c r="OT405" s="56"/>
      <c r="OU405" s="56"/>
      <c r="OV405" s="56"/>
      <c r="OW405" s="56"/>
      <c r="OX405" s="56"/>
      <c r="OY405" s="56"/>
      <c r="OZ405" s="56"/>
      <c r="PA405" s="56"/>
      <c r="PB405" s="56"/>
      <c r="PC405" s="56"/>
      <c r="PD405" s="56"/>
      <c r="PE405" s="56"/>
      <c r="PF405" s="56"/>
      <c r="PG405" s="56"/>
      <c r="PH405" s="56"/>
      <c r="PI405" s="56"/>
      <c r="PJ405" s="56"/>
      <c r="PK405" s="56"/>
      <c r="PL405" s="56"/>
      <c r="PM405" s="56"/>
      <c r="PN405" s="56"/>
      <c r="PO405" s="56"/>
      <c r="PP405" s="56"/>
      <c r="PQ405" s="56"/>
      <c r="PR405" s="56"/>
      <c r="PS405" s="56"/>
      <c r="PT405" s="56"/>
      <c r="PU405" s="56"/>
      <c r="PV405" s="56"/>
      <c r="PW405" s="56"/>
      <c r="PX405" s="56"/>
      <c r="PY405" s="56"/>
      <c r="PZ405" s="56"/>
      <c r="QA405" s="56"/>
      <c r="QB405" s="56"/>
      <c r="QC405" s="56"/>
      <c r="QD405" s="56"/>
      <c r="QE405" s="56"/>
      <c r="QF405" s="56"/>
      <c r="QG405" s="56"/>
      <c r="QH405" s="56"/>
      <c r="QI405" s="56"/>
      <c r="QJ405" s="56"/>
      <c r="QK405" s="56"/>
      <c r="QL405" s="56"/>
      <c r="QM405" s="56"/>
      <c r="QN405" s="56"/>
      <c r="QO405" s="56"/>
      <c r="QP405" s="56"/>
      <c r="QQ405" s="56"/>
      <c r="QR405" s="56"/>
      <c r="QS405" s="56"/>
      <c r="QT405" s="56"/>
      <c r="QU405" s="56"/>
      <c r="QV405" s="56"/>
      <c r="QW405" s="56"/>
      <c r="QX405" s="56"/>
      <c r="QY405" s="56"/>
      <c r="QZ405" s="56"/>
      <c r="RA405" s="56"/>
      <c r="RB405" s="56"/>
      <c r="RC405" s="56"/>
      <c r="RD405" s="56"/>
      <c r="RE405" s="56"/>
      <c r="RF405" s="56"/>
      <c r="RG405" s="56"/>
      <c r="RH405" s="56"/>
      <c r="RI405" s="56"/>
      <c r="RJ405" s="56"/>
      <c r="RK405" s="56"/>
      <c r="RL405" s="56"/>
      <c r="RM405" s="56"/>
      <c r="RN405" s="56"/>
      <c r="RO405" s="56"/>
      <c r="RP405" s="56"/>
      <c r="RQ405" s="56"/>
      <c r="RR405" s="56"/>
      <c r="RS405" s="56"/>
      <c r="RT405" s="56"/>
      <c r="RU405" s="56"/>
      <c r="RV405" s="56"/>
      <c r="RW405" s="56"/>
      <c r="RX405" s="56"/>
      <c r="RY405" s="56"/>
      <c r="RZ405" s="56"/>
      <c r="SA405" s="56"/>
      <c r="SB405" s="56"/>
      <c r="SC405" s="56"/>
      <c r="SD405" s="56"/>
      <c r="SE405" s="56"/>
      <c r="SF405" s="56"/>
      <c r="SG405" s="56"/>
      <c r="SH405" s="56"/>
      <c r="SI405" s="56"/>
      <c r="SJ405" s="56"/>
      <c r="SK405" s="56"/>
      <c r="SL405" s="56"/>
      <c r="SM405" s="56"/>
      <c r="SN405" s="56"/>
      <c r="SO405" s="56"/>
      <c r="SP405" s="56"/>
      <c r="SQ405" s="56"/>
      <c r="SR405" s="56"/>
      <c r="SS405" s="56"/>
      <c r="ST405" s="56"/>
      <c r="SU405" s="56"/>
      <c r="SV405" s="56"/>
      <c r="SW405" s="56"/>
      <c r="SX405" s="56"/>
      <c r="SY405" s="56"/>
      <c r="SZ405" s="56"/>
      <c r="TA405" s="56"/>
      <c r="TB405" s="56"/>
      <c r="TC405" s="56"/>
      <c r="TD405" s="56"/>
      <c r="TE405" s="56"/>
      <c r="TF405" s="56"/>
      <c r="TG405" s="56"/>
      <c r="TH405" s="56"/>
      <c r="TI405" s="56"/>
      <c r="TJ405" s="56"/>
      <c r="TK405" s="56"/>
      <c r="TL405" s="56"/>
      <c r="TM405" s="56"/>
      <c r="TN405" s="56"/>
      <c r="TO405" s="56"/>
      <c r="TP405" s="56"/>
      <c r="TQ405" s="56"/>
      <c r="TR405" s="56"/>
      <c r="TS405" s="56"/>
      <c r="TT405" s="56"/>
      <c r="TU405" s="56"/>
      <c r="TV405" s="56"/>
      <c r="TW405" s="56"/>
      <c r="TX405" s="56"/>
      <c r="TY405" s="56"/>
      <c r="TZ405" s="56"/>
      <c r="UA405" s="56"/>
      <c r="UB405" s="56"/>
      <c r="UC405" s="56"/>
      <c r="UD405" s="56"/>
      <c r="UE405" s="56"/>
      <c r="UF405" s="56"/>
      <c r="UG405" s="56"/>
      <c r="UH405" s="56"/>
      <c r="UI405" s="56"/>
      <c r="UJ405" s="56"/>
      <c r="UK405" s="56"/>
      <c r="UL405" s="56"/>
      <c r="UM405" s="56"/>
      <c r="UN405" s="56"/>
      <c r="UO405" s="56"/>
      <c r="UP405" s="56"/>
      <c r="UQ405" s="56"/>
      <c r="UR405" s="56"/>
      <c r="US405" s="56"/>
      <c r="UT405" s="56"/>
      <c r="UU405" s="56"/>
      <c r="UV405" s="56"/>
      <c r="UW405" s="56"/>
      <c r="UX405" s="56"/>
      <c r="UY405" s="56"/>
      <c r="UZ405" s="56"/>
      <c r="VA405" s="56"/>
      <c r="VB405" s="56"/>
      <c r="VC405" s="56"/>
      <c r="VD405" s="56"/>
      <c r="VE405" s="56"/>
      <c r="VF405" s="56"/>
      <c r="VG405" s="56"/>
      <c r="VH405" s="56"/>
      <c r="VI405" s="56"/>
      <c r="VJ405" s="56"/>
      <c r="VK405" s="56"/>
      <c r="VL405" s="56"/>
      <c r="VM405" s="56"/>
      <c r="VN405" s="56"/>
      <c r="VO405" s="56"/>
      <c r="VP405" s="56"/>
      <c r="VQ405" s="56"/>
      <c r="VR405" s="56"/>
      <c r="VS405" s="56"/>
      <c r="VT405" s="56"/>
      <c r="VU405" s="56"/>
      <c r="VV405" s="56"/>
      <c r="VW405" s="56"/>
      <c r="VX405" s="56"/>
      <c r="VY405" s="56"/>
      <c r="VZ405" s="56"/>
      <c r="WA405" s="56"/>
      <c r="WB405" s="56"/>
      <c r="WC405" s="56"/>
      <c r="WD405" s="56"/>
      <c r="WE405" s="56"/>
      <c r="WF405" s="56"/>
      <c r="WG405" s="56"/>
      <c r="WH405" s="56"/>
      <c r="WI405" s="56"/>
      <c r="WJ405" s="56"/>
      <c r="WK405" s="56"/>
      <c r="WL405" s="56"/>
      <c r="WM405" s="56"/>
      <c r="WN405" s="56"/>
      <c r="WO405" s="56"/>
      <c r="WP405" s="56"/>
      <c r="WQ405" s="56"/>
      <c r="WR405" s="56"/>
      <c r="WS405" s="56"/>
      <c r="WT405" s="56"/>
      <c r="WU405" s="56"/>
      <c r="WV405" s="56"/>
      <c r="WW405" s="56"/>
      <c r="WX405" s="56"/>
      <c r="WY405" s="56"/>
      <c r="WZ405" s="56"/>
      <c r="XA405" s="56"/>
      <c r="XB405" s="56"/>
      <c r="XC405" s="56"/>
      <c r="XD405" s="56"/>
      <c r="XE405" s="56"/>
      <c r="XF405" s="56"/>
      <c r="XG405" s="56"/>
      <c r="XH405" s="56"/>
      <c r="XI405" s="56"/>
      <c r="XJ405" s="56"/>
      <c r="XK405" s="56"/>
      <c r="XL405" s="56"/>
      <c r="XM405" s="56"/>
      <c r="XN405" s="56"/>
      <c r="XO405" s="56"/>
      <c r="XP405" s="56"/>
      <c r="XQ405" s="56"/>
      <c r="XR405" s="56"/>
      <c r="XS405" s="56"/>
      <c r="XT405" s="56"/>
      <c r="XU405" s="56"/>
      <c r="XV405" s="56"/>
      <c r="XW405" s="56"/>
      <c r="XX405" s="56"/>
      <c r="XY405" s="56"/>
      <c r="XZ405" s="56"/>
      <c r="YA405" s="56"/>
      <c r="YB405" s="56"/>
      <c r="YC405" s="56"/>
      <c r="YD405" s="56"/>
      <c r="YE405" s="56"/>
      <c r="YF405" s="56"/>
      <c r="YG405" s="56"/>
      <c r="YH405" s="56"/>
      <c r="YI405" s="56"/>
      <c r="YJ405" s="56"/>
      <c r="YK405" s="56"/>
      <c r="YL405" s="56"/>
      <c r="YM405" s="56"/>
      <c r="YN405" s="56"/>
      <c r="YO405" s="56"/>
      <c r="YP405" s="56"/>
      <c r="YQ405" s="56"/>
      <c r="YR405" s="56"/>
      <c r="YS405" s="56"/>
      <c r="YT405" s="56"/>
      <c r="YU405" s="56"/>
      <c r="YV405" s="56"/>
      <c r="YW405" s="56"/>
      <c r="YX405" s="56"/>
      <c r="YY405" s="56"/>
      <c r="YZ405" s="56"/>
      <c r="ZA405" s="56"/>
      <c r="ZB405" s="56"/>
      <c r="ZC405" s="56"/>
      <c r="ZD405" s="56"/>
      <c r="ZE405" s="56"/>
      <c r="ZF405" s="56"/>
      <c r="ZG405" s="56"/>
      <c r="ZH405" s="56"/>
      <c r="ZI405" s="56"/>
      <c r="ZJ405" s="56"/>
      <c r="ZK405" s="56"/>
      <c r="ZL405" s="56"/>
      <c r="ZM405" s="56"/>
      <c r="ZN405" s="56"/>
      <c r="ZO405" s="56"/>
      <c r="ZP405" s="56"/>
      <c r="ZQ405" s="56"/>
      <c r="ZR405" s="56"/>
      <c r="ZS405" s="56"/>
      <c r="ZT405" s="56"/>
      <c r="ZU405" s="56"/>
      <c r="ZV405" s="56"/>
      <c r="ZW405" s="56"/>
      <c r="ZX405" s="56"/>
      <c r="ZY405" s="56"/>
      <c r="ZZ405" s="56"/>
      <c r="AAA405" s="56"/>
      <c r="AAB405" s="56"/>
      <c r="AAC405" s="56"/>
      <c r="AAD405" s="56"/>
      <c r="AAE405" s="56"/>
      <c r="AAF405" s="56"/>
      <c r="AAG405" s="56"/>
      <c r="AAH405" s="56"/>
      <c r="AAI405" s="56"/>
      <c r="AAJ405" s="56"/>
      <c r="AAK405" s="56"/>
      <c r="AAL405" s="56"/>
      <c r="AAM405" s="56"/>
      <c r="AAN405" s="56"/>
      <c r="AAO405" s="56"/>
      <c r="AAP405" s="56"/>
      <c r="AAQ405" s="56"/>
      <c r="AAR405" s="56"/>
      <c r="AAS405" s="56"/>
      <c r="AAT405" s="56"/>
      <c r="AAU405" s="56"/>
      <c r="AAV405" s="56"/>
      <c r="AAW405" s="56"/>
      <c r="AAX405" s="56"/>
      <c r="AAY405" s="56"/>
      <c r="AAZ405" s="56"/>
      <c r="ABA405" s="56"/>
      <c r="ABB405" s="56"/>
      <c r="ABC405" s="56"/>
      <c r="ABD405" s="56"/>
      <c r="ABE405" s="56"/>
      <c r="ABF405" s="56"/>
      <c r="ABG405" s="56"/>
      <c r="ABH405" s="56"/>
      <c r="ABI405" s="56"/>
      <c r="ABJ405" s="56"/>
      <c r="ABK405" s="56"/>
      <c r="ABL405" s="56"/>
      <c r="ABM405" s="56"/>
      <c r="ABN405" s="56"/>
      <c r="ABO405" s="56"/>
      <c r="ABP405" s="56"/>
      <c r="ABQ405" s="56"/>
      <c r="ABR405" s="56"/>
      <c r="ABS405" s="56"/>
      <c r="ABT405" s="56"/>
      <c r="ABU405" s="56"/>
      <c r="ABV405" s="56"/>
      <c r="ABW405" s="56"/>
      <c r="ABX405" s="56"/>
      <c r="ABY405" s="56"/>
      <c r="ABZ405" s="56"/>
      <c r="ACA405" s="56"/>
      <c r="ACB405" s="56"/>
      <c r="ACC405" s="56"/>
      <c r="ACD405" s="56"/>
      <c r="ACE405" s="56"/>
      <c r="ACF405" s="56"/>
      <c r="ACG405" s="56"/>
      <c r="ACH405" s="56"/>
      <c r="ACI405" s="56"/>
      <c r="ACJ405" s="56"/>
      <c r="ACK405" s="56"/>
      <c r="ACL405" s="56"/>
      <c r="ACM405" s="56"/>
      <c r="ACN405" s="56"/>
      <c r="ACO405" s="56"/>
      <c r="ACP405" s="56"/>
      <c r="ACQ405" s="56"/>
      <c r="ACR405" s="56"/>
      <c r="ACS405" s="56"/>
      <c r="ACT405" s="56"/>
      <c r="ACU405" s="56"/>
      <c r="ACV405" s="56"/>
      <c r="ACW405" s="56"/>
      <c r="ACX405" s="56"/>
      <c r="ACY405" s="56"/>
      <c r="ACZ405" s="56"/>
      <c r="ADA405" s="56"/>
      <c r="ADB405" s="56"/>
      <c r="ADC405" s="56"/>
      <c r="ADD405" s="56"/>
      <c r="ADE405" s="56"/>
      <c r="ADF405" s="56"/>
      <c r="ADG405" s="56"/>
      <c r="ADH405" s="56"/>
      <c r="ADI405" s="56"/>
      <c r="ADJ405" s="56"/>
      <c r="ADK405" s="56"/>
      <c r="ADL405" s="56"/>
      <c r="ADM405" s="56"/>
      <c r="ADN405" s="56"/>
      <c r="ADO405" s="56"/>
      <c r="ADP405" s="56"/>
      <c r="ADQ405" s="56"/>
      <c r="ADR405" s="56"/>
      <c r="ADS405" s="56"/>
      <c r="ADT405" s="56"/>
      <c r="ADU405" s="56"/>
      <c r="ADV405" s="56"/>
      <c r="ADW405" s="56"/>
      <c r="ADX405" s="56"/>
      <c r="ADY405" s="56"/>
      <c r="ADZ405" s="56"/>
      <c r="AEA405" s="56"/>
      <c r="AEB405" s="56"/>
      <c r="AEC405" s="56"/>
      <c r="AED405" s="56"/>
      <c r="AEE405" s="56"/>
      <c r="AEF405" s="56"/>
      <c r="AEG405" s="56"/>
      <c r="AEH405" s="56"/>
      <c r="AEI405" s="56"/>
      <c r="AEJ405" s="56"/>
      <c r="AEK405" s="56"/>
      <c r="AEL405" s="56"/>
      <c r="AEM405" s="56"/>
      <c r="AEN405" s="56"/>
      <c r="AEO405" s="56"/>
      <c r="AEP405" s="56"/>
      <c r="AEQ405" s="56"/>
      <c r="AER405" s="56"/>
      <c r="AES405" s="56"/>
      <c r="AET405" s="56"/>
      <c r="AEU405" s="56"/>
      <c r="AEV405" s="56"/>
      <c r="AEW405" s="56"/>
      <c r="AEX405" s="56"/>
      <c r="AEY405" s="56"/>
      <c r="AEZ405" s="56"/>
      <c r="AFA405" s="56"/>
      <c r="AFB405" s="56"/>
      <c r="AFC405" s="56"/>
      <c r="AFD405" s="56"/>
      <c r="AFE405" s="56"/>
      <c r="AFF405" s="56"/>
      <c r="AFG405" s="56"/>
      <c r="AFH405" s="56"/>
      <c r="AFI405" s="56"/>
      <c r="AFJ405" s="56"/>
      <c r="AFK405" s="56"/>
      <c r="AFL405" s="56"/>
      <c r="AFM405" s="56"/>
      <c r="AFN405" s="56"/>
      <c r="AFO405" s="56"/>
      <c r="AFP405" s="56"/>
      <c r="AFQ405" s="56"/>
      <c r="AFR405" s="56"/>
      <c r="AFS405" s="56"/>
      <c r="AFT405" s="56"/>
      <c r="AFU405" s="56"/>
      <c r="AFV405" s="56"/>
      <c r="AFW405" s="56"/>
      <c r="AFX405" s="56"/>
      <c r="AFY405" s="56"/>
      <c r="AFZ405" s="56"/>
      <c r="AGA405" s="56"/>
      <c r="AGB405" s="56"/>
      <c r="AGC405" s="56"/>
      <c r="AGD405" s="56"/>
      <c r="AGE405" s="56"/>
      <c r="AGF405" s="56"/>
      <c r="AGG405" s="56"/>
      <c r="AGH405" s="56"/>
      <c r="AGI405" s="56"/>
      <c r="AGJ405" s="56"/>
      <c r="AGK405" s="56"/>
      <c r="AGL405" s="56"/>
      <c r="AGM405" s="56"/>
      <c r="AGN405" s="56"/>
      <c r="AGO405" s="56"/>
      <c r="AGP405" s="56"/>
      <c r="AGQ405" s="56"/>
      <c r="AGR405" s="56"/>
      <c r="AGS405" s="56"/>
      <c r="AGT405" s="56"/>
      <c r="AGU405" s="56"/>
      <c r="AGV405" s="56"/>
      <c r="AGW405" s="56"/>
      <c r="AGX405" s="56"/>
      <c r="AGY405" s="56"/>
      <c r="AGZ405" s="56"/>
      <c r="AHA405" s="56"/>
      <c r="AHB405" s="56"/>
      <c r="AHC405" s="56"/>
      <c r="AHD405" s="56"/>
      <c r="AHE405" s="56"/>
      <c r="AHF405" s="56"/>
      <c r="AHG405" s="56"/>
      <c r="AHH405" s="56"/>
      <c r="AHI405" s="56"/>
      <c r="AHJ405" s="56"/>
      <c r="AHK405" s="56"/>
      <c r="AHL405" s="56"/>
      <c r="AHM405" s="56"/>
      <c r="AHN405" s="56"/>
      <c r="AHO405" s="56"/>
      <c r="AHP405" s="56"/>
      <c r="AHQ405" s="56"/>
      <c r="AHR405" s="56"/>
      <c r="AHS405" s="56"/>
      <c r="AHT405" s="56"/>
      <c r="AHU405" s="56"/>
      <c r="AHV405" s="56"/>
      <c r="AHW405" s="56"/>
      <c r="AHX405" s="56"/>
      <c r="AHY405" s="56"/>
      <c r="AHZ405" s="56"/>
      <c r="AIA405" s="56"/>
      <c r="AIB405" s="56"/>
      <c r="AIC405" s="56"/>
      <c r="AID405" s="56"/>
      <c r="AIE405" s="56"/>
      <c r="AIF405" s="56"/>
      <c r="AIG405" s="56"/>
      <c r="AIH405" s="56"/>
      <c r="AII405" s="56"/>
      <c r="AIJ405" s="56"/>
      <c r="AIK405" s="56"/>
      <c r="AIL405" s="56"/>
      <c r="AIM405" s="56"/>
      <c r="AIN405" s="56"/>
      <c r="AIO405" s="56"/>
      <c r="AIP405" s="56"/>
      <c r="AIQ405" s="56"/>
      <c r="AIR405" s="56"/>
      <c r="AIS405" s="56"/>
      <c r="AIT405" s="56"/>
      <c r="AIU405" s="56"/>
      <c r="AIV405" s="56"/>
      <c r="AIW405" s="56"/>
      <c r="AIX405" s="56"/>
      <c r="AIY405" s="56"/>
      <c r="AIZ405" s="56"/>
      <c r="AJA405" s="56"/>
      <c r="AJB405" s="56"/>
      <c r="AJC405" s="56"/>
      <c r="AJD405" s="56"/>
      <c r="AJE405" s="56"/>
      <c r="AJF405" s="56"/>
      <c r="AJG405" s="56"/>
      <c r="AJH405" s="56"/>
      <c r="AJI405" s="56"/>
      <c r="AJJ405" s="56"/>
      <c r="AJK405" s="56"/>
      <c r="AJL405" s="56"/>
      <c r="AJM405" s="56"/>
      <c r="AJN405" s="56"/>
      <c r="AJO405" s="56"/>
      <c r="AJP405" s="56"/>
      <c r="AJQ405" s="56"/>
      <c r="AJR405" s="56"/>
      <c r="AJS405" s="56"/>
      <c r="AJT405" s="56"/>
      <c r="AJU405" s="56"/>
      <c r="AJV405" s="56"/>
      <c r="AJW405" s="56"/>
      <c r="AJX405" s="56"/>
      <c r="AJY405" s="56"/>
      <c r="AJZ405" s="56"/>
      <c r="AKA405" s="56"/>
      <c r="AKB405" s="56"/>
      <c r="AKC405" s="56"/>
      <c r="AKD405" s="56"/>
      <c r="AKE405" s="56"/>
      <c r="AKF405" s="56"/>
      <c r="AKG405" s="56"/>
      <c r="AKH405" s="56"/>
      <c r="AKI405" s="56"/>
      <c r="AKJ405" s="56"/>
      <c r="AKK405" s="56"/>
      <c r="AKL405" s="56"/>
      <c r="AKM405" s="56"/>
      <c r="AKN405" s="56"/>
      <c r="AKO405" s="56"/>
      <c r="AKP405" s="56"/>
      <c r="AKQ405" s="56"/>
      <c r="AKR405" s="56"/>
      <c r="AKS405" s="56"/>
      <c r="AKT405" s="56"/>
      <c r="AKU405" s="56"/>
      <c r="AKV405" s="56"/>
      <c r="AKW405" s="56"/>
      <c r="AKX405" s="56"/>
      <c r="AKY405" s="56"/>
      <c r="AKZ405" s="56"/>
      <c r="ALA405" s="56"/>
      <c r="ALB405" s="56"/>
      <c r="ALC405" s="56"/>
      <c r="ALD405" s="56"/>
      <c r="ALE405" s="56"/>
      <c r="ALF405" s="56"/>
      <c r="ALG405" s="56"/>
      <c r="ALH405" s="56"/>
      <c r="ALI405" s="56"/>
      <c r="ALJ405" s="56"/>
      <c r="ALK405" s="56"/>
      <c r="ALL405" s="56"/>
      <c r="ALM405" s="56"/>
      <c r="ALN405" s="56"/>
      <c r="ALO405" s="56"/>
      <c r="ALP405" s="56"/>
      <c r="ALQ405" s="56"/>
      <c r="ALR405" s="56"/>
      <c r="ALS405" s="56"/>
      <c r="ALT405" s="56"/>
      <c r="ALU405" s="56"/>
      <c r="ALV405" s="56"/>
      <c r="ALW405" s="56"/>
      <c r="ALX405" s="56"/>
      <c r="ALY405" s="56"/>
      <c r="ALZ405" s="56"/>
      <c r="AMA405" s="56"/>
      <c r="AMB405" s="56"/>
      <c r="AMC405" s="56"/>
      <c r="AMD405" s="56"/>
      <c r="AME405" s="56"/>
      <c r="AMF405" s="56"/>
      <c r="AMG405" s="56"/>
      <c r="AMH405" s="56"/>
      <c r="AMI405" s="56"/>
      <c r="AMJ405" s="56"/>
      <c r="AMK405" s="56"/>
      <c r="AML405" s="56"/>
      <c r="AMM405" s="56"/>
      <c r="AMN405" s="56"/>
      <c r="AMO405" s="56"/>
      <c r="AMP405" s="56"/>
      <c r="AMQ405" s="56"/>
      <c r="AMR405" s="56"/>
      <c r="AMS405" s="56"/>
      <c r="AMT405" s="56"/>
      <c r="AMU405" s="56"/>
      <c r="AMV405" s="56"/>
      <c r="AMW405" s="56"/>
      <c r="AMX405" s="56"/>
      <c r="AMY405" s="56"/>
      <c r="AMZ405" s="56"/>
      <c r="ANA405" s="56"/>
      <c r="ANB405" s="56"/>
      <c r="ANC405" s="56"/>
      <c r="AND405" s="56"/>
      <c r="ANE405" s="56"/>
      <c r="ANF405" s="56"/>
      <c r="ANG405" s="56"/>
      <c r="ANH405" s="56"/>
      <c r="ANI405" s="56"/>
      <c r="ANJ405" s="56"/>
      <c r="ANK405" s="56"/>
      <c r="ANL405" s="56"/>
      <c r="ANM405" s="56"/>
      <c r="ANN405" s="56"/>
      <c r="ANO405" s="56"/>
      <c r="ANP405" s="56"/>
      <c r="ANQ405" s="56"/>
      <c r="ANR405" s="56"/>
      <c r="ANS405" s="56"/>
      <c r="ANT405" s="56"/>
      <c r="ANU405" s="56"/>
      <c r="ANV405" s="56"/>
      <c r="ANW405" s="56"/>
      <c r="ANX405" s="56"/>
      <c r="ANY405" s="56"/>
      <c r="ANZ405" s="56"/>
      <c r="AOA405" s="56"/>
      <c r="AOB405" s="56"/>
      <c r="AOC405" s="56"/>
      <c r="AOD405" s="56"/>
      <c r="AOE405" s="56"/>
      <c r="AOF405" s="56"/>
      <c r="AOG405" s="56"/>
      <c r="AOH405" s="56"/>
      <c r="AOI405" s="56"/>
      <c r="AOJ405" s="56"/>
      <c r="AOK405" s="56"/>
      <c r="AOL405" s="56"/>
      <c r="AOM405" s="56"/>
      <c r="AON405" s="56"/>
      <c r="AOO405" s="56"/>
      <c r="AOP405" s="56"/>
      <c r="AOQ405" s="56"/>
      <c r="AOR405" s="56"/>
      <c r="AOS405" s="56"/>
      <c r="AOT405" s="56"/>
      <c r="AOU405" s="56"/>
      <c r="AOV405" s="56"/>
      <c r="AOW405" s="56"/>
      <c r="AOX405" s="56"/>
      <c r="AOY405" s="56"/>
      <c r="AOZ405" s="56"/>
      <c r="APA405" s="56"/>
      <c r="APB405" s="56"/>
      <c r="APC405" s="56"/>
      <c r="APD405" s="56"/>
      <c r="APE405" s="56"/>
      <c r="APF405" s="56"/>
      <c r="APG405" s="56"/>
      <c r="APH405" s="56"/>
      <c r="API405" s="56"/>
      <c r="APJ405" s="56"/>
      <c r="APK405" s="56"/>
      <c r="APL405" s="56"/>
      <c r="APM405" s="56"/>
      <c r="APN405" s="56"/>
      <c r="APO405" s="56"/>
      <c r="APP405" s="56"/>
      <c r="APQ405" s="56"/>
      <c r="APR405" s="56"/>
      <c r="APS405" s="56"/>
      <c r="APT405" s="56"/>
      <c r="APU405" s="56"/>
      <c r="APV405" s="56"/>
      <c r="APW405" s="56"/>
      <c r="APX405" s="56"/>
      <c r="APY405" s="56"/>
      <c r="APZ405" s="56"/>
      <c r="AQA405" s="56"/>
      <c r="AQB405" s="56"/>
      <c r="AQC405" s="56"/>
      <c r="AQD405" s="56"/>
      <c r="AQE405" s="56"/>
      <c r="AQF405" s="56"/>
      <c r="AQG405" s="56"/>
      <c r="AQH405" s="56"/>
      <c r="AQI405" s="56"/>
      <c r="AQJ405" s="56"/>
      <c r="AQK405" s="56"/>
      <c r="AQL405" s="56"/>
      <c r="AQM405" s="56"/>
      <c r="AQN405" s="56"/>
      <c r="AQO405" s="56"/>
      <c r="AQP405" s="56"/>
      <c r="AQQ405" s="56"/>
      <c r="AQR405" s="56"/>
      <c r="AQS405" s="56"/>
      <c r="AQT405" s="56"/>
      <c r="AQU405" s="56"/>
      <c r="AQV405" s="56"/>
      <c r="AQW405" s="56"/>
      <c r="AQX405" s="56"/>
      <c r="AQY405" s="56"/>
      <c r="AQZ405" s="56"/>
      <c r="ARA405" s="56"/>
      <c r="ARB405" s="56"/>
      <c r="ARC405" s="56"/>
      <c r="ARD405" s="56"/>
      <c r="ARE405" s="56"/>
      <c r="ARF405" s="56"/>
      <c r="ARG405" s="56"/>
      <c r="ARH405" s="56"/>
      <c r="ARI405" s="56"/>
      <c r="ARJ405" s="56"/>
      <c r="ARK405" s="56"/>
      <c r="ARL405" s="56"/>
      <c r="ARM405" s="56"/>
      <c r="ARN405" s="56"/>
      <c r="ARO405" s="56"/>
      <c r="ARP405" s="56"/>
      <c r="ARQ405" s="56"/>
      <c r="ARR405" s="56"/>
      <c r="ARS405" s="56"/>
      <c r="ART405" s="56"/>
      <c r="ARU405" s="56"/>
      <c r="ARV405" s="56"/>
      <c r="ARW405" s="56"/>
      <c r="ARX405" s="56"/>
      <c r="ARY405" s="56"/>
      <c r="ARZ405" s="56"/>
      <c r="ASA405" s="56"/>
      <c r="ASB405" s="56"/>
      <c r="ASC405" s="56"/>
      <c r="ASD405" s="56"/>
      <c r="ASE405" s="56"/>
      <c r="ASF405" s="56"/>
      <c r="ASG405" s="56"/>
      <c r="ASH405" s="56"/>
      <c r="ASI405" s="56"/>
      <c r="ASJ405" s="56"/>
      <c r="ASK405" s="56"/>
      <c r="ASL405" s="56"/>
      <c r="ASM405" s="56"/>
      <c r="ASN405" s="56"/>
      <c r="ASO405" s="56"/>
      <c r="ASP405" s="56"/>
      <c r="ASQ405" s="56"/>
      <c r="ASR405" s="56"/>
      <c r="ASS405" s="56"/>
      <c r="AST405" s="56"/>
      <c r="ASU405" s="56"/>
      <c r="ASV405" s="56"/>
      <c r="ASW405" s="56"/>
      <c r="ASX405" s="56"/>
      <c r="ASY405" s="56"/>
      <c r="ASZ405" s="56"/>
      <c r="ATA405" s="56"/>
      <c r="ATB405" s="56"/>
      <c r="ATC405" s="56"/>
      <c r="ATD405" s="56"/>
      <c r="ATE405" s="56"/>
      <c r="ATF405" s="56"/>
      <c r="ATG405" s="56"/>
      <c r="ATH405" s="56"/>
      <c r="ATI405" s="56"/>
      <c r="ATJ405" s="56"/>
      <c r="ATK405" s="56"/>
      <c r="ATL405" s="56"/>
      <c r="ATM405" s="56"/>
      <c r="ATN405" s="56"/>
      <c r="ATO405" s="56"/>
      <c r="ATP405" s="56"/>
      <c r="ATQ405" s="56"/>
      <c r="ATR405" s="56"/>
      <c r="ATS405" s="56"/>
      <c r="ATT405" s="56"/>
      <c r="ATU405" s="56"/>
      <c r="ATV405" s="56"/>
      <c r="ATW405" s="56"/>
      <c r="ATX405" s="56"/>
      <c r="ATY405" s="56"/>
      <c r="ATZ405" s="56"/>
      <c r="AUA405" s="56"/>
      <c r="AUB405" s="56"/>
      <c r="AUC405" s="56"/>
      <c r="AUD405" s="56"/>
      <c r="AUE405" s="56"/>
      <c r="AUF405" s="56"/>
      <c r="AUG405" s="56"/>
      <c r="AUH405" s="56"/>
      <c r="AUI405" s="56"/>
      <c r="AUJ405" s="56"/>
      <c r="AUK405" s="56"/>
      <c r="AUL405" s="56"/>
      <c r="AUM405" s="56"/>
      <c r="AUN405" s="56"/>
      <c r="AUO405" s="56"/>
      <c r="AUP405" s="56"/>
      <c r="AUQ405" s="56"/>
      <c r="AUR405" s="56"/>
      <c r="AUS405" s="56"/>
      <c r="AUT405" s="56"/>
      <c r="AUU405" s="56"/>
      <c r="AUV405" s="56"/>
      <c r="AUW405" s="56"/>
      <c r="AUX405" s="56"/>
      <c r="AUY405" s="56"/>
      <c r="AUZ405" s="56"/>
      <c r="AVA405" s="56"/>
      <c r="AVB405" s="56"/>
      <c r="AVC405" s="56"/>
      <c r="AVD405" s="56"/>
      <c r="AVE405" s="56"/>
      <c r="AVF405" s="56"/>
      <c r="AVG405" s="56"/>
      <c r="AVH405" s="56"/>
      <c r="AVI405" s="56"/>
      <c r="AVJ405" s="56"/>
      <c r="AVK405" s="56"/>
      <c r="AVL405" s="56"/>
      <c r="AVM405" s="56"/>
      <c r="AVN405" s="56"/>
      <c r="AVO405" s="56"/>
      <c r="AVP405" s="56"/>
      <c r="AVQ405" s="56"/>
      <c r="AVR405" s="56"/>
      <c r="AVS405" s="56"/>
      <c r="AVT405" s="56"/>
      <c r="AVU405" s="56"/>
      <c r="AVV405" s="56"/>
      <c r="AVW405" s="56"/>
      <c r="AVX405" s="56"/>
      <c r="AVY405" s="56"/>
      <c r="AVZ405" s="56"/>
      <c r="AWA405" s="56"/>
      <c r="AWB405" s="56"/>
      <c r="AWC405" s="56"/>
      <c r="AWD405" s="56"/>
      <c r="AWE405" s="56"/>
      <c r="AWF405" s="56"/>
      <c r="AWG405" s="56"/>
      <c r="AWH405" s="56"/>
      <c r="AWI405" s="56"/>
      <c r="AWJ405" s="56"/>
      <c r="AWK405" s="56"/>
      <c r="AWL405" s="56"/>
      <c r="AWM405" s="56"/>
      <c r="AWN405" s="56"/>
      <c r="AWO405" s="56"/>
      <c r="AWP405" s="56"/>
      <c r="AWQ405" s="56"/>
      <c r="AWR405" s="56"/>
      <c r="AWS405" s="56"/>
      <c r="AWT405" s="56"/>
      <c r="AWU405" s="56"/>
      <c r="AWV405" s="56"/>
      <c r="AWW405" s="56"/>
      <c r="AWX405" s="56"/>
      <c r="AWY405" s="56"/>
      <c r="AWZ405" s="56"/>
      <c r="AXA405" s="56"/>
      <c r="AXB405" s="56"/>
      <c r="AXC405" s="56"/>
      <c r="AXD405" s="56"/>
      <c r="AXE405" s="56"/>
      <c r="AXF405" s="56"/>
      <c r="AXG405" s="56"/>
      <c r="AXH405" s="56"/>
      <c r="AXI405" s="56"/>
      <c r="AXJ405" s="56"/>
      <c r="AXK405" s="56"/>
      <c r="AXL405" s="56"/>
      <c r="AXM405" s="56"/>
      <c r="AXN405" s="56"/>
      <c r="AXO405" s="56"/>
      <c r="AXP405" s="56"/>
      <c r="AXQ405" s="56"/>
      <c r="AXR405" s="56"/>
      <c r="AXS405" s="56"/>
      <c r="AXT405" s="56"/>
      <c r="AXU405" s="56"/>
      <c r="AXV405" s="56"/>
      <c r="AXW405" s="56"/>
      <c r="AXX405" s="56"/>
      <c r="AXY405" s="56"/>
      <c r="AXZ405" s="56"/>
      <c r="AYA405" s="56"/>
      <c r="AYB405" s="56"/>
      <c r="AYC405" s="56"/>
      <c r="AYD405" s="56"/>
      <c r="AYE405" s="56"/>
      <c r="AYF405" s="56"/>
      <c r="AYG405" s="56"/>
      <c r="AYH405" s="56"/>
      <c r="AYI405" s="56"/>
      <c r="AYJ405" s="56"/>
      <c r="AYK405" s="56"/>
      <c r="AYL405" s="56"/>
      <c r="AYM405" s="56"/>
      <c r="AYN405" s="56"/>
      <c r="AYO405" s="56"/>
      <c r="AYP405" s="56"/>
      <c r="AYQ405" s="56"/>
      <c r="AYR405" s="56"/>
      <c r="AYS405" s="56"/>
      <c r="AYT405" s="56"/>
      <c r="AYU405" s="56"/>
      <c r="AYV405" s="56"/>
      <c r="AYW405" s="56"/>
      <c r="AYX405" s="56"/>
      <c r="AYY405" s="56"/>
      <c r="AYZ405" s="56"/>
      <c r="AZA405" s="56"/>
      <c r="AZB405" s="56"/>
      <c r="AZC405" s="56"/>
      <c r="AZD405" s="56"/>
      <c r="AZE405" s="56"/>
      <c r="AZF405" s="56"/>
      <c r="AZG405" s="56"/>
      <c r="AZH405" s="56"/>
      <c r="AZI405" s="56"/>
      <c r="AZJ405" s="56"/>
      <c r="AZK405" s="56"/>
      <c r="AZL405" s="56"/>
      <c r="AZM405" s="56"/>
      <c r="AZN405" s="56"/>
      <c r="AZO405" s="56"/>
      <c r="AZP405" s="56"/>
      <c r="AZQ405" s="56"/>
      <c r="AZR405" s="56"/>
      <c r="AZS405" s="56"/>
      <c r="AZT405" s="56"/>
      <c r="AZU405" s="56"/>
      <c r="AZV405" s="56"/>
      <c r="AZW405" s="56"/>
      <c r="AZX405" s="56"/>
      <c r="AZY405" s="56"/>
      <c r="AZZ405" s="56"/>
      <c r="BAA405" s="56"/>
      <c r="BAB405" s="56"/>
      <c r="BAC405" s="56"/>
      <c r="BAD405" s="56"/>
      <c r="BAE405" s="56"/>
      <c r="BAF405" s="56"/>
      <c r="BAG405" s="56"/>
      <c r="BAH405" s="56"/>
      <c r="BAI405" s="56"/>
      <c r="BAJ405" s="56"/>
      <c r="BAK405" s="56"/>
      <c r="BAL405" s="56"/>
      <c r="BAM405" s="56"/>
      <c r="BAN405" s="56"/>
      <c r="BAO405" s="56"/>
      <c r="BAP405" s="56"/>
      <c r="BAQ405" s="56"/>
      <c r="BAR405" s="56"/>
      <c r="BAS405" s="56"/>
      <c r="BAT405" s="56"/>
      <c r="BAU405" s="56"/>
      <c r="BAV405" s="56"/>
      <c r="BAW405" s="56"/>
      <c r="BAX405" s="56"/>
      <c r="BAY405" s="56"/>
      <c r="BAZ405" s="56"/>
      <c r="BBA405" s="56"/>
      <c r="BBB405" s="56"/>
      <c r="BBC405" s="56"/>
      <c r="BBD405" s="56"/>
      <c r="BBE405" s="56"/>
      <c r="BBF405" s="56"/>
      <c r="BBG405" s="56"/>
      <c r="BBH405" s="56"/>
      <c r="BBI405" s="56"/>
      <c r="BBJ405" s="56"/>
      <c r="BBK405" s="56"/>
      <c r="BBL405" s="56"/>
      <c r="BBM405" s="56"/>
      <c r="BBN405" s="56"/>
      <c r="BBO405" s="56"/>
      <c r="BBP405" s="56"/>
      <c r="BBQ405" s="56"/>
      <c r="BBR405" s="56"/>
      <c r="BBS405" s="56"/>
      <c r="BBT405" s="56"/>
      <c r="BBU405" s="56"/>
      <c r="BBV405" s="56"/>
      <c r="BBW405" s="56"/>
      <c r="BBX405" s="56"/>
      <c r="BBY405" s="56"/>
      <c r="BBZ405" s="56"/>
      <c r="BCA405" s="56"/>
      <c r="BCB405" s="56"/>
      <c r="BCC405" s="56"/>
      <c r="BCD405" s="56"/>
      <c r="BCE405" s="56"/>
      <c r="BCF405" s="56"/>
      <c r="BCG405" s="56"/>
      <c r="BCH405" s="56"/>
      <c r="BCI405" s="56"/>
      <c r="BCJ405" s="56"/>
      <c r="BCK405" s="56"/>
      <c r="BCL405" s="56"/>
      <c r="BCM405" s="56"/>
      <c r="BCN405" s="56"/>
      <c r="BCO405" s="56"/>
      <c r="BCP405" s="56"/>
      <c r="BCQ405" s="56"/>
      <c r="BCR405" s="56"/>
      <c r="BCS405" s="56"/>
      <c r="BCT405" s="56"/>
      <c r="BCU405" s="56"/>
      <c r="BCV405" s="56"/>
      <c r="BCW405" s="56"/>
      <c r="BCX405" s="56"/>
      <c r="BCY405" s="56"/>
      <c r="BCZ405" s="56"/>
      <c r="BDA405" s="56"/>
      <c r="BDB405" s="56"/>
      <c r="BDC405" s="56"/>
      <c r="BDD405" s="56"/>
      <c r="BDE405" s="56"/>
      <c r="BDF405" s="56"/>
      <c r="BDG405" s="56"/>
      <c r="BDH405" s="56"/>
      <c r="BDI405" s="56"/>
      <c r="BDJ405" s="56"/>
      <c r="BDK405" s="56"/>
      <c r="BDL405" s="56"/>
      <c r="BDM405" s="56"/>
      <c r="BDN405" s="56"/>
      <c r="BDO405" s="56"/>
      <c r="BDP405" s="56"/>
      <c r="BDQ405" s="56"/>
      <c r="BDR405" s="56"/>
      <c r="BDS405" s="56"/>
      <c r="BDT405" s="56"/>
      <c r="BDU405" s="56"/>
      <c r="BDV405" s="56"/>
      <c r="BDW405" s="56"/>
      <c r="BDX405" s="56"/>
      <c r="BDY405" s="56"/>
      <c r="BDZ405" s="56"/>
      <c r="BEA405" s="56"/>
      <c r="BEB405" s="56"/>
      <c r="BEC405" s="56"/>
      <c r="BED405" s="56"/>
      <c r="BEE405" s="56"/>
      <c r="BEF405" s="56"/>
      <c r="BEG405" s="56"/>
      <c r="BEH405" s="56"/>
      <c r="BEI405" s="56"/>
      <c r="BEJ405" s="56"/>
      <c r="BEK405" s="56"/>
      <c r="BEL405" s="56"/>
      <c r="BEM405" s="56"/>
      <c r="BEN405" s="56"/>
      <c r="BEO405" s="56"/>
      <c r="BEP405" s="56"/>
      <c r="BEQ405" s="56"/>
      <c r="BER405" s="56"/>
      <c r="BES405" s="56"/>
      <c r="BET405" s="56"/>
      <c r="BEU405" s="56"/>
      <c r="BEV405" s="56"/>
      <c r="BEW405" s="56"/>
      <c r="BEX405" s="56"/>
      <c r="BEY405" s="56"/>
      <c r="BEZ405" s="56"/>
      <c r="BFA405" s="56"/>
      <c r="BFB405" s="56"/>
      <c r="BFC405" s="56"/>
      <c r="BFD405" s="56"/>
      <c r="BFE405" s="56"/>
      <c r="BFF405" s="56"/>
      <c r="BFG405" s="56"/>
      <c r="BFH405" s="56"/>
      <c r="BFI405" s="56"/>
      <c r="BFJ405" s="56"/>
      <c r="BFK405" s="56"/>
      <c r="BFL405" s="56"/>
      <c r="BFM405" s="56"/>
      <c r="BFN405" s="56"/>
      <c r="BFO405" s="56"/>
      <c r="BFP405" s="56"/>
      <c r="BFQ405" s="56"/>
      <c r="BFR405" s="56"/>
      <c r="BFS405" s="56"/>
      <c r="BFT405" s="56"/>
      <c r="BFU405" s="56"/>
      <c r="BFV405" s="56"/>
      <c r="BFW405" s="56"/>
      <c r="BFX405" s="56"/>
      <c r="BFY405" s="56"/>
      <c r="BFZ405" s="56"/>
      <c r="BGA405" s="56"/>
      <c r="BGB405" s="56"/>
      <c r="BGC405" s="56"/>
      <c r="BGD405" s="56"/>
      <c r="BGE405" s="56"/>
      <c r="BGF405" s="56"/>
      <c r="BGG405" s="56"/>
      <c r="BGH405" s="56"/>
      <c r="BGI405" s="56"/>
      <c r="BGJ405" s="56"/>
      <c r="BGK405" s="56"/>
      <c r="BGL405" s="56"/>
      <c r="BGM405" s="56"/>
      <c r="BGN405" s="56"/>
      <c r="BGO405" s="56"/>
      <c r="BGP405" s="56"/>
      <c r="BGQ405" s="56"/>
      <c r="BGR405" s="56"/>
      <c r="BGS405" s="56"/>
      <c r="BGT405" s="56"/>
      <c r="BGU405" s="56"/>
      <c r="BGV405" s="56"/>
      <c r="BGW405" s="56"/>
      <c r="BGX405" s="56"/>
      <c r="BGY405" s="56"/>
      <c r="BGZ405" s="56"/>
      <c r="BHA405" s="56"/>
      <c r="BHB405" s="56"/>
      <c r="BHC405" s="56"/>
      <c r="BHD405" s="56"/>
      <c r="BHE405" s="56"/>
      <c r="BHF405" s="56"/>
      <c r="BHG405" s="56"/>
      <c r="BHH405" s="56"/>
      <c r="BHI405" s="56"/>
      <c r="BHJ405" s="56"/>
      <c r="BHK405" s="56"/>
      <c r="BHL405" s="56"/>
      <c r="BHM405" s="56"/>
      <c r="BHN405" s="56"/>
      <c r="BHO405" s="56"/>
      <c r="BHP405" s="56"/>
      <c r="BHQ405" s="56"/>
      <c r="BHR405" s="56"/>
      <c r="BHS405" s="56"/>
      <c r="BHT405" s="56"/>
      <c r="BHU405" s="56"/>
      <c r="BHV405" s="56"/>
      <c r="BHW405" s="56"/>
      <c r="BHX405" s="56"/>
      <c r="BHY405" s="56"/>
      <c r="BHZ405" s="56"/>
      <c r="BIA405" s="56"/>
      <c r="BIB405" s="56"/>
      <c r="BIC405" s="56"/>
      <c r="BID405" s="56"/>
      <c r="BIE405" s="56"/>
      <c r="BIF405" s="56"/>
      <c r="BIG405" s="56"/>
      <c r="BIH405" s="56"/>
      <c r="BII405" s="56"/>
      <c r="BIJ405" s="56"/>
      <c r="BIK405" s="56"/>
      <c r="BIL405" s="56"/>
      <c r="BIM405" s="56"/>
      <c r="BIN405" s="56"/>
      <c r="BIO405" s="56"/>
      <c r="BIP405" s="56"/>
      <c r="BIQ405" s="56"/>
      <c r="BIR405" s="56"/>
      <c r="BIS405" s="56"/>
      <c r="BIT405" s="56"/>
      <c r="BIU405" s="56"/>
      <c r="BIV405" s="56"/>
      <c r="BIW405" s="56"/>
      <c r="BIX405" s="56"/>
      <c r="BIY405" s="56"/>
      <c r="BIZ405" s="56"/>
      <c r="BJA405" s="56"/>
      <c r="BJB405" s="56"/>
      <c r="BJC405" s="56"/>
      <c r="BJD405" s="56"/>
      <c r="BJE405" s="56"/>
      <c r="BJF405" s="56"/>
      <c r="BJG405" s="56"/>
      <c r="BJH405" s="56"/>
      <c r="BJI405" s="56"/>
      <c r="BJJ405" s="56"/>
      <c r="BJK405" s="56"/>
      <c r="BJL405" s="56"/>
      <c r="BJM405" s="56"/>
      <c r="BJN405" s="56"/>
      <c r="BJO405" s="56"/>
      <c r="BJP405" s="56"/>
      <c r="BJQ405" s="56"/>
      <c r="BJR405" s="56"/>
      <c r="BJS405" s="56"/>
      <c r="BJT405" s="56"/>
      <c r="BJU405" s="56"/>
      <c r="BJV405" s="56"/>
      <c r="BJW405" s="56"/>
      <c r="BJX405" s="56"/>
      <c r="BJY405" s="56"/>
      <c r="BJZ405" s="56"/>
      <c r="BKA405" s="56"/>
      <c r="BKB405" s="56"/>
      <c r="BKC405" s="56"/>
      <c r="BKD405" s="56"/>
      <c r="BKE405" s="56"/>
      <c r="BKF405" s="56"/>
      <c r="BKG405" s="56"/>
      <c r="BKH405" s="56"/>
      <c r="BKI405" s="56"/>
      <c r="BKJ405" s="56"/>
      <c r="BKK405" s="56"/>
      <c r="BKL405" s="56"/>
      <c r="BKM405" s="56"/>
      <c r="BKN405" s="56"/>
      <c r="BKO405" s="56"/>
      <c r="BKP405" s="56"/>
      <c r="BKQ405" s="56"/>
      <c r="BKR405" s="56"/>
      <c r="BKS405" s="56"/>
      <c r="BKT405" s="56"/>
      <c r="BKU405" s="56"/>
      <c r="BKV405" s="56"/>
      <c r="BKW405" s="56"/>
      <c r="BKX405" s="56"/>
      <c r="BKY405" s="56"/>
      <c r="BKZ405" s="56"/>
      <c r="BLA405" s="56"/>
      <c r="BLB405" s="56"/>
      <c r="BLC405" s="56"/>
      <c r="BLD405" s="56"/>
      <c r="BLE405" s="56"/>
      <c r="BLF405" s="56"/>
      <c r="BLG405" s="56"/>
      <c r="BLH405" s="56"/>
      <c r="BLI405" s="56"/>
      <c r="BLJ405" s="56"/>
      <c r="BLK405" s="56"/>
      <c r="BLL405" s="56"/>
      <c r="BLM405" s="56"/>
      <c r="BLN405" s="56"/>
      <c r="BLO405" s="56"/>
      <c r="BLP405" s="56"/>
      <c r="BLQ405" s="56"/>
      <c r="BLR405" s="56"/>
      <c r="BLS405" s="56"/>
      <c r="BLT405" s="56"/>
      <c r="BLU405" s="56"/>
      <c r="BLV405" s="56"/>
      <c r="BLW405" s="56"/>
      <c r="BLX405" s="56"/>
      <c r="BLY405" s="56"/>
      <c r="BLZ405" s="56"/>
      <c r="BMA405" s="56"/>
      <c r="BMB405" s="56"/>
      <c r="BMC405" s="56"/>
      <c r="BMD405" s="56"/>
      <c r="BME405" s="56"/>
      <c r="BMF405" s="56"/>
      <c r="BMG405" s="56"/>
      <c r="BMH405" s="56"/>
      <c r="BMI405" s="56"/>
      <c r="BMJ405" s="56"/>
      <c r="BMK405" s="56"/>
      <c r="BML405" s="56"/>
      <c r="BMM405" s="56"/>
      <c r="BMN405" s="56"/>
      <c r="BMO405" s="56"/>
      <c r="BMP405" s="56"/>
      <c r="BMQ405" s="56"/>
      <c r="BMR405" s="56"/>
      <c r="BMS405" s="56"/>
      <c r="BMT405" s="56"/>
      <c r="BMU405" s="56"/>
      <c r="BMV405" s="56"/>
      <c r="BMW405" s="56"/>
      <c r="BMX405" s="56"/>
      <c r="BMY405" s="56"/>
      <c r="BMZ405" s="56"/>
      <c r="BNA405" s="56"/>
      <c r="BNB405" s="56"/>
      <c r="BNC405" s="56"/>
      <c r="BND405" s="56"/>
      <c r="BNE405" s="56"/>
      <c r="BNF405" s="56"/>
      <c r="BNG405" s="56"/>
      <c r="BNH405" s="56"/>
      <c r="BNI405" s="56"/>
      <c r="BNJ405" s="56"/>
      <c r="BNK405" s="56"/>
      <c r="BNL405" s="56"/>
      <c r="BNM405" s="56"/>
      <c r="BNN405" s="56"/>
      <c r="BNO405" s="56"/>
      <c r="BNP405" s="56"/>
      <c r="BNQ405" s="56"/>
      <c r="BNR405" s="56"/>
      <c r="BNS405" s="56"/>
      <c r="BNT405" s="56"/>
      <c r="BNU405" s="56"/>
      <c r="BNV405" s="56"/>
      <c r="BNW405" s="56"/>
      <c r="BNX405" s="56"/>
      <c r="BNY405" s="56"/>
      <c r="BNZ405" s="56"/>
      <c r="BOA405" s="56"/>
      <c r="BOB405" s="56"/>
      <c r="BOC405" s="56"/>
      <c r="BOD405" s="56"/>
      <c r="BOE405" s="56"/>
      <c r="BOF405" s="56"/>
      <c r="BOG405" s="56"/>
      <c r="BOH405" s="56"/>
      <c r="BOI405" s="56"/>
      <c r="BOJ405" s="56"/>
      <c r="BOK405" s="56"/>
      <c r="BOL405" s="56"/>
      <c r="BOM405" s="56"/>
      <c r="BON405" s="56"/>
      <c r="BOO405" s="56"/>
      <c r="BOP405" s="56"/>
      <c r="BOQ405" s="56"/>
      <c r="BOR405" s="56"/>
      <c r="BOS405" s="56"/>
      <c r="BOT405" s="56"/>
      <c r="BOU405" s="56"/>
      <c r="BOV405" s="56"/>
      <c r="BOW405" s="56"/>
      <c r="BOX405" s="56"/>
      <c r="BOY405" s="56"/>
      <c r="BOZ405" s="56"/>
      <c r="BPA405" s="56"/>
      <c r="BPB405" s="56"/>
      <c r="BPC405" s="56"/>
      <c r="BPD405" s="56"/>
      <c r="BPE405" s="56"/>
      <c r="BPF405" s="56"/>
      <c r="BPG405" s="56"/>
      <c r="BPH405" s="56"/>
      <c r="BPI405" s="56"/>
      <c r="BPJ405" s="56"/>
      <c r="BPK405" s="56"/>
      <c r="BPL405" s="56"/>
      <c r="BPM405" s="56"/>
      <c r="BPN405" s="56"/>
      <c r="BPO405" s="56"/>
      <c r="BPP405" s="56"/>
      <c r="BPQ405" s="56"/>
      <c r="BPR405" s="56"/>
      <c r="BPS405" s="56"/>
      <c r="BPT405" s="56"/>
      <c r="BPU405" s="56"/>
      <c r="BPV405" s="56"/>
      <c r="BPW405" s="56"/>
      <c r="BPX405" s="56"/>
      <c r="BPY405" s="56"/>
      <c r="BPZ405" s="56"/>
      <c r="BQA405" s="56"/>
      <c r="BQB405" s="56"/>
      <c r="BQC405" s="56"/>
      <c r="BQD405" s="56"/>
      <c r="BQE405" s="56"/>
      <c r="BQF405" s="56"/>
      <c r="BQG405" s="56"/>
      <c r="BQH405" s="56"/>
      <c r="BQI405" s="56"/>
      <c r="BQJ405" s="56"/>
      <c r="BQK405" s="56"/>
      <c r="BQL405" s="56"/>
      <c r="BQM405" s="56"/>
      <c r="BQN405" s="56"/>
      <c r="BQO405" s="56"/>
      <c r="BQP405" s="56"/>
      <c r="BQQ405" s="56"/>
      <c r="BQR405" s="56"/>
      <c r="BQS405" s="56"/>
      <c r="BQT405" s="56"/>
      <c r="BQU405" s="56"/>
      <c r="BQV405" s="56"/>
      <c r="BQW405" s="56"/>
      <c r="BQX405" s="56"/>
      <c r="BQY405" s="56"/>
      <c r="BQZ405" s="56"/>
      <c r="BRA405" s="56"/>
      <c r="BRB405" s="56"/>
      <c r="BRC405" s="56"/>
      <c r="BRD405" s="56"/>
      <c r="BRE405" s="56"/>
      <c r="BRF405" s="56"/>
      <c r="BRG405" s="56"/>
      <c r="BRH405" s="56"/>
      <c r="BRI405" s="56"/>
      <c r="BRJ405" s="56"/>
      <c r="BRK405" s="56"/>
      <c r="BRL405" s="56"/>
      <c r="BRM405" s="56"/>
      <c r="BRN405" s="56"/>
      <c r="BRO405" s="56"/>
      <c r="BRP405" s="56"/>
      <c r="BRQ405" s="56"/>
      <c r="BRR405" s="56"/>
      <c r="BRS405" s="56"/>
      <c r="BRT405" s="56"/>
      <c r="BRU405" s="56"/>
      <c r="BRV405" s="56"/>
      <c r="BRW405" s="56"/>
      <c r="BRX405" s="56"/>
      <c r="BRY405" s="56"/>
      <c r="BRZ405" s="56"/>
      <c r="BSA405" s="56"/>
      <c r="BSB405" s="56"/>
      <c r="BSC405" s="56"/>
      <c r="BSD405" s="56"/>
      <c r="BSE405" s="56"/>
      <c r="BSF405" s="56"/>
      <c r="BSG405" s="56"/>
      <c r="BSH405" s="56"/>
      <c r="BSI405" s="56"/>
      <c r="BSJ405" s="56"/>
      <c r="BSK405" s="56"/>
      <c r="BSL405" s="56"/>
      <c r="BSM405" s="56"/>
      <c r="BSN405" s="56"/>
      <c r="BSO405" s="56"/>
      <c r="BSP405" s="56"/>
      <c r="BSQ405" s="56"/>
      <c r="BSR405" s="56"/>
      <c r="BSS405" s="56"/>
      <c r="BST405" s="56"/>
      <c r="BSU405" s="56"/>
      <c r="BSV405" s="56"/>
      <c r="BSW405" s="56"/>
      <c r="BSX405" s="56"/>
      <c r="BSY405" s="56"/>
      <c r="BSZ405" s="56"/>
      <c r="BTA405" s="56"/>
      <c r="BTB405" s="56"/>
      <c r="BTC405" s="56"/>
      <c r="BTD405" s="56"/>
      <c r="BTE405" s="56"/>
      <c r="BTF405" s="56"/>
      <c r="BTG405" s="56"/>
      <c r="BTH405" s="56"/>
      <c r="BTI405" s="56"/>
      <c r="BTJ405" s="56"/>
      <c r="BTK405" s="56"/>
      <c r="BTL405" s="56"/>
      <c r="BTM405" s="56"/>
      <c r="BTN405" s="56"/>
      <c r="BTO405" s="56"/>
      <c r="BTP405" s="56"/>
      <c r="BTQ405" s="56"/>
      <c r="BTR405" s="56"/>
      <c r="BTS405" s="56"/>
      <c r="BTT405" s="56"/>
      <c r="BTU405" s="56"/>
      <c r="BTV405" s="56"/>
      <c r="BTW405" s="56"/>
      <c r="BTX405" s="56"/>
      <c r="BTY405" s="56"/>
      <c r="BTZ405" s="56"/>
      <c r="BUA405" s="56"/>
      <c r="BUB405" s="56"/>
      <c r="BUC405" s="56"/>
      <c r="BUD405" s="56"/>
      <c r="BUE405" s="56"/>
      <c r="BUF405" s="56"/>
      <c r="BUG405" s="56"/>
      <c r="BUH405" s="56"/>
      <c r="BUI405" s="56"/>
      <c r="BUJ405" s="56"/>
      <c r="BUK405" s="56"/>
      <c r="BUL405" s="56"/>
      <c r="BUM405" s="56"/>
      <c r="BUN405" s="56"/>
      <c r="BUO405" s="56"/>
      <c r="BUP405" s="56"/>
      <c r="BUQ405" s="56"/>
      <c r="BUR405" s="56"/>
      <c r="BUS405" s="56"/>
      <c r="BUT405" s="56"/>
      <c r="BUU405" s="56"/>
      <c r="BUV405" s="56"/>
      <c r="BUW405" s="56"/>
      <c r="BUX405" s="56"/>
      <c r="BUY405" s="56"/>
      <c r="BUZ405" s="56"/>
      <c r="BVA405" s="56"/>
      <c r="BVB405" s="56"/>
      <c r="BVC405" s="56"/>
      <c r="BVD405" s="56"/>
      <c r="BVE405" s="56"/>
      <c r="BVF405" s="56"/>
      <c r="BVG405" s="56"/>
      <c r="BVH405" s="56"/>
      <c r="BVI405" s="56"/>
      <c r="BVJ405" s="56"/>
      <c r="BVK405" s="56"/>
      <c r="BVL405" s="56"/>
      <c r="BVM405" s="56"/>
      <c r="BVN405" s="56"/>
      <c r="BVO405" s="56"/>
      <c r="BVP405" s="56"/>
      <c r="BVQ405" s="56"/>
      <c r="BVR405" s="56"/>
      <c r="BVS405" s="56"/>
      <c r="BVT405" s="56"/>
      <c r="BVU405" s="56"/>
      <c r="BVV405" s="56"/>
      <c r="BVW405" s="56"/>
      <c r="BVX405" s="56"/>
      <c r="BVY405" s="56"/>
      <c r="BVZ405" s="56"/>
      <c r="BWA405" s="56"/>
      <c r="BWB405" s="56"/>
      <c r="BWC405" s="56"/>
      <c r="BWD405" s="56"/>
      <c r="BWE405" s="56"/>
      <c r="BWF405" s="56"/>
      <c r="BWG405" s="56"/>
      <c r="BWH405" s="56"/>
      <c r="BWI405" s="56"/>
      <c r="BWJ405" s="56"/>
      <c r="BWK405" s="56"/>
      <c r="BWL405" s="56"/>
      <c r="BWM405" s="56"/>
      <c r="BWN405" s="56"/>
      <c r="BWO405" s="56"/>
      <c r="BWP405" s="56"/>
      <c r="BWQ405" s="56"/>
      <c r="BWR405" s="56"/>
      <c r="BWS405" s="56"/>
      <c r="BWT405" s="56"/>
      <c r="BWU405" s="56"/>
      <c r="BWV405" s="56"/>
      <c r="BWW405" s="56"/>
      <c r="BWX405" s="56"/>
      <c r="BWY405" s="56"/>
      <c r="BWZ405" s="56"/>
      <c r="BXA405" s="56"/>
      <c r="BXB405" s="56"/>
      <c r="BXC405" s="56"/>
      <c r="BXD405" s="56"/>
      <c r="BXE405" s="56"/>
      <c r="BXF405" s="56"/>
      <c r="BXG405" s="56"/>
      <c r="BXH405" s="56"/>
      <c r="BXI405" s="56"/>
      <c r="BXJ405" s="56"/>
      <c r="BXK405" s="56"/>
      <c r="BXL405" s="56"/>
      <c r="BXM405" s="56"/>
      <c r="BXN405" s="56"/>
      <c r="BXO405" s="56"/>
      <c r="BXP405" s="56"/>
      <c r="BXQ405" s="56"/>
      <c r="BXR405" s="56"/>
      <c r="BXS405" s="56"/>
      <c r="BXT405" s="56"/>
      <c r="BXU405" s="56"/>
      <c r="BXV405" s="56"/>
      <c r="BXW405" s="56"/>
      <c r="BXX405" s="56"/>
      <c r="BXY405" s="56"/>
      <c r="BXZ405" s="56"/>
      <c r="BYA405" s="56"/>
      <c r="BYB405" s="56"/>
      <c r="BYC405" s="56"/>
      <c r="BYD405" s="56"/>
      <c r="BYE405" s="56"/>
      <c r="BYF405" s="56"/>
      <c r="BYG405" s="56"/>
      <c r="BYH405" s="56"/>
      <c r="BYI405" s="56"/>
      <c r="BYJ405" s="56"/>
      <c r="BYK405" s="56"/>
      <c r="BYL405" s="56"/>
      <c r="BYM405" s="56"/>
      <c r="BYN405" s="56"/>
      <c r="BYO405" s="56"/>
      <c r="BYP405" s="56"/>
      <c r="BYQ405" s="56"/>
      <c r="BYR405" s="56"/>
      <c r="BYS405" s="56"/>
      <c r="BYT405" s="56"/>
      <c r="BYU405" s="56"/>
      <c r="BYV405" s="56"/>
      <c r="BYW405" s="56"/>
      <c r="BYX405" s="56"/>
      <c r="BYY405" s="56"/>
      <c r="BYZ405" s="56"/>
      <c r="BZA405" s="56"/>
      <c r="BZB405" s="56"/>
      <c r="BZC405" s="56"/>
      <c r="BZD405" s="56"/>
      <c r="BZE405" s="56"/>
      <c r="BZF405" s="56"/>
      <c r="BZG405" s="56"/>
      <c r="BZH405" s="56"/>
      <c r="BZI405" s="56"/>
      <c r="BZJ405" s="56"/>
      <c r="BZK405" s="56"/>
      <c r="BZL405" s="56"/>
      <c r="BZM405" s="56"/>
      <c r="BZN405" s="56"/>
      <c r="BZO405" s="56"/>
      <c r="BZP405" s="56"/>
      <c r="BZQ405" s="56"/>
      <c r="BZR405" s="56"/>
      <c r="BZS405" s="56"/>
      <c r="BZT405" s="56"/>
      <c r="BZU405" s="56"/>
      <c r="BZV405" s="56"/>
      <c r="BZW405" s="56"/>
      <c r="BZX405" s="56"/>
      <c r="BZY405" s="56"/>
      <c r="BZZ405" s="56"/>
      <c r="CAA405" s="56"/>
      <c r="CAB405" s="56"/>
      <c r="CAC405" s="56"/>
      <c r="CAD405" s="56"/>
      <c r="CAE405" s="56"/>
      <c r="CAF405" s="56"/>
      <c r="CAG405" s="56"/>
      <c r="CAH405" s="56"/>
      <c r="CAI405" s="56"/>
      <c r="CAJ405" s="56"/>
      <c r="CAK405" s="56"/>
      <c r="CAL405" s="56"/>
      <c r="CAM405" s="56"/>
      <c r="CAN405" s="56"/>
      <c r="CAO405" s="56"/>
      <c r="CAP405" s="56"/>
      <c r="CAQ405" s="56"/>
      <c r="CAR405" s="56"/>
      <c r="CAS405" s="56"/>
      <c r="CAT405" s="56"/>
      <c r="CAU405" s="56"/>
      <c r="CAV405" s="56"/>
      <c r="CAW405" s="56"/>
      <c r="CAX405" s="56"/>
      <c r="CAY405" s="56"/>
      <c r="CAZ405" s="56"/>
      <c r="CBA405" s="56"/>
      <c r="CBB405" s="56"/>
      <c r="CBC405" s="56"/>
      <c r="CBD405" s="56"/>
      <c r="CBE405" s="56"/>
      <c r="CBF405" s="56"/>
      <c r="CBG405" s="56"/>
      <c r="CBH405" s="56"/>
      <c r="CBI405" s="56"/>
      <c r="CBJ405" s="56"/>
      <c r="CBK405" s="56"/>
      <c r="CBL405" s="56"/>
      <c r="CBM405" s="56"/>
      <c r="CBN405" s="56"/>
      <c r="CBO405" s="56"/>
      <c r="CBP405" s="56"/>
      <c r="CBQ405" s="56"/>
      <c r="CBR405" s="56"/>
      <c r="CBS405" s="56"/>
      <c r="CBT405" s="56"/>
      <c r="CBU405" s="56"/>
      <c r="CBV405" s="56"/>
      <c r="CBW405" s="56"/>
      <c r="CBX405" s="56"/>
      <c r="CBY405" s="56"/>
      <c r="CBZ405" s="56"/>
      <c r="CCA405" s="56"/>
      <c r="CCB405" s="56"/>
      <c r="CCC405" s="56"/>
      <c r="CCD405" s="56"/>
      <c r="CCE405" s="56"/>
      <c r="CCF405" s="56"/>
      <c r="CCG405" s="56"/>
      <c r="CCH405" s="56"/>
      <c r="CCI405" s="56"/>
      <c r="CCJ405" s="56"/>
      <c r="CCK405" s="56"/>
      <c r="CCL405" s="56"/>
      <c r="CCM405" s="56"/>
      <c r="CCN405" s="56"/>
      <c r="CCO405" s="56"/>
      <c r="CCP405" s="56"/>
      <c r="CCQ405" s="56"/>
      <c r="CCR405" s="56"/>
      <c r="CCS405" s="56"/>
      <c r="CCT405" s="56"/>
      <c r="CCU405" s="56"/>
      <c r="CCV405" s="56"/>
      <c r="CCW405" s="56"/>
      <c r="CCX405" s="56"/>
      <c r="CCY405" s="56"/>
      <c r="CCZ405" s="56"/>
      <c r="CDA405" s="56"/>
      <c r="CDB405" s="56"/>
      <c r="CDC405" s="56"/>
      <c r="CDD405" s="56"/>
      <c r="CDE405" s="56"/>
      <c r="CDF405" s="56"/>
      <c r="CDG405" s="56"/>
      <c r="CDH405" s="56"/>
      <c r="CDI405" s="56"/>
      <c r="CDJ405" s="56"/>
      <c r="CDK405" s="56"/>
      <c r="CDL405" s="56"/>
      <c r="CDM405" s="56"/>
      <c r="CDN405" s="56"/>
      <c r="CDO405" s="56"/>
      <c r="CDP405" s="56"/>
      <c r="CDQ405" s="56"/>
      <c r="CDR405" s="56"/>
      <c r="CDS405" s="56"/>
      <c r="CDT405" s="56"/>
      <c r="CDU405" s="56"/>
      <c r="CDV405" s="56"/>
      <c r="CDW405" s="56"/>
      <c r="CDX405" s="56"/>
      <c r="CDY405" s="56"/>
      <c r="CDZ405" s="56"/>
      <c r="CEA405" s="56"/>
      <c r="CEB405" s="56"/>
      <c r="CEC405" s="56"/>
      <c r="CED405" s="56"/>
      <c r="CEE405" s="56"/>
      <c r="CEF405" s="56"/>
      <c r="CEG405" s="56"/>
      <c r="CEH405" s="56"/>
      <c r="CEI405" s="56"/>
      <c r="CEJ405" s="56"/>
      <c r="CEK405" s="56"/>
      <c r="CEL405" s="56"/>
      <c r="CEM405" s="56"/>
      <c r="CEN405" s="56"/>
      <c r="CEO405" s="56"/>
      <c r="CEP405" s="56"/>
      <c r="CEQ405" s="56"/>
      <c r="CER405" s="56"/>
      <c r="CES405" s="56"/>
      <c r="CET405" s="56"/>
      <c r="CEU405" s="56"/>
      <c r="CEV405" s="56"/>
      <c r="CEW405" s="56"/>
      <c r="CEX405" s="56"/>
      <c r="CEY405" s="56"/>
      <c r="CEZ405" s="56"/>
      <c r="CFA405" s="56"/>
      <c r="CFB405" s="56"/>
      <c r="CFC405" s="56"/>
      <c r="CFD405" s="56"/>
      <c r="CFE405" s="56"/>
      <c r="CFF405" s="56"/>
      <c r="CFG405" s="56"/>
      <c r="CFH405" s="56"/>
      <c r="CFI405" s="56"/>
      <c r="CFJ405" s="56"/>
      <c r="CFK405" s="56"/>
      <c r="CFL405" s="56"/>
      <c r="CFM405" s="56"/>
      <c r="CFN405" s="56"/>
      <c r="CFO405" s="56"/>
      <c r="CFP405" s="56"/>
      <c r="CFQ405" s="56"/>
      <c r="CFR405" s="56"/>
      <c r="CFS405" s="56"/>
      <c r="CFT405" s="56"/>
      <c r="CFU405" s="56"/>
      <c r="CFV405" s="56"/>
      <c r="CFW405" s="56"/>
      <c r="CFX405" s="56"/>
      <c r="CFY405" s="56"/>
      <c r="CFZ405" s="56"/>
      <c r="CGA405" s="56"/>
      <c r="CGB405" s="56"/>
      <c r="CGC405" s="56"/>
      <c r="CGD405" s="56"/>
      <c r="CGE405" s="56"/>
      <c r="CGF405" s="56"/>
      <c r="CGG405" s="56"/>
      <c r="CGH405" s="56"/>
      <c r="CGI405" s="56"/>
      <c r="CGJ405" s="56"/>
      <c r="CGK405" s="56"/>
      <c r="CGL405" s="56"/>
      <c r="CGM405" s="56"/>
      <c r="CGN405" s="56"/>
      <c r="CGO405" s="56"/>
      <c r="CGP405" s="56"/>
      <c r="CGQ405" s="56"/>
      <c r="CGR405" s="56"/>
      <c r="CGS405" s="56"/>
      <c r="CGT405" s="56"/>
      <c r="CGU405" s="56"/>
      <c r="CGV405" s="56"/>
      <c r="CGW405" s="56"/>
      <c r="CGX405" s="56"/>
      <c r="CGY405" s="56"/>
      <c r="CGZ405" s="56"/>
      <c r="CHA405" s="56"/>
      <c r="CHB405" s="56"/>
      <c r="CHC405" s="56"/>
      <c r="CHD405" s="56"/>
      <c r="CHE405" s="56"/>
      <c r="CHF405" s="56"/>
      <c r="CHG405" s="56"/>
      <c r="CHH405" s="56"/>
      <c r="CHI405" s="56"/>
      <c r="CHJ405" s="56"/>
      <c r="CHK405" s="56"/>
      <c r="CHL405" s="56"/>
      <c r="CHM405" s="56"/>
      <c r="CHN405" s="56"/>
      <c r="CHO405" s="56"/>
      <c r="CHP405" s="56"/>
      <c r="CHQ405" s="56"/>
      <c r="CHR405" s="56"/>
      <c r="CHS405" s="56"/>
      <c r="CHT405" s="56"/>
      <c r="CHU405" s="56"/>
      <c r="CHV405" s="56"/>
      <c r="CHW405" s="56"/>
      <c r="CHX405" s="56"/>
      <c r="CHY405" s="56"/>
      <c r="CHZ405" s="56"/>
      <c r="CIA405" s="56"/>
      <c r="CIB405" s="56"/>
      <c r="CIC405" s="56"/>
      <c r="CID405" s="56"/>
      <c r="CIE405" s="56"/>
      <c r="CIF405" s="56"/>
      <c r="CIG405" s="56"/>
      <c r="CIH405" s="56"/>
      <c r="CII405" s="56"/>
      <c r="CIJ405" s="56"/>
      <c r="CIK405" s="56"/>
      <c r="CIL405" s="56"/>
      <c r="CIM405" s="56"/>
      <c r="CIN405" s="56"/>
      <c r="CIO405" s="56"/>
      <c r="CIP405" s="56"/>
      <c r="CIQ405" s="56"/>
      <c r="CIR405" s="56"/>
      <c r="CIS405" s="56"/>
      <c r="CIT405" s="56"/>
      <c r="CIU405" s="56"/>
      <c r="CIV405" s="56"/>
      <c r="CIW405" s="56"/>
      <c r="CIX405" s="56"/>
      <c r="CIY405" s="56"/>
      <c r="CIZ405" s="56"/>
      <c r="CJA405" s="56"/>
      <c r="CJB405" s="56"/>
      <c r="CJC405" s="56"/>
      <c r="CJD405" s="56"/>
      <c r="CJE405" s="56"/>
      <c r="CJF405" s="56"/>
      <c r="CJG405" s="56"/>
      <c r="CJH405" s="56"/>
      <c r="CJI405" s="56"/>
      <c r="CJJ405" s="56"/>
      <c r="CJK405" s="56"/>
      <c r="CJL405" s="56"/>
      <c r="CJM405" s="56"/>
      <c r="CJN405" s="56"/>
      <c r="CJO405" s="56"/>
      <c r="CJP405" s="56"/>
      <c r="CJQ405" s="56"/>
      <c r="CJR405" s="56"/>
      <c r="CJS405" s="56"/>
      <c r="CJT405" s="56"/>
      <c r="CJU405" s="56"/>
      <c r="CJV405" s="56"/>
      <c r="CJW405" s="56"/>
      <c r="CJX405" s="56"/>
      <c r="CJY405" s="56"/>
      <c r="CJZ405" s="56"/>
      <c r="CKA405" s="56"/>
      <c r="CKB405" s="56"/>
      <c r="CKC405" s="56"/>
      <c r="CKD405" s="56"/>
      <c r="CKE405" s="56"/>
      <c r="CKF405" s="56"/>
      <c r="CKG405" s="56"/>
      <c r="CKH405" s="56"/>
      <c r="CKI405" s="56"/>
      <c r="CKJ405" s="56"/>
      <c r="CKK405" s="56"/>
      <c r="CKL405" s="56"/>
      <c r="CKM405" s="56"/>
      <c r="CKN405" s="56"/>
      <c r="CKO405" s="56"/>
      <c r="CKP405" s="56"/>
      <c r="CKQ405" s="56"/>
      <c r="CKR405" s="56"/>
      <c r="CKS405" s="56"/>
      <c r="CKT405" s="56"/>
      <c r="CKU405" s="56"/>
      <c r="CKV405" s="56"/>
      <c r="CKW405" s="56"/>
      <c r="CKX405" s="56"/>
      <c r="CKY405" s="56"/>
      <c r="CKZ405" s="56"/>
      <c r="CLA405" s="56"/>
      <c r="CLB405" s="56"/>
      <c r="CLC405" s="56"/>
      <c r="CLD405" s="56"/>
      <c r="CLE405" s="56"/>
      <c r="CLF405" s="56"/>
      <c r="CLG405" s="56"/>
      <c r="CLH405" s="56"/>
      <c r="CLI405" s="56"/>
      <c r="CLJ405" s="56"/>
      <c r="CLK405" s="56"/>
      <c r="CLL405" s="56"/>
      <c r="CLM405" s="56"/>
      <c r="CLN405" s="56"/>
      <c r="CLO405" s="56"/>
      <c r="CLP405" s="56"/>
      <c r="CLQ405" s="56"/>
      <c r="CLR405" s="56"/>
      <c r="CLS405" s="56"/>
      <c r="CLT405" s="56"/>
      <c r="CLU405" s="56"/>
      <c r="CLV405" s="56"/>
      <c r="CLW405" s="56"/>
      <c r="CLX405" s="56"/>
      <c r="CLY405" s="56"/>
      <c r="CLZ405" s="56"/>
      <c r="CMA405" s="56"/>
      <c r="CMB405" s="56"/>
      <c r="CMC405" s="56"/>
      <c r="CMD405" s="56"/>
      <c r="CME405" s="56"/>
      <c r="CMF405" s="56"/>
      <c r="CMG405" s="56"/>
      <c r="CMH405" s="56"/>
      <c r="CMI405" s="56"/>
      <c r="CMJ405" s="56"/>
      <c r="CMK405" s="56"/>
      <c r="CML405" s="56"/>
      <c r="CMM405" s="56"/>
      <c r="CMN405" s="56"/>
      <c r="CMO405" s="56"/>
      <c r="CMP405" s="56"/>
      <c r="CMQ405" s="56"/>
      <c r="CMR405" s="56"/>
      <c r="CMS405" s="56"/>
      <c r="CMT405" s="56"/>
      <c r="CMU405" s="56"/>
      <c r="CMV405" s="56"/>
      <c r="CMW405" s="56"/>
      <c r="CMX405" s="56"/>
      <c r="CMY405" s="56"/>
      <c r="CMZ405" s="56"/>
      <c r="CNA405" s="56"/>
      <c r="CNB405" s="56"/>
      <c r="CNC405" s="56"/>
      <c r="CND405" s="56"/>
      <c r="CNE405" s="56"/>
      <c r="CNF405" s="56"/>
      <c r="CNG405" s="56"/>
      <c r="CNH405" s="56"/>
      <c r="CNI405" s="56"/>
      <c r="CNJ405" s="56"/>
      <c r="CNK405" s="56"/>
      <c r="CNL405" s="56"/>
      <c r="CNM405" s="56"/>
      <c r="CNN405" s="56"/>
      <c r="CNO405" s="56"/>
      <c r="CNP405" s="56"/>
      <c r="CNQ405" s="56"/>
      <c r="CNR405" s="56"/>
      <c r="CNS405" s="56"/>
      <c r="CNT405" s="56"/>
      <c r="CNU405" s="56"/>
      <c r="CNV405" s="56"/>
      <c r="CNW405" s="56"/>
      <c r="CNX405" s="56"/>
      <c r="CNY405" s="56"/>
      <c r="CNZ405" s="56"/>
      <c r="COA405" s="56"/>
      <c r="COB405" s="56"/>
      <c r="COC405" s="56"/>
      <c r="COD405" s="56"/>
      <c r="COE405" s="56"/>
      <c r="COF405" s="56"/>
      <c r="COG405" s="56"/>
      <c r="COH405" s="56"/>
      <c r="COI405" s="56"/>
      <c r="COJ405" s="56"/>
      <c r="COK405" s="56"/>
      <c r="COL405" s="56"/>
      <c r="COM405" s="56"/>
      <c r="CON405" s="56"/>
      <c r="COO405" s="56"/>
      <c r="COP405" s="56"/>
      <c r="COQ405" s="56"/>
      <c r="COR405" s="56"/>
      <c r="COS405" s="56"/>
      <c r="COT405" s="56"/>
      <c r="COU405" s="56"/>
      <c r="COV405" s="56"/>
      <c r="COW405" s="56"/>
      <c r="COX405" s="56"/>
      <c r="COY405" s="56"/>
      <c r="COZ405" s="56"/>
      <c r="CPA405" s="56"/>
      <c r="CPB405" s="56"/>
      <c r="CPC405" s="56"/>
      <c r="CPD405" s="56"/>
      <c r="CPE405" s="56"/>
      <c r="CPF405" s="56"/>
      <c r="CPG405" s="56"/>
      <c r="CPH405" s="56"/>
      <c r="CPI405" s="56"/>
      <c r="CPJ405" s="56"/>
      <c r="CPK405" s="56"/>
      <c r="CPL405" s="56"/>
      <c r="CPM405" s="56"/>
      <c r="CPN405" s="56"/>
      <c r="CPO405" s="56"/>
      <c r="CPP405" s="56"/>
      <c r="CPQ405" s="56"/>
      <c r="CPR405" s="56"/>
      <c r="CPS405" s="56"/>
      <c r="CPT405" s="56"/>
      <c r="CPU405" s="56"/>
      <c r="CPV405" s="56"/>
      <c r="CPW405" s="56"/>
      <c r="CPX405" s="56"/>
      <c r="CPY405" s="56"/>
      <c r="CPZ405" s="56"/>
      <c r="CQA405" s="56"/>
      <c r="CQB405" s="56"/>
      <c r="CQC405" s="56"/>
      <c r="CQD405" s="56"/>
      <c r="CQE405" s="56"/>
      <c r="CQF405" s="56"/>
      <c r="CQG405" s="56"/>
      <c r="CQH405" s="56"/>
      <c r="CQI405" s="56"/>
      <c r="CQJ405" s="56"/>
      <c r="CQK405" s="56"/>
      <c r="CQL405" s="56"/>
      <c r="CQM405" s="56"/>
      <c r="CQN405" s="56"/>
      <c r="CQO405" s="56"/>
      <c r="CQP405" s="56"/>
      <c r="CQQ405" s="56"/>
      <c r="CQR405" s="56"/>
      <c r="CQS405" s="56"/>
      <c r="CQT405" s="56"/>
      <c r="CQU405" s="56"/>
      <c r="CQV405" s="56"/>
      <c r="CQW405" s="56"/>
      <c r="CQX405" s="56"/>
      <c r="CQY405" s="56"/>
      <c r="CQZ405" s="56"/>
      <c r="CRA405" s="56"/>
      <c r="CRB405" s="56"/>
      <c r="CRC405" s="56"/>
      <c r="CRD405" s="56"/>
      <c r="CRE405" s="56"/>
      <c r="CRF405" s="56"/>
      <c r="CRG405" s="56"/>
      <c r="CRH405" s="56"/>
      <c r="CRI405" s="56"/>
      <c r="CRJ405" s="56"/>
      <c r="CRK405" s="56"/>
      <c r="CRL405" s="56"/>
      <c r="CRM405" s="56"/>
      <c r="CRN405" s="56"/>
      <c r="CRO405" s="56"/>
      <c r="CRP405" s="56"/>
      <c r="CRQ405" s="56"/>
      <c r="CRR405" s="56"/>
      <c r="CRS405" s="56"/>
      <c r="CRT405" s="56"/>
      <c r="CRU405" s="56"/>
      <c r="CRV405" s="56"/>
      <c r="CRW405" s="56"/>
      <c r="CRX405" s="56"/>
      <c r="CRY405" s="56"/>
      <c r="CRZ405" s="56"/>
      <c r="CSA405" s="56"/>
      <c r="CSB405" s="56"/>
      <c r="CSC405" s="56"/>
      <c r="CSD405" s="56"/>
      <c r="CSE405" s="56"/>
      <c r="CSF405" s="56"/>
      <c r="CSG405" s="56"/>
      <c r="CSH405" s="56"/>
      <c r="CSI405" s="56"/>
      <c r="CSJ405" s="56"/>
      <c r="CSK405" s="56"/>
      <c r="CSL405" s="56"/>
      <c r="CSM405" s="56"/>
      <c r="CSN405" s="56"/>
      <c r="CSO405" s="56"/>
      <c r="CSP405" s="56"/>
      <c r="CSQ405" s="56"/>
      <c r="CSR405" s="56"/>
      <c r="CSS405" s="56"/>
      <c r="CST405" s="56"/>
      <c r="CSU405" s="56"/>
      <c r="CSV405" s="56"/>
      <c r="CSW405" s="56"/>
      <c r="CSX405" s="56"/>
      <c r="CSY405" s="56"/>
      <c r="CSZ405" s="56"/>
      <c r="CTA405" s="56"/>
      <c r="CTB405" s="56"/>
      <c r="CTC405" s="56"/>
      <c r="CTD405" s="56"/>
      <c r="CTE405" s="56"/>
      <c r="CTF405" s="56"/>
      <c r="CTG405" s="56"/>
      <c r="CTH405" s="56"/>
      <c r="CTI405" s="56"/>
      <c r="CTJ405" s="56"/>
      <c r="CTK405" s="56"/>
      <c r="CTL405" s="56"/>
      <c r="CTM405" s="56"/>
      <c r="CTN405" s="56"/>
      <c r="CTO405" s="56"/>
      <c r="CTP405" s="56"/>
      <c r="CTQ405" s="56"/>
      <c r="CTR405" s="56"/>
      <c r="CTS405" s="56"/>
      <c r="CTT405" s="56"/>
      <c r="CTU405" s="56"/>
      <c r="CTV405" s="56"/>
      <c r="CTW405" s="56"/>
      <c r="CTX405" s="56"/>
      <c r="CTY405" s="56"/>
      <c r="CTZ405" s="56"/>
      <c r="CUA405" s="56"/>
      <c r="CUB405" s="56"/>
      <c r="CUC405" s="56"/>
      <c r="CUD405" s="56"/>
      <c r="CUE405" s="56"/>
      <c r="CUF405" s="56"/>
      <c r="CUG405" s="56"/>
      <c r="CUH405" s="56"/>
      <c r="CUI405" s="56"/>
      <c r="CUJ405" s="56"/>
      <c r="CUK405" s="56"/>
      <c r="CUL405" s="56"/>
      <c r="CUM405" s="56"/>
      <c r="CUN405" s="56"/>
      <c r="CUO405" s="56"/>
      <c r="CUP405" s="56"/>
      <c r="CUQ405" s="56"/>
      <c r="CUR405" s="56"/>
      <c r="CUS405" s="56"/>
      <c r="CUT405" s="56"/>
      <c r="CUU405" s="56"/>
      <c r="CUV405" s="56"/>
      <c r="CUW405" s="56"/>
      <c r="CUX405" s="56"/>
      <c r="CUY405" s="56"/>
      <c r="CUZ405" s="56"/>
      <c r="CVA405" s="56"/>
      <c r="CVB405" s="56"/>
      <c r="CVC405" s="56"/>
      <c r="CVD405" s="56"/>
      <c r="CVE405" s="56"/>
      <c r="CVF405" s="56"/>
      <c r="CVG405" s="56"/>
      <c r="CVH405" s="56"/>
      <c r="CVI405" s="56"/>
      <c r="CVJ405" s="56"/>
      <c r="CVK405" s="56"/>
      <c r="CVL405" s="56"/>
      <c r="CVM405" s="56"/>
      <c r="CVN405" s="56"/>
      <c r="CVO405" s="56"/>
      <c r="CVP405" s="56"/>
      <c r="CVQ405" s="56"/>
      <c r="CVR405" s="56"/>
      <c r="CVS405" s="56"/>
      <c r="CVT405" s="56"/>
      <c r="CVU405" s="56"/>
      <c r="CVV405" s="56"/>
      <c r="CVW405" s="56"/>
      <c r="CVX405" s="56"/>
      <c r="CVY405" s="56"/>
      <c r="CVZ405" s="56"/>
      <c r="CWA405" s="56"/>
      <c r="CWB405" s="56"/>
      <c r="CWC405" s="56"/>
      <c r="CWD405" s="56"/>
      <c r="CWE405" s="56"/>
      <c r="CWF405" s="56"/>
      <c r="CWG405" s="56"/>
      <c r="CWH405" s="56"/>
      <c r="CWI405" s="56"/>
      <c r="CWJ405" s="56"/>
      <c r="CWK405" s="56"/>
      <c r="CWL405" s="56"/>
      <c r="CWM405" s="56"/>
      <c r="CWN405" s="56"/>
      <c r="CWO405" s="56"/>
      <c r="CWP405" s="56"/>
      <c r="CWQ405" s="56"/>
      <c r="CWR405" s="56"/>
      <c r="CWS405" s="56"/>
      <c r="CWT405" s="56"/>
      <c r="CWU405" s="56"/>
      <c r="CWV405" s="56"/>
      <c r="CWW405" s="56"/>
      <c r="CWX405" s="56"/>
      <c r="CWY405" s="56"/>
      <c r="CWZ405" s="56"/>
      <c r="CXA405" s="56"/>
      <c r="CXB405" s="56"/>
      <c r="CXC405" s="56"/>
      <c r="CXD405" s="56"/>
      <c r="CXE405" s="56"/>
      <c r="CXF405" s="56"/>
      <c r="CXG405" s="56"/>
      <c r="CXH405" s="56"/>
      <c r="CXI405" s="56"/>
      <c r="CXJ405" s="56"/>
      <c r="CXK405" s="56"/>
      <c r="CXL405" s="56"/>
      <c r="CXM405" s="56"/>
      <c r="CXN405" s="56"/>
      <c r="CXO405" s="56"/>
      <c r="CXP405" s="56"/>
      <c r="CXQ405" s="56"/>
      <c r="CXR405" s="56"/>
      <c r="CXS405" s="56"/>
      <c r="CXT405" s="56"/>
      <c r="CXU405" s="56"/>
      <c r="CXV405" s="56"/>
      <c r="CXW405" s="56"/>
      <c r="CXX405" s="56"/>
      <c r="CXY405" s="56"/>
      <c r="CXZ405" s="56"/>
      <c r="CYA405" s="56"/>
      <c r="CYB405" s="56"/>
      <c r="CYC405" s="56"/>
      <c r="CYD405" s="56"/>
      <c r="CYE405" s="56"/>
      <c r="CYF405" s="56"/>
      <c r="CYG405" s="56"/>
      <c r="CYH405" s="56"/>
      <c r="CYI405" s="56"/>
      <c r="CYJ405" s="56"/>
      <c r="CYK405" s="56"/>
      <c r="CYL405" s="56"/>
      <c r="CYM405" s="56"/>
      <c r="CYN405" s="56"/>
      <c r="CYO405" s="56"/>
      <c r="CYP405" s="56"/>
      <c r="CYQ405" s="56"/>
      <c r="CYR405" s="56"/>
      <c r="CYS405" s="56"/>
      <c r="CYT405" s="56"/>
      <c r="CYU405" s="56"/>
      <c r="CYV405" s="56"/>
      <c r="CYW405" s="56"/>
      <c r="CYX405" s="56"/>
      <c r="CYY405" s="56"/>
      <c r="CYZ405" s="56"/>
      <c r="CZA405" s="56"/>
      <c r="CZB405" s="56"/>
      <c r="CZC405" s="56"/>
      <c r="CZD405" s="56"/>
      <c r="CZE405" s="56"/>
      <c r="CZF405" s="56"/>
      <c r="CZG405" s="56"/>
      <c r="CZH405" s="56"/>
      <c r="CZI405" s="56"/>
      <c r="CZJ405" s="56"/>
      <c r="CZK405" s="56"/>
      <c r="CZL405" s="56"/>
      <c r="CZM405" s="56"/>
      <c r="CZN405" s="56"/>
      <c r="CZO405" s="56"/>
      <c r="CZP405" s="56"/>
      <c r="CZQ405" s="56"/>
      <c r="CZR405" s="56"/>
      <c r="CZS405" s="56"/>
      <c r="CZT405" s="56"/>
      <c r="CZU405" s="56"/>
      <c r="CZV405" s="56"/>
      <c r="CZW405" s="56"/>
      <c r="CZX405" s="56"/>
      <c r="CZY405" s="56"/>
      <c r="CZZ405" s="56"/>
      <c r="DAA405" s="56"/>
      <c r="DAB405" s="56"/>
      <c r="DAC405" s="56"/>
      <c r="DAD405" s="56"/>
      <c r="DAE405" s="56"/>
      <c r="DAF405" s="56"/>
      <c r="DAG405" s="56"/>
      <c r="DAH405" s="56"/>
      <c r="DAI405" s="56"/>
      <c r="DAJ405" s="56"/>
      <c r="DAK405" s="56"/>
      <c r="DAL405" s="56"/>
      <c r="DAM405" s="56"/>
      <c r="DAN405" s="56"/>
      <c r="DAO405" s="56"/>
      <c r="DAP405" s="56"/>
      <c r="DAQ405" s="56"/>
      <c r="DAR405" s="56"/>
      <c r="DAS405" s="56"/>
      <c r="DAT405" s="56"/>
      <c r="DAU405" s="56"/>
      <c r="DAV405" s="56"/>
      <c r="DAW405" s="56"/>
      <c r="DAX405" s="56"/>
      <c r="DAY405" s="56"/>
      <c r="DAZ405" s="56"/>
      <c r="DBA405" s="56"/>
      <c r="DBB405" s="56"/>
      <c r="DBC405" s="56"/>
      <c r="DBD405" s="56"/>
      <c r="DBE405" s="56"/>
      <c r="DBF405" s="56"/>
      <c r="DBG405" s="56"/>
      <c r="DBH405" s="56"/>
      <c r="DBI405" s="56"/>
      <c r="DBJ405" s="56"/>
      <c r="DBK405" s="56"/>
      <c r="DBL405" s="56"/>
      <c r="DBM405" s="56"/>
      <c r="DBN405" s="56"/>
      <c r="DBO405" s="56"/>
      <c r="DBP405" s="56"/>
      <c r="DBQ405" s="56"/>
      <c r="DBR405" s="56"/>
      <c r="DBS405" s="56"/>
      <c r="DBT405" s="56"/>
      <c r="DBU405" s="56"/>
      <c r="DBV405" s="56"/>
      <c r="DBW405" s="56"/>
      <c r="DBX405" s="56"/>
      <c r="DBY405" s="56"/>
      <c r="DBZ405" s="56"/>
      <c r="DCA405" s="56"/>
      <c r="DCB405" s="56"/>
      <c r="DCC405" s="56"/>
      <c r="DCD405" s="56"/>
      <c r="DCE405" s="56"/>
      <c r="DCF405" s="56"/>
      <c r="DCG405" s="56"/>
      <c r="DCH405" s="56"/>
      <c r="DCI405" s="56"/>
      <c r="DCJ405" s="56"/>
      <c r="DCK405" s="56"/>
      <c r="DCL405" s="56"/>
      <c r="DCM405" s="56"/>
      <c r="DCN405" s="56"/>
      <c r="DCO405" s="56"/>
      <c r="DCP405" s="56"/>
      <c r="DCQ405" s="56"/>
      <c r="DCR405" s="56"/>
      <c r="DCS405" s="56"/>
      <c r="DCT405" s="56"/>
      <c r="DCU405" s="56"/>
      <c r="DCV405" s="56"/>
      <c r="DCW405" s="56"/>
      <c r="DCX405" s="56"/>
      <c r="DCY405" s="56"/>
      <c r="DCZ405" s="56"/>
      <c r="DDA405" s="56"/>
      <c r="DDB405" s="56"/>
      <c r="DDC405" s="56"/>
      <c r="DDD405" s="56"/>
      <c r="DDE405" s="56"/>
      <c r="DDF405" s="56"/>
      <c r="DDG405" s="56"/>
      <c r="DDH405" s="56"/>
      <c r="DDI405" s="56"/>
      <c r="DDJ405" s="56"/>
      <c r="DDK405" s="56"/>
      <c r="DDL405" s="56"/>
      <c r="DDM405" s="56"/>
      <c r="DDN405" s="56"/>
      <c r="DDO405" s="56"/>
      <c r="DDP405" s="56"/>
      <c r="DDQ405" s="56"/>
      <c r="DDR405" s="56"/>
      <c r="DDS405" s="56"/>
      <c r="DDT405" s="56"/>
      <c r="DDU405" s="56"/>
      <c r="DDV405" s="56"/>
      <c r="DDW405" s="56"/>
      <c r="DDX405" s="56"/>
      <c r="DDY405" s="56"/>
      <c r="DDZ405" s="56"/>
      <c r="DEA405" s="56"/>
      <c r="DEB405" s="56"/>
      <c r="DEC405" s="56"/>
      <c r="DED405" s="56"/>
      <c r="DEE405" s="56"/>
      <c r="DEF405" s="56"/>
      <c r="DEG405" s="56"/>
      <c r="DEH405" s="56"/>
      <c r="DEI405" s="56"/>
      <c r="DEJ405" s="56"/>
      <c r="DEK405" s="56"/>
      <c r="DEL405" s="56"/>
      <c r="DEM405" s="56"/>
      <c r="DEN405" s="56"/>
      <c r="DEO405" s="56"/>
      <c r="DEP405" s="56"/>
      <c r="DEQ405" s="56"/>
      <c r="DER405" s="56"/>
      <c r="DES405" s="56"/>
      <c r="DET405" s="56"/>
      <c r="DEU405" s="56"/>
      <c r="DEV405" s="56"/>
      <c r="DEW405" s="56"/>
      <c r="DEX405" s="56"/>
      <c r="DEY405" s="56"/>
      <c r="DEZ405" s="56"/>
      <c r="DFA405" s="56"/>
      <c r="DFB405" s="56"/>
      <c r="DFC405" s="56"/>
      <c r="DFD405" s="56"/>
      <c r="DFE405" s="56"/>
      <c r="DFF405" s="56"/>
      <c r="DFG405" s="56"/>
      <c r="DFH405" s="56"/>
      <c r="DFI405" s="56"/>
      <c r="DFJ405" s="56"/>
      <c r="DFK405" s="56"/>
      <c r="DFL405" s="56"/>
      <c r="DFM405" s="56"/>
      <c r="DFN405" s="56"/>
      <c r="DFO405" s="56"/>
      <c r="DFP405" s="56"/>
      <c r="DFQ405" s="56"/>
      <c r="DFR405" s="56"/>
      <c r="DFS405" s="56"/>
      <c r="DFT405" s="56"/>
      <c r="DFU405" s="56"/>
      <c r="DFV405" s="56"/>
      <c r="DFW405" s="56"/>
      <c r="DFX405" s="56"/>
      <c r="DFY405" s="56"/>
      <c r="DFZ405" s="56"/>
      <c r="DGA405" s="56"/>
      <c r="DGB405" s="56"/>
      <c r="DGC405" s="56"/>
      <c r="DGD405" s="56"/>
      <c r="DGE405" s="56"/>
      <c r="DGF405" s="56"/>
      <c r="DGG405" s="56"/>
      <c r="DGH405" s="56"/>
      <c r="DGI405" s="56"/>
      <c r="DGJ405" s="56"/>
      <c r="DGK405" s="56"/>
      <c r="DGL405" s="56"/>
      <c r="DGM405" s="56"/>
      <c r="DGN405" s="56"/>
      <c r="DGO405" s="56"/>
      <c r="DGP405" s="56"/>
      <c r="DGQ405" s="56"/>
      <c r="DGR405" s="56"/>
      <c r="DGS405" s="56"/>
      <c r="DGT405" s="56"/>
      <c r="DGU405" s="56"/>
      <c r="DGV405" s="56"/>
      <c r="DGW405" s="56"/>
      <c r="DGX405" s="56"/>
      <c r="DGY405" s="56"/>
      <c r="DGZ405" s="56"/>
      <c r="DHA405" s="56"/>
      <c r="DHB405" s="56"/>
      <c r="DHC405" s="56"/>
      <c r="DHD405" s="56"/>
      <c r="DHE405" s="56"/>
      <c r="DHF405" s="56"/>
      <c r="DHG405" s="56"/>
      <c r="DHH405" s="56"/>
      <c r="DHI405" s="56"/>
      <c r="DHJ405" s="56"/>
      <c r="DHK405" s="56"/>
      <c r="DHL405" s="56"/>
      <c r="DHM405" s="56"/>
      <c r="DHN405" s="56"/>
      <c r="DHO405" s="56"/>
      <c r="DHP405" s="56"/>
      <c r="DHQ405" s="56"/>
      <c r="DHR405" s="56"/>
      <c r="DHS405" s="56"/>
      <c r="DHT405" s="56"/>
      <c r="DHU405" s="56"/>
      <c r="DHV405" s="56"/>
      <c r="DHW405" s="56"/>
      <c r="DHX405" s="56"/>
      <c r="DHY405" s="56"/>
      <c r="DHZ405" s="56"/>
      <c r="DIA405" s="56"/>
      <c r="DIB405" s="56"/>
      <c r="DIC405" s="56"/>
      <c r="DID405" s="56"/>
      <c r="DIE405" s="56"/>
      <c r="DIF405" s="56"/>
      <c r="DIG405" s="56"/>
      <c r="DIH405" s="56"/>
      <c r="DII405" s="56"/>
      <c r="DIJ405" s="56"/>
      <c r="DIK405" s="56"/>
      <c r="DIL405" s="56"/>
      <c r="DIM405" s="56"/>
      <c r="DIN405" s="56"/>
      <c r="DIO405" s="56"/>
      <c r="DIP405" s="56"/>
      <c r="DIQ405" s="56"/>
      <c r="DIR405" s="56"/>
      <c r="DIS405" s="56"/>
      <c r="DIT405" s="56"/>
      <c r="DIU405" s="56"/>
      <c r="DIV405" s="56"/>
      <c r="DIW405" s="56"/>
      <c r="DIX405" s="56"/>
      <c r="DIY405" s="56"/>
      <c r="DIZ405" s="56"/>
      <c r="DJA405" s="56"/>
      <c r="DJB405" s="56"/>
      <c r="DJC405" s="56"/>
      <c r="DJD405" s="56"/>
      <c r="DJE405" s="56"/>
      <c r="DJF405" s="56"/>
      <c r="DJG405" s="56"/>
      <c r="DJH405" s="56"/>
      <c r="DJI405" s="56"/>
      <c r="DJJ405" s="56"/>
      <c r="DJK405" s="56"/>
      <c r="DJL405" s="56"/>
      <c r="DJM405" s="56"/>
      <c r="DJN405" s="56"/>
      <c r="DJO405" s="56"/>
      <c r="DJP405" s="56"/>
      <c r="DJQ405" s="56"/>
      <c r="DJR405" s="56"/>
      <c r="DJS405" s="56"/>
      <c r="DJT405" s="56"/>
      <c r="DJU405" s="56"/>
      <c r="DJV405" s="56"/>
      <c r="DJW405" s="56"/>
      <c r="DJX405" s="56"/>
      <c r="DJY405" s="56"/>
      <c r="DJZ405" s="56"/>
      <c r="DKA405" s="56"/>
      <c r="DKB405" s="56"/>
      <c r="DKC405" s="56"/>
      <c r="DKD405" s="56"/>
      <c r="DKE405" s="56"/>
      <c r="DKF405" s="56"/>
      <c r="DKG405" s="56"/>
      <c r="DKH405" s="56"/>
      <c r="DKI405" s="56"/>
      <c r="DKJ405" s="56"/>
      <c r="DKK405" s="56"/>
      <c r="DKL405" s="56"/>
      <c r="DKM405" s="56"/>
      <c r="DKN405" s="56"/>
      <c r="DKO405" s="56"/>
      <c r="DKP405" s="56"/>
      <c r="DKQ405" s="56"/>
      <c r="DKR405" s="56"/>
      <c r="DKS405" s="56"/>
      <c r="DKT405" s="56"/>
      <c r="DKU405" s="56"/>
      <c r="DKV405" s="56"/>
      <c r="DKW405" s="56"/>
      <c r="DKX405" s="56"/>
      <c r="DKY405" s="56"/>
      <c r="DKZ405" s="56"/>
      <c r="DLA405" s="56"/>
      <c r="DLB405" s="56"/>
      <c r="DLC405" s="56"/>
      <c r="DLD405" s="56"/>
      <c r="DLE405" s="56"/>
      <c r="DLF405" s="56"/>
      <c r="DLG405" s="56"/>
      <c r="DLH405" s="56"/>
      <c r="DLI405" s="56"/>
      <c r="DLJ405" s="56"/>
      <c r="DLK405" s="56"/>
      <c r="DLL405" s="56"/>
      <c r="DLM405" s="56"/>
      <c r="DLN405" s="56"/>
      <c r="DLO405" s="56"/>
      <c r="DLP405" s="56"/>
      <c r="DLQ405" s="56"/>
      <c r="DLR405" s="56"/>
      <c r="DLS405" s="56"/>
      <c r="DLT405" s="56"/>
      <c r="DLU405" s="56"/>
      <c r="DLV405" s="56"/>
      <c r="DLW405" s="56"/>
      <c r="DLX405" s="56"/>
      <c r="DLY405" s="56"/>
      <c r="DLZ405" s="56"/>
      <c r="DMA405" s="56"/>
      <c r="DMB405" s="56"/>
      <c r="DMC405" s="56"/>
      <c r="DMD405" s="56"/>
      <c r="DME405" s="56"/>
      <c r="DMF405" s="56"/>
      <c r="DMG405" s="56"/>
      <c r="DMH405" s="56"/>
      <c r="DMI405" s="56"/>
      <c r="DMJ405" s="56"/>
      <c r="DMK405" s="56"/>
      <c r="DML405" s="56"/>
      <c r="DMM405" s="56"/>
      <c r="DMN405" s="56"/>
      <c r="DMO405" s="56"/>
      <c r="DMP405" s="56"/>
      <c r="DMQ405" s="56"/>
      <c r="DMR405" s="56"/>
      <c r="DMS405" s="56"/>
      <c r="DMT405" s="56"/>
      <c r="DMU405" s="56"/>
      <c r="DMV405" s="56"/>
      <c r="DMW405" s="56"/>
      <c r="DMX405" s="56"/>
      <c r="DMY405" s="56"/>
      <c r="DMZ405" s="56"/>
      <c r="DNA405" s="56"/>
      <c r="DNB405" s="56"/>
      <c r="DNC405" s="56"/>
      <c r="DND405" s="56"/>
      <c r="DNE405" s="56"/>
      <c r="DNF405" s="56"/>
      <c r="DNG405" s="56"/>
      <c r="DNH405" s="56"/>
      <c r="DNI405" s="56"/>
      <c r="DNJ405" s="56"/>
      <c r="DNK405" s="56"/>
      <c r="DNL405" s="56"/>
      <c r="DNM405" s="56"/>
      <c r="DNN405" s="56"/>
      <c r="DNO405" s="56"/>
      <c r="DNP405" s="56"/>
      <c r="DNQ405" s="56"/>
      <c r="DNR405" s="56"/>
      <c r="DNS405" s="56"/>
      <c r="DNT405" s="56"/>
      <c r="DNU405" s="56"/>
      <c r="DNV405" s="56"/>
      <c r="DNW405" s="56"/>
      <c r="DNX405" s="56"/>
      <c r="DNY405" s="56"/>
      <c r="DNZ405" s="56"/>
      <c r="DOA405" s="56"/>
      <c r="DOB405" s="56"/>
      <c r="DOC405" s="56"/>
      <c r="DOD405" s="56"/>
      <c r="DOE405" s="56"/>
      <c r="DOF405" s="56"/>
      <c r="DOG405" s="56"/>
      <c r="DOH405" s="56"/>
      <c r="DOI405" s="56"/>
      <c r="DOJ405" s="56"/>
      <c r="DOK405" s="56"/>
      <c r="DOL405" s="56"/>
      <c r="DOM405" s="56"/>
      <c r="DON405" s="56"/>
      <c r="DOO405" s="56"/>
      <c r="DOP405" s="56"/>
      <c r="DOQ405" s="56"/>
      <c r="DOR405" s="56"/>
      <c r="DOS405" s="56"/>
      <c r="DOT405" s="56"/>
      <c r="DOU405" s="56"/>
      <c r="DOV405" s="56"/>
      <c r="DOW405" s="56"/>
      <c r="DOX405" s="56"/>
      <c r="DOY405" s="56"/>
      <c r="DOZ405" s="56"/>
      <c r="DPA405" s="56"/>
      <c r="DPB405" s="56"/>
      <c r="DPC405" s="56"/>
      <c r="DPD405" s="56"/>
      <c r="DPE405" s="56"/>
      <c r="DPF405" s="56"/>
      <c r="DPG405" s="56"/>
      <c r="DPH405" s="56"/>
      <c r="DPI405" s="56"/>
      <c r="DPJ405" s="56"/>
      <c r="DPK405" s="56"/>
      <c r="DPL405" s="56"/>
      <c r="DPM405" s="56"/>
      <c r="DPN405" s="56"/>
      <c r="DPO405" s="56"/>
      <c r="DPP405" s="56"/>
      <c r="DPQ405" s="56"/>
      <c r="DPR405" s="56"/>
      <c r="DPS405" s="56"/>
      <c r="DPT405" s="56"/>
      <c r="DPU405" s="56"/>
      <c r="DPV405" s="56"/>
      <c r="DPW405" s="56"/>
      <c r="DPX405" s="56"/>
      <c r="DPY405" s="56"/>
      <c r="DPZ405" s="56"/>
      <c r="DQA405" s="56"/>
      <c r="DQB405" s="56"/>
      <c r="DQC405" s="56"/>
      <c r="DQD405" s="56"/>
      <c r="DQE405" s="56"/>
      <c r="DQF405" s="56"/>
      <c r="DQG405" s="56"/>
      <c r="DQH405" s="56"/>
      <c r="DQI405" s="56"/>
      <c r="DQJ405" s="56"/>
      <c r="DQK405" s="56"/>
      <c r="DQL405" s="56"/>
      <c r="DQM405" s="56"/>
      <c r="DQN405" s="56"/>
      <c r="DQO405" s="56"/>
      <c r="DQP405" s="56"/>
      <c r="DQQ405" s="56"/>
      <c r="DQR405" s="56"/>
      <c r="DQS405" s="56"/>
      <c r="DQT405" s="56"/>
      <c r="DQU405" s="56"/>
      <c r="DQV405" s="56"/>
      <c r="DQW405" s="56"/>
      <c r="DQX405" s="56"/>
      <c r="DQY405" s="56"/>
      <c r="DQZ405" s="56"/>
      <c r="DRA405" s="56"/>
      <c r="DRB405" s="56"/>
      <c r="DRC405" s="56"/>
      <c r="DRD405" s="56"/>
      <c r="DRE405" s="56"/>
      <c r="DRF405" s="56"/>
      <c r="DRG405" s="56"/>
      <c r="DRH405" s="56"/>
      <c r="DRI405" s="56"/>
      <c r="DRJ405" s="56"/>
      <c r="DRK405" s="56"/>
      <c r="DRL405" s="56"/>
      <c r="DRM405" s="56"/>
      <c r="DRN405" s="56"/>
      <c r="DRO405" s="56"/>
      <c r="DRP405" s="56"/>
      <c r="DRQ405" s="56"/>
      <c r="DRR405" s="56"/>
      <c r="DRS405" s="56"/>
      <c r="DRT405" s="56"/>
      <c r="DRU405" s="56"/>
      <c r="DRV405" s="56"/>
      <c r="DRW405" s="56"/>
      <c r="DRX405" s="56"/>
      <c r="DRY405" s="56"/>
      <c r="DRZ405" s="56"/>
      <c r="DSA405" s="56"/>
      <c r="DSB405" s="56"/>
      <c r="DSC405" s="56"/>
      <c r="DSD405" s="56"/>
      <c r="DSE405" s="56"/>
      <c r="DSF405" s="56"/>
      <c r="DSG405" s="56"/>
      <c r="DSH405" s="56"/>
      <c r="DSI405" s="56"/>
      <c r="DSJ405" s="56"/>
      <c r="DSK405" s="56"/>
      <c r="DSL405" s="56"/>
      <c r="DSM405" s="56"/>
      <c r="DSN405" s="56"/>
      <c r="DSO405" s="56"/>
      <c r="DSP405" s="56"/>
      <c r="DSQ405" s="56"/>
      <c r="DSR405" s="56"/>
      <c r="DSS405" s="56"/>
      <c r="DST405" s="56"/>
      <c r="DSU405" s="56"/>
      <c r="DSV405" s="56"/>
      <c r="DSW405" s="56"/>
      <c r="DSX405" s="56"/>
      <c r="DSY405" s="56"/>
      <c r="DSZ405" s="56"/>
      <c r="DTA405" s="56"/>
      <c r="DTB405" s="56"/>
      <c r="DTC405" s="56"/>
      <c r="DTD405" s="56"/>
      <c r="DTE405" s="56"/>
      <c r="DTF405" s="56"/>
      <c r="DTG405" s="56"/>
      <c r="DTH405" s="56"/>
      <c r="DTI405" s="56"/>
      <c r="DTJ405" s="56"/>
      <c r="DTK405" s="56"/>
      <c r="DTL405" s="56"/>
      <c r="DTM405" s="56"/>
      <c r="DTN405" s="56"/>
      <c r="DTO405" s="56"/>
      <c r="DTP405" s="56"/>
      <c r="DTQ405" s="56"/>
      <c r="DTR405" s="56"/>
      <c r="DTS405" s="56"/>
      <c r="DTT405" s="56"/>
      <c r="DTU405" s="56"/>
      <c r="DTV405" s="56"/>
      <c r="DTW405" s="56"/>
      <c r="DTX405" s="56"/>
      <c r="DTY405" s="56"/>
      <c r="DTZ405" s="56"/>
      <c r="DUA405" s="56"/>
      <c r="DUB405" s="56"/>
      <c r="DUC405" s="56"/>
      <c r="DUD405" s="56"/>
      <c r="DUE405" s="56"/>
      <c r="DUF405" s="56"/>
      <c r="DUG405" s="56"/>
      <c r="DUH405" s="56"/>
      <c r="DUI405" s="56"/>
      <c r="DUJ405" s="56"/>
      <c r="DUK405" s="56"/>
      <c r="DUL405" s="56"/>
      <c r="DUM405" s="56"/>
      <c r="DUN405" s="56"/>
      <c r="DUO405" s="56"/>
      <c r="DUP405" s="56"/>
      <c r="DUQ405" s="56"/>
      <c r="DUR405" s="56"/>
      <c r="DUS405" s="56"/>
      <c r="DUT405" s="56"/>
      <c r="DUU405" s="56"/>
      <c r="DUV405" s="56"/>
      <c r="DUW405" s="56"/>
      <c r="DUX405" s="56"/>
      <c r="DUY405" s="56"/>
      <c r="DUZ405" s="56"/>
      <c r="DVA405" s="56"/>
      <c r="DVB405" s="56"/>
      <c r="DVC405" s="56"/>
      <c r="DVD405" s="56"/>
      <c r="DVE405" s="56"/>
      <c r="DVF405" s="56"/>
      <c r="DVG405" s="56"/>
      <c r="DVH405" s="56"/>
      <c r="DVI405" s="56"/>
      <c r="DVJ405" s="56"/>
      <c r="DVK405" s="56"/>
      <c r="DVL405" s="56"/>
      <c r="DVM405" s="56"/>
      <c r="DVN405" s="56"/>
      <c r="DVO405" s="56"/>
      <c r="DVP405" s="56"/>
      <c r="DVQ405" s="56"/>
      <c r="DVR405" s="56"/>
      <c r="DVS405" s="56"/>
      <c r="DVT405" s="56"/>
      <c r="DVU405" s="56"/>
      <c r="DVV405" s="56"/>
      <c r="DVW405" s="56"/>
      <c r="DVX405" s="56"/>
      <c r="DVY405" s="56"/>
      <c r="DVZ405" s="56"/>
      <c r="DWA405" s="56"/>
      <c r="DWB405" s="56"/>
      <c r="DWC405" s="56"/>
      <c r="DWD405" s="56"/>
      <c r="DWE405" s="56"/>
      <c r="DWF405" s="56"/>
      <c r="DWG405" s="56"/>
      <c r="DWH405" s="56"/>
      <c r="DWI405" s="56"/>
      <c r="DWJ405" s="56"/>
      <c r="DWK405" s="56"/>
      <c r="DWL405" s="56"/>
      <c r="DWM405" s="56"/>
      <c r="DWN405" s="56"/>
      <c r="DWO405" s="56"/>
      <c r="DWP405" s="56"/>
      <c r="DWQ405" s="56"/>
      <c r="DWR405" s="56"/>
      <c r="DWS405" s="56"/>
      <c r="DWT405" s="56"/>
      <c r="DWU405" s="56"/>
      <c r="DWV405" s="56"/>
      <c r="DWW405" s="56"/>
      <c r="DWX405" s="56"/>
      <c r="DWY405" s="56"/>
      <c r="DWZ405" s="56"/>
      <c r="DXA405" s="56"/>
      <c r="DXB405" s="56"/>
      <c r="DXC405" s="56"/>
      <c r="DXD405" s="56"/>
      <c r="DXE405" s="56"/>
      <c r="DXF405" s="56"/>
      <c r="DXG405" s="56"/>
      <c r="DXH405" s="56"/>
      <c r="DXI405" s="56"/>
      <c r="DXJ405" s="56"/>
      <c r="DXK405" s="56"/>
      <c r="DXL405" s="56"/>
      <c r="DXM405" s="56"/>
      <c r="DXN405" s="56"/>
      <c r="DXO405" s="56"/>
      <c r="DXP405" s="56"/>
      <c r="DXQ405" s="56"/>
      <c r="DXR405" s="56"/>
      <c r="DXS405" s="56"/>
      <c r="DXT405" s="56"/>
      <c r="DXU405" s="56"/>
      <c r="DXV405" s="56"/>
      <c r="DXW405" s="56"/>
      <c r="DXX405" s="56"/>
      <c r="DXY405" s="56"/>
      <c r="DXZ405" s="56"/>
      <c r="DYA405" s="56"/>
      <c r="DYB405" s="56"/>
      <c r="DYC405" s="56"/>
      <c r="DYD405" s="56"/>
      <c r="DYE405" s="56"/>
      <c r="DYF405" s="56"/>
      <c r="DYG405" s="56"/>
      <c r="DYH405" s="56"/>
      <c r="DYI405" s="56"/>
      <c r="DYJ405" s="56"/>
      <c r="DYK405" s="56"/>
      <c r="DYL405" s="56"/>
      <c r="DYM405" s="56"/>
      <c r="DYN405" s="56"/>
      <c r="DYO405" s="56"/>
      <c r="DYP405" s="56"/>
      <c r="DYQ405" s="56"/>
      <c r="DYR405" s="56"/>
      <c r="DYS405" s="56"/>
      <c r="DYT405" s="56"/>
      <c r="DYU405" s="56"/>
      <c r="DYV405" s="56"/>
      <c r="DYW405" s="56"/>
      <c r="DYX405" s="56"/>
      <c r="DYY405" s="56"/>
      <c r="DYZ405" s="56"/>
      <c r="DZA405" s="56"/>
      <c r="DZB405" s="56"/>
      <c r="DZC405" s="56"/>
      <c r="DZD405" s="56"/>
      <c r="DZE405" s="56"/>
      <c r="DZF405" s="56"/>
      <c r="DZG405" s="56"/>
      <c r="DZH405" s="56"/>
      <c r="DZI405" s="56"/>
      <c r="DZJ405" s="56"/>
      <c r="DZK405" s="56"/>
      <c r="DZL405" s="56"/>
      <c r="DZM405" s="56"/>
      <c r="DZN405" s="56"/>
      <c r="DZO405" s="56"/>
      <c r="DZP405" s="56"/>
      <c r="DZQ405" s="56"/>
      <c r="DZR405" s="56"/>
      <c r="DZS405" s="56"/>
      <c r="DZT405" s="56"/>
      <c r="DZU405" s="56"/>
      <c r="DZV405" s="56"/>
      <c r="DZW405" s="56"/>
      <c r="DZX405" s="56"/>
      <c r="DZY405" s="56"/>
      <c r="DZZ405" s="56"/>
      <c r="EAA405" s="56"/>
      <c r="EAB405" s="56"/>
      <c r="EAC405" s="56"/>
      <c r="EAD405" s="56"/>
      <c r="EAE405" s="56"/>
      <c r="EAF405" s="56"/>
      <c r="EAG405" s="56"/>
      <c r="EAH405" s="56"/>
      <c r="EAI405" s="56"/>
      <c r="EAJ405" s="56"/>
      <c r="EAK405" s="56"/>
      <c r="EAL405" s="56"/>
      <c r="EAM405" s="56"/>
      <c r="EAN405" s="56"/>
      <c r="EAO405" s="56"/>
      <c r="EAP405" s="56"/>
      <c r="EAQ405" s="56"/>
      <c r="EAR405" s="56"/>
      <c r="EAS405" s="56"/>
      <c r="EAT405" s="56"/>
      <c r="EAU405" s="56"/>
      <c r="EAV405" s="56"/>
      <c r="EAW405" s="56"/>
      <c r="EAX405" s="56"/>
      <c r="EAY405" s="56"/>
      <c r="EAZ405" s="56"/>
      <c r="EBA405" s="56"/>
      <c r="EBB405" s="56"/>
      <c r="EBC405" s="56"/>
      <c r="EBD405" s="56"/>
      <c r="EBE405" s="56"/>
      <c r="EBF405" s="56"/>
      <c r="EBG405" s="56"/>
      <c r="EBH405" s="56"/>
      <c r="EBI405" s="56"/>
      <c r="EBJ405" s="56"/>
      <c r="EBK405" s="56"/>
      <c r="EBL405" s="56"/>
      <c r="EBM405" s="56"/>
      <c r="EBN405" s="56"/>
      <c r="EBO405" s="56"/>
      <c r="EBP405" s="56"/>
      <c r="EBQ405" s="56"/>
      <c r="EBR405" s="56"/>
      <c r="EBS405" s="56"/>
      <c r="EBT405" s="56"/>
      <c r="EBU405" s="56"/>
      <c r="EBV405" s="56"/>
      <c r="EBW405" s="56"/>
      <c r="EBX405" s="56"/>
      <c r="EBY405" s="56"/>
      <c r="EBZ405" s="56"/>
      <c r="ECA405" s="56"/>
      <c r="ECB405" s="56"/>
      <c r="ECC405" s="56"/>
      <c r="ECD405" s="56"/>
      <c r="ECE405" s="56"/>
      <c r="ECF405" s="56"/>
      <c r="ECG405" s="56"/>
      <c r="ECH405" s="56"/>
      <c r="ECI405" s="56"/>
      <c r="ECJ405" s="56"/>
      <c r="ECK405" s="56"/>
      <c r="ECL405" s="56"/>
      <c r="ECM405" s="56"/>
      <c r="ECN405" s="56"/>
      <c r="ECO405" s="56"/>
      <c r="ECP405" s="56"/>
      <c r="ECQ405" s="56"/>
      <c r="ECR405" s="56"/>
      <c r="ECS405" s="56"/>
      <c r="ECT405" s="56"/>
      <c r="ECU405" s="56"/>
      <c r="ECV405" s="56"/>
      <c r="ECW405" s="56"/>
      <c r="ECX405" s="56"/>
      <c r="ECY405" s="56"/>
      <c r="ECZ405" s="56"/>
      <c r="EDA405" s="56"/>
      <c r="EDB405" s="56"/>
      <c r="EDC405" s="56"/>
      <c r="EDD405" s="56"/>
      <c r="EDE405" s="56"/>
      <c r="EDF405" s="56"/>
      <c r="EDG405" s="56"/>
      <c r="EDH405" s="56"/>
      <c r="EDI405" s="56"/>
      <c r="EDJ405" s="56"/>
      <c r="EDK405" s="56"/>
      <c r="EDL405" s="56"/>
      <c r="EDM405" s="56"/>
      <c r="EDN405" s="56"/>
      <c r="EDO405" s="56"/>
      <c r="EDP405" s="56"/>
      <c r="EDQ405" s="56"/>
      <c r="EDR405" s="56"/>
      <c r="EDS405" s="56"/>
      <c r="EDT405" s="56"/>
      <c r="EDU405" s="56"/>
      <c r="EDV405" s="56"/>
      <c r="EDW405" s="56"/>
      <c r="EDX405" s="56"/>
      <c r="EDY405" s="56"/>
      <c r="EDZ405" s="56"/>
      <c r="EEA405" s="56"/>
      <c r="EEB405" s="56"/>
      <c r="EEC405" s="56"/>
      <c r="EED405" s="56"/>
      <c r="EEE405" s="56"/>
      <c r="EEF405" s="56"/>
      <c r="EEG405" s="56"/>
      <c r="EEH405" s="56"/>
      <c r="EEI405" s="56"/>
      <c r="EEJ405" s="56"/>
      <c r="EEK405" s="56"/>
      <c r="EEL405" s="56"/>
      <c r="EEM405" s="56"/>
      <c r="EEN405" s="56"/>
      <c r="EEO405" s="56"/>
      <c r="EEP405" s="56"/>
      <c r="EEQ405" s="56"/>
      <c r="EER405" s="56"/>
      <c r="EES405" s="56"/>
      <c r="EET405" s="56"/>
      <c r="EEU405" s="56"/>
      <c r="EEV405" s="56"/>
      <c r="EEW405" s="56"/>
      <c r="EEX405" s="56"/>
      <c r="EEY405" s="56"/>
      <c r="EEZ405" s="56"/>
      <c r="EFA405" s="56"/>
      <c r="EFB405" s="56"/>
      <c r="EFC405" s="56"/>
      <c r="EFD405" s="56"/>
      <c r="EFE405" s="56"/>
      <c r="EFF405" s="56"/>
      <c r="EFG405" s="56"/>
      <c r="EFH405" s="56"/>
      <c r="EFI405" s="56"/>
      <c r="EFJ405" s="56"/>
      <c r="EFK405" s="56"/>
      <c r="EFL405" s="56"/>
      <c r="EFM405" s="56"/>
      <c r="EFN405" s="56"/>
      <c r="EFO405" s="56"/>
      <c r="EFP405" s="56"/>
      <c r="EFQ405" s="56"/>
      <c r="EFR405" s="56"/>
      <c r="EFS405" s="56"/>
      <c r="EFT405" s="56"/>
      <c r="EFU405" s="56"/>
      <c r="EFV405" s="56"/>
      <c r="EFW405" s="56"/>
      <c r="EFX405" s="56"/>
      <c r="EFY405" s="56"/>
      <c r="EFZ405" s="56"/>
      <c r="EGA405" s="56"/>
      <c r="EGB405" s="56"/>
      <c r="EGC405" s="56"/>
      <c r="EGD405" s="56"/>
      <c r="EGE405" s="56"/>
      <c r="EGF405" s="56"/>
      <c r="EGG405" s="56"/>
      <c r="EGH405" s="56"/>
      <c r="EGI405" s="56"/>
      <c r="EGJ405" s="56"/>
      <c r="EGK405" s="56"/>
      <c r="EGL405" s="56"/>
      <c r="EGM405" s="56"/>
      <c r="EGN405" s="56"/>
      <c r="EGO405" s="56"/>
      <c r="EGP405" s="56"/>
      <c r="EGQ405" s="56"/>
      <c r="EGR405" s="56"/>
      <c r="EGS405" s="56"/>
      <c r="EGT405" s="56"/>
      <c r="EGU405" s="56"/>
      <c r="EGV405" s="56"/>
      <c r="EGW405" s="56"/>
      <c r="EGX405" s="56"/>
      <c r="EGY405" s="56"/>
      <c r="EGZ405" s="56"/>
      <c r="EHA405" s="56"/>
      <c r="EHB405" s="56"/>
      <c r="EHC405" s="56"/>
      <c r="EHD405" s="56"/>
      <c r="EHE405" s="56"/>
      <c r="EHF405" s="56"/>
      <c r="EHG405" s="56"/>
      <c r="EHH405" s="56"/>
      <c r="EHI405" s="56"/>
      <c r="EHJ405" s="56"/>
      <c r="EHK405" s="56"/>
      <c r="EHL405" s="56"/>
      <c r="EHM405" s="56"/>
      <c r="EHN405" s="56"/>
      <c r="EHO405" s="56"/>
      <c r="EHP405" s="56"/>
      <c r="EHQ405" s="56"/>
      <c r="EHR405" s="56"/>
      <c r="EHS405" s="56"/>
      <c r="EHT405" s="56"/>
      <c r="EHU405" s="56"/>
      <c r="EHV405" s="56"/>
      <c r="EHW405" s="56"/>
      <c r="EHX405" s="56"/>
      <c r="EHY405" s="56"/>
      <c r="EHZ405" s="56"/>
      <c r="EIA405" s="56"/>
      <c r="EIB405" s="56"/>
      <c r="EIC405" s="56"/>
      <c r="EID405" s="56"/>
      <c r="EIE405" s="56"/>
      <c r="EIF405" s="56"/>
      <c r="EIG405" s="56"/>
      <c r="EIH405" s="56"/>
      <c r="EII405" s="56"/>
      <c r="EIJ405" s="56"/>
      <c r="EIK405" s="56"/>
      <c r="EIL405" s="56"/>
      <c r="EIM405" s="56"/>
      <c r="EIN405" s="56"/>
      <c r="EIO405" s="56"/>
      <c r="EIP405" s="56"/>
      <c r="EIQ405" s="56"/>
      <c r="EIR405" s="56"/>
      <c r="EIS405" s="56"/>
      <c r="EIT405" s="56"/>
      <c r="EIU405" s="56"/>
      <c r="EIV405" s="56"/>
      <c r="EIW405" s="56"/>
      <c r="EIX405" s="56"/>
      <c r="EIY405" s="56"/>
      <c r="EIZ405" s="56"/>
      <c r="EJA405" s="56"/>
      <c r="EJB405" s="56"/>
      <c r="EJC405" s="56"/>
      <c r="EJD405" s="56"/>
      <c r="EJE405" s="56"/>
      <c r="EJF405" s="56"/>
      <c r="EJG405" s="56"/>
      <c r="EJH405" s="56"/>
      <c r="EJI405" s="56"/>
      <c r="EJJ405" s="56"/>
      <c r="EJK405" s="56"/>
      <c r="EJL405" s="56"/>
      <c r="EJM405" s="56"/>
      <c r="EJN405" s="56"/>
      <c r="EJO405" s="56"/>
      <c r="EJP405" s="56"/>
      <c r="EJQ405" s="56"/>
      <c r="EJR405" s="56"/>
      <c r="EJS405" s="56"/>
      <c r="EJT405" s="56"/>
      <c r="EJU405" s="56"/>
      <c r="EJV405" s="56"/>
      <c r="EJW405" s="56"/>
      <c r="EJX405" s="56"/>
      <c r="EJY405" s="56"/>
      <c r="EJZ405" s="56"/>
      <c r="EKA405" s="56"/>
      <c r="EKB405" s="56"/>
      <c r="EKC405" s="56"/>
      <c r="EKD405" s="56"/>
      <c r="EKE405" s="56"/>
      <c r="EKF405" s="56"/>
      <c r="EKG405" s="56"/>
      <c r="EKH405" s="56"/>
      <c r="EKI405" s="56"/>
      <c r="EKJ405" s="56"/>
      <c r="EKK405" s="56"/>
      <c r="EKL405" s="56"/>
      <c r="EKM405" s="56"/>
      <c r="EKN405" s="56"/>
      <c r="EKO405" s="56"/>
      <c r="EKP405" s="56"/>
      <c r="EKQ405" s="56"/>
      <c r="EKR405" s="56"/>
      <c r="EKS405" s="56"/>
      <c r="EKT405" s="56"/>
      <c r="EKU405" s="56"/>
      <c r="EKV405" s="56"/>
      <c r="EKW405" s="56"/>
      <c r="EKX405" s="56"/>
      <c r="EKY405" s="56"/>
      <c r="EKZ405" s="56"/>
      <c r="ELA405" s="56"/>
      <c r="ELB405" s="56"/>
      <c r="ELC405" s="56"/>
      <c r="ELD405" s="56"/>
      <c r="ELE405" s="56"/>
      <c r="ELF405" s="56"/>
      <c r="ELG405" s="56"/>
      <c r="ELH405" s="56"/>
      <c r="ELI405" s="56"/>
      <c r="ELJ405" s="56"/>
      <c r="ELK405" s="56"/>
      <c r="ELL405" s="56"/>
      <c r="ELM405" s="56"/>
      <c r="ELN405" s="56"/>
      <c r="ELO405" s="56"/>
      <c r="ELP405" s="56"/>
      <c r="ELQ405" s="56"/>
      <c r="ELR405" s="56"/>
      <c r="ELS405" s="56"/>
      <c r="ELT405" s="56"/>
      <c r="ELU405" s="56"/>
      <c r="ELV405" s="56"/>
      <c r="ELW405" s="56"/>
      <c r="ELX405" s="56"/>
      <c r="ELY405" s="56"/>
      <c r="ELZ405" s="56"/>
      <c r="EMA405" s="56"/>
      <c r="EMB405" s="56"/>
      <c r="EMC405" s="56"/>
      <c r="EMD405" s="56"/>
      <c r="EME405" s="56"/>
      <c r="EMF405" s="56"/>
      <c r="EMG405" s="56"/>
      <c r="EMH405" s="56"/>
      <c r="EMI405" s="56"/>
      <c r="EMJ405" s="56"/>
      <c r="EMK405" s="56"/>
      <c r="EML405" s="56"/>
      <c r="EMM405" s="56"/>
      <c r="EMN405" s="56"/>
      <c r="EMO405" s="56"/>
      <c r="EMP405" s="56"/>
      <c r="EMQ405" s="56"/>
      <c r="EMR405" s="56"/>
      <c r="EMS405" s="56"/>
      <c r="EMT405" s="56"/>
      <c r="EMU405" s="56"/>
      <c r="EMV405" s="56"/>
      <c r="EMW405" s="56"/>
      <c r="EMX405" s="56"/>
      <c r="EMY405" s="56"/>
      <c r="EMZ405" s="56"/>
      <c r="ENA405" s="56"/>
      <c r="ENB405" s="56"/>
      <c r="ENC405" s="56"/>
      <c r="END405" s="56"/>
      <c r="ENE405" s="56"/>
      <c r="ENF405" s="56"/>
      <c r="ENG405" s="56"/>
      <c r="ENH405" s="56"/>
      <c r="ENI405" s="56"/>
      <c r="ENJ405" s="56"/>
      <c r="ENK405" s="56"/>
      <c r="ENL405" s="56"/>
      <c r="ENM405" s="56"/>
      <c r="ENN405" s="56"/>
      <c r="ENO405" s="56"/>
      <c r="ENP405" s="56"/>
      <c r="ENQ405" s="56"/>
      <c r="ENR405" s="56"/>
      <c r="ENS405" s="56"/>
      <c r="ENT405" s="56"/>
      <c r="ENU405" s="56"/>
      <c r="ENV405" s="56"/>
      <c r="ENW405" s="56"/>
      <c r="ENX405" s="56"/>
      <c r="ENY405" s="56"/>
      <c r="ENZ405" s="56"/>
      <c r="EOA405" s="56"/>
      <c r="EOB405" s="56"/>
      <c r="EOC405" s="56"/>
      <c r="EOD405" s="56"/>
      <c r="EOE405" s="56"/>
      <c r="EOF405" s="56"/>
      <c r="EOG405" s="56"/>
      <c r="EOH405" s="56"/>
      <c r="EOI405" s="56"/>
      <c r="EOJ405" s="56"/>
      <c r="EOK405" s="56"/>
      <c r="EOL405" s="56"/>
      <c r="EOM405" s="56"/>
      <c r="EON405" s="56"/>
      <c r="EOO405" s="56"/>
      <c r="EOP405" s="56"/>
      <c r="EOQ405" s="56"/>
      <c r="EOR405" s="56"/>
      <c r="EOS405" s="56"/>
      <c r="EOT405" s="56"/>
      <c r="EOU405" s="56"/>
      <c r="EOV405" s="56"/>
      <c r="EOW405" s="56"/>
      <c r="EOX405" s="56"/>
      <c r="EOY405" s="56"/>
      <c r="EOZ405" s="56"/>
      <c r="EPA405" s="56"/>
      <c r="EPB405" s="56"/>
      <c r="EPC405" s="56"/>
      <c r="EPD405" s="56"/>
      <c r="EPE405" s="56"/>
      <c r="EPF405" s="56"/>
      <c r="EPG405" s="56"/>
      <c r="EPH405" s="56"/>
      <c r="EPI405" s="56"/>
      <c r="EPJ405" s="56"/>
      <c r="EPK405" s="56"/>
      <c r="EPL405" s="56"/>
      <c r="EPM405" s="56"/>
      <c r="EPN405" s="56"/>
      <c r="EPO405" s="56"/>
      <c r="EPP405" s="56"/>
      <c r="EPQ405" s="56"/>
      <c r="EPR405" s="56"/>
      <c r="EPS405" s="56"/>
      <c r="EPT405" s="56"/>
      <c r="EPU405" s="56"/>
      <c r="EPV405" s="56"/>
      <c r="EPW405" s="56"/>
      <c r="EPX405" s="56"/>
      <c r="EPY405" s="56"/>
      <c r="EPZ405" s="56"/>
      <c r="EQA405" s="56"/>
      <c r="EQB405" s="56"/>
      <c r="EQC405" s="56"/>
      <c r="EQD405" s="56"/>
      <c r="EQE405" s="56"/>
      <c r="EQF405" s="56"/>
      <c r="EQG405" s="56"/>
      <c r="EQH405" s="56"/>
      <c r="EQI405" s="56"/>
      <c r="EQJ405" s="56"/>
      <c r="EQK405" s="56"/>
      <c r="EQL405" s="56"/>
      <c r="EQM405" s="56"/>
      <c r="EQN405" s="56"/>
      <c r="EQO405" s="56"/>
      <c r="EQP405" s="56"/>
      <c r="EQQ405" s="56"/>
      <c r="EQR405" s="56"/>
      <c r="EQS405" s="56"/>
      <c r="EQT405" s="56"/>
      <c r="EQU405" s="56"/>
      <c r="EQV405" s="56"/>
      <c r="EQW405" s="56"/>
      <c r="EQX405" s="56"/>
      <c r="EQY405" s="56"/>
      <c r="EQZ405" s="56"/>
      <c r="ERA405" s="56"/>
      <c r="ERB405" s="56"/>
      <c r="ERC405" s="56"/>
      <c r="ERD405" s="56"/>
      <c r="ERE405" s="56"/>
      <c r="ERF405" s="56"/>
      <c r="ERG405" s="56"/>
      <c r="ERH405" s="56"/>
      <c r="ERI405" s="56"/>
      <c r="ERJ405" s="56"/>
      <c r="ERK405" s="56"/>
      <c r="ERL405" s="56"/>
      <c r="ERM405" s="56"/>
      <c r="ERN405" s="56"/>
      <c r="ERO405" s="56"/>
      <c r="ERP405" s="56"/>
      <c r="ERQ405" s="56"/>
      <c r="ERR405" s="56"/>
      <c r="ERS405" s="56"/>
      <c r="ERT405" s="56"/>
      <c r="ERU405" s="56"/>
      <c r="ERV405" s="56"/>
      <c r="ERW405" s="56"/>
      <c r="ERX405" s="56"/>
      <c r="ERY405" s="56"/>
      <c r="ERZ405" s="56"/>
      <c r="ESA405" s="56"/>
      <c r="ESB405" s="56"/>
      <c r="ESC405" s="56"/>
      <c r="ESD405" s="56"/>
      <c r="ESE405" s="56"/>
      <c r="ESF405" s="56"/>
      <c r="ESG405" s="56"/>
      <c r="ESH405" s="56"/>
      <c r="ESI405" s="56"/>
      <c r="ESJ405" s="56"/>
      <c r="ESK405" s="56"/>
      <c r="ESL405" s="56"/>
      <c r="ESM405" s="56"/>
      <c r="ESN405" s="56"/>
      <c r="ESO405" s="56"/>
      <c r="ESP405" s="56"/>
      <c r="ESQ405" s="56"/>
      <c r="ESR405" s="56"/>
      <c r="ESS405" s="56"/>
      <c r="EST405" s="56"/>
      <c r="ESU405" s="56"/>
      <c r="ESV405" s="56"/>
      <c r="ESW405" s="56"/>
      <c r="ESX405" s="56"/>
      <c r="ESY405" s="56"/>
      <c r="ESZ405" s="56"/>
      <c r="ETA405" s="56"/>
      <c r="ETB405" s="56"/>
      <c r="ETC405" s="56"/>
      <c r="ETD405" s="56"/>
      <c r="ETE405" s="56"/>
      <c r="ETF405" s="56"/>
      <c r="ETG405" s="56"/>
      <c r="ETH405" s="56"/>
      <c r="ETI405" s="56"/>
      <c r="ETJ405" s="56"/>
      <c r="ETK405" s="56"/>
      <c r="ETL405" s="56"/>
      <c r="ETM405" s="56"/>
      <c r="ETN405" s="56"/>
      <c r="ETO405" s="56"/>
      <c r="ETP405" s="56"/>
      <c r="ETQ405" s="56"/>
      <c r="ETR405" s="56"/>
      <c r="ETS405" s="56"/>
      <c r="ETT405" s="56"/>
      <c r="ETU405" s="56"/>
      <c r="ETV405" s="56"/>
      <c r="ETW405" s="56"/>
      <c r="ETX405" s="56"/>
      <c r="ETY405" s="56"/>
      <c r="ETZ405" s="56"/>
      <c r="EUA405" s="56"/>
      <c r="EUB405" s="56"/>
      <c r="EUC405" s="56"/>
      <c r="EUD405" s="56"/>
      <c r="EUE405" s="56"/>
      <c r="EUF405" s="56"/>
      <c r="EUG405" s="56"/>
      <c r="EUH405" s="56"/>
      <c r="EUI405" s="56"/>
      <c r="EUJ405" s="56"/>
      <c r="EUK405" s="56"/>
      <c r="EUL405" s="56"/>
      <c r="EUM405" s="56"/>
      <c r="EUN405" s="56"/>
      <c r="EUO405" s="56"/>
      <c r="EUP405" s="56"/>
      <c r="EUQ405" s="56"/>
      <c r="EUR405" s="56"/>
      <c r="EUS405" s="56"/>
      <c r="EUT405" s="56"/>
      <c r="EUU405" s="56"/>
      <c r="EUV405" s="56"/>
      <c r="EUW405" s="56"/>
      <c r="EUX405" s="56"/>
      <c r="EUY405" s="56"/>
      <c r="EUZ405" s="56"/>
      <c r="EVA405" s="56"/>
      <c r="EVB405" s="56"/>
      <c r="EVC405" s="56"/>
      <c r="EVD405" s="56"/>
      <c r="EVE405" s="56"/>
      <c r="EVF405" s="56"/>
      <c r="EVG405" s="56"/>
      <c r="EVH405" s="56"/>
      <c r="EVI405" s="56"/>
      <c r="EVJ405" s="56"/>
      <c r="EVK405" s="56"/>
      <c r="EVL405" s="56"/>
      <c r="EVM405" s="56"/>
      <c r="EVN405" s="56"/>
      <c r="EVO405" s="56"/>
      <c r="EVP405" s="56"/>
      <c r="EVQ405" s="56"/>
      <c r="EVR405" s="56"/>
      <c r="EVS405" s="56"/>
      <c r="EVT405" s="56"/>
      <c r="EVU405" s="56"/>
      <c r="EVV405" s="56"/>
      <c r="EVW405" s="56"/>
      <c r="EVX405" s="56"/>
      <c r="EVY405" s="56"/>
      <c r="EVZ405" s="56"/>
      <c r="EWA405" s="56"/>
      <c r="EWB405" s="56"/>
      <c r="EWC405" s="56"/>
      <c r="EWD405" s="56"/>
      <c r="EWE405" s="56"/>
      <c r="EWF405" s="56"/>
      <c r="EWG405" s="56"/>
      <c r="EWH405" s="56"/>
      <c r="EWI405" s="56"/>
      <c r="EWJ405" s="56"/>
      <c r="EWK405" s="56"/>
      <c r="EWL405" s="56"/>
      <c r="EWM405" s="56"/>
      <c r="EWN405" s="56"/>
      <c r="EWO405" s="56"/>
      <c r="EWP405" s="56"/>
      <c r="EWQ405" s="56"/>
      <c r="EWR405" s="56"/>
      <c r="EWS405" s="56"/>
      <c r="EWT405" s="56"/>
      <c r="EWU405" s="56"/>
      <c r="EWV405" s="56"/>
      <c r="EWW405" s="56"/>
      <c r="EWX405" s="56"/>
      <c r="EWY405" s="56"/>
      <c r="EWZ405" s="56"/>
      <c r="EXA405" s="56"/>
      <c r="EXB405" s="56"/>
      <c r="EXC405" s="56"/>
      <c r="EXD405" s="56"/>
      <c r="EXE405" s="56"/>
      <c r="EXF405" s="56"/>
      <c r="EXG405" s="56"/>
      <c r="EXH405" s="56"/>
      <c r="EXI405" s="56"/>
      <c r="EXJ405" s="56"/>
      <c r="EXK405" s="56"/>
      <c r="EXL405" s="56"/>
      <c r="EXM405" s="56"/>
      <c r="EXN405" s="56"/>
      <c r="EXO405" s="56"/>
      <c r="EXP405" s="56"/>
      <c r="EXQ405" s="56"/>
      <c r="EXR405" s="56"/>
      <c r="EXS405" s="56"/>
      <c r="EXT405" s="56"/>
      <c r="EXU405" s="56"/>
      <c r="EXV405" s="56"/>
      <c r="EXW405" s="56"/>
      <c r="EXX405" s="56"/>
      <c r="EXY405" s="56"/>
      <c r="EXZ405" s="56"/>
      <c r="EYA405" s="56"/>
      <c r="EYB405" s="56"/>
      <c r="EYC405" s="56"/>
      <c r="EYD405" s="56"/>
      <c r="EYE405" s="56"/>
      <c r="EYF405" s="56"/>
      <c r="EYG405" s="56"/>
      <c r="EYH405" s="56"/>
      <c r="EYI405" s="56"/>
      <c r="EYJ405" s="56"/>
      <c r="EYK405" s="56"/>
      <c r="EYL405" s="56"/>
      <c r="EYM405" s="56"/>
      <c r="EYN405" s="56"/>
      <c r="EYO405" s="56"/>
      <c r="EYP405" s="56"/>
      <c r="EYQ405" s="56"/>
      <c r="EYR405" s="56"/>
      <c r="EYS405" s="56"/>
      <c r="EYT405" s="56"/>
      <c r="EYU405" s="56"/>
      <c r="EYV405" s="56"/>
      <c r="EYW405" s="56"/>
      <c r="EYX405" s="56"/>
      <c r="EYY405" s="56"/>
      <c r="EYZ405" s="56"/>
      <c r="EZA405" s="56"/>
      <c r="EZB405" s="56"/>
      <c r="EZC405" s="56"/>
      <c r="EZD405" s="56"/>
      <c r="EZE405" s="56"/>
      <c r="EZF405" s="56"/>
      <c r="EZG405" s="56"/>
      <c r="EZH405" s="56"/>
      <c r="EZI405" s="56"/>
      <c r="EZJ405" s="56"/>
      <c r="EZK405" s="56"/>
      <c r="EZL405" s="56"/>
      <c r="EZM405" s="56"/>
      <c r="EZN405" s="56"/>
      <c r="EZO405" s="56"/>
      <c r="EZP405" s="56"/>
      <c r="EZQ405" s="56"/>
      <c r="EZR405" s="56"/>
      <c r="EZS405" s="56"/>
      <c r="EZT405" s="56"/>
      <c r="EZU405" s="56"/>
      <c r="EZV405" s="56"/>
      <c r="EZW405" s="56"/>
      <c r="EZX405" s="56"/>
      <c r="EZY405" s="56"/>
      <c r="EZZ405" s="56"/>
      <c r="FAA405" s="56"/>
      <c r="FAB405" s="56"/>
      <c r="FAC405" s="56"/>
      <c r="FAD405" s="56"/>
      <c r="FAE405" s="56"/>
      <c r="FAF405" s="56"/>
      <c r="FAG405" s="56"/>
      <c r="FAH405" s="56"/>
      <c r="FAI405" s="56"/>
      <c r="FAJ405" s="56"/>
      <c r="FAK405" s="56"/>
      <c r="FAL405" s="56"/>
      <c r="FAM405" s="56"/>
      <c r="FAN405" s="56"/>
      <c r="FAO405" s="56"/>
      <c r="FAP405" s="56"/>
      <c r="FAQ405" s="56"/>
      <c r="FAR405" s="56"/>
      <c r="FAS405" s="56"/>
      <c r="FAT405" s="56"/>
      <c r="FAU405" s="56"/>
      <c r="FAV405" s="56"/>
      <c r="FAW405" s="56"/>
      <c r="FAX405" s="56"/>
      <c r="FAY405" s="56"/>
      <c r="FAZ405" s="56"/>
      <c r="FBA405" s="56"/>
      <c r="FBB405" s="56"/>
      <c r="FBC405" s="56"/>
      <c r="FBD405" s="56"/>
      <c r="FBE405" s="56"/>
      <c r="FBF405" s="56"/>
      <c r="FBG405" s="56"/>
      <c r="FBH405" s="56"/>
      <c r="FBI405" s="56"/>
      <c r="FBJ405" s="56"/>
      <c r="FBK405" s="56"/>
      <c r="FBL405" s="56"/>
      <c r="FBM405" s="56"/>
      <c r="FBN405" s="56"/>
      <c r="FBO405" s="56"/>
      <c r="FBP405" s="56"/>
      <c r="FBQ405" s="56"/>
      <c r="FBR405" s="56"/>
      <c r="FBS405" s="56"/>
      <c r="FBT405" s="56"/>
      <c r="FBU405" s="56"/>
      <c r="FBV405" s="56"/>
      <c r="FBW405" s="56"/>
      <c r="FBX405" s="56"/>
      <c r="FBY405" s="56"/>
      <c r="FBZ405" s="56"/>
      <c r="FCA405" s="56"/>
      <c r="FCB405" s="56"/>
      <c r="FCC405" s="56"/>
      <c r="FCD405" s="56"/>
      <c r="FCE405" s="56"/>
      <c r="FCF405" s="56"/>
      <c r="FCG405" s="56"/>
      <c r="FCH405" s="56"/>
      <c r="FCI405" s="56"/>
      <c r="FCJ405" s="56"/>
      <c r="FCK405" s="56"/>
      <c r="FCL405" s="56"/>
      <c r="FCM405" s="56"/>
      <c r="FCN405" s="56"/>
      <c r="FCO405" s="56"/>
      <c r="FCP405" s="56"/>
      <c r="FCQ405" s="56"/>
      <c r="FCR405" s="56"/>
      <c r="FCS405" s="56"/>
      <c r="FCT405" s="56"/>
      <c r="FCU405" s="56"/>
      <c r="FCV405" s="56"/>
      <c r="FCW405" s="56"/>
      <c r="FCX405" s="56"/>
      <c r="FCY405" s="56"/>
      <c r="FCZ405" s="56"/>
      <c r="FDA405" s="56"/>
      <c r="FDB405" s="56"/>
      <c r="FDC405" s="56"/>
      <c r="FDD405" s="56"/>
      <c r="FDE405" s="56"/>
      <c r="FDF405" s="56"/>
      <c r="FDG405" s="56"/>
      <c r="FDH405" s="56"/>
      <c r="FDI405" s="56"/>
      <c r="FDJ405" s="56"/>
      <c r="FDK405" s="56"/>
      <c r="FDL405" s="56"/>
      <c r="FDM405" s="56"/>
      <c r="FDN405" s="56"/>
      <c r="FDO405" s="56"/>
      <c r="FDP405" s="56"/>
      <c r="FDQ405" s="56"/>
      <c r="FDR405" s="56"/>
      <c r="FDS405" s="56"/>
      <c r="FDT405" s="56"/>
      <c r="FDU405" s="56"/>
      <c r="FDV405" s="56"/>
      <c r="FDW405" s="56"/>
      <c r="FDX405" s="56"/>
      <c r="FDY405" s="56"/>
      <c r="FDZ405" s="56"/>
      <c r="FEA405" s="56"/>
      <c r="FEB405" s="56"/>
      <c r="FEC405" s="56"/>
      <c r="FED405" s="56"/>
      <c r="FEE405" s="56"/>
      <c r="FEF405" s="56"/>
      <c r="FEG405" s="56"/>
      <c r="FEH405" s="56"/>
      <c r="FEI405" s="56"/>
      <c r="FEJ405" s="56"/>
      <c r="FEK405" s="56"/>
      <c r="FEL405" s="56"/>
      <c r="FEM405" s="56"/>
      <c r="FEN405" s="56"/>
      <c r="FEO405" s="56"/>
      <c r="FEP405" s="56"/>
      <c r="FEQ405" s="56"/>
      <c r="FER405" s="56"/>
      <c r="FES405" s="56"/>
      <c r="FET405" s="56"/>
      <c r="FEU405" s="56"/>
      <c r="FEV405" s="56"/>
      <c r="FEW405" s="56"/>
      <c r="FEX405" s="56"/>
      <c r="FEY405" s="56"/>
      <c r="FEZ405" s="56"/>
      <c r="FFA405" s="56"/>
      <c r="FFB405" s="56"/>
      <c r="FFC405" s="56"/>
      <c r="FFD405" s="56"/>
      <c r="FFE405" s="56"/>
      <c r="FFF405" s="56"/>
      <c r="FFG405" s="56"/>
      <c r="FFH405" s="56"/>
      <c r="FFI405" s="56"/>
      <c r="FFJ405" s="56"/>
      <c r="FFK405" s="56"/>
      <c r="FFL405" s="56"/>
      <c r="FFM405" s="56"/>
      <c r="FFN405" s="56"/>
      <c r="FFO405" s="56"/>
      <c r="FFP405" s="56"/>
      <c r="FFQ405" s="56"/>
      <c r="FFR405" s="56"/>
      <c r="FFS405" s="56"/>
      <c r="FFT405" s="56"/>
      <c r="FFU405" s="56"/>
      <c r="FFV405" s="56"/>
      <c r="FFW405" s="56"/>
      <c r="FFX405" s="56"/>
      <c r="FFY405" s="56"/>
      <c r="FFZ405" s="56"/>
      <c r="FGA405" s="56"/>
      <c r="FGB405" s="56"/>
      <c r="FGC405" s="56"/>
      <c r="FGD405" s="56"/>
      <c r="FGE405" s="56"/>
      <c r="FGF405" s="56"/>
      <c r="FGG405" s="56"/>
      <c r="FGH405" s="56"/>
      <c r="FGI405" s="56"/>
      <c r="FGJ405" s="56"/>
      <c r="FGK405" s="56"/>
      <c r="FGL405" s="56"/>
      <c r="FGM405" s="56"/>
      <c r="FGN405" s="56"/>
      <c r="FGO405" s="56"/>
      <c r="FGP405" s="56"/>
      <c r="FGQ405" s="56"/>
      <c r="FGR405" s="56"/>
      <c r="FGS405" s="56"/>
      <c r="FGT405" s="56"/>
      <c r="FGU405" s="56"/>
      <c r="FGV405" s="56"/>
      <c r="FGW405" s="56"/>
      <c r="FGX405" s="56"/>
      <c r="FGY405" s="56"/>
      <c r="FGZ405" s="56"/>
      <c r="FHA405" s="56"/>
      <c r="FHB405" s="56"/>
      <c r="FHC405" s="56"/>
      <c r="FHD405" s="56"/>
      <c r="FHE405" s="56"/>
      <c r="FHF405" s="56"/>
      <c r="FHG405" s="56"/>
      <c r="FHH405" s="56"/>
      <c r="FHI405" s="56"/>
      <c r="FHJ405" s="56"/>
      <c r="FHK405" s="56"/>
      <c r="FHL405" s="56"/>
      <c r="FHM405" s="56"/>
      <c r="FHN405" s="56"/>
      <c r="FHO405" s="56"/>
      <c r="FHP405" s="56"/>
      <c r="FHQ405" s="56"/>
      <c r="FHR405" s="56"/>
      <c r="FHS405" s="56"/>
      <c r="FHT405" s="56"/>
      <c r="FHU405" s="56"/>
      <c r="FHV405" s="56"/>
      <c r="FHW405" s="56"/>
      <c r="FHX405" s="56"/>
      <c r="FHY405" s="56"/>
      <c r="FHZ405" s="56"/>
      <c r="FIA405" s="56"/>
      <c r="FIB405" s="56"/>
      <c r="FIC405" s="56"/>
      <c r="FID405" s="56"/>
      <c r="FIE405" s="56"/>
      <c r="FIF405" s="56"/>
      <c r="FIG405" s="56"/>
      <c r="FIH405" s="56"/>
      <c r="FII405" s="56"/>
      <c r="FIJ405" s="56"/>
      <c r="FIK405" s="56"/>
      <c r="FIL405" s="56"/>
      <c r="FIM405" s="56"/>
      <c r="FIN405" s="56"/>
      <c r="FIO405" s="56"/>
      <c r="FIP405" s="56"/>
      <c r="FIQ405" s="56"/>
      <c r="FIR405" s="56"/>
      <c r="FIS405" s="56"/>
      <c r="FIT405" s="56"/>
      <c r="FIU405" s="56"/>
      <c r="FIV405" s="56"/>
      <c r="FIW405" s="56"/>
      <c r="FIX405" s="56"/>
      <c r="FIY405" s="56"/>
      <c r="FIZ405" s="56"/>
      <c r="FJA405" s="56"/>
      <c r="FJB405" s="56"/>
      <c r="FJC405" s="56"/>
      <c r="FJD405" s="56"/>
      <c r="FJE405" s="56"/>
      <c r="FJF405" s="56"/>
      <c r="FJG405" s="56"/>
      <c r="FJH405" s="56"/>
      <c r="FJI405" s="56"/>
      <c r="FJJ405" s="56"/>
      <c r="FJK405" s="56"/>
      <c r="FJL405" s="56"/>
      <c r="FJM405" s="56"/>
      <c r="FJN405" s="56"/>
      <c r="FJO405" s="56"/>
      <c r="FJP405" s="56"/>
      <c r="FJQ405" s="56"/>
      <c r="FJR405" s="56"/>
      <c r="FJS405" s="56"/>
      <c r="FJT405" s="56"/>
      <c r="FJU405" s="56"/>
      <c r="FJV405" s="56"/>
      <c r="FJW405" s="56"/>
      <c r="FJX405" s="56"/>
      <c r="FJY405" s="56"/>
      <c r="FJZ405" s="56"/>
      <c r="FKA405" s="56"/>
      <c r="FKB405" s="56"/>
      <c r="FKC405" s="56"/>
      <c r="FKD405" s="56"/>
      <c r="FKE405" s="56"/>
      <c r="FKF405" s="56"/>
      <c r="FKG405" s="56"/>
      <c r="FKH405" s="56"/>
      <c r="FKI405" s="56"/>
      <c r="FKJ405" s="56"/>
      <c r="FKK405" s="56"/>
      <c r="FKL405" s="56"/>
      <c r="FKM405" s="56"/>
      <c r="FKN405" s="56"/>
      <c r="FKO405" s="56"/>
      <c r="FKP405" s="56"/>
      <c r="FKQ405" s="56"/>
      <c r="FKR405" s="56"/>
      <c r="FKS405" s="56"/>
      <c r="FKT405" s="56"/>
      <c r="FKU405" s="56"/>
      <c r="FKV405" s="56"/>
      <c r="FKW405" s="56"/>
      <c r="FKX405" s="56"/>
      <c r="FKY405" s="56"/>
      <c r="FKZ405" s="56"/>
      <c r="FLA405" s="56"/>
      <c r="FLB405" s="56"/>
      <c r="FLC405" s="56"/>
      <c r="FLD405" s="56"/>
      <c r="FLE405" s="56"/>
      <c r="FLF405" s="56"/>
      <c r="FLG405" s="56"/>
      <c r="FLH405" s="56"/>
      <c r="FLI405" s="56"/>
      <c r="FLJ405" s="56"/>
      <c r="FLK405" s="56"/>
      <c r="FLL405" s="56"/>
      <c r="FLM405" s="56"/>
      <c r="FLN405" s="56"/>
      <c r="FLO405" s="56"/>
      <c r="FLP405" s="56"/>
      <c r="FLQ405" s="56"/>
      <c r="FLR405" s="56"/>
      <c r="FLS405" s="56"/>
      <c r="FLT405" s="56"/>
      <c r="FLU405" s="56"/>
      <c r="FLV405" s="56"/>
      <c r="FLW405" s="56"/>
      <c r="FLX405" s="56"/>
      <c r="FLY405" s="56"/>
      <c r="FLZ405" s="56"/>
      <c r="FMA405" s="56"/>
      <c r="FMB405" s="56"/>
      <c r="FMC405" s="56"/>
      <c r="FMD405" s="56"/>
      <c r="FME405" s="56"/>
      <c r="FMF405" s="56"/>
      <c r="FMG405" s="56"/>
      <c r="FMH405" s="56"/>
      <c r="FMI405" s="56"/>
      <c r="FMJ405" s="56"/>
      <c r="FMK405" s="56"/>
      <c r="FML405" s="56"/>
      <c r="FMM405" s="56"/>
      <c r="FMN405" s="56"/>
      <c r="FMO405" s="56"/>
      <c r="FMP405" s="56"/>
      <c r="FMQ405" s="56"/>
      <c r="FMR405" s="56"/>
      <c r="FMS405" s="56"/>
      <c r="FMT405" s="56"/>
      <c r="FMU405" s="56"/>
      <c r="FMV405" s="56"/>
      <c r="FMW405" s="56"/>
      <c r="FMX405" s="56"/>
      <c r="FMY405" s="56"/>
      <c r="FMZ405" s="56"/>
      <c r="FNA405" s="56"/>
      <c r="FNB405" s="56"/>
      <c r="FNC405" s="56"/>
      <c r="FND405" s="56"/>
      <c r="FNE405" s="56"/>
      <c r="FNF405" s="56"/>
      <c r="FNG405" s="56"/>
      <c r="FNH405" s="56"/>
      <c r="FNI405" s="56"/>
      <c r="FNJ405" s="56"/>
      <c r="FNK405" s="56"/>
      <c r="FNL405" s="56"/>
      <c r="FNM405" s="56"/>
      <c r="FNN405" s="56"/>
      <c r="FNO405" s="56"/>
      <c r="FNP405" s="56"/>
      <c r="FNQ405" s="56"/>
      <c r="FNR405" s="56"/>
      <c r="FNS405" s="56"/>
      <c r="FNT405" s="56"/>
      <c r="FNU405" s="56"/>
      <c r="FNV405" s="56"/>
      <c r="FNW405" s="56"/>
      <c r="FNX405" s="56"/>
      <c r="FNY405" s="56"/>
      <c r="FNZ405" s="56"/>
      <c r="FOA405" s="56"/>
      <c r="FOB405" s="56"/>
      <c r="FOC405" s="56"/>
      <c r="FOD405" s="56"/>
      <c r="FOE405" s="56"/>
      <c r="FOF405" s="56"/>
      <c r="FOG405" s="56"/>
      <c r="FOH405" s="56"/>
      <c r="FOI405" s="56"/>
      <c r="FOJ405" s="56"/>
      <c r="FOK405" s="56"/>
      <c r="FOL405" s="56"/>
      <c r="FOM405" s="56"/>
      <c r="FON405" s="56"/>
      <c r="FOO405" s="56"/>
      <c r="FOP405" s="56"/>
      <c r="FOQ405" s="56"/>
      <c r="FOR405" s="56"/>
      <c r="FOS405" s="56"/>
      <c r="FOT405" s="56"/>
      <c r="FOU405" s="56"/>
      <c r="FOV405" s="56"/>
      <c r="FOW405" s="56"/>
      <c r="FOX405" s="56"/>
      <c r="FOY405" s="56"/>
      <c r="FOZ405" s="56"/>
      <c r="FPA405" s="56"/>
      <c r="FPB405" s="56"/>
      <c r="FPC405" s="56"/>
      <c r="FPD405" s="56"/>
      <c r="FPE405" s="56"/>
      <c r="FPF405" s="56"/>
      <c r="FPG405" s="56"/>
      <c r="FPH405" s="56"/>
      <c r="FPI405" s="56"/>
      <c r="FPJ405" s="56"/>
      <c r="FPK405" s="56"/>
      <c r="FPL405" s="56"/>
      <c r="FPM405" s="56"/>
      <c r="FPN405" s="56"/>
      <c r="FPO405" s="56"/>
      <c r="FPP405" s="56"/>
      <c r="FPQ405" s="56"/>
      <c r="FPR405" s="56"/>
      <c r="FPS405" s="56"/>
      <c r="FPT405" s="56"/>
      <c r="FPU405" s="56"/>
      <c r="FPV405" s="56"/>
      <c r="FPW405" s="56"/>
      <c r="FPX405" s="56"/>
      <c r="FPY405" s="56"/>
      <c r="FPZ405" s="56"/>
      <c r="FQA405" s="56"/>
      <c r="FQB405" s="56"/>
      <c r="FQC405" s="56"/>
      <c r="FQD405" s="56"/>
      <c r="FQE405" s="56"/>
      <c r="FQF405" s="56"/>
      <c r="FQG405" s="56"/>
      <c r="FQH405" s="56"/>
      <c r="FQI405" s="56"/>
      <c r="FQJ405" s="56"/>
      <c r="FQK405" s="56"/>
      <c r="FQL405" s="56"/>
      <c r="FQM405" s="56"/>
      <c r="FQN405" s="56"/>
      <c r="FQO405" s="56"/>
      <c r="FQP405" s="56"/>
      <c r="FQQ405" s="56"/>
      <c r="FQR405" s="56"/>
      <c r="FQS405" s="56"/>
      <c r="FQT405" s="56"/>
      <c r="FQU405" s="56"/>
      <c r="FQV405" s="56"/>
      <c r="FQW405" s="56"/>
      <c r="FQX405" s="56"/>
      <c r="FQY405" s="56"/>
      <c r="FQZ405" s="56"/>
      <c r="FRA405" s="56"/>
      <c r="FRB405" s="56"/>
      <c r="FRC405" s="56"/>
      <c r="FRD405" s="56"/>
      <c r="FRE405" s="56"/>
      <c r="FRF405" s="56"/>
      <c r="FRG405" s="56"/>
      <c r="FRH405" s="56"/>
      <c r="FRI405" s="56"/>
      <c r="FRJ405" s="56"/>
      <c r="FRK405" s="56"/>
      <c r="FRL405" s="56"/>
      <c r="FRM405" s="56"/>
      <c r="FRN405" s="56"/>
      <c r="FRO405" s="56"/>
      <c r="FRP405" s="56"/>
      <c r="FRQ405" s="56"/>
      <c r="FRR405" s="56"/>
      <c r="FRS405" s="56"/>
      <c r="FRT405" s="56"/>
      <c r="FRU405" s="56"/>
      <c r="FRV405" s="56"/>
      <c r="FRW405" s="56"/>
      <c r="FRX405" s="56"/>
      <c r="FRY405" s="56"/>
      <c r="FRZ405" s="56"/>
      <c r="FSA405" s="56"/>
      <c r="FSB405" s="56"/>
      <c r="FSC405" s="56"/>
      <c r="FSD405" s="56"/>
      <c r="FSE405" s="56"/>
      <c r="FSF405" s="56"/>
      <c r="FSG405" s="56"/>
      <c r="FSH405" s="56"/>
      <c r="FSI405" s="56"/>
      <c r="FSJ405" s="56"/>
      <c r="FSK405" s="56"/>
      <c r="FSL405" s="56"/>
      <c r="FSM405" s="56"/>
      <c r="FSN405" s="56"/>
      <c r="FSO405" s="56"/>
      <c r="FSP405" s="56"/>
      <c r="FSQ405" s="56"/>
      <c r="FSR405" s="56"/>
      <c r="FSS405" s="56"/>
      <c r="FST405" s="56"/>
      <c r="FSU405" s="56"/>
      <c r="FSV405" s="56"/>
      <c r="FSW405" s="56"/>
      <c r="FSX405" s="56"/>
      <c r="FSY405" s="56"/>
      <c r="FSZ405" s="56"/>
      <c r="FTA405" s="56"/>
      <c r="FTB405" s="56"/>
      <c r="FTC405" s="56"/>
      <c r="FTD405" s="56"/>
      <c r="FTE405" s="56"/>
      <c r="FTF405" s="56"/>
      <c r="FTG405" s="56"/>
      <c r="FTH405" s="56"/>
      <c r="FTI405" s="56"/>
      <c r="FTJ405" s="56"/>
      <c r="FTK405" s="56"/>
      <c r="FTL405" s="56"/>
      <c r="FTM405" s="56"/>
      <c r="FTN405" s="56"/>
      <c r="FTO405" s="56"/>
      <c r="FTP405" s="56"/>
      <c r="FTQ405" s="56"/>
      <c r="FTR405" s="56"/>
      <c r="FTS405" s="56"/>
      <c r="FTT405" s="56"/>
      <c r="FTU405" s="56"/>
      <c r="FTV405" s="56"/>
      <c r="FTW405" s="56"/>
      <c r="FTX405" s="56"/>
      <c r="FTY405" s="56"/>
      <c r="FTZ405" s="56"/>
      <c r="FUA405" s="56"/>
      <c r="FUB405" s="56"/>
      <c r="FUC405" s="56"/>
      <c r="FUD405" s="56"/>
      <c r="FUE405" s="56"/>
      <c r="FUF405" s="56"/>
      <c r="FUG405" s="56"/>
      <c r="FUH405" s="56"/>
      <c r="FUI405" s="56"/>
      <c r="FUJ405" s="56"/>
      <c r="FUK405" s="56"/>
      <c r="FUL405" s="56"/>
      <c r="FUM405" s="56"/>
      <c r="FUN405" s="56"/>
      <c r="FUO405" s="56"/>
      <c r="FUP405" s="56"/>
      <c r="FUQ405" s="56"/>
      <c r="FUR405" s="56"/>
      <c r="FUS405" s="56"/>
      <c r="FUT405" s="56"/>
      <c r="FUU405" s="56"/>
      <c r="FUV405" s="56"/>
      <c r="FUW405" s="56"/>
      <c r="FUX405" s="56"/>
      <c r="FUY405" s="56"/>
      <c r="FUZ405" s="56"/>
      <c r="FVA405" s="56"/>
      <c r="FVB405" s="56"/>
      <c r="FVC405" s="56"/>
      <c r="FVD405" s="56"/>
      <c r="FVE405" s="56"/>
      <c r="FVF405" s="56"/>
      <c r="FVG405" s="56"/>
      <c r="FVH405" s="56"/>
      <c r="FVI405" s="56"/>
      <c r="FVJ405" s="56"/>
      <c r="FVK405" s="56"/>
      <c r="FVL405" s="56"/>
      <c r="FVM405" s="56"/>
      <c r="FVN405" s="56"/>
      <c r="FVO405" s="56"/>
      <c r="FVP405" s="56"/>
      <c r="FVQ405" s="56"/>
      <c r="FVR405" s="56"/>
      <c r="FVS405" s="56"/>
      <c r="FVT405" s="56"/>
      <c r="FVU405" s="56"/>
      <c r="FVV405" s="56"/>
      <c r="FVW405" s="56"/>
      <c r="FVX405" s="56"/>
      <c r="FVY405" s="56"/>
      <c r="FVZ405" s="56"/>
      <c r="FWA405" s="56"/>
      <c r="FWB405" s="56"/>
      <c r="FWC405" s="56"/>
      <c r="FWD405" s="56"/>
      <c r="FWE405" s="56"/>
      <c r="FWF405" s="56"/>
      <c r="FWG405" s="56"/>
      <c r="FWH405" s="56"/>
      <c r="FWI405" s="56"/>
      <c r="FWJ405" s="56"/>
      <c r="FWK405" s="56"/>
      <c r="FWL405" s="56"/>
      <c r="FWM405" s="56"/>
      <c r="FWN405" s="56"/>
      <c r="FWO405" s="56"/>
      <c r="FWP405" s="56"/>
      <c r="FWQ405" s="56"/>
      <c r="FWR405" s="56"/>
      <c r="FWS405" s="56"/>
      <c r="FWT405" s="56"/>
      <c r="FWU405" s="56"/>
      <c r="FWV405" s="56"/>
      <c r="FWW405" s="56"/>
      <c r="FWX405" s="56"/>
      <c r="FWY405" s="56"/>
      <c r="FWZ405" s="56"/>
      <c r="FXA405" s="56"/>
      <c r="FXB405" s="56"/>
      <c r="FXC405" s="56"/>
      <c r="FXD405" s="56"/>
      <c r="FXE405" s="56"/>
      <c r="FXF405" s="56"/>
      <c r="FXG405" s="56"/>
      <c r="FXH405" s="56"/>
      <c r="FXI405" s="56"/>
      <c r="FXJ405" s="56"/>
      <c r="FXK405" s="56"/>
      <c r="FXL405" s="56"/>
      <c r="FXM405" s="56"/>
      <c r="FXN405" s="56"/>
      <c r="FXO405" s="56"/>
      <c r="FXP405" s="56"/>
      <c r="FXQ405" s="56"/>
      <c r="FXR405" s="56"/>
      <c r="FXS405" s="56"/>
      <c r="FXT405" s="56"/>
      <c r="FXU405" s="56"/>
      <c r="FXV405" s="56"/>
      <c r="FXW405" s="56"/>
      <c r="FXX405" s="56"/>
      <c r="FXY405" s="56"/>
      <c r="FXZ405" s="56"/>
      <c r="FYA405" s="56"/>
      <c r="FYB405" s="56"/>
      <c r="FYC405" s="56"/>
      <c r="FYD405" s="56"/>
      <c r="FYE405" s="56"/>
      <c r="FYF405" s="56"/>
      <c r="FYG405" s="56"/>
      <c r="FYH405" s="56"/>
      <c r="FYI405" s="56"/>
      <c r="FYJ405" s="56"/>
      <c r="FYK405" s="56"/>
      <c r="FYL405" s="56"/>
      <c r="FYM405" s="56"/>
      <c r="FYN405" s="56"/>
      <c r="FYO405" s="56"/>
      <c r="FYP405" s="56"/>
      <c r="FYQ405" s="56"/>
      <c r="FYR405" s="56"/>
      <c r="FYS405" s="56"/>
      <c r="FYT405" s="56"/>
      <c r="FYU405" s="56"/>
      <c r="FYV405" s="56"/>
      <c r="FYW405" s="56"/>
      <c r="FYX405" s="56"/>
      <c r="FYY405" s="56"/>
      <c r="FYZ405" s="56"/>
      <c r="FZA405" s="56"/>
      <c r="FZB405" s="56"/>
      <c r="FZC405" s="56"/>
      <c r="FZD405" s="56"/>
      <c r="FZE405" s="56"/>
      <c r="FZF405" s="56"/>
      <c r="FZG405" s="56"/>
      <c r="FZH405" s="56"/>
      <c r="FZI405" s="56"/>
      <c r="FZJ405" s="56"/>
      <c r="FZK405" s="56"/>
      <c r="FZL405" s="56"/>
      <c r="FZM405" s="56"/>
      <c r="FZN405" s="56"/>
      <c r="FZO405" s="56"/>
      <c r="FZP405" s="56"/>
      <c r="FZQ405" s="56"/>
      <c r="FZR405" s="56"/>
      <c r="FZS405" s="56"/>
      <c r="FZT405" s="56"/>
      <c r="FZU405" s="56"/>
      <c r="FZV405" s="56"/>
      <c r="FZW405" s="56"/>
      <c r="FZX405" s="56"/>
      <c r="FZY405" s="56"/>
      <c r="FZZ405" s="56"/>
      <c r="GAA405" s="56"/>
      <c r="GAB405" s="56"/>
      <c r="GAC405" s="56"/>
      <c r="GAD405" s="56"/>
      <c r="GAE405" s="56"/>
      <c r="GAF405" s="56"/>
      <c r="GAG405" s="56"/>
      <c r="GAH405" s="56"/>
      <c r="GAI405" s="56"/>
      <c r="GAJ405" s="56"/>
      <c r="GAK405" s="56"/>
      <c r="GAL405" s="56"/>
      <c r="GAM405" s="56"/>
      <c r="GAN405" s="56"/>
      <c r="GAO405" s="56"/>
      <c r="GAP405" s="56"/>
      <c r="GAQ405" s="56"/>
      <c r="GAR405" s="56"/>
      <c r="GAS405" s="56"/>
      <c r="GAT405" s="56"/>
      <c r="GAU405" s="56"/>
      <c r="GAV405" s="56"/>
      <c r="GAW405" s="56"/>
      <c r="GAX405" s="56"/>
      <c r="GAY405" s="56"/>
      <c r="GAZ405" s="56"/>
      <c r="GBA405" s="56"/>
      <c r="GBB405" s="56"/>
      <c r="GBC405" s="56"/>
      <c r="GBD405" s="56"/>
      <c r="GBE405" s="56"/>
      <c r="GBF405" s="56"/>
      <c r="GBG405" s="56"/>
      <c r="GBH405" s="56"/>
      <c r="GBI405" s="56"/>
      <c r="GBJ405" s="56"/>
      <c r="GBK405" s="56"/>
      <c r="GBL405" s="56"/>
      <c r="GBM405" s="56"/>
      <c r="GBN405" s="56"/>
      <c r="GBO405" s="56"/>
      <c r="GBP405" s="56"/>
      <c r="GBQ405" s="56"/>
      <c r="GBR405" s="56"/>
      <c r="GBS405" s="56"/>
      <c r="GBT405" s="56"/>
      <c r="GBU405" s="56"/>
      <c r="GBV405" s="56"/>
      <c r="GBW405" s="56"/>
      <c r="GBX405" s="56"/>
      <c r="GBY405" s="56"/>
      <c r="GBZ405" s="56"/>
      <c r="GCA405" s="56"/>
      <c r="GCB405" s="56"/>
      <c r="GCC405" s="56"/>
      <c r="GCD405" s="56"/>
      <c r="GCE405" s="56"/>
      <c r="GCF405" s="56"/>
      <c r="GCG405" s="56"/>
      <c r="GCH405" s="56"/>
      <c r="GCI405" s="56"/>
      <c r="GCJ405" s="56"/>
      <c r="GCK405" s="56"/>
      <c r="GCL405" s="56"/>
      <c r="GCM405" s="56"/>
      <c r="GCN405" s="56"/>
      <c r="GCO405" s="56"/>
      <c r="GCP405" s="56"/>
      <c r="GCQ405" s="56"/>
      <c r="GCR405" s="56"/>
      <c r="GCS405" s="56"/>
      <c r="GCT405" s="56"/>
      <c r="GCU405" s="56"/>
      <c r="GCV405" s="56"/>
      <c r="GCW405" s="56"/>
      <c r="GCX405" s="56"/>
      <c r="GCY405" s="56"/>
      <c r="GCZ405" s="56"/>
      <c r="GDA405" s="56"/>
      <c r="GDB405" s="56"/>
      <c r="GDC405" s="56"/>
      <c r="GDD405" s="56"/>
      <c r="GDE405" s="56"/>
      <c r="GDF405" s="56"/>
      <c r="GDG405" s="56"/>
      <c r="GDH405" s="56"/>
      <c r="GDI405" s="56"/>
      <c r="GDJ405" s="56"/>
      <c r="GDK405" s="56"/>
      <c r="GDL405" s="56"/>
      <c r="GDM405" s="56"/>
      <c r="GDN405" s="56"/>
      <c r="GDO405" s="56"/>
      <c r="GDP405" s="56"/>
      <c r="GDQ405" s="56"/>
      <c r="GDR405" s="56"/>
      <c r="GDS405" s="56"/>
      <c r="GDT405" s="56"/>
      <c r="GDU405" s="56"/>
      <c r="GDV405" s="56"/>
      <c r="GDW405" s="56"/>
      <c r="GDX405" s="56"/>
      <c r="GDY405" s="56"/>
      <c r="GDZ405" s="56"/>
      <c r="GEA405" s="56"/>
      <c r="GEB405" s="56"/>
      <c r="GEC405" s="56"/>
      <c r="GED405" s="56"/>
      <c r="GEE405" s="56"/>
      <c r="GEF405" s="56"/>
      <c r="GEG405" s="56"/>
      <c r="GEH405" s="56"/>
      <c r="GEI405" s="56"/>
      <c r="GEJ405" s="56"/>
      <c r="GEK405" s="56"/>
      <c r="GEL405" s="56"/>
      <c r="GEM405" s="56"/>
      <c r="GEN405" s="56"/>
      <c r="GEO405" s="56"/>
      <c r="GEP405" s="56"/>
      <c r="GEQ405" s="56"/>
      <c r="GER405" s="56"/>
      <c r="GES405" s="56"/>
      <c r="GET405" s="56"/>
      <c r="GEU405" s="56"/>
      <c r="GEV405" s="56"/>
      <c r="GEW405" s="56"/>
      <c r="GEX405" s="56"/>
      <c r="GEY405" s="56"/>
      <c r="GEZ405" s="56"/>
      <c r="GFA405" s="56"/>
      <c r="GFB405" s="56"/>
      <c r="GFC405" s="56"/>
      <c r="GFD405" s="56"/>
      <c r="GFE405" s="56"/>
      <c r="GFF405" s="56"/>
      <c r="GFG405" s="56"/>
      <c r="GFH405" s="56"/>
      <c r="GFI405" s="56"/>
      <c r="GFJ405" s="56"/>
      <c r="GFK405" s="56"/>
      <c r="GFL405" s="56"/>
      <c r="GFM405" s="56"/>
      <c r="GFN405" s="56"/>
      <c r="GFO405" s="56"/>
      <c r="GFP405" s="56"/>
      <c r="GFQ405" s="56"/>
      <c r="GFR405" s="56"/>
      <c r="GFS405" s="56"/>
      <c r="GFT405" s="56"/>
      <c r="GFU405" s="56"/>
      <c r="GFV405" s="56"/>
      <c r="GFW405" s="56"/>
      <c r="GFX405" s="56"/>
      <c r="GFY405" s="56"/>
      <c r="GFZ405" s="56"/>
      <c r="GGA405" s="56"/>
      <c r="GGB405" s="56"/>
      <c r="GGC405" s="56"/>
      <c r="GGD405" s="56"/>
      <c r="GGE405" s="56"/>
      <c r="GGF405" s="56"/>
      <c r="GGG405" s="56"/>
      <c r="GGH405" s="56"/>
      <c r="GGI405" s="56"/>
      <c r="GGJ405" s="56"/>
      <c r="GGK405" s="56"/>
      <c r="GGL405" s="56"/>
      <c r="GGM405" s="56"/>
      <c r="GGN405" s="56"/>
      <c r="GGO405" s="56"/>
      <c r="GGP405" s="56"/>
      <c r="GGQ405" s="56"/>
      <c r="GGR405" s="56"/>
      <c r="GGS405" s="56"/>
      <c r="GGT405" s="56"/>
      <c r="GGU405" s="56"/>
      <c r="GGV405" s="56"/>
      <c r="GGW405" s="56"/>
      <c r="GGX405" s="56"/>
      <c r="GGY405" s="56"/>
      <c r="GGZ405" s="56"/>
      <c r="GHA405" s="56"/>
      <c r="GHB405" s="56"/>
      <c r="GHC405" s="56"/>
      <c r="GHD405" s="56"/>
      <c r="GHE405" s="56"/>
      <c r="GHF405" s="56"/>
      <c r="GHG405" s="56"/>
      <c r="GHH405" s="56"/>
      <c r="GHI405" s="56"/>
      <c r="GHJ405" s="56"/>
      <c r="GHK405" s="56"/>
      <c r="GHL405" s="56"/>
      <c r="GHM405" s="56"/>
      <c r="GHN405" s="56"/>
      <c r="GHO405" s="56"/>
      <c r="GHP405" s="56"/>
      <c r="GHQ405" s="56"/>
      <c r="GHR405" s="56"/>
      <c r="GHS405" s="56"/>
      <c r="GHT405" s="56"/>
      <c r="GHU405" s="56"/>
      <c r="GHV405" s="56"/>
      <c r="GHW405" s="56"/>
      <c r="GHX405" s="56"/>
      <c r="GHY405" s="56"/>
      <c r="GHZ405" s="56"/>
      <c r="GIA405" s="56"/>
      <c r="GIB405" s="56"/>
      <c r="GIC405" s="56"/>
      <c r="GID405" s="56"/>
      <c r="GIE405" s="56"/>
      <c r="GIF405" s="56"/>
      <c r="GIG405" s="56"/>
      <c r="GIH405" s="56"/>
      <c r="GII405" s="56"/>
      <c r="GIJ405" s="56"/>
      <c r="GIK405" s="56"/>
      <c r="GIL405" s="56"/>
      <c r="GIM405" s="56"/>
      <c r="GIN405" s="56"/>
      <c r="GIO405" s="56"/>
      <c r="GIP405" s="56"/>
      <c r="GIQ405" s="56"/>
      <c r="GIR405" s="56"/>
      <c r="GIS405" s="56"/>
      <c r="GIT405" s="56"/>
      <c r="GIU405" s="56"/>
      <c r="GIV405" s="56"/>
      <c r="GIW405" s="56"/>
      <c r="GIX405" s="56"/>
      <c r="GIY405" s="56"/>
      <c r="GIZ405" s="56"/>
      <c r="GJA405" s="56"/>
      <c r="GJB405" s="56"/>
      <c r="GJC405" s="56"/>
      <c r="GJD405" s="56"/>
      <c r="GJE405" s="56"/>
      <c r="GJF405" s="56"/>
      <c r="GJG405" s="56"/>
      <c r="GJH405" s="56"/>
      <c r="GJI405" s="56"/>
      <c r="GJJ405" s="56"/>
      <c r="GJK405" s="56"/>
      <c r="GJL405" s="56"/>
      <c r="GJM405" s="56"/>
      <c r="GJN405" s="56"/>
      <c r="GJO405" s="56"/>
      <c r="GJP405" s="56"/>
      <c r="GJQ405" s="56"/>
      <c r="GJR405" s="56"/>
      <c r="GJS405" s="56"/>
      <c r="GJT405" s="56"/>
      <c r="GJU405" s="56"/>
      <c r="GJV405" s="56"/>
      <c r="GJW405" s="56"/>
      <c r="GJX405" s="56"/>
      <c r="GJY405" s="56"/>
      <c r="GJZ405" s="56"/>
      <c r="GKA405" s="56"/>
      <c r="GKB405" s="56"/>
      <c r="GKC405" s="56"/>
      <c r="GKD405" s="56"/>
      <c r="GKE405" s="56"/>
      <c r="GKF405" s="56"/>
      <c r="GKG405" s="56"/>
      <c r="GKH405" s="56"/>
      <c r="GKI405" s="56"/>
      <c r="GKJ405" s="56"/>
      <c r="GKK405" s="56"/>
      <c r="GKL405" s="56"/>
      <c r="GKM405" s="56"/>
      <c r="GKN405" s="56"/>
      <c r="GKO405" s="56"/>
      <c r="GKP405" s="56"/>
      <c r="GKQ405" s="56"/>
      <c r="GKR405" s="56"/>
      <c r="GKS405" s="56"/>
      <c r="GKT405" s="56"/>
      <c r="GKU405" s="56"/>
      <c r="GKV405" s="56"/>
      <c r="GKW405" s="56"/>
      <c r="GKX405" s="56"/>
      <c r="GKY405" s="56"/>
      <c r="GKZ405" s="56"/>
      <c r="GLA405" s="56"/>
      <c r="GLB405" s="56"/>
      <c r="GLC405" s="56"/>
      <c r="GLD405" s="56"/>
      <c r="GLE405" s="56"/>
      <c r="GLF405" s="56"/>
      <c r="GLG405" s="56"/>
      <c r="GLH405" s="56"/>
      <c r="GLI405" s="56"/>
      <c r="GLJ405" s="56"/>
      <c r="GLK405" s="56"/>
      <c r="GLL405" s="56"/>
      <c r="GLM405" s="56"/>
      <c r="GLN405" s="56"/>
      <c r="GLO405" s="56"/>
      <c r="GLP405" s="56"/>
      <c r="GLQ405" s="56"/>
      <c r="GLR405" s="56"/>
      <c r="GLS405" s="56"/>
      <c r="GLT405" s="56"/>
      <c r="GLU405" s="56"/>
      <c r="GLV405" s="56"/>
      <c r="GLW405" s="56"/>
      <c r="GLX405" s="56"/>
      <c r="GLY405" s="56"/>
      <c r="GLZ405" s="56"/>
      <c r="GMA405" s="56"/>
      <c r="GMB405" s="56"/>
      <c r="GMC405" s="56"/>
      <c r="GMD405" s="56"/>
      <c r="GME405" s="56"/>
      <c r="GMF405" s="56"/>
      <c r="GMG405" s="56"/>
      <c r="GMH405" s="56"/>
      <c r="GMI405" s="56"/>
      <c r="GMJ405" s="56"/>
      <c r="GMK405" s="56"/>
      <c r="GML405" s="56"/>
      <c r="GMM405" s="56"/>
      <c r="GMN405" s="56"/>
      <c r="GMO405" s="56"/>
      <c r="GMP405" s="56"/>
      <c r="GMQ405" s="56"/>
      <c r="GMR405" s="56"/>
      <c r="GMS405" s="56"/>
      <c r="GMT405" s="56"/>
      <c r="GMU405" s="56"/>
      <c r="GMV405" s="56"/>
      <c r="GMW405" s="56"/>
      <c r="GMX405" s="56"/>
      <c r="GMY405" s="56"/>
      <c r="GMZ405" s="56"/>
      <c r="GNA405" s="56"/>
      <c r="GNB405" s="56"/>
      <c r="GNC405" s="56"/>
      <c r="GND405" s="56"/>
      <c r="GNE405" s="56"/>
      <c r="GNF405" s="56"/>
      <c r="GNG405" s="56"/>
      <c r="GNH405" s="56"/>
      <c r="GNI405" s="56"/>
      <c r="GNJ405" s="56"/>
      <c r="GNK405" s="56"/>
      <c r="GNL405" s="56"/>
      <c r="GNM405" s="56"/>
      <c r="GNN405" s="56"/>
      <c r="GNO405" s="56"/>
      <c r="GNP405" s="56"/>
      <c r="GNQ405" s="56"/>
      <c r="GNR405" s="56"/>
      <c r="GNS405" s="56"/>
      <c r="GNT405" s="56"/>
      <c r="GNU405" s="56"/>
      <c r="GNV405" s="56"/>
      <c r="GNW405" s="56"/>
      <c r="GNX405" s="56"/>
      <c r="GNY405" s="56"/>
      <c r="GNZ405" s="56"/>
      <c r="GOA405" s="56"/>
      <c r="GOB405" s="56"/>
      <c r="GOC405" s="56"/>
      <c r="GOD405" s="56"/>
      <c r="GOE405" s="56"/>
      <c r="GOF405" s="56"/>
      <c r="GOG405" s="56"/>
      <c r="GOH405" s="56"/>
      <c r="GOI405" s="56"/>
      <c r="GOJ405" s="56"/>
      <c r="GOK405" s="56"/>
      <c r="GOL405" s="56"/>
      <c r="GOM405" s="56"/>
      <c r="GON405" s="56"/>
      <c r="GOO405" s="56"/>
      <c r="GOP405" s="56"/>
      <c r="GOQ405" s="56"/>
      <c r="GOR405" s="56"/>
      <c r="GOS405" s="56"/>
      <c r="GOT405" s="56"/>
      <c r="GOU405" s="56"/>
      <c r="GOV405" s="56"/>
      <c r="GOW405" s="56"/>
      <c r="GOX405" s="56"/>
      <c r="GOY405" s="56"/>
      <c r="GOZ405" s="56"/>
      <c r="GPA405" s="56"/>
      <c r="GPB405" s="56"/>
      <c r="GPC405" s="56"/>
      <c r="GPD405" s="56"/>
      <c r="GPE405" s="56"/>
      <c r="GPF405" s="56"/>
      <c r="GPG405" s="56"/>
      <c r="GPH405" s="56"/>
      <c r="GPI405" s="56"/>
      <c r="GPJ405" s="56"/>
      <c r="GPK405" s="56"/>
      <c r="GPL405" s="56"/>
      <c r="GPM405" s="56"/>
      <c r="GPN405" s="56"/>
      <c r="GPO405" s="56"/>
      <c r="GPP405" s="56"/>
      <c r="GPQ405" s="56"/>
      <c r="GPR405" s="56"/>
      <c r="GPS405" s="56"/>
      <c r="GPT405" s="56"/>
      <c r="GPU405" s="56"/>
      <c r="GPV405" s="56"/>
      <c r="GPW405" s="56"/>
      <c r="GPX405" s="56"/>
      <c r="GPY405" s="56"/>
      <c r="GPZ405" s="56"/>
      <c r="GQA405" s="56"/>
      <c r="GQB405" s="56"/>
      <c r="GQC405" s="56"/>
      <c r="GQD405" s="56"/>
      <c r="GQE405" s="56"/>
      <c r="GQF405" s="56"/>
      <c r="GQG405" s="56"/>
      <c r="GQH405" s="56"/>
      <c r="GQI405" s="56"/>
      <c r="GQJ405" s="56"/>
      <c r="GQK405" s="56"/>
      <c r="GQL405" s="56"/>
      <c r="GQM405" s="56"/>
      <c r="GQN405" s="56"/>
      <c r="GQO405" s="56"/>
      <c r="GQP405" s="56"/>
      <c r="GQQ405" s="56"/>
      <c r="GQR405" s="56"/>
      <c r="GQS405" s="56"/>
      <c r="GQT405" s="56"/>
      <c r="GQU405" s="56"/>
      <c r="GQV405" s="56"/>
      <c r="GQW405" s="56"/>
      <c r="GQX405" s="56"/>
      <c r="GQY405" s="56"/>
      <c r="GQZ405" s="56"/>
      <c r="GRA405" s="56"/>
      <c r="GRB405" s="56"/>
      <c r="GRC405" s="56"/>
      <c r="GRD405" s="56"/>
      <c r="GRE405" s="56"/>
      <c r="GRF405" s="56"/>
      <c r="GRG405" s="56"/>
      <c r="GRH405" s="56"/>
      <c r="GRI405" s="56"/>
      <c r="GRJ405" s="56"/>
      <c r="GRK405" s="56"/>
      <c r="GRL405" s="56"/>
      <c r="GRM405" s="56"/>
      <c r="GRN405" s="56"/>
      <c r="GRO405" s="56"/>
      <c r="GRP405" s="56"/>
      <c r="GRQ405" s="56"/>
      <c r="GRR405" s="56"/>
      <c r="GRS405" s="56"/>
      <c r="GRT405" s="56"/>
      <c r="GRU405" s="56"/>
      <c r="GRV405" s="56"/>
      <c r="GRW405" s="56"/>
      <c r="GRX405" s="56"/>
      <c r="GRY405" s="56"/>
      <c r="GRZ405" s="56"/>
      <c r="GSA405" s="56"/>
      <c r="GSB405" s="56"/>
      <c r="GSC405" s="56"/>
      <c r="GSD405" s="56"/>
      <c r="GSE405" s="56"/>
      <c r="GSF405" s="56"/>
      <c r="GSG405" s="56"/>
      <c r="GSH405" s="56"/>
      <c r="GSI405" s="56"/>
      <c r="GSJ405" s="56"/>
      <c r="GSK405" s="56"/>
      <c r="GSL405" s="56"/>
      <c r="GSM405" s="56"/>
      <c r="GSN405" s="56"/>
      <c r="GSO405" s="56"/>
      <c r="GSP405" s="56"/>
      <c r="GSQ405" s="56"/>
      <c r="GSR405" s="56"/>
      <c r="GSS405" s="56"/>
      <c r="GST405" s="56"/>
      <c r="GSU405" s="56"/>
      <c r="GSV405" s="56"/>
      <c r="GSW405" s="56"/>
      <c r="GSX405" s="56"/>
      <c r="GSY405" s="56"/>
      <c r="GSZ405" s="56"/>
      <c r="GTA405" s="56"/>
      <c r="GTB405" s="56"/>
      <c r="GTC405" s="56"/>
      <c r="GTD405" s="56"/>
      <c r="GTE405" s="56"/>
      <c r="GTF405" s="56"/>
      <c r="GTG405" s="56"/>
      <c r="GTH405" s="56"/>
      <c r="GTI405" s="56"/>
      <c r="GTJ405" s="56"/>
      <c r="GTK405" s="56"/>
      <c r="GTL405" s="56"/>
      <c r="GTM405" s="56"/>
      <c r="GTN405" s="56"/>
      <c r="GTO405" s="56"/>
      <c r="GTP405" s="56"/>
      <c r="GTQ405" s="56"/>
      <c r="GTR405" s="56"/>
      <c r="GTS405" s="56"/>
      <c r="GTT405" s="56"/>
      <c r="GTU405" s="56"/>
      <c r="GTV405" s="56"/>
      <c r="GTW405" s="56"/>
      <c r="GTX405" s="56"/>
      <c r="GTY405" s="56"/>
      <c r="GTZ405" s="56"/>
      <c r="GUA405" s="56"/>
      <c r="GUB405" s="56"/>
      <c r="GUC405" s="56"/>
      <c r="GUD405" s="56"/>
      <c r="GUE405" s="56"/>
      <c r="GUF405" s="56"/>
      <c r="GUG405" s="56"/>
      <c r="GUH405" s="56"/>
      <c r="GUI405" s="56"/>
      <c r="GUJ405" s="56"/>
      <c r="GUK405" s="56"/>
      <c r="GUL405" s="56"/>
      <c r="GUM405" s="56"/>
      <c r="GUN405" s="56"/>
      <c r="GUO405" s="56"/>
      <c r="GUP405" s="56"/>
      <c r="GUQ405" s="56"/>
      <c r="GUR405" s="56"/>
      <c r="GUS405" s="56"/>
      <c r="GUT405" s="56"/>
      <c r="GUU405" s="56"/>
      <c r="GUV405" s="56"/>
      <c r="GUW405" s="56"/>
      <c r="GUX405" s="56"/>
      <c r="GUY405" s="56"/>
      <c r="GUZ405" s="56"/>
      <c r="GVA405" s="56"/>
      <c r="GVB405" s="56"/>
      <c r="GVC405" s="56"/>
      <c r="GVD405" s="56"/>
      <c r="GVE405" s="56"/>
      <c r="GVF405" s="56"/>
      <c r="GVG405" s="56"/>
      <c r="GVH405" s="56"/>
      <c r="GVI405" s="56"/>
      <c r="GVJ405" s="56"/>
      <c r="GVK405" s="56"/>
      <c r="GVL405" s="56"/>
      <c r="GVM405" s="56"/>
      <c r="GVN405" s="56"/>
      <c r="GVO405" s="56"/>
      <c r="GVP405" s="56"/>
      <c r="GVQ405" s="56"/>
      <c r="GVR405" s="56"/>
      <c r="GVS405" s="56"/>
      <c r="GVT405" s="56"/>
      <c r="GVU405" s="56"/>
      <c r="GVV405" s="56"/>
      <c r="GVW405" s="56"/>
      <c r="GVX405" s="56"/>
      <c r="GVY405" s="56"/>
      <c r="GVZ405" s="56"/>
      <c r="GWA405" s="56"/>
      <c r="GWB405" s="56"/>
      <c r="GWC405" s="56"/>
      <c r="GWD405" s="56"/>
      <c r="GWE405" s="56"/>
      <c r="GWF405" s="56"/>
      <c r="GWG405" s="56"/>
      <c r="GWH405" s="56"/>
      <c r="GWI405" s="56"/>
      <c r="GWJ405" s="56"/>
      <c r="GWK405" s="56"/>
      <c r="GWL405" s="56"/>
      <c r="GWM405" s="56"/>
      <c r="GWN405" s="56"/>
      <c r="GWO405" s="56"/>
      <c r="GWP405" s="56"/>
      <c r="GWQ405" s="56"/>
      <c r="GWR405" s="56"/>
      <c r="GWS405" s="56"/>
      <c r="GWT405" s="56"/>
      <c r="GWU405" s="56"/>
      <c r="GWV405" s="56"/>
      <c r="GWW405" s="56"/>
      <c r="GWX405" s="56"/>
      <c r="GWY405" s="56"/>
      <c r="GWZ405" s="56"/>
      <c r="GXA405" s="56"/>
      <c r="GXB405" s="56"/>
      <c r="GXC405" s="56"/>
      <c r="GXD405" s="56"/>
      <c r="GXE405" s="56"/>
      <c r="GXF405" s="56"/>
      <c r="GXG405" s="56"/>
      <c r="GXH405" s="56"/>
      <c r="GXI405" s="56"/>
      <c r="GXJ405" s="56"/>
      <c r="GXK405" s="56"/>
      <c r="GXL405" s="56"/>
      <c r="GXM405" s="56"/>
      <c r="GXN405" s="56"/>
      <c r="GXO405" s="56"/>
      <c r="GXP405" s="56"/>
      <c r="GXQ405" s="56"/>
      <c r="GXR405" s="56"/>
      <c r="GXS405" s="56"/>
      <c r="GXT405" s="56"/>
      <c r="GXU405" s="56"/>
      <c r="GXV405" s="56"/>
      <c r="GXW405" s="56"/>
      <c r="GXX405" s="56"/>
      <c r="GXY405" s="56"/>
      <c r="GXZ405" s="56"/>
      <c r="GYA405" s="56"/>
      <c r="GYB405" s="56"/>
      <c r="GYC405" s="56"/>
      <c r="GYD405" s="56"/>
      <c r="GYE405" s="56"/>
      <c r="GYF405" s="56"/>
      <c r="GYG405" s="56"/>
      <c r="GYH405" s="56"/>
      <c r="GYI405" s="56"/>
      <c r="GYJ405" s="56"/>
      <c r="GYK405" s="56"/>
      <c r="GYL405" s="56"/>
      <c r="GYM405" s="56"/>
      <c r="GYN405" s="56"/>
      <c r="GYO405" s="56"/>
      <c r="GYP405" s="56"/>
      <c r="GYQ405" s="56"/>
      <c r="GYR405" s="56"/>
      <c r="GYS405" s="56"/>
      <c r="GYT405" s="56"/>
      <c r="GYU405" s="56"/>
      <c r="GYV405" s="56"/>
      <c r="GYW405" s="56"/>
      <c r="GYX405" s="56"/>
      <c r="GYY405" s="56"/>
      <c r="GYZ405" s="56"/>
      <c r="GZA405" s="56"/>
      <c r="GZB405" s="56"/>
      <c r="GZC405" s="56"/>
      <c r="GZD405" s="56"/>
      <c r="GZE405" s="56"/>
      <c r="GZF405" s="56"/>
      <c r="GZG405" s="56"/>
      <c r="GZH405" s="56"/>
      <c r="GZI405" s="56"/>
      <c r="GZJ405" s="56"/>
      <c r="GZK405" s="56"/>
      <c r="GZL405" s="56"/>
      <c r="GZM405" s="56"/>
      <c r="GZN405" s="56"/>
      <c r="GZO405" s="56"/>
      <c r="GZP405" s="56"/>
      <c r="GZQ405" s="56"/>
      <c r="GZR405" s="56"/>
      <c r="GZS405" s="56"/>
      <c r="GZT405" s="56"/>
      <c r="GZU405" s="56"/>
      <c r="GZV405" s="56"/>
      <c r="GZW405" s="56"/>
      <c r="GZX405" s="56"/>
      <c r="GZY405" s="56"/>
      <c r="GZZ405" s="56"/>
      <c r="HAA405" s="56"/>
      <c r="HAB405" s="56"/>
      <c r="HAC405" s="56"/>
      <c r="HAD405" s="56"/>
      <c r="HAE405" s="56"/>
      <c r="HAF405" s="56"/>
      <c r="HAG405" s="56"/>
      <c r="HAH405" s="56"/>
      <c r="HAI405" s="56"/>
      <c r="HAJ405" s="56"/>
      <c r="HAK405" s="56"/>
      <c r="HAL405" s="56"/>
      <c r="HAM405" s="56"/>
      <c r="HAN405" s="56"/>
      <c r="HAO405" s="56"/>
      <c r="HAP405" s="56"/>
      <c r="HAQ405" s="56"/>
      <c r="HAR405" s="56"/>
      <c r="HAS405" s="56"/>
      <c r="HAT405" s="56"/>
      <c r="HAU405" s="56"/>
      <c r="HAV405" s="56"/>
      <c r="HAW405" s="56"/>
      <c r="HAX405" s="56"/>
      <c r="HAY405" s="56"/>
      <c r="HAZ405" s="56"/>
      <c r="HBA405" s="56"/>
      <c r="HBB405" s="56"/>
      <c r="HBC405" s="56"/>
      <c r="HBD405" s="56"/>
      <c r="HBE405" s="56"/>
      <c r="HBF405" s="56"/>
      <c r="HBG405" s="56"/>
      <c r="HBH405" s="56"/>
      <c r="HBI405" s="56"/>
      <c r="HBJ405" s="56"/>
      <c r="HBK405" s="56"/>
      <c r="HBL405" s="56"/>
      <c r="HBM405" s="56"/>
      <c r="HBN405" s="56"/>
      <c r="HBO405" s="56"/>
      <c r="HBP405" s="56"/>
      <c r="HBQ405" s="56"/>
      <c r="HBR405" s="56"/>
      <c r="HBS405" s="56"/>
      <c r="HBT405" s="56"/>
      <c r="HBU405" s="56"/>
      <c r="HBV405" s="56"/>
      <c r="HBW405" s="56"/>
      <c r="HBX405" s="56"/>
      <c r="HBY405" s="56"/>
      <c r="HBZ405" s="56"/>
      <c r="HCA405" s="56"/>
      <c r="HCB405" s="56"/>
      <c r="HCC405" s="56"/>
      <c r="HCD405" s="56"/>
      <c r="HCE405" s="56"/>
      <c r="HCF405" s="56"/>
      <c r="HCG405" s="56"/>
      <c r="HCH405" s="56"/>
      <c r="HCI405" s="56"/>
      <c r="HCJ405" s="56"/>
      <c r="HCK405" s="56"/>
      <c r="HCL405" s="56"/>
      <c r="HCM405" s="56"/>
      <c r="HCN405" s="56"/>
      <c r="HCO405" s="56"/>
      <c r="HCP405" s="56"/>
      <c r="HCQ405" s="56"/>
      <c r="HCR405" s="56"/>
      <c r="HCS405" s="56"/>
      <c r="HCT405" s="56"/>
      <c r="HCU405" s="56"/>
      <c r="HCV405" s="56"/>
      <c r="HCW405" s="56"/>
      <c r="HCX405" s="56"/>
      <c r="HCY405" s="56"/>
      <c r="HCZ405" s="56"/>
      <c r="HDA405" s="56"/>
      <c r="HDB405" s="56"/>
      <c r="HDC405" s="56"/>
      <c r="HDD405" s="56"/>
      <c r="HDE405" s="56"/>
      <c r="HDF405" s="56"/>
      <c r="HDG405" s="56"/>
      <c r="HDH405" s="56"/>
      <c r="HDI405" s="56"/>
      <c r="HDJ405" s="56"/>
      <c r="HDK405" s="56"/>
      <c r="HDL405" s="56"/>
      <c r="HDM405" s="56"/>
      <c r="HDN405" s="56"/>
      <c r="HDO405" s="56"/>
      <c r="HDP405" s="56"/>
      <c r="HDQ405" s="56"/>
      <c r="HDR405" s="56"/>
      <c r="HDS405" s="56"/>
      <c r="HDT405" s="56"/>
      <c r="HDU405" s="56"/>
      <c r="HDV405" s="56"/>
      <c r="HDW405" s="56"/>
      <c r="HDX405" s="56"/>
      <c r="HDY405" s="56"/>
      <c r="HDZ405" s="56"/>
      <c r="HEA405" s="56"/>
      <c r="HEB405" s="56"/>
      <c r="HEC405" s="56"/>
      <c r="HED405" s="56"/>
      <c r="HEE405" s="56"/>
      <c r="HEF405" s="56"/>
      <c r="HEG405" s="56"/>
      <c r="HEH405" s="56"/>
      <c r="HEI405" s="56"/>
      <c r="HEJ405" s="56"/>
      <c r="HEK405" s="56"/>
      <c r="HEL405" s="56"/>
      <c r="HEM405" s="56"/>
      <c r="HEN405" s="56"/>
      <c r="HEO405" s="56"/>
      <c r="HEP405" s="56"/>
      <c r="HEQ405" s="56"/>
      <c r="HER405" s="56"/>
      <c r="HES405" s="56"/>
      <c r="HET405" s="56"/>
      <c r="HEU405" s="56"/>
      <c r="HEV405" s="56"/>
      <c r="HEW405" s="56"/>
      <c r="HEX405" s="56"/>
      <c r="HEY405" s="56"/>
      <c r="HEZ405" s="56"/>
      <c r="HFA405" s="56"/>
      <c r="HFB405" s="56"/>
      <c r="HFC405" s="56"/>
      <c r="HFD405" s="56"/>
      <c r="HFE405" s="56"/>
      <c r="HFF405" s="56"/>
      <c r="HFG405" s="56"/>
      <c r="HFH405" s="56"/>
      <c r="HFI405" s="56"/>
      <c r="HFJ405" s="56"/>
      <c r="HFK405" s="56"/>
      <c r="HFL405" s="56"/>
      <c r="HFM405" s="56"/>
      <c r="HFN405" s="56"/>
      <c r="HFO405" s="56"/>
      <c r="HFP405" s="56"/>
      <c r="HFQ405" s="56"/>
      <c r="HFR405" s="56"/>
      <c r="HFS405" s="56"/>
      <c r="HFT405" s="56"/>
      <c r="HFU405" s="56"/>
      <c r="HFV405" s="56"/>
      <c r="HFW405" s="56"/>
      <c r="HFX405" s="56"/>
      <c r="HFY405" s="56"/>
      <c r="HFZ405" s="56"/>
      <c r="HGA405" s="56"/>
      <c r="HGB405" s="56"/>
      <c r="HGC405" s="56"/>
      <c r="HGD405" s="56"/>
      <c r="HGE405" s="56"/>
      <c r="HGF405" s="56"/>
      <c r="HGG405" s="56"/>
      <c r="HGH405" s="56"/>
      <c r="HGI405" s="56"/>
      <c r="HGJ405" s="56"/>
      <c r="HGK405" s="56"/>
      <c r="HGL405" s="56"/>
      <c r="HGM405" s="56"/>
      <c r="HGN405" s="56"/>
      <c r="HGO405" s="56"/>
      <c r="HGP405" s="56"/>
      <c r="HGQ405" s="56"/>
      <c r="HGR405" s="56"/>
      <c r="HGS405" s="56"/>
      <c r="HGT405" s="56"/>
      <c r="HGU405" s="56"/>
      <c r="HGV405" s="56"/>
      <c r="HGW405" s="56"/>
      <c r="HGX405" s="56"/>
      <c r="HGY405" s="56"/>
      <c r="HGZ405" s="56"/>
      <c r="HHA405" s="56"/>
      <c r="HHB405" s="56"/>
      <c r="HHC405" s="56"/>
      <c r="HHD405" s="56"/>
      <c r="HHE405" s="56"/>
      <c r="HHF405" s="56"/>
      <c r="HHG405" s="56"/>
      <c r="HHH405" s="56"/>
      <c r="HHI405" s="56"/>
      <c r="HHJ405" s="56"/>
      <c r="HHK405" s="56"/>
      <c r="HHL405" s="56"/>
      <c r="HHM405" s="56"/>
      <c r="HHN405" s="56"/>
      <c r="HHO405" s="56"/>
      <c r="HHP405" s="56"/>
      <c r="HHQ405" s="56"/>
      <c r="HHR405" s="56"/>
      <c r="HHS405" s="56"/>
      <c r="HHT405" s="56"/>
      <c r="HHU405" s="56"/>
      <c r="HHV405" s="56"/>
      <c r="HHW405" s="56"/>
      <c r="HHX405" s="56"/>
      <c r="HHY405" s="56"/>
      <c r="HHZ405" s="56"/>
      <c r="HIA405" s="56"/>
      <c r="HIB405" s="56"/>
      <c r="HIC405" s="56"/>
      <c r="HID405" s="56"/>
      <c r="HIE405" s="56"/>
      <c r="HIF405" s="56"/>
      <c r="HIG405" s="56"/>
      <c r="HIH405" s="56"/>
      <c r="HII405" s="56"/>
      <c r="HIJ405" s="56"/>
      <c r="HIK405" s="56"/>
      <c r="HIL405" s="56"/>
      <c r="HIM405" s="56"/>
      <c r="HIN405" s="56"/>
      <c r="HIO405" s="56"/>
      <c r="HIP405" s="56"/>
      <c r="HIQ405" s="56"/>
      <c r="HIR405" s="56"/>
      <c r="HIS405" s="56"/>
      <c r="HIT405" s="56"/>
      <c r="HIU405" s="56"/>
      <c r="HIV405" s="56"/>
      <c r="HIW405" s="56"/>
      <c r="HIX405" s="56"/>
      <c r="HIY405" s="56"/>
      <c r="HIZ405" s="56"/>
      <c r="HJA405" s="56"/>
      <c r="HJB405" s="56"/>
      <c r="HJC405" s="56"/>
      <c r="HJD405" s="56"/>
      <c r="HJE405" s="56"/>
      <c r="HJF405" s="56"/>
      <c r="HJG405" s="56"/>
      <c r="HJH405" s="56"/>
      <c r="HJI405" s="56"/>
      <c r="HJJ405" s="56"/>
      <c r="HJK405" s="56"/>
      <c r="HJL405" s="56"/>
      <c r="HJM405" s="56"/>
      <c r="HJN405" s="56"/>
      <c r="HJO405" s="56"/>
      <c r="HJP405" s="56"/>
      <c r="HJQ405" s="56"/>
      <c r="HJR405" s="56"/>
      <c r="HJS405" s="56"/>
      <c r="HJT405" s="56"/>
      <c r="HJU405" s="56"/>
      <c r="HJV405" s="56"/>
      <c r="HJW405" s="56"/>
      <c r="HJX405" s="56"/>
      <c r="HJY405" s="56"/>
      <c r="HJZ405" s="56"/>
      <c r="HKA405" s="56"/>
      <c r="HKB405" s="56"/>
      <c r="HKC405" s="56"/>
      <c r="HKD405" s="56"/>
      <c r="HKE405" s="56"/>
      <c r="HKF405" s="56"/>
      <c r="HKG405" s="56"/>
      <c r="HKH405" s="56"/>
      <c r="HKI405" s="56"/>
      <c r="HKJ405" s="56"/>
      <c r="HKK405" s="56"/>
      <c r="HKL405" s="56"/>
      <c r="HKM405" s="56"/>
      <c r="HKN405" s="56"/>
      <c r="HKO405" s="56"/>
      <c r="HKP405" s="56"/>
      <c r="HKQ405" s="56"/>
      <c r="HKR405" s="56"/>
      <c r="HKS405" s="56"/>
      <c r="HKT405" s="56"/>
      <c r="HKU405" s="56"/>
      <c r="HKV405" s="56"/>
      <c r="HKW405" s="56"/>
      <c r="HKX405" s="56"/>
      <c r="HKY405" s="56"/>
      <c r="HKZ405" s="56"/>
      <c r="HLA405" s="56"/>
      <c r="HLB405" s="56"/>
      <c r="HLC405" s="56"/>
      <c r="HLD405" s="56"/>
      <c r="HLE405" s="56"/>
      <c r="HLF405" s="56"/>
      <c r="HLG405" s="56"/>
      <c r="HLH405" s="56"/>
      <c r="HLI405" s="56"/>
      <c r="HLJ405" s="56"/>
      <c r="HLK405" s="56"/>
      <c r="HLL405" s="56"/>
      <c r="HLM405" s="56"/>
      <c r="HLN405" s="56"/>
      <c r="HLO405" s="56"/>
      <c r="HLP405" s="56"/>
      <c r="HLQ405" s="56"/>
      <c r="HLR405" s="56"/>
      <c r="HLS405" s="56"/>
      <c r="HLT405" s="56"/>
      <c r="HLU405" s="56"/>
      <c r="HLV405" s="56"/>
      <c r="HLW405" s="56"/>
      <c r="HLX405" s="56"/>
      <c r="HLY405" s="56"/>
      <c r="HLZ405" s="56"/>
      <c r="HMA405" s="56"/>
      <c r="HMB405" s="56"/>
      <c r="HMC405" s="56"/>
      <c r="HMD405" s="56"/>
      <c r="HME405" s="56"/>
      <c r="HMF405" s="56"/>
      <c r="HMG405" s="56"/>
      <c r="HMH405" s="56"/>
      <c r="HMI405" s="56"/>
      <c r="HMJ405" s="56"/>
      <c r="HMK405" s="56"/>
      <c r="HML405" s="56"/>
      <c r="HMM405" s="56"/>
      <c r="HMN405" s="56"/>
      <c r="HMO405" s="56"/>
      <c r="HMP405" s="56"/>
      <c r="HMQ405" s="56"/>
      <c r="HMR405" s="56"/>
      <c r="HMS405" s="56"/>
      <c r="HMT405" s="56"/>
      <c r="HMU405" s="56"/>
      <c r="HMV405" s="56"/>
      <c r="HMW405" s="56"/>
      <c r="HMX405" s="56"/>
      <c r="HMY405" s="56"/>
      <c r="HMZ405" s="56"/>
      <c r="HNA405" s="56"/>
      <c r="HNB405" s="56"/>
      <c r="HNC405" s="56"/>
      <c r="HND405" s="56"/>
      <c r="HNE405" s="56"/>
      <c r="HNF405" s="56"/>
      <c r="HNG405" s="56"/>
      <c r="HNH405" s="56"/>
      <c r="HNI405" s="56"/>
      <c r="HNJ405" s="56"/>
      <c r="HNK405" s="56"/>
      <c r="HNL405" s="56"/>
      <c r="HNM405" s="56"/>
      <c r="HNN405" s="56"/>
      <c r="HNO405" s="56"/>
      <c r="HNP405" s="56"/>
      <c r="HNQ405" s="56"/>
      <c r="HNR405" s="56"/>
      <c r="HNS405" s="56"/>
      <c r="HNT405" s="56"/>
      <c r="HNU405" s="56"/>
      <c r="HNV405" s="56"/>
      <c r="HNW405" s="56"/>
      <c r="HNX405" s="56"/>
      <c r="HNY405" s="56"/>
      <c r="HNZ405" s="56"/>
      <c r="HOA405" s="56"/>
      <c r="HOB405" s="56"/>
      <c r="HOC405" s="56"/>
      <c r="HOD405" s="56"/>
      <c r="HOE405" s="56"/>
      <c r="HOF405" s="56"/>
      <c r="HOG405" s="56"/>
      <c r="HOH405" s="56"/>
      <c r="HOI405" s="56"/>
      <c r="HOJ405" s="56"/>
      <c r="HOK405" s="56"/>
      <c r="HOL405" s="56"/>
      <c r="HOM405" s="56"/>
      <c r="HON405" s="56"/>
      <c r="HOO405" s="56"/>
      <c r="HOP405" s="56"/>
      <c r="HOQ405" s="56"/>
      <c r="HOR405" s="56"/>
      <c r="HOS405" s="56"/>
      <c r="HOT405" s="56"/>
      <c r="HOU405" s="56"/>
      <c r="HOV405" s="56"/>
      <c r="HOW405" s="56"/>
      <c r="HOX405" s="56"/>
      <c r="HOY405" s="56"/>
      <c r="HOZ405" s="56"/>
      <c r="HPA405" s="56"/>
      <c r="HPB405" s="56"/>
      <c r="HPC405" s="56"/>
      <c r="HPD405" s="56"/>
      <c r="HPE405" s="56"/>
      <c r="HPF405" s="56"/>
      <c r="HPG405" s="56"/>
      <c r="HPH405" s="56"/>
      <c r="HPI405" s="56"/>
      <c r="HPJ405" s="56"/>
      <c r="HPK405" s="56"/>
      <c r="HPL405" s="56"/>
      <c r="HPM405" s="56"/>
      <c r="HPN405" s="56"/>
      <c r="HPO405" s="56"/>
      <c r="HPP405" s="56"/>
      <c r="HPQ405" s="56"/>
      <c r="HPR405" s="56"/>
      <c r="HPS405" s="56"/>
      <c r="HPT405" s="56"/>
      <c r="HPU405" s="56"/>
      <c r="HPV405" s="56"/>
      <c r="HPW405" s="56"/>
      <c r="HPX405" s="56"/>
      <c r="HPY405" s="56"/>
      <c r="HPZ405" s="56"/>
      <c r="HQA405" s="56"/>
      <c r="HQB405" s="56"/>
      <c r="HQC405" s="56"/>
      <c r="HQD405" s="56"/>
      <c r="HQE405" s="56"/>
      <c r="HQF405" s="56"/>
      <c r="HQG405" s="56"/>
      <c r="HQH405" s="56"/>
      <c r="HQI405" s="56"/>
      <c r="HQJ405" s="56"/>
      <c r="HQK405" s="56"/>
      <c r="HQL405" s="56"/>
      <c r="HQM405" s="56"/>
      <c r="HQN405" s="56"/>
      <c r="HQO405" s="56"/>
      <c r="HQP405" s="56"/>
      <c r="HQQ405" s="56"/>
      <c r="HQR405" s="56"/>
      <c r="HQS405" s="56"/>
      <c r="HQT405" s="56"/>
      <c r="HQU405" s="56"/>
      <c r="HQV405" s="56"/>
      <c r="HQW405" s="56"/>
      <c r="HQX405" s="56"/>
      <c r="HQY405" s="56"/>
      <c r="HQZ405" s="56"/>
      <c r="HRA405" s="56"/>
      <c r="HRB405" s="56"/>
      <c r="HRC405" s="56"/>
      <c r="HRD405" s="56"/>
      <c r="HRE405" s="56"/>
      <c r="HRF405" s="56"/>
      <c r="HRG405" s="56"/>
      <c r="HRH405" s="56"/>
      <c r="HRI405" s="56"/>
      <c r="HRJ405" s="56"/>
      <c r="HRK405" s="56"/>
      <c r="HRL405" s="56"/>
      <c r="HRM405" s="56"/>
      <c r="HRN405" s="56"/>
      <c r="HRO405" s="56"/>
      <c r="HRP405" s="56"/>
      <c r="HRQ405" s="56"/>
      <c r="HRR405" s="56"/>
      <c r="HRS405" s="56"/>
      <c r="HRT405" s="56"/>
      <c r="HRU405" s="56"/>
      <c r="HRV405" s="56"/>
      <c r="HRW405" s="56"/>
      <c r="HRX405" s="56"/>
      <c r="HRY405" s="56"/>
      <c r="HRZ405" s="56"/>
      <c r="HSA405" s="56"/>
      <c r="HSB405" s="56"/>
      <c r="HSC405" s="56"/>
      <c r="HSD405" s="56"/>
      <c r="HSE405" s="56"/>
      <c r="HSF405" s="56"/>
      <c r="HSG405" s="56"/>
      <c r="HSH405" s="56"/>
      <c r="HSI405" s="56"/>
      <c r="HSJ405" s="56"/>
      <c r="HSK405" s="56"/>
      <c r="HSL405" s="56"/>
      <c r="HSM405" s="56"/>
      <c r="HSN405" s="56"/>
      <c r="HSO405" s="56"/>
      <c r="HSP405" s="56"/>
      <c r="HSQ405" s="56"/>
      <c r="HSR405" s="56"/>
      <c r="HSS405" s="56"/>
      <c r="HST405" s="56"/>
      <c r="HSU405" s="56"/>
      <c r="HSV405" s="56"/>
      <c r="HSW405" s="56"/>
      <c r="HSX405" s="56"/>
      <c r="HSY405" s="56"/>
      <c r="HSZ405" s="56"/>
      <c r="HTA405" s="56"/>
      <c r="HTB405" s="56"/>
      <c r="HTC405" s="56"/>
      <c r="HTD405" s="56"/>
      <c r="HTE405" s="56"/>
      <c r="HTF405" s="56"/>
      <c r="HTG405" s="56"/>
      <c r="HTH405" s="56"/>
      <c r="HTI405" s="56"/>
      <c r="HTJ405" s="56"/>
      <c r="HTK405" s="56"/>
      <c r="HTL405" s="56"/>
      <c r="HTM405" s="56"/>
      <c r="HTN405" s="56"/>
      <c r="HTO405" s="56"/>
      <c r="HTP405" s="56"/>
      <c r="HTQ405" s="56"/>
      <c r="HTR405" s="56"/>
      <c r="HTS405" s="56"/>
      <c r="HTT405" s="56"/>
      <c r="HTU405" s="56"/>
      <c r="HTV405" s="56"/>
      <c r="HTW405" s="56"/>
      <c r="HTX405" s="56"/>
      <c r="HTY405" s="56"/>
      <c r="HTZ405" s="56"/>
      <c r="HUA405" s="56"/>
      <c r="HUB405" s="56"/>
      <c r="HUC405" s="56"/>
      <c r="HUD405" s="56"/>
      <c r="HUE405" s="56"/>
      <c r="HUF405" s="56"/>
      <c r="HUG405" s="56"/>
      <c r="HUH405" s="56"/>
      <c r="HUI405" s="56"/>
      <c r="HUJ405" s="56"/>
      <c r="HUK405" s="56"/>
      <c r="HUL405" s="56"/>
      <c r="HUM405" s="56"/>
      <c r="HUN405" s="56"/>
      <c r="HUO405" s="56"/>
      <c r="HUP405" s="56"/>
      <c r="HUQ405" s="56"/>
      <c r="HUR405" s="56"/>
      <c r="HUS405" s="56"/>
      <c r="HUT405" s="56"/>
      <c r="HUU405" s="56"/>
      <c r="HUV405" s="56"/>
      <c r="HUW405" s="56"/>
      <c r="HUX405" s="56"/>
      <c r="HUY405" s="56"/>
      <c r="HUZ405" s="56"/>
      <c r="HVA405" s="56"/>
      <c r="HVB405" s="56"/>
      <c r="HVC405" s="56"/>
      <c r="HVD405" s="56"/>
      <c r="HVE405" s="56"/>
      <c r="HVF405" s="56"/>
      <c r="HVG405" s="56"/>
      <c r="HVH405" s="56"/>
      <c r="HVI405" s="56"/>
      <c r="HVJ405" s="56"/>
      <c r="HVK405" s="56"/>
      <c r="HVL405" s="56"/>
      <c r="HVM405" s="56"/>
      <c r="HVN405" s="56"/>
      <c r="HVO405" s="56"/>
      <c r="HVP405" s="56"/>
      <c r="HVQ405" s="56"/>
      <c r="HVR405" s="56"/>
      <c r="HVS405" s="56"/>
      <c r="HVT405" s="56"/>
      <c r="HVU405" s="56"/>
      <c r="HVV405" s="56"/>
      <c r="HVW405" s="56"/>
      <c r="HVX405" s="56"/>
      <c r="HVY405" s="56"/>
      <c r="HVZ405" s="56"/>
      <c r="HWA405" s="56"/>
      <c r="HWB405" s="56"/>
      <c r="HWC405" s="56"/>
      <c r="HWD405" s="56"/>
      <c r="HWE405" s="56"/>
      <c r="HWF405" s="56"/>
      <c r="HWG405" s="56"/>
      <c r="HWH405" s="56"/>
      <c r="HWI405" s="56"/>
      <c r="HWJ405" s="56"/>
      <c r="HWK405" s="56"/>
      <c r="HWL405" s="56"/>
      <c r="HWM405" s="56"/>
      <c r="HWN405" s="56"/>
      <c r="HWO405" s="56"/>
      <c r="HWP405" s="56"/>
      <c r="HWQ405" s="56"/>
      <c r="HWR405" s="56"/>
      <c r="HWS405" s="56"/>
      <c r="HWT405" s="56"/>
      <c r="HWU405" s="56"/>
      <c r="HWV405" s="56"/>
      <c r="HWW405" s="56"/>
      <c r="HWX405" s="56"/>
      <c r="HWY405" s="56"/>
      <c r="HWZ405" s="56"/>
      <c r="HXA405" s="56"/>
      <c r="HXB405" s="56"/>
      <c r="HXC405" s="56"/>
      <c r="HXD405" s="56"/>
      <c r="HXE405" s="56"/>
      <c r="HXF405" s="56"/>
      <c r="HXG405" s="56"/>
      <c r="HXH405" s="56"/>
      <c r="HXI405" s="56"/>
      <c r="HXJ405" s="56"/>
      <c r="HXK405" s="56"/>
      <c r="HXL405" s="56"/>
      <c r="HXM405" s="56"/>
      <c r="HXN405" s="56"/>
      <c r="HXO405" s="56"/>
      <c r="HXP405" s="56"/>
      <c r="HXQ405" s="56"/>
      <c r="HXR405" s="56"/>
      <c r="HXS405" s="56"/>
      <c r="HXT405" s="56"/>
      <c r="HXU405" s="56"/>
      <c r="HXV405" s="56"/>
      <c r="HXW405" s="56"/>
      <c r="HXX405" s="56"/>
      <c r="HXY405" s="56"/>
      <c r="HXZ405" s="56"/>
      <c r="HYA405" s="56"/>
      <c r="HYB405" s="56"/>
      <c r="HYC405" s="56"/>
      <c r="HYD405" s="56"/>
      <c r="HYE405" s="56"/>
      <c r="HYF405" s="56"/>
      <c r="HYG405" s="56"/>
      <c r="HYH405" s="56"/>
      <c r="HYI405" s="56"/>
      <c r="HYJ405" s="56"/>
      <c r="HYK405" s="56"/>
      <c r="HYL405" s="56"/>
      <c r="HYM405" s="56"/>
      <c r="HYN405" s="56"/>
      <c r="HYO405" s="56"/>
      <c r="HYP405" s="56"/>
      <c r="HYQ405" s="56"/>
      <c r="HYR405" s="56"/>
      <c r="HYS405" s="56"/>
      <c r="HYT405" s="56"/>
      <c r="HYU405" s="56"/>
      <c r="HYV405" s="56"/>
      <c r="HYW405" s="56"/>
      <c r="HYX405" s="56"/>
      <c r="HYY405" s="56"/>
      <c r="HYZ405" s="56"/>
      <c r="HZA405" s="56"/>
      <c r="HZB405" s="56"/>
      <c r="HZC405" s="56"/>
      <c r="HZD405" s="56"/>
      <c r="HZE405" s="56"/>
      <c r="HZF405" s="56"/>
      <c r="HZG405" s="56"/>
      <c r="HZH405" s="56"/>
      <c r="HZI405" s="56"/>
      <c r="HZJ405" s="56"/>
      <c r="HZK405" s="56"/>
      <c r="HZL405" s="56"/>
      <c r="HZM405" s="56"/>
      <c r="HZN405" s="56"/>
      <c r="HZO405" s="56"/>
      <c r="HZP405" s="56"/>
      <c r="HZQ405" s="56"/>
      <c r="HZR405" s="56"/>
      <c r="HZS405" s="56"/>
      <c r="HZT405" s="56"/>
      <c r="HZU405" s="56"/>
      <c r="HZV405" s="56"/>
      <c r="HZW405" s="56"/>
      <c r="HZX405" s="56"/>
      <c r="HZY405" s="56"/>
      <c r="HZZ405" s="56"/>
      <c r="IAA405" s="56"/>
      <c r="IAB405" s="56"/>
      <c r="IAC405" s="56"/>
      <c r="IAD405" s="56"/>
      <c r="IAE405" s="56"/>
      <c r="IAF405" s="56"/>
      <c r="IAG405" s="56"/>
      <c r="IAH405" s="56"/>
      <c r="IAI405" s="56"/>
      <c r="IAJ405" s="56"/>
      <c r="IAK405" s="56"/>
      <c r="IAL405" s="56"/>
      <c r="IAM405" s="56"/>
      <c r="IAN405" s="56"/>
      <c r="IAO405" s="56"/>
      <c r="IAP405" s="56"/>
      <c r="IAQ405" s="56"/>
      <c r="IAR405" s="56"/>
      <c r="IAS405" s="56"/>
      <c r="IAT405" s="56"/>
      <c r="IAU405" s="56"/>
      <c r="IAV405" s="56"/>
      <c r="IAW405" s="56"/>
      <c r="IAX405" s="56"/>
      <c r="IAY405" s="56"/>
      <c r="IAZ405" s="56"/>
      <c r="IBA405" s="56"/>
      <c r="IBB405" s="56"/>
      <c r="IBC405" s="56"/>
      <c r="IBD405" s="56"/>
      <c r="IBE405" s="56"/>
      <c r="IBF405" s="56"/>
      <c r="IBG405" s="56"/>
      <c r="IBH405" s="56"/>
      <c r="IBI405" s="56"/>
      <c r="IBJ405" s="56"/>
      <c r="IBK405" s="56"/>
      <c r="IBL405" s="56"/>
      <c r="IBM405" s="56"/>
      <c r="IBN405" s="56"/>
      <c r="IBO405" s="56"/>
      <c r="IBP405" s="56"/>
      <c r="IBQ405" s="56"/>
      <c r="IBR405" s="56"/>
      <c r="IBS405" s="56"/>
      <c r="IBT405" s="56"/>
      <c r="IBU405" s="56"/>
      <c r="IBV405" s="56"/>
      <c r="IBW405" s="56"/>
      <c r="IBX405" s="56"/>
      <c r="IBY405" s="56"/>
      <c r="IBZ405" s="56"/>
      <c r="ICA405" s="56"/>
      <c r="ICB405" s="56"/>
      <c r="ICC405" s="56"/>
      <c r="ICD405" s="56"/>
      <c r="ICE405" s="56"/>
      <c r="ICF405" s="56"/>
      <c r="ICG405" s="56"/>
      <c r="ICH405" s="56"/>
      <c r="ICI405" s="56"/>
      <c r="ICJ405" s="56"/>
      <c r="ICK405" s="56"/>
      <c r="ICL405" s="56"/>
      <c r="ICM405" s="56"/>
      <c r="ICN405" s="56"/>
      <c r="ICO405" s="56"/>
      <c r="ICP405" s="56"/>
      <c r="ICQ405" s="56"/>
      <c r="ICR405" s="56"/>
      <c r="ICS405" s="56"/>
      <c r="ICT405" s="56"/>
      <c r="ICU405" s="56"/>
      <c r="ICV405" s="56"/>
      <c r="ICW405" s="56"/>
      <c r="ICX405" s="56"/>
      <c r="ICY405" s="56"/>
      <c r="ICZ405" s="56"/>
      <c r="IDA405" s="56"/>
      <c r="IDB405" s="56"/>
      <c r="IDC405" s="56"/>
      <c r="IDD405" s="56"/>
      <c r="IDE405" s="56"/>
      <c r="IDF405" s="56"/>
      <c r="IDG405" s="56"/>
      <c r="IDH405" s="56"/>
      <c r="IDI405" s="56"/>
      <c r="IDJ405" s="56"/>
      <c r="IDK405" s="56"/>
      <c r="IDL405" s="56"/>
      <c r="IDM405" s="56"/>
      <c r="IDN405" s="56"/>
      <c r="IDO405" s="56"/>
      <c r="IDP405" s="56"/>
      <c r="IDQ405" s="56"/>
      <c r="IDR405" s="56"/>
      <c r="IDS405" s="56"/>
      <c r="IDT405" s="56"/>
      <c r="IDU405" s="56"/>
      <c r="IDV405" s="56"/>
      <c r="IDW405" s="56"/>
      <c r="IDX405" s="56"/>
      <c r="IDY405" s="56"/>
      <c r="IDZ405" s="56"/>
      <c r="IEA405" s="56"/>
      <c r="IEB405" s="56"/>
      <c r="IEC405" s="56"/>
      <c r="IED405" s="56"/>
      <c r="IEE405" s="56"/>
      <c r="IEF405" s="56"/>
      <c r="IEG405" s="56"/>
      <c r="IEH405" s="56"/>
      <c r="IEI405" s="56"/>
      <c r="IEJ405" s="56"/>
      <c r="IEK405" s="56"/>
      <c r="IEL405" s="56"/>
      <c r="IEM405" s="56"/>
      <c r="IEN405" s="56"/>
      <c r="IEO405" s="56"/>
      <c r="IEP405" s="56"/>
      <c r="IEQ405" s="56"/>
      <c r="IER405" s="56"/>
      <c r="IES405" s="56"/>
      <c r="IET405" s="56"/>
      <c r="IEU405" s="56"/>
      <c r="IEV405" s="56"/>
      <c r="IEW405" s="56"/>
      <c r="IEX405" s="56"/>
      <c r="IEY405" s="56"/>
      <c r="IEZ405" s="56"/>
      <c r="IFA405" s="56"/>
      <c r="IFB405" s="56"/>
      <c r="IFC405" s="56"/>
      <c r="IFD405" s="56"/>
      <c r="IFE405" s="56"/>
      <c r="IFF405" s="56"/>
      <c r="IFG405" s="56"/>
      <c r="IFH405" s="56"/>
      <c r="IFI405" s="56"/>
      <c r="IFJ405" s="56"/>
      <c r="IFK405" s="56"/>
      <c r="IFL405" s="56"/>
      <c r="IFM405" s="56"/>
      <c r="IFN405" s="56"/>
      <c r="IFO405" s="56"/>
      <c r="IFP405" s="56"/>
      <c r="IFQ405" s="56"/>
      <c r="IFR405" s="56"/>
      <c r="IFS405" s="56"/>
      <c r="IFT405" s="56"/>
      <c r="IFU405" s="56"/>
      <c r="IFV405" s="56"/>
      <c r="IFW405" s="56"/>
      <c r="IFX405" s="56"/>
      <c r="IFY405" s="56"/>
      <c r="IFZ405" s="56"/>
      <c r="IGA405" s="56"/>
      <c r="IGB405" s="56"/>
      <c r="IGC405" s="56"/>
      <c r="IGD405" s="56"/>
      <c r="IGE405" s="56"/>
      <c r="IGF405" s="56"/>
      <c r="IGG405" s="56"/>
      <c r="IGH405" s="56"/>
      <c r="IGI405" s="56"/>
      <c r="IGJ405" s="56"/>
      <c r="IGK405" s="56"/>
      <c r="IGL405" s="56"/>
      <c r="IGM405" s="56"/>
      <c r="IGN405" s="56"/>
      <c r="IGO405" s="56"/>
      <c r="IGP405" s="56"/>
      <c r="IGQ405" s="56"/>
      <c r="IGR405" s="56"/>
      <c r="IGS405" s="56"/>
      <c r="IGT405" s="56"/>
      <c r="IGU405" s="56"/>
      <c r="IGV405" s="56"/>
      <c r="IGW405" s="56"/>
      <c r="IGX405" s="56"/>
      <c r="IGY405" s="56"/>
      <c r="IGZ405" s="56"/>
      <c r="IHA405" s="56"/>
      <c r="IHB405" s="56"/>
      <c r="IHC405" s="56"/>
      <c r="IHD405" s="56"/>
      <c r="IHE405" s="56"/>
      <c r="IHF405" s="56"/>
      <c r="IHG405" s="56"/>
      <c r="IHH405" s="56"/>
      <c r="IHI405" s="56"/>
      <c r="IHJ405" s="56"/>
      <c r="IHK405" s="56"/>
      <c r="IHL405" s="56"/>
      <c r="IHM405" s="56"/>
      <c r="IHN405" s="56"/>
      <c r="IHO405" s="56"/>
      <c r="IHP405" s="56"/>
      <c r="IHQ405" s="56"/>
      <c r="IHR405" s="56"/>
      <c r="IHS405" s="56"/>
      <c r="IHT405" s="56"/>
      <c r="IHU405" s="56"/>
      <c r="IHV405" s="56"/>
      <c r="IHW405" s="56"/>
      <c r="IHX405" s="56"/>
      <c r="IHY405" s="56"/>
      <c r="IHZ405" s="56"/>
      <c r="IIA405" s="56"/>
      <c r="IIB405" s="56"/>
      <c r="IIC405" s="56"/>
      <c r="IID405" s="56"/>
      <c r="IIE405" s="56"/>
      <c r="IIF405" s="56"/>
      <c r="IIG405" s="56"/>
      <c r="IIH405" s="56"/>
      <c r="III405" s="56"/>
      <c r="IIJ405" s="56"/>
      <c r="IIK405" s="56"/>
      <c r="IIL405" s="56"/>
      <c r="IIM405" s="56"/>
      <c r="IIN405" s="56"/>
      <c r="IIO405" s="56"/>
      <c r="IIP405" s="56"/>
      <c r="IIQ405" s="56"/>
      <c r="IIR405" s="56"/>
      <c r="IIS405" s="56"/>
      <c r="IIT405" s="56"/>
      <c r="IIU405" s="56"/>
      <c r="IIV405" s="56"/>
      <c r="IIW405" s="56"/>
      <c r="IIX405" s="56"/>
      <c r="IIY405" s="56"/>
      <c r="IIZ405" s="56"/>
      <c r="IJA405" s="56"/>
      <c r="IJB405" s="56"/>
      <c r="IJC405" s="56"/>
      <c r="IJD405" s="56"/>
      <c r="IJE405" s="56"/>
      <c r="IJF405" s="56"/>
      <c r="IJG405" s="56"/>
      <c r="IJH405" s="56"/>
      <c r="IJI405" s="56"/>
      <c r="IJJ405" s="56"/>
      <c r="IJK405" s="56"/>
      <c r="IJL405" s="56"/>
      <c r="IJM405" s="56"/>
      <c r="IJN405" s="56"/>
      <c r="IJO405" s="56"/>
      <c r="IJP405" s="56"/>
      <c r="IJQ405" s="56"/>
      <c r="IJR405" s="56"/>
      <c r="IJS405" s="56"/>
      <c r="IJT405" s="56"/>
      <c r="IJU405" s="56"/>
      <c r="IJV405" s="56"/>
      <c r="IJW405" s="56"/>
      <c r="IJX405" s="56"/>
      <c r="IJY405" s="56"/>
      <c r="IJZ405" s="56"/>
      <c r="IKA405" s="56"/>
      <c r="IKB405" s="56"/>
      <c r="IKC405" s="56"/>
      <c r="IKD405" s="56"/>
      <c r="IKE405" s="56"/>
      <c r="IKF405" s="56"/>
      <c r="IKG405" s="56"/>
      <c r="IKH405" s="56"/>
      <c r="IKI405" s="56"/>
      <c r="IKJ405" s="56"/>
      <c r="IKK405" s="56"/>
      <c r="IKL405" s="56"/>
      <c r="IKM405" s="56"/>
      <c r="IKN405" s="56"/>
      <c r="IKO405" s="56"/>
      <c r="IKP405" s="56"/>
      <c r="IKQ405" s="56"/>
      <c r="IKR405" s="56"/>
      <c r="IKS405" s="56"/>
      <c r="IKT405" s="56"/>
      <c r="IKU405" s="56"/>
      <c r="IKV405" s="56"/>
      <c r="IKW405" s="56"/>
      <c r="IKX405" s="56"/>
      <c r="IKY405" s="56"/>
      <c r="IKZ405" s="56"/>
      <c r="ILA405" s="56"/>
      <c r="ILB405" s="56"/>
      <c r="ILC405" s="56"/>
      <c r="ILD405" s="56"/>
      <c r="ILE405" s="56"/>
      <c r="ILF405" s="56"/>
      <c r="ILG405" s="56"/>
      <c r="ILH405" s="56"/>
      <c r="ILI405" s="56"/>
      <c r="ILJ405" s="56"/>
      <c r="ILK405" s="56"/>
      <c r="ILL405" s="56"/>
      <c r="ILM405" s="56"/>
      <c r="ILN405" s="56"/>
      <c r="ILO405" s="56"/>
      <c r="ILP405" s="56"/>
      <c r="ILQ405" s="56"/>
      <c r="ILR405" s="56"/>
      <c r="ILS405" s="56"/>
      <c r="ILT405" s="56"/>
      <c r="ILU405" s="56"/>
      <c r="ILV405" s="56"/>
      <c r="ILW405" s="56"/>
      <c r="ILX405" s="56"/>
      <c r="ILY405" s="56"/>
      <c r="ILZ405" s="56"/>
      <c r="IMA405" s="56"/>
      <c r="IMB405" s="56"/>
      <c r="IMC405" s="56"/>
      <c r="IMD405" s="56"/>
      <c r="IME405" s="56"/>
      <c r="IMF405" s="56"/>
      <c r="IMG405" s="56"/>
      <c r="IMH405" s="56"/>
      <c r="IMI405" s="56"/>
      <c r="IMJ405" s="56"/>
      <c r="IMK405" s="56"/>
      <c r="IML405" s="56"/>
      <c r="IMM405" s="56"/>
      <c r="IMN405" s="56"/>
      <c r="IMO405" s="56"/>
      <c r="IMP405" s="56"/>
      <c r="IMQ405" s="56"/>
      <c r="IMR405" s="56"/>
      <c r="IMS405" s="56"/>
      <c r="IMT405" s="56"/>
      <c r="IMU405" s="56"/>
      <c r="IMV405" s="56"/>
      <c r="IMW405" s="56"/>
      <c r="IMX405" s="56"/>
      <c r="IMY405" s="56"/>
      <c r="IMZ405" s="56"/>
      <c r="INA405" s="56"/>
      <c r="INB405" s="56"/>
      <c r="INC405" s="56"/>
      <c r="IND405" s="56"/>
      <c r="INE405" s="56"/>
      <c r="INF405" s="56"/>
      <c r="ING405" s="56"/>
      <c r="INH405" s="56"/>
      <c r="INI405" s="56"/>
      <c r="INJ405" s="56"/>
      <c r="INK405" s="56"/>
      <c r="INL405" s="56"/>
      <c r="INM405" s="56"/>
      <c r="INN405" s="56"/>
      <c r="INO405" s="56"/>
      <c r="INP405" s="56"/>
      <c r="INQ405" s="56"/>
      <c r="INR405" s="56"/>
      <c r="INS405" s="56"/>
      <c r="INT405" s="56"/>
      <c r="INU405" s="56"/>
      <c r="INV405" s="56"/>
      <c r="INW405" s="56"/>
      <c r="INX405" s="56"/>
      <c r="INY405" s="56"/>
      <c r="INZ405" s="56"/>
      <c r="IOA405" s="56"/>
      <c r="IOB405" s="56"/>
      <c r="IOC405" s="56"/>
      <c r="IOD405" s="56"/>
      <c r="IOE405" s="56"/>
      <c r="IOF405" s="56"/>
      <c r="IOG405" s="56"/>
      <c r="IOH405" s="56"/>
      <c r="IOI405" s="56"/>
      <c r="IOJ405" s="56"/>
      <c r="IOK405" s="56"/>
      <c r="IOL405" s="56"/>
      <c r="IOM405" s="56"/>
      <c r="ION405" s="56"/>
      <c r="IOO405" s="56"/>
      <c r="IOP405" s="56"/>
      <c r="IOQ405" s="56"/>
      <c r="IOR405" s="56"/>
      <c r="IOS405" s="56"/>
      <c r="IOT405" s="56"/>
      <c r="IOU405" s="56"/>
      <c r="IOV405" s="56"/>
      <c r="IOW405" s="56"/>
      <c r="IOX405" s="56"/>
      <c r="IOY405" s="56"/>
      <c r="IOZ405" s="56"/>
      <c r="IPA405" s="56"/>
      <c r="IPB405" s="56"/>
      <c r="IPC405" s="56"/>
      <c r="IPD405" s="56"/>
      <c r="IPE405" s="56"/>
      <c r="IPF405" s="56"/>
      <c r="IPG405" s="56"/>
      <c r="IPH405" s="56"/>
      <c r="IPI405" s="56"/>
      <c r="IPJ405" s="56"/>
      <c r="IPK405" s="56"/>
      <c r="IPL405" s="56"/>
      <c r="IPM405" s="56"/>
      <c r="IPN405" s="56"/>
      <c r="IPO405" s="56"/>
      <c r="IPP405" s="56"/>
      <c r="IPQ405" s="56"/>
      <c r="IPR405" s="56"/>
      <c r="IPS405" s="56"/>
      <c r="IPT405" s="56"/>
      <c r="IPU405" s="56"/>
      <c r="IPV405" s="56"/>
      <c r="IPW405" s="56"/>
      <c r="IPX405" s="56"/>
      <c r="IPY405" s="56"/>
      <c r="IPZ405" s="56"/>
      <c r="IQA405" s="56"/>
      <c r="IQB405" s="56"/>
      <c r="IQC405" s="56"/>
      <c r="IQD405" s="56"/>
      <c r="IQE405" s="56"/>
      <c r="IQF405" s="56"/>
      <c r="IQG405" s="56"/>
      <c r="IQH405" s="56"/>
      <c r="IQI405" s="56"/>
      <c r="IQJ405" s="56"/>
      <c r="IQK405" s="56"/>
      <c r="IQL405" s="56"/>
      <c r="IQM405" s="56"/>
      <c r="IQN405" s="56"/>
      <c r="IQO405" s="56"/>
      <c r="IQP405" s="56"/>
      <c r="IQQ405" s="56"/>
      <c r="IQR405" s="56"/>
      <c r="IQS405" s="56"/>
      <c r="IQT405" s="56"/>
      <c r="IQU405" s="56"/>
      <c r="IQV405" s="56"/>
      <c r="IQW405" s="56"/>
      <c r="IQX405" s="56"/>
      <c r="IQY405" s="56"/>
      <c r="IQZ405" s="56"/>
      <c r="IRA405" s="56"/>
      <c r="IRB405" s="56"/>
      <c r="IRC405" s="56"/>
      <c r="IRD405" s="56"/>
      <c r="IRE405" s="56"/>
      <c r="IRF405" s="56"/>
      <c r="IRG405" s="56"/>
      <c r="IRH405" s="56"/>
      <c r="IRI405" s="56"/>
      <c r="IRJ405" s="56"/>
      <c r="IRK405" s="56"/>
      <c r="IRL405" s="56"/>
      <c r="IRM405" s="56"/>
      <c r="IRN405" s="56"/>
      <c r="IRO405" s="56"/>
      <c r="IRP405" s="56"/>
      <c r="IRQ405" s="56"/>
      <c r="IRR405" s="56"/>
      <c r="IRS405" s="56"/>
      <c r="IRT405" s="56"/>
      <c r="IRU405" s="56"/>
      <c r="IRV405" s="56"/>
      <c r="IRW405" s="56"/>
      <c r="IRX405" s="56"/>
      <c r="IRY405" s="56"/>
      <c r="IRZ405" s="56"/>
      <c r="ISA405" s="56"/>
      <c r="ISB405" s="56"/>
      <c r="ISC405" s="56"/>
      <c r="ISD405" s="56"/>
      <c r="ISE405" s="56"/>
      <c r="ISF405" s="56"/>
      <c r="ISG405" s="56"/>
      <c r="ISH405" s="56"/>
      <c r="ISI405" s="56"/>
      <c r="ISJ405" s="56"/>
      <c r="ISK405" s="56"/>
      <c r="ISL405" s="56"/>
      <c r="ISM405" s="56"/>
      <c r="ISN405" s="56"/>
      <c r="ISO405" s="56"/>
      <c r="ISP405" s="56"/>
      <c r="ISQ405" s="56"/>
      <c r="ISR405" s="56"/>
      <c r="ISS405" s="56"/>
      <c r="IST405" s="56"/>
      <c r="ISU405" s="56"/>
      <c r="ISV405" s="56"/>
      <c r="ISW405" s="56"/>
      <c r="ISX405" s="56"/>
      <c r="ISY405" s="56"/>
      <c r="ISZ405" s="56"/>
      <c r="ITA405" s="56"/>
      <c r="ITB405" s="56"/>
      <c r="ITC405" s="56"/>
      <c r="ITD405" s="56"/>
      <c r="ITE405" s="56"/>
      <c r="ITF405" s="56"/>
      <c r="ITG405" s="56"/>
      <c r="ITH405" s="56"/>
      <c r="ITI405" s="56"/>
      <c r="ITJ405" s="56"/>
      <c r="ITK405" s="56"/>
      <c r="ITL405" s="56"/>
      <c r="ITM405" s="56"/>
      <c r="ITN405" s="56"/>
      <c r="ITO405" s="56"/>
      <c r="ITP405" s="56"/>
      <c r="ITQ405" s="56"/>
      <c r="ITR405" s="56"/>
      <c r="ITS405" s="56"/>
      <c r="ITT405" s="56"/>
      <c r="ITU405" s="56"/>
      <c r="ITV405" s="56"/>
      <c r="ITW405" s="56"/>
      <c r="ITX405" s="56"/>
      <c r="ITY405" s="56"/>
      <c r="ITZ405" s="56"/>
      <c r="IUA405" s="56"/>
      <c r="IUB405" s="56"/>
      <c r="IUC405" s="56"/>
      <c r="IUD405" s="56"/>
      <c r="IUE405" s="56"/>
      <c r="IUF405" s="56"/>
      <c r="IUG405" s="56"/>
      <c r="IUH405" s="56"/>
      <c r="IUI405" s="56"/>
      <c r="IUJ405" s="56"/>
      <c r="IUK405" s="56"/>
      <c r="IUL405" s="56"/>
      <c r="IUM405" s="56"/>
      <c r="IUN405" s="56"/>
      <c r="IUO405" s="56"/>
      <c r="IUP405" s="56"/>
      <c r="IUQ405" s="56"/>
      <c r="IUR405" s="56"/>
      <c r="IUS405" s="56"/>
      <c r="IUT405" s="56"/>
      <c r="IUU405" s="56"/>
      <c r="IUV405" s="56"/>
      <c r="IUW405" s="56"/>
      <c r="IUX405" s="56"/>
      <c r="IUY405" s="56"/>
      <c r="IUZ405" s="56"/>
      <c r="IVA405" s="56"/>
      <c r="IVB405" s="56"/>
      <c r="IVC405" s="56"/>
      <c r="IVD405" s="56"/>
      <c r="IVE405" s="56"/>
      <c r="IVF405" s="56"/>
      <c r="IVG405" s="56"/>
      <c r="IVH405" s="56"/>
      <c r="IVI405" s="56"/>
      <c r="IVJ405" s="56"/>
      <c r="IVK405" s="56"/>
      <c r="IVL405" s="56"/>
      <c r="IVM405" s="56"/>
      <c r="IVN405" s="56"/>
      <c r="IVO405" s="56"/>
      <c r="IVP405" s="56"/>
      <c r="IVQ405" s="56"/>
      <c r="IVR405" s="56"/>
      <c r="IVS405" s="56"/>
      <c r="IVT405" s="56"/>
      <c r="IVU405" s="56"/>
      <c r="IVV405" s="56"/>
      <c r="IVW405" s="56"/>
      <c r="IVX405" s="56"/>
      <c r="IVY405" s="56"/>
      <c r="IVZ405" s="56"/>
      <c r="IWA405" s="56"/>
      <c r="IWB405" s="56"/>
      <c r="IWC405" s="56"/>
      <c r="IWD405" s="56"/>
      <c r="IWE405" s="56"/>
      <c r="IWF405" s="56"/>
      <c r="IWG405" s="56"/>
      <c r="IWH405" s="56"/>
      <c r="IWI405" s="56"/>
      <c r="IWJ405" s="56"/>
      <c r="IWK405" s="56"/>
      <c r="IWL405" s="56"/>
      <c r="IWM405" s="56"/>
      <c r="IWN405" s="56"/>
      <c r="IWO405" s="56"/>
      <c r="IWP405" s="56"/>
      <c r="IWQ405" s="56"/>
      <c r="IWR405" s="56"/>
      <c r="IWS405" s="56"/>
      <c r="IWT405" s="56"/>
      <c r="IWU405" s="56"/>
      <c r="IWV405" s="56"/>
      <c r="IWW405" s="56"/>
      <c r="IWX405" s="56"/>
      <c r="IWY405" s="56"/>
      <c r="IWZ405" s="56"/>
      <c r="IXA405" s="56"/>
      <c r="IXB405" s="56"/>
      <c r="IXC405" s="56"/>
      <c r="IXD405" s="56"/>
      <c r="IXE405" s="56"/>
      <c r="IXF405" s="56"/>
      <c r="IXG405" s="56"/>
      <c r="IXH405" s="56"/>
      <c r="IXI405" s="56"/>
      <c r="IXJ405" s="56"/>
      <c r="IXK405" s="56"/>
      <c r="IXL405" s="56"/>
      <c r="IXM405" s="56"/>
      <c r="IXN405" s="56"/>
      <c r="IXO405" s="56"/>
      <c r="IXP405" s="56"/>
      <c r="IXQ405" s="56"/>
      <c r="IXR405" s="56"/>
      <c r="IXS405" s="56"/>
      <c r="IXT405" s="56"/>
      <c r="IXU405" s="56"/>
      <c r="IXV405" s="56"/>
      <c r="IXW405" s="56"/>
      <c r="IXX405" s="56"/>
      <c r="IXY405" s="56"/>
      <c r="IXZ405" s="56"/>
      <c r="IYA405" s="56"/>
      <c r="IYB405" s="56"/>
      <c r="IYC405" s="56"/>
      <c r="IYD405" s="56"/>
      <c r="IYE405" s="56"/>
      <c r="IYF405" s="56"/>
      <c r="IYG405" s="56"/>
      <c r="IYH405" s="56"/>
      <c r="IYI405" s="56"/>
      <c r="IYJ405" s="56"/>
      <c r="IYK405" s="56"/>
      <c r="IYL405" s="56"/>
      <c r="IYM405" s="56"/>
      <c r="IYN405" s="56"/>
      <c r="IYO405" s="56"/>
      <c r="IYP405" s="56"/>
      <c r="IYQ405" s="56"/>
      <c r="IYR405" s="56"/>
      <c r="IYS405" s="56"/>
      <c r="IYT405" s="56"/>
      <c r="IYU405" s="56"/>
      <c r="IYV405" s="56"/>
      <c r="IYW405" s="56"/>
      <c r="IYX405" s="56"/>
      <c r="IYY405" s="56"/>
      <c r="IYZ405" s="56"/>
      <c r="IZA405" s="56"/>
      <c r="IZB405" s="56"/>
      <c r="IZC405" s="56"/>
      <c r="IZD405" s="56"/>
      <c r="IZE405" s="56"/>
      <c r="IZF405" s="56"/>
      <c r="IZG405" s="56"/>
      <c r="IZH405" s="56"/>
      <c r="IZI405" s="56"/>
      <c r="IZJ405" s="56"/>
      <c r="IZK405" s="56"/>
      <c r="IZL405" s="56"/>
      <c r="IZM405" s="56"/>
      <c r="IZN405" s="56"/>
      <c r="IZO405" s="56"/>
      <c r="IZP405" s="56"/>
      <c r="IZQ405" s="56"/>
      <c r="IZR405" s="56"/>
      <c r="IZS405" s="56"/>
      <c r="IZT405" s="56"/>
      <c r="IZU405" s="56"/>
      <c r="IZV405" s="56"/>
      <c r="IZW405" s="56"/>
      <c r="IZX405" s="56"/>
      <c r="IZY405" s="56"/>
      <c r="IZZ405" s="56"/>
      <c r="JAA405" s="56"/>
      <c r="JAB405" s="56"/>
      <c r="JAC405" s="56"/>
      <c r="JAD405" s="56"/>
      <c r="JAE405" s="56"/>
      <c r="JAF405" s="56"/>
      <c r="JAG405" s="56"/>
      <c r="JAH405" s="56"/>
      <c r="JAI405" s="56"/>
      <c r="JAJ405" s="56"/>
      <c r="JAK405" s="56"/>
      <c r="JAL405" s="56"/>
      <c r="JAM405" s="56"/>
      <c r="JAN405" s="56"/>
      <c r="JAO405" s="56"/>
      <c r="JAP405" s="56"/>
      <c r="JAQ405" s="56"/>
      <c r="JAR405" s="56"/>
      <c r="JAS405" s="56"/>
      <c r="JAT405" s="56"/>
      <c r="JAU405" s="56"/>
      <c r="JAV405" s="56"/>
      <c r="JAW405" s="56"/>
      <c r="JAX405" s="56"/>
      <c r="JAY405" s="56"/>
      <c r="JAZ405" s="56"/>
      <c r="JBA405" s="56"/>
      <c r="JBB405" s="56"/>
      <c r="JBC405" s="56"/>
      <c r="JBD405" s="56"/>
      <c r="JBE405" s="56"/>
      <c r="JBF405" s="56"/>
      <c r="JBG405" s="56"/>
      <c r="JBH405" s="56"/>
      <c r="JBI405" s="56"/>
      <c r="JBJ405" s="56"/>
      <c r="JBK405" s="56"/>
      <c r="JBL405" s="56"/>
      <c r="JBM405" s="56"/>
      <c r="JBN405" s="56"/>
      <c r="JBO405" s="56"/>
      <c r="JBP405" s="56"/>
      <c r="JBQ405" s="56"/>
      <c r="JBR405" s="56"/>
      <c r="JBS405" s="56"/>
      <c r="JBT405" s="56"/>
      <c r="JBU405" s="56"/>
      <c r="JBV405" s="56"/>
      <c r="JBW405" s="56"/>
      <c r="JBX405" s="56"/>
      <c r="JBY405" s="56"/>
      <c r="JBZ405" s="56"/>
      <c r="JCA405" s="56"/>
      <c r="JCB405" s="56"/>
      <c r="JCC405" s="56"/>
      <c r="JCD405" s="56"/>
      <c r="JCE405" s="56"/>
      <c r="JCF405" s="56"/>
      <c r="JCG405" s="56"/>
      <c r="JCH405" s="56"/>
      <c r="JCI405" s="56"/>
      <c r="JCJ405" s="56"/>
      <c r="JCK405" s="56"/>
      <c r="JCL405" s="56"/>
      <c r="JCM405" s="56"/>
      <c r="JCN405" s="56"/>
      <c r="JCO405" s="56"/>
      <c r="JCP405" s="56"/>
      <c r="JCQ405" s="56"/>
      <c r="JCR405" s="56"/>
      <c r="JCS405" s="56"/>
      <c r="JCT405" s="56"/>
      <c r="JCU405" s="56"/>
      <c r="JCV405" s="56"/>
      <c r="JCW405" s="56"/>
      <c r="JCX405" s="56"/>
      <c r="JCY405" s="56"/>
      <c r="JCZ405" s="56"/>
      <c r="JDA405" s="56"/>
      <c r="JDB405" s="56"/>
      <c r="JDC405" s="56"/>
      <c r="JDD405" s="56"/>
      <c r="JDE405" s="56"/>
      <c r="JDF405" s="56"/>
      <c r="JDG405" s="56"/>
      <c r="JDH405" s="56"/>
      <c r="JDI405" s="56"/>
      <c r="JDJ405" s="56"/>
      <c r="JDK405" s="56"/>
      <c r="JDL405" s="56"/>
      <c r="JDM405" s="56"/>
      <c r="JDN405" s="56"/>
      <c r="JDO405" s="56"/>
      <c r="JDP405" s="56"/>
      <c r="JDQ405" s="56"/>
      <c r="JDR405" s="56"/>
      <c r="JDS405" s="56"/>
      <c r="JDT405" s="56"/>
      <c r="JDU405" s="56"/>
      <c r="JDV405" s="56"/>
      <c r="JDW405" s="56"/>
      <c r="JDX405" s="56"/>
      <c r="JDY405" s="56"/>
      <c r="JDZ405" s="56"/>
      <c r="JEA405" s="56"/>
      <c r="JEB405" s="56"/>
      <c r="JEC405" s="56"/>
      <c r="JED405" s="56"/>
      <c r="JEE405" s="56"/>
      <c r="JEF405" s="56"/>
      <c r="JEG405" s="56"/>
      <c r="JEH405" s="56"/>
      <c r="JEI405" s="56"/>
      <c r="JEJ405" s="56"/>
      <c r="JEK405" s="56"/>
      <c r="JEL405" s="56"/>
      <c r="JEM405" s="56"/>
      <c r="JEN405" s="56"/>
      <c r="JEO405" s="56"/>
      <c r="JEP405" s="56"/>
      <c r="JEQ405" s="56"/>
      <c r="JER405" s="56"/>
      <c r="JES405" s="56"/>
      <c r="JET405" s="56"/>
      <c r="JEU405" s="56"/>
      <c r="JEV405" s="56"/>
      <c r="JEW405" s="56"/>
      <c r="JEX405" s="56"/>
      <c r="JEY405" s="56"/>
      <c r="JEZ405" s="56"/>
      <c r="JFA405" s="56"/>
      <c r="JFB405" s="56"/>
      <c r="JFC405" s="56"/>
      <c r="JFD405" s="56"/>
      <c r="JFE405" s="56"/>
      <c r="JFF405" s="56"/>
      <c r="JFG405" s="56"/>
      <c r="JFH405" s="56"/>
      <c r="JFI405" s="56"/>
      <c r="JFJ405" s="56"/>
      <c r="JFK405" s="56"/>
      <c r="JFL405" s="56"/>
      <c r="JFM405" s="56"/>
      <c r="JFN405" s="56"/>
      <c r="JFO405" s="56"/>
      <c r="JFP405" s="56"/>
      <c r="JFQ405" s="56"/>
      <c r="JFR405" s="56"/>
      <c r="JFS405" s="56"/>
      <c r="JFT405" s="56"/>
      <c r="JFU405" s="56"/>
      <c r="JFV405" s="56"/>
      <c r="JFW405" s="56"/>
      <c r="JFX405" s="56"/>
      <c r="JFY405" s="56"/>
      <c r="JFZ405" s="56"/>
      <c r="JGA405" s="56"/>
      <c r="JGB405" s="56"/>
      <c r="JGC405" s="56"/>
      <c r="JGD405" s="56"/>
      <c r="JGE405" s="56"/>
      <c r="JGF405" s="56"/>
      <c r="JGG405" s="56"/>
      <c r="JGH405" s="56"/>
      <c r="JGI405" s="56"/>
      <c r="JGJ405" s="56"/>
      <c r="JGK405" s="56"/>
      <c r="JGL405" s="56"/>
      <c r="JGM405" s="56"/>
      <c r="JGN405" s="56"/>
      <c r="JGO405" s="56"/>
      <c r="JGP405" s="56"/>
      <c r="JGQ405" s="56"/>
      <c r="JGR405" s="56"/>
      <c r="JGS405" s="56"/>
      <c r="JGT405" s="56"/>
      <c r="JGU405" s="56"/>
      <c r="JGV405" s="56"/>
      <c r="JGW405" s="56"/>
      <c r="JGX405" s="56"/>
      <c r="JGY405" s="56"/>
      <c r="JGZ405" s="56"/>
      <c r="JHA405" s="56"/>
      <c r="JHB405" s="56"/>
      <c r="JHC405" s="56"/>
      <c r="JHD405" s="56"/>
      <c r="JHE405" s="56"/>
      <c r="JHF405" s="56"/>
      <c r="JHG405" s="56"/>
      <c r="JHH405" s="56"/>
      <c r="JHI405" s="56"/>
      <c r="JHJ405" s="56"/>
      <c r="JHK405" s="56"/>
      <c r="JHL405" s="56"/>
      <c r="JHM405" s="56"/>
      <c r="JHN405" s="56"/>
      <c r="JHO405" s="56"/>
      <c r="JHP405" s="56"/>
      <c r="JHQ405" s="56"/>
      <c r="JHR405" s="56"/>
      <c r="JHS405" s="56"/>
      <c r="JHT405" s="56"/>
      <c r="JHU405" s="56"/>
      <c r="JHV405" s="56"/>
      <c r="JHW405" s="56"/>
      <c r="JHX405" s="56"/>
      <c r="JHY405" s="56"/>
      <c r="JHZ405" s="56"/>
      <c r="JIA405" s="56"/>
      <c r="JIB405" s="56"/>
      <c r="JIC405" s="56"/>
      <c r="JID405" s="56"/>
      <c r="JIE405" s="56"/>
      <c r="JIF405" s="56"/>
      <c r="JIG405" s="56"/>
      <c r="JIH405" s="56"/>
      <c r="JII405" s="56"/>
      <c r="JIJ405" s="56"/>
      <c r="JIK405" s="56"/>
      <c r="JIL405" s="56"/>
      <c r="JIM405" s="56"/>
      <c r="JIN405" s="56"/>
      <c r="JIO405" s="56"/>
      <c r="JIP405" s="56"/>
      <c r="JIQ405" s="56"/>
      <c r="JIR405" s="56"/>
      <c r="JIS405" s="56"/>
      <c r="JIT405" s="56"/>
      <c r="JIU405" s="56"/>
      <c r="JIV405" s="56"/>
      <c r="JIW405" s="56"/>
      <c r="JIX405" s="56"/>
      <c r="JIY405" s="56"/>
      <c r="JIZ405" s="56"/>
      <c r="JJA405" s="56"/>
      <c r="JJB405" s="56"/>
      <c r="JJC405" s="56"/>
      <c r="JJD405" s="56"/>
      <c r="JJE405" s="56"/>
      <c r="JJF405" s="56"/>
      <c r="JJG405" s="56"/>
      <c r="JJH405" s="56"/>
      <c r="JJI405" s="56"/>
      <c r="JJJ405" s="56"/>
      <c r="JJK405" s="56"/>
      <c r="JJL405" s="56"/>
      <c r="JJM405" s="56"/>
      <c r="JJN405" s="56"/>
      <c r="JJO405" s="56"/>
      <c r="JJP405" s="56"/>
      <c r="JJQ405" s="56"/>
      <c r="JJR405" s="56"/>
      <c r="JJS405" s="56"/>
      <c r="JJT405" s="56"/>
      <c r="JJU405" s="56"/>
      <c r="JJV405" s="56"/>
      <c r="JJW405" s="56"/>
      <c r="JJX405" s="56"/>
      <c r="JJY405" s="56"/>
      <c r="JJZ405" s="56"/>
      <c r="JKA405" s="56"/>
      <c r="JKB405" s="56"/>
      <c r="JKC405" s="56"/>
      <c r="JKD405" s="56"/>
      <c r="JKE405" s="56"/>
      <c r="JKF405" s="56"/>
      <c r="JKG405" s="56"/>
      <c r="JKH405" s="56"/>
      <c r="JKI405" s="56"/>
      <c r="JKJ405" s="56"/>
      <c r="JKK405" s="56"/>
      <c r="JKL405" s="56"/>
      <c r="JKM405" s="56"/>
      <c r="JKN405" s="56"/>
      <c r="JKO405" s="56"/>
      <c r="JKP405" s="56"/>
      <c r="JKQ405" s="56"/>
      <c r="JKR405" s="56"/>
      <c r="JKS405" s="56"/>
      <c r="JKT405" s="56"/>
      <c r="JKU405" s="56"/>
      <c r="JKV405" s="56"/>
      <c r="JKW405" s="56"/>
      <c r="JKX405" s="56"/>
      <c r="JKY405" s="56"/>
      <c r="JKZ405" s="56"/>
      <c r="JLA405" s="56"/>
      <c r="JLB405" s="56"/>
      <c r="JLC405" s="56"/>
      <c r="JLD405" s="56"/>
      <c r="JLE405" s="56"/>
      <c r="JLF405" s="56"/>
      <c r="JLG405" s="56"/>
      <c r="JLH405" s="56"/>
      <c r="JLI405" s="56"/>
      <c r="JLJ405" s="56"/>
      <c r="JLK405" s="56"/>
      <c r="JLL405" s="56"/>
      <c r="JLM405" s="56"/>
      <c r="JLN405" s="56"/>
      <c r="JLO405" s="56"/>
      <c r="JLP405" s="56"/>
      <c r="JLQ405" s="56"/>
      <c r="JLR405" s="56"/>
      <c r="JLS405" s="56"/>
      <c r="JLT405" s="56"/>
      <c r="JLU405" s="56"/>
      <c r="JLV405" s="56"/>
      <c r="JLW405" s="56"/>
      <c r="JLX405" s="56"/>
      <c r="JLY405" s="56"/>
      <c r="JLZ405" s="56"/>
      <c r="JMA405" s="56"/>
      <c r="JMB405" s="56"/>
      <c r="JMC405" s="56"/>
      <c r="JMD405" s="56"/>
      <c r="JME405" s="56"/>
      <c r="JMF405" s="56"/>
      <c r="JMG405" s="56"/>
      <c r="JMH405" s="56"/>
      <c r="JMI405" s="56"/>
      <c r="JMJ405" s="56"/>
      <c r="JMK405" s="56"/>
      <c r="JML405" s="56"/>
      <c r="JMM405" s="56"/>
      <c r="JMN405" s="56"/>
      <c r="JMO405" s="56"/>
      <c r="JMP405" s="56"/>
      <c r="JMQ405" s="56"/>
      <c r="JMR405" s="56"/>
      <c r="JMS405" s="56"/>
      <c r="JMT405" s="56"/>
      <c r="JMU405" s="56"/>
      <c r="JMV405" s="56"/>
      <c r="JMW405" s="56"/>
      <c r="JMX405" s="56"/>
      <c r="JMY405" s="56"/>
      <c r="JMZ405" s="56"/>
      <c r="JNA405" s="56"/>
      <c r="JNB405" s="56"/>
      <c r="JNC405" s="56"/>
      <c r="JND405" s="56"/>
      <c r="JNE405" s="56"/>
      <c r="JNF405" s="56"/>
      <c r="JNG405" s="56"/>
      <c r="JNH405" s="56"/>
      <c r="JNI405" s="56"/>
      <c r="JNJ405" s="56"/>
      <c r="JNK405" s="56"/>
      <c r="JNL405" s="56"/>
      <c r="JNM405" s="56"/>
      <c r="JNN405" s="56"/>
      <c r="JNO405" s="56"/>
      <c r="JNP405" s="56"/>
      <c r="JNQ405" s="56"/>
      <c r="JNR405" s="56"/>
      <c r="JNS405" s="56"/>
      <c r="JNT405" s="56"/>
      <c r="JNU405" s="56"/>
      <c r="JNV405" s="56"/>
      <c r="JNW405" s="56"/>
      <c r="JNX405" s="56"/>
      <c r="JNY405" s="56"/>
      <c r="JNZ405" s="56"/>
      <c r="JOA405" s="56"/>
      <c r="JOB405" s="56"/>
      <c r="JOC405" s="56"/>
      <c r="JOD405" s="56"/>
      <c r="JOE405" s="56"/>
      <c r="JOF405" s="56"/>
      <c r="JOG405" s="56"/>
      <c r="JOH405" s="56"/>
      <c r="JOI405" s="56"/>
      <c r="JOJ405" s="56"/>
      <c r="JOK405" s="56"/>
      <c r="JOL405" s="56"/>
      <c r="JOM405" s="56"/>
      <c r="JON405" s="56"/>
      <c r="JOO405" s="56"/>
      <c r="JOP405" s="56"/>
      <c r="JOQ405" s="56"/>
      <c r="JOR405" s="56"/>
      <c r="JOS405" s="56"/>
      <c r="JOT405" s="56"/>
      <c r="JOU405" s="56"/>
      <c r="JOV405" s="56"/>
      <c r="JOW405" s="56"/>
      <c r="JOX405" s="56"/>
      <c r="JOY405" s="56"/>
      <c r="JOZ405" s="56"/>
      <c r="JPA405" s="56"/>
      <c r="JPB405" s="56"/>
      <c r="JPC405" s="56"/>
      <c r="JPD405" s="56"/>
      <c r="JPE405" s="56"/>
      <c r="JPF405" s="56"/>
      <c r="JPG405" s="56"/>
      <c r="JPH405" s="56"/>
      <c r="JPI405" s="56"/>
      <c r="JPJ405" s="56"/>
      <c r="JPK405" s="56"/>
      <c r="JPL405" s="56"/>
      <c r="JPM405" s="56"/>
      <c r="JPN405" s="56"/>
      <c r="JPO405" s="56"/>
      <c r="JPP405" s="56"/>
      <c r="JPQ405" s="56"/>
      <c r="JPR405" s="56"/>
      <c r="JPS405" s="56"/>
      <c r="JPT405" s="56"/>
      <c r="JPU405" s="56"/>
      <c r="JPV405" s="56"/>
      <c r="JPW405" s="56"/>
      <c r="JPX405" s="56"/>
      <c r="JPY405" s="56"/>
      <c r="JPZ405" s="56"/>
      <c r="JQA405" s="56"/>
      <c r="JQB405" s="56"/>
      <c r="JQC405" s="56"/>
      <c r="JQD405" s="56"/>
      <c r="JQE405" s="56"/>
      <c r="JQF405" s="56"/>
      <c r="JQG405" s="56"/>
      <c r="JQH405" s="56"/>
      <c r="JQI405" s="56"/>
      <c r="JQJ405" s="56"/>
      <c r="JQK405" s="56"/>
      <c r="JQL405" s="56"/>
      <c r="JQM405" s="56"/>
      <c r="JQN405" s="56"/>
      <c r="JQO405" s="56"/>
      <c r="JQP405" s="56"/>
      <c r="JQQ405" s="56"/>
      <c r="JQR405" s="56"/>
      <c r="JQS405" s="56"/>
      <c r="JQT405" s="56"/>
      <c r="JQU405" s="56"/>
      <c r="JQV405" s="56"/>
      <c r="JQW405" s="56"/>
      <c r="JQX405" s="56"/>
      <c r="JQY405" s="56"/>
      <c r="JQZ405" s="56"/>
      <c r="JRA405" s="56"/>
      <c r="JRB405" s="56"/>
      <c r="JRC405" s="56"/>
      <c r="JRD405" s="56"/>
      <c r="JRE405" s="56"/>
      <c r="JRF405" s="56"/>
      <c r="JRG405" s="56"/>
      <c r="JRH405" s="56"/>
      <c r="JRI405" s="56"/>
      <c r="JRJ405" s="56"/>
      <c r="JRK405" s="56"/>
      <c r="JRL405" s="56"/>
      <c r="JRM405" s="56"/>
      <c r="JRN405" s="56"/>
      <c r="JRO405" s="56"/>
      <c r="JRP405" s="56"/>
      <c r="JRQ405" s="56"/>
      <c r="JRR405" s="56"/>
      <c r="JRS405" s="56"/>
      <c r="JRT405" s="56"/>
      <c r="JRU405" s="56"/>
      <c r="JRV405" s="56"/>
      <c r="JRW405" s="56"/>
      <c r="JRX405" s="56"/>
      <c r="JRY405" s="56"/>
      <c r="JRZ405" s="56"/>
      <c r="JSA405" s="56"/>
      <c r="JSB405" s="56"/>
      <c r="JSC405" s="56"/>
      <c r="JSD405" s="56"/>
      <c r="JSE405" s="56"/>
      <c r="JSF405" s="56"/>
      <c r="JSG405" s="56"/>
      <c r="JSH405" s="56"/>
      <c r="JSI405" s="56"/>
      <c r="JSJ405" s="56"/>
      <c r="JSK405" s="56"/>
      <c r="JSL405" s="56"/>
      <c r="JSM405" s="56"/>
      <c r="JSN405" s="56"/>
      <c r="JSO405" s="56"/>
      <c r="JSP405" s="56"/>
      <c r="JSQ405" s="56"/>
      <c r="JSR405" s="56"/>
      <c r="JSS405" s="56"/>
      <c r="JST405" s="56"/>
      <c r="JSU405" s="56"/>
      <c r="JSV405" s="56"/>
      <c r="JSW405" s="56"/>
      <c r="JSX405" s="56"/>
      <c r="JSY405" s="56"/>
      <c r="JSZ405" s="56"/>
      <c r="JTA405" s="56"/>
      <c r="JTB405" s="56"/>
      <c r="JTC405" s="56"/>
      <c r="JTD405" s="56"/>
      <c r="JTE405" s="56"/>
      <c r="JTF405" s="56"/>
      <c r="JTG405" s="56"/>
      <c r="JTH405" s="56"/>
      <c r="JTI405" s="56"/>
      <c r="JTJ405" s="56"/>
      <c r="JTK405" s="56"/>
      <c r="JTL405" s="56"/>
      <c r="JTM405" s="56"/>
      <c r="JTN405" s="56"/>
      <c r="JTO405" s="56"/>
      <c r="JTP405" s="56"/>
      <c r="JTQ405" s="56"/>
      <c r="JTR405" s="56"/>
      <c r="JTS405" s="56"/>
      <c r="JTT405" s="56"/>
      <c r="JTU405" s="56"/>
      <c r="JTV405" s="56"/>
      <c r="JTW405" s="56"/>
      <c r="JTX405" s="56"/>
      <c r="JTY405" s="56"/>
      <c r="JTZ405" s="56"/>
      <c r="JUA405" s="56"/>
      <c r="JUB405" s="56"/>
      <c r="JUC405" s="56"/>
      <c r="JUD405" s="56"/>
      <c r="JUE405" s="56"/>
      <c r="JUF405" s="56"/>
      <c r="JUG405" s="56"/>
      <c r="JUH405" s="56"/>
      <c r="JUI405" s="56"/>
      <c r="JUJ405" s="56"/>
      <c r="JUK405" s="56"/>
      <c r="JUL405" s="56"/>
      <c r="JUM405" s="56"/>
      <c r="JUN405" s="56"/>
      <c r="JUO405" s="56"/>
      <c r="JUP405" s="56"/>
      <c r="JUQ405" s="56"/>
      <c r="JUR405" s="56"/>
      <c r="JUS405" s="56"/>
      <c r="JUT405" s="56"/>
      <c r="JUU405" s="56"/>
      <c r="JUV405" s="56"/>
      <c r="JUW405" s="56"/>
      <c r="JUX405" s="56"/>
      <c r="JUY405" s="56"/>
      <c r="JUZ405" s="56"/>
      <c r="JVA405" s="56"/>
      <c r="JVB405" s="56"/>
      <c r="JVC405" s="56"/>
      <c r="JVD405" s="56"/>
      <c r="JVE405" s="56"/>
      <c r="JVF405" s="56"/>
      <c r="JVG405" s="56"/>
      <c r="JVH405" s="56"/>
      <c r="JVI405" s="56"/>
      <c r="JVJ405" s="56"/>
      <c r="JVK405" s="56"/>
      <c r="JVL405" s="56"/>
      <c r="JVM405" s="56"/>
      <c r="JVN405" s="56"/>
      <c r="JVO405" s="56"/>
      <c r="JVP405" s="56"/>
      <c r="JVQ405" s="56"/>
      <c r="JVR405" s="56"/>
      <c r="JVS405" s="56"/>
      <c r="JVT405" s="56"/>
      <c r="JVU405" s="56"/>
      <c r="JVV405" s="56"/>
      <c r="JVW405" s="56"/>
      <c r="JVX405" s="56"/>
      <c r="JVY405" s="56"/>
      <c r="JVZ405" s="56"/>
      <c r="JWA405" s="56"/>
      <c r="JWB405" s="56"/>
      <c r="JWC405" s="56"/>
      <c r="JWD405" s="56"/>
      <c r="JWE405" s="56"/>
      <c r="JWF405" s="56"/>
      <c r="JWG405" s="56"/>
      <c r="JWH405" s="56"/>
      <c r="JWI405" s="56"/>
      <c r="JWJ405" s="56"/>
      <c r="JWK405" s="56"/>
      <c r="JWL405" s="56"/>
      <c r="JWM405" s="56"/>
      <c r="JWN405" s="56"/>
      <c r="JWO405" s="56"/>
      <c r="JWP405" s="56"/>
      <c r="JWQ405" s="56"/>
      <c r="JWR405" s="56"/>
      <c r="JWS405" s="56"/>
      <c r="JWT405" s="56"/>
      <c r="JWU405" s="56"/>
      <c r="JWV405" s="56"/>
      <c r="JWW405" s="56"/>
      <c r="JWX405" s="56"/>
      <c r="JWY405" s="56"/>
      <c r="JWZ405" s="56"/>
      <c r="JXA405" s="56"/>
      <c r="JXB405" s="56"/>
      <c r="JXC405" s="56"/>
      <c r="JXD405" s="56"/>
      <c r="JXE405" s="56"/>
      <c r="JXF405" s="56"/>
      <c r="JXG405" s="56"/>
      <c r="JXH405" s="56"/>
      <c r="JXI405" s="56"/>
      <c r="JXJ405" s="56"/>
      <c r="JXK405" s="56"/>
      <c r="JXL405" s="56"/>
      <c r="JXM405" s="56"/>
      <c r="JXN405" s="56"/>
      <c r="JXO405" s="56"/>
      <c r="JXP405" s="56"/>
      <c r="JXQ405" s="56"/>
      <c r="JXR405" s="56"/>
      <c r="JXS405" s="56"/>
      <c r="JXT405" s="56"/>
      <c r="JXU405" s="56"/>
      <c r="JXV405" s="56"/>
      <c r="JXW405" s="56"/>
      <c r="JXX405" s="56"/>
      <c r="JXY405" s="56"/>
      <c r="JXZ405" s="56"/>
      <c r="JYA405" s="56"/>
      <c r="JYB405" s="56"/>
      <c r="JYC405" s="56"/>
      <c r="JYD405" s="56"/>
      <c r="JYE405" s="56"/>
      <c r="JYF405" s="56"/>
      <c r="JYG405" s="56"/>
      <c r="JYH405" s="56"/>
      <c r="JYI405" s="56"/>
      <c r="JYJ405" s="56"/>
      <c r="JYK405" s="56"/>
      <c r="JYL405" s="56"/>
      <c r="JYM405" s="56"/>
      <c r="JYN405" s="56"/>
      <c r="JYO405" s="56"/>
      <c r="JYP405" s="56"/>
      <c r="JYQ405" s="56"/>
      <c r="JYR405" s="56"/>
      <c r="JYS405" s="56"/>
      <c r="JYT405" s="56"/>
      <c r="JYU405" s="56"/>
      <c r="JYV405" s="56"/>
      <c r="JYW405" s="56"/>
      <c r="JYX405" s="56"/>
      <c r="JYY405" s="56"/>
      <c r="JYZ405" s="56"/>
      <c r="JZA405" s="56"/>
      <c r="JZB405" s="56"/>
      <c r="JZC405" s="56"/>
      <c r="JZD405" s="56"/>
      <c r="JZE405" s="56"/>
      <c r="JZF405" s="56"/>
      <c r="JZG405" s="56"/>
      <c r="JZH405" s="56"/>
      <c r="JZI405" s="56"/>
      <c r="JZJ405" s="56"/>
      <c r="JZK405" s="56"/>
      <c r="JZL405" s="56"/>
      <c r="JZM405" s="56"/>
      <c r="JZN405" s="56"/>
      <c r="JZO405" s="56"/>
      <c r="JZP405" s="56"/>
      <c r="JZQ405" s="56"/>
      <c r="JZR405" s="56"/>
      <c r="JZS405" s="56"/>
      <c r="JZT405" s="56"/>
      <c r="JZU405" s="56"/>
      <c r="JZV405" s="56"/>
      <c r="JZW405" s="56"/>
      <c r="JZX405" s="56"/>
      <c r="JZY405" s="56"/>
      <c r="JZZ405" s="56"/>
      <c r="KAA405" s="56"/>
      <c r="KAB405" s="56"/>
      <c r="KAC405" s="56"/>
      <c r="KAD405" s="56"/>
      <c r="KAE405" s="56"/>
      <c r="KAF405" s="56"/>
      <c r="KAG405" s="56"/>
      <c r="KAH405" s="56"/>
      <c r="KAI405" s="56"/>
      <c r="KAJ405" s="56"/>
      <c r="KAK405" s="56"/>
      <c r="KAL405" s="56"/>
      <c r="KAM405" s="56"/>
      <c r="KAN405" s="56"/>
      <c r="KAO405" s="56"/>
      <c r="KAP405" s="56"/>
      <c r="KAQ405" s="56"/>
      <c r="KAR405" s="56"/>
      <c r="KAS405" s="56"/>
      <c r="KAT405" s="56"/>
      <c r="KAU405" s="56"/>
      <c r="KAV405" s="56"/>
      <c r="KAW405" s="56"/>
      <c r="KAX405" s="56"/>
      <c r="KAY405" s="56"/>
      <c r="KAZ405" s="56"/>
      <c r="KBA405" s="56"/>
      <c r="KBB405" s="56"/>
      <c r="KBC405" s="56"/>
      <c r="KBD405" s="56"/>
      <c r="KBE405" s="56"/>
      <c r="KBF405" s="56"/>
      <c r="KBG405" s="56"/>
      <c r="KBH405" s="56"/>
      <c r="KBI405" s="56"/>
      <c r="KBJ405" s="56"/>
      <c r="KBK405" s="56"/>
      <c r="KBL405" s="56"/>
      <c r="KBM405" s="56"/>
      <c r="KBN405" s="56"/>
      <c r="KBO405" s="56"/>
      <c r="KBP405" s="56"/>
      <c r="KBQ405" s="56"/>
      <c r="KBR405" s="56"/>
      <c r="KBS405" s="56"/>
      <c r="KBT405" s="56"/>
      <c r="KBU405" s="56"/>
      <c r="KBV405" s="56"/>
      <c r="KBW405" s="56"/>
      <c r="KBX405" s="56"/>
      <c r="KBY405" s="56"/>
      <c r="KBZ405" s="56"/>
      <c r="KCA405" s="56"/>
      <c r="KCB405" s="56"/>
      <c r="KCC405" s="56"/>
      <c r="KCD405" s="56"/>
      <c r="KCE405" s="56"/>
      <c r="KCF405" s="56"/>
      <c r="KCG405" s="56"/>
      <c r="KCH405" s="56"/>
      <c r="KCI405" s="56"/>
      <c r="KCJ405" s="56"/>
      <c r="KCK405" s="56"/>
      <c r="KCL405" s="56"/>
      <c r="KCM405" s="56"/>
      <c r="KCN405" s="56"/>
      <c r="KCO405" s="56"/>
      <c r="KCP405" s="56"/>
      <c r="KCQ405" s="56"/>
      <c r="KCR405" s="56"/>
      <c r="KCS405" s="56"/>
      <c r="KCT405" s="56"/>
      <c r="KCU405" s="56"/>
      <c r="KCV405" s="56"/>
      <c r="KCW405" s="56"/>
      <c r="KCX405" s="56"/>
      <c r="KCY405" s="56"/>
      <c r="KCZ405" s="56"/>
      <c r="KDA405" s="56"/>
      <c r="KDB405" s="56"/>
      <c r="KDC405" s="56"/>
      <c r="KDD405" s="56"/>
      <c r="KDE405" s="56"/>
      <c r="KDF405" s="56"/>
      <c r="KDG405" s="56"/>
      <c r="KDH405" s="56"/>
      <c r="KDI405" s="56"/>
      <c r="KDJ405" s="56"/>
      <c r="KDK405" s="56"/>
      <c r="KDL405" s="56"/>
      <c r="KDM405" s="56"/>
      <c r="KDN405" s="56"/>
      <c r="KDO405" s="56"/>
      <c r="KDP405" s="56"/>
      <c r="KDQ405" s="56"/>
      <c r="KDR405" s="56"/>
      <c r="KDS405" s="56"/>
      <c r="KDT405" s="56"/>
      <c r="KDU405" s="56"/>
      <c r="KDV405" s="56"/>
      <c r="KDW405" s="56"/>
      <c r="KDX405" s="56"/>
      <c r="KDY405" s="56"/>
      <c r="KDZ405" s="56"/>
      <c r="KEA405" s="56"/>
      <c r="KEB405" s="56"/>
      <c r="KEC405" s="56"/>
      <c r="KED405" s="56"/>
      <c r="KEE405" s="56"/>
      <c r="KEF405" s="56"/>
      <c r="KEG405" s="56"/>
      <c r="KEH405" s="56"/>
      <c r="KEI405" s="56"/>
      <c r="KEJ405" s="56"/>
      <c r="KEK405" s="56"/>
      <c r="KEL405" s="56"/>
      <c r="KEM405" s="56"/>
      <c r="KEN405" s="56"/>
      <c r="KEO405" s="56"/>
      <c r="KEP405" s="56"/>
      <c r="KEQ405" s="56"/>
      <c r="KER405" s="56"/>
      <c r="KES405" s="56"/>
      <c r="KET405" s="56"/>
      <c r="KEU405" s="56"/>
      <c r="KEV405" s="56"/>
      <c r="KEW405" s="56"/>
      <c r="KEX405" s="56"/>
      <c r="KEY405" s="56"/>
      <c r="KEZ405" s="56"/>
      <c r="KFA405" s="56"/>
      <c r="KFB405" s="56"/>
      <c r="KFC405" s="56"/>
      <c r="KFD405" s="56"/>
      <c r="KFE405" s="56"/>
      <c r="KFF405" s="56"/>
      <c r="KFG405" s="56"/>
      <c r="KFH405" s="56"/>
      <c r="KFI405" s="56"/>
      <c r="KFJ405" s="56"/>
      <c r="KFK405" s="56"/>
      <c r="KFL405" s="56"/>
      <c r="KFM405" s="56"/>
      <c r="KFN405" s="56"/>
      <c r="KFO405" s="56"/>
      <c r="KFP405" s="56"/>
      <c r="KFQ405" s="56"/>
      <c r="KFR405" s="56"/>
      <c r="KFS405" s="56"/>
      <c r="KFT405" s="56"/>
      <c r="KFU405" s="56"/>
      <c r="KFV405" s="56"/>
      <c r="KFW405" s="56"/>
      <c r="KFX405" s="56"/>
      <c r="KFY405" s="56"/>
      <c r="KFZ405" s="56"/>
      <c r="KGA405" s="56"/>
      <c r="KGB405" s="56"/>
      <c r="KGC405" s="56"/>
      <c r="KGD405" s="56"/>
      <c r="KGE405" s="56"/>
      <c r="KGF405" s="56"/>
      <c r="KGG405" s="56"/>
      <c r="KGH405" s="56"/>
      <c r="KGI405" s="56"/>
      <c r="KGJ405" s="56"/>
      <c r="KGK405" s="56"/>
      <c r="KGL405" s="56"/>
      <c r="KGM405" s="56"/>
      <c r="KGN405" s="56"/>
      <c r="KGO405" s="56"/>
      <c r="KGP405" s="56"/>
      <c r="KGQ405" s="56"/>
      <c r="KGR405" s="56"/>
      <c r="KGS405" s="56"/>
      <c r="KGT405" s="56"/>
      <c r="KGU405" s="56"/>
      <c r="KGV405" s="56"/>
      <c r="KGW405" s="56"/>
      <c r="KGX405" s="56"/>
      <c r="KGY405" s="56"/>
      <c r="KGZ405" s="56"/>
      <c r="KHA405" s="56"/>
      <c r="KHB405" s="56"/>
      <c r="KHC405" s="56"/>
      <c r="KHD405" s="56"/>
      <c r="KHE405" s="56"/>
      <c r="KHF405" s="56"/>
      <c r="KHG405" s="56"/>
      <c r="KHH405" s="56"/>
      <c r="KHI405" s="56"/>
      <c r="KHJ405" s="56"/>
      <c r="KHK405" s="56"/>
      <c r="KHL405" s="56"/>
      <c r="KHM405" s="56"/>
      <c r="KHN405" s="56"/>
      <c r="KHO405" s="56"/>
      <c r="KHP405" s="56"/>
      <c r="KHQ405" s="56"/>
      <c r="KHR405" s="56"/>
      <c r="KHS405" s="56"/>
      <c r="KHT405" s="56"/>
      <c r="KHU405" s="56"/>
      <c r="KHV405" s="56"/>
      <c r="KHW405" s="56"/>
      <c r="KHX405" s="56"/>
      <c r="KHY405" s="56"/>
      <c r="KHZ405" s="56"/>
      <c r="KIA405" s="56"/>
      <c r="KIB405" s="56"/>
      <c r="KIC405" s="56"/>
      <c r="KID405" s="56"/>
      <c r="KIE405" s="56"/>
      <c r="KIF405" s="56"/>
      <c r="KIG405" s="56"/>
      <c r="KIH405" s="56"/>
      <c r="KII405" s="56"/>
      <c r="KIJ405" s="56"/>
      <c r="KIK405" s="56"/>
      <c r="KIL405" s="56"/>
      <c r="KIM405" s="56"/>
      <c r="KIN405" s="56"/>
      <c r="KIO405" s="56"/>
      <c r="KIP405" s="56"/>
      <c r="KIQ405" s="56"/>
      <c r="KIR405" s="56"/>
      <c r="KIS405" s="56"/>
      <c r="KIT405" s="56"/>
      <c r="KIU405" s="56"/>
      <c r="KIV405" s="56"/>
      <c r="KIW405" s="56"/>
      <c r="KIX405" s="56"/>
      <c r="KIY405" s="56"/>
      <c r="KIZ405" s="56"/>
      <c r="KJA405" s="56"/>
      <c r="KJB405" s="56"/>
      <c r="KJC405" s="56"/>
      <c r="KJD405" s="56"/>
      <c r="KJE405" s="56"/>
      <c r="KJF405" s="56"/>
      <c r="KJG405" s="56"/>
      <c r="KJH405" s="56"/>
      <c r="KJI405" s="56"/>
      <c r="KJJ405" s="56"/>
      <c r="KJK405" s="56"/>
      <c r="KJL405" s="56"/>
      <c r="KJM405" s="56"/>
      <c r="KJN405" s="56"/>
      <c r="KJO405" s="56"/>
      <c r="KJP405" s="56"/>
      <c r="KJQ405" s="56"/>
      <c r="KJR405" s="56"/>
      <c r="KJS405" s="56"/>
      <c r="KJT405" s="56"/>
      <c r="KJU405" s="56"/>
      <c r="KJV405" s="56"/>
      <c r="KJW405" s="56"/>
      <c r="KJX405" s="56"/>
      <c r="KJY405" s="56"/>
      <c r="KJZ405" s="56"/>
      <c r="KKA405" s="56"/>
      <c r="KKB405" s="56"/>
      <c r="KKC405" s="56"/>
      <c r="KKD405" s="56"/>
      <c r="KKE405" s="56"/>
      <c r="KKF405" s="56"/>
      <c r="KKG405" s="56"/>
      <c r="KKH405" s="56"/>
      <c r="KKI405" s="56"/>
      <c r="KKJ405" s="56"/>
      <c r="KKK405" s="56"/>
      <c r="KKL405" s="56"/>
      <c r="KKM405" s="56"/>
      <c r="KKN405" s="56"/>
      <c r="KKO405" s="56"/>
      <c r="KKP405" s="56"/>
      <c r="KKQ405" s="56"/>
      <c r="KKR405" s="56"/>
      <c r="KKS405" s="56"/>
      <c r="KKT405" s="56"/>
      <c r="KKU405" s="56"/>
      <c r="KKV405" s="56"/>
      <c r="KKW405" s="56"/>
      <c r="KKX405" s="56"/>
      <c r="KKY405" s="56"/>
      <c r="KKZ405" s="56"/>
      <c r="KLA405" s="56"/>
      <c r="KLB405" s="56"/>
      <c r="KLC405" s="56"/>
      <c r="KLD405" s="56"/>
      <c r="KLE405" s="56"/>
      <c r="KLF405" s="56"/>
      <c r="KLG405" s="56"/>
      <c r="KLH405" s="56"/>
      <c r="KLI405" s="56"/>
      <c r="KLJ405" s="56"/>
      <c r="KLK405" s="56"/>
      <c r="KLL405" s="56"/>
      <c r="KLM405" s="56"/>
      <c r="KLN405" s="56"/>
      <c r="KLO405" s="56"/>
      <c r="KLP405" s="56"/>
      <c r="KLQ405" s="56"/>
      <c r="KLR405" s="56"/>
      <c r="KLS405" s="56"/>
      <c r="KLT405" s="56"/>
      <c r="KLU405" s="56"/>
      <c r="KLV405" s="56"/>
      <c r="KLW405" s="56"/>
      <c r="KLX405" s="56"/>
      <c r="KLY405" s="56"/>
      <c r="KLZ405" s="56"/>
      <c r="KMA405" s="56"/>
      <c r="KMB405" s="56"/>
      <c r="KMC405" s="56"/>
      <c r="KMD405" s="56"/>
      <c r="KME405" s="56"/>
      <c r="KMF405" s="56"/>
      <c r="KMG405" s="56"/>
      <c r="KMH405" s="56"/>
      <c r="KMI405" s="56"/>
      <c r="KMJ405" s="56"/>
      <c r="KMK405" s="56"/>
      <c r="KML405" s="56"/>
      <c r="KMM405" s="56"/>
      <c r="KMN405" s="56"/>
      <c r="KMO405" s="56"/>
      <c r="KMP405" s="56"/>
      <c r="KMQ405" s="56"/>
      <c r="KMR405" s="56"/>
      <c r="KMS405" s="56"/>
      <c r="KMT405" s="56"/>
      <c r="KMU405" s="56"/>
      <c r="KMV405" s="56"/>
      <c r="KMW405" s="56"/>
      <c r="KMX405" s="56"/>
      <c r="KMY405" s="56"/>
      <c r="KMZ405" s="56"/>
      <c r="KNA405" s="56"/>
      <c r="KNB405" s="56"/>
      <c r="KNC405" s="56"/>
      <c r="KND405" s="56"/>
      <c r="KNE405" s="56"/>
      <c r="KNF405" s="56"/>
      <c r="KNG405" s="56"/>
      <c r="KNH405" s="56"/>
      <c r="KNI405" s="56"/>
      <c r="KNJ405" s="56"/>
      <c r="KNK405" s="56"/>
      <c r="KNL405" s="56"/>
      <c r="KNM405" s="56"/>
      <c r="KNN405" s="56"/>
      <c r="KNO405" s="56"/>
      <c r="KNP405" s="56"/>
      <c r="KNQ405" s="56"/>
      <c r="KNR405" s="56"/>
      <c r="KNS405" s="56"/>
      <c r="KNT405" s="56"/>
      <c r="KNU405" s="56"/>
      <c r="KNV405" s="56"/>
      <c r="KNW405" s="56"/>
      <c r="KNX405" s="56"/>
      <c r="KNY405" s="56"/>
      <c r="KNZ405" s="56"/>
      <c r="KOA405" s="56"/>
      <c r="KOB405" s="56"/>
      <c r="KOC405" s="56"/>
      <c r="KOD405" s="56"/>
      <c r="KOE405" s="56"/>
      <c r="KOF405" s="56"/>
      <c r="KOG405" s="56"/>
      <c r="KOH405" s="56"/>
      <c r="KOI405" s="56"/>
      <c r="KOJ405" s="56"/>
      <c r="KOK405" s="56"/>
      <c r="KOL405" s="56"/>
      <c r="KOM405" s="56"/>
      <c r="KON405" s="56"/>
      <c r="KOO405" s="56"/>
      <c r="KOP405" s="56"/>
      <c r="KOQ405" s="56"/>
      <c r="KOR405" s="56"/>
      <c r="KOS405" s="56"/>
      <c r="KOT405" s="56"/>
      <c r="KOU405" s="56"/>
      <c r="KOV405" s="56"/>
      <c r="KOW405" s="56"/>
      <c r="KOX405" s="56"/>
      <c r="KOY405" s="56"/>
      <c r="KOZ405" s="56"/>
      <c r="KPA405" s="56"/>
      <c r="KPB405" s="56"/>
      <c r="KPC405" s="56"/>
      <c r="KPD405" s="56"/>
      <c r="KPE405" s="56"/>
      <c r="KPF405" s="56"/>
      <c r="KPG405" s="56"/>
      <c r="KPH405" s="56"/>
      <c r="KPI405" s="56"/>
      <c r="KPJ405" s="56"/>
      <c r="KPK405" s="56"/>
      <c r="KPL405" s="56"/>
      <c r="KPM405" s="56"/>
      <c r="KPN405" s="56"/>
      <c r="KPO405" s="56"/>
      <c r="KPP405" s="56"/>
      <c r="KPQ405" s="56"/>
      <c r="KPR405" s="56"/>
      <c r="KPS405" s="56"/>
      <c r="KPT405" s="56"/>
      <c r="KPU405" s="56"/>
      <c r="KPV405" s="56"/>
      <c r="KPW405" s="56"/>
      <c r="KPX405" s="56"/>
      <c r="KPY405" s="56"/>
      <c r="KPZ405" s="56"/>
      <c r="KQA405" s="56"/>
      <c r="KQB405" s="56"/>
      <c r="KQC405" s="56"/>
      <c r="KQD405" s="56"/>
      <c r="KQE405" s="56"/>
      <c r="KQF405" s="56"/>
      <c r="KQG405" s="56"/>
      <c r="KQH405" s="56"/>
      <c r="KQI405" s="56"/>
      <c r="KQJ405" s="56"/>
      <c r="KQK405" s="56"/>
      <c r="KQL405" s="56"/>
      <c r="KQM405" s="56"/>
      <c r="KQN405" s="56"/>
      <c r="KQO405" s="56"/>
      <c r="KQP405" s="56"/>
      <c r="KQQ405" s="56"/>
      <c r="KQR405" s="56"/>
      <c r="KQS405" s="56"/>
      <c r="KQT405" s="56"/>
      <c r="KQU405" s="56"/>
      <c r="KQV405" s="56"/>
      <c r="KQW405" s="56"/>
      <c r="KQX405" s="56"/>
      <c r="KQY405" s="56"/>
      <c r="KQZ405" s="56"/>
      <c r="KRA405" s="56"/>
      <c r="KRB405" s="56"/>
      <c r="KRC405" s="56"/>
      <c r="KRD405" s="56"/>
      <c r="KRE405" s="56"/>
      <c r="KRF405" s="56"/>
      <c r="KRG405" s="56"/>
      <c r="KRH405" s="56"/>
      <c r="KRI405" s="56"/>
      <c r="KRJ405" s="56"/>
      <c r="KRK405" s="56"/>
      <c r="KRL405" s="56"/>
      <c r="KRM405" s="56"/>
      <c r="KRN405" s="56"/>
      <c r="KRO405" s="56"/>
      <c r="KRP405" s="56"/>
      <c r="KRQ405" s="56"/>
      <c r="KRR405" s="56"/>
      <c r="KRS405" s="56"/>
      <c r="KRT405" s="56"/>
      <c r="KRU405" s="56"/>
      <c r="KRV405" s="56"/>
      <c r="KRW405" s="56"/>
      <c r="KRX405" s="56"/>
      <c r="KRY405" s="56"/>
      <c r="KRZ405" s="56"/>
      <c r="KSA405" s="56"/>
      <c r="KSB405" s="56"/>
      <c r="KSC405" s="56"/>
      <c r="KSD405" s="56"/>
      <c r="KSE405" s="56"/>
      <c r="KSF405" s="56"/>
      <c r="KSG405" s="56"/>
      <c r="KSH405" s="56"/>
      <c r="KSI405" s="56"/>
      <c r="KSJ405" s="56"/>
      <c r="KSK405" s="56"/>
      <c r="KSL405" s="56"/>
      <c r="KSM405" s="56"/>
      <c r="KSN405" s="56"/>
      <c r="KSO405" s="56"/>
      <c r="KSP405" s="56"/>
      <c r="KSQ405" s="56"/>
      <c r="KSR405" s="56"/>
      <c r="KSS405" s="56"/>
      <c r="KST405" s="56"/>
      <c r="KSU405" s="56"/>
      <c r="KSV405" s="56"/>
      <c r="KSW405" s="56"/>
      <c r="KSX405" s="56"/>
      <c r="KSY405" s="56"/>
      <c r="KSZ405" s="56"/>
      <c r="KTA405" s="56"/>
      <c r="KTB405" s="56"/>
      <c r="KTC405" s="56"/>
      <c r="KTD405" s="56"/>
      <c r="KTE405" s="56"/>
      <c r="KTF405" s="56"/>
      <c r="KTG405" s="56"/>
      <c r="KTH405" s="56"/>
      <c r="KTI405" s="56"/>
      <c r="KTJ405" s="56"/>
      <c r="KTK405" s="56"/>
      <c r="KTL405" s="56"/>
      <c r="KTM405" s="56"/>
      <c r="KTN405" s="56"/>
      <c r="KTO405" s="56"/>
      <c r="KTP405" s="56"/>
      <c r="KTQ405" s="56"/>
      <c r="KTR405" s="56"/>
      <c r="KTS405" s="56"/>
      <c r="KTT405" s="56"/>
      <c r="KTU405" s="56"/>
      <c r="KTV405" s="56"/>
      <c r="KTW405" s="56"/>
      <c r="KTX405" s="56"/>
      <c r="KTY405" s="56"/>
      <c r="KTZ405" s="56"/>
      <c r="KUA405" s="56"/>
      <c r="KUB405" s="56"/>
      <c r="KUC405" s="56"/>
      <c r="KUD405" s="56"/>
      <c r="KUE405" s="56"/>
      <c r="KUF405" s="56"/>
      <c r="KUG405" s="56"/>
      <c r="KUH405" s="56"/>
      <c r="KUI405" s="56"/>
      <c r="KUJ405" s="56"/>
      <c r="KUK405" s="56"/>
      <c r="KUL405" s="56"/>
      <c r="KUM405" s="56"/>
      <c r="KUN405" s="56"/>
      <c r="KUO405" s="56"/>
      <c r="KUP405" s="56"/>
      <c r="KUQ405" s="56"/>
      <c r="KUR405" s="56"/>
      <c r="KUS405" s="56"/>
      <c r="KUT405" s="56"/>
      <c r="KUU405" s="56"/>
      <c r="KUV405" s="56"/>
      <c r="KUW405" s="56"/>
      <c r="KUX405" s="56"/>
      <c r="KUY405" s="56"/>
      <c r="KUZ405" s="56"/>
      <c r="KVA405" s="56"/>
      <c r="KVB405" s="56"/>
      <c r="KVC405" s="56"/>
      <c r="KVD405" s="56"/>
      <c r="KVE405" s="56"/>
      <c r="KVF405" s="56"/>
      <c r="KVG405" s="56"/>
      <c r="KVH405" s="56"/>
      <c r="KVI405" s="56"/>
      <c r="KVJ405" s="56"/>
      <c r="KVK405" s="56"/>
      <c r="KVL405" s="56"/>
      <c r="KVM405" s="56"/>
      <c r="KVN405" s="56"/>
      <c r="KVO405" s="56"/>
      <c r="KVP405" s="56"/>
      <c r="KVQ405" s="56"/>
      <c r="KVR405" s="56"/>
      <c r="KVS405" s="56"/>
      <c r="KVT405" s="56"/>
      <c r="KVU405" s="56"/>
      <c r="KVV405" s="56"/>
      <c r="KVW405" s="56"/>
      <c r="KVX405" s="56"/>
      <c r="KVY405" s="56"/>
      <c r="KVZ405" s="56"/>
      <c r="KWA405" s="56"/>
      <c r="KWB405" s="56"/>
      <c r="KWC405" s="56"/>
      <c r="KWD405" s="56"/>
      <c r="KWE405" s="56"/>
      <c r="KWF405" s="56"/>
      <c r="KWG405" s="56"/>
      <c r="KWH405" s="56"/>
      <c r="KWI405" s="56"/>
      <c r="KWJ405" s="56"/>
      <c r="KWK405" s="56"/>
      <c r="KWL405" s="56"/>
      <c r="KWM405" s="56"/>
      <c r="KWN405" s="56"/>
      <c r="KWO405" s="56"/>
      <c r="KWP405" s="56"/>
      <c r="KWQ405" s="56"/>
      <c r="KWR405" s="56"/>
      <c r="KWS405" s="56"/>
      <c r="KWT405" s="56"/>
      <c r="KWU405" s="56"/>
      <c r="KWV405" s="56"/>
      <c r="KWW405" s="56"/>
      <c r="KWX405" s="56"/>
      <c r="KWY405" s="56"/>
      <c r="KWZ405" s="56"/>
      <c r="KXA405" s="56"/>
      <c r="KXB405" s="56"/>
      <c r="KXC405" s="56"/>
      <c r="KXD405" s="56"/>
      <c r="KXE405" s="56"/>
      <c r="KXF405" s="56"/>
      <c r="KXG405" s="56"/>
      <c r="KXH405" s="56"/>
      <c r="KXI405" s="56"/>
      <c r="KXJ405" s="56"/>
      <c r="KXK405" s="56"/>
      <c r="KXL405" s="56"/>
      <c r="KXM405" s="56"/>
      <c r="KXN405" s="56"/>
      <c r="KXO405" s="56"/>
      <c r="KXP405" s="56"/>
      <c r="KXQ405" s="56"/>
      <c r="KXR405" s="56"/>
      <c r="KXS405" s="56"/>
      <c r="KXT405" s="56"/>
      <c r="KXU405" s="56"/>
      <c r="KXV405" s="56"/>
      <c r="KXW405" s="56"/>
      <c r="KXX405" s="56"/>
      <c r="KXY405" s="56"/>
      <c r="KXZ405" s="56"/>
      <c r="KYA405" s="56"/>
      <c r="KYB405" s="56"/>
      <c r="KYC405" s="56"/>
      <c r="KYD405" s="56"/>
      <c r="KYE405" s="56"/>
      <c r="KYF405" s="56"/>
      <c r="KYG405" s="56"/>
      <c r="KYH405" s="56"/>
      <c r="KYI405" s="56"/>
      <c r="KYJ405" s="56"/>
      <c r="KYK405" s="56"/>
      <c r="KYL405" s="56"/>
      <c r="KYM405" s="56"/>
      <c r="KYN405" s="56"/>
      <c r="KYO405" s="56"/>
      <c r="KYP405" s="56"/>
      <c r="KYQ405" s="56"/>
      <c r="KYR405" s="56"/>
      <c r="KYS405" s="56"/>
      <c r="KYT405" s="56"/>
      <c r="KYU405" s="56"/>
      <c r="KYV405" s="56"/>
      <c r="KYW405" s="56"/>
      <c r="KYX405" s="56"/>
      <c r="KYY405" s="56"/>
      <c r="KYZ405" s="56"/>
      <c r="KZA405" s="56"/>
      <c r="KZB405" s="56"/>
      <c r="KZC405" s="56"/>
      <c r="KZD405" s="56"/>
      <c r="KZE405" s="56"/>
      <c r="KZF405" s="56"/>
      <c r="KZG405" s="56"/>
      <c r="KZH405" s="56"/>
      <c r="KZI405" s="56"/>
      <c r="KZJ405" s="56"/>
      <c r="KZK405" s="56"/>
      <c r="KZL405" s="56"/>
      <c r="KZM405" s="56"/>
      <c r="KZN405" s="56"/>
      <c r="KZO405" s="56"/>
      <c r="KZP405" s="56"/>
      <c r="KZQ405" s="56"/>
      <c r="KZR405" s="56"/>
      <c r="KZS405" s="56"/>
      <c r="KZT405" s="56"/>
      <c r="KZU405" s="56"/>
      <c r="KZV405" s="56"/>
      <c r="KZW405" s="56"/>
      <c r="KZX405" s="56"/>
      <c r="KZY405" s="56"/>
      <c r="KZZ405" s="56"/>
      <c r="LAA405" s="56"/>
      <c r="LAB405" s="56"/>
      <c r="LAC405" s="56"/>
      <c r="LAD405" s="56"/>
      <c r="LAE405" s="56"/>
      <c r="LAF405" s="56"/>
      <c r="LAG405" s="56"/>
      <c r="LAH405" s="56"/>
      <c r="LAI405" s="56"/>
      <c r="LAJ405" s="56"/>
      <c r="LAK405" s="56"/>
      <c r="LAL405" s="56"/>
      <c r="LAM405" s="56"/>
      <c r="LAN405" s="56"/>
      <c r="LAO405" s="56"/>
      <c r="LAP405" s="56"/>
      <c r="LAQ405" s="56"/>
      <c r="LAR405" s="56"/>
      <c r="LAS405" s="56"/>
      <c r="LAT405" s="56"/>
      <c r="LAU405" s="56"/>
      <c r="LAV405" s="56"/>
      <c r="LAW405" s="56"/>
      <c r="LAX405" s="56"/>
      <c r="LAY405" s="56"/>
      <c r="LAZ405" s="56"/>
      <c r="LBA405" s="56"/>
      <c r="LBB405" s="56"/>
      <c r="LBC405" s="56"/>
      <c r="LBD405" s="56"/>
      <c r="LBE405" s="56"/>
      <c r="LBF405" s="56"/>
      <c r="LBG405" s="56"/>
      <c r="LBH405" s="56"/>
      <c r="LBI405" s="56"/>
      <c r="LBJ405" s="56"/>
      <c r="LBK405" s="56"/>
      <c r="LBL405" s="56"/>
      <c r="LBM405" s="56"/>
      <c r="LBN405" s="56"/>
      <c r="LBO405" s="56"/>
      <c r="LBP405" s="56"/>
      <c r="LBQ405" s="56"/>
      <c r="LBR405" s="56"/>
      <c r="LBS405" s="56"/>
      <c r="LBT405" s="56"/>
      <c r="LBU405" s="56"/>
      <c r="LBV405" s="56"/>
      <c r="LBW405" s="56"/>
      <c r="LBX405" s="56"/>
      <c r="LBY405" s="56"/>
      <c r="LBZ405" s="56"/>
      <c r="LCA405" s="56"/>
      <c r="LCB405" s="56"/>
      <c r="LCC405" s="56"/>
      <c r="LCD405" s="56"/>
      <c r="LCE405" s="56"/>
      <c r="LCF405" s="56"/>
      <c r="LCG405" s="56"/>
      <c r="LCH405" s="56"/>
      <c r="LCI405" s="56"/>
      <c r="LCJ405" s="56"/>
      <c r="LCK405" s="56"/>
      <c r="LCL405" s="56"/>
      <c r="LCM405" s="56"/>
      <c r="LCN405" s="56"/>
      <c r="LCO405" s="56"/>
      <c r="LCP405" s="56"/>
      <c r="LCQ405" s="56"/>
      <c r="LCR405" s="56"/>
      <c r="LCS405" s="56"/>
      <c r="LCT405" s="56"/>
      <c r="LCU405" s="56"/>
      <c r="LCV405" s="56"/>
      <c r="LCW405" s="56"/>
      <c r="LCX405" s="56"/>
      <c r="LCY405" s="56"/>
      <c r="LCZ405" s="56"/>
      <c r="LDA405" s="56"/>
      <c r="LDB405" s="56"/>
      <c r="LDC405" s="56"/>
      <c r="LDD405" s="56"/>
      <c r="LDE405" s="56"/>
      <c r="LDF405" s="56"/>
      <c r="LDG405" s="56"/>
      <c r="LDH405" s="56"/>
      <c r="LDI405" s="56"/>
      <c r="LDJ405" s="56"/>
      <c r="LDK405" s="56"/>
      <c r="LDL405" s="56"/>
      <c r="LDM405" s="56"/>
      <c r="LDN405" s="56"/>
      <c r="LDO405" s="56"/>
      <c r="LDP405" s="56"/>
      <c r="LDQ405" s="56"/>
      <c r="LDR405" s="56"/>
      <c r="LDS405" s="56"/>
      <c r="LDT405" s="56"/>
      <c r="LDU405" s="56"/>
      <c r="LDV405" s="56"/>
      <c r="LDW405" s="56"/>
      <c r="LDX405" s="56"/>
      <c r="LDY405" s="56"/>
      <c r="LDZ405" s="56"/>
      <c r="LEA405" s="56"/>
      <c r="LEB405" s="56"/>
      <c r="LEC405" s="56"/>
      <c r="LED405" s="56"/>
      <c r="LEE405" s="56"/>
      <c r="LEF405" s="56"/>
      <c r="LEG405" s="56"/>
      <c r="LEH405" s="56"/>
      <c r="LEI405" s="56"/>
      <c r="LEJ405" s="56"/>
      <c r="LEK405" s="56"/>
      <c r="LEL405" s="56"/>
      <c r="LEM405" s="56"/>
      <c r="LEN405" s="56"/>
      <c r="LEO405" s="56"/>
      <c r="LEP405" s="56"/>
      <c r="LEQ405" s="56"/>
      <c r="LER405" s="56"/>
      <c r="LES405" s="56"/>
      <c r="LET405" s="56"/>
      <c r="LEU405" s="56"/>
      <c r="LEV405" s="56"/>
      <c r="LEW405" s="56"/>
      <c r="LEX405" s="56"/>
      <c r="LEY405" s="56"/>
      <c r="LEZ405" s="56"/>
      <c r="LFA405" s="56"/>
      <c r="LFB405" s="56"/>
      <c r="LFC405" s="56"/>
      <c r="LFD405" s="56"/>
      <c r="LFE405" s="56"/>
      <c r="LFF405" s="56"/>
      <c r="LFG405" s="56"/>
      <c r="LFH405" s="56"/>
      <c r="LFI405" s="56"/>
      <c r="LFJ405" s="56"/>
      <c r="LFK405" s="56"/>
      <c r="LFL405" s="56"/>
      <c r="LFM405" s="56"/>
      <c r="LFN405" s="56"/>
      <c r="LFO405" s="56"/>
      <c r="LFP405" s="56"/>
      <c r="LFQ405" s="56"/>
      <c r="LFR405" s="56"/>
      <c r="LFS405" s="56"/>
      <c r="LFT405" s="56"/>
      <c r="LFU405" s="56"/>
      <c r="LFV405" s="56"/>
      <c r="LFW405" s="56"/>
      <c r="LFX405" s="56"/>
      <c r="LFY405" s="56"/>
      <c r="LFZ405" s="56"/>
      <c r="LGA405" s="56"/>
      <c r="LGB405" s="56"/>
      <c r="LGC405" s="56"/>
      <c r="LGD405" s="56"/>
      <c r="LGE405" s="56"/>
      <c r="LGF405" s="56"/>
      <c r="LGG405" s="56"/>
      <c r="LGH405" s="56"/>
      <c r="LGI405" s="56"/>
      <c r="LGJ405" s="56"/>
      <c r="LGK405" s="56"/>
      <c r="LGL405" s="56"/>
      <c r="LGM405" s="56"/>
      <c r="LGN405" s="56"/>
      <c r="LGO405" s="56"/>
      <c r="LGP405" s="56"/>
      <c r="LGQ405" s="56"/>
      <c r="LGR405" s="56"/>
      <c r="LGS405" s="56"/>
      <c r="LGT405" s="56"/>
      <c r="LGU405" s="56"/>
      <c r="LGV405" s="56"/>
      <c r="LGW405" s="56"/>
      <c r="LGX405" s="56"/>
      <c r="LGY405" s="56"/>
      <c r="LGZ405" s="56"/>
      <c r="LHA405" s="56"/>
      <c r="LHB405" s="56"/>
      <c r="LHC405" s="56"/>
      <c r="LHD405" s="56"/>
      <c r="LHE405" s="56"/>
      <c r="LHF405" s="56"/>
      <c r="LHG405" s="56"/>
      <c r="LHH405" s="56"/>
      <c r="LHI405" s="56"/>
      <c r="LHJ405" s="56"/>
      <c r="LHK405" s="56"/>
      <c r="LHL405" s="56"/>
      <c r="LHM405" s="56"/>
      <c r="LHN405" s="56"/>
      <c r="LHO405" s="56"/>
      <c r="LHP405" s="56"/>
      <c r="LHQ405" s="56"/>
      <c r="LHR405" s="56"/>
      <c r="LHS405" s="56"/>
      <c r="LHT405" s="56"/>
      <c r="LHU405" s="56"/>
      <c r="LHV405" s="56"/>
      <c r="LHW405" s="56"/>
      <c r="LHX405" s="56"/>
      <c r="LHY405" s="56"/>
      <c r="LHZ405" s="56"/>
      <c r="LIA405" s="56"/>
      <c r="LIB405" s="56"/>
      <c r="LIC405" s="56"/>
      <c r="LID405" s="56"/>
      <c r="LIE405" s="56"/>
      <c r="LIF405" s="56"/>
      <c r="LIG405" s="56"/>
      <c r="LIH405" s="56"/>
      <c r="LII405" s="56"/>
      <c r="LIJ405" s="56"/>
      <c r="LIK405" s="56"/>
      <c r="LIL405" s="56"/>
      <c r="LIM405" s="56"/>
      <c r="LIN405" s="56"/>
      <c r="LIO405" s="56"/>
      <c r="LIP405" s="56"/>
      <c r="LIQ405" s="56"/>
      <c r="LIR405" s="56"/>
      <c r="LIS405" s="56"/>
      <c r="LIT405" s="56"/>
      <c r="LIU405" s="56"/>
      <c r="LIV405" s="56"/>
      <c r="LIW405" s="56"/>
      <c r="LIX405" s="56"/>
      <c r="LIY405" s="56"/>
      <c r="LIZ405" s="56"/>
      <c r="LJA405" s="56"/>
      <c r="LJB405" s="56"/>
      <c r="LJC405" s="56"/>
      <c r="LJD405" s="56"/>
      <c r="LJE405" s="56"/>
      <c r="LJF405" s="56"/>
      <c r="LJG405" s="56"/>
      <c r="LJH405" s="56"/>
      <c r="LJI405" s="56"/>
      <c r="LJJ405" s="56"/>
      <c r="LJK405" s="56"/>
      <c r="LJL405" s="56"/>
      <c r="LJM405" s="56"/>
      <c r="LJN405" s="56"/>
      <c r="LJO405" s="56"/>
      <c r="LJP405" s="56"/>
      <c r="LJQ405" s="56"/>
      <c r="LJR405" s="56"/>
      <c r="LJS405" s="56"/>
      <c r="LJT405" s="56"/>
      <c r="LJU405" s="56"/>
      <c r="LJV405" s="56"/>
      <c r="LJW405" s="56"/>
      <c r="LJX405" s="56"/>
      <c r="LJY405" s="56"/>
      <c r="LJZ405" s="56"/>
      <c r="LKA405" s="56"/>
      <c r="LKB405" s="56"/>
      <c r="LKC405" s="56"/>
      <c r="LKD405" s="56"/>
      <c r="LKE405" s="56"/>
      <c r="LKF405" s="56"/>
      <c r="LKG405" s="56"/>
      <c r="LKH405" s="56"/>
      <c r="LKI405" s="56"/>
      <c r="LKJ405" s="56"/>
      <c r="LKK405" s="56"/>
      <c r="LKL405" s="56"/>
      <c r="LKM405" s="56"/>
      <c r="LKN405" s="56"/>
      <c r="LKO405" s="56"/>
      <c r="LKP405" s="56"/>
      <c r="LKQ405" s="56"/>
      <c r="LKR405" s="56"/>
      <c r="LKS405" s="56"/>
      <c r="LKT405" s="56"/>
      <c r="LKU405" s="56"/>
      <c r="LKV405" s="56"/>
      <c r="LKW405" s="56"/>
      <c r="LKX405" s="56"/>
      <c r="LKY405" s="56"/>
      <c r="LKZ405" s="56"/>
      <c r="LLA405" s="56"/>
      <c r="LLB405" s="56"/>
      <c r="LLC405" s="56"/>
      <c r="LLD405" s="56"/>
      <c r="LLE405" s="56"/>
      <c r="LLF405" s="56"/>
      <c r="LLG405" s="56"/>
      <c r="LLH405" s="56"/>
      <c r="LLI405" s="56"/>
      <c r="LLJ405" s="56"/>
      <c r="LLK405" s="56"/>
      <c r="LLL405" s="56"/>
      <c r="LLM405" s="56"/>
      <c r="LLN405" s="56"/>
      <c r="LLO405" s="56"/>
      <c r="LLP405" s="56"/>
      <c r="LLQ405" s="56"/>
      <c r="LLR405" s="56"/>
      <c r="LLS405" s="56"/>
      <c r="LLT405" s="56"/>
      <c r="LLU405" s="56"/>
      <c r="LLV405" s="56"/>
      <c r="LLW405" s="56"/>
      <c r="LLX405" s="56"/>
      <c r="LLY405" s="56"/>
      <c r="LLZ405" s="56"/>
      <c r="LMA405" s="56"/>
      <c r="LMB405" s="56"/>
      <c r="LMC405" s="56"/>
      <c r="LMD405" s="56"/>
      <c r="LME405" s="56"/>
      <c r="LMF405" s="56"/>
      <c r="LMG405" s="56"/>
      <c r="LMH405" s="56"/>
      <c r="LMI405" s="56"/>
      <c r="LMJ405" s="56"/>
      <c r="LMK405" s="56"/>
      <c r="LML405" s="56"/>
      <c r="LMM405" s="56"/>
      <c r="LMN405" s="56"/>
      <c r="LMO405" s="56"/>
      <c r="LMP405" s="56"/>
      <c r="LMQ405" s="56"/>
      <c r="LMR405" s="56"/>
      <c r="LMS405" s="56"/>
      <c r="LMT405" s="56"/>
      <c r="LMU405" s="56"/>
      <c r="LMV405" s="56"/>
      <c r="LMW405" s="56"/>
      <c r="LMX405" s="56"/>
      <c r="LMY405" s="56"/>
      <c r="LMZ405" s="56"/>
      <c r="LNA405" s="56"/>
      <c r="LNB405" s="56"/>
      <c r="LNC405" s="56"/>
      <c r="LND405" s="56"/>
      <c r="LNE405" s="56"/>
      <c r="LNF405" s="56"/>
      <c r="LNG405" s="56"/>
      <c r="LNH405" s="56"/>
      <c r="LNI405" s="56"/>
      <c r="LNJ405" s="56"/>
      <c r="LNK405" s="56"/>
      <c r="LNL405" s="56"/>
      <c r="LNM405" s="56"/>
      <c r="LNN405" s="56"/>
      <c r="LNO405" s="56"/>
      <c r="LNP405" s="56"/>
      <c r="LNQ405" s="56"/>
      <c r="LNR405" s="56"/>
      <c r="LNS405" s="56"/>
      <c r="LNT405" s="56"/>
      <c r="LNU405" s="56"/>
      <c r="LNV405" s="56"/>
      <c r="LNW405" s="56"/>
      <c r="LNX405" s="56"/>
      <c r="LNY405" s="56"/>
      <c r="LNZ405" s="56"/>
      <c r="LOA405" s="56"/>
      <c r="LOB405" s="56"/>
      <c r="LOC405" s="56"/>
      <c r="LOD405" s="56"/>
      <c r="LOE405" s="56"/>
      <c r="LOF405" s="56"/>
      <c r="LOG405" s="56"/>
      <c r="LOH405" s="56"/>
      <c r="LOI405" s="56"/>
      <c r="LOJ405" s="56"/>
      <c r="LOK405" s="56"/>
      <c r="LOL405" s="56"/>
      <c r="LOM405" s="56"/>
      <c r="LON405" s="56"/>
      <c r="LOO405" s="56"/>
      <c r="LOP405" s="56"/>
      <c r="LOQ405" s="56"/>
      <c r="LOR405" s="56"/>
      <c r="LOS405" s="56"/>
      <c r="LOT405" s="56"/>
      <c r="LOU405" s="56"/>
      <c r="LOV405" s="56"/>
      <c r="LOW405" s="56"/>
      <c r="LOX405" s="56"/>
      <c r="LOY405" s="56"/>
      <c r="LOZ405" s="56"/>
      <c r="LPA405" s="56"/>
      <c r="LPB405" s="56"/>
      <c r="LPC405" s="56"/>
      <c r="LPD405" s="56"/>
      <c r="LPE405" s="56"/>
      <c r="LPF405" s="56"/>
      <c r="LPG405" s="56"/>
      <c r="LPH405" s="56"/>
      <c r="LPI405" s="56"/>
      <c r="LPJ405" s="56"/>
      <c r="LPK405" s="56"/>
      <c r="LPL405" s="56"/>
      <c r="LPM405" s="56"/>
      <c r="LPN405" s="56"/>
      <c r="LPO405" s="56"/>
      <c r="LPP405" s="56"/>
      <c r="LPQ405" s="56"/>
      <c r="LPR405" s="56"/>
      <c r="LPS405" s="56"/>
      <c r="LPT405" s="56"/>
      <c r="LPU405" s="56"/>
      <c r="LPV405" s="56"/>
      <c r="LPW405" s="56"/>
      <c r="LPX405" s="56"/>
      <c r="LPY405" s="56"/>
      <c r="LPZ405" s="56"/>
      <c r="LQA405" s="56"/>
      <c r="LQB405" s="56"/>
      <c r="LQC405" s="56"/>
      <c r="LQD405" s="56"/>
      <c r="LQE405" s="56"/>
      <c r="LQF405" s="56"/>
      <c r="LQG405" s="56"/>
      <c r="LQH405" s="56"/>
      <c r="LQI405" s="56"/>
      <c r="LQJ405" s="56"/>
      <c r="LQK405" s="56"/>
      <c r="LQL405" s="56"/>
      <c r="LQM405" s="56"/>
      <c r="LQN405" s="56"/>
      <c r="LQO405" s="56"/>
      <c r="LQP405" s="56"/>
      <c r="LQQ405" s="56"/>
      <c r="LQR405" s="56"/>
      <c r="LQS405" s="56"/>
      <c r="LQT405" s="56"/>
      <c r="LQU405" s="56"/>
      <c r="LQV405" s="56"/>
      <c r="LQW405" s="56"/>
      <c r="LQX405" s="56"/>
      <c r="LQY405" s="56"/>
      <c r="LQZ405" s="56"/>
      <c r="LRA405" s="56"/>
      <c r="LRB405" s="56"/>
      <c r="LRC405" s="56"/>
      <c r="LRD405" s="56"/>
      <c r="LRE405" s="56"/>
      <c r="LRF405" s="56"/>
      <c r="LRG405" s="56"/>
      <c r="LRH405" s="56"/>
      <c r="LRI405" s="56"/>
      <c r="LRJ405" s="56"/>
      <c r="LRK405" s="56"/>
      <c r="LRL405" s="56"/>
      <c r="LRM405" s="56"/>
      <c r="LRN405" s="56"/>
      <c r="LRO405" s="56"/>
      <c r="LRP405" s="56"/>
      <c r="LRQ405" s="56"/>
      <c r="LRR405" s="56"/>
      <c r="LRS405" s="56"/>
      <c r="LRT405" s="56"/>
      <c r="LRU405" s="56"/>
      <c r="LRV405" s="56"/>
      <c r="LRW405" s="56"/>
      <c r="LRX405" s="56"/>
      <c r="LRY405" s="56"/>
      <c r="LRZ405" s="56"/>
      <c r="LSA405" s="56"/>
      <c r="LSB405" s="56"/>
      <c r="LSC405" s="56"/>
      <c r="LSD405" s="56"/>
      <c r="LSE405" s="56"/>
      <c r="LSF405" s="56"/>
      <c r="LSG405" s="56"/>
      <c r="LSH405" s="56"/>
      <c r="LSI405" s="56"/>
      <c r="LSJ405" s="56"/>
      <c r="LSK405" s="56"/>
      <c r="LSL405" s="56"/>
      <c r="LSM405" s="56"/>
      <c r="LSN405" s="56"/>
      <c r="LSO405" s="56"/>
      <c r="LSP405" s="56"/>
      <c r="LSQ405" s="56"/>
      <c r="LSR405" s="56"/>
      <c r="LSS405" s="56"/>
      <c r="LST405" s="56"/>
      <c r="LSU405" s="56"/>
      <c r="LSV405" s="56"/>
      <c r="LSW405" s="56"/>
      <c r="LSX405" s="56"/>
      <c r="LSY405" s="56"/>
      <c r="LSZ405" s="56"/>
      <c r="LTA405" s="56"/>
      <c r="LTB405" s="56"/>
      <c r="LTC405" s="56"/>
      <c r="LTD405" s="56"/>
      <c r="LTE405" s="56"/>
      <c r="LTF405" s="56"/>
      <c r="LTG405" s="56"/>
      <c r="LTH405" s="56"/>
      <c r="LTI405" s="56"/>
      <c r="LTJ405" s="56"/>
      <c r="LTK405" s="56"/>
      <c r="LTL405" s="56"/>
      <c r="LTM405" s="56"/>
      <c r="LTN405" s="56"/>
      <c r="LTO405" s="56"/>
      <c r="LTP405" s="56"/>
      <c r="LTQ405" s="56"/>
      <c r="LTR405" s="56"/>
      <c r="LTS405" s="56"/>
      <c r="LTT405" s="56"/>
      <c r="LTU405" s="56"/>
      <c r="LTV405" s="56"/>
      <c r="LTW405" s="56"/>
      <c r="LTX405" s="56"/>
      <c r="LTY405" s="56"/>
      <c r="LTZ405" s="56"/>
      <c r="LUA405" s="56"/>
      <c r="LUB405" s="56"/>
      <c r="LUC405" s="56"/>
      <c r="LUD405" s="56"/>
      <c r="LUE405" s="56"/>
      <c r="LUF405" s="56"/>
      <c r="LUG405" s="56"/>
      <c r="LUH405" s="56"/>
      <c r="LUI405" s="56"/>
      <c r="LUJ405" s="56"/>
      <c r="LUK405" s="56"/>
      <c r="LUL405" s="56"/>
      <c r="LUM405" s="56"/>
      <c r="LUN405" s="56"/>
      <c r="LUO405" s="56"/>
      <c r="LUP405" s="56"/>
      <c r="LUQ405" s="56"/>
      <c r="LUR405" s="56"/>
      <c r="LUS405" s="56"/>
      <c r="LUT405" s="56"/>
      <c r="LUU405" s="56"/>
      <c r="LUV405" s="56"/>
      <c r="LUW405" s="56"/>
      <c r="LUX405" s="56"/>
      <c r="LUY405" s="56"/>
      <c r="LUZ405" s="56"/>
      <c r="LVA405" s="56"/>
      <c r="LVB405" s="56"/>
      <c r="LVC405" s="56"/>
      <c r="LVD405" s="56"/>
      <c r="LVE405" s="56"/>
      <c r="LVF405" s="56"/>
      <c r="LVG405" s="56"/>
      <c r="LVH405" s="56"/>
      <c r="LVI405" s="56"/>
      <c r="LVJ405" s="56"/>
      <c r="LVK405" s="56"/>
      <c r="LVL405" s="56"/>
      <c r="LVM405" s="56"/>
      <c r="LVN405" s="56"/>
      <c r="LVO405" s="56"/>
      <c r="LVP405" s="56"/>
      <c r="LVQ405" s="56"/>
      <c r="LVR405" s="56"/>
      <c r="LVS405" s="56"/>
      <c r="LVT405" s="56"/>
      <c r="LVU405" s="56"/>
      <c r="LVV405" s="56"/>
      <c r="LVW405" s="56"/>
      <c r="LVX405" s="56"/>
      <c r="LVY405" s="56"/>
      <c r="LVZ405" s="56"/>
      <c r="LWA405" s="56"/>
      <c r="LWB405" s="56"/>
      <c r="LWC405" s="56"/>
      <c r="LWD405" s="56"/>
      <c r="LWE405" s="56"/>
      <c r="LWF405" s="56"/>
      <c r="LWG405" s="56"/>
      <c r="LWH405" s="56"/>
      <c r="LWI405" s="56"/>
      <c r="LWJ405" s="56"/>
      <c r="LWK405" s="56"/>
      <c r="LWL405" s="56"/>
      <c r="LWM405" s="56"/>
      <c r="LWN405" s="56"/>
      <c r="LWO405" s="56"/>
      <c r="LWP405" s="56"/>
      <c r="LWQ405" s="56"/>
      <c r="LWR405" s="56"/>
      <c r="LWS405" s="56"/>
      <c r="LWT405" s="56"/>
      <c r="LWU405" s="56"/>
      <c r="LWV405" s="56"/>
      <c r="LWW405" s="56"/>
      <c r="LWX405" s="56"/>
      <c r="LWY405" s="56"/>
      <c r="LWZ405" s="56"/>
      <c r="LXA405" s="56"/>
      <c r="LXB405" s="56"/>
      <c r="LXC405" s="56"/>
      <c r="LXD405" s="56"/>
      <c r="LXE405" s="56"/>
      <c r="LXF405" s="56"/>
      <c r="LXG405" s="56"/>
      <c r="LXH405" s="56"/>
      <c r="LXI405" s="56"/>
      <c r="LXJ405" s="56"/>
      <c r="LXK405" s="56"/>
      <c r="LXL405" s="56"/>
      <c r="LXM405" s="56"/>
      <c r="LXN405" s="56"/>
      <c r="LXO405" s="56"/>
      <c r="LXP405" s="56"/>
      <c r="LXQ405" s="56"/>
      <c r="LXR405" s="56"/>
      <c r="LXS405" s="56"/>
      <c r="LXT405" s="56"/>
      <c r="LXU405" s="56"/>
      <c r="LXV405" s="56"/>
      <c r="LXW405" s="56"/>
      <c r="LXX405" s="56"/>
      <c r="LXY405" s="56"/>
      <c r="LXZ405" s="56"/>
      <c r="LYA405" s="56"/>
      <c r="LYB405" s="56"/>
      <c r="LYC405" s="56"/>
      <c r="LYD405" s="56"/>
      <c r="LYE405" s="56"/>
      <c r="LYF405" s="56"/>
      <c r="LYG405" s="56"/>
      <c r="LYH405" s="56"/>
      <c r="LYI405" s="56"/>
      <c r="LYJ405" s="56"/>
      <c r="LYK405" s="56"/>
      <c r="LYL405" s="56"/>
      <c r="LYM405" s="56"/>
      <c r="LYN405" s="56"/>
      <c r="LYO405" s="56"/>
      <c r="LYP405" s="56"/>
      <c r="LYQ405" s="56"/>
      <c r="LYR405" s="56"/>
      <c r="LYS405" s="56"/>
      <c r="LYT405" s="56"/>
      <c r="LYU405" s="56"/>
      <c r="LYV405" s="56"/>
      <c r="LYW405" s="56"/>
      <c r="LYX405" s="56"/>
      <c r="LYY405" s="56"/>
      <c r="LYZ405" s="56"/>
      <c r="LZA405" s="56"/>
      <c r="LZB405" s="56"/>
      <c r="LZC405" s="56"/>
      <c r="LZD405" s="56"/>
      <c r="LZE405" s="56"/>
      <c r="LZF405" s="56"/>
      <c r="LZG405" s="56"/>
      <c r="LZH405" s="56"/>
      <c r="LZI405" s="56"/>
      <c r="LZJ405" s="56"/>
      <c r="LZK405" s="56"/>
      <c r="LZL405" s="56"/>
      <c r="LZM405" s="56"/>
      <c r="LZN405" s="56"/>
      <c r="LZO405" s="56"/>
      <c r="LZP405" s="56"/>
      <c r="LZQ405" s="56"/>
      <c r="LZR405" s="56"/>
      <c r="LZS405" s="56"/>
      <c r="LZT405" s="56"/>
      <c r="LZU405" s="56"/>
      <c r="LZV405" s="56"/>
      <c r="LZW405" s="56"/>
      <c r="LZX405" s="56"/>
      <c r="LZY405" s="56"/>
      <c r="LZZ405" s="56"/>
      <c r="MAA405" s="56"/>
      <c r="MAB405" s="56"/>
      <c r="MAC405" s="56"/>
      <c r="MAD405" s="56"/>
      <c r="MAE405" s="56"/>
      <c r="MAF405" s="56"/>
      <c r="MAG405" s="56"/>
      <c r="MAH405" s="56"/>
      <c r="MAI405" s="56"/>
      <c r="MAJ405" s="56"/>
      <c r="MAK405" s="56"/>
      <c r="MAL405" s="56"/>
      <c r="MAM405" s="56"/>
      <c r="MAN405" s="56"/>
      <c r="MAO405" s="56"/>
      <c r="MAP405" s="56"/>
      <c r="MAQ405" s="56"/>
      <c r="MAR405" s="56"/>
      <c r="MAS405" s="56"/>
      <c r="MAT405" s="56"/>
      <c r="MAU405" s="56"/>
      <c r="MAV405" s="56"/>
      <c r="MAW405" s="56"/>
      <c r="MAX405" s="56"/>
      <c r="MAY405" s="56"/>
      <c r="MAZ405" s="56"/>
      <c r="MBA405" s="56"/>
      <c r="MBB405" s="56"/>
      <c r="MBC405" s="56"/>
      <c r="MBD405" s="56"/>
      <c r="MBE405" s="56"/>
      <c r="MBF405" s="56"/>
      <c r="MBG405" s="56"/>
      <c r="MBH405" s="56"/>
      <c r="MBI405" s="56"/>
      <c r="MBJ405" s="56"/>
      <c r="MBK405" s="56"/>
      <c r="MBL405" s="56"/>
      <c r="MBM405" s="56"/>
      <c r="MBN405" s="56"/>
      <c r="MBO405" s="56"/>
      <c r="MBP405" s="56"/>
      <c r="MBQ405" s="56"/>
      <c r="MBR405" s="56"/>
      <c r="MBS405" s="56"/>
      <c r="MBT405" s="56"/>
      <c r="MBU405" s="56"/>
      <c r="MBV405" s="56"/>
      <c r="MBW405" s="56"/>
      <c r="MBX405" s="56"/>
      <c r="MBY405" s="56"/>
      <c r="MBZ405" s="56"/>
      <c r="MCA405" s="56"/>
      <c r="MCB405" s="56"/>
      <c r="MCC405" s="56"/>
      <c r="MCD405" s="56"/>
      <c r="MCE405" s="56"/>
      <c r="MCF405" s="56"/>
      <c r="MCG405" s="56"/>
      <c r="MCH405" s="56"/>
      <c r="MCI405" s="56"/>
      <c r="MCJ405" s="56"/>
      <c r="MCK405" s="56"/>
      <c r="MCL405" s="56"/>
      <c r="MCM405" s="56"/>
      <c r="MCN405" s="56"/>
      <c r="MCO405" s="56"/>
      <c r="MCP405" s="56"/>
      <c r="MCQ405" s="56"/>
      <c r="MCR405" s="56"/>
      <c r="MCS405" s="56"/>
      <c r="MCT405" s="56"/>
      <c r="MCU405" s="56"/>
      <c r="MCV405" s="56"/>
      <c r="MCW405" s="56"/>
      <c r="MCX405" s="56"/>
      <c r="MCY405" s="56"/>
      <c r="MCZ405" s="56"/>
      <c r="MDA405" s="56"/>
      <c r="MDB405" s="56"/>
      <c r="MDC405" s="56"/>
      <c r="MDD405" s="56"/>
      <c r="MDE405" s="56"/>
      <c r="MDF405" s="56"/>
      <c r="MDG405" s="56"/>
      <c r="MDH405" s="56"/>
      <c r="MDI405" s="56"/>
      <c r="MDJ405" s="56"/>
      <c r="MDK405" s="56"/>
      <c r="MDL405" s="56"/>
      <c r="MDM405" s="56"/>
      <c r="MDN405" s="56"/>
      <c r="MDO405" s="56"/>
      <c r="MDP405" s="56"/>
      <c r="MDQ405" s="56"/>
      <c r="MDR405" s="56"/>
      <c r="MDS405" s="56"/>
      <c r="MDT405" s="56"/>
      <c r="MDU405" s="56"/>
      <c r="MDV405" s="56"/>
      <c r="MDW405" s="56"/>
      <c r="MDX405" s="56"/>
      <c r="MDY405" s="56"/>
      <c r="MDZ405" s="56"/>
      <c r="MEA405" s="56"/>
      <c r="MEB405" s="56"/>
      <c r="MEC405" s="56"/>
      <c r="MED405" s="56"/>
      <c r="MEE405" s="56"/>
      <c r="MEF405" s="56"/>
      <c r="MEG405" s="56"/>
      <c r="MEH405" s="56"/>
      <c r="MEI405" s="56"/>
      <c r="MEJ405" s="56"/>
      <c r="MEK405" s="56"/>
      <c r="MEL405" s="56"/>
      <c r="MEM405" s="56"/>
      <c r="MEN405" s="56"/>
      <c r="MEO405" s="56"/>
      <c r="MEP405" s="56"/>
      <c r="MEQ405" s="56"/>
      <c r="MER405" s="56"/>
      <c r="MES405" s="56"/>
      <c r="MET405" s="56"/>
      <c r="MEU405" s="56"/>
      <c r="MEV405" s="56"/>
      <c r="MEW405" s="56"/>
      <c r="MEX405" s="56"/>
      <c r="MEY405" s="56"/>
      <c r="MEZ405" s="56"/>
      <c r="MFA405" s="56"/>
      <c r="MFB405" s="56"/>
      <c r="MFC405" s="56"/>
      <c r="MFD405" s="56"/>
      <c r="MFE405" s="56"/>
      <c r="MFF405" s="56"/>
      <c r="MFG405" s="56"/>
      <c r="MFH405" s="56"/>
      <c r="MFI405" s="56"/>
      <c r="MFJ405" s="56"/>
      <c r="MFK405" s="56"/>
      <c r="MFL405" s="56"/>
      <c r="MFM405" s="56"/>
      <c r="MFN405" s="56"/>
      <c r="MFO405" s="56"/>
      <c r="MFP405" s="56"/>
      <c r="MFQ405" s="56"/>
      <c r="MFR405" s="56"/>
      <c r="MFS405" s="56"/>
      <c r="MFT405" s="56"/>
      <c r="MFU405" s="56"/>
      <c r="MFV405" s="56"/>
      <c r="MFW405" s="56"/>
      <c r="MFX405" s="56"/>
      <c r="MFY405" s="56"/>
      <c r="MFZ405" s="56"/>
      <c r="MGA405" s="56"/>
      <c r="MGB405" s="56"/>
      <c r="MGC405" s="56"/>
      <c r="MGD405" s="56"/>
      <c r="MGE405" s="56"/>
      <c r="MGF405" s="56"/>
      <c r="MGG405" s="56"/>
      <c r="MGH405" s="56"/>
      <c r="MGI405" s="56"/>
      <c r="MGJ405" s="56"/>
      <c r="MGK405" s="56"/>
      <c r="MGL405" s="56"/>
      <c r="MGM405" s="56"/>
      <c r="MGN405" s="56"/>
      <c r="MGO405" s="56"/>
      <c r="MGP405" s="56"/>
      <c r="MGQ405" s="56"/>
      <c r="MGR405" s="56"/>
      <c r="MGS405" s="56"/>
      <c r="MGT405" s="56"/>
      <c r="MGU405" s="56"/>
      <c r="MGV405" s="56"/>
      <c r="MGW405" s="56"/>
      <c r="MGX405" s="56"/>
      <c r="MGY405" s="56"/>
      <c r="MGZ405" s="56"/>
      <c r="MHA405" s="56"/>
      <c r="MHB405" s="56"/>
      <c r="MHC405" s="56"/>
      <c r="MHD405" s="56"/>
      <c r="MHE405" s="56"/>
      <c r="MHF405" s="56"/>
      <c r="MHG405" s="56"/>
      <c r="MHH405" s="56"/>
      <c r="MHI405" s="56"/>
      <c r="MHJ405" s="56"/>
      <c r="MHK405" s="56"/>
      <c r="MHL405" s="56"/>
      <c r="MHM405" s="56"/>
      <c r="MHN405" s="56"/>
      <c r="MHO405" s="56"/>
      <c r="MHP405" s="56"/>
      <c r="MHQ405" s="56"/>
      <c r="MHR405" s="56"/>
      <c r="MHS405" s="56"/>
      <c r="MHT405" s="56"/>
      <c r="MHU405" s="56"/>
      <c r="MHV405" s="56"/>
      <c r="MHW405" s="56"/>
      <c r="MHX405" s="56"/>
      <c r="MHY405" s="56"/>
      <c r="MHZ405" s="56"/>
      <c r="MIA405" s="56"/>
      <c r="MIB405" s="56"/>
      <c r="MIC405" s="56"/>
      <c r="MID405" s="56"/>
      <c r="MIE405" s="56"/>
      <c r="MIF405" s="56"/>
      <c r="MIG405" s="56"/>
      <c r="MIH405" s="56"/>
      <c r="MII405" s="56"/>
      <c r="MIJ405" s="56"/>
      <c r="MIK405" s="56"/>
      <c r="MIL405" s="56"/>
      <c r="MIM405" s="56"/>
      <c r="MIN405" s="56"/>
      <c r="MIO405" s="56"/>
      <c r="MIP405" s="56"/>
      <c r="MIQ405" s="56"/>
      <c r="MIR405" s="56"/>
      <c r="MIS405" s="56"/>
      <c r="MIT405" s="56"/>
      <c r="MIU405" s="56"/>
      <c r="MIV405" s="56"/>
      <c r="MIW405" s="56"/>
      <c r="MIX405" s="56"/>
      <c r="MIY405" s="56"/>
      <c r="MIZ405" s="56"/>
      <c r="MJA405" s="56"/>
      <c r="MJB405" s="56"/>
      <c r="MJC405" s="56"/>
      <c r="MJD405" s="56"/>
      <c r="MJE405" s="56"/>
      <c r="MJF405" s="56"/>
      <c r="MJG405" s="56"/>
      <c r="MJH405" s="56"/>
      <c r="MJI405" s="56"/>
      <c r="MJJ405" s="56"/>
      <c r="MJK405" s="56"/>
      <c r="MJL405" s="56"/>
      <c r="MJM405" s="56"/>
      <c r="MJN405" s="56"/>
      <c r="MJO405" s="56"/>
      <c r="MJP405" s="56"/>
      <c r="MJQ405" s="56"/>
      <c r="MJR405" s="56"/>
      <c r="MJS405" s="56"/>
      <c r="MJT405" s="56"/>
      <c r="MJU405" s="56"/>
      <c r="MJV405" s="56"/>
      <c r="MJW405" s="56"/>
      <c r="MJX405" s="56"/>
      <c r="MJY405" s="56"/>
      <c r="MJZ405" s="56"/>
      <c r="MKA405" s="56"/>
      <c r="MKB405" s="56"/>
      <c r="MKC405" s="56"/>
      <c r="MKD405" s="56"/>
      <c r="MKE405" s="56"/>
      <c r="MKF405" s="56"/>
      <c r="MKG405" s="56"/>
      <c r="MKH405" s="56"/>
      <c r="MKI405" s="56"/>
      <c r="MKJ405" s="56"/>
      <c r="MKK405" s="56"/>
      <c r="MKL405" s="56"/>
      <c r="MKM405" s="56"/>
      <c r="MKN405" s="56"/>
      <c r="MKO405" s="56"/>
      <c r="MKP405" s="56"/>
      <c r="MKQ405" s="56"/>
      <c r="MKR405" s="56"/>
      <c r="MKS405" s="56"/>
      <c r="MKT405" s="56"/>
      <c r="MKU405" s="56"/>
      <c r="MKV405" s="56"/>
      <c r="MKW405" s="56"/>
      <c r="MKX405" s="56"/>
      <c r="MKY405" s="56"/>
      <c r="MKZ405" s="56"/>
      <c r="MLA405" s="56"/>
      <c r="MLB405" s="56"/>
      <c r="MLC405" s="56"/>
      <c r="MLD405" s="56"/>
      <c r="MLE405" s="56"/>
      <c r="MLF405" s="56"/>
      <c r="MLG405" s="56"/>
      <c r="MLH405" s="56"/>
      <c r="MLI405" s="56"/>
      <c r="MLJ405" s="56"/>
      <c r="MLK405" s="56"/>
      <c r="MLL405" s="56"/>
      <c r="MLM405" s="56"/>
      <c r="MLN405" s="56"/>
      <c r="MLO405" s="56"/>
      <c r="MLP405" s="56"/>
      <c r="MLQ405" s="56"/>
      <c r="MLR405" s="56"/>
      <c r="MLS405" s="56"/>
      <c r="MLT405" s="56"/>
      <c r="MLU405" s="56"/>
      <c r="MLV405" s="56"/>
      <c r="MLW405" s="56"/>
      <c r="MLX405" s="56"/>
      <c r="MLY405" s="56"/>
      <c r="MLZ405" s="56"/>
      <c r="MMA405" s="56"/>
      <c r="MMB405" s="56"/>
      <c r="MMC405" s="56"/>
      <c r="MMD405" s="56"/>
      <c r="MME405" s="56"/>
      <c r="MMF405" s="56"/>
      <c r="MMG405" s="56"/>
      <c r="MMH405" s="56"/>
      <c r="MMI405" s="56"/>
      <c r="MMJ405" s="56"/>
      <c r="MMK405" s="56"/>
      <c r="MML405" s="56"/>
      <c r="MMM405" s="56"/>
      <c r="MMN405" s="56"/>
      <c r="MMO405" s="56"/>
      <c r="MMP405" s="56"/>
      <c r="MMQ405" s="56"/>
      <c r="MMR405" s="56"/>
      <c r="MMS405" s="56"/>
      <c r="MMT405" s="56"/>
      <c r="MMU405" s="56"/>
      <c r="MMV405" s="56"/>
      <c r="MMW405" s="56"/>
      <c r="MMX405" s="56"/>
      <c r="MMY405" s="56"/>
      <c r="MMZ405" s="56"/>
      <c r="MNA405" s="56"/>
      <c r="MNB405" s="56"/>
      <c r="MNC405" s="56"/>
      <c r="MND405" s="56"/>
      <c r="MNE405" s="56"/>
      <c r="MNF405" s="56"/>
      <c r="MNG405" s="56"/>
      <c r="MNH405" s="56"/>
      <c r="MNI405" s="56"/>
      <c r="MNJ405" s="56"/>
      <c r="MNK405" s="56"/>
      <c r="MNL405" s="56"/>
      <c r="MNM405" s="56"/>
      <c r="MNN405" s="56"/>
      <c r="MNO405" s="56"/>
      <c r="MNP405" s="56"/>
      <c r="MNQ405" s="56"/>
      <c r="MNR405" s="56"/>
      <c r="MNS405" s="56"/>
      <c r="MNT405" s="56"/>
      <c r="MNU405" s="56"/>
      <c r="MNV405" s="56"/>
      <c r="MNW405" s="56"/>
      <c r="MNX405" s="56"/>
      <c r="MNY405" s="56"/>
      <c r="MNZ405" s="56"/>
      <c r="MOA405" s="56"/>
      <c r="MOB405" s="56"/>
      <c r="MOC405" s="56"/>
      <c r="MOD405" s="56"/>
      <c r="MOE405" s="56"/>
      <c r="MOF405" s="56"/>
      <c r="MOG405" s="56"/>
      <c r="MOH405" s="56"/>
      <c r="MOI405" s="56"/>
      <c r="MOJ405" s="56"/>
      <c r="MOK405" s="56"/>
      <c r="MOL405" s="56"/>
      <c r="MOM405" s="56"/>
      <c r="MON405" s="56"/>
      <c r="MOO405" s="56"/>
      <c r="MOP405" s="56"/>
      <c r="MOQ405" s="56"/>
      <c r="MOR405" s="56"/>
      <c r="MOS405" s="56"/>
      <c r="MOT405" s="56"/>
      <c r="MOU405" s="56"/>
      <c r="MOV405" s="56"/>
      <c r="MOW405" s="56"/>
      <c r="MOX405" s="56"/>
      <c r="MOY405" s="56"/>
      <c r="MOZ405" s="56"/>
      <c r="MPA405" s="56"/>
      <c r="MPB405" s="56"/>
      <c r="MPC405" s="56"/>
      <c r="MPD405" s="56"/>
      <c r="MPE405" s="56"/>
      <c r="MPF405" s="56"/>
      <c r="MPG405" s="56"/>
      <c r="MPH405" s="56"/>
      <c r="MPI405" s="56"/>
      <c r="MPJ405" s="56"/>
      <c r="MPK405" s="56"/>
      <c r="MPL405" s="56"/>
      <c r="MPM405" s="56"/>
      <c r="MPN405" s="56"/>
      <c r="MPO405" s="56"/>
      <c r="MPP405" s="56"/>
      <c r="MPQ405" s="56"/>
      <c r="MPR405" s="56"/>
      <c r="MPS405" s="56"/>
      <c r="MPT405" s="56"/>
      <c r="MPU405" s="56"/>
      <c r="MPV405" s="56"/>
      <c r="MPW405" s="56"/>
      <c r="MPX405" s="56"/>
      <c r="MPY405" s="56"/>
      <c r="MPZ405" s="56"/>
      <c r="MQA405" s="56"/>
      <c r="MQB405" s="56"/>
      <c r="MQC405" s="56"/>
      <c r="MQD405" s="56"/>
      <c r="MQE405" s="56"/>
      <c r="MQF405" s="56"/>
      <c r="MQG405" s="56"/>
      <c r="MQH405" s="56"/>
      <c r="MQI405" s="56"/>
      <c r="MQJ405" s="56"/>
      <c r="MQK405" s="56"/>
      <c r="MQL405" s="56"/>
      <c r="MQM405" s="56"/>
      <c r="MQN405" s="56"/>
      <c r="MQO405" s="56"/>
      <c r="MQP405" s="56"/>
      <c r="MQQ405" s="56"/>
      <c r="MQR405" s="56"/>
      <c r="MQS405" s="56"/>
      <c r="MQT405" s="56"/>
      <c r="MQU405" s="56"/>
      <c r="MQV405" s="56"/>
      <c r="MQW405" s="56"/>
      <c r="MQX405" s="56"/>
      <c r="MQY405" s="56"/>
      <c r="MQZ405" s="56"/>
      <c r="MRA405" s="56"/>
      <c r="MRB405" s="56"/>
      <c r="MRC405" s="56"/>
      <c r="MRD405" s="56"/>
      <c r="MRE405" s="56"/>
      <c r="MRF405" s="56"/>
      <c r="MRG405" s="56"/>
      <c r="MRH405" s="56"/>
      <c r="MRI405" s="56"/>
      <c r="MRJ405" s="56"/>
      <c r="MRK405" s="56"/>
      <c r="MRL405" s="56"/>
      <c r="MRM405" s="56"/>
      <c r="MRN405" s="56"/>
      <c r="MRO405" s="56"/>
      <c r="MRP405" s="56"/>
      <c r="MRQ405" s="56"/>
      <c r="MRR405" s="56"/>
      <c r="MRS405" s="56"/>
      <c r="MRT405" s="56"/>
      <c r="MRU405" s="56"/>
      <c r="MRV405" s="56"/>
      <c r="MRW405" s="56"/>
      <c r="MRX405" s="56"/>
      <c r="MRY405" s="56"/>
      <c r="MRZ405" s="56"/>
      <c r="MSA405" s="56"/>
      <c r="MSB405" s="56"/>
      <c r="MSC405" s="56"/>
      <c r="MSD405" s="56"/>
      <c r="MSE405" s="56"/>
      <c r="MSF405" s="56"/>
      <c r="MSG405" s="56"/>
      <c r="MSH405" s="56"/>
      <c r="MSI405" s="56"/>
      <c r="MSJ405" s="56"/>
      <c r="MSK405" s="56"/>
      <c r="MSL405" s="56"/>
      <c r="MSM405" s="56"/>
      <c r="MSN405" s="56"/>
      <c r="MSO405" s="56"/>
      <c r="MSP405" s="56"/>
      <c r="MSQ405" s="56"/>
      <c r="MSR405" s="56"/>
      <c r="MSS405" s="56"/>
      <c r="MST405" s="56"/>
      <c r="MSU405" s="56"/>
      <c r="MSV405" s="56"/>
      <c r="MSW405" s="56"/>
      <c r="MSX405" s="56"/>
      <c r="MSY405" s="56"/>
      <c r="MSZ405" s="56"/>
      <c r="MTA405" s="56"/>
      <c r="MTB405" s="56"/>
      <c r="MTC405" s="56"/>
      <c r="MTD405" s="56"/>
      <c r="MTE405" s="56"/>
      <c r="MTF405" s="56"/>
      <c r="MTG405" s="56"/>
      <c r="MTH405" s="56"/>
      <c r="MTI405" s="56"/>
      <c r="MTJ405" s="56"/>
      <c r="MTK405" s="56"/>
      <c r="MTL405" s="56"/>
      <c r="MTM405" s="56"/>
      <c r="MTN405" s="56"/>
      <c r="MTO405" s="56"/>
      <c r="MTP405" s="56"/>
      <c r="MTQ405" s="56"/>
      <c r="MTR405" s="56"/>
      <c r="MTS405" s="56"/>
      <c r="MTT405" s="56"/>
      <c r="MTU405" s="56"/>
      <c r="MTV405" s="56"/>
      <c r="MTW405" s="56"/>
      <c r="MTX405" s="56"/>
      <c r="MTY405" s="56"/>
      <c r="MTZ405" s="56"/>
      <c r="MUA405" s="56"/>
      <c r="MUB405" s="56"/>
      <c r="MUC405" s="56"/>
      <c r="MUD405" s="56"/>
      <c r="MUE405" s="56"/>
      <c r="MUF405" s="56"/>
      <c r="MUG405" s="56"/>
      <c r="MUH405" s="56"/>
      <c r="MUI405" s="56"/>
      <c r="MUJ405" s="56"/>
      <c r="MUK405" s="56"/>
      <c r="MUL405" s="56"/>
      <c r="MUM405" s="56"/>
      <c r="MUN405" s="56"/>
      <c r="MUO405" s="56"/>
      <c r="MUP405" s="56"/>
      <c r="MUQ405" s="56"/>
      <c r="MUR405" s="56"/>
      <c r="MUS405" s="56"/>
      <c r="MUT405" s="56"/>
      <c r="MUU405" s="56"/>
      <c r="MUV405" s="56"/>
      <c r="MUW405" s="56"/>
      <c r="MUX405" s="56"/>
      <c r="MUY405" s="56"/>
      <c r="MUZ405" s="56"/>
      <c r="MVA405" s="56"/>
      <c r="MVB405" s="56"/>
      <c r="MVC405" s="56"/>
      <c r="MVD405" s="56"/>
      <c r="MVE405" s="56"/>
      <c r="MVF405" s="56"/>
      <c r="MVG405" s="56"/>
      <c r="MVH405" s="56"/>
      <c r="MVI405" s="56"/>
      <c r="MVJ405" s="56"/>
      <c r="MVK405" s="56"/>
      <c r="MVL405" s="56"/>
      <c r="MVM405" s="56"/>
      <c r="MVN405" s="56"/>
      <c r="MVO405" s="56"/>
      <c r="MVP405" s="56"/>
      <c r="MVQ405" s="56"/>
      <c r="MVR405" s="56"/>
      <c r="MVS405" s="56"/>
      <c r="MVT405" s="56"/>
      <c r="MVU405" s="56"/>
      <c r="MVV405" s="56"/>
      <c r="MVW405" s="56"/>
      <c r="MVX405" s="56"/>
      <c r="MVY405" s="56"/>
      <c r="MVZ405" s="56"/>
      <c r="MWA405" s="56"/>
      <c r="MWB405" s="56"/>
      <c r="MWC405" s="56"/>
      <c r="MWD405" s="56"/>
      <c r="MWE405" s="56"/>
      <c r="MWF405" s="56"/>
      <c r="MWG405" s="56"/>
      <c r="MWH405" s="56"/>
      <c r="MWI405" s="56"/>
      <c r="MWJ405" s="56"/>
      <c r="MWK405" s="56"/>
      <c r="MWL405" s="56"/>
      <c r="MWM405" s="56"/>
      <c r="MWN405" s="56"/>
      <c r="MWO405" s="56"/>
      <c r="MWP405" s="56"/>
      <c r="MWQ405" s="56"/>
      <c r="MWR405" s="56"/>
      <c r="MWS405" s="56"/>
      <c r="MWT405" s="56"/>
      <c r="MWU405" s="56"/>
      <c r="MWV405" s="56"/>
      <c r="MWW405" s="56"/>
      <c r="MWX405" s="56"/>
      <c r="MWY405" s="56"/>
      <c r="MWZ405" s="56"/>
      <c r="MXA405" s="56"/>
      <c r="MXB405" s="56"/>
      <c r="MXC405" s="56"/>
      <c r="MXD405" s="56"/>
      <c r="MXE405" s="56"/>
      <c r="MXF405" s="56"/>
      <c r="MXG405" s="56"/>
      <c r="MXH405" s="56"/>
      <c r="MXI405" s="56"/>
      <c r="MXJ405" s="56"/>
      <c r="MXK405" s="56"/>
      <c r="MXL405" s="56"/>
      <c r="MXM405" s="56"/>
      <c r="MXN405" s="56"/>
      <c r="MXO405" s="56"/>
      <c r="MXP405" s="56"/>
      <c r="MXQ405" s="56"/>
      <c r="MXR405" s="56"/>
      <c r="MXS405" s="56"/>
      <c r="MXT405" s="56"/>
      <c r="MXU405" s="56"/>
      <c r="MXV405" s="56"/>
      <c r="MXW405" s="56"/>
      <c r="MXX405" s="56"/>
      <c r="MXY405" s="56"/>
      <c r="MXZ405" s="56"/>
      <c r="MYA405" s="56"/>
      <c r="MYB405" s="56"/>
      <c r="MYC405" s="56"/>
      <c r="MYD405" s="56"/>
      <c r="MYE405" s="56"/>
      <c r="MYF405" s="56"/>
      <c r="MYG405" s="56"/>
      <c r="MYH405" s="56"/>
      <c r="MYI405" s="56"/>
      <c r="MYJ405" s="56"/>
      <c r="MYK405" s="56"/>
      <c r="MYL405" s="56"/>
      <c r="MYM405" s="56"/>
      <c r="MYN405" s="56"/>
      <c r="MYO405" s="56"/>
      <c r="MYP405" s="56"/>
      <c r="MYQ405" s="56"/>
      <c r="MYR405" s="56"/>
      <c r="MYS405" s="56"/>
      <c r="MYT405" s="56"/>
      <c r="MYU405" s="56"/>
      <c r="MYV405" s="56"/>
      <c r="MYW405" s="56"/>
      <c r="MYX405" s="56"/>
      <c r="MYY405" s="56"/>
      <c r="MYZ405" s="56"/>
      <c r="MZA405" s="56"/>
      <c r="MZB405" s="56"/>
      <c r="MZC405" s="56"/>
      <c r="MZD405" s="56"/>
      <c r="MZE405" s="56"/>
      <c r="MZF405" s="56"/>
      <c r="MZG405" s="56"/>
      <c r="MZH405" s="56"/>
      <c r="MZI405" s="56"/>
      <c r="MZJ405" s="56"/>
      <c r="MZK405" s="56"/>
      <c r="MZL405" s="56"/>
      <c r="MZM405" s="56"/>
      <c r="MZN405" s="56"/>
      <c r="MZO405" s="56"/>
      <c r="MZP405" s="56"/>
      <c r="MZQ405" s="56"/>
      <c r="MZR405" s="56"/>
      <c r="MZS405" s="56"/>
      <c r="MZT405" s="56"/>
      <c r="MZU405" s="56"/>
      <c r="MZV405" s="56"/>
      <c r="MZW405" s="56"/>
      <c r="MZX405" s="56"/>
      <c r="MZY405" s="56"/>
      <c r="MZZ405" s="56"/>
      <c r="NAA405" s="56"/>
      <c r="NAB405" s="56"/>
      <c r="NAC405" s="56"/>
      <c r="NAD405" s="56"/>
      <c r="NAE405" s="56"/>
      <c r="NAF405" s="56"/>
      <c r="NAG405" s="56"/>
      <c r="NAH405" s="56"/>
      <c r="NAI405" s="56"/>
      <c r="NAJ405" s="56"/>
      <c r="NAK405" s="56"/>
      <c r="NAL405" s="56"/>
      <c r="NAM405" s="56"/>
      <c r="NAN405" s="56"/>
      <c r="NAO405" s="56"/>
      <c r="NAP405" s="56"/>
      <c r="NAQ405" s="56"/>
      <c r="NAR405" s="56"/>
      <c r="NAS405" s="56"/>
      <c r="NAT405" s="56"/>
      <c r="NAU405" s="56"/>
      <c r="NAV405" s="56"/>
      <c r="NAW405" s="56"/>
      <c r="NAX405" s="56"/>
      <c r="NAY405" s="56"/>
      <c r="NAZ405" s="56"/>
      <c r="NBA405" s="56"/>
      <c r="NBB405" s="56"/>
      <c r="NBC405" s="56"/>
      <c r="NBD405" s="56"/>
      <c r="NBE405" s="56"/>
      <c r="NBF405" s="56"/>
      <c r="NBG405" s="56"/>
      <c r="NBH405" s="56"/>
      <c r="NBI405" s="56"/>
      <c r="NBJ405" s="56"/>
      <c r="NBK405" s="56"/>
      <c r="NBL405" s="56"/>
      <c r="NBM405" s="56"/>
      <c r="NBN405" s="56"/>
      <c r="NBO405" s="56"/>
      <c r="NBP405" s="56"/>
      <c r="NBQ405" s="56"/>
      <c r="NBR405" s="56"/>
      <c r="NBS405" s="56"/>
      <c r="NBT405" s="56"/>
      <c r="NBU405" s="56"/>
      <c r="NBV405" s="56"/>
      <c r="NBW405" s="56"/>
      <c r="NBX405" s="56"/>
      <c r="NBY405" s="56"/>
      <c r="NBZ405" s="56"/>
      <c r="NCA405" s="56"/>
      <c r="NCB405" s="56"/>
      <c r="NCC405" s="56"/>
      <c r="NCD405" s="56"/>
      <c r="NCE405" s="56"/>
      <c r="NCF405" s="56"/>
      <c r="NCG405" s="56"/>
      <c r="NCH405" s="56"/>
      <c r="NCI405" s="56"/>
      <c r="NCJ405" s="56"/>
      <c r="NCK405" s="56"/>
      <c r="NCL405" s="56"/>
      <c r="NCM405" s="56"/>
      <c r="NCN405" s="56"/>
      <c r="NCO405" s="56"/>
      <c r="NCP405" s="56"/>
      <c r="NCQ405" s="56"/>
      <c r="NCR405" s="56"/>
      <c r="NCS405" s="56"/>
      <c r="NCT405" s="56"/>
      <c r="NCU405" s="56"/>
      <c r="NCV405" s="56"/>
      <c r="NCW405" s="56"/>
      <c r="NCX405" s="56"/>
      <c r="NCY405" s="56"/>
      <c r="NCZ405" s="56"/>
      <c r="NDA405" s="56"/>
      <c r="NDB405" s="56"/>
      <c r="NDC405" s="56"/>
      <c r="NDD405" s="56"/>
      <c r="NDE405" s="56"/>
      <c r="NDF405" s="56"/>
      <c r="NDG405" s="56"/>
      <c r="NDH405" s="56"/>
      <c r="NDI405" s="56"/>
      <c r="NDJ405" s="56"/>
      <c r="NDK405" s="56"/>
      <c r="NDL405" s="56"/>
      <c r="NDM405" s="56"/>
      <c r="NDN405" s="56"/>
      <c r="NDO405" s="56"/>
      <c r="NDP405" s="56"/>
      <c r="NDQ405" s="56"/>
      <c r="NDR405" s="56"/>
      <c r="NDS405" s="56"/>
      <c r="NDT405" s="56"/>
      <c r="NDU405" s="56"/>
      <c r="NDV405" s="56"/>
      <c r="NDW405" s="56"/>
      <c r="NDX405" s="56"/>
      <c r="NDY405" s="56"/>
      <c r="NDZ405" s="56"/>
      <c r="NEA405" s="56"/>
      <c r="NEB405" s="56"/>
      <c r="NEC405" s="56"/>
      <c r="NED405" s="56"/>
      <c r="NEE405" s="56"/>
      <c r="NEF405" s="56"/>
      <c r="NEG405" s="56"/>
      <c r="NEH405" s="56"/>
      <c r="NEI405" s="56"/>
      <c r="NEJ405" s="56"/>
      <c r="NEK405" s="56"/>
      <c r="NEL405" s="56"/>
      <c r="NEM405" s="56"/>
      <c r="NEN405" s="56"/>
      <c r="NEO405" s="56"/>
      <c r="NEP405" s="56"/>
      <c r="NEQ405" s="56"/>
      <c r="NER405" s="56"/>
      <c r="NES405" s="56"/>
      <c r="NET405" s="56"/>
      <c r="NEU405" s="56"/>
      <c r="NEV405" s="56"/>
      <c r="NEW405" s="56"/>
      <c r="NEX405" s="56"/>
      <c r="NEY405" s="56"/>
      <c r="NEZ405" s="56"/>
      <c r="NFA405" s="56"/>
      <c r="NFB405" s="56"/>
      <c r="NFC405" s="56"/>
      <c r="NFD405" s="56"/>
      <c r="NFE405" s="56"/>
      <c r="NFF405" s="56"/>
      <c r="NFG405" s="56"/>
      <c r="NFH405" s="56"/>
      <c r="NFI405" s="56"/>
      <c r="NFJ405" s="56"/>
      <c r="NFK405" s="56"/>
      <c r="NFL405" s="56"/>
      <c r="NFM405" s="56"/>
      <c r="NFN405" s="56"/>
      <c r="NFO405" s="56"/>
      <c r="NFP405" s="56"/>
      <c r="NFQ405" s="56"/>
      <c r="NFR405" s="56"/>
      <c r="NFS405" s="56"/>
      <c r="NFT405" s="56"/>
      <c r="NFU405" s="56"/>
      <c r="NFV405" s="56"/>
      <c r="NFW405" s="56"/>
      <c r="NFX405" s="56"/>
      <c r="NFY405" s="56"/>
      <c r="NFZ405" s="56"/>
      <c r="NGA405" s="56"/>
      <c r="NGB405" s="56"/>
      <c r="NGC405" s="56"/>
      <c r="NGD405" s="56"/>
      <c r="NGE405" s="56"/>
      <c r="NGF405" s="56"/>
      <c r="NGG405" s="56"/>
      <c r="NGH405" s="56"/>
      <c r="NGI405" s="56"/>
      <c r="NGJ405" s="56"/>
      <c r="NGK405" s="56"/>
      <c r="NGL405" s="56"/>
      <c r="NGM405" s="56"/>
      <c r="NGN405" s="56"/>
      <c r="NGO405" s="56"/>
      <c r="NGP405" s="56"/>
      <c r="NGQ405" s="56"/>
      <c r="NGR405" s="56"/>
      <c r="NGS405" s="56"/>
      <c r="NGT405" s="56"/>
      <c r="NGU405" s="56"/>
      <c r="NGV405" s="56"/>
      <c r="NGW405" s="56"/>
      <c r="NGX405" s="56"/>
      <c r="NGY405" s="56"/>
      <c r="NGZ405" s="56"/>
      <c r="NHA405" s="56"/>
      <c r="NHB405" s="56"/>
      <c r="NHC405" s="56"/>
      <c r="NHD405" s="56"/>
      <c r="NHE405" s="56"/>
      <c r="NHF405" s="56"/>
      <c r="NHG405" s="56"/>
      <c r="NHH405" s="56"/>
      <c r="NHI405" s="56"/>
      <c r="NHJ405" s="56"/>
      <c r="NHK405" s="56"/>
      <c r="NHL405" s="56"/>
      <c r="NHM405" s="56"/>
      <c r="NHN405" s="56"/>
      <c r="NHO405" s="56"/>
      <c r="NHP405" s="56"/>
      <c r="NHQ405" s="56"/>
      <c r="NHR405" s="56"/>
      <c r="NHS405" s="56"/>
      <c r="NHT405" s="56"/>
      <c r="NHU405" s="56"/>
      <c r="NHV405" s="56"/>
      <c r="NHW405" s="56"/>
      <c r="NHX405" s="56"/>
      <c r="NHY405" s="56"/>
      <c r="NHZ405" s="56"/>
      <c r="NIA405" s="56"/>
      <c r="NIB405" s="56"/>
      <c r="NIC405" s="56"/>
      <c r="NID405" s="56"/>
      <c r="NIE405" s="56"/>
      <c r="NIF405" s="56"/>
      <c r="NIG405" s="56"/>
      <c r="NIH405" s="56"/>
      <c r="NII405" s="56"/>
      <c r="NIJ405" s="56"/>
      <c r="NIK405" s="56"/>
      <c r="NIL405" s="56"/>
      <c r="NIM405" s="56"/>
      <c r="NIN405" s="56"/>
      <c r="NIO405" s="56"/>
      <c r="NIP405" s="56"/>
      <c r="NIQ405" s="56"/>
      <c r="NIR405" s="56"/>
      <c r="NIS405" s="56"/>
      <c r="NIT405" s="56"/>
      <c r="NIU405" s="56"/>
      <c r="NIV405" s="56"/>
      <c r="NIW405" s="56"/>
      <c r="NIX405" s="56"/>
      <c r="NIY405" s="56"/>
      <c r="NIZ405" s="56"/>
      <c r="NJA405" s="56"/>
      <c r="NJB405" s="56"/>
      <c r="NJC405" s="56"/>
      <c r="NJD405" s="56"/>
      <c r="NJE405" s="56"/>
      <c r="NJF405" s="56"/>
      <c r="NJG405" s="56"/>
      <c r="NJH405" s="56"/>
      <c r="NJI405" s="56"/>
      <c r="NJJ405" s="56"/>
      <c r="NJK405" s="56"/>
      <c r="NJL405" s="56"/>
      <c r="NJM405" s="56"/>
      <c r="NJN405" s="56"/>
      <c r="NJO405" s="56"/>
      <c r="NJP405" s="56"/>
      <c r="NJQ405" s="56"/>
      <c r="NJR405" s="56"/>
      <c r="NJS405" s="56"/>
      <c r="NJT405" s="56"/>
      <c r="NJU405" s="56"/>
      <c r="NJV405" s="56"/>
      <c r="NJW405" s="56"/>
      <c r="NJX405" s="56"/>
      <c r="NJY405" s="56"/>
      <c r="NJZ405" s="56"/>
      <c r="NKA405" s="56"/>
      <c r="NKB405" s="56"/>
      <c r="NKC405" s="56"/>
      <c r="NKD405" s="56"/>
      <c r="NKE405" s="56"/>
      <c r="NKF405" s="56"/>
      <c r="NKG405" s="56"/>
      <c r="NKH405" s="56"/>
      <c r="NKI405" s="56"/>
      <c r="NKJ405" s="56"/>
      <c r="NKK405" s="56"/>
      <c r="NKL405" s="56"/>
      <c r="NKM405" s="56"/>
      <c r="NKN405" s="56"/>
      <c r="NKO405" s="56"/>
      <c r="NKP405" s="56"/>
      <c r="NKQ405" s="56"/>
      <c r="NKR405" s="56"/>
      <c r="NKS405" s="56"/>
      <c r="NKT405" s="56"/>
      <c r="NKU405" s="56"/>
      <c r="NKV405" s="56"/>
      <c r="NKW405" s="56"/>
      <c r="NKX405" s="56"/>
      <c r="NKY405" s="56"/>
      <c r="NKZ405" s="56"/>
      <c r="NLA405" s="56"/>
      <c r="NLB405" s="56"/>
      <c r="NLC405" s="56"/>
      <c r="NLD405" s="56"/>
      <c r="NLE405" s="56"/>
      <c r="NLF405" s="56"/>
      <c r="NLG405" s="56"/>
      <c r="NLH405" s="56"/>
      <c r="NLI405" s="56"/>
      <c r="NLJ405" s="56"/>
      <c r="NLK405" s="56"/>
      <c r="NLL405" s="56"/>
      <c r="NLM405" s="56"/>
      <c r="NLN405" s="56"/>
      <c r="NLO405" s="56"/>
      <c r="NLP405" s="56"/>
      <c r="NLQ405" s="56"/>
      <c r="NLR405" s="56"/>
      <c r="NLS405" s="56"/>
      <c r="NLT405" s="56"/>
      <c r="NLU405" s="56"/>
      <c r="NLV405" s="56"/>
      <c r="NLW405" s="56"/>
      <c r="NLX405" s="56"/>
      <c r="NLY405" s="56"/>
      <c r="NLZ405" s="56"/>
      <c r="NMA405" s="56"/>
      <c r="NMB405" s="56"/>
      <c r="NMC405" s="56"/>
      <c r="NMD405" s="56"/>
      <c r="NME405" s="56"/>
      <c r="NMF405" s="56"/>
      <c r="NMG405" s="56"/>
      <c r="NMH405" s="56"/>
      <c r="NMI405" s="56"/>
      <c r="NMJ405" s="56"/>
      <c r="NMK405" s="56"/>
      <c r="NML405" s="56"/>
      <c r="NMM405" s="56"/>
      <c r="NMN405" s="56"/>
      <c r="NMO405" s="56"/>
      <c r="NMP405" s="56"/>
      <c r="NMQ405" s="56"/>
      <c r="NMR405" s="56"/>
      <c r="NMS405" s="56"/>
      <c r="NMT405" s="56"/>
      <c r="NMU405" s="56"/>
      <c r="NMV405" s="56"/>
      <c r="NMW405" s="56"/>
      <c r="NMX405" s="56"/>
      <c r="NMY405" s="56"/>
      <c r="NMZ405" s="56"/>
      <c r="NNA405" s="56"/>
      <c r="NNB405" s="56"/>
      <c r="NNC405" s="56"/>
      <c r="NND405" s="56"/>
      <c r="NNE405" s="56"/>
      <c r="NNF405" s="56"/>
      <c r="NNG405" s="56"/>
      <c r="NNH405" s="56"/>
      <c r="NNI405" s="56"/>
      <c r="NNJ405" s="56"/>
      <c r="NNK405" s="56"/>
      <c r="NNL405" s="56"/>
      <c r="NNM405" s="56"/>
      <c r="NNN405" s="56"/>
      <c r="NNO405" s="56"/>
      <c r="NNP405" s="56"/>
      <c r="NNQ405" s="56"/>
      <c r="NNR405" s="56"/>
      <c r="NNS405" s="56"/>
      <c r="NNT405" s="56"/>
      <c r="NNU405" s="56"/>
      <c r="NNV405" s="56"/>
      <c r="NNW405" s="56"/>
      <c r="NNX405" s="56"/>
      <c r="NNY405" s="56"/>
      <c r="NNZ405" s="56"/>
      <c r="NOA405" s="56"/>
      <c r="NOB405" s="56"/>
      <c r="NOC405" s="56"/>
      <c r="NOD405" s="56"/>
      <c r="NOE405" s="56"/>
      <c r="NOF405" s="56"/>
      <c r="NOG405" s="56"/>
      <c r="NOH405" s="56"/>
      <c r="NOI405" s="56"/>
      <c r="NOJ405" s="56"/>
      <c r="NOK405" s="56"/>
      <c r="NOL405" s="56"/>
      <c r="NOM405" s="56"/>
      <c r="NON405" s="56"/>
      <c r="NOO405" s="56"/>
      <c r="NOP405" s="56"/>
      <c r="NOQ405" s="56"/>
      <c r="NOR405" s="56"/>
      <c r="NOS405" s="56"/>
      <c r="NOT405" s="56"/>
      <c r="NOU405" s="56"/>
      <c r="NOV405" s="56"/>
      <c r="NOW405" s="56"/>
      <c r="NOX405" s="56"/>
      <c r="NOY405" s="56"/>
      <c r="NOZ405" s="56"/>
      <c r="NPA405" s="56"/>
      <c r="NPB405" s="56"/>
      <c r="NPC405" s="56"/>
      <c r="NPD405" s="56"/>
      <c r="NPE405" s="56"/>
      <c r="NPF405" s="56"/>
      <c r="NPG405" s="56"/>
      <c r="NPH405" s="56"/>
      <c r="NPI405" s="56"/>
      <c r="NPJ405" s="56"/>
      <c r="NPK405" s="56"/>
      <c r="NPL405" s="56"/>
      <c r="NPM405" s="56"/>
      <c r="NPN405" s="56"/>
      <c r="NPO405" s="56"/>
      <c r="NPP405" s="56"/>
      <c r="NPQ405" s="56"/>
      <c r="NPR405" s="56"/>
      <c r="NPS405" s="56"/>
      <c r="NPT405" s="56"/>
      <c r="NPU405" s="56"/>
      <c r="NPV405" s="56"/>
      <c r="NPW405" s="56"/>
      <c r="NPX405" s="56"/>
      <c r="NPY405" s="56"/>
      <c r="NPZ405" s="56"/>
      <c r="NQA405" s="56"/>
      <c r="NQB405" s="56"/>
      <c r="NQC405" s="56"/>
      <c r="NQD405" s="56"/>
      <c r="NQE405" s="56"/>
      <c r="NQF405" s="56"/>
      <c r="NQG405" s="56"/>
      <c r="NQH405" s="56"/>
      <c r="NQI405" s="56"/>
      <c r="NQJ405" s="56"/>
      <c r="NQK405" s="56"/>
      <c r="NQL405" s="56"/>
      <c r="NQM405" s="56"/>
      <c r="NQN405" s="56"/>
      <c r="NQO405" s="56"/>
      <c r="NQP405" s="56"/>
      <c r="NQQ405" s="56"/>
      <c r="NQR405" s="56"/>
      <c r="NQS405" s="56"/>
      <c r="NQT405" s="56"/>
      <c r="NQU405" s="56"/>
      <c r="NQV405" s="56"/>
      <c r="NQW405" s="56"/>
      <c r="NQX405" s="56"/>
      <c r="NQY405" s="56"/>
      <c r="NQZ405" s="56"/>
      <c r="NRA405" s="56"/>
      <c r="NRB405" s="56"/>
      <c r="NRC405" s="56"/>
      <c r="NRD405" s="56"/>
      <c r="NRE405" s="56"/>
      <c r="NRF405" s="56"/>
      <c r="NRG405" s="56"/>
      <c r="NRH405" s="56"/>
      <c r="NRI405" s="56"/>
      <c r="NRJ405" s="56"/>
      <c r="NRK405" s="56"/>
      <c r="NRL405" s="56"/>
      <c r="NRM405" s="56"/>
      <c r="NRN405" s="56"/>
      <c r="NRO405" s="56"/>
      <c r="NRP405" s="56"/>
      <c r="NRQ405" s="56"/>
      <c r="NRR405" s="56"/>
      <c r="NRS405" s="56"/>
      <c r="NRT405" s="56"/>
      <c r="NRU405" s="56"/>
      <c r="NRV405" s="56"/>
      <c r="NRW405" s="56"/>
      <c r="NRX405" s="56"/>
      <c r="NRY405" s="56"/>
      <c r="NRZ405" s="56"/>
      <c r="NSA405" s="56"/>
      <c r="NSB405" s="56"/>
      <c r="NSC405" s="56"/>
      <c r="NSD405" s="56"/>
      <c r="NSE405" s="56"/>
      <c r="NSF405" s="56"/>
      <c r="NSG405" s="56"/>
      <c r="NSH405" s="56"/>
      <c r="NSI405" s="56"/>
      <c r="NSJ405" s="56"/>
      <c r="NSK405" s="56"/>
      <c r="NSL405" s="56"/>
      <c r="NSM405" s="56"/>
      <c r="NSN405" s="56"/>
      <c r="NSO405" s="56"/>
      <c r="NSP405" s="56"/>
      <c r="NSQ405" s="56"/>
      <c r="NSR405" s="56"/>
      <c r="NSS405" s="56"/>
      <c r="NST405" s="56"/>
      <c r="NSU405" s="56"/>
      <c r="NSV405" s="56"/>
      <c r="NSW405" s="56"/>
      <c r="NSX405" s="56"/>
      <c r="NSY405" s="56"/>
      <c r="NSZ405" s="56"/>
      <c r="NTA405" s="56"/>
      <c r="NTB405" s="56"/>
      <c r="NTC405" s="56"/>
      <c r="NTD405" s="56"/>
      <c r="NTE405" s="56"/>
      <c r="NTF405" s="56"/>
      <c r="NTG405" s="56"/>
      <c r="NTH405" s="56"/>
      <c r="NTI405" s="56"/>
      <c r="NTJ405" s="56"/>
      <c r="NTK405" s="56"/>
      <c r="NTL405" s="56"/>
      <c r="NTM405" s="56"/>
      <c r="NTN405" s="56"/>
      <c r="NTO405" s="56"/>
      <c r="NTP405" s="56"/>
      <c r="NTQ405" s="56"/>
      <c r="NTR405" s="56"/>
      <c r="NTS405" s="56"/>
      <c r="NTT405" s="56"/>
      <c r="NTU405" s="56"/>
      <c r="NTV405" s="56"/>
      <c r="NTW405" s="56"/>
      <c r="NTX405" s="56"/>
      <c r="NTY405" s="56"/>
      <c r="NTZ405" s="56"/>
      <c r="NUA405" s="56"/>
      <c r="NUB405" s="56"/>
      <c r="NUC405" s="56"/>
      <c r="NUD405" s="56"/>
      <c r="NUE405" s="56"/>
      <c r="NUF405" s="56"/>
      <c r="NUG405" s="56"/>
      <c r="NUH405" s="56"/>
      <c r="NUI405" s="56"/>
      <c r="NUJ405" s="56"/>
      <c r="NUK405" s="56"/>
      <c r="NUL405" s="56"/>
      <c r="NUM405" s="56"/>
      <c r="NUN405" s="56"/>
      <c r="NUO405" s="56"/>
      <c r="NUP405" s="56"/>
      <c r="NUQ405" s="56"/>
      <c r="NUR405" s="56"/>
      <c r="NUS405" s="56"/>
      <c r="NUT405" s="56"/>
      <c r="NUU405" s="56"/>
      <c r="NUV405" s="56"/>
      <c r="NUW405" s="56"/>
      <c r="NUX405" s="56"/>
      <c r="NUY405" s="56"/>
      <c r="NUZ405" s="56"/>
      <c r="NVA405" s="56"/>
      <c r="NVB405" s="56"/>
      <c r="NVC405" s="56"/>
      <c r="NVD405" s="56"/>
      <c r="NVE405" s="56"/>
      <c r="NVF405" s="56"/>
      <c r="NVG405" s="56"/>
      <c r="NVH405" s="56"/>
      <c r="NVI405" s="56"/>
      <c r="NVJ405" s="56"/>
      <c r="NVK405" s="56"/>
      <c r="NVL405" s="56"/>
      <c r="NVM405" s="56"/>
      <c r="NVN405" s="56"/>
      <c r="NVO405" s="56"/>
      <c r="NVP405" s="56"/>
      <c r="NVQ405" s="56"/>
      <c r="NVR405" s="56"/>
      <c r="NVS405" s="56"/>
      <c r="NVT405" s="56"/>
      <c r="NVU405" s="56"/>
      <c r="NVV405" s="56"/>
      <c r="NVW405" s="56"/>
      <c r="NVX405" s="56"/>
      <c r="NVY405" s="56"/>
      <c r="NVZ405" s="56"/>
      <c r="NWA405" s="56"/>
      <c r="NWB405" s="56"/>
      <c r="NWC405" s="56"/>
      <c r="NWD405" s="56"/>
      <c r="NWE405" s="56"/>
      <c r="NWF405" s="56"/>
      <c r="NWG405" s="56"/>
      <c r="NWH405" s="56"/>
      <c r="NWI405" s="56"/>
      <c r="NWJ405" s="56"/>
      <c r="NWK405" s="56"/>
      <c r="NWL405" s="56"/>
      <c r="NWM405" s="56"/>
      <c r="NWN405" s="56"/>
      <c r="NWO405" s="56"/>
      <c r="NWP405" s="56"/>
      <c r="NWQ405" s="56"/>
      <c r="NWR405" s="56"/>
      <c r="NWS405" s="56"/>
      <c r="NWT405" s="56"/>
      <c r="NWU405" s="56"/>
      <c r="NWV405" s="56"/>
      <c r="NWW405" s="56"/>
      <c r="NWX405" s="56"/>
      <c r="NWY405" s="56"/>
      <c r="NWZ405" s="56"/>
      <c r="NXA405" s="56"/>
      <c r="NXB405" s="56"/>
      <c r="NXC405" s="56"/>
      <c r="NXD405" s="56"/>
      <c r="NXE405" s="56"/>
      <c r="NXF405" s="56"/>
      <c r="NXG405" s="56"/>
      <c r="NXH405" s="56"/>
      <c r="NXI405" s="56"/>
      <c r="NXJ405" s="56"/>
      <c r="NXK405" s="56"/>
      <c r="NXL405" s="56"/>
      <c r="NXM405" s="56"/>
      <c r="NXN405" s="56"/>
      <c r="NXO405" s="56"/>
      <c r="NXP405" s="56"/>
      <c r="NXQ405" s="56"/>
      <c r="NXR405" s="56"/>
      <c r="NXS405" s="56"/>
      <c r="NXT405" s="56"/>
      <c r="NXU405" s="56"/>
      <c r="NXV405" s="56"/>
      <c r="NXW405" s="56"/>
      <c r="NXX405" s="56"/>
      <c r="NXY405" s="56"/>
      <c r="NXZ405" s="56"/>
      <c r="NYA405" s="56"/>
      <c r="NYB405" s="56"/>
      <c r="NYC405" s="56"/>
      <c r="NYD405" s="56"/>
      <c r="NYE405" s="56"/>
      <c r="NYF405" s="56"/>
      <c r="NYG405" s="56"/>
      <c r="NYH405" s="56"/>
      <c r="NYI405" s="56"/>
      <c r="NYJ405" s="56"/>
      <c r="NYK405" s="56"/>
      <c r="NYL405" s="56"/>
      <c r="NYM405" s="56"/>
      <c r="NYN405" s="56"/>
      <c r="NYO405" s="56"/>
      <c r="NYP405" s="56"/>
      <c r="NYQ405" s="56"/>
      <c r="NYR405" s="56"/>
      <c r="NYS405" s="56"/>
      <c r="NYT405" s="56"/>
      <c r="NYU405" s="56"/>
      <c r="NYV405" s="56"/>
      <c r="NYW405" s="56"/>
      <c r="NYX405" s="56"/>
      <c r="NYY405" s="56"/>
      <c r="NYZ405" s="56"/>
      <c r="NZA405" s="56"/>
      <c r="NZB405" s="56"/>
      <c r="NZC405" s="56"/>
      <c r="NZD405" s="56"/>
      <c r="NZE405" s="56"/>
      <c r="NZF405" s="56"/>
      <c r="NZG405" s="56"/>
      <c r="NZH405" s="56"/>
      <c r="NZI405" s="56"/>
      <c r="NZJ405" s="56"/>
      <c r="NZK405" s="56"/>
      <c r="NZL405" s="56"/>
      <c r="NZM405" s="56"/>
      <c r="NZN405" s="56"/>
      <c r="NZO405" s="56"/>
      <c r="NZP405" s="56"/>
      <c r="NZQ405" s="56"/>
      <c r="NZR405" s="56"/>
      <c r="NZS405" s="56"/>
      <c r="NZT405" s="56"/>
      <c r="NZU405" s="56"/>
      <c r="NZV405" s="56"/>
      <c r="NZW405" s="56"/>
      <c r="NZX405" s="56"/>
      <c r="NZY405" s="56"/>
      <c r="NZZ405" s="56"/>
      <c r="OAA405" s="56"/>
      <c r="OAB405" s="56"/>
      <c r="OAC405" s="56"/>
      <c r="OAD405" s="56"/>
      <c r="OAE405" s="56"/>
      <c r="OAF405" s="56"/>
      <c r="OAG405" s="56"/>
      <c r="OAH405" s="56"/>
      <c r="OAI405" s="56"/>
      <c r="OAJ405" s="56"/>
      <c r="OAK405" s="56"/>
      <c r="OAL405" s="56"/>
      <c r="OAM405" s="56"/>
      <c r="OAN405" s="56"/>
      <c r="OAO405" s="56"/>
      <c r="OAP405" s="56"/>
      <c r="OAQ405" s="56"/>
      <c r="OAR405" s="56"/>
      <c r="OAS405" s="56"/>
      <c r="OAT405" s="56"/>
      <c r="OAU405" s="56"/>
      <c r="OAV405" s="56"/>
      <c r="OAW405" s="56"/>
      <c r="OAX405" s="56"/>
      <c r="OAY405" s="56"/>
      <c r="OAZ405" s="56"/>
      <c r="OBA405" s="56"/>
      <c r="OBB405" s="56"/>
      <c r="OBC405" s="56"/>
      <c r="OBD405" s="56"/>
      <c r="OBE405" s="56"/>
      <c r="OBF405" s="56"/>
      <c r="OBG405" s="56"/>
      <c r="OBH405" s="56"/>
      <c r="OBI405" s="56"/>
      <c r="OBJ405" s="56"/>
      <c r="OBK405" s="56"/>
      <c r="OBL405" s="56"/>
      <c r="OBM405" s="56"/>
      <c r="OBN405" s="56"/>
      <c r="OBO405" s="56"/>
      <c r="OBP405" s="56"/>
      <c r="OBQ405" s="56"/>
      <c r="OBR405" s="56"/>
      <c r="OBS405" s="56"/>
      <c r="OBT405" s="56"/>
      <c r="OBU405" s="56"/>
      <c r="OBV405" s="56"/>
      <c r="OBW405" s="56"/>
      <c r="OBX405" s="56"/>
      <c r="OBY405" s="56"/>
      <c r="OBZ405" s="56"/>
      <c r="OCA405" s="56"/>
      <c r="OCB405" s="56"/>
      <c r="OCC405" s="56"/>
      <c r="OCD405" s="56"/>
      <c r="OCE405" s="56"/>
      <c r="OCF405" s="56"/>
      <c r="OCG405" s="56"/>
      <c r="OCH405" s="56"/>
      <c r="OCI405" s="56"/>
      <c r="OCJ405" s="56"/>
      <c r="OCK405" s="56"/>
      <c r="OCL405" s="56"/>
      <c r="OCM405" s="56"/>
      <c r="OCN405" s="56"/>
      <c r="OCO405" s="56"/>
      <c r="OCP405" s="56"/>
      <c r="OCQ405" s="56"/>
      <c r="OCR405" s="56"/>
      <c r="OCS405" s="56"/>
      <c r="OCT405" s="56"/>
      <c r="OCU405" s="56"/>
      <c r="OCV405" s="56"/>
      <c r="OCW405" s="56"/>
      <c r="OCX405" s="56"/>
      <c r="OCY405" s="56"/>
      <c r="OCZ405" s="56"/>
      <c r="ODA405" s="56"/>
      <c r="ODB405" s="56"/>
      <c r="ODC405" s="56"/>
      <c r="ODD405" s="56"/>
      <c r="ODE405" s="56"/>
      <c r="ODF405" s="56"/>
      <c r="ODG405" s="56"/>
      <c r="ODH405" s="56"/>
      <c r="ODI405" s="56"/>
      <c r="ODJ405" s="56"/>
      <c r="ODK405" s="56"/>
      <c r="ODL405" s="56"/>
      <c r="ODM405" s="56"/>
      <c r="ODN405" s="56"/>
      <c r="ODO405" s="56"/>
      <c r="ODP405" s="56"/>
      <c r="ODQ405" s="56"/>
      <c r="ODR405" s="56"/>
      <c r="ODS405" s="56"/>
      <c r="ODT405" s="56"/>
      <c r="ODU405" s="56"/>
      <c r="ODV405" s="56"/>
      <c r="ODW405" s="56"/>
      <c r="ODX405" s="56"/>
      <c r="ODY405" s="56"/>
      <c r="ODZ405" s="56"/>
      <c r="OEA405" s="56"/>
      <c r="OEB405" s="56"/>
      <c r="OEC405" s="56"/>
      <c r="OED405" s="56"/>
      <c r="OEE405" s="56"/>
      <c r="OEF405" s="56"/>
      <c r="OEG405" s="56"/>
      <c r="OEH405" s="56"/>
      <c r="OEI405" s="56"/>
      <c r="OEJ405" s="56"/>
      <c r="OEK405" s="56"/>
      <c r="OEL405" s="56"/>
      <c r="OEM405" s="56"/>
      <c r="OEN405" s="56"/>
      <c r="OEO405" s="56"/>
      <c r="OEP405" s="56"/>
      <c r="OEQ405" s="56"/>
      <c r="OER405" s="56"/>
      <c r="OES405" s="56"/>
      <c r="OET405" s="56"/>
      <c r="OEU405" s="56"/>
      <c r="OEV405" s="56"/>
      <c r="OEW405" s="56"/>
      <c r="OEX405" s="56"/>
      <c r="OEY405" s="56"/>
      <c r="OEZ405" s="56"/>
      <c r="OFA405" s="56"/>
      <c r="OFB405" s="56"/>
      <c r="OFC405" s="56"/>
      <c r="OFD405" s="56"/>
      <c r="OFE405" s="56"/>
      <c r="OFF405" s="56"/>
      <c r="OFG405" s="56"/>
      <c r="OFH405" s="56"/>
      <c r="OFI405" s="56"/>
      <c r="OFJ405" s="56"/>
      <c r="OFK405" s="56"/>
      <c r="OFL405" s="56"/>
      <c r="OFM405" s="56"/>
      <c r="OFN405" s="56"/>
      <c r="OFO405" s="56"/>
      <c r="OFP405" s="56"/>
      <c r="OFQ405" s="56"/>
      <c r="OFR405" s="56"/>
      <c r="OFS405" s="56"/>
      <c r="OFT405" s="56"/>
      <c r="OFU405" s="56"/>
      <c r="OFV405" s="56"/>
      <c r="OFW405" s="56"/>
      <c r="OFX405" s="56"/>
      <c r="OFY405" s="56"/>
      <c r="OFZ405" s="56"/>
      <c r="OGA405" s="56"/>
      <c r="OGB405" s="56"/>
      <c r="OGC405" s="56"/>
      <c r="OGD405" s="56"/>
      <c r="OGE405" s="56"/>
      <c r="OGF405" s="56"/>
      <c r="OGG405" s="56"/>
      <c r="OGH405" s="56"/>
      <c r="OGI405" s="56"/>
      <c r="OGJ405" s="56"/>
      <c r="OGK405" s="56"/>
      <c r="OGL405" s="56"/>
      <c r="OGM405" s="56"/>
      <c r="OGN405" s="56"/>
      <c r="OGO405" s="56"/>
      <c r="OGP405" s="56"/>
      <c r="OGQ405" s="56"/>
      <c r="OGR405" s="56"/>
      <c r="OGS405" s="56"/>
      <c r="OGT405" s="56"/>
      <c r="OGU405" s="56"/>
      <c r="OGV405" s="56"/>
      <c r="OGW405" s="56"/>
      <c r="OGX405" s="56"/>
      <c r="OGY405" s="56"/>
      <c r="OGZ405" s="56"/>
      <c r="OHA405" s="56"/>
      <c r="OHB405" s="56"/>
      <c r="OHC405" s="56"/>
      <c r="OHD405" s="56"/>
      <c r="OHE405" s="56"/>
      <c r="OHF405" s="56"/>
      <c r="OHG405" s="56"/>
      <c r="OHH405" s="56"/>
      <c r="OHI405" s="56"/>
      <c r="OHJ405" s="56"/>
      <c r="OHK405" s="56"/>
      <c r="OHL405" s="56"/>
      <c r="OHM405" s="56"/>
      <c r="OHN405" s="56"/>
      <c r="OHO405" s="56"/>
      <c r="OHP405" s="56"/>
      <c r="OHQ405" s="56"/>
      <c r="OHR405" s="56"/>
      <c r="OHS405" s="56"/>
      <c r="OHT405" s="56"/>
      <c r="OHU405" s="56"/>
      <c r="OHV405" s="56"/>
      <c r="OHW405" s="56"/>
      <c r="OHX405" s="56"/>
      <c r="OHY405" s="56"/>
      <c r="OHZ405" s="56"/>
      <c r="OIA405" s="56"/>
      <c r="OIB405" s="56"/>
      <c r="OIC405" s="56"/>
      <c r="OID405" s="56"/>
      <c r="OIE405" s="56"/>
      <c r="OIF405" s="56"/>
      <c r="OIG405" s="56"/>
      <c r="OIH405" s="56"/>
      <c r="OII405" s="56"/>
      <c r="OIJ405" s="56"/>
      <c r="OIK405" s="56"/>
      <c r="OIL405" s="56"/>
      <c r="OIM405" s="56"/>
      <c r="OIN405" s="56"/>
      <c r="OIO405" s="56"/>
      <c r="OIP405" s="56"/>
      <c r="OIQ405" s="56"/>
      <c r="OIR405" s="56"/>
      <c r="OIS405" s="56"/>
      <c r="OIT405" s="56"/>
      <c r="OIU405" s="56"/>
      <c r="OIV405" s="56"/>
      <c r="OIW405" s="56"/>
      <c r="OIX405" s="56"/>
      <c r="OIY405" s="56"/>
      <c r="OIZ405" s="56"/>
      <c r="OJA405" s="56"/>
      <c r="OJB405" s="56"/>
      <c r="OJC405" s="56"/>
      <c r="OJD405" s="56"/>
      <c r="OJE405" s="56"/>
      <c r="OJF405" s="56"/>
      <c r="OJG405" s="56"/>
      <c r="OJH405" s="56"/>
      <c r="OJI405" s="56"/>
      <c r="OJJ405" s="56"/>
      <c r="OJK405" s="56"/>
      <c r="OJL405" s="56"/>
      <c r="OJM405" s="56"/>
      <c r="OJN405" s="56"/>
      <c r="OJO405" s="56"/>
      <c r="OJP405" s="56"/>
      <c r="OJQ405" s="56"/>
      <c r="OJR405" s="56"/>
      <c r="OJS405" s="56"/>
      <c r="OJT405" s="56"/>
      <c r="OJU405" s="56"/>
      <c r="OJV405" s="56"/>
      <c r="OJW405" s="56"/>
      <c r="OJX405" s="56"/>
      <c r="OJY405" s="56"/>
      <c r="OJZ405" s="56"/>
      <c r="OKA405" s="56"/>
      <c r="OKB405" s="56"/>
      <c r="OKC405" s="56"/>
      <c r="OKD405" s="56"/>
      <c r="OKE405" s="56"/>
      <c r="OKF405" s="56"/>
      <c r="OKG405" s="56"/>
      <c r="OKH405" s="56"/>
      <c r="OKI405" s="56"/>
      <c r="OKJ405" s="56"/>
      <c r="OKK405" s="56"/>
      <c r="OKL405" s="56"/>
      <c r="OKM405" s="56"/>
      <c r="OKN405" s="56"/>
      <c r="OKO405" s="56"/>
      <c r="OKP405" s="56"/>
      <c r="OKQ405" s="56"/>
      <c r="OKR405" s="56"/>
      <c r="OKS405" s="56"/>
      <c r="OKT405" s="56"/>
      <c r="OKU405" s="56"/>
      <c r="OKV405" s="56"/>
      <c r="OKW405" s="56"/>
      <c r="OKX405" s="56"/>
      <c r="OKY405" s="56"/>
      <c r="OKZ405" s="56"/>
      <c r="OLA405" s="56"/>
      <c r="OLB405" s="56"/>
      <c r="OLC405" s="56"/>
      <c r="OLD405" s="56"/>
      <c r="OLE405" s="56"/>
      <c r="OLF405" s="56"/>
      <c r="OLG405" s="56"/>
      <c r="OLH405" s="56"/>
      <c r="OLI405" s="56"/>
      <c r="OLJ405" s="56"/>
      <c r="OLK405" s="56"/>
      <c r="OLL405" s="56"/>
      <c r="OLM405" s="56"/>
      <c r="OLN405" s="56"/>
      <c r="OLO405" s="56"/>
      <c r="OLP405" s="56"/>
      <c r="OLQ405" s="56"/>
      <c r="OLR405" s="56"/>
      <c r="OLS405" s="56"/>
      <c r="OLT405" s="56"/>
      <c r="OLU405" s="56"/>
      <c r="OLV405" s="56"/>
      <c r="OLW405" s="56"/>
      <c r="OLX405" s="56"/>
      <c r="OLY405" s="56"/>
      <c r="OLZ405" s="56"/>
      <c r="OMA405" s="56"/>
      <c r="OMB405" s="56"/>
      <c r="OMC405" s="56"/>
      <c r="OMD405" s="56"/>
      <c r="OME405" s="56"/>
      <c r="OMF405" s="56"/>
      <c r="OMG405" s="56"/>
      <c r="OMH405" s="56"/>
      <c r="OMI405" s="56"/>
      <c r="OMJ405" s="56"/>
      <c r="OMK405" s="56"/>
      <c r="OML405" s="56"/>
      <c r="OMM405" s="56"/>
      <c r="OMN405" s="56"/>
      <c r="OMO405" s="56"/>
      <c r="OMP405" s="56"/>
      <c r="OMQ405" s="56"/>
      <c r="OMR405" s="56"/>
      <c r="OMS405" s="56"/>
      <c r="OMT405" s="56"/>
      <c r="OMU405" s="56"/>
      <c r="OMV405" s="56"/>
      <c r="OMW405" s="56"/>
      <c r="OMX405" s="56"/>
      <c r="OMY405" s="56"/>
      <c r="OMZ405" s="56"/>
      <c r="ONA405" s="56"/>
      <c r="ONB405" s="56"/>
      <c r="ONC405" s="56"/>
      <c r="OND405" s="56"/>
      <c r="ONE405" s="56"/>
      <c r="ONF405" s="56"/>
      <c r="ONG405" s="56"/>
      <c r="ONH405" s="56"/>
      <c r="ONI405" s="56"/>
      <c r="ONJ405" s="56"/>
      <c r="ONK405" s="56"/>
      <c r="ONL405" s="56"/>
      <c r="ONM405" s="56"/>
      <c r="ONN405" s="56"/>
      <c r="ONO405" s="56"/>
      <c r="ONP405" s="56"/>
      <c r="ONQ405" s="56"/>
      <c r="ONR405" s="56"/>
      <c r="ONS405" s="56"/>
      <c r="ONT405" s="56"/>
      <c r="ONU405" s="56"/>
      <c r="ONV405" s="56"/>
      <c r="ONW405" s="56"/>
      <c r="ONX405" s="56"/>
      <c r="ONY405" s="56"/>
      <c r="ONZ405" s="56"/>
      <c r="OOA405" s="56"/>
      <c r="OOB405" s="56"/>
      <c r="OOC405" s="56"/>
      <c r="OOD405" s="56"/>
      <c r="OOE405" s="56"/>
      <c r="OOF405" s="56"/>
      <c r="OOG405" s="56"/>
      <c r="OOH405" s="56"/>
      <c r="OOI405" s="56"/>
      <c r="OOJ405" s="56"/>
      <c r="OOK405" s="56"/>
      <c r="OOL405" s="56"/>
      <c r="OOM405" s="56"/>
      <c r="OON405" s="56"/>
      <c r="OOO405" s="56"/>
      <c r="OOP405" s="56"/>
      <c r="OOQ405" s="56"/>
      <c r="OOR405" s="56"/>
      <c r="OOS405" s="56"/>
      <c r="OOT405" s="56"/>
      <c r="OOU405" s="56"/>
      <c r="OOV405" s="56"/>
      <c r="OOW405" s="56"/>
      <c r="OOX405" s="56"/>
      <c r="OOY405" s="56"/>
      <c r="OOZ405" s="56"/>
      <c r="OPA405" s="56"/>
      <c r="OPB405" s="56"/>
      <c r="OPC405" s="56"/>
      <c r="OPD405" s="56"/>
      <c r="OPE405" s="56"/>
      <c r="OPF405" s="56"/>
      <c r="OPG405" s="56"/>
      <c r="OPH405" s="56"/>
      <c r="OPI405" s="56"/>
      <c r="OPJ405" s="56"/>
      <c r="OPK405" s="56"/>
      <c r="OPL405" s="56"/>
      <c r="OPM405" s="56"/>
      <c r="OPN405" s="56"/>
      <c r="OPO405" s="56"/>
      <c r="OPP405" s="56"/>
      <c r="OPQ405" s="56"/>
      <c r="OPR405" s="56"/>
      <c r="OPS405" s="56"/>
      <c r="OPT405" s="56"/>
      <c r="OPU405" s="56"/>
      <c r="OPV405" s="56"/>
      <c r="OPW405" s="56"/>
      <c r="OPX405" s="56"/>
      <c r="OPY405" s="56"/>
      <c r="OPZ405" s="56"/>
      <c r="OQA405" s="56"/>
      <c r="OQB405" s="56"/>
      <c r="OQC405" s="56"/>
      <c r="OQD405" s="56"/>
      <c r="OQE405" s="56"/>
      <c r="OQF405" s="56"/>
      <c r="OQG405" s="56"/>
      <c r="OQH405" s="56"/>
      <c r="OQI405" s="56"/>
      <c r="OQJ405" s="56"/>
      <c r="OQK405" s="56"/>
      <c r="OQL405" s="56"/>
      <c r="OQM405" s="56"/>
      <c r="OQN405" s="56"/>
      <c r="OQO405" s="56"/>
      <c r="OQP405" s="56"/>
      <c r="OQQ405" s="56"/>
      <c r="OQR405" s="56"/>
      <c r="OQS405" s="56"/>
      <c r="OQT405" s="56"/>
      <c r="OQU405" s="56"/>
      <c r="OQV405" s="56"/>
      <c r="OQW405" s="56"/>
      <c r="OQX405" s="56"/>
      <c r="OQY405" s="56"/>
      <c r="OQZ405" s="56"/>
      <c r="ORA405" s="56"/>
      <c r="ORB405" s="56"/>
      <c r="ORC405" s="56"/>
      <c r="ORD405" s="56"/>
      <c r="ORE405" s="56"/>
      <c r="ORF405" s="56"/>
      <c r="ORG405" s="56"/>
      <c r="ORH405" s="56"/>
      <c r="ORI405" s="56"/>
      <c r="ORJ405" s="56"/>
      <c r="ORK405" s="56"/>
      <c r="ORL405" s="56"/>
      <c r="ORM405" s="56"/>
      <c r="ORN405" s="56"/>
      <c r="ORO405" s="56"/>
      <c r="ORP405" s="56"/>
      <c r="ORQ405" s="56"/>
      <c r="ORR405" s="56"/>
      <c r="ORS405" s="56"/>
      <c r="ORT405" s="56"/>
      <c r="ORU405" s="56"/>
      <c r="ORV405" s="56"/>
      <c r="ORW405" s="56"/>
      <c r="ORX405" s="56"/>
      <c r="ORY405" s="56"/>
      <c r="ORZ405" s="56"/>
      <c r="OSA405" s="56"/>
      <c r="OSB405" s="56"/>
      <c r="OSC405" s="56"/>
      <c r="OSD405" s="56"/>
      <c r="OSE405" s="56"/>
      <c r="OSF405" s="56"/>
      <c r="OSG405" s="56"/>
      <c r="OSH405" s="56"/>
      <c r="OSI405" s="56"/>
      <c r="OSJ405" s="56"/>
      <c r="OSK405" s="56"/>
      <c r="OSL405" s="56"/>
      <c r="OSM405" s="56"/>
      <c r="OSN405" s="56"/>
      <c r="OSO405" s="56"/>
      <c r="OSP405" s="56"/>
      <c r="OSQ405" s="56"/>
      <c r="OSR405" s="56"/>
      <c r="OSS405" s="56"/>
      <c r="OST405" s="56"/>
      <c r="OSU405" s="56"/>
      <c r="OSV405" s="56"/>
      <c r="OSW405" s="56"/>
      <c r="OSX405" s="56"/>
      <c r="OSY405" s="56"/>
      <c r="OSZ405" s="56"/>
      <c r="OTA405" s="56"/>
      <c r="OTB405" s="56"/>
      <c r="OTC405" s="56"/>
      <c r="OTD405" s="56"/>
      <c r="OTE405" s="56"/>
      <c r="OTF405" s="56"/>
      <c r="OTG405" s="56"/>
      <c r="OTH405" s="56"/>
      <c r="OTI405" s="56"/>
      <c r="OTJ405" s="56"/>
      <c r="OTK405" s="56"/>
      <c r="OTL405" s="56"/>
      <c r="OTM405" s="56"/>
      <c r="OTN405" s="56"/>
      <c r="OTO405" s="56"/>
      <c r="OTP405" s="56"/>
      <c r="OTQ405" s="56"/>
      <c r="OTR405" s="56"/>
      <c r="OTS405" s="56"/>
      <c r="OTT405" s="56"/>
      <c r="OTU405" s="56"/>
      <c r="OTV405" s="56"/>
      <c r="OTW405" s="56"/>
      <c r="OTX405" s="56"/>
      <c r="OTY405" s="56"/>
      <c r="OTZ405" s="56"/>
      <c r="OUA405" s="56"/>
      <c r="OUB405" s="56"/>
      <c r="OUC405" s="56"/>
      <c r="OUD405" s="56"/>
      <c r="OUE405" s="56"/>
      <c r="OUF405" s="56"/>
      <c r="OUG405" s="56"/>
      <c r="OUH405" s="56"/>
      <c r="OUI405" s="56"/>
      <c r="OUJ405" s="56"/>
      <c r="OUK405" s="56"/>
      <c r="OUL405" s="56"/>
      <c r="OUM405" s="56"/>
      <c r="OUN405" s="56"/>
      <c r="OUO405" s="56"/>
      <c r="OUP405" s="56"/>
      <c r="OUQ405" s="56"/>
      <c r="OUR405" s="56"/>
      <c r="OUS405" s="56"/>
      <c r="OUT405" s="56"/>
      <c r="OUU405" s="56"/>
      <c r="OUV405" s="56"/>
      <c r="OUW405" s="56"/>
      <c r="OUX405" s="56"/>
      <c r="OUY405" s="56"/>
      <c r="OUZ405" s="56"/>
      <c r="OVA405" s="56"/>
      <c r="OVB405" s="56"/>
      <c r="OVC405" s="56"/>
      <c r="OVD405" s="56"/>
      <c r="OVE405" s="56"/>
      <c r="OVF405" s="56"/>
      <c r="OVG405" s="56"/>
      <c r="OVH405" s="56"/>
      <c r="OVI405" s="56"/>
      <c r="OVJ405" s="56"/>
      <c r="OVK405" s="56"/>
      <c r="OVL405" s="56"/>
      <c r="OVM405" s="56"/>
      <c r="OVN405" s="56"/>
      <c r="OVO405" s="56"/>
      <c r="OVP405" s="56"/>
      <c r="OVQ405" s="56"/>
      <c r="OVR405" s="56"/>
      <c r="OVS405" s="56"/>
      <c r="OVT405" s="56"/>
      <c r="OVU405" s="56"/>
      <c r="OVV405" s="56"/>
      <c r="OVW405" s="56"/>
      <c r="OVX405" s="56"/>
      <c r="OVY405" s="56"/>
      <c r="OVZ405" s="56"/>
      <c r="OWA405" s="56"/>
      <c r="OWB405" s="56"/>
      <c r="OWC405" s="56"/>
      <c r="OWD405" s="56"/>
      <c r="OWE405" s="56"/>
      <c r="OWF405" s="56"/>
      <c r="OWG405" s="56"/>
      <c r="OWH405" s="56"/>
      <c r="OWI405" s="56"/>
      <c r="OWJ405" s="56"/>
      <c r="OWK405" s="56"/>
      <c r="OWL405" s="56"/>
      <c r="OWM405" s="56"/>
      <c r="OWN405" s="56"/>
      <c r="OWO405" s="56"/>
      <c r="OWP405" s="56"/>
      <c r="OWQ405" s="56"/>
      <c r="OWR405" s="56"/>
      <c r="OWS405" s="56"/>
      <c r="OWT405" s="56"/>
      <c r="OWU405" s="56"/>
      <c r="OWV405" s="56"/>
      <c r="OWW405" s="56"/>
      <c r="OWX405" s="56"/>
      <c r="OWY405" s="56"/>
      <c r="OWZ405" s="56"/>
      <c r="OXA405" s="56"/>
      <c r="OXB405" s="56"/>
      <c r="OXC405" s="56"/>
      <c r="OXD405" s="56"/>
      <c r="OXE405" s="56"/>
      <c r="OXF405" s="56"/>
      <c r="OXG405" s="56"/>
      <c r="OXH405" s="56"/>
      <c r="OXI405" s="56"/>
      <c r="OXJ405" s="56"/>
      <c r="OXK405" s="56"/>
      <c r="OXL405" s="56"/>
      <c r="OXM405" s="56"/>
      <c r="OXN405" s="56"/>
      <c r="OXO405" s="56"/>
      <c r="OXP405" s="56"/>
      <c r="OXQ405" s="56"/>
      <c r="OXR405" s="56"/>
      <c r="OXS405" s="56"/>
      <c r="OXT405" s="56"/>
      <c r="OXU405" s="56"/>
      <c r="OXV405" s="56"/>
      <c r="OXW405" s="56"/>
      <c r="OXX405" s="56"/>
      <c r="OXY405" s="56"/>
      <c r="OXZ405" s="56"/>
      <c r="OYA405" s="56"/>
      <c r="OYB405" s="56"/>
      <c r="OYC405" s="56"/>
      <c r="OYD405" s="56"/>
      <c r="OYE405" s="56"/>
      <c r="OYF405" s="56"/>
      <c r="OYG405" s="56"/>
      <c r="OYH405" s="56"/>
      <c r="OYI405" s="56"/>
      <c r="OYJ405" s="56"/>
      <c r="OYK405" s="56"/>
      <c r="OYL405" s="56"/>
      <c r="OYM405" s="56"/>
      <c r="OYN405" s="56"/>
      <c r="OYO405" s="56"/>
      <c r="OYP405" s="56"/>
      <c r="OYQ405" s="56"/>
      <c r="OYR405" s="56"/>
      <c r="OYS405" s="56"/>
      <c r="OYT405" s="56"/>
      <c r="OYU405" s="56"/>
      <c r="OYV405" s="56"/>
      <c r="OYW405" s="56"/>
      <c r="OYX405" s="56"/>
      <c r="OYY405" s="56"/>
      <c r="OYZ405" s="56"/>
      <c r="OZA405" s="56"/>
      <c r="OZB405" s="56"/>
      <c r="OZC405" s="56"/>
      <c r="OZD405" s="56"/>
      <c r="OZE405" s="56"/>
      <c r="OZF405" s="56"/>
      <c r="OZG405" s="56"/>
      <c r="OZH405" s="56"/>
      <c r="OZI405" s="56"/>
      <c r="OZJ405" s="56"/>
      <c r="OZK405" s="56"/>
      <c r="OZL405" s="56"/>
      <c r="OZM405" s="56"/>
      <c r="OZN405" s="56"/>
      <c r="OZO405" s="56"/>
      <c r="OZP405" s="56"/>
      <c r="OZQ405" s="56"/>
      <c r="OZR405" s="56"/>
      <c r="OZS405" s="56"/>
      <c r="OZT405" s="56"/>
      <c r="OZU405" s="56"/>
      <c r="OZV405" s="56"/>
      <c r="OZW405" s="56"/>
      <c r="OZX405" s="56"/>
      <c r="OZY405" s="56"/>
      <c r="OZZ405" s="56"/>
      <c r="PAA405" s="56"/>
      <c r="PAB405" s="56"/>
      <c r="PAC405" s="56"/>
      <c r="PAD405" s="56"/>
      <c r="PAE405" s="56"/>
      <c r="PAF405" s="56"/>
      <c r="PAG405" s="56"/>
      <c r="PAH405" s="56"/>
      <c r="PAI405" s="56"/>
      <c r="PAJ405" s="56"/>
      <c r="PAK405" s="56"/>
      <c r="PAL405" s="56"/>
      <c r="PAM405" s="56"/>
      <c r="PAN405" s="56"/>
      <c r="PAO405" s="56"/>
      <c r="PAP405" s="56"/>
      <c r="PAQ405" s="56"/>
      <c r="PAR405" s="56"/>
      <c r="PAS405" s="56"/>
      <c r="PAT405" s="56"/>
      <c r="PAU405" s="56"/>
      <c r="PAV405" s="56"/>
      <c r="PAW405" s="56"/>
      <c r="PAX405" s="56"/>
      <c r="PAY405" s="56"/>
      <c r="PAZ405" s="56"/>
      <c r="PBA405" s="56"/>
      <c r="PBB405" s="56"/>
      <c r="PBC405" s="56"/>
      <c r="PBD405" s="56"/>
      <c r="PBE405" s="56"/>
      <c r="PBF405" s="56"/>
      <c r="PBG405" s="56"/>
      <c r="PBH405" s="56"/>
      <c r="PBI405" s="56"/>
      <c r="PBJ405" s="56"/>
      <c r="PBK405" s="56"/>
      <c r="PBL405" s="56"/>
      <c r="PBM405" s="56"/>
      <c r="PBN405" s="56"/>
      <c r="PBO405" s="56"/>
      <c r="PBP405" s="56"/>
      <c r="PBQ405" s="56"/>
      <c r="PBR405" s="56"/>
      <c r="PBS405" s="56"/>
      <c r="PBT405" s="56"/>
      <c r="PBU405" s="56"/>
      <c r="PBV405" s="56"/>
      <c r="PBW405" s="56"/>
      <c r="PBX405" s="56"/>
      <c r="PBY405" s="56"/>
      <c r="PBZ405" s="56"/>
      <c r="PCA405" s="56"/>
      <c r="PCB405" s="56"/>
      <c r="PCC405" s="56"/>
      <c r="PCD405" s="56"/>
      <c r="PCE405" s="56"/>
      <c r="PCF405" s="56"/>
      <c r="PCG405" s="56"/>
      <c r="PCH405" s="56"/>
      <c r="PCI405" s="56"/>
      <c r="PCJ405" s="56"/>
      <c r="PCK405" s="56"/>
      <c r="PCL405" s="56"/>
      <c r="PCM405" s="56"/>
      <c r="PCN405" s="56"/>
      <c r="PCO405" s="56"/>
      <c r="PCP405" s="56"/>
      <c r="PCQ405" s="56"/>
      <c r="PCR405" s="56"/>
      <c r="PCS405" s="56"/>
      <c r="PCT405" s="56"/>
      <c r="PCU405" s="56"/>
      <c r="PCV405" s="56"/>
      <c r="PCW405" s="56"/>
      <c r="PCX405" s="56"/>
      <c r="PCY405" s="56"/>
      <c r="PCZ405" s="56"/>
      <c r="PDA405" s="56"/>
      <c r="PDB405" s="56"/>
      <c r="PDC405" s="56"/>
      <c r="PDD405" s="56"/>
      <c r="PDE405" s="56"/>
      <c r="PDF405" s="56"/>
      <c r="PDG405" s="56"/>
      <c r="PDH405" s="56"/>
      <c r="PDI405" s="56"/>
      <c r="PDJ405" s="56"/>
      <c r="PDK405" s="56"/>
      <c r="PDL405" s="56"/>
      <c r="PDM405" s="56"/>
      <c r="PDN405" s="56"/>
      <c r="PDO405" s="56"/>
      <c r="PDP405" s="56"/>
      <c r="PDQ405" s="56"/>
      <c r="PDR405" s="56"/>
      <c r="PDS405" s="56"/>
      <c r="PDT405" s="56"/>
      <c r="PDU405" s="56"/>
      <c r="PDV405" s="56"/>
      <c r="PDW405" s="56"/>
      <c r="PDX405" s="56"/>
      <c r="PDY405" s="56"/>
      <c r="PDZ405" s="56"/>
      <c r="PEA405" s="56"/>
      <c r="PEB405" s="56"/>
      <c r="PEC405" s="56"/>
      <c r="PED405" s="56"/>
      <c r="PEE405" s="56"/>
      <c r="PEF405" s="56"/>
      <c r="PEG405" s="56"/>
      <c r="PEH405" s="56"/>
      <c r="PEI405" s="56"/>
      <c r="PEJ405" s="56"/>
      <c r="PEK405" s="56"/>
      <c r="PEL405" s="56"/>
      <c r="PEM405" s="56"/>
      <c r="PEN405" s="56"/>
      <c r="PEO405" s="56"/>
      <c r="PEP405" s="56"/>
      <c r="PEQ405" s="56"/>
      <c r="PER405" s="56"/>
      <c r="PES405" s="56"/>
      <c r="PET405" s="56"/>
      <c r="PEU405" s="56"/>
      <c r="PEV405" s="56"/>
      <c r="PEW405" s="56"/>
      <c r="PEX405" s="56"/>
      <c r="PEY405" s="56"/>
      <c r="PEZ405" s="56"/>
      <c r="PFA405" s="56"/>
      <c r="PFB405" s="56"/>
      <c r="PFC405" s="56"/>
      <c r="PFD405" s="56"/>
      <c r="PFE405" s="56"/>
      <c r="PFF405" s="56"/>
      <c r="PFG405" s="56"/>
      <c r="PFH405" s="56"/>
      <c r="PFI405" s="56"/>
      <c r="PFJ405" s="56"/>
      <c r="PFK405" s="56"/>
      <c r="PFL405" s="56"/>
      <c r="PFM405" s="56"/>
      <c r="PFN405" s="56"/>
      <c r="PFO405" s="56"/>
      <c r="PFP405" s="56"/>
      <c r="PFQ405" s="56"/>
      <c r="PFR405" s="56"/>
      <c r="PFS405" s="56"/>
      <c r="PFT405" s="56"/>
      <c r="PFU405" s="56"/>
      <c r="PFV405" s="56"/>
      <c r="PFW405" s="56"/>
      <c r="PFX405" s="56"/>
      <c r="PFY405" s="56"/>
      <c r="PFZ405" s="56"/>
      <c r="PGA405" s="56"/>
      <c r="PGB405" s="56"/>
      <c r="PGC405" s="56"/>
      <c r="PGD405" s="56"/>
      <c r="PGE405" s="56"/>
      <c r="PGF405" s="56"/>
      <c r="PGG405" s="56"/>
      <c r="PGH405" s="56"/>
      <c r="PGI405" s="56"/>
      <c r="PGJ405" s="56"/>
      <c r="PGK405" s="56"/>
      <c r="PGL405" s="56"/>
      <c r="PGM405" s="56"/>
      <c r="PGN405" s="56"/>
      <c r="PGO405" s="56"/>
      <c r="PGP405" s="56"/>
      <c r="PGQ405" s="56"/>
      <c r="PGR405" s="56"/>
      <c r="PGS405" s="56"/>
      <c r="PGT405" s="56"/>
      <c r="PGU405" s="56"/>
      <c r="PGV405" s="56"/>
      <c r="PGW405" s="56"/>
      <c r="PGX405" s="56"/>
      <c r="PGY405" s="56"/>
      <c r="PGZ405" s="56"/>
      <c r="PHA405" s="56"/>
      <c r="PHB405" s="56"/>
      <c r="PHC405" s="56"/>
      <c r="PHD405" s="56"/>
      <c r="PHE405" s="56"/>
      <c r="PHF405" s="56"/>
      <c r="PHG405" s="56"/>
      <c r="PHH405" s="56"/>
      <c r="PHI405" s="56"/>
      <c r="PHJ405" s="56"/>
      <c r="PHK405" s="56"/>
      <c r="PHL405" s="56"/>
      <c r="PHM405" s="56"/>
      <c r="PHN405" s="56"/>
      <c r="PHO405" s="56"/>
      <c r="PHP405" s="56"/>
      <c r="PHQ405" s="56"/>
      <c r="PHR405" s="56"/>
      <c r="PHS405" s="56"/>
      <c r="PHT405" s="56"/>
      <c r="PHU405" s="56"/>
      <c r="PHV405" s="56"/>
      <c r="PHW405" s="56"/>
      <c r="PHX405" s="56"/>
      <c r="PHY405" s="56"/>
      <c r="PHZ405" s="56"/>
      <c r="PIA405" s="56"/>
      <c r="PIB405" s="56"/>
      <c r="PIC405" s="56"/>
      <c r="PID405" s="56"/>
      <c r="PIE405" s="56"/>
      <c r="PIF405" s="56"/>
      <c r="PIG405" s="56"/>
      <c r="PIH405" s="56"/>
      <c r="PII405" s="56"/>
      <c r="PIJ405" s="56"/>
      <c r="PIK405" s="56"/>
      <c r="PIL405" s="56"/>
      <c r="PIM405" s="56"/>
      <c r="PIN405" s="56"/>
      <c r="PIO405" s="56"/>
      <c r="PIP405" s="56"/>
      <c r="PIQ405" s="56"/>
      <c r="PIR405" s="56"/>
      <c r="PIS405" s="56"/>
      <c r="PIT405" s="56"/>
      <c r="PIU405" s="56"/>
      <c r="PIV405" s="56"/>
      <c r="PIW405" s="56"/>
      <c r="PIX405" s="56"/>
      <c r="PIY405" s="56"/>
      <c r="PIZ405" s="56"/>
      <c r="PJA405" s="56"/>
      <c r="PJB405" s="56"/>
      <c r="PJC405" s="56"/>
      <c r="PJD405" s="56"/>
      <c r="PJE405" s="56"/>
      <c r="PJF405" s="56"/>
      <c r="PJG405" s="56"/>
      <c r="PJH405" s="56"/>
      <c r="PJI405" s="56"/>
      <c r="PJJ405" s="56"/>
      <c r="PJK405" s="56"/>
      <c r="PJL405" s="56"/>
      <c r="PJM405" s="56"/>
      <c r="PJN405" s="56"/>
      <c r="PJO405" s="56"/>
      <c r="PJP405" s="56"/>
      <c r="PJQ405" s="56"/>
      <c r="PJR405" s="56"/>
      <c r="PJS405" s="56"/>
      <c r="PJT405" s="56"/>
      <c r="PJU405" s="56"/>
      <c r="PJV405" s="56"/>
      <c r="PJW405" s="56"/>
      <c r="PJX405" s="56"/>
      <c r="PJY405" s="56"/>
      <c r="PJZ405" s="56"/>
      <c r="PKA405" s="56"/>
      <c r="PKB405" s="56"/>
      <c r="PKC405" s="56"/>
      <c r="PKD405" s="56"/>
      <c r="PKE405" s="56"/>
      <c r="PKF405" s="56"/>
      <c r="PKG405" s="56"/>
      <c r="PKH405" s="56"/>
      <c r="PKI405" s="56"/>
      <c r="PKJ405" s="56"/>
      <c r="PKK405" s="56"/>
      <c r="PKL405" s="56"/>
      <c r="PKM405" s="56"/>
      <c r="PKN405" s="56"/>
      <c r="PKO405" s="56"/>
      <c r="PKP405" s="56"/>
      <c r="PKQ405" s="56"/>
      <c r="PKR405" s="56"/>
      <c r="PKS405" s="56"/>
      <c r="PKT405" s="56"/>
      <c r="PKU405" s="56"/>
      <c r="PKV405" s="56"/>
      <c r="PKW405" s="56"/>
      <c r="PKX405" s="56"/>
      <c r="PKY405" s="56"/>
      <c r="PKZ405" s="56"/>
      <c r="PLA405" s="56"/>
      <c r="PLB405" s="56"/>
      <c r="PLC405" s="56"/>
      <c r="PLD405" s="56"/>
      <c r="PLE405" s="56"/>
      <c r="PLF405" s="56"/>
      <c r="PLG405" s="56"/>
      <c r="PLH405" s="56"/>
      <c r="PLI405" s="56"/>
      <c r="PLJ405" s="56"/>
      <c r="PLK405" s="56"/>
      <c r="PLL405" s="56"/>
      <c r="PLM405" s="56"/>
      <c r="PLN405" s="56"/>
      <c r="PLO405" s="56"/>
      <c r="PLP405" s="56"/>
      <c r="PLQ405" s="56"/>
      <c r="PLR405" s="56"/>
      <c r="PLS405" s="56"/>
      <c r="PLT405" s="56"/>
      <c r="PLU405" s="56"/>
      <c r="PLV405" s="56"/>
      <c r="PLW405" s="56"/>
      <c r="PLX405" s="56"/>
      <c r="PLY405" s="56"/>
      <c r="PLZ405" s="56"/>
      <c r="PMA405" s="56"/>
      <c r="PMB405" s="56"/>
      <c r="PMC405" s="56"/>
      <c r="PMD405" s="56"/>
      <c r="PME405" s="56"/>
      <c r="PMF405" s="56"/>
      <c r="PMG405" s="56"/>
      <c r="PMH405" s="56"/>
      <c r="PMI405" s="56"/>
      <c r="PMJ405" s="56"/>
      <c r="PMK405" s="56"/>
      <c r="PML405" s="56"/>
      <c r="PMM405" s="56"/>
      <c r="PMN405" s="56"/>
      <c r="PMO405" s="56"/>
      <c r="PMP405" s="56"/>
      <c r="PMQ405" s="56"/>
      <c r="PMR405" s="56"/>
      <c r="PMS405" s="56"/>
      <c r="PMT405" s="56"/>
      <c r="PMU405" s="56"/>
      <c r="PMV405" s="56"/>
      <c r="PMW405" s="56"/>
      <c r="PMX405" s="56"/>
      <c r="PMY405" s="56"/>
      <c r="PMZ405" s="56"/>
      <c r="PNA405" s="56"/>
      <c r="PNB405" s="56"/>
      <c r="PNC405" s="56"/>
      <c r="PND405" s="56"/>
      <c r="PNE405" s="56"/>
      <c r="PNF405" s="56"/>
      <c r="PNG405" s="56"/>
      <c r="PNH405" s="56"/>
      <c r="PNI405" s="56"/>
      <c r="PNJ405" s="56"/>
      <c r="PNK405" s="56"/>
      <c r="PNL405" s="56"/>
      <c r="PNM405" s="56"/>
      <c r="PNN405" s="56"/>
      <c r="PNO405" s="56"/>
      <c r="PNP405" s="56"/>
      <c r="PNQ405" s="56"/>
      <c r="PNR405" s="56"/>
      <c r="PNS405" s="56"/>
      <c r="PNT405" s="56"/>
      <c r="PNU405" s="56"/>
      <c r="PNV405" s="56"/>
      <c r="PNW405" s="56"/>
      <c r="PNX405" s="56"/>
      <c r="PNY405" s="56"/>
      <c r="PNZ405" s="56"/>
      <c r="POA405" s="56"/>
      <c r="POB405" s="56"/>
      <c r="POC405" s="56"/>
      <c r="POD405" s="56"/>
      <c r="POE405" s="56"/>
      <c r="POF405" s="56"/>
      <c r="POG405" s="56"/>
      <c r="POH405" s="56"/>
      <c r="POI405" s="56"/>
      <c r="POJ405" s="56"/>
      <c r="POK405" s="56"/>
      <c r="POL405" s="56"/>
      <c r="POM405" s="56"/>
      <c r="PON405" s="56"/>
      <c r="POO405" s="56"/>
      <c r="POP405" s="56"/>
      <c r="POQ405" s="56"/>
      <c r="POR405" s="56"/>
      <c r="POS405" s="56"/>
      <c r="POT405" s="56"/>
      <c r="POU405" s="56"/>
      <c r="POV405" s="56"/>
      <c r="POW405" s="56"/>
      <c r="POX405" s="56"/>
      <c r="POY405" s="56"/>
      <c r="POZ405" s="56"/>
      <c r="PPA405" s="56"/>
      <c r="PPB405" s="56"/>
      <c r="PPC405" s="56"/>
      <c r="PPD405" s="56"/>
      <c r="PPE405" s="56"/>
      <c r="PPF405" s="56"/>
      <c r="PPG405" s="56"/>
      <c r="PPH405" s="56"/>
      <c r="PPI405" s="56"/>
      <c r="PPJ405" s="56"/>
      <c r="PPK405" s="56"/>
      <c r="PPL405" s="56"/>
      <c r="PPM405" s="56"/>
      <c r="PPN405" s="56"/>
      <c r="PPO405" s="56"/>
      <c r="PPP405" s="56"/>
      <c r="PPQ405" s="56"/>
      <c r="PPR405" s="56"/>
      <c r="PPS405" s="56"/>
      <c r="PPT405" s="56"/>
      <c r="PPU405" s="56"/>
      <c r="PPV405" s="56"/>
      <c r="PPW405" s="56"/>
      <c r="PPX405" s="56"/>
      <c r="PPY405" s="56"/>
      <c r="PPZ405" s="56"/>
      <c r="PQA405" s="56"/>
      <c r="PQB405" s="56"/>
      <c r="PQC405" s="56"/>
      <c r="PQD405" s="56"/>
      <c r="PQE405" s="56"/>
      <c r="PQF405" s="56"/>
      <c r="PQG405" s="56"/>
      <c r="PQH405" s="56"/>
      <c r="PQI405" s="56"/>
      <c r="PQJ405" s="56"/>
      <c r="PQK405" s="56"/>
      <c r="PQL405" s="56"/>
      <c r="PQM405" s="56"/>
      <c r="PQN405" s="56"/>
      <c r="PQO405" s="56"/>
      <c r="PQP405" s="56"/>
      <c r="PQQ405" s="56"/>
      <c r="PQR405" s="56"/>
      <c r="PQS405" s="56"/>
      <c r="PQT405" s="56"/>
      <c r="PQU405" s="56"/>
      <c r="PQV405" s="56"/>
      <c r="PQW405" s="56"/>
      <c r="PQX405" s="56"/>
      <c r="PQY405" s="56"/>
      <c r="PQZ405" s="56"/>
      <c r="PRA405" s="56"/>
      <c r="PRB405" s="56"/>
      <c r="PRC405" s="56"/>
      <c r="PRD405" s="56"/>
      <c r="PRE405" s="56"/>
      <c r="PRF405" s="56"/>
      <c r="PRG405" s="56"/>
      <c r="PRH405" s="56"/>
      <c r="PRI405" s="56"/>
      <c r="PRJ405" s="56"/>
      <c r="PRK405" s="56"/>
      <c r="PRL405" s="56"/>
      <c r="PRM405" s="56"/>
      <c r="PRN405" s="56"/>
      <c r="PRO405" s="56"/>
      <c r="PRP405" s="56"/>
      <c r="PRQ405" s="56"/>
      <c r="PRR405" s="56"/>
      <c r="PRS405" s="56"/>
      <c r="PRT405" s="56"/>
      <c r="PRU405" s="56"/>
      <c r="PRV405" s="56"/>
      <c r="PRW405" s="56"/>
      <c r="PRX405" s="56"/>
      <c r="PRY405" s="56"/>
      <c r="PRZ405" s="56"/>
      <c r="PSA405" s="56"/>
      <c r="PSB405" s="56"/>
      <c r="PSC405" s="56"/>
      <c r="PSD405" s="56"/>
      <c r="PSE405" s="56"/>
      <c r="PSF405" s="56"/>
      <c r="PSG405" s="56"/>
      <c r="PSH405" s="56"/>
      <c r="PSI405" s="56"/>
      <c r="PSJ405" s="56"/>
      <c r="PSK405" s="56"/>
      <c r="PSL405" s="56"/>
      <c r="PSM405" s="56"/>
      <c r="PSN405" s="56"/>
      <c r="PSO405" s="56"/>
      <c r="PSP405" s="56"/>
      <c r="PSQ405" s="56"/>
      <c r="PSR405" s="56"/>
      <c r="PSS405" s="56"/>
      <c r="PST405" s="56"/>
      <c r="PSU405" s="56"/>
      <c r="PSV405" s="56"/>
      <c r="PSW405" s="56"/>
      <c r="PSX405" s="56"/>
      <c r="PSY405" s="56"/>
      <c r="PSZ405" s="56"/>
      <c r="PTA405" s="56"/>
      <c r="PTB405" s="56"/>
      <c r="PTC405" s="56"/>
      <c r="PTD405" s="56"/>
      <c r="PTE405" s="56"/>
      <c r="PTF405" s="56"/>
      <c r="PTG405" s="56"/>
      <c r="PTH405" s="56"/>
      <c r="PTI405" s="56"/>
      <c r="PTJ405" s="56"/>
      <c r="PTK405" s="56"/>
      <c r="PTL405" s="56"/>
      <c r="PTM405" s="56"/>
      <c r="PTN405" s="56"/>
      <c r="PTO405" s="56"/>
      <c r="PTP405" s="56"/>
      <c r="PTQ405" s="56"/>
      <c r="PTR405" s="56"/>
      <c r="PTS405" s="56"/>
      <c r="PTT405" s="56"/>
      <c r="PTU405" s="56"/>
      <c r="PTV405" s="56"/>
      <c r="PTW405" s="56"/>
      <c r="PTX405" s="56"/>
      <c r="PTY405" s="56"/>
      <c r="PTZ405" s="56"/>
      <c r="PUA405" s="56"/>
      <c r="PUB405" s="56"/>
      <c r="PUC405" s="56"/>
      <c r="PUD405" s="56"/>
      <c r="PUE405" s="56"/>
      <c r="PUF405" s="56"/>
      <c r="PUG405" s="56"/>
      <c r="PUH405" s="56"/>
      <c r="PUI405" s="56"/>
      <c r="PUJ405" s="56"/>
      <c r="PUK405" s="56"/>
      <c r="PUL405" s="56"/>
      <c r="PUM405" s="56"/>
      <c r="PUN405" s="56"/>
      <c r="PUO405" s="56"/>
      <c r="PUP405" s="56"/>
      <c r="PUQ405" s="56"/>
      <c r="PUR405" s="56"/>
      <c r="PUS405" s="56"/>
      <c r="PUT405" s="56"/>
      <c r="PUU405" s="56"/>
      <c r="PUV405" s="56"/>
      <c r="PUW405" s="56"/>
      <c r="PUX405" s="56"/>
      <c r="PUY405" s="56"/>
      <c r="PUZ405" s="56"/>
      <c r="PVA405" s="56"/>
      <c r="PVB405" s="56"/>
      <c r="PVC405" s="56"/>
      <c r="PVD405" s="56"/>
      <c r="PVE405" s="56"/>
      <c r="PVF405" s="56"/>
      <c r="PVG405" s="56"/>
      <c r="PVH405" s="56"/>
      <c r="PVI405" s="56"/>
      <c r="PVJ405" s="56"/>
      <c r="PVK405" s="56"/>
      <c r="PVL405" s="56"/>
      <c r="PVM405" s="56"/>
      <c r="PVN405" s="56"/>
      <c r="PVO405" s="56"/>
      <c r="PVP405" s="56"/>
      <c r="PVQ405" s="56"/>
      <c r="PVR405" s="56"/>
      <c r="PVS405" s="56"/>
      <c r="PVT405" s="56"/>
      <c r="PVU405" s="56"/>
      <c r="PVV405" s="56"/>
      <c r="PVW405" s="56"/>
      <c r="PVX405" s="56"/>
      <c r="PVY405" s="56"/>
      <c r="PVZ405" s="56"/>
      <c r="PWA405" s="56"/>
      <c r="PWB405" s="56"/>
      <c r="PWC405" s="56"/>
      <c r="PWD405" s="56"/>
      <c r="PWE405" s="56"/>
      <c r="PWF405" s="56"/>
      <c r="PWG405" s="56"/>
      <c r="PWH405" s="56"/>
      <c r="PWI405" s="56"/>
      <c r="PWJ405" s="56"/>
      <c r="PWK405" s="56"/>
      <c r="PWL405" s="56"/>
      <c r="PWM405" s="56"/>
      <c r="PWN405" s="56"/>
      <c r="PWO405" s="56"/>
      <c r="PWP405" s="56"/>
      <c r="PWQ405" s="56"/>
      <c r="PWR405" s="56"/>
      <c r="PWS405" s="56"/>
      <c r="PWT405" s="56"/>
      <c r="PWU405" s="56"/>
      <c r="PWV405" s="56"/>
      <c r="PWW405" s="56"/>
      <c r="PWX405" s="56"/>
      <c r="PWY405" s="56"/>
      <c r="PWZ405" s="56"/>
      <c r="PXA405" s="56"/>
      <c r="PXB405" s="56"/>
      <c r="PXC405" s="56"/>
      <c r="PXD405" s="56"/>
      <c r="PXE405" s="56"/>
      <c r="PXF405" s="56"/>
      <c r="PXG405" s="56"/>
      <c r="PXH405" s="56"/>
      <c r="PXI405" s="56"/>
      <c r="PXJ405" s="56"/>
      <c r="PXK405" s="56"/>
      <c r="PXL405" s="56"/>
      <c r="PXM405" s="56"/>
      <c r="PXN405" s="56"/>
      <c r="PXO405" s="56"/>
      <c r="PXP405" s="56"/>
      <c r="PXQ405" s="56"/>
      <c r="PXR405" s="56"/>
      <c r="PXS405" s="56"/>
      <c r="PXT405" s="56"/>
      <c r="PXU405" s="56"/>
      <c r="PXV405" s="56"/>
      <c r="PXW405" s="56"/>
      <c r="PXX405" s="56"/>
      <c r="PXY405" s="56"/>
      <c r="PXZ405" s="56"/>
      <c r="PYA405" s="56"/>
      <c r="PYB405" s="56"/>
      <c r="PYC405" s="56"/>
      <c r="PYD405" s="56"/>
      <c r="PYE405" s="56"/>
      <c r="PYF405" s="56"/>
      <c r="PYG405" s="56"/>
      <c r="PYH405" s="56"/>
      <c r="PYI405" s="56"/>
      <c r="PYJ405" s="56"/>
      <c r="PYK405" s="56"/>
      <c r="PYL405" s="56"/>
      <c r="PYM405" s="56"/>
      <c r="PYN405" s="56"/>
      <c r="PYO405" s="56"/>
      <c r="PYP405" s="56"/>
      <c r="PYQ405" s="56"/>
      <c r="PYR405" s="56"/>
      <c r="PYS405" s="56"/>
      <c r="PYT405" s="56"/>
      <c r="PYU405" s="56"/>
      <c r="PYV405" s="56"/>
      <c r="PYW405" s="56"/>
      <c r="PYX405" s="56"/>
      <c r="PYY405" s="56"/>
      <c r="PYZ405" s="56"/>
      <c r="PZA405" s="56"/>
      <c r="PZB405" s="56"/>
      <c r="PZC405" s="56"/>
      <c r="PZD405" s="56"/>
      <c r="PZE405" s="56"/>
      <c r="PZF405" s="56"/>
      <c r="PZG405" s="56"/>
      <c r="PZH405" s="56"/>
      <c r="PZI405" s="56"/>
      <c r="PZJ405" s="56"/>
      <c r="PZK405" s="56"/>
      <c r="PZL405" s="56"/>
      <c r="PZM405" s="56"/>
      <c r="PZN405" s="56"/>
      <c r="PZO405" s="56"/>
      <c r="PZP405" s="56"/>
      <c r="PZQ405" s="56"/>
      <c r="PZR405" s="56"/>
      <c r="PZS405" s="56"/>
      <c r="PZT405" s="56"/>
      <c r="PZU405" s="56"/>
      <c r="PZV405" s="56"/>
      <c r="PZW405" s="56"/>
      <c r="PZX405" s="56"/>
      <c r="PZY405" s="56"/>
      <c r="PZZ405" s="56"/>
      <c r="QAA405" s="56"/>
      <c r="QAB405" s="56"/>
      <c r="QAC405" s="56"/>
      <c r="QAD405" s="56"/>
      <c r="QAE405" s="56"/>
      <c r="QAF405" s="56"/>
      <c r="QAG405" s="56"/>
      <c r="QAH405" s="56"/>
      <c r="QAI405" s="56"/>
      <c r="QAJ405" s="56"/>
      <c r="QAK405" s="56"/>
      <c r="QAL405" s="56"/>
      <c r="QAM405" s="56"/>
      <c r="QAN405" s="56"/>
      <c r="QAO405" s="56"/>
      <c r="QAP405" s="56"/>
      <c r="QAQ405" s="56"/>
      <c r="QAR405" s="56"/>
      <c r="QAS405" s="56"/>
      <c r="QAT405" s="56"/>
      <c r="QAU405" s="56"/>
      <c r="QAV405" s="56"/>
      <c r="QAW405" s="56"/>
      <c r="QAX405" s="56"/>
      <c r="QAY405" s="56"/>
      <c r="QAZ405" s="56"/>
      <c r="QBA405" s="56"/>
      <c r="QBB405" s="56"/>
      <c r="QBC405" s="56"/>
      <c r="QBD405" s="56"/>
      <c r="QBE405" s="56"/>
      <c r="QBF405" s="56"/>
      <c r="QBG405" s="56"/>
      <c r="QBH405" s="56"/>
      <c r="QBI405" s="56"/>
      <c r="QBJ405" s="56"/>
      <c r="QBK405" s="56"/>
      <c r="QBL405" s="56"/>
      <c r="QBM405" s="56"/>
      <c r="QBN405" s="56"/>
      <c r="QBO405" s="56"/>
      <c r="QBP405" s="56"/>
      <c r="QBQ405" s="56"/>
      <c r="QBR405" s="56"/>
      <c r="QBS405" s="56"/>
      <c r="QBT405" s="56"/>
      <c r="QBU405" s="56"/>
      <c r="QBV405" s="56"/>
      <c r="QBW405" s="56"/>
      <c r="QBX405" s="56"/>
      <c r="QBY405" s="56"/>
      <c r="QBZ405" s="56"/>
      <c r="QCA405" s="56"/>
      <c r="QCB405" s="56"/>
      <c r="QCC405" s="56"/>
      <c r="QCD405" s="56"/>
      <c r="QCE405" s="56"/>
      <c r="QCF405" s="56"/>
      <c r="QCG405" s="56"/>
      <c r="QCH405" s="56"/>
      <c r="QCI405" s="56"/>
      <c r="QCJ405" s="56"/>
      <c r="QCK405" s="56"/>
      <c r="QCL405" s="56"/>
      <c r="QCM405" s="56"/>
      <c r="QCN405" s="56"/>
      <c r="QCO405" s="56"/>
      <c r="QCP405" s="56"/>
      <c r="QCQ405" s="56"/>
      <c r="QCR405" s="56"/>
      <c r="QCS405" s="56"/>
      <c r="QCT405" s="56"/>
      <c r="QCU405" s="56"/>
      <c r="QCV405" s="56"/>
      <c r="QCW405" s="56"/>
      <c r="QCX405" s="56"/>
      <c r="QCY405" s="56"/>
      <c r="QCZ405" s="56"/>
      <c r="QDA405" s="56"/>
      <c r="QDB405" s="56"/>
      <c r="QDC405" s="56"/>
      <c r="QDD405" s="56"/>
      <c r="QDE405" s="56"/>
      <c r="QDF405" s="56"/>
      <c r="QDG405" s="56"/>
      <c r="QDH405" s="56"/>
      <c r="QDI405" s="56"/>
      <c r="QDJ405" s="56"/>
      <c r="QDK405" s="56"/>
      <c r="QDL405" s="56"/>
      <c r="QDM405" s="56"/>
      <c r="QDN405" s="56"/>
      <c r="QDO405" s="56"/>
      <c r="QDP405" s="56"/>
      <c r="QDQ405" s="56"/>
      <c r="QDR405" s="56"/>
      <c r="QDS405" s="56"/>
      <c r="QDT405" s="56"/>
      <c r="QDU405" s="56"/>
      <c r="QDV405" s="56"/>
      <c r="QDW405" s="56"/>
      <c r="QDX405" s="56"/>
      <c r="QDY405" s="56"/>
      <c r="QDZ405" s="56"/>
      <c r="QEA405" s="56"/>
      <c r="QEB405" s="56"/>
      <c r="QEC405" s="56"/>
      <c r="QED405" s="56"/>
      <c r="QEE405" s="56"/>
      <c r="QEF405" s="56"/>
      <c r="QEG405" s="56"/>
      <c r="QEH405" s="56"/>
      <c r="QEI405" s="56"/>
      <c r="QEJ405" s="56"/>
      <c r="QEK405" s="56"/>
      <c r="QEL405" s="56"/>
      <c r="QEM405" s="56"/>
      <c r="QEN405" s="56"/>
      <c r="QEO405" s="56"/>
      <c r="QEP405" s="56"/>
      <c r="QEQ405" s="56"/>
      <c r="QER405" s="56"/>
      <c r="QES405" s="56"/>
      <c r="QET405" s="56"/>
      <c r="QEU405" s="56"/>
      <c r="QEV405" s="56"/>
      <c r="QEW405" s="56"/>
      <c r="QEX405" s="56"/>
      <c r="QEY405" s="56"/>
      <c r="QEZ405" s="56"/>
      <c r="QFA405" s="56"/>
      <c r="QFB405" s="56"/>
      <c r="QFC405" s="56"/>
      <c r="QFD405" s="56"/>
      <c r="QFE405" s="56"/>
      <c r="QFF405" s="56"/>
      <c r="QFG405" s="56"/>
      <c r="QFH405" s="56"/>
      <c r="QFI405" s="56"/>
      <c r="QFJ405" s="56"/>
      <c r="QFK405" s="56"/>
      <c r="QFL405" s="56"/>
      <c r="QFM405" s="56"/>
      <c r="QFN405" s="56"/>
      <c r="QFO405" s="56"/>
      <c r="QFP405" s="56"/>
      <c r="QFQ405" s="56"/>
      <c r="QFR405" s="56"/>
      <c r="QFS405" s="56"/>
      <c r="QFT405" s="56"/>
      <c r="QFU405" s="56"/>
      <c r="QFV405" s="56"/>
      <c r="QFW405" s="56"/>
      <c r="QFX405" s="56"/>
      <c r="QFY405" s="56"/>
      <c r="QFZ405" s="56"/>
      <c r="QGA405" s="56"/>
      <c r="QGB405" s="56"/>
      <c r="QGC405" s="56"/>
      <c r="QGD405" s="56"/>
      <c r="QGE405" s="56"/>
      <c r="QGF405" s="56"/>
      <c r="QGG405" s="56"/>
      <c r="QGH405" s="56"/>
      <c r="QGI405" s="56"/>
      <c r="QGJ405" s="56"/>
      <c r="QGK405" s="56"/>
      <c r="QGL405" s="56"/>
      <c r="QGM405" s="56"/>
      <c r="QGN405" s="56"/>
      <c r="QGO405" s="56"/>
      <c r="QGP405" s="56"/>
      <c r="QGQ405" s="56"/>
      <c r="QGR405" s="56"/>
      <c r="QGS405" s="56"/>
      <c r="QGT405" s="56"/>
      <c r="QGU405" s="56"/>
      <c r="QGV405" s="56"/>
      <c r="QGW405" s="56"/>
      <c r="QGX405" s="56"/>
      <c r="QGY405" s="56"/>
      <c r="QGZ405" s="56"/>
      <c r="QHA405" s="56"/>
      <c r="QHB405" s="56"/>
      <c r="QHC405" s="56"/>
      <c r="QHD405" s="56"/>
      <c r="QHE405" s="56"/>
      <c r="QHF405" s="56"/>
      <c r="QHG405" s="56"/>
      <c r="QHH405" s="56"/>
      <c r="QHI405" s="56"/>
      <c r="QHJ405" s="56"/>
      <c r="QHK405" s="56"/>
      <c r="QHL405" s="56"/>
      <c r="QHM405" s="56"/>
      <c r="QHN405" s="56"/>
      <c r="QHO405" s="56"/>
      <c r="QHP405" s="56"/>
      <c r="QHQ405" s="56"/>
      <c r="QHR405" s="56"/>
      <c r="QHS405" s="56"/>
      <c r="QHT405" s="56"/>
      <c r="QHU405" s="56"/>
      <c r="QHV405" s="56"/>
      <c r="QHW405" s="56"/>
      <c r="QHX405" s="56"/>
      <c r="QHY405" s="56"/>
      <c r="QHZ405" s="56"/>
      <c r="QIA405" s="56"/>
      <c r="QIB405" s="56"/>
      <c r="QIC405" s="56"/>
      <c r="QID405" s="56"/>
      <c r="QIE405" s="56"/>
      <c r="QIF405" s="56"/>
      <c r="QIG405" s="56"/>
      <c r="QIH405" s="56"/>
      <c r="QII405" s="56"/>
      <c r="QIJ405" s="56"/>
      <c r="QIK405" s="56"/>
      <c r="QIL405" s="56"/>
      <c r="QIM405" s="56"/>
      <c r="QIN405" s="56"/>
      <c r="QIO405" s="56"/>
      <c r="QIP405" s="56"/>
      <c r="QIQ405" s="56"/>
      <c r="QIR405" s="56"/>
      <c r="QIS405" s="56"/>
      <c r="QIT405" s="56"/>
      <c r="QIU405" s="56"/>
      <c r="QIV405" s="56"/>
      <c r="QIW405" s="56"/>
      <c r="QIX405" s="56"/>
      <c r="QIY405" s="56"/>
      <c r="QIZ405" s="56"/>
      <c r="QJA405" s="56"/>
      <c r="QJB405" s="56"/>
      <c r="QJC405" s="56"/>
      <c r="QJD405" s="56"/>
      <c r="QJE405" s="56"/>
      <c r="QJF405" s="56"/>
      <c r="QJG405" s="56"/>
      <c r="QJH405" s="56"/>
      <c r="QJI405" s="56"/>
      <c r="QJJ405" s="56"/>
      <c r="QJK405" s="56"/>
      <c r="QJL405" s="56"/>
      <c r="QJM405" s="56"/>
      <c r="QJN405" s="56"/>
      <c r="QJO405" s="56"/>
      <c r="QJP405" s="56"/>
      <c r="QJQ405" s="56"/>
      <c r="QJR405" s="56"/>
      <c r="QJS405" s="56"/>
      <c r="QJT405" s="56"/>
      <c r="QJU405" s="56"/>
      <c r="QJV405" s="56"/>
      <c r="QJW405" s="56"/>
      <c r="QJX405" s="56"/>
      <c r="QJY405" s="56"/>
      <c r="QJZ405" s="56"/>
      <c r="QKA405" s="56"/>
      <c r="QKB405" s="56"/>
      <c r="QKC405" s="56"/>
      <c r="QKD405" s="56"/>
      <c r="QKE405" s="56"/>
      <c r="QKF405" s="56"/>
      <c r="QKG405" s="56"/>
      <c r="QKH405" s="56"/>
      <c r="QKI405" s="56"/>
      <c r="QKJ405" s="56"/>
      <c r="QKK405" s="56"/>
      <c r="QKL405" s="56"/>
      <c r="QKM405" s="56"/>
      <c r="QKN405" s="56"/>
      <c r="QKO405" s="56"/>
      <c r="QKP405" s="56"/>
      <c r="QKQ405" s="56"/>
      <c r="QKR405" s="56"/>
      <c r="QKS405" s="56"/>
      <c r="QKT405" s="56"/>
      <c r="QKU405" s="56"/>
      <c r="QKV405" s="56"/>
      <c r="QKW405" s="56"/>
      <c r="QKX405" s="56"/>
      <c r="QKY405" s="56"/>
      <c r="QKZ405" s="56"/>
      <c r="QLA405" s="56"/>
      <c r="QLB405" s="56"/>
      <c r="QLC405" s="56"/>
      <c r="QLD405" s="56"/>
      <c r="QLE405" s="56"/>
      <c r="QLF405" s="56"/>
      <c r="QLG405" s="56"/>
      <c r="QLH405" s="56"/>
      <c r="QLI405" s="56"/>
      <c r="QLJ405" s="56"/>
      <c r="QLK405" s="56"/>
      <c r="QLL405" s="56"/>
      <c r="QLM405" s="56"/>
      <c r="QLN405" s="56"/>
      <c r="QLO405" s="56"/>
      <c r="QLP405" s="56"/>
      <c r="QLQ405" s="56"/>
      <c r="QLR405" s="56"/>
      <c r="QLS405" s="56"/>
      <c r="QLT405" s="56"/>
      <c r="QLU405" s="56"/>
      <c r="QLV405" s="56"/>
      <c r="QLW405" s="56"/>
      <c r="QLX405" s="56"/>
      <c r="QLY405" s="56"/>
      <c r="QLZ405" s="56"/>
      <c r="QMA405" s="56"/>
      <c r="QMB405" s="56"/>
      <c r="QMC405" s="56"/>
      <c r="QMD405" s="56"/>
      <c r="QME405" s="56"/>
      <c r="QMF405" s="56"/>
      <c r="QMG405" s="56"/>
      <c r="QMH405" s="56"/>
      <c r="QMI405" s="56"/>
      <c r="QMJ405" s="56"/>
      <c r="QMK405" s="56"/>
      <c r="QML405" s="56"/>
      <c r="QMM405" s="56"/>
      <c r="QMN405" s="56"/>
      <c r="QMO405" s="56"/>
      <c r="QMP405" s="56"/>
      <c r="QMQ405" s="56"/>
      <c r="QMR405" s="56"/>
      <c r="QMS405" s="56"/>
      <c r="QMT405" s="56"/>
      <c r="QMU405" s="56"/>
      <c r="QMV405" s="56"/>
      <c r="QMW405" s="56"/>
      <c r="QMX405" s="56"/>
      <c r="QMY405" s="56"/>
      <c r="QMZ405" s="56"/>
      <c r="QNA405" s="56"/>
      <c r="QNB405" s="56"/>
      <c r="QNC405" s="56"/>
      <c r="QND405" s="56"/>
      <c r="QNE405" s="56"/>
      <c r="QNF405" s="56"/>
      <c r="QNG405" s="56"/>
      <c r="QNH405" s="56"/>
      <c r="QNI405" s="56"/>
      <c r="QNJ405" s="56"/>
      <c r="QNK405" s="56"/>
      <c r="QNL405" s="56"/>
      <c r="QNM405" s="56"/>
      <c r="QNN405" s="56"/>
      <c r="QNO405" s="56"/>
      <c r="QNP405" s="56"/>
      <c r="QNQ405" s="56"/>
      <c r="QNR405" s="56"/>
      <c r="QNS405" s="56"/>
      <c r="QNT405" s="56"/>
      <c r="QNU405" s="56"/>
      <c r="QNV405" s="56"/>
      <c r="QNW405" s="56"/>
      <c r="QNX405" s="56"/>
      <c r="QNY405" s="56"/>
      <c r="QNZ405" s="56"/>
      <c r="QOA405" s="56"/>
      <c r="QOB405" s="56"/>
      <c r="QOC405" s="56"/>
      <c r="QOD405" s="56"/>
      <c r="QOE405" s="56"/>
      <c r="QOF405" s="56"/>
      <c r="QOG405" s="56"/>
      <c r="QOH405" s="56"/>
      <c r="QOI405" s="56"/>
      <c r="QOJ405" s="56"/>
      <c r="QOK405" s="56"/>
      <c r="QOL405" s="56"/>
      <c r="QOM405" s="56"/>
      <c r="QON405" s="56"/>
      <c r="QOO405" s="56"/>
      <c r="QOP405" s="56"/>
      <c r="QOQ405" s="56"/>
      <c r="QOR405" s="56"/>
      <c r="QOS405" s="56"/>
      <c r="QOT405" s="56"/>
      <c r="QOU405" s="56"/>
      <c r="QOV405" s="56"/>
      <c r="QOW405" s="56"/>
      <c r="QOX405" s="56"/>
      <c r="QOY405" s="56"/>
      <c r="QOZ405" s="56"/>
      <c r="QPA405" s="56"/>
      <c r="QPB405" s="56"/>
      <c r="QPC405" s="56"/>
      <c r="QPD405" s="56"/>
      <c r="QPE405" s="56"/>
      <c r="QPF405" s="56"/>
      <c r="QPG405" s="56"/>
      <c r="QPH405" s="56"/>
      <c r="QPI405" s="56"/>
      <c r="QPJ405" s="56"/>
      <c r="QPK405" s="56"/>
      <c r="QPL405" s="56"/>
      <c r="QPM405" s="56"/>
      <c r="QPN405" s="56"/>
      <c r="QPO405" s="56"/>
      <c r="QPP405" s="56"/>
      <c r="QPQ405" s="56"/>
      <c r="QPR405" s="56"/>
      <c r="QPS405" s="56"/>
      <c r="QPT405" s="56"/>
      <c r="QPU405" s="56"/>
      <c r="QPV405" s="56"/>
      <c r="QPW405" s="56"/>
      <c r="QPX405" s="56"/>
      <c r="QPY405" s="56"/>
      <c r="QPZ405" s="56"/>
      <c r="QQA405" s="56"/>
      <c r="QQB405" s="56"/>
      <c r="QQC405" s="56"/>
      <c r="QQD405" s="56"/>
      <c r="QQE405" s="56"/>
      <c r="QQF405" s="56"/>
      <c r="QQG405" s="56"/>
      <c r="QQH405" s="56"/>
      <c r="QQI405" s="56"/>
      <c r="QQJ405" s="56"/>
      <c r="QQK405" s="56"/>
      <c r="QQL405" s="56"/>
      <c r="QQM405" s="56"/>
      <c r="QQN405" s="56"/>
      <c r="QQO405" s="56"/>
      <c r="QQP405" s="56"/>
      <c r="QQQ405" s="56"/>
      <c r="QQR405" s="56"/>
      <c r="QQS405" s="56"/>
      <c r="QQT405" s="56"/>
      <c r="QQU405" s="56"/>
      <c r="QQV405" s="56"/>
      <c r="QQW405" s="56"/>
      <c r="QQX405" s="56"/>
      <c r="QQY405" s="56"/>
      <c r="QQZ405" s="56"/>
      <c r="QRA405" s="56"/>
      <c r="QRB405" s="56"/>
      <c r="QRC405" s="56"/>
      <c r="QRD405" s="56"/>
      <c r="QRE405" s="56"/>
      <c r="QRF405" s="56"/>
      <c r="QRG405" s="56"/>
      <c r="QRH405" s="56"/>
      <c r="QRI405" s="56"/>
      <c r="QRJ405" s="56"/>
      <c r="QRK405" s="56"/>
      <c r="QRL405" s="56"/>
      <c r="QRM405" s="56"/>
      <c r="QRN405" s="56"/>
      <c r="QRO405" s="56"/>
      <c r="QRP405" s="56"/>
      <c r="QRQ405" s="56"/>
      <c r="QRR405" s="56"/>
      <c r="QRS405" s="56"/>
      <c r="QRT405" s="56"/>
      <c r="QRU405" s="56"/>
      <c r="QRV405" s="56"/>
      <c r="QRW405" s="56"/>
      <c r="QRX405" s="56"/>
      <c r="QRY405" s="56"/>
      <c r="QRZ405" s="56"/>
      <c r="QSA405" s="56"/>
      <c r="QSB405" s="56"/>
      <c r="QSC405" s="56"/>
      <c r="QSD405" s="56"/>
      <c r="QSE405" s="56"/>
      <c r="QSF405" s="56"/>
      <c r="QSG405" s="56"/>
      <c r="QSH405" s="56"/>
      <c r="QSI405" s="56"/>
      <c r="QSJ405" s="56"/>
      <c r="QSK405" s="56"/>
      <c r="QSL405" s="56"/>
      <c r="QSM405" s="56"/>
      <c r="QSN405" s="56"/>
      <c r="QSO405" s="56"/>
      <c r="QSP405" s="56"/>
      <c r="QSQ405" s="56"/>
      <c r="QSR405" s="56"/>
      <c r="QSS405" s="56"/>
      <c r="QST405" s="56"/>
      <c r="QSU405" s="56"/>
      <c r="QSV405" s="56"/>
      <c r="QSW405" s="56"/>
      <c r="QSX405" s="56"/>
      <c r="QSY405" s="56"/>
      <c r="QSZ405" s="56"/>
      <c r="QTA405" s="56"/>
      <c r="QTB405" s="56"/>
      <c r="QTC405" s="56"/>
      <c r="QTD405" s="56"/>
      <c r="QTE405" s="56"/>
      <c r="QTF405" s="56"/>
      <c r="QTG405" s="56"/>
      <c r="QTH405" s="56"/>
      <c r="QTI405" s="56"/>
      <c r="QTJ405" s="56"/>
      <c r="QTK405" s="56"/>
      <c r="QTL405" s="56"/>
      <c r="QTM405" s="56"/>
      <c r="QTN405" s="56"/>
      <c r="QTO405" s="56"/>
      <c r="QTP405" s="56"/>
      <c r="QTQ405" s="56"/>
      <c r="QTR405" s="56"/>
      <c r="QTS405" s="56"/>
      <c r="QTT405" s="56"/>
      <c r="QTU405" s="56"/>
      <c r="QTV405" s="56"/>
      <c r="QTW405" s="56"/>
      <c r="QTX405" s="56"/>
      <c r="QTY405" s="56"/>
      <c r="QTZ405" s="56"/>
      <c r="QUA405" s="56"/>
      <c r="QUB405" s="56"/>
      <c r="QUC405" s="56"/>
      <c r="QUD405" s="56"/>
      <c r="QUE405" s="56"/>
      <c r="QUF405" s="56"/>
      <c r="QUG405" s="56"/>
      <c r="QUH405" s="56"/>
      <c r="QUI405" s="56"/>
      <c r="QUJ405" s="56"/>
      <c r="QUK405" s="56"/>
      <c r="QUL405" s="56"/>
      <c r="QUM405" s="56"/>
      <c r="QUN405" s="56"/>
      <c r="QUO405" s="56"/>
      <c r="QUP405" s="56"/>
      <c r="QUQ405" s="56"/>
      <c r="QUR405" s="56"/>
      <c r="QUS405" s="56"/>
      <c r="QUT405" s="56"/>
      <c r="QUU405" s="56"/>
      <c r="QUV405" s="56"/>
      <c r="QUW405" s="56"/>
      <c r="QUX405" s="56"/>
      <c r="QUY405" s="56"/>
      <c r="QUZ405" s="56"/>
      <c r="QVA405" s="56"/>
      <c r="QVB405" s="56"/>
      <c r="QVC405" s="56"/>
      <c r="QVD405" s="56"/>
      <c r="QVE405" s="56"/>
      <c r="QVF405" s="56"/>
      <c r="QVG405" s="56"/>
      <c r="QVH405" s="56"/>
      <c r="QVI405" s="56"/>
      <c r="QVJ405" s="56"/>
      <c r="QVK405" s="56"/>
      <c r="QVL405" s="56"/>
      <c r="QVM405" s="56"/>
      <c r="QVN405" s="56"/>
      <c r="QVO405" s="56"/>
      <c r="QVP405" s="56"/>
      <c r="QVQ405" s="56"/>
      <c r="QVR405" s="56"/>
      <c r="QVS405" s="56"/>
      <c r="QVT405" s="56"/>
      <c r="QVU405" s="56"/>
      <c r="QVV405" s="56"/>
      <c r="QVW405" s="56"/>
      <c r="QVX405" s="56"/>
      <c r="QVY405" s="56"/>
      <c r="QVZ405" s="56"/>
      <c r="QWA405" s="56"/>
      <c r="QWB405" s="56"/>
      <c r="QWC405" s="56"/>
      <c r="QWD405" s="56"/>
      <c r="QWE405" s="56"/>
      <c r="QWF405" s="56"/>
      <c r="QWG405" s="56"/>
      <c r="QWH405" s="56"/>
      <c r="QWI405" s="56"/>
      <c r="QWJ405" s="56"/>
      <c r="QWK405" s="56"/>
      <c r="QWL405" s="56"/>
      <c r="QWM405" s="56"/>
      <c r="QWN405" s="56"/>
      <c r="QWO405" s="56"/>
      <c r="QWP405" s="56"/>
      <c r="QWQ405" s="56"/>
      <c r="QWR405" s="56"/>
      <c r="QWS405" s="56"/>
      <c r="QWT405" s="56"/>
      <c r="QWU405" s="56"/>
      <c r="QWV405" s="56"/>
      <c r="QWW405" s="56"/>
      <c r="QWX405" s="56"/>
      <c r="QWY405" s="56"/>
      <c r="QWZ405" s="56"/>
      <c r="QXA405" s="56"/>
      <c r="QXB405" s="56"/>
      <c r="QXC405" s="56"/>
      <c r="QXD405" s="56"/>
      <c r="QXE405" s="56"/>
      <c r="QXF405" s="56"/>
      <c r="QXG405" s="56"/>
      <c r="QXH405" s="56"/>
      <c r="QXI405" s="56"/>
      <c r="QXJ405" s="56"/>
      <c r="QXK405" s="56"/>
      <c r="QXL405" s="56"/>
      <c r="QXM405" s="56"/>
      <c r="QXN405" s="56"/>
      <c r="QXO405" s="56"/>
      <c r="QXP405" s="56"/>
      <c r="QXQ405" s="56"/>
      <c r="QXR405" s="56"/>
      <c r="QXS405" s="56"/>
      <c r="QXT405" s="56"/>
      <c r="QXU405" s="56"/>
      <c r="QXV405" s="56"/>
      <c r="QXW405" s="56"/>
      <c r="QXX405" s="56"/>
      <c r="QXY405" s="56"/>
      <c r="QXZ405" s="56"/>
      <c r="QYA405" s="56"/>
      <c r="QYB405" s="56"/>
      <c r="QYC405" s="56"/>
      <c r="QYD405" s="56"/>
      <c r="QYE405" s="56"/>
      <c r="QYF405" s="56"/>
      <c r="QYG405" s="56"/>
      <c r="QYH405" s="56"/>
      <c r="QYI405" s="56"/>
      <c r="QYJ405" s="56"/>
      <c r="QYK405" s="56"/>
      <c r="QYL405" s="56"/>
      <c r="QYM405" s="56"/>
      <c r="QYN405" s="56"/>
      <c r="QYO405" s="56"/>
      <c r="QYP405" s="56"/>
      <c r="QYQ405" s="56"/>
      <c r="QYR405" s="56"/>
      <c r="QYS405" s="56"/>
      <c r="QYT405" s="56"/>
      <c r="QYU405" s="56"/>
      <c r="QYV405" s="56"/>
      <c r="QYW405" s="56"/>
      <c r="QYX405" s="56"/>
      <c r="QYY405" s="56"/>
      <c r="QYZ405" s="56"/>
      <c r="QZA405" s="56"/>
      <c r="QZB405" s="56"/>
      <c r="QZC405" s="56"/>
      <c r="QZD405" s="56"/>
      <c r="QZE405" s="56"/>
      <c r="QZF405" s="56"/>
      <c r="QZG405" s="56"/>
      <c r="QZH405" s="56"/>
      <c r="QZI405" s="56"/>
      <c r="QZJ405" s="56"/>
      <c r="QZK405" s="56"/>
      <c r="QZL405" s="56"/>
      <c r="QZM405" s="56"/>
      <c r="QZN405" s="56"/>
      <c r="QZO405" s="56"/>
      <c r="QZP405" s="56"/>
      <c r="QZQ405" s="56"/>
      <c r="QZR405" s="56"/>
      <c r="QZS405" s="56"/>
      <c r="QZT405" s="56"/>
      <c r="QZU405" s="56"/>
      <c r="QZV405" s="56"/>
      <c r="QZW405" s="56"/>
      <c r="QZX405" s="56"/>
      <c r="QZY405" s="56"/>
      <c r="QZZ405" s="56"/>
      <c r="RAA405" s="56"/>
      <c r="RAB405" s="56"/>
      <c r="RAC405" s="56"/>
      <c r="RAD405" s="56"/>
      <c r="RAE405" s="56"/>
      <c r="RAF405" s="56"/>
      <c r="RAG405" s="56"/>
      <c r="RAH405" s="56"/>
      <c r="RAI405" s="56"/>
      <c r="RAJ405" s="56"/>
      <c r="RAK405" s="56"/>
      <c r="RAL405" s="56"/>
      <c r="RAM405" s="56"/>
      <c r="RAN405" s="56"/>
      <c r="RAO405" s="56"/>
      <c r="RAP405" s="56"/>
      <c r="RAQ405" s="56"/>
      <c r="RAR405" s="56"/>
      <c r="RAS405" s="56"/>
      <c r="RAT405" s="56"/>
      <c r="RAU405" s="56"/>
      <c r="RAV405" s="56"/>
      <c r="RAW405" s="56"/>
      <c r="RAX405" s="56"/>
      <c r="RAY405" s="56"/>
      <c r="RAZ405" s="56"/>
      <c r="RBA405" s="56"/>
      <c r="RBB405" s="56"/>
      <c r="RBC405" s="56"/>
      <c r="RBD405" s="56"/>
      <c r="RBE405" s="56"/>
      <c r="RBF405" s="56"/>
      <c r="RBG405" s="56"/>
      <c r="RBH405" s="56"/>
      <c r="RBI405" s="56"/>
      <c r="RBJ405" s="56"/>
      <c r="RBK405" s="56"/>
      <c r="RBL405" s="56"/>
      <c r="RBM405" s="56"/>
      <c r="RBN405" s="56"/>
      <c r="RBO405" s="56"/>
      <c r="RBP405" s="56"/>
      <c r="RBQ405" s="56"/>
      <c r="RBR405" s="56"/>
      <c r="RBS405" s="56"/>
      <c r="RBT405" s="56"/>
      <c r="RBU405" s="56"/>
      <c r="RBV405" s="56"/>
      <c r="RBW405" s="56"/>
      <c r="RBX405" s="56"/>
      <c r="RBY405" s="56"/>
      <c r="RBZ405" s="56"/>
      <c r="RCA405" s="56"/>
      <c r="RCB405" s="56"/>
      <c r="RCC405" s="56"/>
      <c r="RCD405" s="56"/>
      <c r="RCE405" s="56"/>
      <c r="RCF405" s="56"/>
      <c r="RCG405" s="56"/>
      <c r="RCH405" s="56"/>
      <c r="RCI405" s="56"/>
      <c r="RCJ405" s="56"/>
      <c r="RCK405" s="56"/>
      <c r="RCL405" s="56"/>
      <c r="RCM405" s="56"/>
      <c r="RCN405" s="56"/>
      <c r="RCO405" s="56"/>
      <c r="RCP405" s="56"/>
      <c r="RCQ405" s="56"/>
      <c r="RCR405" s="56"/>
      <c r="RCS405" s="56"/>
      <c r="RCT405" s="56"/>
      <c r="RCU405" s="56"/>
      <c r="RCV405" s="56"/>
      <c r="RCW405" s="56"/>
      <c r="RCX405" s="56"/>
      <c r="RCY405" s="56"/>
      <c r="RCZ405" s="56"/>
      <c r="RDA405" s="56"/>
      <c r="RDB405" s="56"/>
      <c r="RDC405" s="56"/>
      <c r="RDD405" s="56"/>
      <c r="RDE405" s="56"/>
      <c r="RDF405" s="56"/>
      <c r="RDG405" s="56"/>
      <c r="RDH405" s="56"/>
      <c r="RDI405" s="56"/>
      <c r="RDJ405" s="56"/>
      <c r="RDK405" s="56"/>
      <c r="RDL405" s="56"/>
      <c r="RDM405" s="56"/>
      <c r="RDN405" s="56"/>
      <c r="RDO405" s="56"/>
      <c r="RDP405" s="56"/>
      <c r="RDQ405" s="56"/>
      <c r="RDR405" s="56"/>
      <c r="RDS405" s="56"/>
      <c r="RDT405" s="56"/>
      <c r="RDU405" s="56"/>
      <c r="RDV405" s="56"/>
      <c r="RDW405" s="56"/>
      <c r="RDX405" s="56"/>
      <c r="RDY405" s="56"/>
      <c r="RDZ405" s="56"/>
      <c r="REA405" s="56"/>
      <c r="REB405" s="56"/>
      <c r="REC405" s="56"/>
      <c r="RED405" s="56"/>
      <c r="REE405" s="56"/>
      <c r="REF405" s="56"/>
      <c r="REG405" s="56"/>
      <c r="REH405" s="56"/>
      <c r="REI405" s="56"/>
      <c r="REJ405" s="56"/>
      <c r="REK405" s="56"/>
      <c r="REL405" s="56"/>
      <c r="REM405" s="56"/>
      <c r="REN405" s="56"/>
      <c r="REO405" s="56"/>
      <c r="REP405" s="56"/>
      <c r="REQ405" s="56"/>
      <c r="RER405" s="56"/>
      <c r="RES405" s="56"/>
      <c r="RET405" s="56"/>
      <c r="REU405" s="56"/>
      <c r="REV405" s="56"/>
      <c r="REW405" s="56"/>
      <c r="REX405" s="56"/>
      <c r="REY405" s="56"/>
      <c r="REZ405" s="56"/>
      <c r="RFA405" s="56"/>
      <c r="RFB405" s="56"/>
      <c r="RFC405" s="56"/>
      <c r="RFD405" s="56"/>
      <c r="RFE405" s="56"/>
      <c r="RFF405" s="56"/>
      <c r="RFG405" s="56"/>
      <c r="RFH405" s="56"/>
      <c r="RFI405" s="56"/>
      <c r="RFJ405" s="56"/>
      <c r="RFK405" s="56"/>
      <c r="RFL405" s="56"/>
      <c r="RFM405" s="56"/>
      <c r="RFN405" s="56"/>
      <c r="RFO405" s="56"/>
      <c r="RFP405" s="56"/>
      <c r="RFQ405" s="56"/>
      <c r="RFR405" s="56"/>
      <c r="RFS405" s="56"/>
      <c r="RFT405" s="56"/>
      <c r="RFU405" s="56"/>
      <c r="RFV405" s="56"/>
      <c r="RFW405" s="56"/>
      <c r="RFX405" s="56"/>
      <c r="RFY405" s="56"/>
      <c r="RFZ405" s="56"/>
      <c r="RGA405" s="56"/>
      <c r="RGB405" s="56"/>
      <c r="RGC405" s="56"/>
      <c r="RGD405" s="56"/>
      <c r="RGE405" s="56"/>
      <c r="RGF405" s="56"/>
      <c r="RGG405" s="56"/>
      <c r="RGH405" s="56"/>
      <c r="RGI405" s="56"/>
      <c r="RGJ405" s="56"/>
      <c r="RGK405" s="56"/>
      <c r="RGL405" s="56"/>
      <c r="RGM405" s="56"/>
      <c r="RGN405" s="56"/>
      <c r="RGO405" s="56"/>
      <c r="RGP405" s="56"/>
      <c r="RGQ405" s="56"/>
      <c r="RGR405" s="56"/>
      <c r="RGS405" s="56"/>
      <c r="RGT405" s="56"/>
      <c r="RGU405" s="56"/>
      <c r="RGV405" s="56"/>
      <c r="RGW405" s="56"/>
      <c r="RGX405" s="56"/>
      <c r="RGY405" s="56"/>
      <c r="RGZ405" s="56"/>
      <c r="RHA405" s="56"/>
      <c r="RHB405" s="56"/>
      <c r="RHC405" s="56"/>
      <c r="RHD405" s="56"/>
      <c r="RHE405" s="56"/>
      <c r="RHF405" s="56"/>
      <c r="RHG405" s="56"/>
      <c r="RHH405" s="56"/>
      <c r="RHI405" s="56"/>
      <c r="RHJ405" s="56"/>
      <c r="RHK405" s="56"/>
      <c r="RHL405" s="56"/>
      <c r="RHM405" s="56"/>
      <c r="RHN405" s="56"/>
      <c r="RHO405" s="56"/>
      <c r="RHP405" s="56"/>
      <c r="RHQ405" s="56"/>
      <c r="RHR405" s="56"/>
      <c r="RHS405" s="56"/>
      <c r="RHT405" s="56"/>
      <c r="RHU405" s="56"/>
      <c r="RHV405" s="56"/>
      <c r="RHW405" s="56"/>
      <c r="RHX405" s="56"/>
      <c r="RHY405" s="56"/>
      <c r="RHZ405" s="56"/>
      <c r="RIA405" s="56"/>
      <c r="RIB405" s="56"/>
      <c r="RIC405" s="56"/>
      <c r="RID405" s="56"/>
      <c r="RIE405" s="56"/>
      <c r="RIF405" s="56"/>
      <c r="RIG405" s="56"/>
      <c r="RIH405" s="56"/>
      <c r="RII405" s="56"/>
      <c r="RIJ405" s="56"/>
      <c r="RIK405" s="56"/>
      <c r="RIL405" s="56"/>
      <c r="RIM405" s="56"/>
      <c r="RIN405" s="56"/>
      <c r="RIO405" s="56"/>
      <c r="RIP405" s="56"/>
      <c r="RIQ405" s="56"/>
      <c r="RIR405" s="56"/>
      <c r="RIS405" s="56"/>
      <c r="RIT405" s="56"/>
      <c r="RIU405" s="56"/>
      <c r="RIV405" s="56"/>
      <c r="RIW405" s="56"/>
      <c r="RIX405" s="56"/>
      <c r="RIY405" s="56"/>
      <c r="RIZ405" s="56"/>
      <c r="RJA405" s="56"/>
      <c r="RJB405" s="56"/>
      <c r="RJC405" s="56"/>
      <c r="RJD405" s="56"/>
      <c r="RJE405" s="56"/>
      <c r="RJF405" s="56"/>
      <c r="RJG405" s="56"/>
      <c r="RJH405" s="56"/>
      <c r="RJI405" s="56"/>
      <c r="RJJ405" s="56"/>
      <c r="RJK405" s="56"/>
      <c r="RJL405" s="56"/>
      <c r="RJM405" s="56"/>
      <c r="RJN405" s="56"/>
      <c r="RJO405" s="56"/>
      <c r="RJP405" s="56"/>
      <c r="RJQ405" s="56"/>
      <c r="RJR405" s="56"/>
      <c r="RJS405" s="56"/>
      <c r="RJT405" s="56"/>
      <c r="RJU405" s="56"/>
      <c r="RJV405" s="56"/>
      <c r="RJW405" s="56"/>
      <c r="RJX405" s="56"/>
      <c r="RJY405" s="56"/>
      <c r="RJZ405" s="56"/>
      <c r="RKA405" s="56"/>
      <c r="RKB405" s="56"/>
      <c r="RKC405" s="56"/>
      <c r="RKD405" s="56"/>
      <c r="RKE405" s="56"/>
      <c r="RKF405" s="56"/>
      <c r="RKG405" s="56"/>
      <c r="RKH405" s="56"/>
      <c r="RKI405" s="56"/>
      <c r="RKJ405" s="56"/>
      <c r="RKK405" s="56"/>
      <c r="RKL405" s="56"/>
      <c r="RKM405" s="56"/>
      <c r="RKN405" s="56"/>
      <c r="RKO405" s="56"/>
      <c r="RKP405" s="56"/>
      <c r="RKQ405" s="56"/>
      <c r="RKR405" s="56"/>
      <c r="RKS405" s="56"/>
      <c r="RKT405" s="56"/>
      <c r="RKU405" s="56"/>
      <c r="RKV405" s="56"/>
      <c r="RKW405" s="56"/>
      <c r="RKX405" s="56"/>
      <c r="RKY405" s="56"/>
      <c r="RKZ405" s="56"/>
      <c r="RLA405" s="56"/>
      <c r="RLB405" s="56"/>
      <c r="RLC405" s="56"/>
      <c r="RLD405" s="56"/>
      <c r="RLE405" s="56"/>
      <c r="RLF405" s="56"/>
      <c r="RLG405" s="56"/>
      <c r="RLH405" s="56"/>
      <c r="RLI405" s="56"/>
      <c r="RLJ405" s="56"/>
      <c r="RLK405" s="56"/>
      <c r="RLL405" s="56"/>
      <c r="RLM405" s="56"/>
      <c r="RLN405" s="56"/>
      <c r="RLO405" s="56"/>
      <c r="RLP405" s="56"/>
      <c r="RLQ405" s="56"/>
      <c r="RLR405" s="56"/>
      <c r="RLS405" s="56"/>
      <c r="RLT405" s="56"/>
      <c r="RLU405" s="56"/>
      <c r="RLV405" s="56"/>
      <c r="RLW405" s="56"/>
      <c r="RLX405" s="56"/>
      <c r="RLY405" s="56"/>
      <c r="RLZ405" s="56"/>
      <c r="RMA405" s="56"/>
      <c r="RMB405" s="56"/>
      <c r="RMC405" s="56"/>
      <c r="RMD405" s="56"/>
      <c r="RME405" s="56"/>
      <c r="RMF405" s="56"/>
      <c r="RMG405" s="56"/>
      <c r="RMH405" s="56"/>
      <c r="RMI405" s="56"/>
      <c r="RMJ405" s="56"/>
      <c r="RMK405" s="56"/>
      <c r="RML405" s="56"/>
      <c r="RMM405" s="56"/>
      <c r="RMN405" s="56"/>
      <c r="RMO405" s="56"/>
      <c r="RMP405" s="56"/>
      <c r="RMQ405" s="56"/>
      <c r="RMR405" s="56"/>
      <c r="RMS405" s="56"/>
      <c r="RMT405" s="56"/>
      <c r="RMU405" s="56"/>
      <c r="RMV405" s="56"/>
      <c r="RMW405" s="56"/>
      <c r="RMX405" s="56"/>
      <c r="RMY405" s="56"/>
      <c r="RMZ405" s="56"/>
      <c r="RNA405" s="56"/>
      <c r="RNB405" s="56"/>
      <c r="RNC405" s="56"/>
      <c r="RND405" s="56"/>
      <c r="RNE405" s="56"/>
      <c r="RNF405" s="56"/>
      <c r="RNG405" s="56"/>
      <c r="RNH405" s="56"/>
      <c r="RNI405" s="56"/>
      <c r="RNJ405" s="56"/>
      <c r="RNK405" s="56"/>
      <c r="RNL405" s="56"/>
      <c r="RNM405" s="56"/>
      <c r="RNN405" s="56"/>
      <c r="RNO405" s="56"/>
      <c r="RNP405" s="56"/>
      <c r="RNQ405" s="56"/>
      <c r="RNR405" s="56"/>
      <c r="RNS405" s="56"/>
      <c r="RNT405" s="56"/>
      <c r="RNU405" s="56"/>
      <c r="RNV405" s="56"/>
      <c r="RNW405" s="56"/>
      <c r="RNX405" s="56"/>
      <c r="RNY405" s="56"/>
      <c r="RNZ405" s="56"/>
      <c r="ROA405" s="56"/>
      <c r="ROB405" s="56"/>
      <c r="ROC405" s="56"/>
      <c r="ROD405" s="56"/>
      <c r="ROE405" s="56"/>
      <c r="ROF405" s="56"/>
      <c r="ROG405" s="56"/>
      <c r="ROH405" s="56"/>
      <c r="ROI405" s="56"/>
      <c r="ROJ405" s="56"/>
      <c r="ROK405" s="56"/>
      <c r="ROL405" s="56"/>
      <c r="ROM405" s="56"/>
      <c r="RON405" s="56"/>
      <c r="ROO405" s="56"/>
      <c r="ROP405" s="56"/>
      <c r="ROQ405" s="56"/>
      <c r="ROR405" s="56"/>
      <c r="ROS405" s="56"/>
      <c r="ROT405" s="56"/>
      <c r="ROU405" s="56"/>
      <c r="ROV405" s="56"/>
      <c r="ROW405" s="56"/>
      <c r="ROX405" s="56"/>
      <c r="ROY405" s="56"/>
      <c r="ROZ405" s="56"/>
      <c r="RPA405" s="56"/>
      <c r="RPB405" s="56"/>
      <c r="RPC405" s="56"/>
      <c r="RPD405" s="56"/>
      <c r="RPE405" s="56"/>
      <c r="RPF405" s="56"/>
      <c r="RPG405" s="56"/>
      <c r="RPH405" s="56"/>
      <c r="RPI405" s="56"/>
      <c r="RPJ405" s="56"/>
      <c r="RPK405" s="56"/>
      <c r="RPL405" s="56"/>
      <c r="RPM405" s="56"/>
      <c r="RPN405" s="56"/>
      <c r="RPO405" s="56"/>
      <c r="RPP405" s="56"/>
      <c r="RPQ405" s="56"/>
      <c r="RPR405" s="56"/>
      <c r="RPS405" s="56"/>
      <c r="RPT405" s="56"/>
      <c r="RPU405" s="56"/>
      <c r="RPV405" s="56"/>
      <c r="RPW405" s="56"/>
      <c r="RPX405" s="56"/>
      <c r="RPY405" s="56"/>
      <c r="RPZ405" s="56"/>
      <c r="RQA405" s="56"/>
      <c r="RQB405" s="56"/>
      <c r="RQC405" s="56"/>
      <c r="RQD405" s="56"/>
      <c r="RQE405" s="56"/>
      <c r="RQF405" s="56"/>
      <c r="RQG405" s="56"/>
      <c r="RQH405" s="56"/>
      <c r="RQI405" s="56"/>
      <c r="RQJ405" s="56"/>
      <c r="RQK405" s="56"/>
      <c r="RQL405" s="56"/>
      <c r="RQM405" s="56"/>
      <c r="RQN405" s="56"/>
      <c r="RQO405" s="56"/>
      <c r="RQP405" s="56"/>
      <c r="RQQ405" s="56"/>
      <c r="RQR405" s="56"/>
      <c r="RQS405" s="56"/>
      <c r="RQT405" s="56"/>
      <c r="RQU405" s="56"/>
      <c r="RQV405" s="56"/>
      <c r="RQW405" s="56"/>
      <c r="RQX405" s="56"/>
      <c r="RQY405" s="56"/>
      <c r="RQZ405" s="56"/>
      <c r="RRA405" s="56"/>
      <c r="RRB405" s="56"/>
      <c r="RRC405" s="56"/>
      <c r="RRD405" s="56"/>
      <c r="RRE405" s="56"/>
      <c r="RRF405" s="56"/>
      <c r="RRG405" s="56"/>
      <c r="RRH405" s="56"/>
      <c r="RRI405" s="56"/>
      <c r="RRJ405" s="56"/>
      <c r="RRK405" s="56"/>
      <c r="RRL405" s="56"/>
      <c r="RRM405" s="56"/>
      <c r="RRN405" s="56"/>
      <c r="RRO405" s="56"/>
      <c r="RRP405" s="56"/>
      <c r="RRQ405" s="56"/>
      <c r="RRR405" s="56"/>
      <c r="RRS405" s="56"/>
      <c r="RRT405" s="56"/>
      <c r="RRU405" s="56"/>
      <c r="RRV405" s="56"/>
      <c r="RRW405" s="56"/>
      <c r="RRX405" s="56"/>
      <c r="RRY405" s="56"/>
      <c r="RRZ405" s="56"/>
      <c r="RSA405" s="56"/>
      <c r="RSB405" s="56"/>
      <c r="RSC405" s="56"/>
      <c r="RSD405" s="56"/>
      <c r="RSE405" s="56"/>
      <c r="RSF405" s="56"/>
      <c r="RSG405" s="56"/>
      <c r="RSH405" s="56"/>
      <c r="RSI405" s="56"/>
      <c r="RSJ405" s="56"/>
      <c r="RSK405" s="56"/>
      <c r="RSL405" s="56"/>
      <c r="RSM405" s="56"/>
      <c r="RSN405" s="56"/>
      <c r="RSO405" s="56"/>
      <c r="RSP405" s="56"/>
      <c r="RSQ405" s="56"/>
      <c r="RSR405" s="56"/>
      <c r="RSS405" s="56"/>
      <c r="RST405" s="56"/>
      <c r="RSU405" s="56"/>
      <c r="RSV405" s="56"/>
      <c r="RSW405" s="56"/>
      <c r="RSX405" s="56"/>
      <c r="RSY405" s="56"/>
      <c r="RSZ405" s="56"/>
      <c r="RTA405" s="56"/>
      <c r="RTB405" s="56"/>
      <c r="RTC405" s="56"/>
      <c r="RTD405" s="56"/>
      <c r="RTE405" s="56"/>
      <c r="RTF405" s="56"/>
      <c r="RTG405" s="56"/>
      <c r="RTH405" s="56"/>
      <c r="RTI405" s="56"/>
      <c r="RTJ405" s="56"/>
      <c r="RTK405" s="56"/>
      <c r="RTL405" s="56"/>
      <c r="RTM405" s="56"/>
      <c r="RTN405" s="56"/>
      <c r="RTO405" s="56"/>
      <c r="RTP405" s="56"/>
      <c r="RTQ405" s="56"/>
      <c r="RTR405" s="56"/>
      <c r="RTS405" s="56"/>
      <c r="RTT405" s="56"/>
      <c r="RTU405" s="56"/>
      <c r="RTV405" s="56"/>
      <c r="RTW405" s="56"/>
      <c r="RTX405" s="56"/>
      <c r="RTY405" s="56"/>
      <c r="RTZ405" s="56"/>
      <c r="RUA405" s="56"/>
      <c r="RUB405" s="56"/>
      <c r="RUC405" s="56"/>
      <c r="RUD405" s="56"/>
      <c r="RUE405" s="56"/>
      <c r="RUF405" s="56"/>
      <c r="RUG405" s="56"/>
      <c r="RUH405" s="56"/>
      <c r="RUI405" s="56"/>
      <c r="RUJ405" s="56"/>
      <c r="RUK405" s="56"/>
      <c r="RUL405" s="56"/>
      <c r="RUM405" s="56"/>
      <c r="RUN405" s="56"/>
      <c r="RUO405" s="56"/>
      <c r="RUP405" s="56"/>
      <c r="RUQ405" s="56"/>
      <c r="RUR405" s="56"/>
      <c r="RUS405" s="56"/>
      <c r="RUT405" s="56"/>
      <c r="RUU405" s="56"/>
      <c r="RUV405" s="56"/>
      <c r="RUW405" s="56"/>
      <c r="RUX405" s="56"/>
      <c r="RUY405" s="56"/>
      <c r="RUZ405" s="56"/>
      <c r="RVA405" s="56"/>
      <c r="RVB405" s="56"/>
      <c r="RVC405" s="56"/>
      <c r="RVD405" s="56"/>
      <c r="RVE405" s="56"/>
      <c r="RVF405" s="56"/>
      <c r="RVG405" s="56"/>
      <c r="RVH405" s="56"/>
      <c r="RVI405" s="56"/>
      <c r="RVJ405" s="56"/>
      <c r="RVK405" s="56"/>
      <c r="RVL405" s="56"/>
      <c r="RVM405" s="56"/>
      <c r="RVN405" s="56"/>
      <c r="RVO405" s="56"/>
      <c r="RVP405" s="56"/>
      <c r="RVQ405" s="56"/>
      <c r="RVR405" s="56"/>
      <c r="RVS405" s="56"/>
      <c r="RVT405" s="56"/>
      <c r="RVU405" s="56"/>
      <c r="RVV405" s="56"/>
      <c r="RVW405" s="56"/>
      <c r="RVX405" s="56"/>
      <c r="RVY405" s="56"/>
      <c r="RVZ405" s="56"/>
      <c r="RWA405" s="56"/>
      <c r="RWB405" s="56"/>
      <c r="RWC405" s="56"/>
      <c r="RWD405" s="56"/>
      <c r="RWE405" s="56"/>
      <c r="RWF405" s="56"/>
      <c r="RWG405" s="56"/>
      <c r="RWH405" s="56"/>
      <c r="RWI405" s="56"/>
      <c r="RWJ405" s="56"/>
      <c r="RWK405" s="56"/>
      <c r="RWL405" s="56"/>
      <c r="RWM405" s="56"/>
      <c r="RWN405" s="56"/>
      <c r="RWO405" s="56"/>
      <c r="RWP405" s="56"/>
      <c r="RWQ405" s="56"/>
      <c r="RWR405" s="56"/>
      <c r="RWS405" s="56"/>
      <c r="RWT405" s="56"/>
      <c r="RWU405" s="56"/>
      <c r="RWV405" s="56"/>
      <c r="RWW405" s="56"/>
      <c r="RWX405" s="56"/>
      <c r="RWY405" s="56"/>
      <c r="RWZ405" s="56"/>
      <c r="RXA405" s="56"/>
      <c r="RXB405" s="56"/>
      <c r="RXC405" s="56"/>
      <c r="RXD405" s="56"/>
      <c r="RXE405" s="56"/>
      <c r="RXF405" s="56"/>
      <c r="RXG405" s="56"/>
      <c r="RXH405" s="56"/>
      <c r="RXI405" s="56"/>
      <c r="RXJ405" s="56"/>
      <c r="RXK405" s="56"/>
      <c r="RXL405" s="56"/>
      <c r="RXM405" s="56"/>
      <c r="RXN405" s="56"/>
      <c r="RXO405" s="56"/>
      <c r="RXP405" s="56"/>
      <c r="RXQ405" s="56"/>
      <c r="RXR405" s="56"/>
      <c r="RXS405" s="56"/>
      <c r="RXT405" s="56"/>
      <c r="RXU405" s="56"/>
      <c r="RXV405" s="56"/>
      <c r="RXW405" s="56"/>
      <c r="RXX405" s="56"/>
      <c r="RXY405" s="56"/>
      <c r="RXZ405" s="56"/>
      <c r="RYA405" s="56"/>
      <c r="RYB405" s="56"/>
      <c r="RYC405" s="56"/>
      <c r="RYD405" s="56"/>
      <c r="RYE405" s="56"/>
      <c r="RYF405" s="56"/>
      <c r="RYG405" s="56"/>
      <c r="RYH405" s="56"/>
      <c r="RYI405" s="56"/>
      <c r="RYJ405" s="56"/>
      <c r="RYK405" s="56"/>
      <c r="RYL405" s="56"/>
      <c r="RYM405" s="56"/>
      <c r="RYN405" s="56"/>
      <c r="RYO405" s="56"/>
      <c r="RYP405" s="56"/>
      <c r="RYQ405" s="56"/>
      <c r="RYR405" s="56"/>
      <c r="RYS405" s="56"/>
      <c r="RYT405" s="56"/>
      <c r="RYU405" s="56"/>
      <c r="RYV405" s="56"/>
      <c r="RYW405" s="56"/>
      <c r="RYX405" s="56"/>
      <c r="RYY405" s="56"/>
      <c r="RYZ405" s="56"/>
      <c r="RZA405" s="56"/>
      <c r="RZB405" s="56"/>
      <c r="RZC405" s="56"/>
      <c r="RZD405" s="56"/>
      <c r="RZE405" s="56"/>
      <c r="RZF405" s="56"/>
      <c r="RZG405" s="56"/>
      <c r="RZH405" s="56"/>
      <c r="RZI405" s="56"/>
      <c r="RZJ405" s="56"/>
      <c r="RZK405" s="56"/>
      <c r="RZL405" s="56"/>
      <c r="RZM405" s="56"/>
      <c r="RZN405" s="56"/>
      <c r="RZO405" s="56"/>
      <c r="RZP405" s="56"/>
      <c r="RZQ405" s="56"/>
      <c r="RZR405" s="56"/>
      <c r="RZS405" s="56"/>
      <c r="RZT405" s="56"/>
      <c r="RZU405" s="56"/>
      <c r="RZV405" s="56"/>
      <c r="RZW405" s="56"/>
      <c r="RZX405" s="56"/>
      <c r="RZY405" s="56"/>
      <c r="RZZ405" s="56"/>
      <c r="SAA405" s="56"/>
      <c r="SAB405" s="56"/>
      <c r="SAC405" s="56"/>
      <c r="SAD405" s="56"/>
      <c r="SAE405" s="56"/>
      <c r="SAF405" s="56"/>
      <c r="SAG405" s="56"/>
      <c r="SAH405" s="56"/>
      <c r="SAI405" s="56"/>
      <c r="SAJ405" s="56"/>
      <c r="SAK405" s="56"/>
      <c r="SAL405" s="56"/>
      <c r="SAM405" s="56"/>
      <c r="SAN405" s="56"/>
      <c r="SAO405" s="56"/>
      <c r="SAP405" s="56"/>
      <c r="SAQ405" s="56"/>
      <c r="SAR405" s="56"/>
      <c r="SAS405" s="56"/>
      <c r="SAT405" s="56"/>
      <c r="SAU405" s="56"/>
      <c r="SAV405" s="56"/>
      <c r="SAW405" s="56"/>
      <c r="SAX405" s="56"/>
      <c r="SAY405" s="56"/>
      <c r="SAZ405" s="56"/>
      <c r="SBA405" s="56"/>
      <c r="SBB405" s="56"/>
      <c r="SBC405" s="56"/>
      <c r="SBD405" s="56"/>
      <c r="SBE405" s="56"/>
      <c r="SBF405" s="56"/>
      <c r="SBG405" s="56"/>
      <c r="SBH405" s="56"/>
      <c r="SBI405" s="56"/>
      <c r="SBJ405" s="56"/>
      <c r="SBK405" s="56"/>
      <c r="SBL405" s="56"/>
      <c r="SBM405" s="56"/>
      <c r="SBN405" s="56"/>
      <c r="SBO405" s="56"/>
      <c r="SBP405" s="56"/>
      <c r="SBQ405" s="56"/>
      <c r="SBR405" s="56"/>
      <c r="SBS405" s="56"/>
      <c r="SBT405" s="56"/>
      <c r="SBU405" s="56"/>
      <c r="SBV405" s="56"/>
      <c r="SBW405" s="56"/>
      <c r="SBX405" s="56"/>
      <c r="SBY405" s="56"/>
      <c r="SBZ405" s="56"/>
      <c r="SCA405" s="56"/>
      <c r="SCB405" s="56"/>
      <c r="SCC405" s="56"/>
      <c r="SCD405" s="56"/>
      <c r="SCE405" s="56"/>
      <c r="SCF405" s="56"/>
      <c r="SCG405" s="56"/>
      <c r="SCH405" s="56"/>
      <c r="SCI405" s="56"/>
      <c r="SCJ405" s="56"/>
      <c r="SCK405" s="56"/>
      <c r="SCL405" s="56"/>
      <c r="SCM405" s="56"/>
      <c r="SCN405" s="56"/>
      <c r="SCO405" s="56"/>
      <c r="SCP405" s="56"/>
      <c r="SCQ405" s="56"/>
      <c r="SCR405" s="56"/>
      <c r="SCS405" s="56"/>
      <c r="SCT405" s="56"/>
      <c r="SCU405" s="56"/>
      <c r="SCV405" s="56"/>
      <c r="SCW405" s="56"/>
      <c r="SCX405" s="56"/>
      <c r="SCY405" s="56"/>
      <c r="SCZ405" s="56"/>
      <c r="SDA405" s="56"/>
      <c r="SDB405" s="56"/>
      <c r="SDC405" s="56"/>
      <c r="SDD405" s="56"/>
      <c r="SDE405" s="56"/>
      <c r="SDF405" s="56"/>
      <c r="SDG405" s="56"/>
      <c r="SDH405" s="56"/>
      <c r="SDI405" s="56"/>
      <c r="SDJ405" s="56"/>
      <c r="SDK405" s="56"/>
      <c r="SDL405" s="56"/>
      <c r="SDM405" s="56"/>
      <c r="SDN405" s="56"/>
      <c r="SDO405" s="56"/>
      <c r="SDP405" s="56"/>
      <c r="SDQ405" s="56"/>
      <c r="SDR405" s="56"/>
      <c r="SDS405" s="56"/>
      <c r="SDT405" s="56"/>
      <c r="SDU405" s="56"/>
      <c r="SDV405" s="56"/>
      <c r="SDW405" s="56"/>
      <c r="SDX405" s="56"/>
      <c r="SDY405" s="56"/>
      <c r="SDZ405" s="56"/>
      <c r="SEA405" s="56"/>
      <c r="SEB405" s="56"/>
      <c r="SEC405" s="56"/>
      <c r="SED405" s="56"/>
      <c r="SEE405" s="56"/>
      <c r="SEF405" s="56"/>
      <c r="SEG405" s="56"/>
      <c r="SEH405" s="56"/>
      <c r="SEI405" s="56"/>
      <c r="SEJ405" s="56"/>
      <c r="SEK405" s="56"/>
      <c r="SEL405" s="56"/>
      <c r="SEM405" s="56"/>
      <c r="SEN405" s="56"/>
      <c r="SEO405" s="56"/>
      <c r="SEP405" s="56"/>
      <c r="SEQ405" s="56"/>
      <c r="SER405" s="56"/>
      <c r="SES405" s="56"/>
      <c r="SET405" s="56"/>
      <c r="SEU405" s="56"/>
      <c r="SEV405" s="56"/>
      <c r="SEW405" s="56"/>
      <c r="SEX405" s="56"/>
      <c r="SEY405" s="56"/>
      <c r="SEZ405" s="56"/>
      <c r="SFA405" s="56"/>
      <c r="SFB405" s="56"/>
      <c r="SFC405" s="56"/>
      <c r="SFD405" s="56"/>
      <c r="SFE405" s="56"/>
      <c r="SFF405" s="56"/>
      <c r="SFG405" s="56"/>
      <c r="SFH405" s="56"/>
      <c r="SFI405" s="56"/>
      <c r="SFJ405" s="56"/>
      <c r="SFK405" s="56"/>
      <c r="SFL405" s="56"/>
      <c r="SFM405" s="56"/>
      <c r="SFN405" s="56"/>
      <c r="SFO405" s="56"/>
      <c r="SFP405" s="56"/>
      <c r="SFQ405" s="56"/>
      <c r="SFR405" s="56"/>
      <c r="SFS405" s="56"/>
      <c r="SFT405" s="56"/>
      <c r="SFU405" s="56"/>
      <c r="SFV405" s="56"/>
      <c r="SFW405" s="56"/>
      <c r="SFX405" s="56"/>
      <c r="SFY405" s="56"/>
      <c r="SFZ405" s="56"/>
      <c r="SGA405" s="56"/>
      <c r="SGB405" s="56"/>
      <c r="SGC405" s="56"/>
      <c r="SGD405" s="56"/>
      <c r="SGE405" s="56"/>
      <c r="SGF405" s="56"/>
      <c r="SGG405" s="56"/>
      <c r="SGH405" s="56"/>
      <c r="SGI405" s="56"/>
      <c r="SGJ405" s="56"/>
      <c r="SGK405" s="56"/>
      <c r="SGL405" s="56"/>
      <c r="SGM405" s="56"/>
      <c r="SGN405" s="56"/>
      <c r="SGO405" s="56"/>
      <c r="SGP405" s="56"/>
      <c r="SGQ405" s="56"/>
      <c r="SGR405" s="56"/>
      <c r="SGS405" s="56"/>
      <c r="SGT405" s="56"/>
      <c r="SGU405" s="56"/>
      <c r="SGV405" s="56"/>
      <c r="SGW405" s="56"/>
      <c r="SGX405" s="56"/>
      <c r="SGY405" s="56"/>
      <c r="SGZ405" s="56"/>
      <c r="SHA405" s="56"/>
      <c r="SHB405" s="56"/>
      <c r="SHC405" s="56"/>
      <c r="SHD405" s="56"/>
      <c r="SHE405" s="56"/>
      <c r="SHF405" s="56"/>
      <c r="SHG405" s="56"/>
      <c r="SHH405" s="56"/>
      <c r="SHI405" s="56"/>
      <c r="SHJ405" s="56"/>
      <c r="SHK405" s="56"/>
      <c r="SHL405" s="56"/>
      <c r="SHM405" s="56"/>
      <c r="SHN405" s="56"/>
      <c r="SHO405" s="56"/>
      <c r="SHP405" s="56"/>
      <c r="SHQ405" s="56"/>
      <c r="SHR405" s="56"/>
      <c r="SHS405" s="56"/>
      <c r="SHT405" s="56"/>
      <c r="SHU405" s="56"/>
      <c r="SHV405" s="56"/>
      <c r="SHW405" s="56"/>
      <c r="SHX405" s="56"/>
      <c r="SHY405" s="56"/>
      <c r="SHZ405" s="56"/>
      <c r="SIA405" s="56"/>
      <c r="SIB405" s="56"/>
      <c r="SIC405" s="56"/>
      <c r="SID405" s="56"/>
      <c r="SIE405" s="56"/>
      <c r="SIF405" s="56"/>
      <c r="SIG405" s="56"/>
      <c r="SIH405" s="56"/>
      <c r="SII405" s="56"/>
      <c r="SIJ405" s="56"/>
      <c r="SIK405" s="56"/>
      <c r="SIL405" s="56"/>
      <c r="SIM405" s="56"/>
      <c r="SIN405" s="56"/>
      <c r="SIO405" s="56"/>
      <c r="SIP405" s="56"/>
      <c r="SIQ405" s="56"/>
      <c r="SIR405" s="56"/>
      <c r="SIS405" s="56"/>
      <c r="SIT405" s="56"/>
      <c r="SIU405" s="56"/>
      <c r="SIV405" s="56"/>
      <c r="SIW405" s="56"/>
      <c r="SIX405" s="56"/>
      <c r="SIY405" s="56"/>
      <c r="SIZ405" s="56"/>
      <c r="SJA405" s="56"/>
      <c r="SJB405" s="56"/>
      <c r="SJC405" s="56"/>
      <c r="SJD405" s="56"/>
      <c r="SJE405" s="56"/>
      <c r="SJF405" s="56"/>
      <c r="SJG405" s="56"/>
      <c r="SJH405" s="56"/>
      <c r="SJI405" s="56"/>
      <c r="SJJ405" s="56"/>
      <c r="SJK405" s="56"/>
      <c r="SJL405" s="56"/>
      <c r="SJM405" s="56"/>
      <c r="SJN405" s="56"/>
      <c r="SJO405" s="56"/>
      <c r="SJP405" s="56"/>
      <c r="SJQ405" s="56"/>
      <c r="SJR405" s="56"/>
      <c r="SJS405" s="56"/>
      <c r="SJT405" s="56"/>
      <c r="SJU405" s="56"/>
      <c r="SJV405" s="56"/>
      <c r="SJW405" s="56"/>
      <c r="SJX405" s="56"/>
      <c r="SJY405" s="56"/>
      <c r="SJZ405" s="56"/>
      <c r="SKA405" s="56"/>
      <c r="SKB405" s="56"/>
      <c r="SKC405" s="56"/>
      <c r="SKD405" s="56"/>
      <c r="SKE405" s="56"/>
      <c r="SKF405" s="56"/>
      <c r="SKG405" s="56"/>
      <c r="SKH405" s="56"/>
      <c r="SKI405" s="56"/>
      <c r="SKJ405" s="56"/>
      <c r="SKK405" s="56"/>
      <c r="SKL405" s="56"/>
      <c r="SKM405" s="56"/>
      <c r="SKN405" s="56"/>
      <c r="SKO405" s="56"/>
      <c r="SKP405" s="56"/>
      <c r="SKQ405" s="56"/>
      <c r="SKR405" s="56"/>
      <c r="SKS405" s="56"/>
      <c r="SKT405" s="56"/>
      <c r="SKU405" s="56"/>
      <c r="SKV405" s="56"/>
      <c r="SKW405" s="56"/>
      <c r="SKX405" s="56"/>
      <c r="SKY405" s="56"/>
      <c r="SKZ405" s="56"/>
      <c r="SLA405" s="56"/>
      <c r="SLB405" s="56"/>
      <c r="SLC405" s="56"/>
      <c r="SLD405" s="56"/>
      <c r="SLE405" s="56"/>
      <c r="SLF405" s="56"/>
      <c r="SLG405" s="56"/>
      <c r="SLH405" s="56"/>
      <c r="SLI405" s="56"/>
      <c r="SLJ405" s="56"/>
      <c r="SLK405" s="56"/>
      <c r="SLL405" s="56"/>
      <c r="SLM405" s="56"/>
      <c r="SLN405" s="56"/>
      <c r="SLO405" s="56"/>
      <c r="SLP405" s="56"/>
      <c r="SLQ405" s="56"/>
      <c r="SLR405" s="56"/>
      <c r="SLS405" s="56"/>
      <c r="SLT405" s="56"/>
      <c r="SLU405" s="56"/>
      <c r="SLV405" s="56"/>
      <c r="SLW405" s="56"/>
      <c r="SLX405" s="56"/>
      <c r="SLY405" s="56"/>
      <c r="SLZ405" s="56"/>
      <c r="SMA405" s="56"/>
      <c r="SMB405" s="56"/>
      <c r="SMC405" s="56"/>
      <c r="SMD405" s="56"/>
      <c r="SME405" s="56"/>
      <c r="SMF405" s="56"/>
      <c r="SMG405" s="56"/>
      <c r="SMH405" s="56"/>
      <c r="SMI405" s="56"/>
      <c r="SMJ405" s="56"/>
      <c r="SMK405" s="56"/>
      <c r="SML405" s="56"/>
      <c r="SMM405" s="56"/>
      <c r="SMN405" s="56"/>
      <c r="SMO405" s="56"/>
      <c r="SMP405" s="56"/>
      <c r="SMQ405" s="56"/>
      <c r="SMR405" s="56"/>
      <c r="SMS405" s="56"/>
      <c r="SMT405" s="56"/>
      <c r="SMU405" s="56"/>
      <c r="SMV405" s="56"/>
      <c r="SMW405" s="56"/>
      <c r="SMX405" s="56"/>
      <c r="SMY405" s="56"/>
      <c r="SMZ405" s="56"/>
      <c r="SNA405" s="56"/>
      <c r="SNB405" s="56"/>
      <c r="SNC405" s="56"/>
      <c r="SND405" s="56"/>
      <c r="SNE405" s="56"/>
      <c r="SNF405" s="56"/>
      <c r="SNG405" s="56"/>
      <c r="SNH405" s="56"/>
      <c r="SNI405" s="56"/>
      <c r="SNJ405" s="56"/>
      <c r="SNK405" s="56"/>
      <c r="SNL405" s="56"/>
      <c r="SNM405" s="56"/>
      <c r="SNN405" s="56"/>
      <c r="SNO405" s="56"/>
      <c r="SNP405" s="56"/>
      <c r="SNQ405" s="56"/>
      <c r="SNR405" s="56"/>
      <c r="SNS405" s="56"/>
      <c r="SNT405" s="56"/>
      <c r="SNU405" s="56"/>
      <c r="SNV405" s="56"/>
      <c r="SNW405" s="56"/>
      <c r="SNX405" s="56"/>
      <c r="SNY405" s="56"/>
      <c r="SNZ405" s="56"/>
      <c r="SOA405" s="56"/>
      <c r="SOB405" s="56"/>
      <c r="SOC405" s="56"/>
      <c r="SOD405" s="56"/>
      <c r="SOE405" s="56"/>
      <c r="SOF405" s="56"/>
      <c r="SOG405" s="56"/>
      <c r="SOH405" s="56"/>
      <c r="SOI405" s="56"/>
      <c r="SOJ405" s="56"/>
      <c r="SOK405" s="56"/>
      <c r="SOL405" s="56"/>
      <c r="SOM405" s="56"/>
      <c r="SON405" s="56"/>
      <c r="SOO405" s="56"/>
      <c r="SOP405" s="56"/>
      <c r="SOQ405" s="56"/>
      <c r="SOR405" s="56"/>
      <c r="SOS405" s="56"/>
      <c r="SOT405" s="56"/>
      <c r="SOU405" s="56"/>
      <c r="SOV405" s="56"/>
      <c r="SOW405" s="56"/>
      <c r="SOX405" s="56"/>
      <c r="SOY405" s="56"/>
      <c r="SOZ405" s="56"/>
      <c r="SPA405" s="56"/>
      <c r="SPB405" s="56"/>
      <c r="SPC405" s="56"/>
      <c r="SPD405" s="56"/>
      <c r="SPE405" s="56"/>
      <c r="SPF405" s="56"/>
      <c r="SPG405" s="56"/>
      <c r="SPH405" s="56"/>
      <c r="SPI405" s="56"/>
      <c r="SPJ405" s="56"/>
      <c r="SPK405" s="56"/>
      <c r="SPL405" s="56"/>
      <c r="SPM405" s="56"/>
      <c r="SPN405" s="56"/>
      <c r="SPO405" s="56"/>
      <c r="SPP405" s="56"/>
      <c r="SPQ405" s="56"/>
      <c r="SPR405" s="56"/>
      <c r="SPS405" s="56"/>
      <c r="SPT405" s="56"/>
      <c r="SPU405" s="56"/>
      <c r="SPV405" s="56"/>
      <c r="SPW405" s="56"/>
      <c r="SPX405" s="56"/>
      <c r="SPY405" s="56"/>
      <c r="SPZ405" s="56"/>
      <c r="SQA405" s="56"/>
      <c r="SQB405" s="56"/>
      <c r="SQC405" s="56"/>
      <c r="SQD405" s="56"/>
      <c r="SQE405" s="56"/>
      <c r="SQF405" s="56"/>
      <c r="SQG405" s="56"/>
      <c r="SQH405" s="56"/>
      <c r="SQI405" s="56"/>
      <c r="SQJ405" s="56"/>
      <c r="SQK405" s="56"/>
      <c r="SQL405" s="56"/>
      <c r="SQM405" s="56"/>
      <c r="SQN405" s="56"/>
      <c r="SQO405" s="56"/>
      <c r="SQP405" s="56"/>
      <c r="SQQ405" s="56"/>
      <c r="SQR405" s="56"/>
      <c r="SQS405" s="56"/>
      <c r="SQT405" s="56"/>
      <c r="SQU405" s="56"/>
      <c r="SQV405" s="56"/>
      <c r="SQW405" s="56"/>
      <c r="SQX405" s="56"/>
      <c r="SQY405" s="56"/>
      <c r="SQZ405" s="56"/>
      <c r="SRA405" s="56"/>
      <c r="SRB405" s="56"/>
      <c r="SRC405" s="56"/>
      <c r="SRD405" s="56"/>
      <c r="SRE405" s="56"/>
      <c r="SRF405" s="56"/>
      <c r="SRG405" s="56"/>
      <c r="SRH405" s="56"/>
      <c r="SRI405" s="56"/>
      <c r="SRJ405" s="56"/>
      <c r="SRK405" s="56"/>
      <c r="SRL405" s="56"/>
      <c r="SRM405" s="56"/>
      <c r="SRN405" s="56"/>
      <c r="SRO405" s="56"/>
      <c r="SRP405" s="56"/>
      <c r="SRQ405" s="56"/>
      <c r="SRR405" s="56"/>
      <c r="SRS405" s="56"/>
      <c r="SRT405" s="56"/>
      <c r="SRU405" s="56"/>
      <c r="SRV405" s="56"/>
      <c r="SRW405" s="56"/>
      <c r="SRX405" s="56"/>
      <c r="SRY405" s="56"/>
      <c r="SRZ405" s="56"/>
      <c r="SSA405" s="56"/>
      <c r="SSB405" s="56"/>
      <c r="SSC405" s="56"/>
      <c r="SSD405" s="56"/>
      <c r="SSE405" s="56"/>
      <c r="SSF405" s="56"/>
      <c r="SSG405" s="56"/>
      <c r="SSH405" s="56"/>
      <c r="SSI405" s="56"/>
      <c r="SSJ405" s="56"/>
      <c r="SSK405" s="56"/>
      <c r="SSL405" s="56"/>
      <c r="SSM405" s="56"/>
      <c r="SSN405" s="56"/>
      <c r="SSO405" s="56"/>
      <c r="SSP405" s="56"/>
      <c r="SSQ405" s="56"/>
      <c r="SSR405" s="56"/>
      <c r="SSS405" s="56"/>
      <c r="SST405" s="56"/>
      <c r="SSU405" s="56"/>
      <c r="SSV405" s="56"/>
      <c r="SSW405" s="56"/>
      <c r="SSX405" s="56"/>
      <c r="SSY405" s="56"/>
      <c r="SSZ405" s="56"/>
      <c r="STA405" s="56"/>
      <c r="STB405" s="56"/>
      <c r="STC405" s="56"/>
      <c r="STD405" s="56"/>
      <c r="STE405" s="56"/>
      <c r="STF405" s="56"/>
      <c r="STG405" s="56"/>
      <c r="STH405" s="56"/>
      <c r="STI405" s="56"/>
      <c r="STJ405" s="56"/>
      <c r="STK405" s="56"/>
      <c r="STL405" s="56"/>
      <c r="STM405" s="56"/>
      <c r="STN405" s="56"/>
      <c r="STO405" s="56"/>
      <c r="STP405" s="56"/>
      <c r="STQ405" s="56"/>
      <c r="STR405" s="56"/>
      <c r="STS405" s="56"/>
      <c r="STT405" s="56"/>
      <c r="STU405" s="56"/>
      <c r="STV405" s="56"/>
      <c r="STW405" s="56"/>
      <c r="STX405" s="56"/>
      <c r="STY405" s="56"/>
      <c r="STZ405" s="56"/>
      <c r="SUA405" s="56"/>
      <c r="SUB405" s="56"/>
      <c r="SUC405" s="56"/>
      <c r="SUD405" s="56"/>
      <c r="SUE405" s="56"/>
      <c r="SUF405" s="56"/>
      <c r="SUG405" s="56"/>
      <c r="SUH405" s="56"/>
      <c r="SUI405" s="56"/>
      <c r="SUJ405" s="56"/>
      <c r="SUK405" s="56"/>
      <c r="SUL405" s="56"/>
      <c r="SUM405" s="56"/>
      <c r="SUN405" s="56"/>
      <c r="SUO405" s="56"/>
      <c r="SUP405" s="56"/>
      <c r="SUQ405" s="56"/>
      <c r="SUR405" s="56"/>
      <c r="SUS405" s="56"/>
      <c r="SUT405" s="56"/>
      <c r="SUU405" s="56"/>
      <c r="SUV405" s="56"/>
      <c r="SUW405" s="56"/>
      <c r="SUX405" s="56"/>
      <c r="SUY405" s="56"/>
      <c r="SUZ405" s="56"/>
      <c r="SVA405" s="56"/>
      <c r="SVB405" s="56"/>
      <c r="SVC405" s="56"/>
      <c r="SVD405" s="56"/>
      <c r="SVE405" s="56"/>
      <c r="SVF405" s="56"/>
      <c r="SVG405" s="56"/>
      <c r="SVH405" s="56"/>
      <c r="SVI405" s="56"/>
      <c r="SVJ405" s="56"/>
      <c r="SVK405" s="56"/>
      <c r="SVL405" s="56"/>
      <c r="SVM405" s="56"/>
      <c r="SVN405" s="56"/>
      <c r="SVO405" s="56"/>
      <c r="SVP405" s="56"/>
      <c r="SVQ405" s="56"/>
      <c r="SVR405" s="56"/>
      <c r="SVS405" s="56"/>
      <c r="SVT405" s="56"/>
      <c r="SVU405" s="56"/>
      <c r="SVV405" s="56"/>
      <c r="SVW405" s="56"/>
      <c r="SVX405" s="56"/>
      <c r="SVY405" s="56"/>
      <c r="SVZ405" s="56"/>
      <c r="SWA405" s="56"/>
      <c r="SWB405" s="56"/>
      <c r="SWC405" s="56"/>
      <c r="SWD405" s="56"/>
      <c r="SWE405" s="56"/>
      <c r="SWF405" s="56"/>
      <c r="SWG405" s="56"/>
      <c r="SWH405" s="56"/>
      <c r="SWI405" s="56"/>
      <c r="SWJ405" s="56"/>
      <c r="SWK405" s="56"/>
      <c r="SWL405" s="56"/>
      <c r="SWM405" s="56"/>
      <c r="SWN405" s="56"/>
      <c r="SWO405" s="56"/>
      <c r="SWP405" s="56"/>
      <c r="SWQ405" s="56"/>
      <c r="SWR405" s="56"/>
      <c r="SWS405" s="56"/>
      <c r="SWT405" s="56"/>
      <c r="SWU405" s="56"/>
      <c r="SWV405" s="56"/>
      <c r="SWW405" s="56"/>
      <c r="SWX405" s="56"/>
      <c r="SWY405" s="56"/>
      <c r="SWZ405" s="56"/>
      <c r="SXA405" s="56"/>
      <c r="SXB405" s="56"/>
      <c r="SXC405" s="56"/>
      <c r="SXD405" s="56"/>
      <c r="SXE405" s="56"/>
      <c r="SXF405" s="56"/>
      <c r="SXG405" s="56"/>
      <c r="SXH405" s="56"/>
      <c r="SXI405" s="56"/>
      <c r="SXJ405" s="56"/>
      <c r="SXK405" s="56"/>
      <c r="SXL405" s="56"/>
      <c r="SXM405" s="56"/>
      <c r="SXN405" s="56"/>
      <c r="SXO405" s="56"/>
      <c r="SXP405" s="56"/>
      <c r="SXQ405" s="56"/>
      <c r="SXR405" s="56"/>
      <c r="SXS405" s="56"/>
      <c r="SXT405" s="56"/>
      <c r="SXU405" s="56"/>
      <c r="SXV405" s="56"/>
      <c r="SXW405" s="56"/>
      <c r="SXX405" s="56"/>
      <c r="SXY405" s="56"/>
      <c r="SXZ405" s="56"/>
      <c r="SYA405" s="56"/>
      <c r="SYB405" s="56"/>
      <c r="SYC405" s="56"/>
      <c r="SYD405" s="56"/>
      <c r="SYE405" s="56"/>
      <c r="SYF405" s="56"/>
      <c r="SYG405" s="56"/>
      <c r="SYH405" s="56"/>
      <c r="SYI405" s="56"/>
      <c r="SYJ405" s="56"/>
      <c r="SYK405" s="56"/>
      <c r="SYL405" s="56"/>
      <c r="SYM405" s="56"/>
      <c r="SYN405" s="56"/>
      <c r="SYO405" s="56"/>
      <c r="SYP405" s="56"/>
      <c r="SYQ405" s="56"/>
      <c r="SYR405" s="56"/>
      <c r="SYS405" s="56"/>
      <c r="SYT405" s="56"/>
      <c r="SYU405" s="56"/>
      <c r="SYV405" s="56"/>
      <c r="SYW405" s="56"/>
      <c r="SYX405" s="56"/>
      <c r="SYY405" s="56"/>
      <c r="SYZ405" s="56"/>
      <c r="SZA405" s="56"/>
      <c r="SZB405" s="56"/>
      <c r="SZC405" s="56"/>
      <c r="SZD405" s="56"/>
      <c r="SZE405" s="56"/>
      <c r="SZF405" s="56"/>
      <c r="SZG405" s="56"/>
      <c r="SZH405" s="56"/>
      <c r="SZI405" s="56"/>
      <c r="SZJ405" s="56"/>
      <c r="SZK405" s="56"/>
      <c r="SZL405" s="56"/>
      <c r="SZM405" s="56"/>
      <c r="SZN405" s="56"/>
      <c r="SZO405" s="56"/>
      <c r="SZP405" s="56"/>
      <c r="SZQ405" s="56"/>
      <c r="SZR405" s="56"/>
      <c r="SZS405" s="56"/>
      <c r="SZT405" s="56"/>
      <c r="SZU405" s="56"/>
      <c r="SZV405" s="56"/>
      <c r="SZW405" s="56"/>
      <c r="SZX405" s="56"/>
      <c r="SZY405" s="56"/>
      <c r="SZZ405" s="56"/>
      <c r="TAA405" s="56"/>
      <c r="TAB405" s="56"/>
      <c r="TAC405" s="56"/>
      <c r="TAD405" s="56"/>
      <c r="TAE405" s="56"/>
      <c r="TAF405" s="56"/>
      <c r="TAG405" s="56"/>
      <c r="TAH405" s="56"/>
      <c r="TAI405" s="56"/>
      <c r="TAJ405" s="56"/>
      <c r="TAK405" s="56"/>
      <c r="TAL405" s="56"/>
      <c r="TAM405" s="56"/>
      <c r="TAN405" s="56"/>
      <c r="TAO405" s="56"/>
      <c r="TAP405" s="56"/>
      <c r="TAQ405" s="56"/>
      <c r="TAR405" s="56"/>
      <c r="TAS405" s="56"/>
      <c r="TAT405" s="56"/>
      <c r="TAU405" s="56"/>
      <c r="TAV405" s="56"/>
      <c r="TAW405" s="56"/>
      <c r="TAX405" s="56"/>
      <c r="TAY405" s="56"/>
      <c r="TAZ405" s="56"/>
      <c r="TBA405" s="56"/>
      <c r="TBB405" s="56"/>
      <c r="TBC405" s="56"/>
      <c r="TBD405" s="56"/>
      <c r="TBE405" s="56"/>
      <c r="TBF405" s="56"/>
      <c r="TBG405" s="56"/>
      <c r="TBH405" s="56"/>
      <c r="TBI405" s="56"/>
      <c r="TBJ405" s="56"/>
      <c r="TBK405" s="56"/>
      <c r="TBL405" s="56"/>
      <c r="TBM405" s="56"/>
      <c r="TBN405" s="56"/>
      <c r="TBO405" s="56"/>
      <c r="TBP405" s="56"/>
      <c r="TBQ405" s="56"/>
      <c r="TBR405" s="56"/>
      <c r="TBS405" s="56"/>
      <c r="TBT405" s="56"/>
      <c r="TBU405" s="56"/>
      <c r="TBV405" s="56"/>
      <c r="TBW405" s="56"/>
      <c r="TBX405" s="56"/>
      <c r="TBY405" s="56"/>
      <c r="TBZ405" s="56"/>
      <c r="TCA405" s="56"/>
      <c r="TCB405" s="56"/>
      <c r="TCC405" s="56"/>
      <c r="TCD405" s="56"/>
      <c r="TCE405" s="56"/>
      <c r="TCF405" s="56"/>
      <c r="TCG405" s="56"/>
      <c r="TCH405" s="56"/>
      <c r="TCI405" s="56"/>
      <c r="TCJ405" s="56"/>
      <c r="TCK405" s="56"/>
      <c r="TCL405" s="56"/>
      <c r="TCM405" s="56"/>
      <c r="TCN405" s="56"/>
      <c r="TCO405" s="56"/>
      <c r="TCP405" s="56"/>
      <c r="TCQ405" s="56"/>
      <c r="TCR405" s="56"/>
      <c r="TCS405" s="56"/>
      <c r="TCT405" s="56"/>
      <c r="TCU405" s="56"/>
      <c r="TCV405" s="56"/>
      <c r="TCW405" s="56"/>
      <c r="TCX405" s="56"/>
      <c r="TCY405" s="56"/>
      <c r="TCZ405" s="56"/>
      <c r="TDA405" s="56"/>
      <c r="TDB405" s="56"/>
      <c r="TDC405" s="56"/>
      <c r="TDD405" s="56"/>
      <c r="TDE405" s="56"/>
      <c r="TDF405" s="56"/>
      <c r="TDG405" s="56"/>
      <c r="TDH405" s="56"/>
      <c r="TDI405" s="56"/>
      <c r="TDJ405" s="56"/>
      <c r="TDK405" s="56"/>
      <c r="TDL405" s="56"/>
      <c r="TDM405" s="56"/>
      <c r="TDN405" s="56"/>
      <c r="TDO405" s="56"/>
      <c r="TDP405" s="56"/>
      <c r="TDQ405" s="56"/>
      <c r="TDR405" s="56"/>
      <c r="TDS405" s="56"/>
      <c r="TDT405" s="56"/>
      <c r="TDU405" s="56"/>
      <c r="TDV405" s="56"/>
      <c r="TDW405" s="56"/>
      <c r="TDX405" s="56"/>
      <c r="TDY405" s="56"/>
      <c r="TDZ405" s="56"/>
      <c r="TEA405" s="56"/>
      <c r="TEB405" s="56"/>
      <c r="TEC405" s="56"/>
      <c r="TED405" s="56"/>
      <c r="TEE405" s="56"/>
      <c r="TEF405" s="56"/>
      <c r="TEG405" s="56"/>
      <c r="TEH405" s="56"/>
      <c r="TEI405" s="56"/>
      <c r="TEJ405" s="56"/>
      <c r="TEK405" s="56"/>
      <c r="TEL405" s="56"/>
      <c r="TEM405" s="56"/>
      <c r="TEN405" s="56"/>
      <c r="TEO405" s="56"/>
      <c r="TEP405" s="56"/>
      <c r="TEQ405" s="56"/>
      <c r="TER405" s="56"/>
      <c r="TES405" s="56"/>
      <c r="TET405" s="56"/>
      <c r="TEU405" s="56"/>
      <c r="TEV405" s="56"/>
      <c r="TEW405" s="56"/>
      <c r="TEX405" s="56"/>
      <c r="TEY405" s="56"/>
      <c r="TEZ405" s="56"/>
      <c r="TFA405" s="56"/>
      <c r="TFB405" s="56"/>
      <c r="TFC405" s="56"/>
      <c r="TFD405" s="56"/>
      <c r="TFE405" s="56"/>
      <c r="TFF405" s="56"/>
      <c r="TFG405" s="56"/>
      <c r="TFH405" s="56"/>
      <c r="TFI405" s="56"/>
      <c r="TFJ405" s="56"/>
      <c r="TFK405" s="56"/>
      <c r="TFL405" s="56"/>
      <c r="TFM405" s="56"/>
      <c r="TFN405" s="56"/>
      <c r="TFO405" s="56"/>
      <c r="TFP405" s="56"/>
      <c r="TFQ405" s="56"/>
      <c r="TFR405" s="56"/>
      <c r="TFS405" s="56"/>
      <c r="TFT405" s="56"/>
      <c r="TFU405" s="56"/>
      <c r="TFV405" s="56"/>
      <c r="TFW405" s="56"/>
      <c r="TFX405" s="56"/>
      <c r="TFY405" s="56"/>
      <c r="TFZ405" s="56"/>
      <c r="TGA405" s="56"/>
      <c r="TGB405" s="56"/>
      <c r="TGC405" s="56"/>
      <c r="TGD405" s="56"/>
      <c r="TGE405" s="56"/>
      <c r="TGF405" s="56"/>
      <c r="TGG405" s="56"/>
      <c r="TGH405" s="56"/>
      <c r="TGI405" s="56"/>
      <c r="TGJ405" s="56"/>
      <c r="TGK405" s="56"/>
      <c r="TGL405" s="56"/>
      <c r="TGM405" s="56"/>
      <c r="TGN405" s="56"/>
      <c r="TGO405" s="56"/>
      <c r="TGP405" s="56"/>
      <c r="TGQ405" s="56"/>
      <c r="TGR405" s="56"/>
      <c r="TGS405" s="56"/>
      <c r="TGT405" s="56"/>
      <c r="TGU405" s="56"/>
      <c r="TGV405" s="56"/>
      <c r="TGW405" s="56"/>
      <c r="TGX405" s="56"/>
      <c r="TGY405" s="56"/>
      <c r="TGZ405" s="56"/>
      <c r="THA405" s="56"/>
      <c r="THB405" s="56"/>
      <c r="THC405" s="56"/>
      <c r="THD405" s="56"/>
      <c r="THE405" s="56"/>
      <c r="THF405" s="56"/>
      <c r="THG405" s="56"/>
      <c r="THH405" s="56"/>
      <c r="THI405" s="56"/>
      <c r="THJ405" s="56"/>
      <c r="THK405" s="56"/>
      <c r="THL405" s="56"/>
      <c r="THM405" s="56"/>
      <c r="THN405" s="56"/>
      <c r="THO405" s="56"/>
      <c r="THP405" s="56"/>
      <c r="THQ405" s="56"/>
      <c r="THR405" s="56"/>
      <c r="THS405" s="56"/>
      <c r="THT405" s="56"/>
      <c r="THU405" s="56"/>
      <c r="THV405" s="56"/>
      <c r="THW405" s="56"/>
      <c r="THX405" s="56"/>
      <c r="THY405" s="56"/>
      <c r="THZ405" s="56"/>
      <c r="TIA405" s="56"/>
      <c r="TIB405" s="56"/>
      <c r="TIC405" s="56"/>
      <c r="TID405" s="56"/>
      <c r="TIE405" s="56"/>
      <c r="TIF405" s="56"/>
      <c r="TIG405" s="56"/>
      <c r="TIH405" s="56"/>
      <c r="TII405" s="56"/>
      <c r="TIJ405" s="56"/>
      <c r="TIK405" s="56"/>
      <c r="TIL405" s="56"/>
      <c r="TIM405" s="56"/>
      <c r="TIN405" s="56"/>
      <c r="TIO405" s="56"/>
      <c r="TIP405" s="56"/>
      <c r="TIQ405" s="56"/>
      <c r="TIR405" s="56"/>
      <c r="TIS405" s="56"/>
      <c r="TIT405" s="56"/>
      <c r="TIU405" s="56"/>
      <c r="TIV405" s="56"/>
      <c r="TIW405" s="56"/>
      <c r="TIX405" s="56"/>
      <c r="TIY405" s="56"/>
      <c r="TIZ405" s="56"/>
      <c r="TJA405" s="56"/>
      <c r="TJB405" s="56"/>
      <c r="TJC405" s="56"/>
      <c r="TJD405" s="56"/>
      <c r="TJE405" s="56"/>
      <c r="TJF405" s="56"/>
      <c r="TJG405" s="56"/>
      <c r="TJH405" s="56"/>
      <c r="TJI405" s="56"/>
      <c r="TJJ405" s="56"/>
      <c r="TJK405" s="56"/>
      <c r="TJL405" s="56"/>
      <c r="TJM405" s="56"/>
      <c r="TJN405" s="56"/>
      <c r="TJO405" s="56"/>
      <c r="TJP405" s="56"/>
      <c r="TJQ405" s="56"/>
      <c r="TJR405" s="56"/>
      <c r="TJS405" s="56"/>
      <c r="TJT405" s="56"/>
      <c r="TJU405" s="56"/>
      <c r="TJV405" s="56"/>
      <c r="TJW405" s="56"/>
      <c r="TJX405" s="56"/>
      <c r="TJY405" s="56"/>
      <c r="TJZ405" s="56"/>
      <c r="TKA405" s="56"/>
      <c r="TKB405" s="56"/>
      <c r="TKC405" s="56"/>
      <c r="TKD405" s="56"/>
      <c r="TKE405" s="56"/>
      <c r="TKF405" s="56"/>
      <c r="TKG405" s="56"/>
      <c r="TKH405" s="56"/>
      <c r="TKI405" s="56"/>
      <c r="TKJ405" s="56"/>
      <c r="TKK405" s="56"/>
      <c r="TKL405" s="56"/>
      <c r="TKM405" s="56"/>
      <c r="TKN405" s="56"/>
      <c r="TKO405" s="56"/>
      <c r="TKP405" s="56"/>
      <c r="TKQ405" s="56"/>
      <c r="TKR405" s="56"/>
      <c r="TKS405" s="56"/>
      <c r="TKT405" s="56"/>
      <c r="TKU405" s="56"/>
      <c r="TKV405" s="56"/>
      <c r="TKW405" s="56"/>
      <c r="TKX405" s="56"/>
      <c r="TKY405" s="56"/>
      <c r="TKZ405" s="56"/>
      <c r="TLA405" s="56"/>
      <c r="TLB405" s="56"/>
      <c r="TLC405" s="56"/>
      <c r="TLD405" s="56"/>
      <c r="TLE405" s="56"/>
      <c r="TLF405" s="56"/>
      <c r="TLG405" s="56"/>
      <c r="TLH405" s="56"/>
      <c r="TLI405" s="56"/>
      <c r="TLJ405" s="56"/>
      <c r="TLK405" s="56"/>
      <c r="TLL405" s="56"/>
      <c r="TLM405" s="56"/>
      <c r="TLN405" s="56"/>
      <c r="TLO405" s="56"/>
      <c r="TLP405" s="56"/>
      <c r="TLQ405" s="56"/>
      <c r="TLR405" s="56"/>
      <c r="TLS405" s="56"/>
      <c r="TLT405" s="56"/>
      <c r="TLU405" s="56"/>
      <c r="TLV405" s="56"/>
      <c r="TLW405" s="56"/>
      <c r="TLX405" s="56"/>
      <c r="TLY405" s="56"/>
      <c r="TLZ405" s="56"/>
      <c r="TMA405" s="56"/>
      <c r="TMB405" s="56"/>
      <c r="TMC405" s="56"/>
      <c r="TMD405" s="56"/>
      <c r="TME405" s="56"/>
      <c r="TMF405" s="56"/>
      <c r="TMG405" s="56"/>
      <c r="TMH405" s="56"/>
      <c r="TMI405" s="56"/>
      <c r="TMJ405" s="56"/>
      <c r="TMK405" s="56"/>
      <c r="TML405" s="56"/>
      <c r="TMM405" s="56"/>
      <c r="TMN405" s="56"/>
      <c r="TMO405" s="56"/>
      <c r="TMP405" s="56"/>
      <c r="TMQ405" s="56"/>
      <c r="TMR405" s="56"/>
      <c r="TMS405" s="56"/>
      <c r="TMT405" s="56"/>
      <c r="TMU405" s="56"/>
      <c r="TMV405" s="56"/>
      <c r="TMW405" s="56"/>
      <c r="TMX405" s="56"/>
      <c r="TMY405" s="56"/>
      <c r="TMZ405" s="56"/>
      <c r="TNA405" s="56"/>
      <c r="TNB405" s="56"/>
      <c r="TNC405" s="56"/>
      <c r="TND405" s="56"/>
      <c r="TNE405" s="56"/>
      <c r="TNF405" s="56"/>
      <c r="TNG405" s="56"/>
      <c r="TNH405" s="56"/>
      <c r="TNI405" s="56"/>
      <c r="TNJ405" s="56"/>
      <c r="TNK405" s="56"/>
      <c r="TNL405" s="56"/>
      <c r="TNM405" s="56"/>
      <c r="TNN405" s="56"/>
      <c r="TNO405" s="56"/>
      <c r="TNP405" s="56"/>
      <c r="TNQ405" s="56"/>
      <c r="TNR405" s="56"/>
      <c r="TNS405" s="56"/>
      <c r="TNT405" s="56"/>
      <c r="TNU405" s="56"/>
      <c r="TNV405" s="56"/>
      <c r="TNW405" s="56"/>
      <c r="TNX405" s="56"/>
      <c r="TNY405" s="56"/>
      <c r="TNZ405" s="56"/>
      <c r="TOA405" s="56"/>
      <c r="TOB405" s="56"/>
      <c r="TOC405" s="56"/>
      <c r="TOD405" s="56"/>
      <c r="TOE405" s="56"/>
      <c r="TOF405" s="56"/>
      <c r="TOG405" s="56"/>
      <c r="TOH405" s="56"/>
      <c r="TOI405" s="56"/>
      <c r="TOJ405" s="56"/>
      <c r="TOK405" s="56"/>
      <c r="TOL405" s="56"/>
      <c r="TOM405" s="56"/>
      <c r="TON405" s="56"/>
      <c r="TOO405" s="56"/>
      <c r="TOP405" s="56"/>
      <c r="TOQ405" s="56"/>
      <c r="TOR405" s="56"/>
      <c r="TOS405" s="56"/>
      <c r="TOT405" s="56"/>
      <c r="TOU405" s="56"/>
      <c r="TOV405" s="56"/>
      <c r="TOW405" s="56"/>
      <c r="TOX405" s="56"/>
      <c r="TOY405" s="56"/>
      <c r="TOZ405" s="56"/>
      <c r="TPA405" s="56"/>
      <c r="TPB405" s="56"/>
      <c r="TPC405" s="56"/>
      <c r="TPD405" s="56"/>
      <c r="TPE405" s="56"/>
      <c r="TPF405" s="56"/>
      <c r="TPG405" s="56"/>
      <c r="TPH405" s="56"/>
      <c r="TPI405" s="56"/>
      <c r="TPJ405" s="56"/>
      <c r="TPK405" s="56"/>
      <c r="TPL405" s="56"/>
      <c r="TPM405" s="56"/>
      <c r="TPN405" s="56"/>
      <c r="TPO405" s="56"/>
      <c r="TPP405" s="56"/>
      <c r="TPQ405" s="56"/>
      <c r="TPR405" s="56"/>
      <c r="TPS405" s="56"/>
      <c r="TPT405" s="56"/>
      <c r="TPU405" s="56"/>
      <c r="TPV405" s="56"/>
      <c r="TPW405" s="56"/>
      <c r="TPX405" s="56"/>
      <c r="TPY405" s="56"/>
      <c r="TPZ405" s="56"/>
      <c r="TQA405" s="56"/>
      <c r="TQB405" s="56"/>
      <c r="TQC405" s="56"/>
      <c r="TQD405" s="56"/>
      <c r="TQE405" s="56"/>
      <c r="TQF405" s="56"/>
      <c r="TQG405" s="56"/>
      <c r="TQH405" s="56"/>
      <c r="TQI405" s="56"/>
      <c r="TQJ405" s="56"/>
      <c r="TQK405" s="56"/>
      <c r="TQL405" s="56"/>
      <c r="TQM405" s="56"/>
      <c r="TQN405" s="56"/>
      <c r="TQO405" s="56"/>
      <c r="TQP405" s="56"/>
      <c r="TQQ405" s="56"/>
      <c r="TQR405" s="56"/>
      <c r="TQS405" s="56"/>
      <c r="TQT405" s="56"/>
      <c r="TQU405" s="56"/>
      <c r="TQV405" s="56"/>
      <c r="TQW405" s="56"/>
      <c r="TQX405" s="56"/>
      <c r="TQY405" s="56"/>
      <c r="TQZ405" s="56"/>
      <c r="TRA405" s="56"/>
      <c r="TRB405" s="56"/>
      <c r="TRC405" s="56"/>
      <c r="TRD405" s="56"/>
      <c r="TRE405" s="56"/>
      <c r="TRF405" s="56"/>
      <c r="TRG405" s="56"/>
      <c r="TRH405" s="56"/>
      <c r="TRI405" s="56"/>
      <c r="TRJ405" s="56"/>
      <c r="TRK405" s="56"/>
      <c r="TRL405" s="56"/>
      <c r="TRM405" s="56"/>
      <c r="TRN405" s="56"/>
      <c r="TRO405" s="56"/>
      <c r="TRP405" s="56"/>
      <c r="TRQ405" s="56"/>
      <c r="TRR405" s="56"/>
      <c r="TRS405" s="56"/>
      <c r="TRT405" s="56"/>
      <c r="TRU405" s="56"/>
      <c r="TRV405" s="56"/>
      <c r="TRW405" s="56"/>
      <c r="TRX405" s="56"/>
      <c r="TRY405" s="56"/>
      <c r="TRZ405" s="56"/>
      <c r="TSA405" s="56"/>
      <c r="TSB405" s="56"/>
      <c r="TSC405" s="56"/>
      <c r="TSD405" s="56"/>
      <c r="TSE405" s="56"/>
      <c r="TSF405" s="56"/>
      <c r="TSG405" s="56"/>
      <c r="TSH405" s="56"/>
      <c r="TSI405" s="56"/>
      <c r="TSJ405" s="56"/>
      <c r="TSK405" s="56"/>
      <c r="TSL405" s="56"/>
      <c r="TSM405" s="56"/>
      <c r="TSN405" s="56"/>
      <c r="TSO405" s="56"/>
      <c r="TSP405" s="56"/>
      <c r="TSQ405" s="56"/>
      <c r="TSR405" s="56"/>
      <c r="TSS405" s="56"/>
      <c r="TST405" s="56"/>
      <c r="TSU405" s="56"/>
      <c r="TSV405" s="56"/>
      <c r="TSW405" s="56"/>
      <c r="TSX405" s="56"/>
      <c r="TSY405" s="56"/>
      <c r="TSZ405" s="56"/>
      <c r="TTA405" s="56"/>
      <c r="TTB405" s="56"/>
      <c r="TTC405" s="56"/>
      <c r="TTD405" s="56"/>
      <c r="TTE405" s="56"/>
      <c r="TTF405" s="56"/>
      <c r="TTG405" s="56"/>
      <c r="TTH405" s="56"/>
      <c r="TTI405" s="56"/>
      <c r="TTJ405" s="56"/>
      <c r="TTK405" s="56"/>
      <c r="TTL405" s="56"/>
      <c r="TTM405" s="56"/>
      <c r="TTN405" s="56"/>
      <c r="TTO405" s="56"/>
      <c r="TTP405" s="56"/>
      <c r="TTQ405" s="56"/>
      <c r="TTR405" s="56"/>
      <c r="TTS405" s="56"/>
      <c r="TTT405" s="56"/>
      <c r="TTU405" s="56"/>
      <c r="TTV405" s="56"/>
      <c r="TTW405" s="56"/>
      <c r="TTX405" s="56"/>
      <c r="TTY405" s="56"/>
      <c r="TTZ405" s="56"/>
      <c r="TUA405" s="56"/>
      <c r="TUB405" s="56"/>
      <c r="TUC405" s="56"/>
      <c r="TUD405" s="56"/>
      <c r="TUE405" s="56"/>
      <c r="TUF405" s="56"/>
      <c r="TUG405" s="56"/>
      <c r="TUH405" s="56"/>
      <c r="TUI405" s="56"/>
      <c r="TUJ405" s="56"/>
      <c r="TUK405" s="56"/>
      <c r="TUL405" s="56"/>
      <c r="TUM405" s="56"/>
      <c r="TUN405" s="56"/>
      <c r="TUO405" s="56"/>
      <c r="TUP405" s="56"/>
      <c r="TUQ405" s="56"/>
      <c r="TUR405" s="56"/>
      <c r="TUS405" s="56"/>
      <c r="TUT405" s="56"/>
      <c r="TUU405" s="56"/>
      <c r="TUV405" s="56"/>
      <c r="TUW405" s="56"/>
      <c r="TUX405" s="56"/>
      <c r="TUY405" s="56"/>
      <c r="TUZ405" s="56"/>
      <c r="TVA405" s="56"/>
      <c r="TVB405" s="56"/>
      <c r="TVC405" s="56"/>
      <c r="TVD405" s="56"/>
      <c r="TVE405" s="56"/>
      <c r="TVF405" s="56"/>
      <c r="TVG405" s="56"/>
      <c r="TVH405" s="56"/>
      <c r="TVI405" s="56"/>
      <c r="TVJ405" s="56"/>
      <c r="TVK405" s="56"/>
      <c r="TVL405" s="56"/>
      <c r="TVM405" s="56"/>
      <c r="TVN405" s="56"/>
      <c r="TVO405" s="56"/>
      <c r="TVP405" s="56"/>
      <c r="TVQ405" s="56"/>
      <c r="TVR405" s="56"/>
      <c r="TVS405" s="56"/>
      <c r="TVT405" s="56"/>
      <c r="TVU405" s="56"/>
      <c r="TVV405" s="56"/>
      <c r="TVW405" s="56"/>
      <c r="TVX405" s="56"/>
      <c r="TVY405" s="56"/>
      <c r="TVZ405" s="56"/>
      <c r="TWA405" s="56"/>
      <c r="TWB405" s="56"/>
      <c r="TWC405" s="56"/>
      <c r="TWD405" s="56"/>
      <c r="TWE405" s="56"/>
      <c r="TWF405" s="56"/>
      <c r="TWG405" s="56"/>
      <c r="TWH405" s="56"/>
      <c r="TWI405" s="56"/>
      <c r="TWJ405" s="56"/>
      <c r="TWK405" s="56"/>
      <c r="TWL405" s="56"/>
      <c r="TWM405" s="56"/>
      <c r="TWN405" s="56"/>
      <c r="TWO405" s="56"/>
      <c r="TWP405" s="56"/>
      <c r="TWQ405" s="56"/>
      <c r="TWR405" s="56"/>
      <c r="TWS405" s="56"/>
      <c r="TWT405" s="56"/>
      <c r="TWU405" s="56"/>
      <c r="TWV405" s="56"/>
      <c r="TWW405" s="56"/>
      <c r="TWX405" s="56"/>
      <c r="TWY405" s="56"/>
      <c r="TWZ405" s="56"/>
      <c r="TXA405" s="56"/>
      <c r="TXB405" s="56"/>
      <c r="TXC405" s="56"/>
      <c r="TXD405" s="56"/>
      <c r="TXE405" s="56"/>
      <c r="TXF405" s="56"/>
      <c r="TXG405" s="56"/>
      <c r="TXH405" s="56"/>
      <c r="TXI405" s="56"/>
      <c r="TXJ405" s="56"/>
      <c r="TXK405" s="56"/>
      <c r="TXL405" s="56"/>
      <c r="TXM405" s="56"/>
      <c r="TXN405" s="56"/>
      <c r="TXO405" s="56"/>
      <c r="TXP405" s="56"/>
      <c r="TXQ405" s="56"/>
      <c r="TXR405" s="56"/>
      <c r="TXS405" s="56"/>
      <c r="TXT405" s="56"/>
      <c r="TXU405" s="56"/>
      <c r="TXV405" s="56"/>
      <c r="TXW405" s="56"/>
      <c r="TXX405" s="56"/>
      <c r="TXY405" s="56"/>
      <c r="TXZ405" s="56"/>
      <c r="TYA405" s="56"/>
      <c r="TYB405" s="56"/>
      <c r="TYC405" s="56"/>
      <c r="TYD405" s="56"/>
      <c r="TYE405" s="56"/>
      <c r="TYF405" s="56"/>
      <c r="TYG405" s="56"/>
      <c r="TYH405" s="56"/>
      <c r="TYI405" s="56"/>
      <c r="TYJ405" s="56"/>
      <c r="TYK405" s="56"/>
      <c r="TYL405" s="56"/>
      <c r="TYM405" s="56"/>
      <c r="TYN405" s="56"/>
      <c r="TYO405" s="56"/>
      <c r="TYP405" s="56"/>
      <c r="TYQ405" s="56"/>
      <c r="TYR405" s="56"/>
      <c r="TYS405" s="56"/>
      <c r="TYT405" s="56"/>
      <c r="TYU405" s="56"/>
      <c r="TYV405" s="56"/>
      <c r="TYW405" s="56"/>
      <c r="TYX405" s="56"/>
      <c r="TYY405" s="56"/>
      <c r="TYZ405" s="56"/>
      <c r="TZA405" s="56"/>
      <c r="TZB405" s="56"/>
      <c r="TZC405" s="56"/>
      <c r="TZD405" s="56"/>
      <c r="TZE405" s="56"/>
      <c r="TZF405" s="56"/>
      <c r="TZG405" s="56"/>
      <c r="TZH405" s="56"/>
      <c r="TZI405" s="56"/>
      <c r="TZJ405" s="56"/>
      <c r="TZK405" s="56"/>
      <c r="TZL405" s="56"/>
      <c r="TZM405" s="56"/>
      <c r="TZN405" s="56"/>
      <c r="TZO405" s="56"/>
      <c r="TZP405" s="56"/>
      <c r="TZQ405" s="56"/>
      <c r="TZR405" s="56"/>
      <c r="TZS405" s="56"/>
      <c r="TZT405" s="56"/>
      <c r="TZU405" s="56"/>
      <c r="TZV405" s="56"/>
      <c r="TZW405" s="56"/>
      <c r="TZX405" s="56"/>
      <c r="TZY405" s="56"/>
      <c r="TZZ405" s="56"/>
      <c r="UAA405" s="56"/>
      <c r="UAB405" s="56"/>
      <c r="UAC405" s="56"/>
      <c r="UAD405" s="56"/>
      <c r="UAE405" s="56"/>
      <c r="UAF405" s="56"/>
      <c r="UAG405" s="56"/>
      <c r="UAH405" s="56"/>
      <c r="UAI405" s="56"/>
      <c r="UAJ405" s="56"/>
      <c r="UAK405" s="56"/>
      <c r="UAL405" s="56"/>
      <c r="UAM405" s="56"/>
      <c r="UAN405" s="56"/>
      <c r="UAO405" s="56"/>
      <c r="UAP405" s="56"/>
      <c r="UAQ405" s="56"/>
      <c r="UAR405" s="56"/>
      <c r="UAS405" s="56"/>
      <c r="UAT405" s="56"/>
      <c r="UAU405" s="56"/>
      <c r="UAV405" s="56"/>
      <c r="UAW405" s="56"/>
      <c r="UAX405" s="56"/>
      <c r="UAY405" s="56"/>
      <c r="UAZ405" s="56"/>
      <c r="UBA405" s="56"/>
      <c r="UBB405" s="56"/>
      <c r="UBC405" s="56"/>
      <c r="UBD405" s="56"/>
      <c r="UBE405" s="56"/>
      <c r="UBF405" s="56"/>
      <c r="UBG405" s="56"/>
      <c r="UBH405" s="56"/>
      <c r="UBI405" s="56"/>
      <c r="UBJ405" s="56"/>
      <c r="UBK405" s="56"/>
      <c r="UBL405" s="56"/>
      <c r="UBM405" s="56"/>
      <c r="UBN405" s="56"/>
      <c r="UBO405" s="56"/>
      <c r="UBP405" s="56"/>
      <c r="UBQ405" s="56"/>
      <c r="UBR405" s="56"/>
      <c r="UBS405" s="56"/>
      <c r="UBT405" s="56"/>
      <c r="UBU405" s="56"/>
      <c r="UBV405" s="56"/>
      <c r="UBW405" s="56"/>
      <c r="UBX405" s="56"/>
      <c r="UBY405" s="56"/>
      <c r="UBZ405" s="56"/>
      <c r="UCA405" s="56"/>
      <c r="UCB405" s="56"/>
      <c r="UCC405" s="56"/>
      <c r="UCD405" s="56"/>
      <c r="UCE405" s="56"/>
      <c r="UCF405" s="56"/>
      <c r="UCG405" s="56"/>
      <c r="UCH405" s="56"/>
      <c r="UCI405" s="56"/>
      <c r="UCJ405" s="56"/>
      <c r="UCK405" s="56"/>
      <c r="UCL405" s="56"/>
      <c r="UCM405" s="56"/>
      <c r="UCN405" s="56"/>
      <c r="UCO405" s="56"/>
      <c r="UCP405" s="56"/>
      <c r="UCQ405" s="56"/>
      <c r="UCR405" s="56"/>
      <c r="UCS405" s="56"/>
      <c r="UCT405" s="56"/>
      <c r="UCU405" s="56"/>
      <c r="UCV405" s="56"/>
      <c r="UCW405" s="56"/>
      <c r="UCX405" s="56"/>
      <c r="UCY405" s="56"/>
      <c r="UCZ405" s="56"/>
      <c r="UDA405" s="56"/>
      <c r="UDB405" s="56"/>
      <c r="UDC405" s="56"/>
      <c r="UDD405" s="56"/>
      <c r="UDE405" s="56"/>
      <c r="UDF405" s="56"/>
      <c r="UDG405" s="56"/>
      <c r="UDH405" s="56"/>
      <c r="UDI405" s="56"/>
      <c r="UDJ405" s="56"/>
      <c r="UDK405" s="56"/>
      <c r="UDL405" s="56"/>
      <c r="UDM405" s="56"/>
      <c r="UDN405" s="56"/>
      <c r="UDO405" s="56"/>
      <c r="UDP405" s="56"/>
      <c r="UDQ405" s="56"/>
      <c r="UDR405" s="56"/>
      <c r="UDS405" s="56"/>
      <c r="UDT405" s="56"/>
      <c r="UDU405" s="56"/>
      <c r="UDV405" s="56"/>
      <c r="UDW405" s="56"/>
      <c r="UDX405" s="56"/>
      <c r="UDY405" s="56"/>
      <c r="UDZ405" s="56"/>
      <c r="UEA405" s="56"/>
      <c r="UEB405" s="56"/>
      <c r="UEC405" s="56"/>
      <c r="UED405" s="56"/>
      <c r="UEE405" s="56"/>
      <c r="UEF405" s="56"/>
      <c r="UEG405" s="56"/>
      <c r="UEH405" s="56"/>
      <c r="UEI405" s="56"/>
      <c r="UEJ405" s="56"/>
      <c r="UEK405" s="56"/>
      <c r="UEL405" s="56"/>
      <c r="UEM405" s="56"/>
      <c r="UEN405" s="56"/>
      <c r="UEO405" s="56"/>
      <c r="UEP405" s="56"/>
      <c r="UEQ405" s="56"/>
      <c r="UER405" s="56"/>
      <c r="UES405" s="56"/>
      <c r="UET405" s="56"/>
      <c r="UEU405" s="56"/>
      <c r="UEV405" s="56"/>
      <c r="UEW405" s="56"/>
      <c r="UEX405" s="56"/>
      <c r="UEY405" s="56"/>
      <c r="UEZ405" s="56"/>
      <c r="UFA405" s="56"/>
      <c r="UFB405" s="56"/>
      <c r="UFC405" s="56"/>
      <c r="UFD405" s="56"/>
      <c r="UFE405" s="56"/>
      <c r="UFF405" s="56"/>
      <c r="UFG405" s="56"/>
      <c r="UFH405" s="56"/>
      <c r="UFI405" s="56"/>
      <c r="UFJ405" s="56"/>
      <c r="UFK405" s="56"/>
      <c r="UFL405" s="56"/>
      <c r="UFM405" s="56"/>
      <c r="UFN405" s="56"/>
      <c r="UFO405" s="56"/>
      <c r="UFP405" s="56"/>
      <c r="UFQ405" s="56"/>
      <c r="UFR405" s="56"/>
      <c r="UFS405" s="56"/>
      <c r="UFT405" s="56"/>
      <c r="UFU405" s="56"/>
      <c r="UFV405" s="56"/>
      <c r="UFW405" s="56"/>
      <c r="UFX405" s="56"/>
      <c r="UFY405" s="56"/>
      <c r="UFZ405" s="56"/>
      <c r="UGA405" s="56"/>
      <c r="UGB405" s="56"/>
      <c r="UGC405" s="56"/>
      <c r="UGD405" s="56"/>
      <c r="UGE405" s="56"/>
      <c r="UGF405" s="56"/>
      <c r="UGG405" s="56"/>
      <c r="UGH405" s="56"/>
      <c r="UGI405" s="56"/>
      <c r="UGJ405" s="56"/>
      <c r="UGK405" s="56"/>
      <c r="UGL405" s="56"/>
      <c r="UGM405" s="56"/>
      <c r="UGN405" s="56"/>
      <c r="UGO405" s="56"/>
      <c r="UGP405" s="56"/>
      <c r="UGQ405" s="56"/>
      <c r="UGR405" s="56"/>
      <c r="UGS405" s="56"/>
      <c r="UGT405" s="56"/>
      <c r="UGU405" s="56"/>
      <c r="UGV405" s="56"/>
      <c r="UGW405" s="56"/>
      <c r="UGX405" s="56"/>
      <c r="UGY405" s="56"/>
      <c r="UGZ405" s="56"/>
      <c r="UHA405" s="56"/>
      <c r="UHB405" s="56"/>
      <c r="UHC405" s="56"/>
      <c r="UHD405" s="56"/>
      <c r="UHE405" s="56"/>
      <c r="UHF405" s="56"/>
      <c r="UHG405" s="56"/>
      <c r="UHH405" s="56"/>
      <c r="UHI405" s="56"/>
      <c r="UHJ405" s="56"/>
      <c r="UHK405" s="56"/>
      <c r="UHL405" s="56"/>
      <c r="UHM405" s="56"/>
      <c r="UHN405" s="56"/>
      <c r="UHO405" s="56"/>
      <c r="UHP405" s="56"/>
      <c r="UHQ405" s="56"/>
      <c r="UHR405" s="56"/>
      <c r="UHS405" s="56"/>
      <c r="UHT405" s="56"/>
      <c r="UHU405" s="56"/>
      <c r="UHV405" s="56"/>
      <c r="UHW405" s="56"/>
      <c r="UHX405" s="56"/>
      <c r="UHY405" s="56"/>
      <c r="UHZ405" s="56"/>
      <c r="UIA405" s="56"/>
      <c r="UIB405" s="56"/>
      <c r="UIC405" s="56"/>
      <c r="UID405" s="56"/>
      <c r="UIE405" s="56"/>
      <c r="UIF405" s="56"/>
      <c r="UIG405" s="56"/>
      <c r="UIH405" s="56"/>
      <c r="UII405" s="56"/>
      <c r="UIJ405" s="56"/>
      <c r="UIK405" s="56"/>
      <c r="UIL405" s="56"/>
      <c r="UIM405" s="56"/>
      <c r="UIN405" s="56"/>
      <c r="UIO405" s="56"/>
      <c r="UIP405" s="56"/>
      <c r="UIQ405" s="56"/>
      <c r="UIR405" s="56"/>
      <c r="UIS405" s="56"/>
      <c r="UIT405" s="56"/>
      <c r="UIU405" s="56"/>
      <c r="UIV405" s="56"/>
      <c r="UIW405" s="56"/>
      <c r="UIX405" s="56"/>
      <c r="UIY405" s="56"/>
      <c r="UIZ405" s="56"/>
      <c r="UJA405" s="56"/>
      <c r="UJB405" s="56"/>
      <c r="UJC405" s="56"/>
      <c r="UJD405" s="56"/>
      <c r="UJE405" s="56"/>
      <c r="UJF405" s="56"/>
      <c r="UJG405" s="56"/>
      <c r="UJH405" s="56"/>
      <c r="UJI405" s="56"/>
      <c r="UJJ405" s="56"/>
      <c r="UJK405" s="56"/>
      <c r="UJL405" s="56"/>
      <c r="UJM405" s="56"/>
      <c r="UJN405" s="56"/>
      <c r="UJO405" s="56"/>
      <c r="UJP405" s="56"/>
      <c r="UJQ405" s="56"/>
      <c r="UJR405" s="56"/>
      <c r="UJS405" s="56"/>
      <c r="UJT405" s="56"/>
      <c r="UJU405" s="56"/>
      <c r="UJV405" s="56"/>
      <c r="UJW405" s="56"/>
      <c r="UJX405" s="56"/>
      <c r="UJY405" s="56"/>
      <c r="UJZ405" s="56"/>
      <c r="UKA405" s="56"/>
      <c r="UKB405" s="56"/>
      <c r="UKC405" s="56"/>
      <c r="UKD405" s="56"/>
      <c r="UKE405" s="56"/>
      <c r="UKF405" s="56"/>
      <c r="UKG405" s="56"/>
      <c r="UKH405" s="56"/>
      <c r="UKI405" s="56"/>
      <c r="UKJ405" s="56"/>
      <c r="UKK405" s="56"/>
      <c r="UKL405" s="56"/>
      <c r="UKM405" s="56"/>
      <c r="UKN405" s="56"/>
      <c r="UKO405" s="56"/>
      <c r="UKP405" s="56"/>
      <c r="UKQ405" s="56"/>
      <c r="UKR405" s="56"/>
      <c r="UKS405" s="56"/>
      <c r="UKT405" s="56"/>
      <c r="UKU405" s="56"/>
      <c r="UKV405" s="56"/>
      <c r="UKW405" s="56"/>
      <c r="UKX405" s="56"/>
      <c r="UKY405" s="56"/>
      <c r="UKZ405" s="56"/>
      <c r="ULA405" s="56"/>
      <c r="ULB405" s="56"/>
      <c r="ULC405" s="56"/>
      <c r="ULD405" s="56"/>
      <c r="ULE405" s="56"/>
      <c r="ULF405" s="56"/>
      <c r="ULG405" s="56"/>
      <c r="ULH405" s="56"/>
      <c r="ULI405" s="56"/>
      <c r="ULJ405" s="56"/>
      <c r="ULK405" s="56"/>
      <c r="ULL405" s="56"/>
      <c r="ULM405" s="56"/>
      <c r="ULN405" s="56"/>
      <c r="ULO405" s="56"/>
      <c r="ULP405" s="56"/>
      <c r="ULQ405" s="56"/>
      <c r="ULR405" s="56"/>
      <c r="ULS405" s="56"/>
      <c r="ULT405" s="56"/>
      <c r="ULU405" s="56"/>
      <c r="ULV405" s="56"/>
      <c r="ULW405" s="56"/>
      <c r="ULX405" s="56"/>
      <c r="ULY405" s="56"/>
      <c r="ULZ405" s="56"/>
      <c r="UMA405" s="56"/>
      <c r="UMB405" s="56"/>
      <c r="UMC405" s="56"/>
      <c r="UMD405" s="56"/>
      <c r="UME405" s="56"/>
      <c r="UMF405" s="56"/>
      <c r="UMG405" s="56"/>
      <c r="UMH405" s="56"/>
      <c r="UMI405" s="56"/>
      <c r="UMJ405" s="56"/>
      <c r="UMK405" s="56"/>
      <c r="UML405" s="56"/>
      <c r="UMM405" s="56"/>
      <c r="UMN405" s="56"/>
      <c r="UMO405" s="56"/>
      <c r="UMP405" s="56"/>
      <c r="UMQ405" s="56"/>
      <c r="UMR405" s="56"/>
      <c r="UMS405" s="56"/>
      <c r="UMT405" s="56"/>
      <c r="UMU405" s="56"/>
      <c r="UMV405" s="56"/>
      <c r="UMW405" s="56"/>
      <c r="UMX405" s="56"/>
      <c r="UMY405" s="56"/>
      <c r="UMZ405" s="56"/>
      <c r="UNA405" s="56"/>
      <c r="UNB405" s="56"/>
      <c r="UNC405" s="56"/>
      <c r="UND405" s="56"/>
      <c r="UNE405" s="56"/>
      <c r="UNF405" s="56"/>
      <c r="UNG405" s="56"/>
      <c r="UNH405" s="56"/>
      <c r="UNI405" s="56"/>
      <c r="UNJ405" s="56"/>
      <c r="UNK405" s="56"/>
      <c r="UNL405" s="56"/>
      <c r="UNM405" s="56"/>
      <c r="UNN405" s="56"/>
      <c r="UNO405" s="56"/>
      <c r="UNP405" s="56"/>
      <c r="UNQ405" s="56"/>
      <c r="UNR405" s="56"/>
      <c r="UNS405" s="56"/>
      <c r="UNT405" s="56"/>
      <c r="UNU405" s="56"/>
      <c r="UNV405" s="56"/>
      <c r="UNW405" s="56"/>
      <c r="UNX405" s="56"/>
      <c r="UNY405" s="56"/>
      <c r="UNZ405" s="56"/>
      <c r="UOA405" s="56"/>
      <c r="UOB405" s="56"/>
      <c r="UOC405" s="56"/>
      <c r="UOD405" s="56"/>
      <c r="UOE405" s="56"/>
      <c r="UOF405" s="56"/>
      <c r="UOG405" s="56"/>
      <c r="UOH405" s="56"/>
      <c r="UOI405" s="56"/>
      <c r="UOJ405" s="56"/>
      <c r="UOK405" s="56"/>
      <c r="UOL405" s="56"/>
      <c r="UOM405" s="56"/>
      <c r="UON405" s="56"/>
      <c r="UOO405" s="56"/>
      <c r="UOP405" s="56"/>
      <c r="UOQ405" s="56"/>
      <c r="UOR405" s="56"/>
      <c r="UOS405" s="56"/>
      <c r="UOT405" s="56"/>
      <c r="UOU405" s="56"/>
      <c r="UOV405" s="56"/>
      <c r="UOW405" s="56"/>
      <c r="UOX405" s="56"/>
      <c r="UOY405" s="56"/>
      <c r="UOZ405" s="56"/>
      <c r="UPA405" s="56"/>
      <c r="UPB405" s="56"/>
      <c r="UPC405" s="56"/>
      <c r="UPD405" s="56"/>
      <c r="UPE405" s="56"/>
      <c r="UPF405" s="56"/>
      <c r="UPG405" s="56"/>
      <c r="UPH405" s="56"/>
      <c r="UPI405" s="56"/>
      <c r="UPJ405" s="56"/>
      <c r="UPK405" s="56"/>
      <c r="UPL405" s="56"/>
      <c r="UPM405" s="56"/>
      <c r="UPN405" s="56"/>
      <c r="UPO405" s="56"/>
      <c r="UPP405" s="56"/>
      <c r="UPQ405" s="56"/>
      <c r="UPR405" s="56"/>
      <c r="UPS405" s="56"/>
      <c r="UPT405" s="56"/>
      <c r="UPU405" s="56"/>
      <c r="UPV405" s="56"/>
      <c r="UPW405" s="56"/>
      <c r="UPX405" s="56"/>
      <c r="UPY405" s="56"/>
      <c r="UPZ405" s="56"/>
      <c r="UQA405" s="56"/>
      <c r="UQB405" s="56"/>
      <c r="UQC405" s="56"/>
      <c r="UQD405" s="56"/>
      <c r="UQE405" s="56"/>
      <c r="UQF405" s="56"/>
      <c r="UQG405" s="56"/>
      <c r="UQH405" s="56"/>
      <c r="UQI405" s="56"/>
      <c r="UQJ405" s="56"/>
      <c r="UQK405" s="56"/>
      <c r="UQL405" s="56"/>
      <c r="UQM405" s="56"/>
      <c r="UQN405" s="56"/>
      <c r="UQO405" s="56"/>
      <c r="UQP405" s="56"/>
      <c r="UQQ405" s="56"/>
      <c r="UQR405" s="56"/>
      <c r="UQS405" s="56"/>
      <c r="UQT405" s="56"/>
      <c r="UQU405" s="56"/>
      <c r="UQV405" s="56"/>
      <c r="UQW405" s="56"/>
      <c r="UQX405" s="56"/>
      <c r="UQY405" s="56"/>
      <c r="UQZ405" s="56"/>
      <c r="URA405" s="56"/>
      <c r="URB405" s="56"/>
      <c r="URC405" s="56"/>
      <c r="URD405" s="56"/>
      <c r="URE405" s="56"/>
      <c r="URF405" s="56"/>
      <c r="URG405" s="56"/>
      <c r="URH405" s="56"/>
      <c r="URI405" s="56"/>
      <c r="URJ405" s="56"/>
      <c r="URK405" s="56"/>
      <c r="URL405" s="56"/>
      <c r="URM405" s="56"/>
      <c r="URN405" s="56"/>
      <c r="URO405" s="56"/>
      <c r="URP405" s="56"/>
      <c r="URQ405" s="56"/>
      <c r="URR405" s="56"/>
      <c r="URS405" s="56"/>
      <c r="URT405" s="56"/>
      <c r="URU405" s="56"/>
      <c r="URV405" s="56"/>
      <c r="URW405" s="56"/>
      <c r="URX405" s="56"/>
      <c r="URY405" s="56"/>
      <c r="URZ405" s="56"/>
      <c r="USA405" s="56"/>
      <c r="USB405" s="56"/>
      <c r="USC405" s="56"/>
      <c r="USD405" s="56"/>
      <c r="USE405" s="56"/>
      <c r="USF405" s="56"/>
      <c r="USG405" s="56"/>
      <c r="USH405" s="56"/>
      <c r="USI405" s="56"/>
      <c r="USJ405" s="56"/>
      <c r="USK405" s="56"/>
      <c r="USL405" s="56"/>
      <c r="USM405" s="56"/>
      <c r="USN405" s="56"/>
      <c r="USO405" s="56"/>
      <c r="USP405" s="56"/>
      <c r="USQ405" s="56"/>
      <c r="USR405" s="56"/>
      <c r="USS405" s="56"/>
      <c r="UST405" s="56"/>
      <c r="USU405" s="56"/>
      <c r="USV405" s="56"/>
      <c r="USW405" s="56"/>
      <c r="USX405" s="56"/>
      <c r="USY405" s="56"/>
      <c r="USZ405" s="56"/>
      <c r="UTA405" s="56"/>
      <c r="UTB405" s="56"/>
      <c r="UTC405" s="56"/>
      <c r="UTD405" s="56"/>
      <c r="UTE405" s="56"/>
      <c r="UTF405" s="56"/>
      <c r="UTG405" s="56"/>
      <c r="UTH405" s="56"/>
      <c r="UTI405" s="56"/>
      <c r="UTJ405" s="56"/>
      <c r="UTK405" s="56"/>
      <c r="UTL405" s="56"/>
      <c r="UTM405" s="56"/>
      <c r="UTN405" s="56"/>
      <c r="UTO405" s="56"/>
      <c r="UTP405" s="56"/>
      <c r="UTQ405" s="56"/>
      <c r="UTR405" s="56"/>
      <c r="UTS405" s="56"/>
      <c r="UTT405" s="56"/>
      <c r="UTU405" s="56"/>
      <c r="UTV405" s="56"/>
      <c r="UTW405" s="56"/>
      <c r="UTX405" s="56"/>
      <c r="UTY405" s="56"/>
      <c r="UTZ405" s="56"/>
      <c r="UUA405" s="56"/>
      <c r="UUB405" s="56"/>
      <c r="UUC405" s="56"/>
      <c r="UUD405" s="56"/>
      <c r="UUE405" s="56"/>
      <c r="UUF405" s="56"/>
      <c r="UUG405" s="56"/>
      <c r="UUH405" s="56"/>
      <c r="UUI405" s="56"/>
      <c r="UUJ405" s="56"/>
      <c r="UUK405" s="56"/>
      <c r="UUL405" s="56"/>
      <c r="UUM405" s="56"/>
      <c r="UUN405" s="56"/>
      <c r="UUO405" s="56"/>
      <c r="UUP405" s="56"/>
      <c r="UUQ405" s="56"/>
      <c r="UUR405" s="56"/>
      <c r="UUS405" s="56"/>
      <c r="UUT405" s="56"/>
      <c r="UUU405" s="56"/>
      <c r="UUV405" s="56"/>
      <c r="UUW405" s="56"/>
      <c r="UUX405" s="56"/>
      <c r="UUY405" s="56"/>
      <c r="UUZ405" s="56"/>
      <c r="UVA405" s="56"/>
      <c r="UVB405" s="56"/>
      <c r="UVC405" s="56"/>
      <c r="UVD405" s="56"/>
      <c r="UVE405" s="56"/>
      <c r="UVF405" s="56"/>
      <c r="UVG405" s="56"/>
      <c r="UVH405" s="56"/>
      <c r="UVI405" s="56"/>
      <c r="UVJ405" s="56"/>
      <c r="UVK405" s="56"/>
      <c r="UVL405" s="56"/>
      <c r="UVM405" s="56"/>
      <c r="UVN405" s="56"/>
      <c r="UVO405" s="56"/>
      <c r="UVP405" s="56"/>
      <c r="UVQ405" s="56"/>
      <c r="UVR405" s="56"/>
      <c r="UVS405" s="56"/>
      <c r="UVT405" s="56"/>
      <c r="UVU405" s="56"/>
      <c r="UVV405" s="56"/>
      <c r="UVW405" s="56"/>
      <c r="UVX405" s="56"/>
      <c r="UVY405" s="56"/>
      <c r="UVZ405" s="56"/>
      <c r="UWA405" s="56"/>
      <c r="UWB405" s="56"/>
      <c r="UWC405" s="56"/>
      <c r="UWD405" s="56"/>
      <c r="UWE405" s="56"/>
      <c r="UWF405" s="56"/>
      <c r="UWG405" s="56"/>
      <c r="UWH405" s="56"/>
      <c r="UWI405" s="56"/>
      <c r="UWJ405" s="56"/>
      <c r="UWK405" s="56"/>
      <c r="UWL405" s="56"/>
      <c r="UWM405" s="56"/>
      <c r="UWN405" s="56"/>
      <c r="UWO405" s="56"/>
      <c r="UWP405" s="56"/>
      <c r="UWQ405" s="56"/>
      <c r="UWR405" s="56"/>
      <c r="UWS405" s="56"/>
      <c r="UWT405" s="56"/>
      <c r="UWU405" s="56"/>
      <c r="UWV405" s="56"/>
      <c r="UWW405" s="56"/>
      <c r="UWX405" s="56"/>
      <c r="UWY405" s="56"/>
      <c r="UWZ405" s="56"/>
      <c r="UXA405" s="56"/>
      <c r="UXB405" s="56"/>
      <c r="UXC405" s="56"/>
      <c r="UXD405" s="56"/>
      <c r="UXE405" s="56"/>
      <c r="UXF405" s="56"/>
      <c r="UXG405" s="56"/>
      <c r="UXH405" s="56"/>
      <c r="UXI405" s="56"/>
      <c r="UXJ405" s="56"/>
      <c r="UXK405" s="56"/>
      <c r="UXL405" s="56"/>
      <c r="UXM405" s="56"/>
      <c r="UXN405" s="56"/>
      <c r="UXO405" s="56"/>
      <c r="UXP405" s="56"/>
      <c r="UXQ405" s="56"/>
      <c r="UXR405" s="56"/>
      <c r="UXS405" s="56"/>
      <c r="UXT405" s="56"/>
      <c r="UXU405" s="56"/>
      <c r="UXV405" s="56"/>
      <c r="UXW405" s="56"/>
      <c r="UXX405" s="56"/>
      <c r="UXY405" s="56"/>
      <c r="UXZ405" s="56"/>
      <c r="UYA405" s="56"/>
      <c r="UYB405" s="56"/>
      <c r="UYC405" s="56"/>
      <c r="UYD405" s="56"/>
      <c r="UYE405" s="56"/>
      <c r="UYF405" s="56"/>
      <c r="UYG405" s="56"/>
      <c r="UYH405" s="56"/>
      <c r="UYI405" s="56"/>
      <c r="UYJ405" s="56"/>
      <c r="UYK405" s="56"/>
      <c r="UYL405" s="56"/>
      <c r="UYM405" s="56"/>
      <c r="UYN405" s="56"/>
      <c r="UYO405" s="56"/>
      <c r="UYP405" s="56"/>
      <c r="UYQ405" s="56"/>
      <c r="UYR405" s="56"/>
      <c r="UYS405" s="56"/>
      <c r="UYT405" s="56"/>
      <c r="UYU405" s="56"/>
      <c r="UYV405" s="56"/>
      <c r="UYW405" s="56"/>
      <c r="UYX405" s="56"/>
      <c r="UYY405" s="56"/>
      <c r="UYZ405" s="56"/>
      <c r="UZA405" s="56"/>
      <c r="UZB405" s="56"/>
      <c r="UZC405" s="56"/>
      <c r="UZD405" s="56"/>
      <c r="UZE405" s="56"/>
      <c r="UZF405" s="56"/>
      <c r="UZG405" s="56"/>
      <c r="UZH405" s="56"/>
      <c r="UZI405" s="56"/>
      <c r="UZJ405" s="56"/>
      <c r="UZK405" s="56"/>
      <c r="UZL405" s="56"/>
      <c r="UZM405" s="56"/>
      <c r="UZN405" s="56"/>
      <c r="UZO405" s="56"/>
      <c r="UZP405" s="56"/>
      <c r="UZQ405" s="56"/>
      <c r="UZR405" s="56"/>
      <c r="UZS405" s="56"/>
      <c r="UZT405" s="56"/>
      <c r="UZU405" s="56"/>
      <c r="UZV405" s="56"/>
      <c r="UZW405" s="56"/>
      <c r="UZX405" s="56"/>
      <c r="UZY405" s="56"/>
      <c r="UZZ405" s="56"/>
      <c r="VAA405" s="56"/>
      <c r="VAB405" s="56"/>
      <c r="VAC405" s="56"/>
      <c r="VAD405" s="56"/>
      <c r="VAE405" s="56"/>
      <c r="VAF405" s="56"/>
      <c r="VAG405" s="56"/>
      <c r="VAH405" s="56"/>
      <c r="VAI405" s="56"/>
      <c r="VAJ405" s="56"/>
      <c r="VAK405" s="56"/>
      <c r="VAL405" s="56"/>
      <c r="VAM405" s="56"/>
      <c r="VAN405" s="56"/>
      <c r="VAO405" s="56"/>
      <c r="VAP405" s="56"/>
      <c r="VAQ405" s="56"/>
      <c r="VAR405" s="56"/>
      <c r="VAS405" s="56"/>
      <c r="VAT405" s="56"/>
      <c r="VAU405" s="56"/>
      <c r="VAV405" s="56"/>
      <c r="VAW405" s="56"/>
      <c r="VAX405" s="56"/>
      <c r="VAY405" s="56"/>
      <c r="VAZ405" s="56"/>
      <c r="VBA405" s="56"/>
      <c r="VBB405" s="56"/>
      <c r="VBC405" s="56"/>
      <c r="VBD405" s="56"/>
      <c r="VBE405" s="56"/>
      <c r="VBF405" s="56"/>
      <c r="VBG405" s="56"/>
      <c r="VBH405" s="56"/>
      <c r="VBI405" s="56"/>
      <c r="VBJ405" s="56"/>
      <c r="VBK405" s="56"/>
      <c r="VBL405" s="56"/>
      <c r="VBM405" s="56"/>
      <c r="VBN405" s="56"/>
      <c r="VBO405" s="56"/>
      <c r="VBP405" s="56"/>
      <c r="VBQ405" s="56"/>
      <c r="VBR405" s="56"/>
      <c r="VBS405" s="56"/>
      <c r="VBT405" s="56"/>
      <c r="VBU405" s="56"/>
      <c r="VBV405" s="56"/>
      <c r="VBW405" s="56"/>
      <c r="VBX405" s="56"/>
      <c r="VBY405" s="56"/>
      <c r="VBZ405" s="56"/>
      <c r="VCA405" s="56"/>
      <c r="VCB405" s="56"/>
      <c r="VCC405" s="56"/>
      <c r="VCD405" s="56"/>
      <c r="VCE405" s="56"/>
      <c r="VCF405" s="56"/>
      <c r="VCG405" s="56"/>
      <c r="VCH405" s="56"/>
      <c r="VCI405" s="56"/>
      <c r="VCJ405" s="56"/>
      <c r="VCK405" s="56"/>
      <c r="VCL405" s="56"/>
      <c r="VCM405" s="56"/>
      <c r="VCN405" s="56"/>
      <c r="VCO405" s="56"/>
      <c r="VCP405" s="56"/>
      <c r="VCQ405" s="56"/>
      <c r="VCR405" s="56"/>
      <c r="VCS405" s="56"/>
      <c r="VCT405" s="56"/>
      <c r="VCU405" s="56"/>
      <c r="VCV405" s="56"/>
      <c r="VCW405" s="56"/>
      <c r="VCX405" s="56"/>
      <c r="VCY405" s="56"/>
      <c r="VCZ405" s="56"/>
      <c r="VDA405" s="56"/>
      <c r="VDB405" s="56"/>
      <c r="VDC405" s="56"/>
      <c r="VDD405" s="56"/>
      <c r="VDE405" s="56"/>
      <c r="VDF405" s="56"/>
      <c r="VDG405" s="56"/>
      <c r="VDH405" s="56"/>
      <c r="VDI405" s="56"/>
      <c r="VDJ405" s="56"/>
      <c r="VDK405" s="56"/>
      <c r="VDL405" s="56"/>
      <c r="VDM405" s="56"/>
      <c r="VDN405" s="56"/>
      <c r="VDO405" s="56"/>
      <c r="VDP405" s="56"/>
      <c r="VDQ405" s="56"/>
      <c r="VDR405" s="56"/>
      <c r="VDS405" s="56"/>
      <c r="VDT405" s="56"/>
      <c r="VDU405" s="56"/>
      <c r="VDV405" s="56"/>
      <c r="VDW405" s="56"/>
      <c r="VDX405" s="56"/>
      <c r="VDY405" s="56"/>
      <c r="VDZ405" s="56"/>
      <c r="VEA405" s="56"/>
      <c r="VEB405" s="56"/>
      <c r="VEC405" s="56"/>
      <c r="VED405" s="56"/>
      <c r="VEE405" s="56"/>
      <c r="VEF405" s="56"/>
      <c r="VEG405" s="56"/>
      <c r="VEH405" s="56"/>
      <c r="VEI405" s="56"/>
      <c r="VEJ405" s="56"/>
      <c r="VEK405" s="56"/>
      <c r="VEL405" s="56"/>
      <c r="VEM405" s="56"/>
      <c r="VEN405" s="56"/>
      <c r="VEO405" s="56"/>
      <c r="VEP405" s="56"/>
      <c r="VEQ405" s="56"/>
      <c r="VER405" s="56"/>
      <c r="VES405" s="56"/>
      <c r="VET405" s="56"/>
      <c r="VEU405" s="56"/>
      <c r="VEV405" s="56"/>
      <c r="VEW405" s="56"/>
      <c r="VEX405" s="56"/>
      <c r="VEY405" s="56"/>
      <c r="VEZ405" s="56"/>
      <c r="VFA405" s="56"/>
      <c r="VFB405" s="56"/>
      <c r="VFC405" s="56"/>
      <c r="VFD405" s="56"/>
      <c r="VFE405" s="56"/>
      <c r="VFF405" s="56"/>
      <c r="VFG405" s="56"/>
      <c r="VFH405" s="56"/>
      <c r="VFI405" s="56"/>
      <c r="VFJ405" s="56"/>
      <c r="VFK405" s="56"/>
      <c r="VFL405" s="56"/>
      <c r="VFM405" s="56"/>
      <c r="VFN405" s="56"/>
      <c r="VFO405" s="56"/>
      <c r="VFP405" s="56"/>
      <c r="VFQ405" s="56"/>
      <c r="VFR405" s="56"/>
      <c r="VFS405" s="56"/>
      <c r="VFT405" s="56"/>
      <c r="VFU405" s="56"/>
      <c r="VFV405" s="56"/>
      <c r="VFW405" s="56"/>
      <c r="VFX405" s="56"/>
      <c r="VFY405" s="56"/>
      <c r="VFZ405" s="56"/>
      <c r="VGA405" s="56"/>
      <c r="VGB405" s="56"/>
      <c r="VGC405" s="56"/>
      <c r="VGD405" s="56"/>
      <c r="VGE405" s="56"/>
      <c r="VGF405" s="56"/>
      <c r="VGG405" s="56"/>
      <c r="VGH405" s="56"/>
      <c r="VGI405" s="56"/>
      <c r="VGJ405" s="56"/>
      <c r="VGK405" s="56"/>
      <c r="VGL405" s="56"/>
      <c r="VGM405" s="56"/>
      <c r="VGN405" s="56"/>
      <c r="VGO405" s="56"/>
      <c r="VGP405" s="56"/>
      <c r="VGQ405" s="56"/>
      <c r="VGR405" s="56"/>
      <c r="VGS405" s="56"/>
      <c r="VGT405" s="56"/>
      <c r="VGU405" s="56"/>
      <c r="VGV405" s="56"/>
      <c r="VGW405" s="56"/>
      <c r="VGX405" s="56"/>
      <c r="VGY405" s="56"/>
      <c r="VGZ405" s="56"/>
      <c r="VHA405" s="56"/>
      <c r="VHB405" s="56"/>
      <c r="VHC405" s="56"/>
      <c r="VHD405" s="56"/>
      <c r="VHE405" s="56"/>
      <c r="VHF405" s="56"/>
      <c r="VHG405" s="56"/>
      <c r="VHH405" s="56"/>
      <c r="VHI405" s="56"/>
      <c r="VHJ405" s="56"/>
      <c r="VHK405" s="56"/>
      <c r="VHL405" s="56"/>
      <c r="VHM405" s="56"/>
      <c r="VHN405" s="56"/>
      <c r="VHO405" s="56"/>
      <c r="VHP405" s="56"/>
      <c r="VHQ405" s="56"/>
      <c r="VHR405" s="56"/>
      <c r="VHS405" s="56"/>
      <c r="VHT405" s="56"/>
      <c r="VHU405" s="56"/>
      <c r="VHV405" s="56"/>
      <c r="VHW405" s="56"/>
      <c r="VHX405" s="56"/>
      <c r="VHY405" s="56"/>
      <c r="VHZ405" s="56"/>
      <c r="VIA405" s="56"/>
      <c r="VIB405" s="56"/>
      <c r="VIC405" s="56"/>
      <c r="VID405" s="56"/>
      <c r="VIE405" s="56"/>
      <c r="VIF405" s="56"/>
      <c r="VIG405" s="56"/>
      <c r="VIH405" s="56"/>
      <c r="VII405" s="56"/>
      <c r="VIJ405" s="56"/>
      <c r="VIK405" s="56"/>
      <c r="VIL405" s="56"/>
      <c r="VIM405" s="56"/>
      <c r="VIN405" s="56"/>
      <c r="VIO405" s="56"/>
      <c r="VIP405" s="56"/>
      <c r="VIQ405" s="56"/>
      <c r="VIR405" s="56"/>
      <c r="VIS405" s="56"/>
      <c r="VIT405" s="56"/>
      <c r="VIU405" s="56"/>
      <c r="VIV405" s="56"/>
      <c r="VIW405" s="56"/>
      <c r="VIX405" s="56"/>
      <c r="VIY405" s="56"/>
      <c r="VIZ405" s="56"/>
      <c r="VJA405" s="56"/>
      <c r="VJB405" s="56"/>
      <c r="VJC405" s="56"/>
      <c r="VJD405" s="56"/>
      <c r="VJE405" s="56"/>
      <c r="VJF405" s="56"/>
      <c r="VJG405" s="56"/>
      <c r="VJH405" s="56"/>
      <c r="VJI405" s="56"/>
      <c r="VJJ405" s="56"/>
      <c r="VJK405" s="56"/>
      <c r="VJL405" s="56"/>
      <c r="VJM405" s="56"/>
      <c r="VJN405" s="56"/>
      <c r="VJO405" s="56"/>
      <c r="VJP405" s="56"/>
      <c r="VJQ405" s="56"/>
      <c r="VJR405" s="56"/>
      <c r="VJS405" s="56"/>
      <c r="VJT405" s="56"/>
      <c r="VJU405" s="56"/>
      <c r="VJV405" s="56"/>
      <c r="VJW405" s="56"/>
      <c r="VJX405" s="56"/>
      <c r="VJY405" s="56"/>
      <c r="VJZ405" s="56"/>
      <c r="VKA405" s="56"/>
      <c r="VKB405" s="56"/>
      <c r="VKC405" s="56"/>
      <c r="VKD405" s="56"/>
      <c r="VKE405" s="56"/>
      <c r="VKF405" s="56"/>
      <c r="VKG405" s="56"/>
      <c r="VKH405" s="56"/>
      <c r="VKI405" s="56"/>
      <c r="VKJ405" s="56"/>
      <c r="VKK405" s="56"/>
      <c r="VKL405" s="56"/>
      <c r="VKM405" s="56"/>
      <c r="VKN405" s="56"/>
      <c r="VKO405" s="56"/>
      <c r="VKP405" s="56"/>
      <c r="VKQ405" s="56"/>
      <c r="VKR405" s="56"/>
      <c r="VKS405" s="56"/>
      <c r="VKT405" s="56"/>
      <c r="VKU405" s="56"/>
      <c r="VKV405" s="56"/>
      <c r="VKW405" s="56"/>
      <c r="VKX405" s="56"/>
      <c r="VKY405" s="56"/>
      <c r="VKZ405" s="56"/>
      <c r="VLA405" s="56"/>
      <c r="VLB405" s="56"/>
      <c r="VLC405" s="56"/>
      <c r="VLD405" s="56"/>
      <c r="VLE405" s="56"/>
      <c r="VLF405" s="56"/>
      <c r="VLG405" s="56"/>
      <c r="VLH405" s="56"/>
      <c r="VLI405" s="56"/>
      <c r="VLJ405" s="56"/>
      <c r="VLK405" s="56"/>
      <c r="VLL405" s="56"/>
      <c r="VLM405" s="56"/>
      <c r="VLN405" s="56"/>
      <c r="VLO405" s="56"/>
      <c r="VLP405" s="56"/>
      <c r="VLQ405" s="56"/>
      <c r="VLR405" s="56"/>
      <c r="VLS405" s="56"/>
      <c r="VLT405" s="56"/>
      <c r="VLU405" s="56"/>
      <c r="VLV405" s="56"/>
      <c r="VLW405" s="56"/>
      <c r="VLX405" s="56"/>
      <c r="VLY405" s="56"/>
      <c r="VLZ405" s="56"/>
      <c r="VMA405" s="56"/>
      <c r="VMB405" s="56"/>
      <c r="VMC405" s="56"/>
      <c r="VMD405" s="56"/>
      <c r="VME405" s="56"/>
      <c r="VMF405" s="56"/>
      <c r="VMG405" s="56"/>
      <c r="VMH405" s="56"/>
      <c r="VMI405" s="56"/>
      <c r="VMJ405" s="56"/>
      <c r="VMK405" s="56"/>
      <c r="VML405" s="56"/>
      <c r="VMM405" s="56"/>
      <c r="VMN405" s="56"/>
      <c r="VMO405" s="56"/>
      <c r="VMP405" s="56"/>
      <c r="VMQ405" s="56"/>
      <c r="VMR405" s="56"/>
      <c r="VMS405" s="56"/>
      <c r="VMT405" s="56"/>
      <c r="VMU405" s="56"/>
      <c r="VMV405" s="56"/>
      <c r="VMW405" s="56"/>
      <c r="VMX405" s="56"/>
      <c r="VMY405" s="56"/>
      <c r="VMZ405" s="56"/>
      <c r="VNA405" s="56"/>
      <c r="VNB405" s="56"/>
      <c r="VNC405" s="56"/>
      <c r="VND405" s="56"/>
      <c r="VNE405" s="56"/>
      <c r="VNF405" s="56"/>
      <c r="VNG405" s="56"/>
      <c r="VNH405" s="56"/>
      <c r="VNI405" s="56"/>
      <c r="VNJ405" s="56"/>
      <c r="VNK405" s="56"/>
      <c r="VNL405" s="56"/>
      <c r="VNM405" s="56"/>
      <c r="VNN405" s="56"/>
      <c r="VNO405" s="56"/>
      <c r="VNP405" s="56"/>
      <c r="VNQ405" s="56"/>
      <c r="VNR405" s="56"/>
      <c r="VNS405" s="56"/>
      <c r="VNT405" s="56"/>
      <c r="VNU405" s="56"/>
      <c r="VNV405" s="56"/>
      <c r="VNW405" s="56"/>
      <c r="VNX405" s="56"/>
      <c r="VNY405" s="56"/>
      <c r="VNZ405" s="56"/>
      <c r="VOA405" s="56"/>
      <c r="VOB405" s="56"/>
      <c r="VOC405" s="56"/>
      <c r="VOD405" s="56"/>
      <c r="VOE405" s="56"/>
      <c r="VOF405" s="56"/>
      <c r="VOG405" s="56"/>
      <c r="VOH405" s="56"/>
      <c r="VOI405" s="56"/>
      <c r="VOJ405" s="56"/>
      <c r="VOK405" s="56"/>
      <c r="VOL405" s="56"/>
      <c r="VOM405" s="56"/>
      <c r="VON405" s="56"/>
      <c r="VOO405" s="56"/>
      <c r="VOP405" s="56"/>
      <c r="VOQ405" s="56"/>
      <c r="VOR405" s="56"/>
      <c r="VOS405" s="56"/>
      <c r="VOT405" s="56"/>
      <c r="VOU405" s="56"/>
      <c r="VOV405" s="56"/>
      <c r="VOW405" s="56"/>
      <c r="VOX405" s="56"/>
      <c r="VOY405" s="56"/>
      <c r="VOZ405" s="56"/>
      <c r="VPA405" s="56"/>
      <c r="VPB405" s="56"/>
      <c r="VPC405" s="56"/>
      <c r="VPD405" s="56"/>
      <c r="VPE405" s="56"/>
      <c r="VPF405" s="56"/>
      <c r="VPG405" s="56"/>
      <c r="VPH405" s="56"/>
      <c r="VPI405" s="56"/>
      <c r="VPJ405" s="56"/>
      <c r="VPK405" s="56"/>
      <c r="VPL405" s="56"/>
      <c r="VPM405" s="56"/>
      <c r="VPN405" s="56"/>
      <c r="VPO405" s="56"/>
      <c r="VPP405" s="56"/>
      <c r="VPQ405" s="56"/>
      <c r="VPR405" s="56"/>
      <c r="VPS405" s="56"/>
      <c r="VPT405" s="56"/>
      <c r="VPU405" s="56"/>
      <c r="VPV405" s="56"/>
      <c r="VPW405" s="56"/>
      <c r="VPX405" s="56"/>
      <c r="VPY405" s="56"/>
      <c r="VPZ405" s="56"/>
      <c r="VQA405" s="56"/>
      <c r="VQB405" s="56"/>
      <c r="VQC405" s="56"/>
      <c r="VQD405" s="56"/>
      <c r="VQE405" s="56"/>
      <c r="VQF405" s="56"/>
      <c r="VQG405" s="56"/>
      <c r="VQH405" s="56"/>
      <c r="VQI405" s="56"/>
      <c r="VQJ405" s="56"/>
      <c r="VQK405" s="56"/>
      <c r="VQL405" s="56"/>
      <c r="VQM405" s="56"/>
      <c r="VQN405" s="56"/>
      <c r="VQO405" s="56"/>
      <c r="VQP405" s="56"/>
      <c r="VQQ405" s="56"/>
      <c r="VQR405" s="56"/>
      <c r="VQS405" s="56"/>
      <c r="VQT405" s="56"/>
      <c r="VQU405" s="56"/>
      <c r="VQV405" s="56"/>
      <c r="VQW405" s="56"/>
      <c r="VQX405" s="56"/>
      <c r="VQY405" s="56"/>
      <c r="VQZ405" s="56"/>
      <c r="VRA405" s="56"/>
      <c r="VRB405" s="56"/>
      <c r="VRC405" s="56"/>
      <c r="VRD405" s="56"/>
      <c r="VRE405" s="56"/>
      <c r="VRF405" s="56"/>
      <c r="VRG405" s="56"/>
      <c r="VRH405" s="56"/>
      <c r="VRI405" s="56"/>
      <c r="VRJ405" s="56"/>
      <c r="VRK405" s="56"/>
      <c r="VRL405" s="56"/>
      <c r="VRM405" s="56"/>
      <c r="VRN405" s="56"/>
      <c r="VRO405" s="56"/>
      <c r="VRP405" s="56"/>
      <c r="VRQ405" s="56"/>
      <c r="VRR405" s="56"/>
      <c r="VRS405" s="56"/>
      <c r="VRT405" s="56"/>
      <c r="VRU405" s="56"/>
      <c r="VRV405" s="56"/>
      <c r="VRW405" s="56"/>
      <c r="VRX405" s="56"/>
      <c r="VRY405" s="56"/>
      <c r="VRZ405" s="56"/>
      <c r="VSA405" s="56"/>
      <c r="VSB405" s="56"/>
      <c r="VSC405" s="56"/>
      <c r="VSD405" s="56"/>
      <c r="VSE405" s="56"/>
      <c r="VSF405" s="56"/>
      <c r="VSG405" s="56"/>
      <c r="VSH405" s="56"/>
      <c r="VSI405" s="56"/>
      <c r="VSJ405" s="56"/>
      <c r="VSK405" s="56"/>
      <c r="VSL405" s="56"/>
      <c r="VSM405" s="56"/>
      <c r="VSN405" s="56"/>
      <c r="VSO405" s="56"/>
      <c r="VSP405" s="56"/>
      <c r="VSQ405" s="56"/>
      <c r="VSR405" s="56"/>
      <c r="VSS405" s="56"/>
      <c r="VST405" s="56"/>
      <c r="VSU405" s="56"/>
      <c r="VSV405" s="56"/>
      <c r="VSW405" s="56"/>
      <c r="VSX405" s="56"/>
      <c r="VSY405" s="56"/>
      <c r="VSZ405" s="56"/>
      <c r="VTA405" s="56"/>
      <c r="VTB405" s="56"/>
      <c r="VTC405" s="56"/>
      <c r="VTD405" s="56"/>
      <c r="VTE405" s="56"/>
      <c r="VTF405" s="56"/>
      <c r="VTG405" s="56"/>
      <c r="VTH405" s="56"/>
      <c r="VTI405" s="56"/>
      <c r="VTJ405" s="56"/>
      <c r="VTK405" s="56"/>
      <c r="VTL405" s="56"/>
      <c r="VTM405" s="56"/>
      <c r="VTN405" s="56"/>
      <c r="VTO405" s="56"/>
      <c r="VTP405" s="56"/>
      <c r="VTQ405" s="56"/>
      <c r="VTR405" s="56"/>
      <c r="VTS405" s="56"/>
      <c r="VTT405" s="56"/>
      <c r="VTU405" s="56"/>
      <c r="VTV405" s="56"/>
      <c r="VTW405" s="56"/>
      <c r="VTX405" s="56"/>
      <c r="VTY405" s="56"/>
      <c r="VTZ405" s="56"/>
      <c r="VUA405" s="56"/>
      <c r="VUB405" s="56"/>
      <c r="VUC405" s="56"/>
      <c r="VUD405" s="56"/>
      <c r="VUE405" s="56"/>
      <c r="VUF405" s="56"/>
      <c r="VUG405" s="56"/>
      <c r="VUH405" s="56"/>
      <c r="VUI405" s="56"/>
      <c r="VUJ405" s="56"/>
      <c r="VUK405" s="56"/>
      <c r="VUL405" s="56"/>
      <c r="VUM405" s="56"/>
      <c r="VUN405" s="56"/>
      <c r="VUO405" s="56"/>
      <c r="VUP405" s="56"/>
      <c r="VUQ405" s="56"/>
      <c r="VUR405" s="56"/>
      <c r="VUS405" s="56"/>
      <c r="VUT405" s="56"/>
      <c r="VUU405" s="56"/>
      <c r="VUV405" s="56"/>
      <c r="VUW405" s="56"/>
      <c r="VUX405" s="56"/>
      <c r="VUY405" s="56"/>
      <c r="VUZ405" s="56"/>
      <c r="VVA405" s="56"/>
      <c r="VVB405" s="56"/>
      <c r="VVC405" s="56"/>
      <c r="VVD405" s="56"/>
      <c r="VVE405" s="56"/>
      <c r="VVF405" s="56"/>
      <c r="VVG405" s="56"/>
      <c r="VVH405" s="56"/>
      <c r="VVI405" s="56"/>
      <c r="VVJ405" s="56"/>
      <c r="VVK405" s="56"/>
      <c r="VVL405" s="56"/>
      <c r="VVM405" s="56"/>
      <c r="VVN405" s="56"/>
      <c r="VVO405" s="56"/>
      <c r="VVP405" s="56"/>
      <c r="VVQ405" s="56"/>
      <c r="VVR405" s="56"/>
      <c r="VVS405" s="56"/>
      <c r="VVT405" s="56"/>
      <c r="VVU405" s="56"/>
      <c r="VVV405" s="56"/>
      <c r="VVW405" s="56"/>
      <c r="VVX405" s="56"/>
      <c r="VVY405" s="56"/>
      <c r="VVZ405" s="56"/>
      <c r="VWA405" s="56"/>
      <c r="VWB405" s="56"/>
      <c r="VWC405" s="56"/>
      <c r="VWD405" s="56"/>
      <c r="VWE405" s="56"/>
      <c r="VWF405" s="56"/>
      <c r="VWG405" s="56"/>
      <c r="VWH405" s="56"/>
      <c r="VWI405" s="56"/>
      <c r="VWJ405" s="56"/>
      <c r="VWK405" s="56"/>
      <c r="VWL405" s="56"/>
      <c r="VWM405" s="56"/>
      <c r="VWN405" s="56"/>
      <c r="VWO405" s="56"/>
      <c r="VWP405" s="56"/>
      <c r="VWQ405" s="56"/>
      <c r="VWR405" s="56"/>
      <c r="VWS405" s="56"/>
      <c r="VWT405" s="56"/>
      <c r="VWU405" s="56"/>
      <c r="VWV405" s="56"/>
      <c r="VWW405" s="56"/>
      <c r="VWX405" s="56"/>
      <c r="VWY405" s="56"/>
      <c r="VWZ405" s="56"/>
      <c r="VXA405" s="56"/>
      <c r="VXB405" s="56"/>
      <c r="VXC405" s="56"/>
      <c r="VXD405" s="56"/>
      <c r="VXE405" s="56"/>
      <c r="VXF405" s="56"/>
      <c r="VXG405" s="56"/>
      <c r="VXH405" s="56"/>
      <c r="VXI405" s="56"/>
      <c r="VXJ405" s="56"/>
      <c r="VXK405" s="56"/>
      <c r="VXL405" s="56"/>
      <c r="VXM405" s="56"/>
      <c r="VXN405" s="56"/>
      <c r="VXO405" s="56"/>
      <c r="VXP405" s="56"/>
      <c r="VXQ405" s="56"/>
      <c r="VXR405" s="56"/>
      <c r="VXS405" s="56"/>
      <c r="VXT405" s="56"/>
      <c r="VXU405" s="56"/>
      <c r="VXV405" s="56"/>
      <c r="VXW405" s="56"/>
      <c r="VXX405" s="56"/>
      <c r="VXY405" s="56"/>
      <c r="VXZ405" s="56"/>
      <c r="VYA405" s="56"/>
      <c r="VYB405" s="56"/>
      <c r="VYC405" s="56"/>
      <c r="VYD405" s="56"/>
      <c r="VYE405" s="56"/>
      <c r="VYF405" s="56"/>
      <c r="VYG405" s="56"/>
      <c r="VYH405" s="56"/>
      <c r="VYI405" s="56"/>
      <c r="VYJ405" s="56"/>
      <c r="VYK405" s="56"/>
      <c r="VYL405" s="56"/>
      <c r="VYM405" s="56"/>
      <c r="VYN405" s="56"/>
      <c r="VYO405" s="56"/>
      <c r="VYP405" s="56"/>
      <c r="VYQ405" s="56"/>
      <c r="VYR405" s="56"/>
      <c r="VYS405" s="56"/>
      <c r="VYT405" s="56"/>
      <c r="VYU405" s="56"/>
      <c r="VYV405" s="56"/>
      <c r="VYW405" s="56"/>
      <c r="VYX405" s="56"/>
      <c r="VYY405" s="56"/>
      <c r="VYZ405" s="56"/>
      <c r="VZA405" s="56"/>
      <c r="VZB405" s="56"/>
      <c r="VZC405" s="56"/>
      <c r="VZD405" s="56"/>
      <c r="VZE405" s="56"/>
      <c r="VZF405" s="56"/>
      <c r="VZG405" s="56"/>
      <c r="VZH405" s="56"/>
      <c r="VZI405" s="56"/>
      <c r="VZJ405" s="56"/>
      <c r="VZK405" s="56"/>
      <c r="VZL405" s="56"/>
      <c r="VZM405" s="56"/>
      <c r="VZN405" s="56"/>
      <c r="VZO405" s="56"/>
      <c r="VZP405" s="56"/>
      <c r="VZQ405" s="56"/>
      <c r="VZR405" s="56"/>
      <c r="VZS405" s="56"/>
      <c r="VZT405" s="56"/>
      <c r="VZU405" s="56"/>
      <c r="VZV405" s="56"/>
      <c r="VZW405" s="56"/>
      <c r="VZX405" s="56"/>
      <c r="VZY405" s="56"/>
      <c r="VZZ405" s="56"/>
      <c r="WAA405" s="56"/>
      <c r="WAB405" s="56"/>
      <c r="WAC405" s="56"/>
      <c r="WAD405" s="56"/>
      <c r="WAE405" s="56"/>
      <c r="WAF405" s="56"/>
      <c r="WAG405" s="56"/>
      <c r="WAH405" s="56"/>
      <c r="WAI405" s="56"/>
      <c r="WAJ405" s="56"/>
      <c r="WAK405" s="56"/>
      <c r="WAL405" s="56"/>
      <c r="WAM405" s="56"/>
      <c r="WAN405" s="56"/>
      <c r="WAO405" s="56"/>
      <c r="WAP405" s="56"/>
      <c r="WAQ405" s="56"/>
      <c r="WAR405" s="56"/>
      <c r="WAS405" s="56"/>
      <c r="WAT405" s="56"/>
      <c r="WAU405" s="56"/>
      <c r="WAV405" s="56"/>
      <c r="WAW405" s="56"/>
      <c r="WAX405" s="56"/>
      <c r="WAY405" s="56"/>
      <c r="WAZ405" s="56"/>
      <c r="WBA405" s="56"/>
      <c r="WBB405" s="56"/>
      <c r="WBC405" s="56"/>
      <c r="WBD405" s="56"/>
      <c r="WBE405" s="56"/>
      <c r="WBF405" s="56"/>
      <c r="WBG405" s="56"/>
      <c r="WBH405" s="56"/>
      <c r="WBI405" s="56"/>
      <c r="WBJ405" s="56"/>
      <c r="WBK405" s="56"/>
      <c r="WBL405" s="56"/>
      <c r="WBM405" s="56"/>
      <c r="WBN405" s="56"/>
      <c r="WBO405" s="56"/>
      <c r="WBP405" s="56"/>
      <c r="WBQ405" s="56"/>
      <c r="WBR405" s="56"/>
      <c r="WBS405" s="56"/>
      <c r="WBT405" s="56"/>
      <c r="WBU405" s="56"/>
      <c r="WBV405" s="56"/>
      <c r="WBW405" s="56"/>
      <c r="WBX405" s="56"/>
      <c r="WBY405" s="56"/>
      <c r="WBZ405" s="56"/>
      <c r="WCA405" s="56"/>
      <c r="WCB405" s="56"/>
      <c r="WCC405" s="56"/>
      <c r="WCD405" s="56"/>
      <c r="WCE405" s="56"/>
      <c r="WCF405" s="56"/>
      <c r="WCG405" s="56"/>
      <c r="WCH405" s="56"/>
      <c r="WCI405" s="56"/>
      <c r="WCJ405" s="56"/>
      <c r="WCK405" s="56"/>
      <c r="WCL405" s="56"/>
      <c r="WCM405" s="56"/>
      <c r="WCN405" s="56"/>
      <c r="WCO405" s="56"/>
      <c r="WCP405" s="56"/>
      <c r="WCQ405" s="56"/>
      <c r="WCR405" s="56"/>
      <c r="WCS405" s="56"/>
      <c r="WCT405" s="56"/>
      <c r="WCU405" s="56"/>
      <c r="WCV405" s="56"/>
      <c r="WCW405" s="56"/>
      <c r="WCX405" s="56"/>
      <c r="WCY405" s="56"/>
      <c r="WCZ405" s="56"/>
      <c r="WDA405" s="56"/>
      <c r="WDB405" s="56"/>
      <c r="WDC405" s="56"/>
      <c r="WDD405" s="56"/>
      <c r="WDE405" s="56"/>
      <c r="WDF405" s="56"/>
      <c r="WDG405" s="56"/>
      <c r="WDH405" s="56"/>
      <c r="WDI405" s="56"/>
      <c r="WDJ405" s="56"/>
      <c r="WDK405" s="56"/>
      <c r="WDL405" s="56"/>
      <c r="WDM405" s="56"/>
      <c r="WDN405" s="56"/>
      <c r="WDO405" s="56"/>
      <c r="WDP405" s="56"/>
      <c r="WDQ405" s="56"/>
      <c r="WDR405" s="56"/>
      <c r="WDS405" s="56"/>
      <c r="WDT405" s="56"/>
      <c r="WDU405" s="56"/>
      <c r="WDV405" s="56"/>
      <c r="WDW405" s="56"/>
      <c r="WDX405" s="56"/>
      <c r="WDY405" s="56"/>
      <c r="WDZ405" s="56"/>
      <c r="WEA405" s="56"/>
      <c r="WEB405" s="56"/>
      <c r="WEC405" s="56"/>
      <c r="WED405" s="56"/>
      <c r="WEE405" s="56"/>
      <c r="WEF405" s="56"/>
      <c r="WEG405" s="56"/>
      <c r="WEH405" s="56"/>
      <c r="WEI405" s="56"/>
      <c r="WEJ405" s="56"/>
      <c r="WEK405" s="56"/>
      <c r="WEL405" s="56"/>
      <c r="WEM405" s="56"/>
      <c r="WEN405" s="56"/>
      <c r="WEO405" s="56"/>
      <c r="WEP405" s="56"/>
      <c r="WEQ405" s="56"/>
      <c r="WER405" s="56"/>
      <c r="WES405" s="56"/>
      <c r="WET405" s="56"/>
      <c r="WEU405" s="56"/>
      <c r="WEV405" s="56"/>
      <c r="WEW405" s="56"/>
      <c r="WEX405" s="56"/>
      <c r="WEY405" s="56"/>
      <c r="WEZ405" s="56"/>
      <c r="WFA405" s="56"/>
      <c r="WFB405" s="56"/>
      <c r="WFC405" s="56"/>
      <c r="WFD405" s="56"/>
      <c r="WFE405" s="56"/>
      <c r="WFF405" s="56"/>
      <c r="WFG405" s="56"/>
      <c r="WFH405" s="56"/>
      <c r="WFI405" s="56"/>
      <c r="WFJ405" s="56"/>
      <c r="WFK405" s="56"/>
      <c r="WFL405" s="56"/>
      <c r="WFM405" s="56"/>
      <c r="WFN405" s="56"/>
      <c r="WFO405" s="56"/>
      <c r="WFP405" s="56"/>
      <c r="WFQ405" s="56"/>
      <c r="WFR405" s="56"/>
      <c r="WFS405" s="56"/>
      <c r="WFT405" s="56"/>
      <c r="WFU405" s="56"/>
      <c r="WFV405" s="56"/>
      <c r="WFW405" s="56"/>
      <c r="WFX405" s="56"/>
      <c r="WFY405" s="56"/>
      <c r="WFZ405" s="56"/>
      <c r="WGA405" s="56"/>
      <c r="WGB405" s="56"/>
      <c r="WGC405" s="56"/>
      <c r="WGD405" s="56"/>
      <c r="WGE405" s="56"/>
      <c r="WGF405" s="56"/>
      <c r="WGG405" s="56"/>
      <c r="WGH405" s="56"/>
      <c r="WGI405" s="56"/>
      <c r="WGJ405" s="56"/>
      <c r="WGK405" s="56"/>
      <c r="WGL405" s="56"/>
      <c r="WGM405" s="56"/>
      <c r="WGN405" s="56"/>
      <c r="WGO405" s="56"/>
      <c r="WGP405" s="56"/>
      <c r="WGQ405" s="56"/>
      <c r="WGR405" s="56"/>
      <c r="WGS405" s="56"/>
      <c r="WGT405" s="56"/>
      <c r="WGU405" s="56"/>
      <c r="WGV405" s="56"/>
      <c r="WGW405" s="56"/>
      <c r="WGX405" s="56"/>
      <c r="WGY405" s="56"/>
      <c r="WGZ405" s="56"/>
      <c r="WHA405" s="56"/>
      <c r="WHB405" s="56"/>
      <c r="WHC405" s="56"/>
      <c r="WHD405" s="56"/>
      <c r="WHE405" s="56"/>
      <c r="WHF405" s="56"/>
      <c r="WHG405" s="56"/>
      <c r="WHH405" s="56"/>
      <c r="WHI405" s="56"/>
      <c r="WHJ405" s="56"/>
      <c r="WHK405" s="56"/>
      <c r="WHL405" s="56"/>
      <c r="WHM405" s="56"/>
      <c r="WHN405" s="56"/>
      <c r="WHO405" s="56"/>
      <c r="WHP405" s="56"/>
      <c r="WHQ405" s="56"/>
      <c r="WHR405" s="56"/>
      <c r="WHS405" s="56"/>
      <c r="WHT405" s="56"/>
      <c r="WHU405" s="56"/>
      <c r="WHV405" s="56"/>
      <c r="WHW405" s="56"/>
      <c r="WHX405" s="56"/>
      <c r="WHY405" s="56"/>
      <c r="WHZ405" s="56"/>
      <c r="WIA405" s="56"/>
      <c r="WIB405" s="56"/>
      <c r="WIC405" s="56"/>
      <c r="WID405" s="56"/>
      <c r="WIE405" s="56"/>
      <c r="WIF405" s="56"/>
      <c r="WIG405" s="56"/>
      <c r="WIH405" s="56"/>
      <c r="WII405" s="56"/>
      <c r="WIJ405" s="56"/>
      <c r="WIK405" s="56"/>
      <c r="WIL405" s="56"/>
      <c r="WIM405" s="56"/>
      <c r="WIN405" s="56"/>
      <c r="WIO405" s="56"/>
      <c r="WIP405" s="56"/>
      <c r="WIQ405" s="56"/>
      <c r="WIR405" s="56"/>
      <c r="WIS405" s="56"/>
      <c r="WIT405" s="56"/>
      <c r="WIU405" s="56"/>
      <c r="WIV405" s="56"/>
      <c r="WIW405" s="56"/>
      <c r="WIX405" s="56"/>
      <c r="WIY405" s="56"/>
      <c r="WIZ405" s="56"/>
      <c r="WJA405" s="56"/>
      <c r="WJB405" s="56"/>
      <c r="WJC405" s="56"/>
      <c r="WJD405" s="56"/>
      <c r="WJE405" s="56"/>
      <c r="WJF405" s="56"/>
      <c r="WJG405" s="56"/>
      <c r="WJH405" s="56"/>
      <c r="WJI405" s="56"/>
      <c r="WJJ405" s="56"/>
      <c r="WJK405" s="56"/>
      <c r="WJL405" s="56"/>
      <c r="WJM405" s="56"/>
      <c r="WJN405" s="56"/>
      <c r="WJO405" s="56"/>
      <c r="WJP405" s="56"/>
      <c r="WJQ405" s="56"/>
      <c r="WJR405" s="56"/>
      <c r="WJS405" s="56"/>
      <c r="WJT405" s="56"/>
      <c r="WJU405" s="56"/>
      <c r="WJV405" s="56"/>
      <c r="WJW405" s="56"/>
      <c r="WJX405" s="56"/>
      <c r="WJY405" s="56"/>
      <c r="WJZ405" s="56"/>
      <c r="WKA405" s="56"/>
      <c r="WKB405" s="56"/>
      <c r="WKC405" s="56"/>
      <c r="WKD405" s="56"/>
      <c r="WKE405" s="56"/>
      <c r="WKF405" s="56"/>
      <c r="WKG405" s="56"/>
      <c r="WKH405" s="56"/>
      <c r="WKI405" s="56"/>
      <c r="WKJ405" s="56"/>
      <c r="WKK405" s="56"/>
      <c r="WKL405" s="56"/>
      <c r="WKM405" s="56"/>
      <c r="WKN405" s="56"/>
      <c r="WKO405" s="56"/>
      <c r="WKP405" s="56"/>
      <c r="WKQ405" s="56"/>
      <c r="WKR405" s="56"/>
      <c r="WKS405" s="56"/>
      <c r="WKT405" s="56"/>
      <c r="WKU405" s="56"/>
      <c r="WKV405" s="56"/>
      <c r="WKW405" s="56"/>
      <c r="WKX405" s="56"/>
      <c r="WKY405" s="56"/>
      <c r="WKZ405" s="56"/>
      <c r="WLA405" s="56"/>
      <c r="WLB405" s="56"/>
      <c r="WLC405" s="56"/>
      <c r="WLD405" s="56"/>
      <c r="WLE405" s="56"/>
      <c r="WLF405" s="56"/>
      <c r="WLG405" s="56"/>
      <c r="WLH405" s="56"/>
      <c r="WLI405" s="56"/>
      <c r="WLJ405" s="56"/>
      <c r="WLK405" s="56"/>
      <c r="WLL405" s="56"/>
      <c r="WLM405" s="56"/>
      <c r="WLN405" s="56"/>
      <c r="WLO405" s="56"/>
      <c r="WLP405" s="56"/>
      <c r="WLQ405" s="56"/>
      <c r="WLR405" s="56"/>
      <c r="WLS405" s="56"/>
      <c r="WLT405" s="56"/>
      <c r="WLU405" s="56"/>
      <c r="WLV405" s="56"/>
      <c r="WLW405" s="56"/>
      <c r="WLX405" s="56"/>
      <c r="WLY405" s="56"/>
      <c r="WLZ405" s="56"/>
      <c r="WMA405" s="56"/>
      <c r="WMB405" s="56"/>
      <c r="WMC405" s="56"/>
      <c r="WMD405" s="56"/>
      <c r="WME405" s="56"/>
      <c r="WMF405" s="56"/>
      <c r="WMG405" s="56"/>
      <c r="WMH405" s="56"/>
      <c r="WMI405" s="56"/>
      <c r="WMJ405" s="56"/>
      <c r="WMK405" s="56"/>
      <c r="WML405" s="56"/>
      <c r="WMM405" s="56"/>
      <c r="WMN405" s="56"/>
      <c r="WMO405" s="56"/>
      <c r="WMP405" s="56"/>
      <c r="WMQ405" s="56"/>
      <c r="WMR405" s="56"/>
      <c r="WMS405" s="56"/>
      <c r="WMT405" s="56"/>
      <c r="WMU405" s="56"/>
      <c r="WMV405" s="56"/>
      <c r="WMW405" s="56"/>
      <c r="WMX405" s="56"/>
      <c r="WMY405" s="56"/>
      <c r="WMZ405" s="56"/>
      <c r="WNA405" s="56"/>
      <c r="WNB405" s="56"/>
      <c r="WNC405" s="56"/>
      <c r="WND405" s="56"/>
      <c r="WNE405" s="56"/>
      <c r="WNF405" s="56"/>
      <c r="WNG405" s="56"/>
      <c r="WNH405" s="56"/>
      <c r="WNI405" s="56"/>
      <c r="WNJ405" s="56"/>
      <c r="WNK405" s="56"/>
      <c r="WNL405" s="56"/>
      <c r="WNM405" s="56"/>
      <c r="WNN405" s="56"/>
      <c r="WNO405" s="56"/>
      <c r="WNP405" s="56"/>
      <c r="WNQ405" s="56"/>
      <c r="WNR405" s="56"/>
      <c r="WNS405" s="56"/>
      <c r="WNT405" s="56"/>
      <c r="WNU405" s="56"/>
      <c r="WNV405" s="56"/>
      <c r="WNW405" s="56"/>
      <c r="WNX405" s="56"/>
      <c r="WNY405" s="56"/>
      <c r="WNZ405" s="56"/>
      <c r="WOA405" s="56"/>
      <c r="WOB405" s="56"/>
      <c r="WOC405" s="56"/>
      <c r="WOD405" s="56"/>
      <c r="WOE405" s="56"/>
      <c r="WOF405" s="56"/>
      <c r="WOG405" s="56"/>
      <c r="WOH405" s="56"/>
      <c r="WOI405" s="56"/>
      <c r="WOJ405" s="56"/>
      <c r="WOK405" s="56"/>
      <c r="WOL405" s="56"/>
      <c r="WOM405" s="56"/>
      <c r="WON405" s="56"/>
      <c r="WOO405" s="56"/>
      <c r="WOP405" s="56"/>
      <c r="WOQ405" s="56"/>
      <c r="WOR405" s="56"/>
      <c r="WOS405" s="56"/>
      <c r="WOT405" s="56"/>
      <c r="WOU405" s="56"/>
      <c r="WOV405" s="56"/>
      <c r="WOW405" s="56"/>
      <c r="WOX405" s="56"/>
      <c r="WOY405" s="56"/>
      <c r="WOZ405" s="56"/>
      <c r="WPA405" s="56"/>
      <c r="WPB405" s="56"/>
      <c r="WPC405" s="56"/>
      <c r="WPD405" s="56"/>
      <c r="WPE405" s="56"/>
      <c r="WPF405" s="56"/>
      <c r="WPG405" s="56"/>
      <c r="WPH405" s="56"/>
      <c r="WPI405" s="56"/>
      <c r="WPJ405" s="56"/>
      <c r="WPK405" s="56"/>
      <c r="WPL405" s="56"/>
      <c r="WPM405" s="56"/>
      <c r="WPN405" s="56"/>
      <c r="WPO405" s="56"/>
      <c r="WPP405" s="56"/>
      <c r="WPQ405" s="56"/>
      <c r="WPR405" s="56"/>
      <c r="WPS405" s="56"/>
      <c r="WPT405" s="56"/>
      <c r="WPU405" s="56"/>
      <c r="WPV405" s="56"/>
      <c r="WPW405" s="56"/>
      <c r="WPX405" s="56"/>
      <c r="WPY405" s="56"/>
      <c r="WPZ405" s="56"/>
      <c r="WQA405" s="56"/>
      <c r="WQB405" s="56"/>
      <c r="WQC405" s="56"/>
      <c r="WQD405" s="56"/>
      <c r="WQE405" s="56"/>
      <c r="WQF405" s="56"/>
      <c r="WQG405" s="56"/>
      <c r="WQH405" s="56"/>
      <c r="WQI405" s="56"/>
      <c r="WQJ405" s="56"/>
      <c r="WQK405" s="56"/>
      <c r="WQL405" s="56"/>
      <c r="WQM405" s="56"/>
      <c r="WQN405" s="56"/>
      <c r="WQO405" s="56"/>
      <c r="WQP405" s="56"/>
      <c r="WQQ405" s="56"/>
      <c r="WQR405" s="56"/>
      <c r="WQS405" s="56"/>
      <c r="WQT405" s="56"/>
      <c r="WQU405" s="56"/>
      <c r="WQV405" s="56"/>
      <c r="WQW405" s="56"/>
      <c r="WQX405" s="56"/>
      <c r="WQY405" s="56"/>
      <c r="WQZ405" s="56"/>
      <c r="WRA405" s="56"/>
      <c r="WRB405" s="56"/>
      <c r="WRC405" s="56"/>
      <c r="WRD405" s="56"/>
      <c r="WRE405" s="56"/>
      <c r="WRF405" s="56"/>
      <c r="WRG405" s="56"/>
      <c r="WRH405" s="56"/>
      <c r="WRI405" s="56"/>
      <c r="WRJ405" s="56"/>
      <c r="WRK405" s="56"/>
      <c r="WRL405" s="56"/>
      <c r="WRM405" s="56"/>
      <c r="WRN405" s="56"/>
      <c r="WRO405" s="56"/>
      <c r="WRP405" s="56"/>
      <c r="WRQ405" s="56"/>
      <c r="WRR405" s="56"/>
      <c r="WRS405" s="56"/>
      <c r="WRT405" s="56"/>
      <c r="WRU405" s="56"/>
      <c r="WRV405" s="56"/>
      <c r="WRW405" s="56"/>
      <c r="WRX405" s="56"/>
      <c r="WRY405" s="56"/>
      <c r="WRZ405" s="56"/>
      <c r="WSA405" s="56"/>
      <c r="WSB405" s="56"/>
      <c r="WSC405" s="56"/>
      <c r="WSD405" s="56"/>
      <c r="WSE405" s="56"/>
      <c r="WSF405" s="56"/>
      <c r="WSG405" s="56"/>
      <c r="WSH405" s="56"/>
      <c r="WSI405" s="56"/>
      <c r="WSJ405" s="56"/>
      <c r="WSK405" s="56"/>
      <c r="WSL405" s="56"/>
      <c r="WSM405" s="56"/>
      <c r="WSN405" s="56"/>
      <c r="WSO405" s="56"/>
      <c r="WSP405" s="56"/>
      <c r="WSQ405" s="56"/>
      <c r="WSR405" s="56"/>
      <c r="WSS405" s="56"/>
      <c r="WST405" s="56"/>
      <c r="WSU405" s="56"/>
      <c r="WSV405" s="56"/>
      <c r="WSW405" s="56"/>
      <c r="WSX405" s="56"/>
      <c r="WSY405" s="56"/>
      <c r="WSZ405" s="56"/>
      <c r="WTA405" s="56"/>
      <c r="WTB405" s="56"/>
      <c r="WTC405" s="56"/>
      <c r="WTD405" s="56"/>
      <c r="WTE405" s="56"/>
      <c r="WTF405" s="56"/>
      <c r="WTG405" s="56"/>
      <c r="WTH405" s="56"/>
      <c r="WTI405" s="56"/>
      <c r="WTJ405" s="56"/>
      <c r="WTK405" s="56"/>
      <c r="WTL405" s="56"/>
      <c r="WTM405" s="56"/>
      <c r="WTN405" s="56"/>
      <c r="WTO405" s="56"/>
      <c r="WTP405" s="56"/>
      <c r="WTQ405" s="56"/>
      <c r="WTR405" s="56"/>
      <c r="WTS405" s="56"/>
      <c r="WTT405" s="56"/>
      <c r="WTU405" s="56"/>
      <c r="WTV405" s="56"/>
      <c r="WTW405" s="56"/>
      <c r="WTX405" s="56"/>
      <c r="WTY405" s="56"/>
      <c r="WTZ405" s="56"/>
      <c r="WUA405" s="56"/>
      <c r="WUB405" s="56"/>
      <c r="WUC405" s="56"/>
      <c r="WUD405" s="56"/>
      <c r="WUE405" s="56"/>
      <c r="WUF405" s="56"/>
      <c r="WUG405" s="56"/>
      <c r="WUH405" s="56"/>
      <c r="WUI405" s="56"/>
      <c r="WUJ405" s="56"/>
      <c r="WUK405" s="56"/>
      <c r="WUL405" s="56"/>
      <c r="WUM405" s="56"/>
      <c r="WUN405" s="56"/>
      <c r="WUO405" s="56"/>
      <c r="WUP405" s="56"/>
      <c r="WUQ405" s="56"/>
      <c r="WUR405" s="56"/>
      <c r="WUS405" s="56"/>
      <c r="WUT405" s="56"/>
      <c r="WUU405" s="56"/>
      <c r="WUV405" s="56"/>
      <c r="WUW405" s="56"/>
      <c r="WUX405" s="56"/>
      <c r="WUY405" s="56"/>
      <c r="WUZ405" s="56"/>
      <c r="WVA405" s="56"/>
      <c r="WVB405" s="56"/>
      <c r="WVC405" s="56"/>
      <c r="WVD405" s="56"/>
      <c r="WVE405" s="56"/>
      <c r="WVF405" s="56"/>
      <c r="WVG405" s="56"/>
      <c r="WVH405" s="56"/>
      <c r="WVI405" s="56"/>
      <c r="WVJ405" s="56"/>
      <c r="WVK405" s="56"/>
      <c r="WVL405" s="56"/>
      <c r="WVM405" s="56"/>
      <c r="WVN405" s="56"/>
      <c r="WVO405" s="56"/>
      <c r="WVP405" s="56"/>
      <c r="WVQ405" s="56"/>
      <c r="WVR405" s="56"/>
      <c r="WVS405" s="56"/>
      <c r="WVT405" s="56"/>
      <c r="WVU405" s="56"/>
      <c r="WVV405" s="56"/>
      <c r="WVW405" s="56"/>
      <c r="WVX405" s="56"/>
      <c r="WVY405" s="56"/>
      <c r="WVZ405" s="56"/>
      <c r="WWA405" s="56"/>
      <c r="WWB405" s="56"/>
      <c r="WWC405" s="56"/>
      <c r="WWD405" s="56"/>
      <c r="WWE405" s="56"/>
      <c r="WWF405" s="56"/>
      <c r="WWG405" s="56"/>
      <c r="WWH405" s="56"/>
      <c r="WWI405" s="56"/>
      <c r="WWJ405" s="56"/>
      <c r="WWK405" s="56"/>
      <c r="WWL405" s="56"/>
      <c r="WWM405" s="56"/>
      <c r="WWN405" s="56"/>
      <c r="WWO405" s="56"/>
      <c r="WWP405" s="56"/>
      <c r="WWQ405" s="56"/>
      <c r="WWR405" s="56"/>
      <c r="WWS405" s="56"/>
      <c r="WWT405" s="56"/>
      <c r="WWU405" s="56"/>
      <c r="WWV405" s="56"/>
      <c r="WWW405" s="56"/>
      <c r="WWX405" s="56"/>
      <c r="WWY405" s="56"/>
      <c r="WWZ405" s="56"/>
      <c r="WXA405" s="56"/>
      <c r="WXB405" s="56"/>
      <c r="WXC405" s="56"/>
      <c r="WXD405" s="56"/>
      <c r="WXE405" s="56"/>
      <c r="WXF405" s="56"/>
      <c r="WXG405" s="56"/>
      <c r="WXH405" s="56"/>
      <c r="WXI405" s="56"/>
      <c r="WXJ405" s="56"/>
      <c r="WXK405" s="56"/>
      <c r="WXL405" s="56"/>
      <c r="WXM405" s="56"/>
      <c r="WXN405" s="56"/>
      <c r="WXO405" s="56"/>
      <c r="WXP405" s="56"/>
      <c r="WXQ405" s="56"/>
      <c r="WXR405" s="56"/>
      <c r="WXS405" s="56"/>
      <c r="WXT405" s="56"/>
      <c r="WXU405" s="56"/>
      <c r="WXV405" s="56"/>
      <c r="WXW405" s="56"/>
      <c r="WXX405" s="56"/>
      <c r="WXY405" s="56"/>
      <c r="WXZ405" s="56"/>
      <c r="WYA405" s="56"/>
      <c r="WYB405" s="56"/>
      <c r="WYC405" s="56"/>
      <c r="WYD405" s="56"/>
      <c r="WYE405" s="56"/>
      <c r="WYF405" s="56"/>
      <c r="WYG405" s="56"/>
      <c r="WYH405" s="56"/>
      <c r="WYI405" s="56"/>
      <c r="WYJ405" s="56"/>
      <c r="WYK405" s="56"/>
      <c r="WYL405" s="56"/>
      <c r="WYM405" s="56"/>
      <c r="WYN405" s="56"/>
      <c r="WYO405" s="56"/>
      <c r="WYP405" s="56"/>
      <c r="WYQ405" s="56"/>
      <c r="WYR405" s="56"/>
      <c r="WYS405" s="56"/>
      <c r="WYT405" s="56"/>
      <c r="WYU405" s="56"/>
      <c r="WYV405" s="56"/>
      <c r="WYW405" s="56"/>
      <c r="WYX405" s="56"/>
      <c r="WYY405" s="56"/>
      <c r="WYZ405" s="56"/>
      <c r="WZA405" s="56"/>
      <c r="WZB405" s="56"/>
      <c r="WZC405" s="56"/>
      <c r="WZD405" s="56"/>
      <c r="WZE405" s="56"/>
      <c r="WZF405" s="56"/>
      <c r="WZG405" s="56"/>
      <c r="WZH405" s="56"/>
      <c r="WZI405" s="56"/>
      <c r="WZJ405" s="56"/>
      <c r="WZK405" s="56"/>
      <c r="WZL405" s="56"/>
      <c r="WZM405" s="56"/>
      <c r="WZN405" s="56"/>
      <c r="WZO405" s="56"/>
      <c r="WZP405" s="56"/>
      <c r="WZQ405" s="56"/>
      <c r="WZR405" s="56"/>
      <c r="WZS405" s="56"/>
      <c r="WZT405" s="56"/>
      <c r="WZU405" s="56"/>
      <c r="WZV405" s="56"/>
      <c r="WZW405" s="56"/>
      <c r="WZX405" s="56"/>
      <c r="WZY405" s="56"/>
      <c r="WZZ405" s="56"/>
      <c r="XAA405" s="56"/>
      <c r="XAB405" s="56"/>
      <c r="XAC405" s="56"/>
      <c r="XAD405" s="56"/>
      <c r="XAE405" s="56"/>
      <c r="XAF405" s="56"/>
      <c r="XAG405" s="56"/>
      <c r="XAH405" s="56"/>
      <c r="XAI405" s="56"/>
      <c r="XAJ405" s="56"/>
      <c r="XAK405" s="56"/>
      <c r="XAL405" s="56"/>
      <c r="XAM405" s="56"/>
      <c r="XAN405" s="56"/>
      <c r="XAO405" s="56"/>
      <c r="XAP405" s="56"/>
      <c r="XAQ405" s="56"/>
      <c r="XAR405" s="56"/>
      <c r="XAS405" s="56"/>
      <c r="XAT405" s="56"/>
      <c r="XAU405" s="56"/>
      <c r="XAV405" s="56"/>
      <c r="XAW405" s="56"/>
      <c r="XAX405" s="56"/>
      <c r="XAY405" s="56"/>
      <c r="XAZ405" s="56"/>
      <c r="XBA405" s="56"/>
      <c r="XBB405" s="56"/>
      <c r="XBC405" s="56"/>
      <c r="XBD405" s="56"/>
      <c r="XBE405" s="56"/>
      <c r="XBF405" s="56"/>
      <c r="XBG405" s="56"/>
      <c r="XBH405" s="56"/>
      <c r="XBI405" s="56"/>
      <c r="XBJ405" s="56"/>
      <c r="XBK405" s="56"/>
      <c r="XBL405" s="56"/>
      <c r="XBM405" s="56"/>
      <c r="XBN405" s="56"/>
      <c r="XBO405" s="56"/>
      <c r="XBP405" s="56"/>
      <c r="XBQ405" s="56"/>
      <c r="XBR405" s="56"/>
      <c r="XBS405" s="56"/>
      <c r="XBT405" s="56"/>
      <c r="XBU405" s="56"/>
      <c r="XBV405" s="56"/>
      <c r="XBW405" s="56"/>
      <c r="XBX405" s="56"/>
      <c r="XBY405" s="56"/>
      <c r="XBZ405" s="56"/>
      <c r="XCA405" s="56"/>
      <c r="XCB405" s="56"/>
      <c r="XCC405" s="56"/>
      <c r="XCD405" s="56"/>
      <c r="XCE405" s="56"/>
      <c r="XCF405" s="56"/>
      <c r="XCG405" s="56"/>
      <c r="XCH405" s="56"/>
      <c r="XCI405" s="56"/>
      <c r="XCJ405" s="56"/>
      <c r="XCK405" s="56"/>
      <c r="XCL405" s="56"/>
      <c r="XCM405" s="56"/>
      <c r="XCN405" s="56"/>
      <c r="XCO405" s="56"/>
      <c r="XCP405" s="56"/>
      <c r="XCQ405" s="56"/>
      <c r="XCR405" s="56"/>
      <c r="XCS405" s="56"/>
      <c r="XCT405" s="56"/>
      <c r="XCU405" s="56"/>
      <c r="XCV405" s="56"/>
      <c r="XCW405" s="56"/>
      <c r="XCX405" s="56"/>
      <c r="XCY405" s="56"/>
      <c r="XCZ405" s="56"/>
      <c r="XDA405" s="56"/>
      <c r="XDB405" s="56"/>
      <c r="XDC405" s="56"/>
      <c r="XDD405" s="56"/>
      <c r="XDE405" s="56"/>
      <c r="XDF405" s="56"/>
      <c r="XDG405" s="56"/>
      <c r="XDH405" s="56"/>
      <c r="XDI405" s="56"/>
      <c r="XDJ405" s="56"/>
      <c r="XDK405" s="56"/>
      <c r="XDL405" s="56"/>
      <c r="XDM405" s="56"/>
      <c r="XDN405" s="56"/>
      <c r="XDO405" s="56"/>
      <c r="XDP405" s="56"/>
      <c r="XDQ405" s="56"/>
      <c r="XDR405" s="56"/>
      <c r="XDS405" s="56"/>
      <c r="XDT405" s="56"/>
      <c r="XDU405" s="56"/>
      <c r="XDV405" s="56"/>
      <c r="XDW405" s="56"/>
      <c r="XDX405" s="56"/>
      <c r="XDY405" s="56"/>
      <c r="XDZ405" s="56"/>
      <c r="XEA405" s="56"/>
      <c r="XEB405" s="56"/>
      <c r="XEC405" s="56"/>
      <c r="XED405" s="56"/>
      <c r="XEE405" s="56"/>
      <c r="XEF405" s="56"/>
      <c r="XEG405" s="56"/>
      <c r="XEH405" s="56"/>
      <c r="XEI405" s="56"/>
      <c r="XEJ405" s="56"/>
      <c r="XEK405" s="56"/>
      <c r="XEL405" s="56"/>
      <c r="XEM405" s="56"/>
      <c r="XEN405" s="56"/>
      <c r="XEO405" s="56"/>
      <c r="XEP405" s="56"/>
      <c r="XEQ405" s="56"/>
      <c r="XER405" s="56"/>
      <c r="XES405" s="56"/>
      <c r="XET405" s="56"/>
      <c r="XEU405" s="56"/>
      <c r="XEV405" s="56"/>
      <c r="XEW405" s="56"/>
      <c r="XEX405" s="56"/>
      <c r="XEY405" s="56"/>
      <c r="XEZ405" s="56"/>
      <c r="XFA405" s="56"/>
      <c r="XFB405" s="56"/>
      <c r="XFC405" s="56"/>
    </row>
    <row r="406" spans="1:16383" s="329" customFormat="1" x14ac:dyDescent="0.2">
      <c r="A406" s="372"/>
      <c r="B406" s="364">
        <v>402</v>
      </c>
      <c r="C406" s="364" t="s">
        <v>76</v>
      </c>
      <c r="D406" s="365" t="s">
        <v>4032</v>
      </c>
      <c r="E406" s="366" t="s">
        <v>4460</v>
      </c>
      <c r="F406" s="366" t="s">
        <v>4932</v>
      </c>
      <c r="G406" s="367" t="s">
        <v>4424</v>
      </c>
      <c r="H406" s="381" t="s">
        <v>3816</v>
      </c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6"/>
      <c r="BG406" s="56"/>
      <c r="BH406" s="56"/>
      <c r="BI406" s="56"/>
      <c r="BJ406" s="56"/>
      <c r="BK406" s="56"/>
      <c r="BL406" s="56"/>
      <c r="BM406" s="56"/>
      <c r="BN406" s="56"/>
      <c r="BO406" s="56"/>
      <c r="BP406" s="56"/>
      <c r="BQ406" s="56"/>
      <c r="BR406" s="56"/>
      <c r="BS406" s="56"/>
      <c r="BT406" s="56"/>
      <c r="BU406" s="56"/>
      <c r="BV406" s="56"/>
      <c r="BW406" s="56"/>
      <c r="BX406" s="56"/>
      <c r="BY406" s="56"/>
      <c r="BZ406" s="56"/>
      <c r="CA406" s="56"/>
      <c r="CB406" s="56"/>
      <c r="CC406" s="56"/>
      <c r="CD406" s="56"/>
      <c r="CE406" s="56"/>
      <c r="CF406" s="56"/>
      <c r="CG406" s="56"/>
      <c r="CH406" s="56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56"/>
      <c r="CT406" s="56"/>
      <c r="CU406" s="56"/>
      <c r="CV406" s="56"/>
      <c r="CW406" s="56"/>
      <c r="CX406" s="56"/>
      <c r="CY406" s="56"/>
      <c r="CZ406" s="56"/>
      <c r="DA406" s="56"/>
      <c r="DB406" s="56"/>
      <c r="DC406" s="56"/>
      <c r="DD406" s="56"/>
      <c r="DE406" s="56"/>
      <c r="DF406" s="56"/>
      <c r="DG406" s="56"/>
      <c r="DH406" s="56"/>
      <c r="DI406" s="56"/>
      <c r="DJ406" s="56"/>
      <c r="DK406" s="56"/>
      <c r="DL406" s="56"/>
      <c r="DM406" s="56"/>
      <c r="DN406" s="56"/>
      <c r="DO406" s="56"/>
      <c r="DP406" s="56"/>
      <c r="DQ406" s="56"/>
      <c r="DR406" s="56"/>
      <c r="DS406" s="56"/>
      <c r="DT406" s="56"/>
      <c r="DU406" s="56"/>
      <c r="DV406" s="56"/>
      <c r="DW406" s="56"/>
      <c r="DX406" s="56"/>
      <c r="DY406" s="56"/>
      <c r="DZ406" s="56"/>
      <c r="EA406" s="56"/>
      <c r="EB406" s="56"/>
      <c r="EC406" s="56"/>
      <c r="ED406" s="56"/>
      <c r="EE406" s="56"/>
      <c r="EF406" s="56"/>
      <c r="EG406" s="56"/>
      <c r="EH406" s="56"/>
      <c r="EI406" s="56"/>
      <c r="EJ406" s="56"/>
      <c r="EK406" s="56"/>
      <c r="EL406" s="56"/>
      <c r="EM406" s="56"/>
      <c r="EN406" s="56"/>
      <c r="EO406" s="56"/>
      <c r="EP406" s="56"/>
      <c r="EQ406" s="56"/>
      <c r="ER406" s="56"/>
      <c r="ES406" s="56"/>
      <c r="ET406" s="56"/>
      <c r="EU406" s="56"/>
      <c r="EV406" s="56"/>
      <c r="EW406" s="56"/>
      <c r="EX406" s="56"/>
      <c r="EY406" s="56"/>
      <c r="EZ406" s="56"/>
      <c r="FA406" s="56"/>
      <c r="FB406" s="56"/>
      <c r="FC406" s="56"/>
      <c r="FD406" s="56"/>
      <c r="FE406" s="56"/>
      <c r="FF406" s="56"/>
      <c r="FG406" s="56"/>
      <c r="FH406" s="56"/>
      <c r="FI406" s="56"/>
      <c r="FJ406" s="56"/>
      <c r="FK406" s="56"/>
      <c r="FL406" s="56"/>
      <c r="FM406" s="56"/>
      <c r="FN406" s="56"/>
      <c r="FO406" s="56"/>
      <c r="FP406" s="56"/>
      <c r="FQ406" s="56"/>
      <c r="FR406" s="56"/>
      <c r="FS406" s="56"/>
      <c r="FT406" s="56"/>
      <c r="FU406" s="56"/>
      <c r="FV406" s="56"/>
      <c r="FW406" s="56"/>
      <c r="FX406" s="56"/>
      <c r="FY406" s="56"/>
      <c r="FZ406" s="56"/>
      <c r="GA406" s="56"/>
      <c r="GB406" s="56"/>
      <c r="GC406" s="56"/>
      <c r="GD406" s="56"/>
      <c r="GE406" s="56"/>
      <c r="GF406" s="56"/>
      <c r="GG406" s="56"/>
      <c r="GH406" s="56"/>
      <c r="GI406" s="56"/>
      <c r="GJ406" s="56"/>
      <c r="GK406" s="56"/>
      <c r="GL406" s="56"/>
      <c r="GM406" s="56"/>
      <c r="GN406" s="56"/>
      <c r="GO406" s="56"/>
      <c r="GP406" s="56"/>
      <c r="GQ406" s="56"/>
      <c r="GR406" s="56"/>
      <c r="GS406" s="56"/>
      <c r="GT406" s="56"/>
      <c r="GU406" s="56"/>
      <c r="GV406" s="56"/>
      <c r="GW406" s="56"/>
      <c r="GX406" s="56"/>
      <c r="GY406" s="56"/>
      <c r="GZ406" s="56"/>
      <c r="HA406" s="56"/>
      <c r="HB406" s="56"/>
      <c r="HC406" s="56"/>
      <c r="HD406" s="56"/>
      <c r="HE406" s="56"/>
      <c r="HF406" s="56"/>
      <c r="HG406" s="56"/>
      <c r="HH406" s="56"/>
      <c r="HI406" s="56"/>
      <c r="HJ406" s="56"/>
      <c r="HK406" s="56"/>
      <c r="HL406" s="56"/>
      <c r="HM406" s="56"/>
      <c r="HN406" s="56"/>
      <c r="HO406" s="56"/>
      <c r="HP406" s="56"/>
      <c r="HQ406" s="56"/>
      <c r="HR406" s="56"/>
      <c r="HS406" s="56"/>
      <c r="HT406" s="56"/>
      <c r="HU406" s="56"/>
      <c r="HV406" s="56"/>
      <c r="HW406" s="56"/>
      <c r="HX406" s="56"/>
      <c r="HY406" s="56"/>
      <c r="HZ406" s="56"/>
      <c r="IA406" s="56"/>
      <c r="IB406" s="56"/>
      <c r="IC406" s="56"/>
      <c r="ID406" s="56"/>
      <c r="IE406" s="56"/>
      <c r="IF406" s="56"/>
      <c r="IG406" s="56"/>
      <c r="IH406" s="56"/>
      <c r="II406" s="56"/>
      <c r="IJ406" s="56"/>
      <c r="IK406" s="56"/>
      <c r="IL406" s="56"/>
      <c r="IM406" s="56"/>
      <c r="IN406" s="56"/>
      <c r="IO406" s="56"/>
      <c r="IP406" s="56"/>
      <c r="IQ406" s="56"/>
      <c r="IR406" s="56"/>
      <c r="IS406" s="56"/>
      <c r="IT406" s="56"/>
      <c r="IU406" s="56"/>
      <c r="IV406" s="56"/>
      <c r="IW406" s="56"/>
      <c r="IX406" s="56"/>
      <c r="IY406" s="56"/>
      <c r="IZ406" s="56"/>
      <c r="JA406" s="56"/>
      <c r="JB406" s="56"/>
      <c r="JC406" s="56"/>
      <c r="JD406" s="56"/>
      <c r="JE406" s="56"/>
      <c r="JF406" s="56"/>
      <c r="JG406" s="56"/>
      <c r="JH406" s="56"/>
      <c r="JI406" s="56"/>
      <c r="JJ406" s="56"/>
      <c r="JK406" s="56"/>
      <c r="JL406" s="56"/>
      <c r="JM406" s="56"/>
      <c r="JN406" s="56"/>
      <c r="JO406" s="56"/>
      <c r="JP406" s="56"/>
      <c r="JQ406" s="56"/>
      <c r="JR406" s="56"/>
      <c r="JS406" s="56"/>
      <c r="JT406" s="56"/>
      <c r="JU406" s="56"/>
      <c r="JV406" s="56"/>
      <c r="JW406" s="56"/>
      <c r="JX406" s="56"/>
      <c r="JY406" s="56"/>
      <c r="JZ406" s="56"/>
      <c r="KA406" s="56"/>
      <c r="KB406" s="56"/>
      <c r="KC406" s="56"/>
      <c r="KD406" s="56"/>
      <c r="KE406" s="56"/>
      <c r="KF406" s="56"/>
      <c r="KG406" s="56"/>
      <c r="KH406" s="56"/>
      <c r="KI406" s="56"/>
      <c r="KJ406" s="56"/>
      <c r="KK406" s="56"/>
      <c r="KL406" s="56"/>
      <c r="KM406" s="56"/>
      <c r="KN406" s="56"/>
      <c r="KO406" s="56"/>
      <c r="KP406" s="56"/>
      <c r="KQ406" s="56"/>
      <c r="KR406" s="56"/>
      <c r="KS406" s="56"/>
      <c r="KT406" s="56"/>
      <c r="KU406" s="56"/>
      <c r="KV406" s="56"/>
      <c r="KW406" s="56"/>
      <c r="KX406" s="56"/>
      <c r="KY406" s="56"/>
      <c r="KZ406" s="56"/>
      <c r="LA406" s="56"/>
      <c r="LB406" s="56"/>
      <c r="LC406" s="56"/>
      <c r="LD406" s="56"/>
      <c r="LE406" s="56"/>
      <c r="LF406" s="56"/>
      <c r="LG406" s="56"/>
      <c r="LH406" s="56"/>
      <c r="LI406" s="56"/>
      <c r="LJ406" s="56"/>
      <c r="LK406" s="56"/>
      <c r="LL406" s="56"/>
      <c r="LM406" s="56"/>
      <c r="LN406" s="56"/>
      <c r="LO406" s="56"/>
      <c r="LP406" s="56"/>
      <c r="LQ406" s="56"/>
      <c r="LR406" s="56"/>
      <c r="LS406" s="56"/>
      <c r="LT406" s="56"/>
      <c r="LU406" s="56"/>
      <c r="LV406" s="56"/>
      <c r="LW406" s="56"/>
      <c r="LX406" s="56"/>
      <c r="LY406" s="56"/>
      <c r="LZ406" s="56"/>
      <c r="MA406" s="56"/>
      <c r="MB406" s="56"/>
      <c r="MC406" s="56"/>
      <c r="MD406" s="56"/>
      <c r="ME406" s="56"/>
      <c r="MF406" s="56"/>
      <c r="MG406" s="56"/>
      <c r="MH406" s="56"/>
      <c r="MI406" s="56"/>
      <c r="MJ406" s="56"/>
      <c r="MK406" s="56"/>
      <c r="ML406" s="56"/>
      <c r="MM406" s="56"/>
      <c r="MN406" s="56"/>
      <c r="MO406" s="56"/>
      <c r="MP406" s="56"/>
      <c r="MQ406" s="56"/>
      <c r="MR406" s="56"/>
      <c r="MS406" s="56"/>
      <c r="MT406" s="56"/>
      <c r="MU406" s="56"/>
      <c r="MV406" s="56"/>
      <c r="MW406" s="56"/>
      <c r="MX406" s="56"/>
      <c r="MY406" s="56"/>
      <c r="MZ406" s="56"/>
      <c r="NA406" s="56"/>
      <c r="NB406" s="56"/>
      <c r="NC406" s="56"/>
      <c r="ND406" s="56"/>
      <c r="NE406" s="56"/>
      <c r="NF406" s="56"/>
      <c r="NG406" s="56"/>
      <c r="NH406" s="56"/>
      <c r="NI406" s="56"/>
      <c r="NJ406" s="56"/>
      <c r="NK406" s="56"/>
      <c r="NL406" s="56"/>
      <c r="NM406" s="56"/>
      <c r="NN406" s="56"/>
      <c r="NO406" s="56"/>
      <c r="NP406" s="56"/>
      <c r="NQ406" s="56"/>
      <c r="NR406" s="56"/>
      <c r="NS406" s="56"/>
      <c r="NT406" s="56"/>
      <c r="NU406" s="56"/>
      <c r="NV406" s="56"/>
      <c r="NW406" s="56"/>
      <c r="NX406" s="56"/>
      <c r="NY406" s="56"/>
      <c r="NZ406" s="56"/>
      <c r="OA406" s="56"/>
      <c r="OB406" s="56"/>
      <c r="OC406" s="56"/>
      <c r="OD406" s="56"/>
      <c r="OE406" s="56"/>
      <c r="OF406" s="56"/>
      <c r="OG406" s="56"/>
      <c r="OH406" s="56"/>
      <c r="OI406" s="56"/>
      <c r="OJ406" s="56"/>
      <c r="OK406" s="56"/>
      <c r="OL406" s="56"/>
      <c r="OM406" s="56"/>
      <c r="ON406" s="56"/>
      <c r="OO406" s="56"/>
      <c r="OP406" s="56"/>
      <c r="OQ406" s="56"/>
      <c r="OR406" s="56"/>
      <c r="OS406" s="56"/>
      <c r="OT406" s="56"/>
      <c r="OU406" s="56"/>
      <c r="OV406" s="56"/>
      <c r="OW406" s="56"/>
      <c r="OX406" s="56"/>
      <c r="OY406" s="56"/>
      <c r="OZ406" s="56"/>
      <c r="PA406" s="56"/>
      <c r="PB406" s="56"/>
      <c r="PC406" s="56"/>
      <c r="PD406" s="56"/>
      <c r="PE406" s="56"/>
      <c r="PF406" s="56"/>
      <c r="PG406" s="56"/>
      <c r="PH406" s="56"/>
      <c r="PI406" s="56"/>
      <c r="PJ406" s="56"/>
      <c r="PK406" s="56"/>
      <c r="PL406" s="56"/>
      <c r="PM406" s="56"/>
      <c r="PN406" s="56"/>
      <c r="PO406" s="56"/>
      <c r="PP406" s="56"/>
      <c r="PQ406" s="56"/>
      <c r="PR406" s="56"/>
      <c r="PS406" s="56"/>
      <c r="PT406" s="56"/>
      <c r="PU406" s="56"/>
      <c r="PV406" s="56"/>
      <c r="PW406" s="56"/>
      <c r="PX406" s="56"/>
      <c r="PY406" s="56"/>
      <c r="PZ406" s="56"/>
      <c r="QA406" s="56"/>
      <c r="QB406" s="56"/>
      <c r="QC406" s="56"/>
      <c r="QD406" s="56"/>
      <c r="QE406" s="56"/>
      <c r="QF406" s="56"/>
      <c r="QG406" s="56"/>
      <c r="QH406" s="56"/>
      <c r="QI406" s="56"/>
      <c r="QJ406" s="56"/>
      <c r="QK406" s="56"/>
      <c r="QL406" s="56"/>
      <c r="QM406" s="56"/>
      <c r="QN406" s="56"/>
      <c r="QO406" s="56"/>
      <c r="QP406" s="56"/>
      <c r="QQ406" s="56"/>
      <c r="QR406" s="56"/>
      <c r="QS406" s="56"/>
      <c r="QT406" s="56"/>
      <c r="QU406" s="56"/>
      <c r="QV406" s="56"/>
      <c r="QW406" s="56"/>
      <c r="QX406" s="56"/>
      <c r="QY406" s="56"/>
      <c r="QZ406" s="56"/>
      <c r="RA406" s="56"/>
      <c r="RB406" s="56"/>
      <c r="RC406" s="56"/>
      <c r="RD406" s="56"/>
      <c r="RE406" s="56"/>
      <c r="RF406" s="56"/>
      <c r="RG406" s="56"/>
      <c r="RH406" s="56"/>
      <c r="RI406" s="56"/>
      <c r="RJ406" s="56"/>
      <c r="RK406" s="56"/>
      <c r="RL406" s="56"/>
      <c r="RM406" s="56"/>
      <c r="RN406" s="56"/>
      <c r="RO406" s="56"/>
      <c r="RP406" s="56"/>
      <c r="RQ406" s="56"/>
      <c r="RR406" s="56"/>
      <c r="RS406" s="56"/>
      <c r="RT406" s="56"/>
      <c r="RU406" s="56"/>
      <c r="RV406" s="56"/>
      <c r="RW406" s="56"/>
      <c r="RX406" s="56"/>
      <c r="RY406" s="56"/>
      <c r="RZ406" s="56"/>
      <c r="SA406" s="56"/>
      <c r="SB406" s="56"/>
      <c r="SC406" s="56"/>
      <c r="SD406" s="56"/>
      <c r="SE406" s="56"/>
      <c r="SF406" s="56"/>
      <c r="SG406" s="56"/>
      <c r="SH406" s="56"/>
      <c r="SI406" s="56"/>
      <c r="SJ406" s="56"/>
      <c r="SK406" s="56"/>
      <c r="SL406" s="56"/>
      <c r="SM406" s="56"/>
      <c r="SN406" s="56"/>
      <c r="SO406" s="56"/>
      <c r="SP406" s="56"/>
      <c r="SQ406" s="56"/>
      <c r="SR406" s="56"/>
      <c r="SS406" s="56"/>
      <c r="ST406" s="56"/>
      <c r="SU406" s="56"/>
      <c r="SV406" s="56"/>
      <c r="SW406" s="56"/>
      <c r="SX406" s="56"/>
      <c r="SY406" s="56"/>
      <c r="SZ406" s="56"/>
      <c r="TA406" s="56"/>
      <c r="TB406" s="56"/>
      <c r="TC406" s="56"/>
      <c r="TD406" s="56"/>
      <c r="TE406" s="56"/>
      <c r="TF406" s="56"/>
      <c r="TG406" s="56"/>
      <c r="TH406" s="56"/>
      <c r="TI406" s="56"/>
      <c r="TJ406" s="56"/>
      <c r="TK406" s="56"/>
      <c r="TL406" s="56"/>
      <c r="TM406" s="56"/>
      <c r="TN406" s="56"/>
      <c r="TO406" s="56"/>
      <c r="TP406" s="56"/>
      <c r="TQ406" s="56"/>
      <c r="TR406" s="56"/>
      <c r="TS406" s="56"/>
      <c r="TT406" s="56"/>
      <c r="TU406" s="56"/>
      <c r="TV406" s="56"/>
      <c r="TW406" s="56"/>
      <c r="TX406" s="56"/>
      <c r="TY406" s="56"/>
      <c r="TZ406" s="56"/>
      <c r="UA406" s="56"/>
      <c r="UB406" s="56"/>
      <c r="UC406" s="56"/>
      <c r="UD406" s="56"/>
      <c r="UE406" s="56"/>
      <c r="UF406" s="56"/>
      <c r="UG406" s="56"/>
      <c r="UH406" s="56"/>
      <c r="UI406" s="56"/>
      <c r="UJ406" s="56"/>
      <c r="UK406" s="56"/>
      <c r="UL406" s="56"/>
      <c r="UM406" s="56"/>
      <c r="UN406" s="56"/>
      <c r="UO406" s="56"/>
      <c r="UP406" s="56"/>
      <c r="UQ406" s="56"/>
      <c r="UR406" s="56"/>
      <c r="US406" s="56"/>
      <c r="UT406" s="56"/>
      <c r="UU406" s="56"/>
      <c r="UV406" s="56"/>
      <c r="UW406" s="56"/>
      <c r="UX406" s="56"/>
      <c r="UY406" s="56"/>
      <c r="UZ406" s="56"/>
      <c r="VA406" s="56"/>
      <c r="VB406" s="56"/>
      <c r="VC406" s="56"/>
      <c r="VD406" s="56"/>
      <c r="VE406" s="56"/>
      <c r="VF406" s="56"/>
      <c r="VG406" s="56"/>
      <c r="VH406" s="56"/>
      <c r="VI406" s="56"/>
      <c r="VJ406" s="56"/>
      <c r="VK406" s="56"/>
      <c r="VL406" s="56"/>
      <c r="VM406" s="56"/>
      <c r="VN406" s="56"/>
      <c r="VO406" s="56"/>
      <c r="VP406" s="56"/>
      <c r="VQ406" s="56"/>
      <c r="VR406" s="56"/>
      <c r="VS406" s="56"/>
      <c r="VT406" s="56"/>
      <c r="VU406" s="56"/>
      <c r="VV406" s="56"/>
      <c r="VW406" s="56"/>
      <c r="VX406" s="56"/>
      <c r="VY406" s="56"/>
      <c r="VZ406" s="56"/>
      <c r="WA406" s="56"/>
      <c r="WB406" s="56"/>
      <c r="WC406" s="56"/>
      <c r="WD406" s="56"/>
      <c r="WE406" s="56"/>
      <c r="WF406" s="56"/>
      <c r="WG406" s="56"/>
      <c r="WH406" s="56"/>
      <c r="WI406" s="56"/>
      <c r="WJ406" s="56"/>
      <c r="WK406" s="56"/>
      <c r="WL406" s="56"/>
      <c r="WM406" s="56"/>
      <c r="WN406" s="56"/>
      <c r="WO406" s="56"/>
      <c r="WP406" s="56"/>
      <c r="WQ406" s="56"/>
      <c r="WR406" s="56"/>
      <c r="WS406" s="56"/>
      <c r="WT406" s="56"/>
      <c r="WU406" s="56"/>
      <c r="WV406" s="56"/>
      <c r="WW406" s="56"/>
      <c r="WX406" s="56"/>
      <c r="WY406" s="56"/>
      <c r="WZ406" s="56"/>
      <c r="XA406" s="56"/>
      <c r="XB406" s="56"/>
      <c r="XC406" s="56"/>
      <c r="XD406" s="56"/>
      <c r="XE406" s="56"/>
      <c r="XF406" s="56"/>
      <c r="XG406" s="56"/>
      <c r="XH406" s="56"/>
      <c r="XI406" s="56"/>
      <c r="XJ406" s="56"/>
      <c r="XK406" s="56"/>
      <c r="XL406" s="56"/>
      <c r="XM406" s="56"/>
      <c r="XN406" s="56"/>
      <c r="XO406" s="56"/>
      <c r="XP406" s="56"/>
      <c r="XQ406" s="56"/>
      <c r="XR406" s="56"/>
      <c r="XS406" s="56"/>
      <c r="XT406" s="56"/>
      <c r="XU406" s="56"/>
      <c r="XV406" s="56"/>
      <c r="XW406" s="56"/>
      <c r="XX406" s="56"/>
      <c r="XY406" s="56"/>
      <c r="XZ406" s="56"/>
      <c r="YA406" s="56"/>
      <c r="YB406" s="56"/>
      <c r="YC406" s="56"/>
      <c r="YD406" s="56"/>
      <c r="YE406" s="56"/>
      <c r="YF406" s="56"/>
      <c r="YG406" s="56"/>
      <c r="YH406" s="56"/>
      <c r="YI406" s="56"/>
      <c r="YJ406" s="56"/>
      <c r="YK406" s="56"/>
      <c r="YL406" s="56"/>
      <c r="YM406" s="56"/>
      <c r="YN406" s="56"/>
      <c r="YO406" s="56"/>
      <c r="YP406" s="56"/>
      <c r="YQ406" s="56"/>
      <c r="YR406" s="56"/>
      <c r="YS406" s="56"/>
      <c r="YT406" s="56"/>
      <c r="YU406" s="56"/>
      <c r="YV406" s="56"/>
      <c r="YW406" s="56"/>
      <c r="YX406" s="56"/>
      <c r="YY406" s="56"/>
      <c r="YZ406" s="56"/>
      <c r="ZA406" s="56"/>
      <c r="ZB406" s="56"/>
      <c r="ZC406" s="56"/>
      <c r="ZD406" s="56"/>
      <c r="ZE406" s="56"/>
      <c r="ZF406" s="56"/>
      <c r="ZG406" s="56"/>
      <c r="ZH406" s="56"/>
      <c r="ZI406" s="56"/>
      <c r="ZJ406" s="56"/>
      <c r="ZK406" s="56"/>
      <c r="ZL406" s="56"/>
      <c r="ZM406" s="56"/>
      <c r="ZN406" s="56"/>
      <c r="ZO406" s="56"/>
      <c r="ZP406" s="56"/>
      <c r="ZQ406" s="56"/>
      <c r="ZR406" s="56"/>
      <c r="ZS406" s="56"/>
      <c r="ZT406" s="56"/>
      <c r="ZU406" s="56"/>
      <c r="ZV406" s="56"/>
      <c r="ZW406" s="56"/>
      <c r="ZX406" s="56"/>
      <c r="ZY406" s="56"/>
      <c r="ZZ406" s="56"/>
      <c r="AAA406" s="56"/>
      <c r="AAB406" s="56"/>
      <c r="AAC406" s="56"/>
      <c r="AAD406" s="56"/>
      <c r="AAE406" s="56"/>
      <c r="AAF406" s="56"/>
      <c r="AAG406" s="56"/>
      <c r="AAH406" s="56"/>
      <c r="AAI406" s="56"/>
      <c r="AAJ406" s="56"/>
      <c r="AAK406" s="56"/>
      <c r="AAL406" s="56"/>
      <c r="AAM406" s="56"/>
      <c r="AAN406" s="56"/>
      <c r="AAO406" s="56"/>
      <c r="AAP406" s="56"/>
      <c r="AAQ406" s="56"/>
      <c r="AAR406" s="56"/>
      <c r="AAS406" s="56"/>
      <c r="AAT406" s="56"/>
      <c r="AAU406" s="56"/>
      <c r="AAV406" s="56"/>
      <c r="AAW406" s="56"/>
      <c r="AAX406" s="56"/>
      <c r="AAY406" s="56"/>
      <c r="AAZ406" s="56"/>
      <c r="ABA406" s="56"/>
      <c r="ABB406" s="56"/>
      <c r="ABC406" s="56"/>
      <c r="ABD406" s="56"/>
      <c r="ABE406" s="56"/>
      <c r="ABF406" s="56"/>
      <c r="ABG406" s="56"/>
      <c r="ABH406" s="56"/>
      <c r="ABI406" s="56"/>
      <c r="ABJ406" s="56"/>
      <c r="ABK406" s="56"/>
      <c r="ABL406" s="56"/>
      <c r="ABM406" s="56"/>
      <c r="ABN406" s="56"/>
      <c r="ABO406" s="56"/>
      <c r="ABP406" s="56"/>
      <c r="ABQ406" s="56"/>
      <c r="ABR406" s="56"/>
      <c r="ABS406" s="56"/>
      <c r="ABT406" s="56"/>
      <c r="ABU406" s="56"/>
      <c r="ABV406" s="56"/>
      <c r="ABW406" s="56"/>
      <c r="ABX406" s="56"/>
      <c r="ABY406" s="56"/>
      <c r="ABZ406" s="56"/>
      <c r="ACA406" s="56"/>
      <c r="ACB406" s="56"/>
      <c r="ACC406" s="56"/>
      <c r="ACD406" s="56"/>
      <c r="ACE406" s="56"/>
      <c r="ACF406" s="56"/>
      <c r="ACG406" s="56"/>
      <c r="ACH406" s="56"/>
      <c r="ACI406" s="56"/>
      <c r="ACJ406" s="56"/>
      <c r="ACK406" s="56"/>
      <c r="ACL406" s="56"/>
      <c r="ACM406" s="56"/>
      <c r="ACN406" s="56"/>
      <c r="ACO406" s="56"/>
      <c r="ACP406" s="56"/>
      <c r="ACQ406" s="56"/>
      <c r="ACR406" s="56"/>
      <c r="ACS406" s="56"/>
      <c r="ACT406" s="56"/>
      <c r="ACU406" s="56"/>
      <c r="ACV406" s="56"/>
      <c r="ACW406" s="56"/>
      <c r="ACX406" s="56"/>
      <c r="ACY406" s="56"/>
      <c r="ACZ406" s="56"/>
      <c r="ADA406" s="56"/>
      <c r="ADB406" s="56"/>
      <c r="ADC406" s="56"/>
      <c r="ADD406" s="56"/>
      <c r="ADE406" s="56"/>
      <c r="ADF406" s="56"/>
      <c r="ADG406" s="56"/>
      <c r="ADH406" s="56"/>
      <c r="ADI406" s="56"/>
      <c r="ADJ406" s="56"/>
      <c r="ADK406" s="56"/>
      <c r="ADL406" s="56"/>
      <c r="ADM406" s="56"/>
      <c r="ADN406" s="56"/>
      <c r="ADO406" s="56"/>
      <c r="ADP406" s="56"/>
      <c r="ADQ406" s="56"/>
      <c r="ADR406" s="56"/>
      <c r="ADS406" s="56"/>
      <c r="ADT406" s="56"/>
      <c r="ADU406" s="56"/>
      <c r="ADV406" s="56"/>
      <c r="ADW406" s="56"/>
      <c r="ADX406" s="56"/>
      <c r="ADY406" s="56"/>
      <c r="ADZ406" s="56"/>
      <c r="AEA406" s="56"/>
      <c r="AEB406" s="56"/>
      <c r="AEC406" s="56"/>
      <c r="AED406" s="56"/>
      <c r="AEE406" s="56"/>
      <c r="AEF406" s="56"/>
      <c r="AEG406" s="56"/>
      <c r="AEH406" s="56"/>
      <c r="AEI406" s="56"/>
      <c r="AEJ406" s="56"/>
      <c r="AEK406" s="56"/>
      <c r="AEL406" s="56"/>
      <c r="AEM406" s="56"/>
      <c r="AEN406" s="56"/>
      <c r="AEO406" s="56"/>
      <c r="AEP406" s="56"/>
      <c r="AEQ406" s="56"/>
      <c r="AER406" s="56"/>
      <c r="AES406" s="56"/>
      <c r="AET406" s="56"/>
      <c r="AEU406" s="56"/>
      <c r="AEV406" s="56"/>
      <c r="AEW406" s="56"/>
      <c r="AEX406" s="56"/>
      <c r="AEY406" s="56"/>
      <c r="AEZ406" s="56"/>
      <c r="AFA406" s="56"/>
      <c r="AFB406" s="56"/>
      <c r="AFC406" s="56"/>
      <c r="AFD406" s="56"/>
      <c r="AFE406" s="56"/>
      <c r="AFF406" s="56"/>
      <c r="AFG406" s="56"/>
      <c r="AFH406" s="56"/>
      <c r="AFI406" s="56"/>
      <c r="AFJ406" s="56"/>
      <c r="AFK406" s="56"/>
      <c r="AFL406" s="56"/>
      <c r="AFM406" s="56"/>
      <c r="AFN406" s="56"/>
      <c r="AFO406" s="56"/>
      <c r="AFP406" s="56"/>
      <c r="AFQ406" s="56"/>
      <c r="AFR406" s="56"/>
      <c r="AFS406" s="56"/>
      <c r="AFT406" s="56"/>
      <c r="AFU406" s="56"/>
      <c r="AFV406" s="56"/>
      <c r="AFW406" s="56"/>
      <c r="AFX406" s="56"/>
      <c r="AFY406" s="56"/>
      <c r="AFZ406" s="56"/>
      <c r="AGA406" s="56"/>
      <c r="AGB406" s="56"/>
      <c r="AGC406" s="56"/>
      <c r="AGD406" s="56"/>
      <c r="AGE406" s="56"/>
      <c r="AGF406" s="56"/>
      <c r="AGG406" s="56"/>
      <c r="AGH406" s="56"/>
      <c r="AGI406" s="56"/>
      <c r="AGJ406" s="56"/>
      <c r="AGK406" s="56"/>
      <c r="AGL406" s="56"/>
      <c r="AGM406" s="56"/>
      <c r="AGN406" s="56"/>
      <c r="AGO406" s="56"/>
      <c r="AGP406" s="56"/>
      <c r="AGQ406" s="56"/>
      <c r="AGR406" s="56"/>
      <c r="AGS406" s="56"/>
      <c r="AGT406" s="56"/>
      <c r="AGU406" s="56"/>
      <c r="AGV406" s="56"/>
      <c r="AGW406" s="56"/>
      <c r="AGX406" s="56"/>
      <c r="AGY406" s="56"/>
      <c r="AGZ406" s="56"/>
      <c r="AHA406" s="56"/>
      <c r="AHB406" s="56"/>
      <c r="AHC406" s="56"/>
      <c r="AHD406" s="56"/>
      <c r="AHE406" s="56"/>
      <c r="AHF406" s="56"/>
      <c r="AHG406" s="56"/>
      <c r="AHH406" s="56"/>
      <c r="AHI406" s="56"/>
      <c r="AHJ406" s="56"/>
      <c r="AHK406" s="56"/>
      <c r="AHL406" s="56"/>
      <c r="AHM406" s="56"/>
      <c r="AHN406" s="56"/>
      <c r="AHO406" s="56"/>
      <c r="AHP406" s="56"/>
      <c r="AHQ406" s="56"/>
      <c r="AHR406" s="56"/>
      <c r="AHS406" s="56"/>
      <c r="AHT406" s="56"/>
      <c r="AHU406" s="56"/>
      <c r="AHV406" s="56"/>
      <c r="AHW406" s="56"/>
      <c r="AHX406" s="56"/>
      <c r="AHY406" s="56"/>
      <c r="AHZ406" s="56"/>
      <c r="AIA406" s="56"/>
      <c r="AIB406" s="56"/>
      <c r="AIC406" s="56"/>
      <c r="AID406" s="56"/>
      <c r="AIE406" s="56"/>
      <c r="AIF406" s="56"/>
      <c r="AIG406" s="56"/>
      <c r="AIH406" s="56"/>
      <c r="AII406" s="56"/>
      <c r="AIJ406" s="56"/>
      <c r="AIK406" s="56"/>
      <c r="AIL406" s="56"/>
      <c r="AIM406" s="56"/>
      <c r="AIN406" s="56"/>
      <c r="AIO406" s="56"/>
      <c r="AIP406" s="56"/>
      <c r="AIQ406" s="56"/>
      <c r="AIR406" s="56"/>
      <c r="AIS406" s="56"/>
      <c r="AIT406" s="56"/>
      <c r="AIU406" s="56"/>
      <c r="AIV406" s="56"/>
      <c r="AIW406" s="56"/>
      <c r="AIX406" s="56"/>
      <c r="AIY406" s="56"/>
      <c r="AIZ406" s="56"/>
      <c r="AJA406" s="56"/>
      <c r="AJB406" s="56"/>
      <c r="AJC406" s="56"/>
      <c r="AJD406" s="56"/>
      <c r="AJE406" s="56"/>
      <c r="AJF406" s="56"/>
      <c r="AJG406" s="56"/>
      <c r="AJH406" s="56"/>
      <c r="AJI406" s="56"/>
      <c r="AJJ406" s="56"/>
      <c r="AJK406" s="56"/>
      <c r="AJL406" s="56"/>
      <c r="AJM406" s="56"/>
      <c r="AJN406" s="56"/>
      <c r="AJO406" s="56"/>
      <c r="AJP406" s="56"/>
      <c r="AJQ406" s="56"/>
      <c r="AJR406" s="56"/>
      <c r="AJS406" s="56"/>
      <c r="AJT406" s="56"/>
      <c r="AJU406" s="56"/>
      <c r="AJV406" s="56"/>
      <c r="AJW406" s="56"/>
      <c r="AJX406" s="56"/>
      <c r="AJY406" s="56"/>
      <c r="AJZ406" s="56"/>
      <c r="AKA406" s="56"/>
      <c r="AKB406" s="56"/>
      <c r="AKC406" s="56"/>
      <c r="AKD406" s="56"/>
      <c r="AKE406" s="56"/>
      <c r="AKF406" s="56"/>
      <c r="AKG406" s="56"/>
      <c r="AKH406" s="56"/>
      <c r="AKI406" s="56"/>
      <c r="AKJ406" s="56"/>
      <c r="AKK406" s="56"/>
      <c r="AKL406" s="56"/>
      <c r="AKM406" s="56"/>
      <c r="AKN406" s="56"/>
      <c r="AKO406" s="56"/>
      <c r="AKP406" s="56"/>
      <c r="AKQ406" s="56"/>
      <c r="AKR406" s="56"/>
      <c r="AKS406" s="56"/>
      <c r="AKT406" s="56"/>
      <c r="AKU406" s="56"/>
      <c r="AKV406" s="56"/>
      <c r="AKW406" s="56"/>
      <c r="AKX406" s="56"/>
      <c r="AKY406" s="56"/>
      <c r="AKZ406" s="56"/>
      <c r="ALA406" s="56"/>
      <c r="ALB406" s="56"/>
      <c r="ALC406" s="56"/>
      <c r="ALD406" s="56"/>
      <c r="ALE406" s="56"/>
      <c r="ALF406" s="56"/>
      <c r="ALG406" s="56"/>
      <c r="ALH406" s="56"/>
      <c r="ALI406" s="56"/>
      <c r="ALJ406" s="56"/>
      <c r="ALK406" s="56"/>
      <c r="ALL406" s="56"/>
      <c r="ALM406" s="56"/>
      <c r="ALN406" s="56"/>
      <c r="ALO406" s="56"/>
      <c r="ALP406" s="56"/>
      <c r="ALQ406" s="56"/>
      <c r="ALR406" s="56"/>
      <c r="ALS406" s="56"/>
      <c r="ALT406" s="56"/>
      <c r="ALU406" s="56"/>
      <c r="ALV406" s="56"/>
      <c r="ALW406" s="56"/>
      <c r="ALX406" s="56"/>
      <c r="ALY406" s="56"/>
      <c r="ALZ406" s="56"/>
      <c r="AMA406" s="56"/>
      <c r="AMB406" s="56"/>
      <c r="AMC406" s="56"/>
      <c r="AMD406" s="56"/>
      <c r="AME406" s="56"/>
      <c r="AMF406" s="56"/>
      <c r="AMG406" s="56"/>
      <c r="AMH406" s="56"/>
      <c r="AMI406" s="56"/>
      <c r="AMJ406" s="56"/>
      <c r="AMK406" s="56"/>
      <c r="AML406" s="56"/>
      <c r="AMM406" s="56"/>
      <c r="AMN406" s="56"/>
      <c r="AMO406" s="56"/>
      <c r="AMP406" s="56"/>
      <c r="AMQ406" s="56"/>
      <c r="AMR406" s="56"/>
      <c r="AMS406" s="56"/>
      <c r="AMT406" s="56"/>
      <c r="AMU406" s="56"/>
      <c r="AMV406" s="56"/>
      <c r="AMW406" s="56"/>
      <c r="AMX406" s="56"/>
      <c r="AMY406" s="56"/>
      <c r="AMZ406" s="56"/>
      <c r="ANA406" s="56"/>
      <c r="ANB406" s="56"/>
      <c r="ANC406" s="56"/>
      <c r="AND406" s="56"/>
      <c r="ANE406" s="56"/>
      <c r="ANF406" s="56"/>
      <c r="ANG406" s="56"/>
      <c r="ANH406" s="56"/>
      <c r="ANI406" s="56"/>
      <c r="ANJ406" s="56"/>
      <c r="ANK406" s="56"/>
      <c r="ANL406" s="56"/>
      <c r="ANM406" s="56"/>
      <c r="ANN406" s="56"/>
      <c r="ANO406" s="56"/>
      <c r="ANP406" s="56"/>
      <c r="ANQ406" s="56"/>
      <c r="ANR406" s="56"/>
      <c r="ANS406" s="56"/>
      <c r="ANT406" s="56"/>
      <c r="ANU406" s="56"/>
      <c r="ANV406" s="56"/>
      <c r="ANW406" s="56"/>
      <c r="ANX406" s="56"/>
      <c r="ANY406" s="56"/>
      <c r="ANZ406" s="56"/>
      <c r="AOA406" s="56"/>
      <c r="AOB406" s="56"/>
      <c r="AOC406" s="56"/>
      <c r="AOD406" s="56"/>
      <c r="AOE406" s="56"/>
      <c r="AOF406" s="56"/>
      <c r="AOG406" s="56"/>
      <c r="AOH406" s="56"/>
      <c r="AOI406" s="56"/>
      <c r="AOJ406" s="56"/>
      <c r="AOK406" s="56"/>
      <c r="AOL406" s="56"/>
      <c r="AOM406" s="56"/>
      <c r="AON406" s="56"/>
      <c r="AOO406" s="56"/>
      <c r="AOP406" s="56"/>
      <c r="AOQ406" s="56"/>
      <c r="AOR406" s="56"/>
      <c r="AOS406" s="56"/>
      <c r="AOT406" s="56"/>
      <c r="AOU406" s="56"/>
      <c r="AOV406" s="56"/>
      <c r="AOW406" s="56"/>
      <c r="AOX406" s="56"/>
      <c r="AOY406" s="56"/>
      <c r="AOZ406" s="56"/>
      <c r="APA406" s="56"/>
      <c r="APB406" s="56"/>
      <c r="APC406" s="56"/>
      <c r="APD406" s="56"/>
      <c r="APE406" s="56"/>
      <c r="APF406" s="56"/>
      <c r="APG406" s="56"/>
      <c r="APH406" s="56"/>
      <c r="API406" s="56"/>
      <c r="APJ406" s="56"/>
      <c r="APK406" s="56"/>
      <c r="APL406" s="56"/>
      <c r="APM406" s="56"/>
      <c r="APN406" s="56"/>
      <c r="APO406" s="56"/>
      <c r="APP406" s="56"/>
      <c r="APQ406" s="56"/>
      <c r="APR406" s="56"/>
      <c r="APS406" s="56"/>
      <c r="APT406" s="56"/>
      <c r="APU406" s="56"/>
      <c r="APV406" s="56"/>
      <c r="APW406" s="56"/>
      <c r="APX406" s="56"/>
      <c r="APY406" s="56"/>
      <c r="APZ406" s="56"/>
      <c r="AQA406" s="56"/>
      <c r="AQB406" s="56"/>
      <c r="AQC406" s="56"/>
      <c r="AQD406" s="56"/>
      <c r="AQE406" s="56"/>
      <c r="AQF406" s="56"/>
      <c r="AQG406" s="56"/>
      <c r="AQH406" s="56"/>
      <c r="AQI406" s="56"/>
      <c r="AQJ406" s="56"/>
      <c r="AQK406" s="56"/>
      <c r="AQL406" s="56"/>
      <c r="AQM406" s="56"/>
      <c r="AQN406" s="56"/>
      <c r="AQO406" s="56"/>
      <c r="AQP406" s="56"/>
      <c r="AQQ406" s="56"/>
      <c r="AQR406" s="56"/>
      <c r="AQS406" s="56"/>
      <c r="AQT406" s="56"/>
      <c r="AQU406" s="56"/>
      <c r="AQV406" s="56"/>
      <c r="AQW406" s="56"/>
      <c r="AQX406" s="56"/>
      <c r="AQY406" s="56"/>
      <c r="AQZ406" s="56"/>
      <c r="ARA406" s="56"/>
      <c r="ARB406" s="56"/>
      <c r="ARC406" s="56"/>
      <c r="ARD406" s="56"/>
      <c r="ARE406" s="56"/>
      <c r="ARF406" s="56"/>
      <c r="ARG406" s="56"/>
      <c r="ARH406" s="56"/>
      <c r="ARI406" s="56"/>
      <c r="ARJ406" s="56"/>
      <c r="ARK406" s="56"/>
      <c r="ARL406" s="56"/>
      <c r="ARM406" s="56"/>
      <c r="ARN406" s="56"/>
      <c r="ARO406" s="56"/>
      <c r="ARP406" s="56"/>
      <c r="ARQ406" s="56"/>
      <c r="ARR406" s="56"/>
      <c r="ARS406" s="56"/>
      <c r="ART406" s="56"/>
      <c r="ARU406" s="56"/>
      <c r="ARV406" s="56"/>
      <c r="ARW406" s="56"/>
      <c r="ARX406" s="56"/>
      <c r="ARY406" s="56"/>
      <c r="ARZ406" s="56"/>
      <c r="ASA406" s="56"/>
      <c r="ASB406" s="56"/>
      <c r="ASC406" s="56"/>
      <c r="ASD406" s="56"/>
      <c r="ASE406" s="56"/>
      <c r="ASF406" s="56"/>
      <c r="ASG406" s="56"/>
      <c r="ASH406" s="56"/>
      <c r="ASI406" s="56"/>
      <c r="ASJ406" s="56"/>
      <c r="ASK406" s="56"/>
      <c r="ASL406" s="56"/>
      <c r="ASM406" s="56"/>
      <c r="ASN406" s="56"/>
      <c r="ASO406" s="56"/>
      <c r="ASP406" s="56"/>
      <c r="ASQ406" s="56"/>
      <c r="ASR406" s="56"/>
      <c r="ASS406" s="56"/>
      <c r="AST406" s="56"/>
      <c r="ASU406" s="56"/>
      <c r="ASV406" s="56"/>
      <c r="ASW406" s="56"/>
      <c r="ASX406" s="56"/>
      <c r="ASY406" s="56"/>
      <c r="ASZ406" s="56"/>
      <c r="ATA406" s="56"/>
      <c r="ATB406" s="56"/>
      <c r="ATC406" s="56"/>
      <c r="ATD406" s="56"/>
      <c r="ATE406" s="56"/>
      <c r="ATF406" s="56"/>
      <c r="ATG406" s="56"/>
      <c r="ATH406" s="56"/>
      <c r="ATI406" s="56"/>
      <c r="ATJ406" s="56"/>
      <c r="ATK406" s="56"/>
      <c r="ATL406" s="56"/>
      <c r="ATM406" s="56"/>
      <c r="ATN406" s="56"/>
      <c r="ATO406" s="56"/>
      <c r="ATP406" s="56"/>
      <c r="ATQ406" s="56"/>
      <c r="ATR406" s="56"/>
      <c r="ATS406" s="56"/>
      <c r="ATT406" s="56"/>
      <c r="ATU406" s="56"/>
      <c r="ATV406" s="56"/>
      <c r="ATW406" s="56"/>
      <c r="ATX406" s="56"/>
      <c r="ATY406" s="56"/>
      <c r="ATZ406" s="56"/>
      <c r="AUA406" s="56"/>
      <c r="AUB406" s="56"/>
      <c r="AUC406" s="56"/>
      <c r="AUD406" s="56"/>
      <c r="AUE406" s="56"/>
      <c r="AUF406" s="56"/>
      <c r="AUG406" s="56"/>
      <c r="AUH406" s="56"/>
      <c r="AUI406" s="56"/>
      <c r="AUJ406" s="56"/>
      <c r="AUK406" s="56"/>
      <c r="AUL406" s="56"/>
      <c r="AUM406" s="56"/>
      <c r="AUN406" s="56"/>
      <c r="AUO406" s="56"/>
      <c r="AUP406" s="56"/>
      <c r="AUQ406" s="56"/>
      <c r="AUR406" s="56"/>
      <c r="AUS406" s="56"/>
      <c r="AUT406" s="56"/>
      <c r="AUU406" s="56"/>
      <c r="AUV406" s="56"/>
      <c r="AUW406" s="56"/>
      <c r="AUX406" s="56"/>
      <c r="AUY406" s="56"/>
      <c r="AUZ406" s="56"/>
      <c r="AVA406" s="56"/>
      <c r="AVB406" s="56"/>
      <c r="AVC406" s="56"/>
      <c r="AVD406" s="56"/>
      <c r="AVE406" s="56"/>
      <c r="AVF406" s="56"/>
      <c r="AVG406" s="56"/>
      <c r="AVH406" s="56"/>
      <c r="AVI406" s="56"/>
      <c r="AVJ406" s="56"/>
      <c r="AVK406" s="56"/>
      <c r="AVL406" s="56"/>
      <c r="AVM406" s="56"/>
      <c r="AVN406" s="56"/>
      <c r="AVO406" s="56"/>
      <c r="AVP406" s="56"/>
      <c r="AVQ406" s="56"/>
      <c r="AVR406" s="56"/>
      <c r="AVS406" s="56"/>
      <c r="AVT406" s="56"/>
      <c r="AVU406" s="56"/>
      <c r="AVV406" s="56"/>
      <c r="AVW406" s="56"/>
      <c r="AVX406" s="56"/>
      <c r="AVY406" s="56"/>
      <c r="AVZ406" s="56"/>
      <c r="AWA406" s="56"/>
      <c r="AWB406" s="56"/>
      <c r="AWC406" s="56"/>
      <c r="AWD406" s="56"/>
      <c r="AWE406" s="56"/>
      <c r="AWF406" s="56"/>
      <c r="AWG406" s="56"/>
      <c r="AWH406" s="56"/>
      <c r="AWI406" s="56"/>
      <c r="AWJ406" s="56"/>
      <c r="AWK406" s="56"/>
      <c r="AWL406" s="56"/>
      <c r="AWM406" s="56"/>
      <c r="AWN406" s="56"/>
      <c r="AWO406" s="56"/>
      <c r="AWP406" s="56"/>
      <c r="AWQ406" s="56"/>
      <c r="AWR406" s="56"/>
      <c r="AWS406" s="56"/>
      <c r="AWT406" s="56"/>
      <c r="AWU406" s="56"/>
      <c r="AWV406" s="56"/>
      <c r="AWW406" s="56"/>
      <c r="AWX406" s="56"/>
      <c r="AWY406" s="56"/>
      <c r="AWZ406" s="56"/>
      <c r="AXA406" s="56"/>
      <c r="AXB406" s="56"/>
      <c r="AXC406" s="56"/>
      <c r="AXD406" s="56"/>
      <c r="AXE406" s="56"/>
      <c r="AXF406" s="56"/>
      <c r="AXG406" s="56"/>
      <c r="AXH406" s="56"/>
      <c r="AXI406" s="56"/>
      <c r="AXJ406" s="56"/>
      <c r="AXK406" s="56"/>
      <c r="AXL406" s="56"/>
      <c r="AXM406" s="56"/>
      <c r="AXN406" s="56"/>
      <c r="AXO406" s="56"/>
      <c r="AXP406" s="56"/>
      <c r="AXQ406" s="56"/>
      <c r="AXR406" s="56"/>
      <c r="AXS406" s="56"/>
      <c r="AXT406" s="56"/>
      <c r="AXU406" s="56"/>
      <c r="AXV406" s="56"/>
      <c r="AXW406" s="56"/>
      <c r="AXX406" s="56"/>
      <c r="AXY406" s="56"/>
      <c r="AXZ406" s="56"/>
      <c r="AYA406" s="56"/>
      <c r="AYB406" s="56"/>
      <c r="AYC406" s="56"/>
      <c r="AYD406" s="56"/>
      <c r="AYE406" s="56"/>
      <c r="AYF406" s="56"/>
      <c r="AYG406" s="56"/>
      <c r="AYH406" s="56"/>
      <c r="AYI406" s="56"/>
      <c r="AYJ406" s="56"/>
      <c r="AYK406" s="56"/>
      <c r="AYL406" s="56"/>
      <c r="AYM406" s="56"/>
      <c r="AYN406" s="56"/>
      <c r="AYO406" s="56"/>
      <c r="AYP406" s="56"/>
      <c r="AYQ406" s="56"/>
      <c r="AYR406" s="56"/>
      <c r="AYS406" s="56"/>
      <c r="AYT406" s="56"/>
      <c r="AYU406" s="56"/>
      <c r="AYV406" s="56"/>
      <c r="AYW406" s="56"/>
      <c r="AYX406" s="56"/>
      <c r="AYY406" s="56"/>
      <c r="AYZ406" s="56"/>
      <c r="AZA406" s="56"/>
      <c r="AZB406" s="56"/>
      <c r="AZC406" s="56"/>
      <c r="AZD406" s="56"/>
      <c r="AZE406" s="56"/>
      <c r="AZF406" s="56"/>
      <c r="AZG406" s="56"/>
      <c r="AZH406" s="56"/>
      <c r="AZI406" s="56"/>
      <c r="AZJ406" s="56"/>
      <c r="AZK406" s="56"/>
      <c r="AZL406" s="56"/>
      <c r="AZM406" s="56"/>
      <c r="AZN406" s="56"/>
      <c r="AZO406" s="56"/>
      <c r="AZP406" s="56"/>
      <c r="AZQ406" s="56"/>
      <c r="AZR406" s="56"/>
      <c r="AZS406" s="56"/>
      <c r="AZT406" s="56"/>
      <c r="AZU406" s="56"/>
      <c r="AZV406" s="56"/>
      <c r="AZW406" s="56"/>
      <c r="AZX406" s="56"/>
      <c r="AZY406" s="56"/>
      <c r="AZZ406" s="56"/>
      <c r="BAA406" s="56"/>
      <c r="BAB406" s="56"/>
      <c r="BAC406" s="56"/>
      <c r="BAD406" s="56"/>
      <c r="BAE406" s="56"/>
      <c r="BAF406" s="56"/>
      <c r="BAG406" s="56"/>
      <c r="BAH406" s="56"/>
      <c r="BAI406" s="56"/>
      <c r="BAJ406" s="56"/>
      <c r="BAK406" s="56"/>
      <c r="BAL406" s="56"/>
      <c r="BAM406" s="56"/>
      <c r="BAN406" s="56"/>
      <c r="BAO406" s="56"/>
      <c r="BAP406" s="56"/>
      <c r="BAQ406" s="56"/>
      <c r="BAR406" s="56"/>
      <c r="BAS406" s="56"/>
      <c r="BAT406" s="56"/>
      <c r="BAU406" s="56"/>
      <c r="BAV406" s="56"/>
      <c r="BAW406" s="56"/>
      <c r="BAX406" s="56"/>
      <c r="BAY406" s="56"/>
      <c r="BAZ406" s="56"/>
      <c r="BBA406" s="56"/>
      <c r="BBB406" s="56"/>
      <c r="BBC406" s="56"/>
      <c r="BBD406" s="56"/>
      <c r="BBE406" s="56"/>
      <c r="BBF406" s="56"/>
      <c r="BBG406" s="56"/>
      <c r="BBH406" s="56"/>
      <c r="BBI406" s="56"/>
      <c r="BBJ406" s="56"/>
      <c r="BBK406" s="56"/>
      <c r="BBL406" s="56"/>
      <c r="BBM406" s="56"/>
      <c r="BBN406" s="56"/>
      <c r="BBO406" s="56"/>
      <c r="BBP406" s="56"/>
      <c r="BBQ406" s="56"/>
      <c r="BBR406" s="56"/>
      <c r="BBS406" s="56"/>
      <c r="BBT406" s="56"/>
      <c r="BBU406" s="56"/>
      <c r="BBV406" s="56"/>
      <c r="BBW406" s="56"/>
      <c r="BBX406" s="56"/>
      <c r="BBY406" s="56"/>
      <c r="BBZ406" s="56"/>
      <c r="BCA406" s="56"/>
      <c r="BCB406" s="56"/>
      <c r="BCC406" s="56"/>
      <c r="BCD406" s="56"/>
      <c r="BCE406" s="56"/>
      <c r="BCF406" s="56"/>
      <c r="BCG406" s="56"/>
      <c r="BCH406" s="56"/>
      <c r="BCI406" s="56"/>
      <c r="BCJ406" s="56"/>
      <c r="BCK406" s="56"/>
      <c r="BCL406" s="56"/>
      <c r="BCM406" s="56"/>
      <c r="BCN406" s="56"/>
      <c r="BCO406" s="56"/>
      <c r="BCP406" s="56"/>
      <c r="BCQ406" s="56"/>
      <c r="BCR406" s="56"/>
      <c r="BCS406" s="56"/>
      <c r="BCT406" s="56"/>
      <c r="BCU406" s="56"/>
      <c r="BCV406" s="56"/>
      <c r="BCW406" s="56"/>
      <c r="BCX406" s="56"/>
      <c r="BCY406" s="56"/>
      <c r="BCZ406" s="56"/>
      <c r="BDA406" s="56"/>
      <c r="BDB406" s="56"/>
      <c r="BDC406" s="56"/>
      <c r="BDD406" s="56"/>
      <c r="BDE406" s="56"/>
      <c r="BDF406" s="56"/>
      <c r="BDG406" s="56"/>
      <c r="BDH406" s="56"/>
      <c r="BDI406" s="56"/>
      <c r="BDJ406" s="56"/>
      <c r="BDK406" s="56"/>
      <c r="BDL406" s="56"/>
      <c r="BDM406" s="56"/>
      <c r="BDN406" s="56"/>
      <c r="BDO406" s="56"/>
      <c r="BDP406" s="56"/>
      <c r="BDQ406" s="56"/>
      <c r="BDR406" s="56"/>
      <c r="BDS406" s="56"/>
      <c r="BDT406" s="56"/>
      <c r="BDU406" s="56"/>
      <c r="BDV406" s="56"/>
      <c r="BDW406" s="56"/>
      <c r="BDX406" s="56"/>
      <c r="BDY406" s="56"/>
      <c r="BDZ406" s="56"/>
      <c r="BEA406" s="56"/>
      <c r="BEB406" s="56"/>
      <c r="BEC406" s="56"/>
      <c r="BED406" s="56"/>
      <c r="BEE406" s="56"/>
      <c r="BEF406" s="56"/>
      <c r="BEG406" s="56"/>
      <c r="BEH406" s="56"/>
      <c r="BEI406" s="56"/>
      <c r="BEJ406" s="56"/>
      <c r="BEK406" s="56"/>
      <c r="BEL406" s="56"/>
      <c r="BEM406" s="56"/>
      <c r="BEN406" s="56"/>
      <c r="BEO406" s="56"/>
      <c r="BEP406" s="56"/>
      <c r="BEQ406" s="56"/>
      <c r="BER406" s="56"/>
      <c r="BES406" s="56"/>
      <c r="BET406" s="56"/>
      <c r="BEU406" s="56"/>
      <c r="BEV406" s="56"/>
      <c r="BEW406" s="56"/>
      <c r="BEX406" s="56"/>
      <c r="BEY406" s="56"/>
      <c r="BEZ406" s="56"/>
      <c r="BFA406" s="56"/>
      <c r="BFB406" s="56"/>
      <c r="BFC406" s="56"/>
      <c r="BFD406" s="56"/>
      <c r="BFE406" s="56"/>
      <c r="BFF406" s="56"/>
      <c r="BFG406" s="56"/>
      <c r="BFH406" s="56"/>
      <c r="BFI406" s="56"/>
      <c r="BFJ406" s="56"/>
      <c r="BFK406" s="56"/>
      <c r="BFL406" s="56"/>
      <c r="BFM406" s="56"/>
      <c r="BFN406" s="56"/>
      <c r="BFO406" s="56"/>
      <c r="BFP406" s="56"/>
      <c r="BFQ406" s="56"/>
      <c r="BFR406" s="56"/>
      <c r="BFS406" s="56"/>
      <c r="BFT406" s="56"/>
      <c r="BFU406" s="56"/>
      <c r="BFV406" s="56"/>
      <c r="BFW406" s="56"/>
      <c r="BFX406" s="56"/>
      <c r="BFY406" s="56"/>
      <c r="BFZ406" s="56"/>
      <c r="BGA406" s="56"/>
      <c r="BGB406" s="56"/>
      <c r="BGC406" s="56"/>
      <c r="BGD406" s="56"/>
      <c r="BGE406" s="56"/>
      <c r="BGF406" s="56"/>
      <c r="BGG406" s="56"/>
      <c r="BGH406" s="56"/>
      <c r="BGI406" s="56"/>
      <c r="BGJ406" s="56"/>
      <c r="BGK406" s="56"/>
      <c r="BGL406" s="56"/>
      <c r="BGM406" s="56"/>
      <c r="BGN406" s="56"/>
      <c r="BGO406" s="56"/>
      <c r="BGP406" s="56"/>
      <c r="BGQ406" s="56"/>
      <c r="BGR406" s="56"/>
      <c r="BGS406" s="56"/>
      <c r="BGT406" s="56"/>
      <c r="BGU406" s="56"/>
      <c r="BGV406" s="56"/>
      <c r="BGW406" s="56"/>
      <c r="BGX406" s="56"/>
      <c r="BGY406" s="56"/>
      <c r="BGZ406" s="56"/>
      <c r="BHA406" s="56"/>
      <c r="BHB406" s="56"/>
      <c r="BHC406" s="56"/>
      <c r="BHD406" s="56"/>
      <c r="BHE406" s="56"/>
      <c r="BHF406" s="56"/>
      <c r="BHG406" s="56"/>
      <c r="BHH406" s="56"/>
      <c r="BHI406" s="56"/>
      <c r="BHJ406" s="56"/>
      <c r="BHK406" s="56"/>
      <c r="BHL406" s="56"/>
      <c r="BHM406" s="56"/>
      <c r="BHN406" s="56"/>
      <c r="BHO406" s="56"/>
      <c r="BHP406" s="56"/>
      <c r="BHQ406" s="56"/>
      <c r="BHR406" s="56"/>
      <c r="BHS406" s="56"/>
      <c r="BHT406" s="56"/>
      <c r="BHU406" s="56"/>
      <c r="BHV406" s="56"/>
      <c r="BHW406" s="56"/>
      <c r="BHX406" s="56"/>
      <c r="BHY406" s="56"/>
      <c r="BHZ406" s="56"/>
      <c r="BIA406" s="56"/>
      <c r="BIB406" s="56"/>
      <c r="BIC406" s="56"/>
      <c r="BID406" s="56"/>
      <c r="BIE406" s="56"/>
      <c r="BIF406" s="56"/>
      <c r="BIG406" s="56"/>
      <c r="BIH406" s="56"/>
      <c r="BII406" s="56"/>
      <c r="BIJ406" s="56"/>
      <c r="BIK406" s="56"/>
      <c r="BIL406" s="56"/>
      <c r="BIM406" s="56"/>
      <c r="BIN406" s="56"/>
      <c r="BIO406" s="56"/>
      <c r="BIP406" s="56"/>
      <c r="BIQ406" s="56"/>
      <c r="BIR406" s="56"/>
      <c r="BIS406" s="56"/>
      <c r="BIT406" s="56"/>
      <c r="BIU406" s="56"/>
      <c r="BIV406" s="56"/>
      <c r="BIW406" s="56"/>
      <c r="BIX406" s="56"/>
      <c r="BIY406" s="56"/>
      <c r="BIZ406" s="56"/>
      <c r="BJA406" s="56"/>
      <c r="BJB406" s="56"/>
      <c r="BJC406" s="56"/>
      <c r="BJD406" s="56"/>
      <c r="BJE406" s="56"/>
      <c r="BJF406" s="56"/>
      <c r="BJG406" s="56"/>
      <c r="BJH406" s="56"/>
      <c r="BJI406" s="56"/>
      <c r="BJJ406" s="56"/>
      <c r="BJK406" s="56"/>
      <c r="BJL406" s="56"/>
      <c r="BJM406" s="56"/>
      <c r="BJN406" s="56"/>
      <c r="BJO406" s="56"/>
      <c r="BJP406" s="56"/>
      <c r="BJQ406" s="56"/>
      <c r="BJR406" s="56"/>
      <c r="BJS406" s="56"/>
      <c r="BJT406" s="56"/>
      <c r="BJU406" s="56"/>
      <c r="BJV406" s="56"/>
      <c r="BJW406" s="56"/>
      <c r="BJX406" s="56"/>
      <c r="BJY406" s="56"/>
      <c r="BJZ406" s="56"/>
      <c r="BKA406" s="56"/>
      <c r="BKB406" s="56"/>
      <c r="BKC406" s="56"/>
      <c r="BKD406" s="56"/>
      <c r="BKE406" s="56"/>
      <c r="BKF406" s="56"/>
      <c r="BKG406" s="56"/>
      <c r="BKH406" s="56"/>
      <c r="BKI406" s="56"/>
      <c r="BKJ406" s="56"/>
      <c r="BKK406" s="56"/>
      <c r="BKL406" s="56"/>
      <c r="BKM406" s="56"/>
      <c r="BKN406" s="56"/>
      <c r="BKO406" s="56"/>
      <c r="BKP406" s="56"/>
      <c r="BKQ406" s="56"/>
      <c r="BKR406" s="56"/>
      <c r="BKS406" s="56"/>
      <c r="BKT406" s="56"/>
      <c r="BKU406" s="56"/>
      <c r="BKV406" s="56"/>
      <c r="BKW406" s="56"/>
      <c r="BKX406" s="56"/>
      <c r="BKY406" s="56"/>
      <c r="BKZ406" s="56"/>
      <c r="BLA406" s="56"/>
      <c r="BLB406" s="56"/>
      <c r="BLC406" s="56"/>
      <c r="BLD406" s="56"/>
      <c r="BLE406" s="56"/>
      <c r="BLF406" s="56"/>
      <c r="BLG406" s="56"/>
      <c r="BLH406" s="56"/>
      <c r="BLI406" s="56"/>
      <c r="BLJ406" s="56"/>
      <c r="BLK406" s="56"/>
      <c r="BLL406" s="56"/>
      <c r="BLM406" s="56"/>
      <c r="BLN406" s="56"/>
      <c r="BLO406" s="56"/>
      <c r="BLP406" s="56"/>
      <c r="BLQ406" s="56"/>
      <c r="BLR406" s="56"/>
      <c r="BLS406" s="56"/>
      <c r="BLT406" s="56"/>
      <c r="BLU406" s="56"/>
      <c r="BLV406" s="56"/>
      <c r="BLW406" s="56"/>
      <c r="BLX406" s="56"/>
      <c r="BLY406" s="56"/>
      <c r="BLZ406" s="56"/>
      <c r="BMA406" s="56"/>
      <c r="BMB406" s="56"/>
      <c r="BMC406" s="56"/>
      <c r="BMD406" s="56"/>
      <c r="BME406" s="56"/>
      <c r="BMF406" s="56"/>
      <c r="BMG406" s="56"/>
      <c r="BMH406" s="56"/>
      <c r="BMI406" s="56"/>
      <c r="BMJ406" s="56"/>
      <c r="BMK406" s="56"/>
      <c r="BML406" s="56"/>
      <c r="BMM406" s="56"/>
      <c r="BMN406" s="56"/>
      <c r="BMO406" s="56"/>
      <c r="BMP406" s="56"/>
      <c r="BMQ406" s="56"/>
      <c r="BMR406" s="56"/>
      <c r="BMS406" s="56"/>
      <c r="BMT406" s="56"/>
      <c r="BMU406" s="56"/>
      <c r="BMV406" s="56"/>
      <c r="BMW406" s="56"/>
      <c r="BMX406" s="56"/>
      <c r="BMY406" s="56"/>
      <c r="BMZ406" s="56"/>
      <c r="BNA406" s="56"/>
      <c r="BNB406" s="56"/>
      <c r="BNC406" s="56"/>
      <c r="BND406" s="56"/>
      <c r="BNE406" s="56"/>
      <c r="BNF406" s="56"/>
      <c r="BNG406" s="56"/>
      <c r="BNH406" s="56"/>
      <c r="BNI406" s="56"/>
      <c r="BNJ406" s="56"/>
      <c r="BNK406" s="56"/>
      <c r="BNL406" s="56"/>
      <c r="BNM406" s="56"/>
      <c r="BNN406" s="56"/>
      <c r="BNO406" s="56"/>
      <c r="BNP406" s="56"/>
      <c r="BNQ406" s="56"/>
      <c r="BNR406" s="56"/>
      <c r="BNS406" s="56"/>
      <c r="BNT406" s="56"/>
      <c r="BNU406" s="56"/>
      <c r="BNV406" s="56"/>
      <c r="BNW406" s="56"/>
      <c r="BNX406" s="56"/>
      <c r="BNY406" s="56"/>
      <c r="BNZ406" s="56"/>
      <c r="BOA406" s="56"/>
      <c r="BOB406" s="56"/>
      <c r="BOC406" s="56"/>
      <c r="BOD406" s="56"/>
      <c r="BOE406" s="56"/>
      <c r="BOF406" s="56"/>
      <c r="BOG406" s="56"/>
      <c r="BOH406" s="56"/>
      <c r="BOI406" s="56"/>
      <c r="BOJ406" s="56"/>
      <c r="BOK406" s="56"/>
      <c r="BOL406" s="56"/>
      <c r="BOM406" s="56"/>
      <c r="BON406" s="56"/>
      <c r="BOO406" s="56"/>
      <c r="BOP406" s="56"/>
      <c r="BOQ406" s="56"/>
      <c r="BOR406" s="56"/>
      <c r="BOS406" s="56"/>
      <c r="BOT406" s="56"/>
      <c r="BOU406" s="56"/>
      <c r="BOV406" s="56"/>
      <c r="BOW406" s="56"/>
      <c r="BOX406" s="56"/>
      <c r="BOY406" s="56"/>
      <c r="BOZ406" s="56"/>
      <c r="BPA406" s="56"/>
      <c r="BPB406" s="56"/>
      <c r="BPC406" s="56"/>
      <c r="BPD406" s="56"/>
      <c r="BPE406" s="56"/>
      <c r="BPF406" s="56"/>
      <c r="BPG406" s="56"/>
      <c r="BPH406" s="56"/>
      <c r="BPI406" s="56"/>
      <c r="BPJ406" s="56"/>
      <c r="BPK406" s="56"/>
      <c r="BPL406" s="56"/>
      <c r="BPM406" s="56"/>
      <c r="BPN406" s="56"/>
      <c r="BPO406" s="56"/>
      <c r="BPP406" s="56"/>
      <c r="BPQ406" s="56"/>
      <c r="BPR406" s="56"/>
      <c r="BPS406" s="56"/>
      <c r="BPT406" s="56"/>
      <c r="BPU406" s="56"/>
      <c r="BPV406" s="56"/>
      <c r="BPW406" s="56"/>
      <c r="BPX406" s="56"/>
      <c r="BPY406" s="56"/>
      <c r="BPZ406" s="56"/>
      <c r="BQA406" s="56"/>
      <c r="BQB406" s="56"/>
      <c r="BQC406" s="56"/>
      <c r="BQD406" s="56"/>
      <c r="BQE406" s="56"/>
      <c r="BQF406" s="56"/>
      <c r="BQG406" s="56"/>
      <c r="BQH406" s="56"/>
      <c r="BQI406" s="56"/>
      <c r="BQJ406" s="56"/>
      <c r="BQK406" s="56"/>
      <c r="BQL406" s="56"/>
      <c r="BQM406" s="56"/>
      <c r="BQN406" s="56"/>
      <c r="BQO406" s="56"/>
      <c r="BQP406" s="56"/>
      <c r="BQQ406" s="56"/>
      <c r="BQR406" s="56"/>
      <c r="BQS406" s="56"/>
      <c r="BQT406" s="56"/>
      <c r="BQU406" s="56"/>
      <c r="BQV406" s="56"/>
      <c r="BQW406" s="56"/>
      <c r="BQX406" s="56"/>
      <c r="BQY406" s="56"/>
      <c r="BQZ406" s="56"/>
      <c r="BRA406" s="56"/>
      <c r="BRB406" s="56"/>
      <c r="BRC406" s="56"/>
      <c r="BRD406" s="56"/>
      <c r="BRE406" s="56"/>
      <c r="BRF406" s="56"/>
      <c r="BRG406" s="56"/>
      <c r="BRH406" s="56"/>
      <c r="BRI406" s="56"/>
      <c r="BRJ406" s="56"/>
      <c r="BRK406" s="56"/>
      <c r="BRL406" s="56"/>
      <c r="BRM406" s="56"/>
      <c r="BRN406" s="56"/>
      <c r="BRO406" s="56"/>
      <c r="BRP406" s="56"/>
      <c r="BRQ406" s="56"/>
      <c r="BRR406" s="56"/>
      <c r="BRS406" s="56"/>
      <c r="BRT406" s="56"/>
      <c r="BRU406" s="56"/>
      <c r="BRV406" s="56"/>
      <c r="BRW406" s="56"/>
      <c r="BRX406" s="56"/>
      <c r="BRY406" s="56"/>
      <c r="BRZ406" s="56"/>
      <c r="BSA406" s="56"/>
      <c r="BSB406" s="56"/>
      <c r="BSC406" s="56"/>
      <c r="BSD406" s="56"/>
      <c r="BSE406" s="56"/>
      <c r="BSF406" s="56"/>
      <c r="BSG406" s="56"/>
      <c r="BSH406" s="56"/>
      <c r="BSI406" s="56"/>
      <c r="BSJ406" s="56"/>
      <c r="BSK406" s="56"/>
      <c r="BSL406" s="56"/>
      <c r="BSM406" s="56"/>
      <c r="BSN406" s="56"/>
      <c r="BSO406" s="56"/>
      <c r="BSP406" s="56"/>
      <c r="BSQ406" s="56"/>
      <c r="BSR406" s="56"/>
      <c r="BSS406" s="56"/>
      <c r="BST406" s="56"/>
      <c r="BSU406" s="56"/>
      <c r="BSV406" s="56"/>
      <c r="BSW406" s="56"/>
      <c r="BSX406" s="56"/>
      <c r="BSY406" s="56"/>
      <c r="BSZ406" s="56"/>
      <c r="BTA406" s="56"/>
      <c r="BTB406" s="56"/>
      <c r="BTC406" s="56"/>
      <c r="BTD406" s="56"/>
      <c r="BTE406" s="56"/>
      <c r="BTF406" s="56"/>
      <c r="BTG406" s="56"/>
      <c r="BTH406" s="56"/>
      <c r="BTI406" s="56"/>
      <c r="BTJ406" s="56"/>
      <c r="BTK406" s="56"/>
      <c r="BTL406" s="56"/>
      <c r="BTM406" s="56"/>
      <c r="BTN406" s="56"/>
      <c r="BTO406" s="56"/>
      <c r="BTP406" s="56"/>
      <c r="BTQ406" s="56"/>
      <c r="BTR406" s="56"/>
      <c r="BTS406" s="56"/>
      <c r="BTT406" s="56"/>
      <c r="BTU406" s="56"/>
      <c r="BTV406" s="56"/>
      <c r="BTW406" s="56"/>
      <c r="BTX406" s="56"/>
      <c r="BTY406" s="56"/>
      <c r="BTZ406" s="56"/>
      <c r="BUA406" s="56"/>
      <c r="BUB406" s="56"/>
      <c r="BUC406" s="56"/>
      <c r="BUD406" s="56"/>
      <c r="BUE406" s="56"/>
      <c r="BUF406" s="56"/>
      <c r="BUG406" s="56"/>
      <c r="BUH406" s="56"/>
      <c r="BUI406" s="56"/>
      <c r="BUJ406" s="56"/>
      <c r="BUK406" s="56"/>
      <c r="BUL406" s="56"/>
      <c r="BUM406" s="56"/>
      <c r="BUN406" s="56"/>
      <c r="BUO406" s="56"/>
      <c r="BUP406" s="56"/>
      <c r="BUQ406" s="56"/>
      <c r="BUR406" s="56"/>
      <c r="BUS406" s="56"/>
      <c r="BUT406" s="56"/>
      <c r="BUU406" s="56"/>
      <c r="BUV406" s="56"/>
      <c r="BUW406" s="56"/>
      <c r="BUX406" s="56"/>
      <c r="BUY406" s="56"/>
      <c r="BUZ406" s="56"/>
      <c r="BVA406" s="56"/>
      <c r="BVB406" s="56"/>
      <c r="BVC406" s="56"/>
      <c r="BVD406" s="56"/>
      <c r="BVE406" s="56"/>
      <c r="BVF406" s="56"/>
      <c r="BVG406" s="56"/>
      <c r="BVH406" s="56"/>
      <c r="BVI406" s="56"/>
      <c r="BVJ406" s="56"/>
      <c r="BVK406" s="56"/>
      <c r="BVL406" s="56"/>
      <c r="BVM406" s="56"/>
      <c r="BVN406" s="56"/>
      <c r="BVO406" s="56"/>
      <c r="BVP406" s="56"/>
      <c r="BVQ406" s="56"/>
      <c r="BVR406" s="56"/>
      <c r="BVS406" s="56"/>
      <c r="BVT406" s="56"/>
      <c r="BVU406" s="56"/>
      <c r="BVV406" s="56"/>
      <c r="BVW406" s="56"/>
      <c r="BVX406" s="56"/>
      <c r="BVY406" s="56"/>
      <c r="BVZ406" s="56"/>
      <c r="BWA406" s="56"/>
      <c r="BWB406" s="56"/>
      <c r="BWC406" s="56"/>
      <c r="BWD406" s="56"/>
      <c r="BWE406" s="56"/>
      <c r="BWF406" s="56"/>
      <c r="BWG406" s="56"/>
      <c r="BWH406" s="56"/>
      <c r="BWI406" s="56"/>
      <c r="BWJ406" s="56"/>
      <c r="BWK406" s="56"/>
      <c r="BWL406" s="56"/>
      <c r="BWM406" s="56"/>
      <c r="BWN406" s="56"/>
      <c r="BWO406" s="56"/>
      <c r="BWP406" s="56"/>
      <c r="BWQ406" s="56"/>
      <c r="BWR406" s="56"/>
      <c r="BWS406" s="56"/>
      <c r="BWT406" s="56"/>
      <c r="BWU406" s="56"/>
      <c r="BWV406" s="56"/>
      <c r="BWW406" s="56"/>
      <c r="BWX406" s="56"/>
      <c r="BWY406" s="56"/>
      <c r="BWZ406" s="56"/>
      <c r="BXA406" s="56"/>
      <c r="BXB406" s="56"/>
      <c r="BXC406" s="56"/>
      <c r="BXD406" s="56"/>
      <c r="BXE406" s="56"/>
      <c r="BXF406" s="56"/>
      <c r="BXG406" s="56"/>
      <c r="BXH406" s="56"/>
      <c r="BXI406" s="56"/>
      <c r="BXJ406" s="56"/>
      <c r="BXK406" s="56"/>
      <c r="BXL406" s="56"/>
      <c r="BXM406" s="56"/>
      <c r="BXN406" s="56"/>
      <c r="BXO406" s="56"/>
      <c r="BXP406" s="56"/>
      <c r="BXQ406" s="56"/>
      <c r="BXR406" s="56"/>
      <c r="BXS406" s="56"/>
      <c r="BXT406" s="56"/>
      <c r="BXU406" s="56"/>
      <c r="BXV406" s="56"/>
      <c r="BXW406" s="56"/>
      <c r="BXX406" s="56"/>
      <c r="BXY406" s="56"/>
      <c r="BXZ406" s="56"/>
      <c r="BYA406" s="56"/>
      <c r="BYB406" s="56"/>
      <c r="BYC406" s="56"/>
      <c r="BYD406" s="56"/>
      <c r="BYE406" s="56"/>
      <c r="BYF406" s="56"/>
      <c r="BYG406" s="56"/>
      <c r="BYH406" s="56"/>
      <c r="BYI406" s="56"/>
      <c r="BYJ406" s="56"/>
      <c r="BYK406" s="56"/>
      <c r="BYL406" s="56"/>
      <c r="BYM406" s="56"/>
      <c r="BYN406" s="56"/>
      <c r="BYO406" s="56"/>
      <c r="BYP406" s="56"/>
      <c r="BYQ406" s="56"/>
      <c r="BYR406" s="56"/>
      <c r="BYS406" s="56"/>
      <c r="BYT406" s="56"/>
      <c r="BYU406" s="56"/>
      <c r="BYV406" s="56"/>
      <c r="BYW406" s="56"/>
      <c r="BYX406" s="56"/>
      <c r="BYY406" s="56"/>
      <c r="BYZ406" s="56"/>
      <c r="BZA406" s="56"/>
      <c r="BZB406" s="56"/>
      <c r="BZC406" s="56"/>
      <c r="BZD406" s="56"/>
      <c r="BZE406" s="56"/>
      <c r="BZF406" s="56"/>
      <c r="BZG406" s="56"/>
      <c r="BZH406" s="56"/>
      <c r="BZI406" s="56"/>
      <c r="BZJ406" s="56"/>
      <c r="BZK406" s="56"/>
      <c r="BZL406" s="56"/>
      <c r="BZM406" s="56"/>
      <c r="BZN406" s="56"/>
      <c r="BZO406" s="56"/>
      <c r="BZP406" s="56"/>
      <c r="BZQ406" s="56"/>
      <c r="BZR406" s="56"/>
      <c r="BZS406" s="56"/>
      <c r="BZT406" s="56"/>
      <c r="BZU406" s="56"/>
      <c r="BZV406" s="56"/>
      <c r="BZW406" s="56"/>
      <c r="BZX406" s="56"/>
      <c r="BZY406" s="56"/>
      <c r="BZZ406" s="56"/>
      <c r="CAA406" s="56"/>
      <c r="CAB406" s="56"/>
      <c r="CAC406" s="56"/>
      <c r="CAD406" s="56"/>
      <c r="CAE406" s="56"/>
      <c r="CAF406" s="56"/>
      <c r="CAG406" s="56"/>
      <c r="CAH406" s="56"/>
      <c r="CAI406" s="56"/>
      <c r="CAJ406" s="56"/>
      <c r="CAK406" s="56"/>
      <c r="CAL406" s="56"/>
      <c r="CAM406" s="56"/>
      <c r="CAN406" s="56"/>
      <c r="CAO406" s="56"/>
      <c r="CAP406" s="56"/>
      <c r="CAQ406" s="56"/>
      <c r="CAR406" s="56"/>
      <c r="CAS406" s="56"/>
      <c r="CAT406" s="56"/>
      <c r="CAU406" s="56"/>
      <c r="CAV406" s="56"/>
      <c r="CAW406" s="56"/>
      <c r="CAX406" s="56"/>
      <c r="CAY406" s="56"/>
      <c r="CAZ406" s="56"/>
      <c r="CBA406" s="56"/>
      <c r="CBB406" s="56"/>
      <c r="CBC406" s="56"/>
      <c r="CBD406" s="56"/>
      <c r="CBE406" s="56"/>
      <c r="CBF406" s="56"/>
      <c r="CBG406" s="56"/>
      <c r="CBH406" s="56"/>
      <c r="CBI406" s="56"/>
      <c r="CBJ406" s="56"/>
      <c r="CBK406" s="56"/>
      <c r="CBL406" s="56"/>
      <c r="CBM406" s="56"/>
      <c r="CBN406" s="56"/>
      <c r="CBO406" s="56"/>
      <c r="CBP406" s="56"/>
      <c r="CBQ406" s="56"/>
      <c r="CBR406" s="56"/>
      <c r="CBS406" s="56"/>
      <c r="CBT406" s="56"/>
      <c r="CBU406" s="56"/>
      <c r="CBV406" s="56"/>
      <c r="CBW406" s="56"/>
      <c r="CBX406" s="56"/>
      <c r="CBY406" s="56"/>
      <c r="CBZ406" s="56"/>
      <c r="CCA406" s="56"/>
      <c r="CCB406" s="56"/>
      <c r="CCC406" s="56"/>
      <c r="CCD406" s="56"/>
      <c r="CCE406" s="56"/>
      <c r="CCF406" s="56"/>
      <c r="CCG406" s="56"/>
      <c r="CCH406" s="56"/>
      <c r="CCI406" s="56"/>
      <c r="CCJ406" s="56"/>
      <c r="CCK406" s="56"/>
      <c r="CCL406" s="56"/>
      <c r="CCM406" s="56"/>
      <c r="CCN406" s="56"/>
      <c r="CCO406" s="56"/>
      <c r="CCP406" s="56"/>
      <c r="CCQ406" s="56"/>
      <c r="CCR406" s="56"/>
      <c r="CCS406" s="56"/>
      <c r="CCT406" s="56"/>
      <c r="CCU406" s="56"/>
      <c r="CCV406" s="56"/>
      <c r="CCW406" s="56"/>
      <c r="CCX406" s="56"/>
      <c r="CCY406" s="56"/>
      <c r="CCZ406" s="56"/>
      <c r="CDA406" s="56"/>
      <c r="CDB406" s="56"/>
      <c r="CDC406" s="56"/>
      <c r="CDD406" s="56"/>
      <c r="CDE406" s="56"/>
      <c r="CDF406" s="56"/>
      <c r="CDG406" s="56"/>
      <c r="CDH406" s="56"/>
      <c r="CDI406" s="56"/>
      <c r="CDJ406" s="56"/>
      <c r="CDK406" s="56"/>
      <c r="CDL406" s="56"/>
      <c r="CDM406" s="56"/>
      <c r="CDN406" s="56"/>
      <c r="CDO406" s="56"/>
      <c r="CDP406" s="56"/>
      <c r="CDQ406" s="56"/>
      <c r="CDR406" s="56"/>
      <c r="CDS406" s="56"/>
      <c r="CDT406" s="56"/>
      <c r="CDU406" s="56"/>
      <c r="CDV406" s="56"/>
      <c r="CDW406" s="56"/>
      <c r="CDX406" s="56"/>
      <c r="CDY406" s="56"/>
      <c r="CDZ406" s="56"/>
      <c r="CEA406" s="56"/>
      <c r="CEB406" s="56"/>
      <c r="CEC406" s="56"/>
      <c r="CED406" s="56"/>
      <c r="CEE406" s="56"/>
      <c r="CEF406" s="56"/>
      <c r="CEG406" s="56"/>
      <c r="CEH406" s="56"/>
      <c r="CEI406" s="56"/>
      <c r="CEJ406" s="56"/>
      <c r="CEK406" s="56"/>
      <c r="CEL406" s="56"/>
      <c r="CEM406" s="56"/>
      <c r="CEN406" s="56"/>
      <c r="CEO406" s="56"/>
      <c r="CEP406" s="56"/>
      <c r="CEQ406" s="56"/>
      <c r="CER406" s="56"/>
      <c r="CES406" s="56"/>
      <c r="CET406" s="56"/>
      <c r="CEU406" s="56"/>
      <c r="CEV406" s="56"/>
      <c r="CEW406" s="56"/>
      <c r="CEX406" s="56"/>
      <c r="CEY406" s="56"/>
      <c r="CEZ406" s="56"/>
      <c r="CFA406" s="56"/>
      <c r="CFB406" s="56"/>
      <c r="CFC406" s="56"/>
      <c r="CFD406" s="56"/>
      <c r="CFE406" s="56"/>
      <c r="CFF406" s="56"/>
      <c r="CFG406" s="56"/>
      <c r="CFH406" s="56"/>
      <c r="CFI406" s="56"/>
      <c r="CFJ406" s="56"/>
      <c r="CFK406" s="56"/>
      <c r="CFL406" s="56"/>
      <c r="CFM406" s="56"/>
      <c r="CFN406" s="56"/>
      <c r="CFO406" s="56"/>
      <c r="CFP406" s="56"/>
      <c r="CFQ406" s="56"/>
      <c r="CFR406" s="56"/>
      <c r="CFS406" s="56"/>
      <c r="CFT406" s="56"/>
      <c r="CFU406" s="56"/>
      <c r="CFV406" s="56"/>
      <c r="CFW406" s="56"/>
      <c r="CFX406" s="56"/>
      <c r="CFY406" s="56"/>
      <c r="CFZ406" s="56"/>
      <c r="CGA406" s="56"/>
      <c r="CGB406" s="56"/>
      <c r="CGC406" s="56"/>
      <c r="CGD406" s="56"/>
      <c r="CGE406" s="56"/>
      <c r="CGF406" s="56"/>
      <c r="CGG406" s="56"/>
      <c r="CGH406" s="56"/>
      <c r="CGI406" s="56"/>
      <c r="CGJ406" s="56"/>
      <c r="CGK406" s="56"/>
      <c r="CGL406" s="56"/>
      <c r="CGM406" s="56"/>
      <c r="CGN406" s="56"/>
      <c r="CGO406" s="56"/>
      <c r="CGP406" s="56"/>
      <c r="CGQ406" s="56"/>
      <c r="CGR406" s="56"/>
      <c r="CGS406" s="56"/>
      <c r="CGT406" s="56"/>
      <c r="CGU406" s="56"/>
      <c r="CGV406" s="56"/>
      <c r="CGW406" s="56"/>
      <c r="CGX406" s="56"/>
      <c r="CGY406" s="56"/>
      <c r="CGZ406" s="56"/>
      <c r="CHA406" s="56"/>
      <c r="CHB406" s="56"/>
      <c r="CHC406" s="56"/>
      <c r="CHD406" s="56"/>
      <c r="CHE406" s="56"/>
      <c r="CHF406" s="56"/>
      <c r="CHG406" s="56"/>
      <c r="CHH406" s="56"/>
      <c r="CHI406" s="56"/>
      <c r="CHJ406" s="56"/>
      <c r="CHK406" s="56"/>
      <c r="CHL406" s="56"/>
      <c r="CHM406" s="56"/>
      <c r="CHN406" s="56"/>
      <c r="CHO406" s="56"/>
      <c r="CHP406" s="56"/>
      <c r="CHQ406" s="56"/>
      <c r="CHR406" s="56"/>
      <c r="CHS406" s="56"/>
      <c r="CHT406" s="56"/>
      <c r="CHU406" s="56"/>
      <c r="CHV406" s="56"/>
      <c r="CHW406" s="56"/>
      <c r="CHX406" s="56"/>
      <c r="CHY406" s="56"/>
      <c r="CHZ406" s="56"/>
      <c r="CIA406" s="56"/>
      <c r="CIB406" s="56"/>
      <c r="CIC406" s="56"/>
      <c r="CID406" s="56"/>
      <c r="CIE406" s="56"/>
      <c r="CIF406" s="56"/>
      <c r="CIG406" s="56"/>
      <c r="CIH406" s="56"/>
      <c r="CII406" s="56"/>
      <c r="CIJ406" s="56"/>
      <c r="CIK406" s="56"/>
      <c r="CIL406" s="56"/>
      <c r="CIM406" s="56"/>
      <c r="CIN406" s="56"/>
      <c r="CIO406" s="56"/>
      <c r="CIP406" s="56"/>
      <c r="CIQ406" s="56"/>
      <c r="CIR406" s="56"/>
      <c r="CIS406" s="56"/>
      <c r="CIT406" s="56"/>
      <c r="CIU406" s="56"/>
      <c r="CIV406" s="56"/>
      <c r="CIW406" s="56"/>
      <c r="CIX406" s="56"/>
      <c r="CIY406" s="56"/>
      <c r="CIZ406" s="56"/>
      <c r="CJA406" s="56"/>
      <c r="CJB406" s="56"/>
      <c r="CJC406" s="56"/>
      <c r="CJD406" s="56"/>
      <c r="CJE406" s="56"/>
      <c r="CJF406" s="56"/>
      <c r="CJG406" s="56"/>
      <c r="CJH406" s="56"/>
      <c r="CJI406" s="56"/>
      <c r="CJJ406" s="56"/>
      <c r="CJK406" s="56"/>
      <c r="CJL406" s="56"/>
      <c r="CJM406" s="56"/>
      <c r="CJN406" s="56"/>
      <c r="CJO406" s="56"/>
      <c r="CJP406" s="56"/>
      <c r="CJQ406" s="56"/>
      <c r="CJR406" s="56"/>
      <c r="CJS406" s="56"/>
      <c r="CJT406" s="56"/>
      <c r="CJU406" s="56"/>
      <c r="CJV406" s="56"/>
      <c r="CJW406" s="56"/>
      <c r="CJX406" s="56"/>
      <c r="CJY406" s="56"/>
      <c r="CJZ406" s="56"/>
      <c r="CKA406" s="56"/>
      <c r="CKB406" s="56"/>
      <c r="CKC406" s="56"/>
      <c r="CKD406" s="56"/>
      <c r="CKE406" s="56"/>
      <c r="CKF406" s="56"/>
      <c r="CKG406" s="56"/>
      <c r="CKH406" s="56"/>
      <c r="CKI406" s="56"/>
      <c r="CKJ406" s="56"/>
      <c r="CKK406" s="56"/>
      <c r="CKL406" s="56"/>
      <c r="CKM406" s="56"/>
      <c r="CKN406" s="56"/>
      <c r="CKO406" s="56"/>
      <c r="CKP406" s="56"/>
      <c r="CKQ406" s="56"/>
      <c r="CKR406" s="56"/>
      <c r="CKS406" s="56"/>
      <c r="CKT406" s="56"/>
      <c r="CKU406" s="56"/>
      <c r="CKV406" s="56"/>
      <c r="CKW406" s="56"/>
      <c r="CKX406" s="56"/>
      <c r="CKY406" s="56"/>
      <c r="CKZ406" s="56"/>
      <c r="CLA406" s="56"/>
      <c r="CLB406" s="56"/>
      <c r="CLC406" s="56"/>
      <c r="CLD406" s="56"/>
      <c r="CLE406" s="56"/>
      <c r="CLF406" s="56"/>
      <c r="CLG406" s="56"/>
      <c r="CLH406" s="56"/>
      <c r="CLI406" s="56"/>
      <c r="CLJ406" s="56"/>
      <c r="CLK406" s="56"/>
      <c r="CLL406" s="56"/>
      <c r="CLM406" s="56"/>
      <c r="CLN406" s="56"/>
      <c r="CLO406" s="56"/>
      <c r="CLP406" s="56"/>
      <c r="CLQ406" s="56"/>
      <c r="CLR406" s="56"/>
      <c r="CLS406" s="56"/>
      <c r="CLT406" s="56"/>
      <c r="CLU406" s="56"/>
      <c r="CLV406" s="56"/>
      <c r="CLW406" s="56"/>
      <c r="CLX406" s="56"/>
      <c r="CLY406" s="56"/>
      <c r="CLZ406" s="56"/>
      <c r="CMA406" s="56"/>
      <c r="CMB406" s="56"/>
      <c r="CMC406" s="56"/>
      <c r="CMD406" s="56"/>
      <c r="CME406" s="56"/>
      <c r="CMF406" s="56"/>
      <c r="CMG406" s="56"/>
      <c r="CMH406" s="56"/>
      <c r="CMI406" s="56"/>
      <c r="CMJ406" s="56"/>
      <c r="CMK406" s="56"/>
      <c r="CML406" s="56"/>
      <c r="CMM406" s="56"/>
      <c r="CMN406" s="56"/>
      <c r="CMO406" s="56"/>
      <c r="CMP406" s="56"/>
      <c r="CMQ406" s="56"/>
      <c r="CMR406" s="56"/>
      <c r="CMS406" s="56"/>
      <c r="CMT406" s="56"/>
      <c r="CMU406" s="56"/>
      <c r="CMV406" s="56"/>
      <c r="CMW406" s="56"/>
      <c r="CMX406" s="56"/>
      <c r="CMY406" s="56"/>
      <c r="CMZ406" s="56"/>
      <c r="CNA406" s="56"/>
      <c r="CNB406" s="56"/>
      <c r="CNC406" s="56"/>
      <c r="CND406" s="56"/>
      <c r="CNE406" s="56"/>
      <c r="CNF406" s="56"/>
      <c r="CNG406" s="56"/>
      <c r="CNH406" s="56"/>
      <c r="CNI406" s="56"/>
      <c r="CNJ406" s="56"/>
      <c r="CNK406" s="56"/>
      <c r="CNL406" s="56"/>
      <c r="CNM406" s="56"/>
      <c r="CNN406" s="56"/>
      <c r="CNO406" s="56"/>
      <c r="CNP406" s="56"/>
      <c r="CNQ406" s="56"/>
      <c r="CNR406" s="56"/>
      <c r="CNS406" s="56"/>
      <c r="CNT406" s="56"/>
      <c r="CNU406" s="56"/>
      <c r="CNV406" s="56"/>
      <c r="CNW406" s="56"/>
      <c r="CNX406" s="56"/>
      <c r="CNY406" s="56"/>
      <c r="CNZ406" s="56"/>
      <c r="COA406" s="56"/>
      <c r="COB406" s="56"/>
      <c r="COC406" s="56"/>
      <c r="COD406" s="56"/>
      <c r="COE406" s="56"/>
      <c r="COF406" s="56"/>
      <c r="COG406" s="56"/>
      <c r="COH406" s="56"/>
      <c r="COI406" s="56"/>
      <c r="COJ406" s="56"/>
      <c r="COK406" s="56"/>
      <c r="COL406" s="56"/>
      <c r="COM406" s="56"/>
      <c r="CON406" s="56"/>
      <c r="COO406" s="56"/>
      <c r="COP406" s="56"/>
      <c r="COQ406" s="56"/>
      <c r="COR406" s="56"/>
      <c r="COS406" s="56"/>
      <c r="COT406" s="56"/>
      <c r="COU406" s="56"/>
      <c r="COV406" s="56"/>
      <c r="COW406" s="56"/>
      <c r="COX406" s="56"/>
      <c r="COY406" s="56"/>
      <c r="COZ406" s="56"/>
      <c r="CPA406" s="56"/>
      <c r="CPB406" s="56"/>
      <c r="CPC406" s="56"/>
      <c r="CPD406" s="56"/>
      <c r="CPE406" s="56"/>
      <c r="CPF406" s="56"/>
      <c r="CPG406" s="56"/>
      <c r="CPH406" s="56"/>
      <c r="CPI406" s="56"/>
      <c r="CPJ406" s="56"/>
      <c r="CPK406" s="56"/>
      <c r="CPL406" s="56"/>
      <c r="CPM406" s="56"/>
      <c r="CPN406" s="56"/>
      <c r="CPO406" s="56"/>
      <c r="CPP406" s="56"/>
      <c r="CPQ406" s="56"/>
      <c r="CPR406" s="56"/>
      <c r="CPS406" s="56"/>
      <c r="CPT406" s="56"/>
      <c r="CPU406" s="56"/>
      <c r="CPV406" s="56"/>
      <c r="CPW406" s="56"/>
      <c r="CPX406" s="56"/>
      <c r="CPY406" s="56"/>
      <c r="CPZ406" s="56"/>
      <c r="CQA406" s="56"/>
      <c r="CQB406" s="56"/>
      <c r="CQC406" s="56"/>
      <c r="CQD406" s="56"/>
      <c r="CQE406" s="56"/>
      <c r="CQF406" s="56"/>
      <c r="CQG406" s="56"/>
      <c r="CQH406" s="56"/>
      <c r="CQI406" s="56"/>
      <c r="CQJ406" s="56"/>
      <c r="CQK406" s="56"/>
      <c r="CQL406" s="56"/>
      <c r="CQM406" s="56"/>
      <c r="CQN406" s="56"/>
      <c r="CQO406" s="56"/>
      <c r="CQP406" s="56"/>
      <c r="CQQ406" s="56"/>
      <c r="CQR406" s="56"/>
      <c r="CQS406" s="56"/>
      <c r="CQT406" s="56"/>
      <c r="CQU406" s="56"/>
      <c r="CQV406" s="56"/>
      <c r="CQW406" s="56"/>
      <c r="CQX406" s="56"/>
      <c r="CQY406" s="56"/>
      <c r="CQZ406" s="56"/>
      <c r="CRA406" s="56"/>
      <c r="CRB406" s="56"/>
      <c r="CRC406" s="56"/>
      <c r="CRD406" s="56"/>
      <c r="CRE406" s="56"/>
      <c r="CRF406" s="56"/>
      <c r="CRG406" s="56"/>
      <c r="CRH406" s="56"/>
      <c r="CRI406" s="56"/>
      <c r="CRJ406" s="56"/>
      <c r="CRK406" s="56"/>
      <c r="CRL406" s="56"/>
      <c r="CRM406" s="56"/>
      <c r="CRN406" s="56"/>
      <c r="CRO406" s="56"/>
      <c r="CRP406" s="56"/>
      <c r="CRQ406" s="56"/>
      <c r="CRR406" s="56"/>
      <c r="CRS406" s="56"/>
      <c r="CRT406" s="56"/>
      <c r="CRU406" s="56"/>
      <c r="CRV406" s="56"/>
      <c r="CRW406" s="56"/>
      <c r="CRX406" s="56"/>
      <c r="CRY406" s="56"/>
      <c r="CRZ406" s="56"/>
      <c r="CSA406" s="56"/>
      <c r="CSB406" s="56"/>
      <c r="CSC406" s="56"/>
      <c r="CSD406" s="56"/>
      <c r="CSE406" s="56"/>
      <c r="CSF406" s="56"/>
      <c r="CSG406" s="56"/>
      <c r="CSH406" s="56"/>
      <c r="CSI406" s="56"/>
      <c r="CSJ406" s="56"/>
      <c r="CSK406" s="56"/>
      <c r="CSL406" s="56"/>
      <c r="CSM406" s="56"/>
      <c r="CSN406" s="56"/>
      <c r="CSO406" s="56"/>
      <c r="CSP406" s="56"/>
      <c r="CSQ406" s="56"/>
      <c r="CSR406" s="56"/>
      <c r="CSS406" s="56"/>
      <c r="CST406" s="56"/>
      <c r="CSU406" s="56"/>
      <c r="CSV406" s="56"/>
      <c r="CSW406" s="56"/>
      <c r="CSX406" s="56"/>
      <c r="CSY406" s="56"/>
      <c r="CSZ406" s="56"/>
      <c r="CTA406" s="56"/>
      <c r="CTB406" s="56"/>
      <c r="CTC406" s="56"/>
      <c r="CTD406" s="56"/>
      <c r="CTE406" s="56"/>
      <c r="CTF406" s="56"/>
      <c r="CTG406" s="56"/>
      <c r="CTH406" s="56"/>
      <c r="CTI406" s="56"/>
      <c r="CTJ406" s="56"/>
      <c r="CTK406" s="56"/>
      <c r="CTL406" s="56"/>
      <c r="CTM406" s="56"/>
      <c r="CTN406" s="56"/>
      <c r="CTO406" s="56"/>
      <c r="CTP406" s="56"/>
      <c r="CTQ406" s="56"/>
      <c r="CTR406" s="56"/>
      <c r="CTS406" s="56"/>
      <c r="CTT406" s="56"/>
      <c r="CTU406" s="56"/>
      <c r="CTV406" s="56"/>
      <c r="CTW406" s="56"/>
      <c r="CTX406" s="56"/>
      <c r="CTY406" s="56"/>
      <c r="CTZ406" s="56"/>
      <c r="CUA406" s="56"/>
      <c r="CUB406" s="56"/>
      <c r="CUC406" s="56"/>
      <c r="CUD406" s="56"/>
      <c r="CUE406" s="56"/>
      <c r="CUF406" s="56"/>
      <c r="CUG406" s="56"/>
      <c r="CUH406" s="56"/>
      <c r="CUI406" s="56"/>
      <c r="CUJ406" s="56"/>
      <c r="CUK406" s="56"/>
      <c r="CUL406" s="56"/>
      <c r="CUM406" s="56"/>
      <c r="CUN406" s="56"/>
      <c r="CUO406" s="56"/>
      <c r="CUP406" s="56"/>
      <c r="CUQ406" s="56"/>
      <c r="CUR406" s="56"/>
      <c r="CUS406" s="56"/>
      <c r="CUT406" s="56"/>
      <c r="CUU406" s="56"/>
      <c r="CUV406" s="56"/>
      <c r="CUW406" s="56"/>
      <c r="CUX406" s="56"/>
      <c r="CUY406" s="56"/>
      <c r="CUZ406" s="56"/>
      <c r="CVA406" s="56"/>
      <c r="CVB406" s="56"/>
      <c r="CVC406" s="56"/>
      <c r="CVD406" s="56"/>
      <c r="CVE406" s="56"/>
      <c r="CVF406" s="56"/>
      <c r="CVG406" s="56"/>
      <c r="CVH406" s="56"/>
      <c r="CVI406" s="56"/>
      <c r="CVJ406" s="56"/>
      <c r="CVK406" s="56"/>
      <c r="CVL406" s="56"/>
      <c r="CVM406" s="56"/>
      <c r="CVN406" s="56"/>
      <c r="CVO406" s="56"/>
      <c r="CVP406" s="56"/>
      <c r="CVQ406" s="56"/>
      <c r="CVR406" s="56"/>
      <c r="CVS406" s="56"/>
      <c r="CVT406" s="56"/>
      <c r="CVU406" s="56"/>
      <c r="CVV406" s="56"/>
      <c r="CVW406" s="56"/>
      <c r="CVX406" s="56"/>
      <c r="CVY406" s="56"/>
      <c r="CVZ406" s="56"/>
      <c r="CWA406" s="56"/>
      <c r="CWB406" s="56"/>
      <c r="CWC406" s="56"/>
      <c r="CWD406" s="56"/>
      <c r="CWE406" s="56"/>
      <c r="CWF406" s="56"/>
      <c r="CWG406" s="56"/>
      <c r="CWH406" s="56"/>
      <c r="CWI406" s="56"/>
      <c r="CWJ406" s="56"/>
      <c r="CWK406" s="56"/>
      <c r="CWL406" s="56"/>
      <c r="CWM406" s="56"/>
      <c r="CWN406" s="56"/>
      <c r="CWO406" s="56"/>
      <c r="CWP406" s="56"/>
      <c r="CWQ406" s="56"/>
      <c r="CWR406" s="56"/>
      <c r="CWS406" s="56"/>
      <c r="CWT406" s="56"/>
      <c r="CWU406" s="56"/>
      <c r="CWV406" s="56"/>
      <c r="CWW406" s="56"/>
      <c r="CWX406" s="56"/>
      <c r="CWY406" s="56"/>
      <c r="CWZ406" s="56"/>
      <c r="CXA406" s="56"/>
      <c r="CXB406" s="56"/>
      <c r="CXC406" s="56"/>
      <c r="CXD406" s="56"/>
      <c r="CXE406" s="56"/>
      <c r="CXF406" s="56"/>
      <c r="CXG406" s="56"/>
      <c r="CXH406" s="56"/>
      <c r="CXI406" s="56"/>
      <c r="CXJ406" s="56"/>
      <c r="CXK406" s="56"/>
      <c r="CXL406" s="56"/>
      <c r="CXM406" s="56"/>
      <c r="CXN406" s="56"/>
      <c r="CXO406" s="56"/>
      <c r="CXP406" s="56"/>
      <c r="CXQ406" s="56"/>
      <c r="CXR406" s="56"/>
      <c r="CXS406" s="56"/>
      <c r="CXT406" s="56"/>
      <c r="CXU406" s="56"/>
      <c r="CXV406" s="56"/>
      <c r="CXW406" s="56"/>
      <c r="CXX406" s="56"/>
      <c r="CXY406" s="56"/>
      <c r="CXZ406" s="56"/>
      <c r="CYA406" s="56"/>
      <c r="CYB406" s="56"/>
      <c r="CYC406" s="56"/>
      <c r="CYD406" s="56"/>
      <c r="CYE406" s="56"/>
      <c r="CYF406" s="56"/>
      <c r="CYG406" s="56"/>
      <c r="CYH406" s="56"/>
      <c r="CYI406" s="56"/>
      <c r="CYJ406" s="56"/>
      <c r="CYK406" s="56"/>
      <c r="CYL406" s="56"/>
      <c r="CYM406" s="56"/>
      <c r="CYN406" s="56"/>
      <c r="CYO406" s="56"/>
      <c r="CYP406" s="56"/>
      <c r="CYQ406" s="56"/>
      <c r="CYR406" s="56"/>
      <c r="CYS406" s="56"/>
      <c r="CYT406" s="56"/>
      <c r="CYU406" s="56"/>
      <c r="CYV406" s="56"/>
      <c r="CYW406" s="56"/>
      <c r="CYX406" s="56"/>
      <c r="CYY406" s="56"/>
      <c r="CYZ406" s="56"/>
      <c r="CZA406" s="56"/>
      <c r="CZB406" s="56"/>
      <c r="CZC406" s="56"/>
      <c r="CZD406" s="56"/>
      <c r="CZE406" s="56"/>
      <c r="CZF406" s="56"/>
      <c r="CZG406" s="56"/>
      <c r="CZH406" s="56"/>
      <c r="CZI406" s="56"/>
      <c r="CZJ406" s="56"/>
      <c r="CZK406" s="56"/>
      <c r="CZL406" s="56"/>
      <c r="CZM406" s="56"/>
      <c r="CZN406" s="56"/>
      <c r="CZO406" s="56"/>
      <c r="CZP406" s="56"/>
      <c r="CZQ406" s="56"/>
      <c r="CZR406" s="56"/>
      <c r="CZS406" s="56"/>
      <c r="CZT406" s="56"/>
      <c r="CZU406" s="56"/>
      <c r="CZV406" s="56"/>
      <c r="CZW406" s="56"/>
      <c r="CZX406" s="56"/>
      <c r="CZY406" s="56"/>
      <c r="CZZ406" s="56"/>
      <c r="DAA406" s="56"/>
      <c r="DAB406" s="56"/>
      <c r="DAC406" s="56"/>
      <c r="DAD406" s="56"/>
      <c r="DAE406" s="56"/>
      <c r="DAF406" s="56"/>
      <c r="DAG406" s="56"/>
      <c r="DAH406" s="56"/>
      <c r="DAI406" s="56"/>
      <c r="DAJ406" s="56"/>
      <c r="DAK406" s="56"/>
      <c r="DAL406" s="56"/>
      <c r="DAM406" s="56"/>
      <c r="DAN406" s="56"/>
      <c r="DAO406" s="56"/>
      <c r="DAP406" s="56"/>
      <c r="DAQ406" s="56"/>
      <c r="DAR406" s="56"/>
      <c r="DAS406" s="56"/>
      <c r="DAT406" s="56"/>
      <c r="DAU406" s="56"/>
      <c r="DAV406" s="56"/>
      <c r="DAW406" s="56"/>
      <c r="DAX406" s="56"/>
      <c r="DAY406" s="56"/>
      <c r="DAZ406" s="56"/>
      <c r="DBA406" s="56"/>
      <c r="DBB406" s="56"/>
      <c r="DBC406" s="56"/>
      <c r="DBD406" s="56"/>
      <c r="DBE406" s="56"/>
      <c r="DBF406" s="56"/>
      <c r="DBG406" s="56"/>
      <c r="DBH406" s="56"/>
      <c r="DBI406" s="56"/>
      <c r="DBJ406" s="56"/>
      <c r="DBK406" s="56"/>
      <c r="DBL406" s="56"/>
      <c r="DBM406" s="56"/>
      <c r="DBN406" s="56"/>
      <c r="DBO406" s="56"/>
      <c r="DBP406" s="56"/>
      <c r="DBQ406" s="56"/>
      <c r="DBR406" s="56"/>
      <c r="DBS406" s="56"/>
      <c r="DBT406" s="56"/>
      <c r="DBU406" s="56"/>
      <c r="DBV406" s="56"/>
      <c r="DBW406" s="56"/>
      <c r="DBX406" s="56"/>
      <c r="DBY406" s="56"/>
      <c r="DBZ406" s="56"/>
      <c r="DCA406" s="56"/>
      <c r="DCB406" s="56"/>
      <c r="DCC406" s="56"/>
      <c r="DCD406" s="56"/>
      <c r="DCE406" s="56"/>
      <c r="DCF406" s="56"/>
      <c r="DCG406" s="56"/>
      <c r="DCH406" s="56"/>
      <c r="DCI406" s="56"/>
      <c r="DCJ406" s="56"/>
      <c r="DCK406" s="56"/>
      <c r="DCL406" s="56"/>
      <c r="DCM406" s="56"/>
      <c r="DCN406" s="56"/>
      <c r="DCO406" s="56"/>
      <c r="DCP406" s="56"/>
      <c r="DCQ406" s="56"/>
      <c r="DCR406" s="56"/>
      <c r="DCS406" s="56"/>
      <c r="DCT406" s="56"/>
      <c r="DCU406" s="56"/>
      <c r="DCV406" s="56"/>
      <c r="DCW406" s="56"/>
      <c r="DCX406" s="56"/>
      <c r="DCY406" s="56"/>
      <c r="DCZ406" s="56"/>
      <c r="DDA406" s="56"/>
      <c r="DDB406" s="56"/>
      <c r="DDC406" s="56"/>
      <c r="DDD406" s="56"/>
      <c r="DDE406" s="56"/>
      <c r="DDF406" s="56"/>
      <c r="DDG406" s="56"/>
      <c r="DDH406" s="56"/>
      <c r="DDI406" s="56"/>
      <c r="DDJ406" s="56"/>
      <c r="DDK406" s="56"/>
      <c r="DDL406" s="56"/>
      <c r="DDM406" s="56"/>
      <c r="DDN406" s="56"/>
      <c r="DDO406" s="56"/>
      <c r="DDP406" s="56"/>
      <c r="DDQ406" s="56"/>
      <c r="DDR406" s="56"/>
      <c r="DDS406" s="56"/>
      <c r="DDT406" s="56"/>
      <c r="DDU406" s="56"/>
      <c r="DDV406" s="56"/>
      <c r="DDW406" s="56"/>
      <c r="DDX406" s="56"/>
      <c r="DDY406" s="56"/>
      <c r="DDZ406" s="56"/>
      <c r="DEA406" s="56"/>
      <c r="DEB406" s="56"/>
      <c r="DEC406" s="56"/>
      <c r="DED406" s="56"/>
      <c r="DEE406" s="56"/>
      <c r="DEF406" s="56"/>
      <c r="DEG406" s="56"/>
      <c r="DEH406" s="56"/>
      <c r="DEI406" s="56"/>
      <c r="DEJ406" s="56"/>
      <c r="DEK406" s="56"/>
      <c r="DEL406" s="56"/>
      <c r="DEM406" s="56"/>
      <c r="DEN406" s="56"/>
      <c r="DEO406" s="56"/>
      <c r="DEP406" s="56"/>
      <c r="DEQ406" s="56"/>
      <c r="DER406" s="56"/>
      <c r="DES406" s="56"/>
      <c r="DET406" s="56"/>
      <c r="DEU406" s="56"/>
      <c r="DEV406" s="56"/>
      <c r="DEW406" s="56"/>
      <c r="DEX406" s="56"/>
      <c r="DEY406" s="56"/>
      <c r="DEZ406" s="56"/>
      <c r="DFA406" s="56"/>
      <c r="DFB406" s="56"/>
      <c r="DFC406" s="56"/>
      <c r="DFD406" s="56"/>
      <c r="DFE406" s="56"/>
      <c r="DFF406" s="56"/>
      <c r="DFG406" s="56"/>
      <c r="DFH406" s="56"/>
      <c r="DFI406" s="56"/>
      <c r="DFJ406" s="56"/>
      <c r="DFK406" s="56"/>
      <c r="DFL406" s="56"/>
      <c r="DFM406" s="56"/>
      <c r="DFN406" s="56"/>
      <c r="DFO406" s="56"/>
      <c r="DFP406" s="56"/>
      <c r="DFQ406" s="56"/>
      <c r="DFR406" s="56"/>
      <c r="DFS406" s="56"/>
      <c r="DFT406" s="56"/>
      <c r="DFU406" s="56"/>
      <c r="DFV406" s="56"/>
      <c r="DFW406" s="56"/>
      <c r="DFX406" s="56"/>
      <c r="DFY406" s="56"/>
      <c r="DFZ406" s="56"/>
      <c r="DGA406" s="56"/>
      <c r="DGB406" s="56"/>
      <c r="DGC406" s="56"/>
      <c r="DGD406" s="56"/>
      <c r="DGE406" s="56"/>
      <c r="DGF406" s="56"/>
      <c r="DGG406" s="56"/>
      <c r="DGH406" s="56"/>
      <c r="DGI406" s="56"/>
      <c r="DGJ406" s="56"/>
      <c r="DGK406" s="56"/>
      <c r="DGL406" s="56"/>
      <c r="DGM406" s="56"/>
      <c r="DGN406" s="56"/>
      <c r="DGO406" s="56"/>
      <c r="DGP406" s="56"/>
      <c r="DGQ406" s="56"/>
      <c r="DGR406" s="56"/>
      <c r="DGS406" s="56"/>
      <c r="DGT406" s="56"/>
      <c r="DGU406" s="56"/>
      <c r="DGV406" s="56"/>
      <c r="DGW406" s="56"/>
      <c r="DGX406" s="56"/>
      <c r="DGY406" s="56"/>
      <c r="DGZ406" s="56"/>
      <c r="DHA406" s="56"/>
      <c r="DHB406" s="56"/>
      <c r="DHC406" s="56"/>
      <c r="DHD406" s="56"/>
      <c r="DHE406" s="56"/>
      <c r="DHF406" s="56"/>
      <c r="DHG406" s="56"/>
      <c r="DHH406" s="56"/>
      <c r="DHI406" s="56"/>
      <c r="DHJ406" s="56"/>
      <c r="DHK406" s="56"/>
      <c r="DHL406" s="56"/>
      <c r="DHM406" s="56"/>
      <c r="DHN406" s="56"/>
      <c r="DHO406" s="56"/>
      <c r="DHP406" s="56"/>
      <c r="DHQ406" s="56"/>
      <c r="DHR406" s="56"/>
      <c r="DHS406" s="56"/>
      <c r="DHT406" s="56"/>
      <c r="DHU406" s="56"/>
      <c r="DHV406" s="56"/>
      <c r="DHW406" s="56"/>
      <c r="DHX406" s="56"/>
      <c r="DHY406" s="56"/>
      <c r="DHZ406" s="56"/>
      <c r="DIA406" s="56"/>
      <c r="DIB406" s="56"/>
      <c r="DIC406" s="56"/>
      <c r="DID406" s="56"/>
      <c r="DIE406" s="56"/>
      <c r="DIF406" s="56"/>
      <c r="DIG406" s="56"/>
      <c r="DIH406" s="56"/>
      <c r="DII406" s="56"/>
      <c r="DIJ406" s="56"/>
      <c r="DIK406" s="56"/>
      <c r="DIL406" s="56"/>
      <c r="DIM406" s="56"/>
      <c r="DIN406" s="56"/>
      <c r="DIO406" s="56"/>
      <c r="DIP406" s="56"/>
      <c r="DIQ406" s="56"/>
      <c r="DIR406" s="56"/>
      <c r="DIS406" s="56"/>
      <c r="DIT406" s="56"/>
      <c r="DIU406" s="56"/>
      <c r="DIV406" s="56"/>
      <c r="DIW406" s="56"/>
      <c r="DIX406" s="56"/>
      <c r="DIY406" s="56"/>
      <c r="DIZ406" s="56"/>
      <c r="DJA406" s="56"/>
      <c r="DJB406" s="56"/>
      <c r="DJC406" s="56"/>
      <c r="DJD406" s="56"/>
      <c r="DJE406" s="56"/>
      <c r="DJF406" s="56"/>
      <c r="DJG406" s="56"/>
      <c r="DJH406" s="56"/>
      <c r="DJI406" s="56"/>
      <c r="DJJ406" s="56"/>
      <c r="DJK406" s="56"/>
      <c r="DJL406" s="56"/>
      <c r="DJM406" s="56"/>
      <c r="DJN406" s="56"/>
      <c r="DJO406" s="56"/>
      <c r="DJP406" s="56"/>
      <c r="DJQ406" s="56"/>
      <c r="DJR406" s="56"/>
      <c r="DJS406" s="56"/>
      <c r="DJT406" s="56"/>
      <c r="DJU406" s="56"/>
      <c r="DJV406" s="56"/>
      <c r="DJW406" s="56"/>
      <c r="DJX406" s="56"/>
      <c r="DJY406" s="56"/>
      <c r="DJZ406" s="56"/>
      <c r="DKA406" s="56"/>
      <c r="DKB406" s="56"/>
      <c r="DKC406" s="56"/>
      <c r="DKD406" s="56"/>
      <c r="DKE406" s="56"/>
      <c r="DKF406" s="56"/>
      <c r="DKG406" s="56"/>
      <c r="DKH406" s="56"/>
      <c r="DKI406" s="56"/>
      <c r="DKJ406" s="56"/>
      <c r="DKK406" s="56"/>
      <c r="DKL406" s="56"/>
      <c r="DKM406" s="56"/>
      <c r="DKN406" s="56"/>
      <c r="DKO406" s="56"/>
      <c r="DKP406" s="56"/>
      <c r="DKQ406" s="56"/>
      <c r="DKR406" s="56"/>
      <c r="DKS406" s="56"/>
      <c r="DKT406" s="56"/>
      <c r="DKU406" s="56"/>
      <c r="DKV406" s="56"/>
      <c r="DKW406" s="56"/>
      <c r="DKX406" s="56"/>
      <c r="DKY406" s="56"/>
      <c r="DKZ406" s="56"/>
      <c r="DLA406" s="56"/>
      <c r="DLB406" s="56"/>
      <c r="DLC406" s="56"/>
      <c r="DLD406" s="56"/>
      <c r="DLE406" s="56"/>
      <c r="DLF406" s="56"/>
      <c r="DLG406" s="56"/>
      <c r="DLH406" s="56"/>
      <c r="DLI406" s="56"/>
      <c r="DLJ406" s="56"/>
      <c r="DLK406" s="56"/>
      <c r="DLL406" s="56"/>
      <c r="DLM406" s="56"/>
      <c r="DLN406" s="56"/>
      <c r="DLO406" s="56"/>
      <c r="DLP406" s="56"/>
      <c r="DLQ406" s="56"/>
      <c r="DLR406" s="56"/>
      <c r="DLS406" s="56"/>
      <c r="DLT406" s="56"/>
      <c r="DLU406" s="56"/>
      <c r="DLV406" s="56"/>
      <c r="DLW406" s="56"/>
      <c r="DLX406" s="56"/>
      <c r="DLY406" s="56"/>
      <c r="DLZ406" s="56"/>
      <c r="DMA406" s="56"/>
      <c r="DMB406" s="56"/>
      <c r="DMC406" s="56"/>
      <c r="DMD406" s="56"/>
      <c r="DME406" s="56"/>
      <c r="DMF406" s="56"/>
      <c r="DMG406" s="56"/>
      <c r="DMH406" s="56"/>
      <c r="DMI406" s="56"/>
      <c r="DMJ406" s="56"/>
      <c r="DMK406" s="56"/>
      <c r="DML406" s="56"/>
      <c r="DMM406" s="56"/>
      <c r="DMN406" s="56"/>
      <c r="DMO406" s="56"/>
      <c r="DMP406" s="56"/>
      <c r="DMQ406" s="56"/>
      <c r="DMR406" s="56"/>
      <c r="DMS406" s="56"/>
      <c r="DMT406" s="56"/>
      <c r="DMU406" s="56"/>
      <c r="DMV406" s="56"/>
      <c r="DMW406" s="56"/>
      <c r="DMX406" s="56"/>
      <c r="DMY406" s="56"/>
      <c r="DMZ406" s="56"/>
      <c r="DNA406" s="56"/>
      <c r="DNB406" s="56"/>
      <c r="DNC406" s="56"/>
      <c r="DND406" s="56"/>
      <c r="DNE406" s="56"/>
      <c r="DNF406" s="56"/>
      <c r="DNG406" s="56"/>
      <c r="DNH406" s="56"/>
      <c r="DNI406" s="56"/>
      <c r="DNJ406" s="56"/>
      <c r="DNK406" s="56"/>
      <c r="DNL406" s="56"/>
      <c r="DNM406" s="56"/>
      <c r="DNN406" s="56"/>
      <c r="DNO406" s="56"/>
      <c r="DNP406" s="56"/>
      <c r="DNQ406" s="56"/>
      <c r="DNR406" s="56"/>
      <c r="DNS406" s="56"/>
      <c r="DNT406" s="56"/>
      <c r="DNU406" s="56"/>
      <c r="DNV406" s="56"/>
      <c r="DNW406" s="56"/>
      <c r="DNX406" s="56"/>
      <c r="DNY406" s="56"/>
      <c r="DNZ406" s="56"/>
      <c r="DOA406" s="56"/>
      <c r="DOB406" s="56"/>
      <c r="DOC406" s="56"/>
      <c r="DOD406" s="56"/>
      <c r="DOE406" s="56"/>
      <c r="DOF406" s="56"/>
      <c r="DOG406" s="56"/>
      <c r="DOH406" s="56"/>
      <c r="DOI406" s="56"/>
      <c r="DOJ406" s="56"/>
      <c r="DOK406" s="56"/>
      <c r="DOL406" s="56"/>
      <c r="DOM406" s="56"/>
      <c r="DON406" s="56"/>
      <c r="DOO406" s="56"/>
      <c r="DOP406" s="56"/>
      <c r="DOQ406" s="56"/>
      <c r="DOR406" s="56"/>
      <c r="DOS406" s="56"/>
      <c r="DOT406" s="56"/>
      <c r="DOU406" s="56"/>
      <c r="DOV406" s="56"/>
      <c r="DOW406" s="56"/>
      <c r="DOX406" s="56"/>
      <c r="DOY406" s="56"/>
      <c r="DOZ406" s="56"/>
      <c r="DPA406" s="56"/>
      <c r="DPB406" s="56"/>
      <c r="DPC406" s="56"/>
      <c r="DPD406" s="56"/>
      <c r="DPE406" s="56"/>
      <c r="DPF406" s="56"/>
      <c r="DPG406" s="56"/>
      <c r="DPH406" s="56"/>
      <c r="DPI406" s="56"/>
      <c r="DPJ406" s="56"/>
      <c r="DPK406" s="56"/>
      <c r="DPL406" s="56"/>
      <c r="DPM406" s="56"/>
      <c r="DPN406" s="56"/>
      <c r="DPO406" s="56"/>
      <c r="DPP406" s="56"/>
      <c r="DPQ406" s="56"/>
      <c r="DPR406" s="56"/>
      <c r="DPS406" s="56"/>
      <c r="DPT406" s="56"/>
      <c r="DPU406" s="56"/>
      <c r="DPV406" s="56"/>
      <c r="DPW406" s="56"/>
      <c r="DPX406" s="56"/>
      <c r="DPY406" s="56"/>
      <c r="DPZ406" s="56"/>
      <c r="DQA406" s="56"/>
      <c r="DQB406" s="56"/>
      <c r="DQC406" s="56"/>
      <c r="DQD406" s="56"/>
      <c r="DQE406" s="56"/>
      <c r="DQF406" s="56"/>
      <c r="DQG406" s="56"/>
      <c r="DQH406" s="56"/>
      <c r="DQI406" s="56"/>
      <c r="DQJ406" s="56"/>
      <c r="DQK406" s="56"/>
      <c r="DQL406" s="56"/>
      <c r="DQM406" s="56"/>
      <c r="DQN406" s="56"/>
      <c r="DQO406" s="56"/>
      <c r="DQP406" s="56"/>
      <c r="DQQ406" s="56"/>
      <c r="DQR406" s="56"/>
      <c r="DQS406" s="56"/>
      <c r="DQT406" s="56"/>
      <c r="DQU406" s="56"/>
      <c r="DQV406" s="56"/>
      <c r="DQW406" s="56"/>
      <c r="DQX406" s="56"/>
      <c r="DQY406" s="56"/>
      <c r="DQZ406" s="56"/>
      <c r="DRA406" s="56"/>
      <c r="DRB406" s="56"/>
      <c r="DRC406" s="56"/>
      <c r="DRD406" s="56"/>
      <c r="DRE406" s="56"/>
      <c r="DRF406" s="56"/>
      <c r="DRG406" s="56"/>
      <c r="DRH406" s="56"/>
      <c r="DRI406" s="56"/>
      <c r="DRJ406" s="56"/>
      <c r="DRK406" s="56"/>
      <c r="DRL406" s="56"/>
      <c r="DRM406" s="56"/>
      <c r="DRN406" s="56"/>
      <c r="DRO406" s="56"/>
      <c r="DRP406" s="56"/>
      <c r="DRQ406" s="56"/>
      <c r="DRR406" s="56"/>
      <c r="DRS406" s="56"/>
      <c r="DRT406" s="56"/>
      <c r="DRU406" s="56"/>
      <c r="DRV406" s="56"/>
      <c r="DRW406" s="56"/>
      <c r="DRX406" s="56"/>
      <c r="DRY406" s="56"/>
      <c r="DRZ406" s="56"/>
      <c r="DSA406" s="56"/>
      <c r="DSB406" s="56"/>
      <c r="DSC406" s="56"/>
      <c r="DSD406" s="56"/>
      <c r="DSE406" s="56"/>
      <c r="DSF406" s="56"/>
      <c r="DSG406" s="56"/>
      <c r="DSH406" s="56"/>
      <c r="DSI406" s="56"/>
      <c r="DSJ406" s="56"/>
      <c r="DSK406" s="56"/>
      <c r="DSL406" s="56"/>
      <c r="DSM406" s="56"/>
      <c r="DSN406" s="56"/>
      <c r="DSO406" s="56"/>
      <c r="DSP406" s="56"/>
      <c r="DSQ406" s="56"/>
      <c r="DSR406" s="56"/>
      <c r="DSS406" s="56"/>
      <c r="DST406" s="56"/>
      <c r="DSU406" s="56"/>
      <c r="DSV406" s="56"/>
      <c r="DSW406" s="56"/>
      <c r="DSX406" s="56"/>
      <c r="DSY406" s="56"/>
      <c r="DSZ406" s="56"/>
      <c r="DTA406" s="56"/>
      <c r="DTB406" s="56"/>
      <c r="DTC406" s="56"/>
      <c r="DTD406" s="56"/>
      <c r="DTE406" s="56"/>
      <c r="DTF406" s="56"/>
      <c r="DTG406" s="56"/>
      <c r="DTH406" s="56"/>
      <c r="DTI406" s="56"/>
      <c r="DTJ406" s="56"/>
      <c r="DTK406" s="56"/>
      <c r="DTL406" s="56"/>
      <c r="DTM406" s="56"/>
      <c r="DTN406" s="56"/>
      <c r="DTO406" s="56"/>
      <c r="DTP406" s="56"/>
      <c r="DTQ406" s="56"/>
      <c r="DTR406" s="56"/>
      <c r="DTS406" s="56"/>
      <c r="DTT406" s="56"/>
      <c r="DTU406" s="56"/>
      <c r="DTV406" s="56"/>
      <c r="DTW406" s="56"/>
      <c r="DTX406" s="56"/>
      <c r="DTY406" s="56"/>
      <c r="DTZ406" s="56"/>
      <c r="DUA406" s="56"/>
      <c r="DUB406" s="56"/>
      <c r="DUC406" s="56"/>
      <c r="DUD406" s="56"/>
      <c r="DUE406" s="56"/>
      <c r="DUF406" s="56"/>
      <c r="DUG406" s="56"/>
      <c r="DUH406" s="56"/>
      <c r="DUI406" s="56"/>
      <c r="DUJ406" s="56"/>
      <c r="DUK406" s="56"/>
      <c r="DUL406" s="56"/>
      <c r="DUM406" s="56"/>
      <c r="DUN406" s="56"/>
      <c r="DUO406" s="56"/>
      <c r="DUP406" s="56"/>
      <c r="DUQ406" s="56"/>
      <c r="DUR406" s="56"/>
      <c r="DUS406" s="56"/>
      <c r="DUT406" s="56"/>
      <c r="DUU406" s="56"/>
      <c r="DUV406" s="56"/>
      <c r="DUW406" s="56"/>
      <c r="DUX406" s="56"/>
      <c r="DUY406" s="56"/>
      <c r="DUZ406" s="56"/>
      <c r="DVA406" s="56"/>
      <c r="DVB406" s="56"/>
      <c r="DVC406" s="56"/>
      <c r="DVD406" s="56"/>
      <c r="DVE406" s="56"/>
      <c r="DVF406" s="56"/>
      <c r="DVG406" s="56"/>
      <c r="DVH406" s="56"/>
      <c r="DVI406" s="56"/>
      <c r="DVJ406" s="56"/>
      <c r="DVK406" s="56"/>
      <c r="DVL406" s="56"/>
      <c r="DVM406" s="56"/>
      <c r="DVN406" s="56"/>
      <c r="DVO406" s="56"/>
      <c r="DVP406" s="56"/>
      <c r="DVQ406" s="56"/>
      <c r="DVR406" s="56"/>
      <c r="DVS406" s="56"/>
      <c r="DVT406" s="56"/>
      <c r="DVU406" s="56"/>
      <c r="DVV406" s="56"/>
      <c r="DVW406" s="56"/>
      <c r="DVX406" s="56"/>
      <c r="DVY406" s="56"/>
      <c r="DVZ406" s="56"/>
      <c r="DWA406" s="56"/>
      <c r="DWB406" s="56"/>
      <c r="DWC406" s="56"/>
      <c r="DWD406" s="56"/>
      <c r="DWE406" s="56"/>
      <c r="DWF406" s="56"/>
      <c r="DWG406" s="56"/>
      <c r="DWH406" s="56"/>
      <c r="DWI406" s="56"/>
      <c r="DWJ406" s="56"/>
      <c r="DWK406" s="56"/>
      <c r="DWL406" s="56"/>
      <c r="DWM406" s="56"/>
      <c r="DWN406" s="56"/>
      <c r="DWO406" s="56"/>
      <c r="DWP406" s="56"/>
      <c r="DWQ406" s="56"/>
      <c r="DWR406" s="56"/>
      <c r="DWS406" s="56"/>
      <c r="DWT406" s="56"/>
      <c r="DWU406" s="56"/>
      <c r="DWV406" s="56"/>
      <c r="DWW406" s="56"/>
      <c r="DWX406" s="56"/>
      <c r="DWY406" s="56"/>
      <c r="DWZ406" s="56"/>
      <c r="DXA406" s="56"/>
      <c r="DXB406" s="56"/>
      <c r="DXC406" s="56"/>
      <c r="DXD406" s="56"/>
      <c r="DXE406" s="56"/>
      <c r="DXF406" s="56"/>
      <c r="DXG406" s="56"/>
      <c r="DXH406" s="56"/>
      <c r="DXI406" s="56"/>
      <c r="DXJ406" s="56"/>
      <c r="DXK406" s="56"/>
      <c r="DXL406" s="56"/>
      <c r="DXM406" s="56"/>
      <c r="DXN406" s="56"/>
      <c r="DXO406" s="56"/>
      <c r="DXP406" s="56"/>
      <c r="DXQ406" s="56"/>
      <c r="DXR406" s="56"/>
      <c r="DXS406" s="56"/>
      <c r="DXT406" s="56"/>
      <c r="DXU406" s="56"/>
      <c r="DXV406" s="56"/>
      <c r="DXW406" s="56"/>
      <c r="DXX406" s="56"/>
      <c r="DXY406" s="56"/>
      <c r="DXZ406" s="56"/>
      <c r="DYA406" s="56"/>
      <c r="DYB406" s="56"/>
      <c r="DYC406" s="56"/>
      <c r="DYD406" s="56"/>
      <c r="DYE406" s="56"/>
      <c r="DYF406" s="56"/>
      <c r="DYG406" s="56"/>
      <c r="DYH406" s="56"/>
      <c r="DYI406" s="56"/>
      <c r="DYJ406" s="56"/>
      <c r="DYK406" s="56"/>
      <c r="DYL406" s="56"/>
      <c r="DYM406" s="56"/>
      <c r="DYN406" s="56"/>
      <c r="DYO406" s="56"/>
      <c r="DYP406" s="56"/>
      <c r="DYQ406" s="56"/>
      <c r="DYR406" s="56"/>
      <c r="DYS406" s="56"/>
      <c r="DYT406" s="56"/>
      <c r="DYU406" s="56"/>
      <c r="DYV406" s="56"/>
      <c r="DYW406" s="56"/>
      <c r="DYX406" s="56"/>
      <c r="DYY406" s="56"/>
      <c r="DYZ406" s="56"/>
      <c r="DZA406" s="56"/>
      <c r="DZB406" s="56"/>
      <c r="DZC406" s="56"/>
      <c r="DZD406" s="56"/>
      <c r="DZE406" s="56"/>
      <c r="DZF406" s="56"/>
      <c r="DZG406" s="56"/>
      <c r="DZH406" s="56"/>
      <c r="DZI406" s="56"/>
      <c r="DZJ406" s="56"/>
      <c r="DZK406" s="56"/>
      <c r="DZL406" s="56"/>
      <c r="DZM406" s="56"/>
      <c r="DZN406" s="56"/>
      <c r="DZO406" s="56"/>
      <c r="DZP406" s="56"/>
      <c r="DZQ406" s="56"/>
      <c r="DZR406" s="56"/>
      <c r="DZS406" s="56"/>
      <c r="DZT406" s="56"/>
      <c r="DZU406" s="56"/>
      <c r="DZV406" s="56"/>
      <c r="DZW406" s="56"/>
      <c r="DZX406" s="56"/>
      <c r="DZY406" s="56"/>
      <c r="DZZ406" s="56"/>
      <c r="EAA406" s="56"/>
      <c r="EAB406" s="56"/>
      <c r="EAC406" s="56"/>
      <c r="EAD406" s="56"/>
      <c r="EAE406" s="56"/>
      <c r="EAF406" s="56"/>
      <c r="EAG406" s="56"/>
      <c r="EAH406" s="56"/>
      <c r="EAI406" s="56"/>
      <c r="EAJ406" s="56"/>
      <c r="EAK406" s="56"/>
      <c r="EAL406" s="56"/>
      <c r="EAM406" s="56"/>
      <c r="EAN406" s="56"/>
      <c r="EAO406" s="56"/>
      <c r="EAP406" s="56"/>
      <c r="EAQ406" s="56"/>
      <c r="EAR406" s="56"/>
      <c r="EAS406" s="56"/>
      <c r="EAT406" s="56"/>
      <c r="EAU406" s="56"/>
      <c r="EAV406" s="56"/>
      <c r="EAW406" s="56"/>
      <c r="EAX406" s="56"/>
      <c r="EAY406" s="56"/>
      <c r="EAZ406" s="56"/>
      <c r="EBA406" s="56"/>
      <c r="EBB406" s="56"/>
      <c r="EBC406" s="56"/>
      <c r="EBD406" s="56"/>
      <c r="EBE406" s="56"/>
      <c r="EBF406" s="56"/>
      <c r="EBG406" s="56"/>
      <c r="EBH406" s="56"/>
      <c r="EBI406" s="56"/>
      <c r="EBJ406" s="56"/>
      <c r="EBK406" s="56"/>
      <c r="EBL406" s="56"/>
      <c r="EBM406" s="56"/>
      <c r="EBN406" s="56"/>
      <c r="EBO406" s="56"/>
      <c r="EBP406" s="56"/>
      <c r="EBQ406" s="56"/>
      <c r="EBR406" s="56"/>
      <c r="EBS406" s="56"/>
      <c r="EBT406" s="56"/>
      <c r="EBU406" s="56"/>
      <c r="EBV406" s="56"/>
      <c r="EBW406" s="56"/>
      <c r="EBX406" s="56"/>
      <c r="EBY406" s="56"/>
      <c r="EBZ406" s="56"/>
      <c r="ECA406" s="56"/>
      <c r="ECB406" s="56"/>
      <c r="ECC406" s="56"/>
      <c r="ECD406" s="56"/>
      <c r="ECE406" s="56"/>
      <c r="ECF406" s="56"/>
      <c r="ECG406" s="56"/>
      <c r="ECH406" s="56"/>
      <c r="ECI406" s="56"/>
      <c r="ECJ406" s="56"/>
      <c r="ECK406" s="56"/>
      <c r="ECL406" s="56"/>
      <c r="ECM406" s="56"/>
      <c r="ECN406" s="56"/>
      <c r="ECO406" s="56"/>
      <c r="ECP406" s="56"/>
      <c r="ECQ406" s="56"/>
      <c r="ECR406" s="56"/>
      <c r="ECS406" s="56"/>
      <c r="ECT406" s="56"/>
      <c r="ECU406" s="56"/>
      <c r="ECV406" s="56"/>
      <c r="ECW406" s="56"/>
      <c r="ECX406" s="56"/>
      <c r="ECY406" s="56"/>
      <c r="ECZ406" s="56"/>
      <c r="EDA406" s="56"/>
      <c r="EDB406" s="56"/>
      <c r="EDC406" s="56"/>
      <c r="EDD406" s="56"/>
      <c r="EDE406" s="56"/>
      <c r="EDF406" s="56"/>
      <c r="EDG406" s="56"/>
      <c r="EDH406" s="56"/>
      <c r="EDI406" s="56"/>
      <c r="EDJ406" s="56"/>
      <c r="EDK406" s="56"/>
      <c r="EDL406" s="56"/>
      <c r="EDM406" s="56"/>
      <c r="EDN406" s="56"/>
      <c r="EDO406" s="56"/>
      <c r="EDP406" s="56"/>
      <c r="EDQ406" s="56"/>
      <c r="EDR406" s="56"/>
      <c r="EDS406" s="56"/>
      <c r="EDT406" s="56"/>
      <c r="EDU406" s="56"/>
      <c r="EDV406" s="56"/>
      <c r="EDW406" s="56"/>
      <c r="EDX406" s="56"/>
      <c r="EDY406" s="56"/>
      <c r="EDZ406" s="56"/>
      <c r="EEA406" s="56"/>
      <c r="EEB406" s="56"/>
      <c r="EEC406" s="56"/>
      <c r="EED406" s="56"/>
      <c r="EEE406" s="56"/>
      <c r="EEF406" s="56"/>
      <c r="EEG406" s="56"/>
      <c r="EEH406" s="56"/>
      <c r="EEI406" s="56"/>
      <c r="EEJ406" s="56"/>
      <c r="EEK406" s="56"/>
      <c r="EEL406" s="56"/>
      <c r="EEM406" s="56"/>
      <c r="EEN406" s="56"/>
      <c r="EEO406" s="56"/>
      <c r="EEP406" s="56"/>
      <c r="EEQ406" s="56"/>
      <c r="EER406" s="56"/>
      <c r="EES406" s="56"/>
      <c r="EET406" s="56"/>
      <c r="EEU406" s="56"/>
      <c r="EEV406" s="56"/>
      <c r="EEW406" s="56"/>
      <c r="EEX406" s="56"/>
      <c r="EEY406" s="56"/>
      <c r="EEZ406" s="56"/>
      <c r="EFA406" s="56"/>
      <c r="EFB406" s="56"/>
      <c r="EFC406" s="56"/>
      <c r="EFD406" s="56"/>
      <c r="EFE406" s="56"/>
      <c r="EFF406" s="56"/>
      <c r="EFG406" s="56"/>
      <c r="EFH406" s="56"/>
      <c r="EFI406" s="56"/>
      <c r="EFJ406" s="56"/>
      <c r="EFK406" s="56"/>
      <c r="EFL406" s="56"/>
      <c r="EFM406" s="56"/>
      <c r="EFN406" s="56"/>
      <c r="EFO406" s="56"/>
      <c r="EFP406" s="56"/>
      <c r="EFQ406" s="56"/>
      <c r="EFR406" s="56"/>
      <c r="EFS406" s="56"/>
      <c r="EFT406" s="56"/>
      <c r="EFU406" s="56"/>
      <c r="EFV406" s="56"/>
      <c r="EFW406" s="56"/>
      <c r="EFX406" s="56"/>
      <c r="EFY406" s="56"/>
      <c r="EFZ406" s="56"/>
      <c r="EGA406" s="56"/>
      <c r="EGB406" s="56"/>
      <c r="EGC406" s="56"/>
      <c r="EGD406" s="56"/>
      <c r="EGE406" s="56"/>
      <c r="EGF406" s="56"/>
      <c r="EGG406" s="56"/>
      <c r="EGH406" s="56"/>
      <c r="EGI406" s="56"/>
      <c r="EGJ406" s="56"/>
      <c r="EGK406" s="56"/>
      <c r="EGL406" s="56"/>
      <c r="EGM406" s="56"/>
      <c r="EGN406" s="56"/>
      <c r="EGO406" s="56"/>
      <c r="EGP406" s="56"/>
      <c r="EGQ406" s="56"/>
      <c r="EGR406" s="56"/>
      <c r="EGS406" s="56"/>
      <c r="EGT406" s="56"/>
      <c r="EGU406" s="56"/>
      <c r="EGV406" s="56"/>
      <c r="EGW406" s="56"/>
      <c r="EGX406" s="56"/>
      <c r="EGY406" s="56"/>
      <c r="EGZ406" s="56"/>
      <c r="EHA406" s="56"/>
      <c r="EHB406" s="56"/>
      <c r="EHC406" s="56"/>
      <c r="EHD406" s="56"/>
      <c r="EHE406" s="56"/>
      <c r="EHF406" s="56"/>
      <c r="EHG406" s="56"/>
      <c r="EHH406" s="56"/>
      <c r="EHI406" s="56"/>
      <c r="EHJ406" s="56"/>
      <c r="EHK406" s="56"/>
      <c r="EHL406" s="56"/>
      <c r="EHM406" s="56"/>
      <c r="EHN406" s="56"/>
      <c r="EHO406" s="56"/>
      <c r="EHP406" s="56"/>
      <c r="EHQ406" s="56"/>
      <c r="EHR406" s="56"/>
      <c r="EHS406" s="56"/>
      <c r="EHT406" s="56"/>
      <c r="EHU406" s="56"/>
      <c r="EHV406" s="56"/>
      <c r="EHW406" s="56"/>
      <c r="EHX406" s="56"/>
      <c r="EHY406" s="56"/>
      <c r="EHZ406" s="56"/>
      <c r="EIA406" s="56"/>
      <c r="EIB406" s="56"/>
      <c r="EIC406" s="56"/>
      <c r="EID406" s="56"/>
      <c r="EIE406" s="56"/>
      <c r="EIF406" s="56"/>
      <c r="EIG406" s="56"/>
      <c r="EIH406" s="56"/>
      <c r="EII406" s="56"/>
      <c r="EIJ406" s="56"/>
      <c r="EIK406" s="56"/>
      <c r="EIL406" s="56"/>
      <c r="EIM406" s="56"/>
      <c r="EIN406" s="56"/>
      <c r="EIO406" s="56"/>
      <c r="EIP406" s="56"/>
      <c r="EIQ406" s="56"/>
      <c r="EIR406" s="56"/>
      <c r="EIS406" s="56"/>
      <c r="EIT406" s="56"/>
      <c r="EIU406" s="56"/>
      <c r="EIV406" s="56"/>
      <c r="EIW406" s="56"/>
      <c r="EIX406" s="56"/>
      <c r="EIY406" s="56"/>
      <c r="EIZ406" s="56"/>
      <c r="EJA406" s="56"/>
      <c r="EJB406" s="56"/>
      <c r="EJC406" s="56"/>
      <c r="EJD406" s="56"/>
      <c r="EJE406" s="56"/>
      <c r="EJF406" s="56"/>
      <c r="EJG406" s="56"/>
      <c r="EJH406" s="56"/>
      <c r="EJI406" s="56"/>
      <c r="EJJ406" s="56"/>
      <c r="EJK406" s="56"/>
      <c r="EJL406" s="56"/>
      <c r="EJM406" s="56"/>
      <c r="EJN406" s="56"/>
      <c r="EJO406" s="56"/>
      <c r="EJP406" s="56"/>
      <c r="EJQ406" s="56"/>
      <c r="EJR406" s="56"/>
      <c r="EJS406" s="56"/>
      <c r="EJT406" s="56"/>
      <c r="EJU406" s="56"/>
      <c r="EJV406" s="56"/>
      <c r="EJW406" s="56"/>
      <c r="EJX406" s="56"/>
      <c r="EJY406" s="56"/>
      <c r="EJZ406" s="56"/>
      <c r="EKA406" s="56"/>
      <c r="EKB406" s="56"/>
      <c r="EKC406" s="56"/>
      <c r="EKD406" s="56"/>
      <c r="EKE406" s="56"/>
      <c r="EKF406" s="56"/>
      <c r="EKG406" s="56"/>
      <c r="EKH406" s="56"/>
      <c r="EKI406" s="56"/>
      <c r="EKJ406" s="56"/>
      <c r="EKK406" s="56"/>
      <c r="EKL406" s="56"/>
      <c r="EKM406" s="56"/>
      <c r="EKN406" s="56"/>
      <c r="EKO406" s="56"/>
      <c r="EKP406" s="56"/>
      <c r="EKQ406" s="56"/>
      <c r="EKR406" s="56"/>
      <c r="EKS406" s="56"/>
      <c r="EKT406" s="56"/>
      <c r="EKU406" s="56"/>
      <c r="EKV406" s="56"/>
      <c r="EKW406" s="56"/>
      <c r="EKX406" s="56"/>
      <c r="EKY406" s="56"/>
      <c r="EKZ406" s="56"/>
      <c r="ELA406" s="56"/>
      <c r="ELB406" s="56"/>
      <c r="ELC406" s="56"/>
      <c r="ELD406" s="56"/>
      <c r="ELE406" s="56"/>
      <c r="ELF406" s="56"/>
      <c r="ELG406" s="56"/>
      <c r="ELH406" s="56"/>
      <c r="ELI406" s="56"/>
      <c r="ELJ406" s="56"/>
      <c r="ELK406" s="56"/>
      <c r="ELL406" s="56"/>
      <c r="ELM406" s="56"/>
      <c r="ELN406" s="56"/>
      <c r="ELO406" s="56"/>
      <c r="ELP406" s="56"/>
      <c r="ELQ406" s="56"/>
      <c r="ELR406" s="56"/>
      <c r="ELS406" s="56"/>
      <c r="ELT406" s="56"/>
      <c r="ELU406" s="56"/>
      <c r="ELV406" s="56"/>
      <c r="ELW406" s="56"/>
      <c r="ELX406" s="56"/>
      <c r="ELY406" s="56"/>
      <c r="ELZ406" s="56"/>
      <c r="EMA406" s="56"/>
      <c r="EMB406" s="56"/>
      <c r="EMC406" s="56"/>
      <c r="EMD406" s="56"/>
      <c r="EME406" s="56"/>
      <c r="EMF406" s="56"/>
      <c r="EMG406" s="56"/>
      <c r="EMH406" s="56"/>
      <c r="EMI406" s="56"/>
      <c r="EMJ406" s="56"/>
      <c r="EMK406" s="56"/>
      <c r="EML406" s="56"/>
      <c r="EMM406" s="56"/>
      <c r="EMN406" s="56"/>
      <c r="EMO406" s="56"/>
      <c r="EMP406" s="56"/>
      <c r="EMQ406" s="56"/>
      <c r="EMR406" s="56"/>
      <c r="EMS406" s="56"/>
      <c r="EMT406" s="56"/>
      <c r="EMU406" s="56"/>
      <c r="EMV406" s="56"/>
      <c r="EMW406" s="56"/>
      <c r="EMX406" s="56"/>
      <c r="EMY406" s="56"/>
      <c r="EMZ406" s="56"/>
      <c r="ENA406" s="56"/>
      <c r="ENB406" s="56"/>
      <c r="ENC406" s="56"/>
      <c r="END406" s="56"/>
      <c r="ENE406" s="56"/>
      <c r="ENF406" s="56"/>
      <c r="ENG406" s="56"/>
      <c r="ENH406" s="56"/>
      <c r="ENI406" s="56"/>
      <c r="ENJ406" s="56"/>
      <c r="ENK406" s="56"/>
      <c r="ENL406" s="56"/>
      <c r="ENM406" s="56"/>
      <c r="ENN406" s="56"/>
      <c r="ENO406" s="56"/>
      <c r="ENP406" s="56"/>
      <c r="ENQ406" s="56"/>
      <c r="ENR406" s="56"/>
      <c r="ENS406" s="56"/>
      <c r="ENT406" s="56"/>
      <c r="ENU406" s="56"/>
      <c r="ENV406" s="56"/>
      <c r="ENW406" s="56"/>
      <c r="ENX406" s="56"/>
      <c r="ENY406" s="56"/>
      <c r="ENZ406" s="56"/>
      <c r="EOA406" s="56"/>
      <c r="EOB406" s="56"/>
      <c r="EOC406" s="56"/>
      <c r="EOD406" s="56"/>
      <c r="EOE406" s="56"/>
      <c r="EOF406" s="56"/>
      <c r="EOG406" s="56"/>
      <c r="EOH406" s="56"/>
      <c r="EOI406" s="56"/>
      <c r="EOJ406" s="56"/>
      <c r="EOK406" s="56"/>
      <c r="EOL406" s="56"/>
      <c r="EOM406" s="56"/>
      <c r="EON406" s="56"/>
      <c r="EOO406" s="56"/>
      <c r="EOP406" s="56"/>
      <c r="EOQ406" s="56"/>
      <c r="EOR406" s="56"/>
      <c r="EOS406" s="56"/>
      <c r="EOT406" s="56"/>
      <c r="EOU406" s="56"/>
      <c r="EOV406" s="56"/>
      <c r="EOW406" s="56"/>
      <c r="EOX406" s="56"/>
      <c r="EOY406" s="56"/>
      <c r="EOZ406" s="56"/>
      <c r="EPA406" s="56"/>
      <c r="EPB406" s="56"/>
      <c r="EPC406" s="56"/>
      <c r="EPD406" s="56"/>
      <c r="EPE406" s="56"/>
      <c r="EPF406" s="56"/>
      <c r="EPG406" s="56"/>
      <c r="EPH406" s="56"/>
      <c r="EPI406" s="56"/>
      <c r="EPJ406" s="56"/>
      <c r="EPK406" s="56"/>
      <c r="EPL406" s="56"/>
      <c r="EPM406" s="56"/>
      <c r="EPN406" s="56"/>
      <c r="EPO406" s="56"/>
      <c r="EPP406" s="56"/>
      <c r="EPQ406" s="56"/>
      <c r="EPR406" s="56"/>
      <c r="EPS406" s="56"/>
      <c r="EPT406" s="56"/>
      <c r="EPU406" s="56"/>
      <c r="EPV406" s="56"/>
      <c r="EPW406" s="56"/>
      <c r="EPX406" s="56"/>
      <c r="EPY406" s="56"/>
      <c r="EPZ406" s="56"/>
      <c r="EQA406" s="56"/>
      <c r="EQB406" s="56"/>
      <c r="EQC406" s="56"/>
      <c r="EQD406" s="56"/>
      <c r="EQE406" s="56"/>
      <c r="EQF406" s="56"/>
      <c r="EQG406" s="56"/>
      <c r="EQH406" s="56"/>
      <c r="EQI406" s="56"/>
      <c r="EQJ406" s="56"/>
      <c r="EQK406" s="56"/>
      <c r="EQL406" s="56"/>
      <c r="EQM406" s="56"/>
      <c r="EQN406" s="56"/>
      <c r="EQO406" s="56"/>
      <c r="EQP406" s="56"/>
      <c r="EQQ406" s="56"/>
      <c r="EQR406" s="56"/>
      <c r="EQS406" s="56"/>
      <c r="EQT406" s="56"/>
      <c r="EQU406" s="56"/>
      <c r="EQV406" s="56"/>
      <c r="EQW406" s="56"/>
      <c r="EQX406" s="56"/>
      <c r="EQY406" s="56"/>
      <c r="EQZ406" s="56"/>
      <c r="ERA406" s="56"/>
      <c r="ERB406" s="56"/>
      <c r="ERC406" s="56"/>
      <c r="ERD406" s="56"/>
      <c r="ERE406" s="56"/>
      <c r="ERF406" s="56"/>
      <c r="ERG406" s="56"/>
      <c r="ERH406" s="56"/>
      <c r="ERI406" s="56"/>
      <c r="ERJ406" s="56"/>
      <c r="ERK406" s="56"/>
      <c r="ERL406" s="56"/>
      <c r="ERM406" s="56"/>
      <c r="ERN406" s="56"/>
      <c r="ERO406" s="56"/>
      <c r="ERP406" s="56"/>
      <c r="ERQ406" s="56"/>
      <c r="ERR406" s="56"/>
      <c r="ERS406" s="56"/>
      <c r="ERT406" s="56"/>
      <c r="ERU406" s="56"/>
      <c r="ERV406" s="56"/>
      <c r="ERW406" s="56"/>
      <c r="ERX406" s="56"/>
      <c r="ERY406" s="56"/>
      <c r="ERZ406" s="56"/>
      <c r="ESA406" s="56"/>
      <c r="ESB406" s="56"/>
      <c r="ESC406" s="56"/>
      <c r="ESD406" s="56"/>
      <c r="ESE406" s="56"/>
      <c r="ESF406" s="56"/>
      <c r="ESG406" s="56"/>
      <c r="ESH406" s="56"/>
      <c r="ESI406" s="56"/>
      <c r="ESJ406" s="56"/>
      <c r="ESK406" s="56"/>
      <c r="ESL406" s="56"/>
      <c r="ESM406" s="56"/>
      <c r="ESN406" s="56"/>
      <c r="ESO406" s="56"/>
      <c r="ESP406" s="56"/>
      <c r="ESQ406" s="56"/>
      <c r="ESR406" s="56"/>
      <c r="ESS406" s="56"/>
      <c r="EST406" s="56"/>
      <c r="ESU406" s="56"/>
      <c r="ESV406" s="56"/>
      <c r="ESW406" s="56"/>
      <c r="ESX406" s="56"/>
      <c r="ESY406" s="56"/>
      <c r="ESZ406" s="56"/>
      <c r="ETA406" s="56"/>
      <c r="ETB406" s="56"/>
      <c r="ETC406" s="56"/>
      <c r="ETD406" s="56"/>
      <c r="ETE406" s="56"/>
      <c r="ETF406" s="56"/>
      <c r="ETG406" s="56"/>
      <c r="ETH406" s="56"/>
      <c r="ETI406" s="56"/>
      <c r="ETJ406" s="56"/>
      <c r="ETK406" s="56"/>
      <c r="ETL406" s="56"/>
      <c r="ETM406" s="56"/>
      <c r="ETN406" s="56"/>
      <c r="ETO406" s="56"/>
      <c r="ETP406" s="56"/>
      <c r="ETQ406" s="56"/>
      <c r="ETR406" s="56"/>
      <c r="ETS406" s="56"/>
      <c r="ETT406" s="56"/>
      <c r="ETU406" s="56"/>
      <c r="ETV406" s="56"/>
      <c r="ETW406" s="56"/>
      <c r="ETX406" s="56"/>
      <c r="ETY406" s="56"/>
      <c r="ETZ406" s="56"/>
      <c r="EUA406" s="56"/>
      <c r="EUB406" s="56"/>
      <c r="EUC406" s="56"/>
      <c r="EUD406" s="56"/>
      <c r="EUE406" s="56"/>
      <c r="EUF406" s="56"/>
      <c r="EUG406" s="56"/>
      <c r="EUH406" s="56"/>
      <c r="EUI406" s="56"/>
      <c r="EUJ406" s="56"/>
      <c r="EUK406" s="56"/>
      <c r="EUL406" s="56"/>
      <c r="EUM406" s="56"/>
      <c r="EUN406" s="56"/>
      <c r="EUO406" s="56"/>
      <c r="EUP406" s="56"/>
      <c r="EUQ406" s="56"/>
      <c r="EUR406" s="56"/>
      <c r="EUS406" s="56"/>
      <c r="EUT406" s="56"/>
      <c r="EUU406" s="56"/>
      <c r="EUV406" s="56"/>
      <c r="EUW406" s="56"/>
      <c r="EUX406" s="56"/>
      <c r="EUY406" s="56"/>
      <c r="EUZ406" s="56"/>
      <c r="EVA406" s="56"/>
      <c r="EVB406" s="56"/>
      <c r="EVC406" s="56"/>
      <c r="EVD406" s="56"/>
      <c r="EVE406" s="56"/>
      <c r="EVF406" s="56"/>
      <c r="EVG406" s="56"/>
      <c r="EVH406" s="56"/>
      <c r="EVI406" s="56"/>
      <c r="EVJ406" s="56"/>
      <c r="EVK406" s="56"/>
      <c r="EVL406" s="56"/>
      <c r="EVM406" s="56"/>
      <c r="EVN406" s="56"/>
      <c r="EVO406" s="56"/>
      <c r="EVP406" s="56"/>
      <c r="EVQ406" s="56"/>
      <c r="EVR406" s="56"/>
      <c r="EVS406" s="56"/>
      <c r="EVT406" s="56"/>
      <c r="EVU406" s="56"/>
      <c r="EVV406" s="56"/>
      <c r="EVW406" s="56"/>
      <c r="EVX406" s="56"/>
      <c r="EVY406" s="56"/>
      <c r="EVZ406" s="56"/>
      <c r="EWA406" s="56"/>
      <c r="EWB406" s="56"/>
      <c r="EWC406" s="56"/>
      <c r="EWD406" s="56"/>
      <c r="EWE406" s="56"/>
      <c r="EWF406" s="56"/>
      <c r="EWG406" s="56"/>
      <c r="EWH406" s="56"/>
      <c r="EWI406" s="56"/>
      <c r="EWJ406" s="56"/>
      <c r="EWK406" s="56"/>
      <c r="EWL406" s="56"/>
      <c r="EWM406" s="56"/>
      <c r="EWN406" s="56"/>
      <c r="EWO406" s="56"/>
      <c r="EWP406" s="56"/>
      <c r="EWQ406" s="56"/>
      <c r="EWR406" s="56"/>
      <c r="EWS406" s="56"/>
      <c r="EWT406" s="56"/>
      <c r="EWU406" s="56"/>
      <c r="EWV406" s="56"/>
      <c r="EWW406" s="56"/>
      <c r="EWX406" s="56"/>
      <c r="EWY406" s="56"/>
      <c r="EWZ406" s="56"/>
      <c r="EXA406" s="56"/>
      <c r="EXB406" s="56"/>
      <c r="EXC406" s="56"/>
      <c r="EXD406" s="56"/>
      <c r="EXE406" s="56"/>
      <c r="EXF406" s="56"/>
      <c r="EXG406" s="56"/>
      <c r="EXH406" s="56"/>
      <c r="EXI406" s="56"/>
      <c r="EXJ406" s="56"/>
      <c r="EXK406" s="56"/>
      <c r="EXL406" s="56"/>
      <c r="EXM406" s="56"/>
      <c r="EXN406" s="56"/>
      <c r="EXO406" s="56"/>
      <c r="EXP406" s="56"/>
      <c r="EXQ406" s="56"/>
      <c r="EXR406" s="56"/>
      <c r="EXS406" s="56"/>
      <c r="EXT406" s="56"/>
      <c r="EXU406" s="56"/>
      <c r="EXV406" s="56"/>
      <c r="EXW406" s="56"/>
      <c r="EXX406" s="56"/>
      <c r="EXY406" s="56"/>
      <c r="EXZ406" s="56"/>
      <c r="EYA406" s="56"/>
      <c r="EYB406" s="56"/>
      <c r="EYC406" s="56"/>
      <c r="EYD406" s="56"/>
      <c r="EYE406" s="56"/>
      <c r="EYF406" s="56"/>
      <c r="EYG406" s="56"/>
      <c r="EYH406" s="56"/>
      <c r="EYI406" s="56"/>
      <c r="EYJ406" s="56"/>
      <c r="EYK406" s="56"/>
      <c r="EYL406" s="56"/>
      <c r="EYM406" s="56"/>
      <c r="EYN406" s="56"/>
      <c r="EYO406" s="56"/>
      <c r="EYP406" s="56"/>
      <c r="EYQ406" s="56"/>
      <c r="EYR406" s="56"/>
      <c r="EYS406" s="56"/>
      <c r="EYT406" s="56"/>
      <c r="EYU406" s="56"/>
      <c r="EYV406" s="56"/>
      <c r="EYW406" s="56"/>
      <c r="EYX406" s="56"/>
      <c r="EYY406" s="56"/>
      <c r="EYZ406" s="56"/>
      <c r="EZA406" s="56"/>
      <c r="EZB406" s="56"/>
      <c r="EZC406" s="56"/>
      <c r="EZD406" s="56"/>
      <c r="EZE406" s="56"/>
      <c r="EZF406" s="56"/>
      <c r="EZG406" s="56"/>
      <c r="EZH406" s="56"/>
      <c r="EZI406" s="56"/>
      <c r="EZJ406" s="56"/>
      <c r="EZK406" s="56"/>
      <c r="EZL406" s="56"/>
      <c r="EZM406" s="56"/>
      <c r="EZN406" s="56"/>
      <c r="EZO406" s="56"/>
      <c r="EZP406" s="56"/>
      <c r="EZQ406" s="56"/>
      <c r="EZR406" s="56"/>
      <c r="EZS406" s="56"/>
      <c r="EZT406" s="56"/>
      <c r="EZU406" s="56"/>
      <c r="EZV406" s="56"/>
      <c r="EZW406" s="56"/>
      <c r="EZX406" s="56"/>
      <c r="EZY406" s="56"/>
      <c r="EZZ406" s="56"/>
      <c r="FAA406" s="56"/>
      <c r="FAB406" s="56"/>
      <c r="FAC406" s="56"/>
      <c r="FAD406" s="56"/>
      <c r="FAE406" s="56"/>
      <c r="FAF406" s="56"/>
      <c r="FAG406" s="56"/>
      <c r="FAH406" s="56"/>
      <c r="FAI406" s="56"/>
      <c r="FAJ406" s="56"/>
      <c r="FAK406" s="56"/>
      <c r="FAL406" s="56"/>
      <c r="FAM406" s="56"/>
      <c r="FAN406" s="56"/>
      <c r="FAO406" s="56"/>
      <c r="FAP406" s="56"/>
      <c r="FAQ406" s="56"/>
      <c r="FAR406" s="56"/>
      <c r="FAS406" s="56"/>
      <c r="FAT406" s="56"/>
      <c r="FAU406" s="56"/>
      <c r="FAV406" s="56"/>
      <c r="FAW406" s="56"/>
      <c r="FAX406" s="56"/>
      <c r="FAY406" s="56"/>
      <c r="FAZ406" s="56"/>
      <c r="FBA406" s="56"/>
      <c r="FBB406" s="56"/>
      <c r="FBC406" s="56"/>
      <c r="FBD406" s="56"/>
      <c r="FBE406" s="56"/>
      <c r="FBF406" s="56"/>
      <c r="FBG406" s="56"/>
      <c r="FBH406" s="56"/>
      <c r="FBI406" s="56"/>
      <c r="FBJ406" s="56"/>
      <c r="FBK406" s="56"/>
      <c r="FBL406" s="56"/>
      <c r="FBM406" s="56"/>
      <c r="FBN406" s="56"/>
      <c r="FBO406" s="56"/>
      <c r="FBP406" s="56"/>
      <c r="FBQ406" s="56"/>
      <c r="FBR406" s="56"/>
      <c r="FBS406" s="56"/>
      <c r="FBT406" s="56"/>
      <c r="FBU406" s="56"/>
      <c r="FBV406" s="56"/>
      <c r="FBW406" s="56"/>
      <c r="FBX406" s="56"/>
      <c r="FBY406" s="56"/>
      <c r="FBZ406" s="56"/>
      <c r="FCA406" s="56"/>
      <c r="FCB406" s="56"/>
      <c r="FCC406" s="56"/>
      <c r="FCD406" s="56"/>
      <c r="FCE406" s="56"/>
      <c r="FCF406" s="56"/>
      <c r="FCG406" s="56"/>
      <c r="FCH406" s="56"/>
      <c r="FCI406" s="56"/>
      <c r="FCJ406" s="56"/>
      <c r="FCK406" s="56"/>
      <c r="FCL406" s="56"/>
      <c r="FCM406" s="56"/>
      <c r="FCN406" s="56"/>
      <c r="FCO406" s="56"/>
      <c r="FCP406" s="56"/>
      <c r="FCQ406" s="56"/>
      <c r="FCR406" s="56"/>
      <c r="FCS406" s="56"/>
      <c r="FCT406" s="56"/>
      <c r="FCU406" s="56"/>
      <c r="FCV406" s="56"/>
      <c r="FCW406" s="56"/>
      <c r="FCX406" s="56"/>
      <c r="FCY406" s="56"/>
      <c r="FCZ406" s="56"/>
      <c r="FDA406" s="56"/>
      <c r="FDB406" s="56"/>
      <c r="FDC406" s="56"/>
      <c r="FDD406" s="56"/>
      <c r="FDE406" s="56"/>
      <c r="FDF406" s="56"/>
      <c r="FDG406" s="56"/>
      <c r="FDH406" s="56"/>
      <c r="FDI406" s="56"/>
      <c r="FDJ406" s="56"/>
      <c r="FDK406" s="56"/>
      <c r="FDL406" s="56"/>
      <c r="FDM406" s="56"/>
      <c r="FDN406" s="56"/>
      <c r="FDO406" s="56"/>
      <c r="FDP406" s="56"/>
      <c r="FDQ406" s="56"/>
      <c r="FDR406" s="56"/>
      <c r="FDS406" s="56"/>
      <c r="FDT406" s="56"/>
      <c r="FDU406" s="56"/>
      <c r="FDV406" s="56"/>
      <c r="FDW406" s="56"/>
      <c r="FDX406" s="56"/>
      <c r="FDY406" s="56"/>
      <c r="FDZ406" s="56"/>
      <c r="FEA406" s="56"/>
      <c r="FEB406" s="56"/>
      <c r="FEC406" s="56"/>
      <c r="FED406" s="56"/>
      <c r="FEE406" s="56"/>
      <c r="FEF406" s="56"/>
      <c r="FEG406" s="56"/>
      <c r="FEH406" s="56"/>
      <c r="FEI406" s="56"/>
      <c r="FEJ406" s="56"/>
      <c r="FEK406" s="56"/>
      <c r="FEL406" s="56"/>
      <c r="FEM406" s="56"/>
      <c r="FEN406" s="56"/>
      <c r="FEO406" s="56"/>
      <c r="FEP406" s="56"/>
      <c r="FEQ406" s="56"/>
      <c r="FER406" s="56"/>
      <c r="FES406" s="56"/>
      <c r="FET406" s="56"/>
      <c r="FEU406" s="56"/>
      <c r="FEV406" s="56"/>
      <c r="FEW406" s="56"/>
      <c r="FEX406" s="56"/>
      <c r="FEY406" s="56"/>
      <c r="FEZ406" s="56"/>
      <c r="FFA406" s="56"/>
      <c r="FFB406" s="56"/>
      <c r="FFC406" s="56"/>
      <c r="FFD406" s="56"/>
      <c r="FFE406" s="56"/>
      <c r="FFF406" s="56"/>
      <c r="FFG406" s="56"/>
      <c r="FFH406" s="56"/>
      <c r="FFI406" s="56"/>
      <c r="FFJ406" s="56"/>
      <c r="FFK406" s="56"/>
      <c r="FFL406" s="56"/>
      <c r="FFM406" s="56"/>
      <c r="FFN406" s="56"/>
      <c r="FFO406" s="56"/>
      <c r="FFP406" s="56"/>
      <c r="FFQ406" s="56"/>
      <c r="FFR406" s="56"/>
      <c r="FFS406" s="56"/>
      <c r="FFT406" s="56"/>
      <c r="FFU406" s="56"/>
      <c r="FFV406" s="56"/>
      <c r="FFW406" s="56"/>
      <c r="FFX406" s="56"/>
      <c r="FFY406" s="56"/>
      <c r="FFZ406" s="56"/>
      <c r="FGA406" s="56"/>
      <c r="FGB406" s="56"/>
      <c r="FGC406" s="56"/>
      <c r="FGD406" s="56"/>
      <c r="FGE406" s="56"/>
      <c r="FGF406" s="56"/>
      <c r="FGG406" s="56"/>
      <c r="FGH406" s="56"/>
      <c r="FGI406" s="56"/>
      <c r="FGJ406" s="56"/>
      <c r="FGK406" s="56"/>
      <c r="FGL406" s="56"/>
      <c r="FGM406" s="56"/>
      <c r="FGN406" s="56"/>
      <c r="FGO406" s="56"/>
      <c r="FGP406" s="56"/>
      <c r="FGQ406" s="56"/>
      <c r="FGR406" s="56"/>
      <c r="FGS406" s="56"/>
      <c r="FGT406" s="56"/>
      <c r="FGU406" s="56"/>
      <c r="FGV406" s="56"/>
      <c r="FGW406" s="56"/>
      <c r="FGX406" s="56"/>
      <c r="FGY406" s="56"/>
      <c r="FGZ406" s="56"/>
      <c r="FHA406" s="56"/>
      <c r="FHB406" s="56"/>
      <c r="FHC406" s="56"/>
      <c r="FHD406" s="56"/>
      <c r="FHE406" s="56"/>
      <c r="FHF406" s="56"/>
      <c r="FHG406" s="56"/>
      <c r="FHH406" s="56"/>
      <c r="FHI406" s="56"/>
      <c r="FHJ406" s="56"/>
      <c r="FHK406" s="56"/>
      <c r="FHL406" s="56"/>
      <c r="FHM406" s="56"/>
      <c r="FHN406" s="56"/>
      <c r="FHO406" s="56"/>
      <c r="FHP406" s="56"/>
      <c r="FHQ406" s="56"/>
      <c r="FHR406" s="56"/>
      <c r="FHS406" s="56"/>
      <c r="FHT406" s="56"/>
      <c r="FHU406" s="56"/>
      <c r="FHV406" s="56"/>
      <c r="FHW406" s="56"/>
      <c r="FHX406" s="56"/>
      <c r="FHY406" s="56"/>
      <c r="FHZ406" s="56"/>
      <c r="FIA406" s="56"/>
      <c r="FIB406" s="56"/>
      <c r="FIC406" s="56"/>
      <c r="FID406" s="56"/>
      <c r="FIE406" s="56"/>
      <c r="FIF406" s="56"/>
      <c r="FIG406" s="56"/>
      <c r="FIH406" s="56"/>
      <c r="FII406" s="56"/>
      <c r="FIJ406" s="56"/>
      <c r="FIK406" s="56"/>
      <c r="FIL406" s="56"/>
      <c r="FIM406" s="56"/>
      <c r="FIN406" s="56"/>
      <c r="FIO406" s="56"/>
      <c r="FIP406" s="56"/>
      <c r="FIQ406" s="56"/>
      <c r="FIR406" s="56"/>
      <c r="FIS406" s="56"/>
      <c r="FIT406" s="56"/>
      <c r="FIU406" s="56"/>
      <c r="FIV406" s="56"/>
      <c r="FIW406" s="56"/>
      <c r="FIX406" s="56"/>
      <c r="FIY406" s="56"/>
      <c r="FIZ406" s="56"/>
      <c r="FJA406" s="56"/>
      <c r="FJB406" s="56"/>
      <c r="FJC406" s="56"/>
      <c r="FJD406" s="56"/>
      <c r="FJE406" s="56"/>
      <c r="FJF406" s="56"/>
      <c r="FJG406" s="56"/>
      <c r="FJH406" s="56"/>
      <c r="FJI406" s="56"/>
      <c r="FJJ406" s="56"/>
      <c r="FJK406" s="56"/>
      <c r="FJL406" s="56"/>
      <c r="FJM406" s="56"/>
      <c r="FJN406" s="56"/>
      <c r="FJO406" s="56"/>
      <c r="FJP406" s="56"/>
      <c r="FJQ406" s="56"/>
      <c r="FJR406" s="56"/>
      <c r="FJS406" s="56"/>
      <c r="FJT406" s="56"/>
      <c r="FJU406" s="56"/>
      <c r="FJV406" s="56"/>
      <c r="FJW406" s="56"/>
      <c r="FJX406" s="56"/>
      <c r="FJY406" s="56"/>
      <c r="FJZ406" s="56"/>
      <c r="FKA406" s="56"/>
      <c r="FKB406" s="56"/>
      <c r="FKC406" s="56"/>
      <c r="FKD406" s="56"/>
      <c r="FKE406" s="56"/>
      <c r="FKF406" s="56"/>
      <c r="FKG406" s="56"/>
      <c r="FKH406" s="56"/>
      <c r="FKI406" s="56"/>
      <c r="FKJ406" s="56"/>
      <c r="FKK406" s="56"/>
      <c r="FKL406" s="56"/>
      <c r="FKM406" s="56"/>
      <c r="FKN406" s="56"/>
      <c r="FKO406" s="56"/>
      <c r="FKP406" s="56"/>
      <c r="FKQ406" s="56"/>
      <c r="FKR406" s="56"/>
      <c r="FKS406" s="56"/>
      <c r="FKT406" s="56"/>
      <c r="FKU406" s="56"/>
      <c r="FKV406" s="56"/>
      <c r="FKW406" s="56"/>
      <c r="FKX406" s="56"/>
      <c r="FKY406" s="56"/>
      <c r="FKZ406" s="56"/>
      <c r="FLA406" s="56"/>
      <c r="FLB406" s="56"/>
      <c r="FLC406" s="56"/>
      <c r="FLD406" s="56"/>
      <c r="FLE406" s="56"/>
      <c r="FLF406" s="56"/>
      <c r="FLG406" s="56"/>
      <c r="FLH406" s="56"/>
      <c r="FLI406" s="56"/>
      <c r="FLJ406" s="56"/>
      <c r="FLK406" s="56"/>
      <c r="FLL406" s="56"/>
      <c r="FLM406" s="56"/>
      <c r="FLN406" s="56"/>
      <c r="FLO406" s="56"/>
      <c r="FLP406" s="56"/>
      <c r="FLQ406" s="56"/>
      <c r="FLR406" s="56"/>
      <c r="FLS406" s="56"/>
      <c r="FLT406" s="56"/>
      <c r="FLU406" s="56"/>
      <c r="FLV406" s="56"/>
      <c r="FLW406" s="56"/>
      <c r="FLX406" s="56"/>
      <c r="FLY406" s="56"/>
      <c r="FLZ406" s="56"/>
      <c r="FMA406" s="56"/>
      <c r="FMB406" s="56"/>
      <c r="FMC406" s="56"/>
      <c r="FMD406" s="56"/>
      <c r="FME406" s="56"/>
      <c r="FMF406" s="56"/>
      <c r="FMG406" s="56"/>
      <c r="FMH406" s="56"/>
      <c r="FMI406" s="56"/>
      <c r="FMJ406" s="56"/>
      <c r="FMK406" s="56"/>
      <c r="FML406" s="56"/>
      <c r="FMM406" s="56"/>
      <c r="FMN406" s="56"/>
      <c r="FMO406" s="56"/>
      <c r="FMP406" s="56"/>
      <c r="FMQ406" s="56"/>
      <c r="FMR406" s="56"/>
      <c r="FMS406" s="56"/>
      <c r="FMT406" s="56"/>
      <c r="FMU406" s="56"/>
      <c r="FMV406" s="56"/>
      <c r="FMW406" s="56"/>
      <c r="FMX406" s="56"/>
      <c r="FMY406" s="56"/>
      <c r="FMZ406" s="56"/>
      <c r="FNA406" s="56"/>
      <c r="FNB406" s="56"/>
      <c r="FNC406" s="56"/>
      <c r="FND406" s="56"/>
      <c r="FNE406" s="56"/>
      <c r="FNF406" s="56"/>
      <c r="FNG406" s="56"/>
      <c r="FNH406" s="56"/>
      <c r="FNI406" s="56"/>
      <c r="FNJ406" s="56"/>
      <c r="FNK406" s="56"/>
      <c r="FNL406" s="56"/>
      <c r="FNM406" s="56"/>
      <c r="FNN406" s="56"/>
      <c r="FNO406" s="56"/>
      <c r="FNP406" s="56"/>
      <c r="FNQ406" s="56"/>
      <c r="FNR406" s="56"/>
      <c r="FNS406" s="56"/>
      <c r="FNT406" s="56"/>
      <c r="FNU406" s="56"/>
      <c r="FNV406" s="56"/>
      <c r="FNW406" s="56"/>
      <c r="FNX406" s="56"/>
      <c r="FNY406" s="56"/>
      <c r="FNZ406" s="56"/>
      <c r="FOA406" s="56"/>
      <c r="FOB406" s="56"/>
      <c r="FOC406" s="56"/>
      <c r="FOD406" s="56"/>
      <c r="FOE406" s="56"/>
      <c r="FOF406" s="56"/>
      <c r="FOG406" s="56"/>
      <c r="FOH406" s="56"/>
      <c r="FOI406" s="56"/>
      <c r="FOJ406" s="56"/>
      <c r="FOK406" s="56"/>
      <c r="FOL406" s="56"/>
      <c r="FOM406" s="56"/>
      <c r="FON406" s="56"/>
      <c r="FOO406" s="56"/>
      <c r="FOP406" s="56"/>
      <c r="FOQ406" s="56"/>
      <c r="FOR406" s="56"/>
      <c r="FOS406" s="56"/>
      <c r="FOT406" s="56"/>
      <c r="FOU406" s="56"/>
      <c r="FOV406" s="56"/>
      <c r="FOW406" s="56"/>
      <c r="FOX406" s="56"/>
      <c r="FOY406" s="56"/>
      <c r="FOZ406" s="56"/>
      <c r="FPA406" s="56"/>
      <c r="FPB406" s="56"/>
      <c r="FPC406" s="56"/>
      <c r="FPD406" s="56"/>
      <c r="FPE406" s="56"/>
      <c r="FPF406" s="56"/>
      <c r="FPG406" s="56"/>
      <c r="FPH406" s="56"/>
      <c r="FPI406" s="56"/>
      <c r="FPJ406" s="56"/>
      <c r="FPK406" s="56"/>
      <c r="FPL406" s="56"/>
      <c r="FPM406" s="56"/>
      <c r="FPN406" s="56"/>
      <c r="FPO406" s="56"/>
      <c r="FPP406" s="56"/>
      <c r="FPQ406" s="56"/>
      <c r="FPR406" s="56"/>
      <c r="FPS406" s="56"/>
      <c r="FPT406" s="56"/>
      <c r="FPU406" s="56"/>
      <c r="FPV406" s="56"/>
      <c r="FPW406" s="56"/>
      <c r="FPX406" s="56"/>
      <c r="FPY406" s="56"/>
      <c r="FPZ406" s="56"/>
      <c r="FQA406" s="56"/>
      <c r="FQB406" s="56"/>
      <c r="FQC406" s="56"/>
      <c r="FQD406" s="56"/>
      <c r="FQE406" s="56"/>
      <c r="FQF406" s="56"/>
      <c r="FQG406" s="56"/>
      <c r="FQH406" s="56"/>
      <c r="FQI406" s="56"/>
      <c r="FQJ406" s="56"/>
      <c r="FQK406" s="56"/>
      <c r="FQL406" s="56"/>
      <c r="FQM406" s="56"/>
      <c r="FQN406" s="56"/>
      <c r="FQO406" s="56"/>
      <c r="FQP406" s="56"/>
      <c r="FQQ406" s="56"/>
      <c r="FQR406" s="56"/>
      <c r="FQS406" s="56"/>
      <c r="FQT406" s="56"/>
      <c r="FQU406" s="56"/>
      <c r="FQV406" s="56"/>
      <c r="FQW406" s="56"/>
      <c r="FQX406" s="56"/>
      <c r="FQY406" s="56"/>
      <c r="FQZ406" s="56"/>
      <c r="FRA406" s="56"/>
      <c r="FRB406" s="56"/>
      <c r="FRC406" s="56"/>
      <c r="FRD406" s="56"/>
      <c r="FRE406" s="56"/>
      <c r="FRF406" s="56"/>
      <c r="FRG406" s="56"/>
      <c r="FRH406" s="56"/>
      <c r="FRI406" s="56"/>
      <c r="FRJ406" s="56"/>
      <c r="FRK406" s="56"/>
      <c r="FRL406" s="56"/>
      <c r="FRM406" s="56"/>
      <c r="FRN406" s="56"/>
      <c r="FRO406" s="56"/>
      <c r="FRP406" s="56"/>
      <c r="FRQ406" s="56"/>
      <c r="FRR406" s="56"/>
      <c r="FRS406" s="56"/>
      <c r="FRT406" s="56"/>
      <c r="FRU406" s="56"/>
      <c r="FRV406" s="56"/>
      <c r="FRW406" s="56"/>
      <c r="FRX406" s="56"/>
      <c r="FRY406" s="56"/>
      <c r="FRZ406" s="56"/>
      <c r="FSA406" s="56"/>
      <c r="FSB406" s="56"/>
      <c r="FSC406" s="56"/>
      <c r="FSD406" s="56"/>
      <c r="FSE406" s="56"/>
      <c r="FSF406" s="56"/>
      <c r="FSG406" s="56"/>
      <c r="FSH406" s="56"/>
      <c r="FSI406" s="56"/>
      <c r="FSJ406" s="56"/>
      <c r="FSK406" s="56"/>
      <c r="FSL406" s="56"/>
      <c r="FSM406" s="56"/>
      <c r="FSN406" s="56"/>
      <c r="FSO406" s="56"/>
      <c r="FSP406" s="56"/>
      <c r="FSQ406" s="56"/>
      <c r="FSR406" s="56"/>
      <c r="FSS406" s="56"/>
      <c r="FST406" s="56"/>
      <c r="FSU406" s="56"/>
      <c r="FSV406" s="56"/>
      <c r="FSW406" s="56"/>
      <c r="FSX406" s="56"/>
      <c r="FSY406" s="56"/>
      <c r="FSZ406" s="56"/>
      <c r="FTA406" s="56"/>
      <c r="FTB406" s="56"/>
      <c r="FTC406" s="56"/>
      <c r="FTD406" s="56"/>
      <c r="FTE406" s="56"/>
      <c r="FTF406" s="56"/>
      <c r="FTG406" s="56"/>
      <c r="FTH406" s="56"/>
      <c r="FTI406" s="56"/>
      <c r="FTJ406" s="56"/>
      <c r="FTK406" s="56"/>
      <c r="FTL406" s="56"/>
      <c r="FTM406" s="56"/>
      <c r="FTN406" s="56"/>
      <c r="FTO406" s="56"/>
      <c r="FTP406" s="56"/>
      <c r="FTQ406" s="56"/>
      <c r="FTR406" s="56"/>
      <c r="FTS406" s="56"/>
      <c r="FTT406" s="56"/>
      <c r="FTU406" s="56"/>
      <c r="FTV406" s="56"/>
      <c r="FTW406" s="56"/>
      <c r="FTX406" s="56"/>
      <c r="FTY406" s="56"/>
      <c r="FTZ406" s="56"/>
      <c r="FUA406" s="56"/>
      <c r="FUB406" s="56"/>
      <c r="FUC406" s="56"/>
      <c r="FUD406" s="56"/>
      <c r="FUE406" s="56"/>
      <c r="FUF406" s="56"/>
      <c r="FUG406" s="56"/>
      <c r="FUH406" s="56"/>
      <c r="FUI406" s="56"/>
      <c r="FUJ406" s="56"/>
      <c r="FUK406" s="56"/>
      <c r="FUL406" s="56"/>
      <c r="FUM406" s="56"/>
      <c r="FUN406" s="56"/>
      <c r="FUO406" s="56"/>
      <c r="FUP406" s="56"/>
      <c r="FUQ406" s="56"/>
      <c r="FUR406" s="56"/>
      <c r="FUS406" s="56"/>
      <c r="FUT406" s="56"/>
      <c r="FUU406" s="56"/>
      <c r="FUV406" s="56"/>
      <c r="FUW406" s="56"/>
      <c r="FUX406" s="56"/>
      <c r="FUY406" s="56"/>
      <c r="FUZ406" s="56"/>
      <c r="FVA406" s="56"/>
      <c r="FVB406" s="56"/>
      <c r="FVC406" s="56"/>
      <c r="FVD406" s="56"/>
      <c r="FVE406" s="56"/>
      <c r="FVF406" s="56"/>
      <c r="FVG406" s="56"/>
      <c r="FVH406" s="56"/>
      <c r="FVI406" s="56"/>
      <c r="FVJ406" s="56"/>
      <c r="FVK406" s="56"/>
      <c r="FVL406" s="56"/>
      <c r="FVM406" s="56"/>
      <c r="FVN406" s="56"/>
      <c r="FVO406" s="56"/>
      <c r="FVP406" s="56"/>
      <c r="FVQ406" s="56"/>
      <c r="FVR406" s="56"/>
      <c r="FVS406" s="56"/>
      <c r="FVT406" s="56"/>
      <c r="FVU406" s="56"/>
      <c r="FVV406" s="56"/>
      <c r="FVW406" s="56"/>
      <c r="FVX406" s="56"/>
      <c r="FVY406" s="56"/>
      <c r="FVZ406" s="56"/>
      <c r="FWA406" s="56"/>
      <c r="FWB406" s="56"/>
      <c r="FWC406" s="56"/>
      <c r="FWD406" s="56"/>
      <c r="FWE406" s="56"/>
      <c r="FWF406" s="56"/>
      <c r="FWG406" s="56"/>
      <c r="FWH406" s="56"/>
      <c r="FWI406" s="56"/>
      <c r="FWJ406" s="56"/>
      <c r="FWK406" s="56"/>
      <c r="FWL406" s="56"/>
      <c r="FWM406" s="56"/>
      <c r="FWN406" s="56"/>
      <c r="FWO406" s="56"/>
      <c r="FWP406" s="56"/>
      <c r="FWQ406" s="56"/>
      <c r="FWR406" s="56"/>
      <c r="FWS406" s="56"/>
      <c r="FWT406" s="56"/>
      <c r="FWU406" s="56"/>
      <c r="FWV406" s="56"/>
      <c r="FWW406" s="56"/>
      <c r="FWX406" s="56"/>
      <c r="FWY406" s="56"/>
      <c r="FWZ406" s="56"/>
      <c r="FXA406" s="56"/>
      <c r="FXB406" s="56"/>
      <c r="FXC406" s="56"/>
      <c r="FXD406" s="56"/>
      <c r="FXE406" s="56"/>
      <c r="FXF406" s="56"/>
      <c r="FXG406" s="56"/>
      <c r="FXH406" s="56"/>
      <c r="FXI406" s="56"/>
      <c r="FXJ406" s="56"/>
      <c r="FXK406" s="56"/>
      <c r="FXL406" s="56"/>
      <c r="FXM406" s="56"/>
      <c r="FXN406" s="56"/>
      <c r="FXO406" s="56"/>
      <c r="FXP406" s="56"/>
      <c r="FXQ406" s="56"/>
      <c r="FXR406" s="56"/>
      <c r="FXS406" s="56"/>
      <c r="FXT406" s="56"/>
      <c r="FXU406" s="56"/>
      <c r="FXV406" s="56"/>
      <c r="FXW406" s="56"/>
      <c r="FXX406" s="56"/>
      <c r="FXY406" s="56"/>
      <c r="FXZ406" s="56"/>
      <c r="FYA406" s="56"/>
      <c r="FYB406" s="56"/>
      <c r="FYC406" s="56"/>
      <c r="FYD406" s="56"/>
      <c r="FYE406" s="56"/>
      <c r="FYF406" s="56"/>
      <c r="FYG406" s="56"/>
      <c r="FYH406" s="56"/>
      <c r="FYI406" s="56"/>
      <c r="FYJ406" s="56"/>
      <c r="FYK406" s="56"/>
      <c r="FYL406" s="56"/>
      <c r="FYM406" s="56"/>
      <c r="FYN406" s="56"/>
      <c r="FYO406" s="56"/>
      <c r="FYP406" s="56"/>
      <c r="FYQ406" s="56"/>
      <c r="FYR406" s="56"/>
      <c r="FYS406" s="56"/>
      <c r="FYT406" s="56"/>
      <c r="FYU406" s="56"/>
      <c r="FYV406" s="56"/>
      <c r="FYW406" s="56"/>
      <c r="FYX406" s="56"/>
      <c r="FYY406" s="56"/>
      <c r="FYZ406" s="56"/>
      <c r="FZA406" s="56"/>
      <c r="FZB406" s="56"/>
      <c r="FZC406" s="56"/>
      <c r="FZD406" s="56"/>
      <c r="FZE406" s="56"/>
      <c r="FZF406" s="56"/>
      <c r="FZG406" s="56"/>
      <c r="FZH406" s="56"/>
      <c r="FZI406" s="56"/>
      <c r="FZJ406" s="56"/>
      <c r="FZK406" s="56"/>
      <c r="FZL406" s="56"/>
      <c r="FZM406" s="56"/>
      <c r="FZN406" s="56"/>
      <c r="FZO406" s="56"/>
      <c r="FZP406" s="56"/>
      <c r="FZQ406" s="56"/>
      <c r="FZR406" s="56"/>
      <c r="FZS406" s="56"/>
      <c r="FZT406" s="56"/>
      <c r="FZU406" s="56"/>
      <c r="FZV406" s="56"/>
      <c r="FZW406" s="56"/>
      <c r="FZX406" s="56"/>
      <c r="FZY406" s="56"/>
      <c r="FZZ406" s="56"/>
      <c r="GAA406" s="56"/>
      <c r="GAB406" s="56"/>
      <c r="GAC406" s="56"/>
      <c r="GAD406" s="56"/>
      <c r="GAE406" s="56"/>
      <c r="GAF406" s="56"/>
      <c r="GAG406" s="56"/>
      <c r="GAH406" s="56"/>
      <c r="GAI406" s="56"/>
      <c r="GAJ406" s="56"/>
      <c r="GAK406" s="56"/>
      <c r="GAL406" s="56"/>
      <c r="GAM406" s="56"/>
      <c r="GAN406" s="56"/>
      <c r="GAO406" s="56"/>
      <c r="GAP406" s="56"/>
      <c r="GAQ406" s="56"/>
      <c r="GAR406" s="56"/>
      <c r="GAS406" s="56"/>
      <c r="GAT406" s="56"/>
      <c r="GAU406" s="56"/>
      <c r="GAV406" s="56"/>
      <c r="GAW406" s="56"/>
      <c r="GAX406" s="56"/>
      <c r="GAY406" s="56"/>
      <c r="GAZ406" s="56"/>
      <c r="GBA406" s="56"/>
      <c r="GBB406" s="56"/>
      <c r="GBC406" s="56"/>
      <c r="GBD406" s="56"/>
      <c r="GBE406" s="56"/>
      <c r="GBF406" s="56"/>
      <c r="GBG406" s="56"/>
      <c r="GBH406" s="56"/>
      <c r="GBI406" s="56"/>
      <c r="GBJ406" s="56"/>
      <c r="GBK406" s="56"/>
      <c r="GBL406" s="56"/>
      <c r="GBM406" s="56"/>
      <c r="GBN406" s="56"/>
      <c r="GBO406" s="56"/>
      <c r="GBP406" s="56"/>
      <c r="GBQ406" s="56"/>
      <c r="GBR406" s="56"/>
      <c r="GBS406" s="56"/>
      <c r="GBT406" s="56"/>
      <c r="GBU406" s="56"/>
      <c r="GBV406" s="56"/>
      <c r="GBW406" s="56"/>
      <c r="GBX406" s="56"/>
      <c r="GBY406" s="56"/>
      <c r="GBZ406" s="56"/>
      <c r="GCA406" s="56"/>
      <c r="GCB406" s="56"/>
      <c r="GCC406" s="56"/>
      <c r="GCD406" s="56"/>
      <c r="GCE406" s="56"/>
      <c r="GCF406" s="56"/>
      <c r="GCG406" s="56"/>
      <c r="GCH406" s="56"/>
      <c r="GCI406" s="56"/>
      <c r="GCJ406" s="56"/>
      <c r="GCK406" s="56"/>
      <c r="GCL406" s="56"/>
      <c r="GCM406" s="56"/>
      <c r="GCN406" s="56"/>
      <c r="GCO406" s="56"/>
      <c r="GCP406" s="56"/>
      <c r="GCQ406" s="56"/>
      <c r="GCR406" s="56"/>
      <c r="GCS406" s="56"/>
      <c r="GCT406" s="56"/>
      <c r="GCU406" s="56"/>
      <c r="GCV406" s="56"/>
      <c r="GCW406" s="56"/>
      <c r="GCX406" s="56"/>
      <c r="GCY406" s="56"/>
      <c r="GCZ406" s="56"/>
      <c r="GDA406" s="56"/>
      <c r="GDB406" s="56"/>
      <c r="GDC406" s="56"/>
      <c r="GDD406" s="56"/>
      <c r="GDE406" s="56"/>
      <c r="GDF406" s="56"/>
      <c r="GDG406" s="56"/>
      <c r="GDH406" s="56"/>
      <c r="GDI406" s="56"/>
      <c r="GDJ406" s="56"/>
      <c r="GDK406" s="56"/>
      <c r="GDL406" s="56"/>
      <c r="GDM406" s="56"/>
      <c r="GDN406" s="56"/>
      <c r="GDO406" s="56"/>
      <c r="GDP406" s="56"/>
      <c r="GDQ406" s="56"/>
      <c r="GDR406" s="56"/>
      <c r="GDS406" s="56"/>
      <c r="GDT406" s="56"/>
      <c r="GDU406" s="56"/>
      <c r="GDV406" s="56"/>
      <c r="GDW406" s="56"/>
      <c r="GDX406" s="56"/>
      <c r="GDY406" s="56"/>
      <c r="GDZ406" s="56"/>
      <c r="GEA406" s="56"/>
      <c r="GEB406" s="56"/>
      <c r="GEC406" s="56"/>
      <c r="GED406" s="56"/>
      <c r="GEE406" s="56"/>
      <c r="GEF406" s="56"/>
      <c r="GEG406" s="56"/>
      <c r="GEH406" s="56"/>
      <c r="GEI406" s="56"/>
      <c r="GEJ406" s="56"/>
      <c r="GEK406" s="56"/>
      <c r="GEL406" s="56"/>
      <c r="GEM406" s="56"/>
      <c r="GEN406" s="56"/>
      <c r="GEO406" s="56"/>
      <c r="GEP406" s="56"/>
      <c r="GEQ406" s="56"/>
      <c r="GER406" s="56"/>
      <c r="GES406" s="56"/>
      <c r="GET406" s="56"/>
      <c r="GEU406" s="56"/>
      <c r="GEV406" s="56"/>
      <c r="GEW406" s="56"/>
      <c r="GEX406" s="56"/>
      <c r="GEY406" s="56"/>
      <c r="GEZ406" s="56"/>
      <c r="GFA406" s="56"/>
      <c r="GFB406" s="56"/>
      <c r="GFC406" s="56"/>
      <c r="GFD406" s="56"/>
      <c r="GFE406" s="56"/>
      <c r="GFF406" s="56"/>
      <c r="GFG406" s="56"/>
      <c r="GFH406" s="56"/>
      <c r="GFI406" s="56"/>
      <c r="GFJ406" s="56"/>
      <c r="GFK406" s="56"/>
      <c r="GFL406" s="56"/>
      <c r="GFM406" s="56"/>
      <c r="GFN406" s="56"/>
      <c r="GFO406" s="56"/>
      <c r="GFP406" s="56"/>
      <c r="GFQ406" s="56"/>
      <c r="GFR406" s="56"/>
      <c r="GFS406" s="56"/>
      <c r="GFT406" s="56"/>
      <c r="GFU406" s="56"/>
      <c r="GFV406" s="56"/>
      <c r="GFW406" s="56"/>
      <c r="GFX406" s="56"/>
      <c r="GFY406" s="56"/>
      <c r="GFZ406" s="56"/>
      <c r="GGA406" s="56"/>
      <c r="GGB406" s="56"/>
      <c r="GGC406" s="56"/>
      <c r="GGD406" s="56"/>
      <c r="GGE406" s="56"/>
      <c r="GGF406" s="56"/>
      <c r="GGG406" s="56"/>
      <c r="GGH406" s="56"/>
      <c r="GGI406" s="56"/>
      <c r="GGJ406" s="56"/>
      <c r="GGK406" s="56"/>
      <c r="GGL406" s="56"/>
      <c r="GGM406" s="56"/>
      <c r="GGN406" s="56"/>
      <c r="GGO406" s="56"/>
      <c r="GGP406" s="56"/>
      <c r="GGQ406" s="56"/>
      <c r="GGR406" s="56"/>
      <c r="GGS406" s="56"/>
      <c r="GGT406" s="56"/>
      <c r="GGU406" s="56"/>
      <c r="GGV406" s="56"/>
      <c r="GGW406" s="56"/>
      <c r="GGX406" s="56"/>
      <c r="GGY406" s="56"/>
      <c r="GGZ406" s="56"/>
      <c r="GHA406" s="56"/>
      <c r="GHB406" s="56"/>
      <c r="GHC406" s="56"/>
      <c r="GHD406" s="56"/>
      <c r="GHE406" s="56"/>
      <c r="GHF406" s="56"/>
      <c r="GHG406" s="56"/>
      <c r="GHH406" s="56"/>
      <c r="GHI406" s="56"/>
      <c r="GHJ406" s="56"/>
      <c r="GHK406" s="56"/>
      <c r="GHL406" s="56"/>
      <c r="GHM406" s="56"/>
      <c r="GHN406" s="56"/>
      <c r="GHO406" s="56"/>
      <c r="GHP406" s="56"/>
      <c r="GHQ406" s="56"/>
      <c r="GHR406" s="56"/>
      <c r="GHS406" s="56"/>
      <c r="GHT406" s="56"/>
      <c r="GHU406" s="56"/>
      <c r="GHV406" s="56"/>
      <c r="GHW406" s="56"/>
      <c r="GHX406" s="56"/>
      <c r="GHY406" s="56"/>
      <c r="GHZ406" s="56"/>
      <c r="GIA406" s="56"/>
      <c r="GIB406" s="56"/>
      <c r="GIC406" s="56"/>
      <c r="GID406" s="56"/>
      <c r="GIE406" s="56"/>
      <c r="GIF406" s="56"/>
      <c r="GIG406" s="56"/>
      <c r="GIH406" s="56"/>
      <c r="GII406" s="56"/>
      <c r="GIJ406" s="56"/>
      <c r="GIK406" s="56"/>
      <c r="GIL406" s="56"/>
      <c r="GIM406" s="56"/>
      <c r="GIN406" s="56"/>
      <c r="GIO406" s="56"/>
      <c r="GIP406" s="56"/>
      <c r="GIQ406" s="56"/>
      <c r="GIR406" s="56"/>
      <c r="GIS406" s="56"/>
      <c r="GIT406" s="56"/>
      <c r="GIU406" s="56"/>
      <c r="GIV406" s="56"/>
      <c r="GIW406" s="56"/>
      <c r="GIX406" s="56"/>
      <c r="GIY406" s="56"/>
      <c r="GIZ406" s="56"/>
      <c r="GJA406" s="56"/>
      <c r="GJB406" s="56"/>
      <c r="GJC406" s="56"/>
      <c r="GJD406" s="56"/>
      <c r="GJE406" s="56"/>
      <c r="GJF406" s="56"/>
      <c r="GJG406" s="56"/>
      <c r="GJH406" s="56"/>
      <c r="GJI406" s="56"/>
      <c r="GJJ406" s="56"/>
      <c r="GJK406" s="56"/>
      <c r="GJL406" s="56"/>
      <c r="GJM406" s="56"/>
      <c r="GJN406" s="56"/>
      <c r="GJO406" s="56"/>
      <c r="GJP406" s="56"/>
      <c r="GJQ406" s="56"/>
      <c r="GJR406" s="56"/>
      <c r="GJS406" s="56"/>
      <c r="GJT406" s="56"/>
      <c r="GJU406" s="56"/>
      <c r="GJV406" s="56"/>
      <c r="GJW406" s="56"/>
      <c r="GJX406" s="56"/>
      <c r="GJY406" s="56"/>
      <c r="GJZ406" s="56"/>
      <c r="GKA406" s="56"/>
      <c r="GKB406" s="56"/>
      <c r="GKC406" s="56"/>
      <c r="GKD406" s="56"/>
      <c r="GKE406" s="56"/>
      <c r="GKF406" s="56"/>
      <c r="GKG406" s="56"/>
      <c r="GKH406" s="56"/>
      <c r="GKI406" s="56"/>
      <c r="GKJ406" s="56"/>
      <c r="GKK406" s="56"/>
      <c r="GKL406" s="56"/>
      <c r="GKM406" s="56"/>
      <c r="GKN406" s="56"/>
      <c r="GKO406" s="56"/>
      <c r="GKP406" s="56"/>
      <c r="GKQ406" s="56"/>
      <c r="GKR406" s="56"/>
      <c r="GKS406" s="56"/>
      <c r="GKT406" s="56"/>
      <c r="GKU406" s="56"/>
      <c r="GKV406" s="56"/>
      <c r="GKW406" s="56"/>
      <c r="GKX406" s="56"/>
      <c r="GKY406" s="56"/>
      <c r="GKZ406" s="56"/>
      <c r="GLA406" s="56"/>
      <c r="GLB406" s="56"/>
      <c r="GLC406" s="56"/>
      <c r="GLD406" s="56"/>
      <c r="GLE406" s="56"/>
      <c r="GLF406" s="56"/>
      <c r="GLG406" s="56"/>
      <c r="GLH406" s="56"/>
      <c r="GLI406" s="56"/>
      <c r="GLJ406" s="56"/>
      <c r="GLK406" s="56"/>
      <c r="GLL406" s="56"/>
      <c r="GLM406" s="56"/>
      <c r="GLN406" s="56"/>
      <c r="GLO406" s="56"/>
      <c r="GLP406" s="56"/>
      <c r="GLQ406" s="56"/>
      <c r="GLR406" s="56"/>
      <c r="GLS406" s="56"/>
      <c r="GLT406" s="56"/>
      <c r="GLU406" s="56"/>
      <c r="GLV406" s="56"/>
      <c r="GLW406" s="56"/>
      <c r="GLX406" s="56"/>
      <c r="GLY406" s="56"/>
      <c r="GLZ406" s="56"/>
      <c r="GMA406" s="56"/>
      <c r="GMB406" s="56"/>
      <c r="GMC406" s="56"/>
      <c r="GMD406" s="56"/>
      <c r="GME406" s="56"/>
      <c r="GMF406" s="56"/>
      <c r="GMG406" s="56"/>
      <c r="GMH406" s="56"/>
      <c r="GMI406" s="56"/>
      <c r="GMJ406" s="56"/>
      <c r="GMK406" s="56"/>
      <c r="GML406" s="56"/>
      <c r="GMM406" s="56"/>
      <c r="GMN406" s="56"/>
      <c r="GMO406" s="56"/>
      <c r="GMP406" s="56"/>
      <c r="GMQ406" s="56"/>
      <c r="GMR406" s="56"/>
      <c r="GMS406" s="56"/>
      <c r="GMT406" s="56"/>
      <c r="GMU406" s="56"/>
      <c r="GMV406" s="56"/>
      <c r="GMW406" s="56"/>
      <c r="GMX406" s="56"/>
      <c r="GMY406" s="56"/>
      <c r="GMZ406" s="56"/>
      <c r="GNA406" s="56"/>
      <c r="GNB406" s="56"/>
      <c r="GNC406" s="56"/>
      <c r="GND406" s="56"/>
      <c r="GNE406" s="56"/>
      <c r="GNF406" s="56"/>
      <c r="GNG406" s="56"/>
      <c r="GNH406" s="56"/>
      <c r="GNI406" s="56"/>
      <c r="GNJ406" s="56"/>
      <c r="GNK406" s="56"/>
      <c r="GNL406" s="56"/>
      <c r="GNM406" s="56"/>
      <c r="GNN406" s="56"/>
      <c r="GNO406" s="56"/>
      <c r="GNP406" s="56"/>
      <c r="GNQ406" s="56"/>
      <c r="GNR406" s="56"/>
      <c r="GNS406" s="56"/>
      <c r="GNT406" s="56"/>
      <c r="GNU406" s="56"/>
      <c r="GNV406" s="56"/>
      <c r="GNW406" s="56"/>
      <c r="GNX406" s="56"/>
      <c r="GNY406" s="56"/>
      <c r="GNZ406" s="56"/>
      <c r="GOA406" s="56"/>
      <c r="GOB406" s="56"/>
      <c r="GOC406" s="56"/>
      <c r="GOD406" s="56"/>
      <c r="GOE406" s="56"/>
      <c r="GOF406" s="56"/>
      <c r="GOG406" s="56"/>
      <c r="GOH406" s="56"/>
      <c r="GOI406" s="56"/>
      <c r="GOJ406" s="56"/>
      <c r="GOK406" s="56"/>
      <c r="GOL406" s="56"/>
      <c r="GOM406" s="56"/>
      <c r="GON406" s="56"/>
      <c r="GOO406" s="56"/>
      <c r="GOP406" s="56"/>
      <c r="GOQ406" s="56"/>
      <c r="GOR406" s="56"/>
      <c r="GOS406" s="56"/>
      <c r="GOT406" s="56"/>
      <c r="GOU406" s="56"/>
      <c r="GOV406" s="56"/>
      <c r="GOW406" s="56"/>
      <c r="GOX406" s="56"/>
      <c r="GOY406" s="56"/>
      <c r="GOZ406" s="56"/>
      <c r="GPA406" s="56"/>
      <c r="GPB406" s="56"/>
      <c r="GPC406" s="56"/>
      <c r="GPD406" s="56"/>
      <c r="GPE406" s="56"/>
      <c r="GPF406" s="56"/>
      <c r="GPG406" s="56"/>
      <c r="GPH406" s="56"/>
      <c r="GPI406" s="56"/>
      <c r="GPJ406" s="56"/>
      <c r="GPK406" s="56"/>
      <c r="GPL406" s="56"/>
      <c r="GPM406" s="56"/>
      <c r="GPN406" s="56"/>
      <c r="GPO406" s="56"/>
      <c r="GPP406" s="56"/>
      <c r="GPQ406" s="56"/>
      <c r="GPR406" s="56"/>
      <c r="GPS406" s="56"/>
      <c r="GPT406" s="56"/>
      <c r="GPU406" s="56"/>
      <c r="GPV406" s="56"/>
      <c r="GPW406" s="56"/>
      <c r="GPX406" s="56"/>
      <c r="GPY406" s="56"/>
      <c r="GPZ406" s="56"/>
      <c r="GQA406" s="56"/>
      <c r="GQB406" s="56"/>
      <c r="GQC406" s="56"/>
      <c r="GQD406" s="56"/>
      <c r="GQE406" s="56"/>
      <c r="GQF406" s="56"/>
      <c r="GQG406" s="56"/>
      <c r="GQH406" s="56"/>
      <c r="GQI406" s="56"/>
      <c r="GQJ406" s="56"/>
      <c r="GQK406" s="56"/>
      <c r="GQL406" s="56"/>
      <c r="GQM406" s="56"/>
      <c r="GQN406" s="56"/>
      <c r="GQO406" s="56"/>
      <c r="GQP406" s="56"/>
      <c r="GQQ406" s="56"/>
      <c r="GQR406" s="56"/>
      <c r="GQS406" s="56"/>
      <c r="GQT406" s="56"/>
      <c r="GQU406" s="56"/>
      <c r="GQV406" s="56"/>
      <c r="GQW406" s="56"/>
      <c r="GQX406" s="56"/>
      <c r="GQY406" s="56"/>
      <c r="GQZ406" s="56"/>
      <c r="GRA406" s="56"/>
      <c r="GRB406" s="56"/>
      <c r="GRC406" s="56"/>
      <c r="GRD406" s="56"/>
      <c r="GRE406" s="56"/>
      <c r="GRF406" s="56"/>
      <c r="GRG406" s="56"/>
      <c r="GRH406" s="56"/>
      <c r="GRI406" s="56"/>
      <c r="GRJ406" s="56"/>
      <c r="GRK406" s="56"/>
      <c r="GRL406" s="56"/>
      <c r="GRM406" s="56"/>
      <c r="GRN406" s="56"/>
      <c r="GRO406" s="56"/>
      <c r="GRP406" s="56"/>
      <c r="GRQ406" s="56"/>
      <c r="GRR406" s="56"/>
      <c r="GRS406" s="56"/>
      <c r="GRT406" s="56"/>
      <c r="GRU406" s="56"/>
      <c r="GRV406" s="56"/>
      <c r="GRW406" s="56"/>
      <c r="GRX406" s="56"/>
      <c r="GRY406" s="56"/>
      <c r="GRZ406" s="56"/>
      <c r="GSA406" s="56"/>
      <c r="GSB406" s="56"/>
      <c r="GSC406" s="56"/>
      <c r="GSD406" s="56"/>
      <c r="GSE406" s="56"/>
      <c r="GSF406" s="56"/>
      <c r="GSG406" s="56"/>
      <c r="GSH406" s="56"/>
      <c r="GSI406" s="56"/>
      <c r="GSJ406" s="56"/>
      <c r="GSK406" s="56"/>
      <c r="GSL406" s="56"/>
      <c r="GSM406" s="56"/>
      <c r="GSN406" s="56"/>
      <c r="GSO406" s="56"/>
      <c r="GSP406" s="56"/>
      <c r="GSQ406" s="56"/>
      <c r="GSR406" s="56"/>
      <c r="GSS406" s="56"/>
      <c r="GST406" s="56"/>
      <c r="GSU406" s="56"/>
      <c r="GSV406" s="56"/>
      <c r="GSW406" s="56"/>
      <c r="GSX406" s="56"/>
      <c r="GSY406" s="56"/>
      <c r="GSZ406" s="56"/>
      <c r="GTA406" s="56"/>
      <c r="GTB406" s="56"/>
      <c r="GTC406" s="56"/>
      <c r="GTD406" s="56"/>
      <c r="GTE406" s="56"/>
      <c r="GTF406" s="56"/>
      <c r="GTG406" s="56"/>
      <c r="GTH406" s="56"/>
      <c r="GTI406" s="56"/>
      <c r="GTJ406" s="56"/>
      <c r="GTK406" s="56"/>
      <c r="GTL406" s="56"/>
      <c r="GTM406" s="56"/>
      <c r="GTN406" s="56"/>
      <c r="GTO406" s="56"/>
      <c r="GTP406" s="56"/>
      <c r="GTQ406" s="56"/>
      <c r="GTR406" s="56"/>
      <c r="GTS406" s="56"/>
      <c r="GTT406" s="56"/>
      <c r="GTU406" s="56"/>
      <c r="GTV406" s="56"/>
      <c r="GTW406" s="56"/>
      <c r="GTX406" s="56"/>
      <c r="GTY406" s="56"/>
      <c r="GTZ406" s="56"/>
      <c r="GUA406" s="56"/>
      <c r="GUB406" s="56"/>
      <c r="GUC406" s="56"/>
      <c r="GUD406" s="56"/>
      <c r="GUE406" s="56"/>
      <c r="GUF406" s="56"/>
      <c r="GUG406" s="56"/>
      <c r="GUH406" s="56"/>
      <c r="GUI406" s="56"/>
      <c r="GUJ406" s="56"/>
      <c r="GUK406" s="56"/>
      <c r="GUL406" s="56"/>
      <c r="GUM406" s="56"/>
      <c r="GUN406" s="56"/>
      <c r="GUO406" s="56"/>
      <c r="GUP406" s="56"/>
      <c r="GUQ406" s="56"/>
      <c r="GUR406" s="56"/>
      <c r="GUS406" s="56"/>
      <c r="GUT406" s="56"/>
      <c r="GUU406" s="56"/>
      <c r="GUV406" s="56"/>
      <c r="GUW406" s="56"/>
      <c r="GUX406" s="56"/>
      <c r="GUY406" s="56"/>
      <c r="GUZ406" s="56"/>
      <c r="GVA406" s="56"/>
      <c r="GVB406" s="56"/>
      <c r="GVC406" s="56"/>
      <c r="GVD406" s="56"/>
      <c r="GVE406" s="56"/>
      <c r="GVF406" s="56"/>
      <c r="GVG406" s="56"/>
      <c r="GVH406" s="56"/>
      <c r="GVI406" s="56"/>
      <c r="GVJ406" s="56"/>
      <c r="GVK406" s="56"/>
      <c r="GVL406" s="56"/>
      <c r="GVM406" s="56"/>
      <c r="GVN406" s="56"/>
      <c r="GVO406" s="56"/>
      <c r="GVP406" s="56"/>
      <c r="GVQ406" s="56"/>
      <c r="GVR406" s="56"/>
      <c r="GVS406" s="56"/>
      <c r="GVT406" s="56"/>
      <c r="GVU406" s="56"/>
      <c r="GVV406" s="56"/>
      <c r="GVW406" s="56"/>
      <c r="GVX406" s="56"/>
      <c r="GVY406" s="56"/>
      <c r="GVZ406" s="56"/>
      <c r="GWA406" s="56"/>
      <c r="GWB406" s="56"/>
      <c r="GWC406" s="56"/>
      <c r="GWD406" s="56"/>
      <c r="GWE406" s="56"/>
      <c r="GWF406" s="56"/>
      <c r="GWG406" s="56"/>
      <c r="GWH406" s="56"/>
      <c r="GWI406" s="56"/>
      <c r="GWJ406" s="56"/>
      <c r="GWK406" s="56"/>
      <c r="GWL406" s="56"/>
      <c r="GWM406" s="56"/>
      <c r="GWN406" s="56"/>
      <c r="GWO406" s="56"/>
      <c r="GWP406" s="56"/>
      <c r="GWQ406" s="56"/>
      <c r="GWR406" s="56"/>
      <c r="GWS406" s="56"/>
      <c r="GWT406" s="56"/>
      <c r="GWU406" s="56"/>
      <c r="GWV406" s="56"/>
      <c r="GWW406" s="56"/>
      <c r="GWX406" s="56"/>
      <c r="GWY406" s="56"/>
      <c r="GWZ406" s="56"/>
      <c r="GXA406" s="56"/>
      <c r="GXB406" s="56"/>
      <c r="GXC406" s="56"/>
      <c r="GXD406" s="56"/>
      <c r="GXE406" s="56"/>
      <c r="GXF406" s="56"/>
      <c r="GXG406" s="56"/>
      <c r="GXH406" s="56"/>
      <c r="GXI406" s="56"/>
      <c r="GXJ406" s="56"/>
      <c r="GXK406" s="56"/>
      <c r="GXL406" s="56"/>
      <c r="GXM406" s="56"/>
      <c r="GXN406" s="56"/>
      <c r="GXO406" s="56"/>
      <c r="GXP406" s="56"/>
      <c r="GXQ406" s="56"/>
      <c r="GXR406" s="56"/>
      <c r="GXS406" s="56"/>
      <c r="GXT406" s="56"/>
      <c r="GXU406" s="56"/>
      <c r="GXV406" s="56"/>
      <c r="GXW406" s="56"/>
      <c r="GXX406" s="56"/>
      <c r="GXY406" s="56"/>
      <c r="GXZ406" s="56"/>
      <c r="GYA406" s="56"/>
      <c r="GYB406" s="56"/>
      <c r="GYC406" s="56"/>
      <c r="GYD406" s="56"/>
      <c r="GYE406" s="56"/>
      <c r="GYF406" s="56"/>
      <c r="GYG406" s="56"/>
      <c r="GYH406" s="56"/>
      <c r="GYI406" s="56"/>
      <c r="GYJ406" s="56"/>
      <c r="GYK406" s="56"/>
      <c r="GYL406" s="56"/>
      <c r="GYM406" s="56"/>
      <c r="GYN406" s="56"/>
      <c r="GYO406" s="56"/>
      <c r="GYP406" s="56"/>
      <c r="GYQ406" s="56"/>
      <c r="GYR406" s="56"/>
      <c r="GYS406" s="56"/>
      <c r="GYT406" s="56"/>
      <c r="GYU406" s="56"/>
      <c r="GYV406" s="56"/>
      <c r="GYW406" s="56"/>
      <c r="GYX406" s="56"/>
      <c r="GYY406" s="56"/>
      <c r="GYZ406" s="56"/>
      <c r="GZA406" s="56"/>
      <c r="GZB406" s="56"/>
      <c r="GZC406" s="56"/>
      <c r="GZD406" s="56"/>
      <c r="GZE406" s="56"/>
      <c r="GZF406" s="56"/>
      <c r="GZG406" s="56"/>
      <c r="GZH406" s="56"/>
      <c r="GZI406" s="56"/>
      <c r="GZJ406" s="56"/>
      <c r="GZK406" s="56"/>
      <c r="GZL406" s="56"/>
      <c r="GZM406" s="56"/>
      <c r="GZN406" s="56"/>
      <c r="GZO406" s="56"/>
      <c r="GZP406" s="56"/>
      <c r="GZQ406" s="56"/>
      <c r="GZR406" s="56"/>
      <c r="GZS406" s="56"/>
      <c r="GZT406" s="56"/>
      <c r="GZU406" s="56"/>
      <c r="GZV406" s="56"/>
      <c r="GZW406" s="56"/>
      <c r="GZX406" s="56"/>
      <c r="GZY406" s="56"/>
      <c r="GZZ406" s="56"/>
      <c r="HAA406" s="56"/>
      <c r="HAB406" s="56"/>
      <c r="HAC406" s="56"/>
      <c r="HAD406" s="56"/>
      <c r="HAE406" s="56"/>
      <c r="HAF406" s="56"/>
      <c r="HAG406" s="56"/>
      <c r="HAH406" s="56"/>
      <c r="HAI406" s="56"/>
      <c r="HAJ406" s="56"/>
      <c r="HAK406" s="56"/>
      <c r="HAL406" s="56"/>
      <c r="HAM406" s="56"/>
      <c r="HAN406" s="56"/>
      <c r="HAO406" s="56"/>
      <c r="HAP406" s="56"/>
      <c r="HAQ406" s="56"/>
      <c r="HAR406" s="56"/>
      <c r="HAS406" s="56"/>
      <c r="HAT406" s="56"/>
      <c r="HAU406" s="56"/>
      <c r="HAV406" s="56"/>
      <c r="HAW406" s="56"/>
      <c r="HAX406" s="56"/>
      <c r="HAY406" s="56"/>
      <c r="HAZ406" s="56"/>
      <c r="HBA406" s="56"/>
      <c r="HBB406" s="56"/>
      <c r="HBC406" s="56"/>
      <c r="HBD406" s="56"/>
      <c r="HBE406" s="56"/>
      <c r="HBF406" s="56"/>
      <c r="HBG406" s="56"/>
      <c r="HBH406" s="56"/>
      <c r="HBI406" s="56"/>
      <c r="HBJ406" s="56"/>
      <c r="HBK406" s="56"/>
      <c r="HBL406" s="56"/>
      <c r="HBM406" s="56"/>
      <c r="HBN406" s="56"/>
      <c r="HBO406" s="56"/>
      <c r="HBP406" s="56"/>
      <c r="HBQ406" s="56"/>
      <c r="HBR406" s="56"/>
      <c r="HBS406" s="56"/>
      <c r="HBT406" s="56"/>
      <c r="HBU406" s="56"/>
      <c r="HBV406" s="56"/>
      <c r="HBW406" s="56"/>
      <c r="HBX406" s="56"/>
      <c r="HBY406" s="56"/>
      <c r="HBZ406" s="56"/>
      <c r="HCA406" s="56"/>
      <c r="HCB406" s="56"/>
      <c r="HCC406" s="56"/>
      <c r="HCD406" s="56"/>
      <c r="HCE406" s="56"/>
      <c r="HCF406" s="56"/>
      <c r="HCG406" s="56"/>
      <c r="HCH406" s="56"/>
      <c r="HCI406" s="56"/>
      <c r="HCJ406" s="56"/>
      <c r="HCK406" s="56"/>
      <c r="HCL406" s="56"/>
      <c r="HCM406" s="56"/>
      <c r="HCN406" s="56"/>
      <c r="HCO406" s="56"/>
      <c r="HCP406" s="56"/>
      <c r="HCQ406" s="56"/>
      <c r="HCR406" s="56"/>
      <c r="HCS406" s="56"/>
      <c r="HCT406" s="56"/>
      <c r="HCU406" s="56"/>
      <c r="HCV406" s="56"/>
      <c r="HCW406" s="56"/>
      <c r="HCX406" s="56"/>
      <c r="HCY406" s="56"/>
      <c r="HCZ406" s="56"/>
      <c r="HDA406" s="56"/>
      <c r="HDB406" s="56"/>
      <c r="HDC406" s="56"/>
      <c r="HDD406" s="56"/>
      <c r="HDE406" s="56"/>
      <c r="HDF406" s="56"/>
      <c r="HDG406" s="56"/>
      <c r="HDH406" s="56"/>
      <c r="HDI406" s="56"/>
      <c r="HDJ406" s="56"/>
      <c r="HDK406" s="56"/>
      <c r="HDL406" s="56"/>
      <c r="HDM406" s="56"/>
      <c r="HDN406" s="56"/>
      <c r="HDO406" s="56"/>
      <c r="HDP406" s="56"/>
      <c r="HDQ406" s="56"/>
      <c r="HDR406" s="56"/>
      <c r="HDS406" s="56"/>
      <c r="HDT406" s="56"/>
      <c r="HDU406" s="56"/>
      <c r="HDV406" s="56"/>
      <c r="HDW406" s="56"/>
      <c r="HDX406" s="56"/>
      <c r="HDY406" s="56"/>
      <c r="HDZ406" s="56"/>
      <c r="HEA406" s="56"/>
      <c r="HEB406" s="56"/>
      <c r="HEC406" s="56"/>
      <c r="HED406" s="56"/>
      <c r="HEE406" s="56"/>
      <c r="HEF406" s="56"/>
      <c r="HEG406" s="56"/>
      <c r="HEH406" s="56"/>
      <c r="HEI406" s="56"/>
      <c r="HEJ406" s="56"/>
      <c r="HEK406" s="56"/>
      <c r="HEL406" s="56"/>
      <c r="HEM406" s="56"/>
      <c r="HEN406" s="56"/>
      <c r="HEO406" s="56"/>
      <c r="HEP406" s="56"/>
      <c r="HEQ406" s="56"/>
      <c r="HER406" s="56"/>
      <c r="HES406" s="56"/>
      <c r="HET406" s="56"/>
      <c r="HEU406" s="56"/>
      <c r="HEV406" s="56"/>
      <c r="HEW406" s="56"/>
      <c r="HEX406" s="56"/>
      <c r="HEY406" s="56"/>
      <c r="HEZ406" s="56"/>
      <c r="HFA406" s="56"/>
      <c r="HFB406" s="56"/>
      <c r="HFC406" s="56"/>
      <c r="HFD406" s="56"/>
      <c r="HFE406" s="56"/>
      <c r="HFF406" s="56"/>
      <c r="HFG406" s="56"/>
      <c r="HFH406" s="56"/>
      <c r="HFI406" s="56"/>
      <c r="HFJ406" s="56"/>
      <c r="HFK406" s="56"/>
      <c r="HFL406" s="56"/>
      <c r="HFM406" s="56"/>
      <c r="HFN406" s="56"/>
      <c r="HFO406" s="56"/>
      <c r="HFP406" s="56"/>
      <c r="HFQ406" s="56"/>
      <c r="HFR406" s="56"/>
      <c r="HFS406" s="56"/>
      <c r="HFT406" s="56"/>
      <c r="HFU406" s="56"/>
      <c r="HFV406" s="56"/>
      <c r="HFW406" s="56"/>
      <c r="HFX406" s="56"/>
      <c r="HFY406" s="56"/>
      <c r="HFZ406" s="56"/>
      <c r="HGA406" s="56"/>
      <c r="HGB406" s="56"/>
      <c r="HGC406" s="56"/>
      <c r="HGD406" s="56"/>
      <c r="HGE406" s="56"/>
      <c r="HGF406" s="56"/>
      <c r="HGG406" s="56"/>
      <c r="HGH406" s="56"/>
      <c r="HGI406" s="56"/>
      <c r="HGJ406" s="56"/>
      <c r="HGK406" s="56"/>
      <c r="HGL406" s="56"/>
      <c r="HGM406" s="56"/>
      <c r="HGN406" s="56"/>
      <c r="HGO406" s="56"/>
      <c r="HGP406" s="56"/>
      <c r="HGQ406" s="56"/>
      <c r="HGR406" s="56"/>
      <c r="HGS406" s="56"/>
      <c r="HGT406" s="56"/>
      <c r="HGU406" s="56"/>
      <c r="HGV406" s="56"/>
      <c r="HGW406" s="56"/>
      <c r="HGX406" s="56"/>
      <c r="HGY406" s="56"/>
      <c r="HGZ406" s="56"/>
      <c r="HHA406" s="56"/>
      <c r="HHB406" s="56"/>
      <c r="HHC406" s="56"/>
      <c r="HHD406" s="56"/>
      <c r="HHE406" s="56"/>
      <c r="HHF406" s="56"/>
      <c r="HHG406" s="56"/>
      <c r="HHH406" s="56"/>
      <c r="HHI406" s="56"/>
      <c r="HHJ406" s="56"/>
      <c r="HHK406" s="56"/>
      <c r="HHL406" s="56"/>
      <c r="HHM406" s="56"/>
      <c r="HHN406" s="56"/>
      <c r="HHO406" s="56"/>
      <c r="HHP406" s="56"/>
      <c r="HHQ406" s="56"/>
      <c r="HHR406" s="56"/>
      <c r="HHS406" s="56"/>
      <c r="HHT406" s="56"/>
      <c r="HHU406" s="56"/>
      <c r="HHV406" s="56"/>
      <c r="HHW406" s="56"/>
      <c r="HHX406" s="56"/>
      <c r="HHY406" s="56"/>
      <c r="HHZ406" s="56"/>
      <c r="HIA406" s="56"/>
      <c r="HIB406" s="56"/>
      <c r="HIC406" s="56"/>
      <c r="HID406" s="56"/>
      <c r="HIE406" s="56"/>
      <c r="HIF406" s="56"/>
      <c r="HIG406" s="56"/>
      <c r="HIH406" s="56"/>
      <c r="HII406" s="56"/>
      <c r="HIJ406" s="56"/>
      <c r="HIK406" s="56"/>
      <c r="HIL406" s="56"/>
      <c r="HIM406" s="56"/>
      <c r="HIN406" s="56"/>
      <c r="HIO406" s="56"/>
      <c r="HIP406" s="56"/>
      <c r="HIQ406" s="56"/>
      <c r="HIR406" s="56"/>
      <c r="HIS406" s="56"/>
      <c r="HIT406" s="56"/>
      <c r="HIU406" s="56"/>
      <c r="HIV406" s="56"/>
      <c r="HIW406" s="56"/>
      <c r="HIX406" s="56"/>
      <c r="HIY406" s="56"/>
      <c r="HIZ406" s="56"/>
      <c r="HJA406" s="56"/>
      <c r="HJB406" s="56"/>
      <c r="HJC406" s="56"/>
      <c r="HJD406" s="56"/>
      <c r="HJE406" s="56"/>
      <c r="HJF406" s="56"/>
      <c r="HJG406" s="56"/>
      <c r="HJH406" s="56"/>
      <c r="HJI406" s="56"/>
      <c r="HJJ406" s="56"/>
      <c r="HJK406" s="56"/>
      <c r="HJL406" s="56"/>
      <c r="HJM406" s="56"/>
      <c r="HJN406" s="56"/>
      <c r="HJO406" s="56"/>
      <c r="HJP406" s="56"/>
      <c r="HJQ406" s="56"/>
      <c r="HJR406" s="56"/>
      <c r="HJS406" s="56"/>
      <c r="HJT406" s="56"/>
      <c r="HJU406" s="56"/>
      <c r="HJV406" s="56"/>
      <c r="HJW406" s="56"/>
      <c r="HJX406" s="56"/>
      <c r="HJY406" s="56"/>
      <c r="HJZ406" s="56"/>
      <c r="HKA406" s="56"/>
      <c r="HKB406" s="56"/>
      <c r="HKC406" s="56"/>
      <c r="HKD406" s="56"/>
      <c r="HKE406" s="56"/>
      <c r="HKF406" s="56"/>
      <c r="HKG406" s="56"/>
      <c r="HKH406" s="56"/>
      <c r="HKI406" s="56"/>
      <c r="HKJ406" s="56"/>
      <c r="HKK406" s="56"/>
      <c r="HKL406" s="56"/>
      <c r="HKM406" s="56"/>
      <c r="HKN406" s="56"/>
      <c r="HKO406" s="56"/>
      <c r="HKP406" s="56"/>
      <c r="HKQ406" s="56"/>
      <c r="HKR406" s="56"/>
      <c r="HKS406" s="56"/>
      <c r="HKT406" s="56"/>
      <c r="HKU406" s="56"/>
      <c r="HKV406" s="56"/>
      <c r="HKW406" s="56"/>
      <c r="HKX406" s="56"/>
      <c r="HKY406" s="56"/>
      <c r="HKZ406" s="56"/>
      <c r="HLA406" s="56"/>
      <c r="HLB406" s="56"/>
      <c r="HLC406" s="56"/>
      <c r="HLD406" s="56"/>
      <c r="HLE406" s="56"/>
      <c r="HLF406" s="56"/>
      <c r="HLG406" s="56"/>
      <c r="HLH406" s="56"/>
      <c r="HLI406" s="56"/>
      <c r="HLJ406" s="56"/>
      <c r="HLK406" s="56"/>
      <c r="HLL406" s="56"/>
      <c r="HLM406" s="56"/>
      <c r="HLN406" s="56"/>
      <c r="HLO406" s="56"/>
      <c r="HLP406" s="56"/>
      <c r="HLQ406" s="56"/>
      <c r="HLR406" s="56"/>
      <c r="HLS406" s="56"/>
      <c r="HLT406" s="56"/>
      <c r="HLU406" s="56"/>
      <c r="HLV406" s="56"/>
      <c r="HLW406" s="56"/>
      <c r="HLX406" s="56"/>
      <c r="HLY406" s="56"/>
      <c r="HLZ406" s="56"/>
      <c r="HMA406" s="56"/>
      <c r="HMB406" s="56"/>
      <c r="HMC406" s="56"/>
      <c r="HMD406" s="56"/>
      <c r="HME406" s="56"/>
      <c r="HMF406" s="56"/>
      <c r="HMG406" s="56"/>
      <c r="HMH406" s="56"/>
      <c r="HMI406" s="56"/>
      <c r="HMJ406" s="56"/>
      <c r="HMK406" s="56"/>
      <c r="HML406" s="56"/>
      <c r="HMM406" s="56"/>
      <c r="HMN406" s="56"/>
      <c r="HMO406" s="56"/>
      <c r="HMP406" s="56"/>
      <c r="HMQ406" s="56"/>
      <c r="HMR406" s="56"/>
      <c r="HMS406" s="56"/>
      <c r="HMT406" s="56"/>
      <c r="HMU406" s="56"/>
      <c r="HMV406" s="56"/>
      <c r="HMW406" s="56"/>
      <c r="HMX406" s="56"/>
      <c r="HMY406" s="56"/>
      <c r="HMZ406" s="56"/>
      <c r="HNA406" s="56"/>
      <c r="HNB406" s="56"/>
      <c r="HNC406" s="56"/>
      <c r="HND406" s="56"/>
      <c r="HNE406" s="56"/>
      <c r="HNF406" s="56"/>
      <c r="HNG406" s="56"/>
      <c r="HNH406" s="56"/>
      <c r="HNI406" s="56"/>
      <c r="HNJ406" s="56"/>
      <c r="HNK406" s="56"/>
      <c r="HNL406" s="56"/>
      <c r="HNM406" s="56"/>
      <c r="HNN406" s="56"/>
      <c r="HNO406" s="56"/>
      <c r="HNP406" s="56"/>
      <c r="HNQ406" s="56"/>
      <c r="HNR406" s="56"/>
      <c r="HNS406" s="56"/>
      <c r="HNT406" s="56"/>
      <c r="HNU406" s="56"/>
      <c r="HNV406" s="56"/>
      <c r="HNW406" s="56"/>
      <c r="HNX406" s="56"/>
      <c r="HNY406" s="56"/>
      <c r="HNZ406" s="56"/>
      <c r="HOA406" s="56"/>
      <c r="HOB406" s="56"/>
      <c r="HOC406" s="56"/>
      <c r="HOD406" s="56"/>
      <c r="HOE406" s="56"/>
      <c r="HOF406" s="56"/>
      <c r="HOG406" s="56"/>
      <c r="HOH406" s="56"/>
      <c r="HOI406" s="56"/>
      <c r="HOJ406" s="56"/>
      <c r="HOK406" s="56"/>
      <c r="HOL406" s="56"/>
      <c r="HOM406" s="56"/>
      <c r="HON406" s="56"/>
      <c r="HOO406" s="56"/>
      <c r="HOP406" s="56"/>
      <c r="HOQ406" s="56"/>
      <c r="HOR406" s="56"/>
      <c r="HOS406" s="56"/>
      <c r="HOT406" s="56"/>
      <c r="HOU406" s="56"/>
      <c r="HOV406" s="56"/>
      <c r="HOW406" s="56"/>
      <c r="HOX406" s="56"/>
      <c r="HOY406" s="56"/>
      <c r="HOZ406" s="56"/>
      <c r="HPA406" s="56"/>
      <c r="HPB406" s="56"/>
      <c r="HPC406" s="56"/>
      <c r="HPD406" s="56"/>
      <c r="HPE406" s="56"/>
      <c r="HPF406" s="56"/>
      <c r="HPG406" s="56"/>
      <c r="HPH406" s="56"/>
      <c r="HPI406" s="56"/>
      <c r="HPJ406" s="56"/>
      <c r="HPK406" s="56"/>
      <c r="HPL406" s="56"/>
      <c r="HPM406" s="56"/>
      <c r="HPN406" s="56"/>
      <c r="HPO406" s="56"/>
      <c r="HPP406" s="56"/>
      <c r="HPQ406" s="56"/>
      <c r="HPR406" s="56"/>
      <c r="HPS406" s="56"/>
      <c r="HPT406" s="56"/>
      <c r="HPU406" s="56"/>
      <c r="HPV406" s="56"/>
      <c r="HPW406" s="56"/>
      <c r="HPX406" s="56"/>
      <c r="HPY406" s="56"/>
      <c r="HPZ406" s="56"/>
      <c r="HQA406" s="56"/>
      <c r="HQB406" s="56"/>
      <c r="HQC406" s="56"/>
      <c r="HQD406" s="56"/>
      <c r="HQE406" s="56"/>
      <c r="HQF406" s="56"/>
      <c r="HQG406" s="56"/>
      <c r="HQH406" s="56"/>
      <c r="HQI406" s="56"/>
      <c r="HQJ406" s="56"/>
      <c r="HQK406" s="56"/>
      <c r="HQL406" s="56"/>
      <c r="HQM406" s="56"/>
      <c r="HQN406" s="56"/>
      <c r="HQO406" s="56"/>
      <c r="HQP406" s="56"/>
      <c r="HQQ406" s="56"/>
      <c r="HQR406" s="56"/>
      <c r="HQS406" s="56"/>
      <c r="HQT406" s="56"/>
      <c r="HQU406" s="56"/>
      <c r="HQV406" s="56"/>
      <c r="HQW406" s="56"/>
      <c r="HQX406" s="56"/>
      <c r="HQY406" s="56"/>
      <c r="HQZ406" s="56"/>
      <c r="HRA406" s="56"/>
      <c r="HRB406" s="56"/>
      <c r="HRC406" s="56"/>
      <c r="HRD406" s="56"/>
      <c r="HRE406" s="56"/>
      <c r="HRF406" s="56"/>
      <c r="HRG406" s="56"/>
      <c r="HRH406" s="56"/>
      <c r="HRI406" s="56"/>
      <c r="HRJ406" s="56"/>
      <c r="HRK406" s="56"/>
      <c r="HRL406" s="56"/>
      <c r="HRM406" s="56"/>
      <c r="HRN406" s="56"/>
      <c r="HRO406" s="56"/>
      <c r="HRP406" s="56"/>
      <c r="HRQ406" s="56"/>
      <c r="HRR406" s="56"/>
      <c r="HRS406" s="56"/>
      <c r="HRT406" s="56"/>
      <c r="HRU406" s="56"/>
      <c r="HRV406" s="56"/>
      <c r="HRW406" s="56"/>
      <c r="HRX406" s="56"/>
      <c r="HRY406" s="56"/>
      <c r="HRZ406" s="56"/>
      <c r="HSA406" s="56"/>
      <c r="HSB406" s="56"/>
      <c r="HSC406" s="56"/>
      <c r="HSD406" s="56"/>
      <c r="HSE406" s="56"/>
      <c r="HSF406" s="56"/>
      <c r="HSG406" s="56"/>
      <c r="HSH406" s="56"/>
      <c r="HSI406" s="56"/>
      <c r="HSJ406" s="56"/>
      <c r="HSK406" s="56"/>
      <c r="HSL406" s="56"/>
      <c r="HSM406" s="56"/>
      <c r="HSN406" s="56"/>
      <c r="HSO406" s="56"/>
      <c r="HSP406" s="56"/>
      <c r="HSQ406" s="56"/>
      <c r="HSR406" s="56"/>
      <c r="HSS406" s="56"/>
      <c r="HST406" s="56"/>
      <c r="HSU406" s="56"/>
      <c r="HSV406" s="56"/>
      <c r="HSW406" s="56"/>
      <c r="HSX406" s="56"/>
      <c r="HSY406" s="56"/>
      <c r="HSZ406" s="56"/>
      <c r="HTA406" s="56"/>
      <c r="HTB406" s="56"/>
      <c r="HTC406" s="56"/>
      <c r="HTD406" s="56"/>
      <c r="HTE406" s="56"/>
      <c r="HTF406" s="56"/>
      <c r="HTG406" s="56"/>
      <c r="HTH406" s="56"/>
      <c r="HTI406" s="56"/>
      <c r="HTJ406" s="56"/>
      <c r="HTK406" s="56"/>
      <c r="HTL406" s="56"/>
      <c r="HTM406" s="56"/>
      <c r="HTN406" s="56"/>
      <c r="HTO406" s="56"/>
      <c r="HTP406" s="56"/>
      <c r="HTQ406" s="56"/>
      <c r="HTR406" s="56"/>
      <c r="HTS406" s="56"/>
      <c r="HTT406" s="56"/>
      <c r="HTU406" s="56"/>
      <c r="HTV406" s="56"/>
      <c r="HTW406" s="56"/>
      <c r="HTX406" s="56"/>
      <c r="HTY406" s="56"/>
      <c r="HTZ406" s="56"/>
      <c r="HUA406" s="56"/>
      <c r="HUB406" s="56"/>
      <c r="HUC406" s="56"/>
      <c r="HUD406" s="56"/>
      <c r="HUE406" s="56"/>
      <c r="HUF406" s="56"/>
      <c r="HUG406" s="56"/>
      <c r="HUH406" s="56"/>
      <c r="HUI406" s="56"/>
      <c r="HUJ406" s="56"/>
      <c r="HUK406" s="56"/>
      <c r="HUL406" s="56"/>
      <c r="HUM406" s="56"/>
      <c r="HUN406" s="56"/>
      <c r="HUO406" s="56"/>
      <c r="HUP406" s="56"/>
      <c r="HUQ406" s="56"/>
      <c r="HUR406" s="56"/>
      <c r="HUS406" s="56"/>
      <c r="HUT406" s="56"/>
      <c r="HUU406" s="56"/>
      <c r="HUV406" s="56"/>
      <c r="HUW406" s="56"/>
      <c r="HUX406" s="56"/>
      <c r="HUY406" s="56"/>
      <c r="HUZ406" s="56"/>
      <c r="HVA406" s="56"/>
      <c r="HVB406" s="56"/>
      <c r="HVC406" s="56"/>
      <c r="HVD406" s="56"/>
      <c r="HVE406" s="56"/>
      <c r="HVF406" s="56"/>
      <c r="HVG406" s="56"/>
      <c r="HVH406" s="56"/>
      <c r="HVI406" s="56"/>
      <c r="HVJ406" s="56"/>
      <c r="HVK406" s="56"/>
      <c r="HVL406" s="56"/>
      <c r="HVM406" s="56"/>
      <c r="HVN406" s="56"/>
      <c r="HVO406" s="56"/>
      <c r="HVP406" s="56"/>
      <c r="HVQ406" s="56"/>
      <c r="HVR406" s="56"/>
      <c r="HVS406" s="56"/>
      <c r="HVT406" s="56"/>
      <c r="HVU406" s="56"/>
      <c r="HVV406" s="56"/>
      <c r="HVW406" s="56"/>
      <c r="HVX406" s="56"/>
      <c r="HVY406" s="56"/>
      <c r="HVZ406" s="56"/>
      <c r="HWA406" s="56"/>
      <c r="HWB406" s="56"/>
      <c r="HWC406" s="56"/>
      <c r="HWD406" s="56"/>
      <c r="HWE406" s="56"/>
      <c r="HWF406" s="56"/>
      <c r="HWG406" s="56"/>
      <c r="HWH406" s="56"/>
      <c r="HWI406" s="56"/>
      <c r="HWJ406" s="56"/>
      <c r="HWK406" s="56"/>
      <c r="HWL406" s="56"/>
      <c r="HWM406" s="56"/>
      <c r="HWN406" s="56"/>
      <c r="HWO406" s="56"/>
      <c r="HWP406" s="56"/>
      <c r="HWQ406" s="56"/>
      <c r="HWR406" s="56"/>
      <c r="HWS406" s="56"/>
      <c r="HWT406" s="56"/>
      <c r="HWU406" s="56"/>
      <c r="HWV406" s="56"/>
      <c r="HWW406" s="56"/>
      <c r="HWX406" s="56"/>
      <c r="HWY406" s="56"/>
      <c r="HWZ406" s="56"/>
      <c r="HXA406" s="56"/>
      <c r="HXB406" s="56"/>
      <c r="HXC406" s="56"/>
      <c r="HXD406" s="56"/>
      <c r="HXE406" s="56"/>
      <c r="HXF406" s="56"/>
      <c r="HXG406" s="56"/>
      <c r="HXH406" s="56"/>
      <c r="HXI406" s="56"/>
      <c r="HXJ406" s="56"/>
      <c r="HXK406" s="56"/>
      <c r="HXL406" s="56"/>
      <c r="HXM406" s="56"/>
      <c r="HXN406" s="56"/>
      <c r="HXO406" s="56"/>
      <c r="HXP406" s="56"/>
      <c r="HXQ406" s="56"/>
      <c r="HXR406" s="56"/>
      <c r="HXS406" s="56"/>
      <c r="HXT406" s="56"/>
      <c r="HXU406" s="56"/>
      <c r="HXV406" s="56"/>
      <c r="HXW406" s="56"/>
      <c r="HXX406" s="56"/>
      <c r="HXY406" s="56"/>
      <c r="HXZ406" s="56"/>
      <c r="HYA406" s="56"/>
      <c r="HYB406" s="56"/>
      <c r="HYC406" s="56"/>
      <c r="HYD406" s="56"/>
      <c r="HYE406" s="56"/>
      <c r="HYF406" s="56"/>
      <c r="HYG406" s="56"/>
      <c r="HYH406" s="56"/>
      <c r="HYI406" s="56"/>
      <c r="HYJ406" s="56"/>
      <c r="HYK406" s="56"/>
      <c r="HYL406" s="56"/>
      <c r="HYM406" s="56"/>
      <c r="HYN406" s="56"/>
      <c r="HYO406" s="56"/>
      <c r="HYP406" s="56"/>
      <c r="HYQ406" s="56"/>
      <c r="HYR406" s="56"/>
      <c r="HYS406" s="56"/>
      <c r="HYT406" s="56"/>
      <c r="HYU406" s="56"/>
      <c r="HYV406" s="56"/>
      <c r="HYW406" s="56"/>
      <c r="HYX406" s="56"/>
      <c r="HYY406" s="56"/>
      <c r="HYZ406" s="56"/>
      <c r="HZA406" s="56"/>
      <c r="HZB406" s="56"/>
      <c r="HZC406" s="56"/>
      <c r="HZD406" s="56"/>
      <c r="HZE406" s="56"/>
      <c r="HZF406" s="56"/>
      <c r="HZG406" s="56"/>
      <c r="HZH406" s="56"/>
      <c r="HZI406" s="56"/>
      <c r="HZJ406" s="56"/>
      <c r="HZK406" s="56"/>
      <c r="HZL406" s="56"/>
      <c r="HZM406" s="56"/>
      <c r="HZN406" s="56"/>
      <c r="HZO406" s="56"/>
      <c r="HZP406" s="56"/>
      <c r="HZQ406" s="56"/>
      <c r="HZR406" s="56"/>
      <c r="HZS406" s="56"/>
      <c r="HZT406" s="56"/>
      <c r="HZU406" s="56"/>
      <c r="HZV406" s="56"/>
      <c r="HZW406" s="56"/>
      <c r="HZX406" s="56"/>
      <c r="HZY406" s="56"/>
      <c r="HZZ406" s="56"/>
      <c r="IAA406" s="56"/>
      <c r="IAB406" s="56"/>
      <c r="IAC406" s="56"/>
      <c r="IAD406" s="56"/>
      <c r="IAE406" s="56"/>
      <c r="IAF406" s="56"/>
      <c r="IAG406" s="56"/>
      <c r="IAH406" s="56"/>
      <c r="IAI406" s="56"/>
      <c r="IAJ406" s="56"/>
      <c r="IAK406" s="56"/>
      <c r="IAL406" s="56"/>
      <c r="IAM406" s="56"/>
      <c r="IAN406" s="56"/>
      <c r="IAO406" s="56"/>
      <c r="IAP406" s="56"/>
      <c r="IAQ406" s="56"/>
      <c r="IAR406" s="56"/>
      <c r="IAS406" s="56"/>
      <c r="IAT406" s="56"/>
      <c r="IAU406" s="56"/>
      <c r="IAV406" s="56"/>
      <c r="IAW406" s="56"/>
      <c r="IAX406" s="56"/>
      <c r="IAY406" s="56"/>
      <c r="IAZ406" s="56"/>
      <c r="IBA406" s="56"/>
      <c r="IBB406" s="56"/>
      <c r="IBC406" s="56"/>
      <c r="IBD406" s="56"/>
      <c r="IBE406" s="56"/>
      <c r="IBF406" s="56"/>
      <c r="IBG406" s="56"/>
      <c r="IBH406" s="56"/>
      <c r="IBI406" s="56"/>
      <c r="IBJ406" s="56"/>
      <c r="IBK406" s="56"/>
      <c r="IBL406" s="56"/>
      <c r="IBM406" s="56"/>
      <c r="IBN406" s="56"/>
      <c r="IBO406" s="56"/>
      <c r="IBP406" s="56"/>
      <c r="IBQ406" s="56"/>
      <c r="IBR406" s="56"/>
      <c r="IBS406" s="56"/>
      <c r="IBT406" s="56"/>
      <c r="IBU406" s="56"/>
      <c r="IBV406" s="56"/>
      <c r="IBW406" s="56"/>
      <c r="IBX406" s="56"/>
      <c r="IBY406" s="56"/>
      <c r="IBZ406" s="56"/>
      <c r="ICA406" s="56"/>
      <c r="ICB406" s="56"/>
      <c r="ICC406" s="56"/>
      <c r="ICD406" s="56"/>
      <c r="ICE406" s="56"/>
      <c r="ICF406" s="56"/>
      <c r="ICG406" s="56"/>
      <c r="ICH406" s="56"/>
      <c r="ICI406" s="56"/>
      <c r="ICJ406" s="56"/>
      <c r="ICK406" s="56"/>
      <c r="ICL406" s="56"/>
      <c r="ICM406" s="56"/>
      <c r="ICN406" s="56"/>
      <c r="ICO406" s="56"/>
      <c r="ICP406" s="56"/>
      <c r="ICQ406" s="56"/>
      <c r="ICR406" s="56"/>
      <c r="ICS406" s="56"/>
      <c r="ICT406" s="56"/>
      <c r="ICU406" s="56"/>
      <c r="ICV406" s="56"/>
      <c r="ICW406" s="56"/>
      <c r="ICX406" s="56"/>
      <c r="ICY406" s="56"/>
      <c r="ICZ406" s="56"/>
      <c r="IDA406" s="56"/>
      <c r="IDB406" s="56"/>
      <c r="IDC406" s="56"/>
      <c r="IDD406" s="56"/>
      <c r="IDE406" s="56"/>
      <c r="IDF406" s="56"/>
      <c r="IDG406" s="56"/>
      <c r="IDH406" s="56"/>
      <c r="IDI406" s="56"/>
      <c r="IDJ406" s="56"/>
      <c r="IDK406" s="56"/>
      <c r="IDL406" s="56"/>
      <c r="IDM406" s="56"/>
      <c r="IDN406" s="56"/>
      <c r="IDO406" s="56"/>
      <c r="IDP406" s="56"/>
      <c r="IDQ406" s="56"/>
      <c r="IDR406" s="56"/>
      <c r="IDS406" s="56"/>
      <c r="IDT406" s="56"/>
      <c r="IDU406" s="56"/>
      <c r="IDV406" s="56"/>
      <c r="IDW406" s="56"/>
      <c r="IDX406" s="56"/>
      <c r="IDY406" s="56"/>
      <c r="IDZ406" s="56"/>
      <c r="IEA406" s="56"/>
      <c r="IEB406" s="56"/>
      <c r="IEC406" s="56"/>
      <c r="IED406" s="56"/>
      <c r="IEE406" s="56"/>
      <c r="IEF406" s="56"/>
      <c r="IEG406" s="56"/>
      <c r="IEH406" s="56"/>
      <c r="IEI406" s="56"/>
      <c r="IEJ406" s="56"/>
      <c r="IEK406" s="56"/>
      <c r="IEL406" s="56"/>
      <c r="IEM406" s="56"/>
      <c r="IEN406" s="56"/>
      <c r="IEO406" s="56"/>
      <c r="IEP406" s="56"/>
      <c r="IEQ406" s="56"/>
      <c r="IER406" s="56"/>
      <c r="IES406" s="56"/>
      <c r="IET406" s="56"/>
      <c r="IEU406" s="56"/>
      <c r="IEV406" s="56"/>
      <c r="IEW406" s="56"/>
      <c r="IEX406" s="56"/>
      <c r="IEY406" s="56"/>
      <c r="IEZ406" s="56"/>
      <c r="IFA406" s="56"/>
      <c r="IFB406" s="56"/>
      <c r="IFC406" s="56"/>
      <c r="IFD406" s="56"/>
      <c r="IFE406" s="56"/>
      <c r="IFF406" s="56"/>
      <c r="IFG406" s="56"/>
      <c r="IFH406" s="56"/>
      <c r="IFI406" s="56"/>
      <c r="IFJ406" s="56"/>
      <c r="IFK406" s="56"/>
      <c r="IFL406" s="56"/>
      <c r="IFM406" s="56"/>
      <c r="IFN406" s="56"/>
      <c r="IFO406" s="56"/>
      <c r="IFP406" s="56"/>
      <c r="IFQ406" s="56"/>
      <c r="IFR406" s="56"/>
      <c r="IFS406" s="56"/>
      <c r="IFT406" s="56"/>
      <c r="IFU406" s="56"/>
      <c r="IFV406" s="56"/>
      <c r="IFW406" s="56"/>
      <c r="IFX406" s="56"/>
      <c r="IFY406" s="56"/>
      <c r="IFZ406" s="56"/>
      <c r="IGA406" s="56"/>
      <c r="IGB406" s="56"/>
      <c r="IGC406" s="56"/>
      <c r="IGD406" s="56"/>
      <c r="IGE406" s="56"/>
      <c r="IGF406" s="56"/>
      <c r="IGG406" s="56"/>
      <c r="IGH406" s="56"/>
      <c r="IGI406" s="56"/>
      <c r="IGJ406" s="56"/>
      <c r="IGK406" s="56"/>
      <c r="IGL406" s="56"/>
      <c r="IGM406" s="56"/>
      <c r="IGN406" s="56"/>
      <c r="IGO406" s="56"/>
      <c r="IGP406" s="56"/>
      <c r="IGQ406" s="56"/>
      <c r="IGR406" s="56"/>
      <c r="IGS406" s="56"/>
      <c r="IGT406" s="56"/>
      <c r="IGU406" s="56"/>
      <c r="IGV406" s="56"/>
      <c r="IGW406" s="56"/>
      <c r="IGX406" s="56"/>
      <c r="IGY406" s="56"/>
      <c r="IGZ406" s="56"/>
      <c r="IHA406" s="56"/>
      <c r="IHB406" s="56"/>
      <c r="IHC406" s="56"/>
      <c r="IHD406" s="56"/>
      <c r="IHE406" s="56"/>
      <c r="IHF406" s="56"/>
      <c r="IHG406" s="56"/>
      <c r="IHH406" s="56"/>
      <c r="IHI406" s="56"/>
      <c r="IHJ406" s="56"/>
      <c r="IHK406" s="56"/>
      <c r="IHL406" s="56"/>
      <c r="IHM406" s="56"/>
      <c r="IHN406" s="56"/>
      <c r="IHO406" s="56"/>
      <c r="IHP406" s="56"/>
      <c r="IHQ406" s="56"/>
      <c r="IHR406" s="56"/>
      <c r="IHS406" s="56"/>
      <c r="IHT406" s="56"/>
      <c r="IHU406" s="56"/>
      <c r="IHV406" s="56"/>
      <c r="IHW406" s="56"/>
      <c r="IHX406" s="56"/>
      <c r="IHY406" s="56"/>
      <c r="IHZ406" s="56"/>
      <c r="IIA406" s="56"/>
      <c r="IIB406" s="56"/>
      <c r="IIC406" s="56"/>
      <c r="IID406" s="56"/>
      <c r="IIE406" s="56"/>
      <c r="IIF406" s="56"/>
      <c r="IIG406" s="56"/>
      <c r="IIH406" s="56"/>
      <c r="III406" s="56"/>
      <c r="IIJ406" s="56"/>
      <c r="IIK406" s="56"/>
      <c r="IIL406" s="56"/>
      <c r="IIM406" s="56"/>
      <c r="IIN406" s="56"/>
      <c r="IIO406" s="56"/>
      <c r="IIP406" s="56"/>
      <c r="IIQ406" s="56"/>
      <c r="IIR406" s="56"/>
      <c r="IIS406" s="56"/>
      <c r="IIT406" s="56"/>
      <c r="IIU406" s="56"/>
      <c r="IIV406" s="56"/>
      <c r="IIW406" s="56"/>
      <c r="IIX406" s="56"/>
      <c r="IIY406" s="56"/>
      <c r="IIZ406" s="56"/>
      <c r="IJA406" s="56"/>
      <c r="IJB406" s="56"/>
      <c r="IJC406" s="56"/>
      <c r="IJD406" s="56"/>
      <c r="IJE406" s="56"/>
      <c r="IJF406" s="56"/>
      <c r="IJG406" s="56"/>
      <c r="IJH406" s="56"/>
      <c r="IJI406" s="56"/>
      <c r="IJJ406" s="56"/>
      <c r="IJK406" s="56"/>
      <c r="IJL406" s="56"/>
      <c r="IJM406" s="56"/>
      <c r="IJN406" s="56"/>
      <c r="IJO406" s="56"/>
      <c r="IJP406" s="56"/>
      <c r="IJQ406" s="56"/>
      <c r="IJR406" s="56"/>
      <c r="IJS406" s="56"/>
      <c r="IJT406" s="56"/>
      <c r="IJU406" s="56"/>
      <c r="IJV406" s="56"/>
      <c r="IJW406" s="56"/>
      <c r="IJX406" s="56"/>
      <c r="IJY406" s="56"/>
      <c r="IJZ406" s="56"/>
      <c r="IKA406" s="56"/>
      <c r="IKB406" s="56"/>
      <c r="IKC406" s="56"/>
      <c r="IKD406" s="56"/>
      <c r="IKE406" s="56"/>
      <c r="IKF406" s="56"/>
      <c r="IKG406" s="56"/>
      <c r="IKH406" s="56"/>
      <c r="IKI406" s="56"/>
      <c r="IKJ406" s="56"/>
      <c r="IKK406" s="56"/>
      <c r="IKL406" s="56"/>
      <c r="IKM406" s="56"/>
      <c r="IKN406" s="56"/>
      <c r="IKO406" s="56"/>
      <c r="IKP406" s="56"/>
      <c r="IKQ406" s="56"/>
      <c r="IKR406" s="56"/>
      <c r="IKS406" s="56"/>
      <c r="IKT406" s="56"/>
      <c r="IKU406" s="56"/>
      <c r="IKV406" s="56"/>
      <c r="IKW406" s="56"/>
      <c r="IKX406" s="56"/>
      <c r="IKY406" s="56"/>
      <c r="IKZ406" s="56"/>
      <c r="ILA406" s="56"/>
      <c r="ILB406" s="56"/>
      <c r="ILC406" s="56"/>
      <c r="ILD406" s="56"/>
      <c r="ILE406" s="56"/>
      <c r="ILF406" s="56"/>
      <c r="ILG406" s="56"/>
      <c r="ILH406" s="56"/>
      <c r="ILI406" s="56"/>
      <c r="ILJ406" s="56"/>
      <c r="ILK406" s="56"/>
      <c r="ILL406" s="56"/>
      <c r="ILM406" s="56"/>
      <c r="ILN406" s="56"/>
      <c r="ILO406" s="56"/>
      <c r="ILP406" s="56"/>
      <c r="ILQ406" s="56"/>
      <c r="ILR406" s="56"/>
      <c r="ILS406" s="56"/>
      <c r="ILT406" s="56"/>
      <c r="ILU406" s="56"/>
      <c r="ILV406" s="56"/>
      <c r="ILW406" s="56"/>
      <c r="ILX406" s="56"/>
      <c r="ILY406" s="56"/>
      <c r="ILZ406" s="56"/>
      <c r="IMA406" s="56"/>
      <c r="IMB406" s="56"/>
      <c r="IMC406" s="56"/>
      <c r="IMD406" s="56"/>
      <c r="IME406" s="56"/>
      <c r="IMF406" s="56"/>
      <c r="IMG406" s="56"/>
      <c r="IMH406" s="56"/>
      <c r="IMI406" s="56"/>
      <c r="IMJ406" s="56"/>
      <c r="IMK406" s="56"/>
      <c r="IML406" s="56"/>
      <c r="IMM406" s="56"/>
      <c r="IMN406" s="56"/>
      <c r="IMO406" s="56"/>
      <c r="IMP406" s="56"/>
      <c r="IMQ406" s="56"/>
      <c r="IMR406" s="56"/>
      <c r="IMS406" s="56"/>
      <c r="IMT406" s="56"/>
      <c r="IMU406" s="56"/>
      <c r="IMV406" s="56"/>
      <c r="IMW406" s="56"/>
      <c r="IMX406" s="56"/>
      <c r="IMY406" s="56"/>
      <c r="IMZ406" s="56"/>
      <c r="INA406" s="56"/>
      <c r="INB406" s="56"/>
      <c r="INC406" s="56"/>
      <c r="IND406" s="56"/>
      <c r="INE406" s="56"/>
      <c r="INF406" s="56"/>
      <c r="ING406" s="56"/>
      <c r="INH406" s="56"/>
      <c r="INI406" s="56"/>
      <c r="INJ406" s="56"/>
      <c r="INK406" s="56"/>
      <c r="INL406" s="56"/>
      <c r="INM406" s="56"/>
      <c r="INN406" s="56"/>
      <c r="INO406" s="56"/>
      <c r="INP406" s="56"/>
      <c r="INQ406" s="56"/>
      <c r="INR406" s="56"/>
      <c r="INS406" s="56"/>
      <c r="INT406" s="56"/>
      <c r="INU406" s="56"/>
      <c r="INV406" s="56"/>
      <c r="INW406" s="56"/>
      <c r="INX406" s="56"/>
      <c r="INY406" s="56"/>
      <c r="INZ406" s="56"/>
      <c r="IOA406" s="56"/>
      <c r="IOB406" s="56"/>
      <c r="IOC406" s="56"/>
      <c r="IOD406" s="56"/>
      <c r="IOE406" s="56"/>
      <c r="IOF406" s="56"/>
      <c r="IOG406" s="56"/>
      <c r="IOH406" s="56"/>
      <c r="IOI406" s="56"/>
      <c r="IOJ406" s="56"/>
      <c r="IOK406" s="56"/>
      <c r="IOL406" s="56"/>
      <c r="IOM406" s="56"/>
      <c r="ION406" s="56"/>
      <c r="IOO406" s="56"/>
      <c r="IOP406" s="56"/>
      <c r="IOQ406" s="56"/>
      <c r="IOR406" s="56"/>
      <c r="IOS406" s="56"/>
      <c r="IOT406" s="56"/>
      <c r="IOU406" s="56"/>
      <c r="IOV406" s="56"/>
      <c r="IOW406" s="56"/>
      <c r="IOX406" s="56"/>
      <c r="IOY406" s="56"/>
      <c r="IOZ406" s="56"/>
      <c r="IPA406" s="56"/>
      <c r="IPB406" s="56"/>
      <c r="IPC406" s="56"/>
      <c r="IPD406" s="56"/>
      <c r="IPE406" s="56"/>
      <c r="IPF406" s="56"/>
      <c r="IPG406" s="56"/>
      <c r="IPH406" s="56"/>
      <c r="IPI406" s="56"/>
      <c r="IPJ406" s="56"/>
      <c r="IPK406" s="56"/>
      <c r="IPL406" s="56"/>
      <c r="IPM406" s="56"/>
      <c r="IPN406" s="56"/>
      <c r="IPO406" s="56"/>
      <c r="IPP406" s="56"/>
      <c r="IPQ406" s="56"/>
      <c r="IPR406" s="56"/>
      <c r="IPS406" s="56"/>
      <c r="IPT406" s="56"/>
      <c r="IPU406" s="56"/>
      <c r="IPV406" s="56"/>
      <c r="IPW406" s="56"/>
      <c r="IPX406" s="56"/>
      <c r="IPY406" s="56"/>
      <c r="IPZ406" s="56"/>
      <c r="IQA406" s="56"/>
      <c r="IQB406" s="56"/>
      <c r="IQC406" s="56"/>
      <c r="IQD406" s="56"/>
      <c r="IQE406" s="56"/>
      <c r="IQF406" s="56"/>
      <c r="IQG406" s="56"/>
      <c r="IQH406" s="56"/>
      <c r="IQI406" s="56"/>
      <c r="IQJ406" s="56"/>
      <c r="IQK406" s="56"/>
      <c r="IQL406" s="56"/>
      <c r="IQM406" s="56"/>
      <c r="IQN406" s="56"/>
      <c r="IQO406" s="56"/>
      <c r="IQP406" s="56"/>
      <c r="IQQ406" s="56"/>
      <c r="IQR406" s="56"/>
      <c r="IQS406" s="56"/>
      <c r="IQT406" s="56"/>
      <c r="IQU406" s="56"/>
      <c r="IQV406" s="56"/>
      <c r="IQW406" s="56"/>
      <c r="IQX406" s="56"/>
      <c r="IQY406" s="56"/>
      <c r="IQZ406" s="56"/>
      <c r="IRA406" s="56"/>
      <c r="IRB406" s="56"/>
      <c r="IRC406" s="56"/>
      <c r="IRD406" s="56"/>
      <c r="IRE406" s="56"/>
      <c r="IRF406" s="56"/>
      <c r="IRG406" s="56"/>
      <c r="IRH406" s="56"/>
      <c r="IRI406" s="56"/>
      <c r="IRJ406" s="56"/>
      <c r="IRK406" s="56"/>
      <c r="IRL406" s="56"/>
      <c r="IRM406" s="56"/>
      <c r="IRN406" s="56"/>
      <c r="IRO406" s="56"/>
      <c r="IRP406" s="56"/>
      <c r="IRQ406" s="56"/>
      <c r="IRR406" s="56"/>
      <c r="IRS406" s="56"/>
      <c r="IRT406" s="56"/>
      <c r="IRU406" s="56"/>
      <c r="IRV406" s="56"/>
      <c r="IRW406" s="56"/>
      <c r="IRX406" s="56"/>
      <c r="IRY406" s="56"/>
      <c r="IRZ406" s="56"/>
      <c r="ISA406" s="56"/>
      <c r="ISB406" s="56"/>
      <c r="ISC406" s="56"/>
      <c r="ISD406" s="56"/>
      <c r="ISE406" s="56"/>
      <c r="ISF406" s="56"/>
      <c r="ISG406" s="56"/>
      <c r="ISH406" s="56"/>
      <c r="ISI406" s="56"/>
      <c r="ISJ406" s="56"/>
      <c r="ISK406" s="56"/>
      <c r="ISL406" s="56"/>
      <c r="ISM406" s="56"/>
      <c r="ISN406" s="56"/>
      <c r="ISO406" s="56"/>
      <c r="ISP406" s="56"/>
      <c r="ISQ406" s="56"/>
      <c r="ISR406" s="56"/>
      <c r="ISS406" s="56"/>
      <c r="IST406" s="56"/>
      <c r="ISU406" s="56"/>
      <c r="ISV406" s="56"/>
      <c r="ISW406" s="56"/>
      <c r="ISX406" s="56"/>
      <c r="ISY406" s="56"/>
      <c r="ISZ406" s="56"/>
      <c r="ITA406" s="56"/>
      <c r="ITB406" s="56"/>
      <c r="ITC406" s="56"/>
      <c r="ITD406" s="56"/>
      <c r="ITE406" s="56"/>
      <c r="ITF406" s="56"/>
      <c r="ITG406" s="56"/>
      <c r="ITH406" s="56"/>
      <c r="ITI406" s="56"/>
      <c r="ITJ406" s="56"/>
      <c r="ITK406" s="56"/>
      <c r="ITL406" s="56"/>
      <c r="ITM406" s="56"/>
      <c r="ITN406" s="56"/>
      <c r="ITO406" s="56"/>
      <c r="ITP406" s="56"/>
      <c r="ITQ406" s="56"/>
      <c r="ITR406" s="56"/>
      <c r="ITS406" s="56"/>
      <c r="ITT406" s="56"/>
      <c r="ITU406" s="56"/>
      <c r="ITV406" s="56"/>
      <c r="ITW406" s="56"/>
      <c r="ITX406" s="56"/>
      <c r="ITY406" s="56"/>
      <c r="ITZ406" s="56"/>
      <c r="IUA406" s="56"/>
      <c r="IUB406" s="56"/>
      <c r="IUC406" s="56"/>
      <c r="IUD406" s="56"/>
      <c r="IUE406" s="56"/>
      <c r="IUF406" s="56"/>
      <c r="IUG406" s="56"/>
      <c r="IUH406" s="56"/>
      <c r="IUI406" s="56"/>
      <c r="IUJ406" s="56"/>
      <c r="IUK406" s="56"/>
      <c r="IUL406" s="56"/>
      <c r="IUM406" s="56"/>
      <c r="IUN406" s="56"/>
      <c r="IUO406" s="56"/>
      <c r="IUP406" s="56"/>
      <c r="IUQ406" s="56"/>
      <c r="IUR406" s="56"/>
      <c r="IUS406" s="56"/>
      <c r="IUT406" s="56"/>
      <c r="IUU406" s="56"/>
      <c r="IUV406" s="56"/>
      <c r="IUW406" s="56"/>
      <c r="IUX406" s="56"/>
      <c r="IUY406" s="56"/>
      <c r="IUZ406" s="56"/>
      <c r="IVA406" s="56"/>
      <c r="IVB406" s="56"/>
      <c r="IVC406" s="56"/>
      <c r="IVD406" s="56"/>
      <c r="IVE406" s="56"/>
      <c r="IVF406" s="56"/>
      <c r="IVG406" s="56"/>
      <c r="IVH406" s="56"/>
      <c r="IVI406" s="56"/>
      <c r="IVJ406" s="56"/>
      <c r="IVK406" s="56"/>
      <c r="IVL406" s="56"/>
      <c r="IVM406" s="56"/>
      <c r="IVN406" s="56"/>
      <c r="IVO406" s="56"/>
      <c r="IVP406" s="56"/>
      <c r="IVQ406" s="56"/>
      <c r="IVR406" s="56"/>
      <c r="IVS406" s="56"/>
      <c r="IVT406" s="56"/>
      <c r="IVU406" s="56"/>
      <c r="IVV406" s="56"/>
      <c r="IVW406" s="56"/>
      <c r="IVX406" s="56"/>
      <c r="IVY406" s="56"/>
      <c r="IVZ406" s="56"/>
      <c r="IWA406" s="56"/>
      <c r="IWB406" s="56"/>
      <c r="IWC406" s="56"/>
      <c r="IWD406" s="56"/>
      <c r="IWE406" s="56"/>
      <c r="IWF406" s="56"/>
      <c r="IWG406" s="56"/>
      <c r="IWH406" s="56"/>
      <c r="IWI406" s="56"/>
      <c r="IWJ406" s="56"/>
      <c r="IWK406" s="56"/>
      <c r="IWL406" s="56"/>
      <c r="IWM406" s="56"/>
      <c r="IWN406" s="56"/>
      <c r="IWO406" s="56"/>
      <c r="IWP406" s="56"/>
      <c r="IWQ406" s="56"/>
      <c r="IWR406" s="56"/>
      <c r="IWS406" s="56"/>
      <c r="IWT406" s="56"/>
      <c r="IWU406" s="56"/>
      <c r="IWV406" s="56"/>
      <c r="IWW406" s="56"/>
      <c r="IWX406" s="56"/>
      <c r="IWY406" s="56"/>
      <c r="IWZ406" s="56"/>
      <c r="IXA406" s="56"/>
      <c r="IXB406" s="56"/>
      <c r="IXC406" s="56"/>
      <c r="IXD406" s="56"/>
      <c r="IXE406" s="56"/>
      <c r="IXF406" s="56"/>
      <c r="IXG406" s="56"/>
      <c r="IXH406" s="56"/>
      <c r="IXI406" s="56"/>
      <c r="IXJ406" s="56"/>
      <c r="IXK406" s="56"/>
      <c r="IXL406" s="56"/>
      <c r="IXM406" s="56"/>
      <c r="IXN406" s="56"/>
      <c r="IXO406" s="56"/>
      <c r="IXP406" s="56"/>
      <c r="IXQ406" s="56"/>
      <c r="IXR406" s="56"/>
      <c r="IXS406" s="56"/>
      <c r="IXT406" s="56"/>
      <c r="IXU406" s="56"/>
      <c r="IXV406" s="56"/>
      <c r="IXW406" s="56"/>
      <c r="IXX406" s="56"/>
      <c r="IXY406" s="56"/>
      <c r="IXZ406" s="56"/>
      <c r="IYA406" s="56"/>
      <c r="IYB406" s="56"/>
      <c r="IYC406" s="56"/>
      <c r="IYD406" s="56"/>
      <c r="IYE406" s="56"/>
      <c r="IYF406" s="56"/>
      <c r="IYG406" s="56"/>
      <c r="IYH406" s="56"/>
      <c r="IYI406" s="56"/>
      <c r="IYJ406" s="56"/>
      <c r="IYK406" s="56"/>
      <c r="IYL406" s="56"/>
      <c r="IYM406" s="56"/>
      <c r="IYN406" s="56"/>
      <c r="IYO406" s="56"/>
      <c r="IYP406" s="56"/>
      <c r="IYQ406" s="56"/>
      <c r="IYR406" s="56"/>
      <c r="IYS406" s="56"/>
      <c r="IYT406" s="56"/>
      <c r="IYU406" s="56"/>
      <c r="IYV406" s="56"/>
      <c r="IYW406" s="56"/>
      <c r="IYX406" s="56"/>
      <c r="IYY406" s="56"/>
      <c r="IYZ406" s="56"/>
      <c r="IZA406" s="56"/>
      <c r="IZB406" s="56"/>
      <c r="IZC406" s="56"/>
      <c r="IZD406" s="56"/>
      <c r="IZE406" s="56"/>
      <c r="IZF406" s="56"/>
      <c r="IZG406" s="56"/>
      <c r="IZH406" s="56"/>
      <c r="IZI406" s="56"/>
      <c r="IZJ406" s="56"/>
      <c r="IZK406" s="56"/>
      <c r="IZL406" s="56"/>
      <c r="IZM406" s="56"/>
      <c r="IZN406" s="56"/>
      <c r="IZO406" s="56"/>
      <c r="IZP406" s="56"/>
      <c r="IZQ406" s="56"/>
      <c r="IZR406" s="56"/>
      <c r="IZS406" s="56"/>
      <c r="IZT406" s="56"/>
      <c r="IZU406" s="56"/>
      <c r="IZV406" s="56"/>
      <c r="IZW406" s="56"/>
      <c r="IZX406" s="56"/>
      <c r="IZY406" s="56"/>
      <c r="IZZ406" s="56"/>
      <c r="JAA406" s="56"/>
      <c r="JAB406" s="56"/>
      <c r="JAC406" s="56"/>
      <c r="JAD406" s="56"/>
      <c r="JAE406" s="56"/>
      <c r="JAF406" s="56"/>
      <c r="JAG406" s="56"/>
      <c r="JAH406" s="56"/>
      <c r="JAI406" s="56"/>
      <c r="JAJ406" s="56"/>
      <c r="JAK406" s="56"/>
      <c r="JAL406" s="56"/>
      <c r="JAM406" s="56"/>
      <c r="JAN406" s="56"/>
      <c r="JAO406" s="56"/>
      <c r="JAP406" s="56"/>
      <c r="JAQ406" s="56"/>
      <c r="JAR406" s="56"/>
      <c r="JAS406" s="56"/>
      <c r="JAT406" s="56"/>
      <c r="JAU406" s="56"/>
      <c r="JAV406" s="56"/>
      <c r="JAW406" s="56"/>
      <c r="JAX406" s="56"/>
      <c r="JAY406" s="56"/>
      <c r="JAZ406" s="56"/>
      <c r="JBA406" s="56"/>
      <c r="JBB406" s="56"/>
      <c r="JBC406" s="56"/>
      <c r="JBD406" s="56"/>
      <c r="JBE406" s="56"/>
      <c r="JBF406" s="56"/>
      <c r="JBG406" s="56"/>
      <c r="JBH406" s="56"/>
      <c r="JBI406" s="56"/>
      <c r="JBJ406" s="56"/>
      <c r="JBK406" s="56"/>
      <c r="JBL406" s="56"/>
      <c r="JBM406" s="56"/>
      <c r="JBN406" s="56"/>
      <c r="JBO406" s="56"/>
      <c r="JBP406" s="56"/>
      <c r="JBQ406" s="56"/>
      <c r="JBR406" s="56"/>
      <c r="JBS406" s="56"/>
      <c r="JBT406" s="56"/>
      <c r="JBU406" s="56"/>
      <c r="JBV406" s="56"/>
      <c r="JBW406" s="56"/>
      <c r="JBX406" s="56"/>
      <c r="JBY406" s="56"/>
      <c r="JBZ406" s="56"/>
      <c r="JCA406" s="56"/>
      <c r="JCB406" s="56"/>
      <c r="JCC406" s="56"/>
      <c r="JCD406" s="56"/>
      <c r="JCE406" s="56"/>
      <c r="JCF406" s="56"/>
      <c r="JCG406" s="56"/>
      <c r="JCH406" s="56"/>
      <c r="JCI406" s="56"/>
      <c r="JCJ406" s="56"/>
      <c r="JCK406" s="56"/>
      <c r="JCL406" s="56"/>
      <c r="JCM406" s="56"/>
      <c r="JCN406" s="56"/>
      <c r="JCO406" s="56"/>
      <c r="JCP406" s="56"/>
      <c r="JCQ406" s="56"/>
      <c r="JCR406" s="56"/>
      <c r="JCS406" s="56"/>
      <c r="JCT406" s="56"/>
      <c r="JCU406" s="56"/>
      <c r="JCV406" s="56"/>
      <c r="JCW406" s="56"/>
      <c r="JCX406" s="56"/>
      <c r="JCY406" s="56"/>
      <c r="JCZ406" s="56"/>
      <c r="JDA406" s="56"/>
      <c r="JDB406" s="56"/>
      <c r="JDC406" s="56"/>
      <c r="JDD406" s="56"/>
      <c r="JDE406" s="56"/>
      <c r="JDF406" s="56"/>
      <c r="JDG406" s="56"/>
      <c r="JDH406" s="56"/>
      <c r="JDI406" s="56"/>
      <c r="JDJ406" s="56"/>
      <c r="JDK406" s="56"/>
      <c r="JDL406" s="56"/>
      <c r="JDM406" s="56"/>
      <c r="JDN406" s="56"/>
      <c r="JDO406" s="56"/>
      <c r="JDP406" s="56"/>
      <c r="JDQ406" s="56"/>
      <c r="JDR406" s="56"/>
      <c r="JDS406" s="56"/>
      <c r="JDT406" s="56"/>
      <c r="JDU406" s="56"/>
      <c r="JDV406" s="56"/>
      <c r="JDW406" s="56"/>
      <c r="JDX406" s="56"/>
      <c r="JDY406" s="56"/>
      <c r="JDZ406" s="56"/>
      <c r="JEA406" s="56"/>
      <c r="JEB406" s="56"/>
      <c r="JEC406" s="56"/>
      <c r="JED406" s="56"/>
      <c r="JEE406" s="56"/>
      <c r="JEF406" s="56"/>
      <c r="JEG406" s="56"/>
      <c r="JEH406" s="56"/>
      <c r="JEI406" s="56"/>
      <c r="JEJ406" s="56"/>
      <c r="JEK406" s="56"/>
      <c r="JEL406" s="56"/>
      <c r="JEM406" s="56"/>
      <c r="JEN406" s="56"/>
      <c r="JEO406" s="56"/>
      <c r="JEP406" s="56"/>
      <c r="JEQ406" s="56"/>
      <c r="JER406" s="56"/>
      <c r="JES406" s="56"/>
      <c r="JET406" s="56"/>
      <c r="JEU406" s="56"/>
      <c r="JEV406" s="56"/>
      <c r="JEW406" s="56"/>
      <c r="JEX406" s="56"/>
      <c r="JEY406" s="56"/>
      <c r="JEZ406" s="56"/>
      <c r="JFA406" s="56"/>
      <c r="JFB406" s="56"/>
      <c r="JFC406" s="56"/>
      <c r="JFD406" s="56"/>
      <c r="JFE406" s="56"/>
      <c r="JFF406" s="56"/>
      <c r="JFG406" s="56"/>
      <c r="JFH406" s="56"/>
      <c r="JFI406" s="56"/>
      <c r="JFJ406" s="56"/>
      <c r="JFK406" s="56"/>
      <c r="JFL406" s="56"/>
      <c r="JFM406" s="56"/>
      <c r="JFN406" s="56"/>
      <c r="JFO406" s="56"/>
      <c r="JFP406" s="56"/>
      <c r="JFQ406" s="56"/>
      <c r="JFR406" s="56"/>
      <c r="JFS406" s="56"/>
      <c r="JFT406" s="56"/>
      <c r="JFU406" s="56"/>
      <c r="JFV406" s="56"/>
      <c r="JFW406" s="56"/>
      <c r="JFX406" s="56"/>
      <c r="JFY406" s="56"/>
      <c r="JFZ406" s="56"/>
      <c r="JGA406" s="56"/>
      <c r="JGB406" s="56"/>
      <c r="JGC406" s="56"/>
      <c r="JGD406" s="56"/>
      <c r="JGE406" s="56"/>
      <c r="JGF406" s="56"/>
      <c r="JGG406" s="56"/>
      <c r="JGH406" s="56"/>
      <c r="JGI406" s="56"/>
      <c r="JGJ406" s="56"/>
      <c r="JGK406" s="56"/>
      <c r="JGL406" s="56"/>
      <c r="JGM406" s="56"/>
      <c r="JGN406" s="56"/>
      <c r="JGO406" s="56"/>
      <c r="JGP406" s="56"/>
      <c r="JGQ406" s="56"/>
      <c r="JGR406" s="56"/>
      <c r="JGS406" s="56"/>
      <c r="JGT406" s="56"/>
      <c r="JGU406" s="56"/>
      <c r="JGV406" s="56"/>
      <c r="JGW406" s="56"/>
      <c r="JGX406" s="56"/>
      <c r="JGY406" s="56"/>
      <c r="JGZ406" s="56"/>
      <c r="JHA406" s="56"/>
      <c r="JHB406" s="56"/>
      <c r="JHC406" s="56"/>
      <c r="JHD406" s="56"/>
      <c r="JHE406" s="56"/>
      <c r="JHF406" s="56"/>
      <c r="JHG406" s="56"/>
      <c r="JHH406" s="56"/>
      <c r="JHI406" s="56"/>
      <c r="JHJ406" s="56"/>
      <c r="JHK406" s="56"/>
      <c r="JHL406" s="56"/>
      <c r="JHM406" s="56"/>
      <c r="JHN406" s="56"/>
      <c r="JHO406" s="56"/>
      <c r="JHP406" s="56"/>
      <c r="JHQ406" s="56"/>
      <c r="JHR406" s="56"/>
      <c r="JHS406" s="56"/>
      <c r="JHT406" s="56"/>
      <c r="JHU406" s="56"/>
      <c r="JHV406" s="56"/>
      <c r="JHW406" s="56"/>
      <c r="JHX406" s="56"/>
      <c r="JHY406" s="56"/>
      <c r="JHZ406" s="56"/>
      <c r="JIA406" s="56"/>
      <c r="JIB406" s="56"/>
      <c r="JIC406" s="56"/>
      <c r="JID406" s="56"/>
      <c r="JIE406" s="56"/>
      <c r="JIF406" s="56"/>
      <c r="JIG406" s="56"/>
      <c r="JIH406" s="56"/>
      <c r="JII406" s="56"/>
      <c r="JIJ406" s="56"/>
      <c r="JIK406" s="56"/>
      <c r="JIL406" s="56"/>
      <c r="JIM406" s="56"/>
      <c r="JIN406" s="56"/>
      <c r="JIO406" s="56"/>
      <c r="JIP406" s="56"/>
      <c r="JIQ406" s="56"/>
      <c r="JIR406" s="56"/>
      <c r="JIS406" s="56"/>
      <c r="JIT406" s="56"/>
      <c r="JIU406" s="56"/>
      <c r="JIV406" s="56"/>
      <c r="JIW406" s="56"/>
      <c r="JIX406" s="56"/>
      <c r="JIY406" s="56"/>
      <c r="JIZ406" s="56"/>
      <c r="JJA406" s="56"/>
      <c r="JJB406" s="56"/>
      <c r="JJC406" s="56"/>
      <c r="JJD406" s="56"/>
      <c r="JJE406" s="56"/>
      <c r="JJF406" s="56"/>
      <c r="JJG406" s="56"/>
      <c r="JJH406" s="56"/>
      <c r="JJI406" s="56"/>
      <c r="JJJ406" s="56"/>
      <c r="JJK406" s="56"/>
      <c r="JJL406" s="56"/>
      <c r="JJM406" s="56"/>
      <c r="JJN406" s="56"/>
      <c r="JJO406" s="56"/>
      <c r="JJP406" s="56"/>
      <c r="JJQ406" s="56"/>
      <c r="JJR406" s="56"/>
      <c r="JJS406" s="56"/>
      <c r="JJT406" s="56"/>
      <c r="JJU406" s="56"/>
      <c r="JJV406" s="56"/>
      <c r="JJW406" s="56"/>
      <c r="JJX406" s="56"/>
      <c r="JJY406" s="56"/>
      <c r="JJZ406" s="56"/>
      <c r="JKA406" s="56"/>
      <c r="JKB406" s="56"/>
      <c r="JKC406" s="56"/>
      <c r="JKD406" s="56"/>
      <c r="JKE406" s="56"/>
      <c r="JKF406" s="56"/>
      <c r="JKG406" s="56"/>
      <c r="JKH406" s="56"/>
      <c r="JKI406" s="56"/>
      <c r="JKJ406" s="56"/>
      <c r="JKK406" s="56"/>
      <c r="JKL406" s="56"/>
      <c r="JKM406" s="56"/>
      <c r="JKN406" s="56"/>
      <c r="JKO406" s="56"/>
      <c r="JKP406" s="56"/>
      <c r="JKQ406" s="56"/>
      <c r="JKR406" s="56"/>
      <c r="JKS406" s="56"/>
      <c r="JKT406" s="56"/>
      <c r="JKU406" s="56"/>
      <c r="JKV406" s="56"/>
      <c r="JKW406" s="56"/>
      <c r="JKX406" s="56"/>
      <c r="JKY406" s="56"/>
      <c r="JKZ406" s="56"/>
      <c r="JLA406" s="56"/>
      <c r="JLB406" s="56"/>
      <c r="JLC406" s="56"/>
      <c r="JLD406" s="56"/>
      <c r="JLE406" s="56"/>
      <c r="JLF406" s="56"/>
      <c r="JLG406" s="56"/>
      <c r="JLH406" s="56"/>
      <c r="JLI406" s="56"/>
      <c r="JLJ406" s="56"/>
      <c r="JLK406" s="56"/>
      <c r="JLL406" s="56"/>
      <c r="JLM406" s="56"/>
      <c r="JLN406" s="56"/>
      <c r="JLO406" s="56"/>
      <c r="JLP406" s="56"/>
      <c r="JLQ406" s="56"/>
      <c r="JLR406" s="56"/>
      <c r="JLS406" s="56"/>
      <c r="JLT406" s="56"/>
      <c r="JLU406" s="56"/>
      <c r="JLV406" s="56"/>
      <c r="JLW406" s="56"/>
      <c r="JLX406" s="56"/>
      <c r="JLY406" s="56"/>
      <c r="JLZ406" s="56"/>
      <c r="JMA406" s="56"/>
      <c r="JMB406" s="56"/>
      <c r="JMC406" s="56"/>
      <c r="JMD406" s="56"/>
      <c r="JME406" s="56"/>
      <c r="JMF406" s="56"/>
      <c r="JMG406" s="56"/>
      <c r="JMH406" s="56"/>
      <c r="JMI406" s="56"/>
      <c r="JMJ406" s="56"/>
      <c r="JMK406" s="56"/>
      <c r="JML406" s="56"/>
      <c r="JMM406" s="56"/>
      <c r="JMN406" s="56"/>
      <c r="JMO406" s="56"/>
      <c r="JMP406" s="56"/>
      <c r="JMQ406" s="56"/>
      <c r="JMR406" s="56"/>
      <c r="JMS406" s="56"/>
      <c r="JMT406" s="56"/>
      <c r="JMU406" s="56"/>
      <c r="JMV406" s="56"/>
      <c r="JMW406" s="56"/>
      <c r="JMX406" s="56"/>
      <c r="JMY406" s="56"/>
      <c r="JMZ406" s="56"/>
      <c r="JNA406" s="56"/>
      <c r="JNB406" s="56"/>
      <c r="JNC406" s="56"/>
      <c r="JND406" s="56"/>
      <c r="JNE406" s="56"/>
      <c r="JNF406" s="56"/>
      <c r="JNG406" s="56"/>
      <c r="JNH406" s="56"/>
      <c r="JNI406" s="56"/>
      <c r="JNJ406" s="56"/>
      <c r="JNK406" s="56"/>
      <c r="JNL406" s="56"/>
      <c r="JNM406" s="56"/>
      <c r="JNN406" s="56"/>
      <c r="JNO406" s="56"/>
      <c r="JNP406" s="56"/>
      <c r="JNQ406" s="56"/>
      <c r="JNR406" s="56"/>
      <c r="JNS406" s="56"/>
      <c r="JNT406" s="56"/>
      <c r="JNU406" s="56"/>
      <c r="JNV406" s="56"/>
      <c r="JNW406" s="56"/>
      <c r="JNX406" s="56"/>
      <c r="JNY406" s="56"/>
      <c r="JNZ406" s="56"/>
      <c r="JOA406" s="56"/>
      <c r="JOB406" s="56"/>
      <c r="JOC406" s="56"/>
      <c r="JOD406" s="56"/>
      <c r="JOE406" s="56"/>
      <c r="JOF406" s="56"/>
      <c r="JOG406" s="56"/>
      <c r="JOH406" s="56"/>
      <c r="JOI406" s="56"/>
      <c r="JOJ406" s="56"/>
      <c r="JOK406" s="56"/>
      <c r="JOL406" s="56"/>
      <c r="JOM406" s="56"/>
      <c r="JON406" s="56"/>
      <c r="JOO406" s="56"/>
      <c r="JOP406" s="56"/>
      <c r="JOQ406" s="56"/>
      <c r="JOR406" s="56"/>
      <c r="JOS406" s="56"/>
      <c r="JOT406" s="56"/>
      <c r="JOU406" s="56"/>
      <c r="JOV406" s="56"/>
      <c r="JOW406" s="56"/>
      <c r="JOX406" s="56"/>
      <c r="JOY406" s="56"/>
      <c r="JOZ406" s="56"/>
      <c r="JPA406" s="56"/>
      <c r="JPB406" s="56"/>
      <c r="JPC406" s="56"/>
      <c r="JPD406" s="56"/>
      <c r="JPE406" s="56"/>
      <c r="JPF406" s="56"/>
      <c r="JPG406" s="56"/>
      <c r="JPH406" s="56"/>
      <c r="JPI406" s="56"/>
      <c r="JPJ406" s="56"/>
      <c r="JPK406" s="56"/>
      <c r="JPL406" s="56"/>
      <c r="JPM406" s="56"/>
      <c r="JPN406" s="56"/>
      <c r="JPO406" s="56"/>
      <c r="JPP406" s="56"/>
      <c r="JPQ406" s="56"/>
      <c r="JPR406" s="56"/>
      <c r="JPS406" s="56"/>
      <c r="JPT406" s="56"/>
      <c r="JPU406" s="56"/>
      <c r="JPV406" s="56"/>
      <c r="JPW406" s="56"/>
      <c r="JPX406" s="56"/>
      <c r="JPY406" s="56"/>
      <c r="JPZ406" s="56"/>
      <c r="JQA406" s="56"/>
      <c r="JQB406" s="56"/>
      <c r="JQC406" s="56"/>
      <c r="JQD406" s="56"/>
      <c r="JQE406" s="56"/>
      <c r="JQF406" s="56"/>
      <c r="JQG406" s="56"/>
      <c r="JQH406" s="56"/>
      <c r="JQI406" s="56"/>
      <c r="JQJ406" s="56"/>
      <c r="JQK406" s="56"/>
      <c r="JQL406" s="56"/>
      <c r="JQM406" s="56"/>
      <c r="JQN406" s="56"/>
      <c r="JQO406" s="56"/>
      <c r="JQP406" s="56"/>
      <c r="JQQ406" s="56"/>
      <c r="JQR406" s="56"/>
      <c r="JQS406" s="56"/>
      <c r="JQT406" s="56"/>
      <c r="JQU406" s="56"/>
      <c r="JQV406" s="56"/>
      <c r="JQW406" s="56"/>
      <c r="JQX406" s="56"/>
      <c r="JQY406" s="56"/>
      <c r="JQZ406" s="56"/>
      <c r="JRA406" s="56"/>
      <c r="JRB406" s="56"/>
      <c r="JRC406" s="56"/>
      <c r="JRD406" s="56"/>
      <c r="JRE406" s="56"/>
      <c r="JRF406" s="56"/>
      <c r="JRG406" s="56"/>
      <c r="JRH406" s="56"/>
      <c r="JRI406" s="56"/>
      <c r="JRJ406" s="56"/>
      <c r="JRK406" s="56"/>
      <c r="JRL406" s="56"/>
      <c r="JRM406" s="56"/>
      <c r="JRN406" s="56"/>
      <c r="JRO406" s="56"/>
      <c r="JRP406" s="56"/>
      <c r="JRQ406" s="56"/>
      <c r="JRR406" s="56"/>
      <c r="JRS406" s="56"/>
      <c r="JRT406" s="56"/>
      <c r="JRU406" s="56"/>
      <c r="JRV406" s="56"/>
      <c r="JRW406" s="56"/>
      <c r="JRX406" s="56"/>
      <c r="JRY406" s="56"/>
      <c r="JRZ406" s="56"/>
      <c r="JSA406" s="56"/>
      <c r="JSB406" s="56"/>
      <c r="JSC406" s="56"/>
      <c r="JSD406" s="56"/>
      <c r="JSE406" s="56"/>
      <c r="JSF406" s="56"/>
      <c r="JSG406" s="56"/>
      <c r="JSH406" s="56"/>
      <c r="JSI406" s="56"/>
      <c r="JSJ406" s="56"/>
      <c r="JSK406" s="56"/>
      <c r="JSL406" s="56"/>
      <c r="JSM406" s="56"/>
      <c r="JSN406" s="56"/>
      <c r="JSO406" s="56"/>
      <c r="JSP406" s="56"/>
      <c r="JSQ406" s="56"/>
      <c r="JSR406" s="56"/>
      <c r="JSS406" s="56"/>
      <c r="JST406" s="56"/>
      <c r="JSU406" s="56"/>
      <c r="JSV406" s="56"/>
      <c r="JSW406" s="56"/>
      <c r="JSX406" s="56"/>
      <c r="JSY406" s="56"/>
      <c r="JSZ406" s="56"/>
      <c r="JTA406" s="56"/>
      <c r="JTB406" s="56"/>
      <c r="JTC406" s="56"/>
      <c r="JTD406" s="56"/>
      <c r="JTE406" s="56"/>
      <c r="JTF406" s="56"/>
      <c r="JTG406" s="56"/>
      <c r="JTH406" s="56"/>
      <c r="JTI406" s="56"/>
      <c r="JTJ406" s="56"/>
      <c r="JTK406" s="56"/>
      <c r="JTL406" s="56"/>
      <c r="JTM406" s="56"/>
      <c r="JTN406" s="56"/>
      <c r="JTO406" s="56"/>
      <c r="JTP406" s="56"/>
      <c r="JTQ406" s="56"/>
      <c r="JTR406" s="56"/>
      <c r="JTS406" s="56"/>
      <c r="JTT406" s="56"/>
      <c r="JTU406" s="56"/>
      <c r="JTV406" s="56"/>
      <c r="JTW406" s="56"/>
      <c r="JTX406" s="56"/>
      <c r="JTY406" s="56"/>
      <c r="JTZ406" s="56"/>
      <c r="JUA406" s="56"/>
      <c r="JUB406" s="56"/>
      <c r="JUC406" s="56"/>
      <c r="JUD406" s="56"/>
      <c r="JUE406" s="56"/>
      <c r="JUF406" s="56"/>
      <c r="JUG406" s="56"/>
      <c r="JUH406" s="56"/>
      <c r="JUI406" s="56"/>
      <c r="JUJ406" s="56"/>
      <c r="JUK406" s="56"/>
      <c r="JUL406" s="56"/>
      <c r="JUM406" s="56"/>
      <c r="JUN406" s="56"/>
      <c r="JUO406" s="56"/>
      <c r="JUP406" s="56"/>
      <c r="JUQ406" s="56"/>
      <c r="JUR406" s="56"/>
      <c r="JUS406" s="56"/>
      <c r="JUT406" s="56"/>
      <c r="JUU406" s="56"/>
      <c r="JUV406" s="56"/>
      <c r="JUW406" s="56"/>
      <c r="JUX406" s="56"/>
      <c r="JUY406" s="56"/>
      <c r="JUZ406" s="56"/>
      <c r="JVA406" s="56"/>
      <c r="JVB406" s="56"/>
      <c r="JVC406" s="56"/>
      <c r="JVD406" s="56"/>
      <c r="JVE406" s="56"/>
      <c r="JVF406" s="56"/>
      <c r="JVG406" s="56"/>
      <c r="JVH406" s="56"/>
      <c r="JVI406" s="56"/>
      <c r="JVJ406" s="56"/>
      <c r="JVK406" s="56"/>
      <c r="JVL406" s="56"/>
      <c r="JVM406" s="56"/>
      <c r="JVN406" s="56"/>
      <c r="JVO406" s="56"/>
      <c r="JVP406" s="56"/>
      <c r="JVQ406" s="56"/>
      <c r="JVR406" s="56"/>
      <c r="JVS406" s="56"/>
      <c r="JVT406" s="56"/>
      <c r="JVU406" s="56"/>
      <c r="JVV406" s="56"/>
      <c r="JVW406" s="56"/>
      <c r="JVX406" s="56"/>
      <c r="JVY406" s="56"/>
      <c r="JVZ406" s="56"/>
      <c r="JWA406" s="56"/>
      <c r="JWB406" s="56"/>
      <c r="JWC406" s="56"/>
      <c r="JWD406" s="56"/>
      <c r="JWE406" s="56"/>
      <c r="JWF406" s="56"/>
      <c r="JWG406" s="56"/>
      <c r="JWH406" s="56"/>
      <c r="JWI406" s="56"/>
      <c r="JWJ406" s="56"/>
      <c r="JWK406" s="56"/>
      <c r="JWL406" s="56"/>
      <c r="JWM406" s="56"/>
      <c r="JWN406" s="56"/>
      <c r="JWO406" s="56"/>
      <c r="JWP406" s="56"/>
      <c r="JWQ406" s="56"/>
      <c r="JWR406" s="56"/>
      <c r="JWS406" s="56"/>
      <c r="JWT406" s="56"/>
      <c r="JWU406" s="56"/>
      <c r="JWV406" s="56"/>
      <c r="JWW406" s="56"/>
      <c r="JWX406" s="56"/>
      <c r="JWY406" s="56"/>
      <c r="JWZ406" s="56"/>
      <c r="JXA406" s="56"/>
      <c r="JXB406" s="56"/>
      <c r="JXC406" s="56"/>
      <c r="JXD406" s="56"/>
      <c r="JXE406" s="56"/>
      <c r="JXF406" s="56"/>
      <c r="JXG406" s="56"/>
      <c r="JXH406" s="56"/>
      <c r="JXI406" s="56"/>
      <c r="JXJ406" s="56"/>
      <c r="JXK406" s="56"/>
      <c r="JXL406" s="56"/>
      <c r="JXM406" s="56"/>
      <c r="JXN406" s="56"/>
      <c r="JXO406" s="56"/>
      <c r="JXP406" s="56"/>
      <c r="JXQ406" s="56"/>
      <c r="JXR406" s="56"/>
      <c r="JXS406" s="56"/>
      <c r="JXT406" s="56"/>
      <c r="JXU406" s="56"/>
      <c r="JXV406" s="56"/>
      <c r="JXW406" s="56"/>
      <c r="JXX406" s="56"/>
      <c r="JXY406" s="56"/>
      <c r="JXZ406" s="56"/>
      <c r="JYA406" s="56"/>
      <c r="JYB406" s="56"/>
      <c r="JYC406" s="56"/>
      <c r="JYD406" s="56"/>
      <c r="JYE406" s="56"/>
      <c r="JYF406" s="56"/>
      <c r="JYG406" s="56"/>
      <c r="JYH406" s="56"/>
      <c r="JYI406" s="56"/>
      <c r="JYJ406" s="56"/>
      <c r="JYK406" s="56"/>
      <c r="JYL406" s="56"/>
      <c r="JYM406" s="56"/>
      <c r="JYN406" s="56"/>
      <c r="JYO406" s="56"/>
      <c r="JYP406" s="56"/>
      <c r="JYQ406" s="56"/>
      <c r="JYR406" s="56"/>
      <c r="JYS406" s="56"/>
      <c r="JYT406" s="56"/>
      <c r="JYU406" s="56"/>
      <c r="JYV406" s="56"/>
      <c r="JYW406" s="56"/>
      <c r="JYX406" s="56"/>
      <c r="JYY406" s="56"/>
      <c r="JYZ406" s="56"/>
      <c r="JZA406" s="56"/>
      <c r="JZB406" s="56"/>
      <c r="JZC406" s="56"/>
      <c r="JZD406" s="56"/>
      <c r="JZE406" s="56"/>
      <c r="JZF406" s="56"/>
      <c r="JZG406" s="56"/>
      <c r="JZH406" s="56"/>
      <c r="JZI406" s="56"/>
      <c r="JZJ406" s="56"/>
      <c r="JZK406" s="56"/>
      <c r="JZL406" s="56"/>
      <c r="JZM406" s="56"/>
      <c r="JZN406" s="56"/>
      <c r="JZO406" s="56"/>
      <c r="JZP406" s="56"/>
      <c r="JZQ406" s="56"/>
      <c r="JZR406" s="56"/>
      <c r="JZS406" s="56"/>
      <c r="JZT406" s="56"/>
      <c r="JZU406" s="56"/>
      <c r="JZV406" s="56"/>
      <c r="JZW406" s="56"/>
      <c r="JZX406" s="56"/>
      <c r="JZY406" s="56"/>
      <c r="JZZ406" s="56"/>
      <c r="KAA406" s="56"/>
      <c r="KAB406" s="56"/>
      <c r="KAC406" s="56"/>
      <c r="KAD406" s="56"/>
      <c r="KAE406" s="56"/>
      <c r="KAF406" s="56"/>
      <c r="KAG406" s="56"/>
      <c r="KAH406" s="56"/>
      <c r="KAI406" s="56"/>
      <c r="KAJ406" s="56"/>
      <c r="KAK406" s="56"/>
      <c r="KAL406" s="56"/>
      <c r="KAM406" s="56"/>
      <c r="KAN406" s="56"/>
      <c r="KAO406" s="56"/>
      <c r="KAP406" s="56"/>
      <c r="KAQ406" s="56"/>
      <c r="KAR406" s="56"/>
      <c r="KAS406" s="56"/>
      <c r="KAT406" s="56"/>
      <c r="KAU406" s="56"/>
      <c r="KAV406" s="56"/>
      <c r="KAW406" s="56"/>
      <c r="KAX406" s="56"/>
      <c r="KAY406" s="56"/>
      <c r="KAZ406" s="56"/>
      <c r="KBA406" s="56"/>
      <c r="KBB406" s="56"/>
      <c r="KBC406" s="56"/>
      <c r="KBD406" s="56"/>
      <c r="KBE406" s="56"/>
      <c r="KBF406" s="56"/>
      <c r="KBG406" s="56"/>
      <c r="KBH406" s="56"/>
      <c r="KBI406" s="56"/>
      <c r="KBJ406" s="56"/>
      <c r="KBK406" s="56"/>
      <c r="KBL406" s="56"/>
      <c r="KBM406" s="56"/>
      <c r="KBN406" s="56"/>
      <c r="KBO406" s="56"/>
      <c r="KBP406" s="56"/>
      <c r="KBQ406" s="56"/>
      <c r="KBR406" s="56"/>
      <c r="KBS406" s="56"/>
      <c r="KBT406" s="56"/>
      <c r="KBU406" s="56"/>
      <c r="KBV406" s="56"/>
      <c r="KBW406" s="56"/>
      <c r="KBX406" s="56"/>
      <c r="KBY406" s="56"/>
      <c r="KBZ406" s="56"/>
      <c r="KCA406" s="56"/>
      <c r="KCB406" s="56"/>
      <c r="KCC406" s="56"/>
      <c r="KCD406" s="56"/>
      <c r="KCE406" s="56"/>
      <c r="KCF406" s="56"/>
      <c r="KCG406" s="56"/>
      <c r="KCH406" s="56"/>
      <c r="KCI406" s="56"/>
      <c r="KCJ406" s="56"/>
      <c r="KCK406" s="56"/>
      <c r="KCL406" s="56"/>
      <c r="KCM406" s="56"/>
      <c r="KCN406" s="56"/>
      <c r="KCO406" s="56"/>
      <c r="KCP406" s="56"/>
      <c r="KCQ406" s="56"/>
      <c r="KCR406" s="56"/>
      <c r="KCS406" s="56"/>
      <c r="KCT406" s="56"/>
      <c r="KCU406" s="56"/>
      <c r="KCV406" s="56"/>
      <c r="KCW406" s="56"/>
      <c r="KCX406" s="56"/>
      <c r="KCY406" s="56"/>
      <c r="KCZ406" s="56"/>
      <c r="KDA406" s="56"/>
      <c r="KDB406" s="56"/>
      <c r="KDC406" s="56"/>
      <c r="KDD406" s="56"/>
      <c r="KDE406" s="56"/>
      <c r="KDF406" s="56"/>
      <c r="KDG406" s="56"/>
      <c r="KDH406" s="56"/>
      <c r="KDI406" s="56"/>
      <c r="KDJ406" s="56"/>
      <c r="KDK406" s="56"/>
      <c r="KDL406" s="56"/>
      <c r="KDM406" s="56"/>
      <c r="KDN406" s="56"/>
      <c r="KDO406" s="56"/>
      <c r="KDP406" s="56"/>
      <c r="KDQ406" s="56"/>
      <c r="KDR406" s="56"/>
      <c r="KDS406" s="56"/>
      <c r="KDT406" s="56"/>
      <c r="KDU406" s="56"/>
      <c r="KDV406" s="56"/>
      <c r="KDW406" s="56"/>
      <c r="KDX406" s="56"/>
      <c r="KDY406" s="56"/>
      <c r="KDZ406" s="56"/>
      <c r="KEA406" s="56"/>
      <c r="KEB406" s="56"/>
      <c r="KEC406" s="56"/>
      <c r="KED406" s="56"/>
      <c r="KEE406" s="56"/>
      <c r="KEF406" s="56"/>
      <c r="KEG406" s="56"/>
      <c r="KEH406" s="56"/>
      <c r="KEI406" s="56"/>
      <c r="KEJ406" s="56"/>
      <c r="KEK406" s="56"/>
      <c r="KEL406" s="56"/>
      <c r="KEM406" s="56"/>
      <c r="KEN406" s="56"/>
      <c r="KEO406" s="56"/>
      <c r="KEP406" s="56"/>
      <c r="KEQ406" s="56"/>
      <c r="KER406" s="56"/>
      <c r="KES406" s="56"/>
      <c r="KET406" s="56"/>
      <c r="KEU406" s="56"/>
      <c r="KEV406" s="56"/>
      <c r="KEW406" s="56"/>
      <c r="KEX406" s="56"/>
      <c r="KEY406" s="56"/>
      <c r="KEZ406" s="56"/>
      <c r="KFA406" s="56"/>
      <c r="KFB406" s="56"/>
      <c r="KFC406" s="56"/>
      <c r="KFD406" s="56"/>
      <c r="KFE406" s="56"/>
      <c r="KFF406" s="56"/>
      <c r="KFG406" s="56"/>
      <c r="KFH406" s="56"/>
      <c r="KFI406" s="56"/>
      <c r="KFJ406" s="56"/>
      <c r="KFK406" s="56"/>
      <c r="KFL406" s="56"/>
      <c r="KFM406" s="56"/>
      <c r="KFN406" s="56"/>
      <c r="KFO406" s="56"/>
      <c r="KFP406" s="56"/>
      <c r="KFQ406" s="56"/>
      <c r="KFR406" s="56"/>
      <c r="KFS406" s="56"/>
      <c r="KFT406" s="56"/>
      <c r="KFU406" s="56"/>
      <c r="KFV406" s="56"/>
      <c r="KFW406" s="56"/>
      <c r="KFX406" s="56"/>
      <c r="KFY406" s="56"/>
      <c r="KFZ406" s="56"/>
      <c r="KGA406" s="56"/>
      <c r="KGB406" s="56"/>
      <c r="KGC406" s="56"/>
      <c r="KGD406" s="56"/>
      <c r="KGE406" s="56"/>
      <c r="KGF406" s="56"/>
      <c r="KGG406" s="56"/>
      <c r="KGH406" s="56"/>
      <c r="KGI406" s="56"/>
      <c r="KGJ406" s="56"/>
      <c r="KGK406" s="56"/>
      <c r="KGL406" s="56"/>
      <c r="KGM406" s="56"/>
      <c r="KGN406" s="56"/>
      <c r="KGO406" s="56"/>
      <c r="KGP406" s="56"/>
      <c r="KGQ406" s="56"/>
      <c r="KGR406" s="56"/>
      <c r="KGS406" s="56"/>
      <c r="KGT406" s="56"/>
      <c r="KGU406" s="56"/>
      <c r="KGV406" s="56"/>
      <c r="KGW406" s="56"/>
      <c r="KGX406" s="56"/>
      <c r="KGY406" s="56"/>
      <c r="KGZ406" s="56"/>
      <c r="KHA406" s="56"/>
      <c r="KHB406" s="56"/>
      <c r="KHC406" s="56"/>
      <c r="KHD406" s="56"/>
      <c r="KHE406" s="56"/>
      <c r="KHF406" s="56"/>
      <c r="KHG406" s="56"/>
      <c r="KHH406" s="56"/>
      <c r="KHI406" s="56"/>
      <c r="KHJ406" s="56"/>
      <c r="KHK406" s="56"/>
      <c r="KHL406" s="56"/>
      <c r="KHM406" s="56"/>
      <c r="KHN406" s="56"/>
      <c r="KHO406" s="56"/>
      <c r="KHP406" s="56"/>
      <c r="KHQ406" s="56"/>
      <c r="KHR406" s="56"/>
      <c r="KHS406" s="56"/>
      <c r="KHT406" s="56"/>
      <c r="KHU406" s="56"/>
      <c r="KHV406" s="56"/>
      <c r="KHW406" s="56"/>
      <c r="KHX406" s="56"/>
      <c r="KHY406" s="56"/>
      <c r="KHZ406" s="56"/>
      <c r="KIA406" s="56"/>
      <c r="KIB406" s="56"/>
      <c r="KIC406" s="56"/>
      <c r="KID406" s="56"/>
      <c r="KIE406" s="56"/>
      <c r="KIF406" s="56"/>
      <c r="KIG406" s="56"/>
      <c r="KIH406" s="56"/>
      <c r="KII406" s="56"/>
      <c r="KIJ406" s="56"/>
      <c r="KIK406" s="56"/>
      <c r="KIL406" s="56"/>
      <c r="KIM406" s="56"/>
      <c r="KIN406" s="56"/>
      <c r="KIO406" s="56"/>
      <c r="KIP406" s="56"/>
      <c r="KIQ406" s="56"/>
      <c r="KIR406" s="56"/>
      <c r="KIS406" s="56"/>
      <c r="KIT406" s="56"/>
      <c r="KIU406" s="56"/>
      <c r="KIV406" s="56"/>
      <c r="KIW406" s="56"/>
      <c r="KIX406" s="56"/>
      <c r="KIY406" s="56"/>
      <c r="KIZ406" s="56"/>
      <c r="KJA406" s="56"/>
      <c r="KJB406" s="56"/>
      <c r="KJC406" s="56"/>
      <c r="KJD406" s="56"/>
      <c r="KJE406" s="56"/>
      <c r="KJF406" s="56"/>
      <c r="KJG406" s="56"/>
      <c r="KJH406" s="56"/>
      <c r="KJI406" s="56"/>
      <c r="KJJ406" s="56"/>
      <c r="KJK406" s="56"/>
      <c r="KJL406" s="56"/>
      <c r="KJM406" s="56"/>
      <c r="KJN406" s="56"/>
      <c r="KJO406" s="56"/>
      <c r="KJP406" s="56"/>
      <c r="KJQ406" s="56"/>
      <c r="KJR406" s="56"/>
      <c r="KJS406" s="56"/>
      <c r="KJT406" s="56"/>
      <c r="KJU406" s="56"/>
      <c r="KJV406" s="56"/>
      <c r="KJW406" s="56"/>
      <c r="KJX406" s="56"/>
      <c r="KJY406" s="56"/>
      <c r="KJZ406" s="56"/>
      <c r="KKA406" s="56"/>
      <c r="KKB406" s="56"/>
      <c r="KKC406" s="56"/>
      <c r="KKD406" s="56"/>
      <c r="KKE406" s="56"/>
      <c r="KKF406" s="56"/>
      <c r="KKG406" s="56"/>
      <c r="KKH406" s="56"/>
      <c r="KKI406" s="56"/>
      <c r="KKJ406" s="56"/>
      <c r="KKK406" s="56"/>
      <c r="KKL406" s="56"/>
      <c r="KKM406" s="56"/>
      <c r="KKN406" s="56"/>
      <c r="KKO406" s="56"/>
      <c r="KKP406" s="56"/>
      <c r="KKQ406" s="56"/>
      <c r="KKR406" s="56"/>
      <c r="KKS406" s="56"/>
      <c r="KKT406" s="56"/>
      <c r="KKU406" s="56"/>
      <c r="KKV406" s="56"/>
      <c r="KKW406" s="56"/>
      <c r="KKX406" s="56"/>
      <c r="KKY406" s="56"/>
      <c r="KKZ406" s="56"/>
      <c r="KLA406" s="56"/>
      <c r="KLB406" s="56"/>
      <c r="KLC406" s="56"/>
      <c r="KLD406" s="56"/>
      <c r="KLE406" s="56"/>
      <c r="KLF406" s="56"/>
      <c r="KLG406" s="56"/>
      <c r="KLH406" s="56"/>
      <c r="KLI406" s="56"/>
      <c r="KLJ406" s="56"/>
      <c r="KLK406" s="56"/>
      <c r="KLL406" s="56"/>
      <c r="KLM406" s="56"/>
      <c r="KLN406" s="56"/>
      <c r="KLO406" s="56"/>
      <c r="KLP406" s="56"/>
      <c r="KLQ406" s="56"/>
      <c r="KLR406" s="56"/>
      <c r="KLS406" s="56"/>
      <c r="KLT406" s="56"/>
      <c r="KLU406" s="56"/>
      <c r="KLV406" s="56"/>
      <c r="KLW406" s="56"/>
      <c r="KLX406" s="56"/>
      <c r="KLY406" s="56"/>
      <c r="KLZ406" s="56"/>
      <c r="KMA406" s="56"/>
      <c r="KMB406" s="56"/>
      <c r="KMC406" s="56"/>
      <c r="KMD406" s="56"/>
      <c r="KME406" s="56"/>
      <c r="KMF406" s="56"/>
      <c r="KMG406" s="56"/>
      <c r="KMH406" s="56"/>
      <c r="KMI406" s="56"/>
      <c r="KMJ406" s="56"/>
      <c r="KMK406" s="56"/>
      <c r="KML406" s="56"/>
      <c r="KMM406" s="56"/>
      <c r="KMN406" s="56"/>
      <c r="KMO406" s="56"/>
      <c r="KMP406" s="56"/>
      <c r="KMQ406" s="56"/>
      <c r="KMR406" s="56"/>
      <c r="KMS406" s="56"/>
      <c r="KMT406" s="56"/>
      <c r="KMU406" s="56"/>
      <c r="KMV406" s="56"/>
      <c r="KMW406" s="56"/>
      <c r="KMX406" s="56"/>
      <c r="KMY406" s="56"/>
      <c r="KMZ406" s="56"/>
      <c r="KNA406" s="56"/>
      <c r="KNB406" s="56"/>
      <c r="KNC406" s="56"/>
      <c r="KND406" s="56"/>
      <c r="KNE406" s="56"/>
      <c r="KNF406" s="56"/>
      <c r="KNG406" s="56"/>
      <c r="KNH406" s="56"/>
      <c r="KNI406" s="56"/>
      <c r="KNJ406" s="56"/>
      <c r="KNK406" s="56"/>
      <c r="KNL406" s="56"/>
      <c r="KNM406" s="56"/>
      <c r="KNN406" s="56"/>
      <c r="KNO406" s="56"/>
      <c r="KNP406" s="56"/>
      <c r="KNQ406" s="56"/>
      <c r="KNR406" s="56"/>
      <c r="KNS406" s="56"/>
      <c r="KNT406" s="56"/>
      <c r="KNU406" s="56"/>
      <c r="KNV406" s="56"/>
      <c r="KNW406" s="56"/>
      <c r="KNX406" s="56"/>
      <c r="KNY406" s="56"/>
      <c r="KNZ406" s="56"/>
      <c r="KOA406" s="56"/>
      <c r="KOB406" s="56"/>
      <c r="KOC406" s="56"/>
      <c r="KOD406" s="56"/>
      <c r="KOE406" s="56"/>
      <c r="KOF406" s="56"/>
      <c r="KOG406" s="56"/>
      <c r="KOH406" s="56"/>
      <c r="KOI406" s="56"/>
      <c r="KOJ406" s="56"/>
      <c r="KOK406" s="56"/>
      <c r="KOL406" s="56"/>
      <c r="KOM406" s="56"/>
      <c r="KON406" s="56"/>
      <c r="KOO406" s="56"/>
      <c r="KOP406" s="56"/>
      <c r="KOQ406" s="56"/>
      <c r="KOR406" s="56"/>
      <c r="KOS406" s="56"/>
      <c r="KOT406" s="56"/>
      <c r="KOU406" s="56"/>
      <c r="KOV406" s="56"/>
      <c r="KOW406" s="56"/>
      <c r="KOX406" s="56"/>
      <c r="KOY406" s="56"/>
      <c r="KOZ406" s="56"/>
      <c r="KPA406" s="56"/>
      <c r="KPB406" s="56"/>
      <c r="KPC406" s="56"/>
      <c r="KPD406" s="56"/>
      <c r="KPE406" s="56"/>
      <c r="KPF406" s="56"/>
      <c r="KPG406" s="56"/>
      <c r="KPH406" s="56"/>
      <c r="KPI406" s="56"/>
      <c r="KPJ406" s="56"/>
      <c r="KPK406" s="56"/>
      <c r="KPL406" s="56"/>
      <c r="KPM406" s="56"/>
      <c r="KPN406" s="56"/>
      <c r="KPO406" s="56"/>
      <c r="KPP406" s="56"/>
      <c r="KPQ406" s="56"/>
      <c r="KPR406" s="56"/>
      <c r="KPS406" s="56"/>
      <c r="KPT406" s="56"/>
      <c r="KPU406" s="56"/>
      <c r="KPV406" s="56"/>
      <c r="KPW406" s="56"/>
      <c r="KPX406" s="56"/>
      <c r="KPY406" s="56"/>
      <c r="KPZ406" s="56"/>
      <c r="KQA406" s="56"/>
      <c r="KQB406" s="56"/>
      <c r="KQC406" s="56"/>
      <c r="KQD406" s="56"/>
      <c r="KQE406" s="56"/>
      <c r="KQF406" s="56"/>
      <c r="KQG406" s="56"/>
      <c r="KQH406" s="56"/>
      <c r="KQI406" s="56"/>
      <c r="KQJ406" s="56"/>
      <c r="KQK406" s="56"/>
      <c r="KQL406" s="56"/>
      <c r="KQM406" s="56"/>
      <c r="KQN406" s="56"/>
      <c r="KQO406" s="56"/>
      <c r="KQP406" s="56"/>
      <c r="KQQ406" s="56"/>
      <c r="KQR406" s="56"/>
      <c r="KQS406" s="56"/>
      <c r="KQT406" s="56"/>
      <c r="KQU406" s="56"/>
      <c r="KQV406" s="56"/>
      <c r="KQW406" s="56"/>
      <c r="KQX406" s="56"/>
      <c r="KQY406" s="56"/>
      <c r="KQZ406" s="56"/>
      <c r="KRA406" s="56"/>
      <c r="KRB406" s="56"/>
      <c r="KRC406" s="56"/>
      <c r="KRD406" s="56"/>
      <c r="KRE406" s="56"/>
      <c r="KRF406" s="56"/>
      <c r="KRG406" s="56"/>
      <c r="KRH406" s="56"/>
      <c r="KRI406" s="56"/>
      <c r="KRJ406" s="56"/>
      <c r="KRK406" s="56"/>
      <c r="KRL406" s="56"/>
      <c r="KRM406" s="56"/>
      <c r="KRN406" s="56"/>
      <c r="KRO406" s="56"/>
      <c r="KRP406" s="56"/>
      <c r="KRQ406" s="56"/>
      <c r="KRR406" s="56"/>
      <c r="KRS406" s="56"/>
      <c r="KRT406" s="56"/>
      <c r="KRU406" s="56"/>
      <c r="KRV406" s="56"/>
      <c r="KRW406" s="56"/>
      <c r="KRX406" s="56"/>
      <c r="KRY406" s="56"/>
      <c r="KRZ406" s="56"/>
      <c r="KSA406" s="56"/>
      <c r="KSB406" s="56"/>
      <c r="KSC406" s="56"/>
      <c r="KSD406" s="56"/>
      <c r="KSE406" s="56"/>
      <c r="KSF406" s="56"/>
      <c r="KSG406" s="56"/>
      <c r="KSH406" s="56"/>
      <c r="KSI406" s="56"/>
      <c r="KSJ406" s="56"/>
      <c r="KSK406" s="56"/>
      <c r="KSL406" s="56"/>
      <c r="KSM406" s="56"/>
      <c r="KSN406" s="56"/>
      <c r="KSO406" s="56"/>
      <c r="KSP406" s="56"/>
      <c r="KSQ406" s="56"/>
      <c r="KSR406" s="56"/>
      <c r="KSS406" s="56"/>
      <c r="KST406" s="56"/>
      <c r="KSU406" s="56"/>
      <c r="KSV406" s="56"/>
      <c r="KSW406" s="56"/>
      <c r="KSX406" s="56"/>
      <c r="KSY406" s="56"/>
      <c r="KSZ406" s="56"/>
      <c r="KTA406" s="56"/>
      <c r="KTB406" s="56"/>
      <c r="KTC406" s="56"/>
      <c r="KTD406" s="56"/>
      <c r="KTE406" s="56"/>
      <c r="KTF406" s="56"/>
      <c r="KTG406" s="56"/>
      <c r="KTH406" s="56"/>
      <c r="KTI406" s="56"/>
      <c r="KTJ406" s="56"/>
      <c r="KTK406" s="56"/>
      <c r="KTL406" s="56"/>
      <c r="KTM406" s="56"/>
      <c r="KTN406" s="56"/>
      <c r="KTO406" s="56"/>
      <c r="KTP406" s="56"/>
      <c r="KTQ406" s="56"/>
      <c r="KTR406" s="56"/>
      <c r="KTS406" s="56"/>
      <c r="KTT406" s="56"/>
      <c r="KTU406" s="56"/>
      <c r="KTV406" s="56"/>
      <c r="KTW406" s="56"/>
      <c r="KTX406" s="56"/>
      <c r="KTY406" s="56"/>
      <c r="KTZ406" s="56"/>
      <c r="KUA406" s="56"/>
      <c r="KUB406" s="56"/>
      <c r="KUC406" s="56"/>
      <c r="KUD406" s="56"/>
      <c r="KUE406" s="56"/>
      <c r="KUF406" s="56"/>
      <c r="KUG406" s="56"/>
      <c r="KUH406" s="56"/>
      <c r="KUI406" s="56"/>
      <c r="KUJ406" s="56"/>
      <c r="KUK406" s="56"/>
      <c r="KUL406" s="56"/>
      <c r="KUM406" s="56"/>
      <c r="KUN406" s="56"/>
      <c r="KUO406" s="56"/>
      <c r="KUP406" s="56"/>
      <c r="KUQ406" s="56"/>
      <c r="KUR406" s="56"/>
      <c r="KUS406" s="56"/>
      <c r="KUT406" s="56"/>
      <c r="KUU406" s="56"/>
      <c r="KUV406" s="56"/>
      <c r="KUW406" s="56"/>
      <c r="KUX406" s="56"/>
      <c r="KUY406" s="56"/>
      <c r="KUZ406" s="56"/>
      <c r="KVA406" s="56"/>
      <c r="KVB406" s="56"/>
      <c r="KVC406" s="56"/>
      <c r="KVD406" s="56"/>
      <c r="KVE406" s="56"/>
      <c r="KVF406" s="56"/>
      <c r="KVG406" s="56"/>
      <c r="KVH406" s="56"/>
      <c r="KVI406" s="56"/>
      <c r="KVJ406" s="56"/>
      <c r="KVK406" s="56"/>
      <c r="KVL406" s="56"/>
      <c r="KVM406" s="56"/>
      <c r="KVN406" s="56"/>
      <c r="KVO406" s="56"/>
      <c r="KVP406" s="56"/>
      <c r="KVQ406" s="56"/>
      <c r="KVR406" s="56"/>
      <c r="KVS406" s="56"/>
      <c r="KVT406" s="56"/>
      <c r="KVU406" s="56"/>
      <c r="KVV406" s="56"/>
      <c r="KVW406" s="56"/>
      <c r="KVX406" s="56"/>
      <c r="KVY406" s="56"/>
      <c r="KVZ406" s="56"/>
      <c r="KWA406" s="56"/>
      <c r="KWB406" s="56"/>
      <c r="KWC406" s="56"/>
      <c r="KWD406" s="56"/>
      <c r="KWE406" s="56"/>
      <c r="KWF406" s="56"/>
      <c r="KWG406" s="56"/>
      <c r="KWH406" s="56"/>
      <c r="KWI406" s="56"/>
      <c r="KWJ406" s="56"/>
      <c r="KWK406" s="56"/>
      <c r="KWL406" s="56"/>
      <c r="KWM406" s="56"/>
      <c r="KWN406" s="56"/>
      <c r="KWO406" s="56"/>
      <c r="KWP406" s="56"/>
      <c r="KWQ406" s="56"/>
      <c r="KWR406" s="56"/>
      <c r="KWS406" s="56"/>
      <c r="KWT406" s="56"/>
      <c r="KWU406" s="56"/>
      <c r="KWV406" s="56"/>
      <c r="KWW406" s="56"/>
      <c r="KWX406" s="56"/>
      <c r="KWY406" s="56"/>
      <c r="KWZ406" s="56"/>
      <c r="KXA406" s="56"/>
      <c r="KXB406" s="56"/>
      <c r="KXC406" s="56"/>
      <c r="KXD406" s="56"/>
      <c r="KXE406" s="56"/>
      <c r="KXF406" s="56"/>
      <c r="KXG406" s="56"/>
      <c r="KXH406" s="56"/>
      <c r="KXI406" s="56"/>
      <c r="KXJ406" s="56"/>
      <c r="KXK406" s="56"/>
      <c r="KXL406" s="56"/>
      <c r="KXM406" s="56"/>
      <c r="KXN406" s="56"/>
      <c r="KXO406" s="56"/>
      <c r="KXP406" s="56"/>
      <c r="KXQ406" s="56"/>
      <c r="KXR406" s="56"/>
      <c r="KXS406" s="56"/>
      <c r="KXT406" s="56"/>
      <c r="KXU406" s="56"/>
      <c r="KXV406" s="56"/>
      <c r="KXW406" s="56"/>
      <c r="KXX406" s="56"/>
      <c r="KXY406" s="56"/>
      <c r="KXZ406" s="56"/>
      <c r="KYA406" s="56"/>
      <c r="KYB406" s="56"/>
      <c r="KYC406" s="56"/>
      <c r="KYD406" s="56"/>
      <c r="KYE406" s="56"/>
      <c r="KYF406" s="56"/>
      <c r="KYG406" s="56"/>
      <c r="KYH406" s="56"/>
      <c r="KYI406" s="56"/>
      <c r="KYJ406" s="56"/>
      <c r="KYK406" s="56"/>
      <c r="KYL406" s="56"/>
      <c r="KYM406" s="56"/>
      <c r="KYN406" s="56"/>
      <c r="KYO406" s="56"/>
      <c r="KYP406" s="56"/>
      <c r="KYQ406" s="56"/>
      <c r="KYR406" s="56"/>
      <c r="KYS406" s="56"/>
      <c r="KYT406" s="56"/>
      <c r="KYU406" s="56"/>
      <c r="KYV406" s="56"/>
      <c r="KYW406" s="56"/>
      <c r="KYX406" s="56"/>
      <c r="KYY406" s="56"/>
      <c r="KYZ406" s="56"/>
      <c r="KZA406" s="56"/>
      <c r="KZB406" s="56"/>
      <c r="KZC406" s="56"/>
      <c r="KZD406" s="56"/>
      <c r="KZE406" s="56"/>
      <c r="KZF406" s="56"/>
      <c r="KZG406" s="56"/>
      <c r="KZH406" s="56"/>
      <c r="KZI406" s="56"/>
      <c r="KZJ406" s="56"/>
      <c r="KZK406" s="56"/>
      <c r="KZL406" s="56"/>
      <c r="KZM406" s="56"/>
      <c r="KZN406" s="56"/>
      <c r="KZO406" s="56"/>
      <c r="KZP406" s="56"/>
      <c r="KZQ406" s="56"/>
      <c r="KZR406" s="56"/>
      <c r="KZS406" s="56"/>
      <c r="KZT406" s="56"/>
      <c r="KZU406" s="56"/>
      <c r="KZV406" s="56"/>
      <c r="KZW406" s="56"/>
      <c r="KZX406" s="56"/>
      <c r="KZY406" s="56"/>
      <c r="KZZ406" s="56"/>
      <c r="LAA406" s="56"/>
      <c r="LAB406" s="56"/>
      <c r="LAC406" s="56"/>
      <c r="LAD406" s="56"/>
      <c r="LAE406" s="56"/>
      <c r="LAF406" s="56"/>
      <c r="LAG406" s="56"/>
      <c r="LAH406" s="56"/>
      <c r="LAI406" s="56"/>
      <c r="LAJ406" s="56"/>
      <c r="LAK406" s="56"/>
      <c r="LAL406" s="56"/>
      <c r="LAM406" s="56"/>
      <c r="LAN406" s="56"/>
      <c r="LAO406" s="56"/>
      <c r="LAP406" s="56"/>
      <c r="LAQ406" s="56"/>
      <c r="LAR406" s="56"/>
      <c r="LAS406" s="56"/>
      <c r="LAT406" s="56"/>
      <c r="LAU406" s="56"/>
      <c r="LAV406" s="56"/>
      <c r="LAW406" s="56"/>
      <c r="LAX406" s="56"/>
      <c r="LAY406" s="56"/>
      <c r="LAZ406" s="56"/>
      <c r="LBA406" s="56"/>
      <c r="LBB406" s="56"/>
      <c r="LBC406" s="56"/>
      <c r="LBD406" s="56"/>
      <c r="LBE406" s="56"/>
      <c r="LBF406" s="56"/>
      <c r="LBG406" s="56"/>
      <c r="LBH406" s="56"/>
      <c r="LBI406" s="56"/>
      <c r="LBJ406" s="56"/>
      <c r="LBK406" s="56"/>
      <c r="LBL406" s="56"/>
      <c r="LBM406" s="56"/>
      <c r="LBN406" s="56"/>
      <c r="LBO406" s="56"/>
      <c r="LBP406" s="56"/>
      <c r="LBQ406" s="56"/>
      <c r="LBR406" s="56"/>
      <c r="LBS406" s="56"/>
      <c r="LBT406" s="56"/>
      <c r="LBU406" s="56"/>
      <c r="LBV406" s="56"/>
      <c r="LBW406" s="56"/>
      <c r="LBX406" s="56"/>
      <c r="LBY406" s="56"/>
      <c r="LBZ406" s="56"/>
      <c r="LCA406" s="56"/>
      <c r="LCB406" s="56"/>
      <c r="LCC406" s="56"/>
      <c r="LCD406" s="56"/>
      <c r="LCE406" s="56"/>
      <c r="LCF406" s="56"/>
      <c r="LCG406" s="56"/>
      <c r="LCH406" s="56"/>
      <c r="LCI406" s="56"/>
      <c r="LCJ406" s="56"/>
      <c r="LCK406" s="56"/>
      <c r="LCL406" s="56"/>
      <c r="LCM406" s="56"/>
      <c r="LCN406" s="56"/>
      <c r="LCO406" s="56"/>
      <c r="LCP406" s="56"/>
      <c r="LCQ406" s="56"/>
      <c r="LCR406" s="56"/>
      <c r="LCS406" s="56"/>
      <c r="LCT406" s="56"/>
      <c r="LCU406" s="56"/>
      <c r="LCV406" s="56"/>
      <c r="LCW406" s="56"/>
      <c r="LCX406" s="56"/>
      <c r="LCY406" s="56"/>
      <c r="LCZ406" s="56"/>
      <c r="LDA406" s="56"/>
      <c r="LDB406" s="56"/>
      <c r="LDC406" s="56"/>
      <c r="LDD406" s="56"/>
      <c r="LDE406" s="56"/>
      <c r="LDF406" s="56"/>
      <c r="LDG406" s="56"/>
      <c r="LDH406" s="56"/>
      <c r="LDI406" s="56"/>
      <c r="LDJ406" s="56"/>
      <c r="LDK406" s="56"/>
      <c r="LDL406" s="56"/>
      <c r="LDM406" s="56"/>
      <c r="LDN406" s="56"/>
      <c r="LDO406" s="56"/>
      <c r="LDP406" s="56"/>
      <c r="LDQ406" s="56"/>
      <c r="LDR406" s="56"/>
      <c r="LDS406" s="56"/>
      <c r="LDT406" s="56"/>
      <c r="LDU406" s="56"/>
      <c r="LDV406" s="56"/>
      <c r="LDW406" s="56"/>
      <c r="LDX406" s="56"/>
      <c r="LDY406" s="56"/>
      <c r="LDZ406" s="56"/>
      <c r="LEA406" s="56"/>
      <c r="LEB406" s="56"/>
      <c r="LEC406" s="56"/>
      <c r="LED406" s="56"/>
      <c r="LEE406" s="56"/>
      <c r="LEF406" s="56"/>
      <c r="LEG406" s="56"/>
      <c r="LEH406" s="56"/>
      <c r="LEI406" s="56"/>
      <c r="LEJ406" s="56"/>
      <c r="LEK406" s="56"/>
      <c r="LEL406" s="56"/>
      <c r="LEM406" s="56"/>
      <c r="LEN406" s="56"/>
      <c r="LEO406" s="56"/>
      <c r="LEP406" s="56"/>
      <c r="LEQ406" s="56"/>
      <c r="LER406" s="56"/>
      <c r="LES406" s="56"/>
      <c r="LET406" s="56"/>
      <c r="LEU406" s="56"/>
      <c r="LEV406" s="56"/>
      <c r="LEW406" s="56"/>
      <c r="LEX406" s="56"/>
      <c r="LEY406" s="56"/>
      <c r="LEZ406" s="56"/>
      <c r="LFA406" s="56"/>
      <c r="LFB406" s="56"/>
      <c r="LFC406" s="56"/>
      <c r="LFD406" s="56"/>
      <c r="LFE406" s="56"/>
      <c r="LFF406" s="56"/>
      <c r="LFG406" s="56"/>
      <c r="LFH406" s="56"/>
      <c r="LFI406" s="56"/>
      <c r="LFJ406" s="56"/>
      <c r="LFK406" s="56"/>
      <c r="LFL406" s="56"/>
      <c r="LFM406" s="56"/>
      <c r="LFN406" s="56"/>
      <c r="LFO406" s="56"/>
      <c r="LFP406" s="56"/>
      <c r="LFQ406" s="56"/>
      <c r="LFR406" s="56"/>
      <c r="LFS406" s="56"/>
      <c r="LFT406" s="56"/>
      <c r="LFU406" s="56"/>
      <c r="LFV406" s="56"/>
      <c r="LFW406" s="56"/>
      <c r="LFX406" s="56"/>
      <c r="LFY406" s="56"/>
      <c r="LFZ406" s="56"/>
      <c r="LGA406" s="56"/>
      <c r="LGB406" s="56"/>
      <c r="LGC406" s="56"/>
      <c r="LGD406" s="56"/>
      <c r="LGE406" s="56"/>
      <c r="LGF406" s="56"/>
      <c r="LGG406" s="56"/>
      <c r="LGH406" s="56"/>
      <c r="LGI406" s="56"/>
      <c r="LGJ406" s="56"/>
      <c r="LGK406" s="56"/>
      <c r="LGL406" s="56"/>
      <c r="LGM406" s="56"/>
      <c r="LGN406" s="56"/>
      <c r="LGO406" s="56"/>
      <c r="LGP406" s="56"/>
      <c r="LGQ406" s="56"/>
      <c r="LGR406" s="56"/>
      <c r="LGS406" s="56"/>
      <c r="LGT406" s="56"/>
      <c r="LGU406" s="56"/>
      <c r="LGV406" s="56"/>
      <c r="LGW406" s="56"/>
      <c r="LGX406" s="56"/>
      <c r="LGY406" s="56"/>
      <c r="LGZ406" s="56"/>
      <c r="LHA406" s="56"/>
      <c r="LHB406" s="56"/>
      <c r="LHC406" s="56"/>
      <c r="LHD406" s="56"/>
      <c r="LHE406" s="56"/>
      <c r="LHF406" s="56"/>
      <c r="LHG406" s="56"/>
      <c r="LHH406" s="56"/>
      <c r="LHI406" s="56"/>
      <c r="LHJ406" s="56"/>
      <c r="LHK406" s="56"/>
      <c r="LHL406" s="56"/>
      <c r="LHM406" s="56"/>
      <c r="LHN406" s="56"/>
      <c r="LHO406" s="56"/>
      <c r="LHP406" s="56"/>
      <c r="LHQ406" s="56"/>
      <c r="LHR406" s="56"/>
      <c r="LHS406" s="56"/>
      <c r="LHT406" s="56"/>
      <c r="LHU406" s="56"/>
      <c r="LHV406" s="56"/>
      <c r="LHW406" s="56"/>
      <c r="LHX406" s="56"/>
      <c r="LHY406" s="56"/>
      <c r="LHZ406" s="56"/>
      <c r="LIA406" s="56"/>
      <c r="LIB406" s="56"/>
      <c r="LIC406" s="56"/>
      <c r="LID406" s="56"/>
      <c r="LIE406" s="56"/>
      <c r="LIF406" s="56"/>
      <c r="LIG406" s="56"/>
      <c r="LIH406" s="56"/>
      <c r="LII406" s="56"/>
      <c r="LIJ406" s="56"/>
      <c r="LIK406" s="56"/>
      <c r="LIL406" s="56"/>
      <c r="LIM406" s="56"/>
      <c r="LIN406" s="56"/>
      <c r="LIO406" s="56"/>
      <c r="LIP406" s="56"/>
      <c r="LIQ406" s="56"/>
      <c r="LIR406" s="56"/>
      <c r="LIS406" s="56"/>
      <c r="LIT406" s="56"/>
      <c r="LIU406" s="56"/>
      <c r="LIV406" s="56"/>
      <c r="LIW406" s="56"/>
      <c r="LIX406" s="56"/>
      <c r="LIY406" s="56"/>
      <c r="LIZ406" s="56"/>
      <c r="LJA406" s="56"/>
      <c r="LJB406" s="56"/>
      <c r="LJC406" s="56"/>
      <c r="LJD406" s="56"/>
      <c r="LJE406" s="56"/>
      <c r="LJF406" s="56"/>
      <c r="LJG406" s="56"/>
      <c r="LJH406" s="56"/>
      <c r="LJI406" s="56"/>
      <c r="LJJ406" s="56"/>
      <c r="LJK406" s="56"/>
      <c r="LJL406" s="56"/>
      <c r="LJM406" s="56"/>
      <c r="LJN406" s="56"/>
      <c r="LJO406" s="56"/>
      <c r="LJP406" s="56"/>
      <c r="LJQ406" s="56"/>
      <c r="LJR406" s="56"/>
      <c r="LJS406" s="56"/>
      <c r="LJT406" s="56"/>
      <c r="LJU406" s="56"/>
      <c r="LJV406" s="56"/>
      <c r="LJW406" s="56"/>
      <c r="LJX406" s="56"/>
      <c r="LJY406" s="56"/>
      <c r="LJZ406" s="56"/>
      <c r="LKA406" s="56"/>
      <c r="LKB406" s="56"/>
      <c r="LKC406" s="56"/>
      <c r="LKD406" s="56"/>
      <c r="LKE406" s="56"/>
      <c r="LKF406" s="56"/>
      <c r="LKG406" s="56"/>
      <c r="LKH406" s="56"/>
      <c r="LKI406" s="56"/>
      <c r="LKJ406" s="56"/>
      <c r="LKK406" s="56"/>
      <c r="LKL406" s="56"/>
      <c r="LKM406" s="56"/>
      <c r="LKN406" s="56"/>
      <c r="LKO406" s="56"/>
      <c r="LKP406" s="56"/>
      <c r="LKQ406" s="56"/>
      <c r="LKR406" s="56"/>
      <c r="LKS406" s="56"/>
      <c r="LKT406" s="56"/>
      <c r="LKU406" s="56"/>
      <c r="LKV406" s="56"/>
      <c r="LKW406" s="56"/>
      <c r="LKX406" s="56"/>
      <c r="LKY406" s="56"/>
      <c r="LKZ406" s="56"/>
      <c r="LLA406" s="56"/>
      <c r="LLB406" s="56"/>
      <c r="LLC406" s="56"/>
      <c r="LLD406" s="56"/>
      <c r="LLE406" s="56"/>
      <c r="LLF406" s="56"/>
      <c r="LLG406" s="56"/>
      <c r="LLH406" s="56"/>
      <c r="LLI406" s="56"/>
      <c r="LLJ406" s="56"/>
      <c r="LLK406" s="56"/>
      <c r="LLL406" s="56"/>
      <c r="LLM406" s="56"/>
      <c r="LLN406" s="56"/>
      <c r="LLO406" s="56"/>
      <c r="LLP406" s="56"/>
      <c r="LLQ406" s="56"/>
      <c r="LLR406" s="56"/>
      <c r="LLS406" s="56"/>
      <c r="LLT406" s="56"/>
      <c r="LLU406" s="56"/>
      <c r="LLV406" s="56"/>
      <c r="LLW406" s="56"/>
      <c r="LLX406" s="56"/>
      <c r="LLY406" s="56"/>
      <c r="LLZ406" s="56"/>
      <c r="LMA406" s="56"/>
      <c r="LMB406" s="56"/>
      <c r="LMC406" s="56"/>
      <c r="LMD406" s="56"/>
      <c r="LME406" s="56"/>
      <c r="LMF406" s="56"/>
      <c r="LMG406" s="56"/>
      <c r="LMH406" s="56"/>
      <c r="LMI406" s="56"/>
      <c r="LMJ406" s="56"/>
      <c r="LMK406" s="56"/>
      <c r="LML406" s="56"/>
      <c r="LMM406" s="56"/>
      <c r="LMN406" s="56"/>
      <c r="LMO406" s="56"/>
      <c r="LMP406" s="56"/>
      <c r="LMQ406" s="56"/>
      <c r="LMR406" s="56"/>
      <c r="LMS406" s="56"/>
      <c r="LMT406" s="56"/>
      <c r="LMU406" s="56"/>
      <c r="LMV406" s="56"/>
      <c r="LMW406" s="56"/>
      <c r="LMX406" s="56"/>
      <c r="LMY406" s="56"/>
      <c r="LMZ406" s="56"/>
      <c r="LNA406" s="56"/>
      <c r="LNB406" s="56"/>
      <c r="LNC406" s="56"/>
      <c r="LND406" s="56"/>
      <c r="LNE406" s="56"/>
      <c r="LNF406" s="56"/>
      <c r="LNG406" s="56"/>
      <c r="LNH406" s="56"/>
      <c r="LNI406" s="56"/>
      <c r="LNJ406" s="56"/>
      <c r="LNK406" s="56"/>
      <c r="LNL406" s="56"/>
      <c r="LNM406" s="56"/>
      <c r="LNN406" s="56"/>
      <c r="LNO406" s="56"/>
      <c r="LNP406" s="56"/>
      <c r="LNQ406" s="56"/>
      <c r="LNR406" s="56"/>
      <c r="LNS406" s="56"/>
      <c r="LNT406" s="56"/>
      <c r="LNU406" s="56"/>
      <c r="LNV406" s="56"/>
      <c r="LNW406" s="56"/>
      <c r="LNX406" s="56"/>
      <c r="LNY406" s="56"/>
      <c r="LNZ406" s="56"/>
      <c r="LOA406" s="56"/>
      <c r="LOB406" s="56"/>
      <c r="LOC406" s="56"/>
      <c r="LOD406" s="56"/>
      <c r="LOE406" s="56"/>
      <c r="LOF406" s="56"/>
      <c r="LOG406" s="56"/>
      <c r="LOH406" s="56"/>
      <c r="LOI406" s="56"/>
      <c r="LOJ406" s="56"/>
      <c r="LOK406" s="56"/>
      <c r="LOL406" s="56"/>
      <c r="LOM406" s="56"/>
      <c r="LON406" s="56"/>
      <c r="LOO406" s="56"/>
      <c r="LOP406" s="56"/>
      <c r="LOQ406" s="56"/>
      <c r="LOR406" s="56"/>
      <c r="LOS406" s="56"/>
      <c r="LOT406" s="56"/>
      <c r="LOU406" s="56"/>
      <c r="LOV406" s="56"/>
      <c r="LOW406" s="56"/>
      <c r="LOX406" s="56"/>
      <c r="LOY406" s="56"/>
      <c r="LOZ406" s="56"/>
      <c r="LPA406" s="56"/>
      <c r="LPB406" s="56"/>
      <c r="LPC406" s="56"/>
      <c r="LPD406" s="56"/>
      <c r="LPE406" s="56"/>
      <c r="LPF406" s="56"/>
      <c r="LPG406" s="56"/>
      <c r="LPH406" s="56"/>
      <c r="LPI406" s="56"/>
      <c r="LPJ406" s="56"/>
      <c r="LPK406" s="56"/>
      <c r="LPL406" s="56"/>
      <c r="LPM406" s="56"/>
      <c r="LPN406" s="56"/>
      <c r="LPO406" s="56"/>
      <c r="LPP406" s="56"/>
      <c r="LPQ406" s="56"/>
      <c r="LPR406" s="56"/>
      <c r="LPS406" s="56"/>
      <c r="LPT406" s="56"/>
      <c r="LPU406" s="56"/>
      <c r="LPV406" s="56"/>
      <c r="LPW406" s="56"/>
      <c r="LPX406" s="56"/>
      <c r="LPY406" s="56"/>
      <c r="LPZ406" s="56"/>
      <c r="LQA406" s="56"/>
      <c r="LQB406" s="56"/>
      <c r="LQC406" s="56"/>
      <c r="LQD406" s="56"/>
      <c r="LQE406" s="56"/>
      <c r="LQF406" s="56"/>
      <c r="LQG406" s="56"/>
      <c r="LQH406" s="56"/>
      <c r="LQI406" s="56"/>
      <c r="LQJ406" s="56"/>
      <c r="LQK406" s="56"/>
      <c r="LQL406" s="56"/>
      <c r="LQM406" s="56"/>
      <c r="LQN406" s="56"/>
      <c r="LQO406" s="56"/>
      <c r="LQP406" s="56"/>
      <c r="LQQ406" s="56"/>
      <c r="LQR406" s="56"/>
      <c r="LQS406" s="56"/>
      <c r="LQT406" s="56"/>
      <c r="LQU406" s="56"/>
      <c r="LQV406" s="56"/>
      <c r="LQW406" s="56"/>
      <c r="LQX406" s="56"/>
      <c r="LQY406" s="56"/>
      <c r="LQZ406" s="56"/>
      <c r="LRA406" s="56"/>
      <c r="LRB406" s="56"/>
      <c r="LRC406" s="56"/>
      <c r="LRD406" s="56"/>
      <c r="LRE406" s="56"/>
      <c r="LRF406" s="56"/>
      <c r="LRG406" s="56"/>
      <c r="LRH406" s="56"/>
      <c r="LRI406" s="56"/>
      <c r="LRJ406" s="56"/>
      <c r="LRK406" s="56"/>
      <c r="LRL406" s="56"/>
      <c r="LRM406" s="56"/>
      <c r="LRN406" s="56"/>
      <c r="LRO406" s="56"/>
      <c r="LRP406" s="56"/>
      <c r="LRQ406" s="56"/>
      <c r="LRR406" s="56"/>
      <c r="LRS406" s="56"/>
      <c r="LRT406" s="56"/>
      <c r="LRU406" s="56"/>
      <c r="LRV406" s="56"/>
      <c r="LRW406" s="56"/>
      <c r="LRX406" s="56"/>
      <c r="LRY406" s="56"/>
      <c r="LRZ406" s="56"/>
      <c r="LSA406" s="56"/>
      <c r="LSB406" s="56"/>
      <c r="LSC406" s="56"/>
      <c r="LSD406" s="56"/>
      <c r="LSE406" s="56"/>
      <c r="LSF406" s="56"/>
      <c r="LSG406" s="56"/>
      <c r="LSH406" s="56"/>
      <c r="LSI406" s="56"/>
      <c r="LSJ406" s="56"/>
      <c r="LSK406" s="56"/>
      <c r="LSL406" s="56"/>
      <c r="LSM406" s="56"/>
      <c r="LSN406" s="56"/>
      <c r="LSO406" s="56"/>
      <c r="LSP406" s="56"/>
      <c r="LSQ406" s="56"/>
      <c r="LSR406" s="56"/>
      <c r="LSS406" s="56"/>
      <c r="LST406" s="56"/>
      <c r="LSU406" s="56"/>
      <c r="LSV406" s="56"/>
      <c r="LSW406" s="56"/>
      <c r="LSX406" s="56"/>
      <c r="LSY406" s="56"/>
      <c r="LSZ406" s="56"/>
      <c r="LTA406" s="56"/>
      <c r="LTB406" s="56"/>
      <c r="LTC406" s="56"/>
      <c r="LTD406" s="56"/>
      <c r="LTE406" s="56"/>
      <c r="LTF406" s="56"/>
      <c r="LTG406" s="56"/>
      <c r="LTH406" s="56"/>
      <c r="LTI406" s="56"/>
      <c r="LTJ406" s="56"/>
      <c r="LTK406" s="56"/>
      <c r="LTL406" s="56"/>
      <c r="LTM406" s="56"/>
      <c r="LTN406" s="56"/>
      <c r="LTO406" s="56"/>
      <c r="LTP406" s="56"/>
      <c r="LTQ406" s="56"/>
      <c r="LTR406" s="56"/>
      <c r="LTS406" s="56"/>
      <c r="LTT406" s="56"/>
      <c r="LTU406" s="56"/>
      <c r="LTV406" s="56"/>
      <c r="LTW406" s="56"/>
      <c r="LTX406" s="56"/>
      <c r="LTY406" s="56"/>
      <c r="LTZ406" s="56"/>
      <c r="LUA406" s="56"/>
      <c r="LUB406" s="56"/>
      <c r="LUC406" s="56"/>
      <c r="LUD406" s="56"/>
      <c r="LUE406" s="56"/>
      <c r="LUF406" s="56"/>
      <c r="LUG406" s="56"/>
      <c r="LUH406" s="56"/>
      <c r="LUI406" s="56"/>
      <c r="LUJ406" s="56"/>
      <c r="LUK406" s="56"/>
      <c r="LUL406" s="56"/>
      <c r="LUM406" s="56"/>
      <c r="LUN406" s="56"/>
      <c r="LUO406" s="56"/>
      <c r="LUP406" s="56"/>
      <c r="LUQ406" s="56"/>
      <c r="LUR406" s="56"/>
      <c r="LUS406" s="56"/>
      <c r="LUT406" s="56"/>
      <c r="LUU406" s="56"/>
      <c r="LUV406" s="56"/>
      <c r="LUW406" s="56"/>
      <c r="LUX406" s="56"/>
      <c r="LUY406" s="56"/>
      <c r="LUZ406" s="56"/>
      <c r="LVA406" s="56"/>
      <c r="LVB406" s="56"/>
      <c r="LVC406" s="56"/>
      <c r="LVD406" s="56"/>
      <c r="LVE406" s="56"/>
      <c r="LVF406" s="56"/>
      <c r="LVG406" s="56"/>
      <c r="LVH406" s="56"/>
      <c r="LVI406" s="56"/>
      <c r="LVJ406" s="56"/>
      <c r="LVK406" s="56"/>
      <c r="LVL406" s="56"/>
      <c r="LVM406" s="56"/>
      <c r="LVN406" s="56"/>
      <c r="LVO406" s="56"/>
      <c r="LVP406" s="56"/>
      <c r="LVQ406" s="56"/>
      <c r="LVR406" s="56"/>
      <c r="LVS406" s="56"/>
      <c r="LVT406" s="56"/>
      <c r="LVU406" s="56"/>
      <c r="LVV406" s="56"/>
      <c r="LVW406" s="56"/>
      <c r="LVX406" s="56"/>
      <c r="LVY406" s="56"/>
      <c r="LVZ406" s="56"/>
      <c r="LWA406" s="56"/>
      <c r="LWB406" s="56"/>
      <c r="LWC406" s="56"/>
      <c r="LWD406" s="56"/>
      <c r="LWE406" s="56"/>
      <c r="LWF406" s="56"/>
      <c r="LWG406" s="56"/>
      <c r="LWH406" s="56"/>
      <c r="LWI406" s="56"/>
      <c r="LWJ406" s="56"/>
      <c r="LWK406" s="56"/>
      <c r="LWL406" s="56"/>
      <c r="LWM406" s="56"/>
      <c r="LWN406" s="56"/>
      <c r="LWO406" s="56"/>
      <c r="LWP406" s="56"/>
      <c r="LWQ406" s="56"/>
      <c r="LWR406" s="56"/>
      <c r="LWS406" s="56"/>
      <c r="LWT406" s="56"/>
      <c r="LWU406" s="56"/>
      <c r="LWV406" s="56"/>
      <c r="LWW406" s="56"/>
      <c r="LWX406" s="56"/>
      <c r="LWY406" s="56"/>
      <c r="LWZ406" s="56"/>
      <c r="LXA406" s="56"/>
      <c r="LXB406" s="56"/>
      <c r="LXC406" s="56"/>
      <c r="LXD406" s="56"/>
      <c r="LXE406" s="56"/>
      <c r="LXF406" s="56"/>
      <c r="LXG406" s="56"/>
      <c r="LXH406" s="56"/>
      <c r="LXI406" s="56"/>
      <c r="LXJ406" s="56"/>
      <c r="LXK406" s="56"/>
      <c r="LXL406" s="56"/>
      <c r="LXM406" s="56"/>
      <c r="LXN406" s="56"/>
      <c r="LXO406" s="56"/>
      <c r="LXP406" s="56"/>
      <c r="LXQ406" s="56"/>
      <c r="LXR406" s="56"/>
      <c r="LXS406" s="56"/>
      <c r="LXT406" s="56"/>
      <c r="LXU406" s="56"/>
      <c r="LXV406" s="56"/>
      <c r="LXW406" s="56"/>
      <c r="LXX406" s="56"/>
      <c r="LXY406" s="56"/>
      <c r="LXZ406" s="56"/>
      <c r="LYA406" s="56"/>
      <c r="LYB406" s="56"/>
      <c r="LYC406" s="56"/>
      <c r="LYD406" s="56"/>
      <c r="LYE406" s="56"/>
      <c r="LYF406" s="56"/>
      <c r="LYG406" s="56"/>
      <c r="LYH406" s="56"/>
      <c r="LYI406" s="56"/>
      <c r="LYJ406" s="56"/>
      <c r="LYK406" s="56"/>
      <c r="LYL406" s="56"/>
      <c r="LYM406" s="56"/>
      <c r="LYN406" s="56"/>
      <c r="LYO406" s="56"/>
      <c r="LYP406" s="56"/>
      <c r="LYQ406" s="56"/>
      <c r="LYR406" s="56"/>
      <c r="LYS406" s="56"/>
      <c r="LYT406" s="56"/>
      <c r="LYU406" s="56"/>
      <c r="LYV406" s="56"/>
      <c r="LYW406" s="56"/>
      <c r="LYX406" s="56"/>
      <c r="LYY406" s="56"/>
      <c r="LYZ406" s="56"/>
      <c r="LZA406" s="56"/>
      <c r="LZB406" s="56"/>
      <c r="LZC406" s="56"/>
      <c r="LZD406" s="56"/>
      <c r="LZE406" s="56"/>
      <c r="LZF406" s="56"/>
      <c r="LZG406" s="56"/>
      <c r="LZH406" s="56"/>
      <c r="LZI406" s="56"/>
      <c r="LZJ406" s="56"/>
      <c r="LZK406" s="56"/>
      <c r="LZL406" s="56"/>
      <c r="LZM406" s="56"/>
      <c r="LZN406" s="56"/>
      <c r="LZO406" s="56"/>
      <c r="LZP406" s="56"/>
      <c r="LZQ406" s="56"/>
      <c r="LZR406" s="56"/>
      <c r="LZS406" s="56"/>
      <c r="LZT406" s="56"/>
      <c r="LZU406" s="56"/>
      <c r="LZV406" s="56"/>
      <c r="LZW406" s="56"/>
      <c r="LZX406" s="56"/>
      <c r="LZY406" s="56"/>
      <c r="LZZ406" s="56"/>
      <c r="MAA406" s="56"/>
      <c r="MAB406" s="56"/>
      <c r="MAC406" s="56"/>
      <c r="MAD406" s="56"/>
      <c r="MAE406" s="56"/>
      <c r="MAF406" s="56"/>
      <c r="MAG406" s="56"/>
      <c r="MAH406" s="56"/>
      <c r="MAI406" s="56"/>
      <c r="MAJ406" s="56"/>
      <c r="MAK406" s="56"/>
      <c r="MAL406" s="56"/>
      <c r="MAM406" s="56"/>
      <c r="MAN406" s="56"/>
      <c r="MAO406" s="56"/>
      <c r="MAP406" s="56"/>
      <c r="MAQ406" s="56"/>
      <c r="MAR406" s="56"/>
      <c r="MAS406" s="56"/>
      <c r="MAT406" s="56"/>
      <c r="MAU406" s="56"/>
      <c r="MAV406" s="56"/>
      <c r="MAW406" s="56"/>
      <c r="MAX406" s="56"/>
      <c r="MAY406" s="56"/>
      <c r="MAZ406" s="56"/>
      <c r="MBA406" s="56"/>
      <c r="MBB406" s="56"/>
      <c r="MBC406" s="56"/>
      <c r="MBD406" s="56"/>
      <c r="MBE406" s="56"/>
      <c r="MBF406" s="56"/>
      <c r="MBG406" s="56"/>
      <c r="MBH406" s="56"/>
      <c r="MBI406" s="56"/>
      <c r="MBJ406" s="56"/>
      <c r="MBK406" s="56"/>
      <c r="MBL406" s="56"/>
      <c r="MBM406" s="56"/>
      <c r="MBN406" s="56"/>
      <c r="MBO406" s="56"/>
      <c r="MBP406" s="56"/>
      <c r="MBQ406" s="56"/>
      <c r="MBR406" s="56"/>
      <c r="MBS406" s="56"/>
      <c r="MBT406" s="56"/>
      <c r="MBU406" s="56"/>
      <c r="MBV406" s="56"/>
      <c r="MBW406" s="56"/>
      <c r="MBX406" s="56"/>
      <c r="MBY406" s="56"/>
      <c r="MBZ406" s="56"/>
      <c r="MCA406" s="56"/>
      <c r="MCB406" s="56"/>
      <c r="MCC406" s="56"/>
      <c r="MCD406" s="56"/>
      <c r="MCE406" s="56"/>
      <c r="MCF406" s="56"/>
      <c r="MCG406" s="56"/>
      <c r="MCH406" s="56"/>
      <c r="MCI406" s="56"/>
      <c r="MCJ406" s="56"/>
      <c r="MCK406" s="56"/>
      <c r="MCL406" s="56"/>
      <c r="MCM406" s="56"/>
      <c r="MCN406" s="56"/>
      <c r="MCO406" s="56"/>
      <c r="MCP406" s="56"/>
      <c r="MCQ406" s="56"/>
      <c r="MCR406" s="56"/>
      <c r="MCS406" s="56"/>
      <c r="MCT406" s="56"/>
      <c r="MCU406" s="56"/>
      <c r="MCV406" s="56"/>
      <c r="MCW406" s="56"/>
      <c r="MCX406" s="56"/>
      <c r="MCY406" s="56"/>
      <c r="MCZ406" s="56"/>
      <c r="MDA406" s="56"/>
      <c r="MDB406" s="56"/>
      <c r="MDC406" s="56"/>
      <c r="MDD406" s="56"/>
      <c r="MDE406" s="56"/>
      <c r="MDF406" s="56"/>
      <c r="MDG406" s="56"/>
      <c r="MDH406" s="56"/>
      <c r="MDI406" s="56"/>
      <c r="MDJ406" s="56"/>
      <c r="MDK406" s="56"/>
      <c r="MDL406" s="56"/>
      <c r="MDM406" s="56"/>
      <c r="MDN406" s="56"/>
      <c r="MDO406" s="56"/>
      <c r="MDP406" s="56"/>
      <c r="MDQ406" s="56"/>
      <c r="MDR406" s="56"/>
      <c r="MDS406" s="56"/>
      <c r="MDT406" s="56"/>
      <c r="MDU406" s="56"/>
      <c r="MDV406" s="56"/>
      <c r="MDW406" s="56"/>
      <c r="MDX406" s="56"/>
      <c r="MDY406" s="56"/>
      <c r="MDZ406" s="56"/>
      <c r="MEA406" s="56"/>
      <c r="MEB406" s="56"/>
      <c r="MEC406" s="56"/>
      <c r="MED406" s="56"/>
      <c r="MEE406" s="56"/>
      <c r="MEF406" s="56"/>
      <c r="MEG406" s="56"/>
      <c r="MEH406" s="56"/>
      <c r="MEI406" s="56"/>
      <c r="MEJ406" s="56"/>
      <c r="MEK406" s="56"/>
      <c r="MEL406" s="56"/>
      <c r="MEM406" s="56"/>
      <c r="MEN406" s="56"/>
      <c r="MEO406" s="56"/>
      <c r="MEP406" s="56"/>
      <c r="MEQ406" s="56"/>
      <c r="MER406" s="56"/>
      <c r="MES406" s="56"/>
      <c r="MET406" s="56"/>
      <c r="MEU406" s="56"/>
      <c r="MEV406" s="56"/>
      <c r="MEW406" s="56"/>
      <c r="MEX406" s="56"/>
      <c r="MEY406" s="56"/>
      <c r="MEZ406" s="56"/>
      <c r="MFA406" s="56"/>
      <c r="MFB406" s="56"/>
      <c r="MFC406" s="56"/>
      <c r="MFD406" s="56"/>
      <c r="MFE406" s="56"/>
      <c r="MFF406" s="56"/>
      <c r="MFG406" s="56"/>
      <c r="MFH406" s="56"/>
      <c r="MFI406" s="56"/>
      <c r="MFJ406" s="56"/>
      <c r="MFK406" s="56"/>
      <c r="MFL406" s="56"/>
      <c r="MFM406" s="56"/>
      <c r="MFN406" s="56"/>
      <c r="MFO406" s="56"/>
      <c r="MFP406" s="56"/>
      <c r="MFQ406" s="56"/>
      <c r="MFR406" s="56"/>
      <c r="MFS406" s="56"/>
      <c r="MFT406" s="56"/>
      <c r="MFU406" s="56"/>
      <c r="MFV406" s="56"/>
      <c r="MFW406" s="56"/>
      <c r="MFX406" s="56"/>
      <c r="MFY406" s="56"/>
      <c r="MFZ406" s="56"/>
      <c r="MGA406" s="56"/>
      <c r="MGB406" s="56"/>
      <c r="MGC406" s="56"/>
      <c r="MGD406" s="56"/>
      <c r="MGE406" s="56"/>
      <c r="MGF406" s="56"/>
      <c r="MGG406" s="56"/>
      <c r="MGH406" s="56"/>
      <c r="MGI406" s="56"/>
      <c r="MGJ406" s="56"/>
      <c r="MGK406" s="56"/>
      <c r="MGL406" s="56"/>
      <c r="MGM406" s="56"/>
      <c r="MGN406" s="56"/>
      <c r="MGO406" s="56"/>
      <c r="MGP406" s="56"/>
      <c r="MGQ406" s="56"/>
      <c r="MGR406" s="56"/>
      <c r="MGS406" s="56"/>
      <c r="MGT406" s="56"/>
      <c r="MGU406" s="56"/>
      <c r="MGV406" s="56"/>
      <c r="MGW406" s="56"/>
      <c r="MGX406" s="56"/>
      <c r="MGY406" s="56"/>
      <c r="MGZ406" s="56"/>
      <c r="MHA406" s="56"/>
      <c r="MHB406" s="56"/>
      <c r="MHC406" s="56"/>
      <c r="MHD406" s="56"/>
      <c r="MHE406" s="56"/>
      <c r="MHF406" s="56"/>
      <c r="MHG406" s="56"/>
      <c r="MHH406" s="56"/>
      <c r="MHI406" s="56"/>
      <c r="MHJ406" s="56"/>
      <c r="MHK406" s="56"/>
      <c r="MHL406" s="56"/>
      <c r="MHM406" s="56"/>
      <c r="MHN406" s="56"/>
      <c r="MHO406" s="56"/>
      <c r="MHP406" s="56"/>
      <c r="MHQ406" s="56"/>
      <c r="MHR406" s="56"/>
      <c r="MHS406" s="56"/>
      <c r="MHT406" s="56"/>
      <c r="MHU406" s="56"/>
      <c r="MHV406" s="56"/>
      <c r="MHW406" s="56"/>
      <c r="MHX406" s="56"/>
      <c r="MHY406" s="56"/>
      <c r="MHZ406" s="56"/>
      <c r="MIA406" s="56"/>
      <c r="MIB406" s="56"/>
      <c r="MIC406" s="56"/>
      <c r="MID406" s="56"/>
      <c r="MIE406" s="56"/>
      <c r="MIF406" s="56"/>
      <c r="MIG406" s="56"/>
      <c r="MIH406" s="56"/>
      <c r="MII406" s="56"/>
      <c r="MIJ406" s="56"/>
      <c r="MIK406" s="56"/>
      <c r="MIL406" s="56"/>
      <c r="MIM406" s="56"/>
      <c r="MIN406" s="56"/>
      <c r="MIO406" s="56"/>
      <c r="MIP406" s="56"/>
      <c r="MIQ406" s="56"/>
      <c r="MIR406" s="56"/>
      <c r="MIS406" s="56"/>
      <c r="MIT406" s="56"/>
      <c r="MIU406" s="56"/>
      <c r="MIV406" s="56"/>
      <c r="MIW406" s="56"/>
      <c r="MIX406" s="56"/>
      <c r="MIY406" s="56"/>
      <c r="MIZ406" s="56"/>
      <c r="MJA406" s="56"/>
      <c r="MJB406" s="56"/>
      <c r="MJC406" s="56"/>
      <c r="MJD406" s="56"/>
      <c r="MJE406" s="56"/>
      <c r="MJF406" s="56"/>
      <c r="MJG406" s="56"/>
      <c r="MJH406" s="56"/>
      <c r="MJI406" s="56"/>
      <c r="MJJ406" s="56"/>
      <c r="MJK406" s="56"/>
      <c r="MJL406" s="56"/>
      <c r="MJM406" s="56"/>
      <c r="MJN406" s="56"/>
      <c r="MJO406" s="56"/>
      <c r="MJP406" s="56"/>
      <c r="MJQ406" s="56"/>
      <c r="MJR406" s="56"/>
      <c r="MJS406" s="56"/>
      <c r="MJT406" s="56"/>
      <c r="MJU406" s="56"/>
      <c r="MJV406" s="56"/>
      <c r="MJW406" s="56"/>
      <c r="MJX406" s="56"/>
      <c r="MJY406" s="56"/>
      <c r="MJZ406" s="56"/>
      <c r="MKA406" s="56"/>
      <c r="MKB406" s="56"/>
      <c r="MKC406" s="56"/>
      <c r="MKD406" s="56"/>
      <c r="MKE406" s="56"/>
      <c r="MKF406" s="56"/>
      <c r="MKG406" s="56"/>
      <c r="MKH406" s="56"/>
      <c r="MKI406" s="56"/>
      <c r="MKJ406" s="56"/>
      <c r="MKK406" s="56"/>
      <c r="MKL406" s="56"/>
      <c r="MKM406" s="56"/>
      <c r="MKN406" s="56"/>
      <c r="MKO406" s="56"/>
      <c r="MKP406" s="56"/>
      <c r="MKQ406" s="56"/>
      <c r="MKR406" s="56"/>
      <c r="MKS406" s="56"/>
      <c r="MKT406" s="56"/>
      <c r="MKU406" s="56"/>
      <c r="MKV406" s="56"/>
      <c r="MKW406" s="56"/>
      <c r="MKX406" s="56"/>
      <c r="MKY406" s="56"/>
      <c r="MKZ406" s="56"/>
      <c r="MLA406" s="56"/>
      <c r="MLB406" s="56"/>
      <c r="MLC406" s="56"/>
      <c r="MLD406" s="56"/>
      <c r="MLE406" s="56"/>
      <c r="MLF406" s="56"/>
      <c r="MLG406" s="56"/>
      <c r="MLH406" s="56"/>
      <c r="MLI406" s="56"/>
      <c r="MLJ406" s="56"/>
      <c r="MLK406" s="56"/>
      <c r="MLL406" s="56"/>
      <c r="MLM406" s="56"/>
      <c r="MLN406" s="56"/>
      <c r="MLO406" s="56"/>
      <c r="MLP406" s="56"/>
      <c r="MLQ406" s="56"/>
      <c r="MLR406" s="56"/>
      <c r="MLS406" s="56"/>
      <c r="MLT406" s="56"/>
      <c r="MLU406" s="56"/>
      <c r="MLV406" s="56"/>
      <c r="MLW406" s="56"/>
      <c r="MLX406" s="56"/>
      <c r="MLY406" s="56"/>
      <c r="MLZ406" s="56"/>
      <c r="MMA406" s="56"/>
      <c r="MMB406" s="56"/>
      <c r="MMC406" s="56"/>
      <c r="MMD406" s="56"/>
      <c r="MME406" s="56"/>
      <c r="MMF406" s="56"/>
      <c r="MMG406" s="56"/>
      <c r="MMH406" s="56"/>
      <c r="MMI406" s="56"/>
      <c r="MMJ406" s="56"/>
      <c r="MMK406" s="56"/>
      <c r="MML406" s="56"/>
      <c r="MMM406" s="56"/>
      <c r="MMN406" s="56"/>
      <c r="MMO406" s="56"/>
      <c r="MMP406" s="56"/>
      <c r="MMQ406" s="56"/>
      <c r="MMR406" s="56"/>
      <c r="MMS406" s="56"/>
      <c r="MMT406" s="56"/>
      <c r="MMU406" s="56"/>
      <c r="MMV406" s="56"/>
      <c r="MMW406" s="56"/>
      <c r="MMX406" s="56"/>
      <c r="MMY406" s="56"/>
      <c r="MMZ406" s="56"/>
      <c r="MNA406" s="56"/>
      <c r="MNB406" s="56"/>
      <c r="MNC406" s="56"/>
      <c r="MND406" s="56"/>
      <c r="MNE406" s="56"/>
      <c r="MNF406" s="56"/>
      <c r="MNG406" s="56"/>
      <c r="MNH406" s="56"/>
      <c r="MNI406" s="56"/>
      <c r="MNJ406" s="56"/>
      <c r="MNK406" s="56"/>
      <c r="MNL406" s="56"/>
      <c r="MNM406" s="56"/>
      <c r="MNN406" s="56"/>
      <c r="MNO406" s="56"/>
      <c r="MNP406" s="56"/>
      <c r="MNQ406" s="56"/>
      <c r="MNR406" s="56"/>
      <c r="MNS406" s="56"/>
      <c r="MNT406" s="56"/>
      <c r="MNU406" s="56"/>
      <c r="MNV406" s="56"/>
      <c r="MNW406" s="56"/>
      <c r="MNX406" s="56"/>
      <c r="MNY406" s="56"/>
      <c r="MNZ406" s="56"/>
      <c r="MOA406" s="56"/>
      <c r="MOB406" s="56"/>
      <c r="MOC406" s="56"/>
      <c r="MOD406" s="56"/>
      <c r="MOE406" s="56"/>
      <c r="MOF406" s="56"/>
      <c r="MOG406" s="56"/>
      <c r="MOH406" s="56"/>
      <c r="MOI406" s="56"/>
      <c r="MOJ406" s="56"/>
      <c r="MOK406" s="56"/>
      <c r="MOL406" s="56"/>
      <c r="MOM406" s="56"/>
      <c r="MON406" s="56"/>
      <c r="MOO406" s="56"/>
      <c r="MOP406" s="56"/>
      <c r="MOQ406" s="56"/>
      <c r="MOR406" s="56"/>
      <c r="MOS406" s="56"/>
      <c r="MOT406" s="56"/>
      <c r="MOU406" s="56"/>
      <c r="MOV406" s="56"/>
      <c r="MOW406" s="56"/>
      <c r="MOX406" s="56"/>
      <c r="MOY406" s="56"/>
      <c r="MOZ406" s="56"/>
      <c r="MPA406" s="56"/>
      <c r="MPB406" s="56"/>
      <c r="MPC406" s="56"/>
      <c r="MPD406" s="56"/>
      <c r="MPE406" s="56"/>
      <c r="MPF406" s="56"/>
      <c r="MPG406" s="56"/>
      <c r="MPH406" s="56"/>
      <c r="MPI406" s="56"/>
      <c r="MPJ406" s="56"/>
      <c r="MPK406" s="56"/>
      <c r="MPL406" s="56"/>
      <c r="MPM406" s="56"/>
      <c r="MPN406" s="56"/>
      <c r="MPO406" s="56"/>
      <c r="MPP406" s="56"/>
      <c r="MPQ406" s="56"/>
      <c r="MPR406" s="56"/>
      <c r="MPS406" s="56"/>
      <c r="MPT406" s="56"/>
      <c r="MPU406" s="56"/>
      <c r="MPV406" s="56"/>
      <c r="MPW406" s="56"/>
      <c r="MPX406" s="56"/>
      <c r="MPY406" s="56"/>
      <c r="MPZ406" s="56"/>
      <c r="MQA406" s="56"/>
      <c r="MQB406" s="56"/>
      <c r="MQC406" s="56"/>
      <c r="MQD406" s="56"/>
      <c r="MQE406" s="56"/>
      <c r="MQF406" s="56"/>
      <c r="MQG406" s="56"/>
      <c r="MQH406" s="56"/>
      <c r="MQI406" s="56"/>
      <c r="MQJ406" s="56"/>
      <c r="MQK406" s="56"/>
      <c r="MQL406" s="56"/>
      <c r="MQM406" s="56"/>
      <c r="MQN406" s="56"/>
      <c r="MQO406" s="56"/>
      <c r="MQP406" s="56"/>
      <c r="MQQ406" s="56"/>
      <c r="MQR406" s="56"/>
      <c r="MQS406" s="56"/>
      <c r="MQT406" s="56"/>
      <c r="MQU406" s="56"/>
      <c r="MQV406" s="56"/>
      <c r="MQW406" s="56"/>
      <c r="MQX406" s="56"/>
      <c r="MQY406" s="56"/>
      <c r="MQZ406" s="56"/>
      <c r="MRA406" s="56"/>
      <c r="MRB406" s="56"/>
      <c r="MRC406" s="56"/>
      <c r="MRD406" s="56"/>
      <c r="MRE406" s="56"/>
      <c r="MRF406" s="56"/>
      <c r="MRG406" s="56"/>
      <c r="MRH406" s="56"/>
      <c r="MRI406" s="56"/>
      <c r="MRJ406" s="56"/>
      <c r="MRK406" s="56"/>
      <c r="MRL406" s="56"/>
      <c r="MRM406" s="56"/>
      <c r="MRN406" s="56"/>
      <c r="MRO406" s="56"/>
      <c r="MRP406" s="56"/>
      <c r="MRQ406" s="56"/>
      <c r="MRR406" s="56"/>
      <c r="MRS406" s="56"/>
      <c r="MRT406" s="56"/>
      <c r="MRU406" s="56"/>
      <c r="MRV406" s="56"/>
      <c r="MRW406" s="56"/>
      <c r="MRX406" s="56"/>
      <c r="MRY406" s="56"/>
      <c r="MRZ406" s="56"/>
      <c r="MSA406" s="56"/>
      <c r="MSB406" s="56"/>
      <c r="MSC406" s="56"/>
      <c r="MSD406" s="56"/>
      <c r="MSE406" s="56"/>
      <c r="MSF406" s="56"/>
      <c r="MSG406" s="56"/>
      <c r="MSH406" s="56"/>
      <c r="MSI406" s="56"/>
      <c r="MSJ406" s="56"/>
      <c r="MSK406" s="56"/>
      <c r="MSL406" s="56"/>
      <c r="MSM406" s="56"/>
      <c r="MSN406" s="56"/>
      <c r="MSO406" s="56"/>
      <c r="MSP406" s="56"/>
      <c r="MSQ406" s="56"/>
      <c r="MSR406" s="56"/>
      <c r="MSS406" s="56"/>
      <c r="MST406" s="56"/>
      <c r="MSU406" s="56"/>
      <c r="MSV406" s="56"/>
      <c r="MSW406" s="56"/>
      <c r="MSX406" s="56"/>
      <c r="MSY406" s="56"/>
      <c r="MSZ406" s="56"/>
      <c r="MTA406" s="56"/>
      <c r="MTB406" s="56"/>
      <c r="MTC406" s="56"/>
      <c r="MTD406" s="56"/>
      <c r="MTE406" s="56"/>
      <c r="MTF406" s="56"/>
      <c r="MTG406" s="56"/>
      <c r="MTH406" s="56"/>
      <c r="MTI406" s="56"/>
      <c r="MTJ406" s="56"/>
      <c r="MTK406" s="56"/>
      <c r="MTL406" s="56"/>
      <c r="MTM406" s="56"/>
      <c r="MTN406" s="56"/>
      <c r="MTO406" s="56"/>
      <c r="MTP406" s="56"/>
      <c r="MTQ406" s="56"/>
      <c r="MTR406" s="56"/>
      <c r="MTS406" s="56"/>
      <c r="MTT406" s="56"/>
      <c r="MTU406" s="56"/>
      <c r="MTV406" s="56"/>
      <c r="MTW406" s="56"/>
      <c r="MTX406" s="56"/>
      <c r="MTY406" s="56"/>
      <c r="MTZ406" s="56"/>
      <c r="MUA406" s="56"/>
      <c r="MUB406" s="56"/>
      <c r="MUC406" s="56"/>
      <c r="MUD406" s="56"/>
      <c r="MUE406" s="56"/>
      <c r="MUF406" s="56"/>
      <c r="MUG406" s="56"/>
      <c r="MUH406" s="56"/>
      <c r="MUI406" s="56"/>
      <c r="MUJ406" s="56"/>
      <c r="MUK406" s="56"/>
      <c r="MUL406" s="56"/>
      <c r="MUM406" s="56"/>
      <c r="MUN406" s="56"/>
      <c r="MUO406" s="56"/>
      <c r="MUP406" s="56"/>
      <c r="MUQ406" s="56"/>
      <c r="MUR406" s="56"/>
      <c r="MUS406" s="56"/>
      <c r="MUT406" s="56"/>
      <c r="MUU406" s="56"/>
      <c r="MUV406" s="56"/>
      <c r="MUW406" s="56"/>
      <c r="MUX406" s="56"/>
      <c r="MUY406" s="56"/>
      <c r="MUZ406" s="56"/>
      <c r="MVA406" s="56"/>
      <c r="MVB406" s="56"/>
      <c r="MVC406" s="56"/>
      <c r="MVD406" s="56"/>
      <c r="MVE406" s="56"/>
      <c r="MVF406" s="56"/>
      <c r="MVG406" s="56"/>
      <c r="MVH406" s="56"/>
      <c r="MVI406" s="56"/>
      <c r="MVJ406" s="56"/>
      <c r="MVK406" s="56"/>
      <c r="MVL406" s="56"/>
      <c r="MVM406" s="56"/>
      <c r="MVN406" s="56"/>
      <c r="MVO406" s="56"/>
      <c r="MVP406" s="56"/>
      <c r="MVQ406" s="56"/>
      <c r="MVR406" s="56"/>
      <c r="MVS406" s="56"/>
      <c r="MVT406" s="56"/>
      <c r="MVU406" s="56"/>
      <c r="MVV406" s="56"/>
      <c r="MVW406" s="56"/>
      <c r="MVX406" s="56"/>
      <c r="MVY406" s="56"/>
      <c r="MVZ406" s="56"/>
      <c r="MWA406" s="56"/>
      <c r="MWB406" s="56"/>
      <c r="MWC406" s="56"/>
      <c r="MWD406" s="56"/>
      <c r="MWE406" s="56"/>
      <c r="MWF406" s="56"/>
      <c r="MWG406" s="56"/>
      <c r="MWH406" s="56"/>
      <c r="MWI406" s="56"/>
      <c r="MWJ406" s="56"/>
      <c r="MWK406" s="56"/>
      <c r="MWL406" s="56"/>
      <c r="MWM406" s="56"/>
      <c r="MWN406" s="56"/>
      <c r="MWO406" s="56"/>
      <c r="MWP406" s="56"/>
      <c r="MWQ406" s="56"/>
      <c r="MWR406" s="56"/>
      <c r="MWS406" s="56"/>
      <c r="MWT406" s="56"/>
      <c r="MWU406" s="56"/>
      <c r="MWV406" s="56"/>
      <c r="MWW406" s="56"/>
      <c r="MWX406" s="56"/>
      <c r="MWY406" s="56"/>
      <c r="MWZ406" s="56"/>
      <c r="MXA406" s="56"/>
      <c r="MXB406" s="56"/>
      <c r="MXC406" s="56"/>
      <c r="MXD406" s="56"/>
      <c r="MXE406" s="56"/>
      <c r="MXF406" s="56"/>
      <c r="MXG406" s="56"/>
      <c r="MXH406" s="56"/>
      <c r="MXI406" s="56"/>
      <c r="MXJ406" s="56"/>
      <c r="MXK406" s="56"/>
      <c r="MXL406" s="56"/>
      <c r="MXM406" s="56"/>
      <c r="MXN406" s="56"/>
      <c r="MXO406" s="56"/>
      <c r="MXP406" s="56"/>
      <c r="MXQ406" s="56"/>
      <c r="MXR406" s="56"/>
      <c r="MXS406" s="56"/>
      <c r="MXT406" s="56"/>
      <c r="MXU406" s="56"/>
      <c r="MXV406" s="56"/>
      <c r="MXW406" s="56"/>
      <c r="MXX406" s="56"/>
      <c r="MXY406" s="56"/>
      <c r="MXZ406" s="56"/>
      <c r="MYA406" s="56"/>
      <c r="MYB406" s="56"/>
      <c r="MYC406" s="56"/>
      <c r="MYD406" s="56"/>
      <c r="MYE406" s="56"/>
      <c r="MYF406" s="56"/>
      <c r="MYG406" s="56"/>
      <c r="MYH406" s="56"/>
      <c r="MYI406" s="56"/>
      <c r="MYJ406" s="56"/>
      <c r="MYK406" s="56"/>
      <c r="MYL406" s="56"/>
      <c r="MYM406" s="56"/>
      <c r="MYN406" s="56"/>
      <c r="MYO406" s="56"/>
      <c r="MYP406" s="56"/>
      <c r="MYQ406" s="56"/>
      <c r="MYR406" s="56"/>
      <c r="MYS406" s="56"/>
      <c r="MYT406" s="56"/>
      <c r="MYU406" s="56"/>
      <c r="MYV406" s="56"/>
      <c r="MYW406" s="56"/>
      <c r="MYX406" s="56"/>
      <c r="MYY406" s="56"/>
      <c r="MYZ406" s="56"/>
      <c r="MZA406" s="56"/>
      <c r="MZB406" s="56"/>
      <c r="MZC406" s="56"/>
      <c r="MZD406" s="56"/>
      <c r="MZE406" s="56"/>
      <c r="MZF406" s="56"/>
      <c r="MZG406" s="56"/>
      <c r="MZH406" s="56"/>
      <c r="MZI406" s="56"/>
      <c r="MZJ406" s="56"/>
      <c r="MZK406" s="56"/>
      <c r="MZL406" s="56"/>
      <c r="MZM406" s="56"/>
      <c r="MZN406" s="56"/>
      <c r="MZO406" s="56"/>
      <c r="MZP406" s="56"/>
      <c r="MZQ406" s="56"/>
      <c r="MZR406" s="56"/>
      <c r="MZS406" s="56"/>
      <c r="MZT406" s="56"/>
      <c r="MZU406" s="56"/>
      <c r="MZV406" s="56"/>
      <c r="MZW406" s="56"/>
      <c r="MZX406" s="56"/>
      <c r="MZY406" s="56"/>
      <c r="MZZ406" s="56"/>
      <c r="NAA406" s="56"/>
      <c r="NAB406" s="56"/>
      <c r="NAC406" s="56"/>
      <c r="NAD406" s="56"/>
      <c r="NAE406" s="56"/>
      <c r="NAF406" s="56"/>
      <c r="NAG406" s="56"/>
      <c r="NAH406" s="56"/>
      <c r="NAI406" s="56"/>
      <c r="NAJ406" s="56"/>
      <c r="NAK406" s="56"/>
      <c r="NAL406" s="56"/>
      <c r="NAM406" s="56"/>
      <c r="NAN406" s="56"/>
      <c r="NAO406" s="56"/>
      <c r="NAP406" s="56"/>
      <c r="NAQ406" s="56"/>
      <c r="NAR406" s="56"/>
      <c r="NAS406" s="56"/>
      <c r="NAT406" s="56"/>
      <c r="NAU406" s="56"/>
      <c r="NAV406" s="56"/>
      <c r="NAW406" s="56"/>
      <c r="NAX406" s="56"/>
      <c r="NAY406" s="56"/>
      <c r="NAZ406" s="56"/>
      <c r="NBA406" s="56"/>
      <c r="NBB406" s="56"/>
      <c r="NBC406" s="56"/>
      <c r="NBD406" s="56"/>
      <c r="NBE406" s="56"/>
      <c r="NBF406" s="56"/>
      <c r="NBG406" s="56"/>
      <c r="NBH406" s="56"/>
      <c r="NBI406" s="56"/>
      <c r="NBJ406" s="56"/>
      <c r="NBK406" s="56"/>
      <c r="NBL406" s="56"/>
      <c r="NBM406" s="56"/>
      <c r="NBN406" s="56"/>
      <c r="NBO406" s="56"/>
      <c r="NBP406" s="56"/>
      <c r="NBQ406" s="56"/>
      <c r="NBR406" s="56"/>
      <c r="NBS406" s="56"/>
      <c r="NBT406" s="56"/>
      <c r="NBU406" s="56"/>
      <c r="NBV406" s="56"/>
      <c r="NBW406" s="56"/>
      <c r="NBX406" s="56"/>
      <c r="NBY406" s="56"/>
      <c r="NBZ406" s="56"/>
      <c r="NCA406" s="56"/>
      <c r="NCB406" s="56"/>
      <c r="NCC406" s="56"/>
      <c r="NCD406" s="56"/>
      <c r="NCE406" s="56"/>
      <c r="NCF406" s="56"/>
      <c r="NCG406" s="56"/>
      <c r="NCH406" s="56"/>
      <c r="NCI406" s="56"/>
      <c r="NCJ406" s="56"/>
      <c r="NCK406" s="56"/>
      <c r="NCL406" s="56"/>
      <c r="NCM406" s="56"/>
      <c r="NCN406" s="56"/>
      <c r="NCO406" s="56"/>
      <c r="NCP406" s="56"/>
      <c r="NCQ406" s="56"/>
      <c r="NCR406" s="56"/>
      <c r="NCS406" s="56"/>
      <c r="NCT406" s="56"/>
      <c r="NCU406" s="56"/>
      <c r="NCV406" s="56"/>
      <c r="NCW406" s="56"/>
      <c r="NCX406" s="56"/>
      <c r="NCY406" s="56"/>
      <c r="NCZ406" s="56"/>
      <c r="NDA406" s="56"/>
      <c r="NDB406" s="56"/>
      <c r="NDC406" s="56"/>
      <c r="NDD406" s="56"/>
      <c r="NDE406" s="56"/>
      <c r="NDF406" s="56"/>
      <c r="NDG406" s="56"/>
      <c r="NDH406" s="56"/>
      <c r="NDI406" s="56"/>
      <c r="NDJ406" s="56"/>
      <c r="NDK406" s="56"/>
      <c r="NDL406" s="56"/>
      <c r="NDM406" s="56"/>
      <c r="NDN406" s="56"/>
      <c r="NDO406" s="56"/>
      <c r="NDP406" s="56"/>
      <c r="NDQ406" s="56"/>
      <c r="NDR406" s="56"/>
      <c r="NDS406" s="56"/>
      <c r="NDT406" s="56"/>
      <c r="NDU406" s="56"/>
      <c r="NDV406" s="56"/>
      <c r="NDW406" s="56"/>
      <c r="NDX406" s="56"/>
      <c r="NDY406" s="56"/>
      <c r="NDZ406" s="56"/>
      <c r="NEA406" s="56"/>
      <c r="NEB406" s="56"/>
      <c r="NEC406" s="56"/>
      <c r="NED406" s="56"/>
      <c r="NEE406" s="56"/>
      <c r="NEF406" s="56"/>
      <c r="NEG406" s="56"/>
      <c r="NEH406" s="56"/>
      <c r="NEI406" s="56"/>
      <c r="NEJ406" s="56"/>
      <c r="NEK406" s="56"/>
      <c r="NEL406" s="56"/>
      <c r="NEM406" s="56"/>
      <c r="NEN406" s="56"/>
      <c r="NEO406" s="56"/>
      <c r="NEP406" s="56"/>
      <c r="NEQ406" s="56"/>
      <c r="NER406" s="56"/>
      <c r="NES406" s="56"/>
      <c r="NET406" s="56"/>
      <c r="NEU406" s="56"/>
      <c r="NEV406" s="56"/>
      <c r="NEW406" s="56"/>
      <c r="NEX406" s="56"/>
      <c r="NEY406" s="56"/>
      <c r="NEZ406" s="56"/>
      <c r="NFA406" s="56"/>
      <c r="NFB406" s="56"/>
      <c r="NFC406" s="56"/>
      <c r="NFD406" s="56"/>
      <c r="NFE406" s="56"/>
      <c r="NFF406" s="56"/>
      <c r="NFG406" s="56"/>
      <c r="NFH406" s="56"/>
      <c r="NFI406" s="56"/>
      <c r="NFJ406" s="56"/>
      <c r="NFK406" s="56"/>
      <c r="NFL406" s="56"/>
      <c r="NFM406" s="56"/>
      <c r="NFN406" s="56"/>
      <c r="NFO406" s="56"/>
      <c r="NFP406" s="56"/>
      <c r="NFQ406" s="56"/>
      <c r="NFR406" s="56"/>
      <c r="NFS406" s="56"/>
      <c r="NFT406" s="56"/>
      <c r="NFU406" s="56"/>
      <c r="NFV406" s="56"/>
      <c r="NFW406" s="56"/>
      <c r="NFX406" s="56"/>
      <c r="NFY406" s="56"/>
      <c r="NFZ406" s="56"/>
      <c r="NGA406" s="56"/>
      <c r="NGB406" s="56"/>
      <c r="NGC406" s="56"/>
      <c r="NGD406" s="56"/>
      <c r="NGE406" s="56"/>
      <c r="NGF406" s="56"/>
      <c r="NGG406" s="56"/>
      <c r="NGH406" s="56"/>
      <c r="NGI406" s="56"/>
      <c r="NGJ406" s="56"/>
      <c r="NGK406" s="56"/>
      <c r="NGL406" s="56"/>
      <c r="NGM406" s="56"/>
      <c r="NGN406" s="56"/>
      <c r="NGO406" s="56"/>
      <c r="NGP406" s="56"/>
      <c r="NGQ406" s="56"/>
      <c r="NGR406" s="56"/>
      <c r="NGS406" s="56"/>
      <c r="NGT406" s="56"/>
      <c r="NGU406" s="56"/>
      <c r="NGV406" s="56"/>
      <c r="NGW406" s="56"/>
      <c r="NGX406" s="56"/>
      <c r="NGY406" s="56"/>
      <c r="NGZ406" s="56"/>
      <c r="NHA406" s="56"/>
      <c r="NHB406" s="56"/>
      <c r="NHC406" s="56"/>
      <c r="NHD406" s="56"/>
      <c r="NHE406" s="56"/>
      <c r="NHF406" s="56"/>
      <c r="NHG406" s="56"/>
      <c r="NHH406" s="56"/>
      <c r="NHI406" s="56"/>
      <c r="NHJ406" s="56"/>
      <c r="NHK406" s="56"/>
      <c r="NHL406" s="56"/>
      <c r="NHM406" s="56"/>
      <c r="NHN406" s="56"/>
      <c r="NHO406" s="56"/>
      <c r="NHP406" s="56"/>
      <c r="NHQ406" s="56"/>
      <c r="NHR406" s="56"/>
      <c r="NHS406" s="56"/>
      <c r="NHT406" s="56"/>
      <c r="NHU406" s="56"/>
      <c r="NHV406" s="56"/>
      <c r="NHW406" s="56"/>
      <c r="NHX406" s="56"/>
      <c r="NHY406" s="56"/>
      <c r="NHZ406" s="56"/>
      <c r="NIA406" s="56"/>
      <c r="NIB406" s="56"/>
      <c r="NIC406" s="56"/>
      <c r="NID406" s="56"/>
      <c r="NIE406" s="56"/>
      <c r="NIF406" s="56"/>
      <c r="NIG406" s="56"/>
      <c r="NIH406" s="56"/>
      <c r="NII406" s="56"/>
      <c r="NIJ406" s="56"/>
      <c r="NIK406" s="56"/>
      <c r="NIL406" s="56"/>
      <c r="NIM406" s="56"/>
      <c r="NIN406" s="56"/>
      <c r="NIO406" s="56"/>
      <c r="NIP406" s="56"/>
      <c r="NIQ406" s="56"/>
      <c r="NIR406" s="56"/>
      <c r="NIS406" s="56"/>
      <c r="NIT406" s="56"/>
      <c r="NIU406" s="56"/>
      <c r="NIV406" s="56"/>
      <c r="NIW406" s="56"/>
      <c r="NIX406" s="56"/>
      <c r="NIY406" s="56"/>
      <c r="NIZ406" s="56"/>
      <c r="NJA406" s="56"/>
      <c r="NJB406" s="56"/>
      <c r="NJC406" s="56"/>
      <c r="NJD406" s="56"/>
      <c r="NJE406" s="56"/>
      <c r="NJF406" s="56"/>
      <c r="NJG406" s="56"/>
      <c r="NJH406" s="56"/>
      <c r="NJI406" s="56"/>
      <c r="NJJ406" s="56"/>
      <c r="NJK406" s="56"/>
      <c r="NJL406" s="56"/>
      <c r="NJM406" s="56"/>
      <c r="NJN406" s="56"/>
      <c r="NJO406" s="56"/>
      <c r="NJP406" s="56"/>
      <c r="NJQ406" s="56"/>
      <c r="NJR406" s="56"/>
      <c r="NJS406" s="56"/>
      <c r="NJT406" s="56"/>
      <c r="NJU406" s="56"/>
      <c r="NJV406" s="56"/>
      <c r="NJW406" s="56"/>
      <c r="NJX406" s="56"/>
      <c r="NJY406" s="56"/>
      <c r="NJZ406" s="56"/>
      <c r="NKA406" s="56"/>
      <c r="NKB406" s="56"/>
      <c r="NKC406" s="56"/>
      <c r="NKD406" s="56"/>
      <c r="NKE406" s="56"/>
      <c r="NKF406" s="56"/>
      <c r="NKG406" s="56"/>
      <c r="NKH406" s="56"/>
      <c r="NKI406" s="56"/>
      <c r="NKJ406" s="56"/>
      <c r="NKK406" s="56"/>
      <c r="NKL406" s="56"/>
      <c r="NKM406" s="56"/>
      <c r="NKN406" s="56"/>
      <c r="NKO406" s="56"/>
      <c r="NKP406" s="56"/>
      <c r="NKQ406" s="56"/>
      <c r="NKR406" s="56"/>
      <c r="NKS406" s="56"/>
      <c r="NKT406" s="56"/>
      <c r="NKU406" s="56"/>
      <c r="NKV406" s="56"/>
      <c r="NKW406" s="56"/>
      <c r="NKX406" s="56"/>
      <c r="NKY406" s="56"/>
      <c r="NKZ406" s="56"/>
      <c r="NLA406" s="56"/>
      <c r="NLB406" s="56"/>
      <c r="NLC406" s="56"/>
      <c r="NLD406" s="56"/>
      <c r="NLE406" s="56"/>
      <c r="NLF406" s="56"/>
      <c r="NLG406" s="56"/>
      <c r="NLH406" s="56"/>
      <c r="NLI406" s="56"/>
      <c r="NLJ406" s="56"/>
      <c r="NLK406" s="56"/>
      <c r="NLL406" s="56"/>
      <c r="NLM406" s="56"/>
      <c r="NLN406" s="56"/>
      <c r="NLO406" s="56"/>
      <c r="NLP406" s="56"/>
      <c r="NLQ406" s="56"/>
      <c r="NLR406" s="56"/>
      <c r="NLS406" s="56"/>
      <c r="NLT406" s="56"/>
      <c r="NLU406" s="56"/>
      <c r="NLV406" s="56"/>
      <c r="NLW406" s="56"/>
      <c r="NLX406" s="56"/>
      <c r="NLY406" s="56"/>
      <c r="NLZ406" s="56"/>
      <c r="NMA406" s="56"/>
      <c r="NMB406" s="56"/>
      <c r="NMC406" s="56"/>
      <c r="NMD406" s="56"/>
      <c r="NME406" s="56"/>
      <c r="NMF406" s="56"/>
      <c r="NMG406" s="56"/>
      <c r="NMH406" s="56"/>
      <c r="NMI406" s="56"/>
      <c r="NMJ406" s="56"/>
      <c r="NMK406" s="56"/>
      <c r="NML406" s="56"/>
      <c r="NMM406" s="56"/>
      <c r="NMN406" s="56"/>
      <c r="NMO406" s="56"/>
      <c r="NMP406" s="56"/>
      <c r="NMQ406" s="56"/>
      <c r="NMR406" s="56"/>
      <c r="NMS406" s="56"/>
      <c r="NMT406" s="56"/>
      <c r="NMU406" s="56"/>
      <c r="NMV406" s="56"/>
      <c r="NMW406" s="56"/>
      <c r="NMX406" s="56"/>
      <c r="NMY406" s="56"/>
      <c r="NMZ406" s="56"/>
      <c r="NNA406" s="56"/>
      <c r="NNB406" s="56"/>
      <c r="NNC406" s="56"/>
      <c r="NND406" s="56"/>
      <c r="NNE406" s="56"/>
      <c r="NNF406" s="56"/>
      <c r="NNG406" s="56"/>
      <c r="NNH406" s="56"/>
      <c r="NNI406" s="56"/>
      <c r="NNJ406" s="56"/>
      <c r="NNK406" s="56"/>
      <c r="NNL406" s="56"/>
      <c r="NNM406" s="56"/>
      <c r="NNN406" s="56"/>
      <c r="NNO406" s="56"/>
      <c r="NNP406" s="56"/>
      <c r="NNQ406" s="56"/>
      <c r="NNR406" s="56"/>
      <c r="NNS406" s="56"/>
      <c r="NNT406" s="56"/>
      <c r="NNU406" s="56"/>
      <c r="NNV406" s="56"/>
      <c r="NNW406" s="56"/>
      <c r="NNX406" s="56"/>
      <c r="NNY406" s="56"/>
      <c r="NNZ406" s="56"/>
      <c r="NOA406" s="56"/>
      <c r="NOB406" s="56"/>
      <c r="NOC406" s="56"/>
      <c r="NOD406" s="56"/>
      <c r="NOE406" s="56"/>
      <c r="NOF406" s="56"/>
      <c r="NOG406" s="56"/>
      <c r="NOH406" s="56"/>
      <c r="NOI406" s="56"/>
      <c r="NOJ406" s="56"/>
      <c r="NOK406" s="56"/>
      <c r="NOL406" s="56"/>
      <c r="NOM406" s="56"/>
      <c r="NON406" s="56"/>
      <c r="NOO406" s="56"/>
      <c r="NOP406" s="56"/>
      <c r="NOQ406" s="56"/>
      <c r="NOR406" s="56"/>
      <c r="NOS406" s="56"/>
      <c r="NOT406" s="56"/>
      <c r="NOU406" s="56"/>
      <c r="NOV406" s="56"/>
      <c r="NOW406" s="56"/>
      <c r="NOX406" s="56"/>
      <c r="NOY406" s="56"/>
      <c r="NOZ406" s="56"/>
      <c r="NPA406" s="56"/>
      <c r="NPB406" s="56"/>
      <c r="NPC406" s="56"/>
      <c r="NPD406" s="56"/>
      <c r="NPE406" s="56"/>
      <c r="NPF406" s="56"/>
      <c r="NPG406" s="56"/>
      <c r="NPH406" s="56"/>
      <c r="NPI406" s="56"/>
      <c r="NPJ406" s="56"/>
      <c r="NPK406" s="56"/>
      <c r="NPL406" s="56"/>
      <c r="NPM406" s="56"/>
      <c r="NPN406" s="56"/>
      <c r="NPO406" s="56"/>
      <c r="NPP406" s="56"/>
      <c r="NPQ406" s="56"/>
      <c r="NPR406" s="56"/>
      <c r="NPS406" s="56"/>
      <c r="NPT406" s="56"/>
      <c r="NPU406" s="56"/>
      <c r="NPV406" s="56"/>
      <c r="NPW406" s="56"/>
      <c r="NPX406" s="56"/>
      <c r="NPY406" s="56"/>
      <c r="NPZ406" s="56"/>
      <c r="NQA406" s="56"/>
      <c r="NQB406" s="56"/>
      <c r="NQC406" s="56"/>
      <c r="NQD406" s="56"/>
      <c r="NQE406" s="56"/>
      <c r="NQF406" s="56"/>
      <c r="NQG406" s="56"/>
      <c r="NQH406" s="56"/>
      <c r="NQI406" s="56"/>
      <c r="NQJ406" s="56"/>
      <c r="NQK406" s="56"/>
      <c r="NQL406" s="56"/>
      <c r="NQM406" s="56"/>
      <c r="NQN406" s="56"/>
      <c r="NQO406" s="56"/>
      <c r="NQP406" s="56"/>
      <c r="NQQ406" s="56"/>
      <c r="NQR406" s="56"/>
      <c r="NQS406" s="56"/>
      <c r="NQT406" s="56"/>
      <c r="NQU406" s="56"/>
      <c r="NQV406" s="56"/>
      <c r="NQW406" s="56"/>
      <c r="NQX406" s="56"/>
      <c r="NQY406" s="56"/>
      <c r="NQZ406" s="56"/>
      <c r="NRA406" s="56"/>
      <c r="NRB406" s="56"/>
      <c r="NRC406" s="56"/>
      <c r="NRD406" s="56"/>
      <c r="NRE406" s="56"/>
      <c r="NRF406" s="56"/>
      <c r="NRG406" s="56"/>
      <c r="NRH406" s="56"/>
      <c r="NRI406" s="56"/>
      <c r="NRJ406" s="56"/>
      <c r="NRK406" s="56"/>
      <c r="NRL406" s="56"/>
      <c r="NRM406" s="56"/>
      <c r="NRN406" s="56"/>
      <c r="NRO406" s="56"/>
      <c r="NRP406" s="56"/>
      <c r="NRQ406" s="56"/>
      <c r="NRR406" s="56"/>
      <c r="NRS406" s="56"/>
      <c r="NRT406" s="56"/>
      <c r="NRU406" s="56"/>
      <c r="NRV406" s="56"/>
      <c r="NRW406" s="56"/>
      <c r="NRX406" s="56"/>
      <c r="NRY406" s="56"/>
      <c r="NRZ406" s="56"/>
      <c r="NSA406" s="56"/>
      <c r="NSB406" s="56"/>
      <c r="NSC406" s="56"/>
      <c r="NSD406" s="56"/>
      <c r="NSE406" s="56"/>
      <c r="NSF406" s="56"/>
      <c r="NSG406" s="56"/>
      <c r="NSH406" s="56"/>
      <c r="NSI406" s="56"/>
      <c r="NSJ406" s="56"/>
      <c r="NSK406" s="56"/>
      <c r="NSL406" s="56"/>
      <c r="NSM406" s="56"/>
      <c r="NSN406" s="56"/>
      <c r="NSO406" s="56"/>
      <c r="NSP406" s="56"/>
      <c r="NSQ406" s="56"/>
      <c r="NSR406" s="56"/>
      <c r="NSS406" s="56"/>
      <c r="NST406" s="56"/>
      <c r="NSU406" s="56"/>
      <c r="NSV406" s="56"/>
      <c r="NSW406" s="56"/>
      <c r="NSX406" s="56"/>
      <c r="NSY406" s="56"/>
      <c r="NSZ406" s="56"/>
      <c r="NTA406" s="56"/>
      <c r="NTB406" s="56"/>
      <c r="NTC406" s="56"/>
      <c r="NTD406" s="56"/>
      <c r="NTE406" s="56"/>
      <c r="NTF406" s="56"/>
      <c r="NTG406" s="56"/>
      <c r="NTH406" s="56"/>
      <c r="NTI406" s="56"/>
      <c r="NTJ406" s="56"/>
      <c r="NTK406" s="56"/>
      <c r="NTL406" s="56"/>
      <c r="NTM406" s="56"/>
      <c r="NTN406" s="56"/>
      <c r="NTO406" s="56"/>
      <c r="NTP406" s="56"/>
      <c r="NTQ406" s="56"/>
      <c r="NTR406" s="56"/>
      <c r="NTS406" s="56"/>
      <c r="NTT406" s="56"/>
      <c r="NTU406" s="56"/>
      <c r="NTV406" s="56"/>
      <c r="NTW406" s="56"/>
      <c r="NTX406" s="56"/>
      <c r="NTY406" s="56"/>
      <c r="NTZ406" s="56"/>
      <c r="NUA406" s="56"/>
      <c r="NUB406" s="56"/>
      <c r="NUC406" s="56"/>
      <c r="NUD406" s="56"/>
      <c r="NUE406" s="56"/>
      <c r="NUF406" s="56"/>
      <c r="NUG406" s="56"/>
      <c r="NUH406" s="56"/>
      <c r="NUI406" s="56"/>
      <c r="NUJ406" s="56"/>
      <c r="NUK406" s="56"/>
      <c r="NUL406" s="56"/>
      <c r="NUM406" s="56"/>
      <c r="NUN406" s="56"/>
      <c r="NUO406" s="56"/>
      <c r="NUP406" s="56"/>
      <c r="NUQ406" s="56"/>
      <c r="NUR406" s="56"/>
      <c r="NUS406" s="56"/>
      <c r="NUT406" s="56"/>
      <c r="NUU406" s="56"/>
      <c r="NUV406" s="56"/>
      <c r="NUW406" s="56"/>
      <c r="NUX406" s="56"/>
      <c r="NUY406" s="56"/>
      <c r="NUZ406" s="56"/>
      <c r="NVA406" s="56"/>
      <c r="NVB406" s="56"/>
      <c r="NVC406" s="56"/>
      <c r="NVD406" s="56"/>
      <c r="NVE406" s="56"/>
      <c r="NVF406" s="56"/>
      <c r="NVG406" s="56"/>
      <c r="NVH406" s="56"/>
      <c r="NVI406" s="56"/>
      <c r="NVJ406" s="56"/>
      <c r="NVK406" s="56"/>
      <c r="NVL406" s="56"/>
      <c r="NVM406" s="56"/>
      <c r="NVN406" s="56"/>
      <c r="NVO406" s="56"/>
      <c r="NVP406" s="56"/>
      <c r="NVQ406" s="56"/>
      <c r="NVR406" s="56"/>
      <c r="NVS406" s="56"/>
      <c r="NVT406" s="56"/>
      <c r="NVU406" s="56"/>
      <c r="NVV406" s="56"/>
      <c r="NVW406" s="56"/>
      <c r="NVX406" s="56"/>
      <c r="NVY406" s="56"/>
      <c r="NVZ406" s="56"/>
      <c r="NWA406" s="56"/>
      <c r="NWB406" s="56"/>
      <c r="NWC406" s="56"/>
      <c r="NWD406" s="56"/>
      <c r="NWE406" s="56"/>
      <c r="NWF406" s="56"/>
      <c r="NWG406" s="56"/>
      <c r="NWH406" s="56"/>
      <c r="NWI406" s="56"/>
      <c r="NWJ406" s="56"/>
      <c r="NWK406" s="56"/>
      <c r="NWL406" s="56"/>
      <c r="NWM406" s="56"/>
      <c r="NWN406" s="56"/>
      <c r="NWO406" s="56"/>
      <c r="NWP406" s="56"/>
      <c r="NWQ406" s="56"/>
      <c r="NWR406" s="56"/>
      <c r="NWS406" s="56"/>
      <c r="NWT406" s="56"/>
      <c r="NWU406" s="56"/>
      <c r="NWV406" s="56"/>
      <c r="NWW406" s="56"/>
      <c r="NWX406" s="56"/>
      <c r="NWY406" s="56"/>
      <c r="NWZ406" s="56"/>
      <c r="NXA406" s="56"/>
      <c r="NXB406" s="56"/>
      <c r="NXC406" s="56"/>
      <c r="NXD406" s="56"/>
      <c r="NXE406" s="56"/>
      <c r="NXF406" s="56"/>
      <c r="NXG406" s="56"/>
      <c r="NXH406" s="56"/>
      <c r="NXI406" s="56"/>
      <c r="NXJ406" s="56"/>
      <c r="NXK406" s="56"/>
      <c r="NXL406" s="56"/>
      <c r="NXM406" s="56"/>
      <c r="NXN406" s="56"/>
      <c r="NXO406" s="56"/>
      <c r="NXP406" s="56"/>
      <c r="NXQ406" s="56"/>
      <c r="NXR406" s="56"/>
      <c r="NXS406" s="56"/>
      <c r="NXT406" s="56"/>
      <c r="NXU406" s="56"/>
      <c r="NXV406" s="56"/>
      <c r="NXW406" s="56"/>
      <c r="NXX406" s="56"/>
      <c r="NXY406" s="56"/>
      <c r="NXZ406" s="56"/>
      <c r="NYA406" s="56"/>
      <c r="NYB406" s="56"/>
      <c r="NYC406" s="56"/>
      <c r="NYD406" s="56"/>
      <c r="NYE406" s="56"/>
      <c r="NYF406" s="56"/>
      <c r="NYG406" s="56"/>
      <c r="NYH406" s="56"/>
      <c r="NYI406" s="56"/>
      <c r="NYJ406" s="56"/>
      <c r="NYK406" s="56"/>
      <c r="NYL406" s="56"/>
      <c r="NYM406" s="56"/>
      <c r="NYN406" s="56"/>
      <c r="NYO406" s="56"/>
      <c r="NYP406" s="56"/>
      <c r="NYQ406" s="56"/>
      <c r="NYR406" s="56"/>
      <c r="NYS406" s="56"/>
      <c r="NYT406" s="56"/>
      <c r="NYU406" s="56"/>
      <c r="NYV406" s="56"/>
      <c r="NYW406" s="56"/>
      <c r="NYX406" s="56"/>
      <c r="NYY406" s="56"/>
      <c r="NYZ406" s="56"/>
      <c r="NZA406" s="56"/>
      <c r="NZB406" s="56"/>
      <c r="NZC406" s="56"/>
      <c r="NZD406" s="56"/>
      <c r="NZE406" s="56"/>
      <c r="NZF406" s="56"/>
      <c r="NZG406" s="56"/>
      <c r="NZH406" s="56"/>
      <c r="NZI406" s="56"/>
      <c r="NZJ406" s="56"/>
      <c r="NZK406" s="56"/>
      <c r="NZL406" s="56"/>
      <c r="NZM406" s="56"/>
      <c r="NZN406" s="56"/>
      <c r="NZO406" s="56"/>
      <c r="NZP406" s="56"/>
      <c r="NZQ406" s="56"/>
      <c r="NZR406" s="56"/>
      <c r="NZS406" s="56"/>
      <c r="NZT406" s="56"/>
      <c r="NZU406" s="56"/>
      <c r="NZV406" s="56"/>
      <c r="NZW406" s="56"/>
      <c r="NZX406" s="56"/>
      <c r="NZY406" s="56"/>
      <c r="NZZ406" s="56"/>
      <c r="OAA406" s="56"/>
      <c r="OAB406" s="56"/>
      <c r="OAC406" s="56"/>
      <c r="OAD406" s="56"/>
      <c r="OAE406" s="56"/>
      <c r="OAF406" s="56"/>
      <c r="OAG406" s="56"/>
      <c r="OAH406" s="56"/>
      <c r="OAI406" s="56"/>
      <c r="OAJ406" s="56"/>
      <c r="OAK406" s="56"/>
      <c r="OAL406" s="56"/>
      <c r="OAM406" s="56"/>
      <c r="OAN406" s="56"/>
      <c r="OAO406" s="56"/>
      <c r="OAP406" s="56"/>
      <c r="OAQ406" s="56"/>
      <c r="OAR406" s="56"/>
      <c r="OAS406" s="56"/>
      <c r="OAT406" s="56"/>
      <c r="OAU406" s="56"/>
      <c r="OAV406" s="56"/>
      <c r="OAW406" s="56"/>
      <c r="OAX406" s="56"/>
      <c r="OAY406" s="56"/>
      <c r="OAZ406" s="56"/>
      <c r="OBA406" s="56"/>
      <c r="OBB406" s="56"/>
      <c r="OBC406" s="56"/>
      <c r="OBD406" s="56"/>
      <c r="OBE406" s="56"/>
      <c r="OBF406" s="56"/>
      <c r="OBG406" s="56"/>
      <c r="OBH406" s="56"/>
      <c r="OBI406" s="56"/>
      <c r="OBJ406" s="56"/>
      <c r="OBK406" s="56"/>
      <c r="OBL406" s="56"/>
      <c r="OBM406" s="56"/>
      <c r="OBN406" s="56"/>
      <c r="OBO406" s="56"/>
      <c r="OBP406" s="56"/>
      <c r="OBQ406" s="56"/>
      <c r="OBR406" s="56"/>
      <c r="OBS406" s="56"/>
      <c r="OBT406" s="56"/>
      <c r="OBU406" s="56"/>
      <c r="OBV406" s="56"/>
      <c r="OBW406" s="56"/>
      <c r="OBX406" s="56"/>
      <c r="OBY406" s="56"/>
      <c r="OBZ406" s="56"/>
      <c r="OCA406" s="56"/>
      <c r="OCB406" s="56"/>
      <c r="OCC406" s="56"/>
      <c r="OCD406" s="56"/>
      <c r="OCE406" s="56"/>
      <c r="OCF406" s="56"/>
      <c r="OCG406" s="56"/>
      <c r="OCH406" s="56"/>
      <c r="OCI406" s="56"/>
      <c r="OCJ406" s="56"/>
      <c r="OCK406" s="56"/>
      <c r="OCL406" s="56"/>
      <c r="OCM406" s="56"/>
      <c r="OCN406" s="56"/>
      <c r="OCO406" s="56"/>
      <c r="OCP406" s="56"/>
      <c r="OCQ406" s="56"/>
      <c r="OCR406" s="56"/>
      <c r="OCS406" s="56"/>
      <c r="OCT406" s="56"/>
      <c r="OCU406" s="56"/>
      <c r="OCV406" s="56"/>
      <c r="OCW406" s="56"/>
      <c r="OCX406" s="56"/>
      <c r="OCY406" s="56"/>
      <c r="OCZ406" s="56"/>
      <c r="ODA406" s="56"/>
      <c r="ODB406" s="56"/>
      <c r="ODC406" s="56"/>
      <c r="ODD406" s="56"/>
      <c r="ODE406" s="56"/>
      <c r="ODF406" s="56"/>
      <c r="ODG406" s="56"/>
      <c r="ODH406" s="56"/>
      <c r="ODI406" s="56"/>
      <c r="ODJ406" s="56"/>
      <c r="ODK406" s="56"/>
      <c r="ODL406" s="56"/>
      <c r="ODM406" s="56"/>
      <c r="ODN406" s="56"/>
      <c r="ODO406" s="56"/>
      <c r="ODP406" s="56"/>
      <c r="ODQ406" s="56"/>
      <c r="ODR406" s="56"/>
      <c r="ODS406" s="56"/>
      <c r="ODT406" s="56"/>
      <c r="ODU406" s="56"/>
      <c r="ODV406" s="56"/>
      <c r="ODW406" s="56"/>
      <c r="ODX406" s="56"/>
      <c r="ODY406" s="56"/>
      <c r="ODZ406" s="56"/>
      <c r="OEA406" s="56"/>
      <c r="OEB406" s="56"/>
      <c r="OEC406" s="56"/>
      <c r="OED406" s="56"/>
      <c r="OEE406" s="56"/>
      <c r="OEF406" s="56"/>
      <c r="OEG406" s="56"/>
      <c r="OEH406" s="56"/>
      <c r="OEI406" s="56"/>
      <c r="OEJ406" s="56"/>
      <c r="OEK406" s="56"/>
      <c r="OEL406" s="56"/>
      <c r="OEM406" s="56"/>
      <c r="OEN406" s="56"/>
      <c r="OEO406" s="56"/>
      <c r="OEP406" s="56"/>
      <c r="OEQ406" s="56"/>
      <c r="OER406" s="56"/>
      <c r="OES406" s="56"/>
      <c r="OET406" s="56"/>
      <c r="OEU406" s="56"/>
      <c r="OEV406" s="56"/>
      <c r="OEW406" s="56"/>
      <c r="OEX406" s="56"/>
      <c r="OEY406" s="56"/>
      <c r="OEZ406" s="56"/>
      <c r="OFA406" s="56"/>
      <c r="OFB406" s="56"/>
      <c r="OFC406" s="56"/>
      <c r="OFD406" s="56"/>
      <c r="OFE406" s="56"/>
      <c r="OFF406" s="56"/>
      <c r="OFG406" s="56"/>
      <c r="OFH406" s="56"/>
      <c r="OFI406" s="56"/>
      <c r="OFJ406" s="56"/>
      <c r="OFK406" s="56"/>
      <c r="OFL406" s="56"/>
      <c r="OFM406" s="56"/>
      <c r="OFN406" s="56"/>
      <c r="OFO406" s="56"/>
      <c r="OFP406" s="56"/>
      <c r="OFQ406" s="56"/>
      <c r="OFR406" s="56"/>
      <c r="OFS406" s="56"/>
      <c r="OFT406" s="56"/>
      <c r="OFU406" s="56"/>
      <c r="OFV406" s="56"/>
      <c r="OFW406" s="56"/>
      <c r="OFX406" s="56"/>
      <c r="OFY406" s="56"/>
      <c r="OFZ406" s="56"/>
      <c r="OGA406" s="56"/>
      <c r="OGB406" s="56"/>
      <c r="OGC406" s="56"/>
      <c r="OGD406" s="56"/>
      <c r="OGE406" s="56"/>
      <c r="OGF406" s="56"/>
      <c r="OGG406" s="56"/>
      <c r="OGH406" s="56"/>
      <c r="OGI406" s="56"/>
      <c r="OGJ406" s="56"/>
      <c r="OGK406" s="56"/>
      <c r="OGL406" s="56"/>
      <c r="OGM406" s="56"/>
      <c r="OGN406" s="56"/>
      <c r="OGO406" s="56"/>
      <c r="OGP406" s="56"/>
      <c r="OGQ406" s="56"/>
      <c r="OGR406" s="56"/>
      <c r="OGS406" s="56"/>
      <c r="OGT406" s="56"/>
      <c r="OGU406" s="56"/>
      <c r="OGV406" s="56"/>
      <c r="OGW406" s="56"/>
      <c r="OGX406" s="56"/>
      <c r="OGY406" s="56"/>
      <c r="OGZ406" s="56"/>
      <c r="OHA406" s="56"/>
      <c r="OHB406" s="56"/>
      <c r="OHC406" s="56"/>
      <c r="OHD406" s="56"/>
      <c r="OHE406" s="56"/>
      <c r="OHF406" s="56"/>
      <c r="OHG406" s="56"/>
      <c r="OHH406" s="56"/>
      <c r="OHI406" s="56"/>
      <c r="OHJ406" s="56"/>
      <c r="OHK406" s="56"/>
      <c r="OHL406" s="56"/>
      <c r="OHM406" s="56"/>
      <c r="OHN406" s="56"/>
      <c r="OHO406" s="56"/>
      <c r="OHP406" s="56"/>
      <c r="OHQ406" s="56"/>
      <c r="OHR406" s="56"/>
      <c r="OHS406" s="56"/>
      <c r="OHT406" s="56"/>
      <c r="OHU406" s="56"/>
      <c r="OHV406" s="56"/>
      <c r="OHW406" s="56"/>
      <c r="OHX406" s="56"/>
      <c r="OHY406" s="56"/>
      <c r="OHZ406" s="56"/>
      <c r="OIA406" s="56"/>
      <c r="OIB406" s="56"/>
      <c r="OIC406" s="56"/>
      <c r="OID406" s="56"/>
      <c r="OIE406" s="56"/>
      <c r="OIF406" s="56"/>
      <c r="OIG406" s="56"/>
      <c r="OIH406" s="56"/>
      <c r="OII406" s="56"/>
      <c r="OIJ406" s="56"/>
      <c r="OIK406" s="56"/>
      <c r="OIL406" s="56"/>
      <c r="OIM406" s="56"/>
      <c r="OIN406" s="56"/>
      <c r="OIO406" s="56"/>
      <c r="OIP406" s="56"/>
      <c r="OIQ406" s="56"/>
      <c r="OIR406" s="56"/>
      <c r="OIS406" s="56"/>
      <c r="OIT406" s="56"/>
      <c r="OIU406" s="56"/>
      <c r="OIV406" s="56"/>
      <c r="OIW406" s="56"/>
      <c r="OIX406" s="56"/>
      <c r="OIY406" s="56"/>
      <c r="OIZ406" s="56"/>
      <c r="OJA406" s="56"/>
      <c r="OJB406" s="56"/>
      <c r="OJC406" s="56"/>
      <c r="OJD406" s="56"/>
      <c r="OJE406" s="56"/>
      <c r="OJF406" s="56"/>
      <c r="OJG406" s="56"/>
      <c r="OJH406" s="56"/>
      <c r="OJI406" s="56"/>
      <c r="OJJ406" s="56"/>
      <c r="OJK406" s="56"/>
      <c r="OJL406" s="56"/>
      <c r="OJM406" s="56"/>
      <c r="OJN406" s="56"/>
      <c r="OJO406" s="56"/>
      <c r="OJP406" s="56"/>
      <c r="OJQ406" s="56"/>
      <c r="OJR406" s="56"/>
      <c r="OJS406" s="56"/>
      <c r="OJT406" s="56"/>
      <c r="OJU406" s="56"/>
      <c r="OJV406" s="56"/>
      <c r="OJW406" s="56"/>
      <c r="OJX406" s="56"/>
      <c r="OJY406" s="56"/>
      <c r="OJZ406" s="56"/>
      <c r="OKA406" s="56"/>
      <c r="OKB406" s="56"/>
      <c r="OKC406" s="56"/>
      <c r="OKD406" s="56"/>
      <c r="OKE406" s="56"/>
      <c r="OKF406" s="56"/>
      <c r="OKG406" s="56"/>
      <c r="OKH406" s="56"/>
      <c r="OKI406" s="56"/>
      <c r="OKJ406" s="56"/>
      <c r="OKK406" s="56"/>
      <c r="OKL406" s="56"/>
      <c r="OKM406" s="56"/>
      <c r="OKN406" s="56"/>
      <c r="OKO406" s="56"/>
      <c r="OKP406" s="56"/>
      <c r="OKQ406" s="56"/>
      <c r="OKR406" s="56"/>
      <c r="OKS406" s="56"/>
      <c r="OKT406" s="56"/>
      <c r="OKU406" s="56"/>
      <c r="OKV406" s="56"/>
      <c r="OKW406" s="56"/>
      <c r="OKX406" s="56"/>
      <c r="OKY406" s="56"/>
      <c r="OKZ406" s="56"/>
      <c r="OLA406" s="56"/>
      <c r="OLB406" s="56"/>
      <c r="OLC406" s="56"/>
      <c r="OLD406" s="56"/>
      <c r="OLE406" s="56"/>
      <c r="OLF406" s="56"/>
      <c r="OLG406" s="56"/>
      <c r="OLH406" s="56"/>
      <c r="OLI406" s="56"/>
      <c r="OLJ406" s="56"/>
      <c r="OLK406" s="56"/>
      <c r="OLL406" s="56"/>
      <c r="OLM406" s="56"/>
      <c r="OLN406" s="56"/>
      <c r="OLO406" s="56"/>
      <c r="OLP406" s="56"/>
      <c r="OLQ406" s="56"/>
      <c r="OLR406" s="56"/>
      <c r="OLS406" s="56"/>
      <c r="OLT406" s="56"/>
      <c r="OLU406" s="56"/>
      <c r="OLV406" s="56"/>
      <c r="OLW406" s="56"/>
      <c r="OLX406" s="56"/>
      <c r="OLY406" s="56"/>
      <c r="OLZ406" s="56"/>
      <c r="OMA406" s="56"/>
      <c r="OMB406" s="56"/>
      <c r="OMC406" s="56"/>
      <c r="OMD406" s="56"/>
      <c r="OME406" s="56"/>
      <c r="OMF406" s="56"/>
      <c r="OMG406" s="56"/>
      <c r="OMH406" s="56"/>
      <c r="OMI406" s="56"/>
      <c r="OMJ406" s="56"/>
      <c r="OMK406" s="56"/>
      <c r="OML406" s="56"/>
      <c r="OMM406" s="56"/>
      <c r="OMN406" s="56"/>
      <c r="OMO406" s="56"/>
      <c r="OMP406" s="56"/>
      <c r="OMQ406" s="56"/>
      <c r="OMR406" s="56"/>
      <c r="OMS406" s="56"/>
      <c r="OMT406" s="56"/>
      <c r="OMU406" s="56"/>
      <c r="OMV406" s="56"/>
      <c r="OMW406" s="56"/>
      <c r="OMX406" s="56"/>
      <c r="OMY406" s="56"/>
      <c r="OMZ406" s="56"/>
      <c r="ONA406" s="56"/>
      <c r="ONB406" s="56"/>
      <c r="ONC406" s="56"/>
      <c r="OND406" s="56"/>
      <c r="ONE406" s="56"/>
      <c r="ONF406" s="56"/>
      <c r="ONG406" s="56"/>
      <c r="ONH406" s="56"/>
      <c r="ONI406" s="56"/>
      <c r="ONJ406" s="56"/>
      <c r="ONK406" s="56"/>
      <c r="ONL406" s="56"/>
      <c r="ONM406" s="56"/>
      <c r="ONN406" s="56"/>
      <c r="ONO406" s="56"/>
      <c r="ONP406" s="56"/>
      <c r="ONQ406" s="56"/>
      <c r="ONR406" s="56"/>
      <c r="ONS406" s="56"/>
      <c r="ONT406" s="56"/>
      <c r="ONU406" s="56"/>
      <c r="ONV406" s="56"/>
      <c r="ONW406" s="56"/>
      <c r="ONX406" s="56"/>
      <c r="ONY406" s="56"/>
      <c r="ONZ406" s="56"/>
      <c r="OOA406" s="56"/>
      <c r="OOB406" s="56"/>
      <c r="OOC406" s="56"/>
      <c r="OOD406" s="56"/>
      <c r="OOE406" s="56"/>
      <c r="OOF406" s="56"/>
      <c r="OOG406" s="56"/>
      <c r="OOH406" s="56"/>
      <c r="OOI406" s="56"/>
      <c r="OOJ406" s="56"/>
      <c r="OOK406" s="56"/>
      <c r="OOL406" s="56"/>
      <c r="OOM406" s="56"/>
      <c r="OON406" s="56"/>
      <c r="OOO406" s="56"/>
      <c r="OOP406" s="56"/>
      <c r="OOQ406" s="56"/>
      <c r="OOR406" s="56"/>
      <c r="OOS406" s="56"/>
      <c r="OOT406" s="56"/>
      <c r="OOU406" s="56"/>
      <c r="OOV406" s="56"/>
      <c r="OOW406" s="56"/>
      <c r="OOX406" s="56"/>
      <c r="OOY406" s="56"/>
      <c r="OOZ406" s="56"/>
      <c r="OPA406" s="56"/>
      <c r="OPB406" s="56"/>
      <c r="OPC406" s="56"/>
      <c r="OPD406" s="56"/>
      <c r="OPE406" s="56"/>
      <c r="OPF406" s="56"/>
      <c r="OPG406" s="56"/>
      <c r="OPH406" s="56"/>
      <c r="OPI406" s="56"/>
      <c r="OPJ406" s="56"/>
      <c r="OPK406" s="56"/>
      <c r="OPL406" s="56"/>
      <c r="OPM406" s="56"/>
      <c r="OPN406" s="56"/>
      <c r="OPO406" s="56"/>
      <c r="OPP406" s="56"/>
      <c r="OPQ406" s="56"/>
      <c r="OPR406" s="56"/>
      <c r="OPS406" s="56"/>
      <c r="OPT406" s="56"/>
      <c r="OPU406" s="56"/>
      <c r="OPV406" s="56"/>
      <c r="OPW406" s="56"/>
      <c r="OPX406" s="56"/>
      <c r="OPY406" s="56"/>
      <c r="OPZ406" s="56"/>
      <c r="OQA406" s="56"/>
      <c r="OQB406" s="56"/>
      <c r="OQC406" s="56"/>
      <c r="OQD406" s="56"/>
      <c r="OQE406" s="56"/>
      <c r="OQF406" s="56"/>
      <c r="OQG406" s="56"/>
      <c r="OQH406" s="56"/>
      <c r="OQI406" s="56"/>
      <c r="OQJ406" s="56"/>
      <c r="OQK406" s="56"/>
      <c r="OQL406" s="56"/>
      <c r="OQM406" s="56"/>
      <c r="OQN406" s="56"/>
      <c r="OQO406" s="56"/>
      <c r="OQP406" s="56"/>
      <c r="OQQ406" s="56"/>
      <c r="OQR406" s="56"/>
      <c r="OQS406" s="56"/>
      <c r="OQT406" s="56"/>
      <c r="OQU406" s="56"/>
      <c r="OQV406" s="56"/>
      <c r="OQW406" s="56"/>
      <c r="OQX406" s="56"/>
      <c r="OQY406" s="56"/>
      <c r="OQZ406" s="56"/>
      <c r="ORA406" s="56"/>
      <c r="ORB406" s="56"/>
      <c r="ORC406" s="56"/>
      <c r="ORD406" s="56"/>
      <c r="ORE406" s="56"/>
      <c r="ORF406" s="56"/>
      <c r="ORG406" s="56"/>
      <c r="ORH406" s="56"/>
      <c r="ORI406" s="56"/>
      <c r="ORJ406" s="56"/>
      <c r="ORK406" s="56"/>
      <c r="ORL406" s="56"/>
      <c r="ORM406" s="56"/>
      <c r="ORN406" s="56"/>
      <c r="ORO406" s="56"/>
      <c r="ORP406" s="56"/>
      <c r="ORQ406" s="56"/>
      <c r="ORR406" s="56"/>
      <c r="ORS406" s="56"/>
      <c r="ORT406" s="56"/>
      <c r="ORU406" s="56"/>
      <c r="ORV406" s="56"/>
      <c r="ORW406" s="56"/>
      <c r="ORX406" s="56"/>
      <c r="ORY406" s="56"/>
      <c r="ORZ406" s="56"/>
      <c r="OSA406" s="56"/>
      <c r="OSB406" s="56"/>
      <c r="OSC406" s="56"/>
      <c r="OSD406" s="56"/>
      <c r="OSE406" s="56"/>
      <c r="OSF406" s="56"/>
      <c r="OSG406" s="56"/>
      <c r="OSH406" s="56"/>
      <c r="OSI406" s="56"/>
      <c r="OSJ406" s="56"/>
      <c r="OSK406" s="56"/>
      <c r="OSL406" s="56"/>
      <c r="OSM406" s="56"/>
      <c r="OSN406" s="56"/>
      <c r="OSO406" s="56"/>
      <c r="OSP406" s="56"/>
      <c r="OSQ406" s="56"/>
      <c r="OSR406" s="56"/>
      <c r="OSS406" s="56"/>
      <c r="OST406" s="56"/>
      <c r="OSU406" s="56"/>
      <c r="OSV406" s="56"/>
      <c r="OSW406" s="56"/>
      <c r="OSX406" s="56"/>
      <c r="OSY406" s="56"/>
      <c r="OSZ406" s="56"/>
      <c r="OTA406" s="56"/>
      <c r="OTB406" s="56"/>
      <c r="OTC406" s="56"/>
      <c r="OTD406" s="56"/>
      <c r="OTE406" s="56"/>
      <c r="OTF406" s="56"/>
      <c r="OTG406" s="56"/>
      <c r="OTH406" s="56"/>
      <c r="OTI406" s="56"/>
      <c r="OTJ406" s="56"/>
      <c r="OTK406" s="56"/>
      <c r="OTL406" s="56"/>
      <c r="OTM406" s="56"/>
      <c r="OTN406" s="56"/>
      <c r="OTO406" s="56"/>
      <c r="OTP406" s="56"/>
      <c r="OTQ406" s="56"/>
      <c r="OTR406" s="56"/>
      <c r="OTS406" s="56"/>
      <c r="OTT406" s="56"/>
      <c r="OTU406" s="56"/>
      <c r="OTV406" s="56"/>
      <c r="OTW406" s="56"/>
      <c r="OTX406" s="56"/>
      <c r="OTY406" s="56"/>
      <c r="OTZ406" s="56"/>
      <c r="OUA406" s="56"/>
      <c r="OUB406" s="56"/>
      <c r="OUC406" s="56"/>
      <c r="OUD406" s="56"/>
      <c r="OUE406" s="56"/>
      <c r="OUF406" s="56"/>
      <c r="OUG406" s="56"/>
      <c r="OUH406" s="56"/>
      <c r="OUI406" s="56"/>
      <c r="OUJ406" s="56"/>
      <c r="OUK406" s="56"/>
      <c r="OUL406" s="56"/>
      <c r="OUM406" s="56"/>
      <c r="OUN406" s="56"/>
      <c r="OUO406" s="56"/>
      <c r="OUP406" s="56"/>
      <c r="OUQ406" s="56"/>
      <c r="OUR406" s="56"/>
      <c r="OUS406" s="56"/>
      <c r="OUT406" s="56"/>
      <c r="OUU406" s="56"/>
      <c r="OUV406" s="56"/>
      <c r="OUW406" s="56"/>
      <c r="OUX406" s="56"/>
      <c r="OUY406" s="56"/>
      <c r="OUZ406" s="56"/>
      <c r="OVA406" s="56"/>
      <c r="OVB406" s="56"/>
      <c r="OVC406" s="56"/>
      <c r="OVD406" s="56"/>
      <c r="OVE406" s="56"/>
      <c r="OVF406" s="56"/>
      <c r="OVG406" s="56"/>
      <c r="OVH406" s="56"/>
      <c r="OVI406" s="56"/>
      <c r="OVJ406" s="56"/>
      <c r="OVK406" s="56"/>
      <c r="OVL406" s="56"/>
      <c r="OVM406" s="56"/>
      <c r="OVN406" s="56"/>
      <c r="OVO406" s="56"/>
      <c r="OVP406" s="56"/>
      <c r="OVQ406" s="56"/>
      <c r="OVR406" s="56"/>
      <c r="OVS406" s="56"/>
      <c r="OVT406" s="56"/>
      <c r="OVU406" s="56"/>
      <c r="OVV406" s="56"/>
      <c r="OVW406" s="56"/>
      <c r="OVX406" s="56"/>
      <c r="OVY406" s="56"/>
      <c r="OVZ406" s="56"/>
      <c r="OWA406" s="56"/>
      <c r="OWB406" s="56"/>
      <c r="OWC406" s="56"/>
      <c r="OWD406" s="56"/>
      <c r="OWE406" s="56"/>
      <c r="OWF406" s="56"/>
      <c r="OWG406" s="56"/>
      <c r="OWH406" s="56"/>
      <c r="OWI406" s="56"/>
      <c r="OWJ406" s="56"/>
      <c r="OWK406" s="56"/>
      <c r="OWL406" s="56"/>
      <c r="OWM406" s="56"/>
      <c r="OWN406" s="56"/>
      <c r="OWO406" s="56"/>
      <c r="OWP406" s="56"/>
      <c r="OWQ406" s="56"/>
      <c r="OWR406" s="56"/>
      <c r="OWS406" s="56"/>
      <c r="OWT406" s="56"/>
      <c r="OWU406" s="56"/>
      <c r="OWV406" s="56"/>
      <c r="OWW406" s="56"/>
      <c r="OWX406" s="56"/>
      <c r="OWY406" s="56"/>
      <c r="OWZ406" s="56"/>
      <c r="OXA406" s="56"/>
      <c r="OXB406" s="56"/>
      <c r="OXC406" s="56"/>
      <c r="OXD406" s="56"/>
      <c r="OXE406" s="56"/>
      <c r="OXF406" s="56"/>
      <c r="OXG406" s="56"/>
      <c r="OXH406" s="56"/>
      <c r="OXI406" s="56"/>
      <c r="OXJ406" s="56"/>
      <c r="OXK406" s="56"/>
      <c r="OXL406" s="56"/>
      <c r="OXM406" s="56"/>
      <c r="OXN406" s="56"/>
      <c r="OXO406" s="56"/>
      <c r="OXP406" s="56"/>
      <c r="OXQ406" s="56"/>
      <c r="OXR406" s="56"/>
      <c r="OXS406" s="56"/>
      <c r="OXT406" s="56"/>
      <c r="OXU406" s="56"/>
      <c r="OXV406" s="56"/>
      <c r="OXW406" s="56"/>
      <c r="OXX406" s="56"/>
      <c r="OXY406" s="56"/>
      <c r="OXZ406" s="56"/>
      <c r="OYA406" s="56"/>
      <c r="OYB406" s="56"/>
      <c r="OYC406" s="56"/>
      <c r="OYD406" s="56"/>
      <c r="OYE406" s="56"/>
      <c r="OYF406" s="56"/>
      <c r="OYG406" s="56"/>
      <c r="OYH406" s="56"/>
      <c r="OYI406" s="56"/>
      <c r="OYJ406" s="56"/>
      <c r="OYK406" s="56"/>
      <c r="OYL406" s="56"/>
      <c r="OYM406" s="56"/>
      <c r="OYN406" s="56"/>
      <c r="OYO406" s="56"/>
      <c r="OYP406" s="56"/>
      <c r="OYQ406" s="56"/>
      <c r="OYR406" s="56"/>
      <c r="OYS406" s="56"/>
      <c r="OYT406" s="56"/>
      <c r="OYU406" s="56"/>
      <c r="OYV406" s="56"/>
      <c r="OYW406" s="56"/>
      <c r="OYX406" s="56"/>
      <c r="OYY406" s="56"/>
      <c r="OYZ406" s="56"/>
      <c r="OZA406" s="56"/>
      <c r="OZB406" s="56"/>
      <c r="OZC406" s="56"/>
      <c r="OZD406" s="56"/>
      <c r="OZE406" s="56"/>
      <c r="OZF406" s="56"/>
      <c r="OZG406" s="56"/>
      <c r="OZH406" s="56"/>
      <c r="OZI406" s="56"/>
      <c r="OZJ406" s="56"/>
      <c r="OZK406" s="56"/>
      <c r="OZL406" s="56"/>
      <c r="OZM406" s="56"/>
      <c r="OZN406" s="56"/>
      <c r="OZO406" s="56"/>
      <c r="OZP406" s="56"/>
      <c r="OZQ406" s="56"/>
      <c r="OZR406" s="56"/>
      <c r="OZS406" s="56"/>
      <c r="OZT406" s="56"/>
      <c r="OZU406" s="56"/>
      <c r="OZV406" s="56"/>
      <c r="OZW406" s="56"/>
      <c r="OZX406" s="56"/>
      <c r="OZY406" s="56"/>
      <c r="OZZ406" s="56"/>
      <c r="PAA406" s="56"/>
      <c r="PAB406" s="56"/>
      <c r="PAC406" s="56"/>
      <c r="PAD406" s="56"/>
      <c r="PAE406" s="56"/>
      <c r="PAF406" s="56"/>
      <c r="PAG406" s="56"/>
      <c r="PAH406" s="56"/>
      <c r="PAI406" s="56"/>
      <c r="PAJ406" s="56"/>
      <c r="PAK406" s="56"/>
      <c r="PAL406" s="56"/>
      <c r="PAM406" s="56"/>
      <c r="PAN406" s="56"/>
      <c r="PAO406" s="56"/>
      <c r="PAP406" s="56"/>
      <c r="PAQ406" s="56"/>
      <c r="PAR406" s="56"/>
      <c r="PAS406" s="56"/>
      <c r="PAT406" s="56"/>
      <c r="PAU406" s="56"/>
      <c r="PAV406" s="56"/>
      <c r="PAW406" s="56"/>
      <c r="PAX406" s="56"/>
      <c r="PAY406" s="56"/>
      <c r="PAZ406" s="56"/>
      <c r="PBA406" s="56"/>
      <c r="PBB406" s="56"/>
      <c r="PBC406" s="56"/>
      <c r="PBD406" s="56"/>
      <c r="PBE406" s="56"/>
      <c r="PBF406" s="56"/>
      <c r="PBG406" s="56"/>
      <c r="PBH406" s="56"/>
      <c r="PBI406" s="56"/>
      <c r="PBJ406" s="56"/>
      <c r="PBK406" s="56"/>
      <c r="PBL406" s="56"/>
      <c r="PBM406" s="56"/>
      <c r="PBN406" s="56"/>
      <c r="PBO406" s="56"/>
      <c r="PBP406" s="56"/>
      <c r="PBQ406" s="56"/>
      <c r="PBR406" s="56"/>
      <c r="PBS406" s="56"/>
      <c r="PBT406" s="56"/>
      <c r="PBU406" s="56"/>
      <c r="PBV406" s="56"/>
      <c r="PBW406" s="56"/>
      <c r="PBX406" s="56"/>
      <c r="PBY406" s="56"/>
      <c r="PBZ406" s="56"/>
      <c r="PCA406" s="56"/>
      <c r="PCB406" s="56"/>
      <c r="PCC406" s="56"/>
      <c r="PCD406" s="56"/>
      <c r="PCE406" s="56"/>
      <c r="PCF406" s="56"/>
      <c r="PCG406" s="56"/>
      <c r="PCH406" s="56"/>
      <c r="PCI406" s="56"/>
      <c r="PCJ406" s="56"/>
      <c r="PCK406" s="56"/>
      <c r="PCL406" s="56"/>
      <c r="PCM406" s="56"/>
      <c r="PCN406" s="56"/>
      <c r="PCO406" s="56"/>
      <c r="PCP406" s="56"/>
      <c r="PCQ406" s="56"/>
      <c r="PCR406" s="56"/>
      <c r="PCS406" s="56"/>
      <c r="PCT406" s="56"/>
      <c r="PCU406" s="56"/>
      <c r="PCV406" s="56"/>
      <c r="PCW406" s="56"/>
      <c r="PCX406" s="56"/>
      <c r="PCY406" s="56"/>
      <c r="PCZ406" s="56"/>
      <c r="PDA406" s="56"/>
      <c r="PDB406" s="56"/>
      <c r="PDC406" s="56"/>
      <c r="PDD406" s="56"/>
      <c r="PDE406" s="56"/>
      <c r="PDF406" s="56"/>
      <c r="PDG406" s="56"/>
      <c r="PDH406" s="56"/>
      <c r="PDI406" s="56"/>
      <c r="PDJ406" s="56"/>
      <c r="PDK406" s="56"/>
      <c r="PDL406" s="56"/>
      <c r="PDM406" s="56"/>
      <c r="PDN406" s="56"/>
      <c r="PDO406" s="56"/>
      <c r="PDP406" s="56"/>
      <c r="PDQ406" s="56"/>
      <c r="PDR406" s="56"/>
      <c r="PDS406" s="56"/>
      <c r="PDT406" s="56"/>
      <c r="PDU406" s="56"/>
      <c r="PDV406" s="56"/>
      <c r="PDW406" s="56"/>
      <c r="PDX406" s="56"/>
      <c r="PDY406" s="56"/>
      <c r="PDZ406" s="56"/>
      <c r="PEA406" s="56"/>
      <c r="PEB406" s="56"/>
      <c r="PEC406" s="56"/>
      <c r="PED406" s="56"/>
      <c r="PEE406" s="56"/>
      <c r="PEF406" s="56"/>
      <c r="PEG406" s="56"/>
      <c r="PEH406" s="56"/>
      <c r="PEI406" s="56"/>
      <c r="PEJ406" s="56"/>
      <c r="PEK406" s="56"/>
      <c r="PEL406" s="56"/>
      <c r="PEM406" s="56"/>
      <c r="PEN406" s="56"/>
      <c r="PEO406" s="56"/>
      <c r="PEP406" s="56"/>
      <c r="PEQ406" s="56"/>
      <c r="PER406" s="56"/>
      <c r="PES406" s="56"/>
      <c r="PET406" s="56"/>
      <c r="PEU406" s="56"/>
      <c r="PEV406" s="56"/>
      <c r="PEW406" s="56"/>
      <c r="PEX406" s="56"/>
      <c r="PEY406" s="56"/>
      <c r="PEZ406" s="56"/>
      <c r="PFA406" s="56"/>
      <c r="PFB406" s="56"/>
      <c r="PFC406" s="56"/>
      <c r="PFD406" s="56"/>
      <c r="PFE406" s="56"/>
      <c r="PFF406" s="56"/>
      <c r="PFG406" s="56"/>
      <c r="PFH406" s="56"/>
      <c r="PFI406" s="56"/>
      <c r="PFJ406" s="56"/>
      <c r="PFK406" s="56"/>
      <c r="PFL406" s="56"/>
      <c r="PFM406" s="56"/>
      <c r="PFN406" s="56"/>
      <c r="PFO406" s="56"/>
      <c r="PFP406" s="56"/>
      <c r="PFQ406" s="56"/>
      <c r="PFR406" s="56"/>
      <c r="PFS406" s="56"/>
      <c r="PFT406" s="56"/>
      <c r="PFU406" s="56"/>
      <c r="PFV406" s="56"/>
      <c r="PFW406" s="56"/>
      <c r="PFX406" s="56"/>
      <c r="PFY406" s="56"/>
      <c r="PFZ406" s="56"/>
      <c r="PGA406" s="56"/>
      <c r="PGB406" s="56"/>
      <c r="PGC406" s="56"/>
      <c r="PGD406" s="56"/>
      <c r="PGE406" s="56"/>
      <c r="PGF406" s="56"/>
      <c r="PGG406" s="56"/>
      <c r="PGH406" s="56"/>
      <c r="PGI406" s="56"/>
      <c r="PGJ406" s="56"/>
      <c r="PGK406" s="56"/>
      <c r="PGL406" s="56"/>
      <c r="PGM406" s="56"/>
      <c r="PGN406" s="56"/>
      <c r="PGO406" s="56"/>
      <c r="PGP406" s="56"/>
      <c r="PGQ406" s="56"/>
      <c r="PGR406" s="56"/>
      <c r="PGS406" s="56"/>
      <c r="PGT406" s="56"/>
      <c r="PGU406" s="56"/>
      <c r="PGV406" s="56"/>
      <c r="PGW406" s="56"/>
      <c r="PGX406" s="56"/>
      <c r="PGY406" s="56"/>
      <c r="PGZ406" s="56"/>
      <c r="PHA406" s="56"/>
      <c r="PHB406" s="56"/>
      <c r="PHC406" s="56"/>
      <c r="PHD406" s="56"/>
      <c r="PHE406" s="56"/>
      <c r="PHF406" s="56"/>
      <c r="PHG406" s="56"/>
      <c r="PHH406" s="56"/>
      <c r="PHI406" s="56"/>
      <c r="PHJ406" s="56"/>
      <c r="PHK406" s="56"/>
      <c r="PHL406" s="56"/>
      <c r="PHM406" s="56"/>
      <c r="PHN406" s="56"/>
      <c r="PHO406" s="56"/>
      <c r="PHP406" s="56"/>
      <c r="PHQ406" s="56"/>
      <c r="PHR406" s="56"/>
      <c r="PHS406" s="56"/>
      <c r="PHT406" s="56"/>
      <c r="PHU406" s="56"/>
      <c r="PHV406" s="56"/>
      <c r="PHW406" s="56"/>
      <c r="PHX406" s="56"/>
      <c r="PHY406" s="56"/>
      <c r="PHZ406" s="56"/>
      <c r="PIA406" s="56"/>
      <c r="PIB406" s="56"/>
      <c r="PIC406" s="56"/>
      <c r="PID406" s="56"/>
      <c r="PIE406" s="56"/>
      <c r="PIF406" s="56"/>
      <c r="PIG406" s="56"/>
      <c r="PIH406" s="56"/>
      <c r="PII406" s="56"/>
      <c r="PIJ406" s="56"/>
      <c r="PIK406" s="56"/>
      <c r="PIL406" s="56"/>
      <c r="PIM406" s="56"/>
      <c r="PIN406" s="56"/>
      <c r="PIO406" s="56"/>
      <c r="PIP406" s="56"/>
      <c r="PIQ406" s="56"/>
      <c r="PIR406" s="56"/>
      <c r="PIS406" s="56"/>
      <c r="PIT406" s="56"/>
      <c r="PIU406" s="56"/>
      <c r="PIV406" s="56"/>
      <c r="PIW406" s="56"/>
      <c r="PIX406" s="56"/>
      <c r="PIY406" s="56"/>
      <c r="PIZ406" s="56"/>
      <c r="PJA406" s="56"/>
      <c r="PJB406" s="56"/>
      <c r="PJC406" s="56"/>
      <c r="PJD406" s="56"/>
      <c r="PJE406" s="56"/>
      <c r="PJF406" s="56"/>
      <c r="PJG406" s="56"/>
      <c r="PJH406" s="56"/>
      <c r="PJI406" s="56"/>
      <c r="PJJ406" s="56"/>
      <c r="PJK406" s="56"/>
      <c r="PJL406" s="56"/>
      <c r="PJM406" s="56"/>
      <c r="PJN406" s="56"/>
      <c r="PJO406" s="56"/>
      <c r="PJP406" s="56"/>
      <c r="PJQ406" s="56"/>
      <c r="PJR406" s="56"/>
      <c r="PJS406" s="56"/>
      <c r="PJT406" s="56"/>
      <c r="PJU406" s="56"/>
      <c r="PJV406" s="56"/>
      <c r="PJW406" s="56"/>
      <c r="PJX406" s="56"/>
      <c r="PJY406" s="56"/>
      <c r="PJZ406" s="56"/>
      <c r="PKA406" s="56"/>
      <c r="PKB406" s="56"/>
      <c r="PKC406" s="56"/>
      <c r="PKD406" s="56"/>
      <c r="PKE406" s="56"/>
      <c r="PKF406" s="56"/>
      <c r="PKG406" s="56"/>
      <c r="PKH406" s="56"/>
      <c r="PKI406" s="56"/>
      <c r="PKJ406" s="56"/>
      <c r="PKK406" s="56"/>
      <c r="PKL406" s="56"/>
      <c r="PKM406" s="56"/>
      <c r="PKN406" s="56"/>
      <c r="PKO406" s="56"/>
      <c r="PKP406" s="56"/>
      <c r="PKQ406" s="56"/>
      <c r="PKR406" s="56"/>
      <c r="PKS406" s="56"/>
      <c r="PKT406" s="56"/>
      <c r="PKU406" s="56"/>
      <c r="PKV406" s="56"/>
      <c r="PKW406" s="56"/>
      <c r="PKX406" s="56"/>
      <c r="PKY406" s="56"/>
      <c r="PKZ406" s="56"/>
      <c r="PLA406" s="56"/>
      <c r="PLB406" s="56"/>
      <c r="PLC406" s="56"/>
      <c r="PLD406" s="56"/>
      <c r="PLE406" s="56"/>
      <c r="PLF406" s="56"/>
      <c r="PLG406" s="56"/>
      <c r="PLH406" s="56"/>
      <c r="PLI406" s="56"/>
      <c r="PLJ406" s="56"/>
      <c r="PLK406" s="56"/>
      <c r="PLL406" s="56"/>
      <c r="PLM406" s="56"/>
      <c r="PLN406" s="56"/>
      <c r="PLO406" s="56"/>
      <c r="PLP406" s="56"/>
      <c r="PLQ406" s="56"/>
      <c r="PLR406" s="56"/>
      <c r="PLS406" s="56"/>
      <c r="PLT406" s="56"/>
      <c r="PLU406" s="56"/>
      <c r="PLV406" s="56"/>
      <c r="PLW406" s="56"/>
      <c r="PLX406" s="56"/>
      <c r="PLY406" s="56"/>
      <c r="PLZ406" s="56"/>
      <c r="PMA406" s="56"/>
      <c r="PMB406" s="56"/>
      <c r="PMC406" s="56"/>
      <c r="PMD406" s="56"/>
      <c r="PME406" s="56"/>
      <c r="PMF406" s="56"/>
      <c r="PMG406" s="56"/>
      <c r="PMH406" s="56"/>
      <c r="PMI406" s="56"/>
      <c r="PMJ406" s="56"/>
      <c r="PMK406" s="56"/>
      <c r="PML406" s="56"/>
      <c r="PMM406" s="56"/>
      <c r="PMN406" s="56"/>
      <c r="PMO406" s="56"/>
      <c r="PMP406" s="56"/>
      <c r="PMQ406" s="56"/>
      <c r="PMR406" s="56"/>
      <c r="PMS406" s="56"/>
      <c r="PMT406" s="56"/>
      <c r="PMU406" s="56"/>
      <c r="PMV406" s="56"/>
      <c r="PMW406" s="56"/>
      <c r="PMX406" s="56"/>
      <c r="PMY406" s="56"/>
      <c r="PMZ406" s="56"/>
      <c r="PNA406" s="56"/>
      <c r="PNB406" s="56"/>
      <c r="PNC406" s="56"/>
      <c r="PND406" s="56"/>
      <c r="PNE406" s="56"/>
      <c r="PNF406" s="56"/>
      <c r="PNG406" s="56"/>
      <c r="PNH406" s="56"/>
      <c r="PNI406" s="56"/>
      <c r="PNJ406" s="56"/>
      <c r="PNK406" s="56"/>
      <c r="PNL406" s="56"/>
      <c r="PNM406" s="56"/>
      <c r="PNN406" s="56"/>
      <c r="PNO406" s="56"/>
      <c r="PNP406" s="56"/>
      <c r="PNQ406" s="56"/>
      <c r="PNR406" s="56"/>
      <c r="PNS406" s="56"/>
      <c r="PNT406" s="56"/>
      <c r="PNU406" s="56"/>
      <c r="PNV406" s="56"/>
      <c r="PNW406" s="56"/>
      <c r="PNX406" s="56"/>
      <c r="PNY406" s="56"/>
      <c r="PNZ406" s="56"/>
      <c r="POA406" s="56"/>
      <c r="POB406" s="56"/>
      <c r="POC406" s="56"/>
      <c r="POD406" s="56"/>
      <c r="POE406" s="56"/>
      <c r="POF406" s="56"/>
      <c r="POG406" s="56"/>
      <c r="POH406" s="56"/>
      <c r="POI406" s="56"/>
      <c r="POJ406" s="56"/>
      <c r="POK406" s="56"/>
      <c r="POL406" s="56"/>
      <c r="POM406" s="56"/>
      <c r="PON406" s="56"/>
      <c r="POO406" s="56"/>
      <c r="POP406" s="56"/>
      <c r="POQ406" s="56"/>
      <c r="POR406" s="56"/>
      <c r="POS406" s="56"/>
      <c r="POT406" s="56"/>
      <c r="POU406" s="56"/>
      <c r="POV406" s="56"/>
      <c r="POW406" s="56"/>
      <c r="POX406" s="56"/>
      <c r="POY406" s="56"/>
      <c r="POZ406" s="56"/>
      <c r="PPA406" s="56"/>
      <c r="PPB406" s="56"/>
      <c r="PPC406" s="56"/>
      <c r="PPD406" s="56"/>
      <c r="PPE406" s="56"/>
      <c r="PPF406" s="56"/>
      <c r="PPG406" s="56"/>
      <c r="PPH406" s="56"/>
      <c r="PPI406" s="56"/>
      <c r="PPJ406" s="56"/>
      <c r="PPK406" s="56"/>
      <c r="PPL406" s="56"/>
      <c r="PPM406" s="56"/>
      <c r="PPN406" s="56"/>
      <c r="PPO406" s="56"/>
      <c r="PPP406" s="56"/>
      <c r="PPQ406" s="56"/>
      <c r="PPR406" s="56"/>
      <c r="PPS406" s="56"/>
      <c r="PPT406" s="56"/>
      <c r="PPU406" s="56"/>
      <c r="PPV406" s="56"/>
      <c r="PPW406" s="56"/>
      <c r="PPX406" s="56"/>
      <c r="PPY406" s="56"/>
      <c r="PPZ406" s="56"/>
      <c r="PQA406" s="56"/>
      <c r="PQB406" s="56"/>
      <c r="PQC406" s="56"/>
      <c r="PQD406" s="56"/>
      <c r="PQE406" s="56"/>
      <c r="PQF406" s="56"/>
      <c r="PQG406" s="56"/>
      <c r="PQH406" s="56"/>
      <c r="PQI406" s="56"/>
      <c r="PQJ406" s="56"/>
      <c r="PQK406" s="56"/>
      <c r="PQL406" s="56"/>
      <c r="PQM406" s="56"/>
      <c r="PQN406" s="56"/>
      <c r="PQO406" s="56"/>
      <c r="PQP406" s="56"/>
      <c r="PQQ406" s="56"/>
      <c r="PQR406" s="56"/>
      <c r="PQS406" s="56"/>
      <c r="PQT406" s="56"/>
      <c r="PQU406" s="56"/>
      <c r="PQV406" s="56"/>
      <c r="PQW406" s="56"/>
      <c r="PQX406" s="56"/>
      <c r="PQY406" s="56"/>
      <c r="PQZ406" s="56"/>
      <c r="PRA406" s="56"/>
      <c r="PRB406" s="56"/>
      <c r="PRC406" s="56"/>
      <c r="PRD406" s="56"/>
      <c r="PRE406" s="56"/>
      <c r="PRF406" s="56"/>
      <c r="PRG406" s="56"/>
      <c r="PRH406" s="56"/>
      <c r="PRI406" s="56"/>
      <c r="PRJ406" s="56"/>
      <c r="PRK406" s="56"/>
      <c r="PRL406" s="56"/>
      <c r="PRM406" s="56"/>
      <c r="PRN406" s="56"/>
      <c r="PRO406" s="56"/>
      <c r="PRP406" s="56"/>
      <c r="PRQ406" s="56"/>
      <c r="PRR406" s="56"/>
      <c r="PRS406" s="56"/>
      <c r="PRT406" s="56"/>
      <c r="PRU406" s="56"/>
      <c r="PRV406" s="56"/>
      <c r="PRW406" s="56"/>
      <c r="PRX406" s="56"/>
      <c r="PRY406" s="56"/>
      <c r="PRZ406" s="56"/>
      <c r="PSA406" s="56"/>
      <c r="PSB406" s="56"/>
      <c r="PSC406" s="56"/>
      <c r="PSD406" s="56"/>
      <c r="PSE406" s="56"/>
      <c r="PSF406" s="56"/>
      <c r="PSG406" s="56"/>
      <c r="PSH406" s="56"/>
      <c r="PSI406" s="56"/>
      <c r="PSJ406" s="56"/>
      <c r="PSK406" s="56"/>
      <c r="PSL406" s="56"/>
      <c r="PSM406" s="56"/>
      <c r="PSN406" s="56"/>
      <c r="PSO406" s="56"/>
      <c r="PSP406" s="56"/>
      <c r="PSQ406" s="56"/>
      <c r="PSR406" s="56"/>
      <c r="PSS406" s="56"/>
      <c r="PST406" s="56"/>
      <c r="PSU406" s="56"/>
      <c r="PSV406" s="56"/>
      <c r="PSW406" s="56"/>
      <c r="PSX406" s="56"/>
      <c r="PSY406" s="56"/>
      <c r="PSZ406" s="56"/>
      <c r="PTA406" s="56"/>
      <c r="PTB406" s="56"/>
      <c r="PTC406" s="56"/>
      <c r="PTD406" s="56"/>
      <c r="PTE406" s="56"/>
      <c r="PTF406" s="56"/>
      <c r="PTG406" s="56"/>
      <c r="PTH406" s="56"/>
      <c r="PTI406" s="56"/>
      <c r="PTJ406" s="56"/>
      <c r="PTK406" s="56"/>
      <c r="PTL406" s="56"/>
      <c r="PTM406" s="56"/>
      <c r="PTN406" s="56"/>
      <c r="PTO406" s="56"/>
      <c r="PTP406" s="56"/>
      <c r="PTQ406" s="56"/>
      <c r="PTR406" s="56"/>
      <c r="PTS406" s="56"/>
      <c r="PTT406" s="56"/>
      <c r="PTU406" s="56"/>
      <c r="PTV406" s="56"/>
      <c r="PTW406" s="56"/>
      <c r="PTX406" s="56"/>
      <c r="PTY406" s="56"/>
      <c r="PTZ406" s="56"/>
      <c r="PUA406" s="56"/>
      <c r="PUB406" s="56"/>
      <c r="PUC406" s="56"/>
      <c r="PUD406" s="56"/>
      <c r="PUE406" s="56"/>
      <c r="PUF406" s="56"/>
      <c r="PUG406" s="56"/>
      <c r="PUH406" s="56"/>
      <c r="PUI406" s="56"/>
      <c r="PUJ406" s="56"/>
      <c r="PUK406" s="56"/>
      <c r="PUL406" s="56"/>
      <c r="PUM406" s="56"/>
      <c r="PUN406" s="56"/>
      <c r="PUO406" s="56"/>
      <c r="PUP406" s="56"/>
      <c r="PUQ406" s="56"/>
      <c r="PUR406" s="56"/>
      <c r="PUS406" s="56"/>
      <c r="PUT406" s="56"/>
      <c r="PUU406" s="56"/>
      <c r="PUV406" s="56"/>
      <c r="PUW406" s="56"/>
      <c r="PUX406" s="56"/>
      <c r="PUY406" s="56"/>
      <c r="PUZ406" s="56"/>
      <c r="PVA406" s="56"/>
      <c r="PVB406" s="56"/>
      <c r="PVC406" s="56"/>
      <c r="PVD406" s="56"/>
      <c r="PVE406" s="56"/>
      <c r="PVF406" s="56"/>
      <c r="PVG406" s="56"/>
      <c r="PVH406" s="56"/>
      <c r="PVI406" s="56"/>
      <c r="PVJ406" s="56"/>
      <c r="PVK406" s="56"/>
      <c r="PVL406" s="56"/>
      <c r="PVM406" s="56"/>
      <c r="PVN406" s="56"/>
      <c r="PVO406" s="56"/>
      <c r="PVP406" s="56"/>
      <c r="PVQ406" s="56"/>
      <c r="PVR406" s="56"/>
      <c r="PVS406" s="56"/>
      <c r="PVT406" s="56"/>
      <c r="PVU406" s="56"/>
      <c r="PVV406" s="56"/>
      <c r="PVW406" s="56"/>
      <c r="PVX406" s="56"/>
      <c r="PVY406" s="56"/>
      <c r="PVZ406" s="56"/>
      <c r="PWA406" s="56"/>
      <c r="PWB406" s="56"/>
      <c r="PWC406" s="56"/>
      <c r="PWD406" s="56"/>
      <c r="PWE406" s="56"/>
      <c r="PWF406" s="56"/>
      <c r="PWG406" s="56"/>
      <c r="PWH406" s="56"/>
      <c r="PWI406" s="56"/>
      <c r="PWJ406" s="56"/>
      <c r="PWK406" s="56"/>
      <c r="PWL406" s="56"/>
      <c r="PWM406" s="56"/>
      <c r="PWN406" s="56"/>
      <c r="PWO406" s="56"/>
      <c r="PWP406" s="56"/>
      <c r="PWQ406" s="56"/>
      <c r="PWR406" s="56"/>
      <c r="PWS406" s="56"/>
      <c r="PWT406" s="56"/>
      <c r="PWU406" s="56"/>
      <c r="PWV406" s="56"/>
      <c r="PWW406" s="56"/>
      <c r="PWX406" s="56"/>
      <c r="PWY406" s="56"/>
      <c r="PWZ406" s="56"/>
      <c r="PXA406" s="56"/>
      <c r="PXB406" s="56"/>
      <c r="PXC406" s="56"/>
      <c r="PXD406" s="56"/>
      <c r="PXE406" s="56"/>
      <c r="PXF406" s="56"/>
      <c r="PXG406" s="56"/>
      <c r="PXH406" s="56"/>
      <c r="PXI406" s="56"/>
      <c r="PXJ406" s="56"/>
      <c r="PXK406" s="56"/>
      <c r="PXL406" s="56"/>
      <c r="PXM406" s="56"/>
      <c r="PXN406" s="56"/>
      <c r="PXO406" s="56"/>
      <c r="PXP406" s="56"/>
      <c r="PXQ406" s="56"/>
      <c r="PXR406" s="56"/>
      <c r="PXS406" s="56"/>
      <c r="PXT406" s="56"/>
      <c r="PXU406" s="56"/>
      <c r="PXV406" s="56"/>
      <c r="PXW406" s="56"/>
      <c r="PXX406" s="56"/>
      <c r="PXY406" s="56"/>
      <c r="PXZ406" s="56"/>
      <c r="PYA406" s="56"/>
      <c r="PYB406" s="56"/>
      <c r="PYC406" s="56"/>
      <c r="PYD406" s="56"/>
      <c r="PYE406" s="56"/>
      <c r="PYF406" s="56"/>
      <c r="PYG406" s="56"/>
      <c r="PYH406" s="56"/>
      <c r="PYI406" s="56"/>
      <c r="PYJ406" s="56"/>
      <c r="PYK406" s="56"/>
      <c r="PYL406" s="56"/>
      <c r="PYM406" s="56"/>
      <c r="PYN406" s="56"/>
      <c r="PYO406" s="56"/>
      <c r="PYP406" s="56"/>
      <c r="PYQ406" s="56"/>
      <c r="PYR406" s="56"/>
      <c r="PYS406" s="56"/>
      <c r="PYT406" s="56"/>
      <c r="PYU406" s="56"/>
      <c r="PYV406" s="56"/>
      <c r="PYW406" s="56"/>
      <c r="PYX406" s="56"/>
      <c r="PYY406" s="56"/>
      <c r="PYZ406" s="56"/>
      <c r="PZA406" s="56"/>
      <c r="PZB406" s="56"/>
      <c r="PZC406" s="56"/>
      <c r="PZD406" s="56"/>
      <c r="PZE406" s="56"/>
      <c r="PZF406" s="56"/>
      <c r="PZG406" s="56"/>
      <c r="PZH406" s="56"/>
      <c r="PZI406" s="56"/>
      <c r="PZJ406" s="56"/>
      <c r="PZK406" s="56"/>
      <c r="PZL406" s="56"/>
      <c r="PZM406" s="56"/>
      <c r="PZN406" s="56"/>
      <c r="PZO406" s="56"/>
      <c r="PZP406" s="56"/>
      <c r="PZQ406" s="56"/>
      <c r="PZR406" s="56"/>
      <c r="PZS406" s="56"/>
      <c r="PZT406" s="56"/>
      <c r="PZU406" s="56"/>
      <c r="PZV406" s="56"/>
      <c r="PZW406" s="56"/>
      <c r="PZX406" s="56"/>
      <c r="PZY406" s="56"/>
      <c r="PZZ406" s="56"/>
      <c r="QAA406" s="56"/>
      <c r="QAB406" s="56"/>
      <c r="QAC406" s="56"/>
      <c r="QAD406" s="56"/>
      <c r="QAE406" s="56"/>
      <c r="QAF406" s="56"/>
      <c r="QAG406" s="56"/>
      <c r="QAH406" s="56"/>
      <c r="QAI406" s="56"/>
      <c r="QAJ406" s="56"/>
      <c r="QAK406" s="56"/>
      <c r="QAL406" s="56"/>
      <c r="QAM406" s="56"/>
      <c r="QAN406" s="56"/>
      <c r="QAO406" s="56"/>
      <c r="QAP406" s="56"/>
      <c r="QAQ406" s="56"/>
      <c r="QAR406" s="56"/>
      <c r="QAS406" s="56"/>
      <c r="QAT406" s="56"/>
      <c r="QAU406" s="56"/>
      <c r="QAV406" s="56"/>
      <c r="QAW406" s="56"/>
      <c r="QAX406" s="56"/>
      <c r="QAY406" s="56"/>
      <c r="QAZ406" s="56"/>
      <c r="QBA406" s="56"/>
      <c r="QBB406" s="56"/>
      <c r="QBC406" s="56"/>
      <c r="QBD406" s="56"/>
      <c r="QBE406" s="56"/>
      <c r="QBF406" s="56"/>
      <c r="QBG406" s="56"/>
      <c r="QBH406" s="56"/>
      <c r="QBI406" s="56"/>
      <c r="QBJ406" s="56"/>
      <c r="QBK406" s="56"/>
      <c r="QBL406" s="56"/>
      <c r="QBM406" s="56"/>
      <c r="QBN406" s="56"/>
      <c r="QBO406" s="56"/>
      <c r="QBP406" s="56"/>
      <c r="QBQ406" s="56"/>
      <c r="QBR406" s="56"/>
      <c r="QBS406" s="56"/>
      <c r="QBT406" s="56"/>
      <c r="QBU406" s="56"/>
      <c r="QBV406" s="56"/>
      <c r="QBW406" s="56"/>
      <c r="QBX406" s="56"/>
      <c r="QBY406" s="56"/>
      <c r="QBZ406" s="56"/>
      <c r="QCA406" s="56"/>
      <c r="QCB406" s="56"/>
      <c r="QCC406" s="56"/>
      <c r="QCD406" s="56"/>
      <c r="QCE406" s="56"/>
      <c r="QCF406" s="56"/>
      <c r="QCG406" s="56"/>
      <c r="QCH406" s="56"/>
      <c r="QCI406" s="56"/>
      <c r="QCJ406" s="56"/>
      <c r="QCK406" s="56"/>
      <c r="QCL406" s="56"/>
      <c r="QCM406" s="56"/>
      <c r="QCN406" s="56"/>
      <c r="QCO406" s="56"/>
      <c r="QCP406" s="56"/>
      <c r="QCQ406" s="56"/>
      <c r="QCR406" s="56"/>
      <c r="QCS406" s="56"/>
      <c r="QCT406" s="56"/>
      <c r="QCU406" s="56"/>
      <c r="QCV406" s="56"/>
      <c r="QCW406" s="56"/>
      <c r="QCX406" s="56"/>
      <c r="QCY406" s="56"/>
      <c r="QCZ406" s="56"/>
      <c r="QDA406" s="56"/>
      <c r="QDB406" s="56"/>
      <c r="QDC406" s="56"/>
      <c r="QDD406" s="56"/>
      <c r="QDE406" s="56"/>
      <c r="QDF406" s="56"/>
      <c r="QDG406" s="56"/>
      <c r="QDH406" s="56"/>
      <c r="QDI406" s="56"/>
      <c r="QDJ406" s="56"/>
      <c r="QDK406" s="56"/>
      <c r="QDL406" s="56"/>
      <c r="QDM406" s="56"/>
      <c r="QDN406" s="56"/>
      <c r="QDO406" s="56"/>
      <c r="QDP406" s="56"/>
      <c r="QDQ406" s="56"/>
      <c r="QDR406" s="56"/>
      <c r="QDS406" s="56"/>
      <c r="QDT406" s="56"/>
      <c r="QDU406" s="56"/>
      <c r="QDV406" s="56"/>
      <c r="QDW406" s="56"/>
      <c r="QDX406" s="56"/>
      <c r="QDY406" s="56"/>
      <c r="QDZ406" s="56"/>
      <c r="QEA406" s="56"/>
      <c r="QEB406" s="56"/>
      <c r="QEC406" s="56"/>
      <c r="QED406" s="56"/>
      <c r="QEE406" s="56"/>
      <c r="QEF406" s="56"/>
      <c r="QEG406" s="56"/>
      <c r="QEH406" s="56"/>
      <c r="QEI406" s="56"/>
      <c r="QEJ406" s="56"/>
      <c r="QEK406" s="56"/>
      <c r="QEL406" s="56"/>
      <c r="QEM406" s="56"/>
      <c r="QEN406" s="56"/>
      <c r="QEO406" s="56"/>
      <c r="QEP406" s="56"/>
      <c r="QEQ406" s="56"/>
      <c r="QER406" s="56"/>
      <c r="QES406" s="56"/>
      <c r="QET406" s="56"/>
      <c r="QEU406" s="56"/>
      <c r="QEV406" s="56"/>
      <c r="QEW406" s="56"/>
      <c r="QEX406" s="56"/>
      <c r="QEY406" s="56"/>
      <c r="QEZ406" s="56"/>
      <c r="QFA406" s="56"/>
      <c r="QFB406" s="56"/>
      <c r="QFC406" s="56"/>
      <c r="QFD406" s="56"/>
      <c r="QFE406" s="56"/>
      <c r="QFF406" s="56"/>
      <c r="QFG406" s="56"/>
      <c r="QFH406" s="56"/>
      <c r="QFI406" s="56"/>
      <c r="QFJ406" s="56"/>
      <c r="QFK406" s="56"/>
      <c r="QFL406" s="56"/>
      <c r="QFM406" s="56"/>
      <c r="QFN406" s="56"/>
      <c r="QFO406" s="56"/>
      <c r="QFP406" s="56"/>
      <c r="QFQ406" s="56"/>
      <c r="QFR406" s="56"/>
      <c r="QFS406" s="56"/>
      <c r="QFT406" s="56"/>
      <c r="QFU406" s="56"/>
      <c r="QFV406" s="56"/>
      <c r="QFW406" s="56"/>
      <c r="QFX406" s="56"/>
      <c r="QFY406" s="56"/>
      <c r="QFZ406" s="56"/>
      <c r="QGA406" s="56"/>
      <c r="QGB406" s="56"/>
      <c r="QGC406" s="56"/>
      <c r="QGD406" s="56"/>
      <c r="QGE406" s="56"/>
      <c r="QGF406" s="56"/>
      <c r="QGG406" s="56"/>
      <c r="QGH406" s="56"/>
      <c r="QGI406" s="56"/>
      <c r="QGJ406" s="56"/>
      <c r="QGK406" s="56"/>
      <c r="QGL406" s="56"/>
      <c r="QGM406" s="56"/>
      <c r="QGN406" s="56"/>
      <c r="QGO406" s="56"/>
      <c r="QGP406" s="56"/>
      <c r="QGQ406" s="56"/>
      <c r="QGR406" s="56"/>
      <c r="QGS406" s="56"/>
      <c r="QGT406" s="56"/>
      <c r="QGU406" s="56"/>
      <c r="QGV406" s="56"/>
      <c r="QGW406" s="56"/>
      <c r="QGX406" s="56"/>
      <c r="QGY406" s="56"/>
      <c r="QGZ406" s="56"/>
      <c r="QHA406" s="56"/>
      <c r="QHB406" s="56"/>
      <c r="QHC406" s="56"/>
      <c r="QHD406" s="56"/>
      <c r="QHE406" s="56"/>
      <c r="QHF406" s="56"/>
      <c r="QHG406" s="56"/>
      <c r="QHH406" s="56"/>
      <c r="QHI406" s="56"/>
      <c r="QHJ406" s="56"/>
      <c r="QHK406" s="56"/>
      <c r="QHL406" s="56"/>
      <c r="QHM406" s="56"/>
      <c r="QHN406" s="56"/>
      <c r="QHO406" s="56"/>
      <c r="QHP406" s="56"/>
      <c r="QHQ406" s="56"/>
      <c r="QHR406" s="56"/>
      <c r="QHS406" s="56"/>
      <c r="QHT406" s="56"/>
      <c r="QHU406" s="56"/>
      <c r="QHV406" s="56"/>
      <c r="QHW406" s="56"/>
      <c r="QHX406" s="56"/>
      <c r="QHY406" s="56"/>
      <c r="QHZ406" s="56"/>
      <c r="QIA406" s="56"/>
      <c r="QIB406" s="56"/>
      <c r="QIC406" s="56"/>
      <c r="QID406" s="56"/>
      <c r="QIE406" s="56"/>
      <c r="QIF406" s="56"/>
      <c r="QIG406" s="56"/>
      <c r="QIH406" s="56"/>
      <c r="QII406" s="56"/>
      <c r="QIJ406" s="56"/>
      <c r="QIK406" s="56"/>
      <c r="QIL406" s="56"/>
      <c r="QIM406" s="56"/>
      <c r="QIN406" s="56"/>
      <c r="QIO406" s="56"/>
      <c r="QIP406" s="56"/>
      <c r="QIQ406" s="56"/>
      <c r="QIR406" s="56"/>
      <c r="QIS406" s="56"/>
      <c r="QIT406" s="56"/>
      <c r="QIU406" s="56"/>
      <c r="QIV406" s="56"/>
      <c r="QIW406" s="56"/>
      <c r="QIX406" s="56"/>
      <c r="QIY406" s="56"/>
      <c r="QIZ406" s="56"/>
      <c r="QJA406" s="56"/>
      <c r="QJB406" s="56"/>
      <c r="QJC406" s="56"/>
      <c r="QJD406" s="56"/>
      <c r="QJE406" s="56"/>
      <c r="QJF406" s="56"/>
      <c r="QJG406" s="56"/>
      <c r="QJH406" s="56"/>
      <c r="QJI406" s="56"/>
      <c r="QJJ406" s="56"/>
      <c r="QJK406" s="56"/>
      <c r="QJL406" s="56"/>
      <c r="QJM406" s="56"/>
      <c r="QJN406" s="56"/>
      <c r="QJO406" s="56"/>
      <c r="QJP406" s="56"/>
      <c r="QJQ406" s="56"/>
      <c r="QJR406" s="56"/>
      <c r="QJS406" s="56"/>
      <c r="QJT406" s="56"/>
      <c r="QJU406" s="56"/>
      <c r="QJV406" s="56"/>
      <c r="QJW406" s="56"/>
      <c r="QJX406" s="56"/>
      <c r="QJY406" s="56"/>
      <c r="QJZ406" s="56"/>
      <c r="QKA406" s="56"/>
      <c r="QKB406" s="56"/>
      <c r="QKC406" s="56"/>
      <c r="QKD406" s="56"/>
      <c r="QKE406" s="56"/>
      <c r="QKF406" s="56"/>
      <c r="QKG406" s="56"/>
      <c r="QKH406" s="56"/>
      <c r="QKI406" s="56"/>
      <c r="QKJ406" s="56"/>
      <c r="QKK406" s="56"/>
      <c r="QKL406" s="56"/>
      <c r="QKM406" s="56"/>
      <c r="QKN406" s="56"/>
      <c r="QKO406" s="56"/>
      <c r="QKP406" s="56"/>
      <c r="QKQ406" s="56"/>
      <c r="QKR406" s="56"/>
      <c r="QKS406" s="56"/>
      <c r="QKT406" s="56"/>
      <c r="QKU406" s="56"/>
      <c r="QKV406" s="56"/>
      <c r="QKW406" s="56"/>
      <c r="QKX406" s="56"/>
      <c r="QKY406" s="56"/>
      <c r="QKZ406" s="56"/>
      <c r="QLA406" s="56"/>
      <c r="QLB406" s="56"/>
      <c r="QLC406" s="56"/>
      <c r="QLD406" s="56"/>
      <c r="QLE406" s="56"/>
      <c r="QLF406" s="56"/>
      <c r="QLG406" s="56"/>
      <c r="QLH406" s="56"/>
      <c r="QLI406" s="56"/>
      <c r="QLJ406" s="56"/>
      <c r="QLK406" s="56"/>
      <c r="QLL406" s="56"/>
      <c r="QLM406" s="56"/>
      <c r="QLN406" s="56"/>
      <c r="QLO406" s="56"/>
      <c r="QLP406" s="56"/>
      <c r="QLQ406" s="56"/>
      <c r="QLR406" s="56"/>
      <c r="QLS406" s="56"/>
      <c r="QLT406" s="56"/>
      <c r="QLU406" s="56"/>
      <c r="QLV406" s="56"/>
      <c r="QLW406" s="56"/>
      <c r="QLX406" s="56"/>
      <c r="QLY406" s="56"/>
      <c r="QLZ406" s="56"/>
      <c r="QMA406" s="56"/>
      <c r="QMB406" s="56"/>
      <c r="QMC406" s="56"/>
      <c r="QMD406" s="56"/>
      <c r="QME406" s="56"/>
      <c r="QMF406" s="56"/>
      <c r="QMG406" s="56"/>
      <c r="QMH406" s="56"/>
      <c r="QMI406" s="56"/>
      <c r="QMJ406" s="56"/>
      <c r="QMK406" s="56"/>
      <c r="QML406" s="56"/>
      <c r="QMM406" s="56"/>
      <c r="QMN406" s="56"/>
      <c r="QMO406" s="56"/>
      <c r="QMP406" s="56"/>
      <c r="QMQ406" s="56"/>
      <c r="QMR406" s="56"/>
      <c r="QMS406" s="56"/>
      <c r="QMT406" s="56"/>
      <c r="QMU406" s="56"/>
      <c r="QMV406" s="56"/>
      <c r="QMW406" s="56"/>
      <c r="QMX406" s="56"/>
      <c r="QMY406" s="56"/>
      <c r="QMZ406" s="56"/>
      <c r="QNA406" s="56"/>
      <c r="QNB406" s="56"/>
      <c r="QNC406" s="56"/>
      <c r="QND406" s="56"/>
      <c r="QNE406" s="56"/>
      <c r="QNF406" s="56"/>
      <c r="QNG406" s="56"/>
      <c r="QNH406" s="56"/>
      <c r="QNI406" s="56"/>
      <c r="QNJ406" s="56"/>
      <c r="QNK406" s="56"/>
      <c r="QNL406" s="56"/>
      <c r="QNM406" s="56"/>
      <c r="QNN406" s="56"/>
      <c r="QNO406" s="56"/>
      <c r="QNP406" s="56"/>
      <c r="QNQ406" s="56"/>
      <c r="QNR406" s="56"/>
      <c r="QNS406" s="56"/>
      <c r="QNT406" s="56"/>
      <c r="QNU406" s="56"/>
      <c r="QNV406" s="56"/>
      <c r="QNW406" s="56"/>
      <c r="QNX406" s="56"/>
      <c r="QNY406" s="56"/>
      <c r="QNZ406" s="56"/>
      <c r="QOA406" s="56"/>
      <c r="QOB406" s="56"/>
      <c r="QOC406" s="56"/>
      <c r="QOD406" s="56"/>
      <c r="QOE406" s="56"/>
      <c r="QOF406" s="56"/>
      <c r="QOG406" s="56"/>
      <c r="QOH406" s="56"/>
      <c r="QOI406" s="56"/>
      <c r="QOJ406" s="56"/>
      <c r="QOK406" s="56"/>
      <c r="QOL406" s="56"/>
      <c r="QOM406" s="56"/>
      <c r="QON406" s="56"/>
      <c r="QOO406" s="56"/>
      <c r="QOP406" s="56"/>
      <c r="QOQ406" s="56"/>
      <c r="QOR406" s="56"/>
      <c r="QOS406" s="56"/>
      <c r="QOT406" s="56"/>
      <c r="QOU406" s="56"/>
      <c r="QOV406" s="56"/>
      <c r="QOW406" s="56"/>
      <c r="QOX406" s="56"/>
      <c r="QOY406" s="56"/>
      <c r="QOZ406" s="56"/>
      <c r="QPA406" s="56"/>
      <c r="QPB406" s="56"/>
      <c r="QPC406" s="56"/>
      <c r="QPD406" s="56"/>
      <c r="QPE406" s="56"/>
      <c r="QPF406" s="56"/>
      <c r="QPG406" s="56"/>
      <c r="QPH406" s="56"/>
      <c r="QPI406" s="56"/>
      <c r="QPJ406" s="56"/>
      <c r="QPK406" s="56"/>
      <c r="QPL406" s="56"/>
      <c r="QPM406" s="56"/>
      <c r="QPN406" s="56"/>
      <c r="QPO406" s="56"/>
      <c r="QPP406" s="56"/>
      <c r="QPQ406" s="56"/>
      <c r="QPR406" s="56"/>
      <c r="QPS406" s="56"/>
      <c r="QPT406" s="56"/>
      <c r="QPU406" s="56"/>
      <c r="QPV406" s="56"/>
      <c r="QPW406" s="56"/>
      <c r="QPX406" s="56"/>
      <c r="QPY406" s="56"/>
      <c r="QPZ406" s="56"/>
      <c r="QQA406" s="56"/>
      <c r="QQB406" s="56"/>
      <c r="QQC406" s="56"/>
      <c r="QQD406" s="56"/>
      <c r="QQE406" s="56"/>
      <c r="QQF406" s="56"/>
      <c r="QQG406" s="56"/>
      <c r="QQH406" s="56"/>
      <c r="QQI406" s="56"/>
      <c r="QQJ406" s="56"/>
      <c r="QQK406" s="56"/>
      <c r="QQL406" s="56"/>
      <c r="QQM406" s="56"/>
      <c r="QQN406" s="56"/>
      <c r="QQO406" s="56"/>
      <c r="QQP406" s="56"/>
      <c r="QQQ406" s="56"/>
      <c r="QQR406" s="56"/>
      <c r="QQS406" s="56"/>
      <c r="QQT406" s="56"/>
      <c r="QQU406" s="56"/>
      <c r="QQV406" s="56"/>
      <c r="QQW406" s="56"/>
      <c r="QQX406" s="56"/>
      <c r="QQY406" s="56"/>
      <c r="QQZ406" s="56"/>
      <c r="QRA406" s="56"/>
      <c r="QRB406" s="56"/>
      <c r="QRC406" s="56"/>
      <c r="QRD406" s="56"/>
      <c r="QRE406" s="56"/>
      <c r="QRF406" s="56"/>
      <c r="QRG406" s="56"/>
      <c r="QRH406" s="56"/>
      <c r="QRI406" s="56"/>
      <c r="QRJ406" s="56"/>
      <c r="QRK406" s="56"/>
      <c r="QRL406" s="56"/>
      <c r="QRM406" s="56"/>
      <c r="QRN406" s="56"/>
      <c r="QRO406" s="56"/>
      <c r="QRP406" s="56"/>
      <c r="QRQ406" s="56"/>
      <c r="QRR406" s="56"/>
      <c r="QRS406" s="56"/>
      <c r="QRT406" s="56"/>
      <c r="QRU406" s="56"/>
      <c r="QRV406" s="56"/>
      <c r="QRW406" s="56"/>
      <c r="QRX406" s="56"/>
      <c r="QRY406" s="56"/>
      <c r="QRZ406" s="56"/>
      <c r="QSA406" s="56"/>
      <c r="QSB406" s="56"/>
      <c r="QSC406" s="56"/>
      <c r="QSD406" s="56"/>
      <c r="QSE406" s="56"/>
      <c r="QSF406" s="56"/>
      <c r="QSG406" s="56"/>
      <c r="QSH406" s="56"/>
      <c r="QSI406" s="56"/>
      <c r="QSJ406" s="56"/>
      <c r="QSK406" s="56"/>
      <c r="QSL406" s="56"/>
      <c r="QSM406" s="56"/>
      <c r="QSN406" s="56"/>
      <c r="QSO406" s="56"/>
      <c r="QSP406" s="56"/>
      <c r="QSQ406" s="56"/>
      <c r="QSR406" s="56"/>
      <c r="QSS406" s="56"/>
      <c r="QST406" s="56"/>
      <c r="QSU406" s="56"/>
      <c r="QSV406" s="56"/>
      <c r="QSW406" s="56"/>
      <c r="QSX406" s="56"/>
      <c r="QSY406" s="56"/>
      <c r="QSZ406" s="56"/>
      <c r="QTA406" s="56"/>
      <c r="QTB406" s="56"/>
      <c r="QTC406" s="56"/>
      <c r="QTD406" s="56"/>
      <c r="QTE406" s="56"/>
      <c r="QTF406" s="56"/>
      <c r="QTG406" s="56"/>
      <c r="QTH406" s="56"/>
      <c r="QTI406" s="56"/>
      <c r="QTJ406" s="56"/>
      <c r="QTK406" s="56"/>
      <c r="QTL406" s="56"/>
      <c r="QTM406" s="56"/>
      <c r="QTN406" s="56"/>
      <c r="QTO406" s="56"/>
      <c r="QTP406" s="56"/>
      <c r="QTQ406" s="56"/>
      <c r="QTR406" s="56"/>
      <c r="QTS406" s="56"/>
      <c r="QTT406" s="56"/>
      <c r="QTU406" s="56"/>
      <c r="QTV406" s="56"/>
      <c r="QTW406" s="56"/>
      <c r="QTX406" s="56"/>
      <c r="QTY406" s="56"/>
      <c r="QTZ406" s="56"/>
      <c r="QUA406" s="56"/>
      <c r="QUB406" s="56"/>
      <c r="QUC406" s="56"/>
      <c r="QUD406" s="56"/>
      <c r="QUE406" s="56"/>
      <c r="QUF406" s="56"/>
      <c r="QUG406" s="56"/>
      <c r="QUH406" s="56"/>
      <c r="QUI406" s="56"/>
      <c r="QUJ406" s="56"/>
      <c r="QUK406" s="56"/>
      <c r="QUL406" s="56"/>
      <c r="QUM406" s="56"/>
      <c r="QUN406" s="56"/>
      <c r="QUO406" s="56"/>
      <c r="QUP406" s="56"/>
      <c r="QUQ406" s="56"/>
      <c r="QUR406" s="56"/>
      <c r="QUS406" s="56"/>
      <c r="QUT406" s="56"/>
      <c r="QUU406" s="56"/>
      <c r="QUV406" s="56"/>
      <c r="QUW406" s="56"/>
      <c r="QUX406" s="56"/>
      <c r="QUY406" s="56"/>
      <c r="QUZ406" s="56"/>
      <c r="QVA406" s="56"/>
      <c r="QVB406" s="56"/>
      <c r="QVC406" s="56"/>
      <c r="QVD406" s="56"/>
      <c r="QVE406" s="56"/>
      <c r="QVF406" s="56"/>
      <c r="QVG406" s="56"/>
      <c r="QVH406" s="56"/>
      <c r="QVI406" s="56"/>
      <c r="QVJ406" s="56"/>
      <c r="QVK406" s="56"/>
      <c r="QVL406" s="56"/>
      <c r="QVM406" s="56"/>
      <c r="QVN406" s="56"/>
      <c r="QVO406" s="56"/>
      <c r="QVP406" s="56"/>
      <c r="QVQ406" s="56"/>
      <c r="QVR406" s="56"/>
      <c r="QVS406" s="56"/>
      <c r="QVT406" s="56"/>
      <c r="QVU406" s="56"/>
      <c r="QVV406" s="56"/>
      <c r="QVW406" s="56"/>
      <c r="QVX406" s="56"/>
      <c r="QVY406" s="56"/>
      <c r="QVZ406" s="56"/>
      <c r="QWA406" s="56"/>
      <c r="QWB406" s="56"/>
      <c r="QWC406" s="56"/>
      <c r="QWD406" s="56"/>
      <c r="QWE406" s="56"/>
      <c r="QWF406" s="56"/>
      <c r="QWG406" s="56"/>
      <c r="QWH406" s="56"/>
      <c r="QWI406" s="56"/>
      <c r="QWJ406" s="56"/>
      <c r="QWK406" s="56"/>
      <c r="QWL406" s="56"/>
      <c r="QWM406" s="56"/>
      <c r="QWN406" s="56"/>
      <c r="QWO406" s="56"/>
      <c r="QWP406" s="56"/>
      <c r="QWQ406" s="56"/>
      <c r="QWR406" s="56"/>
      <c r="QWS406" s="56"/>
      <c r="QWT406" s="56"/>
      <c r="QWU406" s="56"/>
      <c r="QWV406" s="56"/>
      <c r="QWW406" s="56"/>
      <c r="QWX406" s="56"/>
      <c r="QWY406" s="56"/>
      <c r="QWZ406" s="56"/>
      <c r="QXA406" s="56"/>
      <c r="QXB406" s="56"/>
      <c r="QXC406" s="56"/>
      <c r="QXD406" s="56"/>
      <c r="QXE406" s="56"/>
      <c r="QXF406" s="56"/>
      <c r="QXG406" s="56"/>
      <c r="QXH406" s="56"/>
      <c r="QXI406" s="56"/>
      <c r="QXJ406" s="56"/>
      <c r="QXK406" s="56"/>
      <c r="QXL406" s="56"/>
      <c r="QXM406" s="56"/>
      <c r="QXN406" s="56"/>
      <c r="QXO406" s="56"/>
      <c r="QXP406" s="56"/>
      <c r="QXQ406" s="56"/>
      <c r="QXR406" s="56"/>
      <c r="QXS406" s="56"/>
      <c r="QXT406" s="56"/>
      <c r="QXU406" s="56"/>
      <c r="QXV406" s="56"/>
      <c r="QXW406" s="56"/>
      <c r="QXX406" s="56"/>
      <c r="QXY406" s="56"/>
      <c r="QXZ406" s="56"/>
      <c r="QYA406" s="56"/>
      <c r="QYB406" s="56"/>
      <c r="QYC406" s="56"/>
      <c r="QYD406" s="56"/>
      <c r="QYE406" s="56"/>
      <c r="QYF406" s="56"/>
      <c r="QYG406" s="56"/>
      <c r="QYH406" s="56"/>
      <c r="QYI406" s="56"/>
      <c r="QYJ406" s="56"/>
      <c r="QYK406" s="56"/>
      <c r="QYL406" s="56"/>
      <c r="QYM406" s="56"/>
      <c r="QYN406" s="56"/>
      <c r="QYO406" s="56"/>
      <c r="QYP406" s="56"/>
      <c r="QYQ406" s="56"/>
      <c r="QYR406" s="56"/>
      <c r="QYS406" s="56"/>
      <c r="QYT406" s="56"/>
      <c r="QYU406" s="56"/>
      <c r="QYV406" s="56"/>
      <c r="QYW406" s="56"/>
      <c r="QYX406" s="56"/>
      <c r="QYY406" s="56"/>
      <c r="QYZ406" s="56"/>
      <c r="QZA406" s="56"/>
      <c r="QZB406" s="56"/>
      <c r="QZC406" s="56"/>
      <c r="QZD406" s="56"/>
      <c r="QZE406" s="56"/>
      <c r="QZF406" s="56"/>
      <c r="QZG406" s="56"/>
      <c r="QZH406" s="56"/>
      <c r="QZI406" s="56"/>
      <c r="QZJ406" s="56"/>
      <c r="QZK406" s="56"/>
      <c r="QZL406" s="56"/>
      <c r="QZM406" s="56"/>
      <c r="QZN406" s="56"/>
      <c r="QZO406" s="56"/>
      <c r="QZP406" s="56"/>
      <c r="QZQ406" s="56"/>
      <c r="QZR406" s="56"/>
      <c r="QZS406" s="56"/>
      <c r="QZT406" s="56"/>
      <c r="QZU406" s="56"/>
      <c r="QZV406" s="56"/>
      <c r="QZW406" s="56"/>
      <c r="QZX406" s="56"/>
      <c r="QZY406" s="56"/>
      <c r="QZZ406" s="56"/>
      <c r="RAA406" s="56"/>
      <c r="RAB406" s="56"/>
      <c r="RAC406" s="56"/>
      <c r="RAD406" s="56"/>
      <c r="RAE406" s="56"/>
      <c r="RAF406" s="56"/>
      <c r="RAG406" s="56"/>
      <c r="RAH406" s="56"/>
      <c r="RAI406" s="56"/>
      <c r="RAJ406" s="56"/>
      <c r="RAK406" s="56"/>
      <c r="RAL406" s="56"/>
      <c r="RAM406" s="56"/>
      <c r="RAN406" s="56"/>
      <c r="RAO406" s="56"/>
      <c r="RAP406" s="56"/>
      <c r="RAQ406" s="56"/>
      <c r="RAR406" s="56"/>
      <c r="RAS406" s="56"/>
      <c r="RAT406" s="56"/>
      <c r="RAU406" s="56"/>
      <c r="RAV406" s="56"/>
      <c r="RAW406" s="56"/>
      <c r="RAX406" s="56"/>
      <c r="RAY406" s="56"/>
      <c r="RAZ406" s="56"/>
      <c r="RBA406" s="56"/>
      <c r="RBB406" s="56"/>
      <c r="RBC406" s="56"/>
      <c r="RBD406" s="56"/>
      <c r="RBE406" s="56"/>
      <c r="RBF406" s="56"/>
      <c r="RBG406" s="56"/>
      <c r="RBH406" s="56"/>
      <c r="RBI406" s="56"/>
      <c r="RBJ406" s="56"/>
      <c r="RBK406" s="56"/>
      <c r="RBL406" s="56"/>
      <c r="RBM406" s="56"/>
      <c r="RBN406" s="56"/>
      <c r="RBO406" s="56"/>
      <c r="RBP406" s="56"/>
      <c r="RBQ406" s="56"/>
      <c r="RBR406" s="56"/>
      <c r="RBS406" s="56"/>
      <c r="RBT406" s="56"/>
      <c r="RBU406" s="56"/>
      <c r="RBV406" s="56"/>
      <c r="RBW406" s="56"/>
      <c r="RBX406" s="56"/>
      <c r="RBY406" s="56"/>
      <c r="RBZ406" s="56"/>
      <c r="RCA406" s="56"/>
      <c r="RCB406" s="56"/>
      <c r="RCC406" s="56"/>
      <c r="RCD406" s="56"/>
      <c r="RCE406" s="56"/>
      <c r="RCF406" s="56"/>
      <c r="RCG406" s="56"/>
      <c r="RCH406" s="56"/>
      <c r="RCI406" s="56"/>
      <c r="RCJ406" s="56"/>
      <c r="RCK406" s="56"/>
      <c r="RCL406" s="56"/>
      <c r="RCM406" s="56"/>
      <c r="RCN406" s="56"/>
      <c r="RCO406" s="56"/>
      <c r="RCP406" s="56"/>
      <c r="RCQ406" s="56"/>
      <c r="RCR406" s="56"/>
      <c r="RCS406" s="56"/>
      <c r="RCT406" s="56"/>
      <c r="RCU406" s="56"/>
      <c r="RCV406" s="56"/>
      <c r="RCW406" s="56"/>
      <c r="RCX406" s="56"/>
      <c r="RCY406" s="56"/>
      <c r="RCZ406" s="56"/>
      <c r="RDA406" s="56"/>
      <c r="RDB406" s="56"/>
      <c r="RDC406" s="56"/>
      <c r="RDD406" s="56"/>
      <c r="RDE406" s="56"/>
      <c r="RDF406" s="56"/>
      <c r="RDG406" s="56"/>
      <c r="RDH406" s="56"/>
      <c r="RDI406" s="56"/>
      <c r="RDJ406" s="56"/>
      <c r="RDK406" s="56"/>
      <c r="RDL406" s="56"/>
      <c r="RDM406" s="56"/>
      <c r="RDN406" s="56"/>
      <c r="RDO406" s="56"/>
      <c r="RDP406" s="56"/>
      <c r="RDQ406" s="56"/>
      <c r="RDR406" s="56"/>
      <c r="RDS406" s="56"/>
      <c r="RDT406" s="56"/>
      <c r="RDU406" s="56"/>
      <c r="RDV406" s="56"/>
      <c r="RDW406" s="56"/>
      <c r="RDX406" s="56"/>
      <c r="RDY406" s="56"/>
      <c r="RDZ406" s="56"/>
      <c r="REA406" s="56"/>
      <c r="REB406" s="56"/>
      <c r="REC406" s="56"/>
      <c r="RED406" s="56"/>
      <c r="REE406" s="56"/>
      <c r="REF406" s="56"/>
      <c r="REG406" s="56"/>
      <c r="REH406" s="56"/>
      <c r="REI406" s="56"/>
      <c r="REJ406" s="56"/>
      <c r="REK406" s="56"/>
      <c r="REL406" s="56"/>
      <c r="REM406" s="56"/>
      <c r="REN406" s="56"/>
      <c r="REO406" s="56"/>
      <c r="REP406" s="56"/>
      <c r="REQ406" s="56"/>
      <c r="RER406" s="56"/>
      <c r="RES406" s="56"/>
      <c r="RET406" s="56"/>
      <c r="REU406" s="56"/>
      <c r="REV406" s="56"/>
      <c r="REW406" s="56"/>
      <c r="REX406" s="56"/>
      <c r="REY406" s="56"/>
      <c r="REZ406" s="56"/>
      <c r="RFA406" s="56"/>
      <c r="RFB406" s="56"/>
      <c r="RFC406" s="56"/>
      <c r="RFD406" s="56"/>
      <c r="RFE406" s="56"/>
      <c r="RFF406" s="56"/>
      <c r="RFG406" s="56"/>
      <c r="RFH406" s="56"/>
      <c r="RFI406" s="56"/>
      <c r="RFJ406" s="56"/>
      <c r="RFK406" s="56"/>
      <c r="RFL406" s="56"/>
      <c r="RFM406" s="56"/>
      <c r="RFN406" s="56"/>
      <c r="RFO406" s="56"/>
      <c r="RFP406" s="56"/>
      <c r="RFQ406" s="56"/>
      <c r="RFR406" s="56"/>
      <c r="RFS406" s="56"/>
      <c r="RFT406" s="56"/>
      <c r="RFU406" s="56"/>
      <c r="RFV406" s="56"/>
      <c r="RFW406" s="56"/>
      <c r="RFX406" s="56"/>
      <c r="RFY406" s="56"/>
      <c r="RFZ406" s="56"/>
      <c r="RGA406" s="56"/>
      <c r="RGB406" s="56"/>
      <c r="RGC406" s="56"/>
      <c r="RGD406" s="56"/>
      <c r="RGE406" s="56"/>
      <c r="RGF406" s="56"/>
      <c r="RGG406" s="56"/>
      <c r="RGH406" s="56"/>
      <c r="RGI406" s="56"/>
      <c r="RGJ406" s="56"/>
      <c r="RGK406" s="56"/>
      <c r="RGL406" s="56"/>
      <c r="RGM406" s="56"/>
      <c r="RGN406" s="56"/>
      <c r="RGO406" s="56"/>
      <c r="RGP406" s="56"/>
      <c r="RGQ406" s="56"/>
      <c r="RGR406" s="56"/>
      <c r="RGS406" s="56"/>
      <c r="RGT406" s="56"/>
      <c r="RGU406" s="56"/>
      <c r="RGV406" s="56"/>
      <c r="RGW406" s="56"/>
      <c r="RGX406" s="56"/>
      <c r="RGY406" s="56"/>
      <c r="RGZ406" s="56"/>
      <c r="RHA406" s="56"/>
      <c r="RHB406" s="56"/>
      <c r="RHC406" s="56"/>
      <c r="RHD406" s="56"/>
      <c r="RHE406" s="56"/>
      <c r="RHF406" s="56"/>
      <c r="RHG406" s="56"/>
      <c r="RHH406" s="56"/>
      <c r="RHI406" s="56"/>
      <c r="RHJ406" s="56"/>
      <c r="RHK406" s="56"/>
      <c r="RHL406" s="56"/>
      <c r="RHM406" s="56"/>
      <c r="RHN406" s="56"/>
      <c r="RHO406" s="56"/>
      <c r="RHP406" s="56"/>
      <c r="RHQ406" s="56"/>
      <c r="RHR406" s="56"/>
      <c r="RHS406" s="56"/>
      <c r="RHT406" s="56"/>
      <c r="RHU406" s="56"/>
      <c r="RHV406" s="56"/>
      <c r="RHW406" s="56"/>
      <c r="RHX406" s="56"/>
      <c r="RHY406" s="56"/>
      <c r="RHZ406" s="56"/>
      <c r="RIA406" s="56"/>
      <c r="RIB406" s="56"/>
      <c r="RIC406" s="56"/>
      <c r="RID406" s="56"/>
      <c r="RIE406" s="56"/>
      <c r="RIF406" s="56"/>
      <c r="RIG406" s="56"/>
      <c r="RIH406" s="56"/>
      <c r="RII406" s="56"/>
      <c r="RIJ406" s="56"/>
      <c r="RIK406" s="56"/>
      <c r="RIL406" s="56"/>
      <c r="RIM406" s="56"/>
      <c r="RIN406" s="56"/>
      <c r="RIO406" s="56"/>
      <c r="RIP406" s="56"/>
      <c r="RIQ406" s="56"/>
      <c r="RIR406" s="56"/>
      <c r="RIS406" s="56"/>
      <c r="RIT406" s="56"/>
      <c r="RIU406" s="56"/>
      <c r="RIV406" s="56"/>
      <c r="RIW406" s="56"/>
      <c r="RIX406" s="56"/>
      <c r="RIY406" s="56"/>
      <c r="RIZ406" s="56"/>
      <c r="RJA406" s="56"/>
      <c r="RJB406" s="56"/>
      <c r="RJC406" s="56"/>
      <c r="RJD406" s="56"/>
      <c r="RJE406" s="56"/>
      <c r="RJF406" s="56"/>
      <c r="RJG406" s="56"/>
      <c r="RJH406" s="56"/>
      <c r="RJI406" s="56"/>
      <c r="RJJ406" s="56"/>
      <c r="RJK406" s="56"/>
      <c r="RJL406" s="56"/>
      <c r="RJM406" s="56"/>
      <c r="RJN406" s="56"/>
      <c r="RJO406" s="56"/>
      <c r="RJP406" s="56"/>
      <c r="RJQ406" s="56"/>
      <c r="RJR406" s="56"/>
      <c r="RJS406" s="56"/>
      <c r="RJT406" s="56"/>
      <c r="RJU406" s="56"/>
      <c r="RJV406" s="56"/>
      <c r="RJW406" s="56"/>
      <c r="RJX406" s="56"/>
      <c r="RJY406" s="56"/>
      <c r="RJZ406" s="56"/>
      <c r="RKA406" s="56"/>
      <c r="RKB406" s="56"/>
      <c r="RKC406" s="56"/>
      <c r="RKD406" s="56"/>
      <c r="RKE406" s="56"/>
      <c r="RKF406" s="56"/>
      <c r="RKG406" s="56"/>
      <c r="RKH406" s="56"/>
      <c r="RKI406" s="56"/>
      <c r="RKJ406" s="56"/>
      <c r="RKK406" s="56"/>
      <c r="RKL406" s="56"/>
      <c r="RKM406" s="56"/>
      <c r="RKN406" s="56"/>
      <c r="RKO406" s="56"/>
      <c r="RKP406" s="56"/>
      <c r="RKQ406" s="56"/>
      <c r="RKR406" s="56"/>
      <c r="RKS406" s="56"/>
      <c r="RKT406" s="56"/>
      <c r="RKU406" s="56"/>
      <c r="RKV406" s="56"/>
      <c r="RKW406" s="56"/>
      <c r="RKX406" s="56"/>
      <c r="RKY406" s="56"/>
      <c r="RKZ406" s="56"/>
      <c r="RLA406" s="56"/>
      <c r="RLB406" s="56"/>
      <c r="RLC406" s="56"/>
      <c r="RLD406" s="56"/>
      <c r="RLE406" s="56"/>
      <c r="RLF406" s="56"/>
      <c r="RLG406" s="56"/>
      <c r="RLH406" s="56"/>
      <c r="RLI406" s="56"/>
      <c r="RLJ406" s="56"/>
      <c r="RLK406" s="56"/>
      <c r="RLL406" s="56"/>
      <c r="RLM406" s="56"/>
      <c r="RLN406" s="56"/>
      <c r="RLO406" s="56"/>
      <c r="RLP406" s="56"/>
      <c r="RLQ406" s="56"/>
      <c r="RLR406" s="56"/>
      <c r="RLS406" s="56"/>
      <c r="RLT406" s="56"/>
      <c r="RLU406" s="56"/>
      <c r="RLV406" s="56"/>
      <c r="RLW406" s="56"/>
      <c r="RLX406" s="56"/>
      <c r="RLY406" s="56"/>
      <c r="RLZ406" s="56"/>
      <c r="RMA406" s="56"/>
      <c r="RMB406" s="56"/>
      <c r="RMC406" s="56"/>
      <c r="RMD406" s="56"/>
      <c r="RME406" s="56"/>
      <c r="RMF406" s="56"/>
      <c r="RMG406" s="56"/>
      <c r="RMH406" s="56"/>
      <c r="RMI406" s="56"/>
      <c r="RMJ406" s="56"/>
      <c r="RMK406" s="56"/>
      <c r="RML406" s="56"/>
      <c r="RMM406" s="56"/>
      <c r="RMN406" s="56"/>
      <c r="RMO406" s="56"/>
      <c r="RMP406" s="56"/>
      <c r="RMQ406" s="56"/>
      <c r="RMR406" s="56"/>
      <c r="RMS406" s="56"/>
      <c r="RMT406" s="56"/>
      <c r="RMU406" s="56"/>
      <c r="RMV406" s="56"/>
      <c r="RMW406" s="56"/>
      <c r="RMX406" s="56"/>
      <c r="RMY406" s="56"/>
      <c r="RMZ406" s="56"/>
      <c r="RNA406" s="56"/>
      <c r="RNB406" s="56"/>
      <c r="RNC406" s="56"/>
      <c r="RND406" s="56"/>
      <c r="RNE406" s="56"/>
      <c r="RNF406" s="56"/>
      <c r="RNG406" s="56"/>
      <c r="RNH406" s="56"/>
      <c r="RNI406" s="56"/>
      <c r="RNJ406" s="56"/>
      <c r="RNK406" s="56"/>
      <c r="RNL406" s="56"/>
      <c r="RNM406" s="56"/>
      <c r="RNN406" s="56"/>
      <c r="RNO406" s="56"/>
      <c r="RNP406" s="56"/>
      <c r="RNQ406" s="56"/>
      <c r="RNR406" s="56"/>
      <c r="RNS406" s="56"/>
      <c r="RNT406" s="56"/>
      <c r="RNU406" s="56"/>
      <c r="RNV406" s="56"/>
      <c r="RNW406" s="56"/>
      <c r="RNX406" s="56"/>
      <c r="RNY406" s="56"/>
      <c r="RNZ406" s="56"/>
      <c r="ROA406" s="56"/>
      <c r="ROB406" s="56"/>
      <c r="ROC406" s="56"/>
      <c r="ROD406" s="56"/>
      <c r="ROE406" s="56"/>
      <c r="ROF406" s="56"/>
      <c r="ROG406" s="56"/>
      <c r="ROH406" s="56"/>
      <c r="ROI406" s="56"/>
      <c r="ROJ406" s="56"/>
      <c r="ROK406" s="56"/>
      <c r="ROL406" s="56"/>
      <c r="ROM406" s="56"/>
      <c r="RON406" s="56"/>
      <c r="ROO406" s="56"/>
      <c r="ROP406" s="56"/>
      <c r="ROQ406" s="56"/>
      <c r="ROR406" s="56"/>
      <c r="ROS406" s="56"/>
      <c r="ROT406" s="56"/>
      <c r="ROU406" s="56"/>
      <c r="ROV406" s="56"/>
      <c r="ROW406" s="56"/>
      <c r="ROX406" s="56"/>
      <c r="ROY406" s="56"/>
      <c r="ROZ406" s="56"/>
      <c r="RPA406" s="56"/>
      <c r="RPB406" s="56"/>
      <c r="RPC406" s="56"/>
      <c r="RPD406" s="56"/>
      <c r="RPE406" s="56"/>
      <c r="RPF406" s="56"/>
      <c r="RPG406" s="56"/>
      <c r="RPH406" s="56"/>
      <c r="RPI406" s="56"/>
      <c r="RPJ406" s="56"/>
      <c r="RPK406" s="56"/>
      <c r="RPL406" s="56"/>
      <c r="RPM406" s="56"/>
      <c r="RPN406" s="56"/>
      <c r="RPO406" s="56"/>
      <c r="RPP406" s="56"/>
      <c r="RPQ406" s="56"/>
      <c r="RPR406" s="56"/>
      <c r="RPS406" s="56"/>
      <c r="RPT406" s="56"/>
      <c r="RPU406" s="56"/>
      <c r="RPV406" s="56"/>
      <c r="RPW406" s="56"/>
      <c r="RPX406" s="56"/>
      <c r="RPY406" s="56"/>
      <c r="RPZ406" s="56"/>
      <c r="RQA406" s="56"/>
      <c r="RQB406" s="56"/>
      <c r="RQC406" s="56"/>
      <c r="RQD406" s="56"/>
      <c r="RQE406" s="56"/>
      <c r="RQF406" s="56"/>
      <c r="RQG406" s="56"/>
      <c r="RQH406" s="56"/>
      <c r="RQI406" s="56"/>
      <c r="RQJ406" s="56"/>
      <c r="RQK406" s="56"/>
      <c r="RQL406" s="56"/>
      <c r="RQM406" s="56"/>
      <c r="RQN406" s="56"/>
      <c r="RQO406" s="56"/>
      <c r="RQP406" s="56"/>
      <c r="RQQ406" s="56"/>
      <c r="RQR406" s="56"/>
      <c r="RQS406" s="56"/>
      <c r="RQT406" s="56"/>
      <c r="RQU406" s="56"/>
      <c r="RQV406" s="56"/>
      <c r="RQW406" s="56"/>
      <c r="RQX406" s="56"/>
      <c r="RQY406" s="56"/>
      <c r="RQZ406" s="56"/>
      <c r="RRA406" s="56"/>
      <c r="RRB406" s="56"/>
      <c r="RRC406" s="56"/>
      <c r="RRD406" s="56"/>
      <c r="RRE406" s="56"/>
      <c r="RRF406" s="56"/>
      <c r="RRG406" s="56"/>
      <c r="RRH406" s="56"/>
      <c r="RRI406" s="56"/>
      <c r="RRJ406" s="56"/>
      <c r="RRK406" s="56"/>
      <c r="RRL406" s="56"/>
      <c r="RRM406" s="56"/>
      <c r="RRN406" s="56"/>
      <c r="RRO406" s="56"/>
      <c r="RRP406" s="56"/>
      <c r="RRQ406" s="56"/>
      <c r="RRR406" s="56"/>
      <c r="RRS406" s="56"/>
      <c r="RRT406" s="56"/>
      <c r="RRU406" s="56"/>
      <c r="RRV406" s="56"/>
      <c r="RRW406" s="56"/>
      <c r="RRX406" s="56"/>
      <c r="RRY406" s="56"/>
      <c r="RRZ406" s="56"/>
      <c r="RSA406" s="56"/>
      <c r="RSB406" s="56"/>
      <c r="RSC406" s="56"/>
      <c r="RSD406" s="56"/>
      <c r="RSE406" s="56"/>
      <c r="RSF406" s="56"/>
      <c r="RSG406" s="56"/>
      <c r="RSH406" s="56"/>
      <c r="RSI406" s="56"/>
      <c r="RSJ406" s="56"/>
      <c r="RSK406" s="56"/>
      <c r="RSL406" s="56"/>
      <c r="RSM406" s="56"/>
      <c r="RSN406" s="56"/>
      <c r="RSO406" s="56"/>
      <c r="RSP406" s="56"/>
      <c r="RSQ406" s="56"/>
      <c r="RSR406" s="56"/>
      <c r="RSS406" s="56"/>
      <c r="RST406" s="56"/>
      <c r="RSU406" s="56"/>
      <c r="RSV406" s="56"/>
      <c r="RSW406" s="56"/>
      <c r="RSX406" s="56"/>
      <c r="RSY406" s="56"/>
      <c r="RSZ406" s="56"/>
      <c r="RTA406" s="56"/>
      <c r="RTB406" s="56"/>
      <c r="RTC406" s="56"/>
      <c r="RTD406" s="56"/>
      <c r="RTE406" s="56"/>
      <c r="RTF406" s="56"/>
      <c r="RTG406" s="56"/>
      <c r="RTH406" s="56"/>
      <c r="RTI406" s="56"/>
      <c r="RTJ406" s="56"/>
      <c r="RTK406" s="56"/>
      <c r="RTL406" s="56"/>
      <c r="RTM406" s="56"/>
      <c r="RTN406" s="56"/>
      <c r="RTO406" s="56"/>
      <c r="RTP406" s="56"/>
      <c r="RTQ406" s="56"/>
      <c r="RTR406" s="56"/>
      <c r="RTS406" s="56"/>
      <c r="RTT406" s="56"/>
      <c r="RTU406" s="56"/>
      <c r="RTV406" s="56"/>
      <c r="RTW406" s="56"/>
      <c r="RTX406" s="56"/>
      <c r="RTY406" s="56"/>
      <c r="RTZ406" s="56"/>
      <c r="RUA406" s="56"/>
      <c r="RUB406" s="56"/>
      <c r="RUC406" s="56"/>
      <c r="RUD406" s="56"/>
      <c r="RUE406" s="56"/>
      <c r="RUF406" s="56"/>
      <c r="RUG406" s="56"/>
      <c r="RUH406" s="56"/>
      <c r="RUI406" s="56"/>
      <c r="RUJ406" s="56"/>
      <c r="RUK406" s="56"/>
      <c r="RUL406" s="56"/>
      <c r="RUM406" s="56"/>
      <c r="RUN406" s="56"/>
      <c r="RUO406" s="56"/>
      <c r="RUP406" s="56"/>
      <c r="RUQ406" s="56"/>
      <c r="RUR406" s="56"/>
      <c r="RUS406" s="56"/>
      <c r="RUT406" s="56"/>
      <c r="RUU406" s="56"/>
      <c r="RUV406" s="56"/>
      <c r="RUW406" s="56"/>
      <c r="RUX406" s="56"/>
      <c r="RUY406" s="56"/>
      <c r="RUZ406" s="56"/>
      <c r="RVA406" s="56"/>
      <c r="RVB406" s="56"/>
      <c r="RVC406" s="56"/>
      <c r="RVD406" s="56"/>
      <c r="RVE406" s="56"/>
      <c r="RVF406" s="56"/>
      <c r="RVG406" s="56"/>
      <c r="RVH406" s="56"/>
      <c r="RVI406" s="56"/>
      <c r="RVJ406" s="56"/>
      <c r="RVK406" s="56"/>
      <c r="RVL406" s="56"/>
      <c r="RVM406" s="56"/>
      <c r="RVN406" s="56"/>
      <c r="RVO406" s="56"/>
      <c r="RVP406" s="56"/>
      <c r="RVQ406" s="56"/>
      <c r="RVR406" s="56"/>
      <c r="RVS406" s="56"/>
      <c r="RVT406" s="56"/>
      <c r="RVU406" s="56"/>
      <c r="RVV406" s="56"/>
      <c r="RVW406" s="56"/>
      <c r="RVX406" s="56"/>
      <c r="RVY406" s="56"/>
      <c r="RVZ406" s="56"/>
      <c r="RWA406" s="56"/>
      <c r="RWB406" s="56"/>
      <c r="RWC406" s="56"/>
      <c r="RWD406" s="56"/>
      <c r="RWE406" s="56"/>
      <c r="RWF406" s="56"/>
      <c r="RWG406" s="56"/>
      <c r="RWH406" s="56"/>
      <c r="RWI406" s="56"/>
      <c r="RWJ406" s="56"/>
      <c r="RWK406" s="56"/>
      <c r="RWL406" s="56"/>
      <c r="RWM406" s="56"/>
      <c r="RWN406" s="56"/>
      <c r="RWO406" s="56"/>
      <c r="RWP406" s="56"/>
      <c r="RWQ406" s="56"/>
      <c r="RWR406" s="56"/>
      <c r="RWS406" s="56"/>
      <c r="RWT406" s="56"/>
      <c r="RWU406" s="56"/>
      <c r="RWV406" s="56"/>
      <c r="RWW406" s="56"/>
      <c r="RWX406" s="56"/>
      <c r="RWY406" s="56"/>
      <c r="RWZ406" s="56"/>
      <c r="RXA406" s="56"/>
      <c r="RXB406" s="56"/>
      <c r="RXC406" s="56"/>
      <c r="RXD406" s="56"/>
      <c r="RXE406" s="56"/>
      <c r="RXF406" s="56"/>
      <c r="RXG406" s="56"/>
      <c r="RXH406" s="56"/>
      <c r="RXI406" s="56"/>
      <c r="RXJ406" s="56"/>
      <c r="RXK406" s="56"/>
      <c r="RXL406" s="56"/>
      <c r="RXM406" s="56"/>
      <c r="RXN406" s="56"/>
      <c r="RXO406" s="56"/>
      <c r="RXP406" s="56"/>
      <c r="RXQ406" s="56"/>
      <c r="RXR406" s="56"/>
      <c r="RXS406" s="56"/>
      <c r="RXT406" s="56"/>
      <c r="RXU406" s="56"/>
      <c r="RXV406" s="56"/>
      <c r="RXW406" s="56"/>
      <c r="RXX406" s="56"/>
      <c r="RXY406" s="56"/>
      <c r="RXZ406" s="56"/>
      <c r="RYA406" s="56"/>
      <c r="RYB406" s="56"/>
      <c r="RYC406" s="56"/>
      <c r="RYD406" s="56"/>
      <c r="RYE406" s="56"/>
      <c r="RYF406" s="56"/>
      <c r="RYG406" s="56"/>
      <c r="RYH406" s="56"/>
      <c r="RYI406" s="56"/>
      <c r="RYJ406" s="56"/>
      <c r="RYK406" s="56"/>
      <c r="RYL406" s="56"/>
      <c r="RYM406" s="56"/>
      <c r="RYN406" s="56"/>
      <c r="RYO406" s="56"/>
      <c r="RYP406" s="56"/>
      <c r="RYQ406" s="56"/>
      <c r="RYR406" s="56"/>
      <c r="RYS406" s="56"/>
      <c r="RYT406" s="56"/>
      <c r="RYU406" s="56"/>
      <c r="RYV406" s="56"/>
      <c r="RYW406" s="56"/>
      <c r="RYX406" s="56"/>
      <c r="RYY406" s="56"/>
      <c r="RYZ406" s="56"/>
      <c r="RZA406" s="56"/>
      <c r="RZB406" s="56"/>
      <c r="RZC406" s="56"/>
      <c r="RZD406" s="56"/>
      <c r="RZE406" s="56"/>
      <c r="RZF406" s="56"/>
      <c r="RZG406" s="56"/>
      <c r="RZH406" s="56"/>
      <c r="RZI406" s="56"/>
      <c r="RZJ406" s="56"/>
      <c r="RZK406" s="56"/>
      <c r="RZL406" s="56"/>
      <c r="RZM406" s="56"/>
      <c r="RZN406" s="56"/>
      <c r="RZO406" s="56"/>
      <c r="RZP406" s="56"/>
      <c r="RZQ406" s="56"/>
      <c r="RZR406" s="56"/>
      <c r="RZS406" s="56"/>
      <c r="RZT406" s="56"/>
      <c r="RZU406" s="56"/>
      <c r="RZV406" s="56"/>
      <c r="RZW406" s="56"/>
      <c r="RZX406" s="56"/>
      <c r="RZY406" s="56"/>
      <c r="RZZ406" s="56"/>
      <c r="SAA406" s="56"/>
      <c r="SAB406" s="56"/>
      <c r="SAC406" s="56"/>
      <c r="SAD406" s="56"/>
      <c r="SAE406" s="56"/>
      <c r="SAF406" s="56"/>
      <c r="SAG406" s="56"/>
      <c r="SAH406" s="56"/>
      <c r="SAI406" s="56"/>
      <c r="SAJ406" s="56"/>
      <c r="SAK406" s="56"/>
      <c r="SAL406" s="56"/>
      <c r="SAM406" s="56"/>
      <c r="SAN406" s="56"/>
      <c r="SAO406" s="56"/>
      <c r="SAP406" s="56"/>
      <c r="SAQ406" s="56"/>
      <c r="SAR406" s="56"/>
      <c r="SAS406" s="56"/>
      <c r="SAT406" s="56"/>
      <c r="SAU406" s="56"/>
      <c r="SAV406" s="56"/>
      <c r="SAW406" s="56"/>
      <c r="SAX406" s="56"/>
      <c r="SAY406" s="56"/>
      <c r="SAZ406" s="56"/>
      <c r="SBA406" s="56"/>
      <c r="SBB406" s="56"/>
      <c r="SBC406" s="56"/>
      <c r="SBD406" s="56"/>
      <c r="SBE406" s="56"/>
      <c r="SBF406" s="56"/>
      <c r="SBG406" s="56"/>
      <c r="SBH406" s="56"/>
      <c r="SBI406" s="56"/>
      <c r="SBJ406" s="56"/>
      <c r="SBK406" s="56"/>
      <c r="SBL406" s="56"/>
      <c r="SBM406" s="56"/>
      <c r="SBN406" s="56"/>
      <c r="SBO406" s="56"/>
      <c r="SBP406" s="56"/>
      <c r="SBQ406" s="56"/>
      <c r="SBR406" s="56"/>
      <c r="SBS406" s="56"/>
      <c r="SBT406" s="56"/>
      <c r="SBU406" s="56"/>
      <c r="SBV406" s="56"/>
      <c r="SBW406" s="56"/>
      <c r="SBX406" s="56"/>
      <c r="SBY406" s="56"/>
      <c r="SBZ406" s="56"/>
      <c r="SCA406" s="56"/>
      <c r="SCB406" s="56"/>
      <c r="SCC406" s="56"/>
      <c r="SCD406" s="56"/>
      <c r="SCE406" s="56"/>
      <c r="SCF406" s="56"/>
      <c r="SCG406" s="56"/>
      <c r="SCH406" s="56"/>
      <c r="SCI406" s="56"/>
      <c r="SCJ406" s="56"/>
      <c r="SCK406" s="56"/>
      <c r="SCL406" s="56"/>
      <c r="SCM406" s="56"/>
      <c r="SCN406" s="56"/>
      <c r="SCO406" s="56"/>
      <c r="SCP406" s="56"/>
      <c r="SCQ406" s="56"/>
      <c r="SCR406" s="56"/>
      <c r="SCS406" s="56"/>
      <c r="SCT406" s="56"/>
      <c r="SCU406" s="56"/>
      <c r="SCV406" s="56"/>
      <c r="SCW406" s="56"/>
      <c r="SCX406" s="56"/>
      <c r="SCY406" s="56"/>
      <c r="SCZ406" s="56"/>
      <c r="SDA406" s="56"/>
      <c r="SDB406" s="56"/>
      <c r="SDC406" s="56"/>
      <c r="SDD406" s="56"/>
      <c r="SDE406" s="56"/>
      <c r="SDF406" s="56"/>
      <c r="SDG406" s="56"/>
      <c r="SDH406" s="56"/>
      <c r="SDI406" s="56"/>
      <c r="SDJ406" s="56"/>
      <c r="SDK406" s="56"/>
      <c r="SDL406" s="56"/>
      <c r="SDM406" s="56"/>
      <c r="SDN406" s="56"/>
      <c r="SDO406" s="56"/>
      <c r="SDP406" s="56"/>
      <c r="SDQ406" s="56"/>
      <c r="SDR406" s="56"/>
      <c r="SDS406" s="56"/>
      <c r="SDT406" s="56"/>
      <c r="SDU406" s="56"/>
      <c r="SDV406" s="56"/>
      <c r="SDW406" s="56"/>
      <c r="SDX406" s="56"/>
      <c r="SDY406" s="56"/>
      <c r="SDZ406" s="56"/>
      <c r="SEA406" s="56"/>
      <c r="SEB406" s="56"/>
      <c r="SEC406" s="56"/>
      <c r="SED406" s="56"/>
      <c r="SEE406" s="56"/>
      <c r="SEF406" s="56"/>
      <c r="SEG406" s="56"/>
      <c r="SEH406" s="56"/>
      <c r="SEI406" s="56"/>
      <c r="SEJ406" s="56"/>
      <c r="SEK406" s="56"/>
      <c r="SEL406" s="56"/>
      <c r="SEM406" s="56"/>
      <c r="SEN406" s="56"/>
      <c r="SEO406" s="56"/>
      <c r="SEP406" s="56"/>
      <c r="SEQ406" s="56"/>
      <c r="SER406" s="56"/>
      <c r="SES406" s="56"/>
      <c r="SET406" s="56"/>
      <c r="SEU406" s="56"/>
      <c r="SEV406" s="56"/>
      <c r="SEW406" s="56"/>
      <c r="SEX406" s="56"/>
      <c r="SEY406" s="56"/>
      <c r="SEZ406" s="56"/>
      <c r="SFA406" s="56"/>
      <c r="SFB406" s="56"/>
      <c r="SFC406" s="56"/>
      <c r="SFD406" s="56"/>
      <c r="SFE406" s="56"/>
      <c r="SFF406" s="56"/>
      <c r="SFG406" s="56"/>
      <c r="SFH406" s="56"/>
      <c r="SFI406" s="56"/>
      <c r="SFJ406" s="56"/>
      <c r="SFK406" s="56"/>
      <c r="SFL406" s="56"/>
      <c r="SFM406" s="56"/>
      <c r="SFN406" s="56"/>
      <c r="SFO406" s="56"/>
      <c r="SFP406" s="56"/>
      <c r="SFQ406" s="56"/>
      <c r="SFR406" s="56"/>
      <c r="SFS406" s="56"/>
      <c r="SFT406" s="56"/>
      <c r="SFU406" s="56"/>
      <c r="SFV406" s="56"/>
      <c r="SFW406" s="56"/>
      <c r="SFX406" s="56"/>
      <c r="SFY406" s="56"/>
      <c r="SFZ406" s="56"/>
      <c r="SGA406" s="56"/>
      <c r="SGB406" s="56"/>
      <c r="SGC406" s="56"/>
      <c r="SGD406" s="56"/>
      <c r="SGE406" s="56"/>
      <c r="SGF406" s="56"/>
      <c r="SGG406" s="56"/>
      <c r="SGH406" s="56"/>
      <c r="SGI406" s="56"/>
      <c r="SGJ406" s="56"/>
      <c r="SGK406" s="56"/>
      <c r="SGL406" s="56"/>
      <c r="SGM406" s="56"/>
      <c r="SGN406" s="56"/>
      <c r="SGO406" s="56"/>
      <c r="SGP406" s="56"/>
      <c r="SGQ406" s="56"/>
      <c r="SGR406" s="56"/>
      <c r="SGS406" s="56"/>
      <c r="SGT406" s="56"/>
      <c r="SGU406" s="56"/>
      <c r="SGV406" s="56"/>
      <c r="SGW406" s="56"/>
      <c r="SGX406" s="56"/>
      <c r="SGY406" s="56"/>
      <c r="SGZ406" s="56"/>
      <c r="SHA406" s="56"/>
      <c r="SHB406" s="56"/>
      <c r="SHC406" s="56"/>
      <c r="SHD406" s="56"/>
      <c r="SHE406" s="56"/>
      <c r="SHF406" s="56"/>
      <c r="SHG406" s="56"/>
      <c r="SHH406" s="56"/>
      <c r="SHI406" s="56"/>
      <c r="SHJ406" s="56"/>
      <c r="SHK406" s="56"/>
      <c r="SHL406" s="56"/>
      <c r="SHM406" s="56"/>
      <c r="SHN406" s="56"/>
      <c r="SHO406" s="56"/>
      <c r="SHP406" s="56"/>
      <c r="SHQ406" s="56"/>
      <c r="SHR406" s="56"/>
      <c r="SHS406" s="56"/>
      <c r="SHT406" s="56"/>
      <c r="SHU406" s="56"/>
      <c r="SHV406" s="56"/>
      <c r="SHW406" s="56"/>
      <c r="SHX406" s="56"/>
      <c r="SHY406" s="56"/>
      <c r="SHZ406" s="56"/>
      <c r="SIA406" s="56"/>
      <c r="SIB406" s="56"/>
      <c r="SIC406" s="56"/>
      <c r="SID406" s="56"/>
      <c r="SIE406" s="56"/>
      <c r="SIF406" s="56"/>
      <c r="SIG406" s="56"/>
      <c r="SIH406" s="56"/>
      <c r="SII406" s="56"/>
      <c r="SIJ406" s="56"/>
      <c r="SIK406" s="56"/>
      <c r="SIL406" s="56"/>
      <c r="SIM406" s="56"/>
      <c r="SIN406" s="56"/>
      <c r="SIO406" s="56"/>
      <c r="SIP406" s="56"/>
      <c r="SIQ406" s="56"/>
      <c r="SIR406" s="56"/>
      <c r="SIS406" s="56"/>
      <c r="SIT406" s="56"/>
      <c r="SIU406" s="56"/>
      <c r="SIV406" s="56"/>
      <c r="SIW406" s="56"/>
      <c r="SIX406" s="56"/>
      <c r="SIY406" s="56"/>
      <c r="SIZ406" s="56"/>
      <c r="SJA406" s="56"/>
      <c r="SJB406" s="56"/>
      <c r="SJC406" s="56"/>
      <c r="SJD406" s="56"/>
      <c r="SJE406" s="56"/>
      <c r="SJF406" s="56"/>
      <c r="SJG406" s="56"/>
      <c r="SJH406" s="56"/>
      <c r="SJI406" s="56"/>
      <c r="SJJ406" s="56"/>
      <c r="SJK406" s="56"/>
      <c r="SJL406" s="56"/>
      <c r="SJM406" s="56"/>
      <c r="SJN406" s="56"/>
      <c r="SJO406" s="56"/>
      <c r="SJP406" s="56"/>
      <c r="SJQ406" s="56"/>
      <c r="SJR406" s="56"/>
      <c r="SJS406" s="56"/>
      <c r="SJT406" s="56"/>
      <c r="SJU406" s="56"/>
      <c r="SJV406" s="56"/>
      <c r="SJW406" s="56"/>
      <c r="SJX406" s="56"/>
      <c r="SJY406" s="56"/>
      <c r="SJZ406" s="56"/>
      <c r="SKA406" s="56"/>
      <c r="SKB406" s="56"/>
      <c r="SKC406" s="56"/>
      <c r="SKD406" s="56"/>
      <c r="SKE406" s="56"/>
      <c r="SKF406" s="56"/>
      <c r="SKG406" s="56"/>
      <c r="SKH406" s="56"/>
      <c r="SKI406" s="56"/>
      <c r="SKJ406" s="56"/>
      <c r="SKK406" s="56"/>
      <c r="SKL406" s="56"/>
      <c r="SKM406" s="56"/>
      <c r="SKN406" s="56"/>
      <c r="SKO406" s="56"/>
      <c r="SKP406" s="56"/>
      <c r="SKQ406" s="56"/>
      <c r="SKR406" s="56"/>
      <c r="SKS406" s="56"/>
      <c r="SKT406" s="56"/>
      <c r="SKU406" s="56"/>
      <c r="SKV406" s="56"/>
      <c r="SKW406" s="56"/>
      <c r="SKX406" s="56"/>
      <c r="SKY406" s="56"/>
      <c r="SKZ406" s="56"/>
      <c r="SLA406" s="56"/>
      <c r="SLB406" s="56"/>
      <c r="SLC406" s="56"/>
      <c r="SLD406" s="56"/>
      <c r="SLE406" s="56"/>
      <c r="SLF406" s="56"/>
      <c r="SLG406" s="56"/>
      <c r="SLH406" s="56"/>
      <c r="SLI406" s="56"/>
      <c r="SLJ406" s="56"/>
      <c r="SLK406" s="56"/>
      <c r="SLL406" s="56"/>
      <c r="SLM406" s="56"/>
      <c r="SLN406" s="56"/>
      <c r="SLO406" s="56"/>
      <c r="SLP406" s="56"/>
      <c r="SLQ406" s="56"/>
      <c r="SLR406" s="56"/>
      <c r="SLS406" s="56"/>
      <c r="SLT406" s="56"/>
      <c r="SLU406" s="56"/>
      <c r="SLV406" s="56"/>
      <c r="SLW406" s="56"/>
      <c r="SLX406" s="56"/>
      <c r="SLY406" s="56"/>
      <c r="SLZ406" s="56"/>
      <c r="SMA406" s="56"/>
      <c r="SMB406" s="56"/>
      <c r="SMC406" s="56"/>
      <c r="SMD406" s="56"/>
      <c r="SME406" s="56"/>
      <c r="SMF406" s="56"/>
      <c r="SMG406" s="56"/>
      <c r="SMH406" s="56"/>
      <c r="SMI406" s="56"/>
      <c r="SMJ406" s="56"/>
      <c r="SMK406" s="56"/>
      <c r="SML406" s="56"/>
      <c r="SMM406" s="56"/>
      <c r="SMN406" s="56"/>
      <c r="SMO406" s="56"/>
      <c r="SMP406" s="56"/>
      <c r="SMQ406" s="56"/>
      <c r="SMR406" s="56"/>
      <c r="SMS406" s="56"/>
      <c r="SMT406" s="56"/>
      <c r="SMU406" s="56"/>
      <c r="SMV406" s="56"/>
      <c r="SMW406" s="56"/>
      <c r="SMX406" s="56"/>
      <c r="SMY406" s="56"/>
      <c r="SMZ406" s="56"/>
      <c r="SNA406" s="56"/>
      <c r="SNB406" s="56"/>
      <c r="SNC406" s="56"/>
      <c r="SND406" s="56"/>
      <c r="SNE406" s="56"/>
      <c r="SNF406" s="56"/>
      <c r="SNG406" s="56"/>
      <c r="SNH406" s="56"/>
      <c r="SNI406" s="56"/>
      <c r="SNJ406" s="56"/>
      <c r="SNK406" s="56"/>
      <c r="SNL406" s="56"/>
      <c r="SNM406" s="56"/>
      <c r="SNN406" s="56"/>
      <c r="SNO406" s="56"/>
      <c r="SNP406" s="56"/>
      <c r="SNQ406" s="56"/>
      <c r="SNR406" s="56"/>
      <c r="SNS406" s="56"/>
      <c r="SNT406" s="56"/>
      <c r="SNU406" s="56"/>
      <c r="SNV406" s="56"/>
      <c r="SNW406" s="56"/>
      <c r="SNX406" s="56"/>
      <c r="SNY406" s="56"/>
      <c r="SNZ406" s="56"/>
      <c r="SOA406" s="56"/>
      <c r="SOB406" s="56"/>
      <c r="SOC406" s="56"/>
      <c r="SOD406" s="56"/>
      <c r="SOE406" s="56"/>
      <c r="SOF406" s="56"/>
      <c r="SOG406" s="56"/>
      <c r="SOH406" s="56"/>
      <c r="SOI406" s="56"/>
      <c r="SOJ406" s="56"/>
      <c r="SOK406" s="56"/>
      <c r="SOL406" s="56"/>
      <c r="SOM406" s="56"/>
      <c r="SON406" s="56"/>
      <c r="SOO406" s="56"/>
      <c r="SOP406" s="56"/>
      <c r="SOQ406" s="56"/>
      <c r="SOR406" s="56"/>
      <c r="SOS406" s="56"/>
      <c r="SOT406" s="56"/>
      <c r="SOU406" s="56"/>
      <c r="SOV406" s="56"/>
      <c r="SOW406" s="56"/>
      <c r="SOX406" s="56"/>
      <c r="SOY406" s="56"/>
      <c r="SOZ406" s="56"/>
      <c r="SPA406" s="56"/>
      <c r="SPB406" s="56"/>
      <c r="SPC406" s="56"/>
      <c r="SPD406" s="56"/>
      <c r="SPE406" s="56"/>
      <c r="SPF406" s="56"/>
      <c r="SPG406" s="56"/>
      <c r="SPH406" s="56"/>
      <c r="SPI406" s="56"/>
      <c r="SPJ406" s="56"/>
      <c r="SPK406" s="56"/>
      <c r="SPL406" s="56"/>
      <c r="SPM406" s="56"/>
      <c r="SPN406" s="56"/>
      <c r="SPO406" s="56"/>
      <c r="SPP406" s="56"/>
      <c r="SPQ406" s="56"/>
      <c r="SPR406" s="56"/>
      <c r="SPS406" s="56"/>
      <c r="SPT406" s="56"/>
      <c r="SPU406" s="56"/>
      <c r="SPV406" s="56"/>
      <c r="SPW406" s="56"/>
      <c r="SPX406" s="56"/>
      <c r="SPY406" s="56"/>
      <c r="SPZ406" s="56"/>
      <c r="SQA406" s="56"/>
      <c r="SQB406" s="56"/>
      <c r="SQC406" s="56"/>
      <c r="SQD406" s="56"/>
      <c r="SQE406" s="56"/>
      <c r="SQF406" s="56"/>
      <c r="SQG406" s="56"/>
      <c r="SQH406" s="56"/>
      <c r="SQI406" s="56"/>
      <c r="SQJ406" s="56"/>
      <c r="SQK406" s="56"/>
      <c r="SQL406" s="56"/>
      <c r="SQM406" s="56"/>
      <c r="SQN406" s="56"/>
      <c r="SQO406" s="56"/>
      <c r="SQP406" s="56"/>
      <c r="SQQ406" s="56"/>
      <c r="SQR406" s="56"/>
      <c r="SQS406" s="56"/>
      <c r="SQT406" s="56"/>
      <c r="SQU406" s="56"/>
      <c r="SQV406" s="56"/>
      <c r="SQW406" s="56"/>
      <c r="SQX406" s="56"/>
      <c r="SQY406" s="56"/>
      <c r="SQZ406" s="56"/>
      <c r="SRA406" s="56"/>
      <c r="SRB406" s="56"/>
      <c r="SRC406" s="56"/>
      <c r="SRD406" s="56"/>
      <c r="SRE406" s="56"/>
      <c r="SRF406" s="56"/>
      <c r="SRG406" s="56"/>
      <c r="SRH406" s="56"/>
      <c r="SRI406" s="56"/>
      <c r="SRJ406" s="56"/>
      <c r="SRK406" s="56"/>
      <c r="SRL406" s="56"/>
      <c r="SRM406" s="56"/>
      <c r="SRN406" s="56"/>
      <c r="SRO406" s="56"/>
      <c r="SRP406" s="56"/>
      <c r="SRQ406" s="56"/>
      <c r="SRR406" s="56"/>
      <c r="SRS406" s="56"/>
      <c r="SRT406" s="56"/>
      <c r="SRU406" s="56"/>
      <c r="SRV406" s="56"/>
      <c r="SRW406" s="56"/>
      <c r="SRX406" s="56"/>
      <c r="SRY406" s="56"/>
      <c r="SRZ406" s="56"/>
      <c r="SSA406" s="56"/>
      <c r="SSB406" s="56"/>
      <c r="SSC406" s="56"/>
      <c r="SSD406" s="56"/>
      <c r="SSE406" s="56"/>
      <c r="SSF406" s="56"/>
      <c r="SSG406" s="56"/>
      <c r="SSH406" s="56"/>
      <c r="SSI406" s="56"/>
      <c r="SSJ406" s="56"/>
      <c r="SSK406" s="56"/>
      <c r="SSL406" s="56"/>
      <c r="SSM406" s="56"/>
      <c r="SSN406" s="56"/>
      <c r="SSO406" s="56"/>
      <c r="SSP406" s="56"/>
      <c r="SSQ406" s="56"/>
      <c r="SSR406" s="56"/>
      <c r="SSS406" s="56"/>
      <c r="SST406" s="56"/>
      <c r="SSU406" s="56"/>
      <c r="SSV406" s="56"/>
      <c r="SSW406" s="56"/>
      <c r="SSX406" s="56"/>
      <c r="SSY406" s="56"/>
      <c r="SSZ406" s="56"/>
      <c r="STA406" s="56"/>
      <c r="STB406" s="56"/>
      <c r="STC406" s="56"/>
      <c r="STD406" s="56"/>
      <c r="STE406" s="56"/>
      <c r="STF406" s="56"/>
      <c r="STG406" s="56"/>
      <c r="STH406" s="56"/>
      <c r="STI406" s="56"/>
      <c r="STJ406" s="56"/>
      <c r="STK406" s="56"/>
      <c r="STL406" s="56"/>
      <c r="STM406" s="56"/>
      <c r="STN406" s="56"/>
      <c r="STO406" s="56"/>
      <c r="STP406" s="56"/>
      <c r="STQ406" s="56"/>
      <c r="STR406" s="56"/>
      <c r="STS406" s="56"/>
      <c r="STT406" s="56"/>
      <c r="STU406" s="56"/>
      <c r="STV406" s="56"/>
      <c r="STW406" s="56"/>
      <c r="STX406" s="56"/>
      <c r="STY406" s="56"/>
      <c r="STZ406" s="56"/>
      <c r="SUA406" s="56"/>
      <c r="SUB406" s="56"/>
      <c r="SUC406" s="56"/>
      <c r="SUD406" s="56"/>
      <c r="SUE406" s="56"/>
      <c r="SUF406" s="56"/>
      <c r="SUG406" s="56"/>
      <c r="SUH406" s="56"/>
      <c r="SUI406" s="56"/>
      <c r="SUJ406" s="56"/>
      <c r="SUK406" s="56"/>
      <c r="SUL406" s="56"/>
      <c r="SUM406" s="56"/>
      <c r="SUN406" s="56"/>
      <c r="SUO406" s="56"/>
      <c r="SUP406" s="56"/>
      <c r="SUQ406" s="56"/>
      <c r="SUR406" s="56"/>
      <c r="SUS406" s="56"/>
      <c r="SUT406" s="56"/>
      <c r="SUU406" s="56"/>
      <c r="SUV406" s="56"/>
      <c r="SUW406" s="56"/>
      <c r="SUX406" s="56"/>
      <c r="SUY406" s="56"/>
      <c r="SUZ406" s="56"/>
      <c r="SVA406" s="56"/>
      <c r="SVB406" s="56"/>
      <c r="SVC406" s="56"/>
      <c r="SVD406" s="56"/>
      <c r="SVE406" s="56"/>
      <c r="SVF406" s="56"/>
      <c r="SVG406" s="56"/>
      <c r="SVH406" s="56"/>
      <c r="SVI406" s="56"/>
      <c r="SVJ406" s="56"/>
      <c r="SVK406" s="56"/>
      <c r="SVL406" s="56"/>
      <c r="SVM406" s="56"/>
      <c r="SVN406" s="56"/>
      <c r="SVO406" s="56"/>
      <c r="SVP406" s="56"/>
      <c r="SVQ406" s="56"/>
      <c r="SVR406" s="56"/>
      <c r="SVS406" s="56"/>
      <c r="SVT406" s="56"/>
      <c r="SVU406" s="56"/>
      <c r="SVV406" s="56"/>
      <c r="SVW406" s="56"/>
      <c r="SVX406" s="56"/>
      <c r="SVY406" s="56"/>
      <c r="SVZ406" s="56"/>
      <c r="SWA406" s="56"/>
      <c r="SWB406" s="56"/>
      <c r="SWC406" s="56"/>
      <c r="SWD406" s="56"/>
      <c r="SWE406" s="56"/>
      <c r="SWF406" s="56"/>
      <c r="SWG406" s="56"/>
      <c r="SWH406" s="56"/>
      <c r="SWI406" s="56"/>
      <c r="SWJ406" s="56"/>
      <c r="SWK406" s="56"/>
      <c r="SWL406" s="56"/>
      <c r="SWM406" s="56"/>
      <c r="SWN406" s="56"/>
      <c r="SWO406" s="56"/>
      <c r="SWP406" s="56"/>
      <c r="SWQ406" s="56"/>
      <c r="SWR406" s="56"/>
      <c r="SWS406" s="56"/>
      <c r="SWT406" s="56"/>
      <c r="SWU406" s="56"/>
      <c r="SWV406" s="56"/>
      <c r="SWW406" s="56"/>
      <c r="SWX406" s="56"/>
      <c r="SWY406" s="56"/>
      <c r="SWZ406" s="56"/>
      <c r="SXA406" s="56"/>
      <c r="SXB406" s="56"/>
      <c r="SXC406" s="56"/>
      <c r="SXD406" s="56"/>
      <c r="SXE406" s="56"/>
      <c r="SXF406" s="56"/>
      <c r="SXG406" s="56"/>
      <c r="SXH406" s="56"/>
      <c r="SXI406" s="56"/>
      <c r="SXJ406" s="56"/>
      <c r="SXK406" s="56"/>
      <c r="SXL406" s="56"/>
      <c r="SXM406" s="56"/>
      <c r="SXN406" s="56"/>
      <c r="SXO406" s="56"/>
      <c r="SXP406" s="56"/>
      <c r="SXQ406" s="56"/>
      <c r="SXR406" s="56"/>
      <c r="SXS406" s="56"/>
      <c r="SXT406" s="56"/>
      <c r="SXU406" s="56"/>
      <c r="SXV406" s="56"/>
      <c r="SXW406" s="56"/>
      <c r="SXX406" s="56"/>
      <c r="SXY406" s="56"/>
      <c r="SXZ406" s="56"/>
      <c r="SYA406" s="56"/>
      <c r="SYB406" s="56"/>
      <c r="SYC406" s="56"/>
      <c r="SYD406" s="56"/>
      <c r="SYE406" s="56"/>
      <c r="SYF406" s="56"/>
      <c r="SYG406" s="56"/>
      <c r="SYH406" s="56"/>
      <c r="SYI406" s="56"/>
      <c r="SYJ406" s="56"/>
      <c r="SYK406" s="56"/>
      <c r="SYL406" s="56"/>
      <c r="SYM406" s="56"/>
      <c r="SYN406" s="56"/>
      <c r="SYO406" s="56"/>
      <c r="SYP406" s="56"/>
      <c r="SYQ406" s="56"/>
      <c r="SYR406" s="56"/>
      <c r="SYS406" s="56"/>
      <c r="SYT406" s="56"/>
      <c r="SYU406" s="56"/>
      <c r="SYV406" s="56"/>
      <c r="SYW406" s="56"/>
      <c r="SYX406" s="56"/>
      <c r="SYY406" s="56"/>
      <c r="SYZ406" s="56"/>
      <c r="SZA406" s="56"/>
      <c r="SZB406" s="56"/>
      <c r="SZC406" s="56"/>
      <c r="SZD406" s="56"/>
      <c r="SZE406" s="56"/>
      <c r="SZF406" s="56"/>
      <c r="SZG406" s="56"/>
      <c r="SZH406" s="56"/>
      <c r="SZI406" s="56"/>
      <c r="SZJ406" s="56"/>
      <c r="SZK406" s="56"/>
      <c r="SZL406" s="56"/>
      <c r="SZM406" s="56"/>
      <c r="SZN406" s="56"/>
      <c r="SZO406" s="56"/>
      <c r="SZP406" s="56"/>
      <c r="SZQ406" s="56"/>
      <c r="SZR406" s="56"/>
      <c r="SZS406" s="56"/>
      <c r="SZT406" s="56"/>
      <c r="SZU406" s="56"/>
      <c r="SZV406" s="56"/>
      <c r="SZW406" s="56"/>
      <c r="SZX406" s="56"/>
      <c r="SZY406" s="56"/>
      <c r="SZZ406" s="56"/>
      <c r="TAA406" s="56"/>
      <c r="TAB406" s="56"/>
      <c r="TAC406" s="56"/>
      <c r="TAD406" s="56"/>
      <c r="TAE406" s="56"/>
      <c r="TAF406" s="56"/>
      <c r="TAG406" s="56"/>
      <c r="TAH406" s="56"/>
      <c r="TAI406" s="56"/>
      <c r="TAJ406" s="56"/>
      <c r="TAK406" s="56"/>
      <c r="TAL406" s="56"/>
      <c r="TAM406" s="56"/>
      <c r="TAN406" s="56"/>
      <c r="TAO406" s="56"/>
      <c r="TAP406" s="56"/>
      <c r="TAQ406" s="56"/>
      <c r="TAR406" s="56"/>
      <c r="TAS406" s="56"/>
      <c r="TAT406" s="56"/>
      <c r="TAU406" s="56"/>
      <c r="TAV406" s="56"/>
      <c r="TAW406" s="56"/>
      <c r="TAX406" s="56"/>
      <c r="TAY406" s="56"/>
      <c r="TAZ406" s="56"/>
      <c r="TBA406" s="56"/>
      <c r="TBB406" s="56"/>
      <c r="TBC406" s="56"/>
      <c r="TBD406" s="56"/>
      <c r="TBE406" s="56"/>
      <c r="TBF406" s="56"/>
      <c r="TBG406" s="56"/>
      <c r="TBH406" s="56"/>
      <c r="TBI406" s="56"/>
      <c r="TBJ406" s="56"/>
      <c r="TBK406" s="56"/>
      <c r="TBL406" s="56"/>
      <c r="TBM406" s="56"/>
      <c r="TBN406" s="56"/>
      <c r="TBO406" s="56"/>
      <c r="TBP406" s="56"/>
      <c r="TBQ406" s="56"/>
      <c r="TBR406" s="56"/>
      <c r="TBS406" s="56"/>
      <c r="TBT406" s="56"/>
      <c r="TBU406" s="56"/>
      <c r="TBV406" s="56"/>
      <c r="TBW406" s="56"/>
      <c r="TBX406" s="56"/>
      <c r="TBY406" s="56"/>
      <c r="TBZ406" s="56"/>
      <c r="TCA406" s="56"/>
      <c r="TCB406" s="56"/>
      <c r="TCC406" s="56"/>
      <c r="TCD406" s="56"/>
      <c r="TCE406" s="56"/>
      <c r="TCF406" s="56"/>
      <c r="TCG406" s="56"/>
      <c r="TCH406" s="56"/>
      <c r="TCI406" s="56"/>
      <c r="TCJ406" s="56"/>
      <c r="TCK406" s="56"/>
      <c r="TCL406" s="56"/>
      <c r="TCM406" s="56"/>
      <c r="TCN406" s="56"/>
      <c r="TCO406" s="56"/>
      <c r="TCP406" s="56"/>
      <c r="TCQ406" s="56"/>
      <c r="TCR406" s="56"/>
      <c r="TCS406" s="56"/>
      <c r="TCT406" s="56"/>
      <c r="TCU406" s="56"/>
      <c r="TCV406" s="56"/>
      <c r="TCW406" s="56"/>
      <c r="TCX406" s="56"/>
      <c r="TCY406" s="56"/>
      <c r="TCZ406" s="56"/>
      <c r="TDA406" s="56"/>
      <c r="TDB406" s="56"/>
      <c r="TDC406" s="56"/>
      <c r="TDD406" s="56"/>
      <c r="TDE406" s="56"/>
      <c r="TDF406" s="56"/>
      <c r="TDG406" s="56"/>
      <c r="TDH406" s="56"/>
      <c r="TDI406" s="56"/>
      <c r="TDJ406" s="56"/>
      <c r="TDK406" s="56"/>
      <c r="TDL406" s="56"/>
      <c r="TDM406" s="56"/>
      <c r="TDN406" s="56"/>
      <c r="TDO406" s="56"/>
      <c r="TDP406" s="56"/>
      <c r="TDQ406" s="56"/>
      <c r="TDR406" s="56"/>
      <c r="TDS406" s="56"/>
      <c r="TDT406" s="56"/>
      <c r="TDU406" s="56"/>
      <c r="TDV406" s="56"/>
      <c r="TDW406" s="56"/>
      <c r="TDX406" s="56"/>
      <c r="TDY406" s="56"/>
      <c r="TDZ406" s="56"/>
      <c r="TEA406" s="56"/>
      <c r="TEB406" s="56"/>
      <c r="TEC406" s="56"/>
      <c r="TED406" s="56"/>
      <c r="TEE406" s="56"/>
      <c r="TEF406" s="56"/>
      <c r="TEG406" s="56"/>
      <c r="TEH406" s="56"/>
      <c r="TEI406" s="56"/>
      <c r="TEJ406" s="56"/>
      <c r="TEK406" s="56"/>
      <c r="TEL406" s="56"/>
      <c r="TEM406" s="56"/>
      <c r="TEN406" s="56"/>
      <c r="TEO406" s="56"/>
      <c r="TEP406" s="56"/>
      <c r="TEQ406" s="56"/>
      <c r="TER406" s="56"/>
      <c r="TES406" s="56"/>
      <c r="TET406" s="56"/>
      <c r="TEU406" s="56"/>
      <c r="TEV406" s="56"/>
      <c r="TEW406" s="56"/>
      <c r="TEX406" s="56"/>
      <c r="TEY406" s="56"/>
      <c r="TEZ406" s="56"/>
      <c r="TFA406" s="56"/>
      <c r="TFB406" s="56"/>
      <c r="TFC406" s="56"/>
      <c r="TFD406" s="56"/>
      <c r="TFE406" s="56"/>
      <c r="TFF406" s="56"/>
      <c r="TFG406" s="56"/>
      <c r="TFH406" s="56"/>
      <c r="TFI406" s="56"/>
      <c r="TFJ406" s="56"/>
      <c r="TFK406" s="56"/>
      <c r="TFL406" s="56"/>
      <c r="TFM406" s="56"/>
      <c r="TFN406" s="56"/>
      <c r="TFO406" s="56"/>
      <c r="TFP406" s="56"/>
      <c r="TFQ406" s="56"/>
      <c r="TFR406" s="56"/>
      <c r="TFS406" s="56"/>
      <c r="TFT406" s="56"/>
      <c r="TFU406" s="56"/>
      <c r="TFV406" s="56"/>
      <c r="TFW406" s="56"/>
      <c r="TFX406" s="56"/>
      <c r="TFY406" s="56"/>
      <c r="TFZ406" s="56"/>
      <c r="TGA406" s="56"/>
      <c r="TGB406" s="56"/>
      <c r="TGC406" s="56"/>
      <c r="TGD406" s="56"/>
      <c r="TGE406" s="56"/>
      <c r="TGF406" s="56"/>
      <c r="TGG406" s="56"/>
      <c r="TGH406" s="56"/>
      <c r="TGI406" s="56"/>
      <c r="TGJ406" s="56"/>
      <c r="TGK406" s="56"/>
      <c r="TGL406" s="56"/>
      <c r="TGM406" s="56"/>
      <c r="TGN406" s="56"/>
      <c r="TGO406" s="56"/>
      <c r="TGP406" s="56"/>
      <c r="TGQ406" s="56"/>
      <c r="TGR406" s="56"/>
      <c r="TGS406" s="56"/>
      <c r="TGT406" s="56"/>
      <c r="TGU406" s="56"/>
      <c r="TGV406" s="56"/>
      <c r="TGW406" s="56"/>
      <c r="TGX406" s="56"/>
      <c r="TGY406" s="56"/>
      <c r="TGZ406" s="56"/>
      <c r="THA406" s="56"/>
      <c r="THB406" s="56"/>
      <c r="THC406" s="56"/>
      <c r="THD406" s="56"/>
      <c r="THE406" s="56"/>
      <c r="THF406" s="56"/>
      <c r="THG406" s="56"/>
      <c r="THH406" s="56"/>
      <c r="THI406" s="56"/>
      <c r="THJ406" s="56"/>
      <c r="THK406" s="56"/>
      <c r="THL406" s="56"/>
      <c r="THM406" s="56"/>
      <c r="THN406" s="56"/>
      <c r="THO406" s="56"/>
      <c r="THP406" s="56"/>
      <c r="THQ406" s="56"/>
      <c r="THR406" s="56"/>
      <c r="THS406" s="56"/>
      <c r="THT406" s="56"/>
      <c r="THU406" s="56"/>
      <c r="THV406" s="56"/>
      <c r="THW406" s="56"/>
      <c r="THX406" s="56"/>
      <c r="THY406" s="56"/>
      <c r="THZ406" s="56"/>
      <c r="TIA406" s="56"/>
      <c r="TIB406" s="56"/>
      <c r="TIC406" s="56"/>
      <c r="TID406" s="56"/>
      <c r="TIE406" s="56"/>
      <c r="TIF406" s="56"/>
      <c r="TIG406" s="56"/>
      <c r="TIH406" s="56"/>
      <c r="TII406" s="56"/>
      <c r="TIJ406" s="56"/>
      <c r="TIK406" s="56"/>
      <c r="TIL406" s="56"/>
      <c r="TIM406" s="56"/>
      <c r="TIN406" s="56"/>
      <c r="TIO406" s="56"/>
      <c r="TIP406" s="56"/>
      <c r="TIQ406" s="56"/>
      <c r="TIR406" s="56"/>
      <c r="TIS406" s="56"/>
      <c r="TIT406" s="56"/>
      <c r="TIU406" s="56"/>
      <c r="TIV406" s="56"/>
      <c r="TIW406" s="56"/>
      <c r="TIX406" s="56"/>
      <c r="TIY406" s="56"/>
      <c r="TIZ406" s="56"/>
      <c r="TJA406" s="56"/>
      <c r="TJB406" s="56"/>
      <c r="TJC406" s="56"/>
      <c r="TJD406" s="56"/>
      <c r="TJE406" s="56"/>
      <c r="TJF406" s="56"/>
      <c r="TJG406" s="56"/>
      <c r="TJH406" s="56"/>
      <c r="TJI406" s="56"/>
      <c r="TJJ406" s="56"/>
      <c r="TJK406" s="56"/>
      <c r="TJL406" s="56"/>
      <c r="TJM406" s="56"/>
      <c r="TJN406" s="56"/>
      <c r="TJO406" s="56"/>
      <c r="TJP406" s="56"/>
      <c r="TJQ406" s="56"/>
      <c r="TJR406" s="56"/>
      <c r="TJS406" s="56"/>
      <c r="TJT406" s="56"/>
      <c r="TJU406" s="56"/>
      <c r="TJV406" s="56"/>
      <c r="TJW406" s="56"/>
      <c r="TJX406" s="56"/>
      <c r="TJY406" s="56"/>
      <c r="TJZ406" s="56"/>
      <c r="TKA406" s="56"/>
      <c r="TKB406" s="56"/>
      <c r="TKC406" s="56"/>
      <c r="TKD406" s="56"/>
      <c r="TKE406" s="56"/>
      <c r="TKF406" s="56"/>
      <c r="TKG406" s="56"/>
      <c r="TKH406" s="56"/>
      <c r="TKI406" s="56"/>
      <c r="TKJ406" s="56"/>
      <c r="TKK406" s="56"/>
      <c r="TKL406" s="56"/>
      <c r="TKM406" s="56"/>
      <c r="TKN406" s="56"/>
      <c r="TKO406" s="56"/>
      <c r="TKP406" s="56"/>
      <c r="TKQ406" s="56"/>
      <c r="TKR406" s="56"/>
      <c r="TKS406" s="56"/>
      <c r="TKT406" s="56"/>
      <c r="TKU406" s="56"/>
      <c r="TKV406" s="56"/>
      <c r="TKW406" s="56"/>
      <c r="TKX406" s="56"/>
      <c r="TKY406" s="56"/>
      <c r="TKZ406" s="56"/>
      <c r="TLA406" s="56"/>
      <c r="TLB406" s="56"/>
      <c r="TLC406" s="56"/>
      <c r="TLD406" s="56"/>
      <c r="TLE406" s="56"/>
      <c r="TLF406" s="56"/>
      <c r="TLG406" s="56"/>
      <c r="TLH406" s="56"/>
      <c r="TLI406" s="56"/>
      <c r="TLJ406" s="56"/>
      <c r="TLK406" s="56"/>
      <c r="TLL406" s="56"/>
      <c r="TLM406" s="56"/>
      <c r="TLN406" s="56"/>
      <c r="TLO406" s="56"/>
      <c r="TLP406" s="56"/>
      <c r="TLQ406" s="56"/>
      <c r="TLR406" s="56"/>
      <c r="TLS406" s="56"/>
      <c r="TLT406" s="56"/>
      <c r="TLU406" s="56"/>
      <c r="TLV406" s="56"/>
      <c r="TLW406" s="56"/>
      <c r="TLX406" s="56"/>
      <c r="TLY406" s="56"/>
      <c r="TLZ406" s="56"/>
      <c r="TMA406" s="56"/>
      <c r="TMB406" s="56"/>
      <c r="TMC406" s="56"/>
      <c r="TMD406" s="56"/>
      <c r="TME406" s="56"/>
      <c r="TMF406" s="56"/>
      <c r="TMG406" s="56"/>
      <c r="TMH406" s="56"/>
      <c r="TMI406" s="56"/>
      <c r="TMJ406" s="56"/>
      <c r="TMK406" s="56"/>
      <c r="TML406" s="56"/>
      <c r="TMM406" s="56"/>
      <c r="TMN406" s="56"/>
      <c r="TMO406" s="56"/>
      <c r="TMP406" s="56"/>
      <c r="TMQ406" s="56"/>
      <c r="TMR406" s="56"/>
      <c r="TMS406" s="56"/>
      <c r="TMT406" s="56"/>
      <c r="TMU406" s="56"/>
      <c r="TMV406" s="56"/>
      <c r="TMW406" s="56"/>
      <c r="TMX406" s="56"/>
      <c r="TMY406" s="56"/>
      <c r="TMZ406" s="56"/>
      <c r="TNA406" s="56"/>
      <c r="TNB406" s="56"/>
      <c r="TNC406" s="56"/>
      <c r="TND406" s="56"/>
      <c r="TNE406" s="56"/>
      <c r="TNF406" s="56"/>
      <c r="TNG406" s="56"/>
      <c r="TNH406" s="56"/>
      <c r="TNI406" s="56"/>
      <c r="TNJ406" s="56"/>
      <c r="TNK406" s="56"/>
      <c r="TNL406" s="56"/>
      <c r="TNM406" s="56"/>
      <c r="TNN406" s="56"/>
      <c r="TNO406" s="56"/>
      <c r="TNP406" s="56"/>
      <c r="TNQ406" s="56"/>
      <c r="TNR406" s="56"/>
      <c r="TNS406" s="56"/>
      <c r="TNT406" s="56"/>
      <c r="TNU406" s="56"/>
      <c r="TNV406" s="56"/>
      <c r="TNW406" s="56"/>
      <c r="TNX406" s="56"/>
      <c r="TNY406" s="56"/>
      <c r="TNZ406" s="56"/>
      <c r="TOA406" s="56"/>
      <c r="TOB406" s="56"/>
      <c r="TOC406" s="56"/>
      <c r="TOD406" s="56"/>
      <c r="TOE406" s="56"/>
      <c r="TOF406" s="56"/>
      <c r="TOG406" s="56"/>
      <c r="TOH406" s="56"/>
      <c r="TOI406" s="56"/>
      <c r="TOJ406" s="56"/>
      <c r="TOK406" s="56"/>
      <c r="TOL406" s="56"/>
      <c r="TOM406" s="56"/>
      <c r="TON406" s="56"/>
      <c r="TOO406" s="56"/>
      <c r="TOP406" s="56"/>
      <c r="TOQ406" s="56"/>
      <c r="TOR406" s="56"/>
      <c r="TOS406" s="56"/>
      <c r="TOT406" s="56"/>
      <c r="TOU406" s="56"/>
      <c r="TOV406" s="56"/>
      <c r="TOW406" s="56"/>
      <c r="TOX406" s="56"/>
      <c r="TOY406" s="56"/>
      <c r="TOZ406" s="56"/>
      <c r="TPA406" s="56"/>
      <c r="TPB406" s="56"/>
      <c r="TPC406" s="56"/>
      <c r="TPD406" s="56"/>
      <c r="TPE406" s="56"/>
      <c r="TPF406" s="56"/>
      <c r="TPG406" s="56"/>
      <c r="TPH406" s="56"/>
      <c r="TPI406" s="56"/>
      <c r="TPJ406" s="56"/>
      <c r="TPK406" s="56"/>
      <c r="TPL406" s="56"/>
      <c r="TPM406" s="56"/>
      <c r="TPN406" s="56"/>
      <c r="TPO406" s="56"/>
      <c r="TPP406" s="56"/>
      <c r="TPQ406" s="56"/>
      <c r="TPR406" s="56"/>
      <c r="TPS406" s="56"/>
      <c r="TPT406" s="56"/>
      <c r="TPU406" s="56"/>
      <c r="TPV406" s="56"/>
      <c r="TPW406" s="56"/>
      <c r="TPX406" s="56"/>
      <c r="TPY406" s="56"/>
      <c r="TPZ406" s="56"/>
      <c r="TQA406" s="56"/>
      <c r="TQB406" s="56"/>
      <c r="TQC406" s="56"/>
      <c r="TQD406" s="56"/>
      <c r="TQE406" s="56"/>
      <c r="TQF406" s="56"/>
      <c r="TQG406" s="56"/>
      <c r="TQH406" s="56"/>
      <c r="TQI406" s="56"/>
      <c r="TQJ406" s="56"/>
      <c r="TQK406" s="56"/>
      <c r="TQL406" s="56"/>
      <c r="TQM406" s="56"/>
      <c r="TQN406" s="56"/>
      <c r="TQO406" s="56"/>
      <c r="TQP406" s="56"/>
      <c r="TQQ406" s="56"/>
      <c r="TQR406" s="56"/>
      <c r="TQS406" s="56"/>
      <c r="TQT406" s="56"/>
      <c r="TQU406" s="56"/>
      <c r="TQV406" s="56"/>
      <c r="TQW406" s="56"/>
      <c r="TQX406" s="56"/>
      <c r="TQY406" s="56"/>
      <c r="TQZ406" s="56"/>
      <c r="TRA406" s="56"/>
      <c r="TRB406" s="56"/>
      <c r="TRC406" s="56"/>
      <c r="TRD406" s="56"/>
      <c r="TRE406" s="56"/>
      <c r="TRF406" s="56"/>
      <c r="TRG406" s="56"/>
      <c r="TRH406" s="56"/>
      <c r="TRI406" s="56"/>
      <c r="TRJ406" s="56"/>
      <c r="TRK406" s="56"/>
      <c r="TRL406" s="56"/>
      <c r="TRM406" s="56"/>
      <c r="TRN406" s="56"/>
      <c r="TRO406" s="56"/>
      <c r="TRP406" s="56"/>
      <c r="TRQ406" s="56"/>
      <c r="TRR406" s="56"/>
      <c r="TRS406" s="56"/>
      <c r="TRT406" s="56"/>
      <c r="TRU406" s="56"/>
      <c r="TRV406" s="56"/>
      <c r="TRW406" s="56"/>
      <c r="TRX406" s="56"/>
      <c r="TRY406" s="56"/>
      <c r="TRZ406" s="56"/>
      <c r="TSA406" s="56"/>
      <c r="TSB406" s="56"/>
      <c r="TSC406" s="56"/>
      <c r="TSD406" s="56"/>
      <c r="TSE406" s="56"/>
      <c r="TSF406" s="56"/>
      <c r="TSG406" s="56"/>
      <c r="TSH406" s="56"/>
      <c r="TSI406" s="56"/>
      <c r="TSJ406" s="56"/>
      <c r="TSK406" s="56"/>
      <c r="TSL406" s="56"/>
      <c r="TSM406" s="56"/>
      <c r="TSN406" s="56"/>
      <c r="TSO406" s="56"/>
      <c r="TSP406" s="56"/>
      <c r="TSQ406" s="56"/>
      <c r="TSR406" s="56"/>
      <c r="TSS406" s="56"/>
      <c r="TST406" s="56"/>
      <c r="TSU406" s="56"/>
      <c r="TSV406" s="56"/>
      <c r="TSW406" s="56"/>
      <c r="TSX406" s="56"/>
      <c r="TSY406" s="56"/>
      <c r="TSZ406" s="56"/>
      <c r="TTA406" s="56"/>
      <c r="TTB406" s="56"/>
      <c r="TTC406" s="56"/>
      <c r="TTD406" s="56"/>
      <c r="TTE406" s="56"/>
      <c r="TTF406" s="56"/>
      <c r="TTG406" s="56"/>
      <c r="TTH406" s="56"/>
      <c r="TTI406" s="56"/>
      <c r="TTJ406" s="56"/>
      <c r="TTK406" s="56"/>
      <c r="TTL406" s="56"/>
      <c r="TTM406" s="56"/>
      <c r="TTN406" s="56"/>
      <c r="TTO406" s="56"/>
      <c r="TTP406" s="56"/>
      <c r="TTQ406" s="56"/>
      <c r="TTR406" s="56"/>
      <c r="TTS406" s="56"/>
      <c r="TTT406" s="56"/>
      <c r="TTU406" s="56"/>
      <c r="TTV406" s="56"/>
      <c r="TTW406" s="56"/>
      <c r="TTX406" s="56"/>
      <c r="TTY406" s="56"/>
      <c r="TTZ406" s="56"/>
      <c r="TUA406" s="56"/>
      <c r="TUB406" s="56"/>
      <c r="TUC406" s="56"/>
      <c r="TUD406" s="56"/>
      <c r="TUE406" s="56"/>
      <c r="TUF406" s="56"/>
      <c r="TUG406" s="56"/>
      <c r="TUH406" s="56"/>
      <c r="TUI406" s="56"/>
      <c r="TUJ406" s="56"/>
      <c r="TUK406" s="56"/>
      <c r="TUL406" s="56"/>
      <c r="TUM406" s="56"/>
      <c r="TUN406" s="56"/>
      <c r="TUO406" s="56"/>
      <c r="TUP406" s="56"/>
      <c r="TUQ406" s="56"/>
      <c r="TUR406" s="56"/>
      <c r="TUS406" s="56"/>
      <c r="TUT406" s="56"/>
      <c r="TUU406" s="56"/>
      <c r="TUV406" s="56"/>
      <c r="TUW406" s="56"/>
      <c r="TUX406" s="56"/>
      <c r="TUY406" s="56"/>
      <c r="TUZ406" s="56"/>
      <c r="TVA406" s="56"/>
      <c r="TVB406" s="56"/>
      <c r="TVC406" s="56"/>
      <c r="TVD406" s="56"/>
      <c r="TVE406" s="56"/>
      <c r="TVF406" s="56"/>
      <c r="TVG406" s="56"/>
      <c r="TVH406" s="56"/>
      <c r="TVI406" s="56"/>
      <c r="TVJ406" s="56"/>
      <c r="TVK406" s="56"/>
      <c r="TVL406" s="56"/>
      <c r="TVM406" s="56"/>
      <c r="TVN406" s="56"/>
      <c r="TVO406" s="56"/>
      <c r="TVP406" s="56"/>
      <c r="TVQ406" s="56"/>
      <c r="TVR406" s="56"/>
      <c r="TVS406" s="56"/>
      <c r="TVT406" s="56"/>
      <c r="TVU406" s="56"/>
      <c r="TVV406" s="56"/>
      <c r="TVW406" s="56"/>
      <c r="TVX406" s="56"/>
      <c r="TVY406" s="56"/>
      <c r="TVZ406" s="56"/>
      <c r="TWA406" s="56"/>
      <c r="TWB406" s="56"/>
      <c r="TWC406" s="56"/>
      <c r="TWD406" s="56"/>
      <c r="TWE406" s="56"/>
      <c r="TWF406" s="56"/>
      <c r="TWG406" s="56"/>
      <c r="TWH406" s="56"/>
      <c r="TWI406" s="56"/>
      <c r="TWJ406" s="56"/>
      <c r="TWK406" s="56"/>
      <c r="TWL406" s="56"/>
      <c r="TWM406" s="56"/>
      <c r="TWN406" s="56"/>
      <c r="TWO406" s="56"/>
      <c r="TWP406" s="56"/>
      <c r="TWQ406" s="56"/>
      <c r="TWR406" s="56"/>
      <c r="TWS406" s="56"/>
      <c r="TWT406" s="56"/>
      <c r="TWU406" s="56"/>
      <c r="TWV406" s="56"/>
      <c r="TWW406" s="56"/>
      <c r="TWX406" s="56"/>
      <c r="TWY406" s="56"/>
      <c r="TWZ406" s="56"/>
      <c r="TXA406" s="56"/>
      <c r="TXB406" s="56"/>
      <c r="TXC406" s="56"/>
      <c r="TXD406" s="56"/>
      <c r="TXE406" s="56"/>
      <c r="TXF406" s="56"/>
      <c r="TXG406" s="56"/>
      <c r="TXH406" s="56"/>
      <c r="TXI406" s="56"/>
      <c r="TXJ406" s="56"/>
      <c r="TXK406" s="56"/>
      <c r="TXL406" s="56"/>
      <c r="TXM406" s="56"/>
      <c r="TXN406" s="56"/>
      <c r="TXO406" s="56"/>
      <c r="TXP406" s="56"/>
      <c r="TXQ406" s="56"/>
      <c r="TXR406" s="56"/>
      <c r="TXS406" s="56"/>
      <c r="TXT406" s="56"/>
      <c r="TXU406" s="56"/>
      <c r="TXV406" s="56"/>
      <c r="TXW406" s="56"/>
      <c r="TXX406" s="56"/>
      <c r="TXY406" s="56"/>
      <c r="TXZ406" s="56"/>
      <c r="TYA406" s="56"/>
      <c r="TYB406" s="56"/>
      <c r="TYC406" s="56"/>
      <c r="TYD406" s="56"/>
      <c r="TYE406" s="56"/>
      <c r="TYF406" s="56"/>
      <c r="TYG406" s="56"/>
      <c r="TYH406" s="56"/>
      <c r="TYI406" s="56"/>
      <c r="TYJ406" s="56"/>
      <c r="TYK406" s="56"/>
      <c r="TYL406" s="56"/>
      <c r="TYM406" s="56"/>
      <c r="TYN406" s="56"/>
      <c r="TYO406" s="56"/>
      <c r="TYP406" s="56"/>
      <c r="TYQ406" s="56"/>
      <c r="TYR406" s="56"/>
      <c r="TYS406" s="56"/>
      <c r="TYT406" s="56"/>
      <c r="TYU406" s="56"/>
      <c r="TYV406" s="56"/>
      <c r="TYW406" s="56"/>
      <c r="TYX406" s="56"/>
      <c r="TYY406" s="56"/>
      <c r="TYZ406" s="56"/>
      <c r="TZA406" s="56"/>
      <c r="TZB406" s="56"/>
      <c r="TZC406" s="56"/>
      <c r="TZD406" s="56"/>
      <c r="TZE406" s="56"/>
      <c r="TZF406" s="56"/>
      <c r="TZG406" s="56"/>
      <c r="TZH406" s="56"/>
      <c r="TZI406" s="56"/>
      <c r="TZJ406" s="56"/>
      <c r="TZK406" s="56"/>
      <c r="TZL406" s="56"/>
      <c r="TZM406" s="56"/>
      <c r="TZN406" s="56"/>
      <c r="TZO406" s="56"/>
      <c r="TZP406" s="56"/>
      <c r="TZQ406" s="56"/>
      <c r="TZR406" s="56"/>
      <c r="TZS406" s="56"/>
      <c r="TZT406" s="56"/>
      <c r="TZU406" s="56"/>
      <c r="TZV406" s="56"/>
      <c r="TZW406" s="56"/>
      <c r="TZX406" s="56"/>
      <c r="TZY406" s="56"/>
      <c r="TZZ406" s="56"/>
      <c r="UAA406" s="56"/>
      <c r="UAB406" s="56"/>
      <c r="UAC406" s="56"/>
      <c r="UAD406" s="56"/>
      <c r="UAE406" s="56"/>
      <c r="UAF406" s="56"/>
      <c r="UAG406" s="56"/>
      <c r="UAH406" s="56"/>
      <c r="UAI406" s="56"/>
      <c r="UAJ406" s="56"/>
      <c r="UAK406" s="56"/>
      <c r="UAL406" s="56"/>
      <c r="UAM406" s="56"/>
      <c r="UAN406" s="56"/>
      <c r="UAO406" s="56"/>
      <c r="UAP406" s="56"/>
      <c r="UAQ406" s="56"/>
      <c r="UAR406" s="56"/>
      <c r="UAS406" s="56"/>
      <c r="UAT406" s="56"/>
      <c r="UAU406" s="56"/>
      <c r="UAV406" s="56"/>
      <c r="UAW406" s="56"/>
      <c r="UAX406" s="56"/>
      <c r="UAY406" s="56"/>
      <c r="UAZ406" s="56"/>
      <c r="UBA406" s="56"/>
      <c r="UBB406" s="56"/>
      <c r="UBC406" s="56"/>
      <c r="UBD406" s="56"/>
      <c r="UBE406" s="56"/>
      <c r="UBF406" s="56"/>
      <c r="UBG406" s="56"/>
      <c r="UBH406" s="56"/>
      <c r="UBI406" s="56"/>
      <c r="UBJ406" s="56"/>
      <c r="UBK406" s="56"/>
      <c r="UBL406" s="56"/>
      <c r="UBM406" s="56"/>
      <c r="UBN406" s="56"/>
      <c r="UBO406" s="56"/>
      <c r="UBP406" s="56"/>
      <c r="UBQ406" s="56"/>
      <c r="UBR406" s="56"/>
      <c r="UBS406" s="56"/>
      <c r="UBT406" s="56"/>
      <c r="UBU406" s="56"/>
      <c r="UBV406" s="56"/>
      <c r="UBW406" s="56"/>
      <c r="UBX406" s="56"/>
      <c r="UBY406" s="56"/>
      <c r="UBZ406" s="56"/>
      <c r="UCA406" s="56"/>
      <c r="UCB406" s="56"/>
      <c r="UCC406" s="56"/>
      <c r="UCD406" s="56"/>
      <c r="UCE406" s="56"/>
      <c r="UCF406" s="56"/>
      <c r="UCG406" s="56"/>
      <c r="UCH406" s="56"/>
      <c r="UCI406" s="56"/>
      <c r="UCJ406" s="56"/>
      <c r="UCK406" s="56"/>
      <c r="UCL406" s="56"/>
      <c r="UCM406" s="56"/>
      <c r="UCN406" s="56"/>
      <c r="UCO406" s="56"/>
      <c r="UCP406" s="56"/>
      <c r="UCQ406" s="56"/>
      <c r="UCR406" s="56"/>
      <c r="UCS406" s="56"/>
      <c r="UCT406" s="56"/>
      <c r="UCU406" s="56"/>
      <c r="UCV406" s="56"/>
      <c r="UCW406" s="56"/>
      <c r="UCX406" s="56"/>
      <c r="UCY406" s="56"/>
      <c r="UCZ406" s="56"/>
      <c r="UDA406" s="56"/>
      <c r="UDB406" s="56"/>
      <c r="UDC406" s="56"/>
      <c r="UDD406" s="56"/>
      <c r="UDE406" s="56"/>
      <c r="UDF406" s="56"/>
      <c r="UDG406" s="56"/>
      <c r="UDH406" s="56"/>
      <c r="UDI406" s="56"/>
      <c r="UDJ406" s="56"/>
      <c r="UDK406" s="56"/>
      <c r="UDL406" s="56"/>
      <c r="UDM406" s="56"/>
      <c r="UDN406" s="56"/>
      <c r="UDO406" s="56"/>
      <c r="UDP406" s="56"/>
      <c r="UDQ406" s="56"/>
      <c r="UDR406" s="56"/>
      <c r="UDS406" s="56"/>
      <c r="UDT406" s="56"/>
      <c r="UDU406" s="56"/>
      <c r="UDV406" s="56"/>
      <c r="UDW406" s="56"/>
      <c r="UDX406" s="56"/>
      <c r="UDY406" s="56"/>
      <c r="UDZ406" s="56"/>
      <c r="UEA406" s="56"/>
      <c r="UEB406" s="56"/>
      <c r="UEC406" s="56"/>
      <c r="UED406" s="56"/>
      <c r="UEE406" s="56"/>
      <c r="UEF406" s="56"/>
      <c r="UEG406" s="56"/>
      <c r="UEH406" s="56"/>
      <c r="UEI406" s="56"/>
      <c r="UEJ406" s="56"/>
      <c r="UEK406" s="56"/>
      <c r="UEL406" s="56"/>
      <c r="UEM406" s="56"/>
      <c r="UEN406" s="56"/>
      <c r="UEO406" s="56"/>
      <c r="UEP406" s="56"/>
      <c r="UEQ406" s="56"/>
      <c r="UER406" s="56"/>
      <c r="UES406" s="56"/>
      <c r="UET406" s="56"/>
      <c r="UEU406" s="56"/>
      <c r="UEV406" s="56"/>
      <c r="UEW406" s="56"/>
      <c r="UEX406" s="56"/>
      <c r="UEY406" s="56"/>
      <c r="UEZ406" s="56"/>
      <c r="UFA406" s="56"/>
      <c r="UFB406" s="56"/>
      <c r="UFC406" s="56"/>
      <c r="UFD406" s="56"/>
      <c r="UFE406" s="56"/>
      <c r="UFF406" s="56"/>
      <c r="UFG406" s="56"/>
      <c r="UFH406" s="56"/>
      <c r="UFI406" s="56"/>
      <c r="UFJ406" s="56"/>
      <c r="UFK406" s="56"/>
      <c r="UFL406" s="56"/>
      <c r="UFM406" s="56"/>
      <c r="UFN406" s="56"/>
      <c r="UFO406" s="56"/>
      <c r="UFP406" s="56"/>
      <c r="UFQ406" s="56"/>
      <c r="UFR406" s="56"/>
      <c r="UFS406" s="56"/>
      <c r="UFT406" s="56"/>
      <c r="UFU406" s="56"/>
      <c r="UFV406" s="56"/>
      <c r="UFW406" s="56"/>
      <c r="UFX406" s="56"/>
      <c r="UFY406" s="56"/>
      <c r="UFZ406" s="56"/>
      <c r="UGA406" s="56"/>
      <c r="UGB406" s="56"/>
      <c r="UGC406" s="56"/>
      <c r="UGD406" s="56"/>
      <c r="UGE406" s="56"/>
      <c r="UGF406" s="56"/>
      <c r="UGG406" s="56"/>
      <c r="UGH406" s="56"/>
      <c r="UGI406" s="56"/>
      <c r="UGJ406" s="56"/>
      <c r="UGK406" s="56"/>
      <c r="UGL406" s="56"/>
      <c r="UGM406" s="56"/>
      <c r="UGN406" s="56"/>
      <c r="UGO406" s="56"/>
      <c r="UGP406" s="56"/>
      <c r="UGQ406" s="56"/>
      <c r="UGR406" s="56"/>
      <c r="UGS406" s="56"/>
      <c r="UGT406" s="56"/>
      <c r="UGU406" s="56"/>
      <c r="UGV406" s="56"/>
      <c r="UGW406" s="56"/>
      <c r="UGX406" s="56"/>
      <c r="UGY406" s="56"/>
      <c r="UGZ406" s="56"/>
      <c r="UHA406" s="56"/>
      <c r="UHB406" s="56"/>
      <c r="UHC406" s="56"/>
      <c r="UHD406" s="56"/>
      <c r="UHE406" s="56"/>
      <c r="UHF406" s="56"/>
      <c r="UHG406" s="56"/>
      <c r="UHH406" s="56"/>
      <c r="UHI406" s="56"/>
      <c r="UHJ406" s="56"/>
      <c r="UHK406" s="56"/>
      <c r="UHL406" s="56"/>
      <c r="UHM406" s="56"/>
      <c r="UHN406" s="56"/>
      <c r="UHO406" s="56"/>
      <c r="UHP406" s="56"/>
      <c r="UHQ406" s="56"/>
      <c r="UHR406" s="56"/>
      <c r="UHS406" s="56"/>
      <c r="UHT406" s="56"/>
      <c r="UHU406" s="56"/>
      <c r="UHV406" s="56"/>
      <c r="UHW406" s="56"/>
      <c r="UHX406" s="56"/>
      <c r="UHY406" s="56"/>
      <c r="UHZ406" s="56"/>
      <c r="UIA406" s="56"/>
      <c r="UIB406" s="56"/>
      <c r="UIC406" s="56"/>
      <c r="UID406" s="56"/>
      <c r="UIE406" s="56"/>
      <c r="UIF406" s="56"/>
      <c r="UIG406" s="56"/>
      <c r="UIH406" s="56"/>
      <c r="UII406" s="56"/>
      <c r="UIJ406" s="56"/>
      <c r="UIK406" s="56"/>
      <c r="UIL406" s="56"/>
      <c r="UIM406" s="56"/>
      <c r="UIN406" s="56"/>
      <c r="UIO406" s="56"/>
      <c r="UIP406" s="56"/>
      <c r="UIQ406" s="56"/>
      <c r="UIR406" s="56"/>
      <c r="UIS406" s="56"/>
      <c r="UIT406" s="56"/>
      <c r="UIU406" s="56"/>
      <c r="UIV406" s="56"/>
      <c r="UIW406" s="56"/>
      <c r="UIX406" s="56"/>
      <c r="UIY406" s="56"/>
      <c r="UIZ406" s="56"/>
      <c r="UJA406" s="56"/>
      <c r="UJB406" s="56"/>
      <c r="UJC406" s="56"/>
      <c r="UJD406" s="56"/>
      <c r="UJE406" s="56"/>
      <c r="UJF406" s="56"/>
      <c r="UJG406" s="56"/>
      <c r="UJH406" s="56"/>
      <c r="UJI406" s="56"/>
      <c r="UJJ406" s="56"/>
      <c r="UJK406" s="56"/>
      <c r="UJL406" s="56"/>
      <c r="UJM406" s="56"/>
      <c r="UJN406" s="56"/>
      <c r="UJO406" s="56"/>
      <c r="UJP406" s="56"/>
      <c r="UJQ406" s="56"/>
      <c r="UJR406" s="56"/>
      <c r="UJS406" s="56"/>
      <c r="UJT406" s="56"/>
      <c r="UJU406" s="56"/>
      <c r="UJV406" s="56"/>
      <c r="UJW406" s="56"/>
      <c r="UJX406" s="56"/>
      <c r="UJY406" s="56"/>
      <c r="UJZ406" s="56"/>
      <c r="UKA406" s="56"/>
      <c r="UKB406" s="56"/>
      <c r="UKC406" s="56"/>
      <c r="UKD406" s="56"/>
      <c r="UKE406" s="56"/>
      <c r="UKF406" s="56"/>
      <c r="UKG406" s="56"/>
      <c r="UKH406" s="56"/>
      <c r="UKI406" s="56"/>
      <c r="UKJ406" s="56"/>
      <c r="UKK406" s="56"/>
      <c r="UKL406" s="56"/>
      <c r="UKM406" s="56"/>
      <c r="UKN406" s="56"/>
      <c r="UKO406" s="56"/>
      <c r="UKP406" s="56"/>
      <c r="UKQ406" s="56"/>
      <c r="UKR406" s="56"/>
      <c r="UKS406" s="56"/>
      <c r="UKT406" s="56"/>
      <c r="UKU406" s="56"/>
      <c r="UKV406" s="56"/>
      <c r="UKW406" s="56"/>
      <c r="UKX406" s="56"/>
      <c r="UKY406" s="56"/>
      <c r="UKZ406" s="56"/>
      <c r="ULA406" s="56"/>
      <c r="ULB406" s="56"/>
      <c r="ULC406" s="56"/>
      <c r="ULD406" s="56"/>
      <c r="ULE406" s="56"/>
      <c r="ULF406" s="56"/>
      <c r="ULG406" s="56"/>
      <c r="ULH406" s="56"/>
      <c r="ULI406" s="56"/>
      <c r="ULJ406" s="56"/>
      <c r="ULK406" s="56"/>
      <c r="ULL406" s="56"/>
      <c r="ULM406" s="56"/>
      <c r="ULN406" s="56"/>
      <c r="ULO406" s="56"/>
      <c r="ULP406" s="56"/>
      <c r="ULQ406" s="56"/>
      <c r="ULR406" s="56"/>
      <c r="ULS406" s="56"/>
      <c r="ULT406" s="56"/>
      <c r="ULU406" s="56"/>
      <c r="ULV406" s="56"/>
      <c r="ULW406" s="56"/>
      <c r="ULX406" s="56"/>
      <c r="ULY406" s="56"/>
      <c r="ULZ406" s="56"/>
      <c r="UMA406" s="56"/>
      <c r="UMB406" s="56"/>
      <c r="UMC406" s="56"/>
      <c r="UMD406" s="56"/>
      <c r="UME406" s="56"/>
      <c r="UMF406" s="56"/>
      <c r="UMG406" s="56"/>
      <c r="UMH406" s="56"/>
      <c r="UMI406" s="56"/>
      <c r="UMJ406" s="56"/>
      <c r="UMK406" s="56"/>
      <c r="UML406" s="56"/>
      <c r="UMM406" s="56"/>
      <c r="UMN406" s="56"/>
      <c r="UMO406" s="56"/>
      <c r="UMP406" s="56"/>
      <c r="UMQ406" s="56"/>
      <c r="UMR406" s="56"/>
      <c r="UMS406" s="56"/>
      <c r="UMT406" s="56"/>
      <c r="UMU406" s="56"/>
      <c r="UMV406" s="56"/>
      <c r="UMW406" s="56"/>
      <c r="UMX406" s="56"/>
      <c r="UMY406" s="56"/>
      <c r="UMZ406" s="56"/>
      <c r="UNA406" s="56"/>
      <c r="UNB406" s="56"/>
      <c r="UNC406" s="56"/>
      <c r="UND406" s="56"/>
      <c r="UNE406" s="56"/>
      <c r="UNF406" s="56"/>
      <c r="UNG406" s="56"/>
      <c r="UNH406" s="56"/>
      <c r="UNI406" s="56"/>
      <c r="UNJ406" s="56"/>
      <c r="UNK406" s="56"/>
      <c r="UNL406" s="56"/>
      <c r="UNM406" s="56"/>
      <c r="UNN406" s="56"/>
      <c r="UNO406" s="56"/>
      <c r="UNP406" s="56"/>
      <c r="UNQ406" s="56"/>
      <c r="UNR406" s="56"/>
      <c r="UNS406" s="56"/>
      <c r="UNT406" s="56"/>
      <c r="UNU406" s="56"/>
      <c r="UNV406" s="56"/>
      <c r="UNW406" s="56"/>
      <c r="UNX406" s="56"/>
      <c r="UNY406" s="56"/>
      <c r="UNZ406" s="56"/>
      <c r="UOA406" s="56"/>
      <c r="UOB406" s="56"/>
      <c r="UOC406" s="56"/>
      <c r="UOD406" s="56"/>
      <c r="UOE406" s="56"/>
      <c r="UOF406" s="56"/>
      <c r="UOG406" s="56"/>
      <c r="UOH406" s="56"/>
      <c r="UOI406" s="56"/>
      <c r="UOJ406" s="56"/>
      <c r="UOK406" s="56"/>
      <c r="UOL406" s="56"/>
      <c r="UOM406" s="56"/>
      <c r="UON406" s="56"/>
      <c r="UOO406" s="56"/>
      <c r="UOP406" s="56"/>
      <c r="UOQ406" s="56"/>
      <c r="UOR406" s="56"/>
      <c r="UOS406" s="56"/>
      <c r="UOT406" s="56"/>
      <c r="UOU406" s="56"/>
      <c r="UOV406" s="56"/>
      <c r="UOW406" s="56"/>
      <c r="UOX406" s="56"/>
      <c r="UOY406" s="56"/>
      <c r="UOZ406" s="56"/>
      <c r="UPA406" s="56"/>
      <c r="UPB406" s="56"/>
      <c r="UPC406" s="56"/>
      <c r="UPD406" s="56"/>
      <c r="UPE406" s="56"/>
      <c r="UPF406" s="56"/>
      <c r="UPG406" s="56"/>
      <c r="UPH406" s="56"/>
      <c r="UPI406" s="56"/>
      <c r="UPJ406" s="56"/>
      <c r="UPK406" s="56"/>
      <c r="UPL406" s="56"/>
      <c r="UPM406" s="56"/>
      <c r="UPN406" s="56"/>
      <c r="UPO406" s="56"/>
      <c r="UPP406" s="56"/>
      <c r="UPQ406" s="56"/>
      <c r="UPR406" s="56"/>
      <c r="UPS406" s="56"/>
      <c r="UPT406" s="56"/>
      <c r="UPU406" s="56"/>
      <c r="UPV406" s="56"/>
      <c r="UPW406" s="56"/>
      <c r="UPX406" s="56"/>
      <c r="UPY406" s="56"/>
      <c r="UPZ406" s="56"/>
      <c r="UQA406" s="56"/>
      <c r="UQB406" s="56"/>
      <c r="UQC406" s="56"/>
      <c r="UQD406" s="56"/>
      <c r="UQE406" s="56"/>
      <c r="UQF406" s="56"/>
      <c r="UQG406" s="56"/>
      <c r="UQH406" s="56"/>
      <c r="UQI406" s="56"/>
      <c r="UQJ406" s="56"/>
      <c r="UQK406" s="56"/>
      <c r="UQL406" s="56"/>
      <c r="UQM406" s="56"/>
      <c r="UQN406" s="56"/>
      <c r="UQO406" s="56"/>
      <c r="UQP406" s="56"/>
      <c r="UQQ406" s="56"/>
      <c r="UQR406" s="56"/>
      <c r="UQS406" s="56"/>
      <c r="UQT406" s="56"/>
      <c r="UQU406" s="56"/>
      <c r="UQV406" s="56"/>
      <c r="UQW406" s="56"/>
      <c r="UQX406" s="56"/>
      <c r="UQY406" s="56"/>
      <c r="UQZ406" s="56"/>
      <c r="URA406" s="56"/>
      <c r="URB406" s="56"/>
      <c r="URC406" s="56"/>
      <c r="URD406" s="56"/>
      <c r="URE406" s="56"/>
      <c r="URF406" s="56"/>
      <c r="URG406" s="56"/>
      <c r="URH406" s="56"/>
      <c r="URI406" s="56"/>
      <c r="URJ406" s="56"/>
      <c r="URK406" s="56"/>
      <c r="URL406" s="56"/>
      <c r="URM406" s="56"/>
      <c r="URN406" s="56"/>
      <c r="URO406" s="56"/>
      <c r="URP406" s="56"/>
      <c r="URQ406" s="56"/>
      <c r="URR406" s="56"/>
      <c r="URS406" s="56"/>
      <c r="URT406" s="56"/>
      <c r="URU406" s="56"/>
      <c r="URV406" s="56"/>
      <c r="URW406" s="56"/>
      <c r="URX406" s="56"/>
      <c r="URY406" s="56"/>
      <c r="URZ406" s="56"/>
      <c r="USA406" s="56"/>
      <c r="USB406" s="56"/>
      <c r="USC406" s="56"/>
      <c r="USD406" s="56"/>
      <c r="USE406" s="56"/>
      <c r="USF406" s="56"/>
      <c r="USG406" s="56"/>
      <c r="USH406" s="56"/>
      <c r="USI406" s="56"/>
      <c r="USJ406" s="56"/>
      <c r="USK406" s="56"/>
      <c r="USL406" s="56"/>
      <c r="USM406" s="56"/>
      <c r="USN406" s="56"/>
      <c r="USO406" s="56"/>
      <c r="USP406" s="56"/>
      <c r="USQ406" s="56"/>
      <c r="USR406" s="56"/>
      <c r="USS406" s="56"/>
      <c r="UST406" s="56"/>
      <c r="USU406" s="56"/>
      <c r="USV406" s="56"/>
      <c r="USW406" s="56"/>
      <c r="USX406" s="56"/>
      <c r="USY406" s="56"/>
      <c r="USZ406" s="56"/>
      <c r="UTA406" s="56"/>
      <c r="UTB406" s="56"/>
      <c r="UTC406" s="56"/>
      <c r="UTD406" s="56"/>
      <c r="UTE406" s="56"/>
      <c r="UTF406" s="56"/>
      <c r="UTG406" s="56"/>
      <c r="UTH406" s="56"/>
      <c r="UTI406" s="56"/>
      <c r="UTJ406" s="56"/>
      <c r="UTK406" s="56"/>
      <c r="UTL406" s="56"/>
      <c r="UTM406" s="56"/>
      <c r="UTN406" s="56"/>
      <c r="UTO406" s="56"/>
      <c r="UTP406" s="56"/>
      <c r="UTQ406" s="56"/>
      <c r="UTR406" s="56"/>
      <c r="UTS406" s="56"/>
      <c r="UTT406" s="56"/>
      <c r="UTU406" s="56"/>
      <c r="UTV406" s="56"/>
      <c r="UTW406" s="56"/>
      <c r="UTX406" s="56"/>
      <c r="UTY406" s="56"/>
      <c r="UTZ406" s="56"/>
      <c r="UUA406" s="56"/>
      <c r="UUB406" s="56"/>
      <c r="UUC406" s="56"/>
      <c r="UUD406" s="56"/>
      <c r="UUE406" s="56"/>
      <c r="UUF406" s="56"/>
      <c r="UUG406" s="56"/>
      <c r="UUH406" s="56"/>
      <c r="UUI406" s="56"/>
      <c r="UUJ406" s="56"/>
      <c r="UUK406" s="56"/>
      <c r="UUL406" s="56"/>
      <c r="UUM406" s="56"/>
      <c r="UUN406" s="56"/>
      <c r="UUO406" s="56"/>
      <c r="UUP406" s="56"/>
      <c r="UUQ406" s="56"/>
      <c r="UUR406" s="56"/>
      <c r="UUS406" s="56"/>
      <c r="UUT406" s="56"/>
      <c r="UUU406" s="56"/>
      <c r="UUV406" s="56"/>
      <c r="UUW406" s="56"/>
      <c r="UUX406" s="56"/>
      <c r="UUY406" s="56"/>
      <c r="UUZ406" s="56"/>
      <c r="UVA406" s="56"/>
      <c r="UVB406" s="56"/>
      <c r="UVC406" s="56"/>
      <c r="UVD406" s="56"/>
      <c r="UVE406" s="56"/>
      <c r="UVF406" s="56"/>
      <c r="UVG406" s="56"/>
      <c r="UVH406" s="56"/>
      <c r="UVI406" s="56"/>
      <c r="UVJ406" s="56"/>
      <c r="UVK406" s="56"/>
      <c r="UVL406" s="56"/>
      <c r="UVM406" s="56"/>
      <c r="UVN406" s="56"/>
      <c r="UVO406" s="56"/>
      <c r="UVP406" s="56"/>
      <c r="UVQ406" s="56"/>
      <c r="UVR406" s="56"/>
      <c r="UVS406" s="56"/>
      <c r="UVT406" s="56"/>
      <c r="UVU406" s="56"/>
      <c r="UVV406" s="56"/>
      <c r="UVW406" s="56"/>
      <c r="UVX406" s="56"/>
      <c r="UVY406" s="56"/>
      <c r="UVZ406" s="56"/>
      <c r="UWA406" s="56"/>
      <c r="UWB406" s="56"/>
      <c r="UWC406" s="56"/>
      <c r="UWD406" s="56"/>
      <c r="UWE406" s="56"/>
      <c r="UWF406" s="56"/>
      <c r="UWG406" s="56"/>
      <c r="UWH406" s="56"/>
      <c r="UWI406" s="56"/>
      <c r="UWJ406" s="56"/>
      <c r="UWK406" s="56"/>
      <c r="UWL406" s="56"/>
      <c r="UWM406" s="56"/>
      <c r="UWN406" s="56"/>
      <c r="UWO406" s="56"/>
      <c r="UWP406" s="56"/>
      <c r="UWQ406" s="56"/>
      <c r="UWR406" s="56"/>
      <c r="UWS406" s="56"/>
      <c r="UWT406" s="56"/>
      <c r="UWU406" s="56"/>
      <c r="UWV406" s="56"/>
      <c r="UWW406" s="56"/>
      <c r="UWX406" s="56"/>
      <c r="UWY406" s="56"/>
      <c r="UWZ406" s="56"/>
      <c r="UXA406" s="56"/>
      <c r="UXB406" s="56"/>
      <c r="UXC406" s="56"/>
      <c r="UXD406" s="56"/>
      <c r="UXE406" s="56"/>
      <c r="UXF406" s="56"/>
      <c r="UXG406" s="56"/>
      <c r="UXH406" s="56"/>
      <c r="UXI406" s="56"/>
      <c r="UXJ406" s="56"/>
      <c r="UXK406" s="56"/>
      <c r="UXL406" s="56"/>
      <c r="UXM406" s="56"/>
      <c r="UXN406" s="56"/>
      <c r="UXO406" s="56"/>
      <c r="UXP406" s="56"/>
      <c r="UXQ406" s="56"/>
      <c r="UXR406" s="56"/>
      <c r="UXS406" s="56"/>
      <c r="UXT406" s="56"/>
      <c r="UXU406" s="56"/>
      <c r="UXV406" s="56"/>
      <c r="UXW406" s="56"/>
      <c r="UXX406" s="56"/>
      <c r="UXY406" s="56"/>
      <c r="UXZ406" s="56"/>
      <c r="UYA406" s="56"/>
      <c r="UYB406" s="56"/>
      <c r="UYC406" s="56"/>
      <c r="UYD406" s="56"/>
      <c r="UYE406" s="56"/>
      <c r="UYF406" s="56"/>
      <c r="UYG406" s="56"/>
      <c r="UYH406" s="56"/>
      <c r="UYI406" s="56"/>
      <c r="UYJ406" s="56"/>
      <c r="UYK406" s="56"/>
      <c r="UYL406" s="56"/>
      <c r="UYM406" s="56"/>
      <c r="UYN406" s="56"/>
      <c r="UYO406" s="56"/>
      <c r="UYP406" s="56"/>
      <c r="UYQ406" s="56"/>
      <c r="UYR406" s="56"/>
      <c r="UYS406" s="56"/>
      <c r="UYT406" s="56"/>
      <c r="UYU406" s="56"/>
      <c r="UYV406" s="56"/>
      <c r="UYW406" s="56"/>
      <c r="UYX406" s="56"/>
      <c r="UYY406" s="56"/>
      <c r="UYZ406" s="56"/>
      <c r="UZA406" s="56"/>
      <c r="UZB406" s="56"/>
      <c r="UZC406" s="56"/>
      <c r="UZD406" s="56"/>
      <c r="UZE406" s="56"/>
      <c r="UZF406" s="56"/>
      <c r="UZG406" s="56"/>
      <c r="UZH406" s="56"/>
      <c r="UZI406" s="56"/>
      <c r="UZJ406" s="56"/>
      <c r="UZK406" s="56"/>
      <c r="UZL406" s="56"/>
      <c r="UZM406" s="56"/>
      <c r="UZN406" s="56"/>
      <c r="UZO406" s="56"/>
      <c r="UZP406" s="56"/>
      <c r="UZQ406" s="56"/>
      <c r="UZR406" s="56"/>
      <c r="UZS406" s="56"/>
      <c r="UZT406" s="56"/>
      <c r="UZU406" s="56"/>
      <c r="UZV406" s="56"/>
      <c r="UZW406" s="56"/>
      <c r="UZX406" s="56"/>
      <c r="UZY406" s="56"/>
      <c r="UZZ406" s="56"/>
      <c r="VAA406" s="56"/>
      <c r="VAB406" s="56"/>
      <c r="VAC406" s="56"/>
      <c r="VAD406" s="56"/>
      <c r="VAE406" s="56"/>
      <c r="VAF406" s="56"/>
      <c r="VAG406" s="56"/>
      <c r="VAH406" s="56"/>
      <c r="VAI406" s="56"/>
      <c r="VAJ406" s="56"/>
      <c r="VAK406" s="56"/>
      <c r="VAL406" s="56"/>
      <c r="VAM406" s="56"/>
      <c r="VAN406" s="56"/>
      <c r="VAO406" s="56"/>
      <c r="VAP406" s="56"/>
      <c r="VAQ406" s="56"/>
      <c r="VAR406" s="56"/>
      <c r="VAS406" s="56"/>
      <c r="VAT406" s="56"/>
      <c r="VAU406" s="56"/>
      <c r="VAV406" s="56"/>
      <c r="VAW406" s="56"/>
      <c r="VAX406" s="56"/>
      <c r="VAY406" s="56"/>
      <c r="VAZ406" s="56"/>
      <c r="VBA406" s="56"/>
      <c r="VBB406" s="56"/>
      <c r="VBC406" s="56"/>
      <c r="VBD406" s="56"/>
      <c r="VBE406" s="56"/>
      <c r="VBF406" s="56"/>
      <c r="VBG406" s="56"/>
      <c r="VBH406" s="56"/>
      <c r="VBI406" s="56"/>
      <c r="VBJ406" s="56"/>
      <c r="VBK406" s="56"/>
      <c r="VBL406" s="56"/>
      <c r="VBM406" s="56"/>
      <c r="VBN406" s="56"/>
      <c r="VBO406" s="56"/>
      <c r="VBP406" s="56"/>
      <c r="VBQ406" s="56"/>
      <c r="VBR406" s="56"/>
      <c r="VBS406" s="56"/>
      <c r="VBT406" s="56"/>
      <c r="VBU406" s="56"/>
      <c r="VBV406" s="56"/>
      <c r="VBW406" s="56"/>
      <c r="VBX406" s="56"/>
      <c r="VBY406" s="56"/>
      <c r="VBZ406" s="56"/>
      <c r="VCA406" s="56"/>
      <c r="VCB406" s="56"/>
      <c r="VCC406" s="56"/>
      <c r="VCD406" s="56"/>
      <c r="VCE406" s="56"/>
      <c r="VCF406" s="56"/>
      <c r="VCG406" s="56"/>
      <c r="VCH406" s="56"/>
      <c r="VCI406" s="56"/>
      <c r="VCJ406" s="56"/>
      <c r="VCK406" s="56"/>
      <c r="VCL406" s="56"/>
      <c r="VCM406" s="56"/>
      <c r="VCN406" s="56"/>
      <c r="VCO406" s="56"/>
      <c r="VCP406" s="56"/>
      <c r="VCQ406" s="56"/>
      <c r="VCR406" s="56"/>
      <c r="VCS406" s="56"/>
      <c r="VCT406" s="56"/>
      <c r="VCU406" s="56"/>
      <c r="VCV406" s="56"/>
      <c r="VCW406" s="56"/>
      <c r="VCX406" s="56"/>
      <c r="VCY406" s="56"/>
      <c r="VCZ406" s="56"/>
      <c r="VDA406" s="56"/>
      <c r="VDB406" s="56"/>
      <c r="VDC406" s="56"/>
      <c r="VDD406" s="56"/>
      <c r="VDE406" s="56"/>
      <c r="VDF406" s="56"/>
      <c r="VDG406" s="56"/>
      <c r="VDH406" s="56"/>
      <c r="VDI406" s="56"/>
      <c r="VDJ406" s="56"/>
      <c r="VDK406" s="56"/>
      <c r="VDL406" s="56"/>
      <c r="VDM406" s="56"/>
      <c r="VDN406" s="56"/>
      <c r="VDO406" s="56"/>
      <c r="VDP406" s="56"/>
      <c r="VDQ406" s="56"/>
      <c r="VDR406" s="56"/>
      <c r="VDS406" s="56"/>
      <c r="VDT406" s="56"/>
      <c r="VDU406" s="56"/>
      <c r="VDV406" s="56"/>
      <c r="VDW406" s="56"/>
      <c r="VDX406" s="56"/>
      <c r="VDY406" s="56"/>
      <c r="VDZ406" s="56"/>
      <c r="VEA406" s="56"/>
      <c r="VEB406" s="56"/>
      <c r="VEC406" s="56"/>
      <c r="VED406" s="56"/>
      <c r="VEE406" s="56"/>
      <c r="VEF406" s="56"/>
      <c r="VEG406" s="56"/>
      <c r="VEH406" s="56"/>
      <c r="VEI406" s="56"/>
      <c r="VEJ406" s="56"/>
      <c r="VEK406" s="56"/>
      <c r="VEL406" s="56"/>
      <c r="VEM406" s="56"/>
      <c r="VEN406" s="56"/>
      <c r="VEO406" s="56"/>
      <c r="VEP406" s="56"/>
      <c r="VEQ406" s="56"/>
      <c r="VER406" s="56"/>
      <c r="VES406" s="56"/>
      <c r="VET406" s="56"/>
      <c r="VEU406" s="56"/>
      <c r="VEV406" s="56"/>
      <c r="VEW406" s="56"/>
      <c r="VEX406" s="56"/>
      <c r="VEY406" s="56"/>
      <c r="VEZ406" s="56"/>
      <c r="VFA406" s="56"/>
      <c r="VFB406" s="56"/>
      <c r="VFC406" s="56"/>
      <c r="VFD406" s="56"/>
      <c r="VFE406" s="56"/>
      <c r="VFF406" s="56"/>
      <c r="VFG406" s="56"/>
      <c r="VFH406" s="56"/>
      <c r="VFI406" s="56"/>
      <c r="VFJ406" s="56"/>
      <c r="VFK406" s="56"/>
      <c r="VFL406" s="56"/>
      <c r="VFM406" s="56"/>
      <c r="VFN406" s="56"/>
      <c r="VFO406" s="56"/>
      <c r="VFP406" s="56"/>
      <c r="VFQ406" s="56"/>
      <c r="VFR406" s="56"/>
      <c r="VFS406" s="56"/>
      <c r="VFT406" s="56"/>
      <c r="VFU406" s="56"/>
      <c r="VFV406" s="56"/>
      <c r="VFW406" s="56"/>
      <c r="VFX406" s="56"/>
      <c r="VFY406" s="56"/>
      <c r="VFZ406" s="56"/>
      <c r="VGA406" s="56"/>
      <c r="VGB406" s="56"/>
      <c r="VGC406" s="56"/>
      <c r="VGD406" s="56"/>
      <c r="VGE406" s="56"/>
      <c r="VGF406" s="56"/>
      <c r="VGG406" s="56"/>
      <c r="VGH406" s="56"/>
      <c r="VGI406" s="56"/>
      <c r="VGJ406" s="56"/>
      <c r="VGK406" s="56"/>
      <c r="VGL406" s="56"/>
      <c r="VGM406" s="56"/>
      <c r="VGN406" s="56"/>
      <c r="VGO406" s="56"/>
      <c r="VGP406" s="56"/>
      <c r="VGQ406" s="56"/>
      <c r="VGR406" s="56"/>
      <c r="VGS406" s="56"/>
      <c r="VGT406" s="56"/>
      <c r="VGU406" s="56"/>
      <c r="VGV406" s="56"/>
      <c r="VGW406" s="56"/>
      <c r="VGX406" s="56"/>
      <c r="VGY406" s="56"/>
      <c r="VGZ406" s="56"/>
      <c r="VHA406" s="56"/>
      <c r="VHB406" s="56"/>
      <c r="VHC406" s="56"/>
      <c r="VHD406" s="56"/>
      <c r="VHE406" s="56"/>
      <c r="VHF406" s="56"/>
      <c r="VHG406" s="56"/>
      <c r="VHH406" s="56"/>
      <c r="VHI406" s="56"/>
      <c r="VHJ406" s="56"/>
      <c r="VHK406" s="56"/>
      <c r="VHL406" s="56"/>
      <c r="VHM406" s="56"/>
      <c r="VHN406" s="56"/>
      <c r="VHO406" s="56"/>
      <c r="VHP406" s="56"/>
      <c r="VHQ406" s="56"/>
      <c r="VHR406" s="56"/>
      <c r="VHS406" s="56"/>
      <c r="VHT406" s="56"/>
      <c r="VHU406" s="56"/>
      <c r="VHV406" s="56"/>
      <c r="VHW406" s="56"/>
      <c r="VHX406" s="56"/>
      <c r="VHY406" s="56"/>
      <c r="VHZ406" s="56"/>
      <c r="VIA406" s="56"/>
      <c r="VIB406" s="56"/>
      <c r="VIC406" s="56"/>
      <c r="VID406" s="56"/>
      <c r="VIE406" s="56"/>
      <c r="VIF406" s="56"/>
      <c r="VIG406" s="56"/>
      <c r="VIH406" s="56"/>
      <c r="VII406" s="56"/>
      <c r="VIJ406" s="56"/>
      <c r="VIK406" s="56"/>
      <c r="VIL406" s="56"/>
      <c r="VIM406" s="56"/>
      <c r="VIN406" s="56"/>
      <c r="VIO406" s="56"/>
      <c r="VIP406" s="56"/>
      <c r="VIQ406" s="56"/>
      <c r="VIR406" s="56"/>
      <c r="VIS406" s="56"/>
      <c r="VIT406" s="56"/>
      <c r="VIU406" s="56"/>
      <c r="VIV406" s="56"/>
      <c r="VIW406" s="56"/>
      <c r="VIX406" s="56"/>
      <c r="VIY406" s="56"/>
      <c r="VIZ406" s="56"/>
      <c r="VJA406" s="56"/>
      <c r="VJB406" s="56"/>
      <c r="VJC406" s="56"/>
      <c r="VJD406" s="56"/>
      <c r="VJE406" s="56"/>
      <c r="VJF406" s="56"/>
      <c r="VJG406" s="56"/>
      <c r="VJH406" s="56"/>
      <c r="VJI406" s="56"/>
      <c r="VJJ406" s="56"/>
      <c r="VJK406" s="56"/>
      <c r="VJL406" s="56"/>
      <c r="VJM406" s="56"/>
      <c r="VJN406" s="56"/>
      <c r="VJO406" s="56"/>
      <c r="VJP406" s="56"/>
      <c r="VJQ406" s="56"/>
      <c r="VJR406" s="56"/>
      <c r="VJS406" s="56"/>
      <c r="VJT406" s="56"/>
      <c r="VJU406" s="56"/>
      <c r="VJV406" s="56"/>
      <c r="VJW406" s="56"/>
      <c r="VJX406" s="56"/>
      <c r="VJY406" s="56"/>
      <c r="VJZ406" s="56"/>
      <c r="VKA406" s="56"/>
      <c r="VKB406" s="56"/>
      <c r="VKC406" s="56"/>
      <c r="VKD406" s="56"/>
      <c r="VKE406" s="56"/>
      <c r="VKF406" s="56"/>
      <c r="VKG406" s="56"/>
      <c r="VKH406" s="56"/>
      <c r="VKI406" s="56"/>
      <c r="VKJ406" s="56"/>
      <c r="VKK406" s="56"/>
      <c r="VKL406" s="56"/>
      <c r="VKM406" s="56"/>
      <c r="VKN406" s="56"/>
      <c r="VKO406" s="56"/>
      <c r="VKP406" s="56"/>
      <c r="VKQ406" s="56"/>
      <c r="VKR406" s="56"/>
      <c r="VKS406" s="56"/>
      <c r="VKT406" s="56"/>
      <c r="VKU406" s="56"/>
      <c r="VKV406" s="56"/>
      <c r="VKW406" s="56"/>
      <c r="VKX406" s="56"/>
      <c r="VKY406" s="56"/>
      <c r="VKZ406" s="56"/>
      <c r="VLA406" s="56"/>
      <c r="VLB406" s="56"/>
      <c r="VLC406" s="56"/>
      <c r="VLD406" s="56"/>
      <c r="VLE406" s="56"/>
      <c r="VLF406" s="56"/>
      <c r="VLG406" s="56"/>
      <c r="VLH406" s="56"/>
      <c r="VLI406" s="56"/>
      <c r="VLJ406" s="56"/>
      <c r="VLK406" s="56"/>
      <c r="VLL406" s="56"/>
      <c r="VLM406" s="56"/>
      <c r="VLN406" s="56"/>
      <c r="VLO406" s="56"/>
      <c r="VLP406" s="56"/>
      <c r="VLQ406" s="56"/>
      <c r="VLR406" s="56"/>
      <c r="VLS406" s="56"/>
      <c r="VLT406" s="56"/>
      <c r="VLU406" s="56"/>
      <c r="VLV406" s="56"/>
      <c r="VLW406" s="56"/>
      <c r="VLX406" s="56"/>
      <c r="VLY406" s="56"/>
      <c r="VLZ406" s="56"/>
      <c r="VMA406" s="56"/>
      <c r="VMB406" s="56"/>
      <c r="VMC406" s="56"/>
      <c r="VMD406" s="56"/>
      <c r="VME406" s="56"/>
      <c r="VMF406" s="56"/>
      <c r="VMG406" s="56"/>
      <c r="VMH406" s="56"/>
      <c r="VMI406" s="56"/>
      <c r="VMJ406" s="56"/>
      <c r="VMK406" s="56"/>
      <c r="VML406" s="56"/>
      <c r="VMM406" s="56"/>
      <c r="VMN406" s="56"/>
      <c r="VMO406" s="56"/>
      <c r="VMP406" s="56"/>
      <c r="VMQ406" s="56"/>
      <c r="VMR406" s="56"/>
      <c r="VMS406" s="56"/>
      <c r="VMT406" s="56"/>
      <c r="VMU406" s="56"/>
      <c r="VMV406" s="56"/>
      <c r="VMW406" s="56"/>
      <c r="VMX406" s="56"/>
      <c r="VMY406" s="56"/>
      <c r="VMZ406" s="56"/>
      <c r="VNA406" s="56"/>
      <c r="VNB406" s="56"/>
      <c r="VNC406" s="56"/>
      <c r="VND406" s="56"/>
      <c r="VNE406" s="56"/>
      <c r="VNF406" s="56"/>
      <c r="VNG406" s="56"/>
      <c r="VNH406" s="56"/>
      <c r="VNI406" s="56"/>
      <c r="VNJ406" s="56"/>
      <c r="VNK406" s="56"/>
      <c r="VNL406" s="56"/>
      <c r="VNM406" s="56"/>
      <c r="VNN406" s="56"/>
      <c r="VNO406" s="56"/>
      <c r="VNP406" s="56"/>
      <c r="VNQ406" s="56"/>
      <c r="VNR406" s="56"/>
      <c r="VNS406" s="56"/>
      <c r="VNT406" s="56"/>
      <c r="VNU406" s="56"/>
      <c r="VNV406" s="56"/>
      <c r="VNW406" s="56"/>
      <c r="VNX406" s="56"/>
      <c r="VNY406" s="56"/>
      <c r="VNZ406" s="56"/>
      <c r="VOA406" s="56"/>
      <c r="VOB406" s="56"/>
      <c r="VOC406" s="56"/>
      <c r="VOD406" s="56"/>
      <c r="VOE406" s="56"/>
      <c r="VOF406" s="56"/>
      <c r="VOG406" s="56"/>
      <c r="VOH406" s="56"/>
      <c r="VOI406" s="56"/>
      <c r="VOJ406" s="56"/>
      <c r="VOK406" s="56"/>
      <c r="VOL406" s="56"/>
      <c r="VOM406" s="56"/>
      <c r="VON406" s="56"/>
      <c r="VOO406" s="56"/>
      <c r="VOP406" s="56"/>
      <c r="VOQ406" s="56"/>
      <c r="VOR406" s="56"/>
      <c r="VOS406" s="56"/>
      <c r="VOT406" s="56"/>
      <c r="VOU406" s="56"/>
      <c r="VOV406" s="56"/>
      <c r="VOW406" s="56"/>
      <c r="VOX406" s="56"/>
      <c r="VOY406" s="56"/>
      <c r="VOZ406" s="56"/>
      <c r="VPA406" s="56"/>
      <c r="VPB406" s="56"/>
      <c r="VPC406" s="56"/>
      <c r="VPD406" s="56"/>
      <c r="VPE406" s="56"/>
      <c r="VPF406" s="56"/>
      <c r="VPG406" s="56"/>
      <c r="VPH406" s="56"/>
      <c r="VPI406" s="56"/>
      <c r="VPJ406" s="56"/>
      <c r="VPK406" s="56"/>
      <c r="VPL406" s="56"/>
      <c r="VPM406" s="56"/>
      <c r="VPN406" s="56"/>
      <c r="VPO406" s="56"/>
      <c r="VPP406" s="56"/>
      <c r="VPQ406" s="56"/>
      <c r="VPR406" s="56"/>
      <c r="VPS406" s="56"/>
      <c r="VPT406" s="56"/>
      <c r="VPU406" s="56"/>
      <c r="VPV406" s="56"/>
      <c r="VPW406" s="56"/>
      <c r="VPX406" s="56"/>
      <c r="VPY406" s="56"/>
      <c r="VPZ406" s="56"/>
      <c r="VQA406" s="56"/>
      <c r="VQB406" s="56"/>
      <c r="VQC406" s="56"/>
      <c r="VQD406" s="56"/>
      <c r="VQE406" s="56"/>
      <c r="VQF406" s="56"/>
      <c r="VQG406" s="56"/>
      <c r="VQH406" s="56"/>
      <c r="VQI406" s="56"/>
      <c r="VQJ406" s="56"/>
      <c r="VQK406" s="56"/>
      <c r="VQL406" s="56"/>
      <c r="VQM406" s="56"/>
      <c r="VQN406" s="56"/>
      <c r="VQO406" s="56"/>
      <c r="VQP406" s="56"/>
      <c r="VQQ406" s="56"/>
      <c r="VQR406" s="56"/>
      <c r="VQS406" s="56"/>
      <c r="VQT406" s="56"/>
      <c r="VQU406" s="56"/>
      <c r="VQV406" s="56"/>
      <c r="VQW406" s="56"/>
      <c r="VQX406" s="56"/>
      <c r="VQY406" s="56"/>
      <c r="VQZ406" s="56"/>
      <c r="VRA406" s="56"/>
      <c r="VRB406" s="56"/>
      <c r="VRC406" s="56"/>
      <c r="VRD406" s="56"/>
      <c r="VRE406" s="56"/>
      <c r="VRF406" s="56"/>
      <c r="VRG406" s="56"/>
      <c r="VRH406" s="56"/>
      <c r="VRI406" s="56"/>
      <c r="VRJ406" s="56"/>
      <c r="VRK406" s="56"/>
      <c r="VRL406" s="56"/>
      <c r="VRM406" s="56"/>
      <c r="VRN406" s="56"/>
      <c r="VRO406" s="56"/>
      <c r="VRP406" s="56"/>
      <c r="VRQ406" s="56"/>
      <c r="VRR406" s="56"/>
      <c r="VRS406" s="56"/>
      <c r="VRT406" s="56"/>
      <c r="VRU406" s="56"/>
      <c r="VRV406" s="56"/>
      <c r="VRW406" s="56"/>
      <c r="VRX406" s="56"/>
      <c r="VRY406" s="56"/>
      <c r="VRZ406" s="56"/>
      <c r="VSA406" s="56"/>
      <c r="VSB406" s="56"/>
      <c r="VSC406" s="56"/>
      <c r="VSD406" s="56"/>
      <c r="VSE406" s="56"/>
      <c r="VSF406" s="56"/>
      <c r="VSG406" s="56"/>
      <c r="VSH406" s="56"/>
      <c r="VSI406" s="56"/>
      <c r="VSJ406" s="56"/>
      <c r="VSK406" s="56"/>
      <c r="VSL406" s="56"/>
      <c r="VSM406" s="56"/>
      <c r="VSN406" s="56"/>
      <c r="VSO406" s="56"/>
      <c r="VSP406" s="56"/>
      <c r="VSQ406" s="56"/>
      <c r="VSR406" s="56"/>
      <c r="VSS406" s="56"/>
      <c r="VST406" s="56"/>
      <c r="VSU406" s="56"/>
      <c r="VSV406" s="56"/>
      <c r="VSW406" s="56"/>
      <c r="VSX406" s="56"/>
      <c r="VSY406" s="56"/>
      <c r="VSZ406" s="56"/>
      <c r="VTA406" s="56"/>
      <c r="VTB406" s="56"/>
      <c r="VTC406" s="56"/>
      <c r="VTD406" s="56"/>
      <c r="VTE406" s="56"/>
      <c r="VTF406" s="56"/>
      <c r="VTG406" s="56"/>
      <c r="VTH406" s="56"/>
      <c r="VTI406" s="56"/>
      <c r="VTJ406" s="56"/>
      <c r="VTK406" s="56"/>
      <c r="VTL406" s="56"/>
      <c r="VTM406" s="56"/>
      <c r="VTN406" s="56"/>
      <c r="VTO406" s="56"/>
      <c r="VTP406" s="56"/>
      <c r="VTQ406" s="56"/>
      <c r="VTR406" s="56"/>
      <c r="VTS406" s="56"/>
      <c r="VTT406" s="56"/>
      <c r="VTU406" s="56"/>
      <c r="VTV406" s="56"/>
      <c r="VTW406" s="56"/>
      <c r="VTX406" s="56"/>
      <c r="VTY406" s="56"/>
      <c r="VTZ406" s="56"/>
      <c r="VUA406" s="56"/>
      <c r="VUB406" s="56"/>
      <c r="VUC406" s="56"/>
      <c r="VUD406" s="56"/>
      <c r="VUE406" s="56"/>
      <c r="VUF406" s="56"/>
      <c r="VUG406" s="56"/>
      <c r="VUH406" s="56"/>
      <c r="VUI406" s="56"/>
      <c r="VUJ406" s="56"/>
      <c r="VUK406" s="56"/>
      <c r="VUL406" s="56"/>
      <c r="VUM406" s="56"/>
      <c r="VUN406" s="56"/>
      <c r="VUO406" s="56"/>
      <c r="VUP406" s="56"/>
      <c r="VUQ406" s="56"/>
      <c r="VUR406" s="56"/>
      <c r="VUS406" s="56"/>
      <c r="VUT406" s="56"/>
      <c r="VUU406" s="56"/>
      <c r="VUV406" s="56"/>
      <c r="VUW406" s="56"/>
      <c r="VUX406" s="56"/>
      <c r="VUY406" s="56"/>
      <c r="VUZ406" s="56"/>
      <c r="VVA406" s="56"/>
      <c r="VVB406" s="56"/>
      <c r="VVC406" s="56"/>
      <c r="VVD406" s="56"/>
      <c r="VVE406" s="56"/>
      <c r="VVF406" s="56"/>
      <c r="VVG406" s="56"/>
      <c r="VVH406" s="56"/>
      <c r="VVI406" s="56"/>
      <c r="VVJ406" s="56"/>
      <c r="VVK406" s="56"/>
      <c r="VVL406" s="56"/>
      <c r="VVM406" s="56"/>
      <c r="VVN406" s="56"/>
      <c r="VVO406" s="56"/>
      <c r="VVP406" s="56"/>
      <c r="VVQ406" s="56"/>
      <c r="VVR406" s="56"/>
      <c r="VVS406" s="56"/>
      <c r="VVT406" s="56"/>
      <c r="VVU406" s="56"/>
      <c r="VVV406" s="56"/>
      <c r="VVW406" s="56"/>
      <c r="VVX406" s="56"/>
      <c r="VVY406" s="56"/>
      <c r="VVZ406" s="56"/>
      <c r="VWA406" s="56"/>
      <c r="VWB406" s="56"/>
      <c r="VWC406" s="56"/>
      <c r="VWD406" s="56"/>
      <c r="VWE406" s="56"/>
      <c r="VWF406" s="56"/>
      <c r="VWG406" s="56"/>
      <c r="VWH406" s="56"/>
      <c r="VWI406" s="56"/>
      <c r="VWJ406" s="56"/>
      <c r="VWK406" s="56"/>
      <c r="VWL406" s="56"/>
      <c r="VWM406" s="56"/>
      <c r="VWN406" s="56"/>
      <c r="VWO406" s="56"/>
      <c r="VWP406" s="56"/>
      <c r="VWQ406" s="56"/>
      <c r="VWR406" s="56"/>
      <c r="VWS406" s="56"/>
      <c r="VWT406" s="56"/>
      <c r="VWU406" s="56"/>
      <c r="VWV406" s="56"/>
      <c r="VWW406" s="56"/>
      <c r="VWX406" s="56"/>
      <c r="VWY406" s="56"/>
      <c r="VWZ406" s="56"/>
      <c r="VXA406" s="56"/>
      <c r="VXB406" s="56"/>
      <c r="VXC406" s="56"/>
      <c r="VXD406" s="56"/>
      <c r="VXE406" s="56"/>
      <c r="VXF406" s="56"/>
      <c r="VXG406" s="56"/>
      <c r="VXH406" s="56"/>
      <c r="VXI406" s="56"/>
      <c r="VXJ406" s="56"/>
      <c r="VXK406" s="56"/>
      <c r="VXL406" s="56"/>
      <c r="VXM406" s="56"/>
      <c r="VXN406" s="56"/>
      <c r="VXO406" s="56"/>
      <c r="VXP406" s="56"/>
      <c r="VXQ406" s="56"/>
      <c r="VXR406" s="56"/>
      <c r="VXS406" s="56"/>
      <c r="VXT406" s="56"/>
      <c r="VXU406" s="56"/>
      <c r="VXV406" s="56"/>
      <c r="VXW406" s="56"/>
      <c r="VXX406" s="56"/>
      <c r="VXY406" s="56"/>
      <c r="VXZ406" s="56"/>
      <c r="VYA406" s="56"/>
      <c r="VYB406" s="56"/>
      <c r="VYC406" s="56"/>
      <c r="VYD406" s="56"/>
      <c r="VYE406" s="56"/>
      <c r="VYF406" s="56"/>
      <c r="VYG406" s="56"/>
      <c r="VYH406" s="56"/>
      <c r="VYI406" s="56"/>
      <c r="VYJ406" s="56"/>
      <c r="VYK406" s="56"/>
      <c r="VYL406" s="56"/>
      <c r="VYM406" s="56"/>
      <c r="VYN406" s="56"/>
      <c r="VYO406" s="56"/>
      <c r="VYP406" s="56"/>
      <c r="VYQ406" s="56"/>
      <c r="VYR406" s="56"/>
      <c r="VYS406" s="56"/>
      <c r="VYT406" s="56"/>
      <c r="VYU406" s="56"/>
      <c r="VYV406" s="56"/>
      <c r="VYW406" s="56"/>
      <c r="VYX406" s="56"/>
      <c r="VYY406" s="56"/>
      <c r="VYZ406" s="56"/>
      <c r="VZA406" s="56"/>
      <c r="VZB406" s="56"/>
      <c r="VZC406" s="56"/>
      <c r="VZD406" s="56"/>
      <c r="VZE406" s="56"/>
      <c r="VZF406" s="56"/>
      <c r="VZG406" s="56"/>
      <c r="VZH406" s="56"/>
      <c r="VZI406" s="56"/>
      <c r="VZJ406" s="56"/>
      <c r="VZK406" s="56"/>
      <c r="VZL406" s="56"/>
      <c r="VZM406" s="56"/>
      <c r="VZN406" s="56"/>
      <c r="VZO406" s="56"/>
      <c r="VZP406" s="56"/>
      <c r="VZQ406" s="56"/>
      <c r="VZR406" s="56"/>
      <c r="VZS406" s="56"/>
      <c r="VZT406" s="56"/>
      <c r="VZU406" s="56"/>
      <c r="VZV406" s="56"/>
      <c r="VZW406" s="56"/>
      <c r="VZX406" s="56"/>
      <c r="VZY406" s="56"/>
      <c r="VZZ406" s="56"/>
      <c r="WAA406" s="56"/>
      <c r="WAB406" s="56"/>
      <c r="WAC406" s="56"/>
      <c r="WAD406" s="56"/>
      <c r="WAE406" s="56"/>
      <c r="WAF406" s="56"/>
      <c r="WAG406" s="56"/>
      <c r="WAH406" s="56"/>
      <c r="WAI406" s="56"/>
      <c r="WAJ406" s="56"/>
      <c r="WAK406" s="56"/>
      <c r="WAL406" s="56"/>
      <c r="WAM406" s="56"/>
      <c r="WAN406" s="56"/>
      <c r="WAO406" s="56"/>
      <c r="WAP406" s="56"/>
      <c r="WAQ406" s="56"/>
      <c r="WAR406" s="56"/>
      <c r="WAS406" s="56"/>
      <c r="WAT406" s="56"/>
      <c r="WAU406" s="56"/>
      <c r="WAV406" s="56"/>
      <c r="WAW406" s="56"/>
      <c r="WAX406" s="56"/>
      <c r="WAY406" s="56"/>
      <c r="WAZ406" s="56"/>
      <c r="WBA406" s="56"/>
      <c r="WBB406" s="56"/>
      <c r="WBC406" s="56"/>
      <c r="WBD406" s="56"/>
      <c r="WBE406" s="56"/>
      <c r="WBF406" s="56"/>
      <c r="WBG406" s="56"/>
      <c r="WBH406" s="56"/>
      <c r="WBI406" s="56"/>
      <c r="WBJ406" s="56"/>
      <c r="WBK406" s="56"/>
      <c r="WBL406" s="56"/>
      <c r="WBM406" s="56"/>
      <c r="WBN406" s="56"/>
      <c r="WBO406" s="56"/>
      <c r="WBP406" s="56"/>
      <c r="WBQ406" s="56"/>
      <c r="WBR406" s="56"/>
      <c r="WBS406" s="56"/>
      <c r="WBT406" s="56"/>
      <c r="WBU406" s="56"/>
      <c r="WBV406" s="56"/>
      <c r="WBW406" s="56"/>
      <c r="WBX406" s="56"/>
      <c r="WBY406" s="56"/>
      <c r="WBZ406" s="56"/>
      <c r="WCA406" s="56"/>
      <c r="WCB406" s="56"/>
      <c r="WCC406" s="56"/>
      <c r="WCD406" s="56"/>
      <c r="WCE406" s="56"/>
      <c r="WCF406" s="56"/>
      <c r="WCG406" s="56"/>
      <c r="WCH406" s="56"/>
      <c r="WCI406" s="56"/>
      <c r="WCJ406" s="56"/>
      <c r="WCK406" s="56"/>
      <c r="WCL406" s="56"/>
      <c r="WCM406" s="56"/>
      <c r="WCN406" s="56"/>
      <c r="WCO406" s="56"/>
      <c r="WCP406" s="56"/>
      <c r="WCQ406" s="56"/>
      <c r="WCR406" s="56"/>
      <c r="WCS406" s="56"/>
      <c r="WCT406" s="56"/>
      <c r="WCU406" s="56"/>
      <c r="WCV406" s="56"/>
      <c r="WCW406" s="56"/>
      <c r="WCX406" s="56"/>
      <c r="WCY406" s="56"/>
      <c r="WCZ406" s="56"/>
      <c r="WDA406" s="56"/>
      <c r="WDB406" s="56"/>
      <c r="WDC406" s="56"/>
      <c r="WDD406" s="56"/>
      <c r="WDE406" s="56"/>
      <c r="WDF406" s="56"/>
      <c r="WDG406" s="56"/>
      <c r="WDH406" s="56"/>
      <c r="WDI406" s="56"/>
      <c r="WDJ406" s="56"/>
      <c r="WDK406" s="56"/>
      <c r="WDL406" s="56"/>
      <c r="WDM406" s="56"/>
      <c r="WDN406" s="56"/>
      <c r="WDO406" s="56"/>
      <c r="WDP406" s="56"/>
      <c r="WDQ406" s="56"/>
      <c r="WDR406" s="56"/>
      <c r="WDS406" s="56"/>
      <c r="WDT406" s="56"/>
      <c r="WDU406" s="56"/>
      <c r="WDV406" s="56"/>
      <c r="WDW406" s="56"/>
      <c r="WDX406" s="56"/>
      <c r="WDY406" s="56"/>
      <c r="WDZ406" s="56"/>
      <c r="WEA406" s="56"/>
      <c r="WEB406" s="56"/>
      <c r="WEC406" s="56"/>
      <c r="WED406" s="56"/>
      <c r="WEE406" s="56"/>
      <c r="WEF406" s="56"/>
      <c r="WEG406" s="56"/>
      <c r="WEH406" s="56"/>
      <c r="WEI406" s="56"/>
      <c r="WEJ406" s="56"/>
      <c r="WEK406" s="56"/>
      <c r="WEL406" s="56"/>
      <c r="WEM406" s="56"/>
      <c r="WEN406" s="56"/>
      <c r="WEO406" s="56"/>
      <c r="WEP406" s="56"/>
      <c r="WEQ406" s="56"/>
      <c r="WER406" s="56"/>
      <c r="WES406" s="56"/>
      <c r="WET406" s="56"/>
      <c r="WEU406" s="56"/>
      <c r="WEV406" s="56"/>
      <c r="WEW406" s="56"/>
      <c r="WEX406" s="56"/>
      <c r="WEY406" s="56"/>
      <c r="WEZ406" s="56"/>
      <c r="WFA406" s="56"/>
      <c r="WFB406" s="56"/>
      <c r="WFC406" s="56"/>
      <c r="WFD406" s="56"/>
      <c r="WFE406" s="56"/>
      <c r="WFF406" s="56"/>
      <c r="WFG406" s="56"/>
      <c r="WFH406" s="56"/>
      <c r="WFI406" s="56"/>
      <c r="WFJ406" s="56"/>
      <c r="WFK406" s="56"/>
      <c r="WFL406" s="56"/>
      <c r="WFM406" s="56"/>
      <c r="WFN406" s="56"/>
      <c r="WFO406" s="56"/>
      <c r="WFP406" s="56"/>
      <c r="WFQ406" s="56"/>
      <c r="WFR406" s="56"/>
      <c r="WFS406" s="56"/>
      <c r="WFT406" s="56"/>
      <c r="WFU406" s="56"/>
      <c r="WFV406" s="56"/>
      <c r="WFW406" s="56"/>
      <c r="WFX406" s="56"/>
      <c r="WFY406" s="56"/>
      <c r="WFZ406" s="56"/>
      <c r="WGA406" s="56"/>
      <c r="WGB406" s="56"/>
      <c r="WGC406" s="56"/>
      <c r="WGD406" s="56"/>
      <c r="WGE406" s="56"/>
      <c r="WGF406" s="56"/>
      <c r="WGG406" s="56"/>
      <c r="WGH406" s="56"/>
      <c r="WGI406" s="56"/>
      <c r="WGJ406" s="56"/>
      <c r="WGK406" s="56"/>
      <c r="WGL406" s="56"/>
      <c r="WGM406" s="56"/>
      <c r="WGN406" s="56"/>
      <c r="WGO406" s="56"/>
      <c r="WGP406" s="56"/>
      <c r="WGQ406" s="56"/>
      <c r="WGR406" s="56"/>
      <c r="WGS406" s="56"/>
      <c r="WGT406" s="56"/>
      <c r="WGU406" s="56"/>
      <c r="WGV406" s="56"/>
      <c r="WGW406" s="56"/>
      <c r="WGX406" s="56"/>
      <c r="WGY406" s="56"/>
      <c r="WGZ406" s="56"/>
      <c r="WHA406" s="56"/>
      <c r="WHB406" s="56"/>
      <c r="WHC406" s="56"/>
      <c r="WHD406" s="56"/>
      <c r="WHE406" s="56"/>
      <c r="WHF406" s="56"/>
      <c r="WHG406" s="56"/>
      <c r="WHH406" s="56"/>
      <c r="WHI406" s="56"/>
      <c r="WHJ406" s="56"/>
      <c r="WHK406" s="56"/>
      <c r="WHL406" s="56"/>
      <c r="WHM406" s="56"/>
      <c r="WHN406" s="56"/>
      <c r="WHO406" s="56"/>
      <c r="WHP406" s="56"/>
      <c r="WHQ406" s="56"/>
      <c r="WHR406" s="56"/>
      <c r="WHS406" s="56"/>
      <c r="WHT406" s="56"/>
      <c r="WHU406" s="56"/>
      <c r="WHV406" s="56"/>
      <c r="WHW406" s="56"/>
      <c r="WHX406" s="56"/>
      <c r="WHY406" s="56"/>
      <c r="WHZ406" s="56"/>
      <c r="WIA406" s="56"/>
      <c r="WIB406" s="56"/>
      <c r="WIC406" s="56"/>
      <c r="WID406" s="56"/>
      <c r="WIE406" s="56"/>
      <c r="WIF406" s="56"/>
      <c r="WIG406" s="56"/>
      <c r="WIH406" s="56"/>
      <c r="WII406" s="56"/>
      <c r="WIJ406" s="56"/>
      <c r="WIK406" s="56"/>
      <c r="WIL406" s="56"/>
      <c r="WIM406" s="56"/>
      <c r="WIN406" s="56"/>
      <c r="WIO406" s="56"/>
      <c r="WIP406" s="56"/>
      <c r="WIQ406" s="56"/>
      <c r="WIR406" s="56"/>
      <c r="WIS406" s="56"/>
      <c r="WIT406" s="56"/>
      <c r="WIU406" s="56"/>
      <c r="WIV406" s="56"/>
      <c r="WIW406" s="56"/>
      <c r="WIX406" s="56"/>
      <c r="WIY406" s="56"/>
      <c r="WIZ406" s="56"/>
      <c r="WJA406" s="56"/>
      <c r="WJB406" s="56"/>
      <c r="WJC406" s="56"/>
      <c r="WJD406" s="56"/>
      <c r="WJE406" s="56"/>
      <c r="WJF406" s="56"/>
      <c r="WJG406" s="56"/>
      <c r="WJH406" s="56"/>
      <c r="WJI406" s="56"/>
      <c r="WJJ406" s="56"/>
      <c r="WJK406" s="56"/>
      <c r="WJL406" s="56"/>
      <c r="WJM406" s="56"/>
      <c r="WJN406" s="56"/>
      <c r="WJO406" s="56"/>
      <c r="WJP406" s="56"/>
      <c r="WJQ406" s="56"/>
      <c r="WJR406" s="56"/>
      <c r="WJS406" s="56"/>
      <c r="WJT406" s="56"/>
      <c r="WJU406" s="56"/>
      <c r="WJV406" s="56"/>
      <c r="WJW406" s="56"/>
      <c r="WJX406" s="56"/>
      <c r="WJY406" s="56"/>
      <c r="WJZ406" s="56"/>
      <c r="WKA406" s="56"/>
      <c r="WKB406" s="56"/>
      <c r="WKC406" s="56"/>
      <c r="WKD406" s="56"/>
      <c r="WKE406" s="56"/>
      <c r="WKF406" s="56"/>
      <c r="WKG406" s="56"/>
      <c r="WKH406" s="56"/>
      <c r="WKI406" s="56"/>
      <c r="WKJ406" s="56"/>
      <c r="WKK406" s="56"/>
      <c r="WKL406" s="56"/>
      <c r="WKM406" s="56"/>
      <c r="WKN406" s="56"/>
      <c r="WKO406" s="56"/>
      <c r="WKP406" s="56"/>
      <c r="WKQ406" s="56"/>
      <c r="WKR406" s="56"/>
      <c r="WKS406" s="56"/>
      <c r="WKT406" s="56"/>
      <c r="WKU406" s="56"/>
      <c r="WKV406" s="56"/>
      <c r="WKW406" s="56"/>
      <c r="WKX406" s="56"/>
      <c r="WKY406" s="56"/>
      <c r="WKZ406" s="56"/>
      <c r="WLA406" s="56"/>
      <c r="WLB406" s="56"/>
      <c r="WLC406" s="56"/>
      <c r="WLD406" s="56"/>
      <c r="WLE406" s="56"/>
      <c r="WLF406" s="56"/>
      <c r="WLG406" s="56"/>
      <c r="WLH406" s="56"/>
      <c r="WLI406" s="56"/>
      <c r="WLJ406" s="56"/>
      <c r="WLK406" s="56"/>
      <c r="WLL406" s="56"/>
      <c r="WLM406" s="56"/>
      <c r="WLN406" s="56"/>
      <c r="WLO406" s="56"/>
      <c r="WLP406" s="56"/>
      <c r="WLQ406" s="56"/>
      <c r="WLR406" s="56"/>
      <c r="WLS406" s="56"/>
      <c r="WLT406" s="56"/>
      <c r="WLU406" s="56"/>
      <c r="WLV406" s="56"/>
      <c r="WLW406" s="56"/>
      <c r="WLX406" s="56"/>
      <c r="WLY406" s="56"/>
      <c r="WLZ406" s="56"/>
      <c r="WMA406" s="56"/>
      <c r="WMB406" s="56"/>
      <c r="WMC406" s="56"/>
      <c r="WMD406" s="56"/>
      <c r="WME406" s="56"/>
      <c r="WMF406" s="56"/>
      <c r="WMG406" s="56"/>
      <c r="WMH406" s="56"/>
      <c r="WMI406" s="56"/>
      <c r="WMJ406" s="56"/>
      <c r="WMK406" s="56"/>
      <c r="WML406" s="56"/>
      <c r="WMM406" s="56"/>
      <c r="WMN406" s="56"/>
      <c r="WMO406" s="56"/>
      <c r="WMP406" s="56"/>
      <c r="WMQ406" s="56"/>
      <c r="WMR406" s="56"/>
      <c r="WMS406" s="56"/>
      <c r="WMT406" s="56"/>
      <c r="WMU406" s="56"/>
      <c r="WMV406" s="56"/>
      <c r="WMW406" s="56"/>
      <c r="WMX406" s="56"/>
      <c r="WMY406" s="56"/>
      <c r="WMZ406" s="56"/>
      <c r="WNA406" s="56"/>
      <c r="WNB406" s="56"/>
      <c r="WNC406" s="56"/>
      <c r="WND406" s="56"/>
      <c r="WNE406" s="56"/>
      <c r="WNF406" s="56"/>
      <c r="WNG406" s="56"/>
      <c r="WNH406" s="56"/>
      <c r="WNI406" s="56"/>
      <c r="WNJ406" s="56"/>
      <c r="WNK406" s="56"/>
      <c r="WNL406" s="56"/>
      <c r="WNM406" s="56"/>
      <c r="WNN406" s="56"/>
      <c r="WNO406" s="56"/>
      <c r="WNP406" s="56"/>
      <c r="WNQ406" s="56"/>
      <c r="WNR406" s="56"/>
      <c r="WNS406" s="56"/>
      <c r="WNT406" s="56"/>
      <c r="WNU406" s="56"/>
      <c r="WNV406" s="56"/>
      <c r="WNW406" s="56"/>
      <c r="WNX406" s="56"/>
      <c r="WNY406" s="56"/>
      <c r="WNZ406" s="56"/>
      <c r="WOA406" s="56"/>
      <c r="WOB406" s="56"/>
      <c r="WOC406" s="56"/>
      <c r="WOD406" s="56"/>
      <c r="WOE406" s="56"/>
      <c r="WOF406" s="56"/>
      <c r="WOG406" s="56"/>
      <c r="WOH406" s="56"/>
      <c r="WOI406" s="56"/>
      <c r="WOJ406" s="56"/>
      <c r="WOK406" s="56"/>
      <c r="WOL406" s="56"/>
      <c r="WOM406" s="56"/>
      <c r="WON406" s="56"/>
      <c r="WOO406" s="56"/>
      <c r="WOP406" s="56"/>
      <c r="WOQ406" s="56"/>
      <c r="WOR406" s="56"/>
      <c r="WOS406" s="56"/>
      <c r="WOT406" s="56"/>
      <c r="WOU406" s="56"/>
      <c r="WOV406" s="56"/>
      <c r="WOW406" s="56"/>
      <c r="WOX406" s="56"/>
      <c r="WOY406" s="56"/>
      <c r="WOZ406" s="56"/>
      <c r="WPA406" s="56"/>
      <c r="WPB406" s="56"/>
      <c r="WPC406" s="56"/>
      <c r="WPD406" s="56"/>
      <c r="WPE406" s="56"/>
      <c r="WPF406" s="56"/>
      <c r="WPG406" s="56"/>
      <c r="WPH406" s="56"/>
      <c r="WPI406" s="56"/>
      <c r="WPJ406" s="56"/>
      <c r="WPK406" s="56"/>
      <c r="WPL406" s="56"/>
      <c r="WPM406" s="56"/>
      <c r="WPN406" s="56"/>
      <c r="WPO406" s="56"/>
      <c r="WPP406" s="56"/>
      <c r="WPQ406" s="56"/>
      <c r="WPR406" s="56"/>
      <c r="WPS406" s="56"/>
      <c r="WPT406" s="56"/>
      <c r="WPU406" s="56"/>
      <c r="WPV406" s="56"/>
      <c r="WPW406" s="56"/>
      <c r="WPX406" s="56"/>
      <c r="WPY406" s="56"/>
      <c r="WPZ406" s="56"/>
      <c r="WQA406" s="56"/>
      <c r="WQB406" s="56"/>
      <c r="WQC406" s="56"/>
      <c r="WQD406" s="56"/>
      <c r="WQE406" s="56"/>
      <c r="WQF406" s="56"/>
      <c r="WQG406" s="56"/>
      <c r="WQH406" s="56"/>
      <c r="WQI406" s="56"/>
      <c r="WQJ406" s="56"/>
      <c r="WQK406" s="56"/>
      <c r="WQL406" s="56"/>
      <c r="WQM406" s="56"/>
      <c r="WQN406" s="56"/>
      <c r="WQO406" s="56"/>
      <c r="WQP406" s="56"/>
      <c r="WQQ406" s="56"/>
      <c r="WQR406" s="56"/>
      <c r="WQS406" s="56"/>
      <c r="WQT406" s="56"/>
      <c r="WQU406" s="56"/>
      <c r="WQV406" s="56"/>
      <c r="WQW406" s="56"/>
      <c r="WQX406" s="56"/>
      <c r="WQY406" s="56"/>
      <c r="WQZ406" s="56"/>
      <c r="WRA406" s="56"/>
      <c r="WRB406" s="56"/>
      <c r="WRC406" s="56"/>
      <c r="WRD406" s="56"/>
      <c r="WRE406" s="56"/>
      <c r="WRF406" s="56"/>
      <c r="WRG406" s="56"/>
      <c r="WRH406" s="56"/>
      <c r="WRI406" s="56"/>
      <c r="WRJ406" s="56"/>
      <c r="WRK406" s="56"/>
      <c r="WRL406" s="56"/>
      <c r="WRM406" s="56"/>
      <c r="WRN406" s="56"/>
      <c r="WRO406" s="56"/>
      <c r="WRP406" s="56"/>
      <c r="WRQ406" s="56"/>
      <c r="WRR406" s="56"/>
      <c r="WRS406" s="56"/>
      <c r="WRT406" s="56"/>
      <c r="WRU406" s="56"/>
      <c r="WRV406" s="56"/>
      <c r="WRW406" s="56"/>
      <c r="WRX406" s="56"/>
      <c r="WRY406" s="56"/>
      <c r="WRZ406" s="56"/>
      <c r="WSA406" s="56"/>
      <c r="WSB406" s="56"/>
      <c r="WSC406" s="56"/>
      <c r="WSD406" s="56"/>
      <c r="WSE406" s="56"/>
      <c r="WSF406" s="56"/>
      <c r="WSG406" s="56"/>
      <c r="WSH406" s="56"/>
      <c r="WSI406" s="56"/>
      <c r="WSJ406" s="56"/>
      <c r="WSK406" s="56"/>
      <c r="WSL406" s="56"/>
      <c r="WSM406" s="56"/>
      <c r="WSN406" s="56"/>
      <c r="WSO406" s="56"/>
      <c r="WSP406" s="56"/>
      <c r="WSQ406" s="56"/>
      <c r="WSR406" s="56"/>
      <c r="WSS406" s="56"/>
      <c r="WST406" s="56"/>
      <c r="WSU406" s="56"/>
      <c r="WSV406" s="56"/>
      <c r="WSW406" s="56"/>
      <c r="WSX406" s="56"/>
      <c r="WSY406" s="56"/>
      <c r="WSZ406" s="56"/>
      <c r="WTA406" s="56"/>
      <c r="WTB406" s="56"/>
      <c r="WTC406" s="56"/>
      <c r="WTD406" s="56"/>
      <c r="WTE406" s="56"/>
      <c r="WTF406" s="56"/>
      <c r="WTG406" s="56"/>
      <c r="WTH406" s="56"/>
      <c r="WTI406" s="56"/>
      <c r="WTJ406" s="56"/>
      <c r="WTK406" s="56"/>
      <c r="WTL406" s="56"/>
      <c r="WTM406" s="56"/>
      <c r="WTN406" s="56"/>
      <c r="WTO406" s="56"/>
      <c r="WTP406" s="56"/>
      <c r="WTQ406" s="56"/>
      <c r="WTR406" s="56"/>
      <c r="WTS406" s="56"/>
      <c r="WTT406" s="56"/>
      <c r="WTU406" s="56"/>
      <c r="WTV406" s="56"/>
      <c r="WTW406" s="56"/>
      <c r="WTX406" s="56"/>
      <c r="WTY406" s="56"/>
      <c r="WTZ406" s="56"/>
      <c r="WUA406" s="56"/>
      <c r="WUB406" s="56"/>
      <c r="WUC406" s="56"/>
      <c r="WUD406" s="56"/>
      <c r="WUE406" s="56"/>
      <c r="WUF406" s="56"/>
      <c r="WUG406" s="56"/>
      <c r="WUH406" s="56"/>
      <c r="WUI406" s="56"/>
      <c r="WUJ406" s="56"/>
      <c r="WUK406" s="56"/>
      <c r="WUL406" s="56"/>
      <c r="WUM406" s="56"/>
      <c r="WUN406" s="56"/>
      <c r="WUO406" s="56"/>
      <c r="WUP406" s="56"/>
      <c r="WUQ406" s="56"/>
      <c r="WUR406" s="56"/>
      <c r="WUS406" s="56"/>
      <c r="WUT406" s="56"/>
      <c r="WUU406" s="56"/>
      <c r="WUV406" s="56"/>
      <c r="WUW406" s="56"/>
      <c r="WUX406" s="56"/>
      <c r="WUY406" s="56"/>
      <c r="WUZ406" s="56"/>
      <c r="WVA406" s="56"/>
      <c r="WVB406" s="56"/>
      <c r="WVC406" s="56"/>
      <c r="WVD406" s="56"/>
      <c r="WVE406" s="56"/>
      <c r="WVF406" s="56"/>
      <c r="WVG406" s="56"/>
      <c r="WVH406" s="56"/>
      <c r="WVI406" s="56"/>
      <c r="WVJ406" s="56"/>
      <c r="WVK406" s="56"/>
      <c r="WVL406" s="56"/>
      <c r="WVM406" s="56"/>
      <c r="WVN406" s="56"/>
      <c r="WVO406" s="56"/>
      <c r="WVP406" s="56"/>
      <c r="WVQ406" s="56"/>
      <c r="WVR406" s="56"/>
      <c r="WVS406" s="56"/>
      <c r="WVT406" s="56"/>
      <c r="WVU406" s="56"/>
      <c r="WVV406" s="56"/>
      <c r="WVW406" s="56"/>
      <c r="WVX406" s="56"/>
      <c r="WVY406" s="56"/>
      <c r="WVZ406" s="56"/>
      <c r="WWA406" s="56"/>
      <c r="WWB406" s="56"/>
      <c r="WWC406" s="56"/>
      <c r="WWD406" s="56"/>
      <c r="WWE406" s="56"/>
      <c r="WWF406" s="56"/>
      <c r="WWG406" s="56"/>
      <c r="WWH406" s="56"/>
      <c r="WWI406" s="56"/>
      <c r="WWJ406" s="56"/>
      <c r="WWK406" s="56"/>
      <c r="WWL406" s="56"/>
      <c r="WWM406" s="56"/>
      <c r="WWN406" s="56"/>
      <c r="WWO406" s="56"/>
      <c r="WWP406" s="56"/>
      <c r="WWQ406" s="56"/>
      <c r="WWR406" s="56"/>
      <c r="WWS406" s="56"/>
      <c r="WWT406" s="56"/>
      <c r="WWU406" s="56"/>
      <c r="WWV406" s="56"/>
      <c r="WWW406" s="56"/>
      <c r="WWX406" s="56"/>
      <c r="WWY406" s="56"/>
      <c r="WWZ406" s="56"/>
      <c r="WXA406" s="56"/>
      <c r="WXB406" s="56"/>
      <c r="WXC406" s="56"/>
      <c r="WXD406" s="56"/>
      <c r="WXE406" s="56"/>
      <c r="WXF406" s="56"/>
      <c r="WXG406" s="56"/>
      <c r="WXH406" s="56"/>
      <c r="WXI406" s="56"/>
      <c r="WXJ406" s="56"/>
      <c r="WXK406" s="56"/>
      <c r="WXL406" s="56"/>
      <c r="WXM406" s="56"/>
      <c r="WXN406" s="56"/>
      <c r="WXO406" s="56"/>
      <c r="WXP406" s="56"/>
      <c r="WXQ406" s="56"/>
      <c r="WXR406" s="56"/>
      <c r="WXS406" s="56"/>
      <c r="WXT406" s="56"/>
      <c r="WXU406" s="56"/>
      <c r="WXV406" s="56"/>
      <c r="WXW406" s="56"/>
      <c r="WXX406" s="56"/>
      <c r="WXY406" s="56"/>
      <c r="WXZ406" s="56"/>
      <c r="WYA406" s="56"/>
      <c r="WYB406" s="56"/>
      <c r="WYC406" s="56"/>
      <c r="WYD406" s="56"/>
      <c r="WYE406" s="56"/>
      <c r="WYF406" s="56"/>
      <c r="WYG406" s="56"/>
      <c r="WYH406" s="56"/>
      <c r="WYI406" s="56"/>
      <c r="WYJ406" s="56"/>
      <c r="WYK406" s="56"/>
      <c r="WYL406" s="56"/>
      <c r="WYM406" s="56"/>
      <c r="WYN406" s="56"/>
      <c r="WYO406" s="56"/>
      <c r="WYP406" s="56"/>
      <c r="WYQ406" s="56"/>
      <c r="WYR406" s="56"/>
      <c r="WYS406" s="56"/>
      <c r="WYT406" s="56"/>
      <c r="WYU406" s="56"/>
      <c r="WYV406" s="56"/>
      <c r="WYW406" s="56"/>
      <c r="WYX406" s="56"/>
      <c r="WYY406" s="56"/>
      <c r="WYZ406" s="56"/>
      <c r="WZA406" s="56"/>
      <c r="WZB406" s="56"/>
      <c r="WZC406" s="56"/>
      <c r="WZD406" s="56"/>
      <c r="WZE406" s="56"/>
      <c r="WZF406" s="56"/>
      <c r="WZG406" s="56"/>
      <c r="WZH406" s="56"/>
      <c r="WZI406" s="56"/>
      <c r="WZJ406" s="56"/>
      <c r="WZK406" s="56"/>
      <c r="WZL406" s="56"/>
      <c r="WZM406" s="56"/>
      <c r="WZN406" s="56"/>
      <c r="WZO406" s="56"/>
      <c r="WZP406" s="56"/>
      <c r="WZQ406" s="56"/>
      <c r="WZR406" s="56"/>
      <c r="WZS406" s="56"/>
      <c r="WZT406" s="56"/>
      <c r="WZU406" s="56"/>
      <c r="WZV406" s="56"/>
      <c r="WZW406" s="56"/>
      <c r="WZX406" s="56"/>
      <c r="WZY406" s="56"/>
      <c r="WZZ406" s="56"/>
      <c r="XAA406" s="56"/>
      <c r="XAB406" s="56"/>
      <c r="XAC406" s="56"/>
      <c r="XAD406" s="56"/>
      <c r="XAE406" s="56"/>
      <c r="XAF406" s="56"/>
      <c r="XAG406" s="56"/>
      <c r="XAH406" s="56"/>
      <c r="XAI406" s="56"/>
      <c r="XAJ406" s="56"/>
      <c r="XAK406" s="56"/>
      <c r="XAL406" s="56"/>
      <c r="XAM406" s="56"/>
      <c r="XAN406" s="56"/>
      <c r="XAO406" s="56"/>
      <c r="XAP406" s="56"/>
      <c r="XAQ406" s="56"/>
      <c r="XAR406" s="56"/>
      <c r="XAS406" s="56"/>
      <c r="XAT406" s="56"/>
      <c r="XAU406" s="56"/>
      <c r="XAV406" s="56"/>
      <c r="XAW406" s="56"/>
      <c r="XAX406" s="56"/>
      <c r="XAY406" s="56"/>
      <c r="XAZ406" s="56"/>
      <c r="XBA406" s="56"/>
      <c r="XBB406" s="56"/>
      <c r="XBC406" s="56"/>
      <c r="XBD406" s="56"/>
      <c r="XBE406" s="56"/>
      <c r="XBF406" s="56"/>
      <c r="XBG406" s="56"/>
      <c r="XBH406" s="56"/>
      <c r="XBI406" s="56"/>
      <c r="XBJ406" s="56"/>
      <c r="XBK406" s="56"/>
      <c r="XBL406" s="56"/>
      <c r="XBM406" s="56"/>
      <c r="XBN406" s="56"/>
      <c r="XBO406" s="56"/>
      <c r="XBP406" s="56"/>
      <c r="XBQ406" s="56"/>
      <c r="XBR406" s="56"/>
      <c r="XBS406" s="56"/>
      <c r="XBT406" s="56"/>
      <c r="XBU406" s="56"/>
      <c r="XBV406" s="56"/>
      <c r="XBW406" s="56"/>
      <c r="XBX406" s="56"/>
      <c r="XBY406" s="56"/>
      <c r="XBZ406" s="56"/>
      <c r="XCA406" s="56"/>
      <c r="XCB406" s="56"/>
      <c r="XCC406" s="56"/>
      <c r="XCD406" s="56"/>
      <c r="XCE406" s="56"/>
      <c r="XCF406" s="56"/>
      <c r="XCG406" s="56"/>
      <c r="XCH406" s="56"/>
      <c r="XCI406" s="56"/>
      <c r="XCJ406" s="56"/>
      <c r="XCK406" s="56"/>
      <c r="XCL406" s="56"/>
      <c r="XCM406" s="56"/>
      <c r="XCN406" s="56"/>
      <c r="XCO406" s="56"/>
      <c r="XCP406" s="56"/>
      <c r="XCQ406" s="56"/>
      <c r="XCR406" s="56"/>
      <c r="XCS406" s="56"/>
      <c r="XCT406" s="56"/>
      <c r="XCU406" s="56"/>
      <c r="XCV406" s="56"/>
      <c r="XCW406" s="56"/>
      <c r="XCX406" s="56"/>
      <c r="XCY406" s="56"/>
      <c r="XCZ406" s="56"/>
      <c r="XDA406" s="56"/>
      <c r="XDB406" s="56"/>
      <c r="XDC406" s="56"/>
      <c r="XDD406" s="56"/>
      <c r="XDE406" s="56"/>
      <c r="XDF406" s="56"/>
      <c r="XDG406" s="56"/>
      <c r="XDH406" s="56"/>
      <c r="XDI406" s="56"/>
      <c r="XDJ406" s="56"/>
      <c r="XDK406" s="56"/>
      <c r="XDL406" s="56"/>
      <c r="XDM406" s="56"/>
      <c r="XDN406" s="56"/>
      <c r="XDO406" s="56"/>
      <c r="XDP406" s="56"/>
      <c r="XDQ406" s="56"/>
      <c r="XDR406" s="56"/>
      <c r="XDS406" s="56"/>
      <c r="XDT406" s="56"/>
      <c r="XDU406" s="56"/>
      <c r="XDV406" s="56"/>
      <c r="XDW406" s="56"/>
      <c r="XDX406" s="56"/>
      <c r="XDY406" s="56"/>
      <c r="XDZ406" s="56"/>
      <c r="XEA406" s="56"/>
      <c r="XEB406" s="56"/>
      <c r="XEC406" s="56"/>
      <c r="XED406" s="56"/>
      <c r="XEE406" s="56"/>
      <c r="XEF406" s="56"/>
      <c r="XEG406" s="56"/>
      <c r="XEH406" s="56"/>
      <c r="XEI406" s="56"/>
      <c r="XEJ406" s="56"/>
      <c r="XEK406" s="56"/>
      <c r="XEL406" s="56"/>
      <c r="XEM406" s="56"/>
      <c r="XEN406" s="56"/>
      <c r="XEO406" s="56"/>
      <c r="XEP406" s="56"/>
      <c r="XEQ406" s="56"/>
      <c r="XER406" s="56"/>
      <c r="XES406" s="56"/>
      <c r="XET406" s="56"/>
      <c r="XEU406" s="56"/>
      <c r="XEV406" s="56"/>
      <c r="XEW406" s="56"/>
      <c r="XEX406" s="56"/>
      <c r="XEY406" s="56"/>
      <c r="XEZ406" s="56"/>
      <c r="XFA406" s="56"/>
      <c r="XFB406" s="56"/>
      <c r="XFC406" s="56"/>
    </row>
    <row r="407" spans="1:16383" s="329" customFormat="1" x14ac:dyDescent="0.2">
      <c r="A407" s="364"/>
      <c r="B407" s="364">
        <v>403</v>
      </c>
      <c r="C407" s="364" t="s">
        <v>76</v>
      </c>
      <c r="D407" s="384" t="s">
        <v>4032</v>
      </c>
      <c r="E407" s="366" t="s">
        <v>4460</v>
      </c>
      <c r="F407" s="366" t="s">
        <v>4932</v>
      </c>
      <c r="G407" s="387" t="s">
        <v>4917</v>
      </c>
      <c r="H407" s="30" t="s">
        <v>3816</v>
      </c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6"/>
      <c r="BG407" s="56"/>
      <c r="BH407" s="56"/>
      <c r="BI407" s="56"/>
      <c r="BJ407" s="56"/>
      <c r="BK407" s="56"/>
      <c r="BL407" s="56"/>
      <c r="BM407" s="56"/>
      <c r="BN407" s="56"/>
      <c r="BO407" s="56"/>
      <c r="BP407" s="56"/>
      <c r="BQ407" s="56"/>
      <c r="BR407" s="56"/>
      <c r="BS407" s="56"/>
      <c r="BT407" s="56"/>
      <c r="BU407" s="56"/>
      <c r="BV407" s="56"/>
      <c r="BW407" s="56"/>
      <c r="BX407" s="56"/>
      <c r="BY407" s="56"/>
      <c r="BZ407" s="56"/>
      <c r="CA407" s="56"/>
      <c r="CB407" s="56"/>
      <c r="CC407" s="56"/>
      <c r="CD407" s="56"/>
      <c r="CE407" s="56"/>
      <c r="CF407" s="56"/>
      <c r="CG407" s="56"/>
      <c r="CH407" s="56"/>
      <c r="CI407" s="56"/>
      <c r="CJ407" s="56"/>
      <c r="CK407" s="56"/>
      <c r="CL407" s="56"/>
      <c r="CM407" s="56"/>
      <c r="CN407" s="56"/>
      <c r="CO407" s="56"/>
      <c r="CP407" s="56"/>
      <c r="CQ407" s="56"/>
      <c r="CR407" s="56"/>
      <c r="CS407" s="56"/>
      <c r="CT407" s="56"/>
      <c r="CU407" s="56"/>
      <c r="CV407" s="56"/>
      <c r="CW407" s="56"/>
      <c r="CX407" s="56"/>
      <c r="CY407" s="56"/>
      <c r="CZ407" s="56"/>
      <c r="DA407" s="56"/>
      <c r="DB407" s="56"/>
      <c r="DC407" s="56"/>
      <c r="DD407" s="56"/>
      <c r="DE407" s="56"/>
      <c r="DF407" s="56"/>
      <c r="DG407" s="56"/>
      <c r="DH407" s="56"/>
      <c r="DI407" s="56"/>
      <c r="DJ407" s="56"/>
      <c r="DK407" s="56"/>
      <c r="DL407" s="56"/>
      <c r="DM407" s="56"/>
      <c r="DN407" s="56"/>
      <c r="DO407" s="56"/>
      <c r="DP407" s="56"/>
      <c r="DQ407" s="56"/>
      <c r="DR407" s="56"/>
      <c r="DS407" s="56"/>
      <c r="DT407" s="56"/>
      <c r="DU407" s="56"/>
      <c r="DV407" s="56"/>
      <c r="DW407" s="56"/>
      <c r="DX407" s="56"/>
      <c r="DY407" s="56"/>
      <c r="DZ407" s="56"/>
      <c r="EA407" s="56"/>
      <c r="EB407" s="56"/>
      <c r="EC407" s="56"/>
      <c r="ED407" s="56"/>
      <c r="EE407" s="56"/>
      <c r="EF407" s="56"/>
      <c r="EG407" s="56"/>
      <c r="EH407" s="56"/>
      <c r="EI407" s="56"/>
      <c r="EJ407" s="56"/>
      <c r="EK407" s="56"/>
      <c r="EL407" s="56"/>
      <c r="EM407" s="56"/>
      <c r="EN407" s="56"/>
      <c r="EO407" s="56"/>
      <c r="EP407" s="56"/>
      <c r="EQ407" s="56"/>
      <c r="ER407" s="56"/>
      <c r="ES407" s="56"/>
      <c r="ET407" s="56"/>
      <c r="EU407" s="56"/>
      <c r="EV407" s="56"/>
      <c r="EW407" s="56"/>
      <c r="EX407" s="56"/>
      <c r="EY407" s="56"/>
      <c r="EZ407" s="56"/>
      <c r="FA407" s="56"/>
      <c r="FB407" s="56"/>
      <c r="FC407" s="56"/>
      <c r="FD407" s="56"/>
      <c r="FE407" s="56"/>
      <c r="FF407" s="56"/>
      <c r="FG407" s="56"/>
      <c r="FH407" s="56"/>
      <c r="FI407" s="56"/>
      <c r="FJ407" s="56"/>
      <c r="FK407" s="56"/>
      <c r="FL407" s="56"/>
      <c r="FM407" s="56"/>
      <c r="FN407" s="56"/>
      <c r="FO407" s="56"/>
      <c r="FP407" s="56"/>
      <c r="FQ407" s="56"/>
      <c r="FR407" s="56"/>
      <c r="FS407" s="56"/>
      <c r="FT407" s="56"/>
      <c r="FU407" s="56"/>
      <c r="FV407" s="56"/>
      <c r="FW407" s="56"/>
      <c r="FX407" s="56"/>
      <c r="FY407" s="56"/>
      <c r="FZ407" s="56"/>
      <c r="GA407" s="56"/>
      <c r="GB407" s="56"/>
      <c r="GC407" s="56"/>
      <c r="GD407" s="56"/>
      <c r="GE407" s="56"/>
      <c r="GF407" s="56"/>
      <c r="GG407" s="56"/>
      <c r="GH407" s="56"/>
      <c r="GI407" s="56"/>
      <c r="GJ407" s="56"/>
      <c r="GK407" s="56"/>
      <c r="GL407" s="56"/>
      <c r="GM407" s="56"/>
      <c r="GN407" s="56"/>
      <c r="GO407" s="56"/>
      <c r="GP407" s="56"/>
      <c r="GQ407" s="56"/>
      <c r="GR407" s="56"/>
      <c r="GS407" s="56"/>
      <c r="GT407" s="56"/>
      <c r="GU407" s="56"/>
      <c r="GV407" s="56"/>
      <c r="GW407" s="56"/>
      <c r="GX407" s="56"/>
      <c r="GY407" s="56"/>
      <c r="GZ407" s="56"/>
      <c r="HA407" s="56"/>
      <c r="HB407" s="56"/>
      <c r="HC407" s="56"/>
      <c r="HD407" s="56"/>
      <c r="HE407" s="56"/>
      <c r="HF407" s="56"/>
      <c r="HG407" s="56"/>
      <c r="HH407" s="56"/>
      <c r="HI407" s="56"/>
      <c r="HJ407" s="56"/>
      <c r="HK407" s="56"/>
      <c r="HL407" s="56"/>
      <c r="HM407" s="56"/>
      <c r="HN407" s="56"/>
      <c r="HO407" s="56"/>
      <c r="HP407" s="56"/>
      <c r="HQ407" s="56"/>
      <c r="HR407" s="56"/>
      <c r="HS407" s="56"/>
      <c r="HT407" s="56"/>
      <c r="HU407" s="56"/>
      <c r="HV407" s="56"/>
      <c r="HW407" s="56"/>
      <c r="HX407" s="56"/>
      <c r="HY407" s="56"/>
      <c r="HZ407" s="56"/>
      <c r="IA407" s="56"/>
      <c r="IB407" s="56"/>
      <c r="IC407" s="56"/>
      <c r="ID407" s="56"/>
      <c r="IE407" s="56"/>
      <c r="IF407" s="56"/>
      <c r="IG407" s="56"/>
      <c r="IH407" s="56"/>
      <c r="II407" s="56"/>
      <c r="IJ407" s="56"/>
      <c r="IK407" s="56"/>
      <c r="IL407" s="56"/>
      <c r="IM407" s="56"/>
      <c r="IN407" s="56"/>
      <c r="IO407" s="56"/>
      <c r="IP407" s="56"/>
      <c r="IQ407" s="56"/>
      <c r="IR407" s="56"/>
      <c r="IS407" s="56"/>
      <c r="IT407" s="56"/>
      <c r="IU407" s="56"/>
      <c r="IV407" s="56"/>
      <c r="IW407" s="56"/>
      <c r="IX407" s="56"/>
      <c r="IY407" s="56"/>
      <c r="IZ407" s="56"/>
      <c r="JA407" s="56"/>
      <c r="JB407" s="56"/>
      <c r="JC407" s="56"/>
      <c r="JD407" s="56"/>
      <c r="JE407" s="56"/>
      <c r="JF407" s="56"/>
      <c r="JG407" s="56"/>
      <c r="JH407" s="56"/>
      <c r="JI407" s="56"/>
      <c r="JJ407" s="56"/>
      <c r="JK407" s="56"/>
      <c r="JL407" s="56"/>
      <c r="JM407" s="56"/>
      <c r="JN407" s="56"/>
      <c r="JO407" s="56"/>
      <c r="JP407" s="56"/>
      <c r="JQ407" s="56"/>
      <c r="JR407" s="56"/>
      <c r="JS407" s="56"/>
      <c r="JT407" s="56"/>
      <c r="JU407" s="56"/>
      <c r="JV407" s="56"/>
      <c r="JW407" s="56"/>
      <c r="JX407" s="56"/>
      <c r="JY407" s="56"/>
      <c r="JZ407" s="56"/>
      <c r="KA407" s="56"/>
      <c r="KB407" s="56"/>
      <c r="KC407" s="56"/>
      <c r="KD407" s="56"/>
      <c r="KE407" s="56"/>
      <c r="KF407" s="56"/>
      <c r="KG407" s="56"/>
      <c r="KH407" s="56"/>
      <c r="KI407" s="56"/>
      <c r="KJ407" s="56"/>
      <c r="KK407" s="56"/>
      <c r="KL407" s="56"/>
      <c r="KM407" s="56"/>
      <c r="KN407" s="56"/>
      <c r="KO407" s="56"/>
      <c r="KP407" s="56"/>
      <c r="KQ407" s="56"/>
      <c r="KR407" s="56"/>
      <c r="KS407" s="56"/>
      <c r="KT407" s="56"/>
      <c r="KU407" s="56"/>
      <c r="KV407" s="56"/>
      <c r="KW407" s="56"/>
      <c r="KX407" s="56"/>
      <c r="KY407" s="56"/>
      <c r="KZ407" s="56"/>
      <c r="LA407" s="56"/>
      <c r="LB407" s="56"/>
      <c r="LC407" s="56"/>
      <c r="LD407" s="56"/>
      <c r="LE407" s="56"/>
      <c r="LF407" s="56"/>
      <c r="LG407" s="56"/>
      <c r="LH407" s="56"/>
      <c r="LI407" s="56"/>
      <c r="LJ407" s="56"/>
      <c r="LK407" s="56"/>
      <c r="LL407" s="56"/>
      <c r="LM407" s="56"/>
      <c r="LN407" s="56"/>
      <c r="LO407" s="56"/>
      <c r="LP407" s="56"/>
      <c r="LQ407" s="56"/>
      <c r="LR407" s="56"/>
      <c r="LS407" s="56"/>
      <c r="LT407" s="56"/>
      <c r="LU407" s="56"/>
      <c r="LV407" s="56"/>
      <c r="LW407" s="56"/>
      <c r="LX407" s="56"/>
      <c r="LY407" s="56"/>
      <c r="LZ407" s="56"/>
      <c r="MA407" s="56"/>
      <c r="MB407" s="56"/>
      <c r="MC407" s="56"/>
      <c r="MD407" s="56"/>
      <c r="ME407" s="56"/>
      <c r="MF407" s="56"/>
      <c r="MG407" s="56"/>
      <c r="MH407" s="56"/>
      <c r="MI407" s="56"/>
      <c r="MJ407" s="56"/>
      <c r="MK407" s="56"/>
      <c r="ML407" s="56"/>
      <c r="MM407" s="56"/>
      <c r="MN407" s="56"/>
      <c r="MO407" s="56"/>
      <c r="MP407" s="56"/>
      <c r="MQ407" s="56"/>
      <c r="MR407" s="56"/>
      <c r="MS407" s="56"/>
      <c r="MT407" s="56"/>
      <c r="MU407" s="56"/>
      <c r="MV407" s="56"/>
      <c r="MW407" s="56"/>
      <c r="MX407" s="56"/>
      <c r="MY407" s="56"/>
      <c r="MZ407" s="56"/>
      <c r="NA407" s="56"/>
      <c r="NB407" s="56"/>
      <c r="NC407" s="56"/>
      <c r="ND407" s="56"/>
      <c r="NE407" s="56"/>
      <c r="NF407" s="56"/>
      <c r="NG407" s="56"/>
      <c r="NH407" s="56"/>
      <c r="NI407" s="56"/>
      <c r="NJ407" s="56"/>
      <c r="NK407" s="56"/>
      <c r="NL407" s="56"/>
      <c r="NM407" s="56"/>
      <c r="NN407" s="56"/>
      <c r="NO407" s="56"/>
      <c r="NP407" s="56"/>
      <c r="NQ407" s="56"/>
      <c r="NR407" s="56"/>
      <c r="NS407" s="56"/>
      <c r="NT407" s="56"/>
      <c r="NU407" s="56"/>
      <c r="NV407" s="56"/>
      <c r="NW407" s="56"/>
      <c r="NX407" s="56"/>
      <c r="NY407" s="56"/>
      <c r="NZ407" s="56"/>
      <c r="OA407" s="56"/>
      <c r="OB407" s="56"/>
      <c r="OC407" s="56"/>
      <c r="OD407" s="56"/>
      <c r="OE407" s="56"/>
      <c r="OF407" s="56"/>
      <c r="OG407" s="56"/>
      <c r="OH407" s="56"/>
      <c r="OI407" s="56"/>
      <c r="OJ407" s="56"/>
      <c r="OK407" s="56"/>
      <c r="OL407" s="56"/>
      <c r="OM407" s="56"/>
      <c r="ON407" s="56"/>
      <c r="OO407" s="56"/>
      <c r="OP407" s="56"/>
      <c r="OQ407" s="56"/>
      <c r="OR407" s="56"/>
      <c r="OS407" s="56"/>
      <c r="OT407" s="56"/>
      <c r="OU407" s="56"/>
      <c r="OV407" s="56"/>
      <c r="OW407" s="56"/>
      <c r="OX407" s="56"/>
      <c r="OY407" s="56"/>
      <c r="OZ407" s="56"/>
      <c r="PA407" s="56"/>
      <c r="PB407" s="56"/>
      <c r="PC407" s="56"/>
      <c r="PD407" s="56"/>
      <c r="PE407" s="56"/>
      <c r="PF407" s="56"/>
      <c r="PG407" s="56"/>
      <c r="PH407" s="56"/>
      <c r="PI407" s="56"/>
      <c r="PJ407" s="56"/>
      <c r="PK407" s="56"/>
      <c r="PL407" s="56"/>
      <c r="PM407" s="56"/>
      <c r="PN407" s="56"/>
      <c r="PO407" s="56"/>
      <c r="PP407" s="56"/>
      <c r="PQ407" s="56"/>
      <c r="PR407" s="56"/>
      <c r="PS407" s="56"/>
      <c r="PT407" s="56"/>
      <c r="PU407" s="56"/>
      <c r="PV407" s="56"/>
      <c r="PW407" s="56"/>
      <c r="PX407" s="56"/>
      <c r="PY407" s="56"/>
      <c r="PZ407" s="56"/>
      <c r="QA407" s="56"/>
      <c r="QB407" s="56"/>
      <c r="QC407" s="56"/>
      <c r="QD407" s="56"/>
      <c r="QE407" s="56"/>
      <c r="QF407" s="56"/>
      <c r="QG407" s="56"/>
      <c r="QH407" s="56"/>
      <c r="QI407" s="56"/>
      <c r="QJ407" s="56"/>
      <c r="QK407" s="56"/>
      <c r="QL407" s="56"/>
      <c r="QM407" s="56"/>
      <c r="QN407" s="56"/>
      <c r="QO407" s="56"/>
      <c r="QP407" s="56"/>
      <c r="QQ407" s="56"/>
      <c r="QR407" s="56"/>
      <c r="QS407" s="56"/>
      <c r="QT407" s="56"/>
      <c r="QU407" s="56"/>
      <c r="QV407" s="56"/>
      <c r="QW407" s="56"/>
      <c r="QX407" s="56"/>
      <c r="QY407" s="56"/>
      <c r="QZ407" s="56"/>
      <c r="RA407" s="56"/>
      <c r="RB407" s="56"/>
      <c r="RC407" s="56"/>
      <c r="RD407" s="56"/>
      <c r="RE407" s="56"/>
      <c r="RF407" s="56"/>
      <c r="RG407" s="56"/>
      <c r="RH407" s="56"/>
      <c r="RI407" s="56"/>
      <c r="RJ407" s="56"/>
      <c r="RK407" s="56"/>
      <c r="RL407" s="56"/>
      <c r="RM407" s="56"/>
      <c r="RN407" s="56"/>
      <c r="RO407" s="56"/>
      <c r="RP407" s="56"/>
      <c r="RQ407" s="56"/>
      <c r="RR407" s="56"/>
      <c r="RS407" s="56"/>
      <c r="RT407" s="56"/>
      <c r="RU407" s="56"/>
      <c r="RV407" s="56"/>
      <c r="RW407" s="56"/>
      <c r="RX407" s="56"/>
      <c r="RY407" s="56"/>
      <c r="RZ407" s="56"/>
      <c r="SA407" s="56"/>
      <c r="SB407" s="56"/>
      <c r="SC407" s="56"/>
      <c r="SD407" s="56"/>
      <c r="SE407" s="56"/>
      <c r="SF407" s="56"/>
      <c r="SG407" s="56"/>
      <c r="SH407" s="56"/>
      <c r="SI407" s="56"/>
      <c r="SJ407" s="56"/>
      <c r="SK407" s="56"/>
      <c r="SL407" s="56"/>
      <c r="SM407" s="56"/>
      <c r="SN407" s="56"/>
      <c r="SO407" s="56"/>
      <c r="SP407" s="56"/>
      <c r="SQ407" s="56"/>
      <c r="SR407" s="56"/>
      <c r="SS407" s="56"/>
      <c r="ST407" s="56"/>
      <c r="SU407" s="56"/>
      <c r="SV407" s="56"/>
      <c r="SW407" s="56"/>
      <c r="SX407" s="56"/>
      <c r="SY407" s="56"/>
      <c r="SZ407" s="56"/>
      <c r="TA407" s="56"/>
      <c r="TB407" s="56"/>
      <c r="TC407" s="56"/>
      <c r="TD407" s="56"/>
      <c r="TE407" s="56"/>
      <c r="TF407" s="56"/>
      <c r="TG407" s="56"/>
      <c r="TH407" s="56"/>
      <c r="TI407" s="56"/>
      <c r="TJ407" s="56"/>
      <c r="TK407" s="56"/>
      <c r="TL407" s="56"/>
      <c r="TM407" s="56"/>
      <c r="TN407" s="56"/>
      <c r="TO407" s="56"/>
      <c r="TP407" s="56"/>
      <c r="TQ407" s="56"/>
      <c r="TR407" s="56"/>
      <c r="TS407" s="56"/>
      <c r="TT407" s="56"/>
      <c r="TU407" s="56"/>
      <c r="TV407" s="56"/>
      <c r="TW407" s="56"/>
      <c r="TX407" s="56"/>
      <c r="TY407" s="56"/>
      <c r="TZ407" s="56"/>
      <c r="UA407" s="56"/>
      <c r="UB407" s="56"/>
      <c r="UC407" s="56"/>
      <c r="UD407" s="56"/>
      <c r="UE407" s="56"/>
      <c r="UF407" s="56"/>
      <c r="UG407" s="56"/>
      <c r="UH407" s="56"/>
      <c r="UI407" s="56"/>
      <c r="UJ407" s="56"/>
      <c r="UK407" s="56"/>
      <c r="UL407" s="56"/>
      <c r="UM407" s="56"/>
      <c r="UN407" s="56"/>
      <c r="UO407" s="56"/>
      <c r="UP407" s="56"/>
      <c r="UQ407" s="56"/>
      <c r="UR407" s="56"/>
      <c r="US407" s="56"/>
      <c r="UT407" s="56"/>
      <c r="UU407" s="56"/>
      <c r="UV407" s="56"/>
      <c r="UW407" s="56"/>
      <c r="UX407" s="56"/>
      <c r="UY407" s="56"/>
      <c r="UZ407" s="56"/>
      <c r="VA407" s="56"/>
      <c r="VB407" s="56"/>
      <c r="VC407" s="56"/>
      <c r="VD407" s="56"/>
      <c r="VE407" s="56"/>
      <c r="VF407" s="56"/>
      <c r="VG407" s="56"/>
      <c r="VH407" s="56"/>
      <c r="VI407" s="56"/>
      <c r="VJ407" s="56"/>
      <c r="VK407" s="56"/>
      <c r="VL407" s="56"/>
      <c r="VM407" s="56"/>
      <c r="VN407" s="56"/>
      <c r="VO407" s="56"/>
      <c r="VP407" s="56"/>
      <c r="VQ407" s="56"/>
      <c r="VR407" s="56"/>
      <c r="VS407" s="56"/>
      <c r="VT407" s="56"/>
      <c r="VU407" s="56"/>
      <c r="VV407" s="56"/>
      <c r="VW407" s="56"/>
      <c r="VX407" s="56"/>
      <c r="VY407" s="56"/>
      <c r="VZ407" s="56"/>
      <c r="WA407" s="56"/>
      <c r="WB407" s="56"/>
      <c r="WC407" s="56"/>
      <c r="WD407" s="56"/>
      <c r="WE407" s="56"/>
      <c r="WF407" s="56"/>
      <c r="WG407" s="56"/>
      <c r="WH407" s="56"/>
      <c r="WI407" s="56"/>
      <c r="WJ407" s="56"/>
      <c r="WK407" s="56"/>
      <c r="WL407" s="56"/>
      <c r="WM407" s="56"/>
      <c r="WN407" s="56"/>
      <c r="WO407" s="56"/>
      <c r="WP407" s="56"/>
      <c r="WQ407" s="56"/>
      <c r="WR407" s="56"/>
      <c r="WS407" s="56"/>
      <c r="WT407" s="56"/>
      <c r="WU407" s="56"/>
      <c r="WV407" s="56"/>
      <c r="WW407" s="56"/>
      <c r="WX407" s="56"/>
      <c r="WY407" s="56"/>
      <c r="WZ407" s="56"/>
      <c r="XA407" s="56"/>
      <c r="XB407" s="56"/>
      <c r="XC407" s="56"/>
      <c r="XD407" s="56"/>
      <c r="XE407" s="56"/>
      <c r="XF407" s="56"/>
      <c r="XG407" s="56"/>
      <c r="XH407" s="56"/>
      <c r="XI407" s="56"/>
      <c r="XJ407" s="56"/>
      <c r="XK407" s="56"/>
      <c r="XL407" s="56"/>
      <c r="XM407" s="56"/>
      <c r="XN407" s="56"/>
      <c r="XO407" s="56"/>
      <c r="XP407" s="56"/>
      <c r="XQ407" s="56"/>
      <c r="XR407" s="56"/>
      <c r="XS407" s="56"/>
      <c r="XT407" s="56"/>
      <c r="XU407" s="56"/>
      <c r="XV407" s="56"/>
      <c r="XW407" s="56"/>
      <c r="XX407" s="56"/>
      <c r="XY407" s="56"/>
      <c r="XZ407" s="56"/>
      <c r="YA407" s="56"/>
      <c r="YB407" s="56"/>
      <c r="YC407" s="56"/>
      <c r="YD407" s="56"/>
      <c r="YE407" s="56"/>
      <c r="YF407" s="56"/>
      <c r="YG407" s="56"/>
      <c r="YH407" s="56"/>
      <c r="YI407" s="56"/>
      <c r="YJ407" s="56"/>
      <c r="YK407" s="56"/>
      <c r="YL407" s="56"/>
      <c r="YM407" s="56"/>
      <c r="YN407" s="56"/>
      <c r="YO407" s="56"/>
      <c r="YP407" s="56"/>
      <c r="YQ407" s="56"/>
      <c r="YR407" s="56"/>
      <c r="YS407" s="56"/>
      <c r="YT407" s="56"/>
      <c r="YU407" s="56"/>
      <c r="YV407" s="56"/>
      <c r="YW407" s="56"/>
      <c r="YX407" s="56"/>
      <c r="YY407" s="56"/>
      <c r="YZ407" s="56"/>
      <c r="ZA407" s="56"/>
      <c r="ZB407" s="56"/>
      <c r="ZC407" s="56"/>
      <c r="ZD407" s="56"/>
      <c r="ZE407" s="56"/>
      <c r="ZF407" s="56"/>
      <c r="ZG407" s="56"/>
      <c r="ZH407" s="56"/>
      <c r="ZI407" s="56"/>
      <c r="ZJ407" s="56"/>
      <c r="ZK407" s="56"/>
      <c r="ZL407" s="56"/>
      <c r="ZM407" s="56"/>
      <c r="ZN407" s="56"/>
      <c r="ZO407" s="56"/>
      <c r="ZP407" s="56"/>
      <c r="ZQ407" s="56"/>
      <c r="ZR407" s="56"/>
      <c r="ZS407" s="56"/>
      <c r="ZT407" s="56"/>
      <c r="ZU407" s="56"/>
      <c r="ZV407" s="56"/>
      <c r="ZW407" s="56"/>
      <c r="ZX407" s="56"/>
      <c r="ZY407" s="56"/>
      <c r="ZZ407" s="56"/>
      <c r="AAA407" s="56"/>
      <c r="AAB407" s="56"/>
      <c r="AAC407" s="56"/>
      <c r="AAD407" s="56"/>
      <c r="AAE407" s="56"/>
      <c r="AAF407" s="56"/>
      <c r="AAG407" s="56"/>
      <c r="AAH407" s="56"/>
      <c r="AAI407" s="56"/>
      <c r="AAJ407" s="56"/>
      <c r="AAK407" s="56"/>
      <c r="AAL407" s="56"/>
      <c r="AAM407" s="56"/>
      <c r="AAN407" s="56"/>
      <c r="AAO407" s="56"/>
      <c r="AAP407" s="56"/>
      <c r="AAQ407" s="56"/>
      <c r="AAR407" s="56"/>
      <c r="AAS407" s="56"/>
      <c r="AAT407" s="56"/>
      <c r="AAU407" s="56"/>
      <c r="AAV407" s="56"/>
      <c r="AAW407" s="56"/>
      <c r="AAX407" s="56"/>
      <c r="AAY407" s="56"/>
      <c r="AAZ407" s="56"/>
      <c r="ABA407" s="56"/>
      <c r="ABB407" s="56"/>
      <c r="ABC407" s="56"/>
      <c r="ABD407" s="56"/>
      <c r="ABE407" s="56"/>
      <c r="ABF407" s="56"/>
      <c r="ABG407" s="56"/>
      <c r="ABH407" s="56"/>
      <c r="ABI407" s="56"/>
      <c r="ABJ407" s="56"/>
      <c r="ABK407" s="56"/>
      <c r="ABL407" s="56"/>
      <c r="ABM407" s="56"/>
      <c r="ABN407" s="56"/>
      <c r="ABO407" s="56"/>
      <c r="ABP407" s="56"/>
      <c r="ABQ407" s="56"/>
      <c r="ABR407" s="56"/>
      <c r="ABS407" s="56"/>
      <c r="ABT407" s="56"/>
      <c r="ABU407" s="56"/>
      <c r="ABV407" s="56"/>
      <c r="ABW407" s="56"/>
      <c r="ABX407" s="56"/>
      <c r="ABY407" s="56"/>
      <c r="ABZ407" s="56"/>
      <c r="ACA407" s="56"/>
      <c r="ACB407" s="56"/>
      <c r="ACC407" s="56"/>
      <c r="ACD407" s="56"/>
      <c r="ACE407" s="56"/>
      <c r="ACF407" s="56"/>
      <c r="ACG407" s="56"/>
      <c r="ACH407" s="56"/>
      <c r="ACI407" s="56"/>
      <c r="ACJ407" s="56"/>
      <c r="ACK407" s="56"/>
      <c r="ACL407" s="56"/>
      <c r="ACM407" s="56"/>
      <c r="ACN407" s="56"/>
      <c r="ACO407" s="56"/>
      <c r="ACP407" s="56"/>
      <c r="ACQ407" s="56"/>
      <c r="ACR407" s="56"/>
      <c r="ACS407" s="56"/>
      <c r="ACT407" s="56"/>
      <c r="ACU407" s="56"/>
      <c r="ACV407" s="56"/>
      <c r="ACW407" s="56"/>
      <c r="ACX407" s="56"/>
      <c r="ACY407" s="56"/>
      <c r="ACZ407" s="56"/>
      <c r="ADA407" s="56"/>
      <c r="ADB407" s="56"/>
      <c r="ADC407" s="56"/>
      <c r="ADD407" s="56"/>
      <c r="ADE407" s="56"/>
      <c r="ADF407" s="56"/>
      <c r="ADG407" s="56"/>
      <c r="ADH407" s="56"/>
      <c r="ADI407" s="56"/>
      <c r="ADJ407" s="56"/>
      <c r="ADK407" s="56"/>
      <c r="ADL407" s="56"/>
      <c r="ADM407" s="56"/>
      <c r="ADN407" s="56"/>
      <c r="ADO407" s="56"/>
      <c r="ADP407" s="56"/>
      <c r="ADQ407" s="56"/>
      <c r="ADR407" s="56"/>
      <c r="ADS407" s="56"/>
      <c r="ADT407" s="56"/>
      <c r="ADU407" s="56"/>
      <c r="ADV407" s="56"/>
      <c r="ADW407" s="56"/>
      <c r="ADX407" s="56"/>
      <c r="ADY407" s="56"/>
      <c r="ADZ407" s="56"/>
      <c r="AEA407" s="56"/>
      <c r="AEB407" s="56"/>
      <c r="AEC407" s="56"/>
      <c r="AED407" s="56"/>
      <c r="AEE407" s="56"/>
      <c r="AEF407" s="56"/>
      <c r="AEG407" s="56"/>
      <c r="AEH407" s="56"/>
      <c r="AEI407" s="56"/>
      <c r="AEJ407" s="56"/>
      <c r="AEK407" s="56"/>
      <c r="AEL407" s="56"/>
      <c r="AEM407" s="56"/>
      <c r="AEN407" s="56"/>
      <c r="AEO407" s="56"/>
      <c r="AEP407" s="56"/>
      <c r="AEQ407" s="56"/>
      <c r="AER407" s="56"/>
      <c r="AES407" s="56"/>
      <c r="AET407" s="56"/>
      <c r="AEU407" s="56"/>
      <c r="AEV407" s="56"/>
      <c r="AEW407" s="56"/>
      <c r="AEX407" s="56"/>
      <c r="AEY407" s="56"/>
      <c r="AEZ407" s="56"/>
      <c r="AFA407" s="56"/>
      <c r="AFB407" s="56"/>
      <c r="AFC407" s="56"/>
      <c r="AFD407" s="56"/>
      <c r="AFE407" s="56"/>
      <c r="AFF407" s="56"/>
      <c r="AFG407" s="56"/>
      <c r="AFH407" s="56"/>
      <c r="AFI407" s="56"/>
      <c r="AFJ407" s="56"/>
      <c r="AFK407" s="56"/>
      <c r="AFL407" s="56"/>
      <c r="AFM407" s="56"/>
      <c r="AFN407" s="56"/>
      <c r="AFO407" s="56"/>
      <c r="AFP407" s="56"/>
      <c r="AFQ407" s="56"/>
      <c r="AFR407" s="56"/>
      <c r="AFS407" s="56"/>
      <c r="AFT407" s="56"/>
      <c r="AFU407" s="56"/>
      <c r="AFV407" s="56"/>
      <c r="AFW407" s="56"/>
      <c r="AFX407" s="56"/>
      <c r="AFY407" s="56"/>
      <c r="AFZ407" s="56"/>
      <c r="AGA407" s="56"/>
      <c r="AGB407" s="56"/>
      <c r="AGC407" s="56"/>
      <c r="AGD407" s="56"/>
      <c r="AGE407" s="56"/>
      <c r="AGF407" s="56"/>
      <c r="AGG407" s="56"/>
      <c r="AGH407" s="56"/>
      <c r="AGI407" s="56"/>
      <c r="AGJ407" s="56"/>
      <c r="AGK407" s="56"/>
      <c r="AGL407" s="56"/>
      <c r="AGM407" s="56"/>
      <c r="AGN407" s="56"/>
      <c r="AGO407" s="56"/>
      <c r="AGP407" s="56"/>
      <c r="AGQ407" s="56"/>
      <c r="AGR407" s="56"/>
      <c r="AGS407" s="56"/>
      <c r="AGT407" s="56"/>
      <c r="AGU407" s="56"/>
      <c r="AGV407" s="56"/>
      <c r="AGW407" s="56"/>
      <c r="AGX407" s="56"/>
      <c r="AGY407" s="56"/>
      <c r="AGZ407" s="56"/>
      <c r="AHA407" s="56"/>
      <c r="AHB407" s="56"/>
      <c r="AHC407" s="56"/>
      <c r="AHD407" s="56"/>
      <c r="AHE407" s="56"/>
      <c r="AHF407" s="56"/>
      <c r="AHG407" s="56"/>
      <c r="AHH407" s="56"/>
      <c r="AHI407" s="56"/>
      <c r="AHJ407" s="56"/>
      <c r="AHK407" s="56"/>
      <c r="AHL407" s="56"/>
      <c r="AHM407" s="56"/>
      <c r="AHN407" s="56"/>
      <c r="AHO407" s="56"/>
      <c r="AHP407" s="56"/>
      <c r="AHQ407" s="56"/>
      <c r="AHR407" s="56"/>
      <c r="AHS407" s="56"/>
      <c r="AHT407" s="56"/>
      <c r="AHU407" s="56"/>
      <c r="AHV407" s="56"/>
      <c r="AHW407" s="56"/>
      <c r="AHX407" s="56"/>
      <c r="AHY407" s="56"/>
      <c r="AHZ407" s="56"/>
      <c r="AIA407" s="56"/>
      <c r="AIB407" s="56"/>
      <c r="AIC407" s="56"/>
      <c r="AID407" s="56"/>
      <c r="AIE407" s="56"/>
      <c r="AIF407" s="56"/>
      <c r="AIG407" s="56"/>
      <c r="AIH407" s="56"/>
      <c r="AII407" s="56"/>
      <c r="AIJ407" s="56"/>
      <c r="AIK407" s="56"/>
      <c r="AIL407" s="56"/>
      <c r="AIM407" s="56"/>
      <c r="AIN407" s="56"/>
      <c r="AIO407" s="56"/>
      <c r="AIP407" s="56"/>
      <c r="AIQ407" s="56"/>
      <c r="AIR407" s="56"/>
      <c r="AIS407" s="56"/>
      <c r="AIT407" s="56"/>
      <c r="AIU407" s="56"/>
      <c r="AIV407" s="56"/>
      <c r="AIW407" s="56"/>
      <c r="AIX407" s="56"/>
      <c r="AIY407" s="56"/>
      <c r="AIZ407" s="56"/>
      <c r="AJA407" s="56"/>
      <c r="AJB407" s="56"/>
      <c r="AJC407" s="56"/>
      <c r="AJD407" s="56"/>
      <c r="AJE407" s="56"/>
      <c r="AJF407" s="56"/>
      <c r="AJG407" s="56"/>
      <c r="AJH407" s="56"/>
      <c r="AJI407" s="56"/>
      <c r="AJJ407" s="56"/>
      <c r="AJK407" s="56"/>
      <c r="AJL407" s="56"/>
      <c r="AJM407" s="56"/>
      <c r="AJN407" s="56"/>
      <c r="AJO407" s="56"/>
      <c r="AJP407" s="56"/>
      <c r="AJQ407" s="56"/>
      <c r="AJR407" s="56"/>
      <c r="AJS407" s="56"/>
      <c r="AJT407" s="56"/>
      <c r="AJU407" s="56"/>
      <c r="AJV407" s="56"/>
      <c r="AJW407" s="56"/>
      <c r="AJX407" s="56"/>
      <c r="AJY407" s="56"/>
      <c r="AJZ407" s="56"/>
      <c r="AKA407" s="56"/>
      <c r="AKB407" s="56"/>
      <c r="AKC407" s="56"/>
      <c r="AKD407" s="56"/>
      <c r="AKE407" s="56"/>
      <c r="AKF407" s="56"/>
      <c r="AKG407" s="56"/>
      <c r="AKH407" s="56"/>
      <c r="AKI407" s="56"/>
      <c r="AKJ407" s="56"/>
      <c r="AKK407" s="56"/>
      <c r="AKL407" s="56"/>
      <c r="AKM407" s="56"/>
      <c r="AKN407" s="56"/>
      <c r="AKO407" s="56"/>
      <c r="AKP407" s="56"/>
      <c r="AKQ407" s="56"/>
      <c r="AKR407" s="56"/>
      <c r="AKS407" s="56"/>
      <c r="AKT407" s="56"/>
      <c r="AKU407" s="56"/>
      <c r="AKV407" s="56"/>
      <c r="AKW407" s="56"/>
      <c r="AKX407" s="56"/>
      <c r="AKY407" s="56"/>
      <c r="AKZ407" s="56"/>
      <c r="ALA407" s="56"/>
      <c r="ALB407" s="56"/>
      <c r="ALC407" s="56"/>
      <c r="ALD407" s="56"/>
      <c r="ALE407" s="56"/>
      <c r="ALF407" s="56"/>
      <c r="ALG407" s="56"/>
      <c r="ALH407" s="56"/>
      <c r="ALI407" s="56"/>
      <c r="ALJ407" s="56"/>
      <c r="ALK407" s="56"/>
      <c r="ALL407" s="56"/>
      <c r="ALM407" s="56"/>
      <c r="ALN407" s="56"/>
      <c r="ALO407" s="56"/>
      <c r="ALP407" s="56"/>
      <c r="ALQ407" s="56"/>
      <c r="ALR407" s="56"/>
      <c r="ALS407" s="56"/>
      <c r="ALT407" s="56"/>
      <c r="ALU407" s="56"/>
      <c r="ALV407" s="56"/>
      <c r="ALW407" s="56"/>
      <c r="ALX407" s="56"/>
      <c r="ALY407" s="56"/>
      <c r="ALZ407" s="56"/>
      <c r="AMA407" s="56"/>
      <c r="AMB407" s="56"/>
      <c r="AMC407" s="56"/>
      <c r="AMD407" s="56"/>
      <c r="AME407" s="56"/>
      <c r="AMF407" s="56"/>
      <c r="AMG407" s="56"/>
      <c r="AMH407" s="56"/>
      <c r="AMI407" s="56"/>
      <c r="AMJ407" s="56"/>
      <c r="AMK407" s="56"/>
      <c r="AML407" s="56"/>
      <c r="AMM407" s="56"/>
      <c r="AMN407" s="56"/>
      <c r="AMO407" s="56"/>
      <c r="AMP407" s="56"/>
      <c r="AMQ407" s="56"/>
      <c r="AMR407" s="56"/>
      <c r="AMS407" s="56"/>
      <c r="AMT407" s="56"/>
      <c r="AMU407" s="56"/>
      <c r="AMV407" s="56"/>
      <c r="AMW407" s="56"/>
      <c r="AMX407" s="56"/>
      <c r="AMY407" s="56"/>
      <c r="AMZ407" s="56"/>
      <c r="ANA407" s="56"/>
      <c r="ANB407" s="56"/>
      <c r="ANC407" s="56"/>
      <c r="AND407" s="56"/>
      <c r="ANE407" s="56"/>
      <c r="ANF407" s="56"/>
      <c r="ANG407" s="56"/>
      <c r="ANH407" s="56"/>
      <c r="ANI407" s="56"/>
      <c r="ANJ407" s="56"/>
      <c r="ANK407" s="56"/>
      <c r="ANL407" s="56"/>
      <c r="ANM407" s="56"/>
      <c r="ANN407" s="56"/>
      <c r="ANO407" s="56"/>
      <c r="ANP407" s="56"/>
      <c r="ANQ407" s="56"/>
      <c r="ANR407" s="56"/>
      <c r="ANS407" s="56"/>
      <c r="ANT407" s="56"/>
      <c r="ANU407" s="56"/>
      <c r="ANV407" s="56"/>
      <c r="ANW407" s="56"/>
      <c r="ANX407" s="56"/>
      <c r="ANY407" s="56"/>
      <c r="ANZ407" s="56"/>
      <c r="AOA407" s="56"/>
      <c r="AOB407" s="56"/>
      <c r="AOC407" s="56"/>
      <c r="AOD407" s="56"/>
      <c r="AOE407" s="56"/>
      <c r="AOF407" s="56"/>
      <c r="AOG407" s="56"/>
      <c r="AOH407" s="56"/>
      <c r="AOI407" s="56"/>
      <c r="AOJ407" s="56"/>
      <c r="AOK407" s="56"/>
      <c r="AOL407" s="56"/>
      <c r="AOM407" s="56"/>
      <c r="AON407" s="56"/>
      <c r="AOO407" s="56"/>
      <c r="AOP407" s="56"/>
      <c r="AOQ407" s="56"/>
      <c r="AOR407" s="56"/>
      <c r="AOS407" s="56"/>
      <c r="AOT407" s="56"/>
      <c r="AOU407" s="56"/>
      <c r="AOV407" s="56"/>
      <c r="AOW407" s="56"/>
      <c r="AOX407" s="56"/>
      <c r="AOY407" s="56"/>
      <c r="AOZ407" s="56"/>
      <c r="APA407" s="56"/>
      <c r="APB407" s="56"/>
      <c r="APC407" s="56"/>
      <c r="APD407" s="56"/>
      <c r="APE407" s="56"/>
      <c r="APF407" s="56"/>
      <c r="APG407" s="56"/>
      <c r="APH407" s="56"/>
      <c r="API407" s="56"/>
      <c r="APJ407" s="56"/>
      <c r="APK407" s="56"/>
      <c r="APL407" s="56"/>
      <c r="APM407" s="56"/>
      <c r="APN407" s="56"/>
      <c r="APO407" s="56"/>
      <c r="APP407" s="56"/>
      <c r="APQ407" s="56"/>
      <c r="APR407" s="56"/>
      <c r="APS407" s="56"/>
      <c r="APT407" s="56"/>
      <c r="APU407" s="56"/>
      <c r="APV407" s="56"/>
      <c r="APW407" s="56"/>
      <c r="APX407" s="56"/>
      <c r="APY407" s="56"/>
      <c r="APZ407" s="56"/>
      <c r="AQA407" s="56"/>
      <c r="AQB407" s="56"/>
      <c r="AQC407" s="56"/>
      <c r="AQD407" s="56"/>
      <c r="AQE407" s="56"/>
      <c r="AQF407" s="56"/>
      <c r="AQG407" s="56"/>
      <c r="AQH407" s="56"/>
      <c r="AQI407" s="56"/>
      <c r="AQJ407" s="56"/>
      <c r="AQK407" s="56"/>
      <c r="AQL407" s="56"/>
      <c r="AQM407" s="56"/>
      <c r="AQN407" s="56"/>
      <c r="AQO407" s="56"/>
      <c r="AQP407" s="56"/>
      <c r="AQQ407" s="56"/>
      <c r="AQR407" s="56"/>
      <c r="AQS407" s="56"/>
      <c r="AQT407" s="56"/>
      <c r="AQU407" s="56"/>
      <c r="AQV407" s="56"/>
      <c r="AQW407" s="56"/>
      <c r="AQX407" s="56"/>
      <c r="AQY407" s="56"/>
      <c r="AQZ407" s="56"/>
      <c r="ARA407" s="56"/>
      <c r="ARB407" s="56"/>
      <c r="ARC407" s="56"/>
      <c r="ARD407" s="56"/>
      <c r="ARE407" s="56"/>
      <c r="ARF407" s="56"/>
      <c r="ARG407" s="56"/>
      <c r="ARH407" s="56"/>
      <c r="ARI407" s="56"/>
      <c r="ARJ407" s="56"/>
      <c r="ARK407" s="56"/>
      <c r="ARL407" s="56"/>
      <c r="ARM407" s="56"/>
      <c r="ARN407" s="56"/>
      <c r="ARO407" s="56"/>
      <c r="ARP407" s="56"/>
      <c r="ARQ407" s="56"/>
      <c r="ARR407" s="56"/>
      <c r="ARS407" s="56"/>
      <c r="ART407" s="56"/>
      <c r="ARU407" s="56"/>
      <c r="ARV407" s="56"/>
      <c r="ARW407" s="56"/>
      <c r="ARX407" s="56"/>
      <c r="ARY407" s="56"/>
      <c r="ARZ407" s="56"/>
      <c r="ASA407" s="56"/>
      <c r="ASB407" s="56"/>
      <c r="ASC407" s="56"/>
      <c r="ASD407" s="56"/>
      <c r="ASE407" s="56"/>
      <c r="ASF407" s="56"/>
      <c r="ASG407" s="56"/>
      <c r="ASH407" s="56"/>
      <c r="ASI407" s="56"/>
      <c r="ASJ407" s="56"/>
      <c r="ASK407" s="56"/>
      <c r="ASL407" s="56"/>
      <c r="ASM407" s="56"/>
      <c r="ASN407" s="56"/>
      <c r="ASO407" s="56"/>
      <c r="ASP407" s="56"/>
      <c r="ASQ407" s="56"/>
      <c r="ASR407" s="56"/>
      <c r="ASS407" s="56"/>
      <c r="AST407" s="56"/>
      <c r="ASU407" s="56"/>
      <c r="ASV407" s="56"/>
      <c r="ASW407" s="56"/>
      <c r="ASX407" s="56"/>
      <c r="ASY407" s="56"/>
      <c r="ASZ407" s="56"/>
      <c r="ATA407" s="56"/>
      <c r="ATB407" s="56"/>
      <c r="ATC407" s="56"/>
      <c r="ATD407" s="56"/>
      <c r="ATE407" s="56"/>
      <c r="ATF407" s="56"/>
      <c r="ATG407" s="56"/>
      <c r="ATH407" s="56"/>
      <c r="ATI407" s="56"/>
      <c r="ATJ407" s="56"/>
      <c r="ATK407" s="56"/>
      <c r="ATL407" s="56"/>
      <c r="ATM407" s="56"/>
      <c r="ATN407" s="56"/>
      <c r="ATO407" s="56"/>
      <c r="ATP407" s="56"/>
      <c r="ATQ407" s="56"/>
      <c r="ATR407" s="56"/>
      <c r="ATS407" s="56"/>
      <c r="ATT407" s="56"/>
      <c r="ATU407" s="56"/>
      <c r="ATV407" s="56"/>
      <c r="ATW407" s="56"/>
      <c r="ATX407" s="56"/>
      <c r="ATY407" s="56"/>
      <c r="ATZ407" s="56"/>
      <c r="AUA407" s="56"/>
      <c r="AUB407" s="56"/>
      <c r="AUC407" s="56"/>
      <c r="AUD407" s="56"/>
      <c r="AUE407" s="56"/>
      <c r="AUF407" s="56"/>
      <c r="AUG407" s="56"/>
      <c r="AUH407" s="56"/>
      <c r="AUI407" s="56"/>
      <c r="AUJ407" s="56"/>
      <c r="AUK407" s="56"/>
      <c r="AUL407" s="56"/>
      <c r="AUM407" s="56"/>
      <c r="AUN407" s="56"/>
      <c r="AUO407" s="56"/>
      <c r="AUP407" s="56"/>
      <c r="AUQ407" s="56"/>
      <c r="AUR407" s="56"/>
      <c r="AUS407" s="56"/>
      <c r="AUT407" s="56"/>
      <c r="AUU407" s="56"/>
      <c r="AUV407" s="56"/>
      <c r="AUW407" s="56"/>
      <c r="AUX407" s="56"/>
      <c r="AUY407" s="56"/>
      <c r="AUZ407" s="56"/>
      <c r="AVA407" s="56"/>
      <c r="AVB407" s="56"/>
      <c r="AVC407" s="56"/>
      <c r="AVD407" s="56"/>
      <c r="AVE407" s="56"/>
      <c r="AVF407" s="56"/>
      <c r="AVG407" s="56"/>
      <c r="AVH407" s="56"/>
      <c r="AVI407" s="56"/>
      <c r="AVJ407" s="56"/>
      <c r="AVK407" s="56"/>
      <c r="AVL407" s="56"/>
      <c r="AVM407" s="56"/>
      <c r="AVN407" s="56"/>
      <c r="AVO407" s="56"/>
      <c r="AVP407" s="56"/>
      <c r="AVQ407" s="56"/>
      <c r="AVR407" s="56"/>
      <c r="AVS407" s="56"/>
      <c r="AVT407" s="56"/>
      <c r="AVU407" s="56"/>
      <c r="AVV407" s="56"/>
      <c r="AVW407" s="56"/>
      <c r="AVX407" s="56"/>
      <c r="AVY407" s="56"/>
      <c r="AVZ407" s="56"/>
      <c r="AWA407" s="56"/>
      <c r="AWB407" s="56"/>
      <c r="AWC407" s="56"/>
      <c r="AWD407" s="56"/>
      <c r="AWE407" s="56"/>
      <c r="AWF407" s="56"/>
      <c r="AWG407" s="56"/>
      <c r="AWH407" s="56"/>
      <c r="AWI407" s="56"/>
      <c r="AWJ407" s="56"/>
      <c r="AWK407" s="56"/>
      <c r="AWL407" s="56"/>
      <c r="AWM407" s="56"/>
      <c r="AWN407" s="56"/>
      <c r="AWO407" s="56"/>
      <c r="AWP407" s="56"/>
      <c r="AWQ407" s="56"/>
      <c r="AWR407" s="56"/>
      <c r="AWS407" s="56"/>
      <c r="AWT407" s="56"/>
      <c r="AWU407" s="56"/>
      <c r="AWV407" s="56"/>
      <c r="AWW407" s="56"/>
      <c r="AWX407" s="56"/>
      <c r="AWY407" s="56"/>
      <c r="AWZ407" s="56"/>
      <c r="AXA407" s="56"/>
      <c r="AXB407" s="56"/>
      <c r="AXC407" s="56"/>
      <c r="AXD407" s="56"/>
      <c r="AXE407" s="56"/>
      <c r="AXF407" s="56"/>
      <c r="AXG407" s="56"/>
      <c r="AXH407" s="56"/>
      <c r="AXI407" s="56"/>
      <c r="AXJ407" s="56"/>
      <c r="AXK407" s="56"/>
      <c r="AXL407" s="56"/>
      <c r="AXM407" s="56"/>
      <c r="AXN407" s="56"/>
      <c r="AXO407" s="56"/>
      <c r="AXP407" s="56"/>
      <c r="AXQ407" s="56"/>
      <c r="AXR407" s="56"/>
      <c r="AXS407" s="56"/>
      <c r="AXT407" s="56"/>
      <c r="AXU407" s="56"/>
      <c r="AXV407" s="56"/>
      <c r="AXW407" s="56"/>
      <c r="AXX407" s="56"/>
      <c r="AXY407" s="56"/>
      <c r="AXZ407" s="56"/>
      <c r="AYA407" s="56"/>
      <c r="AYB407" s="56"/>
      <c r="AYC407" s="56"/>
      <c r="AYD407" s="56"/>
      <c r="AYE407" s="56"/>
      <c r="AYF407" s="56"/>
      <c r="AYG407" s="56"/>
      <c r="AYH407" s="56"/>
      <c r="AYI407" s="56"/>
      <c r="AYJ407" s="56"/>
      <c r="AYK407" s="56"/>
      <c r="AYL407" s="56"/>
      <c r="AYM407" s="56"/>
      <c r="AYN407" s="56"/>
      <c r="AYO407" s="56"/>
      <c r="AYP407" s="56"/>
      <c r="AYQ407" s="56"/>
      <c r="AYR407" s="56"/>
      <c r="AYS407" s="56"/>
      <c r="AYT407" s="56"/>
      <c r="AYU407" s="56"/>
      <c r="AYV407" s="56"/>
      <c r="AYW407" s="56"/>
      <c r="AYX407" s="56"/>
      <c r="AYY407" s="56"/>
      <c r="AYZ407" s="56"/>
      <c r="AZA407" s="56"/>
      <c r="AZB407" s="56"/>
      <c r="AZC407" s="56"/>
      <c r="AZD407" s="56"/>
      <c r="AZE407" s="56"/>
      <c r="AZF407" s="56"/>
      <c r="AZG407" s="56"/>
      <c r="AZH407" s="56"/>
      <c r="AZI407" s="56"/>
      <c r="AZJ407" s="56"/>
      <c r="AZK407" s="56"/>
      <c r="AZL407" s="56"/>
      <c r="AZM407" s="56"/>
      <c r="AZN407" s="56"/>
      <c r="AZO407" s="56"/>
      <c r="AZP407" s="56"/>
      <c r="AZQ407" s="56"/>
      <c r="AZR407" s="56"/>
      <c r="AZS407" s="56"/>
      <c r="AZT407" s="56"/>
      <c r="AZU407" s="56"/>
      <c r="AZV407" s="56"/>
      <c r="AZW407" s="56"/>
      <c r="AZX407" s="56"/>
      <c r="AZY407" s="56"/>
      <c r="AZZ407" s="56"/>
      <c r="BAA407" s="56"/>
      <c r="BAB407" s="56"/>
      <c r="BAC407" s="56"/>
      <c r="BAD407" s="56"/>
      <c r="BAE407" s="56"/>
      <c r="BAF407" s="56"/>
      <c r="BAG407" s="56"/>
      <c r="BAH407" s="56"/>
      <c r="BAI407" s="56"/>
      <c r="BAJ407" s="56"/>
      <c r="BAK407" s="56"/>
      <c r="BAL407" s="56"/>
      <c r="BAM407" s="56"/>
      <c r="BAN407" s="56"/>
      <c r="BAO407" s="56"/>
      <c r="BAP407" s="56"/>
      <c r="BAQ407" s="56"/>
      <c r="BAR407" s="56"/>
      <c r="BAS407" s="56"/>
      <c r="BAT407" s="56"/>
      <c r="BAU407" s="56"/>
      <c r="BAV407" s="56"/>
      <c r="BAW407" s="56"/>
      <c r="BAX407" s="56"/>
      <c r="BAY407" s="56"/>
      <c r="BAZ407" s="56"/>
      <c r="BBA407" s="56"/>
      <c r="BBB407" s="56"/>
      <c r="BBC407" s="56"/>
      <c r="BBD407" s="56"/>
      <c r="BBE407" s="56"/>
      <c r="BBF407" s="56"/>
      <c r="BBG407" s="56"/>
      <c r="BBH407" s="56"/>
      <c r="BBI407" s="56"/>
      <c r="BBJ407" s="56"/>
      <c r="BBK407" s="56"/>
      <c r="BBL407" s="56"/>
      <c r="BBM407" s="56"/>
      <c r="BBN407" s="56"/>
      <c r="BBO407" s="56"/>
      <c r="BBP407" s="56"/>
      <c r="BBQ407" s="56"/>
      <c r="BBR407" s="56"/>
      <c r="BBS407" s="56"/>
      <c r="BBT407" s="56"/>
      <c r="BBU407" s="56"/>
      <c r="BBV407" s="56"/>
      <c r="BBW407" s="56"/>
      <c r="BBX407" s="56"/>
      <c r="BBY407" s="56"/>
      <c r="BBZ407" s="56"/>
      <c r="BCA407" s="56"/>
      <c r="BCB407" s="56"/>
      <c r="BCC407" s="56"/>
      <c r="BCD407" s="56"/>
      <c r="BCE407" s="56"/>
      <c r="BCF407" s="56"/>
      <c r="BCG407" s="56"/>
      <c r="BCH407" s="56"/>
      <c r="BCI407" s="56"/>
      <c r="BCJ407" s="56"/>
      <c r="BCK407" s="56"/>
      <c r="BCL407" s="56"/>
      <c r="BCM407" s="56"/>
      <c r="BCN407" s="56"/>
      <c r="BCO407" s="56"/>
      <c r="BCP407" s="56"/>
      <c r="BCQ407" s="56"/>
      <c r="BCR407" s="56"/>
      <c r="BCS407" s="56"/>
      <c r="BCT407" s="56"/>
      <c r="BCU407" s="56"/>
      <c r="BCV407" s="56"/>
      <c r="BCW407" s="56"/>
      <c r="BCX407" s="56"/>
      <c r="BCY407" s="56"/>
      <c r="BCZ407" s="56"/>
      <c r="BDA407" s="56"/>
      <c r="BDB407" s="56"/>
      <c r="BDC407" s="56"/>
      <c r="BDD407" s="56"/>
      <c r="BDE407" s="56"/>
      <c r="BDF407" s="56"/>
      <c r="BDG407" s="56"/>
      <c r="BDH407" s="56"/>
      <c r="BDI407" s="56"/>
      <c r="BDJ407" s="56"/>
      <c r="BDK407" s="56"/>
      <c r="BDL407" s="56"/>
      <c r="BDM407" s="56"/>
      <c r="BDN407" s="56"/>
      <c r="BDO407" s="56"/>
      <c r="BDP407" s="56"/>
      <c r="BDQ407" s="56"/>
      <c r="BDR407" s="56"/>
      <c r="BDS407" s="56"/>
      <c r="BDT407" s="56"/>
      <c r="BDU407" s="56"/>
      <c r="BDV407" s="56"/>
      <c r="BDW407" s="56"/>
      <c r="BDX407" s="56"/>
      <c r="BDY407" s="56"/>
      <c r="BDZ407" s="56"/>
      <c r="BEA407" s="56"/>
      <c r="BEB407" s="56"/>
      <c r="BEC407" s="56"/>
      <c r="BED407" s="56"/>
      <c r="BEE407" s="56"/>
      <c r="BEF407" s="56"/>
      <c r="BEG407" s="56"/>
      <c r="BEH407" s="56"/>
      <c r="BEI407" s="56"/>
      <c r="BEJ407" s="56"/>
      <c r="BEK407" s="56"/>
      <c r="BEL407" s="56"/>
      <c r="BEM407" s="56"/>
      <c r="BEN407" s="56"/>
      <c r="BEO407" s="56"/>
      <c r="BEP407" s="56"/>
      <c r="BEQ407" s="56"/>
      <c r="BER407" s="56"/>
      <c r="BES407" s="56"/>
      <c r="BET407" s="56"/>
      <c r="BEU407" s="56"/>
      <c r="BEV407" s="56"/>
      <c r="BEW407" s="56"/>
      <c r="BEX407" s="56"/>
      <c r="BEY407" s="56"/>
      <c r="BEZ407" s="56"/>
      <c r="BFA407" s="56"/>
      <c r="BFB407" s="56"/>
      <c r="BFC407" s="56"/>
      <c r="BFD407" s="56"/>
      <c r="BFE407" s="56"/>
      <c r="BFF407" s="56"/>
      <c r="BFG407" s="56"/>
      <c r="BFH407" s="56"/>
      <c r="BFI407" s="56"/>
      <c r="BFJ407" s="56"/>
      <c r="BFK407" s="56"/>
      <c r="BFL407" s="56"/>
      <c r="BFM407" s="56"/>
      <c r="BFN407" s="56"/>
      <c r="BFO407" s="56"/>
      <c r="BFP407" s="56"/>
      <c r="BFQ407" s="56"/>
      <c r="BFR407" s="56"/>
      <c r="BFS407" s="56"/>
      <c r="BFT407" s="56"/>
      <c r="BFU407" s="56"/>
      <c r="BFV407" s="56"/>
      <c r="BFW407" s="56"/>
      <c r="BFX407" s="56"/>
      <c r="BFY407" s="56"/>
      <c r="BFZ407" s="56"/>
      <c r="BGA407" s="56"/>
      <c r="BGB407" s="56"/>
      <c r="BGC407" s="56"/>
      <c r="BGD407" s="56"/>
      <c r="BGE407" s="56"/>
      <c r="BGF407" s="56"/>
      <c r="BGG407" s="56"/>
      <c r="BGH407" s="56"/>
      <c r="BGI407" s="56"/>
      <c r="BGJ407" s="56"/>
      <c r="BGK407" s="56"/>
      <c r="BGL407" s="56"/>
      <c r="BGM407" s="56"/>
      <c r="BGN407" s="56"/>
      <c r="BGO407" s="56"/>
      <c r="BGP407" s="56"/>
      <c r="BGQ407" s="56"/>
      <c r="BGR407" s="56"/>
      <c r="BGS407" s="56"/>
      <c r="BGT407" s="56"/>
      <c r="BGU407" s="56"/>
      <c r="BGV407" s="56"/>
      <c r="BGW407" s="56"/>
      <c r="BGX407" s="56"/>
      <c r="BGY407" s="56"/>
      <c r="BGZ407" s="56"/>
      <c r="BHA407" s="56"/>
      <c r="BHB407" s="56"/>
      <c r="BHC407" s="56"/>
      <c r="BHD407" s="56"/>
      <c r="BHE407" s="56"/>
      <c r="BHF407" s="56"/>
      <c r="BHG407" s="56"/>
      <c r="BHH407" s="56"/>
      <c r="BHI407" s="56"/>
      <c r="BHJ407" s="56"/>
      <c r="BHK407" s="56"/>
      <c r="BHL407" s="56"/>
      <c r="BHM407" s="56"/>
      <c r="BHN407" s="56"/>
      <c r="BHO407" s="56"/>
      <c r="BHP407" s="56"/>
      <c r="BHQ407" s="56"/>
      <c r="BHR407" s="56"/>
      <c r="BHS407" s="56"/>
      <c r="BHT407" s="56"/>
      <c r="BHU407" s="56"/>
      <c r="BHV407" s="56"/>
      <c r="BHW407" s="56"/>
      <c r="BHX407" s="56"/>
      <c r="BHY407" s="56"/>
      <c r="BHZ407" s="56"/>
      <c r="BIA407" s="56"/>
      <c r="BIB407" s="56"/>
      <c r="BIC407" s="56"/>
      <c r="BID407" s="56"/>
      <c r="BIE407" s="56"/>
      <c r="BIF407" s="56"/>
      <c r="BIG407" s="56"/>
      <c r="BIH407" s="56"/>
      <c r="BII407" s="56"/>
      <c r="BIJ407" s="56"/>
      <c r="BIK407" s="56"/>
      <c r="BIL407" s="56"/>
      <c r="BIM407" s="56"/>
      <c r="BIN407" s="56"/>
      <c r="BIO407" s="56"/>
      <c r="BIP407" s="56"/>
      <c r="BIQ407" s="56"/>
      <c r="BIR407" s="56"/>
      <c r="BIS407" s="56"/>
      <c r="BIT407" s="56"/>
      <c r="BIU407" s="56"/>
      <c r="BIV407" s="56"/>
      <c r="BIW407" s="56"/>
      <c r="BIX407" s="56"/>
      <c r="BIY407" s="56"/>
      <c r="BIZ407" s="56"/>
      <c r="BJA407" s="56"/>
      <c r="BJB407" s="56"/>
      <c r="BJC407" s="56"/>
      <c r="BJD407" s="56"/>
      <c r="BJE407" s="56"/>
      <c r="BJF407" s="56"/>
      <c r="BJG407" s="56"/>
      <c r="BJH407" s="56"/>
      <c r="BJI407" s="56"/>
      <c r="BJJ407" s="56"/>
      <c r="BJK407" s="56"/>
      <c r="BJL407" s="56"/>
      <c r="BJM407" s="56"/>
      <c r="BJN407" s="56"/>
      <c r="BJO407" s="56"/>
      <c r="BJP407" s="56"/>
      <c r="BJQ407" s="56"/>
      <c r="BJR407" s="56"/>
      <c r="BJS407" s="56"/>
      <c r="BJT407" s="56"/>
      <c r="BJU407" s="56"/>
      <c r="BJV407" s="56"/>
      <c r="BJW407" s="56"/>
      <c r="BJX407" s="56"/>
      <c r="BJY407" s="56"/>
      <c r="BJZ407" s="56"/>
      <c r="BKA407" s="56"/>
      <c r="BKB407" s="56"/>
      <c r="BKC407" s="56"/>
      <c r="BKD407" s="56"/>
      <c r="BKE407" s="56"/>
      <c r="BKF407" s="56"/>
      <c r="BKG407" s="56"/>
      <c r="BKH407" s="56"/>
      <c r="BKI407" s="56"/>
      <c r="BKJ407" s="56"/>
      <c r="BKK407" s="56"/>
      <c r="BKL407" s="56"/>
      <c r="BKM407" s="56"/>
      <c r="BKN407" s="56"/>
      <c r="BKO407" s="56"/>
      <c r="BKP407" s="56"/>
      <c r="BKQ407" s="56"/>
      <c r="BKR407" s="56"/>
      <c r="BKS407" s="56"/>
      <c r="BKT407" s="56"/>
      <c r="BKU407" s="56"/>
      <c r="BKV407" s="56"/>
      <c r="BKW407" s="56"/>
      <c r="BKX407" s="56"/>
      <c r="BKY407" s="56"/>
      <c r="BKZ407" s="56"/>
      <c r="BLA407" s="56"/>
      <c r="BLB407" s="56"/>
      <c r="BLC407" s="56"/>
      <c r="BLD407" s="56"/>
      <c r="BLE407" s="56"/>
      <c r="BLF407" s="56"/>
      <c r="BLG407" s="56"/>
      <c r="BLH407" s="56"/>
      <c r="BLI407" s="56"/>
      <c r="BLJ407" s="56"/>
      <c r="BLK407" s="56"/>
      <c r="BLL407" s="56"/>
      <c r="BLM407" s="56"/>
      <c r="BLN407" s="56"/>
      <c r="BLO407" s="56"/>
      <c r="BLP407" s="56"/>
      <c r="BLQ407" s="56"/>
      <c r="BLR407" s="56"/>
      <c r="BLS407" s="56"/>
      <c r="BLT407" s="56"/>
      <c r="BLU407" s="56"/>
      <c r="BLV407" s="56"/>
      <c r="BLW407" s="56"/>
      <c r="BLX407" s="56"/>
      <c r="BLY407" s="56"/>
      <c r="BLZ407" s="56"/>
      <c r="BMA407" s="56"/>
      <c r="BMB407" s="56"/>
      <c r="BMC407" s="56"/>
      <c r="BMD407" s="56"/>
      <c r="BME407" s="56"/>
      <c r="BMF407" s="56"/>
      <c r="BMG407" s="56"/>
      <c r="BMH407" s="56"/>
      <c r="BMI407" s="56"/>
      <c r="BMJ407" s="56"/>
      <c r="BMK407" s="56"/>
      <c r="BML407" s="56"/>
      <c r="BMM407" s="56"/>
      <c r="BMN407" s="56"/>
      <c r="BMO407" s="56"/>
      <c r="BMP407" s="56"/>
      <c r="BMQ407" s="56"/>
      <c r="BMR407" s="56"/>
      <c r="BMS407" s="56"/>
      <c r="BMT407" s="56"/>
      <c r="BMU407" s="56"/>
      <c r="BMV407" s="56"/>
      <c r="BMW407" s="56"/>
      <c r="BMX407" s="56"/>
      <c r="BMY407" s="56"/>
      <c r="BMZ407" s="56"/>
      <c r="BNA407" s="56"/>
      <c r="BNB407" s="56"/>
      <c r="BNC407" s="56"/>
      <c r="BND407" s="56"/>
      <c r="BNE407" s="56"/>
      <c r="BNF407" s="56"/>
      <c r="BNG407" s="56"/>
      <c r="BNH407" s="56"/>
      <c r="BNI407" s="56"/>
      <c r="BNJ407" s="56"/>
      <c r="BNK407" s="56"/>
      <c r="BNL407" s="56"/>
      <c r="BNM407" s="56"/>
      <c r="BNN407" s="56"/>
      <c r="BNO407" s="56"/>
      <c r="BNP407" s="56"/>
      <c r="BNQ407" s="56"/>
      <c r="BNR407" s="56"/>
      <c r="BNS407" s="56"/>
      <c r="BNT407" s="56"/>
      <c r="BNU407" s="56"/>
      <c r="BNV407" s="56"/>
      <c r="BNW407" s="56"/>
      <c r="BNX407" s="56"/>
      <c r="BNY407" s="56"/>
      <c r="BNZ407" s="56"/>
      <c r="BOA407" s="56"/>
      <c r="BOB407" s="56"/>
      <c r="BOC407" s="56"/>
      <c r="BOD407" s="56"/>
      <c r="BOE407" s="56"/>
      <c r="BOF407" s="56"/>
      <c r="BOG407" s="56"/>
      <c r="BOH407" s="56"/>
      <c r="BOI407" s="56"/>
      <c r="BOJ407" s="56"/>
      <c r="BOK407" s="56"/>
      <c r="BOL407" s="56"/>
      <c r="BOM407" s="56"/>
      <c r="BON407" s="56"/>
      <c r="BOO407" s="56"/>
      <c r="BOP407" s="56"/>
      <c r="BOQ407" s="56"/>
      <c r="BOR407" s="56"/>
      <c r="BOS407" s="56"/>
      <c r="BOT407" s="56"/>
      <c r="BOU407" s="56"/>
      <c r="BOV407" s="56"/>
      <c r="BOW407" s="56"/>
      <c r="BOX407" s="56"/>
      <c r="BOY407" s="56"/>
      <c r="BOZ407" s="56"/>
      <c r="BPA407" s="56"/>
      <c r="BPB407" s="56"/>
      <c r="BPC407" s="56"/>
      <c r="BPD407" s="56"/>
      <c r="BPE407" s="56"/>
      <c r="BPF407" s="56"/>
      <c r="BPG407" s="56"/>
      <c r="BPH407" s="56"/>
      <c r="BPI407" s="56"/>
      <c r="BPJ407" s="56"/>
      <c r="BPK407" s="56"/>
      <c r="BPL407" s="56"/>
      <c r="BPM407" s="56"/>
      <c r="BPN407" s="56"/>
      <c r="BPO407" s="56"/>
      <c r="BPP407" s="56"/>
      <c r="BPQ407" s="56"/>
      <c r="BPR407" s="56"/>
      <c r="BPS407" s="56"/>
      <c r="BPT407" s="56"/>
      <c r="BPU407" s="56"/>
      <c r="BPV407" s="56"/>
      <c r="BPW407" s="56"/>
      <c r="BPX407" s="56"/>
      <c r="BPY407" s="56"/>
      <c r="BPZ407" s="56"/>
      <c r="BQA407" s="56"/>
      <c r="BQB407" s="56"/>
      <c r="BQC407" s="56"/>
      <c r="BQD407" s="56"/>
      <c r="BQE407" s="56"/>
      <c r="BQF407" s="56"/>
      <c r="BQG407" s="56"/>
      <c r="BQH407" s="56"/>
      <c r="BQI407" s="56"/>
      <c r="BQJ407" s="56"/>
      <c r="BQK407" s="56"/>
      <c r="BQL407" s="56"/>
      <c r="BQM407" s="56"/>
      <c r="BQN407" s="56"/>
      <c r="BQO407" s="56"/>
      <c r="BQP407" s="56"/>
      <c r="BQQ407" s="56"/>
      <c r="BQR407" s="56"/>
      <c r="BQS407" s="56"/>
      <c r="BQT407" s="56"/>
      <c r="BQU407" s="56"/>
      <c r="BQV407" s="56"/>
      <c r="BQW407" s="56"/>
      <c r="BQX407" s="56"/>
      <c r="BQY407" s="56"/>
      <c r="BQZ407" s="56"/>
      <c r="BRA407" s="56"/>
      <c r="BRB407" s="56"/>
      <c r="BRC407" s="56"/>
      <c r="BRD407" s="56"/>
      <c r="BRE407" s="56"/>
      <c r="BRF407" s="56"/>
      <c r="BRG407" s="56"/>
      <c r="BRH407" s="56"/>
      <c r="BRI407" s="56"/>
      <c r="BRJ407" s="56"/>
      <c r="BRK407" s="56"/>
      <c r="BRL407" s="56"/>
      <c r="BRM407" s="56"/>
      <c r="BRN407" s="56"/>
      <c r="BRO407" s="56"/>
      <c r="BRP407" s="56"/>
      <c r="BRQ407" s="56"/>
      <c r="BRR407" s="56"/>
      <c r="BRS407" s="56"/>
      <c r="BRT407" s="56"/>
      <c r="BRU407" s="56"/>
      <c r="BRV407" s="56"/>
      <c r="BRW407" s="56"/>
      <c r="BRX407" s="56"/>
      <c r="BRY407" s="56"/>
      <c r="BRZ407" s="56"/>
      <c r="BSA407" s="56"/>
      <c r="BSB407" s="56"/>
      <c r="BSC407" s="56"/>
      <c r="BSD407" s="56"/>
      <c r="BSE407" s="56"/>
      <c r="BSF407" s="56"/>
      <c r="BSG407" s="56"/>
      <c r="BSH407" s="56"/>
      <c r="BSI407" s="56"/>
      <c r="BSJ407" s="56"/>
      <c r="BSK407" s="56"/>
      <c r="BSL407" s="56"/>
      <c r="BSM407" s="56"/>
      <c r="BSN407" s="56"/>
      <c r="BSO407" s="56"/>
      <c r="BSP407" s="56"/>
      <c r="BSQ407" s="56"/>
      <c r="BSR407" s="56"/>
      <c r="BSS407" s="56"/>
      <c r="BST407" s="56"/>
      <c r="BSU407" s="56"/>
      <c r="BSV407" s="56"/>
      <c r="BSW407" s="56"/>
      <c r="BSX407" s="56"/>
      <c r="BSY407" s="56"/>
      <c r="BSZ407" s="56"/>
      <c r="BTA407" s="56"/>
      <c r="BTB407" s="56"/>
      <c r="BTC407" s="56"/>
      <c r="BTD407" s="56"/>
      <c r="BTE407" s="56"/>
      <c r="BTF407" s="56"/>
      <c r="BTG407" s="56"/>
      <c r="BTH407" s="56"/>
      <c r="BTI407" s="56"/>
      <c r="BTJ407" s="56"/>
      <c r="BTK407" s="56"/>
      <c r="BTL407" s="56"/>
      <c r="BTM407" s="56"/>
      <c r="BTN407" s="56"/>
      <c r="BTO407" s="56"/>
      <c r="BTP407" s="56"/>
      <c r="BTQ407" s="56"/>
      <c r="BTR407" s="56"/>
      <c r="BTS407" s="56"/>
      <c r="BTT407" s="56"/>
      <c r="BTU407" s="56"/>
      <c r="BTV407" s="56"/>
      <c r="BTW407" s="56"/>
      <c r="BTX407" s="56"/>
      <c r="BTY407" s="56"/>
      <c r="BTZ407" s="56"/>
      <c r="BUA407" s="56"/>
      <c r="BUB407" s="56"/>
      <c r="BUC407" s="56"/>
      <c r="BUD407" s="56"/>
      <c r="BUE407" s="56"/>
      <c r="BUF407" s="56"/>
      <c r="BUG407" s="56"/>
      <c r="BUH407" s="56"/>
      <c r="BUI407" s="56"/>
      <c r="BUJ407" s="56"/>
      <c r="BUK407" s="56"/>
      <c r="BUL407" s="56"/>
      <c r="BUM407" s="56"/>
      <c r="BUN407" s="56"/>
      <c r="BUO407" s="56"/>
      <c r="BUP407" s="56"/>
      <c r="BUQ407" s="56"/>
      <c r="BUR407" s="56"/>
      <c r="BUS407" s="56"/>
      <c r="BUT407" s="56"/>
      <c r="BUU407" s="56"/>
      <c r="BUV407" s="56"/>
      <c r="BUW407" s="56"/>
      <c r="BUX407" s="56"/>
      <c r="BUY407" s="56"/>
      <c r="BUZ407" s="56"/>
      <c r="BVA407" s="56"/>
      <c r="BVB407" s="56"/>
      <c r="BVC407" s="56"/>
      <c r="BVD407" s="56"/>
      <c r="BVE407" s="56"/>
      <c r="BVF407" s="56"/>
      <c r="BVG407" s="56"/>
      <c r="BVH407" s="56"/>
      <c r="BVI407" s="56"/>
      <c r="BVJ407" s="56"/>
      <c r="BVK407" s="56"/>
      <c r="BVL407" s="56"/>
      <c r="BVM407" s="56"/>
      <c r="BVN407" s="56"/>
      <c r="BVO407" s="56"/>
      <c r="BVP407" s="56"/>
      <c r="BVQ407" s="56"/>
      <c r="BVR407" s="56"/>
      <c r="BVS407" s="56"/>
      <c r="BVT407" s="56"/>
      <c r="BVU407" s="56"/>
      <c r="BVV407" s="56"/>
      <c r="BVW407" s="56"/>
      <c r="BVX407" s="56"/>
      <c r="BVY407" s="56"/>
      <c r="BVZ407" s="56"/>
      <c r="BWA407" s="56"/>
      <c r="BWB407" s="56"/>
      <c r="BWC407" s="56"/>
      <c r="BWD407" s="56"/>
      <c r="BWE407" s="56"/>
      <c r="BWF407" s="56"/>
      <c r="BWG407" s="56"/>
      <c r="BWH407" s="56"/>
      <c r="BWI407" s="56"/>
      <c r="BWJ407" s="56"/>
      <c r="BWK407" s="56"/>
      <c r="BWL407" s="56"/>
      <c r="BWM407" s="56"/>
      <c r="BWN407" s="56"/>
      <c r="BWO407" s="56"/>
      <c r="BWP407" s="56"/>
      <c r="BWQ407" s="56"/>
      <c r="BWR407" s="56"/>
      <c r="BWS407" s="56"/>
      <c r="BWT407" s="56"/>
      <c r="BWU407" s="56"/>
      <c r="BWV407" s="56"/>
      <c r="BWW407" s="56"/>
      <c r="BWX407" s="56"/>
      <c r="BWY407" s="56"/>
      <c r="BWZ407" s="56"/>
      <c r="BXA407" s="56"/>
      <c r="BXB407" s="56"/>
      <c r="BXC407" s="56"/>
      <c r="BXD407" s="56"/>
      <c r="BXE407" s="56"/>
      <c r="BXF407" s="56"/>
      <c r="BXG407" s="56"/>
      <c r="BXH407" s="56"/>
      <c r="BXI407" s="56"/>
      <c r="BXJ407" s="56"/>
      <c r="BXK407" s="56"/>
      <c r="BXL407" s="56"/>
      <c r="BXM407" s="56"/>
      <c r="BXN407" s="56"/>
      <c r="BXO407" s="56"/>
      <c r="BXP407" s="56"/>
      <c r="BXQ407" s="56"/>
      <c r="BXR407" s="56"/>
      <c r="BXS407" s="56"/>
      <c r="BXT407" s="56"/>
      <c r="BXU407" s="56"/>
      <c r="BXV407" s="56"/>
      <c r="BXW407" s="56"/>
      <c r="BXX407" s="56"/>
      <c r="BXY407" s="56"/>
      <c r="BXZ407" s="56"/>
      <c r="BYA407" s="56"/>
      <c r="BYB407" s="56"/>
      <c r="BYC407" s="56"/>
      <c r="BYD407" s="56"/>
      <c r="BYE407" s="56"/>
      <c r="BYF407" s="56"/>
      <c r="BYG407" s="56"/>
      <c r="BYH407" s="56"/>
      <c r="BYI407" s="56"/>
      <c r="BYJ407" s="56"/>
      <c r="BYK407" s="56"/>
      <c r="BYL407" s="56"/>
      <c r="BYM407" s="56"/>
      <c r="BYN407" s="56"/>
      <c r="BYO407" s="56"/>
      <c r="BYP407" s="56"/>
      <c r="BYQ407" s="56"/>
      <c r="BYR407" s="56"/>
      <c r="BYS407" s="56"/>
      <c r="BYT407" s="56"/>
      <c r="BYU407" s="56"/>
      <c r="BYV407" s="56"/>
      <c r="BYW407" s="56"/>
      <c r="BYX407" s="56"/>
      <c r="BYY407" s="56"/>
      <c r="BYZ407" s="56"/>
      <c r="BZA407" s="56"/>
      <c r="BZB407" s="56"/>
      <c r="BZC407" s="56"/>
      <c r="BZD407" s="56"/>
      <c r="BZE407" s="56"/>
      <c r="BZF407" s="56"/>
      <c r="BZG407" s="56"/>
      <c r="BZH407" s="56"/>
      <c r="BZI407" s="56"/>
      <c r="BZJ407" s="56"/>
      <c r="BZK407" s="56"/>
      <c r="BZL407" s="56"/>
      <c r="BZM407" s="56"/>
      <c r="BZN407" s="56"/>
      <c r="BZO407" s="56"/>
      <c r="BZP407" s="56"/>
      <c r="BZQ407" s="56"/>
      <c r="BZR407" s="56"/>
      <c r="BZS407" s="56"/>
      <c r="BZT407" s="56"/>
      <c r="BZU407" s="56"/>
      <c r="BZV407" s="56"/>
      <c r="BZW407" s="56"/>
      <c r="BZX407" s="56"/>
      <c r="BZY407" s="56"/>
      <c r="BZZ407" s="56"/>
      <c r="CAA407" s="56"/>
      <c r="CAB407" s="56"/>
      <c r="CAC407" s="56"/>
      <c r="CAD407" s="56"/>
      <c r="CAE407" s="56"/>
      <c r="CAF407" s="56"/>
      <c r="CAG407" s="56"/>
      <c r="CAH407" s="56"/>
      <c r="CAI407" s="56"/>
      <c r="CAJ407" s="56"/>
      <c r="CAK407" s="56"/>
      <c r="CAL407" s="56"/>
      <c r="CAM407" s="56"/>
      <c r="CAN407" s="56"/>
      <c r="CAO407" s="56"/>
      <c r="CAP407" s="56"/>
      <c r="CAQ407" s="56"/>
      <c r="CAR407" s="56"/>
      <c r="CAS407" s="56"/>
      <c r="CAT407" s="56"/>
      <c r="CAU407" s="56"/>
      <c r="CAV407" s="56"/>
      <c r="CAW407" s="56"/>
      <c r="CAX407" s="56"/>
      <c r="CAY407" s="56"/>
      <c r="CAZ407" s="56"/>
      <c r="CBA407" s="56"/>
      <c r="CBB407" s="56"/>
      <c r="CBC407" s="56"/>
      <c r="CBD407" s="56"/>
      <c r="CBE407" s="56"/>
      <c r="CBF407" s="56"/>
      <c r="CBG407" s="56"/>
      <c r="CBH407" s="56"/>
      <c r="CBI407" s="56"/>
      <c r="CBJ407" s="56"/>
      <c r="CBK407" s="56"/>
      <c r="CBL407" s="56"/>
      <c r="CBM407" s="56"/>
      <c r="CBN407" s="56"/>
      <c r="CBO407" s="56"/>
      <c r="CBP407" s="56"/>
      <c r="CBQ407" s="56"/>
      <c r="CBR407" s="56"/>
      <c r="CBS407" s="56"/>
      <c r="CBT407" s="56"/>
      <c r="CBU407" s="56"/>
      <c r="CBV407" s="56"/>
      <c r="CBW407" s="56"/>
      <c r="CBX407" s="56"/>
      <c r="CBY407" s="56"/>
      <c r="CBZ407" s="56"/>
      <c r="CCA407" s="56"/>
      <c r="CCB407" s="56"/>
      <c r="CCC407" s="56"/>
      <c r="CCD407" s="56"/>
      <c r="CCE407" s="56"/>
      <c r="CCF407" s="56"/>
      <c r="CCG407" s="56"/>
      <c r="CCH407" s="56"/>
      <c r="CCI407" s="56"/>
      <c r="CCJ407" s="56"/>
      <c r="CCK407" s="56"/>
      <c r="CCL407" s="56"/>
      <c r="CCM407" s="56"/>
      <c r="CCN407" s="56"/>
      <c r="CCO407" s="56"/>
      <c r="CCP407" s="56"/>
      <c r="CCQ407" s="56"/>
      <c r="CCR407" s="56"/>
      <c r="CCS407" s="56"/>
      <c r="CCT407" s="56"/>
      <c r="CCU407" s="56"/>
      <c r="CCV407" s="56"/>
      <c r="CCW407" s="56"/>
      <c r="CCX407" s="56"/>
      <c r="CCY407" s="56"/>
      <c r="CCZ407" s="56"/>
      <c r="CDA407" s="56"/>
      <c r="CDB407" s="56"/>
      <c r="CDC407" s="56"/>
      <c r="CDD407" s="56"/>
      <c r="CDE407" s="56"/>
      <c r="CDF407" s="56"/>
      <c r="CDG407" s="56"/>
      <c r="CDH407" s="56"/>
      <c r="CDI407" s="56"/>
      <c r="CDJ407" s="56"/>
      <c r="CDK407" s="56"/>
      <c r="CDL407" s="56"/>
      <c r="CDM407" s="56"/>
      <c r="CDN407" s="56"/>
      <c r="CDO407" s="56"/>
      <c r="CDP407" s="56"/>
      <c r="CDQ407" s="56"/>
      <c r="CDR407" s="56"/>
      <c r="CDS407" s="56"/>
      <c r="CDT407" s="56"/>
      <c r="CDU407" s="56"/>
      <c r="CDV407" s="56"/>
      <c r="CDW407" s="56"/>
      <c r="CDX407" s="56"/>
      <c r="CDY407" s="56"/>
      <c r="CDZ407" s="56"/>
      <c r="CEA407" s="56"/>
      <c r="CEB407" s="56"/>
      <c r="CEC407" s="56"/>
      <c r="CED407" s="56"/>
      <c r="CEE407" s="56"/>
      <c r="CEF407" s="56"/>
      <c r="CEG407" s="56"/>
      <c r="CEH407" s="56"/>
      <c r="CEI407" s="56"/>
      <c r="CEJ407" s="56"/>
      <c r="CEK407" s="56"/>
      <c r="CEL407" s="56"/>
      <c r="CEM407" s="56"/>
      <c r="CEN407" s="56"/>
      <c r="CEO407" s="56"/>
      <c r="CEP407" s="56"/>
      <c r="CEQ407" s="56"/>
      <c r="CER407" s="56"/>
      <c r="CES407" s="56"/>
      <c r="CET407" s="56"/>
      <c r="CEU407" s="56"/>
      <c r="CEV407" s="56"/>
      <c r="CEW407" s="56"/>
      <c r="CEX407" s="56"/>
      <c r="CEY407" s="56"/>
      <c r="CEZ407" s="56"/>
      <c r="CFA407" s="56"/>
      <c r="CFB407" s="56"/>
      <c r="CFC407" s="56"/>
      <c r="CFD407" s="56"/>
      <c r="CFE407" s="56"/>
      <c r="CFF407" s="56"/>
      <c r="CFG407" s="56"/>
      <c r="CFH407" s="56"/>
      <c r="CFI407" s="56"/>
      <c r="CFJ407" s="56"/>
      <c r="CFK407" s="56"/>
      <c r="CFL407" s="56"/>
      <c r="CFM407" s="56"/>
      <c r="CFN407" s="56"/>
      <c r="CFO407" s="56"/>
      <c r="CFP407" s="56"/>
      <c r="CFQ407" s="56"/>
      <c r="CFR407" s="56"/>
      <c r="CFS407" s="56"/>
      <c r="CFT407" s="56"/>
      <c r="CFU407" s="56"/>
      <c r="CFV407" s="56"/>
      <c r="CFW407" s="56"/>
      <c r="CFX407" s="56"/>
      <c r="CFY407" s="56"/>
      <c r="CFZ407" s="56"/>
      <c r="CGA407" s="56"/>
      <c r="CGB407" s="56"/>
      <c r="CGC407" s="56"/>
      <c r="CGD407" s="56"/>
      <c r="CGE407" s="56"/>
      <c r="CGF407" s="56"/>
      <c r="CGG407" s="56"/>
      <c r="CGH407" s="56"/>
      <c r="CGI407" s="56"/>
      <c r="CGJ407" s="56"/>
      <c r="CGK407" s="56"/>
      <c r="CGL407" s="56"/>
      <c r="CGM407" s="56"/>
      <c r="CGN407" s="56"/>
      <c r="CGO407" s="56"/>
      <c r="CGP407" s="56"/>
      <c r="CGQ407" s="56"/>
      <c r="CGR407" s="56"/>
      <c r="CGS407" s="56"/>
      <c r="CGT407" s="56"/>
      <c r="CGU407" s="56"/>
      <c r="CGV407" s="56"/>
      <c r="CGW407" s="56"/>
      <c r="CGX407" s="56"/>
      <c r="CGY407" s="56"/>
      <c r="CGZ407" s="56"/>
      <c r="CHA407" s="56"/>
      <c r="CHB407" s="56"/>
      <c r="CHC407" s="56"/>
      <c r="CHD407" s="56"/>
      <c r="CHE407" s="56"/>
      <c r="CHF407" s="56"/>
      <c r="CHG407" s="56"/>
      <c r="CHH407" s="56"/>
      <c r="CHI407" s="56"/>
      <c r="CHJ407" s="56"/>
      <c r="CHK407" s="56"/>
      <c r="CHL407" s="56"/>
      <c r="CHM407" s="56"/>
      <c r="CHN407" s="56"/>
      <c r="CHO407" s="56"/>
      <c r="CHP407" s="56"/>
      <c r="CHQ407" s="56"/>
      <c r="CHR407" s="56"/>
      <c r="CHS407" s="56"/>
      <c r="CHT407" s="56"/>
      <c r="CHU407" s="56"/>
      <c r="CHV407" s="56"/>
      <c r="CHW407" s="56"/>
      <c r="CHX407" s="56"/>
      <c r="CHY407" s="56"/>
      <c r="CHZ407" s="56"/>
      <c r="CIA407" s="56"/>
      <c r="CIB407" s="56"/>
      <c r="CIC407" s="56"/>
      <c r="CID407" s="56"/>
      <c r="CIE407" s="56"/>
      <c r="CIF407" s="56"/>
      <c r="CIG407" s="56"/>
      <c r="CIH407" s="56"/>
      <c r="CII407" s="56"/>
      <c r="CIJ407" s="56"/>
      <c r="CIK407" s="56"/>
      <c r="CIL407" s="56"/>
      <c r="CIM407" s="56"/>
      <c r="CIN407" s="56"/>
      <c r="CIO407" s="56"/>
      <c r="CIP407" s="56"/>
      <c r="CIQ407" s="56"/>
      <c r="CIR407" s="56"/>
      <c r="CIS407" s="56"/>
      <c r="CIT407" s="56"/>
      <c r="CIU407" s="56"/>
      <c r="CIV407" s="56"/>
      <c r="CIW407" s="56"/>
      <c r="CIX407" s="56"/>
      <c r="CIY407" s="56"/>
      <c r="CIZ407" s="56"/>
      <c r="CJA407" s="56"/>
      <c r="CJB407" s="56"/>
      <c r="CJC407" s="56"/>
      <c r="CJD407" s="56"/>
      <c r="CJE407" s="56"/>
      <c r="CJF407" s="56"/>
      <c r="CJG407" s="56"/>
      <c r="CJH407" s="56"/>
      <c r="CJI407" s="56"/>
      <c r="CJJ407" s="56"/>
      <c r="CJK407" s="56"/>
      <c r="CJL407" s="56"/>
      <c r="CJM407" s="56"/>
      <c r="CJN407" s="56"/>
      <c r="CJO407" s="56"/>
      <c r="CJP407" s="56"/>
      <c r="CJQ407" s="56"/>
      <c r="CJR407" s="56"/>
      <c r="CJS407" s="56"/>
      <c r="CJT407" s="56"/>
      <c r="CJU407" s="56"/>
      <c r="CJV407" s="56"/>
      <c r="CJW407" s="56"/>
      <c r="CJX407" s="56"/>
      <c r="CJY407" s="56"/>
      <c r="CJZ407" s="56"/>
      <c r="CKA407" s="56"/>
      <c r="CKB407" s="56"/>
      <c r="CKC407" s="56"/>
      <c r="CKD407" s="56"/>
      <c r="CKE407" s="56"/>
      <c r="CKF407" s="56"/>
      <c r="CKG407" s="56"/>
      <c r="CKH407" s="56"/>
      <c r="CKI407" s="56"/>
      <c r="CKJ407" s="56"/>
      <c r="CKK407" s="56"/>
      <c r="CKL407" s="56"/>
      <c r="CKM407" s="56"/>
      <c r="CKN407" s="56"/>
      <c r="CKO407" s="56"/>
      <c r="CKP407" s="56"/>
      <c r="CKQ407" s="56"/>
      <c r="CKR407" s="56"/>
      <c r="CKS407" s="56"/>
      <c r="CKT407" s="56"/>
      <c r="CKU407" s="56"/>
      <c r="CKV407" s="56"/>
      <c r="CKW407" s="56"/>
      <c r="CKX407" s="56"/>
      <c r="CKY407" s="56"/>
      <c r="CKZ407" s="56"/>
      <c r="CLA407" s="56"/>
      <c r="CLB407" s="56"/>
      <c r="CLC407" s="56"/>
      <c r="CLD407" s="56"/>
      <c r="CLE407" s="56"/>
      <c r="CLF407" s="56"/>
      <c r="CLG407" s="56"/>
      <c r="CLH407" s="56"/>
      <c r="CLI407" s="56"/>
      <c r="CLJ407" s="56"/>
      <c r="CLK407" s="56"/>
      <c r="CLL407" s="56"/>
      <c r="CLM407" s="56"/>
      <c r="CLN407" s="56"/>
      <c r="CLO407" s="56"/>
      <c r="CLP407" s="56"/>
      <c r="CLQ407" s="56"/>
      <c r="CLR407" s="56"/>
      <c r="CLS407" s="56"/>
      <c r="CLT407" s="56"/>
      <c r="CLU407" s="56"/>
      <c r="CLV407" s="56"/>
      <c r="CLW407" s="56"/>
      <c r="CLX407" s="56"/>
      <c r="CLY407" s="56"/>
      <c r="CLZ407" s="56"/>
      <c r="CMA407" s="56"/>
      <c r="CMB407" s="56"/>
      <c r="CMC407" s="56"/>
      <c r="CMD407" s="56"/>
      <c r="CME407" s="56"/>
      <c r="CMF407" s="56"/>
      <c r="CMG407" s="56"/>
      <c r="CMH407" s="56"/>
      <c r="CMI407" s="56"/>
      <c r="CMJ407" s="56"/>
      <c r="CMK407" s="56"/>
      <c r="CML407" s="56"/>
      <c r="CMM407" s="56"/>
      <c r="CMN407" s="56"/>
      <c r="CMO407" s="56"/>
      <c r="CMP407" s="56"/>
      <c r="CMQ407" s="56"/>
      <c r="CMR407" s="56"/>
      <c r="CMS407" s="56"/>
      <c r="CMT407" s="56"/>
      <c r="CMU407" s="56"/>
      <c r="CMV407" s="56"/>
      <c r="CMW407" s="56"/>
      <c r="CMX407" s="56"/>
      <c r="CMY407" s="56"/>
      <c r="CMZ407" s="56"/>
      <c r="CNA407" s="56"/>
      <c r="CNB407" s="56"/>
      <c r="CNC407" s="56"/>
      <c r="CND407" s="56"/>
      <c r="CNE407" s="56"/>
      <c r="CNF407" s="56"/>
      <c r="CNG407" s="56"/>
      <c r="CNH407" s="56"/>
      <c r="CNI407" s="56"/>
      <c r="CNJ407" s="56"/>
      <c r="CNK407" s="56"/>
      <c r="CNL407" s="56"/>
      <c r="CNM407" s="56"/>
      <c r="CNN407" s="56"/>
      <c r="CNO407" s="56"/>
      <c r="CNP407" s="56"/>
      <c r="CNQ407" s="56"/>
      <c r="CNR407" s="56"/>
      <c r="CNS407" s="56"/>
      <c r="CNT407" s="56"/>
      <c r="CNU407" s="56"/>
      <c r="CNV407" s="56"/>
      <c r="CNW407" s="56"/>
      <c r="CNX407" s="56"/>
      <c r="CNY407" s="56"/>
      <c r="CNZ407" s="56"/>
      <c r="COA407" s="56"/>
      <c r="COB407" s="56"/>
      <c r="COC407" s="56"/>
      <c r="COD407" s="56"/>
      <c r="COE407" s="56"/>
      <c r="COF407" s="56"/>
      <c r="COG407" s="56"/>
      <c r="COH407" s="56"/>
      <c r="COI407" s="56"/>
      <c r="COJ407" s="56"/>
      <c r="COK407" s="56"/>
      <c r="COL407" s="56"/>
      <c r="COM407" s="56"/>
      <c r="CON407" s="56"/>
      <c r="COO407" s="56"/>
      <c r="COP407" s="56"/>
      <c r="COQ407" s="56"/>
      <c r="COR407" s="56"/>
      <c r="COS407" s="56"/>
      <c r="COT407" s="56"/>
      <c r="COU407" s="56"/>
      <c r="COV407" s="56"/>
      <c r="COW407" s="56"/>
      <c r="COX407" s="56"/>
      <c r="COY407" s="56"/>
      <c r="COZ407" s="56"/>
      <c r="CPA407" s="56"/>
      <c r="CPB407" s="56"/>
      <c r="CPC407" s="56"/>
      <c r="CPD407" s="56"/>
      <c r="CPE407" s="56"/>
      <c r="CPF407" s="56"/>
      <c r="CPG407" s="56"/>
      <c r="CPH407" s="56"/>
      <c r="CPI407" s="56"/>
      <c r="CPJ407" s="56"/>
      <c r="CPK407" s="56"/>
      <c r="CPL407" s="56"/>
      <c r="CPM407" s="56"/>
      <c r="CPN407" s="56"/>
      <c r="CPO407" s="56"/>
      <c r="CPP407" s="56"/>
      <c r="CPQ407" s="56"/>
      <c r="CPR407" s="56"/>
      <c r="CPS407" s="56"/>
      <c r="CPT407" s="56"/>
      <c r="CPU407" s="56"/>
      <c r="CPV407" s="56"/>
      <c r="CPW407" s="56"/>
      <c r="CPX407" s="56"/>
      <c r="CPY407" s="56"/>
      <c r="CPZ407" s="56"/>
      <c r="CQA407" s="56"/>
      <c r="CQB407" s="56"/>
      <c r="CQC407" s="56"/>
      <c r="CQD407" s="56"/>
      <c r="CQE407" s="56"/>
      <c r="CQF407" s="56"/>
      <c r="CQG407" s="56"/>
      <c r="CQH407" s="56"/>
      <c r="CQI407" s="56"/>
      <c r="CQJ407" s="56"/>
      <c r="CQK407" s="56"/>
      <c r="CQL407" s="56"/>
      <c r="CQM407" s="56"/>
      <c r="CQN407" s="56"/>
      <c r="CQO407" s="56"/>
      <c r="CQP407" s="56"/>
      <c r="CQQ407" s="56"/>
      <c r="CQR407" s="56"/>
      <c r="CQS407" s="56"/>
      <c r="CQT407" s="56"/>
      <c r="CQU407" s="56"/>
      <c r="CQV407" s="56"/>
      <c r="CQW407" s="56"/>
      <c r="CQX407" s="56"/>
      <c r="CQY407" s="56"/>
      <c r="CQZ407" s="56"/>
      <c r="CRA407" s="56"/>
      <c r="CRB407" s="56"/>
      <c r="CRC407" s="56"/>
      <c r="CRD407" s="56"/>
      <c r="CRE407" s="56"/>
      <c r="CRF407" s="56"/>
      <c r="CRG407" s="56"/>
      <c r="CRH407" s="56"/>
      <c r="CRI407" s="56"/>
      <c r="CRJ407" s="56"/>
      <c r="CRK407" s="56"/>
      <c r="CRL407" s="56"/>
      <c r="CRM407" s="56"/>
      <c r="CRN407" s="56"/>
      <c r="CRO407" s="56"/>
      <c r="CRP407" s="56"/>
      <c r="CRQ407" s="56"/>
      <c r="CRR407" s="56"/>
      <c r="CRS407" s="56"/>
      <c r="CRT407" s="56"/>
      <c r="CRU407" s="56"/>
      <c r="CRV407" s="56"/>
      <c r="CRW407" s="56"/>
      <c r="CRX407" s="56"/>
      <c r="CRY407" s="56"/>
      <c r="CRZ407" s="56"/>
      <c r="CSA407" s="56"/>
      <c r="CSB407" s="56"/>
      <c r="CSC407" s="56"/>
      <c r="CSD407" s="56"/>
      <c r="CSE407" s="56"/>
      <c r="CSF407" s="56"/>
      <c r="CSG407" s="56"/>
      <c r="CSH407" s="56"/>
      <c r="CSI407" s="56"/>
      <c r="CSJ407" s="56"/>
      <c r="CSK407" s="56"/>
      <c r="CSL407" s="56"/>
      <c r="CSM407" s="56"/>
      <c r="CSN407" s="56"/>
      <c r="CSO407" s="56"/>
      <c r="CSP407" s="56"/>
      <c r="CSQ407" s="56"/>
      <c r="CSR407" s="56"/>
      <c r="CSS407" s="56"/>
      <c r="CST407" s="56"/>
      <c r="CSU407" s="56"/>
      <c r="CSV407" s="56"/>
      <c r="CSW407" s="56"/>
      <c r="CSX407" s="56"/>
      <c r="CSY407" s="56"/>
      <c r="CSZ407" s="56"/>
      <c r="CTA407" s="56"/>
      <c r="CTB407" s="56"/>
      <c r="CTC407" s="56"/>
      <c r="CTD407" s="56"/>
      <c r="CTE407" s="56"/>
      <c r="CTF407" s="56"/>
      <c r="CTG407" s="56"/>
      <c r="CTH407" s="56"/>
      <c r="CTI407" s="56"/>
      <c r="CTJ407" s="56"/>
      <c r="CTK407" s="56"/>
      <c r="CTL407" s="56"/>
      <c r="CTM407" s="56"/>
      <c r="CTN407" s="56"/>
      <c r="CTO407" s="56"/>
      <c r="CTP407" s="56"/>
      <c r="CTQ407" s="56"/>
      <c r="CTR407" s="56"/>
      <c r="CTS407" s="56"/>
      <c r="CTT407" s="56"/>
      <c r="CTU407" s="56"/>
      <c r="CTV407" s="56"/>
      <c r="CTW407" s="56"/>
      <c r="CTX407" s="56"/>
      <c r="CTY407" s="56"/>
      <c r="CTZ407" s="56"/>
      <c r="CUA407" s="56"/>
      <c r="CUB407" s="56"/>
      <c r="CUC407" s="56"/>
      <c r="CUD407" s="56"/>
      <c r="CUE407" s="56"/>
      <c r="CUF407" s="56"/>
      <c r="CUG407" s="56"/>
      <c r="CUH407" s="56"/>
      <c r="CUI407" s="56"/>
      <c r="CUJ407" s="56"/>
      <c r="CUK407" s="56"/>
      <c r="CUL407" s="56"/>
      <c r="CUM407" s="56"/>
      <c r="CUN407" s="56"/>
      <c r="CUO407" s="56"/>
      <c r="CUP407" s="56"/>
      <c r="CUQ407" s="56"/>
      <c r="CUR407" s="56"/>
      <c r="CUS407" s="56"/>
      <c r="CUT407" s="56"/>
      <c r="CUU407" s="56"/>
      <c r="CUV407" s="56"/>
      <c r="CUW407" s="56"/>
      <c r="CUX407" s="56"/>
      <c r="CUY407" s="56"/>
      <c r="CUZ407" s="56"/>
      <c r="CVA407" s="56"/>
      <c r="CVB407" s="56"/>
      <c r="CVC407" s="56"/>
      <c r="CVD407" s="56"/>
      <c r="CVE407" s="56"/>
      <c r="CVF407" s="56"/>
      <c r="CVG407" s="56"/>
      <c r="CVH407" s="56"/>
      <c r="CVI407" s="56"/>
      <c r="CVJ407" s="56"/>
      <c r="CVK407" s="56"/>
      <c r="CVL407" s="56"/>
      <c r="CVM407" s="56"/>
      <c r="CVN407" s="56"/>
      <c r="CVO407" s="56"/>
      <c r="CVP407" s="56"/>
      <c r="CVQ407" s="56"/>
      <c r="CVR407" s="56"/>
      <c r="CVS407" s="56"/>
      <c r="CVT407" s="56"/>
      <c r="CVU407" s="56"/>
      <c r="CVV407" s="56"/>
      <c r="CVW407" s="56"/>
      <c r="CVX407" s="56"/>
      <c r="CVY407" s="56"/>
      <c r="CVZ407" s="56"/>
      <c r="CWA407" s="56"/>
      <c r="CWB407" s="56"/>
      <c r="CWC407" s="56"/>
      <c r="CWD407" s="56"/>
      <c r="CWE407" s="56"/>
      <c r="CWF407" s="56"/>
      <c r="CWG407" s="56"/>
      <c r="CWH407" s="56"/>
      <c r="CWI407" s="56"/>
      <c r="CWJ407" s="56"/>
      <c r="CWK407" s="56"/>
      <c r="CWL407" s="56"/>
      <c r="CWM407" s="56"/>
      <c r="CWN407" s="56"/>
      <c r="CWO407" s="56"/>
      <c r="CWP407" s="56"/>
      <c r="CWQ407" s="56"/>
      <c r="CWR407" s="56"/>
      <c r="CWS407" s="56"/>
      <c r="CWT407" s="56"/>
      <c r="CWU407" s="56"/>
      <c r="CWV407" s="56"/>
      <c r="CWW407" s="56"/>
      <c r="CWX407" s="56"/>
      <c r="CWY407" s="56"/>
      <c r="CWZ407" s="56"/>
      <c r="CXA407" s="56"/>
      <c r="CXB407" s="56"/>
      <c r="CXC407" s="56"/>
      <c r="CXD407" s="56"/>
      <c r="CXE407" s="56"/>
      <c r="CXF407" s="56"/>
      <c r="CXG407" s="56"/>
      <c r="CXH407" s="56"/>
      <c r="CXI407" s="56"/>
      <c r="CXJ407" s="56"/>
      <c r="CXK407" s="56"/>
      <c r="CXL407" s="56"/>
      <c r="CXM407" s="56"/>
      <c r="CXN407" s="56"/>
      <c r="CXO407" s="56"/>
      <c r="CXP407" s="56"/>
      <c r="CXQ407" s="56"/>
      <c r="CXR407" s="56"/>
      <c r="CXS407" s="56"/>
      <c r="CXT407" s="56"/>
      <c r="CXU407" s="56"/>
      <c r="CXV407" s="56"/>
      <c r="CXW407" s="56"/>
      <c r="CXX407" s="56"/>
      <c r="CXY407" s="56"/>
      <c r="CXZ407" s="56"/>
      <c r="CYA407" s="56"/>
      <c r="CYB407" s="56"/>
      <c r="CYC407" s="56"/>
      <c r="CYD407" s="56"/>
      <c r="CYE407" s="56"/>
      <c r="CYF407" s="56"/>
      <c r="CYG407" s="56"/>
      <c r="CYH407" s="56"/>
      <c r="CYI407" s="56"/>
      <c r="CYJ407" s="56"/>
      <c r="CYK407" s="56"/>
      <c r="CYL407" s="56"/>
      <c r="CYM407" s="56"/>
      <c r="CYN407" s="56"/>
      <c r="CYO407" s="56"/>
      <c r="CYP407" s="56"/>
      <c r="CYQ407" s="56"/>
      <c r="CYR407" s="56"/>
      <c r="CYS407" s="56"/>
      <c r="CYT407" s="56"/>
      <c r="CYU407" s="56"/>
      <c r="CYV407" s="56"/>
      <c r="CYW407" s="56"/>
      <c r="CYX407" s="56"/>
      <c r="CYY407" s="56"/>
      <c r="CYZ407" s="56"/>
      <c r="CZA407" s="56"/>
      <c r="CZB407" s="56"/>
      <c r="CZC407" s="56"/>
      <c r="CZD407" s="56"/>
      <c r="CZE407" s="56"/>
      <c r="CZF407" s="56"/>
      <c r="CZG407" s="56"/>
      <c r="CZH407" s="56"/>
      <c r="CZI407" s="56"/>
      <c r="CZJ407" s="56"/>
      <c r="CZK407" s="56"/>
      <c r="CZL407" s="56"/>
      <c r="CZM407" s="56"/>
      <c r="CZN407" s="56"/>
      <c r="CZO407" s="56"/>
      <c r="CZP407" s="56"/>
      <c r="CZQ407" s="56"/>
      <c r="CZR407" s="56"/>
      <c r="CZS407" s="56"/>
      <c r="CZT407" s="56"/>
      <c r="CZU407" s="56"/>
      <c r="CZV407" s="56"/>
      <c r="CZW407" s="56"/>
      <c r="CZX407" s="56"/>
      <c r="CZY407" s="56"/>
      <c r="CZZ407" s="56"/>
      <c r="DAA407" s="56"/>
      <c r="DAB407" s="56"/>
      <c r="DAC407" s="56"/>
      <c r="DAD407" s="56"/>
      <c r="DAE407" s="56"/>
      <c r="DAF407" s="56"/>
      <c r="DAG407" s="56"/>
      <c r="DAH407" s="56"/>
      <c r="DAI407" s="56"/>
      <c r="DAJ407" s="56"/>
      <c r="DAK407" s="56"/>
      <c r="DAL407" s="56"/>
      <c r="DAM407" s="56"/>
      <c r="DAN407" s="56"/>
      <c r="DAO407" s="56"/>
      <c r="DAP407" s="56"/>
      <c r="DAQ407" s="56"/>
      <c r="DAR407" s="56"/>
      <c r="DAS407" s="56"/>
      <c r="DAT407" s="56"/>
      <c r="DAU407" s="56"/>
      <c r="DAV407" s="56"/>
      <c r="DAW407" s="56"/>
      <c r="DAX407" s="56"/>
      <c r="DAY407" s="56"/>
      <c r="DAZ407" s="56"/>
      <c r="DBA407" s="56"/>
      <c r="DBB407" s="56"/>
      <c r="DBC407" s="56"/>
      <c r="DBD407" s="56"/>
      <c r="DBE407" s="56"/>
      <c r="DBF407" s="56"/>
      <c r="DBG407" s="56"/>
      <c r="DBH407" s="56"/>
      <c r="DBI407" s="56"/>
      <c r="DBJ407" s="56"/>
      <c r="DBK407" s="56"/>
      <c r="DBL407" s="56"/>
      <c r="DBM407" s="56"/>
      <c r="DBN407" s="56"/>
      <c r="DBO407" s="56"/>
      <c r="DBP407" s="56"/>
      <c r="DBQ407" s="56"/>
      <c r="DBR407" s="56"/>
      <c r="DBS407" s="56"/>
      <c r="DBT407" s="56"/>
      <c r="DBU407" s="56"/>
      <c r="DBV407" s="56"/>
      <c r="DBW407" s="56"/>
      <c r="DBX407" s="56"/>
      <c r="DBY407" s="56"/>
      <c r="DBZ407" s="56"/>
      <c r="DCA407" s="56"/>
      <c r="DCB407" s="56"/>
      <c r="DCC407" s="56"/>
      <c r="DCD407" s="56"/>
      <c r="DCE407" s="56"/>
      <c r="DCF407" s="56"/>
      <c r="DCG407" s="56"/>
      <c r="DCH407" s="56"/>
      <c r="DCI407" s="56"/>
      <c r="DCJ407" s="56"/>
      <c r="DCK407" s="56"/>
      <c r="DCL407" s="56"/>
      <c r="DCM407" s="56"/>
      <c r="DCN407" s="56"/>
      <c r="DCO407" s="56"/>
      <c r="DCP407" s="56"/>
      <c r="DCQ407" s="56"/>
      <c r="DCR407" s="56"/>
      <c r="DCS407" s="56"/>
      <c r="DCT407" s="56"/>
      <c r="DCU407" s="56"/>
      <c r="DCV407" s="56"/>
      <c r="DCW407" s="56"/>
      <c r="DCX407" s="56"/>
      <c r="DCY407" s="56"/>
      <c r="DCZ407" s="56"/>
      <c r="DDA407" s="56"/>
      <c r="DDB407" s="56"/>
      <c r="DDC407" s="56"/>
      <c r="DDD407" s="56"/>
      <c r="DDE407" s="56"/>
      <c r="DDF407" s="56"/>
      <c r="DDG407" s="56"/>
      <c r="DDH407" s="56"/>
      <c r="DDI407" s="56"/>
      <c r="DDJ407" s="56"/>
      <c r="DDK407" s="56"/>
      <c r="DDL407" s="56"/>
      <c r="DDM407" s="56"/>
      <c r="DDN407" s="56"/>
      <c r="DDO407" s="56"/>
      <c r="DDP407" s="56"/>
      <c r="DDQ407" s="56"/>
      <c r="DDR407" s="56"/>
      <c r="DDS407" s="56"/>
      <c r="DDT407" s="56"/>
      <c r="DDU407" s="56"/>
      <c r="DDV407" s="56"/>
      <c r="DDW407" s="56"/>
      <c r="DDX407" s="56"/>
      <c r="DDY407" s="56"/>
      <c r="DDZ407" s="56"/>
      <c r="DEA407" s="56"/>
      <c r="DEB407" s="56"/>
      <c r="DEC407" s="56"/>
      <c r="DED407" s="56"/>
      <c r="DEE407" s="56"/>
      <c r="DEF407" s="56"/>
      <c r="DEG407" s="56"/>
      <c r="DEH407" s="56"/>
      <c r="DEI407" s="56"/>
      <c r="DEJ407" s="56"/>
      <c r="DEK407" s="56"/>
      <c r="DEL407" s="56"/>
      <c r="DEM407" s="56"/>
      <c r="DEN407" s="56"/>
      <c r="DEO407" s="56"/>
      <c r="DEP407" s="56"/>
      <c r="DEQ407" s="56"/>
      <c r="DER407" s="56"/>
      <c r="DES407" s="56"/>
      <c r="DET407" s="56"/>
      <c r="DEU407" s="56"/>
      <c r="DEV407" s="56"/>
      <c r="DEW407" s="56"/>
      <c r="DEX407" s="56"/>
      <c r="DEY407" s="56"/>
      <c r="DEZ407" s="56"/>
      <c r="DFA407" s="56"/>
      <c r="DFB407" s="56"/>
      <c r="DFC407" s="56"/>
      <c r="DFD407" s="56"/>
      <c r="DFE407" s="56"/>
      <c r="DFF407" s="56"/>
      <c r="DFG407" s="56"/>
      <c r="DFH407" s="56"/>
      <c r="DFI407" s="56"/>
      <c r="DFJ407" s="56"/>
      <c r="DFK407" s="56"/>
      <c r="DFL407" s="56"/>
      <c r="DFM407" s="56"/>
      <c r="DFN407" s="56"/>
      <c r="DFO407" s="56"/>
      <c r="DFP407" s="56"/>
      <c r="DFQ407" s="56"/>
      <c r="DFR407" s="56"/>
      <c r="DFS407" s="56"/>
      <c r="DFT407" s="56"/>
      <c r="DFU407" s="56"/>
      <c r="DFV407" s="56"/>
      <c r="DFW407" s="56"/>
      <c r="DFX407" s="56"/>
      <c r="DFY407" s="56"/>
      <c r="DFZ407" s="56"/>
      <c r="DGA407" s="56"/>
      <c r="DGB407" s="56"/>
      <c r="DGC407" s="56"/>
      <c r="DGD407" s="56"/>
      <c r="DGE407" s="56"/>
      <c r="DGF407" s="56"/>
      <c r="DGG407" s="56"/>
      <c r="DGH407" s="56"/>
      <c r="DGI407" s="56"/>
      <c r="DGJ407" s="56"/>
      <c r="DGK407" s="56"/>
      <c r="DGL407" s="56"/>
      <c r="DGM407" s="56"/>
      <c r="DGN407" s="56"/>
      <c r="DGO407" s="56"/>
      <c r="DGP407" s="56"/>
      <c r="DGQ407" s="56"/>
      <c r="DGR407" s="56"/>
      <c r="DGS407" s="56"/>
      <c r="DGT407" s="56"/>
      <c r="DGU407" s="56"/>
      <c r="DGV407" s="56"/>
      <c r="DGW407" s="56"/>
      <c r="DGX407" s="56"/>
      <c r="DGY407" s="56"/>
      <c r="DGZ407" s="56"/>
      <c r="DHA407" s="56"/>
      <c r="DHB407" s="56"/>
      <c r="DHC407" s="56"/>
      <c r="DHD407" s="56"/>
      <c r="DHE407" s="56"/>
      <c r="DHF407" s="56"/>
      <c r="DHG407" s="56"/>
      <c r="DHH407" s="56"/>
      <c r="DHI407" s="56"/>
      <c r="DHJ407" s="56"/>
      <c r="DHK407" s="56"/>
      <c r="DHL407" s="56"/>
      <c r="DHM407" s="56"/>
      <c r="DHN407" s="56"/>
      <c r="DHO407" s="56"/>
      <c r="DHP407" s="56"/>
      <c r="DHQ407" s="56"/>
      <c r="DHR407" s="56"/>
      <c r="DHS407" s="56"/>
      <c r="DHT407" s="56"/>
      <c r="DHU407" s="56"/>
      <c r="DHV407" s="56"/>
      <c r="DHW407" s="56"/>
      <c r="DHX407" s="56"/>
      <c r="DHY407" s="56"/>
      <c r="DHZ407" s="56"/>
      <c r="DIA407" s="56"/>
      <c r="DIB407" s="56"/>
      <c r="DIC407" s="56"/>
      <c r="DID407" s="56"/>
      <c r="DIE407" s="56"/>
      <c r="DIF407" s="56"/>
      <c r="DIG407" s="56"/>
      <c r="DIH407" s="56"/>
      <c r="DII407" s="56"/>
      <c r="DIJ407" s="56"/>
      <c r="DIK407" s="56"/>
      <c r="DIL407" s="56"/>
      <c r="DIM407" s="56"/>
      <c r="DIN407" s="56"/>
      <c r="DIO407" s="56"/>
      <c r="DIP407" s="56"/>
      <c r="DIQ407" s="56"/>
      <c r="DIR407" s="56"/>
      <c r="DIS407" s="56"/>
      <c r="DIT407" s="56"/>
      <c r="DIU407" s="56"/>
      <c r="DIV407" s="56"/>
      <c r="DIW407" s="56"/>
      <c r="DIX407" s="56"/>
      <c r="DIY407" s="56"/>
      <c r="DIZ407" s="56"/>
      <c r="DJA407" s="56"/>
      <c r="DJB407" s="56"/>
      <c r="DJC407" s="56"/>
      <c r="DJD407" s="56"/>
      <c r="DJE407" s="56"/>
      <c r="DJF407" s="56"/>
      <c r="DJG407" s="56"/>
      <c r="DJH407" s="56"/>
      <c r="DJI407" s="56"/>
      <c r="DJJ407" s="56"/>
      <c r="DJK407" s="56"/>
      <c r="DJL407" s="56"/>
      <c r="DJM407" s="56"/>
      <c r="DJN407" s="56"/>
      <c r="DJO407" s="56"/>
      <c r="DJP407" s="56"/>
      <c r="DJQ407" s="56"/>
      <c r="DJR407" s="56"/>
      <c r="DJS407" s="56"/>
      <c r="DJT407" s="56"/>
      <c r="DJU407" s="56"/>
      <c r="DJV407" s="56"/>
      <c r="DJW407" s="56"/>
      <c r="DJX407" s="56"/>
      <c r="DJY407" s="56"/>
      <c r="DJZ407" s="56"/>
      <c r="DKA407" s="56"/>
      <c r="DKB407" s="56"/>
      <c r="DKC407" s="56"/>
      <c r="DKD407" s="56"/>
      <c r="DKE407" s="56"/>
      <c r="DKF407" s="56"/>
      <c r="DKG407" s="56"/>
      <c r="DKH407" s="56"/>
      <c r="DKI407" s="56"/>
      <c r="DKJ407" s="56"/>
      <c r="DKK407" s="56"/>
      <c r="DKL407" s="56"/>
      <c r="DKM407" s="56"/>
      <c r="DKN407" s="56"/>
      <c r="DKO407" s="56"/>
      <c r="DKP407" s="56"/>
      <c r="DKQ407" s="56"/>
      <c r="DKR407" s="56"/>
      <c r="DKS407" s="56"/>
      <c r="DKT407" s="56"/>
      <c r="DKU407" s="56"/>
      <c r="DKV407" s="56"/>
      <c r="DKW407" s="56"/>
      <c r="DKX407" s="56"/>
      <c r="DKY407" s="56"/>
      <c r="DKZ407" s="56"/>
      <c r="DLA407" s="56"/>
      <c r="DLB407" s="56"/>
      <c r="DLC407" s="56"/>
      <c r="DLD407" s="56"/>
      <c r="DLE407" s="56"/>
      <c r="DLF407" s="56"/>
      <c r="DLG407" s="56"/>
      <c r="DLH407" s="56"/>
      <c r="DLI407" s="56"/>
      <c r="DLJ407" s="56"/>
      <c r="DLK407" s="56"/>
      <c r="DLL407" s="56"/>
      <c r="DLM407" s="56"/>
      <c r="DLN407" s="56"/>
      <c r="DLO407" s="56"/>
      <c r="DLP407" s="56"/>
      <c r="DLQ407" s="56"/>
      <c r="DLR407" s="56"/>
      <c r="DLS407" s="56"/>
      <c r="DLT407" s="56"/>
      <c r="DLU407" s="56"/>
      <c r="DLV407" s="56"/>
      <c r="DLW407" s="56"/>
      <c r="DLX407" s="56"/>
      <c r="DLY407" s="56"/>
      <c r="DLZ407" s="56"/>
      <c r="DMA407" s="56"/>
      <c r="DMB407" s="56"/>
      <c r="DMC407" s="56"/>
      <c r="DMD407" s="56"/>
      <c r="DME407" s="56"/>
      <c r="DMF407" s="56"/>
      <c r="DMG407" s="56"/>
      <c r="DMH407" s="56"/>
      <c r="DMI407" s="56"/>
      <c r="DMJ407" s="56"/>
      <c r="DMK407" s="56"/>
      <c r="DML407" s="56"/>
      <c r="DMM407" s="56"/>
      <c r="DMN407" s="56"/>
      <c r="DMO407" s="56"/>
      <c r="DMP407" s="56"/>
      <c r="DMQ407" s="56"/>
      <c r="DMR407" s="56"/>
      <c r="DMS407" s="56"/>
      <c r="DMT407" s="56"/>
      <c r="DMU407" s="56"/>
      <c r="DMV407" s="56"/>
      <c r="DMW407" s="56"/>
      <c r="DMX407" s="56"/>
      <c r="DMY407" s="56"/>
      <c r="DMZ407" s="56"/>
      <c r="DNA407" s="56"/>
      <c r="DNB407" s="56"/>
      <c r="DNC407" s="56"/>
      <c r="DND407" s="56"/>
      <c r="DNE407" s="56"/>
      <c r="DNF407" s="56"/>
      <c r="DNG407" s="56"/>
      <c r="DNH407" s="56"/>
      <c r="DNI407" s="56"/>
      <c r="DNJ407" s="56"/>
      <c r="DNK407" s="56"/>
      <c r="DNL407" s="56"/>
      <c r="DNM407" s="56"/>
      <c r="DNN407" s="56"/>
      <c r="DNO407" s="56"/>
      <c r="DNP407" s="56"/>
      <c r="DNQ407" s="56"/>
      <c r="DNR407" s="56"/>
      <c r="DNS407" s="56"/>
      <c r="DNT407" s="56"/>
      <c r="DNU407" s="56"/>
      <c r="DNV407" s="56"/>
      <c r="DNW407" s="56"/>
      <c r="DNX407" s="56"/>
      <c r="DNY407" s="56"/>
      <c r="DNZ407" s="56"/>
      <c r="DOA407" s="56"/>
      <c r="DOB407" s="56"/>
      <c r="DOC407" s="56"/>
      <c r="DOD407" s="56"/>
      <c r="DOE407" s="56"/>
      <c r="DOF407" s="56"/>
      <c r="DOG407" s="56"/>
      <c r="DOH407" s="56"/>
      <c r="DOI407" s="56"/>
      <c r="DOJ407" s="56"/>
      <c r="DOK407" s="56"/>
      <c r="DOL407" s="56"/>
      <c r="DOM407" s="56"/>
      <c r="DON407" s="56"/>
      <c r="DOO407" s="56"/>
      <c r="DOP407" s="56"/>
      <c r="DOQ407" s="56"/>
      <c r="DOR407" s="56"/>
      <c r="DOS407" s="56"/>
      <c r="DOT407" s="56"/>
      <c r="DOU407" s="56"/>
      <c r="DOV407" s="56"/>
      <c r="DOW407" s="56"/>
      <c r="DOX407" s="56"/>
      <c r="DOY407" s="56"/>
      <c r="DOZ407" s="56"/>
      <c r="DPA407" s="56"/>
      <c r="DPB407" s="56"/>
      <c r="DPC407" s="56"/>
      <c r="DPD407" s="56"/>
      <c r="DPE407" s="56"/>
      <c r="DPF407" s="56"/>
      <c r="DPG407" s="56"/>
      <c r="DPH407" s="56"/>
      <c r="DPI407" s="56"/>
      <c r="DPJ407" s="56"/>
      <c r="DPK407" s="56"/>
      <c r="DPL407" s="56"/>
      <c r="DPM407" s="56"/>
      <c r="DPN407" s="56"/>
      <c r="DPO407" s="56"/>
      <c r="DPP407" s="56"/>
      <c r="DPQ407" s="56"/>
      <c r="DPR407" s="56"/>
      <c r="DPS407" s="56"/>
      <c r="DPT407" s="56"/>
      <c r="DPU407" s="56"/>
      <c r="DPV407" s="56"/>
      <c r="DPW407" s="56"/>
      <c r="DPX407" s="56"/>
      <c r="DPY407" s="56"/>
      <c r="DPZ407" s="56"/>
      <c r="DQA407" s="56"/>
      <c r="DQB407" s="56"/>
      <c r="DQC407" s="56"/>
      <c r="DQD407" s="56"/>
      <c r="DQE407" s="56"/>
      <c r="DQF407" s="56"/>
      <c r="DQG407" s="56"/>
      <c r="DQH407" s="56"/>
      <c r="DQI407" s="56"/>
      <c r="DQJ407" s="56"/>
      <c r="DQK407" s="56"/>
      <c r="DQL407" s="56"/>
      <c r="DQM407" s="56"/>
      <c r="DQN407" s="56"/>
      <c r="DQO407" s="56"/>
      <c r="DQP407" s="56"/>
      <c r="DQQ407" s="56"/>
      <c r="DQR407" s="56"/>
      <c r="DQS407" s="56"/>
      <c r="DQT407" s="56"/>
      <c r="DQU407" s="56"/>
      <c r="DQV407" s="56"/>
      <c r="DQW407" s="56"/>
      <c r="DQX407" s="56"/>
      <c r="DQY407" s="56"/>
      <c r="DQZ407" s="56"/>
      <c r="DRA407" s="56"/>
      <c r="DRB407" s="56"/>
      <c r="DRC407" s="56"/>
      <c r="DRD407" s="56"/>
      <c r="DRE407" s="56"/>
      <c r="DRF407" s="56"/>
      <c r="DRG407" s="56"/>
      <c r="DRH407" s="56"/>
      <c r="DRI407" s="56"/>
      <c r="DRJ407" s="56"/>
      <c r="DRK407" s="56"/>
      <c r="DRL407" s="56"/>
      <c r="DRM407" s="56"/>
      <c r="DRN407" s="56"/>
      <c r="DRO407" s="56"/>
      <c r="DRP407" s="56"/>
      <c r="DRQ407" s="56"/>
      <c r="DRR407" s="56"/>
      <c r="DRS407" s="56"/>
      <c r="DRT407" s="56"/>
      <c r="DRU407" s="56"/>
      <c r="DRV407" s="56"/>
      <c r="DRW407" s="56"/>
      <c r="DRX407" s="56"/>
      <c r="DRY407" s="56"/>
      <c r="DRZ407" s="56"/>
      <c r="DSA407" s="56"/>
      <c r="DSB407" s="56"/>
      <c r="DSC407" s="56"/>
      <c r="DSD407" s="56"/>
      <c r="DSE407" s="56"/>
      <c r="DSF407" s="56"/>
      <c r="DSG407" s="56"/>
      <c r="DSH407" s="56"/>
      <c r="DSI407" s="56"/>
      <c r="DSJ407" s="56"/>
      <c r="DSK407" s="56"/>
      <c r="DSL407" s="56"/>
      <c r="DSM407" s="56"/>
      <c r="DSN407" s="56"/>
      <c r="DSO407" s="56"/>
      <c r="DSP407" s="56"/>
      <c r="DSQ407" s="56"/>
      <c r="DSR407" s="56"/>
      <c r="DSS407" s="56"/>
      <c r="DST407" s="56"/>
      <c r="DSU407" s="56"/>
      <c r="DSV407" s="56"/>
      <c r="DSW407" s="56"/>
      <c r="DSX407" s="56"/>
      <c r="DSY407" s="56"/>
      <c r="DSZ407" s="56"/>
      <c r="DTA407" s="56"/>
      <c r="DTB407" s="56"/>
      <c r="DTC407" s="56"/>
      <c r="DTD407" s="56"/>
      <c r="DTE407" s="56"/>
      <c r="DTF407" s="56"/>
      <c r="DTG407" s="56"/>
      <c r="DTH407" s="56"/>
      <c r="DTI407" s="56"/>
      <c r="DTJ407" s="56"/>
      <c r="DTK407" s="56"/>
      <c r="DTL407" s="56"/>
      <c r="DTM407" s="56"/>
      <c r="DTN407" s="56"/>
      <c r="DTO407" s="56"/>
      <c r="DTP407" s="56"/>
      <c r="DTQ407" s="56"/>
      <c r="DTR407" s="56"/>
      <c r="DTS407" s="56"/>
      <c r="DTT407" s="56"/>
      <c r="DTU407" s="56"/>
      <c r="DTV407" s="56"/>
      <c r="DTW407" s="56"/>
      <c r="DTX407" s="56"/>
      <c r="DTY407" s="56"/>
      <c r="DTZ407" s="56"/>
      <c r="DUA407" s="56"/>
      <c r="DUB407" s="56"/>
      <c r="DUC407" s="56"/>
      <c r="DUD407" s="56"/>
      <c r="DUE407" s="56"/>
      <c r="DUF407" s="56"/>
      <c r="DUG407" s="56"/>
      <c r="DUH407" s="56"/>
      <c r="DUI407" s="56"/>
      <c r="DUJ407" s="56"/>
      <c r="DUK407" s="56"/>
      <c r="DUL407" s="56"/>
      <c r="DUM407" s="56"/>
      <c r="DUN407" s="56"/>
      <c r="DUO407" s="56"/>
      <c r="DUP407" s="56"/>
      <c r="DUQ407" s="56"/>
      <c r="DUR407" s="56"/>
      <c r="DUS407" s="56"/>
      <c r="DUT407" s="56"/>
      <c r="DUU407" s="56"/>
      <c r="DUV407" s="56"/>
      <c r="DUW407" s="56"/>
      <c r="DUX407" s="56"/>
      <c r="DUY407" s="56"/>
      <c r="DUZ407" s="56"/>
      <c r="DVA407" s="56"/>
      <c r="DVB407" s="56"/>
      <c r="DVC407" s="56"/>
      <c r="DVD407" s="56"/>
      <c r="DVE407" s="56"/>
      <c r="DVF407" s="56"/>
      <c r="DVG407" s="56"/>
      <c r="DVH407" s="56"/>
      <c r="DVI407" s="56"/>
      <c r="DVJ407" s="56"/>
      <c r="DVK407" s="56"/>
      <c r="DVL407" s="56"/>
      <c r="DVM407" s="56"/>
      <c r="DVN407" s="56"/>
      <c r="DVO407" s="56"/>
      <c r="DVP407" s="56"/>
      <c r="DVQ407" s="56"/>
      <c r="DVR407" s="56"/>
      <c r="DVS407" s="56"/>
      <c r="DVT407" s="56"/>
      <c r="DVU407" s="56"/>
      <c r="DVV407" s="56"/>
      <c r="DVW407" s="56"/>
      <c r="DVX407" s="56"/>
      <c r="DVY407" s="56"/>
      <c r="DVZ407" s="56"/>
      <c r="DWA407" s="56"/>
      <c r="DWB407" s="56"/>
      <c r="DWC407" s="56"/>
      <c r="DWD407" s="56"/>
      <c r="DWE407" s="56"/>
      <c r="DWF407" s="56"/>
      <c r="DWG407" s="56"/>
      <c r="DWH407" s="56"/>
      <c r="DWI407" s="56"/>
      <c r="DWJ407" s="56"/>
      <c r="DWK407" s="56"/>
      <c r="DWL407" s="56"/>
      <c r="DWM407" s="56"/>
      <c r="DWN407" s="56"/>
      <c r="DWO407" s="56"/>
      <c r="DWP407" s="56"/>
      <c r="DWQ407" s="56"/>
      <c r="DWR407" s="56"/>
      <c r="DWS407" s="56"/>
      <c r="DWT407" s="56"/>
      <c r="DWU407" s="56"/>
      <c r="DWV407" s="56"/>
      <c r="DWW407" s="56"/>
      <c r="DWX407" s="56"/>
      <c r="DWY407" s="56"/>
      <c r="DWZ407" s="56"/>
      <c r="DXA407" s="56"/>
      <c r="DXB407" s="56"/>
      <c r="DXC407" s="56"/>
      <c r="DXD407" s="56"/>
      <c r="DXE407" s="56"/>
      <c r="DXF407" s="56"/>
      <c r="DXG407" s="56"/>
      <c r="DXH407" s="56"/>
      <c r="DXI407" s="56"/>
      <c r="DXJ407" s="56"/>
      <c r="DXK407" s="56"/>
      <c r="DXL407" s="56"/>
      <c r="DXM407" s="56"/>
      <c r="DXN407" s="56"/>
      <c r="DXO407" s="56"/>
      <c r="DXP407" s="56"/>
      <c r="DXQ407" s="56"/>
      <c r="DXR407" s="56"/>
      <c r="DXS407" s="56"/>
      <c r="DXT407" s="56"/>
      <c r="DXU407" s="56"/>
      <c r="DXV407" s="56"/>
      <c r="DXW407" s="56"/>
      <c r="DXX407" s="56"/>
      <c r="DXY407" s="56"/>
      <c r="DXZ407" s="56"/>
      <c r="DYA407" s="56"/>
      <c r="DYB407" s="56"/>
      <c r="DYC407" s="56"/>
      <c r="DYD407" s="56"/>
      <c r="DYE407" s="56"/>
      <c r="DYF407" s="56"/>
      <c r="DYG407" s="56"/>
      <c r="DYH407" s="56"/>
      <c r="DYI407" s="56"/>
      <c r="DYJ407" s="56"/>
      <c r="DYK407" s="56"/>
      <c r="DYL407" s="56"/>
      <c r="DYM407" s="56"/>
      <c r="DYN407" s="56"/>
      <c r="DYO407" s="56"/>
      <c r="DYP407" s="56"/>
      <c r="DYQ407" s="56"/>
      <c r="DYR407" s="56"/>
      <c r="DYS407" s="56"/>
      <c r="DYT407" s="56"/>
      <c r="DYU407" s="56"/>
      <c r="DYV407" s="56"/>
      <c r="DYW407" s="56"/>
      <c r="DYX407" s="56"/>
      <c r="DYY407" s="56"/>
      <c r="DYZ407" s="56"/>
      <c r="DZA407" s="56"/>
      <c r="DZB407" s="56"/>
      <c r="DZC407" s="56"/>
      <c r="DZD407" s="56"/>
      <c r="DZE407" s="56"/>
      <c r="DZF407" s="56"/>
      <c r="DZG407" s="56"/>
      <c r="DZH407" s="56"/>
      <c r="DZI407" s="56"/>
      <c r="DZJ407" s="56"/>
      <c r="DZK407" s="56"/>
      <c r="DZL407" s="56"/>
      <c r="DZM407" s="56"/>
      <c r="DZN407" s="56"/>
      <c r="DZO407" s="56"/>
      <c r="DZP407" s="56"/>
      <c r="DZQ407" s="56"/>
      <c r="DZR407" s="56"/>
      <c r="DZS407" s="56"/>
      <c r="DZT407" s="56"/>
      <c r="DZU407" s="56"/>
      <c r="DZV407" s="56"/>
      <c r="DZW407" s="56"/>
      <c r="DZX407" s="56"/>
      <c r="DZY407" s="56"/>
      <c r="DZZ407" s="56"/>
      <c r="EAA407" s="56"/>
      <c r="EAB407" s="56"/>
      <c r="EAC407" s="56"/>
      <c r="EAD407" s="56"/>
      <c r="EAE407" s="56"/>
      <c r="EAF407" s="56"/>
      <c r="EAG407" s="56"/>
      <c r="EAH407" s="56"/>
      <c r="EAI407" s="56"/>
      <c r="EAJ407" s="56"/>
      <c r="EAK407" s="56"/>
      <c r="EAL407" s="56"/>
      <c r="EAM407" s="56"/>
      <c r="EAN407" s="56"/>
      <c r="EAO407" s="56"/>
      <c r="EAP407" s="56"/>
      <c r="EAQ407" s="56"/>
      <c r="EAR407" s="56"/>
      <c r="EAS407" s="56"/>
      <c r="EAT407" s="56"/>
      <c r="EAU407" s="56"/>
      <c r="EAV407" s="56"/>
      <c r="EAW407" s="56"/>
      <c r="EAX407" s="56"/>
      <c r="EAY407" s="56"/>
      <c r="EAZ407" s="56"/>
      <c r="EBA407" s="56"/>
      <c r="EBB407" s="56"/>
      <c r="EBC407" s="56"/>
      <c r="EBD407" s="56"/>
      <c r="EBE407" s="56"/>
      <c r="EBF407" s="56"/>
      <c r="EBG407" s="56"/>
      <c r="EBH407" s="56"/>
      <c r="EBI407" s="56"/>
      <c r="EBJ407" s="56"/>
      <c r="EBK407" s="56"/>
      <c r="EBL407" s="56"/>
      <c r="EBM407" s="56"/>
      <c r="EBN407" s="56"/>
      <c r="EBO407" s="56"/>
      <c r="EBP407" s="56"/>
      <c r="EBQ407" s="56"/>
      <c r="EBR407" s="56"/>
      <c r="EBS407" s="56"/>
      <c r="EBT407" s="56"/>
      <c r="EBU407" s="56"/>
      <c r="EBV407" s="56"/>
      <c r="EBW407" s="56"/>
      <c r="EBX407" s="56"/>
      <c r="EBY407" s="56"/>
      <c r="EBZ407" s="56"/>
      <c r="ECA407" s="56"/>
      <c r="ECB407" s="56"/>
      <c r="ECC407" s="56"/>
      <c r="ECD407" s="56"/>
      <c r="ECE407" s="56"/>
      <c r="ECF407" s="56"/>
      <c r="ECG407" s="56"/>
      <c r="ECH407" s="56"/>
      <c r="ECI407" s="56"/>
      <c r="ECJ407" s="56"/>
      <c r="ECK407" s="56"/>
      <c r="ECL407" s="56"/>
      <c r="ECM407" s="56"/>
      <c r="ECN407" s="56"/>
      <c r="ECO407" s="56"/>
      <c r="ECP407" s="56"/>
      <c r="ECQ407" s="56"/>
      <c r="ECR407" s="56"/>
      <c r="ECS407" s="56"/>
      <c r="ECT407" s="56"/>
      <c r="ECU407" s="56"/>
      <c r="ECV407" s="56"/>
      <c r="ECW407" s="56"/>
      <c r="ECX407" s="56"/>
      <c r="ECY407" s="56"/>
      <c r="ECZ407" s="56"/>
      <c r="EDA407" s="56"/>
      <c r="EDB407" s="56"/>
      <c r="EDC407" s="56"/>
      <c r="EDD407" s="56"/>
      <c r="EDE407" s="56"/>
      <c r="EDF407" s="56"/>
      <c r="EDG407" s="56"/>
      <c r="EDH407" s="56"/>
      <c r="EDI407" s="56"/>
      <c r="EDJ407" s="56"/>
      <c r="EDK407" s="56"/>
      <c r="EDL407" s="56"/>
      <c r="EDM407" s="56"/>
      <c r="EDN407" s="56"/>
      <c r="EDO407" s="56"/>
      <c r="EDP407" s="56"/>
      <c r="EDQ407" s="56"/>
      <c r="EDR407" s="56"/>
      <c r="EDS407" s="56"/>
      <c r="EDT407" s="56"/>
      <c r="EDU407" s="56"/>
      <c r="EDV407" s="56"/>
      <c r="EDW407" s="56"/>
      <c r="EDX407" s="56"/>
      <c r="EDY407" s="56"/>
      <c r="EDZ407" s="56"/>
      <c r="EEA407" s="56"/>
      <c r="EEB407" s="56"/>
      <c r="EEC407" s="56"/>
      <c r="EED407" s="56"/>
      <c r="EEE407" s="56"/>
      <c r="EEF407" s="56"/>
      <c r="EEG407" s="56"/>
      <c r="EEH407" s="56"/>
      <c r="EEI407" s="56"/>
      <c r="EEJ407" s="56"/>
      <c r="EEK407" s="56"/>
      <c r="EEL407" s="56"/>
      <c r="EEM407" s="56"/>
      <c r="EEN407" s="56"/>
      <c r="EEO407" s="56"/>
      <c r="EEP407" s="56"/>
      <c r="EEQ407" s="56"/>
      <c r="EER407" s="56"/>
      <c r="EES407" s="56"/>
      <c r="EET407" s="56"/>
      <c r="EEU407" s="56"/>
      <c r="EEV407" s="56"/>
      <c r="EEW407" s="56"/>
      <c r="EEX407" s="56"/>
      <c r="EEY407" s="56"/>
      <c r="EEZ407" s="56"/>
      <c r="EFA407" s="56"/>
      <c r="EFB407" s="56"/>
      <c r="EFC407" s="56"/>
      <c r="EFD407" s="56"/>
      <c r="EFE407" s="56"/>
      <c r="EFF407" s="56"/>
      <c r="EFG407" s="56"/>
      <c r="EFH407" s="56"/>
      <c r="EFI407" s="56"/>
      <c r="EFJ407" s="56"/>
      <c r="EFK407" s="56"/>
      <c r="EFL407" s="56"/>
      <c r="EFM407" s="56"/>
      <c r="EFN407" s="56"/>
      <c r="EFO407" s="56"/>
      <c r="EFP407" s="56"/>
      <c r="EFQ407" s="56"/>
      <c r="EFR407" s="56"/>
      <c r="EFS407" s="56"/>
      <c r="EFT407" s="56"/>
      <c r="EFU407" s="56"/>
      <c r="EFV407" s="56"/>
      <c r="EFW407" s="56"/>
      <c r="EFX407" s="56"/>
      <c r="EFY407" s="56"/>
      <c r="EFZ407" s="56"/>
      <c r="EGA407" s="56"/>
      <c r="EGB407" s="56"/>
      <c r="EGC407" s="56"/>
      <c r="EGD407" s="56"/>
      <c r="EGE407" s="56"/>
      <c r="EGF407" s="56"/>
      <c r="EGG407" s="56"/>
      <c r="EGH407" s="56"/>
      <c r="EGI407" s="56"/>
      <c r="EGJ407" s="56"/>
      <c r="EGK407" s="56"/>
      <c r="EGL407" s="56"/>
      <c r="EGM407" s="56"/>
      <c r="EGN407" s="56"/>
      <c r="EGO407" s="56"/>
      <c r="EGP407" s="56"/>
      <c r="EGQ407" s="56"/>
      <c r="EGR407" s="56"/>
      <c r="EGS407" s="56"/>
      <c r="EGT407" s="56"/>
      <c r="EGU407" s="56"/>
      <c r="EGV407" s="56"/>
      <c r="EGW407" s="56"/>
      <c r="EGX407" s="56"/>
      <c r="EGY407" s="56"/>
      <c r="EGZ407" s="56"/>
      <c r="EHA407" s="56"/>
      <c r="EHB407" s="56"/>
      <c r="EHC407" s="56"/>
      <c r="EHD407" s="56"/>
      <c r="EHE407" s="56"/>
      <c r="EHF407" s="56"/>
      <c r="EHG407" s="56"/>
      <c r="EHH407" s="56"/>
      <c r="EHI407" s="56"/>
      <c r="EHJ407" s="56"/>
      <c r="EHK407" s="56"/>
      <c r="EHL407" s="56"/>
      <c r="EHM407" s="56"/>
      <c r="EHN407" s="56"/>
      <c r="EHO407" s="56"/>
      <c r="EHP407" s="56"/>
      <c r="EHQ407" s="56"/>
      <c r="EHR407" s="56"/>
      <c r="EHS407" s="56"/>
      <c r="EHT407" s="56"/>
      <c r="EHU407" s="56"/>
      <c r="EHV407" s="56"/>
      <c r="EHW407" s="56"/>
      <c r="EHX407" s="56"/>
      <c r="EHY407" s="56"/>
      <c r="EHZ407" s="56"/>
      <c r="EIA407" s="56"/>
      <c r="EIB407" s="56"/>
      <c r="EIC407" s="56"/>
      <c r="EID407" s="56"/>
      <c r="EIE407" s="56"/>
      <c r="EIF407" s="56"/>
      <c r="EIG407" s="56"/>
      <c r="EIH407" s="56"/>
      <c r="EII407" s="56"/>
      <c r="EIJ407" s="56"/>
      <c r="EIK407" s="56"/>
      <c r="EIL407" s="56"/>
      <c r="EIM407" s="56"/>
      <c r="EIN407" s="56"/>
      <c r="EIO407" s="56"/>
      <c r="EIP407" s="56"/>
      <c r="EIQ407" s="56"/>
      <c r="EIR407" s="56"/>
      <c r="EIS407" s="56"/>
      <c r="EIT407" s="56"/>
      <c r="EIU407" s="56"/>
      <c r="EIV407" s="56"/>
      <c r="EIW407" s="56"/>
      <c r="EIX407" s="56"/>
      <c r="EIY407" s="56"/>
      <c r="EIZ407" s="56"/>
      <c r="EJA407" s="56"/>
      <c r="EJB407" s="56"/>
      <c r="EJC407" s="56"/>
      <c r="EJD407" s="56"/>
      <c r="EJE407" s="56"/>
      <c r="EJF407" s="56"/>
      <c r="EJG407" s="56"/>
      <c r="EJH407" s="56"/>
      <c r="EJI407" s="56"/>
      <c r="EJJ407" s="56"/>
      <c r="EJK407" s="56"/>
      <c r="EJL407" s="56"/>
      <c r="EJM407" s="56"/>
      <c r="EJN407" s="56"/>
      <c r="EJO407" s="56"/>
      <c r="EJP407" s="56"/>
      <c r="EJQ407" s="56"/>
      <c r="EJR407" s="56"/>
      <c r="EJS407" s="56"/>
      <c r="EJT407" s="56"/>
      <c r="EJU407" s="56"/>
      <c r="EJV407" s="56"/>
      <c r="EJW407" s="56"/>
      <c r="EJX407" s="56"/>
      <c r="EJY407" s="56"/>
      <c r="EJZ407" s="56"/>
      <c r="EKA407" s="56"/>
      <c r="EKB407" s="56"/>
      <c r="EKC407" s="56"/>
      <c r="EKD407" s="56"/>
      <c r="EKE407" s="56"/>
      <c r="EKF407" s="56"/>
      <c r="EKG407" s="56"/>
      <c r="EKH407" s="56"/>
      <c r="EKI407" s="56"/>
      <c r="EKJ407" s="56"/>
      <c r="EKK407" s="56"/>
      <c r="EKL407" s="56"/>
      <c r="EKM407" s="56"/>
      <c r="EKN407" s="56"/>
      <c r="EKO407" s="56"/>
      <c r="EKP407" s="56"/>
      <c r="EKQ407" s="56"/>
      <c r="EKR407" s="56"/>
      <c r="EKS407" s="56"/>
      <c r="EKT407" s="56"/>
      <c r="EKU407" s="56"/>
      <c r="EKV407" s="56"/>
      <c r="EKW407" s="56"/>
      <c r="EKX407" s="56"/>
      <c r="EKY407" s="56"/>
      <c r="EKZ407" s="56"/>
      <c r="ELA407" s="56"/>
      <c r="ELB407" s="56"/>
      <c r="ELC407" s="56"/>
      <c r="ELD407" s="56"/>
      <c r="ELE407" s="56"/>
      <c r="ELF407" s="56"/>
      <c r="ELG407" s="56"/>
      <c r="ELH407" s="56"/>
      <c r="ELI407" s="56"/>
      <c r="ELJ407" s="56"/>
      <c r="ELK407" s="56"/>
      <c r="ELL407" s="56"/>
      <c r="ELM407" s="56"/>
      <c r="ELN407" s="56"/>
      <c r="ELO407" s="56"/>
      <c r="ELP407" s="56"/>
      <c r="ELQ407" s="56"/>
      <c r="ELR407" s="56"/>
      <c r="ELS407" s="56"/>
      <c r="ELT407" s="56"/>
      <c r="ELU407" s="56"/>
      <c r="ELV407" s="56"/>
      <c r="ELW407" s="56"/>
      <c r="ELX407" s="56"/>
      <c r="ELY407" s="56"/>
      <c r="ELZ407" s="56"/>
      <c r="EMA407" s="56"/>
      <c r="EMB407" s="56"/>
      <c r="EMC407" s="56"/>
      <c r="EMD407" s="56"/>
      <c r="EME407" s="56"/>
      <c r="EMF407" s="56"/>
      <c r="EMG407" s="56"/>
      <c r="EMH407" s="56"/>
      <c r="EMI407" s="56"/>
      <c r="EMJ407" s="56"/>
      <c r="EMK407" s="56"/>
      <c r="EML407" s="56"/>
      <c r="EMM407" s="56"/>
      <c r="EMN407" s="56"/>
      <c r="EMO407" s="56"/>
      <c r="EMP407" s="56"/>
      <c r="EMQ407" s="56"/>
      <c r="EMR407" s="56"/>
      <c r="EMS407" s="56"/>
      <c r="EMT407" s="56"/>
      <c r="EMU407" s="56"/>
      <c r="EMV407" s="56"/>
      <c r="EMW407" s="56"/>
      <c r="EMX407" s="56"/>
      <c r="EMY407" s="56"/>
      <c r="EMZ407" s="56"/>
      <c r="ENA407" s="56"/>
      <c r="ENB407" s="56"/>
      <c r="ENC407" s="56"/>
      <c r="END407" s="56"/>
      <c r="ENE407" s="56"/>
      <c r="ENF407" s="56"/>
      <c r="ENG407" s="56"/>
      <c r="ENH407" s="56"/>
      <c r="ENI407" s="56"/>
      <c r="ENJ407" s="56"/>
      <c r="ENK407" s="56"/>
      <c r="ENL407" s="56"/>
      <c r="ENM407" s="56"/>
      <c r="ENN407" s="56"/>
      <c r="ENO407" s="56"/>
      <c r="ENP407" s="56"/>
      <c r="ENQ407" s="56"/>
      <c r="ENR407" s="56"/>
      <c r="ENS407" s="56"/>
      <c r="ENT407" s="56"/>
      <c r="ENU407" s="56"/>
      <c r="ENV407" s="56"/>
      <c r="ENW407" s="56"/>
      <c r="ENX407" s="56"/>
      <c r="ENY407" s="56"/>
      <c r="ENZ407" s="56"/>
      <c r="EOA407" s="56"/>
      <c r="EOB407" s="56"/>
      <c r="EOC407" s="56"/>
      <c r="EOD407" s="56"/>
      <c r="EOE407" s="56"/>
      <c r="EOF407" s="56"/>
      <c r="EOG407" s="56"/>
      <c r="EOH407" s="56"/>
      <c r="EOI407" s="56"/>
      <c r="EOJ407" s="56"/>
      <c r="EOK407" s="56"/>
      <c r="EOL407" s="56"/>
      <c r="EOM407" s="56"/>
      <c r="EON407" s="56"/>
      <c r="EOO407" s="56"/>
      <c r="EOP407" s="56"/>
      <c r="EOQ407" s="56"/>
      <c r="EOR407" s="56"/>
      <c r="EOS407" s="56"/>
      <c r="EOT407" s="56"/>
      <c r="EOU407" s="56"/>
      <c r="EOV407" s="56"/>
      <c r="EOW407" s="56"/>
      <c r="EOX407" s="56"/>
      <c r="EOY407" s="56"/>
      <c r="EOZ407" s="56"/>
      <c r="EPA407" s="56"/>
      <c r="EPB407" s="56"/>
      <c r="EPC407" s="56"/>
      <c r="EPD407" s="56"/>
      <c r="EPE407" s="56"/>
      <c r="EPF407" s="56"/>
      <c r="EPG407" s="56"/>
      <c r="EPH407" s="56"/>
      <c r="EPI407" s="56"/>
      <c r="EPJ407" s="56"/>
      <c r="EPK407" s="56"/>
      <c r="EPL407" s="56"/>
      <c r="EPM407" s="56"/>
      <c r="EPN407" s="56"/>
      <c r="EPO407" s="56"/>
      <c r="EPP407" s="56"/>
      <c r="EPQ407" s="56"/>
      <c r="EPR407" s="56"/>
      <c r="EPS407" s="56"/>
      <c r="EPT407" s="56"/>
      <c r="EPU407" s="56"/>
      <c r="EPV407" s="56"/>
      <c r="EPW407" s="56"/>
      <c r="EPX407" s="56"/>
      <c r="EPY407" s="56"/>
      <c r="EPZ407" s="56"/>
      <c r="EQA407" s="56"/>
      <c r="EQB407" s="56"/>
      <c r="EQC407" s="56"/>
      <c r="EQD407" s="56"/>
      <c r="EQE407" s="56"/>
      <c r="EQF407" s="56"/>
      <c r="EQG407" s="56"/>
      <c r="EQH407" s="56"/>
      <c r="EQI407" s="56"/>
      <c r="EQJ407" s="56"/>
      <c r="EQK407" s="56"/>
      <c r="EQL407" s="56"/>
      <c r="EQM407" s="56"/>
      <c r="EQN407" s="56"/>
      <c r="EQO407" s="56"/>
      <c r="EQP407" s="56"/>
      <c r="EQQ407" s="56"/>
      <c r="EQR407" s="56"/>
      <c r="EQS407" s="56"/>
      <c r="EQT407" s="56"/>
      <c r="EQU407" s="56"/>
      <c r="EQV407" s="56"/>
      <c r="EQW407" s="56"/>
      <c r="EQX407" s="56"/>
      <c r="EQY407" s="56"/>
      <c r="EQZ407" s="56"/>
      <c r="ERA407" s="56"/>
      <c r="ERB407" s="56"/>
      <c r="ERC407" s="56"/>
      <c r="ERD407" s="56"/>
      <c r="ERE407" s="56"/>
      <c r="ERF407" s="56"/>
      <c r="ERG407" s="56"/>
      <c r="ERH407" s="56"/>
      <c r="ERI407" s="56"/>
      <c r="ERJ407" s="56"/>
      <c r="ERK407" s="56"/>
      <c r="ERL407" s="56"/>
      <c r="ERM407" s="56"/>
      <c r="ERN407" s="56"/>
      <c r="ERO407" s="56"/>
      <c r="ERP407" s="56"/>
      <c r="ERQ407" s="56"/>
      <c r="ERR407" s="56"/>
      <c r="ERS407" s="56"/>
      <c r="ERT407" s="56"/>
      <c r="ERU407" s="56"/>
      <c r="ERV407" s="56"/>
      <c r="ERW407" s="56"/>
      <c r="ERX407" s="56"/>
      <c r="ERY407" s="56"/>
      <c r="ERZ407" s="56"/>
      <c r="ESA407" s="56"/>
      <c r="ESB407" s="56"/>
      <c r="ESC407" s="56"/>
      <c r="ESD407" s="56"/>
      <c r="ESE407" s="56"/>
      <c r="ESF407" s="56"/>
      <c r="ESG407" s="56"/>
      <c r="ESH407" s="56"/>
      <c r="ESI407" s="56"/>
      <c r="ESJ407" s="56"/>
      <c r="ESK407" s="56"/>
      <c r="ESL407" s="56"/>
      <c r="ESM407" s="56"/>
      <c r="ESN407" s="56"/>
      <c r="ESO407" s="56"/>
      <c r="ESP407" s="56"/>
      <c r="ESQ407" s="56"/>
      <c r="ESR407" s="56"/>
      <c r="ESS407" s="56"/>
      <c r="EST407" s="56"/>
      <c r="ESU407" s="56"/>
      <c r="ESV407" s="56"/>
      <c r="ESW407" s="56"/>
      <c r="ESX407" s="56"/>
      <c r="ESY407" s="56"/>
      <c r="ESZ407" s="56"/>
      <c r="ETA407" s="56"/>
      <c r="ETB407" s="56"/>
      <c r="ETC407" s="56"/>
      <c r="ETD407" s="56"/>
      <c r="ETE407" s="56"/>
      <c r="ETF407" s="56"/>
      <c r="ETG407" s="56"/>
      <c r="ETH407" s="56"/>
      <c r="ETI407" s="56"/>
      <c r="ETJ407" s="56"/>
      <c r="ETK407" s="56"/>
      <c r="ETL407" s="56"/>
      <c r="ETM407" s="56"/>
      <c r="ETN407" s="56"/>
      <c r="ETO407" s="56"/>
      <c r="ETP407" s="56"/>
      <c r="ETQ407" s="56"/>
      <c r="ETR407" s="56"/>
      <c r="ETS407" s="56"/>
      <c r="ETT407" s="56"/>
      <c r="ETU407" s="56"/>
      <c r="ETV407" s="56"/>
      <c r="ETW407" s="56"/>
      <c r="ETX407" s="56"/>
      <c r="ETY407" s="56"/>
      <c r="ETZ407" s="56"/>
      <c r="EUA407" s="56"/>
      <c r="EUB407" s="56"/>
      <c r="EUC407" s="56"/>
      <c r="EUD407" s="56"/>
      <c r="EUE407" s="56"/>
      <c r="EUF407" s="56"/>
      <c r="EUG407" s="56"/>
      <c r="EUH407" s="56"/>
      <c r="EUI407" s="56"/>
      <c r="EUJ407" s="56"/>
      <c r="EUK407" s="56"/>
      <c r="EUL407" s="56"/>
      <c r="EUM407" s="56"/>
      <c r="EUN407" s="56"/>
      <c r="EUO407" s="56"/>
      <c r="EUP407" s="56"/>
      <c r="EUQ407" s="56"/>
      <c r="EUR407" s="56"/>
      <c r="EUS407" s="56"/>
      <c r="EUT407" s="56"/>
      <c r="EUU407" s="56"/>
      <c r="EUV407" s="56"/>
      <c r="EUW407" s="56"/>
      <c r="EUX407" s="56"/>
      <c r="EUY407" s="56"/>
      <c r="EUZ407" s="56"/>
      <c r="EVA407" s="56"/>
      <c r="EVB407" s="56"/>
      <c r="EVC407" s="56"/>
      <c r="EVD407" s="56"/>
      <c r="EVE407" s="56"/>
      <c r="EVF407" s="56"/>
      <c r="EVG407" s="56"/>
      <c r="EVH407" s="56"/>
      <c r="EVI407" s="56"/>
      <c r="EVJ407" s="56"/>
      <c r="EVK407" s="56"/>
      <c r="EVL407" s="56"/>
      <c r="EVM407" s="56"/>
      <c r="EVN407" s="56"/>
      <c r="EVO407" s="56"/>
      <c r="EVP407" s="56"/>
      <c r="EVQ407" s="56"/>
      <c r="EVR407" s="56"/>
      <c r="EVS407" s="56"/>
      <c r="EVT407" s="56"/>
      <c r="EVU407" s="56"/>
      <c r="EVV407" s="56"/>
      <c r="EVW407" s="56"/>
      <c r="EVX407" s="56"/>
      <c r="EVY407" s="56"/>
      <c r="EVZ407" s="56"/>
      <c r="EWA407" s="56"/>
      <c r="EWB407" s="56"/>
      <c r="EWC407" s="56"/>
      <c r="EWD407" s="56"/>
      <c r="EWE407" s="56"/>
      <c r="EWF407" s="56"/>
      <c r="EWG407" s="56"/>
      <c r="EWH407" s="56"/>
      <c r="EWI407" s="56"/>
      <c r="EWJ407" s="56"/>
      <c r="EWK407" s="56"/>
      <c r="EWL407" s="56"/>
      <c r="EWM407" s="56"/>
      <c r="EWN407" s="56"/>
      <c r="EWO407" s="56"/>
      <c r="EWP407" s="56"/>
      <c r="EWQ407" s="56"/>
      <c r="EWR407" s="56"/>
      <c r="EWS407" s="56"/>
      <c r="EWT407" s="56"/>
      <c r="EWU407" s="56"/>
      <c r="EWV407" s="56"/>
      <c r="EWW407" s="56"/>
      <c r="EWX407" s="56"/>
      <c r="EWY407" s="56"/>
      <c r="EWZ407" s="56"/>
      <c r="EXA407" s="56"/>
      <c r="EXB407" s="56"/>
      <c r="EXC407" s="56"/>
      <c r="EXD407" s="56"/>
      <c r="EXE407" s="56"/>
      <c r="EXF407" s="56"/>
      <c r="EXG407" s="56"/>
      <c r="EXH407" s="56"/>
      <c r="EXI407" s="56"/>
      <c r="EXJ407" s="56"/>
      <c r="EXK407" s="56"/>
      <c r="EXL407" s="56"/>
      <c r="EXM407" s="56"/>
      <c r="EXN407" s="56"/>
      <c r="EXO407" s="56"/>
      <c r="EXP407" s="56"/>
      <c r="EXQ407" s="56"/>
      <c r="EXR407" s="56"/>
      <c r="EXS407" s="56"/>
      <c r="EXT407" s="56"/>
      <c r="EXU407" s="56"/>
      <c r="EXV407" s="56"/>
      <c r="EXW407" s="56"/>
      <c r="EXX407" s="56"/>
      <c r="EXY407" s="56"/>
      <c r="EXZ407" s="56"/>
      <c r="EYA407" s="56"/>
      <c r="EYB407" s="56"/>
      <c r="EYC407" s="56"/>
      <c r="EYD407" s="56"/>
      <c r="EYE407" s="56"/>
      <c r="EYF407" s="56"/>
      <c r="EYG407" s="56"/>
      <c r="EYH407" s="56"/>
      <c r="EYI407" s="56"/>
      <c r="EYJ407" s="56"/>
      <c r="EYK407" s="56"/>
      <c r="EYL407" s="56"/>
      <c r="EYM407" s="56"/>
      <c r="EYN407" s="56"/>
      <c r="EYO407" s="56"/>
      <c r="EYP407" s="56"/>
      <c r="EYQ407" s="56"/>
      <c r="EYR407" s="56"/>
      <c r="EYS407" s="56"/>
      <c r="EYT407" s="56"/>
      <c r="EYU407" s="56"/>
      <c r="EYV407" s="56"/>
      <c r="EYW407" s="56"/>
      <c r="EYX407" s="56"/>
      <c r="EYY407" s="56"/>
      <c r="EYZ407" s="56"/>
      <c r="EZA407" s="56"/>
      <c r="EZB407" s="56"/>
      <c r="EZC407" s="56"/>
      <c r="EZD407" s="56"/>
      <c r="EZE407" s="56"/>
      <c r="EZF407" s="56"/>
      <c r="EZG407" s="56"/>
      <c r="EZH407" s="56"/>
      <c r="EZI407" s="56"/>
      <c r="EZJ407" s="56"/>
      <c r="EZK407" s="56"/>
      <c r="EZL407" s="56"/>
      <c r="EZM407" s="56"/>
      <c r="EZN407" s="56"/>
      <c r="EZO407" s="56"/>
      <c r="EZP407" s="56"/>
      <c r="EZQ407" s="56"/>
      <c r="EZR407" s="56"/>
      <c r="EZS407" s="56"/>
      <c r="EZT407" s="56"/>
      <c r="EZU407" s="56"/>
      <c r="EZV407" s="56"/>
      <c r="EZW407" s="56"/>
      <c r="EZX407" s="56"/>
      <c r="EZY407" s="56"/>
      <c r="EZZ407" s="56"/>
      <c r="FAA407" s="56"/>
      <c r="FAB407" s="56"/>
      <c r="FAC407" s="56"/>
      <c r="FAD407" s="56"/>
      <c r="FAE407" s="56"/>
      <c r="FAF407" s="56"/>
      <c r="FAG407" s="56"/>
      <c r="FAH407" s="56"/>
      <c r="FAI407" s="56"/>
      <c r="FAJ407" s="56"/>
      <c r="FAK407" s="56"/>
      <c r="FAL407" s="56"/>
      <c r="FAM407" s="56"/>
      <c r="FAN407" s="56"/>
      <c r="FAO407" s="56"/>
      <c r="FAP407" s="56"/>
      <c r="FAQ407" s="56"/>
      <c r="FAR407" s="56"/>
      <c r="FAS407" s="56"/>
      <c r="FAT407" s="56"/>
      <c r="FAU407" s="56"/>
      <c r="FAV407" s="56"/>
      <c r="FAW407" s="56"/>
      <c r="FAX407" s="56"/>
      <c r="FAY407" s="56"/>
      <c r="FAZ407" s="56"/>
      <c r="FBA407" s="56"/>
      <c r="FBB407" s="56"/>
      <c r="FBC407" s="56"/>
      <c r="FBD407" s="56"/>
      <c r="FBE407" s="56"/>
      <c r="FBF407" s="56"/>
      <c r="FBG407" s="56"/>
      <c r="FBH407" s="56"/>
      <c r="FBI407" s="56"/>
      <c r="FBJ407" s="56"/>
      <c r="FBK407" s="56"/>
      <c r="FBL407" s="56"/>
      <c r="FBM407" s="56"/>
      <c r="FBN407" s="56"/>
      <c r="FBO407" s="56"/>
      <c r="FBP407" s="56"/>
      <c r="FBQ407" s="56"/>
      <c r="FBR407" s="56"/>
      <c r="FBS407" s="56"/>
      <c r="FBT407" s="56"/>
      <c r="FBU407" s="56"/>
      <c r="FBV407" s="56"/>
      <c r="FBW407" s="56"/>
      <c r="FBX407" s="56"/>
      <c r="FBY407" s="56"/>
      <c r="FBZ407" s="56"/>
      <c r="FCA407" s="56"/>
      <c r="FCB407" s="56"/>
      <c r="FCC407" s="56"/>
      <c r="FCD407" s="56"/>
      <c r="FCE407" s="56"/>
      <c r="FCF407" s="56"/>
      <c r="FCG407" s="56"/>
      <c r="FCH407" s="56"/>
      <c r="FCI407" s="56"/>
      <c r="FCJ407" s="56"/>
      <c r="FCK407" s="56"/>
      <c r="FCL407" s="56"/>
      <c r="FCM407" s="56"/>
      <c r="FCN407" s="56"/>
      <c r="FCO407" s="56"/>
      <c r="FCP407" s="56"/>
      <c r="FCQ407" s="56"/>
      <c r="FCR407" s="56"/>
      <c r="FCS407" s="56"/>
      <c r="FCT407" s="56"/>
      <c r="FCU407" s="56"/>
      <c r="FCV407" s="56"/>
      <c r="FCW407" s="56"/>
      <c r="FCX407" s="56"/>
      <c r="FCY407" s="56"/>
      <c r="FCZ407" s="56"/>
      <c r="FDA407" s="56"/>
      <c r="FDB407" s="56"/>
      <c r="FDC407" s="56"/>
      <c r="FDD407" s="56"/>
      <c r="FDE407" s="56"/>
      <c r="FDF407" s="56"/>
      <c r="FDG407" s="56"/>
      <c r="FDH407" s="56"/>
      <c r="FDI407" s="56"/>
      <c r="FDJ407" s="56"/>
      <c r="FDK407" s="56"/>
      <c r="FDL407" s="56"/>
      <c r="FDM407" s="56"/>
      <c r="FDN407" s="56"/>
      <c r="FDO407" s="56"/>
      <c r="FDP407" s="56"/>
      <c r="FDQ407" s="56"/>
      <c r="FDR407" s="56"/>
      <c r="FDS407" s="56"/>
      <c r="FDT407" s="56"/>
      <c r="FDU407" s="56"/>
      <c r="FDV407" s="56"/>
      <c r="FDW407" s="56"/>
      <c r="FDX407" s="56"/>
      <c r="FDY407" s="56"/>
      <c r="FDZ407" s="56"/>
      <c r="FEA407" s="56"/>
      <c r="FEB407" s="56"/>
      <c r="FEC407" s="56"/>
      <c r="FED407" s="56"/>
      <c r="FEE407" s="56"/>
      <c r="FEF407" s="56"/>
      <c r="FEG407" s="56"/>
      <c r="FEH407" s="56"/>
      <c r="FEI407" s="56"/>
      <c r="FEJ407" s="56"/>
      <c r="FEK407" s="56"/>
      <c r="FEL407" s="56"/>
      <c r="FEM407" s="56"/>
      <c r="FEN407" s="56"/>
      <c r="FEO407" s="56"/>
      <c r="FEP407" s="56"/>
      <c r="FEQ407" s="56"/>
      <c r="FER407" s="56"/>
      <c r="FES407" s="56"/>
      <c r="FET407" s="56"/>
      <c r="FEU407" s="56"/>
      <c r="FEV407" s="56"/>
      <c r="FEW407" s="56"/>
      <c r="FEX407" s="56"/>
      <c r="FEY407" s="56"/>
      <c r="FEZ407" s="56"/>
      <c r="FFA407" s="56"/>
      <c r="FFB407" s="56"/>
      <c r="FFC407" s="56"/>
      <c r="FFD407" s="56"/>
      <c r="FFE407" s="56"/>
      <c r="FFF407" s="56"/>
      <c r="FFG407" s="56"/>
      <c r="FFH407" s="56"/>
      <c r="FFI407" s="56"/>
      <c r="FFJ407" s="56"/>
      <c r="FFK407" s="56"/>
      <c r="FFL407" s="56"/>
      <c r="FFM407" s="56"/>
      <c r="FFN407" s="56"/>
      <c r="FFO407" s="56"/>
      <c r="FFP407" s="56"/>
      <c r="FFQ407" s="56"/>
      <c r="FFR407" s="56"/>
      <c r="FFS407" s="56"/>
      <c r="FFT407" s="56"/>
      <c r="FFU407" s="56"/>
      <c r="FFV407" s="56"/>
      <c r="FFW407" s="56"/>
      <c r="FFX407" s="56"/>
      <c r="FFY407" s="56"/>
      <c r="FFZ407" s="56"/>
      <c r="FGA407" s="56"/>
      <c r="FGB407" s="56"/>
      <c r="FGC407" s="56"/>
      <c r="FGD407" s="56"/>
      <c r="FGE407" s="56"/>
      <c r="FGF407" s="56"/>
      <c r="FGG407" s="56"/>
      <c r="FGH407" s="56"/>
      <c r="FGI407" s="56"/>
      <c r="FGJ407" s="56"/>
      <c r="FGK407" s="56"/>
      <c r="FGL407" s="56"/>
      <c r="FGM407" s="56"/>
      <c r="FGN407" s="56"/>
      <c r="FGO407" s="56"/>
      <c r="FGP407" s="56"/>
      <c r="FGQ407" s="56"/>
      <c r="FGR407" s="56"/>
      <c r="FGS407" s="56"/>
      <c r="FGT407" s="56"/>
      <c r="FGU407" s="56"/>
      <c r="FGV407" s="56"/>
      <c r="FGW407" s="56"/>
      <c r="FGX407" s="56"/>
      <c r="FGY407" s="56"/>
      <c r="FGZ407" s="56"/>
      <c r="FHA407" s="56"/>
      <c r="FHB407" s="56"/>
      <c r="FHC407" s="56"/>
      <c r="FHD407" s="56"/>
      <c r="FHE407" s="56"/>
      <c r="FHF407" s="56"/>
      <c r="FHG407" s="56"/>
      <c r="FHH407" s="56"/>
      <c r="FHI407" s="56"/>
      <c r="FHJ407" s="56"/>
      <c r="FHK407" s="56"/>
      <c r="FHL407" s="56"/>
      <c r="FHM407" s="56"/>
      <c r="FHN407" s="56"/>
      <c r="FHO407" s="56"/>
      <c r="FHP407" s="56"/>
      <c r="FHQ407" s="56"/>
      <c r="FHR407" s="56"/>
      <c r="FHS407" s="56"/>
      <c r="FHT407" s="56"/>
      <c r="FHU407" s="56"/>
      <c r="FHV407" s="56"/>
      <c r="FHW407" s="56"/>
      <c r="FHX407" s="56"/>
      <c r="FHY407" s="56"/>
      <c r="FHZ407" s="56"/>
      <c r="FIA407" s="56"/>
      <c r="FIB407" s="56"/>
      <c r="FIC407" s="56"/>
      <c r="FID407" s="56"/>
      <c r="FIE407" s="56"/>
      <c r="FIF407" s="56"/>
      <c r="FIG407" s="56"/>
      <c r="FIH407" s="56"/>
      <c r="FII407" s="56"/>
      <c r="FIJ407" s="56"/>
      <c r="FIK407" s="56"/>
      <c r="FIL407" s="56"/>
      <c r="FIM407" s="56"/>
      <c r="FIN407" s="56"/>
      <c r="FIO407" s="56"/>
      <c r="FIP407" s="56"/>
      <c r="FIQ407" s="56"/>
      <c r="FIR407" s="56"/>
      <c r="FIS407" s="56"/>
      <c r="FIT407" s="56"/>
      <c r="FIU407" s="56"/>
      <c r="FIV407" s="56"/>
      <c r="FIW407" s="56"/>
      <c r="FIX407" s="56"/>
      <c r="FIY407" s="56"/>
      <c r="FIZ407" s="56"/>
      <c r="FJA407" s="56"/>
      <c r="FJB407" s="56"/>
      <c r="FJC407" s="56"/>
      <c r="FJD407" s="56"/>
      <c r="FJE407" s="56"/>
      <c r="FJF407" s="56"/>
      <c r="FJG407" s="56"/>
      <c r="FJH407" s="56"/>
      <c r="FJI407" s="56"/>
      <c r="FJJ407" s="56"/>
      <c r="FJK407" s="56"/>
      <c r="FJL407" s="56"/>
      <c r="FJM407" s="56"/>
      <c r="FJN407" s="56"/>
      <c r="FJO407" s="56"/>
      <c r="FJP407" s="56"/>
      <c r="FJQ407" s="56"/>
      <c r="FJR407" s="56"/>
      <c r="FJS407" s="56"/>
      <c r="FJT407" s="56"/>
      <c r="FJU407" s="56"/>
      <c r="FJV407" s="56"/>
      <c r="FJW407" s="56"/>
      <c r="FJX407" s="56"/>
      <c r="FJY407" s="56"/>
      <c r="FJZ407" s="56"/>
      <c r="FKA407" s="56"/>
      <c r="FKB407" s="56"/>
      <c r="FKC407" s="56"/>
      <c r="FKD407" s="56"/>
      <c r="FKE407" s="56"/>
      <c r="FKF407" s="56"/>
      <c r="FKG407" s="56"/>
      <c r="FKH407" s="56"/>
      <c r="FKI407" s="56"/>
      <c r="FKJ407" s="56"/>
      <c r="FKK407" s="56"/>
      <c r="FKL407" s="56"/>
      <c r="FKM407" s="56"/>
      <c r="FKN407" s="56"/>
      <c r="FKO407" s="56"/>
      <c r="FKP407" s="56"/>
      <c r="FKQ407" s="56"/>
      <c r="FKR407" s="56"/>
      <c r="FKS407" s="56"/>
      <c r="FKT407" s="56"/>
      <c r="FKU407" s="56"/>
      <c r="FKV407" s="56"/>
      <c r="FKW407" s="56"/>
      <c r="FKX407" s="56"/>
      <c r="FKY407" s="56"/>
      <c r="FKZ407" s="56"/>
      <c r="FLA407" s="56"/>
      <c r="FLB407" s="56"/>
      <c r="FLC407" s="56"/>
      <c r="FLD407" s="56"/>
      <c r="FLE407" s="56"/>
      <c r="FLF407" s="56"/>
      <c r="FLG407" s="56"/>
      <c r="FLH407" s="56"/>
      <c r="FLI407" s="56"/>
      <c r="FLJ407" s="56"/>
      <c r="FLK407" s="56"/>
      <c r="FLL407" s="56"/>
      <c r="FLM407" s="56"/>
      <c r="FLN407" s="56"/>
      <c r="FLO407" s="56"/>
      <c r="FLP407" s="56"/>
      <c r="FLQ407" s="56"/>
      <c r="FLR407" s="56"/>
      <c r="FLS407" s="56"/>
      <c r="FLT407" s="56"/>
      <c r="FLU407" s="56"/>
      <c r="FLV407" s="56"/>
      <c r="FLW407" s="56"/>
      <c r="FLX407" s="56"/>
      <c r="FLY407" s="56"/>
      <c r="FLZ407" s="56"/>
      <c r="FMA407" s="56"/>
      <c r="FMB407" s="56"/>
      <c r="FMC407" s="56"/>
      <c r="FMD407" s="56"/>
      <c r="FME407" s="56"/>
      <c r="FMF407" s="56"/>
      <c r="FMG407" s="56"/>
      <c r="FMH407" s="56"/>
      <c r="FMI407" s="56"/>
      <c r="FMJ407" s="56"/>
      <c r="FMK407" s="56"/>
      <c r="FML407" s="56"/>
      <c r="FMM407" s="56"/>
      <c r="FMN407" s="56"/>
      <c r="FMO407" s="56"/>
      <c r="FMP407" s="56"/>
      <c r="FMQ407" s="56"/>
      <c r="FMR407" s="56"/>
      <c r="FMS407" s="56"/>
      <c r="FMT407" s="56"/>
      <c r="FMU407" s="56"/>
      <c r="FMV407" s="56"/>
      <c r="FMW407" s="56"/>
      <c r="FMX407" s="56"/>
      <c r="FMY407" s="56"/>
      <c r="FMZ407" s="56"/>
      <c r="FNA407" s="56"/>
      <c r="FNB407" s="56"/>
      <c r="FNC407" s="56"/>
      <c r="FND407" s="56"/>
      <c r="FNE407" s="56"/>
      <c r="FNF407" s="56"/>
      <c r="FNG407" s="56"/>
      <c r="FNH407" s="56"/>
      <c r="FNI407" s="56"/>
      <c r="FNJ407" s="56"/>
      <c r="FNK407" s="56"/>
      <c r="FNL407" s="56"/>
      <c r="FNM407" s="56"/>
      <c r="FNN407" s="56"/>
      <c r="FNO407" s="56"/>
      <c r="FNP407" s="56"/>
      <c r="FNQ407" s="56"/>
      <c r="FNR407" s="56"/>
      <c r="FNS407" s="56"/>
      <c r="FNT407" s="56"/>
      <c r="FNU407" s="56"/>
      <c r="FNV407" s="56"/>
      <c r="FNW407" s="56"/>
      <c r="FNX407" s="56"/>
      <c r="FNY407" s="56"/>
      <c r="FNZ407" s="56"/>
      <c r="FOA407" s="56"/>
      <c r="FOB407" s="56"/>
      <c r="FOC407" s="56"/>
      <c r="FOD407" s="56"/>
      <c r="FOE407" s="56"/>
      <c r="FOF407" s="56"/>
      <c r="FOG407" s="56"/>
      <c r="FOH407" s="56"/>
      <c r="FOI407" s="56"/>
      <c r="FOJ407" s="56"/>
      <c r="FOK407" s="56"/>
      <c r="FOL407" s="56"/>
      <c r="FOM407" s="56"/>
      <c r="FON407" s="56"/>
      <c r="FOO407" s="56"/>
      <c r="FOP407" s="56"/>
      <c r="FOQ407" s="56"/>
      <c r="FOR407" s="56"/>
      <c r="FOS407" s="56"/>
      <c r="FOT407" s="56"/>
      <c r="FOU407" s="56"/>
      <c r="FOV407" s="56"/>
      <c r="FOW407" s="56"/>
      <c r="FOX407" s="56"/>
      <c r="FOY407" s="56"/>
      <c r="FOZ407" s="56"/>
      <c r="FPA407" s="56"/>
      <c r="FPB407" s="56"/>
      <c r="FPC407" s="56"/>
      <c r="FPD407" s="56"/>
      <c r="FPE407" s="56"/>
      <c r="FPF407" s="56"/>
      <c r="FPG407" s="56"/>
      <c r="FPH407" s="56"/>
      <c r="FPI407" s="56"/>
      <c r="FPJ407" s="56"/>
      <c r="FPK407" s="56"/>
      <c r="FPL407" s="56"/>
      <c r="FPM407" s="56"/>
      <c r="FPN407" s="56"/>
      <c r="FPO407" s="56"/>
      <c r="FPP407" s="56"/>
      <c r="FPQ407" s="56"/>
      <c r="FPR407" s="56"/>
      <c r="FPS407" s="56"/>
      <c r="FPT407" s="56"/>
      <c r="FPU407" s="56"/>
      <c r="FPV407" s="56"/>
      <c r="FPW407" s="56"/>
      <c r="FPX407" s="56"/>
      <c r="FPY407" s="56"/>
      <c r="FPZ407" s="56"/>
      <c r="FQA407" s="56"/>
      <c r="FQB407" s="56"/>
      <c r="FQC407" s="56"/>
      <c r="FQD407" s="56"/>
      <c r="FQE407" s="56"/>
      <c r="FQF407" s="56"/>
      <c r="FQG407" s="56"/>
      <c r="FQH407" s="56"/>
      <c r="FQI407" s="56"/>
      <c r="FQJ407" s="56"/>
      <c r="FQK407" s="56"/>
      <c r="FQL407" s="56"/>
      <c r="FQM407" s="56"/>
      <c r="FQN407" s="56"/>
      <c r="FQO407" s="56"/>
      <c r="FQP407" s="56"/>
      <c r="FQQ407" s="56"/>
      <c r="FQR407" s="56"/>
      <c r="FQS407" s="56"/>
      <c r="FQT407" s="56"/>
      <c r="FQU407" s="56"/>
      <c r="FQV407" s="56"/>
      <c r="FQW407" s="56"/>
      <c r="FQX407" s="56"/>
      <c r="FQY407" s="56"/>
      <c r="FQZ407" s="56"/>
      <c r="FRA407" s="56"/>
      <c r="FRB407" s="56"/>
      <c r="FRC407" s="56"/>
      <c r="FRD407" s="56"/>
      <c r="FRE407" s="56"/>
      <c r="FRF407" s="56"/>
      <c r="FRG407" s="56"/>
      <c r="FRH407" s="56"/>
      <c r="FRI407" s="56"/>
      <c r="FRJ407" s="56"/>
      <c r="FRK407" s="56"/>
      <c r="FRL407" s="56"/>
      <c r="FRM407" s="56"/>
      <c r="FRN407" s="56"/>
      <c r="FRO407" s="56"/>
      <c r="FRP407" s="56"/>
      <c r="FRQ407" s="56"/>
      <c r="FRR407" s="56"/>
      <c r="FRS407" s="56"/>
      <c r="FRT407" s="56"/>
      <c r="FRU407" s="56"/>
      <c r="FRV407" s="56"/>
      <c r="FRW407" s="56"/>
      <c r="FRX407" s="56"/>
      <c r="FRY407" s="56"/>
      <c r="FRZ407" s="56"/>
      <c r="FSA407" s="56"/>
      <c r="FSB407" s="56"/>
      <c r="FSC407" s="56"/>
      <c r="FSD407" s="56"/>
      <c r="FSE407" s="56"/>
      <c r="FSF407" s="56"/>
      <c r="FSG407" s="56"/>
      <c r="FSH407" s="56"/>
      <c r="FSI407" s="56"/>
      <c r="FSJ407" s="56"/>
      <c r="FSK407" s="56"/>
      <c r="FSL407" s="56"/>
      <c r="FSM407" s="56"/>
      <c r="FSN407" s="56"/>
      <c r="FSO407" s="56"/>
      <c r="FSP407" s="56"/>
      <c r="FSQ407" s="56"/>
      <c r="FSR407" s="56"/>
      <c r="FSS407" s="56"/>
      <c r="FST407" s="56"/>
      <c r="FSU407" s="56"/>
      <c r="FSV407" s="56"/>
      <c r="FSW407" s="56"/>
      <c r="FSX407" s="56"/>
      <c r="FSY407" s="56"/>
      <c r="FSZ407" s="56"/>
      <c r="FTA407" s="56"/>
      <c r="FTB407" s="56"/>
      <c r="FTC407" s="56"/>
      <c r="FTD407" s="56"/>
      <c r="FTE407" s="56"/>
      <c r="FTF407" s="56"/>
      <c r="FTG407" s="56"/>
      <c r="FTH407" s="56"/>
      <c r="FTI407" s="56"/>
      <c r="FTJ407" s="56"/>
      <c r="FTK407" s="56"/>
      <c r="FTL407" s="56"/>
      <c r="FTM407" s="56"/>
      <c r="FTN407" s="56"/>
      <c r="FTO407" s="56"/>
      <c r="FTP407" s="56"/>
      <c r="FTQ407" s="56"/>
      <c r="FTR407" s="56"/>
      <c r="FTS407" s="56"/>
      <c r="FTT407" s="56"/>
      <c r="FTU407" s="56"/>
      <c r="FTV407" s="56"/>
      <c r="FTW407" s="56"/>
      <c r="FTX407" s="56"/>
      <c r="FTY407" s="56"/>
      <c r="FTZ407" s="56"/>
      <c r="FUA407" s="56"/>
      <c r="FUB407" s="56"/>
      <c r="FUC407" s="56"/>
      <c r="FUD407" s="56"/>
      <c r="FUE407" s="56"/>
      <c r="FUF407" s="56"/>
      <c r="FUG407" s="56"/>
      <c r="FUH407" s="56"/>
      <c r="FUI407" s="56"/>
      <c r="FUJ407" s="56"/>
      <c r="FUK407" s="56"/>
      <c r="FUL407" s="56"/>
      <c r="FUM407" s="56"/>
      <c r="FUN407" s="56"/>
      <c r="FUO407" s="56"/>
      <c r="FUP407" s="56"/>
      <c r="FUQ407" s="56"/>
      <c r="FUR407" s="56"/>
      <c r="FUS407" s="56"/>
      <c r="FUT407" s="56"/>
      <c r="FUU407" s="56"/>
      <c r="FUV407" s="56"/>
      <c r="FUW407" s="56"/>
      <c r="FUX407" s="56"/>
      <c r="FUY407" s="56"/>
      <c r="FUZ407" s="56"/>
      <c r="FVA407" s="56"/>
      <c r="FVB407" s="56"/>
      <c r="FVC407" s="56"/>
      <c r="FVD407" s="56"/>
      <c r="FVE407" s="56"/>
      <c r="FVF407" s="56"/>
      <c r="FVG407" s="56"/>
      <c r="FVH407" s="56"/>
      <c r="FVI407" s="56"/>
      <c r="FVJ407" s="56"/>
      <c r="FVK407" s="56"/>
      <c r="FVL407" s="56"/>
      <c r="FVM407" s="56"/>
      <c r="FVN407" s="56"/>
      <c r="FVO407" s="56"/>
      <c r="FVP407" s="56"/>
      <c r="FVQ407" s="56"/>
      <c r="FVR407" s="56"/>
      <c r="FVS407" s="56"/>
      <c r="FVT407" s="56"/>
      <c r="FVU407" s="56"/>
      <c r="FVV407" s="56"/>
      <c r="FVW407" s="56"/>
      <c r="FVX407" s="56"/>
      <c r="FVY407" s="56"/>
      <c r="FVZ407" s="56"/>
      <c r="FWA407" s="56"/>
      <c r="FWB407" s="56"/>
      <c r="FWC407" s="56"/>
      <c r="FWD407" s="56"/>
      <c r="FWE407" s="56"/>
      <c r="FWF407" s="56"/>
      <c r="FWG407" s="56"/>
      <c r="FWH407" s="56"/>
      <c r="FWI407" s="56"/>
      <c r="FWJ407" s="56"/>
      <c r="FWK407" s="56"/>
      <c r="FWL407" s="56"/>
      <c r="FWM407" s="56"/>
      <c r="FWN407" s="56"/>
      <c r="FWO407" s="56"/>
      <c r="FWP407" s="56"/>
      <c r="FWQ407" s="56"/>
      <c r="FWR407" s="56"/>
      <c r="FWS407" s="56"/>
      <c r="FWT407" s="56"/>
      <c r="FWU407" s="56"/>
      <c r="FWV407" s="56"/>
      <c r="FWW407" s="56"/>
      <c r="FWX407" s="56"/>
      <c r="FWY407" s="56"/>
      <c r="FWZ407" s="56"/>
      <c r="FXA407" s="56"/>
      <c r="FXB407" s="56"/>
      <c r="FXC407" s="56"/>
      <c r="FXD407" s="56"/>
      <c r="FXE407" s="56"/>
      <c r="FXF407" s="56"/>
      <c r="FXG407" s="56"/>
      <c r="FXH407" s="56"/>
      <c r="FXI407" s="56"/>
      <c r="FXJ407" s="56"/>
      <c r="FXK407" s="56"/>
      <c r="FXL407" s="56"/>
      <c r="FXM407" s="56"/>
      <c r="FXN407" s="56"/>
      <c r="FXO407" s="56"/>
      <c r="FXP407" s="56"/>
      <c r="FXQ407" s="56"/>
      <c r="FXR407" s="56"/>
      <c r="FXS407" s="56"/>
      <c r="FXT407" s="56"/>
      <c r="FXU407" s="56"/>
      <c r="FXV407" s="56"/>
      <c r="FXW407" s="56"/>
      <c r="FXX407" s="56"/>
      <c r="FXY407" s="56"/>
      <c r="FXZ407" s="56"/>
      <c r="FYA407" s="56"/>
      <c r="FYB407" s="56"/>
      <c r="FYC407" s="56"/>
      <c r="FYD407" s="56"/>
      <c r="FYE407" s="56"/>
      <c r="FYF407" s="56"/>
      <c r="FYG407" s="56"/>
      <c r="FYH407" s="56"/>
      <c r="FYI407" s="56"/>
      <c r="FYJ407" s="56"/>
      <c r="FYK407" s="56"/>
      <c r="FYL407" s="56"/>
      <c r="FYM407" s="56"/>
      <c r="FYN407" s="56"/>
      <c r="FYO407" s="56"/>
      <c r="FYP407" s="56"/>
      <c r="FYQ407" s="56"/>
      <c r="FYR407" s="56"/>
      <c r="FYS407" s="56"/>
      <c r="FYT407" s="56"/>
      <c r="FYU407" s="56"/>
      <c r="FYV407" s="56"/>
      <c r="FYW407" s="56"/>
      <c r="FYX407" s="56"/>
      <c r="FYY407" s="56"/>
      <c r="FYZ407" s="56"/>
      <c r="FZA407" s="56"/>
      <c r="FZB407" s="56"/>
      <c r="FZC407" s="56"/>
      <c r="FZD407" s="56"/>
      <c r="FZE407" s="56"/>
      <c r="FZF407" s="56"/>
      <c r="FZG407" s="56"/>
      <c r="FZH407" s="56"/>
      <c r="FZI407" s="56"/>
      <c r="FZJ407" s="56"/>
      <c r="FZK407" s="56"/>
      <c r="FZL407" s="56"/>
      <c r="FZM407" s="56"/>
      <c r="FZN407" s="56"/>
      <c r="FZO407" s="56"/>
      <c r="FZP407" s="56"/>
      <c r="FZQ407" s="56"/>
      <c r="FZR407" s="56"/>
      <c r="FZS407" s="56"/>
      <c r="FZT407" s="56"/>
      <c r="FZU407" s="56"/>
      <c r="FZV407" s="56"/>
      <c r="FZW407" s="56"/>
      <c r="FZX407" s="56"/>
      <c r="FZY407" s="56"/>
      <c r="FZZ407" s="56"/>
      <c r="GAA407" s="56"/>
      <c r="GAB407" s="56"/>
      <c r="GAC407" s="56"/>
      <c r="GAD407" s="56"/>
      <c r="GAE407" s="56"/>
      <c r="GAF407" s="56"/>
      <c r="GAG407" s="56"/>
      <c r="GAH407" s="56"/>
      <c r="GAI407" s="56"/>
      <c r="GAJ407" s="56"/>
      <c r="GAK407" s="56"/>
      <c r="GAL407" s="56"/>
      <c r="GAM407" s="56"/>
      <c r="GAN407" s="56"/>
      <c r="GAO407" s="56"/>
      <c r="GAP407" s="56"/>
      <c r="GAQ407" s="56"/>
      <c r="GAR407" s="56"/>
      <c r="GAS407" s="56"/>
      <c r="GAT407" s="56"/>
      <c r="GAU407" s="56"/>
      <c r="GAV407" s="56"/>
      <c r="GAW407" s="56"/>
      <c r="GAX407" s="56"/>
      <c r="GAY407" s="56"/>
      <c r="GAZ407" s="56"/>
      <c r="GBA407" s="56"/>
      <c r="GBB407" s="56"/>
      <c r="GBC407" s="56"/>
      <c r="GBD407" s="56"/>
      <c r="GBE407" s="56"/>
      <c r="GBF407" s="56"/>
      <c r="GBG407" s="56"/>
      <c r="GBH407" s="56"/>
      <c r="GBI407" s="56"/>
      <c r="GBJ407" s="56"/>
      <c r="GBK407" s="56"/>
      <c r="GBL407" s="56"/>
      <c r="GBM407" s="56"/>
      <c r="GBN407" s="56"/>
      <c r="GBO407" s="56"/>
      <c r="GBP407" s="56"/>
      <c r="GBQ407" s="56"/>
      <c r="GBR407" s="56"/>
      <c r="GBS407" s="56"/>
      <c r="GBT407" s="56"/>
      <c r="GBU407" s="56"/>
      <c r="GBV407" s="56"/>
      <c r="GBW407" s="56"/>
      <c r="GBX407" s="56"/>
      <c r="GBY407" s="56"/>
      <c r="GBZ407" s="56"/>
      <c r="GCA407" s="56"/>
      <c r="GCB407" s="56"/>
      <c r="GCC407" s="56"/>
      <c r="GCD407" s="56"/>
      <c r="GCE407" s="56"/>
      <c r="GCF407" s="56"/>
      <c r="GCG407" s="56"/>
      <c r="GCH407" s="56"/>
      <c r="GCI407" s="56"/>
      <c r="GCJ407" s="56"/>
      <c r="GCK407" s="56"/>
      <c r="GCL407" s="56"/>
      <c r="GCM407" s="56"/>
      <c r="GCN407" s="56"/>
      <c r="GCO407" s="56"/>
      <c r="GCP407" s="56"/>
      <c r="GCQ407" s="56"/>
      <c r="GCR407" s="56"/>
      <c r="GCS407" s="56"/>
      <c r="GCT407" s="56"/>
      <c r="GCU407" s="56"/>
      <c r="GCV407" s="56"/>
      <c r="GCW407" s="56"/>
      <c r="GCX407" s="56"/>
      <c r="GCY407" s="56"/>
      <c r="GCZ407" s="56"/>
      <c r="GDA407" s="56"/>
      <c r="GDB407" s="56"/>
      <c r="GDC407" s="56"/>
      <c r="GDD407" s="56"/>
      <c r="GDE407" s="56"/>
      <c r="GDF407" s="56"/>
      <c r="GDG407" s="56"/>
      <c r="GDH407" s="56"/>
      <c r="GDI407" s="56"/>
      <c r="GDJ407" s="56"/>
      <c r="GDK407" s="56"/>
      <c r="GDL407" s="56"/>
      <c r="GDM407" s="56"/>
      <c r="GDN407" s="56"/>
      <c r="GDO407" s="56"/>
      <c r="GDP407" s="56"/>
      <c r="GDQ407" s="56"/>
      <c r="GDR407" s="56"/>
      <c r="GDS407" s="56"/>
      <c r="GDT407" s="56"/>
      <c r="GDU407" s="56"/>
      <c r="GDV407" s="56"/>
      <c r="GDW407" s="56"/>
      <c r="GDX407" s="56"/>
      <c r="GDY407" s="56"/>
      <c r="GDZ407" s="56"/>
      <c r="GEA407" s="56"/>
      <c r="GEB407" s="56"/>
      <c r="GEC407" s="56"/>
      <c r="GED407" s="56"/>
      <c r="GEE407" s="56"/>
      <c r="GEF407" s="56"/>
      <c r="GEG407" s="56"/>
      <c r="GEH407" s="56"/>
      <c r="GEI407" s="56"/>
      <c r="GEJ407" s="56"/>
      <c r="GEK407" s="56"/>
      <c r="GEL407" s="56"/>
      <c r="GEM407" s="56"/>
      <c r="GEN407" s="56"/>
      <c r="GEO407" s="56"/>
      <c r="GEP407" s="56"/>
      <c r="GEQ407" s="56"/>
      <c r="GER407" s="56"/>
      <c r="GES407" s="56"/>
      <c r="GET407" s="56"/>
      <c r="GEU407" s="56"/>
      <c r="GEV407" s="56"/>
      <c r="GEW407" s="56"/>
      <c r="GEX407" s="56"/>
      <c r="GEY407" s="56"/>
      <c r="GEZ407" s="56"/>
      <c r="GFA407" s="56"/>
      <c r="GFB407" s="56"/>
      <c r="GFC407" s="56"/>
      <c r="GFD407" s="56"/>
      <c r="GFE407" s="56"/>
      <c r="GFF407" s="56"/>
      <c r="GFG407" s="56"/>
      <c r="GFH407" s="56"/>
      <c r="GFI407" s="56"/>
      <c r="GFJ407" s="56"/>
      <c r="GFK407" s="56"/>
      <c r="GFL407" s="56"/>
      <c r="GFM407" s="56"/>
      <c r="GFN407" s="56"/>
      <c r="GFO407" s="56"/>
      <c r="GFP407" s="56"/>
      <c r="GFQ407" s="56"/>
      <c r="GFR407" s="56"/>
      <c r="GFS407" s="56"/>
      <c r="GFT407" s="56"/>
      <c r="GFU407" s="56"/>
      <c r="GFV407" s="56"/>
      <c r="GFW407" s="56"/>
      <c r="GFX407" s="56"/>
      <c r="GFY407" s="56"/>
      <c r="GFZ407" s="56"/>
      <c r="GGA407" s="56"/>
      <c r="GGB407" s="56"/>
      <c r="GGC407" s="56"/>
      <c r="GGD407" s="56"/>
      <c r="GGE407" s="56"/>
      <c r="GGF407" s="56"/>
      <c r="GGG407" s="56"/>
      <c r="GGH407" s="56"/>
      <c r="GGI407" s="56"/>
      <c r="GGJ407" s="56"/>
      <c r="GGK407" s="56"/>
      <c r="GGL407" s="56"/>
      <c r="GGM407" s="56"/>
      <c r="GGN407" s="56"/>
      <c r="GGO407" s="56"/>
      <c r="GGP407" s="56"/>
      <c r="GGQ407" s="56"/>
      <c r="GGR407" s="56"/>
      <c r="GGS407" s="56"/>
      <c r="GGT407" s="56"/>
      <c r="GGU407" s="56"/>
      <c r="GGV407" s="56"/>
      <c r="GGW407" s="56"/>
      <c r="GGX407" s="56"/>
      <c r="GGY407" s="56"/>
      <c r="GGZ407" s="56"/>
      <c r="GHA407" s="56"/>
      <c r="GHB407" s="56"/>
      <c r="GHC407" s="56"/>
      <c r="GHD407" s="56"/>
      <c r="GHE407" s="56"/>
      <c r="GHF407" s="56"/>
      <c r="GHG407" s="56"/>
      <c r="GHH407" s="56"/>
      <c r="GHI407" s="56"/>
      <c r="GHJ407" s="56"/>
      <c r="GHK407" s="56"/>
      <c r="GHL407" s="56"/>
      <c r="GHM407" s="56"/>
      <c r="GHN407" s="56"/>
      <c r="GHO407" s="56"/>
      <c r="GHP407" s="56"/>
      <c r="GHQ407" s="56"/>
      <c r="GHR407" s="56"/>
      <c r="GHS407" s="56"/>
      <c r="GHT407" s="56"/>
      <c r="GHU407" s="56"/>
      <c r="GHV407" s="56"/>
      <c r="GHW407" s="56"/>
      <c r="GHX407" s="56"/>
      <c r="GHY407" s="56"/>
      <c r="GHZ407" s="56"/>
      <c r="GIA407" s="56"/>
      <c r="GIB407" s="56"/>
      <c r="GIC407" s="56"/>
      <c r="GID407" s="56"/>
      <c r="GIE407" s="56"/>
      <c r="GIF407" s="56"/>
      <c r="GIG407" s="56"/>
      <c r="GIH407" s="56"/>
      <c r="GII407" s="56"/>
      <c r="GIJ407" s="56"/>
      <c r="GIK407" s="56"/>
      <c r="GIL407" s="56"/>
      <c r="GIM407" s="56"/>
      <c r="GIN407" s="56"/>
      <c r="GIO407" s="56"/>
      <c r="GIP407" s="56"/>
      <c r="GIQ407" s="56"/>
      <c r="GIR407" s="56"/>
      <c r="GIS407" s="56"/>
      <c r="GIT407" s="56"/>
      <c r="GIU407" s="56"/>
      <c r="GIV407" s="56"/>
      <c r="GIW407" s="56"/>
      <c r="GIX407" s="56"/>
      <c r="GIY407" s="56"/>
      <c r="GIZ407" s="56"/>
      <c r="GJA407" s="56"/>
      <c r="GJB407" s="56"/>
      <c r="GJC407" s="56"/>
      <c r="GJD407" s="56"/>
      <c r="GJE407" s="56"/>
      <c r="GJF407" s="56"/>
      <c r="GJG407" s="56"/>
      <c r="GJH407" s="56"/>
      <c r="GJI407" s="56"/>
      <c r="GJJ407" s="56"/>
      <c r="GJK407" s="56"/>
      <c r="GJL407" s="56"/>
      <c r="GJM407" s="56"/>
      <c r="GJN407" s="56"/>
      <c r="GJO407" s="56"/>
      <c r="GJP407" s="56"/>
      <c r="GJQ407" s="56"/>
      <c r="GJR407" s="56"/>
      <c r="GJS407" s="56"/>
      <c r="GJT407" s="56"/>
      <c r="GJU407" s="56"/>
      <c r="GJV407" s="56"/>
      <c r="GJW407" s="56"/>
      <c r="GJX407" s="56"/>
      <c r="GJY407" s="56"/>
      <c r="GJZ407" s="56"/>
      <c r="GKA407" s="56"/>
      <c r="GKB407" s="56"/>
      <c r="GKC407" s="56"/>
      <c r="GKD407" s="56"/>
      <c r="GKE407" s="56"/>
      <c r="GKF407" s="56"/>
      <c r="GKG407" s="56"/>
      <c r="GKH407" s="56"/>
      <c r="GKI407" s="56"/>
      <c r="GKJ407" s="56"/>
      <c r="GKK407" s="56"/>
      <c r="GKL407" s="56"/>
      <c r="GKM407" s="56"/>
      <c r="GKN407" s="56"/>
      <c r="GKO407" s="56"/>
      <c r="GKP407" s="56"/>
      <c r="GKQ407" s="56"/>
      <c r="GKR407" s="56"/>
      <c r="GKS407" s="56"/>
      <c r="GKT407" s="56"/>
      <c r="GKU407" s="56"/>
      <c r="GKV407" s="56"/>
      <c r="GKW407" s="56"/>
      <c r="GKX407" s="56"/>
      <c r="GKY407" s="56"/>
      <c r="GKZ407" s="56"/>
      <c r="GLA407" s="56"/>
      <c r="GLB407" s="56"/>
      <c r="GLC407" s="56"/>
      <c r="GLD407" s="56"/>
      <c r="GLE407" s="56"/>
      <c r="GLF407" s="56"/>
      <c r="GLG407" s="56"/>
      <c r="GLH407" s="56"/>
      <c r="GLI407" s="56"/>
      <c r="GLJ407" s="56"/>
      <c r="GLK407" s="56"/>
      <c r="GLL407" s="56"/>
      <c r="GLM407" s="56"/>
      <c r="GLN407" s="56"/>
      <c r="GLO407" s="56"/>
      <c r="GLP407" s="56"/>
      <c r="GLQ407" s="56"/>
      <c r="GLR407" s="56"/>
      <c r="GLS407" s="56"/>
      <c r="GLT407" s="56"/>
      <c r="GLU407" s="56"/>
      <c r="GLV407" s="56"/>
      <c r="GLW407" s="56"/>
      <c r="GLX407" s="56"/>
      <c r="GLY407" s="56"/>
      <c r="GLZ407" s="56"/>
      <c r="GMA407" s="56"/>
      <c r="GMB407" s="56"/>
      <c r="GMC407" s="56"/>
      <c r="GMD407" s="56"/>
      <c r="GME407" s="56"/>
      <c r="GMF407" s="56"/>
      <c r="GMG407" s="56"/>
      <c r="GMH407" s="56"/>
      <c r="GMI407" s="56"/>
      <c r="GMJ407" s="56"/>
      <c r="GMK407" s="56"/>
      <c r="GML407" s="56"/>
      <c r="GMM407" s="56"/>
      <c r="GMN407" s="56"/>
      <c r="GMO407" s="56"/>
      <c r="GMP407" s="56"/>
      <c r="GMQ407" s="56"/>
      <c r="GMR407" s="56"/>
      <c r="GMS407" s="56"/>
      <c r="GMT407" s="56"/>
      <c r="GMU407" s="56"/>
      <c r="GMV407" s="56"/>
      <c r="GMW407" s="56"/>
      <c r="GMX407" s="56"/>
      <c r="GMY407" s="56"/>
      <c r="GMZ407" s="56"/>
      <c r="GNA407" s="56"/>
      <c r="GNB407" s="56"/>
      <c r="GNC407" s="56"/>
      <c r="GND407" s="56"/>
      <c r="GNE407" s="56"/>
      <c r="GNF407" s="56"/>
      <c r="GNG407" s="56"/>
      <c r="GNH407" s="56"/>
      <c r="GNI407" s="56"/>
      <c r="GNJ407" s="56"/>
      <c r="GNK407" s="56"/>
      <c r="GNL407" s="56"/>
      <c r="GNM407" s="56"/>
      <c r="GNN407" s="56"/>
      <c r="GNO407" s="56"/>
      <c r="GNP407" s="56"/>
      <c r="GNQ407" s="56"/>
      <c r="GNR407" s="56"/>
      <c r="GNS407" s="56"/>
      <c r="GNT407" s="56"/>
      <c r="GNU407" s="56"/>
      <c r="GNV407" s="56"/>
      <c r="GNW407" s="56"/>
      <c r="GNX407" s="56"/>
      <c r="GNY407" s="56"/>
      <c r="GNZ407" s="56"/>
      <c r="GOA407" s="56"/>
      <c r="GOB407" s="56"/>
      <c r="GOC407" s="56"/>
      <c r="GOD407" s="56"/>
      <c r="GOE407" s="56"/>
      <c r="GOF407" s="56"/>
      <c r="GOG407" s="56"/>
      <c r="GOH407" s="56"/>
      <c r="GOI407" s="56"/>
      <c r="GOJ407" s="56"/>
      <c r="GOK407" s="56"/>
      <c r="GOL407" s="56"/>
      <c r="GOM407" s="56"/>
      <c r="GON407" s="56"/>
      <c r="GOO407" s="56"/>
      <c r="GOP407" s="56"/>
      <c r="GOQ407" s="56"/>
      <c r="GOR407" s="56"/>
      <c r="GOS407" s="56"/>
      <c r="GOT407" s="56"/>
      <c r="GOU407" s="56"/>
      <c r="GOV407" s="56"/>
      <c r="GOW407" s="56"/>
      <c r="GOX407" s="56"/>
      <c r="GOY407" s="56"/>
      <c r="GOZ407" s="56"/>
      <c r="GPA407" s="56"/>
      <c r="GPB407" s="56"/>
      <c r="GPC407" s="56"/>
      <c r="GPD407" s="56"/>
      <c r="GPE407" s="56"/>
      <c r="GPF407" s="56"/>
      <c r="GPG407" s="56"/>
      <c r="GPH407" s="56"/>
      <c r="GPI407" s="56"/>
      <c r="GPJ407" s="56"/>
      <c r="GPK407" s="56"/>
      <c r="GPL407" s="56"/>
      <c r="GPM407" s="56"/>
      <c r="GPN407" s="56"/>
      <c r="GPO407" s="56"/>
      <c r="GPP407" s="56"/>
      <c r="GPQ407" s="56"/>
      <c r="GPR407" s="56"/>
      <c r="GPS407" s="56"/>
      <c r="GPT407" s="56"/>
      <c r="GPU407" s="56"/>
      <c r="GPV407" s="56"/>
      <c r="GPW407" s="56"/>
      <c r="GPX407" s="56"/>
      <c r="GPY407" s="56"/>
      <c r="GPZ407" s="56"/>
      <c r="GQA407" s="56"/>
      <c r="GQB407" s="56"/>
      <c r="GQC407" s="56"/>
      <c r="GQD407" s="56"/>
      <c r="GQE407" s="56"/>
      <c r="GQF407" s="56"/>
      <c r="GQG407" s="56"/>
      <c r="GQH407" s="56"/>
      <c r="GQI407" s="56"/>
      <c r="GQJ407" s="56"/>
      <c r="GQK407" s="56"/>
      <c r="GQL407" s="56"/>
      <c r="GQM407" s="56"/>
      <c r="GQN407" s="56"/>
      <c r="GQO407" s="56"/>
      <c r="GQP407" s="56"/>
      <c r="GQQ407" s="56"/>
      <c r="GQR407" s="56"/>
      <c r="GQS407" s="56"/>
      <c r="GQT407" s="56"/>
      <c r="GQU407" s="56"/>
      <c r="GQV407" s="56"/>
      <c r="GQW407" s="56"/>
      <c r="GQX407" s="56"/>
      <c r="GQY407" s="56"/>
      <c r="GQZ407" s="56"/>
      <c r="GRA407" s="56"/>
      <c r="GRB407" s="56"/>
      <c r="GRC407" s="56"/>
      <c r="GRD407" s="56"/>
      <c r="GRE407" s="56"/>
      <c r="GRF407" s="56"/>
      <c r="GRG407" s="56"/>
      <c r="GRH407" s="56"/>
      <c r="GRI407" s="56"/>
      <c r="GRJ407" s="56"/>
      <c r="GRK407" s="56"/>
      <c r="GRL407" s="56"/>
      <c r="GRM407" s="56"/>
      <c r="GRN407" s="56"/>
      <c r="GRO407" s="56"/>
      <c r="GRP407" s="56"/>
      <c r="GRQ407" s="56"/>
      <c r="GRR407" s="56"/>
      <c r="GRS407" s="56"/>
      <c r="GRT407" s="56"/>
      <c r="GRU407" s="56"/>
      <c r="GRV407" s="56"/>
      <c r="GRW407" s="56"/>
      <c r="GRX407" s="56"/>
      <c r="GRY407" s="56"/>
      <c r="GRZ407" s="56"/>
      <c r="GSA407" s="56"/>
      <c r="GSB407" s="56"/>
      <c r="GSC407" s="56"/>
      <c r="GSD407" s="56"/>
      <c r="GSE407" s="56"/>
      <c r="GSF407" s="56"/>
      <c r="GSG407" s="56"/>
      <c r="GSH407" s="56"/>
      <c r="GSI407" s="56"/>
      <c r="GSJ407" s="56"/>
      <c r="GSK407" s="56"/>
      <c r="GSL407" s="56"/>
      <c r="GSM407" s="56"/>
      <c r="GSN407" s="56"/>
      <c r="GSO407" s="56"/>
      <c r="GSP407" s="56"/>
      <c r="GSQ407" s="56"/>
      <c r="GSR407" s="56"/>
      <c r="GSS407" s="56"/>
      <c r="GST407" s="56"/>
      <c r="GSU407" s="56"/>
      <c r="GSV407" s="56"/>
      <c r="GSW407" s="56"/>
      <c r="GSX407" s="56"/>
      <c r="GSY407" s="56"/>
      <c r="GSZ407" s="56"/>
      <c r="GTA407" s="56"/>
      <c r="GTB407" s="56"/>
      <c r="GTC407" s="56"/>
      <c r="GTD407" s="56"/>
      <c r="GTE407" s="56"/>
      <c r="GTF407" s="56"/>
      <c r="GTG407" s="56"/>
      <c r="GTH407" s="56"/>
      <c r="GTI407" s="56"/>
      <c r="GTJ407" s="56"/>
      <c r="GTK407" s="56"/>
      <c r="GTL407" s="56"/>
      <c r="GTM407" s="56"/>
      <c r="GTN407" s="56"/>
      <c r="GTO407" s="56"/>
      <c r="GTP407" s="56"/>
      <c r="GTQ407" s="56"/>
      <c r="GTR407" s="56"/>
      <c r="GTS407" s="56"/>
      <c r="GTT407" s="56"/>
      <c r="GTU407" s="56"/>
      <c r="GTV407" s="56"/>
      <c r="GTW407" s="56"/>
      <c r="GTX407" s="56"/>
      <c r="GTY407" s="56"/>
      <c r="GTZ407" s="56"/>
      <c r="GUA407" s="56"/>
      <c r="GUB407" s="56"/>
      <c r="GUC407" s="56"/>
      <c r="GUD407" s="56"/>
      <c r="GUE407" s="56"/>
      <c r="GUF407" s="56"/>
      <c r="GUG407" s="56"/>
      <c r="GUH407" s="56"/>
      <c r="GUI407" s="56"/>
      <c r="GUJ407" s="56"/>
      <c r="GUK407" s="56"/>
      <c r="GUL407" s="56"/>
      <c r="GUM407" s="56"/>
      <c r="GUN407" s="56"/>
      <c r="GUO407" s="56"/>
      <c r="GUP407" s="56"/>
      <c r="GUQ407" s="56"/>
      <c r="GUR407" s="56"/>
      <c r="GUS407" s="56"/>
      <c r="GUT407" s="56"/>
      <c r="GUU407" s="56"/>
      <c r="GUV407" s="56"/>
      <c r="GUW407" s="56"/>
      <c r="GUX407" s="56"/>
      <c r="GUY407" s="56"/>
      <c r="GUZ407" s="56"/>
      <c r="GVA407" s="56"/>
      <c r="GVB407" s="56"/>
      <c r="GVC407" s="56"/>
      <c r="GVD407" s="56"/>
      <c r="GVE407" s="56"/>
      <c r="GVF407" s="56"/>
      <c r="GVG407" s="56"/>
      <c r="GVH407" s="56"/>
      <c r="GVI407" s="56"/>
      <c r="GVJ407" s="56"/>
      <c r="GVK407" s="56"/>
      <c r="GVL407" s="56"/>
      <c r="GVM407" s="56"/>
      <c r="GVN407" s="56"/>
      <c r="GVO407" s="56"/>
      <c r="GVP407" s="56"/>
      <c r="GVQ407" s="56"/>
      <c r="GVR407" s="56"/>
      <c r="GVS407" s="56"/>
      <c r="GVT407" s="56"/>
      <c r="GVU407" s="56"/>
      <c r="GVV407" s="56"/>
      <c r="GVW407" s="56"/>
      <c r="GVX407" s="56"/>
      <c r="GVY407" s="56"/>
      <c r="GVZ407" s="56"/>
      <c r="GWA407" s="56"/>
      <c r="GWB407" s="56"/>
      <c r="GWC407" s="56"/>
      <c r="GWD407" s="56"/>
      <c r="GWE407" s="56"/>
      <c r="GWF407" s="56"/>
      <c r="GWG407" s="56"/>
      <c r="GWH407" s="56"/>
      <c r="GWI407" s="56"/>
      <c r="GWJ407" s="56"/>
      <c r="GWK407" s="56"/>
      <c r="GWL407" s="56"/>
      <c r="GWM407" s="56"/>
      <c r="GWN407" s="56"/>
      <c r="GWO407" s="56"/>
      <c r="GWP407" s="56"/>
      <c r="GWQ407" s="56"/>
      <c r="GWR407" s="56"/>
      <c r="GWS407" s="56"/>
      <c r="GWT407" s="56"/>
      <c r="GWU407" s="56"/>
      <c r="GWV407" s="56"/>
      <c r="GWW407" s="56"/>
      <c r="GWX407" s="56"/>
      <c r="GWY407" s="56"/>
      <c r="GWZ407" s="56"/>
      <c r="GXA407" s="56"/>
      <c r="GXB407" s="56"/>
      <c r="GXC407" s="56"/>
      <c r="GXD407" s="56"/>
      <c r="GXE407" s="56"/>
      <c r="GXF407" s="56"/>
      <c r="GXG407" s="56"/>
      <c r="GXH407" s="56"/>
      <c r="GXI407" s="56"/>
      <c r="GXJ407" s="56"/>
      <c r="GXK407" s="56"/>
      <c r="GXL407" s="56"/>
      <c r="GXM407" s="56"/>
      <c r="GXN407" s="56"/>
      <c r="GXO407" s="56"/>
      <c r="GXP407" s="56"/>
      <c r="GXQ407" s="56"/>
      <c r="GXR407" s="56"/>
      <c r="GXS407" s="56"/>
      <c r="GXT407" s="56"/>
      <c r="GXU407" s="56"/>
      <c r="GXV407" s="56"/>
      <c r="GXW407" s="56"/>
      <c r="GXX407" s="56"/>
      <c r="GXY407" s="56"/>
      <c r="GXZ407" s="56"/>
      <c r="GYA407" s="56"/>
      <c r="GYB407" s="56"/>
      <c r="GYC407" s="56"/>
      <c r="GYD407" s="56"/>
      <c r="GYE407" s="56"/>
      <c r="GYF407" s="56"/>
      <c r="GYG407" s="56"/>
      <c r="GYH407" s="56"/>
      <c r="GYI407" s="56"/>
      <c r="GYJ407" s="56"/>
      <c r="GYK407" s="56"/>
      <c r="GYL407" s="56"/>
      <c r="GYM407" s="56"/>
      <c r="GYN407" s="56"/>
      <c r="GYO407" s="56"/>
      <c r="GYP407" s="56"/>
      <c r="GYQ407" s="56"/>
      <c r="GYR407" s="56"/>
      <c r="GYS407" s="56"/>
      <c r="GYT407" s="56"/>
      <c r="GYU407" s="56"/>
      <c r="GYV407" s="56"/>
      <c r="GYW407" s="56"/>
      <c r="GYX407" s="56"/>
      <c r="GYY407" s="56"/>
      <c r="GYZ407" s="56"/>
      <c r="GZA407" s="56"/>
      <c r="GZB407" s="56"/>
      <c r="GZC407" s="56"/>
      <c r="GZD407" s="56"/>
      <c r="GZE407" s="56"/>
      <c r="GZF407" s="56"/>
      <c r="GZG407" s="56"/>
      <c r="GZH407" s="56"/>
      <c r="GZI407" s="56"/>
      <c r="GZJ407" s="56"/>
      <c r="GZK407" s="56"/>
      <c r="GZL407" s="56"/>
      <c r="GZM407" s="56"/>
      <c r="GZN407" s="56"/>
      <c r="GZO407" s="56"/>
      <c r="GZP407" s="56"/>
      <c r="GZQ407" s="56"/>
      <c r="GZR407" s="56"/>
      <c r="GZS407" s="56"/>
      <c r="GZT407" s="56"/>
      <c r="GZU407" s="56"/>
      <c r="GZV407" s="56"/>
      <c r="GZW407" s="56"/>
      <c r="GZX407" s="56"/>
      <c r="GZY407" s="56"/>
      <c r="GZZ407" s="56"/>
      <c r="HAA407" s="56"/>
      <c r="HAB407" s="56"/>
      <c r="HAC407" s="56"/>
      <c r="HAD407" s="56"/>
      <c r="HAE407" s="56"/>
      <c r="HAF407" s="56"/>
      <c r="HAG407" s="56"/>
      <c r="HAH407" s="56"/>
      <c r="HAI407" s="56"/>
      <c r="HAJ407" s="56"/>
      <c r="HAK407" s="56"/>
      <c r="HAL407" s="56"/>
      <c r="HAM407" s="56"/>
      <c r="HAN407" s="56"/>
      <c r="HAO407" s="56"/>
      <c r="HAP407" s="56"/>
      <c r="HAQ407" s="56"/>
      <c r="HAR407" s="56"/>
      <c r="HAS407" s="56"/>
      <c r="HAT407" s="56"/>
      <c r="HAU407" s="56"/>
      <c r="HAV407" s="56"/>
      <c r="HAW407" s="56"/>
      <c r="HAX407" s="56"/>
      <c r="HAY407" s="56"/>
      <c r="HAZ407" s="56"/>
      <c r="HBA407" s="56"/>
      <c r="HBB407" s="56"/>
      <c r="HBC407" s="56"/>
      <c r="HBD407" s="56"/>
      <c r="HBE407" s="56"/>
      <c r="HBF407" s="56"/>
      <c r="HBG407" s="56"/>
      <c r="HBH407" s="56"/>
      <c r="HBI407" s="56"/>
      <c r="HBJ407" s="56"/>
      <c r="HBK407" s="56"/>
      <c r="HBL407" s="56"/>
      <c r="HBM407" s="56"/>
      <c r="HBN407" s="56"/>
      <c r="HBO407" s="56"/>
      <c r="HBP407" s="56"/>
      <c r="HBQ407" s="56"/>
      <c r="HBR407" s="56"/>
      <c r="HBS407" s="56"/>
      <c r="HBT407" s="56"/>
      <c r="HBU407" s="56"/>
      <c r="HBV407" s="56"/>
      <c r="HBW407" s="56"/>
      <c r="HBX407" s="56"/>
      <c r="HBY407" s="56"/>
      <c r="HBZ407" s="56"/>
      <c r="HCA407" s="56"/>
      <c r="HCB407" s="56"/>
      <c r="HCC407" s="56"/>
      <c r="HCD407" s="56"/>
      <c r="HCE407" s="56"/>
      <c r="HCF407" s="56"/>
      <c r="HCG407" s="56"/>
      <c r="HCH407" s="56"/>
      <c r="HCI407" s="56"/>
      <c r="HCJ407" s="56"/>
      <c r="HCK407" s="56"/>
      <c r="HCL407" s="56"/>
      <c r="HCM407" s="56"/>
      <c r="HCN407" s="56"/>
      <c r="HCO407" s="56"/>
      <c r="HCP407" s="56"/>
      <c r="HCQ407" s="56"/>
      <c r="HCR407" s="56"/>
      <c r="HCS407" s="56"/>
      <c r="HCT407" s="56"/>
      <c r="HCU407" s="56"/>
      <c r="HCV407" s="56"/>
      <c r="HCW407" s="56"/>
      <c r="HCX407" s="56"/>
      <c r="HCY407" s="56"/>
      <c r="HCZ407" s="56"/>
      <c r="HDA407" s="56"/>
      <c r="HDB407" s="56"/>
      <c r="HDC407" s="56"/>
      <c r="HDD407" s="56"/>
      <c r="HDE407" s="56"/>
      <c r="HDF407" s="56"/>
      <c r="HDG407" s="56"/>
      <c r="HDH407" s="56"/>
      <c r="HDI407" s="56"/>
      <c r="HDJ407" s="56"/>
      <c r="HDK407" s="56"/>
      <c r="HDL407" s="56"/>
      <c r="HDM407" s="56"/>
      <c r="HDN407" s="56"/>
      <c r="HDO407" s="56"/>
      <c r="HDP407" s="56"/>
      <c r="HDQ407" s="56"/>
      <c r="HDR407" s="56"/>
      <c r="HDS407" s="56"/>
      <c r="HDT407" s="56"/>
      <c r="HDU407" s="56"/>
      <c r="HDV407" s="56"/>
      <c r="HDW407" s="56"/>
      <c r="HDX407" s="56"/>
      <c r="HDY407" s="56"/>
      <c r="HDZ407" s="56"/>
      <c r="HEA407" s="56"/>
      <c r="HEB407" s="56"/>
      <c r="HEC407" s="56"/>
      <c r="HED407" s="56"/>
      <c r="HEE407" s="56"/>
      <c r="HEF407" s="56"/>
      <c r="HEG407" s="56"/>
      <c r="HEH407" s="56"/>
      <c r="HEI407" s="56"/>
      <c r="HEJ407" s="56"/>
      <c r="HEK407" s="56"/>
      <c r="HEL407" s="56"/>
      <c r="HEM407" s="56"/>
      <c r="HEN407" s="56"/>
      <c r="HEO407" s="56"/>
      <c r="HEP407" s="56"/>
      <c r="HEQ407" s="56"/>
      <c r="HER407" s="56"/>
      <c r="HES407" s="56"/>
      <c r="HET407" s="56"/>
      <c r="HEU407" s="56"/>
      <c r="HEV407" s="56"/>
      <c r="HEW407" s="56"/>
      <c r="HEX407" s="56"/>
      <c r="HEY407" s="56"/>
      <c r="HEZ407" s="56"/>
      <c r="HFA407" s="56"/>
      <c r="HFB407" s="56"/>
      <c r="HFC407" s="56"/>
      <c r="HFD407" s="56"/>
      <c r="HFE407" s="56"/>
      <c r="HFF407" s="56"/>
      <c r="HFG407" s="56"/>
      <c r="HFH407" s="56"/>
      <c r="HFI407" s="56"/>
      <c r="HFJ407" s="56"/>
      <c r="HFK407" s="56"/>
      <c r="HFL407" s="56"/>
      <c r="HFM407" s="56"/>
      <c r="HFN407" s="56"/>
      <c r="HFO407" s="56"/>
      <c r="HFP407" s="56"/>
      <c r="HFQ407" s="56"/>
      <c r="HFR407" s="56"/>
      <c r="HFS407" s="56"/>
      <c r="HFT407" s="56"/>
      <c r="HFU407" s="56"/>
      <c r="HFV407" s="56"/>
      <c r="HFW407" s="56"/>
      <c r="HFX407" s="56"/>
      <c r="HFY407" s="56"/>
      <c r="HFZ407" s="56"/>
      <c r="HGA407" s="56"/>
      <c r="HGB407" s="56"/>
      <c r="HGC407" s="56"/>
      <c r="HGD407" s="56"/>
      <c r="HGE407" s="56"/>
      <c r="HGF407" s="56"/>
      <c r="HGG407" s="56"/>
      <c r="HGH407" s="56"/>
      <c r="HGI407" s="56"/>
      <c r="HGJ407" s="56"/>
      <c r="HGK407" s="56"/>
      <c r="HGL407" s="56"/>
      <c r="HGM407" s="56"/>
      <c r="HGN407" s="56"/>
      <c r="HGO407" s="56"/>
      <c r="HGP407" s="56"/>
      <c r="HGQ407" s="56"/>
      <c r="HGR407" s="56"/>
      <c r="HGS407" s="56"/>
      <c r="HGT407" s="56"/>
      <c r="HGU407" s="56"/>
      <c r="HGV407" s="56"/>
      <c r="HGW407" s="56"/>
      <c r="HGX407" s="56"/>
      <c r="HGY407" s="56"/>
      <c r="HGZ407" s="56"/>
      <c r="HHA407" s="56"/>
      <c r="HHB407" s="56"/>
      <c r="HHC407" s="56"/>
      <c r="HHD407" s="56"/>
      <c r="HHE407" s="56"/>
      <c r="HHF407" s="56"/>
      <c r="HHG407" s="56"/>
      <c r="HHH407" s="56"/>
      <c r="HHI407" s="56"/>
      <c r="HHJ407" s="56"/>
      <c r="HHK407" s="56"/>
      <c r="HHL407" s="56"/>
      <c r="HHM407" s="56"/>
      <c r="HHN407" s="56"/>
      <c r="HHO407" s="56"/>
      <c r="HHP407" s="56"/>
      <c r="HHQ407" s="56"/>
      <c r="HHR407" s="56"/>
      <c r="HHS407" s="56"/>
      <c r="HHT407" s="56"/>
      <c r="HHU407" s="56"/>
      <c r="HHV407" s="56"/>
      <c r="HHW407" s="56"/>
      <c r="HHX407" s="56"/>
      <c r="HHY407" s="56"/>
      <c r="HHZ407" s="56"/>
      <c r="HIA407" s="56"/>
      <c r="HIB407" s="56"/>
      <c r="HIC407" s="56"/>
      <c r="HID407" s="56"/>
      <c r="HIE407" s="56"/>
      <c r="HIF407" s="56"/>
      <c r="HIG407" s="56"/>
      <c r="HIH407" s="56"/>
      <c r="HII407" s="56"/>
      <c r="HIJ407" s="56"/>
      <c r="HIK407" s="56"/>
      <c r="HIL407" s="56"/>
      <c r="HIM407" s="56"/>
      <c r="HIN407" s="56"/>
      <c r="HIO407" s="56"/>
      <c r="HIP407" s="56"/>
      <c r="HIQ407" s="56"/>
      <c r="HIR407" s="56"/>
      <c r="HIS407" s="56"/>
      <c r="HIT407" s="56"/>
      <c r="HIU407" s="56"/>
      <c r="HIV407" s="56"/>
      <c r="HIW407" s="56"/>
      <c r="HIX407" s="56"/>
      <c r="HIY407" s="56"/>
      <c r="HIZ407" s="56"/>
      <c r="HJA407" s="56"/>
      <c r="HJB407" s="56"/>
      <c r="HJC407" s="56"/>
      <c r="HJD407" s="56"/>
      <c r="HJE407" s="56"/>
      <c r="HJF407" s="56"/>
      <c r="HJG407" s="56"/>
      <c r="HJH407" s="56"/>
      <c r="HJI407" s="56"/>
      <c r="HJJ407" s="56"/>
      <c r="HJK407" s="56"/>
      <c r="HJL407" s="56"/>
      <c r="HJM407" s="56"/>
      <c r="HJN407" s="56"/>
      <c r="HJO407" s="56"/>
      <c r="HJP407" s="56"/>
      <c r="HJQ407" s="56"/>
      <c r="HJR407" s="56"/>
      <c r="HJS407" s="56"/>
      <c r="HJT407" s="56"/>
      <c r="HJU407" s="56"/>
      <c r="HJV407" s="56"/>
      <c r="HJW407" s="56"/>
      <c r="HJX407" s="56"/>
      <c r="HJY407" s="56"/>
      <c r="HJZ407" s="56"/>
      <c r="HKA407" s="56"/>
      <c r="HKB407" s="56"/>
      <c r="HKC407" s="56"/>
      <c r="HKD407" s="56"/>
      <c r="HKE407" s="56"/>
      <c r="HKF407" s="56"/>
      <c r="HKG407" s="56"/>
      <c r="HKH407" s="56"/>
      <c r="HKI407" s="56"/>
      <c r="HKJ407" s="56"/>
      <c r="HKK407" s="56"/>
      <c r="HKL407" s="56"/>
      <c r="HKM407" s="56"/>
      <c r="HKN407" s="56"/>
      <c r="HKO407" s="56"/>
      <c r="HKP407" s="56"/>
      <c r="HKQ407" s="56"/>
      <c r="HKR407" s="56"/>
      <c r="HKS407" s="56"/>
      <c r="HKT407" s="56"/>
      <c r="HKU407" s="56"/>
      <c r="HKV407" s="56"/>
      <c r="HKW407" s="56"/>
      <c r="HKX407" s="56"/>
      <c r="HKY407" s="56"/>
      <c r="HKZ407" s="56"/>
      <c r="HLA407" s="56"/>
      <c r="HLB407" s="56"/>
      <c r="HLC407" s="56"/>
      <c r="HLD407" s="56"/>
      <c r="HLE407" s="56"/>
      <c r="HLF407" s="56"/>
      <c r="HLG407" s="56"/>
      <c r="HLH407" s="56"/>
      <c r="HLI407" s="56"/>
      <c r="HLJ407" s="56"/>
      <c r="HLK407" s="56"/>
      <c r="HLL407" s="56"/>
      <c r="HLM407" s="56"/>
      <c r="HLN407" s="56"/>
      <c r="HLO407" s="56"/>
      <c r="HLP407" s="56"/>
      <c r="HLQ407" s="56"/>
      <c r="HLR407" s="56"/>
      <c r="HLS407" s="56"/>
      <c r="HLT407" s="56"/>
      <c r="HLU407" s="56"/>
      <c r="HLV407" s="56"/>
      <c r="HLW407" s="56"/>
      <c r="HLX407" s="56"/>
      <c r="HLY407" s="56"/>
      <c r="HLZ407" s="56"/>
      <c r="HMA407" s="56"/>
      <c r="HMB407" s="56"/>
      <c r="HMC407" s="56"/>
      <c r="HMD407" s="56"/>
      <c r="HME407" s="56"/>
      <c r="HMF407" s="56"/>
      <c r="HMG407" s="56"/>
      <c r="HMH407" s="56"/>
      <c r="HMI407" s="56"/>
      <c r="HMJ407" s="56"/>
      <c r="HMK407" s="56"/>
      <c r="HML407" s="56"/>
      <c r="HMM407" s="56"/>
      <c r="HMN407" s="56"/>
      <c r="HMO407" s="56"/>
      <c r="HMP407" s="56"/>
      <c r="HMQ407" s="56"/>
      <c r="HMR407" s="56"/>
      <c r="HMS407" s="56"/>
      <c r="HMT407" s="56"/>
      <c r="HMU407" s="56"/>
      <c r="HMV407" s="56"/>
      <c r="HMW407" s="56"/>
      <c r="HMX407" s="56"/>
      <c r="HMY407" s="56"/>
      <c r="HMZ407" s="56"/>
      <c r="HNA407" s="56"/>
      <c r="HNB407" s="56"/>
      <c r="HNC407" s="56"/>
      <c r="HND407" s="56"/>
      <c r="HNE407" s="56"/>
      <c r="HNF407" s="56"/>
      <c r="HNG407" s="56"/>
      <c r="HNH407" s="56"/>
      <c r="HNI407" s="56"/>
      <c r="HNJ407" s="56"/>
      <c r="HNK407" s="56"/>
      <c r="HNL407" s="56"/>
      <c r="HNM407" s="56"/>
      <c r="HNN407" s="56"/>
      <c r="HNO407" s="56"/>
      <c r="HNP407" s="56"/>
      <c r="HNQ407" s="56"/>
      <c r="HNR407" s="56"/>
      <c r="HNS407" s="56"/>
      <c r="HNT407" s="56"/>
      <c r="HNU407" s="56"/>
      <c r="HNV407" s="56"/>
      <c r="HNW407" s="56"/>
      <c r="HNX407" s="56"/>
      <c r="HNY407" s="56"/>
      <c r="HNZ407" s="56"/>
      <c r="HOA407" s="56"/>
      <c r="HOB407" s="56"/>
      <c r="HOC407" s="56"/>
      <c r="HOD407" s="56"/>
      <c r="HOE407" s="56"/>
      <c r="HOF407" s="56"/>
      <c r="HOG407" s="56"/>
      <c r="HOH407" s="56"/>
      <c r="HOI407" s="56"/>
      <c r="HOJ407" s="56"/>
      <c r="HOK407" s="56"/>
      <c r="HOL407" s="56"/>
      <c r="HOM407" s="56"/>
      <c r="HON407" s="56"/>
      <c r="HOO407" s="56"/>
      <c r="HOP407" s="56"/>
      <c r="HOQ407" s="56"/>
      <c r="HOR407" s="56"/>
      <c r="HOS407" s="56"/>
      <c r="HOT407" s="56"/>
      <c r="HOU407" s="56"/>
      <c r="HOV407" s="56"/>
      <c r="HOW407" s="56"/>
      <c r="HOX407" s="56"/>
      <c r="HOY407" s="56"/>
      <c r="HOZ407" s="56"/>
      <c r="HPA407" s="56"/>
      <c r="HPB407" s="56"/>
      <c r="HPC407" s="56"/>
      <c r="HPD407" s="56"/>
      <c r="HPE407" s="56"/>
      <c r="HPF407" s="56"/>
      <c r="HPG407" s="56"/>
      <c r="HPH407" s="56"/>
      <c r="HPI407" s="56"/>
      <c r="HPJ407" s="56"/>
      <c r="HPK407" s="56"/>
      <c r="HPL407" s="56"/>
      <c r="HPM407" s="56"/>
      <c r="HPN407" s="56"/>
      <c r="HPO407" s="56"/>
      <c r="HPP407" s="56"/>
      <c r="HPQ407" s="56"/>
      <c r="HPR407" s="56"/>
      <c r="HPS407" s="56"/>
      <c r="HPT407" s="56"/>
      <c r="HPU407" s="56"/>
      <c r="HPV407" s="56"/>
      <c r="HPW407" s="56"/>
      <c r="HPX407" s="56"/>
      <c r="HPY407" s="56"/>
      <c r="HPZ407" s="56"/>
      <c r="HQA407" s="56"/>
      <c r="HQB407" s="56"/>
      <c r="HQC407" s="56"/>
      <c r="HQD407" s="56"/>
      <c r="HQE407" s="56"/>
      <c r="HQF407" s="56"/>
      <c r="HQG407" s="56"/>
      <c r="HQH407" s="56"/>
      <c r="HQI407" s="56"/>
      <c r="HQJ407" s="56"/>
      <c r="HQK407" s="56"/>
      <c r="HQL407" s="56"/>
      <c r="HQM407" s="56"/>
      <c r="HQN407" s="56"/>
      <c r="HQO407" s="56"/>
      <c r="HQP407" s="56"/>
      <c r="HQQ407" s="56"/>
      <c r="HQR407" s="56"/>
      <c r="HQS407" s="56"/>
      <c r="HQT407" s="56"/>
      <c r="HQU407" s="56"/>
      <c r="HQV407" s="56"/>
      <c r="HQW407" s="56"/>
      <c r="HQX407" s="56"/>
      <c r="HQY407" s="56"/>
      <c r="HQZ407" s="56"/>
      <c r="HRA407" s="56"/>
      <c r="HRB407" s="56"/>
      <c r="HRC407" s="56"/>
      <c r="HRD407" s="56"/>
      <c r="HRE407" s="56"/>
      <c r="HRF407" s="56"/>
      <c r="HRG407" s="56"/>
      <c r="HRH407" s="56"/>
      <c r="HRI407" s="56"/>
      <c r="HRJ407" s="56"/>
      <c r="HRK407" s="56"/>
      <c r="HRL407" s="56"/>
      <c r="HRM407" s="56"/>
      <c r="HRN407" s="56"/>
      <c r="HRO407" s="56"/>
      <c r="HRP407" s="56"/>
      <c r="HRQ407" s="56"/>
      <c r="HRR407" s="56"/>
      <c r="HRS407" s="56"/>
      <c r="HRT407" s="56"/>
      <c r="HRU407" s="56"/>
      <c r="HRV407" s="56"/>
      <c r="HRW407" s="56"/>
      <c r="HRX407" s="56"/>
      <c r="HRY407" s="56"/>
      <c r="HRZ407" s="56"/>
      <c r="HSA407" s="56"/>
      <c r="HSB407" s="56"/>
      <c r="HSC407" s="56"/>
      <c r="HSD407" s="56"/>
      <c r="HSE407" s="56"/>
      <c r="HSF407" s="56"/>
      <c r="HSG407" s="56"/>
      <c r="HSH407" s="56"/>
      <c r="HSI407" s="56"/>
      <c r="HSJ407" s="56"/>
      <c r="HSK407" s="56"/>
      <c r="HSL407" s="56"/>
      <c r="HSM407" s="56"/>
      <c r="HSN407" s="56"/>
      <c r="HSO407" s="56"/>
      <c r="HSP407" s="56"/>
      <c r="HSQ407" s="56"/>
      <c r="HSR407" s="56"/>
      <c r="HSS407" s="56"/>
      <c r="HST407" s="56"/>
      <c r="HSU407" s="56"/>
      <c r="HSV407" s="56"/>
      <c r="HSW407" s="56"/>
      <c r="HSX407" s="56"/>
      <c r="HSY407" s="56"/>
      <c r="HSZ407" s="56"/>
      <c r="HTA407" s="56"/>
      <c r="HTB407" s="56"/>
      <c r="HTC407" s="56"/>
      <c r="HTD407" s="56"/>
      <c r="HTE407" s="56"/>
      <c r="HTF407" s="56"/>
      <c r="HTG407" s="56"/>
      <c r="HTH407" s="56"/>
      <c r="HTI407" s="56"/>
      <c r="HTJ407" s="56"/>
      <c r="HTK407" s="56"/>
      <c r="HTL407" s="56"/>
      <c r="HTM407" s="56"/>
      <c r="HTN407" s="56"/>
      <c r="HTO407" s="56"/>
      <c r="HTP407" s="56"/>
      <c r="HTQ407" s="56"/>
      <c r="HTR407" s="56"/>
      <c r="HTS407" s="56"/>
      <c r="HTT407" s="56"/>
      <c r="HTU407" s="56"/>
      <c r="HTV407" s="56"/>
      <c r="HTW407" s="56"/>
      <c r="HTX407" s="56"/>
      <c r="HTY407" s="56"/>
      <c r="HTZ407" s="56"/>
      <c r="HUA407" s="56"/>
      <c r="HUB407" s="56"/>
      <c r="HUC407" s="56"/>
      <c r="HUD407" s="56"/>
      <c r="HUE407" s="56"/>
      <c r="HUF407" s="56"/>
      <c r="HUG407" s="56"/>
      <c r="HUH407" s="56"/>
      <c r="HUI407" s="56"/>
      <c r="HUJ407" s="56"/>
      <c r="HUK407" s="56"/>
      <c r="HUL407" s="56"/>
      <c r="HUM407" s="56"/>
      <c r="HUN407" s="56"/>
      <c r="HUO407" s="56"/>
      <c r="HUP407" s="56"/>
      <c r="HUQ407" s="56"/>
      <c r="HUR407" s="56"/>
      <c r="HUS407" s="56"/>
      <c r="HUT407" s="56"/>
      <c r="HUU407" s="56"/>
      <c r="HUV407" s="56"/>
      <c r="HUW407" s="56"/>
      <c r="HUX407" s="56"/>
      <c r="HUY407" s="56"/>
      <c r="HUZ407" s="56"/>
      <c r="HVA407" s="56"/>
      <c r="HVB407" s="56"/>
      <c r="HVC407" s="56"/>
      <c r="HVD407" s="56"/>
      <c r="HVE407" s="56"/>
      <c r="HVF407" s="56"/>
      <c r="HVG407" s="56"/>
      <c r="HVH407" s="56"/>
      <c r="HVI407" s="56"/>
      <c r="HVJ407" s="56"/>
      <c r="HVK407" s="56"/>
      <c r="HVL407" s="56"/>
      <c r="HVM407" s="56"/>
      <c r="HVN407" s="56"/>
      <c r="HVO407" s="56"/>
      <c r="HVP407" s="56"/>
      <c r="HVQ407" s="56"/>
      <c r="HVR407" s="56"/>
      <c r="HVS407" s="56"/>
      <c r="HVT407" s="56"/>
      <c r="HVU407" s="56"/>
      <c r="HVV407" s="56"/>
      <c r="HVW407" s="56"/>
      <c r="HVX407" s="56"/>
      <c r="HVY407" s="56"/>
      <c r="HVZ407" s="56"/>
      <c r="HWA407" s="56"/>
      <c r="HWB407" s="56"/>
      <c r="HWC407" s="56"/>
      <c r="HWD407" s="56"/>
      <c r="HWE407" s="56"/>
      <c r="HWF407" s="56"/>
      <c r="HWG407" s="56"/>
      <c r="HWH407" s="56"/>
      <c r="HWI407" s="56"/>
      <c r="HWJ407" s="56"/>
      <c r="HWK407" s="56"/>
      <c r="HWL407" s="56"/>
      <c r="HWM407" s="56"/>
      <c r="HWN407" s="56"/>
      <c r="HWO407" s="56"/>
      <c r="HWP407" s="56"/>
      <c r="HWQ407" s="56"/>
      <c r="HWR407" s="56"/>
      <c r="HWS407" s="56"/>
      <c r="HWT407" s="56"/>
      <c r="HWU407" s="56"/>
      <c r="HWV407" s="56"/>
      <c r="HWW407" s="56"/>
      <c r="HWX407" s="56"/>
      <c r="HWY407" s="56"/>
      <c r="HWZ407" s="56"/>
      <c r="HXA407" s="56"/>
      <c r="HXB407" s="56"/>
      <c r="HXC407" s="56"/>
      <c r="HXD407" s="56"/>
      <c r="HXE407" s="56"/>
      <c r="HXF407" s="56"/>
      <c r="HXG407" s="56"/>
      <c r="HXH407" s="56"/>
      <c r="HXI407" s="56"/>
      <c r="HXJ407" s="56"/>
      <c r="HXK407" s="56"/>
      <c r="HXL407" s="56"/>
      <c r="HXM407" s="56"/>
      <c r="HXN407" s="56"/>
      <c r="HXO407" s="56"/>
      <c r="HXP407" s="56"/>
      <c r="HXQ407" s="56"/>
      <c r="HXR407" s="56"/>
      <c r="HXS407" s="56"/>
      <c r="HXT407" s="56"/>
      <c r="HXU407" s="56"/>
      <c r="HXV407" s="56"/>
      <c r="HXW407" s="56"/>
      <c r="HXX407" s="56"/>
      <c r="HXY407" s="56"/>
      <c r="HXZ407" s="56"/>
      <c r="HYA407" s="56"/>
      <c r="HYB407" s="56"/>
      <c r="HYC407" s="56"/>
      <c r="HYD407" s="56"/>
      <c r="HYE407" s="56"/>
      <c r="HYF407" s="56"/>
      <c r="HYG407" s="56"/>
      <c r="HYH407" s="56"/>
      <c r="HYI407" s="56"/>
      <c r="HYJ407" s="56"/>
      <c r="HYK407" s="56"/>
      <c r="HYL407" s="56"/>
      <c r="HYM407" s="56"/>
      <c r="HYN407" s="56"/>
      <c r="HYO407" s="56"/>
      <c r="HYP407" s="56"/>
      <c r="HYQ407" s="56"/>
      <c r="HYR407" s="56"/>
      <c r="HYS407" s="56"/>
      <c r="HYT407" s="56"/>
      <c r="HYU407" s="56"/>
      <c r="HYV407" s="56"/>
      <c r="HYW407" s="56"/>
      <c r="HYX407" s="56"/>
      <c r="HYY407" s="56"/>
      <c r="HYZ407" s="56"/>
      <c r="HZA407" s="56"/>
      <c r="HZB407" s="56"/>
      <c r="HZC407" s="56"/>
      <c r="HZD407" s="56"/>
      <c r="HZE407" s="56"/>
      <c r="HZF407" s="56"/>
      <c r="HZG407" s="56"/>
      <c r="HZH407" s="56"/>
      <c r="HZI407" s="56"/>
      <c r="HZJ407" s="56"/>
      <c r="HZK407" s="56"/>
      <c r="HZL407" s="56"/>
      <c r="HZM407" s="56"/>
      <c r="HZN407" s="56"/>
      <c r="HZO407" s="56"/>
      <c r="HZP407" s="56"/>
      <c r="HZQ407" s="56"/>
      <c r="HZR407" s="56"/>
      <c r="HZS407" s="56"/>
      <c r="HZT407" s="56"/>
      <c r="HZU407" s="56"/>
      <c r="HZV407" s="56"/>
      <c r="HZW407" s="56"/>
      <c r="HZX407" s="56"/>
      <c r="HZY407" s="56"/>
      <c r="HZZ407" s="56"/>
      <c r="IAA407" s="56"/>
      <c r="IAB407" s="56"/>
      <c r="IAC407" s="56"/>
      <c r="IAD407" s="56"/>
      <c r="IAE407" s="56"/>
      <c r="IAF407" s="56"/>
      <c r="IAG407" s="56"/>
      <c r="IAH407" s="56"/>
      <c r="IAI407" s="56"/>
      <c r="IAJ407" s="56"/>
      <c r="IAK407" s="56"/>
      <c r="IAL407" s="56"/>
      <c r="IAM407" s="56"/>
      <c r="IAN407" s="56"/>
      <c r="IAO407" s="56"/>
      <c r="IAP407" s="56"/>
      <c r="IAQ407" s="56"/>
      <c r="IAR407" s="56"/>
      <c r="IAS407" s="56"/>
      <c r="IAT407" s="56"/>
      <c r="IAU407" s="56"/>
      <c r="IAV407" s="56"/>
      <c r="IAW407" s="56"/>
      <c r="IAX407" s="56"/>
      <c r="IAY407" s="56"/>
      <c r="IAZ407" s="56"/>
      <c r="IBA407" s="56"/>
      <c r="IBB407" s="56"/>
      <c r="IBC407" s="56"/>
      <c r="IBD407" s="56"/>
      <c r="IBE407" s="56"/>
      <c r="IBF407" s="56"/>
      <c r="IBG407" s="56"/>
      <c r="IBH407" s="56"/>
      <c r="IBI407" s="56"/>
      <c r="IBJ407" s="56"/>
      <c r="IBK407" s="56"/>
      <c r="IBL407" s="56"/>
      <c r="IBM407" s="56"/>
      <c r="IBN407" s="56"/>
      <c r="IBO407" s="56"/>
      <c r="IBP407" s="56"/>
      <c r="IBQ407" s="56"/>
      <c r="IBR407" s="56"/>
      <c r="IBS407" s="56"/>
      <c r="IBT407" s="56"/>
      <c r="IBU407" s="56"/>
      <c r="IBV407" s="56"/>
      <c r="IBW407" s="56"/>
      <c r="IBX407" s="56"/>
      <c r="IBY407" s="56"/>
      <c r="IBZ407" s="56"/>
      <c r="ICA407" s="56"/>
      <c r="ICB407" s="56"/>
      <c r="ICC407" s="56"/>
      <c r="ICD407" s="56"/>
      <c r="ICE407" s="56"/>
      <c r="ICF407" s="56"/>
      <c r="ICG407" s="56"/>
      <c r="ICH407" s="56"/>
      <c r="ICI407" s="56"/>
      <c r="ICJ407" s="56"/>
      <c r="ICK407" s="56"/>
      <c r="ICL407" s="56"/>
      <c r="ICM407" s="56"/>
      <c r="ICN407" s="56"/>
      <c r="ICO407" s="56"/>
      <c r="ICP407" s="56"/>
      <c r="ICQ407" s="56"/>
      <c r="ICR407" s="56"/>
      <c r="ICS407" s="56"/>
      <c r="ICT407" s="56"/>
      <c r="ICU407" s="56"/>
      <c r="ICV407" s="56"/>
      <c r="ICW407" s="56"/>
      <c r="ICX407" s="56"/>
      <c r="ICY407" s="56"/>
      <c r="ICZ407" s="56"/>
      <c r="IDA407" s="56"/>
      <c r="IDB407" s="56"/>
      <c r="IDC407" s="56"/>
      <c r="IDD407" s="56"/>
      <c r="IDE407" s="56"/>
      <c r="IDF407" s="56"/>
      <c r="IDG407" s="56"/>
      <c r="IDH407" s="56"/>
      <c r="IDI407" s="56"/>
      <c r="IDJ407" s="56"/>
      <c r="IDK407" s="56"/>
      <c r="IDL407" s="56"/>
      <c r="IDM407" s="56"/>
      <c r="IDN407" s="56"/>
      <c r="IDO407" s="56"/>
      <c r="IDP407" s="56"/>
      <c r="IDQ407" s="56"/>
      <c r="IDR407" s="56"/>
      <c r="IDS407" s="56"/>
      <c r="IDT407" s="56"/>
      <c r="IDU407" s="56"/>
      <c r="IDV407" s="56"/>
      <c r="IDW407" s="56"/>
      <c r="IDX407" s="56"/>
      <c r="IDY407" s="56"/>
      <c r="IDZ407" s="56"/>
      <c r="IEA407" s="56"/>
      <c r="IEB407" s="56"/>
      <c r="IEC407" s="56"/>
      <c r="IED407" s="56"/>
      <c r="IEE407" s="56"/>
      <c r="IEF407" s="56"/>
      <c r="IEG407" s="56"/>
      <c r="IEH407" s="56"/>
      <c r="IEI407" s="56"/>
      <c r="IEJ407" s="56"/>
      <c r="IEK407" s="56"/>
      <c r="IEL407" s="56"/>
      <c r="IEM407" s="56"/>
      <c r="IEN407" s="56"/>
      <c r="IEO407" s="56"/>
      <c r="IEP407" s="56"/>
      <c r="IEQ407" s="56"/>
      <c r="IER407" s="56"/>
      <c r="IES407" s="56"/>
      <c r="IET407" s="56"/>
      <c r="IEU407" s="56"/>
      <c r="IEV407" s="56"/>
      <c r="IEW407" s="56"/>
      <c r="IEX407" s="56"/>
      <c r="IEY407" s="56"/>
      <c r="IEZ407" s="56"/>
      <c r="IFA407" s="56"/>
      <c r="IFB407" s="56"/>
      <c r="IFC407" s="56"/>
      <c r="IFD407" s="56"/>
      <c r="IFE407" s="56"/>
      <c r="IFF407" s="56"/>
      <c r="IFG407" s="56"/>
      <c r="IFH407" s="56"/>
      <c r="IFI407" s="56"/>
      <c r="IFJ407" s="56"/>
      <c r="IFK407" s="56"/>
      <c r="IFL407" s="56"/>
      <c r="IFM407" s="56"/>
      <c r="IFN407" s="56"/>
      <c r="IFO407" s="56"/>
      <c r="IFP407" s="56"/>
      <c r="IFQ407" s="56"/>
      <c r="IFR407" s="56"/>
      <c r="IFS407" s="56"/>
      <c r="IFT407" s="56"/>
      <c r="IFU407" s="56"/>
      <c r="IFV407" s="56"/>
      <c r="IFW407" s="56"/>
      <c r="IFX407" s="56"/>
      <c r="IFY407" s="56"/>
      <c r="IFZ407" s="56"/>
      <c r="IGA407" s="56"/>
      <c r="IGB407" s="56"/>
      <c r="IGC407" s="56"/>
      <c r="IGD407" s="56"/>
      <c r="IGE407" s="56"/>
      <c r="IGF407" s="56"/>
      <c r="IGG407" s="56"/>
      <c r="IGH407" s="56"/>
      <c r="IGI407" s="56"/>
      <c r="IGJ407" s="56"/>
      <c r="IGK407" s="56"/>
      <c r="IGL407" s="56"/>
      <c r="IGM407" s="56"/>
      <c r="IGN407" s="56"/>
      <c r="IGO407" s="56"/>
      <c r="IGP407" s="56"/>
      <c r="IGQ407" s="56"/>
      <c r="IGR407" s="56"/>
      <c r="IGS407" s="56"/>
      <c r="IGT407" s="56"/>
      <c r="IGU407" s="56"/>
      <c r="IGV407" s="56"/>
      <c r="IGW407" s="56"/>
      <c r="IGX407" s="56"/>
      <c r="IGY407" s="56"/>
      <c r="IGZ407" s="56"/>
      <c r="IHA407" s="56"/>
      <c r="IHB407" s="56"/>
      <c r="IHC407" s="56"/>
      <c r="IHD407" s="56"/>
      <c r="IHE407" s="56"/>
      <c r="IHF407" s="56"/>
      <c r="IHG407" s="56"/>
      <c r="IHH407" s="56"/>
      <c r="IHI407" s="56"/>
      <c r="IHJ407" s="56"/>
      <c r="IHK407" s="56"/>
      <c r="IHL407" s="56"/>
      <c r="IHM407" s="56"/>
      <c r="IHN407" s="56"/>
      <c r="IHO407" s="56"/>
      <c r="IHP407" s="56"/>
      <c r="IHQ407" s="56"/>
      <c r="IHR407" s="56"/>
      <c r="IHS407" s="56"/>
      <c r="IHT407" s="56"/>
      <c r="IHU407" s="56"/>
      <c r="IHV407" s="56"/>
      <c r="IHW407" s="56"/>
      <c r="IHX407" s="56"/>
      <c r="IHY407" s="56"/>
      <c r="IHZ407" s="56"/>
      <c r="IIA407" s="56"/>
      <c r="IIB407" s="56"/>
      <c r="IIC407" s="56"/>
      <c r="IID407" s="56"/>
      <c r="IIE407" s="56"/>
      <c r="IIF407" s="56"/>
      <c r="IIG407" s="56"/>
      <c r="IIH407" s="56"/>
      <c r="III407" s="56"/>
      <c r="IIJ407" s="56"/>
      <c r="IIK407" s="56"/>
      <c r="IIL407" s="56"/>
      <c r="IIM407" s="56"/>
      <c r="IIN407" s="56"/>
      <c r="IIO407" s="56"/>
      <c r="IIP407" s="56"/>
      <c r="IIQ407" s="56"/>
      <c r="IIR407" s="56"/>
      <c r="IIS407" s="56"/>
      <c r="IIT407" s="56"/>
      <c r="IIU407" s="56"/>
      <c r="IIV407" s="56"/>
      <c r="IIW407" s="56"/>
      <c r="IIX407" s="56"/>
      <c r="IIY407" s="56"/>
      <c r="IIZ407" s="56"/>
      <c r="IJA407" s="56"/>
      <c r="IJB407" s="56"/>
      <c r="IJC407" s="56"/>
      <c r="IJD407" s="56"/>
      <c r="IJE407" s="56"/>
      <c r="IJF407" s="56"/>
      <c r="IJG407" s="56"/>
      <c r="IJH407" s="56"/>
      <c r="IJI407" s="56"/>
      <c r="IJJ407" s="56"/>
      <c r="IJK407" s="56"/>
      <c r="IJL407" s="56"/>
      <c r="IJM407" s="56"/>
      <c r="IJN407" s="56"/>
      <c r="IJO407" s="56"/>
      <c r="IJP407" s="56"/>
      <c r="IJQ407" s="56"/>
      <c r="IJR407" s="56"/>
      <c r="IJS407" s="56"/>
      <c r="IJT407" s="56"/>
      <c r="IJU407" s="56"/>
      <c r="IJV407" s="56"/>
      <c r="IJW407" s="56"/>
      <c r="IJX407" s="56"/>
      <c r="IJY407" s="56"/>
      <c r="IJZ407" s="56"/>
      <c r="IKA407" s="56"/>
      <c r="IKB407" s="56"/>
      <c r="IKC407" s="56"/>
      <c r="IKD407" s="56"/>
      <c r="IKE407" s="56"/>
      <c r="IKF407" s="56"/>
      <c r="IKG407" s="56"/>
      <c r="IKH407" s="56"/>
      <c r="IKI407" s="56"/>
      <c r="IKJ407" s="56"/>
      <c r="IKK407" s="56"/>
      <c r="IKL407" s="56"/>
      <c r="IKM407" s="56"/>
      <c r="IKN407" s="56"/>
      <c r="IKO407" s="56"/>
      <c r="IKP407" s="56"/>
      <c r="IKQ407" s="56"/>
      <c r="IKR407" s="56"/>
      <c r="IKS407" s="56"/>
      <c r="IKT407" s="56"/>
      <c r="IKU407" s="56"/>
      <c r="IKV407" s="56"/>
      <c r="IKW407" s="56"/>
      <c r="IKX407" s="56"/>
      <c r="IKY407" s="56"/>
      <c r="IKZ407" s="56"/>
      <c r="ILA407" s="56"/>
      <c r="ILB407" s="56"/>
      <c r="ILC407" s="56"/>
      <c r="ILD407" s="56"/>
      <c r="ILE407" s="56"/>
      <c r="ILF407" s="56"/>
      <c r="ILG407" s="56"/>
      <c r="ILH407" s="56"/>
      <c r="ILI407" s="56"/>
      <c r="ILJ407" s="56"/>
      <c r="ILK407" s="56"/>
      <c r="ILL407" s="56"/>
      <c r="ILM407" s="56"/>
      <c r="ILN407" s="56"/>
      <c r="ILO407" s="56"/>
      <c r="ILP407" s="56"/>
      <c r="ILQ407" s="56"/>
      <c r="ILR407" s="56"/>
      <c r="ILS407" s="56"/>
      <c r="ILT407" s="56"/>
      <c r="ILU407" s="56"/>
      <c r="ILV407" s="56"/>
      <c r="ILW407" s="56"/>
      <c r="ILX407" s="56"/>
      <c r="ILY407" s="56"/>
      <c r="ILZ407" s="56"/>
      <c r="IMA407" s="56"/>
      <c r="IMB407" s="56"/>
      <c r="IMC407" s="56"/>
      <c r="IMD407" s="56"/>
      <c r="IME407" s="56"/>
      <c r="IMF407" s="56"/>
      <c r="IMG407" s="56"/>
      <c r="IMH407" s="56"/>
      <c r="IMI407" s="56"/>
      <c r="IMJ407" s="56"/>
      <c r="IMK407" s="56"/>
      <c r="IML407" s="56"/>
      <c r="IMM407" s="56"/>
      <c r="IMN407" s="56"/>
      <c r="IMO407" s="56"/>
      <c r="IMP407" s="56"/>
      <c r="IMQ407" s="56"/>
      <c r="IMR407" s="56"/>
      <c r="IMS407" s="56"/>
      <c r="IMT407" s="56"/>
      <c r="IMU407" s="56"/>
      <c r="IMV407" s="56"/>
      <c r="IMW407" s="56"/>
      <c r="IMX407" s="56"/>
      <c r="IMY407" s="56"/>
      <c r="IMZ407" s="56"/>
      <c r="INA407" s="56"/>
      <c r="INB407" s="56"/>
      <c r="INC407" s="56"/>
      <c r="IND407" s="56"/>
      <c r="INE407" s="56"/>
      <c r="INF407" s="56"/>
      <c r="ING407" s="56"/>
      <c r="INH407" s="56"/>
      <c r="INI407" s="56"/>
      <c r="INJ407" s="56"/>
      <c r="INK407" s="56"/>
      <c r="INL407" s="56"/>
      <c r="INM407" s="56"/>
      <c r="INN407" s="56"/>
      <c r="INO407" s="56"/>
      <c r="INP407" s="56"/>
      <c r="INQ407" s="56"/>
      <c r="INR407" s="56"/>
      <c r="INS407" s="56"/>
      <c r="INT407" s="56"/>
      <c r="INU407" s="56"/>
      <c r="INV407" s="56"/>
      <c r="INW407" s="56"/>
      <c r="INX407" s="56"/>
      <c r="INY407" s="56"/>
      <c r="INZ407" s="56"/>
      <c r="IOA407" s="56"/>
      <c r="IOB407" s="56"/>
      <c r="IOC407" s="56"/>
      <c r="IOD407" s="56"/>
      <c r="IOE407" s="56"/>
      <c r="IOF407" s="56"/>
      <c r="IOG407" s="56"/>
      <c r="IOH407" s="56"/>
      <c r="IOI407" s="56"/>
      <c r="IOJ407" s="56"/>
      <c r="IOK407" s="56"/>
      <c r="IOL407" s="56"/>
      <c r="IOM407" s="56"/>
      <c r="ION407" s="56"/>
      <c r="IOO407" s="56"/>
      <c r="IOP407" s="56"/>
      <c r="IOQ407" s="56"/>
      <c r="IOR407" s="56"/>
      <c r="IOS407" s="56"/>
      <c r="IOT407" s="56"/>
      <c r="IOU407" s="56"/>
      <c r="IOV407" s="56"/>
      <c r="IOW407" s="56"/>
      <c r="IOX407" s="56"/>
      <c r="IOY407" s="56"/>
      <c r="IOZ407" s="56"/>
      <c r="IPA407" s="56"/>
      <c r="IPB407" s="56"/>
      <c r="IPC407" s="56"/>
      <c r="IPD407" s="56"/>
      <c r="IPE407" s="56"/>
      <c r="IPF407" s="56"/>
      <c r="IPG407" s="56"/>
      <c r="IPH407" s="56"/>
      <c r="IPI407" s="56"/>
      <c r="IPJ407" s="56"/>
      <c r="IPK407" s="56"/>
      <c r="IPL407" s="56"/>
      <c r="IPM407" s="56"/>
      <c r="IPN407" s="56"/>
      <c r="IPO407" s="56"/>
      <c r="IPP407" s="56"/>
      <c r="IPQ407" s="56"/>
      <c r="IPR407" s="56"/>
      <c r="IPS407" s="56"/>
      <c r="IPT407" s="56"/>
      <c r="IPU407" s="56"/>
      <c r="IPV407" s="56"/>
      <c r="IPW407" s="56"/>
      <c r="IPX407" s="56"/>
      <c r="IPY407" s="56"/>
      <c r="IPZ407" s="56"/>
      <c r="IQA407" s="56"/>
      <c r="IQB407" s="56"/>
      <c r="IQC407" s="56"/>
      <c r="IQD407" s="56"/>
      <c r="IQE407" s="56"/>
      <c r="IQF407" s="56"/>
      <c r="IQG407" s="56"/>
      <c r="IQH407" s="56"/>
      <c r="IQI407" s="56"/>
      <c r="IQJ407" s="56"/>
      <c r="IQK407" s="56"/>
      <c r="IQL407" s="56"/>
      <c r="IQM407" s="56"/>
      <c r="IQN407" s="56"/>
      <c r="IQO407" s="56"/>
      <c r="IQP407" s="56"/>
      <c r="IQQ407" s="56"/>
      <c r="IQR407" s="56"/>
      <c r="IQS407" s="56"/>
      <c r="IQT407" s="56"/>
      <c r="IQU407" s="56"/>
      <c r="IQV407" s="56"/>
      <c r="IQW407" s="56"/>
      <c r="IQX407" s="56"/>
      <c r="IQY407" s="56"/>
      <c r="IQZ407" s="56"/>
      <c r="IRA407" s="56"/>
      <c r="IRB407" s="56"/>
      <c r="IRC407" s="56"/>
      <c r="IRD407" s="56"/>
      <c r="IRE407" s="56"/>
      <c r="IRF407" s="56"/>
      <c r="IRG407" s="56"/>
      <c r="IRH407" s="56"/>
      <c r="IRI407" s="56"/>
      <c r="IRJ407" s="56"/>
      <c r="IRK407" s="56"/>
      <c r="IRL407" s="56"/>
      <c r="IRM407" s="56"/>
      <c r="IRN407" s="56"/>
      <c r="IRO407" s="56"/>
      <c r="IRP407" s="56"/>
      <c r="IRQ407" s="56"/>
      <c r="IRR407" s="56"/>
      <c r="IRS407" s="56"/>
      <c r="IRT407" s="56"/>
      <c r="IRU407" s="56"/>
      <c r="IRV407" s="56"/>
      <c r="IRW407" s="56"/>
      <c r="IRX407" s="56"/>
      <c r="IRY407" s="56"/>
      <c r="IRZ407" s="56"/>
      <c r="ISA407" s="56"/>
      <c r="ISB407" s="56"/>
      <c r="ISC407" s="56"/>
      <c r="ISD407" s="56"/>
      <c r="ISE407" s="56"/>
      <c r="ISF407" s="56"/>
      <c r="ISG407" s="56"/>
      <c r="ISH407" s="56"/>
      <c r="ISI407" s="56"/>
      <c r="ISJ407" s="56"/>
      <c r="ISK407" s="56"/>
      <c r="ISL407" s="56"/>
      <c r="ISM407" s="56"/>
      <c r="ISN407" s="56"/>
      <c r="ISO407" s="56"/>
      <c r="ISP407" s="56"/>
      <c r="ISQ407" s="56"/>
      <c r="ISR407" s="56"/>
      <c r="ISS407" s="56"/>
      <c r="IST407" s="56"/>
      <c r="ISU407" s="56"/>
      <c r="ISV407" s="56"/>
      <c r="ISW407" s="56"/>
      <c r="ISX407" s="56"/>
      <c r="ISY407" s="56"/>
      <c r="ISZ407" s="56"/>
      <c r="ITA407" s="56"/>
      <c r="ITB407" s="56"/>
      <c r="ITC407" s="56"/>
      <c r="ITD407" s="56"/>
      <c r="ITE407" s="56"/>
      <c r="ITF407" s="56"/>
      <c r="ITG407" s="56"/>
      <c r="ITH407" s="56"/>
      <c r="ITI407" s="56"/>
      <c r="ITJ407" s="56"/>
      <c r="ITK407" s="56"/>
      <c r="ITL407" s="56"/>
      <c r="ITM407" s="56"/>
      <c r="ITN407" s="56"/>
      <c r="ITO407" s="56"/>
      <c r="ITP407" s="56"/>
      <c r="ITQ407" s="56"/>
      <c r="ITR407" s="56"/>
      <c r="ITS407" s="56"/>
      <c r="ITT407" s="56"/>
      <c r="ITU407" s="56"/>
      <c r="ITV407" s="56"/>
      <c r="ITW407" s="56"/>
      <c r="ITX407" s="56"/>
      <c r="ITY407" s="56"/>
      <c r="ITZ407" s="56"/>
      <c r="IUA407" s="56"/>
      <c r="IUB407" s="56"/>
      <c r="IUC407" s="56"/>
      <c r="IUD407" s="56"/>
      <c r="IUE407" s="56"/>
      <c r="IUF407" s="56"/>
      <c r="IUG407" s="56"/>
      <c r="IUH407" s="56"/>
      <c r="IUI407" s="56"/>
      <c r="IUJ407" s="56"/>
      <c r="IUK407" s="56"/>
      <c r="IUL407" s="56"/>
      <c r="IUM407" s="56"/>
      <c r="IUN407" s="56"/>
      <c r="IUO407" s="56"/>
      <c r="IUP407" s="56"/>
      <c r="IUQ407" s="56"/>
      <c r="IUR407" s="56"/>
      <c r="IUS407" s="56"/>
      <c r="IUT407" s="56"/>
      <c r="IUU407" s="56"/>
      <c r="IUV407" s="56"/>
      <c r="IUW407" s="56"/>
      <c r="IUX407" s="56"/>
      <c r="IUY407" s="56"/>
      <c r="IUZ407" s="56"/>
      <c r="IVA407" s="56"/>
      <c r="IVB407" s="56"/>
      <c r="IVC407" s="56"/>
      <c r="IVD407" s="56"/>
      <c r="IVE407" s="56"/>
      <c r="IVF407" s="56"/>
      <c r="IVG407" s="56"/>
      <c r="IVH407" s="56"/>
      <c r="IVI407" s="56"/>
      <c r="IVJ407" s="56"/>
      <c r="IVK407" s="56"/>
      <c r="IVL407" s="56"/>
      <c r="IVM407" s="56"/>
      <c r="IVN407" s="56"/>
      <c r="IVO407" s="56"/>
      <c r="IVP407" s="56"/>
      <c r="IVQ407" s="56"/>
      <c r="IVR407" s="56"/>
      <c r="IVS407" s="56"/>
      <c r="IVT407" s="56"/>
      <c r="IVU407" s="56"/>
      <c r="IVV407" s="56"/>
      <c r="IVW407" s="56"/>
      <c r="IVX407" s="56"/>
      <c r="IVY407" s="56"/>
      <c r="IVZ407" s="56"/>
      <c r="IWA407" s="56"/>
      <c r="IWB407" s="56"/>
      <c r="IWC407" s="56"/>
      <c r="IWD407" s="56"/>
      <c r="IWE407" s="56"/>
      <c r="IWF407" s="56"/>
      <c r="IWG407" s="56"/>
      <c r="IWH407" s="56"/>
      <c r="IWI407" s="56"/>
      <c r="IWJ407" s="56"/>
      <c r="IWK407" s="56"/>
      <c r="IWL407" s="56"/>
      <c r="IWM407" s="56"/>
      <c r="IWN407" s="56"/>
      <c r="IWO407" s="56"/>
      <c r="IWP407" s="56"/>
      <c r="IWQ407" s="56"/>
      <c r="IWR407" s="56"/>
      <c r="IWS407" s="56"/>
      <c r="IWT407" s="56"/>
      <c r="IWU407" s="56"/>
      <c r="IWV407" s="56"/>
      <c r="IWW407" s="56"/>
      <c r="IWX407" s="56"/>
      <c r="IWY407" s="56"/>
      <c r="IWZ407" s="56"/>
      <c r="IXA407" s="56"/>
      <c r="IXB407" s="56"/>
      <c r="IXC407" s="56"/>
      <c r="IXD407" s="56"/>
      <c r="IXE407" s="56"/>
      <c r="IXF407" s="56"/>
      <c r="IXG407" s="56"/>
      <c r="IXH407" s="56"/>
      <c r="IXI407" s="56"/>
      <c r="IXJ407" s="56"/>
      <c r="IXK407" s="56"/>
      <c r="IXL407" s="56"/>
      <c r="IXM407" s="56"/>
      <c r="IXN407" s="56"/>
      <c r="IXO407" s="56"/>
      <c r="IXP407" s="56"/>
      <c r="IXQ407" s="56"/>
      <c r="IXR407" s="56"/>
      <c r="IXS407" s="56"/>
      <c r="IXT407" s="56"/>
      <c r="IXU407" s="56"/>
      <c r="IXV407" s="56"/>
      <c r="IXW407" s="56"/>
      <c r="IXX407" s="56"/>
      <c r="IXY407" s="56"/>
      <c r="IXZ407" s="56"/>
      <c r="IYA407" s="56"/>
      <c r="IYB407" s="56"/>
      <c r="IYC407" s="56"/>
      <c r="IYD407" s="56"/>
      <c r="IYE407" s="56"/>
      <c r="IYF407" s="56"/>
      <c r="IYG407" s="56"/>
      <c r="IYH407" s="56"/>
      <c r="IYI407" s="56"/>
      <c r="IYJ407" s="56"/>
      <c r="IYK407" s="56"/>
      <c r="IYL407" s="56"/>
      <c r="IYM407" s="56"/>
      <c r="IYN407" s="56"/>
      <c r="IYO407" s="56"/>
      <c r="IYP407" s="56"/>
      <c r="IYQ407" s="56"/>
      <c r="IYR407" s="56"/>
      <c r="IYS407" s="56"/>
      <c r="IYT407" s="56"/>
      <c r="IYU407" s="56"/>
      <c r="IYV407" s="56"/>
      <c r="IYW407" s="56"/>
      <c r="IYX407" s="56"/>
      <c r="IYY407" s="56"/>
      <c r="IYZ407" s="56"/>
      <c r="IZA407" s="56"/>
      <c r="IZB407" s="56"/>
      <c r="IZC407" s="56"/>
      <c r="IZD407" s="56"/>
      <c r="IZE407" s="56"/>
      <c r="IZF407" s="56"/>
      <c r="IZG407" s="56"/>
      <c r="IZH407" s="56"/>
      <c r="IZI407" s="56"/>
      <c r="IZJ407" s="56"/>
      <c r="IZK407" s="56"/>
      <c r="IZL407" s="56"/>
      <c r="IZM407" s="56"/>
      <c r="IZN407" s="56"/>
      <c r="IZO407" s="56"/>
      <c r="IZP407" s="56"/>
      <c r="IZQ407" s="56"/>
      <c r="IZR407" s="56"/>
      <c r="IZS407" s="56"/>
      <c r="IZT407" s="56"/>
      <c r="IZU407" s="56"/>
      <c r="IZV407" s="56"/>
      <c r="IZW407" s="56"/>
      <c r="IZX407" s="56"/>
      <c r="IZY407" s="56"/>
      <c r="IZZ407" s="56"/>
      <c r="JAA407" s="56"/>
      <c r="JAB407" s="56"/>
      <c r="JAC407" s="56"/>
      <c r="JAD407" s="56"/>
      <c r="JAE407" s="56"/>
      <c r="JAF407" s="56"/>
      <c r="JAG407" s="56"/>
      <c r="JAH407" s="56"/>
      <c r="JAI407" s="56"/>
      <c r="JAJ407" s="56"/>
      <c r="JAK407" s="56"/>
      <c r="JAL407" s="56"/>
      <c r="JAM407" s="56"/>
      <c r="JAN407" s="56"/>
      <c r="JAO407" s="56"/>
      <c r="JAP407" s="56"/>
      <c r="JAQ407" s="56"/>
      <c r="JAR407" s="56"/>
      <c r="JAS407" s="56"/>
      <c r="JAT407" s="56"/>
      <c r="JAU407" s="56"/>
      <c r="JAV407" s="56"/>
      <c r="JAW407" s="56"/>
      <c r="JAX407" s="56"/>
      <c r="JAY407" s="56"/>
      <c r="JAZ407" s="56"/>
      <c r="JBA407" s="56"/>
      <c r="JBB407" s="56"/>
      <c r="JBC407" s="56"/>
      <c r="JBD407" s="56"/>
      <c r="JBE407" s="56"/>
      <c r="JBF407" s="56"/>
      <c r="JBG407" s="56"/>
      <c r="JBH407" s="56"/>
      <c r="JBI407" s="56"/>
      <c r="JBJ407" s="56"/>
      <c r="JBK407" s="56"/>
      <c r="JBL407" s="56"/>
      <c r="JBM407" s="56"/>
      <c r="JBN407" s="56"/>
      <c r="JBO407" s="56"/>
      <c r="JBP407" s="56"/>
      <c r="JBQ407" s="56"/>
      <c r="JBR407" s="56"/>
      <c r="JBS407" s="56"/>
      <c r="JBT407" s="56"/>
      <c r="JBU407" s="56"/>
      <c r="JBV407" s="56"/>
      <c r="JBW407" s="56"/>
      <c r="JBX407" s="56"/>
      <c r="JBY407" s="56"/>
      <c r="JBZ407" s="56"/>
      <c r="JCA407" s="56"/>
      <c r="JCB407" s="56"/>
      <c r="JCC407" s="56"/>
      <c r="JCD407" s="56"/>
      <c r="JCE407" s="56"/>
      <c r="JCF407" s="56"/>
      <c r="JCG407" s="56"/>
      <c r="JCH407" s="56"/>
      <c r="JCI407" s="56"/>
      <c r="JCJ407" s="56"/>
      <c r="JCK407" s="56"/>
      <c r="JCL407" s="56"/>
      <c r="JCM407" s="56"/>
      <c r="JCN407" s="56"/>
      <c r="JCO407" s="56"/>
      <c r="JCP407" s="56"/>
      <c r="JCQ407" s="56"/>
      <c r="JCR407" s="56"/>
      <c r="JCS407" s="56"/>
      <c r="JCT407" s="56"/>
      <c r="JCU407" s="56"/>
      <c r="JCV407" s="56"/>
      <c r="JCW407" s="56"/>
      <c r="JCX407" s="56"/>
      <c r="JCY407" s="56"/>
      <c r="JCZ407" s="56"/>
      <c r="JDA407" s="56"/>
      <c r="JDB407" s="56"/>
      <c r="JDC407" s="56"/>
      <c r="JDD407" s="56"/>
      <c r="JDE407" s="56"/>
      <c r="JDF407" s="56"/>
      <c r="JDG407" s="56"/>
      <c r="JDH407" s="56"/>
      <c r="JDI407" s="56"/>
      <c r="JDJ407" s="56"/>
      <c r="JDK407" s="56"/>
      <c r="JDL407" s="56"/>
      <c r="JDM407" s="56"/>
      <c r="JDN407" s="56"/>
      <c r="JDO407" s="56"/>
      <c r="JDP407" s="56"/>
      <c r="JDQ407" s="56"/>
      <c r="JDR407" s="56"/>
      <c r="JDS407" s="56"/>
      <c r="JDT407" s="56"/>
      <c r="JDU407" s="56"/>
      <c r="JDV407" s="56"/>
      <c r="JDW407" s="56"/>
      <c r="JDX407" s="56"/>
      <c r="JDY407" s="56"/>
      <c r="JDZ407" s="56"/>
      <c r="JEA407" s="56"/>
      <c r="JEB407" s="56"/>
      <c r="JEC407" s="56"/>
      <c r="JED407" s="56"/>
      <c r="JEE407" s="56"/>
      <c r="JEF407" s="56"/>
      <c r="JEG407" s="56"/>
      <c r="JEH407" s="56"/>
      <c r="JEI407" s="56"/>
      <c r="JEJ407" s="56"/>
      <c r="JEK407" s="56"/>
      <c r="JEL407" s="56"/>
      <c r="JEM407" s="56"/>
      <c r="JEN407" s="56"/>
      <c r="JEO407" s="56"/>
      <c r="JEP407" s="56"/>
      <c r="JEQ407" s="56"/>
      <c r="JER407" s="56"/>
      <c r="JES407" s="56"/>
      <c r="JET407" s="56"/>
      <c r="JEU407" s="56"/>
      <c r="JEV407" s="56"/>
      <c r="JEW407" s="56"/>
      <c r="JEX407" s="56"/>
      <c r="JEY407" s="56"/>
      <c r="JEZ407" s="56"/>
      <c r="JFA407" s="56"/>
      <c r="JFB407" s="56"/>
      <c r="JFC407" s="56"/>
      <c r="JFD407" s="56"/>
      <c r="JFE407" s="56"/>
      <c r="JFF407" s="56"/>
      <c r="JFG407" s="56"/>
      <c r="JFH407" s="56"/>
      <c r="JFI407" s="56"/>
      <c r="JFJ407" s="56"/>
      <c r="JFK407" s="56"/>
      <c r="JFL407" s="56"/>
      <c r="JFM407" s="56"/>
      <c r="JFN407" s="56"/>
      <c r="JFO407" s="56"/>
      <c r="JFP407" s="56"/>
      <c r="JFQ407" s="56"/>
      <c r="JFR407" s="56"/>
      <c r="JFS407" s="56"/>
      <c r="JFT407" s="56"/>
      <c r="JFU407" s="56"/>
      <c r="JFV407" s="56"/>
      <c r="JFW407" s="56"/>
      <c r="JFX407" s="56"/>
      <c r="JFY407" s="56"/>
      <c r="JFZ407" s="56"/>
      <c r="JGA407" s="56"/>
      <c r="JGB407" s="56"/>
      <c r="JGC407" s="56"/>
      <c r="JGD407" s="56"/>
      <c r="JGE407" s="56"/>
      <c r="JGF407" s="56"/>
      <c r="JGG407" s="56"/>
      <c r="JGH407" s="56"/>
      <c r="JGI407" s="56"/>
      <c r="JGJ407" s="56"/>
      <c r="JGK407" s="56"/>
      <c r="JGL407" s="56"/>
      <c r="JGM407" s="56"/>
      <c r="JGN407" s="56"/>
      <c r="JGO407" s="56"/>
      <c r="JGP407" s="56"/>
      <c r="JGQ407" s="56"/>
      <c r="JGR407" s="56"/>
      <c r="JGS407" s="56"/>
      <c r="JGT407" s="56"/>
      <c r="JGU407" s="56"/>
      <c r="JGV407" s="56"/>
      <c r="JGW407" s="56"/>
      <c r="JGX407" s="56"/>
      <c r="JGY407" s="56"/>
      <c r="JGZ407" s="56"/>
      <c r="JHA407" s="56"/>
      <c r="JHB407" s="56"/>
      <c r="JHC407" s="56"/>
      <c r="JHD407" s="56"/>
      <c r="JHE407" s="56"/>
      <c r="JHF407" s="56"/>
      <c r="JHG407" s="56"/>
      <c r="JHH407" s="56"/>
      <c r="JHI407" s="56"/>
      <c r="JHJ407" s="56"/>
      <c r="JHK407" s="56"/>
      <c r="JHL407" s="56"/>
      <c r="JHM407" s="56"/>
      <c r="JHN407" s="56"/>
      <c r="JHO407" s="56"/>
      <c r="JHP407" s="56"/>
      <c r="JHQ407" s="56"/>
      <c r="JHR407" s="56"/>
      <c r="JHS407" s="56"/>
      <c r="JHT407" s="56"/>
      <c r="JHU407" s="56"/>
      <c r="JHV407" s="56"/>
      <c r="JHW407" s="56"/>
      <c r="JHX407" s="56"/>
      <c r="JHY407" s="56"/>
      <c r="JHZ407" s="56"/>
      <c r="JIA407" s="56"/>
      <c r="JIB407" s="56"/>
      <c r="JIC407" s="56"/>
      <c r="JID407" s="56"/>
      <c r="JIE407" s="56"/>
      <c r="JIF407" s="56"/>
      <c r="JIG407" s="56"/>
      <c r="JIH407" s="56"/>
      <c r="JII407" s="56"/>
      <c r="JIJ407" s="56"/>
      <c r="JIK407" s="56"/>
      <c r="JIL407" s="56"/>
      <c r="JIM407" s="56"/>
      <c r="JIN407" s="56"/>
      <c r="JIO407" s="56"/>
      <c r="JIP407" s="56"/>
      <c r="JIQ407" s="56"/>
      <c r="JIR407" s="56"/>
      <c r="JIS407" s="56"/>
      <c r="JIT407" s="56"/>
      <c r="JIU407" s="56"/>
      <c r="JIV407" s="56"/>
      <c r="JIW407" s="56"/>
      <c r="JIX407" s="56"/>
      <c r="JIY407" s="56"/>
      <c r="JIZ407" s="56"/>
      <c r="JJA407" s="56"/>
      <c r="JJB407" s="56"/>
      <c r="JJC407" s="56"/>
      <c r="JJD407" s="56"/>
      <c r="JJE407" s="56"/>
      <c r="JJF407" s="56"/>
      <c r="JJG407" s="56"/>
      <c r="JJH407" s="56"/>
      <c r="JJI407" s="56"/>
      <c r="JJJ407" s="56"/>
      <c r="JJK407" s="56"/>
      <c r="JJL407" s="56"/>
      <c r="JJM407" s="56"/>
      <c r="JJN407" s="56"/>
      <c r="JJO407" s="56"/>
      <c r="JJP407" s="56"/>
      <c r="JJQ407" s="56"/>
      <c r="JJR407" s="56"/>
      <c r="JJS407" s="56"/>
      <c r="JJT407" s="56"/>
      <c r="JJU407" s="56"/>
      <c r="JJV407" s="56"/>
      <c r="JJW407" s="56"/>
      <c r="JJX407" s="56"/>
      <c r="JJY407" s="56"/>
      <c r="JJZ407" s="56"/>
      <c r="JKA407" s="56"/>
      <c r="JKB407" s="56"/>
      <c r="JKC407" s="56"/>
      <c r="JKD407" s="56"/>
      <c r="JKE407" s="56"/>
      <c r="JKF407" s="56"/>
      <c r="JKG407" s="56"/>
      <c r="JKH407" s="56"/>
      <c r="JKI407" s="56"/>
      <c r="JKJ407" s="56"/>
      <c r="JKK407" s="56"/>
      <c r="JKL407" s="56"/>
      <c r="JKM407" s="56"/>
      <c r="JKN407" s="56"/>
      <c r="JKO407" s="56"/>
      <c r="JKP407" s="56"/>
      <c r="JKQ407" s="56"/>
      <c r="JKR407" s="56"/>
      <c r="JKS407" s="56"/>
      <c r="JKT407" s="56"/>
      <c r="JKU407" s="56"/>
      <c r="JKV407" s="56"/>
      <c r="JKW407" s="56"/>
      <c r="JKX407" s="56"/>
      <c r="JKY407" s="56"/>
      <c r="JKZ407" s="56"/>
      <c r="JLA407" s="56"/>
      <c r="JLB407" s="56"/>
      <c r="JLC407" s="56"/>
      <c r="JLD407" s="56"/>
      <c r="JLE407" s="56"/>
      <c r="JLF407" s="56"/>
      <c r="JLG407" s="56"/>
      <c r="JLH407" s="56"/>
      <c r="JLI407" s="56"/>
      <c r="JLJ407" s="56"/>
      <c r="JLK407" s="56"/>
      <c r="JLL407" s="56"/>
      <c r="JLM407" s="56"/>
      <c r="JLN407" s="56"/>
      <c r="JLO407" s="56"/>
      <c r="JLP407" s="56"/>
      <c r="JLQ407" s="56"/>
      <c r="JLR407" s="56"/>
      <c r="JLS407" s="56"/>
      <c r="JLT407" s="56"/>
      <c r="JLU407" s="56"/>
      <c r="JLV407" s="56"/>
      <c r="JLW407" s="56"/>
      <c r="JLX407" s="56"/>
      <c r="JLY407" s="56"/>
      <c r="JLZ407" s="56"/>
      <c r="JMA407" s="56"/>
      <c r="JMB407" s="56"/>
      <c r="JMC407" s="56"/>
      <c r="JMD407" s="56"/>
      <c r="JME407" s="56"/>
      <c r="JMF407" s="56"/>
      <c r="JMG407" s="56"/>
      <c r="JMH407" s="56"/>
      <c r="JMI407" s="56"/>
      <c r="JMJ407" s="56"/>
      <c r="JMK407" s="56"/>
      <c r="JML407" s="56"/>
      <c r="JMM407" s="56"/>
      <c r="JMN407" s="56"/>
      <c r="JMO407" s="56"/>
      <c r="JMP407" s="56"/>
      <c r="JMQ407" s="56"/>
      <c r="JMR407" s="56"/>
      <c r="JMS407" s="56"/>
      <c r="JMT407" s="56"/>
      <c r="JMU407" s="56"/>
      <c r="JMV407" s="56"/>
      <c r="JMW407" s="56"/>
      <c r="JMX407" s="56"/>
      <c r="JMY407" s="56"/>
      <c r="JMZ407" s="56"/>
      <c r="JNA407" s="56"/>
      <c r="JNB407" s="56"/>
      <c r="JNC407" s="56"/>
      <c r="JND407" s="56"/>
      <c r="JNE407" s="56"/>
      <c r="JNF407" s="56"/>
      <c r="JNG407" s="56"/>
      <c r="JNH407" s="56"/>
      <c r="JNI407" s="56"/>
      <c r="JNJ407" s="56"/>
      <c r="JNK407" s="56"/>
      <c r="JNL407" s="56"/>
      <c r="JNM407" s="56"/>
      <c r="JNN407" s="56"/>
      <c r="JNO407" s="56"/>
      <c r="JNP407" s="56"/>
      <c r="JNQ407" s="56"/>
      <c r="JNR407" s="56"/>
      <c r="JNS407" s="56"/>
      <c r="JNT407" s="56"/>
      <c r="JNU407" s="56"/>
      <c r="JNV407" s="56"/>
      <c r="JNW407" s="56"/>
      <c r="JNX407" s="56"/>
      <c r="JNY407" s="56"/>
      <c r="JNZ407" s="56"/>
      <c r="JOA407" s="56"/>
      <c r="JOB407" s="56"/>
      <c r="JOC407" s="56"/>
      <c r="JOD407" s="56"/>
      <c r="JOE407" s="56"/>
      <c r="JOF407" s="56"/>
      <c r="JOG407" s="56"/>
      <c r="JOH407" s="56"/>
      <c r="JOI407" s="56"/>
      <c r="JOJ407" s="56"/>
      <c r="JOK407" s="56"/>
      <c r="JOL407" s="56"/>
      <c r="JOM407" s="56"/>
      <c r="JON407" s="56"/>
      <c r="JOO407" s="56"/>
      <c r="JOP407" s="56"/>
      <c r="JOQ407" s="56"/>
      <c r="JOR407" s="56"/>
      <c r="JOS407" s="56"/>
      <c r="JOT407" s="56"/>
      <c r="JOU407" s="56"/>
      <c r="JOV407" s="56"/>
      <c r="JOW407" s="56"/>
      <c r="JOX407" s="56"/>
      <c r="JOY407" s="56"/>
      <c r="JOZ407" s="56"/>
      <c r="JPA407" s="56"/>
      <c r="JPB407" s="56"/>
      <c r="JPC407" s="56"/>
      <c r="JPD407" s="56"/>
      <c r="JPE407" s="56"/>
      <c r="JPF407" s="56"/>
      <c r="JPG407" s="56"/>
      <c r="JPH407" s="56"/>
      <c r="JPI407" s="56"/>
      <c r="JPJ407" s="56"/>
      <c r="JPK407" s="56"/>
      <c r="JPL407" s="56"/>
      <c r="JPM407" s="56"/>
      <c r="JPN407" s="56"/>
      <c r="JPO407" s="56"/>
      <c r="JPP407" s="56"/>
      <c r="JPQ407" s="56"/>
      <c r="JPR407" s="56"/>
      <c r="JPS407" s="56"/>
      <c r="JPT407" s="56"/>
      <c r="JPU407" s="56"/>
      <c r="JPV407" s="56"/>
      <c r="JPW407" s="56"/>
      <c r="JPX407" s="56"/>
      <c r="JPY407" s="56"/>
      <c r="JPZ407" s="56"/>
      <c r="JQA407" s="56"/>
      <c r="JQB407" s="56"/>
      <c r="JQC407" s="56"/>
      <c r="JQD407" s="56"/>
      <c r="JQE407" s="56"/>
      <c r="JQF407" s="56"/>
      <c r="JQG407" s="56"/>
      <c r="JQH407" s="56"/>
      <c r="JQI407" s="56"/>
      <c r="JQJ407" s="56"/>
      <c r="JQK407" s="56"/>
      <c r="JQL407" s="56"/>
      <c r="JQM407" s="56"/>
      <c r="JQN407" s="56"/>
      <c r="JQO407" s="56"/>
      <c r="JQP407" s="56"/>
      <c r="JQQ407" s="56"/>
      <c r="JQR407" s="56"/>
      <c r="JQS407" s="56"/>
      <c r="JQT407" s="56"/>
      <c r="JQU407" s="56"/>
      <c r="JQV407" s="56"/>
      <c r="JQW407" s="56"/>
      <c r="JQX407" s="56"/>
      <c r="JQY407" s="56"/>
      <c r="JQZ407" s="56"/>
      <c r="JRA407" s="56"/>
      <c r="JRB407" s="56"/>
      <c r="JRC407" s="56"/>
      <c r="JRD407" s="56"/>
      <c r="JRE407" s="56"/>
      <c r="JRF407" s="56"/>
      <c r="JRG407" s="56"/>
      <c r="JRH407" s="56"/>
      <c r="JRI407" s="56"/>
      <c r="JRJ407" s="56"/>
      <c r="JRK407" s="56"/>
      <c r="JRL407" s="56"/>
      <c r="JRM407" s="56"/>
      <c r="JRN407" s="56"/>
      <c r="JRO407" s="56"/>
      <c r="JRP407" s="56"/>
      <c r="JRQ407" s="56"/>
      <c r="JRR407" s="56"/>
      <c r="JRS407" s="56"/>
      <c r="JRT407" s="56"/>
      <c r="JRU407" s="56"/>
      <c r="JRV407" s="56"/>
      <c r="JRW407" s="56"/>
      <c r="JRX407" s="56"/>
      <c r="JRY407" s="56"/>
      <c r="JRZ407" s="56"/>
      <c r="JSA407" s="56"/>
      <c r="JSB407" s="56"/>
      <c r="JSC407" s="56"/>
      <c r="JSD407" s="56"/>
      <c r="JSE407" s="56"/>
      <c r="JSF407" s="56"/>
      <c r="JSG407" s="56"/>
      <c r="JSH407" s="56"/>
      <c r="JSI407" s="56"/>
      <c r="JSJ407" s="56"/>
      <c r="JSK407" s="56"/>
      <c r="JSL407" s="56"/>
      <c r="JSM407" s="56"/>
      <c r="JSN407" s="56"/>
      <c r="JSO407" s="56"/>
      <c r="JSP407" s="56"/>
      <c r="JSQ407" s="56"/>
      <c r="JSR407" s="56"/>
      <c r="JSS407" s="56"/>
      <c r="JST407" s="56"/>
      <c r="JSU407" s="56"/>
      <c r="JSV407" s="56"/>
      <c r="JSW407" s="56"/>
      <c r="JSX407" s="56"/>
      <c r="JSY407" s="56"/>
      <c r="JSZ407" s="56"/>
      <c r="JTA407" s="56"/>
      <c r="JTB407" s="56"/>
      <c r="JTC407" s="56"/>
      <c r="JTD407" s="56"/>
      <c r="JTE407" s="56"/>
      <c r="JTF407" s="56"/>
      <c r="JTG407" s="56"/>
      <c r="JTH407" s="56"/>
      <c r="JTI407" s="56"/>
      <c r="JTJ407" s="56"/>
      <c r="JTK407" s="56"/>
      <c r="JTL407" s="56"/>
      <c r="JTM407" s="56"/>
      <c r="JTN407" s="56"/>
      <c r="JTO407" s="56"/>
      <c r="JTP407" s="56"/>
      <c r="JTQ407" s="56"/>
      <c r="JTR407" s="56"/>
      <c r="JTS407" s="56"/>
      <c r="JTT407" s="56"/>
      <c r="JTU407" s="56"/>
      <c r="JTV407" s="56"/>
      <c r="JTW407" s="56"/>
      <c r="JTX407" s="56"/>
      <c r="JTY407" s="56"/>
      <c r="JTZ407" s="56"/>
      <c r="JUA407" s="56"/>
      <c r="JUB407" s="56"/>
      <c r="JUC407" s="56"/>
      <c r="JUD407" s="56"/>
      <c r="JUE407" s="56"/>
      <c r="JUF407" s="56"/>
      <c r="JUG407" s="56"/>
      <c r="JUH407" s="56"/>
      <c r="JUI407" s="56"/>
      <c r="JUJ407" s="56"/>
      <c r="JUK407" s="56"/>
      <c r="JUL407" s="56"/>
      <c r="JUM407" s="56"/>
      <c r="JUN407" s="56"/>
      <c r="JUO407" s="56"/>
      <c r="JUP407" s="56"/>
      <c r="JUQ407" s="56"/>
      <c r="JUR407" s="56"/>
      <c r="JUS407" s="56"/>
      <c r="JUT407" s="56"/>
      <c r="JUU407" s="56"/>
      <c r="JUV407" s="56"/>
      <c r="JUW407" s="56"/>
      <c r="JUX407" s="56"/>
      <c r="JUY407" s="56"/>
      <c r="JUZ407" s="56"/>
      <c r="JVA407" s="56"/>
      <c r="JVB407" s="56"/>
      <c r="JVC407" s="56"/>
      <c r="JVD407" s="56"/>
      <c r="JVE407" s="56"/>
      <c r="JVF407" s="56"/>
      <c r="JVG407" s="56"/>
      <c r="JVH407" s="56"/>
      <c r="JVI407" s="56"/>
      <c r="JVJ407" s="56"/>
      <c r="JVK407" s="56"/>
      <c r="JVL407" s="56"/>
      <c r="JVM407" s="56"/>
      <c r="JVN407" s="56"/>
      <c r="JVO407" s="56"/>
      <c r="JVP407" s="56"/>
      <c r="JVQ407" s="56"/>
      <c r="JVR407" s="56"/>
      <c r="JVS407" s="56"/>
      <c r="JVT407" s="56"/>
      <c r="JVU407" s="56"/>
      <c r="JVV407" s="56"/>
      <c r="JVW407" s="56"/>
      <c r="JVX407" s="56"/>
      <c r="JVY407" s="56"/>
      <c r="JVZ407" s="56"/>
      <c r="JWA407" s="56"/>
      <c r="JWB407" s="56"/>
      <c r="JWC407" s="56"/>
      <c r="JWD407" s="56"/>
      <c r="JWE407" s="56"/>
      <c r="JWF407" s="56"/>
      <c r="JWG407" s="56"/>
      <c r="JWH407" s="56"/>
      <c r="JWI407" s="56"/>
      <c r="JWJ407" s="56"/>
      <c r="JWK407" s="56"/>
      <c r="JWL407" s="56"/>
      <c r="JWM407" s="56"/>
      <c r="JWN407" s="56"/>
      <c r="JWO407" s="56"/>
      <c r="JWP407" s="56"/>
      <c r="JWQ407" s="56"/>
      <c r="JWR407" s="56"/>
      <c r="JWS407" s="56"/>
      <c r="JWT407" s="56"/>
      <c r="JWU407" s="56"/>
      <c r="JWV407" s="56"/>
      <c r="JWW407" s="56"/>
      <c r="JWX407" s="56"/>
      <c r="JWY407" s="56"/>
      <c r="JWZ407" s="56"/>
      <c r="JXA407" s="56"/>
      <c r="JXB407" s="56"/>
      <c r="JXC407" s="56"/>
      <c r="JXD407" s="56"/>
      <c r="JXE407" s="56"/>
      <c r="JXF407" s="56"/>
      <c r="JXG407" s="56"/>
      <c r="JXH407" s="56"/>
      <c r="JXI407" s="56"/>
      <c r="JXJ407" s="56"/>
      <c r="JXK407" s="56"/>
      <c r="JXL407" s="56"/>
      <c r="JXM407" s="56"/>
      <c r="JXN407" s="56"/>
      <c r="JXO407" s="56"/>
      <c r="JXP407" s="56"/>
      <c r="JXQ407" s="56"/>
      <c r="JXR407" s="56"/>
      <c r="JXS407" s="56"/>
      <c r="JXT407" s="56"/>
      <c r="JXU407" s="56"/>
      <c r="JXV407" s="56"/>
      <c r="JXW407" s="56"/>
      <c r="JXX407" s="56"/>
      <c r="JXY407" s="56"/>
      <c r="JXZ407" s="56"/>
      <c r="JYA407" s="56"/>
      <c r="JYB407" s="56"/>
      <c r="JYC407" s="56"/>
      <c r="JYD407" s="56"/>
      <c r="JYE407" s="56"/>
      <c r="JYF407" s="56"/>
      <c r="JYG407" s="56"/>
      <c r="JYH407" s="56"/>
      <c r="JYI407" s="56"/>
      <c r="JYJ407" s="56"/>
      <c r="JYK407" s="56"/>
      <c r="JYL407" s="56"/>
      <c r="JYM407" s="56"/>
      <c r="JYN407" s="56"/>
      <c r="JYO407" s="56"/>
      <c r="JYP407" s="56"/>
      <c r="JYQ407" s="56"/>
      <c r="JYR407" s="56"/>
      <c r="JYS407" s="56"/>
      <c r="JYT407" s="56"/>
      <c r="JYU407" s="56"/>
      <c r="JYV407" s="56"/>
      <c r="JYW407" s="56"/>
      <c r="JYX407" s="56"/>
      <c r="JYY407" s="56"/>
      <c r="JYZ407" s="56"/>
      <c r="JZA407" s="56"/>
      <c r="JZB407" s="56"/>
      <c r="JZC407" s="56"/>
      <c r="JZD407" s="56"/>
      <c r="JZE407" s="56"/>
      <c r="JZF407" s="56"/>
      <c r="JZG407" s="56"/>
      <c r="JZH407" s="56"/>
      <c r="JZI407" s="56"/>
      <c r="JZJ407" s="56"/>
      <c r="JZK407" s="56"/>
      <c r="JZL407" s="56"/>
      <c r="JZM407" s="56"/>
      <c r="JZN407" s="56"/>
      <c r="JZO407" s="56"/>
      <c r="JZP407" s="56"/>
      <c r="JZQ407" s="56"/>
      <c r="JZR407" s="56"/>
      <c r="JZS407" s="56"/>
      <c r="JZT407" s="56"/>
      <c r="JZU407" s="56"/>
      <c r="JZV407" s="56"/>
      <c r="JZW407" s="56"/>
      <c r="JZX407" s="56"/>
      <c r="JZY407" s="56"/>
      <c r="JZZ407" s="56"/>
      <c r="KAA407" s="56"/>
      <c r="KAB407" s="56"/>
      <c r="KAC407" s="56"/>
      <c r="KAD407" s="56"/>
      <c r="KAE407" s="56"/>
      <c r="KAF407" s="56"/>
      <c r="KAG407" s="56"/>
      <c r="KAH407" s="56"/>
      <c r="KAI407" s="56"/>
      <c r="KAJ407" s="56"/>
      <c r="KAK407" s="56"/>
      <c r="KAL407" s="56"/>
      <c r="KAM407" s="56"/>
      <c r="KAN407" s="56"/>
      <c r="KAO407" s="56"/>
      <c r="KAP407" s="56"/>
      <c r="KAQ407" s="56"/>
      <c r="KAR407" s="56"/>
      <c r="KAS407" s="56"/>
      <c r="KAT407" s="56"/>
      <c r="KAU407" s="56"/>
      <c r="KAV407" s="56"/>
      <c r="KAW407" s="56"/>
      <c r="KAX407" s="56"/>
      <c r="KAY407" s="56"/>
      <c r="KAZ407" s="56"/>
      <c r="KBA407" s="56"/>
      <c r="KBB407" s="56"/>
      <c r="KBC407" s="56"/>
      <c r="KBD407" s="56"/>
      <c r="KBE407" s="56"/>
      <c r="KBF407" s="56"/>
      <c r="KBG407" s="56"/>
      <c r="KBH407" s="56"/>
      <c r="KBI407" s="56"/>
      <c r="KBJ407" s="56"/>
      <c r="KBK407" s="56"/>
      <c r="KBL407" s="56"/>
      <c r="KBM407" s="56"/>
      <c r="KBN407" s="56"/>
      <c r="KBO407" s="56"/>
      <c r="KBP407" s="56"/>
      <c r="KBQ407" s="56"/>
      <c r="KBR407" s="56"/>
      <c r="KBS407" s="56"/>
      <c r="KBT407" s="56"/>
      <c r="KBU407" s="56"/>
      <c r="KBV407" s="56"/>
      <c r="KBW407" s="56"/>
      <c r="KBX407" s="56"/>
      <c r="KBY407" s="56"/>
      <c r="KBZ407" s="56"/>
      <c r="KCA407" s="56"/>
      <c r="KCB407" s="56"/>
      <c r="KCC407" s="56"/>
      <c r="KCD407" s="56"/>
      <c r="KCE407" s="56"/>
      <c r="KCF407" s="56"/>
      <c r="KCG407" s="56"/>
      <c r="KCH407" s="56"/>
      <c r="KCI407" s="56"/>
      <c r="KCJ407" s="56"/>
      <c r="KCK407" s="56"/>
      <c r="KCL407" s="56"/>
      <c r="KCM407" s="56"/>
      <c r="KCN407" s="56"/>
      <c r="KCO407" s="56"/>
      <c r="KCP407" s="56"/>
      <c r="KCQ407" s="56"/>
      <c r="KCR407" s="56"/>
      <c r="KCS407" s="56"/>
      <c r="KCT407" s="56"/>
      <c r="KCU407" s="56"/>
      <c r="KCV407" s="56"/>
      <c r="KCW407" s="56"/>
      <c r="KCX407" s="56"/>
      <c r="KCY407" s="56"/>
      <c r="KCZ407" s="56"/>
      <c r="KDA407" s="56"/>
      <c r="KDB407" s="56"/>
      <c r="KDC407" s="56"/>
      <c r="KDD407" s="56"/>
      <c r="KDE407" s="56"/>
      <c r="KDF407" s="56"/>
      <c r="KDG407" s="56"/>
      <c r="KDH407" s="56"/>
      <c r="KDI407" s="56"/>
      <c r="KDJ407" s="56"/>
      <c r="KDK407" s="56"/>
      <c r="KDL407" s="56"/>
      <c r="KDM407" s="56"/>
      <c r="KDN407" s="56"/>
      <c r="KDO407" s="56"/>
      <c r="KDP407" s="56"/>
      <c r="KDQ407" s="56"/>
      <c r="KDR407" s="56"/>
      <c r="KDS407" s="56"/>
      <c r="KDT407" s="56"/>
      <c r="KDU407" s="56"/>
      <c r="KDV407" s="56"/>
      <c r="KDW407" s="56"/>
      <c r="KDX407" s="56"/>
      <c r="KDY407" s="56"/>
      <c r="KDZ407" s="56"/>
      <c r="KEA407" s="56"/>
      <c r="KEB407" s="56"/>
      <c r="KEC407" s="56"/>
      <c r="KED407" s="56"/>
      <c r="KEE407" s="56"/>
      <c r="KEF407" s="56"/>
      <c r="KEG407" s="56"/>
      <c r="KEH407" s="56"/>
      <c r="KEI407" s="56"/>
      <c r="KEJ407" s="56"/>
      <c r="KEK407" s="56"/>
      <c r="KEL407" s="56"/>
      <c r="KEM407" s="56"/>
      <c r="KEN407" s="56"/>
      <c r="KEO407" s="56"/>
      <c r="KEP407" s="56"/>
      <c r="KEQ407" s="56"/>
      <c r="KER407" s="56"/>
      <c r="KES407" s="56"/>
      <c r="KET407" s="56"/>
      <c r="KEU407" s="56"/>
      <c r="KEV407" s="56"/>
      <c r="KEW407" s="56"/>
      <c r="KEX407" s="56"/>
      <c r="KEY407" s="56"/>
      <c r="KEZ407" s="56"/>
      <c r="KFA407" s="56"/>
      <c r="KFB407" s="56"/>
      <c r="KFC407" s="56"/>
      <c r="KFD407" s="56"/>
      <c r="KFE407" s="56"/>
      <c r="KFF407" s="56"/>
      <c r="KFG407" s="56"/>
      <c r="KFH407" s="56"/>
      <c r="KFI407" s="56"/>
      <c r="KFJ407" s="56"/>
      <c r="KFK407" s="56"/>
      <c r="KFL407" s="56"/>
      <c r="KFM407" s="56"/>
      <c r="KFN407" s="56"/>
      <c r="KFO407" s="56"/>
      <c r="KFP407" s="56"/>
      <c r="KFQ407" s="56"/>
      <c r="KFR407" s="56"/>
      <c r="KFS407" s="56"/>
      <c r="KFT407" s="56"/>
      <c r="KFU407" s="56"/>
      <c r="KFV407" s="56"/>
      <c r="KFW407" s="56"/>
      <c r="KFX407" s="56"/>
      <c r="KFY407" s="56"/>
      <c r="KFZ407" s="56"/>
      <c r="KGA407" s="56"/>
      <c r="KGB407" s="56"/>
      <c r="KGC407" s="56"/>
      <c r="KGD407" s="56"/>
      <c r="KGE407" s="56"/>
      <c r="KGF407" s="56"/>
      <c r="KGG407" s="56"/>
      <c r="KGH407" s="56"/>
      <c r="KGI407" s="56"/>
      <c r="KGJ407" s="56"/>
      <c r="KGK407" s="56"/>
      <c r="KGL407" s="56"/>
      <c r="KGM407" s="56"/>
      <c r="KGN407" s="56"/>
      <c r="KGO407" s="56"/>
      <c r="KGP407" s="56"/>
      <c r="KGQ407" s="56"/>
      <c r="KGR407" s="56"/>
      <c r="KGS407" s="56"/>
      <c r="KGT407" s="56"/>
      <c r="KGU407" s="56"/>
      <c r="KGV407" s="56"/>
      <c r="KGW407" s="56"/>
      <c r="KGX407" s="56"/>
      <c r="KGY407" s="56"/>
      <c r="KGZ407" s="56"/>
      <c r="KHA407" s="56"/>
      <c r="KHB407" s="56"/>
      <c r="KHC407" s="56"/>
      <c r="KHD407" s="56"/>
      <c r="KHE407" s="56"/>
      <c r="KHF407" s="56"/>
      <c r="KHG407" s="56"/>
      <c r="KHH407" s="56"/>
      <c r="KHI407" s="56"/>
      <c r="KHJ407" s="56"/>
      <c r="KHK407" s="56"/>
      <c r="KHL407" s="56"/>
      <c r="KHM407" s="56"/>
      <c r="KHN407" s="56"/>
      <c r="KHO407" s="56"/>
      <c r="KHP407" s="56"/>
      <c r="KHQ407" s="56"/>
      <c r="KHR407" s="56"/>
      <c r="KHS407" s="56"/>
      <c r="KHT407" s="56"/>
      <c r="KHU407" s="56"/>
      <c r="KHV407" s="56"/>
      <c r="KHW407" s="56"/>
      <c r="KHX407" s="56"/>
      <c r="KHY407" s="56"/>
      <c r="KHZ407" s="56"/>
      <c r="KIA407" s="56"/>
      <c r="KIB407" s="56"/>
      <c r="KIC407" s="56"/>
      <c r="KID407" s="56"/>
      <c r="KIE407" s="56"/>
      <c r="KIF407" s="56"/>
      <c r="KIG407" s="56"/>
      <c r="KIH407" s="56"/>
      <c r="KII407" s="56"/>
      <c r="KIJ407" s="56"/>
      <c r="KIK407" s="56"/>
      <c r="KIL407" s="56"/>
      <c r="KIM407" s="56"/>
      <c r="KIN407" s="56"/>
      <c r="KIO407" s="56"/>
      <c r="KIP407" s="56"/>
      <c r="KIQ407" s="56"/>
      <c r="KIR407" s="56"/>
      <c r="KIS407" s="56"/>
      <c r="KIT407" s="56"/>
      <c r="KIU407" s="56"/>
      <c r="KIV407" s="56"/>
      <c r="KIW407" s="56"/>
      <c r="KIX407" s="56"/>
      <c r="KIY407" s="56"/>
      <c r="KIZ407" s="56"/>
      <c r="KJA407" s="56"/>
      <c r="KJB407" s="56"/>
      <c r="KJC407" s="56"/>
      <c r="KJD407" s="56"/>
      <c r="KJE407" s="56"/>
      <c r="KJF407" s="56"/>
      <c r="KJG407" s="56"/>
      <c r="KJH407" s="56"/>
      <c r="KJI407" s="56"/>
      <c r="KJJ407" s="56"/>
      <c r="KJK407" s="56"/>
      <c r="KJL407" s="56"/>
      <c r="KJM407" s="56"/>
      <c r="KJN407" s="56"/>
      <c r="KJO407" s="56"/>
      <c r="KJP407" s="56"/>
      <c r="KJQ407" s="56"/>
      <c r="KJR407" s="56"/>
      <c r="KJS407" s="56"/>
      <c r="KJT407" s="56"/>
      <c r="KJU407" s="56"/>
      <c r="KJV407" s="56"/>
      <c r="KJW407" s="56"/>
      <c r="KJX407" s="56"/>
      <c r="KJY407" s="56"/>
      <c r="KJZ407" s="56"/>
      <c r="KKA407" s="56"/>
      <c r="KKB407" s="56"/>
      <c r="KKC407" s="56"/>
      <c r="KKD407" s="56"/>
      <c r="KKE407" s="56"/>
      <c r="KKF407" s="56"/>
      <c r="KKG407" s="56"/>
      <c r="KKH407" s="56"/>
      <c r="KKI407" s="56"/>
      <c r="KKJ407" s="56"/>
      <c r="KKK407" s="56"/>
      <c r="KKL407" s="56"/>
      <c r="KKM407" s="56"/>
      <c r="KKN407" s="56"/>
      <c r="KKO407" s="56"/>
      <c r="KKP407" s="56"/>
      <c r="KKQ407" s="56"/>
      <c r="KKR407" s="56"/>
      <c r="KKS407" s="56"/>
      <c r="KKT407" s="56"/>
      <c r="KKU407" s="56"/>
      <c r="KKV407" s="56"/>
      <c r="KKW407" s="56"/>
      <c r="KKX407" s="56"/>
      <c r="KKY407" s="56"/>
      <c r="KKZ407" s="56"/>
      <c r="KLA407" s="56"/>
      <c r="KLB407" s="56"/>
      <c r="KLC407" s="56"/>
      <c r="KLD407" s="56"/>
      <c r="KLE407" s="56"/>
      <c r="KLF407" s="56"/>
      <c r="KLG407" s="56"/>
      <c r="KLH407" s="56"/>
      <c r="KLI407" s="56"/>
      <c r="KLJ407" s="56"/>
      <c r="KLK407" s="56"/>
      <c r="KLL407" s="56"/>
      <c r="KLM407" s="56"/>
      <c r="KLN407" s="56"/>
      <c r="KLO407" s="56"/>
      <c r="KLP407" s="56"/>
      <c r="KLQ407" s="56"/>
      <c r="KLR407" s="56"/>
      <c r="KLS407" s="56"/>
      <c r="KLT407" s="56"/>
      <c r="KLU407" s="56"/>
      <c r="KLV407" s="56"/>
      <c r="KLW407" s="56"/>
      <c r="KLX407" s="56"/>
      <c r="KLY407" s="56"/>
      <c r="KLZ407" s="56"/>
      <c r="KMA407" s="56"/>
      <c r="KMB407" s="56"/>
      <c r="KMC407" s="56"/>
      <c r="KMD407" s="56"/>
      <c r="KME407" s="56"/>
      <c r="KMF407" s="56"/>
      <c r="KMG407" s="56"/>
      <c r="KMH407" s="56"/>
      <c r="KMI407" s="56"/>
      <c r="KMJ407" s="56"/>
      <c r="KMK407" s="56"/>
      <c r="KML407" s="56"/>
      <c r="KMM407" s="56"/>
      <c r="KMN407" s="56"/>
      <c r="KMO407" s="56"/>
      <c r="KMP407" s="56"/>
      <c r="KMQ407" s="56"/>
      <c r="KMR407" s="56"/>
      <c r="KMS407" s="56"/>
      <c r="KMT407" s="56"/>
      <c r="KMU407" s="56"/>
      <c r="KMV407" s="56"/>
      <c r="KMW407" s="56"/>
      <c r="KMX407" s="56"/>
      <c r="KMY407" s="56"/>
      <c r="KMZ407" s="56"/>
      <c r="KNA407" s="56"/>
      <c r="KNB407" s="56"/>
      <c r="KNC407" s="56"/>
      <c r="KND407" s="56"/>
      <c r="KNE407" s="56"/>
      <c r="KNF407" s="56"/>
      <c r="KNG407" s="56"/>
      <c r="KNH407" s="56"/>
      <c r="KNI407" s="56"/>
      <c r="KNJ407" s="56"/>
      <c r="KNK407" s="56"/>
      <c r="KNL407" s="56"/>
      <c r="KNM407" s="56"/>
      <c r="KNN407" s="56"/>
      <c r="KNO407" s="56"/>
      <c r="KNP407" s="56"/>
      <c r="KNQ407" s="56"/>
      <c r="KNR407" s="56"/>
      <c r="KNS407" s="56"/>
      <c r="KNT407" s="56"/>
      <c r="KNU407" s="56"/>
      <c r="KNV407" s="56"/>
      <c r="KNW407" s="56"/>
      <c r="KNX407" s="56"/>
      <c r="KNY407" s="56"/>
      <c r="KNZ407" s="56"/>
      <c r="KOA407" s="56"/>
      <c r="KOB407" s="56"/>
      <c r="KOC407" s="56"/>
      <c r="KOD407" s="56"/>
      <c r="KOE407" s="56"/>
      <c r="KOF407" s="56"/>
      <c r="KOG407" s="56"/>
      <c r="KOH407" s="56"/>
      <c r="KOI407" s="56"/>
      <c r="KOJ407" s="56"/>
      <c r="KOK407" s="56"/>
      <c r="KOL407" s="56"/>
      <c r="KOM407" s="56"/>
      <c r="KON407" s="56"/>
      <c r="KOO407" s="56"/>
      <c r="KOP407" s="56"/>
      <c r="KOQ407" s="56"/>
      <c r="KOR407" s="56"/>
      <c r="KOS407" s="56"/>
      <c r="KOT407" s="56"/>
      <c r="KOU407" s="56"/>
      <c r="KOV407" s="56"/>
      <c r="KOW407" s="56"/>
      <c r="KOX407" s="56"/>
      <c r="KOY407" s="56"/>
      <c r="KOZ407" s="56"/>
      <c r="KPA407" s="56"/>
      <c r="KPB407" s="56"/>
      <c r="KPC407" s="56"/>
      <c r="KPD407" s="56"/>
      <c r="KPE407" s="56"/>
      <c r="KPF407" s="56"/>
      <c r="KPG407" s="56"/>
      <c r="KPH407" s="56"/>
      <c r="KPI407" s="56"/>
      <c r="KPJ407" s="56"/>
      <c r="KPK407" s="56"/>
      <c r="KPL407" s="56"/>
      <c r="KPM407" s="56"/>
      <c r="KPN407" s="56"/>
      <c r="KPO407" s="56"/>
      <c r="KPP407" s="56"/>
      <c r="KPQ407" s="56"/>
      <c r="KPR407" s="56"/>
      <c r="KPS407" s="56"/>
      <c r="KPT407" s="56"/>
      <c r="KPU407" s="56"/>
      <c r="KPV407" s="56"/>
      <c r="KPW407" s="56"/>
      <c r="KPX407" s="56"/>
      <c r="KPY407" s="56"/>
      <c r="KPZ407" s="56"/>
      <c r="KQA407" s="56"/>
      <c r="KQB407" s="56"/>
      <c r="KQC407" s="56"/>
      <c r="KQD407" s="56"/>
      <c r="KQE407" s="56"/>
      <c r="KQF407" s="56"/>
      <c r="KQG407" s="56"/>
      <c r="KQH407" s="56"/>
      <c r="KQI407" s="56"/>
      <c r="KQJ407" s="56"/>
      <c r="KQK407" s="56"/>
      <c r="KQL407" s="56"/>
      <c r="KQM407" s="56"/>
      <c r="KQN407" s="56"/>
      <c r="KQO407" s="56"/>
      <c r="KQP407" s="56"/>
      <c r="KQQ407" s="56"/>
      <c r="KQR407" s="56"/>
      <c r="KQS407" s="56"/>
      <c r="KQT407" s="56"/>
      <c r="KQU407" s="56"/>
      <c r="KQV407" s="56"/>
      <c r="KQW407" s="56"/>
      <c r="KQX407" s="56"/>
      <c r="KQY407" s="56"/>
      <c r="KQZ407" s="56"/>
      <c r="KRA407" s="56"/>
      <c r="KRB407" s="56"/>
      <c r="KRC407" s="56"/>
      <c r="KRD407" s="56"/>
      <c r="KRE407" s="56"/>
      <c r="KRF407" s="56"/>
      <c r="KRG407" s="56"/>
      <c r="KRH407" s="56"/>
      <c r="KRI407" s="56"/>
      <c r="KRJ407" s="56"/>
      <c r="KRK407" s="56"/>
      <c r="KRL407" s="56"/>
      <c r="KRM407" s="56"/>
      <c r="KRN407" s="56"/>
      <c r="KRO407" s="56"/>
      <c r="KRP407" s="56"/>
      <c r="KRQ407" s="56"/>
      <c r="KRR407" s="56"/>
      <c r="KRS407" s="56"/>
      <c r="KRT407" s="56"/>
      <c r="KRU407" s="56"/>
      <c r="KRV407" s="56"/>
      <c r="KRW407" s="56"/>
      <c r="KRX407" s="56"/>
      <c r="KRY407" s="56"/>
      <c r="KRZ407" s="56"/>
      <c r="KSA407" s="56"/>
      <c r="KSB407" s="56"/>
      <c r="KSC407" s="56"/>
      <c r="KSD407" s="56"/>
      <c r="KSE407" s="56"/>
      <c r="KSF407" s="56"/>
      <c r="KSG407" s="56"/>
      <c r="KSH407" s="56"/>
      <c r="KSI407" s="56"/>
      <c r="KSJ407" s="56"/>
      <c r="KSK407" s="56"/>
      <c r="KSL407" s="56"/>
      <c r="KSM407" s="56"/>
      <c r="KSN407" s="56"/>
      <c r="KSO407" s="56"/>
      <c r="KSP407" s="56"/>
      <c r="KSQ407" s="56"/>
      <c r="KSR407" s="56"/>
      <c r="KSS407" s="56"/>
      <c r="KST407" s="56"/>
      <c r="KSU407" s="56"/>
      <c r="KSV407" s="56"/>
      <c r="KSW407" s="56"/>
      <c r="KSX407" s="56"/>
      <c r="KSY407" s="56"/>
      <c r="KSZ407" s="56"/>
      <c r="KTA407" s="56"/>
      <c r="KTB407" s="56"/>
      <c r="KTC407" s="56"/>
      <c r="KTD407" s="56"/>
      <c r="KTE407" s="56"/>
      <c r="KTF407" s="56"/>
      <c r="KTG407" s="56"/>
      <c r="KTH407" s="56"/>
      <c r="KTI407" s="56"/>
      <c r="KTJ407" s="56"/>
      <c r="KTK407" s="56"/>
      <c r="KTL407" s="56"/>
      <c r="KTM407" s="56"/>
      <c r="KTN407" s="56"/>
      <c r="KTO407" s="56"/>
      <c r="KTP407" s="56"/>
      <c r="KTQ407" s="56"/>
      <c r="KTR407" s="56"/>
      <c r="KTS407" s="56"/>
      <c r="KTT407" s="56"/>
      <c r="KTU407" s="56"/>
      <c r="KTV407" s="56"/>
      <c r="KTW407" s="56"/>
      <c r="KTX407" s="56"/>
      <c r="KTY407" s="56"/>
      <c r="KTZ407" s="56"/>
      <c r="KUA407" s="56"/>
      <c r="KUB407" s="56"/>
      <c r="KUC407" s="56"/>
      <c r="KUD407" s="56"/>
      <c r="KUE407" s="56"/>
      <c r="KUF407" s="56"/>
      <c r="KUG407" s="56"/>
      <c r="KUH407" s="56"/>
      <c r="KUI407" s="56"/>
      <c r="KUJ407" s="56"/>
      <c r="KUK407" s="56"/>
      <c r="KUL407" s="56"/>
      <c r="KUM407" s="56"/>
      <c r="KUN407" s="56"/>
      <c r="KUO407" s="56"/>
      <c r="KUP407" s="56"/>
      <c r="KUQ407" s="56"/>
      <c r="KUR407" s="56"/>
      <c r="KUS407" s="56"/>
      <c r="KUT407" s="56"/>
      <c r="KUU407" s="56"/>
      <c r="KUV407" s="56"/>
      <c r="KUW407" s="56"/>
      <c r="KUX407" s="56"/>
      <c r="KUY407" s="56"/>
      <c r="KUZ407" s="56"/>
      <c r="KVA407" s="56"/>
      <c r="KVB407" s="56"/>
      <c r="KVC407" s="56"/>
      <c r="KVD407" s="56"/>
      <c r="KVE407" s="56"/>
      <c r="KVF407" s="56"/>
      <c r="KVG407" s="56"/>
      <c r="KVH407" s="56"/>
      <c r="KVI407" s="56"/>
      <c r="KVJ407" s="56"/>
      <c r="KVK407" s="56"/>
      <c r="KVL407" s="56"/>
      <c r="KVM407" s="56"/>
      <c r="KVN407" s="56"/>
      <c r="KVO407" s="56"/>
      <c r="KVP407" s="56"/>
      <c r="KVQ407" s="56"/>
      <c r="KVR407" s="56"/>
      <c r="KVS407" s="56"/>
      <c r="KVT407" s="56"/>
      <c r="KVU407" s="56"/>
      <c r="KVV407" s="56"/>
      <c r="KVW407" s="56"/>
      <c r="KVX407" s="56"/>
      <c r="KVY407" s="56"/>
      <c r="KVZ407" s="56"/>
      <c r="KWA407" s="56"/>
      <c r="KWB407" s="56"/>
      <c r="KWC407" s="56"/>
      <c r="KWD407" s="56"/>
      <c r="KWE407" s="56"/>
      <c r="KWF407" s="56"/>
      <c r="KWG407" s="56"/>
      <c r="KWH407" s="56"/>
      <c r="KWI407" s="56"/>
      <c r="KWJ407" s="56"/>
      <c r="KWK407" s="56"/>
      <c r="KWL407" s="56"/>
      <c r="KWM407" s="56"/>
      <c r="KWN407" s="56"/>
      <c r="KWO407" s="56"/>
      <c r="KWP407" s="56"/>
      <c r="KWQ407" s="56"/>
      <c r="KWR407" s="56"/>
      <c r="KWS407" s="56"/>
      <c r="KWT407" s="56"/>
      <c r="KWU407" s="56"/>
      <c r="KWV407" s="56"/>
      <c r="KWW407" s="56"/>
      <c r="KWX407" s="56"/>
      <c r="KWY407" s="56"/>
      <c r="KWZ407" s="56"/>
      <c r="KXA407" s="56"/>
      <c r="KXB407" s="56"/>
      <c r="KXC407" s="56"/>
      <c r="KXD407" s="56"/>
      <c r="KXE407" s="56"/>
      <c r="KXF407" s="56"/>
      <c r="KXG407" s="56"/>
      <c r="KXH407" s="56"/>
      <c r="KXI407" s="56"/>
      <c r="KXJ407" s="56"/>
      <c r="KXK407" s="56"/>
      <c r="KXL407" s="56"/>
      <c r="KXM407" s="56"/>
      <c r="KXN407" s="56"/>
      <c r="KXO407" s="56"/>
      <c r="KXP407" s="56"/>
      <c r="KXQ407" s="56"/>
      <c r="KXR407" s="56"/>
      <c r="KXS407" s="56"/>
      <c r="KXT407" s="56"/>
      <c r="KXU407" s="56"/>
      <c r="KXV407" s="56"/>
      <c r="KXW407" s="56"/>
      <c r="KXX407" s="56"/>
      <c r="KXY407" s="56"/>
      <c r="KXZ407" s="56"/>
      <c r="KYA407" s="56"/>
      <c r="KYB407" s="56"/>
      <c r="KYC407" s="56"/>
      <c r="KYD407" s="56"/>
      <c r="KYE407" s="56"/>
      <c r="KYF407" s="56"/>
      <c r="KYG407" s="56"/>
      <c r="KYH407" s="56"/>
      <c r="KYI407" s="56"/>
      <c r="KYJ407" s="56"/>
      <c r="KYK407" s="56"/>
      <c r="KYL407" s="56"/>
      <c r="KYM407" s="56"/>
      <c r="KYN407" s="56"/>
      <c r="KYO407" s="56"/>
      <c r="KYP407" s="56"/>
      <c r="KYQ407" s="56"/>
      <c r="KYR407" s="56"/>
      <c r="KYS407" s="56"/>
      <c r="KYT407" s="56"/>
      <c r="KYU407" s="56"/>
      <c r="KYV407" s="56"/>
      <c r="KYW407" s="56"/>
      <c r="KYX407" s="56"/>
      <c r="KYY407" s="56"/>
      <c r="KYZ407" s="56"/>
      <c r="KZA407" s="56"/>
      <c r="KZB407" s="56"/>
      <c r="KZC407" s="56"/>
      <c r="KZD407" s="56"/>
      <c r="KZE407" s="56"/>
      <c r="KZF407" s="56"/>
      <c r="KZG407" s="56"/>
      <c r="KZH407" s="56"/>
      <c r="KZI407" s="56"/>
      <c r="KZJ407" s="56"/>
      <c r="KZK407" s="56"/>
      <c r="KZL407" s="56"/>
      <c r="KZM407" s="56"/>
      <c r="KZN407" s="56"/>
      <c r="KZO407" s="56"/>
      <c r="KZP407" s="56"/>
      <c r="KZQ407" s="56"/>
      <c r="KZR407" s="56"/>
      <c r="KZS407" s="56"/>
      <c r="KZT407" s="56"/>
      <c r="KZU407" s="56"/>
      <c r="KZV407" s="56"/>
      <c r="KZW407" s="56"/>
      <c r="KZX407" s="56"/>
      <c r="KZY407" s="56"/>
      <c r="KZZ407" s="56"/>
      <c r="LAA407" s="56"/>
      <c r="LAB407" s="56"/>
      <c r="LAC407" s="56"/>
      <c r="LAD407" s="56"/>
      <c r="LAE407" s="56"/>
      <c r="LAF407" s="56"/>
      <c r="LAG407" s="56"/>
      <c r="LAH407" s="56"/>
      <c r="LAI407" s="56"/>
      <c r="LAJ407" s="56"/>
      <c r="LAK407" s="56"/>
      <c r="LAL407" s="56"/>
      <c r="LAM407" s="56"/>
      <c r="LAN407" s="56"/>
      <c r="LAO407" s="56"/>
      <c r="LAP407" s="56"/>
      <c r="LAQ407" s="56"/>
      <c r="LAR407" s="56"/>
      <c r="LAS407" s="56"/>
      <c r="LAT407" s="56"/>
      <c r="LAU407" s="56"/>
      <c r="LAV407" s="56"/>
      <c r="LAW407" s="56"/>
      <c r="LAX407" s="56"/>
      <c r="LAY407" s="56"/>
      <c r="LAZ407" s="56"/>
      <c r="LBA407" s="56"/>
      <c r="LBB407" s="56"/>
      <c r="LBC407" s="56"/>
      <c r="LBD407" s="56"/>
      <c r="LBE407" s="56"/>
      <c r="LBF407" s="56"/>
      <c r="LBG407" s="56"/>
      <c r="LBH407" s="56"/>
      <c r="LBI407" s="56"/>
      <c r="LBJ407" s="56"/>
      <c r="LBK407" s="56"/>
      <c r="LBL407" s="56"/>
      <c r="LBM407" s="56"/>
      <c r="LBN407" s="56"/>
      <c r="LBO407" s="56"/>
      <c r="LBP407" s="56"/>
      <c r="LBQ407" s="56"/>
      <c r="LBR407" s="56"/>
      <c r="LBS407" s="56"/>
      <c r="LBT407" s="56"/>
      <c r="LBU407" s="56"/>
      <c r="LBV407" s="56"/>
      <c r="LBW407" s="56"/>
      <c r="LBX407" s="56"/>
      <c r="LBY407" s="56"/>
      <c r="LBZ407" s="56"/>
      <c r="LCA407" s="56"/>
      <c r="LCB407" s="56"/>
      <c r="LCC407" s="56"/>
      <c r="LCD407" s="56"/>
      <c r="LCE407" s="56"/>
      <c r="LCF407" s="56"/>
      <c r="LCG407" s="56"/>
      <c r="LCH407" s="56"/>
      <c r="LCI407" s="56"/>
      <c r="LCJ407" s="56"/>
      <c r="LCK407" s="56"/>
      <c r="LCL407" s="56"/>
      <c r="LCM407" s="56"/>
      <c r="LCN407" s="56"/>
      <c r="LCO407" s="56"/>
      <c r="LCP407" s="56"/>
      <c r="LCQ407" s="56"/>
      <c r="LCR407" s="56"/>
      <c r="LCS407" s="56"/>
      <c r="LCT407" s="56"/>
      <c r="LCU407" s="56"/>
      <c r="LCV407" s="56"/>
      <c r="LCW407" s="56"/>
      <c r="LCX407" s="56"/>
      <c r="LCY407" s="56"/>
      <c r="LCZ407" s="56"/>
      <c r="LDA407" s="56"/>
      <c r="LDB407" s="56"/>
      <c r="LDC407" s="56"/>
      <c r="LDD407" s="56"/>
      <c r="LDE407" s="56"/>
      <c r="LDF407" s="56"/>
      <c r="LDG407" s="56"/>
      <c r="LDH407" s="56"/>
      <c r="LDI407" s="56"/>
      <c r="LDJ407" s="56"/>
      <c r="LDK407" s="56"/>
      <c r="LDL407" s="56"/>
      <c r="LDM407" s="56"/>
      <c r="LDN407" s="56"/>
      <c r="LDO407" s="56"/>
      <c r="LDP407" s="56"/>
      <c r="LDQ407" s="56"/>
      <c r="LDR407" s="56"/>
      <c r="LDS407" s="56"/>
      <c r="LDT407" s="56"/>
      <c r="LDU407" s="56"/>
      <c r="LDV407" s="56"/>
      <c r="LDW407" s="56"/>
      <c r="LDX407" s="56"/>
      <c r="LDY407" s="56"/>
      <c r="LDZ407" s="56"/>
      <c r="LEA407" s="56"/>
      <c r="LEB407" s="56"/>
      <c r="LEC407" s="56"/>
      <c r="LED407" s="56"/>
      <c r="LEE407" s="56"/>
      <c r="LEF407" s="56"/>
      <c r="LEG407" s="56"/>
      <c r="LEH407" s="56"/>
      <c r="LEI407" s="56"/>
      <c r="LEJ407" s="56"/>
      <c r="LEK407" s="56"/>
      <c r="LEL407" s="56"/>
      <c r="LEM407" s="56"/>
      <c r="LEN407" s="56"/>
      <c r="LEO407" s="56"/>
      <c r="LEP407" s="56"/>
      <c r="LEQ407" s="56"/>
      <c r="LER407" s="56"/>
      <c r="LES407" s="56"/>
      <c r="LET407" s="56"/>
      <c r="LEU407" s="56"/>
      <c r="LEV407" s="56"/>
      <c r="LEW407" s="56"/>
      <c r="LEX407" s="56"/>
      <c r="LEY407" s="56"/>
      <c r="LEZ407" s="56"/>
      <c r="LFA407" s="56"/>
      <c r="LFB407" s="56"/>
      <c r="LFC407" s="56"/>
      <c r="LFD407" s="56"/>
      <c r="LFE407" s="56"/>
      <c r="LFF407" s="56"/>
      <c r="LFG407" s="56"/>
      <c r="LFH407" s="56"/>
      <c r="LFI407" s="56"/>
      <c r="LFJ407" s="56"/>
      <c r="LFK407" s="56"/>
      <c r="LFL407" s="56"/>
      <c r="LFM407" s="56"/>
      <c r="LFN407" s="56"/>
      <c r="LFO407" s="56"/>
      <c r="LFP407" s="56"/>
      <c r="LFQ407" s="56"/>
      <c r="LFR407" s="56"/>
      <c r="LFS407" s="56"/>
      <c r="LFT407" s="56"/>
      <c r="LFU407" s="56"/>
      <c r="LFV407" s="56"/>
      <c r="LFW407" s="56"/>
      <c r="LFX407" s="56"/>
      <c r="LFY407" s="56"/>
      <c r="LFZ407" s="56"/>
      <c r="LGA407" s="56"/>
      <c r="LGB407" s="56"/>
      <c r="LGC407" s="56"/>
      <c r="LGD407" s="56"/>
      <c r="LGE407" s="56"/>
      <c r="LGF407" s="56"/>
      <c r="LGG407" s="56"/>
      <c r="LGH407" s="56"/>
      <c r="LGI407" s="56"/>
      <c r="LGJ407" s="56"/>
      <c r="LGK407" s="56"/>
      <c r="LGL407" s="56"/>
      <c r="LGM407" s="56"/>
      <c r="LGN407" s="56"/>
      <c r="LGO407" s="56"/>
      <c r="LGP407" s="56"/>
      <c r="LGQ407" s="56"/>
      <c r="LGR407" s="56"/>
      <c r="LGS407" s="56"/>
      <c r="LGT407" s="56"/>
      <c r="LGU407" s="56"/>
      <c r="LGV407" s="56"/>
      <c r="LGW407" s="56"/>
      <c r="LGX407" s="56"/>
      <c r="LGY407" s="56"/>
      <c r="LGZ407" s="56"/>
      <c r="LHA407" s="56"/>
      <c r="LHB407" s="56"/>
      <c r="LHC407" s="56"/>
      <c r="LHD407" s="56"/>
      <c r="LHE407" s="56"/>
      <c r="LHF407" s="56"/>
      <c r="LHG407" s="56"/>
      <c r="LHH407" s="56"/>
      <c r="LHI407" s="56"/>
      <c r="LHJ407" s="56"/>
      <c r="LHK407" s="56"/>
      <c r="LHL407" s="56"/>
      <c r="LHM407" s="56"/>
      <c r="LHN407" s="56"/>
      <c r="LHO407" s="56"/>
      <c r="LHP407" s="56"/>
      <c r="LHQ407" s="56"/>
      <c r="LHR407" s="56"/>
      <c r="LHS407" s="56"/>
      <c r="LHT407" s="56"/>
      <c r="LHU407" s="56"/>
      <c r="LHV407" s="56"/>
      <c r="LHW407" s="56"/>
      <c r="LHX407" s="56"/>
      <c r="LHY407" s="56"/>
      <c r="LHZ407" s="56"/>
      <c r="LIA407" s="56"/>
      <c r="LIB407" s="56"/>
      <c r="LIC407" s="56"/>
      <c r="LID407" s="56"/>
      <c r="LIE407" s="56"/>
      <c r="LIF407" s="56"/>
      <c r="LIG407" s="56"/>
      <c r="LIH407" s="56"/>
      <c r="LII407" s="56"/>
      <c r="LIJ407" s="56"/>
      <c r="LIK407" s="56"/>
      <c r="LIL407" s="56"/>
      <c r="LIM407" s="56"/>
      <c r="LIN407" s="56"/>
      <c r="LIO407" s="56"/>
      <c r="LIP407" s="56"/>
      <c r="LIQ407" s="56"/>
      <c r="LIR407" s="56"/>
      <c r="LIS407" s="56"/>
      <c r="LIT407" s="56"/>
      <c r="LIU407" s="56"/>
      <c r="LIV407" s="56"/>
      <c r="LIW407" s="56"/>
      <c r="LIX407" s="56"/>
      <c r="LIY407" s="56"/>
      <c r="LIZ407" s="56"/>
      <c r="LJA407" s="56"/>
      <c r="LJB407" s="56"/>
      <c r="LJC407" s="56"/>
      <c r="LJD407" s="56"/>
      <c r="LJE407" s="56"/>
      <c r="LJF407" s="56"/>
      <c r="LJG407" s="56"/>
      <c r="LJH407" s="56"/>
      <c r="LJI407" s="56"/>
      <c r="LJJ407" s="56"/>
      <c r="LJK407" s="56"/>
      <c r="LJL407" s="56"/>
      <c r="LJM407" s="56"/>
      <c r="LJN407" s="56"/>
      <c r="LJO407" s="56"/>
      <c r="LJP407" s="56"/>
      <c r="LJQ407" s="56"/>
      <c r="LJR407" s="56"/>
      <c r="LJS407" s="56"/>
      <c r="LJT407" s="56"/>
      <c r="LJU407" s="56"/>
      <c r="LJV407" s="56"/>
      <c r="LJW407" s="56"/>
      <c r="LJX407" s="56"/>
      <c r="LJY407" s="56"/>
      <c r="LJZ407" s="56"/>
      <c r="LKA407" s="56"/>
      <c r="LKB407" s="56"/>
      <c r="LKC407" s="56"/>
      <c r="LKD407" s="56"/>
      <c r="LKE407" s="56"/>
      <c r="LKF407" s="56"/>
      <c r="LKG407" s="56"/>
      <c r="LKH407" s="56"/>
      <c r="LKI407" s="56"/>
      <c r="LKJ407" s="56"/>
      <c r="LKK407" s="56"/>
      <c r="LKL407" s="56"/>
      <c r="LKM407" s="56"/>
      <c r="LKN407" s="56"/>
      <c r="LKO407" s="56"/>
      <c r="LKP407" s="56"/>
      <c r="LKQ407" s="56"/>
      <c r="LKR407" s="56"/>
      <c r="LKS407" s="56"/>
      <c r="LKT407" s="56"/>
      <c r="LKU407" s="56"/>
      <c r="LKV407" s="56"/>
      <c r="LKW407" s="56"/>
      <c r="LKX407" s="56"/>
      <c r="LKY407" s="56"/>
      <c r="LKZ407" s="56"/>
      <c r="LLA407" s="56"/>
      <c r="LLB407" s="56"/>
      <c r="LLC407" s="56"/>
      <c r="LLD407" s="56"/>
      <c r="LLE407" s="56"/>
      <c r="LLF407" s="56"/>
      <c r="LLG407" s="56"/>
      <c r="LLH407" s="56"/>
      <c r="LLI407" s="56"/>
      <c r="LLJ407" s="56"/>
      <c r="LLK407" s="56"/>
      <c r="LLL407" s="56"/>
      <c r="LLM407" s="56"/>
      <c r="LLN407" s="56"/>
      <c r="LLO407" s="56"/>
      <c r="LLP407" s="56"/>
      <c r="LLQ407" s="56"/>
      <c r="LLR407" s="56"/>
      <c r="LLS407" s="56"/>
      <c r="LLT407" s="56"/>
      <c r="LLU407" s="56"/>
      <c r="LLV407" s="56"/>
      <c r="LLW407" s="56"/>
      <c r="LLX407" s="56"/>
      <c r="LLY407" s="56"/>
      <c r="LLZ407" s="56"/>
      <c r="LMA407" s="56"/>
      <c r="LMB407" s="56"/>
      <c r="LMC407" s="56"/>
      <c r="LMD407" s="56"/>
      <c r="LME407" s="56"/>
      <c r="LMF407" s="56"/>
      <c r="LMG407" s="56"/>
      <c r="LMH407" s="56"/>
      <c r="LMI407" s="56"/>
      <c r="LMJ407" s="56"/>
      <c r="LMK407" s="56"/>
      <c r="LML407" s="56"/>
      <c r="LMM407" s="56"/>
      <c r="LMN407" s="56"/>
      <c r="LMO407" s="56"/>
      <c r="LMP407" s="56"/>
      <c r="LMQ407" s="56"/>
      <c r="LMR407" s="56"/>
      <c r="LMS407" s="56"/>
      <c r="LMT407" s="56"/>
      <c r="LMU407" s="56"/>
      <c r="LMV407" s="56"/>
      <c r="LMW407" s="56"/>
      <c r="LMX407" s="56"/>
      <c r="LMY407" s="56"/>
      <c r="LMZ407" s="56"/>
      <c r="LNA407" s="56"/>
      <c r="LNB407" s="56"/>
      <c r="LNC407" s="56"/>
      <c r="LND407" s="56"/>
      <c r="LNE407" s="56"/>
      <c r="LNF407" s="56"/>
      <c r="LNG407" s="56"/>
      <c r="LNH407" s="56"/>
      <c r="LNI407" s="56"/>
      <c r="LNJ407" s="56"/>
      <c r="LNK407" s="56"/>
      <c r="LNL407" s="56"/>
      <c r="LNM407" s="56"/>
      <c r="LNN407" s="56"/>
      <c r="LNO407" s="56"/>
      <c r="LNP407" s="56"/>
      <c r="LNQ407" s="56"/>
      <c r="LNR407" s="56"/>
      <c r="LNS407" s="56"/>
      <c r="LNT407" s="56"/>
      <c r="LNU407" s="56"/>
      <c r="LNV407" s="56"/>
      <c r="LNW407" s="56"/>
      <c r="LNX407" s="56"/>
      <c r="LNY407" s="56"/>
      <c r="LNZ407" s="56"/>
      <c r="LOA407" s="56"/>
      <c r="LOB407" s="56"/>
      <c r="LOC407" s="56"/>
      <c r="LOD407" s="56"/>
      <c r="LOE407" s="56"/>
      <c r="LOF407" s="56"/>
      <c r="LOG407" s="56"/>
      <c r="LOH407" s="56"/>
      <c r="LOI407" s="56"/>
      <c r="LOJ407" s="56"/>
      <c r="LOK407" s="56"/>
      <c r="LOL407" s="56"/>
      <c r="LOM407" s="56"/>
      <c r="LON407" s="56"/>
      <c r="LOO407" s="56"/>
      <c r="LOP407" s="56"/>
      <c r="LOQ407" s="56"/>
      <c r="LOR407" s="56"/>
      <c r="LOS407" s="56"/>
      <c r="LOT407" s="56"/>
      <c r="LOU407" s="56"/>
      <c r="LOV407" s="56"/>
      <c r="LOW407" s="56"/>
      <c r="LOX407" s="56"/>
      <c r="LOY407" s="56"/>
      <c r="LOZ407" s="56"/>
      <c r="LPA407" s="56"/>
      <c r="LPB407" s="56"/>
      <c r="LPC407" s="56"/>
      <c r="LPD407" s="56"/>
      <c r="LPE407" s="56"/>
      <c r="LPF407" s="56"/>
      <c r="LPG407" s="56"/>
      <c r="LPH407" s="56"/>
      <c r="LPI407" s="56"/>
      <c r="LPJ407" s="56"/>
      <c r="LPK407" s="56"/>
      <c r="LPL407" s="56"/>
      <c r="LPM407" s="56"/>
      <c r="LPN407" s="56"/>
      <c r="LPO407" s="56"/>
      <c r="LPP407" s="56"/>
      <c r="LPQ407" s="56"/>
      <c r="LPR407" s="56"/>
      <c r="LPS407" s="56"/>
      <c r="LPT407" s="56"/>
      <c r="LPU407" s="56"/>
      <c r="LPV407" s="56"/>
      <c r="LPW407" s="56"/>
      <c r="LPX407" s="56"/>
      <c r="LPY407" s="56"/>
      <c r="LPZ407" s="56"/>
      <c r="LQA407" s="56"/>
      <c r="LQB407" s="56"/>
      <c r="LQC407" s="56"/>
      <c r="LQD407" s="56"/>
      <c r="LQE407" s="56"/>
      <c r="LQF407" s="56"/>
      <c r="LQG407" s="56"/>
      <c r="LQH407" s="56"/>
      <c r="LQI407" s="56"/>
      <c r="LQJ407" s="56"/>
      <c r="LQK407" s="56"/>
      <c r="LQL407" s="56"/>
      <c r="LQM407" s="56"/>
      <c r="LQN407" s="56"/>
      <c r="LQO407" s="56"/>
      <c r="LQP407" s="56"/>
      <c r="LQQ407" s="56"/>
      <c r="LQR407" s="56"/>
      <c r="LQS407" s="56"/>
      <c r="LQT407" s="56"/>
      <c r="LQU407" s="56"/>
      <c r="LQV407" s="56"/>
      <c r="LQW407" s="56"/>
      <c r="LQX407" s="56"/>
      <c r="LQY407" s="56"/>
      <c r="LQZ407" s="56"/>
      <c r="LRA407" s="56"/>
      <c r="LRB407" s="56"/>
      <c r="LRC407" s="56"/>
      <c r="LRD407" s="56"/>
      <c r="LRE407" s="56"/>
      <c r="LRF407" s="56"/>
      <c r="LRG407" s="56"/>
      <c r="LRH407" s="56"/>
      <c r="LRI407" s="56"/>
      <c r="LRJ407" s="56"/>
      <c r="LRK407" s="56"/>
      <c r="LRL407" s="56"/>
      <c r="LRM407" s="56"/>
      <c r="LRN407" s="56"/>
      <c r="LRO407" s="56"/>
      <c r="LRP407" s="56"/>
      <c r="LRQ407" s="56"/>
      <c r="LRR407" s="56"/>
      <c r="LRS407" s="56"/>
      <c r="LRT407" s="56"/>
      <c r="LRU407" s="56"/>
      <c r="LRV407" s="56"/>
      <c r="LRW407" s="56"/>
      <c r="LRX407" s="56"/>
      <c r="LRY407" s="56"/>
      <c r="LRZ407" s="56"/>
      <c r="LSA407" s="56"/>
      <c r="LSB407" s="56"/>
      <c r="LSC407" s="56"/>
      <c r="LSD407" s="56"/>
      <c r="LSE407" s="56"/>
      <c r="LSF407" s="56"/>
      <c r="LSG407" s="56"/>
      <c r="LSH407" s="56"/>
      <c r="LSI407" s="56"/>
      <c r="LSJ407" s="56"/>
      <c r="LSK407" s="56"/>
      <c r="LSL407" s="56"/>
      <c r="LSM407" s="56"/>
      <c r="LSN407" s="56"/>
      <c r="LSO407" s="56"/>
      <c r="LSP407" s="56"/>
      <c r="LSQ407" s="56"/>
      <c r="LSR407" s="56"/>
      <c r="LSS407" s="56"/>
      <c r="LST407" s="56"/>
      <c r="LSU407" s="56"/>
      <c r="LSV407" s="56"/>
      <c r="LSW407" s="56"/>
      <c r="LSX407" s="56"/>
      <c r="LSY407" s="56"/>
      <c r="LSZ407" s="56"/>
      <c r="LTA407" s="56"/>
      <c r="LTB407" s="56"/>
      <c r="LTC407" s="56"/>
      <c r="LTD407" s="56"/>
      <c r="LTE407" s="56"/>
      <c r="LTF407" s="56"/>
      <c r="LTG407" s="56"/>
      <c r="LTH407" s="56"/>
      <c r="LTI407" s="56"/>
      <c r="LTJ407" s="56"/>
      <c r="LTK407" s="56"/>
      <c r="LTL407" s="56"/>
      <c r="LTM407" s="56"/>
      <c r="LTN407" s="56"/>
      <c r="LTO407" s="56"/>
      <c r="LTP407" s="56"/>
      <c r="LTQ407" s="56"/>
      <c r="LTR407" s="56"/>
      <c r="LTS407" s="56"/>
      <c r="LTT407" s="56"/>
      <c r="LTU407" s="56"/>
      <c r="LTV407" s="56"/>
      <c r="LTW407" s="56"/>
      <c r="LTX407" s="56"/>
      <c r="LTY407" s="56"/>
      <c r="LTZ407" s="56"/>
      <c r="LUA407" s="56"/>
      <c r="LUB407" s="56"/>
      <c r="LUC407" s="56"/>
      <c r="LUD407" s="56"/>
      <c r="LUE407" s="56"/>
      <c r="LUF407" s="56"/>
      <c r="LUG407" s="56"/>
      <c r="LUH407" s="56"/>
      <c r="LUI407" s="56"/>
      <c r="LUJ407" s="56"/>
      <c r="LUK407" s="56"/>
      <c r="LUL407" s="56"/>
      <c r="LUM407" s="56"/>
      <c r="LUN407" s="56"/>
      <c r="LUO407" s="56"/>
      <c r="LUP407" s="56"/>
      <c r="LUQ407" s="56"/>
      <c r="LUR407" s="56"/>
      <c r="LUS407" s="56"/>
      <c r="LUT407" s="56"/>
      <c r="LUU407" s="56"/>
      <c r="LUV407" s="56"/>
      <c r="LUW407" s="56"/>
      <c r="LUX407" s="56"/>
      <c r="LUY407" s="56"/>
      <c r="LUZ407" s="56"/>
      <c r="LVA407" s="56"/>
      <c r="LVB407" s="56"/>
      <c r="LVC407" s="56"/>
      <c r="LVD407" s="56"/>
      <c r="LVE407" s="56"/>
      <c r="LVF407" s="56"/>
      <c r="LVG407" s="56"/>
      <c r="LVH407" s="56"/>
      <c r="LVI407" s="56"/>
      <c r="LVJ407" s="56"/>
      <c r="LVK407" s="56"/>
      <c r="LVL407" s="56"/>
      <c r="LVM407" s="56"/>
      <c r="LVN407" s="56"/>
      <c r="LVO407" s="56"/>
      <c r="LVP407" s="56"/>
      <c r="LVQ407" s="56"/>
      <c r="LVR407" s="56"/>
      <c r="LVS407" s="56"/>
      <c r="LVT407" s="56"/>
      <c r="LVU407" s="56"/>
      <c r="LVV407" s="56"/>
      <c r="LVW407" s="56"/>
      <c r="LVX407" s="56"/>
      <c r="LVY407" s="56"/>
      <c r="LVZ407" s="56"/>
      <c r="LWA407" s="56"/>
      <c r="LWB407" s="56"/>
      <c r="LWC407" s="56"/>
      <c r="LWD407" s="56"/>
      <c r="LWE407" s="56"/>
      <c r="LWF407" s="56"/>
      <c r="LWG407" s="56"/>
      <c r="LWH407" s="56"/>
      <c r="LWI407" s="56"/>
      <c r="LWJ407" s="56"/>
      <c r="LWK407" s="56"/>
      <c r="LWL407" s="56"/>
      <c r="LWM407" s="56"/>
      <c r="LWN407" s="56"/>
      <c r="LWO407" s="56"/>
      <c r="LWP407" s="56"/>
      <c r="LWQ407" s="56"/>
      <c r="LWR407" s="56"/>
      <c r="LWS407" s="56"/>
      <c r="LWT407" s="56"/>
      <c r="LWU407" s="56"/>
      <c r="LWV407" s="56"/>
      <c r="LWW407" s="56"/>
      <c r="LWX407" s="56"/>
      <c r="LWY407" s="56"/>
      <c r="LWZ407" s="56"/>
      <c r="LXA407" s="56"/>
      <c r="LXB407" s="56"/>
      <c r="LXC407" s="56"/>
      <c r="LXD407" s="56"/>
      <c r="LXE407" s="56"/>
      <c r="LXF407" s="56"/>
      <c r="LXG407" s="56"/>
      <c r="LXH407" s="56"/>
      <c r="LXI407" s="56"/>
      <c r="LXJ407" s="56"/>
      <c r="LXK407" s="56"/>
      <c r="LXL407" s="56"/>
      <c r="LXM407" s="56"/>
      <c r="LXN407" s="56"/>
      <c r="LXO407" s="56"/>
      <c r="LXP407" s="56"/>
      <c r="LXQ407" s="56"/>
      <c r="LXR407" s="56"/>
      <c r="LXS407" s="56"/>
      <c r="LXT407" s="56"/>
      <c r="LXU407" s="56"/>
      <c r="LXV407" s="56"/>
      <c r="LXW407" s="56"/>
      <c r="LXX407" s="56"/>
      <c r="LXY407" s="56"/>
      <c r="LXZ407" s="56"/>
      <c r="LYA407" s="56"/>
      <c r="LYB407" s="56"/>
      <c r="LYC407" s="56"/>
      <c r="LYD407" s="56"/>
      <c r="LYE407" s="56"/>
      <c r="LYF407" s="56"/>
      <c r="LYG407" s="56"/>
      <c r="LYH407" s="56"/>
      <c r="LYI407" s="56"/>
      <c r="LYJ407" s="56"/>
      <c r="LYK407" s="56"/>
      <c r="LYL407" s="56"/>
      <c r="LYM407" s="56"/>
      <c r="LYN407" s="56"/>
      <c r="LYO407" s="56"/>
      <c r="LYP407" s="56"/>
      <c r="LYQ407" s="56"/>
      <c r="LYR407" s="56"/>
      <c r="LYS407" s="56"/>
      <c r="LYT407" s="56"/>
      <c r="LYU407" s="56"/>
      <c r="LYV407" s="56"/>
      <c r="LYW407" s="56"/>
      <c r="LYX407" s="56"/>
      <c r="LYY407" s="56"/>
      <c r="LYZ407" s="56"/>
      <c r="LZA407" s="56"/>
      <c r="LZB407" s="56"/>
      <c r="LZC407" s="56"/>
      <c r="LZD407" s="56"/>
      <c r="LZE407" s="56"/>
      <c r="LZF407" s="56"/>
      <c r="LZG407" s="56"/>
      <c r="LZH407" s="56"/>
      <c r="LZI407" s="56"/>
      <c r="LZJ407" s="56"/>
      <c r="LZK407" s="56"/>
      <c r="LZL407" s="56"/>
      <c r="LZM407" s="56"/>
      <c r="LZN407" s="56"/>
      <c r="LZO407" s="56"/>
      <c r="LZP407" s="56"/>
      <c r="LZQ407" s="56"/>
      <c r="LZR407" s="56"/>
      <c r="LZS407" s="56"/>
      <c r="LZT407" s="56"/>
      <c r="LZU407" s="56"/>
      <c r="LZV407" s="56"/>
      <c r="LZW407" s="56"/>
      <c r="LZX407" s="56"/>
      <c r="LZY407" s="56"/>
      <c r="LZZ407" s="56"/>
      <c r="MAA407" s="56"/>
      <c r="MAB407" s="56"/>
      <c r="MAC407" s="56"/>
      <c r="MAD407" s="56"/>
      <c r="MAE407" s="56"/>
      <c r="MAF407" s="56"/>
      <c r="MAG407" s="56"/>
      <c r="MAH407" s="56"/>
      <c r="MAI407" s="56"/>
      <c r="MAJ407" s="56"/>
      <c r="MAK407" s="56"/>
      <c r="MAL407" s="56"/>
      <c r="MAM407" s="56"/>
      <c r="MAN407" s="56"/>
      <c r="MAO407" s="56"/>
      <c r="MAP407" s="56"/>
      <c r="MAQ407" s="56"/>
      <c r="MAR407" s="56"/>
      <c r="MAS407" s="56"/>
      <c r="MAT407" s="56"/>
      <c r="MAU407" s="56"/>
      <c r="MAV407" s="56"/>
      <c r="MAW407" s="56"/>
      <c r="MAX407" s="56"/>
      <c r="MAY407" s="56"/>
      <c r="MAZ407" s="56"/>
      <c r="MBA407" s="56"/>
      <c r="MBB407" s="56"/>
      <c r="MBC407" s="56"/>
      <c r="MBD407" s="56"/>
      <c r="MBE407" s="56"/>
      <c r="MBF407" s="56"/>
      <c r="MBG407" s="56"/>
      <c r="MBH407" s="56"/>
      <c r="MBI407" s="56"/>
      <c r="MBJ407" s="56"/>
      <c r="MBK407" s="56"/>
      <c r="MBL407" s="56"/>
      <c r="MBM407" s="56"/>
      <c r="MBN407" s="56"/>
      <c r="MBO407" s="56"/>
      <c r="MBP407" s="56"/>
      <c r="MBQ407" s="56"/>
      <c r="MBR407" s="56"/>
      <c r="MBS407" s="56"/>
      <c r="MBT407" s="56"/>
      <c r="MBU407" s="56"/>
      <c r="MBV407" s="56"/>
      <c r="MBW407" s="56"/>
      <c r="MBX407" s="56"/>
      <c r="MBY407" s="56"/>
      <c r="MBZ407" s="56"/>
      <c r="MCA407" s="56"/>
      <c r="MCB407" s="56"/>
      <c r="MCC407" s="56"/>
      <c r="MCD407" s="56"/>
      <c r="MCE407" s="56"/>
      <c r="MCF407" s="56"/>
      <c r="MCG407" s="56"/>
      <c r="MCH407" s="56"/>
      <c r="MCI407" s="56"/>
      <c r="MCJ407" s="56"/>
      <c r="MCK407" s="56"/>
      <c r="MCL407" s="56"/>
      <c r="MCM407" s="56"/>
      <c r="MCN407" s="56"/>
      <c r="MCO407" s="56"/>
      <c r="MCP407" s="56"/>
      <c r="MCQ407" s="56"/>
      <c r="MCR407" s="56"/>
      <c r="MCS407" s="56"/>
      <c r="MCT407" s="56"/>
      <c r="MCU407" s="56"/>
      <c r="MCV407" s="56"/>
      <c r="MCW407" s="56"/>
      <c r="MCX407" s="56"/>
      <c r="MCY407" s="56"/>
      <c r="MCZ407" s="56"/>
      <c r="MDA407" s="56"/>
      <c r="MDB407" s="56"/>
      <c r="MDC407" s="56"/>
      <c r="MDD407" s="56"/>
      <c r="MDE407" s="56"/>
      <c r="MDF407" s="56"/>
      <c r="MDG407" s="56"/>
      <c r="MDH407" s="56"/>
      <c r="MDI407" s="56"/>
      <c r="MDJ407" s="56"/>
      <c r="MDK407" s="56"/>
      <c r="MDL407" s="56"/>
      <c r="MDM407" s="56"/>
      <c r="MDN407" s="56"/>
      <c r="MDO407" s="56"/>
      <c r="MDP407" s="56"/>
      <c r="MDQ407" s="56"/>
      <c r="MDR407" s="56"/>
      <c r="MDS407" s="56"/>
      <c r="MDT407" s="56"/>
      <c r="MDU407" s="56"/>
      <c r="MDV407" s="56"/>
      <c r="MDW407" s="56"/>
      <c r="MDX407" s="56"/>
      <c r="MDY407" s="56"/>
      <c r="MDZ407" s="56"/>
      <c r="MEA407" s="56"/>
      <c r="MEB407" s="56"/>
      <c r="MEC407" s="56"/>
      <c r="MED407" s="56"/>
      <c r="MEE407" s="56"/>
      <c r="MEF407" s="56"/>
      <c r="MEG407" s="56"/>
      <c r="MEH407" s="56"/>
      <c r="MEI407" s="56"/>
      <c r="MEJ407" s="56"/>
      <c r="MEK407" s="56"/>
      <c r="MEL407" s="56"/>
      <c r="MEM407" s="56"/>
      <c r="MEN407" s="56"/>
      <c r="MEO407" s="56"/>
      <c r="MEP407" s="56"/>
      <c r="MEQ407" s="56"/>
      <c r="MER407" s="56"/>
      <c r="MES407" s="56"/>
      <c r="MET407" s="56"/>
      <c r="MEU407" s="56"/>
      <c r="MEV407" s="56"/>
      <c r="MEW407" s="56"/>
      <c r="MEX407" s="56"/>
      <c r="MEY407" s="56"/>
      <c r="MEZ407" s="56"/>
      <c r="MFA407" s="56"/>
      <c r="MFB407" s="56"/>
      <c r="MFC407" s="56"/>
      <c r="MFD407" s="56"/>
      <c r="MFE407" s="56"/>
      <c r="MFF407" s="56"/>
      <c r="MFG407" s="56"/>
      <c r="MFH407" s="56"/>
      <c r="MFI407" s="56"/>
      <c r="MFJ407" s="56"/>
      <c r="MFK407" s="56"/>
      <c r="MFL407" s="56"/>
      <c r="MFM407" s="56"/>
      <c r="MFN407" s="56"/>
      <c r="MFO407" s="56"/>
      <c r="MFP407" s="56"/>
      <c r="MFQ407" s="56"/>
      <c r="MFR407" s="56"/>
      <c r="MFS407" s="56"/>
      <c r="MFT407" s="56"/>
      <c r="MFU407" s="56"/>
      <c r="MFV407" s="56"/>
      <c r="MFW407" s="56"/>
      <c r="MFX407" s="56"/>
      <c r="MFY407" s="56"/>
      <c r="MFZ407" s="56"/>
      <c r="MGA407" s="56"/>
      <c r="MGB407" s="56"/>
      <c r="MGC407" s="56"/>
      <c r="MGD407" s="56"/>
      <c r="MGE407" s="56"/>
      <c r="MGF407" s="56"/>
      <c r="MGG407" s="56"/>
      <c r="MGH407" s="56"/>
      <c r="MGI407" s="56"/>
      <c r="MGJ407" s="56"/>
      <c r="MGK407" s="56"/>
      <c r="MGL407" s="56"/>
      <c r="MGM407" s="56"/>
      <c r="MGN407" s="56"/>
      <c r="MGO407" s="56"/>
      <c r="MGP407" s="56"/>
      <c r="MGQ407" s="56"/>
      <c r="MGR407" s="56"/>
      <c r="MGS407" s="56"/>
      <c r="MGT407" s="56"/>
      <c r="MGU407" s="56"/>
      <c r="MGV407" s="56"/>
      <c r="MGW407" s="56"/>
      <c r="MGX407" s="56"/>
      <c r="MGY407" s="56"/>
      <c r="MGZ407" s="56"/>
      <c r="MHA407" s="56"/>
      <c r="MHB407" s="56"/>
      <c r="MHC407" s="56"/>
      <c r="MHD407" s="56"/>
      <c r="MHE407" s="56"/>
      <c r="MHF407" s="56"/>
      <c r="MHG407" s="56"/>
      <c r="MHH407" s="56"/>
      <c r="MHI407" s="56"/>
      <c r="MHJ407" s="56"/>
      <c r="MHK407" s="56"/>
      <c r="MHL407" s="56"/>
      <c r="MHM407" s="56"/>
      <c r="MHN407" s="56"/>
      <c r="MHO407" s="56"/>
      <c r="MHP407" s="56"/>
      <c r="MHQ407" s="56"/>
      <c r="MHR407" s="56"/>
      <c r="MHS407" s="56"/>
      <c r="MHT407" s="56"/>
      <c r="MHU407" s="56"/>
      <c r="MHV407" s="56"/>
      <c r="MHW407" s="56"/>
      <c r="MHX407" s="56"/>
      <c r="MHY407" s="56"/>
      <c r="MHZ407" s="56"/>
      <c r="MIA407" s="56"/>
      <c r="MIB407" s="56"/>
      <c r="MIC407" s="56"/>
      <c r="MID407" s="56"/>
      <c r="MIE407" s="56"/>
      <c r="MIF407" s="56"/>
      <c r="MIG407" s="56"/>
      <c r="MIH407" s="56"/>
      <c r="MII407" s="56"/>
      <c r="MIJ407" s="56"/>
      <c r="MIK407" s="56"/>
      <c r="MIL407" s="56"/>
      <c r="MIM407" s="56"/>
      <c r="MIN407" s="56"/>
      <c r="MIO407" s="56"/>
      <c r="MIP407" s="56"/>
      <c r="MIQ407" s="56"/>
      <c r="MIR407" s="56"/>
      <c r="MIS407" s="56"/>
      <c r="MIT407" s="56"/>
      <c r="MIU407" s="56"/>
      <c r="MIV407" s="56"/>
      <c r="MIW407" s="56"/>
      <c r="MIX407" s="56"/>
      <c r="MIY407" s="56"/>
      <c r="MIZ407" s="56"/>
      <c r="MJA407" s="56"/>
      <c r="MJB407" s="56"/>
      <c r="MJC407" s="56"/>
      <c r="MJD407" s="56"/>
      <c r="MJE407" s="56"/>
      <c r="MJF407" s="56"/>
      <c r="MJG407" s="56"/>
      <c r="MJH407" s="56"/>
      <c r="MJI407" s="56"/>
      <c r="MJJ407" s="56"/>
      <c r="MJK407" s="56"/>
      <c r="MJL407" s="56"/>
      <c r="MJM407" s="56"/>
      <c r="MJN407" s="56"/>
      <c r="MJO407" s="56"/>
      <c r="MJP407" s="56"/>
      <c r="MJQ407" s="56"/>
      <c r="MJR407" s="56"/>
      <c r="MJS407" s="56"/>
      <c r="MJT407" s="56"/>
      <c r="MJU407" s="56"/>
      <c r="MJV407" s="56"/>
      <c r="MJW407" s="56"/>
      <c r="MJX407" s="56"/>
      <c r="MJY407" s="56"/>
      <c r="MJZ407" s="56"/>
      <c r="MKA407" s="56"/>
      <c r="MKB407" s="56"/>
      <c r="MKC407" s="56"/>
      <c r="MKD407" s="56"/>
      <c r="MKE407" s="56"/>
      <c r="MKF407" s="56"/>
      <c r="MKG407" s="56"/>
      <c r="MKH407" s="56"/>
      <c r="MKI407" s="56"/>
      <c r="MKJ407" s="56"/>
      <c r="MKK407" s="56"/>
      <c r="MKL407" s="56"/>
      <c r="MKM407" s="56"/>
      <c r="MKN407" s="56"/>
      <c r="MKO407" s="56"/>
      <c r="MKP407" s="56"/>
      <c r="MKQ407" s="56"/>
      <c r="MKR407" s="56"/>
      <c r="MKS407" s="56"/>
      <c r="MKT407" s="56"/>
      <c r="MKU407" s="56"/>
      <c r="MKV407" s="56"/>
      <c r="MKW407" s="56"/>
      <c r="MKX407" s="56"/>
      <c r="MKY407" s="56"/>
      <c r="MKZ407" s="56"/>
      <c r="MLA407" s="56"/>
      <c r="MLB407" s="56"/>
      <c r="MLC407" s="56"/>
      <c r="MLD407" s="56"/>
      <c r="MLE407" s="56"/>
      <c r="MLF407" s="56"/>
      <c r="MLG407" s="56"/>
      <c r="MLH407" s="56"/>
      <c r="MLI407" s="56"/>
      <c r="MLJ407" s="56"/>
      <c r="MLK407" s="56"/>
      <c r="MLL407" s="56"/>
      <c r="MLM407" s="56"/>
      <c r="MLN407" s="56"/>
      <c r="MLO407" s="56"/>
      <c r="MLP407" s="56"/>
      <c r="MLQ407" s="56"/>
      <c r="MLR407" s="56"/>
      <c r="MLS407" s="56"/>
      <c r="MLT407" s="56"/>
      <c r="MLU407" s="56"/>
      <c r="MLV407" s="56"/>
      <c r="MLW407" s="56"/>
      <c r="MLX407" s="56"/>
      <c r="MLY407" s="56"/>
      <c r="MLZ407" s="56"/>
      <c r="MMA407" s="56"/>
      <c r="MMB407" s="56"/>
      <c r="MMC407" s="56"/>
      <c r="MMD407" s="56"/>
      <c r="MME407" s="56"/>
      <c r="MMF407" s="56"/>
      <c r="MMG407" s="56"/>
      <c r="MMH407" s="56"/>
      <c r="MMI407" s="56"/>
      <c r="MMJ407" s="56"/>
      <c r="MMK407" s="56"/>
      <c r="MML407" s="56"/>
      <c r="MMM407" s="56"/>
      <c r="MMN407" s="56"/>
      <c r="MMO407" s="56"/>
      <c r="MMP407" s="56"/>
      <c r="MMQ407" s="56"/>
      <c r="MMR407" s="56"/>
      <c r="MMS407" s="56"/>
      <c r="MMT407" s="56"/>
      <c r="MMU407" s="56"/>
      <c r="MMV407" s="56"/>
      <c r="MMW407" s="56"/>
      <c r="MMX407" s="56"/>
      <c r="MMY407" s="56"/>
      <c r="MMZ407" s="56"/>
      <c r="MNA407" s="56"/>
      <c r="MNB407" s="56"/>
      <c r="MNC407" s="56"/>
      <c r="MND407" s="56"/>
      <c r="MNE407" s="56"/>
      <c r="MNF407" s="56"/>
      <c r="MNG407" s="56"/>
      <c r="MNH407" s="56"/>
      <c r="MNI407" s="56"/>
      <c r="MNJ407" s="56"/>
      <c r="MNK407" s="56"/>
      <c r="MNL407" s="56"/>
      <c r="MNM407" s="56"/>
      <c r="MNN407" s="56"/>
      <c r="MNO407" s="56"/>
      <c r="MNP407" s="56"/>
      <c r="MNQ407" s="56"/>
      <c r="MNR407" s="56"/>
      <c r="MNS407" s="56"/>
      <c r="MNT407" s="56"/>
      <c r="MNU407" s="56"/>
      <c r="MNV407" s="56"/>
      <c r="MNW407" s="56"/>
      <c r="MNX407" s="56"/>
      <c r="MNY407" s="56"/>
      <c r="MNZ407" s="56"/>
      <c r="MOA407" s="56"/>
      <c r="MOB407" s="56"/>
      <c r="MOC407" s="56"/>
      <c r="MOD407" s="56"/>
      <c r="MOE407" s="56"/>
      <c r="MOF407" s="56"/>
      <c r="MOG407" s="56"/>
      <c r="MOH407" s="56"/>
      <c r="MOI407" s="56"/>
      <c r="MOJ407" s="56"/>
      <c r="MOK407" s="56"/>
      <c r="MOL407" s="56"/>
      <c r="MOM407" s="56"/>
      <c r="MON407" s="56"/>
      <c r="MOO407" s="56"/>
      <c r="MOP407" s="56"/>
      <c r="MOQ407" s="56"/>
      <c r="MOR407" s="56"/>
      <c r="MOS407" s="56"/>
      <c r="MOT407" s="56"/>
      <c r="MOU407" s="56"/>
      <c r="MOV407" s="56"/>
      <c r="MOW407" s="56"/>
      <c r="MOX407" s="56"/>
      <c r="MOY407" s="56"/>
      <c r="MOZ407" s="56"/>
      <c r="MPA407" s="56"/>
      <c r="MPB407" s="56"/>
      <c r="MPC407" s="56"/>
      <c r="MPD407" s="56"/>
      <c r="MPE407" s="56"/>
      <c r="MPF407" s="56"/>
      <c r="MPG407" s="56"/>
      <c r="MPH407" s="56"/>
      <c r="MPI407" s="56"/>
      <c r="MPJ407" s="56"/>
      <c r="MPK407" s="56"/>
      <c r="MPL407" s="56"/>
      <c r="MPM407" s="56"/>
      <c r="MPN407" s="56"/>
      <c r="MPO407" s="56"/>
      <c r="MPP407" s="56"/>
      <c r="MPQ407" s="56"/>
      <c r="MPR407" s="56"/>
      <c r="MPS407" s="56"/>
      <c r="MPT407" s="56"/>
      <c r="MPU407" s="56"/>
      <c r="MPV407" s="56"/>
      <c r="MPW407" s="56"/>
      <c r="MPX407" s="56"/>
      <c r="MPY407" s="56"/>
      <c r="MPZ407" s="56"/>
      <c r="MQA407" s="56"/>
      <c r="MQB407" s="56"/>
      <c r="MQC407" s="56"/>
      <c r="MQD407" s="56"/>
      <c r="MQE407" s="56"/>
      <c r="MQF407" s="56"/>
      <c r="MQG407" s="56"/>
      <c r="MQH407" s="56"/>
      <c r="MQI407" s="56"/>
      <c r="MQJ407" s="56"/>
      <c r="MQK407" s="56"/>
      <c r="MQL407" s="56"/>
      <c r="MQM407" s="56"/>
      <c r="MQN407" s="56"/>
      <c r="MQO407" s="56"/>
      <c r="MQP407" s="56"/>
      <c r="MQQ407" s="56"/>
      <c r="MQR407" s="56"/>
      <c r="MQS407" s="56"/>
      <c r="MQT407" s="56"/>
      <c r="MQU407" s="56"/>
      <c r="MQV407" s="56"/>
      <c r="MQW407" s="56"/>
      <c r="MQX407" s="56"/>
      <c r="MQY407" s="56"/>
      <c r="MQZ407" s="56"/>
      <c r="MRA407" s="56"/>
      <c r="MRB407" s="56"/>
      <c r="MRC407" s="56"/>
      <c r="MRD407" s="56"/>
      <c r="MRE407" s="56"/>
      <c r="MRF407" s="56"/>
      <c r="MRG407" s="56"/>
      <c r="MRH407" s="56"/>
      <c r="MRI407" s="56"/>
      <c r="MRJ407" s="56"/>
      <c r="MRK407" s="56"/>
      <c r="MRL407" s="56"/>
      <c r="MRM407" s="56"/>
      <c r="MRN407" s="56"/>
      <c r="MRO407" s="56"/>
      <c r="MRP407" s="56"/>
      <c r="MRQ407" s="56"/>
      <c r="MRR407" s="56"/>
      <c r="MRS407" s="56"/>
      <c r="MRT407" s="56"/>
      <c r="MRU407" s="56"/>
      <c r="MRV407" s="56"/>
      <c r="MRW407" s="56"/>
      <c r="MRX407" s="56"/>
      <c r="MRY407" s="56"/>
      <c r="MRZ407" s="56"/>
      <c r="MSA407" s="56"/>
      <c r="MSB407" s="56"/>
      <c r="MSC407" s="56"/>
      <c r="MSD407" s="56"/>
      <c r="MSE407" s="56"/>
      <c r="MSF407" s="56"/>
      <c r="MSG407" s="56"/>
      <c r="MSH407" s="56"/>
      <c r="MSI407" s="56"/>
      <c r="MSJ407" s="56"/>
      <c r="MSK407" s="56"/>
      <c r="MSL407" s="56"/>
      <c r="MSM407" s="56"/>
      <c r="MSN407" s="56"/>
      <c r="MSO407" s="56"/>
      <c r="MSP407" s="56"/>
      <c r="MSQ407" s="56"/>
      <c r="MSR407" s="56"/>
      <c r="MSS407" s="56"/>
      <c r="MST407" s="56"/>
      <c r="MSU407" s="56"/>
      <c r="MSV407" s="56"/>
      <c r="MSW407" s="56"/>
      <c r="MSX407" s="56"/>
      <c r="MSY407" s="56"/>
      <c r="MSZ407" s="56"/>
      <c r="MTA407" s="56"/>
      <c r="MTB407" s="56"/>
      <c r="MTC407" s="56"/>
      <c r="MTD407" s="56"/>
      <c r="MTE407" s="56"/>
      <c r="MTF407" s="56"/>
      <c r="MTG407" s="56"/>
      <c r="MTH407" s="56"/>
      <c r="MTI407" s="56"/>
      <c r="MTJ407" s="56"/>
      <c r="MTK407" s="56"/>
      <c r="MTL407" s="56"/>
      <c r="MTM407" s="56"/>
      <c r="MTN407" s="56"/>
      <c r="MTO407" s="56"/>
      <c r="MTP407" s="56"/>
      <c r="MTQ407" s="56"/>
      <c r="MTR407" s="56"/>
      <c r="MTS407" s="56"/>
      <c r="MTT407" s="56"/>
      <c r="MTU407" s="56"/>
      <c r="MTV407" s="56"/>
      <c r="MTW407" s="56"/>
      <c r="MTX407" s="56"/>
      <c r="MTY407" s="56"/>
      <c r="MTZ407" s="56"/>
      <c r="MUA407" s="56"/>
      <c r="MUB407" s="56"/>
      <c r="MUC407" s="56"/>
      <c r="MUD407" s="56"/>
      <c r="MUE407" s="56"/>
      <c r="MUF407" s="56"/>
      <c r="MUG407" s="56"/>
      <c r="MUH407" s="56"/>
      <c r="MUI407" s="56"/>
      <c r="MUJ407" s="56"/>
      <c r="MUK407" s="56"/>
      <c r="MUL407" s="56"/>
      <c r="MUM407" s="56"/>
      <c r="MUN407" s="56"/>
      <c r="MUO407" s="56"/>
      <c r="MUP407" s="56"/>
      <c r="MUQ407" s="56"/>
      <c r="MUR407" s="56"/>
      <c r="MUS407" s="56"/>
      <c r="MUT407" s="56"/>
      <c r="MUU407" s="56"/>
      <c r="MUV407" s="56"/>
      <c r="MUW407" s="56"/>
      <c r="MUX407" s="56"/>
      <c r="MUY407" s="56"/>
      <c r="MUZ407" s="56"/>
      <c r="MVA407" s="56"/>
      <c r="MVB407" s="56"/>
      <c r="MVC407" s="56"/>
      <c r="MVD407" s="56"/>
      <c r="MVE407" s="56"/>
      <c r="MVF407" s="56"/>
      <c r="MVG407" s="56"/>
      <c r="MVH407" s="56"/>
      <c r="MVI407" s="56"/>
      <c r="MVJ407" s="56"/>
      <c r="MVK407" s="56"/>
      <c r="MVL407" s="56"/>
      <c r="MVM407" s="56"/>
      <c r="MVN407" s="56"/>
      <c r="MVO407" s="56"/>
      <c r="MVP407" s="56"/>
      <c r="MVQ407" s="56"/>
      <c r="MVR407" s="56"/>
      <c r="MVS407" s="56"/>
      <c r="MVT407" s="56"/>
      <c r="MVU407" s="56"/>
      <c r="MVV407" s="56"/>
      <c r="MVW407" s="56"/>
      <c r="MVX407" s="56"/>
      <c r="MVY407" s="56"/>
      <c r="MVZ407" s="56"/>
      <c r="MWA407" s="56"/>
      <c r="MWB407" s="56"/>
      <c r="MWC407" s="56"/>
      <c r="MWD407" s="56"/>
      <c r="MWE407" s="56"/>
      <c r="MWF407" s="56"/>
      <c r="MWG407" s="56"/>
      <c r="MWH407" s="56"/>
      <c r="MWI407" s="56"/>
      <c r="MWJ407" s="56"/>
      <c r="MWK407" s="56"/>
      <c r="MWL407" s="56"/>
      <c r="MWM407" s="56"/>
      <c r="MWN407" s="56"/>
      <c r="MWO407" s="56"/>
      <c r="MWP407" s="56"/>
      <c r="MWQ407" s="56"/>
      <c r="MWR407" s="56"/>
      <c r="MWS407" s="56"/>
      <c r="MWT407" s="56"/>
      <c r="MWU407" s="56"/>
      <c r="MWV407" s="56"/>
      <c r="MWW407" s="56"/>
      <c r="MWX407" s="56"/>
      <c r="MWY407" s="56"/>
      <c r="MWZ407" s="56"/>
      <c r="MXA407" s="56"/>
      <c r="MXB407" s="56"/>
      <c r="MXC407" s="56"/>
      <c r="MXD407" s="56"/>
      <c r="MXE407" s="56"/>
      <c r="MXF407" s="56"/>
      <c r="MXG407" s="56"/>
      <c r="MXH407" s="56"/>
      <c r="MXI407" s="56"/>
      <c r="MXJ407" s="56"/>
      <c r="MXK407" s="56"/>
      <c r="MXL407" s="56"/>
      <c r="MXM407" s="56"/>
      <c r="MXN407" s="56"/>
      <c r="MXO407" s="56"/>
      <c r="MXP407" s="56"/>
      <c r="MXQ407" s="56"/>
      <c r="MXR407" s="56"/>
      <c r="MXS407" s="56"/>
      <c r="MXT407" s="56"/>
      <c r="MXU407" s="56"/>
      <c r="MXV407" s="56"/>
      <c r="MXW407" s="56"/>
      <c r="MXX407" s="56"/>
      <c r="MXY407" s="56"/>
      <c r="MXZ407" s="56"/>
      <c r="MYA407" s="56"/>
      <c r="MYB407" s="56"/>
      <c r="MYC407" s="56"/>
      <c r="MYD407" s="56"/>
      <c r="MYE407" s="56"/>
      <c r="MYF407" s="56"/>
      <c r="MYG407" s="56"/>
      <c r="MYH407" s="56"/>
      <c r="MYI407" s="56"/>
      <c r="MYJ407" s="56"/>
      <c r="MYK407" s="56"/>
      <c r="MYL407" s="56"/>
      <c r="MYM407" s="56"/>
      <c r="MYN407" s="56"/>
      <c r="MYO407" s="56"/>
      <c r="MYP407" s="56"/>
      <c r="MYQ407" s="56"/>
      <c r="MYR407" s="56"/>
      <c r="MYS407" s="56"/>
      <c r="MYT407" s="56"/>
      <c r="MYU407" s="56"/>
      <c r="MYV407" s="56"/>
      <c r="MYW407" s="56"/>
      <c r="MYX407" s="56"/>
      <c r="MYY407" s="56"/>
      <c r="MYZ407" s="56"/>
      <c r="MZA407" s="56"/>
      <c r="MZB407" s="56"/>
      <c r="MZC407" s="56"/>
      <c r="MZD407" s="56"/>
      <c r="MZE407" s="56"/>
      <c r="MZF407" s="56"/>
      <c r="MZG407" s="56"/>
      <c r="MZH407" s="56"/>
      <c r="MZI407" s="56"/>
      <c r="MZJ407" s="56"/>
      <c r="MZK407" s="56"/>
      <c r="MZL407" s="56"/>
      <c r="MZM407" s="56"/>
      <c r="MZN407" s="56"/>
      <c r="MZO407" s="56"/>
      <c r="MZP407" s="56"/>
      <c r="MZQ407" s="56"/>
      <c r="MZR407" s="56"/>
      <c r="MZS407" s="56"/>
      <c r="MZT407" s="56"/>
      <c r="MZU407" s="56"/>
      <c r="MZV407" s="56"/>
      <c r="MZW407" s="56"/>
      <c r="MZX407" s="56"/>
      <c r="MZY407" s="56"/>
      <c r="MZZ407" s="56"/>
      <c r="NAA407" s="56"/>
      <c r="NAB407" s="56"/>
      <c r="NAC407" s="56"/>
      <c r="NAD407" s="56"/>
      <c r="NAE407" s="56"/>
      <c r="NAF407" s="56"/>
      <c r="NAG407" s="56"/>
      <c r="NAH407" s="56"/>
      <c r="NAI407" s="56"/>
      <c r="NAJ407" s="56"/>
      <c r="NAK407" s="56"/>
      <c r="NAL407" s="56"/>
      <c r="NAM407" s="56"/>
      <c r="NAN407" s="56"/>
      <c r="NAO407" s="56"/>
      <c r="NAP407" s="56"/>
      <c r="NAQ407" s="56"/>
      <c r="NAR407" s="56"/>
      <c r="NAS407" s="56"/>
      <c r="NAT407" s="56"/>
      <c r="NAU407" s="56"/>
      <c r="NAV407" s="56"/>
      <c r="NAW407" s="56"/>
      <c r="NAX407" s="56"/>
      <c r="NAY407" s="56"/>
      <c r="NAZ407" s="56"/>
      <c r="NBA407" s="56"/>
      <c r="NBB407" s="56"/>
      <c r="NBC407" s="56"/>
      <c r="NBD407" s="56"/>
      <c r="NBE407" s="56"/>
      <c r="NBF407" s="56"/>
      <c r="NBG407" s="56"/>
      <c r="NBH407" s="56"/>
      <c r="NBI407" s="56"/>
      <c r="NBJ407" s="56"/>
      <c r="NBK407" s="56"/>
      <c r="NBL407" s="56"/>
      <c r="NBM407" s="56"/>
      <c r="NBN407" s="56"/>
      <c r="NBO407" s="56"/>
      <c r="NBP407" s="56"/>
      <c r="NBQ407" s="56"/>
      <c r="NBR407" s="56"/>
      <c r="NBS407" s="56"/>
      <c r="NBT407" s="56"/>
      <c r="NBU407" s="56"/>
      <c r="NBV407" s="56"/>
      <c r="NBW407" s="56"/>
      <c r="NBX407" s="56"/>
      <c r="NBY407" s="56"/>
      <c r="NBZ407" s="56"/>
      <c r="NCA407" s="56"/>
      <c r="NCB407" s="56"/>
      <c r="NCC407" s="56"/>
      <c r="NCD407" s="56"/>
      <c r="NCE407" s="56"/>
      <c r="NCF407" s="56"/>
      <c r="NCG407" s="56"/>
      <c r="NCH407" s="56"/>
      <c r="NCI407" s="56"/>
      <c r="NCJ407" s="56"/>
      <c r="NCK407" s="56"/>
      <c r="NCL407" s="56"/>
      <c r="NCM407" s="56"/>
      <c r="NCN407" s="56"/>
      <c r="NCO407" s="56"/>
      <c r="NCP407" s="56"/>
      <c r="NCQ407" s="56"/>
      <c r="NCR407" s="56"/>
      <c r="NCS407" s="56"/>
      <c r="NCT407" s="56"/>
      <c r="NCU407" s="56"/>
      <c r="NCV407" s="56"/>
      <c r="NCW407" s="56"/>
      <c r="NCX407" s="56"/>
      <c r="NCY407" s="56"/>
      <c r="NCZ407" s="56"/>
      <c r="NDA407" s="56"/>
      <c r="NDB407" s="56"/>
      <c r="NDC407" s="56"/>
      <c r="NDD407" s="56"/>
      <c r="NDE407" s="56"/>
      <c r="NDF407" s="56"/>
      <c r="NDG407" s="56"/>
      <c r="NDH407" s="56"/>
      <c r="NDI407" s="56"/>
      <c r="NDJ407" s="56"/>
      <c r="NDK407" s="56"/>
      <c r="NDL407" s="56"/>
      <c r="NDM407" s="56"/>
      <c r="NDN407" s="56"/>
      <c r="NDO407" s="56"/>
      <c r="NDP407" s="56"/>
      <c r="NDQ407" s="56"/>
      <c r="NDR407" s="56"/>
      <c r="NDS407" s="56"/>
      <c r="NDT407" s="56"/>
      <c r="NDU407" s="56"/>
      <c r="NDV407" s="56"/>
      <c r="NDW407" s="56"/>
      <c r="NDX407" s="56"/>
      <c r="NDY407" s="56"/>
      <c r="NDZ407" s="56"/>
      <c r="NEA407" s="56"/>
      <c r="NEB407" s="56"/>
      <c r="NEC407" s="56"/>
      <c r="NED407" s="56"/>
      <c r="NEE407" s="56"/>
      <c r="NEF407" s="56"/>
      <c r="NEG407" s="56"/>
      <c r="NEH407" s="56"/>
      <c r="NEI407" s="56"/>
      <c r="NEJ407" s="56"/>
      <c r="NEK407" s="56"/>
      <c r="NEL407" s="56"/>
      <c r="NEM407" s="56"/>
      <c r="NEN407" s="56"/>
      <c r="NEO407" s="56"/>
      <c r="NEP407" s="56"/>
      <c r="NEQ407" s="56"/>
      <c r="NER407" s="56"/>
      <c r="NES407" s="56"/>
      <c r="NET407" s="56"/>
      <c r="NEU407" s="56"/>
      <c r="NEV407" s="56"/>
      <c r="NEW407" s="56"/>
      <c r="NEX407" s="56"/>
      <c r="NEY407" s="56"/>
      <c r="NEZ407" s="56"/>
      <c r="NFA407" s="56"/>
      <c r="NFB407" s="56"/>
      <c r="NFC407" s="56"/>
      <c r="NFD407" s="56"/>
      <c r="NFE407" s="56"/>
      <c r="NFF407" s="56"/>
      <c r="NFG407" s="56"/>
      <c r="NFH407" s="56"/>
      <c r="NFI407" s="56"/>
      <c r="NFJ407" s="56"/>
      <c r="NFK407" s="56"/>
      <c r="NFL407" s="56"/>
      <c r="NFM407" s="56"/>
      <c r="NFN407" s="56"/>
      <c r="NFO407" s="56"/>
      <c r="NFP407" s="56"/>
      <c r="NFQ407" s="56"/>
      <c r="NFR407" s="56"/>
      <c r="NFS407" s="56"/>
      <c r="NFT407" s="56"/>
      <c r="NFU407" s="56"/>
      <c r="NFV407" s="56"/>
      <c r="NFW407" s="56"/>
      <c r="NFX407" s="56"/>
      <c r="NFY407" s="56"/>
      <c r="NFZ407" s="56"/>
      <c r="NGA407" s="56"/>
      <c r="NGB407" s="56"/>
      <c r="NGC407" s="56"/>
      <c r="NGD407" s="56"/>
      <c r="NGE407" s="56"/>
      <c r="NGF407" s="56"/>
      <c r="NGG407" s="56"/>
      <c r="NGH407" s="56"/>
      <c r="NGI407" s="56"/>
      <c r="NGJ407" s="56"/>
      <c r="NGK407" s="56"/>
      <c r="NGL407" s="56"/>
      <c r="NGM407" s="56"/>
      <c r="NGN407" s="56"/>
      <c r="NGO407" s="56"/>
      <c r="NGP407" s="56"/>
      <c r="NGQ407" s="56"/>
      <c r="NGR407" s="56"/>
      <c r="NGS407" s="56"/>
      <c r="NGT407" s="56"/>
      <c r="NGU407" s="56"/>
      <c r="NGV407" s="56"/>
      <c r="NGW407" s="56"/>
      <c r="NGX407" s="56"/>
      <c r="NGY407" s="56"/>
      <c r="NGZ407" s="56"/>
      <c r="NHA407" s="56"/>
      <c r="NHB407" s="56"/>
      <c r="NHC407" s="56"/>
      <c r="NHD407" s="56"/>
      <c r="NHE407" s="56"/>
      <c r="NHF407" s="56"/>
      <c r="NHG407" s="56"/>
      <c r="NHH407" s="56"/>
      <c r="NHI407" s="56"/>
      <c r="NHJ407" s="56"/>
      <c r="NHK407" s="56"/>
      <c r="NHL407" s="56"/>
      <c r="NHM407" s="56"/>
      <c r="NHN407" s="56"/>
      <c r="NHO407" s="56"/>
      <c r="NHP407" s="56"/>
      <c r="NHQ407" s="56"/>
      <c r="NHR407" s="56"/>
      <c r="NHS407" s="56"/>
      <c r="NHT407" s="56"/>
      <c r="NHU407" s="56"/>
      <c r="NHV407" s="56"/>
      <c r="NHW407" s="56"/>
      <c r="NHX407" s="56"/>
      <c r="NHY407" s="56"/>
      <c r="NHZ407" s="56"/>
      <c r="NIA407" s="56"/>
      <c r="NIB407" s="56"/>
      <c r="NIC407" s="56"/>
      <c r="NID407" s="56"/>
      <c r="NIE407" s="56"/>
      <c r="NIF407" s="56"/>
      <c r="NIG407" s="56"/>
      <c r="NIH407" s="56"/>
      <c r="NII407" s="56"/>
      <c r="NIJ407" s="56"/>
      <c r="NIK407" s="56"/>
      <c r="NIL407" s="56"/>
      <c r="NIM407" s="56"/>
      <c r="NIN407" s="56"/>
      <c r="NIO407" s="56"/>
      <c r="NIP407" s="56"/>
      <c r="NIQ407" s="56"/>
      <c r="NIR407" s="56"/>
      <c r="NIS407" s="56"/>
      <c r="NIT407" s="56"/>
      <c r="NIU407" s="56"/>
      <c r="NIV407" s="56"/>
      <c r="NIW407" s="56"/>
      <c r="NIX407" s="56"/>
      <c r="NIY407" s="56"/>
      <c r="NIZ407" s="56"/>
      <c r="NJA407" s="56"/>
      <c r="NJB407" s="56"/>
      <c r="NJC407" s="56"/>
      <c r="NJD407" s="56"/>
      <c r="NJE407" s="56"/>
      <c r="NJF407" s="56"/>
      <c r="NJG407" s="56"/>
      <c r="NJH407" s="56"/>
      <c r="NJI407" s="56"/>
      <c r="NJJ407" s="56"/>
      <c r="NJK407" s="56"/>
      <c r="NJL407" s="56"/>
      <c r="NJM407" s="56"/>
      <c r="NJN407" s="56"/>
      <c r="NJO407" s="56"/>
      <c r="NJP407" s="56"/>
      <c r="NJQ407" s="56"/>
      <c r="NJR407" s="56"/>
      <c r="NJS407" s="56"/>
      <c r="NJT407" s="56"/>
      <c r="NJU407" s="56"/>
      <c r="NJV407" s="56"/>
      <c r="NJW407" s="56"/>
      <c r="NJX407" s="56"/>
      <c r="NJY407" s="56"/>
      <c r="NJZ407" s="56"/>
      <c r="NKA407" s="56"/>
      <c r="NKB407" s="56"/>
      <c r="NKC407" s="56"/>
      <c r="NKD407" s="56"/>
      <c r="NKE407" s="56"/>
      <c r="NKF407" s="56"/>
      <c r="NKG407" s="56"/>
      <c r="NKH407" s="56"/>
      <c r="NKI407" s="56"/>
      <c r="NKJ407" s="56"/>
      <c r="NKK407" s="56"/>
      <c r="NKL407" s="56"/>
      <c r="NKM407" s="56"/>
      <c r="NKN407" s="56"/>
      <c r="NKO407" s="56"/>
      <c r="NKP407" s="56"/>
      <c r="NKQ407" s="56"/>
      <c r="NKR407" s="56"/>
      <c r="NKS407" s="56"/>
      <c r="NKT407" s="56"/>
      <c r="NKU407" s="56"/>
      <c r="NKV407" s="56"/>
      <c r="NKW407" s="56"/>
      <c r="NKX407" s="56"/>
      <c r="NKY407" s="56"/>
      <c r="NKZ407" s="56"/>
      <c r="NLA407" s="56"/>
      <c r="NLB407" s="56"/>
      <c r="NLC407" s="56"/>
      <c r="NLD407" s="56"/>
      <c r="NLE407" s="56"/>
      <c r="NLF407" s="56"/>
      <c r="NLG407" s="56"/>
      <c r="NLH407" s="56"/>
      <c r="NLI407" s="56"/>
      <c r="NLJ407" s="56"/>
      <c r="NLK407" s="56"/>
      <c r="NLL407" s="56"/>
      <c r="NLM407" s="56"/>
      <c r="NLN407" s="56"/>
      <c r="NLO407" s="56"/>
      <c r="NLP407" s="56"/>
      <c r="NLQ407" s="56"/>
      <c r="NLR407" s="56"/>
      <c r="NLS407" s="56"/>
      <c r="NLT407" s="56"/>
      <c r="NLU407" s="56"/>
      <c r="NLV407" s="56"/>
      <c r="NLW407" s="56"/>
      <c r="NLX407" s="56"/>
      <c r="NLY407" s="56"/>
      <c r="NLZ407" s="56"/>
      <c r="NMA407" s="56"/>
      <c r="NMB407" s="56"/>
      <c r="NMC407" s="56"/>
      <c r="NMD407" s="56"/>
      <c r="NME407" s="56"/>
      <c r="NMF407" s="56"/>
      <c r="NMG407" s="56"/>
      <c r="NMH407" s="56"/>
      <c r="NMI407" s="56"/>
      <c r="NMJ407" s="56"/>
      <c r="NMK407" s="56"/>
      <c r="NML407" s="56"/>
      <c r="NMM407" s="56"/>
      <c r="NMN407" s="56"/>
      <c r="NMO407" s="56"/>
      <c r="NMP407" s="56"/>
      <c r="NMQ407" s="56"/>
      <c r="NMR407" s="56"/>
      <c r="NMS407" s="56"/>
      <c r="NMT407" s="56"/>
      <c r="NMU407" s="56"/>
      <c r="NMV407" s="56"/>
      <c r="NMW407" s="56"/>
      <c r="NMX407" s="56"/>
      <c r="NMY407" s="56"/>
      <c r="NMZ407" s="56"/>
      <c r="NNA407" s="56"/>
      <c r="NNB407" s="56"/>
      <c r="NNC407" s="56"/>
      <c r="NND407" s="56"/>
      <c r="NNE407" s="56"/>
      <c r="NNF407" s="56"/>
      <c r="NNG407" s="56"/>
      <c r="NNH407" s="56"/>
      <c r="NNI407" s="56"/>
      <c r="NNJ407" s="56"/>
      <c r="NNK407" s="56"/>
      <c r="NNL407" s="56"/>
      <c r="NNM407" s="56"/>
      <c r="NNN407" s="56"/>
      <c r="NNO407" s="56"/>
      <c r="NNP407" s="56"/>
      <c r="NNQ407" s="56"/>
      <c r="NNR407" s="56"/>
      <c r="NNS407" s="56"/>
      <c r="NNT407" s="56"/>
      <c r="NNU407" s="56"/>
      <c r="NNV407" s="56"/>
      <c r="NNW407" s="56"/>
      <c r="NNX407" s="56"/>
      <c r="NNY407" s="56"/>
      <c r="NNZ407" s="56"/>
      <c r="NOA407" s="56"/>
      <c r="NOB407" s="56"/>
      <c r="NOC407" s="56"/>
      <c r="NOD407" s="56"/>
      <c r="NOE407" s="56"/>
      <c r="NOF407" s="56"/>
      <c r="NOG407" s="56"/>
      <c r="NOH407" s="56"/>
      <c r="NOI407" s="56"/>
      <c r="NOJ407" s="56"/>
      <c r="NOK407" s="56"/>
      <c r="NOL407" s="56"/>
      <c r="NOM407" s="56"/>
      <c r="NON407" s="56"/>
      <c r="NOO407" s="56"/>
      <c r="NOP407" s="56"/>
      <c r="NOQ407" s="56"/>
      <c r="NOR407" s="56"/>
      <c r="NOS407" s="56"/>
      <c r="NOT407" s="56"/>
      <c r="NOU407" s="56"/>
      <c r="NOV407" s="56"/>
      <c r="NOW407" s="56"/>
      <c r="NOX407" s="56"/>
      <c r="NOY407" s="56"/>
      <c r="NOZ407" s="56"/>
      <c r="NPA407" s="56"/>
      <c r="NPB407" s="56"/>
      <c r="NPC407" s="56"/>
      <c r="NPD407" s="56"/>
      <c r="NPE407" s="56"/>
      <c r="NPF407" s="56"/>
      <c r="NPG407" s="56"/>
      <c r="NPH407" s="56"/>
      <c r="NPI407" s="56"/>
      <c r="NPJ407" s="56"/>
      <c r="NPK407" s="56"/>
      <c r="NPL407" s="56"/>
      <c r="NPM407" s="56"/>
      <c r="NPN407" s="56"/>
      <c r="NPO407" s="56"/>
      <c r="NPP407" s="56"/>
      <c r="NPQ407" s="56"/>
      <c r="NPR407" s="56"/>
      <c r="NPS407" s="56"/>
      <c r="NPT407" s="56"/>
      <c r="NPU407" s="56"/>
      <c r="NPV407" s="56"/>
      <c r="NPW407" s="56"/>
      <c r="NPX407" s="56"/>
      <c r="NPY407" s="56"/>
      <c r="NPZ407" s="56"/>
      <c r="NQA407" s="56"/>
      <c r="NQB407" s="56"/>
      <c r="NQC407" s="56"/>
      <c r="NQD407" s="56"/>
      <c r="NQE407" s="56"/>
      <c r="NQF407" s="56"/>
      <c r="NQG407" s="56"/>
      <c r="NQH407" s="56"/>
      <c r="NQI407" s="56"/>
      <c r="NQJ407" s="56"/>
      <c r="NQK407" s="56"/>
      <c r="NQL407" s="56"/>
      <c r="NQM407" s="56"/>
      <c r="NQN407" s="56"/>
      <c r="NQO407" s="56"/>
      <c r="NQP407" s="56"/>
      <c r="NQQ407" s="56"/>
      <c r="NQR407" s="56"/>
      <c r="NQS407" s="56"/>
      <c r="NQT407" s="56"/>
      <c r="NQU407" s="56"/>
      <c r="NQV407" s="56"/>
      <c r="NQW407" s="56"/>
      <c r="NQX407" s="56"/>
      <c r="NQY407" s="56"/>
      <c r="NQZ407" s="56"/>
      <c r="NRA407" s="56"/>
      <c r="NRB407" s="56"/>
      <c r="NRC407" s="56"/>
      <c r="NRD407" s="56"/>
      <c r="NRE407" s="56"/>
      <c r="NRF407" s="56"/>
      <c r="NRG407" s="56"/>
      <c r="NRH407" s="56"/>
      <c r="NRI407" s="56"/>
      <c r="NRJ407" s="56"/>
      <c r="NRK407" s="56"/>
      <c r="NRL407" s="56"/>
      <c r="NRM407" s="56"/>
      <c r="NRN407" s="56"/>
      <c r="NRO407" s="56"/>
      <c r="NRP407" s="56"/>
      <c r="NRQ407" s="56"/>
      <c r="NRR407" s="56"/>
      <c r="NRS407" s="56"/>
      <c r="NRT407" s="56"/>
      <c r="NRU407" s="56"/>
      <c r="NRV407" s="56"/>
      <c r="NRW407" s="56"/>
      <c r="NRX407" s="56"/>
      <c r="NRY407" s="56"/>
      <c r="NRZ407" s="56"/>
      <c r="NSA407" s="56"/>
      <c r="NSB407" s="56"/>
      <c r="NSC407" s="56"/>
      <c r="NSD407" s="56"/>
      <c r="NSE407" s="56"/>
      <c r="NSF407" s="56"/>
      <c r="NSG407" s="56"/>
      <c r="NSH407" s="56"/>
      <c r="NSI407" s="56"/>
      <c r="NSJ407" s="56"/>
      <c r="NSK407" s="56"/>
      <c r="NSL407" s="56"/>
      <c r="NSM407" s="56"/>
      <c r="NSN407" s="56"/>
      <c r="NSO407" s="56"/>
      <c r="NSP407" s="56"/>
      <c r="NSQ407" s="56"/>
      <c r="NSR407" s="56"/>
      <c r="NSS407" s="56"/>
      <c r="NST407" s="56"/>
      <c r="NSU407" s="56"/>
      <c r="NSV407" s="56"/>
      <c r="NSW407" s="56"/>
      <c r="NSX407" s="56"/>
      <c r="NSY407" s="56"/>
      <c r="NSZ407" s="56"/>
      <c r="NTA407" s="56"/>
      <c r="NTB407" s="56"/>
      <c r="NTC407" s="56"/>
      <c r="NTD407" s="56"/>
      <c r="NTE407" s="56"/>
      <c r="NTF407" s="56"/>
      <c r="NTG407" s="56"/>
      <c r="NTH407" s="56"/>
      <c r="NTI407" s="56"/>
      <c r="NTJ407" s="56"/>
      <c r="NTK407" s="56"/>
      <c r="NTL407" s="56"/>
      <c r="NTM407" s="56"/>
      <c r="NTN407" s="56"/>
      <c r="NTO407" s="56"/>
      <c r="NTP407" s="56"/>
      <c r="NTQ407" s="56"/>
      <c r="NTR407" s="56"/>
      <c r="NTS407" s="56"/>
      <c r="NTT407" s="56"/>
      <c r="NTU407" s="56"/>
      <c r="NTV407" s="56"/>
      <c r="NTW407" s="56"/>
      <c r="NTX407" s="56"/>
      <c r="NTY407" s="56"/>
      <c r="NTZ407" s="56"/>
      <c r="NUA407" s="56"/>
      <c r="NUB407" s="56"/>
      <c r="NUC407" s="56"/>
      <c r="NUD407" s="56"/>
      <c r="NUE407" s="56"/>
      <c r="NUF407" s="56"/>
      <c r="NUG407" s="56"/>
      <c r="NUH407" s="56"/>
      <c r="NUI407" s="56"/>
      <c r="NUJ407" s="56"/>
      <c r="NUK407" s="56"/>
      <c r="NUL407" s="56"/>
      <c r="NUM407" s="56"/>
      <c r="NUN407" s="56"/>
      <c r="NUO407" s="56"/>
      <c r="NUP407" s="56"/>
      <c r="NUQ407" s="56"/>
      <c r="NUR407" s="56"/>
      <c r="NUS407" s="56"/>
      <c r="NUT407" s="56"/>
      <c r="NUU407" s="56"/>
      <c r="NUV407" s="56"/>
      <c r="NUW407" s="56"/>
      <c r="NUX407" s="56"/>
      <c r="NUY407" s="56"/>
      <c r="NUZ407" s="56"/>
      <c r="NVA407" s="56"/>
      <c r="NVB407" s="56"/>
      <c r="NVC407" s="56"/>
      <c r="NVD407" s="56"/>
      <c r="NVE407" s="56"/>
      <c r="NVF407" s="56"/>
      <c r="NVG407" s="56"/>
      <c r="NVH407" s="56"/>
      <c r="NVI407" s="56"/>
      <c r="NVJ407" s="56"/>
      <c r="NVK407" s="56"/>
      <c r="NVL407" s="56"/>
      <c r="NVM407" s="56"/>
      <c r="NVN407" s="56"/>
      <c r="NVO407" s="56"/>
      <c r="NVP407" s="56"/>
      <c r="NVQ407" s="56"/>
      <c r="NVR407" s="56"/>
      <c r="NVS407" s="56"/>
      <c r="NVT407" s="56"/>
      <c r="NVU407" s="56"/>
      <c r="NVV407" s="56"/>
      <c r="NVW407" s="56"/>
      <c r="NVX407" s="56"/>
      <c r="NVY407" s="56"/>
      <c r="NVZ407" s="56"/>
      <c r="NWA407" s="56"/>
      <c r="NWB407" s="56"/>
      <c r="NWC407" s="56"/>
      <c r="NWD407" s="56"/>
      <c r="NWE407" s="56"/>
      <c r="NWF407" s="56"/>
      <c r="NWG407" s="56"/>
      <c r="NWH407" s="56"/>
      <c r="NWI407" s="56"/>
      <c r="NWJ407" s="56"/>
      <c r="NWK407" s="56"/>
      <c r="NWL407" s="56"/>
      <c r="NWM407" s="56"/>
      <c r="NWN407" s="56"/>
      <c r="NWO407" s="56"/>
      <c r="NWP407" s="56"/>
      <c r="NWQ407" s="56"/>
      <c r="NWR407" s="56"/>
      <c r="NWS407" s="56"/>
      <c r="NWT407" s="56"/>
      <c r="NWU407" s="56"/>
      <c r="NWV407" s="56"/>
      <c r="NWW407" s="56"/>
      <c r="NWX407" s="56"/>
      <c r="NWY407" s="56"/>
      <c r="NWZ407" s="56"/>
      <c r="NXA407" s="56"/>
      <c r="NXB407" s="56"/>
      <c r="NXC407" s="56"/>
      <c r="NXD407" s="56"/>
      <c r="NXE407" s="56"/>
      <c r="NXF407" s="56"/>
      <c r="NXG407" s="56"/>
      <c r="NXH407" s="56"/>
      <c r="NXI407" s="56"/>
      <c r="NXJ407" s="56"/>
      <c r="NXK407" s="56"/>
      <c r="NXL407" s="56"/>
      <c r="NXM407" s="56"/>
      <c r="NXN407" s="56"/>
      <c r="NXO407" s="56"/>
      <c r="NXP407" s="56"/>
      <c r="NXQ407" s="56"/>
      <c r="NXR407" s="56"/>
      <c r="NXS407" s="56"/>
      <c r="NXT407" s="56"/>
      <c r="NXU407" s="56"/>
      <c r="NXV407" s="56"/>
      <c r="NXW407" s="56"/>
      <c r="NXX407" s="56"/>
      <c r="NXY407" s="56"/>
      <c r="NXZ407" s="56"/>
      <c r="NYA407" s="56"/>
      <c r="NYB407" s="56"/>
      <c r="NYC407" s="56"/>
      <c r="NYD407" s="56"/>
      <c r="NYE407" s="56"/>
      <c r="NYF407" s="56"/>
      <c r="NYG407" s="56"/>
      <c r="NYH407" s="56"/>
      <c r="NYI407" s="56"/>
      <c r="NYJ407" s="56"/>
      <c r="NYK407" s="56"/>
      <c r="NYL407" s="56"/>
      <c r="NYM407" s="56"/>
      <c r="NYN407" s="56"/>
      <c r="NYO407" s="56"/>
      <c r="NYP407" s="56"/>
      <c r="NYQ407" s="56"/>
      <c r="NYR407" s="56"/>
      <c r="NYS407" s="56"/>
      <c r="NYT407" s="56"/>
      <c r="NYU407" s="56"/>
      <c r="NYV407" s="56"/>
      <c r="NYW407" s="56"/>
      <c r="NYX407" s="56"/>
      <c r="NYY407" s="56"/>
      <c r="NYZ407" s="56"/>
      <c r="NZA407" s="56"/>
      <c r="NZB407" s="56"/>
      <c r="NZC407" s="56"/>
      <c r="NZD407" s="56"/>
      <c r="NZE407" s="56"/>
      <c r="NZF407" s="56"/>
      <c r="NZG407" s="56"/>
      <c r="NZH407" s="56"/>
      <c r="NZI407" s="56"/>
      <c r="NZJ407" s="56"/>
      <c r="NZK407" s="56"/>
      <c r="NZL407" s="56"/>
      <c r="NZM407" s="56"/>
      <c r="NZN407" s="56"/>
      <c r="NZO407" s="56"/>
      <c r="NZP407" s="56"/>
      <c r="NZQ407" s="56"/>
      <c r="NZR407" s="56"/>
      <c r="NZS407" s="56"/>
      <c r="NZT407" s="56"/>
      <c r="NZU407" s="56"/>
      <c r="NZV407" s="56"/>
      <c r="NZW407" s="56"/>
      <c r="NZX407" s="56"/>
      <c r="NZY407" s="56"/>
      <c r="NZZ407" s="56"/>
      <c r="OAA407" s="56"/>
      <c r="OAB407" s="56"/>
      <c r="OAC407" s="56"/>
      <c r="OAD407" s="56"/>
      <c r="OAE407" s="56"/>
      <c r="OAF407" s="56"/>
      <c r="OAG407" s="56"/>
      <c r="OAH407" s="56"/>
      <c r="OAI407" s="56"/>
      <c r="OAJ407" s="56"/>
      <c r="OAK407" s="56"/>
      <c r="OAL407" s="56"/>
      <c r="OAM407" s="56"/>
      <c r="OAN407" s="56"/>
      <c r="OAO407" s="56"/>
      <c r="OAP407" s="56"/>
      <c r="OAQ407" s="56"/>
      <c r="OAR407" s="56"/>
      <c r="OAS407" s="56"/>
      <c r="OAT407" s="56"/>
      <c r="OAU407" s="56"/>
      <c r="OAV407" s="56"/>
      <c r="OAW407" s="56"/>
      <c r="OAX407" s="56"/>
      <c r="OAY407" s="56"/>
      <c r="OAZ407" s="56"/>
      <c r="OBA407" s="56"/>
      <c r="OBB407" s="56"/>
      <c r="OBC407" s="56"/>
      <c r="OBD407" s="56"/>
      <c r="OBE407" s="56"/>
      <c r="OBF407" s="56"/>
      <c r="OBG407" s="56"/>
      <c r="OBH407" s="56"/>
      <c r="OBI407" s="56"/>
      <c r="OBJ407" s="56"/>
      <c r="OBK407" s="56"/>
      <c r="OBL407" s="56"/>
      <c r="OBM407" s="56"/>
      <c r="OBN407" s="56"/>
      <c r="OBO407" s="56"/>
      <c r="OBP407" s="56"/>
      <c r="OBQ407" s="56"/>
      <c r="OBR407" s="56"/>
      <c r="OBS407" s="56"/>
      <c r="OBT407" s="56"/>
      <c r="OBU407" s="56"/>
      <c r="OBV407" s="56"/>
      <c r="OBW407" s="56"/>
      <c r="OBX407" s="56"/>
      <c r="OBY407" s="56"/>
      <c r="OBZ407" s="56"/>
      <c r="OCA407" s="56"/>
      <c r="OCB407" s="56"/>
      <c r="OCC407" s="56"/>
      <c r="OCD407" s="56"/>
      <c r="OCE407" s="56"/>
      <c r="OCF407" s="56"/>
      <c r="OCG407" s="56"/>
      <c r="OCH407" s="56"/>
      <c r="OCI407" s="56"/>
      <c r="OCJ407" s="56"/>
      <c r="OCK407" s="56"/>
      <c r="OCL407" s="56"/>
      <c r="OCM407" s="56"/>
      <c r="OCN407" s="56"/>
      <c r="OCO407" s="56"/>
      <c r="OCP407" s="56"/>
      <c r="OCQ407" s="56"/>
      <c r="OCR407" s="56"/>
      <c r="OCS407" s="56"/>
      <c r="OCT407" s="56"/>
      <c r="OCU407" s="56"/>
      <c r="OCV407" s="56"/>
      <c r="OCW407" s="56"/>
      <c r="OCX407" s="56"/>
      <c r="OCY407" s="56"/>
      <c r="OCZ407" s="56"/>
      <c r="ODA407" s="56"/>
      <c r="ODB407" s="56"/>
      <c r="ODC407" s="56"/>
      <c r="ODD407" s="56"/>
      <c r="ODE407" s="56"/>
      <c r="ODF407" s="56"/>
      <c r="ODG407" s="56"/>
      <c r="ODH407" s="56"/>
      <c r="ODI407" s="56"/>
      <c r="ODJ407" s="56"/>
      <c r="ODK407" s="56"/>
      <c r="ODL407" s="56"/>
      <c r="ODM407" s="56"/>
      <c r="ODN407" s="56"/>
      <c r="ODO407" s="56"/>
      <c r="ODP407" s="56"/>
      <c r="ODQ407" s="56"/>
      <c r="ODR407" s="56"/>
      <c r="ODS407" s="56"/>
      <c r="ODT407" s="56"/>
      <c r="ODU407" s="56"/>
      <c r="ODV407" s="56"/>
      <c r="ODW407" s="56"/>
      <c r="ODX407" s="56"/>
      <c r="ODY407" s="56"/>
      <c r="ODZ407" s="56"/>
      <c r="OEA407" s="56"/>
      <c r="OEB407" s="56"/>
      <c r="OEC407" s="56"/>
      <c r="OED407" s="56"/>
      <c r="OEE407" s="56"/>
      <c r="OEF407" s="56"/>
      <c r="OEG407" s="56"/>
      <c r="OEH407" s="56"/>
      <c r="OEI407" s="56"/>
      <c r="OEJ407" s="56"/>
      <c r="OEK407" s="56"/>
      <c r="OEL407" s="56"/>
      <c r="OEM407" s="56"/>
      <c r="OEN407" s="56"/>
      <c r="OEO407" s="56"/>
      <c r="OEP407" s="56"/>
      <c r="OEQ407" s="56"/>
      <c r="OER407" s="56"/>
      <c r="OES407" s="56"/>
      <c r="OET407" s="56"/>
      <c r="OEU407" s="56"/>
      <c r="OEV407" s="56"/>
      <c r="OEW407" s="56"/>
      <c r="OEX407" s="56"/>
      <c r="OEY407" s="56"/>
      <c r="OEZ407" s="56"/>
      <c r="OFA407" s="56"/>
      <c r="OFB407" s="56"/>
      <c r="OFC407" s="56"/>
      <c r="OFD407" s="56"/>
      <c r="OFE407" s="56"/>
      <c r="OFF407" s="56"/>
      <c r="OFG407" s="56"/>
      <c r="OFH407" s="56"/>
      <c r="OFI407" s="56"/>
      <c r="OFJ407" s="56"/>
      <c r="OFK407" s="56"/>
      <c r="OFL407" s="56"/>
      <c r="OFM407" s="56"/>
      <c r="OFN407" s="56"/>
      <c r="OFO407" s="56"/>
      <c r="OFP407" s="56"/>
      <c r="OFQ407" s="56"/>
      <c r="OFR407" s="56"/>
      <c r="OFS407" s="56"/>
      <c r="OFT407" s="56"/>
      <c r="OFU407" s="56"/>
      <c r="OFV407" s="56"/>
      <c r="OFW407" s="56"/>
      <c r="OFX407" s="56"/>
      <c r="OFY407" s="56"/>
      <c r="OFZ407" s="56"/>
      <c r="OGA407" s="56"/>
      <c r="OGB407" s="56"/>
      <c r="OGC407" s="56"/>
      <c r="OGD407" s="56"/>
      <c r="OGE407" s="56"/>
      <c r="OGF407" s="56"/>
      <c r="OGG407" s="56"/>
      <c r="OGH407" s="56"/>
      <c r="OGI407" s="56"/>
      <c r="OGJ407" s="56"/>
      <c r="OGK407" s="56"/>
      <c r="OGL407" s="56"/>
      <c r="OGM407" s="56"/>
      <c r="OGN407" s="56"/>
      <c r="OGO407" s="56"/>
      <c r="OGP407" s="56"/>
      <c r="OGQ407" s="56"/>
      <c r="OGR407" s="56"/>
      <c r="OGS407" s="56"/>
      <c r="OGT407" s="56"/>
      <c r="OGU407" s="56"/>
      <c r="OGV407" s="56"/>
      <c r="OGW407" s="56"/>
      <c r="OGX407" s="56"/>
      <c r="OGY407" s="56"/>
      <c r="OGZ407" s="56"/>
      <c r="OHA407" s="56"/>
      <c r="OHB407" s="56"/>
      <c r="OHC407" s="56"/>
      <c r="OHD407" s="56"/>
      <c r="OHE407" s="56"/>
      <c r="OHF407" s="56"/>
      <c r="OHG407" s="56"/>
      <c r="OHH407" s="56"/>
      <c r="OHI407" s="56"/>
      <c r="OHJ407" s="56"/>
      <c r="OHK407" s="56"/>
      <c r="OHL407" s="56"/>
      <c r="OHM407" s="56"/>
      <c r="OHN407" s="56"/>
      <c r="OHO407" s="56"/>
      <c r="OHP407" s="56"/>
      <c r="OHQ407" s="56"/>
      <c r="OHR407" s="56"/>
      <c r="OHS407" s="56"/>
      <c r="OHT407" s="56"/>
      <c r="OHU407" s="56"/>
      <c r="OHV407" s="56"/>
      <c r="OHW407" s="56"/>
      <c r="OHX407" s="56"/>
      <c r="OHY407" s="56"/>
      <c r="OHZ407" s="56"/>
      <c r="OIA407" s="56"/>
      <c r="OIB407" s="56"/>
      <c r="OIC407" s="56"/>
      <c r="OID407" s="56"/>
      <c r="OIE407" s="56"/>
      <c r="OIF407" s="56"/>
      <c r="OIG407" s="56"/>
      <c r="OIH407" s="56"/>
      <c r="OII407" s="56"/>
      <c r="OIJ407" s="56"/>
      <c r="OIK407" s="56"/>
      <c r="OIL407" s="56"/>
      <c r="OIM407" s="56"/>
      <c r="OIN407" s="56"/>
      <c r="OIO407" s="56"/>
      <c r="OIP407" s="56"/>
      <c r="OIQ407" s="56"/>
      <c r="OIR407" s="56"/>
      <c r="OIS407" s="56"/>
      <c r="OIT407" s="56"/>
      <c r="OIU407" s="56"/>
      <c r="OIV407" s="56"/>
      <c r="OIW407" s="56"/>
      <c r="OIX407" s="56"/>
      <c r="OIY407" s="56"/>
      <c r="OIZ407" s="56"/>
      <c r="OJA407" s="56"/>
      <c r="OJB407" s="56"/>
      <c r="OJC407" s="56"/>
      <c r="OJD407" s="56"/>
      <c r="OJE407" s="56"/>
      <c r="OJF407" s="56"/>
      <c r="OJG407" s="56"/>
      <c r="OJH407" s="56"/>
      <c r="OJI407" s="56"/>
      <c r="OJJ407" s="56"/>
      <c r="OJK407" s="56"/>
      <c r="OJL407" s="56"/>
      <c r="OJM407" s="56"/>
      <c r="OJN407" s="56"/>
      <c r="OJO407" s="56"/>
      <c r="OJP407" s="56"/>
      <c r="OJQ407" s="56"/>
      <c r="OJR407" s="56"/>
      <c r="OJS407" s="56"/>
      <c r="OJT407" s="56"/>
      <c r="OJU407" s="56"/>
      <c r="OJV407" s="56"/>
      <c r="OJW407" s="56"/>
      <c r="OJX407" s="56"/>
      <c r="OJY407" s="56"/>
      <c r="OJZ407" s="56"/>
      <c r="OKA407" s="56"/>
      <c r="OKB407" s="56"/>
      <c r="OKC407" s="56"/>
      <c r="OKD407" s="56"/>
      <c r="OKE407" s="56"/>
      <c r="OKF407" s="56"/>
      <c r="OKG407" s="56"/>
      <c r="OKH407" s="56"/>
      <c r="OKI407" s="56"/>
      <c r="OKJ407" s="56"/>
      <c r="OKK407" s="56"/>
      <c r="OKL407" s="56"/>
      <c r="OKM407" s="56"/>
      <c r="OKN407" s="56"/>
      <c r="OKO407" s="56"/>
      <c r="OKP407" s="56"/>
      <c r="OKQ407" s="56"/>
      <c r="OKR407" s="56"/>
      <c r="OKS407" s="56"/>
      <c r="OKT407" s="56"/>
      <c r="OKU407" s="56"/>
      <c r="OKV407" s="56"/>
      <c r="OKW407" s="56"/>
      <c r="OKX407" s="56"/>
      <c r="OKY407" s="56"/>
      <c r="OKZ407" s="56"/>
      <c r="OLA407" s="56"/>
      <c r="OLB407" s="56"/>
      <c r="OLC407" s="56"/>
      <c r="OLD407" s="56"/>
      <c r="OLE407" s="56"/>
      <c r="OLF407" s="56"/>
      <c r="OLG407" s="56"/>
      <c r="OLH407" s="56"/>
      <c r="OLI407" s="56"/>
      <c r="OLJ407" s="56"/>
      <c r="OLK407" s="56"/>
      <c r="OLL407" s="56"/>
      <c r="OLM407" s="56"/>
      <c r="OLN407" s="56"/>
      <c r="OLO407" s="56"/>
      <c r="OLP407" s="56"/>
      <c r="OLQ407" s="56"/>
      <c r="OLR407" s="56"/>
      <c r="OLS407" s="56"/>
      <c r="OLT407" s="56"/>
      <c r="OLU407" s="56"/>
      <c r="OLV407" s="56"/>
      <c r="OLW407" s="56"/>
      <c r="OLX407" s="56"/>
      <c r="OLY407" s="56"/>
      <c r="OLZ407" s="56"/>
      <c r="OMA407" s="56"/>
      <c r="OMB407" s="56"/>
      <c r="OMC407" s="56"/>
      <c r="OMD407" s="56"/>
      <c r="OME407" s="56"/>
      <c r="OMF407" s="56"/>
      <c r="OMG407" s="56"/>
      <c r="OMH407" s="56"/>
      <c r="OMI407" s="56"/>
      <c r="OMJ407" s="56"/>
      <c r="OMK407" s="56"/>
      <c r="OML407" s="56"/>
      <c r="OMM407" s="56"/>
      <c r="OMN407" s="56"/>
      <c r="OMO407" s="56"/>
      <c r="OMP407" s="56"/>
      <c r="OMQ407" s="56"/>
      <c r="OMR407" s="56"/>
      <c r="OMS407" s="56"/>
      <c r="OMT407" s="56"/>
      <c r="OMU407" s="56"/>
      <c r="OMV407" s="56"/>
      <c r="OMW407" s="56"/>
      <c r="OMX407" s="56"/>
      <c r="OMY407" s="56"/>
      <c r="OMZ407" s="56"/>
      <c r="ONA407" s="56"/>
      <c r="ONB407" s="56"/>
      <c r="ONC407" s="56"/>
      <c r="OND407" s="56"/>
      <c r="ONE407" s="56"/>
      <c r="ONF407" s="56"/>
      <c r="ONG407" s="56"/>
      <c r="ONH407" s="56"/>
      <c r="ONI407" s="56"/>
      <c r="ONJ407" s="56"/>
      <c r="ONK407" s="56"/>
      <c r="ONL407" s="56"/>
      <c r="ONM407" s="56"/>
      <c r="ONN407" s="56"/>
      <c r="ONO407" s="56"/>
      <c r="ONP407" s="56"/>
      <c r="ONQ407" s="56"/>
      <c r="ONR407" s="56"/>
      <c r="ONS407" s="56"/>
      <c r="ONT407" s="56"/>
      <c r="ONU407" s="56"/>
      <c r="ONV407" s="56"/>
      <c r="ONW407" s="56"/>
      <c r="ONX407" s="56"/>
      <c r="ONY407" s="56"/>
      <c r="ONZ407" s="56"/>
      <c r="OOA407" s="56"/>
      <c r="OOB407" s="56"/>
      <c r="OOC407" s="56"/>
      <c r="OOD407" s="56"/>
      <c r="OOE407" s="56"/>
      <c r="OOF407" s="56"/>
      <c r="OOG407" s="56"/>
      <c r="OOH407" s="56"/>
      <c r="OOI407" s="56"/>
      <c r="OOJ407" s="56"/>
      <c r="OOK407" s="56"/>
      <c r="OOL407" s="56"/>
      <c r="OOM407" s="56"/>
      <c r="OON407" s="56"/>
      <c r="OOO407" s="56"/>
      <c r="OOP407" s="56"/>
      <c r="OOQ407" s="56"/>
      <c r="OOR407" s="56"/>
      <c r="OOS407" s="56"/>
      <c r="OOT407" s="56"/>
      <c r="OOU407" s="56"/>
      <c r="OOV407" s="56"/>
      <c r="OOW407" s="56"/>
      <c r="OOX407" s="56"/>
      <c r="OOY407" s="56"/>
      <c r="OOZ407" s="56"/>
      <c r="OPA407" s="56"/>
      <c r="OPB407" s="56"/>
      <c r="OPC407" s="56"/>
      <c r="OPD407" s="56"/>
      <c r="OPE407" s="56"/>
      <c r="OPF407" s="56"/>
      <c r="OPG407" s="56"/>
      <c r="OPH407" s="56"/>
      <c r="OPI407" s="56"/>
      <c r="OPJ407" s="56"/>
      <c r="OPK407" s="56"/>
      <c r="OPL407" s="56"/>
      <c r="OPM407" s="56"/>
      <c r="OPN407" s="56"/>
      <c r="OPO407" s="56"/>
      <c r="OPP407" s="56"/>
      <c r="OPQ407" s="56"/>
      <c r="OPR407" s="56"/>
      <c r="OPS407" s="56"/>
      <c r="OPT407" s="56"/>
      <c r="OPU407" s="56"/>
      <c r="OPV407" s="56"/>
      <c r="OPW407" s="56"/>
      <c r="OPX407" s="56"/>
      <c r="OPY407" s="56"/>
      <c r="OPZ407" s="56"/>
      <c r="OQA407" s="56"/>
      <c r="OQB407" s="56"/>
      <c r="OQC407" s="56"/>
      <c r="OQD407" s="56"/>
      <c r="OQE407" s="56"/>
      <c r="OQF407" s="56"/>
      <c r="OQG407" s="56"/>
      <c r="OQH407" s="56"/>
      <c r="OQI407" s="56"/>
      <c r="OQJ407" s="56"/>
      <c r="OQK407" s="56"/>
      <c r="OQL407" s="56"/>
      <c r="OQM407" s="56"/>
      <c r="OQN407" s="56"/>
      <c r="OQO407" s="56"/>
      <c r="OQP407" s="56"/>
      <c r="OQQ407" s="56"/>
      <c r="OQR407" s="56"/>
      <c r="OQS407" s="56"/>
      <c r="OQT407" s="56"/>
      <c r="OQU407" s="56"/>
      <c r="OQV407" s="56"/>
      <c r="OQW407" s="56"/>
      <c r="OQX407" s="56"/>
      <c r="OQY407" s="56"/>
      <c r="OQZ407" s="56"/>
      <c r="ORA407" s="56"/>
      <c r="ORB407" s="56"/>
      <c r="ORC407" s="56"/>
      <c r="ORD407" s="56"/>
      <c r="ORE407" s="56"/>
      <c r="ORF407" s="56"/>
      <c r="ORG407" s="56"/>
      <c r="ORH407" s="56"/>
      <c r="ORI407" s="56"/>
      <c r="ORJ407" s="56"/>
      <c r="ORK407" s="56"/>
      <c r="ORL407" s="56"/>
      <c r="ORM407" s="56"/>
      <c r="ORN407" s="56"/>
      <c r="ORO407" s="56"/>
      <c r="ORP407" s="56"/>
      <c r="ORQ407" s="56"/>
      <c r="ORR407" s="56"/>
      <c r="ORS407" s="56"/>
      <c r="ORT407" s="56"/>
      <c r="ORU407" s="56"/>
      <c r="ORV407" s="56"/>
      <c r="ORW407" s="56"/>
      <c r="ORX407" s="56"/>
      <c r="ORY407" s="56"/>
      <c r="ORZ407" s="56"/>
      <c r="OSA407" s="56"/>
      <c r="OSB407" s="56"/>
      <c r="OSC407" s="56"/>
      <c r="OSD407" s="56"/>
      <c r="OSE407" s="56"/>
      <c r="OSF407" s="56"/>
      <c r="OSG407" s="56"/>
      <c r="OSH407" s="56"/>
      <c r="OSI407" s="56"/>
      <c r="OSJ407" s="56"/>
      <c r="OSK407" s="56"/>
      <c r="OSL407" s="56"/>
      <c r="OSM407" s="56"/>
      <c r="OSN407" s="56"/>
      <c r="OSO407" s="56"/>
      <c r="OSP407" s="56"/>
      <c r="OSQ407" s="56"/>
      <c r="OSR407" s="56"/>
      <c r="OSS407" s="56"/>
      <c r="OST407" s="56"/>
      <c r="OSU407" s="56"/>
      <c r="OSV407" s="56"/>
      <c r="OSW407" s="56"/>
      <c r="OSX407" s="56"/>
      <c r="OSY407" s="56"/>
      <c r="OSZ407" s="56"/>
      <c r="OTA407" s="56"/>
      <c r="OTB407" s="56"/>
      <c r="OTC407" s="56"/>
      <c r="OTD407" s="56"/>
      <c r="OTE407" s="56"/>
      <c r="OTF407" s="56"/>
      <c r="OTG407" s="56"/>
      <c r="OTH407" s="56"/>
      <c r="OTI407" s="56"/>
      <c r="OTJ407" s="56"/>
      <c r="OTK407" s="56"/>
      <c r="OTL407" s="56"/>
      <c r="OTM407" s="56"/>
      <c r="OTN407" s="56"/>
      <c r="OTO407" s="56"/>
      <c r="OTP407" s="56"/>
      <c r="OTQ407" s="56"/>
      <c r="OTR407" s="56"/>
      <c r="OTS407" s="56"/>
      <c r="OTT407" s="56"/>
      <c r="OTU407" s="56"/>
      <c r="OTV407" s="56"/>
      <c r="OTW407" s="56"/>
      <c r="OTX407" s="56"/>
      <c r="OTY407" s="56"/>
      <c r="OTZ407" s="56"/>
      <c r="OUA407" s="56"/>
      <c r="OUB407" s="56"/>
      <c r="OUC407" s="56"/>
      <c r="OUD407" s="56"/>
      <c r="OUE407" s="56"/>
      <c r="OUF407" s="56"/>
      <c r="OUG407" s="56"/>
      <c r="OUH407" s="56"/>
      <c r="OUI407" s="56"/>
      <c r="OUJ407" s="56"/>
      <c r="OUK407" s="56"/>
      <c r="OUL407" s="56"/>
      <c r="OUM407" s="56"/>
      <c r="OUN407" s="56"/>
      <c r="OUO407" s="56"/>
      <c r="OUP407" s="56"/>
      <c r="OUQ407" s="56"/>
      <c r="OUR407" s="56"/>
      <c r="OUS407" s="56"/>
      <c r="OUT407" s="56"/>
      <c r="OUU407" s="56"/>
      <c r="OUV407" s="56"/>
      <c r="OUW407" s="56"/>
      <c r="OUX407" s="56"/>
      <c r="OUY407" s="56"/>
      <c r="OUZ407" s="56"/>
      <c r="OVA407" s="56"/>
      <c r="OVB407" s="56"/>
      <c r="OVC407" s="56"/>
      <c r="OVD407" s="56"/>
      <c r="OVE407" s="56"/>
      <c r="OVF407" s="56"/>
      <c r="OVG407" s="56"/>
      <c r="OVH407" s="56"/>
      <c r="OVI407" s="56"/>
      <c r="OVJ407" s="56"/>
      <c r="OVK407" s="56"/>
      <c r="OVL407" s="56"/>
      <c r="OVM407" s="56"/>
      <c r="OVN407" s="56"/>
      <c r="OVO407" s="56"/>
      <c r="OVP407" s="56"/>
      <c r="OVQ407" s="56"/>
      <c r="OVR407" s="56"/>
      <c r="OVS407" s="56"/>
      <c r="OVT407" s="56"/>
      <c r="OVU407" s="56"/>
      <c r="OVV407" s="56"/>
      <c r="OVW407" s="56"/>
      <c r="OVX407" s="56"/>
      <c r="OVY407" s="56"/>
      <c r="OVZ407" s="56"/>
      <c r="OWA407" s="56"/>
      <c r="OWB407" s="56"/>
      <c r="OWC407" s="56"/>
      <c r="OWD407" s="56"/>
      <c r="OWE407" s="56"/>
      <c r="OWF407" s="56"/>
      <c r="OWG407" s="56"/>
      <c r="OWH407" s="56"/>
      <c r="OWI407" s="56"/>
      <c r="OWJ407" s="56"/>
      <c r="OWK407" s="56"/>
      <c r="OWL407" s="56"/>
      <c r="OWM407" s="56"/>
      <c r="OWN407" s="56"/>
      <c r="OWO407" s="56"/>
      <c r="OWP407" s="56"/>
      <c r="OWQ407" s="56"/>
      <c r="OWR407" s="56"/>
      <c r="OWS407" s="56"/>
      <c r="OWT407" s="56"/>
      <c r="OWU407" s="56"/>
      <c r="OWV407" s="56"/>
      <c r="OWW407" s="56"/>
      <c r="OWX407" s="56"/>
      <c r="OWY407" s="56"/>
      <c r="OWZ407" s="56"/>
      <c r="OXA407" s="56"/>
      <c r="OXB407" s="56"/>
      <c r="OXC407" s="56"/>
      <c r="OXD407" s="56"/>
      <c r="OXE407" s="56"/>
      <c r="OXF407" s="56"/>
      <c r="OXG407" s="56"/>
      <c r="OXH407" s="56"/>
      <c r="OXI407" s="56"/>
      <c r="OXJ407" s="56"/>
      <c r="OXK407" s="56"/>
      <c r="OXL407" s="56"/>
      <c r="OXM407" s="56"/>
      <c r="OXN407" s="56"/>
      <c r="OXO407" s="56"/>
      <c r="OXP407" s="56"/>
      <c r="OXQ407" s="56"/>
      <c r="OXR407" s="56"/>
      <c r="OXS407" s="56"/>
      <c r="OXT407" s="56"/>
      <c r="OXU407" s="56"/>
      <c r="OXV407" s="56"/>
      <c r="OXW407" s="56"/>
      <c r="OXX407" s="56"/>
      <c r="OXY407" s="56"/>
      <c r="OXZ407" s="56"/>
      <c r="OYA407" s="56"/>
      <c r="OYB407" s="56"/>
      <c r="OYC407" s="56"/>
      <c r="OYD407" s="56"/>
      <c r="OYE407" s="56"/>
      <c r="OYF407" s="56"/>
      <c r="OYG407" s="56"/>
      <c r="OYH407" s="56"/>
      <c r="OYI407" s="56"/>
      <c r="OYJ407" s="56"/>
      <c r="OYK407" s="56"/>
      <c r="OYL407" s="56"/>
      <c r="OYM407" s="56"/>
      <c r="OYN407" s="56"/>
      <c r="OYO407" s="56"/>
      <c r="OYP407" s="56"/>
      <c r="OYQ407" s="56"/>
      <c r="OYR407" s="56"/>
      <c r="OYS407" s="56"/>
      <c r="OYT407" s="56"/>
      <c r="OYU407" s="56"/>
      <c r="OYV407" s="56"/>
      <c r="OYW407" s="56"/>
      <c r="OYX407" s="56"/>
      <c r="OYY407" s="56"/>
      <c r="OYZ407" s="56"/>
      <c r="OZA407" s="56"/>
      <c r="OZB407" s="56"/>
      <c r="OZC407" s="56"/>
      <c r="OZD407" s="56"/>
      <c r="OZE407" s="56"/>
      <c r="OZF407" s="56"/>
      <c r="OZG407" s="56"/>
      <c r="OZH407" s="56"/>
      <c r="OZI407" s="56"/>
      <c r="OZJ407" s="56"/>
      <c r="OZK407" s="56"/>
      <c r="OZL407" s="56"/>
      <c r="OZM407" s="56"/>
      <c r="OZN407" s="56"/>
      <c r="OZO407" s="56"/>
      <c r="OZP407" s="56"/>
      <c r="OZQ407" s="56"/>
      <c r="OZR407" s="56"/>
      <c r="OZS407" s="56"/>
      <c r="OZT407" s="56"/>
      <c r="OZU407" s="56"/>
      <c r="OZV407" s="56"/>
      <c r="OZW407" s="56"/>
      <c r="OZX407" s="56"/>
      <c r="OZY407" s="56"/>
      <c r="OZZ407" s="56"/>
      <c r="PAA407" s="56"/>
      <c r="PAB407" s="56"/>
      <c r="PAC407" s="56"/>
      <c r="PAD407" s="56"/>
      <c r="PAE407" s="56"/>
      <c r="PAF407" s="56"/>
      <c r="PAG407" s="56"/>
      <c r="PAH407" s="56"/>
      <c r="PAI407" s="56"/>
      <c r="PAJ407" s="56"/>
      <c r="PAK407" s="56"/>
      <c r="PAL407" s="56"/>
      <c r="PAM407" s="56"/>
      <c r="PAN407" s="56"/>
      <c r="PAO407" s="56"/>
      <c r="PAP407" s="56"/>
      <c r="PAQ407" s="56"/>
      <c r="PAR407" s="56"/>
      <c r="PAS407" s="56"/>
      <c r="PAT407" s="56"/>
      <c r="PAU407" s="56"/>
      <c r="PAV407" s="56"/>
      <c r="PAW407" s="56"/>
      <c r="PAX407" s="56"/>
      <c r="PAY407" s="56"/>
      <c r="PAZ407" s="56"/>
      <c r="PBA407" s="56"/>
      <c r="PBB407" s="56"/>
      <c r="PBC407" s="56"/>
      <c r="PBD407" s="56"/>
      <c r="PBE407" s="56"/>
      <c r="PBF407" s="56"/>
      <c r="PBG407" s="56"/>
      <c r="PBH407" s="56"/>
      <c r="PBI407" s="56"/>
      <c r="PBJ407" s="56"/>
      <c r="PBK407" s="56"/>
      <c r="PBL407" s="56"/>
      <c r="PBM407" s="56"/>
      <c r="PBN407" s="56"/>
      <c r="PBO407" s="56"/>
      <c r="PBP407" s="56"/>
      <c r="PBQ407" s="56"/>
      <c r="PBR407" s="56"/>
      <c r="PBS407" s="56"/>
      <c r="PBT407" s="56"/>
      <c r="PBU407" s="56"/>
      <c r="PBV407" s="56"/>
      <c r="PBW407" s="56"/>
      <c r="PBX407" s="56"/>
      <c r="PBY407" s="56"/>
      <c r="PBZ407" s="56"/>
      <c r="PCA407" s="56"/>
      <c r="PCB407" s="56"/>
      <c r="PCC407" s="56"/>
      <c r="PCD407" s="56"/>
      <c r="PCE407" s="56"/>
      <c r="PCF407" s="56"/>
      <c r="PCG407" s="56"/>
      <c r="PCH407" s="56"/>
      <c r="PCI407" s="56"/>
      <c r="PCJ407" s="56"/>
      <c r="PCK407" s="56"/>
      <c r="PCL407" s="56"/>
      <c r="PCM407" s="56"/>
      <c r="PCN407" s="56"/>
      <c r="PCO407" s="56"/>
      <c r="PCP407" s="56"/>
      <c r="PCQ407" s="56"/>
      <c r="PCR407" s="56"/>
      <c r="PCS407" s="56"/>
      <c r="PCT407" s="56"/>
      <c r="PCU407" s="56"/>
      <c r="PCV407" s="56"/>
      <c r="PCW407" s="56"/>
      <c r="PCX407" s="56"/>
      <c r="PCY407" s="56"/>
      <c r="PCZ407" s="56"/>
      <c r="PDA407" s="56"/>
      <c r="PDB407" s="56"/>
      <c r="PDC407" s="56"/>
      <c r="PDD407" s="56"/>
      <c r="PDE407" s="56"/>
      <c r="PDF407" s="56"/>
      <c r="PDG407" s="56"/>
      <c r="PDH407" s="56"/>
      <c r="PDI407" s="56"/>
      <c r="PDJ407" s="56"/>
      <c r="PDK407" s="56"/>
      <c r="PDL407" s="56"/>
      <c r="PDM407" s="56"/>
      <c r="PDN407" s="56"/>
      <c r="PDO407" s="56"/>
      <c r="PDP407" s="56"/>
      <c r="PDQ407" s="56"/>
      <c r="PDR407" s="56"/>
      <c r="PDS407" s="56"/>
      <c r="PDT407" s="56"/>
      <c r="PDU407" s="56"/>
      <c r="PDV407" s="56"/>
      <c r="PDW407" s="56"/>
      <c r="PDX407" s="56"/>
      <c r="PDY407" s="56"/>
      <c r="PDZ407" s="56"/>
      <c r="PEA407" s="56"/>
      <c r="PEB407" s="56"/>
      <c r="PEC407" s="56"/>
      <c r="PED407" s="56"/>
      <c r="PEE407" s="56"/>
      <c r="PEF407" s="56"/>
      <c r="PEG407" s="56"/>
      <c r="PEH407" s="56"/>
      <c r="PEI407" s="56"/>
      <c r="PEJ407" s="56"/>
      <c r="PEK407" s="56"/>
      <c r="PEL407" s="56"/>
      <c r="PEM407" s="56"/>
      <c r="PEN407" s="56"/>
      <c r="PEO407" s="56"/>
      <c r="PEP407" s="56"/>
      <c r="PEQ407" s="56"/>
      <c r="PER407" s="56"/>
      <c r="PES407" s="56"/>
      <c r="PET407" s="56"/>
      <c r="PEU407" s="56"/>
      <c r="PEV407" s="56"/>
      <c r="PEW407" s="56"/>
      <c r="PEX407" s="56"/>
      <c r="PEY407" s="56"/>
      <c r="PEZ407" s="56"/>
      <c r="PFA407" s="56"/>
      <c r="PFB407" s="56"/>
      <c r="PFC407" s="56"/>
      <c r="PFD407" s="56"/>
      <c r="PFE407" s="56"/>
      <c r="PFF407" s="56"/>
      <c r="PFG407" s="56"/>
      <c r="PFH407" s="56"/>
      <c r="PFI407" s="56"/>
      <c r="PFJ407" s="56"/>
      <c r="PFK407" s="56"/>
      <c r="PFL407" s="56"/>
      <c r="PFM407" s="56"/>
      <c r="PFN407" s="56"/>
      <c r="PFO407" s="56"/>
      <c r="PFP407" s="56"/>
      <c r="PFQ407" s="56"/>
      <c r="PFR407" s="56"/>
      <c r="PFS407" s="56"/>
      <c r="PFT407" s="56"/>
      <c r="PFU407" s="56"/>
      <c r="PFV407" s="56"/>
      <c r="PFW407" s="56"/>
      <c r="PFX407" s="56"/>
      <c r="PFY407" s="56"/>
      <c r="PFZ407" s="56"/>
      <c r="PGA407" s="56"/>
      <c r="PGB407" s="56"/>
      <c r="PGC407" s="56"/>
      <c r="PGD407" s="56"/>
      <c r="PGE407" s="56"/>
      <c r="PGF407" s="56"/>
      <c r="PGG407" s="56"/>
      <c r="PGH407" s="56"/>
      <c r="PGI407" s="56"/>
      <c r="PGJ407" s="56"/>
      <c r="PGK407" s="56"/>
      <c r="PGL407" s="56"/>
      <c r="PGM407" s="56"/>
      <c r="PGN407" s="56"/>
      <c r="PGO407" s="56"/>
      <c r="PGP407" s="56"/>
      <c r="PGQ407" s="56"/>
      <c r="PGR407" s="56"/>
      <c r="PGS407" s="56"/>
      <c r="PGT407" s="56"/>
      <c r="PGU407" s="56"/>
      <c r="PGV407" s="56"/>
      <c r="PGW407" s="56"/>
      <c r="PGX407" s="56"/>
      <c r="PGY407" s="56"/>
      <c r="PGZ407" s="56"/>
      <c r="PHA407" s="56"/>
      <c r="PHB407" s="56"/>
      <c r="PHC407" s="56"/>
      <c r="PHD407" s="56"/>
      <c r="PHE407" s="56"/>
      <c r="PHF407" s="56"/>
      <c r="PHG407" s="56"/>
      <c r="PHH407" s="56"/>
      <c r="PHI407" s="56"/>
      <c r="PHJ407" s="56"/>
      <c r="PHK407" s="56"/>
      <c r="PHL407" s="56"/>
      <c r="PHM407" s="56"/>
      <c r="PHN407" s="56"/>
      <c r="PHO407" s="56"/>
      <c r="PHP407" s="56"/>
      <c r="PHQ407" s="56"/>
      <c r="PHR407" s="56"/>
      <c r="PHS407" s="56"/>
      <c r="PHT407" s="56"/>
      <c r="PHU407" s="56"/>
      <c r="PHV407" s="56"/>
      <c r="PHW407" s="56"/>
      <c r="PHX407" s="56"/>
      <c r="PHY407" s="56"/>
      <c r="PHZ407" s="56"/>
      <c r="PIA407" s="56"/>
      <c r="PIB407" s="56"/>
      <c r="PIC407" s="56"/>
      <c r="PID407" s="56"/>
      <c r="PIE407" s="56"/>
      <c r="PIF407" s="56"/>
      <c r="PIG407" s="56"/>
      <c r="PIH407" s="56"/>
      <c r="PII407" s="56"/>
      <c r="PIJ407" s="56"/>
      <c r="PIK407" s="56"/>
      <c r="PIL407" s="56"/>
      <c r="PIM407" s="56"/>
      <c r="PIN407" s="56"/>
      <c r="PIO407" s="56"/>
      <c r="PIP407" s="56"/>
      <c r="PIQ407" s="56"/>
      <c r="PIR407" s="56"/>
      <c r="PIS407" s="56"/>
      <c r="PIT407" s="56"/>
      <c r="PIU407" s="56"/>
      <c r="PIV407" s="56"/>
      <c r="PIW407" s="56"/>
      <c r="PIX407" s="56"/>
      <c r="PIY407" s="56"/>
      <c r="PIZ407" s="56"/>
      <c r="PJA407" s="56"/>
      <c r="PJB407" s="56"/>
      <c r="PJC407" s="56"/>
      <c r="PJD407" s="56"/>
      <c r="PJE407" s="56"/>
      <c r="PJF407" s="56"/>
      <c r="PJG407" s="56"/>
      <c r="PJH407" s="56"/>
      <c r="PJI407" s="56"/>
      <c r="PJJ407" s="56"/>
      <c r="PJK407" s="56"/>
      <c r="PJL407" s="56"/>
      <c r="PJM407" s="56"/>
      <c r="PJN407" s="56"/>
      <c r="PJO407" s="56"/>
      <c r="PJP407" s="56"/>
      <c r="PJQ407" s="56"/>
      <c r="PJR407" s="56"/>
      <c r="PJS407" s="56"/>
      <c r="PJT407" s="56"/>
      <c r="PJU407" s="56"/>
      <c r="PJV407" s="56"/>
      <c r="PJW407" s="56"/>
      <c r="PJX407" s="56"/>
      <c r="PJY407" s="56"/>
      <c r="PJZ407" s="56"/>
      <c r="PKA407" s="56"/>
      <c r="PKB407" s="56"/>
      <c r="PKC407" s="56"/>
      <c r="PKD407" s="56"/>
      <c r="PKE407" s="56"/>
      <c r="PKF407" s="56"/>
      <c r="PKG407" s="56"/>
      <c r="PKH407" s="56"/>
      <c r="PKI407" s="56"/>
      <c r="PKJ407" s="56"/>
      <c r="PKK407" s="56"/>
      <c r="PKL407" s="56"/>
      <c r="PKM407" s="56"/>
      <c r="PKN407" s="56"/>
      <c r="PKO407" s="56"/>
      <c r="PKP407" s="56"/>
      <c r="PKQ407" s="56"/>
      <c r="PKR407" s="56"/>
      <c r="PKS407" s="56"/>
      <c r="PKT407" s="56"/>
      <c r="PKU407" s="56"/>
      <c r="PKV407" s="56"/>
      <c r="PKW407" s="56"/>
      <c r="PKX407" s="56"/>
      <c r="PKY407" s="56"/>
      <c r="PKZ407" s="56"/>
      <c r="PLA407" s="56"/>
      <c r="PLB407" s="56"/>
      <c r="PLC407" s="56"/>
      <c r="PLD407" s="56"/>
      <c r="PLE407" s="56"/>
      <c r="PLF407" s="56"/>
      <c r="PLG407" s="56"/>
      <c r="PLH407" s="56"/>
      <c r="PLI407" s="56"/>
      <c r="PLJ407" s="56"/>
      <c r="PLK407" s="56"/>
      <c r="PLL407" s="56"/>
      <c r="PLM407" s="56"/>
      <c r="PLN407" s="56"/>
      <c r="PLO407" s="56"/>
      <c r="PLP407" s="56"/>
      <c r="PLQ407" s="56"/>
      <c r="PLR407" s="56"/>
      <c r="PLS407" s="56"/>
      <c r="PLT407" s="56"/>
      <c r="PLU407" s="56"/>
      <c r="PLV407" s="56"/>
      <c r="PLW407" s="56"/>
      <c r="PLX407" s="56"/>
      <c r="PLY407" s="56"/>
      <c r="PLZ407" s="56"/>
      <c r="PMA407" s="56"/>
      <c r="PMB407" s="56"/>
      <c r="PMC407" s="56"/>
      <c r="PMD407" s="56"/>
      <c r="PME407" s="56"/>
      <c r="PMF407" s="56"/>
      <c r="PMG407" s="56"/>
      <c r="PMH407" s="56"/>
      <c r="PMI407" s="56"/>
      <c r="PMJ407" s="56"/>
      <c r="PMK407" s="56"/>
      <c r="PML407" s="56"/>
      <c r="PMM407" s="56"/>
      <c r="PMN407" s="56"/>
      <c r="PMO407" s="56"/>
      <c r="PMP407" s="56"/>
      <c r="PMQ407" s="56"/>
      <c r="PMR407" s="56"/>
      <c r="PMS407" s="56"/>
      <c r="PMT407" s="56"/>
      <c r="PMU407" s="56"/>
      <c r="PMV407" s="56"/>
      <c r="PMW407" s="56"/>
      <c r="PMX407" s="56"/>
      <c r="PMY407" s="56"/>
      <c r="PMZ407" s="56"/>
      <c r="PNA407" s="56"/>
      <c r="PNB407" s="56"/>
      <c r="PNC407" s="56"/>
      <c r="PND407" s="56"/>
      <c r="PNE407" s="56"/>
      <c r="PNF407" s="56"/>
      <c r="PNG407" s="56"/>
      <c r="PNH407" s="56"/>
      <c r="PNI407" s="56"/>
      <c r="PNJ407" s="56"/>
      <c r="PNK407" s="56"/>
      <c r="PNL407" s="56"/>
      <c r="PNM407" s="56"/>
      <c r="PNN407" s="56"/>
      <c r="PNO407" s="56"/>
      <c r="PNP407" s="56"/>
      <c r="PNQ407" s="56"/>
      <c r="PNR407" s="56"/>
      <c r="PNS407" s="56"/>
      <c r="PNT407" s="56"/>
      <c r="PNU407" s="56"/>
      <c r="PNV407" s="56"/>
      <c r="PNW407" s="56"/>
      <c r="PNX407" s="56"/>
      <c r="PNY407" s="56"/>
      <c r="PNZ407" s="56"/>
      <c r="POA407" s="56"/>
      <c r="POB407" s="56"/>
      <c r="POC407" s="56"/>
      <c r="POD407" s="56"/>
      <c r="POE407" s="56"/>
      <c r="POF407" s="56"/>
      <c r="POG407" s="56"/>
      <c r="POH407" s="56"/>
      <c r="POI407" s="56"/>
      <c r="POJ407" s="56"/>
      <c r="POK407" s="56"/>
      <c r="POL407" s="56"/>
      <c r="POM407" s="56"/>
      <c r="PON407" s="56"/>
      <c r="POO407" s="56"/>
      <c r="POP407" s="56"/>
      <c r="POQ407" s="56"/>
      <c r="POR407" s="56"/>
      <c r="POS407" s="56"/>
      <c r="POT407" s="56"/>
      <c r="POU407" s="56"/>
      <c r="POV407" s="56"/>
      <c r="POW407" s="56"/>
      <c r="POX407" s="56"/>
      <c r="POY407" s="56"/>
      <c r="POZ407" s="56"/>
      <c r="PPA407" s="56"/>
      <c r="PPB407" s="56"/>
      <c r="PPC407" s="56"/>
      <c r="PPD407" s="56"/>
      <c r="PPE407" s="56"/>
      <c r="PPF407" s="56"/>
      <c r="PPG407" s="56"/>
      <c r="PPH407" s="56"/>
      <c r="PPI407" s="56"/>
      <c r="PPJ407" s="56"/>
      <c r="PPK407" s="56"/>
      <c r="PPL407" s="56"/>
      <c r="PPM407" s="56"/>
      <c r="PPN407" s="56"/>
      <c r="PPO407" s="56"/>
      <c r="PPP407" s="56"/>
      <c r="PPQ407" s="56"/>
      <c r="PPR407" s="56"/>
      <c r="PPS407" s="56"/>
      <c r="PPT407" s="56"/>
      <c r="PPU407" s="56"/>
      <c r="PPV407" s="56"/>
      <c r="PPW407" s="56"/>
      <c r="PPX407" s="56"/>
      <c r="PPY407" s="56"/>
      <c r="PPZ407" s="56"/>
      <c r="PQA407" s="56"/>
      <c r="PQB407" s="56"/>
      <c r="PQC407" s="56"/>
      <c r="PQD407" s="56"/>
      <c r="PQE407" s="56"/>
      <c r="PQF407" s="56"/>
      <c r="PQG407" s="56"/>
      <c r="PQH407" s="56"/>
      <c r="PQI407" s="56"/>
      <c r="PQJ407" s="56"/>
      <c r="PQK407" s="56"/>
      <c r="PQL407" s="56"/>
      <c r="PQM407" s="56"/>
      <c r="PQN407" s="56"/>
      <c r="PQO407" s="56"/>
      <c r="PQP407" s="56"/>
      <c r="PQQ407" s="56"/>
      <c r="PQR407" s="56"/>
      <c r="PQS407" s="56"/>
      <c r="PQT407" s="56"/>
      <c r="PQU407" s="56"/>
      <c r="PQV407" s="56"/>
      <c r="PQW407" s="56"/>
      <c r="PQX407" s="56"/>
      <c r="PQY407" s="56"/>
      <c r="PQZ407" s="56"/>
      <c r="PRA407" s="56"/>
      <c r="PRB407" s="56"/>
      <c r="PRC407" s="56"/>
      <c r="PRD407" s="56"/>
      <c r="PRE407" s="56"/>
      <c r="PRF407" s="56"/>
      <c r="PRG407" s="56"/>
      <c r="PRH407" s="56"/>
      <c r="PRI407" s="56"/>
      <c r="PRJ407" s="56"/>
      <c r="PRK407" s="56"/>
      <c r="PRL407" s="56"/>
      <c r="PRM407" s="56"/>
      <c r="PRN407" s="56"/>
      <c r="PRO407" s="56"/>
      <c r="PRP407" s="56"/>
      <c r="PRQ407" s="56"/>
      <c r="PRR407" s="56"/>
      <c r="PRS407" s="56"/>
      <c r="PRT407" s="56"/>
      <c r="PRU407" s="56"/>
      <c r="PRV407" s="56"/>
      <c r="PRW407" s="56"/>
      <c r="PRX407" s="56"/>
      <c r="PRY407" s="56"/>
      <c r="PRZ407" s="56"/>
      <c r="PSA407" s="56"/>
      <c r="PSB407" s="56"/>
      <c r="PSC407" s="56"/>
      <c r="PSD407" s="56"/>
      <c r="PSE407" s="56"/>
      <c r="PSF407" s="56"/>
      <c r="PSG407" s="56"/>
      <c r="PSH407" s="56"/>
      <c r="PSI407" s="56"/>
      <c r="PSJ407" s="56"/>
      <c r="PSK407" s="56"/>
      <c r="PSL407" s="56"/>
      <c r="PSM407" s="56"/>
      <c r="PSN407" s="56"/>
      <c r="PSO407" s="56"/>
      <c r="PSP407" s="56"/>
      <c r="PSQ407" s="56"/>
      <c r="PSR407" s="56"/>
      <c r="PSS407" s="56"/>
      <c r="PST407" s="56"/>
      <c r="PSU407" s="56"/>
      <c r="PSV407" s="56"/>
      <c r="PSW407" s="56"/>
      <c r="PSX407" s="56"/>
      <c r="PSY407" s="56"/>
      <c r="PSZ407" s="56"/>
      <c r="PTA407" s="56"/>
      <c r="PTB407" s="56"/>
      <c r="PTC407" s="56"/>
      <c r="PTD407" s="56"/>
      <c r="PTE407" s="56"/>
      <c r="PTF407" s="56"/>
      <c r="PTG407" s="56"/>
      <c r="PTH407" s="56"/>
      <c r="PTI407" s="56"/>
      <c r="PTJ407" s="56"/>
      <c r="PTK407" s="56"/>
      <c r="PTL407" s="56"/>
      <c r="PTM407" s="56"/>
      <c r="PTN407" s="56"/>
      <c r="PTO407" s="56"/>
      <c r="PTP407" s="56"/>
      <c r="PTQ407" s="56"/>
      <c r="PTR407" s="56"/>
      <c r="PTS407" s="56"/>
      <c r="PTT407" s="56"/>
      <c r="PTU407" s="56"/>
      <c r="PTV407" s="56"/>
      <c r="PTW407" s="56"/>
      <c r="PTX407" s="56"/>
      <c r="PTY407" s="56"/>
      <c r="PTZ407" s="56"/>
      <c r="PUA407" s="56"/>
      <c r="PUB407" s="56"/>
      <c r="PUC407" s="56"/>
      <c r="PUD407" s="56"/>
      <c r="PUE407" s="56"/>
      <c r="PUF407" s="56"/>
      <c r="PUG407" s="56"/>
      <c r="PUH407" s="56"/>
      <c r="PUI407" s="56"/>
      <c r="PUJ407" s="56"/>
      <c r="PUK407" s="56"/>
      <c r="PUL407" s="56"/>
      <c r="PUM407" s="56"/>
      <c r="PUN407" s="56"/>
      <c r="PUO407" s="56"/>
      <c r="PUP407" s="56"/>
      <c r="PUQ407" s="56"/>
      <c r="PUR407" s="56"/>
      <c r="PUS407" s="56"/>
      <c r="PUT407" s="56"/>
      <c r="PUU407" s="56"/>
      <c r="PUV407" s="56"/>
      <c r="PUW407" s="56"/>
      <c r="PUX407" s="56"/>
      <c r="PUY407" s="56"/>
      <c r="PUZ407" s="56"/>
      <c r="PVA407" s="56"/>
      <c r="PVB407" s="56"/>
      <c r="PVC407" s="56"/>
      <c r="PVD407" s="56"/>
      <c r="PVE407" s="56"/>
      <c r="PVF407" s="56"/>
      <c r="PVG407" s="56"/>
      <c r="PVH407" s="56"/>
      <c r="PVI407" s="56"/>
      <c r="PVJ407" s="56"/>
      <c r="PVK407" s="56"/>
      <c r="PVL407" s="56"/>
      <c r="PVM407" s="56"/>
      <c r="PVN407" s="56"/>
      <c r="PVO407" s="56"/>
      <c r="PVP407" s="56"/>
      <c r="PVQ407" s="56"/>
      <c r="PVR407" s="56"/>
      <c r="PVS407" s="56"/>
      <c r="PVT407" s="56"/>
      <c r="PVU407" s="56"/>
      <c r="PVV407" s="56"/>
      <c r="PVW407" s="56"/>
      <c r="PVX407" s="56"/>
      <c r="PVY407" s="56"/>
      <c r="PVZ407" s="56"/>
      <c r="PWA407" s="56"/>
      <c r="PWB407" s="56"/>
      <c r="PWC407" s="56"/>
      <c r="PWD407" s="56"/>
      <c r="PWE407" s="56"/>
      <c r="PWF407" s="56"/>
      <c r="PWG407" s="56"/>
      <c r="PWH407" s="56"/>
      <c r="PWI407" s="56"/>
      <c r="PWJ407" s="56"/>
      <c r="PWK407" s="56"/>
      <c r="PWL407" s="56"/>
      <c r="PWM407" s="56"/>
      <c r="PWN407" s="56"/>
      <c r="PWO407" s="56"/>
      <c r="PWP407" s="56"/>
      <c r="PWQ407" s="56"/>
      <c r="PWR407" s="56"/>
      <c r="PWS407" s="56"/>
      <c r="PWT407" s="56"/>
      <c r="PWU407" s="56"/>
      <c r="PWV407" s="56"/>
      <c r="PWW407" s="56"/>
      <c r="PWX407" s="56"/>
      <c r="PWY407" s="56"/>
      <c r="PWZ407" s="56"/>
      <c r="PXA407" s="56"/>
      <c r="PXB407" s="56"/>
      <c r="PXC407" s="56"/>
      <c r="PXD407" s="56"/>
      <c r="PXE407" s="56"/>
      <c r="PXF407" s="56"/>
      <c r="PXG407" s="56"/>
      <c r="PXH407" s="56"/>
      <c r="PXI407" s="56"/>
      <c r="PXJ407" s="56"/>
      <c r="PXK407" s="56"/>
      <c r="PXL407" s="56"/>
      <c r="PXM407" s="56"/>
      <c r="PXN407" s="56"/>
      <c r="PXO407" s="56"/>
      <c r="PXP407" s="56"/>
      <c r="PXQ407" s="56"/>
      <c r="PXR407" s="56"/>
      <c r="PXS407" s="56"/>
      <c r="PXT407" s="56"/>
      <c r="PXU407" s="56"/>
      <c r="PXV407" s="56"/>
      <c r="PXW407" s="56"/>
      <c r="PXX407" s="56"/>
      <c r="PXY407" s="56"/>
      <c r="PXZ407" s="56"/>
      <c r="PYA407" s="56"/>
      <c r="PYB407" s="56"/>
      <c r="PYC407" s="56"/>
      <c r="PYD407" s="56"/>
      <c r="PYE407" s="56"/>
      <c r="PYF407" s="56"/>
      <c r="PYG407" s="56"/>
      <c r="PYH407" s="56"/>
      <c r="PYI407" s="56"/>
      <c r="PYJ407" s="56"/>
      <c r="PYK407" s="56"/>
      <c r="PYL407" s="56"/>
      <c r="PYM407" s="56"/>
      <c r="PYN407" s="56"/>
      <c r="PYO407" s="56"/>
      <c r="PYP407" s="56"/>
      <c r="PYQ407" s="56"/>
      <c r="PYR407" s="56"/>
      <c r="PYS407" s="56"/>
      <c r="PYT407" s="56"/>
      <c r="PYU407" s="56"/>
      <c r="PYV407" s="56"/>
      <c r="PYW407" s="56"/>
      <c r="PYX407" s="56"/>
      <c r="PYY407" s="56"/>
      <c r="PYZ407" s="56"/>
      <c r="PZA407" s="56"/>
      <c r="PZB407" s="56"/>
      <c r="PZC407" s="56"/>
      <c r="PZD407" s="56"/>
      <c r="PZE407" s="56"/>
      <c r="PZF407" s="56"/>
      <c r="PZG407" s="56"/>
      <c r="PZH407" s="56"/>
      <c r="PZI407" s="56"/>
      <c r="PZJ407" s="56"/>
      <c r="PZK407" s="56"/>
      <c r="PZL407" s="56"/>
      <c r="PZM407" s="56"/>
      <c r="PZN407" s="56"/>
      <c r="PZO407" s="56"/>
      <c r="PZP407" s="56"/>
      <c r="PZQ407" s="56"/>
      <c r="PZR407" s="56"/>
      <c r="PZS407" s="56"/>
      <c r="PZT407" s="56"/>
      <c r="PZU407" s="56"/>
      <c r="PZV407" s="56"/>
      <c r="PZW407" s="56"/>
      <c r="PZX407" s="56"/>
      <c r="PZY407" s="56"/>
      <c r="PZZ407" s="56"/>
      <c r="QAA407" s="56"/>
      <c r="QAB407" s="56"/>
      <c r="QAC407" s="56"/>
      <c r="QAD407" s="56"/>
      <c r="QAE407" s="56"/>
      <c r="QAF407" s="56"/>
      <c r="QAG407" s="56"/>
      <c r="QAH407" s="56"/>
      <c r="QAI407" s="56"/>
      <c r="QAJ407" s="56"/>
      <c r="QAK407" s="56"/>
      <c r="QAL407" s="56"/>
      <c r="QAM407" s="56"/>
      <c r="QAN407" s="56"/>
      <c r="QAO407" s="56"/>
      <c r="QAP407" s="56"/>
      <c r="QAQ407" s="56"/>
      <c r="QAR407" s="56"/>
      <c r="QAS407" s="56"/>
      <c r="QAT407" s="56"/>
      <c r="QAU407" s="56"/>
      <c r="QAV407" s="56"/>
      <c r="QAW407" s="56"/>
      <c r="QAX407" s="56"/>
      <c r="QAY407" s="56"/>
      <c r="QAZ407" s="56"/>
      <c r="QBA407" s="56"/>
      <c r="QBB407" s="56"/>
      <c r="QBC407" s="56"/>
      <c r="QBD407" s="56"/>
      <c r="QBE407" s="56"/>
      <c r="QBF407" s="56"/>
      <c r="QBG407" s="56"/>
      <c r="QBH407" s="56"/>
      <c r="QBI407" s="56"/>
      <c r="QBJ407" s="56"/>
      <c r="QBK407" s="56"/>
      <c r="QBL407" s="56"/>
      <c r="QBM407" s="56"/>
      <c r="QBN407" s="56"/>
      <c r="QBO407" s="56"/>
      <c r="QBP407" s="56"/>
      <c r="QBQ407" s="56"/>
      <c r="QBR407" s="56"/>
      <c r="QBS407" s="56"/>
      <c r="QBT407" s="56"/>
      <c r="QBU407" s="56"/>
      <c r="QBV407" s="56"/>
      <c r="QBW407" s="56"/>
      <c r="QBX407" s="56"/>
      <c r="QBY407" s="56"/>
      <c r="QBZ407" s="56"/>
      <c r="QCA407" s="56"/>
      <c r="QCB407" s="56"/>
      <c r="QCC407" s="56"/>
      <c r="QCD407" s="56"/>
      <c r="QCE407" s="56"/>
      <c r="QCF407" s="56"/>
      <c r="QCG407" s="56"/>
      <c r="QCH407" s="56"/>
      <c r="QCI407" s="56"/>
      <c r="QCJ407" s="56"/>
      <c r="QCK407" s="56"/>
      <c r="QCL407" s="56"/>
      <c r="QCM407" s="56"/>
      <c r="QCN407" s="56"/>
      <c r="QCO407" s="56"/>
      <c r="QCP407" s="56"/>
      <c r="QCQ407" s="56"/>
      <c r="QCR407" s="56"/>
      <c r="QCS407" s="56"/>
      <c r="QCT407" s="56"/>
      <c r="QCU407" s="56"/>
      <c r="QCV407" s="56"/>
      <c r="QCW407" s="56"/>
      <c r="QCX407" s="56"/>
      <c r="QCY407" s="56"/>
      <c r="QCZ407" s="56"/>
      <c r="QDA407" s="56"/>
      <c r="QDB407" s="56"/>
      <c r="QDC407" s="56"/>
      <c r="QDD407" s="56"/>
      <c r="QDE407" s="56"/>
      <c r="QDF407" s="56"/>
      <c r="QDG407" s="56"/>
      <c r="QDH407" s="56"/>
      <c r="QDI407" s="56"/>
      <c r="QDJ407" s="56"/>
      <c r="QDK407" s="56"/>
      <c r="QDL407" s="56"/>
      <c r="QDM407" s="56"/>
      <c r="QDN407" s="56"/>
      <c r="QDO407" s="56"/>
      <c r="QDP407" s="56"/>
      <c r="QDQ407" s="56"/>
      <c r="QDR407" s="56"/>
      <c r="QDS407" s="56"/>
      <c r="QDT407" s="56"/>
      <c r="QDU407" s="56"/>
      <c r="QDV407" s="56"/>
      <c r="QDW407" s="56"/>
      <c r="QDX407" s="56"/>
      <c r="QDY407" s="56"/>
      <c r="QDZ407" s="56"/>
      <c r="QEA407" s="56"/>
      <c r="QEB407" s="56"/>
      <c r="QEC407" s="56"/>
      <c r="QED407" s="56"/>
      <c r="QEE407" s="56"/>
      <c r="QEF407" s="56"/>
      <c r="QEG407" s="56"/>
      <c r="QEH407" s="56"/>
      <c r="QEI407" s="56"/>
      <c r="QEJ407" s="56"/>
      <c r="QEK407" s="56"/>
      <c r="QEL407" s="56"/>
      <c r="QEM407" s="56"/>
      <c r="QEN407" s="56"/>
      <c r="QEO407" s="56"/>
      <c r="QEP407" s="56"/>
      <c r="QEQ407" s="56"/>
      <c r="QER407" s="56"/>
      <c r="QES407" s="56"/>
      <c r="QET407" s="56"/>
      <c r="QEU407" s="56"/>
      <c r="QEV407" s="56"/>
      <c r="QEW407" s="56"/>
      <c r="QEX407" s="56"/>
      <c r="QEY407" s="56"/>
      <c r="QEZ407" s="56"/>
      <c r="QFA407" s="56"/>
      <c r="QFB407" s="56"/>
      <c r="QFC407" s="56"/>
      <c r="QFD407" s="56"/>
      <c r="QFE407" s="56"/>
      <c r="QFF407" s="56"/>
      <c r="QFG407" s="56"/>
      <c r="QFH407" s="56"/>
      <c r="QFI407" s="56"/>
      <c r="QFJ407" s="56"/>
      <c r="QFK407" s="56"/>
      <c r="QFL407" s="56"/>
      <c r="QFM407" s="56"/>
      <c r="QFN407" s="56"/>
      <c r="QFO407" s="56"/>
      <c r="QFP407" s="56"/>
      <c r="QFQ407" s="56"/>
      <c r="QFR407" s="56"/>
      <c r="QFS407" s="56"/>
      <c r="QFT407" s="56"/>
      <c r="QFU407" s="56"/>
      <c r="QFV407" s="56"/>
      <c r="QFW407" s="56"/>
      <c r="QFX407" s="56"/>
      <c r="QFY407" s="56"/>
      <c r="QFZ407" s="56"/>
      <c r="QGA407" s="56"/>
      <c r="QGB407" s="56"/>
      <c r="QGC407" s="56"/>
      <c r="QGD407" s="56"/>
      <c r="QGE407" s="56"/>
      <c r="QGF407" s="56"/>
      <c r="QGG407" s="56"/>
      <c r="QGH407" s="56"/>
      <c r="QGI407" s="56"/>
      <c r="QGJ407" s="56"/>
      <c r="QGK407" s="56"/>
      <c r="QGL407" s="56"/>
      <c r="QGM407" s="56"/>
      <c r="QGN407" s="56"/>
      <c r="QGO407" s="56"/>
      <c r="QGP407" s="56"/>
      <c r="QGQ407" s="56"/>
      <c r="QGR407" s="56"/>
      <c r="QGS407" s="56"/>
      <c r="QGT407" s="56"/>
      <c r="QGU407" s="56"/>
      <c r="QGV407" s="56"/>
      <c r="QGW407" s="56"/>
      <c r="QGX407" s="56"/>
      <c r="QGY407" s="56"/>
      <c r="QGZ407" s="56"/>
      <c r="QHA407" s="56"/>
      <c r="QHB407" s="56"/>
      <c r="QHC407" s="56"/>
      <c r="QHD407" s="56"/>
      <c r="QHE407" s="56"/>
      <c r="QHF407" s="56"/>
      <c r="QHG407" s="56"/>
      <c r="QHH407" s="56"/>
      <c r="QHI407" s="56"/>
      <c r="QHJ407" s="56"/>
      <c r="QHK407" s="56"/>
      <c r="QHL407" s="56"/>
      <c r="QHM407" s="56"/>
      <c r="QHN407" s="56"/>
      <c r="QHO407" s="56"/>
      <c r="QHP407" s="56"/>
      <c r="QHQ407" s="56"/>
      <c r="QHR407" s="56"/>
      <c r="QHS407" s="56"/>
      <c r="QHT407" s="56"/>
      <c r="QHU407" s="56"/>
      <c r="QHV407" s="56"/>
      <c r="QHW407" s="56"/>
      <c r="QHX407" s="56"/>
      <c r="QHY407" s="56"/>
      <c r="QHZ407" s="56"/>
      <c r="QIA407" s="56"/>
      <c r="QIB407" s="56"/>
      <c r="QIC407" s="56"/>
      <c r="QID407" s="56"/>
      <c r="QIE407" s="56"/>
      <c r="QIF407" s="56"/>
      <c r="QIG407" s="56"/>
      <c r="QIH407" s="56"/>
      <c r="QII407" s="56"/>
      <c r="QIJ407" s="56"/>
      <c r="QIK407" s="56"/>
      <c r="QIL407" s="56"/>
      <c r="QIM407" s="56"/>
      <c r="QIN407" s="56"/>
      <c r="QIO407" s="56"/>
      <c r="QIP407" s="56"/>
      <c r="QIQ407" s="56"/>
      <c r="QIR407" s="56"/>
      <c r="QIS407" s="56"/>
      <c r="QIT407" s="56"/>
      <c r="QIU407" s="56"/>
      <c r="QIV407" s="56"/>
      <c r="QIW407" s="56"/>
      <c r="QIX407" s="56"/>
      <c r="QIY407" s="56"/>
      <c r="QIZ407" s="56"/>
      <c r="QJA407" s="56"/>
      <c r="QJB407" s="56"/>
      <c r="QJC407" s="56"/>
      <c r="QJD407" s="56"/>
      <c r="QJE407" s="56"/>
      <c r="QJF407" s="56"/>
      <c r="QJG407" s="56"/>
      <c r="QJH407" s="56"/>
      <c r="QJI407" s="56"/>
      <c r="QJJ407" s="56"/>
      <c r="QJK407" s="56"/>
      <c r="QJL407" s="56"/>
      <c r="QJM407" s="56"/>
      <c r="QJN407" s="56"/>
      <c r="QJO407" s="56"/>
      <c r="QJP407" s="56"/>
      <c r="QJQ407" s="56"/>
      <c r="QJR407" s="56"/>
      <c r="QJS407" s="56"/>
      <c r="QJT407" s="56"/>
      <c r="QJU407" s="56"/>
      <c r="QJV407" s="56"/>
      <c r="QJW407" s="56"/>
      <c r="QJX407" s="56"/>
      <c r="QJY407" s="56"/>
      <c r="QJZ407" s="56"/>
      <c r="QKA407" s="56"/>
      <c r="QKB407" s="56"/>
      <c r="QKC407" s="56"/>
      <c r="QKD407" s="56"/>
      <c r="QKE407" s="56"/>
      <c r="QKF407" s="56"/>
      <c r="QKG407" s="56"/>
      <c r="QKH407" s="56"/>
      <c r="QKI407" s="56"/>
      <c r="QKJ407" s="56"/>
      <c r="QKK407" s="56"/>
      <c r="QKL407" s="56"/>
      <c r="QKM407" s="56"/>
      <c r="QKN407" s="56"/>
      <c r="QKO407" s="56"/>
      <c r="QKP407" s="56"/>
      <c r="QKQ407" s="56"/>
      <c r="QKR407" s="56"/>
      <c r="QKS407" s="56"/>
      <c r="QKT407" s="56"/>
      <c r="QKU407" s="56"/>
      <c r="QKV407" s="56"/>
      <c r="QKW407" s="56"/>
      <c r="QKX407" s="56"/>
      <c r="QKY407" s="56"/>
      <c r="QKZ407" s="56"/>
      <c r="QLA407" s="56"/>
      <c r="QLB407" s="56"/>
      <c r="QLC407" s="56"/>
      <c r="QLD407" s="56"/>
      <c r="QLE407" s="56"/>
      <c r="QLF407" s="56"/>
      <c r="QLG407" s="56"/>
      <c r="QLH407" s="56"/>
      <c r="QLI407" s="56"/>
      <c r="QLJ407" s="56"/>
      <c r="QLK407" s="56"/>
      <c r="QLL407" s="56"/>
      <c r="QLM407" s="56"/>
      <c r="QLN407" s="56"/>
      <c r="QLO407" s="56"/>
      <c r="QLP407" s="56"/>
      <c r="QLQ407" s="56"/>
      <c r="QLR407" s="56"/>
      <c r="QLS407" s="56"/>
      <c r="QLT407" s="56"/>
      <c r="QLU407" s="56"/>
      <c r="QLV407" s="56"/>
      <c r="QLW407" s="56"/>
      <c r="QLX407" s="56"/>
      <c r="QLY407" s="56"/>
      <c r="QLZ407" s="56"/>
      <c r="QMA407" s="56"/>
      <c r="QMB407" s="56"/>
      <c r="QMC407" s="56"/>
      <c r="QMD407" s="56"/>
      <c r="QME407" s="56"/>
      <c r="QMF407" s="56"/>
      <c r="QMG407" s="56"/>
      <c r="QMH407" s="56"/>
      <c r="QMI407" s="56"/>
      <c r="QMJ407" s="56"/>
      <c r="QMK407" s="56"/>
      <c r="QML407" s="56"/>
      <c r="QMM407" s="56"/>
      <c r="QMN407" s="56"/>
      <c r="QMO407" s="56"/>
      <c r="QMP407" s="56"/>
      <c r="QMQ407" s="56"/>
      <c r="QMR407" s="56"/>
      <c r="QMS407" s="56"/>
      <c r="QMT407" s="56"/>
      <c r="QMU407" s="56"/>
      <c r="QMV407" s="56"/>
      <c r="QMW407" s="56"/>
      <c r="QMX407" s="56"/>
      <c r="QMY407" s="56"/>
      <c r="QMZ407" s="56"/>
      <c r="QNA407" s="56"/>
      <c r="QNB407" s="56"/>
      <c r="QNC407" s="56"/>
      <c r="QND407" s="56"/>
      <c r="QNE407" s="56"/>
      <c r="QNF407" s="56"/>
      <c r="QNG407" s="56"/>
      <c r="QNH407" s="56"/>
      <c r="QNI407" s="56"/>
      <c r="QNJ407" s="56"/>
      <c r="QNK407" s="56"/>
      <c r="QNL407" s="56"/>
      <c r="QNM407" s="56"/>
      <c r="QNN407" s="56"/>
      <c r="QNO407" s="56"/>
      <c r="QNP407" s="56"/>
      <c r="QNQ407" s="56"/>
      <c r="QNR407" s="56"/>
      <c r="QNS407" s="56"/>
      <c r="QNT407" s="56"/>
      <c r="QNU407" s="56"/>
      <c r="QNV407" s="56"/>
      <c r="QNW407" s="56"/>
      <c r="QNX407" s="56"/>
      <c r="QNY407" s="56"/>
      <c r="QNZ407" s="56"/>
      <c r="QOA407" s="56"/>
      <c r="QOB407" s="56"/>
      <c r="QOC407" s="56"/>
      <c r="QOD407" s="56"/>
      <c r="QOE407" s="56"/>
      <c r="QOF407" s="56"/>
      <c r="QOG407" s="56"/>
      <c r="QOH407" s="56"/>
      <c r="QOI407" s="56"/>
      <c r="QOJ407" s="56"/>
      <c r="QOK407" s="56"/>
      <c r="QOL407" s="56"/>
      <c r="QOM407" s="56"/>
      <c r="QON407" s="56"/>
      <c r="QOO407" s="56"/>
      <c r="QOP407" s="56"/>
      <c r="QOQ407" s="56"/>
      <c r="QOR407" s="56"/>
      <c r="QOS407" s="56"/>
      <c r="QOT407" s="56"/>
      <c r="QOU407" s="56"/>
      <c r="QOV407" s="56"/>
      <c r="QOW407" s="56"/>
      <c r="QOX407" s="56"/>
      <c r="QOY407" s="56"/>
      <c r="QOZ407" s="56"/>
      <c r="QPA407" s="56"/>
      <c r="QPB407" s="56"/>
      <c r="QPC407" s="56"/>
      <c r="QPD407" s="56"/>
      <c r="QPE407" s="56"/>
      <c r="QPF407" s="56"/>
      <c r="QPG407" s="56"/>
      <c r="QPH407" s="56"/>
      <c r="QPI407" s="56"/>
      <c r="QPJ407" s="56"/>
      <c r="QPK407" s="56"/>
      <c r="QPL407" s="56"/>
      <c r="QPM407" s="56"/>
      <c r="QPN407" s="56"/>
      <c r="QPO407" s="56"/>
      <c r="QPP407" s="56"/>
      <c r="QPQ407" s="56"/>
      <c r="QPR407" s="56"/>
      <c r="QPS407" s="56"/>
      <c r="QPT407" s="56"/>
      <c r="QPU407" s="56"/>
      <c r="QPV407" s="56"/>
      <c r="QPW407" s="56"/>
      <c r="QPX407" s="56"/>
      <c r="QPY407" s="56"/>
      <c r="QPZ407" s="56"/>
      <c r="QQA407" s="56"/>
      <c r="QQB407" s="56"/>
      <c r="QQC407" s="56"/>
      <c r="QQD407" s="56"/>
      <c r="QQE407" s="56"/>
      <c r="QQF407" s="56"/>
      <c r="QQG407" s="56"/>
      <c r="QQH407" s="56"/>
      <c r="QQI407" s="56"/>
      <c r="QQJ407" s="56"/>
      <c r="QQK407" s="56"/>
      <c r="QQL407" s="56"/>
      <c r="QQM407" s="56"/>
      <c r="QQN407" s="56"/>
      <c r="QQO407" s="56"/>
      <c r="QQP407" s="56"/>
      <c r="QQQ407" s="56"/>
      <c r="QQR407" s="56"/>
      <c r="QQS407" s="56"/>
      <c r="QQT407" s="56"/>
      <c r="QQU407" s="56"/>
      <c r="QQV407" s="56"/>
      <c r="QQW407" s="56"/>
      <c r="QQX407" s="56"/>
      <c r="QQY407" s="56"/>
      <c r="QQZ407" s="56"/>
      <c r="QRA407" s="56"/>
      <c r="QRB407" s="56"/>
      <c r="QRC407" s="56"/>
      <c r="QRD407" s="56"/>
      <c r="QRE407" s="56"/>
      <c r="QRF407" s="56"/>
      <c r="QRG407" s="56"/>
      <c r="QRH407" s="56"/>
      <c r="QRI407" s="56"/>
      <c r="QRJ407" s="56"/>
      <c r="QRK407" s="56"/>
      <c r="QRL407" s="56"/>
      <c r="QRM407" s="56"/>
      <c r="QRN407" s="56"/>
      <c r="QRO407" s="56"/>
      <c r="QRP407" s="56"/>
      <c r="QRQ407" s="56"/>
      <c r="QRR407" s="56"/>
      <c r="QRS407" s="56"/>
      <c r="QRT407" s="56"/>
      <c r="QRU407" s="56"/>
      <c r="QRV407" s="56"/>
      <c r="QRW407" s="56"/>
      <c r="QRX407" s="56"/>
      <c r="QRY407" s="56"/>
      <c r="QRZ407" s="56"/>
      <c r="QSA407" s="56"/>
      <c r="QSB407" s="56"/>
      <c r="QSC407" s="56"/>
      <c r="QSD407" s="56"/>
      <c r="QSE407" s="56"/>
      <c r="QSF407" s="56"/>
      <c r="QSG407" s="56"/>
      <c r="QSH407" s="56"/>
      <c r="QSI407" s="56"/>
      <c r="QSJ407" s="56"/>
      <c r="QSK407" s="56"/>
      <c r="QSL407" s="56"/>
      <c r="QSM407" s="56"/>
      <c r="QSN407" s="56"/>
      <c r="QSO407" s="56"/>
      <c r="QSP407" s="56"/>
      <c r="QSQ407" s="56"/>
      <c r="QSR407" s="56"/>
      <c r="QSS407" s="56"/>
      <c r="QST407" s="56"/>
      <c r="QSU407" s="56"/>
      <c r="QSV407" s="56"/>
      <c r="QSW407" s="56"/>
      <c r="QSX407" s="56"/>
      <c r="QSY407" s="56"/>
      <c r="QSZ407" s="56"/>
      <c r="QTA407" s="56"/>
      <c r="QTB407" s="56"/>
      <c r="QTC407" s="56"/>
      <c r="QTD407" s="56"/>
      <c r="QTE407" s="56"/>
      <c r="QTF407" s="56"/>
      <c r="QTG407" s="56"/>
      <c r="QTH407" s="56"/>
      <c r="QTI407" s="56"/>
      <c r="QTJ407" s="56"/>
      <c r="QTK407" s="56"/>
      <c r="QTL407" s="56"/>
      <c r="QTM407" s="56"/>
      <c r="QTN407" s="56"/>
      <c r="QTO407" s="56"/>
      <c r="QTP407" s="56"/>
      <c r="QTQ407" s="56"/>
      <c r="QTR407" s="56"/>
      <c r="QTS407" s="56"/>
      <c r="QTT407" s="56"/>
      <c r="QTU407" s="56"/>
      <c r="QTV407" s="56"/>
      <c r="QTW407" s="56"/>
      <c r="QTX407" s="56"/>
      <c r="QTY407" s="56"/>
      <c r="QTZ407" s="56"/>
      <c r="QUA407" s="56"/>
      <c r="QUB407" s="56"/>
      <c r="QUC407" s="56"/>
      <c r="QUD407" s="56"/>
      <c r="QUE407" s="56"/>
      <c r="QUF407" s="56"/>
      <c r="QUG407" s="56"/>
      <c r="QUH407" s="56"/>
      <c r="QUI407" s="56"/>
      <c r="QUJ407" s="56"/>
      <c r="QUK407" s="56"/>
      <c r="QUL407" s="56"/>
      <c r="QUM407" s="56"/>
      <c r="QUN407" s="56"/>
      <c r="QUO407" s="56"/>
      <c r="QUP407" s="56"/>
      <c r="QUQ407" s="56"/>
      <c r="QUR407" s="56"/>
      <c r="QUS407" s="56"/>
      <c r="QUT407" s="56"/>
      <c r="QUU407" s="56"/>
      <c r="QUV407" s="56"/>
      <c r="QUW407" s="56"/>
      <c r="QUX407" s="56"/>
      <c r="QUY407" s="56"/>
      <c r="QUZ407" s="56"/>
      <c r="QVA407" s="56"/>
      <c r="QVB407" s="56"/>
      <c r="QVC407" s="56"/>
      <c r="QVD407" s="56"/>
      <c r="QVE407" s="56"/>
      <c r="QVF407" s="56"/>
      <c r="QVG407" s="56"/>
      <c r="QVH407" s="56"/>
      <c r="QVI407" s="56"/>
      <c r="QVJ407" s="56"/>
      <c r="QVK407" s="56"/>
      <c r="QVL407" s="56"/>
      <c r="QVM407" s="56"/>
      <c r="QVN407" s="56"/>
      <c r="QVO407" s="56"/>
      <c r="QVP407" s="56"/>
      <c r="QVQ407" s="56"/>
      <c r="QVR407" s="56"/>
      <c r="QVS407" s="56"/>
      <c r="QVT407" s="56"/>
      <c r="QVU407" s="56"/>
      <c r="QVV407" s="56"/>
      <c r="QVW407" s="56"/>
      <c r="QVX407" s="56"/>
      <c r="QVY407" s="56"/>
      <c r="QVZ407" s="56"/>
      <c r="QWA407" s="56"/>
      <c r="QWB407" s="56"/>
      <c r="QWC407" s="56"/>
      <c r="QWD407" s="56"/>
      <c r="QWE407" s="56"/>
      <c r="QWF407" s="56"/>
      <c r="QWG407" s="56"/>
      <c r="QWH407" s="56"/>
      <c r="QWI407" s="56"/>
      <c r="QWJ407" s="56"/>
      <c r="QWK407" s="56"/>
      <c r="QWL407" s="56"/>
      <c r="QWM407" s="56"/>
      <c r="QWN407" s="56"/>
      <c r="QWO407" s="56"/>
      <c r="QWP407" s="56"/>
      <c r="QWQ407" s="56"/>
      <c r="QWR407" s="56"/>
      <c r="QWS407" s="56"/>
      <c r="QWT407" s="56"/>
      <c r="QWU407" s="56"/>
      <c r="QWV407" s="56"/>
      <c r="QWW407" s="56"/>
      <c r="QWX407" s="56"/>
      <c r="QWY407" s="56"/>
      <c r="QWZ407" s="56"/>
      <c r="QXA407" s="56"/>
      <c r="QXB407" s="56"/>
      <c r="QXC407" s="56"/>
      <c r="QXD407" s="56"/>
      <c r="QXE407" s="56"/>
      <c r="QXF407" s="56"/>
      <c r="QXG407" s="56"/>
      <c r="QXH407" s="56"/>
      <c r="QXI407" s="56"/>
      <c r="QXJ407" s="56"/>
      <c r="QXK407" s="56"/>
      <c r="QXL407" s="56"/>
      <c r="QXM407" s="56"/>
      <c r="QXN407" s="56"/>
      <c r="QXO407" s="56"/>
      <c r="QXP407" s="56"/>
      <c r="QXQ407" s="56"/>
      <c r="QXR407" s="56"/>
      <c r="QXS407" s="56"/>
      <c r="QXT407" s="56"/>
      <c r="QXU407" s="56"/>
      <c r="QXV407" s="56"/>
      <c r="QXW407" s="56"/>
      <c r="QXX407" s="56"/>
      <c r="QXY407" s="56"/>
      <c r="QXZ407" s="56"/>
      <c r="QYA407" s="56"/>
      <c r="QYB407" s="56"/>
      <c r="QYC407" s="56"/>
      <c r="QYD407" s="56"/>
      <c r="QYE407" s="56"/>
      <c r="QYF407" s="56"/>
      <c r="QYG407" s="56"/>
      <c r="QYH407" s="56"/>
      <c r="QYI407" s="56"/>
      <c r="QYJ407" s="56"/>
      <c r="QYK407" s="56"/>
      <c r="QYL407" s="56"/>
      <c r="QYM407" s="56"/>
      <c r="QYN407" s="56"/>
      <c r="QYO407" s="56"/>
      <c r="QYP407" s="56"/>
      <c r="QYQ407" s="56"/>
      <c r="QYR407" s="56"/>
      <c r="QYS407" s="56"/>
      <c r="QYT407" s="56"/>
      <c r="QYU407" s="56"/>
      <c r="QYV407" s="56"/>
      <c r="QYW407" s="56"/>
      <c r="QYX407" s="56"/>
      <c r="QYY407" s="56"/>
      <c r="QYZ407" s="56"/>
      <c r="QZA407" s="56"/>
      <c r="QZB407" s="56"/>
      <c r="QZC407" s="56"/>
      <c r="QZD407" s="56"/>
      <c r="QZE407" s="56"/>
      <c r="QZF407" s="56"/>
      <c r="QZG407" s="56"/>
      <c r="QZH407" s="56"/>
      <c r="QZI407" s="56"/>
      <c r="QZJ407" s="56"/>
      <c r="QZK407" s="56"/>
      <c r="QZL407" s="56"/>
      <c r="QZM407" s="56"/>
      <c r="QZN407" s="56"/>
      <c r="QZO407" s="56"/>
      <c r="QZP407" s="56"/>
      <c r="QZQ407" s="56"/>
      <c r="QZR407" s="56"/>
      <c r="QZS407" s="56"/>
      <c r="QZT407" s="56"/>
      <c r="QZU407" s="56"/>
      <c r="QZV407" s="56"/>
      <c r="QZW407" s="56"/>
      <c r="QZX407" s="56"/>
      <c r="QZY407" s="56"/>
      <c r="QZZ407" s="56"/>
      <c r="RAA407" s="56"/>
      <c r="RAB407" s="56"/>
      <c r="RAC407" s="56"/>
      <c r="RAD407" s="56"/>
      <c r="RAE407" s="56"/>
      <c r="RAF407" s="56"/>
      <c r="RAG407" s="56"/>
      <c r="RAH407" s="56"/>
      <c r="RAI407" s="56"/>
      <c r="RAJ407" s="56"/>
      <c r="RAK407" s="56"/>
      <c r="RAL407" s="56"/>
      <c r="RAM407" s="56"/>
      <c r="RAN407" s="56"/>
      <c r="RAO407" s="56"/>
      <c r="RAP407" s="56"/>
      <c r="RAQ407" s="56"/>
      <c r="RAR407" s="56"/>
      <c r="RAS407" s="56"/>
      <c r="RAT407" s="56"/>
      <c r="RAU407" s="56"/>
      <c r="RAV407" s="56"/>
      <c r="RAW407" s="56"/>
      <c r="RAX407" s="56"/>
      <c r="RAY407" s="56"/>
      <c r="RAZ407" s="56"/>
      <c r="RBA407" s="56"/>
      <c r="RBB407" s="56"/>
      <c r="RBC407" s="56"/>
      <c r="RBD407" s="56"/>
      <c r="RBE407" s="56"/>
      <c r="RBF407" s="56"/>
      <c r="RBG407" s="56"/>
      <c r="RBH407" s="56"/>
      <c r="RBI407" s="56"/>
      <c r="RBJ407" s="56"/>
      <c r="RBK407" s="56"/>
      <c r="RBL407" s="56"/>
      <c r="RBM407" s="56"/>
      <c r="RBN407" s="56"/>
      <c r="RBO407" s="56"/>
      <c r="RBP407" s="56"/>
      <c r="RBQ407" s="56"/>
      <c r="RBR407" s="56"/>
      <c r="RBS407" s="56"/>
      <c r="RBT407" s="56"/>
      <c r="RBU407" s="56"/>
      <c r="RBV407" s="56"/>
      <c r="RBW407" s="56"/>
      <c r="RBX407" s="56"/>
      <c r="RBY407" s="56"/>
      <c r="RBZ407" s="56"/>
      <c r="RCA407" s="56"/>
      <c r="RCB407" s="56"/>
      <c r="RCC407" s="56"/>
      <c r="RCD407" s="56"/>
      <c r="RCE407" s="56"/>
      <c r="RCF407" s="56"/>
      <c r="RCG407" s="56"/>
      <c r="RCH407" s="56"/>
      <c r="RCI407" s="56"/>
      <c r="RCJ407" s="56"/>
      <c r="RCK407" s="56"/>
      <c r="RCL407" s="56"/>
      <c r="RCM407" s="56"/>
      <c r="RCN407" s="56"/>
      <c r="RCO407" s="56"/>
      <c r="RCP407" s="56"/>
      <c r="RCQ407" s="56"/>
      <c r="RCR407" s="56"/>
      <c r="RCS407" s="56"/>
      <c r="RCT407" s="56"/>
      <c r="RCU407" s="56"/>
      <c r="RCV407" s="56"/>
      <c r="RCW407" s="56"/>
      <c r="RCX407" s="56"/>
      <c r="RCY407" s="56"/>
      <c r="RCZ407" s="56"/>
      <c r="RDA407" s="56"/>
      <c r="RDB407" s="56"/>
      <c r="RDC407" s="56"/>
      <c r="RDD407" s="56"/>
      <c r="RDE407" s="56"/>
      <c r="RDF407" s="56"/>
      <c r="RDG407" s="56"/>
      <c r="RDH407" s="56"/>
      <c r="RDI407" s="56"/>
      <c r="RDJ407" s="56"/>
      <c r="RDK407" s="56"/>
      <c r="RDL407" s="56"/>
      <c r="RDM407" s="56"/>
      <c r="RDN407" s="56"/>
      <c r="RDO407" s="56"/>
      <c r="RDP407" s="56"/>
      <c r="RDQ407" s="56"/>
      <c r="RDR407" s="56"/>
      <c r="RDS407" s="56"/>
      <c r="RDT407" s="56"/>
      <c r="RDU407" s="56"/>
      <c r="RDV407" s="56"/>
      <c r="RDW407" s="56"/>
      <c r="RDX407" s="56"/>
      <c r="RDY407" s="56"/>
      <c r="RDZ407" s="56"/>
      <c r="REA407" s="56"/>
      <c r="REB407" s="56"/>
      <c r="REC407" s="56"/>
      <c r="RED407" s="56"/>
      <c r="REE407" s="56"/>
      <c r="REF407" s="56"/>
      <c r="REG407" s="56"/>
      <c r="REH407" s="56"/>
      <c r="REI407" s="56"/>
      <c r="REJ407" s="56"/>
      <c r="REK407" s="56"/>
      <c r="REL407" s="56"/>
      <c r="REM407" s="56"/>
      <c r="REN407" s="56"/>
      <c r="REO407" s="56"/>
      <c r="REP407" s="56"/>
      <c r="REQ407" s="56"/>
      <c r="RER407" s="56"/>
      <c r="RES407" s="56"/>
      <c r="RET407" s="56"/>
      <c r="REU407" s="56"/>
      <c r="REV407" s="56"/>
      <c r="REW407" s="56"/>
      <c r="REX407" s="56"/>
      <c r="REY407" s="56"/>
      <c r="REZ407" s="56"/>
      <c r="RFA407" s="56"/>
      <c r="RFB407" s="56"/>
      <c r="RFC407" s="56"/>
      <c r="RFD407" s="56"/>
      <c r="RFE407" s="56"/>
      <c r="RFF407" s="56"/>
      <c r="RFG407" s="56"/>
      <c r="RFH407" s="56"/>
      <c r="RFI407" s="56"/>
      <c r="RFJ407" s="56"/>
      <c r="RFK407" s="56"/>
      <c r="RFL407" s="56"/>
      <c r="RFM407" s="56"/>
      <c r="RFN407" s="56"/>
      <c r="RFO407" s="56"/>
      <c r="RFP407" s="56"/>
      <c r="RFQ407" s="56"/>
      <c r="RFR407" s="56"/>
      <c r="RFS407" s="56"/>
      <c r="RFT407" s="56"/>
      <c r="RFU407" s="56"/>
      <c r="RFV407" s="56"/>
      <c r="RFW407" s="56"/>
      <c r="RFX407" s="56"/>
      <c r="RFY407" s="56"/>
      <c r="RFZ407" s="56"/>
      <c r="RGA407" s="56"/>
      <c r="RGB407" s="56"/>
      <c r="RGC407" s="56"/>
      <c r="RGD407" s="56"/>
      <c r="RGE407" s="56"/>
      <c r="RGF407" s="56"/>
      <c r="RGG407" s="56"/>
      <c r="RGH407" s="56"/>
      <c r="RGI407" s="56"/>
      <c r="RGJ407" s="56"/>
      <c r="RGK407" s="56"/>
      <c r="RGL407" s="56"/>
      <c r="RGM407" s="56"/>
      <c r="RGN407" s="56"/>
      <c r="RGO407" s="56"/>
      <c r="RGP407" s="56"/>
      <c r="RGQ407" s="56"/>
      <c r="RGR407" s="56"/>
      <c r="RGS407" s="56"/>
      <c r="RGT407" s="56"/>
      <c r="RGU407" s="56"/>
      <c r="RGV407" s="56"/>
      <c r="RGW407" s="56"/>
      <c r="RGX407" s="56"/>
      <c r="RGY407" s="56"/>
      <c r="RGZ407" s="56"/>
      <c r="RHA407" s="56"/>
      <c r="RHB407" s="56"/>
      <c r="RHC407" s="56"/>
      <c r="RHD407" s="56"/>
      <c r="RHE407" s="56"/>
      <c r="RHF407" s="56"/>
      <c r="RHG407" s="56"/>
      <c r="RHH407" s="56"/>
      <c r="RHI407" s="56"/>
      <c r="RHJ407" s="56"/>
      <c r="RHK407" s="56"/>
      <c r="RHL407" s="56"/>
      <c r="RHM407" s="56"/>
      <c r="RHN407" s="56"/>
      <c r="RHO407" s="56"/>
      <c r="RHP407" s="56"/>
      <c r="RHQ407" s="56"/>
      <c r="RHR407" s="56"/>
      <c r="RHS407" s="56"/>
      <c r="RHT407" s="56"/>
      <c r="RHU407" s="56"/>
      <c r="RHV407" s="56"/>
      <c r="RHW407" s="56"/>
      <c r="RHX407" s="56"/>
      <c r="RHY407" s="56"/>
      <c r="RHZ407" s="56"/>
      <c r="RIA407" s="56"/>
      <c r="RIB407" s="56"/>
      <c r="RIC407" s="56"/>
      <c r="RID407" s="56"/>
      <c r="RIE407" s="56"/>
      <c r="RIF407" s="56"/>
      <c r="RIG407" s="56"/>
      <c r="RIH407" s="56"/>
      <c r="RII407" s="56"/>
      <c r="RIJ407" s="56"/>
      <c r="RIK407" s="56"/>
      <c r="RIL407" s="56"/>
      <c r="RIM407" s="56"/>
      <c r="RIN407" s="56"/>
      <c r="RIO407" s="56"/>
      <c r="RIP407" s="56"/>
      <c r="RIQ407" s="56"/>
      <c r="RIR407" s="56"/>
      <c r="RIS407" s="56"/>
      <c r="RIT407" s="56"/>
      <c r="RIU407" s="56"/>
      <c r="RIV407" s="56"/>
      <c r="RIW407" s="56"/>
      <c r="RIX407" s="56"/>
      <c r="RIY407" s="56"/>
      <c r="RIZ407" s="56"/>
      <c r="RJA407" s="56"/>
      <c r="RJB407" s="56"/>
      <c r="RJC407" s="56"/>
      <c r="RJD407" s="56"/>
      <c r="RJE407" s="56"/>
      <c r="RJF407" s="56"/>
      <c r="RJG407" s="56"/>
      <c r="RJH407" s="56"/>
      <c r="RJI407" s="56"/>
      <c r="RJJ407" s="56"/>
      <c r="RJK407" s="56"/>
      <c r="RJL407" s="56"/>
      <c r="RJM407" s="56"/>
      <c r="RJN407" s="56"/>
      <c r="RJO407" s="56"/>
      <c r="RJP407" s="56"/>
      <c r="RJQ407" s="56"/>
      <c r="RJR407" s="56"/>
      <c r="RJS407" s="56"/>
      <c r="RJT407" s="56"/>
      <c r="RJU407" s="56"/>
      <c r="RJV407" s="56"/>
      <c r="RJW407" s="56"/>
      <c r="RJX407" s="56"/>
      <c r="RJY407" s="56"/>
      <c r="RJZ407" s="56"/>
      <c r="RKA407" s="56"/>
      <c r="RKB407" s="56"/>
      <c r="RKC407" s="56"/>
      <c r="RKD407" s="56"/>
      <c r="RKE407" s="56"/>
      <c r="RKF407" s="56"/>
      <c r="RKG407" s="56"/>
      <c r="RKH407" s="56"/>
      <c r="RKI407" s="56"/>
      <c r="RKJ407" s="56"/>
      <c r="RKK407" s="56"/>
      <c r="RKL407" s="56"/>
      <c r="RKM407" s="56"/>
      <c r="RKN407" s="56"/>
      <c r="RKO407" s="56"/>
      <c r="RKP407" s="56"/>
      <c r="RKQ407" s="56"/>
      <c r="RKR407" s="56"/>
      <c r="RKS407" s="56"/>
      <c r="RKT407" s="56"/>
      <c r="RKU407" s="56"/>
      <c r="RKV407" s="56"/>
      <c r="RKW407" s="56"/>
      <c r="RKX407" s="56"/>
      <c r="RKY407" s="56"/>
      <c r="RKZ407" s="56"/>
      <c r="RLA407" s="56"/>
      <c r="RLB407" s="56"/>
      <c r="RLC407" s="56"/>
      <c r="RLD407" s="56"/>
      <c r="RLE407" s="56"/>
      <c r="RLF407" s="56"/>
      <c r="RLG407" s="56"/>
      <c r="RLH407" s="56"/>
      <c r="RLI407" s="56"/>
      <c r="RLJ407" s="56"/>
      <c r="RLK407" s="56"/>
      <c r="RLL407" s="56"/>
      <c r="RLM407" s="56"/>
      <c r="RLN407" s="56"/>
      <c r="RLO407" s="56"/>
      <c r="RLP407" s="56"/>
      <c r="RLQ407" s="56"/>
      <c r="RLR407" s="56"/>
      <c r="RLS407" s="56"/>
      <c r="RLT407" s="56"/>
      <c r="RLU407" s="56"/>
      <c r="RLV407" s="56"/>
      <c r="RLW407" s="56"/>
      <c r="RLX407" s="56"/>
      <c r="RLY407" s="56"/>
      <c r="RLZ407" s="56"/>
      <c r="RMA407" s="56"/>
      <c r="RMB407" s="56"/>
      <c r="RMC407" s="56"/>
      <c r="RMD407" s="56"/>
      <c r="RME407" s="56"/>
      <c r="RMF407" s="56"/>
      <c r="RMG407" s="56"/>
      <c r="RMH407" s="56"/>
      <c r="RMI407" s="56"/>
      <c r="RMJ407" s="56"/>
      <c r="RMK407" s="56"/>
      <c r="RML407" s="56"/>
      <c r="RMM407" s="56"/>
      <c r="RMN407" s="56"/>
      <c r="RMO407" s="56"/>
      <c r="RMP407" s="56"/>
      <c r="RMQ407" s="56"/>
      <c r="RMR407" s="56"/>
      <c r="RMS407" s="56"/>
      <c r="RMT407" s="56"/>
      <c r="RMU407" s="56"/>
      <c r="RMV407" s="56"/>
      <c r="RMW407" s="56"/>
      <c r="RMX407" s="56"/>
      <c r="RMY407" s="56"/>
      <c r="RMZ407" s="56"/>
      <c r="RNA407" s="56"/>
      <c r="RNB407" s="56"/>
      <c r="RNC407" s="56"/>
      <c r="RND407" s="56"/>
      <c r="RNE407" s="56"/>
      <c r="RNF407" s="56"/>
      <c r="RNG407" s="56"/>
      <c r="RNH407" s="56"/>
      <c r="RNI407" s="56"/>
      <c r="RNJ407" s="56"/>
      <c r="RNK407" s="56"/>
      <c r="RNL407" s="56"/>
      <c r="RNM407" s="56"/>
      <c r="RNN407" s="56"/>
      <c r="RNO407" s="56"/>
      <c r="RNP407" s="56"/>
      <c r="RNQ407" s="56"/>
      <c r="RNR407" s="56"/>
      <c r="RNS407" s="56"/>
      <c r="RNT407" s="56"/>
      <c r="RNU407" s="56"/>
      <c r="RNV407" s="56"/>
      <c r="RNW407" s="56"/>
      <c r="RNX407" s="56"/>
      <c r="RNY407" s="56"/>
      <c r="RNZ407" s="56"/>
      <c r="ROA407" s="56"/>
      <c r="ROB407" s="56"/>
      <c r="ROC407" s="56"/>
      <c r="ROD407" s="56"/>
      <c r="ROE407" s="56"/>
      <c r="ROF407" s="56"/>
      <c r="ROG407" s="56"/>
      <c r="ROH407" s="56"/>
      <c r="ROI407" s="56"/>
      <c r="ROJ407" s="56"/>
      <c r="ROK407" s="56"/>
      <c r="ROL407" s="56"/>
      <c r="ROM407" s="56"/>
      <c r="RON407" s="56"/>
      <c r="ROO407" s="56"/>
      <c r="ROP407" s="56"/>
      <c r="ROQ407" s="56"/>
      <c r="ROR407" s="56"/>
      <c r="ROS407" s="56"/>
      <c r="ROT407" s="56"/>
      <c r="ROU407" s="56"/>
      <c r="ROV407" s="56"/>
      <c r="ROW407" s="56"/>
      <c r="ROX407" s="56"/>
      <c r="ROY407" s="56"/>
      <c r="ROZ407" s="56"/>
      <c r="RPA407" s="56"/>
      <c r="RPB407" s="56"/>
      <c r="RPC407" s="56"/>
      <c r="RPD407" s="56"/>
      <c r="RPE407" s="56"/>
      <c r="RPF407" s="56"/>
      <c r="RPG407" s="56"/>
      <c r="RPH407" s="56"/>
      <c r="RPI407" s="56"/>
      <c r="RPJ407" s="56"/>
      <c r="RPK407" s="56"/>
      <c r="RPL407" s="56"/>
      <c r="RPM407" s="56"/>
      <c r="RPN407" s="56"/>
      <c r="RPO407" s="56"/>
      <c r="RPP407" s="56"/>
      <c r="RPQ407" s="56"/>
      <c r="RPR407" s="56"/>
      <c r="RPS407" s="56"/>
      <c r="RPT407" s="56"/>
      <c r="RPU407" s="56"/>
      <c r="RPV407" s="56"/>
      <c r="RPW407" s="56"/>
      <c r="RPX407" s="56"/>
      <c r="RPY407" s="56"/>
      <c r="RPZ407" s="56"/>
      <c r="RQA407" s="56"/>
      <c r="RQB407" s="56"/>
      <c r="RQC407" s="56"/>
      <c r="RQD407" s="56"/>
      <c r="RQE407" s="56"/>
      <c r="RQF407" s="56"/>
      <c r="RQG407" s="56"/>
      <c r="RQH407" s="56"/>
      <c r="RQI407" s="56"/>
      <c r="RQJ407" s="56"/>
      <c r="RQK407" s="56"/>
      <c r="RQL407" s="56"/>
      <c r="RQM407" s="56"/>
      <c r="RQN407" s="56"/>
      <c r="RQO407" s="56"/>
      <c r="RQP407" s="56"/>
      <c r="RQQ407" s="56"/>
      <c r="RQR407" s="56"/>
      <c r="RQS407" s="56"/>
      <c r="RQT407" s="56"/>
      <c r="RQU407" s="56"/>
      <c r="RQV407" s="56"/>
      <c r="RQW407" s="56"/>
      <c r="RQX407" s="56"/>
      <c r="RQY407" s="56"/>
      <c r="RQZ407" s="56"/>
      <c r="RRA407" s="56"/>
      <c r="RRB407" s="56"/>
      <c r="RRC407" s="56"/>
      <c r="RRD407" s="56"/>
      <c r="RRE407" s="56"/>
      <c r="RRF407" s="56"/>
      <c r="RRG407" s="56"/>
      <c r="RRH407" s="56"/>
      <c r="RRI407" s="56"/>
      <c r="RRJ407" s="56"/>
      <c r="RRK407" s="56"/>
      <c r="RRL407" s="56"/>
      <c r="RRM407" s="56"/>
      <c r="RRN407" s="56"/>
      <c r="RRO407" s="56"/>
      <c r="RRP407" s="56"/>
      <c r="RRQ407" s="56"/>
      <c r="RRR407" s="56"/>
      <c r="RRS407" s="56"/>
      <c r="RRT407" s="56"/>
      <c r="RRU407" s="56"/>
      <c r="RRV407" s="56"/>
      <c r="RRW407" s="56"/>
      <c r="RRX407" s="56"/>
      <c r="RRY407" s="56"/>
      <c r="RRZ407" s="56"/>
      <c r="RSA407" s="56"/>
      <c r="RSB407" s="56"/>
      <c r="RSC407" s="56"/>
      <c r="RSD407" s="56"/>
      <c r="RSE407" s="56"/>
      <c r="RSF407" s="56"/>
      <c r="RSG407" s="56"/>
      <c r="RSH407" s="56"/>
      <c r="RSI407" s="56"/>
      <c r="RSJ407" s="56"/>
      <c r="RSK407" s="56"/>
      <c r="RSL407" s="56"/>
      <c r="RSM407" s="56"/>
      <c r="RSN407" s="56"/>
      <c r="RSO407" s="56"/>
      <c r="RSP407" s="56"/>
      <c r="RSQ407" s="56"/>
      <c r="RSR407" s="56"/>
      <c r="RSS407" s="56"/>
      <c r="RST407" s="56"/>
      <c r="RSU407" s="56"/>
      <c r="RSV407" s="56"/>
      <c r="RSW407" s="56"/>
      <c r="RSX407" s="56"/>
      <c r="RSY407" s="56"/>
      <c r="RSZ407" s="56"/>
      <c r="RTA407" s="56"/>
      <c r="RTB407" s="56"/>
      <c r="RTC407" s="56"/>
      <c r="RTD407" s="56"/>
      <c r="RTE407" s="56"/>
      <c r="RTF407" s="56"/>
      <c r="RTG407" s="56"/>
      <c r="RTH407" s="56"/>
      <c r="RTI407" s="56"/>
      <c r="RTJ407" s="56"/>
      <c r="RTK407" s="56"/>
      <c r="RTL407" s="56"/>
      <c r="RTM407" s="56"/>
      <c r="RTN407" s="56"/>
      <c r="RTO407" s="56"/>
      <c r="RTP407" s="56"/>
      <c r="RTQ407" s="56"/>
      <c r="RTR407" s="56"/>
      <c r="RTS407" s="56"/>
      <c r="RTT407" s="56"/>
      <c r="RTU407" s="56"/>
      <c r="RTV407" s="56"/>
      <c r="RTW407" s="56"/>
      <c r="RTX407" s="56"/>
      <c r="RTY407" s="56"/>
      <c r="RTZ407" s="56"/>
      <c r="RUA407" s="56"/>
      <c r="RUB407" s="56"/>
      <c r="RUC407" s="56"/>
      <c r="RUD407" s="56"/>
      <c r="RUE407" s="56"/>
      <c r="RUF407" s="56"/>
      <c r="RUG407" s="56"/>
      <c r="RUH407" s="56"/>
      <c r="RUI407" s="56"/>
      <c r="RUJ407" s="56"/>
      <c r="RUK407" s="56"/>
      <c r="RUL407" s="56"/>
      <c r="RUM407" s="56"/>
      <c r="RUN407" s="56"/>
      <c r="RUO407" s="56"/>
      <c r="RUP407" s="56"/>
      <c r="RUQ407" s="56"/>
      <c r="RUR407" s="56"/>
      <c r="RUS407" s="56"/>
      <c r="RUT407" s="56"/>
      <c r="RUU407" s="56"/>
      <c r="RUV407" s="56"/>
      <c r="RUW407" s="56"/>
      <c r="RUX407" s="56"/>
      <c r="RUY407" s="56"/>
      <c r="RUZ407" s="56"/>
      <c r="RVA407" s="56"/>
      <c r="RVB407" s="56"/>
      <c r="RVC407" s="56"/>
      <c r="RVD407" s="56"/>
      <c r="RVE407" s="56"/>
      <c r="RVF407" s="56"/>
      <c r="RVG407" s="56"/>
      <c r="RVH407" s="56"/>
      <c r="RVI407" s="56"/>
      <c r="RVJ407" s="56"/>
      <c r="RVK407" s="56"/>
      <c r="RVL407" s="56"/>
      <c r="RVM407" s="56"/>
      <c r="RVN407" s="56"/>
      <c r="RVO407" s="56"/>
      <c r="RVP407" s="56"/>
      <c r="RVQ407" s="56"/>
      <c r="RVR407" s="56"/>
      <c r="RVS407" s="56"/>
      <c r="RVT407" s="56"/>
      <c r="RVU407" s="56"/>
      <c r="RVV407" s="56"/>
      <c r="RVW407" s="56"/>
      <c r="RVX407" s="56"/>
      <c r="RVY407" s="56"/>
      <c r="RVZ407" s="56"/>
      <c r="RWA407" s="56"/>
      <c r="RWB407" s="56"/>
      <c r="RWC407" s="56"/>
      <c r="RWD407" s="56"/>
      <c r="RWE407" s="56"/>
      <c r="RWF407" s="56"/>
      <c r="RWG407" s="56"/>
      <c r="RWH407" s="56"/>
      <c r="RWI407" s="56"/>
      <c r="RWJ407" s="56"/>
      <c r="RWK407" s="56"/>
      <c r="RWL407" s="56"/>
      <c r="RWM407" s="56"/>
      <c r="RWN407" s="56"/>
      <c r="RWO407" s="56"/>
      <c r="RWP407" s="56"/>
      <c r="RWQ407" s="56"/>
      <c r="RWR407" s="56"/>
      <c r="RWS407" s="56"/>
      <c r="RWT407" s="56"/>
      <c r="RWU407" s="56"/>
      <c r="RWV407" s="56"/>
      <c r="RWW407" s="56"/>
      <c r="RWX407" s="56"/>
      <c r="RWY407" s="56"/>
      <c r="RWZ407" s="56"/>
      <c r="RXA407" s="56"/>
      <c r="RXB407" s="56"/>
      <c r="RXC407" s="56"/>
      <c r="RXD407" s="56"/>
      <c r="RXE407" s="56"/>
      <c r="RXF407" s="56"/>
      <c r="RXG407" s="56"/>
      <c r="RXH407" s="56"/>
      <c r="RXI407" s="56"/>
      <c r="RXJ407" s="56"/>
      <c r="RXK407" s="56"/>
      <c r="RXL407" s="56"/>
      <c r="RXM407" s="56"/>
      <c r="RXN407" s="56"/>
      <c r="RXO407" s="56"/>
      <c r="RXP407" s="56"/>
      <c r="RXQ407" s="56"/>
      <c r="RXR407" s="56"/>
      <c r="RXS407" s="56"/>
      <c r="RXT407" s="56"/>
      <c r="RXU407" s="56"/>
      <c r="RXV407" s="56"/>
      <c r="RXW407" s="56"/>
      <c r="RXX407" s="56"/>
      <c r="RXY407" s="56"/>
      <c r="RXZ407" s="56"/>
      <c r="RYA407" s="56"/>
      <c r="RYB407" s="56"/>
      <c r="RYC407" s="56"/>
      <c r="RYD407" s="56"/>
      <c r="RYE407" s="56"/>
      <c r="RYF407" s="56"/>
      <c r="RYG407" s="56"/>
      <c r="RYH407" s="56"/>
      <c r="RYI407" s="56"/>
      <c r="RYJ407" s="56"/>
      <c r="RYK407" s="56"/>
      <c r="RYL407" s="56"/>
      <c r="RYM407" s="56"/>
      <c r="RYN407" s="56"/>
      <c r="RYO407" s="56"/>
      <c r="RYP407" s="56"/>
      <c r="RYQ407" s="56"/>
      <c r="RYR407" s="56"/>
      <c r="RYS407" s="56"/>
      <c r="RYT407" s="56"/>
      <c r="RYU407" s="56"/>
      <c r="RYV407" s="56"/>
      <c r="RYW407" s="56"/>
      <c r="RYX407" s="56"/>
      <c r="RYY407" s="56"/>
      <c r="RYZ407" s="56"/>
      <c r="RZA407" s="56"/>
      <c r="RZB407" s="56"/>
      <c r="RZC407" s="56"/>
      <c r="RZD407" s="56"/>
      <c r="RZE407" s="56"/>
      <c r="RZF407" s="56"/>
      <c r="RZG407" s="56"/>
      <c r="RZH407" s="56"/>
      <c r="RZI407" s="56"/>
      <c r="RZJ407" s="56"/>
      <c r="RZK407" s="56"/>
      <c r="RZL407" s="56"/>
      <c r="RZM407" s="56"/>
      <c r="RZN407" s="56"/>
      <c r="RZO407" s="56"/>
      <c r="RZP407" s="56"/>
      <c r="RZQ407" s="56"/>
      <c r="RZR407" s="56"/>
      <c r="RZS407" s="56"/>
      <c r="RZT407" s="56"/>
      <c r="RZU407" s="56"/>
      <c r="RZV407" s="56"/>
      <c r="RZW407" s="56"/>
      <c r="RZX407" s="56"/>
      <c r="RZY407" s="56"/>
      <c r="RZZ407" s="56"/>
      <c r="SAA407" s="56"/>
      <c r="SAB407" s="56"/>
      <c r="SAC407" s="56"/>
      <c r="SAD407" s="56"/>
      <c r="SAE407" s="56"/>
      <c r="SAF407" s="56"/>
      <c r="SAG407" s="56"/>
      <c r="SAH407" s="56"/>
      <c r="SAI407" s="56"/>
      <c r="SAJ407" s="56"/>
      <c r="SAK407" s="56"/>
      <c r="SAL407" s="56"/>
      <c r="SAM407" s="56"/>
      <c r="SAN407" s="56"/>
      <c r="SAO407" s="56"/>
      <c r="SAP407" s="56"/>
      <c r="SAQ407" s="56"/>
      <c r="SAR407" s="56"/>
      <c r="SAS407" s="56"/>
      <c r="SAT407" s="56"/>
      <c r="SAU407" s="56"/>
      <c r="SAV407" s="56"/>
      <c r="SAW407" s="56"/>
      <c r="SAX407" s="56"/>
      <c r="SAY407" s="56"/>
      <c r="SAZ407" s="56"/>
      <c r="SBA407" s="56"/>
      <c r="SBB407" s="56"/>
      <c r="SBC407" s="56"/>
      <c r="SBD407" s="56"/>
      <c r="SBE407" s="56"/>
      <c r="SBF407" s="56"/>
      <c r="SBG407" s="56"/>
      <c r="SBH407" s="56"/>
      <c r="SBI407" s="56"/>
      <c r="SBJ407" s="56"/>
      <c r="SBK407" s="56"/>
      <c r="SBL407" s="56"/>
      <c r="SBM407" s="56"/>
      <c r="SBN407" s="56"/>
      <c r="SBO407" s="56"/>
      <c r="SBP407" s="56"/>
      <c r="SBQ407" s="56"/>
      <c r="SBR407" s="56"/>
      <c r="SBS407" s="56"/>
      <c r="SBT407" s="56"/>
      <c r="SBU407" s="56"/>
      <c r="SBV407" s="56"/>
      <c r="SBW407" s="56"/>
      <c r="SBX407" s="56"/>
      <c r="SBY407" s="56"/>
      <c r="SBZ407" s="56"/>
      <c r="SCA407" s="56"/>
      <c r="SCB407" s="56"/>
      <c r="SCC407" s="56"/>
      <c r="SCD407" s="56"/>
      <c r="SCE407" s="56"/>
      <c r="SCF407" s="56"/>
      <c r="SCG407" s="56"/>
      <c r="SCH407" s="56"/>
      <c r="SCI407" s="56"/>
      <c r="SCJ407" s="56"/>
      <c r="SCK407" s="56"/>
      <c r="SCL407" s="56"/>
      <c r="SCM407" s="56"/>
      <c r="SCN407" s="56"/>
      <c r="SCO407" s="56"/>
      <c r="SCP407" s="56"/>
      <c r="SCQ407" s="56"/>
      <c r="SCR407" s="56"/>
      <c r="SCS407" s="56"/>
      <c r="SCT407" s="56"/>
      <c r="SCU407" s="56"/>
      <c r="SCV407" s="56"/>
      <c r="SCW407" s="56"/>
      <c r="SCX407" s="56"/>
      <c r="SCY407" s="56"/>
      <c r="SCZ407" s="56"/>
      <c r="SDA407" s="56"/>
      <c r="SDB407" s="56"/>
      <c r="SDC407" s="56"/>
      <c r="SDD407" s="56"/>
      <c r="SDE407" s="56"/>
      <c r="SDF407" s="56"/>
      <c r="SDG407" s="56"/>
      <c r="SDH407" s="56"/>
      <c r="SDI407" s="56"/>
      <c r="SDJ407" s="56"/>
      <c r="SDK407" s="56"/>
      <c r="SDL407" s="56"/>
      <c r="SDM407" s="56"/>
      <c r="SDN407" s="56"/>
      <c r="SDO407" s="56"/>
      <c r="SDP407" s="56"/>
      <c r="SDQ407" s="56"/>
      <c r="SDR407" s="56"/>
      <c r="SDS407" s="56"/>
      <c r="SDT407" s="56"/>
      <c r="SDU407" s="56"/>
      <c r="SDV407" s="56"/>
      <c r="SDW407" s="56"/>
      <c r="SDX407" s="56"/>
      <c r="SDY407" s="56"/>
      <c r="SDZ407" s="56"/>
      <c r="SEA407" s="56"/>
      <c r="SEB407" s="56"/>
      <c r="SEC407" s="56"/>
      <c r="SED407" s="56"/>
      <c r="SEE407" s="56"/>
      <c r="SEF407" s="56"/>
      <c r="SEG407" s="56"/>
      <c r="SEH407" s="56"/>
      <c r="SEI407" s="56"/>
      <c r="SEJ407" s="56"/>
      <c r="SEK407" s="56"/>
      <c r="SEL407" s="56"/>
      <c r="SEM407" s="56"/>
      <c r="SEN407" s="56"/>
      <c r="SEO407" s="56"/>
      <c r="SEP407" s="56"/>
      <c r="SEQ407" s="56"/>
      <c r="SER407" s="56"/>
      <c r="SES407" s="56"/>
      <c r="SET407" s="56"/>
      <c r="SEU407" s="56"/>
      <c r="SEV407" s="56"/>
      <c r="SEW407" s="56"/>
      <c r="SEX407" s="56"/>
      <c r="SEY407" s="56"/>
      <c r="SEZ407" s="56"/>
      <c r="SFA407" s="56"/>
      <c r="SFB407" s="56"/>
      <c r="SFC407" s="56"/>
      <c r="SFD407" s="56"/>
      <c r="SFE407" s="56"/>
      <c r="SFF407" s="56"/>
      <c r="SFG407" s="56"/>
      <c r="SFH407" s="56"/>
      <c r="SFI407" s="56"/>
      <c r="SFJ407" s="56"/>
      <c r="SFK407" s="56"/>
      <c r="SFL407" s="56"/>
      <c r="SFM407" s="56"/>
      <c r="SFN407" s="56"/>
      <c r="SFO407" s="56"/>
      <c r="SFP407" s="56"/>
      <c r="SFQ407" s="56"/>
      <c r="SFR407" s="56"/>
      <c r="SFS407" s="56"/>
      <c r="SFT407" s="56"/>
      <c r="SFU407" s="56"/>
      <c r="SFV407" s="56"/>
      <c r="SFW407" s="56"/>
      <c r="SFX407" s="56"/>
      <c r="SFY407" s="56"/>
      <c r="SFZ407" s="56"/>
      <c r="SGA407" s="56"/>
      <c r="SGB407" s="56"/>
      <c r="SGC407" s="56"/>
      <c r="SGD407" s="56"/>
      <c r="SGE407" s="56"/>
      <c r="SGF407" s="56"/>
      <c r="SGG407" s="56"/>
      <c r="SGH407" s="56"/>
      <c r="SGI407" s="56"/>
      <c r="SGJ407" s="56"/>
      <c r="SGK407" s="56"/>
      <c r="SGL407" s="56"/>
      <c r="SGM407" s="56"/>
      <c r="SGN407" s="56"/>
      <c r="SGO407" s="56"/>
      <c r="SGP407" s="56"/>
      <c r="SGQ407" s="56"/>
      <c r="SGR407" s="56"/>
      <c r="SGS407" s="56"/>
      <c r="SGT407" s="56"/>
      <c r="SGU407" s="56"/>
      <c r="SGV407" s="56"/>
      <c r="SGW407" s="56"/>
      <c r="SGX407" s="56"/>
      <c r="SGY407" s="56"/>
      <c r="SGZ407" s="56"/>
      <c r="SHA407" s="56"/>
      <c r="SHB407" s="56"/>
      <c r="SHC407" s="56"/>
      <c r="SHD407" s="56"/>
      <c r="SHE407" s="56"/>
      <c r="SHF407" s="56"/>
      <c r="SHG407" s="56"/>
      <c r="SHH407" s="56"/>
      <c r="SHI407" s="56"/>
      <c r="SHJ407" s="56"/>
      <c r="SHK407" s="56"/>
      <c r="SHL407" s="56"/>
      <c r="SHM407" s="56"/>
      <c r="SHN407" s="56"/>
      <c r="SHO407" s="56"/>
      <c r="SHP407" s="56"/>
      <c r="SHQ407" s="56"/>
      <c r="SHR407" s="56"/>
      <c r="SHS407" s="56"/>
      <c r="SHT407" s="56"/>
      <c r="SHU407" s="56"/>
      <c r="SHV407" s="56"/>
      <c r="SHW407" s="56"/>
      <c r="SHX407" s="56"/>
      <c r="SHY407" s="56"/>
      <c r="SHZ407" s="56"/>
      <c r="SIA407" s="56"/>
      <c r="SIB407" s="56"/>
      <c r="SIC407" s="56"/>
      <c r="SID407" s="56"/>
      <c r="SIE407" s="56"/>
      <c r="SIF407" s="56"/>
      <c r="SIG407" s="56"/>
      <c r="SIH407" s="56"/>
      <c r="SII407" s="56"/>
      <c r="SIJ407" s="56"/>
      <c r="SIK407" s="56"/>
      <c r="SIL407" s="56"/>
      <c r="SIM407" s="56"/>
      <c r="SIN407" s="56"/>
      <c r="SIO407" s="56"/>
      <c r="SIP407" s="56"/>
      <c r="SIQ407" s="56"/>
      <c r="SIR407" s="56"/>
      <c r="SIS407" s="56"/>
      <c r="SIT407" s="56"/>
      <c r="SIU407" s="56"/>
      <c r="SIV407" s="56"/>
      <c r="SIW407" s="56"/>
      <c r="SIX407" s="56"/>
      <c r="SIY407" s="56"/>
      <c r="SIZ407" s="56"/>
      <c r="SJA407" s="56"/>
      <c r="SJB407" s="56"/>
      <c r="SJC407" s="56"/>
      <c r="SJD407" s="56"/>
      <c r="SJE407" s="56"/>
      <c r="SJF407" s="56"/>
      <c r="SJG407" s="56"/>
      <c r="SJH407" s="56"/>
      <c r="SJI407" s="56"/>
      <c r="SJJ407" s="56"/>
      <c r="SJK407" s="56"/>
      <c r="SJL407" s="56"/>
      <c r="SJM407" s="56"/>
      <c r="SJN407" s="56"/>
      <c r="SJO407" s="56"/>
      <c r="SJP407" s="56"/>
      <c r="SJQ407" s="56"/>
      <c r="SJR407" s="56"/>
      <c r="SJS407" s="56"/>
      <c r="SJT407" s="56"/>
      <c r="SJU407" s="56"/>
      <c r="SJV407" s="56"/>
      <c r="SJW407" s="56"/>
      <c r="SJX407" s="56"/>
      <c r="SJY407" s="56"/>
      <c r="SJZ407" s="56"/>
      <c r="SKA407" s="56"/>
      <c r="SKB407" s="56"/>
      <c r="SKC407" s="56"/>
      <c r="SKD407" s="56"/>
      <c r="SKE407" s="56"/>
      <c r="SKF407" s="56"/>
      <c r="SKG407" s="56"/>
      <c r="SKH407" s="56"/>
      <c r="SKI407" s="56"/>
      <c r="SKJ407" s="56"/>
      <c r="SKK407" s="56"/>
      <c r="SKL407" s="56"/>
      <c r="SKM407" s="56"/>
      <c r="SKN407" s="56"/>
      <c r="SKO407" s="56"/>
      <c r="SKP407" s="56"/>
      <c r="SKQ407" s="56"/>
      <c r="SKR407" s="56"/>
      <c r="SKS407" s="56"/>
      <c r="SKT407" s="56"/>
      <c r="SKU407" s="56"/>
      <c r="SKV407" s="56"/>
      <c r="SKW407" s="56"/>
      <c r="SKX407" s="56"/>
      <c r="SKY407" s="56"/>
      <c r="SKZ407" s="56"/>
      <c r="SLA407" s="56"/>
      <c r="SLB407" s="56"/>
      <c r="SLC407" s="56"/>
      <c r="SLD407" s="56"/>
      <c r="SLE407" s="56"/>
      <c r="SLF407" s="56"/>
      <c r="SLG407" s="56"/>
      <c r="SLH407" s="56"/>
      <c r="SLI407" s="56"/>
      <c r="SLJ407" s="56"/>
      <c r="SLK407" s="56"/>
      <c r="SLL407" s="56"/>
      <c r="SLM407" s="56"/>
      <c r="SLN407" s="56"/>
      <c r="SLO407" s="56"/>
      <c r="SLP407" s="56"/>
      <c r="SLQ407" s="56"/>
      <c r="SLR407" s="56"/>
      <c r="SLS407" s="56"/>
      <c r="SLT407" s="56"/>
      <c r="SLU407" s="56"/>
      <c r="SLV407" s="56"/>
      <c r="SLW407" s="56"/>
      <c r="SLX407" s="56"/>
      <c r="SLY407" s="56"/>
      <c r="SLZ407" s="56"/>
      <c r="SMA407" s="56"/>
      <c r="SMB407" s="56"/>
      <c r="SMC407" s="56"/>
      <c r="SMD407" s="56"/>
      <c r="SME407" s="56"/>
      <c r="SMF407" s="56"/>
      <c r="SMG407" s="56"/>
      <c r="SMH407" s="56"/>
      <c r="SMI407" s="56"/>
      <c r="SMJ407" s="56"/>
      <c r="SMK407" s="56"/>
      <c r="SML407" s="56"/>
      <c r="SMM407" s="56"/>
      <c r="SMN407" s="56"/>
      <c r="SMO407" s="56"/>
      <c r="SMP407" s="56"/>
      <c r="SMQ407" s="56"/>
      <c r="SMR407" s="56"/>
      <c r="SMS407" s="56"/>
      <c r="SMT407" s="56"/>
      <c r="SMU407" s="56"/>
      <c r="SMV407" s="56"/>
      <c r="SMW407" s="56"/>
      <c r="SMX407" s="56"/>
      <c r="SMY407" s="56"/>
      <c r="SMZ407" s="56"/>
      <c r="SNA407" s="56"/>
      <c r="SNB407" s="56"/>
      <c r="SNC407" s="56"/>
      <c r="SND407" s="56"/>
      <c r="SNE407" s="56"/>
      <c r="SNF407" s="56"/>
      <c r="SNG407" s="56"/>
      <c r="SNH407" s="56"/>
      <c r="SNI407" s="56"/>
      <c r="SNJ407" s="56"/>
      <c r="SNK407" s="56"/>
      <c r="SNL407" s="56"/>
      <c r="SNM407" s="56"/>
      <c r="SNN407" s="56"/>
      <c r="SNO407" s="56"/>
      <c r="SNP407" s="56"/>
      <c r="SNQ407" s="56"/>
      <c r="SNR407" s="56"/>
      <c r="SNS407" s="56"/>
      <c r="SNT407" s="56"/>
      <c r="SNU407" s="56"/>
      <c r="SNV407" s="56"/>
      <c r="SNW407" s="56"/>
      <c r="SNX407" s="56"/>
      <c r="SNY407" s="56"/>
      <c r="SNZ407" s="56"/>
      <c r="SOA407" s="56"/>
      <c r="SOB407" s="56"/>
      <c r="SOC407" s="56"/>
      <c r="SOD407" s="56"/>
      <c r="SOE407" s="56"/>
      <c r="SOF407" s="56"/>
      <c r="SOG407" s="56"/>
      <c r="SOH407" s="56"/>
      <c r="SOI407" s="56"/>
      <c r="SOJ407" s="56"/>
      <c r="SOK407" s="56"/>
      <c r="SOL407" s="56"/>
      <c r="SOM407" s="56"/>
      <c r="SON407" s="56"/>
      <c r="SOO407" s="56"/>
      <c r="SOP407" s="56"/>
      <c r="SOQ407" s="56"/>
      <c r="SOR407" s="56"/>
      <c r="SOS407" s="56"/>
      <c r="SOT407" s="56"/>
      <c r="SOU407" s="56"/>
      <c r="SOV407" s="56"/>
      <c r="SOW407" s="56"/>
      <c r="SOX407" s="56"/>
      <c r="SOY407" s="56"/>
      <c r="SOZ407" s="56"/>
      <c r="SPA407" s="56"/>
      <c r="SPB407" s="56"/>
      <c r="SPC407" s="56"/>
      <c r="SPD407" s="56"/>
      <c r="SPE407" s="56"/>
      <c r="SPF407" s="56"/>
      <c r="SPG407" s="56"/>
      <c r="SPH407" s="56"/>
      <c r="SPI407" s="56"/>
      <c r="SPJ407" s="56"/>
      <c r="SPK407" s="56"/>
      <c r="SPL407" s="56"/>
      <c r="SPM407" s="56"/>
      <c r="SPN407" s="56"/>
      <c r="SPO407" s="56"/>
      <c r="SPP407" s="56"/>
      <c r="SPQ407" s="56"/>
      <c r="SPR407" s="56"/>
      <c r="SPS407" s="56"/>
      <c r="SPT407" s="56"/>
      <c r="SPU407" s="56"/>
      <c r="SPV407" s="56"/>
      <c r="SPW407" s="56"/>
      <c r="SPX407" s="56"/>
      <c r="SPY407" s="56"/>
      <c r="SPZ407" s="56"/>
      <c r="SQA407" s="56"/>
      <c r="SQB407" s="56"/>
      <c r="SQC407" s="56"/>
      <c r="SQD407" s="56"/>
      <c r="SQE407" s="56"/>
      <c r="SQF407" s="56"/>
      <c r="SQG407" s="56"/>
      <c r="SQH407" s="56"/>
      <c r="SQI407" s="56"/>
      <c r="SQJ407" s="56"/>
      <c r="SQK407" s="56"/>
      <c r="SQL407" s="56"/>
      <c r="SQM407" s="56"/>
      <c r="SQN407" s="56"/>
      <c r="SQO407" s="56"/>
      <c r="SQP407" s="56"/>
      <c r="SQQ407" s="56"/>
      <c r="SQR407" s="56"/>
      <c r="SQS407" s="56"/>
      <c r="SQT407" s="56"/>
      <c r="SQU407" s="56"/>
      <c r="SQV407" s="56"/>
      <c r="SQW407" s="56"/>
      <c r="SQX407" s="56"/>
      <c r="SQY407" s="56"/>
      <c r="SQZ407" s="56"/>
      <c r="SRA407" s="56"/>
      <c r="SRB407" s="56"/>
      <c r="SRC407" s="56"/>
      <c r="SRD407" s="56"/>
      <c r="SRE407" s="56"/>
      <c r="SRF407" s="56"/>
      <c r="SRG407" s="56"/>
      <c r="SRH407" s="56"/>
      <c r="SRI407" s="56"/>
      <c r="SRJ407" s="56"/>
      <c r="SRK407" s="56"/>
      <c r="SRL407" s="56"/>
      <c r="SRM407" s="56"/>
      <c r="SRN407" s="56"/>
      <c r="SRO407" s="56"/>
      <c r="SRP407" s="56"/>
      <c r="SRQ407" s="56"/>
      <c r="SRR407" s="56"/>
      <c r="SRS407" s="56"/>
      <c r="SRT407" s="56"/>
      <c r="SRU407" s="56"/>
      <c r="SRV407" s="56"/>
      <c r="SRW407" s="56"/>
      <c r="SRX407" s="56"/>
      <c r="SRY407" s="56"/>
      <c r="SRZ407" s="56"/>
      <c r="SSA407" s="56"/>
      <c r="SSB407" s="56"/>
      <c r="SSC407" s="56"/>
      <c r="SSD407" s="56"/>
      <c r="SSE407" s="56"/>
      <c r="SSF407" s="56"/>
      <c r="SSG407" s="56"/>
      <c r="SSH407" s="56"/>
      <c r="SSI407" s="56"/>
      <c r="SSJ407" s="56"/>
      <c r="SSK407" s="56"/>
      <c r="SSL407" s="56"/>
      <c r="SSM407" s="56"/>
      <c r="SSN407" s="56"/>
      <c r="SSO407" s="56"/>
      <c r="SSP407" s="56"/>
      <c r="SSQ407" s="56"/>
      <c r="SSR407" s="56"/>
      <c r="SSS407" s="56"/>
      <c r="SST407" s="56"/>
      <c r="SSU407" s="56"/>
      <c r="SSV407" s="56"/>
      <c r="SSW407" s="56"/>
      <c r="SSX407" s="56"/>
      <c r="SSY407" s="56"/>
      <c r="SSZ407" s="56"/>
      <c r="STA407" s="56"/>
      <c r="STB407" s="56"/>
      <c r="STC407" s="56"/>
      <c r="STD407" s="56"/>
      <c r="STE407" s="56"/>
      <c r="STF407" s="56"/>
      <c r="STG407" s="56"/>
      <c r="STH407" s="56"/>
      <c r="STI407" s="56"/>
      <c r="STJ407" s="56"/>
      <c r="STK407" s="56"/>
      <c r="STL407" s="56"/>
      <c r="STM407" s="56"/>
      <c r="STN407" s="56"/>
      <c r="STO407" s="56"/>
      <c r="STP407" s="56"/>
      <c r="STQ407" s="56"/>
      <c r="STR407" s="56"/>
      <c r="STS407" s="56"/>
      <c r="STT407" s="56"/>
      <c r="STU407" s="56"/>
      <c r="STV407" s="56"/>
      <c r="STW407" s="56"/>
      <c r="STX407" s="56"/>
      <c r="STY407" s="56"/>
      <c r="STZ407" s="56"/>
      <c r="SUA407" s="56"/>
      <c r="SUB407" s="56"/>
      <c r="SUC407" s="56"/>
      <c r="SUD407" s="56"/>
      <c r="SUE407" s="56"/>
      <c r="SUF407" s="56"/>
      <c r="SUG407" s="56"/>
      <c r="SUH407" s="56"/>
      <c r="SUI407" s="56"/>
      <c r="SUJ407" s="56"/>
      <c r="SUK407" s="56"/>
      <c r="SUL407" s="56"/>
      <c r="SUM407" s="56"/>
      <c r="SUN407" s="56"/>
      <c r="SUO407" s="56"/>
      <c r="SUP407" s="56"/>
      <c r="SUQ407" s="56"/>
      <c r="SUR407" s="56"/>
      <c r="SUS407" s="56"/>
      <c r="SUT407" s="56"/>
      <c r="SUU407" s="56"/>
      <c r="SUV407" s="56"/>
      <c r="SUW407" s="56"/>
      <c r="SUX407" s="56"/>
      <c r="SUY407" s="56"/>
      <c r="SUZ407" s="56"/>
      <c r="SVA407" s="56"/>
      <c r="SVB407" s="56"/>
      <c r="SVC407" s="56"/>
      <c r="SVD407" s="56"/>
      <c r="SVE407" s="56"/>
      <c r="SVF407" s="56"/>
      <c r="SVG407" s="56"/>
      <c r="SVH407" s="56"/>
      <c r="SVI407" s="56"/>
      <c r="SVJ407" s="56"/>
      <c r="SVK407" s="56"/>
      <c r="SVL407" s="56"/>
      <c r="SVM407" s="56"/>
      <c r="SVN407" s="56"/>
      <c r="SVO407" s="56"/>
      <c r="SVP407" s="56"/>
      <c r="SVQ407" s="56"/>
      <c r="SVR407" s="56"/>
      <c r="SVS407" s="56"/>
      <c r="SVT407" s="56"/>
      <c r="SVU407" s="56"/>
      <c r="SVV407" s="56"/>
      <c r="SVW407" s="56"/>
      <c r="SVX407" s="56"/>
      <c r="SVY407" s="56"/>
      <c r="SVZ407" s="56"/>
      <c r="SWA407" s="56"/>
      <c r="SWB407" s="56"/>
      <c r="SWC407" s="56"/>
      <c r="SWD407" s="56"/>
      <c r="SWE407" s="56"/>
      <c r="SWF407" s="56"/>
      <c r="SWG407" s="56"/>
      <c r="SWH407" s="56"/>
      <c r="SWI407" s="56"/>
      <c r="SWJ407" s="56"/>
      <c r="SWK407" s="56"/>
      <c r="SWL407" s="56"/>
      <c r="SWM407" s="56"/>
      <c r="SWN407" s="56"/>
      <c r="SWO407" s="56"/>
      <c r="SWP407" s="56"/>
      <c r="SWQ407" s="56"/>
      <c r="SWR407" s="56"/>
      <c r="SWS407" s="56"/>
      <c r="SWT407" s="56"/>
      <c r="SWU407" s="56"/>
      <c r="SWV407" s="56"/>
      <c r="SWW407" s="56"/>
      <c r="SWX407" s="56"/>
      <c r="SWY407" s="56"/>
      <c r="SWZ407" s="56"/>
      <c r="SXA407" s="56"/>
      <c r="SXB407" s="56"/>
      <c r="SXC407" s="56"/>
      <c r="SXD407" s="56"/>
      <c r="SXE407" s="56"/>
      <c r="SXF407" s="56"/>
      <c r="SXG407" s="56"/>
      <c r="SXH407" s="56"/>
      <c r="SXI407" s="56"/>
      <c r="SXJ407" s="56"/>
      <c r="SXK407" s="56"/>
      <c r="SXL407" s="56"/>
      <c r="SXM407" s="56"/>
      <c r="SXN407" s="56"/>
      <c r="SXO407" s="56"/>
      <c r="SXP407" s="56"/>
      <c r="SXQ407" s="56"/>
      <c r="SXR407" s="56"/>
      <c r="SXS407" s="56"/>
      <c r="SXT407" s="56"/>
      <c r="SXU407" s="56"/>
      <c r="SXV407" s="56"/>
      <c r="SXW407" s="56"/>
      <c r="SXX407" s="56"/>
      <c r="SXY407" s="56"/>
      <c r="SXZ407" s="56"/>
      <c r="SYA407" s="56"/>
      <c r="SYB407" s="56"/>
      <c r="SYC407" s="56"/>
      <c r="SYD407" s="56"/>
      <c r="SYE407" s="56"/>
      <c r="SYF407" s="56"/>
      <c r="SYG407" s="56"/>
      <c r="SYH407" s="56"/>
      <c r="SYI407" s="56"/>
      <c r="SYJ407" s="56"/>
      <c r="SYK407" s="56"/>
      <c r="SYL407" s="56"/>
      <c r="SYM407" s="56"/>
      <c r="SYN407" s="56"/>
      <c r="SYO407" s="56"/>
      <c r="SYP407" s="56"/>
      <c r="SYQ407" s="56"/>
      <c r="SYR407" s="56"/>
      <c r="SYS407" s="56"/>
      <c r="SYT407" s="56"/>
      <c r="SYU407" s="56"/>
      <c r="SYV407" s="56"/>
      <c r="SYW407" s="56"/>
      <c r="SYX407" s="56"/>
      <c r="SYY407" s="56"/>
      <c r="SYZ407" s="56"/>
      <c r="SZA407" s="56"/>
      <c r="SZB407" s="56"/>
      <c r="SZC407" s="56"/>
      <c r="SZD407" s="56"/>
      <c r="SZE407" s="56"/>
      <c r="SZF407" s="56"/>
      <c r="SZG407" s="56"/>
      <c r="SZH407" s="56"/>
      <c r="SZI407" s="56"/>
      <c r="SZJ407" s="56"/>
      <c r="SZK407" s="56"/>
      <c r="SZL407" s="56"/>
      <c r="SZM407" s="56"/>
      <c r="SZN407" s="56"/>
      <c r="SZO407" s="56"/>
      <c r="SZP407" s="56"/>
      <c r="SZQ407" s="56"/>
      <c r="SZR407" s="56"/>
      <c r="SZS407" s="56"/>
      <c r="SZT407" s="56"/>
      <c r="SZU407" s="56"/>
      <c r="SZV407" s="56"/>
      <c r="SZW407" s="56"/>
      <c r="SZX407" s="56"/>
      <c r="SZY407" s="56"/>
      <c r="SZZ407" s="56"/>
      <c r="TAA407" s="56"/>
      <c r="TAB407" s="56"/>
      <c r="TAC407" s="56"/>
      <c r="TAD407" s="56"/>
      <c r="TAE407" s="56"/>
      <c r="TAF407" s="56"/>
      <c r="TAG407" s="56"/>
      <c r="TAH407" s="56"/>
      <c r="TAI407" s="56"/>
      <c r="TAJ407" s="56"/>
      <c r="TAK407" s="56"/>
      <c r="TAL407" s="56"/>
      <c r="TAM407" s="56"/>
      <c r="TAN407" s="56"/>
      <c r="TAO407" s="56"/>
      <c r="TAP407" s="56"/>
      <c r="TAQ407" s="56"/>
      <c r="TAR407" s="56"/>
      <c r="TAS407" s="56"/>
      <c r="TAT407" s="56"/>
      <c r="TAU407" s="56"/>
      <c r="TAV407" s="56"/>
      <c r="TAW407" s="56"/>
      <c r="TAX407" s="56"/>
      <c r="TAY407" s="56"/>
      <c r="TAZ407" s="56"/>
      <c r="TBA407" s="56"/>
      <c r="TBB407" s="56"/>
      <c r="TBC407" s="56"/>
      <c r="TBD407" s="56"/>
      <c r="TBE407" s="56"/>
      <c r="TBF407" s="56"/>
      <c r="TBG407" s="56"/>
      <c r="TBH407" s="56"/>
      <c r="TBI407" s="56"/>
      <c r="TBJ407" s="56"/>
      <c r="TBK407" s="56"/>
      <c r="TBL407" s="56"/>
      <c r="TBM407" s="56"/>
      <c r="TBN407" s="56"/>
      <c r="TBO407" s="56"/>
      <c r="TBP407" s="56"/>
      <c r="TBQ407" s="56"/>
      <c r="TBR407" s="56"/>
      <c r="TBS407" s="56"/>
      <c r="TBT407" s="56"/>
      <c r="TBU407" s="56"/>
      <c r="TBV407" s="56"/>
      <c r="TBW407" s="56"/>
      <c r="TBX407" s="56"/>
      <c r="TBY407" s="56"/>
      <c r="TBZ407" s="56"/>
      <c r="TCA407" s="56"/>
      <c r="TCB407" s="56"/>
      <c r="TCC407" s="56"/>
      <c r="TCD407" s="56"/>
      <c r="TCE407" s="56"/>
      <c r="TCF407" s="56"/>
      <c r="TCG407" s="56"/>
      <c r="TCH407" s="56"/>
      <c r="TCI407" s="56"/>
      <c r="TCJ407" s="56"/>
      <c r="TCK407" s="56"/>
      <c r="TCL407" s="56"/>
      <c r="TCM407" s="56"/>
      <c r="TCN407" s="56"/>
      <c r="TCO407" s="56"/>
      <c r="TCP407" s="56"/>
      <c r="TCQ407" s="56"/>
      <c r="TCR407" s="56"/>
      <c r="TCS407" s="56"/>
      <c r="TCT407" s="56"/>
      <c r="TCU407" s="56"/>
      <c r="TCV407" s="56"/>
      <c r="TCW407" s="56"/>
      <c r="TCX407" s="56"/>
      <c r="TCY407" s="56"/>
      <c r="TCZ407" s="56"/>
      <c r="TDA407" s="56"/>
      <c r="TDB407" s="56"/>
      <c r="TDC407" s="56"/>
      <c r="TDD407" s="56"/>
      <c r="TDE407" s="56"/>
      <c r="TDF407" s="56"/>
      <c r="TDG407" s="56"/>
      <c r="TDH407" s="56"/>
      <c r="TDI407" s="56"/>
      <c r="TDJ407" s="56"/>
      <c r="TDK407" s="56"/>
      <c r="TDL407" s="56"/>
      <c r="TDM407" s="56"/>
      <c r="TDN407" s="56"/>
      <c r="TDO407" s="56"/>
      <c r="TDP407" s="56"/>
      <c r="TDQ407" s="56"/>
      <c r="TDR407" s="56"/>
      <c r="TDS407" s="56"/>
      <c r="TDT407" s="56"/>
      <c r="TDU407" s="56"/>
      <c r="TDV407" s="56"/>
      <c r="TDW407" s="56"/>
      <c r="TDX407" s="56"/>
      <c r="TDY407" s="56"/>
      <c r="TDZ407" s="56"/>
      <c r="TEA407" s="56"/>
      <c r="TEB407" s="56"/>
      <c r="TEC407" s="56"/>
      <c r="TED407" s="56"/>
      <c r="TEE407" s="56"/>
      <c r="TEF407" s="56"/>
      <c r="TEG407" s="56"/>
      <c r="TEH407" s="56"/>
      <c r="TEI407" s="56"/>
      <c r="TEJ407" s="56"/>
      <c r="TEK407" s="56"/>
      <c r="TEL407" s="56"/>
      <c r="TEM407" s="56"/>
      <c r="TEN407" s="56"/>
      <c r="TEO407" s="56"/>
      <c r="TEP407" s="56"/>
      <c r="TEQ407" s="56"/>
      <c r="TER407" s="56"/>
      <c r="TES407" s="56"/>
      <c r="TET407" s="56"/>
      <c r="TEU407" s="56"/>
      <c r="TEV407" s="56"/>
      <c r="TEW407" s="56"/>
      <c r="TEX407" s="56"/>
      <c r="TEY407" s="56"/>
      <c r="TEZ407" s="56"/>
      <c r="TFA407" s="56"/>
      <c r="TFB407" s="56"/>
      <c r="TFC407" s="56"/>
      <c r="TFD407" s="56"/>
      <c r="TFE407" s="56"/>
      <c r="TFF407" s="56"/>
      <c r="TFG407" s="56"/>
      <c r="TFH407" s="56"/>
      <c r="TFI407" s="56"/>
      <c r="TFJ407" s="56"/>
      <c r="TFK407" s="56"/>
      <c r="TFL407" s="56"/>
      <c r="TFM407" s="56"/>
      <c r="TFN407" s="56"/>
      <c r="TFO407" s="56"/>
      <c r="TFP407" s="56"/>
      <c r="TFQ407" s="56"/>
      <c r="TFR407" s="56"/>
      <c r="TFS407" s="56"/>
      <c r="TFT407" s="56"/>
      <c r="TFU407" s="56"/>
      <c r="TFV407" s="56"/>
      <c r="TFW407" s="56"/>
      <c r="TFX407" s="56"/>
      <c r="TFY407" s="56"/>
      <c r="TFZ407" s="56"/>
      <c r="TGA407" s="56"/>
      <c r="TGB407" s="56"/>
      <c r="TGC407" s="56"/>
      <c r="TGD407" s="56"/>
      <c r="TGE407" s="56"/>
      <c r="TGF407" s="56"/>
      <c r="TGG407" s="56"/>
      <c r="TGH407" s="56"/>
      <c r="TGI407" s="56"/>
      <c r="TGJ407" s="56"/>
      <c r="TGK407" s="56"/>
      <c r="TGL407" s="56"/>
      <c r="TGM407" s="56"/>
      <c r="TGN407" s="56"/>
      <c r="TGO407" s="56"/>
      <c r="TGP407" s="56"/>
      <c r="TGQ407" s="56"/>
      <c r="TGR407" s="56"/>
      <c r="TGS407" s="56"/>
      <c r="TGT407" s="56"/>
      <c r="TGU407" s="56"/>
      <c r="TGV407" s="56"/>
      <c r="TGW407" s="56"/>
      <c r="TGX407" s="56"/>
      <c r="TGY407" s="56"/>
      <c r="TGZ407" s="56"/>
      <c r="THA407" s="56"/>
      <c r="THB407" s="56"/>
      <c r="THC407" s="56"/>
      <c r="THD407" s="56"/>
      <c r="THE407" s="56"/>
      <c r="THF407" s="56"/>
      <c r="THG407" s="56"/>
      <c r="THH407" s="56"/>
      <c r="THI407" s="56"/>
      <c r="THJ407" s="56"/>
      <c r="THK407" s="56"/>
      <c r="THL407" s="56"/>
      <c r="THM407" s="56"/>
      <c r="THN407" s="56"/>
      <c r="THO407" s="56"/>
      <c r="THP407" s="56"/>
      <c r="THQ407" s="56"/>
      <c r="THR407" s="56"/>
      <c r="THS407" s="56"/>
      <c r="THT407" s="56"/>
      <c r="THU407" s="56"/>
      <c r="THV407" s="56"/>
      <c r="THW407" s="56"/>
      <c r="THX407" s="56"/>
      <c r="THY407" s="56"/>
      <c r="THZ407" s="56"/>
      <c r="TIA407" s="56"/>
      <c r="TIB407" s="56"/>
      <c r="TIC407" s="56"/>
      <c r="TID407" s="56"/>
      <c r="TIE407" s="56"/>
      <c r="TIF407" s="56"/>
      <c r="TIG407" s="56"/>
      <c r="TIH407" s="56"/>
      <c r="TII407" s="56"/>
      <c r="TIJ407" s="56"/>
      <c r="TIK407" s="56"/>
      <c r="TIL407" s="56"/>
      <c r="TIM407" s="56"/>
      <c r="TIN407" s="56"/>
      <c r="TIO407" s="56"/>
      <c r="TIP407" s="56"/>
      <c r="TIQ407" s="56"/>
      <c r="TIR407" s="56"/>
      <c r="TIS407" s="56"/>
      <c r="TIT407" s="56"/>
      <c r="TIU407" s="56"/>
      <c r="TIV407" s="56"/>
      <c r="TIW407" s="56"/>
      <c r="TIX407" s="56"/>
      <c r="TIY407" s="56"/>
      <c r="TIZ407" s="56"/>
      <c r="TJA407" s="56"/>
      <c r="TJB407" s="56"/>
      <c r="TJC407" s="56"/>
      <c r="TJD407" s="56"/>
      <c r="TJE407" s="56"/>
      <c r="TJF407" s="56"/>
      <c r="TJG407" s="56"/>
      <c r="TJH407" s="56"/>
      <c r="TJI407" s="56"/>
      <c r="TJJ407" s="56"/>
      <c r="TJK407" s="56"/>
      <c r="TJL407" s="56"/>
      <c r="TJM407" s="56"/>
      <c r="TJN407" s="56"/>
      <c r="TJO407" s="56"/>
      <c r="TJP407" s="56"/>
      <c r="TJQ407" s="56"/>
      <c r="TJR407" s="56"/>
      <c r="TJS407" s="56"/>
      <c r="TJT407" s="56"/>
      <c r="TJU407" s="56"/>
      <c r="TJV407" s="56"/>
      <c r="TJW407" s="56"/>
      <c r="TJX407" s="56"/>
      <c r="TJY407" s="56"/>
      <c r="TJZ407" s="56"/>
      <c r="TKA407" s="56"/>
      <c r="TKB407" s="56"/>
      <c r="TKC407" s="56"/>
      <c r="TKD407" s="56"/>
      <c r="TKE407" s="56"/>
      <c r="TKF407" s="56"/>
      <c r="TKG407" s="56"/>
      <c r="TKH407" s="56"/>
      <c r="TKI407" s="56"/>
      <c r="TKJ407" s="56"/>
      <c r="TKK407" s="56"/>
      <c r="TKL407" s="56"/>
      <c r="TKM407" s="56"/>
      <c r="TKN407" s="56"/>
      <c r="TKO407" s="56"/>
      <c r="TKP407" s="56"/>
      <c r="TKQ407" s="56"/>
      <c r="TKR407" s="56"/>
      <c r="TKS407" s="56"/>
      <c r="TKT407" s="56"/>
      <c r="TKU407" s="56"/>
      <c r="TKV407" s="56"/>
      <c r="TKW407" s="56"/>
      <c r="TKX407" s="56"/>
      <c r="TKY407" s="56"/>
      <c r="TKZ407" s="56"/>
      <c r="TLA407" s="56"/>
      <c r="TLB407" s="56"/>
      <c r="TLC407" s="56"/>
      <c r="TLD407" s="56"/>
      <c r="TLE407" s="56"/>
      <c r="TLF407" s="56"/>
      <c r="TLG407" s="56"/>
      <c r="TLH407" s="56"/>
      <c r="TLI407" s="56"/>
      <c r="TLJ407" s="56"/>
      <c r="TLK407" s="56"/>
      <c r="TLL407" s="56"/>
      <c r="TLM407" s="56"/>
      <c r="TLN407" s="56"/>
      <c r="TLO407" s="56"/>
      <c r="TLP407" s="56"/>
      <c r="TLQ407" s="56"/>
      <c r="TLR407" s="56"/>
      <c r="TLS407" s="56"/>
      <c r="TLT407" s="56"/>
      <c r="TLU407" s="56"/>
      <c r="TLV407" s="56"/>
      <c r="TLW407" s="56"/>
      <c r="TLX407" s="56"/>
      <c r="TLY407" s="56"/>
      <c r="TLZ407" s="56"/>
      <c r="TMA407" s="56"/>
      <c r="TMB407" s="56"/>
      <c r="TMC407" s="56"/>
      <c r="TMD407" s="56"/>
      <c r="TME407" s="56"/>
      <c r="TMF407" s="56"/>
      <c r="TMG407" s="56"/>
      <c r="TMH407" s="56"/>
      <c r="TMI407" s="56"/>
      <c r="TMJ407" s="56"/>
      <c r="TMK407" s="56"/>
      <c r="TML407" s="56"/>
      <c r="TMM407" s="56"/>
      <c r="TMN407" s="56"/>
      <c r="TMO407" s="56"/>
      <c r="TMP407" s="56"/>
      <c r="TMQ407" s="56"/>
      <c r="TMR407" s="56"/>
      <c r="TMS407" s="56"/>
      <c r="TMT407" s="56"/>
      <c r="TMU407" s="56"/>
      <c r="TMV407" s="56"/>
      <c r="TMW407" s="56"/>
      <c r="TMX407" s="56"/>
      <c r="TMY407" s="56"/>
      <c r="TMZ407" s="56"/>
      <c r="TNA407" s="56"/>
      <c r="TNB407" s="56"/>
      <c r="TNC407" s="56"/>
      <c r="TND407" s="56"/>
      <c r="TNE407" s="56"/>
      <c r="TNF407" s="56"/>
      <c r="TNG407" s="56"/>
      <c r="TNH407" s="56"/>
      <c r="TNI407" s="56"/>
      <c r="TNJ407" s="56"/>
      <c r="TNK407" s="56"/>
      <c r="TNL407" s="56"/>
      <c r="TNM407" s="56"/>
      <c r="TNN407" s="56"/>
      <c r="TNO407" s="56"/>
      <c r="TNP407" s="56"/>
      <c r="TNQ407" s="56"/>
      <c r="TNR407" s="56"/>
      <c r="TNS407" s="56"/>
      <c r="TNT407" s="56"/>
      <c r="TNU407" s="56"/>
      <c r="TNV407" s="56"/>
      <c r="TNW407" s="56"/>
      <c r="TNX407" s="56"/>
      <c r="TNY407" s="56"/>
      <c r="TNZ407" s="56"/>
      <c r="TOA407" s="56"/>
      <c r="TOB407" s="56"/>
      <c r="TOC407" s="56"/>
      <c r="TOD407" s="56"/>
      <c r="TOE407" s="56"/>
      <c r="TOF407" s="56"/>
      <c r="TOG407" s="56"/>
      <c r="TOH407" s="56"/>
      <c r="TOI407" s="56"/>
      <c r="TOJ407" s="56"/>
      <c r="TOK407" s="56"/>
      <c r="TOL407" s="56"/>
      <c r="TOM407" s="56"/>
      <c r="TON407" s="56"/>
      <c r="TOO407" s="56"/>
      <c r="TOP407" s="56"/>
      <c r="TOQ407" s="56"/>
      <c r="TOR407" s="56"/>
      <c r="TOS407" s="56"/>
      <c r="TOT407" s="56"/>
      <c r="TOU407" s="56"/>
      <c r="TOV407" s="56"/>
      <c r="TOW407" s="56"/>
      <c r="TOX407" s="56"/>
      <c r="TOY407" s="56"/>
      <c r="TOZ407" s="56"/>
      <c r="TPA407" s="56"/>
      <c r="TPB407" s="56"/>
      <c r="TPC407" s="56"/>
      <c r="TPD407" s="56"/>
      <c r="TPE407" s="56"/>
      <c r="TPF407" s="56"/>
      <c r="TPG407" s="56"/>
      <c r="TPH407" s="56"/>
      <c r="TPI407" s="56"/>
      <c r="TPJ407" s="56"/>
      <c r="TPK407" s="56"/>
      <c r="TPL407" s="56"/>
      <c r="TPM407" s="56"/>
      <c r="TPN407" s="56"/>
      <c r="TPO407" s="56"/>
      <c r="TPP407" s="56"/>
      <c r="TPQ407" s="56"/>
      <c r="TPR407" s="56"/>
      <c r="TPS407" s="56"/>
      <c r="TPT407" s="56"/>
      <c r="TPU407" s="56"/>
      <c r="TPV407" s="56"/>
      <c r="TPW407" s="56"/>
      <c r="TPX407" s="56"/>
      <c r="TPY407" s="56"/>
      <c r="TPZ407" s="56"/>
      <c r="TQA407" s="56"/>
      <c r="TQB407" s="56"/>
      <c r="TQC407" s="56"/>
      <c r="TQD407" s="56"/>
      <c r="TQE407" s="56"/>
      <c r="TQF407" s="56"/>
      <c r="TQG407" s="56"/>
      <c r="TQH407" s="56"/>
      <c r="TQI407" s="56"/>
      <c r="TQJ407" s="56"/>
      <c r="TQK407" s="56"/>
      <c r="TQL407" s="56"/>
      <c r="TQM407" s="56"/>
      <c r="TQN407" s="56"/>
      <c r="TQO407" s="56"/>
      <c r="TQP407" s="56"/>
      <c r="TQQ407" s="56"/>
      <c r="TQR407" s="56"/>
      <c r="TQS407" s="56"/>
      <c r="TQT407" s="56"/>
      <c r="TQU407" s="56"/>
      <c r="TQV407" s="56"/>
      <c r="TQW407" s="56"/>
      <c r="TQX407" s="56"/>
      <c r="TQY407" s="56"/>
      <c r="TQZ407" s="56"/>
      <c r="TRA407" s="56"/>
      <c r="TRB407" s="56"/>
      <c r="TRC407" s="56"/>
      <c r="TRD407" s="56"/>
      <c r="TRE407" s="56"/>
      <c r="TRF407" s="56"/>
      <c r="TRG407" s="56"/>
      <c r="TRH407" s="56"/>
      <c r="TRI407" s="56"/>
      <c r="TRJ407" s="56"/>
      <c r="TRK407" s="56"/>
      <c r="TRL407" s="56"/>
      <c r="TRM407" s="56"/>
      <c r="TRN407" s="56"/>
      <c r="TRO407" s="56"/>
      <c r="TRP407" s="56"/>
      <c r="TRQ407" s="56"/>
      <c r="TRR407" s="56"/>
      <c r="TRS407" s="56"/>
      <c r="TRT407" s="56"/>
      <c r="TRU407" s="56"/>
      <c r="TRV407" s="56"/>
      <c r="TRW407" s="56"/>
      <c r="TRX407" s="56"/>
      <c r="TRY407" s="56"/>
      <c r="TRZ407" s="56"/>
      <c r="TSA407" s="56"/>
      <c r="TSB407" s="56"/>
      <c r="TSC407" s="56"/>
      <c r="TSD407" s="56"/>
      <c r="TSE407" s="56"/>
      <c r="TSF407" s="56"/>
      <c r="TSG407" s="56"/>
      <c r="TSH407" s="56"/>
      <c r="TSI407" s="56"/>
      <c r="TSJ407" s="56"/>
      <c r="TSK407" s="56"/>
      <c r="TSL407" s="56"/>
      <c r="TSM407" s="56"/>
      <c r="TSN407" s="56"/>
      <c r="TSO407" s="56"/>
      <c r="TSP407" s="56"/>
      <c r="TSQ407" s="56"/>
      <c r="TSR407" s="56"/>
      <c r="TSS407" s="56"/>
      <c r="TST407" s="56"/>
      <c r="TSU407" s="56"/>
      <c r="TSV407" s="56"/>
      <c r="TSW407" s="56"/>
      <c r="TSX407" s="56"/>
      <c r="TSY407" s="56"/>
      <c r="TSZ407" s="56"/>
      <c r="TTA407" s="56"/>
      <c r="TTB407" s="56"/>
      <c r="TTC407" s="56"/>
      <c r="TTD407" s="56"/>
      <c r="TTE407" s="56"/>
      <c r="TTF407" s="56"/>
      <c r="TTG407" s="56"/>
      <c r="TTH407" s="56"/>
      <c r="TTI407" s="56"/>
      <c r="TTJ407" s="56"/>
      <c r="TTK407" s="56"/>
      <c r="TTL407" s="56"/>
      <c r="TTM407" s="56"/>
      <c r="TTN407" s="56"/>
      <c r="TTO407" s="56"/>
      <c r="TTP407" s="56"/>
      <c r="TTQ407" s="56"/>
      <c r="TTR407" s="56"/>
      <c r="TTS407" s="56"/>
      <c r="TTT407" s="56"/>
      <c r="TTU407" s="56"/>
      <c r="TTV407" s="56"/>
      <c r="TTW407" s="56"/>
      <c r="TTX407" s="56"/>
      <c r="TTY407" s="56"/>
      <c r="TTZ407" s="56"/>
      <c r="TUA407" s="56"/>
      <c r="TUB407" s="56"/>
      <c r="TUC407" s="56"/>
      <c r="TUD407" s="56"/>
      <c r="TUE407" s="56"/>
      <c r="TUF407" s="56"/>
      <c r="TUG407" s="56"/>
      <c r="TUH407" s="56"/>
      <c r="TUI407" s="56"/>
      <c r="TUJ407" s="56"/>
      <c r="TUK407" s="56"/>
      <c r="TUL407" s="56"/>
      <c r="TUM407" s="56"/>
      <c r="TUN407" s="56"/>
      <c r="TUO407" s="56"/>
      <c r="TUP407" s="56"/>
      <c r="TUQ407" s="56"/>
      <c r="TUR407" s="56"/>
      <c r="TUS407" s="56"/>
      <c r="TUT407" s="56"/>
      <c r="TUU407" s="56"/>
      <c r="TUV407" s="56"/>
      <c r="TUW407" s="56"/>
      <c r="TUX407" s="56"/>
      <c r="TUY407" s="56"/>
      <c r="TUZ407" s="56"/>
      <c r="TVA407" s="56"/>
      <c r="TVB407" s="56"/>
      <c r="TVC407" s="56"/>
      <c r="TVD407" s="56"/>
      <c r="TVE407" s="56"/>
      <c r="TVF407" s="56"/>
      <c r="TVG407" s="56"/>
      <c r="TVH407" s="56"/>
      <c r="TVI407" s="56"/>
      <c r="TVJ407" s="56"/>
      <c r="TVK407" s="56"/>
      <c r="TVL407" s="56"/>
      <c r="TVM407" s="56"/>
      <c r="TVN407" s="56"/>
      <c r="TVO407" s="56"/>
      <c r="TVP407" s="56"/>
      <c r="TVQ407" s="56"/>
      <c r="TVR407" s="56"/>
      <c r="TVS407" s="56"/>
      <c r="TVT407" s="56"/>
      <c r="TVU407" s="56"/>
      <c r="TVV407" s="56"/>
      <c r="TVW407" s="56"/>
      <c r="TVX407" s="56"/>
      <c r="TVY407" s="56"/>
      <c r="TVZ407" s="56"/>
      <c r="TWA407" s="56"/>
      <c r="TWB407" s="56"/>
      <c r="TWC407" s="56"/>
      <c r="TWD407" s="56"/>
      <c r="TWE407" s="56"/>
      <c r="TWF407" s="56"/>
      <c r="TWG407" s="56"/>
      <c r="TWH407" s="56"/>
      <c r="TWI407" s="56"/>
      <c r="TWJ407" s="56"/>
      <c r="TWK407" s="56"/>
      <c r="TWL407" s="56"/>
      <c r="TWM407" s="56"/>
      <c r="TWN407" s="56"/>
      <c r="TWO407" s="56"/>
      <c r="TWP407" s="56"/>
      <c r="TWQ407" s="56"/>
      <c r="TWR407" s="56"/>
      <c r="TWS407" s="56"/>
      <c r="TWT407" s="56"/>
      <c r="TWU407" s="56"/>
      <c r="TWV407" s="56"/>
      <c r="TWW407" s="56"/>
      <c r="TWX407" s="56"/>
      <c r="TWY407" s="56"/>
      <c r="TWZ407" s="56"/>
      <c r="TXA407" s="56"/>
      <c r="TXB407" s="56"/>
      <c r="TXC407" s="56"/>
      <c r="TXD407" s="56"/>
      <c r="TXE407" s="56"/>
      <c r="TXF407" s="56"/>
      <c r="TXG407" s="56"/>
      <c r="TXH407" s="56"/>
      <c r="TXI407" s="56"/>
      <c r="TXJ407" s="56"/>
      <c r="TXK407" s="56"/>
      <c r="TXL407" s="56"/>
      <c r="TXM407" s="56"/>
      <c r="TXN407" s="56"/>
      <c r="TXO407" s="56"/>
      <c r="TXP407" s="56"/>
      <c r="TXQ407" s="56"/>
      <c r="TXR407" s="56"/>
      <c r="TXS407" s="56"/>
      <c r="TXT407" s="56"/>
      <c r="TXU407" s="56"/>
      <c r="TXV407" s="56"/>
      <c r="TXW407" s="56"/>
      <c r="TXX407" s="56"/>
      <c r="TXY407" s="56"/>
      <c r="TXZ407" s="56"/>
      <c r="TYA407" s="56"/>
      <c r="TYB407" s="56"/>
      <c r="TYC407" s="56"/>
      <c r="TYD407" s="56"/>
      <c r="TYE407" s="56"/>
      <c r="TYF407" s="56"/>
      <c r="TYG407" s="56"/>
      <c r="TYH407" s="56"/>
      <c r="TYI407" s="56"/>
      <c r="TYJ407" s="56"/>
      <c r="TYK407" s="56"/>
      <c r="TYL407" s="56"/>
      <c r="TYM407" s="56"/>
      <c r="TYN407" s="56"/>
      <c r="TYO407" s="56"/>
      <c r="TYP407" s="56"/>
      <c r="TYQ407" s="56"/>
      <c r="TYR407" s="56"/>
      <c r="TYS407" s="56"/>
      <c r="TYT407" s="56"/>
      <c r="TYU407" s="56"/>
      <c r="TYV407" s="56"/>
      <c r="TYW407" s="56"/>
      <c r="TYX407" s="56"/>
      <c r="TYY407" s="56"/>
      <c r="TYZ407" s="56"/>
      <c r="TZA407" s="56"/>
      <c r="TZB407" s="56"/>
      <c r="TZC407" s="56"/>
      <c r="TZD407" s="56"/>
      <c r="TZE407" s="56"/>
      <c r="TZF407" s="56"/>
      <c r="TZG407" s="56"/>
      <c r="TZH407" s="56"/>
      <c r="TZI407" s="56"/>
      <c r="TZJ407" s="56"/>
      <c r="TZK407" s="56"/>
      <c r="TZL407" s="56"/>
      <c r="TZM407" s="56"/>
      <c r="TZN407" s="56"/>
      <c r="TZO407" s="56"/>
      <c r="TZP407" s="56"/>
      <c r="TZQ407" s="56"/>
      <c r="TZR407" s="56"/>
      <c r="TZS407" s="56"/>
      <c r="TZT407" s="56"/>
      <c r="TZU407" s="56"/>
      <c r="TZV407" s="56"/>
      <c r="TZW407" s="56"/>
      <c r="TZX407" s="56"/>
      <c r="TZY407" s="56"/>
      <c r="TZZ407" s="56"/>
      <c r="UAA407" s="56"/>
      <c r="UAB407" s="56"/>
      <c r="UAC407" s="56"/>
      <c r="UAD407" s="56"/>
      <c r="UAE407" s="56"/>
      <c r="UAF407" s="56"/>
      <c r="UAG407" s="56"/>
      <c r="UAH407" s="56"/>
      <c r="UAI407" s="56"/>
      <c r="UAJ407" s="56"/>
      <c r="UAK407" s="56"/>
      <c r="UAL407" s="56"/>
      <c r="UAM407" s="56"/>
      <c r="UAN407" s="56"/>
      <c r="UAO407" s="56"/>
      <c r="UAP407" s="56"/>
      <c r="UAQ407" s="56"/>
      <c r="UAR407" s="56"/>
      <c r="UAS407" s="56"/>
      <c r="UAT407" s="56"/>
      <c r="UAU407" s="56"/>
      <c r="UAV407" s="56"/>
      <c r="UAW407" s="56"/>
      <c r="UAX407" s="56"/>
      <c r="UAY407" s="56"/>
      <c r="UAZ407" s="56"/>
      <c r="UBA407" s="56"/>
      <c r="UBB407" s="56"/>
      <c r="UBC407" s="56"/>
      <c r="UBD407" s="56"/>
      <c r="UBE407" s="56"/>
      <c r="UBF407" s="56"/>
      <c r="UBG407" s="56"/>
      <c r="UBH407" s="56"/>
      <c r="UBI407" s="56"/>
      <c r="UBJ407" s="56"/>
      <c r="UBK407" s="56"/>
      <c r="UBL407" s="56"/>
      <c r="UBM407" s="56"/>
      <c r="UBN407" s="56"/>
      <c r="UBO407" s="56"/>
      <c r="UBP407" s="56"/>
      <c r="UBQ407" s="56"/>
      <c r="UBR407" s="56"/>
      <c r="UBS407" s="56"/>
      <c r="UBT407" s="56"/>
      <c r="UBU407" s="56"/>
      <c r="UBV407" s="56"/>
      <c r="UBW407" s="56"/>
      <c r="UBX407" s="56"/>
      <c r="UBY407" s="56"/>
      <c r="UBZ407" s="56"/>
      <c r="UCA407" s="56"/>
      <c r="UCB407" s="56"/>
      <c r="UCC407" s="56"/>
      <c r="UCD407" s="56"/>
      <c r="UCE407" s="56"/>
      <c r="UCF407" s="56"/>
      <c r="UCG407" s="56"/>
      <c r="UCH407" s="56"/>
      <c r="UCI407" s="56"/>
      <c r="UCJ407" s="56"/>
      <c r="UCK407" s="56"/>
      <c r="UCL407" s="56"/>
      <c r="UCM407" s="56"/>
      <c r="UCN407" s="56"/>
      <c r="UCO407" s="56"/>
      <c r="UCP407" s="56"/>
      <c r="UCQ407" s="56"/>
      <c r="UCR407" s="56"/>
      <c r="UCS407" s="56"/>
      <c r="UCT407" s="56"/>
      <c r="UCU407" s="56"/>
      <c r="UCV407" s="56"/>
      <c r="UCW407" s="56"/>
      <c r="UCX407" s="56"/>
      <c r="UCY407" s="56"/>
      <c r="UCZ407" s="56"/>
      <c r="UDA407" s="56"/>
      <c r="UDB407" s="56"/>
      <c r="UDC407" s="56"/>
      <c r="UDD407" s="56"/>
      <c r="UDE407" s="56"/>
      <c r="UDF407" s="56"/>
      <c r="UDG407" s="56"/>
      <c r="UDH407" s="56"/>
      <c r="UDI407" s="56"/>
      <c r="UDJ407" s="56"/>
      <c r="UDK407" s="56"/>
      <c r="UDL407" s="56"/>
      <c r="UDM407" s="56"/>
      <c r="UDN407" s="56"/>
      <c r="UDO407" s="56"/>
      <c r="UDP407" s="56"/>
      <c r="UDQ407" s="56"/>
      <c r="UDR407" s="56"/>
      <c r="UDS407" s="56"/>
      <c r="UDT407" s="56"/>
      <c r="UDU407" s="56"/>
      <c r="UDV407" s="56"/>
      <c r="UDW407" s="56"/>
      <c r="UDX407" s="56"/>
      <c r="UDY407" s="56"/>
      <c r="UDZ407" s="56"/>
      <c r="UEA407" s="56"/>
      <c r="UEB407" s="56"/>
      <c r="UEC407" s="56"/>
      <c r="UED407" s="56"/>
      <c r="UEE407" s="56"/>
      <c r="UEF407" s="56"/>
      <c r="UEG407" s="56"/>
      <c r="UEH407" s="56"/>
      <c r="UEI407" s="56"/>
      <c r="UEJ407" s="56"/>
      <c r="UEK407" s="56"/>
      <c r="UEL407" s="56"/>
      <c r="UEM407" s="56"/>
      <c r="UEN407" s="56"/>
      <c r="UEO407" s="56"/>
      <c r="UEP407" s="56"/>
      <c r="UEQ407" s="56"/>
      <c r="UER407" s="56"/>
      <c r="UES407" s="56"/>
      <c r="UET407" s="56"/>
      <c r="UEU407" s="56"/>
      <c r="UEV407" s="56"/>
      <c r="UEW407" s="56"/>
      <c r="UEX407" s="56"/>
      <c r="UEY407" s="56"/>
      <c r="UEZ407" s="56"/>
      <c r="UFA407" s="56"/>
      <c r="UFB407" s="56"/>
      <c r="UFC407" s="56"/>
      <c r="UFD407" s="56"/>
      <c r="UFE407" s="56"/>
      <c r="UFF407" s="56"/>
      <c r="UFG407" s="56"/>
      <c r="UFH407" s="56"/>
      <c r="UFI407" s="56"/>
      <c r="UFJ407" s="56"/>
      <c r="UFK407" s="56"/>
      <c r="UFL407" s="56"/>
      <c r="UFM407" s="56"/>
      <c r="UFN407" s="56"/>
      <c r="UFO407" s="56"/>
      <c r="UFP407" s="56"/>
      <c r="UFQ407" s="56"/>
      <c r="UFR407" s="56"/>
      <c r="UFS407" s="56"/>
      <c r="UFT407" s="56"/>
      <c r="UFU407" s="56"/>
      <c r="UFV407" s="56"/>
      <c r="UFW407" s="56"/>
      <c r="UFX407" s="56"/>
      <c r="UFY407" s="56"/>
      <c r="UFZ407" s="56"/>
      <c r="UGA407" s="56"/>
      <c r="UGB407" s="56"/>
      <c r="UGC407" s="56"/>
      <c r="UGD407" s="56"/>
      <c r="UGE407" s="56"/>
      <c r="UGF407" s="56"/>
      <c r="UGG407" s="56"/>
      <c r="UGH407" s="56"/>
      <c r="UGI407" s="56"/>
      <c r="UGJ407" s="56"/>
      <c r="UGK407" s="56"/>
      <c r="UGL407" s="56"/>
      <c r="UGM407" s="56"/>
      <c r="UGN407" s="56"/>
      <c r="UGO407" s="56"/>
      <c r="UGP407" s="56"/>
      <c r="UGQ407" s="56"/>
      <c r="UGR407" s="56"/>
      <c r="UGS407" s="56"/>
      <c r="UGT407" s="56"/>
      <c r="UGU407" s="56"/>
      <c r="UGV407" s="56"/>
      <c r="UGW407" s="56"/>
      <c r="UGX407" s="56"/>
      <c r="UGY407" s="56"/>
      <c r="UGZ407" s="56"/>
      <c r="UHA407" s="56"/>
      <c r="UHB407" s="56"/>
      <c r="UHC407" s="56"/>
      <c r="UHD407" s="56"/>
      <c r="UHE407" s="56"/>
      <c r="UHF407" s="56"/>
      <c r="UHG407" s="56"/>
      <c r="UHH407" s="56"/>
      <c r="UHI407" s="56"/>
      <c r="UHJ407" s="56"/>
      <c r="UHK407" s="56"/>
      <c r="UHL407" s="56"/>
      <c r="UHM407" s="56"/>
      <c r="UHN407" s="56"/>
      <c r="UHO407" s="56"/>
      <c r="UHP407" s="56"/>
      <c r="UHQ407" s="56"/>
      <c r="UHR407" s="56"/>
      <c r="UHS407" s="56"/>
      <c r="UHT407" s="56"/>
      <c r="UHU407" s="56"/>
      <c r="UHV407" s="56"/>
      <c r="UHW407" s="56"/>
      <c r="UHX407" s="56"/>
      <c r="UHY407" s="56"/>
      <c r="UHZ407" s="56"/>
      <c r="UIA407" s="56"/>
      <c r="UIB407" s="56"/>
      <c r="UIC407" s="56"/>
      <c r="UID407" s="56"/>
      <c r="UIE407" s="56"/>
      <c r="UIF407" s="56"/>
      <c r="UIG407" s="56"/>
      <c r="UIH407" s="56"/>
      <c r="UII407" s="56"/>
      <c r="UIJ407" s="56"/>
      <c r="UIK407" s="56"/>
      <c r="UIL407" s="56"/>
      <c r="UIM407" s="56"/>
      <c r="UIN407" s="56"/>
      <c r="UIO407" s="56"/>
      <c r="UIP407" s="56"/>
      <c r="UIQ407" s="56"/>
      <c r="UIR407" s="56"/>
      <c r="UIS407" s="56"/>
      <c r="UIT407" s="56"/>
      <c r="UIU407" s="56"/>
      <c r="UIV407" s="56"/>
      <c r="UIW407" s="56"/>
      <c r="UIX407" s="56"/>
      <c r="UIY407" s="56"/>
      <c r="UIZ407" s="56"/>
      <c r="UJA407" s="56"/>
      <c r="UJB407" s="56"/>
      <c r="UJC407" s="56"/>
      <c r="UJD407" s="56"/>
      <c r="UJE407" s="56"/>
      <c r="UJF407" s="56"/>
      <c r="UJG407" s="56"/>
      <c r="UJH407" s="56"/>
      <c r="UJI407" s="56"/>
      <c r="UJJ407" s="56"/>
      <c r="UJK407" s="56"/>
      <c r="UJL407" s="56"/>
      <c r="UJM407" s="56"/>
      <c r="UJN407" s="56"/>
      <c r="UJO407" s="56"/>
      <c r="UJP407" s="56"/>
      <c r="UJQ407" s="56"/>
      <c r="UJR407" s="56"/>
      <c r="UJS407" s="56"/>
      <c r="UJT407" s="56"/>
      <c r="UJU407" s="56"/>
      <c r="UJV407" s="56"/>
      <c r="UJW407" s="56"/>
      <c r="UJX407" s="56"/>
      <c r="UJY407" s="56"/>
      <c r="UJZ407" s="56"/>
      <c r="UKA407" s="56"/>
      <c r="UKB407" s="56"/>
      <c r="UKC407" s="56"/>
      <c r="UKD407" s="56"/>
      <c r="UKE407" s="56"/>
      <c r="UKF407" s="56"/>
      <c r="UKG407" s="56"/>
      <c r="UKH407" s="56"/>
      <c r="UKI407" s="56"/>
      <c r="UKJ407" s="56"/>
      <c r="UKK407" s="56"/>
      <c r="UKL407" s="56"/>
      <c r="UKM407" s="56"/>
      <c r="UKN407" s="56"/>
      <c r="UKO407" s="56"/>
      <c r="UKP407" s="56"/>
      <c r="UKQ407" s="56"/>
      <c r="UKR407" s="56"/>
      <c r="UKS407" s="56"/>
      <c r="UKT407" s="56"/>
      <c r="UKU407" s="56"/>
      <c r="UKV407" s="56"/>
      <c r="UKW407" s="56"/>
      <c r="UKX407" s="56"/>
      <c r="UKY407" s="56"/>
      <c r="UKZ407" s="56"/>
      <c r="ULA407" s="56"/>
      <c r="ULB407" s="56"/>
      <c r="ULC407" s="56"/>
      <c r="ULD407" s="56"/>
      <c r="ULE407" s="56"/>
      <c r="ULF407" s="56"/>
      <c r="ULG407" s="56"/>
      <c r="ULH407" s="56"/>
      <c r="ULI407" s="56"/>
      <c r="ULJ407" s="56"/>
      <c r="ULK407" s="56"/>
      <c r="ULL407" s="56"/>
      <c r="ULM407" s="56"/>
      <c r="ULN407" s="56"/>
      <c r="ULO407" s="56"/>
      <c r="ULP407" s="56"/>
      <c r="ULQ407" s="56"/>
      <c r="ULR407" s="56"/>
      <c r="ULS407" s="56"/>
      <c r="ULT407" s="56"/>
      <c r="ULU407" s="56"/>
      <c r="ULV407" s="56"/>
      <c r="ULW407" s="56"/>
      <c r="ULX407" s="56"/>
      <c r="ULY407" s="56"/>
      <c r="ULZ407" s="56"/>
      <c r="UMA407" s="56"/>
      <c r="UMB407" s="56"/>
      <c r="UMC407" s="56"/>
      <c r="UMD407" s="56"/>
      <c r="UME407" s="56"/>
      <c r="UMF407" s="56"/>
      <c r="UMG407" s="56"/>
      <c r="UMH407" s="56"/>
      <c r="UMI407" s="56"/>
      <c r="UMJ407" s="56"/>
      <c r="UMK407" s="56"/>
      <c r="UML407" s="56"/>
      <c r="UMM407" s="56"/>
      <c r="UMN407" s="56"/>
      <c r="UMO407" s="56"/>
      <c r="UMP407" s="56"/>
      <c r="UMQ407" s="56"/>
      <c r="UMR407" s="56"/>
      <c r="UMS407" s="56"/>
      <c r="UMT407" s="56"/>
      <c r="UMU407" s="56"/>
      <c r="UMV407" s="56"/>
      <c r="UMW407" s="56"/>
      <c r="UMX407" s="56"/>
      <c r="UMY407" s="56"/>
      <c r="UMZ407" s="56"/>
      <c r="UNA407" s="56"/>
      <c r="UNB407" s="56"/>
      <c r="UNC407" s="56"/>
      <c r="UND407" s="56"/>
      <c r="UNE407" s="56"/>
      <c r="UNF407" s="56"/>
      <c r="UNG407" s="56"/>
      <c r="UNH407" s="56"/>
      <c r="UNI407" s="56"/>
      <c r="UNJ407" s="56"/>
      <c r="UNK407" s="56"/>
      <c r="UNL407" s="56"/>
      <c r="UNM407" s="56"/>
      <c r="UNN407" s="56"/>
      <c r="UNO407" s="56"/>
      <c r="UNP407" s="56"/>
      <c r="UNQ407" s="56"/>
      <c r="UNR407" s="56"/>
      <c r="UNS407" s="56"/>
      <c r="UNT407" s="56"/>
      <c r="UNU407" s="56"/>
      <c r="UNV407" s="56"/>
      <c r="UNW407" s="56"/>
      <c r="UNX407" s="56"/>
      <c r="UNY407" s="56"/>
      <c r="UNZ407" s="56"/>
      <c r="UOA407" s="56"/>
      <c r="UOB407" s="56"/>
      <c r="UOC407" s="56"/>
      <c r="UOD407" s="56"/>
      <c r="UOE407" s="56"/>
      <c r="UOF407" s="56"/>
      <c r="UOG407" s="56"/>
      <c r="UOH407" s="56"/>
      <c r="UOI407" s="56"/>
      <c r="UOJ407" s="56"/>
      <c r="UOK407" s="56"/>
      <c r="UOL407" s="56"/>
      <c r="UOM407" s="56"/>
      <c r="UON407" s="56"/>
      <c r="UOO407" s="56"/>
      <c r="UOP407" s="56"/>
      <c r="UOQ407" s="56"/>
      <c r="UOR407" s="56"/>
      <c r="UOS407" s="56"/>
      <c r="UOT407" s="56"/>
      <c r="UOU407" s="56"/>
      <c r="UOV407" s="56"/>
      <c r="UOW407" s="56"/>
      <c r="UOX407" s="56"/>
      <c r="UOY407" s="56"/>
      <c r="UOZ407" s="56"/>
      <c r="UPA407" s="56"/>
      <c r="UPB407" s="56"/>
      <c r="UPC407" s="56"/>
      <c r="UPD407" s="56"/>
      <c r="UPE407" s="56"/>
      <c r="UPF407" s="56"/>
      <c r="UPG407" s="56"/>
      <c r="UPH407" s="56"/>
      <c r="UPI407" s="56"/>
      <c r="UPJ407" s="56"/>
      <c r="UPK407" s="56"/>
      <c r="UPL407" s="56"/>
      <c r="UPM407" s="56"/>
      <c r="UPN407" s="56"/>
      <c r="UPO407" s="56"/>
      <c r="UPP407" s="56"/>
      <c r="UPQ407" s="56"/>
      <c r="UPR407" s="56"/>
      <c r="UPS407" s="56"/>
      <c r="UPT407" s="56"/>
      <c r="UPU407" s="56"/>
      <c r="UPV407" s="56"/>
      <c r="UPW407" s="56"/>
      <c r="UPX407" s="56"/>
      <c r="UPY407" s="56"/>
      <c r="UPZ407" s="56"/>
      <c r="UQA407" s="56"/>
      <c r="UQB407" s="56"/>
      <c r="UQC407" s="56"/>
      <c r="UQD407" s="56"/>
      <c r="UQE407" s="56"/>
      <c r="UQF407" s="56"/>
      <c r="UQG407" s="56"/>
      <c r="UQH407" s="56"/>
      <c r="UQI407" s="56"/>
      <c r="UQJ407" s="56"/>
      <c r="UQK407" s="56"/>
      <c r="UQL407" s="56"/>
      <c r="UQM407" s="56"/>
      <c r="UQN407" s="56"/>
      <c r="UQO407" s="56"/>
      <c r="UQP407" s="56"/>
      <c r="UQQ407" s="56"/>
      <c r="UQR407" s="56"/>
      <c r="UQS407" s="56"/>
      <c r="UQT407" s="56"/>
      <c r="UQU407" s="56"/>
      <c r="UQV407" s="56"/>
      <c r="UQW407" s="56"/>
      <c r="UQX407" s="56"/>
      <c r="UQY407" s="56"/>
      <c r="UQZ407" s="56"/>
      <c r="URA407" s="56"/>
      <c r="URB407" s="56"/>
      <c r="URC407" s="56"/>
      <c r="URD407" s="56"/>
      <c r="URE407" s="56"/>
      <c r="URF407" s="56"/>
      <c r="URG407" s="56"/>
      <c r="URH407" s="56"/>
      <c r="URI407" s="56"/>
      <c r="URJ407" s="56"/>
      <c r="URK407" s="56"/>
      <c r="URL407" s="56"/>
      <c r="URM407" s="56"/>
      <c r="URN407" s="56"/>
      <c r="URO407" s="56"/>
      <c r="URP407" s="56"/>
      <c r="URQ407" s="56"/>
      <c r="URR407" s="56"/>
      <c r="URS407" s="56"/>
      <c r="URT407" s="56"/>
      <c r="URU407" s="56"/>
      <c r="URV407" s="56"/>
      <c r="URW407" s="56"/>
      <c r="URX407" s="56"/>
      <c r="URY407" s="56"/>
      <c r="URZ407" s="56"/>
      <c r="USA407" s="56"/>
      <c r="USB407" s="56"/>
      <c r="USC407" s="56"/>
      <c r="USD407" s="56"/>
      <c r="USE407" s="56"/>
      <c r="USF407" s="56"/>
      <c r="USG407" s="56"/>
      <c r="USH407" s="56"/>
      <c r="USI407" s="56"/>
      <c r="USJ407" s="56"/>
      <c r="USK407" s="56"/>
      <c r="USL407" s="56"/>
      <c r="USM407" s="56"/>
      <c r="USN407" s="56"/>
      <c r="USO407" s="56"/>
      <c r="USP407" s="56"/>
      <c r="USQ407" s="56"/>
      <c r="USR407" s="56"/>
      <c r="USS407" s="56"/>
      <c r="UST407" s="56"/>
      <c r="USU407" s="56"/>
      <c r="USV407" s="56"/>
      <c r="USW407" s="56"/>
      <c r="USX407" s="56"/>
      <c r="USY407" s="56"/>
      <c r="USZ407" s="56"/>
      <c r="UTA407" s="56"/>
      <c r="UTB407" s="56"/>
      <c r="UTC407" s="56"/>
      <c r="UTD407" s="56"/>
      <c r="UTE407" s="56"/>
      <c r="UTF407" s="56"/>
      <c r="UTG407" s="56"/>
      <c r="UTH407" s="56"/>
      <c r="UTI407" s="56"/>
      <c r="UTJ407" s="56"/>
      <c r="UTK407" s="56"/>
      <c r="UTL407" s="56"/>
      <c r="UTM407" s="56"/>
      <c r="UTN407" s="56"/>
      <c r="UTO407" s="56"/>
      <c r="UTP407" s="56"/>
      <c r="UTQ407" s="56"/>
      <c r="UTR407" s="56"/>
      <c r="UTS407" s="56"/>
      <c r="UTT407" s="56"/>
      <c r="UTU407" s="56"/>
      <c r="UTV407" s="56"/>
      <c r="UTW407" s="56"/>
      <c r="UTX407" s="56"/>
      <c r="UTY407" s="56"/>
      <c r="UTZ407" s="56"/>
      <c r="UUA407" s="56"/>
      <c r="UUB407" s="56"/>
      <c r="UUC407" s="56"/>
      <c r="UUD407" s="56"/>
      <c r="UUE407" s="56"/>
      <c r="UUF407" s="56"/>
      <c r="UUG407" s="56"/>
      <c r="UUH407" s="56"/>
      <c r="UUI407" s="56"/>
      <c r="UUJ407" s="56"/>
      <c r="UUK407" s="56"/>
      <c r="UUL407" s="56"/>
      <c r="UUM407" s="56"/>
      <c r="UUN407" s="56"/>
      <c r="UUO407" s="56"/>
      <c r="UUP407" s="56"/>
      <c r="UUQ407" s="56"/>
      <c r="UUR407" s="56"/>
      <c r="UUS407" s="56"/>
      <c r="UUT407" s="56"/>
      <c r="UUU407" s="56"/>
      <c r="UUV407" s="56"/>
      <c r="UUW407" s="56"/>
      <c r="UUX407" s="56"/>
      <c r="UUY407" s="56"/>
      <c r="UUZ407" s="56"/>
      <c r="UVA407" s="56"/>
      <c r="UVB407" s="56"/>
      <c r="UVC407" s="56"/>
      <c r="UVD407" s="56"/>
      <c r="UVE407" s="56"/>
      <c r="UVF407" s="56"/>
      <c r="UVG407" s="56"/>
      <c r="UVH407" s="56"/>
      <c r="UVI407" s="56"/>
      <c r="UVJ407" s="56"/>
      <c r="UVK407" s="56"/>
      <c r="UVL407" s="56"/>
      <c r="UVM407" s="56"/>
      <c r="UVN407" s="56"/>
      <c r="UVO407" s="56"/>
      <c r="UVP407" s="56"/>
      <c r="UVQ407" s="56"/>
      <c r="UVR407" s="56"/>
      <c r="UVS407" s="56"/>
      <c r="UVT407" s="56"/>
      <c r="UVU407" s="56"/>
      <c r="UVV407" s="56"/>
      <c r="UVW407" s="56"/>
      <c r="UVX407" s="56"/>
      <c r="UVY407" s="56"/>
      <c r="UVZ407" s="56"/>
      <c r="UWA407" s="56"/>
      <c r="UWB407" s="56"/>
      <c r="UWC407" s="56"/>
      <c r="UWD407" s="56"/>
      <c r="UWE407" s="56"/>
      <c r="UWF407" s="56"/>
      <c r="UWG407" s="56"/>
      <c r="UWH407" s="56"/>
      <c r="UWI407" s="56"/>
      <c r="UWJ407" s="56"/>
      <c r="UWK407" s="56"/>
      <c r="UWL407" s="56"/>
      <c r="UWM407" s="56"/>
      <c r="UWN407" s="56"/>
      <c r="UWO407" s="56"/>
      <c r="UWP407" s="56"/>
      <c r="UWQ407" s="56"/>
      <c r="UWR407" s="56"/>
      <c r="UWS407" s="56"/>
      <c r="UWT407" s="56"/>
      <c r="UWU407" s="56"/>
      <c r="UWV407" s="56"/>
      <c r="UWW407" s="56"/>
      <c r="UWX407" s="56"/>
      <c r="UWY407" s="56"/>
      <c r="UWZ407" s="56"/>
      <c r="UXA407" s="56"/>
      <c r="UXB407" s="56"/>
      <c r="UXC407" s="56"/>
      <c r="UXD407" s="56"/>
      <c r="UXE407" s="56"/>
      <c r="UXF407" s="56"/>
      <c r="UXG407" s="56"/>
      <c r="UXH407" s="56"/>
      <c r="UXI407" s="56"/>
      <c r="UXJ407" s="56"/>
      <c r="UXK407" s="56"/>
      <c r="UXL407" s="56"/>
      <c r="UXM407" s="56"/>
      <c r="UXN407" s="56"/>
      <c r="UXO407" s="56"/>
      <c r="UXP407" s="56"/>
      <c r="UXQ407" s="56"/>
      <c r="UXR407" s="56"/>
      <c r="UXS407" s="56"/>
      <c r="UXT407" s="56"/>
      <c r="UXU407" s="56"/>
      <c r="UXV407" s="56"/>
      <c r="UXW407" s="56"/>
      <c r="UXX407" s="56"/>
      <c r="UXY407" s="56"/>
      <c r="UXZ407" s="56"/>
      <c r="UYA407" s="56"/>
      <c r="UYB407" s="56"/>
      <c r="UYC407" s="56"/>
      <c r="UYD407" s="56"/>
      <c r="UYE407" s="56"/>
      <c r="UYF407" s="56"/>
      <c r="UYG407" s="56"/>
      <c r="UYH407" s="56"/>
      <c r="UYI407" s="56"/>
      <c r="UYJ407" s="56"/>
      <c r="UYK407" s="56"/>
      <c r="UYL407" s="56"/>
      <c r="UYM407" s="56"/>
      <c r="UYN407" s="56"/>
      <c r="UYO407" s="56"/>
      <c r="UYP407" s="56"/>
      <c r="UYQ407" s="56"/>
      <c r="UYR407" s="56"/>
      <c r="UYS407" s="56"/>
      <c r="UYT407" s="56"/>
      <c r="UYU407" s="56"/>
      <c r="UYV407" s="56"/>
      <c r="UYW407" s="56"/>
      <c r="UYX407" s="56"/>
      <c r="UYY407" s="56"/>
      <c r="UYZ407" s="56"/>
      <c r="UZA407" s="56"/>
      <c r="UZB407" s="56"/>
      <c r="UZC407" s="56"/>
      <c r="UZD407" s="56"/>
      <c r="UZE407" s="56"/>
      <c r="UZF407" s="56"/>
      <c r="UZG407" s="56"/>
      <c r="UZH407" s="56"/>
      <c r="UZI407" s="56"/>
      <c r="UZJ407" s="56"/>
      <c r="UZK407" s="56"/>
      <c r="UZL407" s="56"/>
      <c r="UZM407" s="56"/>
      <c r="UZN407" s="56"/>
      <c r="UZO407" s="56"/>
      <c r="UZP407" s="56"/>
      <c r="UZQ407" s="56"/>
      <c r="UZR407" s="56"/>
      <c r="UZS407" s="56"/>
      <c r="UZT407" s="56"/>
      <c r="UZU407" s="56"/>
      <c r="UZV407" s="56"/>
      <c r="UZW407" s="56"/>
      <c r="UZX407" s="56"/>
      <c r="UZY407" s="56"/>
      <c r="UZZ407" s="56"/>
      <c r="VAA407" s="56"/>
      <c r="VAB407" s="56"/>
      <c r="VAC407" s="56"/>
      <c r="VAD407" s="56"/>
      <c r="VAE407" s="56"/>
      <c r="VAF407" s="56"/>
      <c r="VAG407" s="56"/>
      <c r="VAH407" s="56"/>
      <c r="VAI407" s="56"/>
      <c r="VAJ407" s="56"/>
      <c r="VAK407" s="56"/>
      <c r="VAL407" s="56"/>
      <c r="VAM407" s="56"/>
      <c r="VAN407" s="56"/>
      <c r="VAO407" s="56"/>
      <c r="VAP407" s="56"/>
      <c r="VAQ407" s="56"/>
      <c r="VAR407" s="56"/>
      <c r="VAS407" s="56"/>
      <c r="VAT407" s="56"/>
      <c r="VAU407" s="56"/>
      <c r="VAV407" s="56"/>
      <c r="VAW407" s="56"/>
      <c r="VAX407" s="56"/>
      <c r="VAY407" s="56"/>
      <c r="VAZ407" s="56"/>
      <c r="VBA407" s="56"/>
      <c r="VBB407" s="56"/>
      <c r="VBC407" s="56"/>
      <c r="VBD407" s="56"/>
      <c r="VBE407" s="56"/>
      <c r="VBF407" s="56"/>
      <c r="VBG407" s="56"/>
      <c r="VBH407" s="56"/>
      <c r="VBI407" s="56"/>
      <c r="VBJ407" s="56"/>
      <c r="VBK407" s="56"/>
      <c r="VBL407" s="56"/>
      <c r="VBM407" s="56"/>
      <c r="VBN407" s="56"/>
      <c r="VBO407" s="56"/>
      <c r="VBP407" s="56"/>
      <c r="VBQ407" s="56"/>
      <c r="VBR407" s="56"/>
      <c r="VBS407" s="56"/>
      <c r="VBT407" s="56"/>
      <c r="VBU407" s="56"/>
      <c r="VBV407" s="56"/>
      <c r="VBW407" s="56"/>
      <c r="VBX407" s="56"/>
      <c r="VBY407" s="56"/>
      <c r="VBZ407" s="56"/>
      <c r="VCA407" s="56"/>
      <c r="VCB407" s="56"/>
      <c r="VCC407" s="56"/>
      <c r="VCD407" s="56"/>
      <c r="VCE407" s="56"/>
      <c r="VCF407" s="56"/>
      <c r="VCG407" s="56"/>
      <c r="VCH407" s="56"/>
      <c r="VCI407" s="56"/>
      <c r="VCJ407" s="56"/>
      <c r="VCK407" s="56"/>
      <c r="VCL407" s="56"/>
      <c r="VCM407" s="56"/>
      <c r="VCN407" s="56"/>
      <c r="VCO407" s="56"/>
      <c r="VCP407" s="56"/>
      <c r="VCQ407" s="56"/>
      <c r="VCR407" s="56"/>
      <c r="VCS407" s="56"/>
      <c r="VCT407" s="56"/>
      <c r="VCU407" s="56"/>
      <c r="VCV407" s="56"/>
      <c r="VCW407" s="56"/>
      <c r="VCX407" s="56"/>
      <c r="VCY407" s="56"/>
      <c r="VCZ407" s="56"/>
      <c r="VDA407" s="56"/>
      <c r="VDB407" s="56"/>
      <c r="VDC407" s="56"/>
      <c r="VDD407" s="56"/>
      <c r="VDE407" s="56"/>
      <c r="VDF407" s="56"/>
      <c r="VDG407" s="56"/>
      <c r="VDH407" s="56"/>
      <c r="VDI407" s="56"/>
      <c r="VDJ407" s="56"/>
      <c r="VDK407" s="56"/>
      <c r="VDL407" s="56"/>
      <c r="VDM407" s="56"/>
      <c r="VDN407" s="56"/>
      <c r="VDO407" s="56"/>
      <c r="VDP407" s="56"/>
      <c r="VDQ407" s="56"/>
      <c r="VDR407" s="56"/>
      <c r="VDS407" s="56"/>
      <c r="VDT407" s="56"/>
      <c r="VDU407" s="56"/>
      <c r="VDV407" s="56"/>
      <c r="VDW407" s="56"/>
      <c r="VDX407" s="56"/>
      <c r="VDY407" s="56"/>
      <c r="VDZ407" s="56"/>
      <c r="VEA407" s="56"/>
      <c r="VEB407" s="56"/>
      <c r="VEC407" s="56"/>
      <c r="VED407" s="56"/>
      <c r="VEE407" s="56"/>
      <c r="VEF407" s="56"/>
      <c r="VEG407" s="56"/>
      <c r="VEH407" s="56"/>
      <c r="VEI407" s="56"/>
      <c r="VEJ407" s="56"/>
      <c r="VEK407" s="56"/>
      <c r="VEL407" s="56"/>
      <c r="VEM407" s="56"/>
      <c r="VEN407" s="56"/>
      <c r="VEO407" s="56"/>
      <c r="VEP407" s="56"/>
      <c r="VEQ407" s="56"/>
      <c r="VER407" s="56"/>
      <c r="VES407" s="56"/>
      <c r="VET407" s="56"/>
      <c r="VEU407" s="56"/>
      <c r="VEV407" s="56"/>
      <c r="VEW407" s="56"/>
      <c r="VEX407" s="56"/>
      <c r="VEY407" s="56"/>
      <c r="VEZ407" s="56"/>
      <c r="VFA407" s="56"/>
      <c r="VFB407" s="56"/>
      <c r="VFC407" s="56"/>
      <c r="VFD407" s="56"/>
      <c r="VFE407" s="56"/>
      <c r="VFF407" s="56"/>
      <c r="VFG407" s="56"/>
      <c r="VFH407" s="56"/>
      <c r="VFI407" s="56"/>
      <c r="VFJ407" s="56"/>
      <c r="VFK407" s="56"/>
      <c r="VFL407" s="56"/>
      <c r="VFM407" s="56"/>
      <c r="VFN407" s="56"/>
      <c r="VFO407" s="56"/>
      <c r="VFP407" s="56"/>
      <c r="VFQ407" s="56"/>
      <c r="VFR407" s="56"/>
      <c r="VFS407" s="56"/>
      <c r="VFT407" s="56"/>
      <c r="VFU407" s="56"/>
      <c r="VFV407" s="56"/>
      <c r="VFW407" s="56"/>
      <c r="VFX407" s="56"/>
      <c r="VFY407" s="56"/>
      <c r="VFZ407" s="56"/>
      <c r="VGA407" s="56"/>
      <c r="VGB407" s="56"/>
      <c r="VGC407" s="56"/>
      <c r="VGD407" s="56"/>
      <c r="VGE407" s="56"/>
      <c r="VGF407" s="56"/>
      <c r="VGG407" s="56"/>
      <c r="VGH407" s="56"/>
      <c r="VGI407" s="56"/>
      <c r="VGJ407" s="56"/>
      <c r="VGK407" s="56"/>
      <c r="VGL407" s="56"/>
      <c r="VGM407" s="56"/>
      <c r="VGN407" s="56"/>
      <c r="VGO407" s="56"/>
      <c r="VGP407" s="56"/>
      <c r="VGQ407" s="56"/>
      <c r="VGR407" s="56"/>
      <c r="VGS407" s="56"/>
      <c r="VGT407" s="56"/>
      <c r="VGU407" s="56"/>
      <c r="VGV407" s="56"/>
      <c r="VGW407" s="56"/>
      <c r="VGX407" s="56"/>
      <c r="VGY407" s="56"/>
      <c r="VGZ407" s="56"/>
      <c r="VHA407" s="56"/>
      <c r="VHB407" s="56"/>
      <c r="VHC407" s="56"/>
      <c r="VHD407" s="56"/>
      <c r="VHE407" s="56"/>
      <c r="VHF407" s="56"/>
      <c r="VHG407" s="56"/>
      <c r="VHH407" s="56"/>
      <c r="VHI407" s="56"/>
      <c r="VHJ407" s="56"/>
      <c r="VHK407" s="56"/>
      <c r="VHL407" s="56"/>
      <c r="VHM407" s="56"/>
      <c r="VHN407" s="56"/>
      <c r="VHO407" s="56"/>
      <c r="VHP407" s="56"/>
      <c r="VHQ407" s="56"/>
      <c r="VHR407" s="56"/>
      <c r="VHS407" s="56"/>
      <c r="VHT407" s="56"/>
      <c r="VHU407" s="56"/>
      <c r="VHV407" s="56"/>
      <c r="VHW407" s="56"/>
      <c r="VHX407" s="56"/>
      <c r="VHY407" s="56"/>
      <c r="VHZ407" s="56"/>
      <c r="VIA407" s="56"/>
      <c r="VIB407" s="56"/>
      <c r="VIC407" s="56"/>
      <c r="VID407" s="56"/>
      <c r="VIE407" s="56"/>
      <c r="VIF407" s="56"/>
      <c r="VIG407" s="56"/>
      <c r="VIH407" s="56"/>
      <c r="VII407" s="56"/>
      <c r="VIJ407" s="56"/>
      <c r="VIK407" s="56"/>
      <c r="VIL407" s="56"/>
      <c r="VIM407" s="56"/>
      <c r="VIN407" s="56"/>
      <c r="VIO407" s="56"/>
      <c r="VIP407" s="56"/>
      <c r="VIQ407" s="56"/>
      <c r="VIR407" s="56"/>
      <c r="VIS407" s="56"/>
      <c r="VIT407" s="56"/>
      <c r="VIU407" s="56"/>
      <c r="VIV407" s="56"/>
      <c r="VIW407" s="56"/>
      <c r="VIX407" s="56"/>
      <c r="VIY407" s="56"/>
      <c r="VIZ407" s="56"/>
      <c r="VJA407" s="56"/>
      <c r="VJB407" s="56"/>
      <c r="VJC407" s="56"/>
      <c r="VJD407" s="56"/>
      <c r="VJE407" s="56"/>
      <c r="VJF407" s="56"/>
      <c r="VJG407" s="56"/>
      <c r="VJH407" s="56"/>
      <c r="VJI407" s="56"/>
      <c r="VJJ407" s="56"/>
      <c r="VJK407" s="56"/>
      <c r="VJL407" s="56"/>
      <c r="VJM407" s="56"/>
      <c r="VJN407" s="56"/>
      <c r="VJO407" s="56"/>
      <c r="VJP407" s="56"/>
      <c r="VJQ407" s="56"/>
      <c r="VJR407" s="56"/>
      <c r="VJS407" s="56"/>
      <c r="VJT407" s="56"/>
      <c r="VJU407" s="56"/>
      <c r="VJV407" s="56"/>
      <c r="VJW407" s="56"/>
      <c r="VJX407" s="56"/>
      <c r="VJY407" s="56"/>
      <c r="VJZ407" s="56"/>
      <c r="VKA407" s="56"/>
      <c r="VKB407" s="56"/>
      <c r="VKC407" s="56"/>
      <c r="VKD407" s="56"/>
      <c r="VKE407" s="56"/>
      <c r="VKF407" s="56"/>
      <c r="VKG407" s="56"/>
      <c r="VKH407" s="56"/>
      <c r="VKI407" s="56"/>
      <c r="VKJ407" s="56"/>
      <c r="VKK407" s="56"/>
      <c r="VKL407" s="56"/>
      <c r="VKM407" s="56"/>
      <c r="VKN407" s="56"/>
      <c r="VKO407" s="56"/>
      <c r="VKP407" s="56"/>
      <c r="VKQ407" s="56"/>
      <c r="VKR407" s="56"/>
      <c r="VKS407" s="56"/>
      <c r="VKT407" s="56"/>
      <c r="VKU407" s="56"/>
      <c r="VKV407" s="56"/>
      <c r="VKW407" s="56"/>
      <c r="VKX407" s="56"/>
      <c r="VKY407" s="56"/>
      <c r="VKZ407" s="56"/>
      <c r="VLA407" s="56"/>
      <c r="VLB407" s="56"/>
      <c r="VLC407" s="56"/>
      <c r="VLD407" s="56"/>
      <c r="VLE407" s="56"/>
      <c r="VLF407" s="56"/>
      <c r="VLG407" s="56"/>
      <c r="VLH407" s="56"/>
      <c r="VLI407" s="56"/>
      <c r="VLJ407" s="56"/>
      <c r="VLK407" s="56"/>
      <c r="VLL407" s="56"/>
      <c r="VLM407" s="56"/>
      <c r="VLN407" s="56"/>
      <c r="VLO407" s="56"/>
      <c r="VLP407" s="56"/>
      <c r="VLQ407" s="56"/>
      <c r="VLR407" s="56"/>
      <c r="VLS407" s="56"/>
      <c r="VLT407" s="56"/>
      <c r="VLU407" s="56"/>
      <c r="VLV407" s="56"/>
      <c r="VLW407" s="56"/>
      <c r="VLX407" s="56"/>
      <c r="VLY407" s="56"/>
      <c r="VLZ407" s="56"/>
      <c r="VMA407" s="56"/>
      <c r="VMB407" s="56"/>
      <c r="VMC407" s="56"/>
      <c r="VMD407" s="56"/>
      <c r="VME407" s="56"/>
      <c r="VMF407" s="56"/>
      <c r="VMG407" s="56"/>
      <c r="VMH407" s="56"/>
      <c r="VMI407" s="56"/>
      <c r="VMJ407" s="56"/>
      <c r="VMK407" s="56"/>
      <c r="VML407" s="56"/>
      <c r="VMM407" s="56"/>
      <c r="VMN407" s="56"/>
      <c r="VMO407" s="56"/>
      <c r="VMP407" s="56"/>
      <c r="VMQ407" s="56"/>
      <c r="VMR407" s="56"/>
      <c r="VMS407" s="56"/>
      <c r="VMT407" s="56"/>
      <c r="VMU407" s="56"/>
      <c r="VMV407" s="56"/>
      <c r="VMW407" s="56"/>
      <c r="VMX407" s="56"/>
      <c r="VMY407" s="56"/>
      <c r="VMZ407" s="56"/>
      <c r="VNA407" s="56"/>
      <c r="VNB407" s="56"/>
      <c r="VNC407" s="56"/>
      <c r="VND407" s="56"/>
      <c r="VNE407" s="56"/>
      <c r="VNF407" s="56"/>
      <c r="VNG407" s="56"/>
      <c r="VNH407" s="56"/>
      <c r="VNI407" s="56"/>
      <c r="VNJ407" s="56"/>
      <c r="VNK407" s="56"/>
      <c r="VNL407" s="56"/>
      <c r="VNM407" s="56"/>
      <c r="VNN407" s="56"/>
      <c r="VNO407" s="56"/>
      <c r="VNP407" s="56"/>
      <c r="VNQ407" s="56"/>
      <c r="VNR407" s="56"/>
      <c r="VNS407" s="56"/>
      <c r="VNT407" s="56"/>
      <c r="VNU407" s="56"/>
      <c r="VNV407" s="56"/>
      <c r="VNW407" s="56"/>
      <c r="VNX407" s="56"/>
      <c r="VNY407" s="56"/>
      <c r="VNZ407" s="56"/>
      <c r="VOA407" s="56"/>
      <c r="VOB407" s="56"/>
      <c r="VOC407" s="56"/>
      <c r="VOD407" s="56"/>
      <c r="VOE407" s="56"/>
      <c r="VOF407" s="56"/>
      <c r="VOG407" s="56"/>
      <c r="VOH407" s="56"/>
      <c r="VOI407" s="56"/>
      <c r="VOJ407" s="56"/>
      <c r="VOK407" s="56"/>
      <c r="VOL407" s="56"/>
      <c r="VOM407" s="56"/>
      <c r="VON407" s="56"/>
      <c r="VOO407" s="56"/>
      <c r="VOP407" s="56"/>
      <c r="VOQ407" s="56"/>
      <c r="VOR407" s="56"/>
      <c r="VOS407" s="56"/>
      <c r="VOT407" s="56"/>
      <c r="VOU407" s="56"/>
      <c r="VOV407" s="56"/>
      <c r="VOW407" s="56"/>
      <c r="VOX407" s="56"/>
      <c r="VOY407" s="56"/>
      <c r="VOZ407" s="56"/>
      <c r="VPA407" s="56"/>
      <c r="VPB407" s="56"/>
      <c r="VPC407" s="56"/>
      <c r="VPD407" s="56"/>
      <c r="VPE407" s="56"/>
      <c r="VPF407" s="56"/>
      <c r="VPG407" s="56"/>
      <c r="VPH407" s="56"/>
      <c r="VPI407" s="56"/>
      <c r="VPJ407" s="56"/>
      <c r="VPK407" s="56"/>
      <c r="VPL407" s="56"/>
      <c r="VPM407" s="56"/>
      <c r="VPN407" s="56"/>
      <c r="VPO407" s="56"/>
      <c r="VPP407" s="56"/>
      <c r="VPQ407" s="56"/>
      <c r="VPR407" s="56"/>
      <c r="VPS407" s="56"/>
      <c r="VPT407" s="56"/>
      <c r="VPU407" s="56"/>
      <c r="VPV407" s="56"/>
      <c r="VPW407" s="56"/>
      <c r="VPX407" s="56"/>
      <c r="VPY407" s="56"/>
      <c r="VPZ407" s="56"/>
      <c r="VQA407" s="56"/>
      <c r="VQB407" s="56"/>
      <c r="VQC407" s="56"/>
      <c r="VQD407" s="56"/>
      <c r="VQE407" s="56"/>
      <c r="VQF407" s="56"/>
      <c r="VQG407" s="56"/>
      <c r="VQH407" s="56"/>
      <c r="VQI407" s="56"/>
      <c r="VQJ407" s="56"/>
      <c r="VQK407" s="56"/>
      <c r="VQL407" s="56"/>
      <c r="VQM407" s="56"/>
      <c r="VQN407" s="56"/>
      <c r="VQO407" s="56"/>
      <c r="VQP407" s="56"/>
      <c r="VQQ407" s="56"/>
      <c r="VQR407" s="56"/>
      <c r="VQS407" s="56"/>
      <c r="VQT407" s="56"/>
      <c r="VQU407" s="56"/>
      <c r="VQV407" s="56"/>
      <c r="VQW407" s="56"/>
      <c r="VQX407" s="56"/>
      <c r="VQY407" s="56"/>
      <c r="VQZ407" s="56"/>
      <c r="VRA407" s="56"/>
      <c r="VRB407" s="56"/>
      <c r="VRC407" s="56"/>
      <c r="VRD407" s="56"/>
      <c r="VRE407" s="56"/>
      <c r="VRF407" s="56"/>
      <c r="VRG407" s="56"/>
      <c r="VRH407" s="56"/>
      <c r="VRI407" s="56"/>
      <c r="VRJ407" s="56"/>
      <c r="VRK407" s="56"/>
      <c r="VRL407" s="56"/>
      <c r="VRM407" s="56"/>
      <c r="VRN407" s="56"/>
      <c r="VRO407" s="56"/>
      <c r="VRP407" s="56"/>
      <c r="VRQ407" s="56"/>
      <c r="VRR407" s="56"/>
      <c r="VRS407" s="56"/>
      <c r="VRT407" s="56"/>
      <c r="VRU407" s="56"/>
      <c r="VRV407" s="56"/>
      <c r="VRW407" s="56"/>
      <c r="VRX407" s="56"/>
      <c r="VRY407" s="56"/>
      <c r="VRZ407" s="56"/>
      <c r="VSA407" s="56"/>
      <c r="VSB407" s="56"/>
      <c r="VSC407" s="56"/>
      <c r="VSD407" s="56"/>
      <c r="VSE407" s="56"/>
      <c r="VSF407" s="56"/>
      <c r="VSG407" s="56"/>
      <c r="VSH407" s="56"/>
      <c r="VSI407" s="56"/>
      <c r="VSJ407" s="56"/>
      <c r="VSK407" s="56"/>
      <c r="VSL407" s="56"/>
      <c r="VSM407" s="56"/>
      <c r="VSN407" s="56"/>
      <c r="VSO407" s="56"/>
      <c r="VSP407" s="56"/>
      <c r="VSQ407" s="56"/>
      <c r="VSR407" s="56"/>
      <c r="VSS407" s="56"/>
      <c r="VST407" s="56"/>
      <c r="VSU407" s="56"/>
      <c r="VSV407" s="56"/>
      <c r="VSW407" s="56"/>
      <c r="VSX407" s="56"/>
      <c r="VSY407" s="56"/>
      <c r="VSZ407" s="56"/>
      <c r="VTA407" s="56"/>
      <c r="VTB407" s="56"/>
      <c r="VTC407" s="56"/>
      <c r="VTD407" s="56"/>
      <c r="VTE407" s="56"/>
      <c r="VTF407" s="56"/>
      <c r="VTG407" s="56"/>
      <c r="VTH407" s="56"/>
      <c r="VTI407" s="56"/>
      <c r="VTJ407" s="56"/>
      <c r="VTK407" s="56"/>
      <c r="VTL407" s="56"/>
      <c r="VTM407" s="56"/>
      <c r="VTN407" s="56"/>
      <c r="VTO407" s="56"/>
      <c r="VTP407" s="56"/>
      <c r="VTQ407" s="56"/>
      <c r="VTR407" s="56"/>
      <c r="VTS407" s="56"/>
      <c r="VTT407" s="56"/>
      <c r="VTU407" s="56"/>
      <c r="VTV407" s="56"/>
      <c r="VTW407" s="56"/>
      <c r="VTX407" s="56"/>
      <c r="VTY407" s="56"/>
      <c r="VTZ407" s="56"/>
      <c r="VUA407" s="56"/>
      <c r="VUB407" s="56"/>
      <c r="VUC407" s="56"/>
      <c r="VUD407" s="56"/>
      <c r="VUE407" s="56"/>
      <c r="VUF407" s="56"/>
      <c r="VUG407" s="56"/>
      <c r="VUH407" s="56"/>
      <c r="VUI407" s="56"/>
      <c r="VUJ407" s="56"/>
      <c r="VUK407" s="56"/>
      <c r="VUL407" s="56"/>
      <c r="VUM407" s="56"/>
      <c r="VUN407" s="56"/>
      <c r="VUO407" s="56"/>
      <c r="VUP407" s="56"/>
      <c r="VUQ407" s="56"/>
      <c r="VUR407" s="56"/>
      <c r="VUS407" s="56"/>
      <c r="VUT407" s="56"/>
      <c r="VUU407" s="56"/>
      <c r="VUV407" s="56"/>
      <c r="VUW407" s="56"/>
      <c r="VUX407" s="56"/>
      <c r="VUY407" s="56"/>
      <c r="VUZ407" s="56"/>
      <c r="VVA407" s="56"/>
      <c r="VVB407" s="56"/>
      <c r="VVC407" s="56"/>
      <c r="VVD407" s="56"/>
      <c r="VVE407" s="56"/>
      <c r="VVF407" s="56"/>
      <c r="VVG407" s="56"/>
      <c r="VVH407" s="56"/>
      <c r="VVI407" s="56"/>
      <c r="VVJ407" s="56"/>
      <c r="VVK407" s="56"/>
      <c r="VVL407" s="56"/>
      <c r="VVM407" s="56"/>
      <c r="VVN407" s="56"/>
      <c r="VVO407" s="56"/>
      <c r="VVP407" s="56"/>
      <c r="VVQ407" s="56"/>
      <c r="VVR407" s="56"/>
      <c r="VVS407" s="56"/>
      <c r="VVT407" s="56"/>
      <c r="VVU407" s="56"/>
      <c r="VVV407" s="56"/>
      <c r="VVW407" s="56"/>
      <c r="VVX407" s="56"/>
      <c r="VVY407" s="56"/>
      <c r="VVZ407" s="56"/>
      <c r="VWA407" s="56"/>
      <c r="VWB407" s="56"/>
      <c r="VWC407" s="56"/>
      <c r="VWD407" s="56"/>
      <c r="VWE407" s="56"/>
      <c r="VWF407" s="56"/>
      <c r="VWG407" s="56"/>
      <c r="VWH407" s="56"/>
      <c r="VWI407" s="56"/>
      <c r="VWJ407" s="56"/>
      <c r="VWK407" s="56"/>
      <c r="VWL407" s="56"/>
      <c r="VWM407" s="56"/>
      <c r="VWN407" s="56"/>
      <c r="VWO407" s="56"/>
      <c r="VWP407" s="56"/>
      <c r="VWQ407" s="56"/>
      <c r="VWR407" s="56"/>
      <c r="VWS407" s="56"/>
      <c r="VWT407" s="56"/>
      <c r="VWU407" s="56"/>
      <c r="VWV407" s="56"/>
      <c r="VWW407" s="56"/>
      <c r="VWX407" s="56"/>
      <c r="VWY407" s="56"/>
      <c r="VWZ407" s="56"/>
      <c r="VXA407" s="56"/>
      <c r="VXB407" s="56"/>
      <c r="VXC407" s="56"/>
      <c r="VXD407" s="56"/>
      <c r="VXE407" s="56"/>
      <c r="VXF407" s="56"/>
      <c r="VXG407" s="56"/>
      <c r="VXH407" s="56"/>
      <c r="VXI407" s="56"/>
      <c r="VXJ407" s="56"/>
      <c r="VXK407" s="56"/>
      <c r="VXL407" s="56"/>
      <c r="VXM407" s="56"/>
      <c r="VXN407" s="56"/>
      <c r="VXO407" s="56"/>
      <c r="VXP407" s="56"/>
      <c r="VXQ407" s="56"/>
      <c r="VXR407" s="56"/>
      <c r="VXS407" s="56"/>
      <c r="VXT407" s="56"/>
      <c r="VXU407" s="56"/>
      <c r="VXV407" s="56"/>
      <c r="VXW407" s="56"/>
      <c r="VXX407" s="56"/>
      <c r="VXY407" s="56"/>
      <c r="VXZ407" s="56"/>
      <c r="VYA407" s="56"/>
      <c r="VYB407" s="56"/>
      <c r="VYC407" s="56"/>
      <c r="VYD407" s="56"/>
      <c r="VYE407" s="56"/>
      <c r="VYF407" s="56"/>
      <c r="VYG407" s="56"/>
      <c r="VYH407" s="56"/>
      <c r="VYI407" s="56"/>
      <c r="VYJ407" s="56"/>
      <c r="VYK407" s="56"/>
      <c r="VYL407" s="56"/>
      <c r="VYM407" s="56"/>
      <c r="VYN407" s="56"/>
      <c r="VYO407" s="56"/>
      <c r="VYP407" s="56"/>
      <c r="VYQ407" s="56"/>
      <c r="VYR407" s="56"/>
      <c r="VYS407" s="56"/>
      <c r="VYT407" s="56"/>
      <c r="VYU407" s="56"/>
      <c r="VYV407" s="56"/>
      <c r="VYW407" s="56"/>
      <c r="VYX407" s="56"/>
      <c r="VYY407" s="56"/>
      <c r="VYZ407" s="56"/>
      <c r="VZA407" s="56"/>
      <c r="VZB407" s="56"/>
      <c r="VZC407" s="56"/>
      <c r="VZD407" s="56"/>
      <c r="VZE407" s="56"/>
      <c r="VZF407" s="56"/>
      <c r="VZG407" s="56"/>
      <c r="VZH407" s="56"/>
      <c r="VZI407" s="56"/>
      <c r="VZJ407" s="56"/>
      <c r="VZK407" s="56"/>
      <c r="VZL407" s="56"/>
      <c r="VZM407" s="56"/>
      <c r="VZN407" s="56"/>
      <c r="VZO407" s="56"/>
      <c r="VZP407" s="56"/>
      <c r="VZQ407" s="56"/>
      <c r="VZR407" s="56"/>
      <c r="VZS407" s="56"/>
      <c r="VZT407" s="56"/>
      <c r="VZU407" s="56"/>
      <c r="VZV407" s="56"/>
      <c r="VZW407" s="56"/>
      <c r="VZX407" s="56"/>
      <c r="VZY407" s="56"/>
      <c r="VZZ407" s="56"/>
      <c r="WAA407" s="56"/>
      <c r="WAB407" s="56"/>
      <c r="WAC407" s="56"/>
      <c r="WAD407" s="56"/>
      <c r="WAE407" s="56"/>
      <c r="WAF407" s="56"/>
      <c r="WAG407" s="56"/>
      <c r="WAH407" s="56"/>
      <c r="WAI407" s="56"/>
      <c r="WAJ407" s="56"/>
      <c r="WAK407" s="56"/>
      <c r="WAL407" s="56"/>
      <c r="WAM407" s="56"/>
      <c r="WAN407" s="56"/>
      <c r="WAO407" s="56"/>
      <c r="WAP407" s="56"/>
      <c r="WAQ407" s="56"/>
      <c r="WAR407" s="56"/>
      <c r="WAS407" s="56"/>
      <c r="WAT407" s="56"/>
      <c r="WAU407" s="56"/>
      <c r="WAV407" s="56"/>
      <c r="WAW407" s="56"/>
      <c r="WAX407" s="56"/>
      <c r="WAY407" s="56"/>
      <c r="WAZ407" s="56"/>
      <c r="WBA407" s="56"/>
      <c r="WBB407" s="56"/>
      <c r="WBC407" s="56"/>
      <c r="WBD407" s="56"/>
      <c r="WBE407" s="56"/>
      <c r="WBF407" s="56"/>
      <c r="WBG407" s="56"/>
      <c r="WBH407" s="56"/>
      <c r="WBI407" s="56"/>
      <c r="WBJ407" s="56"/>
      <c r="WBK407" s="56"/>
      <c r="WBL407" s="56"/>
      <c r="WBM407" s="56"/>
      <c r="WBN407" s="56"/>
      <c r="WBO407" s="56"/>
      <c r="WBP407" s="56"/>
      <c r="WBQ407" s="56"/>
      <c r="WBR407" s="56"/>
      <c r="WBS407" s="56"/>
      <c r="WBT407" s="56"/>
      <c r="WBU407" s="56"/>
      <c r="WBV407" s="56"/>
      <c r="WBW407" s="56"/>
      <c r="WBX407" s="56"/>
      <c r="WBY407" s="56"/>
      <c r="WBZ407" s="56"/>
      <c r="WCA407" s="56"/>
      <c r="WCB407" s="56"/>
      <c r="WCC407" s="56"/>
      <c r="WCD407" s="56"/>
      <c r="WCE407" s="56"/>
      <c r="WCF407" s="56"/>
      <c r="WCG407" s="56"/>
      <c r="WCH407" s="56"/>
      <c r="WCI407" s="56"/>
      <c r="WCJ407" s="56"/>
      <c r="WCK407" s="56"/>
      <c r="WCL407" s="56"/>
      <c r="WCM407" s="56"/>
      <c r="WCN407" s="56"/>
      <c r="WCO407" s="56"/>
      <c r="WCP407" s="56"/>
      <c r="WCQ407" s="56"/>
      <c r="WCR407" s="56"/>
      <c r="WCS407" s="56"/>
      <c r="WCT407" s="56"/>
      <c r="WCU407" s="56"/>
      <c r="WCV407" s="56"/>
      <c r="WCW407" s="56"/>
      <c r="WCX407" s="56"/>
      <c r="WCY407" s="56"/>
      <c r="WCZ407" s="56"/>
      <c r="WDA407" s="56"/>
      <c r="WDB407" s="56"/>
      <c r="WDC407" s="56"/>
      <c r="WDD407" s="56"/>
      <c r="WDE407" s="56"/>
      <c r="WDF407" s="56"/>
      <c r="WDG407" s="56"/>
      <c r="WDH407" s="56"/>
      <c r="WDI407" s="56"/>
      <c r="WDJ407" s="56"/>
      <c r="WDK407" s="56"/>
      <c r="WDL407" s="56"/>
      <c r="WDM407" s="56"/>
      <c r="WDN407" s="56"/>
      <c r="WDO407" s="56"/>
      <c r="WDP407" s="56"/>
      <c r="WDQ407" s="56"/>
      <c r="WDR407" s="56"/>
      <c r="WDS407" s="56"/>
      <c r="WDT407" s="56"/>
      <c r="WDU407" s="56"/>
      <c r="WDV407" s="56"/>
      <c r="WDW407" s="56"/>
      <c r="WDX407" s="56"/>
      <c r="WDY407" s="56"/>
      <c r="WDZ407" s="56"/>
      <c r="WEA407" s="56"/>
      <c r="WEB407" s="56"/>
      <c r="WEC407" s="56"/>
      <c r="WED407" s="56"/>
      <c r="WEE407" s="56"/>
      <c r="WEF407" s="56"/>
      <c r="WEG407" s="56"/>
      <c r="WEH407" s="56"/>
      <c r="WEI407" s="56"/>
      <c r="WEJ407" s="56"/>
      <c r="WEK407" s="56"/>
      <c r="WEL407" s="56"/>
      <c r="WEM407" s="56"/>
      <c r="WEN407" s="56"/>
      <c r="WEO407" s="56"/>
      <c r="WEP407" s="56"/>
      <c r="WEQ407" s="56"/>
      <c r="WER407" s="56"/>
      <c r="WES407" s="56"/>
      <c r="WET407" s="56"/>
      <c r="WEU407" s="56"/>
      <c r="WEV407" s="56"/>
      <c r="WEW407" s="56"/>
      <c r="WEX407" s="56"/>
      <c r="WEY407" s="56"/>
      <c r="WEZ407" s="56"/>
      <c r="WFA407" s="56"/>
      <c r="WFB407" s="56"/>
      <c r="WFC407" s="56"/>
      <c r="WFD407" s="56"/>
      <c r="WFE407" s="56"/>
      <c r="WFF407" s="56"/>
      <c r="WFG407" s="56"/>
      <c r="WFH407" s="56"/>
      <c r="WFI407" s="56"/>
      <c r="WFJ407" s="56"/>
      <c r="WFK407" s="56"/>
      <c r="WFL407" s="56"/>
      <c r="WFM407" s="56"/>
      <c r="WFN407" s="56"/>
      <c r="WFO407" s="56"/>
      <c r="WFP407" s="56"/>
      <c r="WFQ407" s="56"/>
      <c r="WFR407" s="56"/>
      <c r="WFS407" s="56"/>
      <c r="WFT407" s="56"/>
      <c r="WFU407" s="56"/>
      <c r="WFV407" s="56"/>
      <c r="WFW407" s="56"/>
      <c r="WFX407" s="56"/>
      <c r="WFY407" s="56"/>
      <c r="WFZ407" s="56"/>
      <c r="WGA407" s="56"/>
      <c r="WGB407" s="56"/>
      <c r="WGC407" s="56"/>
      <c r="WGD407" s="56"/>
      <c r="WGE407" s="56"/>
      <c r="WGF407" s="56"/>
      <c r="WGG407" s="56"/>
      <c r="WGH407" s="56"/>
      <c r="WGI407" s="56"/>
      <c r="WGJ407" s="56"/>
      <c r="WGK407" s="56"/>
      <c r="WGL407" s="56"/>
      <c r="WGM407" s="56"/>
      <c r="WGN407" s="56"/>
      <c r="WGO407" s="56"/>
      <c r="WGP407" s="56"/>
      <c r="WGQ407" s="56"/>
      <c r="WGR407" s="56"/>
      <c r="WGS407" s="56"/>
      <c r="WGT407" s="56"/>
      <c r="WGU407" s="56"/>
      <c r="WGV407" s="56"/>
      <c r="WGW407" s="56"/>
      <c r="WGX407" s="56"/>
      <c r="WGY407" s="56"/>
      <c r="WGZ407" s="56"/>
      <c r="WHA407" s="56"/>
      <c r="WHB407" s="56"/>
      <c r="WHC407" s="56"/>
      <c r="WHD407" s="56"/>
      <c r="WHE407" s="56"/>
      <c r="WHF407" s="56"/>
      <c r="WHG407" s="56"/>
      <c r="WHH407" s="56"/>
      <c r="WHI407" s="56"/>
      <c r="WHJ407" s="56"/>
      <c r="WHK407" s="56"/>
      <c r="WHL407" s="56"/>
      <c r="WHM407" s="56"/>
      <c r="WHN407" s="56"/>
      <c r="WHO407" s="56"/>
      <c r="WHP407" s="56"/>
      <c r="WHQ407" s="56"/>
      <c r="WHR407" s="56"/>
      <c r="WHS407" s="56"/>
      <c r="WHT407" s="56"/>
      <c r="WHU407" s="56"/>
      <c r="WHV407" s="56"/>
      <c r="WHW407" s="56"/>
      <c r="WHX407" s="56"/>
      <c r="WHY407" s="56"/>
      <c r="WHZ407" s="56"/>
      <c r="WIA407" s="56"/>
      <c r="WIB407" s="56"/>
      <c r="WIC407" s="56"/>
      <c r="WID407" s="56"/>
      <c r="WIE407" s="56"/>
      <c r="WIF407" s="56"/>
      <c r="WIG407" s="56"/>
      <c r="WIH407" s="56"/>
      <c r="WII407" s="56"/>
      <c r="WIJ407" s="56"/>
      <c r="WIK407" s="56"/>
      <c r="WIL407" s="56"/>
      <c r="WIM407" s="56"/>
      <c r="WIN407" s="56"/>
      <c r="WIO407" s="56"/>
      <c r="WIP407" s="56"/>
      <c r="WIQ407" s="56"/>
      <c r="WIR407" s="56"/>
      <c r="WIS407" s="56"/>
      <c r="WIT407" s="56"/>
      <c r="WIU407" s="56"/>
      <c r="WIV407" s="56"/>
      <c r="WIW407" s="56"/>
      <c r="WIX407" s="56"/>
      <c r="WIY407" s="56"/>
      <c r="WIZ407" s="56"/>
      <c r="WJA407" s="56"/>
      <c r="WJB407" s="56"/>
      <c r="WJC407" s="56"/>
      <c r="WJD407" s="56"/>
      <c r="WJE407" s="56"/>
      <c r="WJF407" s="56"/>
      <c r="WJG407" s="56"/>
      <c r="WJH407" s="56"/>
      <c r="WJI407" s="56"/>
      <c r="WJJ407" s="56"/>
      <c r="WJK407" s="56"/>
      <c r="WJL407" s="56"/>
      <c r="WJM407" s="56"/>
      <c r="WJN407" s="56"/>
      <c r="WJO407" s="56"/>
      <c r="WJP407" s="56"/>
      <c r="WJQ407" s="56"/>
      <c r="WJR407" s="56"/>
      <c r="WJS407" s="56"/>
      <c r="WJT407" s="56"/>
      <c r="WJU407" s="56"/>
      <c r="WJV407" s="56"/>
      <c r="WJW407" s="56"/>
      <c r="WJX407" s="56"/>
      <c r="WJY407" s="56"/>
      <c r="WJZ407" s="56"/>
      <c r="WKA407" s="56"/>
      <c r="WKB407" s="56"/>
      <c r="WKC407" s="56"/>
      <c r="WKD407" s="56"/>
      <c r="WKE407" s="56"/>
      <c r="WKF407" s="56"/>
      <c r="WKG407" s="56"/>
      <c r="WKH407" s="56"/>
      <c r="WKI407" s="56"/>
      <c r="WKJ407" s="56"/>
      <c r="WKK407" s="56"/>
      <c r="WKL407" s="56"/>
      <c r="WKM407" s="56"/>
      <c r="WKN407" s="56"/>
      <c r="WKO407" s="56"/>
      <c r="WKP407" s="56"/>
      <c r="WKQ407" s="56"/>
      <c r="WKR407" s="56"/>
      <c r="WKS407" s="56"/>
      <c r="WKT407" s="56"/>
      <c r="WKU407" s="56"/>
      <c r="WKV407" s="56"/>
      <c r="WKW407" s="56"/>
      <c r="WKX407" s="56"/>
      <c r="WKY407" s="56"/>
      <c r="WKZ407" s="56"/>
      <c r="WLA407" s="56"/>
      <c r="WLB407" s="56"/>
      <c r="WLC407" s="56"/>
      <c r="WLD407" s="56"/>
      <c r="WLE407" s="56"/>
      <c r="WLF407" s="56"/>
      <c r="WLG407" s="56"/>
      <c r="WLH407" s="56"/>
      <c r="WLI407" s="56"/>
      <c r="WLJ407" s="56"/>
      <c r="WLK407" s="56"/>
      <c r="WLL407" s="56"/>
      <c r="WLM407" s="56"/>
      <c r="WLN407" s="56"/>
      <c r="WLO407" s="56"/>
      <c r="WLP407" s="56"/>
      <c r="WLQ407" s="56"/>
      <c r="WLR407" s="56"/>
      <c r="WLS407" s="56"/>
      <c r="WLT407" s="56"/>
      <c r="WLU407" s="56"/>
      <c r="WLV407" s="56"/>
      <c r="WLW407" s="56"/>
      <c r="WLX407" s="56"/>
      <c r="WLY407" s="56"/>
      <c r="WLZ407" s="56"/>
      <c r="WMA407" s="56"/>
      <c r="WMB407" s="56"/>
      <c r="WMC407" s="56"/>
      <c r="WMD407" s="56"/>
      <c r="WME407" s="56"/>
      <c r="WMF407" s="56"/>
      <c r="WMG407" s="56"/>
      <c r="WMH407" s="56"/>
      <c r="WMI407" s="56"/>
      <c r="WMJ407" s="56"/>
      <c r="WMK407" s="56"/>
      <c r="WML407" s="56"/>
      <c r="WMM407" s="56"/>
      <c r="WMN407" s="56"/>
      <c r="WMO407" s="56"/>
      <c r="WMP407" s="56"/>
      <c r="WMQ407" s="56"/>
      <c r="WMR407" s="56"/>
      <c r="WMS407" s="56"/>
      <c r="WMT407" s="56"/>
      <c r="WMU407" s="56"/>
      <c r="WMV407" s="56"/>
      <c r="WMW407" s="56"/>
      <c r="WMX407" s="56"/>
      <c r="WMY407" s="56"/>
      <c r="WMZ407" s="56"/>
      <c r="WNA407" s="56"/>
      <c r="WNB407" s="56"/>
      <c r="WNC407" s="56"/>
      <c r="WND407" s="56"/>
      <c r="WNE407" s="56"/>
      <c r="WNF407" s="56"/>
      <c r="WNG407" s="56"/>
      <c r="WNH407" s="56"/>
      <c r="WNI407" s="56"/>
      <c r="WNJ407" s="56"/>
      <c r="WNK407" s="56"/>
      <c r="WNL407" s="56"/>
      <c r="WNM407" s="56"/>
      <c r="WNN407" s="56"/>
      <c r="WNO407" s="56"/>
      <c r="WNP407" s="56"/>
      <c r="WNQ407" s="56"/>
      <c r="WNR407" s="56"/>
      <c r="WNS407" s="56"/>
      <c r="WNT407" s="56"/>
      <c r="WNU407" s="56"/>
      <c r="WNV407" s="56"/>
      <c r="WNW407" s="56"/>
      <c r="WNX407" s="56"/>
      <c r="WNY407" s="56"/>
      <c r="WNZ407" s="56"/>
      <c r="WOA407" s="56"/>
      <c r="WOB407" s="56"/>
      <c r="WOC407" s="56"/>
      <c r="WOD407" s="56"/>
      <c r="WOE407" s="56"/>
      <c r="WOF407" s="56"/>
      <c r="WOG407" s="56"/>
      <c r="WOH407" s="56"/>
      <c r="WOI407" s="56"/>
      <c r="WOJ407" s="56"/>
      <c r="WOK407" s="56"/>
      <c r="WOL407" s="56"/>
      <c r="WOM407" s="56"/>
      <c r="WON407" s="56"/>
      <c r="WOO407" s="56"/>
      <c r="WOP407" s="56"/>
      <c r="WOQ407" s="56"/>
      <c r="WOR407" s="56"/>
      <c r="WOS407" s="56"/>
      <c r="WOT407" s="56"/>
      <c r="WOU407" s="56"/>
      <c r="WOV407" s="56"/>
      <c r="WOW407" s="56"/>
      <c r="WOX407" s="56"/>
      <c r="WOY407" s="56"/>
      <c r="WOZ407" s="56"/>
      <c r="WPA407" s="56"/>
      <c r="WPB407" s="56"/>
      <c r="WPC407" s="56"/>
      <c r="WPD407" s="56"/>
      <c r="WPE407" s="56"/>
      <c r="WPF407" s="56"/>
      <c r="WPG407" s="56"/>
      <c r="WPH407" s="56"/>
      <c r="WPI407" s="56"/>
      <c r="WPJ407" s="56"/>
      <c r="WPK407" s="56"/>
      <c r="WPL407" s="56"/>
      <c r="WPM407" s="56"/>
      <c r="WPN407" s="56"/>
      <c r="WPO407" s="56"/>
      <c r="WPP407" s="56"/>
      <c r="WPQ407" s="56"/>
      <c r="WPR407" s="56"/>
      <c r="WPS407" s="56"/>
      <c r="WPT407" s="56"/>
      <c r="WPU407" s="56"/>
      <c r="WPV407" s="56"/>
      <c r="WPW407" s="56"/>
      <c r="WPX407" s="56"/>
      <c r="WPY407" s="56"/>
      <c r="WPZ407" s="56"/>
      <c r="WQA407" s="56"/>
      <c r="WQB407" s="56"/>
      <c r="WQC407" s="56"/>
      <c r="WQD407" s="56"/>
      <c r="WQE407" s="56"/>
      <c r="WQF407" s="56"/>
      <c r="WQG407" s="56"/>
      <c r="WQH407" s="56"/>
      <c r="WQI407" s="56"/>
      <c r="WQJ407" s="56"/>
      <c r="WQK407" s="56"/>
      <c r="WQL407" s="56"/>
      <c r="WQM407" s="56"/>
      <c r="WQN407" s="56"/>
      <c r="WQO407" s="56"/>
      <c r="WQP407" s="56"/>
      <c r="WQQ407" s="56"/>
      <c r="WQR407" s="56"/>
      <c r="WQS407" s="56"/>
      <c r="WQT407" s="56"/>
      <c r="WQU407" s="56"/>
      <c r="WQV407" s="56"/>
      <c r="WQW407" s="56"/>
      <c r="WQX407" s="56"/>
      <c r="WQY407" s="56"/>
      <c r="WQZ407" s="56"/>
      <c r="WRA407" s="56"/>
      <c r="WRB407" s="56"/>
      <c r="WRC407" s="56"/>
      <c r="WRD407" s="56"/>
      <c r="WRE407" s="56"/>
      <c r="WRF407" s="56"/>
      <c r="WRG407" s="56"/>
      <c r="WRH407" s="56"/>
      <c r="WRI407" s="56"/>
      <c r="WRJ407" s="56"/>
      <c r="WRK407" s="56"/>
      <c r="WRL407" s="56"/>
      <c r="WRM407" s="56"/>
      <c r="WRN407" s="56"/>
      <c r="WRO407" s="56"/>
      <c r="WRP407" s="56"/>
      <c r="WRQ407" s="56"/>
      <c r="WRR407" s="56"/>
      <c r="WRS407" s="56"/>
      <c r="WRT407" s="56"/>
      <c r="WRU407" s="56"/>
      <c r="WRV407" s="56"/>
      <c r="WRW407" s="56"/>
      <c r="WRX407" s="56"/>
      <c r="WRY407" s="56"/>
      <c r="WRZ407" s="56"/>
      <c r="WSA407" s="56"/>
      <c r="WSB407" s="56"/>
      <c r="WSC407" s="56"/>
      <c r="WSD407" s="56"/>
      <c r="WSE407" s="56"/>
      <c r="WSF407" s="56"/>
      <c r="WSG407" s="56"/>
      <c r="WSH407" s="56"/>
      <c r="WSI407" s="56"/>
      <c r="WSJ407" s="56"/>
      <c r="WSK407" s="56"/>
      <c r="WSL407" s="56"/>
      <c r="WSM407" s="56"/>
      <c r="WSN407" s="56"/>
      <c r="WSO407" s="56"/>
      <c r="WSP407" s="56"/>
      <c r="WSQ407" s="56"/>
      <c r="WSR407" s="56"/>
      <c r="WSS407" s="56"/>
      <c r="WST407" s="56"/>
      <c r="WSU407" s="56"/>
      <c r="WSV407" s="56"/>
      <c r="WSW407" s="56"/>
      <c r="WSX407" s="56"/>
      <c r="WSY407" s="56"/>
      <c r="WSZ407" s="56"/>
      <c r="WTA407" s="56"/>
      <c r="WTB407" s="56"/>
      <c r="WTC407" s="56"/>
      <c r="WTD407" s="56"/>
      <c r="WTE407" s="56"/>
      <c r="WTF407" s="56"/>
      <c r="WTG407" s="56"/>
      <c r="WTH407" s="56"/>
      <c r="WTI407" s="56"/>
      <c r="WTJ407" s="56"/>
      <c r="WTK407" s="56"/>
      <c r="WTL407" s="56"/>
      <c r="WTM407" s="56"/>
      <c r="WTN407" s="56"/>
      <c r="WTO407" s="56"/>
      <c r="WTP407" s="56"/>
      <c r="WTQ407" s="56"/>
      <c r="WTR407" s="56"/>
      <c r="WTS407" s="56"/>
      <c r="WTT407" s="56"/>
      <c r="WTU407" s="56"/>
      <c r="WTV407" s="56"/>
      <c r="WTW407" s="56"/>
      <c r="WTX407" s="56"/>
      <c r="WTY407" s="56"/>
      <c r="WTZ407" s="56"/>
      <c r="WUA407" s="56"/>
      <c r="WUB407" s="56"/>
      <c r="WUC407" s="56"/>
      <c r="WUD407" s="56"/>
      <c r="WUE407" s="56"/>
      <c r="WUF407" s="56"/>
      <c r="WUG407" s="56"/>
      <c r="WUH407" s="56"/>
      <c r="WUI407" s="56"/>
      <c r="WUJ407" s="56"/>
      <c r="WUK407" s="56"/>
      <c r="WUL407" s="56"/>
      <c r="WUM407" s="56"/>
      <c r="WUN407" s="56"/>
      <c r="WUO407" s="56"/>
      <c r="WUP407" s="56"/>
      <c r="WUQ407" s="56"/>
      <c r="WUR407" s="56"/>
      <c r="WUS407" s="56"/>
      <c r="WUT407" s="56"/>
      <c r="WUU407" s="56"/>
      <c r="WUV407" s="56"/>
      <c r="WUW407" s="56"/>
      <c r="WUX407" s="56"/>
      <c r="WUY407" s="56"/>
      <c r="WUZ407" s="56"/>
      <c r="WVA407" s="56"/>
      <c r="WVB407" s="56"/>
      <c r="WVC407" s="56"/>
      <c r="WVD407" s="56"/>
      <c r="WVE407" s="56"/>
      <c r="WVF407" s="56"/>
      <c r="WVG407" s="56"/>
      <c r="WVH407" s="56"/>
      <c r="WVI407" s="56"/>
      <c r="WVJ407" s="56"/>
      <c r="WVK407" s="56"/>
      <c r="WVL407" s="56"/>
      <c r="WVM407" s="56"/>
      <c r="WVN407" s="56"/>
      <c r="WVO407" s="56"/>
      <c r="WVP407" s="56"/>
      <c r="WVQ407" s="56"/>
      <c r="WVR407" s="56"/>
      <c r="WVS407" s="56"/>
      <c r="WVT407" s="56"/>
      <c r="WVU407" s="56"/>
      <c r="WVV407" s="56"/>
      <c r="WVW407" s="56"/>
      <c r="WVX407" s="56"/>
      <c r="WVY407" s="56"/>
      <c r="WVZ407" s="56"/>
      <c r="WWA407" s="56"/>
      <c r="WWB407" s="56"/>
      <c r="WWC407" s="56"/>
      <c r="WWD407" s="56"/>
      <c r="WWE407" s="56"/>
      <c r="WWF407" s="56"/>
      <c r="WWG407" s="56"/>
      <c r="WWH407" s="56"/>
      <c r="WWI407" s="56"/>
      <c r="WWJ407" s="56"/>
      <c r="WWK407" s="56"/>
      <c r="WWL407" s="56"/>
      <c r="WWM407" s="56"/>
      <c r="WWN407" s="56"/>
      <c r="WWO407" s="56"/>
      <c r="WWP407" s="56"/>
      <c r="WWQ407" s="56"/>
      <c r="WWR407" s="56"/>
      <c r="WWS407" s="56"/>
      <c r="WWT407" s="56"/>
      <c r="WWU407" s="56"/>
      <c r="WWV407" s="56"/>
      <c r="WWW407" s="56"/>
      <c r="WWX407" s="56"/>
      <c r="WWY407" s="56"/>
      <c r="WWZ407" s="56"/>
      <c r="WXA407" s="56"/>
      <c r="WXB407" s="56"/>
      <c r="WXC407" s="56"/>
      <c r="WXD407" s="56"/>
      <c r="WXE407" s="56"/>
      <c r="WXF407" s="56"/>
      <c r="WXG407" s="56"/>
      <c r="WXH407" s="56"/>
      <c r="WXI407" s="56"/>
      <c r="WXJ407" s="56"/>
      <c r="WXK407" s="56"/>
      <c r="WXL407" s="56"/>
      <c r="WXM407" s="56"/>
      <c r="WXN407" s="56"/>
      <c r="WXO407" s="56"/>
      <c r="WXP407" s="56"/>
      <c r="WXQ407" s="56"/>
      <c r="WXR407" s="56"/>
      <c r="WXS407" s="56"/>
      <c r="WXT407" s="56"/>
      <c r="WXU407" s="56"/>
      <c r="WXV407" s="56"/>
      <c r="WXW407" s="56"/>
      <c r="WXX407" s="56"/>
      <c r="WXY407" s="56"/>
      <c r="WXZ407" s="56"/>
      <c r="WYA407" s="56"/>
      <c r="WYB407" s="56"/>
      <c r="WYC407" s="56"/>
      <c r="WYD407" s="56"/>
      <c r="WYE407" s="56"/>
      <c r="WYF407" s="56"/>
      <c r="WYG407" s="56"/>
      <c r="WYH407" s="56"/>
      <c r="WYI407" s="56"/>
      <c r="WYJ407" s="56"/>
      <c r="WYK407" s="56"/>
      <c r="WYL407" s="56"/>
      <c r="WYM407" s="56"/>
      <c r="WYN407" s="56"/>
      <c r="WYO407" s="56"/>
      <c r="WYP407" s="56"/>
      <c r="WYQ407" s="56"/>
      <c r="WYR407" s="56"/>
      <c r="WYS407" s="56"/>
      <c r="WYT407" s="56"/>
      <c r="WYU407" s="56"/>
      <c r="WYV407" s="56"/>
      <c r="WYW407" s="56"/>
      <c r="WYX407" s="56"/>
      <c r="WYY407" s="56"/>
      <c r="WYZ407" s="56"/>
      <c r="WZA407" s="56"/>
      <c r="WZB407" s="56"/>
      <c r="WZC407" s="56"/>
      <c r="WZD407" s="56"/>
      <c r="WZE407" s="56"/>
      <c r="WZF407" s="56"/>
      <c r="WZG407" s="56"/>
      <c r="WZH407" s="56"/>
      <c r="WZI407" s="56"/>
      <c r="WZJ407" s="56"/>
      <c r="WZK407" s="56"/>
      <c r="WZL407" s="56"/>
      <c r="WZM407" s="56"/>
      <c r="WZN407" s="56"/>
      <c r="WZO407" s="56"/>
      <c r="WZP407" s="56"/>
      <c r="WZQ407" s="56"/>
      <c r="WZR407" s="56"/>
      <c r="WZS407" s="56"/>
      <c r="WZT407" s="56"/>
      <c r="WZU407" s="56"/>
      <c r="WZV407" s="56"/>
      <c r="WZW407" s="56"/>
      <c r="WZX407" s="56"/>
      <c r="WZY407" s="56"/>
      <c r="WZZ407" s="56"/>
      <c r="XAA407" s="56"/>
      <c r="XAB407" s="56"/>
      <c r="XAC407" s="56"/>
      <c r="XAD407" s="56"/>
      <c r="XAE407" s="56"/>
      <c r="XAF407" s="56"/>
      <c r="XAG407" s="56"/>
      <c r="XAH407" s="56"/>
      <c r="XAI407" s="56"/>
      <c r="XAJ407" s="56"/>
      <c r="XAK407" s="56"/>
      <c r="XAL407" s="56"/>
      <c r="XAM407" s="56"/>
      <c r="XAN407" s="56"/>
      <c r="XAO407" s="56"/>
      <c r="XAP407" s="56"/>
      <c r="XAQ407" s="56"/>
      <c r="XAR407" s="56"/>
      <c r="XAS407" s="56"/>
      <c r="XAT407" s="56"/>
      <c r="XAU407" s="56"/>
      <c r="XAV407" s="56"/>
      <c r="XAW407" s="56"/>
      <c r="XAX407" s="56"/>
      <c r="XAY407" s="56"/>
      <c r="XAZ407" s="56"/>
      <c r="XBA407" s="56"/>
      <c r="XBB407" s="56"/>
      <c r="XBC407" s="56"/>
      <c r="XBD407" s="56"/>
      <c r="XBE407" s="56"/>
      <c r="XBF407" s="56"/>
      <c r="XBG407" s="56"/>
      <c r="XBH407" s="56"/>
      <c r="XBI407" s="56"/>
      <c r="XBJ407" s="56"/>
      <c r="XBK407" s="56"/>
      <c r="XBL407" s="56"/>
      <c r="XBM407" s="56"/>
      <c r="XBN407" s="56"/>
      <c r="XBO407" s="56"/>
      <c r="XBP407" s="56"/>
      <c r="XBQ407" s="56"/>
      <c r="XBR407" s="56"/>
      <c r="XBS407" s="56"/>
      <c r="XBT407" s="56"/>
      <c r="XBU407" s="56"/>
      <c r="XBV407" s="56"/>
      <c r="XBW407" s="56"/>
      <c r="XBX407" s="56"/>
      <c r="XBY407" s="56"/>
      <c r="XBZ407" s="56"/>
      <c r="XCA407" s="56"/>
      <c r="XCB407" s="56"/>
      <c r="XCC407" s="56"/>
      <c r="XCD407" s="56"/>
      <c r="XCE407" s="56"/>
      <c r="XCF407" s="56"/>
      <c r="XCG407" s="56"/>
      <c r="XCH407" s="56"/>
      <c r="XCI407" s="56"/>
      <c r="XCJ407" s="56"/>
      <c r="XCK407" s="56"/>
      <c r="XCL407" s="56"/>
      <c r="XCM407" s="56"/>
      <c r="XCN407" s="56"/>
      <c r="XCO407" s="56"/>
      <c r="XCP407" s="56"/>
      <c r="XCQ407" s="56"/>
      <c r="XCR407" s="56"/>
      <c r="XCS407" s="56"/>
      <c r="XCT407" s="56"/>
      <c r="XCU407" s="56"/>
      <c r="XCV407" s="56"/>
      <c r="XCW407" s="56"/>
      <c r="XCX407" s="56"/>
      <c r="XCY407" s="56"/>
      <c r="XCZ407" s="56"/>
      <c r="XDA407" s="56"/>
      <c r="XDB407" s="56"/>
      <c r="XDC407" s="56"/>
      <c r="XDD407" s="56"/>
      <c r="XDE407" s="56"/>
      <c r="XDF407" s="56"/>
      <c r="XDG407" s="56"/>
      <c r="XDH407" s="56"/>
      <c r="XDI407" s="56"/>
      <c r="XDJ407" s="56"/>
      <c r="XDK407" s="56"/>
      <c r="XDL407" s="56"/>
      <c r="XDM407" s="56"/>
      <c r="XDN407" s="56"/>
      <c r="XDO407" s="56"/>
      <c r="XDP407" s="56"/>
      <c r="XDQ407" s="56"/>
      <c r="XDR407" s="56"/>
      <c r="XDS407" s="56"/>
      <c r="XDT407" s="56"/>
      <c r="XDU407" s="56"/>
      <c r="XDV407" s="56"/>
      <c r="XDW407" s="56"/>
      <c r="XDX407" s="56"/>
      <c r="XDY407" s="56"/>
      <c r="XDZ407" s="56"/>
      <c r="XEA407" s="56"/>
      <c r="XEB407" s="56"/>
      <c r="XEC407" s="56"/>
      <c r="XED407" s="56"/>
      <c r="XEE407" s="56"/>
      <c r="XEF407" s="56"/>
      <c r="XEG407" s="56"/>
      <c r="XEH407" s="56"/>
      <c r="XEI407" s="56"/>
      <c r="XEJ407" s="56"/>
      <c r="XEK407" s="56"/>
      <c r="XEL407" s="56"/>
      <c r="XEM407" s="56"/>
      <c r="XEN407" s="56"/>
      <c r="XEO407" s="56"/>
      <c r="XEP407" s="56"/>
      <c r="XEQ407" s="56"/>
      <c r="XER407" s="56"/>
      <c r="XES407" s="56"/>
      <c r="XET407" s="56"/>
      <c r="XEU407" s="56"/>
      <c r="XEV407" s="56"/>
      <c r="XEW407" s="56"/>
      <c r="XEX407" s="56"/>
      <c r="XEY407" s="56"/>
      <c r="XEZ407" s="56"/>
      <c r="XFA407" s="56"/>
      <c r="XFB407" s="56"/>
      <c r="XFC407" s="56"/>
    </row>
    <row r="408" spans="1:16383" s="329" customFormat="1" x14ac:dyDescent="0.2">
      <c r="A408" s="364"/>
      <c r="B408" s="364">
        <v>404</v>
      </c>
      <c r="C408" s="364" t="s">
        <v>76</v>
      </c>
      <c r="D408" s="384" t="s">
        <v>4032</v>
      </c>
      <c r="E408" s="366" t="s">
        <v>4460</v>
      </c>
      <c r="F408" s="366" t="s">
        <v>4932</v>
      </c>
      <c r="G408" s="387" t="s">
        <v>4928</v>
      </c>
      <c r="H408" s="30" t="s">
        <v>3816</v>
      </c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6"/>
      <c r="BG408" s="56"/>
      <c r="BH408" s="56"/>
      <c r="BI408" s="56"/>
      <c r="BJ408" s="56"/>
      <c r="BK408" s="56"/>
      <c r="BL408" s="56"/>
      <c r="BM408" s="56"/>
      <c r="BN408" s="56"/>
      <c r="BO408" s="56"/>
      <c r="BP408" s="56"/>
      <c r="BQ408" s="56"/>
      <c r="BR408" s="56"/>
      <c r="BS408" s="56"/>
      <c r="BT408" s="56"/>
      <c r="BU408" s="56"/>
      <c r="BV408" s="56"/>
      <c r="BW408" s="56"/>
      <c r="BX408" s="56"/>
      <c r="BY408" s="56"/>
      <c r="BZ408" s="56"/>
      <c r="CA408" s="56"/>
      <c r="CB408" s="56"/>
      <c r="CC408" s="56"/>
      <c r="CD408" s="56"/>
      <c r="CE408" s="56"/>
      <c r="CF408" s="56"/>
      <c r="CG408" s="56"/>
      <c r="CH408" s="56"/>
      <c r="CI408" s="56"/>
      <c r="CJ408" s="56"/>
      <c r="CK408" s="56"/>
      <c r="CL408" s="56"/>
      <c r="CM408" s="56"/>
      <c r="CN408" s="56"/>
      <c r="CO408" s="56"/>
      <c r="CP408" s="56"/>
      <c r="CQ408" s="56"/>
      <c r="CR408" s="56"/>
      <c r="CS408" s="56"/>
      <c r="CT408" s="56"/>
      <c r="CU408" s="56"/>
      <c r="CV408" s="56"/>
      <c r="CW408" s="56"/>
      <c r="CX408" s="56"/>
      <c r="CY408" s="56"/>
      <c r="CZ408" s="56"/>
      <c r="DA408" s="56"/>
      <c r="DB408" s="56"/>
      <c r="DC408" s="56"/>
      <c r="DD408" s="56"/>
      <c r="DE408" s="56"/>
      <c r="DF408" s="56"/>
      <c r="DG408" s="56"/>
      <c r="DH408" s="56"/>
      <c r="DI408" s="56"/>
      <c r="DJ408" s="56"/>
      <c r="DK408" s="56"/>
      <c r="DL408" s="56"/>
      <c r="DM408" s="56"/>
      <c r="DN408" s="56"/>
      <c r="DO408" s="56"/>
      <c r="DP408" s="56"/>
      <c r="DQ408" s="56"/>
      <c r="DR408" s="56"/>
      <c r="DS408" s="56"/>
      <c r="DT408" s="56"/>
      <c r="DU408" s="56"/>
      <c r="DV408" s="56"/>
      <c r="DW408" s="56"/>
      <c r="DX408" s="56"/>
      <c r="DY408" s="56"/>
      <c r="DZ408" s="56"/>
      <c r="EA408" s="56"/>
      <c r="EB408" s="56"/>
      <c r="EC408" s="56"/>
      <c r="ED408" s="56"/>
      <c r="EE408" s="56"/>
      <c r="EF408" s="56"/>
      <c r="EG408" s="56"/>
      <c r="EH408" s="56"/>
      <c r="EI408" s="56"/>
      <c r="EJ408" s="56"/>
      <c r="EK408" s="56"/>
      <c r="EL408" s="56"/>
      <c r="EM408" s="56"/>
      <c r="EN408" s="56"/>
      <c r="EO408" s="56"/>
      <c r="EP408" s="56"/>
      <c r="EQ408" s="56"/>
      <c r="ER408" s="56"/>
      <c r="ES408" s="56"/>
      <c r="ET408" s="56"/>
      <c r="EU408" s="56"/>
      <c r="EV408" s="56"/>
      <c r="EW408" s="56"/>
      <c r="EX408" s="56"/>
      <c r="EY408" s="56"/>
      <c r="EZ408" s="56"/>
      <c r="FA408" s="56"/>
      <c r="FB408" s="56"/>
      <c r="FC408" s="56"/>
      <c r="FD408" s="56"/>
      <c r="FE408" s="56"/>
      <c r="FF408" s="56"/>
      <c r="FG408" s="56"/>
      <c r="FH408" s="56"/>
      <c r="FI408" s="56"/>
      <c r="FJ408" s="56"/>
      <c r="FK408" s="56"/>
      <c r="FL408" s="56"/>
      <c r="FM408" s="56"/>
      <c r="FN408" s="56"/>
      <c r="FO408" s="56"/>
      <c r="FP408" s="56"/>
      <c r="FQ408" s="56"/>
      <c r="FR408" s="56"/>
      <c r="FS408" s="56"/>
      <c r="FT408" s="56"/>
      <c r="FU408" s="56"/>
      <c r="FV408" s="56"/>
      <c r="FW408" s="56"/>
      <c r="FX408" s="56"/>
      <c r="FY408" s="56"/>
      <c r="FZ408" s="56"/>
      <c r="GA408" s="56"/>
      <c r="GB408" s="56"/>
      <c r="GC408" s="56"/>
      <c r="GD408" s="56"/>
      <c r="GE408" s="56"/>
      <c r="GF408" s="56"/>
      <c r="GG408" s="56"/>
      <c r="GH408" s="56"/>
      <c r="GI408" s="56"/>
      <c r="GJ408" s="56"/>
      <c r="GK408" s="56"/>
      <c r="GL408" s="56"/>
      <c r="GM408" s="56"/>
      <c r="GN408" s="56"/>
      <c r="GO408" s="56"/>
      <c r="GP408" s="56"/>
      <c r="GQ408" s="56"/>
      <c r="GR408" s="56"/>
      <c r="GS408" s="56"/>
      <c r="GT408" s="56"/>
      <c r="GU408" s="56"/>
      <c r="GV408" s="56"/>
      <c r="GW408" s="56"/>
      <c r="GX408" s="56"/>
      <c r="GY408" s="56"/>
      <c r="GZ408" s="56"/>
      <c r="HA408" s="56"/>
      <c r="HB408" s="56"/>
      <c r="HC408" s="56"/>
      <c r="HD408" s="56"/>
      <c r="HE408" s="56"/>
      <c r="HF408" s="56"/>
      <c r="HG408" s="56"/>
      <c r="HH408" s="56"/>
      <c r="HI408" s="56"/>
      <c r="HJ408" s="56"/>
      <c r="HK408" s="56"/>
      <c r="HL408" s="56"/>
      <c r="HM408" s="56"/>
      <c r="HN408" s="56"/>
      <c r="HO408" s="56"/>
      <c r="HP408" s="56"/>
      <c r="HQ408" s="56"/>
      <c r="HR408" s="56"/>
      <c r="HS408" s="56"/>
      <c r="HT408" s="56"/>
      <c r="HU408" s="56"/>
      <c r="HV408" s="56"/>
      <c r="HW408" s="56"/>
      <c r="HX408" s="56"/>
      <c r="HY408" s="56"/>
      <c r="HZ408" s="56"/>
      <c r="IA408" s="56"/>
      <c r="IB408" s="56"/>
      <c r="IC408" s="56"/>
      <c r="ID408" s="56"/>
      <c r="IE408" s="56"/>
      <c r="IF408" s="56"/>
      <c r="IG408" s="56"/>
      <c r="IH408" s="56"/>
      <c r="II408" s="56"/>
      <c r="IJ408" s="56"/>
      <c r="IK408" s="56"/>
      <c r="IL408" s="56"/>
      <c r="IM408" s="56"/>
      <c r="IN408" s="56"/>
      <c r="IO408" s="56"/>
      <c r="IP408" s="56"/>
      <c r="IQ408" s="56"/>
      <c r="IR408" s="56"/>
      <c r="IS408" s="56"/>
      <c r="IT408" s="56"/>
      <c r="IU408" s="56"/>
      <c r="IV408" s="56"/>
      <c r="IW408" s="56"/>
      <c r="IX408" s="56"/>
      <c r="IY408" s="56"/>
      <c r="IZ408" s="56"/>
      <c r="JA408" s="56"/>
      <c r="JB408" s="56"/>
      <c r="JC408" s="56"/>
      <c r="JD408" s="56"/>
      <c r="JE408" s="56"/>
      <c r="JF408" s="56"/>
      <c r="JG408" s="56"/>
      <c r="JH408" s="56"/>
      <c r="JI408" s="56"/>
      <c r="JJ408" s="56"/>
      <c r="JK408" s="56"/>
      <c r="JL408" s="56"/>
      <c r="JM408" s="56"/>
      <c r="JN408" s="56"/>
      <c r="JO408" s="56"/>
      <c r="JP408" s="56"/>
      <c r="JQ408" s="56"/>
      <c r="JR408" s="56"/>
      <c r="JS408" s="56"/>
      <c r="JT408" s="56"/>
      <c r="JU408" s="56"/>
      <c r="JV408" s="56"/>
      <c r="JW408" s="56"/>
      <c r="JX408" s="56"/>
      <c r="JY408" s="56"/>
      <c r="JZ408" s="56"/>
      <c r="KA408" s="56"/>
      <c r="KB408" s="56"/>
      <c r="KC408" s="56"/>
      <c r="KD408" s="56"/>
      <c r="KE408" s="56"/>
      <c r="KF408" s="56"/>
      <c r="KG408" s="56"/>
      <c r="KH408" s="56"/>
      <c r="KI408" s="56"/>
      <c r="KJ408" s="56"/>
      <c r="KK408" s="56"/>
      <c r="KL408" s="56"/>
      <c r="KM408" s="56"/>
      <c r="KN408" s="56"/>
      <c r="KO408" s="56"/>
      <c r="KP408" s="56"/>
      <c r="KQ408" s="56"/>
      <c r="KR408" s="56"/>
      <c r="KS408" s="56"/>
      <c r="KT408" s="56"/>
      <c r="KU408" s="56"/>
      <c r="KV408" s="56"/>
      <c r="KW408" s="56"/>
      <c r="KX408" s="56"/>
      <c r="KY408" s="56"/>
      <c r="KZ408" s="56"/>
      <c r="LA408" s="56"/>
      <c r="LB408" s="56"/>
      <c r="LC408" s="56"/>
      <c r="LD408" s="56"/>
      <c r="LE408" s="56"/>
      <c r="LF408" s="56"/>
      <c r="LG408" s="56"/>
      <c r="LH408" s="56"/>
      <c r="LI408" s="56"/>
      <c r="LJ408" s="56"/>
      <c r="LK408" s="56"/>
      <c r="LL408" s="56"/>
      <c r="LM408" s="56"/>
      <c r="LN408" s="56"/>
      <c r="LO408" s="56"/>
      <c r="LP408" s="56"/>
      <c r="LQ408" s="56"/>
      <c r="LR408" s="56"/>
      <c r="LS408" s="56"/>
      <c r="LT408" s="56"/>
      <c r="LU408" s="56"/>
      <c r="LV408" s="56"/>
      <c r="LW408" s="56"/>
      <c r="LX408" s="56"/>
      <c r="LY408" s="56"/>
      <c r="LZ408" s="56"/>
      <c r="MA408" s="56"/>
      <c r="MB408" s="56"/>
      <c r="MC408" s="56"/>
      <c r="MD408" s="56"/>
      <c r="ME408" s="56"/>
      <c r="MF408" s="56"/>
      <c r="MG408" s="56"/>
      <c r="MH408" s="56"/>
      <c r="MI408" s="56"/>
      <c r="MJ408" s="56"/>
      <c r="MK408" s="56"/>
      <c r="ML408" s="56"/>
      <c r="MM408" s="56"/>
      <c r="MN408" s="56"/>
      <c r="MO408" s="56"/>
      <c r="MP408" s="56"/>
      <c r="MQ408" s="56"/>
      <c r="MR408" s="56"/>
      <c r="MS408" s="56"/>
      <c r="MT408" s="56"/>
      <c r="MU408" s="56"/>
      <c r="MV408" s="56"/>
      <c r="MW408" s="56"/>
      <c r="MX408" s="56"/>
      <c r="MY408" s="56"/>
      <c r="MZ408" s="56"/>
      <c r="NA408" s="56"/>
      <c r="NB408" s="56"/>
      <c r="NC408" s="56"/>
      <c r="ND408" s="56"/>
      <c r="NE408" s="56"/>
      <c r="NF408" s="56"/>
      <c r="NG408" s="56"/>
      <c r="NH408" s="56"/>
      <c r="NI408" s="56"/>
      <c r="NJ408" s="56"/>
      <c r="NK408" s="56"/>
      <c r="NL408" s="56"/>
      <c r="NM408" s="56"/>
      <c r="NN408" s="56"/>
      <c r="NO408" s="56"/>
      <c r="NP408" s="56"/>
      <c r="NQ408" s="56"/>
      <c r="NR408" s="56"/>
      <c r="NS408" s="56"/>
      <c r="NT408" s="56"/>
      <c r="NU408" s="56"/>
      <c r="NV408" s="56"/>
      <c r="NW408" s="56"/>
      <c r="NX408" s="56"/>
      <c r="NY408" s="56"/>
      <c r="NZ408" s="56"/>
      <c r="OA408" s="56"/>
      <c r="OB408" s="56"/>
      <c r="OC408" s="56"/>
      <c r="OD408" s="56"/>
      <c r="OE408" s="56"/>
      <c r="OF408" s="56"/>
      <c r="OG408" s="56"/>
      <c r="OH408" s="56"/>
      <c r="OI408" s="56"/>
      <c r="OJ408" s="56"/>
      <c r="OK408" s="56"/>
      <c r="OL408" s="56"/>
      <c r="OM408" s="56"/>
      <c r="ON408" s="56"/>
      <c r="OO408" s="56"/>
      <c r="OP408" s="56"/>
      <c r="OQ408" s="56"/>
      <c r="OR408" s="56"/>
      <c r="OS408" s="56"/>
      <c r="OT408" s="56"/>
      <c r="OU408" s="56"/>
      <c r="OV408" s="56"/>
      <c r="OW408" s="56"/>
      <c r="OX408" s="56"/>
      <c r="OY408" s="56"/>
      <c r="OZ408" s="56"/>
      <c r="PA408" s="56"/>
      <c r="PB408" s="56"/>
      <c r="PC408" s="56"/>
      <c r="PD408" s="56"/>
      <c r="PE408" s="56"/>
      <c r="PF408" s="56"/>
      <c r="PG408" s="56"/>
      <c r="PH408" s="56"/>
      <c r="PI408" s="56"/>
      <c r="PJ408" s="56"/>
      <c r="PK408" s="56"/>
      <c r="PL408" s="56"/>
      <c r="PM408" s="56"/>
      <c r="PN408" s="56"/>
      <c r="PO408" s="56"/>
      <c r="PP408" s="56"/>
      <c r="PQ408" s="56"/>
      <c r="PR408" s="56"/>
      <c r="PS408" s="56"/>
      <c r="PT408" s="56"/>
      <c r="PU408" s="56"/>
      <c r="PV408" s="56"/>
      <c r="PW408" s="56"/>
      <c r="PX408" s="56"/>
      <c r="PY408" s="56"/>
      <c r="PZ408" s="56"/>
      <c r="QA408" s="56"/>
      <c r="QB408" s="56"/>
      <c r="QC408" s="56"/>
      <c r="QD408" s="56"/>
      <c r="QE408" s="56"/>
      <c r="QF408" s="56"/>
      <c r="QG408" s="56"/>
      <c r="QH408" s="56"/>
      <c r="QI408" s="56"/>
      <c r="QJ408" s="56"/>
      <c r="QK408" s="56"/>
      <c r="QL408" s="56"/>
      <c r="QM408" s="56"/>
      <c r="QN408" s="56"/>
      <c r="QO408" s="56"/>
      <c r="QP408" s="56"/>
      <c r="QQ408" s="56"/>
      <c r="QR408" s="56"/>
      <c r="QS408" s="56"/>
      <c r="QT408" s="56"/>
      <c r="QU408" s="56"/>
      <c r="QV408" s="56"/>
      <c r="QW408" s="56"/>
      <c r="QX408" s="56"/>
      <c r="QY408" s="56"/>
      <c r="QZ408" s="56"/>
      <c r="RA408" s="56"/>
      <c r="RB408" s="56"/>
      <c r="RC408" s="56"/>
      <c r="RD408" s="56"/>
      <c r="RE408" s="56"/>
      <c r="RF408" s="56"/>
      <c r="RG408" s="56"/>
      <c r="RH408" s="56"/>
      <c r="RI408" s="56"/>
      <c r="RJ408" s="56"/>
      <c r="RK408" s="56"/>
      <c r="RL408" s="56"/>
      <c r="RM408" s="56"/>
      <c r="RN408" s="56"/>
      <c r="RO408" s="56"/>
      <c r="RP408" s="56"/>
      <c r="RQ408" s="56"/>
      <c r="RR408" s="56"/>
      <c r="RS408" s="56"/>
      <c r="RT408" s="56"/>
      <c r="RU408" s="56"/>
      <c r="RV408" s="56"/>
      <c r="RW408" s="56"/>
      <c r="RX408" s="56"/>
      <c r="RY408" s="56"/>
      <c r="RZ408" s="56"/>
      <c r="SA408" s="56"/>
      <c r="SB408" s="56"/>
      <c r="SC408" s="56"/>
      <c r="SD408" s="56"/>
      <c r="SE408" s="56"/>
      <c r="SF408" s="56"/>
      <c r="SG408" s="56"/>
      <c r="SH408" s="56"/>
      <c r="SI408" s="56"/>
      <c r="SJ408" s="56"/>
      <c r="SK408" s="56"/>
      <c r="SL408" s="56"/>
      <c r="SM408" s="56"/>
      <c r="SN408" s="56"/>
      <c r="SO408" s="56"/>
      <c r="SP408" s="56"/>
      <c r="SQ408" s="56"/>
      <c r="SR408" s="56"/>
      <c r="SS408" s="56"/>
      <c r="ST408" s="56"/>
      <c r="SU408" s="56"/>
      <c r="SV408" s="56"/>
      <c r="SW408" s="56"/>
      <c r="SX408" s="56"/>
      <c r="SY408" s="56"/>
      <c r="SZ408" s="56"/>
      <c r="TA408" s="56"/>
      <c r="TB408" s="56"/>
      <c r="TC408" s="56"/>
      <c r="TD408" s="56"/>
      <c r="TE408" s="56"/>
      <c r="TF408" s="56"/>
      <c r="TG408" s="56"/>
      <c r="TH408" s="56"/>
      <c r="TI408" s="56"/>
      <c r="TJ408" s="56"/>
      <c r="TK408" s="56"/>
      <c r="TL408" s="56"/>
      <c r="TM408" s="56"/>
      <c r="TN408" s="56"/>
      <c r="TO408" s="56"/>
      <c r="TP408" s="56"/>
      <c r="TQ408" s="56"/>
      <c r="TR408" s="56"/>
      <c r="TS408" s="56"/>
      <c r="TT408" s="56"/>
      <c r="TU408" s="56"/>
      <c r="TV408" s="56"/>
      <c r="TW408" s="56"/>
      <c r="TX408" s="56"/>
      <c r="TY408" s="56"/>
      <c r="TZ408" s="56"/>
      <c r="UA408" s="56"/>
      <c r="UB408" s="56"/>
      <c r="UC408" s="56"/>
      <c r="UD408" s="56"/>
      <c r="UE408" s="56"/>
      <c r="UF408" s="56"/>
      <c r="UG408" s="56"/>
      <c r="UH408" s="56"/>
      <c r="UI408" s="56"/>
      <c r="UJ408" s="56"/>
      <c r="UK408" s="56"/>
      <c r="UL408" s="56"/>
      <c r="UM408" s="56"/>
      <c r="UN408" s="56"/>
      <c r="UO408" s="56"/>
      <c r="UP408" s="56"/>
      <c r="UQ408" s="56"/>
      <c r="UR408" s="56"/>
      <c r="US408" s="56"/>
      <c r="UT408" s="56"/>
      <c r="UU408" s="56"/>
      <c r="UV408" s="56"/>
      <c r="UW408" s="56"/>
      <c r="UX408" s="56"/>
      <c r="UY408" s="56"/>
      <c r="UZ408" s="56"/>
      <c r="VA408" s="56"/>
      <c r="VB408" s="56"/>
      <c r="VC408" s="56"/>
      <c r="VD408" s="56"/>
      <c r="VE408" s="56"/>
      <c r="VF408" s="56"/>
      <c r="VG408" s="56"/>
      <c r="VH408" s="56"/>
      <c r="VI408" s="56"/>
      <c r="VJ408" s="56"/>
      <c r="VK408" s="56"/>
      <c r="VL408" s="56"/>
      <c r="VM408" s="56"/>
      <c r="VN408" s="56"/>
      <c r="VO408" s="56"/>
      <c r="VP408" s="56"/>
      <c r="VQ408" s="56"/>
      <c r="VR408" s="56"/>
      <c r="VS408" s="56"/>
      <c r="VT408" s="56"/>
      <c r="VU408" s="56"/>
      <c r="VV408" s="56"/>
      <c r="VW408" s="56"/>
      <c r="VX408" s="56"/>
      <c r="VY408" s="56"/>
      <c r="VZ408" s="56"/>
      <c r="WA408" s="56"/>
      <c r="WB408" s="56"/>
      <c r="WC408" s="56"/>
      <c r="WD408" s="56"/>
      <c r="WE408" s="56"/>
      <c r="WF408" s="56"/>
      <c r="WG408" s="56"/>
      <c r="WH408" s="56"/>
      <c r="WI408" s="56"/>
      <c r="WJ408" s="56"/>
      <c r="WK408" s="56"/>
      <c r="WL408" s="56"/>
      <c r="WM408" s="56"/>
      <c r="WN408" s="56"/>
      <c r="WO408" s="56"/>
      <c r="WP408" s="56"/>
      <c r="WQ408" s="56"/>
      <c r="WR408" s="56"/>
      <c r="WS408" s="56"/>
      <c r="WT408" s="56"/>
      <c r="WU408" s="56"/>
      <c r="WV408" s="56"/>
      <c r="WW408" s="56"/>
      <c r="WX408" s="56"/>
      <c r="WY408" s="56"/>
      <c r="WZ408" s="56"/>
      <c r="XA408" s="56"/>
      <c r="XB408" s="56"/>
      <c r="XC408" s="56"/>
      <c r="XD408" s="56"/>
      <c r="XE408" s="56"/>
      <c r="XF408" s="56"/>
      <c r="XG408" s="56"/>
      <c r="XH408" s="56"/>
      <c r="XI408" s="56"/>
      <c r="XJ408" s="56"/>
      <c r="XK408" s="56"/>
      <c r="XL408" s="56"/>
      <c r="XM408" s="56"/>
      <c r="XN408" s="56"/>
      <c r="XO408" s="56"/>
      <c r="XP408" s="56"/>
      <c r="XQ408" s="56"/>
      <c r="XR408" s="56"/>
      <c r="XS408" s="56"/>
      <c r="XT408" s="56"/>
      <c r="XU408" s="56"/>
      <c r="XV408" s="56"/>
      <c r="XW408" s="56"/>
      <c r="XX408" s="56"/>
      <c r="XY408" s="56"/>
      <c r="XZ408" s="56"/>
      <c r="YA408" s="56"/>
      <c r="YB408" s="56"/>
      <c r="YC408" s="56"/>
      <c r="YD408" s="56"/>
      <c r="YE408" s="56"/>
      <c r="YF408" s="56"/>
      <c r="YG408" s="56"/>
      <c r="YH408" s="56"/>
      <c r="YI408" s="56"/>
      <c r="YJ408" s="56"/>
      <c r="YK408" s="56"/>
      <c r="YL408" s="56"/>
      <c r="YM408" s="56"/>
      <c r="YN408" s="56"/>
      <c r="YO408" s="56"/>
      <c r="YP408" s="56"/>
      <c r="YQ408" s="56"/>
      <c r="YR408" s="56"/>
      <c r="YS408" s="56"/>
      <c r="YT408" s="56"/>
      <c r="YU408" s="56"/>
      <c r="YV408" s="56"/>
      <c r="YW408" s="56"/>
      <c r="YX408" s="56"/>
      <c r="YY408" s="56"/>
      <c r="YZ408" s="56"/>
      <c r="ZA408" s="56"/>
      <c r="ZB408" s="56"/>
      <c r="ZC408" s="56"/>
      <c r="ZD408" s="56"/>
      <c r="ZE408" s="56"/>
      <c r="ZF408" s="56"/>
      <c r="ZG408" s="56"/>
      <c r="ZH408" s="56"/>
      <c r="ZI408" s="56"/>
      <c r="ZJ408" s="56"/>
      <c r="ZK408" s="56"/>
      <c r="ZL408" s="56"/>
      <c r="ZM408" s="56"/>
      <c r="ZN408" s="56"/>
      <c r="ZO408" s="56"/>
      <c r="ZP408" s="56"/>
      <c r="ZQ408" s="56"/>
      <c r="ZR408" s="56"/>
      <c r="ZS408" s="56"/>
      <c r="ZT408" s="56"/>
      <c r="ZU408" s="56"/>
      <c r="ZV408" s="56"/>
      <c r="ZW408" s="56"/>
      <c r="ZX408" s="56"/>
      <c r="ZY408" s="56"/>
      <c r="ZZ408" s="56"/>
      <c r="AAA408" s="56"/>
      <c r="AAB408" s="56"/>
      <c r="AAC408" s="56"/>
      <c r="AAD408" s="56"/>
      <c r="AAE408" s="56"/>
      <c r="AAF408" s="56"/>
      <c r="AAG408" s="56"/>
      <c r="AAH408" s="56"/>
      <c r="AAI408" s="56"/>
      <c r="AAJ408" s="56"/>
      <c r="AAK408" s="56"/>
      <c r="AAL408" s="56"/>
      <c r="AAM408" s="56"/>
      <c r="AAN408" s="56"/>
      <c r="AAO408" s="56"/>
      <c r="AAP408" s="56"/>
      <c r="AAQ408" s="56"/>
      <c r="AAR408" s="56"/>
      <c r="AAS408" s="56"/>
      <c r="AAT408" s="56"/>
      <c r="AAU408" s="56"/>
      <c r="AAV408" s="56"/>
      <c r="AAW408" s="56"/>
      <c r="AAX408" s="56"/>
      <c r="AAY408" s="56"/>
      <c r="AAZ408" s="56"/>
      <c r="ABA408" s="56"/>
      <c r="ABB408" s="56"/>
      <c r="ABC408" s="56"/>
      <c r="ABD408" s="56"/>
      <c r="ABE408" s="56"/>
      <c r="ABF408" s="56"/>
      <c r="ABG408" s="56"/>
      <c r="ABH408" s="56"/>
      <c r="ABI408" s="56"/>
      <c r="ABJ408" s="56"/>
      <c r="ABK408" s="56"/>
      <c r="ABL408" s="56"/>
      <c r="ABM408" s="56"/>
      <c r="ABN408" s="56"/>
      <c r="ABO408" s="56"/>
      <c r="ABP408" s="56"/>
      <c r="ABQ408" s="56"/>
      <c r="ABR408" s="56"/>
      <c r="ABS408" s="56"/>
      <c r="ABT408" s="56"/>
      <c r="ABU408" s="56"/>
      <c r="ABV408" s="56"/>
      <c r="ABW408" s="56"/>
      <c r="ABX408" s="56"/>
      <c r="ABY408" s="56"/>
      <c r="ABZ408" s="56"/>
      <c r="ACA408" s="56"/>
      <c r="ACB408" s="56"/>
      <c r="ACC408" s="56"/>
      <c r="ACD408" s="56"/>
      <c r="ACE408" s="56"/>
      <c r="ACF408" s="56"/>
      <c r="ACG408" s="56"/>
      <c r="ACH408" s="56"/>
      <c r="ACI408" s="56"/>
      <c r="ACJ408" s="56"/>
      <c r="ACK408" s="56"/>
      <c r="ACL408" s="56"/>
      <c r="ACM408" s="56"/>
      <c r="ACN408" s="56"/>
      <c r="ACO408" s="56"/>
      <c r="ACP408" s="56"/>
      <c r="ACQ408" s="56"/>
      <c r="ACR408" s="56"/>
      <c r="ACS408" s="56"/>
      <c r="ACT408" s="56"/>
      <c r="ACU408" s="56"/>
      <c r="ACV408" s="56"/>
      <c r="ACW408" s="56"/>
      <c r="ACX408" s="56"/>
      <c r="ACY408" s="56"/>
      <c r="ACZ408" s="56"/>
      <c r="ADA408" s="56"/>
      <c r="ADB408" s="56"/>
      <c r="ADC408" s="56"/>
      <c r="ADD408" s="56"/>
      <c r="ADE408" s="56"/>
      <c r="ADF408" s="56"/>
      <c r="ADG408" s="56"/>
      <c r="ADH408" s="56"/>
      <c r="ADI408" s="56"/>
      <c r="ADJ408" s="56"/>
      <c r="ADK408" s="56"/>
      <c r="ADL408" s="56"/>
      <c r="ADM408" s="56"/>
      <c r="ADN408" s="56"/>
      <c r="ADO408" s="56"/>
      <c r="ADP408" s="56"/>
      <c r="ADQ408" s="56"/>
      <c r="ADR408" s="56"/>
      <c r="ADS408" s="56"/>
      <c r="ADT408" s="56"/>
      <c r="ADU408" s="56"/>
      <c r="ADV408" s="56"/>
      <c r="ADW408" s="56"/>
      <c r="ADX408" s="56"/>
      <c r="ADY408" s="56"/>
      <c r="ADZ408" s="56"/>
      <c r="AEA408" s="56"/>
      <c r="AEB408" s="56"/>
      <c r="AEC408" s="56"/>
      <c r="AED408" s="56"/>
      <c r="AEE408" s="56"/>
      <c r="AEF408" s="56"/>
      <c r="AEG408" s="56"/>
      <c r="AEH408" s="56"/>
      <c r="AEI408" s="56"/>
      <c r="AEJ408" s="56"/>
      <c r="AEK408" s="56"/>
      <c r="AEL408" s="56"/>
      <c r="AEM408" s="56"/>
      <c r="AEN408" s="56"/>
      <c r="AEO408" s="56"/>
      <c r="AEP408" s="56"/>
      <c r="AEQ408" s="56"/>
      <c r="AER408" s="56"/>
      <c r="AES408" s="56"/>
      <c r="AET408" s="56"/>
      <c r="AEU408" s="56"/>
      <c r="AEV408" s="56"/>
      <c r="AEW408" s="56"/>
      <c r="AEX408" s="56"/>
      <c r="AEY408" s="56"/>
      <c r="AEZ408" s="56"/>
      <c r="AFA408" s="56"/>
      <c r="AFB408" s="56"/>
      <c r="AFC408" s="56"/>
      <c r="AFD408" s="56"/>
      <c r="AFE408" s="56"/>
      <c r="AFF408" s="56"/>
      <c r="AFG408" s="56"/>
      <c r="AFH408" s="56"/>
      <c r="AFI408" s="56"/>
      <c r="AFJ408" s="56"/>
      <c r="AFK408" s="56"/>
      <c r="AFL408" s="56"/>
      <c r="AFM408" s="56"/>
      <c r="AFN408" s="56"/>
      <c r="AFO408" s="56"/>
      <c r="AFP408" s="56"/>
      <c r="AFQ408" s="56"/>
      <c r="AFR408" s="56"/>
      <c r="AFS408" s="56"/>
      <c r="AFT408" s="56"/>
      <c r="AFU408" s="56"/>
      <c r="AFV408" s="56"/>
      <c r="AFW408" s="56"/>
      <c r="AFX408" s="56"/>
      <c r="AFY408" s="56"/>
      <c r="AFZ408" s="56"/>
      <c r="AGA408" s="56"/>
      <c r="AGB408" s="56"/>
      <c r="AGC408" s="56"/>
      <c r="AGD408" s="56"/>
      <c r="AGE408" s="56"/>
      <c r="AGF408" s="56"/>
      <c r="AGG408" s="56"/>
      <c r="AGH408" s="56"/>
      <c r="AGI408" s="56"/>
      <c r="AGJ408" s="56"/>
      <c r="AGK408" s="56"/>
      <c r="AGL408" s="56"/>
      <c r="AGM408" s="56"/>
      <c r="AGN408" s="56"/>
      <c r="AGO408" s="56"/>
      <c r="AGP408" s="56"/>
      <c r="AGQ408" s="56"/>
      <c r="AGR408" s="56"/>
      <c r="AGS408" s="56"/>
      <c r="AGT408" s="56"/>
      <c r="AGU408" s="56"/>
      <c r="AGV408" s="56"/>
      <c r="AGW408" s="56"/>
      <c r="AGX408" s="56"/>
      <c r="AGY408" s="56"/>
      <c r="AGZ408" s="56"/>
      <c r="AHA408" s="56"/>
      <c r="AHB408" s="56"/>
      <c r="AHC408" s="56"/>
      <c r="AHD408" s="56"/>
      <c r="AHE408" s="56"/>
      <c r="AHF408" s="56"/>
      <c r="AHG408" s="56"/>
      <c r="AHH408" s="56"/>
      <c r="AHI408" s="56"/>
      <c r="AHJ408" s="56"/>
      <c r="AHK408" s="56"/>
      <c r="AHL408" s="56"/>
      <c r="AHM408" s="56"/>
      <c r="AHN408" s="56"/>
      <c r="AHO408" s="56"/>
      <c r="AHP408" s="56"/>
      <c r="AHQ408" s="56"/>
      <c r="AHR408" s="56"/>
      <c r="AHS408" s="56"/>
      <c r="AHT408" s="56"/>
      <c r="AHU408" s="56"/>
      <c r="AHV408" s="56"/>
      <c r="AHW408" s="56"/>
      <c r="AHX408" s="56"/>
      <c r="AHY408" s="56"/>
      <c r="AHZ408" s="56"/>
      <c r="AIA408" s="56"/>
      <c r="AIB408" s="56"/>
      <c r="AIC408" s="56"/>
      <c r="AID408" s="56"/>
      <c r="AIE408" s="56"/>
      <c r="AIF408" s="56"/>
      <c r="AIG408" s="56"/>
      <c r="AIH408" s="56"/>
      <c r="AII408" s="56"/>
      <c r="AIJ408" s="56"/>
      <c r="AIK408" s="56"/>
      <c r="AIL408" s="56"/>
      <c r="AIM408" s="56"/>
      <c r="AIN408" s="56"/>
      <c r="AIO408" s="56"/>
      <c r="AIP408" s="56"/>
      <c r="AIQ408" s="56"/>
      <c r="AIR408" s="56"/>
      <c r="AIS408" s="56"/>
      <c r="AIT408" s="56"/>
      <c r="AIU408" s="56"/>
      <c r="AIV408" s="56"/>
      <c r="AIW408" s="56"/>
      <c r="AIX408" s="56"/>
      <c r="AIY408" s="56"/>
      <c r="AIZ408" s="56"/>
      <c r="AJA408" s="56"/>
      <c r="AJB408" s="56"/>
      <c r="AJC408" s="56"/>
      <c r="AJD408" s="56"/>
      <c r="AJE408" s="56"/>
      <c r="AJF408" s="56"/>
      <c r="AJG408" s="56"/>
      <c r="AJH408" s="56"/>
      <c r="AJI408" s="56"/>
      <c r="AJJ408" s="56"/>
      <c r="AJK408" s="56"/>
      <c r="AJL408" s="56"/>
      <c r="AJM408" s="56"/>
      <c r="AJN408" s="56"/>
      <c r="AJO408" s="56"/>
      <c r="AJP408" s="56"/>
      <c r="AJQ408" s="56"/>
      <c r="AJR408" s="56"/>
      <c r="AJS408" s="56"/>
      <c r="AJT408" s="56"/>
      <c r="AJU408" s="56"/>
      <c r="AJV408" s="56"/>
      <c r="AJW408" s="56"/>
      <c r="AJX408" s="56"/>
      <c r="AJY408" s="56"/>
      <c r="AJZ408" s="56"/>
      <c r="AKA408" s="56"/>
      <c r="AKB408" s="56"/>
      <c r="AKC408" s="56"/>
      <c r="AKD408" s="56"/>
      <c r="AKE408" s="56"/>
      <c r="AKF408" s="56"/>
      <c r="AKG408" s="56"/>
      <c r="AKH408" s="56"/>
      <c r="AKI408" s="56"/>
      <c r="AKJ408" s="56"/>
      <c r="AKK408" s="56"/>
      <c r="AKL408" s="56"/>
      <c r="AKM408" s="56"/>
      <c r="AKN408" s="56"/>
      <c r="AKO408" s="56"/>
      <c r="AKP408" s="56"/>
      <c r="AKQ408" s="56"/>
      <c r="AKR408" s="56"/>
      <c r="AKS408" s="56"/>
      <c r="AKT408" s="56"/>
      <c r="AKU408" s="56"/>
      <c r="AKV408" s="56"/>
      <c r="AKW408" s="56"/>
      <c r="AKX408" s="56"/>
      <c r="AKY408" s="56"/>
      <c r="AKZ408" s="56"/>
      <c r="ALA408" s="56"/>
      <c r="ALB408" s="56"/>
      <c r="ALC408" s="56"/>
      <c r="ALD408" s="56"/>
      <c r="ALE408" s="56"/>
      <c r="ALF408" s="56"/>
      <c r="ALG408" s="56"/>
      <c r="ALH408" s="56"/>
      <c r="ALI408" s="56"/>
      <c r="ALJ408" s="56"/>
      <c r="ALK408" s="56"/>
      <c r="ALL408" s="56"/>
      <c r="ALM408" s="56"/>
      <c r="ALN408" s="56"/>
      <c r="ALO408" s="56"/>
      <c r="ALP408" s="56"/>
      <c r="ALQ408" s="56"/>
      <c r="ALR408" s="56"/>
      <c r="ALS408" s="56"/>
      <c r="ALT408" s="56"/>
      <c r="ALU408" s="56"/>
      <c r="ALV408" s="56"/>
      <c r="ALW408" s="56"/>
      <c r="ALX408" s="56"/>
      <c r="ALY408" s="56"/>
      <c r="ALZ408" s="56"/>
      <c r="AMA408" s="56"/>
      <c r="AMB408" s="56"/>
      <c r="AMC408" s="56"/>
      <c r="AMD408" s="56"/>
      <c r="AME408" s="56"/>
      <c r="AMF408" s="56"/>
      <c r="AMG408" s="56"/>
      <c r="AMH408" s="56"/>
      <c r="AMI408" s="56"/>
      <c r="AMJ408" s="56"/>
      <c r="AMK408" s="56"/>
      <c r="AML408" s="56"/>
      <c r="AMM408" s="56"/>
      <c r="AMN408" s="56"/>
      <c r="AMO408" s="56"/>
      <c r="AMP408" s="56"/>
      <c r="AMQ408" s="56"/>
      <c r="AMR408" s="56"/>
      <c r="AMS408" s="56"/>
      <c r="AMT408" s="56"/>
      <c r="AMU408" s="56"/>
      <c r="AMV408" s="56"/>
      <c r="AMW408" s="56"/>
      <c r="AMX408" s="56"/>
      <c r="AMY408" s="56"/>
      <c r="AMZ408" s="56"/>
      <c r="ANA408" s="56"/>
      <c r="ANB408" s="56"/>
      <c r="ANC408" s="56"/>
      <c r="AND408" s="56"/>
      <c r="ANE408" s="56"/>
      <c r="ANF408" s="56"/>
      <c r="ANG408" s="56"/>
      <c r="ANH408" s="56"/>
      <c r="ANI408" s="56"/>
      <c r="ANJ408" s="56"/>
      <c r="ANK408" s="56"/>
      <c r="ANL408" s="56"/>
      <c r="ANM408" s="56"/>
      <c r="ANN408" s="56"/>
      <c r="ANO408" s="56"/>
      <c r="ANP408" s="56"/>
      <c r="ANQ408" s="56"/>
      <c r="ANR408" s="56"/>
      <c r="ANS408" s="56"/>
      <c r="ANT408" s="56"/>
      <c r="ANU408" s="56"/>
      <c r="ANV408" s="56"/>
      <c r="ANW408" s="56"/>
      <c r="ANX408" s="56"/>
      <c r="ANY408" s="56"/>
      <c r="ANZ408" s="56"/>
      <c r="AOA408" s="56"/>
      <c r="AOB408" s="56"/>
      <c r="AOC408" s="56"/>
      <c r="AOD408" s="56"/>
      <c r="AOE408" s="56"/>
      <c r="AOF408" s="56"/>
      <c r="AOG408" s="56"/>
      <c r="AOH408" s="56"/>
      <c r="AOI408" s="56"/>
      <c r="AOJ408" s="56"/>
      <c r="AOK408" s="56"/>
      <c r="AOL408" s="56"/>
      <c r="AOM408" s="56"/>
      <c r="AON408" s="56"/>
      <c r="AOO408" s="56"/>
      <c r="AOP408" s="56"/>
      <c r="AOQ408" s="56"/>
      <c r="AOR408" s="56"/>
      <c r="AOS408" s="56"/>
      <c r="AOT408" s="56"/>
      <c r="AOU408" s="56"/>
      <c r="AOV408" s="56"/>
      <c r="AOW408" s="56"/>
      <c r="AOX408" s="56"/>
      <c r="AOY408" s="56"/>
      <c r="AOZ408" s="56"/>
      <c r="APA408" s="56"/>
      <c r="APB408" s="56"/>
      <c r="APC408" s="56"/>
      <c r="APD408" s="56"/>
      <c r="APE408" s="56"/>
      <c r="APF408" s="56"/>
      <c r="APG408" s="56"/>
      <c r="APH408" s="56"/>
      <c r="API408" s="56"/>
      <c r="APJ408" s="56"/>
      <c r="APK408" s="56"/>
      <c r="APL408" s="56"/>
      <c r="APM408" s="56"/>
      <c r="APN408" s="56"/>
      <c r="APO408" s="56"/>
      <c r="APP408" s="56"/>
      <c r="APQ408" s="56"/>
      <c r="APR408" s="56"/>
      <c r="APS408" s="56"/>
      <c r="APT408" s="56"/>
      <c r="APU408" s="56"/>
      <c r="APV408" s="56"/>
      <c r="APW408" s="56"/>
      <c r="APX408" s="56"/>
      <c r="APY408" s="56"/>
      <c r="APZ408" s="56"/>
      <c r="AQA408" s="56"/>
      <c r="AQB408" s="56"/>
      <c r="AQC408" s="56"/>
      <c r="AQD408" s="56"/>
      <c r="AQE408" s="56"/>
      <c r="AQF408" s="56"/>
      <c r="AQG408" s="56"/>
      <c r="AQH408" s="56"/>
      <c r="AQI408" s="56"/>
      <c r="AQJ408" s="56"/>
      <c r="AQK408" s="56"/>
      <c r="AQL408" s="56"/>
      <c r="AQM408" s="56"/>
      <c r="AQN408" s="56"/>
      <c r="AQO408" s="56"/>
      <c r="AQP408" s="56"/>
      <c r="AQQ408" s="56"/>
      <c r="AQR408" s="56"/>
      <c r="AQS408" s="56"/>
      <c r="AQT408" s="56"/>
      <c r="AQU408" s="56"/>
      <c r="AQV408" s="56"/>
      <c r="AQW408" s="56"/>
      <c r="AQX408" s="56"/>
      <c r="AQY408" s="56"/>
      <c r="AQZ408" s="56"/>
      <c r="ARA408" s="56"/>
      <c r="ARB408" s="56"/>
      <c r="ARC408" s="56"/>
      <c r="ARD408" s="56"/>
      <c r="ARE408" s="56"/>
      <c r="ARF408" s="56"/>
      <c r="ARG408" s="56"/>
      <c r="ARH408" s="56"/>
      <c r="ARI408" s="56"/>
      <c r="ARJ408" s="56"/>
      <c r="ARK408" s="56"/>
      <c r="ARL408" s="56"/>
      <c r="ARM408" s="56"/>
      <c r="ARN408" s="56"/>
      <c r="ARO408" s="56"/>
      <c r="ARP408" s="56"/>
      <c r="ARQ408" s="56"/>
      <c r="ARR408" s="56"/>
      <c r="ARS408" s="56"/>
      <c r="ART408" s="56"/>
      <c r="ARU408" s="56"/>
      <c r="ARV408" s="56"/>
      <c r="ARW408" s="56"/>
      <c r="ARX408" s="56"/>
      <c r="ARY408" s="56"/>
      <c r="ARZ408" s="56"/>
      <c r="ASA408" s="56"/>
      <c r="ASB408" s="56"/>
      <c r="ASC408" s="56"/>
      <c r="ASD408" s="56"/>
      <c r="ASE408" s="56"/>
      <c r="ASF408" s="56"/>
      <c r="ASG408" s="56"/>
      <c r="ASH408" s="56"/>
      <c r="ASI408" s="56"/>
      <c r="ASJ408" s="56"/>
      <c r="ASK408" s="56"/>
      <c r="ASL408" s="56"/>
      <c r="ASM408" s="56"/>
      <c r="ASN408" s="56"/>
      <c r="ASO408" s="56"/>
      <c r="ASP408" s="56"/>
      <c r="ASQ408" s="56"/>
      <c r="ASR408" s="56"/>
      <c r="ASS408" s="56"/>
      <c r="AST408" s="56"/>
      <c r="ASU408" s="56"/>
      <c r="ASV408" s="56"/>
      <c r="ASW408" s="56"/>
      <c r="ASX408" s="56"/>
      <c r="ASY408" s="56"/>
      <c r="ASZ408" s="56"/>
      <c r="ATA408" s="56"/>
      <c r="ATB408" s="56"/>
      <c r="ATC408" s="56"/>
      <c r="ATD408" s="56"/>
      <c r="ATE408" s="56"/>
      <c r="ATF408" s="56"/>
      <c r="ATG408" s="56"/>
      <c r="ATH408" s="56"/>
      <c r="ATI408" s="56"/>
      <c r="ATJ408" s="56"/>
      <c r="ATK408" s="56"/>
      <c r="ATL408" s="56"/>
      <c r="ATM408" s="56"/>
      <c r="ATN408" s="56"/>
      <c r="ATO408" s="56"/>
      <c r="ATP408" s="56"/>
      <c r="ATQ408" s="56"/>
      <c r="ATR408" s="56"/>
      <c r="ATS408" s="56"/>
      <c r="ATT408" s="56"/>
      <c r="ATU408" s="56"/>
      <c r="ATV408" s="56"/>
      <c r="ATW408" s="56"/>
      <c r="ATX408" s="56"/>
      <c r="ATY408" s="56"/>
      <c r="ATZ408" s="56"/>
      <c r="AUA408" s="56"/>
      <c r="AUB408" s="56"/>
      <c r="AUC408" s="56"/>
      <c r="AUD408" s="56"/>
      <c r="AUE408" s="56"/>
      <c r="AUF408" s="56"/>
      <c r="AUG408" s="56"/>
      <c r="AUH408" s="56"/>
      <c r="AUI408" s="56"/>
      <c r="AUJ408" s="56"/>
      <c r="AUK408" s="56"/>
      <c r="AUL408" s="56"/>
      <c r="AUM408" s="56"/>
      <c r="AUN408" s="56"/>
      <c r="AUO408" s="56"/>
      <c r="AUP408" s="56"/>
      <c r="AUQ408" s="56"/>
      <c r="AUR408" s="56"/>
      <c r="AUS408" s="56"/>
      <c r="AUT408" s="56"/>
      <c r="AUU408" s="56"/>
      <c r="AUV408" s="56"/>
      <c r="AUW408" s="56"/>
      <c r="AUX408" s="56"/>
      <c r="AUY408" s="56"/>
      <c r="AUZ408" s="56"/>
      <c r="AVA408" s="56"/>
      <c r="AVB408" s="56"/>
      <c r="AVC408" s="56"/>
      <c r="AVD408" s="56"/>
      <c r="AVE408" s="56"/>
      <c r="AVF408" s="56"/>
      <c r="AVG408" s="56"/>
      <c r="AVH408" s="56"/>
      <c r="AVI408" s="56"/>
      <c r="AVJ408" s="56"/>
      <c r="AVK408" s="56"/>
      <c r="AVL408" s="56"/>
      <c r="AVM408" s="56"/>
      <c r="AVN408" s="56"/>
      <c r="AVO408" s="56"/>
      <c r="AVP408" s="56"/>
      <c r="AVQ408" s="56"/>
      <c r="AVR408" s="56"/>
      <c r="AVS408" s="56"/>
      <c r="AVT408" s="56"/>
      <c r="AVU408" s="56"/>
      <c r="AVV408" s="56"/>
      <c r="AVW408" s="56"/>
      <c r="AVX408" s="56"/>
      <c r="AVY408" s="56"/>
      <c r="AVZ408" s="56"/>
      <c r="AWA408" s="56"/>
      <c r="AWB408" s="56"/>
      <c r="AWC408" s="56"/>
      <c r="AWD408" s="56"/>
      <c r="AWE408" s="56"/>
      <c r="AWF408" s="56"/>
      <c r="AWG408" s="56"/>
      <c r="AWH408" s="56"/>
      <c r="AWI408" s="56"/>
      <c r="AWJ408" s="56"/>
      <c r="AWK408" s="56"/>
      <c r="AWL408" s="56"/>
      <c r="AWM408" s="56"/>
      <c r="AWN408" s="56"/>
      <c r="AWO408" s="56"/>
      <c r="AWP408" s="56"/>
      <c r="AWQ408" s="56"/>
      <c r="AWR408" s="56"/>
      <c r="AWS408" s="56"/>
      <c r="AWT408" s="56"/>
      <c r="AWU408" s="56"/>
      <c r="AWV408" s="56"/>
      <c r="AWW408" s="56"/>
      <c r="AWX408" s="56"/>
      <c r="AWY408" s="56"/>
      <c r="AWZ408" s="56"/>
      <c r="AXA408" s="56"/>
      <c r="AXB408" s="56"/>
      <c r="AXC408" s="56"/>
      <c r="AXD408" s="56"/>
      <c r="AXE408" s="56"/>
      <c r="AXF408" s="56"/>
      <c r="AXG408" s="56"/>
      <c r="AXH408" s="56"/>
      <c r="AXI408" s="56"/>
      <c r="AXJ408" s="56"/>
      <c r="AXK408" s="56"/>
      <c r="AXL408" s="56"/>
      <c r="AXM408" s="56"/>
      <c r="AXN408" s="56"/>
      <c r="AXO408" s="56"/>
      <c r="AXP408" s="56"/>
      <c r="AXQ408" s="56"/>
      <c r="AXR408" s="56"/>
      <c r="AXS408" s="56"/>
      <c r="AXT408" s="56"/>
      <c r="AXU408" s="56"/>
      <c r="AXV408" s="56"/>
      <c r="AXW408" s="56"/>
      <c r="AXX408" s="56"/>
      <c r="AXY408" s="56"/>
      <c r="AXZ408" s="56"/>
      <c r="AYA408" s="56"/>
      <c r="AYB408" s="56"/>
      <c r="AYC408" s="56"/>
      <c r="AYD408" s="56"/>
      <c r="AYE408" s="56"/>
      <c r="AYF408" s="56"/>
      <c r="AYG408" s="56"/>
      <c r="AYH408" s="56"/>
      <c r="AYI408" s="56"/>
      <c r="AYJ408" s="56"/>
      <c r="AYK408" s="56"/>
      <c r="AYL408" s="56"/>
      <c r="AYM408" s="56"/>
      <c r="AYN408" s="56"/>
      <c r="AYO408" s="56"/>
      <c r="AYP408" s="56"/>
      <c r="AYQ408" s="56"/>
      <c r="AYR408" s="56"/>
      <c r="AYS408" s="56"/>
      <c r="AYT408" s="56"/>
      <c r="AYU408" s="56"/>
      <c r="AYV408" s="56"/>
      <c r="AYW408" s="56"/>
      <c r="AYX408" s="56"/>
      <c r="AYY408" s="56"/>
      <c r="AYZ408" s="56"/>
      <c r="AZA408" s="56"/>
      <c r="AZB408" s="56"/>
      <c r="AZC408" s="56"/>
      <c r="AZD408" s="56"/>
      <c r="AZE408" s="56"/>
      <c r="AZF408" s="56"/>
      <c r="AZG408" s="56"/>
      <c r="AZH408" s="56"/>
      <c r="AZI408" s="56"/>
      <c r="AZJ408" s="56"/>
      <c r="AZK408" s="56"/>
      <c r="AZL408" s="56"/>
      <c r="AZM408" s="56"/>
      <c r="AZN408" s="56"/>
      <c r="AZO408" s="56"/>
      <c r="AZP408" s="56"/>
      <c r="AZQ408" s="56"/>
      <c r="AZR408" s="56"/>
      <c r="AZS408" s="56"/>
      <c r="AZT408" s="56"/>
      <c r="AZU408" s="56"/>
      <c r="AZV408" s="56"/>
      <c r="AZW408" s="56"/>
      <c r="AZX408" s="56"/>
      <c r="AZY408" s="56"/>
      <c r="AZZ408" s="56"/>
      <c r="BAA408" s="56"/>
      <c r="BAB408" s="56"/>
      <c r="BAC408" s="56"/>
      <c r="BAD408" s="56"/>
      <c r="BAE408" s="56"/>
      <c r="BAF408" s="56"/>
      <c r="BAG408" s="56"/>
      <c r="BAH408" s="56"/>
      <c r="BAI408" s="56"/>
      <c r="BAJ408" s="56"/>
      <c r="BAK408" s="56"/>
      <c r="BAL408" s="56"/>
      <c r="BAM408" s="56"/>
      <c r="BAN408" s="56"/>
      <c r="BAO408" s="56"/>
      <c r="BAP408" s="56"/>
      <c r="BAQ408" s="56"/>
      <c r="BAR408" s="56"/>
      <c r="BAS408" s="56"/>
      <c r="BAT408" s="56"/>
      <c r="BAU408" s="56"/>
      <c r="BAV408" s="56"/>
      <c r="BAW408" s="56"/>
      <c r="BAX408" s="56"/>
      <c r="BAY408" s="56"/>
      <c r="BAZ408" s="56"/>
      <c r="BBA408" s="56"/>
      <c r="BBB408" s="56"/>
      <c r="BBC408" s="56"/>
      <c r="BBD408" s="56"/>
      <c r="BBE408" s="56"/>
      <c r="BBF408" s="56"/>
      <c r="BBG408" s="56"/>
      <c r="BBH408" s="56"/>
      <c r="BBI408" s="56"/>
      <c r="BBJ408" s="56"/>
      <c r="BBK408" s="56"/>
      <c r="BBL408" s="56"/>
      <c r="BBM408" s="56"/>
      <c r="BBN408" s="56"/>
      <c r="BBO408" s="56"/>
      <c r="BBP408" s="56"/>
      <c r="BBQ408" s="56"/>
      <c r="BBR408" s="56"/>
      <c r="BBS408" s="56"/>
      <c r="BBT408" s="56"/>
      <c r="BBU408" s="56"/>
      <c r="BBV408" s="56"/>
      <c r="BBW408" s="56"/>
      <c r="BBX408" s="56"/>
      <c r="BBY408" s="56"/>
      <c r="BBZ408" s="56"/>
      <c r="BCA408" s="56"/>
      <c r="BCB408" s="56"/>
      <c r="BCC408" s="56"/>
      <c r="BCD408" s="56"/>
      <c r="BCE408" s="56"/>
      <c r="BCF408" s="56"/>
      <c r="BCG408" s="56"/>
      <c r="BCH408" s="56"/>
      <c r="BCI408" s="56"/>
      <c r="BCJ408" s="56"/>
      <c r="BCK408" s="56"/>
      <c r="BCL408" s="56"/>
      <c r="BCM408" s="56"/>
      <c r="BCN408" s="56"/>
      <c r="BCO408" s="56"/>
      <c r="BCP408" s="56"/>
      <c r="BCQ408" s="56"/>
      <c r="BCR408" s="56"/>
      <c r="BCS408" s="56"/>
      <c r="BCT408" s="56"/>
      <c r="BCU408" s="56"/>
      <c r="BCV408" s="56"/>
      <c r="BCW408" s="56"/>
      <c r="BCX408" s="56"/>
      <c r="BCY408" s="56"/>
      <c r="BCZ408" s="56"/>
      <c r="BDA408" s="56"/>
      <c r="BDB408" s="56"/>
      <c r="BDC408" s="56"/>
      <c r="BDD408" s="56"/>
      <c r="BDE408" s="56"/>
      <c r="BDF408" s="56"/>
      <c r="BDG408" s="56"/>
      <c r="BDH408" s="56"/>
      <c r="BDI408" s="56"/>
      <c r="BDJ408" s="56"/>
      <c r="BDK408" s="56"/>
      <c r="BDL408" s="56"/>
      <c r="BDM408" s="56"/>
      <c r="BDN408" s="56"/>
      <c r="BDO408" s="56"/>
      <c r="BDP408" s="56"/>
      <c r="BDQ408" s="56"/>
      <c r="BDR408" s="56"/>
      <c r="BDS408" s="56"/>
      <c r="BDT408" s="56"/>
      <c r="BDU408" s="56"/>
      <c r="BDV408" s="56"/>
      <c r="BDW408" s="56"/>
      <c r="BDX408" s="56"/>
      <c r="BDY408" s="56"/>
      <c r="BDZ408" s="56"/>
      <c r="BEA408" s="56"/>
      <c r="BEB408" s="56"/>
      <c r="BEC408" s="56"/>
      <c r="BED408" s="56"/>
      <c r="BEE408" s="56"/>
      <c r="BEF408" s="56"/>
      <c r="BEG408" s="56"/>
      <c r="BEH408" s="56"/>
      <c r="BEI408" s="56"/>
      <c r="BEJ408" s="56"/>
      <c r="BEK408" s="56"/>
      <c r="BEL408" s="56"/>
      <c r="BEM408" s="56"/>
      <c r="BEN408" s="56"/>
      <c r="BEO408" s="56"/>
      <c r="BEP408" s="56"/>
      <c r="BEQ408" s="56"/>
      <c r="BER408" s="56"/>
      <c r="BES408" s="56"/>
      <c r="BET408" s="56"/>
      <c r="BEU408" s="56"/>
      <c r="BEV408" s="56"/>
      <c r="BEW408" s="56"/>
      <c r="BEX408" s="56"/>
      <c r="BEY408" s="56"/>
      <c r="BEZ408" s="56"/>
      <c r="BFA408" s="56"/>
      <c r="BFB408" s="56"/>
      <c r="BFC408" s="56"/>
      <c r="BFD408" s="56"/>
      <c r="BFE408" s="56"/>
      <c r="BFF408" s="56"/>
      <c r="BFG408" s="56"/>
      <c r="BFH408" s="56"/>
      <c r="BFI408" s="56"/>
      <c r="BFJ408" s="56"/>
      <c r="BFK408" s="56"/>
      <c r="BFL408" s="56"/>
      <c r="BFM408" s="56"/>
      <c r="BFN408" s="56"/>
      <c r="BFO408" s="56"/>
      <c r="BFP408" s="56"/>
      <c r="BFQ408" s="56"/>
      <c r="BFR408" s="56"/>
      <c r="BFS408" s="56"/>
      <c r="BFT408" s="56"/>
      <c r="BFU408" s="56"/>
      <c r="BFV408" s="56"/>
      <c r="BFW408" s="56"/>
      <c r="BFX408" s="56"/>
      <c r="BFY408" s="56"/>
      <c r="BFZ408" s="56"/>
      <c r="BGA408" s="56"/>
      <c r="BGB408" s="56"/>
      <c r="BGC408" s="56"/>
      <c r="BGD408" s="56"/>
      <c r="BGE408" s="56"/>
      <c r="BGF408" s="56"/>
      <c r="BGG408" s="56"/>
      <c r="BGH408" s="56"/>
      <c r="BGI408" s="56"/>
      <c r="BGJ408" s="56"/>
      <c r="BGK408" s="56"/>
      <c r="BGL408" s="56"/>
      <c r="BGM408" s="56"/>
      <c r="BGN408" s="56"/>
      <c r="BGO408" s="56"/>
      <c r="BGP408" s="56"/>
      <c r="BGQ408" s="56"/>
      <c r="BGR408" s="56"/>
      <c r="BGS408" s="56"/>
      <c r="BGT408" s="56"/>
      <c r="BGU408" s="56"/>
      <c r="BGV408" s="56"/>
      <c r="BGW408" s="56"/>
      <c r="BGX408" s="56"/>
      <c r="BGY408" s="56"/>
      <c r="BGZ408" s="56"/>
      <c r="BHA408" s="56"/>
      <c r="BHB408" s="56"/>
      <c r="BHC408" s="56"/>
      <c r="BHD408" s="56"/>
      <c r="BHE408" s="56"/>
      <c r="BHF408" s="56"/>
      <c r="BHG408" s="56"/>
      <c r="BHH408" s="56"/>
      <c r="BHI408" s="56"/>
      <c r="BHJ408" s="56"/>
      <c r="BHK408" s="56"/>
      <c r="BHL408" s="56"/>
      <c r="BHM408" s="56"/>
      <c r="BHN408" s="56"/>
      <c r="BHO408" s="56"/>
      <c r="BHP408" s="56"/>
      <c r="BHQ408" s="56"/>
      <c r="BHR408" s="56"/>
      <c r="BHS408" s="56"/>
      <c r="BHT408" s="56"/>
      <c r="BHU408" s="56"/>
      <c r="BHV408" s="56"/>
      <c r="BHW408" s="56"/>
      <c r="BHX408" s="56"/>
      <c r="BHY408" s="56"/>
      <c r="BHZ408" s="56"/>
      <c r="BIA408" s="56"/>
      <c r="BIB408" s="56"/>
      <c r="BIC408" s="56"/>
      <c r="BID408" s="56"/>
      <c r="BIE408" s="56"/>
      <c r="BIF408" s="56"/>
      <c r="BIG408" s="56"/>
      <c r="BIH408" s="56"/>
      <c r="BII408" s="56"/>
      <c r="BIJ408" s="56"/>
      <c r="BIK408" s="56"/>
      <c r="BIL408" s="56"/>
      <c r="BIM408" s="56"/>
      <c r="BIN408" s="56"/>
      <c r="BIO408" s="56"/>
      <c r="BIP408" s="56"/>
      <c r="BIQ408" s="56"/>
      <c r="BIR408" s="56"/>
      <c r="BIS408" s="56"/>
      <c r="BIT408" s="56"/>
      <c r="BIU408" s="56"/>
      <c r="BIV408" s="56"/>
      <c r="BIW408" s="56"/>
      <c r="BIX408" s="56"/>
      <c r="BIY408" s="56"/>
      <c r="BIZ408" s="56"/>
      <c r="BJA408" s="56"/>
      <c r="BJB408" s="56"/>
      <c r="BJC408" s="56"/>
      <c r="BJD408" s="56"/>
      <c r="BJE408" s="56"/>
      <c r="BJF408" s="56"/>
      <c r="BJG408" s="56"/>
      <c r="BJH408" s="56"/>
      <c r="BJI408" s="56"/>
      <c r="BJJ408" s="56"/>
      <c r="BJK408" s="56"/>
      <c r="BJL408" s="56"/>
      <c r="BJM408" s="56"/>
      <c r="BJN408" s="56"/>
      <c r="BJO408" s="56"/>
      <c r="BJP408" s="56"/>
      <c r="BJQ408" s="56"/>
      <c r="BJR408" s="56"/>
      <c r="BJS408" s="56"/>
      <c r="BJT408" s="56"/>
      <c r="BJU408" s="56"/>
      <c r="BJV408" s="56"/>
      <c r="BJW408" s="56"/>
      <c r="BJX408" s="56"/>
      <c r="BJY408" s="56"/>
      <c r="BJZ408" s="56"/>
      <c r="BKA408" s="56"/>
      <c r="BKB408" s="56"/>
      <c r="BKC408" s="56"/>
      <c r="BKD408" s="56"/>
      <c r="BKE408" s="56"/>
      <c r="BKF408" s="56"/>
      <c r="BKG408" s="56"/>
      <c r="BKH408" s="56"/>
      <c r="BKI408" s="56"/>
      <c r="BKJ408" s="56"/>
      <c r="BKK408" s="56"/>
      <c r="BKL408" s="56"/>
      <c r="BKM408" s="56"/>
      <c r="BKN408" s="56"/>
      <c r="BKO408" s="56"/>
      <c r="BKP408" s="56"/>
      <c r="BKQ408" s="56"/>
      <c r="BKR408" s="56"/>
      <c r="BKS408" s="56"/>
      <c r="BKT408" s="56"/>
      <c r="BKU408" s="56"/>
      <c r="BKV408" s="56"/>
      <c r="BKW408" s="56"/>
      <c r="BKX408" s="56"/>
      <c r="BKY408" s="56"/>
      <c r="BKZ408" s="56"/>
      <c r="BLA408" s="56"/>
      <c r="BLB408" s="56"/>
      <c r="BLC408" s="56"/>
      <c r="BLD408" s="56"/>
      <c r="BLE408" s="56"/>
      <c r="BLF408" s="56"/>
      <c r="BLG408" s="56"/>
      <c r="BLH408" s="56"/>
      <c r="BLI408" s="56"/>
      <c r="BLJ408" s="56"/>
      <c r="BLK408" s="56"/>
      <c r="BLL408" s="56"/>
      <c r="BLM408" s="56"/>
      <c r="BLN408" s="56"/>
      <c r="BLO408" s="56"/>
      <c r="BLP408" s="56"/>
      <c r="BLQ408" s="56"/>
      <c r="BLR408" s="56"/>
      <c r="BLS408" s="56"/>
      <c r="BLT408" s="56"/>
      <c r="BLU408" s="56"/>
      <c r="BLV408" s="56"/>
      <c r="BLW408" s="56"/>
      <c r="BLX408" s="56"/>
      <c r="BLY408" s="56"/>
      <c r="BLZ408" s="56"/>
      <c r="BMA408" s="56"/>
      <c r="BMB408" s="56"/>
      <c r="BMC408" s="56"/>
      <c r="BMD408" s="56"/>
      <c r="BME408" s="56"/>
      <c r="BMF408" s="56"/>
      <c r="BMG408" s="56"/>
      <c r="BMH408" s="56"/>
      <c r="BMI408" s="56"/>
      <c r="BMJ408" s="56"/>
      <c r="BMK408" s="56"/>
      <c r="BML408" s="56"/>
      <c r="BMM408" s="56"/>
      <c r="BMN408" s="56"/>
      <c r="BMO408" s="56"/>
      <c r="BMP408" s="56"/>
      <c r="BMQ408" s="56"/>
      <c r="BMR408" s="56"/>
      <c r="BMS408" s="56"/>
      <c r="BMT408" s="56"/>
      <c r="BMU408" s="56"/>
      <c r="BMV408" s="56"/>
      <c r="BMW408" s="56"/>
      <c r="BMX408" s="56"/>
      <c r="BMY408" s="56"/>
      <c r="BMZ408" s="56"/>
      <c r="BNA408" s="56"/>
      <c r="BNB408" s="56"/>
      <c r="BNC408" s="56"/>
      <c r="BND408" s="56"/>
      <c r="BNE408" s="56"/>
      <c r="BNF408" s="56"/>
      <c r="BNG408" s="56"/>
      <c r="BNH408" s="56"/>
      <c r="BNI408" s="56"/>
      <c r="BNJ408" s="56"/>
      <c r="BNK408" s="56"/>
      <c r="BNL408" s="56"/>
      <c r="BNM408" s="56"/>
      <c r="BNN408" s="56"/>
      <c r="BNO408" s="56"/>
      <c r="BNP408" s="56"/>
      <c r="BNQ408" s="56"/>
      <c r="BNR408" s="56"/>
      <c r="BNS408" s="56"/>
      <c r="BNT408" s="56"/>
      <c r="BNU408" s="56"/>
      <c r="BNV408" s="56"/>
      <c r="BNW408" s="56"/>
      <c r="BNX408" s="56"/>
      <c r="BNY408" s="56"/>
      <c r="BNZ408" s="56"/>
      <c r="BOA408" s="56"/>
      <c r="BOB408" s="56"/>
      <c r="BOC408" s="56"/>
      <c r="BOD408" s="56"/>
      <c r="BOE408" s="56"/>
      <c r="BOF408" s="56"/>
      <c r="BOG408" s="56"/>
      <c r="BOH408" s="56"/>
      <c r="BOI408" s="56"/>
      <c r="BOJ408" s="56"/>
      <c r="BOK408" s="56"/>
      <c r="BOL408" s="56"/>
      <c r="BOM408" s="56"/>
      <c r="BON408" s="56"/>
      <c r="BOO408" s="56"/>
      <c r="BOP408" s="56"/>
      <c r="BOQ408" s="56"/>
      <c r="BOR408" s="56"/>
      <c r="BOS408" s="56"/>
      <c r="BOT408" s="56"/>
      <c r="BOU408" s="56"/>
      <c r="BOV408" s="56"/>
      <c r="BOW408" s="56"/>
      <c r="BOX408" s="56"/>
      <c r="BOY408" s="56"/>
      <c r="BOZ408" s="56"/>
      <c r="BPA408" s="56"/>
      <c r="BPB408" s="56"/>
      <c r="BPC408" s="56"/>
      <c r="BPD408" s="56"/>
      <c r="BPE408" s="56"/>
      <c r="BPF408" s="56"/>
      <c r="BPG408" s="56"/>
      <c r="BPH408" s="56"/>
      <c r="BPI408" s="56"/>
      <c r="BPJ408" s="56"/>
      <c r="BPK408" s="56"/>
      <c r="BPL408" s="56"/>
      <c r="BPM408" s="56"/>
      <c r="BPN408" s="56"/>
      <c r="BPO408" s="56"/>
      <c r="BPP408" s="56"/>
      <c r="BPQ408" s="56"/>
      <c r="BPR408" s="56"/>
      <c r="BPS408" s="56"/>
      <c r="BPT408" s="56"/>
      <c r="BPU408" s="56"/>
      <c r="BPV408" s="56"/>
      <c r="BPW408" s="56"/>
      <c r="BPX408" s="56"/>
      <c r="BPY408" s="56"/>
      <c r="BPZ408" s="56"/>
      <c r="BQA408" s="56"/>
      <c r="BQB408" s="56"/>
      <c r="BQC408" s="56"/>
      <c r="BQD408" s="56"/>
      <c r="BQE408" s="56"/>
      <c r="BQF408" s="56"/>
      <c r="BQG408" s="56"/>
      <c r="BQH408" s="56"/>
      <c r="BQI408" s="56"/>
      <c r="BQJ408" s="56"/>
      <c r="BQK408" s="56"/>
      <c r="BQL408" s="56"/>
      <c r="BQM408" s="56"/>
      <c r="BQN408" s="56"/>
      <c r="BQO408" s="56"/>
      <c r="BQP408" s="56"/>
      <c r="BQQ408" s="56"/>
      <c r="BQR408" s="56"/>
      <c r="BQS408" s="56"/>
      <c r="BQT408" s="56"/>
      <c r="BQU408" s="56"/>
      <c r="BQV408" s="56"/>
      <c r="BQW408" s="56"/>
      <c r="BQX408" s="56"/>
      <c r="BQY408" s="56"/>
      <c r="BQZ408" s="56"/>
      <c r="BRA408" s="56"/>
      <c r="BRB408" s="56"/>
      <c r="BRC408" s="56"/>
      <c r="BRD408" s="56"/>
      <c r="BRE408" s="56"/>
      <c r="BRF408" s="56"/>
      <c r="BRG408" s="56"/>
      <c r="BRH408" s="56"/>
      <c r="BRI408" s="56"/>
      <c r="BRJ408" s="56"/>
      <c r="BRK408" s="56"/>
      <c r="BRL408" s="56"/>
      <c r="BRM408" s="56"/>
      <c r="BRN408" s="56"/>
      <c r="BRO408" s="56"/>
      <c r="BRP408" s="56"/>
      <c r="BRQ408" s="56"/>
      <c r="BRR408" s="56"/>
      <c r="BRS408" s="56"/>
      <c r="BRT408" s="56"/>
      <c r="BRU408" s="56"/>
      <c r="BRV408" s="56"/>
      <c r="BRW408" s="56"/>
      <c r="BRX408" s="56"/>
      <c r="BRY408" s="56"/>
      <c r="BRZ408" s="56"/>
      <c r="BSA408" s="56"/>
      <c r="BSB408" s="56"/>
      <c r="BSC408" s="56"/>
      <c r="BSD408" s="56"/>
      <c r="BSE408" s="56"/>
      <c r="BSF408" s="56"/>
      <c r="BSG408" s="56"/>
      <c r="BSH408" s="56"/>
      <c r="BSI408" s="56"/>
      <c r="BSJ408" s="56"/>
      <c r="BSK408" s="56"/>
      <c r="BSL408" s="56"/>
      <c r="BSM408" s="56"/>
      <c r="BSN408" s="56"/>
      <c r="BSO408" s="56"/>
      <c r="BSP408" s="56"/>
      <c r="BSQ408" s="56"/>
      <c r="BSR408" s="56"/>
      <c r="BSS408" s="56"/>
      <c r="BST408" s="56"/>
      <c r="BSU408" s="56"/>
      <c r="BSV408" s="56"/>
      <c r="BSW408" s="56"/>
      <c r="BSX408" s="56"/>
      <c r="BSY408" s="56"/>
      <c r="BSZ408" s="56"/>
      <c r="BTA408" s="56"/>
      <c r="BTB408" s="56"/>
      <c r="BTC408" s="56"/>
      <c r="BTD408" s="56"/>
      <c r="BTE408" s="56"/>
      <c r="BTF408" s="56"/>
      <c r="BTG408" s="56"/>
      <c r="BTH408" s="56"/>
      <c r="BTI408" s="56"/>
      <c r="BTJ408" s="56"/>
      <c r="BTK408" s="56"/>
      <c r="BTL408" s="56"/>
      <c r="BTM408" s="56"/>
      <c r="BTN408" s="56"/>
      <c r="BTO408" s="56"/>
      <c r="BTP408" s="56"/>
      <c r="BTQ408" s="56"/>
      <c r="BTR408" s="56"/>
      <c r="BTS408" s="56"/>
      <c r="BTT408" s="56"/>
      <c r="BTU408" s="56"/>
      <c r="BTV408" s="56"/>
      <c r="BTW408" s="56"/>
      <c r="BTX408" s="56"/>
      <c r="BTY408" s="56"/>
      <c r="BTZ408" s="56"/>
      <c r="BUA408" s="56"/>
      <c r="BUB408" s="56"/>
      <c r="BUC408" s="56"/>
      <c r="BUD408" s="56"/>
      <c r="BUE408" s="56"/>
      <c r="BUF408" s="56"/>
      <c r="BUG408" s="56"/>
      <c r="BUH408" s="56"/>
      <c r="BUI408" s="56"/>
      <c r="BUJ408" s="56"/>
      <c r="BUK408" s="56"/>
      <c r="BUL408" s="56"/>
      <c r="BUM408" s="56"/>
      <c r="BUN408" s="56"/>
      <c r="BUO408" s="56"/>
      <c r="BUP408" s="56"/>
      <c r="BUQ408" s="56"/>
      <c r="BUR408" s="56"/>
      <c r="BUS408" s="56"/>
      <c r="BUT408" s="56"/>
      <c r="BUU408" s="56"/>
      <c r="BUV408" s="56"/>
      <c r="BUW408" s="56"/>
      <c r="BUX408" s="56"/>
      <c r="BUY408" s="56"/>
      <c r="BUZ408" s="56"/>
      <c r="BVA408" s="56"/>
      <c r="BVB408" s="56"/>
      <c r="BVC408" s="56"/>
      <c r="BVD408" s="56"/>
      <c r="BVE408" s="56"/>
      <c r="BVF408" s="56"/>
      <c r="BVG408" s="56"/>
      <c r="BVH408" s="56"/>
      <c r="BVI408" s="56"/>
      <c r="BVJ408" s="56"/>
      <c r="BVK408" s="56"/>
      <c r="BVL408" s="56"/>
      <c r="BVM408" s="56"/>
      <c r="BVN408" s="56"/>
      <c r="BVO408" s="56"/>
      <c r="BVP408" s="56"/>
      <c r="BVQ408" s="56"/>
      <c r="BVR408" s="56"/>
      <c r="BVS408" s="56"/>
      <c r="BVT408" s="56"/>
      <c r="BVU408" s="56"/>
      <c r="BVV408" s="56"/>
      <c r="BVW408" s="56"/>
      <c r="BVX408" s="56"/>
      <c r="BVY408" s="56"/>
      <c r="BVZ408" s="56"/>
      <c r="BWA408" s="56"/>
      <c r="BWB408" s="56"/>
      <c r="BWC408" s="56"/>
      <c r="BWD408" s="56"/>
      <c r="BWE408" s="56"/>
      <c r="BWF408" s="56"/>
      <c r="BWG408" s="56"/>
      <c r="BWH408" s="56"/>
      <c r="BWI408" s="56"/>
      <c r="BWJ408" s="56"/>
      <c r="BWK408" s="56"/>
      <c r="BWL408" s="56"/>
      <c r="BWM408" s="56"/>
      <c r="BWN408" s="56"/>
      <c r="BWO408" s="56"/>
      <c r="BWP408" s="56"/>
      <c r="BWQ408" s="56"/>
      <c r="BWR408" s="56"/>
      <c r="BWS408" s="56"/>
      <c r="BWT408" s="56"/>
      <c r="BWU408" s="56"/>
      <c r="BWV408" s="56"/>
      <c r="BWW408" s="56"/>
      <c r="BWX408" s="56"/>
      <c r="BWY408" s="56"/>
      <c r="BWZ408" s="56"/>
      <c r="BXA408" s="56"/>
      <c r="BXB408" s="56"/>
      <c r="BXC408" s="56"/>
      <c r="BXD408" s="56"/>
      <c r="BXE408" s="56"/>
      <c r="BXF408" s="56"/>
      <c r="BXG408" s="56"/>
      <c r="BXH408" s="56"/>
      <c r="BXI408" s="56"/>
      <c r="BXJ408" s="56"/>
      <c r="BXK408" s="56"/>
      <c r="BXL408" s="56"/>
      <c r="BXM408" s="56"/>
      <c r="BXN408" s="56"/>
      <c r="BXO408" s="56"/>
      <c r="BXP408" s="56"/>
      <c r="BXQ408" s="56"/>
      <c r="BXR408" s="56"/>
      <c r="BXS408" s="56"/>
      <c r="BXT408" s="56"/>
      <c r="BXU408" s="56"/>
      <c r="BXV408" s="56"/>
      <c r="BXW408" s="56"/>
      <c r="BXX408" s="56"/>
      <c r="BXY408" s="56"/>
      <c r="BXZ408" s="56"/>
      <c r="BYA408" s="56"/>
      <c r="BYB408" s="56"/>
      <c r="BYC408" s="56"/>
      <c r="BYD408" s="56"/>
      <c r="BYE408" s="56"/>
      <c r="BYF408" s="56"/>
      <c r="BYG408" s="56"/>
      <c r="BYH408" s="56"/>
      <c r="BYI408" s="56"/>
      <c r="BYJ408" s="56"/>
      <c r="BYK408" s="56"/>
      <c r="BYL408" s="56"/>
      <c r="BYM408" s="56"/>
      <c r="BYN408" s="56"/>
      <c r="BYO408" s="56"/>
      <c r="BYP408" s="56"/>
      <c r="BYQ408" s="56"/>
      <c r="BYR408" s="56"/>
      <c r="BYS408" s="56"/>
      <c r="BYT408" s="56"/>
      <c r="BYU408" s="56"/>
      <c r="BYV408" s="56"/>
      <c r="BYW408" s="56"/>
      <c r="BYX408" s="56"/>
      <c r="BYY408" s="56"/>
      <c r="BYZ408" s="56"/>
      <c r="BZA408" s="56"/>
      <c r="BZB408" s="56"/>
      <c r="BZC408" s="56"/>
      <c r="BZD408" s="56"/>
      <c r="BZE408" s="56"/>
      <c r="BZF408" s="56"/>
      <c r="BZG408" s="56"/>
      <c r="BZH408" s="56"/>
      <c r="BZI408" s="56"/>
      <c r="BZJ408" s="56"/>
      <c r="BZK408" s="56"/>
      <c r="BZL408" s="56"/>
      <c r="BZM408" s="56"/>
      <c r="BZN408" s="56"/>
      <c r="BZO408" s="56"/>
      <c r="BZP408" s="56"/>
      <c r="BZQ408" s="56"/>
      <c r="BZR408" s="56"/>
      <c r="BZS408" s="56"/>
      <c r="BZT408" s="56"/>
      <c r="BZU408" s="56"/>
      <c r="BZV408" s="56"/>
      <c r="BZW408" s="56"/>
      <c r="BZX408" s="56"/>
      <c r="BZY408" s="56"/>
      <c r="BZZ408" s="56"/>
      <c r="CAA408" s="56"/>
      <c r="CAB408" s="56"/>
      <c r="CAC408" s="56"/>
      <c r="CAD408" s="56"/>
      <c r="CAE408" s="56"/>
      <c r="CAF408" s="56"/>
      <c r="CAG408" s="56"/>
      <c r="CAH408" s="56"/>
      <c r="CAI408" s="56"/>
      <c r="CAJ408" s="56"/>
      <c r="CAK408" s="56"/>
      <c r="CAL408" s="56"/>
      <c r="CAM408" s="56"/>
      <c r="CAN408" s="56"/>
      <c r="CAO408" s="56"/>
      <c r="CAP408" s="56"/>
      <c r="CAQ408" s="56"/>
      <c r="CAR408" s="56"/>
      <c r="CAS408" s="56"/>
      <c r="CAT408" s="56"/>
      <c r="CAU408" s="56"/>
      <c r="CAV408" s="56"/>
      <c r="CAW408" s="56"/>
      <c r="CAX408" s="56"/>
      <c r="CAY408" s="56"/>
      <c r="CAZ408" s="56"/>
      <c r="CBA408" s="56"/>
      <c r="CBB408" s="56"/>
      <c r="CBC408" s="56"/>
      <c r="CBD408" s="56"/>
      <c r="CBE408" s="56"/>
      <c r="CBF408" s="56"/>
      <c r="CBG408" s="56"/>
      <c r="CBH408" s="56"/>
      <c r="CBI408" s="56"/>
      <c r="CBJ408" s="56"/>
      <c r="CBK408" s="56"/>
      <c r="CBL408" s="56"/>
      <c r="CBM408" s="56"/>
      <c r="CBN408" s="56"/>
      <c r="CBO408" s="56"/>
      <c r="CBP408" s="56"/>
      <c r="CBQ408" s="56"/>
      <c r="CBR408" s="56"/>
      <c r="CBS408" s="56"/>
      <c r="CBT408" s="56"/>
      <c r="CBU408" s="56"/>
      <c r="CBV408" s="56"/>
      <c r="CBW408" s="56"/>
      <c r="CBX408" s="56"/>
      <c r="CBY408" s="56"/>
      <c r="CBZ408" s="56"/>
      <c r="CCA408" s="56"/>
      <c r="CCB408" s="56"/>
      <c r="CCC408" s="56"/>
      <c r="CCD408" s="56"/>
      <c r="CCE408" s="56"/>
      <c r="CCF408" s="56"/>
      <c r="CCG408" s="56"/>
      <c r="CCH408" s="56"/>
      <c r="CCI408" s="56"/>
      <c r="CCJ408" s="56"/>
      <c r="CCK408" s="56"/>
      <c r="CCL408" s="56"/>
      <c r="CCM408" s="56"/>
      <c r="CCN408" s="56"/>
      <c r="CCO408" s="56"/>
      <c r="CCP408" s="56"/>
      <c r="CCQ408" s="56"/>
      <c r="CCR408" s="56"/>
      <c r="CCS408" s="56"/>
      <c r="CCT408" s="56"/>
      <c r="CCU408" s="56"/>
      <c r="CCV408" s="56"/>
      <c r="CCW408" s="56"/>
      <c r="CCX408" s="56"/>
      <c r="CCY408" s="56"/>
      <c r="CCZ408" s="56"/>
      <c r="CDA408" s="56"/>
      <c r="CDB408" s="56"/>
      <c r="CDC408" s="56"/>
      <c r="CDD408" s="56"/>
      <c r="CDE408" s="56"/>
      <c r="CDF408" s="56"/>
      <c r="CDG408" s="56"/>
      <c r="CDH408" s="56"/>
      <c r="CDI408" s="56"/>
      <c r="CDJ408" s="56"/>
      <c r="CDK408" s="56"/>
      <c r="CDL408" s="56"/>
      <c r="CDM408" s="56"/>
      <c r="CDN408" s="56"/>
      <c r="CDO408" s="56"/>
      <c r="CDP408" s="56"/>
      <c r="CDQ408" s="56"/>
      <c r="CDR408" s="56"/>
      <c r="CDS408" s="56"/>
      <c r="CDT408" s="56"/>
      <c r="CDU408" s="56"/>
      <c r="CDV408" s="56"/>
      <c r="CDW408" s="56"/>
      <c r="CDX408" s="56"/>
      <c r="CDY408" s="56"/>
      <c r="CDZ408" s="56"/>
      <c r="CEA408" s="56"/>
      <c r="CEB408" s="56"/>
      <c r="CEC408" s="56"/>
      <c r="CED408" s="56"/>
      <c r="CEE408" s="56"/>
      <c r="CEF408" s="56"/>
      <c r="CEG408" s="56"/>
      <c r="CEH408" s="56"/>
      <c r="CEI408" s="56"/>
      <c r="CEJ408" s="56"/>
      <c r="CEK408" s="56"/>
      <c r="CEL408" s="56"/>
      <c r="CEM408" s="56"/>
      <c r="CEN408" s="56"/>
      <c r="CEO408" s="56"/>
      <c r="CEP408" s="56"/>
      <c r="CEQ408" s="56"/>
      <c r="CER408" s="56"/>
      <c r="CES408" s="56"/>
      <c r="CET408" s="56"/>
      <c r="CEU408" s="56"/>
      <c r="CEV408" s="56"/>
      <c r="CEW408" s="56"/>
      <c r="CEX408" s="56"/>
      <c r="CEY408" s="56"/>
      <c r="CEZ408" s="56"/>
      <c r="CFA408" s="56"/>
      <c r="CFB408" s="56"/>
      <c r="CFC408" s="56"/>
      <c r="CFD408" s="56"/>
      <c r="CFE408" s="56"/>
      <c r="CFF408" s="56"/>
      <c r="CFG408" s="56"/>
      <c r="CFH408" s="56"/>
      <c r="CFI408" s="56"/>
      <c r="CFJ408" s="56"/>
      <c r="CFK408" s="56"/>
      <c r="CFL408" s="56"/>
      <c r="CFM408" s="56"/>
      <c r="CFN408" s="56"/>
      <c r="CFO408" s="56"/>
      <c r="CFP408" s="56"/>
      <c r="CFQ408" s="56"/>
      <c r="CFR408" s="56"/>
      <c r="CFS408" s="56"/>
      <c r="CFT408" s="56"/>
      <c r="CFU408" s="56"/>
      <c r="CFV408" s="56"/>
      <c r="CFW408" s="56"/>
      <c r="CFX408" s="56"/>
      <c r="CFY408" s="56"/>
      <c r="CFZ408" s="56"/>
      <c r="CGA408" s="56"/>
      <c r="CGB408" s="56"/>
      <c r="CGC408" s="56"/>
      <c r="CGD408" s="56"/>
      <c r="CGE408" s="56"/>
      <c r="CGF408" s="56"/>
      <c r="CGG408" s="56"/>
      <c r="CGH408" s="56"/>
      <c r="CGI408" s="56"/>
      <c r="CGJ408" s="56"/>
      <c r="CGK408" s="56"/>
      <c r="CGL408" s="56"/>
      <c r="CGM408" s="56"/>
      <c r="CGN408" s="56"/>
      <c r="CGO408" s="56"/>
      <c r="CGP408" s="56"/>
      <c r="CGQ408" s="56"/>
      <c r="CGR408" s="56"/>
      <c r="CGS408" s="56"/>
      <c r="CGT408" s="56"/>
      <c r="CGU408" s="56"/>
      <c r="CGV408" s="56"/>
      <c r="CGW408" s="56"/>
      <c r="CGX408" s="56"/>
      <c r="CGY408" s="56"/>
      <c r="CGZ408" s="56"/>
      <c r="CHA408" s="56"/>
      <c r="CHB408" s="56"/>
      <c r="CHC408" s="56"/>
      <c r="CHD408" s="56"/>
      <c r="CHE408" s="56"/>
      <c r="CHF408" s="56"/>
      <c r="CHG408" s="56"/>
      <c r="CHH408" s="56"/>
      <c r="CHI408" s="56"/>
      <c r="CHJ408" s="56"/>
      <c r="CHK408" s="56"/>
      <c r="CHL408" s="56"/>
      <c r="CHM408" s="56"/>
      <c r="CHN408" s="56"/>
      <c r="CHO408" s="56"/>
      <c r="CHP408" s="56"/>
      <c r="CHQ408" s="56"/>
      <c r="CHR408" s="56"/>
      <c r="CHS408" s="56"/>
      <c r="CHT408" s="56"/>
      <c r="CHU408" s="56"/>
      <c r="CHV408" s="56"/>
      <c r="CHW408" s="56"/>
      <c r="CHX408" s="56"/>
      <c r="CHY408" s="56"/>
      <c r="CHZ408" s="56"/>
      <c r="CIA408" s="56"/>
      <c r="CIB408" s="56"/>
      <c r="CIC408" s="56"/>
      <c r="CID408" s="56"/>
      <c r="CIE408" s="56"/>
      <c r="CIF408" s="56"/>
      <c r="CIG408" s="56"/>
      <c r="CIH408" s="56"/>
      <c r="CII408" s="56"/>
      <c r="CIJ408" s="56"/>
      <c r="CIK408" s="56"/>
      <c r="CIL408" s="56"/>
      <c r="CIM408" s="56"/>
      <c r="CIN408" s="56"/>
      <c r="CIO408" s="56"/>
      <c r="CIP408" s="56"/>
      <c r="CIQ408" s="56"/>
      <c r="CIR408" s="56"/>
      <c r="CIS408" s="56"/>
      <c r="CIT408" s="56"/>
      <c r="CIU408" s="56"/>
      <c r="CIV408" s="56"/>
      <c r="CIW408" s="56"/>
      <c r="CIX408" s="56"/>
      <c r="CIY408" s="56"/>
      <c r="CIZ408" s="56"/>
      <c r="CJA408" s="56"/>
      <c r="CJB408" s="56"/>
      <c r="CJC408" s="56"/>
      <c r="CJD408" s="56"/>
      <c r="CJE408" s="56"/>
      <c r="CJF408" s="56"/>
      <c r="CJG408" s="56"/>
      <c r="CJH408" s="56"/>
      <c r="CJI408" s="56"/>
      <c r="CJJ408" s="56"/>
      <c r="CJK408" s="56"/>
      <c r="CJL408" s="56"/>
      <c r="CJM408" s="56"/>
      <c r="CJN408" s="56"/>
      <c r="CJO408" s="56"/>
      <c r="CJP408" s="56"/>
      <c r="CJQ408" s="56"/>
      <c r="CJR408" s="56"/>
      <c r="CJS408" s="56"/>
      <c r="CJT408" s="56"/>
      <c r="CJU408" s="56"/>
      <c r="CJV408" s="56"/>
      <c r="CJW408" s="56"/>
      <c r="CJX408" s="56"/>
      <c r="CJY408" s="56"/>
      <c r="CJZ408" s="56"/>
      <c r="CKA408" s="56"/>
      <c r="CKB408" s="56"/>
      <c r="CKC408" s="56"/>
      <c r="CKD408" s="56"/>
      <c r="CKE408" s="56"/>
      <c r="CKF408" s="56"/>
      <c r="CKG408" s="56"/>
      <c r="CKH408" s="56"/>
      <c r="CKI408" s="56"/>
      <c r="CKJ408" s="56"/>
      <c r="CKK408" s="56"/>
      <c r="CKL408" s="56"/>
      <c r="CKM408" s="56"/>
      <c r="CKN408" s="56"/>
      <c r="CKO408" s="56"/>
      <c r="CKP408" s="56"/>
      <c r="CKQ408" s="56"/>
      <c r="CKR408" s="56"/>
      <c r="CKS408" s="56"/>
      <c r="CKT408" s="56"/>
      <c r="CKU408" s="56"/>
      <c r="CKV408" s="56"/>
      <c r="CKW408" s="56"/>
      <c r="CKX408" s="56"/>
      <c r="CKY408" s="56"/>
      <c r="CKZ408" s="56"/>
      <c r="CLA408" s="56"/>
      <c r="CLB408" s="56"/>
      <c r="CLC408" s="56"/>
      <c r="CLD408" s="56"/>
      <c r="CLE408" s="56"/>
      <c r="CLF408" s="56"/>
      <c r="CLG408" s="56"/>
      <c r="CLH408" s="56"/>
      <c r="CLI408" s="56"/>
      <c r="CLJ408" s="56"/>
      <c r="CLK408" s="56"/>
      <c r="CLL408" s="56"/>
      <c r="CLM408" s="56"/>
      <c r="CLN408" s="56"/>
      <c r="CLO408" s="56"/>
      <c r="CLP408" s="56"/>
      <c r="CLQ408" s="56"/>
      <c r="CLR408" s="56"/>
      <c r="CLS408" s="56"/>
      <c r="CLT408" s="56"/>
      <c r="CLU408" s="56"/>
      <c r="CLV408" s="56"/>
      <c r="CLW408" s="56"/>
      <c r="CLX408" s="56"/>
      <c r="CLY408" s="56"/>
      <c r="CLZ408" s="56"/>
      <c r="CMA408" s="56"/>
      <c r="CMB408" s="56"/>
      <c r="CMC408" s="56"/>
      <c r="CMD408" s="56"/>
      <c r="CME408" s="56"/>
      <c r="CMF408" s="56"/>
      <c r="CMG408" s="56"/>
      <c r="CMH408" s="56"/>
      <c r="CMI408" s="56"/>
      <c r="CMJ408" s="56"/>
      <c r="CMK408" s="56"/>
      <c r="CML408" s="56"/>
      <c r="CMM408" s="56"/>
      <c r="CMN408" s="56"/>
      <c r="CMO408" s="56"/>
      <c r="CMP408" s="56"/>
      <c r="CMQ408" s="56"/>
      <c r="CMR408" s="56"/>
      <c r="CMS408" s="56"/>
      <c r="CMT408" s="56"/>
      <c r="CMU408" s="56"/>
      <c r="CMV408" s="56"/>
      <c r="CMW408" s="56"/>
      <c r="CMX408" s="56"/>
      <c r="CMY408" s="56"/>
      <c r="CMZ408" s="56"/>
      <c r="CNA408" s="56"/>
      <c r="CNB408" s="56"/>
      <c r="CNC408" s="56"/>
      <c r="CND408" s="56"/>
      <c r="CNE408" s="56"/>
      <c r="CNF408" s="56"/>
      <c r="CNG408" s="56"/>
      <c r="CNH408" s="56"/>
      <c r="CNI408" s="56"/>
      <c r="CNJ408" s="56"/>
      <c r="CNK408" s="56"/>
      <c r="CNL408" s="56"/>
      <c r="CNM408" s="56"/>
      <c r="CNN408" s="56"/>
      <c r="CNO408" s="56"/>
      <c r="CNP408" s="56"/>
      <c r="CNQ408" s="56"/>
      <c r="CNR408" s="56"/>
      <c r="CNS408" s="56"/>
      <c r="CNT408" s="56"/>
      <c r="CNU408" s="56"/>
      <c r="CNV408" s="56"/>
      <c r="CNW408" s="56"/>
      <c r="CNX408" s="56"/>
      <c r="CNY408" s="56"/>
      <c r="CNZ408" s="56"/>
      <c r="COA408" s="56"/>
      <c r="COB408" s="56"/>
      <c r="COC408" s="56"/>
      <c r="COD408" s="56"/>
      <c r="COE408" s="56"/>
      <c r="COF408" s="56"/>
      <c r="COG408" s="56"/>
      <c r="COH408" s="56"/>
      <c r="COI408" s="56"/>
      <c r="COJ408" s="56"/>
      <c r="COK408" s="56"/>
      <c r="COL408" s="56"/>
      <c r="COM408" s="56"/>
      <c r="CON408" s="56"/>
      <c r="COO408" s="56"/>
      <c r="COP408" s="56"/>
      <c r="COQ408" s="56"/>
      <c r="COR408" s="56"/>
      <c r="COS408" s="56"/>
      <c r="COT408" s="56"/>
      <c r="COU408" s="56"/>
      <c r="COV408" s="56"/>
      <c r="COW408" s="56"/>
      <c r="COX408" s="56"/>
      <c r="COY408" s="56"/>
      <c r="COZ408" s="56"/>
      <c r="CPA408" s="56"/>
      <c r="CPB408" s="56"/>
      <c r="CPC408" s="56"/>
      <c r="CPD408" s="56"/>
      <c r="CPE408" s="56"/>
      <c r="CPF408" s="56"/>
      <c r="CPG408" s="56"/>
      <c r="CPH408" s="56"/>
      <c r="CPI408" s="56"/>
      <c r="CPJ408" s="56"/>
      <c r="CPK408" s="56"/>
      <c r="CPL408" s="56"/>
      <c r="CPM408" s="56"/>
      <c r="CPN408" s="56"/>
      <c r="CPO408" s="56"/>
      <c r="CPP408" s="56"/>
      <c r="CPQ408" s="56"/>
      <c r="CPR408" s="56"/>
      <c r="CPS408" s="56"/>
      <c r="CPT408" s="56"/>
      <c r="CPU408" s="56"/>
      <c r="CPV408" s="56"/>
      <c r="CPW408" s="56"/>
      <c r="CPX408" s="56"/>
      <c r="CPY408" s="56"/>
      <c r="CPZ408" s="56"/>
      <c r="CQA408" s="56"/>
      <c r="CQB408" s="56"/>
      <c r="CQC408" s="56"/>
      <c r="CQD408" s="56"/>
      <c r="CQE408" s="56"/>
      <c r="CQF408" s="56"/>
      <c r="CQG408" s="56"/>
      <c r="CQH408" s="56"/>
      <c r="CQI408" s="56"/>
      <c r="CQJ408" s="56"/>
      <c r="CQK408" s="56"/>
      <c r="CQL408" s="56"/>
      <c r="CQM408" s="56"/>
      <c r="CQN408" s="56"/>
      <c r="CQO408" s="56"/>
      <c r="CQP408" s="56"/>
      <c r="CQQ408" s="56"/>
      <c r="CQR408" s="56"/>
      <c r="CQS408" s="56"/>
      <c r="CQT408" s="56"/>
      <c r="CQU408" s="56"/>
      <c r="CQV408" s="56"/>
      <c r="CQW408" s="56"/>
      <c r="CQX408" s="56"/>
      <c r="CQY408" s="56"/>
      <c r="CQZ408" s="56"/>
      <c r="CRA408" s="56"/>
      <c r="CRB408" s="56"/>
      <c r="CRC408" s="56"/>
      <c r="CRD408" s="56"/>
      <c r="CRE408" s="56"/>
      <c r="CRF408" s="56"/>
      <c r="CRG408" s="56"/>
      <c r="CRH408" s="56"/>
      <c r="CRI408" s="56"/>
      <c r="CRJ408" s="56"/>
      <c r="CRK408" s="56"/>
      <c r="CRL408" s="56"/>
      <c r="CRM408" s="56"/>
      <c r="CRN408" s="56"/>
      <c r="CRO408" s="56"/>
      <c r="CRP408" s="56"/>
      <c r="CRQ408" s="56"/>
      <c r="CRR408" s="56"/>
      <c r="CRS408" s="56"/>
      <c r="CRT408" s="56"/>
      <c r="CRU408" s="56"/>
      <c r="CRV408" s="56"/>
      <c r="CRW408" s="56"/>
      <c r="CRX408" s="56"/>
      <c r="CRY408" s="56"/>
      <c r="CRZ408" s="56"/>
      <c r="CSA408" s="56"/>
      <c r="CSB408" s="56"/>
      <c r="CSC408" s="56"/>
      <c r="CSD408" s="56"/>
      <c r="CSE408" s="56"/>
      <c r="CSF408" s="56"/>
      <c r="CSG408" s="56"/>
      <c r="CSH408" s="56"/>
      <c r="CSI408" s="56"/>
      <c r="CSJ408" s="56"/>
      <c r="CSK408" s="56"/>
      <c r="CSL408" s="56"/>
      <c r="CSM408" s="56"/>
      <c r="CSN408" s="56"/>
      <c r="CSO408" s="56"/>
      <c r="CSP408" s="56"/>
      <c r="CSQ408" s="56"/>
      <c r="CSR408" s="56"/>
      <c r="CSS408" s="56"/>
      <c r="CST408" s="56"/>
      <c r="CSU408" s="56"/>
      <c r="CSV408" s="56"/>
      <c r="CSW408" s="56"/>
      <c r="CSX408" s="56"/>
      <c r="CSY408" s="56"/>
      <c r="CSZ408" s="56"/>
      <c r="CTA408" s="56"/>
      <c r="CTB408" s="56"/>
      <c r="CTC408" s="56"/>
      <c r="CTD408" s="56"/>
      <c r="CTE408" s="56"/>
      <c r="CTF408" s="56"/>
      <c r="CTG408" s="56"/>
      <c r="CTH408" s="56"/>
      <c r="CTI408" s="56"/>
      <c r="CTJ408" s="56"/>
      <c r="CTK408" s="56"/>
      <c r="CTL408" s="56"/>
      <c r="CTM408" s="56"/>
      <c r="CTN408" s="56"/>
      <c r="CTO408" s="56"/>
      <c r="CTP408" s="56"/>
      <c r="CTQ408" s="56"/>
      <c r="CTR408" s="56"/>
      <c r="CTS408" s="56"/>
      <c r="CTT408" s="56"/>
      <c r="CTU408" s="56"/>
      <c r="CTV408" s="56"/>
      <c r="CTW408" s="56"/>
      <c r="CTX408" s="56"/>
      <c r="CTY408" s="56"/>
      <c r="CTZ408" s="56"/>
      <c r="CUA408" s="56"/>
      <c r="CUB408" s="56"/>
      <c r="CUC408" s="56"/>
      <c r="CUD408" s="56"/>
      <c r="CUE408" s="56"/>
      <c r="CUF408" s="56"/>
      <c r="CUG408" s="56"/>
      <c r="CUH408" s="56"/>
      <c r="CUI408" s="56"/>
      <c r="CUJ408" s="56"/>
      <c r="CUK408" s="56"/>
      <c r="CUL408" s="56"/>
      <c r="CUM408" s="56"/>
      <c r="CUN408" s="56"/>
      <c r="CUO408" s="56"/>
      <c r="CUP408" s="56"/>
      <c r="CUQ408" s="56"/>
      <c r="CUR408" s="56"/>
      <c r="CUS408" s="56"/>
      <c r="CUT408" s="56"/>
      <c r="CUU408" s="56"/>
      <c r="CUV408" s="56"/>
      <c r="CUW408" s="56"/>
      <c r="CUX408" s="56"/>
      <c r="CUY408" s="56"/>
      <c r="CUZ408" s="56"/>
      <c r="CVA408" s="56"/>
      <c r="CVB408" s="56"/>
      <c r="CVC408" s="56"/>
      <c r="CVD408" s="56"/>
      <c r="CVE408" s="56"/>
      <c r="CVF408" s="56"/>
      <c r="CVG408" s="56"/>
      <c r="CVH408" s="56"/>
      <c r="CVI408" s="56"/>
      <c r="CVJ408" s="56"/>
      <c r="CVK408" s="56"/>
      <c r="CVL408" s="56"/>
      <c r="CVM408" s="56"/>
      <c r="CVN408" s="56"/>
      <c r="CVO408" s="56"/>
      <c r="CVP408" s="56"/>
      <c r="CVQ408" s="56"/>
      <c r="CVR408" s="56"/>
      <c r="CVS408" s="56"/>
      <c r="CVT408" s="56"/>
      <c r="CVU408" s="56"/>
      <c r="CVV408" s="56"/>
      <c r="CVW408" s="56"/>
      <c r="CVX408" s="56"/>
      <c r="CVY408" s="56"/>
      <c r="CVZ408" s="56"/>
      <c r="CWA408" s="56"/>
      <c r="CWB408" s="56"/>
      <c r="CWC408" s="56"/>
      <c r="CWD408" s="56"/>
      <c r="CWE408" s="56"/>
      <c r="CWF408" s="56"/>
      <c r="CWG408" s="56"/>
      <c r="CWH408" s="56"/>
      <c r="CWI408" s="56"/>
      <c r="CWJ408" s="56"/>
      <c r="CWK408" s="56"/>
      <c r="CWL408" s="56"/>
      <c r="CWM408" s="56"/>
      <c r="CWN408" s="56"/>
      <c r="CWO408" s="56"/>
      <c r="CWP408" s="56"/>
      <c r="CWQ408" s="56"/>
      <c r="CWR408" s="56"/>
      <c r="CWS408" s="56"/>
      <c r="CWT408" s="56"/>
      <c r="CWU408" s="56"/>
      <c r="CWV408" s="56"/>
      <c r="CWW408" s="56"/>
      <c r="CWX408" s="56"/>
      <c r="CWY408" s="56"/>
      <c r="CWZ408" s="56"/>
      <c r="CXA408" s="56"/>
      <c r="CXB408" s="56"/>
      <c r="CXC408" s="56"/>
      <c r="CXD408" s="56"/>
      <c r="CXE408" s="56"/>
      <c r="CXF408" s="56"/>
      <c r="CXG408" s="56"/>
      <c r="CXH408" s="56"/>
      <c r="CXI408" s="56"/>
      <c r="CXJ408" s="56"/>
      <c r="CXK408" s="56"/>
      <c r="CXL408" s="56"/>
      <c r="CXM408" s="56"/>
      <c r="CXN408" s="56"/>
      <c r="CXO408" s="56"/>
      <c r="CXP408" s="56"/>
      <c r="CXQ408" s="56"/>
      <c r="CXR408" s="56"/>
      <c r="CXS408" s="56"/>
      <c r="CXT408" s="56"/>
      <c r="CXU408" s="56"/>
      <c r="CXV408" s="56"/>
      <c r="CXW408" s="56"/>
      <c r="CXX408" s="56"/>
      <c r="CXY408" s="56"/>
      <c r="CXZ408" s="56"/>
      <c r="CYA408" s="56"/>
      <c r="CYB408" s="56"/>
      <c r="CYC408" s="56"/>
      <c r="CYD408" s="56"/>
      <c r="CYE408" s="56"/>
      <c r="CYF408" s="56"/>
      <c r="CYG408" s="56"/>
      <c r="CYH408" s="56"/>
      <c r="CYI408" s="56"/>
      <c r="CYJ408" s="56"/>
      <c r="CYK408" s="56"/>
      <c r="CYL408" s="56"/>
      <c r="CYM408" s="56"/>
      <c r="CYN408" s="56"/>
      <c r="CYO408" s="56"/>
      <c r="CYP408" s="56"/>
      <c r="CYQ408" s="56"/>
      <c r="CYR408" s="56"/>
      <c r="CYS408" s="56"/>
      <c r="CYT408" s="56"/>
      <c r="CYU408" s="56"/>
      <c r="CYV408" s="56"/>
      <c r="CYW408" s="56"/>
      <c r="CYX408" s="56"/>
      <c r="CYY408" s="56"/>
      <c r="CYZ408" s="56"/>
      <c r="CZA408" s="56"/>
      <c r="CZB408" s="56"/>
      <c r="CZC408" s="56"/>
      <c r="CZD408" s="56"/>
      <c r="CZE408" s="56"/>
      <c r="CZF408" s="56"/>
      <c r="CZG408" s="56"/>
      <c r="CZH408" s="56"/>
      <c r="CZI408" s="56"/>
      <c r="CZJ408" s="56"/>
      <c r="CZK408" s="56"/>
      <c r="CZL408" s="56"/>
      <c r="CZM408" s="56"/>
      <c r="CZN408" s="56"/>
      <c r="CZO408" s="56"/>
      <c r="CZP408" s="56"/>
      <c r="CZQ408" s="56"/>
      <c r="CZR408" s="56"/>
      <c r="CZS408" s="56"/>
      <c r="CZT408" s="56"/>
      <c r="CZU408" s="56"/>
      <c r="CZV408" s="56"/>
      <c r="CZW408" s="56"/>
      <c r="CZX408" s="56"/>
      <c r="CZY408" s="56"/>
      <c r="CZZ408" s="56"/>
      <c r="DAA408" s="56"/>
      <c r="DAB408" s="56"/>
      <c r="DAC408" s="56"/>
      <c r="DAD408" s="56"/>
      <c r="DAE408" s="56"/>
      <c r="DAF408" s="56"/>
      <c r="DAG408" s="56"/>
      <c r="DAH408" s="56"/>
      <c r="DAI408" s="56"/>
      <c r="DAJ408" s="56"/>
      <c r="DAK408" s="56"/>
      <c r="DAL408" s="56"/>
      <c r="DAM408" s="56"/>
      <c r="DAN408" s="56"/>
      <c r="DAO408" s="56"/>
      <c r="DAP408" s="56"/>
      <c r="DAQ408" s="56"/>
      <c r="DAR408" s="56"/>
      <c r="DAS408" s="56"/>
      <c r="DAT408" s="56"/>
      <c r="DAU408" s="56"/>
      <c r="DAV408" s="56"/>
      <c r="DAW408" s="56"/>
      <c r="DAX408" s="56"/>
      <c r="DAY408" s="56"/>
      <c r="DAZ408" s="56"/>
      <c r="DBA408" s="56"/>
      <c r="DBB408" s="56"/>
      <c r="DBC408" s="56"/>
      <c r="DBD408" s="56"/>
      <c r="DBE408" s="56"/>
      <c r="DBF408" s="56"/>
      <c r="DBG408" s="56"/>
      <c r="DBH408" s="56"/>
      <c r="DBI408" s="56"/>
      <c r="DBJ408" s="56"/>
      <c r="DBK408" s="56"/>
      <c r="DBL408" s="56"/>
      <c r="DBM408" s="56"/>
      <c r="DBN408" s="56"/>
      <c r="DBO408" s="56"/>
      <c r="DBP408" s="56"/>
      <c r="DBQ408" s="56"/>
      <c r="DBR408" s="56"/>
      <c r="DBS408" s="56"/>
      <c r="DBT408" s="56"/>
      <c r="DBU408" s="56"/>
      <c r="DBV408" s="56"/>
      <c r="DBW408" s="56"/>
      <c r="DBX408" s="56"/>
      <c r="DBY408" s="56"/>
      <c r="DBZ408" s="56"/>
      <c r="DCA408" s="56"/>
      <c r="DCB408" s="56"/>
      <c r="DCC408" s="56"/>
      <c r="DCD408" s="56"/>
      <c r="DCE408" s="56"/>
      <c r="DCF408" s="56"/>
      <c r="DCG408" s="56"/>
      <c r="DCH408" s="56"/>
      <c r="DCI408" s="56"/>
      <c r="DCJ408" s="56"/>
      <c r="DCK408" s="56"/>
      <c r="DCL408" s="56"/>
      <c r="DCM408" s="56"/>
      <c r="DCN408" s="56"/>
      <c r="DCO408" s="56"/>
      <c r="DCP408" s="56"/>
      <c r="DCQ408" s="56"/>
      <c r="DCR408" s="56"/>
      <c r="DCS408" s="56"/>
      <c r="DCT408" s="56"/>
      <c r="DCU408" s="56"/>
      <c r="DCV408" s="56"/>
      <c r="DCW408" s="56"/>
      <c r="DCX408" s="56"/>
      <c r="DCY408" s="56"/>
      <c r="DCZ408" s="56"/>
      <c r="DDA408" s="56"/>
      <c r="DDB408" s="56"/>
      <c r="DDC408" s="56"/>
      <c r="DDD408" s="56"/>
      <c r="DDE408" s="56"/>
      <c r="DDF408" s="56"/>
      <c r="DDG408" s="56"/>
      <c r="DDH408" s="56"/>
      <c r="DDI408" s="56"/>
      <c r="DDJ408" s="56"/>
      <c r="DDK408" s="56"/>
      <c r="DDL408" s="56"/>
      <c r="DDM408" s="56"/>
      <c r="DDN408" s="56"/>
      <c r="DDO408" s="56"/>
      <c r="DDP408" s="56"/>
      <c r="DDQ408" s="56"/>
      <c r="DDR408" s="56"/>
      <c r="DDS408" s="56"/>
      <c r="DDT408" s="56"/>
      <c r="DDU408" s="56"/>
      <c r="DDV408" s="56"/>
      <c r="DDW408" s="56"/>
      <c r="DDX408" s="56"/>
      <c r="DDY408" s="56"/>
      <c r="DDZ408" s="56"/>
      <c r="DEA408" s="56"/>
      <c r="DEB408" s="56"/>
      <c r="DEC408" s="56"/>
      <c r="DED408" s="56"/>
      <c r="DEE408" s="56"/>
      <c r="DEF408" s="56"/>
      <c r="DEG408" s="56"/>
      <c r="DEH408" s="56"/>
      <c r="DEI408" s="56"/>
      <c r="DEJ408" s="56"/>
      <c r="DEK408" s="56"/>
      <c r="DEL408" s="56"/>
      <c r="DEM408" s="56"/>
      <c r="DEN408" s="56"/>
      <c r="DEO408" s="56"/>
      <c r="DEP408" s="56"/>
      <c r="DEQ408" s="56"/>
      <c r="DER408" s="56"/>
      <c r="DES408" s="56"/>
      <c r="DET408" s="56"/>
      <c r="DEU408" s="56"/>
      <c r="DEV408" s="56"/>
      <c r="DEW408" s="56"/>
      <c r="DEX408" s="56"/>
      <c r="DEY408" s="56"/>
      <c r="DEZ408" s="56"/>
      <c r="DFA408" s="56"/>
      <c r="DFB408" s="56"/>
      <c r="DFC408" s="56"/>
      <c r="DFD408" s="56"/>
      <c r="DFE408" s="56"/>
      <c r="DFF408" s="56"/>
      <c r="DFG408" s="56"/>
      <c r="DFH408" s="56"/>
      <c r="DFI408" s="56"/>
      <c r="DFJ408" s="56"/>
      <c r="DFK408" s="56"/>
      <c r="DFL408" s="56"/>
      <c r="DFM408" s="56"/>
      <c r="DFN408" s="56"/>
      <c r="DFO408" s="56"/>
      <c r="DFP408" s="56"/>
      <c r="DFQ408" s="56"/>
      <c r="DFR408" s="56"/>
      <c r="DFS408" s="56"/>
      <c r="DFT408" s="56"/>
      <c r="DFU408" s="56"/>
      <c r="DFV408" s="56"/>
      <c r="DFW408" s="56"/>
      <c r="DFX408" s="56"/>
      <c r="DFY408" s="56"/>
      <c r="DFZ408" s="56"/>
      <c r="DGA408" s="56"/>
      <c r="DGB408" s="56"/>
      <c r="DGC408" s="56"/>
      <c r="DGD408" s="56"/>
      <c r="DGE408" s="56"/>
      <c r="DGF408" s="56"/>
      <c r="DGG408" s="56"/>
      <c r="DGH408" s="56"/>
      <c r="DGI408" s="56"/>
      <c r="DGJ408" s="56"/>
      <c r="DGK408" s="56"/>
      <c r="DGL408" s="56"/>
      <c r="DGM408" s="56"/>
      <c r="DGN408" s="56"/>
      <c r="DGO408" s="56"/>
      <c r="DGP408" s="56"/>
      <c r="DGQ408" s="56"/>
      <c r="DGR408" s="56"/>
      <c r="DGS408" s="56"/>
      <c r="DGT408" s="56"/>
      <c r="DGU408" s="56"/>
      <c r="DGV408" s="56"/>
      <c r="DGW408" s="56"/>
      <c r="DGX408" s="56"/>
      <c r="DGY408" s="56"/>
      <c r="DGZ408" s="56"/>
      <c r="DHA408" s="56"/>
      <c r="DHB408" s="56"/>
      <c r="DHC408" s="56"/>
      <c r="DHD408" s="56"/>
      <c r="DHE408" s="56"/>
      <c r="DHF408" s="56"/>
      <c r="DHG408" s="56"/>
      <c r="DHH408" s="56"/>
      <c r="DHI408" s="56"/>
      <c r="DHJ408" s="56"/>
      <c r="DHK408" s="56"/>
      <c r="DHL408" s="56"/>
      <c r="DHM408" s="56"/>
      <c r="DHN408" s="56"/>
      <c r="DHO408" s="56"/>
      <c r="DHP408" s="56"/>
      <c r="DHQ408" s="56"/>
      <c r="DHR408" s="56"/>
      <c r="DHS408" s="56"/>
      <c r="DHT408" s="56"/>
      <c r="DHU408" s="56"/>
      <c r="DHV408" s="56"/>
      <c r="DHW408" s="56"/>
      <c r="DHX408" s="56"/>
      <c r="DHY408" s="56"/>
      <c r="DHZ408" s="56"/>
      <c r="DIA408" s="56"/>
      <c r="DIB408" s="56"/>
      <c r="DIC408" s="56"/>
      <c r="DID408" s="56"/>
      <c r="DIE408" s="56"/>
      <c r="DIF408" s="56"/>
      <c r="DIG408" s="56"/>
      <c r="DIH408" s="56"/>
      <c r="DII408" s="56"/>
      <c r="DIJ408" s="56"/>
      <c r="DIK408" s="56"/>
      <c r="DIL408" s="56"/>
      <c r="DIM408" s="56"/>
      <c r="DIN408" s="56"/>
      <c r="DIO408" s="56"/>
      <c r="DIP408" s="56"/>
      <c r="DIQ408" s="56"/>
      <c r="DIR408" s="56"/>
      <c r="DIS408" s="56"/>
      <c r="DIT408" s="56"/>
      <c r="DIU408" s="56"/>
      <c r="DIV408" s="56"/>
      <c r="DIW408" s="56"/>
      <c r="DIX408" s="56"/>
      <c r="DIY408" s="56"/>
      <c r="DIZ408" s="56"/>
      <c r="DJA408" s="56"/>
      <c r="DJB408" s="56"/>
      <c r="DJC408" s="56"/>
      <c r="DJD408" s="56"/>
      <c r="DJE408" s="56"/>
      <c r="DJF408" s="56"/>
      <c r="DJG408" s="56"/>
      <c r="DJH408" s="56"/>
      <c r="DJI408" s="56"/>
      <c r="DJJ408" s="56"/>
      <c r="DJK408" s="56"/>
      <c r="DJL408" s="56"/>
      <c r="DJM408" s="56"/>
      <c r="DJN408" s="56"/>
      <c r="DJO408" s="56"/>
      <c r="DJP408" s="56"/>
      <c r="DJQ408" s="56"/>
      <c r="DJR408" s="56"/>
      <c r="DJS408" s="56"/>
      <c r="DJT408" s="56"/>
      <c r="DJU408" s="56"/>
      <c r="DJV408" s="56"/>
      <c r="DJW408" s="56"/>
      <c r="DJX408" s="56"/>
      <c r="DJY408" s="56"/>
      <c r="DJZ408" s="56"/>
      <c r="DKA408" s="56"/>
      <c r="DKB408" s="56"/>
      <c r="DKC408" s="56"/>
      <c r="DKD408" s="56"/>
      <c r="DKE408" s="56"/>
      <c r="DKF408" s="56"/>
      <c r="DKG408" s="56"/>
      <c r="DKH408" s="56"/>
      <c r="DKI408" s="56"/>
      <c r="DKJ408" s="56"/>
      <c r="DKK408" s="56"/>
      <c r="DKL408" s="56"/>
      <c r="DKM408" s="56"/>
      <c r="DKN408" s="56"/>
      <c r="DKO408" s="56"/>
      <c r="DKP408" s="56"/>
      <c r="DKQ408" s="56"/>
      <c r="DKR408" s="56"/>
      <c r="DKS408" s="56"/>
      <c r="DKT408" s="56"/>
      <c r="DKU408" s="56"/>
      <c r="DKV408" s="56"/>
      <c r="DKW408" s="56"/>
      <c r="DKX408" s="56"/>
      <c r="DKY408" s="56"/>
      <c r="DKZ408" s="56"/>
      <c r="DLA408" s="56"/>
      <c r="DLB408" s="56"/>
      <c r="DLC408" s="56"/>
      <c r="DLD408" s="56"/>
      <c r="DLE408" s="56"/>
      <c r="DLF408" s="56"/>
      <c r="DLG408" s="56"/>
      <c r="DLH408" s="56"/>
      <c r="DLI408" s="56"/>
      <c r="DLJ408" s="56"/>
      <c r="DLK408" s="56"/>
      <c r="DLL408" s="56"/>
      <c r="DLM408" s="56"/>
      <c r="DLN408" s="56"/>
      <c r="DLO408" s="56"/>
      <c r="DLP408" s="56"/>
      <c r="DLQ408" s="56"/>
      <c r="DLR408" s="56"/>
      <c r="DLS408" s="56"/>
      <c r="DLT408" s="56"/>
      <c r="DLU408" s="56"/>
      <c r="DLV408" s="56"/>
      <c r="DLW408" s="56"/>
      <c r="DLX408" s="56"/>
      <c r="DLY408" s="56"/>
      <c r="DLZ408" s="56"/>
      <c r="DMA408" s="56"/>
      <c r="DMB408" s="56"/>
      <c r="DMC408" s="56"/>
      <c r="DMD408" s="56"/>
      <c r="DME408" s="56"/>
      <c r="DMF408" s="56"/>
      <c r="DMG408" s="56"/>
      <c r="DMH408" s="56"/>
      <c r="DMI408" s="56"/>
      <c r="DMJ408" s="56"/>
      <c r="DMK408" s="56"/>
      <c r="DML408" s="56"/>
      <c r="DMM408" s="56"/>
      <c r="DMN408" s="56"/>
      <c r="DMO408" s="56"/>
      <c r="DMP408" s="56"/>
      <c r="DMQ408" s="56"/>
      <c r="DMR408" s="56"/>
      <c r="DMS408" s="56"/>
      <c r="DMT408" s="56"/>
      <c r="DMU408" s="56"/>
      <c r="DMV408" s="56"/>
      <c r="DMW408" s="56"/>
      <c r="DMX408" s="56"/>
      <c r="DMY408" s="56"/>
      <c r="DMZ408" s="56"/>
      <c r="DNA408" s="56"/>
      <c r="DNB408" s="56"/>
      <c r="DNC408" s="56"/>
      <c r="DND408" s="56"/>
      <c r="DNE408" s="56"/>
      <c r="DNF408" s="56"/>
      <c r="DNG408" s="56"/>
      <c r="DNH408" s="56"/>
      <c r="DNI408" s="56"/>
      <c r="DNJ408" s="56"/>
      <c r="DNK408" s="56"/>
      <c r="DNL408" s="56"/>
      <c r="DNM408" s="56"/>
      <c r="DNN408" s="56"/>
      <c r="DNO408" s="56"/>
      <c r="DNP408" s="56"/>
      <c r="DNQ408" s="56"/>
      <c r="DNR408" s="56"/>
      <c r="DNS408" s="56"/>
      <c r="DNT408" s="56"/>
      <c r="DNU408" s="56"/>
      <c r="DNV408" s="56"/>
      <c r="DNW408" s="56"/>
      <c r="DNX408" s="56"/>
      <c r="DNY408" s="56"/>
      <c r="DNZ408" s="56"/>
      <c r="DOA408" s="56"/>
      <c r="DOB408" s="56"/>
      <c r="DOC408" s="56"/>
      <c r="DOD408" s="56"/>
      <c r="DOE408" s="56"/>
      <c r="DOF408" s="56"/>
      <c r="DOG408" s="56"/>
      <c r="DOH408" s="56"/>
      <c r="DOI408" s="56"/>
      <c r="DOJ408" s="56"/>
      <c r="DOK408" s="56"/>
      <c r="DOL408" s="56"/>
      <c r="DOM408" s="56"/>
      <c r="DON408" s="56"/>
      <c r="DOO408" s="56"/>
      <c r="DOP408" s="56"/>
      <c r="DOQ408" s="56"/>
      <c r="DOR408" s="56"/>
      <c r="DOS408" s="56"/>
      <c r="DOT408" s="56"/>
      <c r="DOU408" s="56"/>
      <c r="DOV408" s="56"/>
      <c r="DOW408" s="56"/>
      <c r="DOX408" s="56"/>
      <c r="DOY408" s="56"/>
      <c r="DOZ408" s="56"/>
      <c r="DPA408" s="56"/>
      <c r="DPB408" s="56"/>
      <c r="DPC408" s="56"/>
      <c r="DPD408" s="56"/>
      <c r="DPE408" s="56"/>
      <c r="DPF408" s="56"/>
      <c r="DPG408" s="56"/>
      <c r="DPH408" s="56"/>
      <c r="DPI408" s="56"/>
      <c r="DPJ408" s="56"/>
      <c r="DPK408" s="56"/>
      <c r="DPL408" s="56"/>
      <c r="DPM408" s="56"/>
      <c r="DPN408" s="56"/>
      <c r="DPO408" s="56"/>
      <c r="DPP408" s="56"/>
      <c r="DPQ408" s="56"/>
      <c r="DPR408" s="56"/>
      <c r="DPS408" s="56"/>
      <c r="DPT408" s="56"/>
      <c r="DPU408" s="56"/>
      <c r="DPV408" s="56"/>
      <c r="DPW408" s="56"/>
      <c r="DPX408" s="56"/>
      <c r="DPY408" s="56"/>
      <c r="DPZ408" s="56"/>
      <c r="DQA408" s="56"/>
      <c r="DQB408" s="56"/>
      <c r="DQC408" s="56"/>
      <c r="DQD408" s="56"/>
      <c r="DQE408" s="56"/>
      <c r="DQF408" s="56"/>
      <c r="DQG408" s="56"/>
      <c r="DQH408" s="56"/>
      <c r="DQI408" s="56"/>
      <c r="DQJ408" s="56"/>
      <c r="DQK408" s="56"/>
      <c r="DQL408" s="56"/>
      <c r="DQM408" s="56"/>
      <c r="DQN408" s="56"/>
      <c r="DQO408" s="56"/>
      <c r="DQP408" s="56"/>
      <c r="DQQ408" s="56"/>
      <c r="DQR408" s="56"/>
      <c r="DQS408" s="56"/>
      <c r="DQT408" s="56"/>
      <c r="DQU408" s="56"/>
      <c r="DQV408" s="56"/>
      <c r="DQW408" s="56"/>
      <c r="DQX408" s="56"/>
      <c r="DQY408" s="56"/>
      <c r="DQZ408" s="56"/>
      <c r="DRA408" s="56"/>
      <c r="DRB408" s="56"/>
      <c r="DRC408" s="56"/>
      <c r="DRD408" s="56"/>
      <c r="DRE408" s="56"/>
      <c r="DRF408" s="56"/>
      <c r="DRG408" s="56"/>
      <c r="DRH408" s="56"/>
      <c r="DRI408" s="56"/>
      <c r="DRJ408" s="56"/>
      <c r="DRK408" s="56"/>
      <c r="DRL408" s="56"/>
      <c r="DRM408" s="56"/>
      <c r="DRN408" s="56"/>
      <c r="DRO408" s="56"/>
      <c r="DRP408" s="56"/>
      <c r="DRQ408" s="56"/>
      <c r="DRR408" s="56"/>
      <c r="DRS408" s="56"/>
      <c r="DRT408" s="56"/>
      <c r="DRU408" s="56"/>
      <c r="DRV408" s="56"/>
      <c r="DRW408" s="56"/>
      <c r="DRX408" s="56"/>
      <c r="DRY408" s="56"/>
      <c r="DRZ408" s="56"/>
      <c r="DSA408" s="56"/>
      <c r="DSB408" s="56"/>
      <c r="DSC408" s="56"/>
      <c r="DSD408" s="56"/>
      <c r="DSE408" s="56"/>
      <c r="DSF408" s="56"/>
      <c r="DSG408" s="56"/>
      <c r="DSH408" s="56"/>
      <c r="DSI408" s="56"/>
      <c r="DSJ408" s="56"/>
      <c r="DSK408" s="56"/>
      <c r="DSL408" s="56"/>
      <c r="DSM408" s="56"/>
      <c r="DSN408" s="56"/>
      <c r="DSO408" s="56"/>
      <c r="DSP408" s="56"/>
      <c r="DSQ408" s="56"/>
      <c r="DSR408" s="56"/>
      <c r="DSS408" s="56"/>
      <c r="DST408" s="56"/>
      <c r="DSU408" s="56"/>
      <c r="DSV408" s="56"/>
      <c r="DSW408" s="56"/>
      <c r="DSX408" s="56"/>
      <c r="DSY408" s="56"/>
      <c r="DSZ408" s="56"/>
      <c r="DTA408" s="56"/>
      <c r="DTB408" s="56"/>
      <c r="DTC408" s="56"/>
      <c r="DTD408" s="56"/>
      <c r="DTE408" s="56"/>
      <c r="DTF408" s="56"/>
      <c r="DTG408" s="56"/>
      <c r="DTH408" s="56"/>
      <c r="DTI408" s="56"/>
      <c r="DTJ408" s="56"/>
      <c r="DTK408" s="56"/>
      <c r="DTL408" s="56"/>
      <c r="DTM408" s="56"/>
      <c r="DTN408" s="56"/>
      <c r="DTO408" s="56"/>
      <c r="DTP408" s="56"/>
      <c r="DTQ408" s="56"/>
      <c r="DTR408" s="56"/>
      <c r="DTS408" s="56"/>
      <c r="DTT408" s="56"/>
      <c r="DTU408" s="56"/>
      <c r="DTV408" s="56"/>
      <c r="DTW408" s="56"/>
      <c r="DTX408" s="56"/>
      <c r="DTY408" s="56"/>
      <c r="DTZ408" s="56"/>
      <c r="DUA408" s="56"/>
      <c r="DUB408" s="56"/>
      <c r="DUC408" s="56"/>
      <c r="DUD408" s="56"/>
      <c r="DUE408" s="56"/>
      <c r="DUF408" s="56"/>
      <c r="DUG408" s="56"/>
      <c r="DUH408" s="56"/>
      <c r="DUI408" s="56"/>
      <c r="DUJ408" s="56"/>
      <c r="DUK408" s="56"/>
      <c r="DUL408" s="56"/>
      <c r="DUM408" s="56"/>
      <c r="DUN408" s="56"/>
      <c r="DUO408" s="56"/>
      <c r="DUP408" s="56"/>
      <c r="DUQ408" s="56"/>
      <c r="DUR408" s="56"/>
      <c r="DUS408" s="56"/>
      <c r="DUT408" s="56"/>
      <c r="DUU408" s="56"/>
      <c r="DUV408" s="56"/>
      <c r="DUW408" s="56"/>
      <c r="DUX408" s="56"/>
      <c r="DUY408" s="56"/>
      <c r="DUZ408" s="56"/>
      <c r="DVA408" s="56"/>
      <c r="DVB408" s="56"/>
      <c r="DVC408" s="56"/>
      <c r="DVD408" s="56"/>
      <c r="DVE408" s="56"/>
      <c r="DVF408" s="56"/>
      <c r="DVG408" s="56"/>
      <c r="DVH408" s="56"/>
      <c r="DVI408" s="56"/>
      <c r="DVJ408" s="56"/>
      <c r="DVK408" s="56"/>
      <c r="DVL408" s="56"/>
      <c r="DVM408" s="56"/>
      <c r="DVN408" s="56"/>
      <c r="DVO408" s="56"/>
      <c r="DVP408" s="56"/>
      <c r="DVQ408" s="56"/>
      <c r="DVR408" s="56"/>
      <c r="DVS408" s="56"/>
      <c r="DVT408" s="56"/>
      <c r="DVU408" s="56"/>
      <c r="DVV408" s="56"/>
      <c r="DVW408" s="56"/>
      <c r="DVX408" s="56"/>
      <c r="DVY408" s="56"/>
      <c r="DVZ408" s="56"/>
      <c r="DWA408" s="56"/>
      <c r="DWB408" s="56"/>
      <c r="DWC408" s="56"/>
      <c r="DWD408" s="56"/>
      <c r="DWE408" s="56"/>
      <c r="DWF408" s="56"/>
      <c r="DWG408" s="56"/>
      <c r="DWH408" s="56"/>
      <c r="DWI408" s="56"/>
      <c r="DWJ408" s="56"/>
      <c r="DWK408" s="56"/>
      <c r="DWL408" s="56"/>
      <c r="DWM408" s="56"/>
      <c r="DWN408" s="56"/>
      <c r="DWO408" s="56"/>
      <c r="DWP408" s="56"/>
      <c r="DWQ408" s="56"/>
      <c r="DWR408" s="56"/>
      <c r="DWS408" s="56"/>
      <c r="DWT408" s="56"/>
      <c r="DWU408" s="56"/>
      <c r="DWV408" s="56"/>
      <c r="DWW408" s="56"/>
      <c r="DWX408" s="56"/>
      <c r="DWY408" s="56"/>
      <c r="DWZ408" s="56"/>
      <c r="DXA408" s="56"/>
      <c r="DXB408" s="56"/>
      <c r="DXC408" s="56"/>
      <c r="DXD408" s="56"/>
      <c r="DXE408" s="56"/>
      <c r="DXF408" s="56"/>
      <c r="DXG408" s="56"/>
      <c r="DXH408" s="56"/>
      <c r="DXI408" s="56"/>
      <c r="DXJ408" s="56"/>
      <c r="DXK408" s="56"/>
      <c r="DXL408" s="56"/>
      <c r="DXM408" s="56"/>
      <c r="DXN408" s="56"/>
      <c r="DXO408" s="56"/>
      <c r="DXP408" s="56"/>
      <c r="DXQ408" s="56"/>
      <c r="DXR408" s="56"/>
      <c r="DXS408" s="56"/>
      <c r="DXT408" s="56"/>
      <c r="DXU408" s="56"/>
      <c r="DXV408" s="56"/>
      <c r="DXW408" s="56"/>
      <c r="DXX408" s="56"/>
      <c r="DXY408" s="56"/>
      <c r="DXZ408" s="56"/>
      <c r="DYA408" s="56"/>
      <c r="DYB408" s="56"/>
      <c r="DYC408" s="56"/>
      <c r="DYD408" s="56"/>
      <c r="DYE408" s="56"/>
      <c r="DYF408" s="56"/>
      <c r="DYG408" s="56"/>
      <c r="DYH408" s="56"/>
      <c r="DYI408" s="56"/>
      <c r="DYJ408" s="56"/>
      <c r="DYK408" s="56"/>
      <c r="DYL408" s="56"/>
      <c r="DYM408" s="56"/>
      <c r="DYN408" s="56"/>
      <c r="DYO408" s="56"/>
      <c r="DYP408" s="56"/>
      <c r="DYQ408" s="56"/>
      <c r="DYR408" s="56"/>
      <c r="DYS408" s="56"/>
      <c r="DYT408" s="56"/>
      <c r="DYU408" s="56"/>
      <c r="DYV408" s="56"/>
      <c r="DYW408" s="56"/>
      <c r="DYX408" s="56"/>
      <c r="DYY408" s="56"/>
      <c r="DYZ408" s="56"/>
      <c r="DZA408" s="56"/>
      <c r="DZB408" s="56"/>
      <c r="DZC408" s="56"/>
      <c r="DZD408" s="56"/>
      <c r="DZE408" s="56"/>
      <c r="DZF408" s="56"/>
      <c r="DZG408" s="56"/>
      <c r="DZH408" s="56"/>
      <c r="DZI408" s="56"/>
      <c r="DZJ408" s="56"/>
      <c r="DZK408" s="56"/>
      <c r="DZL408" s="56"/>
      <c r="DZM408" s="56"/>
      <c r="DZN408" s="56"/>
      <c r="DZO408" s="56"/>
      <c r="DZP408" s="56"/>
      <c r="DZQ408" s="56"/>
      <c r="DZR408" s="56"/>
      <c r="DZS408" s="56"/>
      <c r="DZT408" s="56"/>
      <c r="DZU408" s="56"/>
      <c r="DZV408" s="56"/>
      <c r="DZW408" s="56"/>
      <c r="DZX408" s="56"/>
      <c r="DZY408" s="56"/>
      <c r="DZZ408" s="56"/>
      <c r="EAA408" s="56"/>
      <c r="EAB408" s="56"/>
      <c r="EAC408" s="56"/>
      <c r="EAD408" s="56"/>
      <c r="EAE408" s="56"/>
      <c r="EAF408" s="56"/>
      <c r="EAG408" s="56"/>
      <c r="EAH408" s="56"/>
      <c r="EAI408" s="56"/>
      <c r="EAJ408" s="56"/>
      <c r="EAK408" s="56"/>
      <c r="EAL408" s="56"/>
      <c r="EAM408" s="56"/>
      <c r="EAN408" s="56"/>
      <c r="EAO408" s="56"/>
      <c r="EAP408" s="56"/>
      <c r="EAQ408" s="56"/>
      <c r="EAR408" s="56"/>
      <c r="EAS408" s="56"/>
      <c r="EAT408" s="56"/>
      <c r="EAU408" s="56"/>
      <c r="EAV408" s="56"/>
      <c r="EAW408" s="56"/>
      <c r="EAX408" s="56"/>
      <c r="EAY408" s="56"/>
      <c r="EAZ408" s="56"/>
      <c r="EBA408" s="56"/>
      <c r="EBB408" s="56"/>
      <c r="EBC408" s="56"/>
      <c r="EBD408" s="56"/>
      <c r="EBE408" s="56"/>
      <c r="EBF408" s="56"/>
      <c r="EBG408" s="56"/>
      <c r="EBH408" s="56"/>
      <c r="EBI408" s="56"/>
      <c r="EBJ408" s="56"/>
      <c r="EBK408" s="56"/>
      <c r="EBL408" s="56"/>
      <c r="EBM408" s="56"/>
      <c r="EBN408" s="56"/>
      <c r="EBO408" s="56"/>
      <c r="EBP408" s="56"/>
      <c r="EBQ408" s="56"/>
      <c r="EBR408" s="56"/>
      <c r="EBS408" s="56"/>
      <c r="EBT408" s="56"/>
      <c r="EBU408" s="56"/>
      <c r="EBV408" s="56"/>
      <c r="EBW408" s="56"/>
      <c r="EBX408" s="56"/>
      <c r="EBY408" s="56"/>
      <c r="EBZ408" s="56"/>
      <c r="ECA408" s="56"/>
      <c r="ECB408" s="56"/>
      <c r="ECC408" s="56"/>
      <c r="ECD408" s="56"/>
      <c r="ECE408" s="56"/>
      <c r="ECF408" s="56"/>
      <c r="ECG408" s="56"/>
      <c r="ECH408" s="56"/>
      <c r="ECI408" s="56"/>
      <c r="ECJ408" s="56"/>
      <c r="ECK408" s="56"/>
      <c r="ECL408" s="56"/>
      <c r="ECM408" s="56"/>
      <c r="ECN408" s="56"/>
      <c r="ECO408" s="56"/>
      <c r="ECP408" s="56"/>
      <c r="ECQ408" s="56"/>
      <c r="ECR408" s="56"/>
      <c r="ECS408" s="56"/>
      <c r="ECT408" s="56"/>
      <c r="ECU408" s="56"/>
      <c r="ECV408" s="56"/>
      <c r="ECW408" s="56"/>
      <c r="ECX408" s="56"/>
      <c r="ECY408" s="56"/>
      <c r="ECZ408" s="56"/>
      <c r="EDA408" s="56"/>
      <c r="EDB408" s="56"/>
      <c r="EDC408" s="56"/>
      <c r="EDD408" s="56"/>
      <c r="EDE408" s="56"/>
      <c r="EDF408" s="56"/>
      <c r="EDG408" s="56"/>
      <c r="EDH408" s="56"/>
      <c r="EDI408" s="56"/>
      <c r="EDJ408" s="56"/>
      <c r="EDK408" s="56"/>
      <c r="EDL408" s="56"/>
      <c r="EDM408" s="56"/>
      <c r="EDN408" s="56"/>
      <c r="EDO408" s="56"/>
      <c r="EDP408" s="56"/>
      <c r="EDQ408" s="56"/>
      <c r="EDR408" s="56"/>
      <c r="EDS408" s="56"/>
      <c r="EDT408" s="56"/>
      <c r="EDU408" s="56"/>
      <c r="EDV408" s="56"/>
      <c r="EDW408" s="56"/>
      <c r="EDX408" s="56"/>
      <c r="EDY408" s="56"/>
      <c r="EDZ408" s="56"/>
      <c r="EEA408" s="56"/>
      <c r="EEB408" s="56"/>
      <c r="EEC408" s="56"/>
      <c r="EED408" s="56"/>
      <c r="EEE408" s="56"/>
      <c r="EEF408" s="56"/>
      <c r="EEG408" s="56"/>
      <c r="EEH408" s="56"/>
      <c r="EEI408" s="56"/>
      <c r="EEJ408" s="56"/>
      <c r="EEK408" s="56"/>
      <c r="EEL408" s="56"/>
      <c r="EEM408" s="56"/>
      <c r="EEN408" s="56"/>
      <c r="EEO408" s="56"/>
      <c r="EEP408" s="56"/>
      <c r="EEQ408" s="56"/>
      <c r="EER408" s="56"/>
      <c r="EES408" s="56"/>
      <c r="EET408" s="56"/>
      <c r="EEU408" s="56"/>
      <c r="EEV408" s="56"/>
      <c r="EEW408" s="56"/>
      <c r="EEX408" s="56"/>
      <c r="EEY408" s="56"/>
      <c r="EEZ408" s="56"/>
      <c r="EFA408" s="56"/>
      <c r="EFB408" s="56"/>
      <c r="EFC408" s="56"/>
      <c r="EFD408" s="56"/>
      <c r="EFE408" s="56"/>
      <c r="EFF408" s="56"/>
      <c r="EFG408" s="56"/>
      <c r="EFH408" s="56"/>
      <c r="EFI408" s="56"/>
      <c r="EFJ408" s="56"/>
      <c r="EFK408" s="56"/>
      <c r="EFL408" s="56"/>
      <c r="EFM408" s="56"/>
      <c r="EFN408" s="56"/>
      <c r="EFO408" s="56"/>
      <c r="EFP408" s="56"/>
      <c r="EFQ408" s="56"/>
      <c r="EFR408" s="56"/>
      <c r="EFS408" s="56"/>
      <c r="EFT408" s="56"/>
      <c r="EFU408" s="56"/>
      <c r="EFV408" s="56"/>
      <c r="EFW408" s="56"/>
      <c r="EFX408" s="56"/>
      <c r="EFY408" s="56"/>
      <c r="EFZ408" s="56"/>
      <c r="EGA408" s="56"/>
      <c r="EGB408" s="56"/>
      <c r="EGC408" s="56"/>
      <c r="EGD408" s="56"/>
      <c r="EGE408" s="56"/>
      <c r="EGF408" s="56"/>
      <c r="EGG408" s="56"/>
      <c r="EGH408" s="56"/>
      <c r="EGI408" s="56"/>
      <c r="EGJ408" s="56"/>
      <c r="EGK408" s="56"/>
      <c r="EGL408" s="56"/>
      <c r="EGM408" s="56"/>
      <c r="EGN408" s="56"/>
      <c r="EGO408" s="56"/>
      <c r="EGP408" s="56"/>
      <c r="EGQ408" s="56"/>
      <c r="EGR408" s="56"/>
      <c r="EGS408" s="56"/>
      <c r="EGT408" s="56"/>
      <c r="EGU408" s="56"/>
      <c r="EGV408" s="56"/>
      <c r="EGW408" s="56"/>
      <c r="EGX408" s="56"/>
      <c r="EGY408" s="56"/>
      <c r="EGZ408" s="56"/>
      <c r="EHA408" s="56"/>
      <c r="EHB408" s="56"/>
      <c r="EHC408" s="56"/>
      <c r="EHD408" s="56"/>
      <c r="EHE408" s="56"/>
      <c r="EHF408" s="56"/>
      <c r="EHG408" s="56"/>
      <c r="EHH408" s="56"/>
      <c r="EHI408" s="56"/>
      <c r="EHJ408" s="56"/>
      <c r="EHK408" s="56"/>
      <c r="EHL408" s="56"/>
      <c r="EHM408" s="56"/>
      <c r="EHN408" s="56"/>
      <c r="EHO408" s="56"/>
      <c r="EHP408" s="56"/>
      <c r="EHQ408" s="56"/>
      <c r="EHR408" s="56"/>
      <c r="EHS408" s="56"/>
      <c r="EHT408" s="56"/>
      <c r="EHU408" s="56"/>
      <c r="EHV408" s="56"/>
      <c r="EHW408" s="56"/>
      <c r="EHX408" s="56"/>
      <c r="EHY408" s="56"/>
      <c r="EHZ408" s="56"/>
      <c r="EIA408" s="56"/>
      <c r="EIB408" s="56"/>
      <c r="EIC408" s="56"/>
      <c r="EID408" s="56"/>
      <c r="EIE408" s="56"/>
      <c r="EIF408" s="56"/>
      <c r="EIG408" s="56"/>
      <c r="EIH408" s="56"/>
      <c r="EII408" s="56"/>
      <c r="EIJ408" s="56"/>
      <c r="EIK408" s="56"/>
      <c r="EIL408" s="56"/>
      <c r="EIM408" s="56"/>
      <c r="EIN408" s="56"/>
      <c r="EIO408" s="56"/>
      <c r="EIP408" s="56"/>
      <c r="EIQ408" s="56"/>
      <c r="EIR408" s="56"/>
      <c r="EIS408" s="56"/>
      <c r="EIT408" s="56"/>
      <c r="EIU408" s="56"/>
      <c r="EIV408" s="56"/>
      <c r="EIW408" s="56"/>
      <c r="EIX408" s="56"/>
      <c r="EIY408" s="56"/>
      <c r="EIZ408" s="56"/>
      <c r="EJA408" s="56"/>
      <c r="EJB408" s="56"/>
      <c r="EJC408" s="56"/>
      <c r="EJD408" s="56"/>
      <c r="EJE408" s="56"/>
      <c r="EJF408" s="56"/>
      <c r="EJG408" s="56"/>
      <c r="EJH408" s="56"/>
      <c r="EJI408" s="56"/>
      <c r="EJJ408" s="56"/>
      <c r="EJK408" s="56"/>
      <c r="EJL408" s="56"/>
      <c r="EJM408" s="56"/>
      <c r="EJN408" s="56"/>
      <c r="EJO408" s="56"/>
      <c r="EJP408" s="56"/>
      <c r="EJQ408" s="56"/>
      <c r="EJR408" s="56"/>
      <c r="EJS408" s="56"/>
      <c r="EJT408" s="56"/>
      <c r="EJU408" s="56"/>
      <c r="EJV408" s="56"/>
      <c r="EJW408" s="56"/>
      <c r="EJX408" s="56"/>
      <c r="EJY408" s="56"/>
      <c r="EJZ408" s="56"/>
      <c r="EKA408" s="56"/>
      <c r="EKB408" s="56"/>
      <c r="EKC408" s="56"/>
      <c r="EKD408" s="56"/>
      <c r="EKE408" s="56"/>
      <c r="EKF408" s="56"/>
      <c r="EKG408" s="56"/>
      <c r="EKH408" s="56"/>
      <c r="EKI408" s="56"/>
      <c r="EKJ408" s="56"/>
      <c r="EKK408" s="56"/>
      <c r="EKL408" s="56"/>
      <c r="EKM408" s="56"/>
      <c r="EKN408" s="56"/>
      <c r="EKO408" s="56"/>
      <c r="EKP408" s="56"/>
      <c r="EKQ408" s="56"/>
      <c r="EKR408" s="56"/>
      <c r="EKS408" s="56"/>
      <c r="EKT408" s="56"/>
      <c r="EKU408" s="56"/>
      <c r="EKV408" s="56"/>
      <c r="EKW408" s="56"/>
      <c r="EKX408" s="56"/>
      <c r="EKY408" s="56"/>
      <c r="EKZ408" s="56"/>
      <c r="ELA408" s="56"/>
      <c r="ELB408" s="56"/>
      <c r="ELC408" s="56"/>
      <c r="ELD408" s="56"/>
      <c r="ELE408" s="56"/>
      <c r="ELF408" s="56"/>
      <c r="ELG408" s="56"/>
      <c r="ELH408" s="56"/>
      <c r="ELI408" s="56"/>
      <c r="ELJ408" s="56"/>
      <c r="ELK408" s="56"/>
      <c r="ELL408" s="56"/>
      <c r="ELM408" s="56"/>
      <c r="ELN408" s="56"/>
      <c r="ELO408" s="56"/>
      <c r="ELP408" s="56"/>
      <c r="ELQ408" s="56"/>
      <c r="ELR408" s="56"/>
      <c r="ELS408" s="56"/>
      <c r="ELT408" s="56"/>
      <c r="ELU408" s="56"/>
      <c r="ELV408" s="56"/>
      <c r="ELW408" s="56"/>
      <c r="ELX408" s="56"/>
      <c r="ELY408" s="56"/>
      <c r="ELZ408" s="56"/>
      <c r="EMA408" s="56"/>
      <c r="EMB408" s="56"/>
      <c r="EMC408" s="56"/>
      <c r="EMD408" s="56"/>
      <c r="EME408" s="56"/>
      <c r="EMF408" s="56"/>
      <c r="EMG408" s="56"/>
      <c r="EMH408" s="56"/>
      <c r="EMI408" s="56"/>
      <c r="EMJ408" s="56"/>
      <c r="EMK408" s="56"/>
      <c r="EML408" s="56"/>
      <c r="EMM408" s="56"/>
      <c r="EMN408" s="56"/>
      <c r="EMO408" s="56"/>
      <c r="EMP408" s="56"/>
      <c r="EMQ408" s="56"/>
      <c r="EMR408" s="56"/>
      <c r="EMS408" s="56"/>
      <c r="EMT408" s="56"/>
      <c r="EMU408" s="56"/>
      <c r="EMV408" s="56"/>
      <c r="EMW408" s="56"/>
      <c r="EMX408" s="56"/>
      <c r="EMY408" s="56"/>
      <c r="EMZ408" s="56"/>
      <c r="ENA408" s="56"/>
      <c r="ENB408" s="56"/>
      <c r="ENC408" s="56"/>
      <c r="END408" s="56"/>
      <c r="ENE408" s="56"/>
      <c r="ENF408" s="56"/>
      <c r="ENG408" s="56"/>
      <c r="ENH408" s="56"/>
      <c r="ENI408" s="56"/>
      <c r="ENJ408" s="56"/>
      <c r="ENK408" s="56"/>
      <c r="ENL408" s="56"/>
      <c r="ENM408" s="56"/>
      <c r="ENN408" s="56"/>
      <c r="ENO408" s="56"/>
      <c r="ENP408" s="56"/>
      <c r="ENQ408" s="56"/>
      <c r="ENR408" s="56"/>
      <c r="ENS408" s="56"/>
      <c r="ENT408" s="56"/>
      <c r="ENU408" s="56"/>
      <c r="ENV408" s="56"/>
      <c r="ENW408" s="56"/>
      <c r="ENX408" s="56"/>
      <c r="ENY408" s="56"/>
      <c r="ENZ408" s="56"/>
      <c r="EOA408" s="56"/>
      <c r="EOB408" s="56"/>
      <c r="EOC408" s="56"/>
      <c r="EOD408" s="56"/>
      <c r="EOE408" s="56"/>
      <c r="EOF408" s="56"/>
      <c r="EOG408" s="56"/>
      <c r="EOH408" s="56"/>
      <c r="EOI408" s="56"/>
      <c r="EOJ408" s="56"/>
      <c r="EOK408" s="56"/>
      <c r="EOL408" s="56"/>
      <c r="EOM408" s="56"/>
      <c r="EON408" s="56"/>
      <c r="EOO408" s="56"/>
      <c r="EOP408" s="56"/>
      <c r="EOQ408" s="56"/>
      <c r="EOR408" s="56"/>
      <c r="EOS408" s="56"/>
      <c r="EOT408" s="56"/>
      <c r="EOU408" s="56"/>
      <c r="EOV408" s="56"/>
      <c r="EOW408" s="56"/>
      <c r="EOX408" s="56"/>
      <c r="EOY408" s="56"/>
      <c r="EOZ408" s="56"/>
      <c r="EPA408" s="56"/>
      <c r="EPB408" s="56"/>
      <c r="EPC408" s="56"/>
      <c r="EPD408" s="56"/>
      <c r="EPE408" s="56"/>
      <c r="EPF408" s="56"/>
      <c r="EPG408" s="56"/>
      <c r="EPH408" s="56"/>
      <c r="EPI408" s="56"/>
      <c r="EPJ408" s="56"/>
      <c r="EPK408" s="56"/>
      <c r="EPL408" s="56"/>
      <c r="EPM408" s="56"/>
      <c r="EPN408" s="56"/>
      <c r="EPO408" s="56"/>
      <c r="EPP408" s="56"/>
      <c r="EPQ408" s="56"/>
      <c r="EPR408" s="56"/>
      <c r="EPS408" s="56"/>
      <c r="EPT408" s="56"/>
      <c r="EPU408" s="56"/>
      <c r="EPV408" s="56"/>
      <c r="EPW408" s="56"/>
      <c r="EPX408" s="56"/>
      <c r="EPY408" s="56"/>
      <c r="EPZ408" s="56"/>
      <c r="EQA408" s="56"/>
      <c r="EQB408" s="56"/>
      <c r="EQC408" s="56"/>
      <c r="EQD408" s="56"/>
      <c r="EQE408" s="56"/>
      <c r="EQF408" s="56"/>
      <c r="EQG408" s="56"/>
      <c r="EQH408" s="56"/>
      <c r="EQI408" s="56"/>
      <c r="EQJ408" s="56"/>
      <c r="EQK408" s="56"/>
      <c r="EQL408" s="56"/>
      <c r="EQM408" s="56"/>
      <c r="EQN408" s="56"/>
      <c r="EQO408" s="56"/>
      <c r="EQP408" s="56"/>
      <c r="EQQ408" s="56"/>
      <c r="EQR408" s="56"/>
      <c r="EQS408" s="56"/>
      <c r="EQT408" s="56"/>
      <c r="EQU408" s="56"/>
      <c r="EQV408" s="56"/>
      <c r="EQW408" s="56"/>
      <c r="EQX408" s="56"/>
      <c r="EQY408" s="56"/>
      <c r="EQZ408" s="56"/>
      <c r="ERA408" s="56"/>
      <c r="ERB408" s="56"/>
      <c r="ERC408" s="56"/>
      <c r="ERD408" s="56"/>
      <c r="ERE408" s="56"/>
      <c r="ERF408" s="56"/>
      <c r="ERG408" s="56"/>
      <c r="ERH408" s="56"/>
      <c r="ERI408" s="56"/>
      <c r="ERJ408" s="56"/>
      <c r="ERK408" s="56"/>
      <c r="ERL408" s="56"/>
      <c r="ERM408" s="56"/>
      <c r="ERN408" s="56"/>
      <c r="ERO408" s="56"/>
      <c r="ERP408" s="56"/>
      <c r="ERQ408" s="56"/>
      <c r="ERR408" s="56"/>
      <c r="ERS408" s="56"/>
      <c r="ERT408" s="56"/>
      <c r="ERU408" s="56"/>
      <c r="ERV408" s="56"/>
      <c r="ERW408" s="56"/>
      <c r="ERX408" s="56"/>
      <c r="ERY408" s="56"/>
      <c r="ERZ408" s="56"/>
      <c r="ESA408" s="56"/>
      <c r="ESB408" s="56"/>
      <c r="ESC408" s="56"/>
      <c r="ESD408" s="56"/>
      <c r="ESE408" s="56"/>
      <c r="ESF408" s="56"/>
      <c r="ESG408" s="56"/>
      <c r="ESH408" s="56"/>
      <c r="ESI408" s="56"/>
      <c r="ESJ408" s="56"/>
      <c r="ESK408" s="56"/>
      <c r="ESL408" s="56"/>
      <c r="ESM408" s="56"/>
      <c r="ESN408" s="56"/>
      <c r="ESO408" s="56"/>
      <c r="ESP408" s="56"/>
      <c r="ESQ408" s="56"/>
      <c r="ESR408" s="56"/>
      <c r="ESS408" s="56"/>
      <c r="EST408" s="56"/>
      <c r="ESU408" s="56"/>
      <c r="ESV408" s="56"/>
      <c r="ESW408" s="56"/>
      <c r="ESX408" s="56"/>
      <c r="ESY408" s="56"/>
      <c r="ESZ408" s="56"/>
      <c r="ETA408" s="56"/>
      <c r="ETB408" s="56"/>
      <c r="ETC408" s="56"/>
      <c r="ETD408" s="56"/>
      <c r="ETE408" s="56"/>
      <c r="ETF408" s="56"/>
      <c r="ETG408" s="56"/>
      <c r="ETH408" s="56"/>
      <c r="ETI408" s="56"/>
      <c r="ETJ408" s="56"/>
      <c r="ETK408" s="56"/>
      <c r="ETL408" s="56"/>
      <c r="ETM408" s="56"/>
      <c r="ETN408" s="56"/>
      <c r="ETO408" s="56"/>
      <c r="ETP408" s="56"/>
      <c r="ETQ408" s="56"/>
      <c r="ETR408" s="56"/>
      <c r="ETS408" s="56"/>
      <c r="ETT408" s="56"/>
      <c r="ETU408" s="56"/>
      <c r="ETV408" s="56"/>
      <c r="ETW408" s="56"/>
      <c r="ETX408" s="56"/>
      <c r="ETY408" s="56"/>
      <c r="ETZ408" s="56"/>
      <c r="EUA408" s="56"/>
      <c r="EUB408" s="56"/>
      <c r="EUC408" s="56"/>
      <c r="EUD408" s="56"/>
      <c r="EUE408" s="56"/>
      <c r="EUF408" s="56"/>
      <c r="EUG408" s="56"/>
      <c r="EUH408" s="56"/>
      <c r="EUI408" s="56"/>
      <c r="EUJ408" s="56"/>
      <c r="EUK408" s="56"/>
      <c r="EUL408" s="56"/>
      <c r="EUM408" s="56"/>
      <c r="EUN408" s="56"/>
      <c r="EUO408" s="56"/>
      <c r="EUP408" s="56"/>
      <c r="EUQ408" s="56"/>
      <c r="EUR408" s="56"/>
      <c r="EUS408" s="56"/>
      <c r="EUT408" s="56"/>
      <c r="EUU408" s="56"/>
      <c r="EUV408" s="56"/>
      <c r="EUW408" s="56"/>
      <c r="EUX408" s="56"/>
      <c r="EUY408" s="56"/>
      <c r="EUZ408" s="56"/>
      <c r="EVA408" s="56"/>
      <c r="EVB408" s="56"/>
      <c r="EVC408" s="56"/>
      <c r="EVD408" s="56"/>
      <c r="EVE408" s="56"/>
      <c r="EVF408" s="56"/>
      <c r="EVG408" s="56"/>
      <c r="EVH408" s="56"/>
      <c r="EVI408" s="56"/>
      <c r="EVJ408" s="56"/>
      <c r="EVK408" s="56"/>
      <c r="EVL408" s="56"/>
      <c r="EVM408" s="56"/>
      <c r="EVN408" s="56"/>
      <c r="EVO408" s="56"/>
      <c r="EVP408" s="56"/>
      <c r="EVQ408" s="56"/>
      <c r="EVR408" s="56"/>
      <c r="EVS408" s="56"/>
      <c r="EVT408" s="56"/>
      <c r="EVU408" s="56"/>
      <c r="EVV408" s="56"/>
      <c r="EVW408" s="56"/>
      <c r="EVX408" s="56"/>
      <c r="EVY408" s="56"/>
      <c r="EVZ408" s="56"/>
      <c r="EWA408" s="56"/>
      <c r="EWB408" s="56"/>
      <c r="EWC408" s="56"/>
      <c r="EWD408" s="56"/>
      <c r="EWE408" s="56"/>
      <c r="EWF408" s="56"/>
      <c r="EWG408" s="56"/>
      <c r="EWH408" s="56"/>
      <c r="EWI408" s="56"/>
      <c r="EWJ408" s="56"/>
      <c r="EWK408" s="56"/>
      <c r="EWL408" s="56"/>
      <c r="EWM408" s="56"/>
      <c r="EWN408" s="56"/>
      <c r="EWO408" s="56"/>
      <c r="EWP408" s="56"/>
      <c r="EWQ408" s="56"/>
      <c r="EWR408" s="56"/>
      <c r="EWS408" s="56"/>
      <c r="EWT408" s="56"/>
      <c r="EWU408" s="56"/>
      <c r="EWV408" s="56"/>
      <c r="EWW408" s="56"/>
      <c r="EWX408" s="56"/>
      <c r="EWY408" s="56"/>
      <c r="EWZ408" s="56"/>
      <c r="EXA408" s="56"/>
      <c r="EXB408" s="56"/>
      <c r="EXC408" s="56"/>
      <c r="EXD408" s="56"/>
      <c r="EXE408" s="56"/>
      <c r="EXF408" s="56"/>
      <c r="EXG408" s="56"/>
      <c r="EXH408" s="56"/>
      <c r="EXI408" s="56"/>
      <c r="EXJ408" s="56"/>
      <c r="EXK408" s="56"/>
      <c r="EXL408" s="56"/>
      <c r="EXM408" s="56"/>
      <c r="EXN408" s="56"/>
      <c r="EXO408" s="56"/>
      <c r="EXP408" s="56"/>
      <c r="EXQ408" s="56"/>
      <c r="EXR408" s="56"/>
      <c r="EXS408" s="56"/>
      <c r="EXT408" s="56"/>
      <c r="EXU408" s="56"/>
      <c r="EXV408" s="56"/>
      <c r="EXW408" s="56"/>
      <c r="EXX408" s="56"/>
      <c r="EXY408" s="56"/>
      <c r="EXZ408" s="56"/>
      <c r="EYA408" s="56"/>
      <c r="EYB408" s="56"/>
      <c r="EYC408" s="56"/>
      <c r="EYD408" s="56"/>
      <c r="EYE408" s="56"/>
      <c r="EYF408" s="56"/>
      <c r="EYG408" s="56"/>
      <c r="EYH408" s="56"/>
      <c r="EYI408" s="56"/>
      <c r="EYJ408" s="56"/>
      <c r="EYK408" s="56"/>
      <c r="EYL408" s="56"/>
      <c r="EYM408" s="56"/>
      <c r="EYN408" s="56"/>
      <c r="EYO408" s="56"/>
      <c r="EYP408" s="56"/>
      <c r="EYQ408" s="56"/>
      <c r="EYR408" s="56"/>
      <c r="EYS408" s="56"/>
      <c r="EYT408" s="56"/>
      <c r="EYU408" s="56"/>
      <c r="EYV408" s="56"/>
      <c r="EYW408" s="56"/>
      <c r="EYX408" s="56"/>
      <c r="EYY408" s="56"/>
      <c r="EYZ408" s="56"/>
      <c r="EZA408" s="56"/>
      <c r="EZB408" s="56"/>
      <c r="EZC408" s="56"/>
      <c r="EZD408" s="56"/>
      <c r="EZE408" s="56"/>
      <c r="EZF408" s="56"/>
      <c r="EZG408" s="56"/>
      <c r="EZH408" s="56"/>
      <c r="EZI408" s="56"/>
      <c r="EZJ408" s="56"/>
      <c r="EZK408" s="56"/>
      <c r="EZL408" s="56"/>
      <c r="EZM408" s="56"/>
      <c r="EZN408" s="56"/>
      <c r="EZO408" s="56"/>
      <c r="EZP408" s="56"/>
      <c r="EZQ408" s="56"/>
      <c r="EZR408" s="56"/>
      <c r="EZS408" s="56"/>
      <c r="EZT408" s="56"/>
      <c r="EZU408" s="56"/>
      <c r="EZV408" s="56"/>
      <c r="EZW408" s="56"/>
      <c r="EZX408" s="56"/>
      <c r="EZY408" s="56"/>
      <c r="EZZ408" s="56"/>
      <c r="FAA408" s="56"/>
      <c r="FAB408" s="56"/>
      <c r="FAC408" s="56"/>
      <c r="FAD408" s="56"/>
      <c r="FAE408" s="56"/>
      <c r="FAF408" s="56"/>
      <c r="FAG408" s="56"/>
      <c r="FAH408" s="56"/>
      <c r="FAI408" s="56"/>
      <c r="FAJ408" s="56"/>
      <c r="FAK408" s="56"/>
      <c r="FAL408" s="56"/>
      <c r="FAM408" s="56"/>
      <c r="FAN408" s="56"/>
      <c r="FAO408" s="56"/>
      <c r="FAP408" s="56"/>
      <c r="FAQ408" s="56"/>
      <c r="FAR408" s="56"/>
      <c r="FAS408" s="56"/>
      <c r="FAT408" s="56"/>
      <c r="FAU408" s="56"/>
      <c r="FAV408" s="56"/>
      <c r="FAW408" s="56"/>
      <c r="FAX408" s="56"/>
      <c r="FAY408" s="56"/>
      <c r="FAZ408" s="56"/>
      <c r="FBA408" s="56"/>
      <c r="FBB408" s="56"/>
      <c r="FBC408" s="56"/>
      <c r="FBD408" s="56"/>
      <c r="FBE408" s="56"/>
      <c r="FBF408" s="56"/>
      <c r="FBG408" s="56"/>
      <c r="FBH408" s="56"/>
      <c r="FBI408" s="56"/>
      <c r="FBJ408" s="56"/>
      <c r="FBK408" s="56"/>
      <c r="FBL408" s="56"/>
      <c r="FBM408" s="56"/>
      <c r="FBN408" s="56"/>
      <c r="FBO408" s="56"/>
      <c r="FBP408" s="56"/>
      <c r="FBQ408" s="56"/>
      <c r="FBR408" s="56"/>
      <c r="FBS408" s="56"/>
      <c r="FBT408" s="56"/>
      <c r="FBU408" s="56"/>
      <c r="FBV408" s="56"/>
      <c r="FBW408" s="56"/>
      <c r="FBX408" s="56"/>
      <c r="FBY408" s="56"/>
      <c r="FBZ408" s="56"/>
      <c r="FCA408" s="56"/>
      <c r="FCB408" s="56"/>
      <c r="FCC408" s="56"/>
      <c r="FCD408" s="56"/>
      <c r="FCE408" s="56"/>
      <c r="FCF408" s="56"/>
      <c r="FCG408" s="56"/>
      <c r="FCH408" s="56"/>
      <c r="FCI408" s="56"/>
      <c r="FCJ408" s="56"/>
      <c r="FCK408" s="56"/>
      <c r="FCL408" s="56"/>
      <c r="FCM408" s="56"/>
      <c r="FCN408" s="56"/>
      <c r="FCO408" s="56"/>
      <c r="FCP408" s="56"/>
      <c r="FCQ408" s="56"/>
      <c r="FCR408" s="56"/>
      <c r="FCS408" s="56"/>
      <c r="FCT408" s="56"/>
      <c r="FCU408" s="56"/>
      <c r="FCV408" s="56"/>
      <c r="FCW408" s="56"/>
      <c r="FCX408" s="56"/>
      <c r="FCY408" s="56"/>
      <c r="FCZ408" s="56"/>
      <c r="FDA408" s="56"/>
      <c r="FDB408" s="56"/>
      <c r="FDC408" s="56"/>
      <c r="FDD408" s="56"/>
      <c r="FDE408" s="56"/>
      <c r="FDF408" s="56"/>
      <c r="FDG408" s="56"/>
      <c r="FDH408" s="56"/>
      <c r="FDI408" s="56"/>
      <c r="FDJ408" s="56"/>
      <c r="FDK408" s="56"/>
      <c r="FDL408" s="56"/>
      <c r="FDM408" s="56"/>
      <c r="FDN408" s="56"/>
      <c r="FDO408" s="56"/>
      <c r="FDP408" s="56"/>
      <c r="FDQ408" s="56"/>
      <c r="FDR408" s="56"/>
      <c r="FDS408" s="56"/>
      <c r="FDT408" s="56"/>
      <c r="FDU408" s="56"/>
      <c r="FDV408" s="56"/>
      <c r="FDW408" s="56"/>
      <c r="FDX408" s="56"/>
      <c r="FDY408" s="56"/>
      <c r="FDZ408" s="56"/>
      <c r="FEA408" s="56"/>
      <c r="FEB408" s="56"/>
      <c r="FEC408" s="56"/>
      <c r="FED408" s="56"/>
      <c r="FEE408" s="56"/>
      <c r="FEF408" s="56"/>
      <c r="FEG408" s="56"/>
      <c r="FEH408" s="56"/>
      <c r="FEI408" s="56"/>
      <c r="FEJ408" s="56"/>
      <c r="FEK408" s="56"/>
      <c r="FEL408" s="56"/>
      <c r="FEM408" s="56"/>
      <c r="FEN408" s="56"/>
      <c r="FEO408" s="56"/>
      <c r="FEP408" s="56"/>
      <c r="FEQ408" s="56"/>
      <c r="FER408" s="56"/>
      <c r="FES408" s="56"/>
      <c r="FET408" s="56"/>
      <c r="FEU408" s="56"/>
      <c r="FEV408" s="56"/>
      <c r="FEW408" s="56"/>
      <c r="FEX408" s="56"/>
      <c r="FEY408" s="56"/>
      <c r="FEZ408" s="56"/>
      <c r="FFA408" s="56"/>
      <c r="FFB408" s="56"/>
      <c r="FFC408" s="56"/>
      <c r="FFD408" s="56"/>
      <c r="FFE408" s="56"/>
      <c r="FFF408" s="56"/>
      <c r="FFG408" s="56"/>
      <c r="FFH408" s="56"/>
      <c r="FFI408" s="56"/>
      <c r="FFJ408" s="56"/>
      <c r="FFK408" s="56"/>
      <c r="FFL408" s="56"/>
      <c r="FFM408" s="56"/>
      <c r="FFN408" s="56"/>
      <c r="FFO408" s="56"/>
      <c r="FFP408" s="56"/>
      <c r="FFQ408" s="56"/>
      <c r="FFR408" s="56"/>
      <c r="FFS408" s="56"/>
      <c r="FFT408" s="56"/>
      <c r="FFU408" s="56"/>
      <c r="FFV408" s="56"/>
      <c r="FFW408" s="56"/>
      <c r="FFX408" s="56"/>
      <c r="FFY408" s="56"/>
      <c r="FFZ408" s="56"/>
      <c r="FGA408" s="56"/>
      <c r="FGB408" s="56"/>
      <c r="FGC408" s="56"/>
      <c r="FGD408" s="56"/>
      <c r="FGE408" s="56"/>
      <c r="FGF408" s="56"/>
      <c r="FGG408" s="56"/>
      <c r="FGH408" s="56"/>
      <c r="FGI408" s="56"/>
      <c r="FGJ408" s="56"/>
      <c r="FGK408" s="56"/>
      <c r="FGL408" s="56"/>
      <c r="FGM408" s="56"/>
      <c r="FGN408" s="56"/>
      <c r="FGO408" s="56"/>
      <c r="FGP408" s="56"/>
      <c r="FGQ408" s="56"/>
      <c r="FGR408" s="56"/>
      <c r="FGS408" s="56"/>
      <c r="FGT408" s="56"/>
      <c r="FGU408" s="56"/>
      <c r="FGV408" s="56"/>
      <c r="FGW408" s="56"/>
      <c r="FGX408" s="56"/>
      <c r="FGY408" s="56"/>
      <c r="FGZ408" s="56"/>
      <c r="FHA408" s="56"/>
      <c r="FHB408" s="56"/>
      <c r="FHC408" s="56"/>
      <c r="FHD408" s="56"/>
      <c r="FHE408" s="56"/>
      <c r="FHF408" s="56"/>
      <c r="FHG408" s="56"/>
      <c r="FHH408" s="56"/>
      <c r="FHI408" s="56"/>
      <c r="FHJ408" s="56"/>
      <c r="FHK408" s="56"/>
      <c r="FHL408" s="56"/>
      <c r="FHM408" s="56"/>
      <c r="FHN408" s="56"/>
      <c r="FHO408" s="56"/>
      <c r="FHP408" s="56"/>
      <c r="FHQ408" s="56"/>
      <c r="FHR408" s="56"/>
      <c r="FHS408" s="56"/>
      <c r="FHT408" s="56"/>
      <c r="FHU408" s="56"/>
      <c r="FHV408" s="56"/>
      <c r="FHW408" s="56"/>
      <c r="FHX408" s="56"/>
      <c r="FHY408" s="56"/>
      <c r="FHZ408" s="56"/>
      <c r="FIA408" s="56"/>
      <c r="FIB408" s="56"/>
      <c r="FIC408" s="56"/>
      <c r="FID408" s="56"/>
      <c r="FIE408" s="56"/>
      <c r="FIF408" s="56"/>
      <c r="FIG408" s="56"/>
      <c r="FIH408" s="56"/>
      <c r="FII408" s="56"/>
      <c r="FIJ408" s="56"/>
      <c r="FIK408" s="56"/>
      <c r="FIL408" s="56"/>
      <c r="FIM408" s="56"/>
      <c r="FIN408" s="56"/>
      <c r="FIO408" s="56"/>
      <c r="FIP408" s="56"/>
      <c r="FIQ408" s="56"/>
      <c r="FIR408" s="56"/>
      <c r="FIS408" s="56"/>
      <c r="FIT408" s="56"/>
      <c r="FIU408" s="56"/>
      <c r="FIV408" s="56"/>
      <c r="FIW408" s="56"/>
      <c r="FIX408" s="56"/>
      <c r="FIY408" s="56"/>
      <c r="FIZ408" s="56"/>
      <c r="FJA408" s="56"/>
      <c r="FJB408" s="56"/>
      <c r="FJC408" s="56"/>
      <c r="FJD408" s="56"/>
      <c r="FJE408" s="56"/>
      <c r="FJF408" s="56"/>
      <c r="FJG408" s="56"/>
      <c r="FJH408" s="56"/>
      <c r="FJI408" s="56"/>
      <c r="FJJ408" s="56"/>
      <c r="FJK408" s="56"/>
      <c r="FJL408" s="56"/>
      <c r="FJM408" s="56"/>
      <c r="FJN408" s="56"/>
      <c r="FJO408" s="56"/>
      <c r="FJP408" s="56"/>
      <c r="FJQ408" s="56"/>
      <c r="FJR408" s="56"/>
      <c r="FJS408" s="56"/>
      <c r="FJT408" s="56"/>
      <c r="FJU408" s="56"/>
      <c r="FJV408" s="56"/>
      <c r="FJW408" s="56"/>
      <c r="FJX408" s="56"/>
      <c r="FJY408" s="56"/>
      <c r="FJZ408" s="56"/>
      <c r="FKA408" s="56"/>
      <c r="FKB408" s="56"/>
      <c r="FKC408" s="56"/>
      <c r="FKD408" s="56"/>
      <c r="FKE408" s="56"/>
      <c r="FKF408" s="56"/>
      <c r="FKG408" s="56"/>
      <c r="FKH408" s="56"/>
      <c r="FKI408" s="56"/>
      <c r="FKJ408" s="56"/>
      <c r="FKK408" s="56"/>
      <c r="FKL408" s="56"/>
      <c r="FKM408" s="56"/>
      <c r="FKN408" s="56"/>
      <c r="FKO408" s="56"/>
      <c r="FKP408" s="56"/>
      <c r="FKQ408" s="56"/>
      <c r="FKR408" s="56"/>
      <c r="FKS408" s="56"/>
      <c r="FKT408" s="56"/>
      <c r="FKU408" s="56"/>
      <c r="FKV408" s="56"/>
      <c r="FKW408" s="56"/>
      <c r="FKX408" s="56"/>
      <c r="FKY408" s="56"/>
      <c r="FKZ408" s="56"/>
      <c r="FLA408" s="56"/>
      <c r="FLB408" s="56"/>
      <c r="FLC408" s="56"/>
      <c r="FLD408" s="56"/>
      <c r="FLE408" s="56"/>
      <c r="FLF408" s="56"/>
      <c r="FLG408" s="56"/>
      <c r="FLH408" s="56"/>
      <c r="FLI408" s="56"/>
      <c r="FLJ408" s="56"/>
      <c r="FLK408" s="56"/>
      <c r="FLL408" s="56"/>
      <c r="FLM408" s="56"/>
      <c r="FLN408" s="56"/>
      <c r="FLO408" s="56"/>
      <c r="FLP408" s="56"/>
      <c r="FLQ408" s="56"/>
      <c r="FLR408" s="56"/>
      <c r="FLS408" s="56"/>
      <c r="FLT408" s="56"/>
      <c r="FLU408" s="56"/>
      <c r="FLV408" s="56"/>
      <c r="FLW408" s="56"/>
      <c r="FLX408" s="56"/>
      <c r="FLY408" s="56"/>
      <c r="FLZ408" s="56"/>
      <c r="FMA408" s="56"/>
      <c r="FMB408" s="56"/>
      <c r="FMC408" s="56"/>
      <c r="FMD408" s="56"/>
      <c r="FME408" s="56"/>
      <c r="FMF408" s="56"/>
      <c r="FMG408" s="56"/>
      <c r="FMH408" s="56"/>
      <c r="FMI408" s="56"/>
      <c r="FMJ408" s="56"/>
      <c r="FMK408" s="56"/>
      <c r="FML408" s="56"/>
      <c r="FMM408" s="56"/>
      <c r="FMN408" s="56"/>
      <c r="FMO408" s="56"/>
      <c r="FMP408" s="56"/>
      <c r="FMQ408" s="56"/>
      <c r="FMR408" s="56"/>
      <c r="FMS408" s="56"/>
      <c r="FMT408" s="56"/>
      <c r="FMU408" s="56"/>
      <c r="FMV408" s="56"/>
      <c r="FMW408" s="56"/>
      <c r="FMX408" s="56"/>
      <c r="FMY408" s="56"/>
      <c r="FMZ408" s="56"/>
      <c r="FNA408" s="56"/>
      <c r="FNB408" s="56"/>
      <c r="FNC408" s="56"/>
      <c r="FND408" s="56"/>
      <c r="FNE408" s="56"/>
      <c r="FNF408" s="56"/>
      <c r="FNG408" s="56"/>
      <c r="FNH408" s="56"/>
      <c r="FNI408" s="56"/>
      <c r="FNJ408" s="56"/>
      <c r="FNK408" s="56"/>
      <c r="FNL408" s="56"/>
      <c r="FNM408" s="56"/>
      <c r="FNN408" s="56"/>
      <c r="FNO408" s="56"/>
      <c r="FNP408" s="56"/>
      <c r="FNQ408" s="56"/>
      <c r="FNR408" s="56"/>
      <c r="FNS408" s="56"/>
      <c r="FNT408" s="56"/>
      <c r="FNU408" s="56"/>
      <c r="FNV408" s="56"/>
      <c r="FNW408" s="56"/>
      <c r="FNX408" s="56"/>
      <c r="FNY408" s="56"/>
      <c r="FNZ408" s="56"/>
      <c r="FOA408" s="56"/>
      <c r="FOB408" s="56"/>
      <c r="FOC408" s="56"/>
      <c r="FOD408" s="56"/>
      <c r="FOE408" s="56"/>
      <c r="FOF408" s="56"/>
      <c r="FOG408" s="56"/>
      <c r="FOH408" s="56"/>
      <c r="FOI408" s="56"/>
      <c r="FOJ408" s="56"/>
      <c r="FOK408" s="56"/>
      <c r="FOL408" s="56"/>
      <c r="FOM408" s="56"/>
      <c r="FON408" s="56"/>
      <c r="FOO408" s="56"/>
      <c r="FOP408" s="56"/>
      <c r="FOQ408" s="56"/>
      <c r="FOR408" s="56"/>
      <c r="FOS408" s="56"/>
      <c r="FOT408" s="56"/>
      <c r="FOU408" s="56"/>
      <c r="FOV408" s="56"/>
      <c r="FOW408" s="56"/>
      <c r="FOX408" s="56"/>
      <c r="FOY408" s="56"/>
      <c r="FOZ408" s="56"/>
      <c r="FPA408" s="56"/>
      <c r="FPB408" s="56"/>
      <c r="FPC408" s="56"/>
      <c r="FPD408" s="56"/>
      <c r="FPE408" s="56"/>
      <c r="FPF408" s="56"/>
      <c r="FPG408" s="56"/>
      <c r="FPH408" s="56"/>
      <c r="FPI408" s="56"/>
      <c r="FPJ408" s="56"/>
      <c r="FPK408" s="56"/>
      <c r="FPL408" s="56"/>
      <c r="FPM408" s="56"/>
      <c r="FPN408" s="56"/>
      <c r="FPO408" s="56"/>
      <c r="FPP408" s="56"/>
      <c r="FPQ408" s="56"/>
      <c r="FPR408" s="56"/>
      <c r="FPS408" s="56"/>
      <c r="FPT408" s="56"/>
      <c r="FPU408" s="56"/>
      <c r="FPV408" s="56"/>
      <c r="FPW408" s="56"/>
      <c r="FPX408" s="56"/>
      <c r="FPY408" s="56"/>
      <c r="FPZ408" s="56"/>
      <c r="FQA408" s="56"/>
      <c r="FQB408" s="56"/>
      <c r="FQC408" s="56"/>
      <c r="FQD408" s="56"/>
      <c r="FQE408" s="56"/>
      <c r="FQF408" s="56"/>
      <c r="FQG408" s="56"/>
      <c r="FQH408" s="56"/>
      <c r="FQI408" s="56"/>
      <c r="FQJ408" s="56"/>
      <c r="FQK408" s="56"/>
      <c r="FQL408" s="56"/>
      <c r="FQM408" s="56"/>
      <c r="FQN408" s="56"/>
      <c r="FQO408" s="56"/>
      <c r="FQP408" s="56"/>
      <c r="FQQ408" s="56"/>
      <c r="FQR408" s="56"/>
      <c r="FQS408" s="56"/>
      <c r="FQT408" s="56"/>
      <c r="FQU408" s="56"/>
      <c r="FQV408" s="56"/>
      <c r="FQW408" s="56"/>
      <c r="FQX408" s="56"/>
      <c r="FQY408" s="56"/>
      <c r="FQZ408" s="56"/>
      <c r="FRA408" s="56"/>
      <c r="FRB408" s="56"/>
      <c r="FRC408" s="56"/>
      <c r="FRD408" s="56"/>
      <c r="FRE408" s="56"/>
      <c r="FRF408" s="56"/>
      <c r="FRG408" s="56"/>
      <c r="FRH408" s="56"/>
      <c r="FRI408" s="56"/>
      <c r="FRJ408" s="56"/>
      <c r="FRK408" s="56"/>
      <c r="FRL408" s="56"/>
      <c r="FRM408" s="56"/>
      <c r="FRN408" s="56"/>
      <c r="FRO408" s="56"/>
      <c r="FRP408" s="56"/>
      <c r="FRQ408" s="56"/>
      <c r="FRR408" s="56"/>
      <c r="FRS408" s="56"/>
      <c r="FRT408" s="56"/>
      <c r="FRU408" s="56"/>
      <c r="FRV408" s="56"/>
      <c r="FRW408" s="56"/>
      <c r="FRX408" s="56"/>
      <c r="FRY408" s="56"/>
      <c r="FRZ408" s="56"/>
      <c r="FSA408" s="56"/>
      <c r="FSB408" s="56"/>
      <c r="FSC408" s="56"/>
      <c r="FSD408" s="56"/>
      <c r="FSE408" s="56"/>
      <c r="FSF408" s="56"/>
      <c r="FSG408" s="56"/>
      <c r="FSH408" s="56"/>
      <c r="FSI408" s="56"/>
      <c r="FSJ408" s="56"/>
      <c r="FSK408" s="56"/>
      <c r="FSL408" s="56"/>
      <c r="FSM408" s="56"/>
      <c r="FSN408" s="56"/>
      <c r="FSO408" s="56"/>
      <c r="FSP408" s="56"/>
      <c r="FSQ408" s="56"/>
      <c r="FSR408" s="56"/>
      <c r="FSS408" s="56"/>
      <c r="FST408" s="56"/>
      <c r="FSU408" s="56"/>
      <c r="FSV408" s="56"/>
      <c r="FSW408" s="56"/>
      <c r="FSX408" s="56"/>
      <c r="FSY408" s="56"/>
      <c r="FSZ408" s="56"/>
      <c r="FTA408" s="56"/>
      <c r="FTB408" s="56"/>
      <c r="FTC408" s="56"/>
      <c r="FTD408" s="56"/>
      <c r="FTE408" s="56"/>
      <c r="FTF408" s="56"/>
      <c r="FTG408" s="56"/>
      <c r="FTH408" s="56"/>
      <c r="FTI408" s="56"/>
      <c r="FTJ408" s="56"/>
      <c r="FTK408" s="56"/>
      <c r="FTL408" s="56"/>
      <c r="FTM408" s="56"/>
      <c r="FTN408" s="56"/>
      <c r="FTO408" s="56"/>
      <c r="FTP408" s="56"/>
      <c r="FTQ408" s="56"/>
      <c r="FTR408" s="56"/>
      <c r="FTS408" s="56"/>
      <c r="FTT408" s="56"/>
      <c r="FTU408" s="56"/>
      <c r="FTV408" s="56"/>
      <c r="FTW408" s="56"/>
      <c r="FTX408" s="56"/>
      <c r="FTY408" s="56"/>
      <c r="FTZ408" s="56"/>
      <c r="FUA408" s="56"/>
      <c r="FUB408" s="56"/>
      <c r="FUC408" s="56"/>
      <c r="FUD408" s="56"/>
      <c r="FUE408" s="56"/>
      <c r="FUF408" s="56"/>
      <c r="FUG408" s="56"/>
      <c r="FUH408" s="56"/>
      <c r="FUI408" s="56"/>
      <c r="FUJ408" s="56"/>
      <c r="FUK408" s="56"/>
      <c r="FUL408" s="56"/>
      <c r="FUM408" s="56"/>
      <c r="FUN408" s="56"/>
      <c r="FUO408" s="56"/>
      <c r="FUP408" s="56"/>
      <c r="FUQ408" s="56"/>
      <c r="FUR408" s="56"/>
      <c r="FUS408" s="56"/>
      <c r="FUT408" s="56"/>
      <c r="FUU408" s="56"/>
      <c r="FUV408" s="56"/>
      <c r="FUW408" s="56"/>
      <c r="FUX408" s="56"/>
      <c r="FUY408" s="56"/>
      <c r="FUZ408" s="56"/>
      <c r="FVA408" s="56"/>
      <c r="FVB408" s="56"/>
      <c r="FVC408" s="56"/>
      <c r="FVD408" s="56"/>
      <c r="FVE408" s="56"/>
      <c r="FVF408" s="56"/>
      <c r="FVG408" s="56"/>
      <c r="FVH408" s="56"/>
      <c r="FVI408" s="56"/>
      <c r="FVJ408" s="56"/>
      <c r="FVK408" s="56"/>
      <c r="FVL408" s="56"/>
      <c r="FVM408" s="56"/>
      <c r="FVN408" s="56"/>
      <c r="FVO408" s="56"/>
      <c r="FVP408" s="56"/>
      <c r="FVQ408" s="56"/>
      <c r="FVR408" s="56"/>
      <c r="FVS408" s="56"/>
      <c r="FVT408" s="56"/>
      <c r="FVU408" s="56"/>
      <c r="FVV408" s="56"/>
      <c r="FVW408" s="56"/>
      <c r="FVX408" s="56"/>
      <c r="FVY408" s="56"/>
      <c r="FVZ408" s="56"/>
      <c r="FWA408" s="56"/>
      <c r="FWB408" s="56"/>
      <c r="FWC408" s="56"/>
      <c r="FWD408" s="56"/>
      <c r="FWE408" s="56"/>
      <c r="FWF408" s="56"/>
      <c r="FWG408" s="56"/>
      <c r="FWH408" s="56"/>
      <c r="FWI408" s="56"/>
      <c r="FWJ408" s="56"/>
      <c r="FWK408" s="56"/>
      <c r="FWL408" s="56"/>
      <c r="FWM408" s="56"/>
      <c r="FWN408" s="56"/>
      <c r="FWO408" s="56"/>
      <c r="FWP408" s="56"/>
      <c r="FWQ408" s="56"/>
      <c r="FWR408" s="56"/>
      <c r="FWS408" s="56"/>
      <c r="FWT408" s="56"/>
      <c r="FWU408" s="56"/>
      <c r="FWV408" s="56"/>
      <c r="FWW408" s="56"/>
      <c r="FWX408" s="56"/>
      <c r="FWY408" s="56"/>
      <c r="FWZ408" s="56"/>
      <c r="FXA408" s="56"/>
      <c r="FXB408" s="56"/>
      <c r="FXC408" s="56"/>
      <c r="FXD408" s="56"/>
      <c r="FXE408" s="56"/>
      <c r="FXF408" s="56"/>
      <c r="FXG408" s="56"/>
      <c r="FXH408" s="56"/>
      <c r="FXI408" s="56"/>
      <c r="FXJ408" s="56"/>
      <c r="FXK408" s="56"/>
      <c r="FXL408" s="56"/>
      <c r="FXM408" s="56"/>
      <c r="FXN408" s="56"/>
      <c r="FXO408" s="56"/>
      <c r="FXP408" s="56"/>
      <c r="FXQ408" s="56"/>
      <c r="FXR408" s="56"/>
      <c r="FXS408" s="56"/>
      <c r="FXT408" s="56"/>
      <c r="FXU408" s="56"/>
      <c r="FXV408" s="56"/>
      <c r="FXW408" s="56"/>
      <c r="FXX408" s="56"/>
      <c r="FXY408" s="56"/>
      <c r="FXZ408" s="56"/>
      <c r="FYA408" s="56"/>
      <c r="FYB408" s="56"/>
      <c r="FYC408" s="56"/>
      <c r="FYD408" s="56"/>
      <c r="FYE408" s="56"/>
      <c r="FYF408" s="56"/>
      <c r="FYG408" s="56"/>
      <c r="FYH408" s="56"/>
      <c r="FYI408" s="56"/>
      <c r="FYJ408" s="56"/>
      <c r="FYK408" s="56"/>
      <c r="FYL408" s="56"/>
      <c r="FYM408" s="56"/>
      <c r="FYN408" s="56"/>
      <c r="FYO408" s="56"/>
      <c r="FYP408" s="56"/>
      <c r="FYQ408" s="56"/>
      <c r="FYR408" s="56"/>
      <c r="FYS408" s="56"/>
      <c r="FYT408" s="56"/>
      <c r="FYU408" s="56"/>
      <c r="FYV408" s="56"/>
      <c r="FYW408" s="56"/>
      <c r="FYX408" s="56"/>
      <c r="FYY408" s="56"/>
      <c r="FYZ408" s="56"/>
      <c r="FZA408" s="56"/>
      <c r="FZB408" s="56"/>
      <c r="FZC408" s="56"/>
      <c r="FZD408" s="56"/>
      <c r="FZE408" s="56"/>
      <c r="FZF408" s="56"/>
      <c r="FZG408" s="56"/>
      <c r="FZH408" s="56"/>
      <c r="FZI408" s="56"/>
      <c r="FZJ408" s="56"/>
      <c r="FZK408" s="56"/>
      <c r="FZL408" s="56"/>
      <c r="FZM408" s="56"/>
      <c r="FZN408" s="56"/>
      <c r="FZO408" s="56"/>
      <c r="FZP408" s="56"/>
      <c r="FZQ408" s="56"/>
      <c r="FZR408" s="56"/>
      <c r="FZS408" s="56"/>
      <c r="FZT408" s="56"/>
      <c r="FZU408" s="56"/>
      <c r="FZV408" s="56"/>
      <c r="FZW408" s="56"/>
      <c r="FZX408" s="56"/>
      <c r="FZY408" s="56"/>
      <c r="FZZ408" s="56"/>
      <c r="GAA408" s="56"/>
      <c r="GAB408" s="56"/>
      <c r="GAC408" s="56"/>
      <c r="GAD408" s="56"/>
      <c r="GAE408" s="56"/>
      <c r="GAF408" s="56"/>
      <c r="GAG408" s="56"/>
      <c r="GAH408" s="56"/>
      <c r="GAI408" s="56"/>
      <c r="GAJ408" s="56"/>
      <c r="GAK408" s="56"/>
      <c r="GAL408" s="56"/>
      <c r="GAM408" s="56"/>
      <c r="GAN408" s="56"/>
      <c r="GAO408" s="56"/>
      <c r="GAP408" s="56"/>
      <c r="GAQ408" s="56"/>
      <c r="GAR408" s="56"/>
      <c r="GAS408" s="56"/>
      <c r="GAT408" s="56"/>
      <c r="GAU408" s="56"/>
      <c r="GAV408" s="56"/>
      <c r="GAW408" s="56"/>
      <c r="GAX408" s="56"/>
      <c r="GAY408" s="56"/>
      <c r="GAZ408" s="56"/>
      <c r="GBA408" s="56"/>
      <c r="GBB408" s="56"/>
      <c r="GBC408" s="56"/>
      <c r="GBD408" s="56"/>
      <c r="GBE408" s="56"/>
      <c r="GBF408" s="56"/>
      <c r="GBG408" s="56"/>
      <c r="GBH408" s="56"/>
      <c r="GBI408" s="56"/>
      <c r="GBJ408" s="56"/>
      <c r="GBK408" s="56"/>
      <c r="GBL408" s="56"/>
      <c r="GBM408" s="56"/>
      <c r="GBN408" s="56"/>
      <c r="GBO408" s="56"/>
      <c r="GBP408" s="56"/>
      <c r="GBQ408" s="56"/>
      <c r="GBR408" s="56"/>
      <c r="GBS408" s="56"/>
      <c r="GBT408" s="56"/>
      <c r="GBU408" s="56"/>
      <c r="GBV408" s="56"/>
      <c r="GBW408" s="56"/>
      <c r="GBX408" s="56"/>
      <c r="GBY408" s="56"/>
      <c r="GBZ408" s="56"/>
      <c r="GCA408" s="56"/>
      <c r="GCB408" s="56"/>
      <c r="GCC408" s="56"/>
      <c r="GCD408" s="56"/>
      <c r="GCE408" s="56"/>
      <c r="GCF408" s="56"/>
      <c r="GCG408" s="56"/>
      <c r="GCH408" s="56"/>
      <c r="GCI408" s="56"/>
      <c r="GCJ408" s="56"/>
      <c r="GCK408" s="56"/>
      <c r="GCL408" s="56"/>
      <c r="GCM408" s="56"/>
      <c r="GCN408" s="56"/>
      <c r="GCO408" s="56"/>
      <c r="GCP408" s="56"/>
      <c r="GCQ408" s="56"/>
      <c r="GCR408" s="56"/>
      <c r="GCS408" s="56"/>
      <c r="GCT408" s="56"/>
      <c r="GCU408" s="56"/>
      <c r="GCV408" s="56"/>
      <c r="GCW408" s="56"/>
      <c r="GCX408" s="56"/>
      <c r="GCY408" s="56"/>
      <c r="GCZ408" s="56"/>
      <c r="GDA408" s="56"/>
      <c r="GDB408" s="56"/>
      <c r="GDC408" s="56"/>
      <c r="GDD408" s="56"/>
      <c r="GDE408" s="56"/>
      <c r="GDF408" s="56"/>
      <c r="GDG408" s="56"/>
      <c r="GDH408" s="56"/>
      <c r="GDI408" s="56"/>
      <c r="GDJ408" s="56"/>
      <c r="GDK408" s="56"/>
      <c r="GDL408" s="56"/>
      <c r="GDM408" s="56"/>
      <c r="GDN408" s="56"/>
      <c r="GDO408" s="56"/>
      <c r="GDP408" s="56"/>
      <c r="GDQ408" s="56"/>
      <c r="GDR408" s="56"/>
      <c r="GDS408" s="56"/>
      <c r="GDT408" s="56"/>
      <c r="GDU408" s="56"/>
      <c r="GDV408" s="56"/>
      <c r="GDW408" s="56"/>
      <c r="GDX408" s="56"/>
      <c r="GDY408" s="56"/>
      <c r="GDZ408" s="56"/>
      <c r="GEA408" s="56"/>
      <c r="GEB408" s="56"/>
      <c r="GEC408" s="56"/>
      <c r="GED408" s="56"/>
      <c r="GEE408" s="56"/>
      <c r="GEF408" s="56"/>
      <c r="GEG408" s="56"/>
      <c r="GEH408" s="56"/>
      <c r="GEI408" s="56"/>
      <c r="GEJ408" s="56"/>
      <c r="GEK408" s="56"/>
      <c r="GEL408" s="56"/>
      <c r="GEM408" s="56"/>
      <c r="GEN408" s="56"/>
      <c r="GEO408" s="56"/>
      <c r="GEP408" s="56"/>
      <c r="GEQ408" s="56"/>
      <c r="GER408" s="56"/>
      <c r="GES408" s="56"/>
      <c r="GET408" s="56"/>
      <c r="GEU408" s="56"/>
      <c r="GEV408" s="56"/>
      <c r="GEW408" s="56"/>
      <c r="GEX408" s="56"/>
      <c r="GEY408" s="56"/>
      <c r="GEZ408" s="56"/>
      <c r="GFA408" s="56"/>
      <c r="GFB408" s="56"/>
      <c r="GFC408" s="56"/>
      <c r="GFD408" s="56"/>
      <c r="GFE408" s="56"/>
      <c r="GFF408" s="56"/>
      <c r="GFG408" s="56"/>
      <c r="GFH408" s="56"/>
      <c r="GFI408" s="56"/>
      <c r="GFJ408" s="56"/>
      <c r="GFK408" s="56"/>
      <c r="GFL408" s="56"/>
      <c r="GFM408" s="56"/>
      <c r="GFN408" s="56"/>
      <c r="GFO408" s="56"/>
      <c r="GFP408" s="56"/>
      <c r="GFQ408" s="56"/>
      <c r="GFR408" s="56"/>
      <c r="GFS408" s="56"/>
      <c r="GFT408" s="56"/>
      <c r="GFU408" s="56"/>
      <c r="GFV408" s="56"/>
      <c r="GFW408" s="56"/>
      <c r="GFX408" s="56"/>
      <c r="GFY408" s="56"/>
      <c r="GFZ408" s="56"/>
      <c r="GGA408" s="56"/>
      <c r="GGB408" s="56"/>
      <c r="GGC408" s="56"/>
      <c r="GGD408" s="56"/>
      <c r="GGE408" s="56"/>
      <c r="GGF408" s="56"/>
      <c r="GGG408" s="56"/>
      <c r="GGH408" s="56"/>
      <c r="GGI408" s="56"/>
      <c r="GGJ408" s="56"/>
      <c r="GGK408" s="56"/>
      <c r="GGL408" s="56"/>
      <c r="GGM408" s="56"/>
      <c r="GGN408" s="56"/>
      <c r="GGO408" s="56"/>
      <c r="GGP408" s="56"/>
      <c r="GGQ408" s="56"/>
      <c r="GGR408" s="56"/>
      <c r="GGS408" s="56"/>
      <c r="GGT408" s="56"/>
      <c r="GGU408" s="56"/>
      <c r="GGV408" s="56"/>
      <c r="GGW408" s="56"/>
      <c r="GGX408" s="56"/>
      <c r="GGY408" s="56"/>
      <c r="GGZ408" s="56"/>
      <c r="GHA408" s="56"/>
      <c r="GHB408" s="56"/>
      <c r="GHC408" s="56"/>
      <c r="GHD408" s="56"/>
      <c r="GHE408" s="56"/>
      <c r="GHF408" s="56"/>
      <c r="GHG408" s="56"/>
      <c r="GHH408" s="56"/>
      <c r="GHI408" s="56"/>
      <c r="GHJ408" s="56"/>
      <c r="GHK408" s="56"/>
      <c r="GHL408" s="56"/>
      <c r="GHM408" s="56"/>
      <c r="GHN408" s="56"/>
      <c r="GHO408" s="56"/>
      <c r="GHP408" s="56"/>
      <c r="GHQ408" s="56"/>
      <c r="GHR408" s="56"/>
      <c r="GHS408" s="56"/>
      <c r="GHT408" s="56"/>
      <c r="GHU408" s="56"/>
      <c r="GHV408" s="56"/>
      <c r="GHW408" s="56"/>
      <c r="GHX408" s="56"/>
      <c r="GHY408" s="56"/>
      <c r="GHZ408" s="56"/>
      <c r="GIA408" s="56"/>
      <c r="GIB408" s="56"/>
      <c r="GIC408" s="56"/>
      <c r="GID408" s="56"/>
      <c r="GIE408" s="56"/>
      <c r="GIF408" s="56"/>
      <c r="GIG408" s="56"/>
      <c r="GIH408" s="56"/>
      <c r="GII408" s="56"/>
      <c r="GIJ408" s="56"/>
      <c r="GIK408" s="56"/>
      <c r="GIL408" s="56"/>
      <c r="GIM408" s="56"/>
      <c r="GIN408" s="56"/>
      <c r="GIO408" s="56"/>
      <c r="GIP408" s="56"/>
      <c r="GIQ408" s="56"/>
      <c r="GIR408" s="56"/>
      <c r="GIS408" s="56"/>
      <c r="GIT408" s="56"/>
      <c r="GIU408" s="56"/>
      <c r="GIV408" s="56"/>
      <c r="GIW408" s="56"/>
      <c r="GIX408" s="56"/>
      <c r="GIY408" s="56"/>
      <c r="GIZ408" s="56"/>
      <c r="GJA408" s="56"/>
      <c r="GJB408" s="56"/>
      <c r="GJC408" s="56"/>
      <c r="GJD408" s="56"/>
      <c r="GJE408" s="56"/>
      <c r="GJF408" s="56"/>
      <c r="GJG408" s="56"/>
      <c r="GJH408" s="56"/>
      <c r="GJI408" s="56"/>
      <c r="GJJ408" s="56"/>
      <c r="GJK408" s="56"/>
      <c r="GJL408" s="56"/>
      <c r="GJM408" s="56"/>
      <c r="GJN408" s="56"/>
      <c r="GJO408" s="56"/>
      <c r="GJP408" s="56"/>
      <c r="GJQ408" s="56"/>
      <c r="GJR408" s="56"/>
      <c r="GJS408" s="56"/>
      <c r="GJT408" s="56"/>
      <c r="GJU408" s="56"/>
      <c r="GJV408" s="56"/>
      <c r="GJW408" s="56"/>
      <c r="GJX408" s="56"/>
      <c r="GJY408" s="56"/>
      <c r="GJZ408" s="56"/>
      <c r="GKA408" s="56"/>
      <c r="GKB408" s="56"/>
      <c r="GKC408" s="56"/>
      <c r="GKD408" s="56"/>
      <c r="GKE408" s="56"/>
      <c r="GKF408" s="56"/>
      <c r="GKG408" s="56"/>
      <c r="GKH408" s="56"/>
      <c r="GKI408" s="56"/>
      <c r="GKJ408" s="56"/>
      <c r="GKK408" s="56"/>
      <c r="GKL408" s="56"/>
      <c r="GKM408" s="56"/>
      <c r="GKN408" s="56"/>
      <c r="GKO408" s="56"/>
      <c r="GKP408" s="56"/>
      <c r="GKQ408" s="56"/>
      <c r="GKR408" s="56"/>
      <c r="GKS408" s="56"/>
      <c r="GKT408" s="56"/>
      <c r="GKU408" s="56"/>
      <c r="GKV408" s="56"/>
      <c r="GKW408" s="56"/>
      <c r="GKX408" s="56"/>
      <c r="GKY408" s="56"/>
      <c r="GKZ408" s="56"/>
      <c r="GLA408" s="56"/>
      <c r="GLB408" s="56"/>
      <c r="GLC408" s="56"/>
      <c r="GLD408" s="56"/>
      <c r="GLE408" s="56"/>
      <c r="GLF408" s="56"/>
      <c r="GLG408" s="56"/>
      <c r="GLH408" s="56"/>
      <c r="GLI408" s="56"/>
      <c r="GLJ408" s="56"/>
      <c r="GLK408" s="56"/>
      <c r="GLL408" s="56"/>
      <c r="GLM408" s="56"/>
      <c r="GLN408" s="56"/>
      <c r="GLO408" s="56"/>
      <c r="GLP408" s="56"/>
      <c r="GLQ408" s="56"/>
      <c r="GLR408" s="56"/>
      <c r="GLS408" s="56"/>
      <c r="GLT408" s="56"/>
      <c r="GLU408" s="56"/>
      <c r="GLV408" s="56"/>
      <c r="GLW408" s="56"/>
      <c r="GLX408" s="56"/>
      <c r="GLY408" s="56"/>
      <c r="GLZ408" s="56"/>
      <c r="GMA408" s="56"/>
      <c r="GMB408" s="56"/>
      <c r="GMC408" s="56"/>
      <c r="GMD408" s="56"/>
      <c r="GME408" s="56"/>
      <c r="GMF408" s="56"/>
      <c r="GMG408" s="56"/>
      <c r="GMH408" s="56"/>
      <c r="GMI408" s="56"/>
      <c r="GMJ408" s="56"/>
      <c r="GMK408" s="56"/>
      <c r="GML408" s="56"/>
      <c r="GMM408" s="56"/>
      <c r="GMN408" s="56"/>
      <c r="GMO408" s="56"/>
      <c r="GMP408" s="56"/>
      <c r="GMQ408" s="56"/>
      <c r="GMR408" s="56"/>
      <c r="GMS408" s="56"/>
      <c r="GMT408" s="56"/>
      <c r="GMU408" s="56"/>
      <c r="GMV408" s="56"/>
      <c r="GMW408" s="56"/>
      <c r="GMX408" s="56"/>
      <c r="GMY408" s="56"/>
      <c r="GMZ408" s="56"/>
      <c r="GNA408" s="56"/>
      <c r="GNB408" s="56"/>
      <c r="GNC408" s="56"/>
      <c r="GND408" s="56"/>
      <c r="GNE408" s="56"/>
      <c r="GNF408" s="56"/>
      <c r="GNG408" s="56"/>
      <c r="GNH408" s="56"/>
      <c r="GNI408" s="56"/>
      <c r="GNJ408" s="56"/>
      <c r="GNK408" s="56"/>
      <c r="GNL408" s="56"/>
      <c r="GNM408" s="56"/>
      <c r="GNN408" s="56"/>
      <c r="GNO408" s="56"/>
      <c r="GNP408" s="56"/>
      <c r="GNQ408" s="56"/>
      <c r="GNR408" s="56"/>
      <c r="GNS408" s="56"/>
      <c r="GNT408" s="56"/>
      <c r="GNU408" s="56"/>
      <c r="GNV408" s="56"/>
      <c r="GNW408" s="56"/>
      <c r="GNX408" s="56"/>
      <c r="GNY408" s="56"/>
      <c r="GNZ408" s="56"/>
      <c r="GOA408" s="56"/>
      <c r="GOB408" s="56"/>
      <c r="GOC408" s="56"/>
      <c r="GOD408" s="56"/>
      <c r="GOE408" s="56"/>
      <c r="GOF408" s="56"/>
      <c r="GOG408" s="56"/>
      <c r="GOH408" s="56"/>
      <c r="GOI408" s="56"/>
      <c r="GOJ408" s="56"/>
      <c r="GOK408" s="56"/>
      <c r="GOL408" s="56"/>
      <c r="GOM408" s="56"/>
      <c r="GON408" s="56"/>
      <c r="GOO408" s="56"/>
      <c r="GOP408" s="56"/>
      <c r="GOQ408" s="56"/>
      <c r="GOR408" s="56"/>
      <c r="GOS408" s="56"/>
      <c r="GOT408" s="56"/>
      <c r="GOU408" s="56"/>
      <c r="GOV408" s="56"/>
      <c r="GOW408" s="56"/>
      <c r="GOX408" s="56"/>
      <c r="GOY408" s="56"/>
      <c r="GOZ408" s="56"/>
      <c r="GPA408" s="56"/>
      <c r="GPB408" s="56"/>
      <c r="GPC408" s="56"/>
      <c r="GPD408" s="56"/>
      <c r="GPE408" s="56"/>
      <c r="GPF408" s="56"/>
      <c r="GPG408" s="56"/>
      <c r="GPH408" s="56"/>
      <c r="GPI408" s="56"/>
      <c r="GPJ408" s="56"/>
      <c r="GPK408" s="56"/>
      <c r="GPL408" s="56"/>
      <c r="GPM408" s="56"/>
      <c r="GPN408" s="56"/>
      <c r="GPO408" s="56"/>
      <c r="GPP408" s="56"/>
      <c r="GPQ408" s="56"/>
      <c r="GPR408" s="56"/>
      <c r="GPS408" s="56"/>
      <c r="GPT408" s="56"/>
      <c r="GPU408" s="56"/>
      <c r="GPV408" s="56"/>
      <c r="GPW408" s="56"/>
      <c r="GPX408" s="56"/>
      <c r="GPY408" s="56"/>
      <c r="GPZ408" s="56"/>
      <c r="GQA408" s="56"/>
      <c r="GQB408" s="56"/>
      <c r="GQC408" s="56"/>
      <c r="GQD408" s="56"/>
      <c r="GQE408" s="56"/>
      <c r="GQF408" s="56"/>
      <c r="GQG408" s="56"/>
      <c r="GQH408" s="56"/>
      <c r="GQI408" s="56"/>
      <c r="GQJ408" s="56"/>
      <c r="GQK408" s="56"/>
      <c r="GQL408" s="56"/>
      <c r="GQM408" s="56"/>
      <c r="GQN408" s="56"/>
      <c r="GQO408" s="56"/>
      <c r="GQP408" s="56"/>
      <c r="GQQ408" s="56"/>
      <c r="GQR408" s="56"/>
      <c r="GQS408" s="56"/>
      <c r="GQT408" s="56"/>
      <c r="GQU408" s="56"/>
      <c r="GQV408" s="56"/>
      <c r="GQW408" s="56"/>
      <c r="GQX408" s="56"/>
      <c r="GQY408" s="56"/>
      <c r="GQZ408" s="56"/>
      <c r="GRA408" s="56"/>
      <c r="GRB408" s="56"/>
      <c r="GRC408" s="56"/>
      <c r="GRD408" s="56"/>
      <c r="GRE408" s="56"/>
      <c r="GRF408" s="56"/>
      <c r="GRG408" s="56"/>
      <c r="GRH408" s="56"/>
      <c r="GRI408" s="56"/>
      <c r="GRJ408" s="56"/>
      <c r="GRK408" s="56"/>
      <c r="GRL408" s="56"/>
      <c r="GRM408" s="56"/>
      <c r="GRN408" s="56"/>
      <c r="GRO408" s="56"/>
      <c r="GRP408" s="56"/>
      <c r="GRQ408" s="56"/>
      <c r="GRR408" s="56"/>
      <c r="GRS408" s="56"/>
      <c r="GRT408" s="56"/>
      <c r="GRU408" s="56"/>
      <c r="GRV408" s="56"/>
      <c r="GRW408" s="56"/>
      <c r="GRX408" s="56"/>
      <c r="GRY408" s="56"/>
      <c r="GRZ408" s="56"/>
      <c r="GSA408" s="56"/>
      <c r="GSB408" s="56"/>
      <c r="GSC408" s="56"/>
      <c r="GSD408" s="56"/>
      <c r="GSE408" s="56"/>
      <c r="GSF408" s="56"/>
      <c r="GSG408" s="56"/>
      <c r="GSH408" s="56"/>
      <c r="GSI408" s="56"/>
      <c r="GSJ408" s="56"/>
      <c r="GSK408" s="56"/>
      <c r="GSL408" s="56"/>
      <c r="GSM408" s="56"/>
      <c r="GSN408" s="56"/>
      <c r="GSO408" s="56"/>
      <c r="GSP408" s="56"/>
      <c r="GSQ408" s="56"/>
      <c r="GSR408" s="56"/>
      <c r="GSS408" s="56"/>
      <c r="GST408" s="56"/>
      <c r="GSU408" s="56"/>
      <c r="GSV408" s="56"/>
      <c r="GSW408" s="56"/>
      <c r="GSX408" s="56"/>
      <c r="GSY408" s="56"/>
      <c r="GSZ408" s="56"/>
      <c r="GTA408" s="56"/>
      <c r="GTB408" s="56"/>
      <c r="GTC408" s="56"/>
      <c r="GTD408" s="56"/>
      <c r="GTE408" s="56"/>
      <c r="GTF408" s="56"/>
      <c r="GTG408" s="56"/>
      <c r="GTH408" s="56"/>
      <c r="GTI408" s="56"/>
      <c r="GTJ408" s="56"/>
      <c r="GTK408" s="56"/>
      <c r="GTL408" s="56"/>
      <c r="GTM408" s="56"/>
      <c r="GTN408" s="56"/>
      <c r="GTO408" s="56"/>
      <c r="GTP408" s="56"/>
      <c r="GTQ408" s="56"/>
      <c r="GTR408" s="56"/>
      <c r="GTS408" s="56"/>
      <c r="GTT408" s="56"/>
      <c r="GTU408" s="56"/>
      <c r="GTV408" s="56"/>
      <c r="GTW408" s="56"/>
      <c r="GTX408" s="56"/>
      <c r="GTY408" s="56"/>
      <c r="GTZ408" s="56"/>
      <c r="GUA408" s="56"/>
      <c r="GUB408" s="56"/>
      <c r="GUC408" s="56"/>
      <c r="GUD408" s="56"/>
      <c r="GUE408" s="56"/>
      <c r="GUF408" s="56"/>
      <c r="GUG408" s="56"/>
      <c r="GUH408" s="56"/>
      <c r="GUI408" s="56"/>
      <c r="GUJ408" s="56"/>
      <c r="GUK408" s="56"/>
      <c r="GUL408" s="56"/>
      <c r="GUM408" s="56"/>
      <c r="GUN408" s="56"/>
      <c r="GUO408" s="56"/>
      <c r="GUP408" s="56"/>
      <c r="GUQ408" s="56"/>
      <c r="GUR408" s="56"/>
      <c r="GUS408" s="56"/>
      <c r="GUT408" s="56"/>
      <c r="GUU408" s="56"/>
      <c r="GUV408" s="56"/>
      <c r="GUW408" s="56"/>
      <c r="GUX408" s="56"/>
      <c r="GUY408" s="56"/>
      <c r="GUZ408" s="56"/>
      <c r="GVA408" s="56"/>
      <c r="GVB408" s="56"/>
      <c r="GVC408" s="56"/>
      <c r="GVD408" s="56"/>
      <c r="GVE408" s="56"/>
      <c r="GVF408" s="56"/>
      <c r="GVG408" s="56"/>
      <c r="GVH408" s="56"/>
      <c r="GVI408" s="56"/>
      <c r="GVJ408" s="56"/>
      <c r="GVK408" s="56"/>
      <c r="GVL408" s="56"/>
      <c r="GVM408" s="56"/>
      <c r="GVN408" s="56"/>
      <c r="GVO408" s="56"/>
      <c r="GVP408" s="56"/>
      <c r="GVQ408" s="56"/>
      <c r="GVR408" s="56"/>
      <c r="GVS408" s="56"/>
      <c r="GVT408" s="56"/>
      <c r="GVU408" s="56"/>
      <c r="GVV408" s="56"/>
      <c r="GVW408" s="56"/>
      <c r="GVX408" s="56"/>
      <c r="GVY408" s="56"/>
      <c r="GVZ408" s="56"/>
      <c r="GWA408" s="56"/>
      <c r="GWB408" s="56"/>
      <c r="GWC408" s="56"/>
      <c r="GWD408" s="56"/>
      <c r="GWE408" s="56"/>
      <c r="GWF408" s="56"/>
      <c r="GWG408" s="56"/>
      <c r="GWH408" s="56"/>
      <c r="GWI408" s="56"/>
      <c r="GWJ408" s="56"/>
      <c r="GWK408" s="56"/>
      <c r="GWL408" s="56"/>
      <c r="GWM408" s="56"/>
      <c r="GWN408" s="56"/>
      <c r="GWO408" s="56"/>
      <c r="GWP408" s="56"/>
      <c r="GWQ408" s="56"/>
      <c r="GWR408" s="56"/>
      <c r="GWS408" s="56"/>
      <c r="GWT408" s="56"/>
      <c r="GWU408" s="56"/>
      <c r="GWV408" s="56"/>
      <c r="GWW408" s="56"/>
      <c r="GWX408" s="56"/>
      <c r="GWY408" s="56"/>
      <c r="GWZ408" s="56"/>
      <c r="GXA408" s="56"/>
      <c r="GXB408" s="56"/>
      <c r="GXC408" s="56"/>
      <c r="GXD408" s="56"/>
      <c r="GXE408" s="56"/>
      <c r="GXF408" s="56"/>
      <c r="GXG408" s="56"/>
      <c r="GXH408" s="56"/>
      <c r="GXI408" s="56"/>
      <c r="GXJ408" s="56"/>
      <c r="GXK408" s="56"/>
      <c r="GXL408" s="56"/>
      <c r="GXM408" s="56"/>
      <c r="GXN408" s="56"/>
      <c r="GXO408" s="56"/>
      <c r="GXP408" s="56"/>
      <c r="GXQ408" s="56"/>
      <c r="GXR408" s="56"/>
      <c r="GXS408" s="56"/>
      <c r="GXT408" s="56"/>
      <c r="GXU408" s="56"/>
      <c r="GXV408" s="56"/>
      <c r="GXW408" s="56"/>
      <c r="GXX408" s="56"/>
      <c r="GXY408" s="56"/>
      <c r="GXZ408" s="56"/>
      <c r="GYA408" s="56"/>
      <c r="GYB408" s="56"/>
      <c r="GYC408" s="56"/>
      <c r="GYD408" s="56"/>
      <c r="GYE408" s="56"/>
      <c r="GYF408" s="56"/>
      <c r="GYG408" s="56"/>
      <c r="GYH408" s="56"/>
      <c r="GYI408" s="56"/>
      <c r="GYJ408" s="56"/>
      <c r="GYK408" s="56"/>
      <c r="GYL408" s="56"/>
      <c r="GYM408" s="56"/>
      <c r="GYN408" s="56"/>
      <c r="GYO408" s="56"/>
      <c r="GYP408" s="56"/>
      <c r="GYQ408" s="56"/>
      <c r="GYR408" s="56"/>
      <c r="GYS408" s="56"/>
      <c r="GYT408" s="56"/>
      <c r="GYU408" s="56"/>
      <c r="GYV408" s="56"/>
      <c r="GYW408" s="56"/>
      <c r="GYX408" s="56"/>
      <c r="GYY408" s="56"/>
      <c r="GYZ408" s="56"/>
      <c r="GZA408" s="56"/>
      <c r="GZB408" s="56"/>
      <c r="GZC408" s="56"/>
      <c r="GZD408" s="56"/>
      <c r="GZE408" s="56"/>
      <c r="GZF408" s="56"/>
      <c r="GZG408" s="56"/>
      <c r="GZH408" s="56"/>
      <c r="GZI408" s="56"/>
      <c r="GZJ408" s="56"/>
      <c r="GZK408" s="56"/>
      <c r="GZL408" s="56"/>
      <c r="GZM408" s="56"/>
      <c r="GZN408" s="56"/>
      <c r="GZO408" s="56"/>
      <c r="GZP408" s="56"/>
      <c r="GZQ408" s="56"/>
      <c r="GZR408" s="56"/>
      <c r="GZS408" s="56"/>
      <c r="GZT408" s="56"/>
      <c r="GZU408" s="56"/>
      <c r="GZV408" s="56"/>
      <c r="GZW408" s="56"/>
      <c r="GZX408" s="56"/>
      <c r="GZY408" s="56"/>
      <c r="GZZ408" s="56"/>
      <c r="HAA408" s="56"/>
      <c r="HAB408" s="56"/>
      <c r="HAC408" s="56"/>
      <c r="HAD408" s="56"/>
      <c r="HAE408" s="56"/>
      <c r="HAF408" s="56"/>
      <c r="HAG408" s="56"/>
      <c r="HAH408" s="56"/>
      <c r="HAI408" s="56"/>
      <c r="HAJ408" s="56"/>
      <c r="HAK408" s="56"/>
      <c r="HAL408" s="56"/>
      <c r="HAM408" s="56"/>
      <c r="HAN408" s="56"/>
      <c r="HAO408" s="56"/>
      <c r="HAP408" s="56"/>
      <c r="HAQ408" s="56"/>
      <c r="HAR408" s="56"/>
      <c r="HAS408" s="56"/>
      <c r="HAT408" s="56"/>
      <c r="HAU408" s="56"/>
      <c r="HAV408" s="56"/>
      <c r="HAW408" s="56"/>
      <c r="HAX408" s="56"/>
      <c r="HAY408" s="56"/>
      <c r="HAZ408" s="56"/>
      <c r="HBA408" s="56"/>
      <c r="HBB408" s="56"/>
      <c r="HBC408" s="56"/>
      <c r="HBD408" s="56"/>
      <c r="HBE408" s="56"/>
      <c r="HBF408" s="56"/>
      <c r="HBG408" s="56"/>
      <c r="HBH408" s="56"/>
      <c r="HBI408" s="56"/>
      <c r="HBJ408" s="56"/>
      <c r="HBK408" s="56"/>
      <c r="HBL408" s="56"/>
      <c r="HBM408" s="56"/>
      <c r="HBN408" s="56"/>
      <c r="HBO408" s="56"/>
      <c r="HBP408" s="56"/>
      <c r="HBQ408" s="56"/>
      <c r="HBR408" s="56"/>
      <c r="HBS408" s="56"/>
      <c r="HBT408" s="56"/>
      <c r="HBU408" s="56"/>
      <c r="HBV408" s="56"/>
      <c r="HBW408" s="56"/>
      <c r="HBX408" s="56"/>
      <c r="HBY408" s="56"/>
      <c r="HBZ408" s="56"/>
      <c r="HCA408" s="56"/>
      <c r="HCB408" s="56"/>
      <c r="HCC408" s="56"/>
      <c r="HCD408" s="56"/>
      <c r="HCE408" s="56"/>
      <c r="HCF408" s="56"/>
      <c r="HCG408" s="56"/>
      <c r="HCH408" s="56"/>
      <c r="HCI408" s="56"/>
      <c r="HCJ408" s="56"/>
      <c r="HCK408" s="56"/>
      <c r="HCL408" s="56"/>
      <c r="HCM408" s="56"/>
      <c r="HCN408" s="56"/>
      <c r="HCO408" s="56"/>
      <c r="HCP408" s="56"/>
      <c r="HCQ408" s="56"/>
      <c r="HCR408" s="56"/>
      <c r="HCS408" s="56"/>
      <c r="HCT408" s="56"/>
      <c r="HCU408" s="56"/>
      <c r="HCV408" s="56"/>
      <c r="HCW408" s="56"/>
      <c r="HCX408" s="56"/>
      <c r="HCY408" s="56"/>
      <c r="HCZ408" s="56"/>
      <c r="HDA408" s="56"/>
      <c r="HDB408" s="56"/>
      <c r="HDC408" s="56"/>
      <c r="HDD408" s="56"/>
      <c r="HDE408" s="56"/>
      <c r="HDF408" s="56"/>
      <c r="HDG408" s="56"/>
      <c r="HDH408" s="56"/>
      <c r="HDI408" s="56"/>
      <c r="HDJ408" s="56"/>
      <c r="HDK408" s="56"/>
      <c r="HDL408" s="56"/>
      <c r="HDM408" s="56"/>
      <c r="HDN408" s="56"/>
      <c r="HDO408" s="56"/>
      <c r="HDP408" s="56"/>
      <c r="HDQ408" s="56"/>
      <c r="HDR408" s="56"/>
      <c r="HDS408" s="56"/>
      <c r="HDT408" s="56"/>
      <c r="HDU408" s="56"/>
      <c r="HDV408" s="56"/>
      <c r="HDW408" s="56"/>
      <c r="HDX408" s="56"/>
      <c r="HDY408" s="56"/>
      <c r="HDZ408" s="56"/>
      <c r="HEA408" s="56"/>
      <c r="HEB408" s="56"/>
      <c r="HEC408" s="56"/>
      <c r="HED408" s="56"/>
      <c r="HEE408" s="56"/>
      <c r="HEF408" s="56"/>
      <c r="HEG408" s="56"/>
      <c r="HEH408" s="56"/>
      <c r="HEI408" s="56"/>
      <c r="HEJ408" s="56"/>
      <c r="HEK408" s="56"/>
      <c r="HEL408" s="56"/>
      <c r="HEM408" s="56"/>
      <c r="HEN408" s="56"/>
      <c r="HEO408" s="56"/>
      <c r="HEP408" s="56"/>
      <c r="HEQ408" s="56"/>
      <c r="HER408" s="56"/>
      <c r="HES408" s="56"/>
      <c r="HET408" s="56"/>
      <c r="HEU408" s="56"/>
      <c r="HEV408" s="56"/>
      <c r="HEW408" s="56"/>
      <c r="HEX408" s="56"/>
      <c r="HEY408" s="56"/>
      <c r="HEZ408" s="56"/>
      <c r="HFA408" s="56"/>
      <c r="HFB408" s="56"/>
      <c r="HFC408" s="56"/>
      <c r="HFD408" s="56"/>
      <c r="HFE408" s="56"/>
      <c r="HFF408" s="56"/>
      <c r="HFG408" s="56"/>
      <c r="HFH408" s="56"/>
      <c r="HFI408" s="56"/>
      <c r="HFJ408" s="56"/>
      <c r="HFK408" s="56"/>
      <c r="HFL408" s="56"/>
      <c r="HFM408" s="56"/>
      <c r="HFN408" s="56"/>
      <c r="HFO408" s="56"/>
      <c r="HFP408" s="56"/>
      <c r="HFQ408" s="56"/>
      <c r="HFR408" s="56"/>
      <c r="HFS408" s="56"/>
      <c r="HFT408" s="56"/>
      <c r="HFU408" s="56"/>
      <c r="HFV408" s="56"/>
      <c r="HFW408" s="56"/>
      <c r="HFX408" s="56"/>
      <c r="HFY408" s="56"/>
      <c r="HFZ408" s="56"/>
      <c r="HGA408" s="56"/>
      <c r="HGB408" s="56"/>
      <c r="HGC408" s="56"/>
      <c r="HGD408" s="56"/>
      <c r="HGE408" s="56"/>
      <c r="HGF408" s="56"/>
      <c r="HGG408" s="56"/>
      <c r="HGH408" s="56"/>
      <c r="HGI408" s="56"/>
      <c r="HGJ408" s="56"/>
      <c r="HGK408" s="56"/>
      <c r="HGL408" s="56"/>
      <c r="HGM408" s="56"/>
      <c r="HGN408" s="56"/>
      <c r="HGO408" s="56"/>
      <c r="HGP408" s="56"/>
      <c r="HGQ408" s="56"/>
      <c r="HGR408" s="56"/>
      <c r="HGS408" s="56"/>
      <c r="HGT408" s="56"/>
      <c r="HGU408" s="56"/>
      <c r="HGV408" s="56"/>
      <c r="HGW408" s="56"/>
      <c r="HGX408" s="56"/>
      <c r="HGY408" s="56"/>
      <c r="HGZ408" s="56"/>
      <c r="HHA408" s="56"/>
      <c r="HHB408" s="56"/>
      <c r="HHC408" s="56"/>
      <c r="HHD408" s="56"/>
      <c r="HHE408" s="56"/>
      <c r="HHF408" s="56"/>
      <c r="HHG408" s="56"/>
      <c r="HHH408" s="56"/>
      <c r="HHI408" s="56"/>
      <c r="HHJ408" s="56"/>
      <c r="HHK408" s="56"/>
      <c r="HHL408" s="56"/>
      <c r="HHM408" s="56"/>
      <c r="HHN408" s="56"/>
      <c r="HHO408" s="56"/>
      <c r="HHP408" s="56"/>
      <c r="HHQ408" s="56"/>
      <c r="HHR408" s="56"/>
      <c r="HHS408" s="56"/>
      <c r="HHT408" s="56"/>
      <c r="HHU408" s="56"/>
      <c r="HHV408" s="56"/>
      <c r="HHW408" s="56"/>
      <c r="HHX408" s="56"/>
      <c r="HHY408" s="56"/>
      <c r="HHZ408" s="56"/>
      <c r="HIA408" s="56"/>
      <c r="HIB408" s="56"/>
      <c r="HIC408" s="56"/>
      <c r="HID408" s="56"/>
      <c r="HIE408" s="56"/>
      <c r="HIF408" s="56"/>
      <c r="HIG408" s="56"/>
      <c r="HIH408" s="56"/>
      <c r="HII408" s="56"/>
      <c r="HIJ408" s="56"/>
      <c r="HIK408" s="56"/>
      <c r="HIL408" s="56"/>
      <c r="HIM408" s="56"/>
      <c r="HIN408" s="56"/>
      <c r="HIO408" s="56"/>
      <c r="HIP408" s="56"/>
      <c r="HIQ408" s="56"/>
      <c r="HIR408" s="56"/>
      <c r="HIS408" s="56"/>
      <c r="HIT408" s="56"/>
      <c r="HIU408" s="56"/>
      <c r="HIV408" s="56"/>
      <c r="HIW408" s="56"/>
      <c r="HIX408" s="56"/>
      <c r="HIY408" s="56"/>
      <c r="HIZ408" s="56"/>
      <c r="HJA408" s="56"/>
      <c r="HJB408" s="56"/>
      <c r="HJC408" s="56"/>
      <c r="HJD408" s="56"/>
      <c r="HJE408" s="56"/>
      <c r="HJF408" s="56"/>
      <c r="HJG408" s="56"/>
      <c r="HJH408" s="56"/>
      <c r="HJI408" s="56"/>
      <c r="HJJ408" s="56"/>
      <c r="HJK408" s="56"/>
      <c r="HJL408" s="56"/>
      <c r="HJM408" s="56"/>
      <c r="HJN408" s="56"/>
      <c r="HJO408" s="56"/>
      <c r="HJP408" s="56"/>
      <c r="HJQ408" s="56"/>
      <c r="HJR408" s="56"/>
      <c r="HJS408" s="56"/>
      <c r="HJT408" s="56"/>
      <c r="HJU408" s="56"/>
      <c r="HJV408" s="56"/>
      <c r="HJW408" s="56"/>
      <c r="HJX408" s="56"/>
      <c r="HJY408" s="56"/>
      <c r="HJZ408" s="56"/>
      <c r="HKA408" s="56"/>
      <c r="HKB408" s="56"/>
      <c r="HKC408" s="56"/>
      <c r="HKD408" s="56"/>
      <c r="HKE408" s="56"/>
      <c r="HKF408" s="56"/>
      <c r="HKG408" s="56"/>
      <c r="HKH408" s="56"/>
      <c r="HKI408" s="56"/>
      <c r="HKJ408" s="56"/>
      <c r="HKK408" s="56"/>
      <c r="HKL408" s="56"/>
      <c r="HKM408" s="56"/>
      <c r="HKN408" s="56"/>
      <c r="HKO408" s="56"/>
      <c r="HKP408" s="56"/>
      <c r="HKQ408" s="56"/>
      <c r="HKR408" s="56"/>
      <c r="HKS408" s="56"/>
      <c r="HKT408" s="56"/>
      <c r="HKU408" s="56"/>
      <c r="HKV408" s="56"/>
      <c r="HKW408" s="56"/>
      <c r="HKX408" s="56"/>
      <c r="HKY408" s="56"/>
      <c r="HKZ408" s="56"/>
      <c r="HLA408" s="56"/>
      <c r="HLB408" s="56"/>
      <c r="HLC408" s="56"/>
      <c r="HLD408" s="56"/>
      <c r="HLE408" s="56"/>
      <c r="HLF408" s="56"/>
      <c r="HLG408" s="56"/>
      <c r="HLH408" s="56"/>
      <c r="HLI408" s="56"/>
      <c r="HLJ408" s="56"/>
      <c r="HLK408" s="56"/>
      <c r="HLL408" s="56"/>
      <c r="HLM408" s="56"/>
      <c r="HLN408" s="56"/>
      <c r="HLO408" s="56"/>
      <c r="HLP408" s="56"/>
      <c r="HLQ408" s="56"/>
      <c r="HLR408" s="56"/>
      <c r="HLS408" s="56"/>
      <c r="HLT408" s="56"/>
      <c r="HLU408" s="56"/>
      <c r="HLV408" s="56"/>
      <c r="HLW408" s="56"/>
      <c r="HLX408" s="56"/>
      <c r="HLY408" s="56"/>
      <c r="HLZ408" s="56"/>
      <c r="HMA408" s="56"/>
      <c r="HMB408" s="56"/>
      <c r="HMC408" s="56"/>
      <c r="HMD408" s="56"/>
      <c r="HME408" s="56"/>
      <c r="HMF408" s="56"/>
      <c r="HMG408" s="56"/>
      <c r="HMH408" s="56"/>
      <c r="HMI408" s="56"/>
      <c r="HMJ408" s="56"/>
      <c r="HMK408" s="56"/>
      <c r="HML408" s="56"/>
      <c r="HMM408" s="56"/>
      <c r="HMN408" s="56"/>
      <c r="HMO408" s="56"/>
      <c r="HMP408" s="56"/>
      <c r="HMQ408" s="56"/>
      <c r="HMR408" s="56"/>
      <c r="HMS408" s="56"/>
      <c r="HMT408" s="56"/>
      <c r="HMU408" s="56"/>
      <c r="HMV408" s="56"/>
      <c r="HMW408" s="56"/>
      <c r="HMX408" s="56"/>
      <c r="HMY408" s="56"/>
      <c r="HMZ408" s="56"/>
      <c r="HNA408" s="56"/>
      <c r="HNB408" s="56"/>
      <c r="HNC408" s="56"/>
      <c r="HND408" s="56"/>
      <c r="HNE408" s="56"/>
      <c r="HNF408" s="56"/>
      <c r="HNG408" s="56"/>
      <c r="HNH408" s="56"/>
      <c r="HNI408" s="56"/>
      <c r="HNJ408" s="56"/>
      <c r="HNK408" s="56"/>
      <c r="HNL408" s="56"/>
      <c r="HNM408" s="56"/>
      <c r="HNN408" s="56"/>
      <c r="HNO408" s="56"/>
      <c r="HNP408" s="56"/>
      <c r="HNQ408" s="56"/>
      <c r="HNR408" s="56"/>
      <c r="HNS408" s="56"/>
      <c r="HNT408" s="56"/>
      <c r="HNU408" s="56"/>
      <c r="HNV408" s="56"/>
      <c r="HNW408" s="56"/>
      <c r="HNX408" s="56"/>
      <c r="HNY408" s="56"/>
      <c r="HNZ408" s="56"/>
      <c r="HOA408" s="56"/>
      <c r="HOB408" s="56"/>
      <c r="HOC408" s="56"/>
      <c r="HOD408" s="56"/>
      <c r="HOE408" s="56"/>
      <c r="HOF408" s="56"/>
      <c r="HOG408" s="56"/>
      <c r="HOH408" s="56"/>
      <c r="HOI408" s="56"/>
      <c r="HOJ408" s="56"/>
      <c r="HOK408" s="56"/>
      <c r="HOL408" s="56"/>
      <c r="HOM408" s="56"/>
      <c r="HON408" s="56"/>
      <c r="HOO408" s="56"/>
      <c r="HOP408" s="56"/>
      <c r="HOQ408" s="56"/>
      <c r="HOR408" s="56"/>
      <c r="HOS408" s="56"/>
      <c r="HOT408" s="56"/>
      <c r="HOU408" s="56"/>
      <c r="HOV408" s="56"/>
      <c r="HOW408" s="56"/>
      <c r="HOX408" s="56"/>
      <c r="HOY408" s="56"/>
      <c r="HOZ408" s="56"/>
      <c r="HPA408" s="56"/>
      <c r="HPB408" s="56"/>
      <c r="HPC408" s="56"/>
      <c r="HPD408" s="56"/>
      <c r="HPE408" s="56"/>
      <c r="HPF408" s="56"/>
      <c r="HPG408" s="56"/>
      <c r="HPH408" s="56"/>
      <c r="HPI408" s="56"/>
      <c r="HPJ408" s="56"/>
      <c r="HPK408" s="56"/>
      <c r="HPL408" s="56"/>
      <c r="HPM408" s="56"/>
      <c r="HPN408" s="56"/>
      <c r="HPO408" s="56"/>
      <c r="HPP408" s="56"/>
      <c r="HPQ408" s="56"/>
      <c r="HPR408" s="56"/>
      <c r="HPS408" s="56"/>
      <c r="HPT408" s="56"/>
      <c r="HPU408" s="56"/>
      <c r="HPV408" s="56"/>
      <c r="HPW408" s="56"/>
      <c r="HPX408" s="56"/>
      <c r="HPY408" s="56"/>
      <c r="HPZ408" s="56"/>
      <c r="HQA408" s="56"/>
      <c r="HQB408" s="56"/>
      <c r="HQC408" s="56"/>
      <c r="HQD408" s="56"/>
      <c r="HQE408" s="56"/>
      <c r="HQF408" s="56"/>
      <c r="HQG408" s="56"/>
      <c r="HQH408" s="56"/>
      <c r="HQI408" s="56"/>
      <c r="HQJ408" s="56"/>
      <c r="HQK408" s="56"/>
      <c r="HQL408" s="56"/>
      <c r="HQM408" s="56"/>
      <c r="HQN408" s="56"/>
      <c r="HQO408" s="56"/>
      <c r="HQP408" s="56"/>
      <c r="HQQ408" s="56"/>
      <c r="HQR408" s="56"/>
      <c r="HQS408" s="56"/>
      <c r="HQT408" s="56"/>
      <c r="HQU408" s="56"/>
      <c r="HQV408" s="56"/>
      <c r="HQW408" s="56"/>
      <c r="HQX408" s="56"/>
      <c r="HQY408" s="56"/>
      <c r="HQZ408" s="56"/>
      <c r="HRA408" s="56"/>
      <c r="HRB408" s="56"/>
      <c r="HRC408" s="56"/>
      <c r="HRD408" s="56"/>
      <c r="HRE408" s="56"/>
      <c r="HRF408" s="56"/>
      <c r="HRG408" s="56"/>
      <c r="HRH408" s="56"/>
      <c r="HRI408" s="56"/>
      <c r="HRJ408" s="56"/>
      <c r="HRK408" s="56"/>
      <c r="HRL408" s="56"/>
      <c r="HRM408" s="56"/>
      <c r="HRN408" s="56"/>
      <c r="HRO408" s="56"/>
      <c r="HRP408" s="56"/>
      <c r="HRQ408" s="56"/>
      <c r="HRR408" s="56"/>
      <c r="HRS408" s="56"/>
      <c r="HRT408" s="56"/>
      <c r="HRU408" s="56"/>
      <c r="HRV408" s="56"/>
      <c r="HRW408" s="56"/>
      <c r="HRX408" s="56"/>
      <c r="HRY408" s="56"/>
      <c r="HRZ408" s="56"/>
      <c r="HSA408" s="56"/>
      <c r="HSB408" s="56"/>
      <c r="HSC408" s="56"/>
      <c r="HSD408" s="56"/>
      <c r="HSE408" s="56"/>
      <c r="HSF408" s="56"/>
      <c r="HSG408" s="56"/>
      <c r="HSH408" s="56"/>
      <c r="HSI408" s="56"/>
      <c r="HSJ408" s="56"/>
      <c r="HSK408" s="56"/>
      <c r="HSL408" s="56"/>
      <c r="HSM408" s="56"/>
      <c r="HSN408" s="56"/>
      <c r="HSO408" s="56"/>
      <c r="HSP408" s="56"/>
      <c r="HSQ408" s="56"/>
      <c r="HSR408" s="56"/>
      <c r="HSS408" s="56"/>
      <c r="HST408" s="56"/>
      <c r="HSU408" s="56"/>
      <c r="HSV408" s="56"/>
      <c r="HSW408" s="56"/>
      <c r="HSX408" s="56"/>
      <c r="HSY408" s="56"/>
      <c r="HSZ408" s="56"/>
      <c r="HTA408" s="56"/>
      <c r="HTB408" s="56"/>
      <c r="HTC408" s="56"/>
      <c r="HTD408" s="56"/>
      <c r="HTE408" s="56"/>
      <c r="HTF408" s="56"/>
      <c r="HTG408" s="56"/>
      <c r="HTH408" s="56"/>
      <c r="HTI408" s="56"/>
      <c r="HTJ408" s="56"/>
      <c r="HTK408" s="56"/>
      <c r="HTL408" s="56"/>
      <c r="HTM408" s="56"/>
      <c r="HTN408" s="56"/>
      <c r="HTO408" s="56"/>
      <c r="HTP408" s="56"/>
      <c r="HTQ408" s="56"/>
      <c r="HTR408" s="56"/>
      <c r="HTS408" s="56"/>
      <c r="HTT408" s="56"/>
      <c r="HTU408" s="56"/>
      <c r="HTV408" s="56"/>
      <c r="HTW408" s="56"/>
      <c r="HTX408" s="56"/>
      <c r="HTY408" s="56"/>
      <c r="HTZ408" s="56"/>
      <c r="HUA408" s="56"/>
      <c r="HUB408" s="56"/>
      <c r="HUC408" s="56"/>
      <c r="HUD408" s="56"/>
      <c r="HUE408" s="56"/>
      <c r="HUF408" s="56"/>
      <c r="HUG408" s="56"/>
      <c r="HUH408" s="56"/>
      <c r="HUI408" s="56"/>
      <c r="HUJ408" s="56"/>
      <c r="HUK408" s="56"/>
      <c r="HUL408" s="56"/>
      <c r="HUM408" s="56"/>
      <c r="HUN408" s="56"/>
      <c r="HUO408" s="56"/>
      <c r="HUP408" s="56"/>
      <c r="HUQ408" s="56"/>
      <c r="HUR408" s="56"/>
      <c r="HUS408" s="56"/>
      <c r="HUT408" s="56"/>
      <c r="HUU408" s="56"/>
      <c r="HUV408" s="56"/>
      <c r="HUW408" s="56"/>
      <c r="HUX408" s="56"/>
      <c r="HUY408" s="56"/>
      <c r="HUZ408" s="56"/>
      <c r="HVA408" s="56"/>
      <c r="HVB408" s="56"/>
      <c r="HVC408" s="56"/>
      <c r="HVD408" s="56"/>
      <c r="HVE408" s="56"/>
      <c r="HVF408" s="56"/>
      <c r="HVG408" s="56"/>
      <c r="HVH408" s="56"/>
      <c r="HVI408" s="56"/>
      <c r="HVJ408" s="56"/>
      <c r="HVK408" s="56"/>
      <c r="HVL408" s="56"/>
      <c r="HVM408" s="56"/>
      <c r="HVN408" s="56"/>
      <c r="HVO408" s="56"/>
      <c r="HVP408" s="56"/>
      <c r="HVQ408" s="56"/>
      <c r="HVR408" s="56"/>
      <c r="HVS408" s="56"/>
      <c r="HVT408" s="56"/>
      <c r="HVU408" s="56"/>
      <c r="HVV408" s="56"/>
      <c r="HVW408" s="56"/>
      <c r="HVX408" s="56"/>
      <c r="HVY408" s="56"/>
      <c r="HVZ408" s="56"/>
      <c r="HWA408" s="56"/>
      <c r="HWB408" s="56"/>
      <c r="HWC408" s="56"/>
      <c r="HWD408" s="56"/>
      <c r="HWE408" s="56"/>
      <c r="HWF408" s="56"/>
      <c r="HWG408" s="56"/>
      <c r="HWH408" s="56"/>
      <c r="HWI408" s="56"/>
      <c r="HWJ408" s="56"/>
      <c r="HWK408" s="56"/>
      <c r="HWL408" s="56"/>
      <c r="HWM408" s="56"/>
      <c r="HWN408" s="56"/>
      <c r="HWO408" s="56"/>
      <c r="HWP408" s="56"/>
      <c r="HWQ408" s="56"/>
      <c r="HWR408" s="56"/>
      <c r="HWS408" s="56"/>
      <c r="HWT408" s="56"/>
      <c r="HWU408" s="56"/>
      <c r="HWV408" s="56"/>
      <c r="HWW408" s="56"/>
      <c r="HWX408" s="56"/>
      <c r="HWY408" s="56"/>
      <c r="HWZ408" s="56"/>
      <c r="HXA408" s="56"/>
      <c r="HXB408" s="56"/>
      <c r="HXC408" s="56"/>
      <c r="HXD408" s="56"/>
      <c r="HXE408" s="56"/>
      <c r="HXF408" s="56"/>
      <c r="HXG408" s="56"/>
      <c r="HXH408" s="56"/>
      <c r="HXI408" s="56"/>
      <c r="HXJ408" s="56"/>
      <c r="HXK408" s="56"/>
      <c r="HXL408" s="56"/>
      <c r="HXM408" s="56"/>
      <c r="HXN408" s="56"/>
      <c r="HXO408" s="56"/>
      <c r="HXP408" s="56"/>
      <c r="HXQ408" s="56"/>
      <c r="HXR408" s="56"/>
      <c r="HXS408" s="56"/>
      <c r="HXT408" s="56"/>
      <c r="HXU408" s="56"/>
      <c r="HXV408" s="56"/>
      <c r="HXW408" s="56"/>
      <c r="HXX408" s="56"/>
      <c r="HXY408" s="56"/>
      <c r="HXZ408" s="56"/>
      <c r="HYA408" s="56"/>
      <c r="HYB408" s="56"/>
      <c r="HYC408" s="56"/>
      <c r="HYD408" s="56"/>
      <c r="HYE408" s="56"/>
      <c r="HYF408" s="56"/>
      <c r="HYG408" s="56"/>
      <c r="HYH408" s="56"/>
      <c r="HYI408" s="56"/>
      <c r="HYJ408" s="56"/>
      <c r="HYK408" s="56"/>
      <c r="HYL408" s="56"/>
      <c r="HYM408" s="56"/>
      <c r="HYN408" s="56"/>
      <c r="HYO408" s="56"/>
      <c r="HYP408" s="56"/>
      <c r="HYQ408" s="56"/>
      <c r="HYR408" s="56"/>
      <c r="HYS408" s="56"/>
      <c r="HYT408" s="56"/>
      <c r="HYU408" s="56"/>
      <c r="HYV408" s="56"/>
      <c r="HYW408" s="56"/>
      <c r="HYX408" s="56"/>
      <c r="HYY408" s="56"/>
      <c r="HYZ408" s="56"/>
      <c r="HZA408" s="56"/>
      <c r="HZB408" s="56"/>
      <c r="HZC408" s="56"/>
      <c r="HZD408" s="56"/>
      <c r="HZE408" s="56"/>
      <c r="HZF408" s="56"/>
      <c r="HZG408" s="56"/>
      <c r="HZH408" s="56"/>
      <c r="HZI408" s="56"/>
      <c r="HZJ408" s="56"/>
      <c r="HZK408" s="56"/>
      <c r="HZL408" s="56"/>
      <c r="HZM408" s="56"/>
      <c r="HZN408" s="56"/>
      <c r="HZO408" s="56"/>
      <c r="HZP408" s="56"/>
      <c r="HZQ408" s="56"/>
      <c r="HZR408" s="56"/>
      <c r="HZS408" s="56"/>
      <c r="HZT408" s="56"/>
      <c r="HZU408" s="56"/>
      <c r="HZV408" s="56"/>
      <c r="HZW408" s="56"/>
      <c r="HZX408" s="56"/>
      <c r="HZY408" s="56"/>
      <c r="HZZ408" s="56"/>
      <c r="IAA408" s="56"/>
      <c r="IAB408" s="56"/>
      <c r="IAC408" s="56"/>
      <c r="IAD408" s="56"/>
      <c r="IAE408" s="56"/>
      <c r="IAF408" s="56"/>
      <c r="IAG408" s="56"/>
      <c r="IAH408" s="56"/>
      <c r="IAI408" s="56"/>
      <c r="IAJ408" s="56"/>
      <c r="IAK408" s="56"/>
      <c r="IAL408" s="56"/>
      <c r="IAM408" s="56"/>
      <c r="IAN408" s="56"/>
      <c r="IAO408" s="56"/>
      <c r="IAP408" s="56"/>
      <c r="IAQ408" s="56"/>
      <c r="IAR408" s="56"/>
      <c r="IAS408" s="56"/>
      <c r="IAT408" s="56"/>
      <c r="IAU408" s="56"/>
      <c r="IAV408" s="56"/>
      <c r="IAW408" s="56"/>
      <c r="IAX408" s="56"/>
      <c r="IAY408" s="56"/>
      <c r="IAZ408" s="56"/>
      <c r="IBA408" s="56"/>
      <c r="IBB408" s="56"/>
      <c r="IBC408" s="56"/>
      <c r="IBD408" s="56"/>
      <c r="IBE408" s="56"/>
      <c r="IBF408" s="56"/>
      <c r="IBG408" s="56"/>
      <c r="IBH408" s="56"/>
      <c r="IBI408" s="56"/>
      <c r="IBJ408" s="56"/>
      <c r="IBK408" s="56"/>
      <c r="IBL408" s="56"/>
      <c r="IBM408" s="56"/>
      <c r="IBN408" s="56"/>
      <c r="IBO408" s="56"/>
      <c r="IBP408" s="56"/>
      <c r="IBQ408" s="56"/>
      <c r="IBR408" s="56"/>
      <c r="IBS408" s="56"/>
      <c r="IBT408" s="56"/>
      <c r="IBU408" s="56"/>
      <c r="IBV408" s="56"/>
      <c r="IBW408" s="56"/>
      <c r="IBX408" s="56"/>
      <c r="IBY408" s="56"/>
      <c r="IBZ408" s="56"/>
      <c r="ICA408" s="56"/>
      <c r="ICB408" s="56"/>
      <c r="ICC408" s="56"/>
      <c r="ICD408" s="56"/>
      <c r="ICE408" s="56"/>
      <c r="ICF408" s="56"/>
      <c r="ICG408" s="56"/>
      <c r="ICH408" s="56"/>
      <c r="ICI408" s="56"/>
      <c r="ICJ408" s="56"/>
      <c r="ICK408" s="56"/>
      <c r="ICL408" s="56"/>
      <c r="ICM408" s="56"/>
      <c r="ICN408" s="56"/>
      <c r="ICO408" s="56"/>
      <c r="ICP408" s="56"/>
      <c r="ICQ408" s="56"/>
      <c r="ICR408" s="56"/>
      <c r="ICS408" s="56"/>
      <c r="ICT408" s="56"/>
      <c r="ICU408" s="56"/>
      <c r="ICV408" s="56"/>
      <c r="ICW408" s="56"/>
      <c r="ICX408" s="56"/>
      <c r="ICY408" s="56"/>
      <c r="ICZ408" s="56"/>
      <c r="IDA408" s="56"/>
      <c r="IDB408" s="56"/>
      <c r="IDC408" s="56"/>
      <c r="IDD408" s="56"/>
      <c r="IDE408" s="56"/>
      <c r="IDF408" s="56"/>
      <c r="IDG408" s="56"/>
      <c r="IDH408" s="56"/>
      <c r="IDI408" s="56"/>
      <c r="IDJ408" s="56"/>
      <c r="IDK408" s="56"/>
      <c r="IDL408" s="56"/>
      <c r="IDM408" s="56"/>
      <c r="IDN408" s="56"/>
      <c r="IDO408" s="56"/>
      <c r="IDP408" s="56"/>
      <c r="IDQ408" s="56"/>
      <c r="IDR408" s="56"/>
      <c r="IDS408" s="56"/>
      <c r="IDT408" s="56"/>
      <c r="IDU408" s="56"/>
      <c r="IDV408" s="56"/>
      <c r="IDW408" s="56"/>
      <c r="IDX408" s="56"/>
      <c r="IDY408" s="56"/>
      <c r="IDZ408" s="56"/>
      <c r="IEA408" s="56"/>
      <c r="IEB408" s="56"/>
      <c r="IEC408" s="56"/>
      <c r="IED408" s="56"/>
      <c r="IEE408" s="56"/>
      <c r="IEF408" s="56"/>
      <c r="IEG408" s="56"/>
      <c r="IEH408" s="56"/>
      <c r="IEI408" s="56"/>
      <c r="IEJ408" s="56"/>
      <c r="IEK408" s="56"/>
      <c r="IEL408" s="56"/>
      <c r="IEM408" s="56"/>
      <c r="IEN408" s="56"/>
      <c r="IEO408" s="56"/>
      <c r="IEP408" s="56"/>
      <c r="IEQ408" s="56"/>
      <c r="IER408" s="56"/>
      <c r="IES408" s="56"/>
      <c r="IET408" s="56"/>
      <c r="IEU408" s="56"/>
      <c r="IEV408" s="56"/>
      <c r="IEW408" s="56"/>
      <c r="IEX408" s="56"/>
      <c r="IEY408" s="56"/>
      <c r="IEZ408" s="56"/>
      <c r="IFA408" s="56"/>
      <c r="IFB408" s="56"/>
      <c r="IFC408" s="56"/>
      <c r="IFD408" s="56"/>
      <c r="IFE408" s="56"/>
      <c r="IFF408" s="56"/>
      <c r="IFG408" s="56"/>
      <c r="IFH408" s="56"/>
      <c r="IFI408" s="56"/>
      <c r="IFJ408" s="56"/>
      <c r="IFK408" s="56"/>
      <c r="IFL408" s="56"/>
      <c r="IFM408" s="56"/>
      <c r="IFN408" s="56"/>
      <c r="IFO408" s="56"/>
      <c r="IFP408" s="56"/>
      <c r="IFQ408" s="56"/>
      <c r="IFR408" s="56"/>
      <c r="IFS408" s="56"/>
      <c r="IFT408" s="56"/>
      <c r="IFU408" s="56"/>
      <c r="IFV408" s="56"/>
      <c r="IFW408" s="56"/>
      <c r="IFX408" s="56"/>
      <c r="IFY408" s="56"/>
      <c r="IFZ408" s="56"/>
      <c r="IGA408" s="56"/>
      <c r="IGB408" s="56"/>
      <c r="IGC408" s="56"/>
      <c r="IGD408" s="56"/>
      <c r="IGE408" s="56"/>
      <c r="IGF408" s="56"/>
      <c r="IGG408" s="56"/>
      <c r="IGH408" s="56"/>
      <c r="IGI408" s="56"/>
      <c r="IGJ408" s="56"/>
      <c r="IGK408" s="56"/>
      <c r="IGL408" s="56"/>
      <c r="IGM408" s="56"/>
      <c r="IGN408" s="56"/>
      <c r="IGO408" s="56"/>
      <c r="IGP408" s="56"/>
      <c r="IGQ408" s="56"/>
      <c r="IGR408" s="56"/>
      <c r="IGS408" s="56"/>
      <c r="IGT408" s="56"/>
      <c r="IGU408" s="56"/>
      <c r="IGV408" s="56"/>
      <c r="IGW408" s="56"/>
      <c r="IGX408" s="56"/>
      <c r="IGY408" s="56"/>
      <c r="IGZ408" s="56"/>
      <c r="IHA408" s="56"/>
      <c r="IHB408" s="56"/>
      <c r="IHC408" s="56"/>
      <c r="IHD408" s="56"/>
      <c r="IHE408" s="56"/>
      <c r="IHF408" s="56"/>
      <c r="IHG408" s="56"/>
      <c r="IHH408" s="56"/>
      <c r="IHI408" s="56"/>
      <c r="IHJ408" s="56"/>
      <c r="IHK408" s="56"/>
      <c r="IHL408" s="56"/>
      <c r="IHM408" s="56"/>
      <c r="IHN408" s="56"/>
      <c r="IHO408" s="56"/>
      <c r="IHP408" s="56"/>
      <c r="IHQ408" s="56"/>
      <c r="IHR408" s="56"/>
      <c r="IHS408" s="56"/>
      <c r="IHT408" s="56"/>
      <c r="IHU408" s="56"/>
      <c r="IHV408" s="56"/>
      <c r="IHW408" s="56"/>
      <c r="IHX408" s="56"/>
      <c r="IHY408" s="56"/>
      <c r="IHZ408" s="56"/>
      <c r="IIA408" s="56"/>
      <c r="IIB408" s="56"/>
      <c r="IIC408" s="56"/>
      <c r="IID408" s="56"/>
      <c r="IIE408" s="56"/>
      <c r="IIF408" s="56"/>
      <c r="IIG408" s="56"/>
      <c r="IIH408" s="56"/>
      <c r="III408" s="56"/>
      <c r="IIJ408" s="56"/>
      <c r="IIK408" s="56"/>
      <c r="IIL408" s="56"/>
      <c r="IIM408" s="56"/>
      <c r="IIN408" s="56"/>
      <c r="IIO408" s="56"/>
      <c r="IIP408" s="56"/>
      <c r="IIQ408" s="56"/>
      <c r="IIR408" s="56"/>
      <c r="IIS408" s="56"/>
      <c r="IIT408" s="56"/>
      <c r="IIU408" s="56"/>
      <c r="IIV408" s="56"/>
      <c r="IIW408" s="56"/>
      <c r="IIX408" s="56"/>
      <c r="IIY408" s="56"/>
      <c r="IIZ408" s="56"/>
      <c r="IJA408" s="56"/>
      <c r="IJB408" s="56"/>
      <c r="IJC408" s="56"/>
      <c r="IJD408" s="56"/>
      <c r="IJE408" s="56"/>
      <c r="IJF408" s="56"/>
      <c r="IJG408" s="56"/>
      <c r="IJH408" s="56"/>
      <c r="IJI408" s="56"/>
      <c r="IJJ408" s="56"/>
      <c r="IJK408" s="56"/>
      <c r="IJL408" s="56"/>
      <c r="IJM408" s="56"/>
      <c r="IJN408" s="56"/>
      <c r="IJO408" s="56"/>
      <c r="IJP408" s="56"/>
      <c r="IJQ408" s="56"/>
      <c r="IJR408" s="56"/>
      <c r="IJS408" s="56"/>
      <c r="IJT408" s="56"/>
      <c r="IJU408" s="56"/>
      <c r="IJV408" s="56"/>
      <c r="IJW408" s="56"/>
      <c r="IJX408" s="56"/>
      <c r="IJY408" s="56"/>
      <c r="IJZ408" s="56"/>
      <c r="IKA408" s="56"/>
      <c r="IKB408" s="56"/>
      <c r="IKC408" s="56"/>
      <c r="IKD408" s="56"/>
      <c r="IKE408" s="56"/>
      <c r="IKF408" s="56"/>
      <c r="IKG408" s="56"/>
      <c r="IKH408" s="56"/>
      <c r="IKI408" s="56"/>
      <c r="IKJ408" s="56"/>
      <c r="IKK408" s="56"/>
      <c r="IKL408" s="56"/>
      <c r="IKM408" s="56"/>
      <c r="IKN408" s="56"/>
      <c r="IKO408" s="56"/>
      <c r="IKP408" s="56"/>
      <c r="IKQ408" s="56"/>
      <c r="IKR408" s="56"/>
      <c r="IKS408" s="56"/>
      <c r="IKT408" s="56"/>
      <c r="IKU408" s="56"/>
      <c r="IKV408" s="56"/>
      <c r="IKW408" s="56"/>
      <c r="IKX408" s="56"/>
      <c r="IKY408" s="56"/>
      <c r="IKZ408" s="56"/>
      <c r="ILA408" s="56"/>
      <c r="ILB408" s="56"/>
      <c r="ILC408" s="56"/>
      <c r="ILD408" s="56"/>
      <c r="ILE408" s="56"/>
      <c r="ILF408" s="56"/>
      <c r="ILG408" s="56"/>
      <c r="ILH408" s="56"/>
      <c r="ILI408" s="56"/>
      <c r="ILJ408" s="56"/>
      <c r="ILK408" s="56"/>
      <c r="ILL408" s="56"/>
      <c r="ILM408" s="56"/>
      <c r="ILN408" s="56"/>
      <c r="ILO408" s="56"/>
      <c r="ILP408" s="56"/>
      <c r="ILQ408" s="56"/>
      <c r="ILR408" s="56"/>
      <c r="ILS408" s="56"/>
      <c r="ILT408" s="56"/>
      <c r="ILU408" s="56"/>
      <c r="ILV408" s="56"/>
      <c r="ILW408" s="56"/>
      <c r="ILX408" s="56"/>
      <c r="ILY408" s="56"/>
      <c r="ILZ408" s="56"/>
      <c r="IMA408" s="56"/>
      <c r="IMB408" s="56"/>
      <c r="IMC408" s="56"/>
      <c r="IMD408" s="56"/>
      <c r="IME408" s="56"/>
      <c r="IMF408" s="56"/>
      <c r="IMG408" s="56"/>
      <c r="IMH408" s="56"/>
      <c r="IMI408" s="56"/>
      <c r="IMJ408" s="56"/>
      <c r="IMK408" s="56"/>
      <c r="IML408" s="56"/>
      <c r="IMM408" s="56"/>
      <c r="IMN408" s="56"/>
      <c r="IMO408" s="56"/>
      <c r="IMP408" s="56"/>
      <c r="IMQ408" s="56"/>
      <c r="IMR408" s="56"/>
      <c r="IMS408" s="56"/>
      <c r="IMT408" s="56"/>
      <c r="IMU408" s="56"/>
      <c r="IMV408" s="56"/>
      <c r="IMW408" s="56"/>
      <c r="IMX408" s="56"/>
      <c r="IMY408" s="56"/>
      <c r="IMZ408" s="56"/>
      <c r="INA408" s="56"/>
      <c r="INB408" s="56"/>
      <c r="INC408" s="56"/>
      <c r="IND408" s="56"/>
      <c r="INE408" s="56"/>
      <c r="INF408" s="56"/>
      <c r="ING408" s="56"/>
      <c r="INH408" s="56"/>
      <c r="INI408" s="56"/>
      <c r="INJ408" s="56"/>
      <c r="INK408" s="56"/>
      <c r="INL408" s="56"/>
      <c r="INM408" s="56"/>
      <c r="INN408" s="56"/>
      <c r="INO408" s="56"/>
      <c r="INP408" s="56"/>
      <c r="INQ408" s="56"/>
      <c r="INR408" s="56"/>
      <c r="INS408" s="56"/>
      <c r="INT408" s="56"/>
      <c r="INU408" s="56"/>
      <c r="INV408" s="56"/>
      <c r="INW408" s="56"/>
      <c r="INX408" s="56"/>
      <c r="INY408" s="56"/>
      <c r="INZ408" s="56"/>
      <c r="IOA408" s="56"/>
      <c r="IOB408" s="56"/>
      <c r="IOC408" s="56"/>
      <c r="IOD408" s="56"/>
      <c r="IOE408" s="56"/>
      <c r="IOF408" s="56"/>
      <c r="IOG408" s="56"/>
      <c r="IOH408" s="56"/>
      <c r="IOI408" s="56"/>
      <c r="IOJ408" s="56"/>
      <c r="IOK408" s="56"/>
      <c r="IOL408" s="56"/>
      <c r="IOM408" s="56"/>
      <c r="ION408" s="56"/>
      <c r="IOO408" s="56"/>
      <c r="IOP408" s="56"/>
      <c r="IOQ408" s="56"/>
      <c r="IOR408" s="56"/>
      <c r="IOS408" s="56"/>
      <c r="IOT408" s="56"/>
      <c r="IOU408" s="56"/>
      <c r="IOV408" s="56"/>
      <c r="IOW408" s="56"/>
      <c r="IOX408" s="56"/>
      <c r="IOY408" s="56"/>
      <c r="IOZ408" s="56"/>
      <c r="IPA408" s="56"/>
      <c r="IPB408" s="56"/>
      <c r="IPC408" s="56"/>
      <c r="IPD408" s="56"/>
      <c r="IPE408" s="56"/>
      <c r="IPF408" s="56"/>
      <c r="IPG408" s="56"/>
      <c r="IPH408" s="56"/>
      <c r="IPI408" s="56"/>
      <c r="IPJ408" s="56"/>
      <c r="IPK408" s="56"/>
      <c r="IPL408" s="56"/>
      <c r="IPM408" s="56"/>
      <c r="IPN408" s="56"/>
      <c r="IPO408" s="56"/>
      <c r="IPP408" s="56"/>
      <c r="IPQ408" s="56"/>
      <c r="IPR408" s="56"/>
      <c r="IPS408" s="56"/>
      <c r="IPT408" s="56"/>
      <c r="IPU408" s="56"/>
      <c r="IPV408" s="56"/>
      <c r="IPW408" s="56"/>
      <c r="IPX408" s="56"/>
      <c r="IPY408" s="56"/>
      <c r="IPZ408" s="56"/>
      <c r="IQA408" s="56"/>
      <c r="IQB408" s="56"/>
      <c r="IQC408" s="56"/>
      <c r="IQD408" s="56"/>
      <c r="IQE408" s="56"/>
      <c r="IQF408" s="56"/>
      <c r="IQG408" s="56"/>
      <c r="IQH408" s="56"/>
      <c r="IQI408" s="56"/>
      <c r="IQJ408" s="56"/>
      <c r="IQK408" s="56"/>
      <c r="IQL408" s="56"/>
      <c r="IQM408" s="56"/>
      <c r="IQN408" s="56"/>
      <c r="IQO408" s="56"/>
      <c r="IQP408" s="56"/>
      <c r="IQQ408" s="56"/>
      <c r="IQR408" s="56"/>
      <c r="IQS408" s="56"/>
      <c r="IQT408" s="56"/>
      <c r="IQU408" s="56"/>
      <c r="IQV408" s="56"/>
      <c r="IQW408" s="56"/>
      <c r="IQX408" s="56"/>
      <c r="IQY408" s="56"/>
      <c r="IQZ408" s="56"/>
      <c r="IRA408" s="56"/>
      <c r="IRB408" s="56"/>
      <c r="IRC408" s="56"/>
      <c r="IRD408" s="56"/>
      <c r="IRE408" s="56"/>
      <c r="IRF408" s="56"/>
      <c r="IRG408" s="56"/>
      <c r="IRH408" s="56"/>
      <c r="IRI408" s="56"/>
      <c r="IRJ408" s="56"/>
      <c r="IRK408" s="56"/>
      <c r="IRL408" s="56"/>
      <c r="IRM408" s="56"/>
      <c r="IRN408" s="56"/>
      <c r="IRO408" s="56"/>
      <c r="IRP408" s="56"/>
      <c r="IRQ408" s="56"/>
      <c r="IRR408" s="56"/>
      <c r="IRS408" s="56"/>
      <c r="IRT408" s="56"/>
      <c r="IRU408" s="56"/>
      <c r="IRV408" s="56"/>
      <c r="IRW408" s="56"/>
      <c r="IRX408" s="56"/>
      <c r="IRY408" s="56"/>
      <c r="IRZ408" s="56"/>
      <c r="ISA408" s="56"/>
      <c r="ISB408" s="56"/>
      <c r="ISC408" s="56"/>
      <c r="ISD408" s="56"/>
      <c r="ISE408" s="56"/>
      <c r="ISF408" s="56"/>
      <c r="ISG408" s="56"/>
      <c r="ISH408" s="56"/>
      <c r="ISI408" s="56"/>
      <c r="ISJ408" s="56"/>
      <c r="ISK408" s="56"/>
      <c r="ISL408" s="56"/>
      <c r="ISM408" s="56"/>
      <c r="ISN408" s="56"/>
      <c r="ISO408" s="56"/>
      <c r="ISP408" s="56"/>
      <c r="ISQ408" s="56"/>
      <c r="ISR408" s="56"/>
      <c r="ISS408" s="56"/>
      <c r="IST408" s="56"/>
      <c r="ISU408" s="56"/>
      <c r="ISV408" s="56"/>
      <c r="ISW408" s="56"/>
      <c r="ISX408" s="56"/>
      <c r="ISY408" s="56"/>
      <c r="ISZ408" s="56"/>
      <c r="ITA408" s="56"/>
      <c r="ITB408" s="56"/>
      <c r="ITC408" s="56"/>
      <c r="ITD408" s="56"/>
      <c r="ITE408" s="56"/>
      <c r="ITF408" s="56"/>
      <c r="ITG408" s="56"/>
      <c r="ITH408" s="56"/>
      <c r="ITI408" s="56"/>
      <c r="ITJ408" s="56"/>
      <c r="ITK408" s="56"/>
      <c r="ITL408" s="56"/>
      <c r="ITM408" s="56"/>
      <c r="ITN408" s="56"/>
      <c r="ITO408" s="56"/>
      <c r="ITP408" s="56"/>
      <c r="ITQ408" s="56"/>
      <c r="ITR408" s="56"/>
      <c r="ITS408" s="56"/>
      <c r="ITT408" s="56"/>
      <c r="ITU408" s="56"/>
      <c r="ITV408" s="56"/>
      <c r="ITW408" s="56"/>
      <c r="ITX408" s="56"/>
      <c r="ITY408" s="56"/>
      <c r="ITZ408" s="56"/>
      <c r="IUA408" s="56"/>
      <c r="IUB408" s="56"/>
      <c r="IUC408" s="56"/>
      <c r="IUD408" s="56"/>
      <c r="IUE408" s="56"/>
      <c r="IUF408" s="56"/>
      <c r="IUG408" s="56"/>
      <c r="IUH408" s="56"/>
      <c r="IUI408" s="56"/>
      <c r="IUJ408" s="56"/>
      <c r="IUK408" s="56"/>
      <c r="IUL408" s="56"/>
      <c r="IUM408" s="56"/>
      <c r="IUN408" s="56"/>
      <c r="IUO408" s="56"/>
      <c r="IUP408" s="56"/>
      <c r="IUQ408" s="56"/>
      <c r="IUR408" s="56"/>
      <c r="IUS408" s="56"/>
      <c r="IUT408" s="56"/>
      <c r="IUU408" s="56"/>
      <c r="IUV408" s="56"/>
      <c r="IUW408" s="56"/>
      <c r="IUX408" s="56"/>
      <c r="IUY408" s="56"/>
      <c r="IUZ408" s="56"/>
      <c r="IVA408" s="56"/>
      <c r="IVB408" s="56"/>
      <c r="IVC408" s="56"/>
      <c r="IVD408" s="56"/>
      <c r="IVE408" s="56"/>
      <c r="IVF408" s="56"/>
      <c r="IVG408" s="56"/>
      <c r="IVH408" s="56"/>
      <c r="IVI408" s="56"/>
      <c r="IVJ408" s="56"/>
      <c r="IVK408" s="56"/>
      <c r="IVL408" s="56"/>
      <c r="IVM408" s="56"/>
      <c r="IVN408" s="56"/>
      <c r="IVO408" s="56"/>
      <c r="IVP408" s="56"/>
      <c r="IVQ408" s="56"/>
      <c r="IVR408" s="56"/>
      <c r="IVS408" s="56"/>
      <c r="IVT408" s="56"/>
      <c r="IVU408" s="56"/>
      <c r="IVV408" s="56"/>
      <c r="IVW408" s="56"/>
      <c r="IVX408" s="56"/>
      <c r="IVY408" s="56"/>
      <c r="IVZ408" s="56"/>
      <c r="IWA408" s="56"/>
      <c r="IWB408" s="56"/>
      <c r="IWC408" s="56"/>
      <c r="IWD408" s="56"/>
      <c r="IWE408" s="56"/>
      <c r="IWF408" s="56"/>
      <c r="IWG408" s="56"/>
      <c r="IWH408" s="56"/>
      <c r="IWI408" s="56"/>
      <c r="IWJ408" s="56"/>
      <c r="IWK408" s="56"/>
      <c r="IWL408" s="56"/>
      <c r="IWM408" s="56"/>
      <c r="IWN408" s="56"/>
      <c r="IWO408" s="56"/>
      <c r="IWP408" s="56"/>
      <c r="IWQ408" s="56"/>
      <c r="IWR408" s="56"/>
      <c r="IWS408" s="56"/>
      <c r="IWT408" s="56"/>
      <c r="IWU408" s="56"/>
      <c r="IWV408" s="56"/>
      <c r="IWW408" s="56"/>
      <c r="IWX408" s="56"/>
      <c r="IWY408" s="56"/>
      <c r="IWZ408" s="56"/>
      <c r="IXA408" s="56"/>
      <c r="IXB408" s="56"/>
      <c r="IXC408" s="56"/>
      <c r="IXD408" s="56"/>
      <c r="IXE408" s="56"/>
      <c r="IXF408" s="56"/>
      <c r="IXG408" s="56"/>
      <c r="IXH408" s="56"/>
      <c r="IXI408" s="56"/>
      <c r="IXJ408" s="56"/>
      <c r="IXK408" s="56"/>
      <c r="IXL408" s="56"/>
      <c r="IXM408" s="56"/>
      <c r="IXN408" s="56"/>
      <c r="IXO408" s="56"/>
      <c r="IXP408" s="56"/>
      <c r="IXQ408" s="56"/>
      <c r="IXR408" s="56"/>
      <c r="IXS408" s="56"/>
      <c r="IXT408" s="56"/>
      <c r="IXU408" s="56"/>
      <c r="IXV408" s="56"/>
      <c r="IXW408" s="56"/>
      <c r="IXX408" s="56"/>
      <c r="IXY408" s="56"/>
      <c r="IXZ408" s="56"/>
      <c r="IYA408" s="56"/>
      <c r="IYB408" s="56"/>
      <c r="IYC408" s="56"/>
      <c r="IYD408" s="56"/>
      <c r="IYE408" s="56"/>
      <c r="IYF408" s="56"/>
      <c r="IYG408" s="56"/>
      <c r="IYH408" s="56"/>
      <c r="IYI408" s="56"/>
      <c r="IYJ408" s="56"/>
      <c r="IYK408" s="56"/>
      <c r="IYL408" s="56"/>
      <c r="IYM408" s="56"/>
      <c r="IYN408" s="56"/>
      <c r="IYO408" s="56"/>
      <c r="IYP408" s="56"/>
      <c r="IYQ408" s="56"/>
      <c r="IYR408" s="56"/>
      <c r="IYS408" s="56"/>
      <c r="IYT408" s="56"/>
      <c r="IYU408" s="56"/>
      <c r="IYV408" s="56"/>
      <c r="IYW408" s="56"/>
      <c r="IYX408" s="56"/>
      <c r="IYY408" s="56"/>
      <c r="IYZ408" s="56"/>
      <c r="IZA408" s="56"/>
      <c r="IZB408" s="56"/>
      <c r="IZC408" s="56"/>
      <c r="IZD408" s="56"/>
      <c r="IZE408" s="56"/>
      <c r="IZF408" s="56"/>
      <c r="IZG408" s="56"/>
      <c r="IZH408" s="56"/>
      <c r="IZI408" s="56"/>
      <c r="IZJ408" s="56"/>
      <c r="IZK408" s="56"/>
      <c r="IZL408" s="56"/>
      <c r="IZM408" s="56"/>
      <c r="IZN408" s="56"/>
      <c r="IZO408" s="56"/>
      <c r="IZP408" s="56"/>
      <c r="IZQ408" s="56"/>
      <c r="IZR408" s="56"/>
      <c r="IZS408" s="56"/>
      <c r="IZT408" s="56"/>
      <c r="IZU408" s="56"/>
      <c r="IZV408" s="56"/>
      <c r="IZW408" s="56"/>
      <c r="IZX408" s="56"/>
      <c r="IZY408" s="56"/>
      <c r="IZZ408" s="56"/>
      <c r="JAA408" s="56"/>
      <c r="JAB408" s="56"/>
      <c r="JAC408" s="56"/>
      <c r="JAD408" s="56"/>
      <c r="JAE408" s="56"/>
      <c r="JAF408" s="56"/>
      <c r="JAG408" s="56"/>
      <c r="JAH408" s="56"/>
      <c r="JAI408" s="56"/>
      <c r="JAJ408" s="56"/>
      <c r="JAK408" s="56"/>
      <c r="JAL408" s="56"/>
      <c r="JAM408" s="56"/>
      <c r="JAN408" s="56"/>
      <c r="JAO408" s="56"/>
      <c r="JAP408" s="56"/>
      <c r="JAQ408" s="56"/>
      <c r="JAR408" s="56"/>
      <c r="JAS408" s="56"/>
      <c r="JAT408" s="56"/>
      <c r="JAU408" s="56"/>
      <c r="JAV408" s="56"/>
      <c r="JAW408" s="56"/>
      <c r="JAX408" s="56"/>
      <c r="JAY408" s="56"/>
      <c r="JAZ408" s="56"/>
      <c r="JBA408" s="56"/>
      <c r="JBB408" s="56"/>
      <c r="JBC408" s="56"/>
      <c r="JBD408" s="56"/>
      <c r="JBE408" s="56"/>
      <c r="JBF408" s="56"/>
      <c r="JBG408" s="56"/>
      <c r="JBH408" s="56"/>
      <c r="JBI408" s="56"/>
      <c r="JBJ408" s="56"/>
      <c r="JBK408" s="56"/>
      <c r="JBL408" s="56"/>
      <c r="JBM408" s="56"/>
      <c r="JBN408" s="56"/>
      <c r="JBO408" s="56"/>
      <c r="JBP408" s="56"/>
      <c r="JBQ408" s="56"/>
      <c r="JBR408" s="56"/>
      <c r="JBS408" s="56"/>
      <c r="JBT408" s="56"/>
      <c r="JBU408" s="56"/>
      <c r="JBV408" s="56"/>
      <c r="JBW408" s="56"/>
      <c r="JBX408" s="56"/>
      <c r="JBY408" s="56"/>
      <c r="JBZ408" s="56"/>
      <c r="JCA408" s="56"/>
      <c r="JCB408" s="56"/>
      <c r="JCC408" s="56"/>
      <c r="JCD408" s="56"/>
      <c r="JCE408" s="56"/>
      <c r="JCF408" s="56"/>
      <c r="JCG408" s="56"/>
      <c r="JCH408" s="56"/>
      <c r="JCI408" s="56"/>
      <c r="JCJ408" s="56"/>
      <c r="JCK408" s="56"/>
      <c r="JCL408" s="56"/>
      <c r="JCM408" s="56"/>
      <c r="JCN408" s="56"/>
      <c r="JCO408" s="56"/>
      <c r="JCP408" s="56"/>
      <c r="JCQ408" s="56"/>
      <c r="JCR408" s="56"/>
      <c r="JCS408" s="56"/>
      <c r="JCT408" s="56"/>
      <c r="JCU408" s="56"/>
      <c r="JCV408" s="56"/>
      <c r="JCW408" s="56"/>
      <c r="JCX408" s="56"/>
      <c r="JCY408" s="56"/>
      <c r="JCZ408" s="56"/>
      <c r="JDA408" s="56"/>
      <c r="JDB408" s="56"/>
      <c r="JDC408" s="56"/>
      <c r="JDD408" s="56"/>
      <c r="JDE408" s="56"/>
      <c r="JDF408" s="56"/>
      <c r="JDG408" s="56"/>
      <c r="JDH408" s="56"/>
      <c r="JDI408" s="56"/>
      <c r="JDJ408" s="56"/>
      <c r="JDK408" s="56"/>
      <c r="JDL408" s="56"/>
      <c r="JDM408" s="56"/>
      <c r="JDN408" s="56"/>
      <c r="JDO408" s="56"/>
      <c r="JDP408" s="56"/>
      <c r="JDQ408" s="56"/>
      <c r="JDR408" s="56"/>
      <c r="JDS408" s="56"/>
      <c r="JDT408" s="56"/>
      <c r="JDU408" s="56"/>
      <c r="JDV408" s="56"/>
      <c r="JDW408" s="56"/>
      <c r="JDX408" s="56"/>
      <c r="JDY408" s="56"/>
      <c r="JDZ408" s="56"/>
      <c r="JEA408" s="56"/>
      <c r="JEB408" s="56"/>
      <c r="JEC408" s="56"/>
      <c r="JED408" s="56"/>
      <c r="JEE408" s="56"/>
      <c r="JEF408" s="56"/>
      <c r="JEG408" s="56"/>
      <c r="JEH408" s="56"/>
      <c r="JEI408" s="56"/>
      <c r="JEJ408" s="56"/>
      <c r="JEK408" s="56"/>
      <c r="JEL408" s="56"/>
      <c r="JEM408" s="56"/>
      <c r="JEN408" s="56"/>
      <c r="JEO408" s="56"/>
      <c r="JEP408" s="56"/>
      <c r="JEQ408" s="56"/>
      <c r="JER408" s="56"/>
      <c r="JES408" s="56"/>
      <c r="JET408" s="56"/>
      <c r="JEU408" s="56"/>
      <c r="JEV408" s="56"/>
      <c r="JEW408" s="56"/>
      <c r="JEX408" s="56"/>
      <c r="JEY408" s="56"/>
      <c r="JEZ408" s="56"/>
      <c r="JFA408" s="56"/>
      <c r="JFB408" s="56"/>
      <c r="JFC408" s="56"/>
      <c r="JFD408" s="56"/>
      <c r="JFE408" s="56"/>
      <c r="JFF408" s="56"/>
      <c r="JFG408" s="56"/>
      <c r="JFH408" s="56"/>
      <c r="JFI408" s="56"/>
      <c r="JFJ408" s="56"/>
      <c r="JFK408" s="56"/>
      <c r="JFL408" s="56"/>
      <c r="JFM408" s="56"/>
      <c r="JFN408" s="56"/>
      <c r="JFO408" s="56"/>
      <c r="JFP408" s="56"/>
      <c r="JFQ408" s="56"/>
      <c r="JFR408" s="56"/>
      <c r="JFS408" s="56"/>
      <c r="JFT408" s="56"/>
      <c r="JFU408" s="56"/>
      <c r="JFV408" s="56"/>
      <c r="JFW408" s="56"/>
      <c r="JFX408" s="56"/>
      <c r="JFY408" s="56"/>
      <c r="JFZ408" s="56"/>
      <c r="JGA408" s="56"/>
      <c r="JGB408" s="56"/>
      <c r="JGC408" s="56"/>
      <c r="JGD408" s="56"/>
      <c r="JGE408" s="56"/>
      <c r="JGF408" s="56"/>
      <c r="JGG408" s="56"/>
      <c r="JGH408" s="56"/>
      <c r="JGI408" s="56"/>
      <c r="JGJ408" s="56"/>
      <c r="JGK408" s="56"/>
      <c r="JGL408" s="56"/>
      <c r="JGM408" s="56"/>
      <c r="JGN408" s="56"/>
      <c r="JGO408" s="56"/>
      <c r="JGP408" s="56"/>
      <c r="JGQ408" s="56"/>
      <c r="JGR408" s="56"/>
      <c r="JGS408" s="56"/>
      <c r="JGT408" s="56"/>
      <c r="JGU408" s="56"/>
      <c r="JGV408" s="56"/>
      <c r="JGW408" s="56"/>
      <c r="JGX408" s="56"/>
      <c r="JGY408" s="56"/>
      <c r="JGZ408" s="56"/>
      <c r="JHA408" s="56"/>
      <c r="JHB408" s="56"/>
      <c r="JHC408" s="56"/>
      <c r="JHD408" s="56"/>
      <c r="JHE408" s="56"/>
      <c r="JHF408" s="56"/>
      <c r="JHG408" s="56"/>
      <c r="JHH408" s="56"/>
      <c r="JHI408" s="56"/>
      <c r="JHJ408" s="56"/>
      <c r="JHK408" s="56"/>
      <c r="JHL408" s="56"/>
      <c r="JHM408" s="56"/>
      <c r="JHN408" s="56"/>
      <c r="JHO408" s="56"/>
      <c r="JHP408" s="56"/>
      <c r="JHQ408" s="56"/>
      <c r="JHR408" s="56"/>
      <c r="JHS408" s="56"/>
      <c r="JHT408" s="56"/>
      <c r="JHU408" s="56"/>
      <c r="JHV408" s="56"/>
      <c r="JHW408" s="56"/>
      <c r="JHX408" s="56"/>
      <c r="JHY408" s="56"/>
      <c r="JHZ408" s="56"/>
      <c r="JIA408" s="56"/>
      <c r="JIB408" s="56"/>
      <c r="JIC408" s="56"/>
      <c r="JID408" s="56"/>
      <c r="JIE408" s="56"/>
      <c r="JIF408" s="56"/>
      <c r="JIG408" s="56"/>
      <c r="JIH408" s="56"/>
      <c r="JII408" s="56"/>
      <c r="JIJ408" s="56"/>
      <c r="JIK408" s="56"/>
      <c r="JIL408" s="56"/>
      <c r="JIM408" s="56"/>
      <c r="JIN408" s="56"/>
      <c r="JIO408" s="56"/>
      <c r="JIP408" s="56"/>
      <c r="JIQ408" s="56"/>
      <c r="JIR408" s="56"/>
      <c r="JIS408" s="56"/>
      <c r="JIT408" s="56"/>
      <c r="JIU408" s="56"/>
      <c r="JIV408" s="56"/>
      <c r="JIW408" s="56"/>
      <c r="JIX408" s="56"/>
      <c r="JIY408" s="56"/>
      <c r="JIZ408" s="56"/>
      <c r="JJA408" s="56"/>
      <c r="JJB408" s="56"/>
      <c r="JJC408" s="56"/>
      <c r="JJD408" s="56"/>
      <c r="JJE408" s="56"/>
      <c r="JJF408" s="56"/>
      <c r="JJG408" s="56"/>
      <c r="JJH408" s="56"/>
      <c r="JJI408" s="56"/>
      <c r="JJJ408" s="56"/>
      <c r="JJK408" s="56"/>
      <c r="JJL408" s="56"/>
      <c r="JJM408" s="56"/>
      <c r="JJN408" s="56"/>
      <c r="JJO408" s="56"/>
      <c r="JJP408" s="56"/>
      <c r="JJQ408" s="56"/>
      <c r="JJR408" s="56"/>
      <c r="JJS408" s="56"/>
      <c r="JJT408" s="56"/>
      <c r="JJU408" s="56"/>
      <c r="JJV408" s="56"/>
      <c r="JJW408" s="56"/>
      <c r="JJX408" s="56"/>
      <c r="JJY408" s="56"/>
      <c r="JJZ408" s="56"/>
      <c r="JKA408" s="56"/>
      <c r="JKB408" s="56"/>
      <c r="JKC408" s="56"/>
      <c r="JKD408" s="56"/>
      <c r="JKE408" s="56"/>
      <c r="JKF408" s="56"/>
      <c r="JKG408" s="56"/>
      <c r="JKH408" s="56"/>
      <c r="JKI408" s="56"/>
      <c r="JKJ408" s="56"/>
      <c r="JKK408" s="56"/>
      <c r="JKL408" s="56"/>
      <c r="JKM408" s="56"/>
      <c r="JKN408" s="56"/>
      <c r="JKO408" s="56"/>
      <c r="JKP408" s="56"/>
      <c r="JKQ408" s="56"/>
      <c r="JKR408" s="56"/>
      <c r="JKS408" s="56"/>
      <c r="JKT408" s="56"/>
      <c r="JKU408" s="56"/>
      <c r="JKV408" s="56"/>
      <c r="JKW408" s="56"/>
      <c r="JKX408" s="56"/>
      <c r="JKY408" s="56"/>
      <c r="JKZ408" s="56"/>
      <c r="JLA408" s="56"/>
      <c r="JLB408" s="56"/>
      <c r="JLC408" s="56"/>
      <c r="JLD408" s="56"/>
      <c r="JLE408" s="56"/>
      <c r="JLF408" s="56"/>
      <c r="JLG408" s="56"/>
      <c r="JLH408" s="56"/>
      <c r="JLI408" s="56"/>
      <c r="JLJ408" s="56"/>
      <c r="JLK408" s="56"/>
      <c r="JLL408" s="56"/>
      <c r="JLM408" s="56"/>
      <c r="JLN408" s="56"/>
      <c r="JLO408" s="56"/>
      <c r="JLP408" s="56"/>
      <c r="JLQ408" s="56"/>
      <c r="JLR408" s="56"/>
      <c r="JLS408" s="56"/>
      <c r="JLT408" s="56"/>
      <c r="JLU408" s="56"/>
      <c r="JLV408" s="56"/>
      <c r="JLW408" s="56"/>
      <c r="JLX408" s="56"/>
      <c r="JLY408" s="56"/>
      <c r="JLZ408" s="56"/>
      <c r="JMA408" s="56"/>
      <c r="JMB408" s="56"/>
      <c r="JMC408" s="56"/>
      <c r="JMD408" s="56"/>
      <c r="JME408" s="56"/>
      <c r="JMF408" s="56"/>
      <c r="JMG408" s="56"/>
      <c r="JMH408" s="56"/>
      <c r="JMI408" s="56"/>
      <c r="JMJ408" s="56"/>
      <c r="JMK408" s="56"/>
      <c r="JML408" s="56"/>
      <c r="JMM408" s="56"/>
      <c r="JMN408" s="56"/>
      <c r="JMO408" s="56"/>
      <c r="JMP408" s="56"/>
      <c r="JMQ408" s="56"/>
      <c r="JMR408" s="56"/>
      <c r="JMS408" s="56"/>
      <c r="JMT408" s="56"/>
      <c r="JMU408" s="56"/>
      <c r="JMV408" s="56"/>
      <c r="JMW408" s="56"/>
      <c r="JMX408" s="56"/>
      <c r="JMY408" s="56"/>
      <c r="JMZ408" s="56"/>
      <c r="JNA408" s="56"/>
      <c r="JNB408" s="56"/>
      <c r="JNC408" s="56"/>
      <c r="JND408" s="56"/>
      <c r="JNE408" s="56"/>
      <c r="JNF408" s="56"/>
      <c r="JNG408" s="56"/>
      <c r="JNH408" s="56"/>
      <c r="JNI408" s="56"/>
      <c r="JNJ408" s="56"/>
      <c r="JNK408" s="56"/>
      <c r="JNL408" s="56"/>
      <c r="JNM408" s="56"/>
      <c r="JNN408" s="56"/>
      <c r="JNO408" s="56"/>
      <c r="JNP408" s="56"/>
      <c r="JNQ408" s="56"/>
      <c r="JNR408" s="56"/>
      <c r="JNS408" s="56"/>
      <c r="JNT408" s="56"/>
      <c r="JNU408" s="56"/>
      <c r="JNV408" s="56"/>
      <c r="JNW408" s="56"/>
      <c r="JNX408" s="56"/>
      <c r="JNY408" s="56"/>
      <c r="JNZ408" s="56"/>
      <c r="JOA408" s="56"/>
      <c r="JOB408" s="56"/>
      <c r="JOC408" s="56"/>
      <c r="JOD408" s="56"/>
      <c r="JOE408" s="56"/>
      <c r="JOF408" s="56"/>
      <c r="JOG408" s="56"/>
      <c r="JOH408" s="56"/>
      <c r="JOI408" s="56"/>
      <c r="JOJ408" s="56"/>
      <c r="JOK408" s="56"/>
      <c r="JOL408" s="56"/>
      <c r="JOM408" s="56"/>
      <c r="JON408" s="56"/>
      <c r="JOO408" s="56"/>
      <c r="JOP408" s="56"/>
      <c r="JOQ408" s="56"/>
      <c r="JOR408" s="56"/>
      <c r="JOS408" s="56"/>
      <c r="JOT408" s="56"/>
      <c r="JOU408" s="56"/>
      <c r="JOV408" s="56"/>
      <c r="JOW408" s="56"/>
      <c r="JOX408" s="56"/>
      <c r="JOY408" s="56"/>
      <c r="JOZ408" s="56"/>
      <c r="JPA408" s="56"/>
      <c r="JPB408" s="56"/>
      <c r="JPC408" s="56"/>
      <c r="JPD408" s="56"/>
      <c r="JPE408" s="56"/>
      <c r="JPF408" s="56"/>
      <c r="JPG408" s="56"/>
      <c r="JPH408" s="56"/>
      <c r="JPI408" s="56"/>
      <c r="JPJ408" s="56"/>
      <c r="JPK408" s="56"/>
      <c r="JPL408" s="56"/>
      <c r="JPM408" s="56"/>
      <c r="JPN408" s="56"/>
      <c r="JPO408" s="56"/>
      <c r="JPP408" s="56"/>
      <c r="JPQ408" s="56"/>
      <c r="JPR408" s="56"/>
      <c r="JPS408" s="56"/>
      <c r="JPT408" s="56"/>
      <c r="JPU408" s="56"/>
      <c r="JPV408" s="56"/>
      <c r="JPW408" s="56"/>
      <c r="JPX408" s="56"/>
      <c r="JPY408" s="56"/>
      <c r="JPZ408" s="56"/>
      <c r="JQA408" s="56"/>
      <c r="JQB408" s="56"/>
      <c r="JQC408" s="56"/>
      <c r="JQD408" s="56"/>
      <c r="JQE408" s="56"/>
      <c r="JQF408" s="56"/>
      <c r="JQG408" s="56"/>
      <c r="JQH408" s="56"/>
      <c r="JQI408" s="56"/>
      <c r="JQJ408" s="56"/>
      <c r="JQK408" s="56"/>
      <c r="JQL408" s="56"/>
      <c r="JQM408" s="56"/>
      <c r="JQN408" s="56"/>
      <c r="JQO408" s="56"/>
      <c r="JQP408" s="56"/>
      <c r="JQQ408" s="56"/>
      <c r="JQR408" s="56"/>
      <c r="JQS408" s="56"/>
      <c r="JQT408" s="56"/>
      <c r="JQU408" s="56"/>
      <c r="JQV408" s="56"/>
      <c r="JQW408" s="56"/>
      <c r="JQX408" s="56"/>
      <c r="JQY408" s="56"/>
      <c r="JQZ408" s="56"/>
      <c r="JRA408" s="56"/>
      <c r="JRB408" s="56"/>
      <c r="JRC408" s="56"/>
      <c r="JRD408" s="56"/>
      <c r="JRE408" s="56"/>
      <c r="JRF408" s="56"/>
      <c r="JRG408" s="56"/>
      <c r="JRH408" s="56"/>
      <c r="JRI408" s="56"/>
      <c r="JRJ408" s="56"/>
      <c r="JRK408" s="56"/>
      <c r="JRL408" s="56"/>
      <c r="JRM408" s="56"/>
      <c r="JRN408" s="56"/>
      <c r="JRO408" s="56"/>
      <c r="JRP408" s="56"/>
      <c r="JRQ408" s="56"/>
      <c r="JRR408" s="56"/>
      <c r="JRS408" s="56"/>
      <c r="JRT408" s="56"/>
      <c r="JRU408" s="56"/>
      <c r="JRV408" s="56"/>
      <c r="JRW408" s="56"/>
      <c r="JRX408" s="56"/>
      <c r="JRY408" s="56"/>
      <c r="JRZ408" s="56"/>
      <c r="JSA408" s="56"/>
      <c r="JSB408" s="56"/>
      <c r="JSC408" s="56"/>
      <c r="JSD408" s="56"/>
      <c r="JSE408" s="56"/>
      <c r="JSF408" s="56"/>
      <c r="JSG408" s="56"/>
      <c r="JSH408" s="56"/>
      <c r="JSI408" s="56"/>
      <c r="JSJ408" s="56"/>
      <c r="JSK408" s="56"/>
      <c r="JSL408" s="56"/>
      <c r="JSM408" s="56"/>
      <c r="JSN408" s="56"/>
      <c r="JSO408" s="56"/>
      <c r="JSP408" s="56"/>
      <c r="JSQ408" s="56"/>
      <c r="JSR408" s="56"/>
      <c r="JSS408" s="56"/>
      <c r="JST408" s="56"/>
      <c r="JSU408" s="56"/>
      <c r="JSV408" s="56"/>
      <c r="JSW408" s="56"/>
      <c r="JSX408" s="56"/>
      <c r="JSY408" s="56"/>
      <c r="JSZ408" s="56"/>
      <c r="JTA408" s="56"/>
      <c r="JTB408" s="56"/>
      <c r="JTC408" s="56"/>
      <c r="JTD408" s="56"/>
      <c r="JTE408" s="56"/>
      <c r="JTF408" s="56"/>
      <c r="JTG408" s="56"/>
      <c r="JTH408" s="56"/>
      <c r="JTI408" s="56"/>
      <c r="JTJ408" s="56"/>
      <c r="JTK408" s="56"/>
      <c r="JTL408" s="56"/>
      <c r="JTM408" s="56"/>
      <c r="JTN408" s="56"/>
      <c r="JTO408" s="56"/>
      <c r="JTP408" s="56"/>
      <c r="JTQ408" s="56"/>
      <c r="JTR408" s="56"/>
      <c r="JTS408" s="56"/>
      <c r="JTT408" s="56"/>
      <c r="JTU408" s="56"/>
      <c r="JTV408" s="56"/>
      <c r="JTW408" s="56"/>
      <c r="JTX408" s="56"/>
      <c r="JTY408" s="56"/>
      <c r="JTZ408" s="56"/>
      <c r="JUA408" s="56"/>
      <c r="JUB408" s="56"/>
      <c r="JUC408" s="56"/>
      <c r="JUD408" s="56"/>
      <c r="JUE408" s="56"/>
      <c r="JUF408" s="56"/>
      <c r="JUG408" s="56"/>
      <c r="JUH408" s="56"/>
      <c r="JUI408" s="56"/>
      <c r="JUJ408" s="56"/>
      <c r="JUK408" s="56"/>
      <c r="JUL408" s="56"/>
      <c r="JUM408" s="56"/>
      <c r="JUN408" s="56"/>
      <c r="JUO408" s="56"/>
      <c r="JUP408" s="56"/>
      <c r="JUQ408" s="56"/>
      <c r="JUR408" s="56"/>
      <c r="JUS408" s="56"/>
      <c r="JUT408" s="56"/>
      <c r="JUU408" s="56"/>
      <c r="JUV408" s="56"/>
      <c r="JUW408" s="56"/>
      <c r="JUX408" s="56"/>
      <c r="JUY408" s="56"/>
      <c r="JUZ408" s="56"/>
      <c r="JVA408" s="56"/>
      <c r="JVB408" s="56"/>
      <c r="JVC408" s="56"/>
      <c r="JVD408" s="56"/>
      <c r="JVE408" s="56"/>
      <c r="JVF408" s="56"/>
      <c r="JVG408" s="56"/>
      <c r="JVH408" s="56"/>
      <c r="JVI408" s="56"/>
      <c r="JVJ408" s="56"/>
      <c r="JVK408" s="56"/>
      <c r="JVL408" s="56"/>
      <c r="JVM408" s="56"/>
      <c r="JVN408" s="56"/>
      <c r="JVO408" s="56"/>
      <c r="JVP408" s="56"/>
      <c r="JVQ408" s="56"/>
      <c r="JVR408" s="56"/>
      <c r="JVS408" s="56"/>
      <c r="JVT408" s="56"/>
      <c r="JVU408" s="56"/>
      <c r="JVV408" s="56"/>
      <c r="JVW408" s="56"/>
      <c r="JVX408" s="56"/>
      <c r="JVY408" s="56"/>
      <c r="JVZ408" s="56"/>
      <c r="JWA408" s="56"/>
      <c r="JWB408" s="56"/>
      <c r="JWC408" s="56"/>
      <c r="JWD408" s="56"/>
      <c r="JWE408" s="56"/>
      <c r="JWF408" s="56"/>
      <c r="JWG408" s="56"/>
      <c r="JWH408" s="56"/>
      <c r="JWI408" s="56"/>
      <c r="JWJ408" s="56"/>
      <c r="JWK408" s="56"/>
      <c r="JWL408" s="56"/>
      <c r="JWM408" s="56"/>
      <c r="JWN408" s="56"/>
      <c r="JWO408" s="56"/>
      <c r="JWP408" s="56"/>
      <c r="JWQ408" s="56"/>
      <c r="JWR408" s="56"/>
      <c r="JWS408" s="56"/>
      <c r="JWT408" s="56"/>
      <c r="JWU408" s="56"/>
      <c r="JWV408" s="56"/>
      <c r="JWW408" s="56"/>
      <c r="JWX408" s="56"/>
      <c r="JWY408" s="56"/>
      <c r="JWZ408" s="56"/>
      <c r="JXA408" s="56"/>
      <c r="JXB408" s="56"/>
      <c r="JXC408" s="56"/>
      <c r="JXD408" s="56"/>
      <c r="JXE408" s="56"/>
      <c r="JXF408" s="56"/>
      <c r="JXG408" s="56"/>
      <c r="JXH408" s="56"/>
      <c r="JXI408" s="56"/>
      <c r="JXJ408" s="56"/>
      <c r="JXK408" s="56"/>
      <c r="JXL408" s="56"/>
      <c r="JXM408" s="56"/>
      <c r="JXN408" s="56"/>
      <c r="JXO408" s="56"/>
      <c r="JXP408" s="56"/>
      <c r="JXQ408" s="56"/>
      <c r="JXR408" s="56"/>
      <c r="JXS408" s="56"/>
      <c r="JXT408" s="56"/>
      <c r="JXU408" s="56"/>
      <c r="JXV408" s="56"/>
      <c r="JXW408" s="56"/>
      <c r="JXX408" s="56"/>
      <c r="JXY408" s="56"/>
      <c r="JXZ408" s="56"/>
      <c r="JYA408" s="56"/>
      <c r="JYB408" s="56"/>
      <c r="JYC408" s="56"/>
      <c r="JYD408" s="56"/>
      <c r="JYE408" s="56"/>
      <c r="JYF408" s="56"/>
      <c r="JYG408" s="56"/>
      <c r="JYH408" s="56"/>
      <c r="JYI408" s="56"/>
      <c r="JYJ408" s="56"/>
      <c r="JYK408" s="56"/>
      <c r="JYL408" s="56"/>
      <c r="JYM408" s="56"/>
      <c r="JYN408" s="56"/>
      <c r="JYO408" s="56"/>
      <c r="JYP408" s="56"/>
      <c r="JYQ408" s="56"/>
      <c r="JYR408" s="56"/>
      <c r="JYS408" s="56"/>
      <c r="JYT408" s="56"/>
      <c r="JYU408" s="56"/>
      <c r="JYV408" s="56"/>
      <c r="JYW408" s="56"/>
      <c r="JYX408" s="56"/>
      <c r="JYY408" s="56"/>
      <c r="JYZ408" s="56"/>
      <c r="JZA408" s="56"/>
      <c r="JZB408" s="56"/>
      <c r="JZC408" s="56"/>
      <c r="JZD408" s="56"/>
      <c r="JZE408" s="56"/>
      <c r="JZF408" s="56"/>
      <c r="JZG408" s="56"/>
      <c r="JZH408" s="56"/>
      <c r="JZI408" s="56"/>
      <c r="JZJ408" s="56"/>
      <c r="JZK408" s="56"/>
      <c r="JZL408" s="56"/>
      <c r="JZM408" s="56"/>
      <c r="JZN408" s="56"/>
      <c r="JZO408" s="56"/>
      <c r="JZP408" s="56"/>
      <c r="JZQ408" s="56"/>
      <c r="JZR408" s="56"/>
      <c r="JZS408" s="56"/>
      <c r="JZT408" s="56"/>
      <c r="JZU408" s="56"/>
      <c r="JZV408" s="56"/>
      <c r="JZW408" s="56"/>
      <c r="JZX408" s="56"/>
      <c r="JZY408" s="56"/>
      <c r="JZZ408" s="56"/>
      <c r="KAA408" s="56"/>
      <c r="KAB408" s="56"/>
      <c r="KAC408" s="56"/>
      <c r="KAD408" s="56"/>
      <c r="KAE408" s="56"/>
      <c r="KAF408" s="56"/>
      <c r="KAG408" s="56"/>
      <c r="KAH408" s="56"/>
      <c r="KAI408" s="56"/>
      <c r="KAJ408" s="56"/>
      <c r="KAK408" s="56"/>
      <c r="KAL408" s="56"/>
      <c r="KAM408" s="56"/>
      <c r="KAN408" s="56"/>
      <c r="KAO408" s="56"/>
      <c r="KAP408" s="56"/>
      <c r="KAQ408" s="56"/>
      <c r="KAR408" s="56"/>
      <c r="KAS408" s="56"/>
      <c r="KAT408" s="56"/>
      <c r="KAU408" s="56"/>
      <c r="KAV408" s="56"/>
      <c r="KAW408" s="56"/>
      <c r="KAX408" s="56"/>
      <c r="KAY408" s="56"/>
      <c r="KAZ408" s="56"/>
      <c r="KBA408" s="56"/>
      <c r="KBB408" s="56"/>
      <c r="KBC408" s="56"/>
      <c r="KBD408" s="56"/>
      <c r="KBE408" s="56"/>
      <c r="KBF408" s="56"/>
      <c r="KBG408" s="56"/>
      <c r="KBH408" s="56"/>
      <c r="KBI408" s="56"/>
      <c r="KBJ408" s="56"/>
      <c r="KBK408" s="56"/>
      <c r="KBL408" s="56"/>
      <c r="KBM408" s="56"/>
      <c r="KBN408" s="56"/>
      <c r="KBO408" s="56"/>
      <c r="KBP408" s="56"/>
      <c r="KBQ408" s="56"/>
      <c r="KBR408" s="56"/>
      <c r="KBS408" s="56"/>
      <c r="KBT408" s="56"/>
      <c r="KBU408" s="56"/>
      <c r="KBV408" s="56"/>
      <c r="KBW408" s="56"/>
      <c r="KBX408" s="56"/>
      <c r="KBY408" s="56"/>
      <c r="KBZ408" s="56"/>
      <c r="KCA408" s="56"/>
      <c r="KCB408" s="56"/>
      <c r="KCC408" s="56"/>
      <c r="KCD408" s="56"/>
      <c r="KCE408" s="56"/>
      <c r="KCF408" s="56"/>
      <c r="KCG408" s="56"/>
      <c r="KCH408" s="56"/>
      <c r="KCI408" s="56"/>
      <c r="KCJ408" s="56"/>
      <c r="KCK408" s="56"/>
      <c r="KCL408" s="56"/>
      <c r="KCM408" s="56"/>
      <c r="KCN408" s="56"/>
      <c r="KCO408" s="56"/>
      <c r="KCP408" s="56"/>
      <c r="KCQ408" s="56"/>
      <c r="KCR408" s="56"/>
      <c r="KCS408" s="56"/>
      <c r="KCT408" s="56"/>
      <c r="KCU408" s="56"/>
      <c r="KCV408" s="56"/>
      <c r="KCW408" s="56"/>
      <c r="KCX408" s="56"/>
      <c r="KCY408" s="56"/>
      <c r="KCZ408" s="56"/>
      <c r="KDA408" s="56"/>
      <c r="KDB408" s="56"/>
      <c r="KDC408" s="56"/>
      <c r="KDD408" s="56"/>
      <c r="KDE408" s="56"/>
      <c r="KDF408" s="56"/>
      <c r="KDG408" s="56"/>
      <c r="KDH408" s="56"/>
      <c r="KDI408" s="56"/>
      <c r="KDJ408" s="56"/>
      <c r="KDK408" s="56"/>
      <c r="KDL408" s="56"/>
      <c r="KDM408" s="56"/>
      <c r="KDN408" s="56"/>
      <c r="KDO408" s="56"/>
      <c r="KDP408" s="56"/>
      <c r="KDQ408" s="56"/>
      <c r="KDR408" s="56"/>
      <c r="KDS408" s="56"/>
      <c r="KDT408" s="56"/>
      <c r="KDU408" s="56"/>
      <c r="KDV408" s="56"/>
      <c r="KDW408" s="56"/>
      <c r="KDX408" s="56"/>
      <c r="KDY408" s="56"/>
      <c r="KDZ408" s="56"/>
      <c r="KEA408" s="56"/>
      <c r="KEB408" s="56"/>
      <c r="KEC408" s="56"/>
      <c r="KED408" s="56"/>
      <c r="KEE408" s="56"/>
      <c r="KEF408" s="56"/>
      <c r="KEG408" s="56"/>
      <c r="KEH408" s="56"/>
      <c r="KEI408" s="56"/>
      <c r="KEJ408" s="56"/>
      <c r="KEK408" s="56"/>
      <c r="KEL408" s="56"/>
      <c r="KEM408" s="56"/>
      <c r="KEN408" s="56"/>
      <c r="KEO408" s="56"/>
      <c r="KEP408" s="56"/>
      <c r="KEQ408" s="56"/>
      <c r="KER408" s="56"/>
      <c r="KES408" s="56"/>
      <c r="KET408" s="56"/>
      <c r="KEU408" s="56"/>
      <c r="KEV408" s="56"/>
      <c r="KEW408" s="56"/>
      <c r="KEX408" s="56"/>
      <c r="KEY408" s="56"/>
      <c r="KEZ408" s="56"/>
      <c r="KFA408" s="56"/>
      <c r="KFB408" s="56"/>
      <c r="KFC408" s="56"/>
      <c r="KFD408" s="56"/>
      <c r="KFE408" s="56"/>
      <c r="KFF408" s="56"/>
      <c r="KFG408" s="56"/>
      <c r="KFH408" s="56"/>
      <c r="KFI408" s="56"/>
      <c r="KFJ408" s="56"/>
      <c r="KFK408" s="56"/>
      <c r="KFL408" s="56"/>
      <c r="KFM408" s="56"/>
      <c r="KFN408" s="56"/>
      <c r="KFO408" s="56"/>
      <c r="KFP408" s="56"/>
      <c r="KFQ408" s="56"/>
      <c r="KFR408" s="56"/>
      <c r="KFS408" s="56"/>
      <c r="KFT408" s="56"/>
      <c r="KFU408" s="56"/>
      <c r="KFV408" s="56"/>
      <c r="KFW408" s="56"/>
      <c r="KFX408" s="56"/>
      <c r="KFY408" s="56"/>
      <c r="KFZ408" s="56"/>
      <c r="KGA408" s="56"/>
      <c r="KGB408" s="56"/>
      <c r="KGC408" s="56"/>
      <c r="KGD408" s="56"/>
      <c r="KGE408" s="56"/>
      <c r="KGF408" s="56"/>
      <c r="KGG408" s="56"/>
      <c r="KGH408" s="56"/>
      <c r="KGI408" s="56"/>
      <c r="KGJ408" s="56"/>
      <c r="KGK408" s="56"/>
      <c r="KGL408" s="56"/>
      <c r="KGM408" s="56"/>
      <c r="KGN408" s="56"/>
      <c r="KGO408" s="56"/>
      <c r="KGP408" s="56"/>
      <c r="KGQ408" s="56"/>
      <c r="KGR408" s="56"/>
      <c r="KGS408" s="56"/>
      <c r="KGT408" s="56"/>
      <c r="KGU408" s="56"/>
      <c r="KGV408" s="56"/>
      <c r="KGW408" s="56"/>
      <c r="KGX408" s="56"/>
      <c r="KGY408" s="56"/>
      <c r="KGZ408" s="56"/>
      <c r="KHA408" s="56"/>
      <c r="KHB408" s="56"/>
      <c r="KHC408" s="56"/>
      <c r="KHD408" s="56"/>
      <c r="KHE408" s="56"/>
      <c r="KHF408" s="56"/>
      <c r="KHG408" s="56"/>
      <c r="KHH408" s="56"/>
      <c r="KHI408" s="56"/>
      <c r="KHJ408" s="56"/>
      <c r="KHK408" s="56"/>
      <c r="KHL408" s="56"/>
      <c r="KHM408" s="56"/>
      <c r="KHN408" s="56"/>
      <c r="KHO408" s="56"/>
      <c r="KHP408" s="56"/>
      <c r="KHQ408" s="56"/>
      <c r="KHR408" s="56"/>
      <c r="KHS408" s="56"/>
      <c r="KHT408" s="56"/>
      <c r="KHU408" s="56"/>
      <c r="KHV408" s="56"/>
      <c r="KHW408" s="56"/>
      <c r="KHX408" s="56"/>
      <c r="KHY408" s="56"/>
      <c r="KHZ408" s="56"/>
      <c r="KIA408" s="56"/>
      <c r="KIB408" s="56"/>
      <c r="KIC408" s="56"/>
      <c r="KID408" s="56"/>
      <c r="KIE408" s="56"/>
      <c r="KIF408" s="56"/>
      <c r="KIG408" s="56"/>
      <c r="KIH408" s="56"/>
      <c r="KII408" s="56"/>
      <c r="KIJ408" s="56"/>
      <c r="KIK408" s="56"/>
      <c r="KIL408" s="56"/>
      <c r="KIM408" s="56"/>
      <c r="KIN408" s="56"/>
      <c r="KIO408" s="56"/>
      <c r="KIP408" s="56"/>
      <c r="KIQ408" s="56"/>
      <c r="KIR408" s="56"/>
      <c r="KIS408" s="56"/>
      <c r="KIT408" s="56"/>
      <c r="KIU408" s="56"/>
      <c r="KIV408" s="56"/>
      <c r="KIW408" s="56"/>
      <c r="KIX408" s="56"/>
      <c r="KIY408" s="56"/>
      <c r="KIZ408" s="56"/>
      <c r="KJA408" s="56"/>
      <c r="KJB408" s="56"/>
      <c r="KJC408" s="56"/>
      <c r="KJD408" s="56"/>
      <c r="KJE408" s="56"/>
      <c r="KJF408" s="56"/>
      <c r="KJG408" s="56"/>
      <c r="KJH408" s="56"/>
      <c r="KJI408" s="56"/>
      <c r="KJJ408" s="56"/>
      <c r="KJK408" s="56"/>
      <c r="KJL408" s="56"/>
      <c r="KJM408" s="56"/>
      <c r="KJN408" s="56"/>
      <c r="KJO408" s="56"/>
      <c r="KJP408" s="56"/>
      <c r="KJQ408" s="56"/>
      <c r="KJR408" s="56"/>
      <c r="KJS408" s="56"/>
      <c r="KJT408" s="56"/>
      <c r="KJU408" s="56"/>
      <c r="KJV408" s="56"/>
      <c r="KJW408" s="56"/>
      <c r="KJX408" s="56"/>
      <c r="KJY408" s="56"/>
      <c r="KJZ408" s="56"/>
      <c r="KKA408" s="56"/>
      <c r="KKB408" s="56"/>
      <c r="KKC408" s="56"/>
      <c r="KKD408" s="56"/>
      <c r="KKE408" s="56"/>
      <c r="KKF408" s="56"/>
      <c r="KKG408" s="56"/>
      <c r="KKH408" s="56"/>
      <c r="KKI408" s="56"/>
      <c r="KKJ408" s="56"/>
      <c r="KKK408" s="56"/>
      <c r="KKL408" s="56"/>
      <c r="KKM408" s="56"/>
      <c r="KKN408" s="56"/>
      <c r="KKO408" s="56"/>
      <c r="KKP408" s="56"/>
      <c r="KKQ408" s="56"/>
      <c r="KKR408" s="56"/>
      <c r="KKS408" s="56"/>
      <c r="KKT408" s="56"/>
      <c r="KKU408" s="56"/>
      <c r="KKV408" s="56"/>
      <c r="KKW408" s="56"/>
      <c r="KKX408" s="56"/>
      <c r="KKY408" s="56"/>
      <c r="KKZ408" s="56"/>
      <c r="KLA408" s="56"/>
      <c r="KLB408" s="56"/>
      <c r="KLC408" s="56"/>
      <c r="KLD408" s="56"/>
      <c r="KLE408" s="56"/>
      <c r="KLF408" s="56"/>
      <c r="KLG408" s="56"/>
      <c r="KLH408" s="56"/>
      <c r="KLI408" s="56"/>
      <c r="KLJ408" s="56"/>
      <c r="KLK408" s="56"/>
      <c r="KLL408" s="56"/>
      <c r="KLM408" s="56"/>
      <c r="KLN408" s="56"/>
      <c r="KLO408" s="56"/>
      <c r="KLP408" s="56"/>
      <c r="KLQ408" s="56"/>
      <c r="KLR408" s="56"/>
      <c r="KLS408" s="56"/>
      <c r="KLT408" s="56"/>
      <c r="KLU408" s="56"/>
      <c r="KLV408" s="56"/>
      <c r="KLW408" s="56"/>
      <c r="KLX408" s="56"/>
      <c r="KLY408" s="56"/>
      <c r="KLZ408" s="56"/>
      <c r="KMA408" s="56"/>
      <c r="KMB408" s="56"/>
      <c r="KMC408" s="56"/>
      <c r="KMD408" s="56"/>
      <c r="KME408" s="56"/>
      <c r="KMF408" s="56"/>
      <c r="KMG408" s="56"/>
      <c r="KMH408" s="56"/>
      <c r="KMI408" s="56"/>
      <c r="KMJ408" s="56"/>
      <c r="KMK408" s="56"/>
      <c r="KML408" s="56"/>
      <c r="KMM408" s="56"/>
      <c r="KMN408" s="56"/>
      <c r="KMO408" s="56"/>
      <c r="KMP408" s="56"/>
      <c r="KMQ408" s="56"/>
      <c r="KMR408" s="56"/>
      <c r="KMS408" s="56"/>
      <c r="KMT408" s="56"/>
      <c r="KMU408" s="56"/>
      <c r="KMV408" s="56"/>
      <c r="KMW408" s="56"/>
      <c r="KMX408" s="56"/>
      <c r="KMY408" s="56"/>
      <c r="KMZ408" s="56"/>
      <c r="KNA408" s="56"/>
      <c r="KNB408" s="56"/>
      <c r="KNC408" s="56"/>
      <c r="KND408" s="56"/>
      <c r="KNE408" s="56"/>
      <c r="KNF408" s="56"/>
      <c r="KNG408" s="56"/>
      <c r="KNH408" s="56"/>
      <c r="KNI408" s="56"/>
      <c r="KNJ408" s="56"/>
      <c r="KNK408" s="56"/>
      <c r="KNL408" s="56"/>
      <c r="KNM408" s="56"/>
      <c r="KNN408" s="56"/>
      <c r="KNO408" s="56"/>
      <c r="KNP408" s="56"/>
      <c r="KNQ408" s="56"/>
      <c r="KNR408" s="56"/>
      <c r="KNS408" s="56"/>
      <c r="KNT408" s="56"/>
      <c r="KNU408" s="56"/>
      <c r="KNV408" s="56"/>
      <c r="KNW408" s="56"/>
      <c r="KNX408" s="56"/>
      <c r="KNY408" s="56"/>
      <c r="KNZ408" s="56"/>
      <c r="KOA408" s="56"/>
      <c r="KOB408" s="56"/>
      <c r="KOC408" s="56"/>
      <c r="KOD408" s="56"/>
      <c r="KOE408" s="56"/>
      <c r="KOF408" s="56"/>
      <c r="KOG408" s="56"/>
      <c r="KOH408" s="56"/>
      <c r="KOI408" s="56"/>
      <c r="KOJ408" s="56"/>
      <c r="KOK408" s="56"/>
      <c r="KOL408" s="56"/>
      <c r="KOM408" s="56"/>
      <c r="KON408" s="56"/>
      <c r="KOO408" s="56"/>
      <c r="KOP408" s="56"/>
      <c r="KOQ408" s="56"/>
      <c r="KOR408" s="56"/>
      <c r="KOS408" s="56"/>
      <c r="KOT408" s="56"/>
      <c r="KOU408" s="56"/>
      <c r="KOV408" s="56"/>
      <c r="KOW408" s="56"/>
      <c r="KOX408" s="56"/>
      <c r="KOY408" s="56"/>
      <c r="KOZ408" s="56"/>
      <c r="KPA408" s="56"/>
      <c r="KPB408" s="56"/>
      <c r="KPC408" s="56"/>
      <c r="KPD408" s="56"/>
      <c r="KPE408" s="56"/>
      <c r="KPF408" s="56"/>
      <c r="KPG408" s="56"/>
      <c r="KPH408" s="56"/>
      <c r="KPI408" s="56"/>
      <c r="KPJ408" s="56"/>
      <c r="KPK408" s="56"/>
      <c r="KPL408" s="56"/>
      <c r="KPM408" s="56"/>
      <c r="KPN408" s="56"/>
      <c r="KPO408" s="56"/>
      <c r="KPP408" s="56"/>
      <c r="KPQ408" s="56"/>
      <c r="KPR408" s="56"/>
      <c r="KPS408" s="56"/>
      <c r="KPT408" s="56"/>
      <c r="KPU408" s="56"/>
      <c r="KPV408" s="56"/>
      <c r="KPW408" s="56"/>
      <c r="KPX408" s="56"/>
      <c r="KPY408" s="56"/>
      <c r="KPZ408" s="56"/>
      <c r="KQA408" s="56"/>
      <c r="KQB408" s="56"/>
      <c r="KQC408" s="56"/>
      <c r="KQD408" s="56"/>
      <c r="KQE408" s="56"/>
      <c r="KQF408" s="56"/>
      <c r="KQG408" s="56"/>
      <c r="KQH408" s="56"/>
      <c r="KQI408" s="56"/>
      <c r="KQJ408" s="56"/>
      <c r="KQK408" s="56"/>
      <c r="KQL408" s="56"/>
      <c r="KQM408" s="56"/>
      <c r="KQN408" s="56"/>
      <c r="KQO408" s="56"/>
      <c r="KQP408" s="56"/>
      <c r="KQQ408" s="56"/>
      <c r="KQR408" s="56"/>
      <c r="KQS408" s="56"/>
      <c r="KQT408" s="56"/>
      <c r="KQU408" s="56"/>
      <c r="KQV408" s="56"/>
      <c r="KQW408" s="56"/>
      <c r="KQX408" s="56"/>
      <c r="KQY408" s="56"/>
      <c r="KQZ408" s="56"/>
      <c r="KRA408" s="56"/>
      <c r="KRB408" s="56"/>
      <c r="KRC408" s="56"/>
      <c r="KRD408" s="56"/>
      <c r="KRE408" s="56"/>
      <c r="KRF408" s="56"/>
      <c r="KRG408" s="56"/>
      <c r="KRH408" s="56"/>
      <c r="KRI408" s="56"/>
      <c r="KRJ408" s="56"/>
      <c r="KRK408" s="56"/>
      <c r="KRL408" s="56"/>
      <c r="KRM408" s="56"/>
      <c r="KRN408" s="56"/>
      <c r="KRO408" s="56"/>
      <c r="KRP408" s="56"/>
      <c r="KRQ408" s="56"/>
      <c r="KRR408" s="56"/>
      <c r="KRS408" s="56"/>
      <c r="KRT408" s="56"/>
      <c r="KRU408" s="56"/>
      <c r="KRV408" s="56"/>
      <c r="KRW408" s="56"/>
      <c r="KRX408" s="56"/>
      <c r="KRY408" s="56"/>
      <c r="KRZ408" s="56"/>
      <c r="KSA408" s="56"/>
      <c r="KSB408" s="56"/>
      <c r="KSC408" s="56"/>
      <c r="KSD408" s="56"/>
      <c r="KSE408" s="56"/>
      <c r="KSF408" s="56"/>
      <c r="KSG408" s="56"/>
      <c r="KSH408" s="56"/>
      <c r="KSI408" s="56"/>
      <c r="KSJ408" s="56"/>
      <c r="KSK408" s="56"/>
      <c r="KSL408" s="56"/>
      <c r="KSM408" s="56"/>
      <c r="KSN408" s="56"/>
      <c r="KSO408" s="56"/>
      <c r="KSP408" s="56"/>
      <c r="KSQ408" s="56"/>
      <c r="KSR408" s="56"/>
      <c r="KSS408" s="56"/>
      <c r="KST408" s="56"/>
      <c r="KSU408" s="56"/>
      <c r="KSV408" s="56"/>
      <c r="KSW408" s="56"/>
      <c r="KSX408" s="56"/>
      <c r="KSY408" s="56"/>
      <c r="KSZ408" s="56"/>
      <c r="KTA408" s="56"/>
      <c r="KTB408" s="56"/>
      <c r="KTC408" s="56"/>
      <c r="KTD408" s="56"/>
      <c r="KTE408" s="56"/>
      <c r="KTF408" s="56"/>
      <c r="KTG408" s="56"/>
      <c r="KTH408" s="56"/>
      <c r="KTI408" s="56"/>
      <c r="KTJ408" s="56"/>
      <c r="KTK408" s="56"/>
      <c r="KTL408" s="56"/>
      <c r="KTM408" s="56"/>
      <c r="KTN408" s="56"/>
      <c r="KTO408" s="56"/>
      <c r="KTP408" s="56"/>
      <c r="KTQ408" s="56"/>
      <c r="KTR408" s="56"/>
      <c r="KTS408" s="56"/>
      <c r="KTT408" s="56"/>
      <c r="KTU408" s="56"/>
      <c r="KTV408" s="56"/>
      <c r="KTW408" s="56"/>
      <c r="KTX408" s="56"/>
      <c r="KTY408" s="56"/>
      <c r="KTZ408" s="56"/>
      <c r="KUA408" s="56"/>
      <c r="KUB408" s="56"/>
      <c r="KUC408" s="56"/>
      <c r="KUD408" s="56"/>
      <c r="KUE408" s="56"/>
      <c r="KUF408" s="56"/>
      <c r="KUG408" s="56"/>
      <c r="KUH408" s="56"/>
      <c r="KUI408" s="56"/>
      <c r="KUJ408" s="56"/>
      <c r="KUK408" s="56"/>
      <c r="KUL408" s="56"/>
      <c r="KUM408" s="56"/>
      <c r="KUN408" s="56"/>
      <c r="KUO408" s="56"/>
      <c r="KUP408" s="56"/>
      <c r="KUQ408" s="56"/>
      <c r="KUR408" s="56"/>
      <c r="KUS408" s="56"/>
      <c r="KUT408" s="56"/>
      <c r="KUU408" s="56"/>
      <c r="KUV408" s="56"/>
      <c r="KUW408" s="56"/>
      <c r="KUX408" s="56"/>
      <c r="KUY408" s="56"/>
      <c r="KUZ408" s="56"/>
      <c r="KVA408" s="56"/>
      <c r="KVB408" s="56"/>
      <c r="KVC408" s="56"/>
      <c r="KVD408" s="56"/>
      <c r="KVE408" s="56"/>
      <c r="KVF408" s="56"/>
      <c r="KVG408" s="56"/>
      <c r="KVH408" s="56"/>
      <c r="KVI408" s="56"/>
      <c r="KVJ408" s="56"/>
      <c r="KVK408" s="56"/>
      <c r="KVL408" s="56"/>
      <c r="KVM408" s="56"/>
      <c r="KVN408" s="56"/>
      <c r="KVO408" s="56"/>
      <c r="KVP408" s="56"/>
      <c r="KVQ408" s="56"/>
      <c r="KVR408" s="56"/>
      <c r="KVS408" s="56"/>
      <c r="KVT408" s="56"/>
      <c r="KVU408" s="56"/>
      <c r="KVV408" s="56"/>
      <c r="KVW408" s="56"/>
      <c r="KVX408" s="56"/>
      <c r="KVY408" s="56"/>
      <c r="KVZ408" s="56"/>
      <c r="KWA408" s="56"/>
      <c r="KWB408" s="56"/>
      <c r="KWC408" s="56"/>
      <c r="KWD408" s="56"/>
      <c r="KWE408" s="56"/>
      <c r="KWF408" s="56"/>
      <c r="KWG408" s="56"/>
      <c r="KWH408" s="56"/>
      <c r="KWI408" s="56"/>
      <c r="KWJ408" s="56"/>
      <c r="KWK408" s="56"/>
      <c r="KWL408" s="56"/>
      <c r="KWM408" s="56"/>
      <c r="KWN408" s="56"/>
      <c r="KWO408" s="56"/>
      <c r="KWP408" s="56"/>
      <c r="KWQ408" s="56"/>
      <c r="KWR408" s="56"/>
      <c r="KWS408" s="56"/>
      <c r="KWT408" s="56"/>
      <c r="KWU408" s="56"/>
      <c r="KWV408" s="56"/>
      <c r="KWW408" s="56"/>
      <c r="KWX408" s="56"/>
      <c r="KWY408" s="56"/>
      <c r="KWZ408" s="56"/>
      <c r="KXA408" s="56"/>
      <c r="KXB408" s="56"/>
      <c r="KXC408" s="56"/>
      <c r="KXD408" s="56"/>
      <c r="KXE408" s="56"/>
      <c r="KXF408" s="56"/>
      <c r="KXG408" s="56"/>
      <c r="KXH408" s="56"/>
      <c r="KXI408" s="56"/>
      <c r="KXJ408" s="56"/>
      <c r="KXK408" s="56"/>
      <c r="KXL408" s="56"/>
      <c r="KXM408" s="56"/>
      <c r="KXN408" s="56"/>
      <c r="KXO408" s="56"/>
      <c r="KXP408" s="56"/>
      <c r="KXQ408" s="56"/>
      <c r="KXR408" s="56"/>
      <c r="KXS408" s="56"/>
      <c r="KXT408" s="56"/>
      <c r="KXU408" s="56"/>
      <c r="KXV408" s="56"/>
      <c r="KXW408" s="56"/>
      <c r="KXX408" s="56"/>
      <c r="KXY408" s="56"/>
      <c r="KXZ408" s="56"/>
      <c r="KYA408" s="56"/>
      <c r="KYB408" s="56"/>
      <c r="KYC408" s="56"/>
      <c r="KYD408" s="56"/>
      <c r="KYE408" s="56"/>
      <c r="KYF408" s="56"/>
      <c r="KYG408" s="56"/>
      <c r="KYH408" s="56"/>
      <c r="KYI408" s="56"/>
      <c r="KYJ408" s="56"/>
      <c r="KYK408" s="56"/>
      <c r="KYL408" s="56"/>
      <c r="KYM408" s="56"/>
      <c r="KYN408" s="56"/>
      <c r="KYO408" s="56"/>
      <c r="KYP408" s="56"/>
      <c r="KYQ408" s="56"/>
      <c r="KYR408" s="56"/>
      <c r="KYS408" s="56"/>
      <c r="KYT408" s="56"/>
      <c r="KYU408" s="56"/>
      <c r="KYV408" s="56"/>
      <c r="KYW408" s="56"/>
      <c r="KYX408" s="56"/>
      <c r="KYY408" s="56"/>
      <c r="KYZ408" s="56"/>
      <c r="KZA408" s="56"/>
      <c r="KZB408" s="56"/>
      <c r="KZC408" s="56"/>
      <c r="KZD408" s="56"/>
      <c r="KZE408" s="56"/>
      <c r="KZF408" s="56"/>
      <c r="KZG408" s="56"/>
      <c r="KZH408" s="56"/>
      <c r="KZI408" s="56"/>
      <c r="KZJ408" s="56"/>
      <c r="KZK408" s="56"/>
      <c r="KZL408" s="56"/>
      <c r="KZM408" s="56"/>
      <c r="KZN408" s="56"/>
      <c r="KZO408" s="56"/>
      <c r="KZP408" s="56"/>
      <c r="KZQ408" s="56"/>
      <c r="KZR408" s="56"/>
      <c r="KZS408" s="56"/>
      <c r="KZT408" s="56"/>
      <c r="KZU408" s="56"/>
      <c r="KZV408" s="56"/>
      <c r="KZW408" s="56"/>
      <c r="KZX408" s="56"/>
      <c r="KZY408" s="56"/>
      <c r="KZZ408" s="56"/>
      <c r="LAA408" s="56"/>
      <c r="LAB408" s="56"/>
      <c r="LAC408" s="56"/>
      <c r="LAD408" s="56"/>
      <c r="LAE408" s="56"/>
      <c r="LAF408" s="56"/>
      <c r="LAG408" s="56"/>
      <c r="LAH408" s="56"/>
      <c r="LAI408" s="56"/>
      <c r="LAJ408" s="56"/>
      <c r="LAK408" s="56"/>
      <c r="LAL408" s="56"/>
      <c r="LAM408" s="56"/>
      <c r="LAN408" s="56"/>
      <c r="LAO408" s="56"/>
      <c r="LAP408" s="56"/>
      <c r="LAQ408" s="56"/>
      <c r="LAR408" s="56"/>
      <c r="LAS408" s="56"/>
      <c r="LAT408" s="56"/>
      <c r="LAU408" s="56"/>
      <c r="LAV408" s="56"/>
      <c r="LAW408" s="56"/>
      <c r="LAX408" s="56"/>
      <c r="LAY408" s="56"/>
      <c r="LAZ408" s="56"/>
      <c r="LBA408" s="56"/>
      <c r="LBB408" s="56"/>
      <c r="LBC408" s="56"/>
      <c r="LBD408" s="56"/>
      <c r="LBE408" s="56"/>
      <c r="LBF408" s="56"/>
      <c r="LBG408" s="56"/>
      <c r="LBH408" s="56"/>
      <c r="LBI408" s="56"/>
      <c r="LBJ408" s="56"/>
      <c r="LBK408" s="56"/>
      <c r="LBL408" s="56"/>
      <c r="LBM408" s="56"/>
      <c r="LBN408" s="56"/>
      <c r="LBO408" s="56"/>
      <c r="LBP408" s="56"/>
      <c r="LBQ408" s="56"/>
      <c r="LBR408" s="56"/>
      <c r="LBS408" s="56"/>
      <c r="LBT408" s="56"/>
      <c r="LBU408" s="56"/>
      <c r="LBV408" s="56"/>
      <c r="LBW408" s="56"/>
      <c r="LBX408" s="56"/>
      <c r="LBY408" s="56"/>
      <c r="LBZ408" s="56"/>
      <c r="LCA408" s="56"/>
      <c r="LCB408" s="56"/>
      <c r="LCC408" s="56"/>
      <c r="LCD408" s="56"/>
      <c r="LCE408" s="56"/>
      <c r="LCF408" s="56"/>
      <c r="LCG408" s="56"/>
      <c r="LCH408" s="56"/>
      <c r="LCI408" s="56"/>
      <c r="LCJ408" s="56"/>
      <c r="LCK408" s="56"/>
      <c r="LCL408" s="56"/>
      <c r="LCM408" s="56"/>
      <c r="LCN408" s="56"/>
      <c r="LCO408" s="56"/>
      <c r="LCP408" s="56"/>
      <c r="LCQ408" s="56"/>
      <c r="LCR408" s="56"/>
      <c r="LCS408" s="56"/>
      <c r="LCT408" s="56"/>
      <c r="LCU408" s="56"/>
      <c r="LCV408" s="56"/>
      <c r="LCW408" s="56"/>
      <c r="LCX408" s="56"/>
      <c r="LCY408" s="56"/>
      <c r="LCZ408" s="56"/>
      <c r="LDA408" s="56"/>
      <c r="LDB408" s="56"/>
      <c r="LDC408" s="56"/>
      <c r="LDD408" s="56"/>
      <c r="LDE408" s="56"/>
      <c r="LDF408" s="56"/>
      <c r="LDG408" s="56"/>
      <c r="LDH408" s="56"/>
      <c r="LDI408" s="56"/>
      <c r="LDJ408" s="56"/>
      <c r="LDK408" s="56"/>
      <c r="LDL408" s="56"/>
      <c r="LDM408" s="56"/>
      <c r="LDN408" s="56"/>
      <c r="LDO408" s="56"/>
      <c r="LDP408" s="56"/>
      <c r="LDQ408" s="56"/>
      <c r="LDR408" s="56"/>
      <c r="LDS408" s="56"/>
      <c r="LDT408" s="56"/>
      <c r="LDU408" s="56"/>
      <c r="LDV408" s="56"/>
      <c r="LDW408" s="56"/>
      <c r="LDX408" s="56"/>
      <c r="LDY408" s="56"/>
      <c r="LDZ408" s="56"/>
      <c r="LEA408" s="56"/>
      <c r="LEB408" s="56"/>
      <c r="LEC408" s="56"/>
      <c r="LED408" s="56"/>
      <c r="LEE408" s="56"/>
      <c r="LEF408" s="56"/>
      <c r="LEG408" s="56"/>
      <c r="LEH408" s="56"/>
      <c r="LEI408" s="56"/>
      <c r="LEJ408" s="56"/>
      <c r="LEK408" s="56"/>
      <c r="LEL408" s="56"/>
      <c r="LEM408" s="56"/>
      <c r="LEN408" s="56"/>
      <c r="LEO408" s="56"/>
      <c r="LEP408" s="56"/>
      <c r="LEQ408" s="56"/>
      <c r="LER408" s="56"/>
      <c r="LES408" s="56"/>
      <c r="LET408" s="56"/>
      <c r="LEU408" s="56"/>
      <c r="LEV408" s="56"/>
      <c r="LEW408" s="56"/>
      <c r="LEX408" s="56"/>
      <c r="LEY408" s="56"/>
      <c r="LEZ408" s="56"/>
      <c r="LFA408" s="56"/>
      <c r="LFB408" s="56"/>
      <c r="LFC408" s="56"/>
      <c r="LFD408" s="56"/>
      <c r="LFE408" s="56"/>
      <c r="LFF408" s="56"/>
      <c r="LFG408" s="56"/>
      <c r="LFH408" s="56"/>
      <c r="LFI408" s="56"/>
      <c r="LFJ408" s="56"/>
      <c r="LFK408" s="56"/>
      <c r="LFL408" s="56"/>
      <c r="LFM408" s="56"/>
      <c r="LFN408" s="56"/>
      <c r="LFO408" s="56"/>
      <c r="LFP408" s="56"/>
      <c r="LFQ408" s="56"/>
      <c r="LFR408" s="56"/>
      <c r="LFS408" s="56"/>
      <c r="LFT408" s="56"/>
      <c r="LFU408" s="56"/>
      <c r="LFV408" s="56"/>
      <c r="LFW408" s="56"/>
      <c r="LFX408" s="56"/>
      <c r="LFY408" s="56"/>
      <c r="LFZ408" s="56"/>
      <c r="LGA408" s="56"/>
      <c r="LGB408" s="56"/>
      <c r="LGC408" s="56"/>
      <c r="LGD408" s="56"/>
      <c r="LGE408" s="56"/>
      <c r="LGF408" s="56"/>
      <c r="LGG408" s="56"/>
      <c r="LGH408" s="56"/>
      <c r="LGI408" s="56"/>
      <c r="LGJ408" s="56"/>
      <c r="LGK408" s="56"/>
      <c r="LGL408" s="56"/>
      <c r="LGM408" s="56"/>
      <c r="LGN408" s="56"/>
      <c r="LGO408" s="56"/>
      <c r="LGP408" s="56"/>
      <c r="LGQ408" s="56"/>
      <c r="LGR408" s="56"/>
      <c r="LGS408" s="56"/>
      <c r="LGT408" s="56"/>
      <c r="LGU408" s="56"/>
      <c r="LGV408" s="56"/>
      <c r="LGW408" s="56"/>
      <c r="LGX408" s="56"/>
      <c r="LGY408" s="56"/>
      <c r="LGZ408" s="56"/>
      <c r="LHA408" s="56"/>
      <c r="LHB408" s="56"/>
      <c r="LHC408" s="56"/>
      <c r="LHD408" s="56"/>
      <c r="LHE408" s="56"/>
      <c r="LHF408" s="56"/>
      <c r="LHG408" s="56"/>
      <c r="LHH408" s="56"/>
      <c r="LHI408" s="56"/>
      <c r="LHJ408" s="56"/>
      <c r="LHK408" s="56"/>
      <c r="LHL408" s="56"/>
      <c r="LHM408" s="56"/>
      <c r="LHN408" s="56"/>
      <c r="LHO408" s="56"/>
      <c r="LHP408" s="56"/>
      <c r="LHQ408" s="56"/>
      <c r="LHR408" s="56"/>
      <c r="LHS408" s="56"/>
      <c r="LHT408" s="56"/>
      <c r="LHU408" s="56"/>
      <c r="LHV408" s="56"/>
      <c r="LHW408" s="56"/>
      <c r="LHX408" s="56"/>
      <c r="LHY408" s="56"/>
      <c r="LHZ408" s="56"/>
      <c r="LIA408" s="56"/>
      <c r="LIB408" s="56"/>
      <c r="LIC408" s="56"/>
      <c r="LID408" s="56"/>
      <c r="LIE408" s="56"/>
      <c r="LIF408" s="56"/>
      <c r="LIG408" s="56"/>
      <c r="LIH408" s="56"/>
      <c r="LII408" s="56"/>
      <c r="LIJ408" s="56"/>
      <c r="LIK408" s="56"/>
      <c r="LIL408" s="56"/>
      <c r="LIM408" s="56"/>
      <c r="LIN408" s="56"/>
      <c r="LIO408" s="56"/>
      <c r="LIP408" s="56"/>
      <c r="LIQ408" s="56"/>
      <c r="LIR408" s="56"/>
      <c r="LIS408" s="56"/>
      <c r="LIT408" s="56"/>
      <c r="LIU408" s="56"/>
      <c r="LIV408" s="56"/>
      <c r="LIW408" s="56"/>
      <c r="LIX408" s="56"/>
      <c r="LIY408" s="56"/>
      <c r="LIZ408" s="56"/>
      <c r="LJA408" s="56"/>
      <c r="LJB408" s="56"/>
      <c r="LJC408" s="56"/>
      <c r="LJD408" s="56"/>
      <c r="LJE408" s="56"/>
      <c r="LJF408" s="56"/>
      <c r="LJG408" s="56"/>
      <c r="LJH408" s="56"/>
      <c r="LJI408" s="56"/>
      <c r="LJJ408" s="56"/>
      <c r="LJK408" s="56"/>
      <c r="LJL408" s="56"/>
      <c r="LJM408" s="56"/>
      <c r="LJN408" s="56"/>
      <c r="LJO408" s="56"/>
      <c r="LJP408" s="56"/>
      <c r="LJQ408" s="56"/>
      <c r="LJR408" s="56"/>
      <c r="LJS408" s="56"/>
      <c r="LJT408" s="56"/>
      <c r="LJU408" s="56"/>
      <c r="LJV408" s="56"/>
      <c r="LJW408" s="56"/>
      <c r="LJX408" s="56"/>
      <c r="LJY408" s="56"/>
      <c r="LJZ408" s="56"/>
      <c r="LKA408" s="56"/>
      <c r="LKB408" s="56"/>
      <c r="LKC408" s="56"/>
      <c r="LKD408" s="56"/>
      <c r="LKE408" s="56"/>
      <c r="LKF408" s="56"/>
      <c r="LKG408" s="56"/>
      <c r="LKH408" s="56"/>
      <c r="LKI408" s="56"/>
      <c r="LKJ408" s="56"/>
      <c r="LKK408" s="56"/>
      <c r="LKL408" s="56"/>
      <c r="LKM408" s="56"/>
      <c r="LKN408" s="56"/>
      <c r="LKO408" s="56"/>
      <c r="LKP408" s="56"/>
      <c r="LKQ408" s="56"/>
      <c r="LKR408" s="56"/>
      <c r="LKS408" s="56"/>
      <c r="LKT408" s="56"/>
      <c r="LKU408" s="56"/>
      <c r="LKV408" s="56"/>
      <c r="LKW408" s="56"/>
      <c r="LKX408" s="56"/>
      <c r="LKY408" s="56"/>
      <c r="LKZ408" s="56"/>
      <c r="LLA408" s="56"/>
      <c r="LLB408" s="56"/>
      <c r="LLC408" s="56"/>
      <c r="LLD408" s="56"/>
      <c r="LLE408" s="56"/>
      <c r="LLF408" s="56"/>
      <c r="LLG408" s="56"/>
      <c r="LLH408" s="56"/>
      <c r="LLI408" s="56"/>
      <c r="LLJ408" s="56"/>
      <c r="LLK408" s="56"/>
      <c r="LLL408" s="56"/>
      <c r="LLM408" s="56"/>
      <c r="LLN408" s="56"/>
      <c r="LLO408" s="56"/>
      <c r="LLP408" s="56"/>
      <c r="LLQ408" s="56"/>
      <c r="LLR408" s="56"/>
      <c r="LLS408" s="56"/>
      <c r="LLT408" s="56"/>
      <c r="LLU408" s="56"/>
      <c r="LLV408" s="56"/>
      <c r="LLW408" s="56"/>
      <c r="LLX408" s="56"/>
      <c r="LLY408" s="56"/>
      <c r="LLZ408" s="56"/>
      <c r="LMA408" s="56"/>
      <c r="LMB408" s="56"/>
      <c r="LMC408" s="56"/>
      <c r="LMD408" s="56"/>
      <c r="LME408" s="56"/>
      <c r="LMF408" s="56"/>
      <c r="LMG408" s="56"/>
      <c r="LMH408" s="56"/>
      <c r="LMI408" s="56"/>
      <c r="LMJ408" s="56"/>
      <c r="LMK408" s="56"/>
      <c r="LML408" s="56"/>
      <c r="LMM408" s="56"/>
      <c r="LMN408" s="56"/>
      <c r="LMO408" s="56"/>
      <c r="LMP408" s="56"/>
      <c r="LMQ408" s="56"/>
      <c r="LMR408" s="56"/>
      <c r="LMS408" s="56"/>
      <c r="LMT408" s="56"/>
      <c r="LMU408" s="56"/>
      <c r="LMV408" s="56"/>
      <c r="LMW408" s="56"/>
      <c r="LMX408" s="56"/>
      <c r="LMY408" s="56"/>
      <c r="LMZ408" s="56"/>
      <c r="LNA408" s="56"/>
      <c r="LNB408" s="56"/>
      <c r="LNC408" s="56"/>
      <c r="LND408" s="56"/>
      <c r="LNE408" s="56"/>
      <c r="LNF408" s="56"/>
      <c r="LNG408" s="56"/>
      <c r="LNH408" s="56"/>
      <c r="LNI408" s="56"/>
      <c r="LNJ408" s="56"/>
      <c r="LNK408" s="56"/>
      <c r="LNL408" s="56"/>
      <c r="LNM408" s="56"/>
      <c r="LNN408" s="56"/>
      <c r="LNO408" s="56"/>
      <c r="LNP408" s="56"/>
      <c r="LNQ408" s="56"/>
      <c r="LNR408" s="56"/>
      <c r="LNS408" s="56"/>
      <c r="LNT408" s="56"/>
      <c r="LNU408" s="56"/>
      <c r="LNV408" s="56"/>
      <c r="LNW408" s="56"/>
      <c r="LNX408" s="56"/>
      <c r="LNY408" s="56"/>
      <c r="LNZ408" s="56"/>
      <c r="LOA408" s="56"/>
      <c r="LOB408" s="56"/>
      <c r="LOC408" s="56"/>
      <c r="LOD408" s="56"/>
      <c r="LOE408" s="56"/>
      <c r="LOF408" s="56"/>
      <c r="LOG408" s="56"/>
      <c r="LOH408" s="56"/>
      <c r="LOI408" s="56"/>
      <c r="LOJ408" s="56"/>
      <c r="LOK408" s="56"/>
      <c r="LOL408" s="56"/>
      <c r="LOM408" s="56"/>
      <c r="LON408" s="56"/>
      <c r="LOO408" s="56"/>
      <c r="LOP408" s="56"/>
      <c r="LOQ408" s="56"/>
      <c r="LOR408" s="56"/>
      <c r="LOS408" s="56"/>
      <c r="LOT408" s="56"/>
      <c r="LOU408" s="56"/>
      <c r="LOV408" s="56"/>
      <c r="LOW408" s="56"/>
      <c r="LOX408" s="56"/>
      <c r="LOY408" s="56"/>
      <c r="LOZ408" s="56"/>
      <c r="LPA408" s="56"/>
      <c r="LPB408" s="56"/>
      <c r="LPC408" s="56"/>
      <c r="LPD408" s="56"/>
      <c r="LPE408" s="56"/>
      <c r="LPF408" s="56"/>
      <c r="LPG408" s="56"/>
      <c r="LPH408" s="56"/>
      <c r="LPI408" s="56"/>
      <c r="LPJ408" s="56"/>
      <c r="LPK408" s="56"/>
      <c r="LPL408" s="56"/>
      <c r="LPM408" s="56"/>
      <c r="LPN408" s="56"/>
      <c r="LPO408" s="56"/>
      <c r="LPP408" s="56"/>
      <c r="LPQ408" s="56"/>
      <c r="LPR408" s="56"/>
      <c r="LPS408" s="56"/>
      <c r="LPT408" s="56"/>
      <c r="LPU408" s="56"/>
      <c r="LPV408" s="56"/>
      <c r="LPW408" s="56"/>
      <c r="LPX408" s="56"/>
      <c r="LPY408" s="56"/>
      <c r="LPZ408" s="56"/>
      <c r="LQA408" s="56"/>
      <c r="LQB408" s="56"/>
      <c r="LQC408" s="56"/>
      <c r="LQD408" s="56"/>
      <c r="LQE408" s="56"/>
      <c r="LQF408" s="56"/>
      <c r="LQG408" s="56"/>
      <c r="LQH408" s="56"/>
      <c r="LQI408" s="56"/>
      <c r="LQJ408" s="56"/>
      <c r="LQK408" s="56"/>
      <c r="LQL408" s="56"/>
      <c r="LQM408" s="56"/>
      <c r="LQN408" s="56"/>
      <c r="LQO408" s="56"/>
      <c r="LQP408" s="56"/>
      <c r="LQQ408" s="56"/>
      <c r="LQR408" s="56"/>
      <c r="LQS408" s="56"/>
      <c r="LQT408" s="56"/>
      <c r="LQU408" s="56"/>
      <c r="LQV408" s="56"/>
      <c r="LQW408" s="56"/>
      <c r="LQX408" s="56"/>
      <c r="LQY408" s="56"/>
      <c r="LQZ408" s="56"/>
      <c r="LRA408" s="56"/>
      <c r="LRB408" s="56"/>
      <c r="LRC408" s="56"/>
      <c r="LRD408" s="56"/>
      <c r="LRE408" s="56"/>
      <c r="LRF408" s="56"/>
      <c r="LRG408" s="56"/>
      <c r="LRH408" s="56"/>
      <c r="LRI408" s="56"/>
      <c r="LRJ408" s="56"/>
      <c r="LRK408" s="56"/>
      <c r="LRL408" s="56"/>
      <c r="LRM408" s="56"/>
      <c r="LRN408" s="56"/>
      <c r="LRO408" s="56"/>
      <c r="LRP408" s="56"/>
      <c r="LRQ408" s="56"/>
      <c r="LRR408" s="56"/>
      <c r="LRS408" s="56"/>
      <c r="LRT408" s="56"/>
      <c r="LRU408" s="56"/>
      <c r="LRV408" s="56"/>
      <c r="LRW408" s="56"/>
      <c r="LRX408" s="56"/>
      <c r="LRY408" s="56"/>
      <c r="LRZ408" s="56"/>
      <c r="LSA408" s="56"/>
      <c r="LSB408" s="56"/>
      <c r="LSC408" s="56"/>
      <c r="LSD408" s="56"/>
      <c r="LSE408" s="56"/>
      <c r="LSF408" s="56"/>
      <c r="LSG408" s="56"/>
      <c r="LSH408" s="56"/>
      <c r="LSI408" s="56"/>
      <c r="LSJ408" s="56"/>
      <c r="LSK408" s="56"/>
      <c r="LSL408" s="56"/>
      <c r="LSM408" s="56"/>
      <c r="LSN408" s="56"/>
      <c r="LSO408" s="56"/>
      <c r="LSP408" s="56"/>
      <c r="LSQ408" s="56"/>
      <c r="LSR408" s="56"/>
      <c r="LSS408" s="56"/>
      <c r="LST408" s="56"/>
      <c r="LSU408" s="56"/>
      <c r="LSV408" s="56"/>
      <c r="LSW408" s="56"/>
      <c r="LSX408" s="56"/>
      <c r="LSY408" s="56"/>
      <c r="LSZ408" s="56"/>
      <c r="LTA408" s="56"/>
      <c r="LTB408" s="56"/>
      <c r="LTC408" s="56"/>
      <c r="LTD408" s="56"/>
      <c r="LTE408" s="56"/>
      <c r="LTF408" s="56"/>
      <c r="LTG408" s="56"/>
      <c r="LTH408" s="56"/>
      <c r="LTI408" s="56"/>
      <c r="LTJ408" s="56"/>
      <c r="LTK408" s="56"/>
      <c r="LTL408" s="56"/>
      <c r="LTM408" s="56"/>
      <c r="LTN408" s="56"/>
      <c r="LTO408" s="56"/>
      <c r="LTP408" s="56"/>
      <c r="LTQ408" s="56"/>
      <c r="LTR408" s="56"/>
      <c r="LTS408" s="56"/>
      <c r="LTT408" s="56"/>
      <c r="LTU408" s="56"/>
      <c r="LTV408" s="56"/>
      <c r="LTW408" s="56"/>
      <c r="LTX408" s="56"/>
      <c r="LTY408" s="56"/>
      <c r="LTZ408" s="56"/>
      <c r="LUA408" s="56"/>
      <c r="LUB408" s="56"/>
      <c r="LUC408" s="56"/>
      <c r="LUD408" s="56"/>
      <c r="LUE408" s="56"/>
      <c r="LUF408" s="56"/>
      <c r="LUG408" s="56"/>
      <c r="LUH408" s="56"/>
      <c r="LUI408" s="56"/>
      <c r="LUJ408" s="56"/>
      <c r="LUK408" s="56"/>
      <c r="LUL408" s="56"/>
      <c r="LUM408" s="56"/>
      <c r="LUN408" s="56"/>
      <c r="LUO408" s="56"/>
      <c r="LUP408" s="56"/>
      <c r="LUQ408" s="56"/>
      <c r="LUR408" s="56"/>
      <c r="LUS408" s="56"/>
      <c r="LUT408" s="56"/>
      <c r="LUU408" s="56"/>
      <c r="LUV408" s="56"/>
      <c r="LUW408" s="56"/>
      <c r="LUX408" s="56"/>
      <c r="LUY408" s="56"/>
      <c r="LUZ408" s="56"/>
      <c r="LVA408" s="56"/>
      <c r="LVB408" s="56"/>
      <c r="LVC408" s="56"/>
      <c r="LVD408" s="56"/>
      <c r="LVE408" s="56"/>
      <c r="LVF408" s="56"/>
      <c r="LVG408" s="56"/>
      <c r="LVH408" s="56"/>
      <c r="LVI408" s="56"/>
      <c r="LVJ408" s="56"/>
      <c r="LVK408" s="56"/>
      <c r="LVL408" s="56"/>
      <c r="LVM408" s="56"/>
      <c r="LVN408" s="56"/>
      <c r="LVO408" s="56"/>
      <c r="LVP408" s="56"/>
      <c r="LVQ408" s="56"/>
      <c r="LVR408" s="56"/>
      <c r="LVS408" s="56"/>
      <c r="LVT408" s="56"/>
      <c r="LVU408" s="56"/>
      <c r="LVV408" s="56"/>
      <c r="LVW408" s="56"/>
      <c r="LVX408" s="56"/>
      <c r="LVY408" s="56"/>
      <c r="LVZ408" s="56"/>
      <c r="LWA408" s="56"/>
      <c r="LWB408" s="56"/>
      <c r="LWC408" s="56"/>
      <c r="LWD408" s="56"/>
      <c r="LWE408" s="56"/>
      <c r="LWF408" s="56"/>
      <c r="LWG408" s="56"/>
      <c r="LWH408" s="56"/>
      <c r="LWI408" s="56"/>
      <c r="LWJ408" s="56"/>
      <c r="LWK408" s="56"/>
      <c r="LWL408" s="56"/>
      <c r="LWM408" s="56"/>
      <c r="LWN408" s="56"/>
      <c r="LWO408" s="56"/>
      <c r="LWP408" s="56"/>
      <c r="LWQ408" s="56"/>
      <c r="LWR408" s="56"/>
      <c r="LWS408" s="56"/>
      <c r="LWT408" s="56"/>
      <c r="LWU408" s="56"/>
      <c r="LWV408" s="56"/>
      <c r="LWW408" s="56"/>
      <c r="LWX408" s="56"/>
      <c r="LWY408" s="56"/>
      <c r="LWZ408" s="56"/>
      <c r="LXA408" s="56"/>
      <c r="LXB408" s="56"/>
      <c r="LXC408" s="56"/>
      <c r="LXD408" s="56"/>
      <c r="LXE408" s="56"/>
      <c r="LXF408" s="56"/>
      <c r="LXG408" s="56"/>
      <c r="LXH408" s="56"/>
      <c r="LXI408" s="56"/>
      <c r="LXJ408" s="56"/>
      <c r="LXK408" s="56"/>
      <c r="LXL408" s="56"/>
      <c r="LXM408" s="56"/>
      <c r="LXN408" s="56"/>
      <c r="LXO408" s="56"/>
      <c r="LXP408" s="56"/>
      <c r="LXQ408" s="56"/>
      <c r="LXR408" s="56"/>
      <c r="LXS408" s="56"/>
      <c r="LXT408" s="56"/>
      <c r="LXU408" s="56"/>
      <c r="LXV408" s="56"/>
      <c r="LXW408" s="56"/>
      <c r="LXX408" s="56"/>
      <c r="LXY408" s="56"/>
      <c r="LXZ408" s="56"/>
      <c r="LYA408" s="56"/>
      <c r="LYB408" s="56"/>
      <c r="LYC408" s="56"/>
      <c r="LYD408" s="56"/>
      <c r="LYE408" s="56"/>
      <c r="LYF408" s="56"/>
      <c r="LYG408" s="56"/>
      <c r="LYH408" s="56"/>
      <c r="LYI408" s="56"/>
      <c r="LYJ408" s="56"/>
      <c r="LYK408" s="56"/>
      <c r="LYL408" s="56"/>
      <c r="LYM408" s="56"/>
      <c r="LYN408" s="56"/>
      <c r="LYO408" s="56"/>
      <c r="LYP408" s="56"/>
      <c r="LYQ408" s="56"/>
      <c r="LYR408" s="56"/>
      <c r="LYS408" s="56"/>
      <c r="LYT408" s="56"/>
      <c r="LYU408" s="56"/>
      <c r="LYV408" s="56"/>
      <c r="LYW408" s="56"/>
      <c r="LYX408" s="56"/>
      <c r="LYY408" s="56"/>
      <c r="LYZ408" s="56"/>
      <c r="LZA408" s="56"/>
      <c r="LZB408" s="56"/>
      <c r="LZC408" s="56"/>
      <c r="LZD408" s="56"/>
      <c r="LZE408" s="56"/>
      <c r="LZF408" s="56"/>
      <c r="LZG408" s="56"/>
      <c r="LZH408" s="56"/>
      <c r="LZI408" s="56"/>
      <c r="LZJ408" s="56"/>
      <c r="LZK408" s="56"/>
      <c r="LZL408" s="56"/>
      <c r="LZM408" s="56"/>
      <c r="LZN408" s="56"/>
      <c r="LZO408" s="56"/>
      <c r="LZP408" s="56"/>
      <c r="LZQ408" s="56"/>
      <c r="LZR408" s="56"/>
      <c r="LZS408" s="56"/>
      <c r="LZT408" s="56"/>
      <c r="LZU408" s="56"/>
      <c r="LZV408" s="56"/>
      <c r="LZW408" s="56"/>
      <c r="LZX408" s="56"/>
      <c r="LZY408" s="56"/>
      <c r="LZZ408" s="56"/>
      <c r="MAA408" s="56"/>
      <c r="MAB408" s="56"/>
      <c r="MAC408" s="56"/>
      <c r="MAD408" s="56"/>
      <c r="MAE408" s="56"/>
      <c r="MAF408" s="56"/>
      <c r="MAG408" s="56"/>
      <c r="MAH408" s="56"/>
      <c r="MAI408" s="56"/>
      <c r="MAJ408" s="56"/>
      <c r="MAK408" s="56"/>
      <c r="MAL408" s="56"/>
      <c r="MAM408" s="56"/>
      <c r="MAN408" s="56"/>
      <c r="MAO408" s="56"/>
      <c r="MAP408" s="56"/>
      <c r="MAQ408" s="56"/>
      <c r="MAR408" s="56"/>
      <c r="MAS408" s="56"/>
      <c r="MAT408" s="56"/>
      <c r="MAU408" s="56"/>
      <c r="MAV408" s="56"/>
      <c r="MAW408" s="56"/>
      <c r="MAX408" s="56"/>
      <c r="MAY408" s="56"/>
      <c r="MAZ408" s="56"/>
      <c r="MBA408" s="56"/>
      <c r="MBB408" s="56"/>
      <c r="MBC408" s="56"/>
      <c r="MBD408" s="56"/>
      <c r="MBE408" s="56"/>
      <c r="MBF408" s="56"/>
      <c r="MBG408" s="56"/>
      <c r="MBH408" s="56"/>
      <c r="MBI408" s="56"/>
      <c r="MBJ408" s="56"/>
      <c r="MBK408" s="56"/>
      <c r="MBL408" s="56"/>
      <c r="MBM408" s="56"/>
      <c r="MBN408" s="56"/>
      <c r="MBO408" s="56"/>
      <c r="MBP408" s="56"/>
      <c r="MBQ408" s="56"/>
      <c r="MBR408" s="56"/>
      <c r="MBS408" s="56"/>
      <c r="MBT408" s="56"/>
      <c r="MBU408" s="56"/>
      <c r="MBV408" s="56"/>
      <c r="MBW408" s="56"/>
      <c r="MBX408" s="56"/>
      <c r="MBY408" s="56"/>
      <c r="MBZ408" s="56"/>
      <c r="MCA408" s="56"/>
      <c r="MCB408" s="56"/>
      <c r="MCC408" s="56"/>
      <c r="MCD408" s="56"/>
      <c r="MCE408" s="56"/>
      <c r="MCF408" s="56"/>
      <c r="MCG408" s="56"/>
      <c r="MCH408" s="56"/>
      <c r="MCI408" s="56"/>
      <c r="MCJ408" s="56"/>
      <c r="MCK408" s="56"/>
      <c r="MCL408" s="56"/>
      <c r="MCM408" s="56"/>
      <c r="MCN408" s="56"/>
      <c r="MCO408" s="56"/>
      <c r="MCP408" s="56"/>
      <c r="MCQ408" s="56"/>
      <c r="MCR408" s="56"/>
      <c r="MCS408" s="56"/>
      <c r="MCT408" s="56"/>
      <c r="MCU408" s="56"/>
      <c r="MCV408" s="56"/>
      <c r="MCW408" s="56"/>
      <c r="MCX408" s="56"/>
      <c r="MCY408" s="56"/>
      <c r="MCZ408" s="56"/>
      <c r="MDA408" s="56"/>
      <c r="MDB408" s="56"/>
      <c r="MDC408" s="56"/>
      <c r="MDD408" s="56"/>
      <c r="MDE408" s="56"/>
      <c r="MDF408" s="56"/>
      <c r="MDG408" s="56"/>
      <c r="MDH408" s="56"/>
      <c r="MDI408" s="56"/>
      <c r="MDJ408" s="56"/>
      <c r="MDK408" s="56"/>
      <c r="MDL408" s="56"/>
      <c r="MDM408" s="56"/>
      <c r="MDN408" s="56"/>
      <c r="MDO408" s="56"/>
      <c r="MDP408" s="56"/>
      <c r="MDQ408" s="56"/>
      <c r="MDR408" s="56"/>
      <c r="MDS408" s="56"/>
      <c r="MDT408" s="56"/>
      <c r="MDU408" s="56"/>
      <c r="MDV408" s="56"/>
      <c r="MDW408" s="56"/>
      <c r="MDX408" s="56"/>
      <c r="MDY408" s="56"/>
      <c r="MDZ408" s="56"/>
      <c r="MEA408" s="56"/>
      <c r="MEB408" s="56"/>
      <c r="MEC408" s="56"/>
      <c r="MED408" s="56"/>
      <c r="MEE408" s="56"/>
      <c r="MEF408" s="56"/>
      <c r="MEG408" s="56"/>
      <c r="MEH408" s="56"/>
      <c r="MEI408" s="56"/>
      <c r="MEJ408" s="56"/>
      <c r="MEK408" s="56"/>
      <c r="MEL408" s="56"/>
      <c r="MEM408" s="56"/>
      <c r="MEN408" s="56"/>
      <c r="MEO408" s="56"/>
      <c r="MEP408" s="56"/>
      <c r="MEQ408" s="56"/>
      <c r="MER408" s="56"/>
      <c r="MES408" s="56"/>
      <c r="MET408" s="56"/>
      <c r="MEU408" s="56"/>
      <c r="MEV408" s="56"/>
      <c r="MEW408" s="56"/>
      <c r="MEX408" s="56"/>
      <c r="MEY408" s="56"/>
      <c r="MEZ408" s="56"/>
      <c r="MFA408" s="56"/>
      <c r="MFB408" s="56"/>
      <c r="MFC408" s="56"/>
      <c r="MFD408" s="56"/>
      <c r="MFE408" s="56"/>
      <c r="MFF408" s="56"/>
      <c r="MFG408" s="56"/>
      <c r="MFH408" s="56"/>
      <c r="MFI408" s="56"/>
      <c r="MFJ408" s="56"/>
      <c r="MFK408" s="56"/>
      <c r="MFL408" s="56"/>
      <c r="MFM408" s="56"/>
      <c r="MFN408" s="56"/>
      <c r="MFO408" s="56"/>
      <c r="MFP408" s="56"/>
      <c r="MFQ408" s="56"/>
      <c r="MFR408" s="56"/>
      <c r="MFS408" s="56"/>
      <c r="MFT408" s="56"/>
      <c r="MFU408" s="56"/>
      <c r="MFV408" s="56"/>
      <c r="MFW408" s="56"/>
      <c r="MFX408" s="56"/>
      <c r="MFY408" s="56"/>
      <c r="MFZ408" s="56"/>
      <c r="MGA408" s="56"/>
      <c r="MGB408" s="56"/>
      <c r="MGC408" s="56"/>
      <c r="MGD408" s="56"/>
      <c r="MGE408" s="56"/>
      <c r="MGF408" s="56"/>
      <c r="MGG408" s="56"/>
      <c r="MGH408" s="56"/>
      <c r="MGI408" s="56"/>
      <c r="MGJ408" s="56"/>
      <c r="MGK408" s="56"/>
      <c r="MGL408" s="56"/>
      <c r="MGM408" s="56"/>
      <c r="MGN408" s="56"/>
      <c r="MGO408" s="56"/>
      <c r="MGP408" s="56"/>
      <c r="MGQ408" s="56"/>
      <c r="MGR408" s="56"/>
      <c r="MGS408" s="56"/>
      <c r="MGT408" s="56"/>
      <c r="MGU408" s="56"/>
      <c r="MGV408" s="56"/>
      <c r="MGW408" s="56"/>
      <c r="MGX408" s="56"/>
      <c r="MGY408" s="56"/>
      <c r="MGZ408" s="56"/>
      <c r="MHA408" s="56"/>
      <c r="MHB408" s="56"/>
      <c r="MHC408" s="56"/>
      <c r="MHD408" s="56"/>
      <c r="MHE408" s="56"/>
      <c r="MHF408" s="56"/>
      <c r="MHG408" s="56"/>
      <c r="MHH408" s="56"/>
      <c r="MHI408" s="56"/>
      <c r="MHJ408" s="56"/>
      <c r="MHK408" s="56"/>
      <c r="MHL408" s="56"/>
      <c r="MHM408" s="56"/>
      <c r="MHN408" s="56"/>
      <c r="MHO408" s="56"/>
      <c r="MHP408" s="56"/>
      <c r="MHQ408" s="56"/>
      <c r="MHR408" s="56"/>
      <c r="MHS408" s="56"/>
      <c r="MHT408" s="56"/>
      <c r="MHU408" s="56"/>
      <c r="MHV408" s="56"/>
      <c r="MHW408" s="56"/>
      <c r="MHX408" s="56"/>
      <c r="MHY408" s="56"/>
      <c r="MHZ408" s="56"/>
      <c r="MIA408" s="56"/>
      <c r="MIB408" s="56"/>
      <c r="MIC408" s="56"/>
      <c r="MID408" s="56"/>
      <c r="MIE408" s="56"/>
      <c r="MIF408" s="56"/>
      <c r="MIG408" s="56"/>
      <c r="MIH408" s="56"/>
      <c r="MII408" s="56"/>
      <c r="MIJ408" s="56"/>
      <c r="MIK408" s="56"/>
      <c r="MIL408" s="56"/>
      <c r="MIM408" s="56"/>
      <c r="MIN408" s="56"/>
      <c r="MIO408" s="56"/>
      <c r="MIP408" s="56"/>
      <c r="MIQ408" s="56"/>
      <c r="MIR408" s="56"/>
      <c r="MIS408" s="56"/>
      <c r="MIT408" s="56"/>
      <c r="MIU408" s="56"/>
      <c r="MIV408" s="56"/>
      <c r="MIW408" s="56"/>
      <c r="MIX408" s="56"/>
      <c r="MIY408" s="56"/>
      <c r="MIZ408" s="56"/>
      <c r="MJA408" s="56"/>
      <c r="MJB408" s="56"/>
      <c r="MJC408" s="56"/>
      <c r="MJD408" s="56"/>
      <c r="MJE408" s="56"/>
      <c r="MJF408" s="56"/>
      <c r="MJG408" s="56"/>
      <c r="MJH408" s="56"/>
      <c r="MJI408" s="56"/>
      <c r="MJJ408" s="56"/>
      <c r="MJK408" s="56"/>
      <c r="MJL408" s="56"/>
      <c r="MJM408" s="56"/>
      <c r="MJN408" s="56"/>
      <c r="MJO408" s="56"/>
      <c r="MJP408" s="56"/>
      <c r="MJQ408" s="56"/>
      <c r="MJR408" s="56"/>
      <c r="MJS408" s="56"/>
      <c r="MJT408" s="56"/>
      <c r="MJU408" s="56"/>
      <c r="MJV408" s="56"/>
      <c r="MJW408" s="56"/>
      <c r="MJX408" s="56"/>
      <c r="MJY408" s="56"/>
      <c r="MJZ408" s="56"/>
      <c r="MKA408" s="56"/>
      <c r="MKB408" s="56"/>
      <c r="MKC408" s="56"/>
      <c r="MKD408" s="56"/>
      <c r="MKE408" s="56"/>
      <c r="MKF408" s="56"/>
      <c r="MKG408" s="56"/>
      <c r="MKH408" s="56"/>
      <c r="MKI408" s="56"/>
      <c r="MKJ408" s="56"/>
      <c r="MKK408" s="56"/>
      <c r="MKL408" s="56"/>
      <c r="MKM408" s="56"/>
      <c r="MKN408" s="56"/>
      <c r="MKO408" s="56"/>
      <c r="MKP408" s="56"/>
      <c r="MKQ408" s="56"/>
      <c r="MKR408" s="56"/>
      <c r="MKS408" s="56"/>
      <c r="MKT408" s="56"/>
      <c r="MKU408" s="56"/>
      <c r="MKV408" s="56"/>
      <c r="MKW408" s="56"/>
      <c r="MKX408" s="56"/>
      <c r="MKY408" s="56"/>
      <c r="MKZ408" s="56"/>
      <c r="MLA408" s="56"/>
      <c r="MLB408" s="56"/>
      <c r="MLC408" s="56"/>
      <c r="MLD408" s="56"/>
      <c r="MLE408" s="56"/>
      <c r="MLF408" s="56"/>
      <c r="MLG408" s="56"/>
      <c r="MLH408" s="56"/>
      <c r="MLI408" s="56"/>
      <c r="MLJ408" s="56"/>
      <c r="MLK408" s="56"/>
      <c r="MLL408" s="56"/>
      <c r="MLM408" s="56"/>
      <c r="MLN408" s="56"/>
      <c r="MLO408" s="56"/>
      <c r="MLP408" s="56"/>
      <c r="MLQ408" s="56"/>
      <c r="MLR408" s="56"/>
      <c r="MLS408" s="56"/>
      <c r="MLT408" s="56"/>
      <c r="MLU408" s="56"/>
      <c r="MLV408" s="56"/>
      <c r="MLW408" s="56"/>
      <c r="MLX408" s="56"/>
      <c r="MLY408" s="56"/>
      <c r="MLZ408" s="56"/>
      <c r="MMA408" s="56"/>
      <c r="MMB408" s="56"/>
      <c r="MMC408" s="56"/>
      <c r="MMD408" s="56"/>
      <c r="MME408" s="56"/>
      <c r="MMF408" s="56"/>
      <c r="MMG408" s="56"/>
      <c r="MMH408" s="56"/>
      <c r="MMI408" s="56"/>
      <c r="MMJ408" s="56"/>
      <c r="MMK408" s="56"/>
      <c r="MML408" s="56"/>
      <c r="MMM408" s="56"/>
      <c r="MMN408" s="56"/>
      <c r="MMO408" s="56"/>
      <c r="MMP408" s="56"/>
      <c r="MMQ408" s="56"/>
      <c r="MMR408" s="56"/>
      <c r="MMS408" s="56"/>
      <c r="MMT408" s="56"/>
      <c r="MMU408" s="56"/>
      <c r="MMV408" s="56"/>
      <c r="MMW408" s="56"/>
      <c r="MMX408" s="56"/>
      <c r="MMY408" s="56"/>
      <c r="MMZ408" s="56"/>
      <c r="MNA408" s="56"/>
      <c r="MNB408" s="56"/>
      <c r="MNC408" s="56"/>
      <c r="MND408" s="56"/>
      <c r="MNE408" s="56"/>
      <c r="MNF408" s="56"/>
      <c r="MNG408" s="56"/>
      <c r="MNH408" s="56"/>
      <c r="MNI408" s="56"/>
      <c r="MNJ408" s="56"/>
      <c r="MNK408" s="56"/>
      <c r="MNL408" s="56"/>
      <c r="MNM408" s="56"/>
      <c r="MNN408" s="56"/>
      <c r="MNO408" s="56"/>
      <c r="MNP408" s="56"/>
      <c r="MNQ408" s="56"/>
      <c r="MNR408" s="56"/>
      <c r="MNS408" s="56"/>
      <c r="MNT408" s="56"/>
      <c r="MNU408" s="56"/>
      <c r="MNV408" s="56"/>
      <c r="MNW408" s="56"/>
      <c r="MNX408" s="56"/>
      <c r="MNY408" s="56"/>
      <c r="MNZ408" s="56"/>
      <c r="MOA408" s="56"/>
      <c r="MOB408" s="56"/>
      <c r="MOC408" s="56"/>
      <c r="MOD408" s="56"/>
      <c r="MOE408" s="56"/>
      <c r="MOF408" s="56"/>
      <c r="MOG408" s="56"/>
      <c r="MOH408" s="56"/>
      <c r="MOI408" s="56"/>
      <c r="MOJ408" s="56"/>
      <c r="MOK408" s="56"/>
      <c r="MOL408" s="56"/>
      <c r="MOM408" s="56"/>
      <c r="MON408" s="56"/>
      <c r="MOO408" s="56"/>
      <c r="MOP408" s="56"/>
      <c r="MOQ408" s="56"/>
      <c r="MOR408" s="56"/>
      <c r="MOS408" s="56"/>
      <c r="MOT408" s="56"/>
      <c r="MOU408" s="56"/>
      <c r="MOV408" s="56"/>
      <c r="MOW408" s="56"/>
      <c r="MOX408" s="56"/>
      <c r="MOY408" s="56"/>
      <c r="MOZ408" s="56"/>
      <c r="MPA408" s="56"/>
      <c r="MPB408" s="56"/>
      <c r="MPC408" s="56"/>
      <c r="MPD408" s="56"/>
      <c r="MPE408" s="56"/>
      <c r="MPF408" s="56"/>
      <c r="MPG408" s="56"/>
      <c r="MPH408" s="56"/>
      <c r="MPI408" s="56"/>
      <c r="MPJ408" s="56"/>
      <c r="MPK408" s="56"/>
      <c r="MPL408" s="56"/>
      <c r="MPM408" s="56"/>
      <c r="MPN408" s="56"/>
      <c r="MPO408" s="56"/>
      <c r="MPP408" s="56"/>
      <c r="MPQ408" s="56"/>
      <c r="MPR408" s="56"/>
      <c r="MPS408" s="56"/>
      <c r="MPT408" s="56"/>
      <c r="MPU408" s="56"/>
      <c r="MPV408" s="56"/>
      <c r="MPW408" s="56"/>
      <c r="MPX408" s="56"/>
      <c r="MPY408" s="56"/>
      <c r="MPZ408" s="56"/>
      <c r="MQA408" s="56"/>
      <c r="MQB408" s="56"/>
      <c r="MQC408" s="56"/>
      <c r="MQD408" s="56"/>
      <c r="MQE408" s="56"/>
      <c r="MQF408" s="56"/>
      <c r="MQG408" s="56"/>
      <c r="MQH408" s="56"/>
      <c r="MQI408" s="56"/>
      <c r="MQJ408" s="56"/>
      <c r="MQK408" s="56"/>
      <c r="MQL408" s="56"/>
      <c r="MQM408" s="56"/>
      <c r="MQN408" s="56"/>
      <c r="MQO408" s="56"/>
      <c r="MQP408" s="56"/>
      <c r="MQQ408" s="56"/>
      <c r="MQR408" s="56"/>
      <c r="MQS408" s="56"/>
      <c r="MQT408" s="56"/>
      <c r="MQU408" s="56"/>
      <c r="MQV408" s="56"/>
      <c r="MQW408" s="56"/>
      <c r="MQX408" s="56"/>
      <c r="MQY408" s="56"/>
      <c r="MQZ408" s="56"/>
      <c r="MRA408" s="56"/>
      <c r="MRB408" s="56"/>
      <c r="MRC408" s="56"/>
      <c r="MRD408" s="56"/>
      <c r="MRE408" s="56"/>
      <c r="MRF408" s="56"/>
      <c r="MRG408" s="56"/>
      <c r="MRH408" s="56"/>
      <c r="MRI408" s="56"/>
      <c r="MRJ408" s="56"/>
      <c r="MRK408" s="56"/>
      <c r="MRL408" s="56"/>
      <c r="MRM408" s="56"/>
      <c r="MRN408" s="56"/>
      <c r="MRO408" s="56"/>
      <c r="MRP408" s="56"/>
      <c r="MRQ408" s="56"/>
      <c r="MRR408" s="56"/>
      <c r="MRS408" s="56"/>
      <c r="MRT408" s="56"/>
      <c r="MRU408" s="56"/>
      <c r="MRV408" s="56"/>
      <c r="MRW408" s="56"/>
      <c r="MRX408" s="56"/>
      <c r="MRY408" s="56"/>
      <c r="MRZ408" s="56"/>
      <c r="MSA408" s="56"/>
      <c r="MSB408" s="56"/>
      <c r="MSC408" s="56"/>
      <c r="MSD408" s="56"/>
      <c r="MSE408" s="56"/>
      <c r="MSF408" s="56"/>
      <c r="MSG408" s="56"/>
      <c r="MSH408" s="56"/>
      <c r="MSI408" s="56"/>
      <c r="MSJ408" s="56"/>
      <c r="MSK408" s="56"/>
      <c r="MSL408" s="56"/>
      <c r="MSM408" s="56"/>
      <c r="MSN408" s="56"/>
      <c r="MSO408" s="56"/>
      <c r="MSP408" s="56"/>
      <c r="MSQ408" s="56"/>
      <c r="MSR408" s="56"/>
      <c r="MSS408" s="56"/>
      <c r="MST408" s="56"/>
      <c r="MSU408" s="56"/>
      <c r="MSV408" s="56"/>
      <c r="MSW408" s="56"/>
      <c r="MSX408" s="56"/>
      <c r="MSY408" s="56"/>
      <c r="MSZ408" s="56"/>
      <c r="MTA408" s="56"/>
      <c r="MTB408" s="56"/>
      <c r="MTC408" s="56"/>
      <c r="MTD408" s="56"/>
      <c r="MTE408" s="56"/>
      <c r="MTF408" s="56"/>
      <c r="MTG408" s="56"/>
      <c r="MTH408" s="56"/>
      <c r="MTI408" s="56"/>
      <c r="MTJ408" s="56"/>
      <c r="MTK408" s="56"/>
      <c r="MTL408" s="56"/>
      <c r="MTM408" s="56"/>
      <c r="MTN408" s="56"/>
      <c r="MTO408" s="56"/>
      <c r="MTP408" s="56"/>
      <c r="MTQ408" s="56"/>
      <c r="MTR408" s="56"/>
      <c r="MTS408" s="56"/>
      <c r="MTT408" s="56"/>
      <c r="MTU408" s="56"/>
      <c r="MTV408" s="56"/>
      <c r="MTW408" s="56"/>
      <c r="MTX408" s="56"/>
      <c r="MTY408" s="56"/>
      <c r="MTZ408" s="56"/>
      <c r="MUA408" s="56"/>
      <c r="MUB408" s="56"/>
      <c r="MUC408" s="56"/>
      <c r="MUD408" s="56"/>
      <c r="MUE408" s="56"/>
      <c r="MUF408" s="56"/>
      <c r="MUG408" s="56"/>
      <c r="MUH408" s="56"/>
      <c r="MUI408" s="56"/>
      <c r="MUJ408" s="56"/>
      <c r="MUK408" s="56"/>
      <c r="MUL408" s="56"/>
      <c r="MUM408" s="56"/>
      <c r="MUN408" s="56"/>
      <c r="MUO408" s="56"/>
      <c r="MUP408" s="56"/>
      <c r="MUQ408" s="56"/>
      <c r="MUR408" s="56"/>
      <c r="MUS408" s="56"/>
      <c r="MUT408" s="56"/>
      <c r="MUU408" s="56"/>
      <c r="MUV408" s="56"/>
      <c r="MUW408" s="56"/>
      <c r="MUX408" s="56"/>
      <c r="MUY408" s="56"/>
      <c r="MUZ408" s="56"/>
      <c r="MVA408" s="56"/>
      <c r="MVB408" s="56"/>
      <c r="MVC408" s="56"/>
      <c r="MVD408" s="56"/>
      <c r="MVE408" s="56"/>
      <c r="MVF408" s="56"/>
      <c r="MVG408" s="56"/>
      <c r="MVH408" s="56"/>
      <c r="MVI408" s="56"/>
      <c r="MVJ408" s="56"/>
      <c r="MVK408" s="56"/>
      <c r="MVL408" s="56"/>
      <c r="MVM408" s="56"/>
      <c r="MVN408" s="56"/>
      <c r="MVO408" s="56"/>
      <c r="MVP408" s="56"/>
      <c r="MVQ408" s="56"/>
      <c r="MVR408" s="56"/>
      <c r="MVS408" s="56"/>
      <c r="MVT408" s="56"/>
      <c r="MVU408" s="56"/>
      <c r="MVV408" s="56"/>
      <c r="MVW408" s="56"/>
      <c r="MVX408" s="56"/>
      <c r="MVY408" s="56"/>
      <c r="MVZ408" s="56"/>
      <c r="MWA408" s="56"/>
      <c r="MWB408" s="56"/>
      <c r="MWC408" s="56"/>
      <c r="MWD408" s="56"/>
      <c r="MWE408" s="56"/>
      <c r="MWF408" s="56"/>
      <c r="MWG408" s="56"/>
      <c r="MWH408" s="56"/>
      <c r="MWI408" s="56"/>
      <c r="MWJ408" s="56"/>
      <c r="MWK408" s="56"/>
      <c r="MWL408" s="56"/>
      <c r="MWM408" s="56"/>
      <c r="MWN408" s="56"/>
      <c r="MWO408" s="56"/>
      <c r="MWP408" s="56"/>
      <c r="MWQ408" s="56"/>
      <c r="MWR408" s="56"/>
      <c r="MWS408" s="56"/>
      <c r="MWT408" s="56"/>
      <c r="MWU408" s="56"/>
      <c r="MWV408" s="56"/>
      <c r="MWW408" s="56"/>
      <c r="MWX408" s="56"/>
      <c r="MWY408" s="56"/>
      <c r="MWZ408" s="56"/>
      <c r="MXA408" s="56"/>
      <c r="MXB408" s="56"/>
      <c r="MXC408" s="56"/>
      <c r="MXD408" s="56"/>
      <c r="MXE408" s="56"/>
      <c r="MXF408" s="56"/>
      <c r="MXG408" s="56"/>
      <c r="MXH408" s="56"/>
      <c r="MXI408" s="56"/>
      <c r="MXJ408" s="56"/>
      <c r="MXK408" s="56"/>
      <c r="MXL408" s="56"/>
      <c r="MXM408" s="56"/>
      <c r="MXN408" s="56"/>
      <c r="MXO408" s="56"/>
      <c r="MXP408" s="56"/>
      <c r="MXQ408" s="56"/>
      <c r="MXR408" s="56"/>
      <c r="MXS408" s="56"/>
      <c r="MXT408" s="56"/>
      <c r="MXU408" s="56"/>
      <c r="MXV408" s="56"/>
      <c r="MXW408" s="56"/>
      <c r="MXX408" s="56"/>
      <c r="MXY408" s="56"/>
      <c r="MXZ408" s="56"/>
      <c r="MYA408" s="56"/>
      <c r="MYB408" s="56"/>
      <c r="MYC408" s="56"/>
      <c r="MYD408" s="56"/>
      <c r="MYE408" s="56"/>
      <c r="MYF408" s="56"/>
      <c r="MYG408" s="56"/>
      <c r="MYH408" s="56"/>
      <c r="MYI408" s="56"/>
      <c r="MYJ408" s="56"/>
      <c r="MYK408" s="56"/>
      <c r="MYL408" s="56"/>
      <c r="MYM408" s="56"/>
      <c r="MYN408" s="56"/>
      <c r="MYO408" s="56"/>
      <c r="MYP408" s="56"/>
      <c r="MYQ408" s="56"/>
      <c r="MYR408" s="56"/>
      <c r="MYS408" s="56"/>
      <c r="MYT408" s="56"/>
      <c r="MYU408" s="56"/>
      <c r="MYV408" s="56"/>
      <c r="MYW408" s="56"/>
      <c r="MYX408" s="56"/>
      <c r="MYY408" s="56"/>
      <c r="MYZ408" s="56"/>
      <c r="MZA408" s="56"/>
      <c r="MZB408" s="56"/>
      <c r="MZC408" s="56"/>
      <c r="MZD408" s="56"/>
      <c r="MZE408" s="56"/>
      <c r="MZF408" s="56"/>
      <c r="MZG408" s="56"/>
      <c r="MZH408" s="56"/>
      <c r="MZI408" s="56"/>
      <c r="MZJ408" s="56"/>
      <c r="MZK408" s="56"/>
      <c r="MZL408" s="56"/>
      <c r="MZM408" s="56"/>
      <c r="MZN408" s="56"/>
      <c r="MZO408" s="56"/>
      <c r="MZP408" s="56"/>
      <c r="MZQ408" s="56"/>
      <c r="MZR408" s="56"/>
      <c r="MZS408" s="56"/>
      <c r="MZT408" s="56"/>
      <c r="MZU408" s="56"/>
      <c r="MZV408" s="56"/>
      <c r="MZW408" s="56"/>
      <c r="MZX408" s="56"/>
      <c r="MZY408" s="56"/>
      <c r="MZZ408" s="56"/>
      <c r="NAA408" s="56"/>
      <c r="NAB408" s="56"/>
      <c r="NAC408" s="56"/>
      <c r="NAD408" s="56"/>
      <c r="NAE408" s="56"/>
      <c r="NAF408" s="56"/>
      <c r="NAG408" s="56"/>
      <c r="NAH408" s="56"/>
      <c r="NAI408" s="56"/>
      <c r="NAJ408" s="56"/>
      <c r="NAK408" s="56"/>
      <c r="NAL408" s="56"/>
      <c r="NAM408" s="56"/>
      <c r="NAN408" s="56"/>
      <c r="NAO408" s="56"/>
      <c r="NAP408" s="56"/>
      <c r="NAQ408" s="56"/>
      <c r="NAR408" s="56"/>
      <c r="NAS408" s="56"/>
      <c r="NAT408" s="56"/>
      <c r="NAU408" s="56"/>
      <c r="NAV408" s="56"/>
      <c r="NAW408" s="56"/>
      <c r="NAX408" s="56"/>
      <c r="NAY408" s="56"/>
      <c r="NAZ408" s="56"/>
      <c r="NBA408" s="56"/>
      <c r="NBB408" s="56"/>
      <c r="NBC408" s="56"/>
      <c r="NBD408" s="56"/>
      <c r="NBE408" s="56"/>
      <c r="NBF408" s="56"/>
      <c r="NBG408" s="56"/>
      <c r="NBH408" s="56"/>
      <c r="NBI408" s="56"/>
      <c r="NBJ408" s="56"/>
      <c r="NBK408" s="56"/>
      <c r="NBL408" s="56"/>
      <c r="NBM408" s="56"/>
      <c r="NBN408" s="56"/>
      <c r="NBO408" s="56"/>
      <c r="NBP408" s="56"/>
      <c r="NBQ408" s="56"/>
      <c r="NBR408" s="56"/>
      <c r="NBS408" s="56"/>
      <c r="NBT408" s="56"/>
      <c r="NBU408" s="56"/>
      <c r="NBV408" s="56"/>
      <c r="NBW408" s="56"/>
      <c r="NBX408" s="56"/>
      <c r="NBY408" s="56"/>
      <c r="NBZ408" s="56"/>
      <c r="NCA408" s="56"/>
      <c r="NCB408" s="56"/>
      <c r="NCC408" s="56"/>
      <c r="NCD408" s="56"/>
      <c r="NCE408" s="56"/>
      <c r="NCF408" s="56"/>
      <c r="NCG408" s="56"/>
      <c r="NCH408" s="56"/>
      <c r="NCI408" s="56"/>
      <c r="NCJ408" s="56"/>
      <c r="NCK408" s="56"/>
      <c r="NCL408" s="56"/>
      <c r="NCM408" s="56"/>
      <c r="NCN408" s="56"/>
      <c r="NCO408" s="56"/>
      <c r="NCP408" s="56"/>
      <c r="NCQ408" s="56"/>
      <c r="NCR408" s="56"/>
      <c r="NCS408" s="56"/>
      <c r="NCT408" s="56"/>
      <c r="NCU408" s="56"/>
      <c r="NCV408" s="56"/>
      <c r="NCW408" s="56"/>
      <c r="NCX408" s="56"/>
      <c r="NCY408" s="56"/>
      <c r="NCZ408" s="56"/>
      <c r="NDA408" s="56"/>
      <c r="NDB408" s="56"/>
      <c r="NDC408" s="56"/>
      <c r="NDD408" s="56"/>
      <c r="NDE408" s="56"/>
      <c r="NDF408" s="56"/>
      <c r="NDG408" s="56"/>
      <c r="NDH408" s="56"/>
      <c r="NDI408" s="56"/>
      <c r="NDJ408" s="56"/>
      <c r="NDK408" s="56"/>
      <c r="NDL408" s="56"/>
      <c r="NDM408" s="56"/>
      <c r="NDN408" s="56"/>
      <c r="NDO408" s="56"/>
      <c r="NDP408" s="56"/>
      <c r="NDQ408" s="56"/>
      <c r="NDR408" s="56"/>
      <c r="NDS408" s="56"/>
      <c r="NDT408" s="56"/>
      <c r="NDU408" s="56"/>
      <c r="NDV408" s="56"/>
      <c r="NDW408" s="56"/>
      <c r="NDX408" s="56"/>
      <c r="NDY408" s="56"/>
      <c r="NDZ408" s="56"/>
      <c r="NEA408" s="56"/>
      <c r="NEB408" s="56"/>
      <c r="NEC408" s="56"/>
      <c r="NED408" s="56"/>
      <c r="NEE408" s="56"/>
      <c r="NEF408" s="56"/>
      <c r="NEG408" s="56"/>
      <c r="NEH408" s="56"/>
      <c r="NEI408" s="56"/>
      <c r="NEJ408" s="56"/>
      <c r="NEK408" s="56"/>
      <c r="NEL408" s="56"/>
      <c r="NEM408" s="56"/>
      <c r="NEN408" s="56"/>
      <c r="NEO408" s="56"/>
      <c r="NEP408" s="56"/>
      <c r="NEQ408" s="56"/>
      <c r="NER408" s="56"/>
      <c r="NES408" s="56"/>
      <c r="NET408" s="56"/>
      <c r="NEU408" s="56"/>
      <c r="NEV408" s="56"/>
      <c r="NEW408" s="56"/>
      <c r="NEX408" s="56"/>
      <c r="NEY408" s="56"/>
      <c r="NEZ408" s="56"/>
      <c r="NFA408" s="56"/>
      <c r="NFB408" s="56"/>
      <c r="NFC408" s="56"/>
      <c r="NFD408" s="56"/>
      <c r="NFE408" s="56"/>
      <c r="NFF408" s="56"/>
      <c r="NFG408" s="56"/>
      <c r="NFH408" s="56"/>
      <c r="NFI408" s="56"/>
      <c r="NFJ408" s="56"/>
      <c r="NFK408" s="56"/>
      <c r="NFL408" s="56"/>
      <c r="NFM408" s="56"/>
      <c r="NFN408" s="56"/>
      <c r="NFO408" s="56"/>
      <c r="NFP408" s="56"/>
      <c r="NFQ408" s="56"/>
      <c r="NFR408" s="56"/>
      <c r="NFS408" s="56"/>
      <c r="NFT408" s="56"/>
      <c r="NFU408" s="56"/>
      <c r="NFV408" s="56"/>
      <c r="NFW408" s="56"/>
      <c r="NFX408" s="56"/>
      <c r="NFY408" s="56"/>
      <c r="NFZ408" s="56"/>
      <c r="NGA408" s="56"/>
      <c r="NGB408" s="56"/>
      <c r="NGC408" s="56"/>
      <c r="NGD408" s="56"/>
      <c r="NGE408" s="56"/>
      <c r="NGF408" s="56"/>
      <c r="NGG408" s="56"/>
      <c r="NGH408" s="56"/>
      <c r="NGI408" s="56"/>
      <c r="NGJ408" s="56"/>
      <c r="NGK408" s="56"/>
      <c r="NGL408" s="56"/>
      <c r="NGM408" s="56"/>
      <c r="NGN408" s="56"/>
      <c r="NGO408" s="56"/>
      <c r="NGP408" s="56"/>
      <c r="NGQ408" s="56"/>
      <c r="NGR408" s="56"/>
      <c r="NGS408" s="56"/>
      <c r="NGT408" s="56"/>
      <c r="NGU408" s="56"/>
      <c r="NGV408" s="56"/>
      <c r="NGW408" s="56"/>
      <c r="NGX408" s="56"/>
      <c r="NGY408" s="56"/>
      <c r="NGZ408" s="56"/>
      <c r="NHA408" s="56"/>
      <c r="NHB408" s="56"/>
      <c r="NHC408" s="56"/>
      <c r="NHD408" s="56"/>
      <c r="NHE408" s="56"/>
      <c r="NHF408" s="56"/>
      <c r="NHG408" s="56"/>
      <c r="NHH408" s="56"/>
      <c r="NHI408" s="56"/>
      <c r="NHJ408" s="56"/>
      <c r="NHK408" s="56"/>
      <c r="NHL408" s="56"/>
      <c r="NHM408" s="56"/>
      <c r="NHN408" s="56"/>
      <c r="NHO408" s="56"/>
      <c r="NHP408" s="56"/>
      <c r="NHQ408" s="56"/>
      <c r="NHR408" s="56"/>
      <c r="NHS408" s="56"/>
      <c r="NHT408" s="56"/>
      <c r="NHU408" s="56"/>
      <c r="NHV408" s="56"/>
      <c r="NHW408" s="56"/>
      <c r="NHX408" s="56"/>
      <c r="NHY408" s="56"/>
      <c r="NHZ408" s="56"/>
      <c r="NIA408" s="56"/>
      <c r="NIB408" s="56"/>
      <c r="NIC408" s="56"/>
      <c r="NID408" s="56"/>
      <c r="NIE408" s="56"/>
      <c r="NIF408" s="56"/>
      <c r="NIG408" s="56"/>
      <c r="NIH408" s="56"/>
      <c r="NII408" s="56"/>
      <c r="NIJ408" s="56"/>
      <c r="NIK408" s="56"/>
      <c r="NIL408" s="56"/>
      <c r="NIM408" s="56"/>
      <c r="NIN408" s="56"/>
      <c r="NIO408" s="56"/>
      <c r="NIP408" s="56"/>
      <c r="NIQ408" s="56"/>
      <c r="NIR408" s="56"/>
      <c r="NIS408" s="56"/>
      <c r="NIT408" s="56"/>
      <c r="NIU408" s="56"/>
      <c r="NIV408" s="56"/>
      <c r="NIW408" s="56"/>
      <c r="NIX408" s="56"/>
      <c r="NIY408" s="56"/>
      <c r="NIZ408" s="56"/>
      <c r="NJA408" s="56"/>
      <c r="NJB408" s="56"/>
      <c r="NJC408" s="56"/>
      <c r="NJD408" s="56"/>
      <c r="NJE408" s="56"/>
      <c r="NJF408" s="56"/>
      <c r="NJG408" s="56"/>
      <c r="NJH408" s="56"/>
      <c r="NJI408" s="56"/>
      <c r="NJJ408" s="56"/>
      <c r="NJK408" s="56"/>
      <c r="NJL408" s="56"/>
      <c r="NJM408" s="56"/>
      <c r="NJN408" s="56"/>
      <c r="NJO408" s="56"/>
      <c r="NJP408" s="56"/>
      <c r="NJQ408" s="56"/>
      <c r="NJR408" s="56"/>
      <c r="NJS408" s="56"/>
      <c r="NJT408" s="56"/>
      <c r="NJU408" s="56"/>
      <c r="NJV408" s="56"/>
      <c r="NJW408" s="56"/>
      <c r="NJX408" s="56"/>
      <c r="NJY408" s="56"/>
      <c r="NJZ408" s="56"/>
      <c r="NKA408" s="56"/>
      <c r="NKB408" s="56"/>
      <c r="NKC408" s="56"/>
      <c r="NKD408" s="56"/>
      <c r="NKE408" s="56"/>
      <c r="NKF408" s="56"/>
      <c r="NKG408" s="56"/>
      <c r="NKH408" s="56"/>
      <c r="NKI408" s="56"/>
      <c r="NKJ408" s="56"/>
      <c r="NKK408" s="56"/>
      <c r="NKL408" s="56"/>
      <c r="NKM408" s="56"/>
      <c r="NKN408" s="56"/>
      <c r="NKO408" s="56"/>
      <c r="NKP408" s="56"/>
      <c r="NKQ408" s="56"/>
      <c r="NKR408" s="56"/>
      <c r="NKS408" s="56"/>
      <c r="NKT408" s="56"/>
      <c r="NKU408" s="56"/>
      <c r="NKV408" s="56"/>
      <c r="NKW408" s="56"/>
      <c r="NKX408" s="56"/>
      <c r="NKY408" s="56"/>
      <c r="NKZ408" s="56"/>
      <c r="NLA408" s="56"/>
      <c r="NLB408" s="56"/>
      <c r="NLC408" s="56"/>
      <c r="NLD408" s="56"/>
      <c r="NLE408" s="56"/>
      <c r="NLF408" s="56"/>
      <c r="NLG408" s="56"/>
      <c r="NLH408" s="56"/>
      <c r="NLI408" s="56"/>
      <c r="NLJ408" s="56"/>
      <c r="NLK408" s="56"/>
      <c r="NLL408" s="56"/>
      <c r="NLM408" s="56"/>
      <c r="NLN408" s="56"/>
      <c r="NLO408" s="56"/>
      <c r="NLP408" s="56"/>
      <c r="NLQ408" s="56"/>
      <c r="NLR408" s="56"/>
      <c r="NLS408" s="56"/>
      <c r="NLT408" s="56"/>
      <c r="NLU408" s="56"/>
      <c r="NLV408" s="56"/>
      <c r="NLW408" s="56"/>
      <c r="NLX408" s="56"/>
      <c r="NLY408" s="56"/>
      <c r="NLZ408" s="56"/>
      <c r="NMA408" s="56"/>
      <c r="NMB408" s="56"/>
      <c r="NMC408" s="56"/>
      <c r="NMD408" s="56"/>
      <c r="NME408" s="56"/>
      <c r="NMF408" s="56"/>
      <c r="NMG408" s="56"/>
      <c r="NMH408" s="56"/>
      <c r="NMI408" s="56"/>
      <c r="NMJ408" s="56"/>
      <c r="NMK408" s="56"/>
      <c r="NML408" s="56"/>
      <c r="NMM408" s="56"/>
      <c r="NMN408" s="56"/>
      <c r="NMO408" s="56"/>
      <c r="NMP408" s="56"/>
      <c r="NMQ408" s="56"/>
      <c r="NMR408" s="56"/>
      <c r="NMS408" s="56"/>
      <c r="NMT408" s="56"/>
      <c r="NMU408" s="56"/>
      <c r="NMV408" s="56"/>
      <c r="NMW408" s="56"/>
      <c r="NMX408" s="56"/>
      <c r="NMY408" s="56"/>
      <c r="NMZ408" s="56"/>
      <c r="NNA408" s="56"/>
      <c r="NNB408" s="56"/>
      <c r="NNC408" s="56"/>
      <c r="NND408" s="56"/>
      <c r="NNE408" s="56"/>
      <c r="NNF408" s="56"/>
      <c r="NNG408" s="56"/>
      <c r="NNH408" s="56"/>
      <c r="NNI408" s="56"/>
      <c r="NNJ408" s="56"/>
      <c r="NNK408" s="56"/>
      <c r="NNL408" s="56"/>
      <c r="NNM408" s="56"/>
      <c r="NNN408" s="56"/>
      <c r="NNO408" s="56"/>
      <c r="NNP408" s="56"/>
      <c r="NNQ408" s="56"/>
      <c r="NNR408" s="56"/>
      <c r="NNS408" s="56"/>
      <c r="NNT408" s="56"/>
      <c r="NNU408" s="56"/>
      <c r="NNV408" s="56"/>
      <c r="NNW408" s="56"/>
      <c r="NNX408" s="56"/>
      <c r="NNY408" s="56"/>
      <c r="NNZ408" s="56"/>
      <c r="NOA408" s="56"/>
      <c r="NOB408" s="56"/>
      <c r="NOC408" s="56"/>
      <c r="NOD408" s="56"/>
      <c r="NOE408" s="56"/>
      <c r="NOF408" s="56"/>
      <c r="NOG408" s="56"/>
      <c r="NOH408" s="56"/>
      <c r="NOI408" s="56"/>
      <c r="NOJ408" s="56"/>
      <c r="NOK408" s="56"/>
      <c r="NOL408" s="56"/>
      <c r="NOM408" s="56"/>
      <c r="NON408" s="56"/>
      <c r="NOO408" s="56"/>
      <c r="NOP408" s="56"/>
      <c r="NOQ408" s="56"/>
      <c r="NOR408" s="56"/>
      <c r="NOS408" s="56"/>
      <c r="NOT408" s="56"/>
      <c r="NOU408" s="56"/>
      <c r="NOV408" s="56"/>
      <c r="NOW408" s="56"/>
      <c r="NOX408" s="56"/>
      <c r="NOY408" s="56"/>
      <c r="NOZ408" s="56"/>
      <c r="NPA408" s="56"/>
      <c r="NPB408" s="56"/>
      <c r="NPC408" s="56"/>
      <c r="NPD408" s="56"/>
      <c r="NPE408" s="56"/>
      <c r="NPF408" s="56"/>
      <c r="NPG408" s="56"/>
      <c r="NPH408" s="56"/>
      <c r="NPI408" s="56"/>
      <c r="NPJ408" s="56"/>
      <c r="NPK408" s="56"/>
      <c r="NPL408" s="56"/>
      <c r="NPM408" s="56"/>
      <c r="NPN408" s="56"/>
      <c r="NPO408" s="56"/>
      <c r="NPP408" s="56"/>
      <c r="NPQ408" s="56"/>
      <c r="NPR408" s="56"/>
      <c r="NPS408" s="56"/>
      <c r="NPT408" s="56"/>
      <c r="NPU408" s="56"/>
      <c r="NPV408" s="56"/>
      <c r="NPW408" s="56"/>
      <c r="NPX408" s="56"/>
      <c r="NPY408" s="56"/>
      <c r="NPZ408" s="56"/>
      <c r="NQA408" s="56"/>
      <c r="NQB408" s="56"/>
      <c r="NQC408" s="56"/>
      <c r="NQD408" s="56"/>
      <c r="NQE408" s="56"/>
      <c r="NQF408" s="56"/>
      <c r="NQG408" s="56"/>
      <c r="NQH408" s="56"/>
      <c r="NQI408" s="56"/>
      <c r="NQJ408" s="56"/>
      <c r="NQK408" s="56"/>
      <c r="NQL408" s="56"/>
      <c r="NQM408" s="56"/>
      <c r="NQN408" s="56"/>
      <c r="NQO408" s="56"/>
      <c r="NQP408" s="56"/>
      <c r="NQQ408" s="56"/>
      <c r="NQR408" s="56"/>
      <c r="NQS408" s="56"/>
      <c r="NQT408" s="56"/>
      <c r="NQU408" s="56"/>
      <c r="NQV408" s="56"/>
      <c r="NQW408" s="56"/>
      <c r="NQX408" s="56"/>
      <c r="NQY408" s="56"/>
      <c r="NQZ408" s="56"/>
      <c r="NRA408" s="56"/>
      <c r="NRB408" s="56"/>
      <c r="NRC408" s="56"/>
      <c r="NRD408" s="56"/>
      <c r="NRE408" s="56"/>
      <c r="NRF408" s="56"/>
      <c r="NRG408" s="56"/>
      <c r="NRH408" s="56"/>
      <c r="NRI408" s="56"/>
      <c r="NRJ408" s="56"/>
      <c r="NRK408" s="56"/>
      <c r="NRL408" s="56"/>
      <c r="NRM408" s="56"/>
      <c r="NRN408" s="56"/>
      <c r="NRO408" s="56"/>
      <c r="NRP408" s="56"/>
      <c r="NRQ408" s="56"/>
      <c r="NRR408" s="56"/>
      <c r="NRS408" s="56"/>
      <c r="NRT408" s="56"/>
      <c r="NRU408" s="56"/>
      <c r="NRV408" s="56"/>
      <c r="NRW408" s="56"/>
      <c r="NRX408" s="56"/>
      <c r="NRY408" s="56"/>
      <c r="NRZ408" s="56"/>
      <c r="NSA408" s="56"/>
      <c r="NSB408" s="56"/>
      <c r="NSC408" s="56"/>
      <c r="NSD408" s="56"/>
      <c r="NSE408" s="56"/>
      <c r="NSF408" s="56"/>
      <c r="NSG408" s="56"/>
      <c r="NSH408" s="56"/>
      <c r="NSI408" s="56"/>
      <c r="NSJ408" s="56"/>
      <c r="NSK408" s="56"/>
      <c r="NSL408" s="56"/>
      <c r="NSM408" s="56"/>
      <c r="NSN408" s="56"/>
      <c r="NSO408" s="56"/>
      <c r="NSP408" s="56"/>
      <c r="NSQ408" s="56"/>
      <c r="NSR408" s="56"/>
      <c r="NSS408" s="56"/>
      <c r="NST408" s="56"/>
      <c r="NSU408" s="56"/>
      <c r="NSV408" s="56"/>
      <c r="NSW408" s="56"/>
      <c r="NSX408" s="56"/>
      <c r="NSY408" s="56"/>
      <c r="NSZ408" s="56"/>
      <c r="NTA408" s="56"/>
      <c r="NTB408" s="56"/>
      <c r="NTC408" s="56"/>
      <c r="NTD408" s="56"/>
      <c r="NTE408" s="56"/>
      <c r="NTF408" s="56"/>
      <c r="NTG408" s="56"/>
      <c r="NTH408" s="56"/>
      <c r="NTI408" s="56"/>
      <c r="NTJ408" s="56"/>
      <c r="NTK408" s="56"/>
      <c r="NTL408" s="56"/>
      <c r="NTM408" s="56"/>
      <c r="NTN408" s="56"/>
      <c r="NTO408" s="56"/>
      <c r="NTP408" s="56"/>
      <c r="NTQ408" s="56"/>
      <c r="NTR408" s="56"/>
      <c r="NTS408" s="56"/>
      <c r="NTT408" s="56"/>
      <c r="NTU408" s="56"/>
      <c r="NTV408" s="56"/>
      <c r="NTW408" s="56"/>
      <c r="NTX408" s="56"/>
      <c r="NTY408" s="56"/>
      <c r="NTZ408" s="56"/>
      <c r="NUA408" s="56"/>
      <c r="NUB408" s="56"/>
      <c r="NUC408" s="56"/>
      <c r="NUD408" s="56"/>
      <c r="NUE408" s="56"/>
      <c r="NUF408" s="56"/>
      <c r="NUG408" s="56"/>
      <c r="NUH408" s="56"/>
      <c r="NUI408" s="56"/>
      <c r="NUJ408" s="56"/>
      <c r="NUK408" s="56"/>
      <c r="NUL408" s="56"/>
      <c r="NUM408" s="56"/>
      <c r="NUN408" s="56"/>
      <c r="NUO408" s="56"/>
      <c r="NUP408" s="56"/>
      <c r="NUQ408" s="56"/>
      <c r="NUR408" s="56"/>
      <c r="NUS408" s="56"/>
      <c r="NUT408" s="56"/>
      <c r="NUU408" s="56"/>
      <c r="NUV408" s="56"/>
      <c r="NUW408" s="56"/>
      <c r="NUX408" s="56"/>
      <c r="NUY408" s="56"/>
      <c r="NUZ408" s="56"/>
      <c r="NVA408" s="56"/>
      <c r="NVB408" s="56"/>
      <c r="NVC408" s="56"/>
      <c r="NVD408" s="56"/>
      <c r="NVE408" s="56"/>
      <c r="NVF408" s="56"/>
      <c r="NVG408" s="56"/>
      <c r="NVH408" s="56"/>
      <c r="NVI408" s="56"/>
      <c r="NVJ408" s="56"/>
      <c r="NVK408" s="56"/>
      <c r="NVL408" s="56"/>
      <c r="NVM408" s="56"/>
      <c r="NVN408" s="56"/>
      <c r="NVO408" s="56"/>
      <c r="NVP408" s="56"/>
      <c r="NVQ408" s="56"/>
      <c r="NVR408" s="56"/>
      <c r="NVS408" s="56"/>
      <c r="NVT408" s="56"/>
      <c r="NVU408" s="56"/>
      <c r="NVV408" s="56"/>
      <c r="NVW408" s="56"/>
      <c r="NVX408" s="56"/>
      <c r="NVY408" s="56"/>
      <c r="NVZ408" s="56"/>
      <c r="NWA408" s="56"/>
      <c r="NWB408" s="56"/>
      <c r="NWC408" s="56"/>
      <c r="NWD408" s="56"/>
      <c r="NWE408" s="56"/>
      <c r="NWF408" s="56"/>
      <c r="NWG408" s="56"/>
      <c r="NWH408" s="56"/>
      <c r="NWI408" s="56"/>
      <c r="NWJ408" s="56"/>
      <c r="NWK408" s="56"/>
      <c r="NWL408" s="56"/>
      <c r="NWM408" s="56"/>
      <c r="NWN408" s="56"/>
      <c r="NWO408" s="56"/>
      <c r="NWP408" s="56"/>
      <c r="NWQ408" s="56"/>
      <c r="NWR408" s="56"/>
      <c r="NWS408" s="56"/>
      <c r="NWT408" s="56"/>
      <c r="NWU408" s="56"/>
      <c r="NWV408" s="56"/>
      <c r="NWW408" s="56"/>
      <c r="NWX408" s="56"/>
      <c r="NWY408" s="56"/>
      <c r="NWZ408" s="56"/>
      <c r="NXA408" s="56"/>
      <c r="NXB408" s="56"/>
      <c r="NXC408" s="56"/>
      <c r="NXD408" s="56"/>
      <c r="NXE408" s="56"/>
      <c r="NXF408" s="56"/>
      <c r="NXG408" s="56"/>
      <c r="NXH408" s="56"/>
      <c r="NXI408" s="56"/>
      <c r="NXJ408" s="56"/>
      <c r="NXK408" s="56"/>
      <c r="NXL408" s="56"/>
      <c r="NXM408" s="56"/>
      <c r="NXN408" s="56"/>
      <c r="NXO408" s="56"/>
      <c r="NXP408" s="56"/>
      <c r="NXQ408" s="56"/>
      <c r="NXR408" s="56"/>
      <c r="NXS408" s="56"/>
      <c r="NXT408" s="56"/>
      <c r="NXU408" s="56"/>
      <c r="NXV408" s="56"/>
      <c r="NXW408" s="56"/>
      <c r="NXX408" s="56"/>
      <c r="NXY408" s="56"/>
      <c r="NXZ408" s="56"/>
      <c r="NYA408" s="56"/>
      <c r="NYB408" s="56"/>
      <c r="NYC408" s="56"/>
      <c r="NYD408" s="56"/>
      <c r="NYE408" s="56"/>
      <c r="NYF408" s="56"/>
      <c r="NYG408" s="56"/>
      <c r="NYH408" s="56"/>
      <c r="NYI408" s="56"/>
      <c r="NYJ408" s="56"/>
      <c r="NYK408" s="56"/>
      <c r="NYL408" s="56"/>
      <c r="NYM408" s="56"/>
      <c r="NYN408" s="56"/>
      <c r="NYO408" s="56"/>
      <c r="NYP408" s="56"/>
      <c r="NYQ408" s="56"/>
      <c r="NYR408" s="56"/>
      <c r="NYS408" s="56"/>
      <c r="NYT408" s="56"/>
      <c r="NYU408" s="56"/>
      <c r="NYV408" s="56"/>
      <c r="NYW408" s="56"/>
      <c r="NYX408" s="56"/>
      <c r="NYY408" s="56"/>
      <c r="NYZ408" s="56"/>
      <c r="NZA408" s="56"/>
      <c r="NZB408" s="56"/>
      <c r="NZC408" s="56"/>
      <c r="NZD408" s="56"/>
      <c r="NZE408" s="56"/>
      <c r="NZF408" s="56"/>
      <c r="NZG408" s="56"/>
      <c r="NZH408" s="56"/>
      <c r="NZI408" s="56"/>
      <c r="NZJ408" s="56"/>
      <c r="NZK408" s="56"/>
      <c r="NZL408" s="56"/>
      <c r="NZM408" s="56"/>
      <c r="NZN408" s="56"/>
      <c r="NZO408" s="56"/>
      <c r="NZP408" s="56"/>
      <c r="NZQ408" s="56"/>
      <c r="NZR408" s="56"/>
      <c r="NZS408" s="56"/>
      <c r="NZT408" s="56"/>
      <c r="NZU408" s="56"/>
      <c r="NZV408" s="56"/>
      <c r="NZW408" s="56"/>
      <c r="NZX408" s="56"/>
      <c r="NZY408" s="56"/>
      <c r="NZZ408" s="56"/>
      <c r="OAA408" s="56"/>
      <c r="OAB408" s="56"/>
      <c r="OAC408" s="56"/>
      <c r="OAD408" s="56"/>
      <c r="OAE408" s="56"/>
      <c r="OAF408" s="56"/>
      <c r="OAG408" s="56"/>
      <c r="OAH408" s="56"/>
      <c r="OAI408" s="56"/>
      <c r="OAJ408" s="56"/>
      <c r="OAK408" s="56"/>
      <c r="OAL408" s="56"/>
      <c r="OAM408" s="56"/>
      <c r="OAN408" s="56"/>
      <c r="OAO408" s="56"/>
      <c r="OAP408" s="56"/>
      <c r="OAQ408" s="56"/>
      <c r="OAR408" s="56"/>
      <c r="OAS408" s="56"/>
      <c r="OAT408" s="56"/>
      <c r="OAU408" s="56"/>
      <c r="OAV408" s="56"/>
      <c r="OAW408" s="56"/>
      <c r="OAX408" s="56"/>
      <c r="OAY408" s="56"/>
      <c r="OAZ408" s="56"/>
      <c r="OBA408" s="56"/>
      <c r="OBB408" s="56"/>
      <c r="OBC408" s="56"/>
      <c r="OBD408" s="56"/>
      <c r="OBE408" s="56"/>
      <c r="OBF408" s="56"/>
      <c r="OBG408" s="56"/>
      <c r="OBH408" s="56"/>
      <c r="OBI408" s="56"/>
      <c r="OBJ408" s="56"/>
      <c r="OBK408" s="56"/>
      <c r="OBL408" s="56"/>
      <c r="OBM408" s="56"/>
      <c r="OBN408" s="56"/>
      <c r="OBO408" s="56"/>
      <c r="OBP408" s="56"/>
      <c r="OBQ408" s="56"/>
      <c r="OBR408" s="56"/>
      <c r="OBS408" s="56"/>
      <c r="OBT408" s="56"/>
      <c r="OBU408" s="56"/>
      <c r="OBV408" s="56"/>
      <c r="OBW408" s="56"/>
      <c r="OBX408" s="56"/>
      <c r="OBY408" s="56"/>
      <c r="OBZ408" s="56"/>
      <c r="OCA408" s="56"/>
      <c r="OCB408" s="56"/>
      <c r="OCC408" s="56"/>
      <c r="OCD408" s="56"/>
      <c r="OCE408" s="56"/>
      <c r="OCF408" s="56"/>
      <c r="OCG408" s="56"/>
      <c r="OCH408" s="56"/>
      <c r="OCI408" s="56"/>
      <c r="OCJ408" s="56"/>
      <c r="OCK408" s="56"/>
      <c r="OCL408" s="56"/>
      <c r="OCM408" s="56"/>
      <c r="OCN408" s="56"/>
      <c r="OCO408" s="56"/>
      <c r="OCP408" s="56"/>
      <c r="OCQ408" s="56"/>
      <c r="OCR408" s="56"/>
      <c r="OCS408" s="56"/>
      <c r="OCT408" s="56"/>
      <c r="OCU408" s="56"/>
      <c r="OCV408" s="56"/>
      <c r="OCW408" s="56"/>
      <c r="OCX408" s="56"/>
      <c r="OCY408" s="56"/>
      <c r="OCZ408" s="56"/>
      <c r="ODA408" s="56"/>
      <c r="ODB408" s="56"/>
      <c r="ODC408" s="56"/>
      <c r="ODD408" s="56"/>
      <c r="ODE408" s="56"/>
      <c r="ODF408" s="56"/>
      <c r="ODG408" s="56"/>
      <c r="ODH408" s="56"/>
      <c r="ODI408" s="56"/>
      <c r="ODJ408" s="56"/>
      <c r="ODK408" s="56"/>
      <c r="ODL408" s="56"/>
      <c r="ODM408" s="56"/>
      <c r="ODN408" s="56"/>
      <c r="ODO408" s="56"/>
      <c r="ODP408" s="56"/>
      <c r="ODQ408" s="56"/>
      <c r="ODR408" s="56"/>
      <c r="ODS408" s="56"/>
      <c r="ODT408" s="56"/>
      <c r="ODU408" s="56"/>
      <c r="ODV408" s="56"/>
      <c r="ODW408" s="56"/>
      <c r="ODX408" s="56"/>
      <c r="ODY408" s="56"/>
      <c r="ODZ408" s="56"/>
      <c r="OEA408" s="56"/>
      <c r="OEB408" s="56"/>
      <c r="OEC408" s="56"/>
      <c r="OED408" s="56"/>
      <c r="OEE408" s="56"/>
      <c r="OEF408" s="56"/>
      <c r="OEG408" s="56"/>
      <c r="OEH408" s="56"/>
      <c r="OEI408" s="56"/>
      <c r="OEJ408" s="56"/>
      <c r="OEK408" s="56"/>
      <c r="OEL408" s="56"/>
      <c r="OEM408" s="56"/>
      <c r="OEN408" s="56"/>
      <c r="OEO408" s="56"/>
      <c r="OEP408" s="56"/>
      <c r="OEQ408" s="56"/>
      <c r="OER408" s="56"/>
      <c r="OES408" s="56"/>
      <c r="OET408" s="56"/>
      <c r="OEU408" s="56"/>
      <c r="OEV408" s="56"/>
      <c r="OEW408" s="56"/>
      <c r="OEX408" s="56"/>
      <c r="OEY408" s="56"/>
      <c r="OEZ408" s="56"/>
      <c r="OFA408" s="56"/>
      <c r="OFB408" s="56"/>
      <c r="OFC408" s="56"/>
      <c r="OFD408" s="56"/>
      <c r="OFE408" s="56"/>
      <c r="OFF408" s="56"/>
      <c r="OFG408" s="56"/>
      <c r="OFH408" s="56"/>
      <c r="OFI408" s="56"/>
      <c r="OFJ408" s="56"/>
      <c r="OFK408" s="56"/>
      <c r="OFL408" s="56"/>
      <c r="OFM408" s="56"/>
      <c r="OFN408" s="56"/>
      <c r="OFO408" s="56"/>
      <c r="OFP408" s="56"/>
      <c r="OFQ408" s="56"/>
      <c r="OFR408" s="56"/>
      <c r="OFS408" s="56"/>
      <c r="OFT408" s="56"/>
      <c r="OFU408" s="56"/>
      <c r="OFV408" s="56"/>
      <c r="OFW408" s="56"/>
      <c r="OFX408" s="56"/>
      <c r="OFY408" s="56"/>
      <c r="OFZ408" s="56"/>
      <c r="OGA408" s="56"/>
      <c r="OGB408" s="56"/>
      <c r="OGC408" s="56"/>
      <c r="OGD408" s="56"/>
      <c r="OGE408" s="56"/>
      <c r="OGF408" s="56"/>
      <c r="OGG408" s="56"/>
      <c r="OGH408" s="56"/>
      <c r="OGI408" s="56"/>
      <c r="OGJ408" s="56"/>
      <c r="OGK408" s="56"/>
      <c r="OGL408" s="56"/>
      <c r="OGM408" s="56"/>
      <c r="OGN408" s="56"/>
      <c r="OGO408" s="56"/>
      <c r="OGP408" s="56"/>
      <c r="OGQ408" s="56"/>
      <c r="OGR408" s="56"/>
      <c r="OGS408" s="56"/>
      <c r="OGT408" s="56"/>
      <c r="OGU408" s="56"/>
      <c r="OGV408" s="56"/>
      <c r="OGW408" s="56"/>
      <c r="OGX408" s="56"/>
      <c r="OGY408" s="56"/>
      <c r="OGZ408" s="56"/>
      <c r="OHA408" s="56"/>
      <c r="OHB408" s="56"/>
      <c r="OHC408" s="56"/>
      <c r="OHD408" s="56"/>
      <c r="OHE408" s="56"/>
      <c r="OHF408" s="56"/>
      <c r="OHG408" s="56"/>
      <c r="OHH408" s="56"/>
      <c r="OHI408" s="56"/>
      <c r="OHJ408" s="56"/>
      <c r="OHK408" s="56"/>
      <c r="OHL408" s="56"/>
      <c r="OHM408" s="56"/>
      <c r="OHN408" s="56"/>
      <c r="OHO408" s="56"/>
      <c r="OHP408" s="56"/>
      <c r="OHQ408" s="56"/>
      <c r="OHR408" s="56"/>
      <c r="OHS408" s="56"/>
      <c r="OHT408" s="56"/>
      <c r="OHU408" s="56"/>
      <c r="OHV408" s="56"/>
      <c r="OHW408" s="56"/>
      <c r="OHX408" s="56"/>
      <c r="OHY408" s="56"/>
      <c r="OHZ408" s="56"/>
      <c r="OIA408" s="56"/>
      <c r="OIB408" s="56"/>
      <c r="OIC408" s="56"/>
      <c r="OID408" s="56"/>
      <c r="OIE408" s="56"/>
      <c r="OIF408" s="56"/>
      <c r="OIG408" s="56"/>
      <c r="OIH408" s="56"/>
      <c r="OII408" s="56"/>
      <c r="OIJ408" s="56"/>
      <c r="OIK408" s="56"/>
      <c r="OIL408" s="56"/>
      <c r="OIM408" s="56"/>
      <c r="OIN408" s="56"/>
      <c r="OIO408" s="56"/>
      <c r="OIP408" s="56"/>
      <c r="OIQ408" s="56"/>
      <c r="OIR408" s="56"/>
      <c r="OIS408" s="56"/>
      <c r="OIT408" s="56"/>
      <c r="OIU408" s="56"/>
      <c r="OIV408" s="56"/>
      <c r="OIW408" s="56"/>
      <c r="OIX408" s="56"/>
      <c r="OIY408" s="56"/>
      <c r="OIZ408" s="56"/>
      <c r="OJA408" s="56"/>
      <c r="OJB408" s="56"/>
      <c r="OJC408" s="56"/>
      <c r="OJD408" s="56"/>
      <c r="OJE408" s="56"/>
      <c r="OJF408" s="56"/>
      <c r="OJG408" s="56"/>
      <c r="OJH408" s="56"/>
      <c r="OJI408" s="56"/>
      <c r="OJJ408" s="56"/>
      <c r="OJK408" s="56"/>
      <c r="OJL408" s="56"/>
      <c r="OJM408" s="56"/>
      <c r="OJN408" s="56"/>
      <c r="OJO408" s="56"/>
      <c r="OJP408" s="56"/>
      <c r="OJQ408" s="56"/>
      <c r="OJR408" s="56"/>
      <c r="OJS408" s="56"/>
      <c r="OJT408" s="56"/>
      <c r="OJU408" s="56"/>
      <c r="OJV408" s="56"/>
      <c r="OJW408" s="56"/>
      <c r="OJX408" s="56"/>
      <c r="OJY408" s="56"/>
      <c r="OJZ408" s="56"/>
      <c r="OKA408" s="56"/>
      <c r="OKB408" s="56"/>
      <c r="OKC408" s="56"/>
      <c r="OKD408" s="56"/>
      <c r="OKE408" s="56"/>
      <c r="OKF408" s="56"/>
      <c r="OKG408" s="56"/>
      <c r="OKH408" s="56"/>
      <c r="OKI408" s="56"/>
      <c r="OKJ408" s="56"/>
      <c r="OKK408" s="56"/>
      <c r="OKL408" s="56"/>
      <c r="OKM408" s="56"/>
      <c r="OKN408" s="56"/>
      <c r="OKO408" s="56"/>
      <c r="OKP408" s="56"/>
      <c r="OKQ408" s="56"/>
      <c r="OKR408" s="56"/>
      <c r="OKS408" s="56"/>
      <c r="OKT408" s="56"/>
      <c r="OKU408" s="56"/>
      <c r="OKV408" s="56"/>
      <c r="OKW408" s="56"/>
      <c r="OKX408" s="56"/>
      <c r="OKY408" s="56"/>
      <c r="OKZ408" s="56"/>
      <c r="OLA408" s="56"/>
      <c r="OLB408" s="56"/>
      <c r="OLC408" s="56"/>
      <c r="OLD408" s="56"/>
      <c r="OLE408" s="56"/>
      <c r="OLF408" s="56"/>
      <c r="OLG408" s="56"/>
      <c r="OLH408" s="56"/>
      <c r="OLI408" s="56"/>
      <c r="OLJ408" s="56"/>
      <c r="OLK408" s="56"/>
      <c r="OLL408" s="56"/>
      <c r="OLM408" s="56"/>
      <c r="OLN408" s="56"/>
      <c r="OLO408" s="56"/>
      <c r="OLP408" s="56"/>
      <c r="OLQ408" s="56"/>
      <c r="OLR408" s="56"/>
      <c r="OLS408" s="56"/>
      <c r="OLT408" s="56"/>
      <c r="OLU408" s="56"/>
      <c r="OLV408" s="56"/>
      <c r="OLW408" s="56"/>
      <c r="OLX408" s="56"/>
      <c r="OLY408" s="56"/>
      <c r="OLZ408" s="56"/>
      <c r="OMA408" s="56"/>
      <c r="OMB408" s="56"/>
      <c r="OMC408" s="56"/>
      <c r="OMD408" s="56"/>
      <c r="OME408" s="56"/>
      <c r="OMF408" s="56"/>
      <c r="OMG408" s="56"/>
      <c r="OMH408" s="56"/>
      <c r="OMI408" s="56"/>
      <c r="OMJ408" s="56"/>
      <c r="OMK408" s="56"/>
      <c r="OML408" s="56"/>
      <c r="OMM408" s="56"/>
      <c r="OMN408" s="56"/>
      <c r="OMO408" s="56"/>
      <c r="OMP408" s="56"/>
      <c r="OMQ408" s="56"/>
      <c r="OMR408" s="56"/>
      <c r="OMS408" s="56"/>
      <c r="OMT408" s="56"/>
      <c r="OMU408" s="56"/>
      <c r="OMV408" s="56"/>
      <c r="OMW408" s="56"/>
      <c r="OMX408" s="56"/>
      <c r="OMY408" s="56"/>
      <c r="OMZ408" s="56"/>
      <c r="ONA408" s="56"/>
      <c r="ONB408" s="56"/>
      <c r="ONC408" s="56"/>
      <c r="OND408" s="56"/>
      <c r="ONE408" s="56"/>
      <c r="ONF408" s="56"/>
      <c r="ONG408" s="56"/>
      <c r="ONH408" s="56"/>
      <c r="ONI408" s="56"/>
      <c r="ONJ408" s="56"/>
      <c r="ONK408" s="56"/>
      <c r="ONL408" s="56"/>
      <c r="ONM408" s="56"/>
      <c r="ONN408" s="56"/>
      <c r="ONO408" s="56"/>
      <c r="ONP408" s="56"/>
      <c r="ONQ408" s="56"/>
      <c r="ONR408" s="56"/>
      <c r="ONS408" s="56"/>
      <c r="ONT408" s="56"/>
      <c r="ONU408" s="56"/>
      <c r="ONV408" s="56"/>
      <c r="ONW408" s="56"/>
      <c r="ONX408" s="56"/>
      <c r="ONY408" s="56"/>
      <c r="ONZ408" s="56"/>
      <c r="OOA408" s="56"/>
      <c r="OOB408" s="56"/>
      <c r="OOC408" s="56"/>
      <c r="OOD408" s="56"/>
      <c r="OOE408" s="56"/>
      <c r="OOF408" s="56"/>
      <c r="OOG408" s="56"/>
      <c r="OOH408" s="56"/>
      <c r="OOI408" s="56"/>
      <c r="OOJ408" s="56"/>
      <c r="OOK408" s="56"/>
      <c r="OOL408" s="56"/>
      <c r="OOM408" s="56"/>
      <c r="OON408" s="56"/>
      <c r="OOO408" s="56"/>
      <c r="OOP408" s="56"/>
      <c r="OOQ408" s="56"/>
      <c r="OOR408" s="56"/>
      <c r="OOS408" s="56"/>
      <c r="OOT408" s="56"/>
      <c r="OOU408" s="56"/>
      <c r="OOV408" s="56"/>
      <c r="OOW408" s="56"/>
      <c r="OOX408" s="56"/>
      <c r="OOY408" s="56"/>
      <c r="OOZ408" s="56"/>
      <c r="OPA408" s="56"/>
      <c r="OPB408" s="56"/>
      <c r="OPC408" s="56"/>
      <c r="OPD408" s="56"/>
      <c r="OPE408" s="56"/>
      <c r="OPF408" s="56"/>
      <c r="OPG408" s="56"/>
      <c r="OPH408" s="56"/>
      <c r="OPI408" s="56"/>
      <c r="OPJ408" s="56"/>
      <c r="OPK408" s="56"/>
      <c r="OPL408" s="56"/>
      <c r="OPM408" s="56"/>
      <c r="OPN408" s="56"/>
      <c r="OPO408" s="56"/>
      <c r="OPP408" s="56"/>
      <c r="OPQ408" s="56"/>
      <c r="OPR408" s="56"/>
      <c r="OPS408" s="56"/>
      <c r="OPT408" s="56"/>
      <c r="OPU408" s="56"/>
      <c r="OPV408" s="56"/>
      <c r="OPW408" s="56"/>
      <c r="OPX408" s="56"/>
      <c r="OPY408" s="56"/>
      <c r="OPZ408" s="56"/>
      <c r="OQA408" s="56"/>
      <c r="OQB408" s="56"/>
      <c r="OQC408" s="56"/>
      <c r="OQD408" s="56"/>
      <c r="OQE408" s="56"/>
      <c r="OQF408" s="56"/>
      <c r="OQG408" s="56"/>
      <c r="OQH408" s="56"/>
      <c r="OQI408" s="56"/>
      <c r="OQJ408" s="56"/>
      <c r="OQK408" s="56"/>
      <c r="OQL408" s="56"/>
      <c r="OQM408" s="56"/>
      <c r="OQN408" s="56"/>
      <c r="OQO408" s="56"/>
      <c r="OQP408" s="56"/>
      <c r="OQQ408" s="56"/>
      <c r="OQR408" s="56"/>
      <c r="OQS408" s="56"/>
      <c r="OQT408" s="56"/>
      <c r="OQU408" s="56"/>
      <c r="OQV408" s="56"/>
      <c r="OQW408" s="56"/>
      <c r="OQX408" s="56"/>
      <c r="OQY408" s="56"/>
      <c r="OQZ408" s="56"/>
      <c r="ORA408" s="56"/>
      <c r="ORB408" s="56"/>
      <c r="ORC408" s="56"/>
      <c r="ORD408" s="56"/>
      <c r="ORE408" s="56"/>
      <c r="ORF408" s="56"/>
      <c r="ORG408" s="56"/>
      <c r="ORH408" s="56"/>
      <c r="ORI408" s="56"/>
      <c r="ORJ408" s="56"/>
      <c r="ORK408" s="56"/>
      <c r="ORL408" s="56"/>
      <c r="ORM408" s="56"/>
      <c r="ORN408" s="56"/>
      <c r="ORO408" s="56"/>
      <c r="ORP408" s="56"/>
      <c r="ORQ408" s="56"/>
      <c r="ORR408" s="56"/>
      <c r="ORS408" s="56"/>
      <c r="ORT408" s="56"/>
      <c r="ORU408" s="56"/>
      <c r="ORV408" s="56"/>
      <c r="ORW408" s="56"/>
      <c r="ORX408" s="56"/>
      <c r="ORY408" s="56"/>
      <c r="ORZ408" s="56"/>
      <c r="OSA408" s="56"/>
      <c r="OSB408" s="56"/>
      <c r="OSC408" s="56"/>
      <c r="OSD408" s="56"/>
      <c r="OSE408" s="56"/>
      <c r="OSF408" s="56"/>
      <c r="OSG408" s="56"/>
      <c r="OSH408" s="56"/>
      <c r="OSI408" s="56"/>
      <c r="OSJ408" s="56"/>
      <c r="OSK408" s="56"/>
      <c r="OSL408" s="56"/>
      <c r="OSM408" s="56"/>
      <c r="OSN408" s="56"/>
      <c r="OSO408" s="56"/>
      <c r="OSP408" s="56"/>
      <c r="OSQ408" s="56"/>
      <c r="OSR408" s="56"/>
      <c r="OSS408" s="56"/>
      <c r="OST408" s="56"/>
      <c r="OSU408" s="56"/>
      <c r="OSV408" s="56"/>
      <c r="OSW408" s="56"/>
      <c r="OSX408" s="56"/>
      <c r="OSY408" s="56"/>
      <c r="OSZ408" s="56"/>
      <c r="OTA408" s="56"/>
      <c r="OTB408" s="56"/>
      <c r="OTC408" s="56"/>
      <c r="OTD408" s="56"/>
      <c r="OTE408" s="56"/>
      <c r="OTF408" s="56"/>
      <c r="OTG408" s="56"/>
      <c r="OTH408" s="56"/>
      <c r="OTI408" s="56"/>
      <c r="OTJ408" s="56"/>
      <c r="OTK408" s="56"/>
      <c r="OTL408" s="56"/>
      <c r="OTM408" s="56"/>
      <c r="OTN408" s="56"/>
      <c r="OTO408" s="56"/>
      <c r="OTP408" s="56"/>
      <c r="OTQ408" s="56"/>
      <c r="OTR408" s="56"/>
      <c r="OTS408" s="56"/>
      <c r="OTT408" s="56"/>
      <c r="OTU408" s="56"/>
      <c r="OTV408" s="56"/>
      <c r="OTW408" s="56"/>
      <c r="OTX408" s="56"/>
      <c r="OTY408" s="56"/>
      <c r="OTZ408" s="56"/>
      <c r="OUA408" s="56"/>
      <c r="OUB408" s="56"/>
      <c r="OUC408" s="56"/>
      <c r="OUD408" s="56"/>
      <c r="OUE408" s="56"/>
      <c r="OUF408" s="56"/>
      <c r="OUG408" s="56"/>
      <c r="OUH408" s="56"/>
      <c r="OUI408" s="56"/>
      <c r="OUJ408" s="56"/>
      <c r="OUK408" s="56"/>
      <c r="OUL408" s="56"/>
      <c r="OUM408" s="56"/>
      <c r="OUN408" s="56"/>
      <c r="OUO408" s="56"/>
      <c r="OUP408" s="56"/>
      <c r="OUQ408" s="56"/>
      <c r="OUR408" s="56"/>
      <c r="OUS408" s="56"/>
      <c r="OUT408" s="56"/>
      <c r="OUU408" s="56"/>
      <c r="OUV408" s="56"/>
      <c r="OUW408" s="56"/>
      <c r="OUX408" s="56"/>
      <c r="OUY408" s="56"/>
      <c r="OUZ408" s="56"/>
      <c r="OVA408" s="56"/>
      <c r="OVB408" s="56"/>
      <c r="OVC408" s="56"/>
      <c r="OVD408" s="56"/>
      <c r="OVE408" s="56"/>
      <c r="OVF408" s="56"/>
      <c r="OVG408" s="56"/>
      <c r="OVH408" s="56"/>
      <c r="OVI408" s="56"/>
      <c r="OVJ408" s="56"/>
      <c r="OVK408" s="56"/>
      <c r="OVL408" s="56"/>
      <c r="OVM408" s="56"/>
      <c r="OVN408" s="56"/>
      <c r="OVO408" s="56"/>
      <c r="OVP408" s="56"/>
      <c r="OVQ408" s="56"/>
      <c r="OVR408" s="56"/>
      <c r="OVS408" s="56"/>
      <c r="OVT408" s="56"/>
      <c r="OVU408" s="56"/>
      <c r="OVV408" s="56"/>
      <c r="OVW408" s="56"/>
      <c r="OVX408" s="56"/>
      <c r="OVY408" s="56"/>
      <c r="OVZ408" s="56"/>
      <c r="OWA408" s="56"/>
      <c r="OWB408" s="56"/>
      <c r="OWC408" s="56"/>
      <c r="OWD408" s="56"/>
      <c r="OWE408" s="56"/>
      <c r="OWF408" s="56"/>
      <c r="OWG408" s="56"/>
      <c r="OWH408" s="56"/>
      <c r="OWI408" s="56"/>
      <c r="OWJ408" s="56"/>
      <c r="OWK408" s="56"/>
      <c r="OWL408" s="56"/>
      <c r="OWM408" s="56"/>
      <c r="OWN408" s="56"/>
      <c r="OWO408" s="56"/>
      <c r="OWP408" s="56"/>
      <c r="OWQ408" s="56"/>
      <c r="OWR408" s="56"/>
      <c r="OWS408" s="56"/>
      <c r="OWT408" s="56"/>
      <c r="OWU408" s="56"/>
      <c r="OWV408" s="56"/>
      <c r="OWW408" s="56"/>
      <c r="OWX408" s="56"/>
      <c r="OWY408" s="56"/>
      <c r="OWZ408" s="56"/>
      <c r="OXA408" s="56"/>
      <c r="OXB408" s="56"/>
      <c r="OXC408" s="56"/>
      <c r="OXD408" s="56"/>
      <c r="OXE408" s="56"/>
      <c r="OXF408" s="56"/>
      <c r="OXG408" s="56"/>
      <c r="OXH408" s="56"/>
      <c r="OXI408" s="56"/>
      <c r="OXJ408" s="56"/>
      <c r="OXK408" s="56"/>
      <c r="OXL408" s="56"/>
      <c r="OXM408" s="56"/>
      <c r="OXN408" s="56"/>
      <c r="OXO408" s="56"/>
      <c r="OXP408" s="56"/>
      <c r="OXQ408" s="56"/>
      <c r="OXR408" s="56"/>
      <c r="OXS408" s="56"/>
      <c r="OXT408" s="56"/>
      <c r="OXU408" s="56"/>
      <c r="OXV408" s="56"/>
      <c r="OXW408" s="56"/>
      <c r="OXX408" s="56"/>
      <c r="OXY408" s="56"/>
      <c r="OXZ408" s="56"/>
      <c r="OYA408" s="56"/>
      <c r="OYB408" s="56"/>
      <c r="OYC408" s="56"/>
      <c r="OYD408" s="56"/>
      <c r="OYE408" s="56"/>
      <c r="OYF408" s="56"/>
      <c r="OYG408" s="56"/>
      <c r="OYH408" s="56"/>
      <c r="OYI408" s="56"/>
      <c r="OYJ408" s="56"/>
      <c r="OYK408" s="56"/>
      <c r="OYL408" s="56"/>
      <c r="OYM408" s="56"/>
      <c r="OYN408" s="56"/>
      <c r="OYO408" s="56"/>
      <c r="OYP408" s="56"/>
      <c r="OYQ408" s="56"/>
      <c r="OYR408" s="56"/>
      <c r="OYS408" s="56"/>
      <c r="OYT408" s="56"/>
      <c r="OYU408" s="56"/>
      <c r="OYV408" s="56"/>
      <c r="OYW408" s="56"/>
      <c r="OYX408" s="56"/>
      <c r="OYY408" s="56"/>
      <c r="OYZ408" s="56"/>
      <c r="OZA408" s="56"/>
      <c r="OZB408" s="56"/>
      <c r="OZC408" s="56"/>
      <c r="OZD408" s="56"/>
      <c r="OZE408" s="56"/>
      <c r="OZF408" s="56"/>
      <c r="OZG408" s="56"/>
      <c r="OZH408" s="56"/>
      <c r="OZI408" s="56"/>
      <c r="OZJ408" s="56"/>
      <c r="OZK408" s="56"/>
      <c r="OZL408" s="56"/>
      <c r="OZM408" s="56"/>
      <c r="OZN408" s="56"/>
      <c r="OZO408" s="56"/>
      <c r="OZP408" s="56"/>
      <c r="OZQ408" s="56"/>
      <c r="OZR408" s="56"/>
      <c r="OZS408" s="56"/>
      <c r="OZT408" s="56"/>
      <c r="OZU408" s="56"/>
      <c r="OZV408" s="56"/>
      <c r="OZW408" s="56"/>
      <c r="OZX408" s="56"/>
      <c r="OZY408" s="56"/>
      <c r="OZZ408" s="56"/>
      <c r="PAA408" s="56"/>
      <c r="PAB408" s="56"/>
      <c r="PAC408" s="56"/>
      <c r="PAD408" s="56"/>
      <c r="PAE408" s="56"/>
      <c r="PAF408" s="56"/>
      <c r="PAG408" s="56"/>
      <c r="PAH408" s="56"/>
      <c r="PAI408" s="56"/>
      <c r="PAJ408" s="56"/>
      <c r="PAK408" s="56"/>
      <c r="PAL408" s="56"/>
      <c r="PAM408" s="56"/>
      <c r="PAN408" s="56"/>
      <c r="PAO408" s="56"/>
      <c r="PAP408" s="56"/>
      <c r="PAQ408" s="56"/>
      <c r="PAR408" s="56"/>
      <c r="PAS408" s="56"/>
      <c r="PAT408" s="56"/>
      <c r="PAU408" s="56"/>
      <c r="PAV408" s="56"/>
      <c r="PAW408" s="56"/>
      <c r="PAX408" s="56"/>
      <c r="PAY408" s="56"/>
      <c r="PAZ408" s="56"/>
      <c r="PBA408" s="56"/>
      <c r="PBB408" s="56"/>
      <c r="PBC408" s="56"/>
      <c r="PBD408" s="56"/>
      <c r="PBE408" s="56"/>
      <c r="PBF408" s="56"/>
      <c r="PBG408" s="56"/>
      <c r="PBH408" s="56"/>
      <c r="PBI408" s="56"/>
      <c r="PBJ408" s="56"/>
      <c r="PBK408" s="56"/>
      <c r="PBL408" s="56"/>
      <c r="PBM408" s="56"/>
      <c r="PBN408" s="56"/>
      <c r="PBO408" s="56"/>
      <c r="PBP408" s="56"/>
      <c r="PBQ408" s="56"/>
      <c r="PBR408" s="56"/>
      <c r="PBS408" s="56"/>
      <c r="PBT408" s="56"/>
      <c r="PBU408" s="56"/>
      <c r="PBV408" s="56"/>
      <c r="PBW408" s="56"/>
      <c r="PBX408" s="56"/>
      <c r="PBY408" s="56"/>
      <c r="PBZ408" s="56"/>
      <c r="PCA408" s="56"/>
      <c r="PCB408" s="56"/>
      <c r="PCC408" s="56"/>
      <c r="PCD408" s="56"/>
      <c r="PCE408" s="56"/>
      <c r="PCF408" s="56"/>
      <c r="PCG408" s="56"/>
      <c r="PCH408" s="56"/>
      <c r="PCI408" s="56"/>
      <c r="PCJ408" s="56"/>
      <c r="PCK408" s="56"/>
      <c r="PCL408" s="56"/>
      <c r="PCM408" s="56"/>
      <c r="PCN408" s="56"/>
      <c r="PCO408" s="56"/>
      <c r="PCP408" s="56"/>
      <c r="PCQ408" s="56"/>
      <c r="PCR408" s="56"/>
      <c r="PCS408" s="56"/>
      <c r="PCT408" s="56"/>
      <c r="PCU408" s="56"/>
      <c r="PCV408" s="56"/>
      <c r="PCW408" s="56"/>
      <c r="PCX408" s="56"/>
      <c r="PCY408" s="56"/>
      <c r="PCZ408" s="56"/>
      <c r="PDA408" s="56"/>
      <c r="PDB408" s="56"/>
      <c r="PDC408" s="56"/>
      <c r="PDD408" s="56"/>
      <c r="PDE408" s="56"/>
      <c r="PDF408" s="56"/>
      <c r="PDG408" s="56"/>
      <c r="PDH408" s="56"/>
      <c r="PDI408" s="56"/>
      <c r="PDJ408" s="56"/>
      <c r="PDK408" s="56"/>
      <c r="PDL408" s="56"/>
      <c r="PDM408" s="56"/>
      <c r="PDN408" s="56"/>
      <c r="PDO408" s="56"/>
      <c r="PDP408" s="56"/>
      <c r="PDQ408" s="56"/>
      <c r="PDR408" s="56"/>
      <c r="PDS408" s="56"/>
      <c r="PDT408" s="56"/>
      <c r="PDU408" s="56"/>
      <c r="PDV408" s="56"/>
      <c r="PDW408" s="56"/>
      <c r="PDX408" s="56"/>
      <c r="PDY408" s="56"/>
      <c r="PDZ408" s="56"/>
      <c r="PEA408" s="56"/>
      <c r="PEB408" s="56"/>
      <c r="PEC408" s="56"/>
      <c r="PED408" s="56"/>
      <c r="PEE408" s="56"/>
      <c r="PEF408" s="56"/>
      <c r="PEG408" s="56"/>
      <c r="PEH408" s="56"/>
      <c r="PEI408" s="56"/>
      <c r="PEJ408" s="56"/>
      <c r="PEK408" s="56"/>
      <c r="PEL408" s="56"/>
      <c r="PEM408" s="56"/>
      <c r="PEN408" s="56"/>
      <c r="PEO408" s="56"/>
      <c r="PEP408" s="56"/>
      <c r="PEQ408" s="56"/>
      <c r="PER408" s="56"/>
      <c r="PES408" s="56"/>
      <c r="PET408" s="56"/>
      <c r="PEU408" s="56"/>
      <c r="PEV408" s="56"/>
      <c r="PEW408" s="56"/>
      <c r="PEX408" s="56"/>
      <c r="PEY408" s="56"/>
      <c r="PEZ408" s="56"/>
      <c r="PFA408" s="56"/>
      <c r="PFB408" s="56"/>
      <c r="PFC408" s="56"/>
      <c r="PFD408" s="56"/>
      <c r="PFE408" s="56"/>
      <c r="PFF408" s="56"/>
      <c r="PFG408" s="56"/>
      <c r="PFH408" s="56"/>
      <c r="PFI408" s="56"/>
      <c r="PFJ408" s="56"/>
      <c r="PFK408" s="56"/>
      <c r="PFL408" s="56"/>
      <c r="PFM408" s="56"/>
      <c r="PFN408" s="56"/>
      <c r="PFO408" s="56"/>
      <c r="PFP408" s="56"/>
      <c r="PFQ408" s="56"/>
      <c r="PFR408" s="56"/>
      <c r="PFS408" s="56"/>
      <c r="PFT408" s="56"/>
      <c r="PFU408" s="56"/>
      <c r="PFV408" s="56"/>
      <c r="PFW408" s="56"/>
      <c r="PFX408" s="56"/>
      <c r="PFY408" s="56"/>
      <c r="PFZ408" s="56"/>
      <c r="PGA408" s="56"/>
      <c r="PGB408" s="56"/>
      <c r="PGC408" s="56"/>
      <c r="PGD408" s="56"/>
      <c r="PGE408" s="56"/>
      <c r="PGF408" s="56"/>
      <c r="PGG408" s="56"/>
      <c r="PGH408" s="56"/>
      <c r="PGI408" s="56"/>
      <c r="PGJ408" s="56"/>
      <c r="PGK408" s="56"/>
      <c r="PGL408" s="56"/>
      <c r="PGM408" s="56"/>
      <c r="PGN408" s="56"/>
      <c r="PGO408" s="56"/>
      <c r="PGP408" s="56"/>
      <c r="PGQ408" s="56"/>
      <c r="PGR408" s="56"/>
      <c r="PGS408" s="56"/>
      <c r="PGT408" s="56"/>
      <c r="PGU408" s="56"/>
      <c r="PGV408" s="56"/>
      <c r="PGW408" s="56"/>
      <c r="PGX408" s="56"/>
      <c r="PGY408" s="56"/>
      <c r="PGZ408" s="56"/>
      <c r="PHA408" s="56"/>
      <c r="PHB408" s="56"/>
      <c r="PHC408" s="56"/>
      <c r="PHD408" s="56"/>
      <c r="PHE408" s="56"/>
      <c r="PHF408" s="56"/>
      <c r="PHG408" s="56"/>
      <c r="PHH408" s="56"/>
      <c r="PHI408" s="56"/>
      <c r="PHJ408" s="56"/>
      <c r="PHK408" s="56"/>
      <c r="PHL408" s="56"/>
      <c r="PHM408" s="56"/>
      <c r="PHN408" s="56"/>
      <c r="PHO408" s="56"/>
      <c r="PHP408" s="56"/>
      <c r="PHQ408" s="56"/>
      <c r="PHR408" s="56"/>
      <c r="PHS408" s="56"/>
      <c r="PHT408" s="56"/>
      <c r="PHU408" s="56"/>
      <c r="PHV408" s="56"/>
      <c r="PHW408" s="56"/>
      <c r="PHX408" s="56"/>
      <c r="PHY408" s="56"/>
      <c r="PHZ408" s="56"/>
      <c r="PIA408" s="56"/>
      <c r="PIB408" s="56"/>
      <c r="PIC408" s="56"/>
      <c r="PID408" s="56"/>
      <c r="PIE408" s="56"/>
      <c r="PIF408" s="56"/>
      <c r="PIG408" s="56"/>
      <c r="PIH408" s="56"/>
      <c r="PII408" s="56"/>
      <c r="PIJ408" s="56"/>
      <c r="PIK408" s="56"/>
      <c r="PIL408" s="56"/>
      <c r="PIM408" s="56"/>
      <c r="PIN408" s="56"/>
      <c r="PIO408" s="56"/>
      <c r="PIP408" s="56"/>
      <c r="PIQ408" s="56"/>
      <c r="PIR408" s="56"/>
      <c r="PIS408" s="56"/>
      <c r="PIT408" s="56"/>
      <c r="PIU408" s="56"/>
      <c r="PIV408" s="56"/>
      <c r="PIW408" s="56"/>
      <c r="PIX408" s="56"/>
      <c r="PIY408" s="56"/>
      <c r="PIZ408" s="56"/>
      <c r="PJA408" s="56"/>
      <c r="PJB408" s="56"/>
      <c r="PJC408" s="56"/>
      <c r="PJD408" s="56"/>
      <c r="PJE408" s="56"/>
      <c r="PJF408" s="56"/>
      <c r="PJG408" s="56"/>
      <c r="PJH408" s="56"/>
      <c r="PJI408" s="56"/>
      <c r="PJJ408" s="56"/>
      <c r="PJK408" s="56"/>
      <c r="PJL408" s="56"/>
      <c r="PJM408" s="56"/>
      <c r="PJN408" s="56"/>
      <c r="PJO408" s="56"/>
      <c r="PJP408" s="56"/>
      <c r="PJQ408" s="56"/>
      <c r="PJR408" s="56"/>
      <c r="PJS408" s="56"/>
      <c r="PJT408" s="56"/>
      <c r="PJU408" s="56"/>
      <c r="PJV408" s="56"/>
      <c r="PJW408" s="56"/>
      <c r="PJX408" s="56"/>
      <c r="PJY408" s="56"/>
      <c r="PJZ408" s="56"/>
      <c r="PKA408" s="56"/>
      <c r="PKB408" s="56"/>
      <c r="PKC408" s="56"/>
      <c r="PKD408" s="56"/>
      <c r="PKE408" s="56"/>
      <c r="PKF408" s="56"/>
      <c r="PKG408" s="56"/>
      <c r="PKH408" s="56"/>
      <c r="PKI408" s="56"/>
      <c r="PKJ408" s="56"/>
      <c r="PKK408" s="56"/>
      <c r="PKL408" s="56"/>
      <c r="PKM408" s="56"/>
      <c r="PKN408" s="56"/>
      <c r="PKO408" s="56"/>
      <c r="PKP408" s="56"/>
      <c r="PKQ408" s="56"/>
      <c r="PKR408" s="56"/>
      <c r="PKS408" s="56"/>
      <c r="PKT408" s="56"/>
      <c r="PKU408" s="56"/>
      <c r="PKV408" s="56"/>
      <c r="PKW408" s="56"/>
      <c r="PKX408" s="56"/>
      <c r="PKY408" s="56"/>
      <c r="PKZ408" s="56"/>
      <c r="PLA408" s="56"/>
      <c r="PLB408" s="56"/>
      <c r="PLC408" s="56"/>
      <c r="PLD408" s="56"/>
      <c r="PLE408" s="56"/>
      <c r="PLF408" s="56"/>
      <c r="PLG408" s="56"/>
      <c r="PLH408" s="56"/>
      <c r="PLI408" s="56"/>
      <c r="PLJ408" s="56"/>
      <c r="PLK408" s="56"/>
      <c r="PLL408" s="56"/>
      <c r="PLM408" s="56"/>
      <c r="PLN408" s="56"/>
      <c r="PLO408" s="56"/>
      <c r="PLP408" s="56"/>
      <c r="PLQ408" s="56"/>
      <c r="PLR408" s="56"/>
      <c r="PLS408" s="56"/>
      <c r="PLT408" s="56"/>
      <c r="PLU408" s="56"/>
      <c r="PLV408" s="56"/>
      <c r="PLW408" s="56"/>
      <c r="PLX408" s="56"/>
      <c r="PLY408" s="56"/>
      <c r="PLZ408" s="56"/>
      <c r="PMA408" s="56"/>
      <c r="PMB408" s="56"/>
      <c r="PMC408" s="56"/>
      <c r="PMD408" s="56"/>
      <c r="PME408" s="56"/>
      <c r="PMF408" s="56"/>
      <c r="PMG408" s="56"/>
      <c r="PMH408" s="56"/>
      <c r="PMI408" s="56"/>
      <c r="PMJ408" s="56"/>
      <c r="PMK408" s="56"/>
      <c r="PML408" s="56"/>
      <c r="PMM408" s="56"/>
      <c r="PMN408" s="56"/>
      <c r="PMO408" s="56"/>
      <c r="PMP408" s="56"/>
      <c r="PMQ408" s="56"/>
      <c r="PMR408" s="56"/>
      <c r="PMS408" s="56"/>
      <c r="PMT408" s="56"/>
      <c r="PMU408" s="56"/>
      <c r="PMV408" s="56"/>
      <c r="PMW408" s="56"/>
      <c r="PMX408" s="56"/>
      <c r="PMY408" s="56"/>
      <c r="PMZ408" s="56"/>
      <c r="PNA408" s="56"/>
      <c r="PNB408" s="56"/>
      <c r="PNC408" s="56"/>
      <c r="PND408" s="56"/>
      <c r="PNE408" s="56"/>
      <c r="PNF408" s="56"/>
      <c r="PNG408" s="56"/>
      <c r="PNH408" s="56"/>
      <c r="PNI408" s="56"/>
      <c r="PNJ408" s="56"/>
      <c r="PNK408" s="56"/>
      <c r="PNL408" s="56"/>
      <c r="PNM408" s="56"/>
      <c r="PNN408" s="56"/>
      <c r="PNO408" s="56"/>
      <c r="PNP408" s="56"/>
      <c r="PNQ408" s="56"/>
      <c r="PNR408" s="56"/>
      <c r="PNS408" s="56"/>
      <c r="PNT408" s="56"/>
      <c r="PNU408" s="56"/>
      <c r="PNV408" s="56"/>
      <c r="PNW408" s="56"/>
      <c r="PNX408" s="56"/>
      <c r="PNY408" s="56"/>
      <c r="PNZ408" s="56"/>
      <c r="POA408" s="56"/>
      <c r="POB408" s="56"/>
      <c r="POC408" s="56"/>
      <c r="POD408" s="56"/>
      <c r="POE408" s="56"/>
      <c r="POF408" s="56"/>
      <c r="POG408" s="56"/>
      <c r="POH408" s="56"/>
      <c r="POI408" s="56"/>
      <c r="POJ408" s="56"/>
      <c r="POK408" s="56"/>
      <c r="POL408" s="56"/>
      <c r="POM408" s="56"/>
      <c r="PON408" s="56"/>
      <c r="POO408" s="56"/>
      <c r="POP408" s="56"/>
      <c r="POQ408" s="56"/>
      <c r="POR408" s="56"/>
      <c r="POS408" s="56"/>
      <c r="POT408" s="56"/>
      <c r="POU408" s="56"/>
      <c r="POV408" s="56"/>
      <c r="POW408" s="56"/>
      <c r="POX408" s="56"/>
      <c r="POY408" s="56"/>
      <c r="POZ408" s="56"/>
      <c r="PPA408" s="56"/>
      <c r="PPB408" s="56"/>
      <c r="PPC408" s="56"/>
      <c r="PPD408" s="56"/>
      <c r="PPE408" s="56"/>
      <c r="PPF408" s="56"/>
      <c r="PPG408" s="56"/>
      <c r="PPH408" s="56"/>
      <c r="PPI408" s="56"/>
      <c r="PPJ408" s="56"/>
      <c r="PPK408" s="56"/>
      <c r="PPL408" s="56"/>
      <c r="PPM408" s="56"/>
      <c r="PPN408" s="56"/>
      <c r="PPO408" s="56"/>
      <c r="PPP408" s="56"/>
      <c r="PPQ408" s="56"/>
      <c r="PPR408" s="56"/>
      <c r="PPS408" s="56"/>
      <c r="PPT408" s="56"/>
      <c r="PPU408" s="56"/>
      <c r="PPV408" s="56"/>
      <c r="PPW408" s="56"/>
      <c r="PPX408" s="56"/>
      <c r="PPY408" s="56"/>
      <c r="PPZ408" s="56"/>
      <c r="PQA408" s="56"/>
      <c r="PQB408" s="56"/>
      <c r="PQC408" s="56"/>
      <c r="PQD408" s="56"/>
      <c r="PQE408" s="56"/>
      <c r="PQF408" s="56"/>
      <c r="PQG408" s="56"/>
      <c r="PQH408" s="56"/>
      <c r="PQI408" s="56"/>
      <c r="PQJ408" s="56"/>
      <c r="PQK408" s="56"/>
      <c r="PQL408" s="56"/>
      <c r="PQM408" s="56"/>
      <c r="PQN408" s="56"/>
      <c r="PQO408" s="56"/>
      <c r="PQP408" s="56"/>
      <c r="PQQ408" s="56"/>
      <c r="PQR408" s="56"/>
      <c r="PQS408" s="56"/>
      <c r="PQT408" s="56"/>
      <c r="PQU408" s="56"/>
      <c r="PQV408" s="56"/>
      <c r="PQW408" s="56"/>
      <c r="PQX408" s="56"/>
      <c r="PQY408" s="56"/>
      <c r="PQZ408" s="56"/>
      <c r="PRA408" s="56"/>
      <c r="PRB408" s="56"/>
      <c r="PRC408" s="56"/>
      <c r="PRD408" s="56"/>
      <c r="PRE408" s="56"/>
      <c r="PRF408" s="56"/>
      <c r="PRG408" s="56"/>
      <c r="PRH408" s="56"/>
      <c r="PRI408" s="56"/>
      <c r="PRJ408" s="56"/>
      <c r="PRK408" s="56"/>
      <c r="PRL408" s="56"/>
      <c r="PRM408" s="56"/>
      <c r="PRN408" s="56"/>
      <c r="PRO408" s="56"/>
      <c r="PRP408" s="56"/>
      <c r="PRQ408" s="56"/>
      <c r="PRR408" s="56"/>
      <c r="PRS408" s="56"/>
      <c r="PRT408" s="56"/>
      <c r="PRU408" s="56"/>
      <c r="PRV408" s="56"/>
      <c r="PRW408" s="56"/>
      <c r="PRX408" s="56"/>
      <c r="PRY408" s="56"/>
      <c r="PRZ408" s="56"/>
      <c r="PSA408" s="56"/>
      <c r="PSB408" s="56"/>
      <c r="PSC408" s="56"/>
      <c r="PSD408" s="56"/>
      <c r="PSE408" s="56"/>
      <c r="PSF408" s="56"/>
      <c r="PSG408" s="56"/>
      <c r="PSH408" s="56"/>
      <c r="PSI408" s="56"/>
      <c r="PSJ408" s="56"/>
      <c r="PSK408" s="56"/>
      <c r="PSL408" s="56"/>
      <c r="PSM408" s="56"/>
      <c r="PSN408" s="56"/>
      <c r="PSO408" s="56"/>
      <c r="PSP408" s="56"/>
      <c r="PSQ408" s="56"/>
      <c r="PSR408" s="56"/>
      <c r="PSS408" s="56"/>
      <c r="PST408" s="56"/>
      <c r="PSU408" s="56"/>
      <c r="PSV408" s="56"/>
      <c r="PSW408" s="56"/>
      <c r="PSX408" s="56"/>
      <c r="PSY408" s="56"/>
      <c r="PSZ408" s="56"/>
      <c r="PTA408" s="56"/>
      <c r="PTB408" s="56"/>
      <c r="PTC408" s="56"/>
      <c r="PTD408" s="56"/>
      <c r="PTE408" s="56"/>
      <c r="PTF408" s="56"/>
      <c r="PTG408" s="56"/>
      <c r="PTH408" s="56"/>
      <c r="PTI408" s="56"/>
      <c r="PTJ408" s="56"/>
      <c r="PTK408" s="56"/>
      <c r="PTL408" s="56"/>
      <c r="PTM408" s="56"/>
      <c r="PTN408" s="56"/>
      <c r="PTO408" s="56"/>
      <c r="PTP408" s="56"/>
      <c r="PTQ408" s="56"/>
      <c r="PTR408" s="56"/>
      <c r="PTS408" s="56"/>
      <c r="PTT408" s="56"/>
      <c r="PTU408" s="56"/>
      <c r="PTV408" s="56"/>
      <c r="PTW408" s="56"/>
      <c r="PTX408" s="56"/>
      <c r="PTY408" s="56"/>
      <c r="PTZ408" s="56"/>
      <c r="PUA408" s="56"/>
      <c r="PUB408" s="56"/>
      <c r="PUC408" s="56"/>
      <c r="PUD408" s="56"/>
      <c r="PUE408" s="56"/>
      <c r="PUF408" s="56"/>
      <c r="PUG408" s="56"/>
      <c r="PUH408" s="56"/>
      <c r="PUI408" s="56"/>
      <c r="PUJ408" s="56"/>
      <c r="PUK408" s="56"/>
      <c r="PUL408" s="56"/>
      <c r="PUM408" s="56"/>
      <c r="PUN408" s="56"/>
      <c r="PUO408" s="56"/>
      <c r="PUP408" s="56"/>
      <c r="PUQ408" s="56"/>
      <c r="PUR408" s="56"/>
      <c r="PUS408" s="56"/>
      <c r="PUT408" s="56"/>
      <c r="PUU408" s="56"/>
      <c r="PUV408" s="56"/>
      <c r="PUW408" s="56"/>
      <c r="PUX408" s="56"/>
      <c r="PUY408" s="56"/>
      <c r="PUZ408" s="56"/>
      <c r="PVA408" s="56"/>
      <c r="PVB408" s="56"/>
      <c r="PVC408" s="56"/>
      <c r="PVD408" s="56"/>
      <c r="PVE408" s="56"/>
      <c r="PVF408" s="56"/>
      <c r="PVG408" s="56"/>
      <c r="PVH408" s="56"/>
      <c r="PVI408" s="56"/>
      <c r="PVJ408" s="56"/>
      <c r="PVK408" s="56"/>
      <c r="PVL408" s="56"/>
      <c r="PVM408" s="56"/>
      <c r="PVN408" s="56"/>
      <c r="PVO408" s="56"/>
      <c r="PVP408" s="56"/>
      <c r="PVQ408" s="56"/>
      <c r="PVR408" s="56"/>
      <c r="PVS408" s="56"/>
      <c r="PVT408" s="56"/>
      <c r="PVU408" s="56"/>
      <c r="PVV408" s="56"/>
      <c r="PVW408" s="56"/>
      <c r="PVX408" s="56"/>
      <c r="PVY408" s="56"/>
      <c r="PVZ408" s="56"/>
      <c r="PWA408" s="56"/>
      <c r="PWB408" s="56"/>
      <c r="PWC408" s="56"/>
      <c r="PWD408" s="56"/>
      <c r="PWE408" s="56"/>
      <c r="PWF408" s="56"/>
      <c r="PWG408" s="56"/>
      <c r="PWH408" s="56"/>
      <c r="PWI408" s="56"/>
      <c r="PWJ408" s="56"/>
      <c r="PWK408" s="56"/>
      <c r="PWL408" s="56"/>
      <c r="PWM408" s="56"/>
      <c r="PWN408" s="56"/>
      <c r="PWO408" s="56"/>
      <c r="PWP408" s="56"/>
      <c r="PWQ408" s="56"/>
      <c r="PWR408" s="56"/>
      <c r="PWS408" s="56"/>
      <c r="PWT408" s="56"/>
      <c r="PWU408" s="56"/>
      <c r="PWV408" s="56"/>
      <c r="PWW408" s="56"/>
      <c r="PWX408" s="56"/>
      <c r="PWY408" s="56"/>
      <c r="PWZ408" s="56"/>
      <c r="PXA408" s="56"/>
      <c r="PXB408" s="56"/>
      <c r="PXC408" s="56"/>
      <c r="PXD408" s="56"/>
      <c r="PXE408" s="56"/>
      <c r="PXF408" s="56"/>
      <c r="PXG408" s="56"/>
      <c r="PXH408" s="56"/>
      <c r="PXI408" s="56"/>
      <c r="PXJ408" s="56"/>
      <c r="PXK408" s="56"/>
      <c r="PXL408" s="56"/>
      <c r="PXM408" s="56"/>
      <c r="PXN408" s="56"/>
      <c r="PXO408" s="56"/>
      <c r="PXP408" s="56"/>
      <c r="PXQ408" s="56"/>
      <c r="PXR408" s="56"/>
      <c r="PXS408" s="56"/>
      <c r="PXT408" s="56"/>
      <c r="PXU408" s="56"/>
      <c r="PXV408" s="56"/>
      <c r="PXW408" s="56"/>
      <c r="PXX408" s="56"/>
      <c r="PXY408" s="56"/>
      <c r="PXZ408" s="56"/>
      <c r="PYA408" s="56"/>
      <c r="PYB408" s="56"/>
      <c r="PYC408" s="56"/>
      <c r="PYD408" s="56"/>
      <c r="PYE408" s="56"/>
      <c r="PYF408" s="56"/>
      <c r="PYG408" s="56"/>
      <c r="PYH408" s="56"/>
      <c r="PYI408" s="56"/>
      <c r="PYJ408" s="56"/>
      <c r="PYK408" s="56"/>
      <c r="PYL408" s="56"/>
      <c r="PYM408" s="56"/>
      <c r="PYN408" s="56"/>
      <c r="PYO408" s="56"/>
      <c r="PYP408" s="56"/>
      <c r="PYQ408" s="56"/>
      <c r="PYR408" s="56"/>
      <c r="PYS408" s="56"/>
      <c r="PYT408" s="56"/>
      <c r="PYU408" s="56"/>
      <c r="PYV408" s="56"/>
      <c r="PYW408" s="56"/>
      <c r="PYX408" s="56"/>
      <c r="PYY408" s="56"/>
      <c r="PYZ408" s="56"/>
      <c r="PZA408" s="56"/>
      <c r="PZB408" s="56"/>
      <c r="PZC408" s="56"/>
      <c r="PZD408" s="56"/>
      <c r="PZE408" s="56"/>
      <c r="PZF408" s="56"/>
      <c r="PZG408" s="56"/>
      <c r="PZH408" s="56"/>
      <c r="PZI408" s="56"/>
      <c r="PZJ408" s="56"/>
      <c r="PZK408" s="56"/>
      <c r="PZL408" s="56"/>
      <c r="PZM408" s="56"/>
      <c r="PZN408" s="56"/>
      <c r="PZO408" s="56"/>
      <c r="PZP408" s="56"/>
      <c r="PZQ408" s="56"/>
      <c r="PZR408" s="56"/>
      <c r="PZS408" s="56"/>
      <c r="PZT408" s="56"/>
      <c r="PZU408" s="56"/>
      <c r="PZV408" s="56"/>
      <c r="PZW408" s="56"/>
      <c r="PZX408" s="56"/>
      <c r="PZY408" s="56"/>
      <c r="PZZ408" s="56"/>
      <c r="QAA408" s="56"/>
      <c r="QAB408" s="56"/>
      <c r="QAC408" s="56"/>
      <c r="QAD408" s="56"/>
      <c r="QAE408" s="56"/>
      <c r="QAF408" s="56"/>
      <c r="QAG408" s="56"/>
      <c r="QAH408" s="56"/>
      <c r="QAI408" s="56"/>
      <c r="QAJ408" s="56"/>
      <c r="QAK408" s="56"/>
      <c r="QAL408" s="56"/>
      <c r="QAM408" s="56"/>
      <c r="QAN408" s="56"/>
      <c r="QAO408" s="56"/>
      <c r="QAP408" s="56"/>
      <c r="QAQ408" s="56"/>
      <c r="QAR408" s="56"/>
      <c r="QAS408" s="56"/>
      <c r="QAT408" s="56"/>
      <c r="QAU408" s="56"/>
      <c r="QAV408" s="56"/>
      <c r="QAW408" s="56"/>
      <c r="QAX408" s="56"/>
      <c r="QAY408" s="56"/>
      <c r="QAZ408" s="56"/>
      <c r="QBA408" s="56"/>
      <c r="QBB408" s="56"/>
      <c r="QBC408" s="56"/>
      <c r="QBD408" s="56"/>
      <c r="QBE408" s="56"/>
      <c r="QBF408" s="56"/>
      <c r="QBG408" s="56"/>
      <c r="QBH408" s="56"/>
      <c r="QBI408" s="56"/>
      <c r="QBJ408" s="56"/>
      <c r="QBK408" s="56"/>
      <c r="QBL408" s="56"/>
      <c r="QBM408" s="56"/>
      <c r="QBN408" s="56"/>
      <c r="QBO408" s="56"/>
      <c r="QBP408" s="56"/>
      <c r="QBQ408" s="56"/>
      <c r="QBR408" s="56"/>
      <c r="QBS408" s="56"/>
      <c r="QBT408" s="56"/>
      <c r="QBU408" s="56"/>
      <c r="QBV408" s="56"/>
      <c r="QBW408" s="56"/>
      <c r="QBX408" s="56"/>
      <c r="QBY408" s="56"/>
      <c r="QBZ408" s="56"/>
      <c r="QCA408" s="56"/>
      <c r="QCB408" s="56"/>
      <c r="QCC408" s="56"/>
      <c r="QCD408" s="56"/>
      <c r="QCE408" s="56"/>
      <c r="QCF408" s="56"/>
      <c r="QCG408" s="56"/>
      <c r="QCH408" s="56"/>
      <c r="QCI408" s="56"/>
      <c r="QCJ408" s="56"/>
      <c r="QCK408" s="56"/>
      <c r="QCL408" s="56"/>
      <c r="QCM408" s="56"/>
      <c r="QCN408" s="56"/>
      <c r="QCO408" s="56"/>
      <c r="QCP408" s="56"/>
      <c r="QCQ408" s="56"/>
      <c r="QCR408" s="56"/>
      <c r="QCS408" s="56"/>
      <c r="QCT408" s="56"/>
      <c r="QCU408" s="56"/>
      <c r="QCV408" s="56"/>
      <c r="QCW408" s="56"/>
      <c r="QCX408" s="56"/>
      <c r="QCY408" s="56"/>
      <c r="QCZ408" s="56"/>
      <c r="QDA408" s="56"/>
      <c r="QDB408" s="56"/>
      <c r="QDC408" s="56"/>
      <c r="QDD408" s="56"/>
      <c r="QDE408" s="56"/>
      <c r="QDF408" s="56"/>
      <c r="QDG408" s="56"/>
      <c r="QDH408" s="56"/>
      <c r="QDI408" s="56"/>
      <c r="QDJ408" s="56"/>
      <c r="QDK408" s="56"/>
      <c r="QDL408" s="56"/>
      <c r="QDM408" s="56"/>
      <c r="QDN408" s="56"/>
      <c r="QDO408" s="56"/>
      <c r="QDP408" s="56"/>
      <c r="QDQ408" s="56"/>
      <c r="QDR408" s="56"/>
      <c r="QDS408" s="56"/>
      <c r="QDT408" s="56"/>
      <c r="QDU408" s="56"/>
      <c r="QDV408" s="56"/>
      <c r="QDW408" s="56"/>
      <c r="QDX408" s="56"/>
      <c r="QDY408" s="56"/>
      <c r="QDZ408" s="56"/>
      <c r="QEA408" s="56"/>
      <c r="QEB408" s="56"/>
      <c r="QEC408" s="56"/>
      <c r="QED408" s="56"/>
      <c r="QEE408" s="56"/>
      <c r="QEF408" s="56"/>
      <c r="QEG408" s="56"/>
      <c r="QEH408" s="56"/>
      <c r="QEI408" s="56"/>
      <c r="QEJ408" s="56"/>
      <c r="QEK408" s="56"/>
      <c r="QEL408" s="56"/>
      <c r="QEM408" s="56"/>
      <c r="QEN408" s="56"/>
      <c r="QEO408" s="56"/>
      <c r="QEP408" s="56"/>
      <c r="QEQ408" s="56"/>
      <c r="QER408" s="56"/>
      <c r="QES408" s="56"/>
      <c r="QET408" s="56"/>
      <c r="QEU408" s="56"/>
      <c r="QEV408" s="56"/>
      <c r="QEW408" s="56"/>
      <c r="QEX408" s="56"/>
      <c r="QEY408" s="56"/>
      <c r="QEZ408" s="56"/>
      <c r="QFA408" s="56"/>
      <c r="QFB408" s="56"/>
      <c r="QFC408" s="56"/>
      <c r="QFD408" s="56"/>
      <c r="QFE408" s="56"/>
      <c r="QFF408" s="56"/>
      <c r="QFG408" s="56"/>
      <c r="QFH408" s="56"/>
      <c r="QFI408" s="56"/>
      <c r="QFJ408" s="56"/>
      <c r="QFK408" s="56"/>
      <c r="QFL408" s="56"/>
      <c r="QFM408" s="56"/>
      <c r="QFN408" s="56"/>
      <c r="QFO408" s="56"/>
      <c r="QFP408" s="56"/>
      <c r="QFQ408" s="56"/>
      <c r="QFR408" s="56"/>
      <c r="QFS408" s="56"/>
      <c r="QFT408" s="56"/>
      <c r="QFU408" s="56"/>
      <c r="QFV408" s="56"/>
      <c r="QFW408" s="56"/>
      <c r="QFX408" s="56"/>
      <c r="QFY408" s="56"/>
      <c r="QFZ408" s="56"/>
      <c r="QGA408" s="56"/>
      <c r="QGB408" s="56"/>
      <c r="QGC408" s="56"/>
      <c r="QGD408" s="56"/>
      <c r="QGE408" s="56"/>
      <c r="QGF408" s="56"/>
      <c r="QGG408" s="56"/>
      <c r="QGH408" s="56"/>
      <c r="QGI408" s="56"/>
      <c r="QGJ408" s="56"/>
      <c r="QGK408" s="56"/>
      <c r="QGL408" s="56"/>
      <c r="QGM408" s="56"/>
      <c r="QGN408" s="56"/>
      <c r="QGO408" s="56"/>
      <c r="QGP408" s="56"/>
      <c r="QGQ408" s="56"/>
      <c r="QGR408" s="56"/>
      <c r="QGS408" s="56"/>
      <c r="QGT408" s="56"/>
      <c r="QGU408" s="56"/>
      <c r="QGV408" s="56"/>
      <c r="QGW408" s="56"/>
      <c r="QGX408" s="56"/>
      <c r="QGY408" s="56"/>
      <c r="QGZ408" s="56"/>
      <c r="QHA408" s="56"/>
      <c r="QHB408" s="56"/>
      <c r="QHC408" s="56"/>
      <c r="QHD408" s="56"/>
      <c r="QHE408" s="56"/>
      <c r="QHF408" s="56"/>
      <c r="QHG408" s="56"/>
      <c r="QHH408" s="56"/>
      <c r="QHI408" s="56"/>
      <c r="QHJ408" s="56"/>
      <c r="QHK408" s="56"/>
      <c r="QHL408" s="56"/>
      <c r="QHM408" s="56"/>
      <c r="QHN408" s="56"/>
      <c r="QHO408" s="56"/>
      <c r="QHP408" s="56"/>
      <c r="QHQ408" s="56"/>
      <c r="QHR408" s="56"/>
      <c r="QHS408" s="56"/>
      <c r="QHT408" s="56"/>
      <c r="QHU408" s="56"/>
      <c r="QHV408" s="56"/>
      <c r="QHW408" s="56"/>
      <c r="QHX408" s="56"/>
      <c r="QHY408" s="56"/>
      <c r="QHZ408" s="56"/>
      <c r="QIA408" s="56"/>
      <c r="QIB408" s="56"/>
      <c r="QIC408" s="56"/>
      <c r="QID408" s="56"/>
      <c r="QIE408" s="56"/>
      <c r="QIF408" s="56"/>
      <c r="QIG408" s="56"/>
      <c r="QIH408" s="56"/>
      <c r="QII408" s="56"/>
      <c r="QIJ408" s="56"/>
      <c r="QIK408" s="56"/>
      <c r="QIL408" s="56"/>
      <c r="QIM408" s="56"/>
      <c r="QIN408" s="56"/>
      <c r="QIO408" s="56"/>
      <c r="QIP408" s="56"/>
      <c r="QIQ408" s="56"/>
      <c r="QIR408" s="56"/>
      <c r="QIS408" s="56"/>
      <c r="QIT408" s="56"/>
      <c r="QIU408" s="56"/>
      <c r="QIV408" s="56"/>
      <c r="QIW408" s="56"/>
      <c r="QIX408" s="56"/>
      <c r="QIY408" s="56"/>
      <c r="QIZ408" s="56"/>
      <c r="QJA408" s="56"/>
      <c r="QJB408" s="56"/>
      <c r="QJC408" s="56"/>
      <c r="QJD408" s="56"/>
      <c r="QJE408" s="56"/>
      <c r="QJF408" s="56"/>
      <c r="QJG408" s="56"/>
      <c r="QJH408" s="56"/>
      <c r="QJI408" s="56"/>
      <c r="QJJ408" s="56"/>
      <c r="QJK408" s="56"/>
      <c r="QJL408" s="56"/>
      <c r="QJM408" s="56"/>
      <c r="QJN408" s="56"/>
      <c r="QJO408" s="56"/>
      <c r="QJP408" s="56"/>
      <c r="QJQ408" s="56"/>
      <c r="QJR408" s="56"/>
      <c r="QJS408" s="56"/>
      <c r="QJT408" s="56"/>
      <c r="QJU408" s="56"/>
      <c r="QJV408" s="56"/>
      <c r="QJW408" s="56"/>
      <c r="QJX408" s="56"/>
      <c r="QJY408" s="56"/>
      <c r="QJZ408" s="56"/>
      <c r="QKA408" s="56"/>
      <c r="QKB408" s="56"/>
      <c r="QKC408" s="56"/>
      <c r="QKD408" s="56"/>
      <c r="QKE408" s="56"/>
      <c r="QKF408" s="56"/>
      <c r="QKG408" s="56"/>
      <c r="QKH408" s="56"/>
      <c r="QKI408" s="56"/>
      <c r="QKJ408" s="56"/>
      <c r="QKK408" s="56"/>
      <c r="QKL408" s="56"/>
      <c r="QKM408" s="56"/>
      <c r="QKN408" s="56"/>
      <c r="QKO408" s="56"/>
      <c r="QKP408" s="56"/>
      <c r="QKQ408" s="56"/>
      <c r="QKR408" s="56"/>
      <c r="QKS408" s="56"/>
      <c r="QKT408" s="56"/>
      <c r="QKU408" s="56"/>
      <c r="QKV408" s="56"/>
      <c r="QKW408" s="56"/>
      <c r="QKX408" s="56"/>
      <c r="QKY408" s="56"/>
      <c r="QKZ408" s="56"/>
      <c r="QLA408" s="56"/>
      <c r="QLB408" s="56"/>
      <c r="QLC408" s="56"/>
      <c r="QLD408" s="56"/>
      <c r="QLE408" s="56"/>
      <c r="QLF408" s="56"/>
      <c r="QLG408" s="56"/>
      <c r="QLH408" s="56"/>
      <c r="QLI408" s="56"/>
      <c r="QLJ408" s="56"/>
      <c r="QLK408" s="56"/>
      <c r="QLL408" s="56"/>
      <c r="QLM408" s="56"/>
      <c r="QLN408" s="56"/>
      <c r="QLO408" s="56"/>
      <c r="QLP408" s="56"/>
      <c r="QLQ408" s="56"/>
      <c r="QLR408" s="56"/>
      <c r="QLS408" s="56"/>
      <c r="QLT408" s="56"/>
      <c r="QLU408" s="56"/>
      <c r="QLV408" s="56"/>
      <c r="QLW408" s="56"/>
      <c r="QLX408" s="56"/>
      <c r="QLY408" s="56"/>
      <c r="QLZ408" s="56"/>
      <c r="QMA408" s="56"/>
      <c r="QMB408" s="56"/>
      <c r="QMC408" s="56"/>
      <c r="QMD408" s="56"/>
      <c r="QME408" s="56"/>
      <c r="QMF408" s="56"/>
      <c r="QMG408" s="56"/>
      <c r="QMH408" s="56"/>
      <c r="QMI408" s="56"/>
      <c r="QMJ408" s="56"/>
      <c r="QMK408" s="56"/>
      <c r="QML408" s="56"/>
      <c r="QMM408" s="56"/>
      <c r="QMN408" s="56"/>
      <c r="QMO408" s="56"/>
      <c r="QMP408" s="56"/>
      <c r="QMQ408" s="56"/>
      <c r="QMR408" s="56"/>
      <c r="QMS408" s="56"/>
      <c r="QMT408" s="56"/>
      <c r="QMU408" s="56"/>
      <c r="QMV408" s="56"/>
      <c r="QMW408" s="56"/>
      <c r="QMX408" s="56"/>
      <c r="QMY408" s="56"/>
      <c r="QMZ408" s="56"/>
      <c r="QNA408" s="56"/>
      <c r="QNB408" s="56"/>
      <c r="QNC408" s="56"/>
      <c r="QND408" s="56"/>
      <c r="QNE408" s="56"/>
      <c r="QNF408" s="56"/>
      <c r="QNG408" s="56"/>
      <c r="QNH408" s="56"/>
      <c r="QNI408" s="56"/>
      <c r="QNJ408" s="56"/>
      <c r="QNK408" s="56"/>
      <c r="QNL408" s="56"/>
      <c r="QNM408" s="56"/>
      <c r="QNN408" s="56"/>
      <c r="QNO408" s="56"/>
      <c r="QNP408" s="56"/>
      <c r="QNQ408" s="56"/>
      <c r="QNR408" s="56"/>
      <c r="QNS408" s="56"/>
      <c r="QNT408" s="56"/>
      <c r="QNU408" s="56"/>
      <c r="QNV408" s="56"/>
      <c r="QNW408" s="56"/>
      <c r="QNX408" s="56"/>
      <c r="QNY408" s="56"/>
      <c r="QNZ408" s="56"/>
      <c r="QOA408" s="56"/>
      <c r="QOB408" s="56"/>
      <c r="QOC408" s="56"/>
      <c r="QOD408" s="56"/>
      <c r="QOE408" s="56"/>
      <c r="QOF408" s="56"/>
      <c r="QOG408" s="56"/>
      <c r="QOH408" s="56"/>
      <c r="QOI408" s="56"/>
      <c r="QOJ408" s="56"/>
      <c r="QOK408" s="56"/>
      <c r="QOL408" s="56"/>
      <c r="QOM408" s="56"/>
      <c r="QON408" s="56"/>
      <c r="QOO408" s="56"/>
      <c r="QOP408" s="56"/>
      <c r="QOQ408" s="56"/>
      <c r="QOR408" s="56"/>
      <c r="QOS408" s="56"/>
      <c r="QOT408" s="56"/>
      <c r="QOU408" s="56"/>
      <c r="QOV408" s="56"/>
      <c r="QOW408" s="56"/>
      <c r="QOX408" s="56"/>
      <c r="QOY408" s="56"/>
      <c r="QOZ408" s="56"/>
      <c r="QPA408" s="56"/>
      <c r="QPB408" s="56"/>
      <c r="QPC408" s="56"/>
      <c r="QPD408" s="56"/>
      <c r="QPE408" s="56"/>
      <c r="QPF408" s="56"/>
      <c r="QPG408" s="56"/>
      <c r="QPH408" s="56"/>
      <c r="QPI408" s="56"/>
      <c r="QPJ408" s="56"/>
      <c r="QPK408" s="56"/>
      <c r="QPL408" s="56"/>
      <c r="QPM408" s="56"/>
      <c r="QPN408" s="56"/>
      <c r="QPO408" s="56"/>
      <c r="QPP408" s="56"/>
      <c r="QPQ408" s="56"/>
      <c r="QPR408" s="56"/>
      <c r="QPS408" s="56"/>
      <c r="QPT408" s="56"/>
      <c r="QPU408" s="56"/>
      <c r="QPV408" s="56"/>
      <c r="QPW408" s="56"/>
      <c r="QPX408" s="56"/>
      <c r="QPY408" s="56"/>
      <c r="QPZ408" s="56"/>
      <c r="QQA408" s="56"/>
      <c r="QQB408" s="56"/>
      <c r="QQC408" s="56"/>
      <c r="QQD408" s="56"/>
      <c r="QQE408" s="56"/>
      <c r="QQF408" s="56"/>
      <c r="QQG408" s="56"/>
      <c r="QQH408" s="56"/>
      <c r="QQI408" s="56"/>
      <c r="QQJ408" s="56"/>
      <c r="QQK408" s="56"/>
      <c r="QQL408" s="56"/>
      <c r="QQM408" s="56"/>
      <c r="QQN408" s="56"/>
      <c r="QQO408" s="56"/>
      <c r="QQP408" s="56"/>
      <c r="QQQ408" s="56"/>
      <c r="QQR408" s="56"/>
      <c r="QQS408" s="56"/>
      <c r="QQT408" s="56"/>
      <c r="QQU408" s="56"/>
      <c r="QQV408" s="56"/>
      <c r="QQW408" s="56"/>
      <c r="QQX408" s="56"/>
      <c r="QQY408" s="56"/>
      <c r="QQZ408" s="56"/>
      <c r="QRA408" s="56"/>
      <c r="QRB408" s="56"/>
      <c r="QRC408" s="56"/>
      <c r="QRD408" s="56"/>
      <c r="QRE408" s="56"/>
      <c r="QRF408" s="56"/>
      <c r="QRG408" s="56"/>
      <c r="QRH408" s="56"/>
      <c r="QRI408" s="56"/>
      <c r="QRJ408" s="56"/>
      <c r="QRK408" s="56"/>
      <c r="QRL408" s="56"/>
      <c r="QRM408" s="56"/>
      <c r="QRN408" s="56"/>
      <c r="QRO408" s="56"/>
      <c r="QRP408" s="56"/>
      <c r="QRQ408" s="56"/>
      <c r="QRR408" s="56"/>
      <c r="QRS408" s="56"/>
      <c r="QRT408" s="56"/>
      <c r="QRU408" s="56"/>
      <c r="QRV408" s="56"/>
      <c r="QRW408" s="56"/>
      <c r="QRX408" s="56"/>
      <c r="QRY408" s="56"/>
      <c r="QRZ408" s="56"/>
      <c r="QSA408" s="56"/>
      <c r="QSB408" s="56"/>
      <c r="QSC408" s="56"/>
      <c r="QSD408" s="56"/>
      <c r="QSE408" s="56"/>
      <c r="QSF408" s="56"/>
      <c r="QSG408" s="56"/>
      <c r="QSH408" s="56"/>
      <c r="QSI408" s="56"/>
      <c r="QSJ408" s="56"/>
      <c r="QSK408" s="56"/>
      <c r="QSL408" s="56"/>
      <c r="QSM408" s="56"/>
      <c r="QSN408" s="56"/>
      <c r="QSO408" s="56"/>
      <c r="QSP408" s="56"/>
      <c r="QSQ408" s="56"/>
      <c r="QSR408" s="56"/>
      <c r="QSS408" s="56"/>
      <c r="QST408" s="56"/>
      <c r="QSU408" s="56"/>
      <c r="QSV408" s="56"/>
      <c r="QSW408" s="56"/>
      <c r="QSX408" s="56"/>
      <c r="QSY408" s="56"/>
      <c r="QSZ408" s="56"/>
      <c r="QTA408" s="56"/>
      <c r="QTB408" s="56"/>
      <c r="QTC408" s="56"/>
      <c r="QTD408" s="56"/>
      <c r="QTE408" s="56"/>
      <c r="QTF408" s="56"/>
      <c r="QTG408" s="56"/>
      <c r="QTH408" s="56"/>
      <c r="QTI408" s="56"/>
      <c r="QTJ408" s="56"/>
      <c r="QTK408" s="56"/>
      <c r="QTL408" s="56"/>
      <c r="QTM408" s="56"/>
      <c r="QTN408" s="56"/>
      <c r="QTO408" s="56"/>
      <c r="QTP408" s="56"/>
      <c r="QTQ408" s="56"/>
      <c r="QTR408" s="56"/>
      <c r="QTS408" s="56"/>
      <c r="QTT408" s="56"/>
      <c r="QTU408" s="56"/>
      <c r="QTV408" s="56"/>
      <c r="QTW408" s="56"/>
      <c r="QTX408" s="56"/>
      <c r="QTY408" s="56"/>
      <c r="QTZ408" s="56"/>
      <c r="QUA408" s="56"/>
      <c r="QUB408" s="56"/>
      <c r="QUC408" s="56"/>
      <c r="QUD408" s="56"/>
      <c r="QUE408" s="56"/>
      <c r="QUF408" s="56"/>
      <c r="QUG408" s="56"/>
      <c r="QUH408" s="56"/>
      <c r="QUI408" s="56"/>
      <c r="QUJ408" s="56"/>
      <c r="QUK408" s="56"/>
      <c r="QUL408" s="56"/>
      <c r="QUM408" s="56"/>
      <c r="QUN408" s="56"/>
      <c r="QUO408" s="56"/>
      <c r="QUP408" s="56"/>
      <c r="QUQ408" s="56"/>
      <c r="QUR408" s="56"/>
      <c r="QUS408" s="56"/>
      <c r="QUT408" s="56"/>
      <c r="QUU408" s="56"/>
      <c r="QUV408" s="56"/>
      <c r="QUW408" s="56"/>
      <c r="QUX408" s="56"/>
      <c r="QUY408" s="56"/>
      <c r="QUZ408" s="56"/>
      <c r="QVA408" s="56"/>
      <c r="QVB408" s="56"/>
      <c r="QVC408" s="56"/>
      <c r="QVD408" s="56"/>
      <c r="QVE408" s="56"/>
      <c r="QVF408" s="56"/>
      <c r="QVG408" s="56"/>
      <c r="QVH408" s="56"/>
      <c r="QVI408" s="56"/>
      <c r="QVJ408" s="56"/>
      <c r="QVK408" s="56"/>
      <c r="QVL408" s="56"/>
      <c r="QVM408" s="56"/>
      <c r="QVN408" s="56"/>
      <c r="QVO408" s="56"/>
      <c r="QVP408" s="56"/>
      <c r="QVQ408" s="56"/>
      <c r="QVR408" s="56"/>
      <c r="QVS408" s="56"/>
      <c r="QVT408" s="56"/>
      <c r="QVU408" s="56"/>
      <c r="QVV408" s="56"/>
      <c r="QVW408" s="56"/>
      <c r="QVX408" s="56"/>
      <c r="QVY408" s="56"/>
      <c r="QVZ408" s="56"/>
      <c r="QWA408" s="56"/>
      <c r="QWB408" s="56"/>
      <c r="QWC408" s="56"/>
      <c r="QWD408" s="56"/>
      <c r="QWE408" s="56"/>
      <c r="QWF408" s="56"/>
      <c r="QWG408" s="56"/>
      <c r="QWH408" s="56"/>
      <c r="QWI408" s="56"/>
      <c r="QWJ408" s="56"/>
      <c r="QWK408" s="56"/>
      <c r="QWL408" s="56"/>
      <c r="QWM408" s="56"/>
      <c r="QWN408" s="56"/>
      <c r="QWO408" s="56"/>
      <c r="QWP408" s="56"/>
      <c r="QWQ408" s="56"/>
      <c r="QWR408" s="56"/>
      <c r="QWS408" s="56"/>
      <c r="QWT408" s="56"/>
      <c r="QWU408" s="56"/>
      <c r="QWV408" s="56"/>
      <c r="QWW408" s="56"/>
      <c r="QWX408" s="56"/>
      <c r="QWY408" s="56"/>
      <c r="QWZ408" s="56"/>
      <c r="QXA408" s="56"/>
      <c r="QXB408" s="56"/>
      <c r="QXC408" s="56"/>
      <c r="QXD408" s="56"/>
      <c r="QXE408" s="56"/>
      <c r="QXF408" s="56"/>
      <c r="QXG408" s="56"/>
      <c r="QXH408" s="56"/>
      <c r="QXI408" s="56"/>
      <c r="QXJ408" s="56"/>
      <c r="QXK408" s="56"/>
      <c r="QXL408" s="56"/>
      <c r="QXM408" s="56"/>
      <c r="QXN408" s="56"/>
      <c r="QXO408" s="56"/>
      <c r="QXP408" s="56"/>
      <c r="QXQ408" s="56"/>
      <c r="QXR408" s="56"/>
      <c r="QXS408" s="56"/>
      <c r="QXT408" s="56"/>
      <c r="QXU408" s="56"/>
      <c r="QXV408" s="56"/>
      <c r="QXW408" s="56"/>
      <c r="QXX408" s="56"/>
      <c r="QXY408" s="56"/>
      <c r="QXZ408" s="56"/>
      <c r="QYA408" s="56"/>
      <c r="QYB408" s="56"/>
      <c r="QYC408" s="56"/>
      <c r="QYD408" s="56"/>
      <c r="QYE408" s="56"/>
      <c r="QYF408" s="56"/>
      <c r="QYG408" s="56"/>
      <c r="QYH408" s="56"/>
      <c r="QYI408" s="56"/>
      <c r="QYJ408" s="56"/>
      <c r="QYK408" s="56"/>
      <c r="QYL408" s="56"/>
      <c r="QYM408" s="56"/>
      <c r="QYN408" s="56"/>
      <c r="QYO408" s="56"/>
      <c r="QYP408" s="56"/>
      <c r="QYQ408" s="56"/>
      <c r="QYR408" s="56"/>
      <c r="QYS408" s="56"/>
      <c r="QYT408" s="56"/>
      <c r="QYU408" s="56"/>
      <c r="QYV408" s="56"/>
      <c r="QYW408" s="56"/>
      <c r="QYX408" s="56"/>
      <c r="QYY408" s="56"/>
      <c r="QYZ408" s="56"/>
      <c r="QZA408" s="56"/>
      <c r="QZB408" s="56"/>
      <c r="QZC408" s="56"/>
      <c r="QZD408" s="56"/>
      <c r="QZE408" s="56"/>
      <c r="QZF408" s="56"/>
      <c r="QZG408" s="56"/>
      <c r="QZH408" s="56"/>
      <c r="QZI408" s="56"/>
      <c r="QZJ408" s="56"/>
      <c r="QZK408" s="56"/>
      <c r="QZL408" s="56"/>
      <c r="QZM408" s="56"/>
      <c r="QZN408" s="56"/>
      <c r="QZO408" s="56"/>
      <c r="QZP408" s="56"/>
      <c r="QZQ408" s="56"/>
      <c r="QZR408" s="56"/>
      <c r="QZS408" s="56"/>
      <c r="QZT408" s="56"/>
      <c r="QZU408" s="56"/>
      <c r="QZV408" s="56"/>
      <c r="QZW408" s="56"/>
      <c r="QZX408" s="56"/>
      <c r="QZY408" s="56"/>
      <c r="QZZ408" s="56"/>
      <c r="RAA408" s="56"/>
      <c r="RAB408" s="56"/>
      <c r="RAC408" s="56"/>
      <c r="RAD408" s="56"/>
      <c r="RAE408" s="56"/>
      <c r="RAF408" s="56"/>
      <c r="RAG408" s="56"/>
      <c r="RAH408" s="56"/>
      <c r="RAI408" s="56"/>
      <c r="RAJ408" s="56"/>
      <c r="RAK408" s="56"/>
      <c r="RAL408" s="56"/>
      <c r="RAM408" s="56"/>
      <c r="RAN408" s="56"/>
      <c r="RAO408" s="56"/>
      <c r="RAP408" s="56"/>
      <c r="RAQ408" s="56"/>
      <c r="RAR408" s="56"/>
      <c r="RAS408" s="56"/>
      <c r="RAT408" s="56"/>
      <c r="RAU408" s="56"/>
      <c r="RAV408" s="56"/>
      <c r="RAW408" s="56"/>
      <c r="RAX408" s="56"/>
      <c r="RAY408" s="56"/>
      <c r="RAZ408" s="56"/>
      <c r="RBA408" s="56"/>
      <c r="RBB408" s="56"/>
      <c r="RBC408" s="56"/>
      <c r="RBD408" s="56"/>
      <c r="RBE408" s="56"/>
      <c r="RBF408" s="56"/>
      <c r="RBG408" s="56"/>
      <c r="RBH408" s="56"/>
      <c r="RBI408" s="56"/>
      <c r="RBJ408" s="56"/>
      <c r="RBK408" s="56"/>
      <c r="RBL408" s="56"/>
      <c r="RBM408" s="56"/>
      <c r="RBN408" s="56"/>
      <c r="RBO408" s="56"/>
      <c r="RBP408" s="56"/>
      <c r="RBQ408" s="56"/>
      <c r="RBR408" s="56"/>
      <c r="RBS408" s="56"/>
      <c r="RBT408" s="56"/>
      <c r="RBU408" s="56"/>
      <c r="RBV408" s="56"/>
      <c r="RBW408" s="56"/>
      <c r="RBX408" s="56"/>
      <c r="RBY408" s="56"/>
      <c r="RBZ408" s="56"/>
      <c r="RCA408" s="56"/>
      <c r="RCB408" s="56"/>
      <c r="RCC408" s="56"/>
      <c r="RCD408" s="56"/>
      <c r="RCE408" s="56"/>
      <c r="RCF408" s="56"/>
      <c r="RCG408" s="56"/>
      <c r="RCH408" s="56"/>
      <c r="RCI408" s="56"/>
      <c r="RCJ408" s="56"/>
      <c r="RCK408" s="56"/>
      <c r="RCL408" s="56"/>
      <c r="RCM408" s="56"/>
      <c r="RCN408" s="56"/>
      <c r="RCO408" s="56"/>
      <c r="RCP408" s="56"/>
      <c r="RCQ408" s="56"/>
      <c r="RCR408" s="56"/>
      <c r="RCS408" s="56"/>
      <c r="RCT408" s="56"/>
      <c r="RCU408" s="56"/>
      <c r="RCV408" s="56"/>
      <c r="RCW408" s="56"/>
      <c r="RCX408" s="56"/>
      <c r="RCY408" s="56"/>
      <c r="RCZ408" s="56"/>
      <c r="RDA408" s="56"/>
      <c r="RDB408" s="56"/>
      <c r="RDC408" s="56"/>
      <c r="RDD408" s="56"/>
      <c r="RDE408" s="56"/>
      <c r="RDF408" s="56"/>
      <c r="RDG408" s="56"/>
      <c r="RDH408" s="56"/>
      <c r="RDI408" s="56"/>
      <c r="RDJ408" s="56"/>
      <c r="RDK408" s="56"/>
      <c r="RDL408" s="56"/>
      <c r="RDM408" s="56"/>
      <c r="RDN408" s="56"/>
      <c r="RDO408" s="56"/>
      <c r="RDP408" s="56"/>
      <c r="RDQ408" s="56"/>
      <c r="RDR408" s="56"/>
      <c r="RDS408" s="56"/>
      <c r="RDT408" s="56"/>
      <c r="RDU408" s="56"/>
      <c r="RDV408" s="56"/>
      <c r="RDW408" s="56"/>
      <c r="RDX408" s="56"/>
      <c r="RDY408" s="56"/>
      <c r="RDZ408" s="56"/>
      <c r="REA408" s="56"/>
      <c r="REB408" s="56"/>
      <c r="REC408" s="56"/>
      <c r="RED408" s="56"/>
      <c r="REE408" s="56"/>
      <c r="REF408" s="56"/>
      <c r="REG408" s="56"/>
      <c r="REH408" s="56"/>
      <c r="REI408" s="56"/>
      <c r="REJ408" s="56"/>
      <c r="REK408" s="56"/>
      <c r="REL408" s="56"/>
      <c r="REM408" s="56"/>
      <c r="REN408" s="56"/>
      <c r="REO408" s="56"/>
      <c r="REP408" s="56"/>
      <c r="REQ408" s="56"/>
      <c r="RER408" s="56"/>
      <c r="RES408" s="56"/>
      <c r="RET408" s="56"/>
      <c r="REU408" s="56"/>
      <c r="REV408" s="56"/>
      <c r="REW408" s="56"/>
      <c r="REX408" s="56"/>
      <c r="REY408" s="56"/>
      <c r="REZ408" s="56"/>
      <c r="RFA408" s="56"/>
      <c r="RFB408" s="56"/>
      <c r="RFC408" s="56"/>
      <c r="RFD408" s="56"/>
      <c r="RFE408" s="56"/>
      <c r="RFF408" s="56"/>
      <c r="RFG408" s="56"/>
      <c r="RFH408" s="56"/>
      <c r="RFI408" s="56"/>
      <c r="RFJ408" s="56"/>
      <c r="RFK408" s="56"/>
      <c r="RFL408" s="56"/>
      <c r="RFM408" s="56"/>
      <c r="RFN408" s="56"/>
      <c r="RFO408" s="56"/>
      <c r="RFP408" s="56"/>
      <c r="RFQ408" s="56"/>
      <c r="RFR408" s="56"/>
      <c r="RFS408" s="56"/>
      <c r="RFT408" s="56"/>
      <c r="RFU408" s="56"/>
      <c r="RFV408" s="56"/>
      <c r="RFW408" s="56"/>
      <c r="RFX408" s="56"/>
      <c r="RFY408" s="56"/>
      <c r="RFZ408" s="56"/>
      <c r="RGA408" s="56"/>
      <c r="RGB408" s="56"/>
      <c r="RGC408" s="56"/>
      <c r="RGD408" s="56"/>
      <c r="RGE408" s="56"/>
      <c r="RGF408" s="56"/>
      <c r="RGG408" s="56"/>
      <c r="RGH408" s="56"/>
      <c r="RGI408" s="56"/>
      <c r="RGJ408" s="56"/>
      <c r="RGK408" s="56"/>
      <c r="RGL408" s="56"/>
      <c r="RGM408" s="56"/>
      <c r="RGN408" s="56"/>
      <c r="RGO408" s="56"/>
      <c r="RGP408" s="56"/>
      <c r="RGQ408" s="56"/>
      <c r="RGR408" s="56"/>
      <c r="RGS408" s="56"/>
      <c r="RGT408" s="56"/>
      <c r="RGU408" s="56"/>
      <c r="RGV408" s="56"/>
      <c r="RGW408" s="56"/>
      <c r="RGX408" s="56"/>
      <c r="RGY408" s="56"/>
      <c r="RGZ408" s="56"/>
      <c r="RHA408" s="56"/>
      <c r="RHB408" s="56"/>
      <c r="RHC408" s="56"/>
      <c r="RHD408" s="56"/>
      <c r="RHE408" s="56"/>
      <c r="RHF408" s="56"/>
      <c r="RHG408" s="56"/>
      <c r="RHH408" s="56"/>
      <c r="RHI408" s="56"/>
      <c r="RHJ408" s="56"/>
      <c r="RHK408" s="56"/>
      <c r="RHL408" s="56"/>
      <c r="RHM408" s="56"/>
      <c r="RHN408" s="56"/>
      <c r="RHO408" s="56"/>
      <c r="RHP408" s="56"/>
      <c r="RHQ408" s="56"/>
      <c r="RHR408" s="56"/>
      <c r="RHS408" s="56"/>
      <c r="RHT408" s="56"/>
      <c r="RHU408" s="56"/>
      <c r="RHV408" s="56"/>
      <c r="RHW408" s="56"/>
      <c r="RHX408" s="56"/>
      <c r="RHY408" s="56"/>
      <c r="RHZ408" s="56"/>
      <c r="RIA408" s="56"/>
      <c r="RIB408" s="56"/>
      <c r="RIC408" s="56"/>
      <c r="RID408" s="56"/>
      <c r="RIE408" s="56"/>
      <c r="RIF408" s="56"/>
      <c r="RIG408" s="56"/>
      <c r="RIH408" s="56"/>
      <c r="RII408" s="56"/>
      <c r="RIJ408" s="56"/>
      <c r="RIK408" s="56"/>
      <c r="RIL408" s="56"/>
      <c r="RIM408" s="56"/>
      <c r="RIN408" s="56"/>
      <c r="RIO408" s="56"/>
      <c r="RIP408" s="56"/>
      <c r="RIQ408" s="56"/>
      <c r="RIR408" s="56"/>
      <c r="RIS408" s="56"/>
      <c r="RIT408" s="56"/>
      <c r="RIU408" s="56"/>
      <c r="RIV408" s="56"/>
      <c r="RIW408" s="56"/>
      <c r="RIX408" s="56"/>
      <c r="RIY408" s="56"/>
      <c r="RIZ408" s="56"/>
      <c r="RJA408" s="56"/>
      <c r="RJB408" s="56"/>
      <c r="RJC408" s="56"/>
      <c r="RJD408" s="56"/>
      <c r="RJE408" s="56"/>
      <c r="RJF408" s="56"/>
      <c r="RJG408" s="56"/>
      <c r="RJH408" s="56"/>
      <c r="RJI408" s="56"/>
      <c r="RJJ408" s="56"/>
      <c r="RJK408" s="56"/>
      <c r="RJL408" s="56"/>
      <c r="RJM408" s="56"/>
      <c r="RJN408" s="56"/>
      <c r="RJO408" s="56"/>
      <c r="RJP408" s="56"/>
      <c r="RJQ408" s="56"/>
      <c r="RJR408" s="56"/>
      <c r="RJS408" s="56"/>
      <c r="RJT408" s="56"/>
      <c r="RJU408" s="56"/>
      <c r="RJV408" s="56"/>
      <c r="RJW408" s="56"/>
      <c r="RJX408" s="56"/>
      <c r="RJY408" s="56"/>
      <c r="RJZ408" s="56"/>
      <c r="RKA408" s="56"/>
      <c r="RKB408" s="56"/>
      <c r="RKC408" s="56"/>
      <c r="RKD408" s="56"/>
      <c r="RKE408" s="56"/>
      <c r="RKF408" s="56"/>
      <c r="RKG408" s="56"/>
      <c r="RKH408" s="56"/>
      <c r="RKI408" s="56"/>
      <c r="RKJ408" s="56"/>
      <c r="RKK408" s="56"/>
      <c r="RKL408" s="56"/>
      <c r="RKM408" s="56"/>
      <c r="RKN408" s="56"/>
      <c r="RKO408" s="56"/>
      <c r="RKP408" s="56"/>
      <c r="RKQ408" s="56"/>
      <c r="RKR408" s="56"/>
      <c r="RKS408" s="56"/>
      <c r="RKT408" s="56"/>
      <c r="RKU408" s="56"/>
      <c r="RKV408" s="56"/>
      <c r="RKW408" s="56"/>
      <c r="RKX408" s="56"/>
      <c r="RKY408" s="56"/>
      <c r="RKZ408" s="56"/>
      <c r="RLA408" s="56"/>
      <c r="RLB408" s="56"/>
      <c r="RLC408" s="56"/>
      <c r="RLD408" s="56"/>
      <c r="RLE408" s="56"/>
      <c r="RLF408" s="56"/>
      <c r="RLG408" s="56"/>
      <c r="RLH408" s="56"/>
      <c r="RLI408" s="56"/>
      <c r="RLJ408" s="56"/>
      <c r="RLK408" s="56"/>
      <c r="RLL408" s="56"/>
      <c r="RLM408" s="56"/>
      <c r="RLN408" s="56"/>
      <c r="RLO408" s="56"/>
      <c r="RLP408" s="56"/>
      <c r="RLQ408" s="56"/>
      <c r="RLR408" s="56"/>
      <c r="RLS408" s="56"/>
      <c r="RLT408" s="56"/>
      <c r="RLU408" s="56"/>
      <c r="RLV408" s="56"/>
      <c r="RLW408" s="56"/>
      <c r="RLX408" s="56"/>
      <c r="RLY408" s="56"/>
      <c r="RLZ408" s="56"/>
      <c r="RMA408" s="56"/>
      <c r="RMB408" s="56"/>
      <c r="RMC408" s="56"/>
      <c r="RMD408" s="56"/>
      <c r="RME408" s="56"/>
      <c r="RMF408" s="56"/>
      <c r="RMG408" s="56"/>
      <c r="RMH408" s="56"/>
      <c r="RMI408" s="56"/>
      <c r="RMJ408" s="56"/>
      <c r="RMK408" s="56"/>
      <c r="RML408" s="56"/>
      <c r="RMM408" s="56"/>
      <c r="RMN408" s="56"/>
      <c r="RMO408" s="56"/>
      <c r="RMP408" s="56"/>
      <c r="RMQ408" s="56"/>
      <c r="RMR408" s="56"/>
      <c r="RMS408" s="56"/>
      <c r="RMT408" s="56"/>
      <c r="RMU408" s="56"/>
      <c r="RMV408" s="56"/>
      <c r="RMW408" s="56"/>
      <c r="RMX408" s="56"/>
      <c r="RMY408" s="56"/>
      <c r="RMZ408" s="56"/>
      <c r="RNA408" s="56"/>
      <c r="RNB408" s="56"/>
      <c r="RNC408" s="56"/>
      <c r="RND408" s="56"/>
      <c r="RNE408" s="56"/>
      <c r="RNF408" s="56"/>
      <c r="RNG408" s="56"/>
      <c r="RNH408" s="56"/>
      <c r="RNI408" s="56"/>
      <c r="RNJ408" s="56"/>
      <c r="RNK408" s="56"/>
      <c r="RNL408" s="56"/>
      <c r="RNM408" s="56"/>
      <c r="RNN408" s="56"/>
      <c r="RNO408" s="56"/>
      <c r="RNP408" s="56"/>
      <c r="RNQ408" s="56"/>
      <c r="RNR408" s="56"/>
      <c r="RNS408" s="56"/>
      <c r="RNT408" s="56"/>
      <c r="RNU408" s="56"/>
      <c r="RNV408" s="56"/>
      <c r="RNW408" s="56"/>
      <c r="RNX408" s="56"/>
      <c r="RNY408" s="56"/>
      <c r="RNZ408" s="56"/>
      <c r="ROA408" s="56"/>
      <c r="ROB408" s="56"/>
      <c r="ROC408" s="56"/>
      <c r="ROD408" s="56"/>
      <c r="ROE408" s="56"/>
      <c r="ROF408" s="56"/>
      <c r="ROG408" s="56"/>
      <c r="ROH408" s="56"/>
      <c r="ROI408" s="56"/>
      <c r="ROJ408" s="56"/>
      <c r="ROK408" s="56"/>
      <c r="ROL408" s="56"/>
      <c r="ROM408" s="56"/>
      <c r="RON408" s="56"/>
      <c r="ROO408" s="56"/>
      <c r="ROP408" s="56"/>
      <c r="ROQ408" s="56"/>
      <c r="ROR408" s="56"/>
      <c r="ROS408" s="56"/>
      <c r="ROT408" s="56"/>
      <c r="ROU408" s="56"/>
      <c r="ROV408" s="56"/>
      <c r="ROW408" s="56"/>
      <c r="ROX408" s="56"/>
      <c r="ROY408" s="56"/>
      <c r="ROZ408" s="56"/>
      <c r="RPA408" s="56"/>
      <c r="RPB408" s="56"/>
      <c r="RPC408" s="56"/>
      <c r="RPD408" s="56"/>
      <c r="RPE408" s="56"/>
      <c r="RPF408" s="56"/>
      <c r="RPG408" s="56"/>
      <c r="RPH408" s="56"/>
      <c r="RPI408" s="56"/>
      <c r="RPJ408" s="56"/>
      <c r="RPK408" s="56"/>
      <c r="RPL408" s="56"/>
      <c r="RPM408" s="56"/>
      <c r="RPN408" s="56"/>
      <c r="RPO408" s="56"/>
      <c r="RPP408" s="56"/>
      <c r="RPQ408" s="56"/>
      <c r="RPR408" s="56"/>
      <c r="RPS408" s="56"/>
      <c r="RPT408" s="56"/>
      <c r="RPU408" s="56"/>
      <c r="RPV408" s="56"/>
      <c r="RPW408" s="56"/>
      <c r="RPX408" s="56"/>
      <c r="RPY408" s="56"/>
      <c r="RPZ408" s="56"/>
      <c r="RQA408" s="56"/>
      <c r="RQB408" s="56"/>
      <c r="RQC408" s="56"/>
      <c r="RQD408" s="56"/>
      <c r="RQE408" s="56"/>
      <c r="RQF408" s="56"/>
      <c r="RQG408" s="56"/>
      <c r="RQH408" s="56"/>
      <c r="RQI408" s="56"/>
      <c r="RQJ408" s="56"/>
      <c r="RQK408" s="56"/>
      <c r="RQL408" s="56"/>
      <c r="RQM408" s="56"/>
      <c r="RQN408" s="56"/>
      <c r="RQO408" s="56"/>
      <c r="RQP408" s="56"/>
      <c r="RQQ408" s="56"/>
      <c r="RQR408" s="56"/>
      <c r="RQS408" s="56"/>
      <c r="RQT408" s="56"/>
      <c r="RQU408" s="56"/>
      <c r="RQV408" s="56"/>
      <c r="RQW408" s="56"/>
      <c r="RQX408" s="56"/>
      <c r="RQY408" s="56"/>
      <c r="RQZ408" s="56"/>
      <c r="RRA408" s="56"/>
      <c r="RRB408" s="56"/>
      <c r="RRC408" s="56"/>
      <c r="RRD408" s="56"/>
      <c r="RRE408" s="56"/>
      <c r="RRF408" s="56"/>
      <c r="RRG408" s="56"/>
      <c r="RRH408" s="56"/>
      <c r="RRI408" s="56"/>
      <c r="RRJ408" s="56"/>
      <c r="RRK408" s="56"/>
      <c r="RRL408" s="56"/>
      <c r="RRM408" s="56"/>
      <c r="RRN408" s="56"/>
      <c r="RRO408" s="56"/>
      <c r="RRP408" s="56"/>
      <c r="RRQ408" s="56"/>
      <c r="RRR408" s="56"/>
      <c r="RRS408" s="56"/>
      <c r="RRT408" s="56"/>
      <c r="RRU408" s="56"/>
      <c r="RRV408" s="56"/>
      <c r="RRW408" s="56"/>
      <c r="RRX408" s="56"/>
      <c r="RRY408" s="56"/>
      <c r="RRZ408" s="56"/>
      <c r="RSA408" s="56"/>
      <c r="RSB408" s="56"/>
      <c r="RSC408" s="56"/>
      <c r="RSD408" s="56"/>
      <c r="RSE408" s="56"/>
      <c r="RSF408" s="56"/>
      <c r="RSG408" s="56"/>
      <c r="RSH408" s="56"/>
      <c r="RSI408" s="56"/>
      <c r="RSJ408" s="56"/>
      <c r="RSK408" s="56"/>
      <c r="RSL408" s="56"/>
      <c r="RSM408" s="56"/>
      <c r="RSN408" s="56"/>
      <c r="RSO408" s="56"/>
      <c r="RSP408" s="56"/>
      <c r="RSQ408" s="56"/>
      <c r="RSR408" s="56"/>
      <c r="RSS408" s="56"/>
      <c r="RST408" s="56"/>
      <c r="RSU408" s="56"/>
      <c r="RSV408" s="56"/>
      <c r="RSW408" s="56"/>
      <c r="RSX408" s="56"/>
      <c r="RSY408" s="56"/>
      <c r="RSZ408" s="56"/>
      <c r="RTA408" s="56"/>
      <c r="RTB408" s="56"/>
      <c r="RTC408" s="56"/>
      <c r="RTD408" s="56"/>
      <c r="RTE408" s="56"/>
      <c r="RTF408" s="56"/>
      <c r="RTG408" s="56"/>
      <c r="RTH408" s="56"/>
      <c r="RTI408" s="56"/>
      <c r="RTJ408" s="56"/>
      <c r="RTK408" s="56"/>
      <c r="RTL408" s="56"/>
      <c r="RTM408" s="56"/>
      <c r="RTN408" s="56"/>
      <c r="RTO408" s="56"/>
      <c r="RTP408" s="56"/>
      <c r="RTQ408" s="56"/>
      <c r="RTR408" s="56"/>
      <c r="RTS408" s="56"/>
      <c r="RTT408" s="56"/>
      <c r="RTU408" s="56"/>
      <c r="RTV408" s="56"/>
      <c r="RTW408" s="56"/>
      <c r="RTX408" s="56"/>
      <c r="RTY408" s="56"/>
      <c r="RTZ408" s="56"/>
      <c r="RUA408" s="56"/>
      <c r="RUB408" s="56"/>
      <c r="RUC408" s="56"/>
      <c r="RUD408" s="56"/>
      <c r="RUE408" s="56"/>
      <c r="RUF408" s="56"/>
      <c r="RUG408" s="56"/>
      <c r="RUH408" s="56"/>
      <c r="RUI408" s="56"/>
      <c r="RUJ408" s="56"/>
      <c r="RUK408" s="56"/>
      <c r="RUL408" s="56"/>
      <c r="RUM408" s="56"/>
      <c r="RUN408" s="56"/>
      <c r="RUO408" s="56"/>
      <c r="RUP408" s="56"/>
      <c r="RUQ408" s="56"/>
      <c r="RUR408" s="56"/>
      <c r="RUS408" s="56"/>
      <c r="RUT408" s="56"/>
      <c r="RUU408" s="56"/>
      <c r="RUV408" s="56"/>
      <c r="RUW408" s="56"/>
      <c r="RUX408" s="56"/>
      <c r="RUY408" s="56"/>
      <c r="RUZ408" s="56"/>
      <c r="RVA408" s="56"/>
      <c r="RVB408" s="56"/>
      <c r="RVC408" s="56"/>
      <c r="RVD408" s="56"/>
      <c r="RVE408" s="56"/>
      <c r="RVF408" s="56"/>
      <c r="RVG408" s="56"/>
      <c r="RVH408" s="56"/>
      <c r="RVI408" s="56"/>
      <c r="RVJ408" s="56"/>
      <c r="RVK408" s="56"/>
      <c r="RVL408" s="56"/>
      <c r="RVM408" s="56"/>
      <c r="RVN408" s="56"/>
      <c r="RVO408" s="56"/>
      <c r="RVP408" s="56"/>
      <c r="RVQ408" s="56"/>
      <c r="RVR408" s="56"/>
      <c r="RVS408" s="56"/>
      <c r="RVT408" s="56"/>
      <c r="RVU408" s="56"/>
      <c r="RVV408" s="56"/>
      <c r="RVW408" s="56"/>
      <c r="RVX408" s="56"/>
      <c r="RVY408" s="56"/>
      <c r="RVZ408" s="56"/>
      <c r="RWA408" s="56"/>
      <c r="RWB408" s="56"/>
      <c r="RWC408" s="56"/>
      <c r="RWD408" s="56"/>
      <c r="RWE408" s="56"/>
      <c r="RWF408" s="56"/>
      <c r="RWG408" s="56"/>
      <c r="RWH408" s="56"/>
      <c r="RWI408" s="56"/>
      <c r="RWJ408" s="56"/>
      <c r="RWK408" s="56"/>
      <c r="RWL408" s="56"/>
      <c r="RWM408" s="56"/>
      <c r="RWN408" s="56"/>
      <c r="RWO408" s="56"/>
      <c r="RWP408" s="56"/>
      <c r="RWQ408" s="56"/>
      <c r="RWR408" s="56"/>
      <c r="RWS408" s="56"/>
      <c r="RWT408" s="56"/>
      <c r="RWU408" s="56"/>
      <c r="RWV408" s="56"/>
      <c r="RWW408" s="56"/>
      <c r="RWX408" s="56"/>
      <c r="RWY408" s="56"/>
      <c r="RWZ408" s="56"/>
      <c r="RXA408" s="56"/>
      <c r="RXB408" s="56"/>
      <c r="RXC408" s="56"/>
      <c r="RXD408" s="56"/>
      <c r="RXE408" s="56"/>
      <c r="RXF408" s="56"/>
      <c r="RXG408" s="56"/>
      <c r="RXH408" s="56"/>
      <c r="RXI408" s="56"/>
      <c r="RXJ408" s="56"/>
      <c r="RXK408" s="56"/>
      <c r="RXL408" s="56"/>
      <c r="RXM408" s="56"/>
      <c r="RXN408" s="56"/>
      <c r="RXO408" s="56"/>
      <c r="RXP408" s="56"/>
      <c r="RXQ408" s="56"/>
      <c r="RXR408" s="56"/>
      <c r="RXS408" s="56"/>
      <c r="RXT408" s="56"/>
      <c r="RXU408" s="56"/>
      <c r="RXV408" s="56"/>
      <c r="RXW408" s="56"/>
      <c r="RXX408" s="56"/>
      <c r="RXY408" s="56"/>
      <c r="RXZ408" s="56"/>
      <c r="RYA408" s="56"/>
      <c r="RYB408" s="56"/>
      <c r="RYC408" s="56"/>
      <c r="RYD408" s="56"/>
      <c r="RYE408" s="56"/>
      <c r="RYF408" s="56"/>
      <c r="RYG408" s="56"/>
      <c r="RYH408" s="56"/>
      <c r="RYI408" s="56"/>
      <c r="RYJ408" s="56"/>
      <c r="RYK408" s="56"/>
      <c r="RYL408" s="56"/>
      <c r="RYM408" s="56"/>
      <c r="RYN408" s="56"/>
      <c r="RYO408" s="56"/>
      <c r="RYP408" s="56"/>
      <c r="RYQ408" s="56"/>
      <c r="RYR408" s="56"/>
      <c r="RYS408" s="56"/>
      <c r="RYT408" s="56"/>
      <c r="RYU408" s="56"/>
      <c r="RYV408" s="56"/>
      <c r="RYW408" s="56"/>
      <c r="RYX408" s="56"/>
      <c r="RYY408" s="56"/>
      <c r="RYZ408" s="56"/>
      <c r="RZA408" s="56"/>
      <c r="RZB408" s="56"/>
      <c r="RZC408" s="56"/>
      <c r="RZD408" s="56"/>
      <c r="RZE408" s="56"/>
      <c r="RZF408" s="56"/>
      <c r="RZG408" s="56"/>
      <c r="RZH408" s="56"/>
      <c r="RZI408" s="56"/>
      <c r="RZJ408" s="56"/>
      <c r="RZK408" s="56"/>
      <c r="RZL408" s="56"/>
      <c r="RZM408" s="56"/>
      <c r="RZN408" s="56"/>
      <c r="RZO408" s="56"/>
      <c r="RZP408" s="56"/>
      <c r="RZQ408" s="56"/>
      <c r="RZR408" s="56"/>
      <c r="RZS408" s="56"/>
      <c r="RZT408" s="56"/>
      <c r="RZU408" s="56"/>
      <c r="RZV408" s="56"/>
      <c r="RZW408" s="56"/>
      <c r="RZX408" s="56"/>
      <c r="RZY408" s="56"/>
      <c r="RZZ408" s="56"/>
      <c r="SAA408" s="56"/>
      <c r="SAB408" s="56"/>
      <c r="SAC408" s="56"/>
      <c r="SAD408" s="56"/>
      <c r="SAE408" s="56"/>
      <c r="SAF408" s="56"/>
      <c r="SAG408" s="56"/>
      <c r="SAH408" s="56"/>
      <c r="SAI408" s="56"/>
      <c r="SAJ408" s="56"/>
      <c r="SAK408" s="56"/>
      <c r="SAL408" s="56"/>
      <c r="SAM408" s="56"/>
      <c r="SAN408" s="56"/>
      <c r="SAO408" s="56"/>
      <c r="SAP408" s="56"/>
      <c r="SAQ408" s="56"/>
      <c r="SAR408" s="56"/>
      <c r="SAS408" s="56"/>
      <c r="SAT408" s="56"/>
      <c r="SAU408" s="56"/>
      <c r="SAV408" s="56"/>
      <c r="SAW408" s="56"/>
      <c r="SAX408" s="56"/>
      <c r="SAY408" s="56"/>
      <c r="SAZ408" s="56"/>
      <c r="SBA408" s="56"/>
      <c r="SBB408" s="56"/>
      <c r="SBC408" s="56"/>
      <c r="SBD408" s="56"/>
      <c r="SBE408" s="56"/>
      <c r="SBF408" s="56"/>
      <c r="SBG408" s="56"/>
      <c r="SBH408" s="56"/>
      <c r="SBI408" s="56"/>
      <c r="SBJ408" s="56"/>
      <c r="SBK408" s="56"/>
      <c r="SBL408" s="56"/>
      <c r="SBM408" s="56"/>
      <c r="SBN408" s="56"/>
      <c r="SBO408" s="56"/>
      <c r="SBP408" s="56"/>
      <c r="SBQ408" s="56"/>
      <c r="SBR408" s="56"/>
      <c r="SBS408" s="56"/>
      <c r="SBT408" s="56"/>
      <c r="SBU408" s="56"/>
      <c r="SBV408" s="56"/>
      <c r="SBW408" s="56"/>
      <c r="SBX408" s="56"/>
      <c r="SBY408" s="56"/>
      <c r="SBZ408" s="56"/>
      <c r="SCA408" s="56"/>
      <c r="SCB408" s="56"/>
      <c r="SCC408" s="56"/>
      <c r="SCD408" s="56"/>
      <c r="SCE408" s="56"/>
      <c r="SCF408" s="56"/>
      <c r="SCG408" s="56"/>
      <c r="SCH408" s="56"/>
      <c r="SCI408" s="56"/>
      <c r="SCJ408" s="56"/>
      <c r="SCK408" s="56"/>
      <c r="SCL408" s="56"/>
      <c r="SCM408" s="56"/>
      <c r="SCN408" s="56"/>
      <c r="SCO408" s="56"/>
      <c r="SCP408" s="56"/>
      <c r="SCQ408" s="56"/>
      <c r="SCR408" s="56"/>
      <c r="SCS408" s="56"/>
      <c r="SCT408" s="56"/>
      <c r="SCU408" s="56"/>
      <c r="SCV408" s="56"/>
      <c r="SCW408" s="56"/>
      <c r="SCX408" s="56"/>
      <c r="SCY408" s="56"/>
      <c r="SCZ408" s="56"/>
      <c r="SDA408" s="56"/>
      <c r="SDB408" s="56"/>
      <c r="SDC408" s="56"/>
      <c r="SDD408" s="56"/>
      <c r="SDE408" s="56"/>
      <c r="SDF408" s="56"/>
      <c r="SDG408" s="56"/>
      <c r="SDH408" s="56"/>
      <c r="SDI408" s="56"/>
      <c r="SDJ408" s="56"/>
      <c r="SDK408" s="56"/>
      <c r="SDL408" s="56"/>
      <c r="SDM408" s="56"/>
      <c r="SDN408" s="56"/>
      <c r="SDO408" s="56"/>
      <c r="SDP408" s="56"/>
      <c r="SDQ408" s="56"/>
      <c r="SDR408" s="56"/>
      <c r="SDS408" s="56"/>
      <c r="SDT408" s="56"/>
      <c r="SDU408" s="56"/>
      <c r="SDV408" s="56"/>
      <c r="SDW408" s="56"/>
      <c r="SDX408" s="56"/>
      <c r="SDY408" s="56"/>
      <c r="SDZ408" s="56"/>
      <c r="SEA408" s="56"/>
      <c r="SEB408" s="56"/>
      <c r="SEC408" s="56"/>
      <c r="SED408" s="56"/>
      <c r="SEE408" s="56"/>
      <c r="SEF408" s="56"/>
      <c r="SEG408" s="56"/>
      <c r="SEH408" s="56"/>
      <c r="SEI408" s="56"/>
      <c r="SEJ408" s="56"/>
      <c r="SEK408" s="56"/>
      <c r="SEL408" s="56"/>
      <c r="SEM408" s="56"/>
      <c r="SEN408" s="56"/>
      <c r="SEO408" s="56"/>
      <c r="SEP408" s="56"/>
      <c r="SEQ408" s="56"/>
      <c r="SER408" s="56"/>
      <c r="SES408" s="56"/>
      <c r="SET408" s="56"/>
      <c r="SEU408" s="56"/>
      <c r="SEV408" s="56"/>
      <c r="SEW408" s="56"/>
      <c r="SEX408" s="56"/>
      <c r="SEY408" s="56"/>
      <c r="SEZ408" s="56"/>
      <c r="SFA408" s="56"/>
      <c r="SFB408" s="56"/>
      <c r="SFC408" s="56"/>
      <c r="SFD408" s="56"/>
      <c r="SFE408" s="56"/>
      <c r="SFF408" s="56"/>
      <c r="SFG408" s="56"/>
      <c r="SFH408" s="56"/>
      <c r="SFI408" s="56"/>
      <c r="SFJ408" s="56"/>
      <c r="SFK408" s="56"/>
      <c r="SFL408" s="56"/>
      <c r="SFM408" s="56"/>
      <c r="SFN408" s="56"/>
      <c r="SFO408" s="56"/>
      <c r="SFP408" s="56"/>
      <c r="SFQ408" s="56"/>
      <c r="SFR408" s="56"/>
      <c r="SFS408" s="56"/>
      <c r="SFT408" s="56"/>
      <c r="SFU408" s="56"/>
      <c r="SFV408" s="56"/>
      <c r="SFW408" s="56"/>
      <c r="SFX408" s="56"/>
      <c r="SFY408" s="56"/>
      <c r="SFZ408" s="56"/>
      <c r="SGA408" s="56"/>
      <c r="SGB408" s="56"/>
      <c r="SGC408" s="56"/>
      <c r="SGD408" s="56"/>
      <c r="SGE408" s="56"/>
      <c r="SGF408" s="56"/>
      <c r="SGG408" s="56"/>
      <c r="SGH408" s="56"/>
      <c r="SGI408" s="56"/>
      <c r="SGJ408" s="56"/>
      <c r="SGK408" s="56"/>
      <c r="SGL408" s="56"/>
      <c r="SGM408" s="56"/>
      <c r="SGN408" s="56"/>
      <c r="SGO408" s="56"/>
      <c r="SGP408" s="56"/>
      <c r="SGQ408" s="56"/>
      <c r="SGR408" s="56"/>
      <c r="SGS408" s="56"/>
      <c r="SGT408" s="56"/>
      <c r="SGU408" s="56"/>
      <c r="SGV408" s="56"/>
      <c r="SGW408" s="56"/>
      <c r="SGX408" s="56"/>
      <c r="SGY408" s="56"/>
      <c r="SGZ408" s="56"/>
      <c r="SHA408" s="56"/>
      <c r="SHB408" s="56"/>
      <c r="SHC408" s="56"/>
      <c r="SHD408" s="56"/>
      <c r="SHE408" s="56"/>
      <c r="SHF408" s="56"/>
      <c r="SHG408" s="56"/>
      <c r="SHH408" s="56"/>
      <c r="SHI408" s="56"/>
      <c r="SHJ408" s="56"/>
      <c r="SHK408" s="56"/>
      <c r="SHL408" s="56"/>
      <c r="SHM408" s="56"/>
      <c r="SHN408" s="56"/>
      <c r="SHO408" s="56"/>
      <c r="SHP408" s="56"/>
      <c r="SHQ408" s="56"/>
      <c r="SHR408" s="56"/>
      <c r="SHS408" s="56"/>
      <c r="SHT408" s="56"/>
      <c r="SHU408" s="56"/>
      <c r="SHV408" s="56"/>
      <c r="SHW408" s="56"/>
      <c r="SHX408" s="56"/>
      <c r="SHY408" s="56"/>
      <c r="SHZ408" s="56"/>
      <c r="SIA408" s="56"/>
      <c r="SIB408" s="56"/>
      <c r="SIC408" s="56"/>
      <c r="SID408" s="56"/>
      <c r="SIE408" s="56"/>
      <c r="SIF408" s="56"/>
      <c r="SIG408" s="56"/>
      <c r="SIH408" s="56"/>
      <c r="SII408" s="56"/>
      <c r="SIJ408" s="56"/>
      <c r="SIK408" s="56"/>
      <c r="SIL408" s="56"/>
      <c r="SIM408" s="56"/>
      <c r="SIN408" s="56"/>
      <c r="SIO408" s="56"/>
      <c r="SIP408" s="56"/>
      <c r="SIQ408" s="56"/>
      <c r="SIR408" s="56"/>
      <c r="SIS408" s="56"/>
      <c r="SIT408" s="56"/>
      <c r="SIU408" s="56"/>
      <c r="SIV408" s="56"/>
      <c r="SIW408" s="56"/>
      <c r="SIX408" s="56"/>
      <c r="SIY408" s="56"/>
      <c r="SIZ408" s="56"/>
      <c r="SJA408" s="56"/>
      <c r="SJB408" s="56"/>
      <c r="SJC408" s="56"/>
      <c r="SJD408" s="56"/>
      <c r="SJE408" s="56"/>
      <c r="SJF408" s="56"/>
      <c r="SJG408" s="56"/>
      <c r="SJH408" s="56"/>
      <c r="SJI408" s="56"/>
      <c r="SJJ408" s="56"/>
      <c r="SJK408" s="56"/>
      <c r="SJL408" s="56"/>
      <c r="SJM408" s="56"/>
      <c r="SJN408" s="56"/>
      <c r="SJO408" s="56"/>
      <c r="SJP408" s="56"/>
      <c r="SJQ408" s="56"/>
      <c r="SJR408" s="56"/>
      <c r="SJS408" s="56"/>
      <c r="SJT408" s="56"/>
      <c r="SJU408" s="56"/>
      <c r="SJV408" s="56"/>
      <c r="SJW408" s="56"/>
      <c r="SJX408" s="56"/>
      <c r="SJY408" s="56"/>
      <c r="SJZ408" s="56"/>
      <c r="SKA408" s="56"/>
      <c r="SKB408" s="56"/>
      <c r="SKC408" s="56"/>
      <c r="SKD408" s="56"/>
      <c r="SKE408" s="56"/>
      <c r="SKF408" s="56"/>
      <c r="SKG408" s="56"/>
      <c r="SKH408" s="56"/>
      <c r="SKI408" s="56"/>
      <c r="SKJ408" s="56"/>
      <c r="SKK408" s="56"/>
      <c r="SKL408" s="56"/>
      <c r="SKM408" s="56"/>
      <c r="SKN408" s="56"/>
      <c r="SKO408" s="56"/>
      <c r="SKP408" s="56"/>
      <c r="SKQ408" s="56"/>
      <c r="SKR408" s="56"/>
      <c r="SKS408" s="56"/>
      <c r="SKT408" s="56"/>
      <c r="SKU408" s="56"/>
      <c r="SKV408" s="56"/>
      <c r="SKW408" s="56"/>
      <c r="SKX408" s="56"/>
      <c r="SKY408" s="56"/>
      <c r="SKZ408" s="56"/>
      <c r="SLA408" s="56"/>
      <c r="SLB408" s="56"/>
      <c r="SLC408" s="56"/>
      <c r="SLD408" s="56"/>
      <c r="SLE408" s="56"/>
      <c r="SLF408" s="56"/>
      <c r="SLG408" s="56"/>
      <c r="SLH408" s="56"/>
      <c r="SLI408" s="56"/>
      <c r="SLJ408" s="56"/>
      <c r="SLK408" s="56"/>
      <c r="SLL408" s="56"/>
      <c r="SLM408" s="56"/>
      <c r="SLN408" s="56"/>
      <c r="SLO408" s="56"/>
      <c r="SLP408" s="56"/>
      <c r="SLQ408" s="56"/>
      <c r="SLR408" s="56"/>
      <c r="SLS408" s="56"/>
      <c r="SLT408" s="56"/>
      <c r="SLU408" s="56"/>
      <c r="SLV408" s="56"/>
      <c r="SLW408" s="56"/>
      <c r="SLX408" s="56"/>
      <c r="SLY408" s="56"/>
      <c r="SLZ408" s="56"/>
      <c r="SMA408" s="56"/>
      <c r="SMB408" s="56"/>
      <c r="SMC408" s="56"/>
      <c r="SMD408" s="56"/>
      <c r="SME408" s="56"/>
      <c r="SMF408" s="56"/>
      <c r="SMG408" s="56"/>
      <c r="SMH408" s="56"/>
      <c r="SMI408" s="56"/>
      <c r="SMJ408" s="56"/>
      <c r="SMK408" s="56"/>
      <c r="SML408" s="56"/>
      <c r="SMM408" s="56"/>
      <c r="SMN408" s="56"/>
      <c r="SMO408" s="56"/>
      <c r="SMP408" s="56"/>
      <c r="SMQ408" s="56"/>
      <c r="SMR408" s="56"/>
      <c r="SMS408" s="56"/>
      <c r="SMT408" s="56"/>
      <c r="SMU408" s="56"/>
      <c r="SMV408" s="56"/>
      <c r="SMW408" s="56"/>
      <c r="SMX408" s="56"/>
      <c r="SMY408" s="56"/>
      <c r="SMZ408" s="56"/>
      <c r="SNA408" s="56"/>
      <c r="SNB408" s="56"/>
      <c r="SNC408" s="56"/>
      <c r="SND408" s="56"/>
      <c r="SNE408" s="56"/>
      <c r="SNF408" s="56"/>
      <c r="SNG408" s="56"/>
      <c r="SNH408" s="56"/>
      <c r="SNI408" s="56"/>
      <c r="SNJ408" s="56"/>
      <c r="SNK408" s="56"/>
      <c r="SNL408" s="56"/>
      <c r="SNM408" s="56"/>
      <c r="SNN408" s="56"/>
      <c r="SNO408" s="56"/>
      <c r="SNP408" s="56"/>
      <c r="SNQ408" s="56"/>
      <c r="SNR408" s="56"/>
      <c r="SNS408" s="56"/>
      <c r="SNT408" s="56"/>
      <c r="SNU408" s="56"/>
      <c r="SNV408" s="56"/>
      <c r="SNW408" s="56"/>
      <c r="SNX408" s="56"/>
      <c r="SNY408" s="56"/>
      <c r="SNZ408" s="56"/>
      <c r="SOA408" s="56"/>
      <c r="SOB408" s="56"/>
      <c r="SOC408" s="56"/>
      <c r="SOD408" s="56"/>
      <c r="SOE408" s="56"/>
      <c r="SOF408" s="56"/>
      <c r="SOG408" s="56"/>
      <c r="SOH408" s="56"/>
      <c r="SOI408" s="56"/>
      <c r="SOJ408" s="56"/>
      <c r="SOK408" s="56"/>
      <c r="SOL408" s="56"/>
      <c r="SOM408" s="56"/>
      <c r="SON408" s="56"/>
      <c r="SOO408" s="56"/>
      <c r="SOP408" s="56"/>
      <c r="SOQ408" s="56"/>
      <c r="SOR408" s="56"/>
      <c r="SOS408" s="56"/>
      <c r="SOT408" s="56"/>
      <c r="SOU408" s="56"/>
      <c r="SOV408" s="56"/>
      <c r="SOW408" s="56"/>
      <c r="SOX408" s="56"/>
      <c r="SOY408" s="56"/>
      <c r="SOZ408" s="56"/>
      <c r="SPA408" s="56"/>
      <c r="SPB408" s="56"/>
      <c r="SPC408" s="56"/>
      <c r="SPD408" s="56"/>
      <c r="SPE408" s="56"/>
      <c r="SPF408" s="56"/>
      <c r="SPG408" s="56"/>
      <c r="SPH408" s="56"/>
      <c r="SPI408" s="56"/>
      <c r="SPJ408" s="56"/>
      <c r="SPK408" s="56"/>
      <c r="SPL408" s="56"/>
      <c r="SPM408" s="56"/>
      <c r="SPN408" s="56"/>
      <c r="SPO408" s="56"/>
      <c r="SPP408" s="56"/>
      <c r="SPQ408" s="56"/>
      <c r="SPR408" s="56"/>
      <c r="SPS408" s="56"/>
      <c r="SPT408" s="56"/>
      <c r="SPU408" s="56"/>
      <c r="SPV408" s="56"/>
      <c r="SPW408" s="56"/>
      <c r="SPX408" s="56"/>
      <c r="SPY408" s="56"/>
      <c r="SPZ408" s="56"/>
      <c r="SQA408" s="56"/>
      <c r="SQB408" s="56"/>
      <c r="SQC408" s="56"/>
      <c r="SQD408" s="56"/>
      <c r="SQE408" s="56"/>
      <c r="SQF408" s="56"/>
      <c r="SQG408" s="56"/>
      <c r="SQH408" s="56"/>
      <c r="SQI408" s="56"/>
      <c r="SQJ408" s="56"/>
      <c r="SQK408" s="56"/>
      <c r="SQL408" s="56"/>
      <c r="SQM408" s="56"/>
      <c r="SQN408" s="56"/>
      <c r="SQO408" s="56"/>
      <c r="SQP408" s="56"/>
      <c r="SQQ408" s="56"/>
      <c r="SQR408" s="56"/>
      <c r="SQS408" s="56"/>
      <c r="SQT408" s="56"/>
      <c r="SQU408" s="56"/>
      <c r="SQV408" s="56"/>
      <c r="SQW408" s="56"/>
      <c r="SQX408" s="56"/>
      <c r="SQY408" s="56"/>
      <c r="SQZ408" s="56"/>
      <c r="SRA408" s="56"/>
      <c r="SRB408" s="56"/>
      <c r="SRC408" s="56"/>
      <c r="SRD408" s="56"/>
      <c r="SRE408" s="56"/>
      <c r="SRF408" s="56"/>
      <c r="SRG408" s="56"/>
      <c r="SRH408" s="56"/>
      <c r="SRI408" s="56"/>
      <c r="SRJ408" s="56"/>
      <c r="SRK408" s="56"/>
      <c r="SRL408" s="56"/>
      <c r="SRM408" s="56"/>
      <c r="SRN408" s="56"/>
      <c r="SRO408" s="56"/>
      <c r="SRP408" s="56"/>
      <c r="SRQ408" s="56"/>
      <c r="SRR408" s="56"/>
      <c r="SRS408" s="56"/>
      <c r="SRT408" s="56"/>
      <c r="SRU408" s="56"/>
      <c r="SRV408" s="56"/>
      <c r="SRW408" s="56"/>
      <c r="SRX408" s="56"/>
      <c r="SRY408" s="56"/>
      <c r="SRZ408" s="56"/>
      <c r="SSA408" s="56"/>
      <c r="SSB408" s="56"/>
      <c r="SSC408" s="56"/>
      <c r="SSD408" s="56"/>
      <c r="SSE408" s="56"/>
      <c r="SSF408" s="56"/>
      <c r="SSG408" s="56"/>
      <c r="SSH408" s="56"/>
      <c r="SSI408" s="56"/>
      <c r="SSJ408" s="56"/>
      <c r="SSK408" s="56"/>
      <c r="SSL408" s="56"/>
      <c r="SSM408" s="56"/>
      <c r="SSN408" s="56"/>
      <c r="SSO408" s="56"/>
      <c r="SSP408" s="56"/>
      <c r="SSQ408" s="56"/>
      <c r="SSR408" s="56"/>
      <c r="SSS408" s="56"/>
      <c r="SST408" s="56"/>
      <c r="SSU408" s="56"/>
      <c r="SSV408" s="56"/>
      <c r="SSW408" s="56"/>
      <c r="SSX408" s="56"/>
      <c r="SSY408" s="56"/>
      <c r="SSZ408" s="56"/>
      <c r="STA408" s="56"/>
      <c r="STB408" s="56"/>
      <c r="STC408" s="56"/>
      <c r="STD408" s="56"/>
      <c r="STE408" s="56"/>
      <c r="STF408" s="56"/>
      <c r="STG408" s="56"/>
      <c r="STH408" s="56"/>
      <c r="STI408" s="56"/>
      <c r="STJ408" s="56"/>
      <c r="STK408" s="56"/>
      <c r="STL408" s="56"/>
      <c r="STM408" s="56"/>
      <c r="STN408" s="56"/>
      <c r="STO408" s="56"/>
      <c r="STP408" s="56"/>
      <c r="STQ408" s="56"/>
      <c r="STR408" s="56"/>
      <c r="STS408" s="56"/>
      <c r="STT408" s="56"/>
      <c r="STU408" s="56"/>
      <c r="STV408" s="56"/>
      <c r="STW408" s="56"/>
      <c r="STX408" s="56"/>
      <c r="STY408" s="56"/>
      <c r="STZ408" s="56"/>
      <c r="SUA408" s="56"/>
      <c r="SUB408" s="56"/>
      <c r="SUC408" s="56"/>
      <c r="SUD408" s="56"/>
      <c r="SUE408" s="56"/>
      <c r="SUF408" s="56"/>
      <c r="SUG408" s="56"/>
      <c r="SUH408" s="56"/>
      <c r="SUI408" s="56"/>
      <c r="SUJ408" s="56"/>
      <c r="SUK408" s="56"/>
      <c r="SUL408" s="56"/>
      <c r="SUM408" s="56"/>
      <c r="SUN408" s="56"/>
      <c r="SUO408" s="56"/>
      <c r="SUP408" s="56"/>
      <c r="SUQ408" s="56"/>
      <c r="SUR408" s="56"/>
      <c r="SUS408" s="56"/>
      <c r="SUT408" s="56"/>
      <c r="SUU408" s="56"/>
      <c r="SUV408" s="56"/>
      <c r="SUW408" s="56"/>
      <c r="SUX408" s="56"/>
      <c r="SUY408" s="56"/>
      <c r="SUZ408" s="56"/>
      <c r="SVA408" s="56"/>
      <c r="SVB408" s="56"/>
      <c r="SVC408" s="56"/>
      <c r="SVD408" s="56"/>
      <c r="SVE408" s="56"/>
      <c r="SVF408" s="56"/>
      <c r="SVG408" s="56"/>
      <c r="SVH408" s="56"/>
      <c r="SVI408" s="56"/>
      <c r="SVJ408" s="56"/>
      <c r="SVK408" s="56"/>
      <c r="SVL408" s="56"/>
      <c r="SVM408" s="56"/>
      <c r="SVN408" s="56"/>
      <c r="SVO408" s="56"/>
      <c r="SVP408" s="56"/>
      <c r="SVQ408" s="56"/>
      <c r="SVR408" s="56"/>
      <c r="SVS408" s="56"/>
      <c r="SVT408" s="56"/>
      <c r="SVU408" s="56"/>
      <c r="SVV408" s="56"/>
      <c r="SVW408" s="56"/>
      <c r="SVX408" s="56"/>
      <c r="SVY408" s="56"/>
      <c r="SVZ408" s="56"/>
      <c r="SWA408" s="56"/>
      <c r="SWB408" s="56"/>
      <c r="SWC408" s="56"/>
      <c r="SWD408" s="56"/>
      <c r="SWE408" s="56"/>
      <c r="SWF408" s="56"/>
      <c r="SWG408" s="56"/>
      <c r="SWH408" s="56"/>
      <c r="SWI408" s="56"/>
      <c r="SWJ408" s="56"/>
      <c r="SWK408" s="56"/>
      <c r="SWL408" s="56"/>
      <c r="SWM408" s="56"/>
      <c r="SWN408" s="56"/>
      <c r="SWO408" s="56"/>
      <c r="SWP408" s="56"/>
      <c r="SWQ408" s="56"/>
      <c r="SWR408" s="56"/>
      <c r="SWS408" s="56"/>
      <c r="SWT408" s="56"/>
      <c r="SWU408" s="56"/>
      <c r="SWV408" s="56"/>
      <c r="SWW408" s="56"/>
      <c r="SWX408" s="56"/>
      <c r="SWY408" s="56"/>
      <c r="SWZ408" s="56"/>
      <c r="SXA408" s="56"/>
      <c r="SXB408" s="56"/>
      <c r="SXC408" s="56"/>
      <c r="SXD408" s="56"/>
      <c r="SXE408" s="56"/>
      <c r="SXF408" s="56"/>
      <c r="SXG408" s="56"/>
      <c r="SXH408" s="56"/>
      <c r="SXI408" s="56"/>
      <c r="SXJ408" s="56"/>
      <c r="SXK408" s="56"/>
      <c r="SXL408" s="56"/>
      <c r="SXM408" s="56"/>
      <c r="SXN408" s="56"/>
      <c r="SXO408" s="56"/>
      <c r="SXP408" s="56"/>
      <c r="SXQ408" s="56"/>
      <c r="SXR408" s="56"/>
      <c r="SXS408" s="56"/>
      <c r="SXT408" s="56"/>
      <c r="SXU408" s="56"/>
      <c r="SXV408" s="56"/>
      <c r="SXW408" s="56"/>
      <c r="SXX408" s="56"/>
      <c r="SXY408" s="56"/>
      <c r="SXZ408" s="56"/>
      <c r="SYA408" s="56"/>
      <c r="SYB408" s="56"/>
      <c r="SYC408" s="56"/>
      <c r="SYD408" s="56"/>
      <c r="SYE408" s="56"/>
      <c r="SYF408" s="56"/>
      <c r="SYG408" s="56"/>
      <c r="SYH408" s="56"/>
      <c r="SYI408" s="56"/>
      <c r="SYJ408" s="56"/>
      <c r="SYK408" s="56"/>
      <c r="SYL408" s="56"/>
      <c r="SYM408" s="56"/>
      <c r="SYN408" s="56"/>
      <c r="SYO408" s="56"/>
      <c r="SYP408" s="56"/>
      <c r="SYQ408" s="56"/>
      <c r="SYR408" s="56"/>
      <c r="SYS408" s="56"/>
      <c r="SYT408" s="56"/>
      <c r="SYU408" s="56"/>
      <c r="SYV408" s="56"/>
      <c r="SYW408" s="56"/>
      <c r="SYX408" s="56"/>
      <c r="SYY408" s="56"/>
      <c r="SYZ408" s="56"/>
      <c r="SZA408" s="56"/>
      <c r="SZB408" s="56"/>
      <c r="SZC408" s="56"/>
      <c r="SZD408" s="56"/>
      <c r="SZE408" s="56"/>
      <c r="SZF408" s="56"/>
      <c r="SZG408" s="56"/>
      <c r="SZH408" s="56"/>
      <c r="SZI408" s="56"/>
      <c r="SZJ408" s="56"/>
      <c r="SZK408" s="56"/>
      <c r="SZL408" s="56"/>
      <c r="SZM408" s="56"/>
      <c r="SZN408" s="56"/>
      <c r="SZO408" s="56"/>
      <c r="SZP408" s="56"/>
      <c r="SZQ408" s="56"/>
      <c r="SZR408" s="56"/>
      <c r="SZS408" s="56"/>
      <c r="SZT408" s="56"/>
      <c r="SZU408" s="56"/>
      <c r="SZV408" s="56"/>
      <c r="SZW408" s="56"/>
      <c r="SZX408" s="56"/>
      <c r="SZY408" s="56"/>
      <c r="SZZ408" s="56"/>
      <c r="TAA408" s="56"/>
      <c r="TAB408" s="56"/>
      <c r="TAC408" s="56"/>
      <c r="TAD408" s="56"/>
      <c r="TAE408" s="56"/>
      <c r="TAF408" s="56"/>
      <c r="TAG408" s="56"/>
      <c r="TAH408" s="56"/>
      <c r="TAI408" s="56"/>
      <c r="TAJ408" s="56"/>
      <c r="TAK408" s="56"/>
      <c r="TAL408" s="56"/>
      <c r="TAM408" s="56"/>
      <c r="TAN408" s="56"/>
      <c r="TAO408" s="56"/>
      <c r="TAP408" s="56"/>
      <c r="TAQ408" s="56"/>
      <c r="TAR408" s="56"/>
      <c r="TAS408" s="56"/>
      <c r="TAT408" s="56"/>
      <c r="TAU408" s="56"/>
      <c r="TAV408" s="56"/>
      <c r="TAW408" s="56"/>
      <c r="TAX408" s="56"/>
      <c r="TAY408" s="56"/>
      <c r="TAZ408" s="56"/>
      <c r="TBA408" s="56"/>
      <c r="TBB408" s="56"/>
      <c r="TBC408" s="56"/>
      <c r="TBD408" s="56"/>
      <c r="TBE408" s="56"/>
      <c r="TBF408" s="56"/>
      <c r="TBG408" s="56"/>
      <c r="TBH408" s="56"/>
      <c r="TBI408" s="56"/>
      <c r="TBJ408" s="56"/>
      <c r="TBK408" s="56"/>
      <c r="TBL408" s="56"/>
      <c r="TBM408" s="56"/>
      <c r="TBN408" s="56"/>
      <c r="TBO408" s="56"/>
      <c r="TBP408" s="56"/>
      <c r="TBQ408" s="56"/>
      <c r="TBR408" s="56"/>
      <c r="TBS408" s="56"/>
      <c r="TBT408" s="56"/>
      <c r="TBU408" s="56"/>
      <c r="TBV408" s="56"/>
      <c r="TBW408" s="56"/>
      <c r="TBX408" s="56"/>
      <c r="TBY408" s="56"/>
      <c r="TBZ408" s="56"/>
      <c r="TCA408" s="56"/>
      <c r="TCB408" s="56"/>
      <c r="TCC408" s="56"/>
      <c r="TCD408" s="56"/>
      <c r="TCE408" s="56"/>
      <c r="TCF408" s="56"/>
      <c r="TCG408" s="56"/>
      <c r="TCH408" s="56"/>
      <c r="TCI408" s="56"/>
      <c r="TCJ408" s="56"/>
      <c r="TCK408" s="56"/>
      <c r="TCL408" s="56"/>
      <c r="TCM408" s="56"/>
      <c r="TCN408" s="56"/>
      <c r="TCO408" s="56"/>
      <c r="TCP408" s="56"/>
      <c r="TCQ408" s="56"/>
      <c r="TCR408" s="56"/>
      <c r="TCS408" s="56"/>
      <c r="TCT408" s="56"/>
      <c r="TCU408" s="56"/>
      <c r="TCV408" s="56"/>
      <c r="TCW408" s="56"/>
      <c r="TCX408" s="56"/>
      <c r="TCY408" s="56"/>
      <c r="TCZ408" s="56"/>
      <c r="TDA408" s="56"/>
      <c r="TDB408" s="56"/>
      <c r="TDC408" s="56"/>
      <c r="TDD408" s="56"/>
      <c r="TDE408" s="56"/>
      <c r="TDF408" s="56"/>
      <c r="TDG408" s="56"/>
      <c r="TDH408" s="56"/>
      <c r="TDI408" s="56"/>
      <c r="TDJ408" s="56"/>
      <c r="TDK408" s="56"/>
      <c r="TDL408" s="56"/>
      <c r="TDM408" s="56"/>
      <c r="TDN408" s="56"/>
      <c r="TDO408" s="56"/>
      <c r="TDP408" s="56"/>
      <c r="TDQ408" s="56"/>
      <c r="TDR408" s="56"/>
      <c r="TDS408" s="56"/>
      <c r="TDT408" s="56"/>
      <c r="TDU408" s="56"/>
      <c r="TDV408" s="56"/>
      <c r="TDW408" s="56"/>
      <c r="TDX408" s="56"/>
      <c r="TDY408" s="56"/>
      <c r="TDZ408" s="56"/>
      <c r="TEA408" s="56"/>
      <c r="TEB408" s="56"/>
      <c r="TEC408" s="56"/>
      <c r="TED408" s="56"/>
      <c r="TEE408" s="56"/>
      <c r="TEF408" s="56"/>
      <c r="TEG408" s="56"/>
      <c r="TEH408" s="56"/>
      <c r="TEI408" s="56"/>
      <c r="TEJ408" s="56"/>
      <c r="TEK408" s="56"/>
      <c r="TEL408" s="56"/>
      <c r="TEM408" s="56"/>
      <c r="TEN408" s="56"/>
      <c r="TEO408" s="56"/>
      <c r="TEP408" s="56"/>
      <c r="TEQ408" s="56"/>
      <c r="TER408" s="56"/>
      <c r="TES408" s="56"/>
      <c r="TET408" s="56"/>
      <c r="TEU408" s="56"/>
      <c r="TEV408" s="56"/>
      <c r="TEW408" s="56"/>
      <c r="TEX408" s="56"/>
      <c r="TEY408" s="56"/>
      <c r="TEZ408" s="56"/>
      <c r="TFA408" s="56"/>
      <c r="TFB408" s="56"/>
      <c r="TFC408" s="56"/>
      <c r="TFD408" s="56"/>
      <c r="TFE408" s="56"/>
      <c r="TFF408" s="56"/>
      <c r="TFG408" s="56"/>
      <c r="TFH408" s="56"/>
      <c r="TFI408" s="56"/>
      <c r="TFJ408" s="56"/>
      <c r="TFK408" s="56"/>
      <c r="TFL408" s="56"/>
      <c r="TFM408" s="56"/>
      <c r="TFN408" s="56"/>
      <c r="TFO408" s="56"/>
      <c r="TFP408" s="56"/>
      <c r="TFQ408" s="56"/>
      <c r="TFR408" s="56"/>
      <c r="TFS408" s="56"/>
      <c r="TFT408" s="56"/>
      <c r="TFU408" s="56"/>
      <c r="TFV408" s="56"/>
      <c r="TFW408" s="56"/>
      <c r="TFX408" s="56"/>
      <c r="TFY408" s="56"/>
      <c r="TFZ408" s="56"/>
      <c r="TGA408" s="56"/>
      <c r="TGB408" s="56"/>
      <c r="TGC408" s="56"/>
      <c r="TGD408" s="56"/>
      <c r="TGE408" s="56"/>
      <c r="TGF408" s="56"/>
      <c r="TGG408" s="56"/>
      <c r="TGH408" s="56"/>
      <c r="TGI408" s="56"/>
      <c r="TGJ408" s="56"/>
      <c r="TGK408" s="56"/>
      <c r="TGL408" s="56"/>
      <c r="TGM408" s="56"/>
      <c r="TGN408" s="56"/>
      <c r="TGO408" s="56"/>
      <c r="TGP408" s="56"/>
      <c r="TGQ408" s="56"/>
      <c r="TGR408" s="56"/>
      <c r="TGS408" s="56"/>
      <c r="TGT408" s="56"/>
      <c r="TGU408" s="56"/>
      <c r="TGV408" s="56"/>
      <c r="TGW408" s="56"/>
      <c r="TGX408" s="56"/>
      <c r="TGY408" s="56"/>
      <c r="TGZ408" s="56"/>
      <c r="THA408" s="56"/>
      <c r="THB408" s="56"/>
      <c r="THC408" s="56"/>
      <c r="THD408" s="56"/>
      <c r="THE408" s="56"/>
      <c r="THF408" s="56"/>
      <c r="THG408" s="56"/>
      <c r="THH408" s="56"/>
      <c r="THI408" s="56"/>
      <c r="THJ408" s="56"/>
      <c r="THK408" s="56"/>
      <c r="THL408" s="56"/>
      <c r="THM408" s="56"/>
      <c r="THN408" s="56"/>
      <c r="THO408" s="56"/>
      <c r="THP408" s="56"/>
      <c r="THQ408" s="56"/>
      <c r="THR408" s="56"/>
      <c r="THS408" s="56"/>
      <c r="THT408" s="56"/>
      <c r="THU408" s="56"/>
      <c r="THV408" s="56"/>
      <c r="THW408" s="56"/>
      <c r="THX408" s="56"/>
      <c r="THY408" s="56"/>
      <c r="THZ408" s="56"/>
      <c r="TIA408" s="56"/>
      <c r="TIB408" s="56"/>
      <c r="TIC408" s="56"/>
      <c r="TID408" s="56"/>
      <c r="TIE408" s="56"/>
      <c r="TIF408" s="56"/>
      <c r="TIG408" s="56"/>
      <c r="TIH408" s="56"/>
      <c r="TII408" s="56"/>
      <c r="TIJ408" s="56"/>
      <c r="TIK408" s="56"/>
      <c r="TIL408" s="56"/>
      <c r="TIM408" s="56"/>
      <c r="TIN408" s="56"/>
      <c r="TIO408" s="56"/>
      <c r="TIP408" s="56"/>
      <c r="TIQ408" s="56"/>
      <c r="TIR408" s="56"/>
      <c r="TIS408" s="56"/>
      <c r="TIT408" s="56"/>
      <c r="TIU408" s="56"/>
      <c r="TIV408" s="56"/>
      <c r="TIW408" s="56"/>
      <c r="TIX408" s="56"/>
      <c r="TIY408" s="56"/>
      <c r="TIZ408" s="56"/>
      <c r="TJA408" s="56"/>
      <c r="TJB408" s="56"/>
      <c r="TJC408" s="56"/>
      <c r="TJD408" s="56"/>
      <c r="TJE408" s="56"/>
      <c r="TJF408" s="56"/>
      <c r="TJG408" s="56"/>
      <c r="TJH408" s="56"/>
      <c r="TJI408" s="56"/>
      <c r="TJJ408" s="56"/>
      <c r="TJK408" s="56"/>
      <c r="TJL408" s="56"/>
      <c r="TJM408" s="56"/>
      <c r="TJN408" s="56"/>
      <c r="TJO408" s="56"/>
      <c r="TJP408" s="56"/>
      <c r="TJQ408" s="56"/>
      <c r="TJR408" s="56"/>
      <c r="TJS408" s="56"/>
      <c r="TJT408" s="56"/>
      <c r="TJU408" s="56"/>
      <c r="TJV408" s="56"/>
      <c r="TJW408" s="56"/>
      <c r="TJX408" s="56"/>
      <c r="TJY408" s="56"/>
      <c r="TJZ408" s="56"/>
      <c r="TKA408" s="56"/>
      <c r="TKB408" s="56"/>
      <c r="TKC408" s="56"/>
      <c r="TKD408" s="56"/>
      <c r="TKE408" s="56"/>
      <c r="TKF408" s="56"/>
      <c r="TKG408" s="56"/>
      <c r="TKH408" s="56"/>
      <c r="TKI408" s="56"/>
      <c r="TKJ408" s="56"/>
      <c r="TKK408" s="56"/>
      <c r="TKL408" s="56"/>
      <c r="TKM408" s="56"/>
      <c r="TKN408" s="56"/>
      <c r="TKO408" s="56"/>
      <c r="TKP408" s="56"/>
      <c r="TKQ408" s="56"/>
      <c r="TKR408" s="56"/>
      <c r="TKS408" s="56"/>
      <c r="TKT408" s="56"/>
      <c r="TKU408" s="56"/>
      <c r="TKV408" s="56"/>
      <c r="TKW408" s="56"/>
      <c r="TKX408" s="56"/>
      <c r="TKY408" s="56"/>
      <c r="TKZ408" s="56"/>
      <c r="TLA408" s="56"/>
      <c r="TLB408" s="56"/>
      <c r="TLC408" s="56"/>
      <c r="TLD408" s="56"/>
      <c r="TLE408" s="56"/>
      <c r="TLF408" s="56"/>
      <c r="TLG408" s="56"/>
      <c r="TLH408" s="56"/>
      <c r="TLI408" s="56"/>
      <c r="TLJ408" s="56"/>
      <c r="TLK408" s="56"/>
      <c r="TLL408" s="56"/>
      <c r="TLM408" s="56"/>
      <c r="TLN408" s="56"/>
      <c r="TLO408" s="56"/>
      <c r="TLP408" s="56"/>
      <c r="TLQ408" s="56"/>
      <c r="TLR408" s="56"/>
      <c r="TLS408" s="56"/>
      <c r="TLT408" s="56"/>
      <c r="TLU408" s="56"/>
      <c r="TLV408" s="56"/>
      <c r="TLW408" s="56"/>
      <c r="TLX408" s="56"/>
      <c r="TLY408" s="56"/>
      <c r="TLZ408" s="56"/>
      <c r="TMA408" s="56"/>
      <c r="TMB408" s="56"/>
      <c r="TMC408" s="56"/>
      <c r="TMD408" s="56"/>
      <c r="TME408" s="56"/>
      <c r="TMF408" s="56"/>
      <c r="TMG408" s="56"/>
      <c r="TMH408" s="56"/>
      <c r="TMI408" s="56"/>
      <c r="TMJ408" s="56"/>
      <c r="TMK408" s="56"/>
      <c r="TML408" s="56"/>
      <c r="TMM408" s="56"/>
      <c r="TMN408" s="56"/>
      <c r="TMO408" s="56"/>
      <c r="TMP408" s="56"/>
      <c r="TMQ408" s="56"/>
      <c r="TMR408" s="56"/>
      <c r="TMS408" s="56"/>
      <c r="TMT408" s="56"/>
      <c r="TMU408" s="56"/>
      <c r="TMV408" s="56"/>
      <c r="TMW408" s="56"/>
      <c r="TMX408" s="56"/>
      <c r="TMY408" s="56"/>
      <c r="TMZ408" s="56"/>
      <c r="TNA408" s="56"/>
      <c r="TNB408" s="56"/>
      <c r="TNC408" s="56"/>
      <c r="TND408" s="56"/>
      <c r="TNE408" s="56"/>
      <c r="TNF408" s="56"/>
      <c r="TNG408" s="56"/>
      <c r="TNH408" s="56"/>
      <c r="TNI408" s="56"/>
      <c r="TNJ408" s="56"/>
      <c r="TNK408" s="56"/>
      <c r="TNL408" s="56"/>
      <c r="TNM408" s="56"/>
      <c r="TNN408" s="56"/>
      <c r="TNO408" s="56"/>
      <c r="TNP408" s="56"/>
      <c r="TNQ408" s="56"/>
      <c r="TNR408" s="56"/>
      <c r="TNS408" s="56"/>
      <c r="TNT408" s="56"/>
      <c r="TNU408" s="56"/>
      <c r="TNV408" s="56"/>
      <c r="TNW408" s="56"/>
      <c r="TNX408" s="56"/>
      <c r="TNY408" s="56"/>
      <c r="TNZ408" s="56"/>
      <c r="TOA408" s="56"/>
      <c r="TOB408" s="56"/>
      <c r="TOC408" s="56"/>
      <c r="TOD408" s="56"/>
      <c r="TOE408" s="56"/>
      <c r="TOF408" s="56"/>
      <c r="TOG408" s="56"/>
      <c r="TOH408" s="56"/>
      <c r="TOI408" s="56"/>
      <c r="TOJ408" s="56"/>
      <c r="TOK408" s="56"/>
      <c r="TOL408" s="56"/>
      <c r="TOM408" s="56"/>
      <c r="TON408" s="56"/>
      <c r="TOO408" s="56"/>
      <c r="TOP408" s="56"/>
      <c r="TOQ408" s="56"/>
      <c r="TOR408" s="56"/>
      <c r="TOS408" s="56"/>
      <c r="TOT408" s="56"/>
      <c r="TOU408" s="56"/>
      <c r="TOV408" s="56"/>
      <c r="TOW408" s="56"/>
      <c r="TOX408" s="56"/>
      <c r="TOY408" s="56"/>
      <c r="TOZ408" s="56"/>
      <c r="TPA408" s="56"/>
      <c r="TPB408" s="56"/>
      <c r="TPC408" s="56"/>
      <c r="TPD408" s="56"/>
      <c r="TPE408" s="56"/>
      <c r="TPF408" s="56"/>
      <c r="TPG408" s="56"/>
      <c r="TPH408" s="56"/>
      <c r="TPI408" s="56"/>
      <c r="TPJ408" s="56"/>
      <c r="TPK408" s="56"/>
      <c r="TPL408" s="56"/>
      <c r="TPM408" s="56"/>
      <c r="TPN408" s="56"/>
      <c r="TPO408" s="56"/>
      <c r="TPP408" s="56"/>
      <c r="TPQ408" s="56"/>
      <c r="TPR408" s="56"/>
      <c r="TPS408" s="56"/>
      <c r="TPT408" s="56"/>
      <c r="TPU408" s="56"/>
      <c r="TPV408" s="56"/>
      <c r="TPW408" s="56"/>
      <c r="TPX408" s="56"/>
      <c r="TPY408" s="56"/>
      <c r="TPZ408" s="56"/>
      <c r="TQA408" s="56"/>
      <c r="TQB408" s="56"/>
      <c r="TQC408" s="56"/>
      <c r="TQD408" s="56"/>
      <c r="TQE408" s="56"/>
      <c r="TQF408" s="56"/>
      <c r="TQG408" s="56"/>
      <c r="TQH408" s="56"/>
      <c r="TQI408" s="56"/>
      <c r="TQJ408" s="56"/>
      <c r="TQK408" s="56"/>
      <c r="TQL408" s="56"/>
      <c r="TQM408" s="56"/>
      <c r="TQN408" s="56"/>
      <c r="TQO408" s="56"/>
      <c r="TQP408" s="56"/>
      <c r="TQQ408" s="56"/>
      <c r="TQR408" s="56"/>
      <c r="TQS408" s="56"/>
      <c r="TQT408" s="56"/>
      <c r="TQU408" s="56"/>
      <c r="TQV408" s="56"/>
      <c r="TQW408" s="56"/>
      <c r="TQX408" s="56"/>
      <c r="TQY408" s="56"/>
      <c r="TQZ408" s="56"/>
      <c r="TRA408" s="56"/>
      <c r="TRB408" s="56"/>
      <c r="TRC408" s="56"/>
      <c r="TRD408" s="56"/>
      <c r="TRE408" s="56"/>
      <c r="TRF408" s="56"/>
      <c r="TRG408" s="56"/>
      <c r="TRH408" s="56"/>
      <c r="TRI408" s="56"/>
      <c r="TRJ408" s="56"/>
      <c r="TRK408" s="56"/>
      <c r="TRL408" s="56"/>
      <c r="TRM408" s="56"/>
      <c r="TRN408" s="56"/>
      <c r="TRO408" s="56"/>
      <c r="TRP408" s="56"/>
      <c r="TRQ408" s="56"/>
      <c r="TRR408" s="56"/>
      <c r="TRS408" s="56"/>
      <c r="TRT408" s="56"/>
      <c r="TRU408" s="56"/>
      <c r="TRV408" s="56"/>
      <c r="TRW408" s="56"/>
      <c r="TRX408" s="56"/>
      <c r="TRY408" s="56"/>
      <c r="TRZ408" s="56"/>
      <c r="TSA408" s="56"/>
      <c r="TSB408" s="56"/>
      <c r="TSC408" s="56"/>
      <c r="TSD408" s="56"/>
      <c r="TSE408" s="56"/>
      <c r="TSF408" s="56"/>
      <c r="TSG408" s="56"/>
      <c r="TSH408" s="56"/>
      <c r="TSI408" s="56"/>
      <c r="TSJ408" s="56"/>
      <c r="TSK408" s="56"/>
      <c r="TSL408" s="56"/>
      <c r="TSM408" s="56"/>
      <c r="TSN408" s="56"/>
      <c r="TSO408" s="56"/>
      <c r="TSP408" s="56"/>
      <c r="TSQ408" s="56"/>
      <c r="TSR408" s="56"/>
      <c r="TSS408" s="56"/>
      <c r="TST408" s="56"/>
      <c r="TSU408" s="56"/>
      <c r="TSV408" s="56"/>
      <c r="TSW408" s="56"/>
      <c r="TSX408" s="56"/>
      <c r="TSY408" s="56"/>
      <c r="TSZ408" s="56"/>
      <c r="TTA408" s="56"/>
      <c r="TTB408" s="56"/>
      <c r="TTC408" s="56"/>
      <c r="TTD408" s="56"/>
      <c r="TTE408" s="56"/>
      <c r="TTF408" s="56"/>
      <c r="TTG408" s="56"/>
      <c r="TTH408" s="56"/>
      <c r="TTI408" s="56"/>
      <c r="TTJ408" s="56"/>
      <c r="TTK408" s="56"/>
      <c r="TTL408" s="56"/>
      <c r="TTM408" s="56"/>
      <c r="TTN408" s="56"/>
      <c r="TTO408" s="56"/>
      <c r="TTP408" s="56"/>
      <c r="TTQ408" s="56"/>
      <c r="TTR408" s="56"/>
      <c r="TTS408" s="56"/>
      <c r="TTT408" s="56"/>
      <c r="TTU408" s="56"/>
      <c r="TTV408" s="56"/>
      <c r="TTW408" s="56"/>
      <c r="TTX408" s="56"/>
      <c r="TTY408" s="56"/>
      <c r="TTZ408" s="56"/>
      <c r="TUA408" s="56"/>
      <c r="TUB408" s="56"/>
      <c r="TUC408" s="56"/>
      <c r="TUD408" s="56"/>
      <c r="TUE408" s="56"/>
      <c r="TUF408" s="56"/>
      <c r="TUG408" s="56"/>
      <c r="TUH408" s="56"/>
      <c r="TUI408" s="56"/>
      <c r="TUJ408" s="56"/>
      <c r="TUK408" s="56"/>
      <c r="TUL408" s="56"/>
      <c r="TUM408" s="56"/>
      <c r="TUN408" s="56"/>
      <c r="TUO408" s="56"/>
      <c r="TUP408" s="56"/>
      <c r="TUQ408" s="56"/>
      <c r="TUR408" s="56"/>
      <c r="TUS408" s="56"/>
      <c r="TUT408" s="56"/>
      <c r="TUU408" s="56"/>
      <c r="TUV408" s="56"/>
      <c r="TUW408" s="56"/>
      <c r="TUX408" s="56"/>
      <c r="TUY408" s="56"/>
      <c r="TUZ408" s="56"/>
      <c r="TVA408" s="56"/>
      <c r="TVB408" s="56"/>
      <c r="TVC408" s="56"/>
      <c r="TVD408" s="56"/>
      <c r="TVE408" s="56"/>
      <c r="TVF408" s="56"/>
      <c r="TVG408" s="56"/>
      <c r="TVH408" s="56"/>
      <c r="TVI408" s="56"/>
      <c r="TVJ408" s="56"/>
      <c r="TVK408" s="56"/>
      <c r="TVL408" s="56"/>
      <c r="TVM408" s="56"/>
      <c r="TVN408" s="56"/>
      <c r="TVO408" s="56"/>
      <c r="TVP408" s="56"/>
      <c r="TVQ408" s="56"/>
      <c r="TVR408" s="56"/>
      <c r="TVS408" s="56"/>
      <c r="TVT408" s="56"/>
      <c r="TVU408" s="56"/>
      <c r="TVV408" s="56"/>
      <c r="TVW408" s="56"/>
      <c r="TVX408" s="56"/>
      <c r="TVY408" s="56"/>
      <c r="TVZ408" s="56"/>
      <c r="TWA408" s="56"/>
      <c r="TWB408" s="56"/>
      <c r="TWC408" s="56"/>
      <c r="TWD408" s="56"/>
      <c r="TWE408" s="56"/>
      <c r="TWF408" s="56"/>
      <c r="TWG408" s="56"/>
      <c r="TWH408" s="56"/>
      <c r="TWI408" s="56"/>
      <c r="TWJ408" s="56"/>
      <c r="TWK408" s="56"/>
      <c r="TWL408" s="56"/>
      <c r="TWM408" s="56"/>
      <c r="TWN408" s="56"/>
      <c r="TWO408" s="56"/>
      <c r="TWP408" s="56"/>
      <c r="TWQ408" s="56"/>
      <c r="TWR408" s="56"/>
      <c r="TWS408" s="56"/>
      <c r="TWT408" s="56"/>
      <c r="TWU408" s="56"/>
      <c r="TWV408" s="56"/>
      <c r="TWW408" s="56"/>
      <c r="TWX408" s="56"/>
      <c r="TWY408" s="56"/>
      <c r="TWZ408" s="56"/>
      <c r="TXA408" s="56"/>
      <c r="TXB408" s="56"/>
      <c r="TXC408" s="56"/>
      <c r="TXD408" s="56"/>
      <c r="TXE408" s="56"/>
      <c r="TXF408" s="56"/>
      <c r="TXG408" s="56"/>
      <c r="TXH408" s="56"/>
      <c r="TXI408" s="56"/>
      <c r="TXJ408" s="56"/>
      <c r="TXK408" s="56"/>
      <c r="TXL408" s="56"/>
      <c r="TXM408" s="56"/>
      <c r="TXN408" s="56"/>
      <c r="TXO408" s="56"/>
      <c r="TXP408" s="56"/>
      <c r="TXQ408" s="56"/>
      <c r="TXR408" s="56"/>
      <c r="TXS408" s="56"/>
      <c r="TXT408" s="56"/>
      <c r="TXU408" s="56"/>
      <c r="TXV408" s="56"/>
      <c r="TXW408" s="56"/>
      <c r="TXX408" s="56"/>
      <c r="TXY408" s="56"/>
      <c r="TXZ408" s="56"/>
      <c r="TYA408" s="56"/>
      <c r="TYB408" s="56"/>
      <c r="TYC408" s="56"/>
      <c r="TYD408" s="56"/>
      <c r="TYE408" s="56"/>
      <c r="TYF408" s="56"/>
      <c r="TYG408" s="56"/>
      <c r="TYH408" s="56"/>
      <c r="TYI408" s="56"/>
      <c r="TYJ408" s="56"/>
      <c r="TYK408" s="56"/>
      <c r="TYL408" s="56"/>
      <c r="TYM408" s="56"/>
      <c r="TYN408" s="56"/>
      <c r="TYO408" s="56"/>
      <c r="TYP408" s="56"/>
      <c r="TYQ408" s="56"/>
      <c r="TYR408" s="56"/>
      <c r="TYS408" s="56"/>
      <c r="TYT408" s="56"/>
      <c r="TYU408" s="56"/>
      <c r="TYV408" s="56"/>
      <c r="TYW408" s="56"/>
      <c r="TYX408" s="56"/>
      <c r="TYY408" s="56"/>
      <c r="TYZ408" s="56"/>
      <c r="TZA408" s="56"/>
      <c r="TZB408" s="56"/>
      <c r="TZC408" s="56"/>
      <c r="TZD408" s="56"/>
      <c r="TZE408" s="56"/>
      <c r="TZF408" s="56"/>
      <c r="TZG408" s="56"/>
      <c r="TZH408" s="56"/>
      <c r="TZI408" s="56"/>
      <c r="TZJ408" s="56"/>
      <c r="TZK408" s="56"/>
      <c r="TZL408" s="56"/>
      <c r="TZM408" s="56"/>
      <c r="TZN408" s="56"/>
      <c r="TZO408" s="56"/>
      <c r="TZP408" s="56"/>
      <c r="TZQ408" s="56"/>
      <c r="TZR408" s="56"/>
      <c r="TZS408" s="56"/>
      <c r="TZT408" s="56"/>
      <c r="TZU408" s="56"/>
      <c r="TZV408" s="56"/>
      <c r="TZW408" s="56"/>
      <c r="TZX408" s="56"/>
      <c r="TZY408" s="56"/>
      <c r="TZZ408" s="56"/>
      <c r="UAA408" s="56"/>
      <c r="UAB408" s="56"/>
      <c r="UAC408" s="56"/>
      <c r="UAD408" s="56"/>
      <c r="UAE408" s="56"/>
      <c r="UAF408" s="56"/>
      <c r="UAG408" s="56"/>
      <c r="UAH408" s="56"/>
      <c r="UAI408" s="56"/>
      <c r="UAJ408" s="56"/>
      <c r="UAK408" s="56"/>
      <c r="UAL408" s="56"/>
      <c r="UAM408" s="56"/>
      <c r="UAN408" s="56"/>
      <c r="UAO408" s="56"/>
      <c r="UAP408" s="56"/>
      <c r="UAQ408" s="56"/>
      <c r="UAR408" s="56"/>
      <c r="UAS408" s="56"/>
      <c r="UAT408" s="56"/>
      <c r="UAU408" s="56"/>
      <c r="UAV408" s="56"/>
      <c r="UAW408" s="56"/>
      <c r="UAX408" s="56"/>
      <c r="UAY408" s="56"/>
      <c r="UAZ408" s="56"/>
      <c r="UBA408" s="56"/>
      <c r="UBB408" s="56"/>
      <c r="UBC408" s="56"/>
      <c r="UBD408" s="56"/>
      <c r="UBE408" s="56"/>
      <c r="UBF408" s="56"/>
      <c r="UBG408" s="56"/>
      <c r="UBH408" s="56"/>
      <c r="UBI408" s="56"/>
      <c r="UBJ408" s="56"/>
      <c r="UBK408" s="56"/>
      <c r="UBL408" s="56"/>
      <c r="UBM408" s="56"/>
      <c r="UBN408" s="56"/>
      <c r="UBO408" s="56"/>
      <c r="UBP408" s="56"/>
      <c r="UBQ408" s="56"/>
      <c r="UBR408" s="56"/>
      <c r="UBS408" s="56"/>
      <c r="UBT408" s="56"/>
      <c r="UBU408" s="56"/>
      <c r="UBV408" s="56"/>
      <c r="UBW408" s="56"/>
      <c r="UBX408" s="56"/>
      <c r="UBY408" s="56"/>
      <c r="UBZ408" s="56"/>
      <c r="UCA408" s="56"/>
      <c r="UCB408" s="56"/>
      <c r="UCC408" s="56"/>
      <c r="UCD408" s="56"/>
      <c r="UCE408" s="56"/>
      <c r="UCF408" s="56"/>
      <c r="UCG408" s="56"/>
      <c r="UCH408" s="56"/>
      <c r="UCI408" s="56"/>
      <c r="UCJ408" s="56"/>
      <c r="UCK408" s="56"/>
      <c r="UCL408" s="56"/>
      <c r="UCM408" s="56"/>
      <c r="UCN408" s="56"/>
      <c r="UCO408" s="56"/>
      <c r="UCP408" s="56"/>
      <c r="UCQ408" s="56"/>
      <c r="UCR408" s="56"/>
      <c r="UCS408" s="56"/>
      <c r="UCT408" s="56"/>
      <c r="UCU408" s="56"/>
      <c r="UCV408" s="56"/>
      <c r="UCW408" s="56"/>
      <c r="UCX408" s="56"/>
      <c r="UCY408" s="56"/>
      <c r="UCZ408" s="56"/>
      <c r="UDA408" s="56"/>
      <c r="UDB408" s="56"/>
      <c r="UDC408" s="56"/>
      <c r="UDD408" s="56"/>
      <c r="UDE408" s="56"/>
      <c r="UDF408" s="56"/>
      <c r="UDG408" s="56"/>
      <c r="UDH408" s="56"/>
      <c r="UDI408" s="56"/>
      <c r="UDJ408" s="56"/>
      <c r="UDK408" s="56"/>
      <c r="UDL408" s="56"/>
      <c r="UDM408" s="56"/>
      <c r="UDN408" s="56"/>
      <c r="UDO408" s="56"/>
      <c r="UDP408" s="56"/>
      <c r="UDQ408" s="56"/>
      <c r="UDR408" s="56"/>
      <c r="UDS408" s="56"/>
      <c r="UDT408" s="56"/>
      <c r="UDU408" s="56"/>
      <c r="UDV408" s="56"/>
      <c r="UDW408" s="56"/>
      <c r="UDX408" s="56"/>
      <c r="UDY408" s="56"/>
      <c r="UDZ408" s="56"/>
      <c r="UEA408" s="56"/>
      <c r="UEB408" s="56"/>
      <c r="UEC408" s="56"/>
      <c r="UED408" s="56"/>
      <c r="UEE408" s="56"/>
      <c r="UEF408" s="56"/>
      <c r="UEG408" s="56"/>
      <c r="UEH408" s="56"/>
      <c r="UEI408" s="56"/>
      <c r="UEJ408" s="56"/>
      <c r="UEK408" s="56"/>
      <c r="UEL408" s="56"/>
      <c r="UEM408" s="56"/>
      <c r="UEN408" s="56"/>
      <c r="UEO408" s="56"/>
      <c r="UEP408" s="56"/>
      <c r="UEQ408" s="56"/>
      <c r="UER408" s="56"/>
      <c r="UES408" s="56"/>
      <c r="UET408" s="56"/>
      <c r="UEU408" s="56"/>
      <c r="UEV408" s="56"/>
      <c r="UEW408" s="56"/>
      <c r="UEX408" s="56"/>
      <c r="UEY408" s="56"/>
      <c r="UEZ408" s="56"/>
      <c r="UFA408" s="56"/>
      <c r="UFB408" s="56"/>
      <c r="UFC408" s="56"/>
      <c r="UFD408" s="56"/>
      <c r="UFE408" s="56"/>
      <c r="UFF408" s="56"/>
      <c r="UFG408" s="56"/>
      <c r="UFH408" s="56"/>
      <c r="UFI408" s="56"/>
      <c r="UFJ408" s="56"/>
      <c r="UFK408" s="56"/>
      <c r="UFL408" s="56"/>
      <c r="UFM408" s="56"/>
      <c r="UFN408" s="56"/>
      <c r="UFO408" s="56"/>
      <c r="UFP408" s="56"/>
      <c r="UFQ408" s="56"/>
      <c r="UFR408" s="56"/>
      <c r="UFS408" s="56"/>
      <c r="UFT408" s="56"/>
      <c r="UFU408" s="56"/>
      <c r="UFV408" s="56"/>
      <c r="UFW408" s="56"/>
      <c r="UFX408" s="56"/>
      <c r="UFY408" s="56"/>
      <c r="UFZ408" s="56"/>
      <c r="UGA408" s="56"/>
      <c r="UGB408" s="56"/>
      <c r="UGC408" s="56"/>
      <c r="UGD408" s="56"/>
      <c r="UGE408" s="56"/>
      <c r="UGF408" s="56"/>
      <c r="UGG408" s="56"/>
      <c r="UGH408" s="56"/>
      <c r="UGI408" s="56"/>
      <c r="UGJ408" s="56"/>
      <c r="UGK408" s="56"/>
      <c r="UGL408" s="56"/>
      <c r="UGM408" s="56"/>
      <c r="UGN408" s="56"/>
      <c r="UGO408" s="56"/>
      <c r="UGP408" s="56"/>
      <c r="UGQ408" s="56"/>
      <c r="UGR408" s="56"/>
      <c r="UGS408" s="56"/>
      <c r="UGT408" s="56"/>
      <c r="UGU408" s="56"/>
      <c r="UGV408" s="56"/>
      <c r="UGW408" s="56"/>
      <c r="UGX408" s="56"/>
      <c r="UGY408" s="56"/>
      <c r="UGZ408" s="56"/>
      <c r="UHA408" s="56"/>
      <c r="UHB408" s="56"/>
      <c r="UHC408" s="56"/>
      <c r="UHD408" s="56"/>
      <c r="UHE408" s="56"/>
      <c r="UHF408" s="56"/>
      <c r="UHG408" s="56"/>
      <c r="UHH408" s="56"/>
      <c r="UHI408" s="56"/>
      <c r="UHJ408" s="56"/>
      <c r="UHK408" s="56"/>
      <c r="UHL408" s="56"/>
      <c r="UHM408" s="56"/>
      <c r="UHN408" s="56"/>
      <c r="UHO408" s="56"/>
      <c r="UHP408" s="56"/>
      <c r="UHQ408" s="56"/>
      <c r="UHR408" s="56"/>
      <c r="UHS408" s="56"/>
      <c r="UHT408" s="56"/>
      <c r="UHU408" s="56"/>
      <c r="UHV408" s="56"/>
      <c r="UHW408" s="56"/>
      <c r="UHX408" s="56"/>
      <c r="UHY408" s="56"/>
      <c r="UHZ408" s="56"/>
      <c r="UIA408" s="56"/>
      <c r="UIB408" s="56"/>
      <c r="UIC408" s="56"/>
      <c r="UID408" s="56"/>
      <c r="UIE408" s="56"/>
      <c r="UIF408" s="56"/>
      <c r="UIG408" s="56"/>
      <c r="UIH408" s="56"/>
      <c r="UII408" s="56"/>
      <c r="UIJ408" s="56"/>
      <c r="UIK408" s="56"/>
      <c r="UIL408" s="56"/>
      <c r="UIM408" s="56"/>
      <c r="UIN408" s="56"/>
      <c r="UIO408" s="56"/>
      <c r="UIP408" s="56"/>
      <c r="UIQ408" s="56"/>
      <c r="UIR408" s="56"/>
      <c r="UIS408" s="56"/>
      <c r="UIT408" s="56"/>
      <c r="UIU408" s="56"/>
      <c r="UIV408" s="56"/>
      <c r="UIW408" s="56"/>
      <c r="UIX408" s="56"/>
      <c r="UIY408" s="56"/>
      <c r="UIZ408" s="56"/>
      <c r="UJA408" s="56"/>
      <c r="UJB408" s="56"/>
      <c r="UJC408" s="56"/>
      <c r="UJD408" s="56"/>
      <c r="UJE408" s="56"/>
      <c r="UJF408" s="56"/>
      <c r="UJG408" s="56"/>
      <c r="UJH408" s="56"/>
      <c r="UJI408" s="56"/>
      <c r="UJJ408" s="56"/>
      <c r="UJK408" s="56"/>
      <c r="UJL408" s="56"/>
      <c r="UJM408" s="56"/>
      <c r="UJN408" s="56"/>
      <c r="UJO408" s="56"/>
      <c r="UJP408" s="56"/>
      <c r="UJQ408" s="56"/>
      <c r="UJR408" s="56"/>
      <c r="UJS408" s="56"/>
      <c r="UJT408" s="56"/>
      <c r="UJU408" s="56"/>
      <c r="UJV408" s="56"/>
      <c r="UJW408" s="56"/>
      <c r="UJX408" s="56"/>
      <c r="UJY408" s="56"/>
      <c r="UJZ408" s="56"/>
      <c r="UKA408" s="56"/>
      <c r="UKB408" s="56"/>
      <c r="UKC408" s="56"/>
      <c r="UKD408" s="56"/>
      <c r="UKE408" s="56"/>
      <c r="UKF408" s="56"/>
      <c r="UKG408" s="56"/>
      <c r="UKH408" s="56"/>
      <c r="UKI408" s="56"/>
      <c r="UKJ408" s="56"/>
      <c r="UKK408" s="56"/>
      <c r="UKL408" s="56"/>
      <c r="UKM408" s="56"/>
      <c r="UKN408" s="56"/>
      <c r="UKO408" s="56"/>
      <c r="UKP408" s="56"/>
      <c r="UKQ408" s="56"/>
      <c r="UKR408" s="56"/>
      <c r="UKS408" s="56"/>
      <c r="UKT408" s="56"/>
      <c r="UKU408" s="56"/>
      <c r="UKV408" s="56"/>
      <c r="UKW408" s="56"/>
      <c r="UKX408" s="56"/>
      <c r="UKY408" s="56"/>
      <c r="UKZ408" s="56"/>
      <c r="ULA408" s="56"/>
      <c r="ULB408" s="56"/>
      <c r="ULC408" s="56"/>
      <c r="ULD408" s="56"/>
      <c r="ULE408" s="56"/>
      <c r="ULF408" s="56"/>
      <c r="ULG408" s="56"/>
      <c r="ULH408" s="56"/>
      <c r="ULI408" s="56"/>
      <c r="ULJ408" s="56"/>
      <c r="ULK408" s="56"/>
      <c r="ULL408" s="56"/>
      <c r="ULM408" s="56"/>
      <c r="ULN408" s="56"/>
      <c r="ULO408" s="56"/>
      <c r="ULP408" s="56"/>
      <c r="ULQ408" s="56"/>
      <c r="ULR408" s="56"/>
      <c r="ULS408" s="56"/>
      <c r="ULT408" s="56"/>
      <c r="ULU408" s="56"/>
      <c r="ULV408" s="56"/>
      <c r="ULW408" s="56"/>
      <c r="ULX408" s="56"/>
      <c r="ULY408" s="56"/>
      <c r="ULZ408" s="56"/>
      <c r="UMA408" s="56"/>
      <c r="UMB408" s="56"/>
      <c r="UMC408" s="56"/>
      <c r="UMD408" s="56"/>
      <c r="UME408" s="56"/>
      <c r="UMF408" s="56"/>
      <c r="UMG408" s="56"/>
      <c r="UMH408" s="56"/>
      <c r="UMI408" s="56"/>
      <c r="UMJ408" s="56"/>
      <c r="UMK408" s="56"/>
      <c r="UML408" s="56"/>
      <c r="UMM408" s="56"/>
      <c r="UMN408" s="56"/>
      <c r="UMO408" s="56"/>
      <c r="UMP408" s="56"/>
      <c r="UMQ408" s="56"/>
      <c r="UMR408" s="56"/>
      <c r="UMS408" s="56"/>
      <c r="UMT408" s="56"/>
      <c r="UMU408" s="56"/>
      <c r="UMV408" s="56"/>
      <c r="UMW408" s="56"/>
      <c r="UMX408" s="56"/>
      <c r="UMY408" s="56"/>
      <c r="UMZ408" s="56"/>
      <c r="UNA408" s="56"/>
      <c r="UNB408" s="56"/>
      <c r="UNC408" s="56"/>
      <c r="UND408" s="56"/>
      <c r="UNE408" s="56"/>
      <c r="UNF408" s="56"/>
      <c r="UNG408" s="56"/>
      <c r="UNH408" s="56"/>
      <c r="UNI408" s="56"/>
      <c r="UNJ408" s="56"/>
      <c r="UNK408" s="56"/>
      <c r="UNL408" s="56"/>
      <c r="UNM408" s="56"/>
      <c r="UNN408" s="56"/>
      <c r="UNO408" s="56"/>
      <c r="UNP408" s="56"/>
      <c r="UNQ408" s="56"/>
      <c r="UNR408" s="56"/>
      <c r="UNS408" s="56"/>
      <c r="UNT408" s="56"/>
      <c r="UNU408" s="56"/>
      <c r="UNV408" s="56"/>
      <c r="UNW408" s="56"/>
      <c r="UNX408" s="56"/>
      <c r="UNY408" s="56"/>
      <c r="UNZ408" s="56"/>
      <c r="UOA408" s="56"/>
      <c r="UOB408" s="56"/>
      <c r="UOC408" s="56"/>
      <c r="UOD408" s="56"/>
      <c r="UOE408" s="56"/>
      <c r="UOF408" s="56"/>
      <c r="UOG408" s="56"/>
      <c r="UOH408" s="56"/>
      <c r="UOI408" s="56"/>
      <c r="UOJ408" s="56"/>
      <c r="UOK408" s="56"/>
      <c r="UOL408" s="56"/>
      <c r="UOM408" s="56"/>
      <c r="UON408" s="56"/>
      <c r="UOO408" s="56"/>
      <c r="UOP408" s="56"/>
      <c r="UOQ408" s="56"/>
      <c r="UOR408" s="56"/>
      <c r="UOS408" s="56"/>
      <c r="UOT408" s="56"/>
      <c r="UOU408" s="56"/>
      <c r="UOV408" s="56"/>
      <c r="UOW408" s="56"/>
      <c r="UOX408" s="56"/>
      <c r="UOY408" s="56"/>
      <c r="UOZ408" s="56"/>
      <c r="UPA408" s="56"/>
      <c r="UPB408" s="56"/>
      <c r="UPC408" s="56"/>
      <c r="UPD408" s="56"/>
      <c r="UPE408" s="56"/>
      <c r="UPF408" s="56"/>
      <c r="UPG408" s="56"/>
      <c r="UPH408" s="56"/>
      <c r="UPI408" s="56"/>
      <c r="UPJ408" s="56"/>
      <c r="UPK408" s="56"/>
      <c r="UPL408" s="56"/>
      <c r="UPM408" s="56"/>
      <c r="UPN408" s="56"/>
      <c r="UPO408" s="56"/>
      <c r="UPP408" s="56"/>
      <c r="UPQ408" s="56"/>
      <c r="UPR408" s="56"/>
      <c r="UPS408" s="56"/>
      <c r="UPT408" s="56"/>
      <c r="UPU408" s="56"/>
      <c r="UPV408" s="56"/>
      <c r="UPW408" s="56"/>
      <c r="UPX408" s="56"/>
      <c r="UPY408" s="56"/>
      <c r="UPZ408" s="56"/>
      <c r="UQA408" s="56"/>
      <c r="UQB408" s="56"/>
      <c r="UQC408" s="56"/>
      <c r="UQD408" s="56"/>
      <c r="UQE408" s="56"/>
      <c r="UQF408" s="56"/>
      <c r="UQG408" s="56"/>
      <c r="UQH408" s="56"/>
      <c r="UQI408" s="56"/>
      <c r="UQJ408" s="56"/>
      <c r="UQK408" s="56"/>
      <c r="UQL408" s="56"/>
      <c r="UQM408" s="56"/>
      <c r="UQN408" s="56"/>
      <c r="UQO408" s="56"/>
      <c r="UQP408" s="56"/>
      <c r="UQQ408" s="56"/>
      <c r="UQR408" s="56"/>
      <c r="UQS408" s="56"/>
      <c r="UQT408" s="56"/>
      <c r="UQU408" s="56"/>
      <c r="UQV408" s="56"/>
      <c r="UQW408" s="56"/>
      <c r="UQX408" s="56"/>
      <c r="UQY408" s="56"/>
      <c r="UQZ408" s="56"/>
      <c r="URA408" s="56"/>
      <c r="URB408" s="56"/>
      <c r="URC408" s="56"/>
      <c r="URD408" s="56"/>
      <c r="URE408" s="56"/>
      <c r="URF408" s="56"/>
      <c r="URG408" s="56"/>
      <c r="URH408" s="56"/>
      <c r="URI408" s="56"/>
      <c r="URJ408" s="56"/>
      <c r="URK408" s="56"/>
      <c r="URL408" s="56"/>
      <c r="URM408" s="56"/>
      <c r="URN408" s="56"/>
      <c r="URO408" s="56"/>
      <c r="URP408" s="56"/>
      <c r="URQ408" s="56"/>
      <c r="URR408" s="56"/>
      <c r="URS408" s="56"/>
      <c r="URT408" s="56"/>
      <c r="URU408" s="56"/>
      <c r="URV408" s="56"/>
      <c r="URW408" s="56"/>
      <c r="URX408" s="56"/>
      <c r="URY408" s="56"/>
      <c r="URZ408" s="56"/>
      <c r="USA408" s="56"/>
      <c r="USB408" s="56"/>
      <c r="USC408" s="56"/>
      <c r="USD408" s="56"/>
      <c r="USE408" s="56"/>
      <c r="USF408" s="56"/>
      <c r="USG408" s="56"/>
      <c r="USH408" s="56"/>
      <c r="USI408" s="56"/>
      <c r="USJ408" s="56"/>
      <c r="USK408" s="56"/>
      <c r="USL408" s="56"/>
      <c r="USM408" s="56"/>
      <c r="USN408" s="56"/>
      <c r="USO408" s="56"/>
      <c r="USP408" s="56"/>
      <c r="USQ408" s="56"/>
      <c r="USR408" s="56"/>
      <c r="USS408" s="56"/>
      <c r="UST408" s="56"/>
      <c r="USU408" s="56"/>
      <c r="USV408" s="56"/>
      <c r="USW408" s="56"/>
      <c r="USX408" s="56"/>
      <c r="USY408" s="56"/>
      <c r="USZ408" s="56"/>
      <c r="UTA408" s="56"/>
      <c r="UTB408" s="56"/>
      <c r="UTC408" s="56"/>
      <c r="UTD408" s="56"/>
      <c r="UTE408" s="56"/>
      <c r="UTF408" s="56"/>
      <c r="UTG408" s="56"/>
      <c r="UTH408" s="56"/>
      <c r="UTI408" s="56"/>
      <c r="UTJ408" s="56"/>
      <c r="UTK408" s="56"/>
      <c r="UTL408" s="56"/>
      <c r="UTM408" s="56"/>
      <c r="UTN408" s="56"/>
      <c r="UTO408" s="56"/>
      <c r="UTP408" s="56"/>
      <c r="UTQ408" s="56"/>
      <c r="UTR408" s="56"/>
      <c r="UTS408" s="56"/>
      <c r="UTT408" s="56"/>
      <c r="UTU408" s="56"/>
      <c r="UTV408" s="56"/>
      <c r="UTW408" s="56"/>
      <c r="UTX408" s="56"/>
      <c r="UTY408" s="56"/>
      <c r="UTZ408" s="56"/>
      <c r="UUA408" s="56"/>
      <c r="UUB408" s="56"/>
      <c r="UUC408" s="56"/>
      <c r="UUD408" s="56"/>
      <c r="UUE408" s="56"/>
      <c r="UUF408" s="56"/>
      <c r="UUG408" s="56"/>
      <c r="UUH408" s="56"/>
      <c r="UUI408" s="56"/>
      <c r="UUJ408" s="56"/>
      <c r="UUK408" s="56"/>
      <c r="UUL408" s="56"/>
      <c r="UUM408" s="56"/>
      <c r="UUN408" s="56"/>
      <c r="UUO408" s="56"/>
      <c r="UUP408" s="56"/>
      <c r="UUQ408" s="56"/>
      <c r="UUR408" s="56"/>
      <c r="UUS408" s="56"/>
      <c r="UUT408" s="56"/>
      <c r="UUU408" s="56"/>
      <c r="UUV408" s="56"/>
      <c r="UUW408" s="56"/>
      <c r="UUX408" s="56"/>
      <c r="UUY408" s="56"/>
      <c r="UUZ408" s="56"/>
      <c r="UVA408" s="56"/>
      <c r="UVB408" s="56"/>
      <c r="UVC408" s="56"/>
      <c r="UVD408" s="56"/>
      <c r="UVE408" s="56"/>
      <c r="UVF408" s="56"/>
      <c r="UVG408" s="56"/>
      <c r="UVH408" s="56"/>
      <c r="UVI408" s="56"/>
      <c r="UVJ408" s="56"/>
      <c r="UVK408" s="56"/>
      <c r="UVL408" s="56"/>
      <c r="UVM408" s="56"/>
      <c r="UVN408" s="56"/>
      <c r="UVO408" s="56"/>
      <c r="UVP408" s="56"/>
      <c r="UVQ408" s="56"/>
      <c r="UVR408" s="56"/>
      <c r="UVS408" s="56"/>
      <c r="UVT408" s="56"/>
      <c r="UVU408" s="56"/>
      <c r="UVV408" s="56"/>
      <c r="UVW408" s="56"/>
      <c r="UVX408" s="56"/>
      <c r="UVY408" s="56"/>
      <c r="UVZ408" s="56"/>
      <c r="UWA408" s="56"/>
      <c r="UWB408" s="56"/>
      <c r="UWC408" s="56"/>
      <c r="UWD408" s="56"/>
      <c r="UWE408" s="56"/>
      <c r="UWF408" s="56"/>
      <c r="UWG408" s="56"/>
      <c r="UWH408" s="56"/>
      <c r="UWI408" s="56"/>
      <c r="UWJ408" s="56"/>
      <c r="UWK408" s="56"/>
      <c r="UWL408" s="56"/>
      <c r="UWM408" s="56"/>
      <c r="UWN408" s="56"/>
      <c r="UWO408" s="56"/>
      <c r="UWP408" s="56"/>
      <c r="UWQ408" s="56"/>
      <c r="UWR408" s="56"/>
      <c r="UWS408" s="56"/>
      <c r="UWT408" s="56"/>
      <c r="UWU408" s="56"/>
      <c r="UWV408" s="56"/>
      <c r="UWW408" s="56"/>
      <c r="UWX408" s="56"/>
      <c r="UWY408" s="56"/>
      <c r="UWZ408" s="56"/>
      <c r="UXA408" s="56"/>
      <c r="UXB408" s="56"/>
      <c r="UXC408" s="56"/>
      <c r="UXD408" s="56"/>
      <c r="UXE408" s="56"/>
      <c r="UXF408" s="56"/>
      <c r="UXG408" s="56"/>
      <c r="UXH408" s="56"/>
      <c r="UXI408" s="56"/>
      <c r="UXJ408" s="56"/>
      <c r="UXK408" s="56"/>
      <c r="UXL408" s="56"/>
      <c r="UXM408" s="56"/>
      <c r="UXN408" s="56"/>
      <c r="UXO408" s="56"/>
      <c r="UXP408" s="56"/>
      <c r="UXQ408" s="56"/>
      <c r="UXR408" s="56"/>
      <c r="UXS408" s="56"/>
      <c r="UXT408" s="56"/>
      <c r="UXU408" s="56"/>
      <c r="UXV408" s="56"/>
      <c r="UXW408" s="56"/>
      <c r="UXX408" s="56"/>
      <c r="UXY408" s="56"/>
      <c r="UXZ408" s="56"/>
      <c r="UYA408" s="56"/>
      <c r="UYB408" s="56"/>
      <c r="UYC408" s="56"/>
      <c r="UYD408" s="56"/>
      <c r="UYE408" s="56"/>
      <c r="UYF408" s="56"/>
      <c r="UYG408" s="56"/>
      <c r="UYH408" s="56"/>
      <c r="UYI408" s="56"/>
      <c r="UYJ408" s="56"/>
      <c r="UYK408" s="56"/>
      <c r="UYL408" s="56"/>
      <c r="UYM408" s="56"/>
      <c r="UYN408" s="56"/>
      <c r="UYO408" s="56"/>
      <c r="UYP408" s="56"/>
      <c r="UYQ408" s="56"/>
      <c r="UYR408" s="56"/>
      <c r="UYS408" s="56"/>
      <c r="UYT408" s="56"/>
      <c r="UYU408" s="56"/>
      <c r="UYV408" s="56"/>
      <c r="UYW408" s="56"/>
      <c r="UYX408" s="56"/>
      <c r="UYY408" s="56"/>
      <c r="UYZ408" s="56"/>
      <c r="UZA408" s="56"/>
      <c r="UZB408" s="56"/>
      <c r="UZC408" s="56"/>
      <c r="UZD408" s="56"/>
      <c r="UZE408" s="56"/>
      <c r="UZF408" s="56"/>
      <c r="UZG408" s="56"/>
      <c r="UZH408" s="56"/>
      <c r="UZI408" s="56"/>
      <c r="UZJ408" s="56"/>
      <c r="UZK408" s="56"/>
      <c r="UZL408" s="56"/>
      <c r="UZM408" s="56"/>
      <c r="UZN408" s="56"/>
      <c r="UZO408" s="56"/>
      <c r="UZP408" s="56"/>
      <c r="UZQ408" s="56"/>
      <c r="UZR408" s="56"/>
      <c r="UZS408" s="56"/>
      <c r="UZT408" s="56"/>
      <c r="UZU408" s="56"/>
      <c r="UZV408" s="56"/>
      <c r="UZW408" s="56"/>
      <c r="UZX408" s="56"/>
      <c r="UZY408" s="56"/>
      <c r="UZZ408" s="56"/>
      <c r="VAA408" s="56"/>
      <c r="VAB408" s="56"/>
      <c r="VAC408" s="56"/>
      <c r="VAD408" s="56"/>
      <c r="VAE408" s="56"/>
      <c r="VAF408" s="56"/>
      <c r="VAG408" s="56"/>
      <c r="VAH408" s="56"/>
      <c r="VAI408" s="56"/>
      <c r="VAJ408" s="56"/>
      <c r="VAK408" s="56"/>
      <c r="VAL408" s="56"/>
      <c r="VAM408" s="56"/>
      <c r="VAN408" s="56"/>
      <c r="VAO408" s="56"/>
      <c r="VAP408" s="56"/>
      <c r="VAQ408" s="56"/>
      <c r="VAR408" s="56"/>
      <c r="VAS408" s="56"/>
      <c r="VAT408" s="56"/>
      <c r="VAU408" s="56"/>
      <c r="VAV408" s="56"/>
      <c r="VAW408" s="56"/>
      <c r="VAX408" s="56"/>
      <c r="VAY408" s="56"/>
      <c r="VAZ408" s="56"/>
      <c r="VBA408" s="56"/>
      <c r="VBB408" s="56"/>
      <c r="VBC408" s="56"/>
      <c r="VBD408" s="56"/>
      <c r="VBE408" s="56"/>
      <c r="VBF408" s="56"/>
      <c r="VBG408" s="56"/>
      <c r="VBH408" s="56"/>
      <c r="VBI408" s="56"/>
      <c r="VBJ408" s="56"/>
      <c r="VBK408" s="56"/>
      <c r="VBL408" s="56"/>
      <c r="VBM408" s="56"/>
      <c r="VBN408" s="56"/>
      <c r="VBO408" s="56"/>
      <c r="VBP408" s="56"/>
      <c r="VBQ408" s="56"/>
      <c r="VBR408" s="56"/>
      <c r="VBS408" s="56"/>
      <c r="VBT408" s="56"/>
      <c r="VBU408" s="56"/>
      <c r="VBV408" s="56"/>
      <c r="VBW408" s="56"/>
      <c r="VBX408" s="56"/>
      <c r="VBY408" s="56"/>
      <c r="VBZ408" s="56"/>
      <c r="VCA408" s="56"/>
      <c r="VCB408" s="56"/>
      <c r="VCC408" s="56"/>
      <c r="VCD408" s="56"/>
      <c r="VCE408" s="56"/>
      <c r="VCF408" s="56"/>
      <c r="VCG408" s="56"/>
      <c r="VCH408" s="56"/>
      <c r="VCI408" s="56"/>
      <c r="VCJ408" s="56"/>
      <c r="VCK408" s="56"/>
      <c r="VCL408" s="56"/>
      <c r="VCM408" s="56"/>
      <c r="VCN408" s="56"/>
      <c r="VCO408" s="56"/>
      <c r="VCP408" s="56"/>
      <c r="VCQ408" s="56"/>
      <c r="VCR408" s="56"/>
      <c r="VCS408" s="56"/>
      <c r="VCT408" s="56"/>
      <c r="VCU408" s="56"/>
      <c r="VCV408" s="56"/>
      <c r="VCW408" s="56"/>
      <c r="VCX408" s="56"/>
      <c r="VCY408" s="56"/>
      <c r="VCZ408" s="56"/>
      <c r="VDA408" s="56"/>
      <c r="VDB408" s="56"/>
      <c r="VDC408" s="56"/>
      <c r="VDD408" s="56"/>
      <c r="VDE408" s="56"/>
      <c r="VDF408" s="56"/>
      <c r="VDG408" s="56"/>
      <c r="VDH408" s="56"/>
      <c r="VDI408" s="56"/>
      <c r="VDJ408" s="56"/>
      <c r="VDK408" s="56"/>
      <c r="VDL408" s="56"/>
      <c r="VDM408" s="56"/>
      <c r="VDN408" s="56"/>
      <c r="VDO408" s="56"/>
      <c r="VDP408" s="56"/>
      <c r="VDQ408" s="56"/>
      <c r="VDR408" s="56"/>
      <c r="VDS408" s="56"/>
      <c r="VDT408" s="56"/>
      <c r="VDU408" s="56"/>
      <c r="VDV408" s="56"/>
      <c r="VDW408" s="56"/>
      <c r="VDX408" s="56"/>
      <c r="VDY408" s="56"/>
      <c r="VDZ408" s="56"/>
      <c r="VEA408" s="56"/>
      <c r="VEB408" s="56"/>
      <c r="VEC408" s="56"/>
      <c r="VED408" s="56"/>
      <c r="VEE408" s="56"/>
      <c r="VEF408" s="56"/>
      <c r="VEG408" s="56"/>
      <c r="VEH408" s="56"/>
      <c r="VEI408" s="56"/>
      <c r="VEJ408" s="56"/>
      <c r="VEK408" s="56"/>
      <c r="VEL408" s="56"/>
      <c r="VEM408" s="56"/>
      <c r="VEN408" s="56"/>
      <c r="VEO408" s="56"/>
      <c r="VEP408" s="56"/>
      <c r="VEQ408" s="56"/>
      <c r="VER408" s="56"/>
      <c r="VES408" s="56"/>
      <c r="VET408" s="56"/>
      <c r="VEU408" s="56"/>
      <c r="VEV408" s="56"/>
      <c r="VEW408" s="56"/>
      <c r="VEX408" s="56"/>
      <c r="VEY408" s="56"/>
      <c r="VEZ408" s="56"/>
      <c r="VFA408" s="56"/>
      <c r="VFB408" s="56"/>
      <c r="VFC408" s="56"/>
      <c r="VFD408" s="56"/>
      <c r="VFE408" s="56"/>
      <c r="VFF408" s="56"/>
      <c r="VFG408" s="56"/>
      <c r="VFH408" s="56"/>
      <c r="VFI408" s="56"/>
      <c r="VFJ408" s="56"/>
      <c r="VFK408" s="56"/>
      <c r="VFL408" s="56"/>
      <c r="VFM408" s="56"/>
      <c r="VFN408" s="56"/>
      <c r="VFO408" s="56"/>
      <c r="VFP408" s="56"/>
      <c r="VFQ408" s="56"/>
      <c r="VFR408" s="56"/>
      <c r="VFS408" s="56"/>
      <c r="VFT408" s="56"/>
      <c r="VFU408" s="56"/>
      <c r="VFV408" s="56"/>
      <c r="VFW408" s="56"/>
      <c r="VFX408" s="56"/>
      <c r="VFY408" s="56"/>
      <c r="VFZ408" s="56"/>
      <c r="VGA408" s="56"/>
      <c r="VGB408" s="56"/>
      <c r="VGC408" s="56"/>
      <c r="VGD408" s="56"/>
      <c r="VGE408" s="56"/>
      <c r="VGF408" s="56"/>
      <c r="VGG408" s="56"/>
      <c r="VGH408" s="56"/>
      <c r="VGI408" s="56"/>
      <c r="VGJ408" s="56"/>
      <c r="VGK408" s="56"/>
      <c r="VGL408" s="56"/>
      <c r="VGM408" s="56"/>
      <c r="VGN408" s="56"/>
      <c r="VGO408" s="56"/>
      <c r="VGP408" s="56"/>
      <c r="VGQ408" s="56"/>
      <c r="VGR408" s="56"/>
      <c r="VGS408" s="56"/>
      <c r="VGT408" s="56"/>
      <c r="VGU408" s="56"/>
      <c r="VGV408" s="56"/>
      <c r="VGW408" s="56"/>
      <c r="VGX408" s="56"/>
      <c r="VGY408" s="56"/>
      <c r="VGZ408" s="56"/>
      <c r="VHA408" s="56"/>
      <c r="VHB408" s="56"/>
      <c r="VHC408" s="56"/>
      <c r="VHD408" s="56"/>
      <c r="VHE408" s="56"/>
      <c r="VHF408" s="56"/>
      <c r="VHG408" s="56"/>
      <c r="VHH408" s="56"/>
      <c r="VHI408" s="56"/>
      <c r="VHJ408" s="56"/>
      <c r="VHK408" s="56"/>
      <c r="VHL408" s="56"/>
      <c r="VHM408" s="56"/>
      <c r="VHN408" s="56"/>
      <c r="VHO408" s="56"/>
      <c r="VHP408" s="56"/>
      <c r="VHQ408" s="56"/>
      <c r="VHR408" s="56"/>
      <c r="VHS408" s="56"/>
      <c r="VHT408" s="56"/>
      <c r="VHU408" s="56"/>
      <c r="VHV408" s="56"/>
      <c r="VHW408" s="56"/>
      <c r="VHX408" s="56"/>
      <c r="VHY408" s="56"/>
      <c r="VHZ408" s="56"/>
      <c r="VIA408" s="56"/>
      <c r="VIB408" s="56"/>
      <c r="VIC408" s="56"/>
      <c r="VID408" s="56"/>
      <c r="VIE408" s="56"/>
      <c r="VIF408" s="56"/>
      <c r="VIG408" s="56"/>
      <c r="VIH408" s="56"/>
      <c r="VII408" s="56"/>
      <c r="VIJ408" s="56"/>
      <c r="VIK408" s="56"/>
      <c r="VIL408" s="56"/>
      <c r="VIM408" s="56"/>
      <c r="VIN408" s="56"/>
      <c r="VIO408" s="56"/>
      <c r="VIP408" s="56"/>
      <c r="VIQ408" s="56"/>
      <c r="VIR408" s="56"/>
      <c r="VIS408" s="56"/>
      <c r="VIT408" s="56"/>
      <c r="VIU408" s="56"/>
      <c r="VIV408" s="56"/>
      <c r="VIW408" s="56"/>
      <c r="VIX408" s="56"/>
      <c r="VIY408" s="56"/>
      <c r="VIZ408" s="56"/>
      <c r="VJA408" s="56"/>
      <c r="VJB408" s="56"/>
      <c r="VJC408" s="56"/>
      <c r="VJD408" s="56"/>
      <c r="VJE408" s="56"/>
      <c r="VJF408" s="56"/>
      <c r="VJG408" s="56"/>
      <c r="VJH408" s="56"/>
      <c r="VJI408" s="56"/>
      <c r="VJJ408" s="56"/>
      <c r="VJK408" s="56"/>
      <c r="VJL408" s="56"/>
      <c r="VJM408" s="56"/>
      <c r="VJN408" s="56"/>
      <c r="VJO408" s="56"/>
      <c r="VJP408" s="56"/>
      <c r="VJQ408" s="56"/>
      <c r="VJR408" s="56"/>
      <c r="VJS408" s="56"/>
      <c r="VJT408" s="56"/>
      <c r="VJU408" s="56"/>
      <c r="VJV408" s="56"/>
      <c r="VJW408" s="56"/>
      <c r="VJX408" s="56"/>
      <c r="VJY408" s="56"/>
      <c r="VJZ408" s="56"/>
      <c r="VKA408" s="56"/>
      <c r="VKB408" s="56"/>
      <c r="VKC408" s="56"/>
      <c r="VKD408" s="56"/>
      <c r="VKE408" s="56"/>
      <c r="VKF408" s="56"/>
      <c r="VKG408" s="56"/>
      <c r="VKH408" s="56"/>
      <c r="VKI408" s="56"/>
      <c r="VKJ408" s="56"/>
      <c r="VKK408" s="56"/>
      <c r="VKL408" s="56"/>
      <c r="VKM408" s="56"/>
      <c r="VKN408" s="56"/>
      <c r="VKO408" s="56"/>
      <c r="VKP408" s="56"/>
      <c r="VKQ408" s="56"/>
      <c r="VKR408" s="56"/>
      <c r="VKS408" s="56"/>
      <c r="VKT408" s="56"/>
      <c r="VKU408" s="56"/>
      <c r="VKV408" s="56"/>
      <c r="VKW408" s="56"/>
      <c r="VKX408" s="56"/>
      <c r="VKY408" s="56"/>
      <c r="VKZ408" s="56"/>
      <c r="VLA408" s="56"/>
      <c r="VLB408" s="56"/>
      <c r="VLC408" s="56"/>
      <c r="VLD408" s="56"/>
      <c r="VLE408" s="56"/>
      <c r="VLF408" s="56"/>
      <c r="VLG408" s="56"/>
      <c r="VLH408" s="56"/>
      <c r="VLI408" s="56"/>
      <c r="VLJ408" s="56"/>
      <c r="VLK408" s="56"/>
      <c r="VLL408" s="56"/>
      <c r="VLM408" s="56"/>
      <c r="VLN408" s="56"/>
      <c r="VLO408" s="56"/>
      <c r="VLP408" s="56"/>
      <c r="VLQ408" s="56"/>
      <c r="VLR408" s="56"/>
      <c r="VLS408" s="56"/>
      <c r="VLT408" s="56"/>
      <c r="VLU408" s="56"/>
      <c r="VLV408" s="56"/>
      <c r="VLW408" s="56"/>
      <c r="VLX408" s="56"/>
      <c r="VLY408" s="56"/>
      <c r="VLZ408" s="56"/>
      <c r="VMA408" s="56"/>
      <c r="VMB408" s="56"/>
      <c r="VMC408" s="56"/>
      <c r="VMD408" s="56"/>
      <c r="VME408" s="56"/>
      <c r="VMF408" s="56"/>
      <c r="VMG408" s="56"/>
      <c r="VMH408" s="56"/>
      <c r="VMI408" s="56"/>
      <c r="VMJ408" s="56"/>
      <c r="VMK408" s="56"/>
      <c r="VML408" s="56"/>
      <c r="VMM408" s="56"/>
      <c r="VMN408" s="56"/>
      <c r="VMO408" s="56"/>
      <c r="VMP408" s="56"/>
      <c r="VMQ408" s="56"/>
      <c r="VMR408" s="56"/>
      <c r="VMS408" s="56"/>
      <c r="VMT408" s="56"/>
      <c r="VMU408" s="56"/>
      <c r="VMV408" s="56"/>
      <c r="VMW408" s="56"/>
      <c r="VMX408" s="56"/>
      <c r="VMY408" s="56"/>
      <c r="VMZ408" s="56"/>
      <c r="VNA408" s="56"/>
      <c r="VNB408" s="56"/>
      <c r="VNC408" s="56"/>
      <c r="VND408" s="56"/>
      <c r="VNE408" s="56"/>
      <c r="VNF408" s="56"/>
      <c r="VNG408" s="56"/>
      <c r="VNH408" s="56"/>
      <c r="VNI408" s="56"/>
      <c r="VNJ408" s="56"/>
      <c r="VNK408" s="56"/>
      <c r="VNL408" s="56"/>
      <c r="VNM408" s="56"/>
      <c r="VNN408" s="56"/>
      <c r="VNO408" s="56"/>
      <c r="VNP408" s="56"/>
      <c r="VNQ408" s="56"/>
      <c r="VNR408" s="56"/>
      <c r="VNS408" s="56"/>
      <c r="VNT408" s="56"/>
      <c r="VNU408" s="56"/>
      <c r="VNV408" s="56"/>
      <c r="VNW408" s="56"/>
      <c r="VNX408" s="56"/>
      <c r="VNY408" s="56"/>
      <c r="VNZ408" s="56"/>
      <c r="VOA408" s="56"/>
      <c r="VOB408" s="56"/>
      <c r="VOC408" s="56"/>
      <c r="VOD408" s="56"/>
      <c r="VOE408" s="56"/>
      <c r="VOF408" s="56"/>
      <c r="VOG408" s="56"/>
      <c r="VOH408" s="56"/>
      <c r="VOI408" s="56"/>
      <c r="VOJ408" s="56"/>
      <c r="VOK408" s="56"/>
      <c r="VOL408" s="56"/>
      <c r="VOM408" s="56"/>
      <c r="VON408" s="56"/>
      <c r="VOO408" s="56"/>
      <c r="VOP408" s="56"/>
      <c r="VOQ408" s="56"/>
      <c r="VOR408" s="56"/>
      <c r="VOS408" s="56"/>
      <c r="VOT408" s="56"/>
      <c r="VOU408" s="56"/>
      <c r="VOV408" s="56"/>
      <c r="VOW408" s="56"/>
      <c r="VOX408" s="56"/>
      <c r="VOY408" s="56"/>
      <c r="VOZ408" s="56"/>
      <c r="VPA408" s="56"/>
      <c r="VPB408" s="56"/>
      <c r="VPC408" s="56"/>
      <c r="VPD408" s="56"/>
      <c r="VPE408" s="56"/>
      <c r="VPF408" s="56"/>
      <c r="VPG408" s="56"/>
      <c r="VPH408" s="56"/>
      <c r="VPI408" s="56"/>
      <c r="VPJ408" s="56"/>
      <c r="VPK408" s="56"/>
      <c r="VPL408" s="56"/>
      <c r="VPM408" s="56"/>
      <c r="VPN408" s="56"/>
      <c r="VPO408" s="56"/>
      <c r="VPP408" s="56"/>
      <c r="VPQ408" s="56"/>
      <c r="VPR408" s="56"/>
      <c r="VPS408" s="56"/>
      <c r="VPT408" s="56"/>
      <c r="VPU408" s="56"/>
      <c r="VPV408" s="56"/>
      <c r="VPW408" s="56"/>
      <c r="VPX408" s="56"/>
      <c r="VPY408" s="56"/>
      <c r="VPZ408" s="56"/>
      <c r="VQA408" s="56"/>
      <c r="VQB408" s="56"/>
      <c r="VQC408" s="56"/>
      <c r="VQD408" s="56"/>
      <c r="VQE408" s="56"/>
      <c r="VQF408" s="56"/>
      <c r="VQG408" s="56"/>
      <c r="VQH408" s="56"/>
      <c r="VQI408" s="56"/>
      <c r="VQJ408" s="56"/>
      <c r="VQK408" s="56"/>
      <c r="VQL408" s="56"/>
      <c r="VQM408" s="56"/>
      <c r="VQN408" s="56"/>
      <c r="VQO408" s="56"/>
      <c r="VQP408" s="56"/>
      <c r="VQQ408" s="56"/>
      <c r="VQR408" s="56"/>
      <c r="VQS408" s="56"/>
      <c r="VQT408" s="56"/>
      <c r="VQU408" s="56"/>
      <c r="VQV408" s="56"/>
      <c r="VQW408" s="56"/>
      <c r="VQX408" s="56"/>
      <c r="VQY408" s="56"/>
      <c r="VQZ408" s="56"/>
      <c r="VRA408" s="56"/>
      <c r="VRB408" s="56"/>
      <c r="VRC408" s="56"/>
      <c r="VRD408" s="56"/>
      <c r="VRE408" s="56"/>
      <c r="VRF408" s="56"/>
      <c r="VRG408" s="56"/>
      <c r="VRH408" s="56"/>
      <c r="VRI408" s="56"/>
      <c r="VRJ408" s="56"/>
      <c r="VRK408" s="56"/>
      <c r="VRL408" s="56"/>
      <c r="VRM408" s="56"/>
      <c r="VRN408" s="56"/>
      <c r="VRO408" s="56"/>
      <c r="VRP408" s="56"/>
      <c r="VRQ408" s="56"/>
      <c r="VRR408" s="56"/>
      <c r="VRS408" s="56"/>
      <c r="VRT408" s="56"/>
      <c r="VRU408" s="56"/>
      <c r="VRV408" s="56"/>
      <c r="VRW408" s="56"/>
      <c r="VRX408" s="56"/>
      <c r="VRY408" s="56"/>
      <c r="VRZ408" s="56"/>
      <c r="VSA408" s="56"/>
      <c r="VSB408" s="56"/>
      <c r="VSC408" s="56"/>
      <c r="VSD408" s="56"/>
      <c r="VSE408" s="56"/>
      <c r="VSF408" s="56"/>
      <c r="VSG408" s="56"/>
      <c r="VSH408" s="56"/>
      <c r="VSI408" s="56"/>
      <c r="VSJ408" s="56"/>
      <c r="VSK408" s="56"/>
      <c r="VSL408" s="56"/>
      <c r="VSM408" s="56"/>
      <c r="VSN408" s="56"/>
      <c r="VSO408" s="56"/>
      <c r="VSP408" s="56"/>
      <c r="VSQ408" s="56"/>
      <c r="VSR408" s="56"/>
      <c r="VSS408" s="56"/>
      <c r="VST408" s="56"/>
      <c r="VSU408" s="56"/>
      <c r="VSV408" s="56"/>
      <c r="VSW408" s="56"/>
      <c r="VSX408" s="56"/>
      <c r="VSY408" s="56"/>
      <c r="VSZ408" s="56"/>
      <c r="VTA408" s="56"/>
      <c r="VTB408" s="56"/>
      <c r="VTC408" s="56"/>
      <c r="VTD408" s="56"/>
      <c r="VTE408" s="56"/>
      <c r="VTF408" s="56"/>
      <c r="VTG408" s="56"/>
      <c r="VTH408" s="56"/>
      <c r="VTI408" s="56"/>
      <c r="VTJ408" s="56"/>
      <c r="VTK408" s="56"/>
      <c r="VTL408" s="56"/>
      <c r="VTM408" s="56"/>
      <c r="VTN408" s="56"/>
      <c r="VTO408" s="56"/>
      <c r="VTP408" s="56"/>
      <c r="VTQ408" s="56"/>
      <c r="VTR408" s="56"/>
      <c r="VTS408" s="56"/>
      <c r="VTT408" s="56"/>
      <c r="VTU408" s="56"/>
      <c r="VTV408" s="56"/>
      <c r="VTW408" s="56"/>
      <c r="VTX408" s="56"/>
      <c r="VTY408" s="56"/>
      <c r="VTZ408" s="56"/>
      <c r="VUA408" s="56"/>
      <c r="VUB408" s="56"/>
      <c r="VUC408" s="56"/>
      <c r="VUD408" s="56"/>
      <c r="VUE408" s="56"/>
      <c r="VUF408" s="56"/>
      <c r="VUG408" s="56"/>
      <c r="VUH408" s="56"/>
      <c r="VUI408" s="56"/>
      <c r="VUJ408" s="56"/>
      <c r="VUK408" s="56"/>
      <c r="VUL408" s="56"/>
      <c r="VUM408" s="56"/>
      <c r="VUN408" s="56"/>
      <c r="VUO408" s="56"/>
      <c r="VUP408" s="56"/>
      <c r="VUQ408" s="56"/>
      <c r="VUR408" s="56"/>
      <c r="VUS408" s="56"/>
      <c r="VUT408" s="56"/>
      <c r="VUU408" s="56"/>
      <c r="VUV408" s="56"/>
      <c r="VUW408" s="56"/>
      <c r="VUX408" s="56"/>
      <c r="VUY408" s="56"/>
      <c r="VUZ408" s="56"/>
      <c r="VVA408" s="56"/>
      <c r="VVB408" s="56"/>
      <c r="VVC408" s="56"/>
      <c r="VVD408" s="56"/>
      <c r="VVE408" s="56"/>
      <c r="VVF408" s="56"/>
      <c r="VVG408" s="56"/>
      <c r="VVH408" s="56"/>
      <c r="VVI408" s="56"/>
      <c r="VVJ408" s="56"/>
      <c r="VVK408" s="56"/>
      <c r="VVL408" s="56"/>
      <c r="VVM408" s="56"/>
      <c r="VVN408" s="56"/>
      <c r="VVO408" s="56"/>
      <c r="VVP408" s="56"/>
      <c r="VVQ408" s="56"/>
      <c r="VVR408" s="56"/>
      <c r="VVS408" s="56"/>
      <c r="VVT408" s="56"/>
      <c r="VVU408" s="56"/>
      <c r="VVV408" s="56"/>
      <c r="VVW408" s="56"/>
      <c r="VVX408" s="56"/>
      <c r="VVY408" s="56"/>
      <c r="VVZ408" s="56"/>
      <c r="VWA408" s="56"/>
      <c r="VWB408" s="56"/>
      <c r="VWC408" s="56"/>
      <c r="VWD408" s="56"/>
      <c r="VWE408" s="56"/>
      <c r="VWF408" s="56"/>
      <c r="VWG408" s="56"/>
      <c r="VWH408" s="56"/>
      <c r="VWI408" s="56"/>
      <c r="VWJ408" s="56"/>
      <c r="VWK408" s="56"/>
      <c r="VWL408" s="56"/>
      <c r="VWM408" s="56"/>
      <c r="VWN408" s="56"/>
      <c r="VWO408" s="56"/>
      <c r="VWP408" s="56"/>
      <c r="VWQ408" s="56"/>
      <c r="VWR408" s="56"/>
      <c r="VWS408" s="56"/>
      <c r="VWT408" s="56"/>
      <c r="VWU408" s="56"/>
      <c r="VWV408" s="56"/>
      <c r="VWW408" s="56"/>
      <c r="VWX408" s="56"/>
      <c r="VWY408" s="56"/>
      <c r="VWZ408" s="56"/>
      <c r="VXA408" s="56"/>
      <c r="VXB408" s="56"/>
      <c r="VXC408" s="56"/>
      <c r="VXD408" s="56"/>
      <c r="VXE408" s="56"/>
      <c r="VXF408" s="56"/>
      <c r="VXG408" s="56"/>
      <c r="VXH408" s="56"/>
      <c r="VXI408" s="56"/>
      <c r="VXJ408" s="56"/>
      <c r="VXK408" s="56"/>
      <c r="VXL408" s="56"/>
      <c r="VXM408" s="56"/>
      <c r="VXN408" s="56"/>
      <c r="VXO408" s="56"/>
      <c r="VXP408" s="56"/>
      <c r="VXQ408" s="56"/>
      <c r="VXR408" s="56"/>
      <c r="VXS408" s="56"/>
      <c r="VXT408" s="56"/>
      <c r="VXU408" s="56"/>
      <c r="VXV408" s="56"/>
      <c r="VXW408" s="56"/>
      <c r="VXX408" s="56"/>
      <c r="VXY408" s="56"/>
      <c r="VXZ408" s="56"/>
      <c r="VYA408" s="56"/>
      <c r="VYB408" s="56"/>
      <c r="VYC408" s="56"/>
      <c r="VYD408" s="56"/>
      <c r="VYE408" s="56"/>
      <c r="VYF408" s="56"/>
      <c r="VYG408" s="56"/>
      <c r="VYH408" s="56"/>
      <c r="VYI408" s="56"/>
      <c r="VYJ408" s="56"/>
      <c r="VYK408" s="56"/>
      <c r="VYL408" s="56"/>
      <c r="VYM408" s="56"/>
      <c r="VYN408" s="56"/>
      <c r="VYO408" s="56"/>
      <c r="VYP408" s="56"/>
      <c r="VYQ408" s="56"/>
      <c r="VYR408" s="56"/>
      <c r="VYS408" s="56"/>
      <c r="VYT408" s="56"/>
      <c r="VYU408" s="56"/>
      <c r="VYV408" s="56"/>
      <c r="VYW408" s="56"/>
      <c r="VYX408" s="56"/>
      <c r="VYY408" s="56"/>
      <c r="VYZ408" s="56"/>
      <c r="VZA408" s="56"/>
      <c r="VZB408" s="56"/>
      <c r="VZC408" s="56"/>
      <c r="VZD408" s="56"/>
      <c r="VZE408" s="56"/>
      <c r="VZF408" s="56"/>
      <c r="VZG408" s="56"/>
      <c r="VZH408" s="56"/>
      <c r="VZI408" s="56"/>
      <c r="VZJ408" s="56"/>
      <c r="VZK408" s="56"/>
      <c r="VZL408" s="56"/>
      <c r="VZM408" s="56"/>
      <c r="VZN408" s="56"/>
      <c r="VZO408" s="56"/>
      <c r="VZP408" s="56"/>
      <c r="VZQ408" s="56"/>
      <c r="VZR408" s="56"/>
      <c r="VZS408" s="56"/>
      <c r="VZT408" s="56"/>
      <c r="VZU408" s="56"/>
      <c r="VZV408" s="56"/>
      <c r="VZW408" s="56"/>
      <c r="VZX408" s="56"/>
      <c r="VZY408" s="56"/>
      <c r="VZZ408" s="56"/>
      <c r="WAA408" s="56"/>
      <c r="WAB408" s="56"/>
      <c r="WAC408" s="56"/>
      <c r="WAD408" s="56"/>
      <c r="WAE408" s="56"/>
      <c r="WAF408" s="56"/>
      <c r="WAG408" s="56"/>
      <c r="WAH408" s="56"/>
      <c r="WAI408" s="56"/>
      <c r="WAJ408" s="56"/>
      <c r="WAK408" s="56"/>
      <c r="WAL408" s="56"/>
      <c r="WAM408" s="56"/>
      <c r="WAN408" s="56"/>
      <c r="WAO408" s="56"/>
      <c r="WAP408" s="56"/>
      <c r="WAQ408" s="56"/>
      <c r="WAR408" s="56"/>
      <c r="WAS408" s="56"/>
      <c r="WAT408" s="56"/>
      <c r="WAU408" s="56"/>
      <c r="WAV408" s="56"/>
      <c r="WAW408" s="56"/>
      <c r="WAX408" s="56"/>
      <c r="WAY408" s="56"/>
      <c r="WAZ408" s="56"/>
      <c r="WBA408" s="56"/>
      <c r="WBB408" s="56"/>
      <c r="WBC408" s="56"/>
      <c r="WBD408" s="56"/>
      <c r="WBE408" s="56"/>
      <c r="WBF408" s="56"/>
      <c r="WBG408" s="56"/>
      <c r="WBH408" s="56"/>
      <c r="WBI408" s="56"/>
      <c r="WBJ408" s="56"/>
      <c r="WBK408" s="56"/>
      <c r="WBL408" s="56"/>
      <c r="WBM408" s="56"/>
      <c r="WBN408" s="56"/>
      <c r="WBO408" s="56"/>
      <c r="WBP408" s="56"/>
      <c r="WBQ408" s="56"/>
      <c r="WBR408" s="56"/>
      <c r="WBS408" s="56"/>
      <c r="WBT408" s="56"/>
      <c r="WBU408" s="56"/>
      <c r="WBV408" s="56"/>
      <c r="WBW408" s="56"/>
      <c r="WBX408" s="56"/>
      <c r="WBY408" s="56"/>
      <c r="WBZ408" s="56"/>
      <c r="WCA408" s="56"/>
      <c r="WCB408" s="56"/>
      <c r="WCC408" s="56"/>
      <c r="WCD408" s="56"/>
      <c r="WCE408" s="56"/>
      <c r="WCF408" s="56"/>
      <c r="WCG408" s="56"/>
      <c r="WCH408" s="56"/>
      <c r="WCI408" s="56"/>
      <c r="WCJ408" s="56"/>
      <c r="WCK408" s="56"/>
      <c r="WCL408" s="56"/>
      <c r="WCM408" s="56"/>
      <c r="WCN408" s="56"/>
      <c r="WCO408" s="56"/>
      <c r="WCP408" s="56"/>
      <c r="WCQ408" s="56"/>
      <c r="WCR408" s="56"/>
      <c r="WCS408" s="56"/>
      <c r="WCT408" s="56"/>
      <c r="WCU408" s="56"/>
      <c r="WCV408" s="56"/>
      <c r="WCW408" s="56"/>
      <c r="WCX408" s="56"/>
      <c r="WCY408" s="56"/>
      <c r="WCZ408" s="56"/>
      <c r="WDA408" s="56"/>
      <c r="WDB408" s="56"/>
      <c r="WDC408" s="56"/>
      <c r="WDD408" s="56"/>
      <c r="WDE408" s="56"/>
      <c r="WDF408" s="56"/>
      <c r="WDG408" s="56"/>
      <c r="WDH408" s="56"/>
      <c r="WDI408" s="56"/>
      <c r="WDJ408" s="56"/>
      <c r="WDK408" s="56"/>
      <c r="WDL408" s="56"/>
      <c r="WDM408" s="56"/>
      <c r="WDN408" s="56"/>
      <c r="WDO408" s="56"/>
      <c r="WDP408" s="56"/>
      <c r="WDQ408" s="56"/>
      <c r="WDR408" s="56"/>
      <c r="WDS408" s="56"/>
      <c r="WDT408" s="56"/>
      <c r="WDU408" s="56"/>
      <c r="WDV408" s="56"/>
      <c r="WDW408" s="56"/>
      <c r="WDX408" s="56"/>
      <c r="WDY408" s="56"/>
      <c r="WDZ408" s="56"/>
      <c r="WEA408" s="56"/>
      <c r="WEB408" s="56"/>
      <c r="WEC408" s="56"/>
      <c r="WED408" s="56"/>
      <c r="WEE408" s="56"/>
      <c r="WEF408" s="56"/>
      <c r="WEG408" s="56"/>
      <c r="WEH408" s="56"/>
      <c r="WEI408" s="56"/>
      <c r="WEJ408" s="56"/>
      <c r="WEK408" s="56"/>
      <c r="WEL408" s="56"/>
      <c r="WEM408" s="56"/>
      <c r="WEN408" s="56"/>
      <c r="WEO408" s="56"/>
      <c r="WEP408" s="56"/>
      <c r="WEQ408" s="56"/>
      <c r="WER408" s="56"/>
      <c r="WES408" s="56"/>
      <c r="WET408" s="56"/>
      <c r="WEU408" s="56"/>
      <c r="WEV408" s="56"/>
      <c r="WEW408" s="56"/>
      <c r="WEX408" s="56"/>
      <c r="WEY408" s="56"/>
      <c r="WEZ408" s="56"/>
      <c r="WFA408" s="56"/>
      <c r="WFB408" s="56"/>
      <c r="WFC408" s="56"/>
      <c r="WFD408" s="56"/>
      <c r="WFE408" s="56"/>
      <c r="WFF408" s="56"/>
      <c r="WFG408" s="56"/>
      <c r="WFH408" s="56"/>
      <c r="WFI408" s="56"/>
      <c r="WFJ408" s="56"/>
      <c r="WFK408" s="56"/>
      <c r="WFL408" s="56"/>
      <c r="WFM408" s="56"/>
      <c r="WFN408" s="56"/>
      <c r="WFO408" s="56"/>
      <c r="WFP408" s="56"/>
      <c r="WFQ408" s="56"/>
      <c r="WFR408" s="56"/>
      <c r="WFS408" s="56"/>
      <c r="WFT408" s="56"/>
      <c r="WFU408" s="56"/>
      <c r="WFV408" s="56"/>
      <c r="WFW408" s="56"/>
      <c r="WFX408" s="56"/>
      <c r="WFY408" s="56"/>
      <c r="WFZ408" s="56"/>
      <c r="WGA408" s="56"/>
      <c r="WGB408" s="56"/>
      <c r="WGC408" s="56"/>
      <c r="WGD408" s="56"/>
      <c r="WGE408" s="56"/>
      <c r="WGF408" s="56"/>
      <c r="WGG408" s="56"/>
      <c r="WGH408" s="56"/>
      <c r="WGI408" s="56"/>
      <c r="WGJ408" s="56"/>
      <c r="WGK408" s="56"/>
      <c r="WGL408" s="56"/>
      <c r="WGM408" s="56"/>
      <c r="WGN408" s="56"/>
      <c r="WGO408" s="56"/>
      <c r="WGP408" s="56"/>
      <c r="WGQ408" s="56"/>
      <c r="WGR408" s="56"/>
      <c r="WGS408" s="56"/>
      <c r="WGT408" s="56"/>
      <c r="WGU408" s="56"/>
      <c r="WGV408" s="56"/>
      <c r="WGW408" s="56"/>
      <c r="WGX408" s="56"/>
      <c r="WGY408" s="56"/>
      <c r="WGZ408" s="56"/>
      <c r="WHA408" s="56"/>
      <c r="WHB408" s="56"/>
      <c r="WHC408" s="56"/>
      <c r="WHD408" s="56"/>
      <c r="WHE408" s="56"/>
      <c r="WHF408" s="56"/>
      <c r="WHG408" s="56"/>
      <c r="WHH408" s="56"/>
      <c r="WHI408" s="56"/>
      <c r="WHJ408" s="56"/>
      <c r="WHK408" s="56"/>
      <c r="WHL408" s="56"/>
      <c r="WHM408" s="56"/>
      <c r="WHN408" s="56"/>
      <c r="WHO408" s="56"/>
      <c r="WHP408" s="56"/>
      <c r="WHQ408" s="56"/>
      <c r="WHR408" s="56"/>
      <c r="WHS408" s="56"/>
      <c r="WHT408" s="56"/>
      <c r="WHU408" s="56"/>
      <c r="WHV408" s="56"/>
      <c r="WHW408" s="56"/>
      <c r="WHX408" s="56"/>
      <c r="WHY408" s="56"/>
      <c r="WHZ408" s="56"/>
      <c r="WIA408" s="56"/>
      <c r="WIB408" s="56"/>
      <c r="WIC408" s="56"/>
      <c r="WID408" s="56"/>
      <c r="WIE408" s="56"/>
      <c r="WIF408" s="56"/>
      <c r="WIG408" s="56"/>
      <c r="WIH408" s="56"/>
      <c r="WII408" s="56"/>
      <c r="WIJ408" s="56"/>
      <c r="WIK408" s="56"/>
      <c r="WIL408" s="56"/>
      <c r="WIM408" s="56"/>
      <c r="WIN408" s="56"/>
      <c r="WIO408" s="56"/>
      <c r="WIP408" s="56"/>
      <c r="WIQ408" s="56"/>
      <c r="WIR408" s="56"/>
      <c r="WIS408" s="56"/>
      <c r="WIT408" s="56"/>
      <c r="WIU408" s="56"/>
      <c r="WIV408" s="56"/>
      <c r="WIW408" s="56"/>
      <c r="WIX408" s="56"/>
      <c r="WIY408" s="56"/>
      <c r="WIZ408" s="56"/>
      <c r="WJA408" s="56"/>
      <c r="WJB408" s="56"/>
      <c r="WJC408" s="56"/>
      <c r="WJD408" s="56"/>
      <c r="WJE408" s="56"/>
      <c r="WJF408" s="56"/>
      <c r="WJG408" s="56"/>
      <c r="WJH408" s="56"/>
      <c r="WJI408" s="56"/>
      <c r="WJJ408" s="56"/>
      <c r="WJK408" s="56"/>
      <c r="WJL408" s="56"/>
      <c r="WJM408" s="56"/>
      <c r="WJN408" s="56"/>
      <c r="WJO408" s="56"/>
      <c r="WJP408" s="56"/>
      <c r="WJQ408" s="56"/>
      <c r="WJR408" s="56"/>
      <c r="WJS408" s="56"/>
      <c r="WJT408" s="56"/>
      <c r="WJU408" s="56"/>
      <c r="WJV408" s="56"/>
      <c r="WJW408" s="56"/>
      <c r="WJX408" s="56"/>
      <c r="WJY408" s="56"/>
      <c r="WJZ408" s="56"/>
      <c r="WKA408" s="56"/>
      <c r="WKB408" s="56"/>
      <c r="WKC408" s="56"/>
      <c r="WKD408" s="56"/>
      <c r="WKE408" s="56"/>
      <c r="WKF408" s="56"/>
      <c r="WKG408" s="56"/>
      <c r="WKH408" s="56"/>
      <c r="WKI408" s="56"/>
      <c r="WKJ408" s="56"/>
      <c r="WKK408" s="56"/>
      <c r="WKL408" s="56"/>
      <c r="WKM408" s="56"/>
      <c r="WKN408" s="56"/>
      <c r="WKO408" s="56"/>
      <c r="WKP408" s="56"/>
      <c r="WKQ408" s="56"/>
      <c r="WKR408" s="56"/>
      <c r="WKS408" s="56"/>
      <c r="WKT408" s="56"/>
      <c r="WKU408" s="56"/>
      <c r="WKV408" s="56"/>
      <c r="WKW408" s="56"/>
      <c r="WKX408" s="56"/>
      <c r="WKY408" s="56"/>
      <c r="WKZ408" s="56"/>
      <c r="WLA408" s="56"/>
      <c r="WLB408" s="56"/>
      <c r="WLC408" s="56"/>
      <c r="WLD408" s="56"/>
      <c r="WLE408" s="56"/>
      <c r="WLF408" s="56"/>
      <c r="WLG408" s="56"/>
      <c r="WLH408" s="56"/>
      <c r="WLI408" s="56"/>
      <c r="WLJ408" s="56"/>
      <c r="WLK408" s="56"/>
      <c r="WLL408" s="56"/>
      <c r="WLM408" s="56"/>
      <c r="WLN408" s="56"/>
      <c r="WLO408" s="56"/>
      <c r="WLP408" s="56"/>
      <c r="WLQ408" s="56"/>
      <c r="WLR408" s="56"/>
      <c r="WLS408" s="56"/>
      <c r="WLT408" s="56"/>
      <c r="WLU408" s="56"/>
      <c r="WLV408" s="56"/>
      <c r="WLW408" s="56"/>
      <c r="WLX408" s="56"/>
      <c r="WLY408" s="56"/>
      <c r="WLZ408" s="56"/>
      <c r="WMA408" s="56"/>
      <c r="WMB408" s="56"/>
      <c r="WMC408" s="56"/>
      <c r="WMD408" s="56"/>
      <c r="WME408" s="56"/>
      <c r="WMF408" s="56"/>
      <c r="WMG408" s="56"/>
      <c r="WMH408" s="56"/>
      <c r="WMI408" s="56"/>
      <c r="WMJ408" s="56"/>
      <c r="WMK408" s="56"/>
      <c r="WML408" s="56"/>
      <c r="WMM408" s="56"/>
      <c r="WMN408" s="56"/>
      <c r="WMO408" s="56"/>
      <c r="WMP408" s="56"/>
      <c r="WMQ408" s="56"/>
      <c r="WMR408" s="56"/>
      <c r="WMS408" s="56"/>
      <c r="WMT408" s="56"/>
      <c r="WMU408" s="56"/>
      <c r="WMV408" s="56"/>
      <c r="WMW408" s="56"/>
      <c r="WMX408" s="56"/>
      <c r="WMY408" s="56"/>
      <c r="WMZ408" s="56"/>
      <c r="WNA408" s="56"/>
      <c r="WNB408" s="56"/>
      <c r="WNC408" s="56"/>
      <c r="WND408" s="56"/>
      <c r="WNE408" s="56"/>
      <c r="WNF408" s="56"/>
      <c r="WNG408" s="56"/>
      <c r="WNH408" s="56"/>
      <c r="WNI408" s="56"/>
      <c r="WNJ408" s="56"/>
      <c r="WNK408" s="56"/>
      <c r="WNL408" s="56"/>
      <c r="WNM408" s="56"/>
      <c r="WNN408" s="56"/>
      <c r="WNO408" s="56"/>
      <c r="WNP408" s="56"/>
      <c r="WNQ408" s="56"/>
      <c r="WNR408" s="56"/>
      <c r="WNS408" s="56"/>
      <c r="WNT408" s="56"/>
      <c r="WNU408" s="56"/>
      <c r="WNV408" s="56"/>
      <c r="WNW408" s="56"/>
      <c r="WNX408" s="56"/>
      <c r="WNY408" s="56"/>
      <c r="WNZ408" s="56"/>
      <c r="WOA408" s="56"/>
      <c r="WOB408" s="56"/>
      <c r="WOC408" s="56"/>
      <c r="WOD408" s="56"/>
      <c r="WOE408" s="56"/>
      <c r="WOF408" s="56"/>
      <c r="WOG408" s="56"/>
      <c r="WOH408" s="56"/>
      <c r="WOI408" s="56"/>
      <c r="WOJ408" s="56"/>
      <c r="WOK408" s="56"/>
      <c r="WOL408" s="56"/>
      <c r="WOM408" s="56"/>
      <c r="WON408" s="56"/>
      <c r="WOO408" s="56"/>
      <c r="WOP408" s="56"/>
      <c r="WOQ408" s="56"/>
      <c r="WOR408" s="56"/>
      <c r="WOS408" s="56"/>
      <c r="WOT408" s="56"/>
      <c r="WOU408" s="56"/>
      <c r="WOV408" s="56"/>
      <c r="WOW408" s="56"/>
      <c r="WOX408" s="56"/>
      <c r="WOY408" s="56"/>
      <c r="WOZ408" s="56"/>
      <c r="WPA408" s="56"/>
      <c r="WPB408" s="56"/>
      <c r="WPC408" s="56"/>
      <c r="WPD408" s="56"/>
      <c r="WPE408" s="56"/>
      <c r="WPF408" s="56"/>
      <c r="WPG408" s="56"/>
      <c r="WPH408" s="56"/>
      <c r="WPI408" s="56"/>
      <c r="WPJ408" s="56"/>
      <c r="WPK408" s="56"/>
      <c r="WPL408" s="56"/>
      <c r="WPM408" s="56"/>
      <c r="WPN408" s="56"/>
      <c r="WPO408" s="56"/>
      <c r="WPP408" s="56"/>
      <c r="WPQ408" s="56"/>
      <c r="WPR408" s="56"/>
      <c r="WPS408" s="56"/>
      <c r="WPT408" s="56"/>
      <c r="WPU408" s="56"/>
      <c r="WPV408" s="56"/>
      <c r="WPW408" s="56"/>
      <c r="WPX408" s="56"/>
      <c r="WPY408" s="56"/>
      <c r="WPZ408" s="56"/>
      <c r="WQA408" s="56"/>
      <c r="WQB408" s="56"/>
      <c r="WQC408" s="56"/>
      <c r="WQD408" s="56"/>
      <c r="WQE408" s="56"/>
      <c r="WQF408" s="56"/>
      <c r="WQG408" s="56"/>
      <c r="WQH408" s="56"/>
      <c r="WQI408" s="56"/>
      <c r="WQJ408" s="56"/>
      <c r="WQK408" s="56"/>
      <c r="WQL408" s="56"/>
      <c r="WQM408" s="56"/>
      <c r="WQN408" s="56"/>
      <c r="WQO408" s="56"/>
      <c r="WQP408" s="56"/>
      <c r="WQQ408" s="56"/>
      <c r="WQR408" s="56"/>
      <c r="WQS408" s="56"/>
      <c r="WQT408" s="56"/>
      <c r="WQU408" s="56"/>
      <c r="WQV408" s="56"/>
      <c r="WQW408" s="56"/>
      <c r="WQX408" s="56"/>
      <c r="WQY408" s="56"/>
      <c r="WQZ408" s="56"/>
      <c r="WRA408" s="56"/>
      <c r="WRB408" s="56"/>
      <c r="WRC408" s="56"/>
      <c r="WRD408" s="56"/>
      <c r="WRE408" s="56"/>
      <c r="WRF408" s="56"/>
      <c r="WRG408" s="56"/>
      <c r="WRH408" s="56"/>
      <c r="WRI408" s="56"/>
      <c r="WRJ408" s="56"/>
      <c r="WRK408" s="56"/>
      <c r="WRL408" s="56"/>
      <c r="WRM408" s="56"/>
      <c r="WRN408" s="56"/>
      <c r="WRO408" s="56"/>
      <c r="WRP408" s="56"/>
      <c r="WRQ408" s="56"/>
      <c r="WRR408" s="56"/>
      <c r="WRS408" s="56"/>
      <c r="WRT408" s="56"/>
      <c r="WRU408" s="56"/>
      <c r="WRV408" s="56"/>
      <c r="WRW408" s="56"/>
      <c r="WRX408" s="56"/>
      <c r="WRY408" s="56"/>
      <c r="WRZ408" s="56"/>
      <c r="WSA408" s="56"/>
      <c r="WSB408" s="56"/>
      <c r="WSC408" s="56"/>
      <c r="WSD408" s="56"/>
      <c r="WSE408" s="56"/>
      <c r="WSF408" s="56"/>
      <c r="WSG408" s="56"/>
      <c r="WSH408" s="56"/>
      <c r="WSI408" s="56"/>
      <c r="WSJ408" s="56"/>
      <c r="WSK408" s="56"/>
      <c r="WSL408" s="56"/>
      <c r="WSM408" s="56"/>
      <c r="WSN408" s="56"/>
      <c r="WSO408" s="56"/>
      <c r="WSP408" s="56"/>
      <c r="WSQ408" s="56"/>
      <c r="WSR408" s="56"/>
      <c r="WSS408" s="56"/>
      <c r="WST408" s="56"/>
      <c r="WSU408" s="56"/>
      <c r="WSV408" s="56"/>
      <c r="WSW408" s="56"/>
      <c r="WSX408" s="56"/>
      <c r="WSY408" s="56"/>
      <c r="WSZ408" s="56"/>
      <c r="WTA408" s="56"/>
      <c r="WTB408" s="56"/>
      <c r="WTC408" s="56"/>
      <c r="WTD408" s="56"/>
      <c r="WTE408" s="56"/>
      <c r="WTF408" s="56"/>
      <c r="WTG408" s="56"/>
      <c r="WTH408" s="56"/>
      <c r="WTI408" s="56"/>
      <c r="WTJ408" s="56"/>
      <c r="WTK408" s="56"/>
      <c r="WTL408" s="56"/>
      <c r="WTM408" s="56"/>
      <c r="WTN408" s="56"/>
      <c r="WTO408" s="56"/>
      <c r="WTP408" s="56"/>
      <c r="WTQ408" s="56"/>
      <c r="WTR408" s="56"/>
      <c r="WTS408" s="56"/>
      <c r="WTT408" s="56"/>
      <c r="WTU408" s="56"/>
      <c r="WTV408" s="56"/>
      <c r="WTW408" s="56"/>
      <c r="WTX408" s="56"/>
      <c r="WTY408" s="56"/>
      <c r="WTZ408" s="56"/>
      <c r="WUA408" s="56"/>
      <c r="WUB408" s="56"/>
      <c r="WUC408" s="56"/>
      <c r="WUD408" s="56"/>
      <c r="WUE408" s="56"/>
      <c r="WUF408" s="56"/>
      <c r="WUG408" s="56"/>
      <c r="WUH408" s="56"/>
      <c r="WUI408" s="56"/>
      <c r="WUJ408" s="56"/>
      <c r="WUK408" s="56"/>
      <c r="WUL408" s="56"/>
      <c r="WUM408" s="56"/>
      <c r="WUN408" s="56"/>
      <c r="WUO408" s="56"/>
      <c r="WUP408" s="56"/>
      <c r="WUQ408" s="56"/>
      <c r="WUR408" s="56"/>
      <c r="WUS408" s="56"/>
      <c r="WUT408" s="56"/>
      <c r="WUU408" s="56"/>
      <c r="WUV408" s="56"/>
      <c r="WUW408" s="56"/>
      <c r="WUX408" s="56"/>
      <c r="WUY408" s="56"/>
      <c r="WUZ408" s="56"/>
      <c r="WVA408" s="56"/>
      <c r="WVB408" s="56"/>
      <c r="WVC408" s="56"/>
      <c r="WVD408" s="56"/>
      <c r="WVE408" s="56"/>
      <c r="WVF408" s="56"/>
      <c r="WVG408" s="56"/>
      <c r="WVH408" s="56"/>
      <c r="WVI408" s="56"/>
      <c r="WVJ408" s="56"/>
      <c r="WVK408" s="56"/>
      <c r="WVL408" s="56"/>
      <c r="WVM408" s="56"/>
      <c r="WVN408" s="56"/>
      <c r="WVO408" s="56"/>
      <c r="WVP408" s="56"/>
      <c r="WVQ408" s="56"/>
      <c r="WVR408" s="56"/>
      <c r="WVS408" s="56"/>
      <c r="WVT408" s="56"/>
      <c r="WVU408" s="56"/>
      <c r="WVV408" s="56"/>
      <c r="WVW408" s="56"/>
      <c r="WVX408" s="56"/>
      <c r="WVY408" s="56"/>
      <c r="WVZ408" s="56"/>
      <c r="WWA408" s="56"/>
      <c r="WWB408" s="56"/>
      <c r="WWC408" s="56"/>
      <c r="WWD408" s="56"/>
      <c r="WWE408" s="56"/>
      <c r="WWF408" s="56"/>
      <c r="WWG408" s="56"/>
      <c r="WWH408" s="56"/>
      <c r="WWI408" s="56"/>
      <c r="WWJ408" s="56"/>
      <c r="WWK408" s="56"/>
      <c r="WWL408" s="56"/>
      <c r="WWM408" s="56"/>
      <c r="WWN408" s="56"/>
      <c r="WWO408" s="56"/>
      <c r="WWP408" s="56"/>
      <c r="WWQ408" s="56"/>
      <c r="WWR408" s="56"/>
      <c r="WWS408" s="56"/>
      <c r="WWT408" s="56"/>
      <c r="WWU408" s="56"/>
      <c r="WWV408" s="56"/>
      <c r="WWW408" s="56"/>
      <c r="WWX408" s="56"/>
      <c r="WWY408" s="56"/>
      <c r="WWZ408" s="56"/>
      <c r="WXA408" s="56"/>
      <c r="WXB408" s="56"/>
      <c r="WXC408" s="56"/>
      <c r="WXD408" s="56"/>
      <c r="WXE408" s="56"/>
      <c r="WXF408" s="56"/>
      <c r="WXG408" s="56"/>
      <c r="WXH408" s="56"/>
      <c r="WXI408" s="56"/>
      <c r="WXJ408" s="56"/>
      <c r="WXK408" s="56"/>
      <c r="WXL408" s="56"/>
      <c r="WXM408" s="56"/>
      <c r="WXN408" s="56"/>
      <c r="WXO408" s="56"/>
      <c r="WXP408" s="56"/>
      <c r="WXQ408" s="56"/>
      <c r="WXR408" s="56"/>
      <c r="WXS408" s="56"/>
      <c r="WXT408" s="56"/>
      <c r="WXU408" s="56"/>
      <c r="WXV408" s="56"/>
      <c r="WXW408" s="56"/>
      <c r="WXX408" s="56"/>
      <c r="WXY408" s="56"/>
      <c r="WXZ408" s="56"/>
      <c r="WYA408" s="56"/>
      <c r="WYB408" s="56"/>
      <c r="WYC408" s="56"/>
      <c r="WYD408" s="56"/>
      <c r="WYE408" s="56"/>
      <c r="WYF408" s="56"/>
      <c r="WYG408" s="56"/>
      <c r="WYH408" s="56"/>
      <c r="WYI408" s="56"/>
      <c r="WYJ408" s="56"/>
      <c r="WYK408" s="56"/>
      <c r="WYL408" s="56"/>
      <c r="WYM408" s="56"/>
      <c r="WYN408" s="56"/>
      <c r="WYO408" s="56"/>
      <c r="WYP408" s="56"/>
      <c r="WYQ408" s="56"/>
      <c r="WYR408" s="56"/>
      <c r="WYS408" s="56"/>
      <c r="WYT408" s="56"/>
      <c r="WYU408" s="56"/>
      <c r="WYV408" s="56"/>
      <c r="WYW408" s="56"/>
      <c r="WYX408" s="56"/>
      <c r="WYY408" s="56"/>
      <c r="WYZ408" s="56"/>
      <c r="WZA408" s="56"/>
      <c r="WZB408" s="56"/>
      <c r="WZC408" s="56"/>
      <c r="WZD408" s="56"/>
      <c r="WZE408" s="56"/>
      <c r="WZF408" s="56"/>
      <c r="WZG408" s="56"/>
      <c r="WZH408" s="56"/>
      <c r="WZI408" s="56"/>
      <c r="WZJ408" s="56"/>
      <c r="WZK408" s="56"/>
      <c r="WZL408" s="56"/>
      <c r="WZM408" s="56"/>
      <c r="WZN408" s="56"/>
      <c r="WZO408" s="56"/>
      <c r="WZP408" s="56"/>
      <c r="WZQ408" s="56"/>
      <c r="WZR408" s="56"/>
      <c r="WZS408" s="56"/>
      <c r="WZT408" s="56"/>
      <c r="WZU408" s="56"/>
      <c r="WZV408" s="56"/>
      <c r="WZW408" s="56"/>
      <c r="WZX408" s="56"/>
      <c r="WZY408" s="56"/>
      <c r="WZZ408" s="56"/>
      <c r="XAA408" s="56"/>
      <c r="XAB408" s="56"/>
      <c r="XAC408" s="56"/>
      <c r="XAD408" s="56"/>
      <c r="XAE408" s="56"/>
      <c r="XAF408" s="56"/>
      <c r="XAG408" s="56"/>
      <c r="XAH408" s="56"/>
      <c r="XAI408" s="56"/>
      <c r="XAJ408" s="56"/>
      <c r="XAK408" s="56"/>
      <c r="XAL408" s="56"/>
      <c r="XAM408" s="56"/>
      <c r="XAN408" s="56"/>
      <c r="XAO408" s="56"/>
      <c r="XAP408" s="56"/>
      <c r="XAQ408" s="56"/>
      <c r="XAR408" s="56"/>
      <c r="XAS408" s="56"/>
      <c r="XAT408" s="56"/>
      <c r="XAU408" s="56"/>
      <c r="XAV408" s="56"/>
      <c r="XAW408" s="56"/>
      <c r="XAX408" s="56"/>
      <c r="XAY408" s="56"/>
      <c r="XAZ408" s="56"/>
      <c r="XBA408" s="56"/>
      <c r="XBB408" s="56"/>
      <c r="XBC408" s="56"/>
      <c r="XBD408" s="56"/>
      <c r="XBE408" s="56"/>
      <c r="XBF408" s="56"/>
      <c r="XBG408" s="56"/>
      <c r="XBH408" s="56"/>
      <c r="XBI408" s="56"/>
      <c r="XBJ408" s="56"/>
      <c r="XBK408" s="56"/>
      <c r="XBL408" s="56"/>
      <c r="XBM408" s="56"/>
      <c r="XBN408" s="56"/>
      <c r="XBO408" s="56"/>
      <c r="XBP408" s="56"/>
      <c r="XBQ408" s="56"/>
      <c r="XBR408" s="56"/>
      <c r="XBS408" s="56"/>
      <c r="XBT408" s="56"/>
      <c r="XBU408" s="56"/>
      <c r="XBV408" s="56"/>
      <c r="XBW408" s="56"/>
      <c r="XBX408" s="56"/>
      <c r="XBY408" s="56"/>
      <c r="XBZ408" s="56"/>
      <c r="XCA408" s="56"/>
      <c r="XCB408" s="56"/>
      <c r="XCC408" s="56"/>
      <c r="XCD408" s="56"/>
      <c r="XCE408" s="56"/>
      <c r="XCF408" s="56"/>
      <c r="XCG408" s="56"/>
      <c r="XCH408" s="56"/>
      <c r="XCI408" s="56"/>
      <c r="XCJ408" s="56"/>
      <c r="XCK408" s="56"/>
      <c r="XCL408" s="56"/>
      <c r="XCM408" s="56"/>
      <c r="XCN408" s="56"/>
      <c r="XCO408" s="56"/>
      <c r="XCP408" s="56"/>
      <c r="XCQ408" s="56"/>
      <c r="XCR408" s="56"/>
      <c r="XCS408" s="56"/>
      <c r="XCT408" s="56"/>
      <c r="XCU408" s="56"/>
      <c r="XCV408" s="56"/>
      <c r="XCW408" s="56"/>
      <c r="XCX408" s="56"/>
      <c r="XCY408" s="56"/>
      <c r="XCZ408" s="56"/>
      <c r="XDA408" s="56"/>
      <c r="XDB408" s="56"/>
      <c r="XDC408" s="56"/>
      <c r="XDD408" s="56"/>
      <c r="XDE408" s="56"/>
      <c r="XDF408" s="56"/>
      <c r="XDG408" s="56"/>
      <c r="XDH408" s="56"/>
      <c r="XDI408" s="56"/>
      <c r="XDJ408" s="56"/>
      <c r="XDK408" s="56"/>
      <c r="XDL408" s="56"/>
      <c r="XDM408" s="56"/>
      <c r="XDN408" s="56"/>
      <c r="XDO408" s="56"/>
      <c r="XDP408" s="56"/>
      <c r="XDQ408" s="56"/>
      <c r="XDR408" s="56"/>
      <c r="XDS408" s="56"/>
      <c r="XDT408" s="56"/>
      <c r="XDU408" s="56"/>
      <c r="XDV408" s="56"/>
      <c r="XDW408" s="56"/>
      <c r="XDX408" s="56"/>
      <c r="XDY408" s="56"/>
      <c r="XDZ408" s="56"/>
      <c r="XEA408" s="56"/>
      <c r="XEB408" s="56"/>
      <c r="XEC408" s="56"/>
      <c r="XED408" s="56"/>
      <c r="XEE408" s="56"/>
      <c r="XEF408" s="56"/>
      <c r="XEG408" s="56"/>
      <c r="XEH408" s="56"/>
      <c r="XEI408" s="56"/>
      <c r="XEJ408" s="56"/>
      <c r="XEK408" s="56"/>
      <c r="XEL408" s="56"/>
      <c r="XEM408" s="56"/>
      <c r="XEN408" s="56"/>
      <c r="XEO408" s="56"/>
      <c r="XEP408" s="56"/>
      <c r="XEQ408" s="56"/>
      <c r="XER408" s="56"/>
      <c r="XES408" s="56"/>
      <c r="XET408" s="56"/>
      <c r="XEU408" s="56"/>
      <c r="XEV408" s="56"/>
      <c r="XEW408" s="56"/>
      <c r="XEX408" s="56"/>
      <c r="XEY408" s="56"/>
      <c r="XEZ408" s="56"/>
      <c r="XFA408" s="56"/>
      <c r="XFB408" s="56"/>
      <c r="XFC408" s="56"/>
    </row>
    <row r="409" spans="1:16383" s="329" customFormat="1" x14ac:dyDescent="0.2">
      <c r="A409" s="30">
        <v>96</v>
      </c>
      <c r="B409" s="364">
        <v>405</v>
      </c>
      <c r="C409" s="378" t="s">
        <v>76</v>
      </c>
      <c r="D409" s="376" t="s">
        <v>4032</v>
      </c>
      <c r="E409" s="376" t="s">
        <v>4181</v>
      </c>
      <c r="F409" s="376" t="s">
        <v>231</v>
      </c>
      <c r="G409" s="376" t="s">
        <v>4260</v>
      </c>
      <c r="H409" s="381" t="s">
        <v>3814</v>
      </c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56"/>
      <c r="BM409" s="56"/>
      <c r="BN409" s="56"/>
      <c r="BO409" s="56"/>
      <c r="BP409" s="56"/>
      <c r="BQ409" s="56"/>
      <c r="BR409" s="56"/>
      <c r="BS409" s="56"/>
      <c r="BT409" s="56"/>
      <c r="BU409" s="56"/>
      <c r="BV409" s="56"/>
      <c r="BW409" s="56"/>
      <c r="BX409" s="56"/>
      <c r="BY409" s="56"/>
      <c r="BZ409" s="56"/>
      <c r="CA409" s="56"/>
      <c r="CB409" s="56"/>
      <c r="CC409" s="56"/>
      <c r="CD409" s="56"/>
      <c r="CE409" s="56"/>
      <c r="CF409" s="56"/>
      <c r="CG409" s="56"/>
      <c r="CH409" s="56"/>
      <c r="CI409" s="56"/>
      <c r="CJ409" s="56"/>
      <c r="CK409" s="56"/>
      <c r="CL409" s="56"/>
      <c r="CM409" s="56"/>
      <c r="CN409" s="56"/>
      <c r="CO409" s="56"/>
      <c r="CP409" s="56"/>
      <c r="CQ409" s="56"/>
      <c r="CR409" s="56"/>
      <c r="CS409" s="56"/>
      <c r="CT409" s="56"/>
      <c r="CU409" s="56"/>
      <c r="CV409" s="56"/>
      <c r="CW409" s="56"/>
      <c r="CX409" s="56"/>
      <c r="CY409" s="56"/>
      <c r="CZ409" s="56"/>
      <c r="DA409" s="56"/>
      <c r="DB409" s="56"/>
      <c r="DC409" s="56"/>
      <c r="DD409" s="56"/>
      <c r="DE409" s="56"/>
      <c r="DF409" s="56"/>
      <c r="DG409" s="56"/>
      <c r="DH409" s="56"/>
      <c r="DI409" s="56"/>
      <c r="DJ409" s="56"/>
      <c r="DK409" s="56"/>
      <c r="DL409" s="56"/>
      <c r="DM409" s="56"/>
      <c r="DN409" s="56"/>
      <c r="DO409" s="56"/>
      <c r="DP409" s="56"/>
      <c r="DQ409" s="56"/>
      <c r="DR409" s="56"/>
      <c r="DS409" s="56"/>
      <c r="DT409" s="56"/>
      <c r="DU409" s="56"/>
      <c r="DV409" s="56"/>
      <c r="DW409" s="56"/>
      <c r="DX409" s="56"/>
      <c r="DY409" s="56"/>
      <c r="DZ409" s="56"/>
      <c r="EA409" s="56"/>
      <c r="EB409" s="56"/>
      <c r="EC409" s="56"/>
      <c r="ED409" s="56"/>
      <c r="EE409" s="56"/>
      <c r="EF409" s="56"/>
      <c r="EG409" s="56"/>
      <c r="EH409" s="56"/>
      <c r="EI409" s="56"/>
      <c r="EJ409" s="56"/>
      <c r="EK409" s="56"/>
      <c r="EL409" s="56"/>
      <c r="EM409" s="56"/>
      <c r="EN409" s="56"/>
      <c r="EO409" s="56"/>
      <c r="EP409" s="56"/>
      <c r="EQ409" s="56"/>
      <c r="ER409" s="56"/>
      <c r="ES409" s="56"/>
      <c r="ET409" s="56"/>
      <c r="EU409" s="56"/>
      <c r="EV409" s="56"/>
      <c r="EW409" s="56"/>
      <c r="EX409" s="56"/>
      <c r="EY409" s="56"/>
      <c r="EZ409" s="56"/>
      <c r="FA409" s="56"/>
      <c r="FB409" s="56"/>
      <c r="FC409" s="56"/>
      <c r="FD409" s="56"/>
      <c r="FE409" s="56"/>
      <c r="FF409" s="56"/>
      <c r="FG409" s="56"/>
      <c r="FH409" s="56"/>
      <c r="FI409" s="56"/>
      <c r="FJ409" s="56"/>
      <c r="FK409" s="56"/>
      <c r="FL409" s="56"/>
      <c r="FM409" s="56"/>
      <c r="FN409" s="56"/>
      <c r="FO409" s="56"/>
      <c r="FP409" s="56"/>
      <c r="FQ409" s="56"/>
      <c r="FR409" s="56"/>
      <c r="FS409" s="56"/>
      <c r="FT409" s="56"/>
      <c r="FU409" s="56"/>
      <c r="FV409" s="56"/>
      <c r="FW409" s="56"/>
      <c r="FX409" s="56"/>
      <c r="FY409" s="56"/>
      <c r="FZ409" s="56"/>
      <c r="GA409" s="56"/>
      <c r="GB409" s="56"/>
      <c r="GC409" s="56"/>
      <c r="GD409" s="56"/>
      <c r="GE409" s="56"/>
      <c r="GF409" s="56"/>
      <c r="GG409" s="56"/>
      <c r="GH409" s="56"/>
      <c r="GI409" s="56"/>
      <c r="GJ409" s="56"/>
      <c r="GK409" s="56"/>
      <c r="GL409" s="56"/>
      <c r="GM409" s="56"/>
      <c r="GN409" s="56"/>
      <c r="GO409" s="56"/>
      <c r="GP409" s="56"/>
      <c r="GQ409" s="56"/>
      <c r="GR409" s="56"/>
      <c r="GS409" s="56"/>
      <c r="GT409" s="56"/>
      <c r="GU409" s="56"/>
      <c r="GV409" s="56"/>
      <c r="GW409" s="56"/>
      <c r="GX409" s="56"/>
      <c r="GY409" s="56"/>
      <c r="GZ409" s="56"/>
      <c r="HA409" s="56"/>
      <c r="HB409" s="56"/>
      <c r="HC409" s="56"/>
      <c r="HD409" s="56"/>
      <c r="HE409" s="56"/>
      <c r="HF409" s="56"/>
      <c r="HG409" s="56"/>
      <c r="HH409" s="56"/>
      <c r="HI409" s="56"/>
      <c r="HJ409" s="56"/>
      <c r="HK409" s="56"/>
      <c r="HL409" s="56"/>
      <c r="HM409" s="56"/>
      <c r="HN409" s="56"/>
      <c r="HO409" s="56"/>
      <c r="HP409" s="56"/>
      <c r="HQ409" s="56"/>
      <c r="HR409" s="56"/>
      <c r="HS409" s="56"/>
      <c r="HT409" s="56"/>
      <c r="HU409" s="56"/>
      <c r="HV409" s="56"/>
      <c r="HW409" s="56"/>
      <c r="HX409" s="56"/>
      <c r="HY409" s="56"/>
      <c r="HZ409" s="56"/>
      <c r="IA409" s="56"/>
      <c r="IB409" s="56"/>
      <c r="IC409" s="56"/>
      <c r="ID409" s="56"/>
      <c r="IE409" s="56"/>
      <c r="IF409" s="56"/>
      <c r="IG409" s="56"/>
      <c r="IH409" s="56"/>
      <c r="II409" s="56"/>
      <c r="IJ409" s="56"/>
      <c r="IK409" s="56"/>
      <c r="IL409" s="56"/>
      <c r="IM409" s="56"/>
      <c r="IN409" s="56"/>
      <c r="IO409" s="56"/>
      <c r="IP409" s="56"/>
      <c r="IQ409" s="56"/>
      <c r="IR409" s="56"/>
      <c r="IS409" s="56"/>
      <c r="IT409" s="56"/>
      <c r="IU409" s="56"/>
      <c r="IV409" s="56"/>
      <c r="IW409" s="56"/>
      <c r="IX409" s="56"/>
      <c r="IY409" s="56"/>
      <c r="IZ409" s="56"/>
      <c r="JA409" s="56"/>
      <c r="JB409" s="56"/>
      <c r="JC409" s="56"/>
      <c r="JD409" s="56"/>
      <c r="JE409" s="56"/>
      <c r="JF409" s="56"/>
      <c r="JG409" s="56"/>
      <c r="JH409" s="56"/>
      <c r="JI409" s="56"/>
      <c r="JJ409" s="56"/>
      <c r="JK409" s="56"/>
      <c r="JL409" s="56"/>
      <c r="JM409" s="56"/>
      <c r="JN409" s="56"/>
      <c r="JO409" s="56"/>
      <c r="JP409" s="56"/>
      <c r="JQ409" s="56"/>
      <c r="JR409" s="56"/>
      <c r="JS409" s="56"/>
      <c r="JT409" s="56"/>
      <c r="JU409" s="56"/>
      <c r="JV409" s="56"/>
      <c r="JW409" s="56"/>
      <c r="JX409" s="56"/>
      <c r="JY409" s="56"/>
      <c r="JZ409" s="56"/>
      <c r="KA409" s="56"/>
      <c r="KB409" s="56"/>
      <c r="KC409" s="56"/>
      <c r="KD409" s="56"/>
      <c r="KE409" s="56"/>
      <c r="KF409" s="56"/>
      <c r="KG409" s="56"/>
      <c r="KH409" s="56"/>
      <c r="KI409" s="56"/>
      <c r="KJ409" s="56"/>
      <c r="KK409" s="56"/>
      <c r="KL409" s="56"/>
      <c r="KM409" s="56"/>
      <c r="KN409" s="56"/>
      <c r="KO409" s="56"/>
      <c r="KP409" s="56"/>
      <c r="KQ409" s="56"/>
      <c r="KR409" s="56"/>
      <c r="KS409" s="56"/>
      <c r="KT409" s="56"/>
      <c r="KU409" s="56"/>
      <c r="KV409" s="56"/>
      <c r="KW409" s="56"/>
      <c r="KX409" s="56"/>
      <c r="KY409" s="56"/>
      <c r="KZ409" s="56"/>
      <c r="LA409" s="56"/>
      <c r="LB409" s="56"/>
      <c r="LC409" s="56"/>
      <c r="LD409" s="56"/>
      <c r="LE409" s="56"/>
      <c r="LF409" s="56"/>
      <c r="LG409" s="56"/>
      <c r="LH409" s="56"/>
      <c r="LI409" s="56"/>
      <c r="LJ409" s="56"/>
      <c r="LK409" s="56"/>
      <c r="LL409" s="56"/>
      <c r="LM409" s="56"/>
      <c r="LN409" s="56"/>
      <c r="LO409" s="56"/>
      <c r="LP409" s="56"/>
      <c r="LQ409" s="56"/>
      <c r="LR409" s="56"/>
      <c r="LS409" s="56"/>
      <c r="LT409" s="56"/>
      <c r="LU409" s="56"/>
      <c r="LV409" s="56"/>
      <c r="LW409" s="56"/>
      <c r="LX409" s="56"/>
      <c r="LY409" s="56"/>
      <c r="LZ409" s="56"/>
      <c r="MA409" s="56"/>
      <c r="MB409" s="56"/>
      <c r="MC409" s="56"/>
      <c r="MD409" s="56"/>
      <c r="ME409" s="56"/>
      <c r="MF409" s="56"/>
      <c r="MG409" s="56"/>
      <c r="MH409" s="56"/>
      <c r="MI409" s="56"/>
      <c r="MJ409" s="56"/>
      <c r="MK409" s="56"/>
      <c r="ML409" s="56"/>
      <c r="MM409" s="56"/>
      <c r="MN409" s="56"/>
      <c r="MO409" s="56"/>
      <c r="MP409" s="56"/>
      <c r="MQ409" s="56"/>
      <c r="MR409" s="56"/>
      <c r="MS409" s="56"/>
      <c r="MT409" s="56"/>
      <c r="MU409" s="56"/>
      <c r="MV409" s="56"/>
      <c r="MW409" s="56"/>
      <c r="MX409" s="56"/>
      <c r="MY409" s="56"/>
      <c r="MZ409" s="56"/>
      <c r="NA409" s="56"/>
      <c r="NB409" s="56"/>
      <c r="NC409" s="56"/>
      <c r="ND409" s="56"/>
      <c r="NE409" s="56"/>
      <c r="NF409" s="56"/>
      <c r="NG409" s="56"/>
      <c r="NH409" s="56"/>
      <c r="NI409" s="56"/>
      <c r="NJ409" s="56"/>
      <c r="NK409" s="56"/>
      <c r="NL409" s="56"/>
      <c r="NM409" s="56"/>
      <c r="NN409" s="56"/>
      <c r="NO409" s="56"/>
      <c r="NP409" s="56"/>
      <c r="NQ409" s="56"/>
      <c r="NR409" s="56"/>
      <c r="NS409" s="56"/>
      <c r="NT409" s="56"/>
      <c r="NU409" s="56"/>
      <c r="NV409" s="56"/>
      <c r="NW409" s="56"/>
      <c r="NX409" s="56"/>
      <c r="NY409" s="56"/>
      <c r="NZ409" s="56"/>
      <c r="OA409" s="56"/>
      <c r="OB409" s="56"/>
      <c r="OC409" s="56"/>
      <c r="OD409" s="56"/>
      <c r="OE409" s="56"/>
      <c r="OF409" s="56"/>
      <c r="OG409" s="56"/>
      <c r="OH409" s="56"/>
      <c r="OI409" s="56"/>
      <c r="OJ409" s="56"/>
      <c r="OK409" s="56"/>
      <c r="OL409" s="56"/>
      <c r="OM409" s="56"/>
      <c r="ON409" s="56"/>
      <c r="OO409" s="56"/>
      <c r="OP409" s="56"/>
      <c r="OQ409" s="56"/>
      <c r="OR409" s="56"/>
      <c r="OS409" s="56"/>
      <c r="OT409" s="56"/>
      <c r="OU409" s="56"/>
      <c r="OV409" s="56"/>
      <c r="OW409" s="56"/>
      <c r="OX409" s="56"/>
      <c r="OY409" s="56"/>
      <c r="OZ409" s="56"/>
      <c r="PA409" s="56"/>
      <c r="PB409" s="56"/>
      <c r="PC409" s="56"/>
      <c r="PD409" s="56"/>
      <c r="PE409" s="56"/>
      <c r="PF409" s="56"/>
      <c r="PG409" s="56"/>
      <c r="PH409" s="56"/>
      <c r="PI409" s="56"/>
      <c r="PJ409" s="56"/>
      <c r="PK409" s="56"/>
      <c r="PL409" s="56"/>
      <c r="PM409" s="56"/>
      <c r="PN409" s="56"/>
      <c r="PO409" s="56"/>
      <c r="PP409" s="56"/>
      <c r="PQ409" s="56"/>
      <c r="PR409" s="56"/>
      <c r="PS409" s="56"/>
      <c r="PT409" s="56"/>
      <c r="PU409" s="56"/>
      <c r="PV409" s="56"/>
      <c r="PW409" s="56"/>
      <c r="PX409" s="56"/>
      <c r="PY409" s="56"/>
      <c r="PZ409" s="56"/>
      <c r="QA409" s="56"/>
      <c r="QB409" s="56"/>
      <c r="QC409" s="56"/>
      <c r="QD409" s="56"/>
      <c r="QE409" s="56"/>
      <c r="QF409" s="56"/>
      <c r="QG409" s="56"/>
      <c r="QH409" s="56"/>
      <c r="QI409" s="56"/>
      <c r="QJ409" s="56"/>
      <c r="QK409" s="56"/>
      <c r="QL409" s="56"/>
      <c r="QM409" s="56"/>
      <c r="QN409" s="56"/>
      <c r="QO409" s="56"/>
      <c r="QP409" s="56"/>
      <c r="QQ409" s="56"/>
      <c r="QR409" s="56"/>
      <c r="QS409" s="56"/>
      <c r="QT409" s="56"/>
      <c r="QU409" s="56"/>
      <c r="QV409" s="56"/>
      <c r="QW409" s="56"/>
      <c r="QX409" s="56"/>
      <c r="QY409" s="56"/>
      <c r="QZ409" s="56"/>
      <c r="RA409" s="56"/>
      <c r="RB409" s="56"/>
      <c r="RC409" s="56"/>
      <c r="RD409" s="56"/>
      <c r="RE409" s="56"/>
      <c r="RF409" s="56"/>
      <c r="RG409" s="56"/>
      <c r="RH409" s="56"/>
      <c r="RI409" s="56"/>
      <c r="RJ409" s="56"/>
      <c r="RK409" s="56"/>
      <c r="RL409" s="56"/>
      <c r="RM409" s="56"/>
      <c r="RN409" s="56"/>
      <c r="RO409" s="56"/>
      <c r="RP409" s="56"/>
      <c r="RQ409" s="56"/>
      <c r="RR409" s="56"/>
      <c r="RS409" s="56"/>
      <c r="RT409" s="56"/>
      <c r="RU409" s="56"/>
      <c r="RV409" s="56"/>
      <c r="RW409" s="56"/>
      <c r="RX409" s="56"/>
      <c r="RY409" s="56"/>
      <c r="RZ409" s="56"/>
      <c r="SA409" s="56"/>
      <c r="SB409" s="56"/>
      <c r="SC409" s="56"/>
      <c r="SD409" s="56"/>
      <c r="SE409" s="56"/>
      <c r="SF409" s="56"/>
      <c r="SG409" s="56"/>
      <c r="SH409" s="56"/>
      <c r="SI409" s="56"/>
      <c r="SJ409" s="56"/>
      <c r="SK409" s="56"/>
      <c r="SL409" s="56"/>
      <c r="SM409" s="56"/>
      <c r="SN409" s="56"/>
      <c r="SO409" s="56"/>
      <c r="SP409" s="56"/>
      <c r="SQ409" s="56"/>
      <c r="SR409" s="56"/>
      <c r="SS409" s="56"/>
      <c r="ST409" s="56"/>
      <c r="SU409" s="56"/>
      <c r="SV409" s="56"/>
      <c r="SW409" s="56"/>
      <c r="SX409" s="56"/>
      <c r="SY409" s="56"/>
      <c r="SZ409" s="56"/>
      <c r="TA409" s="56"/>
      <c r="TB409" s="56"/>
      <c r="TC409" s="56"/>
      <c r="TD409" s="56"/>
      <c r="TE409" s="56"/>
      <c r="TF409" s="56"/>
      <c r="TG409" s="56"/>
      <c r="TH409" s="56"/>
      <c r="TI409" s="56"/>
      <c r="TJ409" s="56"/>
      <c r="TK409" s="56"/>
      <c r="TL409" s="56"/>
      <c r="TM409" s="56"/>
      <c r="TN409" s="56"/>
      <c r="TO409" s="56"/>
      <c r="TP409" s="56"/>
      <c r="TQ409" s="56"/>
      <c r="TR409" s="56"/>
      <c r="TS409" s="56"/>
      <c r="TT409" s="56"/>
      <c r="TU409" s="56"/>
      <c r="TV409" s="56"/>
      <c r="TW409" s="56"/>
      <c r="TX409" s="56"/>
      <c r="TY409" s="56"/>
      <c r="TZ409" s="56"/>
      <c r="UA409" s="56"/>
      <c r="UB409" s="56"/>
      <c r="UC409" s="56"/>
      <c r="UD409" s="56"/>
      <c r="UE409" s="56"/>
      <c r="UF409" s="56"/>
      <c r="UG409" s="56"/>
      <c r="UH409" s="56"/>
      <c r="UI409" s="56"/>
      <c r="UJ409" s="56"/>
      <c r="UK409" s="56"/>
      <c r="UL409" s="56"/>
      <c r="UM409" s="56"/>
      <c r="UN409" s="56"/>
      <c r="UO409" s="56"/>
      <c r="UP409" s="56"/>
      <c r="UQ409" s="56"/>
      <c r="UR409" s="56"/>
      <c r="US409" s="56"/>
      <c r="UT409" s="56"/>
      <c r="UU409" s="56"/>
      <c r="UV409" s="56"/>
      <c r="UW409" s="56"/>
      <c r="UX409" s="56"/>
      <c r="UY409" s="56"/>
      <c r="UZ409" s="56"/>
      <c r="VA409" s="56"/>
      <c r="VB409" s="56"/>
      <c r="VC409" s="56"/>
      <c r="VD409" s="56"/>
      <c r="VE409" s="56"/>
      <c r="VF409" s="56"/>
      <c r="VG409" s="56"/>
      <c r="VH409" s="56"/>
      <c r="VI409" s="56"/>
      <c r="VJ409" s="56"/>
      <c r="VK409" s="56"/>
      <c r="VL409" s="56"/>
      <c r="VM409" s="56"/>
      <c r="VN409" s="56"/>
      <c r="VO409" s="56"/>
      <c r="VP409" s="56"/>
      <c r="VQ409" s="56"/>
      <c r="VR409" s="56"/>
      <c r="VS409" s="56"/>
      <c r="VT409" s="56"/>
      <c r="VU409" s="56"/>
      <c r="VV409" s="56"/>
      <c r="VW409" s="56"/>
      <c r="VX409" s="56"/>
      <c r="VY409" s="56"/>
      <c r="VZ409" s="56"/>
      <c r="WA409" s="56"/>
      <c r="WB409" s="56"/>
      <c r="WC409" s="56"/>
      <c r="WD409" s="56"/>
      <c r="WE409" s="56"/>
      <c r="WF409" s="56"/>
      <c r="WG409" s="56"/>
      <c r="WH409" s="56"/>
      <c r="WI409" s="56"/>
      <c r="WJ409" s="56"/>
      <c r="WK409" s="56"/>
      <c r="WL409" s="56"/>
      <c r="WM409" s="56"/>
      <c r="WN409" s="56"/>
      <c r="WO409" s="56"/>
      <c r="WP409" s="56"/>
      <c r="WQ409" s="56"/>
      <c r="WR409" s="56"/>
      <c r="WS409" s="56"/>
      <c r="WT409" s="56"/>
      <c r="WU409" s="56"/>
      <c r="WV409" s="56"/>
      <c r="WW409" s="56"/>
      <c r="WX409" s="56"/>
      <c r="WY409" s="56"/>
      <c r="WZ409" s="56"/>
      <c r="XA409" s="56"/>
      <c r="XB409" s="56"/>
      <c r="XC409" s="56"/>
      <c r="XD409" s="56"/>
      <c r="XE409" s="56"/>
      <c r="XF409" s="56"/>
      <c r="XG409" s="56"/>
      <c r="XH409" s="56"/>
      <c r="XI409" s="56"/>
      <c r="XJ409" s="56"/>
      <c r="XK409" s="56"/>
      <c r="XL409" s="56"/>
      <c r="XM409" s="56"/>
      <c r="XN409" s="56"/>
      <c r="XO409" s="56"/>
      <c r="XP409" s="56"/>
      <c r="XQ409" s="56"/>
      <c r="XR409" s="56"/>
      <c r="XS409" s="56"/>
      <c r="XT409" s="56"/>
      <c r="XU409" s="56"/>
      <c r="XV409" s="56"/>
      <c r="XW409" s="56"/>
      <c r="XX409" s="56"/>
      <c r="XY409" s="56"/>
      <c r="XZ409" s="56"/>
      <c r="YA409" s="56"/>
      <c r="YB409" s="56"/>
      <c r="YC409" s="56"/>
      <c r="YD409" s="56"/>
      <c r="YE409" s="56"/>
      <c r="YF409" s="56"/>
      <c r="YG409" s="56"/>
      <c r="YH409" s="56"/>
      <c r="YI409" s="56"/>
      <c r="YJ409" s="56"/>
      <c r="YK409" s="56"/>
      <c r="YL409" s="56"/>
      <c r="YM409" s="56"/>
      <c r="YN409" s="56"/>
      <c r="YO409" s="56"/>
      <c r="YP409" s="56"/>
      <c r="YQ409" s="56"/>
      <c r="YR409" s="56"/>
      <c r="YS409" s="56"/>
      <c r="YT409" s="56"/>
      <c r="YU409" s="56"/>
      <c r="YV409" s="56"/>
      <c r="YW409" s="56"/>
      <c r="YX409" s="56"/>
      <c r="YY409" s="56"/>
      <c r="YZ409" s="56"/>
      <c r="ZA409" s="56"/>
      <c r="ZB409" s="56"/>
      <c r="ZC409" s="56"/>
      <c r="ZD409" s="56"/>
      <c r="ZE409" s="56"/>
      <c r="ZF409" s="56"/>
      <c r="ZG409" s="56"/>
      <c r="ZH409" s="56"/>
      <c r="ZI409" s="56"/>
      <c r="ZJ409" s="56"/>
      <c r="ZK409" s="56"/>
      <c r="ZL409" s="56"/>
      <c r="ZM409" s="56"/>
      <c r="ZN409" s="56"/>
      <c r="ZO409" s="56"/>
      <c r="ZP409" s="56"/>
      <c r="ZQ409" s="56"/>
      <c r="ZR409" s="56"/>
      <c r="ZS409" s="56"/>
      <c r="ZT409" s="56"/>
      <c r="ZU409" s="56"/>
      <c r="ZV409" s="56"/>
      <c r="ZW409" s="56"/>
      <c r="ZX409" s="56"/>
      <c r="ZY409" s="56"/>
      <c r="ZZ409" s="56"/>
      <c r="AAA409" s="56"/>
      <c r="AAB409" s="56"/>
      <c r="AAC409" s="56"/>
      <c r="AAD409" s="56"/>
      <c r="AAE409" s="56"/>
      <c r="AAF409" s="56"/>
      <c r="AAG409" s="56"/>
      <c r="AAH409" s="56"/>
      <c r="AAI409" s="56"/>
      <c r="AAJ409" s="56"/>
      <c r="AAK409" s="56"/>
      <c r="AAL409" s="56"/>
      <c r="AAM409" s="56"/>
      <c r="AAN409" s="56"/>
      <c r="AAO409" s="56"/>
      <c r="AAP409" s="56"/>
      <c r="AAQ409" s="56"/>
      <c r="AAR409" s="56"/>
      <c r="AAS409" s="56"/>
      <c r="AAT409" s="56"/>
      <c r="AAU409" s="56"/>
      <c r="AAV409" s="56"/>
      <c r="AAW409" s="56"/>
      <c r="AAX409" s="56"/>
      <c r="AAY409" s="56"/>
      <c r="AAZ409" s="56"/>
      <c r="ABA409" s="56"/>
      <c r="ABB409" s="56"/>
      <c r="ABC409" s="56"/>
      <c r="ABD409" s="56"/>
      <c r="ABE409" s="56"/>
      <c r="ABF409" s="56"/>
      <c r="ABG409" s="56"/>
      <c r="ABH409" s="56"/>
      <c r="ABI409" s="56"/>
      <c r="ABJ409" s="56"/>
      <c r="ABK409" s="56"/>
      <c r="ABL409" s="56"/>
      <c r="ABM409" s="56"/>
      <c r="ABN409" s="56"/>
      <c r="ABO409" s="56"/>
      <c r="ABP409" s="56"/>
      <c r="ABQ409" s="56"/>
      <c r="ABR409" s="56"/>
      <c r="ABS409" s="56"/>
      <c r="ABT409" s="56"/>
      <c r="ABU409" s="56"/>
      <c r="ABV409" s="56"/>
      <c r="ABW409" s="56"/>
      <c r="ABX409" s="56"/>
      <c r="ABY409" s="56"/>
      <c r="ABZ409" s="56"/>
      <c r="ACA409" s="56"/>
      <c r="ACB409" s="56"/>
      <c r="ACC409" s="56"/>
      <c r="ACD409" s="56"/>
      <c r="ACE409" s="56"/>
      <c r="ACF409" s="56"/>
      <c r="ACG409" s="56"/>
      <c r="ACH409" s="56"/>
      <c r="ACI409" s="56"/>
      <c r="ACJ409" s="56"/>
      <c r="ACK409" s="56"/>
      <c r="ACL409" s="56"/>
      <c r="ACM409" s="56"/>
      <c r="ACN409" s="56"/>
      <c r="ACO409" s="56"/>
      <c r="ACP409" s="56"/>
      <c r="ACQ409" s="56"/>
      <c r="ACR409" s="56"/>
      <c r="ACS409" s="56"/>
      <c r="ACT409" s="56"/>
      <c r="ACU409" s="56"/>
      <c r="ACV409" s="56"/>
      <c r="ACW409" s="56"/>
      <c r="ACX409" s="56"/>
      <c r="ACY409" s="56"/>
      <c r="ACZ409" s="56"/>
      <c r="ADA409" s="56"/>
      <c r="ADB409" s="56"/>
      <c r="ADC409" s="56"/>
      <c r="ADD409" s="56"/>
      <c r="ADE409" s="56"/>
      <c r="ADF409" s="56"/>
      <c r="ADG409" s="56"/>
      <c r="ADH409" s="56"/>
      <c r="ADI409" s="56"/>
      <c r="ADJ409" s="56"/>
      <c r="ADK409" s="56"/>
      <c r="ADL409" s="56"/>
      <c r="ADM409" s="56"/>
      <c r="ADN409" s="56"/>
      <c r="ADO409" s="56"/>
      <c r="ADP409" s="56"/>
      <c r="ADQ409" s="56"/>
      <c r="ADR409" s="56"/>
      <c r="ADS409" s="56"/>
      <c r="ADT409" s="56"/>
      <c r="ADU409" s="56"/>
      <c r="ADV409" s="56"/>
      <c r="ADW409" s="56"/>
      <c r="ADX409" s="56"/>
      <c r="ADY409" s="56"/>
      <c r="ADZ409" s="56"/>
      <c r="AEA409" s="56"/>
      <c r="AEB409" s="56"/>
      <c r="AEC409" s="56"/>
      <c r="AED409" s="56"/>
      <c r="AEE409" s="56"/>
      <c r="AEF409" s="56"/>
      <c r="AEG409" s="56"/>
      <c r="AEH409" s="56"/>
      <c r="AEI409" s="56"/>
      <c r="AEJ409" s="56"/>
      <c r="AEK409" s="56"/>
      <c r="AEL409" s="56"/>
      <c r="AEM409" s="56"/>
      <c r="AEN409" s="56"/>
      <c r="AEO409" s="56"/>
      <c r="AEP409" s="56"/>
      <c r="AEQ409" s="56"/>
      <c r="AER409" s="56"/>
      <c r="AES409" s="56"/>
      <c r="AET409" s="56"/>
      <c r="AEU409" s="56"/>
      <c r="AEV409" s="56"/>
      <c r="AEW409" s="56"/>
      <c r="AEX409" s="56"/>
      <c r="AEY409" s="56"/>
      <c r="AEZ409" s="56"/>
      <c r="AFA409" s="56"/>
      <c r="AFB409" s="56"/>
      <c r="AFC409" s="56"/>
      <c r="AFD409" s="56"/>
      <c r="AFE409" s="56"/>
      <c r="AFF409" s="56"/>
      <c r="AFG409" s="56"/>
      <c r="AFH409" s="56"/>
      <c r="AFI409" s="56"/>
      <c r="AFJ409" s="56"/>
      <c r="AFK409" s="56"/>
      <c r="AFL409" s="56"/>
      <c r="AFM409" s="56"/>
      <c r="AFN409" s="56"/>
      <c r="AFO409" s="56"/>
      <c r="AFP409" s="56"/>
      <c r="AFQ409" s="56"/>
      <c r="AFR409" s="56"/>
      <c r="AFS409" s="56"/>
      <c r="AFT409" s="56"/>
      <c r="AFU409" s="56"/>
      <c r="AFV409" s="56"/>
      <c r="AFW409" s="56"/>
      <c r="AFX409" s="56"/>
      <c r="AFY409" s="56"/>
      <c r="AFZ409" s="56"/>
      <c r="AGA409" s="56"/>
      <c r="AGB409" s="56"/>
      <c r="AGC409" s="56"/>
      <c r="AGD409" s="56"/>
      <c r="AGE409" s="56"/>
      <c r="AGF409" s="56"/>
      <c r="AGG409" s="56"/>
      <c r="AGH409" s="56"/>
      <c r="AGI409" s="56"/>
      <c r="AGJ409" s="56"/>
      <c r="AGK409" s="56"/>
      <c r="AGL409" s="56"/>
      <c r="AGM409" s="56"/>
      <c r="AGN409" s="56"/>
      <c r="AGO409" s="56"/>
      <c r="AGP409" s="56"/>
      <c r="AGQ409" s="56"/>
      <c r="AGR409" s="56"/>
      <c r="AGS409" s="56"/>
      <c r="AGT409" s="56"/>
      <c r="AGU409" s="56"/>
      <c r="AGV409" s="56"/>
      <c r="AGW409" s="56"/>
      <c r="AGX409" s="56"/>
      <c r="AGY409" s="56"/>
      <c r="AGZ409" s="56"/>
      <c r="AHA409" s="56"/>
      <c r="AHB409" s="56"/>
      <c r="AHC409" s="56"/>
      <c r="AHD409" s="56"/>
      <c r="AHE409" s="56"/>
      <c r="AHF409" s="56"/>
      <c r="AHG409" s="56"/>
      <c r="AHH409" s="56"/>
      <c r="AHI409" s="56"/>
      <c r="AHJ409" s="56"/>
      <c r="AHK409" s="56"/>
      <c r="AHL409" s="56"/>
      <c r="AHM409" s="56"/>
      <c r="AHN409" s="56"/>
      <c r="AHO409" s="56"/>
      <c r="AHP409" s="56"/>
      <c r="AHQ409" s="56"/>
      <c r="AHR409" s="56"/>
      <c r="AHS409" s="56"/>
      <c r="AHT409" s="56"/>
      <c r="AHU409" s="56"/>
      <c r="AHV409" s="56"/>
      <c r="AHW409" s="56"/>
      <c r="AHX409" s="56"/>
      <c r="AHY409" s="56"/>
      <c r="AHZ409" s="56"/>
      <c r="AIA409" s="56"/>
      <c r="AIB409" s="56"/>
      <c r="AIC409" s="56"/>
      <c r="AID409" s="56"/>
      <c r="AIE409" s="56"/>
      <c r="AIF409" s="56"/>
      <c r="AIG409" s="56"/>
      <c r="AIH409" s="56"/>
      <c r="AII409" s="56"/>
      <c r="AIJ409" s="56"/>
      <c r="AIK409" s="56"/>
      <c r="AIL409" s="56"/>
      <c r="AIM409" s="56"/>
      <c r="AIN409" s="56"/>
      <c r="AIO409" s="56"/>
      <c r="AIP409" s="56"/>
      <c r="AIQ409" s="56"/>
      <c r="AIR409" s="56"/>
      <c r="AIS409" s="56"/>
      <c r="AIT409" s="56"/>
      <c r="AIU409" s="56"/>
      <c r="AIV409" s="56"/>
      <c r="AIW409" s="56"/>
      <c r="AIX409" s="56"/>
      <c r="AIY409" s="56"/>
      <c r="AIZ409" s="56"/>
      <c r="AJA409" s="56"/>
      <c r="AJB409" s="56"/>
      <c r="AJC409" s="56"/>
      <c r="AJD409" s="56"/>
      <c r="AJE409" s="56"/>
      <c r="AJF409" s="56"/>
      <c r="AJG409" s="56"/>
      <c r="AJH409" s="56"/>
      <c r="AJI409" s="56"/>
      <c r="AJJ409" s="56"/>
      <c r="AJK409" s="56"/>
      <c r="AJL409" s="56"/>
      <c r="AJM409" s="56"/>
      <c r="AJN409" s="56"/>
      <c r="AJO409" s="56"/>
      <c r="AJP409" s="56"/>
      <c r="AJQ409" s="56"/>
      <c r="AJR409" s="56"/>
      <c r="AJS409" s="56"/>
      <c r="AJT409" s="56"/>
      <c r="AJU409" s="56"/>
      <c r="AJV409" s="56"/>
      <c r="AJW409" s="56"/>
      <c r="AJX409" s="56"/>
      <c r="AJY409" s="56"/>
      <c r="AJZ409" s="56"/>
      <c r="AKA409" s="56"/>
      <c r="AKB409" s="56"/>
      <c r="AKC409" s="56"/>
      <c r="AKD409" s="56"/>
      <c r="AKE409" s="56"/>
      <c r="AKF409" s="56"/>
      <c r="AKG409" s="56"/>
      <c r="AKH409" s="56"/>
      <c r="AKI409" s="56"/>
      <c r="AKJ409" s="56"/>
      <c r="AKK409" s="56"/>
      <c r="AKL409" s="56"/>
      <c r="AKM409" s="56"/>
      <c r="AKN409" s="56"/>
      <c r="AKO409" s="56"/>
      <c r="AKP409" s="56"/>
      <c r="AKQ409" s="56"/>
      <c r="AKR409" s="56"/>
      <c r="AKS409" s="56"/>
      <c r="AKT409" s="56"/>
      <c r="AKU409" s="56"/>
      <c r="AKV409" s="56"/>
      <c r="AKW409" s="56"/>
      <c r="AKX409" s="56"/>
      <c r="AKY409" s="56"/>
      <c r="AKZ409" s="56"/>
      <c r="ALA409" s="56"/>
      <c r="ALB409" s="56"/>
      <c r="ALC409" s="56"/>
      <c r="ALD409" s="56"/>
      <c r="ALE409" s="56"/>
      <c r="ALF409" s="56"/>
      <c r="ALG409" s="56"/>
      <c r="ALH409" s="56"/>
      <c r="ALI409" s="56"/>
      <c r="ALJ409" s="56"/>
      <c r="ALK409" s="56"/>
      <c r="ALL409" s="56"/>
      <c r="ALM409" s="56"/>
      <c r="ALN409" s="56"/>
      <c r="ALO409" s="56"/>
      <c r="ALP409" s="56"/>
      <c r="ALQ409" s="56"/>
      <c r="ALR409" s="56"/>
      <c r="ALS409" s="56"/>
      <c r="ALT409" s="56"/>
      <c r="ALU409" s="56"/>
      <c r="ALV409" s="56"/>
      <c r="ALW409" s="56"/>
      <c r="ALX409" s="56"/>
      <c r="ALY409" s="56"/>
      <c r="ALZ409" s="56"/>
      <c r="AMA409" s="56"/>
      <c r="AMB409" s="56"/>
      <c r="AMC409" s="56"/>
      <c r="AMD409" s="56"/>
      <c r="AME409" s="56"/>
      <c r="AMF409" s="56"/>
      <c r="AMG409" s="56"/>
      <c r="AMH409" s="56"/>
      <c r="AMI409" s="56"/>
      <c r="AMJ409" s="56"/>
      <c r="AMK409" s="56"/>
      <c r="AML409" s="56"/>
      <c r="AMM409" s="56"/>
      <c r="AMN409" s="56"/>
      <c r="AMO409" s="56"/>
      <c r="AMP409" s="56"/>
      <c r="AMQ409" s="56"/>
      <c r="AMR409" s="56"/>
      <c r="AMS409" s="56"/>
      <c r="AMT409" s="56"/>
      <c r="AMU409" s="56"/>
      <c r="AMV409" s="56"/>
      <c r="AMW409" s="56"/>
      <c r="AMX409" s="56"/>
      <c r="AMY409" s="56"/>
      <c r="AMZ409" s="56"/>
      <c r="ANA409" s="56"/>
      <c r="ANB409" s="56"/>
      <c r="ANC409" s="56"/>
      <c r="AND409" s="56"/>
      <c r="ANE409" s="56"/>
      <c r="ANF409" s="56"/>
      <c r="ANG409" s="56"/>
      <c r="ANH409" s="56"/>
      <c r="ANI409" s="56"/>
      <c r="ANJ409" s="56"/>
      <c r="ANK409" s="56"/>
      <c r="ANL409" s="56"/>
      <c r="ANM409" s="56"/>
      <c r="ANN409" s="56"/>
      <c r="ANO409" s="56"/>
      <c r="ANP409" s="56"/>
      <c r="ANQ409" s="56"/>
      <c r="ANR409" s="56"/>
      <c r="ANS409" s="56"/>
      <c r="ANT409" s="56"/>
      <c r="ANU409" s="56"/>
      <c r="ANV409" s="56"/>
      <c r="ANW409" s="56"/>
      <c r="ANX409" s="56"/>
      <c r="ANY409" s="56"/>
      <c r="ANZ409" s="56"/>
      <c r="AOA409" s="56"/>
      <c r="AOB409" s="56"/>
      <c r="AOC409" s="56"/>
      <c r="AOD409" s="56"/>
      <c r="AOE409" s="56"/>
      <c r="AOF409" s="56"/>
      <c r="AOG409" s="56"/>
      <c r="AOH409" s="56"/>
      <c r="AOI409" s="56"/>
      <c r="AOJ409" s="56"/>
      <c r="AOK409" s="56"/>
      <c r="AOL409" s="56"/>
      <c r="AOM409" s="56"/>
      <c r="AON409" s="56"/>
      <c r="AOO409" s="56"/>
      <c r="AOP409" s="56"/>
      <c r="AOQ409" s="56"/>
      <c r="AOR409" s="56"/>
      <c r="AOS409" s="56"/>
      <c r="AOT409" s="56"/>
      <c r="AOU409" s="56"/>
      <c r="AOV409" s="56"/>
      <c r="AOW409" s="56"/>
      <c r="AOX409" s="56"/>
      <c r="AOY409" s="56"/>
      <c r="AOZ409" s="56"/>
      <c r="APA409" s="56"/>
      <c r="APB409" s="56"/>
      <c r="APC409" s="56"/>
      <c r="APD409" s="56"/>
      <c r="APE409" s="56"/>
      <c r="APF409" s="56"/>
      <c r="APG409" s="56"/>
      <c r="APH409" s="56"/>
      <c r="API409" s="56"/>
      <c r="APJ409" s="56"/>
      <c r="APK409" s="56"/>
      <c r="APL409" s="56"/>
      <c r="APM409" s="56"/>
      <c r="APN409" s="56"/>
      <c r="APO409" s="56"/>
      <c r="APP409" s="56"/>
      <c r="APQ409" s="56"/>
      <c r="APR409" s="56"/>
      <c r="APS409" s="56"/>
      <c r="APT409" s="56"/>
      <c r="APU409" s="56"/>
      <c r="APV409" s="56"/>
      <c r="APW409" s="56"/>
      <c r="APX409" s="56"/>
      <c r="APY409" s="56"/>
      <c r="APZ409" s="56"/>
      <c r="AQA409" s="56"/>
      <c r="AQB409" s="56"/>
      <c r="AQC409" s="56"/>
      <c r="AQD409" s="56"/>
      <c r="AQE409" s="56"/>
      <c r="AQF409" s="56"/>
      <c r="AQG409" s="56"/>
      <c r="AQH409" s="56"/>
      <c r="AQI409" s="56"/>
      <c r="AQJ409" s="56"/>
      <c r="AQK409" s="56"/>
      <c r="AQL409" s="56"/>
      <c r="AQM409" s="56"/>
      <c r="AQN409" s="56"/>
      <c r="AQO409" s="56"/>
      <c r="AQP409" s="56"/>
      <c r="AQQ409" s="56"/>
      <c r="AQR409" s="56"/>
      <c r="AQS409" s="56"/>
      <c r="AQT409" s="56"/>
      <c r="AQU409" s="56"/>
      <c r="AQV409" s="56"/>
      <c r="AQW409" s="56"/>
      <c r="AQX409" s="56"/>
      <c r="AQY409" s="56"/>
      <c r="AQZ409" s="56"/>
      <c r="ARA409" s="56"/>
      <c r="ARB409" s="56"/>
      <c r="ARC409" s="56"/>
      <c r="ARD409" s="56"/>
      <c r="ARE409" s="56"/>
      <c r="ARF409" s="56"/>
      <c r="ARG409" s="56"/>
      <c r="ARH409" s="56"/>
      <c r="ARI409" s="56"/>
      <c r="ARJ409" s="56"/>
      <c r="ARK409" s="56"/>
      <c r="ARL409" s="56"/>
      <c r="ARM409" s="56"/>
      <c r="ARN409" s="56"/>
      <c r="ARO409" s="56"/>
      <c r="ARP409" s="56"/>
      <c r="ARQ409" s="56"/>
      <c r="ARR409" s="56"/>
      <c r="ARS409" s="56"/>
      <c r="ART409" s="56"/>
      <c r="ARU409" s="56"/>
      <c r="ARV409" s="56"/>
      <c r="ARW409" s="56"/>
      <c r="ARX409" s="56"/>
      <c r="ARY409" s="56"/>
      <c r="ARZ409" s="56"/>
      <c r="ASA409" s="56"/>
      <c r="ASB409" s="56"/>
      <c r="ASC409" s="56"/>
      <c r="ASD409" s="56"/>
      <c r="ASE409" s="56"/>
      <c r="ASF409" s="56"/>
      <c r="ASG409" s="56"/>
      <c r="ASH409" s="56"/>
      <c r="ASI409" s="56"/>
      <c r="ASJ409" s="56"/>
      <c r="ASK409" s="56"/>
      <c r="ASL409" s="56"/>
      <c r="ASM409" s="56"/>
      <c r="ASN409" s="56"/>
      <c r="ASO409" s="56"/>
      <c r="ASP409" s="56"/>
      <c r="ASQ409" s="56"/>
      <c r="ASR409" s="56"/>
      <c r="ASS409" s="56"/>
      <c r="AST409" s="56"/>
      <c r="ASU409" s="56"/>
      <c r="ASV409" s="56"/>
      <c r="ASW409" s="56"/>
      <c r="ASX409" s="56"/>
      <c r="ASY409" s="56"/>
      <c r="ASZ409" s="56"/>
      <c r="ATA409" s="56"/>
      <c r="ATB409" s="56"/>
      <c r="ATC409" s="56"/>
      <c r="ATD409" s="56"/>
      <c r="ATE409" s="56"/>
      <c r="ATF409" s="56"/>
      <c r="ATG409" s="56"/>
      <c r="ATH409" s="56"/>
      <c r="ATI409" s="56"/>
      <c r="ATJ409" s="56"/>
      <c r="ATK409" s="56"/>
      <c r="ATL409" s="56"/>
      <c r="ATM409" s="56"/>
      <c r="ATN409" s="56"/>
      <c r="ATO409" s="56"/>
      <c r="ATP409" s="56"/>
      <c r="ATQ409" s="56"/>
      <c r="ATR409" s="56"/>
      <c r="ATS409" s="56"/>
      <c r="ATT409" s="56"/>
      <c r="ATU409" s="56"/>
      <c r="ATV409" s="56"/>
      <c r="ATW409" s="56"/>
      <c r="ATX409" s="56"/>
      <c r="ATY409" s="56"/>
      <c r="ATZ409" s="56"/>
      <c r="AUA409" s="56"/>
      <c r="AUB409" s="56"/>
      <c r="AUC409" s="56"/>
      <c r="AUD409" s="56"/>
      <c r="AUE409" s="56"/>
      <c r="AUF409" s="56"/>
      <c r="AUG409" s="56"/>
      <c r="AUH409" s="56"/>
      <c r="AUI409" s="56"/>
      <c r="AUJ409" s="56"/>
      <c r="AUK409" s="56"/>
      <c r="AUL409" s="56"/>
      <c r="AUM409" s="56"/>
      <c r="AUN409" s="56"/>
      <c r="AUO409" s="56"/>
      <c r="AUP409" s="56"/>
      <c r="AUQ409" s="56"/>
      <c r="AUR409" s="56"/>
      <c r="AUS409" s="56"/>
      <c r="AUT409" s="56"/>
      <c r="AUU409" s="56"/>
      <c r="AUV409" s="56"/>
      <c r="AUW409" s="56"/>
      <c r="AUX409" s="56"/>
      <c r="AUY409" s="56"/>
      <c r="AUZ409" s="56"/>
      <c r="AVA409" s="56"/>
      <c r="AVB409" s="56"/>
      <c r="AVC409" s="56"/>
      <c r="AVD409" s="56"/>
      <c r="AVE409" s="56"/>
      <c r="AVF409" s="56"/>
      <c r="AVG409" s="56"/>
      <c r="AVH409" s="56"/>
      <c r="AVI409" s="56"/>
      <c r="AVJ409" s="56"/>
      <c r="AVK409" s="56"/>
      <c r="AVL409" s="56"/>
      <c r="AVM409" s="56"/>
      <c r="AVN409" s="56"/>
      <c r="AVO409" s="56"/>
      <c r="AVP409" s="56"/>
      <c r="AVQ409" s="56"/>
      <c r="AVR409" s="56"/>
      <c r="AVS409" s="56"/>
      <c r="AVT409" s="56"/>
      <c r="AVU409" s="56"/>
      <c r="AVV409" s="56"/>
      <c r="AVW409" s="56"/>
      <c r="AVX409" s="56"/>
      <c r="AVY409" s="56"/>
      <c r="AVZ409" s="56"/>
      <c r="AWA409" s="56"/>
      <c r="AWB409" s="56"/>
      <c r="AWC409" s="56"/>
      <c r="AWD409" s="56"/>
      <c r="AWE409" s="56"/>
      <c r="AWF409" s="56"/>
      <c r="AWG409" s="56"/>
      <c r="AWH409" s="56"/>
      <c r="AWI409" s="56"/>
      <c r="AWJ409" s="56"/>
      <c r="AWK409" s="56"/>
      <c r="AWL409" s="56"/>
      <c r="AWM409" s="56"/>
      <c r="AWN409" s="56"/>
      <c r="AWO409" s="56"/>
      <c r="AWP409" s="56"/>
      <c r="AWQ409" s="56"/>
      <c r="AWR409" s="56"/>
      <c r="AWS409" s="56"/>
      <c r="AWT409" s="56"/>
      <c r="AWU409" s="56"/>
      <c r="AWV409" s="56"/>
      <c r="AWW409" s="56"/>
      <c r="AWX409" s="56"/>
      <c r="AWY409" s="56"/>
      <c r="AWZ409" s="56"/>
      <c r="AXA409" s="56"/>
      <c r="AXB409" s="56"/>
      <c r="AXC409" s="56"/>
      <c r="AXD409" s="56"/>
      <c r="AXE409" s="56"/>
      <c r="AXF409" s="56"/>
      <c r="AXG409" s="56"/>
      <c r="AXH409" s="56"/>
      <c r="AXI409" s="56"/>
      <c r="AXJ409" s="56"/>
      <c r="AXK409" s="56"/>
      <c r="AXL409" s="56"/>
      <c r="AXM409" s="56"/>
      <c r="AXN409" s="56"/>
      <c r="AXO409" s="56"/>
      <c r="AXP409" s="56"/>
      <c r="AXQ409" s="56"/>
      <c r="AXR409" s="56"/>
      <c r="AXS409" s="56"/>
      <c r="AXT409" s="56"/>
      <c r="AXU409" s="56"/>
      <c r="AXV409" s="56"/>
      <c r="AXW409" s="56"/>
      <c r="AXX409" s="56"/>
      <c r="AXY409" s="56"/>
      <c r="AXZ409" s="56"/>
      <c r="AYA409" s="56"/>
      <c r="AYB409" s="56"/>
      <c r="AYC409" s="56"/>
      <c r="AYD409" s="56"/>
      <c r="AYE409" s="56"/>
      <c r="AYF409" s="56"/>
      <c r="AYG409" s="56"/>
      <c r="AYH409" s="56"/>
      <c r="AYI409" s="56"/>
      <c r="AYJ409" s="56"/>
      <c r="AYK409" s="56"/>
      <c r="AYL409" s="56"/>
      <c r="AYM409" s="56"/>
      <c r="AYN409" s="56"/>
      <c r="AYO409" s="56"/>
      <c r="AYP409" s="56"/>
      <c r="AYQ409" s="56"/>
      <c r="AYR409" s="56"/>
      <c r="AYS409" s="56"/>
      <c r="AYT409" s="56"/>
      <c r="AYU409" s="56"/>
      <c r="AYV409" s="56"/>
      <c r="AYW409" s="56"/>
      <c r="AYX409" s="56"/>
      <c r="AYY409" s="56"/>
      <c r="AYZ409" s="56"/>
      <c r="AZA409" s="56"/>
      <c r="AZB409" s="56"/>
      <c r="AZC409" s="56"/>
      <c r="AZD409" s="56"/>
      <c r="AZE409" s="56"/>
      <c r="AZF409" s="56"/>
      <c r="AZG409" s="56"/>
      <c r="AZH409" s="56"/>
      <c r="AZI409" s="56"/>
      <c r="AZJ409" s="56"/>
      <c r="AZK409" s="56"/>
      <c r="AZL409" s="56"/>
      <c r="AZM409" s="56"/>
      <c r="AZN409" s="56"/>
      <c r="AZO409" s="56"/>
      <c r="AZP409" s="56"/>
      <c r="AZQ409" s="56"/>
      <c r="AZR409" s="56"/>
      <c r="AZS409" s="56"/>
      <c r="AZT409" s="56"/>
      <c r="AZU409" s="56"/>
      <c r="AZV409" s="56"/>
      <c r="AZW409" s="56"/>
      <c r="AZX409" s="56"/>
      <c r="AZY409" s="56"/>
      <c r="AZZ409" s="56"/>
      <c r="BAA409" s="56"/>
      <c r="BAB409" s="56"/>
      <c r="BAC409" s="56"/>
      <c r="BAD409" s="56"/>
      <c r="BAE409" s="56"/>
      <c r="BAF409" s="56"/>
      <c r="BAG409" s="56"/>
      <c r="BAH409" s="56"/>
      <c r="BAI409" s="56"/>
      <c r="BAJ409" s="56"/>
      <c r="BAK409" s="56"/>
      <c r="BAL409" s="56"/>
      <c r="BAM409" s="56"/>
      <c r="BAN409" s="56"/>
      <c r="BAO409" s="56"/>
      <c r="BAP409" s="56"/>
      <c r="BAQ409" s="56"/>
      <c r="BAR409" s="56"/>
      <c r="BAS409" s="56"/>
      <c r="BAT409" s="56"/>
      <c r="BAU409" s="56"/>
      <c r="BAV409" s="56"/>
      <c r="BAW409" s="56"/>
      <c r="BAX409" s="56"/>
      <c r="BAY409" s="56"/>
      <c r="BAZ409" s="56"/>
      <c r="BBA409" s="56"/>
      <c r="BBB409" s="56"/>
      <c r="BBC409" s="56"/>
      <c r="BBD409" s="56"/>
      <c r="BBE409" s="56"/>
      <c r="BBF409" s="56"/>
      <c r="BBG409" s="56"/>
      <c r="BBH409" s="56"/>
      <c r="BBI409" s="56"/>
      <c r="BBJ409" s="56"/>
      <c r="BBK409" s="56"/>
      <c r="BBL409" s="56"/>
      <c r="BBM409" s="56"/>
      <c r="BBN409" s="56"/>
      <c r="BBO409" s="56"/>
      <c r="BBP409" s="56"/>
      <c r="BBQ409" s="56"/>
      <c r="BBR409" s="56"/>
      <c r="BBS409" s="56"/>
      <c r="BBT409" s="56"/>
      <c r="BBU409" s="56"/>
      <c r="BBV409" s="56"/>
      <c r="BBW409" s="56"/>
      <c r="BBX409" s="56"/>
      <c r="BBY409" s="56"/>
      <c r="BBZ409" s="56"/>
      <c r="BCA409" s="56"/>
      <c r="BCB409" s="56"/>
      <c r="BCC409" s="56"/>
      <c r="BCD409" s="56"/>
      <c r="BCE409" s="56"/>
      <c r="BCF409" s="56"/>
      <c r="BCG409" s="56"/>
      <c r="BCH409" s="56"/>
      <c r="BCI409" s="56"/>
      <c r="BCJ409" s="56"/>
      <c r="BCK409" s="56"/>
      <c r="BCL409" s="56"/>
      <c r="BCM409" s="56"/>
      <c r="BCN409" s="56"/>
      <c r="BCO409" s="56"/>
      <c r="BCP409" s="56"/>
      <c r="BCQ409" s="56"/>
      <c r="BCR409" s="56"/>
      <c r="BCS409" s="56"/>
      <c r="BCT409" s="56"/>
      <c r="BCU409" s="56"/>
      <c r="BCV409" s="56"/>
      <c r="BCW409" s="56"/>
      <c r="BCX409" s="56"/>
      <c r="BCY409" s="56"/>
      <c r="BCZ409" s="56"/>
      <c r="BDA409" s="56"/>
      <c r="BDB409" s="56"/>
      <c r="BDC409" s="56"/>
      <c r="BDD409" s="56"/>
      <c r="BDE409" s="56"/>
      <c r="BDF409" s="56"/>
      <c r="BDG409" s="56"/>
      <c r="BDH409" s="56"/>
      <c r="BDI409" s="56"/>
      <c r="BDJ409" s="56"/>
      <c r="BDK409" s="56"/>
      <c r="BDL409" s="56"/>
      <c r="BDM409" s="56"/>
      <c r="BDN409" s="56"/>
      <c r="BDO409" s="56"/>
      <c r="BDP409" s="56"/>
      <c r="BDQ409" s="56"/>
      <c r="BDR409" s="56"/>
      <c r="BDS409" s="56"/>
      <c r="BDT409" s="56"/>
      <c r="BDU409" s="56"/>
      <c r="BDV409" s="56"/>
      <c r="BDW409" s="56"/>
      <c r="BDX409" s="56"/>
      <c r="BDY409" s="56"/>
      <c r="BDZ409" s="56"/>
      <c r="BEA409" s="56"/>
      <c r="BEB409" s="56"/>
      <c r="BEC409" s="56"/>
      <c r="BED409" s="56"/>
      <c r="BEE409" s="56"/>
      <c r="BEF409" s="56"/>
      <c r="BEG409" s="56"/>
      <c r="BEH409" s="56"/>
      <c r="BEI409" s="56"/>
      <c r="BEJ409" s="56"/>
      <c r="BEK409" s="56"/>
      <c r="BEL409" s="56"/>
      <c r="BEM409" s="56"/>
      <c r="BEN409" s="56"/>
      <c r="BEO409" s="56"/>
      <c r="BEP409" s="56"/>
      <c r="BEQ409" s="56"/>
      <c r="BER409" s="56"/>
      <c r="BES409" s="56"/>
      <c r="BET409" s="56"/>
      <c r="BEU409" s="56"/>
      <c r="BEV409" s="56"/>
      <c r="BEW409" s="56"/>
      <c r="BEX409" s="56"/>
      <c r="BEY409" s="56"/>
      <c r="BEZ409" s="56"/>
      <c r="BFA409" s="56"/>
      <c r="BFB409" s="56"/>
      <c r="BFC409" s="56"/>
      <c r="BFD409" s="56"/>
      <c r="BFE409" s="56"/>
      <c r="BFF409" s="56"/>
      <c r="BFG409" s="56"/>
      <c r="BFH409" s="56"/>
      <c r="BFI409" s="56"/>
      <c r="BFJ409" s="56"/>
      <c r="BFK409" s="56"/>
      <c r="BFL409" s="56"/>
      <c r="BFM409" s="56"/>
      <c r="BFN409" s="56"/>
      <c r="BFO409" s="56"/>
      <c r="BFP409" s="56"/>
      <c r="BFQ409" s="56"/>
      <c r="BFR409" s="56"/>
      <c r="BFS409" s="56"/>
      <c r="BFT409" s="56"/>
      <c r="BFU409" s="56"/>
      <c r="BFV409" s="56"/>
      <c r="BFW409" s="56"/>
      <c r="BFX409" s="56"/>
      <c r="BFY409" s="56"/>
      <c r="BFZ409" s="56"/>
      <c r="BGA409" s="56"/>
      <c r="BGB409" s="56"/>
      <c r="BGC409" s="56"/>
      <c r="BGD409" s="56"/>
      <c r="BGE409" s="56"/>
      <c r="BGF409" s="56"/>
      <c r="BGG409" s="56"/>
      <c r="BGH409" s="56"/>
      <c r="BGI409" s="56"/>
      <c r="BGJ409" s="56"/>
      <c r="BGK409" s="56"/>
      <c r="BGL409" s="56"/>
      <c r="BGM409" s="56"/>
      <c r="BGN409" s="56"/>
      <c r="BGO409" s="56"/>
      <c r="BGP409" s="56"/>
      <c r="BGQ409" s="56"/>
      <c r="BGR409" s="56"/>
      <c r="BGS409" s="56"/>
      <c r="BGT409" s="56"/>
      <c r="BGU409" s="56"/>
      <c r="BGV409" s="56"/>
      <c r="BGW409" s="56"/>
      <c r="BGX409" s="56"/>
      <c r="BGY409" s="56"/>
      <c r="BGZ409" s="56"/>
      <c r="BHA409" s="56"/>
      <c r="BHB409" s="56"/>
      <c r="BHC409" s="56"/>
      <c r="BHD409" s="56"/>
      <c r="BHE409" s="56"/>
      <c r="BHF409" s="56"/>
      <c r="BHG409" s="56"/>
      <c r="BHH409" s="56"/>
      <c r="BHI409" s="56"/>
      <c r="BHJ409" s="56"/>
      <c r="BHK409" s="56"/>
      <c r="BHL409" s="56"/>
      <c r="BHM409" s="56"/>
      <c r="BHN409" s="56"/>
      <c r="BHO409" s="56"/>
      <c r="BHP409" s="56"/>
      <c r="BHQ409" s="56"/>
      <c r="BHR409" s="56"/>
      <c r="BHS409" s="56"/>
      <c r="BHT409" s="56"/>
      <c r="BHU409" s="56"/>
      <c r="BHV409" s="56"/>
      <c r="BHW409" s="56"/>
      <c r="BHX409" s="56"/>
      <c r="BHY409" s="56"/>
      <c r="BHZ409" s="56"/>
      <c r="BIA409" s="56"/>
      <c r="BIB409" s="56"/>
      <c r="BIC409" s="56"/>
      <c r="BID409" s="56"/>
      <c r="BIE409" s="56"/>
      <c r="BIF409" s="56"/>
      <c r="BIG409" s="56"/>
      <c r="BIH409" s="56"/>
      <c r="BII409" s="56"/>
      <c r="BIJ409" s="56"/>
      <c r="BIK409" s="56"/>
      <c r="BIL409" s="56"/>
      <c r="BIM409" s="56"/>
      <c r="BIN409" s="56"/>
      <c r="BIO409" s="56"/>
      <c r="BIP409" s="56"/>
      <c r="BIQ409" s="56"/>
      <c r="BIR409" s="56"/>
      <c r="BIS409" s="56"/>
      <c r="BIT409" s="56"/>
      <c r="BIU409" s="56"/>
      <c r="BIV409" s="56"/>
      <c r="BIW409" s="56"/>
      <c r="BIX409" s="56"/>
      <c r="BIY409" s="56"/>
      <c r="BIZ409" s="56"/>
      <c r="BJA409" s="56"/>
      <c r="BJB409" s="56"/>
      <c r="BJC409" s="56"/>
      <c r="BJD409" s="56"/>
      <c r="BJE409" s="56"/>
      <c r="BJF409" s="56"/>
      <c r="BJG409" s="56"/>
      <c r="BJH409" s="56"/>
      <c r="BJI409" s="56"/>
      <c r="BJJ409" s="56"/>
      <c r="BJK409" s="56"/>
      <c r="BJL409" s="56"/>
      <c r="BJM409" s="56"/>
      <c r="BJN409" s="56"/>
      <c r="BJO409" s="56"/>
      <c r="BJP409" s="56"/>
      <c r="BJQ409" s="56"/>
      <c r="BJR409" s="56"/>
      <c r="BJS409" s="56"/>
      <c r="BJT409" s="56"/>
      <c r="BJU409" s="56"/>
      <c r="BJV409" s="56"/>
      <c r="BJW409" s="56"/>
      <c r="BJX409" s="56"/>
      <c r="BJY409" s="56"/>
      <c r="BJZ409" s="56"/>
      <c r="BKA409" s="56"/>
      <c r="BKB409" s="56"/>
      <c r="BKC409" s="56"/>
      <c r="BKD409" s="56"/>
      <c r="BKE409" s="56"/>
      <c r="BKF409" s="56"/>
      <c r="BKG409" s="56"/>
      <c r="BKH409" s="56"/>
      <c r="BKI409" s="56"/>
      <c r="BKJ409" s="56"/>
      <c r="BKK409" s="56"/>
      <c r="BKL409" s="56"/>
      <c r="BKM409" s="56"/>
      <c r="BKN409" s="56"/>
      <c r="BKO409" s="56"/>
      <c r="BKP409" s="56"/>
      <c r="BKQ409" s="56"/>
      <c r="BKR409" s="56"/>
      <c r="BKS409" s="56"/>
      <c r="BKT409" s="56"/>
      <c r="BKU409" s="56"/>
      <c r="BKV409" s="56"/>
      <c r="BKW409" s="56"/>
      <c r="BKX409" s="56"/>
      <c r="BKY409" s="56"/>
      <c r="BKZ409" s="56"/>
      <c r="BLA409" s="56"/>
      <c r="BLB409" s="56"/>
      <c r="BLC409" s="56"/>
      <c r="BLD409" s="56"/>
      <c r="BLE409" s="56"/>
      <c r="BLF409" s="56"/>
      <c r="BLG409" s="56"/>
      <c r="BLH409" s="56"/>
      <c r="BLI409" s="56"/>
      <c r="BLJ409" s="56"/>
      <c r="BLK409" s="56"/>
      <c r="BLL409" s="56"/>
      <c r="BLM409" s="56"/>
      <c r="BLN409" s="56"/>
      <c r="BLO409" s="56"/>
      <c r="BLP409" s="56"/>
      <c r="BLQ409" s="56"/>
      <c r="BLR409" s="56"/>
      <c r="BLS409" s="56"/>
      <c r="BLT409" s="56"/>
      <c r="BLU409" s="56"/>
      <c r="BLV409" s="56"/>
      <c r="BLW409" s="56"/>
      <c r="BLX409" s="56"/>
      <c r="BLY409" s="56"/>
      <c r="BLZ409" s="56"/>
      <c r="BMA409" s="56"/>
      <c r="BMB409" s="56"/>
      <c r="BMC409" s="56"/>
      <c r="BMD409" s="56"/>
      <c r="BME409" s="56"/>
      <c r="BMF409" s="56"/>
      <c r="BMG409" s="56"/>
      <c r="BMH409" s="56"/>
      <c r="BMI409" s="56"/>
      <c r="BMJ409" s="56"/>
      <c r="BMK409" s="56"/>
      <c r="BML409" s="56"/>
      <c r="BMM409" s="56"/>
      <c r="BMN409" s="56"/>
      <c r="BMO409" s="56"/>
      <c r="BMP409" s="56"/>
      <c r="BMQ409" s="56"/>
      <c r="BMR409" s="56"/>
      <c r="BMS409" s="56"/>
      <c r="BMT409" s="56"/>
      <c r="BMU409" s="56"/>
      <c r="BMV409" s="56"/>
      <c r="BMW409" s="56"/>
      <c r="BMX409" s="56"/>
      <c r="BMY409" s="56"/>
      <c r="BMZ409" s="56"/>
      <c r="BNA409" s="56"/>
      <c r="BNB409" s="56"/>
      <c r="BNC409" s="56"/>
      <c r="BND409" s="56"/>
      <c r="BNE409" s="56"/>
      <c r="BNF409" s="56"/>
      <c r="BNG409" s="56"/>
      <c r="BNH409" s="56"/>
      <c r="BNI409" s="56"/>
      <c r="BNJ409" s="56"/>
      <c r="BNK409" s="56"/>
      <c r="BNL409" s="56"/>
      <c r="BNM409" s="56"/>
      <c r="BNN409" s="56"/>
      <c r="BNO409" s="56"/>
      <c r="BNP409" s="56"/>
      <c r="BNQ409" s="56"/>
      <c r="BNR409" s="56"/>
      <c r="BNS409" s="56"/>
      <c r="BNT409" s="56"/>
      <c r="BNU409" s="56"/>
      <c r="BNV409" s="56"/>
      <c r="BNW409" s="56"/>
      <c r="BNX409" s="56"/>
      <c r="BNY409" s="56"/>
      <c r="BNZ409" s="56"/>
      <c r="BOA409" s="56"/>
      <c r="BOB409" s="56"/>
      <c r="BOC409" s="56"/>
      <c r="BOD409" s="56"/>
      <c r="BOE409" s="56"/>
      <c r="BOF409" s="56"/>
      <c r="BOG409" s="56"/>
      <c r="BOH409" s="56"/>
      <c r="BOI409" s="56"/>
      <c r="BOJ409" s="56"/>
      <c r="BOK409" s="56"/>
      <c r="BOL409" s="56"/>
      <c r="BOM409" s="56"/>
      <c r="BON409" s="56"/>
      <c r="BOO409" s="56"/>
      <c r="BOP409" s="56"/>
      <c r="BOQ409" s="56"/>
      <c r="BOR409" s="56"/>
      <c r="BOS409" s="56"/>
      <c r="BOT409" s="56"/>
      <c r="BOU409" s="56"/>
      <c r="BOV409" s="56"/>
      <c r="BOW409" s="56"/>
      <c r="BOX409" s="56"/>
      <c r="BOY409" s="56"/>
      <c r="BOZ409" s="56"/>
      <c r="BPA409" s="56"/>
      <c r="BPB409" s="56"/>
      <c r="BPC409" s="56"/>
      <c r="BPD409" s="56"/>
      <c r="BPE409" s="56"/>
      <c r="BPF409" s="56"/>
      <c r="BPG409" s="56"/>
      <c r="BPH409" s="56"/>
      <c r="BPI409" s="56"/>
      <c r="BPJ409" s="56"/>
      <c r="BPK409" s="56"/>
      <c r="BPL409" s="56"/>
      <c r="BPM409" s="56"/>
      <c r="BPN409" s="56"/>
      <c r="BPO409" s="56"/>
      <c r="BPP409" s="56"/>
      <c r="BPQ409" s="56"/>
      <c r="BPR409" s="56"/>
      <c r="BPS409" s="56"/>
      <c r="BPT409" s="56"/>
      <c r="BPU409" s="56"/>
      <c r="BPV409" s="56"/>
      <c r="BPW409" s="56"/>
      <c r="BPX409" s="56"/>
      <c r="BPY409" s="56"/>
      <c r="BPZ409" s="56"/>
      <c r="BQA409" s="56"/>
      <c r="BQB409" s="56"/>
      <c r="BQC409" s="56"/>
      <c r="BQD409" s="56"/>
      <c r="BQE409" s="56"/>
      <c r="BQF409" s="56"/>
      <c r="BQG409" s="56"/>
      <c r="BQH409" s="56"/>
      <c r="BQI409" s="56"/>
      <c r="BQJ409" s="56"/>
      <c r="BQK409" s="56"/>
      <c r="BQL409" s="56"/>
      <c r="BQM409" s="56"/>
      <c r="BQN409" s="56"/>
      <c r="BQO409" s="56"/>
      <c r="BQP409" s="56"/>
      <c r="BQQ409" s="56"/>
      <c r="BQR409" s="56"/>
      <c r="BQS409" s="56"/>
      <c r="BQT409" s="56"/>
      <c r="BQU409" s="56"/>
      <c r="BQV409" s="56"/>
      <c r="BQW409" s="56"/>
      <c r="BQX409" s="56"/>
      <c r="BQY409" s="56"/>
      <c r="BQZ409" s="56"/>
      <c r="BRA409" s="56"/>
      <c r="BRB409" s="56"/>
      <c r="BRC409" s="56"/>
      <c r="BRD409" s="56"/>
      <c r="BRE409" s="56"/>
      <c r="BRF409" s="56"/>
      <c r="BRG409" s="56"/>
      <c r="BRH409" s="56"/>
      <c r="BRI409" s="56"/>
      <c r="BRJ409" s="56"/>
      <c r="BRK409" s="56"/>
      <c r="BRL409" s="56"/>
      <c r="BRM409" s="56"/>
      <c r="BRN409" s="56"/>
      <c r="BRO409" s="56"/>
      <c r="BRP409" s="56"/>
      <c r="BRQ409" s="56"/>
      <c r="BRR409" s="56"/>
      <c r="BRS409" s="56"/>
      <c r="BRT409" s="56"/>
      <c r="BRU409" s="56"/>
      <c r="BRV409" s="56"/>
      <c r="BRW409" s="56"/>
      <c r="BRX409" s="56"/>
      <c r="BRY409" s="56"/>
      <c r="BRZ409" s="56"/>
      <c r="BSA409" s="56"/>
      <c r="BSB409" s="56"/>
      <c r="BSC409" s="56"/>
      <c r="BSD409" s="56"/>
      <c r="BSE409" s="56"/>
      <c r="BSF409" s="56"/>
      <c r="BSG409" s="56"/>
      <c r="BSH409" s="56"/>
      <c r="BSI409" s="56"/>
      <c r="BSJ409" s="56"/>
      <c r="BSK409" s="56"/>
      <c r="BSL409" s="56"/>
      <c r="BSM409" s="56"/>
      <c r="BSN409" s="56"/>
      <c r="BSO409" s="56"/>
      <c r="BSP409" s="56"/>
      <c r="BSQ409" s="56"/>
      <c r="BSR409" s="56"/>
      <c r="BSS409" s="56"/>
      <c r="BST409" s="56"/>
      <c r="BSU409" s="56"/>
      <c r="BSV409" s="56"/>
      <c r="BSW409" s="56"/>
      <c r="BSX409" s="56"/>
      <c r="BSY409" s="56"/>
      <c r="BSZ409" s="56"/>
      <c r="BTA409" s="56"/>
      <c r="BTB409" s="56"/>
      <c r="BTC409" s="56"/>
      <c r="BTD409" s="56"/>
      <c r="BTE409" s="56"/>
      <c r="BTF409" s="56"/>
      <c r="BTG409" s="56"/>
      <c r="BTH409" s="56"/>
      <c r="BTI409" s="56"/>
      <c r="BTJ409" s="56"/>
      <c r="BTK409" s="56"/>
      <c r="BTL409" s="56"/>
      <c r="BTM409" s="56"/>
      <c r="BTN409" s="56"/>
      <c r="BTO409" s="56"/>
      <c r="BTP409" s="56"/>
      <c r="BTQ409" s="56"/>
      <c r="BTR409" s="56"/>
      <c r="BTS409" s="56"/>
      <c r="BTT409" s="56"/>
      <c r="BTU409" s="56"/>
      <c r="BTV409" s="56"/>
      <c r="BTW409" s="56"/>
      <c r="BTX409" s="56"/>
      <c r="BTY409" s="56"/>
      <c r="BTZ409" s="56"/>
      <c r="BUA409" s="56"/>
      <c r="BUB409" s="56"/>
      <c r="BUC409" s="56"/>
      <c r="BUD409" s="56"/>
      <c r="BUE409" s="56"/>
      <c r="BUF409" s="56"/>
      <c r="BUG409" s="56"/>
      <c r="BUH409" s="56"/>
      <c r="BUI409" s="56"/>
      <c r="BUJ409" s="56"/>
      <c r="BUK409" s="56"/>
      <c r="BUL409" s="56"/>
      <c r="BUM409" s="56"/>
      <c r="BUN409" s="56"/>
      <c r="BUO409" s="56"/>
      <c r="BUP409" s="56"/>
      <c r="BUQ409" s="56"/>
      <c r="BUR409" s="56"/>
      <c r="BUS409" s="56"/>
      <c r="BUT409" s="56"/>
      <c r="BUU409" s="56"/>
      <c r="BUV409" s="56"/>
      <c r="BUW409" s="56"/>
      <c r="BUX409" s="56"/>
      <c r="BUY409" s="56"/>
      <c r="BUZ409" s="56"/>
      <c r="BVA409" s="56"/>
      <c r="BVB409" s="56"/>
      <c r="BVC409" s="56"/>
      <c r="BVD409" s="56"/>
      <c r="BVE409" s="56"/>
      <c r="BVF409" s="56"/>
      <c r="BVG409" s="56"/>
      <c r="BVH409" s="56"/>
      <c r="BVI409" s="56"/>
      <c r="BVJ409" s="56"/>
      <c r="BVK409" s="56"/>
      <c r="BVL409" s="56"/>
      <c r="BVM409" s="56"/>
      <c r="BVN409" s="56"/>
      <c r="BVO409" s="56"/>
      <c r="BVP409" s="56"/>
      <c r="BVQ409" s="56"/>
      <c r="BVR409" s="56"/>
      <c r="BVS409" s="56"/>
      <c r="BVT409" s="56"/>
      <c r="BVU409" s="56"/>
      <c r="BVV409" s="56"/>
      <c r="BVW409" s="56"/>
      <c r="BVX409" s="56"/>
      <c r="BVY409" s="56"/>
      <c r="BVZ409" s="56"/>
      <c r="BWA409" s="56"/>
      <c r="BWB409" s="56"/>
      <c r="BWC409" s="56"/>
      <c r="BWD409" s="56"/>
      <c r="BWE409" s="56"/>
      <c r="BWF409" s="56"/>
      <c r="BWG409" s="56"/>
      <c r="BWH409" s="56"/>
      <c r="BWI409" s="56"/>
      <c r="BWJ409" s="56"/>
      <c r="BWK409" s="56"/>
      <c r="BWL409" s="56"/>
      <c r="BWM409" s="56"/>
      <c r="BWN409" s="56"/>
      <c r="BWO409" s="56"/>
      <c r="BWP409" s="56"/>
      <c r="BWQ409" s="56"/>
      <c r="BWR409" s="56"/>
      <c r="BWS409" s="56"/>
      <c r="BWT409" s="56"/>
      <c r="BWU409" s="56"/>
      <c r="BWV409" s="56"/>
      <c r="BWW409" s="56"/>
      <c r="BWX409" s="56"/>
      <c r="BWY409" s="56"/>
      <c r="BWZ409" s="56"/>
      <c r="BXA409" s="56"/>
      <c r="BXB409" s="56"/>
      <c r="BXC409" s="56"/>
      <c r="BXD409" s="56"/>
      <c r="BXE409" s="56"/>
      <c r="BXF409" s="56"/>
      <c r="BXG409" s="56"/>
      <c r="BXH409" s="56"/>
      <c r="BXI409" s="56"/>
      <c r="BXJ409" s="56"/>
      <c r="BXK409" s="56"/>
      <c r="BXL409" s="56"/>
      <c r="BXM409" s="56"/>
      <c r="BXN409" s="56"/>
      <c r="BXO409" s="56"/>
      <c r="BXP409" s="56"/>
      <c r="BXQ409" s="56"/>
      <c r="BXR409" s="56"/>
      <c r="BXS409" s="56"/>
      <c r="BXT409" s="56"/>
      <c r="BXU409" s="56"/>
      <c r="BXV409" s="56"/>
      <c r="BXW409" s="56"/>
      <c r="BXX409" s="56"/>
      <c r="BXY409" s="56"/>
      <c r="BXZ409" s="56"/>
      <c r="BYA409" s="56"/>
      <c r="BYB409" s="56"/>
      <c r="BYC409" s="56"/>
      <c r="BYD409" s="56"/>
      <c r="BYE409" s="56"/>
      <c r="BYF409" s="56"/>
      <c r="BYG409" s="56"/>
      <c r="BYH409" s="56"/>
      <c r="BYI409" s="56"/>
      <c r="BYJ409" s="56"/>
      <c r="BYK409" s="56"/>
      <c r="BYL409" s="56"/>
      <c r="BYM409" s="56"/>
      <c r="BYN409" s="56"/>
      <c r="BYO409" s="56"/>
      <c r="BYP409" s="56"/>
      <c r="BYQ409" s="56"/>
      <c r="BYR409" s="56"/>
      <c r="BYS409" s="56"/>
      <c r="BYT409" s="56"/>
      <c r="BYU409" s="56"/>
      <c r="BYV409" s="56"/>
      <c r="BYW409" s="56"/>
      <c r="BYX409" s="56"/>
      <c r="BYY409" s="56"/>
      <c r="BYZ409" s="56"/>
      <c r="BZA409" s="56"/>
      <c r="BZB409" s="56"/>
      <c r="BZC409" s="56"/>
      <c r="BZD409" s="56"/>
      <c r="BZE409" s="56"/>
      <c r="BZF409" s="56"/>
      <c r="BZG409" s="56"/>
      <c r="BZH409" s="56"/>
      <c r="BZI409" s="56"/>
      <c r="BZJ409" s="56"/>
      <c r="BZK409" s="56"/>
      <c r="BZL409" s="56"/>
      <c r="BZM409" s="56"/>
      <c r="BZN409" s="56"/>
      <c r="BZO409" s="56"/>
      <c r="BZP409" s="56"/>
      <c r="BZQ409" s="56"/>
      <c r="BZR409" s="56"/>
      <c r="BZS409" s="56"/>
      <c r="BZT409" s="56"/>
      <c r="BZU409" s="56"/>
      <c r="BZV409" s="56"/>
      <c r="BZW409" s="56"/>
      <c r="BZX409" s="56"/>
      <c r="BZY409" s="56"/>
      <c r="BZZ409" s="56"/>
      <c r="CAA409" s="56"/>
      <c r="CAB409" s="56"/>
      <c r="CAC409" s="56"/>
      <c r="CAD409" s="56"/>
      <c r="CAE409" s="56"/>
      <c r="CAF409" s="56"/>
      <c r="CAG409" s="56"/>
      <c r="CAH409" s="56"/>
      <c r="CAI409" s="56"/>
      <c r="CAJ409" s="56"/>
      <c r="CAK409" s="56"/>
      <c r="CAL409" s="56"/>
      <c r="CAM409" s="56"/>
      <c r="CAN409" s="56"/>
      <c r="CAO409" s="56"/>
      <c r="CAP409" s="56"/>
      <c r="CAQ409" s="56"/>
      <c r="CAR409" s="56"/>
      <c r="CAS409" s="56"/>
      <c r="CAT409" s="56"/>
      <c r="CAU409" s="56"/>
      <c r="CAV409" s="56"/>
      <c r="CAW409" s="56"/>
      <c r="CAX409" s="56"/>
      <c r="CAY409" s="56"/>
      <c r="CAZ409" s="56"/>
      <c r="CBA409" s="56"/>
      <c r="CBB409" s="56"/>
      <c r="CBC409" s="56"/>
      <c r="CBD409" s="56"/>
      <c r="CBE409" s="56"/>
      <c r="CBF409" s="56"/>
      <c r="CBG409" s="56"/>
      <c r="CBH409" s="56"/>
      <c r="CBI409" s="56"/>
      <c r="CBJ409" s="56"/>
      <c r="CBK409" s="56"/>
      <c r="CBL409" s="56"/>
      <c r="CBM409" s="56"/>
      <c r="CBN409" s="56"/>
      <c r="CBO409" s="56"/>
      <c r="CBP409" s="56"/>
      <c r="CBQ409" s="56"/>
      <c r="CBR409" s="56"/>
      <c r="CBS409" s="56"/>
      <c r="CBT409" s="56"/>
      <c r="CBU409" s="56"/>
      <c r="CBV409" s="56"/>
      <c r="CBW409" s="56"/>
      <c r="CBX409" s="56"/>
      <c r="CBY409" s="56"/>
      <c r="CBZ409" s="56"/>
      <c r="CCA409" s="56"/>
      <c r="CCB409" s="56"/>
      <c r="CCC409" s="56"/>
      <c r="CCD409" s="56"/>
      <c r="CCE409" s="56"/>
      <c r="CCF409" s="56"/>
      <c r="CCG409" s="56"/>
      <c r="CCH409" s="56"/>
      <c r="CCI409" s="56"/>
      <c r="CCJ409" s="56"/>
      <c r="CCK409" s="56"/>
      <c r="CCL409" s="56"/>
      <c r="CCM409" s="56"/>
      <c r="CCN409" s="56"/>
      <c r="CCO409" s="56"/>
      <c r="CCP409" s="56"/>
      <c r="CCQ409" s="56"/>
      <c r="CCR409" s="56"/>
      <c r="CCS409" s="56"/>
      <c r="CCT409" s="56"/>
      <c r="CCU409" s="56"/>
      <c r="CCV409" s="56"/>
      <c r="CCW409" s="56"/>
      <c r="CCX409" s="56"/>
      <c r="CCY409" s="56"/>
      <c r="CCZ409" s="56"/>
      <c r="CDA409" s="56"/>
      <c r="CDB409" s="56"/>
      <c r="CDC409" s="56"/>
      <c r="CDD409" s="56"/>
      <c r="CDE409" s="56"/>
      <c r="CDF409" s="56"/>
      <c r="CDG409" s="56"/>
      <c r="CDH409" s="56"/>
      <c r="CDI409" s="56"/>
      <c r="CDJ409" s="56"/>
      <c r="CDK409" s="56"/>
      <c r="CDL409" s="56"/>
      <c r="CDM409" s="56"/>
      <c r="CDN409" s="56"/>
      <c r="CDO409" s="56"/>
      <c r="CDP409" s="56"/>
      <c r="CDQ409" s="56"/>
      <c r="CDR409" s="56"/>
      <c r="CDS409" s="56"/>
      <c r="CDT409" s="56"/>
      <c r="CDU409" s="56"/>
      <c r="CDV409" s="56"/>
      <c r="CDW409" s="56"/>
      <c r="CDX409" s="56"/>
      <c r="CDY409" s="56"/>
      <c r="CDZ409" s="56"/>
      <c r="CEA409" s="56"/>
      <c r="CEB409" s="56"/>
      <c r="CEC409" s="56"/>
      <c r="CED409" s="56"/>
      <c r="CEE409" s="56"/>
      <c r="CEF409" s="56"/>
      <c r="CEG409" s="56"/>
      <c r="CEH409" s="56"/>
      <c r="CEI409" s="56"/>
      <c r="CEJ409" s="56"/>
      <c r="CEK409" s="56"/>
      <c r="CEL409" s="56"/>
      <c r="CEM409" s="56"/>
      <c r="CEN409" s="56"/>
      <c r="CEO409" s="56"/>
      <c r="CEP409" s="56"/>
      <c r="CEQ409" s="56"/>
      <c r="CER409" s="56"/>
      <c r="CES409" s="56"/>
      <c r="CET409" s="56"/>
      <c r="CEU409" s="56"/>
      <c r="CEV409" s="56"/>
      <c r="CEW409" s="56"/>
      <c r="CEX409" s="56"/>
      <c r="CEY409" s="56"/>
      <c r="CEZ409" s="56"/>
      <c r="CFA409" s="56"/>
      <c r="CFB409" s="56"/>
      <c r="CFC409" s="56"/>
      <c r="CFD409" s="56"/>
      <c r="CFE409" s="56"/>
      <c r="CFF409" s="56"/>
      <c r="CFG409" s="56"/>
      <c r="CFH409" s="56"/>
      <c r="CFI409" s="56"/>
      <c r="CFJ409" s="56"/>
      <c r="CFK409" s="56"/>
      <c r="CFL409" s="56"/>
      <c r="CFM409" s="56"/>
      <c r="CFN409" s="56"/>
      <c r="CFO409" s="56"/>
      <c r="CFP409" s="56"/>
      <c r="CFQ409" s="56"/>
      <c r="CFR409" s="56"/>
      <c r="CFS409" s="56"/>
      <c r="CFT409" s="56"/>
      <c r="CFU409" s="56"/>
      <c r="CFV409" s="56"/>
      <c r="CFW409" s="56"/>
      <c r="CFX409" s="56"/>
      <c r="CFY409" s="56"/>
      <c r="CFZ409" s="56"/>
      <c r="CGA409" s="56"/>
      <c r="CGB409" s="56"/>
      <c r="CGC409" s="56"/>
      <c r="CGD409" s="56"/>
      <c r="CGE409" s="56"/>
      <c r="CGF409" s="56"/>
      <c r="CGG409" s="56"/>
      <c r="CGH409" s="56"/>
      <c r="CGI409" s="56"/>
      <c r="CGJ409" s="56"/>
      <c r="CGK409" s="56"/>
      <c r="CGL409" s="56"/>
      <c r="CGM409" s="56"/>
      <c r="CGN409" s="56"/>
      <c r="CGO409" s="56"/>
      <c r="CGP409" s="56"/>
      <c r="CGQ409" s="56"/>
      <c r="CGR409" s="56"/>
      <c r="CGS409" s="56"/>
      <c r="CGT409" s="56"/>
      <c r="CGU409" s="56"/>
      <c r="CGV409" s="56"/>
      <c r="CGW409" s="56"/>
      <c r="CGX409" s="56"/>
      <c r="CGY409" s="56"/>
      <c r="CGZ409" s="56"/>
      <c r="CHA409" s="56"/>
      <c r="CHB409" s="56"/>
      <c r="CHC409" s="56"/>
      <c r="CHD409" s="56"/>
      <c r="CHE409" s="56"/>
      <c r="CHF409" s="56"/>
      <c r="CHG409" s="56"/>
      <c r="CHH409" s="56"/>
      <c r="CHI409" s="56"/>
      <c r="CHJ409" s="56"/>
      <c r="CHK409" s="56"/>
      <c r="CHL409" s="56"/>
      <c r="CHM409" s="56"/>
      <c r="CHN409" s="56"/>
      <c r="CHO409" s="56"/>
      <c r="CHP409" s="56"/>
      <c r="CHQ409" s="56"/>
      <c r="CHR409" s="56"/>
      <c r="CHS409" s="56"/>
      <c r="CHT409" s="56"/>
      <c r="CHU409" s="56"/>
      <c r="CHV409" s="56"/>
      <c r="CHW409" s="56"/>
      <c r="CHX409" s="56"/>
      <c r="CHY409" s="56"/>
      <c r="CHZ409" s="56"/>
      <c r="CIA409" s="56"/>
      <c r="CIB409" s="56"/>
      <c r="CIC409" s="56"/>
      <c r="CID409" s="56"/>
      <c r="CIE409" s="56"/>
      <c r="CIF409" s="56"/>
      <c r="CIG409" s="56"/>
      <c r="CIH409" s="56"/>
      <c r="CII409" s="56"/>
      <c r="CIJ409" s="56"/>
      <c r="CIK409" s="56"/>
      <c r="CIL409" s="56"/>
      <c r="CIM409" s="56"/>
      <c r="CIN409" s="56"/>
      <c r="CIO409" s="56"/>
      <c r="CIP409" s="56"/>
      <c r="CIQ409" s="56"/>
      <c r="CIR409" s="56"/>
      <c r="CIS409" s="56"/>
      <c r="CIT409" s="56"/>
      <c r="CIU409" s="56"/>
      <c r="CIV409" s="56"/>
      <c r="CIW409" s="56"/>
      <c r="CIX409" s="56"/>
      <c r="CIY409" s="56"/>
      <c r="CIZ409" s="56"/>
      <c r="CJA409" s="56"/>
      <c r="CJB409" s="56"/>
      <c r="CJC409" s="56"/>
      <c r="CJD409" s="56"/>
      <c r="CJE409" s="56"/>
      <c r="CJF409" s="56"/>
      <c r="CJG409" s="56"/>
      <c r="CJH409" s="56"/>
      <c r="CJI409" s="56"/>
      <c r="CJJ409" s="56"/>
      <c r="CJK409" s="56"/>
      <c r="CJL409" s="56"/>
      <c r="CJM409" s="56"/>
      <c r="CJN409" s="56"/>
      <c r="CJO409" s="56"/>
      <c r="CJP409" s="56"/>
      <c r="CJQ409" s="56"/>
      <c r="CJR409" s="56"/>
      <c r="CJS409" s="56"/>
      <c r="CJT409" s="56"/>
      <c r="CJU409" s="56"/>
      <c r="CJV409" s="56"/>
      <c r="CJW409" s="56"/>
      <c r="CJX409" s="56"/>
      <c r="CJY409" s="56"/>
      <c r="CJZ409" s="56"/>
      <c r="CKA409" s="56"/>
      <c r="CKB409" s="56"/>
      <c r="CKC409" s="56"/>
      <c r="CKD409" s="56"/>
      <c r="CKE409" s="56"/>
      <c r="CKF409" s="56"/>
      <c r="CKG409" s="56"/>
      <c r="CKH409" s="56"/>
      <c r="CKI409" s="56"/>
      <c r="CKJ409" s="56"/>
      <c r="CKK409" s="56"/>
      <c r="CKL409" s="56"/>
      <c r="CKM409" s="56"/>
      <c r="CKN409" s="56"/>
      <c r="CKO409" s="56"/>
      <c r="CKP409" s="56"/>
      <c r="CKQ409" s="56"/>
      <c r="CKR409" s="56"/>
      <c r="CKS409" s="56"/>
      <c r="CKT409" s="56"/>
      <c r="CKU409" s="56"/>
      <c r="CKV409" s="56"/>
      <c r="CKW409" s="56"/>
      <c r="CKX409" s="56"/>
      <c r="CKY409" s="56"/>
      <c r="CKZ409" s="56"/>
      <c r="CLA409" s="56"/>
      <c r="CLB409" s="56"/>
      <c r="CLC409" s="56"/>
      <c r="CLD409" s="56"/>
      <c r="CLE409" s="56"/>
      <c r="CLF409" s="56"/>
      <c r="CLG409" s="56"/>
      <c r="CLH409" s="56"/>
      <c r="CLI409" s="56"/>
      <c r="CLJ409" s="56"/>
      <c r="CLK409" s="56"/>
      <c r="CLL409" s="56"/>
      <c r="CLM409" s="56"/>
      <c r="CLN409" s="56"/>
      <c r="CLO409" s="56"/>
      <c r="CLP409" s="56"/>
      <c r="CLQ409" s="56"/>
      <c r="CLR409" s="56"/>
      <c r="CLS409" s="56"/>
      <c r="CLT409" s="56"/>
      <c r="CLU409" s="56"/>
      <c r="CLV409" s="56"/>
      <c r="CLW409" s="56"/>
      <c r="CLX409" s="56"/>
      <c r="CLY409" s="56"/>
      <c r="CLZ409" s="56"/>
      <c r="CMA409" s="56"/>
      <c r="CMB409" s="56"/>
      <c r="CMC409" s="56"/>
      <c r="CMD409" s="56"/>
      <c r="CME409" s="56"/>
      <c r="CMF409" s="56"/>
      <c r="CMG409" s="56"/>
      <c r="CMH409" s="56"/>
      <c r="CMI409" s="56"/>
      <c r="CMJ409" s="56"/>
      <c r="CMK409" s="56"/>
      <c r="CML409" s="56"/>
      <c r="CMM409" s="56"/>
      <c r="CMN409" s="56"/>
      <c r="CMO409" s="56"/>
      <c r="CMP409" s="56"/>
      <c r="CMQ409" s="56"/>
      <c r="CMR409" s="56"/>
      <c r="CMS409" s="56"/>
      <c r="CMT409" s="56"/>
      <c r="CMU409" s="56"/>
      <c r="CMV409" s="56"/>
      <c r="CMW409" s="56"/>
      <c r="CMX409" s="56"/>
      <c r="CMY409" s="56"/>
      <c r="CMZ409" s="56"/>
      <c r="CNA409" s="56"/>
      <c r="CNB409" s="56"/>
      <c r="CNC409" s="56"/>
      <c r="CND409" s="56"/>
      <c r="CNE409" s="56"/>
      <c r="CNF409" s="56"/>
      <c r="CNG409" s="56"/>
      <c r="CNH409" s="56"/>
      <c r="CNI409" s="56"/>
      <c r="CNJ409" s="56"/>
      <c r="CNK409" s="56"/>
      <c r="CNL409" s="56"/>
      <c r="CNM409" s="56"/>
      <c r="CNN409" s="56"/>
      <c r="CNO409" s="56"/>
      <c r="CNP409" s="56"/>
      <c r="CNQ409" s="56"/>
      <c r="CNR409" s="56"/>
      <c r="CNS409" s="56"/>
      <c r="CNT409" s="56"/>
      <c r="CNU409" s="56"/>
      <c r="CNV409" s="56"/>
      <c r="CNW409" s="56"/>
      <c r="CNX409" s="56"/>
      <c r="CNY409" s="56"/>
      <c r="CNZ409" s="56"/>
      <c r="COA409" s="56"/>
      <c r="COB409" s="56"/>
      <c r="COC409" s="56"/>
      <c r="COD409" s="56"/>
      <c r="COE409" s="56"/>
      <c r="COF409" s="56"/>
      <c r="COG409" s="56"/>
      <c r="COH409" s="56"/>
      <c r="COI409" s="56"/>
      <c r="COJ409" s="56"/>
      <c r="COK409" s="56"/>
      <c r="COL409" s="56"/>
      <c r="COM409" s="56"/>
      <c r="CON409" s="56"/>
      <c r="COO409" s="56"/>
      <c r="COP409" s="56"/>
      <c r="COQ409" s="56"/>
      <c r="COR409" s="56"/>
      <c r="COS409" s="56"/>
      <c r="COT409" s="56"/>
      <c r="COU409" s="56"/>
      <c r="COV409" s="56"/>
      <c r="COW409" s="56"/>
      <c r="COX409" s="56"/>
      <c r="COY409" s="56"/>
      <c r="COZ409" s="56"/>
      <c r="CPA409" s="56"/>
      <c r="CPB409" s="56"/>
      <c r="CPC409" s="56"/>
      <c r="CPD409" s="56"/>
      <c r="CPE409" s="56"/>
      <c r="CPF409" s="56"/>
      <c r="CPG409" s="56"/>
      <c r="CPH409" s="56"/>
      <c r="CPI409" s="56"/>
      <c r="CPJ409" s="56"/>
      <c r="CPK409" s="56"/>
      <c r="CPL409" s="56"/>
      <c r="CPM409" s="56"/>
      <c r="CPN409" s="56"/>
      <c r="CPO409" s="56"/>
      <c r="CPP409" s="56"/>
      <c r="CPQ409" s="56"/>
      <c r="CPR409" s="56"/>
      <c r="CPS409" s="56"/>
      <c r="CPT409" s="56"/>
      <c r="CPU409" s="56"/>
      <c r="CPV409" s="56"/>
      <c r="CPW409" s="56"/>
      <c r="CPX409" s="56"/>
      <c r="CPY409" s="56"/>
      <c r="CPZ409" s="56"/>
      <c r="CQA409" s="56"/>
      <c r="CQB409" s="56"/>
      <c r="CQC409" s="56"/>
      <c r="CQD409" s="56"/>
      <c r="CQE409" s="56"/>
      <c r="CQF409" s="56"/>
      <c r="CQG409" s="56"/>
      <c r="CQH409" s="56"/>
      <c r="CQI409" s="56"/>
      <c r="CQJ409" s="56"/>
      <c r="CQK409" s="56"/>
      <c r="CQL409" s="56"/>
      <c r="CQM409" s="56"/>
      <c r="CQN409" s="56"/>
      <c r="CQO409" s="56"/>
      <c r="CQP409" s="56"/>
      <c r="CQQ409" s="56"/>
      <c r="CQR409" s="56"/>
      <c r="CQS409" s="56"/>
      <c r="CQT409" s="56"/>
      <c r="CQU409" s="56"/>
      <c r="CQV409" s="56"/>
      <c r="CQW409" s="56"/>
      <c r="CQX409" s="56"/>
      <c r="CQY409" s="56"/>
      <c r="CQZ409" s="56"/>
      <c r="CRA409" s="56"/>
      <c r="CRB409" s="56"/>
      <c r="CRC409" s="56"/>
      <c r="CRD409" s="56"/>
      <c r="CRE409" s="56"/>
      <c r="CRF409" s="56"/>
      <c r="CRG409" s="56"/>
      <c r="CRH409" s="56"/>
      <c r="CRI409" s="56"/>
      <c r="CRJ409" s="56"/>
      <c r="CRK409" s="56"/>
      <c r="CRL409" s="56"/>
      <c r="CRM409" s="56"/>
      <c r="CRN409" s="56"/>
      <c r="CRO409" s="56"/>
      <c r="CRP409" s="56"/>
      <c r="CRQ409" s="56"/>
      <c r="CRR409" s="56"/>
      <c r="CRS409" s="56"/>
      <c r="CRT409" s="56"/>
      <c r="CRU409" s="56"/>
      <c r="CRV409" s="56"/>
      <c r="CRW409" s="56"/>
      <c r="CRX409" s="56"/>
      <c r="CRY409" s="56"/>
      <c r="CRZ409" s="56"/>
      <c r="CSA409" s="56"/>
      <c r="CSB409" s="56"/>
      <c r="CSC409" s="56"/>
      <c r="CSD409" s="56"/>
      <c r="CSE409" s="56"/>
      <c r="CSF409" s="56"/>
      <c r="CSG409" s="56"/>
      <c r="CSH409" s="56"/>
      <c r="CSI409" s="56"/>
      <c r="CSJ409" s="56"/>
      <c r="CSK409" s="56"/>
      <c r="CSL409" s="56"/>
      <c r="CSM409" s="56"/>
      <c r="CSN409" s="56"/>
      <c r="CSO409" s="56"/>
      <c r="CSP409" s="56"/>
      <c r="CSQ409" s="56"/>
      <c r="CSR409" s="56"/>
      <c r="CSS409" s="56"/>
      <c r="CST409" s="56"/>
      <c r="CSU409" s="56"/>
      <c r="CSV409" s="56"/>
      <c r="CSW409" s="56"/>
      <c r="CSX409" s="56"/>
      <c r="CSY409" s="56"/>
      <c r="CSZ409" s="56"/>
      <c r="CTA409" s="56"/>
      <c r="CTB409" s="56"/>
      <c r="CTC409" s="56"/>
      <c r="CTD409" s="56"/>
      <c r="CTE409" s="56"/>
      <c r="CTF409" s="56"/>
      <c r="CTG409" s="56"/>
      <c r="CTH409" s="56"/>
      <c r="CTI409" s="56"/>
      <c r="CTJ409" s="56"/>
      <c r="CTK409" s="56"/>
      <c r="CTL409" s="56"/>
      <c r="CTM409" s="56"/>
      <c r="CTN409" s="56"/>
      <c r="CTO409" s="56"/>
      <c r="CTP409" s="56"/>
      <c r="CTQ409" s="56"/>
      <c r="CTR409" s="56"/>
      <c r="CTS409" s="56"/>
      <c r="CTT409" s="56"/>
      <c r="CTU409" s="56"/>
      <c r="CTV409" s="56"/>
      <c r="CTW409" s="56"/>
      <c r="CTX409" s="56"/>
      <c r="CTY409" s="56"/>
      <c r="CTZ409" s="56"/>
      <c r="CUA409" s="56"/>
      <c r="CUB409" s="56"/>
      <c r="CUC409" s="56"/>
      <c r="CUD409" s="56"/>
      <c r="CUE409" s="56"/>
      <c r="CUF409" s="56"/>
      <c r="CUG409" s="56"/>
      <c r="CUH409" s="56"/>
      <c r="CUI409" s="56"/>
      <c r="CUJ409" s="56"/>
      <c r="CUK409" s="56"/>
      <c r="CUL409" s="56"/>
      <c r="CUM409" s="56"/>
      <c r="CUN409" s="56"/>
      <c r="CUO409" s="56"/>
      <c r="CUP409" s="56"/>
      <c r="CUQ409" s="56"/>
      <c r="CUR409" s="56"/>
      <c r="CUS409" s="56"/>
      <c r="CUT409" s="56"/>
      <c r="CUU409" s="56"/>
      <c r="CUV409" s="56"/>
      <c r="CUW409" s="56"/>
      <c r="CUX409" s="56"/>
      <c r="CUY409" s="56"/>
      <c r="CUZ409" s="56"/>
      <c r="CVA409" s="56"/>
      <c r="CVB409" s="56"/>
      <c r="CVC409" s="56"/>
      <c r="CVD409" s="56"/>
      <c r="CVE409" s="56"/>
      <c r="CVF409" s="56"/>
      <c r="CVG409" s="56"/>
      <c r="CVH409" s="56"/>
      <c r="CVI409" s="56"/>
      <c r="CVJ409" s="56"/>
      <c r="CVK409" s="56"/>
      <c r="CVL409" s="56"/>
      <c r="CVM409" s="56"/>
      <c r="CVN409" s="56"/>
      <c r="CVO409" s="56"/>
      <c r="CVP409" s="56"/>
      <c r="CVQ409" s="56"/>
      <c r="CVR409" s="56"/>
      <c r="CVS409" s="56"/>
      <c r="CVT409" s="56"/>
      <c r="CVU409" s="56"/>
      <c r="CVV409" s="56"/>
      <c r="CVW409" s="56"/>
      <c r="CVX409" s="56"/>
      <c r="CVY409" s="56"/>
      <c r="CVZ409" s="56"/>
      <c r="CWA409" s="56"/>
      <c r="CWB409" s="56"/>
      <c r="CWC409" s="56"/>
      <c r="CWD409" s="56"/>
      <c r="CWE409" s="56"/>
      <c r="CWF409" s="56"/>
      <c r="CWG409" s="56"/>
      <c r="CWH409" s="56"/>
      <c r="CWI409" s="56"/>
      <c r="CWJ409" s="56"/>
      <c r="CWK409" s="56"/>
      <c r="CWL409" s="56"/>
      <c r="CWM409" s="56"/>
      <c r="CWN409" s="56"/>
      <c r="CWO409" s="56"/>
      <c r="CWP409" s="56"/>
      <c r="CWQ409" s="56"/>
      <c r="CWR409" s="56"/>
      <c r="CWS409" s="56"/>
      <c r="CWT409" s="56"/>
      <c r="CWU409" s="56"/>
      <c r="CWV409" s="56"/>
      <c r="CWW409" s="56"/>
      <c r="CWX409" s="56"/>
      <c r="CWY409" s="56"/>
      <c r="CWZ409" s="56"/>
      <c r="CXA409" s="56"/>
      <c r="CXB409" s="56"/>
      <c r="CXC409" s="56"/>
      <c r="CXD409" s="56"/>
      <c r="CXE409" s="56"/>
      <c r="CXF409" s="56"/>
      <c r="CXG409" s="56"/>
      <c r="CXH409" s="56"/>
      <c r="CXI409" s="56"/>
      <c r="CXJ409" s="56"/>
      <c r="CXK409" s="56"/>
      <c r="CXL409" s="56"/>
      <c r="CXM409" s="56"/>
      <c r="CXN409" s="56"/>
      <c r="CXO409" s="56"/>
      <c r="CXP409" s="56"/>
      <c r="CXQ409" s="56"/>
      <c r="CXR409" s="56"/>
      <c r="CXS409" s="56"/>
      <c r="CXT409" s="56"/>
      <c r="CXU409" s="56"/>
      <c r="CXV409" s="56"/>
      <c r="CXW409" s="56"/>
      <c r="CXX409" s="56"/>
      <c r="CXY409" s="56"/>
      <c r="CXZ409" s="56"/>
      <c r="CYA409" s="56"/>
      <c r="CYB409" s="56"/>
      <c r="CYC409" s="56"/>
      <c r="CYD409" s="56"/>
      <c r="CYE409" s="56"/>
      <c r="CYF409" s="56"/>
      <c r="CYG409" s="56"/>
      <c r="CYH409" s="56"/>
      <c r="CYI409" s="56"/>
      <c r="CYJ409" s="56"/>
      <c r="CYK409" s="56"/>
      <c r="CYL409" s="56"/>
      <c r="CYM409" s="56"/>
      <c r="CYN409" s="56"/>
      <c r="CYO409" s="56"/>
      <c r="CYP409" s="56"/>
      <c r="CYQ409" s="56"/>
      <c r="CYR409" s="56"/>
      <c r="CYS409" s="56"/>
      <c r="CYT409" s="56"/>
      <c r="CYU409" s="56"/>
      <c r="CYV409" s="56"/>
      <c r="CYW409" s="56"/>
      <c r="CYX409" s="56"/>
      <c r="CYY409" s="56"/>
      <c r="CYZ409" s="56"/>
      <c r="CZA409" s="56"/>
      <c r="CZB409" s="56"/>
      <c r="CZC409" s="56"/>
      <c r="CZD409" s="56"/>
      <c r="CZE409" s="56"/>
      <c r="CZF409" s="56"/>
      <c r="CZG409" s="56"/>
      <c r="CZH409" s="56"/>
      <c r="CZI409" s="56"/>
      <c r="CZJ409" s="56"/>
      <c r="CZK409" s="56"/>
      <c r="CZL409" s="56"/>
      <c r="CZM409" s="56"/>
      <c r="CZN409" s="56"/>
      <c r="CZO409" s="56"/>
      <c r="CZP409" s="56"/>
      <c r="CZQ409" s="56"/>
      <c r="CZR409" s="56"/>
      <c r="CZS409" s="56"/>
      <c r="CZT409" s="56"/>
      <c r="CZU409" s="56"/>
      <c r="CZV409" s="56"/>
      <c r="CZW409" s="56"/>
      <c r="CZX409" s="56"/>
      <c r="CZY409" s="56"/>
      <c r="CZZ409" s="56"/>
      <c r="DAA409" s="56"/>
      <c r="DAB409" s="56"/>
      <c r="DAC409" s="56"/>
      <c r="DAD409" s="56"/>
      <c r="DAE409" s="56"/>
      <c r="DAF409" s="56"/>
      <c r="DAG409" s="56"/>
      <c r="DAH409" s="56"/>
      <c r="DAI409" s="56"/>
      <c r="DAJ409" s="56"/>
      <c r="DAK409" s="56"/>
      <c r="DAL409" s="56"/>
      <c r="DAM409" s="56"/>
      <c r="DAN409" s="56"/>
      <c r="DAO409" s="56"/>
      <c r="DAP409" s="56"/>
      <c r="DAQ409" s="56"/>
      <c r="DAR409" s="56"/>
      <c r="DAS409" s="56"/>
      <c r="DAT409" s="56"/>
      <c r="DAU409" s="56"/>
      <c r="DAV409" s="56"/>
      <c r="DAW409" s="56"/>
      <c r="DAX409" s="56"/>
      <c r="DAY409" s="56"/>
      <c r="DAZ409" s="56"/>
      <c r="DBA409" s="56"/>
      <c r="DBB409" s="56"/>
      <c r="DBC409" s="56"/>
      <c r="DBD409" s="56"/>
      <c r="DBE409" s="56"/>
      <c r="DBF409" s="56"/>
      <c r="DBG409" s="56"/>
      <c r="DBH409" s="56"/>
      <c r="DBI409" s="56"/>
      <c r="DBJ409" s="56"/>
      <c r="DBK409" s="56"/>
      <c r="DBL409" s="56"/>
      <c r="DBM409" s="56"/>
      <c r="DBN409" s="56"/>
      <c r="DBO409" s="56"/>
      <c r="DBP409" s="56"/>
      <c r="DBQ409" s="56"/>
      <c r="DBR409" s="56"/>
      <c r="DBS409" s="56"/>
      <c r="DBT409" s="56"/>
      <c r="DBU409" s="56"/>
      <c r="DBV409" s="56"/>
      <c r="DBW409" s="56"/>
      <c r="DBX409" s="56"/>
      <c r="DBY409" s="56"/>
      <c r="DBZ409" s="56"/>
      <c r="DCA409" s="56"/>
      <c r="DCB409" s="56"/>
      <c r="DCC409" s="56"/>
      <c r="DCD409" s="56"/>
      <c r="DCE409" s="56"/>
      <c r="DCF409" s="56"/>
      <c r="DCG409" s="56"/>
      <c r="DCH409" s="56"/>
      <c r="DCI409" s="56"/>
      <c r="DCJ409" s="56"/>
      <c r="DCK409" s="56"/>
      <c r="DCL409" s="56"/>
      <c r="DCM409" s="56"/>
      <c r="DCN409" s="56"/>
      <c r="DCO409" s="56"/>
      <c r="DCP409" s="56"/>
      <c r="DCQ409" s="56"/>
      <c r="DCR409" s="56"/>
      <c r="DCS409" s="56"/>
      <c r="DCT409" s="56"/>
      <c r="DCU409" s="56"/>
      <c r="DCV409" s="56"/>
      <c r="DCW409" s="56"/>
      <c r="DCX409" s="56"/>
      <c r="DCY409" s="56"/>
      <c r="DCZ409" s="56"/>
      <c r="DDA409" s="56"/>
      <c r="DDB409" s="56"/>
      <c r="DDC409" s="56"/>
      <c r="DDD409" s="56"/>
      <c r="DDE409" s="56"/>
      <c r="DDF409" s="56"/>
      <c r="DDG409" s="56"/>
      <c r="DDH409" s="56"/>
      <c r="DDI409" s="56"/>
      <c r="DDJ409" s="56"/>
      <c r="DDK409" s="56"/>
      <c r="DDL409" s="56"/>
      <c r="DDM409" s="56"/>
      <c r="DDN409" s="56"/>
      <c r="DDO409" s="56"/>
      <c r="DDP409" s="56"/>
      <c r="DDQ409" s="56"/>
      <c r="DDR409" s="56"/>
      <c r="DDS409" s="56"/>
      <c r="DDT409" s="56"/>
      <c r="DDU409" s="56"/>
      <c r="DDV409" s="56"/>
      <c r="DDW409" s="56"/>
      <c r="DDX409" s="56"/>
      <c r="DDY409" s="56"/>
      <c r="DDZ409" s="56"/>
      <c r="DEA409" s="56"/>
      <c r="DEB409" s="56"/>
      <c r="DEC409" s="56"/>
      <c r="DED409" s="56"/>
      <c r="DEE409" s="56"/>
      <c r="DEF409" s="56"/>
      <c r="DEG409" s="56"/>
      <c r="DEH409" s="56"/>
      <c r="DEI409" s="56"/>
      <c r="DEJ409" s="56"/>
      <c r="DEK409" s="56"/>
      <c r="DEL409" s="56"/>
      <c r="DEM409" s="56"/>
      <c r="DEN409" s="56"/>
      <c r="DEO409" s="56"/>
      <c r="DEP409" s="56"/>
      <c r="DEQ409" s="56"/>
      <c r="DER409" s="56"/>
      <c r="DES409" s="56"/>
      <c r="DET409" s="56"/>
      <c r="DEU409" s="56"/>
      <c r="DEV409" s="56"/>
      <c r="DEW409" s="56"/>
      <c r="DEX409" s="56"/>
      <c r="DEY409" s="56"/>
      <c r="DEZ409" s="56"/>
      <c r="DFA409" s="56"/>
      <c r="DFB409" s="56"/>
      <c r="DFC409" s="56"/>
      <c r="DFD409" s="56"/>
      <c r="DFE409" s="56"/>
      <c r="DFF409" s="56"/>
      <c r="DFG409" s="56"/>
      <c r="DFH409" s="56"/>
      <c r="DFI409" s="56"/>
      <c r="DFJ409" s="56"/>
      <c r="DFK409" s="56"/>
      <c r="DFL409" s="56"/>
      <c r="DFM409" s="56"/>
      <c r="DFN409" s="56"/>
      <c r="DFO409" s="56"/>
      <c r="DFP409" s="56"/>
      <c r="DFQ409" s="56"/>
      <c r="DFR409" s="56"/>
      <c r="DFS409" s="56"/>
      <c r="DFT409" s="56"/>
      <c r="DFU409" s="56"/>
      <c r="DFV409" s="56"/>
      <c r="DFW409" s="56"/>
      <c r="DFX409" s="56"/>
      <c r="DFY409" s="56"/>
      <c r="DFZ409" s="56"/>
      <c r="DGA409" s="56"/>
      <c r="DGB409" s="56"/>
      <c r="DGC409" s="56"/>
      <c r="DGD409" s="56"/>
      <c r="DGE409" s="56"/>
      <c r="DGF409" s="56"/>
      <c r="DGG409" s="56"/>
      <c r="DGH409" s="56"/>
      <c r="DGI409" s="56"/>
      <c r="DGJ409" s="56"/>
      <c r="DGK409" s="56"/>
      <c r="DGL409" s="56"/>
      <c r="DGM409" s="56"/>
      <c r="DGN409" s="56"/>
      <c r="DGO409" s="56"/>
      <c r="DGP409" s="56"/>
      <c r="DGQ409" s="56"/>
      <c r="DGR409" s="56"/>
      <c r="DGS409" s="56"/>
      <c r="DGT409" s="56"/>
      <c r="DGU409" s="56"/>
      <c r="DGV409" s="56"/>
      <c r="DGW409" s="56"/>
      <c r="DGX409" s="56"/>
      <c r="DGY409" s="56"/>
      <c r="DGZ409" s="56"/>
      <c r="DHA409" s="56"/>
      <c r="DHB409" s="56"/>
      <c r="DHC409" s="56"/>
      <c r="DHD409" s="56"/>
      <c r="DHE409" s="56"/>
      <c r="DHF409" s="56"/>
      <c r="DHG409" s="56"/>
      <c r="DHH409" s="56"/>
      <c r="DHI409" s="56"/>
      <c r="DHJ409" s="56"/>
      <c r="DHK409" s="56"/>
      <c r="DHL409" s="56"/>
      <c r="DHM409" s="56"/>
      <c r="DHN409" s="56"/>
      <c r="DHO409" s="56"/>
      <c r="DHP409" s="56"/>
      <c r="DHQ409" s="56"/>
      <c r="DHR409" s="56"/>
      <c r="DHS409" s="56"/>
      <c r="DHT409" s="56"/>
      <c r="DHU409" s="56"/>
      <c r="DHV409" s="56"/>
      <c r="DHW409" s="56"/>
      <c r="DHX409" s="56"/>
      <c r="DHY409" s="56"/>
      <c r="DHZ409" s="56"/>
      <c r="DIA409" s="56"/>
      <c r="DIB409" s="56"/>
      <c r="DIC409" s="56"/>
      <c r="DID409" s="56"/>
      <c r="DIE409" s="56"/>
      <c r="DIF409" s="56"/>
      <c r="DIG409" s="56"/>
      <c r="DIH409" s="56"/>
      <c r="DII409" s="56"/>
      <c r="DIJ409" s="56"/>
      <c r="DIK409" s="56"/>
      <c r="DIL409" s="56"/>
      <c r="DIM409" s="56"/>
      <c r="DIN409" s="56"/>
      <c r="DIO409" s="56"/>
      <c r="DIP409" s="56"/>
      <c r="DIQ409" s="56"/>
      <c r="DIR409" s="56"/>
      <c r="DIS409" s="56"/>
      <c r="DIT409" s="56"/>
      <c r="DIU409" s="56"/>
      <c r="DIV409" s="56"/>
      <c r="DIW409" s="56"/>
      <c r="DIX409" s="56"/>
      <c r="DIY409" s="56"/>
      <c r="DIZ409" s="56"/>
      <c r="DJA409" s="56"/>
      <c r="DJB409" s="56"/>
      <c r="DJC409" s="56"/>
      <c r="DJD409" s="56"/>
      <c r="DJE409" s="56"/>
      <c r="DJF409" s="56"/>
      <c r="DJG409" s="56"/>
      <c r="DJH409" s="56"/>
      <c r="DJI409" s="56"/>
      <c r="DJJ409" s="56"/>
      <c r="DJK409" s="56"/>
      <c r="DJL409" s="56"/>
      <c r="DJM409" s="56"/>
      <c r="DJN409" s="56"/>
      <c r="DJO409" s="56"/>
      <c r="DJP409" s="56"/>
      <c r="DJQ409" s="56"/>
      <c r="DJR409" s="56"/>
      <c r="DJS409" s="56"/>
      <c r="DJT409" s="56"/>
      <c r="DJU409" s="56"/>
      <c r="DJV409" s="56"/>
      <c r="DJW409" s="56"/>
      <c r="DJX409" s="56"/>
      <c r="DJY409" s="56"/>
      <c r="DJZ409" s="56"/>
      <c r="DKA409" s="56"/>
      <c r="DKB409" s="56"/>
      <c r="DKC409" s="56"/>
      <c r="DKD409" s="56"/>
      <c r="DKE409" s="56"/>
      <c r="DKF409" s="56"/>
      <c r="DKG409" s="56"/>
      <c r="DKH409" s="56"/>
      <c r="DKI409" s="56"/>
      <c r="DKJ409" s="56"/>
      <c r="DKK409" s="56"/>
      <c r="DKL409" s="56"/>
      <c r="DKM409" s="56"/>
      <c r="DKN409" s="56"/>
      <c r="DKO409" s="56"/>
      <c r="DKP409" s="56"/>
      <c r="DKQ409" s="56"/>
      <c r="DKR409" s="56"/>
      <c r="DKS409" s="56"/>
      <c r="DKT409" s="56"/>
      <c r="DKU409" s="56"/>
      <c r="DKV409" s="56"/>
      <c r="DKW409" s="56"/>
      <c r="DKX409" s="56"/>
      <c r="DKY409" s="56"/>
      <c r="DKZ409" s="56"/>
      <c r="DLA409" s="56"/>
      <c r="DLB409" s="56"/>
      <c r="DLC409" s="56"/>
      <c r="DLD409" s="56"/>
      <c r="DLE409" s="56"/>
      <c r="DLF409" s="56"/>
      <c r="DLG409" s="56"/>
      <c r="DLH409" s="56"/>
      <c r="DLI409" s="56"/>
      <c r="DLJ409" s="56"/>
      <c r="DLK409" s="56"/>
      <c r="DLL409" s="56"/>
      <c r="DLM409" s="56"/>
      <c r="DLN409" s="56"/>
      <c r="DLO409" s="56"/>
      <c r="DLP409" s="56"/>
      <c r="DLQ409" s="56"/>
      <c r="DLR409" s="56"/>
      <c r="DLS409" s="56"/>
      <c r="DLT409" s="56"/>
      <c r="DLU409" s="56"/>
      <c r="DLV409" s="56"/>
      <c r="DLW409" s="56"/>
      <c r="DLX409" s="56"/>
      <c r="DLY409" s="56"/>
      <c r="DLZ409" s="56"/>
      <c r="DMA409" s="56"/>
      <c r="DMB409" s="56"/>
      <c r="DMC409" s="56"/>
      <c r="DMD409" s="56"/>
      <c r="DME409" s="56"/>
      <c r="DMF409" s="56"/>
      <c r="DMG409" s="56"/>
      <c r="DMH409" s="56"/>
      <c r="DMI409" s="56"/>
      <c r="DMJ409" s="56"/>
      <c r="DMK409" s="56"/>
      <c r="DML409" s="56"/>
      <c r="DMM409" s="56"/>
      <c r="DMN409" s="56"/>
      <c r="DMO409" s="56"/>
      <c r="DMP409" s="56"/>
      <c r="DMQ409" s="56"/>
      <c r="DMR409" s="56"/>
      <c r="DMS409" s="56"/>
      <c r="DMT409" s="56"/>
      <c r="DMU409" s="56"/>
      <c r="DMV409" s="56"/>
      <c r="DMW409" s="56"/>
      <c r="DMX409" s="56"/>
      <c r="DMY409" s="56"/>
      <c r="DMZ409" s="56"/>
      <c r="DNA409" s="56"/>
      <c r="DNB409" s="56"/>
      <c r="DNC409" s="56"/>
      <c r="DND409" s="56"/>
      <c r="DNE409" s="56"/>
      <c r="DNF409" s="56"/>
      <c r="DNG409" s="56"/>
      <c r="DNH409" s="56"/>
      <c r="DNI409" s="56"/>
      <c r="DNJ409" s="56"/>
      <c r="DNK409" s="56"/>
      <c r="DNL409" s="56"/>
      <c r="DNM409" s="56"/>
      <c r="DNN409" s="56"/>
      <c r="DNO409" s="56"/>
      <c r="DNP409" s="56"/>
      <c r="DNQ409" s="56"/>
      <c r="DNR409" s="56"/>
      <c r="DNS409" s="56"/>
      <c r="DNT409" s="56"/>
      <c r="DNU409" s="56"/>
      <c r="DNV409" s="56"/>
      <c r="DNW409" s="56"/>
      <c r="DNX409" s="56"/>
      <c r="DNY409" s="56"/>
      <c r="DNZ409" s="56"/>
      <c r="DOA409" s="56"/>
      <c r="DOB409" s="56"/>
      <c r="DOC409" s="56"/>
      <c r="DOD409" s="56"/>
      <c r="DOE409" s="56"/>
      <c r="DOF409" s="56"/>
      <c r="DOG409" s="56"/>
      <c r="DOH409" s="56"/>
      <c r="DOI409" s="56"/>
      <c r="DOJ409" s="56"/>
      <c r="DOK409" s="56"/>
      <c r="DOL409" s="56"/>
      <c r="DOM409" s="56"/>
      <c r="DON409" s="56"/>
      <c r="DOO409" s="56"/>
      <c r="DOP409" s="56"/>
      <c r="DOQ409" s="56"/>
      <c r="DOR409" s="56"/>
      <c r="DOS409" s="56"/>
      <c r="DOT409" s="56"/>
      <c r="DOU409" s="56"/>
      <c r="DOV409" s="56"/>
      <c r="DOW409" s="56"/>
      <c r="DOX409" s="56"/>
      <c r="DOY409" s="56"/>
      <c r="DOZ409" s="56"/>
      <c r="DPA409" s="56"/>
      <c r="DPB409" s="56"/>
      <c r="DPC409" s="56"/>
      <c r="DPD409" s="56"/>
      <c r="DPE409" s="56"/>
      <c r="DPF409" s="56"/>
      <c r="DPG409" s="56"/>
      <c r="DPH409" s="56"/>
      <c r="DPI409" s="56"/>
      <c r="DPJ409" s="56"/>
      <c r="DPK409" s="56"/>
      <c r="DPL409" s="56"/>
      <c r="DPM409" s="56"/>
      <c r="DPN409" s="56"/>
      <c r="DPO409" s="56"/>
      <c r="DPP409" s="56"/>
      <c r="DPQ409" s="56"/>
      <c r="DPR409" s="56"/>
      <c r="DPS409" s="56"/>
      <c r="DPT409" s="56"/>
      <c r="DPU409" s="56"/>
      <c r="DPV409" s="56"/>
      <c r="DPW409" s="56"/>
      <c r="DPX409" s="56"/>
      <c r="DPY409" s="56"/>
      <c r="DPZ409" s="56"/>
      <c r="DQA409" s="56"/>
      <c r="DQB409" s="56"/>
      <c r="DQC409" s="56"/>
      <c r="DQD409" s="56"/>
      <c r="DQE409" s="56"/>
      <c r="DQF409" s="56"/>
      <c r="DQG409" s="56"/>
      <c r="DQH409" s="56"/>
      <c r="DQI409" s="56"/>
      <c r="DQJ409" s="56"/>
      <c r="DQK409" s="56"/>
      <c r="DQL409" s="56"/>
      <c r="DQM409" s="56"/>
      <c r="DQN409" s="56"/>
      <c r="DQO409" s="56"/>
      <c r="DQP409" s="56"/>
      <c r="DQQ409" s="56"/>
      <c r="DQR409" s="56"/>
      <c r="DQS409" s="56"/>
      <c r="DQT409" s="56"/>
      <c r="DQU409" s="56"/>
      <c r="DQV409" s="56"/>
      <c r="DQW409" s="56"/>
      <c r="DQX409" s="56"/>
      <c r="DQY409" s="56"/>
      <c r="DQZ409" s="56"/>
      <c r="DRA409" s="56"/>
      <c r="DRB409" s="56"/>
      <c r="DRC409" s="56"/>
      <c r="DRD409" s="56"/>
      <c r="DRE409" s="56"/>
      <c r="DRF409" s="56"/>
      <c r="DRG409" s="56"/>
      <c r="DRH409" s="56"/>
      <c r="DRI409" s="56"/>
      <c r="DRJ409" s="56"/>
      <c r="DRK409" s="56"/>
      <c r="DRL409" s="56"/>
      <c r="DRM409" s="56"/>
      <c r="DRN409" s="56"/>
      <c r="DRO409" s="56"/>
      <c r="DRP409" s="56"/>
      <c r="DRQ409" s="56"/>
      <c r="DRR409" s="56"/>
      <c r="DRS409" s="56"/>
      <c r="DRT409" s="56"/>
      <c r="DRU409" s="56"/>
      <c r="DRV409" s="56"/>
      <c r="DRW409" s="56"/>
      <c r="DRX409" s="56"/>
      <c r="DRY409" s="56"/>
      <c r="DRZ409" s="56"/>
      <c r="DSA409" s="56"/>
      <c r="DSB409" s="56"/>
      <c r="DSC409" s="56"/>
      <c r="DSD409" s="56"/>
      <c r="DSE409" s="56"/>
      <c r="DSF409" s="56"/>
      <c r="DSG409" s="56"/>
      <c r="DSH409" s="56"/>
      <c r="DSI409" s="56"/>
      <c r="DSJ409" s="56"/>
      <c r="DSK409" s="56"/>
      <c r="DSL409" s="56"/>
      <c r="DSM409" s="56"/>
      <c r="DSN409" s="56"/>
      <c r="DSO409" s="56"/>
      <c r="DSP409" s="56"/>
      <c r="DSQ409" s="56"/>
      <c r="DSR409" s="56"/>
      <c r="DSS409" s="56"/>
      <c r="DST409" s="56"/>
      <c r="DSU409" s="56"/>
      <c r="DSV409" s="56"/>
      <c r="DSW409" s="56"/>
      <c r="DSX409" s="56"/>
      <c r="DSY409" s="56"/>
      <c r="DSZ409" s="56"/>
      <c r="DTA409" s="56"/>
      <c r="DTB409" s="56"/>
      <c r="DTC409" s="56"/>
      <c r="DTD409" s="56"/>
      <c r="DTE409" s="56"/>
      <c r="DTF409" s="56"/>
      <c r="DTG409" s="56"/>
      <c r="DTH409" s="56"/>
      <c r="DTI409" s="56"/>
      <c r="DTJ409" s="56"/>
      <c r="DTK409" s="56"/>
      <c r="DTL409" s="56"/>
      <c r="DTM409" s="56"/>
      <c r="DTN409" s="56"/>
      <c r="DTO409" s="56"/>
      <c r="DTP409" s="56"/>
      <c r="DTQ409" s="56"/>
      <c r="DTR409" s="56"/>
      <c r="DTS409" s="56"/>
      <c r="DTT409" s="56"/>
      <c r="DTU409" s="56"/>
      <c r="DTV409" s="56"/>
      <c r="DTW409" s="56"/>
      <c r="DTX409" s="56"/>
      <c r="DTY409" s="56"/>
      <c r="DTZ409" s="56"/>
      <c r="DUA409" s="56"/>
      <c r="DUB409" s="56"/>
      <c r="DUC409" s="56"/>
      <c r="DUD409" s="56"/>
      <c r="DUE409" s="56"/>
      <c r="DUF409" s="56"/>
      <c r="DUG409" s="56"/>
      <c r="DUH409" s="56"/>
      <c r="DUI409" s="56"/>
      <c r="DUJ409" s="56"/>
      <c r="DUK409" s="56"/>
      <c r="DUL409" s="56"/>
      <c r="DUM409" s="56"/>
      <c r="DUN409" s="56"/>
      <c r="DUO409" s="56"/>
      <c r="DUP409" s="56"/>
      <c r="DUQ409" s="56"/>
      <c r="DUR409" s="56"/>
      <c r="DUS409" s="56"/>
      <c r="DUT409" s="56"/>
      <c r="DUU409" s="56"/>
      <c r="DUV409" s="56"/>
      <c r="DUW409" s="56"/>
      <c r="DUX409" s="56"/>
      <c r="DUY409" s="56"/>
      <c r="DUZ409" s="56"/>
      <c r="DVA409" s="56"/>
      <c r="DVB409" s="56"/>
      <c r="DVC409" s="56"/>
      <c r="DVD409" s="56"/>
      <c r="DVE409" s="56"/>
      <c r="DVF409" s="56"/>
      <c r="DVG409" s="56"/>
      <c r="DVH409" s="56"/>
      <c r="DVI409" s="56"/>
      <c r="DVJ409" s="56"/>
      <c r="DVK409" s="56"/>
      <c r="DVL409" s="56"/>
      <c r="DVM409" s="56"/>
      <c r="DVN409" s="56"/>
      <c r="DVO409" s="56"/>
      <c r="DVP409" s="56"/>
      <c r="DVQ409" s="56"/>
      <c r="DVR409" s="56"/>
      <c r="DVS409" s="56"/>
      <c r="DVT409" s="56"/>
      <c r="DVU409" s="56"/>
      <c r="DVV409" s="56"/>
      <c r="DVW409" s="56"/>
      <c r="DVX409" s="56"/>
      <c r="DVY409" s="56"/>
      <c r="DVZ409" s="56"/>
      <c r="DWA409" s="56"/>
      <c r="DWB409" s="56"/>
      <c r="DWC409" s="56"/>
      <c r="DWD409" s="56"/>
      <c r="DWE409" s="56"/>
      <c r="DWF409" s="56"/>
      <c r="DWG409" s="56"/>
      <c r="DWH409" s="56"/>
      <c r="DWI409" s="56"/>
      <c r="DWJ409" s="56"/>
      <c r="DWK409" s="56"/>
      <c r="DWL409" s="56"/>
      <c r="DWM409" s="56"/>
      <c r="DWN409" s="56"/>
      <c r="DWO409" s="56"/>
      <c r="DWP409" s="56"/>
      <c r="DWQ409" s="56"/>
      <c r="DWR409" s="56"/>
      <c r="DWS409" s="56"/>
      <c r="DWT409" s="56"/>
      <c r="DWU409" s="56"/>
      <c r="DWV409" s="56"/>
      <c r="DWW409" s="56"/>
      <c r="DWX409" s="56"/>
      <c r="DWY409" s="56"/>
      <c r="DWZ409" s="56"/>
      <c r="DXA409" s="56"/>
      <c r="DXB409" s="56"/>
      <c r="DXC409" s="56"/>
      <c r="DXD409" s="56"/>
      <c r="DXE409" s="56"/>
      <c r="DXF409" s="56"/>
      <c r="DXG409" s="56"/>
      <c r="DXH409" s="56"/>
      <c r="DXI409" s="56"/>
      <c r="DXJ409" s="56"/>
      <c r="DXK409" s="56"/>
      <c r="DXL409" s="56"/>
      <c r="DXM409" s="56"/>
      <c r="DXN409" s="56"/>
      <c r="DXO409" s="56"/>
      <c r="DXP409" s="56"/>
      <c r="DXQ409" s="56"/>
      <c r="DXR409" s="56"/>
      <c r="DXS409" s="56"/>
      <c r="DXT409" s="56"/>
      <c r="DXU409" s="56"/>
      <c r="DXV409" s="56"/>
      <c r="DXW409" s="56"/>
      <c r="DXX409" s="56"/>
      <c r="DXY409" s="56"/>
      <c r="DXZ409" s="56"/>
      <c r="DYA409" s="56"/>
      <c r="DYB409" s="56"/>
      <c r="DYC409" s="56"/>
      <c r="DYD409" s="56"/>
      <c r="DYE409" s="56"/>
      <c r="DYF409" s="56"/>
      <c r="DYG409" s="56"/>
      <c r="DYH409" s="56"/>
      <c r="DYI409" s="56"/>
      <c r="DYJ409" s="56"/>
      <c r="DYK409" s="56"/>
      <c r="DYL409" s="56"/>
      <c r="DYM409" s="56"/>
      <c r="DYN409" s="56"/>
      <c r="DYO409" s="56"/>
      <c r="DYP409" s="56"/>
      <c r="DYQ409" s="56"/>
      <c r="DYR409" s="56"/>
      <c r="DYS409" s="56"/>
      <c r="DYT409" s="56"/>
      <c r="DYU409" s="56"/>
      <c r="DYV409" s="56"/>
      <c r="DYW409" s="56"/>
      <c r="DYX409" s="56"/>
      <c r="DYY409" s="56"/>
      <c r="DYZ409" s="56"/>
      <c r="DZA409" s="56"/>
      <c r="DZB409" s="56"/>
      <c r="DZC409" s="56"/>
      <c r="DZD409" s="56"/>
      <c r="DZE409" s="56"/>
      <c r="DZF409" s="56"/>
      <c r="DZG409" s="56"/>
      <c r="DZH409" s="56"/>
      <c r="DZI409" s="56"/>
      <c r="DZJ409" s="56"/>
      <c r="DZK409" s="56"/>
      <c r="DZL409" s="56"/>
      <c r="DZM409" s="56"/>
      <c r="DZN409" s="56"/>
      <c r="DZO409" s="56"/>
      <c r="DZP409" s="56"/>
      <c r="DZQ409" s="56"/>
      <c r="DZR409" s="56"/>
      <c r="DZS409" s="56"/>
      <c r="DZT409" s="56"/>
      <c r="DZU409" s="56"/>
      <c r="DZV409" s="56"/>
      <c r="DZW409" s="56"/>
      <c r="DZX409" s="56"/>
      <c r="DZY409" s="56"/>
      <c r="DZZ409" s="56"/>
      <c r="EAA409" s="56"/>
      <c r="EAB409" s="56"/>
      <c r="EAC409" s="56"/>
      <c r="EAD409" s="56"/>
      <c r="EAE409" s="56"/>
      <c r="EAF409" s="56"/>
      <c r="EAG409" s="56"/>
      <c r="EAH409" s="56"/>
      <c r="EAI409" s="56"/>
      <c r="EAJ409" s="56"/>
      <c r="EAK409" s="56"/>
      <c r="EAL409" s="56"/>
      <c r="EAM409" s="56"/>
      <c r="EAN409" s="56"/>
      <c r="EAO409" s="56"/>
      <c r="EAP409" s="56"/>
      <c r="EAQ409" s="56"/>
      <c r="EAR409" s="56"/>
      <c r="EAS409" s="56"/>
      <c r="EAT409" s="56"/>
      <c r="EAU409" s="56"/>
      <c r="EAV409" s="56"/>
      <c r="EAW409" s="56"/>
      <c r="EAX409" s="56"/>
      <c r="EAY409" s="56"/>
      <c r="EAZ409" s="56"/>
      <c r="EBA409" s="56"/>
      <c r="EBB409" s="56"/>
      <c r="EBC409" s="56"/>
      <c r="EBD409" s="56"/>
      <c r="EBE409" s="56"/>
      <c r="EBF409" s="56"/>
      <c r="EBG409" s="56"/>
      <c r="EBH409" s="56"/>
      <c r="EBI409" s="56"/>
      <c r="EBJ409" s="56"/>
      <c r="EBK409" s="56"/>
      <c r="EBL409" s="56"/>
      <c r="EBM409" s="56"/>
      <c r="EBN409" s="56"/>
      <c r="EBO409" s="56"/>
      <c r="EBP409" s="56"/>
      <c r="EBQ409" s="56"/>
      <c r="EBR409" s="56"/>
      <c r="EBS409" s="56"/>
      <c r="EBT409" s="56"/>
      <c r="EBU409" s="56"/>
      <c r="EBV409" s="56"/>
      <c r="EBW409" s="56"/>
      <c r="EBX409" s="56"/>
      <c r="EBY409" s="56"/>
      <c r="EBZ409" s="56"/>
      <c r="ECA409" s="56"/>
      <c r="ECB409" s="56"/>
      <c r="ECC409" s="56"/>
      <c r="ECD409" s="56"/>
      <c r="ECE409" s="56"/>
      <c r="ECF409" s="56"/>
      <c r="ECG409" s="56"/>
      <c r="ECH409" s="56"/>
      <c r="ECI409" s="56"/>
      <c r="ECJ409" s="56"/>
      <c r="ECK409" s="56"/>
      <c r="ECL409" s="56"/>
      <c r="ECM409" s="56"/>
      <c r="ECN409" s="56"/>
      <c r="ECO409" s="56"/>
      <c r="ECP409" s="56"/>
      <c r="ECQ409" s="56"/>
      <c r="ECR409" s="56"/>
      <c r="ECS409" s="56"/>
      <c r="ECT409" s="56"/>
      <c r="ECU409" s="56"/>
      <c r="ECV409" s="56"/>
      <c r="ECW409" s="56"/>
      <c r="ECX409" s="56"/>
      <c r="ECY409" s="56"/>
      <c r="ECZ409" s="56"/>
      <c r="EDA409" s="56"/>
      <c r="EDB409" s="56"/>
      <c r="EDC409" s="56"/>
      <c r="EDD409" s="56"/>
      <c r="EDE409" s="56"/>
      <c r="EDF409" s="56"/>
      <c r="EDG409" s="56"/>
      <c r="EDH409" s="56"/>
      <c r="EDI409" s="56"/>
      <c r="EDJ409" s="56"/>
      <c r="EDK409" s="56"/>
      <c r="EDL409" s="56"/>
      <c r="EDM409" s="56"/>
      <c r="EDN409" s="56"/>
      <c r="EDO409" s="56"/>
      <c r="EDP409" s="56"/>
      <c r="EDQ409" s="56"/>
      <c r="EDR409" s="56"/>
      <c r="EDS409" s="56"/>
      <c r="EDT409" s="56"/>
      <c r="EDU409" s="56"/>
      <c r="EDV409" s="56"/>
      <c r="EDW409" s="56"/>
      <c r="EDX409" s="56"/>
      <c r="EDY409" s="56"/>
      <c r="EDZ409" s="56"/>
      <c r="EEA409" s="56"/>
      <c r="EEB409" s="56"/>
      <c r="EEC409" s="56"/>
      <c r="EED409" s="56"/>
      <c r="EEE409" s="56"/>
      <c r="EEF409" s="56"/>
      <c r="EEG409" s="56"/>
      <c r="EEH409" s="56"/>
      <c r="EEI409" s="56"/>
      <c r="EEJ409" s="56"/>
      <c r="EEK409" s="56"/>
      <c r="EEL409" s="56"/>
      <c r="EEM409" s="56"/>
      <c r="EEN409" s="56"/>
      <c r="EEO409" s="56"/>
      <c r="EEP409" s="56"/>
      <c r="EEQ409" s="56"/>
      <c r="EER409" s="56"/>
      <c r="EES409" s="56"/>
      <c r="EET409" s="56"/>
      <c r="EEU409" s="56"/>
      <c r="EEV409" s="56"/>
      <c r="EEW409" s="56"/>
      <c r="EEX409" s="56"/>
      <c r="EEY409" s="56"/>
      <c r="EEZ409" s="56"/>
      <c r="EFA409" s="56"/>
      <c r="EFB409" s="56"/>
      <c r="EFC409" s="56"/>
      <c r="EFD409" s="56"/>
      <c r="EFE409" s="56"/>
      <c r="EFF409" s="56"/>
      <c r="EFG409" s="56"/>
      <c r="EFH409" s="56"/>
      <c r="EFI409" s="56"/>
      <c r="EFJ409" s="56"/>
      <c r="EFK409" s="56"/>
      <c r="EFL409" s="56"/>
      <c r="EFM409" s="56"/>
      <c r="EFN409" s="56"/>
      <c r="EFO409" s="56"/>
      <c r="EFP409" s="56"/>
      <c r="EFQ409" s="56"/>
      <c r="EFR409" s="56"/>
      <c r="EFS409" s="56"/>
      <c r="EFT409" s="56"/>
      <c r="EFU409" s="56"/>
      <c r="EFV409" s="56"/>
      <c r="EFW409" s="56"/>
      <c r="EFX409" s="56"/>
      <c r="EFY409" s="56"/>
      <c r="EFZ409" s="56"/>
      <c r="EGA409" s="56"/>
      <c r="EGB409" s="56"/>
      <c r="EGC409" s="56"/>
      <c r="EGD409" s="56"/>
      <c r="EGE409" s="56"/>
      <c r="EGF409" s="56"/>
      <c r="EGG409" s="56"/>
      <c r="EGH409" s="56"/>
      <c r="EGI409" s="56"/>
      <c r="EGJ409" s="56"/>
      <c r="EGK409" s="56"/>
      <c r="EGL409" s="56"/>
      <c r="EGM409" s="56"/>
      <c r="EGN409" s="56"/>
      <c r="EGO409" s="56"/>
      <c r="EGP409" s="56"/>
      <c r="EGQ409" s="56"/>
      <c r="EGR409" s="56"/>
      <c r="EGS409" s="56"/>
      <c r="EGT409" s="56"/>
      <c r="EGU409" s="56"/>
      <c r="EGV409" s="56"/>
      <c r="EGW409" s="56"/>
      <c r="EGX409" s="56"/>
      <c r="EGY409" s="56"/>
      <c r="EGZ409" s="56"/>
      <c r="EHA409" s="56"/>
      <c r="EHB409" s="56"/>
      <c r="EHC409" s="56"/>
      <c r="EHD409" s="56"/>
      <c r="EHE409" s="56"/>
      <c r="EHF409" s="56"/>
      <c r="EHG409" s="56"/>
      <c r="EHH409" s="56"/>
      <c r="EHI409" s="56"/>
      <c r="EHJ409" s="56"/>
      <c r="EHK409" s="56"/>
      <c r="EHL409" s="56"/>
      <c r="EHM409" s="56"/>
      <c r="EHN409" s="56"/>
      <c r="EHO409" s="56"/>
      <c r="EHP409" s="56"/>
      <c r="EHQ409" s="56"/>
      <c r="EHR409" s="56"/>
      <c r="EHS409" s="56"/>
      <c r="EHT409" s="56"/>
      <c r="EHU409" s="56"/>
      <c r="EHV409" s="56"/>
      <c r="EHW409" s="56"/>
      <c r="EHX409" s="56"/>
      <c r="EHY409" s="56"/>
      <c r="EHZ409" s="56"/>
      <c r="EIA409" s="56"/>
      <c r="EIB409" s="56"/>
      <c r="EIC409" s="56"/>
      <c r="EID409" s="56"/>
      <c r="EIE409" s="56"/>
      <c r="EIF409" s="56"/>
      <c r="EIG409" s="56"/>
      <c r="EIH409" s="56"/>
      <c r="EII409" s="56"/>
      <c r="EIJ409" s="56"/>
      <c r="EIK409" s="56"/>
      <c r="EIL409" s="56"/>
      <c r="EIM409" s="56"/>
      <c r="EIN409" s="56"/>
      <c r="EIO409" s="56"/>
      <c r="EIP409" s="56"/>
      <c r="EIQ409" s="56"/>
      <c r="EIR409" s="56"/>
      <c r="EIS409" s="56"/>
      <c r="EIT409" s="56"/>
      <c r="EIU409" s="56"/>
      <c r="EIV409" s="56"/>
      <c r="EIW409" s="56"/>
      <c r="EIX409" s="56"/>
      <c r="EIY409" s="56"/>
      <c r="EIZ409" s="56"/>
      <c r="EJA409" s="56"/>
      <c r="EJB409" s="56"/>
      <c r="EJC409" s="56"/>
      <c r="EJD409" s="56"/>
      <c r="EJE409" s="56"/>
      <c r="EJF409" s="56"/>
      <c r="EJG409" s="56"/>
      <c r="EJH409" s="56"/>
      <c r="EJI409" s="56"/>
      <c r="EJJ409" s="56"/>
      <c r="EJK409" s="56"/>
      <c r="EJL409" s="56"/>
      <c r="EJM409" s="56"/>
      <c r="EJN409" s="56"/>
      <c r="EJO409" s="56"/>
      <c r="EJP409" s="56"/>
      <c r="EJQ409" s="56"/>
      <c r="EJR409" s="56"/>
      <c r="EJS409" s="56"/>
      <c r="EJT409" s="56"/>
      <c r="EJU409" s="56"/>
      <c r="EJV409" s="56"/>
      <c r="EJW409" s="56"/>
      <c r="EJX409" s="56"/>
      <c r="EJY409" s="56"/>
      <c r="EJZ409" s="56"/>
      <c r="EKA409" s="56"/>
      <c r="EKB409" s="56"/>
      <c r="EKC409" s="56"/>
      <c r="EKD409" s="56"/>
      <c r="EKE409" s="56"/>
      <c r="EKF409" s="56"/>
      <c r="EKG409" s="56"/>
      <c r="EKH409" s="56"/>
      <c r="EKI409" s="56"/>
      <c r="EKJ409" s="56"/>
      <c r="EKK409" s="56"/>
      <c r="EKL409" s="56"/>
      <c r="EKM409" s="56"/>
      <c r="EKN409" s="56"/>
      <c r="EKO409" s="56"/>
      <c r="EKP409" s="56"/>
      <c r="EKQ409" s="56"/>
      <c r="EKR409" s="56"/>
      <c r="EKS409" s="56"/>
      <c r="EKT409" s="56"/>
      <c r="EKU409" s="56"/>
      <c r="EKV409" s="56"/>
      <c r="EKW409" s="56"/>
      <c r="EKX409" s="56"/>
      <c r="EKY409" s="56"/>
      <c r="EKZ409" s="56"/>
      <c r="ELA409" s="56"/>
      <c r="ELB409" s="56"/>
      <c r="ELC409" s="56"/>
      <c r="ELD409" s="56"/>
      <c r="ELE409" s="56"/>
      <c r="ELF409" s="56"/>
      <c r="ELG409" s="56"/>
      <c r="ELH409" s="56"/>
      <c r="ELI409" s="56"/>
      <c r="ELJ409" s="56"/>
      <c r="ELK409" s="56"/>
      <c r="ELL409" s="56"/>
      <c r="ELM409" s="56"/>
      <c r="ELN409" s="56"/>
      <c r="ELO409" s="56"/>
      <c r="ELP409" s="56"/>
      <c r="ELQ409" s="56"/>
      <c r="ELR409" s="56"/>
      <c r="ELS409" s="56"/>
      <c r="ELT409" s="56"/>
      <c r="ELU409" s="56"/>
      <c r="ELV409" s="56"/>
      <c r="ELW409" s="56"/>
      <c r="ELX409" s="56"/>
      <c r="ELY409" s="56"/>
      <c r="ELZ409" s="56"/>
      <c r="EMA409" s="56"/>
      <c r="EMB409" s="56"/>
      <c r="EMC409" s="56"/>
      <c r="EMD409" s="56"/>
      <c r="EME409" s="56"/>
      <c r="EMF409" s="56"/>
      <c r="EMG409" s="56"/>
      <c r="EMH409" s="56"/>
      <c r="EMI409" s="56"/>
      <c r="EMJ409" s="56"/>
      <c r="EMK409" s="56"/>
      <c r="EML409" s="56"/>
      <c r="EMM409" s="56"/>
      <c r="EMN409" s="56"/>
      <c r="EMO409" s="56"/>
      <c r="EMP409" s="56"/>
      <c r="EMQ409" s="56"/>
      <c r="EMR409" s="56"/>
      <c r="EMS409" s="56"/>
      <c r="EMT409" s="56"/>
      <c r="EMU409" s="56"/>
      <c r="EMV409" s="56"/>
      <c r="EMW409" s="56"/>
      <c r="EMX409" s="56"/>
      <c r="EMY409" s="56"/>
      <c r="EMZ409" s="56"/>
      <c r="ENA409" s="56"/>
      <c r="ENB409" s="56"/>
      <c r="ENC409" s="56"/>
      <c r="END409" s="56"/>
      <c r="ENE409" s="56"/>
      <c r="ENF409" s="56"/>
      <c r="ENG409" s="56"/>
      <c r="ENH409" s="56"/>
      <c r="ENI409" s="56"/>
      <c r="ENJ409" s="56"/>
      <c r="ENK409" s="56"/>
      <c r="ENL409" s="56"/>
      <c r="ENM409" s="56"/>
      <c r="ENN409" s="56"/>
      <c r="ENO409" s="56"/>
      <c r="ENP409" s="56"/>
      <c r="ENQ409" s="56"/>
      <c r="ENR409" s="56"/>
      <c r="ENS409" s="56"/>
      <c r="ENT409" s="56"/>
      <c r="ENU409" s="56"/>
      <c r="ENV409" s="56"/>
      <c r="ENW409" s="56"/>
      <c r="ENX409" s="56"/>
      <c r="ENY409" s="56"/>
      <c r="ENZ409" s="56"/>
      <c r="EOA409" s="56"/>
      <c r="EOB409" s="56"/>
      <c r="EOC409" s="56"/>
      <c r="EOD409" s="56"/>
      <c r="EOE409" s="56"/>
      <c r="EOF409" s="56"/>
      <c r="EOG409" s="56"/>
      <c r="EOH409" s="56"/>
      <c r="EOI409" s="56"/>
      <c r="EOJ409" s="56"/>
      <c r="EOK409" s="56"/>
      <c r="EOL409" s="56"/>
      <c r="EOM409" s="56"/>
      <c r="EON409" s="56"/>
      <c r="EOO409" s="56"/>
      <c r="EOP409" s="56"/>
      <c r="EOQ409" s="56"/>
      <c r="EOR409" s="56"/>
      <c r="EOS409" s="56"/>
      <c r="EOT409" s="56"/>
      <c r="EOU409" s="56"/>
      <c r="EOV409" s="56"/>
      <c r="EOW409" s="56"/>
      <c r="EOX409" s="56"/>
      <c r="EOY409" s="56"/>
      <c r="EOZ409" s="56"/>
      <c r="EPA409" s="56"/>
      <c r="EPB409" s="56"/>
      <c r="EPC409" s="56"/>
      <c r="EPD409" s="56"/>
      <c r="EPE409" s="56"/>
      <c r="EPF409" s="56"/>
      <c r="EPG409" s="56"/>
      <c r="EPH409" s="56"/>
      <c r="EPI409" s="56"/>
      <c r="EPJ409" s="56"/>
      <c r="EPK409" s="56"/>
      <c r="EPL409" s="56"/>
      <c r="EPM409" s="56"/>
      <c r="EPN409" s="56"/>
      <c r="EPO409" s="56"/>
      <c r="EPP409" s="56"/>
      <c r="EPQ409" s="56"/>
      <c r="EPR409" s="56"/>
      <c r="EPS409" s="56"/>
      <c r="EPT409" s="56"/>
      <c r="EPU409" s="56"/>
      <c r="EPV409" s="56"/>
      <c r="EPW409" s="56"/>
      <c r="EPX409" s="56"/>
      <c r="EPY409" s="56"/>
      <c r="EPZ409" s="56"/>
      <c r="EQA409" s="56"/>
      <c r="EQB409" s="56"/>
      <c r="EQC409" s="56"/>
      <c r="EQD409" s="56"/>
      <c r="EQE409" s="56"/>
      <c r="EQF409" s="56"/>
      <c r="EQG409" s="56"/>
      <c r="EQH409" s="56"/>
      <c r="EQI409" s="56"/>
      <c r="EQJ409" s="56"/>
      <c r="EQK409" s="56"/>
      <c r="EQL409" s="56"/>
      <c r="EQM409" s="56"/>
      <c r="EQN409" s="56"/>
      <c r="EQO409" s="56"/>
      <c r="EQP409" s="56"/>
      <c r="EQQ409" s="56"/>
      <c r="EQR409" s="56"/>
      <c r="EQS409" s="56"/>
      <c r="EQT409" s="56"/>
      <c r="EQU409" s="56"/>
      <c r="EQV409" s="56"/>
      <c r="EQW409" s="56"/>
      <c r="EQX409" s="56"/>
      <c r="EQY409" s="56"/>
      <c r="EQZ409" s="56"/>
      <c r="ERA409" s="56"/>
      <c r="ERB409" s="56"/>
      <c r="ERC409" s="56"/>
      <c r="ERD409" s="56"/>
      <c r="ERE409" s="56"/>
      <c r="ERF409" s="56"/>
      <c r="ERG409" s="56"/>
      <c r="ERH409" s="56"/>
      <c r="ERI409" s="56"/>
      <c r="ERJ409" s="56"/>
      <c r="ERK409" s="56"/>
      <c r="ERL409" s="56"/>
      <c r="ERM409" s="56"/>
      <c r="ERN409" s="56"/>
      <c r="ERO409" s="56"/>
      <c r="ERP409" s="56"/>
      <c r="ERQ409" s="56"/>
      <c r="ERR409" s="56"/>
      <c r="ERS409" s="56"/>
      <c r="ERT409" s="56"/>
      <c r="ERU409" s="56"/>
      <c r="ERV409" s="56"/>
      <c r="ERW409" s="56"/>
      <c r="ERX409" s="56"/>
      <c r="ERY409" s="56"/>
      <c r="ERZ409" s="56"/>
      <c r="ESA409" s="56"/>
      <c r="ESB409" s="56"/>
      <c r="ESC409" s="56"/>
      <c r="ESD409" s="56"/>
      <c r="ESE409" s="56"/>
      <c r="ESF409" s="56"/>
      <c r="ESG409" s="56"/>
      <c r="ESH409" s="56"/>
      <c r="ESI409" s="56"/>
      <c r="ESJ409" s="56"/>
      <c r="ESK409" s="56"/>
      <c r="ESL409" s="56"/>
      <c r="ESM409" s="56"/>
      <c r="ESN409" s="56"/>
      <c r="ESO409" s="56"/>
      <c r="ESP409" s="56"/>
      <c r="ESQ409" s="56"/>
      <c r="ESR409" s="56"/>
      <c r="ESS409" s="56"/>
      <c r="EST409" s="56"/>
      <c r="ESU409" s="56"/>
      <c r="ESV409" s="56"/>
      <c r="ESW409" s="56"/>
      <c r="ESX409" s="56"/>
      <c r="ESY409" s="56"/>
      <c r="ESZ409" s="56"/>
      <c r="ETA409" s="56"/>
      <c r="ETB409" s="56"/>
      <c r="ETC409" s="56"/>
      <c r="ETD409" s="56"/>
      <c r="ETE409" s="56"/>
      <c r="ETF409" s="56"/>
      <c r="ETG409" s="56"/>
      <c r="ETH409" s="56"/>
      <c r="ETI409" s="56"/>
      <c r="ETJ409" s="56"/>
      <c r="ETK409" s="56"/>
      <c r="ETL409" s="56"/>
      <c r="ETM409" s="56"/>
      <c r="ETN409" s="56"/>
      <c r="ETO409" s="56"/>
      <c r="ETP409" s="56"/>
      <c r="ETQ409" s="56"/>
      <c r="ETR409" s="56"/>
      <c r="ETS409" s="56"/>
      <c r="ETT409" s="56"/>
      <c r="ETU409" s="56"/>
      <c r="ETV409" s="56"/>
      <c r="ETW409" s="56"/>
      <c r="ETX409" s="56"/>
      <c r="ETY409" s="56"/>
      <c r="ETZ409" s="56"/>
      <c r="EUA409" s="56"/>
      <c r="EUB409" s="56"/>
      <c r="EUC409" s="56"/>
      <c r="EUD409" s="56"/>
      <c r="EUE409" s="56"/>
      <c r="EUF409" s="56"/>
      <c r="EUG409" s="56"/>
      <c r="EUH409" s="56"/>
      <c r="EUI409" s="56"/>
      <c r="EUJ409" s="56"/>
      <c r="EUK409" s="56"/>
      <c r="EUL409" s="56"/>
      <c r="EUM409" s="56"/>
      <c r="EUN409" s="56"/>
      <c r="EUO409" s="56"/>
      <c r="EUP409" s="56"/>
      <c r="EUQ409" s="56"/>
      <c r="EUR409" s="56"/>
      <c r="EUS409" s="56"/>
      <c r="EUT409" s="56"/>
      <c r="EUU409" s="56"/>
      <c r="EUV409" s="56"/>
      <c r="EUW409" s="56"/>
      <c r="EUX409" s="56"/>
      <c r="EUY409" s="56"/>
      <c r="EUZ409" s="56"/>
      <c r="EVA409" s="56"/>
      <c r="EVB409" s="56"/>
      <c r="EVC409" s="56"/>
      <c r="EVD409" s="56"/>
      <c r="EVE409" s="56"/>
      <c r="EVF409" s="56"/>
      <c r="EVG409" s="56"/>
      <c r="EVH409" s="56"/>
      <c r="EVI409" s="56"/>
      <c r="EVJ409" s="56"/>
      <c r="EVK409" s="56"/>
      <c r="EVL409" s="56"/>
      <c r="EVM409" s="56"/>
      <c r="EVN409" s="56"/>
      <c r="EVO409" s="56"/>
      <c r="EVP409" s="56"/>
      <c r="EVQ409" s="56"/>
      <c r="EVR409" s="56"/>
      <c r="EVS409" s="56"/>
      <c r="EVT409" s="56"/>
      <c r="EVU409" s="56"/>
      <c r="EVV409" s="56"/>
      <c r="EVW409" s="56"/>
      <c r="EVX409" s="56"/>
      <c r="EVY409" s="56"/>
      <c r="EVZ409" s="56"/>
      <c r="EWA409" s="56"/>
      <c r="EWB409" s="56"/>
      <c r="EWC409" s="56"/>
      <c r="EWD409" s="56"/>
      <c r="EWE409" s="56"/>
      <c r="EWF409" s="56"/>
      <c r="EWG409" s="56"/>
      <c r="EWH409" s="56"/>
      <c r="EWI409" s="56"/>
      <c r="EWJ409" s="56"/>
      <c r="EWK409" s="56"/>
      <c r="EWL409" s="56"/>
      <c r="EWM409" s="56"/>
      <c r="EWN409" s="56"/>
      <c r="EWO409" s="56"/>
      <c r="EWP409" s="56"/>
      <c r="EWQ409" s="56"/>
      <c r="EWR409" s="56"/>
      <c r="EWS409" s="56"/>
      <c r="EWT409" s="56"/>
      <c r="EWU409" s="56"/>
      <c r="EWV409" s="56"/>
      <c r="EWW409" s="56"/>
      <c r="EWX409" s="56"/>
      <c r="EWY409" s="56"/>
      <c r="EWZ409" s="56"/>
      <c r="EXA409" s="56"/>
      <c r="EXB409" s="56"/>
      <c r="EXC409" s="56"/>
      <c r="EXD409" s="56"/>
      <c r="EXE409" s="56"/>
      <c r="EXF409" s="56"/>
      <c r="EXG409" s="56"/>
      <c r="EXH409" s="56"/>
      <c r="EXI409" s="56"/>
      <c r="EXJ409" s="56"/>
      <c r="EXK409" s="56"/>
      <c r="EXL409" s="56"/>
      <c r="EXM409" s="56"/>
      <c r="EXN409" s="56"/>
      <c r="EXO409" s="56"/>
      <c r="EXP409" s="56"/>
      <c r="EXQ409" s="56"/>
      <c r="EXR409" s="56"/>
      <c r="EXS409" s="56"/>
      <c r="EXT409" s="56"/>
      <c r="EXU409" s="56"/>
      <c r="EXV409" s="56"/>
      <c r="EXW409" s="56"/>
      <c r="EXX409" s="56"/>
      <c r="EXY409" s="56"/>
      <c r="EXZ409" s="56"/>
      <c r="EYA409" s="56"/>
      <c r="EYB409" s="56"/>
      <c r="EYC409" s="56"/>
      <c r="EYD409" s="56"/>
      <c r="EYE409" s="56"/>
      <c r="EYF409" s="56"/>
      <c r="EYG409" s="56"/>
      <c r="EYH409" s="56"/>
      <c r="EYI409" s="56"/>
      <c r="EYJ409" s="56"/>
      <c r="EYK409" s="56"/>
      <c r="EYL409" s="56"/>
      <c r="EYM409" s="56"/>
      <c r="EYN409" s="56"/>
      <c r="EYO409" s="56"/>
      <c r="EYP409" s="56"/>
      <c r="EYQ409" s="56"/>
      <c r="EYR409" s="56"/>
      <c r="EYS409" s="56"/>
      <c r="EYT409" s="56"/>
      <c r="EYU409" s="56"/>
      <c r="EYV409" s="56"/>
      <c r="EYW409" s="56"/>
      <c r="EYX409" s="56"/>
      <c r="EYY409" s="56"/>
      <c r="EYZ409" s="56"/>
      <c r="EZA409" s="56"/>
      <c r="EZB409" s="56"/>
      <c r="EZC409" s="56"/>
      <c r="EZD409" s="56"/>
      <c r="EZE409" s="56"/>
      <c r="EZF409" s="56"/>
      <c r="EZG409" s="56"/>
      <c r="EZH409" s="56"/>
      <c r="EZI409" s="56"/>
      <c r="EZJ409" s="56"/>
      <c r="EZK409" s="56"/>
      <c r="EZL409" s="56"/>
      <c r="EZM409" s="56"/>
      <c r="EZN409" s="56"/>
      <c r="EZO409" s="56"/>
      <c r="EZP409" s="56"/>
      <c r="EZQ409" s="56"/>
      <c r="EZR409" s="56"/>
      <c r="EZS409" s="56"/>
      <c r="EZT409" s="56"/>
      <c r="EZU409" s="56"/>
      <c r="EZV409" s="56"/>
      <c r="EZW409" s="56"/>
      <c r="EZX409" s="56"/>
      <c r="EZY409" s="56"/>
      <c r="EZZ409" s="56"/>
      <c r="FAA409" s="56"/>
      <c r="FAB409" s="56"/>
      <c r="FAC409" s="56"/>
      <c r="FAD409" s="56"/>
      <c r="FAE409" s="56"/>
      <c r="FAF409" s="56"/>
      <c r="FAG409" s="56"/>
      <c r="FAH409" s="56"/>
      <c r="FAI409" s="56"/>
      <c r="FAJ409" s="56"/>
      <c r="FAK409" s="56"/>
      <c r="FAL409" s="56"/>
      <c r="FAM409" s="56"/>
      <c r="FAN409" s="56"/>
      <c r="FAO409" s="56"/>
      <c r="FAP409" s="56"/>
      <c r="FAQ409" s="56"/>
      <c r="FAR409" s="56"/>
      <c r="FAS409" s="56"/>
      <c r="FAT409" s="56"/>
      <c r="FAU409" s="56"/>
      <c r="FAV409" s="56"/>
      <c r="FAW409" s="56"/>
      <c r="FAX409" s="56"/>
      <c r="FAY409" s="56"/>
      <c r="FAZ409" s="56"/>
      <c r="FBA409" s="56"/>
      <c r="FBB409" s="56"/>
      <c r="FBC409" s="56"/>
      <c r="FBD409" s="56"/>
      <c r="FBE409" s="56"/>
      <c r="FBF409" s="56"/>
      <c r="FBG409" s="56"/>
      <c r="FBH409" s="56"/>
      <c r="FBI409" s="56"/>
      <c r="FBJ409" s="56"/>
      <c r="FBK409" s="56"/>
      <c r="FBL409" s="56"/>
      <c r="FBM409" s="56"/>
      <c r="FBN409" s="56"/>
      <c r="FBO409" s="56"/>
      <c r="FBP409" s="56"/>
      <c r="FBQ409" s="56"/>
      <c r="FBR409" s="56"/>
      <c r="FBS409" s="56"/>
      <c r="FBT409" s="56"/>
      <c r="FBU409" s="56"/>
      <c r="FBV409" s="56"/>
      <c r="FBW409" s="56"/>
      <c r="FBX409" s="56"/>
      <c r="FBY409" s="56"/>
      <c r="FBZ409" s="56"/>
      <c r="FCA409" s="56"/>
      <c r="FCB409" s="56"/>
      <c r="FCC409" s="56"/>
      <c r="FCD409" s="56"/>
      <c r="FCE409" s="56"/>
      <c r="FCF409" s="56"/>
      <c r="FCG409" s="56"/>
      <c r="FCH409" s="56"/>
      <c r="FCI409" s="56"/>
      <c r="FCJ409" s="56"/>
      <c r="FCK409" s="56"/>
      <c r="FCL409" s="56"/>
      <c r="FCM409" s="56"/>
      <c r="FCN409" s="56"/>
      <c r="FCO409" s="56"/>
      <c r="FCP409" s="56"/>
      <c r="FCQ409" s="56"/>
      <c r="FCR409" s="56"/>
      <c r="FCS409" s="56"/>
      <c r="FCT409" s="56"/>
      <c r="FCU409" s="56"/>
      <c r="FCV409" s="56"/>
      <c r="FCW409" s="56"/>
      <c r="FCX409" s="56"/>
      <c r="FCY409" s="56"/>
      <c r="FCZ409" s="56"/>
      <c r="FDA409" s="56"/>
      <c r="FDB409" s="56"/>
      <c r="FDC409" s="56"/>
      <c r="FDD409" s="56"/>
      <c r="FDE409" s="56"/>
      <c r="FDF409" s="56"/>
      <c r="FDG409" s="56"/>
      <c r="FDH409" s="56"/>
      <c r="FDI409" s="56"/>
      <c r="FDJ409" s="56"/>
      <c r="FDK409" s="56"/>
      <c r="FDL409" s="56"/>
      <c r="FDM409" s="56"/>
      <c r="FDN409" s="56"/>
      <c r="FDO409" s="56"/>
      <c r="FDP409" s="56"/>
      <c r="FDQ409" s="56"/>
      <c r="FDR409" s="56"/>
      <c r="FDS409" s="56"/>
      <c r="FDT409" s="56"/>
      <c r="FDU409" s="56"/>
      <c r="FDV409" s="56"/>
      <c r="FDW409" s="56"/>
      <c r="FDX409" s="56"/>
      <c r="FDY409" s="56"/>
      <c r="FDZ409" s="56"/>
      <c r="FEA409" s="56"/>
      <c r="FEB409" s="56"/>
      <c r="FEC409" s="56"/>
      <c r="FED409" s="56"/>
      <c r="FEE409" s="56"/>
      <c r="FEF409" s="56"/>
      <c r="FEG409" s="56"/>
      <c r="FEH409" s="56"/>
      <c r="FEI409" s="56"/>
      <c r="FEJ409" s="56"/>
      <c r="FEK409" s="56"/>
      <c r="FEL409" s="56"/>
      <c r="FEM409" s="56"/>
      <c r="FEN409" s="56"/>
      <c r="FEO409" s="56"/>
      <c r="FEP409" s="56"/>
      <c r="FEQ409" s="56"/>
      <c r="FER409" s="56"/>
      <c r="FES409" s="56"/>
      <c r="FET409" s="56"/>
      <c r="FEU409" s="56"/>
      <c r="FEV409" s="56"/>
      <c r="FEW409" s="56"/>
      <c r="FEX409" s="56"/>
      <c r="FEY409" s="56"/>
      <c r="FEZ409" s="56"/>
      <c r="FFA409" s="56"/>
      <c r="FFB409" s="56"/>
      <c r="FFC409" s="56"/>
      <c r="FFD409" s="56"/>
      <c r="FFE409" s="56"/>
      <c r="FFF409" s="56"/>
      <c r="FFG409" s="56"/>
      <c r="FFH409" s="56"/>
      <c r="FFI409" s="56"/>
      <c r="FFJ409" s="56"/>
      <c r="FFK409" s="56"/>
      <c r="FFL409" s="56"/>
      <c r="FFM409" s="56"/>
      <c r="FFN409" s="56"/>
      <c r="FFO409" s="56"/>
      <c r="FFP409" s="56"/>
      <c r="FFQ409" s="56"/>
      <c r="FFR409" s="56"/>
      <c r="FFS409" s="56"/>
      <c r="FFT409" s="56"/>
      <c r="FFU409" s="56"/>
      <c r="FFV409" s="56"/>
      <c r="FFW409" s="56"/>
      <c r="FFX409" s="56"/>
      <c r="FFY409" s="56"/>
      <c r="FFZ409" s="56"/>
      <c r="FGA409" s="56"/>
      <c r="FGB409" s="56"/>
      <c r="FGC409" s="56"/>
      <c r="FGD409" s="56"/>
      <c r="FGE409" s="56"/>
      <c r="FGF409" s="56"/>
      <c r="FGG409" s="56"/>
      <c r="FGH409" s="56"/>
      <c r="FGI409" s="56"/>
      <c r="FGJ409" s="56"/>
      <c r="FGK409" s="56"/>
      <c r="FGL409" s="56"/>
      <c r="FGM409" s="56"/>
      <c r="FGN409" s="56"/>
      <c r="FGO409" s="56"/>
      <c r="FGP409" s="56"/>
      <c r="FGQ409" s="56"/>
      <c r="FGR409" s="56"/>
      <c r="FGS409" s="56"/>
      <c r="FGT409" s="56"/>
      <c r="FGU409" s="56"/>
      <c r="FGV409" s="56"/>
      <c r="FGW409" s="56"/>
      <c r="FGX409" s="56"/>
      <c r="FGY409" s="56"/>
      <c r="FGZ409" s="56"/>
      <c r="FHA409" s="56"/>
      <c r="FHB409" s="56"/>
      <c r="FHC409" s="56"/>
      <c r="FHD409" s="56"/>
      <c r="FHE409" s="56"/>
      <c r="FHF409" s="56"/>
      <c r="FHG409" s="56"/>
      <c r="FHH409" s="56"/>
      <c r="FHI409" s="56"/>
      <c r="FHJ409" s="56"/>
      <c r="FHK409" s="56"/>
      <c r="FHL409" s="56"/>
      <c r="FHM409" s="56"/>
      <c r="FHN409" s="56"/>
      <c r="FHO409" s="56"/>
      <c r="FHP409" s="56"/>
      <c r="FHQ409" s="56"/>
      <c r="FHR409" s="56"/>
      <c r="FHS409" s="56"/>
      <c r="FHT409" s="56"/>
      <c r="FHU409" s="56"/>
      <c r="FHV409" s="56"/>
      <c r="FHW409" s="56"/>
      <c r="FHX409" s="56"/>
      <c r="FHY409" s="56"/>
      <c r="FHZ409" s="56"/>
      <c r="FIA409" s="56"/>
      <c r="FIB409" s="56"/>
      <c r="FIC409" s="56"/>
      <c r="FID409" s="56"/>
      <c r="FIE409" s="56"/>
      <c r="FIF409" s="56"/>
      <c r="FIG409" s="56"/>
      <c r="FIH409" s="56"/>
      <c r="FII409" s="56"/>
      <c r="FIJ409" s="56"/>
      <c r="FIK409" s="56"/>
      <c r="FIL409" s="56"/>
      <c r="FIM409" s="56"/>
      <c r="FIN409" s="56"/>
      <c r="FIO409" s="56"/>
      <c r="FIP409" s="56"/>
      <c r="FIQ409" s="56"/>
      <c r="FIR409" s="56"/>
      <c r="FIS409" s="56"/>
      <c r="FIT409" s="56"/>
      <c r="FIU409" s="56"/>
      <c r="FIV409" s="56"/>
      <c r="FIW409" s="56"/>
      <c r="FIX409" s="56"/>
      <c r="FIY409" s="56"/>
      <c r="FIZ409" s="56"/>
      <c r="FJA409" s="56"/>
      <c r="FJB409" s="56"/>
      <c r="FJC409" s="56"/>
      <c r="FJD409" s="56"/>
      <c r="FJE409" s="56"/>
      <c r="FJF409" s="56"/>
      <c r="FJG409" s="56"/>
      <c r="FJH409" s="56"/>
      <c r="FJI409" s="56"/>
      <c r="FJJ409" s="56"/>
      <c r="FJK409" s="56"/>
      <c r="FJL409" s="56"/>
      <c r="FJM409" s="56"/>
      <c r="FJN409" s="56"/>
      <c r="FJO409" s="56"/>
      <c r="FJP409" s="56"/>
      <c r="FJQ409" s="56"/>
      <c r="FJR409" s="56"/>
      <c r="FJS409" s="56"/>
      <c r="FJT409" s="56"/>
      <c r="FJU409" s="56"/>
      <c r="FJV409" s="56"/>
      <c r="FJW409" s="56"/>
      <c r="FJX409" s="56"/>
      <c r="FJY409" s="56"/>
      <c r="FJZ409" s="56"/>
      <c r="FKA409" s="56"/>
      <c r="FKB409" s="56"/>
      <c r="FKC409" s="56"/>
      <c r="FKD409" s="56"/>
      <c r="FKE409" s="56"/>
      <c r="FKF409" s="56"/>
      <c r="FKG409" s="56"/>
      <c r="FKH409" s="56"/>
      <c r="FKI409" s="56"/>
      <c r="FKJ409" s="56"/>
      <c r="FKK409" s="56"/>
      <c r="FKL409" s="56"/>
      <c r="FKM409" s="56"/>
      <c r="FKN409" s="56"/>
      <c r="FKO409" s="56"/>
      <c r="FKP409" s="56"/>
      <c r="FKQ409" s="56"/>
      <c r="FKR409" s="56"/>
      <c r="FKS409" s="56"/>
      <c r="FKT409" s="56"/>
      <c r="FKU409" s="56"/>
      <c r="FKV409" s="56"/>
      <c r="FKW409" s="56"/>
      <c r="FKX409" s="56"/>
      <c r="FKY409" s="56"/>
      <c r="FKZ409" s="56"/>
      <c r="FLA409" s="56"/>
      <c r="FLB409" s="56"/>
      <c r="FLC409" s="56"/>
      <c r="FLD409" s="56"/>
      <c r="FLE409" s="56"/>
      <c r="FLF409" s="56"/>
      <c r="FLG409" s="56"/>
      <c r="FLH409" s="56"/>
      <c r="FLI409" s="56"/>
      <c r="FLJ409" s="56"/>
      <c r="FLK409" s="56"/>
      <c r="FLL409" s="56"/>
      <c r="FLM409" s="56"/>
      <c r="FLN409" s="56"/>
      <c r="FLO409" s="56"/>
      <c r="FLP409" s="56"/>
      <c r="FLQ409" s="56"/>
      <c r="FLR409" s="56"/>
      <c r="FLS409" s="56"/>
      <c r="FLT409" s="56"/>
      <c r="FLU409" s="56"/>
      <c r="FLV409" s="56"/>
      <c r="FLW409" s="56"/>
      <c r="FLX409" s="56"/>
      <c r="FLY409" s="56"/>
      <c r="FLZ409" s="56"/>
      <c r="FMA409" s="56"/>
      <c r="FMB409" s="56"/>
      <c r="FMC409" s="56"/>
      <c r="FMD409" s="56"/>
      <c r="FME409" s="56"/>
      <c r="FMF409" s="56"/>
      <c r="FMG409" s="56"/>
      <c r="FMH409" s="56"/>
      <c r="FMI409" s="56"/>
      <c r="FMJ409" s="56"/>
      <c r="FMK409" s="56"/>
      <c r="FML409" s="56"/>
      <c r="FMM409" s="56"/>
      <c r="FMN409" s="56"/>
      <c r="FMO409" s="56"/>
      <c r="FMP409" s="56"/>
      <c r="FMQ409" s="56"/>
      <c r="FMR409" s="56"/>
      <c r="FMS409" s="56"/>
      <c r="FMT409" s="56"/>
      <c r="FMU409" s="56"/>
      <c r="FMV409" s="56"/>
      <c r="FMW409" s="56"/>
      <c r="FMX409" s="56"/>
      <c r="FMY409" s="56"/>
      <c r="FMZ409" s="56"/>
      <c r="FNA409" s="56"/>
      <c r="FNB409" s="56"/>
      <c r="FNC409" s="56"/>
      <c r="FND409" s="56"/>
      <c r="FNE409" s="56"/>
      <c r="FNF409" s="56"/>
      <c r="FNG409" s="56"/>
      <c r="FNH409" s="56"/>
      <c r="FNI409" s="56"/>
      <c r="FNJ409" s="56"/>
      <c r="FNK409" s="56"/>
      <c r="FNL409" s="56"/>
      <c r="FNM409" s="56"/>
      <c r="FNN409" s="56"/>
      <c r="FNO409" s="56"/>
      <c r="FNP409" s="56"/>
      <c r="FNQ409" s="56"/>
      <c r="FNR409" s="56"/>
      <c r="FNS409" s="56"/>
      <c r="FNT409" s="56"/>
      <c r="FNU409" s="56"/>
      <c r="FNV409" s="56"/>
      <c r="FNW409" s="56"/>
      <c r="FNX409" s="56"/>
      <c r="FNY409" s="56"/>
      <c r="FNZ409" s="56"/>
      <c r="FOA409" s="56"/>
      <c r="FOB409" s="56"/>
      <c r="FOC409" s="56"/>
      <c r="FOD409" s="56"/>
      <c r="FOE409" s="56"/>
      <c r="FOF409" s="56"/>
      <c r="FOG409" s="56"/>
      <c r="FOH409" s="56"/>
      <c r="FOI409" s="56"/>
      <c r="FOJ409" s="56"/>
      <c r="FOK409" s="56"/>
      <c r="FOL409" s="56"/>
      <c r="FOM409" s="56"/>
      <c r="FON409" s="56"/>
      <c r="FOO409" s="56"/>
      <c r="FOP409" s="56"/>
      <c r="FOQ409" s="56"/>
      <c r="FOR409" s="56"/>
      <c r="FOS409" s="56"/>
      <c r="FOT409" s="56"/>
      <c r="FOU409" s="56"/>
      <c r="FOV409" s="56"/>
      <c r="FOW409" s="56"/>
      <c r="FOX409" s="56"/>
      <c r="FOY409" s="56"/>
      <c r="FOZ409" s="56"/>
      <c r="FPA409" s="56"/>
      <c r="FPB409" s="56"/>
      <c r="FPC409" s="56"/>
      <c r="FPD409" s="56"/>
      <c r="FPE409" s="56"/>
      <c r="FPF409" s="56"/>
      <c r="FPG409" s="56"/>
      <c r="FPH409" s="56"/>
      <c r="FPI409" s="56"/>
      <c r="FPJ409" s="56"/>
      <c r="FPK409" s="56"/>
      <c r="FPL409" s="56"/>
      <c r="FPM409" s="56"/>
      <c r="FPN409" s="56"/>
      <c r="FPO409" s="56"/>
      <c r="FPP409" s="56"/>
      <c r="FPQ409" s="56"/>
      <c r="FPR409" s="56"/>
      <c r="FPS409" s="56"/>
      <c r="FPT409" s="56"/>
      <c r="FPU409" s="56"/>
      <c r="FPV409" s="56"/>
      <c r="FPW409" s="56"/>
      <c r="FPX409" s="56"/>
      <c r="FPY409" s="56"/>
      <c r="FPZ409" s="56"/>
      <c r="FQA409" s="56"/>
      <c r="FQB409" s="56"/>
      <c r="FQC409" s="56"/>
      <c r="FQD409" s="56"/>
      <c r="FQE409" s="56"/>
      <c r="FQF409" s="56"/>
      <c r="FQG409" s="56"/>
      <c r="FQH409" s="56"/>
      <c r="FQI409" s="56"/>
      <c r="FQJ409" s="56"/>
      <c r="FQK409" s="56"/>
      <c r="FQL409" s="56"/>
      <c r="FQM409" s="56"/>
      <c r="FQN409" s="56"/>
      <c r="FQO409" s="56"/>
      <c r="FQP409" s="56"/>
      <c r="FQQ409" s="56"/>
      <c r="FQR409" s="56"/>
      <c r="FQS409" s="56"/>
      <c r="FQT409" s="56"/>
      <c r="FQU409" s="56"/>
      <c r="FQV409" s="56"/>
      <c r="FQW409" s="56"/>
      <c r="FQX409" s="56"/>
      <c r="FQY409" s="56"/>
      <c r="FQZ409" s="56"/>
      <c r="FRA409" s="56"/>
      <c r="FRB409" s="56"/>
      <c r="FRC409" s="56"/>
      <c r="FRD409" s="56"/>
      <c r="FRE409" s="56"/>
      <c r="FRF409" s="56"/>
      <c r="FRG409" s="56"/>
      <c r="FRH409" s="56"/>
      <c r="FRI409" s="56"/>
      <c r="FRJ409" s="56"/>
      <c r="FRK409" s="56"/>
      <c r="FRL409" s="56"/>
      <c r="FRM409" s="56"/>
      <c r="FRN409" s="56"/>
      <c r="FRO409" s="56"/>
      <c r="FRP409" s="56"/>
      <c r="FRQ409" s="56"/>
      <c r="FRR409" s="56"/>
      <c r="FRS409" s="56"/>
      <c r="FRT409" s="56"/>
      <c r="FRU409" s="56"/>
      <c r="FRV409" s="56"/>
      <c r="FRW409" s="56"/>
      <c r="FRX409" s="56"/>
      <c r="FRY409" s="56"/>
      <c r="FRZ409" s="56"/>
      <c r="FSA409" s="56"/>
      <c r="FSB409" s="56"/>
      <c r="FSC409" s="56"/>
      <c r="FSD409" s="56"/>
      <c r="FSE409" s="56"/>
      <c r="FSF409" s="56"/>
      <c r="FSG409" s="56"/>
      <c r="FSH409" s="56"/>
      <c r="FSI409" s="56"/>
      <c r="FSJ409" s="56"/>
      <c r="FSK409" s="56"/>
      <c r="FSL409" s="56"/>
      <c r="FSM409" s="56"/>
      <c r="FSN409" s="56"/>
      <c r="FSO409" s="56"/>
      <c r="FSP409" s="56"/>
      <c r="FSQ409" s="56"/>
      <c r="FSR409" s="56"/>
      <c r="FSS409" s="56"/>
      <c r="FST409" s="56"/>
      <c r="FSU409" s="56"/>
      <c r="FSV409" s="56"/>
      <c r="FSW409" s="56"/>
      <c r="FSX409" s="56"/>
      <c r="FSY409" s="56"/>
      <c r="FSZ409" s="56"/>
      <c r="FTA409" s="56"/>
      <c r="FTB409" s="56"/>
      <c r="FTC409" s="56"/>
      <c r="FTD409" s="56"/>
      <c r="FTE409" s="56"/>
      <c r="FTF409" s="56"/>
      <c r="FTG409" s="56"/>
      <c r="FTH409" s="56"/>
      <c r="FTI409" s="56"/>
      <c r="FTJ409" s="56"/>
      <c r="FTK409" s="56"/>
      <c r="FTL409" s="56"/>
      <c r="FTM409" s="56"/>
      <c r="FTN409" s="56"/>
      <c r="FTO409" s="56"/>
      <c r="FTP409" s="56"/>
      <c r="FTQ409" s="56"/>
      <c r="FTR409" s="56"/>
      <c r="FTS409" s="56"/>
      <c r="FTT409" s="56"/>
      <c r="FTU409" s="56"/>
      <c r="FTV409" s="56"/>
      <c r="FTW409" s="56"/>
      <c r="FTX409" s="56"/>
      <c r="FTY409" s="56"/>
      <c r="FTZ409" s="56"/>
      <c r="FUA409" s="56"/>
      <c r="FUB409" s="56"/>
      <c r="FUC409" s="56"/>
      <c r="FUD409" s="56"/>
      <c r="FUE409" s="56"/>
      <c r="FUF409" s="56"/>
      <c r="FUG409" s="56"/>
      <c r="FUH409" s="56"/>
      <c r="FUI409" s="56"/>
      <c r="FUJ409" s="56"/>
      <c r="FUK409" s="56"/>
      <c r="FUL409" s="56"/>
      <c r="FUM409" s="56"/>
      <c r="FUN409" s="56"/>
      <c r="FUO409" s="56"/>
      <c r="FUP409" s="56"/>
      <c r="FUQ409" s="56"/>
      <c r="FUR409" s="56"/>
      <c r="FUS409" s="56"/>
      <c r="FUT409" s="56"/>
      <c r="FUU409" s="56"/>
      <c r="FUV409" s="56"/>
      <c r="FUW409" s="56"/>
      <c r="FUX409" s="56"/>
      <c r="FUY409" s="56"/>
      <c r="FUZ409" s="56"/>
      <c r="FVA409" s="56"/>
      <c r="FVB409" s="56"/>
      <c r="FVC409" s="56"/>
      <c r="FVD409" s="56"/>
      <c r="FVE409" s="56"/>
      <c r="FVF409" s="56"/>
      <c r="FVG409" s="56"/>
      <c r="FVH409" s="56"/>
      <c r="FVI409" s="56"/>
      <c r="FVJ409" s="56"/>
      <c r="FVK409" s="56"/>
      <c r="FVL409" s="56"/>
      <c r="FVM409" s="56"/>
      <c r="FVN409" s="56"/>
      <c r="FVO409" s="56"/>
      <c r="FVP409" s="56"/>
      <c r="FVQ409" s="56"/>
      <c r="FVR409" s="56"/>
      <c r="FVS409" s="56"/>
      <c r="FVT409" s="56"/>
      <c r="FVU409" s="56"/>
      <c r="FVV409" s="56"/>
      <c r="FVW409" s="56"/>
      <c r="FVX409" s="56"/>
      <c r="FVY409" s="56"/>
      <c r="FVZ409" s="56"/>
      <c r="FWA409" s="56"/>
      <c r="FWB409" s="56"/>
      <c r="FWC409" s="56"/>
      <c r="FWD409" s="56"/>
      <c r="FWE409" s="56"/>
      <c r="FWF409" s="56"/>
      <c r="FWG409" s="56"/>
      <c r="FWH409" s="56"/>
      <c r="FWI409" s="56"/>
      <c r="FWJ409" s="56"/>
      <c r="FWK409" s="56"/>
      <c r="FWL409" s="56"/>
      <c r="FWM409" s="56"/>
      <c r="FWN409" s="56"/>
      <c r="FWO409" s="56"/>
      <c r="FWP409" s="56"/>
      <c r="FWQ409" s="56"/>
      <c r="FWR409" s="56"/>
      <c r="FWS409" s="56"/>
      <c r="FWT409" s="56"/>
      <c r="FWU409" s="56"/>
      <c r="FWV409" s="56"/>
      <c r="FWW409" s="56"/>
      <c r="FWX409" s="56"/>
      <c r="FWY409" s="56"/>
      <c r="FWZ409" s="56"/>
      <c r="FXA409" s="56"/>
      <c r="FXB409" s="56"/>
      <c r="FXC409" s="56"/>
      <c r="FXD409" s="56"/>
      <c r="FXE409" s="56"/>
      <c r="FXF409" s="56"/>
      <c r="FXG409" s="56"/>
      <c r="FXH409" s="56"/>
      <c r="FXI409" s="56"/>
      <c r="FXJ409" s="56"/>
      <c r="FXK409" s="56"/>
      <c r="FXL409" s="56"/>
      <c r="FXM409" s="56"/>
      <c r="FXN409" s="56"/>
      <c r="FXO409" s="56"/>
      <c r="FXP409" s="56"/>
      <c r="FXQ409" s="56"/>
      <c r="FXR409" s="56"/>
      <c r="FXS409" s="56"/>
      <c r="FXT409" s="56"/>
      <c r="FXU409" s="56"/>
      <c r="FXV409" s="56"/>
      <c r="FXW409" s="56"/>
      <c r="FXX409" s="56"/>
      <c r="FXY409" s="56"/>
      <c r="FXZ409" s="56"/>
      <c r="FYA409" s="56"/>
      <c r="FYB409" s="56"/>
      <c r="FYC409" s="56"/>
      <c r="FYD409" s="56"/>
      <c r="FYE409" s="56"/>
      <c r="FYF409" s="56"/>
      <c r="FYG409" s="56"/>
      <c r="FYH409" s="56"/>
      <c r="FYI409" s="56"/>
      <c r="FYJ409" s="56"/>
      <c r="FYK409" s="56"/>
      <c r="FYL409" s="56"/>
      <c r="FYM409" s="56"/>
      <c r="FYN409" s="56"/>
      <c r="FYO409" s="56"/>
      <c r="FYP409" s="56"/>
      <c r="FYQ409" s="56"/>
      <c r="FYR409" s="56"/>
      <c r="FYS409" s="56"/>
      <c r="FYT409" s="56"/>
      <c r="FYU409" s="56"/>
      <c r="FYV409" s="56"/>
      <c r="FYW409" s="56"/>
      <c r="FYX409" s="56"/>
      <c r="FYY409" s="56"/>
      <c r="FYZ409" s="56"/>
      <c r="FZA409" s="56"/>
      <c r="FZB409" s="56"/>
      <c r="FZC409" s="56"/>
      <c r="FZD409" s="56"/>
      <c r="FZE409" s="56"/>
      <c r="FZF409" s="56"/>
      <c r="FZG409" s="56"/>
      <c r="FZH409" s="56"/>
      <c r="FZI409" s="56"/>
      <c r="FZJ409" s="56"/>
      <c r="FZK409" s="56"/>
      <c r="FZL409" s="56"/>
      <c r="FZM409" s="56"/>
      <c r="FZN409" s="56"/>
      <c r="FZO409" s="56"/>
      <c r="FZP409" s="56"/>
      <c r="FZQ409" s="56"/>
      <c r="FZR409" s="56"/>
      <c r="FZS409" s="56"/>
      <c r="FZT409" s="56"/>
      <c r="FZU409" s="56"/>
      <c r="FZV409" s="56"/>
      <c r="FZW409" s="56"/>
      <c r="FZX409" s="56"/>
      <c r="FZY409" s="56"/>
      <c r="FZZ409" s="56"/>
      <c r="GAA409" s="56"/>
      <c r="GAB409" s="56"/>
      <c r="GAC409" s="56"/>
      <c r="GAD409" s="56"/>
      <c r="GAE409" s="56"/>
      <c r="GAF409" s="56"/>
      <c r="GAG409" s="56"/>
      <c r="GAH409" s="56"/>
      <c r="GAI409" s="56"/>
      <c r="GAJ409" s="56"/>
      <c r="GAK409" s="56"/>
      <c r="GAL409" s="56"/>
      <c r="GAM409" s="56"/>
      <c r="GAN409" s="56"/>
      <c r="GAO409" s="56"/>
      <c r="GAP409" s="56"/>
      <c r="GAQ409" s="56"/>
      <c r="GAR409" s="56"/>
      <c r="GAS409" s="56"/>
      <c r="GAT409" s="56"/>
      <c r="GAU409" s="56"/>
      <c r="GAV409" s="56"/>
      <c r="GAW409" s="56"/>
      <c r="GAX409" s="56"/>
      <c r="GAY409" s="56"/>
      <c r="GAZ409" s="56"/>
      <c r="GBA409" s="56"/>
      <c r="GBB409" s="56"/>
      <c r="GBC409" s="56"/>
      <c r="GBD409" s="56"/>
      <c r="GBE409" s="56"/>
      <c r="GBF409" s="56"/>
      <c r="GBG409" s="56"/>
      <c r="GBH409" s="56"/>
      <c r="GBI409" s="56"/>
      <c r="GBJ409" s="56"/>
      <c r="GBK409" s="56"/>
      <c r="GBL409" s="56"/>
      <c r="GBM409" s="56"/>
      <c r="GBN409" s="56"/>
      <c r="GBO409" s="56"/>
      <c r="GBP409" s="56"/>
      <c r="GBQ409" s="56"/>
      <c r="GBR409" s="56"/>
      <c r="GBS409" s="56"/>
      <c r="GBT409" s="56"/>
      <c r="GBU409" s="56"/>
      <c r="GBV409" s="56"/>
      <c r="GBW409" s="56"/>
      <c r="GBX409" s="56"/>
      <c r="GBY409" s="56"/>
      <c r="GBZ409" s="56"/>
      <c r="GCA409" s="56"/>
      <c r="GCB409" s="56"/>
      <c r="GCC409" s="56"/>
      <c r="GCD409" s="56"/>
      <c r="GCE409" s="56"/>
      <c r="GCF409" s="56"/>
      <c r="GCG409" s="56"/>
      <c r="GCH409" s="56"/>
      <c r="GCI409" s="56"/>
      <c r="GCJ409" s="56"/>
      <c r="GCK409" s="56"/>
      <c r="GCL409" s="56"/>
      <c r="GCM409" s="56"/>
      <c r="GCN409" s="56"/>
      <c r="GCO409" s="56"/>
      <c r="GCP409" s="56"/>
      <c r="GCQ409" s="56"/>
      <c r="GCR409" s="56"/>
      <c r="GCS409" s="56"/>
      <c r="GCT409" s="56"/>
      <c r="GCU409" s="56"/>
      <c r="GCV409" s="56"/>
      <c r="GCW409" s="56"/>
      <c r="GCX409" s="56"/>
      <c r="GCY409" s="56"/>
      <c r="GCZ409" s="56"/>
      <c r="GDA409" s="56"/>
      <c r="GDB409" s="56"/>
      <c r="GDC409" s="56"/>
      <c r="GDD409" s="56"/>
      <c r="GDE409" s="56"/>
      <c r="GDF409" s="56"/>
      <c r="GDG409" s="56"/>
      <c r="GDH409" s="56"/>
      <c r="GDI409" s="56"/>
      <c r="GDJ409" s="56"/>
      <c r="GDK409" s="56"/>
      <c r="GDL409" s="56"/>
      <c r="GDM409" s="56"/>
      <c r="GDN409" s="56"/>
      <c r="GDO409" s="56"/>
      <c r="GDP409" s="56"/>
      <c r="GDQ409" s="56"/>
      <c r="GDR409" s="56"/>
      <c r="GDS409" s="56"/>
      <c r="GDT409" s="56"/>
      <c r="GDU409" s="56"/>
      <c r="GDV409" s="56"/>
      <c r="GDW409" s="56"/>
      <c r="GDX409" s="56"/>
      <c r="GDY409" s="56"/>
      <c r="GDZ409" s="56"/>
      <c r="GEA409" s="56"/>
      <c r="GEB409" s="56"/>
      <c r="GEC409" s="56"/>
      <c r="GED409" s="56"/>
      <c r="GEE409" s="56"/>
      <c r="GEF409" s="56"/>
      <c r="GEG409" s="56"/>
      <c r="GEH409" s="56"/>
      <c r="GEI409" s="56"/>
      <c r="GEJ409" s="56"/>
      <c r="GEK409" s="56"/>
      <c r="GEL409" s="56"/>
      <c r="GEM409" s="56"/>
      <c r="GEN409" s="56"/>
      <c r="GEO409" s="56"/>
      <c r="GEP409" s="56"/>
      <c r="GEQ409" s="56"/>
      <c r="GER409" s="56"/>
      <c r="GES409" s="56"/>
      <c r="GET409" s="56"/>
      <c r="GEU409" s="56"/>
      <c r="GEV409" s="56"/>
      <c r="GEW409" s="56"/>
      <c r="GEX409" s="56"/>
      <c r="GEY409" s="56"/>
      <c r="GEZ409" s="56"/>
      <c r="GFA409" s="56"/>
      <c r="GFB409" s="56"/>
      <c r="GFC409" s="56"/>
      <c r="GFD409" s="56"/>
      <c r="GFE409" s="56"/>
      <c r="GFF409" s="56"/>
      <c r="GFG409" s="56"/>
      <c r="GFH409" s="56"/>
      <c r="GFI409" s="56"/>
      <c r="GFJ409" s="56"/>
      <c r="GFK409" s="56"/>
      <c r="GFL409" s="56"/>
      <c r="GFM409" s="56"/>
      <c r="GFN409" s="56"/>
      <c r="GFO409" s="56"/>
      <c r="GFP409" s="56"/>
      <c r="GFQ409" s="56"/>
      <c r="GFR409" s="56"/>
      <c r="GFS409" s="56"/>
      <c r="GFT409" s="56"/>
      <c r="GFU409" s="56"/>
      <c r="GFV409" s="56"/>
      <c r="GFW409" s="56"/>
      <c r="GFX409" s="56"/>
      <c r="GFY409" s="56"/>
      <c r="GFZ409" s="56"/>
      <c r="GGA409" s="56"/>
      <c r="GGB409" s="56"/>
      <c r="GGC409" s="56"/>
      <c r="GGD409" s="56"/>
      <c r="GGE409" s="56"/>
      <c r="GGF409" s="56"/>
      <c r="GGG409" s="56"/>
      <c r="GGH409" s="56"/>
      <c r="GGI409" s="56"/>
      <c r="GGJ409" s="56"/>
      <c r="GGK409" s="56"/>
      <c r="GGL409" s="56"/>
      <c r="GGM409" s="56"/>
      <c r="GGN409" s="56"/>
      <c r="GGO409" s="56"/>
      <c r="GGP409" s="56"/>
      <c r="GGQ409" s="56"/>
      <c r="GGR409" s="56"/>
      <c r="GGS409" s="56"/>
      <c r="GGT409" s="56"/>
      <c r="GGU409" s="56"/>
      <c r="GGV409" s="56"/>
      <c r="GGW409" s="56"/>
      <c r="GGX409" s="56"/>
      <c r="GGY409" s="56"/>
      <c r="GGZ409" s="56"/>
      <c r="GHA409" s="56"/>
      <c r="GHB409" s="56"/>
      <c r="GHC409" s="56"/>
      <c r="GHD409" s="56"/>
      <c r="GHE409" s="56"/>
      <c r="GHF409" s="56"/>
      <c r="GHG409" s="56"/>
      <c r="GHH409" s="56"/>
      <c r="GHI409" s="56"/>
      <c r="GHJ409" s="56"/>
      <c r="GHK409" s="56"/>
      <c r="GHL409" s="56"/>
      <c r="GHM409" s="56"/>
      <c r="GHN409" s="56"/>
      <c r="GHO409" s="56"/>
      <c r="GHP409" s="56"/>
      <c r="GHQ409" s="56"/>
      <c r="GHR409" s="56"/>
      <c r="GHS409" s="56"/>
      <c r="GHT409" s="56"/>
      <c r="GHU409" s="56"/>
      <c r="GHV409" s="56"/>
      <c r="GHW409" s="56"/>
      <c r="GHX409" s="56"/>
      <c r="GHY409" s="56"/>
      <c r="GHZ409" s="56"/>
      <c r="GIA409" s="56"/>
      <c r="GIB409" s="56"/>
      <c r="GIC409" s="56"/>
      <c r="GID409" s="56"/>
      <c r="GIE409" s="56"/>
      <c r="GIF409" s="56"/>
      <c r="GIG409" s="56"/>
      <c r="GIH409" s="56"/>
      <c r="GII409" s="56"/>
      <c r="GIJ409" s="56"/>
      <c r="GIK409" s="56"/>
      <c r="GIL409" s="56"/>
      <c r="GIM409" s="56"/>
      <c r="GIN409" s="56"/>
      <c r="GIO409" s="56"/>
      <c r="GIP409" s="56"/>
      <c r="GIQ409" s="56"/>
      <c r="GIR409" s="56"/>
      <c r="GIS409" s="56"/>
      <c r="GIT409" s="56"/>
      <c r="GIU409" s="56"/>
      <c r="GIV409" s="56"/>
      <c r="GIW409" s="56"/>
      <c r="GIX409" s="56"/>
      <c r="GIY409" s="56"/>
      <c r="GIZ409" s="56"/>
      <c r="GJA409" s="56"/>
      <c r="GJB409" s="56"/>
      <c r="GJC409" s="56"/>
      <c r="GJD409" s="56"/>
      <c r="GJE409" s="56"/>
      <c r="GJF409" s="56"/>
      <c r="GJG409" s="56"/>
      <c r="GJH409" s="56"/>
      <c r="GJI409" s="56"/>
      <c r="GJJ409" s="56"/>
      <c r="GJK409" s="56"/>
      <c r="GJL409" s="56"/>
      <c r="GJM409" s="56"/>
      <c r="GJN409" s="56"/>
      <c r="GJO409" s="56"/>
      <c r="GJP409" s="56"/>
      <c r="GJQ409" s="56"/>
      <c r="GJR409" s="56"/>
      <c r="GJS409" s="56"/>
      <c r="GJT409" s="56"/>
      <c r="GJU409" s="56"/>
      <c r="GJV409" s="56"/>
      <c r="GJW409" s="56"/>
      <c r="GJX409" s="56"/>
      <c r="GJY409" s="56"/>
      <c r="GJZ409" s="56"/>
      <c r="GKA409" s="56"/>
      <c r="GKB409" s="56"/>
      <c r="GKC409" s="56"/>
      <c r="GKD409" s="56"/>
      <c r="GKE409" s="56"/>
      <c r="GKF409" s="56"/>
      <c r="GKG409" s="56"/>
      <c r="GKH409" s="56"/>
      <c r="GKI409" s="56"/>
      <c r="GKJ409" s="56"/>
      <c r="GKK409" s="56"/>
      <c r="GKL409" s="56"/>
      <c r="GKM409" s="56"/>
      <c r="GKN409" s="56"/>
      <c r="GKO409" s="56"/>
      <c r="GKP409" s="56"/>
      <c r="GKQ409" s="56"/>
      <c r="GKR409" s="56"/>
      <c r="GKS409" s="56"/>
      <c r="GKT409" s="56"/>
      <c r="GKU409" s="56"/>
      <c r="GKV409" s="56"/>
      <c r="GKW409" s="56"/>
      <c r="GKX409" s="56"/>
      <c r="GKY409" s="56"/>
      <c r="GKZ409" s="56"/>
      <c r="GLA409" s="56"/>
      <c r="GLB409" s="56"/>
      <c r="GLC409" s="56"/>
      <c r="GLD409" s="56"/>
      <c r="GLE409" s="56"/>
      <c r="GLF409" s="56"/>
      <c r="GLG409" s="56"/>
      <c r="GLH409" s="56"/>
      <c r="GLI409" s="56"/>
      <c r="GLJ409" s="56"/>
      <c r="GLK409" s="56"/>
      <c r="GLL409" s="56"/>
      <c r="GLM409" s="56"/>
      <c r="GLN409" s="56"/>
      <c r="GLO409" s="56"/>
      <c r="GLP409" s="56"/>
      <c r="GLQ409" s="56"/>
      <c r="GLR409" s="56"/>
      <c r="GLS409" s="56"/>
      <c r="GLT409" s="56"/>
      <c r="GLU409" s="56"/>
      <c r="GLV409" s="56"/>
      <c r="GLW409" s="56"/>
      <c r="GLX409" s="56"/>
      <c r="GLY409" s="56"/>
      <c r="GLZ409" s="56"/>
      <c r="GMA409" s="56"/>
      <c r="GMB409" s="56"/>
      <c r="GMC409" s="56"/>
      <c r="GMD409" s="56"/>
      <c r="GME409" s="56"/>
      <c r="GMF409" s="56"/>
      <c r="GMG409" s="56"/>
      <c r="GMH409" s="56"/>
      <c r="GMI409" s="56"/>
      <c r="GMJ409" s="56"/>
      <c r="GMK409" s="56"/>
      <c r="GML409" s="56"/>
      <c r="GMM409" s="56"/>
      <c r="GMN409" s="56"/>
      <c r="GMO409" s="56"/>
      <c r="GMP409" s="56"/>
      <c r="GMQ409" s="56"/>
      <c r="GMR409" s="56"/>
      <c r="GMS409" s="56"/>
      <c r="GMT409" s="56"/>
      <c r="GMU409" s="56"/>
      <c r="GMV409" s="56"/>
      <c r="GMW409" s="56"/>
      <c r="GMX409" s="56"/>
      <c r="GMY409" s="56"/>
      <c r="GMZ409" s="56"/>
      <c r="GNA409" s="56"/>
      <c r="GNB409" s="56"/>
      <c r="GNC409" s="56"/>
      <c r="GND409" s="56"/>
      <c r="GNE409" s="56"/>
      <c r="GNF409" s="56"/>
      <c r="GNG409" s="56"/>
      <c r="GNH409" s="56"/>
      <c r="GNI409" s="56"/>
      <c r="GNJ409" s="56"/>
      <c r="GNK409" s="56"/>
      <c r="GNL409" s="56"/>
      <c r="GNM409" s="56"/>
      <c r="GNN409" s="56"/>
      <c r="GNO409" s="56"/>
      <c r="GNP409" s="56"/>
      <c r="GNQ409" s="56"/>
      <c r="GNR409" s="56"/>
      <c r="GNS409" s="56"/>
      <c r="GNT409" s="56"/>
      <c r="GNU409" s="56"/>
      <c r="GNV409" s="56"/>
      <c r="GNW409" s="56"/>
      <c r="GNX409" s="56"/>
      <c r="GNY409" s="56"/>
      <c r="GNZ409" s="56"/>
      <c r="GOA409" s="56"/>
      <c r="GOB409" s="56"/>
      <c r="GOC409" s="56"/>
      <c r="GOD409" s="56"/>
      <c r="GOE409" s="56"/>
      <c r="GOF409" s="56"/>
      <c r="GOG409" s="56"/>
      <c r="GOH409" s="56"/>
      <c r="GOI409" s="56"/>
      <c r="GOJ409" s="56"/>
      <c r="GOK409" s="56"/>
      <c r="GOL409" s="56"/>
      <c r="GOM409" s="56"/>
      <c r="GON409" s="56"/>
      <c r="GOO409" s="56"/>
      <c r="GOP409" s="56"/>
      <c r="GOQ409" s="56"/>
      <c r="GOR409" s="56"/>
      <c r="GOS409" s="56"/>
      <c r="GOT409" s="56"/>
      <c r="GOU409" s="56"/>
      <c r="GOV409" s="56"/>
      <c r="GOW409" s="56"/>
      <c r="GOX409" s="56"/>
      <c r="GOY409" s="56"/>
      <c r="GOZ409" s="56"/>
      <c r="GPA409" s="56"/>
      <c r="GPB409" s="56"/>
      <c r="GPC409" s="56"/>
      <c r="GPD409" s="56"/>
      <c r="GPE409" s="56"/>
      <c r="GPF409" s="56"/>
      <c r="GPG409" s="56"/>
      <c r="GPH409" s="56"/>
      <c r="GPI409" s="56"/>
      <c r="GPJ409" s="56"/>
      <c r="GPK409" s="56"/>
      <c r="GPL409" s="56"/>
      <c r="GPM409" s="56"/>
      <c r="GPN409" s="56"/>
      <c r="GPO409" s="56"/>
      <c r="GPP409" s="56"/>
      <c r="GPQ409" s="56"/>
      <c r="GPR409" s="56"/>
      <c r="GPS409" s="56"/>
      <c r="GPT409" s="56"/>
      <c r="GPU409" s="56"/>
      <c r="GPV409" s="56"/>
      <c r="GPW409" s="56"/>
      <c r="GPX409" s="56"/>
      <c r="GPY409" s="56"/>
      <c r="GPZ409" s="56"/>
      <c r="GQA409" s="56"/>
      <c r="GQB409" s="56"/>
      <c r="GQC409" s="56"/>
      <c r="GQD409" s="56"/>
      <c r="GQE409" s="56"/>
      <c r="GQF409" s="56"/>
      <c r="GQG409" s="56"/>
      <c r="GQH409" s="56"/>
      <c r="GQI409" s="56"/>
      <c r="GQJ409" s="56"/>
      <c r="GQK409" s="56"/>
      <c r="GQL409" s="56"/>
      <c r="GQM409" s="56"/>
      <c r="GQN409" s="56"/>
      <c r="GQO409" s="56"/>
      <c r="GQP409" s="56"/>
      <c r="GQQ409" s="56"/>
      <c r="GQR409" s="56"/>
      <c r="GQS409" s="56"/>
      <c r="GQT409" s="56"/>
      <c r="GQU409" s="56"/>
      <c r="GQV409" s="56"/>
      <c r="GQW409" s="56"/>
      <c r="GQX409" s="56"/>
      <c r="GQY409" s="56"/>
      <c r="GQZ409" s="56"/>
      <c r="GRA409" s="56"/>
      <c r="GRB409" s="56"/>
      <c r="GRC409" s="56"/>
      <c r="GRD409" s="56"/>
      <c r="GRE409" s="56"/>
      <c r="GRF409" s="56"/>
      <c r="GRG409" s="56"/>
      <c r="GRH409" s="56"/>
      <c r="GRI409" s="56"/>
      <c r="GRJ409" s="56"/>
      <c r="GRK409" s="56"/>
      <c r="GRL409" s="56"/>
      <c r="GRM409" s="56"/>
      <c r="GRN409" s="56"/>
      <c r="GRO409" s="56"/>
      <c r="GRP409" s="56"/>
      <c r="GRQ409" s="56"/>
      <c r="GRR409" s="56"/>
      <c r="GRS409" s="56"/>
      <c r="GRT409" s="56"/>
      <c r="GRU409" s="56"/>
      <c r="GRV409" s="56"/>
      <c r="GRW409" s="56"/>
      <c r="GRX409" s="56"/>
      <c r="GRY409" s="56"/>
      <c r="GRZ409" s="56"/>
      <c r="GSA409" s="56"/>
      <c r="GSB409" s="56"/>
      <c r="GSC409" s="56"/>
      <c r="GSD409" s="56"/>
      <c r="GSE409" s="56"/>
      <c r="GSF409" s="56"/>
      <c r="GSG409" s="56"/>
      <c r="GSH409" s="56"/>
      <c r="GSI409" s="56"/>
      <c r="GSJ409" s="56"/>
      <c r="GSK409" s="56"/>
      <c r="GSL409" s="56"/>
      <c r="GSM409" s="56"/>
      <c r="GSN409" s="56"/>
      <c r="GSO409" s="56"/>
      <c r="GSP409" s="56"/>
      <c r="GSQ409" s="56"/>
      <c r="GSR409" s="56"/>
      <c r="GSS409" s="56"/>
      <c r="GST409" s="56"/>
      <c r="GSU409" s="56"/>
      <c r="GSV409" s="56"/>
      <c r="GSW409" s="56"/>
      <c r="GSX409" s="56"/>
      <c r="GSY409" s="56"/>
      <c r="GSZ409" s="56"/>
      <c r="GTA409" s="56"/>
      <c r="GTB409" s="56"/>
      <c r="GTC409" s="56"/>
      <c r="GTD409" s="56"/>
      <c r="GTE409" s="56"/>
      <c r="GTF409" s="56"/>
      <c r="GTG409" s="56"/>
      <c r="GTH409" s="56"/>
      <c r="GTI409" s="56"/>
      <c r="GTJ409" s="56"/>
      <c r="GTK409" s="56"/>
      <c r="GTL409" s="56"/>
      <c r="GTM409" s="56"/>
      <c r="GTN409" s="56"/>
      <c r="GTO409" s="56"/>
      <c r="GTP409" s="56"/>
      <c r="GTQ409" s="56"/>
      <c r="GTR409" s="56"/>
      <c r="GTS409" s="56"/>
      <c r="GTT409" s="56"/>
      <c r="GTU409" s="56"/>
      <c r="GTV409" s="56"/>
      <c r="GTW409" s="56"/>
      <c r="GTX409" s="56"/>
      <c r="GTY409" s="56"/>
      <c r="GTZ409" s="56"/>
      <c r="GUA409" s="56"/>
      <c r="GUB409" s="56"/>
      <c r="GUC409" s="56"/>
      <c r="GUD409" s="56"/>
      <c r="GUE409" s="56"/>
      <c r="GUF409" s="56"/>
      <c r="GUG409" s="56"/>
      <c r="GUH409" s="56"/>
      <c r="GUI409" s="56"/>
      <c r="GUJ409" s="56"/>
      <c r="GUK409" s="56"/>
      <c r="GUL409" s="56"/>
      <c r="GUM409" s="56"/>
      <c r="GUN409" s="56"/>
      <c r="GUO409" s="56"/>
      <c r="GUP409" s="56"/>
      <c r="GUQ409" s="56"/>
      <c r="GUR409" s="56"/>
      <c r="GUS409" s="56"/>
      <c r="GUT409" s="56"/>
      <c r="GUU409" s="56"/>
      <c r="GUV409" s="56"/>
      <c r="GUW409" s="56"/>
      <c r="GUX409" s="56"/>
      <c r="GUY409" s="56"/>
      <c r="GUZ409" s="56"/>
      <c r="GVA409" s="56"/>
      <c r="GVB409" s="56"/>
      <c r="GVC409" s="56"/>
      <c r="GVD409" s="56"/>
      <c r="GVE409" s="56"/>
      <c r="GVF409" s="56"/>
      <c r="GVG409" s="56"/>
      <c r="GVH409" s="56"/>
      <c r="GVI409" s="56"/>
      <c r="GVJ409" s="56"/>
      <c r="GVK409" s="56"/>
      <c r="GVL409" s="56"/>
      <c r="GVM409" s="56"/>
      <c r="GVN409" s="56"/>
      <c r="GVO409" s="56"/>
      <c r="GVP409" s="56"/>
      <c r="GVQ409" s="56"/>
      <c r="GVR409" s="56"/>
      <c r="GVS409" s="56"/>
      <c r="GVT409" s="56"/>
      <c r="GVU409" s="56"/>
      <c r="GVV409" s="56"/>
      <c r="GVW409" s="56"/>
      <c r="GVX409" s="56"/>
      <c r="GVY409" s="56"/>
      <c r="GVZ409" s="56"/>
      <c r="GWA409" s="56"/>
      <c r="GWB409" s="56"/>
      <c r="GWC409" s="56"/>
      <c r="GWD409" s="56"/>
      <c r="GWE409" s="56"/>
      <c r="GWF409" s="56"/>
      <c r="GWG409" s="56"/>
      <c r="GWH409" s="56"/>
      <c r="GWI409" s="56"/>
      <c r="GWJ409" s="56"/>
      <c r="GWK409" s="56"/>
      <c r="GWL409" s="56"/>
      <c r="GWM409" s="56"/>
      <c r="GWN409" s="56"/>
      <c r="GWO409" s="56"/>
      <c r="GWP409" s="56"/>
      <c r="GWQ409" s="56"/>
      <c r="GWR409" s="56"/>
      <c r="GWS409" s="56"/>
      <c r="GWT409" s="56"/>
      <c r="GWU409" s="56"/>
      <c r="GWV409" s="56"/>
      <c r="GWW409" s="56"/>
      <c r="GWX409" s="56"/>
      <c r="GWY409" s="56"/>
      <c r="GWZ409" s="56"/>
      <c r="GXA409" s="56"/>
      <c r="GXB409" s="56"/>
      <c r="GXC409" s="56"/>
      <c r="GXD409" s="56"/>
      <c r="GXE409" s="56"/>
      <c r="GXF409" s="56"/>
      <c r="GXG409" s="56"/>
      <c r="GXH409" s="56"/>
      <c r="GXI409" s="56"/>
      <c r="GXJ409" s="56"/>
      <c r="GXK409" s="56"/>
      <c r="GXL409" s="56"/>
      <c r="GXM409" s="56"/>
      <c r="GXN409" s="56"/>
      <c r="GXO409" s="56"/>
      <c r="GXP409" s="56"/>
      <c r="GXQ409" s="56"/>
      <c r="GXR409" s="56"/>
      <c r="GXS409" s="56"/>
      <c r="GXT409" s="56"/>
      <c r="GXU409" s="56"/>
      <c r="GXV409" s="56"/>
      <c r="GXW409" s="56"/>
      <c r="GXX409" s="56"/>
      <c r="GXY409" s="56"/>
      <c r="GXZ409" s="56"/>
      <c r="GYA409" s="56"/>
      <c r="GYB409" s="56"/>
      <c r="GYC409" s="56"/>
      <c r="GYD409" s="56"/>
      <c r="GYE409" s="56"/>
      <c r="GYF409" s="56"/>
      <c r="GYG409" s="56"/>
      <c r="GYH409" s="56"/>
      <c r="GYI409" s="56"/>
      <c r="GYJ409" s="56"/>
      <c r="GYK409" s="56"/>
      <c r="GYL409" s="56"/>
      <c r="GYM409" s="56"/>
      <c r="GYN409" s="56"/>
      <c r="GYO409" s="56"/>
      <c r="GYP409" s="56"/>
      <c r="GYQ409" s="56"/>
      <c r="GYR409" s="56"/>
      <c r="GYS409" s="56"/>
      <c r="GYT409" s="56"/>
      <c r="GYU409" s="56"/>
      <c r="GYV409" s="56"/>
      <c r="GYW409" s="56"/>
      <c r="GYX409" s="56"/>
      <c r="GYY409" s="56"/>
      <c r="GYZ409" s="56"/>
      <c r="GZA409" s="56"/>
      <c r="GZB409" s="56"/>
      <c r="GZC409" s="56"/>
      <c r="GZD409" s="56"/>
      <c r="GZE409" s="56"/>
      <c r="GZF409" s="56"/>
      <c r="GZG409" s="56"/>
      <c r="GZH409" s="56"/>
      <c r="GZI409" s="56"/>
      <c r="GZJ409" s="56"/>
      <c r="GZK409" s="56"/>
      <c r="GZL409" s="56"/>
      <c r="GZM409" s="56"/>
      <c r="GZN409" s="56"/>
      <c r="GZO409" s="56"/>
      <c r="GZP409" s="56"/>
      <c r="GZQ409" s="56"/>
      <c r="GZR409" s="56"/>
      <c r="GZS409" s="56"/>
      <c r="GZT409" s="56"/>
      <c r="GZU409" s="56"/>
      <c r="GZV409" s="56"/>
      <c r="GZW409" s="56"/>
      <c r="GZX409" s="56"/>
      <c r="GZY409" s="56"/>
      <c r="GZZ409" s="56"/>
      <c r="HAA409" s="56"/>
      <c r="HAB409" s="56"/>
      <c r="HAC409" s="56"/>
      <c r="HAD409" s="56"/>
      <c r="HAE409" s="56"/>
      <c r="HAF409" s="56"/>
      <c r="HAG409" s="56"/>
      <c r="HAH409" s="56"/>
      <c r="HAI409" s="56"/>
      <c r="HAJ409" s="56"/>
      <c r="HAK409" s="56"/>
      <c r="HAL409" s="56"/>
      <c r="HAM409" s="56"/>
      <c r="HAN409" s="56"/>
      <c r="HAO409" s="56"/>
      <c r="HAP409" s="56"/>
      <c r="HAQ409" s="56"/>
      <c r="HAR409" s="56"/>
      <c r="HAS409" s="56"/>
      <c r="HAT409" s="56"/>
      <c r="HAU409" s="56"/>
      <c r="HAV409" s="56"/>
      <c r="HAW409" s="56"/>
      <c r="HAX409" s="56"/>
      <c r="HAY409" s="56"/>
      <c r="HAZ409" s="56"/>
      <c r="HBA409" s="56"/>
      <c r="HBB409" s="56"/>
      <c r="HBC409" s="56"/>
      <c r="HBD409" s="56"/>
      <c r="HBE409" s="56"/>
      <c r="HBF409" s="56"/>
      <c r="HBG409" s="56"/>
      <c r="HBH409" s="56"/>
      <c r="HBI409" s="56"/>
      <c r="HBJ409" s="56"/>
      <c r="HBK409" s="56"/>
      <c r="HBL409" s="56"/>
      <c r="HBM409" s="56"/>
      <c r="HBN409" s="56"/>
      <c r="HBO409" s="56"/>
      <c r="HBP409" s="56"/>
      <c r="HBQ409" s="56"/>
      <c r="HBR409" s="56"/>
      <c r="HBS409" s="56"/>
      <c r="HBT409" s="56"/>
      <c r="HBU409" s="56"/>
      <c r="HBV409" s="56"/>
      <c r="HBW409" s="56"/>
      <c r="HBX409" s="56"/>
      <c r="HBY409" s="56"/>
      <c r="HBZ409" s="56"/>
      <c r="HCA409" s="56"/>
      <c r="HCB409" s="56"/>
      <c r="HCC409" s="56"/>
      <c r="HCD409" s="56"/>
      <c r="HCE409" s="56"/>
      <c r="HCF409" s="56"/>
      <c r="HCG409" s="56"/>
      <c r="HCH409" s="56"/>
      <c r="HCI409" s="56"/>
      <c r="HCJ409" s="56"/>
      <c r="HCK409" s="56"/>
      <c r="HCL409" s="56"/>
      <c r="HCM409" s="56"/>
      <c r="HCN409" s="56"/>
      <c r="HCO409" s="56"/>
      <c r="HCP409" s="56"/>
      <c r="HCQ409" s="56"/>
      <c r="HCR409" s="56"/>
      <c r="HCS409" s="56"/>
      <c r="HCT409" s="56"/>
      <c r="HCU409" s="56"/>
      <c r="HCV409" s="56"/>
      <c r="HCW409" s="56"/>
      <c r="HCX409" s="56"/>
      <c r="HCY409" s="56"/>
      <c r="HCZ409" s="56"/>
      <c r="HDA409" s="56"/>
      <c r="HDB409" s="56"/>
      <c r="HDC409" s="56"/>
      <c r="HDD409" s="56"/>
      <c r="HDE409" s="56"/>
      <c r="HDF409" s="56"/>
      <c r="HDG409" s="56"/>
      <c r="HDH409" s="56"/>
      <c r="HDI409" s="56"/>
      <c r="HDJ409" s="56"/>
      <c r="HDK409" s="56"/>
      <c r="HDL409" s="56"/>
      <c r="HDM409" s="56"/>
      <c r="HDN409" s="56"/>
      <c r="HDO409" s="56"/>
      <c r="HDP409" s="56"/>
      <c r="HDQ409" s="56"/>
      <c r="HDR409" s="56"/>
      <c r="HDS409" s="56"/>
      <c r="HDT409" s="56"/>
      <c r="HDU409" s="56"/>
      <c r="HDV409" s="56"/>
      <c r="HDW409" s="56"/>
      <c r="HDX409" s="56"/>
      <c r="HDY409" s="56"/>
      <c r="HDZ409" s="56"/>
      <c r="HEA409" s="56"/>
      <c r="HEB409" s="56"/>
      <c r="HEC409" s="56"/>
      <c r="HED409" s="56"/>
      <c r="HEE409" s="56"/>
      <c r="HEF409" s="56"/>
      <c r="HEG409" s="56"/>
      <c r="HEH409" s="56"/>
      <c r="HEI409" s="56"/>
      <c r="HEJ409" s="56"/>
      <c r="HEK409" s="56"/>
      <c r="HEL409" s="56"/>
      <c r="HEM409" s="56"/>
      <c r="HEN409" s="56"/>
      <c r="HEO409" s="56"/>
      <c r="HEP409" s="56"/>
      <c r="HEQ409" s="56"/>
      <c r="HER409" s="56"/>
      <c r="HES409" s="56"/>
      <c r="HET409" s="56"/>
      <c r="HEU409" s="56"/>
      <c r="HEV409" s="56"/>
      <c r="HEW409" s="56"/>
      <c r="HEX409" s="56"/>
      <c r="HEY409" s="56"/>
      <c r="HEZ409" s="56"/>
      <c r="HFA409" s="56"/>
      <c r="HFB409" s="56"/>
      <c r="HFC409" s="56"/>
      <c r="HFD409" s="56"/>
      <c r="HFE409" s="56"/>
      <c r="HFF409" s="56"/>
      <c r="HFG409" s="56"/>
      <c r="HFH409" s="56"/>
      <c r="HFI409" s="56"/>
      <c r="HFJ409" s="56"/>
      <c r="HFK409" s="56"/>
      <c r="HFL409" s="56"/>
      <c r="HFM409" s="56"/>
      <c r="HFN409" s="56"/>
      <c r="HFO409" s="56"/>
      <c r="HFP409" s="56"/>
      <c r="HFQ409" s="56"/>
      <c r="HFR409" s="56"/>
      <c r="HFS409" s="56"/>
      <c r="HFT409" s="56"/>
      <c r="HFU409" s="56"/>
      <c r="HFV409" s="56"/>
      <c r="HFW409" s="56"/>
      <c r="HFX409" s="56"/>
      <c r="HFY409" s="56"/>
      <c r="HFZ409" s="56"/>
      <c r="HGA409" s="56"/>
      <c r="HGB409" s="56"/>
      <c r="HGC409" s="56"/>
      <c r="HGD409" s="56"/>
      <c r="HGE409" s="56"/>
      <c r="HGF409" s="56"/>
      <c r="HGG409" s="56"/>
      <c r="HGH409" s="56"/>
      <c r="HGI409" s="56"/>
      <c r="HGJ409" s="56"/>
      <c r="HGK409" s="56"/>
      <c r="HGL409" s="56"/>
      <c r="HGM409" s="56"/>
      <c r="HGN409" s="56"/>
      <c r="HGO409" s="56"/>
      <c r="HGP409" s="56"/>
      <c r="HGQ409" s="56"/>
      <c r="HGR409" s="56"/>
      <c r="HGS409" s="56"/>
      <c r="HGT409" s="56"/>
      <c r="HGU409" s="56"/>
      <c r="HGV409" s="56"/>
      <c r="HGW409" s="56"/>
      <c r="HGX409" s="56"/>
      <c r="HGY409" s="56"/>
      <c r="HGZ409" s="56"/>
      <c r="HHA409" s="56"/>
      <c r="HHB409" s="56"/>
      <c r="HHC409" s="56"/>
      <c r="HHD409" s="56"/>
      <c r="HHE409" s="56"/>
      <c r="HHF409" s="56"/>
      <c r="HHG409" s="56"/>
      <c r="HHH409" s="56"/>
      <c r="HHI409" s="56"/>
      <c r="HHJ409" s="56"/>
      <c r="HHK409" s="56"/>
      <c r="HHL409" s="56"/>
      <c r="HHM409" s="56"/>
      <c r="HHN409" s="56"/>
      <c r="HHO409" s="56"/>
      <c r="HHP409" s="56"/>
      <c r="HHQ409" s="56"/>
      <c r="HHR409" s="56"/>
      <c r="HHS409" s="56"/>
      <c r="HHT409" s="56"/>
      <c r="HHU409" s="56"/>
      <c r="HHV409" s="56"/>
      <c r="HHW409" s="56"/>
      <c r="HHX409" s="56"/>
      <c r="HHY409" s="56"/>
      <c r="HHZ409" s="56"/>
      <c r="HIA409" s="56"/>
      <c r="HIB409" s="56"/>
      <c r="HIC409" s="56"/>
      <c r="HID409" s="56"/>
      <c r="HIE409" s="56"/>
      <c r="HIF409" s="56"/>
      <c r="HIG409" s="56"/>
      <c r="HIH409" s="56"/>
      <c r="HII409" s="56"/>
      <c r="HIJ409" s="56"/>
      <c r="HIK409" s="56"/>
      <c r="HIL409" s="56"/>
      <c r="HIM409" s="56"/>
      <c r="HIN409" s="56"/>
      <c r="HIO409" s="56"/>
      <c r="HIP409" s="56"/>
      <c r="HIQ409" s="56"/>
      <c r="HIR409" s="56"/>
      <c r="HIS409" s="56"/>
      <c r="HIT409" s="56"/>
      <c r="HIU409" s="56"/>
      <c r="HIV409" s="56"/>
      <c r="HIW409" s="56"/>
      <c r="HIX409" s="56"/>
      <c r="HIY409" s="56"/>
      <c r="HIZ409" s="56"/>
      <c r="HJA409" s="56"/>
      <c r="HJB409" s="56"/>
      <c r="HJC409" s="56"/>
      <c r="HJD409" s="56"/>
      <c r="HJE409" s="56"/>
      <c r="HJF409" s="56"/>
      <c r="HJG409" s="56"/>
      <c r="HJH409" s="56"/>
      <c r="HJI409" s="56"/>
      <c r="HJJ409" s="56"/>
      <c r="HJK409" s="56"/>
      <c r="HJL409" s="56"/>
      <c r="HJM409" s="56"/>
      <c r="HJN409" s="56"/>
      <c r="HJO409" s="56"/>
      <c r="HJP409" s="56"/>
      <c r="HJQ409" s="56"/>
      <c r="HJR409" s="56"/>
      <c r="HJS409" s="56"/>
      <c r="HJT409" s="56"/>
      <c r="HJU409" s="56"/>
      <c r="HJV409" s="56"/>
      <c r="HJW409" s="56"/>
      <c r="HJX409" s="56"/>
      <c r="HJY409" s="56"/>
      <c r="HJZ409" s="56"/>
      <c r="HKA409" s="56"/>
      <c r="HKB409" s="56"/>
      <c r="HKC409" s="56"/>
      <c r="HKD409" s="56"/>
      <c r="HKE409" s="56"/>
      <c r="HKF409" s="56"/>
      <c r="HKG409" s="56"/>
      <c r="HKH409" s="56"/>
      <c r="HKI409" s="56"/>
      <c r="HKJ409" s="56"/>
      <c r="HKK409" s="56"/>
      <c r="HKL409" s="56"/>
      <c r="HKM409" s="56"/>
      <c r="HKN409" s="56"/>
      <c r="HKO409" s="56"/>
      <c r="HKP409" s="56"/>
      <c r="HKQ409" s="56"/>
      <c r="HKR409" s="56"/>
      <c r="HKS409" s="56"/>
      <c r="HKT409" s="56"/>
      <c r="HKU409" s="56"/>
      <c r="HKV409" s="56"/>
      <c r="HKW409" s="56"/>
      <c r="HKX409" s="56"/>
      <c r="HKY409" s="56"/>
      <c r="HKZ409" s="56"/>
      <c r="HLA409" s="56"/>
      <c r="HLB409" s="56"/>
      <c r="HLC409" s="56"/>
      <c r="HLD409" s="56"/>
      <c r="HLE409" s="56"/>
      <c r="HLF409" s="56"/>
      <c r="HLG409" s="56"/>
      <c r="HLH409" s="56"/>
      <c r="HLI409" s="56"/>
      <c r="HLJ409" s="56"/>
      <c r="HLK409" s="56"/>
      <c r="HLL409" s="56"/>
      <c r="HLM409" s="56"/>
      <c r="HLN409" s="56"/>
      <c r="HLO409" s="56"/>
      <c r="HLP409" s="56"/>
      <c r="HLQ409" s="56"/>
      <c r="HLR409" s="56"/>
      <c r="HLS409" s="56"/>
      <c r="HLT409" s="56"/>
      <c r="HLU409" s="56"/>
      <c r="HLV409" s="56"/>
      <c r="HLW409" s="56"/>
      <c r="HLX409" s="56"/>
      <c r="HLY409" s="56"/>
      <c r="HLZ409" s="56"/>
      <c r="HMA409" s="56"/>
      <c r="HMB409" s="56"/>
      <c r="HMC409" s="56"/>
      <c r="HMD409" s="56"/>
      <c r="HME409" s="56"/>
      <c r="HMF409" s="56"/>
      <c r="HMG409" s="56"/>
      <c r="HMH409" s="56"/>
      <c r="HMI409" s="56"/>
      <c r="HMJ409" s="56"/>
      <c r="HMK409" s="56"/>
      <c r="HML409" s="56"/>
      <c r="HMM409" s="56"/>
      <c r="HMN409" s="56"/>
      <c r="HMO409" s="56"/>
      <c r="HMP409" s="56"/>
      <c r="HMQ409" s="56"/>
      <c r="HMR409" s="56"/>
      <c r="HMS409" s="56"/>
      <c r="HMT409" s="56"/>
      <c r="HMU409" s="56"/>
      <c r="HMV409" s="56"/>
      <c r="HMW409" s="56"/>
      <c r="HMX409" s="56"/>
      <c r="HMY409" s="56"/>
      <c r="HMZ409" s="56"/>
      <c r="HNA409" s="56"/>
      <c r="HNB409" s="56"/>
      <c r="HNC409" s="56"/>
      <c r="HND409" s="56"/>
      <c r="HNE409" s="56"/>
      <c r="HNF409" s="56"/>
      <c r="HNG409" s="56"/>
      <c r="HNH409" s="56"/>
      <c r="HNI409" s="56"/>
      <c r="HNJ409" s="56"/>
      <c r="HNK409" s="56"/>
      <c r="HNL409" s="56"/>
      <c r="HNM409" s="56"/>
      <c r="HNN409" s="56"/>
      <c r="HNO409" s="56"/>
      <c r="HNP409" s="56"/>
      <c r="HNQ409" s="56"/>
      <c r="HNR409" s="56"/>
      <c r="HNS409" s="56"/>
      <c r="HNT409" s="56"/>
      <c r="HNU409" s="56"/>
      <c r="HNV409" s="56"/>
      <c r="HNW409" s="56"/>
      <c r="HNX409" s="56"/>
      <c r="HNY409" s="56"/>
      <c r="HNZ409" s="56"/>
      <c r="HOA409" s="56"/>
      <c r="HOB409" s="56"/>
      <c r="HOC409" s="56"/>
      <c r="HOD409" s="56"/>
      <c r="HOE409" s="56"/>
      <c r="HOF409" s="56"/>
      <c r="HOG409" s="56"/>
      <c r="HOH409" s="56"/>
      <c r="HOI409" s="56"/>
      <c r="HOJ409" s="56"/>
      <c r="HOK409" s="56"/>
      <c r="HOL409" s="56"/>
      <c r="HOM409" s="56"/>
      <c r="HON409" s="56"/>
      <c r="HOO409" s="56"/>
      <c r="HOP409" s="56"/>
      <c r="HOQ409" s="56"/>
      <c r="HOR409" s="56"/>
      <c r="HOS409" s="56"/>
      <c r="HOT409" s="56"/>
      <c r="HOU409" s="56"/>
      <c r="HOV409" s="56"/>
      <c r="HOW409" s="56"/>
      <c r="HOX409" s="56"/>
      <c r="HOY409" s="56"/>
      <c r="HOZ409" s="56"/>
      <c r="HPA409" s="56"/>
      <c r="HPB409" s="56"/>
      <c r="HPC409" s="56"/>
      <c r="HPD409" s="56"/>
      <c r="HPE409" s="56"/>
      <c r="HPF409" s="56"/>
      <c r="HPG409" s="56"/>
      <c r="HPH409" s="56"/>
      <c r="HPI409" s="56"/>
      <c r="HPJ409" s="56"/>
      <c r="HPK409" s="56"/>
      <c r="HPL409" s="56"/>
      <c r="HPM409" s="56"/>
      <c r="HPN409" s="56"/>
      <c r="HPO409" s="56"/>
      <c r="HPP409" s="56"/>
      <c r="HPQ409" s="56"/>
      <c r="HPR409" s="56"/>
      <c r="HPS409" s="56"/>
      <c r="HPT409" s="56"/>
      <c r="HPU409" s="56"/>
      <c r="HPV409" s="56"/>
      <c r="HPW409" s="56"/>
      <c r="HPX409" s="56"/>
      <c r="HPY409" s="56"/>
      <c r="HPZ409" s="56"/>
      <c r="HQA409" s="56"/>
      <c r="HQB409" s="56"/>
      <c r="HQC409" s="56"/>
      <c r="HQD409" s="56"/>
      <c r="HQE409" s="56"/>
      <c r="HQF409" s="56"/>
      <c r="HQG409" s="56"/>
      <c r="HQH409" s="56"/>
      <c r="HQI409" s="56"/>
      <c r="HQJ409" s="56"/>
      <c r="HQK409" s="56"/>
      <c r="HQL409" s="56"/>
      <c r="HQM409" s="56"/>
      <c r="HQN409" s="56"/>
      <c r="HQO409" s="56"/>
      <c r="HQP409" s="56"/>
      <c r="HQQ409" s="56"/>
      <c r="HQR409" s="56"/>
      <c r="HQS409" s="56"/>
      <c r="HQT409" s="56"/>
      <c r="HQU409" s="56"/>
      <c r="HQV409" s="56"/>
      <c r="HQW409" s="56"/>
      <c r="HQX409" s="56"/>
      <c r="HQY409" s="56"/>
      <c r="HQZ409" s="56"/>
      <c r="HRA409" s="56"/>
      <c r="HRB409" s="56"/>
      <c r="HRC409" s="56"/>
      <c r="HRD409" s="56"/>
      <c r="HRE409" s="56"/>
      <c r="HRF409" s="56"/>
      <c r="HRG409" s="56"/>
      <c r="HRH409" s="56"/>
      <c r="HRI409" s="56"/>
      <c r="HRJ409" s="56"/>
      <c r="HRK409" s="56"/>
      <c r="HRL409" s="56"/>
      <c r="HRM409" s="56"/>
      <c r="HRN409" s="56"/>
      <c r="HRO409" s="56"/>
      <c r="HRP409" s="56"/>
      <c r="HRQ409" s="56"/>
      <c r="HRR409" s="56"/>
      <c r="HRS409" s="56"/>
      <c r="HRT409" s="56"/>
      <c r="HRU409" s="56"/>
      <c r="HRV409" s="56"/>
      <c r="HRW409" s="56"/>
      <c r="HRX409" s="56"/>
      <c r="HRY409" s="56"/>
      <c r="HRZ409" s="56"/>
      <c r="HSA409" s="56"/>
      <c r="HSB409" s="56"/>
      <c r="HSC409" s="56"/>
      <c r="HSD409" s="56"/>
      <c r="HSE409" s="56"/>
      <c r="HSF409" s="56"/>
      <c r="HSG409" s="56"/>
      <c r="HSH409" s="56"/>
      <c r="HSI409" s="56"/>
      <c r="HSJ409" s="56"/>
      <c r="HSK409" s="56"/>
      <c r="HSL409" s="56"/>
      <c r="HSM409" s="56"/>
      <c r="HSN409" s="56"/>
      <c r="HSO409" s="56"/>
      <c r="HSP409" s="56"/>
      <c r="HSQ409" s="56"/>
      <c r="HSR409" s="56"/>
      <c r="HSS409" s="56"/>
      <c r="HST409" s="56"/>
      <c r="HSU409" s="56"/>
      <c r="HSV409" s="56"/>
      <c r="HSW409" s="56"/>
      <c r="HSX409" s="56"/>
      <c r="HSY409" s="56"/>
      <c r="HSZ409" s="56"/>
      <c r="HTA409" s="56"/>
      <c r="HTB409" s="56"/>
      <c r="HTC409" s="56"/>
      <c r="HTD409" s="56"/>
      <c r="HTE409" s="56"/>
      <c r="HTF409" s="56"/>
      <c r="HTG409" s="56"/>
      <c r="HTH409" s="56"/>
      <c r="HTI409" s="56"/>
      <c r="HTJ409" s="56"/>
      <c r="HTK409" s="56"/>
      <c r="HTL409" s="56"/>
      <c r="HTM409" s="56"/>
      <c r="HTN409" s="56"/>
      <c r="HTO409" s="56"/>
      <c r="HTP409" s="56"/>
      <c r="HTQ409" s="56"/>
      <c r="HTR409" s="56"/>
      <c r="HTS409" s="56"/>
      <c r="HTT409" s="56"/>
      <c r="HTU409" s="56"/>
      <c r="HTV409" s="56"/>
      <c r="HTW409" s="56"/>
      <c r="HTX409" s="56"/>
      <c r="HTY409" s="56"/>
      <c r="HTZ409" s="56"/>
      <c r="HUA409" s="56"/>
      <c r="HUB409" s="56"/>
      <c r="HUC409" s="56"/>
      <c r="HUD409" s="56"/>
      <c r="HUE409" s="56"/>
      <c r="HUF409" s="56"/>
      <c r="HUG409" s="56"/>
      <c r="HUH409" s="56"/>
      <c r="HUI409" s="56"/>
      <c r="HUJ409" s="56"/>
      <c r="HUK409" s="56"/>
      <c r="HUL409" s="56"/>
      <c r="HUM409" s="56"/>
      <c r="HUN409" s="56"/>
      <c r="HUO409" s="56"/>
      <c r="HUP409" s="56"/>
      <c r="HUQ409" s="56"/>
      <c r="HUR409" s="56"/>
      <c r="HUS409" s="56"/>
      <c r="HUT409" s="56"/>
      <c r="HUU409" s="56"/>
      <c r="HUV409" s="56"/>
      <c r="HUW409" s="56"/>
      <c r="HUX409" s="56"/>
      <c r="HUY409" s="56"/>
      <c r="HUZ409" s="56"/>
      <c r="HVA409" s="56"/>
      <c r="HVB409" s="56"/>
      <c r="HVC409" s="56"/>
      <c r="HVD409" s="56"/>
      <c r="HVE409" s="56"/>
      <c r="HVF409" s="56"/>
      <c r="HVG409" s="56"/>
      <c r="HVH409" s="56"/>
      <c r="HVI409" s="56"/>
      <c r="HVJ409" s="56"/>
      <c r="HVK409" s="56"/>
      <c r="HVL409" s="56"/>
      <c r="HVM409" s="56"/>
      <c r="HVN409" s="56"/>
      <c r="HVO409" s="56"/>
      <c r="HVP409" s="56"/>
      <c r="HVQ409" s="56"/>
      <c r="HVR409" s="56"/>
      <c r="HVS409" s="56"/>
      <c r="HVT409" s="56"/>
      <c r="HVU409" s="56"/>
      <c r="HVV409" s="56"/>
      <c r="HVW409" s="56"/>
      <c r="HVX409" s="56"/>
      <c r="HVY409" s="56"/>
      <c r="HVZ409" s="56"/>
      <c r="HWA409" s="56"/>
      <c r="HWB409" s="56"/>
      <c r="HWC409" s="56"/>
      <c r="HWD409" s="56"/>
      <c r="HWE409" s="56"/>
      <c r="HWF409" s="56"/>
      <c r="HWG409" s="56"/>
      <c r="HWH409" s="56"/>
      <c r="HWI409" s="56"/>
      <c r="HWJ409" s="56"/>
      <c r="HWK409" s="56"/>
      <c r="HWL409" s="56"/>
      <c r="HWM409" s="56"/>
      <c r="HWN409" s="56"/>
      <c r="HWO409" s="56"/>
      <c r="HWP409" s="56"/>
      <c r="HWQ409" s="56"/>
      <c r="HWR409" s="56"/>
      <c r="HWS409" s="56"/>
      <c r="HWT409" s="56"/>
      <c r="HWU409" s="56"/>
      <c r="HWV409" s="56"/>
      <c r="HWW409" s="56"/>
      <c r="HWX409" s="56"/>
      <c r="HWY409" s="56"/>
      <c r="HWZ409" s="56"/>
      <c r="HXA409" s="56"/>
      <c r="HXB409" s="56"/>
      <c r="HXC409" s="56"/>
      <c r="HXD409" s="56"/>
      <c r="HXE409" s="56"/>
      <c r="HXF409" s="56"/>
      <c r="HXG409" s="56"/>
      <c r="HXH409" s="56"/>
      <c r="HXI409" s="56"/>
      <c r="HXJ409" s="56"/>
      <c r="HXK409" s="56"/>
      <c r="HXL409" s="56"/>
      <c r="HXM409" s="56"/>
      <c r="HXN409" s="56"/>
      <c r="HXO409" s="56"/>
      <c r="HXP409" s="56"/>
      <c r="HXQ409" s="56"/>
      <c r="HXR409" s="56"/>
      <c r="HXS409" s="56"/>
      <c r="HXT409" s="56"/>
      <c r="HXU409" s="56"/>
      <c r="HXV409" s="56"/>
      <c r="HXW409" s="56"/>
      <c r="HXX409" s="56"/>
      <c r="HXY409" s="56"/>
      <c r="HXZ409" s="56"/>
      <c r="HYA409" s="56"/>
      <c r="HYB409" s="56"/>
      <c r="HYC409" s="56"/>
      <c r="HYD409" s="56"/>
      <c r="HYE409" s="56"/>
      <c r="HYF409" s="56"/>
      <c r="HYG409" s="56"/>
      <c r="HYH409" s="56"/>
      <c r="HYI409" s="56"/>
      <c r="HYJ409" s="56"/>
      <c r="HYK409" s="56"/>
      <c r="HYL409" s="56"/>
      <c r="HYM409" s="56"/>
      <c r="HYN409" s="56"/>
      <c r="HYO409" s="56"/>
      <c r="HYP409" s="56"/>
      <c r="HYQ409" s="56"/>
      <c r="HYR409" s="56"/>
      <c r="HYS409" s="56"/>
      <c r="HYT409" s="56"/>
      <c r="HYU409" s="56"/>
      <c r="HYV409" s="56"/>
      <c r="HYW409" s="56"/>
      <c r="HYX409" s="56"/>
      <c r="HYY409" s="56"/>
      <c r="HYZ409" s="56"/>
      <c r="HZA409" s="56"/>
      <c r="HZB409" s="56"/>
      <c r="HZC409" s="56"/>
      <c r="HZD409" s="56"/>
      <c r="HZE409" s="56"/>
      <c r="HZF409" s="56"/>
      <c r="HZG409" s="56"/>
      <c r="HZH409" s="56"/>
      <c r="HZI409" s="56"/>
      <c r="HZJ409" s="56"/>
      <c r="HZK409" s="56"/>
      <c r="HZL409" s="56"/>
      <c r="HZM409" s="56"/>
      <c r="HZN409" s="56"/>
      <c r="HZO409" s="56"/>
      <c r="HZP409" s="56"/>
      <c r="HZQ409" s="56"/>
      <c r="HZR409" s="56"/>
      <c r="HZS409" s="56"/>
      <c r="HZT409" s="56"/>
      <c r="HZU409" s="56"/>
      <c r="HZV409" s="56"/>
      <c r="HZW409" s="56"/>
      <c r="HZX409" s="56"/>
      <c r="HZY409" s="56"/>
      <c r="HZZ409" s="56"/>
      <c r="IAA409" s="56"/>
      <c r="IAB409" s="56"/>
      <c r="IAC409" s="56"/>
      <c r="IAD409" s="56"/>
      <c r="IAE409" s="56"/>
      <c r="IAF409" s="56"/>
      <c r="IAG409" s="56"/>
      <c r="IAH409" s="56"/>
      <c r="IAI409" s="56"/>
      <c r="IAJ409" s="56"/>
      <c r="IAK409" s="56"/>
      <c r="IAL409" s="56"/>
      <c r="IAM409" s="56"/>
      <c r="IAN409" s="56"/>
      <c r="IAO409" s="56"/>
      <c r="IAP409" s="56"/>
      <c r="IAQ409" s="56"/>
      <c r="IAR409" s="56"/>
      <c r="IAS409" s="56"/>
      <c r="IAT409" s="56"/>
      <c r="IAU409" s="56"/>
      <c r="IAV409" s="56"/>
      <c r="IAW409" s="56"/>
      <c r="IAX409" s="56"/>
      <c r="IAY409" s="56"/>
      <c r="IAZ409" s="56"/>
      <c r="IBA409" s="56"/>
      <c r="IBB409" s="56"/>
      <c r="IBC409" s="56"/>
      <c r="IBD409" s="56"/>
      <c r="IBE409" s="56"/>
      <c r="IBF409" s="56"/>
      <c r="IBG409" s="56"/>
      <c r="IBH409" s="56"/>
      <c r="IBI409" s="56"/>
      <c r="IBJ409" s="56"/>
      <c r="IBK409" s="56"/>
      <c r="IBL409" s="56"/>
      <c r="IBM409" s="56"/>
      <c r="IBN409" s="56"/>
      <c r="IBO409" s="56"/>
      <c r="IBP409" s="56"/>
      <c r="IBQ409" s="56"/>
      <c r="IBR409" s="56"/>
      <c r="IBS409" s="56"/>
      <c r="IBT409" s="56"/>
      <c r="IBU409" s="56"/>
      <c r="IBV409" s="56"/>
      <c r="IBW409" s="56"/>
      <c r="IBX409" s="56"/>
      <c r="IBY409" s="56"/>
      <c r="IBZ409" s="56"/>
      <c r="ICA409" s="56"/>
      <c r="ICB409" s="56"/>
      <c r="ICC409" s="56"/>
      <c r="ICD409" s="56"/>
      <c r="ICE409" s="56"/>
      <c r="ICF409" s="56"/>
      <c r="ICG409" s="56"/>
      <c r="ICH409" s="56"/>
      <c r="ICI409" s="56"/>
      <c r="ICJ409" s="56"/>
      <c r="ICK409" s="56"/>
      <c r="ICL409" s="56"/>
      <c r="ICM409" s="56"/>
      <c r="ICN409" s="56"/>
      <c r="ICO409" s="56"/>
      <c r="ICP409" s="56"/>
      <c r="ICQ409" s="56"/>
      <c r="ICR409" s="56"/>
      <c r="ICS409" s="56"/>
      <c r="ICT409" s="56"/>
      <c r="ICU409" s="56"/>
      <c r="ICV409" s="56"/>
      <c r="ICW409" s="56"/>
      <c r="ICX409" s="56"/>
      <c r="ICY409" s="56"/>
      <c r="ICZ409" s="56"/>
      <c r="IDA409" s="56"/>
      <c r="IDB409" s="56"/>
      <c r="IDC409" s="56"/>
      <c r="IDD409" s="56"/>
      <c r="IDE409" s="56"/>
      <c r="IDF409" s="56"/>
      <c r="IDG409" s="56"/>
      <c r="IDH409" s="56"/>
      <c r="IDI409" s="56"/>
      <c r="IDJ409" s="56"/>
      <c r="IDK409" s="56"/>
      <c r="IDL409" s="56"/>
      <c r="IDM409" s="56"/>
      <c r="IDN409" s="56"/>
      <c r="IDO409" s="56"/>
      <c r="IDP409" s="56"/>
      <c r="IDQ409" s="56"/>
      <c r="IDR409" s="56"/>
      <c r="IDS409" s="56"/>
      <c r="IDT409" s="56"/>
      <c r="IDU409" s="56"/>
      <c r="IDV409" s="56"/>
      <c r="IDW409" s="56"/>
      <c r="IDX409" s="56"/>
      <c r="IDY409" s="56"/>
      <c r="IDZ409" s="56"/>
      <c r="IEA409" s="56"/>
      <c r="IEB409" s="56"/>
      <c r="IEC409" s="56"/>
      <c r="IED409" s="56"/>
      <c r="IEE409" s="56"/>
      <c r="IEF409" s="56"/>
      <c r="IEG409" s="56"/>
      <c r="IEH409" s="56"/>
      <c r="IEI409" s="56"/>
      <c r="IEJ409" s="56"/>
      <c r="IEK409" s="56"/>
      <c r="IEL409" s="56"/>
      <c r="IEM409" s="56"/>
      <c r="IEN409" s="56"/>
      <c r="IEO409" s="56"/>
      <c r="IEP409" s="56"/>
      <c r="IEQ409" s="56"/>
      <c r="IER409" s="56"/>
      <c r="IES409" s="56"/>
      <c r="IET409" s="56"/>
      <c r="IEU409" s="56"/>
      <c r="IEV409" s="56"/>
      <c r="IEW409" s="56"/>
      <c r="IEX409" s="56"/>
      <c r="IEY409" s="56"/>
      <c r="IEZ409" s="56"/>
      <c r="IFA409" s="56"/>
      <c r="IFB409" s="56"/>
      <c r="IFC409" s="56"/>
      <c r="IFD409" s="56"/>
      <c r="IFE409" s="56"/>
      <c r="IFF409" s="56"/>
      <c r="IFG409" s="56"/>
      <c r="IFH409" s="56"/>
      <c r="IFI409" s="56"/>
      <c r="IFJ409" s="56"/>
      <c r="IFK409" s="56"/>
      <c r="IFL409" s="56"/>
      <c r="IFM409" s="56"/>
      <c r="IFN409" s="56"/>
      <c r="IFO409" s="56"/>
      <c r="IFP409" s="56"/>
      <c r="IFQ409" s="56"/>
      <c r="IFR409" s="56"/>
      <c r="IFS409" s="56"/>
      <c r="IFT409" s="56"/>
      <c r="IFU409" s="56"/>
      <c r="IFV409" s="56"/>
      <c r="IFW409" s="56"/>
      <c r="IFX409" s="56"/>
      <c r="IFY409" s="56"/>
      <c r="IFZ409" s="56"/>
      <c r="IGA409" s="56"/>
      <c r="IGB409" s="56"/>
      <c r="IGC409" s="56"/>
      <c r="IGD409" s="56"/>
      <c r="IGE409" s="56"/>
      <c r="IGF409" s="56"/>
      <c r="IGG409" s="56"/>
      <c r="IGH409" s="56"/>
      <c r="IGI409" s="56"/>
      <c r="IGJ409" s="56"/>
      <c r="IGK409" s="56"/>
      <c r="IGL409" s="56"/>
      <c r="IGM409" s="56"/>
      <c r="IGN409" s="56"/>
      <c r="IGO409" s="56"/>
      <c r="IGP409" s="56"/>
      <c r="IGQ409" s="56"/>
      <c r="IGR409" s="56"/>
      <c r="IGS409" s="56"/>
      <c r="IGT409" s="56"/>
      <c r="IGU409" s="56"/>
      <c r="IGV409" s="56"/>
      <c r="IGW409" s="56"/>
      <c r="IGX409" s="56"/>
      <c r="IGY409" s="56"/>
      <c r="IGZ409" s="56"/>
      <c r="IHA409" s="56"/>
      <c r="IHB409" s="56"/>
      <c r="IHC409" s="56"/>
      <c r="IHD409" s="56"/>
      <c r="IHE409" s="56"/>
      <c r="IHF409" s="56"/>
      <c r="IHG409" s="56"/>
      <c r="IHH409" s="56"/>
      <c r="IHI409" s="56"/>
      <c r="IHJ409" s="56"/>
      <c r="IHK409" s="56"/>
      <c r="IHL409" s="56"/>
      <c r="IHM409" s="56"/>
      <c r="IHN409" s="56"/>
      <c r="IHO409" s="56"/>
      <c r="IHP409" s="56"/>
      <c r="IHQ409" s="56"/>
      <c r="IHR409" s="56"/>
      <c r="IHS409" s="56"/>
      <c r="IHT409" s="56"/>
      <c r="IHU409" s="56"/>
      <c r="IHV409" s="56"/>
      <c r="IHW409" s="56"/>
      <c r="IHX409" s="56"/>
      <c r="IHY409" s="56"/>
      <c r="IHZ409" s="56"/>
      <c r="IIA409" s="56"/>
      <c r="IIB409" s="56"/>
      <c r="IIC409" s="56"/>
      <c r="IID409" s="56"/>
      <c r="IIE409" s="56"/>
      <c r="IIF409" s="56"/>
      <c r="IIG409" s="56"/>
      <c r="IIH409" s="56"/>
      <c r="III409" s="56"/>
      <c r="IIJ409" s="56"/>
      <c r="IIK409" s="56"/>
      <c r="IIL409" s="56"/>
      <c r="IIM409" s="56"/>
      <c r="IIN409" s="56"/>
      <c r="IIO409" s="56"/>
      <c r="IIP409" s="56"/>
      <c r="IIQ409" s="56"/>
      <c r="IIR409" s="56"/>
      <c r="IIS409" s="56"/>
      <c r="IIT409" s="56"/>
      <c r="IIU409" s="56"/>
      <c r="IIV409" s="56"/>
      <c r="IIW409" s="56"/>
      <c r="IIX409" s="56"/>
      <c r="IIY409" s="56"/>
      <c r="IIZ409" s="56"/>
      <c r="IJA409" s="56"/>
      <c r="IJB409" s="56"/>
      <c r="IJC409" s="56"/>
      <c r="IJD409" s="56"/>
      <c r="IJE409" s="56"/>
      <c r="IJF409" s="56"/>
      <c r="IJG409" s="56"/>
      <c r="IJH409" s="56"/>
      <c r="IJI409" s="56"/>
      <c r="IJJ409" s="56"/>
      <c r="IJK409" s="56"/>
      <c r="IJL409" s="56"/>
      <c r="IJM409" s="56"/>
      <c r="IJN409" s="56"/>
      <c r="IJO409" s="56"/>
      <c r="IJP409" s="56"/>
      <c r="IJQ409" s="56"/>
      <c r="IJR409" s="56"/>
      <c r="IJS409" s="56"/>
      <c r="IJT409" s="56"/>
      <c r="IJU409" s="56"/>
      <c r="IJV409" s="56"/>
      <c r="IJW409" s="56"/>
      <c r="IJX409" s="56"/>
      <c r="IJY409" s="56"/>
      <c r="IJZ409" s="56"/>
      <c r="IKA409" s="56"/>
      <c r="IKB409" s="56"/>
      <c r="IKC409" s="56"/>
      <c r="IKD409" s="56"/>
      <c r="IKE409" s="56"/>
      <c r="IKF409" s="56"/>
      <c r="IKG409" s="56"/>
      <c r="IKH409" s="56"/>
      <c r="IKI409" s="56"/>
      <c r="IKJ409" s="56"/>
      <c r="IKK409" s="56"/>
      <c r="IKL409" s="56"/>
      <c r="IKM409" s="56"/>
      <c r="IKN409" s="56"/>
      <c r="IKO409" s="56"/>
      <c r="IKP409" s="56"/>
      <c r="IKQ409" s="56"/>
      <c r="IKR409" s="56"/>
      <c r="IKS409" s="56"/>
      <c r="IKT409" s="56"/>
      <c r="IKU409" s="56"/>
      <c r="IKV409" s="56"/>
      <c r="IKW409" s="56"/>
      <c r="IKX409" s="56"/>
      <c r="IKY409" s="56"/>
      <c r="IKZ409" s="56"/>
      <c r="ILA409" s="56"/>
      <c r="ILB409" s="56"/>
      <c r="ILC409" s="56"/>
      <c r="ILD409" s="56"/>
      <c r="ILE409" s="56"/>
      <c r="ILF409" s="56"/>
      <c r="ILG409" s="56"/>
      <c r="ILH409" s="56"/>
      <c r="ILI409" s="56"/>
      <c r="ILJ409" s="56"/>
      <c r="ILK409" s="56"/>
      <c r="ILL409" s="56"/>
      <c r="ILM409" s="56"/>
      <c r="ILN409" s="56"/>
      <c r="ILO409" s="56"/>
      <c r="ILP409" s="56"/>
      <c r="ILQ409" s="56"/>
      <c r="ILR409" s="56"/>
      <c r="ILS409" s="56"/>
      <c r="ILT409" s="56"/>
      <c r="ILU409" s="56"/>
      <c r="ILV409" s="56"/>
      <c r="ILW409" s="56"/>
      <c r="ILX409" s="56"/>
      <c r="ILY409" s="56"/>
      <c r="ILZ409" s="56"/>
      <c r="IMA409" s="56"/>
      <c r="IMB409" s="56"/>
      <c r="IMC409" s="56"/>
      <c r="IMD409" s="56"/>
      <c r="IME409" s="56"/>
      <c r="IMF409" s="56"/>
      <c r="IMG409" s="56"/>
      <c r="IMH409" s="56"/>
      <c r="IMI409" s="56"/>
      <c r="IMJ409" s="56"/>
      <c r="IMK409" s="56"/>
      <c r="IML409" s="56"/>
      <c r="IMM409" s="56"/>
      <c r="IMN409" s="56"/>
      <c r="IMO409" s="56"/>
      <c r="IMP409" s="56"/>
      <c r="IMQ409" s="56"/>
      <c r="IMR409" s="56"/>
      <c r="IMS409" s="56"/>
      <c r="IMT409" s="56"/>
      <c r="IMU409" s="56"/>
      <c r="IMV409" s="56"/>
      <c r="IMW409" s="56"/>
      <c r="IMX409" s="56"/>
      <c r="IMY409" s="56"/>
      <c r="IMZ409" s="56"/>
      <c r="INA409" s="56"/>
      <c r="INB409" s="56"/>
      <c r="INC409" s="56"/>
      <c r="IND409" s="56"/>
      <c r="INE409" s="56"/>
      <c r="INF409" s="56"/>
      <c r="ING409" s="56"/>
      <c r="INH409" s="56"/>
      <c r="INI409" s="56"/>
      <c r="INJ409" s="56"/>
      <c r="INK409" s="56"/>
      <c r="INL409" s="56"/>
      <c r="INM409" s="56"/>
      <c r="INN409" s="56"/>
      <c r="INO409" s="56"/>
      <c r="INP409" s="56"/>
      <c r="INQ409" s="56"/>
      <c r="INR409" s="56"/>
      <c r="INS409" s="56"/>
      <c r="INT409" s="56"/>
      <c r="INU409" s="56"/>
      <c r="INV409" s="56"/>
      <c r="INW409" s="56"/>
      <c r="INX409" s="56"/>
      <c r="INY409" s="56"/>
      <c r="INZ409" s="56"/>
      <c r="IOA409" s="56"/>
      <c r="IOB409" s="56"/>
      <c r="IOC409" s="56"/>
      <c r="IOD409" s="56"/>
      <c r="IOE409" s="56"/>
      <c r="IOF409" s="56"/>
      <c r="IOG409" s="56"/>
      <c r="IOH409" s="56"/>
      <c r="IOI409" s="56"/>
      <c r="IOJ409" s="56"/>
      <c r="IOK409" s="56"/>
      <c r="IOL409" s="56"/>
      <c r="IOM409" s="56"/>
      <c r="ION409" s="56"/>
      <c r="IOO409" s="56"/>
      <c r="IOP409" s="56"/>
      <c r="IOQ409" s="56"/>
      <c r="IOR409" s="56"/>
      <c r="IOS409" s="56"/>
      <c r="IOT409" s="56"/>
      <c r="IOU409" s="56"/>
      <c r="IOV409" s="56"/>
      <c r="IOW409" s="56"/>
      <c r="IOX409" s="56"/>
      <c r="IOY409" s="56"/>
      <c r="IOZ409" s="56"/>
      <c r="IPA409" s="56"/>
      <c r="IPB409" s="56"/>
      <c r="IPC409" s="56"/>
      <c r="IPD409" s="56"/>
      <c r="IPE409" s="56"/>
      <c r="IPF409" s="56"/>
      <c r="IPG409" s="56"/>
      <c r="IPH409" s="56"/>
      <c r="IPI409" s="56"/>
      <c r="IPJ409" s="56"/>
      <c r="IPK409" s="56"/>
      <c r="IPL409" s="56"/>
      <c r="IPM409" s="56"/>
      <c r="IPN409" s="56"/>
      <c r="IPO409" s="56"/>
      <c r="IPP409" s="56"/>
      <c r="IPQ409" s="56"/>
      <c r="IPR409" s="56"/>
      <c r="IPS409" s="56"/>
      <c r="IPT409" s="56"/>
      <c r="IPU409" s="56"/>
      <c r="IPV409" s="56"/>
      <c r="IPW409" s="56"/>
      <c r="IPX409" s="56"/>
      <c r="IPY409" s="56"/>
      <c r="IPZ409" s="56"/>
      <c r="IQA409" s="56"/>
      <c r="IQB409" s="56"/>
      <c r="IQC409" s="56"/>
      <c r="IQD409" s="56"/>
      <c r="IQE409" s="56"/>
      <c r="IQF409" s="56"/>
      <c r="IQG409" s="56"/>
      <c r="IQH409" s="56"/>
      <c r="IQI409" s="56"/>
      <c r="IQJ409" s="56"/>
      <c r="IQK409" s="56"/>
      <c r="IQL409" s="56"/>
      <c r="IQM409" s="56"/>
      <c r="IQN409" s="56"/>
      <c r="IQO409" s="56"/>
      <c r="IQP409" s="56"/>
      <c r="IQQ409" s="56"/>
      <c r="IQR409" s="56"/>
      <c r="IQS409" s="56"/>
      <c r="IQT409" s="56"/>
      <c r="IQU409" s="56"/>
      <c r="IQV409" s="56"/>
      <c r="IQW409" s="56"/>
      <c r="IQX409" s="56"/>
      <c r="IQY409" s="56"/>
      <c r="IQZ409" s="56"/>
      <c r="IRA409" s="56"/>
      <c r="IRB409" s="56"/>
      <c r="IRC409" s="56"/>
      <c r="IRD409" s="56"/>
      <c r="IRE409" s="56"/>
      <c r="IRF409" s="56"/>
      <c r="IRG409" s="56"/>
      <c r="IRH409" s="56"/>
      <c r="IRI409" s="56"/>
      <c r="IRJ409" s="56"/>
      <c r="IRK409" s="56"/>
      <c r="IRL409" s="56"/>
      <c r="IRM409" s="56"/>
      <c r="IRN409" s="56"/>
      <c r="IRO409" s="56"/>
      <c r="IRP409" s="56"/>
      <c r="IRQ409" s="56"/>
      <c r="IRR409" s="56"/>
      <c r="IRS409" s="56"/>
      <c r="IRT409" s="56"/>
      <c r="IRU409" s="56"/>
      <c r="IRV409" s="56"/>
      <c r="IRW409" s="56"/>
      <c r="IRX409" s="56"/>
      <c r="IRY409" s="56"/>
      <c r="IRZ409" s="56"/>
      <c r="ISA409" s="56"/>
      <c r="ISB409" s="56"/>
      <c r="ISC409" s="56"/>
      <c r="ISD409" s="56"/>
      <c r="ISE409" s="56"/>
      <c r="ISF409" s="56"/>
      <c r="ISG409" s="56"/>
      <c r="ISH409" s="56"/>
      <c r="ISI409" s="56"/>
      <c r="ISJ409" s="56"/>
      <c r="ISK409" s="56"/>
      <c r="ISL409" s="56"/>
      <c r="ISM409" s="56"/>
      <c r="ISN409" s="56"/>
      <c r="ISO409" s="56"/>
      <c r="ISP409" s="56"/>
      <c r="ISQ409" s="56"/>
      <c r="ISR409" s="56"/>
      <c r="ISS409" s="56"/>
      <c r="IST409" s="56"/>
      <c r="ISU409" s="56"/>
      <c r="ISV409" s="56"/>
      <c r="ISW409" s="56"/>
      <c r="ISX409" s="56"/>
      <c r="ISY409" s="56"/>
      <c r="ISZ409" s="56"/>
      <c r="ITA409" s="56"/>
      <c r="ITB409" s="56"/>
      <c r="ITC409" s="56"/>
      <c r="ITD409" s="56"/>
      <c r="ITE409" s="56"/>
      <c r="ITF409" s="56"/>
      <c r="ITG409" s="56"/>
      <c r="ITH409" s="56"/>
      <c r="ITI409" s="56"/>
      <c r="ITJ409" s="56"/>
      <c r="ITK409" s="56"/>
      <c r="ITL409" s="56"/>
      <c r="ITM409" s="56"/>
      <c r="ITN409" s="56"/>
      <c r="ITO409" s="56"/>
      <c r="ITP409" s="56"/>
      <c r="ITQ409" s="56"/>
      <c r="ITR409" s="56"/>
      <c r="ITS409" s="56"/>
      <c r="ITT409" s="56"/>
      <c r="ITU409" s="56"/>
      <c r="ITV409" s="56"/>
      <c r="ITW409" s="56"/>
      <c r="ITX409" s="56"/>
      <c r="ITY409" s="56"/>
      <c r="ITZ409" s="56"/>
      <c r="IUA409" s="56"/>
      <c r="IUB409" s="56"/>
      <c r="IUC409" s="56"/>
      <c r="IUD409" s="56"/>
      <c r="IUE409" s="56"/>
      <c r="IUF409" s="56"/>
      <c r="IUG409" s="56"/>
      <c r="IUH409" s="56"/>
      <c r="IUI409" s="56"/>
      <c r="IUJ409" s="56"/>
      <c r="IUK409" s="56"/>
      <c r="IUL409" s="56"/>
      <c r="IUM409" s="56"/>
      <c r="IUN409" s="56"/>
      <c r="IUO409" s="56"/>
      <c r="IUP409" s="56"/>
      <c r="IUQ409" s="56"/>
      <c r="IUR409" s="56"/>
      <c r="IUS409" s="56"/>
      <c r="IUT409" s="56"/>
      <c r="IUU409" s="56"/>
      <c r="IUV409" s="56"/>
      <c r="IUW409" s="56"/>
      <c r="IUX409" s="56"/>
      <c r="IUY409" s="56"/>
      <c r="IUZ409" s="56"/>
      <c r="IVA409" s="56"/>
      <c r="IVB409" s="56"/>
      <c r="IVC409" s="56"/>
      <c r="IVD409" s="56"/>
      <c r="IVE409" s="56"/>
      <c r="IVF409" s="56"/>
      <c r="IVG409" s="56"/>
      <c r="IVH409" s="56"/>
      <c r="IVI409" s="56"/>
      <c r="IVJ409" s="56"/>
      <c r="IVK409" s="56"/>
      <c r="IVL409" s="56"/>
      <c r="IVM409" s="56"/>
      <c r="IVN409" s="56"/>
      <c r="IVO409" s="56"/>
      <c r="IVP409" s="56"/>
      <c r="IVQ409" s="56"/>
      <c r="IVR409" s="56"/>
      <c r="IVS409" s="56"/>
      <c r="IVT409" s="56"/>
      <c r="IVU409" s="56"/>
      <c r="IVV409" s="56"/>
      <c r="IVW409" s="56"/>
      <c r="IVX409" s="56"/>
      <c r="IVY409" s="56"/>
      <c r="IVZ409" s="56"/>
      <c r="IWA409" s="56"/>
      <c r="IWB409" s="56"/>
      <c r="IWC409" s="56"/>
      <c r="IWD409" s="56"/>
      <c r="IWE409" s="56"/>
      <c r="IWF409" s="56"/>
      <c r="IWG409" s="56"/>
      <c r="IWH409" s="56"/>
      <c r="IWI409" s="56"/>
      <c r="IWJ409" s="56"/>
      <c r="IWK409" s="56"/>
      <c r="IWL409" s="56"/>
      <c r="IWM409" s="56"/>
      <c r="IWN409" s="56"/>
      <c r="IWO409" s="56"/>
      <c r="IWP409" s="56"/>
      <c r="IWQ409" s="56"/>
      <c r="IWR409" s="56"/>
      <c r="IWS409" s="56"/>
      <c r="IWT409" s="56"/>
      <c r="IWU409" s="56"/>
      <c r="IWV409" s="56"/>
      <c r="IWW409" s="56"/>
      <c r="IWX409" s="56"/>
      <c r="IWY409" s="56"/>
      <c r="IWZ409" s="56"/>
      <c r="IXA409" s="56"/>
      <c r="IXB409" s="56"/>
      <c r="IXC409" s="56"/>
      <c r="IXD409" s="56"/>
      <c r="IXE409" s="56"/>
      <c r="IXF409" s="56"/>
      <c r="IXG409" s="56"/>
      <c r="IXH409" s="56"/>
      <c r="IXI409" s="56"/>
      <c r="IXJ409" s="56"/>
      <c r="IXK409" s="56"/>
      <c r="IXL409" s="56"/>
      <c r="IXM409" s="56"/>
      <c r="IXN409" s="56"/>
      <c r="IXO409" s="56"/>
      <c r="IXP409" s="56"/>
      <c r="IXQ409" s="56"/>
      <c r="IXR409" s="56"/>
      <c r="IXS409" s="56"/>
      <c r="IXT409" s="56"/>
      <c r="IXU409" s="56"/>
      <c r="IXV409" s="56"/>
      <c r="IXW409" s="56"/>
      <c r="IXX409" s="56"/>
      <c r="IXY409" s="56"/>
      <c r="IXZ409" s="56"/>
      <c r="IYA409" s="56"/>
      <c r="IYB409" s="56"/>
      <c r="IYC409" s="56"/>
      <c r="IYD409" s="56"/>
      <c r="IYE409" s="56"/>
      <c r="IYF409" s="56"/>
      <c r="IYG409" s="56"/>
      <c r="IYH409" s="56"/>
      <c r="IYI409" s="56"/>
      <c r="IYJ409" s="56"/>
      <c r="IYK409" s="56"/>
      <c r="IYL409" s="56"/>
      <c r="IYM409" s="56"/>
      <c r="IYN409" s="56"/>
      <c r="IYO409" s="56"/>
      <c r="IYP409" s="56"/>
      <c r="IYQ409" s="56"/>
      <c r="IYR409" s="56"/>
      <c r="IYS409" s="56"/>
      <c r="IYT409" s="56"/>
      <c r="IYU409" s="56"/>
      <c r="IYV409" s="56"/>
      <c r="IYW409" s="56"/>
      <c r="IYX409" s="56"/>
      <c r="IYY409" s="56"/>
      <c r="IYZ409" s="56"/>
      <c r="IZA409" s="56"/>
      <c r="IZB409" s="56"/>
      <c r="IZC409" s="56"/>
      <c r="IZD409" s="56"/>
      <c r="IZE409" s="56"/>
      <c r="IZF409" s="56"/>
      <c r="IZG409" s="56"/>
      <c r="IZH409" s="56"/>
      <c r="IZI409" s="56"/>
      <c r="IZJ409" s="56"/>
      <c r="IZK409" s="56"/>
      <c r="IZL409" s="56"/>
      <c r="IZM409" s="56"/>
      <c r="IZN409" s="56"/>
      <c r="IZO409" s="56"/>
      <c r="IZP409" s="56"/>
      <c r="IZQ409" s="56"/>
      <c r="IZR409" s="56"/>
      <c r="IZS409" s="56"/>
      <c r="IZT409" s="56"/>
      <c r="IZU409" s="56"/>
      <c r="IZV409" s="56"/>
      <c r="IZW409" s="56"/>
      <c r="IZX409" s="56"/>
      <c r="IZY409" s="56"/>
      <c r="IZZ409" s="56"/>
      <c r="JAA409" s="56"/>
      <c r="JAB409" s="56"/>
      <c r="JAC409" s="56"/>
      <c r="JAD409" s="56"/>
      <c r="JAE409" s="56"/>
      <c r="JAF409" s="56"/>
      <c r="JAG409" s="56"/>
      <c r="JAH409" s="56"/>
      <c r="JAI409" s="56"/>
      <c r="JAJ409" s="56"/>
      <c r="JAK409" s="56"/>
      <c r="JAL409" s="56"/>
      <c r="JAM409" s="56"/>
      <c r="JAN409" s="56"/>
      <c r="JAO409" s="56"/>
      <c r="JAP409" s="56"/>
      <c r="JAQ409" s="56"/>
      <c r="JAR409" s="56"/>
      <c r="JAS409" s="56"/>
      <c r="JAT409" s="56"/>
      <c r="JAU409" s="56"/>
      <c r="JAV409" s="56"/>
      <c r="JAW409" s="56"/>
      <c r="JAX409" s="56"/>
      <c r="JAY409" s="56"/>
      <c r="JAZ409" s="56"/>
      <c r="JBA409" s="56"/>
      <c r="JBB409" s="56"/>
      <c r="JBC409" s="56"/>
      <c r="JBD409" s="56"/>
      <c r="JBE409" s="56"/>
      <c r="JBF409" s="56"/>
      <c r="JBG409" s="56"/>
      <c r="JBH409" s="56"/>
      <c r="JBI409" s="56"/>
      <c r="JBJ409" s="56"/>
      <c r="JBK409" s="56"/>
      <c r="JBL409" s="56"/>
      <c r="JBM409" s="56"/>
      <c r="JBN409" s="56"/>
      <c r="JBO409" s="56"/>
      <c r="JBP409" s="56"/>
      <c r="JBQ409" s="56"/>
      <c r="JBR409" s="56"/>
      <c r="JBS409" s="56"/>
      <c r="JBT409" s="56"/>
      <c r="JBU409" s="56"/>
      <c r="JBV409" s="56"/>
      <c r="JBW409" s="56"/>
      <c r="JBX409" s="56"/>
      <c r="JBY409" s="56"/>
      <c r="JBZ409" s="56"/>
      <c r="JCA409" s="56"/>
      <c r="JCB409" s="56"/>
      <c r="JCC409" s="56"/>
      <c r="JCD409" s="56"/>
      <c r="JCE409" s="56"/>
      <c r="JCF409" s="56"/>
      <c r="JCG409" s="56"/>
      <c r="JCH409" s="56"/>
      <c r="JCI409" s="56"/>
      <c r="JCJ409" s="56"/>
      <c r="JCK409" s="56"/>
      <c r="JCL409" s="56"/>
      <c r="JCM409" s="56"/>
      <c r="JCN409" s="56"/>
      <c r="JCO409" s="56"/>
      <c r="JCP409" s="56"/>
      <c r="JCQ409" s="56"/>
      <c r="JCR409" s="56"/>
      <c r="JCS409" s="56"/>
      <c r="JCT409" s="56"/>
      <c r="JCU409" s="56"/>
      <c r="JCV409" s="56"/>
      <c r="JCW409" s="56"/>
      <c r="JCX409" s="56"/>
      <c r="JCY409" s="56"/>
      <c r="JCZ409" s="56"/>
      <c r="JDA409" s="56"/>
      <c r="JDB409" s="56"/>
      <c r="JDC409" s="56"/>
      <c r="JDD409" s="56"/>
      <c r="JDE409" s="56"/>
      <c r="JDF409" s="56"/>
      <c r="JDG409" s="56"/>
      <c r="JDH409" s="56"/>
      <c r="JDI409" s="56"/>
      <c r="JDJ409" s="56"/>
      <c r="JDK409" s="56"/>
      <c r="JDL409" s="56"/>
      <c r="JDM409" s="56"/>
      <c r="JDN409" s="56"/>
      <c r="JDO409" s="56"/>
      <c r="JDP409" s="56"/>
      <c r="JDQ409" s="56"/>
      <c r="JDR409" s="56"/>
      <c r="JDS409" s="56"/>
      <c r="JDT409" s="56"/>
      <c r="JDU409" s="56"/>
      <c r="JDV409" s="56"/>
      <c r="JDW409" s="56"/>
      <c r="JDX409" s="56"/>
      <c r="JDY409" s="56"/>
      <c r="JDZ409" s="56"/>
      <c r="JEA409" s="56"/>
      <c r="JEB409" s="56"/>
      <c r="JEC409" s="56"/>
      <c r="JED409" s="56"/>
      <c r="JEE409" s="56"/>
      <c r="JEF409" s="56"/>
      <c r="JEG409" s="56"/>
      <c r="JEH409" s="56"/>
      <c r="JEI409" s="56"/>
      <c r="JEJ409" s="56"/>
      <c r="JEK409" s="56"/>
      <c r="JEL409" s="56"/>
      <c r="JEM409" s="56"/>
      <c r="JEN409" s="56"/>
      <c r="JEO409" s="56"/>
      <c r="JEP409" s="56"/>
      <c r="JEQ409" s="56"/>
      <c r="JER409" s="56"/>
      <c r="JES409" s="56"/>
      <c r="JET409" s="56"/>
      <c r="JEU409" s="56"/>
      <c r="JEV409" s="56"/>
      <c r="JEW409" s="56"/>
      <c r="JEX409" s="56"/>
      <c r="JEY409" s="56"/>
      <c r="JEZ409" s="56"/>
      <c r="JFA409" s="56"/>
      <c r="JFB409" s="56"/>
      <c r="JFC409" s="56"/>
      <c r="JFD409" s="56"/>
      <c r="JFE409" s="56"/>
      <c r="JFF409" s="56"/>
      <c r="JFG409" s="56"/>
      <c r="JFH409" s="56"/>
      <c r="JFI409" s="56"/>
      <c r="JFJ409" s="56"/>
      <c r="JFK409" s="56"/>
      <c r="JFL409" s="56"/>
      <c r="JFM409" s="56"/>
      <c r="JFN409" s="56"/>
      <c r="JFO409" s="56"/>
      <c r="JFP409" s="56"/>
      <c r="JFQ409" s="56"/>
      <c r="JFR409" s="56"/>
      <c r="JFS409" s="56"/>
      <c r="JFT409" s="56"/>
      <c r="JFU409" s="56"/>
      <c r="JFV409" s="56"/>
      <c r="JFW409" s="56"/>
      <c r="JFX409" s="56"/>
      <c r="JFY409" s="56"/>
      <c r="JFZ409" s="56"/>
      <c r="JGA409" s="56"/>
      <c r="JGB409" s="56"/>
      <c r="JGC409" s="56"/>
      <c r="JGD409" s="56"/>
      <c r="JGE409" s="56"/>
      <c r="JGF409" s="56"/>
      <c r="JGG409" s="56"/>
      <c r="JGH409" s="56"/>
      <c r="JGI409" s="56"/>
      <c r="JGJ409" s="56"/>
      <c r="JGK409" s="56"/>
      <c r="JGL409" s="56"/>
      <c r="JGM409" s="56"/>
      <c r="JGN409" s="56"/>
      <c r="JGO409" s="56"/>
      <c r="JGP409" s="56"/>
      <c r="JGQ409" s="56"/>
      <c r="JGR409" s="56"/>
      <c r="JGS409" s="56"/>
      <c r="JGT409" s="56"/>
      <c r="JGU409" s="56"/>
      <c r="JGV409" s="56"/>
      <c r="JGW409" s="56"/>
      <c r="JGX409" s="56"/>
      <c r="JGY409" s="56"/>
      <c r="JGZ409" s="56"/>
      <c r="JHA409" s="56"/>
      <c r="JHB409" s="56"/>
      <c r="JHC409" s="56"/>
      <c r="JHD409" s="56"/>
      <c r="JHE409" s="56"/>
      <c r="JHF409" s="56"/>
      <c r="JHG409" s="56"/>
      <c r="JHH409" s="56"/>
      <c r="JHI409" s="56"/>
      <c r="JHJ409" s="56"/>
      <c r="JHK409" s="56"/>
      <c r="JHL409" s="56"/>
      <c r="JHM409" s="56"/>
      <c r="JHN409" s="56"/>
      <c r="JHO409" s="56"/>
      <c r="JHP409" s="56"/>
      <c r="JHQ409" s="56"/>
      <c r="JHR409" s="56"/>
      <c r="JHS409" s="56"/>
      <c r="JHT409" s="56"/>
      <c r="JHU409" s="56"/>
      <c r="JHV409" s="56"/>
      <c r="JHW409" s="56"/>
      <c r="JHX409" s="56"/>
      <c r="JHY409" s="56"/>
      <c r="JHZ409" s="56"/>
      <c r="JIA409" s="56"/>
      <c r="JIB409" s="56"/>
      <c r="JIC409" s="56"/>
      <c r="JID409" s="56"/>
      <c r="JIE409" s="56"/>
      <c r="JIF409" s="56"/>
      <c r="JIG409" s="56"/>
      <c r="JIH409" s="56"/>
      <c r="JII409" s="56"/>
      <c r="JIJ409" s="56"/>
      <c r="JIK409" s="56"/>
      <c r="JIL409" s="56"/>
      <c r="JIM409" s="56"/>
      <c r="JIN409" s="56"/>
      <c r="JIO409" s="56"/>
      <c r="JIP409" s="56"/>
      <c r="JIQ409" s="56"/>
      <c r="JIR409" s="56"/>
      <c r="JIS409" s="56"/>
      <c r="JIT409" s="56"/>
      <c r="JIU409" s="56"/>
      <c r="JIV409" s="56"/>
      <c r="JIW409" s="56"/>
      <c r="JIX409" s="56"/>
      <c r="JIY409" s="56"/>
      <c r="JIZ409" s="56"/>
      <c r="JJA409" s="56"/>
      <c r="JJB409" s="56"/>
      <c r="JJC409" s="56"/>
      <c r="JJD409" s="56"/>
      <c r="JJE409" s="56"/>
      <c r="JJF409" s="56"/>
      <c r="JJG409" s="56"/>
      <c r="JJH409" s="56"/>
      <c r="JJI409" s="56"/>
      <c r="JJJ409" s="56"/>
      <c r="JJK409" s="56"/>
      <c r="JJL409" s="56"/>
      <c r="JJM409" s="56"/>
      <c r="JJN409" s="56"/>
      <c r="JJO409" s="56"/>
      <c r="JJP409" s="56"/>
      <c r="JJQ409" s="56"/>
      <c r="JJR409" s="56"/>
      <c r="JJS409" s="56"/>
      <c r="JJT409" s="56"/>
      <c r="JJU409" s="56"/>
      <c r="JJV409" s="56"/>
      <c r="JJW409" s="56"/>
      <c r="JJX409" s="56"/>
      <c r="JJY409" s="56"/>
      <c r="JJZ409" s="56"/>
      <c r="JKA409" s="56"/>
      <c r="JKB409" s="56"/>
      <c r="JKC409" s="56"/>
      <c r="JKD409" s="56"/>
      <c r="JKE409" s="56"/>
      <c r="JKF409" s="56"/>
      <c r="JKG409" s="56"/>
      <c r="JKH409" s="56"/>
      <c r="JKI409" s="56"/>
      <c r="JKJ409" s="56"/>
      <c r="JKK409" s="56"/>
      <c r="JKL409" s="56"/>
      <c r="JKM409" s="56"/>
      <c r="JKN409" s="56"/>
      <c r="JKO409" s="56"/>
      <c r="JKP409" s="56"/>
      <c r="JKQ409" s="56"/>
      <c r="JKR409" s="56"/>
      <c r="JKS409" s="56"/>
      <c r="JKT409" s="56"/>
      <c r="JKU409" s="56"/>
      <c r="JKV409" s="56"/>
      <c r="JKW409" s="56"/>
      <c r="JKX409" s="56"/>
      <c r="JKY409" s="56"/>
      <c r="JKZ409" s="56"/>
      <c r="JLA409" s="56"/>
      <c r="JLB409" s="56"/>
      <c r="JLC409" s="56"/>
      <c r="JLD409" s="56"/>
      <c r="JLE409" s="56"/>
      <c r="JLF409" s="56"/>
      <c r="JLG409" s="56"/>
      <c r="JLH409" s="56"/>
      <c r="JLI409" s="56"/>
      <c r="JLJ409" s="56"/>
      <c r="JLK409" s="56"/>
      <c r="JLL409" s="56"/>
      <c r="JLM409" s="56"/>
      <c r="JLN409" s="56"/>
      <c r="JLO409" s="56"/>
      <c r="JLP409" s="56"/>
      <c r="JLQ409" s="56"/>
      <c r="JLR409" s="56"/>
      <c r="JLS409" s="56"/>
      <c r="JLT409" s="56"/>
      <c r="JLU409" s="56"/>
      <c r="JLV409" s="56"/>
      <c r="JLW409" s="56"/>
      <c r="JLX409" s="56"/>
      <c r="JLY409" s="56"/>
      <c r="JLZ409" s="56"/>
      <c r="JMA409" s="56"/>
      <c r="JMB409" s="56"/>
      <c r="JMC409" s="56"/>
      <c r="JMD409" s="56"/>
      <c r="JME409" s="56"/>
      <c r="JMF409" s="56"/>
      <c r="JMG409" s="56"/>
      <c r="JMH409" s="56"/>
      <c r="JMI409" s="56"/>
      <c r="JMJ409" s="56"/>
      <c r="JMK409" s="56"/>
      <c r="JML409" s="56"/>
      <c r="JMM409" s="56"/>
      <c r="JMN409" s="56"/>
      <c r="JMO409" s="56"/>
      <c r="JMP409" s="56"/>
      <c r="JMQ409" s="56"/>
      <c r="JMR409" s="56"/>
      <c r="JMS409" s="56"/>
      <c r="JMT409" s="56"/>
      <c r="JMU409" s="56"/>
      <c r="JMV409" s="56"/>
      <c r="JMW409" s="56"/>
      <c r="JMX409" s="56"/>
      <c r="JMY409" s="56"/>
      <c r="JMZ409" s="56"/>
      <c r="JNA409" s="56"/>
      <c r="JNB409" s="56"/>
      <c r="JNC409" s="56"/>
      <c r="JND409" s="56"/>
      <c r="JNE409" s="56"/>
      <c r="JNF409" s="56"/>
      <c r="JNG409" s="56"/>
      <c r="JNH409" s="56"/>
      <c r="JNI409" s="56"/>
      <c r="JNJ409" s="56"/>
      <c r="JNK409" s="56"/>
      <c r="JNL409" s="56"/>
      <c r="JNM409" s="56"/>
      <c r="JNN409" s="56"/>
      <c r="JNO409" s="56"/>
      <c r="JNP409" s="56"/>
      <c r="JNQ409" s="56"/>
      <c r="JNR409" s="56"/>
      <c r="JNS409" s="56"/>
      <c r="JNT409" s="56"/>
      <c r="JNU409" s="56"/>
      <c r="JNV409" s="56"/>
      <c r="JNW409" s="56"/>
      <c r="JNX409" s="56"/>
      <c r="JNY409" s="56"/>
      <c r="JNZ409" s="56"/>
      <c r="JOA409" s="56"/>
      <c r="JOB409" s="56"/>
      <c r="JOC409" s="56"/>
      <c r="JOD409" s="56"/>
      <c r="JOE409" s="56"/>
      <c r="JOF409" s="56"/>
      <c r="JOG409" s="56"/>
      <c r="JOH409" s="56"/>
      <c r="JOI409" s="56"/>
      <c r="JOJ409" s="56"/>
      <c r="JOK409" s="56"/>
      <c r="JOL409" s="56"/>
      <c r="JOM409" s="56"/>
      <c r="JON409" s="56"/>
      <c r="JOO409" s="56"/>
      <c r="JOP409" s="56"/>
      <c r="JOQ409" s="56"/>
      <c r="JOR409" s="56"/>
      <c r="JOS409" s="56"/>
      <c r="JOT409" s="56"/>
      <c r="JOU409" s="56"/>
      <c r="JOV409" s="56"/>
      <c r="JOW409" s="56"/>
      <c r="JOX409" s="56"/>
      <c r="JOY409" s="56"/>
      <c r="JOZ409" s="56"/>
      <c r="JPA409" s="56"/>
      <c r="JPB409" s="56"/>
      <c r="JPC409" s="56"/>
      <c r="JPD409" s="56"/>
      <c r="JPE409" s="56"/>
      <c r="JPF409" s="56"/>
      <c r="JPG409" s="56"/>
      <c r="JPH409" s="56"/>
      <c r="JPI409" s="56"/>
      <c r="JPJ409" s="56"/>
      <c r="JPK409" s="56"/>
      <c r="JPL409" s="56"/>
      <c r="JPM409" s="56"/>
      <c r="JPN409" s="56"/>
      <c r="JPO409" s="56"/>
      <c r="JPP409" s="56"/>
      <c r="JPQ409" s="56"/>
      <c r="JPR409" s="56"/>
      <c r="JPS409" s="56"/>
      <c r="JPT409" s="56"/>
      <c r="JPU409" s="56"/>
      <c r="JPV409" s="56"/>
      <c r="JPW409" s="56"/>
      <c r="JPX409" s="56"/>
      <c r="JPY409" s="56"/>
      <c r="JPZ409" s="56"/>
      <c r="JQA409" s="56"/>
      <c r="JQB409" s="56"/>
      <c r="JQC409" s="56"/>
      <c r="JQD409" s="56"/>
      <c r="JQE409" s="56"/>
      <c r="JQF409" s="56"/>
      <c r="JQG409" s="56"/>
      <c r="JQH409" s="56"/>
      <c r="JQI409" s="56"/>
      <c r="JQJ409" s="56"/>
      <c r="JQK409" s="56"/>
      <c r="JQL409" s="56"/>
      <c r="JQM409" s="56"/>
      <c r="JQN409" s="56"/>
      <c r="JQO409" s="56"/>
      <c r="JQP409" s="56"/>
      <c r="JQQ409" s="56"/>
      <c r="JQR409" s="56"/>
      <c r="JQS409" s="56"/>
      <c r="JQT409" s="56"/>
      <c r="JQU409" s="56"/>
      <c r="JQV409" s="56"/>
      <c r="JQW409" s="56"/>
      <c r="JQX409" s="56"/>
      <c r="JQY409" s="56"/>
      <c r="JQZ409" s="56"/>
      <c r="JRA409" s="56"/>
      <c r="JRB409" s="56"/>
      <c r="JRC409" s="56"/>
      <c r="JRD409" s="56"/>
      <c r="JRE409" s="56"/>
      <c r="JRF409" s="56"/>
      <c r="JRG409" s="56"/>
      <c r="JRH409" s="56"/>
      <c r="JRI409" s="56"/>
      <c r="JRJ409" s="56"/>
      <c r="JRK409" s="56"/>
      <c r="JRL409" s="56"/>
      <c r="JRM409" s="56"/>
      <c r="JRN409" s="56"/>
      <c r="JRO409" s="56"/>
      <c r="JRP409" s="56"/>
      <c r="JRQ409" s="56"/>
      <c r="JRR409" s="56"/>
      <c r="JRS409" s="56"/>
      <c r="JRT409" s="56"/>
      <c r="JRU409" s="56"/>
      <c r="JRV409" s="56"/>
      <c r="JRW409" s="56"/>
      <c r="JRX409" s="56"/>
      <c r="JRY409" s="56"/>
      <c r="JRZ409" s="56"/>
      <c r="JSA409" s="56"/>
      <c r="JSB409" s="56"/>
      <c r="JSC409" s="56"/>
      <c r="JSD409" s="56"/>
      <c r="JSE409" s="56"/>
      <c r="JSF409" s="56"/>
      <c r="JSG409" s="56"/>
      <c r="JSH409" s="56"/>
      <c r="JSI409" s="56"/>
      <c r="JSJ409" s="56"/>
      <c r="JSK409" s="56"/>
      <c r="JSL409" s="56"/>
      <c r="JSM409" s="56"/>
      <c r="JSN409" s="56"/>
      <c r="JSO409" s="56"/>
      <c r="JSP409" s="56"/>
      <c r="JSQ409" s="56"/>
      <c r="JSR409" s="56"/>
      <c r="JSS409" s="56"/>
      <c r="JST409" s="56"/>
      <c r="JSU409" s="56"/>
      <c r="JSV409" s="56"/>
      <c r="JSW409" s="56"/>
      <c r="JSX409" s="56"/>
      <c r="JSY409" s="56"/>
      <c r="JSZ409" s="56"/>
      <c r="JTA409" s="56"/>
      <c r="JTB409" s="56"/>
      <c r="JTC409" s="56"/>
      <c r="JTD409" s="56"/>
      <c r="JTE409" s="56"/>
      <c r="JTF409" s="56"/>
      <c r="JTG409" s="56"/>
      <c r="JTH409" s="56"/>
      <c r="JTI409" s="56"/>
      <c r="JTJ409" s="56"/>
      <c r="JTK409" s="56"/>
      <c r="JTL409" s="56"/>
      <c r="JTM409" s="56"/>
      <c r="JTN409" s="56"/>
      <c r="JTO409" s="56"/>
      <c r="JTP409" s="56"/>
      <c r="JTQ409" s="56"/>
      <c r="JTR409" s="56"/>
      <c r="JTS409" s="56"/>
      <c r="JTT409" s="56"/>
      <c r="JTU409" s="56"/>
      <c r="JTV409" s="56"/>
      <c r="JTW409" s="56"/>
      <c r="JTX409" s="56"/>
      <c r="JTY409" s="56"/>
      <c r="JTZ409" s="56"/>
      <c r="JUA409" s="56"/>
      <c r="JUB409" s="56"/>
      <c r="JUC409" s="56"/>
      <c r="JUD409" s="56"/>
      <c r="JUE409" s="56"/>
      <c r="JUF409" s="56"/>
      <c r="JUG409" s="56"/>
      <c r="JUH409" s="56"/>
      <c r="JUI409" s="56"/>
      <c r="JUJ409" s="56"/>
      <c r="JUK409" s="56"/>
      <c r="JUL409" s="56"/>
      <c r="JUM409" s="56"/>
      <c r="JUN409" s="56"/>
      <c r="JUO409" s="56"/>
      <c r="JUP409" s="56"/>
      <c r="JUQ409" s="56"/>
      <c r="JUR409" s="56"/>
      <c r="JUS409" s="56"/>
      <c r="JUT409" s="56"/>
      <c r="JUU409" s="56"/>
      <c r="JUV409" s="56"/>
      <c r="JUW409" s="56"/>
      <c r="JUX409" s="56"/>
      <c r="JUY409" s="56"/>
      <c r="JUZ409" s="56"/>
      <c r="JVA409" s="56"/>
      <c r="JVB409" s="56"/>
      <c r="JVC409" s="56"/>
      <c r="JVD409" s="56"/>
      <c r="JVE409" s="56"/>
      <c r="JVF409" s="56"/>
      <c r="JVG409" s="56"/>
      <c r="JVH409" s="56"/>
      <c r="JVI409" s="56"/>
      <c r="JVJ409" s="56"/>
      <c r="JVK409" s="56"/>
      <c r="JVL409" s="56"/>
      <c r="JVM409" s="56"/>
      <c r="JVN409" s="56"/>
      <c r="JVO409" s="56"/>
      <c r="JVP409" s="56"/>
      <c r="JVQ409" s="56"/>
      <c r="JVR409" s="56"/>
      <c r="JVS409" s="56"/>
      <c r="JVT409" s="56"/>
      <c r="JVU409" s="56"/>
      <c r="JVV409" s="56"/>
      <c r="JVW409" s="56"/>
      <c r="JVX409" s="56"/>
      <c r="JVY409" s="56"/>
      <c r="JVZ409" s="56"/>
      <c r="JWA409" s="56"/>
      <c r="JWB409" s="56"/>
      <c r="JWC409" s="56"/>
      <c r="JWD409" s="56"/>
      <c r="JWE409" s="56"/>
      <c r="JWF409" s="56"/>
      <c r="JWG409" s="56"/>
      <c r="JWH409" s="56"/>
      <c r="JWI409" s="56"/>
      <c r="JWJ409" s="56"/>
      <c r="JWK409" s="56"/>
      <c r="JWL409" s="56"/>
      <c r="JWM409" s="56"/>
      <c r="JWN409" s="56"/>
      <c r="JWO409" s="56"/>
      <c r="JWP409" s="56"/>
      <c r="JWQ409" s="56"/>
      <c r="JWR409" s="56"/>
      <c r="JWS409" s="56"/>
      <c r="JWT409" s="56"/>
      <c r="JWU409" s="56"/>
      <c r="JWV409" s="56"/>
      <c r="JWW409" s="56"/>
      <c r="JWX409" s="56"/>
      <c r="JWY409" s="56"/>
      <c r="JWZ409" s="56"/>
      <c r="JXA409" s="56"/>
      <c r="JXB409" s="56"/>
      <c r="JXC409" s="56"/>
      <c r="JXD409" s="56"/>
      <c r="JXE409" s="56"/>
      <c r="JXF409" s="56"/>
      <c r="JXG409" s="56"/>
      <c r="JXH409" s="56"/>
      <c r="JXI409" s="56"/>
      <c r="JXJ409" s="56"/>
      <c r="JXK409" s="56"/>
      <c r="JXL409" s="56"/>
      <c r="JXM409" s="56"/>
      <c r="JXN409" s="56"/>
      <c r="JXO409" s="56"/>
      <c r="JXP409" s="56"/>
      <c r="JXQ409" s="56"/>
      <c r="JXR409" s="56"/>
      <c r="JXS409" s="56"/>
      <c r="JXT409" s="56"/>
      <c r="JXU409" s="56"/>
      <c r="JXV409" s="56"/>
      <c r="JXW409" s="56"/>
      <c r="JXX409" s="56"/>
      <c r="JXY409" s="56"/>
      <c r="JXZ409" s="56"/>
      <c r="JYA409" s="56"/>
      <c r="JYB409" s="56"/>
      <c r="JYC409" s="56"/>
      <c r="JYD409" s="56"/>
      <c r="JYE409" s="56"/>
      <c r="JYF409" s="56"/>
      <c r="JYG409" s="56"/>
      <c r="JYH409" s="56"/>
      <c r="JYI409" s="56"/>
      <c r="JYJ409" s="56"/>
      <c r="JYK409" s="56"/>
      <c r="JYL409" s="56"/>
      <c r="JYM409" s="56"/>
      <c r="JYN409" s="56"/>
      <c r="JYO409" s="56"/>
      <c r="JYP409" s="56"/>
      <c r="JYQ409" s="56"/>
      <c r="JYR409" s="56"/>
      <c r="JYS409" s="56"/>
      <c r="JYT409" s="56"/>
      <c r="JYU409" s="56"/>
      <c r="JYV409" s="56"/>
      <c r="JYW409" s="56"/>
      <c r="JYX409" s="56"/>
      <c r="JYY409" s="56"/>
      <c r="JYZ409" s="56"/>
      <c r="JZA409" s="56"/>
      <c r="JZB409" s="56"/>
      <c r="JZC409" s="56"/>
      <c r="JZD409" s="56"/>
      <c r="JZE409" s="56"/>
      <c r="JZF409" s="56"/>
      <c r="JZG409" s="56"/>
      <c r="JZH409" s="56"/>
      <c r="JZI409" s="56"/>
      <c r="JZJ409" s="56"/>
      <c r="JZK409" s="56"/>
      <c r="JZL409" s="56"/>
      <c r="JZM409" s="56"/>
      <c r="JZN409" s="56"/>
      <c r="JZO409" s="56"/>
      <c r="JZP409" s="56"/>
      <c r="JZQ409" s="56"/>
      <c r="JZR409" s="56"/>
      <c r="JZS409" s="56"/>
      <c r="JZT409" s="56"/>
      <c r="JZU409" s="56"/>
      <c r="JZV409" s="56"/>
      <c r="JZW409" s="56"/>
      <c r="JZX409" s="56"/>
      <c r="JZY409" s="56"/>
      <c r="JZZ409" s="56"/>
      <c r="KAA409" s="56"/>
      <c r="KAB409" s="56"/>
      <c r="KAC409" s="56"/>
      <c r="KAD409" s="56"/>
      <c r="KAE409" s="56"/>
      <c r="KAF409" s="56"/>
      <c r="KAG409" s="56"/>
      <c r="KAH409" s="56"/>
      <c r="KAI409" s="56"/>
      <c r="KAJ409" s="56"/>
      <c r="KAK409" s="56"/>
      <c r="KAL409" s="56"/>
      <c r="KAM409" s="56"/>
      <c r="KAN409" s="56"/>
      <c r="KAO409" s="56"/>
      <c r="KAP409" s="56"/>
      <c r="KAQ409" s="56"/>
      <c r="KAR409" s="56"/>
      <c r="KAS409" s="56"/>
      <c r="KAT409" s="56"/>
      <c r="KAU409" s="56"/>
      <c r="KAV409" s="56"/>
      <c r="KAW409" s="56"/>
      <c r="KAX409" s="56"/>
      <c r="KAY409" s="56"/>
      <c r="KAZ409" s="56"/>
      <c r="KBA409" s="56"/>
      <c r="KBB409" s="56"/>
      <c r="KBC409" s="56"/>
      <c r="KBD409" s="56"/>
      <c r="KBE409" s="56"/>
      <c r="KBF409" s="56"/>
      <c r="KBG409" s="56"/>
      <c r="KBH409" s="56"/>
      <c r="KBI409" s="56"/>
      <c r="KBJ409" s="56"/>
      <c r="KBK409" s="56"/>
      <c r="KBL409" s="56"/>
      <c r="KBM409" s="56"/>
      <c r="KBN409" s="56"/>
      <c r="KBO409" s="56"/>
      <c r="KBP409" s="56"/>
      <c r="KBQ409" s="56"/>
      <c r="KBR409" s="56"/>
      <c r="KBS409" s="56"/>
      <c r="KBT409" s="56"/>
      <c r="KBU409" s="56"/>
      <c r="KBV409" s="56"/>
      <c r="KBW409" s="56"/>
      <c r="KBX409" s="56"/>
      <c r="KBY409" s="56"/>
      <c r="KBZ409" s="56"/>
      <c r="KCA409" s="56"/>
      <c r="KCB409" s="56"/>
      <c r="KCC409" s="56"/>
      <c r="KCD409" s="56"/>
      <c r="KCE409" s="56"/>
      <c r="KCF409" s="56"/>
      <c r="KCG409" s="56"/>
      <c r="KCH409" s="56"/>
      <c r="KCI409" s="56"/>
      <c r="KCJ409" s="56"/>
      <c r="KCK409" s="56"/>
      <c r="KCL409" s="56"/>
      <c r="KCM409" s="56"/>
      <c r="KCN409" s="56"/>
      <c r="KCO409" s="56"/>
      <c r="KCP409" s="56"/>
      <c r="KCQ409" s="56"/>
      <c r="KCR409" s="56"/>
      <c r="KCS409" s="56"/>
      <c r="KCT409" s="56"/>
      <c r="KCU409" s="56"/>
      <c r="KCV409" s="56"/>
      <c r="KCW409" s="56"/>
      <c r="KCX409" s="56"/>
      <c r="KCY409" s="56"/>
      <c r="KCZ409" s="56"/>
      <c r="KDA409" s="56"/>
      <c r="KDB409" s="56"/>
      <c r="KDC409" s="56"/>
      <c r="KDD409" s="56"/>
      <c r="KDE409" s="56"/>
      <c r="KDF409" s="56"/>
      <c r="KDG409" s="56"/>
      <c r="KDH409" s="56"/>
      <c r="KDI409" s="56"/>
      <c r="KDJ409" s="56"/>
      <c r="KDK409" s="56"/>
      <c r="KDL409" s="56"/>
      <c r="KDM409" s="56"/>
      <c r="KDN409" s="56"/>
      <c r="KDO409" s="56"/>
      <c r="KDP409" s="56"/>
      <c r="KDQ409" s="56"/>
      <c r="KDR409" s="56"/>
      <c r="KDS409" s="56"/>
      <c r="KDT409" s="56"/>
      <c r="KDU409" s="56"/>
      <c r="KDV409" s="56"/>
      <c r="KDW409" s="56"/>
      <c r="KDX409" s="56"/>
      <c r="KDY409" s="56"/>
      <c r="KDZ409" s="56"/>
      <c r="KEA409" s="56"/>
      <c r="KEB409" s="56"/>
      <c r="KEC409" s="56"/>
      <c r="KED409" s="56"/>
      <c r="KEE409" s="56"/>
      <c r="KEF409" s="56"/>
      <c r="KEG409" s="56"/>
      <c r="KEH409" s="56"/>
      <c r="KEI409" s="56"/>
      <c r="KEJ409" s="56"/>
      <c r="KEK409" s="56"/>
      <c r="KEL409" s="56"/>
      <c r="KEM409" s="56"/>
      <c r="KEN409" s="56"/>
      <c r="KEO409" s="56"/>
      <c r="KEP409" s="56"/>
      <c r="KEQ409" s="56"/>
      <c r="KER409" s="56"/>
      <c r="KES409" s="56"/>
      <c r="KET409" s="56"/>
      <c r="KEU409" s="56"/>
      <c r="KEV409" s="56"/>
      <c r="KEW409" s="56"/>
      <c r="KEX409" s="56"/>
      <c r="KEY409" s="56"/>
      <c r="KEZ409" s="56"/>
      <c r="KFA409" s="56"/>
      <c r="KFB409" s="56"/>
      <c r="KFC409" s="56"/>
      <c r="KFD409" s="56"/>
      <c r="KFE409" s="56"/>
      <c r="KFF409" s="56"/>
      <c r="KFG409" s="56"/>
      <c r="KFH409" s="56"/>
      <c r="KFI409" s="56"/>
      <c r="KFJ409" s="56"/>
      <c r="KFK409" s="56"/>
      <c r="KFL409" s="56"/>
      <c r="KFM409" s="56"/>
      <c r="KFN409" s="56"/>
      <c r="KFO409" s="56"/>
      <c r="KFP409" s="56"/>
      <c r="KFQ409" s="56"/>
      <c r="KFR409" s="56"/>
      <c r="KFS409" s="56"/>
      <c r="KFT409" s="56"/>
      <c r="KFU409" s="56"/>
      <c r="KFV409" s="56"/>
      <c r="KFW409" s="56"/>
      <c r="KFX409" s="56"/>
      <c r="KFY409" s="56"/>
      <c r="KFZ409" s="56"/>
      <c r="KGA409" s="56"/>
      <c r="KGB409" s="56"/>
      <c r="KGC409" s="56"/>
      <c r="KGD409" s="56"/>
      <c r="KGE409" s="56"/>
      <c r="KGF409" s="56"/>
      <c r="KGG409" s="56"/>
      <c r="KGH409" s="56"/>
      <c r="KGI409" s="56"/>
      <c r="KGJ409" s="56"/>
      <c r="KGK409" s="56"/>
      <c r="KGL409" s="56"/>
      <c r="KGM409" s="56"/>
      <c r="KGN409" s="56"/>
      <c r="KGO409" s="56"/>
      <c r="KGP409" s="56"/>
      <c r="KGQ409" s="56"/>
      <c r="KGR409" s="56"/>
      <c r="KGS409" s="56"/>
      <c r="KGT409" s="56"/>
      <c r="KGU409" s="56"/>
      <c r="KGV409" s="56"/>
      <c r="KGW409" s="56"/>
      <c r="KGX409" s="56"/>
      <c r="KGY409" s="56"/>
      <c r="KGZ409" s="56"/>
      <c r="KHA409" s="56"/>
      <c r="KHB409" s="56"/>
      <c r="KHC409" s="56"/>
      <c r="KHD409" s="56"/>
      <c r="KHE409" s="56"/>
      <c r="KHF409" s="56"/>
      <c r="KHG409" s="56"/>
      <c r="KHH409" s="56"/>
      <c r="KHI409" s="56"/>
      <c r="KHJ409" s="56"/>
      <c r="KHK409" s="56"/>
      <c r="KHL409" s="56"/>
      <c r="KHM409" s="56"/>
      <c r="KHN409" s="56"/>
      <c r="KHO409" s="56"/>
      <c r="KHP409" s="56"/>
      <c r="KHQ409" s="56"/>
      <c r="KHR409" s="56"/>
      <c r="KHS409" s="56"/>
      <c r="KHT409" s="56"/>
      <c r="KHU409" s="56"/>
      <c r="KHV409" s="56"/>
      <c r="KHW409" s="56"/>
      <c r="KHX409" s="56"/>
      <c r="KHY409" s="56"/>
      <c r="KHZ409" s="56"/>
      <c r="KIA409" s="56"/>
      <c r="KIB409" s="56"/>
      <c r="KIC409" s="56"/>
      <c r="KID409" s="56"/>
      <c r="KIE409" s="56"/>
      <c r="KIF409" s="56"/>
      <c r="KIG409" s="56"/>
      <c r="KIH409" s="56"/>
      <c r="KII409" s="56"/>
      <c r="KIJ409" s="56"/>
      <c r="KIK409" s="56"/>
      <c r="KIL409" s="56"/>
      <c r="KIM409" s="56"/>
      <c r="KIN409" s="56"/>
      <c r="KIO409" s="56"/>
      <c r="KIP409" s="56"/>
      <c r="KIQ409" s="56"/>
      <c r="KIR409" s="56"/>
      <c r="KIS409" s="56"/>
      <c r="KIT409" s="56"/>
      <c r="KIU409" s="56"/>
      <c r="KIV409" s="56"/>
      <c r="KIW409" s="56"/>
      <c r="KIX409" s="56"/>
      <c r="KIY409" s="56"/>
      <c r="KIZ409" s="56"/>
      <c r="KJA409" s="56"/>
      <c r="KJB409" s="56"/>
      <c r="KJC409" s="56"/>
      <c r="KJD409" s="56"/>
      <c r="KJE409" s="56"/>
      <c r="KJF409" s="56"/>
      <c r="KJG409" s="56"/>
      <c r="KJH409" s="56"/>
      <c r="KJI409" s="56"/>
      <c r="KJJ409" s="56"/>
      <c r="KJK409" s="56"/>
      <c r="KJL409" s="56"/>
      <c r="KJM409" s="56"/>
      <c r="KJN409" s="56"/>
      <c r="KJO409" s="56"/>
      <c r="KJP409" s="56"/>
      <c r="KJQ409" s="56"/>
      <c r="KJR409" s="56"/>
      <c r="KJS409" s="56"/>
      <c r="KJT409" s="56"/>
      <c r="KJU409" s="56"/>
      <c r="KJV409" s="56"/>
      <c r="KJW409" s="56"/>
      <c r="KJX409" s="56"/>
      <c r="KJY409" s="56"/>
      <c r="KJZ409" s="56"/>
      <c r="KKA409" s="56"/>
      <c r="KKB409" s="56"/>
      <c r="KKC409" s="56"/>
      <c r="KKD409" s="56"/>
      <c r="KKE409" s="56"/>
      <c r="KKF409" s="56"/>
      <c r="KKG409" s="56"/>
      <c r="KKH409" s="56"/>
      <c r="KKI409" s="56"/>
      <c r="KKJ409" s="56"/>
      <c r="KKK409" s="56"/>
      <c r="KKL409" s="56"/>
      <c r="KKM409" s="56"/>
      <c r="KKN409" s="56"/>
      <c r="KKO409" s="56"/>
      <c r="KKP409" s="56"/>
      <c r="KKQ409" s="56"/>
      <c r="KKR409" s="56"/>
      <c r="KKS409" s="56"/>
      <c r="KKT409" s="56"/>
      <c r="KKU409" s="56"/>
      <c r="KKV409" s="56"/>
      <c r="KKW409" s="56"/>
      <c r="KKX409" s="56"/>
      <c r="KKY409" s="56"/>
      <c r="KKZ409" s="56"/>
      <c r="KLA409" s="56"/>
      <c r="KLB409" s="56"/>
      <c r="KLC409" s="56"/>
      <c r="KLD409" s="56"/>
      <c r="KLE409" s="56"/>
      <c r="KLF409" s="56"/>
      <c r="KLG409" s="56"/>
      <c r="KLH409" s="56"/>
      <c r="KLI409" s="56"/>
      <c r="KLJ409" s="56"/>
      <c r="KLK409" s="56"/>
      <c r="KLL409" s="56"/>
      <c r="KLM409" s="56"/>
      <c r="KLN409" s="56"/>
      <c r="KLO409" s="56"/>
      <c r="KLP409" s="56"/>
      <c r="KLQ409" s="56"/>
      <c r="KLR409" s="56"/>
      <c r="KLS409" s="56"/>
      <c r="KLT409" s="56"/>
      <c r="KLU409" s="56"/>
      <c r="KLV409" s="56"/>
      <c r="KLW409" s="56"/>
      <c r="KLX409" s="56"/>
      <c r="KLY409" s="56"/>
      <c r="KLZ409" s="56"/>
      <c r="KMA409" s="56"/>
      <c r="KMB409" s="56"/>
      <c r="KMC409" s="56"/>
      <c r="KMD409" s="56"/>
      <c r="KME409" s="56"/>
      <c r="KMF409" s="56"/>
      <c r="KMG409" s="56"/>
      <c r="KMH409" s="56"/>
      <c r="KMI409" s="56"/>
      <c r="KMJ409" s="56"/>
      <c r="KMK409" s="56"/>
      <c r="KML409" s="56"/>
      <c r="KMM409" s="56"/>
      <c r="KMN409" s="56"/>
      <c r="KMO409" s="56"/>
      <c r="KMP409" s="56"/>
      <c r="KMQ409" s="56"/>
      <c r="KMR409" s="56"/>
      <c r="KMS409" s="56"/>
      <c r="KMT409" s="56"/>
      <c r="KMU409" s="56"/>
      <c r="KMV409" s="56"/>
      <c r="KMW409" s="56"/>
      <c r="KMX409" s="56"/>
      <c r="KMY409" s="56"/>
      <c r="KMZ409" s="56"/>
      <c r="KNA409" s="56"/>
      <c r="KNB409" s="56"/>
      <c r="KNC409" s="56"/>
      <c r="KND409" s="56"/>
      <c r="KNE409" s="56"/>
      <c r="KNF409" s="56"/>
      <c r="KNG409" s="56"/>
      <c r="KNH409" s="56"/>
      <c r="KNI409" s="56"/>
      <c r="KNJ409" s="56"/>
      <c r="KNK409" s="56"/>
      <c r="KNL409" s="56"/>
      <c r="KNM409" s="56"/>
      <c r="KNN409" s="56"/>
      <c r="KNO409" s="56"/>
      <c r="KNP409" s="56"/>
      <c r="KNQ409" s="56"/>
      <c r="KNR409" s="56"/>
      <c r="KNS409" s="56"/>
      <c r="KNT409" s="56"/>
      <c r="KNU409" s="56"/>
      <c r="KNV409" s="56"/>
      <c r="KNW409" s="56"/>
      <c r="KNX409" s="56"/>
      <c r="KNY409" s="56"/>
      <c r="KNZ409" s="56"/>
      <c r="KOA409" s="56"/>
      <c r="KOB409" s="56"/>
      <c r="KOC409" s="56"/>
      <c r="KOD409" s="56"/>
      <c r="KOE409" s="56"/>
      <c r="KOF409" s="56"/>
      <c r="KOG409" s="56"/>
      <c r="KOH409" s="56"/>
      <c r="KOI409" s="56"/>
      <c r="KOJ409" s="56"/>
      <c r="KOK409" s="56"/>
      <c r="KOL409" s="56"/>
      <c r="KOM409" s="56"/>
      <c r="KON409" s="56"/>
      <c r="KOO409" s="56"/>
      <c r="KOP409" s="56"/>
      <c r="KOQ409" s="56"/>
      <c r="KOR409" s="56"/>
      <c r="KOS409" s="56"/>
      <c r="KOT409" s="56"/>
      <c r="KOU409" s="56"/>
      <c r="KOV409" s="56"/>
      <c r="KOW409" s="56"/>
      <c r="KOX409" s="56"/>
      <c r="KOY409" s="56"/>
      <c r="KOZ409" s="56"/>
      <c r="KPA409" s="56"/>
      <c r="KPB409" s="56"/>
      <c r="KPC409" s="56"/>
      <c r="KPD409" s="56"/>
      <c r="KPE409" s="56"/>
      <c r="KPF409" s="56"/>
      <c r="KPG409" s="56"/>
      <c r="KPH409" s="56"/>
      <c r="KPI409" s="56"/>
      <c r="KPJ409" s="56"/>
      <c r="KPK409" s="56"/>
      <c r="KPL409" s="56"/>
      <c r="KPM409" s="56"/>
      <c r="KPN409" s="56"/>
      <c r="KPO409" s="56"/>
      <c r="KPP409" s="56"/>
      <c r="KPQ409" s="56"/>
      <c r="KPR409" s="56"/>
      <c r="KPS409" s="56"/>
      <c r="KPT409" s="56"/>
      <c r="KPU409" s="56"/>
      <c r="KPV409" s="56"/>
      <c r="KPW409" s="56"/>
      <c r="KPX409" s="56"/>
      <c r="KPY409" s="56"/>
      <c r="KPZ409" s="56"/>
      <c r="KQA409" s="56"/>
      <c r="KQB409" s="56"/>
      <c r="KQC409" s="56"/>
      <c r="KQD409" s="56"/>
      <c r="KQE409" s="56"/>
      <c r="KQF409" s="56"/>
      <c r="KQG409" s="56"/>
      <c r="KQH409" s="56"/>
      <c r="KQI409" s="56"/>
      <c r="KQJ409" s="56"/>
      <c r="KQK409" s="56"/>
      <c r="KQL409" s="56"/>
      <c r="KQM409" s="56"/>
      <c r="KQN409" s="56"/>
      <c r="KQO409" s="56"/>
      <c r="KQP409" s="56"/>
      <c r="KQQ409" s="56"/>
      <c r="KQR409" s="56"/>
      <c r="KQS409" s="56"/>
      <c r="KQT409" s="56"/>
      <c r="KQU409" s="56"/>
      <c r="KQV409" s="56"/>
      <c r="KQW409" s="56"/>
      <c r="KQX409" s="56"/>
      <c r="KQY409" s="56"/>
      <c r="KQZ409" s="56"/>
      <c r="KRA409" s="56"/>
      <c r="KRB409" s="56"/>
      <c r="KRC409" s="56"/>
      <c r="KRD409" s="56"/>
      <c r="KRE409" s="56"/>
      <c r="KRF409" s="56"/>
      <c r="KRG409" s="56"/>
      <c r="KRH409" s="56"/>
      <c r="KRI409" s="56"/>
      <c r="KRJ409" s="56"/>
      <c r="KRK409" s="56"/>
      <c r="KRL409" s="56"/>
      <c r="KRM409" s="56"/>
      <c r="KRN409" s="56"/>
      <c r="KRO409" s="56"/>
      <c r="KRP409" s="56"/>
      <c r="KRQ409" s="56"/>
      <c r="KRR409" s="56"/>
      <c r="KRS409" s="56"/>
      <c r="KRT409" s="56"/>
      <c r="KRU409" s="56"/>
      <c r="KRV409" s="56"/>
      <c r="KRW409" s="56"/>
      <c r="KRX409" s="56"/>
      <c r="KRY409" s="56"/>
      <c r="KRZ409" s="56"/>
      <c r="KSA409" s="56"/>
      <c r="KSB409" s="56"/>
      <c r="KSC409" s="56"/>
      <c r="KSD409" s="56"/>
      <c r="KSE409" s="56"/>
      <c r="KSF409" s="56"/>
      <c r="KSG409" s="56"/>
      <c r="KSH409" s="56"/>
      <c r="KSI409" s="56"/>
      <c r="KSJ409" s="56"/>
      <c r="KSK409" s="56"/>
      <c r="KSL409" s="56"/>
      <c r="KSM409" s="56"/>
      <c r="KSN409" s="56"/>
      <c r="KSO409" s="56"/>
      <c r="KSP409" s="56"/>
      <c r="KSQ409" s="56"/>
      <c r="KSR409" s="56"/>
      <c r="KSS409" s="56"/>
      <c r="KST409" s="56"/>
      <c r="KSU409" s="56"/>
      <c r="KSV409" s="56"/>
      <c r="KSW409" s="56"/>
      <c r="KSX409" s="56"/>
      <c r="KSY409" s="56"/>
      <c r="KSZ409" s="56"/>
      <c r="KTA409" s="56"/>
      <c r="KTB409" s="56"/>
      <c r="KTC409" s="56"/>
      <c r="KTD409" s="56"/>
      <c r="KTE409" s="56"/>
      <c r="KTF409" s="56"/>
      <c r="KTG409" s="56"/>
      <c r="KTH409" s="56"/>
      <c r="KTI409" s="56"/>
      <c r="KTJ409" s="56"/>
      <c r="KTK409" s="56"/>
      <c r="KTL409" s="56"/>
      <c r="KTM409" s="56"/>
      <c r="KTN409" s="56"/>
      <c r="KTO409" s="56"/>
      <c r="KTP409" s="56"/>
      <c r="KTQ409" s="56"/>
      <c r="KTR409" s="56"/>
      <c r="KTS409" s="56"/>
      <c r="KTT409" s="56"/>
      <c r="KTU409" s="56"/>
      <c r="KTV409" s="56"/>
      <c r="KTW409" s="56"/>
      <c r="KTX409" s="56"/>
      <c r="KTY409" s="56"/>
      <c r="KTZ409" s="56"/>
      <c r="KUA409" s="56"/>
      <c r="KUB409" s="56"/>
      <c r="KUC409" s="56"/>
      <c r="KUD409" s="56"/>
      <c r="KUE409" s="56"/>
      <c r="KUF409" s="56"/>
      <c r="KUG409" s="56"/>
      <c r="KUH409" s="56"/>
      <c r="KUI409" s="56"/>
      <c r="KUJ409" s="56"/>
      <c r="KUK409" s="56"/>
      <c r="KUL409" s="56"/>
      <c r="KUM409" s="56"/>
      <c r="KUN409" s="56"/>
      <c r="KUO409" s="56"/>
      <c r="KUP409" s="56"/>
      <c r="KUQ409" s="56"/>
      <c r="KUR409" s="56"/>
      <c r="KUS409" s="56"/>
      <c r="KUT409" s="56"/>
      <c r="KUU409" s="56"/>
      <c r="KUV409" s="56"/>
      <c r="KUW409" s="56"/>
      <c r="KUX409" s="56"/>
      <c r="KUY409" s="56"/>
      <c r="KUZ409" s="56"/>
      <c r="KVA409" s="56"/>
      <c r="KVB409" s="56"/>
      <c r="KVC409" s="56"/>
      <c r="KVD409" s="56"/>
      <c r="KVE409" s="56"/>
      <c r="KVF409" s="56"/>
      <c r="KVG409" s="56"/>
      <c r="KVH409" s="56"/>
      <c r="KVI409" s="56"/>
      <c r="KVJ409" s="56"/>
      <c r="KVK409" s="56"/>
      <c r="KVL409" s="56"/>
      <c r="KVM409" s="56"/>
      <c r="KVN409" s="56"/>
      <c r="KVO409" s="56"/>
      <c r="KVP409" s="56"/>
      <c r="KVQ409" s="56"/>
      <c r="KVR409" s="56"/>
      <c r="KVS409" s="56"/>
      <c r="KVT409" s="56"/>
      <c r="KVU409" s="56"/>
      <c r="KVV409" s="56"/>
      <c r="KVW409" s="56"/>
      <c r="KVX409" s="56"/>
      <c r="KVY409" s="56"/>
      <c r="KVZ409" s="56"/>
      <c r="KWA409" s="56"/>
      <c r="KWB409" s="56"/>
      <c r="KWC409" s="56"/>
      <c r="KWD409" s="56"/>
      <c r="KWE409" s="56"/>
      <c r="KWF409" s="56"/>
      <c r="KWG409" s="56"/>
      <c r="KWH409" s="56"/>
      <c r="KWI409" s="56"/>
      <c r="KWJ409" s="56"/>
      <c r="KWK409" s="56"/>
      <c r="KWL409" s="56"/>
      <c r="KWM409" s="56"/>
      <c r="KWN409" s="56"/>
      <c r="KWO409" s="56"/>
      <c r="KWP409" s="56"/>
      <c r="KWQ409" s="56"/>
      <c r="KWR409" s="56"/>
      <c r="KWS409" s="56"/>
      <c r="KWT409" s="56"/>
      <c r="KWU409" s="56"/>
      <c r="KWV409" s="56"/>
      <c r="KWW409" s="56"/>
      <c r="KWX409" s="56"/>
      <c r="KWY409" s="56"/>
      <c r="KWZ409" s="56"/>
      <c r="KXA409" s="56"/>
      <c r="KXB409" s="56"/>
      <c r="KXC409" s="56"/>
      <c r="KXD409" s="56"/>
      <c r="KXE409" s="56"/>
      <c r="KXF409" s="56"/>
      <c r="KXG409" s="56"/>
      <c r="KXH409" s="56"/>
      <c r="KXI409" s="56"/>
      <c r="KXJ409" s="56"/>
      <c r="KXK409" s="56"/>
      <c r="KXL409" s="56"/>
      <c r="KXM409" s="56"/>
      <c r="KXN409" s="56"/>
      <c r="KXO409" s="56"/>
      <c r="KXP409" s="56"/>
      <c r="KXQ409" s="56"/>
      <c r="KXR409" s="56"/>
      <c r="KXS409" s="56"/>
      <c r="KXT409" s="56"/>
      <c r="KXU409" s="56"/>
      <c r="KXV409" s="56"/>
      <c r="KXW409" s="56"/>
      <c r="KXX409" s="56"/>
      <c r="KXY409" s="56"/>
      <c r="KXZ409" s="56"/>
      <c r="KYA409" s="56"/>
      <c r="KYB409" s="56"/>
      <c r="KYC409" s="56"/>
      <c r="KYD409" s="56"/>
      <c r="KYE409" s="56"/>
      <c r="KYF409" s="56"/>
      <c r="KYG409" s="56"/>
      <c r="KYH409" s="56"/>
      <c r="KYI409" s="56"/>
      <c r="KYJ409" s="56"/>
      <c r="KYK409" s="56"/>
      <c r="KYL409" s="56"/>
      <c r="KYM409" s="56"/>
      <c r="KYN409" s="56"/>
      <c r="KYO409" s="56"/>
      <c r="KYP409" s="56"/>
      <c r="KYQ409" s="56"/>
      <c r="KYR409" s="56"/>
      <c r="KYS409" s="56"/>
      <c r="KYT409" s="56"/>
      <c r="KYU409" s="56"/>
      <c r="KYV409" s="56"/>
      <c r="KYW409" s="56"/>
      <c r="KYX409" s="56"/>
      <c r="KYY409" s="56"/>
      <c r="KYZ409" s="56"/>
      <c r="KZA409" s="56"/>
      <c r="KZB409" s="56"/>
      <c r="KZC409" s="56"/>
      <c r="KZD409" s="56"/>
      <c r="KZE409" s="56"/>
      <c r="KZF409" s="56"/>
      <c r="KZG409" s="56"/>
      <c r="KZH409" s="56"/>
      <c r="KZI409" s="56"/>
      <c r="KZJ409" s="56"/>
      <c r="KZK409" s="56"/>
      <c r="KZL409" s="56"/>
      <c r="KZM409" s="56"/>
      <c r="KZN409" s="56"/>
      <c r="KZO409" s="56"/>
      <c r="KZP409" s="56"/>
      <c r="KZQ409" s="56"/>
      <c r="KZR409" s="56"/>
      <c r="KZS409" s="56"/>
      <c r="KZT409" s="56"/>
      <c r="KZU409" s="56"/>
      <c r="KZV409" s="56"/>
      <c r="KZW409" s="56"/>
      <c r="KZX409" s="56"/>
      <c r="KZY409" s="56"/>
      <c r="KZZ409" s="56"/>
      <c r="LAA409" s="56"/>
      <c r="LAB409" s="56"/>
      <c r="LAC409" s="56"/>
      <c r="LAD409" s="56"/>
      <c r="LAE409" s="56"/>
      <c r="LAF409" s="56"/>
      <c r="LAG409" s="56"/>
      <c r="LAH409" s="56"/>
      <c r="LAI409" s="56"/>
      <c r="LAJ409" s="56"/>
      <c r="LAK409" s="56"/>
      <c r="LAL409" s="56"/>
      <c r="LAM409" s="56"/>
      <c r="LAN409" s="56"/>
      <c r="LAO409" s="56"/>
      <c r="LAP409" s="56"/>
      <c r="LAQ409" s="56"/>
      <c r="LAR409" s="56"/>
      <c r="LAS409" s="56"/>
      <c r="LAT409" s="56"/>
      <c r="LAU409" s="56"/>
      <c r="LAV409" s="56"/>
      <c r="LAW409" s="56"/>
      <c r="LAX409" s="56"/>
      <c r="LAY409" s="56"/>
      <c r="LAZ409" s="56"/>
      <c r="LBA409" s="56"/>
      <c r="LBB409" s="56"/>
      <c r="LBC409" s="56"/>
      <c r="LBD409" s="56"/>
      <c r="LBE409" s="56"/>
      <c r="LBF409" s="56"/>
      <c r="LBG409" s="56"/>
      <c r="LBH409" s="56"/>
      <c r="LBI409" s="56"/>
      <c r="LBJ409" s="56"/>
      <c r="LBK409" s="56"/>
      <c r="LBL409" s="56"/>
      <c r="LBM409" s="56"/>
      <c r="LBN409" s="56"/>
      <c r="LBO409" s="56"/>
      <c r="LBP409" s="56"/>
      <c r="LBQ409" s="56"/>
      <c r="LBR409" s="56"/>
      <c r="LBS409" s="56"/>
      <c r="LBT409" s="56"/>
      <c r="LBU409" s="56"/>
      <c r="LBV409" s="56"/>
      <c r="LBW409" s="56"/>
      <c r="LBX409" s="56"/>
      <c r="LBY409" s="56"/>
      <c r="LBZ409" s="56"/>
      <c r="LCA409" s="56"/>
      <c r="LCB409" s="56"/>
      <c r="LCC409" s="56"/>
      <c r="LCD409" s="56"/>
      <c r="LCE409" s="56"/>
      <c r="LCF409" s="56"/>
      <c r="LCG409" s="56"/>
      <c r="LCH409" s="56"/>
      <c r="LCI409" s="56"/>
      <c r="LCJ409" s="56"/>
      <c r="LCK409" s="56"/>
      <c r="LCL409" s="56"/>
      <c r="LCM409" s="56"/>
      <c r="LCN409" s="56"/>
      <c r="LCO409" s="56"/>
      <c r="LCP409" s="56"/>
      <c r="LCQ409" s="56"/>
      <c r="LCR409" s="56"/>
      <c r="LCS409" s="56"/>
      <c r="LCT409" s="56"/>
      <c r="LCU409" s="56"/>
      <c r="LCV409" s="56"/>
      <c r="LCW409" s="56"/>
      <c r="LCX409" s="56"/>
      <c r="LCY409" s="56"/>
      <c r="LCZ409" s="56"/>
      <c r="LDA409" s="56"/>
      <c r="LDB409" s="56"/>
      <c r="LDC409" s="56"/>
      <c r="LDD409" s="56"/>
      <c r="LDE409" s="56"/>
      <c r="LDF409" s="56"/>
      <c r="LDG409" s="56"/>
      <c r="LDH409" s="56"/>
      <c r="LDI409" s="56"/>
      <c r="LDJ409" s="56"/>
      <c r="LDK409" s="56"/>
      <c r="LDL409" s="56"/>
      <c r="LDM409" s="56"/>
      <c r="LDN409" s="56"/>
      <c r="LDO409" s="56"/>
      <c r="LDP409" s="56"/>
      <c r="LDQ409" s="56"/>
      <c r="LDR409" s="56"/>
      <c r="LDS409" s="56"/>
      <c r="LDT409" s="56"/>
      <c r="LDU409" s="56"/>
      <c r="LDV409" s="56"/>
      <c r="LDW409" s="56"/>
      <c r="LDX409" s="56"/>
      <c r="LDY409" s="56"/>
      <c r="LDZ409" s="56"/>
      <c r="LEA409" s="56"/>
      <c r="LEB409" s="56"/>
      <c r="LEC409" s="56"/>
      <c r="LED409" s="56"/>
      <c r="LEE409" s="56"/>
      <c r="LEF409" s="56"/>
      <c r="LEG409" s="56"/>
      <c r="LEH409" s="56"/>
      <c r="LEI409" s="56"/>
      <c r="LEJ409" s="56"/>
      <c r="LEK409" s="56"/>
      <c r="LEL409" s="56"/>
      <c r="LEM409" s="56"/>
      <c r="LEN409" s="56"/>
      <c r="LEO409" s="56"/>
      <c r="LEP409" s="56"/>
      <c r="LEQ409" s="56"/>
      <c r="LER409" s="56"/>
      <c r="LES409" s="56"/>
      <c r="LET409" s="56"/>
      <c r="LEU409" s="56"/>
      <c r="LEV409" s="56"/>
      <c r="LEW409" s="56"/>
      <c r="LEX409" s="56"/>
      <c r="LEY409" s="56"/>
      <c r="LEZ409" s="56"/>
      <c r="LFA409" s="56"/>
      <c r="LFB409" s="56"/>
      <c r="LFC409" s="56"/>
      <c r="LFD409" s="56"/>
      <c r="LFE409" s="56"/>
      <c r="LFF409" s="56"/>
      <c r="LFG409" s="56"/>
      <c r="LFH409" s="56"/>
      <c r="LFI409" s="56"/>
      <c r="LFJ409" s="56"/>
      <c r="LFK409" s="56"/>
      <c r="LFL409" s="56"/>
      <c r="LFM409" s="56"/>
      <c r="LFN409" s="56"/>
      <c r="LFO409" s="56"/>
      <c r="LFP409" s="56"/>
      <c r="LFQ409" s="56"/>
      <c r="LFR409" s="56"/>
      <c r="LFS409" s="56"/>
      <c r="LFT409" s="56"/>
      <c r="LFU409" s="56"/>
      <c r="LFV409" s="56"/>
      <c r="LFW409" s="56"/>
      <c r="LFX409" s="56"/>
      <c r="LFY409" s="56"/>
      <c r="LFZ409" s="56"/>
      <c r="LGA409" s="56"/>
      <c r="LGB409" s="56"/>
      <c r="LGC409" s="56"/>
      <c r="LGD409" s="56"/>
      <c r="LGE409" s="56"/>
      <c r="LGF409" s="56"/>
      <c r="LGG409" s="56"/>
      <c r="LGH409" s="56"/>
      <c r="LGI409" s="56"/>
      <c r="LGJ409" s="56"/>
      <c r="LGK409" s="56"/>
      <c r="LGL409" s="56"/>
      <c r="LGM409" s="56"/>
      <c r="LGN409" s="56"/>
      <c r="LGO409" s="56"/>
      <c r="LGP409" s="56"/>
      <c r="LGQ409" s="56"/>
      <c r="LGR409" s="56"/>
      <c r="LGS409" s="56"/>
      <c r="LGT409" s="56"/>
      <c r="LGU409" s="56"/>
      <c r="LGV409" s="56"/>
      <c r="LGW409" s="56"/>
      <c r="LGX409" s="56"/>
      <c r="LGY409" s="56"/>
      <c r="LGZ409" s="56"/>
      <c r="LHA409" s="56"/>
      <c r="LHB409" s="56"/>
      <c r="LHC409" s="56"/>
      <c r="LHD409" s="56"/>
      <c r="LHE409" s="56"/>
      <c r="LHF409" s="56"/>
      <c r="LHG409" s="56"/>
      <c r="LHH409" s="56"/>
      <c r="LHI409" s="56"/>
      <c r="LHJ409" s="56"/>
      <c r="LHK409" s="56"/>
      <c r="LHL409" s="56"/>
      <c r="LHM409" s="56"/>
      <c r="LHN409" s="56"/>
      <c r="LHO409" s="56"/>
      <c r="LHP409" s="56"/>
      <c r="LHQ409" s="56"/>
      <c r="LHR409" s="56"/>
      <c r="LHS409" s="56"/>
      <c r="LHT409" s="56"/>
      <c r="LHU409" s="56"/>
      <c r="LHV409" s="56"/>
      <c r="LHW409" s="56"/>
      <c r="LHX409" s="56"/>
      <c r="LHY409" s="56"/>
      <c r="LHZ409" s="56"/>
      <c r="LIA409" s="56"/>
      <c r="LIB409" s="56"/>
      <c r="LIC409" s="56"/>
      <c r="LID409" s="56"/>
      <c r="LIE409" s="56"/>
      <c r="LIF409" s="56"/>
      <c r="LIG409" s="56"/>
      <c r="LIH409" s="56"/>
      <c r="LII409" s="56"/>
      <c r="LIJ409" s="56"/>
      <c r="LIK409" s="56"/>
      <c r="LIL409" s="56"/>
      <c r="LIM409" s="56"/>
      <c r="LIN409" s="56"/>
      <c r="LIO409" s="56"/>
      <c r="LIP409" s="56"/>
      <c r="LIQ409" s="56"/>
      <c r="LIR409" s="56"/>
      <c r="LIS409" s="56"/>
      <c r="LIT409" s="56"/>
      <c r="LIU409" s="56"/>
      <c r="LIV409" s="56"/>
      <c r="LIW409" s="56"/>
      <c r="LIX409" s="56"/>
      <c r="LIY409" s="56"/>
      <c r="LIZ409" s="56"/>
      <c r="LJA409" s="56"/>
      <c r="LJB409" s="56"/>
      <c r="LJC409" s="56"/>
      <c r="LJD409" s="56"/>
      <c r="LJE409" s="56"/>
      <c r="LJF409" s="56"/>
      <c r="LJG409" s="56"/>
      <c r="LJH409" s="56"/>
      <c r="LJI409" s="56"/>
      <c r="LJJ409" s="56"/>
      <c r="LJK409" s="56"/>
      <c r="LJL409" s="56"/>
      <c r="LJM409" s="56"/>
      <c r="LJN409" s="56"/>
      <c r="LJO409" s="56"/>
      <c r="LJP409" s="56"/>
      <c r="LJQ409" s="56"/>
      <c r="LJR409" s="56"/>
      <c r="LJS409" s="56"/>
      <c r="LJT409" s="56"/>
      <c r="LJU409" s="56"/>
      <c r="LJV409" s="56"/>
      <c r="LJW409" s="56"/>
      <c r="LJX409" s="56"/>
      <c r="LJY409" s="56"/>
      <c r="LJZ409" s="56"/>
      <c r="LKA409" s="56"/>
      <c r="LKB409" s="56"/>
      <c r="LKC409" s="56"/>
      <c r="LKD409" s="56"/>
      <c r="LKE409" s="56"/>
      <c r="LKF409" s="56"/>
      <c r="LKG409" s="56"/>
      <c r="LKH409" s="56"/>
      <c r="LKI409" s="56"/>
      <c r="LKJ409" s="56"/>
      <c r="LKK409" s="56"/>
      <c r="LKL409" s="56"/>
      <c r="LKM409" s="56"/>
      <c r="LKN409" s="56"/>
      <c r="LKO409" s="56"/>
      <c r="LKP409" s="56"/>
      <c r="LKQ409" s="56"/>
      <c r="LKR409" s="56"/>
      <c r="LKS409" s="56"/>
      <c r="LKT409" s="56"/>
      <c r="LKU409" s="56"/>
      <c r="LKV409" s="56"/>
      <c r="LKW409" s="56"/>
      <c r="LKX409" s="56"/>
      <c r="LKY409" s="56"/>
      <c r="LKZ409" s="56"/>
      <c r="LLA409" s="56"/>
      <c r="LLB409" s="56"/>
      <c r="LLC409" s="56"/>
      <c r="LLD409" s="56"/>
      <c r="LLE409" s="56"/>
      <c r="LLF409" s="56"/>
      <c r="LLG409" s="56"/>
      <c r="LLH409" s="56"/>
      <c r="LLI409" s="56"/>
      <c r="LLJ409" s="56"/>
      <c r="LLK409" s="56"/>
      <c r="LLL409" s="56"/>
      <c r="LLM409" s="56"/>
      <c r="LLN409" s="56"/>
      <c r="LLO409" s="56"/>
      <c r="LLP409" s="56"/>
      <c r="LLQ409" s="56"/>
      <c r="LLR409" s="56"/>
      <c r="LLS409" s="56"/>
      <c r="LLT409" s="56"/>
      <c r="LLU409" s="56"/>
      <c r="LLV409" s="56"/>
      <c r="LLW409" s="56"/>
      <c r="LLX409" s="56"/>
      <c r="LLY409" s="56"/>
      <c r="LLZ409" s="56"/>
      <c r="LMA409" s="56"/>
      <c r="LMB409" s="56"/>
      <c r="LMC409" s="56"/>
      <c r="LMD409" s="56"/>
      <c r="LME409" s="56"/>
      <c r="LMF409" s="56"/>
      <c r="LMG409" s="56"/>
      <c r="LMH409" s="56"/>
      <c r="LMI409" s="56"/>
      <c r="LMJ409" s="56"/>
      <c r="LMK409" s="56"/>
      <c r="LML409" s="56"/>
      <c r="LMM409" s="56"/>
      <c r="LMN409" s="56"/>
      <c r="LMO409" s="56"/>
      <c r="LMP409" s="56"/>
      <c r="LMQ409" s="56"/>
      <c r="LMR409" s="56"/>
      <c r="LMS409" s="56"/>
      <c r="LMT409" s="56"/>
      <c r="LMU409" s="56"/>
      <c r="LMV409" s="56"/>
      <c r="LMW409" s="56"/>
      <c r="LMX409" s="56"/>
      <c r="LMY409" s="56"/>
      <c r="LMZ409" s="56"/>
      <c r="LNA409" s="56"/>
      <c r="LNB409" s="56"/>
      <c r="LNC409" s="56"/>
      <c r="LND409" s="56"/>
      <c r="LNE409" s="56"/>
      <c r="LNF409" s="56"/>
      <c r="LNG409" s="56"/>
      <c r="LNH409" s="56"/>
      <c r="LNI409" s="56"/>
      <c r="LNJ409" s="56"/>
      <c r="LNK409" s="56"/>
      <c r="LNL409" s="56"/>
      <c r="LNM409" s="56"/>
      <c r="LNN409" s="56"/>
      <c r="LNO409" s="56"/>
      <c r="LNP409" s="56"/>
      <c r="LNQ409" s="56"/>
      <c r="LNR409" s="56"/>
      <c r="LNS409" s="56"/>
      <c r="LNT409" s="56"/>
      <c r="LNU409" s="56"/>
      <c r="LNV409" s="56"/>
      <c r="LNW409" s="56"/>
      <c r="LNX409" s="56"/>
      <c r="LNY409" s="56"/>
      <c r="LNZ409" s="56"/>
      <c r="LOA409" s="56"/>
      <c r="LOB409" s="56"/>
      <c r="LOC409" s="56"/>
      <c r="LOD409" s="56"/>
      <c r="LOE409" s="56"/>
      <c r="LOF409" s="56"/>
      <c r="LOG409" s="56"/>
      <c r="LOH409" s="56"/>
      <c r="LOI409" s="56"/>
      <c r="LOJ409" s="56"/>
      <c r="LOK409" s="56"/>
      <c r="LOL409" s="56"/>
      <c r="LOM409" s="56"/>
      <c r="LON409" s="56"/>
      <c r="LOO409" s="56"/>
      <c r="LOP409" s="56"/>
      <c r="LOQ409" s="56"/>
      <c r="LOR409" s="56"/>
      <c r="LOS409" s="56"/>
      <c r="LOT409" s="56"/>
      <c r="LOU409" s="56"/>
      <c r="LOV409" s="56"/>
      <c r="LOW409" s="56"/>
      <c r="LOX409" s="56"/>
      <c r="LOY409" s="56"/>
      <c r="LOZ409" s="56"/>
      <c r="LPA409" s="56"/>
      <c r="LPB409" s="56"/>
      <c r="LPC409" s="56"/>
      <c r="LPD409" s="56"/>
      <c r="LPE409" s="56"/>
      <c r="LPF409" s="56"/>
      <c r="LPG409" s="56"/>
      <c r="LPH409" s="56"/>
      <c r="LPI409" s="56"/>
      <c r="LPJ409" s="56"/>
      <c r="LPK409" s="56"/>
      <c r="LPL409" s="56"/>
      <c r="LPM409" s="56"/>
      <c r="LPN409" s="56"/>
      <c r="LPO409" s="56"/>
      <c r="LPP409" s="56"/>
      <c r="LPQ409" s="56"/>
      <c r="LPR409" s="56"/>
      <c r="LPS409" s="56"/>
      <c r="LPT409" s="56"/>
      <c r="LPU409" s="56"/>
      <c r="LPV409" s="56"/>
      <c r="LPW409" s="56"/>
      <c r="LPX409" s="56"/>
      <c r="LPY409" s="56"/>
      <c r="LPZ409" s="56"/>
      <c r="LQA409" s="56"/>
      <c r="LQB409" s="56"/>
      <c r="LQC409" s="56"/>
      <c r="LQD409" s="56"/>
      <c r="LQE409" s="56"/>
      <c r="LQF409" s="56"/>
      <c r="LQG409" s="56"/>
      <c r="LQH409" s="56"/>
      <c r="LQI409" s="56"/>
      <c r="LQJ409" s="56"/>
      <c r="LQK409" s="56"/>
      <c r="LQL409" s="56"/>
      <c r="LQM409" s="56"/>
      <c r="LQN409" s="56"/>
      <c r="LQO409" s="56"/>
      <c r="LQP409" s="56"/>
      <c r="LQQ409" s="56"/>
      <c r="LQR409" s="56"/>
      <c r="LQS409" s="56"/>
      <c r="LQT409" s="56"/>
      <c r="LQU409" s="56"/>
      <c r="LQV409" s="56"/>
      <c r="LQW409" s="56"/>
      <c r="LQX409" s="56"/>
      <c r="LQY409" s="56"/>
      <c r="LQZ409" s="56"/>
      <c r="LRA409" s="56"/>
      <c r="LRB409" s="56"/>
      <c r="LRC409" s="56"/>
      <c r="LRD409" s="56"/>
      <c r="LRE409" s="56"/>
      <c r="LRF409" s="56"/>
      <c r="LRG409" s="56"/>
      <c r="LRH409" s="56"/>
      <c r="LRI409" s="56"/>
      <c r="LRJ409" s="56"/>
      <c r="LRK409" s="56"/>
      <c r="LRL409" s="56"/>
      <c r="LRM409" s="56"/>
      <c r="LRN409" s="56"/>
      <c r="LRO409" s="56"/>
      <c r="LRP409" s="56"/>
      <c r="LRQ409" s="56"/>
      <c r="LRR409" s="56"/>
      <c r="LRS409" s="56"/>
      <c r="LRT409" s="56"/>
      <c r="LRU409" s="56"/>
      <c r="LRV409" s="56"/>
      <c r="LRW409" s="56"/>
      <c r="LRX409" s="56"/>
      <c r="LRY409" s="56"/>
      <c r="LRZ409" s="56"/>
      <c r="LSA409" s="56"/>
      <c r="LSB409" s="56"/>
      <c r="LSC409" s="56"/>
      <c r="LSD409" s="56"/>
      <c r="LSE409" s="56"/>
      <c r="LSF409" s="56"/>
      <c r="LSG409" s="56"/>
      <c r="LSH409" s="56"/>
      <c r="LSI409" s="56"/>
      <c r="LSJ409" s="56"/>
      <c r="LSK409" s="56"/>
      <c r="LSL409" s="56"/>
      <c r="LSM409" s="56"/>
      <c r="LSN409" s="56"/>
      <c r="LSO409" s="56"/>
      <c r="LSP409" s="56"/>
      <c r="LSQ409" s="56"/>
      <c r="LSR409" s="56"/>
      <c r="LSS409" s="56"/>
      <c r="LST409" s="56"/>
      <c r="LSU409" s="56"/>
      <c r="LSV409" s="56"/>
      <c r="LSW409" s="56"/>
      <c r="LSX409" s="56"/>
      <c r="LSY409" s="56"/>
      <c r="LSZ409" s="56"/>
      <c r="LTA409" s="56"/>
      <c r="LTB409" s="56"/>
      <c r="LTC409" s="56"/>
      <c r="LTD409" s="56"/>
      <c r="LTE409" s="56"/>
      <c r="LTF409" s="56"/>
      <c r="LTG409" s="56"/>
      <c r="LTH409" s="56"/>
      <c r="LTI409" s="56"/>
      <c r="LTJ409" s="56"/>
      <c r="LTK409" s="56"/>
      <c r="LTL409" s="56"/>
      <c r="LTM409" s="56"/>
      <c r="LTN409" s="56"/>
      <c r="LTO409" s="56"/>
      <c r="LTP409" s="56"/>
      <c r="LTQ409" s="56"/>
      <c r="LTR409" s="56"/>
      <c r="LTS409" s="56"/>
      <c r="LTT409" s="56"/>
      <c r="LTU409" s="56"/>
      <c r="LTV409" s="56"/>
      <c r="LTW409" s="56"/>
      <c r="LTX409" s="56"/>
      <c r="LTY409" s="56"/>
      <c r="LTZ409" s="56"/>
      <c r="LUA409" s="56"/>
      <c r="LUB409" s="56"/>
      <c r="LUC409" s="56"/>
      <c r="LUD409" s="56"/>
      <c r="LUE409" s="56"/>
      <c r="LUF409" s="56"/>
      <c r="LUG409" s="56"/>
      <c r="LUH409" s="56"/>
      <c r="LUI409" s="56"/>
      <c r="LUJ409" s="56"/>
      <c r="LUK409" s="56"/>
      <c r="LUL409" s="56"/>
      <c r="LUM409" s="56"/>
      <c r="LUN409" s="56"/>
      <c r="LUO409" s="56"/>
      <c r="LUP409" s="56"/>
      <c r="LUQ409" s="56"/>
      <c r="LUR409" s="56"/>
      <c r="LUS409" s="56"/>
      <c r="LUT409" s="56"/>
      <c r="LUU409" s="56"/>
      <c r="LUV409" s="56"/>
      <c r="LUW409" s="56"/>
      <c r="LUX409" s="56"/>
      <c r="LUY409" s="56"/>
      <c r="LUZ409" s="56"/>
      <c r="LVA409" s="56"/>
      <c r="LVB409" s="56"/>
      <c r="LVC409" s="56"/>
      <c r="LVD409" s="56"/>
      <c r="LVE409" s="56"/>
      <c r="LVF409" s="56"/>
      <c r="LVG409" s="56"/>
      <c r="LVH409" s="56"/>
      <c r="LVI409" s="56"/>
      <c r="LVJ409" s="56"/>
      <c r="LVK409" s="56"/>
      <c r="LVL409" s="56"/>
      <c r="LVM409" s="56"/>
      <c r="LVN409" s="56"/>
      <c r="LVO409" s="56"/>
      <c r="LVP409" s="56"/>
      <c r="LVQ409" s="56"/>
      <c r="LVR409" s="56"/>
      <c r="LVS409" s="56"/>
      <c r="LVT409" s="56"/>
      <c r="LVU409" s="56"/>
      <c r="LVV409" s="56"/>
      <c r="LVW409" s="56"/>
      <c r="LVX409" s="56"/>
      <c r="LVY409" s="56"/>
      <c r="LVZ409" s="56"/>
      <c r="LWA409" s="56"/>
      <c r="LWB409" s="56"/>
      <c r="LWC409" s="56"/>
      <c r="LWD409" s="56"/>
      <c r="LWE409" s="56"/>
      <c r="LWF409" s="56"/>
      <c r="LWG409" s="56"/>
      <c r="LWH409" s="56"/>
      <c r="LWI409" s="56"/>
      <c r="LWJ409" s="56"/>
      <c r="LWK409" s="56"/>
      <c r="LWL409" s="56"/>
      <c r="LWM409" s="56"/>
      <c r="LWN409" s="56"/>
      <c r="LWO409" s="56"/>
      <c r="LWP409" s="56"/>
      <c r="LWQ409" s="56"/>
      <c r="LWR409" s="56"/>
      <c r="LWS409" s="56"/>
      <c r="LWT409" s="56"/>
      <c r="LWU409" s="56"/>
      <c r="LWV409" s="56"/>
      <c r="LWW409" s="56"/>
      <c r="LWX409" s="56"/>
      <c r="LWY409" s="56"/>
      <c r="LWZ409" s="56"/>
      <c r="LXA409" s="56"/>
      <c r="LXB409" s="56"/>
      <c r="LXC409" s="56"/>
      <c r="LXD409" s="56"/>
      <c r="LXE409" s="56"/>
      <c r="LXF409" s="56"/>
      <c r="LXG409" s="56"/>
      <c r="LXH409" s="56"/>
      <c r="LXI409" s="56"/>
      <c r="LXJ409" s="56"/>
      <c r="LXK409" s="56"/>
      <c r="LXL409" s="56"/>
      <c r="LXM409" s="56"/>
      <c r="LXN409" s="56"/>
      <c r="LXO409" s="56"/>
      <c r="LXP409" s="56"/>
      <c r="LXQ409" s="56"/>
      <c r="LXR409" s="56"/>
      <c r="LXS409" s="56"/>
      <c r="LXT409" s="56"/>
      <c r="LXU409" s="56"/>
      <c r="LXV409" s="56"/>
      <c r="LXW409" s="56"/>
      <c r="LXX409" s="56"/>
      <c r="LXY409" s="56"/>
      <c r="LXZ409" s="56"/>
      <c r="LYA409" s="56"/>
      <c r="LYB409" s="56"/>
      <c r="LYC409" s="56"/>
      <c r="LYD409" s="56"/>
      <c r="LYE409" s="56"/>
      <c r="LYF409" s="56"/>
      <c r="LYG409" s="56"/>
      <c r="LYH409" s="56"/>
      <c r="LYI409" s="56"/>
      <c r="LYJ409" s="56"/>
      <c r="LYK409" s="56"/>
      <c r="LYL409" s="56"/>
      <c r="LYM409" s="56"/>
      <c r="LYN409" s="56"/>
      <c r="LYO409" s="56"/>
      <c r="LYP409" s="56"/>
      <c r="LYQ409" s="56"/>
      <c r="LYR409" s="56"/>
      <c r="LYS409" s="56"/>
      <c r="LYT409" s="56"/>
      <c r="LYU409" s="56"/>
      <c r="LYV409" s="56"/>
      <c r="LYW409" s="56"/>
      <c r="LYX409" s="56"/>
      <c r="LYY409" s="56"/>
      <c r="LYZ409" s="56"/>
      <c r="LZA409" s="56"/>
      <c r="LZB409" s="56"/>
      <c r="LZC409" s="56"/>
      <c r="LZD409" s="56"/>
      <c r="LZE409" s="56"/>
      <c r="LZF409" s="56"/>
      <c r="LZG409" s="56"/>
      <c r="LZH409" s="56"/>
      <c r="LZI409" s="56"/>
      <c r="LZJ409" s="56"/>
      <c r="LZK409" s="56"/>
      <c r="LZL409" s="56"/>
      <c r="LZM409" s="56"/>
      <c r="LZN409" s="56"/>
      <c r="LZO409" s="56"/>
      <c r="LZP409" s="56"/>
      <c r="LZQ409" s="56"/>
      <c r="LZR409" s="56"/>
      <c r="LZS409" s="56"/>
      <c r="LZT409" s="56"/>
      <c r="LZU409" s="56"/>
      <c r="LZV409" s="56"/>
      <c r="LZW409" s="56"/>
      <c r="LZX409" s="56"/>
      <c r="LZY409" s="56"/>
      <c r="LZZ409" s="56"/>
      <c r="MAA409" s="56"/>
      <c r="MAB409" s="56"/>
      <c r="MAC409" s="56"/>
      <c r="MAD409" s="56"/>
      <c r="MAE409" s="56"/>
      <c r="MAF409" s="56"/>
      <c r="MAG409" s="56"/>
      <c r="MAH409" s="56"/>
      <c r="MAI409" s="56"/>
      <c r="MAJ409" s="56"/>
      <c r="MAK409" s="56"/>
      <c r="MAL409" s="56"/>
      <c r="MAM409" s="56"/>
      <c r="MAN409" s="56"/>
      <c r="MAO409" s="56"/>
      <c r="MAP409" s="56"/>
      <c r="MAQ409" s="56"/>
      <c r="MAR409" s="56"/>
      <c r="MAS409" s="56"/>
      <c r="MAT409" s="56"/>
      <c r="MAU409" s="56"/>
      <c r="MAV409" s="56"/>
      <c r="MAW409" s="56"/>
      <c r="MAX409" s="56"/>
      <c r="MAY409" s="56"/>
      <c r="MAZ409" s="56"/>
      <c r="MBA409" s="56"/>
      <c r="MBB409" s="56"/>
      <c r="MBC409" s="56"/>
      <c r="MBD409" s="56"/>
      <c r="MBE409" s="56"/>
      <c r="MBF409" s="56"/>
      <c r="MBG409" s="56"/>
      <c r="MBH409" s="56"/>
      <c r="MBI409" s="56"/>
      <c r="MBJ409" s="56"/>
      <c r="MBK409" s="56"/>
      <c r="MBL409" s="56"/>
      <c r="MBM409" s="56"/>
      <c r="MBN409" s="56"/>
      <c r="MBO409" s="56"/>
      <c r="MBP409" s="56"/>
      <c r="MBQ409" s="56"/>
      <c r="MBR409" s="56"/>
      <c r="MBS409" s="56"/>
      <c r="MBT409" s="56"/>
      <c r="MBU409" s="56"/>
      <c r="MBV409" s="56"/>
      <c r="MBW409" s="56"/>
      <c r="MBX409" s="56"/>
      <c r="MBY409" s="56"/>
      <c r="MBZ409" s="56"/>
      <c r="MCA409" s="56"/>
      <c r="MCB409" s="56"/>
      <c r="MCC409" s="56"/>
      <c r="MCD409" s="56"/>
      <c r="MCE409" s="56"/>
      <c r="MCF409" s="56"/>
      <c r="MCG409" s="56"/>
      <c r="MCH409" s="56"/>
      <c r="MCI409" s="56"/>
      <c r="MCJ409" s="56"/>
      <c r="MCK409" s="56"/>
      <c r="MCL409" s="56"/>
      <c r="MCM409" s="56"/>
      <c r="MCN409" s="56"/>
      <c r="MCO409" s="56"/>
      <c r="MCP409" s="56"/>
      <c r="MCQ409" s="56"/>
      <c r="MCR409" s="56"/>
      <c r="MCS409" s="56"/>
      <c r="MCT409" s="56"/>
      <c r="MCU409" s="56"/>
      <c r="MCV409" s="56"/>
      <c r="MCW409" s="56"/>
      <c r="MCX409" s="56"/>
      <c r="MCY409" s="56"/>
      <c r="MCZ409" s="56"/>
      <c r="MDA409" s="56"/>
      <c r="MDB409" s="56"/>
      <c r="MDC409" s="56"/>
      <c r="MDD409" s="56"/>
      <c r="MDE409" s="56"/>
      <c r="MDF409" s="56"/>
      <c r="MDG409" s="56"/>
      <c r="MDH409" s="56"/>
      <c r="MDI409" s="56"/>
      <c r="MDJ409" s="56"/>
      <c r="MDK409" s="56"/>
      <c r="MDL409" s="56"/>
      <c r="MDM409" s="56"/>
      <c r="MDN409" s="56"/>
      <c r="MDO409" s="56"/>
      <c r="MDP409" s="56"/>
      <c r="MDQ409" s="56"/>
      <c r="MDR409" s="56"/>
      <c r="MDS409" s="56"/>
      <c r="MDT409" s="56"/>
      <c r="MDU409" s="56"/>
      <c r="MDV409" s="56"/>
      <c r="MDW409" s="56"/>
      <c r="MDX409" s="56"/>
      <c r="MDY409" s="56"/>
      <c r="MDZ409" s="56"/>
      <c r="MEA409" s="56"/>
      <c r="MEB409" s="56"/>
      <c r="MEC409" s="56"/>
      <c r="MED409" s="56"/>
      <c r="MEE409" s="56"/>
      <c r="MEF409" s="56"/>
      <c r="MEG409" s="56"/>
      <c r="MEH409" s="56"/>
      <c r="MEI409" s="56"/>
      <c r="MEJ409" s="56"/>
      <c r="MEK409" s="56"/>
      <c r="MEL409" s="56"/>
      <c r="MEM409" s="56"/>
      <c r="MEN409" s="56"/>
      <c r="MEO409" s="56"/>
      <c r="MEP409" s="56"/>
      <c r="MEQ409" s="56"/>
      <c r="MER409" s="56"/>
      <c r="MES409" s="56"/>
      <c r="MET409" s="56"/>
      <c r="MEU409" s="56"/>
      <c r="MEV409" s="56"/>
      <c r="MEW409" s="56"/>
      <c r="MEX409" s="56"/>
      <c r="MEY409" s="56"/>
      <c r="MEZ409" s="56"/>
      <c r="MFA409" s="56"/>
      <c r="MFB409" s="56"/>
      <c r="MFC409" s="56"/>
      <c r="MFD409" s="56"/>
      <c r="MFE409" s="56"/>
      <c r="MFF409" s="56"/>
      <c r="MFG409" s="56"/>
      <c r="MFH409" s="56"/>
      <c r="MFI409" s="56"/>
      <c r="MFJ409" s="56"/>
      <c r="MFK409" s="56"/>
      <c r="MFL409" s="56"/>
      <c r="MFM409" s="56"/>
      <c r="MFN409" s="56"/>
      <c r="MFO409" s="56"/>
      <c r="MFP409" s="56"/>
      <c r="MFQ409" s="56"/>
      <c r="MFR409" s="56"/>
      <c r="MFS409" s="56"/>
      <c r="MFT409" s="56"/>
      <c r="MFU409" s="56"/>
      <c r="MFV409" s="56"/>
      <c r="MFW409" s="56"/>
      <c r="MFX409" s="56"/>
      <c r="MFY409" s="56"/>
      <c r="MFZ409" s="56"/>
      <c r="MGA409" s="56"/>
      <c r="MGB409" s="56"/>
      <c r="MGC409" s="56"/>
      <c r="MGD409" s="56"/>
      <c r="MGE409" s="56"/>
      <c r="MGF409" s="56"/>
      <c r="MGG409" s="56"/>
      <c r="MGH409" s="56"/>
      <c r="MGI409" s="56"/>
      <c r="MGJ409" s="56"/>
      <c r="MGK409" s="56"/>
      <c r="MGL409" s="56"/>
      <c r="MGM409" s="56"/>
      <c r="MGN409" s="56"/>
      <c r="MGO409" s="56"/>
      <c r="MGP409" s="56"/>
      <c r="MGQ409" s="56"/>
      <c r="MGR409" s="56"/>
      <c r="MGS409" s="56"/>
      <c r="MGT409" s="56"/>
      <c r="MGU409" s="56"/>
      <c r="MGV409" s="56"/>
      <c r="MGW409" s="56"/>
      <c r="MGX409" s="56"/>
      <c r="MGY409" s="56"/>
      <c r="MGZ409" s="56"/>
      <c r="MHA409" s="56"/>
      <c r="MHB409" s="56"/>
      <c r="MHC409" s="56"/>
      <c r="MHD409" s="56"/>
      <c r="MHE409" s="56"/>
      <c r="MHF409" s="56"/>
      <c r="MHG409" s="56"/>
      <c r="MHH409" s="56"/>
      <c r="MHI409" s="56"/>
      <c r="MHJ409" s="56"/>
      <c r="MHK409" s="56"/>
      <c r="MHL409" s="56"/>
      <c r="MHM409" s="56"/>
      <c r="MHN409" s="56"/>
      <c r="MHO409" s="56"/>
      <c r="MHP409" s="56"/>
      <c r="MHQ409" s="56"/>
      <c r="MHR409" s="56"/>
      <c r="MHS409" s="56"/>
      <c r="MHT409" s="56"/>
      <c r="MHU409" s="56"/>
      <c r="MHV409" s="56"/>
      <c r="MHW409" s="56"/>
      <c r="MHX409" s="56"/>
      <c r="MHY409" s="56"/>
      <c r="MHZ409" s="56"/>
      <c r="MIA409" s="56"/>
      <c r="MIB409" s="56"/>
      <c r="MIC409" s="56"/>
      <c r="MID409" s="56"/>
      <c r="MIE409" s="56"/>
      <c r="MIF409" s="56"/>
      <c r="MIG409" s="56"/>
      <c r="MIH409" s="56"/>
      <c r="MII409" s="56"/>
      <c r="MIJ409" s="56"/>
      <c r="MIK409" s="56"/>
      <c r="MIL409" s="56"/>
      <c r="MIM409" s="56"/>
      <c r="MIN409" s="56"/>
      <c r="MIO409" s="56"/>
      <c r="MIP409" s="56"/>
      <c r="MIQ409" s="56"/>
      <c r="MIR409" s="56"/>
      <c r="MIS409" s="56"/>
      <c r="MIT409" s="56"/>
      <c r="MIU409" s="56"/>
      <c r="MIV409" s="56"/>
      <c r="MIW409" s="56"/>
      <c r="MIX409" s="56"/>
      <c r="MIY409" s="56"/>
      <c r="MIZ409" s="56"/>
      <c r="MJA409" s="56"/>
      <c r="MJB409" s="56"/>
      <c r="MJC409" s="56"/>
      <c r="MJD409" s="56"/>
      <c r="MJE409" s="56"/>
      <c r="MJF409" s="56"/>
      <c r="MJG409" s="56"/>
      <c r="MJH409" s="56"/>
      <c r="MJI409" s="56"/>
      <c r="MJJ409" s="56"/>
      <c r="MJK409" s="56"/>
      <c r="MJL409" s="56"/>
      <c r="MJM409" s="56"/>
      <c r="MJN409" s="56"/>
      <c r="MJO409" s="56"/>
      <c r="MJP409" s="56"/>
      <c r="MJQ409" s="56"/>
      <c r="MJR409" s="56"/>
      <c r="MJS409" s="56"/>
      <c r="MJT409" s="56"/>
      <c r="MJU409" s="56"/>
      <c r="MJV409" s="56"/>
      <c r="MJW409" s="56"/>
      <c r="MJX409" s="56"/>
      <c r="MJY409" s="56"/>
      <c r="MJZ409" s="56"/>
      <c r="MKA409" s="56"/>
      <c r="MKB409" s="56"/>
      <c r="MKC409" s="56"/>
      <c r="MKD409" s="56"/>
      <c r="MKE409" s="56"/>
      <c r="MKF409" s="56"/>
      <c r="MKG409" s="56"/>
      <c r="MKH409" s="56"/>
      <c r="MKI409" s="56"/>
      <c r="MKJ409" s="56"/>
      <c r="MKK409" s="56"/>
      <c r="MKL409" s="56"/>
      <c r="MKM409" s="56"/>
      <c r="MKN409" s="56"/>
      <c r="MKO409" s="56"/>
      <c r="MKP409" s="56"/>
      <c r="MKQ409" s="56"/>
      <c r="MKR409" s="56"/>
      <c r="MKS409" s="56"/>
      <c r="MKT409" s="56"/>
      <c r="MKU409" s="56"/>
      <c r="MKV409" s="56"/>
      <c r="MKW409" s="56"/>
      <c r="MKX409" s="56"/>
      <c r="MKY409" s="56"/>
      <c r="MKZ409" s="56"/>
      <c r="MLA409" s="56"/>
      <c r="MLB409" s="56"/>
      <c r="MLC409" s="56"/>
      <c r="MLD409" s="56"/>
      <c r="MLE409" s="56"/>
      <c r="MLF409" s="56"/>
      <c r="MLG409" s="56"/>
      <c r="MLH409" s="56"/>
      <c r="MLI409" s="56"/>
      <c r="MLJ409" s="56"/>
      <c r="MLK409" s="56"/>
      <c r="MLL409" s="56"/>
      <c r="MLM409" s="56"/>
      <c r="MLN409" s="56"/>
      <c r="MLO409" s="56"/>
      <c r="MLP409" s="56"/>
      <c r="MLQ409" s="56"/>
      <c r="MLR409" s="56"/>
      <c r="MLS409" s="56"/>
      <c r="MLT409" s="56"/>
      <c r="MLU409" s="56"/>
      <c r="MLV409" s="56"/>
      <c r="MLW409" s="56"/>
      <c r="MLX409" s="56"/>
      <c r="MLY409" s="56"/>
      <c r="MLZ409" s="56"/>
      <c r="MMA409" s="56"/>
      <c r="MMB409" s="56"/>
      <c r="MMC409" s="56"/>
      <c r="MMD409" s="56"/>
      <c r="MME409" s="56"/>
      <c r="MMF409" s="56"/>
      <c r="MMG409" s="56"/>
      <c r="MMH409" s="56"/>
      <c r="MMI409" s="56"/>
      <c r="MMJ409" s="56"/>
      <c r="MMK409" s="56"/>
      <c r="MML409" s="56"/>
      <c r="MMM409" s="56"/>
      <c r="MMN409" s="56"/>
      <c r="MMO409" s="56"/>
      <c r="MMP409" s="56"/>
      <c r="MMQ409" s="56"/>
      <c r="MMR409" s="56"/>
      <c r="MMS409" s="56"/>
      <c r="MMT409" s="56"/>
      <c r="MMU409" s="56"/>
      <c r="MMV409" s="56"/>
      <c r="MMW409" s="56"/>
      <c r="MMX409" s="56"/>
      <c r="MMY409" s="56"/>
      <c r="MMZ409" s="56"/>
      <c r="MNA409" s="56"/>
      <c r="MNB409" s="56"/>
      <c r="MNC409" s="56"/>
      <c r="MND409" s="56"/>
      <c r="MNE409" s="56"/>
      <c r="MNF409" s="56"/>
      <c r="MNG409" s="56"/>
      <c r="MNH409" s="56"/>
      <c r="MNI409" s="56"/>
      <c r="MNJ409" s="56"/>
      <c r="MNK409" s="56"/>
      <c r="MNL409" s="56"/>
      <c r="MNM409" s="56"/>
      <c r="MNN409" s="56"/>
      <c r="MNO409" s="56"/>
      <c r="MNP409" s="56"/>
      <c r="MNQ409" s="56"/>
      <c r="MNR409" s="56"/>
      <c r="MNS409" s="56"/>
      <c r="MNT409" s="56"/>
      <c r="MNU409" s="56"/>
      <c r="MNV409" s="56"/>
      <c r="MNW409" s="56"/>
      <c r="MNX409" s="56"/>
      <c r="MNY409" s="56"/>
      <c r="MNZ409" s="56"/>
      <c r="MOA409" s="56"/>
      <c r="MOB409" s="56"/>
      <c r="MOC409" s="56"/>
      <c r="MOD409" s="56"/>
      <c r="MOE409" s="56"/>
      <c r="MOF409" s="56"/>
      <c r="MOG409" s="56"/>
      <c r="MOH409" s="56"/>
      <c r="MOI409" s="56"/>
      <c r="MOJ409" s="56"/>
      <c r="MOK409" s="56"/>
      <c r="MOL409" s="56"/>
      <c r="MOM409" s="56"/>
      <c r="MON409" s="56"/>
      <c r="MOO409" s="56"/>
      <c r="MOP409" s="56"/>
      <c r="MOQ409" s="56"/>
      <c r="MOR409" s="56"/>
      <c r="MOS409" s="56"/>
      <c r="MOT409" s="56"/>
      <c r="MOU409" s="56"/>
      <c r="MOV409" s="56"/>
      <c r="MOW409" s="56"/>
      <c r="MOX409" s="56"/>
      <c r="MOY409" s="56"/>
      <c r="MOZ409" s="56"/>
      <c r="MPA409" s="56"/>
      <c r="MPB409" s="56"/>
      <c r="MPC409" s="56"/>
      <c r="MPD409" s="56"/>
      <c r="MPE409" s="56"/>
      <c r="MPF409" s="56"/>
      <c r="MPG409" s="56"/>
      <c r="MPH409" s="56"/>
      <c r="MPI409" s="56"/>
      <c r="MPJ409" s="56"/>
      <c r="MPK409" s="56"/>
      <c r="MPL409" s="56"/>
      <c r="MPM409" s="56"/>
      <c r="MPN409" s="56"/>
      <c r="MPO409" s="56"/>
      <c r="MPP409" s="56"/>
      <c r="MPQ409" s="56"/>
      <c r="MPR409" s="56"/>
      <c r="MPS409" s="56"/>
      <c r="MPT409" s="56"/>
      <c r="MPU409" s="56"/>
      <c r="MPV409" s="56"/>
      <c r="MPW409" s="56"/>
      <c r="MPX409" s="56"/>
      <c r="MPY409" s="56"/>
      <c r="MPZ409" s="56"/>
      <c r="MQA409" s="56"/>
      <c r="MQB409" s="56"/>
      <c r="MQC409" s="56"/>
      <c r="MQD409" s="56"/>
      <c r="MQE409" s="56"/>
      <c r="MQF409" s="56"/>
      <c r="MQG409" s="56"/>
      <c r="MQH409" s="56"/>
      <c r="MQI409" s="56"/>
      <c r="MQJ409" s="56"/>
      <c r="MQK409" s="56"/>
      <c r="MQL409" s="56"/>
      <c r="MQM409" s="56"/>
      <c r="MQN409" s="56"/>
      <c r="MQO409" s="56"/>
      <c r="MQP409" s="56"/>
      <c r="MQQ409" s="56"/>
      <c r="MQR409" s="56"/>
      <c r="MQS409" s="56"/>
      <c r="MQT409" s="56"/>
      <c r="MQU409" s="56"/>
      <c r="MQV409" s="56"/>
      <c r="MQW409" s="56"/>
      <c r="MQX409" s="56"/>
      <c r="MQY409" s="56"/>
      <c r="MQZ409" s="56"/>
      <c r="MRA409" s="56"/>
      <c r="MRB409" s="56"/>
      <c r="MRC409" s="56"/>
      <c r="MRD409" s="56"/>
      <c r="MRE409" s="56"/>
      <c r="MRF409" s="56"/>
      <c r="MRG409" s="56"/>
      <c r="MRH409" s="56"/>
      <c r="MRI409" s="56"/>
      <c r="MRJ409" s="56"/>
      <c r="MRK409" s="56"/>
      <c r="MRL409" s="56"/>
      <c r="MRM409" s="56"/>
      <c r="MRN409" s="56"/>
      <c r="MRO409" s="56"/>
      <c r="MRP409" s="56"/>
      <c r="MRQ409" s="56"/>
      <c r="MRR409" s="56"/>
      <c r="MRS409" s="56"/>
      <c r="MRT409" s="56"/>
      <c r="MRU409" s="56"/>
      <c r="MRV409" s="56"/>
      <c r="MRW409" s="56"/>
      <c r="MRX409" s="56"/>
      <c r="MRY409" s="56"/>
      <c r="MRZ409" s="56"/>
      <c r="MSA409" s="56"/>
      <c r="MSB409" s="56"/>
      <c r="MSC409" s="56"/>
      <c r="MSD409" s="56"/>
      <c r="MSE409" s="56"/>
      <c r="MSF409" s="56"/>
      <c r="MSG409" s="56"/>
      <c r="MSH409" s="56"/>
      <c r="MSI409" s="56"/>
      <c r="MSJ409" s="56"/>
      <c r="MSK409" s="56"/>
      <c r="MSL409" s="56"/>
      <c r="MSM409" s="56"/>
      <c r="MSN409" s="56"/>
      <c r="MSO409" s="56"/>
      <c r="MSP409" s="56"/>
      <c r="MSQ409" s="56"/>
      <c r="MSR409" s="56"/>
      <c r="MSS409" s="56"/>
      <c r="MST409" s="56"/>
      <c r="MSU409" s="56"/>
      <c r="MSV409" s="56"/>
      <c r="MSW409" s="56"/>
      <c r="MSX409" s="56"/>
      <c r="MSY409" s="56"/>
      <c r="MSZ409" s="56"/>
      <c r="MTA409" s="56"/>
      <c r="MTB409" s="56"/>
      <c r="MTC409" s="56"/>
      <c r="MTD409" s="56"/>
      <c r="MTE409" s="56"/>
      <c r="MTF409" s="56"/>
      <c r="MTG409" s="56"/>
      <c r="MTH409" s="56"/>
      <c r="MTI409" s="56"/>
      <c r="MTJ409" s="56"/>
      <c r="MTK409" s="56"/>
      <c r="MTL409" s="56"/>
      <c r="MTM409" s="56"/>
      <c r="MTN409" s="56"/>
      <c r="MTO409" s="56"/>
      <c r="MTP409" s="56"/>
      <c r="MTQ409" s="56"/>
      <c r="MTR409" s="56"/>
      <c r="MTS409" s="56"/>
      <c r="MTT409" s="56"/>
      <c r="MTU409" s="56"/>
      <c r="MTV409" s="56"/>
      <c r="MTW409" s="56"/>
      <c r="MTX409" s="56"/>
      <c r="MTY409" s="56"/>
      <c r="MTZ409" s="56"/>
      <c r="MUA409" s="56"/>
      <c r="MUB409" s="56"/>
      <c r="MUC409" s="56"/>
      <c r="MUD409" s="56"/>
      <c r="MUE409" s="56"/>
      <c r="MUF409" s="56"/>
      <c r="MUG409" s="56"/>
      <c r="MUH409" s="56"/>
      <c r="MUI409" s="56"/>
      <c r="MUJ409" s="56"/>
      <c r="MUK409" s="56"/>
      <c r="MUL409" s="56"/>
      <c r="MUM409" s="56"/>
      <c r="MUN409" s="56"/>
      <c r="MUO409" s="56"/>
      <c r="MUP409" s="56"/>
      <c r="MUQ409" s="56"/>
      <c r="MUR409" s="56"/>
      <c r="MUS409" s="56"/>
      <c r="MUT409" s="56"/>
      <c r="MUU409" s="56"/>
      <c r="MUV409" s="56"/>
      <c r="MUW409" s="56"/>
      <c r="MUX409" s="56"/>
      <c r="MUY409" s="56"/>
      <c r="MUZ409" s="56"/>
      <c r="MVA409" s="56"/>
      <c r="MVB409" s="56"/>
      <c r="MVC409" s="56"/>
      <c r="MVD409" s="56"/>
      <c r="MVE409" s="56"/>
      <c r="MVF409" s="56"/>
      <c r="MVG409" s="56"/>
      <c r="MVH409" s="56"/>
      <c r="MVI409" s="56"/>
      <c r="MVJ409" s="56"/>
      <c r="MVK409" s="56"/>
      <c r="MVL409" s="56"/>
      <c r="MVM409" s="56"/>
      <c r="MVN409" s="56"/>
      <c r="MVO409" s="56"/>
      <c r="MVP409" s="56"/>
      <c r="MVQ409" s="56"/>
      <c r="MVR409" s="56"/>
      <c r="MVS409" s="56"/>
      <c r="MVT409" s="56"/>
      <c r="MVU409" s="56"/>
      <c r="MVV409" s="56"/>
      <c r="MVW409" s="56"/>
      <c r="MVX409" s="56"/>
      <c r="MVY409" s="56"/>
      <c r="MVZ409" s="56"/>
      <c r="MWA409" s="56"/>
      <c r="MWB409" s="56"/>
      <c r="MWC409" s="56"/>
      <c r="MWD409" s="56"/>
      <c r="MWE409" s="56"/>
      <c r="MWF409" s="56"/>
      <c r="MWG409" s="56"/>
      <c r="MWH409" s="56"/>
      <c r="MWI409" s="56"/>
      <c r="MWJ409" s="56"/>
      <c r="MWK409" s="56"/>
      <c r="MWL409" s="56"/>
      <c r="MWM409" s="56"/>
      <c r="MWN409" s="56"/>
      <c r="MWO409" s="56"/>
      <c r="MWP409" s="56"/>
      <c r="MWQ409" s="56"/>
      <c r="MWR409" s="56"/>
      <c r="MWS409" s="56"/>
      <c r="MWT409" s="56"/>
      <c r="MWU409" s="56"/>
      <c r="MWV409" s="56"/>
      <c r="MWW409" s="56"/>
      <c r="MWX409" s="56"/>
      <c r="MWY409" s="56"/>
      <c r="MWZ409" s="56"/>
      <c r="MXA409" s="56"/>
      <c r="MXB409" s="56"/>
      <c r="MXC409" s="56"/>
      <c r="MXD409" s="56"/>
      <c r="MXE409" s="56"/>
      <c r="MXF409" s="56"/>
      <c r="MXG409" s="56"/>
      <c r="MXH409" s="56"/>
      <c r="MXI409" s="56"/>
      <c r="MXJ409" s="56"/>
      <c r="MXK409" s="56"/>
      <c r="MXL409" s="56"/>
      <c r="MXM409" s="56"/>
      <c r="MXN409" s="56"/>
      <c r="MXO409" s="56"/>
      <c r="MXP409" s="56"/>
      <c r="MXQ409" s="56"/>
      <c r="MXR409" s="56"/>
      <c r="MXS409" s="56"/>
      <c r="MXT409" s="56"/>
      <c r="MXU409" s="56"/>
      <c r="MXV409" s="56"/>
      <c r="MXW409" s="56"/>
      <c r="MXX409" s="56"/>
      <c r="MXY409" s="56"/>
      <c r="MXZ409" s="56"/>
      <c r="MYA409" s="56"/>
      <c r="MYB409" s="56"/>
      <c r="MYC409" s="56"/>
      <c r="MYD409" s="56"/>
      <c r="MYE409" s="56"/>
      <c r="MYF409" s="56"/>
      <c r="MYG409" s="56"/>
      <c r="MYH409" s="56"/>
      <c r="MYI409" s="56"/>
      <c r="MYJ409" s="56"/>
      <c r="MYK409" s="56"/>
      <c r="MYL409" s="56"/>
      <c r="MYM409" s="56"/>
      <c r="MYN409" s="56"/>
      <c r="MYO409" s="56"/>
      <c r="MYP409" s="56"/>
      <c r="MYQ409" s="56"/>
      <c r="MYR409" s="56"/>
      <c r="MYS409" s="56"/>
      <c r="MYT409" s="56"/>
      <c r="MYU409" s="56"/>
      <c r="MYV409" s="56"/>
      <c r="MYW409" s="56"/>
      <c r="MYX409" s="56"/>
      <c r="MYY409" s="56"/>
      <c r="MYZ409" s="56"/>
      <c r="MZA409" s="56"/>
      <c r="MZB409" s="56"/>
      <c r="MZC409" s="56"/>
      <c r="MZD409" s="56"/>
      <c r="MZE409" s="56"/>
      <c r="MZF409" s="56"/>
      <c r="MZG409" s="56"/>
      <c r="MZH409" s="56"/>
      <c r="MZI409" s="56"/>
      <c r="MZJ409" s="56"/>
      <c r="MZK409" s="56"/>
      <c r="MZL409" s="56"/>
      <c r="MZM409" s="56"/>
      <c r="MZN409" s="56"/>
      <c r="MZO409" s="56"/>
      <c r="MZP409" s="56"/>
      <c r="MZQ409" s="56"/>
      <c r="MZR409" s="56"/>
      <c r="MZS409" s="56"/>
      <c r="MZT409" s="56"/>
      <c r="MZU409" s="56"/>
      <c r="MZV409" s="56"/>
      <c r="MZW409" s="56"/>
      <c r="MZX409" s="56"/>
      <c r="MZY409" s="56"/>
      <c r="MZZ409" s="56"/>
      <c r="NAA409" s="56"/>
      <c r="NAB409" s="56"/>
      <c r="NAC409" s="56"/>
      <c r="NAD409" s="56"/>
      <c r="NAE409" s="56"/>
      <c r="NAF409" s="56"/>
      <c r="NAG409" s="56"/>
      <c r="NAH409" s="56"/>
      <c r="NAI409" s="56"/>
      <c r="NAJ409" s="56"/>
      <c r="NAK409" s="56"/>
      <c r="NAL409" s="56"/>
      <c r="NAM409" s="56"/>
      <c r="NAN409" s="56"/>
      <c r="NAO409" s="56"/>
      <c r="NAP409" s="56"/>
      <c r="NAQ409" s="56"/>
      <c r="NAR409" s="56"/>
      <c r="NAS409" s="56"/>
      <c r="NAT409" s="56"/>
      <c r="NAU409" s="56"/>
      <c r="NAV409" s="56"/>
      <c r="NAW409" s="56"/>
      <c r="NAX409" s="56"/>
      <c r="NAY409" s="56"/>
      <c r="NAZ409" s="56"/>
      <c r="NBA409" s="56"/>
      <c r="NBB409" s="56"/>
      <c r="NBC409" s="56"/>
      <c r="NBD409" s="56"/>
      <c r="NBE409" s="56"/>
      <c r="NBF409" s="56"/>
      <c r="NBG409" s="56"/>
      <c r="NBH409" s="56"/>
      <c r="NBI409" s="56"/>
      <c r="NBJ409" s="56"/>
      <c r="NBK409" s="56"/>
      <c r="NBL409" s="56"/>
      <c r="NBM409" s="56"/>
      <c r="NBN409" s="56"/>
      <c r="NBO409" s="56"/>
      <c r="NBP409" s="56"/>
      <c r="NBQ409" s="56"/>
      <c r="NBR409" s="56"/>
      <c r="NBS409" s="56"/>
      <c r="NBT409" s="56"/>
      <c r="NBU409" s="56"/>
      <c r="NBV409" s="56"/>
      <c r="NBW409" s="56"/>
      <c r="NBX409" s="56"/>
      <c r="NBY409" s="56"/>
      <c r="NBZ409" s="56"/>
      <c r="NCA409" s="56"/>
      <c r="NCB409" s="56"/>
      <c r="NCC409" s="56"/>
      <c r="NCD409" s="56"/>
      <c r="NCE409" s="56"/>
      <c r="NCF409" s="56"/>
      <c r="NCG409" s="56"/>
      <c r="NCH409" s="56"/>
      <c r="NCI409" s="56"/>
      <c r="NCJ409" s="56"/>
      <c r="NCK409" s="56"/>
      <c r="NCL409" s="56"/>
      <c r="NCM409" s="56"/>
      <c r="NCN409" s="56"/>
      <c r="NCO409" s="56"/>
      <c r="NCP409" s="56"/>
      <c r="NCQ409" s="56"/>
      <c r="NCR409" s="56"/>
      <c r="NCS409" s="56"/>
      <c r="NCT409" s="56"/>
      <c r="NCU409" s="56"/>
      <c r="NCV409" s="56"/>
      <c r="NCW409" s="56"/>
      <c r="NCX409" s="56"/>
      <c r="NCY409" s="56"/>
      <c r="NCZ409" s="56"/>
      <c r="NDA409" s="56"/>
      <c r="NDB409" s="56"/>
      <c r="NDC409" s="56"/>
      <c r="NDD409" s="56"/>
      <c r="NDE409" s="56"/>
      <c r="NDF409" s="56"/>
      <c r="NDG409" s="56"/>
      <c r="NDH409" s="56"/>
      <c r="NDI409" s="56"/>
      <c r="NDJ409" s="56"/>
      <c r="NDK409" s="56"/>
      <c r="NDL409" s="56"/>
      <c r="NDM409" s="56"/>
      <c r="NDN409" s="56"/>
      <c r="NDO409" s="56"/>
      <c r="NDP409" s="56"/>
      <c r="NDQ409" s="56"/>
      <c r="NDR409" s="56"/>
      <c r="NDS409" s="56"/>
      <c r="NDT409" s="56"/>
      <c r="NDU409" s="56"/>
      <c r="NDV409" s="56"/>
      <c r="NDW409" s="56"/>
      <c r="NDX409" s="56"/>
      <c r="NDY409" s="56"/>
      <c r="NDZ409" s="56"/>
      <c r="NEA409" s="56"/>
      <c r="NEB409" s="56"/>
      <c r="NEC409" s="56"/>
      <c r="NED409" s="56"/>
      <c r="NEE409" s="56"/>
      <c r="NEF409" s="56"/>
      <c r="NEG409" s="56"/>
      <c r="NEH409" s="56"/>
      <c r="NEI409" s="56"/>
      <c r="NEJ409" s="56"/>
      <c r="NEK409" s="56"/>
      <c r="NEL409" s="56"/>
      <c r="NEM409" s="56"/>
      <c r="NEN409" s="56"/>
      <c r="NEO409" s="56"/>
      <c r="NEP409" s="56"/>
      <c r="NEQ409" s="56"/>
      <c r="NER409" s="56"/>
      <c r="NES409" s="56"/>
      <c r="NET409" s="56"/>
      <c r="NEU409" s="56"/>
      <c r="NEV409" s="56"/>
      <c r="NEW409" s="56"/>
      <c r="NEX409" s="56"/>
      <c r="NEY409" s="56"/>
      <c r="NEZ409" s="56"/>
      <c r="NFA409" s="56"/>
      <c r="NFB409" s="56"/>
      <c r="NFC409" s="56"/>
      <c r="NFD409" s="56"/>
      <c r="NFE409" s="56"/>
      <c r="NFF409" s="56"/>
      <c r="NFG409" s="56"/>
      <c r="NFH409" s="56"/>
      <c r="NFI409" s="56"/>
      <c r="NFJ409" s="56"/>
      <c r="NFK409" s="56"/>
      <c r="NFL409" s="56"/>
      <c r="NFM409" s="56"/>
      <c r="NFN409" s="56"/>
      <c r="NFO409" s="56"/>
      <c r="NFP409" s="56"/>
      <c r="NFQ409" s="56"/>
      <c r="NFR409" s="56"/>
      <c r="NFS409" s="56"/>
      <c r="NFT409" s="56"/>
      <c r="NFU409" s="56"/>
      <c r="NFV409" s="56"/>
      <c r="NFW409" s="56"/>
      <c r="NFX409" s="56"/>
      <c r="NFY409" s="56"/>
      <c r="NFZ409" s="56"/>
      <c r="NGA409" s="56"/>
      <c r="NGB409" s="56"/>
      <c r="NGC409" s="56"/>
      <c r="NGD409" s="56"/>
      <c r="NGE409" s="56"/>
      <c r="NGF409" s="56"/>
      <c r="NGG409" s="56"/>
      <c r="NGH409" s="56"/>
      <c r="NGI409" s="56"/>
      <c r="NGJ409" s="56"/>
      <c r="NGK409" s="56"/>
      <c r="NGL409" s="56"/>
      <c r="NGM409" s="56"/>
      <c r="NGN409" s="56"/>
      <c r="NGO409" s="56"/>
      <c r="NGP409" s="56"/>
      <c r="NGQ409" s="56"/>
      <c r="NGR409" s="56"/>
      <c r="NGS409" s="56"/>
      <c r="NGT409" s="56"/>
      <c r="NGU409" s="56"/>
      <c r="NGV409" s="56"/>
      <c r="NGW409" s="56"/>
      <c r="NGX409" s="56"/>
      <c r="NGY409" s="56"/>
      <c r="NGZ409" s="56"/>
      <c r="NHA409" s="56"/>
      <c r="NHB409" s="56"/>
      <c r="NHC409" s="56"/>
      <c r="NHD409" s="56"/>
      <c r="NHE409" s="56"/>
      <c r="NHF409" s="56"/>
      <c r="NHG409" s="56"/>
      <c r="NHH409" s="56"/>
      <c r="NHI409" s="56"/>
      <c r="NHJ409" s="56"/>
      <c r="NHK409" s="56"/>
      <c r="NHL409" s="56"/>
      <c r="NHM409" s="56"/>
      <c r="NHN409" s="56"/>
      <c r="NHO409" s="56"/>
      <c r="NHP409" s="56"/>
      <c r="NHQ409" s="56"/>
      <c r="NHR409" s="56"/>
      <c r="NHS409" s="56"/>
      <c r="NHT409" s="56"/>
      <c r="NHU409" s="56"/>
      <c r="NHV409" s="56"/>
      <c r="NHW409" s="56"/>
      <c r="NHX409" s="56"/>
      <c r="NHY409" s="56"/>
      <c r="NHZ409" s="56"/>
      <c r="NIA409" s="56"/>
      <c r="NIB409" s="56"/>
      <c r="NIC409" s="56"/>
      <c r="NID409" s="56"/>
      <c r="NIE409" s="56"/>
      <c r="NIF409" s="56"/>
      <c r="NIG409" s="56"/>
      <c r="NIH409" s="56"/>
      <c r="NII409" s="56"/>
      <c r="NIJ409" s="56"/>
      <c r="NIK409" s="56"/>
      <c r="NIL409" s="56"/>
      <c r="NIM409" s="56"/>
      <c r="NIN409" s="56"/>
      <c r="NIO409" s="56"/>
      <c r="NIP409" s="56"/>
      <c r="NIQ409" s="56"/>
      <c r="NIR409" s="56"/>
      <c r="NIS409" s="56"/>
      <c r="NIT409" s="56"/>
      <c r="NIU409" s="56"/>
      <c r="NIV409" s="56"/>
      <c r="NIW409" s="56"/>
      <c r="NIX409" s="56"/>
      <c r="NIY409" s="56"/>
      <c r="NIZ409" s="56"/>
      <c r="NJA409" s="56"/>
      <c r="NJB409" s="56"/>
      <c r="NJC409" s="56"/>
      <c r="NJD409" s="56"/>
      <c r="NJE409" s="56"/>
      <c r="NJF409" s="56"/>
      <c r="NJG409" s="56"/>
      <c r="NJH409" s="56"/>
      <c r="NJI409" s="56"/>
      <c r="NJJ409" s="56"/>
      <c r="NJK409" s="56"/>
      <c r="NJL409" s="56"/>
      <c r="NJM409" s="56"/>
      <c r="NJN409" s="56"/>
      <c r="NJO409" s="56"/>
      <c r="NJP409" s="56"/>
      <c r="NJQ409" s="56"/>
      <c r="NJR409" s="56"/>
      <c r="NJS409" s="56"/>
      <c r="NJT409" s="56"/>
      <c r="NJU409" s="56"/>
      <c r="NJV409" s="56"/>
      <c r="NJW409" s="56"/>
      <c r="NJX409" s="56"/>
      <c r="NJY409" s="56"/>
      <c r="NJZ409" s="56"/>
      <c r="NKA409" s="56"/>
      <c r="NKB409" s="56"/>
      <c r="NKC409" s="56"/>
      <c r="NKD409" s="56"/>
      <c r="NKE409" s="56"/>
      <c r="NKF409" s="56"/>
      <c r="NKG409" s="56"/>
      <c r="NKH409" s="56"/>
      <c r="NKI409" s="56"/>
      <c r="NKJ409" s="56"/>
      <c r="NKK409" s="56"/>
      <c r="NKL409" s="56"/>
      <c r="NKM409" s="56"/>
      <c r="NKN409" s="56"/>
      <c r="NKO409" s="56"/>
      <c r="NKP409" s="56"/>
      <c r="NKQ409" s="56"/>
      <c r="NKR409" s="56"/>
      <c r="NKS409" s="56"/>
      <c r="NKT409" s="56"/>
      <c r="NKU409" s="56"/>
      <c r="NKV409" s="56"/>
      <c r="NKW409" s="56"/>
      <c r="NKX409" s="56"/>
      <c r="NKY409" s="56"/>
      <c r="NKZ409" s="56"/>
      <c r="NLA409" s="56"/>
      <c r="NLB409" s="56"/>
      <c r="NLC409" s="56"/>
      <c r="NLD409" s="56"/>
      <c r="NLE409" s="56"/>
      <c r="NLF409" s="56"/>
      <c r="NLG409" s="56"/>
      <c r="NLH409" s="56"/>
      <c r="NLI409" s="56"/>
      <c r="NLJ409" s="56"/>
      <c r="NLK409" s="56"/>
      <c r="NLL409" s="56"/>
      <c r="NLM409" s="56"/>
      <c r="NLN409" s="56"/>
      <c r="NLO409" s="56"/>
      <c r="NLP409" s="56"/>
      <c r="NLQ409" s="56"/>
      <c r="NLR409" s="56"/>
      <c r="NLS409" s="56"/>
      <c r="NLT409" s="56"/>
      <c r="NLU409" s="56"/>
      <c r="NLV409" s="56"/>
      <c r="NLW409" s="56"/>
      <c r="NLX409" s="56"/>
      <c r="NLY409" s="56"/>
      <c r="NLZ409" s="56"/>
      <c r="NMA409" s="56"/>
      <c r="NMB409" s="56"/>
      <c r="NMC409" s="56"/>
      <c r="NMD409" s="56"/>
      <c r="NME409" s="56"/>
      <c r="NMF409" s="56"/>
      <c r="NMG409" s="56"/>
      <c r="NMH409" s="56"/>
      <c r="NMI409" s="56"/>
      <c r="NMJ409" s="56"/>
      <c r="NMK409" s="56"/>
      <c r="NML409" s="56"/>
      <c r="NMM409" s="56"/>
      <c r="NMN409" s="56"/>
      <c r="NMO409" s="56"/>
      <c r="NMP409" s="56"/>
      <c r="NMQ409" s="56"/>
      <c r="NMR409" s="56"/>
      <c r="NMS409" s="56"/>
      <c r="NMT409" s="56"/>
      <c r="NMU409" s="56"/>
      <c r="NMV409" s="56"/>
      <c r="NMW409" s="56"/>
      <c r="NMX409" s="56"/>
      <c r="NMY409" s="56"/>
      <c r="NMZ409" s="56"/>
      <c r="NNA409" s="56"/>
      <c r="NNB409" s="56"/>
      <c r="NNC409" s="56"/>
      <c r="NND409" s="56"/>
      <c r="NNE409" s="56"/>
      <c r="NNF409" s="56"/>
      <c r="NNG409" s="56"/>
      <c r="NNH409" s="56"/>
      <c r="NNI409" s="56"/>
      <c r="NNJ409" s="56"/>
      <c r="NNK409" s="56"/>
      <c r="NNL409" s="56"/>
      <c r="NNM409" s="56"/>
      <c r="NNN409" s="56"/>
      <c r="NNO409" s="56"/>
      <c r="NNP409" s="56"/>
      <c r="NNQ409" s="56"/>
      <c r="NNR409" s="56"/>
      <c r="NNS409" s="56"/>
      <c r="NNT409" s="56"/>
      <c r="NNU409" s="56"/>
      <c r="NNV409" s="56"/>
      <c r="NNW409" s="56"/>
      <c r="NNX409" s="56"/>
      <c r="NNY409" s="56"/>
      <c r="NNZ409" s="56"/>
      <c r="NOA409" s="56"/>
      <c r="NOB409" s="56"/>
      <c r="NOC409" s="56"/>
      <c r="NOD409" s="56"/>
      <c r="NOE409" s="56"/>
      <c r="NOF409" s="56"/>
      <c r="NOG409" s="56"/>
      <c r="NOH409" s="56"/>
      <c r="NOI409" s="56"/>
      <c r="NOJ409" s="56"/>
      <c r="NOK409" s="56"/>
      <c r="NOL409" s="56"/>
      <c r="NOM409" s="56"/>
      <c r="NON409" s="56"/>
      <c r="NOO409" s="56"/>
      <c r="NOP409" s="56"/>
      <c r="NOQ409" s="56"/>
      <c r="NOR409" s="56"/>
      <c r="NOS409" s="56"/>
      <c r="NOT409" s="56"/>
      <c r="NOU409" s="56"/>
      <c r="NOV409" s="56"/>
      <c r="NOW409" s="56"/>
      <c r="NOX409" s="56"/>
      <c r="NOY409" s="56"/>
      <c r="NOZ409" s="56"/>
      <c r="NPA409" s="56"/>
      <c r="NPB409" s="56"/>
      <c r="NPC409" s="56"/>
      <c r="NPD409" s="56"/>
      <c r="NPE409" s="56"/>
      <c r="NPF409" s="56"/>
      <c r="NPG409" s="56"/>
      <c r="NPH409" s="56"/>
      <c r="NPI409" s="56"/>
      <c r="NPJ409" s="56"/>
      <c r="NPK409" s="56"/>
      <c r="NPL409" s="56"/>
      <c r="NPM409" s="56"/>
      <c r="NPN409" s="56"/>
      <c r="NPO409" s="56"/>
      <c r="NPP409" s="56"/>
      <c r="NPQ409" s="56"/>
      <c r="NPR409" s="56"/>
      <c r="NPS409" s="56"/>
      <c r="NPT409" s="56"/>
      <c r="NPU409" s="56"/>
      <c r="NPV409" s="56"/>
      <c r="NPW409" s="56"/>
      <c r="NPX409" s="56"/>
      <c r="NPY409" s="56"/>
      <c r="NPZ409" s="56"/>
      <c r="NQA409" s="56"/>
      <c r="NQB409" s="56"/>
      <c r="NQC409" s="56"/>
      <c r="NQD409" s="56"/>
      <c r="NQE409" s="56"/>
      <c r="NQF409" s="56"/>
      <c r="NQG409" s="56"/>
      <c r="NQH409" s="56"/>
      <c r="NQI409" s="56"/>
      <c r="NQJ409" s="56"/>
      <c r="NQK409" s="56"/>
      <c r="NQL409" s="56"/>
      <c r="NQM409" s="56"/>
      <c r="NQN409" s="56"/>
      <c r="NQO409" s="56"/>
      <c r="NQP409" s="56"/>
      <c r="NQQ409" s="56"/>
      <c r="NQR409" s="56"/>
      <c r="NQS409" s="56"/>
      <c r="NQT409" s="56"/>
      <c r="NQU409" s="56"/>
      <c r="NQV409" s="56"/>
      <c r="NQW409" s="56"/>
      <c r="NQX409" s="56"/>
      <c r="NQY409" s="56"/>
      <c r="NQZ409" s="56"/>
      <c r="NRA409" s="56"/>
      <c r="NRB409" s="56"/>
      <c r="NRC409" s="56"/>
      <c r="NRD409" s="56"/>
      <c r="NRE409" s="56"/>
      <c r="NRF409" s="56"/>
      <c r="NRG409" s="56"/>
      <c r="NRH409" s="56"/>
      <c r="NRI409" s="56"/>
      <c r="NRJ409" s="56"/>
      <c r="NRK409" s="56"/>
      <c r="NRL409" s="56"/>
      <c r="NRM409" s="56"/>
      <c r="NRN409" s="56"/>
      <c r="NRO409" s="56"/>
      <c r="NRP409" s="56"/>
      <c r="NRQ409" s="56"/>
      <c r="NRR409" s="56"/>
      <c r="NRS409" s="56"/>
      <c r="NRT409" s="56"/>
      <c r="NRU409" s="56"/>
      <c r="NRV409" s="56"/>
      <c r="NRW409" s="56"/>
      <c r="NRX409" s="56"/>
      <c r="NRY409" s="56"/>
      <c r="NRZ409" s="56"/>
      <c r="NSA409" s="56"/>
      <c r="NSB409" s="56"/>
      <c r="NSC409" s="56"/>
      <c r="NSD409" s="56"/>
      <c r="NSE409" s="56"/>
      <c r="NSF409" s="56"/>
      <c r="NSG409" s="56"/>
      <c r="NSH409" s="56"/>
      <c r="NSI409" s="56"/>
      <c r="NSJ409" s="56"/>
      <c r="NSK409" s="56"/>
      <c r="NSL409" s="56"/>
      <c r="NSM409" s="56"/>
      <c r="NSN409" s="56"/>
      <c r="NSO409" s="56"/>
      <c r="NSP409" s="56"/>
      <c r="NSQ409" s="56"/>
      <c r="NSR409" s="56"/>
      <c r="NSS409" s="56"/>
      <c r="NST409" s="56"/>
      <c r="NSU409" s="56"/>
      <c r="NSV409" s="56"/>
      <c r="NSW409" s="56"/>
      <c r="NSX409" s="56"/>
      <c r="NSY409" s="56"/>
      <c r="NSZ409" s="56"/>
      <c r="NTA409" s="56"/>
      <c r="NTB409" s="56"/>
      <c r="NTC409" s="56"/>
      <c r="NTD409" s="56"/>
      <c r="NTE409" s="56"/>
      <c r="NTF409" s="56"/>
      <c r="NTG409" s="56"/>
      <c r="NTH409" s="56"/>
      <c r="NTI409" s="56"/>
      <c r="NTJ409" s="56"/>
      <c r="NTK409" s="56"/>
      <c r="NTL409" s="56"/>
      <c r="NTM409" s="56"/>
      <c r="NTN409" s="56"/>
      <c r="NTO409" s="56"/>
      <c r="NTP409" s="56"/>
      <c r="NTQ409" s="56"/>
      <c r="NTR409" s="56"/>
      <c r="NTS409" s="56"/>
      <c r="NTT409" s="56"/>
      <c r="NTU409" s="56"/>
      <c r="NTV409" s="56"/>
      <c r="NTW409" s="56"/>
      <c r="NTX409" s="56"/>
      <c r="NTY409" s="56"/>
      <c r="NTZ409" s="56"/>
      <c r="NUA409" s="56"/>
      <c r="NUB409" s="56"/>
      <c r="NUC409" s="56"/>
      <c r="NUD409" s="56"/>
      <c r="NUE409" s="56"/>
      <c r="NUF409" s="56"/>
      <c r="NUG409" s="56"/>
      <c r="NUH409" s="56"/>
      <c r="NUI409" s="56"/>
      <c r="NUJ409" s="56"/>
      <c r="NUK409" s="56"/>
      <c r="NUL409" s="56"/>
      <c r="NUM409" s="56"/>
      <c r="NUN409" s="56"/>
      <c r="NUO409" s="56"/>
      <c r="NUP409" s="56"/>
      <c r="NUQ409" s="56"/>
      <c r="NUR409" s="56"/>
      <c r="NUS409" s="56"/>
      <c r="NUT409" s="56"/>
      <c r="NUU409" s="56"/>
      <c r="NUV409" s="56"/>
      <c r="NUW409" s="56"/>
      <c r="NUX409" s="56"/>
      <c r="NUY409" s="56"/>
      <c r="NUZ409" s="56"/>
      <c r="NVA409" s="56"/>
      <c r="NVB409" s="56"/>
      <c r="NVC409" s="56"/>
      <c r="NVD409" s="56"/>
      <c r="NVE409" s="56"/>
      <c r="NVF409" s="56"/>
      <c r="NVG409" s="56"/>
      <c r="NVH409" s="56"/>
      <c r="NVI409" s="56"/>
      <c r="NVJ409" s="56"/>
      <c r="NVK409" s="56"/>
      <c r="NVL409" s="56"/>
      <c r="NVM409" s="56"/>
      <c r="NVN409" s="56"/>
      <c r="NVO409" s="56"/>
      <c r="NVP409" s="56"/>
      <c r="NVQ409" s="56"/>
      <c r="NVR409" s="56"/>
      <c r="NVS409" s="56"/>
      <c r="NVT409" s="56"/>
      <c r="NVU409" s="56"/>
      <c r="NVV409" s="56"/>
      <c r="NVW409" s="56"/>
      <c r="NVX409" s="56"/>
      <c r="NVY409" s="56"/>
      <c r="NVZ409" s="56"/>
      <c r="NWA409" s="56"/>
      <c r="NWB409" s="56"/>
      <c r="NWC409" s="56"/>
      <c r="NWD409" s="56"/>
      <c r="NWE409" s="56"/>
      <c r="NWF409" s="56"/>
      <c r="NWG409" s="56"/>
      <c r="NWH409" s="56"/>
      <c r="NWI409" s="56"/>
      <c r="NWJ409" s="56"/>
      <c r="NWK409" s="56"/>
      <c r="NWL409" s="56"/>
      <c r="NWM409" s="56"/>
      <c r="NWN409" s="56"/>
      <c r="NWO409" s="56"/>
      <c r="NWP409" s="56"/>
      <c r="NWQ409" s="56"/>
      <c r="NWR409" s="56"/>
      <c r="NWS409" s="56"/>
      <c r="NWT409" s="56"/>
      <c r="NWU409" s="56"/>
      <c r="NWV409" s="56"/>
      <c r="NWW409" s="56"/>
      <c r="NWX409" s="56"/>
      <c r="NWY409" s="56"/>
      <c r="NWZ409" s="56"/>
      <c r="NXA409" s="56"/>
      <c r="NXB409" s="56"/>
      <c r="NXC409" s="56"/>
      <c r="NXD409" s="56"/>
      <c r="NXE409" s="56"/>
      <c r="NXF409" s="56"/>
      <c r="NXG409" s="56"/>
      <c r="NXH409" s="56"/>
      <c r="NXI409" s="56"/>
      <c r="NXJ409" s="56"/>
      <c r="NXK409" s="56"/>
      <c r="NXL409" s="56"/>
      <c r="NXM409" s="56"/>
      <c r="NXN409" s="56"/>
      <c r="NXO409" s="56"/>
      <c r="NXP409" s="56"/>
      <c r="NXQ409" s="56"/>
      <c r="NXR409" s="56"/>
      <c r="NXS409" s="56"/>
      <c r="NXT409" s="56"/>
      <c r="NXU409" s="56"/>
      <c r="NXV409" s="56"/>
      <c r="NXW409" s="56"/>
      <c r="NXX409" s="56"/>
      <c r="NXY409" s="56"/>
      <c r="NXZ409" s="56"/>
      <c r="NYA409" s="56"/>
      <c r="NYB409" s="56"/>
      <c r="NYC409" s="56"/>
      <c r="NYD409" s="56"/>
      <c r="NYE409" s="56"/>
      <c r="NYF409" s="56"/>
      <c r="NYG409" s="56"/>
      <c r="NYH409" s="56"/>
      <c r="NYI409" s="56"/>
      <c r="NYJ409" s="56"/>
      <c r="NYK409" s="56"/>
      <c r="NYL409" s="56"/>
      <c r="NYM409" s="56"/>
      <c r="NYN409" s="56"/>
      <c r="NYO409" s="56"/>
      <c r="NYP409" s="56"/>
      <c r="NYQ409" s="56"/>
      <c r="NYR409" s="56"/>
      <c r="NYS409" s="56"/>
      <c r="NYT409" s="56"/>
      <c r="NYU409" s="56"/>
      <c r="NYV409" s="56"/>
      <c r="NYW409" s="56"/>
      <c r="NYX409" s="56"/>
      <c r="NYY409" s="56"/>
      <c r="NYZ409" s="56"/>
      <c r="NZA409" s="56"/>
      <c r="NZB409" s="56"/>
      <c r="NZC409" s="56"/>
      <c r="NZD409" s="56"/>
      <c r="NZE409" s="56"/>
      <c r="NZF409" s="56"/>
      <c r="NZG409" s="56"/>
      <c r="NZH409" s="56"/>
      <c r="NZI409" s="56"/>
      <c r="NZJ409" s="56"/>
      <c r="NZK409" s="56"/>
      <c r="NZL409" s="56"/>
      <c r="NZM409" s="56"/>
      <c r="NZN409" s="56"/>
      <c r="NZO409" s="56"/>
      <c r="NZP409" s="56"/>
      <c r="NZQ409" s="56"/>
      <c r="NZR409" s="56"/>
      <c r="NZS409" s="56"/>
      <c r="NZT409" s="56"/>
      <c r="NZU409" s="56"/>
      <c r="NZV409" s="56"/>
      <c r="NZW409" s="56"/>
      <c r="NZX409" s="56"/>
      <c r="NZY409" s="56"/>
      <c r="NZZ409" s="56"/>
      <c r="OAA409" s="56"/>
      <c r="OAB409" s="56"/>
      <c r="OAC409" s="56"/>
      <c r="OAD409" s="56"/>
      <c r="OAE409" s="56"/>
      <c r="OAF409" s="56"/>
      <c r="OAG409" s="56"/>
      <c r="OAH409" s="56"/>
      <c r="OAI409" s="56"/>
      <c r="OAJ409" s="56"/>
      <c r="OAK409" s="56"/>
      <c r="OAL409" s="56"/>
      <c r="OAM409" s="56"/>
      <c r="OAN409" s="56"/>
      <c r="OAO409" s="56"/>
      <c r="OAP409" s="56"/>
      <c r="OAQ409" s="56"/>
      <c r="OAR409" s="56"/>
      <c r="OAS409" s="56"/>
      <c r="OAT409" s="56"/>
      <c r="OAU409" s="56"/>
      <c r="OAV409" s="56"/>
      <c r="OAW409" s="56"/>
      <c r="OAX409" s="56"/>
      <c r="OAY409" s="56"/>
      <c r="OAZ409" s="56"/>
      <c r="OBA409" s="56"/>
      <c r="OBB409" s="56"/>
      <c r="OBC409" s="56"/>
      <c r="OBD409" s="56"/>
      <c r="OBE409" s="56"/>
      <c r="OBF409" s="56"/>
      <c r="OBG409" s="56"/>
      <c r="OBH409" s="56"/>
      <c r="OBI409" s="56"/>
      <c r="OBJ409" s="56"/>
      <c r="OBK409" s="56"/>
      <c r="OBL409" s="56"/>
      <c r="OBM409" s="56"/>
      <c r="OBN409" s="56"/>
      <c r="OBO409" s="56"/>
      <c r="OBP409" s="56"/>
      <c r="OBQ409" s="56"/>
      <c r="OBR409" s="56"/>
      <c r="OBS409" s="56"/>
      <c r="OBT409" s="56"/>
      <c r="OBU409" s="56"/>
      <c r="OBV409" s="56"/>
      <c r="OBW409" s="56"/>
      <c r="OBX409" s="56"/>
      <c r="OBY409" s="56"/>
      <c r="OBZ409" s="56"/>
      <c r="OCA409" s="56"/>
      <c r="OCB409" s="56"/>
      <c r="OCC409" s="56"/>
      <c r="OCD409" s="56"/>
      <c r="OCE409" s="56"/>
      <c r="OCF409" s="56"/>
      <c r="OCG409" s="56"/>
      <c r="OCH409" s="56"/>
      <c r="OCI409" s="56"/>
      <c r="OCJ409" s="56"/>
      <c r="OCK409" s="56"/>
      <c r="OCL409" s="56"/>
      <c r="OCM409" s="56"/>
      <c r="OCN409" s="56"/>
      <c r="OCO409" s="56"/>
      <c r="OCP409" s="56"/>
      <c r="OCQ409" s="56"/>
      <c r="OCR409" s="56"/>
      <c r="OCS409" s="56"/>
      <c r="OCT409" s="56"/>
      <c r="OCU409" s="56"/>
      <c r="OCV409" s="56"/>
      <c r="OCW409" s="56"/>
      <c r="OCX409" s="56"/>
      <c r="OCY409" s="56"/>
      <c r="OCZ409" s="56"/>
      <c r="ODA409" s="56"/>
      <c r="ODB409" s="56"/>
      <c r="ODC409" s="56"/>
      <c r="ODD409" s="56"/>
      <c r="ODE409" s="56"/>
      <c r="ODF409" s="56"/>
      <c r="ODG409" s="56"/>
      <c r="ODH409" s="56"/>
      <c r="ODI409" s="56"/>
      <c r="ODJ409" s="56"/>
      <c r="ODK409" s="56"/>
      <c r="ODL409" s="56"/>
      <c r="ODM409" s="56"/>
      <c r="ODN409" s="56"/>
      <c r="ODO409" s="56"/>
      <c r="ODP409" s="56"/>
      <c r="ODQ409" s="56"/>
      <c r="ODR409" s="56"/>
      <c r="ODS409" s="56"/>
      <c r="ODT409" s="56"/>
      <c r="ODU409" s="56"/>
      <c r="ODV409" s="56"/>
      <c r="ODW409" s="56"/>
      <c r="ODX409" s="56"/>
      <c r="ODY409" s="56"/>
      <c r="ODZ409" s="56"/>
      <c r="OEA409" s="56"/>
      <c r="OEB409" s="56"/>
      <c r="OEC409" s="56"/>
      <c r="OED409" s="56"/>
      <c r="OEE409" s="56"/>
      <c r="OEF409" s="56"/>
      <c r="OEG409" s="56"/>
      <c r="OEH409" s="56"/>
      <c r="OEI409" s="56"/>
      <c r="OEJ409" s="56"/>
      <c r="OEK409" s="56"/>
      <c r="OEL409" s="56"/>
      <c r="OEM409" s="56"/>
      <c r="OEN409" s="56"/>
      <c r="OEO409" s="56"/>
      <c r="OEP409" s="56"/>
      <c r="OEQ409" s="56"/>
      <c r="OER409" s="56"/>
      <c r="OES409" s="56"/>
      <c r="OET409" s="56"/>
      <c r="OEU409" s="56"/>
      <c r="OEV409" s="56"/>
      <c r="OEW409" s="56"/>
      <c r="OEX409" s="56"/>
      <c r="OEY409" s="56"/>
      <c r="OEZ409" s="56"/>
      <c r="OFA409" s="56"/>
      <c r="OFB409" s="56"/>
      <c r="OFC409" s="56"/>
      <c r="OFD409" s="56"/>
      <c r="OFE409" s="56"/>
      <c r="OFF409" s="56"/>
      <c r="OFG409" s="56"/>
      <c r="OFH409" s="56"/>
      <c r="OFI409" s="56"/>
      <c r="OFJ409" s="56"/>
      <c r="OFK409" s="56"/>
      <c r="OFL409" s="56"/>
      <c r="OFM409" s="56"/>
      <c r="OFN409" s="56"/>
      <c r="OFO409" s="56"/>
      <c r="OFP409" s="56"/>
      <c r="OFQ409" s="56"/>
      <c r="OFR409" s="56"/>
      <c r="OFS409" s="56"/>
      <c r="OFT409" s="56"/>
      <c r="OFU409" s="56"/>
      <c r="OFV409" s="56"/>
      <c r="OFW409" s="56"/>
      <c r="OFX409" s="56"/>
      <c r="OFY409" s="56"/>
      <c r="OFZ409" s="56"/>
      <c r="OGA409" s="56"/>
      <c r="OGB409" s="56"/>
      <c r="OGC409" s="56"/>
      <c r="OGD409" s="56"/>
      <c r="OGE409" s="56"/>
      <c r="OGF409" s="56"/>
      <c r="OGG409" s="56"/>
      <c r="OGH409" s="56"/>
      <c r="OGI409" s="56"/>
      <c r="OGJ409" s="56"/>
      <c r="OGK409" s="56"/>
      <c r="OGL409" s="56"/>
      <c r="OGM409" s="56"/>
      <c r="OGN409" s="56"/>
      <c r="OGO409" s="56"/>
      <c r="OGP409" s="56"/>
      <c r="OGQ409" s="56"/>
      <c r="OGR409" s="56"/>
      <c r="OGS409" s="56"/>
      <c r="OGT409" s="56"/>
      <c r="OGU409" s="56"/>
      <c r="OGV409" s="56"/>
      <c r="OGW409" s="56"/>
      <c r="OGX409" s="56"/>
      <c r="OGY409" s="56"/>
      <c r="OGZ409" s="56"/>
      <c r="OHA409" s="56"/>
      <c r="OHB409" s="56"/>
      <c r="OHC409" s="56"/>
      <c r="OHD409" s="56"/>
      <c r="OHE409" s="56"/>
      <c r="OHF409" s="56"/>
      <c r="OHG409" s="56"/>
      <c r="OHH409" s="56"/>
      <c r="OHI409" s="56"/>
      <c r="OHJ409" s="56"/>
      <c r="OHK409" s="56"/>
      <c r="OHL409" s="56"/>
      <c r="OHM409" s="56"/>
      <c r="OHN409" s="56"/>
      <c r="OHO409" s="56"/>
      <c r="OHP409" s="56"/>
      <c r="OHQ409" s="56"/>
      <c r="OHR409" s="56"/>
      <c r="OHS409" s="56"/>
      <c r="OHT409" s="56"/>
      <c r="OHU409" s="56"/>
      <c r="OHV409" s="56"/>
      <c r="OHW409" s="56"/>
      <c r="OHX409" s="56"/>
      <c r="OHY409" s="56"/>
      <c r="OHZ409" s="56"/>
      <c r="OIA409" s="56"/>
      <c r="OIB409" s="56"/>
      <c r="OIC409" s="56"/>
      <c r="OID409" s="56"/>
      <c r="OIE409" s="56"/>
      <c r="OIF409" s="56"/>
      <c r="OIG409" s="56"/>
      <c r="OIH409" s="56"/>
      <c r="OII409" s="56"/>
      <c r="OIJ409" s="56"/>
      <c r="OIK409" s="56"/>
      <c r="OIL409" s="56"/>
      <c r="OIM409" s="56"/>
      <c r="OIN409" s="56"/>
      <c r="OIO409" s="56"/>
      <c r="OIP409" s="56"/>
      <c r="OIQ409" s="56"/>
      <c r="OIR409" s="56"/>
      <c r="OIS409" s="56"/>
      <c r="OIT409" s="56"/>
      <c r="OIU409" s="56"/>
      <c r="OIV409" s="56"/>
      <c r="OIW409" s="56"/>
      <c r="OIX409" s="56"/>
      <c r="OIY409" s="56"/>
      <c r="OIZ409" s="56"/>
      <c r="OJA409" s="56"/>
      <c r="OJB409" s="56"/>
      <c r="OJC409" s="56"/>
      <c r="OJD409" s="56"/>
      <c r="OJE409" s="56"/>
      <c r="OJF409" s="56"/>
      <c r="OJG409" s="56"/>
      <c r="OJH409" s="56"/>
      <c r="OJI409" s="56"/>
      <c r="OJJ409" s="56"/>
      <c r="OJK409" s="56"/>
      <c r="OJL409" s="56"/>
      <c r="OJM409" s="56"/>
      <c r="OJN409" s="56"/>
      <c r="OJO409" s="56"/>
      <c r="OJP409" s="56"/>
      <c r="OJQ409" s="56"/>
      <c r="OJR409" s="56"/>
      <c r="OJS409" s="56"/>
      <c r="OJT409" s="56"/>
      <c r="OJU409" s="56"/>
      <c r="OJV409" s="56"/>
      <c r="OJW409" s="56"/>
      <c r="OJX409" s="56"/>
      <c r="OJY409" s="56"/>
      <c r="OJZ409" s="56"/>
      <c r="OKA409" s="56"/>
      <c r="OKB409" s="56"/>
      <c r="OKC409" s="56"/>
      <c r="OKD409" s="56"/>
      <c r="OKE409" s="56"/>
      <c r="OKF409" s="56"/>
      <c r="OKG409" s="56"/>
      <c r="OKH409" s="56"/>
      <c r="OKI409" s="56"/>
      <c r="OKJ409" s="56"/>
      <c r="OKK409" s="56"/>
      <c r="OKL409" s="56"/>
      <c r="OKM409" s="56"/>
      <c r="OKN409" s="56"/>
      <c r="OKO409" s="56"/>
      <c r="OKP409" s="56"/>
      <c r="OKQ409" s="56"/>
      <c r="OKR409" s="56"/>
      <c r="OKS409" s="56"/>
      <c r="OKT409" s="56"/>
      <c r="OKU409" s="56"/>
      <c r="OKV409" s="56"/>
      <c r="OKW409" s="56"/>
      <c r="OKX409" s="56"/>
      <c r="OKY409" s="56"/>
      <c r="OKZ409" s="56"/>
      <c r="OLA409" s="56"/>
      <c r="OLB409" s="56"/>
      <c r="OLC409" s="56"/>
      <c r="OLD409" s="56"/>
      <c r="OLE409" s="56"/>
      <c r="OLF409" s="56"/>
      <c r="OLG409" s="56"/>
      <c r="OLH409" s="56"/>
      <c r="OLI409" s="56"/>
      <c r="OLJ409" s="56"/>
      <c r="OLK409" s="56"/>
      <c r="OLL409" s="56"/>
      <c r="OLM409" s="56"/>
      <c r="OLN409" s="56"/>
      <c r="OLO409" s="56"/>
      <c r="OLP409" s="56"/>
      <c r="OLQ409" s="56"/>
      <c r="OLR409" s="56"/>
      <c r="OLS409" s="56"/>
      <c r="OLT409" s="56"/>
      <c r="OLU409" s="56"/>
      <c r="OLV409" s="56"/>
      <c r="OLW409" s="56"/>
      <c r="OLX409" s="56"/>
      <c r="OLY409" s="56"/>
      <c r="OLZ409" s="56"/>
      <c r="OMA409" s="56"/>
      <c r="OMB409" s="56"/>
      <c r="OMC409" s="56"/>
      <c r="OMD409" s="56"/>
      <c r="OME409" s="56"/>
      <c r="OMF409" s="56"/>
      <c r="OMG409" s="56"/>
      <c r="OMH409" s="56"/>
      <c r="OMI409" s="56"/>
      <c r="OMJ409" s="56"/>
      <c r="OMK409" s="56"/>
      <c r="OML409" s="56"/>
      <c r="OMM409" s="56"/>
      <c r="OMN409" s="56"/>
      <c r="OMO409" s="56"/>
      <c r="OMP409" s="56"/>
      <c r="OMQ409" s="56"/>
      <c r="OMR409" s="56"/>
      <c r="OMS409" s="56"/>
      <c r="OMT409" s="56"/>
      <c r="OMU409" s="56"/>
      <c r="OMV409" s="56"/>
      <c r="OMW409" s="56"/>
      <c r="OMX409" s="56"/>
      <c r="OMY409" s="56"/>
      <c r="OMZ409" s="56"/>
      <c r="ONA409" s="56"/>
      <c r="ONB409" s="56"/>
      <c r="ONC409" s="56"/>
      <c r="OND409" s="56"/>
      <c r="ONE409" s="56"/>
      <c r="ONF409" s="56"/>
      <c r="ONG409" s="56"/>
      <c r="ONH409" s="56"/>
      <c r="ONI409" s="56"/>
      <c r="ONJ409" s="56"/>
      <c r="ONK409" s="56"/>
      <c r="ONL409" s="56"/>
      <c r="ONM409" s="56"/>
      <c r="ONN409" s="56"/>
      <c r="ONO409" s="56"/>
      <c r="ONP409" s="56"/>
      <c r="ONQ409" s="56"/>
      <c r="ONR409" s="56"/>
      <c r="ONS409" s="56"/>
      <c r="ONT409" s="56"/>
      <c r="ONU409" s="56"/>
      <c r="ONV409" s="56"/>
      <c r="ONW409" s="56"/>
      <c r="ONX409" s="56"/>
      <c r="ONY409" s="56"/>
      <c r="ONZ409" s="56"/>
      <c r="OOA409" s="56"/>
      <c r="OOB409" s="56"/>
      <c r="OOC409" s="56"/>
      <c r="OOD409" s="56"/>
      <c r="OOE409" s="56"/>
      <c r="OOF409" s="56"/>
      <c r="OOG409" s="56"/>
      <c r="OOH409" s="56"/>
      <c r="OOI409" s="56"/>
      <c r="OOJ409" s="56"/>
      <c r="OOK409" s="56"/>
      <c r="OOL409" s="56"/>
      <c r="OOM409" s="56"/>
      <c r="OON409" s="56"/>
      <c r="OOO409" s="56"/>
      <c r="OOP409" s="56"/>
      <c r="OOQ409" s="56"/>
      <c r="OOR409" s="56"/>
      <c r="OOS409" s="56"/>
      <c r="OOT409" s="56"/>
      <c r="OOU409" s="56"/>
      <c r="OOV409" s="56"/>
      <c r="OOW409" s="56"/>
      <c r="OOX409" s="56"/>
      <c r="OOY409" s="56"/>
      <c r="OOZ409" s="56"/>
      <c r="OPA409" s="56"/>
      <c r="OPB409" s="56"/>
      <c r="OPC409" s="56"/>
      <c r="OPD409" s="56"/>
      <c r="OPE409" s="56"/>
      <c r="OPF409" s="56"/>
      <c r="OPG409" s="56"/>
      <c r="OPH409" s="56"/>
      <c r="OPI409" s="56"/>
      <c r="OPJ409" s="56"/>
      <c r="OPK409" s="56"/>
      <c r="OPL409" s="56"/>
      <c r="OPM409" s="56"/>
      <c r="OPN409" s="56"/>
      <c r="OPO409" s="56"/>
      <c r="OPP409" s="56"/>
      <c r="OPQ409" s="56"/>
      <c r="OPR409" s="56"/>
      <c r="OPS409" s="56"/>
      <c r="OPT409" s="56"/>
      <c r="OPU409" s="56"/>
      <c r="OPV409" s="56"/>
      <c r="OPW409" s="56"/>
      <c r="OPX409" s="56"/>
      <c r="OPY409" s="56"/>
      <c r="OPZ409" s="56"/>
      <c r="OQA409" s="56"/>
      <c r="OQB409" s="56"/>
      <c r="OQC409" s="56"/>
      <c r="OQD409" s="56"/>
      <c r="OQE409" s="56"/>
      <c r="OQF409" s="56"/>
      <c r="OQG409" s="56"/>
      <c r="OQH409" s="56"/>
      <c r="OQI409" s="56"/>
      <c r="OQJ409" s="56"/>
      <c r="OQK409" s="56"/>
      <c r="OQL409" s="56"/>
      <c r="OQM409" s="56"/>
      <c r="OQN409" s="56"/>
      <c r="OQO409" s="56"/>
      <c r="OQP409" s="56"/>
      <c r="OQQ409" s="56"/>
      <c r="OQR409" s="56"/>
      <c r="OQS409" s="56"/>
      <c r="OQT409" s="56"/>
      <c r="OQU409" s="56"/>
      <c r="OQV409" s="56"/>
      <c r="OQW409" s="56"/>
      <c r="OQX409" s="56"/>
      <c r="OQY409" s="56"/>
      <c r="OQZ409" s="56"/>
      <c r="ORA409" s="56"/>
      <c r="ORB409" s="56"/>
      <c r="ORC409" s="56"/>
      <c r="ORD409" s="56"/>
      <c r="ORE409" s="56"/>
      <c r="ORF409" s="56"/>
      <c r="ORG409" s="56"/>
      <c r="ORH409" s="56"/>
      <c r="ORI409" s="56"/>
      <c r="ORJ409" s="56"/>
      <c r="ORK409" s="56"/>
      <c r="ORL409" s="56"/>
      <c r="ORM409" s="56"/>
      <c r="ORN409" s="56"/>
      <c r="ORO409" s="56"/>
      <c r="ORP409" s="56"/>
      <c r="ORQ409" s="56"/>
      <c r="ORR409" s="56"/>
      <c r="ORS409" s="56"/>
      <c r="ORT409" s="56"/>
      <c r="ORU409" s="56"/>
      <c r="ORV409" s="56"/>
      <c r="ORW409" s="56"/>
      <c r="ORX409" s="56"/>
      <c r="ORY409" s="56"/>
      <c r="ORZ409" s="56"/>
      <c r="OSA409" s="56"/>
      <c r="OSB409" s="56"/>
      <c r="OSC409" s="56"/>
      <c r="OSD409" s="56"/>
      <c r="OSE409" s="56"/>
      <c r="OSF409" s="56"/>
      <c r="OSG409" s="56"/>
      <c r="OSH409" s="56"/>
      <c r="OSI409" s="56"/>
      <c r="OSJ409" s="56"/>
      <c r="OSK409" s="56"/>
      <c r="OSL409" s="56"/>
      <c r="OSM409" s="56"/>
      <c r="OSN409" s="56"/>
      <c r="OSO409" s="56"/>
      <c r="OSP409" s="56"/>
      <c r="OSQ409" s="56"/>
      <c r="OSR409" s="56"/>
      <c r="OSS409" s="56"/>
      <c r="OST409" s="56"/>
      <c r="OSU409" s="56"/>
      <c r="OSV409" s="56"/>
      <c r="OSW409" s="56"/>
      <c r="OSX409" s="56"/>
      <c r="OSY409" s="56"/>
      <c r="OSZ409" s="56"/>
      <c r="OTA409" s="56"/>
      <c r="OTB409" s="56"/>
      <c r="OTC409" s="56"/>
      <c r="OTD409" s="56"/>
      <c r="OTE409" s="56"/>
      <c r="OTF409" s="56"/>
      <c r="OTG409" s="56"/>
      <c r="OTH409" s="56"/>
      <c r="OTI409" s="56"/>
      <c r="OTJ409" s="56"/>
      <c r="OTK409" s="56"/>
      <c r="OTL409" s="56"/>
      <c r="OTM409" s="56"/>
      <c r="OTN409" s="56"/>
      <c r="OTO409" s="56"/>
      <c r="OTP409" s="56"/>
      <c r="OTQ409" s="56"/>
      <c r="OTR409" s="56"/>
      <c r="OTS409" s="56"/>
      <c r="OTT409" s="56"/>
      <c r="OTU409" s="56"/>
      <c r="OTV409" s="56"/>
      <c r="OTW409" s="56"/>
      <c r="OTX409" s="56"/>
      <c r="OTY409" s="56"/>
      <c r="OTZ409" s="56"/>
      <c r="OUA409" s="56"/>
      <c r="OUB409" s="56"/>
      <c r="OUC409" s="56"/>
      <c r="OUD409" s="56"/>
      <c r="OUE409" s="56"/>
      <c r="OUF409" s="56"/>
      <c r="OUG409" s="56"/>
      <c r="OUH409" s="56"/>
      <c r="OUI409" s="56"/>
      <c r="OUJ409" s="56"/>
      <c r="OUK409" s="56"/>
      <c r="OUL409" s="56"/>
      <c r="OUM409" s="56"/>
      <c r="OUN409" s="56"/>
      <c r="OUO409" s="56"/>
      <c r="OUP409" s="56"/>
      <c r="OUQ409" s="56"/>
      <c r="OUR409" s="56"/>
      <c r="OUS409" s="56"/>
      <c r="OUT409" s="56"/>
      <c r="OUU409" s="56"/>
      <c r="OUV409" s="56"/>
      <c r="OUW409" s="56"/>
      <c r="OUX409" s="56"/>
      <c r="OUY409" s="56"/>
      <c r="OUZ409" s="56"/>
      <c r="OVA409" s="56"/>
      <c r="OVB409" s="56"/>
      <c r="OVC409" s="56"/>
      <c r="OVD409" s="56"/>
      <c r="OVE409" s="56"/>
      <c r="OVF409" s="56"/>
      <c r="OVG409" s="56"/>
      <c r="OVH409" s="56"/>
      <c r="OVI409" s="56"/>
      <c r="OVJ409" s="56"/>
      <c r="OVK409" s="56"/>
      <c r="OVL409" s="56"/>
      <c r="OVM409" s="56"/>
      <c r="OVN409" s="56"/>
      <c r="OVO409" s="56"/>
      <c r="OVP409" s="56"/>
      <c r="OVQ409" s="56"/>
      <c r="OVR409" s="56"/>
      <c r="OVS409" s="56"/>
      <c r="OVT409" s="56"/>
      <c r="OVU409" s="56"/>
      <c r="OVV409" s="56"/>
      <c r="OVW409" s="56"/>
      <c r="OVX409" s="56"/>
      <c r="OVY409" s="56"/>
      <c r="OVZ409" s="56"/>
      <c r="OWA409" s="56"/>
      <c r="OWB409" s="56"/>
      <c r="OWC409" s="56"/>
      <c r="OWD409" s="56"/>
      <c r="OWE409" s="56"/>
      <c r="OWF409" s="56"/>
      <c r="OWG409" s="56"/>
      <c r="OWH409" s="56"/>
      <c r="OWI409" s="56"/>
      <c r="OWJ409" s="56"/>
      <c r="OWK409" s="56"/>
      <c r="OWL409" s="56"/>
      <c r="OWM409" s="56"/>
      <c r="OWN409" s="56"/>
      <c r="OWO409" s="56"/>
      <c r="OWP409" s="56"/>
      <c r="OWQ409" s="56"/>
      <c r="OWR409" s="56"/>
      <c r="OWS409" s="56"/>
      <c r="OWT409" s="56"/>
      <c r="OWU409" s="56"/>
      <c r="OWV409" s="56"/>
      <c r="OWW409" s="56"/>
      <c r="OWX409" s="56"/>
      <c r="OWY409" s="56"/>
      <c r="OWZ409" s="56"/>
      <c r="OXA409" s="56"/>
      <c r="OXB409" s="56"/>
      <c r="OXC409" s="56"/>
      <c r="OXD409" s="56"/>
      <c r="OXE409" s="56"/>
      <c r="OXF409" s="56"/>
      <c r="OXG409" s="56"/>
      <c r="OXH409" s="56"/>
      <c r="OXI409" s="56"/>
      <c r="OXJ409" s="56"/>
      <c r="OXK409" s="56"/>
      <c r="OXL409" s="56"/>
      <c r="OXM409" s="56"/>
      <c r="OXN409" s="56"/>
      <c r="OXO409" s="56"/>
      <c r="OXP409" s="56"/>
      <c r="OXQ409" s="56"/>
      <c r="OXR409" s="56"/>
      <c r="OXS409" s="56"/>
      <c r="OXT409" s="56"/>
      <c r="OXU409" s="56"/>
      <c r="OXV409" s="56"/>
      <c r="OXW409" s="56"/>
      <c r="OXX409" s="56"/>
      <c r="OXY409" s="56"/>
      <c r="OXZ409" s="56"/>
      <c r="OYA409" s="56"/>
      <c r="OYB409" s="56"/>
      <c r="OYC409" s="56"/>
      <c r="OYD409" s="56"/>
      <c r="OYE409" s="56"/>
      <c r="OYF409" s="56"/>
      <c r="OYG409" s="56"/>
      <c r="OYH409" s="56"/>
      <c r="OYI409" s="56"/>
      <c r="OYJ409" s="56"/>
      <c r="OYK409" s="56"/>
      <c r="OYL409" s="56"/>
      <c r="OYM409" s="56"/>
      <c r="OYN409" s="56"/>
      <c r="OYO409" s="56"/>
      <c r="OYP409" s="56"/>
      <c r="OYQ409" s="56"/>
      <c r="OYR409" s="56"/>
      <c r="OYS409" s="56"/>
      <c r="OYT409" s="56"/>
      <c r="OYU409" s="56"/>
      <c r="OYV409" s="56"/>
      <c r="OYW409" s="56"/>
      <c r="OYX409" s="56"/>
      <c r="OYY409" s="56"/>
      <c r="OYZ409" s="56"/>
      <c r="OZA409" s="56"/>
      <c r="OZB409" s="56"/>
      <c r="OZC409" s="56"/>
      <c r="OZD409" s="56"/>
      <c r="OZE409" s="56"/>
      <c r="OZF409" s="56"/>
      <c r="OZG409" s="56"/>
      <c r="OZH409" s="56"/>
      <c r="OZI409" s="56"/>
      <c r="OZJ409" s="56"/>
      <c r="OZK409" s="56"/>
      <c r="OZL409" s="56"/>
      <c r="OZM409" s="56"/>
      <c r="OZN409" s="56"/>
      <c r="OZO409" s="56"/>
      <c r="OZP409" s="56"/>
      <c r="OZQ409" s="56"/>
      <c r="OZR409" s="56"/>
      <c r="OZS409" s="56"/>
      <c r="OZT409" s="56"/>
      <c r="OZU409" s="56"/>
      <c r="OZV409" s="56"/>
      <c r="OZW409" s="56"/>
      <c r="OZX409" s="56"/>
      <c r="OZY409" s="56"/>
      <c r="OZZ409" s="56"/>
      <c r="PAA409" s="56"/>
      <c r="PAB409" s="56"/>
      <c r="PAC409" s="56"/>
      <c r="PAD409" s="56"/>
      <c r="PAE409" s="56"/>
      <c r="PAF409" s="56"/>
      <c r="PAG409" s="56"/>
      <c r="PAH409" s="56"/>
      <c r="PAI409" s="56"/>
      <c r="PAJ409" s="56"/>
      <c r="PAK409" s="56"/>
      <c r="PAL409" s="56"/>
      <c r="PAM409" s="56"/>
      <c r="PAN409" s="56"/>
      <c r="PAO409" s="56"/>
      <c r="PAP409" s="56"/>
      <c r="PAQ409" s="56"/>
      <c r="PAR409" s="56"/>
      <c r="PAS409" s="56"/>
      <c r="PAT409" s="56"/>
      <c r="PAU409" s="56"/>
      <c r="PAV409" s="56"/>
      <c r="PAW409" s="56"/>
      <c r="PAX409" s="56"/>
      <c r="PAY409" s="56"/>
      <c r="PAZ409" s="56"/>
      <c r="PBA409" s="56"/>
      <c r="PBB409" s="56"/>
      <c r="PBC409" s="56"/>
      <c r="PBD409" s="56"/>
      <c r="PBE409" s="56"/>
      <c r="PBF409" s="56"/>
      <c r="PBG409" s="56"/>
      <c r="PBH409" s="56"/>
      <c r="PBI409" s="56"/>
      <c r="PBJ409" s="56"/>
      <c r="PBK409" s="56"/>
      <c r="PBL409" s="56"/>
      <c r="PBM409" s="56"/>
      <c r="PBN409" s="56"/>
      <c r="PBO409" s="56"/>
      <c r="PBP409" s="56"/>
      <c r="PBQ409" s="56"/>
      <c r="PBR409" s="56"/>
      <c r="PBS409" s="56"/>
      <c r="PBT409" s="56"/>
      <c r="PBU409" s="56"/>
      <c r="PBV409" s="56"/>
      <c r="PBW409" s="56"/>
      <c r="PBX409" s="56"/>
      <c r="PBY409" s="56"/>
      <c r="PBZ409" s="56"/>
      <c r="PCA409" s="56"/>
      <c r="PCB409" s="56"/>
      <c r="PCC409" s="56"/>
      <c r="PCD409" s="56"/>
      <c r="PCE409" s="56"/>
      <c r="PCF409" s="56"/>
      <c r="PCG409" s="56"/>
      <c r="PCH409" s="56"/>
      <c r="PCI409" s="56"/>
      <c r="PCJ409" s="56"/>
      <c r="PCK409" s="56"/>
      <c r="PCL409" s="56"/>
      <c r="PCM409" s="56"/>
      <c r="PCN409" s="56"/>
      <c r="PCO409" s="56"/>
      <c r="PCP409" s="56"/>
      <c r="PCQ409" s="56"/>
      <c r="PCR409" s="56"/>
      <c r="PCS409" s="56"/>
      <c r="PCT409" s="56"/>
      <c r="PCU409" s="56"/>
      <c r="PCV409" s="56"/>
      <c r="PCW409" s="56"/>
      <c r="PCX409" s="56"/>
      <c r="PCY409" s="56"/>
      <c r="PCZ409" s="56"/>
      <c r="PDA409" s="56"/>
      <c r="PDB409" s="56"/>
      <c r="PDC409" s="56"/>
      <c r="PDD409" s="56"/>
      <c r="PDE409" s="56"/>
      <c r="PDF409" s="56"/>
      <c r="PDG409" s="56"/>
      <c r="PDH409" s="56"/>
      <c r="PDI409" s="56"/>
      <c r="PDJ409" s="56"/>
      <c r="PDK409" s="56"/>
      <c r="PDL409" s="56"/>
      <c r="PDM409" s="56"/>
      <c r="PDN409" s="56"/>
      <c r="PDO409" s="56"/>
      <c r="PDP409" s="56"/>
      <c r="PDQ409" s="56"/>
      <c r="PDR409" s="56"/>
      <c r="PDS409" s="56"/>
      <c r="PDT409" s="56"/>
      <c r="PDU409" s="56"/>
      <c r="PDV409" s="56"/>
      <c r="PDW409" s="56"/>
      <c r="PDX409" s="56"/>
      <c r="PDY409" s="56"/>
      <c r="PDZ409" s="56"/>
      <c r="PEA409" s="56"/>
      <c r="PEB409" s="56"/>
      <c r="PEC409" s="56"/>
      <c r="PED409" s="56"/>
      <c r="PEE409" s="56"/>
      <c r="PEF409" s="56"/>
      <c r="PEG409" s="56"/>
      <c r="PEH409" s="56"/>
      <c r="PEI409" s="56"/>
      <c r="PEJ409" s="56"/>
      <c r="PEK409" s="56"/>
      <c r="PEL409" s="56"/>
      <c r="PEM409" s="56"/>
      <c r="PEN409" s="56"/>
      <c r="PEO409" s="56"/>
      <c r="PEP409" s="56"/>
      <c r="PEQ409" s="56"/>
      <c r="PER409" s="56"/>
      <c r="PES409" s="56"/>
      <c r="PET409" s="56"/>
      <c r="PEU409" s="56"/>
      <c r="PEV409" s="56"/>
      <c r="PEW409" s="56"/>
      <c r="PEX409" s="56"/>
      <c r="PEY409" s="56"/>
      <c r="PEZ409" s="56"/>
      <c r="PFA409" s="56"/>
      <c r="PFB409" s="56"/>
      <c r="PFC409" s="56"/>
      <c r="PFD409" s="56"/>
      <c r="PFE409" s="56"/>
      <c r="PFF409" s="56"/>
      <c r="PFG409" s="56"/>
      <c r="PFH409" s="56"/>
      <c r="PFI409" s="56"/>
      <c r="PFJ409" s="56"/>
      <c r="PFK409" s="56"/>
      <c r="PFL409" s="56"/>
      <c r="PFM409" s="56"/>
      <c r="PFN409" s="56"/>
      <c r="PFO409" s="56"/>
      <c r="PFP409" s="56"/>
      <c r="PFQ409" s="56"/>
      <c r="PFR409" s="56"/>
      <c r="PFS409" s="56"/>
      <c r="PFT409" s="56"/>
      <c r="PFU409" s="56"/>
      <c r="PFV409" s="56"/>
      <c r="PFW409" s="56"/>
      <c r="PFX409" s="56"/>
      <c r="PFY409" s="56"/>
      <c r="PFZ409" s="56"/>
      <c r="PGA409" s="56"/>
      <c r="PGB409" s="56"/>
      <c r="PGC409" s="56"/>
      <c r="PGD409" s="56"/>
      <c r="PGE409" s="56"/>
      <c r="PGF409" s="56"/>
      <c r="PGG409" s="56"/>
      <c r="PGH409" s="56"/>
      <c r="PGI409" s="56"/>
      <c r="PGJ409" s="56"/>
      <c r="PGK409" s="56"/>
      <c r="PGL409" s="56"/>
      <c r="PGM409" s="56"/>
      <c r="PGN409" s="56"/>
      <c r="PGO409" s="56"/>
      <c r="PGP409" s="56"/>
      <c r="PGQ409" s="56"/>
      <c r="PGR409" s="56"/>
      <c r="PGS409" s="56"/>
      <c r="PGT409" s="56"/>
      <c r="PGU409" s="56"/>
      <c r="PGV409" s="56"/>
      <c r="PGW409" s="56"/>
      <c r="PGX409" s="56"/>
      <c r="PGY409" s="56"/>
      <c r="PGZ409" s="56"/>
      <c r="PHA409" s="56"/>
      <c r="PHB409" s="56"/>
      <c r="PHC409" s="56"/>
      <c r="PHD409" s="56"/>
      <c r="PHE409" s="56"/>
      <c r="PHF409" s="56"/>
      <c r="PHG409" s="56"/>
      <c r="PHH409" s="56"/>
      <c r="PHI409" s="56"/>
      <c r="PHJ409" s="56"/>
      <c r="PHK409" s="56"/>
      <c r="PHL409" s="56"/>
      <c r="PHM409" s="56"/>
      <c r="PHN409" s="56"/>
      <c r="PHO409" s="56"/>
      <c r="PHP409" s="56"/>
      <c r="PHQ409" s="56"/>
      <c r="PHR409" s="56"/>
      <c r="PHS409" s="56"/>
      <c r="PHT409" s="56"/>
      <c r="PHU409" s="56"/>
      <c r="PHV409" s="56"/>
      <c r="PHW409" s="56"/>
      <c r="PHX409" s="56"/>
      <c r="PHY409" s="56"/>
      <c r="PHZ409" s="56"/>
      <c r="PIA409" s="56"/>
      <c r="PIB409" s="56"/>
      <c r="PIC409" s="56"/>
      <c r="PID409" s="56"/>
      <c r="PIE409" s="56"/>
      <c r="PIF409" s="56"/>
      <c r="PIG409" s="56"/>
      <c r="PIH409" s="56"/>
      <c r="PII409" s="56"/>
      <c r="PIJ409" s="56"/>
      <c r="PIK409" s="56"/>
      <c r="PIL409" s="56"/>
      <c r="PIM409" s="56"/>
      <c r="PIN409" s="56"/>
      <c r="PIO409" s="56"/>
      <c r="PIP409" s="56"/>
      <c r="PIQ409" s="56"/>
      <c r="PIR409" s="56"/>
      <c r="PIS409" s="56"/>
      <c r="PIT409" s="56"/>
      <c r="PIU409" s="56"/>
      <c r="PIV409" s="56"/>
      <c r="PIW409" s="56"/>
      <c r="PIX409" s="56"/>
      <c r="PIY409" s="56"/>
      <c r="PIZ409" s="56"/>
      <c r="PJA409" s="56"/>
      <c r="PJB409" s="56"/>
      <c r="PJC409" s="56"/>
      <c r="PJD409" s="56"/>
      <c r="PJE409" s="56"/>
      <c r="PJF409" s="56"/>
      <c r="PJG409" s="56"/>
      <c r="PJH409" s="56"/>
      <c r="PJI409" s="56"/>
      <c r="PJJ409" s="56"/>
      <c r="PJK409" s="56"/>
      <c r="PJL409" s="56"/>
      <c r="PJM409" s="56"/>
      <c r="PJN409" s="56"/>
      <c r="PJO409" s="56"/>
      <c r="PJP409" s="56"/>
      <c r="PJQ409" s="56"/>
      <c r="PJR409" s="56"/>
      <c r="PJS409" s="56"/>
      <c r="PJT409" s="56"/>
      <c r="PJU409" s="56"/>
      <c r="PJV409" s="56"/>
      <c r="PJW409" s="56"/>
      <c r="PJX409" s="56"/>
      <c r="PJY409" s="56"/>
      <c r="PJZ409" s="56"/>
      <c r="PKA409" s="56"/>
      <c r="PKB409" s="56"/>
      <c r="PKC409" s="56"/>
      <c r="PKD409" s="56"/>
      <c r="PKE409" s="56"/>
      <c r="PKF409" s="56"/>
      <c r="PKG409" s="56"/>
      <c r="PKH409" s="56"/>
      <c r="PKI409" s="56"/>
      <c r="PKJ409" s="56"/>
      <c r="PKK409" s="56"/>
      <c r="PKL409" s="56"/>
      <c r="PKM409" s="56"/>
      <c r="PKN409" s="56"/>
      <c r="PKO409" s="56"/>
      <c r="PKP409" s="56"/>
      <c r="PKQ409" s="56"/>
      <c r="PKR409" s="56"/>
      <c r="PKS409" s="56"/>
      <c r="PKT409" s="56"/>
      <c r="PKU409" s="56"/>
      <c r="PKV409" s="56"/>
      <c r="PKW409" s="56"/>
      <c r="PKX409" s="56"/>
      <c r="PKY409" s="56"/>
      <c r="PKZ409" s="56"/>
      <c r="PLA409" s="56"/>
      <c r="PLB409" s="56"/>
      <c r="PLC409" s="56"/>
      <c r="PLD409" s="56"/>
      <c r="PLE409" s="56"/>
      <c r="PLF409" s="56"/>
      <c r="PLG409" s="56"/>
      <c r="PLH409" s="56"/>
      <c r="PLI409" s="56"/>
      <c r="PLJ409" s="56"/>
      <c r="PLK409" s="56"/>
      <c r="PLL409" s="56"/>
      <c r="PLM409" s="56"/>
      <c r="PLN409" s="56"/>
      <c r="PLO409" s="56"/>
      <c r="PLP409" s="56"/>
      <c r="PLQ409" s="56"/>
      <c r="PLR409" s="56"/>
      <c r="PLS409" s="56"/>
      <c r="PLT409" s="56"/>
      <c r="PLU409" s="56"/>
      <c r="PLV409" s="56"/>
      <c r="PLW409" s="56"/>
      <c r="PLX409" s="56"/>
      <c r="PLY409" s="56"/>
      <c r="PLZ409" s="56"/>
      <c r="PMA409" s="56"/>
      <c r="PMB409" s="56"/>
      <c r="PMC409" s="56"/>
      <c r="PMD409" s="56"/>
      <c r="PME409" s="56"/>
      <c r="PMF409" s="56"/>
      <c r="PMG409" s="56"/>
      <c r="PMH409" s="56"/>
      <c r="PMI409" s="56"/>
      <c r="PMJ409" s="56"/>
      <c r="PMK409" s="56"/>
      <c r="PML409" s="56"/>
      <c r="PMM409" s="56"/>
      <c r="PMN409" s="56"/>
      <c r="PMO409" s="56"/>
      <c r="PMP409" s="56"/>
      <c r="PMQ409" s="56"/>
      <c r="PMR409" s="56"/>
      <c r="PMS409" s="56"/>
      <c r="PMT409" s="56"/>
      <c r="PMU409" s="56"/>
      <c r="PMV409" s="56"/>
      <c r="PMW409" s="56"/>
      <c r="PMX409" s="56"/>
      <c r="PMY409" s="56"/>
      <c r="PMZ409" s="56"/>
      <c r="PNA409" s="56"/>
      <c r="PNB409" s="56"/>
      <c r="PNC409" s="56"/>
      <c r="PND409" s="56"/>
      <c r="PNE409" s="56"/>
      <c r="PNF409" s="56"/>
      <c r="PNG409" s="56"/>
      <c r="PNH409" s="56"/>
      <c r="PNI409" s="56"/>
      <c r="PNJ409" s="56"/>
      <c r="PNK409" s="56"/>
      <c r="PNL409" s="56"/>
      <c r="PNM409" s="56"/>
      <c r="PNN409" s="56"/>
      <c r="PNO409" s="56"/>
      <c r="PNP409" s="56"/>
      <c r="PNQ409" s="56"/>
      <c r="PNR409" s="56"/>
      <c r="PNS409" s="56"/>
      <c r="PNT409" s="56"/>
      <c r="PNU409" s="56"/>
      <c r="PNV409" s="56"/>
      <c r="PNW409" s="56"/>
      <c r="PNX409" s="56"/>
      <c r="PNY409" s="56"/>
      <c r="PNZ409" s="56"/>
      <c r="POA409" s="56"/>
      <c r="POB409" s="56"/>
      <c r="POC409" s="56"/>
      <c r="POD409" s="56"/>
      <c r="POE409" s="56"/>
      <c r="POF409" s="56"/>
      <c r="POG409" s="56"/>
      <c r="POH409" s="56"/>
      <c r="POI409" s="56"/>
      <c r="POJ409" s="56"/>
      <c r="POK409" s="56"/>
      <c r="POL409" s="56"/>
      <c r="POM409" s="56"/>
      <c r="PON409" s="56"/>
      <c r="POO409" s="56"/>
      <c r="POP409" s="56"/>
      <c r="POQ409" s="56"/>
      <c r="POR409" s="56"/>
      <c r="POS409" s="56"/>
      <c r="POT409" s="56"/>
      <c r="POU409" s="56"/>
      <c r="POV409" s="56"/>
      <c r="POW409" s="56"/>
      <c r="POX409" s="56"/>
      <c r="POY409" s="56"/>
      <c r="POZ409" s="56"/>
      <c r="PPA409" s="56"/>
      <c r="PPB409" s="56"/>
      <c r="PPC409" s="56"/>
      <c r="PPD409" s="56"/>
      <c r="PPE409" s="56"/>
      <c r="PPF409" s="56"/>
      <c r="PPG409" s="56"/>
      <c r="PPH409" s="56"/>
      <c r="PPI409" s="56"/>
      <c r="PPJ409" s="56"/>
      <c r="PPK409" s="56"/>
      <c r="PPL409" s="56"/>
      <c r="PPM409" s="56"/>
      <c r="PPN409" s="56"/>
      <c r="PPO409" s="56"/>
      <c r="PPP409" s="56"/>
      <c r="PPQ409" s="56"/>
      <c r="PPR409" s="56"/>
      <c r="PPS409" s="56"/>
      <c r="PPT409" s="56"/>
      <c r="PPU409" s="56"/>
      <c r="PPV409" s="56"/>
      <c r="PPW409" s="56"/>
      <c r="PPX409" s="56"/>
      <c r="PPY409" s="56"/>
      <c r="PPZ409" s="56"/>
      <c r="PQA409" s="56"/>
      <c r="PQB409" s="56"/>
      <c r="PQC409" s="56"/>
      <c r="PQD409" s="56"/>
      <c r="PQE409" s="56"/>
      <c r="PQF409" s="56"/>
      <c r="PQG409" s="56"/>
      <c r="PQH409" s="56"/>
      <c r="PQI409" s="56"/>
      <c r="PQJ409" s="56"/>
      <c r="PQK409" s="56"/>
      <c r="PQL409" s="56"/>
      <c r="PQM409" s="56"/>
      <c r="PQN409" s="56"/>
      <c r="PQO409" s="56"/>
      <c r="PQP409" s="56"/>
      <c r="PQQ409" s="56"/>
      <c r="PQR409" s="56"/>
      <c r="PQS409" s="56"/>
      <c r="PQT409" s="56"/>
      <c r="PQU409" s="56"/>
      <c r="PQV409" s="56"/>
      <c r="PQW409" s="56"/>
      <c r="PQX409" s="56"/>
      <c r="PQY409" s="56"/>
      <c r="PQZ409" s="56"/>
      <c r="PRA409" s="56"/>
      <c r="PRB409" s="56"/>
      <c r="PRC409" s="56"/>
      <c r="PRD409" s="56"/>
      <c r="PRE409" s="56"/>
      <c r="PRF409" s="56"/>
      <c r="PRG409" s="56"/>
      <c r="PRH409" s="56"/>
      <c r="PRI409" s="56"/>
      <c r="PRJ409" s="56"/>
      <c r="PRK409" s="56"/>
      <c r="PRL409" s="56"/>
      <c r="PRM409" s="56"/>
      <c r="PRN409" s="56"/>
      <c r="PRO409" s="56"/>
      <c r="PRP409" s="56"/>
      <c r="PRQ409" s="56"/>
      <c r="PRR409" s="56"/>
      <c r="PRS409" s="56"/>
      <c r="PRT409" s="56"/>
      <c r="PRU409" s="56"/>
      <c r="PRV409" s="56"/>
      <c r="PRW409" s="56"/>
      <c r="PRX409" s="56"/>
      <c r="PRY409" s="56"/>
      <c r="PRZ409" s="56"/>
      <c r="PSA409" s="56"/>
      <c r="PSB409" s="56"/>
      <c r="PSC409" s="56"/>
      <c r="PSD409" s="56"/>
      <c r="PSE409" s="56"/>
      <c r="PSF409" s="56"/>
      <c r="PSG409" s="56"/>
      <c r="PSH409" s="56"/>
      <c r="PSI409" s="56"/>
      <c r="PSJ409" s="56"/>
      <c r="PSK409" s="56"/>
      <c r="PSL409" s="56"/>
      <c r="PSM409" s="56"/>
      <c r="PSN409" s="56"/>
      <c r="PSO409" s="56"/>
      <c r="PSP409" s="56"/>
      <c r="PSQ409" s="56"/>
      <c r="PSR409" s="56"/>
      <c r="PSS409" s="56"/>
      <c r="PST409" s="56"/>
      <c r="PSU409" s="56"/>
      <c r="PSV409" s="56"/>
      <c r="PSW409" s="56"/>
      <c r="PSX409" s="56"/>
      <c r="PSY409" s="56"/>
      <c r="PSZ409" s="56"/>
      <c r="PTA409" s="56"/>
      <c r="PTB409" s="56"/>
      <c r="PTC409" s="56"/>
      <c r="PTD409" s="56"/>
      <c r="PTE409" s="56"/>
      <c r="PTF409" s="56"/>
      <c r="PTG409" s="56"/>
      <c r="PTH409" s="56"/>
      <c r="PTI409" s="56"/>
      <c r="PTJ409" s="56"/>
      <c r="PTK409" s="56"/>
      <c r="PTL409" s="56"/>
      <c r="PTM409" s="56"/>
      <c r="PTN409" s="56"/>
      <c r="PTO409" s="56"/>
      <c r="PTP409" s="56"/>
      <c r="PTQ409" s="56"/>
      <c r="PTR409" s="56"/>
      <c r="PTS409" s="56"/>
      <c r="PTT409" s="56"/>
      <c r="PTU409" s="56"/>
      <c r="PTV409" s="56"/>
      <c r="PTW409" s="56"/>
      <c r="PTX409" s="56"/>
      <c r="PTY409" s="56"/>
      <c r="PTZ409" s="56"/>
      <c r="PUA409" s="56"/>
      <c r="PUB409" s="56"/>
      <c r="PUC409" s="56"/>
      <c r="PUD409" s="56"/>
      <c r="PUE409" s="56"/>
      <c r="PUF409" s="56"/>
      <c r="PUG409" s="56"/>
      <c r="PUH409" s="56"/>
      <c r="PUI409" s="56"/>
      <c r="PUJ409" s="56"/>
      <c r="PUK409" s="56"/>
      <c r="PUL409" s="56"/>
      <c r="PUM409" s="56"/>
      <c r="PUN409" s="56"/>
      <c r="PUO409" s="56"/>
      <c r="PUP409" s="56"/>
      <c r="PUQ409" s="56"/>
      <c r="PUR409" s="56"/>
      <c r="PUS409" s="56"/>
      <c r="PUT409" s="56"/>
      <c r="PUU409" s="56"/>
      <c r="PUV409" s="56"/>
      <c r="PUW409" s="56"/>
      <c r="PUX409" s="56"/>
      <c r="PUY409" s="56"/>
      <c r="PUZ409" s="56"/>
      <c r="PVA409" s="56"/>
      <c r="PVB409" s="56"/>
      <c r="PVC409" s="56"/>
      <c r="PVD409" s="56"/>
      <c r="PVE409" s="56"/>
      <c r="PVF409" s="56"/>
      <c r="PVG409" s="56"/>
      <c r="PVH409" s="56"/>
      <c r="PVI409" s="56"/>
      <c r="PVJ409" s="56"/>
      <c r="PVK409" s="56"/>
      <c r="PVL409" s="56"/>
      <c r="PVM409" s="56"/>
      <c r="PVN409" s="56"/>
      <c r="PVO409" s="56"/>
      <c r="PVP409" s="56"/>
      <c r="PVQ409" s="56"/>
      <c r="PVR409" s="56"/>
      <c r="PVS409" s="56"/>
      <c r="PVT409" s="56"/>
      <c r="PVU409" s="56"/>
      <c r="PVV409" s="56"/>
      <c r="PVW409" s="56"/>
      <c r="PVX409" s="56"/>
      <c r="PVY409" s="56"/>
      <c r="PVZ409" s="56"/>
      <c r="PWA409" s="56"/>
      <c r="PWB409" s="56"/>
      <c r="PWC409" s="56"/>
      <c r="PWD409" s="56"/>
      <c r="PWE409" s="56"/>
      <c r="PWF409" s="56"/>
      <c r="PWG409" s="56"/>
      <c r="PWH409" s="56"/>
      <c r="PWI409" s="56"/>
      <c r="PWJ409" s="56"/>
      <c r="PWK409" s="56"/>
      <c r="PWL409" s="56"/>
      <c r="PWM409" s="56"/>
      <c r="PWN409" s="56"/>
      <c r="PWO409" s="56"/>
      <c r="PWP409" s="56"/>
      <c r="PWQ409" s="56"/>
      <c r="PWR409" s="56"/>
      <c r="PWS409" s="56"/>
      <c r="PWT409" s="56"/>
      <c r="PWU409" s="56"/>
      <c r="PWV409" s="56"/>
      <c r="PWW409" s="56"/>
      <c r="PWX409" s="56"/>
      <c r="PWY409" s="56"/>
      <c r="PWZ409" s="56"/>
      <c r="PXA409" s="56"/>
      <c r="PXB409" s="56"/>
      <c r="PXC409" s="56"/>
      <c r="PXD409" s="56"/>
      <c r="PXE409" s="56"/>
      <c r="PXF409" s="56"/>
      <c r="PXG409" s="56"/>
      <c r="PXH409" s="56"/>
      <c r="PXI409" s="56"/>
      <c r="PXJ409" s="56"/>
      <c r="PXK409" s="56"/>
      <c r="PXL409" s="56"/>
      <c r="PXM409" s="56"/>
      <c r="PXN409" s="56"/>
      <c r="PXO409" s="56"/>
      <c r="PXP409" s="56"/>
      <c r="PXQ409" s="56"/>
      <c r="PXR409" s="56"/>
      <c r="PXS409" s="56"/>
      <c r="PXT409" s="56"/>
      <c r="PXU409" s="56"/>
      <c r="PXV409" s="56"/>
      <c r="PXW409" s="56"/>
      <c r="PXX409" s="56"/>
      <c r="PXY409" s="56"/>
      <c r="PXZ409" s="56"/>
      <c r="PYA409" s="56"/>
      <c r="PYB409" s="56"/>
      <c r="PYC409" s="56"/>
      <c r="PYD409" s="56"/>
      <c r="PYE409" s="56"/>
      <c r="PYF409" s="56"/>
      <c r="PYG409" s="56"/>
      <c r="PYH409" s="56"/>
      <c r="PYI409" s="56"/>
      <c r="PYJ409" s="56"/>
      <c r="PYK409" s="56"/>
      <c r="PYL409" s="56"/>
      <c r="PYM409" s="56"/>
      <c r="PYN409" s="56"/>
      <c r="PYO409" s="56"/>
      <c r="PYP409" s="56"/>
      <c r="PYQ409" s="56"/>
      <c r="PYR409" s="56"/>
      <c r="PYS409" s="56"/>
      <c r="PYT409" s="56"/>
      <c r="PYU409" s="56"/>
      <c r="PYV409" s="56"/>
      <c r="PYW409" s="56"/>
      <c r="PYX409" s="56"/>
      <c r="PYY409" s="56"/>
      <c r="PYZ409" s="56"/>
      <c r="PZA409" s="56"/>
      <c r="PZB409" s="56"/>
      <c r="PZC409" s="56"/>
      <c r="PZD409" s="56"/>
      <c r="PZE409" s="56"/>
      <c r="PZF409" s="56"/>
      <c r="PZG409" s="56"/>
      <c r="PZH409" s="56"/>
      <c r="PZI409" s="56"/>
      <c r="PZJ409" s="56"/>
      <c r="PZK409" s="56"/>
      <c r="PZL409" s="56"/>
      <c r="PZM409" s="56"/>
      <c r="PZN409" s="56"/>
      <c r="PZO409" s="56"/>
      <c r="PZP409" s="56"/>
      <c r="PZQ409" s="56"/>
      <c r="PZR409" s="56"/>
      <c r="PZS409" s="56"/>
      <c r="PZT409" s="56"/>
      <c r="PZU409" s="56"/>
      <c r="PZV409" s="56"/>
      <c r="PZW409" s="56"/>
      <c r="PZX409" s="56"/>
      <c r="PZY409" s="56"/>
      <c r="PZZ409" s="56"/>
      <c r="QAA409" s="56"/>
      <c r="QAB409" s="56"/>
      <c r="QAC409" s="56"/>
      <c r="QAD409" s="56"/>
      <c r="QAE409" s="56"/>
      <c r="QAF409" s="56"/>
      <c r="QAG409" s="56"/>
      <c r="QAH409" s="56"/>
      <c r="QAI409" s="56"/>
      <c r="QAJ409" s="56"/>
      <c r="QAK409" s="56"/>
      <c r="QAL409" s="56"/>
      <c r="QAM409" s="56"/>
      <c r="QAN409" s="56"/>
      <c r="QAO409" s="56"/>
      <c r="QAP409" s="56"/>
      <c r="QAQ409" s="56"/>
      <c r="QAR409" s="56"/>
      <c r="QAS409" s="56"/>
      <c r="QAT409" s="56"/>
      <c r="QAU409" s="56"/>
      <c r="QAV409" s="56"/>
      <c r="QAW409" s="56"/>
      <c r="QAX409" s="56"/>
      <c r="QAY409" s="56"/>
      <c r="QAZ409" s="56"/>
      <c r="QBA409" s="56"/>
      <c r="QBB409" s="56"/>
      <c r="QBC409" s="56"/>
      <c r="QBD409" s="56"/>
      <c r="QBE409" s="56"/>
      <c r="QBF409" s="56"/>
      <c r="QBG409" s="56"/>
      <c r="QBH409" s="56"/>
      <c r="QBI409" s="56"/>
      <c r="QBJ409" s="56"/>
      <c r="QBK409" s="56"/>
      <c r="QBL409" s="56"/>
      <c r="QBM409" s="56"/>
      <c r="QBN409" s="56"/>
      <c r="QBO409" s="56"/>
      <c r="QBP409" s="56"/>
      <c r="QBQ409" s="56"/>
      <c r="QBR409" s="56"/>
      <c r="QBS409" s="56"/>
      <c r="QBT409" s="56"/>
      <c r="QBU409" s="56"/>
      <c r="QBV409" s="56"/>
      <c r="QBW409" s="56"/>
      <c r="QBX409" s="56"/>
      <c r="QBY409" s="56"/>
      <c r="QBZ409" s="56"/>
      <c r="QCA409" s="56"/>
      <c r="QCB409" s="56"/>
      <c r="QCC409" s="56"/>
      <c r="QCD409" s="56"/>
      <c r="QCE409" s="56"/>
      <c r="QCF409" s="56"/>
      <c r="QCG409" s="56"/>
      <c r="QCH409" s="56"/>
      <c r="QCI409" s="56"/>
      <c r="QCJ409" s="56"/>
      <c r="QCK409" s="56"/>
      <c r="QCL409" s="56"/>
      <c r="QCM409" s="56"/>
      <c r="QCN409" s="56"/>
      <c r="QCO409" s="56"/>
      <c r="QCP409" s="56"/>
      <c r="QCQ409" s="56"/>
      <c r="QCR409" s="56"/>
      <c r="QCS409" s="56"/>
      <c r="QCT409" s="56"/>
      <c r="QCU409" s="56"/>
      <c r="QCV409" s="56"/>
      <c r="QCW409" s="56"/>
      <c r="QCX409" s="56"/>
      <c r="QCY409" s="56"/>
      <c r="QCZ409" s="56"/>
      <c r="QDA409" s="56"/>
      <c r="QDB409" s="56"/>
      <c r="QDC409" s="56"/>
      <c r="QDD409" s="56"/>
      <c r="QDE409" s="56"/>
      <c r="QDF409" s="56"/>
      <c r="QDG409" s="56"/>
      <c r="QDH409" s="56"/>
      <c r="QDI409" s="56"/>
      <c r="QDJ409" s="56"/>
      <c r="QDK409" s="56"/>
      <c r="QDL409" s="56"/>
      <c r="QDM409" s="56"/>
      <c r="QDN409" s="56"/>
      <c r="QDO409" s="56"/>
      <c r="QDP409" s="56"/>
      <c r="QDQ409" s="56"/>
      <c r="QDR409" s="56"/>
      <c r="QDS409" s="56"/>
      <c r="QDT409" s="56"/>
      <c r="QDU409" s="56"/>
      <c r="QDV409" s="56"/>
      <c r="QDW409" s="56"/>
      <c r="QDX409" s="56"/>
      <c r="QDY409" s="56"/>
      <c r="QDZ409" s="56"/>
      <c r="QEA409" s="56"/>
      <c r="QEB409" s="56"/>
      <c r="QEC409" s="56"/>
      <c r="QED409" s="56"/>
      <c r="QEE409" s="56"/>
      <c r="QEF409" s="56"/>
      <c r="QEG409" s="56"/>
      <c r="QEH409" s="56"/>
      <c r="QEI409" s="56"/>
      <c r="QEJ409" s="56"/>
      <c r="QEK409" s="56"/>
      <c r="QEL409" s="56"/>
      <c r="QEM409" s="56"/>
      <c r="QEN409" s="56"/>
      <c r="QEO409" s="56"/>
      <c r="QEP409" s="56"/>
      <c r="QEQ409" s="56"/>
      <c r="QER409" s="56"/>
      <c r="QES409" s="56"/>
      <c r="QET409" s="56"/>
      <c r="QEU409" s="56"/>
      <c r="QEV409" s="56"/>
      <c r="QEW409" s="56"/>
      <c r="QEX409" s="56"/>
      <c r="QEY409" s="56"/>
      <c r="QEZ409" s="56"/>
      <c r="QFA409" s="56"/>
      <c r="QFB409" s="56"/>
      <c r="QFC409" s="56"/>
      <c r="QFD409" s="56"/>
      <c r="QFE409" s="56"/>
      <c r="QFF409" s="56"/>
      <c r="QFG409" s="56"/>
      <c r="QFH409" s="56"/>
      <c r="QFI409" s="56"/>
      <c r="QFJ409" s="56"/>
      <c r="QFK409" s="56"/>
      <c r="QFL409" s="56"/>
      <c r="QFM409" s="56"/>
      <c r="QFN409" s="56"/>
      <c r="QFO409" s="56"/>
      <c r="QFP409" s="56"/>
      <c r="QFQ409" s="56"/>
      <c r="QFR409" s="56"/>
      <c r="QFS409" s="56"/>
      <c r="QFT409" s="56"/>
      <c r="QFU409" s="56"/>
      <c r="QFV409" s="56"/>
      <c r="QFW409" s="56"/>
      <c r="QFX409" s="56"/>
      <c r="QFY409" s="56"/>
      <c r="QFZ409" s="56"/>
      <c r="QGA409" s="56"/>
      <c r="QGB409" s="56"/>
      <c r="QGC409" s="56"/>
      <c r="QGD409" s="56"/>
      <c r="QGE409" s="56"/>
      <c r="QGF409" s="56"/>
      <c r="QGG409" s="56"/>
      <c r="QGH409" s="56"/>
      <c r="QGI409" s="56"/>
      <c r="QGJ409" s="56"/>
      <c r="QGK409" s="56"/>
      <c r="QGL409" s="56"/>
      <c r="QGM409" s="56"/>
      <c r="QGN409" s="56"/>
      <c r="QGO409" s="56"/>
      <c r="QGP409" s="56"/>
      <c r="QGQ409" s="56"/>
      <c r="QGR409" s="56"/>
      <c r="QGS409" s="56"/>
      <c r="QGT409" s="56"/>
      <c r="QGU409" s="56"/>
      <c r="QGV409" s="56"/>
      <c r="QGW409" s="56"/>
      <c r="QGX409" s="56"/>
      <c r="QGY409" s="56"/>
      <c r="QGZ409" s="56"/>
      <c r="QHA409" s="56"/>
      <c r="QHB409" s="56"/>
      <c r="QHC409" s="56"/>
      <c r="QHD409" s="56"/>
      <c r="QHE409" s="56"/>
      <c r="QHF409" s="56"/>
      <c r="QHG409" s="56"/>
      <c r="QHH409" s="56"/>
      <c r="QHI409" s="56"/>
      <c r="QHJ409" s="56"/>
      <c r="QHK409" s="56"/>
      <c r="QHL409" s="56"/>
      <c r="QHM409" s="56"/>
      <c r="QHN409" s="56"/>
      <c r="QHO409" s="56"/>
      <c r="QHP409" s="56"/>
      <c r="QHQ409" s="56"/>
      <c r="QHR409" s="56"/>
      <c r="QHS409" s="56"/>
      <c r="QHT409" s="56"/>
      <c r="QHU409" s="56"/>
      <c r="QHV409" s="56"/>
      <c r="QHW409" s="56"/>
      <c r="QHX409" s="56"/>
      <c r="QHY409" s="56"/>
      <c r="QHZ409" s="56"/>
      <c r="QIA409" s="56"/>
      <c r="QIB409" s="56"/>
      <c r="QIC409" s="56"/>
      <c r="QID409" s="56"/>
      <c r="QIE409" s="56"/>
      <c r="QIF409" s="56"/>
      <c r="QIG409" s="56"/>
      <c r="QIH409" s="56"/>
      <c r="QII409" s="56"/>
      <c r="QIJ409" s="56"/>
      <c r="QIK409" s="56"/>
      <c r="QIL409" s="56"/>
      <c r="QIM409" s="56"/>
      <c r="QIN409" s="56"/>
      <c r="QIO409" s="56"/>
      <c r="QIP409" s="56"/>
      <c r="QIQ409" s="56"/>
      <c r="QIR409" s="56"/>
      <c r="QIS409" s="56"/>
      <c r="QIT409" s="56"/>
      <c r="QIU409" s="56"/>
      <c r="QIV409" s="56"/>
      <c r="QIW409" s="56"/>
      <c r="QIX409" s="56"/>
      <c r="QIY409" s="56"/>
      <c r="QIZ409" s="56"/>
      <c r="QJA409" s="56"/>
      <c r="QJB409" s="56"/>
      <c r="QJC409" s="56"/>
      <c r="QJD409" s="56"/>
      <c r="QJE409" s="56"/>
      <c r="QJF409" s="56"/>
      <c r="QJG409" s="56"/>
      <c r="QJH409" s="56"/>
      <c r="QJI409" s="56"/>
      <c r="QJJ409" s="56"/>
      <c r="QJK409" s="56"/>
      <c r="QJL409" s="56"/>
      <c r="QJM409" s="56"/>
      <c r="QJN409" s="56"/>
      <c r="QJO409" s="56"/>
      <c r="QJP409" s="56"/>
      <c r="QJQ409" s="56"/>
      <c r="QJR409" s="56"/>
      <c r="QJS409" s="56"/>
      <c r="QJT409" s="56"/>
      <c r="QJU409" s="56"/>
      <c r="QJV409" s="56"/>
      <c r="QJW409" s="56"/>
      <c r="QJX409" s="56"/>
      <c r="QJY409" s="56"/>
      <c r="QJZ409" s="56"/>
      <c r="QKA409" s="56"/>
      <c r="QKB409" s="56"/>
      <c r="QKC409" s="56"/>
      <c r="QKD409" s="56"/>
      <c r="QKE409" s="56"/>
      <c r="QKF409" s="56"/>
      <c r="QKG409" s="56"/>
      <c r="QKH409" s="56"/>
      <c r="QKI409" s="56"/>
      <c r="QKJ409" s="56"/>
      <c r="QKK409" s="56"/>
      <c r="QKL409" s="56"/>
      <c r="QKM409" s="56"/>
      <c r="QKN409" s="56"/>
      <c r="QKO409" s="56"/>
      <c r="QKP409" s="56"/>
      <c r="QKQ409" s="56"/>
      <c r="QKR409" s="56"/>
      <c r="QKS409" s="56"/>
      <c r="QKT409" s="56"/>
      <c r="QKU409" s="56"/>
      <c r="QKV409" s="56"/>
      <c r="QKW409" s="56"/>
      <c r="QKX409" s="56"/>
      <c r="QKY409" s="56"/>
      <c r="QKZ409" s="56"/>
      <c r="QLA409" s="56"/>
      <c r="QLB409" s="56"/>
      <c r="QLC409" s="56"/>
      <c r="QLD409" s="56"/>
      <c r="QLE409" s="56"/>
      <c r="QLF409" s="56"/>
      <c r="QLG409" s="56"/>
      <c r="QLH409" s="56"/>
      <c r="QLI409" s="56"/>
      <c r="QLJ409" s="56"/>
      <c r="QLK409" s="56"/>
      <c r="QLL409" s="56"/>
      <c r="QLM409" s="56"/>
      <c r="QLN409" s="56"/>
      <c r="QLO409" s="56"/>
      <c r="QLP409" s="56"/>
      <c r="QLQ409" s="56"/>
      <c r="QLR409" s="56"/>
      <c r="QLS409" s="56"/>
      <c r="QLT409" s="56"/>
      <c r="QLU409" s="56"/>
      <c r="QLV409" s="56"/>
      <c r="QLW409" s="56"/>
      <c r="QLX409" s="56"/>
      <c r="QLY409" s="56"/>
      <c r="QLZ409" s="56"/>
      <c r="QMA409" s="56"/>
      <c r="QMB409" s="56"/>
      <c r="QMC409" s="56"/>
      <c r="QMD409" s="56"/>
      <c r="QME409" s="56"/>
      <c r="QMF409" s="56"/>
      <c r="QMG409" s="56"/>
      <c r="QMH409" s="56"/>
      <c r="QMI409" s="56"/>
      <c r="QMJ409" s="56"/>
      <c r="QMK409" s="56"/>
      <c r="QML409" s="56"/>
      <c r="QMM409" s="56"/>
      <c r="QMN409" s="56"/>
      <c r="QMO409" s="56"/>
      <c r="QMP409" s="56"/>
      <c r="QMQ409" s="56"/>
      <c r="QMR409" s="56"/>
      <c r="QMS409" s="56"/>
      <c r="QMT409" s="56"/>
      <c r="QMU409" s="56"/>
      <c r="QMV409" s="56"/>
      <c r="QMW409" s="56"/>
      <c r="QMX409" s="56"/>
      <c r="QMY409" s="56"/>
      <c r="QMZ409" s="56"/>
      <c r="QNA409" s="56"/>
      <c r="QNB409" s="56"/>
      <c r="QNC409" s="56"/>
      <c r="QND409" s="56"/>
      <c r="QNE409" s="56"/>
      <c r="QNF409" s="56"/>
      <c r="QNG409" s="56"/>
      <c r="QNH409" s="56"/>
      <c r="QNI409" s="56"/>
      <c r="QNJ409" s="56"/>
      <c r="QNK409" s="56"/>
      <c r="QNL409" s="56"/>
      <c r="QNM409" s="56"/>
      <c r="QNN409" s="56"/>
      <c r="QNO409" s="56"/>
      <c r="QNP409" s="56"/>
      <c r="QNQ409" s="56"/>
      <c r="QNR409" s="56"/>
      <c r="QNS409" s="56"/>
      <c r="QNT409" s="56"/>
      <c r="QNU409" s="56"/>
      <c r="QNV409" s="56"/>
      <c r="QNW409" s="56"/>
      <c r="QNX409" s="56"/>
      <c r="QNY409" s="56"/>
      <c r="QNZ409" s="56"/>
      <c r="QOA409" s="56"/>
      <c r="QOB409" s="56"/>
      <c r="QOC409" s="56"/>
      <c r="QOD409" s="56"/>
      <c r="QOE409" s="56"/>
      <c r="QOF409" s="56"/>
      <c r="QOG409" s="56"/>
      <c r="QOH409" s="56"/>
      <c r="QOI409" s="56"/>
      <c r="QOJ409" s="56"/>
      <c r="QOK409" s="56"/>
      <c r="QOL409" s="56"/>
      <c r="QOM409" s="56"/>
      <c r="QON409" s="56"/>
      <c r="QOO409" s="56"/>
      <c r="QOP409" s="56"/>
      <c r="QOQ409" s="56"/>
      <c r="QOR409" s="56"/>
      <c r="QOS409" s="56"/>
      <c r="QOT409" s="56"/>
      <c r="QOU409" s="56"/>
      <c r="QOV409" s="56"/>
      <c r="QOW409" s="56"/>
      <c r="QOX409" s="56"/>
      <c r="QOY409" s="56"/>
      <c r="QOZ409" s="56"/>
      <c r="QPA409" s="56"/>
      <c r="QPB409" s="56"/>
      <c r="QPC409" s="56"/>
      <c r="QPD409" s="56"/>
      <c r="QPE409" s="56"/>
      <c r="QPF409" s="56"/>
      <c r="QPG409" s="56"/>
      <c r="QPH409" s="56"/>
      <c r="QPI409" s="56"/>
      <c r="QPJ409" s="56"/>
      <c r="QPK409" s="56"/>
      <c r="QPL409" s="56"/>
      <c r="QPM409" s="56"/>
      <c r="QPN409" s="56"/>
      <c r="QPO409" s="56"/>
      <c r="QPP409" s="56"/>
      <c r="QPQ409" s="56"/>
      <c r="QPR409" s="56"/>
      <c r="QPS409" s="56"/>
      <c r="QPT409" s="56"/>
      <c r="QPU409" s="56"/>
      <c r="QPV409" s="56"/>
      <c r="QPW409" s="56"/>
      <c r="QPX409" s="56"/>
      <c r="QPY409" s="56"/>
      <c r="QPZ409" s="56"/>
      <c r="QQA409" s="56"/>
      <c r="QQB409" s="56"/>
      <c r="QQC409" s="56"/>
      <c r="QQD409" s="56"/>
      <c r="QQE409" s="56"/>
      <c r="QQF409" s="56"/>
      <c r="QQG409" s="56"/>
      <c r="QQH409" s="56"/>
      <c r="QQI409" s="56"/>
      <c r="QQJ409" s="56"/>
      <c r="QQK409" s="56"/>
      <c r="QQL409" s="56"/>
      <c r="QQM409" s="56"/>
      <c r="QQN409" s="56"/>
      <c r="QQO409" s="56"/>
      <c r="QQP409" s="56"/>
      <c r="QQQ409" s="56"/>
      <c r="QQR409" s="56"/>
      <c r="QQS409" s="56"/>
      <c r="QQT409" s="56"/>
      <c r="QQU409" s="56"/>
      <c r="QQV409" s="56"/>
      <c r="QQW409" s="56"/>
      <c r="QQX409" s="56"/>
      <c r="QQY409" s="56"/>
      <c r="QQZ409" s="56"/>
      <c r="QRA409" s="56"/>
      <c r="QRB409" s="56"/>
      <c r="QRC409" s="56"/>
      <c r="QRD409" s="56"/>
      <c r="QRE409" s="56"/>
      <c r="QRF409" s="56"/>
      <c r="QRG409" s="56"/>
      <c r="QRH409" s="56"/>
      <c r="QRI409" s="56"/>
      <c r="QRJ409" s="56"/>
      <c r="QRK409" s="56"/>
      <c r="QRL409" s="56"/>
      <c r="QRM409" s="56"/>
      <c r="QRN409" s="56"/>
      <c r="QRO409" s="56"/>
      <c r="QRP409" s="56"/>
      <c r="QRQ409" s="56"/>
      <c r="QRR409" s="56"/>
      <c r="QRS409" s="56"/>
      <c r="QRT409" s="56"/>
      <c r="QRU409" s="56"/>
      <c r="QRV409" s="56"/>
      <c r="QRW409" s="56"/>
      <c r="QRX409" s="56"/>
      <c r="QRY409" s="56"/>
      <c r="QRZ409" s="56"/>
      <c r="QSA409" s="56"/>
      <c r="QSB409" s="56"/>
      <c r="QSC409" s="56"/>
      <c r="QSD409" s="56"/>
      <c r="QSE409" s="56"/>
      <c r="QSF409" s="56"/>
      <c r="QSG409" s="56"/>
      <c r="QSH409" s="56"/>
      <c r="QSI409" s="56"/>
      <c r="QSJ409" s="56"/>
      <c r="QSK409" s="56"/>
      <c r="QSL409" s="56"/>
      <c r="QSM409" s="56"/>
      <c r="QSN409" s="56"/>
      <c r="QSO409" s="56"/>
      <c r="QSP409" s="56"/>
      <c r="QSQ409" s="56"/>
      <c r="QSR409" s="56"/>
      <c r="QSS409" s="56"/>
      <c r="QST409" s="56"/>
      <c r="QSU409" s="56"/>
      <c r="QSV409" s="56"/>
      <c r="QSW409" s="56"/>
      <c r="QSX409" s="56"/>
      <c r="QSY409" s="56"/>
      <c r="QSZ409" s="56"/>
      <c r="QTA409" s="56"/>
      <c r="QTB409" s="56"/>
      <c r="QTC409" s="56"/>
      <c r="QTD409" s="56"/>
      <c r="QTE409" s="56"/>
      <c r="QTF409" s="56"/>
      <c r="QTG409" s="56"/>
      <c r="QTH409" s="56"/>
      <c r="QTI409" s="56"/>
      <c r="QTJ409" s="56"/>
      <c r="QTK409" s="56"/>
      <c r="QTL409" s="56"/>
      <c r="QTM409" s="56"/>
      <c r="QTN409" s="56"/>
      <c r="QTO409" s="56"/>
      <c r="QTP409" s="56"/>
      <c r="QTQ409" s="56"/>
      <c r="QTR409" s="56"/>
      <c r="QTS409" s="56"/>
      <c r="QTT409" s="56"/>
      <c r="QTU409" s="56"/>
      <c r="QTV409" s="56"/>
      <c r="QTW409" s="56"/>
      <c r="QTX409" s="56"/>
      <c r="QTY409" s="56"/>
      <c r="QTZ409" s="56"/>
      <c r="QUA409" s="56"/>
      <c r="QUB409" s="56"/>
      <c r="QUC409" s="56"/>
      <c r="QUD409" s="56"/>
      <c r="QUE409" s="56"/>
      <c r="QUF409" s="56"/>
      <c r="QUG409" s="56"/>
      <c r="QUH409" s="56"/>
      <c r="QUI409" s="56"/>
      <c r="QUJ409" s="56"/>
      <c r="QUK409" s="56"/>
      <c r="QUL409" s="56"/>
      <c r="QUM409" s="56"/>
      <c r="QUN409" s="56"/>
      <c r="QUO409" s="56"/>
      <c r="QUP409" s="56"/>
      <c r="QUQ409" s="56"/>
      <c r="QUR409" s="56"/>
      <c r="QUS409" s="56"/>
      <c r="QUT409" s="56"/>
      <c r="QUU409" s="56"/>
      <c r="QUV409" s="56"/>
      <c r="QUW409" s="56"/>
      <c r="QUX409" s="56"/>
      <c r="QUY409" s="56"/>
      <c r="QUZ409" s="56"/>
      <c r="QVA409" s="56"/>
      <c r="QVB409" s="56"/>
      <c r="QVC409" s="56"/>
      <c r="QVD409" s="56"/>
      <c r="QVE409" s="56"/>
      <c r="QVF409" s="56"/>
      <c r="QVG409" s="56"/>
      <c r="QVH409" s="56"/>
      <c r="QVI409" s="56"/>
      <c r="QVJ409" s="56"/>
      <c r="QVK409" s="56"/>
      <c r="QVL409" s="56"/>
      <c r="QVM409" s="56"/>
      <c r="QVN409" s="56"/>
      <c r="QVO409" s="56"/>
      <c r="QVP409" s="56"/>
      <c r="QVQ409" s="56"/>
      <c r="QVR409" s="56"/>
      <c r="QVS409" s="56"/>
      <c r="QVT409" s="56"/>
      <c r="QVU409" s="56"/>
      <c r="QVV409" s="56"/>
      <c r="QVW409" s="56"/>
      <c r="QVX409" s="56"/>
      <c r="QVY409" s="56"/>
      <c r="QVZ409" s="56"/>
      <c r="QWA409" s="56"/>
      <c r="QWB409" s="56"/>
      <c r="QWC409" s="56"/>
      <c r="QWD409" s="56"/>
      <c r="QWE409" s="56"/>
      <c r="QWF409" s="56"/>
      <c r="QWG409" s="56"/>
      <c r="QWH409" s="56"/>
      <c r="QWI409" s="56"/>
      <c r="QWJ409" s="56"/>
      <c r="QWK409" s="56"/>
      <c r="QWL409" s="56"/>
      <c r="QWM409" s="56"/>
      <c r="QWN409" s="56"/>
      <c r="QWO409" s="56"/>
      <c r="QWP409" s="56"/>
      <c r="QWQ409" s="56"/>
      <c r="QWR409" s="56"/>
      <c r="QWS409" s="56"/>
      <c r="QWT409" s="56"/>
      <c r="QWU409" s="56"/>
      <c r="QWV409" s="56"/>
      <c r="QWW409" s="56"/>
      <c r="QWX409" s="56"/>
      <c r="QWY409" s="56"/>
      <c r="QWZ409" s="56"/>
      <c r="QXA409" s="56"/>
      <c r="QXB409" s="56"/>
      <c r="QXC409" s="56"/>
      <c r="QXD409" s="56"/>
      <c r="QXE409" s="56"/>
      <c r="QXF409" s="56"/>
      <c r="QXG409" s="56"/>
      <c r="QXH409" s="56"/>
      <c r="QXI409" s="56"/>
      <c r="QXJ409" s="56"/>
      <c r="QXK409" s="56"/>
      <c r="QXL409" s="56"/>
      <c r="QXM409" s="56"/>
      <c r="QXN409" s="56"/>
      <c r="QXO409" s="56"/>
      <c r="QXP409" s="56"/>
      <c r="QXQ409" s="56"/>
      <c r="QXR409" s="56"/>
      <c r="QXS409" s="56"/>
      <c r="QXT409" s="56"/>
      <c r="QXU409" s="56"/>
      <c r="QXV409" s="56"/>
      <c r="QXW409" s="56"/>
      <c r="QXX409" s="56"/>
      <c r="QXY409" s="56"/>
      <c r="QXZ409" s="56"/>
      <c r="QYA409" s="56"/>
      <c r="QYB409" s="56"/>
      <c r="QYC409" s="56"/>
      <c r="QYD409" s="56"/>
      <c r="QYE409" s="56"/>
      <c r="QYF409" s="56"/>
      <c r="QYG409" s="56"/>
      <c r="QYH409" s="56"/>
      <c r="QYI409" s="56"/>
      <c r="QYJ409" s="56"/>
      <c r="QYK409" s="56"/>
      <c r="QYL409" s="56"/>
      <c r="QYM409" s="56"/>
      <c r="QYN409" s="56"/>
      <c r="QYO409" s="56"/>
      <c r="QYP409" s="56"/>
      <c r="QYQ409" s="56"/>
      <c r="QYR409" s="56"/>
      <c r="QYS409" s="56"/>
      <c r="QYT409" s="56"/>
      <c r="QYU409" s="56"/>
      <c r="QYV409" s="56"/>
      <c r="QYW409" s="56"/>
      <c r="QYX409" s="56"/>
      <c r="QYY409" s="56"/>
      <c r="QYZ409" s="56"/>
      <c r="QZA409" s="56"/>
      <c r="QZB409" s="56"/>
      <c r="QZC409" s="56"/>
      <c r="QZD409" s="56"/>
      <c r="QZE409" s="56"/>
      <c r="QZF409" s="56"/>
      <c r="QZG409" s="56"/>
      <c r="QZH409" s="56"/>
      <c r="QZI409" s="56"/>
      <c r="QZJ409" s="56"/>
      <c r="QZK409" s="56"/>
      <c r="QZL409" s="56"/>
      <c r="QZM409" s="56"/>
      <c r="QZN409" s="56"/>
      <c r="QZO409" s="56"/>
      <c r="QZP409" s="56"/>
      <c r="QZQ409" s="56"/>
      <c r="QZR409" s="56"/>
      <c r="QZS409" s="56"/>
      <c r="QZT409" s="56"/>
      <c r="QZU409" s="56"/>
      <c r="QZV409" s="56"/>
      <c r="QZW409" s="56"/>
      <c r="QZX409" s="56"/>
      <c r="QZY409" s="56"/>
      <c r="QZZ409" s="56"/>
      <c r="RAA409" s="56"/>
      <c r="RAB409" s="56"/>
      <c r="RAC409" s="56"/>
      <c r="RAD409" s="56"/>
      <c r="RAE409" s="56"/>
      <c r="RAF409" s="56"/>
      <c r="RAG409" s="56"/>
      <c r="RAH409" s="56"/>
      <c r="RAI409" s="56"/>
      <c r="RAJ409" s="56"/>
      <c r="RAK409" s="56"/>
      <c r="RAL409" s="56"/>
      <c r="RAM409" s="56"/>
      <c r="RAN409" s="56"/>
      <c r="RAO409" s="56"/>
      <c r="RAP409" s="56"/>
      <c r="RAQ409" s="56"/>
      <c r="RAR409" s="56"/>
      <c r="RAS409" s="56"/>
      <c r="RAT409" s="56"/>
      <c r="RAU409" s="56"/>
      <c r="RAV409" s="56"/>
      <c r="RAW409" s="56"/>
      <c r="RAX409" s="56"/>
      <c r="RAY409" s="56"/>
      <c r="RAZ409" s="56"/>
      <c r="RBA409" s="56"/>
      <c r="RBB409" s="56"/>
      <c r="RBC409" s="56"/>
      <c r="RBD409" s="56"/>
      <c r="RBE409" s="56"/>
      <c r="RBF409" s="56"/>
      <c r="RBG409" s="56"/>
      <c r="RBH409" s="56"/>
      <c r="RBI409" s="56"/>
      <c r="RBJ409" s="56"/>
      <c r="RBK409" s="56"/>
      <c r="RBL409" s="56"/>
      <c r="RBM409" s="56"/>
      <c r="RBN409" s="56"/>
      <c r="RBO409" s="56"/>
      <c r="RBP409" s="56"/>
      <c r="RBQ409" s="56"/>
      <c r="RBR409" s="56"/>
      <c r="RBS409" s="56"/>
      <c r="RBT409" s="56"/>
      <c r="RBU409" s="56"/>
      <c r="RBV409" s="56"/>
      <c r="RBW409" s="56"/>
      <c r="RBX409" s="56"/>
      <c r="RBY409" s="56"/>
      <c r="RBZ409" s="56"/>
      <c r="RCA409" s="56"/>
      <c r="RCB409" s="56"/>
      <c r="RCC409" s="56"/>
      <c r="RCD409" s="56"/>
      <c r="RCE409" s="56"/>
      <c r="RCF409" s="56"/>
      <c r="RCG409" s="56"/>
      <c r="RCH409" s="56"/>
      <c r="RCI409" s="56"/>
      <c r="RCJ409" s="56"/>
      <c r="RCK409" s="56"/>
      <c r="RCL409" s="56"/>
      <c r="RCM409" s="56"/>
      <c r="RCN409" s="56"/>
      <c r="RCO409" s="56"/>
      <c r="RCP409" s="56"/>
      <c r="RCQ409" s="56"/>
      <c r="RCR409" s="56"/>
      <c r="RCS409" s="56"/>
      <c r="RCT409" s="56"/>
      <c r="RCU409" s="56"/>
      <c r="RCV409" s="56"/>
      <c r="RCW409" s="56"/>
      <c r="RCX409" s="56"/>
      <c r="RCY409" s="56"/>
      <c r="RCZ409" s="56"/>
      <c r="RDA409" s="56"/>
      <c r="RDB409" s="56"/>
      <c r="RDC409" s="56"/>
      <c r="RDD409" s="56"/>
      <c r="RDE409" s="56"/>
      <c r="RDF409" s="56"/>
      <c r="RDG409" s="56"/>
      <c r="RDH409" s="56"/>
      <c r="RDI409" s="56"/>
      <c r="RDJ409" s="56"/>
      <c r="RDK409" s="56"/>
      <c r="RDL409" s="56"/>
      <c r="RDM409" s="56"/>
      <c r="RDN409" s="56"/>
      <c r="RDO409" s="56"/>
      <c r="RDP409" s="56"/>
      <c r="RDQ409" s="56"/>
      <c r="RDR409" s="56"/>
      <c r="RDS409" s="56"/>
      <c r="RDT409" s="56"/>
      <c r="RDU409" s="56"/>
      <c r="RDV409" s="56"/>
      <c r="RDW409" s="56"/>
      <c r="RDX409" s="56"/>
      <c r="RDY409" s="56"/>
      <c r="RDZ409" s="56"/>
      <c r="REA409" s="56"/>
      <c r="REB409" s="56"/>
      <c r="REC409" s="56"/>
      <c r="RED409" s="56"/>
      <c r="REE409" s="56"/>
      <c r="REF409" s="56"/>
      <c r="REG409" s="56"/>
      <c r="REH409" s="56"/>
      <c r="REI409" s="56"/>
      <c r="REJ409" s="56"/>
      <c r="REK409" s="56"/>
      <c r="REL409" s="56"/>
      <c r="REM409" s="56"/>
      <c r="REN409" s="56"/>
      <c r="REO409" s="56"/>
      <c r="REP409" s="56"/>
      <c r="REQ409" s="56"/>
      <c r="RER409" s="56"/>
      <c r="RES409" s="56"/>
      <c r="RET409" s="56"/>
      <c r="REU409" s="56"/>
      <c r="REV409" s="56"/>
      <c r="REW409" s="56"/>
      <c r="REX409" s="56"/>
      <c r="REY409" s="56"/>
      <c r="REZ409" s="56"/>
      <c r="RFA409" s="56"/>
      <c r="RFB409" s="56"/>
      <c r="RFC409" s="56"/>
      <c r="RFD409" s="56"/>
      <c r="RFE409" s="56"/>
      <c r="RFF409" s="56"/>
      <c r="RFG409" s="56"/>
      <c r="RFH409" s="56"/>
      <c r="RFI409" s="56"/>
      <c r="RFJ409" s="56"/>
      <c r="RFK409" s="56"/>
      <c r="RFL409" s="56"/>
      <c r="RFM409" s="56"/>
      <c r="RFN409" s="56"/>
      <c r="RFO409" s="56"/>
      <c r="RFP409" s="56"/>
      <c r="RFQ409" s="56"/>
      <c r="RFR409" s="56"/>
      <c r="RFS409" s="56"/>
      <c r="RFT409" s="56"/>
      <c r="RFU409" s="56"/>
      <c r="RFV409" s="56"/>
      <c r="RFW409" s="56"/>
      <c r="RFX409" s="56"/>
      <c r="RFY409" s="56"/>
      <c r="RFZ409" s="56"/>
      <c r="RGA409" s="56"/>
      <c r="RGB409" s="56"/>
      <c r="RGC409" s="56"/>
      <c r="RGD409" s="56"/>
      <c r="RGE409" s="56"/>
      <c r="RGF409" s="56"/>
      <c r="RGG409" s="56"/>
      <c r="RGH409" s="56"/>
      <c r="RGI409" s="56"/>
      <c r="RGJ409" s="56"/>
      <c r="RGK409" s="56"/>
      <c r="RGL409" s="56"/>
      <c r="RGM409" s="56"/>
      <c r="RGN409" s="56"/>
      <c r="RGO409" s="56"/>
      <c r="RGP409" s="56"/>
      <c r="RGQ409" s="56"/>
      <c r="RGR409" s="56"/>
      <c r="RGS409" s="56"/>
      <c r="RGT409" s="56"/>
      <c r="RGU409" s="56"/>
      <c r="RGV409" s="56"/>
      <c r="RGW409" s="56"/>
      <c r="RGX409" s="56"/>
      <c r="RGY409" s="56"/>
      <c r="RGZ409" s="56"/>
      <c r="RHA409" s="56"/>
      <c r="RHB409" s="56"/>
      <c r="RHC409" s="56"/>
      <c r="RHD409" s="56"/>
      <c r="RHE409" s="56"/>
      <c r="RHF409" s="56"/>
      <c r="RHG409" s="56"/>
      <c r="RHH409" s="56"/>
      <c r="RHI409" s="56"/>
      <c r="RHJ409" s="56"/>
      <c r="RHK409" s="56"/>
      <c r="RHL409" s="56"/>
      <c r="RHM409" s="56"/>
      <c r="RHN409" s="56"/>
      <c r="RHO409" s="56"/>
      <c r="RHP409" s="56"/>
      <c r="RHQ409" s="56"/>
      <c r="RHR409" s="56"/>
      <c r="RHS409" s="56"/>
      <c r="RHT409" s="56"/>
      <c r="RHU409" s="56"/>
      <c r="RHV409" s="56"/>
      <c r="RHW409" s="56"/>
      <c r="RHX409" s="56"/>
      <c r="RHY409" s="56"/>
      <c r="RHZ409" s="56"/>
      <c r="RIA409" s="56"/>
      <c r="RIB409" s="56"/>
      <c r="RIC409" s="56"/>
      <c r="RID409" s="56"/>
      <c r="RIE409" s="56"/>
      <c r="RIF409" s="56"/>
      <c r="RIG409" s="56"/>
      <c r="RIH409" s="56"/>
      <c r="RII409" s="56"/>
      <c r="RIJ409" s="56"/>
      <c r="RIK409" s="56"/>
      <c r="RIL409" s="56"/>
      <c r="RIM409" s="56"/>
      <c r="RIN409" s="56"/>
      <c r="RIO409" s="56"/>
      <c r="RIP409" s="56"/>
      <c r="RIQ409" s="56"/>
      <c r="RIR409" s="56"/>
      <c r="RIS409" s="56"/>
      <c r="RIT409" s="56"/>
      <c r="RIU409" s="56"/>
      <c r="RIV409" s="56"/>
      <c r="RIW409" s="56"/>
      <c r="RIX409" s="56"/>
      <c r="RIY409" s="56"/>
      <c r="RIZ409" s="56"/>
      <c r="RJA409" s="56"/>
      <c r="RJB409" s="56"/>
      <c r="RJC409" s="56"/>
      <c r="RJD409" s="56"/>
      <c r="RJE409" s="56"/>
      <c r="RJF409" s="56"/>
      <c r="RJG409" s="56"/>
      <c r="RJH409" s="56"/>
      <c r="RJI409" s="56"/>
      <c r="RJJ409" s="56"/>
      <c r="RJK409" s="56"/>
      <c r="RJL409" s="56"/>
      <c r="RJM409" s="56"/>
      <c r="RJN409" s="56"/>
      <c r="RJO409" s="56"/>
      <c r="RJP409" s="56"/>
      <c r="RJQ409" s="56"/>
      <c r="RJR409" s="56"/>
      <c r="RJS409" s="56"/>
      <c r="RJT409" s="56"/>
      <c r="RJU409" s="56"/>
      <c r="RJV409" s="56"/>
      <c r="RJW409" s="56"/>
      <c r="RJX409" s="56"/>
      <c r="RJY409" s="56"/>
      <c r="RJZ409" s="56"/>
      <c r="RKA409" s="56"/>
      <c r="RKB409" s="56"/>
      <c r="RKC409" s="56"/>
      <c r="RKD409" s="56"/>
      <c r="RKE409" s="56"/>
      <c r="RKF409" s="56"/>
      <c r="RKG409" s="56"/>
      <c r="RKH409" s="56"/>
      <c r="RKI409" s="56"/>
      <c r="RKJ409" s="56"/>
      <c r="RKK409" s="56"/>
      <c r="RKL409" s="56"/>
      <c r="RKM409" s="56"/>
      <c r="RKN409" s="56"/>
      <c r="RKO409" s="56"/>
      <c r="RKP409" s="56"/>
      <c r="RKQ409" s="56"/>
      <c r="RKR409" s="56"/>
      <c r="RKS409" s="56"/>
      <c r="RKT409" s="56"/>
      <c r="RKU409" s="56"/>
      <c r="RKV409" s="56"/>
      <c r="RKW409" s="56"/>
      <c r="RKX409" s="56"/>
      <c r="RKY409" s="56"/>
      <c r="RKZ409" s="56"/>
      <c r="RLA409" s="56"/>
      <c r="RLB409" s="56"/>
      <c r="RLC409" s="56"/>
      <c r="RLD409" s="56"/>
      <c r="RLE409" s="56"/>
      <c r="RLF409" s="56"/>
      <c r="RLG409" s="56"/>
      <c r="RLH409" s="56"/>
      <c r="RLI409" s="56"/>
      <c r="RLJ409" s="56"/>
      <c r="RLK409" s="56"/>
      <c r="RLL409" s="56"/>
      <c r="RLM409" s="56"/>
      <c r="RLN409" s="56"/>
      <c r="RLO409" s="56"/>
      <c r="RLP409" s="56"/>
      <c r="RLQ409" s="56"/>
      <c r="RLR409" s="56"/>
      <c r="RLS409" s="56"/>
      <c r="RLT409" s="56"/>
      <c r="RLU409" s="56"/>
      <c r="RLV409" s="56"/>
      <c r="RLW409" s="56"/>
      <c r="RLX409" s="56"/>
      <c r="RLY409" s="56"/>
      <c r="RLZ409" s="56"/>
      <c r="RMA409" s="56"/>
      <c r="RMB409" s="56"/>
      <c r="RMC409" s="56"/>
      <c r="RMD409" s="56"/>
      <c r="RME409" s="56"/>
      <c r="RMF409" s="56"/>
      <c r="RMG409" s="56"/>
      <c r="RMH409" s="56"/>
      <c r="RMI409" s="56"/>
      <c r="RMJ409" s="56"/>
      <c r="RMK409" s="56"/>
      <c r="RML409" s="56"/>
      <c r="RMM409" s="56"/>
      <c r="RMN409" s="56"/>
      <c r="RMO409" s="56"/>
      <c r="RMP409" s="56"/>
      <c r="RMQ409" s="56"/>
      <c r="RMR409" s="56"/>
      <c r="RMS409" s="56"/>
      <c r="RMT409" s="56"/>
      <c r="RMU409" s="56"/>
      <c r="RMV409" s="56"/>
      <c r="RMW409" s="56"/>
      <c r="RMX409" s="56"/>
      <c r="RMY409" s="56"/>
      <c r="RMZ409" s="56"/>
      <c r="RNA409" s="56"/>
      <c r="RNB409" s="56"/>
      <c r="RNC409" s="56"/>
      <c r="RND409" s="56"/>
      <c r="RNE409" s="56"/>
      <c r="RNF409" s="56"/>
      <c r="RNG409" s="56"/>
      <c r="RNH409" s="56"/>
      <c r="RNI409" s="56"/>
      <c r="RNJ409" s="56"/>
      <c r="RNK409" s="56"/>
      <c r="RNL409" s="56"/>
      <c r="RNM409" s="56"/>
      <c r="RNN409" s="56"/>
      <c r="RNO409" s="56"/>
      <c r="RNP409" s="56"/>
      <c r="RNQ409" s="56"/>
      <c r="RNR409" s="56"/>
      <c r="RNS409" s="56"/>
      <c r="RNT409" s="56"/>
      <c r="RNU409" s="56"/>
      <c r="RNV409" s="56"/>
      <c r="RNW409" s="56"/>
      <c r="RNX409" s="56"/>
      <c r="RNY409" s="56"/>
      <c r="RNZ409" s="56"/>
      <c r="ROA409" s="56"/>
      <c r="ROB409" s="56"/>
      <c r="ROC409" s="56"/>
      <c r="ROD409" s="56"/>
      <c r="ROE409" s="56"/>
      <c r="ROF409" s="56"/>
      <c r="ROG409" s="56"/>
      <c r="ROH409" s="56"/>
      <c r="ROI409" s="56"/>
      <c r="ROJ409" s="56"/>
      <c r="ROK409" s="56"/>
      <c r="ROL409" s="56"/>
      <c r="ROM409" s="56"/>
      <c r="RON409" s="56"/>
      <c r="ROO409" s="56"/>
      <c r="ROP409" s="56"/>
      <c r="ROQ409" s="56"/>
      <c r="ROR409" s="56"/>
      <c r="ROS409" s="56"/>
      <c r="ROT409" s="56"/>
      <c r="ROU409" s="56"/>
      <c r="ROV409" s="56"/>
      <c r="ROW409" s="56"/>
      <c r="ROX409" s="56"/>
      <c r="ROY409" s="56"/>
      <c r="ROZ409" s="56"/>
      <c r="RPA409" s="56"/>
      <c r="RPB409" s="56"/>
      <c r="RPC409" s="56"/>
      <c r="RPD409" s="56"/>
      <c r="RPE409" s="56"/>
      <c r="RPF409" s="56"/>
      <c r="RPG409" s="56"/>
      <c r="RPH409" s="56"/>
      <c r="RPI409" s="56"/>
      <c r="RPJ409" s="56"/>
      <c r="RPK409" s="56"/>
      <c r="RPL409" s="56"/>
      <c r="RPM409" s="56"/>
      <c r="RPN409" s="56"/>
      <c r="RPO409" s="56"/>
      <c r="RPP409" s="56"/>
      <c r="RPQ409" s="56"/>
      <c r="RPR409" s="56"/>
      <c r="RPS409" s="56"/>
      <c r="RPT409" s="56"/>
      <c r="RPU409" s="56"/>
      <c r="RPV409" s="56"/>
      <c r="RPW409" s="56"/>
      <c r="RPX409" s="56"/>
      <c r="RPY409" s="56"/>
      <c r="RPZ409" s="56"/>
      <c r="RQA409" s="56"/>
      <c r="RQB409" s="56"/>
      <c r="RQC409" s="56"/>
      <c r="RQD409" s="56"/>
      <c r="RQE409" s="56"/>
      <c r="RQF409" s="56"/>
      <c r="RQG409" s="56"/>
      <c r="RQH409" s="56"/>
      <c r="RQI409" s="56"/>
      <c r="RQJ409" s="56"/>
      <c r="RQK409" s="56"/>
      <c r="RQL409" s="56"/>
      <c r="RQM409" s="56"/>
      <c r="RQN409" s="56"/>
      <c r="RQO409" s="56"/>
      <c r="RQP409" s="56"/>
      <c r="RQQ409" s="56"/>
      <c r="RQR409" s="56"/>
      <c r="RQS409" s="56"/>
      <c r="RQT409" s="56"/>
      <c r="RQU409" s="56"/>
      <c r="RQV409" s="56"/>
      <c r="RQW409" s="56"/>
      <c r="RQX409" s="56"/>
      <c r="RQY409" s="56"/>
      <c r="RQZ409" s="56"/>
      <c r="RRA409" s="56"/>
      <c r="RRB409" s="56"/>
      <c r="RRC409" s="56"/>
      <c r="RRD409" s="56"/>
      <c r="RRE409" s="56"/>
      <c r="RRF409" s="56"/>
      <c r="RRG409" s="56"/>
      <c r="RRH409" s="56"/>
      <c r="RRI409" s="56"/>
      <c r="RRJ409" s="56"/>
      <c r="RRK409" s="56"/>
      <c r="RRL409" s="56"/>
      <c r="RRM409" s="56"/>
      <c r="RRN409" s="56"/>
      <c r="RRO409" s="56"/>
      <c r="RRP409" s="56"/>
      <c r="RRQ409" s="56"/>
      <c r="RRR409" s="56"/>
      <c r="RRS409" s="56"/>
      <c r="RRT409" s="56"/>
      <c r="RRU409" s="56"/>
      <c r="RRV409" s="56"/>
      <c r="RRW409" s="56"/>
      <c r="RRX409" s="56"/>
      <c r="RRY409" s="56"/>
      <c r="RRZ409" s="56"/>
      <c r="RSA409" s="56"/>
      <c r="RSB409" s="56"/>
      <c r="RSC409" s="56"/>
      <c r="RSD409" s="56"/>
      <c r="RSE409" s="56"/>
      <c r="RSF409" s="56"/>
      <c r="RSG409" s="56"/>
      <c r="RSH409" s="56"/>
      <c r="RSI409" s="56"/>
      <c r="RSJ409" s="56"/>
      <c r="RSK409" s="56"/>
      <c r="RSL409" s="56"/>
      <c r="RSM409" s="56"/>
      <c r="RSN409" s="56"/>
      <c r="RSO409" s="56"/>
      <c r="RSP409" s="56"/>
      <c r="RSQ409" s="56"/>
      <c r="RSR409" s="56"/>
      <c r="RSS409" s="56"/>
      <c r="RST409" s="56"/>
      <c r="RSU409" s="56"/>
      <c r="RSV409" s="56"/>
      <c r="RSW409" s="56"/>
      <c r="RSX409" s="56"/>
      <c r="RSY409" s="56"/>
      <c r="RSZ409" s="56"/>
      <c r="RTA409" s="56"/>
      <c r="RTB409" s="56"/>
      <c r="RTC409" s="56"/>
      <c r="RTD409" s="56"/>
      <c r="RTE409" s="56"/>
      <c r="RTF409" s="56"/>
      <c r="RTG409" s="56"/>
      <c r="RTH409" s="56"/>
      <c r="RTI409" s="56"/>
      <c r="RTJ409" s="56"/>
      <c r="RTK409" s="56"/>
      <c r="RTL409" s="56"/>
      <c r="RTM409" s="56"/>
      <c r="RTN409" s="56"/>
      <c r="RTO409" s="56"/>
      <c r="RTP409" s="56"/>
      <c r="RTQ409" s="56"/>
      <c r="RTR409" s="56"/>
      <c r="RTS409" s="56"/>
      <c r="RTT409" s="56"/>
      <c r="RTU409" s="56"/>
      <c r="RTV409" s="56"/>
      <c r="RTW409" s="56"/>
      <c r="RTX409" s="56"/>
      <c r="RTY409" s="56"/>
      <c r="RTZ409" s="56"/>
      <c r="RUA409" s="56"/>
      <c r="RUB409" s="56"/>
      <c r="RUC409" s="56"/>
      <c r="RUD409" s="56"/>
      <c r="RUE409" s="56"/>
      <c r="RUF409" s="56"/>
      <c r="RUG409" s="56"/>
      <c r="RUH409" s="56"/>
      <c r="RUI409" s="56"/>
      <c r="RUJ409" s="56"/>
      <c r="RUK409" s="56"/>
      <c r="RUL409" s="56"/>
      <c r="RUM409" s="56"/>
      <c r="RUN409" s="56"/>
      <c r="RUO409" s="56"/>
      <c r="RUP409" s="56"/>
      <c r="RUQ409" s="56"/>
      <c r="RUR409" s="56"/>
      <c r="RUS409" s="56"/>
      <c r="RUT409" s="56"/>
      <c r="RUU409" s="56"/>
      <c r="RUV409" s="56"/>
      <c r="RUW409" s="56"/>
      <c r="RUX409" s="56"/>
      <c r="RUY409" s="56"/>
      <c r="RUZ409" s="56"/>
      <c r="RVA409" s="56"/>
      <c r="RVB409" s="56"/>
      <c r="RVC409" s="56"/>
      <c r="RVD409" s="56"/>
      <c r="RVE409" s="56"/>
      <c r="RVF409" s="56"/>
      <c r="RVG409" s="56"/>
      <c r="RVH409" s="56"/>
      <c r="RVI409" s="56"/>
      <c r="RVJ409" s="56"/>
      <c r="RVK409" s="56"/>
      <c r="RVL409" s="56"/>
      <c r="RVM409" s="56"/>
      <c r="RVN409" s="56"/>
      <c r="RVO409" s="56"/>
      <c r="RVP409" s="56"/>
      <c r="RVQ409" s="56"/>
      <c r="RVR409" s="56"/>
      <c r="RVS409" s="56"/>
      <c r="RVT409" s="56"/>
      <c r="RVU409" s="56"/>
      <c r="RVV409" s="56"/>
      <c r="RVW409" s="56"/>
      <c r="RVX409" s="56"/>
      <c r="RVY409" s="56"/>
      <c r="RVZ409" s="56"/>
      <c r="RWA409" s="56"/>
      <c r="RWB409" s="56"/>
      <c r="RWC409" s="56"/>
      <c r="RWD409" s="56"/>
      <c r="RWE409" s="56"/>
      <c r="RWF409" s="56"/>
      <c r="RWG409" s="56"/>
      <c r="RWH409" s="56"/>
      <c r="RWI409" s="56"/>
      <c r="RWJ409" s="56"/>
      <c r="RWK409" s="56"/>
      <c r="RWL409" s="56"/>
      <c r="RWM409" s="56"/>
      <c r="RWN409" s="56"/>
      <c r="RWO409" s="56"/>
      <c r="RWP409" s="56"/>
      <c r="RWQ409" s="56"/>
      <c r="RWR409" s="56"/>
      <c r="RWS409" s="56"/>
      <c r="RWT409" s="56"/>
      <c r="RWU409" s="56"/>
      <c r="RWV409" s="56"/>
      <c r="RWW409" s="56"/>
      <c r="RWX409" s="56"/>
      <c r="RWY409" s="56"/>
      <c r="RWZ409" s="56"/>
      <c r="RXA409" s="56"/>
      <c r="RXB409" s="56"/>
      <c r="RXC409" s="56"/>
      <c r="RXD409" s="56"/>
      <c r="RXE409" s="56"/>
      <c r="RXF409" s="56"/>
      <c r="RXG409" s="56"/>
      <c r="RXH409" s="56"/>
      <c r="RXI409" s="56"/>
      <c r="RXJ409" s="56"/>
      <c r="RXK409" s="56"/>
      <c r="RXL409" s="56"/>
      <c r="RXM409" s="56"/>
      <c r="RXN409" s="56"/>
      <c r="RXO409" s="56"/>
      <c r="RXP409" s="56"/>
      <c r="RXQ409" s="56"/>
      <c r="RXR409" s="56"/>
      <c r="RXS409" s="56"/>
      <c r="RXT409" s="56"/>
      <c r="RXU409" s="56"/>
      <c r="RXV409" s="56"/>
      <c r="RXW409" s="56"/>
      <c r="RXX409" s="56"/>
      <c r="RXY409" s="56"/>
      <c r="RXZ409" s="56"/>
      <c r="RYA409" s="56"/>
      <c r="RYB409" s="56"/>
      <c r="RYC409" s="56"/>
      <c r="RYD409" s="56"/>
      <c r="RYE409" s="56"/>
      <c r="RYF409" s="56"/>
      <c r="RYG409" s="56"/>
      <c r="RYH409" s="56"/>
      <c r="RYI409" s="56"/>
      <c r="RYJ409" s="56"/>
      <c r="RYK409" s="56"/>
      <c r="RYL409" s="56"/>
      <c r="RYM409" s="56"/>
      <c r="RYN409" s="56"/>
      <c r="RYO409" s="56"/>
      <c r="RYP409" s="56"/>
      <c r="RYQ409" s="56"/>
      <c r="RYR409" s="56"/>
      <c r="RYS409" s="56"/>
      <c r="RYT409" s="56"/>
      <c r="RYU409" s="56"/>
      <c r="RYV409" s="56"/>
      <c r="RYW409" s="56"/>
      <c r="RYX409" s="56"/>
      <c r="RYY409" s="56"/>
      <c r="RYZ409" s="56"/>
      <c r="RZA409" s="56"/>
      <c r="RZB409" s="56"/>
      <c r="RZC409" s="56"/>
      <c r="RZD409" s="56"/>
      <c r="RZE409" s="56"/>
      <c r="RZF409" s="56"/>
      <c r="RZG409" s="56"/>
      <c r="RZH409" s="56"/>
      <c r="RZI409" s="56"/>
      <c r="RZJ409" s="56"/>
      <c r="RZK409" s="56"/>
      <c r="RZL409" s="56"/>
      <c r="RZM409" s="56"/>
      <c r="RZN409" s="56"/>
      <c r="RZO409" s="56"/>
      <c r="RZP409" s="56"/>
      <c r="RZQ409" s="56"/>
      <c r="RZR409" s="56"/>
      <c r="RZS409" s="56"/>
      <c r="RZT409" s="56"/>
      <c r="RZU409" s="56"/>
      <c r="RZV409" s="56"/>
      <c r="RZW409" s="56"/>
      <c r="RZX409" s="56"/>
      <c r="RZY409" s="56"/>
      <c r="RZZ409" s="56"/>
      <c r="SAA409" s="56"/>
      <c r="SAB409" s="56"/>
      <c r="SAC409" s="56"/>
      <c r="SAD409" s="56"/>
      <c r="SAE409" s="56"/>
      <c r="SAF409" s="56"/>
      <c r="SAG409" s="56"/>
      <c r="SAH409" s="56"/>
      <c r="SAI409" s="56"/>
      <c r="SAJ409" s="56"/>
      <c r="SAK409" s="56"/>
      <c r="SAL409" s="56"/>
      <c r="SAM409" s="56"/>
      <c r="SAN409" s="56"/>
      <c r="SAO409" s="56"/>
      <c r="SAP409" s="56"/>
      <c r="SAQ409" s="56"/>
      <c r="SAR409" s="56"/>
      <c r="SAS409" s="56"/>
      <c r="SAT409" s="56"/>
      <c r="SAU409" s="56"/>
      <c r="SAV409" s="56"/>
      <c r="SAW409" s="56"/>
      <c r="SAX409" s="56"/>
      <c r="SAY409" s="56"/>
      <c r="SAZ409" s="56"/>
      <c r="SBA409" s="56"/>
      <c r="SBB409" s="56"/>
      <c r="SBC409" s="56"/>
      <c r="SBD409" s="56"/>
      <c r="SBE409" s="56"/>
      <c r="SBF409" s="56"/>
      <c r="SBG409" s="56"/>
      <c r="SBH409" s="56"/>
      <c r="SBI409" s="56"/>
      <c r="SBJ409" s="56"/>
      <c r="SBK409" s="56"/>
      <c r="SBL409" s="56"/>
      <c r="SBM409" s="56"/>
      <c r="SBN409" s="56"/>
      <c r="SBO409" s="56"/>
      <c r="SBP409" s="56"/>
      <c r="SBQ409" s="56"/>
      <c r="SBR409" s="56"/>
      <c r="SBS409" s="56"/>
      <c r="SBT409" s="56"/>
      <c r="SBU409" s="56"/>
      <c r="SBV409" s="56"/>
      <c r="SBW409" s="56"/>
      <c r="SBX409" s="56"/>
      <c r="SBY409" s="56"/>
      <c r="SBZ409" s="56"/>
      <c r="SCA409" s="56"/>
      <c r="SCB409" s="56"/>
      <c r="SCC409" s="56"/>
      <c r="SCD409" s="56"/>
      <c r="SCE409" s="56"/>
      <c r="SCF409" s="56"/>
      <c r="SCG409" s="56"/>
      <c r="SCH409" s="56"/>
      <c r="SCI409" s="56"/>
      <c r="SCJ409" s="56"/>
      <c r="SCK409" s="56"/>
      <c r="SCL409" s="56"/>
      <c r="SCM409" s="56"/>
      <c r="SCN409" s="56"/>
      <c r="SCO409" s="56"/>
      <c r="SCP409" s="56"/>
      <c r="SCQ409" s="56"/>
      <c r="SCR409" s="56"/>
      <c r="SCS409" s="56"/>
      <c r="SCT409" s="56"/>
      <c r="SCU409" s="56"/>
      <c r="SCV409" s="56"/>
      <c r="SCW409" s="56"/>
      <c r="SCX409" s="56"/>
      <c r="SCY409" s="56"/>
      <c r="SCZ409" s="56"/>
      <c r="SDA409" s="56"/>
      <c r="SDB409" s="56"/>
      <c r="SDC409" s="56"/>
      <c r="SDD409" s="56"/>
      <c r="SDE409" s="56"/>
      <c r="SDF409" s="56"/>
      <c r="SDG409" s="56"/>
      <c r="SDH409" s="56"/>
      <c r="SDI409" s="56"/>
      <c r="SDJ409" s="56"/>
      <c r="SDK409" s="56"/>
      <c r="SDL409" s="56"/>
      <c r="SDM409" s="56"/>
      <c r="SDN409" s="56"/>
      <c r="SDO409" s="56"/>
      <c r="SDP409" s="56"/>
      <c r="SDQ409" s="56"/>
      <c r="SDR409" s="56"/>
      <c r="SDS409" s="56"/>
      <c r="SDT409" s="56"/>
      <c r="SDU409" s="56"/>
      <c r="SDV409" s="56"/>
      <c r="SDW409" s="56"/>
      <c r="SDX409" s="56"/>
      <c r="SDY409" s="56"/>
      <c r="SDZ409" s="56"/>
      <c r="SEA409" s="56"/>
      <c r="SEB409" s="56"/>
      <c r="SEC409" s="56"/>
      <c r="SED409" s="56"/>
      <c r="SEE409" s="56"/>
      <c r="SEF409" s="56"/>
      <c r="SEG409" s="56"/>
      <c r="SEH409" s="56"/>
      <c r="SEI409" s="56"/>
      <c r="SEJ409" s="56"/>
      <c r="SEK409" s="56"/>
      <c r="SEL409" s="56"/>
      <c r="SEM409" s="56"/>
      <c r="SEN409" s="56"/>
      <c r="SEO409" s="56"/>
      <c r="SEP409" s="56"/>
      <c r="SEQ409" s="56"/>
      <c r="SER409" s="56"/>
      <c r="SES409" s="56"/>
      <c r="SET409" s="56"/>
      <c r="SEU409" s="56"/>
      <c r="SEV409" s="56"/>
      <c r="SEW409" s="56"/>
      <c r="SEX409" s="56"/>
      <c r="SEY409" s="56"/>
      <c r="SEZ409" s="56"/>
      <c r="SFA409" s="56"/>
      <c r="SFB409" s="56"/>
      <c r="SFC409" s="56"/>
      <c r="SFD409" s="56"/>
      <c r="SFE409" s="56"/>
      <c r="SFF409" s="56"/>
      <c r="SFG409" s="56"/>
      <c r="SFH409" s="56"/>
      <c r="SFI409" s="56"/>
      <c r="SFJ409" s="56"/>
      <c r="SFK409" s="56"/>
      <c r="SFL409" s="56"/>
      <c r="SFM409" s="56"/>
      <c r="SFN409" s="56"/>
      <c r="SFO409" s="56"/>
      <c r="SFP409" s="56"/>
      <c r="SFQ409" s="56"/>
      <c r="SFR409" s="56"/>
      <c r="SFS409" s="56"/>
      <c r="SFT409" s="56"/>
      <c r="SFU409" s="56"/>
      <c r="SFV409" s="56"/>
      <c r="SFW409" s="56"/>
      <c r="SFX409" s="56"/>
      <c r="SFY409" s="56"/>
      <c r="SFZ409" s="56"/>
      <c r="SGA409" s="56"/>
      <c r="SGB409" s="56"/>
      <c r="SGC409" s="56"/>
      <c r="SGD409" s="56"/>
      <c r="SGE409" s="56"/>
      <c r="SGF409" s="56"/>
      <c r="SGG409" s="56"/>
      <c r="SGH409" s="56"/>
      <c r="SGI409" s="56"/>
      <c r="SGJ409" s="56"/>
      <c r="SGK409" s="56"/>
      <c r="SGL409" s="56"/>
      <c r="SGM409" s="56"/>
      <c r="SGN409" s="56"/>
      <c r="SGO409" s="56"/>
      <c r="SGP409" s="56"/>
      <c r="SGQ409" s="56"/>
      <c r="SGR409" s="56"/>
      <c r="SGS409" s="56"/>
      <c r="SGT409" s="56"/>
      <c r="SGU409" s="56"/>
      <c r="SGV409" s="56"/>
      <c r="SGW409" s="56"/>
      <c r="SGX409" s="56"/>
      <c r="SGY409" s="56"/>
      <c r="SGZ409" s="56"/>
      <c r="SHA409" s="56"/>
      <c r="SHB409" s="56"/>
      <c r="SHC409" s="56"/>
      <c r="SHD409" s="56"/>
      <c r="SHE409" s="56"/>
      <c r="SHF409" s="56"/>
      <c r="SHG409" s="56"/>
      <c r="SHH409" s="56"/>
      <c r="SHI409" s="56"/>
      <c r="SHJ409" s="56"/>
      <c r="SHK409" s="56"/>
      <c r="SHL409" s="56"/>
      <c r="SHM409" s="56"/>
      <c r="SHN409" s="56"/>
      <c r="SHO409" s="56"/>
      <c r="SHP409" s="56"/>
      <c r="SHQ409" s="56"/>
      <c r="SHR409" s="56"/>
      <c r="SHS409" s="56"/>
      <c r="SHT409" s="56"/>
      <c r="SHU409" s="56"/>
      <c r="SHV409" s="56"/>
      <c r="SHW409" s="56"/>
      <c r="SHX409" s="56"/>
      <c r="SHY409" s="56"/>
      <c r="SHZ409" s="56"/>
      <c r="SIA409" s="56"/>
      <c r="SIB409" s="56"/>
      <c r="SIC409" s="56"/>
      <c r="SID409" s="56"/>
      <c r="SIE409" s="56"/>
      <c r="SIF409" s="56"/>
      <c r="SIG409" s="56"/>
      <c r="SIH409" s="56"/>
      <c r="SII409" s="56"/>
      <c r="SIJ409" s="56"/>
      <c r="SIK409" s="56"/>
      <c r="SIL409" s="56"/>
      <c r="SIM409" s="56"/>
      <c r="SIN409" s="56"/>
      <c r="SIO409" s="56"/>
      <c r="SIP409" s="56"/>
      <c r="SIQ409" s="56"/>
      <c r="SIR409" s="56"/>
      <c r="SIS409" s="56"/>
      <c r="SIT409" s="56"/>
      <c r="SIU409" s="56"/>
      <c r="SIV409" s="56"/>
      <c r="SIW409" s="56"/>
      <c r="SIX409" s="56"/>
      <c r="SIY409" s="56"/>
      <c r="SIZ409" s="56"/>
      <c r="SJA409" s="56"/>
      <c r="SJB409" s="56"/>
      <c r="SJC409" s="56"/>
      <c r="SJD409" s="56"/>
      <c r="SJE409" s="56"/>
      <c r="SJF409" s="56"/>
      <c r="SJG409" s="56"/>
      <c r="SJH409" s="56"/>
      <c r="SJI409" s="56"/>
      <c r="SJJ409" s="56"/>
      <c r="SJK409" s="56"/>
      <c r="SJL409" s="56"/>
      <c r="SJM409" s="56"/>
      <c r="SJN409" s="56"/>
      <c r="SJO409" s="56"/>
      <c r="SJP409" s="56"/>
      <c r="SJQ409" s="56"/>
      <c r="SJR409" s="56"/>
      <c r="SJS409" s="56"/>
      <c r="SJT409" s="56"/>
      <c r="SJU409" s="56"/>
      <c r="SJV409" s="56"/>
      <c r="SJW409" s="56"/>
      <c r="SJX409" s="56"/>
      <c r="SJY409" s="56"/>
      <c r="SJZ409" s="56"/>
      <c r="SKA409" s="56"/>
      <c r="SKB409" s="56"/>
      <c r="SKC409" s="56"/>
      <c r="SKD409" s="56"/>
      <c r="SKE409" s="56"/>
      <c r="SKF409" s="56"/>
      <c r="SKG409" s="56"/>
      <c r="SKH409" s="56"/>
      <c r="SKI409" s="56"/>
      <c r="SKJ409" s="56"/>
      <c r="SKK409" s="56"/>
      <c r="SKL409" s="56"/>
      <c r="SKM409" s="56"/>
      <c r="SKN409" s="56"/>
      <c r="SKO409" s="56"/>
      <c r="SKP409" s="56"/>
      <c r="SKQ409" s="56"/>
      <c r="SKR409" s="56"/>
      <c r="SKS409" s="56"/>
      <c r="SKT409" s="56"/>
      <c r="SKU409" s="56"/>
      <c r="SKV409" s="56"/>
      <c r="SKW409" s="56"/>
      <c r="SKX409" s="56"/>
      <c r="SKY409" s="56"/>
      <c r="SKZ409" s="56"/>
      <c r="SLA409" s="56"/>
      <c r="SLB409" s="56"/>
      <c r="SLC409" s="56"/>
      <c r="SLD409" s="56"/>
      <c r="SLE409" s="56"/>
      <c r="SLF409" s="56"/>
      <c r="SLG409" s="56"/>
      <c r="SLH409" s="56"/>
      <c r="SLI409" s="56"/>
      <c r="SLJ409" s="56"/>
      <c r="SLK409" s="56"/>
      <c r="SLL409" s="56"/>
      <c r="SLM409" s="56"/>
      <c r="SLN409" s="56"/>
      <c r="SLO409" s="56"/>
      <c r="SLP409" s="56"/>
      <c r="SLQ409" s="56"/>
      <c r="SLR409" s="56"/>
      <c r="SLS409" s="56"/>
      <c r="SLT409" s="56"/>
      <c r="SLU409" s="56"/>
      <c r="SLV409" s="56"/>
      <c r="SLW409" s="56"/>
      <c r="SLX409" s="56"/>
      <c r="SLY409" s="56"/>
      <c r="SLZ409" s="56"/>
      <c r="SMA409" s="56"/>
      <c r="SMB409" s="56"/>
      <c r="SMC409" s="56"/>
      <c r="SMD409" s="56"/>
      <c r="SME409" s="56"/>
      <c r="SMF409" s="56"/>
      <c r="SMG409" s="56"/>
      <c r="SMH409" s="56"/>
      <c r="SMI409" s="56"/>
      <c r="SMJ409" s="56"/>
      <c r="SMK409" s="56"/>
      <c r="SML409" s="56"/>
      <c r="SMM409" s="56"/>
      <c r="SMN409" s="56"/>
      <c r="SMO409" s="56"/>
      <c r="SMP409" s="56"/>
      <c r="SMQ409" s="56"/>
      <c r="SMR409" s="56"/>
      <c r="SMS409" s="56"/>
      <c r="SMT409" s="56"/>
      <c r="SMU409" s="56"/>
      <c r="SMV409" s="56"/>
      <c r="SMW409" s="56"/>
      <c r="SMX409" s="56"/>
      <c r="SMY409" s="56"/>
      <c r="SMZ409" s="56"/>
      <c r="SNA409" s="56"/>
      <c r="SNB409" s="56"/>
      <c r="SNC409" s="56"/>
      <c r="SND409" s="56"/>
      <c r="SNE409" s="56"/>
      <c r="SNF409" s="56"/>
      <c r="SNG409" s="56"/>
      <c r="SNH409" s="56"/>
      <c r="SNI409" s="56"/>
      <c r="SNJ409" s="56"/>
      <c r="SNK409" s="56"/>
      <c r="SNL409" s="56"/>
      <c r="SNM409" s="56"/>
      <c r="SNN409" s="56"/>
      <c r="SNO409" s="56"/>
      <c r="SNP409" s="56"/>
      <c r="SNQ409" s="56"/>
      <c r="SNR409" s="56"/>
      <c r="SNS409" s="56"/>
      <c r="SNT409" s="56"/>
      <c r="SNU409" s="56"/>
      <c r="SNV409" s="56"/>
      <c r="SNW409" s="56"/>
      <c r="SNX409" s="56"/>
      <c r="SNY409" s="56"/>
      <c r="SNZ409" s="56"/>
      <c r="SOA409" s="56"/>
      <c r="SOB409" s="56"/>
      <c r="SOC409" s="56"/>
      <c r="SOD409" s="56"/>
      <c r="SOE409" s="56"/>
      <c r="SOF409" s="56"/>
      <c r="SOG409" s="56"/>
      <c r="SOH409" s="56"/>
      <c r="SOI409" s="56"/>
      <c r="SOJ409" s="56"/>
      <c r="SOK409" s="56"/>
      <c r="SOL409" s="56"/>
      <c r="SOM409" s="56"/>
      <c r="SON409" s="56"/>
      <c r="SOO409" s="56"/>
      <c r="SOP409" s="56"/>
      <c r="SOQ409" s="56"/>
      <c r="SOR409" s="56"/>
      <c r="SOS409" s="56"/>
      <c r="SOT409" s="56"/>
      <c r="SOU409" s="56"/>
      <c r="SOV409" s="56"/>
      <c r="SOW409" s="56"/>
      <c r="SOX409" s="56"/>
      <c r="SOY409" s="56"/>
      <c r="SOZ409" s="56"/>
      <c r="SPA409" s="56"/>
      <c r="SPB409" s="56"/>
      <c r="SPC409" s="56"/>
      <c r="SPD409" s="56"/>
      <c r="SPE409" s="56"/>
      <c r="SPF409" s="56"/>
      <c r="SPG409" s="56"/>
      <c r="SPH409" s="56"/>
      <c r="SPI409" s="56"/>
      <c r="SPJ409" s="56"/>
      <c r="SPK409" s="56"/>
      <c r="SPL409" s="56"/>
      <c r="SPM409" s="56"/>
      <c r="SPN409" s="56"/>
      <c r="SPO409" s="56"/>
      <c r="SPP409" s="56"/>
      <c r="SPQ409" s="56"/>
      <c r="SPR409" s="56"/>
      <c r="SPS409" s="56"/>
      <c r="SPT409" s="56"/>
      <c r="SPU409" s="56"/>
      <c r="SPV409" s="56"/>
      <c r="SPW409" s="56"/>
      <c r="SPX409" s="56"/>
      <c r="SPY409" s="56"/>
      <c r="SPZ409" s="56"/>
      <c r="SQA409" s="56"/>
      <c r="SQB409" s="56"/>
      <c r="SQC409" s="56"/>
      <c r="SQD409" s="56"/>
      <c r="SQE409" s="56"/>
      <c r="SQF409" s="56"/>
      <c r="SQG409" s="56"/>
      <c r="SQH409" s="56"/>
      <c r="SQI409" s="56"/>
      <c r="SQJ409" s="56"/>
      <c r="SQK409" s="56"/>
      <c r="SQL409" s="56"/>
      <c r="SQM409" s="56"/>
      <c r="SQN409" s="56"/>
      <c r="SQO409" s="56"/>
      <c r="SQP409" s="56"/>
      <c r="SQQ409" s="56"/>
      <c r="SQR409" s="56"/>
      <c r="SQS409" s="56"/>
      <c r="SQT409" s="56"/>
      <c r="SQU409" s="56"/>
      <c r="SQV409" s="56"/>
      <c r="SQW409" s="56"/>
      <c r="SQX409" s="56"/>
      <c r="SQY409" s="56"/>
      <c r="SQZ409" s="56"/>
      <c r="SRA409" s="56"/>
      <c r="SRB409" s="56"/>
      <c r="SRC409" s="56"/>
      <c r="SRD409" s="56"/>
      <c r="SRE409" s="56"/>
      <c r="SRF409" s="56"/>
      <c r="SRG409" s="56"/>
      <c r="SRH409" s="56"/>
      <c r="SRI409" s="56"/>
      <c r="SRJ409" s="56"/>
      <c r="SRK409" s="56"/>
      <c r="SRL409" s="56"/>
      <c r="SRM409" s="56"/>
      <c r="SRN409" s="56"/>
      <c r="SRO409" s="56"/>
      <c r="SRP409" s="56"/>
      <c r="SRQ409" s="56"/>
      <c r="SRR409" s="56"/>
      <c r="SRS409" s="56"/>
      <c r="SRT409" s="56"/>
      <c r="SRU409" s="56"/>
      <c r="SRV409" s="56"/>
      <c r="SRW409" s="56"/>
      <c r="SRX409" s="56"/>
      <c r="SRY409" s="56"/>
      <c r="SRZ409" s="56"/>
      <c r="SSA409" s="56"/>
      <c r="SSB409" s="56"/>
      <c r="SSC409" s="56"/>
      <c r="SSD409" s="56"/>
      <c r="SSE409" s="56"/>
      <c r="SSF409" s="56"/>
      <c r="SSG409" s="56"/>
      <c r="SSH409" s="56"/>
      <c r="SSI409" s="56"/>
      <c r="SSJ409" s="56"/>
      <c r="SSK409" s="56"/>
      <c r="SSL409" s="56"/>
      <c r="SSM409" s="56"/>
      <c r="SSN409" s="56"/>
      <c r="SSO409" s="56"/>
      <c r="SSP409" s="56"/>
      <c r="SSQ409" s="56"/>
      <c r="SSR409" s="56"/>
      <c r="SSS409" s="56"/>
      <c r="SST409" s="56"/>
      <c r="SSU409" s="56"/>
      <c r="SSV409" s="56"/>
      <c r="SSW409" s="56"/>
      <c r="SSX409" s="56"/>
      <c r="SSY409" s="56"/>
      <c r="SSZ409" s="56"/>
      <c r="STA409" s="56"/>
      <c r="STB409" s="56"/>
      <c r="STC409" s="56"/>
      <c r="STD409" s="56"/>
      <c r="STE409" s="56"/>
      <c r="STF409" s="56"/>
      <c r="STG409" s="56"/>
      <c r="STH409" s="56"/>
      <c r="STI409" s="56"/>
      <c r="STJ409" s="56"/>
      <c r="STK409" s="56"/>
      <c r="STL409" s="56"/>
      <c r="STM409" s="56"/>
      <c r="STN409" s="56"/>
      <c r="STO409" s="56"/>
      <c r="STP409" s="56"/>
      <c r="STQ409" s="56"/>
      <c r="STR409" s="56"/>
      <c r="STS409" s="56"/>
      <c r="STT409" s="56"/>
      <c r="STU409" s="56"/>
      <c r="STV409" s="56"/>
      <c r="STW409" s="56"/>
      <c r="STX409" s="56"/>
      <c r="STY409" s="56"/>
      <c r="STZ409" s="56"/>
      <c r="SUA409" s="56"/>
      <c r="SUB409" s="56"/>
      <c r="SUC409" s="56"/>
      <c r="SUD409" s="56"/>
      <c r="SUE409" s="56"/>
      <c r="SUF409" s="56"/>
      <c r="SUG409" s="56"/>
      <c r="SUH409" s="56"/>
      <c r="SUI409" s="56"/>
      <c r="SUJ409" s="56"/>
      <c r="SUK409" s="56"/>
      <c r="SUL409" s="56"/>
      <c r="SUM409" s="56"/>
      <c r="SUN409" s="56"/>
      <c r="SUO409" s="56"/>
      <c r="SUP409" s="56"/>
      <c r="SUQ409" s="56"/>
      <c r="SUR409" s="56"/>
      <c r="SUS409" s="56"/>
      <c r="SUT409" s="56"/>
      <c r="SUU409" s="56"/>
      <c r="SUV409" s="56"/>
      <c r="SUW409" s="56"/>
      <c r="SUX409" s="56"/>
      <c r="SUY409" s="56"/>
      <c r="SUZ409" s="56"/>
      <c r="SVA409" s="56"/>
      <c r="SVB409" s="56"/>
      <c r="SVC409" s="56"/>
      <c r="SVD409" s="56"/>
      <c r="SVE409" s="56"/>
      <c r="SVF409" s="56"/>
      <c r="SVG409" s="56"/>
      <c r="SVH409" s="56"/>
      <c r="SVI409" s="56"/>
      <c r="SVJ409" s="56"/>
      <c r="SVK409" s="56"/>
      <c r="SVL409" s="56"/>
      <c r="SVM409" s="56"/>
      <c r="SVN409" s="56"/>
      <c r="SVO409" s="56"/>
      <c r="SVP409" s="56"/>
      <c r="SVQ409" s="56"/>
      <c r="SVR409" s="56"/>
      <c r="SVS409" s="56"/>
      <c r="SVT409" s="56"/>
      <c r="SVU409" s="56"/>
      <c r="SVV409" s="56"/>
      <c r="SVW409" s="56"/>
      <c r="SVX409" s="56"/>
      <c r="SVY409" s="56"/>
      <c r="SVZ409" s="56"/>
      <c r="SWA409" s="56"/>
      <c r="SWB409" s="56"/>
      <c r="SWC409" s="56"/>
      <c r="SWD409" s="56"/>
      <c r="SWE409" s="56"/>
      <c r="SWF409" s="56"/>
      <c r="SWG409" s="56"/>
      <c r="SWH409" s="56"/>
      <c r="SWI409" s="56"/>
      <c r="SWJ409" s="56"/>
      <c r="SWK409" s="56"/>
      <c r="SWL409" s="56"/>
      <c r="SWM409" s="56"/>
      <c r="SWN409" s="56"/>
      <c r="SWO409" s="56"/>
      <c r="SWP409" s="56"/>
      <c r="SWQ409" s="56"/>
      <c r="SWR409" s="56"/>
      <c r="SWS409" s="56"/>
      <c r="SWT409" s="56"/>
      <c r="SWU409" s="56"/>
      <c r="SWV409" s="56"/>
      <c r="SWW409" s="56"/>
      <c r="SWX409" s="56"/>
      <c r="SWY409" s="56"/>
      <c r="SWZ409" s="56"/>
      <c r="SXA409" s="56"/>
      <c r="SXB409" s="56"/>
      <c r="SXC409" s="56"/>
      <c r="SXD409" s="56"/>
      <c r="SXE409" s="56"/>
      <c r="SXF409" s="56"/>
      <c r="SXG409" s="56"/>
      <c r="SXH409" s="56"/>
      <c r="SXI409" s="56"/>
      <c r="SXJ409" s="56"/>
      <c r="SXK409" s="56"/>
      <c r="SXL409" s="56"/>
      <c r="SXM409" s="56"/>
      <c r="SXN409" s="56"/>
      <c r="SXO409" s="56"/>
      <c r="SXP409" s="56"/>
      <c r="SXQ409" s="56"/>
      <c r="SXR409" s="56"/>
      <c r="SXS409" s="56"/>
      <c r="SXT409" s="56"/>
      <c r="SXU409" s="56"/>
      <c r="SXV409" s="56"/>
      <c r="SXW409" s="56"/>
      <c r="SXX409" s="56"/>
      <c r="SXY409" s="56"/>
      <c r="SXZ409" s="56"/>
      <c r="SYA409" s="56"/>
      <c r="SYB409" s="56"/>
      <c r="SYC409" s="56"/>
      <c r="SYD409" s="56"/>
      <c r="SYE409" s="56"/>
      <c r="SYF409" s="56"/>
      <c r="SYG409" s="56"/>
      <c r="SYH409" s="56"/>
      <c r="SYI409" s="56"/>
      <c r="SYJ409" s="56"/>
      <c r="SYK409" s="56"/>
      <c r="SYL409" s="56"/>
      <c r="SYM409" s="56"/>
      <c r="SYN409" s="56"/>
      <c r="SYO409" s="56"/>
      <c r="SYP409" s="56"/>
      <c r="SYQ409" s="56"/>
      <c r="SYR409" s="56"/>
      <c r="SYS409" s="56"/>
      <c r="SYT409" s="56"/>
      <c r="SYU409" s="56"/>
      <c r="SYV409" s="56"/>
      <c r="SYW409" s="56"/>
      <c r="SYX409" s="56"/>
      <c r="SYY409" s="56"/>
      <c r="SYZ409" s="56"/>
      <c r="SZA409" s="56"/>
      <c r="SZB409" s="56"/>
      <c r="SZC409" s="56"/>
      <c r="SZD409" s="56"/>
      <c r="SZE409" s="56"/>
      <c r="SZF409" s="56"/>
      <c r="SZG409" s="56"/>
      <c r="SZH409" s="56"/>
      <c r="SZI409" s="56"/>
      <c r="SZJ409" s="56"/>
      <c r="SZK409" s="56"/>
      <c r="SZL409" s="56"/>
      <c r="SZM409" s="56"/>
      <c r="SZN409" s="56"/>
      <c r="SZO409" s="56"/>
      <c r="SZP409" s="56"/>
      <c r="SZQ409" s="56"/>
      <c r="SZR409" s="56"/>
      <c r="SZS409" s="56"/>
      <c r="SZT409" s="56"/>
      <c r="SZU409" s="56"/>
      <c r="SZV409" s="56"/>
      <c r="SZW409" s="56"/>
      <c r="SZX409" s="56"/>
      <c r="SZY409" s="56"/>
      <c r="SZZ409" s="56"/>
      <c r="TAA409" s="56"/>
      <c r="TAB409" s="56"/>
      <c r="TAC409" s="56"/>
      <c r="TAD409" s="56"/>
      <c r="TAE409" s="56"/>
      <c r="TAF409" s="56"/>
      <c r="TAG409" s="56"/>
      <c r="TAH409" s="56"/>
      <c r="TAI409" s="56"/>
      <c r="TAJ409" s="56"/>
      <c r="TAK409" s="56"/>
      <c r="TAL409" s="56"/>
      <c r="TAM409" s="56"/>
      <c r="TAN409" s="56"/>
      <c r="TAO409" s="56"/>
      <c r="TAP409" s="56"/>
      <c r="TAQ409" s="56"/>
      <c r="TAR409" s="56"/>
      <c r="TAS409" s="56"/>
      <c r="TAT409" s="56"/>
      <c r="TAU409" s="56"/>
      <c r="TAV409" s="56"/>
      <c r="TAW409" s="56"/>
      <c r="TAX409" s="56"/>
      <c r="TAY409" s="56"/>
      <c r="TAZ409" s="56"/>
      <c r="TBA409" s="56"/>
      <c r="TBB409" s="56"/>
      <c r="TBC409" s="56"/>
      <c r="TBD409" s="56"/>
      <c r="TBE409" s="56"/>
      <c r="TBF409" s="56"/>
      <c r="TBG409" s="56"/>
      <c r="TBH409" s="56"/>
      <c r="TBI409" s="56"/>
      <c r="TBJ409" s="56"/>
      <c r="TBK409" s="56"/>
      <c r="TBL409" s="56"/>
      <c r="TBM409" s="56"/>
      <c r="TBN409" s="56"/>
      <c r="TBO409" s="56"/>
      <c r="TBP409" s="56"/>
      <c r="TBQ409" s="56"/>
      <c r="TBR409" s="56"/>
      <c r="TBS409" s="56"/>
      <c r="TBT409" s="56"/>
      <c r="TBU409" s="56"/>
      <c r="TBV409" s="56"/>
      <c r="TBW409" s="56"/>
      <c r="TBX409" s="56"/>
      <c r="TBY409" s="56"/>
      <c r="TBZ409" s="56"/>
      <c r="TCA409" s="56"/>
      <c r="TCB409" s="56"/>
      <c r="TCC409" s="56"/>
      <c r="TCD409" s="56"/>
      <c r="TCE409" s="56"/>
      <c r="TCF409" s="56"/>
      <c r="TCG409" s="56"/>
      <c r="TCH409" s="56"/>
      <c r="TCI409" s="56"/>
      <c r="TCJ409" s="56"/>
      <c r="TCK409" s="56"/>
      <c r="TCL409" s="56"/>
      <c r="TCM409" s="56"/>
      <c r="TCN409" s="56"/>
      <c r="TCO409" s="56"/>
      <c r="TCP409" s="56"/>
      <c r="TCQ409" s="56"/>
      <c r="TCR409" s="56"/>
      <c r="TCS409" s="56"/>
      <c r="TCT409" s="56"/>
      <c r="TCU409" s="56"/>
      <c r="TCV409" s="56"/>
      <c r="TCW409" s="56"/>
      <c r="TCX409" s="56"/>
      <c r="TCY409" s="56"/>
      <c r="TCZ409" s="56"/>
      <c r="TDA409" s="56"/>
      <c r="TDB409" s="56"/>
      <c r="TDC409" s="56"/>
      <c r="TDD409" s="56"/>
      <c r="TDE409" s="56"/>
      <c r="TDF409" s="56"/>
      <c r="TDG409" s="56"/>
      <c r="TDH409" s="56"/>
      <c r="TDI409" s="56"/>
      <c r="TDJ409" s="56"/>
      <c r="TDK409" s="56"/>
      <c r="TDL409" s="56"/>
      <c r="TDM409" s="56"/>
      <c r="TDN409" s="56"/>
      <c r="TDO409" s="56"/>
      <c r="TDP409" s="56"/>
      <c r="TDQ409" s="56"/>
      <c r="TDR409" s="56"/>
      <c r="TDS409" s="56"/>
      <c r="TDT409" s="56"/>
      <c r="TDU409" s="56"/>
      <c r="TDV409" s="56"/>
      <c r="TDW409" s="56"/>
      <c r="TDX409" s="56"/>
      <c r="TDY409" s="56"/>
      <c r="TDZ409" s="56"/>
      <c r="TEA409" s="56"/>
      <c r="TEB409" s="56"/>
      <c r="TEC409" s="56"/>
      <c r="TED409" s="56"/>
      <c r="TEE409" s="56"/>
      <c r="TEF409" s="56"/>
      <c r="TEG409" s="56"/>
      <c r="TEH409" s="56"/>
      <c r="TEI409" s="56"/>
      <c r="TEJ409" s="56"/>
      <c r="TEK409" s="56"/>
      <c r="TEL409" s="56"/>
      <c r="TEM409" s="56"/>
      <c r="TEN409" s="56"/>
      <c r="TEO409" s="56"/>
      <c r="TEP409" s="56"/>
      <c r="TEQ409" s="56"/>
      <c r="TER409" s="56"/>
      <c r="TES409" s="56"/>
      <c r="TET409" s="56"/>
      <c r="TEU409" s="56"/>
      <c r="TEV409" s="56"/>
      <c r="TEW409" s="56"/>
      <c r="TEX409" s="56"/>
      <c r="TEY409" s="56"/>
      <c r="TEZ409" s="56"/>
      <c r="TFA409" s="56"/>
      <c r="TFB409" s="56"/>
      <c r="TFC409" s="56"/>
      <c r="TFD409" s="56"/>
      <c r="TFE409" s="56"/>
      <c r="TFF409" s="56"/>
      <c r="TFG409" s="56"/>
      <c r="TFH409" s="56"/>
      <c r="TFI409" s="56"/>
      <c r="TFJ409" s="56"/>
      <c r="TFK409" s="56"/>
      <c r="TFL409" s="56"/>
      <c r="TFM409" s="56"/>
      <c r="TFN409" s="56"/>
      <c r="TFO409" s="56"/>
      <c r="TFP409" s="56"/>
      <c r="TFQ409" s="56"/>
      <c r="TFR409" s="56"/>
      <c r="TFS409" s="56"/>
      <c r="TFT409" s="56"/>
      <c r="TFU409" s="56"/>
      <c r="TFV409" s="56"/>
      <c r="TFW409" s="56"/>
      <c r="TFX409" s="56"/>
      <c r="TFY409" s="56"/>
      <c r="TFZ409" s="56"/>
      <c r="TGA409" s="56"/>
      <c r="TGB409" s="56"/>
      <c r="TGC409" s="56"/>
      <c r="TGD409" s="56"/>
      <c r="TGE409" s="56"/>
      <c r="TGF409" s="56"/>
      <c r="TGG409" s="56"/>
      <c r="TGH409" s="56"/>
      <c r="TGI409" s="56"/>
      <c r="TGJ409" s="56"/>
      <c r="TGK409" s="56"/>
      <c r="TGL409" s="56"/>
      <c r="TGM409" s="56"/>
      <c r="TGN409" s="56"/>
      <c r="TGO409" s="56"/>
      <c r="TGP409" s="56"/>
      <c r="TGQ409" s="56"/>
      <c r="TGR409" s="56"/>
      <c r="TGS409" s="56"/>
      <c r="TGT409" s="56"/>
      <c r="TGU409" s="56"/>
      <c r="TGV409" s="56"/>
      <c r="TGW409" s="56"/>
      <c r="TGX409" s="56"/>
      <c r="TGY409" s="56"/>
      <c r="TGZ409" s="56"/>
      <c r="THA409" s="56"/>
      <c r="THB409" s="56"/>
      <c r="THC409" s="56"/>
      <c r="THD409" s="56"/>
      <c r="THE409" s="56"/>
      <c r="THF409" s="56"/>
      <c r="THG409" s="56"/>
      <c r="THH409" s="56"/>
      <c r="THI409" s="56"/>
      <c r="THJ409" s="56"/>
      <c r="THK409" s="56"/>
      <c r="THL409" s="56"/>
      <c r="THM409" s="56"/>
      <c r="THN409" s="56"/>
      <c r="THO409" s="56"/>
      <c r="THP409" s="56"/>
      <c r="THQ409" s="56"/>
      <c r="THR409" s="56"/>
      <c r="THS409" s="56"/>
      <c r="THT409" s="56"/>
      <c r="THU409" s="56"/>
      <c r="THV409" s="56"/>
      <c r="THW409" s="56"/>
      <c r="THX409" s="56"/>
      <c r="THY409" s="56"/>
      <c r="THZ409" s="56"/>
      <c r="TIA409" s="56"/>
      <c r="TIB409" s="56"/>
      <c r="TIC409" s="56"/>
      <c r="TID409" s="56"/>
      <c r="TIE409" s="56"/>
      <c r="TIF409" s="56"/>
      <c r="TIG409" s="56"/>
      <c r="TIH409" s="56"/>
      <c r="TII409" s="56"/>
      <c r="TIJ409" s="56"/>
      <c r="TIK409" s="56"/>
      <c r="TIL409" s="56"/>
      <c r="TIM409" s="56"/>
      <c r="TIN409" s="56"/>
      <c r="TIO409" s="56"/>
      <c r="TIP409" s="56"/>
      <c r="TIQ409" s="56"/>
      <c r="TIR409" s="56"/>
      <c r="TIS409" s="56"/>
      <c r="TIT409" s="56"/>
      <c r="TIU409" s="56"/>
      <c r="TIV409" s="56"/>
      <c r="TIW409" s="56"/>
      <c r="TIX409" s="56"/>
      <c r="TIY409" s="56"/>
      <c r="TIZ409" s="56"/>
      <c r="TJA409" s="56"/>
      <c r="TJB409" s="56"/>
      <c r="TJC409" s="56"/>
      <c r="TJD409" s="56"/>
      <c r="TJE409" s="56"/>
      <c r="TJF409" s="56"/>
      <c r="TJG409" s="56"/>
      <c r="TJH409" s="56"/>
      <c r="TJI409" s="56"/>
      <c r="TJJ409" s="56"/>
      <c r="TJK409" s="56"/>
      <c r="TJL409" s="56"/>
      <c r="TJM409" s="56"/>
      <c r="TJN409" s="56"/>
      <c r="TJO409" s="56"/>
      <c r="TJP409" s="56"/>
      <c r="TJQ409" s="56"/>
      <c r="TJR409" s="56"/>
      <c r="TJS409" s="56"/>
      <c r="TJT409" s="56"/>
      <c r="TJU409" s="56"/>
      <c r="TJV409" s="56"/>
      <c r="TJW409" s="56"/>
      <c r="TJX409" s="56"/>
      <c r="TJY409" s="56"/>
      <c r="TJZ409" s="56"/>
      <c r="TKA409" s="56"/>
      <c r="TKB409" s="56"/>
      <c r="TKC409" s="56"/>
      <c r="TKD409" s="56"/>
      <c r="TKE409" s="56"/>
      <c r="TKF409" s="56"/>
      <c r="TKG409" s="56"/>
      <c r="TKH409" s="56"/>
      <c r="TKI409" s="56"/>
      <c r="TKJ409" s="56"/>
      <c r="TKK409" s="56"/>
      <c r="TKL409" s="56"/>
      <c r="TKM409" s="56"/>
      <c r="TKN409" s="56"/>
      <c r="TKO409" s="56"/>
      <c r="TKP409" s="56"/>
      <c r="TKQ409" s="56"/>
      <c r="TKR409" s="56"/>
      <c r="TKS409" s="56"/>
      <c r="TKT409" s="56"/>
      <c r="TKU409" s="56"/>
      <c r="TKV409" s="56"/>
      <c r="TKW409" s="56"/>
      <c r="TKX409" s="56"/>
      <c r="TKY409" s="56"/>
      <c r="TKZ409" s="56"/>
      <c r="TLA409" s="56"/>
      <c r="TLB409" s="56"/>
      <c r="TLC409" s="56"/>
      <c r="TLD409" s="56"/>
      <c r="TLE409" s="56"/>
      <c r="TLF409" s="56"/>
      <c r="TLG409" s="56"/>
      <c r="TLH409" s="56"/>
      <c r="TLI409" s="56"/>
      <c r="TLJ409" s="56"/>
      <c r="TLK409" s="56"/>
      <c r="TLL409" s="56"/>
      <c r="TLM409" s="56"/>
      <c r="TLN409" s="56"/>
      <c r="TLO409" s="56"/>
      <c r="TLP409" s="56"/>
      <c r="TLQ409" s="56"/>
      <c r="TLR409" s="56"/>
      <c r="TLS409" s="56"/>
      <c r="TLT409" s="56"/>
      <c r="TLU409" s="56"/>
      <c r="TLV409" s="56"/>
      <c r="TLW409" s="56"/>
      <c r="TLX409" s="56"/>
      <c r="TLY409" s="56"/>
      <c r="TLZ409" s="56"/>
      <c r="TMA409" s="56"/>
      <c r="TMB409" s="56"/>
      <c r="TMC409" s="56"/>
      <c r="TMD409" s="56"/>
      <c r="TME409" s="56"/>
      <c r="TMF409" s="56"/>
      <c r="TMG409" s="56"/>
      <c r="TMH409" s="56"/>
      <c r="TMI409" s="56"/>
      <c r="TMJ409" s="56"/>
      <c r="TMK409" s="56"/>
      <c r="TML409" s="56"/>
      <c r="TMM409" s="56"/>
      <c r="TMN409" s="56"/>
      <c r="TMO409" s="56"/>
      <c r="TMP409" s="56"/>
      <c r="TMQ409" s="56"/>
      <c r="TMR409" s="56"/>
      <c r="TMS409" s="56"/>
      <c r="TMT409" s="56"/>
      <c r="TMU409" s="56"/>
      <c r="TMV409" s="56"/>
      <c r="TMW409" s="56"/>
      <c r="TMX409" s="56"/>
      <c r="TMY409" s="56"/>
      <c r="TMZ409" s="56"/>
      <c r="TNA409" s="56"/>
      <c r="TNB409" s="56"/>
      <c r="TNC409" s="56"/>
      <c r="TND409" s="56"/>
      <c r="TNE409" s="56"/>
      <c r="TNF409" s="56"/>
      <c r="TNG409" s="56"/>
      <c r="TNH409" s="56"/>
      <c r="TNI409" s="56"/>
      <c r="TNJ409" s="56"/>
      <c r="TNK409" s="56"/>
      <c r="TNL409" s="56"/>
      <c r="TNM409" s="56"/>
      <c r="TNN409" s="56"/>
      <c r="TNO409" s="56"/>
      <c r="TNP409" s="56"/>
      <c r="TNQ409" s="56"/>
      <c r="TNR409" s="56"/>
      <c r="TNS409" s="56"/>
      <c r="TNT409" s="56"/>
      <c r="TNU409" s="56"/>
      <c r="TNV409" s="56"/>
      <c r="TNW409" s="56"/>
      <c r="TNX409" s="56"/>
      <c r="TNY409" s="56"/>
      <c r="TNZ409" s="56"/>
      <c r="TOA409" s="56"/>
      <c r="TOB409" s="56"/>
      <c r="TOC409" s="56"/>
      <c r="TOD409" s="56"/>
      <c r="TOE409" s="56"/>
      <c r="TOF409" s="56"/>
      <c r="TOG409" s="56"/>
      <c r="TOH409" s="56"/>
      <c r="TOI409" s="56"/>
      <c r="TOJ409" s="56"/>
      <c r="TOK409" s="56"/>
      <c r="TOL409" s="56"/>
      <c r="TOM409" s="56"/>
      <c r="TON409" s="56"/>
      <c r="TOO409" s="56"/>
      <c r="TOP409" s="56"/>
      <c r="TOQ409" s="56"/>
      <c r="TOR409" s="56"/>
      <c r="TOS409" s="56"/>
      <c r="TOT409" s="56"/>
      <c r="TOU409" s="56"/>
      <c r="TOV409" s="56"/>
      <c r="TOW409" s="56"/>
      <c r="TOX409" s="56"/>
      <c r="TOY409" s="56"/>
      <c r="TOZ409" s="56"/>
      <c r="TPA409" s="56"/>
      <c r="TPB409" s="56"/>
      <c r="TPC409" s="56"/>
      <c r="TPD409" s="56"/>
      <c r="TPE409" s="56"/>
      <c r="TPF409" s="56"/>
      <c r="TPG409" s="56"/>
      <c r="TPH409" s="56"/>
      <c r="TPI409" s="56"/>
      <c r="TPJ409" s="56"/>
      <c r="TPK409" s="56"/>
      <c r="TPL409" s="56"/>
      <c r="TPM409" s="56"/>
      <c r="TPN409" s="56"/>
      <c r="TPO409" s="56"/>
      <c r="TPP409" s="56"/>
      <c r="TPQ409" s="56"/>
      <c r="TPR409" s="56"/>
      <c r="TPS409" s="56"/>
      <c r="TPT409" s="56"/>
      <c r="TPU409" s="56"/>
      <c r="TPV409" s="56"/>
      <c r="TPW409" s="56"/>
      <c r="TPX409" s="56"/>
      <c r="TPY409" s="56"/>
      <c r="TPZ409" s="56"/>
      <c r="TQA409" s="56"/>
      <c r="TQB409" s="56"/>
      <c r="TQC409" s="56"/>
      <c r="TQD409" s="56"/>
      <c r="TQE409" s="56"/>
      <c r="TQF409" s="56"/>
      <c r="TQG409" s="56"/>
      <c r="TQH409" s="56"/>
      <c r="TQI409" s="56"/>
      <c r="TQJ409" s="56"/>
      <c r="TQK409" s="56"/>
      <c r="TQL409" s="56"/>
      <c r="TQM409" s="56"/>
      <c r="TQN409" s="56"/>
      <c r="TQO409" s="56"/>
      <c r="TQP409" s="56"/>
      <c r="TQQ409" s="56"/>
      <c r="TQR409" s="56"/>
      <c r="TQS409" s="56"/>
      <c r="TQT409" s="56"/>
      <c r="TQU409" s="56"/>
      <c r="TQV409" s="56"/>
      <c r="TQW409" s="56"/>
      <c r="TQX409" s="56"/>
      <c r="TQY409" s="56"/>
      <c r="TQZ409" s="56"/>
      <c r="TRA409" s="56"/>
      <c r="TRB409" s="56"/>
      <c r="TRC409" s="56"/>
      <c r="TRD409" s="56"/>
      <c r="TRE409" s="56"/>
      <c r="TRF409" s="56"/>
      <c r="TRG409" s="56"/>
      <c r="TRH409" s="56"/>
      <c r="TRI409" s="56"/>
      <c r="TRJ409" s="56"/>
      <c r="TRK409" s="56"/>
      <c r="TRL409" s="56"/>
      <c r="TRM409" s="56"/>
      <c r="TRN409" s="56"/>
      <c r="TRO409" s="56"/>
      <c r="TRP409" s="56"/>
      <c r="TRQ409" s="56"/>
      <c r="TRR409" s="56"/>
      <c r="TRS409" s="56"/>
      <c r="TRT409" s="56"/>
      <c r="TRU409" s="56"/>
      <c r="TRV409" s="56"/>
      <c r="TRW409" s="56"/>
      <c r="TRX409" s="56"/>
      <c r="TRY409" s="56"/>
      <c r="TRZ409" s="56"/>
      <c r="TSA409" s="56"/>
      <c r="TSB409" s="56"/>
      <c r="TSC409" s="56"/>
      <c r="TSD409" s="56"/>
      <c r="TSE409" s="56"/>
      <c r="TSF409" s="56"/>
      <c r="TSG409" s="56"/>
      <c r="TSH409" s="56"/>
      <c r="TSI409" s="56"/>
      <c r="TSJ409" s="56"/>
      <c r="TSK409" s="56"/>
      <c r="TSL409" s="56"/>
      <c r="TSM409" s="56"/>
      <c r="TSN409" s="56"/>
      <c r="TSO409" s="56"/>
      <c r="TSP409" s="56"/>
      <c r="TSQ409" s="56"/>
      <c r="TSR409" s="56"/>
      <c r="TSS409" s="56"/>
      <c r="TST409" s="56"/>
      <c r="TSU409" s="56"/>
      <c r="TSV409" s="56"/>
      <c r="TSW409" s="56"/>
      <c r="TSX409" s="56"/>
      <c r="TSY409" s="56"/>
      <c r="TSZ409" s="56"/>
      <c r="TTA409" s="56"/>
      <c r="TTB409" s="56"/>
      <c r="TTC409" s="56"/>
      <c r="TTD409" s="56"/>
      <c r="TTE409" s="56"/>
      <c r="TTF409" s="56"/>
      <c r="TTG409" s="56"/>
      <c r="TTH409" s="56"/>
      <c r="TTI409" s="56"/>
      <c r="TTJ409" s="56"/>
      <c r="TTK409" s="56"/>
      <c r="TTL409" s="56"/>
      <c r="TTM409" s="56"/>
      <c r="TTN409" s="56"/>
      <c r="TTO409" s="56"/>
      <c r="TTP409" s="56"/>
      <c r="TTQ409" s="56"/>
      <c r="TTR409" s="56"/>
      <c r="TTS409" s="56"/>
      <c r="TTT409" s="56"/>
      <c r="TTU409" s="56"/>
      <c r="TTV409" s="56"/>
      <c r="TTW409" s="56"/>
      <c r="TTX409" s="56"/>
      <c r="TTY409" s="56"/>
      <c r="TTZ409" s="56"/>
      <c r="TUA409" s="56"/>
      <c r="TUB409" s="56"/>
      <c r="TUC409" s="56"/>
      <c r="TUD409" s="56"/>
      <c r="TUE409" s="56"/>
      <c r="TUF409" s="56"/>
      <c r="TUG409" s="56"/>
      <c r="TUH409" s="56"/>
      <c r="TUI409" s="56"/>
      <c r="TUJ409" s="56"/>
      <c r="TUK409" s="56"/>
      <c r="TUL409" s="56"/>
      <c r="TUM409" s="56"/>
      <c r="TUN409" s="56"/>
      <c r="TUO409" s="56"/>
      <c r="TUP409" s="56"/>
      <c r="TUQ409" s="56"/>
      <c r="TUR409" s="56"/>
      <c r="TUS409" s="56"/>
      <c r="TUT409" s="56"/>
      <c r="TUU409" s="56"/>
      <c r="TUV409" s="56"/>
      <c r="TUW409" s="56"/>
      <c r="TUX409" s="56"/>
      <c r="TUY409" s="56"/>
      <c r="TUZ409" s="56"/>
      <c r="TVA409" s="56"/>
      <c r="TVB409" s="56"/>
      <c r="TVC409" s="56"/>
      <c r="TVD409" s="56"/>
      <c r="TVE409" s="56"/>
      <c r="TVF409" s="56"/>
      <c r="TVG409" s="56"/>
      <c r="TVH409" s="56"/>
      <c r="TVI409" s="56"/>
      <c r="TVJ409" s="56"/>
      <c r="TVK409" s="56"/>
      <c r="TVL409" s="56"/>
      <c r="TVM409" s="56"/>
      <c r="TVN409" s="56"/>
      <c r="TVO409" s="56"/>
      <c r="TVP409" s="56"/>
      <c r="TVQ409" s="56"/>
      <c r="TVR409" s="56"/>
      <c r="TVS409" s="56"/>
      <c r="TVT409" s="56"/>
      <c r="TVU409" s="56"/>
      <c r="TVV409" s="56"/>
      <c r="TVW409" s="56"/>
      <c r="TVX409" s="56"/>
      <c r="TVY409" s="56"/>
      <c r="TVZ409" s="56"/>
      <c r="TWA409" s="56"/>
      <c r="TWB409" s="56"/>
      <c r="TWC409" s="56"/>
      <c r="TWD409" s="56"/>
      <c r="TWE409" s="56"/>
      <c r="TWF409" s="56"/>
      <c r="TWG409" s="56"/>
      <c r="TWH409" s="56"/>
      <c r="TWI409" s="56"/>
      <c r="TWJ409" s="56"/>
      <c r="TWK409" s="56"/>
      <c r="TWL409" s="56"/>
      <c r="TWM409" s="56"/>
      <c r="TWN409" s="56"/>
      <c r="TWO409" s="56"/>
      <c r="TWP409" s="56"/>
      <c r="TWQ409" s="56"/>
      <c r="TWR409" s="56"/>
      <c r="TWS409" s="56"/>
      <c r="TWT409" s="56"/>
      <c r="TWU409" s="56"/>
      <c r="TWV409" s="56"/>
      <c r="TWW409" s="56"/>
      <c r="TWX409" s="56"/>
      <c r="TWY409" s="56"/>
      <c r="TWZ409" s="56"/>
      <c r="TXA409" s="56"/>
      <c r="TXB409" s="56"/>
      <c r="TXC409" s="56"/>
      <c r="TXD409" s="56"/>
      <c r="TXE409" s="56"/>
      <c r="TXF409" s="56"/>
      <c r="TXG409" s="56"/>
      <c r="TXH409" s="56"/>
      <c r="TXI409" s="56"/>
      <c r="TXJ409" s="56"/>
      <c r="TXK409" s="56"/>
      <c r="TXL409" s="56"/>
      <c r="TXM409" s="56"/>
      <c r="TXN409" s="56"/>
      <c r="TXO409" s="56"/>
      <c r="TXP409" s="56"/>
      <c r="TXQ409" s="56"/>
      <c r="TXR409" s="56"/>
      <c r="TXS409" s="56"/>
      <c r="TXT409" s="56"/>
      <c r="TXU409" s="56"/>
      <c r="TXV409" s="56"/>
      <c r="TXW409" s="56"/>
      <c r="TXX409" s="56"/>
      <c r="TXY409" s="56"/>
      <c r="TXZ409" s="56"/>
      <c r="TYA409" s="56"/>
      <c r="TYB409" s="56"/>
      <c r="TYC409" s="56"/>
      <c r="TYD409" s="56"/>
      <c r="TYE409" s="56"/>
      <c r="TYF409" s="56"/>
      <c r="TYG409" s="56"/>
      <c r="TYH409" s="56"/>
      <c r="TYI409" s="56"/>
      <c r="TYJ409" s="56"/>
      <c r="TYK409" s="56"/>
      <c r="TYL409" s="56"/>
      <c r="TYM409" s="56"/>
      <c r="TYN409" s="56"/>
      <c r="TYO409" s="56"/>
      <c r="TYP409" s="56"/>
      <c r="TYQ409" s="56"/>
      <c r="TYR409" s="56"/>
      <c r="TYS409" s="56"/>
      <c r="TYT409" s="56"/>
      <c r="TYU409" s="56"/>
      <c r="TYV409" s="56"/>
      <c r="TYW409" s="56"/>
      <c r="TYX409" s="56"/>
      <c r="TYY409" s="56"/>
      <c r="TYZ409" s="56"/>
      <c r="TZA409" s="56"/>
      <c r="TZB409" s="56"/>
      <c r="TZC409" s="56"/>
      <c r="TZD409" s="56"/>
      <c r="TZE409" s="56"/>
      <c r="TZF409" s="56"/>
      <c r="TZG409" s="56"/>
      <c r="TZH409" s="56"/>
      <c r="TZI409" s="56"/>
      <c r="TZJ409" s="56"/>
      <c r="TZK409" s="56"/>
      <c r="TZL409" s="56"/>
      <c r="TZM409" s="56"/>
      <c r="TZN409" s="56"/>
      <c r="TZO409" s="56"/>
      <c r="TZP409" s="56"/>
      <c r="TZQ409" s="56"/>
      <c r="TZR409" s="56"/>
      <c r="TZS409" s="56"/>
      <c r="TZT409" s="56"/>
      <c r="TZU409" s="56"/>
      <c r="TZV409" s="56"/>
      <c r="TZW409" s="56"/>
      <c r="TZX409" s="56"/>
      <c r="TZY409" s="56"/>
      <c r="TZZ409" s="56"/>
      <c r="UAA409" s="56"/>
      <c r="UAB409" s="56"/>
      <c r="UAC409" s="56"/>
      <c r="UAD409" s="56"/>
      <c r="UAE409" s="56"/>
      <c r="UAF409" s="56"/>
      <c r="UAG409" s="56"/>
      <c r="UAH409" s="56"/>
      <c r="UAI409" s="56"/>
      <c r="UAJ409" s="56"/>
      <c r="UAK409" s="56"/>
      <c r="UAL409" s="56"/>
      <c r="UAM409" s="56"/>
      <c r="UAN409" s="56"/>
      <c r="UAO409" s="56"/>
      <c r="UAP409" s="56"/>
      <c r="UAQ409" s="56"/>
      <c r="UAR409" s="56"/>
      <c r="UAS409" s="56"/>
      <c r="UAT409" s="56"/>
      <c r="UAU409" s="56"/>
      <c r="UAV409" s="56"/>
      <c r="UAW409" s="56"/>
      <c r="UAX409" s="56"/>
      <c r="UAY409" s="56"/>
      <c r="UAZ409" s="56"/>
      <c r="UBA409" s="56"/>
      <c r="UBB409" s="56"/>
      <c r="UBC409" s="56"/>
      <c r="UBD409" s="56"/>
      <c r="UBE409" s="56"/>
      <c r="UBF409" s="56"/>
      <c r="UBG409" s="56"/>
      <c r="UBH409" s="56"/>
      <c r="UBI409" s="56"/>
      <c r="UBJ409" s="56"/>
      <c r="UBK409" s="56"/>
      <c r="UBL409" s="56"/>
      <c r="UBM409" s="56"/>
      <c r="UBN409" s="56"/>
      <c r="UBO409" s="56"/>
      <c r="UBP409" s="56"/>
      <c r="UBQ409" s="56"/>
      <c r="UBR409" s="56"/>
      <c r="UBS409" s="56"/>
      <c r="UBT409" s="56"/>
      <c r="UBU409" s="56"/>
      <c r="UBV409" s="56"/>
      <c r="UBW409" s="56"/>
      <c r="UBX409" s="56"/>
      <c r="UBY409" s="56"/>
      <c r="UBZ409" s="56"/>
      <c r="UCA409" s="56"/>
      <c r="UCB409" s="56"/>
      <c r="UCC409" s="56"/>
      <c r="UCD409" s="56"/>
      <c r="UCE409" s="56"/>
      <c r="UCF409" s="56"/>
      <c r="UCG409" s="56"/>
      <c r="UCH409" s="56"/>
      <c r="UCI409" s="56"/>
      <c r="UCJ409" s="56"/>
      <c r="UCK409" s="56"/>
      <c r="UCL409" s="56"/>
      <c r="UCM409" s="56"/>
      <c r="UCN409" s="56"/>
      <c r="UCO409" s="56"/>
      <c r="UCP409" s="56"/>
      <c r="UCQ409" s="56"/>
      <c r="UCR409" s="56"/>
      <c r="UCS409" s="56"/>
      <c r="UCT409" s="56"/>
      <c r="UCU409" s="56"/>
      <c r="UCV409" s="56"/>
      <c r="UCW409" s="56"/>
      <c r="UCX409" s="56"/>
      <c r="UCY409" s="56"/>
      <c r="UCZ409" s="56"/>
      <c r="UDA409" s="56"/>
      <c r="UDB409" s="56"/>
      <c r="UDC409" s="56"/>
      <c r="UDD409" s="56"/>
      <c r="UDE409" s="56"/>
      <c r="UDF409" s="56"/>
      <c r="UDG409" s="56"/>
      <c r="UDH409" s="56"/>
      <c r="UDI409" s="56"/>
      <c r="UDJ409" s="56"/>
      <c r="UDK409" s="56"/>
      <c r="UDL409" s="56"/>
      <c r="UDM409" s="56"/>
      <c r="UDN409" s="56"/>
      <c r="UDO409" s="56"/>
      <c r="UDP409" s="56"/>
      <c r="UDQ409" s="56"/>
      <c r="UDR409" s="56"/>
      <c r="UDS409" s="56"/>
      <c r="UDT409" s="56"/>
      <c r="UDU409" s="56"/>
      <c r="UDV409" s="56"/>
      <c r="UDW409" s="56"/>
      <c r="UDX409" s="56"/>
      <c r="UDY409" s="56"/>
      <c r="UDZ409" s="56"/>
      <c r="UEA409" s="56"/>
      <c r="UEB409" s="56"/>
      <c r="UEC409" s="56"/>
      <c r="UED409" s="56"/>
      <c r="UEE409" s="56"/>
      <c r="UEF409" s="56"/>
      <c r="UEG409" s="56"/>
      <c r="UEH409" s="56"/>
      <c r="UEI409" s="56"/>
      <c r="UEJ409" s="56"/>
      <c r="UEK409" s="56"/>
      <c r="UEL409" s="56"/>
      <c r="UEM409" s="56"/>
      <c r="UEN409" s="56"/>
      <c r="UEO409" s="56"/>
      <c r="UEP409" s="56"/>
      <c r="UEQ409" s="56"/>
      <c r="UER409" s="56"/>
      <c r="UES409" s="56"/>
      <c r="UET409" s="56"/>
      <c r="UEU409" s="56"/>
      <c r="UEV409" s="56"/>
      <c r="UEW409" s="56"/>
      <c r="UEX409" s="56"/>
      <c r="UEY409" s="56"/>
      <c r="UEZ409" s="56"/>
      <c r="UFA409" s="56"/>
      <c r="UFB409" s="56"/>
      <c r="UFC409" s="56"/>
      <c r="UFD409" s="56"/>
      <c r="UFE409" s="56"/>
      <c r="UFF409" s="56"/>
      <c r="UFG409" s="56"/>
      <c r="UFH409" s="56"/>
      <c r="UFI409" s="56"/>
      <c r="UFJ409" s="56"/>
      <c r="UFK409" s="56"/>
      <c r="UFL409" s="56"/>
      <c r="UFM409" s="56"/>
      <c r="UFN409" s="56"/>
      <c r="UFO409" s="56"/>
      <c r="UFP409" s="56"/>
      <c r="UFQ409" s="56"/>
      <c r="UFR409" s="56"/>
      <c r="UFS409" s="56"/>
      <c r="UFT409" s="56"/>
      <c r="UFU409" s="56"/>
      <c r="UFV409" s="56"/>
      <c r="UFW409" s="56"/>
      <c r="UFX409" s="56"/>
      <c r="UFY409" s="56"/>
      <c r="UFZ409" s="56"/>
      <c r="UGA409" s="56"/>
      <c r="UGB409" s="56"/>
      <c r="UGC409" s="56"/>
      <c r="UGD409" s="56"/>
      <c r="UGE409" s="56"/>
      <c r="UGF409" s="56"/>
      <c r="UGG409" s="56"/>
      <c r="UGH409" s="56"/>
      <c r="UGI409" s="56"/>
      <c r="UGJ409" s="56"/>
      <c r="UGK409" s="56"/>
      <c r="UGL409" s="56"/>
      <c r="UGM409" s="56"/>
      <c r="UGN409" s="56"/>
      <c r="UGO409" s="56"/>
      <c r="UGP409" s="56"/>
      <c r="UGQ409" s="56"/>
      <c r="UGR409" s="56"/>
      <c r="UGS409" s="56"/>
      <c r="UGT409" s="56"/>
      <c r="UGU409" s="56"/>
      <c r="UGV409" s="56"/>
      <c r="UGW409" s="56"/>
      <c r="UGX409" s="56"/>
      <c r="UGY409" s="56"/>
      <c r="UGZ409" s="56"/>
      <c r="UHA409" s="56"/>
      <c r="UHB409" s="56"/>
      <c r="UHC409" s="56"/>
      <c r="UHD409" s="56"/>
      <c r="UHE409" s="56"/>
      <c r="UHF409" s="56"/>
      <c r="UHG409" s="56"/>
      <c r="UHH409" s="56"/>
      <c r="UHI409" s="56"/>
      <c r="UHJ409" s="56"/>
      <c r="UHK409" s="56"/>
      <c r="UHL409" s="56"/>
      <c r="UHM409" s="56"/>
      <c r="UHN409" s="56"/>
      <c r="UHO409" s="56"/>
      <c r="UHP409" s="56"/>
      <c r="UHQ409" s="56"/>
      <c r="UHR409" s="56"/>
      <c r="UHS409" s="56"/>
      <c r="UHT409" s="56"/>
      <c r="UHU409" s="56"/>
      <c r="UHV409" s="56"/>
      <c r="UHW409" s="56"/>
      <c r="UHX409" s="56"/>
      <c r="UHY409" s="56"/>
      <c r="UHZ409" s="56"/>
      <c r="UIA409" s="56"/>
      <c r="UIB409" s="56"/>
      <c r="UIC409" s="56"/>
      <c r="UID409" s="56"/>
      <c r="UIE409" s="56"/>
      <c r="UIF409" s="56"/>
      <c r="UIG409" s="56"/>
      <c r="UIH409" s="56"/>
      <c r="UII409" s="56"/>
      <c r="UIJ409" s="56"/>
      <c r="UIK409" s="56"/>
      <c r="UIL409" s="56"/>
      <c r="UIM409" s="56"/>
      <c r="UIN409" s="56"/>
      <c r="UIO409" s="56"/>
      <c r="UIP409" s="56"/>
      <c r="UIQ409" s="56"/>
      <c r="UIR409" s="56"/>
      <c r="UIS409" s="56"/>
      <c r="UIT409" s="56"/>
      <c r="UIU409" s="56"/>
      <c r="UIV409" s="56"/>
      <c r="UIW409" s="56"/>
      <c r="UIX409" s="56"/>
      <c r="UIY409" s="56"/>
      <c r="UIZ409" s="56"/>
      <c r="UJA409" s="56"/>
      <c r="UJB409" s="56"/>
      <c r="UJC409" s="56"/>
      <c r="UJD409" s="56"/>
      <c r="UJE409" s="56"/>
      <c r="UJF409" s="56"/>
      <c r="UJG409" s="56"/>
      <c r="UJH409" s="56"/>
      <c r="UJI409" s="56"/>
      <c r="UJJ409" s="56"/>
      <c r="UJK409" s="56"/>
      <c r="UJL409" s="56"/>
      <c r="UJM409" s="56"/>
      <c r="UJN409" s="56"/>
      <c r="UJO409" s="56"/>
      <c r="UJP409" s="56"/>
      <c r="UJQ409" s="56"/>
      <c r="UJR409" s="56"/>
      <c r="UJS409" s="56"/>
      <c r="UJT409" s="56"/>
      <c r="UJU409" s="56"/>
      <c r="UJV409" s="56"/>
      <c r="UJW409" s="56"/>
      <c r="UJX409" s="56"/>
      <c r="UJY409" s="56"/>
      <c r="UJZ409" s="56"/>
      <c r="UKA409" s="56"/>
      <c r="UKB409" s="56"/>
      <c r="UKC409" s="56"/>
      <c r="UKD409" s="56"/>
      <c r="UKE409" s="56"/>
      <c r="UKF409" s="56"/>
      <c r="UKG409" s="56"/>
      <c r="UKH409" s="56"/>
      <c r="UKI409" s="56"/>
      <c r="UKJ409" s="56"/>
      <c r="UKK409" s="56"/>
      <c r="UKL409" s="56"/>
      <c r="UKM409" s="56"/>
      <c r="UKN409" s="56"/>
      <c r="UKO409" s="56"/>
      <c r="UKP409" s="56"/>
      <c r="UKQ409" s="56"/>
      <c r="UKR409" s="56"/>
      <c r="UKS409" s="56"/>
      <c r="UKT409" s="56"/>
      <c r="UKU409" s="56"/>
      <c r="UKV409" s="56"/>
      <c r="UKW409" s="56"/>
      <c r="UKX409" s="56"/>
      <c r="UKY409" s="56"/>
      <c r="UKZ409" s="56"/>
      <c r="ULA409" s="56"/>
      <c r="ULB409" s="56"/>
      <c r="ULC409" s="56"/>
      <c r="ULD409" s="56"/>
      <c r="ULE409" s="56"/>
      <c r="ULF409" s="56"/>
      <c r="ULG409" s="56"/>
      <c r="ULH409" s="56"/>
      <c r="ULI409" s="56"/>
      <c r="ULJ409" s="56"/>
      <c r="ULK409" s="56"/>
      <c r="ULL409" s="56"/>
      <c r="ULM409" s="56"/>
      <c r="ULN409" s="56"/>
      <c r="ULO409" s="56"/>
      <c r="ULP409" s="56"/>
      <c r="ULQ409" s="56"/>
      <c r="ULR409" s="56"/>
      <c r="ULS409" s="56"/>
      <c r="ULT409" s="56"/>
      <c r="ULU409" s="56"/>
      <c r="ULV409" s="56"/>
      <c r="ULW409" s="56"/>
      <c r="ULX409" s="56"/>
      <c r="ULY409" s="56"/>
      <c r="ULZ409" s="56"/>
      <c r="UMA409" s="56"/>
      <c r="UMB409" s="56"/>
      <c r="UMC409" s="56"/>
      <c r="UMD409" s="56"/>
      <c r="UME409" s="56"/>
      <c r="UMF409" s="56"/>
      <c r="UMG409" s="56"/>
      <c r="UMH409" s="56"/>
      <c r="UMI409" s="56"/>
      <c r="UMJ409" s="56"/>
      <c r="UMK409" s="56"/>
      <c r="UML409" s="56"/>
      <c r="UMM409" s="56"/>
      <c r="UMN409" s="56"/>
      <c r="UMO409" s="56"/>
      <c r="UMP409" s="56"/>
      <c r="UMQ409" s="56"/>
      <c r="UMR409" s="56"/>
      <c r="UMS409" s="56"/>
      <c r="UMT409" s="56"/>
      <c r="UMU409" s="56"/>
      <c r="UMV409" s="56"/>
      <c r="UMW409" s="56"/>
      <c r="UMX409" s="56"/>
      <c r="UMY409" s="56"/>
      <c r="UMZ409" s="56"/>
      <c r="UNA409" s="56"/>
      <c r="UNB409" s="56"/>
      <c r="UNC409" s="56"/>
      <c r="UND409" s="56"/>
      <c r="UNE409" s="56"/>
      <c r="UNF409" s="56"/>
      <c r="UNG409" s="56"/>
      <c r="UNH409" s="56"/>
      <c r="UNI409" s="56"/>
      <c r="UNJ409" s="56"/>
      <c r="UNK409" s="56"/>
      <c r="UNL409" s="56"/>
      <c r="UNM409" s="56"/>
      <c r="UNN409" s="56"/>
      <c r="UNO409" s="56"/>
      <c r="UNP409" s="56"/>
      <c r="UNQ409" s="56"/>
      <c r="UNR409" s="56"/>
      <c r="UNS409" s="56"/>
      <c r="UNT409" s="56"/>
      <c r="UNU409" s="56"/>
      <c r="UNV409" s="56"/>
      <c r="UNW409" s="56"/>
      <c r="UNX409" s="56"/>
      <c r="UNY409" s="56"/>
      <c r="UNZ409" s="56"/>
      <c r="UOA409" s="56"/>
      <c r="UOB409" s="56"/>
      <c r="UOC409" s="56"/>
      <c r="UOD409" s="56"/>
      <c r="UOE409" s="56"/>
      <c r="UOF409" s="56"/>
      <c r="UOG409" s="56"/>
      <c r="UOH409" s="56"/>
      <c r="UOI409" s="56"/>
      <c r="UOJ409" s="56"/>
      <c r="UOK409" s="56"/>
      <c r="UOL409" s="56"/>
      <c r="UOM409" s="56"/>
      <c r="UON409" s="56"/>
      <c r="UOO409" s="56"/>
      <c r="UOP409" s="56"/>
      <c r="UOQ409" s="56"/>
      <c r="UOR409" s="56"/>
      <c r="UOS409" s="56"/>
      <c r="UOT409" s="56"/>
      <c r="UOU409" s="56"/>
      <c r="UOV409" s="56"/>
      <c r="UOW409" s="56"/>
      <c r="UOX409" s="56"/>
      <c r="UOY409" s="56"/>
      <c r="UOZ409" s="56"/>
      <c r="UPA409" s="56"/>
      <c r="UPB409" s="56"/>
      <c r="UPC409" s="56"/>
      <c r="UPD409" s="56"/>
      <c r="UPE409" s="56"/>
      <c r="UPF409" s="56"/>
      <c r="UPG409" s="56"/>
      <c r="UPH409" s="56"/>
      <c r="UPI409" s="56"/>
      <c r="UPJ409" s="56"/>
      <c r="UPK409" s="56"/>
      <c r="UPL409" s="56"/>
      <c r="UPM409" s="56"/>
      <c r="UPN409" s="56"/>
      <c r="UPO409" s="56"/>
      <c r="UPP409" s="56"/>
      <c r="UPQ409" s="56"/>
      <c r="UPR409" s="56"/>
      <c r="UPS409" s="56"/>
      <c r="UPT409" s="56"/>
      <c r="UPU409" s="56"/>
      <c r="UPV409" s="56"/>
      <c r="UPW409" s="56"/>
      <c r="UPX409" s="56"/>
      <c r="UPY409" s="56"/>
      <c r="UPZ409" s="56"/>
      <c r="UQA409" s="56"/>
      <c r="UQB409" s="56"/>
      <c r="UQC409" s="56"/>
      <c r="UQD409" s="56"/>
      <c r="UQE409" s="56"/>
      <c r="UQF409" s="56"/>
      <c r="UQG409" s="56"/>
      <c r="UQH409" s="56"/>
      <c r="UQI409" s="56"/>
      <c r="UQJ409" s="56"/>
      <c r="UQK409" s="56"/>
      <c r="UQL409" s="56"/>
      <c r="UQM409" s="56"/>
      <c r="UQN409" s="56"/>
      <c r="UQO409" s="56"/>
      <c r="UQP409" s="56"/>
      <c r="UQQ409" s="56"/>
      <c r="UQR409" s="56"/>
      <c r="UQS409" s="56"/>
      <c r="UQT409" s="56"/>
      <c r="UQU409" s="56"/>
      <c r="UQV409" s="56"/>
      <c r="UQW409" s="56"/>
      <c r="UQX409" s="56"/>
      <c r="UQY409" s="56"/>
      <c r="UQZ409" s="56"/>
      <c r="URA409" s="56"/>
      <c r="URB409" s="56"/>
      <c r="URC409" s="56"/>
      <c r="URD409" s="56"/>
      <c r="URE409" s="56"/>
      <c r="URF409" s="56"/>
      <c r="URG409" s="56"/>
      <c r="URH409" s="56"/>
      <c r="URI409" s="56"/>
      <c r="URJ409" s="56"/>
      <c r="URK409" s="56"/>
      <c r="URL409" s="56"/>
      <c r="URM409" s="56"/>
      <c r="URN409" s="56"/>
      <c r="URO409" s="56"/>
      <c r="URP409" s="56"/>
      <c r="URQ409" s="56"/>
      <c r="URR409" s="56"/>
      <c r="URS409" s="56"/>
      <c r="URT409" s="56"/>
      <c r="URU409" s="56"/>
      <c r="URV409" s="56"/>
      <c r="URW409" s="56"/>
      <c r="URX409" s="56"/>
      <c r="URY409" s="56"/>
      <c r="URZ409" s="56"/>
      <c r="USA409" s="56"/>
      <c r="USB409" s="56"/>
      <c r="USC409" s="56"/>
      <c r="USD409" s="56"/>
      <c r="USE409" s="56"/>
      <c r="USF409" s="56"/>
      <c r="USG409" s="56"/>
      <c r="USH409" s="56"/>
      <c r="USI409" s="56"/>
      <c r="USJ409" s="56"/>
      <c r="USK409" s="56"/>
      <c r="USL409" s="56"/>
      <c r="USM409" s="56"/>
      <c r="USN409" s="56"/>
      <c r="USO409" s="56"/>
      <c r="USP409" s="56"/>
      <c r="USQ409" s="56"/>
      <c r="USR409" s="56"/>
      <c r="USS409" s="56"/>
      <c r="UST409" s="56"/>
      <c r="USU409" s="56"/>
      <c r="USV409" s="56"/>
      <c r="USW409" s="56"/>
      <c r="USX409" s="56"/>
      <c r="USY409" s="56"/>
      <c r="USZ409" s="56"/>
      <c r="UTA409" s="56"/>
      <c r="UTB409" s="56"/>
      <c r="UTC409" s="56"/>
      <c r="UTD409" s="56"/>
      <c r="UTE409" s="56"/>
      <c r="UTF409" s="56"/>
      <c r="UTG409" s="56"/>
      <c r="UTH409" s="56"/>
      <c r="UTI409" s="56"/>
      <c r="UTJ409" s="56"/>
      <c r="UTK409" s="56"/>
      <c r="UTL409" s="56"/>
      <c r="UTM409" s="56"/>
      <c r="UTN409" s="56"/>
      <c r="UTO409" s="56"/>
      <c r="UTP409" s="56"/>
      <c r="UTQ409" s="56"/>
      <c r="UTR409" s="56"/>
      <c r="UTS409" s="56"/>
      <c r="UTT409" s="56"/>
      <c r="UTU409" s="56"/>
      <c r="UTV409" s="56"/>
      <c r="UTW409" s="56"/>
      <c r="UTX409" s="56"/>
      <c r="UTY409" s="56"/>
      <c r="UTZ409" s="56"/>
      <c r="UUA409" s="56"/>
      <c r="UUB409" s="56"/>
      <c r="UUC409" s="56"/>
      <c r="UUD409" s="56"/>
      <c r="UUE409" s="56"/>
      <c r="UUF409" s="56"/>
      <c r="UUG409" s="56"/>
      <c r="UUH409" s="56"/>
      <c r="UUI409" s="56"/>
      <c r="UUJ409" s="56"/>
      <c r="UUK409" s="56"/>
      <c r="UUL409" s="56"/>
      <c r="UUM409" s="56"/>
      <c r="UUN409" s="56"/>
      <c r="UUO409" s="56"/>
      <c r="UUP409" s="56"/>
      <c r="UUQ409" s="56"/>
      <c r="UUR409" s="56"/>
      <c r="UUS409" s="56"/>
      <c r="UUT409" s="56"/>
      <c r="UUU409" s="56"/>
      <c r="UUV409" s="56"/>
      <c r="UUW409" s="56"/>
      <c r="UUX409" s="56"/>
      <c r="UUY409" s="56"/>
      <c r="UUZ409" s="56"/>
      <c r="UVA409" s="56"/>
      <c r="UVB409" s="56"/>
      <c r="UVC409" s="56"/>
      <c r="UVD409" s="56"/>
      <c r="UVE409" s="56"/>
      <c r="UVF409" s="56"/>
      <c r="UVG409" s="56"/>
      <c r="UVH409" s="56"/>
      <c r="UVI409" s="56"/>
      <c r="UVJ409" s="56"/>
      <c r="UVK409" s="56"/>
      <c r="UVL409" s="56"/>
      <c r="UVM409" s="56"/>
      <c r="UVN409" s="56"/>
      <c r="UVO409" s="56"/>
      <c r="UVP409" s="56"/>
      <c r="UVQ409" s="56"/>
      <c r="UVR409" s="56"/>
      <c r="UVS409" s="56"/>
      <c r="UVT409" s="56"/>
      <c r="UVU409" s="56"/>
      <c r="UVV409" s="56"/>
      <c r="UVW409" s="56"/>
      <c r="UVX409" s="56"/>
      <c r="UVY409" s="56"/>
      <c r="UVZ409" s="56"/>
      <c r="UWA409" s="56"/>
      <c r="UWB409" s="56"/>
      <c r="UWC409" s="56"/>
      <c r="UWD409" s="56"/>
      <c r="UWE409" s="56"/>
      <c r="UWF409" s="56"/>
      <c r="UWG409" s="56"/>
      <c r="UWH409" s="56"/>
      <c r="UWI409" s="56"/>
      <c r="UWJ409" s="56"/>
      <c r="UWK409" s="56"/>
      <c r="UWL409" s="56"/>
      <c r="UWM409" s="56"/>
      <c r="UWN409" s="56"/>
      <c r="UWO409" s="56"/>
      <c r="UWP409" s="56"/>
      <c r="UWQ409" s="56"/>
      <c r="UWR409" s="56"/>
      <c r="UWS409" s="56"/>
      <c r="UWT409" s="56"/>
      <c r="UWU409" s="56"/>
      <c r="UWV409" s="56"/>
      <c r="UWW409" s="56"/>
      <c r="UWX409" s="56"/>
      <c r="UWY409" s="56"/>
      <c r="UWZ409" s="56"/>
      <c r="UXA409" s="56"/>
      <c r="UXB409" s="56"/>
      <c r="UXC409" s="56"/>
      <c r="UXD409" s="56"/>
      <c r="UXE409" s="56"/>
      <c r="UXF409" s="56"/>
      <c r="UXG409" s="56"/>
      <c r="UXH409" s="56"/>
      <c r="UXI409" s="56"/>
      <c r="UXJ409" s="56"/>
      <c r="UXK409" s="56"/>
      <c r="UXL409" s="56"/>
      <c r="UXM409" s="56"/>
      <c r="UXN409" s="56"/>
      <c r="UXO409" s="56"/>
      <c r="UXP409" s="56"/>
      <c r="UXQ409" s="56"/>
      <c r="UXR409" s="56"/>
      <c r="UXS409" s="56"/>
      <c r="UXT409" s="56"/>
      <c r="UXU409" s="56"/>
      <c r="UXV409" s="56"/>
      <c r="UXW409" s="56"/>
      <c r="UXX409" s="56"/>
      <c r="UXY409" s="56"/>
      <c r="UXZ409" s="56"/>
      <c r="UYA409" s="56"/>
      <c r="UYB409" s="56"/>
      <c r="UYC409" s="56"/>
      <c r="UYD409" s="56"/>
      <c r="UYE409" s="56"/>
      <c r="UYF409" s="56"/>
      <c r="UYG409" s="56"/>
      <c r="UYH409" s="56"/>
      <c r="UYI409" s="56"/>
      <c r="UYJ409" s="56"/>
      <c r="UYK409" s="56"/>
      <c r="UYL409" s="56"/>
      <c r="UYM409" s="56"/>
      <c r="UYN409" s="56"/>
      <c r="UYO409" s="56"/>
      <c r="UYP409" s="56"/>
      <c r="UYQ409" s="56"/>
      <c r="UYR409" s="56"/>
      <c r="UYS409" s="56"/>
      <c r="UYT409" s="56"/>
      <c r="UYU409" s="56"/>
      <c r="UYV409" s="56"/>
      <c r="UYW409" s="56"/>
      <c r="UYX409" s="56"/>
      <c r="UYY409" s="56"/>
      <c r="UYZ409" s="56"/>
      <c r="UZA409" s="56"/>
      <c r="UZB409" s="56"/>
      <c r="UZC409" s="56"/>
      <c r="UZD409" s="56"/>
      <c r="UZE409" s="56"/>
      <c r="UZF409" s="56"/>
      <c r="UZG409" s="56"/>
      <c r="UZH409" s="56"/>
      <c r="UZI409" s="56"/>
      <c r="UZJ409" s="56"/>
      <c r="UZK409" s="56"/>
      <c r="UZL409" s="56"/>
      <c r="UZM409" s="56"/>
      <c r="UZN409" s="56"/>
      <c r="UZO409" s="56"/>
      <c r="UZP409" s="56"/>
      <c r="UZQ409" s="56"/>
      <c r="UZR409" s="56"/>
      <c r="UZS409" s="56"/>
      <c r="UZT409" s="56"/>
      <c r="UZU409" s="56"/>
      <c r="UZV409" s="56"/>
      <c r="UZW409" s="56"/>
      <c r="UZX409" s="56"/>
      <c r="UZY409" s="56"/>
      <c r="UZZ409" s="56"/>
      <c r="VAA409" s="56"/>
      <c r="VAB409" s="56"/>
      <c r="VAC409" s="56"/>
      <c r="VAD409" s="56"/>
      <c r="VAE409" s="56"/>
      <c r="VAF409" s="56"/>
      <c r="VAG409" s="56"/>
      <c r="VAH409" s="56"/>
      <c r="VAI409" s="56"/>
      <c r="VAJ409" s="56"/>
      <c r="VAK409" s="56"/>
      <c r="VAL409" s="56"/>
      <c r="VAM409" s="56"/>
      <c r="VAN409" s="56"/>
      <c r="VAO409" s="56"/>
      <c r="VAP409" s="56"/>
      <c r="VAQ409" s="56"/>
      <c r="VAR409" s="56"/>
      <c r="VAS409" s="56"/>
      <c r="VAT409" s="56"/>
      <c r="VAU409" s="56"/>
      <c r="VAV409" s="56"/>
      <c r="VAW409" s="56"/>
      <c r="VAX409" s="56"/>
      <c r="VAY409" s="56"/>
      <c r="VAZ409" s="56"/>
      <c r="VBA409" s="56"/>
      <c r="VBB409" s="56"/>
      <c r="VBC409" s="56"/>
      <c r="VBD409" s="56"/>
      <c r="VBE409" s="56"/>
      <c r="VBF409" s="56"/>
      <c r="VBG409" s="56"/>
      <c r="VBH409" s="56"/>
      <c r="VBI409" s="56"/>
      <c r="VBJ409" s="56"/>
      <c r="VBK409" s="56"/>
      <c r="VBL409" s="56"/>
      <c r="VBM409" s="56"/>
      <c r="VBN409" s="56"/>
      <c r="VBO409" s="56"/>
      <c r="VBP409" s="56"/>
      <c r="VBQ409" s="56"/>
      <c r="VBR409" s="56"/>
      <c r="VBS409" s="56"/>
      <c r="VBT409" s="56"/>
      <c r="VBU409" s="56"/>
      <c r="VBV409" s="56"/>
      <c r="VBW409" s="56"/>
      <c r="VBX409" s="56"/>
      <c r="VBY409" s="56"/>
      <c r="VBZ409" s="56"/>
      <c r="VCA409" s="56"/>
      <c r="VCB409" s="56"/>
      <c r="VCC409" s="56"/>
      <c r="VCD409" s="56"/>
      <c r="VCE409" s="56"/>
      <c r="VCF409" s="56"/>
      <c r="VCG409" s="56"/>
      <c r="VCH409" s="56"/>
      <c r="VCI409" s="56"/>
      <c r="VCJ409" s="56"/>
      <c r="VCK409" s="56"/>
      <c r="VCL409" s="56"/>
      <c r="VCM409" s="56"/>
      <c r="VCN409" s="56"/>
      <c r="VCO409" s="56"/>
      <c r="VCP409" s="56"/>
      <c r="VCQ409" s="56"/>
      <c r="VCR409" s="56"/>
      <c r="VCS409" s="56"/>
      <c r="VCT409" s="56"/>
      <c r="VCU409" s="56"/>
      <c r="VCV409" s="56"/>
      <c r="VCW409" s="56"/>
      <c r="VCX409" s="56"/>
      <c r="VCY409" s="56"/>
      <c r="VCZ409" s="56"/>
      <c r="VDA409" s="56"/>
      <c r="VDB409" s="56"/>
      <c r="VDC409" s="56"/>
      <c r="VDD409" s="56"/>
      <c r="VDE409" s="56"/>
      <c r="VDF409" s="56"/>
      <c r="VDG409" s="56"/>
      <c r="VDH409" s="56"/>
      <c r="VDI409" s="56"/>
      <c r="VDJ409" s="56"/>
      <c r="VDK409" s="56"/>
      <c r="VDL409" s="56"/>
      <c r="VDM409" s="56"/>
      <c r="VDN409" s="56"/>
      <c r="VDO409" s="56"/>
      <c r="VDP409" s="56"/>
      <c r="VDQ409" s="56"/>
      <c r="VDR409" s="56"/>
      <c r="VDS409" s="56"/>
      <c r="VDT409" s="56"/>
      <c r="VDU409" s="56"/>
      <c r="VDV409" s="56"/>
      <c r="VDW409" s="56"/>
      <c r="VDX409" s="56"/>
      <c r="VDY409" s="56"/>
      <c r="VDZ409" s="56"/>
      <c r="VEA409" s="56"/>
      <c r="VEB409" s="56"/>
      <c r="VEC409" s="56"/>
      <c r="VED409" s="56"/>
      <c r="VEE409" s="56"/>
      <c r="VEF409" s="56"/>
      <c r="VEG409" s="56"/>
      <c r="VEH409" s="56"/>
      <c r="VEI409" s="56"/>
      <c r="VEJ409" s="56"/>
      <c r="VEK409" s="56"/>
      <c r="VEL409" s="56"/>
      <c r="VEM409" s="56"/>
      <c r="VEN409" s="56"/>
      <c r="VEO409" s="56"/>
      <c r="VEP409" s="56"/>
      <c r="VEQ409" s="56"/>
      <c r="VER409" s="56"/>
      <c r="VES409" s="56"/>
      <c r="VET409" s="56"/>
      <c r="VEU409" s="56"/>
      <c r="VEV409" s="56"/>
      <c r="VEW409" s="56"/>
      <c r="VEX409" s="56"/>
      <c r="VEY409" s="56"/>
      <c r="VEZ409" s="56"/>
      <c r="VFA409" s="56"/>
      <c r="VFB409" s="56"/>
      <c r="VFC409" s="56"/>
      <c r="VFD409" s="56"/>
      <c r="VFE409" s="56"/>
      <c r="VFF409" s="56"/>
      <c r="VFG409" s="56"/>
      <c r="VFH409" s="56"/>
      <c r="VFI409" s="56"/>
      <c r="VFJ409" s="56"/>
      <c r="VFK409" s="56"/>
      <c r="VFL409" s="56"/>
      <c r="VFM409" s="56"/>
      <c r="VFN409" s="56"/>
      <c r="VFO409" s="56"/>
      <c r="VFP409" s="56"/>
      <c r="VFQ409" s="56"/>
      <c r="VFR409" s="56"/>
      <c r="VFS409" s="56"/>
      <c r="VFT409" s="56"/>
      <c r="VFU409" s="56"/>
      <c r="VFV409" s="56"/>
      <c r="VFW409" s="56"/>
      <c r="VFX409" s="56"/>
      <c r="VFY409" s="56"/>
      <c r="VFZ409" s="56"/>
      <c r="VGA409" s="56"/>
      <c r="VGB409" s="56"/>
      <c r="VGC409" s="56"/>
      <c r="VGD409" s="56"/>
      <c r="VGE409" s="56"/>
      <c r="VGF409" s="56"/>
      <c r="VGG409" s="56"/>
      <c r="VGH409" s="56"/>
      <c r="VGI409" s="56"/>
      <c r="VGJ409" s="56"/>
      <c r="VGK409" s="56"/>
      <c r="VGL409" s="56"/>
      <c r="VGM409" s="56"/>
      <c r="VGN409" s="56"/>
      <c r="VGO409" s="56"/>
      <c r="VGP409" s="56"/>
      <c r="VGQ409" s="56"/>
      <c r="VGR409" s="56"/>
      <c r="VGS409" s="56"/>
      <c r="VGT409" s="56"/>
      <c r="VGU409" s="56"/>
      <c r="VGV409" s="56"/>
      <c r="VGW409" s="56"/>
      <c r="VGX409" s="56"/>
      <c r="VGY409" s="56"/>
      <c r="VGZ409" s="56"/>
      <c r="VHA409" s="56"/>
      <c r="VHB409" s="56"/>
      <c r="VHC409" s="56"/>
      <c r="VHD409" s="56"/>
      <c r="VHE409" s="56"/>
      <c r="VHF409" s="56"/>
      <c r="VHG409" s="56"/>
      <c r="VHH409" s="56"/>
      <c r="VHI409" s="56"/>
      <c r="VHJ409" s="56"/>
      <c r="VHK409" s="56"/>
      <c r="VHL409" s="56"/>
      <c r="VHM409" s="56"/>
      <c r="VHN409" s="56"/>
      <c r="VHO409" s="56"/>
      <c r="VHP409" s="56"/>
      <c r="VHQ409" s="56"/>
      <c r="VHR409" s="56"/>
      <c r="VHS409" s="56"/>
      <c r="VHT409" s="56"/>
      <c r="VHU409" s="56"/>
      <c r="VHV409" s="56"/>
      <c r="VHW409" s="56"/>
      <c r="VHX409" s="56"/>
      <c r="VHY409" s="56"/>
      <c r="VHZ409" s="56"/>
      <c r="VIA409" s="56"/>
      <c r="VIB409" s="56"/>
      <c r="VIC409" s="56"/>
      <c r="VID409" s="56"/>
      <c r="VIE409" s="56"/>
      <c r="VIF409" s="56"/>
      <c r="VIG409" s="56"/>
      <c r="VIH409" s="56"/>
      <c r="VII409" s="56"/>
      <c r="VIJ409" s="56"/>
      <c r="VIK409" s="56"/>
      <c r="VIL409" s="56"/>
      <c r="VIM409" s="56"/>
      <c r="VIN409" s="56"/>
      <c r="VIO409" s="56"/>
      <c r="VIP409" s="56"/>
      <c r="VIQ409" s="56"/>
      <c r="VIR409" s="56"/>
      <c r="VIS409" s="56"/>
      <c r="VIT409" s="56"/>
      <c r="VIU409" s="56"/>
      <c r="VIV409" s="56"/>
      <c r="VIW409" s="56"/>
      <c r="VIX409" s="56"/>
      <c r="VIY409" s="56"/>
      <c r="VIZ409" s="56"/>
      <c r="VJA409" s="56"/>
      <c r="VJB409" s="56"/>
      <c r="VJC409" s="56"/>
      <c r="VJD409" s="56"/>
      <c r="VJE409" s="56"/>
      <c r="VJF409" s="56"/>
      <c r="VJG409" s="56"/>
      <c r="VJH409" s="56"/>
      <c r="VJI409" s="56"/>
      <c r="VJJ409" s="56"/>
      <c r="VJK409" s="56"/>
      <c r="VJL409" s="56"/>
      <c r="VJM409" s="56"/>
      <c r="VJN409" s="56"/>
      <c r="VJO409" s="56"/>
      <c r="VJP409" s="56"/>
      <c r="VJQ409" s="56"/>
      <c r="VJR409" s="56"/>
      <c r="VJS409" s="56"/>
      <c r="VJT409" s="56"/>
      <c r="VJU409" s="56"/>
      <c r="VJV409" s="56"/>
      <c r="VJW409" s="56"/>
      <c r="VJX409" s="56"/>
      <c r="VJY409" s="56"/>
      <c r="VJZ409" s="56"/>
      <c r="VKA409" s="56"/>
      <c r="VKB409" s="56"/>
      <c r="VKC409" s="56"/>
      <c r="VKD409" s="56"/>
      <c r="VKE409" s="56"/>
      <c r="VKF409" s="56"/>
      <c r="VKG409" s="56"/>
      <c r="VKH409" s="56"/>
      <c r="VKI409" s="56"/>
      <c r="VKJ409" s="56"/>
      <c r="VKK409" s="56"/>
      <c r="VKL409" s="56"/>
      <c r="VKM409" s="56"/>
      <c r="VKN409" s="56"/>
      <c r="VKO409" s="56"/>
      <c r="VKP409" s="56"/>
      <c r="VKQ409" s="56"/>
      <c r="VKR409" s="56"/>
      <c r="VKS409" s="56"/>
      <c r="VKT409" s="56"/>
      <c r="VKU409" s="56"/>
      <c r="VKV409" s="56"/>
      <c r="VKW409" s="56"/>
      <c r="VKX409" s="56"/>
      <c r="VKY409" s="56"/>
      <c r="VKZ409" s="56"/>
      <c r="VLA409" s="56"/>
      <c r="VLB409" s="56"/>
      <c r="VLC409" s="56"/>
      <c r="VLD409" s="56"/>
      <c r="VLE409" s="56"/>
      <c r="VLF409" s="56"/>
      <c r="VLG409" s="56"/>
      <c r="VLH409" s="56"/>
      <c r="VLI409" s="56"/>
      <c r="VLJ409" s="56"/>
      <c r="VLK409" s="56"/>
      <c r="VLL409" s="56"/>
      <c r="VLM409" s="56"/>
      <c r="VLN409" s="56"/>
      <c r="VLO409" s="56"/>
      <c r="VLP409" s="56"/>
      <c r="VLQ409" s="56"/>
      <c r="VLR409" s="56"/>
      <c r="VLS409" s="56"/>
      <c r="VLT409" s="56"/>
      <c r="VLU409" s="56"/>
      <c r="VLV409" s="56"/>
      <c r="VLW409" s="56"/>
      <c r="VLX409" s="56"/>
      <c r="VLY409" s="56"/>
      <c r="VLZ409" s="56"/>
      <c r="VMA409" s="56"/>
      <c r="VMB409" s="56"/>
      <c r="VMC409" s="56"/>
      <c r="VMD409" s="56"/>
      <c r="VME409" s="56"/>
      <c r="VMF409" s="56"/>
      <c r="VMG409" s="56"/>
      <c r="VMH409" s="56"/>
      <c r="VMI409" s="56"/>
      <c r="VMJ409" s="56"/>
      <c r="VMK409" s="56"/>
      <c r="VML409" s="56"/>
      <c r="VMM409" s="56"/>
      <c r="VMN409" s="56"/>
      <c r="VMO409" s="56"/>
      <c r="VMP409" s="56"/>
      <c r="VMQ409" s="56"/>
      <c r="VMR409" s="56"/>
      <c r="VMS409" s="56"/>
      <c r="VMT409" s="56"/>
      <c r="VMU409" s="56"/>
      <c r="VMV409" s="56"/>
      <c r="VMW409" s="56"/>
      <c r="VMX409" s="56"/>
      <c r="VMY409" s="56"/>
      <c r="VMZ409" s="56"/>
      <c r="VNA409" s="56"/>
      <c r="VNB409" s="56"/>
      <c r="VNC409" s="56"/>
      <c r="VND409" s="56"/>
      <c r="VNE409" s="56"/>
      <c r="VNF409" s="56"/>
      <c r="VNG409" s="56"/>
      <c r="VNH409" s="56"/>
      <c r="VNI409" s="56"/>
      <c r="VNJ409" s="56"/>
      <c r="VNK409" s="56"/>
      <c r="VNL409" s="56"/>
      <c r="VNM409" s="56"/>
      <c r="VNN409" s="56"/>
      <c r="VNO409" s="56"/>
      <c r="VNP409" s="56"/>
      <c r="VNQ409" s="56"/>
      <c r="VNR409" s="56"/>
      <c r="VNS409" s="56"/>
      <c r="VNT409" s="56"/>
      <c r="VNU409" s="56"/>
      <c r="VNV409" s="56"/>
      <c r="VNW409" s="56"/>
      <c r="VNX409" s="56"/>
      <c r="VNY409" s="56"/>
      <c r="VNZ409" s="56"/>
      <c r="VOA409" s="56"/>
      <c r="VOB409" s="56"/>
      <c r="VOC409" s="56"/>
      <c r="VOD409" s="56"/>
      <c r="VOE409" s="56"/>
      <c r="VOF409" s="56"/>
      <c r="VOG409" s="56"/>
      <c r="VOH409" s="56"/>
      <c r="VOI409" s="56"/>
      <c r="VOJ409" s="56"/>
      <c r="VOK409" s="56"/>
      <c r="VOL409" s="56"/>
      <c r="VOM409" s="56"/>
      <c r="VON409" s="56"/>
      <c r="VOO409" s="56"/>
      <c r="VOP409" s="56"/>
      <c r="VOQ409" s="56"/>
      <c r="VOR409" s="56"/>
      <c r="VOS409" s="56"/>
      <c r="VOT409" s="56"/>
      <c r="VOU409" s="56"/>
      <c r="VOV409" s="56"/>
      <c r="VOW409" s="56"/>
      <c r="VOX409" s="56"/>
      <c r="VOY409" s="56"/>
      <c r="VOZ409" s="56"/>
      <c r="VPA409" s="56"/>
      <c r="VPB409" s="56"/>
      <c r="VPC409" s="56"/>
      <c r="VPD409" s="56"/>
      <c r="VPE409" s="56"/>
      <c r="VPF409" s="56"/>
      <c r="VPG409" s="56"/>
      <c r="VPH409" s="56"/>
      <c r="VPI409" s="56"/>
      <c r="VPJ409" s="56"/>
      <c r="VPK409" s="56"/>
      <c r="VPL409" s="56"/>
      <c r="VPM409" s="56"/>
      <c r="VPN409" s="56"/>
      <c r="VPO409" s="56"/>
      <c r="VPP409" s="56"/>
      <c r="VPQ409" s="56"/>
      <c r="VPR409" s="56"/>
      <c r="VPS409" s="56"/>
      <c r="VPT409" s="56"/>
      <c r="VPU409" s="56"/>
      <c r="VPV409" s="56"/>
      <c r="VPW409" s="56"/>
      <c r="VPX409" s="56"/>
      <c r="VPY409" s="56"/>
      <c r="VPZ409" s="56"/>
      <c r="VQA409" s="56"/>
      <c r="VQB409" s="56"/>
      <c r="VQC409" s="56"/>
      <c r="VQD409" s="56"/>
      <c r="VQE409" s="56"/>
      <c r="VQF409" s="56"/>
      <c r="VQG409" s="56"/>
      <c r="VQH409" s="56"/>
      <c r="VQI409" s="56"/>
      <c r="VQJ409" s="56"/>
      <c r="VQK409" s="56"/>
      <c r="VQL409" s="56"/>
      <c r="VQM409" s="56"/>
      <c r="VQN409" s="56"/>
      <c r="VQO409" s="56"/>
      <c r="VQP409" s="56"/>
      <c r="VQQ409" s="56"/>
      <c r="VQR409" s="56"/>
      <c r="VQS409" s="56"/>
      <c r="VQT409" s="56"/>
      <c r="VQU409" s="56"/>
      <c r="VQV409" s="56"/>
      <c r="VQW409" s="56"/>
      <c r="VQX409" s="56"/>
      <c r="VQY409" s="56"/>
      <c r="VQZ409" s="56"/>
      <c r="VRA409" s="56"/>
      <c r="VRB409" s="56"/>
      <c r="VRC409" s="56"/>
      <c r="VRD409" s="56"/>
      <c r="VRE409" s="56"/>
      <c r="VRF409" s="56"/>
      <c r="VRG409" s="56"/>
      <c r="VRH409" s="56"/>
      <c r="VRI409" s="56"/>
      <c r="VRJ409" s="56"/>
      <c r="VRK409" s="56"/>
      <c r="VRL409" s="56"/>
      <c r="VRM409" s="56"/>
      <c r="VRN409" s="56"/>
      <c r="VRO409" s="56"/>
      <c r="VRP409" s="56"/>
      <c r="VRQ409" s="56"/>
      <c r="VRR409" s="56"/>
      <c r="VRS409" s="56"/>
      <c r="VRT409" s="56"/>
      <c r="VRU409" s="56"/>
      <c r="VRV409" s="56"/>
      <c r="VRW409" s="56"/>
      <c r="VRX409" s="56"/>
      <c r="VRY409" s="56"/>
      <c r="VRZ409" s="56"/>
      <c r="VSA409" s="56"/>
      <c r="VSB409" s="56"/>
      <c r="VSC409" s="56"/>
      <c r="VSD409" s="56"/>
      <c r="VSE409" s="56"/>
      <c r="VSF409" s="56"/>
      <c r="VSG409" s="56"/>
      <c r="VSH409" s="56"/>
      <c r="VSI409" s="56"/>
      <c r="VSJ409" s="56"/>
      <c r="VSK409" s="56"/>
      <c r="VSL409" s="56"/>
      <c r="VSM409" s="56"/>
      <c r="VSN409" s="56"/>
      <c r="VSO409" s="56"/>
      <c r="VSP409" s="56"/>
      <c r="VSQ409" s="56"/>
      <c r="VSR409" s="56"/>
      <c r="VSS409" s="56"/>
      <c r="VST409" s="56"/>
      <c r="VSU409" s="56"/>
      <c r="VSV409" s="56"/>
      <c r="VSW409" s="56"/>
      <c r="VSX409" s="56"/>
      <c r="VSY409" s="56"/>
      <c r="VSZ409" s="56"/>
      <c r="VTA409" s="56"/>
      <c r="VTB409" s="56"/>
      <c r="VTC409" s="56"/>
      <c r="VTD409" s="56"/>
      <c r="VTE409" s="56"/>
      <c r="VTF409" s="56"/>
      <c r="VTG409" s="56"/>
      <c r="VTH409" s="56"/>
      <c r="VTI409" s="56"/>
      <c r="VTJ409" s="56"/>
      <c r="VTK409" s="56"/>
      <c r="VTL409" s="56"/>
      <c r="VTM409" s="56"/>
      <c r="VTN409" s="56"/>
      <c r="VTO409" s="56"/>
      <c r="VTP409" s="56"/>
      <c r="VTQ409" s="56"/>
      <c r="VTR409" s="56"/>
      <c r="VTS409" s="56"/>
      <c r="VTT409" s="56"/>
      <c r="VTU409" s="56"/>
      <c r="VTV409" s="56"/>
      <c r="VTW409" s="56"/>
      <c r="VTX409" s="56"/>
      <c r="VTY409" s="56"/>
      <c r="VTZ409" s="56"/>
      <c r="VUA409" s="56"/>
      <c r="VUB409" s="56"/>
      <c r="VUC409" s="56"/>
      <c r="VUD409" s="56"/>
      <c r="VUE409" s="56"/>
      <c r="VUF409" s="56"/>
      <c r="VUG409" s="56"/>
      <c r="VUH409" s="56"/>
      <c r="VUI409" s="56"/>
      <c r="VUJ409" s="56"/>
      <c r="VUK409" s="56"/>
      <c r="VUL409" s="56"/>
      <c r="VUM409" s="56"/>
      <c r="VUN409" s="56"/>
      <c r="VUO409" s="56"/>
      <c r="VUP409" s="56"/>
      <c r="VUQ409" s="56"/>
      <c r="VUR409" s="56"/>
      <c r="VUS409" s="56"/>
      <c r="VUT409" s="56"/>
      <c r="VUU409" s="56"/>
      <c r="VUV409" s="56"/>
      <c r="VUW409" s="56"/>
      <c r="VUX409" s="56"/>
      <c r="VUY409" s="56"/>
      <c r="VUZ409" s="56"/>
      <c r="VVA409" s="56"/>
      <c r="VVB409" s="56"/>
      <c r="VVC409" s="56"/>
      <c r="VVD409" s="56"/>
      <c r="VVE409" s="56"/>
      <c r="VVF409" s="56"/>
      <c r="VVG409" s="56"/>
      <c r="VVH409" s="56"/>
      <c r="VVI409" s="56"/>
      <c r="VVJ409" s="56"/>
      <c r="VVK409" s="56"/>
      <c r="VVL409" s="56"/>
      <c r="VVM409" s="56"/>
      <c r="VVN409" s="56"/>
      <c r="VVO409" s="56"/>
      <c r="VVP409" s="56"/>
      <c r="VVQ409" s="56"/>
      <c r="VVR409" s="56"/>
      <c r="VVS409" s="56"/>
      <c r="VVT409" s="56"/>
      <c r="VVU409" s="56"/>
      <c r="VVV409" s="56"/>
      <c r="VVW409" s="56"/>
      <c r="VVX409" s="56"/>
      <c r="VVY409" s="56"/>
      <c r="VVZ409" s="56"/>
      <c r="VWA409" s="56"/>
      <c r="VWB409" s="56"/>
      <c r="VWC409" s="56"/>
      <c r="VWD409" s="56"/>
      <c r="VWE409" s="56"/>
      <c r="VWF409" s="56"/>
      <c r="VWG409" s="56"/>
      <c r="VWH409" s="56"/>
      <c r="VWI409" s="56"/>
      <c r="VWJ409" s="56"/>
      <c r="VWK409" s="56"/>
      <c r="VWL409" s="56"/>
      <c r="VWM409" s="56"/>
      <c r="VWN409" s="56"/>
      <c r="VWO409" s="56"/>
      <c r="VWP409" s="56"/>
      <c r="VWQ409" s="56"/>
      <c r="VWR409" s="56"/>
      <c r="VWS409" s="56"/>
      <c r="VWT409" s="56"/>
      <c r="VWU409" s="56"/>
      <c r="VWV409" s="56"/>
      <c r="VWW409" s="56"/>
      <c r="VWX409" s="56"/>
      <c r="VWY409" s="56"/>
      <c r="VWZ409" s="56"/>
      <c r="VXA409" s="56"/>
      <c r="VXB409" s="56"/>
      <c r="VXC409" s="56"/>
      <c r="VXD409" s="56"/>
      <c r="VXE409" s="56"/>
      <c r="VXF409" s="56"/>
      <c r="VXG409" s="56"/>
      <c r="VXH409" s="56"/>
      <c r="VXI409" s="56"/>
      <c r="VXJ409" s="56"/>
      <c r="VXK409" s="56"/>
      <c r="VXL409" s="56"/>
      <c r="VXM409" s="56"/>
      <c r="VXN409" s="56"/>
      <c r="VXO409" s="56"/>
      <c r="VXP409" s="56"/>
      <c r="VXQ409" s="56"/>
      <c r="VXR409" s="56"/>
      <c r="VXS409" s="56"/>
      <c r="VXT409" s="56"/>
      <c r="VXU409" s="56"/>
      <c r="VXV409" s="56"/>
      <c r="VXW409" s="56"/>
      <c r="VXX409" s="56"/>
      <c r="VXY409" s="56"/>
      <c r="VXZ409" s="56"/>
      <c r="VYA409" s="56"/>
      <c r="VYB409" s="56"/>
      <c r="VYC409" s="56"/>
      <c r="VYD409" s="56"/>
      <c r="VYE409" s="56"/>
      <c r="VYF409" s="56"/>
      <c r="VYG409" s="56"/>
      <c r="VYH409" s="56"/>
      <c r="VYI409" s="56"/>
      <c r="VYJ409" s="56"/>
      <c r="VYK409" s="56"/>
      <c r="VYL409" s="56"/>
      <c r="VYM409" s="56"/>
      <c r="VYN409" s="56"/>
      <c r="VYO409" s="56"/>
      <c r="VYP409" s="56"/>
      <c r="VYQ409" s="56"/>
      <c r="VYR409" s="56"/>
      <c r="VYS409" s="56"/>
      <c r="VYT409" s="56"/>
      <c r="VYU409" s="56"/>
      <c r="VYV409" s="56"/>
      <c r="VYW409" s="56"/>
      <c r="VYX409" s="56"/>
      <c r="VYY409" s="56"/>
      <c r="VYZ409" s="56"/>
      <c r="VZA409" s="56"/>
      <c r="VZB409" s="56"/>
      <c r="VZC409" s="56"/>
      <c r="VZD409" s="56"/>
      <c r="VZE409" s="56"/>
      <c r="VZF409" s="56"/>
      <c r="VZG409" s="56"/>
      <c r="VZH409" s="56"/>
      <c r="VZI409" s="56"/>
      <c r="VZJ409" s="56"/>
      <c r="VZK409" s="56"/>
      <c r="VZL409" s="56"/>
      <c r="VZM409" s="56"/>
      <c r="VZN409" s="56"/>
      <c r="VZO409" s="56"/>
      <c r="VZP409" s="56"/>
      <c r="VZQ409" s="56"/>
      <c r="VZR409" s="56"/>
      <c r="VZS409" s="56"/>
      <c r="VZT409" s="56"/>
      <c r="VZU409" s="56"/>
      <c r="VZV409" s="56"/>
      <c r="VZW409" s="56"/>
      <c r="VZX409" s="56"/>
      <c r="VZY409" s="56"/>
      <c r="VZZ409" s="56"/>
      <c r="WAA409" s="56"/>
      <c r="WAB409" s="56"/>
      <c r="WAC409" s="56"/>
      <c r="WAD409" s="56"/>
      <c r="WAE409" s="56"/>
      <c r="WAF409" s="56"/>
      <c r="WAG409" s="56"/>
      <c r="WAH409" s="56"/>
      <c r="WAI409" s="56"/>
      <c r="WAJ409" s="56"/>
      <c r="WAK409" s="56"/>
      <c r="WAL409" s="56"/>
      <c r="WAM409" s="56"/>
      <c r="WAN409" s="56"/>
      <c r="WAO409" s="56"/>
      <c r="WAP409" s="56"/>
      <c r="WAQ409" s="56"/>
      <c r="WAR409" s="56"/>
      <c r="WAS409" s="56"/>
      <c r="WAT409" s="56"/>
      <c r="WAU409" s="56"/>
      <c r="WAV409" s="56"/>
      <c r="WAW409" s="56"/>
      <c r="WAX409" s="56"/>
      <c r="WAY409" s="56"/>
      <c r="WAZ409" s="56"/>
      <c r="WBA409" s="56"/>
      <c r="WBB409" s="56"/>
      <c r="WBC409" s="56"/>
      <c r="WBD409" s="56"/>
      <c r="WBE409" s="56"/>
      <c r="WBF409" s="56"/>
      <c r="WBG409" s="56"/>
      <c r="WBH409" s="56"/>
      <c r="WBI409" s="56"/>
      <c r="WBJ409" s="56"/>
      <c r="WBK409" s="56"/>
      <c r="WBL409" s="56"/>
      <c r="WBM409" s="56"/>
      <c r="WBN409" s="56"/>
      <c r="WBO409" s="56"/>
      <c r="WBP409" s="56"/>
      <c r="WBQ409" s="56"/>
      <c r="WBR409" s="56"/>
      <c r="WBS409" s="56"/>
      <c r="WBT409" s="56"/>
      <c r="WBU409" s="56"/>
      <c r="WBV409" s="56"/>
      <c r="WBW409" s="56"/>
      <c r="WBX409" s="56"/>
      <c r="WBY409" s="56"/>
      <c r="WBZ409" s="56"/>
      <c r="WCA409" s="56"/>
      <c r="WCB409" s="56"/>
      <c r="WCC409" s="56"/>
      <c r="WCD409" s="56"/>
      <c r="WCE409" s="56"/>
      <c r="WCF409" s="56"/>
      <c r="WCG409" s="56"/>
      <c r="WCH409" s="56"/>
      <c r="WCI409" s="56"/>
      <c r="WCJ409" s="56"/>
      <c r="WCK409" s="56"/>
      <c r="WCL409" s="56"/>
      <c r="WCM409" s="56"/>
      <c r="WCN409" s="56"/>
      <c r="WCO409" s="56"/>
      <c r="WCP409" s="56"/>
      <c r="WCQ409" s="56"/>
      <c r="WCR409" s="56"/>
      <c r="WCS409" s="56"/>
      <c r="WCT409" s="56"/>
      <c r="WCU409" s="56"/>
      <c r="WCV409" s="56"/>
      <c r="WCW409" s="56"/>
      <c r="WCX409" s="56"/>
      <c r="WCY409" s="56"/>
      <c r="WCZ409" s="56"/>
      <c r="WDA409" s="56"/>
      <c r="WDB409" s="56"/>
      <c r="WDC409" s="56"/>
      <c r="WDD409" s="56"/>
      <c r="WDE409" s="56"/>
      <c r="WDF409" s="56"/>
      <c r="WDG409" s="56"/>
      <c r="WDH409" s="56"/>
      <c r="WDI409" s="56"/>
      <c r="WDJ409" s="56"/>
      <c r="WDK409" s="56"/>
      <c r="WDL409" s="56"/>
      <c r="WDM409" s="56"/>
      <c r="WDN409" s="56"/>
      <c r="WDO409" s="56"/>
      <c r="WDP409" s="56"/>
      <c r="WDQ409" s="56"/>
      <c r="WDR409" s="56"/>
      <c r="WDS409" s="56"/>
      <c r="WDT409" s="56"/>
      <c r="WDU409" s="56"/>
      <c r="WDV409" s="56"/>
      <c r="WDW409" s="56"/>
      <c r="WDX409" s="56"/>
      <c r="WDY409" s="56"/>
      <c r="WDZ409" s="56"/>
      <c r="WEA409" s="56"/>
      <c r="WEB409" s="56"/>
      <c r="WEC409" s="56"/>
      <c r="WED409" s="56"/>
      <c r="WEE409" s="56"/>
      <c r="WEF409" s="56"/>
      <c r="WEG409" s="56"/>
      <c r="WEH409" s="56"/>
      <c r="WEI409" s="56"/>
      <c r="WEJ409" s="56"/>
      <c r="WEK409" s="56"/>
      <c r="WEL409" s="56"/>
      <c r="WEM409" s="56"/>
      <c r="WEN409" s="56"/>
      <c r="WEO409" s="56"/>
      <c r="WEP409" s="56"/>
      <c r="WEQ409" s="56"/>
      <c r="WER409" s="56"/>
      <c r="WES409" s="56"/>
      <c r="WET409" s="56"/>
      <c r="WEU409" s="56"/>
      <c r="WEV409" s="56"/>
      <c r="WEW409" s="56"/>
      <c r="WEX409" s="56"/>
      <c r="WEY409" s="56"/>
      <c r="WEZ409" s="56"/>
      <c r="WFA409" s="56"/>
      <c r="WFB409" s="56"/>
      <c r="WFC409" s="56"/>
      <c r="WFD409" s="56"/>
      <c r="WFE409" s="56"/>
      <c r="WFF409" s="56"/>
      <c r="WFG409" s="56"/>
      <c r="WFH409" s="56"/>
      <c r="WFI409" s="56"/>
      <c r="WFJ409" s="56"/>
      <c r="WFK409" s="56"/>
      <c r="WFL409" s="56"/>
      <c r="WFM409" s="56"/>
      <c r="WFN409" s="56"/>
      <c r="WFO409" s="56"/>
      <c r="WFP409" s="56"/>
      <c r="WFQ409" s="56"/>
      <c r="WFR409" s="56"/>
      <c r="WFS409" s="56"/>
      <c r="WFT409" s="56"/>
      <c r="WFU409" s="56"/>
      <c r="WFV409" s="56"/>
      <c r="WFW409" s="56"/>
      <c r="WFX409" s="56"/>
      <c r="WFY409" s="56"/>
      <c r="WFZ409" s="56"/>
      <c r="WGA409" s="56"/>
      <c r="WGB409" s="56"/>
      <c r="WGC409" s="56"/>
      <c r="WGD409" s="56"/>
      <c r="WGE409" s="56"/>
      <c r="WGF409" s="56"/>
      <c r="WGG409" s="56"/>
      <c r="WGH409" s="56"/>
      <c r="WGI409" s="56"/>
      <c r="WGJ409" s="56"/>
      <c r="WGK409" s="56"/>
      <c r="WGL409" s="56"/>
      <c r="WGM409" s="56"/>
      <c r="WGN409" s="56"/>
      <c r="WGO409" s="56"/>
      <c r="WGP409" s="56"/>
      <c r="WGQ409" s="56"/>
      <c r="WGR409" s="56"/>
      <c r="WGS409" s="56"/>
      <c r="WGT409" s="56"/>
      <c r="WGU409" s="56"/>
      <c r="WGV409" s="56"/>
      <c r="WGW409" s="56"/>
      <c r="WGX409" s="56"/>
      <c r="WGY409" s="56"/>
      <c r="WGZ409" s="56"/>
      <c r="WHA409" s="56"/>
      <c r="WHB409" s="56"/>
      <c r="WHC409" s="56"/>
      <c r="WHD409" s="56"/>
      <c r="WHE409" s="56"/>
      <c r="WHF409" s="56"/>
      <c r="WHG409" s="56"/>
      <c r="WHH409" s="56"/>
      <c r="WHI409" s="56"/>
      <c r="WHJ409" s="56"/>
      <c r="WHK409" s="56"/>
      <c r="WHL409" s="56"/>
      <c r="WHM409" s="56"/>
      <c r="WHN409" s="56"/>
      <c r="WHO409" s="56"/>
      <c r="WHP409" s="56"/>
      <c r="WHQ409" s="56"/>
      <c r="WHR409" s="56"/>
      <c r="WHS409" s="56"/>
      <c r="WHT409" s="56"/>
      <c r="WHU409" s="56"/>
      <c r="WHV409" s="56"/>
      <c r="WHW409" s="56"/>
      <c r="WHX409" s="56"/>
      <c r="WHY409" s="56"/>
      <c r="WHZ409" s="56"/>
      <c r="WIA409" s="56"/>
      <c r="WIB409" s="56"/>
      <c r="WIC409" s="56"/>
      <c r="WID409" s="56"/>
      <c r="WIE409" s="56"/>
      <c r="WIF409" s="56"/>
      <c r="WIG409" s="56"/>
      <c r="WIH409" s="56"/>
      <c r="WII409" s="56"/>
      <c r="WIJ409" s="56"/>
      <c r="WIK409" s="56"/>
      <c r="WIL409" s="56"/>
      <c r="WIM409" s="56"/>
      <c r="WIN409" s="56"/>
      <c r="WIO409" s="56"/>
      <c r="WIP409" s="56"/>
      <c r="WIQ409" s="56"/>
      <c r="WIR409" s="56"/>
      <c r="WIS409" s="56"/>
      <c r="WIT409" s="56"/>
      <c r="WIU409" s="56"/>
      <c r="WIV409" s="56"/>
      <c r="WIW409" s="56"/>
      <c r="WIX409" s="56"/>
      <c r="WIY409" s="56"/>
      <c r="WIZ409" s="56"/>
      <c r="WJA409" s="56"/>
      <c r="WJB409" s="56"/>
      <c r="WJC409" s="56"/>
      <c r="WJD409" s="56"/>
      <c r="WJE409" s="56"/>
      <c r="WJF409" s="56"/>
      <c r="WJG409" s="56"/>
      <c r="WJH409" s="56"/>
      <c r="WJI409" s="56"/>
      <c r="WJJ409" s="56"/>
      <c r="WJK409" s="56"/>
      <c r="WJL409" s="56"/>
      <c r="WJM409" s="56"/>
      <c r="WJN409" s="56"/>
      <c r="WJO409" s="56"/>
      <c r="WJP409" s="56"/>
      <c r="WJQ409" s="56"/>
      <c r="WJR409" s="56"/>
      <c r="WJS409" s="56"/>
      <c r="WJT409" s="56"/>
      <c r="WJU409" s="56"/>
      <c r="WJV409" s="56"/>
      <c r="WJW409" s="56"/>
      <c r="WJX409" s="56"/>
      <c r="WJY409" s="56"/>
      <c r="WJZ409" s="56"/>
      <c r="WKA409" s="56"/>
      <c r="WKB409" s="56"/>
      <c r="WKC409" s="56"/>
      <c r="WKD409" s="56"/>
      <c r="WKE409" s="56"/>
      <c r="WKF409" s="56"/>
      <c r="WKG409" s="56"/>
      <c r="WKH409" s="56"/>
      <c r="WKI409" s="56"/>
      <c r="WKJ409" s="56"/>
      <c r="WKK409" s="56"/>
      <c r="WKL409" s="56"/>
      <c r="WKM409" s="56"/>
      <c r="WKN409" s="56"/>
      <c r="WKO409" s="56"/>
      <c r="WKP409" s="56"/>
      <c r="WKQ409" s="56"/>
      <c r="WKR409" s="56"/>
      <c r="WKS409" s="56"/>
      <c r="WKT409" s="56"/>
      <c r="WKU409" s="56"/>
      <c r="WKV409" s="56"/>
      <c r="WKW409" s="56"/>
      <c r="WKX409" s="56"/>
      <c r="WKY409" s="56"/>
      <c r="WKZ409" s="56"/>
      <c r="WLA409" s="56"/>
      <c r="WLB409" s="56"/>
      <c r="WLC409" s="56"/>
      <c r="WLD409" s="56"/>
      <c r="WLE409" s="56"/>
      <c r="WLF409" s="56"/>
      <c r="WLG409" s="56"/>
      <c r="WLH409" s="56"/>
      <c r="WLI409" s="56"/>
      <c r="WLJ409" s="56"/>
      <c r="WLK409" s="56"/>
      <c r="WLL409" s="56"/>
      <c r="WLM409" s="56"/>
      <c r="WLN409" s="56"/>
      <c r="WLO409" s="56"/>
      <c r="WLP409" s="56"/>
      <c r="WLQ409" s="56"/>
      <c r="WLR409" s="56"/>
      <c r="WLS409" s="56"/>
      <c r="WLT409" s="56"/>
      <c r="WLU409" s="56"/>
      <c r="WLV409" s="56"/>
      <c r="WLW409" s="56"/>
      <c r="WLX409" s="56"/>
      <c r="WLY409" s="56"/>
      <c r="WLZ409" s="56"/>
      <c r="WMA409" s="56"/>
      <c r="WMB409" s="56"/>
      <c r="WMC409" s="56"/>
      <c r="WMD409" s="56"/>
      <c r="WME409" s="56"/>
      <c r="WMF409" s="56"/>
      <c r="WMG409" s="56"/>
      <c r="WMH409" s="56"/>
      <c r="WMI409" s="56"/>
      <c r="WMJ409" s="56"/>
      <c r="WMK409" s="56"/>
      <c r="WML409" s="56"/>
      <c r="WMM409" s="56"/>
      <c r="WMN409" s="56"/>
      <c r="WMO409" s="56"/>
      <c r="WMP409" s="56"/>
      <c r="WMQ409" s="56"/>
      <c r="WMR409" s="56"/>
      <c r="WMS409" s="56"/>
      <c r="WMT409" s="56"/>
      <c r="WMU409" s="56"/>
      <c r="WMV409" s="56"/>
      <c r="WMW409" s="56"/>
      <c r="WMX409" s="56"/>
      <c r="WMY409" s="56"/>
      <c r="WMZ409" s="56"/>
      <c r="WNA409" s="56"/>
      <c r="WNB409" s="56"/>
      <c r="WNC409" s="56"/>
      <c r="WND409" s="56"/>
      <c r="WNE409" s="56"/>
      <c r="WNF409" s="56"/>
      <c r="WNG409" s="56"/>
      <c r="WNH409" s="56"/>
      <c r="WNI409" s="56"/>
      <c r="WNJ409" s="56"/>
      <c r="WNK409" s="56"/>
      <c r="WNL409" s="56"/>
      <c r="WNM409" s="56"/>
      <c r="WNN409" s="56"/>
      <c r="WNO409" s="56"/>
      <c r="WNP409" s="56"/>
      <c r="WNQ409" s="56"/>
      <c r="WNR409" s="56"/>
      <c r="WNS409" s="56"/>
      <c r="WNT409" s="56"/>
      <c r="WNU409" s="56"/>
      <c r="WNV409" s="56"/>
      <c r="WNW409" s="56"/>
      <c r="WNX409" s="56"/>
      <c r="WNY409" s="56"/>
      <c r="WNZ409" s="56"/>
      <c r="WOA409" s="56"/>
      <c r="WOB409" s="56"/>
      <c r="WOC409" s="56"/>
      <c r="WOD409" s="56"/>
      <c r="WOE409" s="56"/>
      <c r="WOF409" s="56"/>
      <c r="WOG409" s="56"/>
      <c r="WOH409" s="56"/>
      <c r="WOI409" s="56"/>
      <c r="WOJ409" s="56"/>
      <c r="WOK409" s="56"/>
      <c r="WOL409" s="56"/>
      <c r="WOM409" s="56"/>
      <c r="WON409" s="56"/>
      <c r="WOO409" s="56"/>
      <c r="WOP409" s="56"/>
      <c r="WOQ409" s="56"/>
      <c r="WOR409" s="56"/>
      <c r="WOS409" s="56"/>
      <c r="WOT409" s="56"/>
      <c r="WOU409" s="56"/>
      <c r="WOV409" s="56"/>
      <c r="WOW409" s="56"/>
      <c r="WOX409" s="56"/>
      <c r="WOY409" s="56"/>
      <c r="WOZ409" s="56"/>
      <c r="WPA409" s="56"/>
      <c r="WPB409" s="56"/>
      <c r="WPC409" s="56"/>
      <c r="WPD409" s="56"/>
      <c r="WPE409" s="56"/>
      <c r="WPF409" s="56"/>
      <c r="WPG409" s="56"/>
      <c r="WPH409" s="56"/>
      <c r="WPI409" s="56"/>
      <c r="WPJ409" s="56"/>
      <c r="WPK409" s="56"/>
      <c r="WPL409" s="56"/>
      <c r="WPM409" s="56"/>
      <c r="WPN409" s="56"/>
      <c r="WPO409" s="56"/>
      <c r="WPP409" s="56"/>
      <c r="WPQ409" s="56"/>
      <c r="WPR409" s="56"/>
      <c r="WPS409" s="56"/>
      <c r="WPT409" s="56"/>
      <c r="WPU409" s="56"/>
      <c r="WPV409" s="56"/>
      <c r="WPW409" s="56"/>
      <c r="WPX409" s="56"/>
      <c r="WPY409" s="56"/>
      <c r="WPZ409" s="56"/>
      <c r="WQA409" s="56"/>
      <c r="WQB409" s="56"/>
      <c r="WQC409" s="56"/>
      <c r="WQD409" s="56"/>
      <c r="WQE409" s="56"/>
      <c r="WQF409" s="56"/>
      <c r="WQG409" s="56"/>
      <c r="WQH409" s="56"/>
      <c r="WQI409" s="56"/>
      <c r="WQJ409" s="56"/>
      <c r="WQK409" s="56"/>
      <c r="WQL409" s="56"/>
      <c r="WQM409" s="56"/>
      <c r="WQN409" s="56"/>
      <c r="WQO409" s="56"/>
      <c r="WQP409" s="56"/>
      <c r="WQQ409" s="56"/>
      <c r="WQR409" s="56"/>
      <c r="WQS409" s="56"/>
      <c r="WQT409" s="56"/>
      <c r="WQU409" s="56"/>
      <c r="WQV409" s="56"/>
      <c r="WQW409" s="56"/>
      <c r="WQX409" s="56"/>
      <c r="WQY409" s="56"/>
      <c r="WQZ409" s="56"/>
      <c r="WRA409" s="56"/>
      <c r="WRB409" s="56"/>
      <c r="WRC409" s="56"/>
      <c r="WRD409" s="56"/>
      <c r="WRE409" s="56"/>
      <c r="WRF409" s="56"/>
      <c r="WRG409" s="56"/>
      <c r="WRH409" s="56"/>
      <c r="WRI409" s="56"/>
      <c r="WRJ409" s="56"/>
      <c r="WRK409" s="56"/>
      <c r="WRL409" s="56"/>
      <c r="WRM409" s="56"/>
      <c r="WRN409" s="56"/>
      <c r="WRO409" s="56"/>
      <c r="WRP409" s="56"/>
      <c r="WRQ409" s="56"/>
      <c r="WRR409" s="56"/>
      <c r="WRS409" s="56"/>
      <c r="WRT409" s="56"/>
      <c r="WRU409" s="56"/>
      <c r="WRV409" s="56"/>
      <c r="WRW409" s="56"/>
      <c r="WRX409" s="56"/>
      <c r="WRY409" s="56"/>
      <c r="WRZ409" s="56"/>
      <c r="WSA409" s="56"/>
      <c r="WSB409" s="56"/>
      <c r="WSC409" s="56"/>
      <c r="WSD409" s="56"/>
      <c r="WSE409" s="56"/>
      <c r="WSF409" s="56"/>
      <c r="WSG409" s="56"/>
      <c r="WSH409" s="56"/>
      <c r="WSI409" s="56"/>
      <c r="WSJ409" s="56"/>
      <c r="WSK409" s="56"/>
      <c r="WSL409" s="56"/>
      <c r="WSM409" s="56"/>
      <c r="WSN409" s="56"/>
      <c r="WSO409" s="56"/>
      <c r="WSP409" s="56"/>
      <c r="WSQ409" s="56"/>
      <c r="WSR409" s="56"/>
      <c r="WSS409" s="56"/>
      <c r="WST409" s="56"/>
      <c r="WSU409" s="56"/>
      <c r="WSV409" s="56"/>
      <c r="WSW409" s="56"/>
      <c r="WSX409" s="56"/>
      <c r="WSY409" s="56"/>
      <c r="WSZ409" s="56"/>
      <c r="WTA409" s="56"/>
      <c r="WTB409" s="56"/>
      <c r="WTC409" s="56"/>
      <c r="WTD409" s="56"/>
      <c r="WTE409" s="56"/>
      <c r="WTF409" s="56"/>
      <c r="WTG409" s="56"/>
      <c r="WTH409" s="56"/>
      <c r="WTI409" s="56"/>
      <c r="WTJ409" s="56"/>
      <c r="WTK409" s="56"/>
      <c r="WTL409" s="56"/>
      <c r="WTM409" s="56"/>
      <c r="WTN409" s="56"/>
      <c r="WTO409" s="56"/>
      <c r="WTP409" s="56"/>
      <c r="WTQ409" s="56"/>
      <c r="WTR409" s="56"/>
      <c r="WTS409" s="56"/>
      <c r="WTT409" s="56"/>
      <c r="WTU409" s="56"/>
      <c r="WTV409" s="56"/>
      <c r="WTW409" s="56"/>
      <c r="WTX409" s="56"/>
      <c r="WTY409" s="56"/>
      <c r="WTZ409" s="56"/>
      <c r="WUA409" s="56"/>
      <c r="WUB409" s="56"/>
      <c r="WUC409" s="56"/>
      <c r="WUD409" s="56"/>
      <c r="WUE409" s="56"/>
      <c r="WUF409" s="56"/>
      <c r="WUG409" s="56"/>
      <c r="WUH409" s="56"/>
      <c r="WUI409" s="56"/>
      <c r="WUJ409" s="56"/>
      <c r="WUK409" s="56"/>
      <c r="WUL409" s="56"/>
      <c r="WUM409" s="56"/>
      <c r="WUN409" s="56"/>
      <c r="WUO409" s="56"/>
      <c r="WUP409" s="56"/>
      <c r="WUQ409" s="56"/>
      <c r="WUR409" s="56"/>
      <c r="WUS409" s="56"/>
      <c r="WUT409" s="56"/>
      <c r="WUU409" s="56"/>
      <c r="WUV409" s="56"/>
      <c r="WUW409" s="56"/>
      <c r="WUX409" s="56"/>
      <c r="WUY409" s="56"/>
      <c r="WUZ409" s="56"/>
      <c r="WVA409" s="56"/>
      <c r="WVB409" s="56"/>
      <c r="WVC409" s="56"/>
      <c r="WVD409" s="56"/>
      <c r="WVE409" s="56"/>
      <c r="WVF409" s="56"/>
      <c r="WVG409" s="56"/>
      <c r="WVH409" s="56"/>
      <c r="WVI409" s="56"/>
      <c r="WVJ409" s="56"/>
      <c r="WVK409" s="56"/>
      <c r="WVL409" s="56"/>
      <c r="WVM409" s="56"/>
      <c r="WVN409" s="56"/>
      <c r="WVO409" s="56"/>
      <c r="WVP409" s="56"/>
      <c r="WVQ409" s="56"/>
      <c r="WVR409" s="56"/>
      <c r="WVS409" s="56"/>
      <c r="WVT409" s="56"/>
      <c r="WVU409" s="56"/>
      <c r="WVV409" s="56"/>
      <c r="WVW409" s="56"/>
      <c r="WVX409" s="56"/>
      <c r="WVY409" s="56"/>
      <c r="WVZ409" s="56"/>
      <c r="WWA409" s="56"/>
      <c r="WWB409" s="56"/>
      <c r="WWC409" s="56"/>
      <c r="WWD409" s="56"/>
      <c r="WWE409" s="56"/>
      <c r="WWF409" s="56"/>
      <c r="WWG409" s="56"/>
      <c r="WWH409" s="56"/>
      <c r="WWI409" s="56"/>
      <c r="WWJ409" s="56"/>
      <c r="WWK409" s="56"/>
      <c r="WWL409" s="56"/>
      <c r="WWM409" s="56"/>
      <c r="WWN409" s="56"/>
      <c r="WWO409" s="56"/>
      <c r="WWP409" s="56"/>
      <c r="WWQ409" s="56"/>
      <c r="WWR409" s="56"/>
      <c r="WWS409" s="56"/>
      <c r="WWT409" s="56"/>
      <c r="WWU409" s="56"/>
      <c r="WWV409" s="56"/>
      <c r="WWW409" s="56"/>
      <c r="WWX409" s="56"/>
      <c r="WWY409" s="56"/>
      <c r="WWZ409" s="56"/>
      <c r="WXA409" s="56"/>
      <c r="WXB409" s="56"/>
      <c r="WXC409" s="56"/>
      <c r="WXD409" s="56"/>
      <c r="WXE409" s="56"/>
      <c r="WXF409" s="56"/>
      <c r="WXG409" s="56"/>
      <c r="WXH409" s="56"/>
      <c r="WXI409" s="56"/>
      <c r="WXJ409" s="56"/>
      <c r="WXK409" s="56"/>
      <c r="WXL409" s="56"/>
      <c r="WXM409" s="56"/>
      <c r="WXN409" s="56"/>
      <c r="WXO409" s="56"/>
      <c r="WXP409" s="56"/>
      <c r="WXQ409" s="56"/>
      <c r="WXR409" s="56"/>
      <c r="WXS409" s="56"/>
      <c r="WXT409" s="56"/>
      <c r="WXU409" s="56"/>
      <c r="WXV409" s="56"/>
      <c r="WXW409" s="56"/>
      <c r="WXX409" s="56"/>
      <c r="WXY409" s="56"/>
      <c r="WXZ409" s="56"/>
      <c r="WYA409" s="56"/>
      <c r="WYB409" s="56"/>
      <c r="WYC409" s="56"/>
      <c r="WYD409" s="56"/>
      <c r="WYE409" s="56"/>
      <c r="WYF409" s="56"/>
      <c r="WYG409" s="56"/>
      <c r="WYH409" s="56"/>
      <c r="WYI409" s="56"/>
      <c r="WYJ409" s="56"/>
      <c r="WYK409" s="56"/>
      <c r="WYL409" s="56"/>
      <c r="WYM409" s="56"/>
      <c r="WYN409" s="56"/>
      <c r="WYO409" s="56"/>
      <c r="WYP409" s="56"/>
      <c r="WYQ409" s="56"/>
      <c r="WYR409" s="56"/>
      <c r="WYS409" s="56"/>
      <c r="WYT409" s="56"/>
      <c r="WYU409" s="56"/>
      <c r="WYV409" s="56"/>
      <c r="WYW409" s="56"/>
      <c r="WYX409" s="56"/>
      <c r="WYY409" s="56"/>
      <c r="WYZ409" s="56"/>
      <c r="WZA409" s="56"/>
      <c r="WZB409" s="56"/>
      <c r="WZC409" s="56"/>
      <c r="WZD409" s="56"/>
      <c r="WZE409" s="56"/>
      <c r="WZF409" s="56"/>
      <c r="WZG409" s="56"/>
      <c r="WZH409" s="56"/>
      <c r="WZI409" s="56"/>
      <c r="WZJ409" s="56"/>
      <c r="WZK409" s="56"/>
      <c r="WZL409" s="56"/>
      <c r="WZM409" s="56"/>
      <c r="WZN409" s="56"/>
      <c r="WZO409" s="56"/>
      <c r="WZP409" s="56"/>
      <c r="WZQ409" s="56"/>
      <c r="WZR409" s="56"/>
      <c r="WZS409" s="56"/>
      <c r="WZT409" s="56"/>
      <c r="WZU409" s="56"/>
      <c r="WZV409" s="56"/>
      <c r="WZW409" s="56"/>
      <c r="WZX409" s="56"/>
      <c r="WZY409" s="56"/>
      <c r="WZZ409" s="56"/>
      <c r="XAA409" s="56"/>
      <c r="XAB409" s="56"/>
      <c r="XAC409" s="56"/>
      <c r="XAD409" s="56"/>
      <c r="XAE409" s="56"/>
      <c r="XAF409" s="56"/>
      <c r="XAG409" s="56"/>
      <c r="XAH409" s="56"/>
      <c r="XAI409" s="56"/>
      <c r="XAJ409" s="56"/>
      <c r="XAK409" s="56"/>
      <c r="XAL409" s="56"/>
      <c r="XAM409" s="56"/>
      <c r="XAN409" s="56"/>
      <c r="XAO409" s="56"/>
      <c r="XAP409" s="56"/>
      <c r="XAQ409" s="56"/>
      <c r="XAR409" s="56"/>
      <c r="XAS409" s="56"/>
      <c r="XAT409" s="56"/>
      <c r="XAU409" s="56"/>
      <c r="XAV409" s="56"/>
      <c r="XAW409" s="56"/>
      <c r="XAX409" s="56"/>
      <c r="XAY409" s="56"/>
      <c r="XAZ409" s="56"/>
      <c r="XBA409" s="56"/>
      <c r="XBB409" s="56"/>
      <c r="XBC409" s="56"/>
      <c r="XBD409" s="56"/>
      <c r="XBE409" s="56"/>
      <c r="XBF409" s="56"/>
      <c r="XBG409" s="56"/>
      <c r="XBH409" s="56"/>
      <c r="XBI409" s="56"/>
      <c r="XBJ409" s="56"/>
      <c r="XBK409" s="56"/>
      <c r="XBL409" s="56"/>
      <c r="XBM409" s="56"/>
      <c r="XBN409" s="56"/>
      <c r="XBO409" s="56"/>
      <c r="XBP409" s="56"/>
      <c r="XBQ409" s="56"/>
      <c r="XBR409" s="56"/>
      <c r="XBS409" s="56"/>
      <c r="XBT409" s="56"/>
      <c r="XBU409" s="56"/>
      <c r="XBV409" s="56"/>
      <c r="XBW409" s="56"/>
      <c r="XBX409" s="56"/>
      <c r="XBY409" s="56"/>
      <c r="XBZ409" s="56"/>
      <c r="XCA409" s="56"/>
      <c r="XCB409" s="56"/>
      <c r="XCC409" s="56"/>
      <c r="XCD409" s="56"/>
      <c r="XCE409" s="56"/>
      <c r="XCF409" s="56"/>
      <c r="XCG409" s="56"/>
      <c r="XCH409" s="56"/>
      <c r="XCI409" s="56"/>
      <c r="XCJ409" s="56"/>
      <c r="XCK409" s="56"/>
      <c r="XCL409" s="56"/>
      <c r="XCM409" s="56"/>
      <c r="XCN409" s="56"/>
      <c r="XCO409" s="56"/>
      <c r="XCP409" s="56"/>
      <c r="XCQ409" s="56"/>
      <c r="XCR409" s="56"/>
      <c r="XCS409" s="56"/>
      <c r="XCT409" s="56"/>
      <c r="XCU409" s="56"/>
      <c r="XCV409" s="56"/>
      <c r="XCW409" s="56"/>
      <c r="XCX409" s="56"/>
      <c r="XCY409" s="56"/>
      <c r="XCZ409" s="56"/>
      <c r="XDA409" s="56"/>
      <c r="XDB409" s="56"/>
    </row>
    <row r="410" spans="1:16383" s="329" customFormat="1" x14ac:dyDescent="0.2">
      <c r="A410" s="364"/>
      <c r="B410" s="364">
        <v>406</v>
      </c>
      <c r="C410" s="364" t="s">
        <v>76</v>
      </c>
      <c r="D410" s="384" t="s">
        <v>4032</v>
      </c>
      <c r="E410" s="385" t="s">
        <v>4181</v>
      </c>
      <c r="F410" s="386" t="s">
        <v>231</v>
      </c>
      <c r="G410" s="387" t="s">
        <v>4918</v>
      </c>
      <c r="H410" s="30" t="s">
        <v>3814</v>
      </c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6"/>
      <c r="BG410" s="56"/>
      <c r="BH410" s="56"/>
      <c r="BI410" s="56"/>
      <c r="BJ410" s="56"/>
      <c r="BK410" s="56"/>
      <c r="BL410" s="56"/>
      <c r="BM410" s="56"/>
      <c r="BN410" s="56"/>
      <c r="BO410" s="56"/>
      <c r="BP410" s="56"/>
      <c r="BQ410" s="56"/>
      <c r="BR410" s="56"/>
      <c r="BS410" s="56"/>
      <c r="BT410" s="56"/>
      <c r="BU410" s="56"/>
      <c r="BV410" s="56"/>
      <c r="BW410" s="56"/>
      <c r="BX410" s="56"/>
      <c r="BY410" s="56"/>
      <c r="BZ410" s="56"/>
      <c r="CA410" s="56"/>
      <c r="CB410" s="56"/>
      <c r="CC410" s="56"/>
      <c r="CD410" s="56"/>
      <c r="CE410" s="56"/>
      <c r="CF410" s="56"/>
      <c r="CG410" s="56"/>
      <c r="CH410" s="56"/>
      <c r="CI410" s="56"/>
      <c r="CJ410" s="56"/>
      <c r="CK410" s="56"/>
      <c r="CL410" s="56"/>
      <c r="CM410" s="56"/>
      <c r="CN410" s="56"/>
      <c r="CO410" s="56"/>
      <c r="CP410" s="56"/>
      <c r="CQ410" s="56"/>
      <c r="CR410" s="56"/>
      <c r="CS410" s="56"/>
      <c r="CT410" s="56"/>
      <c r="CU410" s="56"/>
      <c r="CV410" s="56"/>
      <c r="CW410" s="56"/>
      <c r="CX410" s="56"/>
      <c r="CY410" s="56"/>
      <c r="CZ410" s="56"/>
      <c r="DA410" s="56"/>
      <c r="DB410" s="56"/>
      <c r="DC410" s="56"/>
      <c r="DD410" s="56"/>
      <c r="DE410" s="56"/>
      <c r="DF410" s="56"/>
      <c r="DG410" s="56"/>
      <c r="DH410" s="56"/>
      <c r="DI410" s="56"/>
      <c r="DJ410" s="56"/>
      <c r="DK410" s="56"/>
      <c r="DL410" s="56"/>
      <c r="DM410" s="56"/>
      <c r="DN410" s="56"/>
      <c r="DO410" s="56"/>
      <c r="DP410" s="56"/>
      <c r="DQ410" s="56"/>
      <c r="DR410" s="56"/>
      <c r="DS410" s="56"/>
      <c r="DT410" s="56"/>
      <c r="DU410" s="56"/>
      <c r="DV410" s="56"/>
      <c r="DW410" s="56"/>
      <c r="DX410" s="56"/>
      <c r="DY410" s="56"/>
      <c r="DZ410" s="56"/>
      <c r="EA410" s="56"/>
      <c r="EB410" s="56"/>
      <c r="EC410" s="56"/>
      <c r="ED410" s="56"/>
      <c r="EE410" s="56"/>
      <c r="EF410" s="56"/>
      <c r="EG410" s="56"/>
      <c r="EH410" s="56"/>
      <c r="EI410" s="56"/>
      <c r="EJ410" s="56"/>
      <c r="EK410" s="56"/>
      <c r="EL410" s="56"/>
      <c r="EM410" s="56"/>
      <c r="EN410" s="56"/>
      <c r="EO410" s="56"/>
      <c r="EP410" s="56"/>
      <c r="EQ410" s="56"/>
      <c r="ER410" s="56"/>
      <c r="ES410" s="56"/>
      <c r="ET410" s="56"/>
      <c r="EU410" s="56"/>
      <c r="EV410" s="56"/>
      <c r="EW410" s="56"/>
      <c r="EX410" s="56"/>
      <c r="EY410" s="56"/>
      <c r="EZ410" s="56"/>
      <c r="FA410" s="56"/>
      <c r="FB410" s="56"/>
      <c r="FC410" s="56"/>
      <c r="FD410" s="56"/>
      <c r="FE410" s="56"/>
      <c r="FF410" s="56"/>
      <c r="FG410" s="56"/>
      <c r="FH410" s="56"/>
      <c r="FI410" s="56"/>
      <c r="FJ410" s="56"/>
      <c r="FK410" s="56"/>
      <c r="FL410" s="56"/>
      <c r="FM410" s="56"/>
      <c r="FN410" s="56"/>
      <c r="FO410" s="56"/>
      <c r="FP410" s="56"/>
      <c r="FQ410" s="56"/>
      <c r="FR410" s="56"/>
      <c r="FS410" s="56"/>
      <c r="FT410" s="56"/>
      <c r="FU410" s="56"/>
      <c r="FV410" s="56"/>
      <c r="FW410" s="56"/>
      <c r="FX410" s="56"/>
      <c r="FY410" s="56"/>
      <c r="FZ410" s="56"/>
      <c r="GA410" s="56"/>
      <c r="GB410" s="56"/>
      <c r="GC410" s="56"/>
      <c r="GD410" s="56"/>
      <c r="GE410" s="56"/>
      <c r="GF410" s="56"/>
      <c r="GG410" s="56"/>
      <c r="GH410" s="56"/>
      <c r="GI410" s="56"/>
      <c r="GJ410" s="56"/>
      <c r="GK410" s="56"/>
      <c r="GL410" s="56"/>
      <c r="GM410" s="56"/>
      <c r="GN410" s="56"/>
      <c r="GO410" s="56"/>
      <c r="GP410" s="56"/>
      <c r="GQ410" s="56"/>
      <c r="GR410" s="56"/>
      <c r="GS410" s="56"/>
      <c r="GT410" s="56"/>
      <c r="GU410" s="56"/>
      <c r="GV410" s="56"/>
      <c r="GW410" s="56"/>
      <c r="GX410" s="56"/>
      <c r="GY410" s="56"/>
      <c r="GZ410" s="56"/>
      <c r="HA410" s="56"/>
      <c r="HB410" s="56"/>
      <c r="HC410" s="56"/>
      <c r="HD410" s="56"/>
      <c r="HE410" s="56"/>
      <c r="HF410" s="56"/>
      <c r="HG410" s="56"/>
      <c r="HH410" s="56"/>
      <c r="HI410" s="56"/>
      <c r="HJ410" s="56"/>
      <c r="HK410" s="56"/>
      <c r="HL410" s="56"/>
      <c r="HM410" s="56"/>
      <c r="HN410" s="56"/>
      <c r="HO410" s="56"/>
      <c r="HP410" s="56"/>
      <c r="HQ410" s="56"/>
      <c r="HR410" s="56"/>
      <c r="HS410" s="56"/>
      <c r="HT410" s="56"/>
      <c r="HU410" s="56"/>
      <c r="HV410" s="56"/>
      <c r="HW410" s="56"/>
      <c r="HX410" s="56"/>
      <c r="HY410" s="56"/>
      <c r="HZ410" s="56"/>
      <c r="IA410" s="56"/>
      <c r="IB410" s="56"/>
      <c r="IC410" s="56"/>
      <c r="ID410" s="56"/>
      <c r="IE410" s="56"/>
      <c r="IF410" s="56"/>
      <c r="IG410" s="56"/>
      <c r="IH410" s="56"/>
      <c r="II410" s="56"/>
      <c r="IJ410" s="56"/>
      <c r="IK410" s="56"/>
      <c r="IL410" s="56"/>
      <c r="IM410" s="56"/>
      <c r="IN410" s="56"/>
      <c r="IO410" s="56"/>
      <c r="IP410" s="56"/>
      <c r="IQ410" s="56"/>
      <c r="IR410" s="56"/>
      <c r="IS410" s="56"/>
      <c r="IT410" s="56"/>
      <c r="IU410" s="56"/>
      <c r="IV410" s="56"/>
      <c r="IW410" s="56"/>
      <c r="IX410" s="56"/>
      <c r="IY410" s="56"/>
      <c r="IZ410" s="56"/>
      <c r="JA410" s="56"/>
      <c r="JB410" s="56"/>
      <c r="JC410" s="56"/>
      <c r="JD410" s="56"/>
      <c r="JE410" s="56"/>
      <c r="JF410" s="56"/>
      <c r="JG410" s="56"/>
      <c r="JH410" s="56"/>
      <c r="JI410" s="56"/>
      <c r="JJ410" s="56"/>
      <c r="JK410" s="56"/>
      <c r="JL410" s="56"/>
      <c r="JM410" s="56"/>
      <c r="JN410" s="56"/>
      <c r="JO410" s="56"/>
      <c r="JP410" s="56"/>
      <c r="JQ410" s="56"/>
      <c r="JR410" s="56"/>
      <c r="JS410" s="56"/>
      <c r="JT410" s="56"/>
      <c r="JU410" s="56"/>
      <c r="JV410" s="56"/>
      <c r="JW410" s="56"/>
      <c r="JX410" s="56"/>
      <c r="JY410" s="56"/>
      <c r="JZ410" s="56"/>
      <c r="KA410" s="56"/>
      <c r="KB410" s="56"/>
      <c r="KC410" s="56"/>
      <c r="KD410" s="56"/>
      <c r="KE410" s="56"/>
      <c r="KF410" s="56"/>
      <c r="KG410" s="56"/>
      <c r="KH410" s="56"/>
      <c r="KI410" s="56"/>
      <c r="KJ410" s="56"/>
      <c r="KK410" s="56"/>
      <c r="KL410" s="56"/>
      <c r="KM410" s="56"/>
      <c r="KN410" s="56"/>
      <c r="KO410" s="56"/>
      <c r="KP410" s="56"/>
      <c r="KQ410" s="56"/>
      <c r="KR410" s="56"/>
      <c r="KS410" s="56"/>
      <c r="KT410" s="56"/>
      <c r="KU410" s="56"/>
      <c r="KV410" s="56"/>
      <c r="KW410" s="56"/>
      <c r="KX410" s="56"/>
      <c r="KY410" s="56"/>
      <c r="KZ410" s="56"/>
      <c r="LA410" s="56"/>
      <c r="LB410" s="56"/>
      <c r="LC410" s="56"/>
      <c r="LD410" s="56"/>
      <c r="LE410" s="56"/>
      <c r="LF410" s="56"/>
      <c r="LG410" s="56"/>
      <c r="LH410" s="56"/>
      <c r="LI410" s="56"/>
      <c r="LJ410" s="56"/>
      <c r="LK410" s="56"/>
      <c r="LL410" s="56"/>
      <c r="LM410" s="56"/>
      <c r="LN410" s="56"/>
      <c r="LO410" s="56"/>
      <c r="LP410" s="56"/>
      <c r="LQ410" s="56"/>
      <c r="LR410" s="56"/>
      <c r="LS410" s="56"/>
      <c r="LT410" s="56"/>
      <c r="LU410" s="56"/>
      <c r="LV410" s="56"/>
      <c r="LW410" s="56"/>
      <c r="LX410" s="56"/>
      <c r="LY410" s="56"/>
      <c r="LZ410" s="56"/>
      <c r="MA410" s="56"/>
      <c r="MB410" s="56"/>
      <c r="MC410" s="56"/>
      <c r="MD410" s="56"/>
      <c r="ME410" s="56"/>
      <c r="MF410" s="56"/>
      <c r="MG410" s="56"/>
      <c r="MH410" s="56"/>
      <c r="MI410" s="56"/>
      <c r="MJ410" s="56"/>
      <c r="MK410" s="56"/>
      <c r="ML410" s="56"/>
      <c r="MM410" s="56"/>
      <c r="MN410" s="56"/>
      <c r="MO410" s="56"/>
      <c r="MP410" s="56"/>
      <c r="MQ410" s="56"/>
      <c r="MR410" s="56"/>
      <c r="MS410" s="56"/>
      <c r="MT410" s="56"/>
      <c r="MU410" s="56"/>
      <c r="MV410" s="56"/>
      <c r="MW410" s="56"/>
      <c r="MX410" s="56"/>
      <c r="MY410" s="56"/>
      <c r="MZ410" s="56"/>
      <c r="NA410" s="56"/>
      <c r="NB410" s="56"/>
      <c r="NC410" s="56"/>
      <c r="ND410" s="56"/>
      <c r="NE410" s="56"/>
      <c r="NF410" s="56"/>
      <c r="NG410" s="56"/>
      <c r="NH410" s="56"/>
      <c r="NI410" s="56"/>
      <c r="NJ410" s="56"/>
      <c r="NK410" s="56"/>
      <c r="NL410" s="56"/>
      <c r="NM410" s="56"/>
      <c r="NN410" s="56"/>
      <c r="NO410" s="56"/>
      <c r="NP410" s="56"/>
      <c r="NQ410" s="56"/>
      <c r="NR410" s="56"/>
      <c r="NS410" s="56"/>
      <c r="NT410" s="56"/>
      <c r="NU410" s="56"/>
      <c r="NV410" s="56"/>
      <c r="NW410" s="56"/>
      <c r="NX410" s="56"/>
      <c r="NY410" s="56"/>
      <c r="NZ410" s="56"/>
      <c r="OA410" s="56"/>
      <c r="OB410" s="56"/>
      <c r="OC410" s="56"/>
      <c r="OD410" s="56"/>
      <c r="OE410" s="56"/>
      <c r="OF410" s="56"/>
      <c r="OG410" s="56"/>
      <c r="OH410" s="56"/>
      <c r="OI410" s="56"/>
      <c r="OJ410" s="56"/>
      <c r="OK410" s="56"/>
      <c r="OL410" s="56"/>
      <c r="OM410" s="56"/>
      <c r="ON410" s="56"/>
      <c r="OO410" s="56"/>
      <c r="OP410" s="56"/>
      <c r="OQ410" s="56"/>
      <c r="OR410" s="56"/>
      <c r="OS410" s="56"/>
      <c r="OT410" s="56"/>
      <c r="OU410" s="56"/>
      <c r="OV410" s="56"/>
      <c r="OW410" s="56"/>
      <c r="OX410" s="56"/>
      <c r="OY410" s="56"/>
      <c r="OZ410" s="56"/>
      <c r="PA410" s="56"/>
      <c r="PB410" s="56"/>
      <c r="PC410" s="56"/>
      <c r="PD410" s="56"/>
      <c r="PE410" s="56"/>
      <c r="PF410" s="56"/>
      <c r="PG410" s="56"/>
      <c r="PH410" s="56"/>
      <c r="PI410" s="56"/>
      <c r="PJ410" s="56"/>
      <c r="PK410" s="56"/>
      <c r="PL410" s="56"/>
      <c r="PM410" s="56"/>
      <c r="PN410" s="56"/>
      <c r="PO410" s="56"/>
      <c r="PP410" s="56"/>
      <c r="PQ410" s="56"/>
      <c r="PR410" s="56"/>
      <c r="PS410" s="56"/>
      <c r="PT410" s="56"/>
      <c r="PU410" s="56"/>
      <c r="PV410" s="56"/>
      <c r="PW410" s="56"/>
      <c r="PX410" s="56"/>
      <c r="PY410" s="56"/>
      <c r="PZ410" s="56"/>
      <c r="QA410" s="56"/>
      <c r="QB410" s="56"/>
      <c r="QC410" s="56"/>
      <c r="QD410" s="56"/>
      <c r="QE410" s="56"/>
      <c r="QF410" s="56"/>
      <c r="QG410" s="56"/>
      <c r="QH410" s="56"/>
      <c r="QI410" s="56"/>
      <c r="QJ410" s="56"/>
      <c r="QK410" s="56"/>
      <c r="QL410" s="56"/>
      <c r="QM410" s="56"/>
      <c r="QN410" s="56"/>
      <c r="QO410" s="56"/>
      <c r="QP410" s="56"/>
      <c r="QQ410" s="56"/>
      <c r="QR410" s="56"/>
      <c r="QS410" s="56"/>
      <c r="QT410" s="56"/>
      <c r="QU410" s="56"/>
      <c r="QV410" s="56"/>
      <c r="QW410" s="56"/>
      <c r="QX410" s="56"/>
      <c r="QY410" s="56"/>
      <c r="QZ410" s="56"/>
      <c r="RA410" s="56"/>
      <c r="RB410" s="56"/>
      <c r="RC410" s="56"/>
      <c r="RD410" s="56"/>
      <c r="RE410" s="56"/>
      <c r="RF410" s="56"/>
      <c r="RG410" s="56"/>
      <c r="RH410" s="56"/>
      <c r="RI410" s="56"/>
      <c r="RJ410" s="56"/>
      <c r="RK410" s="56"/>
      <c r="RL410" s="56"/>
      <c r="RM410" s="56"/>
      <c r="RN410" s="56"/>
      <c r="RO410" s="56"/>
      <c r="RP410" s="56"/>
      <c r="RQ410" s="56"/>
      <c r="RR410" s="56"/>
      <c r="RS410" s="56"/>
      <c r="RT410" s="56"/>
      <c r="RU410" s="56"/>
      <c r="RV410" s="56"/>
      <c r="RW410" s="56"/>
      <c r="RX410" s="56"/>
      <c r="RY410" s="56"/>
      <c r="RZ410" s="56"/>
      <c r="SA410" s="56"/>
      <c r="SB410" s="56"/>
      <c r="SC410" s="56"/>
      <c r="SD410" s="56"/>
      <c r="SE410" s="56"/>
      <c r="SF410" s="56"/>
      <c r="SG410" s="56"/>
      <c r="SH410" s="56"/>
      <c r="SI410" s="56"/>
      <c r="SJ410" s="56"/>
      <c r="SK410" s="56"/>
      <c r="SL410" s="56"/>
      <c r="SM410" s="56"/>
      <c r="SN410" s="56"/>
      <c r="SO410" s="56"/>
      <c r="SP410" s="56"/>
      <c r="SQ410" s="56"/>
      <c r="SR410" s="56"/>
      <c r="SS410" s="56"/>
      <c r="ST410" s="56"/>
      <c r="SU410" s="56"/>
      <c r="SV410" s="56"/>
      <c r="SW410" s="56"/>
      <c r="SX410" s="56"/>
      <c r="SY410" s="56"/>
      <c r="SZ410" s="56"/>
      <c r="TA410" s="56"/>
      <c r="TB410" s="56"/>
      <c r="TC410" s="56"/>
      <c r="TD410" s="56"/>
      <c r="TE410" s="56"/>
      <c r="TF410" s="56"/>
      <c r="TG410" s="56"/>
      <c r="TH410" s="56"/>
      <c r="TI410" s="56"/>
      <c r="TJ410" s="56"/>
      <c r="TK410" s="56"/>
      <c r="TL410" s="56"/>
      <c r="TM410" s="56"/>
      <c r="TN410" s="56"/>
      <c r="TO410" s="56"/>
      <c r="TP410" s="56"/>
      <c r="TQ410" s="56"/>
      <c r="TR410" s="56"/>
      <c r="TS410" s="56"/>
      <c r="TT410" s="56"/>
      <c r="TU410" s="56"/>
      <c r="TV410" s="56"/>
      <c r="TW410" s="56"/>
      <c r="TX410" s="56"/>
      <c r="TY410" s="56"/>
      <c r="TZ410" s="56"/>
      <c r="UA410" s="56"/>
      <c r="UB410" s="56"/>
      <c r="UC410" s="56"/>
      <c r="UD410" s="56"/>
      <c r="UE410" s="56"/>
      <c r="UF410" s="56"/>
      <c r="UG410" s="56"/>
      <c r="UH410" s="56"/>
      <c r="UI410" s="56"/>
      <c r="UJ410" s="56"/>
      <c r="UK410" s="56"/>
      <c r="UL410" s="56"/>
      <c r="UM410" s="56"/>
      <c r="UN410" s="56"/>
      <c r="UO410" s="56"/>
      <c r="UP410" s="56"/>
      <c r="UQ410" s="56"/>
      <c r="UR410" s="56"/>
      <c r="US410" s="56"/>
      <c r="UT410" s="56"/>
      <c r="UU410" s="56"/>
      <c r="UV410" s="56"/>
      <c r="UW410" s="56"/>
      <c r="UX410" s="56"/>
      <c r="UY410" s="56"/>
      <c r="UZ410" s="56"/>
      <c r="VA410" s="56"/>
      <c r="VB410" s="56"/>
      <c r="VC410" s="56"/>
      <c r="VD410" s="56"/>
      <c r="VE410" s="56"/>
      <c r="VF410" s="56"/>
      <c r="VG410" s="56"/>
      <c r="VH410" s="56"/>
      <c r="VI410" s="56"/>
      <c r="VJ410" s="56"/>
      <c r="VK410" s="56"/>
      <c r="VL410" s="56"/>
      <c r="VM410" s="56"/>
      <c r="VN410" s="56"/>
      <c r="VO410" s="56"/>
      <c r="VP410" s="56"/>
      <c r="VQ410" s="56"/>
      <c r="VR410" s="56"/>
      <c r="VS410" s="56"/>
      <c r="VT410" s="56"/>
      <c r="VU410" s="56"/>
      <c r="VV410" s="56"/>
      <c r="VW410" s="56"/>
      <c r="VX410" s="56"/>
      <c r="VY410" s="56"/>
      <c r="VZ410" s="56"/>
      <c r="WA410" s="56"/>
      <c r="WB410" s="56"/>
      <c r="WC410" s="56"/>
      <c r="WD410" s="56"/>
      <c r="WE410" s="56"/>
      <c r="WF410" s="56"/>
      <c r="WG410" s="56"/>
      <c r="WH410" s="56"/>
      <c r="WI410" s="56"/>
      <c r="WJ410" s="56"/>
      <c r="WK410" s="56"/>
      <c r="WL410" s="56"/>
      <c r="WM410" s="56"/>
      <c r="WN410" s="56"/>
      <c r="WO410" s="56"/>
      <c r="WP410" s="56"/>
      <c r="WQ410" s="56"/>
      <c r="WR410" s="56"/>
      <c r="WS410" s="56"/>
      <c r="WT410" s="56"/>
      <c r="WU410" s="56"/>
      <c r="WV410" s="56"/>
      <c r="WW410" s="56"/>
      <c r="WX410" s="56"/>
      <c r="WY410" s="56"/>
      <c r="WZ410" s="56"/>
      <c r="XA410" s="56"/>
      <c r="XB410" s="56"/>
      <c r="XC410" s="56"/>
      <c r="XD410" s="56"/>
      <c r="XE410" s="56"/>
      <c r="XF410" s="56"/>
      <c r="XG410" s="56"/>
      <c r="XH410" s="56"/>
      <c r="XI410" s="56"/>
      <c r="XJ410" s="56"/>
      <c r="XK410" s="56"/>
      <c r="XL410" s="56"/>
      <c r="XM410" s="56"/>
      <c r="XN410" s="56"/>
      <c r="XO410" s="56"/>
      <c r="XP410" s="56"/>
      <c r="XQ410" s="56"/>
      <c r="XR410" s="56"/>
      <c r="XS410" s="56"/>
      <c r="XT410" s="56"/>
      <c r="XU410" s="56"/>
      <c r="XV410" s="56"/>
      <c r="XW410" s="56"/>
      <c r="XX410" s="56"/>
      <c r="XY410" s="56"/>
      <c r="XZ410" s="56"/>
      <c r="YA410" s="56"/>
      <c r="YB410" s="56"/>
      <c r="YC410" s="56"/>
      <c r="YD410" s="56"/>
      <c r="YE410" s="56"/>
      <c r="YF410" s="56"/>
      <c r="YG410" s="56"/>
      <c r="YH410" s="56"/>
      <c r="YI410" s="56"/>
      <c r="YJ410" s="56"/>
      <c r="YK410" s="56"/>
      <c r="YL410" s="56"/>
      <c r="YM410" s="56"/>
      <c r="YN410" s="56"/>
      <c r="YO410" s="56"/>
      <c r="YP410" s="56"/>
      <c r="YQ410" s="56"/>
      <c r="YR410" s="56"/>
      <c r="YS410" s="56"/>
      <c r="YT410" s="56"/>
      <c r="YU410" s="56"/>
      <c r="YV410" s="56"/>
      <c r="YW410" s="56"/>
      <c r="YX410" s="56"/>
      <c r="YY410" s="56"/>
      <c r="YZ410" s="56"/>
      <c r="ZA410" s="56"/>
      <c r="ZB410" s="56"/>
      <c r="ZC410" s="56"/>
      <c r="ZD410" s="56"/>
      <c r="ZE410" s="56"/>
      <c r="ZF410" s="56"/>
      <c r="ZG410" s="56"/>
      <c r="ZH410" s="56"/>
      <c r="ZI410" s="56"/>
      <c r="ZJ410" s="56"/>
      <c r="ZK410" s="56"/>
      <c r="ZL410" s="56"/>
      <c r="ZM410" s="56"/>
      <c r="ZN410" s="56"/>
      <c r="ZO410" s="56"/>
      <c r="ZP410" s="56"/>
      <c r="ZQ410" s="56"/>
      <c r="ZR410" s="56"/>
      <c r="ZS410" s="56"/>
      <c r="ZT410" s="56"/>
      <c r="ZU410" s="56"/>
      <c r="ZV410" s="56"/>
      <c r="ZW410" s="56"/>
      <c r="ZX410" s="56"/>
      <c r="ZY410" s="56"/>
      <c r="ZZ410" s="56"/>
      <c r="AAA410" s="56"/>
      <c r="AAB410" s="56"/>
      <c r="AAC410" s="56"/>
      <c r="AAD410" s="56"/>
      <c r="AAE410" s="56"/>
      <c r="AAF410" s="56"/>
      <c r="AAG410" s="56"/>
      <c r="AAH410" s="56"/>
      <c r="AAI410" s="56"/>
      <c r="AAJ410" s="56"/>
      <c r="AAK410" s="56"/>
      <c r="AAL410" s="56"/>
      <c r="AAM410" s="56"/>
      <c r="AAN410" s="56"/>
      <c r="AAO410" s="56"/>
      <c r="AAP410" s="56"/>
      <c r="AAQ410" s="56"/>
      <c r="AAR410" s="56"/>
      <c r="AAS410" s="56"/>
      <c r="AAT410" s="56"/>
      <c r="AAU410" s="56"/>
      <c r="AAV410" s="56"/>
      <c r="AAW410" s="56"/>
      <c r="AAX410" s="56"/>
      <c r="AAY410" s="56"/>
      <c r="AAZ410" s="56"/>
      <c r="ABA410" s="56"/>
      <c r="ABB410" s="56"/>
      <c r="ABC410" s="56"/>
      <c r="ABD410" s="56"/>
      <c r="ABE410" s="56"/>
      <c r="ABF410" s="56"/>
      <c r="ABG410" s="56"/>
      <c r="ABH410" s="56"/>
      <c r="ABI410" s="56"/>
      <c r="ABJ410" s="56"/>
      <c r="ABK410" s="56"/>
      <c r="ABL410" s="56"/>
      <c r="ABM410" s="56"/>
      <c r="ABN410" s="56"/>
      <c r="ABO410" s="56"/>
      <c r="ABP410" s="56"/>
      <c r="ABQ410" s="56"/>
      <c r="ABR410" s="56"/>
      <c r="ABS410" s="56"/>
      <c r="ABT410" s="56"/>
      <c r="ABU410" s="56"/>
      <c r="ABV410" s="56"/>
      <c r="ABW410" s="56"/>
      <c r="ABX410" s="56"/>
      <c r="ABY410" s="56"/>
      <c r="ABZ410" s="56"/>
      <c r="ACA410" s="56"/>
      <c r="ACB410" s="56"/>
      <c r="ACC410" s="56"/>
      <c r="ACD410" s="56"/>
      <c r="ACE410" s="56"/>
      <c r="ACF410" s="56"/>
      <c r="ACG410" s="56"/>
      <c r="ACH410" s="56"/>
      <c r="ACI410" s="56"/>
      <c r="ACJ410" s="56"/>
      <c r="ACK410" s="56"/>
      <c r="ACL410" s="56"/>
      <c r="ACM410" s="56"/>
      <c r="ACN410" s="56"/>
      <c r="ACO410" s="56"/>
      <c r="ACP410" s="56"/>
      <c r="ACQ410" s="56"/>
      <c r="ACR410" s="56"/>
      <c r="ACS410" s="56"/>
      <c r="ACT410" s="56"/>
      <c r="ACU410" s="56"/>
      <c r="ACV410" s="56"/>
      <c r="ACW410" s="56"/>
      <c r="ACX410" s="56"/>
      <c r="ACY410" s="56"/>
      <c r="ACZ410" s="56"/>
      <c r="ADA410" s="56"/>
      <c r="ADB410" s="56"/>
      <c r="ADC410" s="56"/>
      <c r="ADD410" s="56"/>
      <c r="ADE410" s="56"/>
      <c r="ADF410" s="56"/>
      <c r="ADG410" s="56"/>
      <c r="ADH410" s="56"/>
      <c r="ADI410" s="56"/>
      <c r="ADJ410" s="56"/>
      <c r="ADK410" s="56"/>
      <c r="ADL410" s="56"/>
      <c r="ADM410" s="56"/>
      <c r="ADN410" s="56"/>
      <c r="ADO410" s="56"/>
      <c r="ADP410" s="56"/>
      <c r="ADQ410" s="56"/>
      <c r="ADR410" s="56"/>
      <c r="ADS410" s="56"/>
      <c r="ADT410" s="56"/>
      <c r="ADU410" s="56"/>
      <c r="ADV410" s="56"/>
      <c r="ADW410" s="56"/>
      <c r="ADX410" s="56"/>
      <c r="ADY410" s="56"/>
      <c r="ADZ410" s="56"/>
      <c r="AEA410" s="56"/>
      <c r="AEB410" s="56"/>
      <c r="AEC410" s="56"/>
      <c r="AED410" s="56"/>
      <c r="AEE410" s="56"/>
      <c r="AEF410" s="56"/>
      <c r="AEG410" s="56"/>
      <c r="AEH410" s="56"/>
      <c r="AEI410" s="56"/>
      <c r="AEJ410" s="56"/>
      <c r="AEK410" s="56"/>
      <c r="AEL410" s="56"/>
      <c r="AEM410" s="56"/>
      <c r="AEN410" s="56"/>
      <c r="AEO410" s="56"/>
      <c r="AEP410" s="56"/>
      <c r="AEQ410" s="56"/>
      <c r="AER410" s="56"/>
      <c r="AES410" s="56"/>
      <c r="AET410" s="56"/>
      <c r="AEU410" s="56"/>
      <c r="AEV410" s="56"/>
      <c r="AEW410" s="56"/>
      <c r="AEX410" s="56"/>
      <c r="AEY410" s="56"/>
      <c r="AEZ410" s="56"/>
      <c r="AFA410" s="56"/>
      <c r="AFB410" s="56"/>
      <c r="AFC410" s="56"/>
      <c r="AFD410" s="56"/>
      <c r="AFE410" s="56"/>
      <c r="AFF410" s="56"/>
      <c r="AFG410" s="56"/>
      <c r="AFH410" s="56"/>
      <c r="AFI410" s="56"/>
      <c r="AFJ410" s="56"/>
      <c r="AFK410" s="56"/>
      <c r="AFL410" s="56"/>
      <c r="AFM410" s="56"/>
      <c r="AFN410" s="56"/>
      <c r="AFO410" s="56"/>
      <c r="AFP410" s="56"/>
      <c r="AFQ410" s="56"/>
      <c r="AFR410" s="56"/>
      <c r="AFS410" s="56"/>
      <c r="AFT410" s="56"/>
      <c r="AFU410" s="56"/>
      <c r="AFV410" s="56"/>
      <c r="AFW410" s="56"/>
      <c r="AFX410" s="56"/>
      <c r="AFY410" s="56"/>
      <c r="AFZ410" s="56"/>
      <c r="AGA410" s="56"/>
      <c r="AGB410" s="56"/>
      <c r="AGC410" s="56"/>
      <c r="AGD410" s="56"/>
      <c r="AGE410" s="56"/>
      <c r="AGF410" s="56"/>
      <c r="AGG410" s="56"/>
      <c r="AGH410" s="56"/>
      <c r="AGI410" s="56"/>
      <c r="AGJ410" s="56"/>
      <c r="AGK410" s="56"/>
      <c r="AGL410" s="56"/>
      <c r="AGM410" s="56"/>
      <c r="AGN410" s="56"/>
      <c r="AGO410" s="56"/>
      <c r="AGP410" s="56"/>
      <c r="AGQ410" s="56"/>
      <c r="AGR410" s="56"/>
      <c r="AGS410" s="56"/>
      <c r="AGT410" s="56"/>
      <c r="AGU410" s="56"/>
      <c r="AGV410" s="56"/>
      <c r="AGW410" s="56"/>
      <c r="AGX410" s="56"/>
      <c r="AGY410" s="56"/>
      <c r="AGZ410" s="56"/>
      <c r="AHA410" s="56"/>
      <c r="AHB410" s="56"/>
      <c r="AHC410" s="56"/>
      <c r="AHD410" s="56"/>
      <c r="AHE410" s="56"/>
      <c r="AHF410" s="56"/>
      <c r="AHG410" s="56"/>
      <c r="AHH410" s="56"/>
      <c r="AHI410" s="56"/>
      <c r="AHJ410" s="56"/>
      <c r="AHK410" s="56"/>
      <c r="AHL410" s="56"/>
      <c r="AHM410" s="56"/>
      <c r="AHN410" s="56"/>
      <c r="AHO410" s="56"/>
      <c r="AHP410" s="56"/>
      <c r="AHQ410" s="56"/>
      <c r="AHR410" s="56"/>
      <c r="AHS410" s="56"/>
      <c r="AHT410" s="56"/>
      <c r="AHU410" s="56"/>
      <c r="AHV410" s="56"/>
      <c r="AHW410" s="56"/>
      <c r="AHX410" s="56"/>
      <c r="AHY410" s="56"/>
      <c r="AHZ410" s="56"/>
      <c r="AIA410" s="56"/>
      <c r="AIB410" s="56"/>
      <c r="AIC410" s="56"/>
      <c r="AID410" s="56"/>
      <c r="AIE410" s="56"/>
      <c r="AIF410" s="56"/>
      <c r="AIG410" s="56"/>
      <c r="AIH410" s="56"/>
      <c r="AII410" s="56"/>
      <c r="AIJ410" s="56"/>
      <c r="AIK410" s="56"/>
      <c r="AIL410" s="56"/>
      <c r="AIM410" s="56"/>
      <c r="AIN410" s="56"/>
      <c r="AIO410" s="56"/>
      <c r="AIP410" s="56"/>
      <c r="AIQ410" s="56"/>
      <c r="AIR410" s="56"/>
      <c r="AIS410" s="56"/>
      <c r="AIT410" s="56"/>
      <c r="AIU410" s="56"/>
      <c r="AIV410" s="56"/>
      <c r="AIW410" s="56"/>
      <c r="AIX410" s="56"/>
      <c r="AIY410" s="56"/>
      <c r="AIZ410" s="56"/>
      <c r="AJA410" s="56"/>
      <c r="AJB410" s="56"/>
      <c r="AJC410" s="56"/>
      <c r="AJD410" s="56"/>
      <c r="AJE410" s="56"/>
      <c r="AJF410" s="56"/>
      <c r="AJG410" s="56"/>
      <c r="AJH410" s="56"/>
      <c r="AJI410" s="56"/>
      <c r="AJJ410" s="56"/>
      <c r="AJK410" s="56"/>
      <c r="AJL410" s="56"/>
      <c r="AJM410" s="56"/>
      <c r="AJN410" s="56"/>
      <c r="AJO410" s="56"/>
      <c r="AJP410" s="56"/>
      <c r="AJQ410" s="56"/>
      <c r="AJR410" s="56"/>
      <c r="AJS410" s="56"/>
      <c r="AJT410" s="56"/>
      <c r="AJU410" s="56"/>
      <c r="AJV410" s="56"/>
      <c r="AJW410" s="56"/>
      <c r="AJX410" s="56"/>
      <c r="AJY410" s="56"/>
      <c r="AJZ410" s="56"/>
      <c r="AKA410" s="56"/>
      <c r="AKB410" s="56"/>
      <c r="AKC410" s="56"/>
      <c r="AKD410" s="56"/>
      <c r="AKE410" s="56"/>
      <c r="AKF410" s="56"/>
      <c r="AKG410" s="56"/>
      <c r="AKH410" s="56"/>
      <c r="AKI410" s="56"/>
      <c r="AKJ410" s="56"/>
      <c r="AKK410" s="56"/>
      <c r="AKL410" s="56"/>
      <c r="AKM410" s="56"/>
      <c r="AKN410" s="56"/>
      <c r="AKO410" s="56"/>
      <c r="AKP410" s="56"/>
      <c r="AKQ410" s="56"/>
      <c r="AKR410" s="56"/>
      <c r="AKS410" s="56"/>
      <c r="AKT410" s="56"/>
      <c r="AKU410" s="56"/>
      <c r="AKV410" s="56"/>
      <c r="AKW410" s="56"/>
      <c r="AKX410" s="56"/>
      <c r="AKY410" s="56"/>
      <c r="AKZ410" s="56"/>
      <c r="ALA410" s="56"/>
      <c r="ALB410" s="56"/>
      <c r="ALC410" s="56"/>
      <c r="ALD410" s="56"/>
      <c r="ALE410" s="56"/>
      <c r="ALF410" s="56"/>
      <c r="ALG410" s="56"/>
      <c r="ALH410" s="56"/>
      <c r="ALI410" s="56"/>
      <c r="ALJ410" s="56"/>
      <c r="ALK410" s="56"/>
      <c r="ALL410" s="56"/>
      <c r="ALM410" s="56"/>
      <c r="ALN410" s="56"/>
      <c r="ALO410" s="56"/>
      <c r="ALP410" s="56"/>
      <c r="ALQ410" s="56"/>
      <c r="ALR410" s="56"/>
      <c r="ALS410" s="56"/>
      <c r="ALT410" s="56"/>
      <c r="ALU410" s="56"/>
      <c r="ALV410" s="56"/>
      <c r="ALW410" s="56"/>
      <c r="ALX410" s="56"/>
      <c r="ALY410" s="56"/>
      <c r="ALZ410" s="56"/>
      <c r="AMA410" s="56"/>
      <c r="AMB410" s="56"/>
      <c r="AMC410" s="56"/>
      <c r="AMD410" s="56"/>
      <c r="AME410" s="56"/>
      <c r="AMF410" s="56"/>
      <c r="AMG410" s="56"/>
      <c r="AMH410" s="56"/>
      <c r="AMI410" s="56"/>
      <c r="AMJ410" s="56"/>
      <c r="AMK410" s="56"/>
      <c r="AML410" s="56"/>
      <c r="AMM410" s="56"/>
      <c r="AMN410" s="56"/>
      <c r="AMO410" s="56"/>
      <c r="AMP410" s="56"/>
      <c r="AMQ410" s="56"/>
      <c r="AMR410" s="56"/>
      <c r="AMS410" s="56"/>
      <c r="AMT410" s="56"/>
      <c r="AMU410" s="56"/>
      <c r="AMV410" s="56"/>
      <c r="AMW410" s="56"/>
      <c r="AMX410" s="56"/>
      <c r="AMY410" s="56"/>
      <c r="AMZ410" s="56"/>
      <c r="ANA410" s="56"/>
      <c r="ANB410" s="56"/>
      <c r="ANC410" s="56"/>
      <c r="AND410" s="56"/>
      <c r="ANE410" s="56"/>
      <c r="ANF410" s="56"/>
      <c r="ANG410" s="56"/>
      <c r="ANH410" s="56"/>
      <c r="ANI410" s="56"/>
      <c r="ANJ410" s="56"/>
      <c r="ANK410" s="56"/>
      <c r="ANL410" s="56"/>
      <c r="ANM410" s="56"/>
      <c r="ANN410" s="56"/>
      <c r="ANO410" s="56"/>
      <c r="ANP410" s="56"/>
      <c r="ANQ410" s="56"/>
      <c r="ANR410" s="56"/>
      <c r="ANS410" s="56"/>
      <c r="ANT410" s="56"/>
      <c r="ANU410" s="56"/>
      <c r="ANV410" s="56"/>
      <c r="ANW410" s="56"/>
      <c r="ANX410" s="56"/>
      <c r="ANY410" s="56"/>
      <c r="ANZ410" s="56"/>
      <c r="AOA410" s="56"/>
      <c r="AOB410" s="56"/>
      <c r="AOC410" s="56"/>
      <c r="AOD410" s="56"/>
      <c r="AOE410" s="56"/>
      <c r="AOF410" s="56"/>
      <c r="AOG410" s="56"/>
      <c r="AOH410" s="56"/>
      <c r="AOI410" s="56"/>
      <c r="AOJ410" s="56"/>
      <c r="AOK410" s="56"/>
      <c r="AOL410" s="56"/>
      <c r="AOM410" s="56"/>
      <c r="AON410" s="56"/>
      <c r="AOO410" s="56"/>
      <c r="AOP410" s="56"/>
      <c r="AOQ410" s="56"/>
      <c r="AOR410" s="56"/>
      <c r="AOS410" s="56"/>
      <c r="AOT410" s="56"/>
      <c r="AOU410" s="56"/>
      <c r="AOV410" s="56"/>
      <c r="AOW410" s="56"/>
      <c r="AOX410" s="56"/>
      <c r="AOY410" s="56"/>
      <c r="AOZ410" s="56"/>
      <c r="APA410" s="56"/>
      <c r="APB410" s="56"/>
      <c r="APC410" s="56"/>
      <c r="APD410" s="56"/>
      <c r="APE410" s="56"/>
      <c r="APF410" s="56"/>
      <c r="APG410" s="56"/>
      <c r="APH410" s="56"/>
      <c r="API410" s="56"/>
      <c r="APJ410" s="56"/>
      <c r="APK410" s="56"/>
      <c r="APL410" s="56"/>
      <c r="APM410" s="56"/>
      <c r="APN410" s="56"/>
      <c r="APO410" s="56"/>
      <c r="APP410" s="56"/>
      <c r="APQ410" s="56"/>
      <c r="APR410" s="56"/>
      <c r="APS410" s="56"/>
      <c r="APT410" s="56"/>
      <c r="APU410" s="56"/>
      <c r="APV410" s="56"/>
      <c r="APW410" s="56"/>
      <c r="APX410" s="56"/>
      <c r="APY410" s="56"/>
      <c r="APZ410" s="56"/>
      <c r="AQA410" s="56"/>
      <c r="AQB410" s="56"/>
      <c r="AQC410" s="56"/>
      <c r="AQD410" s="56"/>
      <c r="AQE410" s="56"/>
      <c r="AQF410" s="56"/>
      <c r="AQG410" s="56"/>
      <c r="AQH410" s="56"/>
      <c r="AQI410" s="56"/>
      <c r="AQJ410" s="56"/>
      <c r="AQK410" s="56"/>
      <c r="AQL410" s="56"/>
      <c r="AQM410" s="56"/>
      <c r="AQN410" s="56"/>
      <c r="AQO410" s="56"/>
      <c r="AQP410" s="56"/>
      <c r="AQQ410" s="56"/>
      <c r="AQR410" s="56"/>
      <c r="AQS410" s="56"/>
      <c r="AQT410" s="56"/>
      <c r="AQU410" s="56"/>
      <c r="AQV410" s="56"/>
      <c r="AQW410" s="56"/>
      <c r="AQX410" s="56"/>
      <c r="AQY410" s="56"/>
      <c r="AQZ410" s="56"/>
      <c r="ARA410" s="56"/>
      <c r="ARB410" s="56"/>
      <c r="ARC410" s="56"/>
      <c r="ARD410" s="56"/>
      <c r="ARE410" s="56"/>
      <c r="ARF410" s="56"/>
      <c r="ARG410" s="56"/>
      <c r="ARH410" s="56"/>
      <c r="ARI410" s="56"/>
      <c r="ARJ410" s="56"/>
      <c r="ARK410" s="56"/>
      <c r="ARL410" s="56"/>
      <c r="ARM410" s="56"/>
      <c r="ARN410" s="56"/>
      <c r="ARO410" s="56"/>
      <c r="ARP410" s="56"/>
      <c r="ARQ410" s="56"/>
      <c r="ARR410" s="56"/>
      <c r="ARS410" s="56"/>
      <c r="ART410" s="56"/>
      <c r="ARU410" s="56"/>
      <c r="ARV410" s="56"/>
      <c r="ARW410" s="56"/>
      <c r="ARX410" s="56"/>
      <c r="ARY410" s="56"/>
      <c r="ARZ410" s="56"/>
      <c r="ASA410" s="56"/>
      <c r="ASB410" s="56"/>
      <c r="ASC410" s="56"/>
      <c r="ASD410" s="56"/>
      <c r="ASE410" s="56"/>
      <c r="ASF410" s="56"/>
      <c r="ASG410" s="56"/>
      <c r="ASH410" s="56"/>
      <c r="ASI410" s="56"/>
      <c r="ASJ410" s="56"/>
      <c r="ASK410" s="56"/>
      <c r="ASL410" s="56"/>
      <c r="ASM410" s="56"/>
      <c r="ASN410" s="56"/>
      <c r="ASO410" s="56"/>
      <c r="ASP410" s="56"/>
      <c r="ASQ410" s="56"/>
      <c r="ASR410" s="56"/>
      <c r="ASS410" s="56"/>
      <c r="AST410" s="56"/>
      <c r="ASU410" s="56"/>
      <c r="ASV410" s="56"/>
      <c r="ASW410" s="56"/>
      <c r="ASX410" s="56"/>
      <c r="ASY410" s="56"/>
      <c r="ASZ410" s="56"/>
      <c r="ATA410" s="56"/>
      <c r="ATB410" s="56"/>
      <c r="ATC410" s="56"/>
      <c r="ATD410" s="56"/>
      <c r="ATE410" s="56"/>
      <c r="ATF410" s="56"/>
      <c r="ATG410" s="56"/>
      <c r="ATH410" s="56"/>
      <c r="ATI410" s="56"/>
      <c r="ATJ410" s="56"/>
      <c r="ATK410" s="56"/>
      <c r="ATL410" s="56"/>
      <c r="ATM410" s="56"/>
      <c r="ATN410" s="56"/>
      <c r="ATO410" s="56"/>
      <c r="ATP410" s="56"/>
      <c r="ATQ410" s="56"/>
      <c r="ATR410" s="56"/>
      <c r="ATS410" s="56"/>
      <c r="ATT410" s="56"/>
      <c r="ATU410" s="56"/>
      <c r="ATV410" s="56"/>
      <c r="ATW410" s="56"/>
      <c r="ATX410" s="56"/>
      <c r="ATY410" s="56"/>
      <c r="ATZ410" s="56"/>
      <c r="AUA410" s="56"/>
      <c r="AUB410" s="56"/>
      <c r="AUC410" s="56"/>
      <c r="AUD410" s="56"/>
      <c r="AUE410" s="56"/>
      <c r="AUF410" s="56"/>
      <c r="AUG410" s="56"/>
      <c r="AUH410" s="56"/>
      <c r="AUI410" s="56"/>
      <c r="AUJ410" s="56"/>
      <c r="AUK410" s="56"/>
      <c r="AUL410" s="56"/>
      <c r="AUM410" s="56"/>
      <c r="AUN410" s="56"/>
      <c r="AUO410" s="56"/>
      <c r="AUP410" s="56"/>
      <c r="AUQ410" s="56"/>
      <c r="AUR410" s="56"/>
      <c r="AUS410" s="56"/>
      <c r="AUT410" s="56"/>
      <c r="AUU410" s="56"/>
      <c r="AUV410" s="56"/>
      <c r="AUW410" s="56"/>
      <c r="AUX410" s="56"/>
      <c r="AUY410" s="56"/>
      <c r="AUZ410" s="56"/>
      <c r="AVA410" s="56"/>
      <c r="AVB410" s="56"/>
      <c r="AVC410" s="56"/>
      <c r="AVD410" s="56"/>
      <c r="AVE410" s="56"/>
      <c r="AVF410" s="56"/>
      <c r="AVG410" s="56"/>
      <c r="AVH410" s="56"/>
      <c r="AVI410" s="56"/>
      <c r="AVJ410" s="56"/>
      <c r="AVK410" s="56"/>
      <c r="AVL410" s="56"/>
      <c r="AVM410" s="56"/>
      <c r="AVN410" s="56"/>
      <c r="AVO410" s="56"/>
      <c r="AVP410" s="56"/>
      <c r="AVQ410" s="56"/>
      <c r="AVR410" s="56"/>
      <c r="AVS410" s="56"/>
      <c r="AVT410" s="56"/>
      <c r="AVU410" s="56"/>
      <c r="AVV410" s="56"/>
      <c r="AVW410" s="56"/>
      <c r="AVX410" s="56"/>
      <c r="AVY410" s="56"/>
      <c r="AVZ410" s="56"/>
      <c r="AWA410" s="56"/>
      <c r="AWB410" s="56"/>
      <c r="AWC410" s="56"/>
      <c r="AWD410" s="56"/>
      <c r="AWE410" s="56"/>
      <c r="AWF410" s="56"/>
      <c r="AWG410" s="56"/>
      <c r="AWH410" s="56"/>
      <c r="AWI410" s="56"/>
      <c r="AWJ410" s="56"/>
      <c r="AWK410" s="56"/>
      <c r="AWL410" s="56"/>
      <c r="AWM410" s="56"/>
      <c r="AWN410" s="56"/>
      <c r="AWO410" s="56"/>
      <c r="AWP410" s="56"/>
      <c r="AWQ410" s="56"/>
      <c r="AWR410" s="56"/>
      <c r="AWS410" s="56"/>
      <c r="AWT410" s="56"/>
      <c r="AWU410" s="56"/>
      <c r="AWV410" s="56"/>
      <c r="AWW410" s="56"/>
      <c r="AWX410" s="56"/>
      <c r="AWY410" s="56"/>
      <c r="AWZ410" s="56"/>
      <c r="AXA410" s="56"/>
      <c r="AXB410" s="56"/>
      <c r="AXC410" s="56"/>
      <c r="AXD410" s="56"/>
      <c r="AXE410" s="56"/>
      <c r="AXF410" s="56"/>
      <c r="AXG410" s="56"/>
      <c r="AXH410" s="56"/>
      <c r="AXI410" s="56"/>
      <c r="AXJ410" s="56"/>
      <c r="AXK410" s="56"/>
      <c r="AXL410" s="56"/>
      <c r="AXM410" s="56"/>
      <c r="AXN410" s="56"/>
      <c r="AXO410" s="56"/>
      <c r="AXP410" s="56"/>
      <c r="AXQ410" s="56"/>
      <c r="AXR410" s="56"/>
      <c r="AXS410" s="56"/>
      <c r="AXT410" s="56"/>
      <c r="AXU410" s="56"/>
      <c r="AXV410" s="56"/>
      <c r="AXW410" s="56"/>
      <c r="AXX410" s="56"/>
      <c r="AXY410" s="56"/>
      <c r="AXZ410" s="56"/>
      <c r="AYA410" s="56"/>
      <c r="AYB410" s="56"/>
      <c r="AYC410" s="56"/>
      <c r="AYD410" s="56"/>
      <c r="AYE410" s="56"/>
      <c r="AYF410" s="56"/>
      <c r="AYG410" s="56"/>
      <c r="AYH410" s="56"/>
      <c r="AYI410" s="56"/>
      <c r="AYJ410" s="56"/>
      <c r="AYK410" s="56"/>
      <c r="AYL410" s="56"/>
      <c r="AYM410" s="56"/>
      <c r="AYN410" s="56"/>
      <c r="AYO410" s="56"/>
      <c r="AYP410" s="56"/>
      <c r="AYQ410" s="56"/>
      <c r="AYR410" s="56"/>
      <c r="AYS410" s="56"/>
      <c r="AYT410" s="56"/>
      <c r="AYU410" s="56"/>
      <c r="AYV410" s="56"/>
      <c r="AYW410" s="56"/>
      <c r="AYX410" s="56"/>
      <c r="AYY410" s="56"/>
      <c r="AYZ410" s="56"/>
      <c r="AZA410" s="56"/>
      <c r="AZB410" s="56"/>
      <c r="AZC410" s="56"/>
      <c r="AZD410" s="56"/>
      <c r="AZE410" s="56"/>
      <c r="AZF410" s="56"/>
      <c r="AZG410" s="56"/>
      <c r="AZH410" s="56"/>
      <c r="AZI410" s="56"/>
      <c r="AZJ410" s="56"/>
      <c r="AZK410" s="56"/>
      <c r="AZL410" s="56"/>
      <c r="AZM410" s="56"/>
      <c r="AZN410" s="56"/>
      <c r="AZO410" s="56"/>
      <c r="AZP410" s="56"/>
      <c r="AZQ410" s="56"/>
      <c r="AZR410" s="56"/>
      <c r="AZS410" s="56"/>
      <c r="AZT410" s="56"/>
      <c r="AZU410" s="56"/>
      <c r="AZV410" s="56"/>
      <c r="AZW410" s="56"/>
      <c r="AZX410" s="56"/>
      <c r="AZY410" s="56"/>
      <c r="AZZ410" s="56"/>
      <c r="BAA410" s="56"/>
      <c r="BAB410" s="56"/>
      <c r="BAC410" s="56"/>
      <c r="BAD410" s="56"/>
      <c r="BAE410" s="56"/>
      <c r="BAF410" s="56"/>
      <c r="BAG410" s="56"/>
      <c r="BAH410" s="56"/>
      <c r="BAI410" s="56"/>
      <c r="BAJ410" s="56"/>
      <c r="BAK410" s="56"/>
      <c r="BAL410" s="56"/>
      <c r="BAM410" s="56"/>
      <c r="BAN410" s="56"/>
      <c r="BAO410" s="56"/>
      <c r="BAP410" s="56"/>
      <c r="BAQ410" s="56"/>
      <c r="BAR410" s="56"/>
      <c r="BAS410" s="56"/>
      <c r="BAT410" s="56"/>
      <c r="BAU410" s="56"/>
      <c r="BAV410" s="56"/>
      <c r="BAW410" s="56"/>
      <c r="BAX410" s="56"/>
      <c r="BAY410" s="56"/>
      <c r="BAZ410" s="56"/>
      <c r="BBA410" s="56"/>
      <c r="BBB410" s="56"/>
      <c r="BBC410" s="56"/>
      <c r="BBD410" s="56"/>
      <c r="BBE410" s="56"/>
      <c r="BBF410" s="56"/>
      <c r="BBG410" s="56"/>
      <c r="BBH410" s="56"/>
      <c r="BBI410" s="56"/>
      <c r="BBJ410" s="56"/>
      <c r="BBK410" s="56"/>
      <c r="BBL410" s="56"/>
      <c r="BBM410" s="56"/>
      <c r="BBN410" s="56"/>
      <c r="BBO410" s="56"/>
      <c r="BBP410" s="56"/>
      <c r="BBQ410" s="56"/>
      <c r="BBR410" s="56"/>
      <c r="BBS410" s="56"/>
      <c r="BBT410" s="56"/>
      <c r="BBU410" s="56"/>
      <c r="BBV410" s="56"/>
      <c r="BBW410" s="56"/>
      <c r="BBX410" s="56"/>
      <c r="BBY410" s="56"/>
      <c r="BBZ410" s="56"/>
      <c r="BCA410" s="56"/>
      <c r="BCB410" s="56"/>
      <c r="BCC410" s="56"/>
      <c r="BCD410" s="56"/>
      <c r="BCE410" s="56"/>
      <c r="BCF410" s="56"/>
      <c r="BCG410" s="56"/>
      <c r="BCH410" s="56"/>
      <c r="BCI410" s="56"/>
      <c r="BCJ410" s="56"/>
      <c r="BCK410" s="56"/>
      <c r="BCL410" s="56"/>
      <c r="BCM410" s="56"/>
      <c r="BCN410" s="56"/>
      <c r="BCO410" s="56"/>
      <c r="BCP410" s="56"/>
      <c r="BCQ410" s="56"/>
      <c r="BCR410" s="56"/>
      <c r="BCS410" s="56"/>
      <c r="BCT410" s="56"/>
      <c r="BCU410" s="56"/>
      <c r="BCV410" s="56"/>
      <c r="BCW410" s="56"/>
      <c r="BCX410" s="56"/>
      <c r="BCY410" s="56"/>
      <c r="BCZ410" s="56"/>
      <c r="BDA410" s="56"/>
      <c r="BDB410" s="56"/>
      <c r="BDC410" s="56"/>
      <c r="BDD410" s="56"/>
      <c r="BDE410" s="56"/>
      <c r="BDF410" s="56"/>
      <c r="BDG410" s="56"/>
      <c r="BDH410" s="56"/>
      <c r="BDI410" s="56"/>
      <c r="BDJ410" s="56"/>
      <c r="BDK410" s="56"/>
      <c r="BDL410" s="56"/>
      <c r="BDM410" s="56"/>
      <c r="BDN410" s="56"/>
      <c r="BDO410" s="56"/>
      <c r="BDP410" s="56"/>
      <c r="BDQ410" s="56"/>
      <c r="BDR410" s="56"/>
      <c r="BDS410" s="56"/>
      <c r="BDT410" s="56"/>
      <c r="BDU410" s="56"/>
      <c r="BDV410" s="56"/>
      <c r="BDW410" s="56"/>
      <c r="BDX410" s="56"/>
      <c r="BDY410" s="56"/>
      <c r="BDZ410" s="56"/>
      <c r="BEA410" s="56"/>
      <c r="BEB410" s="56"/>
      <c r="BEC410" s="56"/>
      <c r="BED410" s="56"/>
      <c r="BEE410" s="56"/>
      <c r="BEF410" s="56"/>
      <c r="BEG410" s="56"/>
      <c r="BEH410" s="56"/>
      <c r="BEI410" s="56"/>
      <c r="BEJ410" s="56"/>
      <c r="BEK410" s="56"/>
      <c r="BEL410" s="56"/>
      <c r="BEM410" s="56"/>
      <c r="BEN410" s="56"/>
      <c r="BEO410" s="56"/>
      <c r="BEP410" s="56"/>
      <c r="BEQ410" s="56"/>
      <c r="BER410" s="56"/>
      <c r="BES410" s="56"/>
      <c r="BET410" s="56"/>
      <c r="BEU410" s="56"/>
      <c r="BEV410" s="56"/>
      <c r="BEW410" s="56"/>
      <c r="BEX410" s="56"/>
      <c r="BEY410" s="56"/>
      <c r="BEZ410" s="56"/>
      <c r="BFA410" s="56"/>
      <c r="BFB410" s="56"/>
      <c r="BFC410" s="56"/>
      <c r="BFD410" s="56"/>
      <c r="BFE410" s="56"/>
      <c r="BFF410" s="56"/>
      <c r="BFG410" s="56"/>
      <c r="BFH410" s="56"/>
      <c r="BFI410" s="56"/>
      <c r="BFJ410" s="56"/>
      <c r="BFK410" s="56"/>
      <c r="BFL410" s="56"/>
      <c r="BFM410" s="56"/>
      <c r="BFN410" s="56"/>
      <c r="BFO410" s="56"/>
      <c r="BFP410" s="56"/>
      <c r="BFQ410" s="56"/>
      <c r="BFR410" s="56"/>
      <c r="BFS410" s="56"/>
      <c r="BFT410" s="56"/>
      <c r="BFU410" s="56"/>
      <c r="BFV410" s="56"/>
      <c r="BFW410" s="56"/>
      <c r="BFX410" s="56"/>
      <c r="BFY410" s="56"/>
      <c r="BFZ410" s="56"/>
      <c r="BGA410" s="56"/>
      <c r="BGB410" s="56"/>
      <c r="BGC410" s="56"/>
      <c r="BGD410" s="56"/>
      <c r="BGE410" s="56"/>
      <c r="BGF410" s="56"/>
      <c r="BGG410" s="56"/>
      <c r="BGH410" s="56"/>
      <c r="BGI410" s="56"/>
      <c r="BGJ410" s="56"/>
      <c r="BGK410" s="56"/>
      <c r="BGL410" s="56"/>
      <c r="BGM410" s="56"/>
      <c r="BGN410" s="56"/>
      <c r="BGO410" s="56"/>
      <c r="BGP410" s="56"/>
      <c r="BGQ410" s="56"/>
      <c r="BGR410" s="56"/>
      <c r="BGS410" s="56"/>
      <c r="BGT410" s="56"/>
      <c r="BGU410" s="56"/>
      <c r="BGV410" s="56"/>
      <c r="BGW410" s="56"/>
      <c r="BGX410" s="56"/>
      <c r="BGY410" s="56"/>
      <c r="BGZ410" s="56"/>
      <c r="BHA410" s="56"/>
      <c r="BHB410" s="56"/>
      <c r="BHC410" s="56"/>
      <c r="BHD410" s="56"/>
      <c r="BHE410" s="56"/>
      <c r="BHF410" s="56"/>
      <c r="BHG410" s="56"/>
      <c r="BHH410" s="56"/>
      <c r="BHI410" s="56"/>
      <c r="BHJ410" s="56"/>
      <c r="BHK410" s="56"/>
      <c r="BHL410" s="56"/>
      <c r="BHM410" s="56"/>
      <c r="BHN410" s="56"/>
      <c r="BHO410" s="56"/>
      <c r="BHP410" s="56"/>
      <c r="BHQ410" s="56"/>
      <c r="BHR410" s="56"/>
      <c r="BHS410" s="56"/>
      <c r="BHT410" s="56"/>
      <c r="BHU410" s="56"/>
      <c r="BHV410" s="56"/>
      <c r="BHW410" s="56"/>
      <c r="BHX410" s="56"/>
      <c r="BHY410" s="56"/>
      <c r="BHZ410" s="56"/>
      <c r="BIA410" s="56"/>
      <c r="BIB410" s="56"/>
      <c r="BIC410" s="56"/>
      <c r="BID410" s="56"/>
      <c r="BIE410" s="56"/>
      <c r="BIF410" s="56"/>
      <c r="BIG410" s="56"/>
      <c r="BIH410" s="56"/>
      <c r="BII410" s="56"/>
      <c r="BIJ410" s="56"/>
      <c r="BIK410" s="56"/>
      <c r="BIL410" s="56"/>
      <c r="BIM410" s="56"/>
      <c r="BIN410" s="56"/>
      <c r="BIO410" s="56"/>
      <c r="BIP410" s="56"/>
      <c r="BIQ410" s="56"/>
      <c r="BIR410" s="56"/>
      <c r="BIS410" s="56"/>
      <c r="BIT410" s="56"/>
      <c r="BIU410" s="56"/>
      <c r="BIV410" s="56"/>
      <c r="BIW410" s="56"/>
      <c r="BIX410" s="56"/>
      <c r="BIY410" s="56"/>
      <c r="BIZ410" s="56"/>
      <c r="BJA410" s="56"/>
      <c r="BJB410" s="56"/>
      <c r="BJC410" s="56"/>
      <c r="BJD410" s="56"/>
      <c r="BJE410" s="56"/>
      <c r="BJF410" s="56"/>
      <c r="BJG410" s="56"/>
      <c r="BJH410" s="56"/>
      <c r="BJI410" s="56"/>
      <c r="BJJ410" s="56"/>
      <c r="BJK410" s="56"/>
      <c r="BJL410" s="56"/>
      <c r="BJM410" s="56"/>
      <c r="BJN410" s="56"/>
      <c r="BJO410" s="56"/>
      <c r="BJP410" s="56"/>
      <c r="BJQ410" s="56"/>
      <c r="BJR410" s="56"/>
      <c r="BJS410" s="56"/>
      <c r="BJT410" s="56"/>
      <c r="BJU410" s="56"/>
      <c r="BJV410" s="56"/>
      <c r="BJW410" s="56"/>
      <c r="BJX410" s="56"/>
      <c r="BJY410" s="56"/>
      <c r="BJZ410" s="56"/>
      <c r="BKA410" s="56"/>
      <c r="BKB410" s="56"/>
      <c r="BKC410" s="56"/>
      <c r="BKD410" s="56"/>
      <c r="BKE410" s="56"/>
      <c r="BKF410" s="56"/>
      <c r="BKG410" s="56"/>
      <c r="BKH410" s="56"/>
      <c r="BKI410" s="56"/>
      <c r="BKJ410" s="56"/>
      <c r="BKK410" s="56"/>
      <c r="BKL410" s="56"/>
      <c r="BKM410" s="56"/>
      <c r="BKN410" s="56"/>
      <c r="BKO410" s="56"/>
      <c r="BKP410" s="56"/>
      <c r="BKQ410" s="56"/>
      <c r="BKR410" s="56"/>
      <c r="BKS410" s="56"/>
      <c r="BKT410" s="56"/>
      <c r="BKU410" s="56"/>
      <c r="BKV410" s="56"/>
      <c r="BKW410" s="56"/>
      <c r="BKX410" s="56"/>
      <c r="BKY410" s="56"/>
      <c r="BKZ410" s="56"/>
      <c r="BLA410" s="56"/>
      <c r="BLB410" s="56"/>
      <c r="BLC410" s="56"/>
      <c r="BLD410" s="56"/>
      <c r="BLE410" s="56"/>
      <c r="BLF410" s="56"/>
      <c r="BLG410" s="56"/>
      <c r="BLH410" s="56"/>
      <c r="BLI410" s="56"/>
      <c r="BLJ410" s="56"/>
      <c r="BLK410" s="56"/>
      <c r="BLL410" s="56"/>
      <c r="BLM410" s="56"/>
      <c r="BLN410" s="56"/>
      <c r="BLO410" s="56"/>
      <c r="BLP410" s="56"/>
      <c r="BLQ410" s="56"/>
      <c r="BLR410" s="56"/>
      <c r="BLS410" s="56"/>
      <c r="BLT410" s="56"/>
      <c r="BLU410" s="56"/>
      <c r="BLV410" s="56"/>
      <c r="BLW410" s="56"/>
      <c r="BLX410" s="56"/>
      <c r="BLY410" s="56"/>
      <c r="BLZ410" s="56"/>
      <c r="BMA410" s="56"/>
      <c r="BMB410" s="56"/>
      <c r="BMC410" s="56"/>
      <c r="BMD410" s="56"/>
      <c r="BME410" s="56"/>
      <c r="BMF410" s="56"/>
      <c r="BMG410" s="56"/>
      <c r="BMH410" s="56"/>
      <c r="BMI410" s="56"/>
      <c r="BMJ410" s="56"/>
      <c r="BMK410" s="56"/>
      <c r="BML410" s="56"/>
      <c r="BMM410" s="56"/>
      <c r="BMN410" s="56"/>
      <c r="BMO410" s="56"/>
      <c r="BMP410" s="56"/>
      <c r="BMQ410" s="56"/>
      <c r="BMR410" s="56"/>
      <c r="BMS410" s="56"/>
      <c r="BMT410" s="56"/>
      <c r="BMU410" s="56"/>
      <c r="BMV410" s="56"/>
      <c r="BMW410" s="56"/>
      <c r="BMX410" s="56"/>
      <c r="BMY410" s="56"/>
      <c r="BMZ410" s="56"/>
      <c r="BNA410" s="56"/>
      <c r="BNB410" s="56"/>
      <c r="BNC410" s="56"/>
      <c r="BND410" s="56"/>
      <c r="BNE410" s="56"/>
      <c r="BNF410" s="56"/>
      <c r="BNG410" s="56"/>
      <c r="BNH410" s="56"/>
      <c r="BNI410" s="56"/>
      <c r="BNJ410" s="56"/>
      <c r="BNK410" s="56"/>
      <c r="BNL410" s="56"/>
      <c r="BNM410" s="56"/>
      <c r="BNN410" s="56"/>
      <c r="BNO410" s="56"/>
      <c r="BNP410" s="56"/>
      <c r="BNQ410" s="56"/>
      <c r="BNR410" s="56"/>
      <c r="BNS410" s="56"/>
      <c r="BNT410" s="56"/>
      <c r="BNU410" s="56"/>
      <c r="BNV410" s="56"/>
      <c r="BNW410" s="56"/>
      <c r="BNX410" s="56"/>
      <c r="BNY410" s="56"/>
      <c r="BNZ410" s="56"/>
      <c r="BOA410" s="56"/>
      <c r="BOB410" s="56"/>
      <c r="BOC410" s="56"/>
      <c r="BOD410" s="56"/>
      <c r="BOE410" s="56"/>
      <c r="BOF410" s="56"/>
      <c r="BOG410" s="56"/>
      <c r="BOH410" s="56"/>
      <c r="BOI410" s="56"/>
      <c r="BOJ410" s="56"/>
      <c r="BOK410" s="56"/>
      <c r="BOL410" s="56"/>
      <c r="BOM410" s="56"/>
      <c r="BON410" s="56"/>
      <c r="BOO410" s="56"/>
      <c r="BOP410" s="56"/>
      <c r="BOQ410" s="56"/>
      <c r="BOR410" s="56"/>
      <c r="BOS410" s="56"/>
      <c r="BOT410" s="56"/>
      <c r="BOU410" s="56"/>
      <c r="BOV410" s="56"/>
      <c r="BOW410" s="56"/>
      <c r="BOX410" s="56"/>
      <c r="BOY410" s="56"/>
      <c r="BOZ410" s="56"/>
      <c r="BPA410" s="56"/>
      <c r="BPB410" s="56"/>
      <c r="BPC410" s="56"/>
      <c r="BPD410" s="56"/>
      <c r="BPE410" s="56"/>
      <c r="BPF410" s="56"/>
      <c r="BPG410" s="56"/>
      <c r="BPH410" s="56"/>
      <c r="BPI410" s="56"/>
      <c r="BPJ410" s="56"/>
      <c r="BPK410" s="56"/>
      <c r="BPL410" s="56"/>
      <c r="BPM410" s="56"/>
      <c r="BPN410" s="56"/>
      <c r="BPO410" s="56"/>
      <c r="BPP410" s="56"/>
      <c r="BPQ410" s="56"/>
      <c r="BPR410" s="56"/>
      <c r="BPS410" s="56"/>
      <c r="BPT410" s="56"/>
      <c r="BPU410" s="56"/>
      <c r="BPV410" s="56"/>
      <c r="BPW410" s="56"/>
      <c r="BPX410" s="56"/>
      <c r="BPY410" s="56"/>
      <c r="BPZ410" s="56"/>
      <c r="BQA410" s="56"/>
      <c r="BQB410" s="56"/>
      <c r="BQC410" s="56"/>
      <c r="BQD410" s="56"/>
      <c r="BQE410" s="56"/>
      <c r="BQF410" s="56"/>
      <c r="BQG410" s="56"/>
      <c r="BQH410" s="56"/>
      <c r="BQI410" s="56"/>
      <c r="BQJ410" s="56"/>
      <c r="BQK410" s="56"/>
      <c r="BQL410" s="56"/>
      <c r="BQM410" s="56"/>
      <c r="BQN410" s="56"/>
      <c r="BQO410" s="56"/>
      <c r="BQP410" s="56"/>
      <c r="BQQ410" s="56"/>
      <c r="BQR410" s="56"/>
      <c r="BQS410" s="56"/>
      <c r="BQT410" s="56"/>
      <c r="BQU410" s="56"/>
      <c r="BQV410" s="56"/>
      <c r="BQW410" s="56"/>
      <c r="BQX410" s="56"/>
      <c r="BQY410" s="56"/>
      <c r="BQZ410" s="56"/>
      <c r="BRA410" s="56"/>
      <c r="BRB410" s="56"/>
      <c r="BRC410" s="56"/>
      <c r="BRD410" s="56"/>
      <c r="BRE410" s="56"/>
      <c r="BRF410" s="56"/>
      <c r="BRG410" s="56"/>
      <c r="BRH410" s="56"/>
      <c r="BRI410" s="56"/>
      <c r="BRJ410" s="56"/>
      <c r="BRK410" s="56"/>
      <c r="BRL410" s="56"/>
      <c r="BRM410" s="56"/>
      <c r="BRN410" s="56"/>
      <c r="BRO410" s="56"/>
      <c r="BRP410" s="56"/>
      <c r="BRQ410" s="56"/>
      <c r="BRR410" s="56"/>
      <c r="BRS410" s="56"/>
      <c r="BRT410" s="56"/>
      <c r="BRU410" s="56"/>
      <c r="BRV410" s="56"/>
      <c r="BRW410" s="56"/>
      <c r="BRX410" s="56"/>
      <c r="BRY410" s="56"/>
      <c r="BRZ410" s="56"/>
      <c r="BSA410" s="56"/>
      <c r="BSB410" s="56"/>
      <c r="BSC410" s="56"/>
      <c r="BSD410" s="56"/>
      <c r="BSE410" s="56"/>
      <c r="BSF410" s="56"/>
      <c r="BSG410" s="56"/>
      <c r="BSH410" s="56"/>
      <c r="BSI410" s="56"/>
      <c r="BSJ410" s="56"/>
      <c r="BSK410" s="56"/>
      <c r="BSL410" s="56"/>
      <c r="BSM410" s="56"/>
      <c r="BSN410" s="56"/>
      <c r="BSO410" s="56"/>
      <c r="BSP410" s="56"/>
      <c r="BSQ410" s="56"/>
      <c r="BSR410" s="56"/>
      <c r="BSS410" s="56"/>
      <c r="BST410" s="56"/>
      <c r="BSU410" s="56"/>
      <c r="BSV410" s="56"/>
      <c r="BSW410" s="56"/>
      <c r="BSX410" s="56"/>
      <c r="BSY410" s="56"/>
      <c r="BSZ410" s="56"/>
      <c r="BTA410" s="56"/>
      <c r="BTB410" s="56"/>
      <c r="BTC410" s="56"/>
      <c r="BTD410" s="56"/>
      <c r="BTE410" s="56"/>
      <c r="BTF410" s="56"/>
      <c r="BTG410" s="56"/>
      <c r="BTH410" s="56"/>
      <c r="BTI410" s="56"/>
      <c r="BTJ410" s="56"/>
      <c r="BTK410" s="56"/>
      <c r="BTL410" s="56"/>
      <c r="BTM410" s="56"/>
      <c r="BTN410" s="56"/>
      <c r="BTO410" s="56"/>
      <c r="BTP410" s="56"/>
      <c r="BTQ410" s="56"/>
      <c r="BTR410" s="56"/>
      <c r="BTS410" s="56"/>
      <c r="BTT410" s="56"/>
      <c r="BTU410" s="56"/>
      <c r="BTV410" s="56"/>
      <c r="BTW410" s="56"/>
      <c r="BTX410" s="56"/>
      <c r="BTY410" s="56"/>
      <c r="BTZ410" s="56"/>
      <c r="BUA410" s="56"/>
      <c r="BUB410" s="56"/>
      <c r="BUC410" s="56"/>
      <c r="BUD410" s="56"/>
      <c r="BUE410" s="56"/>
      <c r="BUF410" s="56"/>
      <c r="BUG410" s="56"/>
      <c r="BUH410" s="56"/>
      <c r="BUI410" s="56"/>
      <c r="BUJ410" s="56"/>
      <c r="BUK410" s="56"/>
      <c r="BUL410" s="56"/>
      <c r="BUM410" s="56"/>
      <c r="BUN410" s="56"/>
      <c r="BUO410" s="56"/>
      <c r="BUP410" s="56"/>
      <c r="BUQ410" s="56"/>
      <c r="BUR410" s="56"/>
      <c r="BUS410" s="56"/>
      <c r="BUT410" s="56"/>
      <c r="BUU410" s="56"/>
      <c r="BUV410" s="56"/>
      <c r="BUW410" s="56"/>
      <c r="BUX410" s="56"/>
      <c r="BUY410" s="56"/>
      <c r="BUZ410" s="56"/>
      <c r="BVA410" s="56"/>
      <c r="BVB410" s="56"/>
      <c r="BVC410" s="56"/>
      <c r="BVD410" s="56"/>
      <c r="BVE410" s="56"/>
      <c r="BVF410" s="56"/>
      <c r="BVG410" s="56"/>
      <c r="BVH410" s="56"/>
      <c r="BVI410" s="56"/>
      <c r="BVJ410" s="56"/>
      <c r="BVK410" s="56"/>
      <c r="BVL410" s="56"/>
      <c r="BVM410" s="56"/>
      <c r="BVN410" s="56"/>
      <c r="BVO410" s="56"/>
      <c r="BVP410" s="56"/>
      <c r="BVQ410" s="56"/>
      <c r="BVR410" s="56"/>
      <c r="BVS410" s="56"/>
      <c r="BVT410" s="56"/>
      <c r="BVU410" s="56"/>
      <c r="BVV410" s="56"/>
      <c r="BVW410" s="56"/>
      <c r="BVX410" s="56"/>
      <c r="BVY410" s="56"/>
      <c r="BVZ410" s="56"/>
      <c r="BWA410" s="56"/>
      <c r="BWB410" s="56"/>
      <c r="BWC410" s="56"/>
      <c r="BWD410" s="56"/>
      <c r="BWE410" s="56"/>
      <c r="BWF410" s="56"/>
      <c r="BWG410" s="56"/>
      <c r="BWH410" s="56"/>
      <c r="BWI410" s="56"/>
      <c r="BWJ410" s="56"/>
      <c r="BWK410" s="56"/>
      <c r="BWL410" s="56"/>
      <c r="BWM410" s="56"/>
      <c r="BWN410" s="56"/>
      <c r="BWO410" s="56"/>
      <c r="BWP410" s="56"/>
      <c r="BWQ410" s="56"/>
      <c r="BWR410" s="56"/>
      <c r="BWS410" s="56"/>
      <c r="BWT410" s="56"/>
      <c r="BWU410" s="56"/>
      <c r="BWV410" s="56"/>
      <c r="BWW410" s="56"/>
      <c r="BWX410" s="56"/>
      <c r="BWY410" s="56"/>
      <c r="BWZ410" s="56"/>
      <c r="BXA410" s="56"/>
      <c r="BXB410" s="56"/>
      <c r="BXC410" s="56"/>
      <c r="BXD410" s="56"/>
      <c r="BXE410" s="56"/>
      <c r="BXF410" s="56"/>
      <c r="BXG410" s="56"/>
      <c r="BXH410" s="56"/>
      <c r="BXI410" s="56"/>
      <c r="BXJ410" s="56"/>
      <c r="BXK410" s="56"/>
      <c r="BXL410" s="56"/>
      <c r="BXM410" s="56"/>
      <c r="BXN410" s="56"/>
      <c r="BXO410" s="56"/>
      <c r="BXP410" s="56"/>
      <c r="BXQ410" s="56"/>
      <c r="BXR410" s="56"/>
      <c r="BXS410" s="56"/>
      <c r="BXT410" s="56"/>
      <c r="BXU410" s="56"/>
      <c r="BXV410" s="56"/>
      <c r="BXW410" s="56"/>
      <c r="BXX410" s="56"/>
      <c r="BXY410" s="56"/>
      <c r="BXZ410" s="56"/>
      <c r="BYA410" s="56"/>
      <c r="BYB410" s="56"/>
      <c r="BYC410" s="56"/>
      <c r="BYD410" s="56"/>
      <c r="BYE410" s="56"/>
      <c r="BYF410" s="56"/>
      <c r="BYG410" s="56"/>
      <c r="BYH410" s="56"/>
      <c r="BYI410" s="56"/>
      <c r="BYJ410" s="56"/>
      <c r="BYK410" s="56"/>
      <c r="BYL410" s="56"/>
      <c r="BYM410" s="56"/>
      <c r="BYN410" s="56"/>
      <c r="BYO410" s="56"/>
      <c r="BYP410" s="56"/>
      <c r="BYQ410" s="56"/>
      <c r="BYR410" s="56"/>
      <c r="BYS410" s="56"/>
      <c r="BYT410" s="56"/>
      <c r="BYU410" s="56"/>
      <c r="BYV410" s="56"/>
      <c r="BYW410" s="56"/>
      <c r="BYX410" s="56"/>
      <c r="BYY410" s="56"/>
      <c r="BYZ410" s="56"/>
      <c r="BZA410" s="56"/>
      <c r="BZB410" s="56"/>
      <c r="BZC410" s="56"/>
      <c r="BZD410" s="56"/>
      <c r="BZE410" s="56"/>
      <c r="BZF410" s="56"/>
      <c r="BZG410" s="56"/>
      <c r="BZH410" s="56"/>
      <c r="BZI410" s="56"/>
      <c r="BZJ410" s="56"/>
      <c r="BZK410" s="56"/>
      <c r="BZL410" s="56"/>
      <c r="BZM410" s="56"/>
      <c r="BZN410" s="56"/>
      <c r="BZO410" s="56"/>
      <c r="BZP410" s="56"/>
      <c r="BZQ410" s="56"/>
      <c r="BZR410" s="56"/>
      <c r="BZS410" s="56"/>
      <c r="BZT410" s="56"/>
      <c r="BZU410" s="56"/>
      <c r="BZV410" s="56"/>
      <c r="BZW410" s="56"/>
      <c r="BZX410" s="56"/>
      <c r="BZY410" s="56"/>
      <c r="BZZ410" s="56"/>
      <c r="CAA410" s="56"/>
      <c r="CAB410" s="56"/>
      <c r="CAC410" s="56"/>
      <c r="CAD410" s="56"/>
      <c r="CAE410" s="56"/>
      <c r="CAF410" s="56"/>
      <c r="CAG410" s="56"/>
      <c r="CAH410" s="56"/>
      <c r="CAI410" s="56"/>
      <c r="CAJ410" s="56"/>
      <c r="CAK410" s="56"/>
      <c r="CAL410" s="56"/>
      <c r="CAM410" s="56"/>
      <c r="CAN410" s="56"/>
      <c r="CAO410" s="56"/>
      <c r="CAP410" s="56"/>
      <c r="CAQ410" s="56"/>
      <c r="CAR410" s="56"/>
      <c r="CAS410" s="56"/>
      <c r="CAT410" s="56"/>
      <c r="CAU410" s="56"/>
      <c r="CAV410" s="56"/>
      <c r="CAW410" s="56"/>
      <c r="CAX410" s="56"/>
      <c r="CAY410" s="56"/>
      <c r="CAZ410" s="56"/>
      <c r="CBA410" s="56"/>
      <c r="CBB410" s="56"/>
      <c r="CBC410" s="56"/>
      <c r="CBD410" s="56"/>
      <c r="CBE410" s="56"/>
      <c r="CBF410" s="56"/>
      <c r="CBG410" s="56"/>
      <c r="CBH410" s="56"/>
      <c r="CBI410" s="56"/>
      <c r="CBJ410" s="56"/>
      <c r="CBK410" s="56"/>
      <c r="CBL410" s="56"/>
      <c r="CBM410" s="56"/>
      <c r="CBN410" s="56"/>
      <c r="CBO410" s="56"/>
      <c r="CBP410" s="56"/>
      <c r="CBQ410" s="56"/>
      <c r="CBR410" s="56"/>
      <c r="CBS410" s="56"/>
      <c r="CBT410" s="56"/>
      <c r="CBU410" s="56"/>
      <c r="CBV410" s="56"/>
      <c r="CBW410" s="56"/>
      <c r="CBX410" s="56"/>
      <c r="CBY410" s="56"/>
      <c r="CBZ410" s="56"/>
      <c r="CCA410" s="56"/>
      <c r="CCB410" s="56"/>
      <c r="CCC410" s="56"/>
      <c r="CCD410" s="56"/>
      <c r="CCE410" s="56"/>
      <c r="CCF410" s="56"/>
      <c r="CCG410" s="56"/>
      <c r="CCH410" s="56"/>
      <c r="CCI410" s="56"/>
      <c r="CCJ410" s="56"/>
      <c r="CCK410" s="56"/>
      <c r="CCL410" s="56"/>
      <c r="CCM410" s="56"/>
      <c r="CCN410" s="56"/>
      <c r="CCO410" s="56"/>
      <c r="CCP410" s="56"/>
      <c r="CCQ410" s="56"/>
      <c r="CCR410" s="56"/>
      <c r="CCS410" s="56"/>
      <c r="CCT410" s="56"/>
      <c r="CCU410" s="56"/>
      <c r="CCV410" s="56"/>
      <c r="CCW410" s="56"/>
      <c r="CCX410" s="56"/>
      <c r="CCY410" s="56"/>
      <c r="CCZ410" s="56"/>
      <c r="CDA410" s="56"/>
      <c r="CDB410" s="56"/>
      <c r="CDC410" s="56"/>
      <c r="CDD410" s="56"/>
      <c r="CDE410" s="56"/>
      <c r="CDF410" s="56"/>
      <c r="CDG410" s="56"/>
      <c r="CDH410" s="56"/>
      <c r="CDI410" s="56"/>
      <c r="CDJ410" s="56"/>
      <c r="CDK410" s="56"/>
      <c r="CDL410" s="56"/>
      <c r="CDM410" s="56"/>
      <c r="CDN410" s="56"/>
      <c r="CDO410" s="56"/>
      <c r="CDP410" s="56"/>
      <c r="CDQ410" s="56"/>
      <c r="CDR410" s="56"/>
      <c r="CDS410" s="56"/>
      <c r="CDT410" s="56"/>
      <c r="CDU410" s="56"/>
      <c r="CDV410" s="56"/>
      <c r="CDW410" s="56"/>
      <c r="CDX410" s="56"/>
      <c r="CDY410" s="56"/>
      <c r="CDZ410" s="56"/>
      <c r="CEA410" s="56"/>
      <c r="CEB410" s="56"/>
      <c r="CEC410" s="56"/>
      <c r="CED410" s="56"/>
      <c r="CEE410" s="56"/>
      <c r="CEF410" s="56"/>
      <c r="CEG410" s="56"/>
      <c r="CEH410" s="56"/>
      <c r="CEI410" s="56"/>
      <c r="CEJ410" s="56"/>
      <c r="CEK410" s="56"/>
      <c r="CEL410" s="56"/>
      <c r="CEM410" s="56"/>
      <c r="CEN410" s="56"/>
      <c r="CEO410" s="56"/>
      <c r="CEP410" s="56"/>
      <c r="CEQ410" s="56"/>
      <c r="CER410" s="56"/>
      <c r="CES410" s="56"/>
      <c r="CET410" s="56"/>
      <c r="CEU410" s="56"/>
      <c r="CEV410" s="56"/>
      <c r="CEW410" s="56"/>
      <c r="CEX410" s="56"/>
      <c r="CEY410" s="56"/>
      <c r="CEZ410" s="56"/>
      <c r="CFA410" s="56"/>
      <c r="CFB410" s="56"/>
      <c r="CFC410" s="56"/>
      <c r="CFD410" s="56"/>
      <c r="CFE410" s="56"/>
      <c r="CFF410" s="56"/>
      <c r="CFG410" s="56"/>
      <c r="CFH410" s="56"/>
      <c r="CFI410" s="56"/>
      <c r="CFJ410" s="56"/>
      <c r="CFK410" s="56"/>
      <c r="CFL410" s="56"/>
      <c r="CFM410" s="56"/>
      <c r="CFN410" s="56"/>
      <c r="CFO410" s="56"/>
      <c r="CFP410" s="56"/>
      <c r="CFQ410" s="56"/>
      <c r="CFR410" s="56"/>
      <c r="CFS410" s="56"/>
      <c r="CFT410" s="56"/>
      <c r="CFU410" s="56"/>
      <c r="CFV410" s="56"/>
      <c r="CFW410" s="56"/>
      <c r="CFX410" s="56"/>
      <c r="CFY410" s="56"/>
      <c r="CFZ410" s="56"/>
      <c r="CGA410" s="56"/>
      <c r="CGB410" s="56"/>
      <c r="CGC410" s="56"/>
      <c r="CGD410" s="56"/>
      <c r="CGE410" s="56"/>
      <c r="CGF410" s="56"/>
      <c r="CGG410" s="56"/>
      <c r="CGH410" s="56"/>
      <c r="CGI410" s="56"/>
      <c r="CGJ410" s="56"/>
      <c r="CGK410" s="56"/>
      <c r="CGL410" s="56"/>
      <c r="CGM410" s="56"/>
      <c r="CGN410" s="56"/>
      <c r="CGO410" s="56"/>
      <c r="CGP410" s="56"/>
      <c r="CGQ410" s="56"/>
      <c r="CGR410" s="56"/>
      <c r="CGS410" s="56"/>
      <c r="CGT410" s="56"/>
      <c r="CGU410" s="56"/>
      <c r="CGV410" s="56"/>
      <c r="CGW410" s="56"/>
      <c r="CGX410" s="56"/>
      <c r="CGY410" s="56"/>
      <c r="CGZ410" s="56"/>
      <c r="CHA410" s="56"/>
      <c r="CHB410" s="56"/>
      <c r="CHC410" s="56"/>
      <c r="CHD410" s="56"/>
      <c r="CHE410" s="56"/>
      <c r="CHF410" s="56"/>
      <c r="CHG410" s="56"/>
      <c r="CHH410" s="56"/>
      <c r="CHI410" s="56"/>
      <c r="CHJ410" s="56"/>
      <c r="CHK410" s="56"/>
      <c r="CHL410" s="56"/>
      <c r="CHM410" s="56"/>
      <c r="CHN410" s="56"/>
      <c r="CHO410" s="56"/>
      <c r="CHP410" s="56"/>
      <c r="CHQ410" s="56"/>
      <c r="CHR410" s="56"/>
      <c r="CHS410" s="56"/>
      <c r="CHT410" s="56"/>
      <c r="CHU410" s="56"/>
      <c r="CHV410" s="56"/>
      <c r="CHW410" s="56"/>
      <c r="CHX410" s="56"/>
      <c r="CHY410" s="56"/>
      <c r="CHZ410" s="56"/>
      <c r="CIA410" s="56"/>
      <c r="CIB410" s="56"/>
      <c r="CIC410" s="56"/>
      <c r="CID410" s="56"/>
      <c r="CIE410" s="56"/>
      <c r="CIF410" s="56"/>
      <c r="CIG410" s="56"/>
      <c r="CIH410" s="56"/>
      <c r="CII410" s="56"/>
      <c r="CIJ410" s="56"/>
      <c r="CIK410" s="56"/>
      <c r="CIL410" s="56"/>
      <c r="CIM410" s="56"/>
      <c r="CIN410" s="56"/>
      <c r="CIO410" s="56"/>
      <c r="CIP410" s="56"/>
      <c r="CIQ410" s="56"/>
      <c r="CIR410" s="56"/>
      <c r="CIS410" s="56"/>
      <c r="CIT410" s="56"/>
      <c r="CIU410" s="56"/>
      <c r="CIV410" s="56"/>
      <c r="CIW410" s="56"/>
      <c r="CIX410" s="56"/>
      <c r="CIY410" s="56"/>
      <c r="CIZ410" s="56"/>
      <c r="CJA410" s="56"/>
      <c r="CJB410" s="56"/>
      <c r="CJC410" s="56"/>
      <c r="CJD410" s="56"/>
      <c r="CJE410" s="56"/>
      <c r="CJF410" s="56"/>
      <c r="CJG410" s="56"/>
      <c r="CJH410" s="56"/>
      <c r="CJI410" s="56"/>
      <c r="CJJ410" s="56"/>
      <c r="CJK410" s="56"/>
      <c r="CJL410" s="56"/>
      <c r="CJM410" s="56"/>
      <c r="CJN410" s="56"/>
      <c r="CJO410" s="56"/>
      <c r="CJP410" s="56"/>
      <c r="CJQ410" s="56"/>
      <c r="CJR410" s="56"/>
      <c r="CJS410" s="56"/>
      <c r="CJT410" s="56"/>
      <c r="CJU410" s="56"/>
      <c r="CJV410" s="56"/>
      <c r="CJW410" s="56"/>
      <c r="CJX410" s="56"/>
      <c r="CJY410" s="56"/>
      <c r="CJZ410" s="56"/>
      <c r="CKA410" s="56"/>
      <c r="CKB410" s="56"/>
      <c r="CKC410" s="56"/>
      <c r="CKD410" s="56"/>
      <c r="CKE410" s="56"/>
      <c r="CKF410" s="56"/>
      <c r="CKG410" s="56"/>
      <c r="CKH410" s="56"/>
      <c r="CKI410" s="56"/>
      <c r="CKJ410" s="56"/>
      <c r="CKK410" s="56"/>
      <c r="CKL410" s="56"/>
      <c r="CKM410" s="56"/>
      <c r="CKN410" s="56"/>
      <c r="CKO410" s="56"/>
      <c r="CKP410" s="56"/>
      <c r="CKQ410" s="56"/>
      <c r="CKR410" s="56"/>
      <c r="CKS410" s="56"/>
      <c r="CKT410" s="56"/>
      <c r="CKU410" s="56"/>
      <c r="CKV410" s="56"/>
      <c r="CKW410" s="56"/>
      <c r="CKX410" s="56"/>
      <c r="CKY410" s="56"/>
      <c r="CKZ410" s="56"/>
      <c r="CLA410" s="56"/>
      <c r="CLB410" s="56"/>
      <c r="CLC410" s="56"/>
      <c r="CLD410" s="56"/>
      <c r="CLE410" s="56"/>
      <c r="CLF410" s="56"/>
      <c r="CLG410" s="56"/>
      <c r="CLH410" s="56"/>
      <c r="CLI410" s="56"/>
      <c r="CLJ410" s="56"/>
      <c r="CLK410" s="56"/>
      <c r="CLL410" s="56"/>
      <c r="CLM410" s="56"/>
      <c r="CLN410" s="56"/>
      <c r="CLO410" s="56"/>
      <c r="CLP410" s="56"/>
      <c r="CLQ410" s="56"/>
      <c r="CLR410" s="56"/>
      <c r="CLS410" s="56"/>
      <c r="CLT410" s="56"/>
      <c r="CLU410" s="56"/>
      <c r="CLV410" s="56"/>
      <c r="CLW410" s="56"/>
      <c r="CLX410" s="56"/>
      <c r="CLY410" s="56"/>
      <c r="CLZ410" s="56"/>
      <c r="CMA410" s="56"/>
      <c r="CMB410" s="56"/>
      <c r="CMC410" s="56"/>
      <c r="CMD410" s="56"/>
      <c r="CME410" s="56"/>
      <c r="CMF410" s="56"/>
      <c r="CMG410" s="56"/>
      <c r="CMH410" s="56"/>
      <c r="CMI410" s="56"/>
      <c r="CMJ410" s="56"/>
      <c r="CMK410" s="56"/>
      <c r="CML410" s="56"/>
      <c r="CMM410" s="56"/>
      <c r="CMN410" s="56"/>
      <c r="CMO410" s="56"/>
      <c r="CMP410" s="56"/>
      <c r="CMQ410" s="56"/>
      <c r="CMR410" s="56"/>
      <c r="CMS410" s="56"/>
      <c r="CMT410" s="56"/>
      <c r="CMU410" s="56"/>
      <c r="CMV410" s="56"/>
      <c r="CMW410" s="56"/>
      <c r="CMX410" s="56"/>
      <c r="CMY410" s="56"/>
      <c r="CMZ410" s="56"/>
      <c r="CNA410" s="56"/>
      <c r="CNB410" s="56"/>
      <c r="CNC410" s="56"/>
      <c r="CND410" s="56"/>
      <c r="CNE410" s="56"/>
      <c r="CNF410" s="56"/>
      <c r="CNG410" s="56"/>
      <c r="CNH410" s="56"/>
      <c r="CNI410" s="56"/>
      <c r="CNJ410" s="56"/>
      <c r="CNK410" s="56"/>
      <c r="CNL410" s="56"/>
      <c r="CNM410" s="56"/>
      <c r="CNN410" s="56"/>
      <c r="CNO410" s="56"/>
      <c r="CNP410" s="56"/>
      <c r="CNQ410" s="56"/>
      <c r="CNR410" s="56"/>
      <c r="CNS410" s="56"/>
      <c r="CNT410" s="56"/>
      <c r="CNU410" s="56"/>
      <c r="CNV410" s="56"/>
      <c r="CNW410" s="56"/>
      <c r="CNX410" s="56"/>
      <c r="CNY410" s="56"/>
      <c r="CNZ410" s="56"/>
      <c r="COA410" s="56"/>
      <c r="COB410" s="56"/>
      <c r="COC410" s="56"/>
      <c r="COD410" s="56"/>
      <c r="COE410" s="56"/>
      <c r="COF410" s="56"/>
      <c r="COG410" s="56"/>
      <c r="COH410" s="56"/>
      <c r="COI410" s="56"/>
      <c r="COJ410" s="56"/>
      <c r="COK410" s="56"/>
      <c r="COL410" s="56"/>
      <c r="COM410" s="56"/>
      <c r="CON410" s="56"/>
      <c r="COO410" s="56"/>
      <c r="COP410" s="56"/>
      <c r="COQ410" s="56"/>
      <c r="COR410" s="56"/>
      <c r="COS410" s="56"/>
      <c r="COT410" s="56"/>
      <c r="COU410" s="56"/>
      <c r="COV410" s="56"/>
      <c r="COW410" s="56"/>
      <c r="COX410" s="56"/>
      <c r="COY410" s="56"/>
      <c r="COZ410" s="56"/>
      <c r="CPA410" s="56"/>
      <c r="CPB410" s="56"/>
      <c r="CPC410" s="56"/>
      <c r="CPD410" s="56"/>
      <c r="CPE410" s="56"/>
      <c r="CPF410" s="56"/>
      <c r="CPG410" s="56"/>
      <c r="CPH410" s="56"/>
      <c r="CPI410" s="56"/>
      <c r="CPJ410" s="56"/>
      <c r="CPK410" s="56"/>
      <c r="CPL410" s="56"/>
      <c r="CPM410" s="56"/>
      <c r="CPN410" s="56"/>
      <c r="CPO410" s="56"/>
      <c r="CPP410" s="56"/>
      <c r="CPQ410" s="56"/>
      <c r="CPR410" s="56"/>
      <c r="CPS410" s="56"/>
      <c r="CPT410" s="56"/>
      <c r="CPU410" s="56"/>
      <c r="CPV410" s="56"/>
      <c r="CPW410" s="56"/>
      <c r="CPX410" s="56"/>
      <c r="CPY410" s="56"/>
      <c r="CPZ410" s="56"/>
      <c r="CQA410" s="56"/>
      <c r="CQB410" s="56"/>
      <c r="CQC410" s="56"/>
      <c r="CQD410" s="56"/>
      <c r="CQE410" s="56"/>
      <c r="CQF410" s="56"/>
      <c r="CQG410" s="56"/>
      <c r="CQH410" s="56"/>
      <c r="CQI410" s="56"/>
      <c r="CQJ410" s="56"/>
      <c r="CQK410" s="56"/>
      <c r="CQL410" s="56"/>
      <c r="CQM410" s="56"/>
      <c r="CQN410" s="56"/>
      <c r="CQO410" s="56"/>
      <c r="CQP410" s="56"/>
      <c r="CQQ410" s="56"/>
      <c r="CQR410" s="56"/>
      <c r="CQS410" s="56"/>
      <c r="CQT410" s="56"/>
      <c r="CQU410" s="56"/>
      <c r="CQV410" s="56"/>
      <c r="CQW410" s="56"/>
      <c r="CQX410" s="56"/>
      <c r="CQY410" s="56"/>
      <c r="CQZ410" s="56"/>
      <c r="CRA410" s="56"/>
      <c r="CRB410" s="56"/>
      <c r="CRC410" s="56"/>
      <c r="CRD410" s="56"/>
      <c r="CRE410" s="56"/>
      <c r="CRF410" s="56"/>
      <c r="CRG410" s="56"/>
      <c r="CRH410" s="56"/>
      <c r="CRI410" s="56"/>
      <c r="CRJ410" s="56"/>
      <c r="CRK410" s="56"/>
      <c r="CRL410" s="56"/>
      <c r="CRM410" s="56"/>
      <c r="CRN410" s="56"/>
      <c r="CRO410" s="56"/>
      <c r="CRP410" s="56"/>
      <c r="CRQ410" s="56"/>
      <c r="CRR410" s="56"/>
      <c r="CRS410" s="56"/>
      <c r="CRT410" s="56"/>
      <c r="CRU410" s="56"/>
      <c r="CRV410" s="56"/>
      <c r="CRW410" s="56"/>
      <c r="CRX410" s="56"/>
      <c r="CRY410" s="56"/>
      <c r="CRZ410" s="56"/>
      <c r="CSA410" s="56"/>
      <c r="CSB410" s="56"/>
      <c r="CSC410" s="56"/>
      <c r="CSD410" s="56"/>
      <c r="CSE410" s="56"/>
      <c r="CSF410" s="56"/>
      <c r="CSG410" s="56"/>
      <c r="CSH410" s="56"/>
      <c r="CSI410" s="56"/>
      <c r="CSJ410" s="56"/>
      <c r="CSK410" s="56"/>
      <c r="CSL410" s="56"/>
      <c r="CSM410" s="56"/>
      <c r="CSN410" s="56"/>
      <c r="CSO410" s="56"/>
      <c r="CSP410" s="56"/>
      <c r="CSQ410" s="56"/>
      <c r="CSR410" s="56"/>
      <c r="CSS410" s="56"/>
      <c r="CST410" s="56"/>
      <c r="CSU410" s="56"/>
      <c r="CSV410" s="56"/>
      <c r="CSW410" s="56"/>
      <c r="CSX410" s="56"/>
      <c r="CSY410" s="56"/>
      <c r="CSZ410" s="56"/>
      <c r="CTA410" s="56"/>
      <c r="CTB410" s="56"/>
      <c r="CTC410" s="56"/>
      <c r="CTD410" s="56"/>
      <c r="CTE410" s="56"/>
      <c r="CTF410" s="56"/>
      <c r="CTG410" s="56"/>
      <c r="CTH410" s="56"/>
      <c r="CTI410" s="56"/>
      <c r="CTJ410" s="56"/>
      <c r="CTK410" s="56"/>
      <c r="CTL410" s="56"/>
      <c r="CTM410" s="56"/>
      <c r="CTN410" s="56"/>
      <c r="CTO410" s="56"/>
      <c r="CTP410" s="56"/>
      <c r="CTQ410" s="56"/>
      <c r="CTR410" s="56"/>
      <c r="CTS410" s="56"/>
      <c r="CTT410" s="56"/>
      <c r="CTU410" s="56"/>
      <c r="CTV410" s="56"/>
      <c r="CTW410" s="56"/>
      <c r="CTX410" s="56"/>
      <c r="CTY410" s="56"/>
      <c r="CTZ410" s="56"/>
      <c r="CUA410" s="56"/>
      <c r="CUB410" s="56"/>
      <c r="CUC410" s="56"/>
      <c r="CUD410" s="56"/>
      <c r="CUE410" s="56"/>
      <c r="CUF410" s="56"/>
      <c r="CUG410" s="56"/>
      <c r="CUH410" s="56"/>
      <c r="CUI410" s="56"/>
      <c r="CUJ410" s="56"/>
      <c r="CUK410" s="56"/>
      <c r="CUL410" s="56"/>
      <c r="CUM410" s="56"/>
      <c r="CUN410" s="56"/>
      <c r="CUO410" s="56"/>
      <c r="CUP410" s="56"/>
      <c r="CUQ410" s="56"/>
      <c r="CUR410" s="56"/>
      <c r="CUS410" s="56"/>
      <c r="CUT410" s="56"/>
      <c r="CUU410" s="56"/>
      <c r="CUV410" s="56"/>
      <c r="CUW410" s="56"/>
      <c r="CUX410" s="56"/>
      <c r="CUY410" s="56"/>
      <c r="CUZ410" s="56"/>
      <c r="CVA410" s="56"/>
      <c r="CVB410" s="56"/>
      <c r="CVC410" s="56"/>
      <c r="CVD410" s="56"/>
      <c r="CVE410" s="56"/>
      <c r="CVF410" s="56"/>
      <c r="CVG410" s="56"/>
      <c r="CVH410" s="56"/>
      <c r="CVI410" s="56"/>
      <c r="CVJ410" s="56"/>
      <c r="CVK410" s="56"/>
      <c r="CVL410" s="56"/>
      <c r="CVM410" s="56"/>
      <c r="CVN410" s="56"/>
      <c r="CVO410" s="56"/>
      <c r="CVP410" s="56"/>
      <c r="CVQ410" s="56"/>
      <c r="CVR410" s="56"/>
      <c r="CVS410" s="56"/>
      <c r="CVT410" s="56"/>
      <c r="CVU410" s="56"/>
      <c r="CVV410" s="56"/>
      <c r="CVW410" s="56"/>
      <c r="CVX410" s="56"/>
      <c r="CVY410" s="56"/>
      <c r="CVZ410" s="56"/>
      <c r="CWA410" s="56"/>
      <c r="CWB410" s="56"/>
      <c r="CWC410" s="56"/>
      <c r="CWD410" s="56"/>
      <c r="CWE410" s="56"/>
      <c r="CWF410" s="56"/>
      <c r="CWG410" s="56"/>
      <c r="CWH410" s="56"/>
      <c r="CWI410" s="56"/>
      <c r="CWJ410" s="56"/>
      <c r="CWK410" s="56"/>
      <c r="CWL410" s="56"/>
      <c r="CWM410" s="56"/>
      <c r="CWN410" s="56"/>
      <c r="CWO410" s="56"/>
      <c r="CWP410" s="56"/>
      <c r="CWQ410" s="56"/>
      <c r="CWR410" s="56"/>
      <c r="CWS410" s="56"/>
      <c r="CWT410" s="56"/>
      <c r="CWU410" s="56"/>
      <c r="CWV410" s="56"/>
      <c r="CWW410" s="56"/>
      <c r="CWX410" s="56"/>
      <c r="CWY410" s="56"/>
      <c r="CWZ410" s="56"/>
      <c r="CXA410" s="56"/>
      <c r="CXB410" s="56"/>
      <c r="CXC410" s="56"/>
      <c r="CXD410" s="56"/>
      <c r="CXE410" s="56"/>
      <c r="CXF410" s="56"/>
      <c r="CXG410" s="56"/>
      <c r="CXH410" s="56"/>
      <c r="CXI410" s="56"/>
      <c r="CXJ410" s="56"/>
      <c r="CXK410" s="56"/>
      <c r="CXL410" s="56"/>
      <c r="CXM410" s="56"/>
      <c r="CXN410" s="56"/>
      <c r="CXO410" s="56"/>
      <c r="CXP410" s="56"/>
      <c r="CXQ410" s="56"/>
      <c r="CXR410" s="56"/>
      <c r="CXS410" s="56"/>
      <c r="CXT410" s="56"/>
      <c r="CXU410" s="56"/>
      <c r="CXV410" s="56"/>
      <c r="CXW410" s="56"/>
      <c r="CXX410" s="56"/>
      <c r="CXY410" s="56"/>
      <c r="CXZ410" s="56"/>
      <c r="CYA410" s="56"/>
      <c r="CYB410" s="56"/>
      <c r="CYC410" s="56"/>
      <c r="CYD410" s="56"/>
      <c r="CYE410" s="56"/>
      <c r="CYF410" s="56"/>
      <c r="CYG410" s="56"/>
      <c r="CYH410" s="56"/>
      <c r="CYI410" s="56"/>
      <c r="CYJ410" s="56"/>
      <c r="CYK410" s="56"/>
      <c r="CYL410" s="56"/>
      <c r="CYM410" s="56"/>
      <c r="CYN410" s="56"/>
      <c r="CYO410" s="56"/>
      <c r="CYP410" s="56"/>
      <c r="CYQ410" s="56"/>
      <c r="CYR410" s="56"/>
      <c r="CYS410" s="56"/>
      <c r="CYT410" s="56"/>
      <c r="CYU410" s="56"/>
      <c r="CYV410" s="56"/>
      <c r="CYW410" s="56"/>
      <c r="CYX410" s="56"/>
      <c r="CYY410" s="56"/>
      <c r="CYZ410" s="56"/>
      <c r="CZA410" s="56"/>
      <c r="CZB410" s="56"/>
      <c r="CZC410" s="56"/>
      <c r="CZD410" s="56"/>
      <c r="CZE410" s="56"/>
      <c r="CZF410" s="56"/>
      <c r="CZG410" s="56"/>
      <c r="CZH410" s="56"/>
      <c r="CZI410" s="56"/>
      <c r="CZJ410" s="56"/>
      <c r="CZK410" s="56"/>
      <c r="CZL410" s="56"/>
      <c r="CZM410" s="56"/>
      <c r="CZN410" s="56"/>
      <c r="CZO410" s="56"/>
      <c r="CZP410" s="56"/>
      <c r="CZQ410" s="56"/>
      <c r="CZR410" s="56"/>
      <c r="CZS410" s="56"/>
      <c r="CZT410" s="56"/>
      <c r="CZU410" s="56"/>
      <c r="CZV410" s="56"/>
      <c r="CZW410" s="56"/>
      <c r="CZX410" s="56"/>
      <c r="CZY410" s="56"/>
      <c r="CZZ410" s="56"/>
      <c r="DAA410" s="56"/>
      <c r="DAB410" s="56"/>
      <c r="DAC410" s="56"/>
      <c r="DAD410" s="56"/>
      <c r="DAE410" s="56"/>
      <c r="DAF410" s="56"/>
      <c r="DAG410" s="56"/>
      <c r="DAH410" s="56"/>
      <c r="DAI410" s="56"/>
      <c r="DAJ410" s="56"/>
      <c r="DAK410" s="56"/>
      <c r="DAL410" s="56"/>
      <c r="DAM410" s="56"/>
      <c r="DAN410" s="56"/>
      <c r="DAO410" s="56"/>
      <c r="DAP410" s="56"/>
      <c r="DAQ410" s="56"/>
      <c r="DAR410" s="56"/>
      <c r="DAS410" s="56"/>
      <c r="DAT410" s="56"/>
      <c r="DAU410" s="56"/>
      <c r="DAV410" s="56"/>
      <c r="DAW410" s="56"/>
      <c r="DAX410" s="56"/>
      <c r="DAY410" s="56"/>
      <c r="DAZ410" s="56"/>
      <c r="DBA410" s="56"/>
      <c r="DBB410" s="56"/>
      <c r="DBC410" s="56"/>
      <c r="DBD410" s="56"/>
      <c r="DBE410" s="56"/>
      <c r="DBF410" s="56"/>
      <c r="DBG410" s="56"/>
      <c r="DBH410" s="56"/>
      <c r="DBI410" s="56"/>
      <c r="DBJ410" s="56"/>
      <c r="DBK410" s="56"/>
      <c r="DBL410" s="56"/>
      <c r="DBM410" s="56"/>
      <c r="DBN410" s="56"/>
      <c r="DBO410" s="56"/>
      <c r="DBP410" s="56"/>
      <c r="DBQ410" s="56"/>
      <c r="DBR410" s="56"/>
      <c r="DBS410" s="56"/>
      <c r="DBT410" s="56"/>
      <c r="DBU410" s="56"/>
      <c r="DBV410" s="56"/>
      <c r="DBW410" s="56"/>
      <c r="DBX410" s="56"/>
      <c r="DBY410" s="56"/>
      <c r="DBZ410" s="56"/>
      <c r="DCA410" s="56"/>
      <c r="DCB410" s="56"/>
      <c r="DCC410" s="56"/>
      <c r="DCD410" s="56"/>
      <c r="DCE410" s="56"/>
      <c r="DCF410" s="56"/>
      <c r="DCG410" s="56"/>
      <c r="DCH410" s="56"/>
      <c r="DCI410" s="56"/>
      <c r="DCJ410" s="56"/>
      <c r="DCK410" s="56"/>
      <c r="DCL410" s="56"/>
      <c r="DCM410" s="56"/>
      <c r="DCN410" s="56"/>
      <c r="DCO410" s="56"/>
      <c r="DCP410" s="56"/>
      <c r="DCQ410" s="56"/>
      <c r="DCR410" s="56"/>
      <c r="DCS410" s="56"/>
      <c r="DCT410" s="56"/>
      <c r="DCU410" s="56"/>
      <c r="DCV410" s="56"/>
      <c r="DCW410" s="56"/>
      <c r="DCX410" s="56"/>
      <c r="DCY410" s="56"/>
      <c r="DCZ410" s="56"/>
      <c r="DDA410" s="56"/>
      <c r="DDB410" s="56"/>
      <c r="DDC410" s="56"/>
      <c r="DDD410" s="56"/>
      <c r="DDE410" s="56"/>
      <c r="DDF410" s="56"/>
      <c r="DDG410" s="56"/>
      <c r="DDH410" s="56"/>
      <c r="DDI410" s="56"/>
      <c r="DDJ410" s="56"/>
      <c r="DDK410" s="56"/>
      <c r="DDL410" s="56"/>
      <c r="DDM410" s="56"/>
      <c r="DDN410" s="56"/>
      <c r="DDO410" s="56"/>
      <c r="DDP410" s="56"/>
      <c r="DDQ410" s="56"/>
      <c r="DDR410" s="56"/>
      <c r="DDS410" s="56"/>
      <c r="DDT410" s="56"/>
      <c r="DDU410" s="56"/>
      <c r="DDV410" s="56"/>
      <c r="DDW410" s="56"/>
      <c r="DDX410" s="56"/>
      <c r="DDY410" s="56"/>
      <c r="DDZ410" s="56"/>
      <c r="DEA410" s="56"/>
      <c r="DEB410" s="56"/>
      <c r="DEC410" s="56"/>
      <c r="DED410" s="56"/>
      <c r="DEE410" s="56"/>
      <c r="DEF410" s="56"/>
      <c r="DEG410" s="56"/>
      <c r="DEH410" s="56"/>
      <c r="DEI410" s="56"/>
      <c r="DEJ410" s="56"/>
      <c r="DEK410" s="56"/>
      <c r="DEL410" s="56"/>
      <c r="DEM410" s="56"/>
      <c r="DEN410" s="56"/>
      <c r="DEO410" s="56"/>
      <c r="DEP410" s="56"/>
      <c r="DEQ410" s="56"/>
      <c r="DER410" s="56"/>
      <c r="DES410" s="56"/>
      <c r="DET410" s="56"/>
      <c r="DEU410" s="56"/>
      <c r="DEV410" s="56"/>
      <c r="DEW410" s="56"/>
      <c r="DEX410" s="56"/>
      <c r="DEY410" s="56"/>
      <c r="DEZ410" s="56"/>
      <c r="DFA410" s="56"/>
      <c r="DFB410" s="56"/>
      <c r="DFC410" s="56"/>
      <c r="DFD410" s="56"/>
      <c r="DFE410" s="56"/>
      <c r="DFF410" s="56"/>
      <c r="DFG410" s="56"/>
      <c r="DFH410" s="56"/>
      <c r="DFI410" s="56"/>
      <c r="DFJ410" s="56"/>
      <c r="DFK410" s="56"/>
      <c r="DFL410" s="56"/>
      <c r="DFM410" s="56"/>
      <c r="DFN410" s="56"/>
      <c r="DFO410" s="56"/>
      <c r="DFP410" s="56"/>
      <c r="DFQ410" s="56"/>
      <c r="DFR410" s="56"/>
      <c r="DFS410" s="56"/>
      <c r="DFT410" s="56"/>
      <c r="DFU410" s="56"/>
      <c r="DFV410" s="56"/>
      <c r="DFW410" s="56"/>
      <c r="DFX410" s="56"/>
      <c r="DFY410" s="56"/>
      <c r="DFZ410" s="56"/>
      <c r="DGA410" s="56"/>
      <c r="DGB410" s="56"/>
      <c r="DGC410" s="56"/>
      <c r="DGD410" s="56"/>
      <c r="DGE410" s="56"/>
      <c r="DGF410" s="56"/>
      <c r="DGG410" s="56"/>
      <c r="DGH410" s="56"/>
      <c r="DGI410" s="56"/>
      <c r="DGJ410" s="56"/>
      <c r="DGK410" s="56"/>
      <c r="DGL410" s="56"/>
      <c r="DGM410" s="56"/>
      <c r="DGN410" s="56"/>
      <c r="DGO410" s="56"/>
      <c r="DGP410" s="56"/>
      <c r="DGQ410" s="56"/>
      <c r="DGR410" s="56"/>
      <c r="DGS410" s="56"/>
      <c r="DGT410" s="56"/>
      <c r="DGU410" s="56"/>
      <c r="DGV410" s="56"/>
      <c r="DGW410" s="56"/>
      <c r="DGX410" s="56"/>
      <c r="DGY410" s="56"/>
      <c r="DGZ410" s="56"/>
      <c r="DHA410" s="56"/>
      <c r="DHB410" s="56"/>
      <c r="DHC410" s="56"/>
      <c r="DHD410" s="56"/>
      <c r="DHE410" s="56"/>
      <c r="DHF410" s="56"/>
      <c r="DHG410" s="56"/>
      <c r="DHH410" s="56"/>
      <c r="DHI410" s="56"/>
      <c r="DHJ410" s="56"/>
      <c r="DHK410" s="56"/>
      <c r="DHL410" s="56"/>
      <c r="DHM410" s="56"/>
      <c r="DHN410" s="56"/>
      <c r="DHO410" s="56"/>
      <c r="DHP410" s="56"/>
      <c r="DHQ410" s="56"/>
      <c r="DHR410" s="56"/>
      <c r="DHS410" s="56"/>
      <c r="DHT410" s="56"/>
      <c r="DHU410" s="56"/>
      <c r="DHV410" s="56"/>
      <c r="DHW410" s="56"/>
      <c r="DHX410" s="56"/>
      <c r="DHY410" s="56"/>
      <c r="DHZ410" s="56"/>
      <c r="DIA410" s="56"/>
      <c r="DIB410" s="56"/>
      <c r="DIC410" s="56"/>
      <c r="DID410" s="56"/>
      <c r="DIE410" s="56"/>
      <c r="DIF410" s="56"/>
      <c r="DIG410" s="56"/>
      <c r="DIH410" s="56"/>
      <c r="DII410" s="56"/>
      <c r="DIJ410" s="56"/>
      <c r="DIK410" s="56"/>
      <c r="DIL410" s="56"/>
      <c r="DIM410" s="56"/>
      <c r="DIN410" s="56"/>
      <c r="DIO410" s="56"/>
      <c r="DIP410" s="56"/>
      <c r="DIQ410" s="56"/>
      <c r="DIR410" s="56"/>
      <c r="DIS410" s="56"/>
      <c r="DIT410" s="56"/>
      <c r="DIU410" s="56"/>
      <c r="DIV410" s="56"/>
      <c r="DIW410" s="56"/>
      <c r="DIX410" s="56"/>
      <c r="DIY410" s="56"/>
      <c r="DIZ410" s="56"/>
      <c r="DJA410" s="56"/>
      <c r="DJB410" s="56"/>
      <c r="DJC410" s="56"/>
      <c r="DJD410" s="56"/>
      <c r="DJE410" s="56"/>
      <c r="DJF410" s="56"/>
      <c r="DJG410" s="56"/>
      <c r="DJH410" s="56"/>
      <c r="DJI410" s="56"/>
      <c r="DJJ410" s="56"/>
      <c r="DJK410" s="56"/>
      <c r="DJL410" s="56"/>
      <c r="DJM410" s="56"/>
      <c r="DJN410" s="56"/>
      <c r="DJO410" s="56"/>
      <c r="DJP410" s="56"/>
      <c r="DJQ410" s="56"/>
      <c r="DJR410" s="56"/>
      <c r="DJS410" s="56"/>
      <c r="DJT410" s="56"/>
      <c r="DJU410" s="56"/>
      <c r="DJV410" s="56"/>
      <c r="DJW410" s="56"/>
      <c r="DJX410" s="56"/>
      <c r="DJY410" s="56"/>
      <c r="DJZ410" s="56"/>
      <c r="DKA410" s="56"/>
      <c r="DKB410" s="56"/>
      <c r="DKC410" s="56"/>
      <c r="DKD410" s="56"/>
      <c r="DKE410" s="56"/>
      <c r="DKF410" s="56"/>
      <c r="DKG410" s="56"/>
      <c r="DKH410" s="56"/>
      <c r="DKI410" s="56"/>
      <c r="DKJ410" s="56"/>
      <c r="DKK410" s="56"/>
      <c r="DKL410" s="56"/>
      <c r="DKM410" s="56"/>
      <c r="DKN410" s="56"/>
      <c r="DKO410" s="56"/>
      <c r="DKP410" s="56"/>
      <c r="DKQ410" s="56"/>
      <c r="DKR410" s="56"/>
      <c r="DKS410" s="56"/>
      <c r="DKT410" s="56"/>
      <c r="DKU410" s="56"/>
      <c r="DKV410" s="56"/>
      <c r="DKW410" s="56"/>
      <c r="DKX410" s="56"/>
      <c r="DKY410" s="56"/>
      <c r="DKZ410" s="56"/>
      <c r="DLA410" s="56"/>
      <c r="DLB410" s="56"/>
      <c r="DLC410" s="56"/>
      <c r="DLD410" s="56"/>
      <c r="DLE410" s="56"/>
      <c r="DLF410" s="56"/>
      <c r="DLG410" s="56"/>
      <c r="DLH410" s="56"/>
      <c r="DLI410" s="56"/>
      <c r="DLJ410" s="56"/>
      <c r="DLK410" s="56"/>
      <c r="DLL410" s="56"/>
      <c r="DLM410" s="56"/>
      <c r="DLN410" s="56"/>
      <c r="DLO410" s="56"/>
      <c r="DLP410" s="56"/>
      <c r="DLQ410" s="56"/>
      <c r="DLR410" s="56"/>
      <c r="DLS410" s="56"/>
      <c r="DLT410" s="56"/>
      <c r="DLU410" s="56"/>
      <c r="DLV410" s="56"/>
      <c r="DLW410" s="56"/>
      <c r="DLX410" s="56"/>
      <c r="DLY410" s="56"/>
      <c r="DLZ410" s="56"/>
      <c r="DMA410" s="56"/>
      <c r="DMB410" s="56"/>
      <c r="DMC410" s="56"/>
      <c r="DMD410" s="56"/>
      <c r="DME410" s="56"/>
      <c r="DMF410" s="56"/>
      <c r="DMG410" s="56"/>
      <c r="DMH410" s="56"/>
      <c r="DMI410" s="56"/>
      <c r="DMJ410" s="56"/>
      <c r="DMK410" s="56"/>
      <c r="DML410" s="56"/>
      <c r="DMM410" s="56"/>
      <c r="DMN410" s="56"/>
      <c r="DMO410" s="56"/>
      <c r="DMP410" s="56"/>
      <c r="DMQ410" s="56"/>
      <c r="DMR410" s="56"/>
      <c r="DMS410" s="56"/>
      <c r="DMT410" s="56"/>
      <c r="DMU410" s="56"/>
      <c r="DMV410" s="56"/>
      <c r="DMW410" s="56"/>
      <c r="DMX410" s="56"/>
      <c r="DMY410" s="56"/>
      <c r="DMZ410" s="56"/>
      <c r="DNA410" s="56"/>
      <c r="DNB410" s="56"/>
      <c r="DNC410" s="56"/>
      <c r="DND410" s="56"/>
      <c r="DNE410" s="56"/>
      <c r="DNF410" s="56"/>
      <c r="DNG410" s="56"/>
      <c r="DNH410" s="56"/>
      <c r="DNI410" s="56"/>
      <c r="DNJ410" s="56"/>
      <c r="DNK410" s="56"/>
      <c r="DNL410" s="56"/>
      <c r="DNM410" s="56"/>
      <c r="DNN410" s="56"/>
      <c r="DNO410" s="56"/>
      <c r="DNP410" s="56"/>
      <c r="DNQ410" s="56"/>
      <c r="DNR410" s="56"/>
      <c r="DNS410" s="56"/>
      <c r="DNT410" s="56"/>
      <c r="DNU410" s="56"/>
      <c r="DNV410" s="56"/>
      <c r="DNW410" s="56"/>
      <c r="DNX410" s="56"/>
      <c r="DNY410" s="56"/>
      <c r="DNZ410" s="56"/>
      <c r="DOA410" s="56"/>
      <c r="DOB410" s="56"/>
      <c r="DOC410" s="56"/>
      <c r="DOD410" s="56"/>
      <c r="DOE410" s="56"/>
      <c r="DOF410" s="56"/>
      <c r="DOG410" s="56"/>
      <c r="DOH410" s="56"/>
      <c r="DOI410" s="56"/>
      <c r="DOJ410" s="56"/>
      <c r="DOK410" s="56"/>
      <c r="DOL410" s="56"/>
      <c r="DOM410" s="56"/>
      <c r="DON410" s="56"/>
      <c r="DOO410" s="56"/>
      <c r="DOP410" s="56"/>
      <c r="DOQ410" s="56"/>
      <c r="DOR410" s="56"/>
      <c r="DOS410" s="56"/>
      <c r="DOT410" s="56"/>
      <c r="DOU410" s="56"/>
      <c r="DOV410" s="56"/>
      <c r="DOW410" s="56"/>
      <c r="DOX410" s="56"/>
      <c r="DOY410" s="56"/>
      <c r="DOZ410" s="56"/>
      <c r="DPA410" s="56"/>
      <c r="DPB410" s="56"/>
      <c r="DPC410" s="56"/>
      <c r="DPD410" s="56"/>
      <c r="DPE410" s="56"/>
      <c r="DPF410" s="56"/>
      <c r="DPG410" s="56"/>
      <c r="DPH410" s="56"/>
      <c r="DPI410" s="56"/>
      <c r="DPJ410" s="56"/>
      <c r="DPK410" s="56"/>
      <c r="DPL410" s="56"/>
      <c r="DPM410" s="56"/>
      <c r="DPN410" s="56"/>
      <c r="DPO410" s="56"/>
      <c r="DPP410" s="56"/>
      <c r="DPQ410" s="56"/>
      <c r="DPR410" s="56"/>
      <c r="DPS410" s="56"/>
      <c r="DPT410" s="56"/>
      <c r="DPU410" s="56"/>
      <c r="DPV410" s="56"/>
      <c r="DPW410" s="56"/>
      <c r="DPX410" s="56"/>
      <c r="DPY410" s="56"/>
      <c r="DPZ410" s="56"/>
      <c r="DQA410" s="56"/>
      <c r="DQB410" s="56"/>
      <c r="DQC410" s="56"/>
      <c r="DQD410" s="56"/>
      <c r="DQE410" s="56"/>
      <c r="DQF410" s="56"/>
      <c r="DQG410" s="56"/>
      <c r="DQH410" s="56"/>
      <c r="DQI410" s="56"/>
      <c r="DQJ410" s="56"/>
      <c r="DQK410" s="56"/>
      <c r="DQL410" s="56"/>
      <c r="DQM410" s="56"/>
      <c r="DQN410" s="56"/>
      <c r="DQO410" s="56"/>
      <c r="DQP410" s="56"/>
      <c r="DQQ410" s="56"/>
      <c r="DQR410" s="56"/>
      <c r="DQS410" s="56"/>
      <c r="DQT410" s="56"/>
      <c r="DQU410" s="56"/>
      <c r="DQV410" s="56"/>
      <c r="DQW410" s="56"/>
      <c r="DQX410" s="56"/>
      <c r="DQY410" s="56"/>
      <c r="DQZ410" s="56"/>
      <c r="DRA410" s="56"/>
      <c r="DRB410" s="56"/>
      <c r="DRC410" s="56"/>
      <c r="DRD410" s="56"/>
      <c r="DRE410" s="56"/>
      <c r="DRF410" s="56"/>
      <c r="DRG410" s="56"/>
      <c r="DRH410" s="56"/>
      <c r="DRI410" s="56"/>
      <c r="DRJ410" s="56"/>
      <c r="DRK410" s="56"/>
      <c r="DRL410" s="56"/>
      <c r="DRM410" s="56"/>
      <c r="DRN410" s="56"/>
      <c r="DRO410" s="56"/>
      <c r="DRP410" s="56"/>
      <c r="DRQ410" s="56"/>
      <c r="DRR410" s="56"/>
      <c r="DRS410" s="56"/>
      <c r="DRT410" s="56"/>
      <c r="DRU410" s="56"/>
      <c r="DRV410" s="56"/>
      <c r="DRW410" s="56"/>
      <c r="DRX410" s="56"/>
      <c r="DRY410" s="56"/>
      <c r="DRZ410" s="56"/>
      <c r="DSA410" s="56"/>
      <c r="DSB410" s="56"/>
      <c r="DSC410" s="56"/>
      <c r="DSD410" s="56"/>
      <c r="DSE410" s="56"/>
      <c r="DSF410" s="56"/>
      <c r="DSG410" s="56"/>
      <c r="DSH410" s="56"/>
      <c r="DSI410" s="56"/>
      <c r="DSJ410" s="56"/>
      <c r="DSK410" s="56"/>
      <c r="DSL410" s="56"/>
      <c r="DSM410" s="56"/>
      <c r="DSN410" s="56"/>
      <c r="DSO410" s="56"/>
      <c r="DSP410" s="56"/>
      <c r="DSQ410" s="56"/>
      <c r="DSR410" s="56"/>
      <c r="DSS410" s="56"/>
      <c r="DST410" s="56"/>
      <c r="DSU410" s="56"/>
      <c r="DSV410" s="56"/>
      <c r="DSW410" s="56"/>
      <c r="DSX410" s="56"/>
      <c r="DSY410" s="56"/>
      <c r="DSZ410" s="56"/>
      <c r="DTA410" s="56"/>
      <c r="DTB410" s="56"/>
      <c r="DTC410" s="56"/>
      <c r="DTD410" s="56"/>
      <c r="DTE410" s="56"/>
      <c r="DTF410" s="56"/>
      <c r="DTG410" s="56"/>
      <c r="DTH410" s="56"/>
      <c r="DTI410" s="56"/>
      <c r="DTJ410" s="56"/>
      <c r="DTK410" s="56"/>
      <c r="DTL410" s="56"/>
      <c r="DTM410" s="56"/>
      <c r="DTN410" s="56"/>
      <c r="DTO410" s="56"/>
      <c r="DTP410" s="56"/>
      <c r="DTQ410" s="56"/>
      <c r="DTR410" s="56"/>
      <c r="DTS410" s="56"/>
      <c r="DTT410" s="56"/>
      <c r="DTU410" s="56"/>
      <c r="DTV410" s="56"/>
      <c r="DTW410" s="56"/>
      <c r="DTX410" s="56"/>
      <c r="DTY410" s="56"/>
      <c r="DTZ410" s="56"/>
      <c r="DUA410" s="56"/>
      <c r="DUB410" s="56"/>
      <c r="DUC410" s="56"/>
      <c r="DUD410" s="56"/>
      <c r="DUE410" s="56"/>
      <c r="DUF410" s="56"/>
      <c r="DUG410" s="56"/>
      <c r="DUH410" s="56"/>
      <c r="DUI410" s="56"/>
      <c r="DUJ410" s="56"/>
      <c r="DUK410" s="56"/>
      <c r="DUL410" s="56"/>
      <c r="DUM410" s="56"/>
      <c r="DUN410" s="56"/>
      <c r="DUO410" s="56"/>
      <c r="DUP410" s="56"/>
      <c r="DUQ410" s="56"/>
      <c r="DUR410" s="56"/>
      <c r="DUS410" s="56"/>
      <c r="DUT410" s="56"/>
      <c r="DUU410" s="56"/>
      <c r="DUV410" s="56"/>
      <c r="DUW410" s="56"/>
      <c r="DUX410" s="56"/>
      <c r="DUY410" s="56"/>
      <c r="DUZ410" s="56"/>
      <c r="DVA410" s="56"/>
      <c r="DVB410" s="56"/>
      <c r="DVC410" s="56"/>
      <c r="DVD410" s="56"/>
      <c r="DVE410" s="56"/>
      <c r="DVF410" s="56"/>
      <c r="DVG410" s="56"/>
      <c r="DVH410" s="56"/>
      <c r="DVI410" s="56"/>
      <c r="DVJ410" s="56"/>
      <c r="DVK410" s="56"/>
      <c r="DVL410" s="56"/>
      <c r="DVM410" s="56"/>
      <c r="DVN410" s="56"/>
      <c r="DVO410" s="56"/>
      <c r="DVP410" s="56"/>
      <c r="DVQ410" s="56"/>
      <c r="DVR410" s="56"/>
      <c r="DVS410" s="56"/>
      <c r="DVT410" s="56"/>
      <c r="DVU410" s="56"/>
      <c r="DVV410" s="56"/>
      <c r="DVW410" s="56"/>
      <c r="DVX410" s="56"/>
      <c r="DVY410" s="56"/>
      <c r="DVZ410" s="56"/>
      <c r="DWA410" s="56"/>
      <c r="DWB410" s="56"/>
      <c r="DWC410" s="56"/>
      <c r="DWD410" s="56"/>
      <c r="DWE410" s="56"/>
      <c r="DWF410" s="56"/>
      <c r="DWG410" s="56"/>
      <c r="DWH410" s="56"/>
      <c r="DWI410" s="56"/>
      <c r="DWJ410" s="56"/>
      <c r="DWK410" s="56"/>
      <c r="DWL410" s="56"/>
      <c r="DWM410" s="56"/>
      <c r="DWN410" s="56"/>
      <c r="DWO410" s="56"/>
      <c r="DWP410" s="56"/>
      <c r="DWQ410" s="56"/>
      <c r="DWR410" s="56"/>
      <c r="DWS410" s="56"/>
      <c r="DWT410" s="56"/>
      <c r="DWU410" s="56"/>
      <c r="DWV410" s="56"/>
      <c r="DWW410" s="56"/>
      <c r="DWX410" s="56"/>
      <c r="DWY410" s="56"/>
      <c r="DWZ410" s="56"/>
      <c r="DXA410" s="56"/>
      <c r="DXB410" s="56"/>
      <c r="DXC410" s="56"/>
      <c r="DXD410" s="56"/>
      <c r="DXE410" s="56"/>
      <c r="DXF410" s="56"/>
      <c r="DXG410" s="56"/>
      <c r="DXH410" s="56"/>
      <c r="DXI410" s="56"/>
      <c r="DXJ410" s="56"/>
      <c r="DXK410" s="56"/>
      <c r="DXL410" s="56"/>
      <c r="DXM410" s="56"/>
      <c r="DXN410" s="56"/>
      <c r="DXO410" s="56"/>
      <c r="DXP410" s="56"/>
      <c r="DXQ410" s="56"/>
      <c r="DXR410" s="56"/>
      <c r="DXS410" s="56"/>
      <c r="DXT410" s="56"/>
      <c r="DXU410" s="56"/>
      <c r="DXV410" s="56"/>
      <c r="DXW410" s="56"/>
      <c r="DXX410" s="56"/>
      <c r="DXY410" s="56"/>
      <c r="DXZ410" s="56"/>
      <c r="DYA410" s="56"/>
      <c r="DYB410" s="56"/>
      <c r="DYC410" s="56"/>
      <c r="DYD410" s="56"/>
      <c r="DYE410" s="56"/>
      <c r="DYF410" s="56"/>
      <c r="DYG410" s="56"/>
      <c r="DYH410" s="56"/>
      <c r="DYI410" s="56"/>
      <c r="DYJ410" s="56"/>
      <c r="DYK410" s="56"/>
      <c r="DYL410" s="56"/>
      <c r="DYM410" s="56"/>
      <c r="DYN410" s="56"/>
      <c r="DYO410" s="56"/>
      <c r="DYP410" s="56"/>
      <c r="DYQ410" s="56"/>
      <c r="DYR410" s="56"/>
      <c r="DYS410" s="56"/>
      <c r="DYT410" s="56"/>
      <c r="DYU410" s="56"/>
      <c r="DYV410" s="56"/>
      <c r="DYW410" s="56"/>
      <c r="DYX410" s="56"/>
      <c r="DYY410" s="56"/>
      <c r="DYZ410" s="56"/>
      <c r="DZA410" s="56"/>
      <c r="DZB410" s="56"/>
      <c r="DZC410" s="56"/>
      <c r="DZD410" s="56"/>
      <c r="DZE410" s="56"/>
      <c r="DZF410" s="56"/>
      <c r="DZG410" s="56"/>
      <c r="DZH410" s="56"/>
      <c r="DZI410" s="56"/>
      <c r="DZJ410" s="56"/>
      <c r="DZK410" s="56"/>
      <c r="DZL410" s="56"/>
      <c r="DZM410" s="56"/>
      <c r="DZN410" s="56"/>
      <c r="DZO410" s="56"/>
      <c r="DZP410" s="56"/>
      <c r="DZQ410" s="56"/>
      <c r="DZR410" s="56"/>
      <c r="DZS410" s="56"/>
      <c r="DZT410" s="56"/>
      <c r="DZU410" s="56"/>
      <c r="DZV410" s="56"/>
      <c r="DZW410" s="56"/>
      <c r="DZX410" s="56"/>
      <c r="DZY410" s="56"/>
      <c r="DZZ410" s="56"/>
      <c r="EAA410" s="56"/>
      <c r="EAB410" s="56"/>
      <c r="EAC410" s="56"/>
      <c r="EAD410" s="56"/>
      <c r="EAE410" s="56"/>
      <c r="EAF410" s="56"/>
      <c r="EAG410" s="56"/>
      <c r="EAH410" s="56"/>
      <c r="EAI410" s="56"/>
      <c r="EAJ410" s="56"/>
      <c r="EAK410" s="56"/>
      <c r="EAL410" s="56"/>
      <c r="EAM410" s="56"/>
      <c r="EAN410" s="56"/>
      <c r="EAO410" s="56"/>
      <c r="EAP410" s="56"/>
      <c r="EAQ410" s="56"/>
      <c r="EAR410" s="56"/>
      <c r="EAS410" s="56"/>
      <c r="EAT410" s="56"/>
      <c r="EAU410" s="56"/>
      <c r="EAV410" s="56"/>
      <c r="EAW410" s="56"/>
      <c r="EAX410" s="56"/>
      <c r="EAY410" s="56"/>
      <c r="EAZ410" s="56"/>
      <c r="EBA410" s="56"/>
      <c r="EBB410" s="56"/>
      <c r="EBC410" s="56"/>
      <c r="EBD410" s="56"/>
      <c r="EBE410" s="56"/>
      <c r="EBF410" s="56"/>
      <c r="EBG410" s="56"/>
      <c r="EBH410" s="56"/>
      <c r="EBI410" s="56"/>
      <c r="EBJ410" s="56"/>
      <c r="EBK410" s="56"/>
      <c r="EBL410" s="56"/>
      <c r="EBM410" s="56"/>
      <c r="EBN410" s="56"/>
      <c r="EBO410" s="56"/>
      <c r="EBP410" s="56"/>
      <c r="EBQ410" s="56"/>
      <c r="EBR410" s="56"/>
      <c r="EBS410" s="56"/>
      <c r="EBT410" s="56"/>
      <c r="EBU410" s="56"/>
      <c r="EBV410" s="56"/>
      <c r="EBW410" s="56"/>
      <c r="EBX410" s="56"/>
      <c r="EBY410" s="56"/>
      <c r="EBZ410" s="56"/>
      <c r="ECA410" s="56"/>
      <c r="ECB410" s="56"/>
      <c r="ECC410" s="56"/>
      <c r="ECD410" s="56"/>
      <c r="ECE410" s="56"/>
      <c r="ECF410" s="56"/>
      <c r="ECG410" s="56"/>
      <c r="ECH410" s="56"/>
      <c r="ECI410" s="56"/>
      <c r="ECJ410" s="56"/>
      <c r="ECK410" s="56"/>
      <c r="ECL410" s="56"/>
      <c r="ECM410" s="56"/>
      <c r="ECN410" s="56"/>
      <c r="ECO410" s="56"/>
      <c r="ECP410" s="56"/>
      <c r="ECQ410" s="56"/>
      <c r="ECR410" s="56"/>
      <c r="ECS410" s="56"/>
      <c r="ECT410" s="56"/>
      <c r="ECU410" s="56"/>
      <c r="ECV410" s="56"/>
      <c r="ECW410" s="56"/>
      <c r="ECX410" s="56"/>
      <c r="ECY410" s="56"/>
      <c r="ECZ410" s="56"/>
      <c r="EDA410" s="56"/>
      <c r="EDB410" s="56"/>
      <c r="EDC410" s="56"/>
      <c r="EDD410" s="56"/>
      <c r="EDE410" s="56"/>
      <c r="EDF410" s="56"/>
      <c r="EDG410" s="56"/>
      <c r="EDH410" s="56"/>
      <c r="EDI410" s="56"/>
      <c r="EDJ410" s="56"/>
      <c r="EDK410" s="56"/>
      <c r="EDL410" s="56"/>
      <c r="EDM410" s="56"/>
      <c r="EDN410" s="56"/>
      <c r="EDO410" s="56"/>
      <c r="EDP410" s="56"/>
      <c r="EDQ410" s="56"/>
      <c r="EDR410" s="56"/>
      <c r="EDS410" s="56"/>
      <c r="EDT410" s="56"/>
      <c r="EDU410" s="56"/>
      <c r="EDV410" s="56"/>
      <c r="EDW410" s="56"/>
      <c r="EDX410" s="56"/>
      <c r="EDY410" s="56"/>
      <c r="EDZ410" s="56"/>
      <c r="EEA410" s="56"/>
      <c r="EEB410" s="56"/>
      <c r="EEC410" s="56"/>
      <c r="EED410" s="56"/>
      <c r="EEE410" s="56"/>
      <c r="EEF410" s="56"/>
      <c r="EEG410" s="56"/>
      <c r="EEH410" s="56"/>
      <c r="EEI410" s="56"/>
      <c r="EEJ410" s="56"/>
      <c r="EEK410" s="56"/>
      <c r="EEL410" s="56"/>
      <c r="EEM410" s="56"/>
      <c r="EEN410" s="56"/>
      <c r="EEO410" s="56"/>
      <c r="EEP410" s="56"/>
      <c r="EEQ410" s="56"/>
      <c r="EER410" s="56"/>
      <c r="EES410" s="56"/>
      <c r="EET410" s="56"/>
      <c r="EEU410" s="56"/>
      <c r="EEV410" s="56"/>
      <c r="EEW410" s="56"/>
      <c r="EEX410" s="56"/>
      <c r="EEY410" s="56"/>
      <c r="EEZ410" s="56"/>
      <c r="EFA410" s="56"/>
      <c r="EFB410" s="56"/>
      <c r="EFC410" s="56"/>
      <c r="EFD410" s="56"/>
      <c r="EFE410" s="56"/>
      <c r="EFF410" s="56"/>
      <c r="EFG410" s="56"/>
      <c r="EFH410" s="56"/>
      <c r="EFI410" s="56"/>
      <c r="EFJ410" s="56"/>
      <c r="EFK410" s="56"/>
      <c r="EFL410" s="56"/>
      <c r="EFM410" s="56"/>
      <c r="EFN410" s="56"/>
      <c r="EFO410" s="56"/>
      <c r="EFP410" s="56"/>
      <c r="EFQ410" s="56"/>
      <c r="EFR410" s="56"/>
      <c r="EFS410" s="56"/>
      <c r="EFT410" s="56"/>
      <c r="EFU410" s="56"/>
      <c r="EFV410" s="56"/>
      <c r="EFW410" s="56"/>
      <c r="EFX410" s="56"/>
      <c r="EFY410" s="56"/>
      <c r="EFZ410" s="56"/>
      <c r="EGA410" s="56"/>
      <c r="EGB410" s="56"/>
      <c r="EGC410" s="56"/>
      <c r="EGD410" s="56"/>
      <c r="EGE410" s="56"/>
      <c r="EGF410" s="56"/>
      <c r="EGG410" s="56"/>
      <c r="EGH410" s="56"/>
      <c r="EGI410" s="56"/>
      <c r="EGJ410" s="56"/>
      <c r="EGK410" s="56"/>
      <c r="EGL410" s="56"/>
      <c r="EGM410" s="56"/>
      <c r="EGN410" s="56"/>
      <c r="EGO410" s="56"/>
      <c r="EGP410" s="56"/>
      <c r="EGQ410" s="56"/>
      <c r="EGR410" s="56"/>
      <c r="EGS410" s="56"/>
      <c r="EGT410" s="56"/>
      <c r="EGU410" s="56"/>
      <c r="EGV410" s="56"/>
      <c r="EGW410" s="56"/>
      <c r="EGX410" s="56"/>
      <c r="EGY410" s="56"/>
      <c r="EGZ410" s="56"/>
      <c r="EHA410" s="56"/>
      <c r="EHB410" s="56"/>
      <c r="EHC410" s="56"/>
      <c r="EHD410" s="56"/>
      <c r="EHE410" s="56"/>
      <c r="EHF410" s="56"/>
      <c r="EHG410" s="56"/>
      <c r="EHH410" s="56"/>
      <c r="EHI410" s="56"/>
      <c r="EHJ410" s="56"/>
      <c r="EHK410" s="56"/>
      <c r="EHL410" s="56"/>
      <c r="EHM410" s="56"/>
      <c r="EHN410" s="56"/>
      <c r="EHO410" s="56"/>
      <c r="EHP410" s="56"/>
      <c r="EHQ410" s="56"/>
      <c r="EHR410" s="56"/>
      <c r="EHS410" s="56"/>
      <c r="EHT410" s="56"/>
      <c r="EHU410" s="56"/>
      <c r="EHV410" s="56"/>
      <c r="EHW410" s="56"/>
      <c r="EHX410" s="56"/>
      <c r="EHY410" s="56"/>
      <c r="EHZ410" s="56"/>
      <c r="EIA410" s="56"/>
      <c r="EIB410" s="56"/>
      <c r="EIC410" s="56"/>
      <c r="EID410" s="56"/>
      <c r="EIE410" s="56"/>
      <c r="EIF410" s="56"/>
      <c r="EIG410" s="56"/>
      <c r="EIH410" s="56"/>
      <c r="EII410" s="56"/>
      <c r="EIJ410" s="56"/>
      <c r="EIK410" s="56"/>
      <c r="EIL410" s="56"/>
      <c r="EIM410" s="56"/>
      <c r="EIN410" s="56"/>
      <c r="EIO410" s="56"/>
      <c r="EIP410" s="56"/>
      <c r="EIQ410" s="56"/>
      <c r="EIR410" s="56"/>
      <c r="EIS410" s="56"/>
      <c r="EIT410" s="56"/>
      <c r="EIU410" s="56"/>
      <c r="EIV410" s="56"/>
      <c r="EIW410" s="56"/>
      <c r="EIX410" s="56"/>
      <c r="EIY410" s="56"/>
      <c r="EIZ410" s="56"/>
      <c r="EJA410" s="56"/>
      <c r="EJB410" s="56"/>
      <c r="EJC410" s="56"/>
      <c r="EJD410" s="56"/>
      <c r="EJE410" s="56"/>
      <c r="EJF410" s="56"/>
      <c r="EJG410" s="56"/>
      <c r="EJH410" s="56"/>
      <c r="EJI410" s="56"/>
      <c r="EJJ410" s="56"/>
      <c r="EJK410" s="56"/>
      <c r="EJL410" s="56"/>
      <c r="EJM410" s="56"/>
      <c r="EJN410" s="56"/>
      <c r="EJO410" s="56"/>
      <c r="EJP410" s="56"/>
      <c r="EJQ410" s="56"/>
      <c r="EJR410" s="56"/>
      <c r="EJS410" s="56"/>
      <c r="EJT410" s="56"/>
      <c r="EJU410" s="56"/>
      <c r="EJV410" s="56"/>
      <c r="EJW410" s="56"/>
      <c r="EJX410" s="56"/>
      <c r="EJY410" s="56"/>
      <c r="EJZ410" s="56"/>
      <c r="EKA410" s="56"/>
      <c r="EKB410" s="56"/>
      <c r="EKC410" s="56"/>
      <c r="EKD410" s="56"/>
      <c r="EKE410" s="56"/>
      <c r="EKF410" s="56"/>
      <c r="EKG410" s="56"/>
      <c r="EKH410" s="56"/>
      <c r="EKI410" s="56"/>
      <c r="EKJ410" s="56"/>
      <c r="EKK410" s="56"/>
      <c r="EKL410" s="56"/>
      <c r="EKM410" s="56"/>
      <c r="EKN410" s="56"/>
      <c r="EKO410" s="56"/>
      <c r="EKP410" s="56"/>
      <c r="EKQ410" s="56"/>
      <c r="EKR410" s="56"/>
      <c r="EKS410" s="56"/>
      <c r="EKT410" s="56"/>
      <c r="EKU410" s="56"/>
      <c r="EKV410" s="56"/>
      <c r="EKW410" s="56"/>
      <c r="EKX410" s="56"/>
      <c r="EKY410" s="56"/>
      <c r="EKZ410" s="56"/>
      <c r="ELA410" s="56"/>
      <c r="ELB410" s="56"/>
      <c r="ELC410" s="56"/>
      <c r="ELD410" s="56"/>
      <c r="ELE410" s="56"/>
      <c r="ELF410" s="56"/>
      <c r="ELG410" s="56"/>
      <c r="ELH410" s="56"/>
      <c r="ELI410" s="56"/>
      <c r="ELJ410" s="56"/>
      <c r="ELK410" s="56"/>
      <c r="ELL410" s="56"/>
      <c r="ELM410" s="56"/>
      <c r="ELN410" s="56"/>
      <c r="ELO410" s="56"/>
      <c r="ELP410" s="56"/>
      <c r="ELQ410" s="56"/>
      <c r="ELR410" s="56"/>
      <c r="ELS410" s="56"/>
      <c r="ELT410" s="56"/>
      <c r="ELU410" s="56"/>
      <c r="ELV410" s="56"/>
      <c r="ELW410" s="56"/>
      <c r="ELX410" s="56"/>
      <c r="ELY410" s="56"/>
      <c r="ELZ410" s="56"/>
      <c r="EMA410" s="56"/>
      <c r="EMB410" s="56"/>
      <c r="EMC410" s="56"/>
      <c r="EMD410" s="56"/>
      <c r="EME410" s="56"/>
      <c r="EMF410" s="56"/>
      <c r="EMG410" s="56"/>
      <c r="EMH410" s="56"/>
      <c r="EMI410" s="56"/>
      <c r="EMJ410" s="56"/>
      <c r="EMK410" s="56"/>
      <c r="EML410" s="56"/>
      <c r="EMM410" s="56"/>
      <c r="EMN410" s="56"/>
      <c r="EMO410" s="56"/>
      <c r="EMP410" s="56"/>
      <c r="EMQ410" s="56"/>
      <c r="EMR410" s="56"/>
      <c r="EMS410" s="56"/>
      <c r="EMT410" s="56"/>
      <c r="EMU410" s="56"/>
      <c r="EMV410" s="56"/>
      <c r="EMW410" s="56"/>
      <c r="EMX410" s="56"/>
      <c r="EMY410" s="56"/>
      <c r="EMZ410" s="56"/>
      <c r="ENA410" s="56"/>
      <c r="ENB410" s="56"/>
      <c r="ENC410" s="56"/>
      <c r="END410" s="56"/>
      <c r="ENE410" s="56"/>
      <c r="ENF410" s="56"/>
      <c r="ENG410" s="56"/>
      <c r="ENH410" s="56"/>
      <c r="ENI410" s="56"/>
      <c r="ENJ410" s="56"/>
      <c r="ENK410" s="56"/>
      <c r="ENL410" s="56"/>
      <c r="ENM410" s="56"/>
      <c r="ENN410" s="56"/>
      <c r="ENO410" s="56"/>
      <c r="ENP410" s="56"/>
      <c r="ENQ410" s="56"/>
      <c r="ENR410" s="56"/>
      <c r="ENS410" s="56"/>
      <c r="ENT410" s="56"/>
      <c r="ENU410" s="56"/>
      <c r="ENV410" s="56"/>
      <c r="ENW410" s="56"/>
      <c r="ENX410" s="56"/>
      <c r="ENY410" s="56"/>
      <c r="ENZ410" s="56"/>
      <c r="EOA410" s="56"/>
      <c r="EOB410" s="56"/>
      <c r="EOC410" s="56"/>
      <c r="EOD410" s="56"/>
      <c r="EOE410" s="56"/>
      <c r="EOF410" s="56"/>
      <c r="EOG410" s="56"/>
      <c r="EOH410" s="56"/>
      <c r="EOI410" s="56"/>
      <c r="EOJ410" s="56"/>
      <c r="EOK410" s="56"/>
      <c r="EOL410" s="56"/>
      <c r="EOM410" s="56"/>
      <c r="EON410" s="56"/>
      <c r="EOO410" s="56"/>
      <c r="EOP410" s="56"/>
      <c r="EOQ410" s="56"/>
      <c r="EOR410" s="56"/>
      <c r="EOS410" s="56"/>
      <c r="EOT410" s="56"/>
      <c r="EOU410" s="56"/>
      <c r="EOV410" s="56"/>
      <c r="EOW410" s="56"/>
      <c r="EOX410" s="56"/>
      <c r="EOY410" s="56"/>
      <c r="EOZ410" s="56"/>
      <c r="EPA410" s="56"/>
      <c r="EPB410" s="56"/>
      <c r="EPC410" s="56"/>
      <c r="EPD410" s="56"/>
      <c r="EPE410" s="56"/>
      <c r="EPF410" s="56"/>
      <c r="EPG410" s="56"/>
      <c r="EPH410" s="56"/>
      <c r="EPI410" s="56"/>
      <c r="EPJ410" s="56"/>
      <c r="EPK410" s="56"/>
      <c r="EPL410" s="56"/>
      <c r="EPM410" s="56"/>
      <c r="EPN410" s="56"/>
      <c r="EPO410" s="56"/>
      <c r="EPP410" s="56"/>
      <c r="EPQ410" s="56"/>
      <c r="EPR410" s="56"/>
      <c r="EPS410" s="56"/>
      <c r="EPT410" s="56"/>
      <c r="EPU410" s="56"/>
      <c r="EPV410" s="56"/>
      <c r="EPW410" s="56"/>
      <c r="EPX410" s="56"/>
      <c r="EPY410" s="56"/>
      <c r="EPZ410" s="56"/>
      <c r="EQA410" s="56"/>
      <c r="EQB410" s="56"/>
      <c r="EQC410" s="56"/>
      <c r="EQD410" s="56"/>
      <c r="EQE410" s="56"/>
      <c r="EQF410" s="56"/>
      <c r="EQG410" s="56"/>
      <c r="EQH410" s="56"/>
      <c r="EQI410" s="56"/>
      <c r="EQJ410" s="56"/>
      <c r="EQK410" s="56"/>
      <c r="EQL410" s="56"/>
      <c r="EQM410" s="56"/>
      <c r="EQN410" s="56"/>
      <c r="EQO410" s="56"/>
      <c r="EQP410" s="56"/>
      <c r="EQQ410" s="56"/>
      <c r="EQR410" s="56"/>
      <c r="EQS410" s="56"/>
      <c r="EQT410" s="56"/>
      <c r="EQU410" s="56"/>
      <c r="EQV410" s="56"/>
      <c r="EQW410" s="56"/>
      <c r="EQX410" s="56"/>
      <c r="EQY410" s="56"/>
      <c r="EQZ410" s="56"/>
      <c r="ERA410" s="56"/>
      <c r="ERB410" s="56"/>
      <c r="ERC410" s="56"/>
      <c r="ERD410" s="56"/>
      <c r="ERE410" s="56"/>
      <c r="ERF410" s="56"/>
      <c r="ERG410" s="56"/>
      <c r="ERH410" s="56"/>
      <c r="ERI410" s="56"/>
      <c r="ERJ410" s="56"/>
      <c r="ERK410" s="56"/>
      <c r="ERL410" s="56"/>
      <c r="ERM410" s="56"/>
      <c r="ERN410" s="56"/>
      <c r="ERO410" s="56"/>
      <c r="ERP410" s="56"/>
      <c r="ERQ410" s="56"/>
      <c r="ERR410" s="56"/>
      <c r="ERS410" s="56"/>
      <c r="ERT410" s="56"/>
      <c r="ERU410" s="56"/>
      <c r="ERV410" s="56"/>
      <c r="ERW410" s="56"/>
      <c r="ERX410" s="56"/>
      <c r="ERY410" s="56"/>
      <c r="ERZ410" s="56"/>
      <c r="ESA410" s="56"/>
      <c r="ESB410" s="56"/>
      <c r="ESC410" s="56"/>
      <c r="ESD410" s="56"/>
      <c r="ESE410" s="56"/>
      <c r="ESF410" s="56"/>
      <c r="ESG410" s="56"/>
      <c r="ESH410" s="56"/>
      <c r="ESI410" s="56"/>
      <c r="ESJ410" s="56"/>
      <c r="ESK410" s="56"/>
      <c r="ESL410" s="56"/>
      <c r="ESM410" s="56"/>
      <c r="ESN410" s="56"/>
      <c r="ESO410" s="56"/>
      <c r="ESP410" s="56"/>
      <c r="ESQ410" s="56"/>
      <c r="ESR410" s="56"/>
      <c r="ESS410" s="56"/>
      <c r="EST410" s="56"/>
      <c r="ESU410" s="56"/>
      <c r="ESV410" s="56"/>
      <c r="ESW410" s="56"/>
      <c r="ESX410" s="56"/>
      <c r="ESY410" s="56"/>
      <c r="ESZ410" s="56"/>
      <c r="ETA410" s="56"/>
      <c r="ETB410" s="56"/>
      <c r="ETC410" s="56"/>
      <c r="ETD410" s="56"/>
      <c r="ETE410" s="56"/>
      <c r="ETF410" s="56"/>
      <c r="ETG410" s="56"/>
      <c r="ETH410" s="56"/>
      <c r="ETI410" s="56"/>
      <c r="ETJ410" s="56"/>
      <c r="ETK410" s="56"/>
      <c r="ETL410" s="56"/>
      <c r="ETM410" s="56"/>
      <c r="ETN410" s="56"/>
      <c r="ETO410" s="56"/>
      <c r="ETP410" s="56"/>
      <c r="ETQ410" s="56"/>
      <c r="ETR410" s="56"/>
      <c r="ETS410" s="56"/>
      <c r="ETT410" s="56"/>
      <c r="ETU410" s="56"/>
      <c r="ETV410" s="56"/>
      <c r="ETW410" s="56"/>
      <c r="ETX410" s="56"/>
      <c r="ETY410" s="56"/>
      <c r="ETZ410" s="56"/>
      <c r="EUA410" s="56"/>
      <c r="EUB410" s="56"/>
      <c r="EUC410" s="56"/>
      <c r="EUD410" s="56"/>
      <c r="EUE410" s="56"/>
      <c r="EUF410" s="56"/>
      <c r="EUG410" s="56"/>
      <c r="EUH410" s="56"/>
      <c r="EUI410" s="56"/>
      <c r="EUJ410" s="56"/>
      <c r="EUK410" s="56"/>
      <c r="EUL410" s="56"/>
      <c r="EUM410" s="56"/>
      <c r="EUN410" s="56"/>
      <c r="EUO410" s="56"/>
      <c r="EUP410" s="56"/>
      <c r="EUQ410" s="56"/>
      <c r="EUR410" s="56"/>
      <c r="EUS410" s="56"/>
      <c r="EUT410" s="56"/>
      <c r="EUU410" s="56"/>
      <c r="EUV410" s="56"/>
      <c r="EUW410" s="56"/>
      <c r="EUX410" s="56"/>
      <c r="EUY410" s="56"/>
      <c r="EUZ410" s="56"/>
      <c r="EVA410" s="56"/>
      <c r="EVB410" s="56"/>
      <c r="EVC410" s="56"/>
      <c r="EVD410" s="56"/>
      <c r="EVE410" s="56"/>
      <c r="EVF410" s="56"/>
      <c r="EVG410" s="56"/>
      <c r="EVH410" s="56"/>
      <c r="EVI410" s="56"/>
      <c r="EVJ410" s="56"/>
      <c r="EVK410" s="56"/>
      <c r="EVL410" s="56"/>
      <c r="EVM410" s="56"/>
      <c r="EVN410" s="56"/>
      <c r="EVO410" s="56"/>
      <c r="EVP410" s="56"/>
      <c r="EVQ410" s="56"/>
      <c r="EVR410" s="56"/>
      <c r="EVS410" s="56"/>
      <c r="EVT410" s="56"/>
      <c r="EVU410" s="56"/>
      <c r="EVV410" s="56"/>
      <c r="EVW410" s="56"/>
      <c r="EVX410" s="56"/>
      <c r="EVY410" s="56"/>
      <c r="EVZ410" s="56"/>
      <c r="EWA410" s="56"/>
      <c r="EWB410" s="56"/>
      <c r="EWC410" s="56"/>
      <c r="EWD410" s="56"/>
      <c r="EWE410" s="56"/>
      <c r="EWF410" s="56"/>
      <c r="EWG410" s="56"/>
      <c r="EWH410" s="56"/>
      <c r="EWI410" s="56"/>
      <c r="EWJ410" s="56"/>
      <c r="EWK410" s="56"/>
      <c r="EWL410" s="56"/>
      <c r="EWM410" s="56"/>
      <c r="EWN410" s="56"/>
      <c r="EWO410" s="56"/>
      <c r="EWP410" s="56"/>
      <c r="EWQ410" s="56"/>
      <c r="EWR410" s="56"/>
      <c r="EWS410" s="56"/>
      <c r="EWT410" s="56"/>
      <c r="EWU410" s="56"/>
      <c r="EWV410" s="56"/>
      <c r="EWW410" s="56"/>
      <c r="EWX410" s="56"/>
      <c r="EWY410" s="56"/>
      <c r="EWZ410" s="56"/>
      <c r="EXA410" s="56"/>
      <c r="EXB410" s="56"/>
      <c r="EXC410" s="56"/>
      <c r="EXD410" s="56"/>
      <c r="EXE410" s="56"/>
      <c r="EXF410" s="56"/>
      <c r="EXG410" s="56"/>
      <c r="EXH410" s="56"/>
      <c r="EXI410" s="56"/>
      <c r="EXJ410" s="56"/>
      <c r="EXK410" s="56"/>
      <c r="EXL410" s="56"/>
      <c r="EXM410" s="56"/>
      <c r="EXN410" s="56"/>
      <c r="EXO410" s="56"/>
      <c r="EXP410" s="56"/>
      <c r="EXQ410" s="56"/>
      <c r="EXR410" s="56"/>
      <c r="EXS410" s="56"/>
      <c r="EXT410" s="56"/>
      <c r="EXU410" s="56"/>
      <c r="EXV410" s="56"/>
      <c r="EXW410" s="56"/>
      <c r="EXX410" s="56"/>
      <c r="EXY410" s="56"/>
      <c r="EXZ410" s="56"/>
      <c r="EYA410" s="56"/>
      <c r="EYB410" s="56"/>
      <c r="EYC410" s="56"/>
      <c r="EYD410" s="56"/>
      <c r="EYE410" s="56"/>
      <c r="EYF410" s="56"/>
      <c r="EYG410" s="56"/>
      <c r="EYH410" s="56"/>
      <c r="EYI410" s="56"/>
      <c r="EYJ410" s="56"/>
      <c r="EYK410" s="56"/>
      <c r="EYL410" s="56"/>
      <c r="EYM410" s="56"/>
      <c r="EYN410" s="56"/>
      <c r="EYO410" s="56"/>
      <c r="EYP410" s="56"/>
      <c r="EYQ410" s="56"/>
      <c r="EYR410" s="56"/>
      <c r="EYS410" s="56"/>
      <c r="EYT410" s="56"/>
      <c r="EYU410" s="56"/>
      <c r="EYV410" s="56"/>
      <c r="EYW410" s="56"/>
      <c r="EYX410" s="56"/>
      <c r="EYY410" s="56"/>
      <c r="EYZ410" s="56"/>
      <c r="EZA410" s="56"/>
      <c r="EZB410" s="56"/>
      <c r="EZC410" s="56"/>
      <c r="EZD410" s="56"/>
      <c r="EZE410" s="56"/>
      <c r="EZF410" s="56"/>
      <c r="EZG410" s="56"/>
      <c r="EZH410" s="56"/>
      <c r="EZI410" s="56"/>
      <c r="EZJ410" s="56"/>
      <c r="EZK410" s="56"/>
      <c r="EZL410" s="56"/>
      <c r="EZM410" s="56"/>
      <c r="EZN410" s="56"/>
      <c r="EZO410" s="56"/>
      <c r="EZP410" s="56"/>
      <c r="EZQ410" s="56"/>
      <c r="EZR410" s="56"/>
      <c r="EZS410" s="56"/>
      <c r="EZT410" s="56"/>
      <c r="EZU410" s="56"/>
      <c r="EZV410" s="56"/>
      <c r="EZW410" s="56"/>
      <c r="EZX410" s="56"/>
      <c r="EZY410" s="56"/>
      <c r="EZZ410" s="56"/>
      <c r="FAA410" s="56"/>
      <c r="FAB410" s="56"/>
      <c r="FAC410" s="56"/>
      <c r="FAD410" s="56"/>
      <c r="FAE410" s="56"/>
      <c r="FAF410" s="56"/>
      <c r="FAG410" s="56"/>
      <c r="FAH410" s="56"/>
      <c r="FAI410" s="56"/>
      <c r="FAJ410" s="56"/>
      <c r="FAK410" s="56"/>
      <c r="FAL410" s="56"/>
      <c r="FAM410" s="56"/>
      <c r="FAN410" s="56"/>
      <c r="FAO410" s="56"/>
      <c r="FAP410" s="56"/>
      <c r="FAQ410" s="56"/>
      <c r="FAR410" s="56"/>
      <c r="FAS410" s="56"/>
      <c r="FAT410" s="56"/>
      <c r="FAU410" s="56"/>
      <c r="FAV410" s="56"/>
      <c r="FAW410" s="56"/>
      <c r="FAX410" s="56"/>
      <c r="FAY410" s="56"/>
      <c r="FAZ410" s="56"/>
      <c r="FBA410" s="56"/>
      <c r="FBB410" s="56"/>
      <c r="FBC410" s="56"/>
      <c r="FBD410" s="56"/>
      <c r="FBE410" s="56"/>
      <c r="FBF410" s="56"/>
      <c r="FBG410" s="56"/>
      <c r="FBH410" s="56"/>
      <c r="FBI410" s="56"/>
      <c r="FBJ410" s="56"/>
      <c r="FBK410" s="56"/>
      <c r="FBL410" s="56"/>
      <c r="FBM410" s="56"/>
      <c r="FBN410" s="56"/>
      <c r="FBO410" s="56"/>
      <c r="FBP410" s="56"/>
      <c r="FBQ410" s="56"/>
      <c r="FBR410" s="56"/>
      <c r="FBS410" s="56"/>
      <c r="FBT410" s="56"/>
      <c r="FBU410" s="56"/>
      <c r="FBV410" s="56"/>
      <c r="FBW410" s="56"/>
      <c r="FBX410" s="56"/>
      <c r="FBY410" s="56"/>
      <c r="FBZ410" s="56"/>
      <c r="FCA410" s="56"/>
      <c r="FCB410" s="56"/>
      <c r="FCC410" s="56"/>
      <c r="FCD410" s="56"/>
      <c r="FCE410" s="56"/>
      <c r="FCF410" s="56"/>
      <c r="FCG410" s="56"/>
      <c r="FCH410" s="56"/>
      <c r="FCI410" s="56"/>
      <c r="FCJ410" s="56"/>
      <c r="FCK410" s="56"/>
      <c r="FCL410" s="56"/>
      <c r="FCM410" s="56"/>
      <c r="FCN410" s="56"/>
      <c r="FCO410" s="56"/>
      <c r="FCP410" s="56"/>
      <c r="FCQ410" s="56"/>
      <c r="FCR410" s="56"/>
      <c r="FCS410" s="56"/>
      <c r="FCT410" s="56"/>
      <c r="FCU410" s="56"/>
      <c r="FCV410" s="56"/>
      <c r="FCW410" s="56"/>
      <c r="FCX410" s="56"/>
      <c r="FCY410" s="56"/>
      <c r="FCZ410" s="56"/>
      <c r="FDA410" s="56"/>
      <c r="FDB410" s="56"/>
      <c r="FDC410" s="56"/>
      <c r="FDD410" s="56"/>
      <c r="FDE410" s="56"/>
      <c r="FDF410" s="56"/>
      <c r="FDG410" s="56"/>
      <c r="FDH410" s="56"/>
      <c r="FDI410" s="56"/>
      <c r="FDJ410" s="56"/>
      <c r="FDK410" s="56"/>
      <c r="FDL410" s="56"/>
      <c r="FDM410" s="56"/>
      <c r="FDN410" s="56"/>
      <c r="FDO410" s="56"/>
      <c r="FDP410" s="56"/>
      <c r="FDQ410" s="56"/>
      <c r="FDR410" s="56"/>
      <c r="FDS410" s="56"/>
      <c r="FDT410" s="56"/>
      <c r="FDU410" s="56"/>
      <c r="FDV410" s="56"/>
      <c r="FDW410" s="56"/>
      <c r="FDX410" s="56"/>
      <c r="FDY410" s="56"/>
      <c r="FDZ410" s="56"/>
      <c r="FEA410" s="56"/>
      <c r="FEB410" s="56"/>
      <c r="FEC410" s="56"/>
      <c r="FED410" s="56"/>
      <c r="FEE410" s="56"/>
      <c r="FEF410" s="56"/>
      <c r="FEG410" s="56"/>
      <c r="FEH410" s="56"/>
      <c r="FEI410" s="56"/>
      <c r="FEJ410" s="56"/>
      <c r="FEK410" s="56"/>
      <c r="FEL410" s="56"/>
      <c r="FEM410" s="56"/>
      <c r="FEN410" s="56"/>
      <c r="FEO410" s="56"/>
      <c r="FEP410" s="56"/>
      <c r="FEQ410" s="56"/>
      <c r="FER410" s="56"/>
      <c r="FES410" s="56"/>
      <c r="FET410" s="56"/>
      <c r="FEU410" s="56"/>
      <c r="FEV410" s="56"/>
      <c r="FEW410" s="56"/>
      <c r="FEX410" s="56"/>
      <c r="FEY410" s="56"/>
      <c r="FEZ410" s="56"/>
      <c r="FFA410" s="56"/>
      <c r="FFB410" s="56"/>
      <c r="FFC410" s="56"/>
      <c r="FFD410" s="56"/>
      <c r="FFE410" s="56"/>
      <c r="FFF410" s="56"/>
      <c r="FFG410" s="56"/>
      <c r="FFH410" s="56"/>
      <c r="FFI410" s="56"/>
      <c r="FFJ410" s="56"/>
      <c r="FFK410" s="56"/>
      <c r="FFL410" s="56"/>
      <c r="FFM410" s="56"/>
      <c r="FFN410" s="56"/>
      <c r="FFO410" s="56"/>
      <c r="FFP410" s="56"/>
      <c r="FFQ410" s="56"/>
      <c r="FFR410" s="56"/>
      <c r="FFS410" s="56"/>
      <c r="FFT410" s="56"/>
      <c r="FFU410" s="56"/>
      <c r="FFV410" s="56"/>
      <c r="FFW410" s="56"/>
      <c r="FFX410" s="56"/>
      <c r="FFY410" s="56"/>
      <c r="FFZ410" s="56"/>
      <c r="FGA410" s="56"/>
      <c r="FGB410" s="56"/>
      <c r="FGC410" s="56"/>
      <c r="FGD410" s="56"/>
      <c r="FGE410" s="56"/>
      <c r="FGF410" s="56"/>
      <c r="FGG410" s="56"/>
      <c r="FGH410" s="56"/>
      <c r="FGI410" s="56"/>
      <c r="FGJ410" s="56"/>
      <c r="FGK410" s="56"/>
      <c r="FGL410" s="56"/>
      <c r="FGM410" s="56"/>
      <c r="FGN410" s="56"/>
      <c r="FGO410" s="56"/>
      <c r="FGP410" s="56"/>
      <c r="FGQ410" s="56"/>
      <c r="FGR410" s="56"/>
      <c r="FGS410" s="56"/>
      <c r="FGT410" s="56"/>
      <c r="FGU410" s="56"/>
      <c r="FGV410" s="56"/>
      <c r="FGW410" s="56"/>
      <c r="FGX410" s="56"/>
      <c r="FGY410" s="56"/>
      <c r="FGZ410" s="56"/>
      <c r="FHA410" s="56"/>
      <c r="FHB410" s="56"/>
      <c r="FHC410" s="56"/>
      <c r="FHD410" s="56"/>
      <c r="FHE410" s="56"/>
      <c r="FHF410" s="56"/>
      <c r="FHG410" s="56"/>
      <c r="FHH410" s="56"/>
      <c r="FHI410" s="56"/>
      <c r="FHJ410" s="56"/>
      <c r="FHK410" s="56"/>
      <c r="FHL410" s="56"/>
      <c r="FHM410" s="56"/>
      <c r="FHN410" s="56"/>
      <c r="FHO410" s="56"/>
      <c r="FHP410" s="56"/>
      <c r="FHQ410" s="56"/>
      <c r="FHR410" s="56"/>
      <c r="FHS410" s="56"/>
      <c r="FHT410" s="56"/>
      <c r="FHU410" s="56"/>
      <c r="FHV410" s="56"/>
      <c r="FHW410" s="56"/>
      <c r="FHX410" s="56"/>
      <c r="FHY410" s="56"/>
      <c r="FHZ410" s="56"/>
      <c r="FIA410" s="56"/>
      <c r="FIB410" s="56"/>
      <c r="FIC410" s="56"/>
      <c r="FID410" s="56"/>
      <c r="FIE410" s="56"/>
      <c r="FIF410" s="56"/>
      <c r="FIG410" s="56"/>
      <c r="FIH410" s="56"/>
      <c r="FII410" s="56"/>
      <c r="FIJ410" s="56"/>
      <c r="FIK410" s="56"/>
      <c r="FIL410" s="56"/>
      <c r="FIM410" s="56"/>
      <c r="FIN410" s="56"/>
      <c r="FIO410" s="56"/>
      <c r="FIP410" s="56"/>
      <c r="FIQ410" s="56"/>
      <c r="FIR410" s="56"/>
      <c r="FIS410" s="56"/>
      <c r="FIT410" s="56"/>
      <c r="FIU410" s="56"/>
      <c r="FIV410" s="56"/>
      <c r="FIW410" s="56"/>
      <c r="FIX410" s="56"/>
      <c r="FIY410" s="56"/>
      <c r="FIZ410" s="56"/>
      <c r="FJA410" s="56"/>
      <c r="FJB410" s="56"/>
      <c r="FJC410" s="56"/>
      <c r="FJD410" s="56"/>
      <c r="FJE410" s="56"/>
      <c r="FJF410" s="56"/>
      <c r="FJG410" s="56"/>
      <c r="FJH410" s="56"/>
      <c r="FJI410" s="56"/>
      <c r="FJJ410" s="56"/>
      <c r="FJK410" s="56"/>
      <c r="FJL410" s="56"/>
      <c r="FJM410" s="56"/>
      <c r="FJN410" s="56"/>
      <c r="FJO410" s="56"/>
      <c r="FJP410" s="56"/>
      <c r="FJQ410" s="56"/>
      <c r="FJR410" s="56"/>
      <c r="FJS410" s="56"/>
      <c r="FJT410" s="56"/>
      <c r="FJU410" s="56"/>
      <c r="FJV410" s="56"/>
      <c r="FJW410" s="56"/>
      <c r="FJX410" s="56"/>
      <c r="FJY410" s="56"/>
      <c r="FJZ410" s="56"/>
      <c r="FKA410" s="56"/>
      <c r="FKB410" s="56"/>
      <c r="FKC410" s="56"/>
      <c r="FKD410" s="56"/>
      <c r="FKE410" s="56"/>
      <c r="FKF410" s="56"/>
      <c r="FKG410" s="56"/>
      <c r="FKH410" s="56"/>
      <c r="FKI410" s="56"/>
      <c r="FKJ410" s="56"/>
      <c r="FKK410" s="56"/>
      <c r="FKL410" s="56"/>
      <c r="FKM410" s="56"/>
      <c r="FKN410" s="56"/>
      <c r="FKO410" s="56"/>
      <c r="FKP410" s="56"/>
      <c r="FKQ410" s="56"/>
      <c r="FKR410" s="56"/>
      <c r="FKS410" s="56"/>
      <c r="FKT410" s="56"/>
      <c r="FKU410" s="56"/>
      <c r="FKV410" s="56"/>
      <c r="FKW410" s="56"/>
      <c r="FKX410" s="56"/>
      <c r="FKY410" s="56"/>
      <c r="FKZ410" s="56"/>
      <c r="FLA410" s="56"/>
      <c r="FLB410" s="56"/>
      <c r="FLC410" s="56"/>
      <c r="FLD410" s="56"/>
      <c r="FLE410" s="56"/>
      <c r="FLF410" s="56"/>
      <c r="FLG410" s="56"/>
      <c r="FLH410" s="56"/>
      <c r="FLI410" s="56"/>
      <c r="FLJ410" s="56"/>
      <c r="FLK410" s="56"/>
      <c r="FLL410" s="56"/>
      <c r="FLM410" s="56"/>
      <c r="FLN410" s="56"/>
      <c r="FLO410" s="56"/>
      <c r="FLP410" s="56"/>
      <c r="FLQ410" s="56"/>
      <c r="FLR410" s="56"/>
      <c r="FLS410" s="56"/>
      <c r="FLT410" s="56"/>
      <c r="FLU410" s="56"/>
      <c r="FLV410" s="56"/>
      <c r="FLW410" s="56"/>
      <c r="FLX410" s="56"/>
      <c r="FLY410" s="56"/>
      <c r="FLZ410" s="56"/>
      <c r="FMA410" s="56"/>
      <c r="FMB410" s="56"/>
      <c r="FMC410" s="56"/>
      <c r="FMD410" s="56"/>
      <c r="FME410" s="56"/>
      <c r="FMF410" s="56"/>
      <c r="FMG410" s="56"/>
      <c r="FMH410" s="56"/>
      <c r="FMI410" s="56"/>
      <c r="FMJ410" s="56"/>
      <c r="FMK410" s="56"/>
      <c r="FML410" s="56"/>
      <c r="FMM410" s="56"/>
      <c r="FMN410" s="56"/>
      <c r="FMO410" s="56"/>
      <c r="FMP410" s="56"/>
      <c r="FMQ410" s="56"/>
      <c r="FMR410" s="56"/>
      <c r="FMS410" s="56"/>
      <c r="FMT410" s="56"/>
      <c r="FMU410" s="56"/>
      <c r="FMV410" s="56"/>
      <c r="FMW410" s="56"/>
      <c r="FMX410" s="56"/>
      <c r="FMY410" s="56"/>
      <c r="FMZ410" s="56"/>
      <c r="FNA410" s="56"/>
      <c r="FNB410" s="56"/>
      <c r="FNC410" s="56"/>
      <c r="FND410" s="56"/>
      <c r="FNE410" s="56"/>
      <c r="FNF410" s="56"/>
      <c r="FNG410" s="56"/>
      <c r="FNH410" s="56"/>
      <c r="FNI410" s="56"/>
      <c r="FNJ410" s="56"/>
      <c r="FNK410" s="56"/>
      <c r="FNL410" s="56"/>
      <c r="FNM410" s="56"/>
      <c r="FNN410" s="56"/>
      <c r="FNO410" s="56"/>
      <c r="FNP410" s="56"/>
      <c r="FNQ410" s="56"/>
      <c r="FNR410" s="56"/>
      <c r="FNS410" s="56"/>
      <c r="FNT410" s="56"/>
      <c r="FNU410" s="56"/>
      <c r="FNV410" s="56"/>
      <c r="FNW410" s="56"/>
      <c r="FNX410" s="56"/>
      <c r="FNY410" s="56"/>
      <c r="FNZ410" s="56"/>
      <c r="FOA410" s="56"/>
      <c r="FOB410" s="56"/>
      <c r="FOC410" s="56"/>
      <c r="FOD410" s="56"/>
      <c r="FOE410" s="56"/>
      <c r="FOF410" s="56"/>
      <c r="FOG410" s="56"/>
      <c r="FOH410" s="56"/>
      <c r="FOI410" s="56"/>
      <c r="FOJ410" s="56"/>
      <c r="FOK410" s="56"/>
      <c r="FOL410" s="56"/>
      <c r="FOM410" s="56"/>
      <c r="FON410" s="56"/>
      <c r="FOO410" s="56"/>
      <c r="FOP410" s="56"/>
      <c r="FOQ410" s="56"/>
      <c r="FOR410" s="56"/>
      <c r="FOS410" s="56"/>
      <c r="FOT410" s="56"/>
      <c r="FOU410" s="56"/>
      <c r="FOV410" s="56"/>
      <c r="FOW410" s="56"/>
      <c r="FOX410" s="56"/>
      <c r="FOY410" s="56"/>
      <c r="FOZ410" s="56"/>
      <c r="FPA410" s="56"/>
      <c r="FPB410" s="56"/>
      <c r="FPC410" s="56"/>
      <c r="FPD410" s="56"/>
      <c r="FPE410" s="56"/>
      <c r="FPF410" s="56"/>
      <c r="FPG410" s="56"/>
      <c r="FPH410" s="56"/>
      <c r="FPI410" s="56"/>
      <c r="FPJ410" s="56"/>
      <c r="FPK410" s="56"/>
      <c r="FPL410" s="56"/>
      <c r="FPM410" s="56"/>
      <c r="FPN410" s="56"/>
      <c r="FPO410" s="56"/>
      <c r="FPP410" s="56"/>
      <c r="FPQ410" s="56"/>
      <c r="FPR410" s="56"/>
      <c r="FPS410" s="56"/>
      <c r="FPT410" s="56"/>
      <c r="FPU410" s="56"/>
      <c r="FPV410" s="56"/>
      <c r="FPW410" s="56"/>
      <c r="FPX410" s="56"/>
      <c r="FPY410" s="56"/>
      <c r="FPZ410" s="56"/>
      <c r="FQA410" s="56"/>
      <c r="FQB410" s="56"/>
      <c r="FQC410" s="56"/>
      <c r="FQD410" s="56"/>
      <c r="FQE410" s="56"/>
      <c r="FQF410" s="56"/>
      <c r="FQG410" s="56"/>
      <c r="FQH410" s="56"/>
      <c r="FQI410" s="56"/>
      <c r="FQJ410" s="56"/>
      <c r="FQK410" s="56"/>
      <c r="FQL410" s="56"/>
      <c r="FQM410" s="56"/>
      <c r="FQN410" s="56"/>
      <c r="FQO410" s="56"/>
      <c r="FQP410" s="56"/>
      <c r="FQQ410" s="56"/>
      <c r="FQR410" s="56"/>
      <c r="FQS410" s="56"/>
      <c r="FQT410" s="56"/>
      <c r="FQU410" s="56"/>
      <c r="FQV410" s="56"/>
      <c r="FQW410" s="56"/>
      <c r="FQX410" s="56"/>
      <c r="FQY410" s="56"/>
      <c r="FQZ410" s="56"/>
      <c r="FRA410" s="56"/>
      <c r="FRB410" s="56"/>
      <c r="FRC410" s="56"/>
      <c r="FRD410" s="56"/>
      <c r="FRE410" s="56"/>
      <c r="FRF410" s="56"/>
      <c r="FRG410" s="56"/>
      <c r="FRH410" s="56"/>
      <c r="FRI410" s="56"/>
      <c r="FRJ410" s="56"/>
      <c r="FRK410" s="56"/>
      <c r="FRL410" s="56"/>
      <c r="FRM410" s="56"/>
      <c r="FRN410" s="56"/>
      <c r="FRO410" s="56"/>
      <c r="FRP410" s="56"/>
      <c r="FRQ410" s="56"/>
      <c r="FRR410" s="56"/>
      <c r="FRS410" s="56"/>
      <c r="FRT410" s="56"/>
      <c r="FRU410" s="56"/>
      <c r="FRV410" s="56"/>
      <c r="FRW410" s="56"/>
      <c r="FRX410" s="56"/>
      <c r="FRY410" s="56"/>
      <c r="FRZ410" s="56"/>
      <c r="FSA410" s="56"/>
      <c r="FSB410" s="56"/>
      <c r="FSC410" s="56"/>
      <c r="FSD410" s="56"/>
      <c r="FSE410" s="56"/>
      <c r="FSF410" s="56"/>
      <c r="FSG410" s="56"/>
      <c r="FSH410" s="56"/>
      <c r="FSI410" s="56"/>
      <c r="FSJ410" s="56"/>
      <c r="FSK410" s="56"/>
      <c r="FSL410" s="56"/>
      <c r="FSM410" s="56"/>
      <c r="FSN410" s="56"/>
      <c r="FSO410" s="56"/>
      <c r="FSP410" s="56"/>
      <c r="FSQ410" s="56"/>
      <c r="FSR410" s="56"/>
      <c r="FSS410" s="56"/>
      <c r="FST410" s="56"/>
      <c r="FSU410" s="56"/>
      <c r="FSV410" s="56"/>
      <c r="FSW410" s="56"/>
      <c r="FSX410" s="56"/>
      <c r="FSY410" s="56"/>
      <c r="FSZ410" s="56"/>
      <c r="FTA410" s="56"/>
      <c r="FTB410" s="56"/>
      <c r="FTC410" s="56"/>
      <c r="FTD410" s="56"/>
      <c r="FTE410" s="56"/>
      <c r="FTF410" s="56"/>
      <c r="FTG410" s="56"/>
      <c r="FTH410" s="56"/>
      <c r="FTI410" s="56"/>
      <c r="FTJ410" s="56"/>
      <c r="FTK410" s="56"/>
      <c r="FTL410" s="56"/>
      <c r="FTM410" s="56"/>
      <c r="FTN410" s="56"/>
      <c r="FTO410" s="56"/>
      <c r="FTP410" s="56"/>
      <c r="FTQ410" s="56"/>
      <c r="FTR410" s="56"/>
      <c r="FTS410" s="56"/>
      <c r="FTT410" s="56"/>
      <c r="FTU410" s="56"/>
      <c r="FTV410" s="56"/>
      <c r="FTW410" s="56"/>
      <c r="FTX410" s="56"/>
      <c r="FTY410" s="56"/>
      <c r="FTZ410" s="56"/>
      <c r="FUA410" s="56"/>
      <c r="FUB410" s="56"/>
      <c r="FUC410" s="56"/>
      <c r="FUD410" s="56"/>
      <c r="FUE410" s="56"/>
      <c r="FUF410" s="56"/>
      <c r="FUG410" s="56"/>
      <c r="FUH410" s="56"/>
      <c r="FUI410" s="56"/>
      <c r="FUJ410" s="56"/>
      <c r="FUK410" s="56"/>
      <c r="FUL410" s="56"/>
      <c r="FUM410" s="56"/>
      <c r="FUN410" s="56"/>
      <c r="FUO410" s="56"/>
      <c r="FUP410" s="56"/>
      <c r="FUQ410" s="56"/>
      <c r="FUR410" s="56"/>
      <c r="FUS410" s="56"/>
      <c r="FUT410" s="56"/>
      <c r="FUU410" s="56"/>
      <c r="FUV410" s="56"/>
      <c r="FUW410" s="56"/>
      <c r="FUX410" s="56"/>
      <c r="FUY410" s="56"/>
      <c r="FUZ410" s="56"/>
      <c r="FVA410" s="56"/>
      <c r="FVB410" s="56"/>
      <c r="FVC410" s="56"/>
      <c r="FVD410" s="56"/>
      <c r="FVE410" s="56"/>
      <c r="FVF410" s="56"/>
      <c r="FVG410" s="56"/>
      <c r="FVH410" s="56"/>
      <c r="FVI410" s="56"/>
      <c r="FVJ410" s="56"/>
      <c r="FVK410" s="56"/>
      <c r="FVL410" s="56"/>
      <c r="FVM410" s="56"/>
      <c r="FVN410" s="56"/>
      <c r="FVO410" s="56"/>
      <c r="FVP410" s="56"/>
      <c r="FVQ410" s="56"/>
      <c r="FVR410" s="56"/>
      <c r="FVS410" s="56"/>
      <c r="FVT410" s="56"/>
      <c r="FVU410" s="56"/>
      <c r="FVV410" s="56"/>
      <c r="FVW410" s="56"/>
      <c r="FVX410" s="56"/>
      <c r="FVY410" s="56"/>
      <c r="FVZ410" s="56"/>
      <c r="FWA410" s="56"/>
      <c r="FWB410" s="56"/>
      <c r="FWC410" s="56"/>
      <c r="FWD410" s="56"/>
      <c r="FWE410" s="56"/>
      <c r="FWF410" s="56"/>
      <c r="FWG410" s="56"/>
      <c r="FWH410" s="56"/>
      <c r="FWI410" s="56"/>
      <c r="FWJ410" s="56"/>
      <c r="FWK410" s="56"/>
      <c r="FWL410" s="56"/>
      <c r="FWM410" s="56"/>
      <c r="FWN410" s="56"/>
      <c r="FWO410" s="56"/>
      <c r="FWP410" s="56"/>
      <c r="FWQ410" s="56"/>
      <c r="FWR410" s="56"/>
      <c r="FWS410" s="56"/>
      <c r="FWT410" s="56"/>
      <c r="FWU410" s="56"/>
      <c r="FWV410" s="56"/>
      <c r="FWW410" s="56"/>
      <c r="FWX410" s="56"/>
      <c r="FWY410" s="56"/>
      <c r="FWZ410" s="56"/>
      <c r="FXA410" s="56"/>
      <c r="FXB410" s="56"/>
      <c r="FXC410" s="56"/>
      <c r="FXD410" s="56"/>
      <c r="FXE410" s="56"/>
      <c r="FXF410" s="56"/>
      <c r="FXG410" s="56"/>
      <c r="FXH410" s="56"/>
      <c r="FXI410" s="56"/>
      <c r="FXJ410" s="56"/>
      <c r="FXK410" s="56"/>
      <c r="FXL410" s="56"/>
      <c r="FXM410" s="56"/>
      <c r="FXN410" s="56"/>
      <c r="FXO410" s="56"/>
      <c r="FXP410" s="56"/>
      <c r="FXQ410" s="56"/>
      <c r="FXR410" s="56"/>
      <c r="FXS410" s="56"/>
      <c r="FXT410" s="56"/>
      <c r="FXU410" s="56"/>
      <c r="FXV410" s="56"/>
      <c r="FXW410" s="56"/>
      <c r="FXX410" s="56"/>
      <c r="FXY410" s="56"/>
      <c r="FXZ410" s="56"/>
      <c r="FYA410" s="56"/>
      <c r="FYB410" s="56"/>
      <c r="FYC410" s="56"/>
      <c r="FYD410" s="56"/>
      <c r="FYE410" s="56"/>
      <c r="FYF410" s="56"/>
      <c r="FYG410" s="56"/>
      <c r="FYH410" s="56"/>
      <c r="FYI410" s="56"/>
      <c r="FYJ410" s="56"/>
      <c r="FYK410" s="56"/>
      <c r="FYL410" s="56"/>
      <c r="FYM410" s="56"/>
      <c r="FYN410" s="56"/>
      <c r="FYO410" s="56"/>
      <c r="FYP410" s="56"/>
      <c r="FYQ410" s="56"/>
      <c r="FYR410" s="56"/>
      <c r="FYS410" s="56"/>
      <c r="FYT410" s="56"/>
      <c r="FYU410" s="56"/>
      <c r="FYV410" s="56"/>
      <c r="FYW410" s="56"/>
      <c r="FYX410" s="56"/>
      <c r="FYY410" s="56"/>
      <c r="FYZ410" s="56"/>
      <c r="FZA410" s="56"/>
      <c r="FZB410" s="56"/>
      <c r="FZC410" s="56"/>
      <c r="FZD410" s="56"/>
      <c r="FZE410" s="56"/>
      <c r="FZF410" s="56"/>
      <c r="FZG410" s="56"/>
      <c r="FZH410" s="56"/>
      <c r="FZI410" s="56"/>
      <c r="FZJ410" s="56"/>
      <c r="FZK410" s="56"/>
      <c r="FZL410" s="56"/>
      <c r="FZM410" s="56"/>
      <c r="FZN410" s="56"/>
      <c r="FZO410" s="56"/>
      <c r="FZP410" s="56"/>
      <c r="FZQ410" s="56"/>
      <c r="FZR410" s="56"/>
      <c r="FZS410" s="56"/>
      <c r="FZT410" s="56"/>
      <c r="FZU410" s="56"/>
      <c r="FZV410" s="56"/>
      <c r="FZW410" s="56"/>
      <c r="FZX410" s="56"/>
      <c r="FZY410" s="56"/>
      <c r="FZZ410" s="56"/>
      <c r="GAA410" s="56"/>
      <c r="GAB410" s="56"/>
      <c r="GAC410" s="56"/>
      <c r="GAD410" s="56"/>
      <c r="GAE410" s="56"/>
      <c r="GAF410" s="56"/>
      <c r="GAG410" s="56"/>
      <c r="GAH410" s="56"/>
      <c r="GAI410" s="56"/>
      <c r="GAJ410" s="56"/>
      <c r="GAK410" s="56"/>
      <c r="GAL410" s="56"/>
      <c r="GAM410" s="56"/>
      <c r="GAN410" s="56"/>
      <c r="GAO410" s="56"/>
      <c r="GAP410" s="56"/>
      <c r="GAQ410" s="56"/>
      <c r="GAR410" s="56"/>
      <c r="GAS410" s="56"/>
      <c r="GAT410" s="56"/>
      <c r="GAU410" s="56"/>
      <c r="GAV410" s="56"/>
      <c r="GAW410" s="56"/>
      <c r="GAX410" s="56"/>
      <c r="GAY410" s="56"/>
      <c r="GAZ410" s="56"/>
      <c r="GBA410" s="56"/>
      <c r="GBB410" s="56"/>
      <c r="GBC410" s="56"/>
      <c r="GBD410" s="56"/>
      <c r="GBE410" s="56"/>
      <c r="GBF410" s="56"/>
      <c r="GBG410" s="56"/>
      <c r="GBH410" s="56"/>
      <c r="GBI410" s="56"/>
      <c r="GBJ410" s="56"/>
      <c r="GBK410" s="56"/>
      <c r="GBL410" s="56"/>
      <c r="GBM410" s="56"/>
      <c r="GBN410" s="56"/>
      <c r="GBO410" s="56"/>
      <c r="GBP410" s="56"/>
      <c r="GBQ410" s="56"/>
      <c r="GBR410" s="56"/>
      <c r="GBS410" s="56"/>
      <c r="GBT410" s="56"/>
      <c r="GBU410" s="56"/>
      <c r="GBV410" s="56"/>
      <c r="GBW410" s="56"/>
      <c r="GBX410" s="56"/>
      <c r="GBY410" s="56"/>
      <c r="GBZ410" s="56"/>
      <c r="GCA410" s="56"/>
      <c r="GCB410" s="56"/>
      <c r="GCC410" s="56"/>
      <c r="GCD410" s="56"/>
      <c r="GCE410" s="56"/>
      <c r="GCF410" s="56"/>
      <c r="GCG410" s="56"/>
      <c r="GCH410" s="56"/>
      <c r="GCI410" s="56"/>
      <c r="GCJ410" s="56"/>
      <c r="GCK410" s="56"/>
      <c r="GCL410" s="56"/>
      <c r="GCM410" s="56"/>
      <c r="GCN410" s="56"/>
      <c r="GCO410" s="56"/>
      <c r="GCP410" s="56"/>
      <c r="GCQ410" s="56"/>
      <c r="GCR410" s="56"/>
      <c r="GCS410" s="56"/>
      <c r="GCT410" s="56"/>
      <c r="GCU410" s="56"/>
      <c r="GCV410" s="56"/>
      <c r="GCW410" s="56"/>
      <c r="GCX410" s="56"/>
      <c r="GCY410" s="56"/>
      <c r="GCZ410" s="56"/>
      <c r="GDA410" s="56"/>
      <c r="GDB410" s="56"/>
      <c r="GDC410" s="56"/>
      <c r="GDD410" s="56"/>
      <c r="GDE410" s="56"/>
      <c r="GDF410" s="56"/>
      <c r="GDG410" s="56"/>
      <c r="GDH410" s="56"/>
      <c r="GDI410" s="56"/>
      <c r="GDJ410" s="56"/>
      <c r="GDK410" s="56"/>
      <c r="GDL410" s="56"/>
      <c r="GDM410" s="56"/>
      <c r="GDN410" s="56"/>
      <c r="GDO410" s="56"/>
      <c r="GDP410" s="56"/>
      <c r="GDQ410" s="56"/>
      <c r="GDR410" s="56"/>
      <c r="GDS410" s="56"/>
      <c r="GDT410" s="56"/>
      <c r="GDU410" s="56"/>
      <c r="GDV410" s="56"/>
      <c r="GDW410" s="56"/>
      <c r="GDX410" s="56"/>
      <c r="GDY410" s="56"/>
      <c r="GDZ410" s="56"/>
      <c r="GEA410" s="56"/>
      <c r="GEB410" s="56"/>
      <c r="GEC410" s="56"/>
      <c r="GED410" s="56"/>
      <c r="GEE410" s="56"/>
      <c r="GEF410" s="56"/>
      <c r="GEG410" s="56"/>
      <c r="GEH410" s="56"/>
      <c r="GEI410" s="56"/>
      <c r="GEJ410" s="56"/>
      <c r="GEK410" s="56"/>
      <c r="GEL410" s="56"/>
      <c r="GEM410" s="56"/>
      <c r="GEN410" s="56"/>
      <c r="GEO410" s="56"/>
      <c r="GEP410" s="56"/>
      <c r="GEQ410" s="56"/>
      <c r="GER410" s="56"/>
      <c r="GES410" s="56"/>
      <c r="GET410" s="56"/>
      <c r="GEU410" s="56"/>
      <c r="GEV410" s="56"/>
      <c r="GEW410" s="56"/>
      <c r="GEX410" s="56"/>
      <c r="GEY410" s="56"/>
      <c r="GEZ410" s="56"/>
      <c r="GFA410" s="56"/>
      <c r="GFB410" s="56"/>
      <c r="GFC410" s="56"/>
      <c r="GFD410" s="56"/>
      <c r="GFE410" s="56"/>
      <c r="GFF410" s="56"/>
      <c r="GFG410" s="56"/>
      <c r="GFH410" s="56"/>
      <c r="GFI410" s="56"/>
      <c r="GFJ410" s="56"/>
      <c r="GFK410" s="56"/>
      <c r="GFL410" s="56"/>
      <c r="GFM410" s="56"/>
      <c r="GFN410" s="56"/>
      <c r="GFO410" s="56"/>
      <c r="GFP410" s="56"/>
      <c r="GFQ410" s="56"/>
      <c r="GFR410" s="56"/>
      <c r="GFS410" s="56"/>
      <c r="GFT410" s="56"/>
      <c r="GFU410" s="56"/>
      <c r="GFV410" s="56"/>
      <c r="GFW410" s="56"/>
      <c r="GFX410" s="56"/>
      <c r="GFY410" s="56"/>
      <c r="GFZ410" s="56"/>
      <c r="GGA410" s="56"/>
      <c r="GGB410" s="56"/>
      <c r="GGC410" s="56"/>
      <c r="GGD410" s="56"/>
      <c r="GGE410" s="56"/>
      <c r="GGF410" s="56"/>
      <c r="GGG410" s="56"/>
      <c r="GGH410" s="56"/>
      <c r="GGI410" s="56"/>
      <c r="GGJ410" s="56"/>
      <c r="GGK410" s="56"/>
      <c r="GGL410" s="56"/>
      <c r="GGM410" s="56"/>
      <c r="GGN410" s="56"/>
      <c r="GGO410" s="56"/>
      <c r="GGP410" s="56"/>
      <c r="GGQ410" s="56"/>
      <c r="GGR410" s="56"/>
      <c r="GGS410" s="56"/>
      <c r="GGT410" s="56"/>
      <c r="GGU410" s="56"/>
      <c r="GGV410" s="56"/>
      <c r="GGW410" s="56"/>
      <c r="GGX410" s="56"/>
      <c r="GGY410" s="56"/>
      <c r="GGZ410" s="56"/>
      <c r="GHA410" s="56"/>
      <c r="GHB410" s="56"/>
      <c r="GHC410" s="56"/>
      <c r="GHD410" s="56"/>
      <c r="GHE410" s="56"/>
      <c r="GHF410" s="56"/>
      <c r="GHG410" s="56"/>
      <c r="GHH410" s="56"/>
      <c r="GHI410" s="56"/>
      <c r="GHJ410" s="56"/>
      <c r="GHK410" s="56"/>
      <c r="GHL410" s="56"/>
      <c r="GHM410" s="56"/>
      <c r="GHN410" s="56"/>
      <c r="GHO410" s="56"/>
      <c r="GHP410" s="56"/>
      <c r="GHQ410" s="56"/>
      <c r="GHR410" s="56"/>
      <c r="GHS410" s="56"/>
      <c r="GHT410" s="56"/>
      <c r="GHU410" s="56"/>
      <c r="GHV410" s="56"/>
      <c r="GHW410" s="56"/>
      <c r="GHX410" s="56"/>
      <c r="GHY410" s="56"/>
      <c r="GHZ410" s="56"/>
      <c r="GIA410" s="56"/>
      <c r="GIB410" s="56"/>
      <c r="GIC410" s="56"/>
      <c r="GID410" s="56"/>
      <c r="GIE410" s="56"/>
      <c r="GIF410" s="56"/>
      <c r="GIG410" s="56"/>
      <c r="GIH410" s="56"/>
      <c r="GII410" s="56"/>
      <c r="GIJ410" s="56"/>
      <c r="GIK410" s="56"/>
      <c r="GIL410" s="56"/>
      <c r="GIM410" s="56"/>
      <c r="GIN410" s="56"/>
      <c r="GIO410" s="56"/>
      <c r="GIP410" s="56"/>
      <c r="GIQ410" s="56"/>
      <c r="GIR410" s="56"/>
      <c r="GIS410" s="56"/>
      <c r="GIT410" s="56"/>
      <c r="GIU410" s="56"/>
      <c r="GIV410" s="56"/>
      <c r="GIW410" s="56"/>
      <c r="GIX410" s="56"/>
      <c r="GIY410" s="56"/>
      <c r="GIZ410" s="56"/>
      <c r="GJA410" s="56"/>
      <c r="GJB410" s="56"/>
      <c r="GJC410" s="56"/>
      <c r="GJD410" s="56"/>
      <c r="GJE410" s="56"/>
      <c r="GJF410" s="56"/>
      <c r="GJG410" s="56"/>
      <c r="GJH410" s="56"/>
      <c r="GJI410" s="56"/>
      <c r="GJJ410" s="56"/>
      <c r="GJK410" s="56"/>
      <c r="GJL410" s="56"/>
      <c r="GJM410" s="56"/>
      <c r="GJN410" s="56"/>
      <c r="GJO410" s="56"/>
      <c r="GJP410" s="56"/>
      <c r="GJQ410" s="56"/>
      <c r="GJR410" s="56"/>
      <c r="GJS410" s="56"/>
      <c r="GJT410" s="56"/>
      <c r="GJU410" s="56"/>
      <c r="GJV410" s="56"/>
      <c r="GJW410" s="56"/>
      <c r="GJX410" s="56"/>
      <c r="GJY410" s="56"/>
      <c r="GJZ410" s="56"/>
      <c r="GKA410" s="56"/>
      <c r="GKB410" s="56"/>
      <c r="GKC410" s="56"/>
      <c r="GKD410" s="56"/>
      <c r="GKE410" s="56"/>
      <c r="GKF410" s="56"/>
      <c r="GKG410" s="56"/>
      <c r="GKH410" s="56"/>
      <c r="GKI410" s="56"/>
      <c r="GKJ410" s="56"/>
      <c r="GKK410" s="56"/>
      <c r="GKL410" s="56"/>
      <c r="GKM410" s="56"/>
      <c r="GKN410" s="56"/>
      <c r="GKO410" s="56"/>
      <c r="GKP410" s="56"/>
      <c r="GKQ410" s="56"/>
      <c r="GKR410" s="56"/>
      <c r="GKS410" s="56"/>
      <c r="GKT410" s="56"/>
      <c r="GKU410" s="56"/>
      <c r="GKV410" s="56"/>
      <c r="GKW410" s="56"/>
      <c r="GKX410" s="56"/>
      <c r="GKY410" s="56"/>
      <c r="GKZ410" s="56"/>
      <c r="GLA410" s="56"/>
      <c r="GLB410" s="56"/>
      <c r="GLC410" s="56"/>
      <c r="GLD410" s="56"/>
      <c r="GLE410" s="56"/>
      <c r="GLF410" s="56"/>
      <c r="GLG410" s="56"/>
      <c r="GLH410" s="56"/>
      <c r="GLI410" s="56"/>
      <c r="GLJ410" s="56"/>
      <c r="GLK410" s="56"/>
      <c r="GLL410" s="56"/>
      <c r="GLM410" s="56"/>
      <c r="GLN410" s="56"/>
      <c r="GLO410" s="56"/>
      <c r="GLP410" s="56"/>
      <c r="GLQ410" s="56"/>
      <c r="GLR410" s="56"/>
      <c r="GLS410" s="56"/>
      <c r="GLT410" s="56"/>
      <c r="GLU410" s="56"/>
      <c r="GLV410" s="56"/>
      <c r="GLW410" s="56"/>
      <c r="GLX410" s="56"/>
      <c r="GLY410" s="56"/>
      <c r="GLZ410" s="56"/>
      <c r="GMA410" s="56"/>
      <c r="GMB410" s="56"/>
      <c r="GMC410" s="56"/>
      <c r="GMD410" s="56"/>
      <c r="GME410" s="56"/>
      <c r="GMF410" s="56"/>
      <c r="GMG410" s="56"/>
      <c r="GMH410" s="56"/>
      <c r="GMI410" s="56"/>
      <c r="GMJ410" s="56"/>
      <c r="GMK410" s="56"/>
      <c r="GML410" s="56"/>
      <c r="GMM410" s="56"/>
      <c r="GMN410" s="56"/>
      <c r="GMO410" s="56"/>
      <c r="GMP410" s="56"/>
      <c r="GMQ410" s="56"/>
      <c r="GMR410" s="56"/>
      <c r="GMS410" s="56"/>
      <c r="GMT410" s="56"/>
      <c r="GMU410" s="56"/>
      <c r="GMV410" s="56"/>
      <c r="GMW410" s="56"/>
      <c r="GMX410" s="56"/>
      <c r="GMY410" s="56"/>
      <c r="GMZ410" s="56"/>
      <c r="GNA410" s="56"/>
      <c r="GNB410" s="56"/>
      <c r="GNC410" s="56"/>
      <c r="GND410" s="56"/>
      <c r="GNE410" s="56"/>
      <c r="GNF410" s="56"/>
      <c r="GNG410" s="56"/>
      <c r="GNH410" s="56"/>
      <c r="GNI410" s="56"/>
      <c r="GNJ410" s="56"/>
      <c r="GNK410" s="56"/>
      <c r="GNL410" s="56"/>
      <c r="GNM410" s="56"/>
      <c r="GNN410" s="56"/>
      <c r="GNO410" s="56"/>
      <c r="GNP410" s="56"/>
      <c r="GNQ410" s="56"/>
      <c r="GNR410" s="56"/>
      <c r="GNS410" s="56"/>
      <c r="GNT410" s="56"/>
      <c r="GNU410" s="56"/>
      <c r="GNV410" s="56"/>
      <c r="GNW410" s="56"/>
      <c r="GNX410" s="56"/>
      <c r="GNY410" s="56"/>
      <c r="GNZ410" s="56"/>
      <c r="GOA410" s="56"/>
      <c r="GOB410" s="56"/>
      <c r="GOC410" s="56"/>
      <c r="GOD410" s="56"/>
      <c r="GOE410" s="56"/>
      <c r="GOF410" s="56"/>
      <c r="GOG410" s="56"/>
      <c r="GOH410" s="56"/>
      <c r="GOI410" s="56"/>
      <c r="GOJ410" s="56"/>
      <c r="GOK410" s="56"/>
      <c r="GOL410" s="56"/>
      <c r="GOM410" s="56"/>
      <c r="GON410" s="56"/>
      <c r="GOO410" s="56"/>
      <c r="GOP410" s="56"/>
      <c r="GOQ410" s="56"/>
      <c r="GOR410" s="56"/>
      <c r="GOS410" s="56"/>
      <c r="GOT410" s="56"/>
      <c r="GOU410" s="56"/>
      <c r="GOV410" s="56"/>
      <c r="GOW410" s="56"/>
      <c r="GOX410" s="56"/>
      <c r="GOY410" s="56"/>
      <c r="GOZ410" s="56"/>
      <c r="GPA410" s="56"/>
      <c r="GPB410" s="56"/>
      <c r="GPC410" s="56"/>
      <c r="GPD410" s="56"/>
      <c r="GPE410" s="56"/>
      <c r="GPF410" s="56"/>
      <c r="GPG410" s="56"/>
      <c r="GPH410" s="56"/>
      <c r="GPI410" s="56"/>
      <c r="GPJ410" s="56"/>
      <c r="GPK410" s="56"/>
      <c r="GPL410" s="56"/>
      <c r="GPM410" s="56"/>
      <c r="GPN410" s="56"/>
      <c r="GPO410" s="56"/>
      <c r="GPP410" s="56"/>
      <c r="GPQ410" s="56"/>
      <c r="GPR410" s="56"/>
      <c r="GPS410" s="56"/>
      <c r="GPT410" s="56"/>
      <c r="GPU410" s="56"/>
      <c r="GPV410" s="56"/>
      <c r="GPW410" s="56"/>
      <c r="GPX410" s="56"/>
      <c r="GPY410" s="56"/>
      <c r="GPZ410" s="56"/>
      <c r="GQA410" s="56"/>
      <c r="GQB410" s="56"/>
      <c r="GQC410" s="56"/>
      <c r="GQD410" s="56"/>
      <c r="GQE410" s="56"/>
      <c r="GQF410" s="56"/>
      <c r="GQG410" s="56"/>
      <c r="GQH410" s="56"/>
      <c r="GQI410" s="56"/>
      <c r="GQJ410" s="56"/>
      <c r="GQK410" s="56"/>
      <c r="GQL410" s="56"/>
      <c r="GQM410" s="56"/>
      <c r="GQN410" s="56"/>
      <c r="GQO410" s="56"/>
      <c r="GQP410" s="56"/>
      <c r="GQQ410" s="56"/>
      <c r="GQR410" s="56"/>
      <c r="GQS410" s="56"/>
      <c r="GQT410" s="56"/>
      <c r="GQU410" s="56"/>
      <c r="GQV410" s="56"/>
      <c r="GQW410" s="56"/>
      <c r="GQX410" s="56"/>
      <c r="GQY410" s="56"/>
      <c r="GQZ410" s="56"/>
      <c r="GRA410" s="56"/>
      <c r="GRB410" s="56"/>
      <c r="GRC410" s="56"/>
      <c r="GRD410" s="56"/>
      <c r="GRE410" s="56"/>
      <c r="GRF410" s="56"/>
      <c r="GRG410" s="56"/>
      <c r="GRH410" s="56"/>
      <c r="GRI410" s="56"/>
      <c r="GRJ410" s="56"/>
      <c r="GRK410" s="56"/>
      <c r="GRL410" s="56"/>
      <c r="GRM410" s="56"/>
      <c r="GRN410" s="56"/>
      <c r="GRO410" s="56"/>
      <c r="GRP410" s="56"/>
      <c r="GRQ410" s="56"/>
      <c r="GRR410" s="56"/>
      <c r="GRS410" s="56"/>
      <c r="GRT410" s="56"/>
      <c r="GRU410" s="56"/>
      <c r="GRV410" s="56"/>
      <c r="GRW410" s="56"/>
      <c r="GRX410" s="56"/>
      <c r="GRY410" s="56"/>
      <c r="GRZ410" s="56"/>
      <c r="GSA410" s="56"/>
      <c r="GSB410" s="56"/>
      <c r="GSC410" s="56"/>
      <c r="GSD410" s="56"/>
      <c r="GSE410" s="56"/>
      <c r="GSF410" s="56"/>
      <c r="GSG410" s="56"/>
      <c r="GSH410" s="56"/>
      <c r="GSI410" s="56"/>
      <c r="GSJ410" s="56"/>
      <c r="GSK410" s="56"/>
      <c r="GSL410" s="56"/>
      <c r="GSM410" s="56"/>
      <c r="GSN410" s="56"/>
      <c r="GSO410" s="56"/>
      <c r="GSP410" s="56"/>
      <c r="GSQ410" s="56"/>
      <c r="GSR410" s="56"/>
      <c r="GSS410" s="56"/>
      <c r="GST410" s="56"/>
      <c r="GSU410" s="56"/>
      <c r="GSV410" s="56"/>
      <c r="GSW410" s="56"/>
      <c r="GSX410" s="56"/>
      <c r="GSY410" s="56"/>
      <c r="GSZ410" s="56"/>
      <c r="GTA410" s="56"/>
      <c r="GTB410" s="56"/>
      <c r="GTC410" s="56"/>
      <c r="GTD410" s="56"/>
      <c r="GTE410" s="56"/>
      <c r="GTF410" s="56"/>
      <c r="GTG410" s="56"/>
      <c r="GTH410" s="56"/>
      <c r="GTI410" s="56"/>
      <c r="GTJ410" s="56"/>
      <c r="GTK410" s="56"/>
      <c r="GTL410" s="56"/>
      <c r="GTM410" s="56"/>
      <c r="GTN410" s="56"/>
      <c r="GTO410" s="56"/>
      <c r="GTP410" s="56"/>
      <c r="GTQ410" s="56"/>
      <c r="GTR410" s="56"/>
      <c r="GTS410" s="56"/>
      <c r="GTT410" s="56"/>
      <c r="GTU410" s="56"/>
      <c r="GTV410" s="56"/>
      <c r="GTW410" s="56"/>
      <c r="GTX410" s="56"/>
      <c r="GTY410" s="56"/>
      <c r="GTZ410" s="56"/>
      <c r="GUA410" s="56"/>
      <c r="GUB410" s="56"/>
      <c r="GUC410" s="56"/>
      <c r="GUD410" s="56"/>
      <c r="GUE410" s="56"/>
      <c r="GUF410" s="56"/>
      <c r="GUG410" s="56"/>
      <c r="GUH410" s="56"/>
      <c r="GUI410" s="56"/>
      <c r="GUJ410" s="56"/>
      <c r="GUK410" s="56"/>
      <c r="GUL410" s="56"/>
      <c r="GUM410" s="56"/>
      <c r="GUN410" s="56"/>
      <c r="GUO410" s="56"/>
      <c r="GUP410" s="56"/>
      <c r="GUQ410" s="56"/>
      <c r="GUR410" s="56"/>
      <c r="GUS410" s="56"/>
      <c r="GUT410" s="56"/>
      <c r="GUU410" s="56"/>
      <c r="GUV410" s="56"/>
      <c r="GUW410" s="56"/>
      <c r="GUX410" s="56"/>
      <c r="GUY410" s="56"/>
      <c r="GUZ410" s="56"/>
      <c r="GVA410" s="56"/>
      <c r="GVB410" s="56"/>
      <c r="GVC410" s="56"/>
      <c r="GVD410" s="56"/>
      <c r="GVE410" s="56"/>
      <c r="GVF410" s="56"/>
      <c r="GVG410" s="56"/>
      <c r="GVH410" s="56"/>
      <c r="GVI410" s="56"/>
      <c r="GVJ410" s="56"/>
      <c r="GVK410" s="56"/>
      <c r="GVL410" s="56"/>
      <c r="GVM410" s="56"/>
      <c r="GVN410" s="56"/>
      <c r="GVO410" s="56"/>
      <c r="GVP410" s="56"/>
      <c r="GVQ410" s="56"/>
      <c r="GVR410" s="56"/>
      <c r="GVS410" s="56"/>
      <c r="GVT410" s="56"/>
      <c r="GVU410" s="56"/>
      <c r="GVV410" s="56"/>
      <c r="GVW410" s="56"/>
      <c r="GVX410" s="56"/>
      <c r="GVY410" s="56"/>
      <c r="GVZ410" s="56"/>
      <c r="GWA410" s="56"/>
      <c r="GWB410" s="56"/>
      <c r="GWC410" s="56"/>
      <c r="GWD410" s="56"/>
      <c r="GWE410" s="56"/>
      <c r="GWF410" s="56"/>
      <c r="GWG410" s="56"/>
      <c r="GWH410" s="56"/>
      <c r="GWI410" s="56"/>
      <c r="GWJ410" s="56"/>
      <c r="GWK410" s="56"/>
      <c r="GWL410" s="56"/>
      <c r="GWM410" s="56"/>
      <c r="GWN410" s="56"/>
      <c r="GWO410" s="56"/>
      <c r="GWP410" s="56"/>
      <c r="GWQ410" s="56"/>
      <c r="GWR410" s="56"/>
      <c r="GWS410" s="56"/>
      <c r="GWT410" s="56"/>
      <c r="GWU410" s="56"/>
      <c r="GWV410" s="56"/>
      <c r="GWW410" s="56"/>
      <c r="GWX410" s="56"/>
      <c r="GWY410" s="56"/>
      <c r="GWZ410" s="56"/>
      <c r="GXA410" s="56"/>
      <c r="GXB410" s="56"/>
      <c r="GXC410" s="56"/>
      <c r="GXD410" s="56"/>
      <c r="GXE410" s="56"/>
      <c r="GXF410" s="56"/>
      <c r="GXG410" s="56"/>
      <c r="GXH410" s="56"/>
      <c r="GXI410" s="56"/>
      <c r="GXJ410" s="56"/>
      <c r="GXK410" s="56"/>
      <c r="GXL410" s="56"/>
      <c r="GXM410" s="56"/>
      <c r="GXN410" s="56"/>
      <c r="GXO410" s="56"/>
      <c r="GXP410" s="56"/>
      <c r="GXQ410" s="56"/>
      <c r="GXR410" s="56"/>
      <c r="GXS410" s="56"/>
      <c r="GXT410" s="56"/>
      <c r="GXU410" s="56"/>
      <c r="GXV410" s="56"/>
      <c r="GXW410" s="56"/>
      <c r="GXX410" s="56"/>
      <c r="GXY410" s="56"/>
      <c r="GXZ410" s="56"/>
      <c r="GYA410" s="56"/>
      <c r="GYB410" s="56"/>
      <c r="GYC410" s="56"/>
      <c r="GYD410" s="56"/>
      <c r="GYE410" s="56"/>
      <c r="GYF410" s="56"/>
      <c r="GYG410" s="56"/>
      <c r="GYH410" s="56"/>
      <c r="GYI410" s="56"/>
      <c r="GYJ410" s="56"/>
      <c r="GYK410" s="56"/>
      <c r="GYL410" s="56"/>
      <c r="GYM410" s="56"/>
      <c r="GYN410" s="56"/>
      <c r="GYO410" s="56"/>
      <c r="GYP410" s="56"/>
      <c r="GYQ410" s="56"/>
      <c r="GYR410" s="56"/>
      <c r="GYS410" s="56"/>
      <c r="GYT410" s="56"/>
      <c r="GYU410" s="56"/>
      <c r="GYV410" s="56"/>
      <c r="GYW410" s="56"/>
      <c r="GYX410" s="56"/>
      <c r="GYY410" s="56"/>
      <c r="GYZ410" s="56"/>
      <c r="GZA410" s="56"/>
      <c r="GZB410" s="56"/>
      <c r="GZC410" s="56"/>
      <c r="GZD410" s="56"/>
      <c r="GZE410" s="56"/>
      <c r="GZF410" s="56"/>
      <c r="GZG410" s="56"/>
      <c r="GZH410" s="56"/>
      <c r="GZI410" s="56"/>
      <c r="GZJ410" s="56"/>
      <c r="GZK410" s="56"/>
      <c r="GZL410" s="56"/>
      <c r="GZM410" s="56"/>
      <c r="GZN410" s="56"/>
      <c r="GZO410" s="56"/>
      <c r="GZP410" s="56"/>
      <c r="GZQ410" s="56"/>
      <c r="GZR410" s="56"/>
      <c r="GZS410" s="56"/>
      <c r="GZT410" s="56"/>
      <c r="GZU410" s="56"/>
      <c r="GZV410" s="56"/>
      <c r="GZW410" s="56"/>
      <c r="GZX410" s="56"/>
      <c r="GZY410" s="56"/>
      <c r="GZZ410" s="56"/>
      <c r="HAA410" s="56"/>
      <c r="HAB410" s="56"/>
      <c r="HAC410" s="56"/>
      <c r="HAD410" s="56"/>
      <c r="HAE410" s="56"/>
      <c r="HAF410" s="56"/>
      <c r="HAG410" s="56"/>
      <c r="HAH410" s="56"/>
      <c r="HAI410" s="56"/>
      <c r="HAJ410" s="56"/>
      <c r="HAK410" s="56"/>
      <c r="HAL410" s="56"/>
      <c r="HAM410" s="56"/>
      <c r="HAN410" s="56"/>
      <c r="HAO410" s="56"/>
      <c r="HAP410" s="56"/>
      <c r="HAQ410" s="56"/>
      <c r="HAR410" s="56"/>
      <c r="HAS410" s="56"/>
      <c r="HAT410" s="56"/>
      <c r="HAU410" s="56"/>
      <c r="HAV410" s="56"/>
      <c r="HAW410" s="56"/>
      <c r="HAX410" s="56"/>
      <c r="HAY410" s="56"/>
      <c r="HAZ410" s="56"/>
      <c r="HBA410" s="56"/>
      <c r="HBB410" s="56"/>
      <c r="HBC410" s="56"/>
      <c r="HBD410" s="56"/>
      <c r="HBE410" s="56"/>
      <c r="HBF410" s="56"/>
      <c r="HBG410" s="56"/>
      <c r="HBH410" s="56"/>
      <c r="HBI410" s="56"/>
      <c r="HBJ410" s="56"/>
      <c r="HBK410" s="56"/>
      <c r="HBL410" s="56"/>
      <c r="HBM410" s="56"/>
      <c r="HBN410" s="56"/>
      <c r="HBO410" s="56"/>
      <c r="HBP410" s="56"/>
      <c r="HBQ410" s="56"/>
      <c r="HBR410" s="56"/>
      <c r="HBS410" s="56"/>
      <c r="HBT410" s="56"/>
      <c r="HBU410" s="56"/>
      <c r="HBV410" s="56"/>
      <c r="HBW410" s="56"/>
      <c r="HBX410" s="56"/>
      <c r="HBY410" s="56"/>
      <c r="HBZ410" s="56"/>
      <c r="HCA410" s="56"/>
      <c r="HCB410" s="56"/>
      <c r="HCC410" s="56"/>
      <c r="HCD410" s="56"/>
      <c r="HCE410" s="56"/>
      <c r="HCF410" s="56"/>
      <c r="HCG410" s="56"/>
      <c r="HCH410" s="56"/>
      <c r="HCI410" s="56"/>
      <c r="HCJ410" s="56"/>
      <c r="HCK410" s="56"/>
      <c r="HCL410" s="56"/>
      <c r="HCM410" s="56"/>
      <c r="HCN410" s="56"/>
      <c r="HCO410" s="56"/>
      <c r="HCP410" s="56"/>
      <c r="HCQ410" s="56"/>
      <c r="HCR410" s="56"/>
      <c r="HCS410" s="56"/>
      <c r="HCT410" s="56"/>
      <c r="HCU410" s="56"/>
      <c r="HCV410" s="56"/>
      <c r="HCW410" s="56"/>
      <c r="HCX410" s="56"/>
      <c r="HCY410" s="56"/>
      <c r="HCZ410" s="56"/>
      <c r="HDA410" s="56"/>
      <c r="HDB410" s="56"/>
      <c r="HDC410" s="56"/>
      <c r="HDD410" s="56"/>
      <c r="HDE410" s="56"/>
      <c r="HDF410" s="56"/>
      <c r="HDG410" s="56"/>
      <c r="HDH410" s="56"/>
      <c r="HDI410" s="56"/>
      <c r="HDJ410" s="56"/>
      <c r="HDK410" s="56"/>
      <c r="HDL410" s="56"/>
      <c r="HDM410" s="56"/>
      <c r="HDN410" s="56"/>
      <c r="HDO410" s="56"/>
      <c r="HDP410" s="56"/>
      <c r="HDQ410" s="56"/>
      <c r="HDR410" s="56"/>
      <c r="HDS410" s="56"/>
      <c r="HDT410" s="56"/>
      <c r="HDU410" s="56"/>
      <c r="HDV410" s="56"/>
      <c r="HDW410" s="56"/>
      <c r="HDX410" s="56"/>
      <c r="HDY410" s="56"/>
      <c r="HDZ410" s="56"/>
      <c r="HEA410" s="56"/>
      <c r="HEB410" s="56"/>
      <c r="HEC410" s="56"/>
      <c r="HED410" s="56"/>
      <c r="HEE410" s="56"/>
      <c r="HEF410" s="56"/>
      <c r="HEG410" s="56"/>
      <c r="HEH410" s="56"/>
      <c r="HEI410" s="56"/>
      <c r="HEJ410" s="56"/>
      <c r="HEK410" s="56"/>
      <c r="HEL410" s="56"/>
      <c r="HEM410" s="56"/>
      <c r="HEN410" s="56"/>
      <c r="HEO410" s="56"/>
      <c r="HEP410" s="56"/>
      <c r="HEQ410" s="56"/>
      <c r="HER410" s="56"/>
      <c r="HES410" s="56"/>
      <c r="HET410" s="56"/>
      <c r="HEU410" s="56"/>
      <c r="HEV410" s="56"/>
      <c r="HEW410" s="56"/>
      <c r="HEX410" s="56"/>
      <c r="HEY410" s="56"/>
      <c r="HEZ410" s="56"/>
      <c r="HFA410" s="56"/>
      <c r="HFB410" s="56"/>
      <c r="HFC410" s="56"/>
      <c r="HFD410" s="56"/>
      <c r="HFE410" s="56"/>
      <c r="HFF410" s="56"/>
      <c r="HFG410" s="56"/>
      <c r="HFH410" s="56"/>
      <c r="HFI410" s="56"/>
      <c r="HFJ410" s="56"/>
      <c r="HFK410" s="56"/>
      <c r="HFL410" s="56"/>
      <c r="HFM410" s="56"/>
      <c r="HFN410" s="56"/>
      <c r="HFO410" s="56"/>
      <c r="HFP410" s="56"/>
      <c r="HFQ410" s="56"/>
      <c r="HFR410" s="56"/>
      <c r="HFS410" s="56"/>
      <c r="HFT410" s="56"/>
      <c r="HFU410" s="56"/>
      <c r="HFV410" s="56"/>
      <c r="HFW410" s="56"/>
      <c r="HFX410" s="56"/>
      <c r="HFY410" s="56"/>
      <c r="HFZ410" s="56"/>
      <c r="HGA410" s="56"/>
      <c r="HGB410" s="56"/>
      <c r="HGC410" s="56"/>
      <c r="HGD410" s="56"/>
      <c r="HGE410" s="56"/>
      <c r="HGF410" s="56"/>
      <c r="HGG410" s="56"/>
      <c r="HGH410" s="56"/>
      <c r="HGI410" s="56"/>
      <c r="HGJ410" s="56"/>
      <c r="HGK410" s="56"/>
      <c r="HGL410" s="56"/>
      <c r="HGM410" s="56"/>
      <c r="HGN410" s="56"/>
      <c r="HGO410" s="56"/>
      <c r="HGP410" s="56"/>
      <c r="HGQ410" s="56"/>
      <c r="HGR410" s="56"/>
      <c r="HGS410" s="56"/>
      <c r="HGT410" s="56"/>
      <c r="HGU410" s="56"/>
      <c r="HGV410" s="56"/>
      <c r="HGW410" s="56"/>
      <c r="HGX410" s="56"/>
      <c r="HGY410" s="56"/>
      <c r="HGZ410" s="56"/>
      <c r="HHA410" s="56"/>
      <c r="HHB410" s="56"/>
      <c r="HHC410" s="56"/>
      <c r="HHD410" s="56"/>
      <c r="HHE410" s="56"/>
      <c r="HHF410" s="56"/>
      <c r="HHG410" s="56"/>
      <c r="HHH410" s="56"/>
      <c r="HHI410" s="56"/>
      <c r="HHJ410" s="56"/>
      <c r="HHK410" s="56"/>
      <c r="HHL410" s="56"/>
      <c r="HHM410" s="56"/>
      <c r="HHN410" s="56"/>
      <c r="HHO410" s="56"/>
      <c r="HHP410" s="56"/>
      <c r="HHQ410" s="56"/>
      <c r="HHR410" s="56"/>
      <c r="HHS410" s="56"/>
      <c r="HHT410" s="56"/>
      <c r="HHU410" s="56"/>
      <c r="HHV410" s="56"/>
      <c r="HHW410" s="56"/>
      <c r="HHX410" s="56"/>
      <c r="HHY410" s="56"/>
      <c r="HHZ410" s="56"/>
      <c r="HIA410" s="56"/>
      <c r="HIB410" s="56"/>
      <c r="HIC410" s="56"/>
      <c r="HID410" s="56"/>
      <c r="HIE410" s="56"/>
      <c r="HIF410" s="56"/>
      <c r="HIG410" s="56"/>
      <c r="HIH410" s="56"/>
      <c r="HII410" s="56"/>
      <c r="HIJ410" s="56"/>
      <c r="HIK410" s="56"/>
      <c r="HIL410" s="56"/>
      <c r="HIM410" s="56"/>
      <c r="HIN410" s="56"/>
      <c r="HIO410" s="56"/>
      <c r="HIP410" s="56"/>
      <c r="HIQ410" s="56"/>
      <c r="HIR410" s="56"/>
      <c r="HIS410" s="56"/>
      <c r="HIT410" s="56"/>
      <c r="HIU410" s="56"/>
      <c r="HIV410" s="56"/>
      <c r="HIW410" s="56"/>
      <c r="HIX410" s="56"/>
      <c r="HIY410" s="56"/>
      <c r="HIZ410" s="56"/>
      <c r="HJA410" s="56"/>
      <c r="HJB410" s="56"/>
      <c r="HJC410" s="56"/>
      <c r="HJD410" s="56"/>
      <c r="HJE410" s="56"/>
      <c r="HJF410" s="56"/>
      <c r="HJG410" s="56"/>
      <c r="HJH410" s="56"/>
      <c r="HJI410" s="56"/>
      <c r="HJJ410" s="56"/>
      <c r="HJK410" s="56"/>
      <c r="HJL410" s="56"/>
      <c r="HJM410" s="56"/>
      <c r="HJN410" s="56"/>
      <c r="HJO410" s="56"/>
      <c r="HJP410" s="56"/>
      <c r="HJQ410" s="56"/>
      <c r="HJR410" s="56"/>
      <c r="HJS410" s="56"/>
      <c r="HJT410" s="56"/>
      <c r="HJU410" s="56"/>
      <c r="HJV410" s="56"/>
      <c r="HJW410" s="56"/>
      <c r="HJX410" s="56"/>
      <c r="HJY410" s="56"/>
      <c r="HJZ410" s="56"/>
      <c r="HKA410" s="56"/>
      <c r="HKB410" s="56"/>
      <c r="HKC410" s="56"/>
      <c r="HKD410" s="56"/>
      <c r="HKE410" s="56"/>
      <c r="HKF410" s="56"/>
      <c r="HKG410" s="56"/>
      <c r="HKH410" s="56"/>
      <c r="HKI410" s="56"/>
      <c r="HKJ410" s="56"/>
      <c r="HKK410" s="56"/>
      <c r="HKL410" s="56"/>
      <c r="HKM410" s="56"/>
      <c r="HKN410" s="56"/>
      <c r="HKO410" s="56"/>
      <c r="HKP410" s="56"/>
      <c r="HKQ410" s="56"/>
      <c r="HKR410" s="56"/>
      <c r="HKS410" s="56"/>
      <c r="HKT410" s="56"/>
      <c r="HKU410" s="56"/>
      <c r="HKV410" s="56"/>
      <c r="HKW410" s="56"/>
      <c r="HKX410" s="56"/>
      <c r="HKY410" s="56"/>
      <c r="HKZ410" s="56"/>
      <c r="HLA410" s="56"/>
      <c r="HLB410" s="56"/>
      <c r="HLC410" s="56"/>
      <c r="HLD410" s="56"/>
      <c r="HLE410" s="56"/>
      <c r="HLF410" s="56"/>
      <c r="HLG410" s="56"/>
      <c r="HLH410" s="56"/>
      <c r="HLI410" s="56"/>
      <c r="HLJ410" s="56"/>
      <c r="HLK410" s="56"/>
      <c r="HLL410" s="56"/>
      <c r="HLM410" s="56"/>
      <c r="HLN410" s="56"/>
      <c r="HLO410" s="56"/>
      <c r="HLP410" s="56"/>
      <c r="HLQ410" s="56"/>
      <c r="HLR410" s="56"/>
      <c r="HLS410" s="56"/>
      <c r="HLT410" s="56"/>
      <c r="HLU410" s="56"/>
      <c r="HLV410" s="56"/>
      <c r="HLW410" s="56"/>
      <c r="HLX410" s="56"/>
      <c r="HLY410" s="56"/>
      <c r="HLZ410" s="56"/>
      <c r="HMA410" s="56"/>
      <c r="HMB410" s="56"/>
      <c r="HMC410" s="56"/>
      <c r="HMD410" s="56"/>
      <c r="HME410" s="56"/>
      <c r="HMF410" s="56"/>
      <c r="HMG410" s="56"/>
      <c r="HMH410" s="56"/>
      <c r="HMI410" s="56"/>
      <c r="HMJ410" s="56"/>
      <c r="HMK410" s="56"/>
      <c r="HML410" s="56"/>
      <c r="HMM410" s="56"/>
      <c r="HMN410" s="56"/>
      <c r="HMO410" s="56"/>
      <c r="HMP410" s="56"/>
      <c r="HMQ410" s="56"/>
      <c r="HMR410" s="56"/>
      <c r="HMS410" s="56"/>
      <c r="HMT410" s="56"/>
      <c r="HMU410" s="56"/>
      <c r="HMV410" s="56"/>
      <c r="HMW410" s="56"/>
      <c r="HMX410" s="56"/>
      <c r="HMY410" s="56"/>
      <c r="HMZ410" s="56"/>
      <c r="HNA410" s="56"/>
      <c r="HNB410" s="56"/>
      <c r="HNC410" s="56"/>
      <c r="HND410" s="56"/>
      <c r="HNE410" s="56"/>
      <c r="HNF410" s="56"/>
      <c r="HNG410" s="56"/>
      <c r="HNH410" s="56"/>
      <c r="HNI410" s="56"/>
      <c r="HNJ410" s="56"/>
      <c r="HNK410" s="56"/>
      <c r="HNL410" s="56"/>
      <c r="HNM410" s="56"/>
      <c r="HNN410" s="56"/>
      <c r="HNO410" s="56"/>
      <c r="HNP410" s="56"/>
      <c r="HNQ410" s="56"/>
      <c r="HNR410" s="56"/>
      <c r="HNS410" s="56"/>
      <c r="HNT410" s="56"/>
      <c r="HNU410" s="56"/>
      <c r="HNV410" s="56"/>
      <c r="HNW410" s="56"/>
      <c r="HNX410" s="56"/>
      <c r="HNY410" s="56"/>
      <c r="HNZ410" s="56"/>
      <c r="HOA410" s="56"/>
      <c r="HOB410" s="56"/>
      <c r="HOC410" s="56"/>
      <c r="HOD410" s="56"/>
      <c r="HOE410" s="56"/>
      <c r="HOF410" s="56"/>
      <c r="HOG410" s="56"/>
      <c r="HOH410" s="56"/>
      <c r="HOI410" s="56"/>
      <c r="HOJ410" s="56"/>
      <c r="HOK410" s="56"/>
      <c r="HOL410" s="56"/>
      <c r="HOM410" s="56"/>
      <c r="HON410" s="56"/>
      <c r="HOO410" s="56"/>
      <c r="HOP410" s="56"/>
      <c r="HOQ410" s="56"/>
      <c r="HOR410" s="56"/>
      <c r="HOS410" s="56"/>
      <c r="HOT410" s="56"/>
      <c r="HOU410" s="56"/>
      <c r="HOV410" s="56"/>
      <c r="HOW410" s="56"/>
      <c r="HOX410" s="56"/>
      <c r="HOY410" s="56"/>
      <c r="HOZ410" s="56"/>
      <c r="HPA410" s="56"/>
      <c r="HPB410" s="56"/>
      <c r="HPC410" s="56"/>
      <c r="HPD410" s="56"/>
      <c r="HPE410" s="56"/>
      <c r="HPF410" s="56"/>
      <c r="HPG410" s="56"/>
      <c r="HPH410" s="56"/>
      <c r="HPI410" s="56"/>
      <c r="HPJ410" s="56"/>
      <c r="HPK410" s="56"/>
      <c r="HPL410" s="56"/>
      <c r="HPM410" s="56"/>
      <c r="HPN410" s="56"/>
      <c r="HPO410" s="56"/>
      <c r="HPP410" s="56"/>
      <c r="HPQ410" s="56"/>
      <c r="HPR410" s="56"/>
      <c r="HPS410" s="56"/>
      <c r="HPT410" s="56"/>
      <c r="HPU410" s="56"/>
      <c r="HPV410" s="56"/>
      <c r="HPW410" s="56"/>
      <c r="HPX410" s="56"/>
      <c r="HPY410" s="56"/>
      <c r="HPZ410" s="56"/>
      <c r="HQA410" s="56"/>
      <c r="HQB410" s="56"/>
      <c r="HQC410" s="56"/>
      <c r="HQD410" s="56"/>
      <c r="HQE410" s="56"/>
      <c r="HQF410" s="56"/>
      <c r="HQG410" s="56"/>
      <c r="HQH410" s="56"/>
      <c r="HQI410" s="56"/>
      <c r="HQJ410" s="56"/>
      <c r="HQK410" s="56"/>
      <c r="HQL410" s="56"/>
      <c r="HQM410" s="56"/>
      <c r="HQN410" s="56"/>
      <c r="HQO410" s="56"/>
      <c r="HQP410" s="56"/>
      <c r="HQQ410" s="56"/>
      <c r="HQR410" s="56"/>
      <c r="HQS410" s="56"/>
      <c r="HQT410" s="56"/>
      <c r="HQU410" s="56"/>
      <c r="HQV410" s="56"/>
      <c r="HQW410" s="56"/>
      <c r="HQX410" s="56"/>
      <c r="HQY410" s="56"/>
      <c r="HQZ410" s="56"/>
      <c r="HRA410" s="56"/>
      <c r="HRB410" s="56"/>
      <c r="HRC410" s="56"/>
      <c r="HRD410" s="56"/>
      <c r="HRE410" s="56"/>
      <c r="HRF410" s="56"/>
      <c r="HRG410" s="56"/>
      <c r="HRH410" s="56"/>
      <c r="HRI410" s="56"/>
      <c r="HRJ410" s="56"/>
      <c r="HRK410" s="56"/>
      <c r="HRL410" s="56"/>
      <c r="HRM410" s="56"/>
      <c r="HRN410" s="56"/>
      <c r="HRO410" s="56"/>
      <c r="HRP410" s="56"/>
      <c r="HRQ410" s="56"/>
      <c r="HRR410" s="56"/>
      <c r="HRS410" s="56"/>
      <c r="HRT410" s="56"/>
      <c r="HRU410" s="56"/>
      <c r="HRV410" s="56"/>
      <c r="HRW410" s="56"/>
      <c r="HRX410" s="56"/>
      <c r="HRY410" s="56"/>
      <c r="HRZ410" s="56"/>
      <c r="HSA410" s="56"/>
      <c r="HSB410" s="56"/>
      <c r="HSC410" s="56"/>
      <c r="HSD410" s="56"/>
      <c r="HSE410" s="56"/>
      <c r="HSF410" s="56"/>
      <c r="HSG410" s="56"/>
      <c r="HSH410" s="56"/>
      <c r="HSI410" s="56"/>
      <c r="HSJ410" s="56"/>
      <c r="HSK410" s="56"/>
      <c r="HSL410" s="56"/>
      <c r="HSM410" s="56"/>
      <c r="HSN410" s="56"/>
      <c r="HSO410" s="56"/>
      <c r="HSP410" s="56"/>
      <c r="HSQ410" s="56"/>
      <c r="HSR410" s="56"/>
      <c r="HSS410" s="56"/>
      <c r="HST410" s="56"/>
      <c r="HSU410" s="56"/>
      <c r="HSV410" s="56"/>
      <c r="HSW410" s="56"/>
      <c r="HSX410" s="56"/>
      <c r="HSY410" s="56"/>
      <c r="HSZ410" s="56"/>
      <c r="HTA410" s="56"/>
      <c r="HTB410" s="56"/>
      <c r="HTC410" s="56"/>
      <c r="HTD410" s="56"/>
      <c r="HTE410" s="56"/>
      <c r="HTF410" s="56"/>
      <c r="HTG410" s="56"/>
      <c r="HTH410" s="56"/>
      <c r="HTI410" s="56"/>
      <c r="HTJ410" s="56"/>
      <c r="HTK410" s="56"/>
      <c r="HTL410" s="56"/>
      <c r="HTM410" s="56"/>
      <c r="HTN410" s="56"/>
      <c r="HTO410" s="56"/>
      <c r="HTP410" s="56"/>
      <c r="HTQ410" s="56"/>
      <c r="HTR410" s="56"/>
      <c r="HTS410" s="56"/>
      <c r="HTT410" s="56"/>
      <c r="HTU410" s="56"/>
      <c r="HTV410" s="56"/>
      <c r="HTW410" s="56"/>
      <c r="HTX410" s="56"/>
      <c r="HTY410" s="56"/>
      <c r="HTZ410" s="56"/>
      <c r="HUA410" s="56"/>
      <c r="HUB410" s="56"/>
      <c r="HUC410" s="56"/>
      <c r="HUD410" s="56"/>
      <c r="HUE410" s="56"/>
      <c r="HUF410" s="56"/>
      <c r="HUG410" s="56"/>
      <c r="HUH410" s="56"/>
      <c r="HUI410" s="56"/>
      <c r="HUJ410" s="56"/>
      <c r="HUK410" s="56"/>
      <c r="HUL410" s="56"/>
      <c r="HUM410" s="56"/>
      <c r="HUN410" s="56"/>
      <c r="HUO410" s="56"/>
      <c r="HUP410" s="56"/>
      <c r="HUQ410" s="56"/>
      <c r="HUR410" s="56"/>
      <c r="HUS410" s="56"/>
      <c r="HUT410" s="56"/>
      <c r="HUU410" s="56"/>
      <c r="HUV410" s="56"/>
      <c r="HUW410" s="56"/>
      <c r="HUX410" s="56"/>
      <c r="HUY410" s="56"/>
      <c r="HUZ410" s="56"/>
      <c r="HVA410" s="56"/>
      <c r="HVB410" s="56"/>
      <c r="HVC410" s="56"/>
      <c r="HVD410" s="56"/>
      <c r="HVE410" s="56"/>
      <c r="HVF410" s="56"/>
      <c r="HVG410" s="56"/>
      <c r="HVH410" s="56"/>
      <c r="HVI410" s="56"/>
      <c r="HVJ410" s="56"/>
      <c r="HVK410" s="56"/>
      <c r="HVL410" s="56"/>
      <c r="HVM410" s="56"/>
      <c r="HVN410" s="56"/>
      <c r="HVO410" s="56"/>
      <c r="HVP410" s="56"/>
      <c r="HVQ410" s="56"/>
      <c r="HVR410" s="56"/>
      <c r="HVS410" s="56"/>
      <c r="HVT410" s="56"/>
      <c r="HVU410" s="56"/>
      <c r="HVV410" s="56"/>
      <c r="HVW410" s="56"/>
      <c r="HVX410" s="56"/>
      <c r="HVY410" s="56"/>
      <c r="HVZ410" s="56"/>
      <c r="HWA410" s="56"/>
      <c r="HWB410" s="56"/>
      <c r="HWC410" s="56"/>
      <c r="HWD410" s="56"/>
      <c r="HWE410" s="56"/>
      <c r="HWF410" s="56"/>
      <c r="HWG410" s="56"/>
      <c r="HWH410" s="56"/>
      <c r="HWI410" s="56"/>
      <c r="HWJ410" s="56"/>
      <c r="HWK410" s="56"/>
      <c r="HWL410" s="56"/>
      <c r="HWM410" s="56"/>
      <c r="HWN410" s="56"/>
      <c r="HWO410" s="56"/>
      <c r="HWP410" s="56"/>
      <c r="HWQ410" s="56"/>
      <c r="HWR410" s="56"/>
      <c r="HWS410" s="56"/>
      <c r="HWT410" s="56"/>
      <c r="HWU410" s="56"/>
      <c r="HWV410" s="56"/>
      <c r="HWW410" s="56"/>
      <c r="HWX410" s="56"/>
      <c r="HWY410" s="56"/>
      <c r="HWZ410" s="56"/>
      <c r="HXA410" s="56"/>
      <c r="HXB410" s="56"/>
      <c r="HXC410" s="56"/>
      <c r="HXD410" s="56"/>
      <c r="HXE410" s="56"/>
      <c r="HXF410" s="56"/>
      <c r="HXG410" s="56"/>
      <c r="HXH410" s="56"/>
      <c r="HXI410" s="56"/>
      <c r="HXJ410" s="56"/>
      <c r="HXK410" s="56"/>
      <c r="HXL410" s="56"/>
      <c r="HXM410" s="56"/>
      <c r="HXN410" s="56"/>
      <c r="HXO410" s="56"/>
      <c r="HXP410" s="56"/>
      <c r="HXQ410" s="56"/>
      <c r="HXR410" s="56"/>
      <c r="HXS410" s="56"/>
      <c r="HXT410" s="56"/>
      <c r="HXU410" s="56"/>
      <c r="HXV410" s="56"/>
      <c r="HXW410" s="56"/>
      <c r="HXX410" s="56"/>
      <c r="HXY410" s="56"/>
      <c r="HXZ410" s="56"/>
      <c r="HYA410" s="56"/>
      <c r="HYB410" s="56"/>
      <c r="HYC410" s="56"/>
      <c r="HYD410" s="56"/>
      <c r="HYE410" s="56"/>
      <c r="HYF410" s="56"/>
      <c r="HYG410" s="56"/>
      <c r="HYH410" s="56"/>
      <c r="HYI410" s="56"/>
      <c r="HYJ410" s="56"/>
      <c r="HYK410" s="56"/>
      <c r="HYL410" s="56"/>
      <c r="HYM410" s="56"/>
      <c r="HYN410" s="56"/>
      <c r="HYO410" s="56"/>
      <c r="HYP410" s="56"/>
      <c r="HYQ410" s="56"/>
      <c r="HYR410" s="56"/>
      <c r="HYS410" s="56"/>
      <c r="HYT410" s="56"/>
      <c r="HYU410" s="56"/>
      <c r="HYV410" s="56"/>
      <c r="HYW410" s="56"/>
      <c r="HYX410" s="56"/>
      <c r="HYY410" s="56"/>
      <c r="HYZ410" s="56"/>
      <c r="HZA410" s="56"/>
      <c r="HZB410" s="56"/>
      <c r="HZC410" s="56"/>
      <c r="HZD410" s="56"/>
      <c r="HZE410" s="56"/>
      <c r="HZF410" s="56"/>
      <c r="HZG410" s="56"/>
      <c r="HZH410" s="56"/>
      <c r="HZI410" s="56"/>
      <c r="HZJ410" s="56"/>
      <c r="HZK410" s="56"/>
      <c r="HZL410" s="56"/>
      <c r="HZM410" s="56"/>
      <c r="HZN410" s="56"/>
      <c r="HZO410" s="56"/>
      <c r="HZP410" s="56"/>
      <c r="HZQ410" s="56"/>
      <c r="HZR410" s="56"/>
      <c r="HZS410" s="56"/>
      <c r="HZT410" s="56"/>
      <c r="HZU410" s="56"/>
      <c r="HZV410" s="56"/>
      <c r="HZW410" s="56"/>
      <c r="HZX410" s="56"/>
      <c r="HZY410" s="56"/>
      <c r="HZZ410" s="56"/>
      <c r="IAA410" s="56"/>
      <c r="IAB410" s="56"/>
      <c r="IAC410" s="56"/>
      <c r="IAD410" s="56"/>
      <c r="IAE410" s="56"/>
      <c r="IAF410" s="56"/>
      <c r="IAG410" s="56"/>
      <c r="IAH410" s="56"/>
      <c r="IAI410" s="56"/>
      <c r="IAJ410" s="56"/>
      <c r="IAK410" s="56"/>
      <c r="IAL410" s="56"/>
      <c r="IAM410" s="56"/>
      <c r="IAN410" s="56"/>
      <c r="IAO410" s="56"/>
      <c r="IAP410" s="56"/>
      <c r="IAQ410" s="56"/>
      <c r="IAR410" s="56"/>
      <c r="IAS410" s="56"/>
      <c r="IAT410" s="56"/>
      <c r="IAU410" s="56"/>
      <c r="IAV410" s="56"/>
      <c r="IAW410" s="56"/>
      <c r="IAX410" s="56"/>
      <c r="IAY410" s="56"/>
      <c r="IAZ410" s="56"/>
      <c r="IBA410" s="56"/>
      <c r="IBB410" s="56"/>
      <c r="IBC410" s="56"/>
      <c r="IBD410" s="56"/>
      <c r="IBE410" s="56"/>
      <c r="IBF410" s="56"/>
      <c r="IBG410" s="56"/>
      <c r="IBH410" s="56"/>
      <c r="IBI410" s="56"/>
      <c r="IBJ410" s="56"/>
      <c r="IBK410" s="56"/>
      <c r="IBL410" s="56"/>
      <c r="IBM410" s="56"/>
      <c r="IBN410" s="56"/>
      <c r="IBO410" s="56"/>
      <c r="IBP410" s="56"/>
      <c r="IBQ410" s="56"/>
      <c r="IBR410" s="56"/>
      <c r="IBS410" s="56"/>
      <c r="IBT410" s="56"/>
      <c r="IBU410" s="56"/>
      <c r="IBV410" s="56"/>
      <c r="IBW410" s="56"/>
      <c r="IBX410" s="56"/>
      <c r="IBY410" s="56"/>
      <c r="IBZ410" s="56"/>
      <c r="ICA410" s="56"/>
      <c r="ICB410" s="56"/>
      <c r="ICC410" s="56"/>
      <c r="ICD410" s="56"/>
      <c r="ICE410" s="56"/>
      <c r="ICF410" s="56"/>
      <c r="ICG410" s="56"/>
      <c r="ICH410" s="56"/>
      <c r="ICI410" s="56"/>
      <c r="ICJ410" s="56"/>
      <c r="ICK410" s="56"/>
      <c r="ICL410" s="56"/>
      <c r="ICM410" s="56"/>
      <c r="ICN410" s="56"/>
      <c r="ICO410" s="56"/>
      <c r="ICP410" s="56"/>
      <c r="ICQ410" s="56"/>
      <c r="ICR410" s="56"/>
      <c r="ICS410" s="56"/>
      <c r="ICT410" s="56"/>
      <c r="ICU410" s="56"/>
      <c r="ICV410" s="56"/>
      <c r="ICW410" s="56"/>
      <c r="ICX410" s="56"/>
      <c r="ICY410" s="56"/>
      <c r="ICZ410" s="56"/>
      <c r="IDA410" s="56"/>
      <c r="IDB410" s="56"/>
      <c r="IDC410" s="56"/>
      <c r="IDD410" s="56"/>
      <c r="IDE410" s="56"/>
      <c r="IDF410" s="56"/>
      <c r="IDG410" s="56"/>
      <c r="IDH410" s="56"/>
      <c r="IDI410" s="56"/>
      <c r="IDJ410" s="56"/>
      <c r="IDK410" s="56"/>
      <c r="IDL410" s="56"/>
      <c r="IDM410" s="56"/>
      <c r="IDN410" s="56"/>
      <c r="IDO410" s="56"/>
      <c r="IDP410" s="56"/>
      <c r="IDQ410" s="56"/>
      <c r="IDR410" s="56"/>
      <c r="IDS410" s="56"/>
      <c r="IDT410" s="56"/>
      <c r="IDU410" s="56"/>
      <c r="IDV410" s="56"/>
      <c r="IDW410" s="56"/>
      <c r="IDX410" s="56"/>
      <c r="IDY410" s="56"/>
      <c r="IDZ410" s="56"/>
      <c r="IEA410" s="56"/>
      <c r="IEB410" s="56"/>
      <c r="IEC410" s="56"/>
      <c r="IED410" s="56"/>
      <c r="IEE410" s="56"/>
      <c r="IEF410" s="56"/>
      <c r="IEG410" s="56"/>
      <c r="IEH410" s="56"/>
      <c r="IEI410" s="56"/>
      <c r="IEJ410" s="56"/>
      <c r="IEK410" s="56"/>
      <c r="IEL410" s="56"/>
      <c r="IEM410" s="56"/>
      <c r="IEN410" s="56"/>
      <c r="IEO410" s="56"/>
      <c r="IEP410" s="56"/>
      <c r="IEQ410" s="56"/>
      <c r="IER410" s="56"/>
      <c r="IES410" s="56"/>
      <c r="IET410" s="56"/>
      <c r="IEU410" s="56"/>
      <c r="IEV410" s="56"/>
      <c r="IEW410" s="56"/>
      <c r="IEX410" s="56"/>
      <c r="IEY410" s="56"/>
      <c r="IEZ410" s="56"/>
      <c r="IFA410" s="56"/>
      <c r="IFB410" s="56"/>
      <c r="IFC410" s="56"/>
      <c r="IFD410" s="56"/>
      <c r="IFE410" s="56"/>
      <c r="IFF410" s="56"/>
      <c r="IFG410" s="56"/>
      <c r="IFH410" s="56"/>
      <c r="IFI410" s="56"/>
      <c r="IFJ410" s="56"/>
      <c r="IFK410" s="56"/>
      <c r="IFL410" s="56"/>
      <c r="IFM410" s="56"/>
      <c r="IFN410" s="56"/>
      <c r="IFO410" s="56"/>
      <c r="IFP410" s="56"/>
      <c r="IFQ410" s="56"/>
      <c r="IFR410" s="56"/>
      <c r="IFS410" s="56"/>
      <c r="IFT410" s="56"/>
      <c r="IFU410" s="56"/>
      <c r="IFV410" s="56"/>
      <c r="IFW410" s="56"/>
      <c r="IFX410" s="56"/>
      <c r="IFY410" s="56"/>
      <c r="IFZ410" s="56"/>
      <c r="IGA410" s="56"/>
      <c r="IGB410" s="56"/>
      <c r="IGC410" s="56"/>
      <c r="IGD410" s="56"/>
      <c r="IGE410" s="56"/>
      <c r="IGF410" s="56"/>
      <c r="IGG410" s="56"/>
      <c r="IGH410" s="56"/>
      <c r="IGI410" s="56"/>
      <c r="IGJ410" s="56"/>
      <c r="IGK410" s="56"/>
      <c r="IGL410" s="56"/>
      <c r="IGM410" s="56"/>
      <c r="IGN410" s="56"/>
      <c r="IGO410" s="56"/>
      <c r="IGP410" s="56"/>
      <c r="IGQ410" s="56"/>
      <c r="IGR410" s="56"/>
      <c r="IGS410" s="56"/>
      <c r="IGT410" s="56"/>
      <c r="IGU410" s="56"/>
      <c r="IGV410" s="56"/>
      <c r="IGW410" s="56"/>
      <c r="IGX410" s="56"/>
      <c r="IGY410" s="56"/>
      <c r="IGZ410" s="56"/>
      <c r="IHA410" s="56"/>
      <c r="IHB410" s="56"/>
      <c r="IHC410" s="56"/>
      <c r="IHD410" s="56"/>
      <c r="IHE410" s="56"/>
      <c r="IHF410" s="56"/>
      <c r="IHG410" s="56"/>
      <c r="IHH410" s="56"/>
      <c r="IHI410" s="56"/>
      <c r="IHJ410" s="56"/>
      <c r="IHK410" s="56"/>
      <c r="IHL410" s="56"/>
      <c r="IHM410" s="56"/>
      <c r="IHN410" s="56"/>
      <c r="IHO410" s="56"/>
      <c r="IHP410" s="56"/>
      <c r="IHQ410" s="56"/>
      <c r="IHR410" s="56"/>
      <c r="IHS410" s="56"/>
      <c r="IHT410" s="56"/>
      <c r="IHU410" s="56"/>
      <c r="IHV410" s="56"/>
      <c r="IHW410" s="56"/>
      <c r="IHX410" s="56"/>
      <c r="IHY410" s="56"/>
      <c r="IHZ410" s="56"/>
      <c r="IIA410" s="56"/>
      <c r="IIB410" s="56"/>
      <c r="IIC410" s="56"/>
      <c r="IID410" s="56"/>
      <c r="IIE410" s="56"/>
      <c r="IIF410" s="56"/>
      <c r="IIG410" s="56"/>
      <c r="IIH410" s="56"/>
      <c r="III410" s="56"/>
      <c r="IIJ410" s="56"/>
      <c r="IIK410" s="56"/>
      <c r="IIL410" s="56"/>
      <c r="IIM410" s="56"/>
      <c r="IIN410" s="56"/>
      <c r="IIO410" s="56"/>
      <c r="IIP410" s="56"/>
      <c r="IIQ410" s="56"/>
      <c r="IIR410" s="56"/>
      <c r="IIS410" s="56"/>
      <c r="IIT410" s="56"/>
      <c r="IIU410" s="56"/>
      <c r="IIV410" s="56"/>
      <c r="IIW410" s="56"/>
      <c r="IIX410" s="56"/>
      <c r="IIY410" s="56"/>
      <c r="IIZ410" s="56"/>
      <c r="IJA410" s="56"/>
      <c r="IJB410" s="56"/>
      <c r="IJC410" s="56"/>
      <c r="IJD410" s="56"/>
      <c r="IJE410" s="56"/>
      <c r="IJF410" s="56"/>
      <c r="IJG410" s="56"/>
      <c r="IJH410" s="56"/>
      <c r="IJI410" s="56"/>
      <c r="IJJ410" s="56"/>
      <c r="IJK410" s="56"/>
      <c r="IJL410" s="56"/>
      <c r="IJM410" s="56"/>
      <c r="IJN410" s="56"/>
      <c r="IJO410" s="56"/>
      <c r="IJP410" s="56"/>
      <c r="IJQ410" s="56"/>
      <c r="IJR410" s="56"/>
      <c r="IJS410" s="56"/>
      <c r="IJT410" s="56"/>
      <c r="IJU410" s="56"/>
      <c r="IJV410" s="56"/>
      <c r="IJW410" s="56"/>
      <c r="IJX410" s="56"/>
      <c r="IJY410" s="56"/>
      <c r="IJZ410" s="56"/>
      <c r="IKA410" s="56"/>
      <c r="IKB410" s="56"/>
      <c r="IKC410" s="56"/>
      <c r="IKD410" s="56"/>
      <c r="IKE410" s="56"/>
      <c r="IKF410" s="56"/>
      <c r="IKG410" s="56"/>
      <c r="IKH410" s="56"/>
      <c r="IKI410" s="56"/>
      <c r="IKJ410" s="56"/>
      <c r="IKK410" s="56"/>
      <c r="IKL410" s="56"/>
      <c r="IKM410" s="56"/>
      <c r="IKN410" s="56"/>
      <c r="IKO410" s="56"/>
      <c r="IKP410" s="56"/>
      <c r="IKQ410" s="56"/>
      <c r="IKR410" s="56"/>
      <c r="IKS410" s="56"/>
      <c r="IKT410" s="56"/>
      <c r="IKU410" s="56"/>
      <c r="IKV410" s="56"/>
      <c r="IKW410" s="56"/>
      <c r="IKX410" s="56"/>
      <c r="IKY410" s="56"/>
      <c r="IKZ410" s="56"/>
      <c r="ILA410" s="56"/>
      <c r="ILB410" s="56"/>
      <c r="ILC410" s="56"/>
      <c r="ILD410" s="56"/>
      <c r="ILE410" s="56"/>
      <c r="ILF410" s="56"/>
      <c r="ILG410" s="56"/>
      <c r="ILH410" s="56"/>
      <c r="ILI410" s="56"/>
      <c r="ILJ410" s="56"/>
      <c r="ILK410" s="56"/>
      <c r="ILL410" s="56"/>
      <c r="ILM410" s="56"/>
      <c r="ILN410" s="56"/>
      <c r="ILO410" s="56"/>
      <c r="ILP410" s="56"/>
      <c r="ILQ410" s="56"/>
      <c r="ILR410" s="56"/>
      <c r="ILS410" s="56"/>
      <c r="ILT410" s="56"/>
      <c r="ILU410" s="56"/>
      <c r="ILV410" s="56"/>
      <c r="ILW410" s="56"/>
      <c r="ILX410" s="56"/>
      <c r="ILY410" s="56"/>
      <c r="ILZ410" s="56"/>
      <c r="IMA410" s="56"/>
      <c r="IMB410" s="56"/>
      <c r="IMC410" s="56"/>
      <c r="IMD410" s="56"/>
      <c r="IME410" s="56"/>
      <c r="IMF410" s="56"/>
      <c r="IMG410" s="56"/>
      <c r="IMH410" s="56"/>
      <c r="IMI410" s="56"/>
      <c r="IMJ410" s="56"/>
      <c r="IMK410" s="56"/>
      <c r="IML410" s="56"/>
      <c r="IMM410" s="56"/>
      <c r="IMN410" s="56"/>
      <c r="IMO410" s="56"/>
      <c r="IMP410" s="56"/>
      <c r="IMQ410" s="56"/>
      <c r="IMR410" s="56"/>
      <c r="IMS410" s="56"/>
      <c r="IMT410" s="56"/>
      <c r="IMU410" s="56"/>
      <c r="IMV410" s="56"/>
      <c r="IMW410" s="56"/>
      <c r="IMX410" s="56"/>
      <c r="IMY410" s="56"/>
      <c r="IMZ410" s="56"/>
      <c r="INA410" s="56"/>
      <c r="INB410" s="56"/>
      <c r="INC410" s="56"/>
      <c r="IND410" s="56"/>
      <c r="INE410" s="56"/>
      <c r="INF410" s="56"/>
      <c r="ING410" s="56"/>
      <c r="INH410" s="56"/>
      <c r="INI410" s="56"/>
      <c r="INJ410" s="56"/>
      <c r="INK410" s="56"/>
      <c r="INL410" s="56"/>
      <c r="INM410" s="56"/>
      <c r="INN410" s="56"/>
      <c r="INO410" s="56"/>
      <c r="INP410" s="56"/>
      <c r="INQ410" s="56"/>
      <c r="INR410" s="56"/>
      <c r="INS410" s="56"/>
      <c r="INT410" s="56"/>
      <c r="INU410" s="56"/>
      <c r="INV410" s="56"/>
      <c r="INW410" s="56"/>
      <c r="INX410" s="56"/>
      <c r="INY410" s="56"/>
      <c r="INZ410" s="56"/>
      <c r="IOA410" s="56"/>
      <c r="IOB410" s="56"/>
      <c r="IOC410" s="56"/>
      <c r="IOD410" s="56"/>
      <c r="IOE410" s="56"/>
      <c r="IOF410" s="56"/>
      <c r="IOG410" s="56"/>
      <c r="IOH410" s="56"/>
      <c r="IOI410" s="56"/>
      <c r="IOJ410" s="56"/>
      <c r="IOK410" s="56"/>
      <c r="IOL410" s="56"/>
      <c r="IOM410" s="56"/>
      <c r="ION410" s="56"/>
      <c r="IOO410" s="56"/>
      <c r="IOP410" s="56"/>
      <c r="IOQ410" s="56"/>
      <c r="IOR410" s="56"/>
      <c r="IOS410" s="56"/>
      <c r="IOT410" s="56"/>
      <c r="IOU410" s="56"/>
      <c r="IOV410" s="56"/>
      <c r="IOW410" s="56"/>
      <c r="IOX410" s="56"/>
      <c r="IOY410" s="56"/>
      <c r="IOZ410" s="56"/>
      <c r="IPA410" s="56"/>
      <c r="IPB410" s="56"/>
      <c r="IPC410" s="56"/>
      <c r="IPD410" s="56"/>
      <c r="IPE410" s="56"/>
      <c r="IPF410" s="56"/>
      <c r="IPG410" s="56"/>
      <c r="IPH410" s="56"/>
      <c r="IPI410" s="56"/>
      <c r="IPJ410" s="56"/>
      <c r="IPK410" s="56"/>
      <c r="IPL410" s="56"/>
      <c r="IPM410" s="56"/>
      <c r="IPN410" s="56"/>
      <c r="IPO410" s="56"/>
      <c r="IPP410" s="56"/>
      <c r="IPQ410" s="56"/>
      <c r="IPR410" s="56"/>
      <c r="IPS410" s="56"/>
      <c r="IPT410" s="56"/>
      <c r="IPU410" s="56"/>
      <c r="IPV410" s="56"/>
      <c r="IPW410" s="56"/>
      <c r="IPX410" s="56"/>
      <c r="IPY410" s="56"/>
      <c r="IPZ410" s="56"/>
      <c r="IQA410" s="56"/>
      <c r="IQB410" s="56"/>
      <c r="IQC410" s="56"/>
      <c r="IQD410" s="56"/>
      <c r="IQE410" s="56"/>
      <c r="IQF410" s="56"/>
      <c r="IQG410" s="56"/>
      <c r="IQH410" s="56"/>
      <c r="IQI410" s="56"/>
      <c r="IQJ410" s="56"/>
      <c r="IQK410" s="56"/>
      <c r="IQL410" s="56"/>
      <c r="IQM410" s="56"/>
      <c r="IQN410" s="56"/>
      <c r="IQO410" s="56"/>
      <c r="IQP410" s="56"/>
      <c r="IQQ410" s="56"/>
      <c r="IQR410" s="56"/>
      <c r="IQS410" s="56"/>
      <c r="IQT410" s="56"/>
      <c r="IQU410" s="56"/>
      <c r="IQV410" s="56"/>
      <c r="IQW410" s="56"/>
      <c r="IQX410" s="56"/>
      <c r="IQY410" s="56"/>
      <c r="IQZ410" s="56"/>
      <c r="IRA410" s="56"/>
      <c r="IRB410" s="56"/>
      <c r="IRC410" s="56"/>
      <c r="IRD410" s="56"/>
      <c r="IRE410" s="56"/>
      <c r="IRF410" s="56"/>
      <c r="IRG410" s="56"/>
      <c r="IRH410" s="56"/>
      <c r="IRI410" s="56"/>
      <c r="IRJ410" s="56"/>
      <c r="IRK410" s="56"/>
      <c r="IRL410" s="56"/>
      <c r="IRM410" s="56"/>
      <c r="IRN410" s="56"/>
      <c r="IRO410" s="56"/>
      <c r="IRP410" s="56"/>
      <c r="IRQ410" s="56"/>
      <c r="IRR410" s="56"/>
      <c r="IRS410" s="56"/>
      <c r="IRT410" s="56"/>
      <c r="IRU410" s="56"/>
      <c r="IRV410" s="56"/>
      <c r="IRW410" s="56"/>
      <c r="IRX410" s="56"/>
      <c r="IRY410" s="56"/>
      <c r="IRZ410" s="56"/>
      <c r="ISA410" s="56"/>
      <c r="ISB410" s="56"/>
      <c r="ISC410" s="56"/>
      <c r="ISD410" s="56"/>
      <c r="ISE410" s="56"/>
      <c r="ISF410" s="56"/>
      <c r="ISG410" s="56"/>
      <c r="ISH410" s="56"/>
      <c r="ISI410" s="56"/>
      <c r="ISJ410" s="56"/>
      <c r="ISK410" s="56"/>
      <c r="ISL410" s="56"/>
      <c r="ISM410" s="56"/>
      <c r="ISN410" s="56"/>
      <c r="ISO410" s="56"/>
      <c r="ISP410" s="56"/>
      <c r="ISQ410" s="56"/>
      <c r="ISR410" s="56"/>
      <c r="ISS410" s="56"/>
      <c r="IST410" s="56"/>
      <c r="ISU410" s="56"/>
      <c r="ISV410" s="56"/>
      <c r="ISW410" s="56"/>
      <c r="ISX410" s="56"/>
      <c r="ISY410" s="56"/>
      <c r="ISZ410" s="56"/>
      <c r="ITA410" s="56"/>
      <c r="ITB410" s="56"/>
      <c r="ITC410" s="56"/>
      <c r="ITD410" s="56"/>
      <c r="ITE410" s="56"/>
      <c r="ITF410" s="56"/>
      <c r="ITG410" s="56"/>
      <c r="ITH410" s="56"/>
      <c r="ITI410" s="56"/>
      <c r="ITJ410" s="56"/>
      <c r="ITK410" s="56"/>
      <c r="ITL410" s="56"/>
      <c r="ITM410" s="56"/>
      <c r="ITN410" s="56"/>
      <c r="ITO410" s="56"/>
      <c r="ITP410" s="56"/>
      <c r="ITQ410" s="56"/>
      <c r="ITR410" s="56"/>
      <c r="ITS410" s="56"/>
      <c r="ITT410" s="56"/>
      <c r="ITU410" s="56"/>
      <c r="ITV410" s="56"/>
      <c r="ITW410" s="56"/>
      <c r="ITX410" s="56"/>
      <c r="ITY410" s="56"/>
      <c r="ITZ410" s="56"/>
      <c r="IUA410" s="56"/>
      <c r="IUB410" s="56"/>
      <c r="IUC410" s="56"/>
      <c r="IUD410" s="56"/>
      <c r="IUE410" s="56"/>
      <c r="IUF410" s="56"/>
      <c r="IUG410" s="56"/>
      <c r="IUH410" s="56"/>
      <c r="IUI410" s="56"/>
      <c r="IUJ410" s="56"/>
      <c r="IUK410" s="56"/>
      <c r="IUL410" s="56"/>
      <c r="IUM410" s="56"/>
      <c r="IUN410" s="56"/>
      <c r="IUO410" s="56"/>
      <c r="IUP410" s="56"/>
      <c r="IUQ410" s="56"/>
      <c r="IUR410" s="56"/>
      <c r="IUS410" s="56"/>
      <c r="IUT410" s="56"/>
      <c r="IUU410" s="56"/>
      <c r="IUV410" s="56"/>
      <c r="IUW410" s="56"/>
      <c r="IUX410" s="56"/>
      <c r="IUY410" s="56"/>
      <c r="IUZ410" s="56"/>
      <c r="IVA410" s="56"/>
      <c r="IVB410" s="56"/>
      <c r="IVC410" s="56"/>
      <c r="IVD410" s="56"/>
      <c r="IVE410" s="56"/>
      <c r="IVF410" s="56"/>
      <c r="IVG410" s="56"/>
      <c r="IVH410" s="56"/>
      <c r="IVI410" s="56"/>
      <c r="IVJ410" s="56"/>
      <c r="IVK410" s="56"/>
      <c r="IVL410" s="56"/>
      <c r="IVM410" s="56"/>
      <c r="IVN410" s="56"/>
      <c r="IVO410" s="56"/>
      <c r="IVP410" s="56"/>
      <c r="IVQ410" s="56"/>
      <c r="IVR410" s="56"/>
      <c r="IVS410" s="56"/>
      <c r="IVT410" s="56"/>
      <c r="IVU410" s="56"/>
      <c r="IVV410" s="56"/>
      <c r="IVW410" s="56"/>
      <c r="IVX410" s="56"/>
      <c r="IVY410" s="56"/>
      <c r="IVZ410" s="56"/>
      <c r="IWA410" s="56"/>
      <c r="IWB410" s="56"/>
      <c r="IWC410" s="56"/>
      <c r="IWD410" s="56"/>
      <c r="IWE410" s="56"/>
      <c r="IWF410" s="56"/>
      <c r="IWG410" s="56"/>
      <c r="IWH410" s="56"/>
      <c r="IWI410" s="56"/>
      <c r="IWJ410" s="56"/>
      <c r="IWK410" s="56"/>
      <c r="IWL410" s="56"/>
      <c r="IWM410" s="56"/>
      <c r="IWN410" s="56"/>
      <c r="IWO410" s="56"/>
      <c r="IWP410" s="56"/>
      <c r="IWQ410" s="56"/>
      <c r="IWR410" s="56"/>
      <c r="IWS410" s="56"/>
      <c r="IWT410" s="56"/>
      <c r="IWU410" s="56"/>
      <c r="IWV410" s="56"/>
      <c r="IWW410" s="56"/>
      <c r="IWX410" s="56"/>
      <c r="IWY410" s="56"/>
      <c r="IWZ410" s="56"/>
      <c r="IXA410" s="56"/>
      <c r="IXB410" s="56"/>
      <c r="IXC410" s="56"/>
      <c r="IXD410" s="56"/>
      <c r="IXE410" s="56"/>
      <c r="IXF410" s="56"/>
      <c r="IXG410" s="56"/>
      <c r="IXH410" s="56"/>
      <c r="IXI410" s="56"/>
      <c r="IXJ410" s="56"/>
      <c r="IXK410" s="56"/>
      <c r="IXL410" s="56"/>
      <c r="IXM410" s="56"/>
      <c r="IXN410" s="56"/>
      <c r="IXO410" s="56"/>
      <c r="IXP410" s="56"/>
      <c r="IXQ410" s="56"/>
      <c r="IXR410" s="56"/>
      <c r="IXS410" s="56"/>
      <c r="IXT410" s="56"/>
      <c r="IXU410" s="56"/>
      <c r="IXV410" s="56"/>
      <c r="IXW410" s="56"/>
      <c r="IXX410" s="56"/>
      <c r="IXY410" s="56"/>
      <c r="IXZ410" s="56"/>
      <c r="IYA410" s="56"/>
      <c r="IYB410" s="56"/>
      <c r="IYC410" s="56"/>
      <c r="IYD410" s="56"/>
      <c r="IYE410" s="56"/>
      <c r="IYF410" s="56"/>
      <c r="IYG410" s="56"/>
      <c r="IYH410" s="56"/>
      <c r="IYI410" s="56"/>
      <c r="IYJ410" s="56"/>
      <c r="IYK410" s="56"/>
      <c r="IYL410" s="56"/>
      <c r="IYM410" s="56"/>
      <c r="IYN410" s="56"/>
      <c r="IYO410" s="56"/>
      <c r="IYP410" s="56"/>
      <c r="IYQ410" s="56"/>
      <c r="IYR410" s="56"/>
      <c r="IYS410" s="56"/>
      <c r="IYT410" s="56"/>
      <c r="IYU410" s="56"/>
      <c r="IYV410" s="56"/>
      <c r="IYW410" s="56"/>
      <c r="IYX410" s="56"/>
      <c r="IYY410" s="56"/>
      <c r="IYZ410" s="56"/>
      <c r="IZA410" s="56"/>
      <c r="IZB410" s="56"/>
      <c r="IZC410" s="56"/>
      <c r="IZD410" s="56"/>
      <c r="IZE410" s="56"/>
      <c r="IZF410" s="56"/>
      <c r="IZG410" s="56"/>
      <c r="IZH410" s="56"/>
      <c r="IZI410" s="56"/>
      <c r="IZJ410" s="56"/>
      <c r="IZK410" s="56"/>
      <c r="IZL410" s="56"/>
      <c r="IZM410" s="56"/>
      <c r="IZN410" s="56"/>
      <c r="IZO410" s="56"/>
      <c r="IZP410" s="56"/>
      <c r="IZQ410" s="56"/>
      <c r="IZR410" s="56"/>
      <c r="IZS410" s="56"/>
      <c r="IZT410" s="56"/>
      <c r="IZU410" s="56"/>
      <c r="IZV410" s="56"/>
      <c r="IZW410" s="56"/>
      <c r="IZX410" s="56"/>
      <c r="IZY410" s="56"/>
      <c r="IZZ410" s="56"/>
      <c r="JAA410" s="56"/>
      <c r="JAB410" s="56"/>
      <c r="JAC410" s="56"/>
      <c r="JAD410" s="56"/>
      <c r="JAE410" s="56"/>
      <c r="JAF410" s="56"/>
      <c r="JAG410" s="56"/>
      <c r="JAH410" s="56"/>
      <c r="JAI410" s="56"/>
      <c r="JAJ410" s="56"/>
      <c r="JAK410" s="56"/>
      <c r="JAL410" s="56"/>
      <c r="JAM410" s="56"/>
      <c r="JAN410" s="56"/>
      <c r="JAO410" s="56"/>
      <c r="JAP410" s="56"/>
      <c r="JAQ410" s="56"/>
      <c r="JAR410" s="56"/>
      <c r="JAS410" s="56"/>
      <c r="JAT410" s="56"/>
      <c r="JAU410" s="56"/>
      <c r="JAV410" s="56"/>
      <c r="JAW410" s="56"/>
      <c r="JAX410" s="56"/>
      <c r="JAY410" s="56"/>
      <c r="JAZ410" s="56"/>
      <c r="JBA410" s="56"/>
      <c r="JBB410" s="56"/>
      <c r="JBC410" s="56"/>
      <c r="JBD410" s="56"/>
      <c r="JBE410" s="56"/>
      <c r="JBF410" s="56"/>
      <c r="JBG410" s="56"/>
      <c r="JBH410" s="56"/>
      <c r="JBI410" s="56"/>
      <c r="JBJ410" s="56"/>
      <c r="JBK410" s="56"/>
      <c r="JBL410" s="56"/>
      <c r="JBM410" s="56"/>
      <c r="JBN410" s="56"/>
      <c r="JBO410" s="56"/>
      <c r="JBP410" s="56"/>
      <c r="JBQ410" s="56"/>
      <c r="JBR410" s="56"/>
      <c r="JBS410" s="56"/>
      <c r="JBT410" s="56"/>
      <c r="JBU410" s="56"/>
      <c r="JBV410" s="56"/>
      <c r="JBW410" s="56"/>
      <c r="JBX410" s="56"/>
      <c r="JBY410" s="56"/>
      <c r="JBZ410" s="56"/>
      <c r="JCA410" s="56"/>
      <c r="JCB410" s="56"/>
      <c r="JCC410" s="56"/>
      <c r="JCD410" s="56"/>
      <c r="JCE410" s="56"/>
      <c r="JCF410" s="56"/>
      <c r="JCG410" s="56"/>
      <c r="JCH410" s="56"/>
      <c r="JCI410" s="56"/>
      <c r="JCJ410" s="56"/>
      <c r="JCK410" s="56"/>
      <c r="JCL410" s="56"/>
      <c r="JCM410" s="56"/>
      <c r="JCN410" s="56"/>
      <c r="JCO410" s="56"/>
      <c r="JCP410" s="56"/>
      <c r="JCQ410" s="56"/>
      <c r="JCR410" s="56"/>
      <c r="JCS410" s="56"/>
      <c r="JCT410" s="56"/>
      <c r="JCU410" s="56"/>
      <c r="JCV410" s="56"/>
      <c r="JCW410" s="56"/>
      <c r="JCX410" s="56"/>
      <c r="JCY410" s="56"/>
      <c r="JCZ410" s="56"/>
      <c r="JDA410" s="56"/>
      <c r="JDB410" s="56"/>
      <c r="JDC410" s="56"/>
      <c r="JDD410" s="56"/>
      <c r="JDE410" s="56"/>
      <c r="JDF410" s="56"/>
      <c r="JDG410" s="56"/>
      <c r="JDH410" s="56"/>
      <c r="JDI410" s="56"/>
      <c r="JDJ410" s="56"/>
      <c r="JDK410" s="56"/>
      <c r="JDL410" s="56"/>
      <c r="JDM410" s="56"/>
      <c r="JDN410" s="56"/>
      <c r="JDO410" s="56"/>
      <c r="JDP410" s="56"/>
      <c r="JDQ410" s="56"/>
      <c r="JDR410" s="56"/>
      <c r="JDS410" s="56"/>
      <c r="JDT410" s="56"/>
      <c r="JDU410" s="56"/>
      <c r="JDV410" s="56"/>
      <c r="JDW410" s="56"/>
      <c r="JDX410" s="56"/>
      <c r="JDY410" s="56"/>
      <c r="JDZ410" s="56"/>
      <c r="JEA410" s="56"/>
      <c r="JEB410" s="56"/>
      <c r="JEC410" s="56"/>
      <c r="JED410" s="56"/>
      <c r="JEE410" s="56"/>
      <c r="JEF410" s="56"/>
      <c r="JEG410" s="56"/>
      <c r="JEH410" s="56"/>
      <c r="JEI410" s="56"/>
      <c r="JEJ410" s="56"/>
      <c r="JEK410" s="56"/>
      <c r="JEL410" s="56"/>
      <c r="JEM410" s="56"/>
      <c r="JEN410" s="56"/>
      <c r="JEO410" s="56"/>
      <c r="JEP410" s="56"/>
      <c r="JEQ410" s="56"/>
      <c r="JER410" s="56"/>
      <c r="JES410" s="56"/>
      <c r="JET410" s="56"/>
      <c r="JEU410" s="56"/>
      <c r="JEV410" s="56"/>
      <c r="JEW410" s="56"/>
      <c r="JEX410" s="56"/>
      <c r="JEY410" s="56"/>
      <c r="JEZ410" s="56"/>
      <c r="JFA410" s="56"/>
      <c r="JFB410" s="56"/>
      <c r="JFC410" s="56"/>
      <c r="JFD410" s="56"/>
      <c r="JFE410" s="56"/>
      <c r="JFF410" s="56"/>
      <c r="JFG410" s="56"/>
      <c r="JFH410" s="56"/>
      <c r="JFI410" s="56"/>
      <c r="JFJ410" s="56"/>
      <c r="JFK410" s="56"/>
      <c r="JFL410" s="56"/>
      <c r="JFM410" s="56"/>
      <c r="JFN410" s="56"/>
      <c r="JFO410" s="56"/>
      <c r="JFP410" s="56"/>
      <c r="JFQ410" s="56"/>
      <c r="JFR410" s="56"/>
      <c r="JFS410" s="56"/>
      <c r="JFT410" s="56"/>
      <c r="JFU410" s="56"/>
      <c r="JFV410" s="56"/>
      <c r="JFW410" s="56"/>
      <c r="JFX410" s="56"/>
      <c r="JFY410" s="56"/>
      <c r="JFZ410" s="56"/>
      <c r="JGA410" s="56"/>
      <c r="JGB410" s="56"/>
      <c r="JGC410" s="56"/>
      <c r="JGD410" s="56"/>
      <c r="JGE410" s="56"/>
      <c r="JGF410" s="56"/>
      <c r="JGG410" s="56"/>
      <c r="JGH410" s="56"/>
      <c r="JGI410" s="56"/>
      <c r="JGJ410" s="56"/>
      <c r="JGK410" s="56"/>
      <c r="JGL410" s="56"/>
      <c r="JGM410" s="56"/>
      <c r="JGN410" s="56"/>
      <c r="JGO410" s="56"/>
      <c r="JGP410" s="56"/>
      <c r="JGQ410" s="56"/>
      <c r="JGR410" s="56"/>
      <c r="JGS410" s="56"/>
      <c r="JGT410" s="56"/>
      <c r="JGU410" s="56"/>
      <c r="JGV410" s="56"/>
      <c r="JGW410" s="56"/>
      <c r="JGX410" s="56"/>
      <c r="JGY410" s="56"/>
      <c r="JGZ410" s="56"/>
      <c r="JHA410" s="56"/>
      <c r="JHB410" s="56"/>
      <c r="JHC410" s="56"/>
      <c r="JHD410" s="56"/>
      <c r="JHE410" s="56"/>
      <c r="JHF410" s="56"/>
      <c r="JHG410" s="56"/>
      <c r="JHH410" s="56"/>
      <c r="JHI410" s="56"/>
      <c r="JHJ410" s="56"/>
      <c r="JHK410" s="56"/>
      <c r="JHL410" s="56"/>
      <c r="JHM410" s="56"/>
      <c r="JHN410" s="56"/>
      <c r="JHO410" s="56"/>
      <c r="JHP410" s="56"/>
      <c r="JHQ410" s="56"/>
      <c r="JHR410" s="56"/>
      <c r="JHS410" s="56"/>
      <c r="JHT410" s="56"/>
      <c r="JHU410" s="56"/>
      <c r="JHV410" s="56"/>
      <c r="JHW410" s="56"/>
      <c r="JHX410" s="56"/>
      <c r="JHY410" s="56"/>
      <c r="JHZ410" s="56"/>
      <c r="JIA410" s="56"/>
      <c r="JIB410" s="56"/>
      <c r="JIC410" s="56"/>
      <c r="JID410" s="56"/>
      <c r="JIE410" s="56"/>
      <c r="JIF410" s="56"/>
      <c r="JIG410" s="56"/>
      <c r="JIH410" s="56"/>
      <c r="JII410" s="56"/>
      <c r="JIJ410" s="56"/>
      <c r="JIK410" s="56"/>
      <c r="JIL410" s="56"/>
      <c r="JIM410" s="56"/>
      <c r="JIN410" s="56"/>
      <c r="JIO410" s="56"/>
      <c r="JIP410" s="56"/>
      <c r="JIQ410" s="56"/>
      <c r="JIR410" s="56"/>
      <c r="JIS410" s="56"/>
      <c r="JIT410" s="56"/>
      <c r="JIU410" s="56"/>
      <c r="JIV410" s="56"/>
      <c r="JIW410" s="56"/>
      <c r="JIX410" s="56"/>
      <c r="JIY410" s="56"/>
      <c r="JIZ410" s="56"/>
      <c r="JJA410" s="56"/>
      <c r="JJB410" s="56"/>
      <c r="JJC410" s="56"/>
      <c r="JJD410" s="56"/>
      <c r="JJE410" s="56"/>
      <c r="JJF410" s="56"/>
      <c r="JJG410" s="56"/>
      <c r="JJH410" s="56"/>
      <c r="JJI410" s="56"/>
      <c r="JJJ410" s="56"/>
      <c r="JJK410" s="56"/>
      <c r="JJL410" s="56"/>
      <c r="JJM410" s="56"/>
      <c r="JJN410" s="56"/>
      <c r="JJO410" s="56"/>
      <c r="JJP410" s="56"/>
      <c r="JJQ410" s="56"/>
      <c r="JJR410" s="56"/>
      <c r="JJS410" s="56"/>
      <c r="JJT410" s="56"/>
      <c r="JJU410" s="56"/>
      <c r="JJV410" s="56"/>
      <c r="JJW410" s="56"/>
      <c r="JJX410" s="56"/>
      <c r="JJY410" s="56"/>
      <c r="JJZ410" s="56"/>
      <c r="JKA410" s="56"/>
      <c r="JKB410" s="56"/>
      <c r="JKC410" s="56"/>
      <c r="JKD410" s="56"/>
      <c r="JKE410" s="56"/>
      <c r="JKF410" s="56"/>
      <c r="JKG410" s="56"/>
      <c r="JKH410" s="56"/>
      <c r="JKI410" s="56"/>
      <c r="JKJ410" s="56"/>
      <c r="JKK410" s="56"/>
      <c r="JKL410" s="56"/>
      <c r="JKM410" s="56"/>
      <c r="JKN410" s="56"/>
      <c r="JKO410" s="56"/>
      <c r="JKP410" s="56"/>
      <c r="JKQ410" s="56"/>
      <c r="JKR410" s="56"/>
      <c r="JKS410" s="56"/>
      <c r="JKT410" s="56"/>
      <c r="JKU410" s="56"/>
      <c r="JKV410" s="56"/>
      <c r="JKW410" s="56"/>
      <c r="JKX410" s="56"/>
      <c r="JKY410" s="56"/>
      <c r="JKZ410" s="56"/>
      <c r="JLA410" s="56"/>
      <c r="JLB410" s="56"/>
      <c r="JLC410" s="56"/>
      <c r="JLD410" s="56"/>
      <c r="JLE410" s="56"/>
      <c r="JLF410" s="56"/>
      <c r="JLG410" s="56"/>
      <c r="JLH410" s="56"/>
      <c r="JLI410" s="56"/>
      <c r="JLJ410" s="56"/>
      <c r="JLK410" s="56"/>
      <c r="JLL410" s="56"/>
      <c r="JLM410" s="56"/>
      <c r="JLN410" s="56"/>
      <c r="JLO410" s="56"/>
      <c r="JLP410" s="56"/>
      <c r="JLQ410" s="56"/>
      <c r="JLR410" s="56"/>
      <c r="JLS410" s="56"/>
      <c r="JLT410" s="56"/>
      <c r="JLU410" s="56"/>
      <c r="JLV410" s="56"/>
      <c r="JLW410" s="56"/>
      <c r="JLX410" s="56"/>
      <c r="JLY410" s="56"/>
      <c r="JLZ410" s="56"/>
      <c r="JMA410" s="56"/>
      <c r="JMB410" s="56"/>
      <c r="JMC410" s="56"/>
      <c r="JMD410" s="56"/>
      <c r="JME410" s="56"/>
      <c r="JMF410" s="56"/>
      <c r="JMG410" s="56"/>
      <c r="JMH410" s="56"/>
      <c r="JMI410" s="56"/>
      <c r="JMJ410" s="56"/>
      <c r="JMK410" s="56"/>
      <c r="JML410" s="56"/>
      <c r="JMM410" s="56"/>
      <c r="JMN410" s="56"/>
      <c r="JMO410" s="56"/>
      <c r="JMP410" s="56"/>
      <c r="JMQ410" s="56"/>
      <c r="JMR410" s="56"/>
      <c r="JMS410" s="56"/>
      <c r="JMT410" s="56"/>
      <c r="JMU410" s="56"/>
      <c r="JMV410" s="56"/>
      <c r="JMW410" s="56"/>
      <c r="JMX410" s="56"/>
      <c r="JMY410" s="56"/>
      <c r="JMZ410" s="56"/>
      <c r="JNA410" s="56"/>
      <c r="JNB410" s="56"/>
      <c r="JNC410" s="56"/>
      <c r="JND410" s="56"/>
      <c r="JNE410" s="56"/>
      <c r="JNF410" s="56"/>
      <c r="JNG410" s="56"/>
      <c r="JNH410" s="56"/>
      <c r="JNI410" s="56"/>
      <c r="JNJ410" s="56"/>
      <c r="JNK410" s="56"/>
      <c r="JNL410" s="56"/>
      <c r="JNM410" s="56"/>
      <c r="JNN410" s="56"/>
      <c r="JNO410" s="56"/>
      <c r="JNP410" s="56"/>
      <c r="JNQ410" s="56"/>
      <c r="JNR410" s="56"/>
      <c r="JNS410" s="56"/>
      <c r="JNT410" s="56"/>
      <c r="JNU410" s="56"/>
      <c r="JNV410" s="56"/>
      <c r="JNW410" s="56"/>
      <c r="JNX410" s="56"/>
      <c r="JNY410" s="56"/>
      <c r="JNZ410" s="56"/>
      <c r="JOA410" s="56"/>
      <c r="JOB410" s="56"/>
      <c r="JOC410" s="56"/>
      <c r="JOD410" s="56"/>
      <c r="JOE410" s="56"/>
      <c r="JOF410" s="56"/>
      <c r="JOG410" s="56"/>
      <c r="JOH410" s="56"/>
      <c r="JOI410" s="56"/>
      <c r="JOJ410" s="56"/>
      <c r="JOK410" s="56"/>
      <c r="JOL410" s="56"/>
      <c r="JOM410" s="56"/>
      <c r="JON410" s="56"/>
      <c r="JOO410" s="56"/>
      <c r="JOP410" s="56"/>
      <c r="JOQ410" s="56"/>
      <c r="JOR410" s="56"/>
      <c r="JOS410" s="56"/>
      <c r="JOT410" s="56"/>
      <c r="JOU410" s="56"/>
      <c r="JOV410" s="56"/>
      <c r="JOW410" s="56"/>
      <c r="JOX410" s="56"/>
      <c r="JOY410" s="56"/>
      <c r="JOZ410" s="56"/>
      <c r="JPA410" s="56"/>
      <c r="JPB410" s="56"/>
      <c r="JPC410" s="56"/>
      <c r="JPD410" s="56"/>
      <c r="JPE410" s="56"/>
      <c r="JPF410" s="56"/>
      <c r="JPG410" s="56"/>
      <c r="JPH410" s="56"/>
      <c r="JPI410" s="56"/>
      <c r="JPJ410" s="56"/>
      <c r="JPK410" s="56"/>
      <c r="JPL410" s="56"/>
      <c r="JPM410" s="56"/>
      <c r="JPN410" s="56"/>
      <c r="JPO410" s="56"/>
      <c r="JPP410" s="56"/>
      <c r="JPQ410" s="56"/>
      <c r="JPR410" s="56"/>
      <c r="JPS410" s="56"/>
      <c r="JPT410" s="56"/>
      <c r="JPU410" s="56"/>
      <c r="JPV410" s="56"/>
      <c r="JPW410" s="56"/>
      <c r="JPX410" s="56"/>
      <c r="JPY410" s="56"/>
      <c r="JPZ410" s="56"/>
      <c r="JQA410" s="56"/>
      <c r="JQB410" s="56"/>
      <c r="JQC410" s="56"/>
      <c r="JQD410" s="56"/>
      <c r="JQE410" s="56"/>
      <c r="JQF410" s="56"/>
      <c r="JQG410" s="56"/>
      <c r="JQH410" s="56"/>
      <c r="JQI410" s="56"/>
      <c r="JQJ410" s="56"/>
      <c r="JQK410" s="56"/>
      <c r="JQL410" s="56"/>
      <c r="JQM410" s="56"/>
      <c r="JQN410" s="56"/>
      <c r="JQO410" s="56"/>
      <c r="JQP410" s="56"/>
      <c r="JQQ410" s="56"/>
      <c r="JQR410" s="56"/>
      <c r="JQS410" s="56"/>
      <c r="JQT410" s="56"/>
      <c r="JQU410" s="56"/>
      <c r="JQV410" s="56"/>
      <c r="JQW410" s="56"/>
      <c r="JQX410" s="56"/>
      <c r="JQY410" s="56"/>
      <c r="JQZ410" s="56"/>
      <c r="JRA410" s="56"/>
      <c r="JRB410" s="56"/>
      <c r="JRC410" s="56"/>
      <c r="JRD410" s="56"/>
      <c r="JRE410" s="56"/>
      <c r="JRF410" s="56"/>
      <c r="JRG410" s="56"/>
      <c r="JRH410" s="56"/>
      <c r="JRI410" s="56"/>
      <c r="JRJ410" s="56"/>
      <c r="JRK410" s="56"/>
      <c r="JRL410" s="56"/>
      <c r="JRM410" s="56"/>
      <c r="JRN410" s="56"/>
      <c r="JRO410" s="56"/>
      <c r="JRP410" s="56"/>
      <c r="JRQ410" s="56"/>
      <c r="JRR410" s="56"/>
      <c r="JRS410" s="56"/>
      <c r="JRT410" s="56"/>
      <c r="JRU410" s="56"/>
      <c r="JRV410" s="56"/>
      <c r="JRW410" s="56"/>
      <c r="JRX410" s="56"/>
      <c r="JRY410" s="56"/>
      <c r="JRZ410" s="56"/>
      <c r="JSA410" s="56"/>
      <c r="JSB410" s="56"/>
      <c r="JSC410" s="56"/>
      <c r="JSD410" s="56"/>
      <c r="JSE410" s="56"/>
      <c r="JSF410" s="56"/>
      <c r="JSG410" s="56"/>
      <c r="JSH410" s="56"/>
      <c r="JSI410" s="56"/>
      <c r="JSJ410" s="56"/>
      <c r="JSK410" s="56"/>
      <c r="JSL410" s="56"/>
      <c r="JSM410" s="56"/>
      <c r="JSN410" s="56"/>
      <c r="JSO410" s="56"/>
      <c r="JSP410" s="56"/>
      <c r="JSQ410" s="56"/>
      <c r="JSR410" s="56"/>
      <c r="JSS410" s="56"/>
      <c r="JST410" s="56"/>
      <c r="JSU410" s="56"/>
      <c r="JSV410" s="56"/>
      <c r="JSW410" s="56"/>
      <c r="JSX410" s="56"/>
      <c r="JSY410" s="56"/>
      <c r="JSZ410" s="56"/>
      <c r="JTA410" s="56"/>
      <c r="JTB410" s="56"/>
      <c r="JTC410" s="56"/>
      <c r="JTD410" s="56"/>
      <c r="JTE410" s="56"/>
      <c r="JTF410" s="56"/>
      <c r="JTG410" s="56"/>
      <c r="JTH410" s="56"/>
      <c r="JTI410" s="56"/>
      <c r="JTJ410" s="56"/>
      <c r="JTK410" s="56"/>
      <c r="JTL410" s="56"/>
      <c r="JTM410" s="56"/>
      <c r="JTN410" s="56"/>
      <c r="JTO410" s="56"/>
      <c r="JTP410" s="56"/>
      <c r="JTQ410" s="56"/>
      <c r="JTR410" s="56"/>
      <c r="JTS410" s="56"/>
      <c r="JTT410" s="56"/>
      <c r="JTU410" s="56"/>
      <c r="JTV410" s="56"/>
      <c r="JTW410" s="56"/>
      <c r="JTX410" s="56"/>
      <c r="JTY410" s="56"/>
      <c r="JTZ410" s="56"/>
      <c r="JUA410" s="56"/>
      <c r="JUB410" s="56"/>
      <c r="JUC410" s="56"/>
      <c r="JUD410" s="56"/>
      <c r="JUE410" s="56"/>
      <c r="JUF410" s="56"/>
      <c r="JUG410" s="56"/>
      <c r="JUH410" s="56"/>
      <c r="JUI410" s="56"/>
      <c r="JUJ410" s="56"/>
      <c r="JUK410" s="56"/>
      <c r="JUL410" s="56"/>
      <c r="JUM410" s="56"/>
      <c r="JUN410" s="56"/>
      <c r="JUO410" s="56"/>
      <c r="JUP410" s="56"/>
      <c r="JUQ410" s="56"/>
      <c r="JUR410" s="56"/>
      <c r="JUS410" s="56"/>
      <c r="JUT410" s="56"/>
      <c r="JUU410" s="56"/>
      <c r="JUV410" s="56"/>
      <c r="JUW410" s="56"/>
      <c r="JUX410" s="56"/>
      <c r="JUY410" s="56"/>
      <c r="JUZ410" s="56"/>
      <c r="JVA410" s="56"/>
      <c r="JVB410" s="56"/>
      <c r="JVC410" s="56"/>
      <c r="JVD410" s="56"/>
      <c r="JVE410" s="56"/>
      <c r="JVF410" s="56"/>
      <c r="JVG410" s="56"/>
      <c r="JVH410" s="56"/>
      <c r="JVI410" s="56"/>
      <c r="JVJ410" s="56"/>
      <c r="JVK410" s="56"/>
      <c r="JVL410" s="56"/>
      <c r="JVM410" s="56"/>
      <c r="JVN410" s="56"/>
      <c r="JVO410" s="56"/>
      <c r="JVP410" s="56"/>
      <c r="JVQ410" s="56"/>
      <c r="JVR410" s="56"/>
      <c r="JVS410" s="56"/>
      <c r="JVT410" s="56"/>
      <c r="JVU410" s="56"/>
      <c r="JVV410" s="56"/>
      <c r="JVW410" s="56"/>
      <c r="JVX410" s="56"/>
      <c r="JVY410" s="56"/>
      <c r="JVZ410" s="56"/>
      <c r="JWA410" s="56"/>
      <c r="JWB410" s="56"/>
      <c r="JWC410" s="56"/>
      <c r="JWD410" s="56"/>
      <c r="JWE410" s="56"/>
      <c r="JWF410" s="56"/>
      <c r="JWG410" s="56"/>
      <c r="JWH410" s="56"/>
      <c r="JWI410" s="56"/>
      <c r="JWJ410" s="56"/>
      <c r="JWK410" s="56"/>
      <c r="JWL410" s="56"/>
      <c r="JWM410" s="56"/>
      <c r="JWN410" s="56"/>
      <c r="JWO410" s="56"/>
      <c r="JWP410" s="56"/>
      <c r="JWQ410" s="56"/>
      <c r="JWR410" s="56"/>
      <c r="JWS410" s="56"/>
      <c r="JWT410" s="56"/>
      <c r="JWU410" s="56"/>
      <c r="JWV410" s="56"/>
      <c r="JWW410" s="56"/>
      <c r="JWX410" s="56"/>
      <c r="JWY410" s="56"/>
      <c r="JWZ410" s="56"/>
      <c r="JXA410" s="56"/>
      <c r="JXB410" s="56"/>
      <c r="JXC410" s="56"/>
      <c r="JXD410" s="56"/>
      <c r="JXE410" s="56"/>
      <c r="JXF410" s="56"/>
      <c r="JXG410" s="56"/>
      <c r="JXH410" s="56"/>
      <c r="JXI410" s="56"/>
      <c r="JXJ410" s="56"/>
      <c r="JXK410" s="56"/>
      <c r="JXL410" s="56"/>
      <c r="JXM410" s="56"/>
      <c r="JXN410" s="56"/>
      <c r="JXO410" s="56"/>
      <c r="JXP410" s="56"/>
      <c r="JXQ410" s="56"/>
      <c r="JXR410" s="56"/>
      <c r="JXS410" s="56"/>
      <c r="JXT410" s="56"/>
      <c r="JXU410" s="56"/>
      <c r="JXV410" s="56"/>
      <c r="JXW410" s="56"/>
      <c r="JXX410" s="56"/>
      <c r="JXY410" s="56"/>
      <c r="JXZ410" s="56"/>
      <c r="JYA410" s="56"/>
      <c r="JYB410" s="56"/>
      <c r="JYC410" s="56"/>
      <c r="JYD410" s="56"/>
      <c r="JYE410" s="56"/>
      <c r="JYF410" s="56"/>
      <c r="JYG410" s="56"/>
      <c r="JYH410" s="56"/>
      <c r="JYI410" s="56"/>
      <c r="JYJ410" s="56"/>
      <c r="JYK410" s="56"/>
      <c r="JYL410" s="56"/>
      <c r="JYM410" s="56"/>
      <c r="JYN410" s="56"/>
      <c r="JYO410" s="56"/>
      <c r="JYP410" s="56"/>
      <c r="JYQ410" s="56"/>
      <c r="JYR410" s="56"/>
      <c r="JYS410" s="56"/>
      <c r="JYT410" s="56"/>
      <c r="JYU410" s="56"/>
      <c r="JYV410" s="56"/>
      <c r="JYW410" s="56"/>
      <c r="JYX410" s="56"/>
      <c r="JYY410" s="56"/>
      <c r="JYZ410" s="56"/>
      <c r="JZA410" s="56"/>
      <c r="JZB410" s="56"/>
      <c r="JZC410" s="56"/>
      <c r="JZD410" s="56"/>
      <c r="JZE410" s="56"/>
      <c r="JZF410" s="56"/>
      <c r="JZG410" s="56"/>
      <c r="JZH410" s="56"/>
      <c r="JZI410" s="56"/>
      <c r="JZJ410" s="56"/>
      <c r="JZK410" s="56"/>
      <c r="JZL410" s="56"/>
      <c r="JZM410" s="56"/>
      <c r="JZN410" s="56"/>
      <c r="JZO410" s="56"/>
      <c r="JZP410" s="56"/>
      <c r="JZQ410" s="56"/>
      <c r="JZR410" s="56"/>
      <c r="JZS410" s="56"/>
      <c r="JZT410" s="56"/>
      <c r="JZU410" s="56"/>
      <c r="JZV410" s="56"/>
      <c r="JZW410" s="56"/>
      <c r="JZX410" s="56"/>
      <c r="JZY410" s="56"/>
      <c r="JZZ410" s="56"/>
      <c r="KAA410" s="56"/>
      <c r="KAB410" s="56"/>
      <c r="KAC410" s="56"/>
      <c r="KAD410" s="56"/>
      <c r="KAE410" s="56"/>
      <c r="KAF410" s="56"/>
      <c r="KAG410" s="56"/>
      <c r="KAH410" s="56"/>
      <c r="KAI410" s="56"/>
      <c r="KAJ410" s="56"/>
      <c r="KAK410" s="56"/>
      <c r="KAL410" s="56"/>
      <c r="KAM410" s="56"/>
      <c r="KAN410" s="56"/>
      <c r="KAO410" s="56"/>
      <c r="KAP410" s="56"/>
      <c r="KAQ410" s="56"/>
      <c r="KAR410" s="56"/>
      <c r="KAS410" s="56"/>
      <c r="KAT410" s="56"/>
      <c r="KAU410" s="56"/>
      <c r="KAV410" s="56"/>
      <c r="KAW410" s="56"/>
      <c r="KAX410" s="56"/>
      <c r="KAY410" s="56"/>
      <c r="KAZ410" s="56"/>
      <c r="KBA410" s="56"/>
      <c r="KBB410" s="56"/>
      <c r="KBC410" s="56"/>
      <c r="KBD410" s="56"/>
      <c r="KBE410" s="56"/>
      <c r="KBF410" s="56"/>
      <c r="KBG410" s="56"/>
      <c r="KBH410" s="56"/>
      <c r="KBI410" s="56"/>
      <c r="KBJ410" s="56"/>
      <c r="KBK410" s="56"/>
      <c r="KBL410" s="56"/>
      <c r="KBM410" s="56"/>
      <c r="KBN410" s="56"/>
      <c r="KBO410" s="56"/>
      <c r="KBP410" s="56"/>
      <c r="KBQ410" s="56"/>
      <c r="KBR410" s="56"/>
      <c r="KBS410" s="56"/>
      <c r="KBT410" s="56"/>
      <c r="KBU410" s="56"/>
      <c r="KBV410" s="56"/>
      <c r="KBW410" s="56"/>
      <c r="KBX410" s="56"/>
      <c r="KBY410" s="56"/>
      <c r="KBZ410" s="56"/>
      <c r="KCA410" s="56"/>
      <c r="KCB410" s="56"/>
      <c r="KCC410" s="56"/>
      <c r="KCD410" s="56"/>
      <c r="KCE410" s="56"/>
      <c r="KCF410" s="56"/>
      <c r="KCG410" s="56"/>
      <c r="KCH410" s="56"/>
      <c r="KCI410" s="56"/>
      <c r="KCJ410" s="56"/>
      <c r="KCK410" s="56"/>
      <c r="KCL410" s="56"/>
      <c r="KCM410" s="56"/>
      <c r="KCN410" s="56"/>
      <c r="KCO410" s="56"/>
      <c r="KCP410" s="56"/>
      <c r="KCQ410" s="56"/>
      <c r="KCR410" s="56"/>
      <c r="KCS410" s="56"/>
      <c r="KCT410" s="56"/>
      <c r="KCU410" s="56"/>
      <c r="KCV410" s="56"/>
      <c r="KCW410" s="56"/>
      <c r="KCX410" s="56"/>
      <c r="KCY410" s="56"/>
      <c r="KCZ410" s="56"/>
      <c r="KDA410" s="56"/>
      <c r="KDB410" s="56"/>
      <c r="KDC410" s="56"/>
      <c r="KDD410" s="56"/>
      <c r="KDE410" s="56"/>
      <c r="KDF410" s="56"/>
      <c r="KDG410" s="56"/>
      <c r="KDH410" s="56"/>
      <c r="KDI410" s="56"/>
      <c r="KDJ410" s="56"/>
      <c r="KDK410" s="56"/>
      <c r="KDL410" s="56"/>
      <c r="KDM410" s="56"/>
      <c r="KDN410" s="56"/>
      <c r="KDO410" s="56"/>
      <c r="KDP410" s="56"/>
      <c r="KDQ410" s="56"/>
      <c r="KDR410" s="56"/>
      <c r="KDS410" s="56"/>
      <c r="KDT410" s="56"/>
      <c r="KDU410" s="56"/>
      <c r="KDV410" s="56"/>
      <c r="KDW410" s="56"/>
      <c r="KDX410" s="56"/>
      <c r="KDY410" s="56"/>
      <c r="KDZ410" s="56"/>
      <c r="KEA410" s="56"/>
      <c r="KEB410" s="56"/>
      <c r="KEC410" s="56"/>
      <c r="KED410" s="56"/>
      <c r="KEE410" s="56"/>
      <c r="KEF410" s="56"/>
      <c r="KEG410" s="56"/>
      <c r="KEH410" s="56"/>
      <c r="KEI410" s="56"/>
      <c r="KEJ410" s="56"/>
      <c r="KEK410" s="56"/>
      <c r="KEL410" s="56"/>
      <c r="KEM410" s="56"/>
      <c r="KEN410" s="56"/>
      <c r="KEO410" s="56"/>
      <c r="KEP410" s="56"/>
      <c r="KEQ410" s="56"/>
      <c r="KER410" s="56"/>
      <c r="KES410" s="56"/>
      <c r="KET410" s="56"/>
      <c r="KEU410" s="56"/>
      <c r="KEV410" s="56"/>
      <c r="KEW410" s="56"/>
      <c r="KEX410" s="56"/>
      <c r="KEY410" s="56"/>
      <c r="KEZ410" s="56"/>
      <c r="KFA410" s="56"/>
      <c r="KFB410" s="56"/>
      <c r="KFC410" s="56"/>
      <c r="KFD410" s="56"/>
      <c r="KFE410" s="56"/>
      <c r="KFF410" s="56"/>
      <c r="KFG410" s="56"/>
      <c r="KFH410" s="56"/>
      <c r="KFI410" s="56"/>
      <c r="KFJ410" s="56"/>
      <c r="KFK410" s="56"/>
      <c r="KFL410" s="56"/>
      <c r="KFM410" s="56"/>
      <c r="KFN410" s="56"/>
      <c r="KFO410" s="56"/>
      <c r="KFP410" s="56"/>
      <c r="KFQ410" s="56"/>
      <c r="KFR410" s="56"/>
      <c r="KFS410" s="56"/>
      <c r="KFT410" s="56"/>
      <c r="KFU410" s="56"/>
      <c r="KFV410" s="56"/>
      <c r="KFW410" s="56"/>
      <c r="KFX410" s="56"/>
      <c r="KFY410" s="56"/>
      <c r="KFZ410" s="56"/>
      <c r="KGA410" s="56"/>
      <c r="KGB410" s="56"/>
      <c r="KGC410" s="56"/>
      <c r="KGD410" s="56"/>
      <c r="KGE410" s="56"/>
      <c r="KGF410" s="56"/>
      <c r="KGG410" s="56"/>
      <c r="KGH410" s="56"/>
      <c r="KGI410" s="56"/>
      <c r="KGJ410" s="56"/>
      <c r="KGK410" s="56"/>
      <c r="KGL410" s="56"/>
      <c r="KGM410" s="56"/>
      <c r="KGN410" s="56"/>
      <c r="KGO410" s="56"/>
      <c r="KGP410" s="56"/>
      <c r="KGQ410" s="56"/>
      <c r="KGR410" s="56"/>
      <c r="KGS410" s="56"/>
      <c r="KGT410" s="56"/>
      <c r="KGU410" s="56"/>
      <c r="KGV410" s="56"/>
      <c r="KGW410" s="56"/>
      <c r="KGX410" s="56"/>
      <c r="KGY410" s="56"/>
      <c r="KGZ410" s="56"/>
      <c r="KHA410" s="56"/>
      <c r="KHB410" s="56"/>
      <c r="KHC410" s="56"/>
      <c r="KHD410" s="56"/>
      <c r="KHE410" s="56"/>
      <c r="KHF410" s="56"/>
      <c r="KHG410" s="56"/>
      <c r="KHH410" s="56"/>
      <c r="KHI410" s="56"/>
      <c r="KHJ410" s="56"/>
      <c r="KHK410" s="56"/>
      <c r="KHL410" s="56"/>
      <c r="KHM410" s="56"/>
      <c r="KHN410" s="56"/>
      <c r="KHO410" s="56"/>
      <c r="KHP410" s="56"/>
      <c r="KHQ410" s="56"/>
      <c r="KHR410" s="56"/>
      <c r="KHS410" s="56"/>
      <c r="KHT410" s="56"/>
      <c r="KHU410" s="56"/>
      <c r="KHV410" s="56"/>
      <c r="KHW410" s="56"/>
      <c r="KHX410" s="56"/>
      <c r="KHY410" s="56"/>
      <c r="KHZ410" s="56"/>
      <c r="KIA410" s="56"/>
      <c r="KIB410" s="56"/>
      <c r="KIC410" s="56"/>
      <c r="KID410" s="56"/>
      <c r="KIE410" s="56"/>
      <c r="KIF410" s="56"/>
      <c r="KIG410" s="56"/>
      <c r="KIH410" s="56"/>
      <c r="KII410" s="56"/>
      <c r="KIJ410" s="56"/>
      <c r="KIK410" s="56"/>
      <c r="KIL410" s="56"/>
      <c r="KIM410" s="56"/>
      <c r="KIN410" s="56"/>
      <c r="KIO410" s="56"/>
      <c r="KIP410" s="56"/>
      <c r="KIQ410" s="56"/>
      <c r="KIR410" s="56"/>
      <c r="KIS410" s="56"/>
      <c r="KIT410" s="56"/>
      <c r="KIU410" s="56"/>
      <c r="KIV410" s="56"/>
      <c r="KIW410" s="56"/>
      <c r="KIX410" s="56"/>
      <c r="KIY410" s="56"/>
      <c r="KIZ410" s="56"/>
      <c r="KJA410" s="56"/>
      <c r="KJB410" s="56"/>
      <c r="KJC410" s="56"/>
      <c r="KJD410" s="56"/>
      <c r="KJE410" s="56"/>
      <c r="KJF410" s="56"/>
      <c r="KJG410" s="56"/>
      <c r="KJH410" s="56"/>
      <c r="KJI410" s="56"/>
      <c r="KJJ410" s="56"/>
      <c r="KJK410" s="56"/>
      <c r="KJL410" s="56"/>
      <c r="KJM410" s="56"/>
      <c r="KJN410" s="56"/>
      <c r="KJO410" s="56"/>
      <c r="KJP410" s="56"/>
      <c r="KJQ410" s="56"/>
      <c r="KJR410" s="56"/>
      <c r="KJS410" s="56"/>
      <c r="KJT410" s="56"/>
      <c r="KJU410" s="56"/>
      <c r="KJV410" s="56"/>
      <c r="KJW410" s="56"/>
      <c r="KJX410" s="56"/>
      <c r="KJY410" s="56"/>
      <c r="KJZ410" s="56"/>
      <c r="KKA410" s="56"/>
      <c r="KKB410" s="56"/>
      <c r="KKC410" s="56"/>
      <c r="KKD410" s="56"/>
      <c r="KKE410" s="56"/>
      <c r="KKF410" s="56"/>
      <c r="KKG410" s="56"/>
      <c r="KKH410" s="56"/>
      <c r="KKI410" s="56"/>
      <c r="KKJ410" s="56"/>
      <c r="KKK410" s="56"/>
      <c r="KKL410" s="56"/>
      <c r="KKM410" s="56"/>
      <c r="KKN410" s="56"/>
      <c r="KKO410" s="56"/>
      <c r="KKP410" s="56"/>
      <c r="KKQ410" s="56"/>
      <c r="KKR410" s="56"/>
      <c r="KKS410" s="56"/>
      <c r="KKT410" s="56"/>
      <c r="KKU410" s="56"/>
      <c r="KKV410" s="56"/>
      <c r="KKW410" s="56"/>
      <c r="KKX410" s="56"/>
      <c r="KKY410" s="56"/>
      <c r="KKZ410" s="56"/>
      <c r="KLA410" s="56"/>
      <c r="KLB410" s="56"/>
      <c r="KLC410" s="56"/>
      <c r="KLD410" s="56"/>
      <c r="KLE410" s="56"/>
      <c r="KLF410" s="56"/>
      <c r="KLG410" s="56"/>
      <c r="KLH410" s="56"/>
      <c r="KLI410" s="56"/>
      <c r="KLJ410" s="56"/>
      <c r="KLK410" s="56"/>
      <c r="KLL410" s="56"/>
      <c r="KLM410" s="56"/>
      <c r="KLN410" s="56"/>
      <c r="KLO410" s="56"/>
      <c r="KLP410" s="56"/>
      <c r="KLQ410" s="56"/>
      <c r="KLR410" s="56"/>
      <c r="KLS410" s="56"/>
      <c r="KLT410" s="56"/>
      <c r="KLU410" s="56"/>
      <c r="KLV410" s="56"/>
      <c r="KLW410" s="56"/>
      <c r="KLX410" s="56"/>
      <c r="KLY410" s="56"/>
      <c r="KLZ410" s="56"/>
      <c r="KMA410" s="56"/>
      <c r="KMB410" s="56"/>
      <c r="KMC410" s="56"/>
      <c r="KMD410" s="56"/>
      <c r="KME410" s="56"/>
      <c r="KMF410" s="56"/>
      <c r="KMG410" s="56"/>
      <c r="KMH410" s="56"/>
      <c r="KMI410" s="56"/>
      <c r="KMJ410" s="56"/>
      <c r="KMK410" s="56"/>
      <c r="KML410" s="56"/>
      <c r="KMM410" s="56"/>
      <c r="KMN410" s="56"/>
      <c r="KMO410" s="56"/>
      <c r="KMP410" s="56"/>
      <c r="KMQ410" s="56"/>
      <c r="KMR410" s="56"/>
      <c r="KMS410" s="56"/>
      <c r="KMT410" s="56"/>
      <c r="KMU410" s="56"/>
      <c r="KMV410" s="56"/>
      <c r="KMW410" s="56"/>
      <c r="KMX410" s="56"/>
      <c r="KMY410" s="56"/>
      <c r="KMZ410" s="56"/>
      <c r="KNA410" s="56"/>
      <c r="KNB410" s="56"/>
      <c r="KNC410" s="56"/>
      <c r="KND410" s="56"/>
      <c r="KNE410" s="56"/>
      <c r="KNF410" s="56"/>
      <c r="KNG410" s="56"/>
      <c r="KNH410" s="56"/>
      <c r="KNI410" s="56"/>
      <c r="KNJ410" s="56"/>
      <c r="KNK410" s="56"/>
      <c r="KNL410" s="56"/>
      <c r="KNM410" s="56"/>
      <c r="KNN410" s="56"/>
      <c r="KNO410" s="56"/>
      <c r="KNP410" s="56"/>
      <c r="KNQ410" s="56"/>
      <c r="KNR410" s="56"/>
      <c r="KNS410" s="56"/>
      <c r="KNT410" s="56"/>
      <c r="KNU410" s="56"/>
      <c r="KNV410" s="56"/>
      <c r="KNW410" s="56"/>
      <c r="KNX410" s="56"/>
      <c r="KNY410" s="56"/>
      <c r="KNZ410" s="56"/>
      <c r="KOA410" s="56"/>
      <c r="KOB410" s="56"/>
      <c r="KOC410" s="56"/>
      <c r="KOD410" s="56"/>
      <c r="KOE410" s="56"/>
      <c r="KOF410" s="56"/>
      <c r="KOG410" s="56"/>
      <c r="KOH410" s="56"/>
      <c r="KOI410" s="56"/>
      <c r="KOJ410" s="56"/>
      <c r="KOK410" s="56"/>
      <c r="KOL410" s="56"/>
      <c r="KOM410" s="56"/>
      <c r="KON410" s="56"/>
      <c r="KOO410" s="56"/>
      <c r="KOP410" s="56"/>
      <c r="KOQ410" s="56"/>
      <c r="KOR410" s="56"/>
      <c r="KOS410" s="56"/>
      <c r="KOT410" s="56"/>
      <c r="KOU410" s="56"/>
      <c r="KOV410" s="56"/>
      <c r="KOW410" s="56"/>
      <c r="KOX410" s="56"/>
      <c r="KOY410" s="56"/>
      <c r="KOZ410" s="56"/>
      <c r="KPA410" s="56"/>
      <c r="KPB410" s="56"/>
      <c r="KPC410" s="56"/>
      <c r="KPD410" s="56"/>
      <c r="KPE410" s="56"/>
      <c r="KPF410" s="56"/>
      <c r="KPG410" s="56"/>
      <c r="KPH410" s="56"/>
      <c r="KPI410" s="56"/>
      <c r="KPJ410" s="56"/>
      <c r="KPK410" s="56"/>
      <c r="KPL410" s="56"/>
      <c r="KPM410" s="56"/>
      <c r="KPN410" s="56"/>
      <c r="KPO410" s="56"/>
      <c r="KPP410" s="56"/>
      <c r="KPQ410" s="56"/>
      <c r="KPR410" s="56"/>
      <c r="KPS410" s="56"/>
      <c r="KPT410" s="56"/>
      <c r="KPU410" s="56"/>
      <c r="KPV410" s="56"/>
      <c r="KPW410" s="56"/>
      <c r="KPX410" s="56"/>
      <c r="KPY410" s="56"/>
      <c r="KPZ410" s="56"/>
      <c r="KQA410" s="56"/>
      <c r="KQB410" s="56"/>
      <c r="KQC410" s="56"/>
      <c r="KQD410" s="56"/>
      <c r="KQE410" s="56"/>
      <c r="KQF410" s="56"/>
      <c r="KQG410" s="56"/>
      <c r="KQH410" s="56"/>
      <c r="KQI410" s="56"/>
      <c r="KQJ410" s="56"/>
      <c r="KQK410" s="56"/>
      <c r="KQL410" s="56"/>
      <c r="KQM410" s="56"/>
      <c r="KQN410" s="56"/>
      <c r="KQO410" s="56"/>
      <c r="KQP410" s="56"/>
      <c r="KQQ410" s="56"/>
      <c r="KQR410" s="56"/>
      <c r="KQS410" s="56"/>
      <c r="KQT410" s="56"/>
      <c r="KQU410" s="56"/>
      <c r="KQV410" s="56"/>
      <c r="KQW410" s="56"/>
      <c r="KQX410" s="56"/>
      <c r="KQY410" s="56"/>
      <c r="KQZ410" s="56"/>
      <c r="KRA410" s="56"/>
      <c r="KRB410" s="56"/>
      <c r="KRC410" s="56"/>
      <c r="KRD410" s="56"/>
      <c r="KRE410" s="56"/>
      <c r="KRF410" s="56"/>
      <c r="KRG410" s="56"/>
      <c r="KRH410" s="56"/>
      <c r="KRI410" s="56"/>
      <c r="KRJ410" s="56"/>
      <c r="KRK410" s="56"/>
      <c r="KRL410" s="56"/>
      <c r="KRM410" s="56"/>
      <c r="KRN410" s="56"/>
      <c r="KRO410" s="56"/>
      <c r="KRP410" s="56"/>
      <c r="KRQ410" s="56"/>
      <c r="KRR410" s="56"/>
      <c r="KRS410" s="56"/>
      <c r="KRT410" s="56"/>
      <c r="KRU410" s="56"/>
      <c r="KRV410" s="56"/>
      <c r="KRW410" s="56"/>
      <c r="KRX410" s="56"/>
      <c r="KRY410" s="56"/>
      <c r="KRZ410" s="56"/>
      <c r="KSA410" s="56"/>
      <c r="KSB410" s="56"/>
      <c r="KSC410" s="56"/>
      <c r="KSD410" s="56"/>
      <c r="KSE410" s="56"/>
      <c r="KSF410" s="56"/>
      <c r="KSG410" s="56"/>
      <c r="KSH410" s="56"/>
      <c r="KSI410" s="56"/>
      <c r="KSJ410" s="56"/>
      <c r="KSK410" s="56"/>
      <c r="KSL410" s="56"/>
      <c r="KSM410" s="56"/>
      <c r="KSN410" s="56"/>
      <c r="KSO410" s="56"/>
      <c r="KSP410" s="56"/>
      <c r="KSQ410" s="56"/>
      <c r="KSR410" s="56"/>
      <c r="KSS410" s="56"/>
      <c r="KST410" s="56"/>
      <c r="KSU410" s="56"/>
      <c r="KSV410" s="56"/>
      <c r="KSW410" s="56"/>
      <c r="KSX410" s="56"/>
      <c r="KSY410" s="56"/>
      <c r="KSZ410" s="56"/>
      <c r="KTA410" s="56"/>
      <c r="KTB410" s="56"/>
      <c r="KTC410" s="56"/>
      <c r="KTD410" s="56"/>
      <c r="KTE410" s="56"/>
      <c r="KTF410" s="56"/>
      <c r="KTG410" s="56"/>
      <c r="KTH410" s="56"/>
      <c r="KTI410" s="56"/>
      <c r="KTJ410" s="56"/>
      <c r="KTK410" s="56"/>
      <c r="KTL410" s="56"/>
      <c r="KTM410" s="56"/>
      <c r="KTN410" s="56"/>
      <c r="KTO410" s="56"/>
      <c r="KTP410" s="56"/>
      <c r="KTQ410" s="56"/>
      <c r="KTR410" s="56"/>
      <c r="KTS410" s="56"/>
      <c r="KTT410" s="56"/>
      <c r="KTU410" s="56"/>
      <c r="KTV410" s="56"/>
      <c r="KTW410" s="56"/>
      <c r="KTX410" s="56"/>
      <c r="KTY410" s="56"/>
      <c r="KTZ410" s="56"/>
      <c r="KUA410" s="56"/>
      <c r="KUB410" s="56"/>
      <c r="KUC410" s="56"/>
      <c r="KUD410" s="56"/>
      <c r="KUE410" s="56"/>
      <c r="KUF410" s="56"/>
      <c r="KUG410" s="56"/>
      <c r="KUH410" s="56"/>
      <c r="KUI410" s="56"/>
      <c r="KUJ410" s="56"/>
      <c r="KUK410" s="56"/>
      <c r="KUL410" s="56"/>
      <c r="KUM410" s="56"/>
      <c r="KUN410" s="56"/>
      <c r="KUO410" s="56"/>
      <c r="KUP410" s="56"/>
      <c r="KUQ410" s="56"/>
      <c r="KUR410" s="56"/>
      <c r="KUS410" s="56"/>
      <c r="KUT410" s="56"/>
      <c r="KUU410" s="56"/>
      <c r="KUV410" s="56"/>
      <c r="KUW410" s="56"/>
      <c r="KUX410" s="56"/>
      <c r="KUY410" s="56"/>
      <c r="KUZ410" s="56"/>
      <c r="KVA410" s="56"/>
      <c r="KVB410" s="56"/>
      <c r="KVC410" s="56"/>
      <c r="KVD410" s="56"/>
      <c r="KVE410" s="56"/>
      <c r="KVF410" s="56"/>
      <c r="KVG410" s="56"/>
      <c r="KVH410" s="56"/>
      <c r="KVI410" s="56"/>
      <c r="KVJ410" s="56"/>
      <c r="KVK410" s="56"/>
      <c r="KVL410" s="56"/>
      <c r="KVM410" s="56"/>
      <c r="KVN410" s="56"/>
      <c r="KVO410" s="56"/>
      <c r="KVP410" s="56"/>
      <c r="KVQ410" s="56"/>
      <c r="KVR410" s="56"/>
      <c r="KVS410" s="56"/>
      <c r="KVT410" s="56"/>
      <c r="KVU410" s="56"/>
      <c r="KVV410" s="56"/>
      <c r="KVW410" s="56"/>
      <c r="KVX410" s="56"/>
      <c r="KVY410" s="56"/>
      <c r="KVZ410" s="56"/>
      <c r="KWA410" s="56"/>
      <c r="KWB410" s="56"/>
      <c r="KWC410" s="56"/>
      <c r="KWD410" s="56"/>
      <c r="KWE410" s="56"/>
      <c r="KWF410" s="56"/>
      <c r="KWG410" s="56"/>
      <c r="KWH410" s="56"/>
      <c r="KWI410" s="56"/>
      <c r="KWJ410" s="56"/>
      <c r="KWK410" s="56"/>
      <c r="KWL410" s="56"/>
      <c r="KWM410" s="56"/>
      <c r="KWN410" s="56"/>
      <c r="KWO410" s="56"/>
      <c r="KWP410" s="56"/>
      <c r="KWQ410" s="56"/>
      <c r="KWR410" s="56"/>
      <c r="KWS410" s="56"/>
      <c r="KWT410" s="56"/>
      <c r="KWU410" s="56"/>
      <c r="KWV410" s="56"/>
      <c r="KWW410" s="56"/>
      <c r="KWX410" s="56"/>
      <c r="KWY410" s="56"/>
      <c r="KWZ410" s="56"/>
      <c r="KXA410" s="56"/>
      <c r="KXB410" s="56"/>
      <c r="KXC410" s="56"/>
      <c r="KXD410" s="56"/>
      <c r="KXE410" s="56"/>
      <c r="KXF410" s="56"/>
      <c r="KXG410" s="56"/>
      <c r="KXH410" s="56"/>
      <c r="KXI410" s="56"/>
      <c r="KXJ410" s="56"/>
      <c r="KXK410" s="56"/>
      <c r="KXL410" s="56"/>
      <c r="KXM410" s="56"/>
      <c r="KXN410" s="56"/>
      <c r="KXO410" s="56"/>
      <c r="KXP410" s="56"/>
      <c r="KXQ410" s="56"/>
      <c r="KXR410" s="56"/>
      <c r="KXS410" s="56"/>
      <c r="KXT410" s="56"/>
      <c r="KXU410" s="56"/>
      <c r="KXV410" s="56"/>
      <c r="KXW410" s="56"/>
      <c r="KXX410" s="56"/>
      <c r="KXY410" s="56"/>
      <c r="KXZ410" s="56"/>
      <c r="KYA410" s="56"/>
      <c r="KYB410" s="56"/>
      <c r="KYC410" s="56"/>
      <c r="KYD410" s="56"/>
      <c r="KYE410" s="56"/>
      <c r="KYF410" s="56"/>
      <c r="KYG410" s="56"/>
      <c r="KYH410" s="56"/>
      <c r="KYI410" s="56"/>
      <c r="KYJ410" s="56"/>
      <c r="KYK410" s="56"/>
      <c r="KYL410" s="56"/>
      <c r="KYM410" s="56"/>
      <c r="KYN410" s="56"/>
      <c r="KYO410" s="56"/>
      <c r="KYP410" s="56"/>
      <c r="KYQ410" s="56"/>
      <c r="KYR410" s="56"/>
      <c r="KYS410" s="56"/>
      <c r="KYT410" s="56"/>
      <c r="KYU410" s="56"/>
      <c r="KYV410" s="56"/>
      <c r="KYW410" s="56"/>
      <c r="KYX410" s="56"/>
      <c r="KYY410" s="56"/>
      <c r="KYZ410" s="56"/>
      <c r="KZA410" s="56"/>
      <c r="KZB410" s="56"/>
      <c r="KZC410" s="56"/>
      <c r="KZD410" s="56"/>
      <c r="KZE410" s="56"/>
      <c r="KZF410" s="56"/>
      <c r="KZG410" s="56"/>
      <c r="KZH410" s="56"/>
      <c r="KZI410" s="56"/>
      <c r="KZJ410" s="56"/>
      <c r="KZK410" s="56"/>
      <c r="KZL410" s="56"/>
      <c r="KZM410" s="56"/>
      <c r="KZN410" s="56"/>
      <c r="KZO410" s="56"/>
      <c r="KZP410" s="56"/>
      <c r="KZQ410" s="56"/>
      <c r="KZR410" s="56"/>
      <c r="KZS410" s="56"/>
      <c r="KZT410" s="56"/>
      <c r="KZU410" s="56"/>
      <c r="KZV410" s="56"/>
      <c r="KZW410" s="56"/>
      <c r="KZX410" s="56"/>
      <c r="KZY410" s="56"/>
      <c r="KZZ410" s="56"/>
      <c r="LAA410" s="56"/>
      <c r="LAB410" s="56"/>
      <c r="LAC410" s="56"/>
      <c r="LAD410" s="56"/>
      <c r="LAE410" s="56"/>
      <c r="LAF410" s="56"/>
      <c r="LAG410" s="56"/>
      <c r="LAH410" s="56"/>
      <c r="LAI410" s="56"/>
      <c r="LAJ410" s="56"/>
      <c r="LAK410" s="56"/>
      <c r="LAL410" s="56"/>
      <c r="LAM410" s="56"/>
      <c r="LAN410" s="56"/>
      <c r="LAO410" s="56"/>
      <c r="LAP410" s="56"/>
      <c r="LAQ410" s="56"/>
      <c r="LAR410" s="56"/>
      <c r="LAS410" s="56"/>
      <c r="LAT410" s="56"/>
      <c r="LAU410" s="56"/>
      <c r="LAV410" s="56"/>
      <c r="LAW410" s="56"/>
      <c r="LAX410" s="56"/>
      <c r="LAY410" s="56"/>
      <c r="LAZ410" s="56"/>
      <c r="LBA410" s="56"/>
      <c r="LBB410" s="56"/>
      <c r="LBC410" s="56"/>
      <c r="LBD410" s="56"/>
      <c r="LBE410" s="56"/>
      <c r="LBF410" s="56"/>
      <c r="LBG410" s="56"/>
      <c r="LBH410" s="56"/>
      <c r="LBI410" s="56"/>
      <c r="LBJ410" s="56"/>
      <c r="LBK410" s="56"/>
      <c r="LBL410" s="56"/>
      <c r="LBM410" s="56"/>
      <c r="LBN410" s="56"/>
      <c r="LBO410" s="56"/>
      <c r="LBP410" s="56"/>
      <c r="LBQ410" s="56"/>
      <c r="LBR410" s="56"/>
      <c r="LBS410" s="56"/>
      <c r="LBT410" s="56"/>
      <c r="LBU410" s="56"/>
      <c r="LBV410" s="56"/>
      <c r="LBW410" s="56"/>
      <c r="LBX410" s="56"/>
      <c r="LBY410" s="56"/>
      <c r="LBZ410" s="56"/>
      <c r="LCA410" s="56"/>
      <c r="LCB410" s="56"/>
      <c r="LCC410" s="56"/>
      <c r="LCD410" s="56"/>
      <c r="LCE410" s="56"/>
      <c r="LCF410" s="56"/>
      <c r="LCG410" s="56"/>
      <c r="LCH410" s="56"/>
      <c r="LCI410" s="56"/>
      <c r="LCJ410" s="56"/>
      <c r="LCK410" s="56"/>
      <c r="LCL410" s="56"/>
      <c r="LCM410" s="56"/>
      <c r="LCN410" s="56"/>
      <c r="LCO410" s="56"/>
      <c r="LCP410" s="56"/>
      <c r="LCQ410" s="56"/>
      <c r="LCR410" s="56"/>
      <c r="LCS410" s="56"/>
      <c r="LCT410" s="56"/>
      <c r="LCU410" s="56"/>
      <c r="LCV410" s="56"/>
      <c r="LCW410" s="56"/>
      <c r="LCX410" s="56"/>
      <c r="LCY410" s="56"/>
      <c r="LCZ410" s="56"/>
      <c r="LDA410" s="56"/>
      <c r="LDB410" s="56"/>
      <c r="LDC410" s="56"/>
      <c r="LDD410" s="56"/>
      <c r="LDE410" s="56"/>
      <c r="LDF410" s="56"/>
      <c r="LDG410" s="56"/>
      <c r="LDH410" s="56"/>
      <c r="LDI410" s="56"/>
      <c r="LDJ410" s="56"/>
      <c r="LDK410" s="56"/>
      <c r="LDL410" s="56"/>
      <c r="LDM410" s="56"/>
      <c r="LDN410" s="56"/>
      <c r="LDO410" s="56"/>
      <c r="LDP410" s="56"/>
      <c r="LDQ410" s="56"/>
      <c r="LDR410" s="56"/>
      <c r="LDS410" s="56"/>
      <c r="LDT410" s="56"/>
      <c r="LDU410" s="56"/>
      <c r="LDV410" s="56"/>
      <c r="LDW410" s="56"/>
      <c r="LDX410" s="56"/>
      <c r="LDY410" s="56"/>
      <c r="LDZ410" s="56"/>
      <c r="LEA410" s="56"/>
      <c r="LEB410" s="56"/>
      <c r="LEC410" s="56"/>
      <c r="LED410" s="56"/>
      <c r="LEE410" s="56"/>
      <c r="LEF410" s="56"/>
      <c r="LEG410" s="56"/>
      <c r="LEH410" s="56"/>
      <c r="LEI410" s="56"/>
      <c r="LEJ410" s="56"/>
      <c r="LEK410" s="56"/>
      <c r="LEL410" s="56"/>
      <c r="LEM410" s="56"/>
      <c r="LEN410" s="56"/>
      <c r="LEO410" s="56"/>
      <c r="LEP410" s="56"/>
      <c r="LEQ410" s="56"/>
      <c r="LER410" s="56"/>
      <c r="LES410" s="56"/>
      <c r="LET410" s="56"/>
      <c r="LEU410" s="56"/>
      <c r="LEV410" s="56"/>
      <c r="LEW410" s="56"/>
      <c r="LEX410" s="56"/>
      <c r="LEY410" s="56"/>
      <c r="LEZ410" s="56"/>
      <c r="LFA410" s="56"/>
      <c r="LFB410" s="56"/>
      <c r="LFC410" s="56"/>
      <c r="LFD410" s="56"/>
      <c r="LFE410" s="56"/>
      <c r="LFF410" s="56"/>
      <c r="LFG410" s="56"/>
      <c r="LFH410" s="56"/>
      <c r="LFI410" s="56"/>
      <c r="LFJ410" s="56"/>
      <c r="LFK410" s="56"/>
      <c r="LFL410" s="56"/>
      <c r="LFM410" s="56"/>
      <c r="LFN410" s="56"/>
      <c r="LFO410" s="56"/>
      <c r="LFP410" s="56"/>
      <c r="LFQ410" s="56"/>
      <c r="LFR410" s="56"/>
      <c r="LFS410" s="56"/>
      <c r="LFT410" s="56"/>
      <c r="LFU410" s="56"/>
      <c r="LFV410" s="56"/>
      <c r="LFW410" s="56"/>
      <c r="LFX410" s="56"/>
      <c r="LFY410" s="56"/>
      <c r="LFZ410" s="56"/>
      <c r="LGA410" s="56"/>
      <c r="LGB410" s="56"/>
      <c r="LGC410" s="56"/>
      <c r="LGD410" s="56"/>
      <c r="LGE410" s="56"/>
      <c r="LGF410" s="56"/>
      <c r="LGG410" s="56"/>
      <c r="LGH410" s="56"/>
      <c r="LGI410" s="56"/>
      <c r="LGJ410" s="56"/>
      <c r="LGK410" s="56"/>
      <c r="LGL410" s="56"/>
      <c r="LGM410" s="56"/>
      <c r="LGN410" s="56"/>
      <c r="LGO410" s="56"/>
      <c r="LGP410" s="56"/>
      <c r="LGQ410" s="56"/>
      <c r="LGR410" s="56"/>
      <c r="LGS410" s="56"/>
      <c r="LGT410" s="56"/>
      <c r="LGU410" s="56"/>
      <c r="LGV410" s="56"/>
      <c r="LGW410" s="56"/>
      <c r="LGX410" s="56"/>
      <c r="LGY410" s="56"/>
      <c r="LGZ410" s="56"/>
      <c r="LHA410" s="56"/>
      <c r="LHB410" s="56"/>
      <c r="LHC410" s="56"/>
      <c r="LHD410" s="56"/>
      <c r="LHE410" s="56"/>
      <c r="LHF410" s="56"/>
      <c r="LHG410" s="56"/>
      <c r="LHH410" s="56"/>
      <c r="LHI410" s="56"/>
      <c r="LHJ410" s="56"/>
      <c r="LHK410" s="56"/>
      <c r="LHL410" s="56"/>
      <c r="LHM410" s="56"/>
      <c r="LHN410" s="56"/>
      <c r="LHO410" s="56"/>
      <c r="LHP410" s="56"/>
      <c r="LHQ410" s="56"/>
      <c r="LHR410" s="56"/>
      <c r="LHS410" s="56"/>
      <c r="LHT410" s="56"/>
      <c r="LHU410" s="56"/>
      <c r="LHV410" s="56"/>
      <c r="LHW410" s="56"/>
      <c r="LHX410" s="56"/>
      <c r="LHY410" s="56"/>
      <c r="LHZ410" s="56"/>
      <c r="LIA410" s="56"/>
      <c r="LIB410" s="56"/>
      <c r="LIC410" s="56"/>
      <c r="LID410" s="56"/>
      <c r="LIE410" s="56"/>
      <c r="LIF410" s="56"/>
      <c r="LIG410" s="56"/>
      <c r="LIH410" s="56"/>
      <c r="LII410" s="56"/>
      <c r="LIJ410" s="56"/>
      <c r="LIK410" s="56"/>
      <c r="LIL410" s="56"/>
      <c r="LIM410" s="56"/>
      <c r="LIN410" s="56"/>
      <c r="LIO410" s="56"/>
      <c r="LIP410" s="56"/>
      <c r="LIQ410" s="56"/>
      <c r="LIR410" s="56"/>
      <c r="LIS410" s="56"/>
      <c r="LIT410" s="56"/>
      <c r="LIU410" s="56"/>
      <c r="LIV410" s="56"/>
      <c r="LIW410" s="56"/>
      <c r="LIX410" s="56"/>
      <c r="LIY410" s="56"/>
      <c r="LIZ410" s="56"/>
      <c r="LJA410" s="56"/>
      <c r="LJB410" s="56"/>
      <c r="LJC410" s="56"/>
      <c r="LJD410" s="56"/>
      <c r="LJE410" s="56"/>
      <c r="LJF410" s="56"/>
      <c r="LJG410" s="56"/>
      <c r="LJH410" s="56"/>
      <c r="LJI410" s="56"/>
      <c r="LJJ410" s="56"/>
      <c r="LJK410" s="56"/>
      <c r="LJL410" s="56"/>
      <c r="LJM410" s="56"/>
      <c r="LJN410" s="56"/>
      <c r="LJO410" s="56"/>
      <c r="LJP410" s="56"/>
      <c r="LJQ410" s="56"/>
      <c r="LJR410" s="56"/>
      <c r="LJS410" s="56"/>
      <c r="LJT410" s="56"/>
      <c r="LJU410" s="56"/>
      <c r="LJV410" s="56"/>
      <c r="LJW410" s="56"/>
      <c r="LJX410" s="56"/>
      <c r="LJY410" s="56"/>
      <c r="LJZ410" s="56"/>
      <c r="LKA410" s="56"/>
      <c r="LKB410" s="56"/>
      <c r="LKC410" s="56"/>
      <c r="LKD410" s="56"/>
      <c r="LKE410" s="56"/>
      <c r="LKF410" s="56"/>
      <c r="LKG410" s="56"/>
      <c r="LKH410" s="56"/>
      <c r="LKI410" s="56"/>
      <c r="LKJ410" s="56"/>
      <c r="LKK410" s="56"/>
      <c r="LKL410" s="56"/>
      <c r="LKM410" s="56"/>
      <c r="LKN410" s="56"/>
      <c r="LKO410" s="56"/>
      <c r="LKP410" s="56"/>
      <c r="LKQ410" s="56"/>
      <c r="LKR410" s="56"/>
      <c r="LKS410" s="56"/>
      <c r="LKT410" s="56"/>
      <c r="LKU410" s="56"/>
      <c r="LKV410" s="56"/>
      <c r="LKW410" s="56"/>
      <c r="LKX410" s="56"/>
      <c r="LKY410" s="56"/>
      <c r="LKZ410" s="56"/>
      <c r="LLA410" s="56"/>
      <c r="LLB410" s="56"/>
      <c r="LLC410" s="56"/>
      <c r="LLD410" s="56"/>
      <c r="LLE410" s="56"/>
      <c r="LLF410" s="56"/>
      <c r="LLG410" s="56"/>
      <c r="LLH410" s="56"/>
      <c r="LLI410" s="56"/>
      <c r="LLJ410" s="56"/>
      <c r="LLK410" s="56"/>
      <c r="LLL410" s="56"/>
      <c r="LLM410" s="56"/>
      <c r="LLN410" s="56"/>
      <c r="LLO410" s="56"/>
      <c r="LLP410" s="56"/>
      <c r="LLQ410" s="56"/>
      <c r="LLR410" s="56"/>
      <c r="LLS410" s="56"/>
      <c r="LLT410" s="56"/>
      <c r="LLU410" s="56"/>
      <c r="LLV410" s="56"/>
      <c r="LLW410" s="56"/>
      <c r="LLX410" s="56"/>
      <c r="LLY410" s="56"/>
      <c r="LLZ410" s="56"/>
      <c r="LMA410" s="56"/>
      <c r="LMB410" s="56"/>
      <c r="LMC410" s="56"/>
      <c r="LMD410" s="56"/>
      <c r="LME410" s="56"/>
      <c r="LMF410" s="56"/>
      <c r="LMG410" s="56"/>
      <c r="LMH410" s="56"/>
      <c r="LMI410" s="56"/>
      <c r="LMJ410" s="56"/>
      <c r="LMK410" s="56"/>
      <c r="LML410" s="56"/>
      <c r="LMM410" s="56"/>
      <c r="LMN410" s="56"/>
      <c r="LMO410" s="56"/>
      <c r="LMP410" s="56"/>
      <c r="LMQ410" s="56"/>
      <c r="LMR410" s="56"/>
      <c r="LMS410" s="56"/>
      <c r="LMT410" s="56"/>
      <c r="LMU410" s="56"/>
      <c r="LMV410" s="56"/>
      <c r="LMW410" s="56"/>
      <c r="LMX410" s="56"/>
      <c r="LMY410" s="56"/>
      <c r="LMZ410" s="56"/>
      <c r="LNA410" s="56"/>
      <c r="LNB410" s="56"/>
      <c r="LNC410" s="56"/>
      <c r="LND410" s="56"/>
      <c r="LNE410" s="56"/>
      <c r="LNF410" s="56"/>
      <c r="LNG410" s="56"/>
      <c r="LNH410" s="56"/>
      <c r="LNI410" s="56"/>
      <c r="LNJ410" s="56"/>
      <c r="LNK410" s="56"/>
      <c r="LNL410" s="56"/>
      <c r="LNM410" s="56"/>
      <c r="LNN410" s="56"/>
      <c r="LNO410" s="56"/>
      <c r="LNP410" s="56"/>
      <c r="LNQ410" s="56"/>
      <c r="LNR410" s="56"/>
      <c r="LNS410" s="56"/>
      <c r="LNT410" s="56"/>
      <c r="LNU410" s="56"/>
      <c r="LNV410" s="56"/>
      <c r="LNW410" s="56"/>
      <c r="LNX410" s="56"/>
      <c r="LNY410" s="56"/>
      <c r="LNZ410" s="56"/>
      <c r="LOA410" s="56"/>
      <c r="LOB410" s="56"/>
      <c r="LOC410" s="56"/>
      <c r="LOD410" s="56"/>
      <c r="LOE410" s="56"/>
      <c r="LOF410" s="56"/>
      <c r="LOG410" s="56"/>
      <c r="LOH410" s="56"/>
      <c r="LOI410" s="56"/>
      <c r="LOJ410" s="56"/>
      <c r="LOK410" s="56"/>
      <c r="LOL410" s="56"/>
      <c r="LOM410" s="56"/>
      <c r="LON410" s="56"/>
      <c r="LOO410" s="56"/>
      <c r="LOP410" s="56"/>
      <c r="LOQ410" s="56"/>
      <c r="LOR410" s="56"/>
      <c r="LOS410" s="56"/>
      <c r="LOT410" s="56"/>
      <c r="LOU410" s="56"/>
      <c r="LOV410" s="56"/>
      <c r="LOW410" s="56"/>
      <c r="LOX410" s="56"/>
      <c r="LOY410" s="56"/>
      <c r="LOZ410" s="56"/>
      <c r="LPA410" s="56"/>
      <c r="LPB410" s="56"/>
      <c r="LPC410" s="56"/>
      <c r="LPD410" s="56"/>
      <c r="LPE410" s="56"/>
      <c r="LPF410" s="56"/>
      <c r="LPG410" s="56"/>
      <c r="LPH410" s="56"/>
      <c r="LPI410" s="56"/>
      <c r="LPJ410" s="56"/>
      <c r="LPK410" s="56"/>
      <c r="LPL410" s="56"/>
      <c r="LPM410" s="56"/>
      <c r="LPN410" s="56"/>
      <c r="LPO410" s="56"/>
      <c r="LPP410" s="56"/>
      <c r="LPQ410" s="56"/>
      <c r="LPR410" s="56"/>
      <c r="LPS410" s="56"/>
      <c r="LPT410" s="56"/>
      <c r="LPU410" s="56"/>
      <c r="LPV410" s="56"/>
      <c r="LPW410" s="56"/>
      <c r="LPX410" s="56"/>
      <c r="LPY410" s="56"/>
      <c r="LPZ410" s="56"/>
      <c r="LQA410" s="56"/>
      <c r="LQB410" s="56"/>
      <c r="LQC410" s="56"/>
      <c r="LQD410" s="56"/>
      <c r="LQE410" s="56"/>
      <c r="LQF410" s="56"/>
      <c r="LQG410" s="56"/>
      <c r="LQH410" s="56"/>
      <c r="LQI410" s="56"/>
      <c r="LQJ410" s="56"/>
      <c r="LQK410" s="56"/>
      <c r="LQL410" s="56"/>
      <c r="LQM410" s="56"/>
      <c r="LQN410" s="56"/>
      <c r="LQO410" s="56"/>
      <c r="LQP410" s="56"/>
      <c r="LQQ410" s="56"/>
      <c r="LQR410" s="56"/>
      <c r="LQS410" s="56"/>
      <c r="LQT410" s="56"/>
      <c r="LQU410" s="56"/>
      <c r="LQV410" s="56"/>
      <c r="LQW410" s="56"/>
      <c r="LQX410" s="56"/>
      <c r="LQY410" s="56"/>
      <c r="LQZ410" s="56"/>
      <c r="LRA410" s="56"/>
      <c r="LRB410" s="56"/>
      <c r="LRC410" s="56"/>
      <c r="LRD410" s="56"/>
      <c r="LRE410" s="56"/>
      <c r="LRF410" s="56"/>
      <c r="LRG410" s="56"/>
      <c r="LRH410" s="56"/>
      <c r="LRI410" s="56"/>
      <c r="LRJ410" s="56"/>
      <c r="LRK410" s="56"/>
      <c r="LRL410" s="56"/>
      <c r="LRM410" s="56"/>
      <c r="LRN410" s="56"/>
      <c r="LRO410" s="56"/>
      <c r="LRP410" s="56"/>
      <c r="LRQ410" s="56"/>
      <c r="LRR410" s="56"/>
      <c r="LRS410" s="56"/>
      <c r="LRT410" s="56"/>
      <c r="LRU410" s="56"/>
      <c r="LRV410" s="56"/>
      <c r="LRW410" s="56"/>
      <c r="LRX410" s="56"/>
      <c r="LRY410" s="56"/>
      <c r="LRZ410" s="56"/>
      <c r="LSA410" s="56"/>
      <c r="LSB410" s="56"/>
      <c r="LSC410" s="56"/>
      <c r="LSD410" s="56"/>
      <c r="LSE410" s="56"/>
      <c r="LSF410" s="56"/>
      <c r="LSG410" s="56"/>
      <c r="LSH410" s="56"/>
      <c r="LSI410" s="56"/>
      <c r="LSJ410" s="56"/>
      <c r="LSK410" s="56"/>
      <c r="LSL410" s="56"/>
      <c r="LSM410" s="56"/>
      <c r="LSN410" s="56"/>
      <c r="LSO410" s="56"/>
      <c r="LSP410" s="56"/>
      <c r="LSQ410" s="56"/>
      <c r="LSR410" s="56"/>
      <c r="LSS410" s="56"/>
      <c r="LST410" s="56"/>
      <c r="LSU410" s="56"/>
      <c r="LSV410" s="56"/>
      <c r="LSW410" s="56"/>
      <c r="LSX410" s="56"/>
      <c r="LSY410" s="56"/>
      <c r="LSZ410" s="56"/>
      <c r="LTA410" s="56"/>
      <c r="LTB410" s="56"/>
      <c r="LTC410" s="56"/>
      <c r="LTD410" s="56"/>
      <c r="LTE410" s="56"/>
      <c r="LTF410" s="56"/>
      <c r="LTG410" s="56"/>
      <c r="LTH410" s="56"/>
      <c r="LTI410" s="56"/>
      <c r="LTJ410" s="56"/>
      <c r="LTK410" s="56"/>
      <c r="LTL410" s="56"/>
      <c r="LTM410" s="56"/>
      <c r="LTN410" s="56"/>
      <c r="LTO410" s="56"/>
      <c r="LTP410" s="56"/>
      <c r="LTQ410" s="56"/>
      <c r="LTR410" s="56"/>
      <c r="LTS410" s="56"/>
      <c r="LTT410" s="56"/>
      <c r="LTU410" s="56"/>
      <c r="LTV410" s="56"/>
      <c r="LTW410" s="56"/>
      <c r="LTX410" s="56"/>
      <c r="LTY410" s="56"/>
      <c r="LTZ410" s="56"/>
      <c r="LUA410" s="56"/>
      <c r="LUB410" s="56"/>
      <c r="LUC410" s="56"/>
      <c r="LUD410" s="56"/>
      <c r="LUE410" s="56"/>
      <c r="LUF410" s="56"/>
      <c r="LUG410" s="56"/>
      <c r="LUH410" s="56"/>
      <c r="LUI410" s="56"/>
      <c r="LUJ410" s="56"/>
      <c r="LUK410" s="56"/>
      <c r="LUL410" s="56"/>
      <c r="LUM410" s="56"/>
      <c r="LUN410" s="56"/>
      <c r="LUO410" s="56"/>
      <c r="LUP410" s="56"/>
      <c r="LUQ410" s="56"/>
      <c r="LUR410" s="56"/>
      <c r="LUS410" s="56"/>
      <c r="LUT410" s="56"/>
      <c r="LUU410" s="56"/>
      <c r="LUV410" s="56"/>
      <c r="LUW410" s="56"/>
      <c r="LUX410" s="56"/>
      <c r="LUY410" s="56"/>
      <c r="LUZ410" s="56"/>
      <c r="LVA410" s="56"/>
      <c r="LVB410" s="56"/>
      <c r="LVC410" s="56"/>
      <c r="LVD410" s="56"/>
      <c r="LVE410" s="56"/>
      <c r="LVF410" s="56"/>
      <c r="LVG410" s="56"/>
      <c r="LVH410" s="56"/>
      <c r="LVI410" s="56"/>
      <c r="LVJ410" s="56"/>
      <c r="LVK410" s="56"/>
      <c r="LVL410" s="56"/>
      <c r="LVM410" s="56"/>
      <c r="LVN410" s="56"/>
      <c r="LVO410" s="56"/>
      <c r="LVP410" s="56"/>
      <c r="LVQ410" s="56"/>
      <c r="LVR410" s="56"/>
      <c r="LVS410" s="56"/>
      <c r="LVT410" s="56"/>
      <c r="LVU410" s="56"/>
      <c r="LVV410" s="56"/>
      <c r="LVW410" s="56"/>
      <c r="LVX410" s="56"/>
      <c r="LVY410" s="56"/>
      <c r="LVZ410" s="56"/>
      <c r="LWA410" s="56"/>
      <c r="LWB410" s="56"/>
      <c r="LWC410" s="56"/>
      <c r="LWD410" s="56"/>
      <c r="LWE410" s="56"/>
      <c r="LWF410" s="56"/>
      <c r="LWG410" s="56"/>
      <c r="LWH410" s="56"/>
      <c r="LWI410" s="56"/>
      <c r="LWJ410" s="56"/>
      <c r="LWK410" s="56"/>
      <c r="LWL410" s="56"/>
      <c r="LWM410" s="56"/>
      <c r="LWN410" s="56"/>
      <c r="LWO410" s="56"/>
      <c r="LWP410" s="56"/>
      <c r="LWQ410" s="56"/>
      <c r="LWR410" s="56"/>
      <c r="LWS410" s="56"/>
      <c r="LWT410" s="56"/>
      <c r="LWU410" s="56"/>
      <c r="LWV410" s="56"/>
      <c r="LWW410" s="56"/>
      <c r="LWX410" s="56"/>
      <c r="LWY410" s="56"/>
      <c r="LWZ410" s="56"/>
      <c r="LXA410" s="56"/>
      <c r="LXB410" s="56"/>
      <c r="LXC410" s="56"/>
      <c r="LXD410" s="56"/>
      <c r="LXE410" s="56"/>
      <c r="LXF410" s="56"/>
      <c r="LXG410" s="56"/>
      <c r="LXH410" s="56"/>
      <c r="LXI410" s="56"/>
      <c r="LXJ410" s="56"/>
      <c r="LXK410" s="56"/>
      <c r="LXL410" s="56"/>
      <c r="LXM410" s="56"/>
      <c r="LXN410" s="56"/>
      <c r="LXO410" s="56"/>
      <c r="LXP410" s="56"/>
      <c r="LXQ410" s="56"/>
      <c r="LXR410" s="56"/>
      <c r="LXS410" s="56"/>
      <c r="LXT410" s="56"/>
      <c r="LXU410" s="56"/>
      <c r="LXV410" s="56"/>
      <c r="LXW410" s="56"/>
      <c r="LXX410" s="56"/>
      <c r="LXY410" s="56"/>
      <c r="LXZ410" s="56"/>
      <c r="LYA410" s="56"/>
      <c r="LYB410" s="56"/>
      <c r="LYC410" s="56"/>
      <c r="LYD410" s="56"/>
      <c r="LYE410" s="56"/>
      <c r="LYF410" s="56"/>
      <c r="LYG410" s="56"/>
      <c r="LYH410" s="56"/>
      <c r="LYI410" s="56"/>
      <c r="LYJ410" s="56"/>
      <c r="LYK410" s="56"/>
      <c r="LYL410" s="56"/>
      <c r="LYM410" s="56"/>
      <c r="LYN410" s="56"/>
      <c r="LYO410" s="56"/>
      <c r="LYP410" s="56"/>
      <c r="LYQ410" s="56"/>
      <c r="LYR410" s="56"/>
      <c r="LYS410" s="56"/>
      <c r="LYT410" s="56"/>
      <c r="LYU410" s="56"/>
      <c r="LYV410" s="56"/>
      <c r="LYW410" s="56"/>
      <c r="LYX410" s="56"/>
      <c r="LYY410" s="56"/>
      <c r="LYZ410" s="56"/>
      <c r="LZA410" s="56"/>
      <c r="LZB410" s="56"/>
      <c r="LZC410" s="56"/>
      <c r="LZD410" s="56"/>
      <c r="LZE410" s="56"/>
      <c r="LZF410" s="56"/>
      <c r="LZG410" s="56"/>
      <c r="LZH410" s="56"/>
      <c r="LZI410" s="56"/>
      <c r="LZJ410" s="56"/>
      <c r="LZK410" s="56"/>
      <c r="LZL410" s="56"/>
      <c r="LZM410" s="56"/>
      <c r="LZN410" s="56"/>
      <c r="LZO410" s="56"/>
      <c r="LZP410" s="56"/>
      <c r="LZQ410" s="56"/>
      <c r="LZR410" s="56"/>
      <c r="LZS410" s="56"/>
      <c r="LZT410" s="56"/>
      <c r="LZU410" s="56"/>
      <c r="LZV410" s="56"/>
      <c r="LZW410" s="56"/>
      <c r="LZX410" s="56"/>
      <c r="LZY410" s="56"/>
      <c r="LZZ410" s="56"/>
      <c r="MAA410" s="56"/>
      <c r="MAB410" s="56"/>
      <c r="MAC410" s="56"/>
      <c r="MAD410" s="56"/>
      <c r="MAE410" s="56"/>
      <c r="MAF410" s="56"/>
      <c r="MAG410" s="56"/>
      <c r="MAH410" s="56"/>
      <c r="MAI410" s="56"/>
      <c r="MAJ410" s="56"/>
      <c r="MAK410" s="56"/>
      <c r="MAL410" s="56"/>
      <c r="MAM410" s="56"/>
      <c r="MAN410" s="56"/>
      <c r="MAO410" s="56"/>
      <c r="MAP410" s="56"/>
      <c r="MAQ410" s="56"/>
      <c r="MAR410" s="56"/>
      <c r="MAS410" s="56"/>
      <c r="MAT410" s="56"/>
      <c r="MAU410" s="56"/>
      <c r="MAV410" s="56"/>
      <c r="MAW410" s="56"/>
      <c r="MAX410" s="56"/>
      <c r="MAY410" s="56"/>
      <c r="MAZ410" s="56"/>
      <c r="MBA410" s="56"/>
      <c r="MBB410" s="56"/>
      <c r="MBC410" s="56"/>
      <c r="MBD410" s="56"/>
      <c r="MBE410" s="56"/>
      <c r="MBF410" s="56"/>
      <c r="MBG410" s="56"/>
      <c r="MBH410" s="56"/>
      <c r="MBI410" s="56"/>
      <c r="MBJ410" s="56"/>
      <c r="MBK410" s="56"/>
      <c r="MBL410" s="56"/>
      <c r="MBM410" s="56"/>
      <c r="MBN410" s="56"/>
      <c r="MBO410" s="56"/>
      <c r="MBP410" s="56"/>
      <c r="MBQ410" s="56"/>
      <c r="MBR410" s="56"/>
      <c r="MBS410" s="56"/>
      <c r="MBT410" s="56"/>
      <c r="MBU410" s="56"/>
      <c r="MBV410" s="56"/>
      <c r="MBW410" s="56"/>
      <c r="MBX410" s="56"/>
      <c r="MBY410" s="56"/>
      <c r="MBZ410" s="56"/>
      <c r="MCA410" s="56"/>
      <c r="MCB410" s="56"/>
      <c r="MCC410" s="56"/>
      <c r="MCD410" s="56"/>
      <c r="MCE410" s="56"/>
      <c r="MCF410" s="56"/>
      <c r="MCG410" s="56"/>
      <c r="MCH410" s="56"/>
      <c r="MCI410" s="56"/>
      <c r="MCJ410" s="56"/>
      <c r="MCK410" s="56"/>
      <c r="MCL410" s="56"/>
      <c r="MCM410" s="56"/>
      <c r="MCN410" s="56"/>
      <c r="MCO410" s="56"/>
      <c r="MCP410" s="56"/>
      <c r="MCQ410" s="56"/>
      <c r="MCR410" s="56"/>
      <c r="MCS410" s="56"/>
      <c r="MCT410" s="56"/>
      <c r="MCU410" s="56"/>
      <c r="MCV410" s="56"/>
      <c r="MCW410" s="56"/>
      <c r="MCX410" s="56"/>
      <c r="MCY410" s="56"/>
      <c r="MCZ410" s="56"/>
      <c r="MDA410" s="56"/>
      <c r="MDB410" s="56"/>
      <c r="MDC410" s="56"/>
      <c r="MDD410" s="56"/>
      <c r="MDE410" s="56"/>
      <c r="MDF410" s="56"/>
      <c r="MDG410" s="56"/>
      <c r="MDH410" s="56"/>
      <c r="MDI410" s="56"/>
      <c r="MDJ410" s="56"/>
      <c r="MDK410" s="56"/>
      <c r="MDL410" s="56"/>
      <c r="MDM410" s="56"/>
      <c r="MDN410" s="56"/>
      <c r="MDO410" s="56"/>
      <c r="MDP410" s="56"/>
      <c r="MDQ410" s="56"/>
      <c r="MDR410" s="56"/>
      <c r="MDS410" s="56"/>
      <c r="MDT410" s="56"/>
      <c r="MDU410" s="56"/>
      <c r="MDV410" s="56"/>
      <c r="MDW410" s="56"/>
      <c r="MDX410" s="56"/>
      <c r="MDY410" s="56"/>
      <c r="MDZ410" s="56"/>
      <c r="MEA410" s="56"/>
      <c r="MEB410" s="56"/>
      <c r="MEC410" s="56"/>
      <c r="MED410" s="56"/>
      <c r="MEE410" s="56"/>
      <c r="MEF410" s="56"/>
      <c r="MEG410" s="56"/>
      <c r="MEH410" s="56"/>
      <c r="MEI410" s="56"/>
      <c r="MEJ410" s="56"/>
      <c r="MEK410" s="56"/>
      <c r="MEL410" s="56"/>
      <c r="MEM410" s="56"/>
      <c r="MEN410" s="56"/>
      <c r="MEO410" s="56"/>
      <c r="MEP410" s="56"/>
      <c r="MEQ410" s="56"/>
      <c r="MER410" s="56"/>
      <c r="MES410" s="56"/>
      <c r="MET410" s="56"/>
      <c r="MEU410" s="56"/>
      <c r="MEV410" s="56"/>
      <c r="MEW410" s="56"/>
      <c r="MEX410" s="56"/>
      <c r="MEY410" s="56"/>
      <c r="MEZ410" s="56"/>
      <c r="MFA410" s="56"/>
      <c r="MFB410" s="56"/>
      <c r="MFC410" s="56"/>
      <c r="MFD410" s="56"/>
      <c r="MFE410" s="56"/>
      <c r="MFF410" s="56"/>
      <c r="MFG410" s="56"/>
      <c r="MFH410" s="56"/>
      <c r="MFI410" s="56"/>
      <c r="MFJ410" s="56"/>
      <c r="MFK410" s="56"/>
      <c r="MFL410" s="56"/>
      <c r="MFM410" s="56"/>
      <c r="MFN410" s="56"/>
      <c r="MFO410" s="56"/>
      <c r="MFP410" s="56"/>
      <c r="MFQ410" s="56"/>
      <c r="MFR410" s="56"/>
      <c r="MFS410" s="56"/>
      <c r="MFT410" s="56"/>
      <c r="MFU410" s="56"/>
      <c r="MFV410" s="56"/>
      <c r="MFW410" s="56"/>
      <c r="MFX410" s="56"/>
      <c r="MFY410" s="56"/>
      <c r="MFZ410" s="56"/>
      <c r="MGA410" s="56"/>
      <c r="MGB410" s="56"/>
      <c r="MGC410" s="56"/>
      <c r="MGD410" s="56"/>
      <c r="MGE410" s="56"/>
      <c r="MGF410" s="56"/>
      <c r="MGG410" s="56"/>
      <c r="MGH410" s="56"/>
      <c r="MGI410" s="56"/>
      <c r="MGJ410" s="56"/>
      <c r="MGK410" s="56"/>
      <c r="MGL410" s="56"/>
      <c r="MGM410" s="56"/>
      <c r="MGN410" s="56"/>
      <c r="MGO410" s="56"/>
      <c r="MGP410" s="56"/>
      <c r="MGQ410" s="56"/>
      <c r="MGR410" s="56"/>
      <c r="MGS410" s="56"/>
      <c r="MGT410" s="56"/>
      <c r="MGU410" s="56"/>
      <c r="MGV410" s="56"/>
      <c r="MGW410" s="56"/>
      <c r="MGX410" s="56"/>
      <c r="MGY410" s="56"/>
      <c r="MGZ410" s="56"/>
      <c r="MHA410" s="56"/>
      <c r="MHB410" s="56"/>
      <c r="MHC410" s="56"/>
      <c r="MHD410" s="56"/>
      <c r="MHE410" s="56"/>
      <c r="MHF410" s="56"/>
      <c r="MHG410" s="56"/>
      <c r="MHH410" s="56"/>
      <c r="MHI410" s="56"/>
      <c r="MHJ410" s="56"/>
      <c r="MHK410" s="56"/>
      <c r="MHL410" s="56"/>
      <c r="MHM410" s="56"/>
      <c r="MHN410" s="56"/>
      <c r="MHO410" s="56"/>
      <c r="MHP410" s="56"/>
      <c r="MHQ410" s="56"/>
      <c r="MHR410" s="56"/>
      <c r="MHS410" s="56"/>
      <c r="MHT410" s="56"/>
      <c r="MHU410" s="56"/>
      <c r="MHV410" s="56"/>
      <c r="MHW410" s="56"/>
      <c r="MHX410" s="56"/>
      <c r="MHY410" s="56"/>
      <c r="MHZ410" s="56"/>
      <c r="MIA410" s="56"/>
      <c r="MIB410" s="56"/>
      <c r="MIC410" s="56"/>
      <c r="MID410" s="56"/>
      <c r="MIE410" s="56"/>
      <c r="MIF410" s="56"/>
      <c r="MIG410" s="56"/>
      <c r="MIH410" s="56"/>
      <c r="MII410" s="56"/>
      <c r="MIJ410" s="56"/>
      <c r="MIK410" s="56"/>
      <c r="MIL410" s="56"/>
      <c r="MIM410" s="56"/>
      <c r="MIN410" s="56"/>
      <c r="MIO410" s="56"/>
      <c r="MIP410" s="56"/>
      <c r="MIQ410" s="56"/>
      <c r="MIR410" s="56"/>
      <c r="MIS410" s="56"/>
      <c r="MIT410" s="56"/>
      <c r="MIU410" s="56"/>
      <c r="MIV410" s="56"/>
      <c r="MIW410" s="56"/>
      <c r="MIX410" s="56"/>
      <c r="MIY410" s="56"/>
      <c r="MIZ410" s="56"/>
      <c r="MJA410" s="56"/>
      <c r="MJB410" s="56"/>
      <c r="MJC410" s="56"/>
      <c r="MJD410" s="56"/>
      <c r="MJE410" s="56"/>
      <c r="MJF410" s="56"/>
      <c r="MJG410" s="56"/>
      <c r="MJH410" s="56"/>
      <c r="MJI410" s="56"/>
      <c r="MJJ410" s="56"/>
      <c r="MJK410" s="56"/>
      <c r="MJL410" s="56"/>
      <c r="MJM410" s="56"/>
      <c r="MJN410" s="56"/>
      <c r="MJO410" s="56"/>
      <c r="MJP410" s="56"/>
      <c r="MJQ410" s="56"/>
      <c r="MJR410" s="56"/>
      <c r="MJS410" s="56"/>
      <c r="MJT410" s="56"/>
      <c r="MJU410" s="56"/>
      <c r="MJV410" s="56"/>
      <c r="MJW410" s="56"/>
      <c r="MJX410" s="56"/>
      <c r="MJY410" s="56"/>
      <c r="MJZ410" s="56"/>
      <c r="MKA410" s="56"/>
      <c r="MKB410" s="56"/>
      <c r="MKC410" s="56"/>
      <c r="MKD410" s="56"/>
      <c r="MKE410" s="56"/>
      <c r="MKF410" s="56"/>
      <c r="MKG410" s="56"/>
      <c r="MKH410" s="56"/>
      <c r="MKI410" s="56"/>
      <c r="MKJ410" s="56"/>
      <c r="MKK410" s="56"/>
      <c r="MKL410" s="56"/>
      <c r="MKM410" s="56"/>
      <c r="MKN410" s="56"/>
      <c r="MKO410" s="56"/>
      <c r="MKP410" s="56"/>
      <c r="MKQ410" s="56"/>
      <c r="MKR410" s="56"/>
      <c r="MKS410" s="56"/>
      <c r="MKT410" s="56"/>
      <c r="MKU410" s="56"/>
      <c r="MKV410" s="56"/>
      <c r="MKW410" s="56"/>
      <c r="MKX410" s="56"/>
      <c r="MKY410" s="56"/>
      <c r="MKZ410" s="56"/>
      <c r="MLA410" s="56"/>
      <c r="MLB410" s="56"/>
      <c r="MLC410" s="56"/>
      <c r="MLD410" s="56"/>
      <c r="MLE410" s="56"/>
      <c r="MLF410" s="56"/>
      <c r="MLG410" s="56"/>
      <c r="MLH410" s="56"/>
      <c r="MLI410" s="56"/>
      <c r="MLJ410" s="56"/>
      <c r="MLK410" s="56"/>
      <c r="MLL410" s="56"/>
      <c r="MLM410" s="56"/>
      <c r="MLN410" s="56"/>
      <c r="MLO410" s="56"/>
      <c r="MLP410" s="56"/>
      <c r="MLQ410" s="56"/>
      <c r="MLR410" s="56"/>
      <c r="MLS410" s="56"/>
      <c r="MLT410" s="56"/>
      <c r="MLU410" s="56"/>
      <c r="MLV410" s="56"/>
      <c r="MLW410" s="56"/>
      <c r="MLX410" s="56"/>
      <c r="MLY410" s="56"/>
      <c r="MLZ410" s="56"/>
      <c r="MMA410" s="56"/>
      <c r="MMB410" s="56"/>
      <c r="MMC410" s="56"/>
      <c r="MMD410" s="56"/>
      <c r="MME410" s="56"/>
      <c r="MMF410" s="56"/>
      <c r="MMG410" s="56"/>
      <c r="MMH410" s="56"/>
      <c r="MMI410" s="56"/>
      <c r="MMJ410" s="56"/>
      <c r="MMK410" s="56"/>
      <c r="MML410" s="56"/>
      <c r="MMM410" s="56"/>
      <c r="MMN410" s="56"/>
      <c r="MMO410" s="56"/>
      <c r="MMP410" s="56"/>
      <c r="MMQ410" s="56"/>
      <c r="MMR410" s="56"/>
      <c r="MMS410" s="56"/>
      <c r="MMT410" s="56"/>
      <c r="MMU410" s="56"/>
      <c r="MMV410" s="56"/>
      <c r="MMW410" s="56"/>
      <c r="MMX410" s="56"/>
      <c r="MMY410" s="56"/>
      <c r="MMZ410" s="56"/>
      <c r="MNA410" s="56"/>
      <c r="MNB410" s="56"/>
      <c r="MNC410" s="56"/>
      <c r="MND410" s="56"/>
      <c r="MNE410" s="56"/>
      <c r="MNF410" s="56"/>
      <c r="MNG410" s="56"/>
      <c r="MNH410" s="56"/>
      <c r="MNI410" s="56"/>
      <c r="MNJ410" s="56"/>
      <c r="MNK410" s="56"/>
      <c r="MNL410" s="56"/>
      <c r="MNM410" s="56"/>
      <c r="MNN410" s="56"/>
      <c r="MNO410" s="56"/>
      <c r="MNP410" s="56"/>
      <c r="MNQ410" s="56"/>
      <c r="MNR410" s="56"/>
      <c r="MNS410" s="56"/>
      <c r="MNT410" s="56"/>
      <c r="MNU410" s="56"/>
      <c r="MNV410" s="56"/>
      <c r="MNW410" s="56"/>
      <c r="MNX410" s="56"/>
      <c r="MNY410" s="56"/>
      <c r="MNZ410" s="56"/>
      <c r="MOA410" s="56"/>
      <c r="MOB410" s="56"/>
      <c r="MOC410" s="56"/>
      <c r="MOD410" s="56"/>
      <c r="MOE410" s="56"/>
      <c r="MOF410" s="56"/>
      <c r="MOG410" s="56"/>
      <c r="MOH410" s="56"/>
      <c r="MOI410" s="56"/>
      <c r="MOJ410" s="56"/>
      <c r="MOK410" s="56"/>
      <c r="MOL410" s="56"/>
      <c r="MOM410" s="56"/>
      <c r="MON410" s="56"/>
      <c r="MOO410" s="56"/>
      <c r="MOP410" s="56"/>
      <c r="MOQ410" s="56"/>
      <c r="MOR410" s="56"/>
      <c r="MOS410" s="56"/>
      <c r="MOT410" s="56"/>
      <c r="MOU410" s="56"/>
      <c r="MOV410" s="56"/>
      <c r="MOW410" s="56"/>
      <c r="MOX410" s="56"/>
      <c r="MOY410" s="56"/>
      <c r="MOZ410" s="56"/>
      <c r="MPA410" s="56"/>
      <c r="MPB410" s="56"/>
      <c r="MPC410" s="56"/>
      <c r="MPD410" s="56"/>
      <c r="MPE410" s="56"/>
      <c r="MPF410" s="56"/>
      <c r="MPG410" s="56"/>
      <c r="MPH410" s="56"/>
      <c r="MPI410" s="56"/>
      <c r="MPJ410" s="56"/>
      <c r="MPK410" s="56"/>
      <c r="MPL410" s="56"/>
      <c r="MPM410" s="56"/>
      <c r="MPN410" s="56"/>
      <c r="MPO410" s="56"/>
      <c r="MPP410" s="56"/>
      <c r="MPQ410" s="56"/>
      <c r="MPR410" s="56"/>
      <c r="MPS410" s="56"/>
      <c r="MPT410" s="56"/>
      <c r="MPU410" s="56"/>
      <c r="MPV410" s="56"/>
      <c r="MPW410" s="56"/>
      <c r="MPX410" s="56"/>
      <c r="MPY410" s="56"/>
      <c r="MPZ410" s="56"/>
      <c r="MQA410" s="56"/>
      <c r="MQB410" s="56"/>
      <c r="MQC410" s="56"/>
      <c r="MQD410" s="56"/>
      <c r="MQE410" s="56"/>
      <c r="MQF410" s="56"/>
      <c r="MQG410" s="56"/>
      <c r="MQH410" s="56"/>
      <c r="MQI410" s="56"/>
      <c r="MQJ410" s="56"/>
      <c r="MQK410" s="56"/>
      <c r="MQL410" s="56"/>
      <c r="MQM410" s="56"/>
      <c r="MQN410" s="56"/>
      <c r="MQO410" s="56"/>
      <c r="MQP410" s="56"/>
      <c r="MQQ410" s="56"/>
      <c r="MQR410" s="56"/>
      <c r="MQS410" s="56"/>
      <c r="MQT410" s="56"/>
      <c r="MQU410" s="56"/>
      <c r="MQV410" s="56"/>
      <c r="MQW410" s="56"/>
      <c r="MQX410" s="56"/>
      <c r="MQY410" s="56"/>
      <c r="MQZ410" s="56"/>
      <c r="MRA410" s="56"/>
      <c r="MRB410" s="56"/>
      <c r="MRC410" s="56"/>
      <c r="MRD410" s="56"/>
      <c r="MRE410" s="56"/>
      <c r="MRF410" s="56"/>
      <c r="MRG410" s="56"/>
      <c r="MRH410" s="56"/>
      <c r="MRI410" s="56"/>
      <c r="MRJ410" s="56"/>
      <c r="MRK410" s="56"/>
      <c r="MRL410" s="56"/>
      <c r="MRM410" s="56"/>
      <c r="MRN410" s="56"/>
      <c r="MRO410" s="56"/>
      <c r="MRP410" s="56"/>
      <c r="MRQ410" s="56"/>
      <c r="MRR410" s="56"/>
      <c r="MRS410" s="56"/>
      <c r="MRT410" s="56"/>
      <c r="MRU410" s="56"/>
      <c r="MRV410" s="56"/>
      <c r="MRW410" s="56"/>
      <c r="MRX410" s="56"/>
      <c r="MRY410" s="56"/>
      <c r="MRZ410" s="56"/>
      <c r="MSA410" s="56"/>
      <c r="MSB410" s="56"/>
      <c r="MSC410" s="56"/>
      <c r="MSD410" s="56"/>
      <c r="MSE410" s="56"/>
      <c r="MSF410" s="56"/>
      <c r="MSG410" s="56"/>
      <c r="MSH410" s="56"/>
      <c r="MSI410" s="56"/>
      <c r="MSJ410" s="56"/>
      <c r="MSK410" s="56"/>
      <c r="MSL410" s="56"/>
      <c r="MSM410" s="56"/>
      <c r="MSN410" s="56"/>
      <c r="MSO410" s="56"/>
      <c r="MSP410" s="56"/>
      <c r="MSQ410" s="56"/>
      <c r="MSR410" s="56"/>
      <c r="MSS410" s="56"/>
      <c r="MST410" s="56"/>
      <c r="MSU410" s="56"/>
      <c r="MSV410" s="56"/>
      <c r="MSW410" s="56"/>
      <c r="MSX410" s="56"/>
      <c r="MSY410" s="56"/>
      <c r="MSZ410" s="56"/>
      <c r="MTA410" s="56"/>
      <c r="MTB410" s="56"/>
      <c r="MTC410" s="56"/>
      <c r="MTD410" s="56"/>
      <c r="MTE410" s="56"/>
      <c r="MTF410" s="56"/>
      <c r="MTG410" s="56"/>
      <c r="MTH410" s="56"/>
      <c r="MTI410" s="56"/>
      <c r="MTJ410" s="56"/>
      <c r="MTK410" s="56"/>
      <c r="MTL410" s="56"/>
      <c r="MTM410" s="56"/>
      <c r="MTN410" s="56"/>
      <c r="MTO410" s="56"/>
      <c r="MTP410" s="56"/>
      <c r="MTQ410" s="56"/>
      <c r="MTR410" s="56"/>
      <c r="MTS410" s="56"/>
      <c r="MTT410" s="56"/>
      <c r="MTU410" s="56"/>
      <c r="MTV410" s="56"/>
      <c r="MTW410" s="56"/>
      <c r="MTX410" s="56"/>
      <c r="MTY410" s="56"/>
      <c r="MTZ410" s="56"/>
      <c r="MUA410" s="56"/>
      <c r="MUB410" s="56"/>
      <c r="MUC410" s="56"/>
      <c r="MUD410" s="56"/>
      <c r="MUE410" s="56"/>
      <c r="MUF410" s="56"/>
      <c r="MUG410" s="56"/>
      <c r="MUH410" s="56"/>
      <c r="MUI410" s="56"/>
      <c r="MUJ410" s="56"/>
      <c r="MUK410" s="56"/>
      <c r="MUL410" s="56"/>
      <c r="MUM410" s="56"/>
      <c r="MUN410" s="56"/>
      <c r="MUO410" s="56"/>
      <c r="MUP410" s="56"/>
      <c r="MUQ410" s="56"/>
      <c r="MUR410" s="56"/>
      <c r="MUS410" s="56"/>
      <c r="MUT410" s="56"/>
      <c r="MUU410" s="56"/>
      <c r="MUV410" s="56"/>
      <c r="MUW410" s="56"/>
      <c r="MUX410" s="56"/>
      <c r="MUY410" s="56"/>
      <c r="MUZ410" s="56"/>
      <c r="MVA410" s="56"/>
      <c r="MVB410" s="56"/>
      <c r="MVC410" s="56"/>
      <c r="MVD410" s="56"/>
      <c r="MVE410" s="56"/>
      <c r="MVF410" s="56"/>
      <c r="MVG410" s="56"/>
      <c r="MVH410" s="56"/>
      <c r="MVI410" s="56"/>
      <c r="MVJ410" s="56"/>
      <c r="MVK410" s="56"/>
      <c r="MVL410" s="56"/>
      <c r="MVM410" s="56"/>
      <c r="MVN410" s="56"/>
      <c r="MVO410" s="56"/>
      <c r="MVP410" s="56"/>
      <c r="MVQ410" s="56"/>
      <c r="MVR410" s="56"/>
      <c r="MVS410" s="56"/>
      <c r="MVT410" s="56"/>
      <c r="MVU410" s="56"/>
      <c r="MVV410" s="56"/>
      <c r="MVW410" s="56"/>
      <c r="MVX410" s="56"/>
      <c r="MVY410" s="56"/>
      <c r="MVZ410" s="56"/>
      <c r="MWA410" s="56"/>
      <c r="MWB410" s="56"/>
      <c r="MWC410" s="56"/>
      <c r="MWD410" s="56"/>
      <c r="MWE410" s="56"/>
      <c r="MWF410" s="56"/>
      <c r="MWG410" s="56"/>
      <c r="MWH410" s="56"/>
      <c r="MWI410" s="56"/>
      <c r="MWJ410" s="56"/>
      <c r="MWK410" s="56"/>
      <c r="MWL410" s="56"/>
      <c r="MWM410" s="56"/>
      <c r="MWN410" s="56"/>
      <c r="MWO410" s="56"/>
      <c r="MWP410" s="56"/>
      <c r="MWQ410" s="56"/>
      <c r="MWR410" s="56"/>
      <c r="MWS410" s="56"/>
      <c r="MWT410" s="56"/>
      <c r="MWU410" s="56"/>
      <c r="MWV410" s="56"/>
      <c r="MWW410" s="56"/>
      <c r="MWX410" s="56"/>
      <c r="MWY410" s="56"/>
      <c r="MWZ410" s="56"/>
      <c r="MXA410" s="56"/>
      <c r="MXB410" s="56"/>
      <c r="MXC410" s="56"/>
      <c r="MXD410" s="56"/>
      <c r="MXE410" s="56"/>
      <c r="MXF410" s="56"/>
      <c r="MXG410" s="56"/>
      <c r="MXH410" s="56"/>
      <c r="MXI410" s="56"/>
      <c r="MXJ410" s="56"/>
      <c r="MXK410" s="56"/>
      <c r="MXL410" s="56"/>
      <c r="MXM410" s="56"/>
      <c r="MXN410" s="56"/>
      <c r="MXO410" s="56"/>
      <c r="MXP410" s="56"/>
      <c r="MXQ410" s="56"/>
      <c r="MXR410" s="56"/>
      <c r="MXS410" s="56"/>
      <c r="MXT410" s="56"/>
      <c r="MXU410" s="56"/>
      <c r="MXV410" s="56"/>
      <c r="MXW410" s="56"/>
      <c r="MXX410" s="56"/>
      <c r="MXY410" s="56"/>
      <c r="MXZ410" s="56"/>
      <c r="MYA410" s="56"/>
      <c r="MYB410" s="56"/>
      <c r="MYC410" s="56"/>
      <c r="MYD410" s="56"/>
      <c r="MYE410" s="56"/>
      <c r="MYF410" s="56"/>
      <c r="MYG410" s="56"/>
      <c r="MYH410" s="56"/>
      <c r="MYI410" s="56"/>
      <c r="MYJ410" s="56"/>
      <c r="MYK410" s="56"/>
      <c r="MYL410" s="56"/>
      <c r="MYM410" s="56"/>
      <c r="MYN410" s="56"/>
      <c r="MYO410" s="56"/>
      <c r="MYP410" s="56"/>
      <c r="MYQ410" s="56"/>
      <c r="MYR410" s="56"/>
      <c r="MYS410" s="56"/>
      <c r="MYT410" s="56"/>
      <c r="MYU410" s="56"/>
      <c r="MYV410" s="56"/>
      <c r="MYW410" s="56"/>
      <c r="MYX410" s="56"/>
      <c r="MYY410" s="56"/>
      <c r="MYZ410" s="56"/>
      <c r="MZA410" s="56"/>
      <c r="MZB410" s="56"/>
      <c r="MZC410" s="56"/>
      <c r="MZD410" s="56"/>
      <c r="MZE410" s="56"/>
      <c r="MZF410" s="56"/>
      <c r="MZG410" s="56"/>
      <c r="MZH410" s="56"/>
      <c r="MZI410" s="56"/>
      <c r="MZJ410" s="56"/>
      <c r="MZK410" s="56"/>
      <c r="MZL410" s="56"/>
      <c r="MZM410" s="56"/>
      <c r="MZN410" s="56"/>
      <c r="MZO410" s="56"/>
      <c r="MZP410" s="56"/>
      <c r="MZQ410" s="56"/>
      <c r="MZR410" s="56"/>
      <c r="MZS410" s="56"/>
      <c r="MZT410" s="56"/>
      <c r="MZU410" s="56"/>
      <c r="MZV410" s="56"/>
      <c r="MZW410" s="56"/>
      <c r="MZX410" s="56"/>
      <c r="MZY410" s="56"/>
      <c r="MZZ410" s="56"/>
      <c r="NAA410" s="56"/>
      <c r="NAB410" s="56"/>
      <c r="NAC410" s="56"/>
      <c r="NAD410" s="56"/>
      <c r="NAE410" s="56"/>
      <c r="NAF410" s="56"/>
      <c r="NAG410" s="56"/>
      <c r="NAH410" s="56"/>
      <c r="NAI410" s="56"/>
      <c r="NAJ410" s="56"/>
      <c r="NAK410" s="56"/>
      <c r="NAL410" s="56"/>
      <c r="NAM410" s="56"/>
      <c r="NAN410" s="56"/>
      <c r="NAO410" s="56"/>
      <c r="NAP410" s="56"/>
      <c r="NAQ410" s="56"/>
      <c r="NAR410" s="56"/>
      <c r="NAS410" s="56"/>
      <c r="NAT410" s="56"/>
      <c r="NAU410" s="56"/>
      <c r="NAV410" s="56"/>
      <c r="NAW410" s="56"/>
      <c r="NAX410" s="56"/>
      <c r="NAY410" s="56"/>
      <c r="NAZ410" s="56"/>
      <c r="NBA410" s="56"/>
      <c r="NBB410" s="56"/>
      <c r="NBC410" s="56"/>
      <c r="NBD410" s="56"/>
      <c r="NBE410" s="56"/>
      <c r="NBF410" s="56"/>
      <c r="NBG410" s="56"/>
      <c r="NBH410" s="56"/>
      <c r="NBI410" s="56"/>
      <c r="NBJ410" s="56"/>
      <c r="NBK410" s="56"/>
      <c r="NBL410" s="56"/>
      <c r="NBM410" s="56"/>
      <c r="NBN410" s="56"/>
      <c r="NBO410" s="56"/>
      <c r="NBP410" s="56"/>
      <c r="NBQ410" s="56"/>
      <c r="NBR410" s="56"/>
      <c r="NBS410" s="56"/>
      <c r="NBT410" s="56"/>
      <c r="NBU410" s="56"/>
      <c r="NBV410" s="56"/>
      <c r="NBW410" s="56"/>
      <c r="NBX410" s="56"/>
      <c r="NBY410" s="56"/>
      <c r="NBZ410" s="56"/>
      <c r="NCA410" s="56"/>
      <c r="NCB410" s="56"/>
      <c r="NCC410" s="56"/>
      <c r="NCD410" s="56"/>
      <c r="NCE410" s="56"/>
      <c r="NCF410" s="56"/>
      <c r="NCG410" s="56"/>
      <c r="NCH410" s="56"/>
      <c r="NCI410" s="56"/>
      <c r="NCJ410" s="56"/>
      <c r="NCK410" s="56"/>
      <c r="NCL410" s="56"/>
      <c r="NCM410" s="56"/>
      <c r="NCN410" s="56"/>
      <c r="NCO410" s="56"/>
      <c r="NCP410" s="56"/>
      <c r="NCQ410" s="56"/>
      <c r="NCR410" s="56"/>
      <c r="NCS410" s="56"/>
      <c r="NCT410" s="56"/>
      <c r="NCU410" s="56"/>
      <c r="NCV410" s="56"/>
      <c r="NCW410" s="56"/>
      <c r="NCX410" s="56"/>
      <c r="NCY410" s="56"/>
      <c r="NCZ410" s="56"/>
      <c r="NDA410" s="56"/>
      <c r="NDB410" s="56"/>
      <c r="NDC410" s="56"/>
      <c r="NDD410" s="56"/>
      <c r="NDE410" s="56"/>
      <c r="NDF410" s="56"/>
      <c r="NDG410" s="56"/>
      <c r="NDH410" s="56"/>
      <c r="NDI410" s="56"/>
      <c r="NDJ410" s="56"/>
      <c r="NDK410" s="56"/>
      <c r="NDL410" s="56"/>
      <c r="NDM410" s="56"/>
      <c r="NDN410" s="56"/>
      <c r="NDO410" s="56"/>
      <c r="NDP410" s="56"/>
      <c r="NDQ410" s="56"/>
      <c r="NDR410" s="56"/>
      <c r="NDS410" s="56"/>
      <c r="NDT410" s="56"/>
      <c r="NDU410" s="56"/>
      <c r="NDV410" s="56"/>
      <c r="NDW410" s="56"/>
      <c r="NDX410" s="56"/>
      <c r="NDY410" s="56"/>
      <c r="NDZ410" s="56"/>
      <c r="NEA410" s="56"/>
      <c r="NEB410" s="56"/>
      <c r="NEC410" s="56"/>
      <c r="NED410" s="56"/>
      <c r="NEE410" s="56"/>
      <c r="NEF410" s="56"/>
      <c r="NEG410" s="56"/>
      <c r="NEH410" s="56"/>
      <c r="NEI410" s="56"/>
      <c r="NEJ410" s="56"/>
      <c r="NEK410" s="56"/>
      <c r="NEL410" s="56"/>
      <c r="NEM410" s="56"/>
      <c r="NEN410" s="56"/>
      <c r="NEO410" s="56"/>
      <c r="NEP410" s="56"/>
      <c r="NEQ410" s="56"/>
      <c r="NER410" s="56"/>
      <c r="NES410" s="56"/>
      <c r="NET410" s="56"/>
      <c r="NEU410" s="56"/>
      <c r="NEV410" s="56"/>
      <c r="NEW410" s="56"/>
      <c r="NEX410" s="56"/>
      <c r="NEY410" s="56"/>
      <c r="NEZ410" s="56"/>
      <c r="NFA410" s="56"/>
      <c r="NFB410" s="56"/>
      <c r="NFC410" s="56"/>
      <c r="NFD410" s="56"/>
      <c r="NFE410" s="56"/>
      <c r="NFF410" s="56"/>
      <c r="NFG410" s="56"/>
      <c r="NFH410" s="56"/>
      <c r="NFI410" s="56"/>
      <c r="NFJ410" s="56"/>
      <c r="NFK410" s="56"/>
      <c r="NFL410" s="56"/>
      <c r="NFM410" s="56"/>
      <c r="NFN410" s="56"/>
      <c r="NFO410" s="56"/>
      <c r="NFP410" s="56"/>
      <c r="NFQ410" s="56"/>
      <c r="NFR410" s="56"/>
      <c r="NFS410" s="56"/>
      <c r="NFT410" s="56"/>
      <c r="NFU410" s="56"/>
      <c r="NFV410" s="56"/>
      <c r="NFW410" s="56"/>
      <c r="NFX410" s="56"/>
      <c r="NFY410" s="56"/>
      <c r="NFZ410" s="56"/>
      <c r="NGA410" s="56"/>
      <c r="NGB410" s="56"/>
      <c r="NGC410" s="56"/>
      <c r="NGD410" s="56"/>
      <c r="NGE410" s="56"/>
      <c r="NGF410" s="56"/>
      <c r="NGG410" s="56"/>
      <c r="NGH410" s="56"/>
      <c r="NGI410" s="56"/>
      <c r="NGJ410" s="56"/>
      <c r="NGK410" s="56"/>
      <c r="NGL410" s="56"/>
      <c r="NGM410" s="56"/>
      <c r="NGN410" s="56"/>
      <c r="NGO410" s="56"/>
      <c r="NGP410" s="56"/>
      <c r="NGQ410" s="56"/>
      <c r="NGR410" s="56"/>
      <c r="NGS410" s="56"/>
      <c r="NGT410" s="56"/>
      <c r="NGU410" s="56"/>
      <c r="NGV410" s="56"/>
      <c r="NGW410" s="56"/>
      <c r="NGX410" s="56"/>
      <c r="NGY410" s="56"/>
      <c r="NGZ410" s="56"/>
      <c r="NHA410" s="56"/>
      <c r="NHB410" s="56"/>
      <c r="NHC410" s="56"/>
      <c r="NHD410" s="56"/>
      <c r="NHE410" s="56"/>
      <c r="NHF410" s="56"/>
      <c r="NHG410" s="56"/>
      <c r="NHH410" s="56"/>
      <c r="NHI410" s="56"/>
      <c r="NHJ410" s="56"/>
      <c r="NHK410" s="56"/>
      <c r="NHL410" s="56"/>
      <c r="NHM410" s="56"/>
      <c r="NHN410" s="56"/>
      <c r="NHO410" s="56"/>
      <c r="NHP410" s="56"/>
      <c r="NHQ410" s="56"/>
      <c r="NHR410" s="56"/>
      <c r="NHS410" s="56"/>
      <c r="NHT410" s="56"/>
      <c r="NHU410" s="56"/>
      <c r="NHV410" s="56"/>
      <c r="NHW410" s="56"/>
      <c r="NHX410" s="56"/>
      <c r="NHY410" s="56"/>
      <c r="NHZ410" s="56"/>
      <c r="NIA410" s="56"/>
      <c r="NIB410" s="56"/>
      <c r="NIC410" s="56"/>
      <c r="NID410" s="56"/>
      <c r="NIE410" s="56"/>
      <c r="NIF410" s="56"/>
      <c r="NIG410" s="56"/>
      <c r="NIH410" s="56"/>
      <c r="NII410" s="56"/>
      <c r="NIJ410" s="56"/>
      <c r="NIK410" s="56"/>
      <c r="NIL410" s="56"/>
      <c r="NIM410" s="56"/>
      <c r="NIN410" s="56"/>
      <c r="NIO410" s="56"/>
      <c r="NIP410" s="56"/>
      <c r="NIQ410" s="56"/>
      <c r="NIR410" s="56"/>
      <c r="NIS410" s="56"/>
      <c r="NIT410" s="56"/>
      <c r="NIU410" s="56"/>
      <c r="NIV410" s="56"/>
      <c r="NIW410" s="56"/>
      <c r="NIX410" s="56"/>
      <c r="NIY410" s="56"/>
      <c r="NIZ410" s="56"/>
      <c r="NJA410" s="56"/>
      <c r="NJB410" s="56"/>
      <c r="NJC410" s="56"/>
      <c r="NJD410" s="56"/>
      <c r="NJE410" s="56"/>
      <c r="NJF410" s="56"/>
      <c r="NJG410" s="56"/>
      <c r="NJH410" s="56"/>
      <c r="NJI410" s="56"/>
      <c r="NJJ410" s="56"/>
      <c r="NJK410" s="56"/>
      <c r="NJL410" s="56"/>
      <c r="NJM410" s="56"/>
      <c r="NJN410" s="56"/>
      <c r="NJO410" s="56"/>
      <c r="NJP410" s="56"/>
      <c r="NJQ410" s="56"/>
      <c r="NJR410" s="56"/>
      <c r="NJS410" s="56"/>
      <c r="NJT410" s="56"/>
      <c r="NJU410" s="56"/>
      <c r="NJV410" s="56"/>
      <c r="NJW410" s="56"/>
      <c r="NJX410" s="56"/>
      <c r="NJY410" s="56"/>
      <c r="NJZ410" s="56"/>
      <c r="NKA410" s="56"/>
      <c r="NKB410" s="56"/>
      <c r="NKC410" s="56"/>
      <c r="NKD410" s="56"/>
      <c r="NKE410" s="56"/>
      <c r="NKF410" s="56"/>
      <c r="NKG410" s="56"/>
      <c r="NKH410" s="56"/>
      <c r="NKI410" s="56"/>
      <c r="NKJ410" s="56"/>
      <c r="NKK410" s="56"/>
      <c r="NKL410" s="56"/>
      <c r="NKM410" s="56"/>
      <c r="NKN410" s="56"/>
      <c r="NKO410" s="56"/>
      <c r="NKP410" s="56"/>
      <c r="NKQ410" s="56"/>
      <c r="NKR410" s="56"/>
      <c r="NKS410" s="56"/>
      <c r="NKT410" s="56"/>
      <c r="NKU410" s="56"/>
      <c r="NKV410" s="56"/>
      <c r="NKW410" s="56"/>
      <c r="NKX410" s="56"/>
      <c r="NKY410" s="56"/>
      <c r="NKZ410" s="56"/>
      <c r="NLA410" s="56"/>
      <c r="NLB410" s="56"/>
      <c r="NLC410" s="56"/>
      <c r="NLD410" s="56"/>
      <c r="NLE410" s="56"/>
      <c r="NLF410" s="56"/>
      <c r="NLG410" s="56"/>
      <c r="NLH410" s="56"/>
      <c r="NLI410" s="56"/>
      <c r="NLJ410" s="56"/>
      <c r="NLK410" s="56"/>
      <c r="NLL410" s="56"/>
      <c r="NLM410" s="56"/>
      <c r="NLN410" s="56"/>
      <c r="NLO410" s="56"/>
      <c r="NLP410" s="56"/>
      <c r="NLQ410" s="56"/>
      <c r="NLR410" s="56"/>
      <c r="NLS410" s="56"/>
      <c r="NLT410" s="56"/>
      <c r="NLU410" s="56"/>
      <c r="NLV410" s="56"/>
      <c r="NLW410" s="56"/>
      <c r="NLX410" s="56"/>
      <c r="NLY410" s="56"/>
      <c r="NLZ410" s="56"/>
      <c r="NMA410" s="56"/>
      <c r="NMB410" s="56"/>
      <c r="NMC410" s="56"/>
      <c r="NMD410" s="56"/>
      <c r="NME410" s="56"/>
      <c r="NMF410" s="56"/>
      <c r="NMG410" s="56"/>
      <c r="NMH410" s="56"/>
      <c r="NMI410" s="56"/>
      <c r="NMJ410" s="56"/>
      <c r="NMK410" s="56"/>
      <c r="NML410" s="56"/>
      <c r="NMM410" s="56"/>
      <c r="NMN410" s="56"/>
      <c r="NMO410" s="56"/>
      <c r="NMP410" s="56"/>
      <c r="NMQ410" s="56"/>
      <c r="NMR410" s="56"/>
      <c r="NMS410" s="56"/>
      <c r="NMT410" s="56"/>
      <c r="NMU410" s="56"/>
      <c r="NMV410" s="56"/>
      <c r="NMW410" s="56"/>
      <c r="NMX410" s="56"/>
      <c r="NMY410" s="56"/>
      <c r="NMZ410" s="56"/>
      <c r="NNA410" s="56"/>
      <c r="NNB410" s="56"/>
      <c r="NNC410" s="56"/>
      <c r="NND410" s="56"/>
      <c r="NNE410" s="56"/>
      <c r="NNF410" s="56"/>
      <c r="NNG410" s="56"/>
      <c r="NNH410" s="56"/>
      <c r="NNI410" s="56"/>
      <c r="NNJ410" s="56"/>
      <c r="NNK410" s="56"/>
      <c r="NNL410" s="56"/>
      <c r="NNM410" s="56"/>
      <c r="NNN410" s="56"/>
      <c r="NNO410" s="56"/>
      <c r="NNP410" s="56"/>
      <c r="NNQ410" s="56"/>
      <c r="NNR410" s="56"/>
      <c r="NNS410" s="56"/>
      <c r="NNT410" s="56"/>
      <c r="NNU410" s="56"/>
      <c r="NNV410" s="56"/>
      <c r="NNW410" s="56"/>
      <c r="NNX410" s="56"/>
      <c r="NNY410" s="56"/>
      <c r="NNZ410" s="56"/>
      <c r="NOA410" s="56"/>
      <c r="NOB410" s="56"/>
      <c r="NOC410" s="56"/>
      <c r="NOD410" s="56"/>
      <c r="NOE410" s="56"/>
      <c r="NOF410" s="56"/>
      <c r="NOG410" s="56"/>
      <c r="NOH410" s="56"/>
      <c r="NOI410" s="56"/>
      <c r="NOJ410" s="56"/>
      <c r="NOK410" s="56"/>
      <c r="NOL410" s="56"/>
      <c r="NOM410" s="56"/>
      <c r="NON410" s="56"/>
      <c r="NOO410" s="56"/>
      <c r="NOP410" s="56"/>
      <c r="NOQ410" s="56"/>
      <c r="NOR410" s="56"/>
      <c r="NOS410" s="56"/>
      <c r="NOT410" s="56"/>
      <c r="NOU410" s="56"/>
      <c r="NOV410" s="56"/>
      <c r="NOW410" s="56"/>
      <c r="NOX410" s="56"/>
      <c r="NOY410" s="56"/>
      <c r="NOZ410" s="56"/>
      <c r="NPA410" s="56"/>
      <c r="NPB410" s="56"/>
      <c r="NPC410" s="56"/>
      <c r="NPD410" s="56"/>
      <c r="NPE410" s="56"/>
      <c r="NPF410" s="56"/>
      <c r="NPG410" s="56"/>
      <c r="NPH410" s="56"/>
      <c r="NPI410" s="56"/>
      <c r="NPJ410" s="56"/>
      <c r="NPK410" s="56"/>
      <c r="NPL410" s="56"/>
      <c r="NPM410" s="56"/>
      <c r="NPN410" s="56"/>
      <c r="NPO410" s="56"/>
      <c r="NPP410" s="56"/>
      <c r="NPQ410" s="56"/>
      <c r="NPR410" s="56"/>
      <c r="NPS410" s="56"/>
      <c r="NPT410" s="56"/>
      <c r="NPU410" s="56"/>
      <c r="NPV410" s="56"/>
      <c r="NPW410" s="56"/>
      <c r="NPX410" s="56"/>
      <c r="NPY410" s="56"/>
      <c r="NPZ410" s="56"/>
      <c r="NQA410" s="56"/>
      <c r="NQB410" s="56"/>
      <c r="NQC410" s="56"/>
      <c r="NQD410" s="56"/>
      <c r="NQE410" s="56"/>
      <c r="NQF410" s="56"/>
      <c r="NQG410" s="56"/>
      <c r="NQH410" s="56"/>
      <c r="NQI410" s="56"/>
      <c r="NQJ410" s="56"/>
      <c r="NQK410" s="56"/>
      <c r="NQL410" s="56"/>
      <c r="NQM410" s="56"/>
      <c r="NQN410" s="56"/>
      <c r="NQO410" s="56"/>
      <c r="NQP410" s="56"/>
      <c r="NQQ410" s="56"/>
      <c r="NQR410" s="56"/>
      <c r="NQS410" s="56"/>
      <c r="NQT410" s="56"/>
      <c r="NQU410" s="56"/>
      <c r="NQV410" s="56"/>
      <c r="NQW410" s="56"/>
      <c r="NQX410" s="56"/>
      <c r="NQY410" s="56"/>
      <c r="NQZ410" s="56"/>
      <c r="NRA410" s="56"/>
      <c r="NRB410" s="56"/>
      <c r="NRC410" s="56"/>
      <c r="NRD410" s="56"/>
      <c r="NRE410" s="56"/>
      <c r="NRF410" s="56"/>
      <c r="NRG410" s="56"/>
      <c r="NRH410" s="56"/>
      <c r="NRI410" s="56"/>
      <c r="NRJ410" s="56"/>
      <c r="NRK410" s="56"/>
      <c r="NRL410" s="56"/>
      <c r="NRM410" s="56"/>
      <c r="NRN410" s="56"/>
      <c r="NRO410" s="56"/>
      <c r="NRP410" s="56"/>
      <c r="NRQ410" s="56"/>
      <c r="NRR410" s="56"/>
      <c r="NRS410" s="56"/>
      <c r="NRT410" s="56"/>
      <c r="NRU410" s="56"/>
      <c r="NRV410" s="56"/>
      <c r="NRW410" s="56"/>
      <c r="NRX410" s="56"/>
      <c r="NRY410" s="56"/>
      <c r="NRZ410" s="56"/>
      <c r="NSA410" s="56"/>
      <c r="NSB410" s="56"/>
      <c r="NSC410" s="56"/>
      <c r="NSD410" s="56"/>
      <c r="NSE410" s="56"/>
      <c r="NSF410" s="56"/>
      <c r="NSG410" s="56"/>
      <c r="NSH410" s="56"/>
      <c r="NSI410" s="56"/>
      <c r="NSJ410" s="56"/>
      <c r="NSK410" s="56"/>
      <c r="NSL410" s="56"/>
      <c r="NSM410" s="56"/>
      <c r="NSN410" s="56"/>
      <c r="NSO410" s="56"/>
      <c r="NSP410" s="56"/>
      <c r="NSQ410" s="56"/>
      <c r="NSR410" s="56"/>
      <c r="NSS410" s="56"/>
      <c r="NST410" s="56"/>
      <c r="NSU410" s="56"/>
      <c r="NSV410" s="56"/>
      <c r="NSW410" s="56"/>
      <c r="NSX410" s="56"/>
      <c r="NSY410" s="56"/>
      <c r="NSZ410" s="56"/>
      <c r="NTA410" s="56"/>
      <c r="NTB410" s="56"/>
      <c r="NTC410" s="56"/>
      <c r="NTD410" s="56"/>
      <c r="NTE410" s="56"/>
      <c r="NTF410" s="56"/>
      <c r="NTG410" s="56"/>
      <c r="NTH410" s="56"/>
      <c r="NTI410" s="56"/>
      <c r="NTJ410" s="56"/>
      <c r="NTK410" s="56"/>
      <c r="NTL410" s="56"/>
      <c r="NTM410" s="56"/>
      <c r="NTN410" s="56"/>
      <c r="NTO410" s="56"/>
      <c r="NTP410" s="56"/>
      <c r="NTQ410" s="56"/>
      <c r="NTR410" s="56"/>
      <c r="NTS410" s="56"/>
      <c r="NTT410" s="56"/>
      <c r="NTU410" s="56"/>
      <c r="NTV410" s="56"/>
      <c r="NTW410" s="56"/>
      <c r="NTX410" s="56"/>
      <c r="NTY410" s="56"/>
      <c r="NTZ410" s="56"/>
      <c r="NUA410" s="56"/>
      <c r="NUB410" s="56"/>
      <c r="NUC410" s="56"/>
      <c r="NUD410" s="56"/>
      <c r="NUE410" s="56"/>
      <c r="NUF410" s="56"/>
      <c r="NUG410" s="56"/>
      <c r="NUH410" s="56"/>
      <c r="NUI410" s="56"/>
      <c r="NUJ410" s="56"/>
      <c r="NUK410" s="56"/>
      <c r="NUL410" s="56"/>
      <c r="NUM410" s="56"/>
      <c r="NUN410" s="56"/>
      <c r="NUO410" s="56"/>
      <c r="NUP410" s="56"/>
      <c r="NUQ410" s="56"/>
      <c r="NUR410" s="56"/>
      <c r="NUS410" s="56"/>
      <c r="NUT410" s="56"/>
      <c r="NUU410" s="56"/>
      <c r="NUV410" s="56"/>
      <c r="NUW410" s="56"/>
      <c r="NUX410" s="56"/>
      <c r="NUY410" s="56"/>
      <c r="NUZ410" s="56"/>
      <c r="NVA410" s="56"/>
      <c r="NVB410" s="56"/>
      <c r="NVC410" s="56"/>
      <c r="NVD410" s="56"/>
      <c r="NVE410" s="56"/>
      <c r="NVF410" s="56"/>
      <c r="NVG410" s="56"/>
      <c r="NVH410" s="56"/>
      <c r="NVI410" s="56"/>
      <c r="NVJ410" s="56"/>
      <c r="NVK410" s="56"/>
      <c r="NVL410" s="56"/>
      <c r="NVM410" s="56"/>
      <c r="NVN410" s="56"/>
      <c r="NVO410" s="56"/>
      <c r="NVP410" s="56"/>
      <c r="NVQ410" s="56"/>
      <c r="NVR410" s="56"/>
      <c r="NVS410" s="56"/>
      <c r="NVT410" s="56"/>
      <c r="NVU410" s="56"/>
      <c r="NVV410" s="56"/>
      <c r="NVW410" s="56"/>
      <c r="NVX410" s="56"/>
      <c r="NVY410" s="56"/>
      <c r="NVZ410" s="56"/>
      <c r="NWA410" s="56"/>
      <c r="NWB410" s="56"/>
      <c r="NWC410" s="56"/>
      <c r="NWD410" s="56"/>
      <c r="NWE410" s="56"/>
      <c r="NWF410" s="56"/>
      <c r="NWG410" s="56"/>
      <c r="NWH410" s="56"/>
      <c r="NWI410" s="56"/>
      <c r="NWJ410" s="56"/>
      <c r="NWK410" s="56"/>
      <c r="NWL410" s="56"/>
      <c r="NWM410" s="56"/>
      <c r="NWN410" s="56"/>
      <c r="NWO410" s="56"/>
      <c r="NWP410" s="56"/>
      <c r="NWQ410" s="56"/>
      <c r="NWR410" s="56"/>
      <c r="NWS410" s="56"/>
      <c r="NWT410" s="56"/>
      <c r="NWU410" s="56"/>
      <c r="NWV410" s="56"/>
      <c r="NWW410" s="56"/>
      <c r="NWX410" s="56"/>
      <c r="NWY410" s="56"/>
      <c r="NWZ410" s="56"/>
      <c r="NXA410" s="56"/>
      <c r="NXB410" s="56"/>
      <c r="NXC410" s="56"/>
      <c r="NXD410" s="56"/>
      <c r="NXE410" s="56"/>
      <c r="NXF410" s="56"/>
      <c r="NXG410" s="56"/>
      <c r="NXH410" s="56"/>
      <c r="NXI410" s="56"/>
      <c r="NXJ410" s="56"/>
      <c r="NXK410" s="56"/>
      <c r="NXL410" s="56"/>
      <c r="NXM410" s="56"/>
      <c r="NXN410" s="56"/>
      <c r="NXO410" s="56"/>
      <c r="NXP410" s="56"/>
      <c r="NXQ410" s="56"/>
      <c r="NXR410" s="56"/>
      <c r="NXS410" s="56"/>
      <c r="NXT410" s="56"/>
      <c r="NXU410" s="56"/>
      <c r="NXV410" s="56"/>
      <c r="NXW410" s="56"/>
      <c r="NXX410" s="56"/>
      <c r="NXY410" s="56"/>
      <c r="NXZ410" s="56"/>
      <c r="NYA410" s="56"/>
      <c r="NYB410" s="56"/>
      <c r="NYC410" s="56"/>
      <c r="NYD410" s="56"/>
      <c r="NYE410" s="56"/>
      <c r="NYF410" s="56"/>
      <c r="NYG410" s="56"/>
      <c r="NYH410" s="56"/>
      <c r="NYI410" s="56"/>
      <c r="NYJ410" s="56"/>
      <c r="NYK410" s="56"/>
      <c r="NYL410" s="56"/>
      <c r="NYM410" s="56"/>
      <c r="NYN410" s="56"/>
      <c r="NYO410" s="56"/>
      <c r="NYP410" s="56"/>
      <c r="NYQ410" s="56"/>
      <c r="NYR410" s="56"/>
      <c r="NYS410" s="56"/>
      <c r="NYT410" s="56"/>
      <c r="NYU410" s="56"/>
      <c r="NYV410" s="56"/>
      <c r="NYW410" s="56"/>
      <c r="NYX410" s="56"/>
      <c r="NYY410" s="56"/>
      <c r="NYZ410" s="56"/>
      <c r="NZA410" s="56"/>
      <c r="NZB410" s="56"/>
      <c r="NZC410" s="56"/>
      <c r="NZD410" s="56"/>
      <c r="NZE410" s="56"/>
      <c r="NZF410" s="56"/>
      <c r="NZG410" s="56"/>
      <c r="NZH410" s="56"/>
      <c r="NZI410" s="56"/>
      <c r="NZJ410" s="56"/>
      <c r="NZK410" s="56"/>
      <c r="NZL410" s="56"/>
      <c r="NZM410" s="56"/>
      <c r="NZN410" s="56"/>
      <c r="NZO410" s="56"/>
      <c r="NZP410" s="56"/>
      <c r="NZQ410" s="56"/>
      <c r="NZR410" s="56"/>
      <c r="NZS410" s="56"/>
      <c r="NZT410" s="56"/>
      <c r="NZU410" s="56"/>
      <c r="NZV410" s="56"/>
      <c r="NZW410" s="56"/>
      <c r="NZX410" s="56"/>
      <c r="NZY410" s="56"/>
      <c r="NZZ410" s="56"/>
      <c r="OAA410" s="56"/>
      <c r="OAB410" s="56"/>
      <c r="OAC410" s="56"/>
      <c r="OAD410" s="56"/>
      <c r="OAE410" s="56"/>
      <c r="OAF410" s="56"/>
      <c r="OAG410" s="56"/>
      <c r="OAH410" s="56"/>
      <c r="OAI410" s="56"/>
      <c r="OAJ410" s="56"/>
      <c r="OAK410" s="56"/>
      <c r="OAL410" s="56"/>
      <c r="OAM410" s="56"/>
      <c r="OAN410" s="56"/>
      <c r="OAO410" s="56"/>
      <c r="OAP410" s="56"/>
      <c r="OAQ410" s="56"/>
      <c r="OAR410" s="56"/>
      <c r="OAS410" s="56"/>
      <c r="OAT410" s="56"/>
      <c r="OAU410" s="56"/>
      <c r="OAV410" s="56"/>
      <c r="OAW410" s="56"/>
      <c r="OAX410" s="56"/>
      <c r="OAY410" s="56"/>
      <c r="OAZ410" s="56"/>
      <c r="OBA410" s="56"/>
      <c r="OBB410" s="56"/>
      <c r="OBC410" s="56"/>
      <c r="OBD410" s="56"/>
      <c r="OBE410" s="56"/>
      <c r="OBF410" s="56"/>
      <c r="OBG410" s="56"/>
      <c r="OBH410" s="56"/>
      <c r="OBI410" s="56"/>
      <c r="OBJ410" s="56"/>
      <c r="OBK410" s="56"/>
      <c r="OBL410" s="56"/>
      <c r="OBM410" s="56"/>
      <c r="OBN410" s="56"/>
      <c r="OBO410" s="56"/>
      <c r="OBP410" s="56"/>
      <c r="OBQ410" s="56"/>
      <c r="OBR410" s="56"/>
      <c r="OBS410" s="56"/>
      <c r="OBT410" s="56"/>
      <c r="OBU410" s="56"/>
      <c r="OBV410" s="56"/>
      <c r="OBW410" s="56"/>
      <c r="OBX410" s="56"/>
      <c r="OBY410" s="56"/>
      <c r="OBZ410" s="56"/>
      <c r="OCA410" s="56"/>
      <c r="OCB410" s="56"/>
      <c r="OCC410" s="56"/>
      <c r="OCD410" s="56"/>
      <c r="OCE410" s="56"/>
      <c r="OCF410" s="56"/>
      <c r="OCG410" s="56"/>
      <c r="OCH410" s="56"/>
      <c r="OCI410" s="56"/>
      <c r="OCJ410" s="56"/>
      <c r="OCK410" s="56"/>
      <c r="OCL410" s="56"/>
      <c r="OCM410" s="56"/>
      <c r="OCN410" s="56"/>
      <c r="OCO410" s="56"/>
      <c r="OCP410" s="56"/>
      <c r="OCQ410" s="56"/>
      <c r="OCR410" s="56"/>
      <c r="OCS410" s="56"/>
      <c r="OCT410" s="56"/>
      <c r="OCU410" s="56"/>
      <c r="OCV410" s="56"/>
      <c r="OCW410" s="56"/>
      <c r="OCX410" s="56"/>
      <c r="OCY410" s="56"/>
      <c r="OCZ410" s="56"/>
      <c r="ODA410" s="56"/>
      <c r="ODB410" s="56"/>
      <c r="ODC410" s="56"/>
      <c r="ODD410" s="56"/>
      <c r="ODE410" s="56"/>
      <c r="ODF410" s="56"/>
      <c r="ODG410" s="56"/>
      <c r="ODH410" s="56"/>
      <c r="ODI410" s="56"/>
      <c r="ODJ410" s="56"/>
      <c r="ODK410" s="56"/>
      <c r="ODL410" s="56"/>
      <c r="ODM410" s="56"/>
      <c r="ODN410" s="56"/>
      <c r="ODO410" s="56"/>
      <c r="ODP410" s="56"/>
      <c r="ODQ410" s="56"/>
      <c r="ODR410" s="56"/>
      <c r="ODS410" s="56"/>
      <c r="ODT410" s="56"/>
      <c r="ODU410" s="56"/>
      <c r="ODV410" s="56"/>
      <c r="ODW410" s="56"/>
      <c r="ODX410" s="56"/>
      <c r="ODY410" s="56"/>
      <c r="ODZ410" s="56"/>
      <c r="OEA410" s="56"/>
      <c r="OEB410" s="56"/>
      <c r="OEC410" s="56"/>
      <c r="OED410" s="56"/>
      <c r="OEE410" s="56"/>
      <c r="OEF410" s="56"/>
      <c r="OEG410" s="56"/>
      <c r="OEH410" s="56"/>
      <c r="OEI410" s="56"/>
      <c r="OEJ410" s="56"/>
      <c r="OEK410" s="56"/>
      <c r="OEL410" s="56"/>
      <c r="OEM410" s="56"/>
      <c r="OEN410" s="56"/>
      <c r="OEO410" s="56"/>
      <c r="OEP410" s="56"/>
      <c r="OEQ410" s="56"/>
      <c r="OER410" s="56"/>
      <c r="OES410" s="56"/>
      <c r="OET410" s="56"/>
      <c r="OEU410" s="56"/>
      <c r="OEV410" s="56"/>
      <c r="OEW410" s="56"/>
      <c r="OEX410" s="56"/>
      <c r="OEY410" s="56"/>
      <c r="OEZ410" s="56"/>
      <c r="OFA410" s="56"/>
      <c r="OFB410" s="56"/>
      <c r="OFC410" s="56"/>
      <c r="OFD410" s="56"/>
      <c r="OFE410" s="56"/>
      <c r="OFF410" s="56"/>
      <c r="OFG410" s="56"/>
      <c r="OFH410" s="56"/>
      <c r="OFI410" s="56"/>
      <c r="OFJ410" s="56"/>
      <c r="OFK410" s="56"/>
      <c r="OFL410" s="56"/>
      <c r="OFM410" s="56"/>
      <c r="OFN410" s="56"/>
      <c r="OFO410" s="56"/>
      <c r="OFP410" s="56"/>
      <c r="OFQ410" s="56"/>
      <c r="OFR410" s="56"/>
      <c r="OFS410" s="56"/>
      <c r="OFT410" s="56"/>
      <c r="OFU410" s="56"/>
      <c r="OFV410" s="56"/>
      <c r="OFW410" s="56"/>
      <c r="OFX410" s="56"/>
      <c r="OFY410" s="56"/>
      <c r="OFZ410" s="56"/>
      <c r="OGA410" s="56"/>
      <c r="OGB410" s="56"/>
      <c r="OGC410" s="56"/>
      <c r="OGD410" s="56"/>
      <c r="OGE410" s="56"/>
      <c r="OGF410" s="56"/>
      <c r="OGG410" s="56"/>
      <c r="OGH410" s="56"/>
      <c r="OGI410" s="56"/>
      <c r="OGJ410" s="56"/>
      <c r="OGK410" s="56"/>
      <c r="OGL410" s="56"/>
      <c r="OGM410" s="56"/>
      <c r="OGN410" s="56"/>
      <c r="OGO410" s="56"/>
      <c r="OGP410" s="56"/>
      <c r="OGQ410" s="56"/>
      <c r="OGR410" s="56"/>
      <c r="OGS410" s="56"/>
      <c r="OGT410" s="56"/>
      <c r="OGU410" s="56"/>
      <c r="OGV410" s="56"/>
      <c r="OGW410" s="56"/>
      <c r="OGX410" s="56"/>
      <c r="OGY410" s="56"/>
      <c r="OGZ410" s="56"/>
      <c r="OHA410" s="56"/>
      <c r="OHB410" s="56"/>
      <c r="OHC410" s="56"/>
      <c r="OHD410" s="56"/>
      <c r="OHE410" s="56"/>
      <c r="OHF410" s="56"/>
      <c r="OHG410" s="56"/>
      <c r="OHH410" s="56"/>
      <c r="OHI410" s="56"/>
      <c r="OHJ410" s="56"/>
      <c r="OHK410" s="56"/>
      <c r="OHL410" s="56"/>
      <c r="OHM410" s="56"/>
      <c r="OHN410" s="56"/>
      <c r="OHO410" s="56"/>
      <c r="OHP410" s="56"/>
      <c r="OHQ410" s="56"/>
      <c r="OHR410" s="56"/>
      <c r="OHS410" s="56"/>
      <c r="OHT410" s="56"/>
      <c r="OHU410" s="56"/>
      <c r="OHV410" s="56"/>
      <c r="OHW410" s="56"/>
      <c r="OHX410" s="56"/>
      <c r="OHY410" s="56"/>
      <c r="OHZ410" s="56"/>
      <c r="OIA410" s="56"/>
      <c r="OIB410" s="56"/>
      <c r="OIC410" s="56"/>
      <c r="OID410" s="56"/>
      <c r="OIE410" s="56"/>
      <c r="OIF410" s="56"/>
      <c r="OIG410" s="56"/>
      <c r="OIH410" s="56"/>
      <c r="OII410" s="56"/>
      <c r="OIJ410" s="56"/>
      <c r="OIK410" s="56"/>
      <c r="OIL410" s="56"/>
      <c r="OIM410" s="56"/>
      <c r="OIN410" s="56"/>
      <c r="OIO410" s="56"/>
      <c r="OIP410" s="56"/>
      <c r="OIQ410" s="56"/>
      <c r="OIR410" s="56"/>
      <c r="OIS410" s="56"/>
      <c r="OIT410" s="56"/>
      <c r="OIU410" s="56"/>
      <c r="OIV410" s="56"/>
      <c r="OIW410" s="56"/>
      <c r="OIX410" s="56"/>
      <c r="OIY410" s="56"/>
      <c r="OIZ410" s="56"/>
      <c r="OJA410" s="56"/>
      <c r="OJB410" s="56"/>
      <c r="OJC410" s="56"/>
      <c r="OJD410" s="56"/>
      <c r="OJE410" s="56"/>
      <c r="OJF410" s="56"/>
      <c r="OJG410" s="56"/>
      <c r="OJH410" s="56"/>
      <c r="OJI410" s="56"/>
      <c r="OJJ410" s="56"/>
      <c r="OJK410" s="56"/>
      <c r="OJL410" s="56"/>
      <c r="OJM410" s="56"/>
      <c r="OJN410" s="56"/>
      <c r="OJO410" s="56"/>
      <c r="OJP410" s="56"/>
      <c r="OJQ410" s="56"/>
      <c r="OJR410" s="56"/>
      <c r="OJS410" s="56"/>
      <c r="OJT410" s="56"/>
      <c r="OJU410" s="56"/>
      <c r="OJV410" s="56"/>
      <c r="OJW410" s="56"/>
      <c r="OJX410" s="56"/>
      <c r="OJY410" s="56"/>
      <c r="OJZ410" s="56"/>
      <c r="OKA410" s="56"/>
      <c r="OKB410" s="56"/>
      <c r="OKC410" s="56"/>
      <c r="OKD410" s="56"/>
      <c r="OKE410" s="56"/>
      <c r="OKF410" s="56"/>
      <c r="OKG410" s="56"/>
      <c r="OKH410" s="56"/>
      <c r="OKI410" s="56"/>
      <c r="OKJ410" s="56"/>
      <c r="OKK410" s="56"/>
      <c r="OKL410" s="56"/>
      <c r="OKM410" s="56"/>
      <c r="OKN410" s="56"/>
      <c r="OKO410" s="56"/>
      <c r="OKP410" s="56"/>
      <c r="OKQ410" s="56"/>
      <c r="OKR410" s="56"/>
      <c r="OKS410" s="56"/>
      <c r="OKT410" s="56"/>
      <c r="OKU410" s="56"/>
      <c r="OKV410" s="56"/>
      <c r="OKW410" s="56"/>
      <c r="OKX410" s="56"/>
      <c r="OKY410" s="56"/>
      <c r="OKZ410" s="56"/>
      <c r="OLA410" s="56"/>
      <c r="OLB410" s="56"/>
      <c r="OLC410" s="56"/>
      <c r="OLD410" s="56"/>
      <c r="OLE410" s="56"/>
      <c r="OLF410" s="56"/>
      <c r="OLG410" s="56"/>
      <c r="OLH410" s="56"/>
      <c r="OLI410" s="56"/>
      <c r="OLJ410" s="56"/>
      <c r="OLK410" s="56"/>
      <c r="OLL410" s="56"/>
      <c r="OLM410" s="56"/>
      <c r="OLN410" s="56"/>
      <c r="OLO410" s="56"/>
      <c r="OLP410" s="56"/>
      <c r="OLQ410" s="56"/>
      <c r="OLR410" s="56"/>
      <c r="OLS410" s="56"/>
      <c r="OLT410" s="56"/>
      <c r="OLU410" s="56"/>
      <c r="OLV410" s="56"/>
      <c r="OLW410" s="56"/>
      <c r="OLX410" s="56"/>
      <c r="OLY410" s="56"/>
      <c r="OLZ410" s="56"/>
      <c r="OMA410" s="56"/>
      <c r="OMB410" s="56"/>
      <c r="OMC410" s="56"/>
      <c r="OMD410" s="56"/>
      <c r="OME410" s="56"/>
      <c r="OMF410" s="56"/>
      <c r="OMG410" s="56"/>
      <c r="OMH410" s="56"/>
      <c r="OMI410" s="56"/>
      <c r="OMJ410" s="56"/>
      <c r="OMK410" s="56"/>
      <c r="OML410" s="56"/>
      <c r="OMM410" s="56"/>
      <c r="OMN410" s="56"/>
      <c r="OMO410" s="56"/>
      <c r="OMP410" s="56"/>
      <c r="OMQ410" s="56"/>
      <c r="OMR410" s="56"/>
      <c r="OMS410" s="56"/>
      <c r="OMT410" s="56"/>
      <c r="OMU410" s="56"/>
      <c r="OMV410" s="56"/>
      <c r="OMW410" s="56"/>
      <c r="OMX410" s="56"/>
      <c r="OMY410" s="56"/>
      <c r="OMZ410" s="56"/>
      <c r="ONA410" s="56"/>
      <c r="ONB410" s="56"/>
      <c r="ONC410" s="56"/>
      <c r="OND410" s="56"/>
      <c r="ONE410" s="56"/>
      <c r="ONF410" s="56"/>
      <c r="ONG410" s="56"/>
      <c r="ONH410" s="56"/>
      <c r="ONI410" s="56"/>
      <c r="ONJ410" s="56"/>
      <c r="ONK410" s="56"/>
      <c r="ONL410" s="56"/>
      <c r="ONM410" s="56"/>
      <c r="ONN410" s="56"/>
      <c r="ONO410" s="56"/>
      <c r="ONP410" s="56"/>
      <c r="ONQ410" s="56"/>
      <c r="ONR410" s="56"/>
      <c r="ONS410" s="56"/>
      <c r="ONT410" s="56"/>
      <c r="ONU410" s="56"/>
      <c r="ONV410" s="56"/>
      <c r="ONW410" s="56"/>
      <c r="ONX410" s="56"/>
      <c r="ONY410" s="56"/>
      <c r="ONZ410" s="56"/>
      <c r="OOA410" s="56"/>
      <c r="OOB410" s="56"/>
      <c r="OOC410" s="56"/>
      <c r="OOD410" s="56"/>
      <c r="OOE410" s="56"/>
      <c r="OOF410" s="56"/>
      <c r="OOG410" s="56"/>
      <c r="OOH410" s="56"/>
      <c r="OOI410" s="56"/>
      <c r="OOJ410" s="56"/>
      <c r="OOK410" s="56"/>
      <c r="OOL410" s="56"/>
      <c r="OOM410" s="56"/>
      <c r="OON410" s="56"/>
      <c r="OOO410" s="56"/>
      <c r="OOP410" s="56"/>
      <c r="OOQ410" s="56"/>
      <c r="OOR410" s="56"/>
      <c r="OOS410" s="56"/>
      <c r="OOT410" s="56"/>
      <c r="OOU410" s="56"/>
      <c r="OOV410" s="56"/>
      <c r="OOW410" s="56"/>
      <c r="OOX410" s="56"/>
      <c r="OOY410" s="56"/>
      <c r="OOZ410" s="56"/>
      <c r="OPA410" s="56"/>
      <c r="OPB410" s="56"/>
      <c r="OPC410" s="56"/>
      <c r="OPD410" s="56"/>
      <c r="OPE410" s="56"/>
      <c r="OPF410" s="56"/>
      <c r="OPG410" s="56"/>
      <c r="OPH410" s="56"/>
      <c r="OPI410" s="56"/>
      <c r="OPJ410" s="56"/>
      <c r="OPK410" s="56"/>
      <c r="OPL410" s="56"/>
      <c r="OPM410" s="56"/>
      <c r="OPN410" s="56"/>
      <c r="OPO410" s="56"/>
      <c r="OPP410" s="56"/>
      <c r="OPQ410" s="56"/>
      <c r="OPR410" s="56"/>
      <c r="OPS410" s="56"/>
      <c r="OPT410" s="56"/>
      <c r="OPU410" s="56"/>
      <c r="OPV410" s="56"/>
      <c r="OPW410" s="56"/>
      <c r="OPX410" s="56"/>
      <c r="OPY410" s="56"/>
      <c r="OPZ410" s="56"/>
      <c r="OQA410" s="56"/>
      <c r="OQB410" s="56"/>
      <c r="OQC410" s="56"/>
      <c r="OQD410" s="56"/>
      <c r="OQE410" s="56"/>
      <c r="OQF410" s="56"/>
      <c r="OQG410" s="56"/>
      <c r="OQH410" s="56"/>
      <c r="OQI410" s="56"/>
      <c r="OQJ410" s="56"/>
      <c r="OQK410" s="56"/>
      <c r="OQL410" s="56"/>
      <c r="OQM410" s="56"/>
      <c r="OQN410" s="56"/>
      <c r="OQO410" s="56"/>
      <c r="OQP410" s="56"/>
      <c r="OQQ410" s="56"/>
      <c r="OQR410" s="56"/>
      <c r="OQS410" s="56"/>
      <c r="OQT410" s="56"/>
      <c r="OQU410" s="56"/>
      <c r="OQV410" s="56"/>
      <c r="OQW410" s="56"/>
      <c r="OQX410" s="56"/>
      <c r="OQY410" s="56"/>
      <c r="OQZ410" s="56"/>
      <c r="ORA410" s="56"/>
      <c r="ORB410" s="56"/>
      <c r="ORC410" s="56"/>
      <c r="ORD410" s="56"/>
      <c r="ORE410" s="56"/>
      <c r="ORF410" s="56"/>
      <c r="ORG410" s="56"/>
      <c r="ORH410" s="56"/>
      <c r="ORI410" s="56"/>
      <c r="ORJ410" s="56"/>
      <c r="ORK410" s="56"/>
      <c r="ORL410" s="56"/>
      <c r="ORM410" s="56"/>
      <c r="ORN410" s="56"/>
      <c r="ORO410" s="56"/>
      <c r="ORP410" s="56"/>
      <c r="ORQ410" s="56"/>
      <c r="ORR410" s="56"/>
      <c r="ORS410" s="56"/>
      <c r="ORT410" s="56"/>
      <c r="ORU410" s="56"/>
      <c r="ORV410" s="56"/>
      <c r="ORW410" s="56"/>
      <c r="ORX410" s="56"/>
      <c r="ORY410" s="56"/>
      <c r="ORZ410" s="56"/>
      <c r="OSA410" s="56"/>
      <c r="OSB410" s="56"/>
      <c r="OSC410" s="56"/>
      <c r="OSD410" s="56"/>
      <c r="OSE410" s="56"/>
      <c r="OSF410" s="56"/>
      <c r="OSG410" s="56"/>
      <c r="OSH410" s="56"/>
      <c r="OSI410" s="56"/>
      <c r="OSJ410" s="56"/>
      <c r="OSK410" s="56"/>
      <c r="OSL410" s="56"/>
      <c r="OSM410" s="56"/>
      <c r="OSN410" s="56"/>
      <c r="OSO410" s="56"/>
      <c r="OSP410" s="56"/>
      <c r="OSQ410" s="56"/>
      <c r="OSR410" s="56"/>
      <c r="OSS410" s="56"/>
      <c r="OST410" s="56"/>
      <c r="OSU410" s="56"/>
      <c r="OSV410" s="56"/>
      <c r="OSW410" s="56"/>
      <c r="OSX410" s="56"/>
      <c r="OSY410" s="56"/>
      <c r="OSZ410" s="56"/>
      <c r="OTA410" s="56"/>
      <c r="OTB410" s="56"/>
      <c r="OTC410" s="56"/>
      <c r="OTD410" s="56"/>
      <c r="OTE410" s="56"/>
      <c r="OTF410" s="56"/>
      <c r="OTG410" s="56"/>
      <c r="OTH410" s="56"/>
      <c r="OTI410" s="56"/>
      <c r="OTJ410" s="56"/>
      <c r="OTK410" s="56"/>
      <c r="OTL410" s="56"/>
      <c r="OTM410" s="56"/>
      <c r="OTN410" s="56"/>
      <c r="OTO410" s="56"/>
      <c r="OTP410" s="56"/>
      <c r="OTQ410" s="56"/>
      <c r="OTR410" s="56"/>
      <c r="OTS410" s="56"/>
      <c r="OTT410" s="56"/>
      <c r="OTU410" s="56"/>
      <c r="OTV410" s="56"/>
      <c r="OTW410" s="56"/>
      <c r="OTX410" s="56"/>
      <c r="OTY410" s="56"/>
      <c r="OTZ410" s="56"/>
      <c r="OUA410" s="56"/>
      <c r="OUB410" s="56"/>
      <c r="OUC410" s="56"/>
      <c r="OUD410" s="56"/>
      <c r="OUE410" s="56"/>
      <c r="OUF410" s="56"/>
      <c r="OUG410" s="56"/>
      <c r="OUH410" s="56"/>
      <c r="OUI410" s="56"/>
      <c r="OUJ410" s="56"/>
      <c r="OUK410" s="56"/>
      <c r="OUL410" s="56"/>
      <c r="OUM410" s="56"/>
      <c r="OUN410" s="56"/>
      <c r="OUO410" s="56"/>
      <c r="OUP410" s="56"/>
      <c r="OUQ410" s="56"/>
      <c r="OUR410" s="56"/>
      <c r="OUS410" s="56"/>
      <c r="OUT410" s="56"/>
      <c r="OUU410" s="56"/>
      <c r="OUV410" s="56"/>
      <c r="OUW410" s="56"/>
      <c r="OUX410" s="56"/>
      <c r="OUY410" s="56"/>
      <c r="OUZ410" s="56"/>
      <c r="OVA410" s="56"/>
      <c r="OVB410" s="56"/>
      <c r="OVC410" s="56"/>
      <c r="OVD410" s="56"/>
      <c r="OVE410" s="56"/>
      <c r="OVF410" s="56"/>
      <c r="OVG410" s="56"/>
      <c r="OVH410" s="56"/>
      <c r="OVI410" s="56"/>
      <c r="OVJ410" s="56"/>
      <c r="OVK410" s="56"/>
      <c r="OVL410" s="56"/>
      <c r="OVM410" s="56"/>
      <c r="OVN410" s="56"/>
      <c r="OVO410" s="56"/>
      <c r="OVP410" s="56"/>
      <c r="OVQ410" s="56"/>
      <c r="OVR410" s="56"/>
      <c r="OVS410" s="56"/>
      <c r="OVT410" s="56"/>
      <c r="OVU410" s="56"/>
      <c r="OVV410" s="56"/>
      <c r="OVW410" s="56"/>
      <c r="OVX410" s="56"/>
      <c r="OVY410" s="56"/>
      <c r="OVZ410" s="56"/>
      <c r="OWA410" s="56"/>
      <c r="OWB410" s="56"/>
      <c r="OWC410" s="56"/>
      <c r="OWD410" s="56"/>
      <c r="OWE410" s="56"/>
      <c r="OWF410" s="56"/>
      <c r="OWG410" s="56"/>
      <c r="OWH410" s="56"/>
      <c r="OWI410" s="56"/>
      <c r="OWJ410" s="56"/>
      <c r="OWK410" s="56"/>
      <c r="OWL410" s="56"/>
      <c r="OWM410" s="56"/>
      <c r="OWN410" s="56"/>
      <c r="OWO410" s="56"/>
      <c r="OWP410" s="56"/>
      <c r="OWQ410" s="56"/>
      <c r="OWR410" s="56"/>
      <c r="OWS410" s="56"/>
      <c r="OWT410" s="56"/>
      <c r="OWU410" s="56"/>
      <c r="OWV410" s="56"/>
      <c r="OWW410" s="56"/>
      <c r="OWX410" s="56"/>
      <c r="OWY410" s="56"/>
      <c r="OWZ410" s="56"/>
      <c r="OXA410" s="56"/>
      <c r="OXB410" s="56"/>
      <c r="OXC410" s="56"/>
      <c r="OXD410" s="56"/>
      <c r="OXE410" s="56"/>
      <c r="OXF410" s="56"/>
      <c r="OXG410" s="56"/>
      <c r="OXH410" s="56"/>
      <c r="OXI410" s="56"/>
      <c r="OXJ410" s="56"/>
      <c r="OXK410" s="56"/>
      <c r="OXL410" s="56"/>
      <c r="OXM410" s="56"/>
      <c r="OXN410" s="56"/>
      <c r="OXO410" s="56"/>
      <c r="OXP410" s="56"/>
      <c r="OXQ410" s="56"/>
      <c r="OXR410" s="56"/>
      <c r="OXS410" s="56"/>
      <c r="OXT410" s="56"/>
      <c r="OXU410" s="56"/>
      <c r="OXV410" s="56"/>
      <c r="OXW410" s="56"/>
      <c r="OXX410" s="56"/>
      <c r="OXY410" s="56"/>
      <c r="OXZ410" s="56"/>
      <c r="OYA410" s="56"/>
      <c r="OYB410" s="56"/>
      <c r="OYC410" s="56"/>
      <c r="OYD410" s="56"/>
      <c r="OYE410" s="56"/>
      <c r="OYF410" s="56"/>
      <c r="OYG410" s="56"/>
      <c r="OYH410" s="56"/>
      <c r="OYI410" s="56"/>
      <c r="OYJ410" s="56"/>
      <c r="OYK410" s="56"/>
      <c r="OYL410" s="56"/>
      <c r="OYM410" s="56"/>
      <c r="OYN410" s="56"/>
      <c r="OYO410" s="56"/>
      <c r="OYP410" s="56"/>
      <c r="OYQ410" s="56"/>
      <c r="OYR410" s="56"/>
      <c r="OYS410" s="56"/>
      <c r="OYT410" s="56"/>
      <c r="OYU410" s="56"/>
      <c r="OYV410" s="56"/>
      <c r="OYW410" s="56"/>
      <c r="OYX410" s="56"/>
      <c r="OYY410" s="56"/>
      <c r="OYZ410" s="56"/>
      <c r="OZA410" s="56"/>
      <c r="OZB410" s="56"/>
      <c r="OZC410" s="56"/>
      <c r="OZD410" s="56"/>
      <c r="OZE410" s="56"/>
      <c r="OZF410" s="56"/>
      <c r="OZG410" s="56"/>
      <c r="OZH410" s="56"/>
      <c r="OZI410" s="56"/>
      <c r="OZJ410" s="56"/>
      <c r="OZK410" s="56"/>
      <c r="OZL410" s="56"/>
      <c r="OZM410" s="56"/>
      <c r="OZN410" s="56"/>
      <c r="OZO410" s="56"/>
      <c r="OZP410" s="56"/>
      <c r="OZQ410" s="56"/>
      <c r="OZR410" s="56"/>
      <c r="OZS410" s="56"/>
      <c r="OZT410" s="56"/>
      <c r="OZU410" s="56"/>
      <c r="OZV410" s="56"/>
      <c r="OZW410" s="56"/>
      <c r="OZX410" s="56"/>
      <c r="OZY410" s="56"/>
      <c r="OZZ410" s="56"/>
      <c r="PAA410" s="56"/>
      <c r="PAB410" s="56"/>
      <c r="PAC410" s="56"/>
      <c r="PAD410" s="56"/>
      <c r="PAE410" s="56"/>
      <c r="PAF410" s="56"/>
      <c r="PAG410" s="56"/>
      <c r="PAH410" s="56"/>
      <c r="PAI410" s="56"/>
      <c r="PAJ410" s="56"/>
      <c r="PAK410" s="56"/>
      <c r="PAL410" s="56"/>
      <c r="PAM410" s="56"/>
      <c r="PAN410" s="56"/>
      <c r="PAO410" s="56"/>
      <c r="PAP410" s="56"/>
      <c r="PAQ410" s="56"/>
      <c r="PAR410" s="56"/>
      <c r="PAS410" s="56"/>
      <c r="PAT410" s="56"/>
      <c r="PAU410" s="56"/>
      <c r="PAV410" s="56"/>
      <c r="PAW410" s="56"/>
      <c r="PAX410" s="56"/>
      <c r="PAY410" s="56"/>
      <c r="PAZ410" s="56"/>
      <c r="PBA410" s="56"/>
      <c r="PBB410" s="56"/>
      <c r="PBC410" s="56"/>
      <c r="PBD410" s="56"/>
      <c r="PBE410" s="56"/>
      <c r="PBF410" s="56"/>
      <c r="PBG410" s="56"/>
      <c r="PBH410" s="56"/>
      <c r="PBI410" s="56"/>
      <c r="PBJ410" s="56"/>
      <c r="PBK410" s="56"/>
      <c r="PBL410" s="56"/>
      <c r="PBM410" s="56"/>
      <c r="PBN410" s="56"/>
      <c r="PBO410" s="56"/>
      <c r="PBP410" s="56"/>
      <c r="PBQ410" s="56"/>
      <c r="PBR410" s="56"/>
      <c r="PBS410" s="56"/>
      <c r="PBT410" s="56"/>
      <c r="PBU410" s="56"/>
      <c r="PBV410" s="56"/>
      <c r="PBW410" s="56"/>
      <c r="PBX410" s="56"/>
      <c r="PBY410" s="56"/>
      <c r="PBZ410" s="56"/>
      <c r="PCA410" s="56"/>
      <c r="PCB410" s="56"/>
      <c r="PCC410" s="56"/>
      <c r="PCD410" s="56"/>
      <c r="PCE410" s="56"/>
      <c r="PCF410" s="56"/>
      <c r="PCG410" s="56"/>
      <c r="PCH410" s="56"/>
      <c r="PCI410" s="56"/>
      <c r="PCJ410" s="56"/>
      <c r="PCK410" s="56"/>
      <c r="PCL410" s="56"/>
      <c r="PCM410" s="56"/>
      <c r="PCN410" s="56"/>
      <c r="PCO410" s="56"/>
      <c r="PCP410" s="56"/>
      <c r="PCQ410" s="56"/>
      <c r="PCR410" s="56"/>
      <c r="PCS410" s="56"/>
      <c r="PCT410" s="56"/>
      <c r="PCU410" s="56"/>
      <c r="PCV410" s="56"/>
      <c r="PCW410" s="56"/>
      <c r="PCX410" s="56"/>
      <c r="PCY410" s="56"/>
      <c r="PCZ410" s="56"/>
      <c r="PDA410" s="56"/>
      <c r="PDB410" s="56"/>
      <c r="PDC410" s="56"/>
      <c r="PDD410" s="56"/>
      <c r="PDE410" s="56"/>
      <c r="PDF410" s="56"/>
      <c r="PDG410" s="56"/>
      <c r="PDH410" s="56"/>
      <c r="PDI410" s="56"/>
      <c r="PDJ410" s="56"/>
      <c r="PDK410" s="56"/>
      <c r="PDL410" s="56"/>
      <c r="PDM410" s="56"/>
      <c r="PDN410" s="56"/>
      <c r="PDO410" s="56"/>
      <c r="PDP410" s="56"/>
      <c r="PDQ410" s="56"/>
      <c r="PDR410" s="56"/>
      <c r="PDS410" s="56"/>
      <c r="PDT410" s="56"/>
      <c r="PDU410" s="56"/>
      <c r="PDV410" s="56"/>
      <c r="PDW410" s="56"/>
      <c r="PDX410" s="56"/>
      <c r="PDY410" s="56"/>
      <c r="PDZ410" s="56"/>
      <c r="PEA410" s="56"/>
      <c r="PEB410" s="56"/>
      <c r="PEC410" s="56"/>
      <c r="PED410" s="56"/>
      <c r="PEE410" s="56"/>
      <c r="PEF410" s="56"/>
      <c r="PEG410" s="56"/>
      <c r="PEH410" s="56"/>
      <c r="PEI410" s="56"/>
      <c r="PEJ410" s="56"/>
      <c r="PEK410" s="56"/>
      <c r="PEL410" s="56"/>
      <c r="PEM410" s="56"/>
      <c r="PEN410" s="56"/>
      <c r="PEO410" s="56"/>
      <c r="PEP410" s="56"/>
      <c r="PEQ410" s="56"/>
      <c r="PER410" s="56"/>
      <c r="PES410" s="56"/>
      <c r="PET410" s="56"/>
      <c r="PEU410" s="56"/>
      <c r="PEV410" s="56"/>
      <c r="PEW410" s="56"/>
      <c r="PEX410" s="56"/>
      <c r="PEY410" s="56"/>
      <c r="PEZ410" s="56"/>
      <c r="PFA410" s="56"/>
      <c r="PFB410" s="56"/>
      <c r="PFC410" s="56"/>
      <c r="PFD410" s="56"/>
      <c r="PFE410" s="56"/>
      <c r="PFF410" s="56"/>
      <c r="PFG410" s="56"/>
      <c r="PFH410" s="56"/>
      <c r="PFI410" s="56"/>
      <c r="PFJ410" s="56"/>
      <c r="PFK410" s="56"/>
      <c r="PFL410" s="56"/>
      <c r="PFM410" s="56"/>
      <c r="PFN410" s="56"/>
      <c r="PFO410" s="56"/>
      <c r="PFP410" s="56"/>
      <c r="PFQ410" s="56"/>
      <c r="PFR410" s="56"/>
      <c r="PFS410" s="56"/>
      <c r="PFT410" s="56"/>
      <c r="PFU410" s="56"/>
      <c r="PFV410" s="56"/>
      <c r="PFW410" s="56"/>
      <c r="PFX410" s="56"/>
      <c r="PFY410" s="56"/>
      <c r="PFZ410" s="56"/>
      <c r="PGA410" s="56"/>
      <c r="PGB410" s="56"/>
      <c r="PGC410" s="56"/>
      <c r="PGD410" s="56"/>
      <c r="PGE410" s="56"/>
      <c r="PGF410" s="56"/>
      <c r="PGG410" s="56"/>
      <c r="PGH410" s="56"/>
      <c r="PGI410" s="56"/>
      <c r="PGJ410" s="56"/>
      <c r="PGK410" s="56"/>
      <c r="PGL410" s="56"/>
      <c r="PGM410" s="56"/>
      <c r="PGN410" s="56"/>
      <c r="PGO410" s="56"/>
      <c r="PGP410" s="56"/>
      <c r="PGQ410" s="56"/>
      <c r="PGR410" s="56"/>
      <c r="PGS410" s="56"/>
      <c r="PGT410" s="56"/>
      <c r="PGU410" s="56"/>
      <c r="PGV410" s="56"/>
      <c r="PGW410" s="56"/>
      <c r="PGX410" s="56"/>
      <c r="PGY410" s="56"/>
      <c r="PGZ410" s="56"/>
      <c r="PHA410" s="56"/>
      <c r="PHB410" s="56"/>
      <c r="PHC410" s="56"/>
      <c r="PHD410" s="56"/>
      <c r="PHE410" s="56"/>
      <c r="PHF410" s="56"/>
      <c r="PHG410" s="56"/>
      <c r="PHH410" s="56"/>
      <c r="PHI410" s="56"/>
      <c r="PHJ410" s="56"/>
      <c r="PHK410" s="56"/>
      <c r="PHL410" s="56"/>
      <c r="PHM410" s="56"/>
      <c r="PHN410" s="56"/>
      <c r="PHO410" s="56"/>
      <c r="PHP410" s="56"/>
      <c r="PHQ410" s="56"/>
      <c r="PHR410" s="56"/>
      <c r="PHS410" s="56"/>
      <c r="PHT410" s="56"/>
      <c r="PHU410" s="56"/>
      <c r="PHV410" s="56"/>
      <c r="PHW410" s="56"/>
      <c r="PHX410" s="56"/>
      <c r="PHY410" s="56"/>
      <c r="PHZ410" s="56"/>
      <c r="PIA410" s="56"/>
      <c r="PIB410" s="56"/>
      <c r="PIC410" s="56"/>
      <c r="PID410" s="56"/>
      <c r="PIE410" s="56"/>
      <c r="PIF410" s="56"/>
      <c r="PIG410" s="56"/>
      <c r="PIH410" s="56"/>
      <c r="PII410" s="56"/>
      <c r="PIJ410" s="56"/>
      <c r="PIK410" s="56"/>
      <c r="PIL410" s="56"/>
      <c r="PIM410" s="56"/>
      <c r="PIN410" s="56"/>
      <c r="PIO410" s="56"/>
      <c r="PIP410" s="56"/>
      <c r="PIQ410" s="56"/>
      <c r="PIR410" s="56"/>
      <c r="PIS410" s="56"/>
      <c r="PIT410" s="56"/>
      <c r="PIU410" s="56"/>
      <c r="PIV410" s="56"/>
      <c r="PIW410" s="56"/>
      <c r="PIX410" s="56"/>
      <c r="PIY410" s="56"/>
      <c r="PIZ410" s="56"/>
      <c r="PJA410" s="56"/>
      <c r="PJB410" s="56"/>
      <c r="PJC410" s="56"/>
      <c r="PJD410" s="56"/>
      <c r="PJE410" s="56"/>
      <c r="PJF410" s="56"/>
      <c r="PJG410" s="56"/>
      <c r="PJH410" s="56"/>
      <c r="PJI410" s="56"/>
      <c r="PJJ410" s="56"/>
      <c r="PJK410" s="56"/>
      <c r="PJL410" s="56"/>
      <c r="PJM410" s="56"/>
      <c r="PJN410" s="56"/>
      <c r="PJO410" s="56"/>
      <c r="PJP410" s="56"/>
      <c r="PJQ410" s="56"/>
      <c r="PJR410" s="56"/>
      <c r="PJS410" s="56"/>
      <c r="PJT410" s="56"/>
      <c r="PJU410" s="56"/>
      <c r="PJV410" s="56"/>
      <c r="PJW410" s="56"/>
      <c r="PJX410" s="56"/>
      <c r="PJY410" s="56"/>
      <c r="PJZ410" s="56"/>
      <c r="PKA410" s="56"/>
      <c r="PKB410" s="56"/>
      <c r="PKC410" s="56"/>
      <c r="PKD410" s="56"/>
      <c r="PKE410" s="56"/>
      <c r="PKF410" s="56"/>
      <c r="PKG410" s="56"/>
      <c r="PKH410" s="56"/>
      <c r="PKI410" s="56"/>
      <c r="PKJ410" s="56"/>
      <c r="PKK410" s="56"/>
      <c r="PKL410" s="56"/>
      <c r="PKM410" s="56"/>
      <c r="PKN410" s="56"/>
      <c r="PKO410" s="56"/>
      <c r="PKP410" s="56"/>
      <c r="PKQ410" s="56"/>
      <c r="PKR410" s="56"/>
      <c r="PKS410" s="56"/>
      <c r="PKT410" s="56"/>
      <c r="PKU410" s="56"/>
      <c r="PKV410" s="56"/>
      <c r="PKW410" s="56"/>
      <c r="PKX410" s="56"/>
      <c r="PKY410" s="56"/>
      <c r="PKZ410" s="56"/>
      <c r="PLA410" s="56"/>
      <c r="PLB410" s="56"/>
      <c r="PLC410" s="56"/>
      <c r="PLD410" s="56"/>
      <c r="PLE410" s="56"/>
      <c r="PLF410" s="56"/>
      <c r="PLG410" s="56"/>
      <c r="PLH410" s="56"/>
      <c r="PLI410" s="56"/>
      <c r="PLJ410" s="56"/>
      <c r="PLK410" s="56"/>
      <c r="PLL410" s="56"/>
      <c r="PLM410" s="56"/>
      <c r="PLN410" s="56"/>
      <c r="PLO410" s="56"/>
      <c r="PLP410" s="56"/>
      <c r="PLQ410" s="56"/>
      <c r="PLR410" s="56"/>
      <c r="PLS410" s="56"/>
      <c r="PLT410" s="56"/>
      <c r="PLU410" s="56"/>
      <c r="PLV410" s="56"/>
      <c r="PLW410" s="56"/>
      <c r="PLX410" s="56"/>
      <c r="PLY410" s="56"/>
      <c r="PLZ410" s="56"/>
      <c r="PMA410" s="56"/>
      <c r="PMB410" s="56"/>
      <c r="PMC410" s="56"/>
      <c r="PMD410" s="56"/>
      <c r="PME410" s="56"/>
      <c r="PMF410" s="56"/>
      <c r="PMG410" s="56"/>
      <c r="PMH410" s="56"/>
      <c r="PMI410" s="56"/>
      <c r="PMJ410" s="56"/>
      <c r="PMK410" s="56"/>
      <c r="PML410" s="56"/>
      <c r="PMM410" s="56"/>
      <c r="PMN410" s="56"/>
      <c r="PMO410" s="56"/>
      <c r="PMP410" s="56"/>
      <c r="PMQ410" s="56"/>
      <c r="PMR410" s="56"/>
      <c r="PMS410" s="56"/>
      <c r="PMT410" s="56"/>
      <c r="PMU410" s="56"/>
      <c r="PMV410" s="56"/>
      <c r="PMW410" s="56"/>
      <c r="PMX410" s="56"/>
      <c r="PMY410" s="56"/>
      <c r="PMZ410" s="56"/>
      <c r="PNA410" s="56"/>
      <c r="PNB410" s="56"/>
      <c r="PNC410" s="56"/>
      <c r="PND410" s="56"/>
      <c r="PNE410" s="56"/>
      <c r="PNF410" s="56"/>
      <c r="PNG410" s="56"/>
      <c r="PNH410" s="56"/>
      <c r="PNI410" s="56"/>
      <c r="PNJ410" s="56"/>
      <c r="PNK410" s="56"/>
      <c r="PNL410" s="56"/>
      <c r="PNM410" s="56"/>
      <c r="PNN410" s="56"/>
      <c r="PNO410" s="56"/>
      <c r="PNP410" s="56"/>
      <c r="PNQ410" s="56"/>
      <c r="PNR410" s="56"/>
      <c r="PNS410" s="56"/>
      <c r="PNT410" s="56"/>
      <c r="PNU410" s="56"/>
      <c r="PNV410" s="56"/>
      <c r="PNW410" s="56"/>
      <c r="PNX410" s="56"/>
      <c r="PNY410" s="56"/>
      <c r="PNZ410" s="56"/>
      <c r="POA410" s="56"/>
      <c r="POB410" s="56"/>
      <c r="POC410" s="56"/>
      <c r="POD410" s="56"/>
      <c r="POE410" s="56"/>
      <c r="POF410" s="56"/>
      <c r="POG410" s="56"/>
      <c r="POH410" s="56"/>
      <c r="POI410" s="56"/>
      <c r="POJ410" s="56"/>
      <c r="POK410" s="56"/>
      <c r="POL410" s="56"/>
      <c r="POM410" s="56"/>
      <c r="PON410" s="56"/>
      <c r="POO410" s="56"/>
      <c r="POP410" s="56"/>
      <c r="POQ410" s="56"/>
      <c r="POR410" s="56"/>
      <c r="POS410" s="56"/>
      <c r="POT410" s="56"/>
      <c r="POU410" s="56"/>
      <c r="POV410" s="56"/>
      <c r="POW410" s="56"/>
      <c r="POX410" s="56"/>
      <c r="POY410" s="56"/>
      <c r="POZ410" s="56"/>
      <c r="PPA410" s="56"/>
      <c r="PPB410" s="56"/>
      <c r="PPC410" s="56"/>
      <c r="PPD410" s="56"/>
      <c r="PPE410" s="56"/>
      <c r="PPF410" s="56"/>
      <c r="PPG410" s="56"/>
      <c r="PPH410" s="56"/>
      <c r="PPI410" s="56"/>
      <c r="PPJ410" s="56"/>
      <c r="PPK410" s="56"/>
      <c r="PPL410" s="56"/>
      <c r="PPM410" s="56"/>
      <c r="PPN410" s="56"/>
      <c r="PPO410" s="56"/>
      <c r="PPP410" s="56"/>
      <c r="PPQ410" s="56"/>
      <c r="PPR410" s="56"/>
      <c r="PPS410" s="56"/>
      <c r="PPT410" s="56"/>
      <c r="PPU410" s="56"/>
      <c r="PPV410" s="56"/>
      <c r="PPW410" s="56"/>
      <c r="PPX410" s="56"/>
      <c r="PPY410" s="56"/>
      <c r="PPZ410" s="56"/>
      <c r="PQA410" s="56"/>
      <c r="PQB410" s="56"/>
      <c r="PQC410" s="56"/>
      <c r="PQD410" s="56"/>
      <c r="PQE410" s="56"/>
      <c r="PQF410" s="56"/>
      <c r="PQG410" s="56"/>
      <c r="PQH410" s="56"/>
      <c r="PQI410" s="56"/>
      <c r="PQJ410" s="56"/>
      <c r="PQK410" s="56"/>
      <c r="PQL410" s="56"/>
      <c r="PQM410" s="56"/>
      <c r="PQN410" s="56"/>
      <c r="PQO410" s="56"/>
      <c r="PQP410" s="56"/>
      <c r="PQQ410" s="56"/>
      <c r="PQR410" s="56"/>
      <c r="PQS410" s="56"/>
      <c r="PQT410" s="56"/>
      <c r="PQU410" s="56"/>
      <c r="PQV410" s="56"/>
      <c r="PQW410" s="56"/>
      <c r="PQX410" s="56"/>
      <c r="PQY410" s="56"/>
      <c r="PQZ410" s="56"/>
      <c r="PRA410" s="56"/>
      <c r="PRB410" s="56"/>
      <c r="PRC410" s="56"/>
      <c r="PRD410" s="56"/>
      <c r="PRE410" s="56"/>
      <c r="PRF410" s="56"/>
      <c r="PRG410" s="56"/>
      <c r="PRH410" s="56"/>
      <c r="PRI410" s="56"/>
      <c r="PRJ410" s="56"/>
      <c r="PRK410" s="56"/>
      <c r="PRL410" s="56"/>
      <c r="PRM410" s="56"/>
      <c r="PRN410" s="56"/>
      <c r="PRO410" s="56"/>
      <c r="PRP410" s="56"/>
      <c r="PRQ410" s="56"/>
      <c r="PRR410" s="56"/>
      <c r="PRS410" s="56"/>
      <c r="PRT410" s="56"/>
      <c r="PRU410" s="56"/>
      <c r="PRV410" s="56"/>
      <c r="PRW410" s="56"/>
      <c r="PRX410" s="56"/>
      <c r="PRY410" s="56"/>
      <c r="PRZ410" s="56"/>
      <c r="PSA410" s="56"/>
      <c r="PSB410" s="56"/>
      <c r="PSC410" s="56"/>
      <c r="PSD410" s="56"/>
      <c r="PSE410" s="56"/>
      <c r="PSF410" s="56"/>
      <c r="PSG410" s="56"/>
      <c r="PSH410" s="56"/>
      <c r="PSI410" s="56"/>
      <c r="PSJ410" s="56"/>
      <c r="PSK410" s="56"/>
      <c r="PSL410" s="56"/>
      <c r="PSM410" s="56"/>
      <c r="PSN410" s="56"/>
      <c r="PSO410" s="56"/>
      <c r="PSP410" s="56"/>
      <c r="PSQ410" s="56"/>
      <c r="PSR410" s="56"/>
      <c r="PSS410" s="56"/>
      <c r="PST410" s="56"/>
      <c r="PSU410" s="56"/>
      <c r="PSV410" s="56"/>
      <c r="PSW410" s="56"/>
      <c r="PSX410" s="56"/>
      <c r="PSY410" s="56"/>
      <c r="PSZ410" s="56"/>
      <c r="PTA410" s="56"/>
      <c r="PTB410" s="56"/>
      <c r="PTC410" s="56"/>
      <c r="PTD410" s="56"/>
      <c r="PTE410" s="56"/>
      <c r="PTF410" s="56"/>
      <c r="PTG410" s="56"/>
      <c r="PTH410" s="56"/>
      <c r="PTI410" s="56"/>
      <c r="PTJ410" s="56"/>
      <c r="PTK410" s="56"/>
      <c r="PTL410" s="56"/>
      <c r="PTM410" s="56"/>
      <c r="PTN410" s="56"/>
      <c r="PTO410" s="56"/>
      <c r="PTP410" s="56"/>
      <c r="PTQ410" s="56"/>
      <c r="PTR410" s="56"/>
      <c r="PTS410" s="56"/>
      <c r="PTT410" s="56"/>
      <c r="PTU410" s="56"/>
      <c r="PTV410" s="56"/>
      <c r="PTW410" s="56"/>
      <c r="PTX410" s="56"/>
      <c r="PTY410" s="56"/>
      <c r="PTZ410" s="56"/>
      <c r="PUA410" s="56"/>
      <c r="PUB410" s="56"/>
      <c r="PUC410" s="56"/>
      <c r="PUD410" s="56"/>
      <c r="PUE410" s="56"/>
      <c r="PUF410" s="56"/>
      <c r="PUG410" s="56"/>
      <c r="PUH410" s="56"/>
      <c r="PUI410" s="56"/>
      <c r="PUJ410" s="56"/>
      <c r="PUK410" s="56"/>
      <c r="PUL410" s="56"/>
      <c r="PUM410" s="56"/>
      <c r="PUN410" s="56"/>
      <c r="PUO410" s="56"/>
      <c r="PUP410" s="56"/>
      <c r="PUQ410" s="56"/>
      <c r="PUR410" s="56"/>
      <c r="PUS410" s="56"/>
      <c r="PUT410" s="56"/>
      <c r="PUU410" s="56"/>
      <c r="PUV410" s="56"/>
      <c r="PUW410" s="56"/>
      <c r="PUX410" s="56"/>
      <c r="PUY410" s="56"/>
      <c r="PUZ410" s="56"/>
      <c r="PVA410" s="56"/>
      <c r="PVB410" s="56"/>
      <c r="PVC410" s="56"/>
      <c r="PVD410" s="56"/>
      <c r="PVE410" s="56"/>
      <c r="PVF410" s="56"/>
      <c r="PVG410" s="56"/>
      <c r="PVH410" s="56"/>
      <c r="PVI410" s="56"/>
      <c r="PVJ410" s="56"/>
      <c r="PVK410" s="56"/>
      <c r="PVL410" s="56"/>
      <c r="PVM410" s="56"/>
      <c r="PVN410" s="56"/>
      <c r="PVO410" s="56"/>
      <c r="PVP410" s="56"/>
      <c r="PVQ410" s="56"/>
      <c r="PVR410" s="56"/>
      <c r="PVS410" s="56"/>
      <c r="PVT410" s="56"/>
      <c r="PVU410" s="56"/>
      <c r="PVV410" s="56"/>
      <c r="PVW410" s="56"/>
      <c r="PVX410" s="56"/>
      <c r="PVY410" s="56"/>
      <c r="PVZ410" s="56"/>
      <c r="PWA410" s="56"/>
      <c r="PWB410" s="56"/>
      <c r="PWC410" s="56"/>
      <c r="PWD410" s="56"/>
      <c r="PWE410" s="56"/>
      <c r="PWF410" s="56"/>
      <c r="PWG410" s="56"/>
      <c r="PWH410" s="56"/>
      <c r="PWI410" s="56"/>
      <c r="PWJ410" s="56"/>
      <c r="PWK410" s="56"/>
      <c r="PWL410" s="56"/>
      <c r="PWM410" s="56"/>
      <c r="PWN410" s="56"/>
      <c r="PWO410" s="56"/>
      <c r="PWP410" s="56"/>
      <c r="PWQ410" s="56"/>
      <c r="PWR410" s="56"/>
      <c r="PWS410" s="56"/>
      <c r="PWT410" s="56"/>
      <c r="PWU410" s="56"/>
      <c r="PWV410" s="56"/>
      <c r="PWW410" s="56"/>
      <c r="PWX410" s="56"/>
      <c r="PWY410" s="56"/>
      <c r="PWZ410" s="56"/>
      <c r="PXA410" s="56"/>
      <c r="PXB410" s="56"/>
      <c r="PXC410" s="56"/>
      <c r="PXD410" s="56"/>
      <c r="PXE410" s="56"/>
      <c r="PXF410" s="56"/>
      <c r="PXG410" s="56"/>
      <c r="PXH410" s="56"/>
      <c r="PXI410" s="56"/>
      <c r="PXJ410" s="56"/>
      <c r="PXK410" s="56"/>
      <c r="PXL410" s="56"/>
      <c r="PXM410" s="56"/>
      <c r="PXN410" s="56"/>
      <c r="PXO410" s="56"/>
      <c r="PXP410" s="56"/>
      <c r="PXQ410" s="56"/>
      <c r="PXR410" s="56"/>
      <c r="PXS410" s="56"/>
      <c r="PXT410" s="56"/>
      <c r="PXU410" s="56"/>
      <c r="PXV410" s="56"/>
      <c r="PXW410" s="56"/>
      <c r="PXX410" s="56"/>
      <c r="PXY410" s="56"/>
      <c r="PXZ410" s="56"/>
      <c r="PYA410" s="56"/>
      <c r="PYB410" s="56"/>
      <c r="PYC410" s="56"/>
      <c r="PYD410" s="56"/>
      <c r="PYE410" s="56"/>
      <c r="PYF410" s="56"/>
      <c r="PYG410" s="56"/>
      <c r="PYH410" s="56"/>
      <c r="PYI410" s="56"/>
      <c r="PYJ410" s="56"/>
      <c r="PYK410" s="56"/>
      <c r="PYL410" s="56"/>
      <c r="PYM410" s="56"/>
      <c r="PYN410" s="56"/>
      <c r="PYO410" s="56"/>
      <c r="PYP410" s="56"/>
      <c r="PYQ410" s="56"/>
      <c r="PYR410" s="56"/>
      <c r="PYS410" s="56"/>
      <c r="PYT410" s="56"/>
      <c r="PYU410" s="56"/>
      <c r="PYV410" s="56"/>
      <c r="PYW410" s="56"/>
      <c r="PYX410" s="56"/>
      <c r="PYY410" s="56"/>
      <c r="PYZ410" s="56"/>
      <c r="PZA410" s="56"/>
      <c r="PZB410" s="56"/>
      <c r="PZC410" s="56"/>
      <c r="PZD410" s="56"/>
      <c r="PZE410" s="56"/>
      <c r="PZF410" s="56"/>
      <c r="PZG410" s="56"/>
      <c r="PZH410" s="56"/>
      <c r="PZI410" s="56"/>
      <c r="PZJ410" s="56"/>
      <c r="PZK410" s="56"/>
      <c r="PZL410" s="56"/>
      <c r="PZM410" s="56"/>
      <c r="PZN410" s="56"/>
      <c r="PZO410" s="56"/>
      <c r="PZP410" s="56"/>
      <c r="PZQ410" s="56"/>
      <c r="PZR410" s="56"/>
      <c r="PZS410" s="56"/>
      <c r="PZT410" s="56"/>
      <c r="PZU410" s="56"/>
      <c r="PZV410" s="56"/>
      <c r="PZW410" s="56"/>
      <c r="PZX410" s="56"/>
      <c r="PZY410" s="56"/>
      <c r="PZZ410" s="56"/>
      <c r="QAA410" s="56"/>
      <c r="QAB410" s="56"/>
      <c r="QAC410" s="56"/>
      <c r="QAD410" s="56"/>
      <c r="QAE410" s="56"/>
      <c r="QAF410" s="56"/>
      <c r="QAG410" s="56"/>
      <c r="QAH410" s="56"/>
      <c r="QAI410" s="56"/>
      <c r="QAJ410" s="56"/>
      <c r="QAK410" s="56"/>
      <c r="QAL410" s="56"/>
      <c r="QAM410" s="56"/>
      <c r="QAN410" s="56"/>
      <c r="QAO410" s="56"/>
      <c r="QAP410" s="56"/>
      <c r="QAQ410" s="56"/>
      <c r="QAR410" s="56"/>
      <c r="QAS410" s="56"/>
      <c r="QAT410" s="56"/>
      <c r="QAU410" s="56"/>
      <c r="QAV410" s="56"/>
      <c r="QAW410" s="56"/>
      <c r="QAX410" s="56"/>
      <c r="QAY410" s="56"/>
      <c r="QAZ410" s="56"/>
      <c r="QBA410" s="56"/>
      <c r="QBB410" s="56"/>
      <c r="QBC410" s="56"/>
      <c r="QBD410" s="56"/>
      <c r="QBE410" s="56"/>
      <c r="QBF410" s="56"/>
      <c r="QBG410" s="56"/>
      <c r="QBH410" s="56"/>
      <c r="QBI410" s="56"/>
      <c r="QBJ410" s="56"/>
      <c r="QBK410" s="56"/>
      <c r="QBL410" s="56"/>
      <c r="QBM410" s="56"/>
      <c r="QBN410" s="56"/>
      <c r="QBO410" s="56"/>
      <c r="QBP410" s="56"/>
      <c r="QBQ410" s="56"/>
      <c r="QBR410" s="56"/>
      <c r="QBS410" s="56"/>
      <c r="QBT410" s="56"/>
      <c r="QBU410" s="56"/>
      <c r="QBV410" s="56"/>
      <c r="QBW410" s="56"/>
      <c r="QBX410" s="56"/>
      <c r="QBY410" s="56"/>
      <c r="QBZ410" s="56"/>
      <c r="QCA410" s="56"/>
      <c r="QCB410" s="56"/>
      <c r="QCC410" s="56"/>
      <c r="QCD410" s="56"/>
      <c r="QCE410" s="56"/>
      <c r="QCF410" s="56"/>
      <c r="QCG410" s="56"/>
      <c r="QCH410" s="56"/>
      <c r="QCI410" s="56"/>
      <c r="QCJ410" s="56"/>
      <c r="QCK410" s="56"/>
      <c r="QCL410" s="56"/>
      <c r="QCM410" s="56"/>
      <c r="QCN410" s="56"/>
      <c r="QCO410" s="56"/>
      <c r="QCP410" s="56"/>
      <c r="QCQ410" s="56"/>
      <c r="QCR410" s="56"/>
      <c r="QCS410" s="56"/>
      <c r="QCT410" s="56"/>
      <c r="QCU410" s="56"/>
      <c r="QCV410" s="56"/>
      <c r="QCW410" s="56"/>
      <c r="QCX410" s="56"/>
      <c r="QCY410" s="56"/>
      <c r="QCZ410" s="56"/>
      <c r="QDA410" s="56"/>
      <c r="QDB410" s="56"/>
      <c r="QDC410" s="56"/>
      <c r="QDD410" s="56"/>
      <c r="QDE410" s="56"/>
      <c r="QDF410" s="56"/>
      <c r="QDG410" s="56"/>
      <c r="QDH410" s="56"/>
      <c r="QDI410" s="56"/>
      <c r="QDJ410" s="56"/>
      <c r="QDK410" s="56"/>
      <c r="QDL410" s="56"/>
      <c r="QDM410" s="56"/>
      <c r="QDN410" s="56"/>
      <c r="QDO410" s="56"/>
      <c r="QDP410" s="56"/>
      <c r="QDQ410" s="56"/>
      <c r="QDR410" s="56"/>
      <c r="QDS410" s="56"/>
      <c r="QDT410" s="56"/>
      <c r="QDU410" s="56"/>
      <c r="QDV410" s="56"/>
      <c r="QDW410" s="56"/>
      <c r="QDX410" s="56"/>
      <c r="QDY410" s="56"/>
      <c r="QDZ410" s="56"/>
      <c r="QEA410" s="56"/>
      <c r="QEB410" s="56"/>
      <c r="QEC410" s="56"/>
      <c r="QED410" s="56"/>
      <c r="QEE410" s="56"/>
      <c r="QEF410" s="56"/>
      <c r="QEG410" s="56"/>
      <c r="QEH410" s="56"/>
      <c r="QEI410" s="56"/>
      <c r="QEJ410" s="56"/>
      <c r="QEK410" s="56"/>
      <c r="QEL410" s="56"/>
      <c r="QEM410" s="56"/>
      <c r="QEN410" s="56"/>
      <c r="QEO410" s="56"/>
      <c r="QEP410" s="56"/>
      <c r="QEQ410" s="56"/>
      <c r="QER410" s="56"/>
      <c r="QES410" s="56"/>
      <c r="QET410" s="56"/>
      <c r="QEU410" s="56"/>
      <c r="QEV410" s="56"/>
      <c r="QEW410" s="56"/>
      <c r="QEX410" s="56"/>
      <c r="QEY410" s="56"/>
      <c r="QEZ410" s="56"/>
      <c r="QFA410" s="56"/>
      <c r="QFB410" s="56"/>
      <c r="QFC410" s="56"/>
      <c r="QFD410" s="56"/>
      <c r="QFE410" s="56"/>
      <c r="QFF410" s="56"/>
      <c r="QFG410" s="56"/>
      <c r="QFH410" s="56"/>
      <c r="QFI410" s="56"/>
      <c r="QFJ410" s="56"/>
      <c r="QFK410" s="56"/>
      <c r="QFL410" s="56"/>
      <c r="QFM410" s="56"/>
      <c r="QFN410" s="56"/>
      <c r="QFO410" s="56"/>
      <c r="QFP410" s="56"/>
      <c r="QFQ410" s="56"/>
      <c r="QFR410" s="56"/>
      <c r="QFS410" s="56"/>
      <c r="QFT410" s="56"/>
      <c r="QFU410" s="56"/>
      <c r="QFV410" s="56"/>
      <c r="QFW410" s="56"/>
      <c r="QFX410" s="56"/>
      <c r="QFY410" s="56"/>
      <c r="QFZ410" s="56"/>
      <c r="QGA410" s="56"/>
      <c r="QGB410" s="56"/>
      <c r="QGC410" s="56"/>
      <c r="QGD410" s="56"/>
      <c r="QGE410" s="56"/>
      <c r="QGF410" s="56"/>
      <c r="QGG410" s="56"/>
      <c r="QGH410" s="56"/>
      <c r="QGI410" s="56"/>
      <c r="QGJ410" s="56"/>
      <c r="QGK410" s="56"/>
      <c r="QGL410" s="56"/>
      <c r="QGM410" s="56"/>
      <c r="QGN410" s="56"/>
      <c r="QGO410" s="56"/>
      <c r="QGP410" s="56"/>
      <c r="QGQ410" s="56"/>
      <c r="QGR410" s="56"/>
      <c r="QGS410" s="56"/>
      <c r="QGT410" s="56"/>
      <c r="QGU410" s="56"/>
      <c r="QGV410" s="56"/>
      <c r="QGW410" s="56"/>
      <c r="QGX410" s="56"/>
      <c r="QGY410" s="56"/>
      <c r="QGZ410" s="56"/>
      <c r="QHA410" s="56"/>
      <c r="QHB410" s="56"/>
      <c r="QHC410" s="56"/>
      <c r="QHD410" s="56"/>
      <c r="QHE410" s="56"/>
      <c r="QHF410" s="56"/>
      <c r="QHG410" s="56"/>
      <c r="QHH410" s="56"/>
      <c r="QHI410" s="56"/>
      <c r="QHJ410" s="56"/>
      <c r="QHK410" s="56"/>
      <c r="QHL410" s="56"/>
      <c r="QHM410" s="56"/>
      <c r="QHN410" s="56"/>
      <c r="QHO410" s="56"/>
      <c r="QHP410" s="56"/>
      <c r="QHQ410" s="56"/>
      <c r="QHR410" s="56"/>
      <c r="QHS410" s="56"/>
      <c r="QHT410" s="56"/>
      <c r="QHU410" s="56"/>
      <c r="QHV410" s="56"/>
      <c r="QHW410" s="56"/>
      <c r="QHX410" s="56"/>
      <c r="QHY410" s="56"/>
      <c r="QHZ410" s="56"/>
      <c r="QIA410" s="56"/>
      <c r="QIB410" s="56"/>
      <c r="QIC410" s="56"/>
      <c r="QID410" s="56"/>
      <c r="QIE410" s="56"/>
      <c r="QIF410" s="56"/>
      <c r="QIG410" s="56"/>
      <c r="QIH410" s="56"/>
      <c r="QII410" s="56"/>
      <c r="QIJ410" s="56"/>
      <c r="QIK410" s="56"/>
      <c r="QIL410" s="56"/>
      <c r="QIM410" s="56"/>
      <c r="QIN410" s="56"/>
      <c r="QIO410" s="56"/>
      <c r="QIP410" s="56"/>
      <c r="QIQ410" s="56"/>
      <c r="QIR410" s="56"/>
      <c r="QIS410" s="56"/>
      <c r="QIT410" s="56"/>
      <c r="QIU410" s="56"/>
      <c r="QIV410" s="56"/>
      <c r="QIW410" s="56"/>
      <c r="QIX410" s="56"/>
      <c r="QIY410" s="56"/>
      <c r="QIZ410" s="56"/>
      <c r="QJA410" s="56"/>
      <c r="QJB410" s="56"/>
      <c r="QJC410" s="56"/>
      <c r="QJD410" s="56"/>
      <c r="QJE410" s="56"/>
      <c r="QJF410" s="56"/>
      <c r="QJG410" s="56"/>
      <c r="QJH410" s="56"/>
      <c r="QJI410" s="56"/>
      <c r="QJJ410" s="56"/>
      <c r="QJK410" s="56"/>
      <c r="QJL410" s="56"/>
      <c r="QJM410" s="56"/>
      <c r="QJN410" s="56"/>
      <c r="QJO410" s="56"/>
      <c r="QJP410" s="56"/>
      <c r="QJQ410" s="56"/>
      <c r="QJR410" s="56"/>
      <c r="QJS410" s="56"/>
      <c r="QJT410" s="56"/>
      <c r="QJU410" s="56"/>
      <c r="QJV410" s="56"/>
      <c r="QJW410" s="56"/>
      <c r="QJX410" s="56"/>
      <c r="QJY410" s="56"/>
      <c r="QJZ410" s="56"/>
      <c r="QKA410" s="56"/>
      <c r="QKB410" s="56"/>
      <c r="QKC410" s="56"/>
      <c r="QKD410" s="56"/>
      <c r="QKE410" s="56"/>
      <c r="QKF410" s="56"/>
      <c r="QKG410" s="56"/>
      <c r="QKH410" s="56"/>
      <c r="QKI410" s="56"/>
      <c r="QKJ410" s="56"/>
      <c r="QKK410" s="56"/>
      <c r="QKL410" s="56"/>
      <c r="QKM410" s="56"/>
      <c r="QKN410" s="56"/>
      <c r="QKO410" s="56"/>
      <c r="QKP410" s="56"/>
      <c r="QKQ410" s="56"/>
      <c r="QKR410" s="56"/>
      <c r="QKS410" s="56"/>
      <c r="QKT410" s="56"/>
      <c r="QKU410" s="56"/>
      <c r="QKV410" s="56"/>
      <c r="QKW410" s="56"/>
      <c r="QKX410" s="56"/>
      <c r="QKY410" s="56"/>
      <c r="QKZ410" s="56"/>
      <c r="QLA410" s="56"/>
      <c r="QLB410" s="56"/>
      <c r="QLC410" s="56"/>
      <c r="QLD410" s="56"/>
      <c r="QLE410" s="56"/>
      <c r="QLF410" s="56"/>
      <c r="QLG410" s="56"/>
      <c r="QLH410" s="56"/>
      <c r="QLI410" s="56"/>
      <c r="QLJ410" s="56"/>
      <c r="QLK410" s="56"/>
      <c r="QLL410" s="56"/>
      <c r="QLM410" s="56"/>
      <c r="QLN410" s="56"/>
      <c r="QLO410" s="56"/>
      <c r="QLP410" s="56"/>
      <c r="QLQ410" s="56"/>
      <c r="QLR410" s="56"/>
      <c r="QLS410" s="56"/>
      <c r="QLT410" s="56"/>
      <c r="QLU410" s="56"/>
      <c r="QLV410" s="56"/>
      <c r="QLW410" s="56"/>
      <c r="QLX410" s="56"/>
      <c r="QLY410" s="56"/>
      <c r="QLZ410" s="56"/>
      <c r="QMA410" s="56"/>
      <c r="QMB410" s="56"/>
      <c r="QMC410" s="56"/>
      <c r="QMD410" s="56"/>
      <c r="QME410" s="56"/>
      <c r="QMF410" s="56"/>
      <c r="QMG410" s="56"/>
      <c r="QMH410" s="56"/>
      <c r="QMI410" s="56"/>
      <c r="QMJ410" s="56"/>
      <c r="QMK410" s="56"/>
      <c r="QML410" s="56"/>
      <c r="QMM410" s="56"/>
      <c r="QMN410" s="56"/>
      <c r="QMO410" s="56"/>
      <c r="QMP410" s="56"/>
      <c r="QMQ410" s="56"/>
      <c r="QMR410" s="56"/>
      <c r="QMS410" s="56"/>
      <c r="QMT410" s="56"/>
      <c r="QMU410" s="56"/>
      <c r="QMV410" s="56"/>
      <c r="QMW410" s="56"/>
      <c r="QMX410" s="56"/>
      <c r="QMY410" s="56"/>
      <c r="QMZ410" s="56"/>
      <c r="QNA410" s="56"/>
      <c r="QNB410" s="56"/>
      <c r="QNC410" s="56"/>
      <c r="QND410" s="56"/>
      <c r="QNE410" s="56"/>
      <c r="QNF410" s="56"/>
      <c r="QNG410" s="56"/>
      <c r="QNH410" s="56"/>
      <c r="QNI410" s="56"/>
      <c r="QNJ410" s="56"/>
      <c r="QNK410" s="56"/>
      <c r="QNL410" s="56"/>
      <c r="QNM410" s="56"/>
      <c r="QNN410" s="56"/>
      <c r="QNO410" s="56"/>
      <c r="QNP410" s="56"/>
      <c r="QNQ410" s="56"/>
      <c r="QNR410" s="56"/>
      <c r="QNS410" s="56"/>
      <c r="QNT410" s="56"/>
      <c r="QNU410" s="56"/>
      <c r="QNV410" s="56"/>
      <c r="QNW410" s="56"/>
      <c r="QNX410" s="56"/>
      <c r="QNY410" s="56"/>
      <c r="QNZ410" s="56"/>
      <c r="QOA410" s="56"/>
      <c r="QOB410" s="56"/>
      <c r="QOC410" s="56"/>
      <c r="QOD410" s="56"/>
      <c r="QOE410" s="56"/>
      <c r="QOF410" s="56"/>
      <c r="QOG410" s="56"/>
      <c r="QOH410" s="56"/>
      <c r="QOI410" s="56"/>
      <c r="QOJ410" s="56"/>
      <c r="QOK410" s="56"/>
      <c r="QOL410" s="56"/>
      <c r="QOM410" s="56"/>
      <c r="QON410" s="56"/>
      <c r="QOO410" s="56"/>
      <c r="QOP410" s="56"/>
      <c r="QOQ410" s="56"/>
      <c r="QOR410" s="56"/>
      <c r="QOS410" s="56"/>
      <c r="QOT410" s="56"/>
      <c r="QOU410" s="56"/>
      <c r="QOV410" s="56"/>
      <c r="QOW410" s="56"/>
      <c r="QOX410" s="56"/>
      <c r="QOY410" s="56"/>
      <c r="QOZ410" s="56"/>
      <c r="QPA410" s="56"/>
      <c r="QPB410" s="56"/>
      <c r="QPC410" s="56"/>
      <c r="QPD410" s="56"/>
      <c r="QPE410" s="56"/>
      <c r="QPF410" s="56"/>
      <c r="QPG410" s="56"/>
      <c r="QPH410" s="56"/>
      <c r="QPI410" s="56"/>
      <c r="QPJ410" s="56"/>
      <c r="QPK410" s="56"/>
      <c r="QPL410" s="56"/>
      <c r="QPM410" s="56"/>
      <c r="QPN410" s="56"/>
      <c r="QPO410" s="56"/>
      <c r="QPP410" s="56"/>
      <c r="QPQ410" s="56"/>
      <c r="QPR410" s="56"/>
      <c r="QPS410" s="56"/>
      <c r="QPT410" s="56"/>
      <c r="QPU410" s="56"/>
      <c r="QPV410" s="56"/>
      <c r="QPW410" s="56"/>
      <c r="QPX410" s="56"/>
      <c r="QPY410" s="56"/>
      <c r="QPZ410" s="56"/>
      <c r="QQA410" s="56"/>
      <c r="QQB410" s="56"/>
      <c r="QQC410" s="56"/>
      <c r="QQD410" s="56"/>
      <c r="QQE410" s="56"/>
      <c r="QQF410" s="56"/>
      <c r="QQG410" s="56"/>
      <c r="QQH410" s="56"/>
      <c r="QQI410" s="56"/>
      <c r="QQJ410" s="56"/>
      <c r="QQK410" s="56"/>
      <c r="QQL410" s="56"/>
      <c r="QQM410" s="56"/>
      <c r="QQN410" s="56"/>
      <c r="QQO410" s="56"/>
      <c r="QQP410" s="56"/>
      <c r="QQQ410" s="56"/>
      <c r="QQR410" s="56"/>
      <c r="QQS410" s="56"/>
      <c r="QQT410" s="56"/>
      <c r="QQU410" s="56"/>
      <c r="QQV410" s="56"/>
      <c r="QQW410" s="56"/>
      <c r="QQX410" s="56"/>
      <c r="QQY410" s="56"/>
      <c r="QQZ410" s="56"/>
      <c r="QRA410" s="56"/>
      <c r="QRB410" s="56"/>
      <c r="QRC410" s="56"/>
      <c r="QRD410" s="56"/>
      <c r="QRE410" s="56"/>
      <c r="QRF410" s="56"/>
      <c r="QRG410" s="56"/>
      <c r="QRH410" s="56"/>
      <c r="QRI410" s="56"/>
      <c r="QRJ410" s="56"/>
      <c r="QRK410" s="56"/>
      <c r="QRL410" s="56"/>
      <c r="QRM410" s="56"/>
      <c r="QRN410" s="56"/>
      <c r="QRO410" s="56"/>
      <c r="QRP410" s="56"/>
      <c r="QRQ410" s="56"/>
      <c r="QRR410" s="56"/>
      <c r="QRS410" s="56"/>
      <c r="QRT410" s="56"/>
      <c r="QRU410" s="56"/>
      <c r="QRV410" s="56"/>
      <c r="QRW410" s="56"/>
      <c r="QRX410" s="56"/>
      <c r="QRY410" s="56"/>
      <c r="QRZ410" s="56"/>
      <c r="QSA410" s="56"/>
      <c r="QSB410" s="56"/>
      <c r="QSC410" s="56"/>
      <c r="QSD410" s="56"/>
      <c r="QSE410" s="56"/>
      <c r="QSF410" s="56"/>
      <c r="QSG410" s="56"/>
      <c r="QSH410" s="56"/>
      <c r="QSI410" s="56"/>
      <c r="QSJ410" s="56"/>
      <c r="QSK410" s="56"/>
      <c r="QSL410" s="56"/>
      <c r="QSM410" s="56"/>
      <c r="QSN410" s="56"/>
      <c r="QSO410" s="56"/>
      <c r="QSP410" s="56"/>
      <c r="QSQ410" s="56"/>
      <c r="QSR410" s="56"/>
      <c r="QSS410" s="56"/>
      <c r="QST410" s="56"/>
      <c r="QSU410" s="56"/>
      <c r="QSV410" s="56"/>
      <c r="QSW410" s="56"/>
      <c r="QSX410" s="56"/>
      <c r="QSY410" s="56"/>
      <c r="QSZ410" s="56"/>
      <c r="QTA410" s="56"/>
      <c r="QTB410" s="56"/>
      <c r="QTC410" s="56"/>
      <c r="QTD410" s="56"/>
      <c r="QTE410" s="56"/>
      <c r="QTF410" s="56"/>
      <c r="QTG410" s="56"/>
      <c r="QTH410" s="56"/>
      <c r="QTI410" s="56"/>
      <c r="QTJ410" s="56"/>
      <c r="QTK410" s="56"/>
      <c r="QTL410" s="56"/>
      <c r="QTM410" s="56"/>
      <c r="QTN410" s="56"/>
      <c r="QTO410" s="56"/>
      <c r="QTP410" s="56"/>
      <c r="QTQ410" s="56"/>
      <c r="QTR410" s="56"/>
      <c r="QTS410" s="56"/>
      <c r="QTT410" s="56"/>
      <c r="QTU410" s="56"/>
      <c r="QTV410" s="56"/>
      <c r="QTW410" s="56"/>
      <c r="QTX410" s="56"/>
      <c r="QTY410" s="56"/>
      <c r="QTZ410" s="56"/>
      <c r="QUA410" s="56"/>
      <c r="QUB410" s="56"/>
      <c r="QUC410" s="56"/>
      <c r="QUD410" s="56"/>
      <c r="QUE410" s="56"/>
      <c r="QUF410" s="56"/>
      <c r="QUG410" s="56"/>
      <c r="QUH410" s="56"/>
      <c r="QUI410" s="56"/>
      <c r="QUJ410" s="56"/>
      <c r="QUK410" s="56"/>
      <c r="QUL410" s="56"/>
      <c r="QUM410" s="56"/>
      <c r="QUN410" s="56"/>
      <c r="QUO410" s="56"/>
      <c r="QUP410" s="56"/>
      <c r="QUQ410" s="56"/>
      <c r="QUR410" s="56"/>
      <c r="QUS410" s="56"/>
      <c r="QUT410" s="56"/>
      <c r="QUU410" s="56"/>
      <c r="QUV410" s="56"/>
      <c r="QUW410" s="56"/>
      <c r="QUX410" s="56"/>
      <c r="QUY410" s="56"/>
      <c r="QUZ410" s="56"/>
      <c r="QVA410" s="56"/>
      <c r="QVB410" s="56"/>
      <c r="QVC410" s="56"/>
      <c r="QVD410" s="56"/>
      <c r="QVE410" s="56"/>
      <c r="QVF410" s="56"/>
      <c r="QVG410" s="56"/>
      <c r="QVH410" s="56"/>
      <c r="QVI410" s="56"/>
      <c r="QVJ410" s="56"/>
      <c r="QVK410" s="56"/>
      <c r="QVL410" s="56"/>
      <c r="QVM410" s="56"/>
      <c r="QVN410" s="56"/>
      <c r="QVO410" s="56"/>
      <c r="QVP410" s="56"/>
      <c r="QVQ410" s="56"/>
      <c r="QVR410" s="56"/>
      <c r="QVS410" s="56"/>
      <c r="QVT410" s="56"/>
      <c r="QVU410" s="56"/>
      <c r="QVV410" s="56"/>
      <c r="QVW410" s="56"/>
      <c r="QVX410" s="56"/>
      <c r="QVY410" s="56"/>
      <c r="QVZ410" s="56"/>
      <c r="QWA410" s="56"/>
      <c r="QWB410" s="56"/>
      <c r="QWC410" s="56"/>
      <c r="QWD410" s="56"/>
      <c r="QWE410" s="56"/>
      <c r="QWF410" s="56"/>
      <c r="QWG410" s="56"/>
      <c r="QWH410" s="56"/>
      <c r="QWI410" s="56"/>
      <c r="QWJ410" s="56"/>
      <c r="QWK410" s="56"/>
      <c r="QWL410" s="56"/>
      <c r="QWM410" s="56"/>
      <c r="QWN410" s="56"/>
      <c r="QWO410" s="56"/>
      <c r="QWP410" s="56"/>
      <c r="QWQ410" s="56"/>
      <c r="QWR410" s="56"/>
      <c r="QWS410" s="56"/>
      <c r="QWT410" s="56"/>
      <c r="QWU410" s="56"/>
      <c r="QWV410" s="56"/>
      <c r="QWW410" s="56"/>
      <c r="QWX410" s="56"/>
      <c r="QWY410" s="56"/>
      <c r="QWZ410" s="56"/>
      <c r="QXA410" s="56"/>
      <c r="QXB410" s="56"/>
      <c r="QXC410" s="56"/>
      <c r="QXD410" s="56"/>
      <c r="QXE410" s="56"/>
      <c r="QXF410" s="56"/>
      <c r="QXG410" s="56"/>
      <c r="QXH410" s="56"/>
      <c r="QXI410" s="56"/>
      <c r="QXJ410" s="56"/>
      <c r="QXK410" s="56"/>
      <c r="QXL410" s="56"/>
      <c r="QXM410" s="56"/>
      <c r="QXN410" s="56"/>
      <c r="QXO410" s="56"/>
      <c r="QXP410" s="56"/>
      <c r="QXQ410" s="56"/>
      <c r="QXR410" s="56"/>
      <c r="QXS410" s="56"/>
      <c r="QXT410" s="56"/>
      <c r="QXU410" s="56"/>
      <c r="QXV410" s="56"/>
      <c r="QXW410" s="56"/>
      <c r="QXX410" s="56"/>
      <c r="QXY410" s="56"/>
      <c r="QXZ410" s="56"/>
      <c r="QYA410" s="56"/>
      <c r="QYB410" s="56"/>
      <c r="QYC410" s="56"/>
      <c r="QYD410" s="56"/>
      <c r="QYE410" s="56"/>
      <c r="QYF410" s="56"/>
      <c r="QYG410" s="56"/>
      <c r="QYH410" s="56"/>
      <c r="QYI410" s="56"/>
      <c r="QYJ410" s="56"/>
      <c r="QYK410" s="56"/>
      <c r="QYL410" s="56"/>
      <c r="QYM410" s="56"/>
      <c r="QYN410" s="56"/>
      <c r="QYO410" s="56"/>
      <c r="QYP410" s="56"/>
      <c r="QYQ410" s="56"/>
      <c r="QYR410" s="56"/>
      <c r="QYS410" s="56"/>
      <c r="QYT410" s="56"/>
      <c r="QYU410" s="56"/>
      <c r="QYV410" s="56"/>
      <c r="QYW410" s="56"/>
      <c r="QYX410" s="56"/>
      <c r="QYY410" s="56"/>
      <c r="QYZ410" s="56"/>
      <c r="QZA410" s="56"/>
      <c r="QZB410" s="56"/>
      <c r="QZC410" s="56"/>
      <c r="QZD410" s="56"/>
      <c r="QZE410" s="56"/>
      <c r="QZF410" s="56"/>
      <c r="QZG410" s="56"/>
      <c r="QZH410" s="56"/>
      <c r="QZI410" s="56"/>
      <c r="QZJ410" s="56"/>
      <c r="QZK410" s="56"/>
      <c r="QZL410" s="56"/>
      <c r="QZM410" s="56"/>
      <c r="QZN410" s="56"/>
      <c r="QZO410" s="56"/>
      <c r="QZP410" s="56"/>
      <c r="QZQ410" s="56"/>
      <c r="QZR410" s="56"/>
      <c r="QZS410" s="56"/>
      <c r="QZT410" s="56"/>
      <c r="QZU410" s="56"/>
      <c r="QZV410" s="56"/>
      <c r="QZW410" s="56"/>
      <c r="QZX410" s="56"/>
      <c r="QZY410" s="56"/>
      <c r="QZZ410" s="56"/>
      <c r="RAA410" s="56"/>
      <c r="RAB410" s="56"/>
      <c r="RAC410" s="56"/>
      <c r="RAD410" s="56"/>
      <c r="RAE410" s="56"/>
      <c r="RAF410" s="56"/>
      <c r="RAG410" s="56"/>
      <c r="RAH410" s="56"/>
      <c r="RAI410" s="56"/>
      <c r="RAJ410" s="56"/>
      <c r="RAK410" s="56"/>
      <c r="RAL410" s="56"/>
      <c r="RAM410" s="56"/>
      <c r="RAN410" s="56"/>
      <c r="RAO410" s="56"/>
      <c r="RAP410" s="56"/>
      <c r="RAQ410" s="56"/>
      <c r="RAR410" s="56"/>
      <c r="RAS410" s="56"/>
      <c r="RAT410" s="56"/>
      <c r="RAU410" s="56"/>
      <c r="RAV410" s="56"/>
      <c r="RAW410" s="56"/>
      <c r="RAX410" s="56"/>
      <c r="RAY410" s="56"/>
      <c r="RAZ410" s="56"/>
      <c r="RBA410" s="56"/>
      <c r="RBB410" s="56"/>
      <c r="RBC410" s="56"/>
      <c r="RBD410" s="56"/>
      <c r="RBE410" s="56"/>
      <c r="RBF410" s="56"/>
      <c r="RBG410" s="56"/>
      <c r="RBH410" s="56"/>
      <c r="RBI410" s="56"/>
      <c r="RBJ410" s="56"/>
      <c r="RBK410" s="56"/>
      <c r="RBL410" s="56"/>
      <c r="RBM410" s="56"/>
      <c r="RBN410" s="56"/>
      <c r="RBO410" s="56"/>
      <c r="RBP410" s="56"/>
      <c r="RBQ410" s="56"/>
      <c r="RBR410" s="56"/>
      <c r="RBS410" s="56"/>
      <c r="RBT410" s="56"/>
      <c r="RBU410" s="56"/>
      <c r="RBV410" s="56"/>
      <c r="RBW410" s="56"/>
      <c r="RBX410" s="56"/>
      <c r="RBY410" s="56"/>
      <c r="RBZ410" s="56"/>
      <c r="RCA410" s="56"/>
      <c r="RCB410" s="56"/>
      <c r="RCC410" s="56"/>
      <c r="RCD410" s="56"/>
      <c r="RCE410" s="56"/>
      <c r="RCF410" s="56"/>
      <c r="RCG410" s="56"/>
      <c r="RCH410" s="56"/>
      <c r="RCI410" s="56"/>
      <c r="RCJ410" s="56"/>
      <c r="RCK410" s="56"/>
      <c r="RCL410" s="56"/>
      <c r="RCM410" s="56"/>
      <c r="RCN410" s="56"/>
      <c r="RCO410" s="56"/>
      <c r="RCP410" s="56"/>
      <c r="RCQ410" s="56"/>
      <c r="RCR410" s="56"/>
      <c r="RCS410" s="56"/>
      <c r="RCT410" s="56"/>
      <c r="RCU410" s="56"/>
      <c r="RCV410" s="56"/>
      <c r="RCW410" s="56"/>
      <c r="RCX410" s="56"/>
      <c r="RCY410" s="56"/>
      <c r="RCZ410" s="56"/>
      <c r="RDA410" s="56"/>
      <c r="RDB410" s="56"/>
      <c r="RDC410" s="56"/>
      <c r="RDD410" s="56"/>
      <c r="RDE410" s="56"/>
      <c r="RDF410" s="56"/>
      <c r="RDG410" s="56"/>
      <c r="RDH410" s="56"/>
      <c r="RDI410" s="56"/>
      <c r="RDJ410" s="56"/>
      <c r="RDK410" s="56"/>
      <c r="RDL410" s="56"/>
      <c r="RDM410" s="56"/>
      <c r="RDN410" s="56"/>
      <c r="RDO410" s="56"/>
      <c r="RDP410" s="56"/>
      <c r="RDQ410" s="56"/>
      <c r="RDR410" s="56"/>
      <c r="RDS410" s="56"/>
      <c r="RDT410" s="56"/>
      <c r="RDU410" s="56"/>
      <c r="RDV410" s="56"/>
      <c r="RDW410" s="56"/>
      <c r="RDX410" s="56"/>
      <c r="RDY410" s="56"/>
      <c r="RDZ410" s="56"/>
      <c r="REA410" s="56"/>
      <c r="REB410" s="56"/>
      <c r="REC410" s="56"/>
      <c r="RED410" s="56"/>
      <c r="REE410" s="56"/>
      <c r="REF410" s="56"/>
      <c r="REG410" s="56"/>
      <c r="REH410" s="56"/>
      <c r="REI410" s="56"/>
      <c r="REJ410" s="56"/>
      <c r="REK410" s="56"/>
      <c r="REL410" s="56"/>
      <c r="REM410" s="56"/>
      <c r="REN410" s="56"/>
      <c r="REO410" s="56"/>
      <c r="REP410" s="56"/>
      <c r="REQ410" s="56"/>
      <c r="RER410" s="56"/>
      <c r="RES410" s="56"/>
      <c r="RET410" s="56"/>
      <c r="REU410" s="56"/>
      <c r="REV410" s="56"/>
      <c r="REW410" s="56"/>
      <c r="REX410" s="56"/>
      <c r="REY410" s="56"/>
      <c r="REZ410" s="56"/>
      <c r="RFA410" s="56"/>
      <c r="RFB410" s="56"/>
      <c r="RFC410" s="56"/>
      <c r="RFD410" s="56"/>
      <c r="RFE410" s="56"/>
      <c r="RFF410" s="56"/>
      <c r="RFG410" s="56"/>
      <c r="RFH410" s="56"/>
      <c r="RFI410" s="56"/>
      <c r="RFJ410" s="56"/>
      <c r="RFK410" s="56"/>
      <c r="RFL410" s="56"/>
      <c r="RFM410" s="56"/>
      <c r="RFN410" s="56"/>
      <c r="RFO410" s="56"/>
      <c r="RFP410" s="56"/>
      <c r="RFQ410" s="56"/>
      <c r="RFR410" s="56"/>
      <c r="RFS410" s="56"/>
      <c r="RFT410" s="56"/>
      <c r="RFU410" s="56"/>
      <c r="RFV410" s="56"/>
      <c r="RFW410" s="56"/>
      <c r="RFX410" s="56"/>
      <c r="RFY410" s="56"/>
      <c r="RFZ410" s="56"/>
      <c r="RGA410" s="56"/>
      <c r="RGB410" s="56"/>
      <c r="RGC410" s="56"/>
      <c r="RGD410" s="56"/>
      <c r="RGE410" s="56"/>
      <c r="RGF410" s="56"/>
      <c r="RGG410" s="56"/>
      <c r="RGH410" s="56"/>
      <c r="RGI410" s="56"/>
      <c r="RGJ410" s="56"/>
      <c r="RGK410" s="56"/>
      <c r="RGL410" s="56"/>
      <c r="RGM410" s="56"/>
      <c r="RGN410" s="56"/>
      <c r="RGO410" s="56"/>
      <c r="RGP410" s="56"/>
      <c r="RGQ410" s="56"/>
      <c r="RGR410" s="56"/>
      <c r="RGS410" s="56"/>
      <c r="RGT410" s="56"/>
      <c r="RGU410" s="56"/>
      <c r="RGV410" s="56"/>
      <c r="RGW410" s="56"/>
      <c r="RGX410" s="56"/>
      <c r="RGY410" s="56"/>
      <c r="RGZ410" s="56"/>
      <c r="RHA410" s="56"/>
      <c r="RHB410" s="56"/>
      <c r="RHC410" s="56"/>
      <c r="RHD410" s="56"/>
      <c r="RHE410" s="56"/>
      <c r="RHF410" s="56"/>
      <c r="RHG410" s="56"/>
      <c r="RHH410" s="56"/>
      <c r="RHI410" s="56"/>
      <c r="RHJ410" s="56"/>
      <c r="RHK410" s="56"/>
      <c r="RHL410" s="56"/>
      <c r="RHM410" s="56"/>
      <c r="RHN410" s="56"/>
      <c r="RHO410" s="56"/>
      <c r="RHP410" s="56"/>
      <c r="RHQ410" s="56"/>
      <c r="RHR410" s="56"/>
      <c r="RHS410" s="56"/>
      <c r="RHT410" s="56"/>
      <c r="RHU410" s="56"/>
      <c r="RHV410" s="56"/>
      <c r="RHW410" s="56"/>
      <c r="RHX410" s="56"/>
      <c r="RHY410" s="56"/>
      <c r="RHZ410" s="56"/>
      <c r="RIA410" s="56"/>
      <c r="RIB410" s="56"/>
      <c r="RIC410" s="56"/>
      <c r="RID410" s="56"/>
      <c r="RIE410" s="56"/>
      <c r="RIF410" s="56"/>
      <c r="RIG410" s="56"/>
      <c r="RIH410" s="56"/>
      <c r="RII410" s="56"/>
      <c r="RIJ410" s="56"/>
      <c r="RIK410" s="56"/>
      <c r="RIL410" s="56"/>
      <c r="RIM410" s="56"/>
      <c r="RIN410" s="56"/>
      <c r="RIO410" s="56"/>
      <c r="RIP410" s="56"/>
      <c r="RIQ410" s="56"/>
      <c r="RIR410" s="56"/>
      <c r="RIS410" s="56"/>
      <c r="RIT410" s="56"/>
      <c r="RIU410" s="56"/>
      <c r="RIV410" s="56"/>
      <c r="RIW410" s="56"/>
      <c r="RIX410" s="56"/>
      <c r="RIY410" s="56"/>
      <c r="RIZ410" s="56"/>
      <c r="RJA410" s="56"/>
      <c r="RJB410" s="56"/>
      <c r="RJC410" s="56"/>
      <c r="RJD410" s="56"/>
      <c r="RJE410" s="56"/>
      <c r="RJF410" s="56"/>
      <c r="RJG410" s="56"/>
      <c r="RJH410" s="56"/>
      <c r="RJI410" s="56"/>
      <c r="RJJ410" s="56"/>
      <c r="RJK410" s="56"/>
      <c r="RJL410" s="56"/>
      <c r="RJM410" s="56"/>
      <c r="RJN410" s="56"/>
      <c r="RJO410" s="56"/>
      <c r="RJP410" s="56"/>
      <c r="RJQ410" s="56"/>
      <c r="RJR410" s="56"/>
      <c r="RJS410" s="56"/>
      <c r="RJT410" s="56"/>
      <c r="RJU410" s="56"/>
      <c r="RJV410" s="56"/>
      <c r="RJW410" s="56"/>
      <c r="RJX410" s="56"/>
      <c r="RJY410" s="56"/>
      <c r="RJZ410" s="56"/>
      <c r="RKA410" s="56"/>
      <c r="RKB410" s="56"/>
      <c r="RKC410" s="56"/>
      <c r="RKD410" s="56"/>
      <c r="RKE410" s="56"/>
      <c r="RKF410" s="56"/>
      <c r="RKG410" s="56"/>
      <c r="RKH410" s="56"/>
      <c r="RKI410" s="56"/>
      <c r="RKJ410" s="56"/>
      <c r="RKK410" s="56"/>
      <c r="RKL410" s="56"/>
      <c r="RKM410" s="56"/>
      <c r="RKN410" s="56"/>
      <c r="RKO410" s="56"/>
      <c r="RKP410" s="56"/>
      <c r="RKQ410" s="56"/>
      <c r="RKR410" s="56"/>
      <c r="RKS410" s="56"/>
      <c r="RKT410" s="56"/>
      <c r="RKU410" s="56"/>
      <c r="RKV410" s="56"/>
      <c r="RKW410" s="56"/>
      <c r="RKX410" s="56"/>
      <c r="RKY410" s="56"/>
      <c r="RKZ410" s="56"/>
      <c r="RLA410" s="56"/>
      <c r="RLB410" s="56"/>
      <c r="RLC410" s="56"/>
      <c r="RLD410" s="56"/>
      <c r="RLE410" s="56"/>
      <c r="RLF410" s="56"/>
      <c r="RLG410" s="56"/>
      <c r="RLH410" s="56"/>
      <c r="RLI410" s="56"/>
      <c r="RLJ410" s="56"/>
      <c r="RLK410" s="56"/>
      <c r="RLL410" s="56"/>
      <c r="RLM410" s="56"/>
      <c r="RLN410" s="56"/>
      <c r="RLO410" s="56"/>
      <c r="RLP410" s="56"/>
      <c r="RLQ410" s="56"/>
      <c r="RLR410" s="56"/>
      <c r="RLS410" s="56"/>
      <c r="RLT410" s="56"/>
      <c r="RLU410" s="56"/>
      <c r="RLV410" s="56"/>
      <c r="RLW410" s="56"/>
      <c r="RLX410" s="56"/>
      <c r="RLY410" s="56"/>
      <c r="RLZ410" s="56"/>
      <c r="RMA410" s="56"/>
      <c r="RMB410" s="56"/>
      <c r="RMC410" s="56"/>
      <c r="RMD410" s="56"/>
      <c r="RME410" s="56"/>
      <c r="RMF410" s="56"/>
      <c r="RMG410" s="56"/>
      <c r="RMH410" s="56"/>
      <c r="RMI410" s="56"/>
      <c r="RMJ410" s="56"/>
      <c r="RMK410" s="56"/>
      <c r="RML410" s="56"/>
      <c r="RMM410" s="56"/>
      <c r="RMN410" s="56"/>
      <c r="RMO410" s="56"/>
      <c r="RMP410" s="56"/>
      <c r="RMQ410" s="56"/>
      <c r="RMR410" s="56"/>
      <c r="RMS410" s="56"/>
      <c r="RMT410" s="56"/>
      <c r="RMU410" s="56"/>
      <c r="RMV410" s="56"/>
      <c r="RMW410" s="56"/>
      <c r="RMX410" s="56"/>
      <c r="RMY410" s="56"/>
      <c r="RMZ410" s="56"/>
      <c r="RNA410" s="56"/>
      <c r="RNB410" s="56"/>
      <c r="RNC410" s="56"/>
      <c r="RND410" s="56"/>
      <c r="RNE410" s="56"/>
      <c r="RNF410" s="56"/>
      <c r="RNG410" s="56"/>
      <c r="RNH410" s="56"/>
      <c r="RNI410" s="56"/>
      <c r="RNJ410" s="56"/>
      <c r="RNK410" s="56"/>
      <c r="RNL410" s="56"/>
      <c r="RNM410" s="56"/>
      <c r="RNN410" s="56"/>
      <c r="RNO410" s="56"/>
      <c r="RNP410" s="56"/>
      <c r="RNQ410" s="56"/>
      <c r="RNR410" s="56"/>
      <c r="RNS410" s="56"/>
      <c r="RNT410" s="56"/>
      <c r="RNU410" s="56"/>
      <c r="RNV410" s="56"/>
      <c r="RNW410" s="56"/>
      <c r="RNX410" s="56"/>
      <c r="RNY410" s="56"/>
      <c r="RNZ410" s="56"/>
      <c r="ROA410" s="56"/>
      <c r="ROB410" s="56"/>
      <c r="ROC410" s="56"/>
      <c r="ROD410" s="56"/>
      <c r="ROE410" s="56"/>
      <c r="ROF410" s="56"/>
      <c r="ROG410" s="56"/>
      <c r="ROH410" s="56"/>
      <c r="ROI410" s="56"/>
      <c r="ROJ410" s="56"/>
      <c r="ROK410" s="56"/>
      <c r="ROL410" s="56"/>
      <c r="ROM410" s="56"/>
      <c r="RON410" s="56"/>
      <c r="ROO410" s="56"/>
      <c r="ROP410" s="56"/>
      <c r="ROQ410" s="56"/>
      <c r="ROR410" s="56"/>
      <c r="ROS410" s="56"/>
      <c r="ROT410" s="56"/>
      <c r="ROU410" s="56"/>
      <c r="ROV410" s="56"/>
      <c r="ROW410" s="56"/>
      <c r="ROX410" s="56"/>
      <c r="ROY410" s="56"/>
      <c r="ROZ410" s="56"/>
      <c r="RPA410" s="56"/>
      <c r="RPB410" s="56"/>
      <c r="RPC410" s="56"/>
      <c r="RPD410" s="56"/>
      <c r="RPE410" s="56"/>
      <c r="RPF410" s="56"/>
      <c r="RPG410" s="56"/>
      <c r="RPH410" s="56"/>
      <c r="RPI410" s="56"/>
      <c r="RPJ410" s="56"/>
      <c r="RPK410" s="56"/>
      <c r="RPL410" s="56"/>
      <c r="RPM410" s="56"/>
      <c r="RPN410" s="56"/>
      <c r="RPO410" s="56"/>
      <c r="RPP410" s="56"/>
      <c r="RPQ410" s="56"/>
      <c r="RPR410" s="56"/>
      <c r="RPS410" s="56"/>
      <c r="RPT410" s="56"/>
      <c r="RPU410" s="56"/>
      <c r="RPV410" s="56"/>
      <c r="RPW410" s="56"/>
      <c r="RPX410" s="56"/>
      <c r="RPY410" s="56"/>
      <c r="RPZ410" s="56"/>
      <c r="RQA410" s="56"/>
      <c r="RQB410" s="56"/>
      <c r="RQC410" s="56"/>
      <c r="RQD410" s="56"/>
      <c r="RQE410" s="56"/>
      <c r="RQF410" s="56"/>
      <c r="RQG410" s="56"/>
      <c r="RQH410" s="56"/>
      <c r="RQI410" s="56"/>
      <c r="RQJ410" s="56"/>
      <c r="RQK410" s="56"/>
      <c r="RQL410" s="56"/>
      <c r="RQM410" s="56"/>
      <c r="RQN410" s="56"/>
      <c r="RQO410" s="56"/>
      <c r="RQP410" s="56"/>
      <c r="RQQ410" s="56"/>
      <c r="RQR410" s="56"/>
      <c r="RQS410" s="56"/>
      <c r="RQT410" s="56"/>
      <c r="RQU410" s="56"/>
      <c r="RQV410" s="56"/>
      <c r="RQW410" s="56"/>
      <c r="RQX410" s="56"/>
      <c r="RQY410" s="56"/>
      <c r="RQZ410" s="56"/>
      <c r="RRA410" s="56"/>
      <c r="RRB410" s="56"/>
      <c r="RRC410" s="56"/>
      <c r="RRD410" s="56"/>
      <c r="RRE410" s="56"/>
      <c r="RRF410" s="56"/>
      <c r="RRG410" s="56"/>
      <c r="RRH410" s="56"/>
      <c r="RRI410" s="56"/>
      <c r="RRJ410" s="56"/>
      <c r="RRK410" s="56"/>
      <c r="RRL410" s="56"/>
      <c r="RRM410" s="56"/>
      <c r="RRN410" s="56"/>
      <c r="RRO410" s="56"/>
      <c r="RRP410" s="56"/>
      <c r="RRQ410" s="56"/>
      <c r="RRR410" s="56"/>
      <c r="RRS410" s="56"/>
      <c r="RRT410" s="56"/>
      <c r="RRU410" s="56"/>
      <c r="RRV410" s="56"/>
      <c r="RRW410" s="56"/>
      <c r="RRX410" s="56"/>
      <c r="RRY410" s="56"/>
      <c r="RRZ410" s="56"/>
      <c r="RSA410" s="56"/>
      <c r="RSB410" s="56"/>
      <c r="RSC410" s="56"/>
      <c r="RSD410" s="56"/>
      <c r="RSE410" s="56"/>
      <c r="RSF410" s="56"/>
      <c r="RSG410" s="56"/>
      <c r="RSH410" s="56"/>
      <c r="RSI410" s="56"/>
      <c r="RSJ410" s="56"/>
      <c r="RSK410" s="56"/>
      <c r="RSL410" s="56"/>
      <c r="RSM410" s="56"/>
      <c r="RSN410" s="56"/>
      <c r="RSO410" s="56"/>
      <c r="RSP410" s="56"/>
      <c r="RSQ410" s="56"/>
      <c r="RSR410" s="56"/>
      <c r="RSS410" s="56"/>
      <c r="RST410" s="56"/>
      <c r="RSU410" s="56"/>
      <c r="RSV410" s="56"/>
      <c r="RSW410" s="56"/>
      <c r="RSX410" s="56"/>
      <c r="RSY410" s="56"/>
      <c r="RSZ410" s="56"/>
      <c r="RTA410" s="56"/>
      <c r="RTB410" s="56"/>
      <c r="RTC410" s="56"/>
      <c r="RTD410" s="56"/>
      <c r="RTE410" s="56"/>
      <c r="RTF410" s="56"/>
      <c r="RTG410" s="56"/>
      <c r="RTH410" s="56"/>
      <c r="RTI410" s="56"/>
      <c r="RTJ410" s="56"/>
      <c r="RTK410" s="56"/>
      <c r="RTL410" s="56"/>
      <c r="RTM410" s="56"/>
      <c r="RTN410" s="56"/>
      <c r="RTO410" s="56"/>
      <c r="RTP410" s="56"/>
      <c r="RTQ410" s="56"/>
      <c r="RTR410" s="56"/>
      <c r="RTS410" s="56"/>
      <c r="RTT410" s="56"/>
      <c r="RTU410" s="56"/>
      <c r="RTV410" s="56"/>
      <c r="RTW410" s="56"/>
      <c r="RTX410" s="56"/>
      <c r="RTY410" s="56"/>
      <c r="RTZ410" s="56"/>
      <c r="RUA410" s="56"/>
      <c r="RUB410" s="56"/>
      <c r="RUC410" s="56"/>
      <c r="RUD410" s="56"/>
      <c r="RUE410" s="56"/>
      <c r="RUF410" s="56"/>
      <c r="RUG410" s="56"/>
      <c r="RUH410" s="56"/>
      <c r="RUI410" s="56"/>
      <c r="RUJ410" s="56"/>
      <c r="RUK410" s="56"/>
      <c r="RUL410" s="56"/>
      <c r="RUM410" s="56"/>
      <c r="RUN410" s="56"/>
      <c r="RUO410" s="56"/>
      <c r="RUP410" s="56"/>
      <c r="RUQ410" s="56"/>
      <c r="RUR410" s="56"/>
      <c r="RUS410" s="56"/>
      <c r="RUT410" s="56"/>
      <c r="RUU410" s="56"/>
      <c r="RUV410" s="56"/>
      <c r="RUW410" s="56"/>
      <c r="RUX410" s="56"/>
      <c r="RUY410" s="56"/>
      <c r="RUZ410" s="56"/>
      <c r="RVA410" s="56"/>
      <c r="RVB410" s="56"/>
      <c r="RVC410" s="56"/>
      <c r="RVD410" s="56"/>
      <c r="RVE410" s="56"/>
      <c r="RVF410" s="56"/>
      <c r="RVG410" s="56"/>
      <c r="RVH410" s="56"/>
      <c r="RVI410" s="56"/>
      <c r="RVJ410" s="56"/>
      <c r="RVK410" s="56"/>
      <c r="RVL410" s="56"/>
      <c r="RVM410" s="56"/>
      <c r="RVN410" s="56"/>
      <c r="RVO410" s="56"/>
      <c r="RVP410" s="56"/>
      <c r="RVQ410" s="56"/>
      <c r="RVR410" s="56"/>
      <c r="RVS410" s="56"/>
      <c r="RVT410" s="56"/>
      <c r="RVU410" s="56"/>
      <c r="RVV410" s="56"/>
      <c r="RVW410" s="56"/>
      <c r="RVX410" s="56"/>
      <c r="RVY410" s="56"/>
      <c r="RVZ410" s="56"/>
      <c r="RWA410" s="56"/>
      <c r="RWB410" s="56"/>
      <c r="RWC410" s="56"/>
      <c r="RWD410" s="56"/>
      <c r="RWE410" s="56"/>
      <c r="RWF410" s="56"/>
      <c r="RWG410" s="56"/>
      <c r="RWH410" s="56"/>
      <c r="RWI410" s="56"/>
      <c r="RWJ410" s="56"/>
      <c r="RWK410" s="56"/>
      <c r="RWL410" s="56"/>
      <c r="RWM410" s="56"/>
      <c r="RWN410" s="56"/>
      <c r="RWO410" s="56"/>
      <c r="RWP410" s="56"/>
      <c r="RWQ410" s="56"/>
      <c r="RWR410" s="56"/>
      <c r="RWS410" s="56"/>
      <c r="RWT410" s="56"/>
      <c r="RWU410" s="56"/>
      <c r="RWV410" s="56"/>
      <c r="RWW410" s="56"/>
      <c r="RWX410" s="56"/>
      <c r="RWY410" s="56"/>
      <c r="RWZ410" s="56"/>
      <c r="RXA410" s="56"/>
      <c r="RXB410" s="56"/>
      <c r="RXC410" s="56"/>
      <c r="RXD410" s="56"/>
      <c r="RXE410" s="56"/>
      <c r="RXF410" s="56"/>
      <c r="RXG410" s="56"/>
      <c r="RXH410" s="56"/>
      <c r="RXI410" s="56"/>
      <c r="RXJ410" s="56"/>
      <c r="RXK410" s="56"/>
      <c r="RXL410" s="56"/>
      <c r="RXM410" s="56"/>
      <c r="RXN410" s="56"/>
      <c r="RXO410" s="56"/>
      <c r="RXP410" s="56"/>
      <c r="RXQ410" s="56"/>
      <c r="RXR410" s="56"/>
      <c r="RXS410" s="56"/>
      <c r="RXT410" s="56"/>
      <c r="RXU410" s="56"/>
      <c r="RXV410" s="56"/>
      <c r="RXW410" s="56"/>
      <c r="RXX410" s="56"/>
      <c r="RXY410" s="56"/>
      <c r="RXZ410" s="56"/>
      <c r="RYA410" s="56"/>
      <c r="RYB410" s="56"/>
      <c r="RYC410" s="56"/>
      <c r="RYD410" s="56"/>
      <c r="RYE410" s="56"/>
      <c r="RYF410" s="56"/>
      <c r="RYG410" s="56"/>
      <c r="RYH410" s="56"/>
      <c r="RYI410" s="56"/>
      <c r="RYJ410" s="56"/>
      <c r="RYK410" s="56"/>
      <c r="RYL410" s="56"/>
      <c r="RYM410" s="56"/>
      <c r="RYN410" s="56"/>
      <c r="RYO410" s="56"/>
      <c r="RYP410" s="56"/>
      <c r="RYQ410" s="56"/>
      <c r="RYR410" s="56"/>
      <c r="RYS410" s="56"/>
      <c r="RYT410" s="56"/>
      <c r="RYU410" s="56"/>
      <c r="RYV410" s="56"/>
      <c r="RYW410" s="56"/>
      <c r="RYX410" s="56"/>
      <c r="RYY410" s="56"/>
      <c r="RYZ410" s="56"/>
      <c r="RZA410" s="56"/>
      <c r="RZB410" s="56"/>
      <c r="RZC410" s="56"/>
      <c r="RZD410" s="56"/>
      <c r="RZE410" s="56"/>
      <c r="RZF410" s="56"/>
      <c r="RZG410" s="56"/>
      <c r="RZH410" s="56"/>
      <c r="RZI410" s="56"/>
      <c r="RZJ410" s="56"/>
      <c r="RZK410" s="56"/>
      <c r="RZL410" s="56"/>
      <c r="RZM410" s="56"/>
      <c r="RZN410" s="56"/>
      <c r="RZO410" s="56"/>
      <c r="RZP410" s="56"/>
      <c r="RZQ410" s="56"/>
      <c r="RZR410" s="56"/>
      <c r="RZS410" s="56"/>
      <c r="RZT410" s="56"/>
      <c r="RZU410" s="56"/>
      <c r="RZV410" s="56"/>
      <c r="RZW410" s="56"/>
      <c r="RZX410" s="56"/>
      <c r="RZY410" s="56"/>
      <c r="RZZ410" s="56"/>
      <c r="SAA410" s="56"/>
      <c r="SAB410" s="56"/>
      <c r="SAC410" s="56"/>
      <c r="SAD410" s="56"/>
      <c r="SAE410" s="56"/>
      <c r="SAF410" s="56"/>
      <c r="SAG410" s="56"/>
      <c r="SAH410" s="56"/>
      <c r="SAI410" s="56"/>
      <c r="SAJ410" s="56"/>
      <c r="SAK410" s="56"/>
      <c r="SAL410" s="56"/>
      <c r="SAM410" s="56"/>
      <c r="SAN410" s="56"/>
      <c r="SAO410" s="56"/>
      <c r="SAP410" s="56"/>
      <c r="SAQ410" s="56"/>
      <c r="SAR410" s="56"/>
      <c r="SAS410" s="56"/>
      <c r="SAT410" s="56"/>
      <c r="SAU410" s="56"/>
      <c r="SAV410" s="56"/>
      <c r="SAW410" s="56"/>
      <c r="SAX410" s="56"/>
      <c r="SAY410" s="56"/>
      <c r="SAZ410" s="56"/>
      <c r="SBA410" s="56"/>
      <c r="SBB410" s="56"/>
      <c r="SBC410" s="56"/>
      <c r="SBD410" s="56"/>
      <c r="SBE410" s="56"/>
      <c r="SBF410" s="56"/>
      <c r="SBG410" s="56"/>
      <c r="SBH410" s="56"/>
      <c r="SBI410" s="56"/>
      <c r="SBJ410" s="56"/>
      <c r="SBK410" s="56"/>
      <c r="SBL410" s="56"/>
      <c r="SBM410" s="56"/>
      <c r="SBN410" s="56"/>
      <c r="SBO410" s="56"/>
      <c r="SBP410" s="56"/>
      <c r="SBQ410" s="56"/>
      <c r="SBR410" s="56"/>
      <c r="SBS410" s="56"/>
      <c r="SBT410" s="56"/>
      <c r="SBU410" s="56"/>
      <c r="SBV410" s="56"/>
      <c r="SBW410" s="56"/>
      <c r="SBX410" s="56"/>
      <c r="SBY410" s="56"/>
      <c r="SBZ410" s="56"/>
      <c r="SCA410" s="56"/>
      <c r="SCB410" s="56"/>
      <c r="SCC410" s="56"/>
      <c r="SCD410" s="56"/>
      <c r="SCE410" s="56"/>
      <c r="SCF410" s="56"/>
      <c r="SCG410" s="56"/>
      <c r="SCH410" s="56"/>
      <c r="SCI410" s="56"/>
      <c r="SCJ410" s="56"/>
      <c r="SCK410" s="56"/>
      <c r="SCL410" s="56"/>
      <c r="SCM410" s="56"/>
      <c r="SCN410" s="56"/>
      <c r="SCO410" s="56"/>
      <c r="SCP410" s="56"/>
      <c r="SCQ410" s="56"/>
      <c r="SCR410" s="56"/>
      <c r="SCS410" s="56"/>
      <c r="SCT410" s="56"/>
      <c r="SCU410" s="56"/>
      <c r="SCV410" s="56"/>
      <c r="SCW410" s="56"/>
      <c r="SCX410" s="56"/>
      <c r="SCY410" s="56"/>
      <c r="SCZ410" s="56"/>
      <c r="SDA410" s="56"/>
      <c r="SDB410" s="56"/>
      <c r="SDC410" s="56"/>
      <c r="SDD410" s="56"/>
      <c r="SDE410" s="56"/>
      <c r="SDF410" s="56"/>
      <c r="SDG410" s="56"/>
      <c r="SDH410" s="56"/>
      <c r="SDI410" s="56"/>
      <c r="SDJ410" s="56"/>
      <c r="SDK410" s="56"/>
      <c r="SDL410" s="56"/>
      <c r="SDM410" s="56"/>
      <c r="SDN410" s="56"/>
      <c r="SDO410" s="56"/>
      <c r="SDP410" s="56"/>
      <c r="SDQ410" s="56"/>
      <c r="SDR410" s="56"/>
      <c r="SDS410" s="56"/>
      <c r="SDT410" s="56"/>
      <c r="SDU410" s="56"/>
      <c r="SDV410" s="56"/>
      <c r="SDW410" s="56"/>
      <c r="SDX410" s="56"/>
      <c r="SDY410" s="56"/>
      <c r="SDZ410" s="56"/>
      <c r="SEA410" s="56"/>
      <c r="SEB410" s="56"/>
      <c r="SEC410" s="56"/>
      <c r="SED410" s="56"/>
      <c r="SEE410" s="56"/>
      <c r="SEF410" s="56"/>
      <c r="SEG410" s="56"/>
      <c r="SEH410" s="56"/>
      <c r="SEI410" s="56"/>
      <c r="SEJ410" s="56"/>
      <c r="SEK410" s="56"/>
      <c r="SEL410" s="56"/>
      <c r="SEM410" s="56"/>
      <c r="SEN410" s="56"/>
      <c r="SEO410" s="56"/>
      <c r="SEP410" s="56"/>
      <c r="SEQ410" s="56"/>
      <c r="SER410" s="56"/>
      <c r="SES410" s="56"/>
      <c r="SET410" s="56"/>
      <c r="SEU410" s="56"/>
      <c r="SEV410" s="56"/>
      <c r="SEW410" s="56"/>
      <c r="SEX410" s="56"/>
      <c r="SEY410" s="56"/>
      <c r="SEZ410" s="56"/>
      <c r="SFA410" s="56"/>
      <c r="SFB410" s="56"/>
      <c r="SFC410" s="56"/>
      <c r="SFD410" s="56"/>
      <c r="SFE410" s="56"/>
      <c r="SFF410" s="56"/>
      <c r="SFG410" s="56"/>
      <c r="SFH410" s="56"/>
      <c r="SFI410" s="56"/>
      <c r="SFJ410" s="56"/>
      <c r="SFK410" s="56"/>
      <c r="SFL410" s="56"/>
      <c r="SFM410" s="56"/>
      <c r="SFN410" s="56"/>
      <c r="SFO410" s="56"/>
      <c r="SFP410" s="56"/>
      <c r="SFQ410" s="56"/>
      <c r="SFR410" s="56"/>
      <c r="SFS410" s="56"/>
      <c r="SFT410" s="56"/>
      <c r="SFU410" s="56"/>
      <c r="SFV410" s="56"/>
      <c r="SFW410" s="56"/>
      <c r="SFX410" s="56"/>
      <c r="SFY410" s="56"/>
      <c r="SFZ410" s="56"/>
      <c r="SGA410" s="56"/>
      <c r="SGB410" s="56"/>
      <c r="SGC410" s="56"/>
      <c r="SGD410" s="56"/>
      <c r="SGE410" s="56"/>
      <c r="SGF410" s="56"/>
      <c r="SGG410" s="56"/>
      <c r="SGH410" s="56"/>
      <c r="SGI410" s="56"/>
      <c r="SGJ410" s="56"/>
      <c r="SGK410" s="56"/>
      <c r="SGL410" s="56"/>
      <c r="SGM410" s="56"/>
      <c r="SGN410" s="56"/>
      <c r="SGO410" s="56"/>
      <c r="SGP410" s="56"/>
      <c r="SGQ410" s="56"/>
      <c r="SGR410" s="56"/>
      <c r="SGS410" s="56"/>
      <c r="SGT410" s="56"/>
      <c r="SGU410" s="56"/>
      <c r="SGV410" s="56"/>
      <c r="SGW410" s="56"/>
      <c r="SGX410" s="56"/>
      <c r="SGY410" s="56"/>
      <c r="SGZ410" s="56"/>
      <c r="SHA410" s="56"/>
      <c r="SHB410" s="56"/>
      <c r="SHC410" s="56"/>
      <c r="SHD410" s="56"/>
      <c r="SHE410" s="56"/>
      <c r="SHF410" s="56"/>
      <c r="SHG410" s="56"/>
      <c r="SHH410" s="56"/>
      <c r="SHI410" s="56"/>
      <c r="SHJ410" s="56"/>
      <c r="SHK410" s="56"/>
      <c r="SHL410" s="56"/>
      <c r="SHM410" s="56"/>
      <c r="SHN410" s="56"/>
      <c r="SHO410" s="56"/>
      <c r="SHP410" s="56"/>
      <c r="SHQ410" s="56"/>
      <c r="SHR410" s="56"/>
      <c r="SHS410" s="56"/>
      <c r="SHT410" s="56"/>
      <c r="SHU410" s="56"/>
      <c r="SHV410" s="56"/>
      <c r="SHW410" s="56"/>
      <c r="SHX410" s="56"/>
      <c r="SHY410" s="56"/>
      <c r="SHZ410" s="56"/>
      <c r="SIA410" s="56"/>
      <c r="SIB410" s="56"/>
      <c r="SIC410" s="56"/>
      <c r="SID410" s="56"/>
      <c r="SIE410" s="56"/>
      <c r="SIF410" s="56"/>
      <c r="SIG410" s="56"/>
      <c r="SIH410" s="56"/>
      <c r="SII410" s="56"/>
      <c r="SIJ410" s="56"/>
      <c r="SIK410" s="56"/>
      <c r="SIL410" s="56"/>
      <c r="SIM410" s="56"/>
      <c r="SIN410" s="56"/>
      <c r="SIO410" s="56"/>
      <c r="SIP410" s="56"/>
      <c r="SIQ410" s="56"/>
      <c r="SIR410" s="56"/>
      <c r="SIS410" s="56"/>
      <c r="SIT410" s="56"/>
      <c r="SIU410" s="56"/>
      <c r="SIV410" s="56"/>
      <c r="SIW410" s="56"/>
      <c r="SIX410" s="56"/>
      <c r="SIY410" s="56"/>
      <c r="SIZ410" s="56"/>
      <c r="SJA410" s="56"/>
      <c r="SJB410" s="56"/>
      <c r="SJC410" s="56"/>
      <c r="SJD410" s="56"/>
      <c r="SJE410" s="56"/>
      <c r="SJF410" s="56"/>
      <c r="SJG410" s="56"/>
      <c r="SJH410" s="56"/>
      <c r="SJI410" s="56"/>
      <c r="SJJ410" s="56"/>
      <c r="SJK410" s="56"/>
      <c r="SJL410" s="56"/>
      <c r="SJM410" s="56"/>
      <c r="SJN410" s="56"/>
      <c r="SJO410" s="56"/>
      <c r="SJP410" s="56"/>
      <c r="SJQ410" s="56"/>
      <c r="SJR410" s="56"/>
      <c r="SJS410" s="56"/>
      <c r="SJT410" s="56"/>
      <c r="SJU410" s="56"/>
      <c r="SJV410" s="56"/>
      <c r="SJW410" s="56"/>
      <c r="SJX410" s="56"/>
      <c r="SJY410" s="56"/>
      <c r="SJZ410" s="56"/>
      <c r="SKA410" s="56"/>
      <c r="SKB410" s="56"/>
      <c r="SKC410" s="56"/>
      <c r="SKD410" s="56"/>
      <c r="SKE410" s="56"/>
      <c r="SKF410" s="56"/>
      <c r="SKG410" s="56"/>
      <c r="SKH410" s="56"/>
      <c r="SKI410" s="56"/>
      <c r="SKJ410" s="56"/>
      <c r="SKK410" s="56"/>
      <c r="SKL410" s="56"/>
      <c r="SKM410" s="56"/>
      <c r="SKN410" s="56"/>
      <c r="SKO410" s="56"/>
      <c r="SKP410" s="56"/>
      <c r="SKQ410" s="56"/>
      <c r="SKR410" s="56"/>
      <c r="SKS410" s="56"/>
      <c r="SKT410" s="56"/>
      <c r="SKU410" s="56"/>
      <c r="SKV410" s="56"/>
      <c r="SKW410" s="56"/>
      <c r="SKX410" s="56"/>
      <c r="SKY410" s="56"/>
      <c r="SKZ410" s="56"/>
      <c r="SLA410" s="56"/>
      <c r="SLB410" s="56"/>
      <c r="SLC410" s="56"/>
      <c r="SLD410" s="56"/>
      <c r="SLE410" s="56"/>
      <c r="SLF410" s="56"/>
      <c r="SLG410" s="56"/>
      <c r="SLH410" s="56"/>
      <c r="SLI410" s="56"/>
      <c r="SLJ410" s="56"/>
      <c r="SLK410" s="56"/>
      <c r="SLL410" s="56"/>
      <c r="SLM410" s="56"/>
      <c r="SLN410" s="56"/>
      <c r="SLO410" s="56"/>
      <c r="SLP410" s="56"/>
      <c r="SLQ410" s="56"/>
      <c r="SLR410" s="56"/>
      <c r="SLS410" s="56"/>
      <c r="SLT410" s="56"/>
      <c r="SLU410" s="56"/>
      <c r="SLV410" s="56"/>
      <c r="SLW410" s="56"/>
      <c r="SLX410" s="56"/>
      <c r="SLY410" s="56"/>
      <c r="SLZ410" s="56"/>
      <c r="SMA410" s="56"/>
      <c r="SMB410" s="56"/>
      <c r="SMC410" s="56"/>
      <c r="SMD410" s="56"/>
      <c r="SME410" s="56"/>
      <c r="SMF410" s="56"/>
      <c r="SMG410" s="56"/>
      <c r="SMH410" s="56"/>
      <c r="SMI410" s="56"/>
      <c r="SMJ410" s="56"/>
      <c r="SMK410" s="56"/>
      <c r="SML410" s="56"/>
      <c r="SMM410" s="56"/>
      <c r="SMN410" s="56"/>
      <c r="SMO410" s="56"/>
      <c r="SMP410" s="56"/>
      <c r="SMQ410" s="56"/>
      <c r="SMR410" s="56"/>
      <c r="SMS410" s="56"/>
      <c r="SMT410" s="56"/>
      <c r="SMU410" s="56"/>
      <c r="SMV410" s="56"/>
      <c r="SMW410" s="56"/>
      <c r="SMX410" s="56"/>
      <c r="SMY410" s="56"/>
      <c r="SMZ410" s="56"/>
      <c r="SNA410" s="56"/>
      <c r="SNB410" s="56"/>
      <c r="SNC410" s="56"/>
      <c r="SND410" s="56"/>
      <c r="SNE410" s="56"/>
      <c r="SNF410" s="56"/>
      <c r="SNG410" s="56"/>
      <c r="SNH410" s="56"/>
      <c r="SNI410" s="56"/>
      <c r="SNJ410" s="56"/>
      <c r="SNK410" s="56"/>
      <c r="SNL410" s="56"/>
      <c r="SNM410" s="56"/>
      <c r="SNN410" s="56"/>
      <c r="SNO410" s="56"/>
      <c r="SNP410" s="56"/>
      <c r="SNQ410" s="56"/>
      <c r="SNR410" s="56"/>
      <c r="SNS410" s="56"/>
      <c r="SNT410" s="56"/>
      <c r="SNU410" s="56"/>
      <c r="SNV410" s="56"/>
      <c r="SNW410" s="56"/>
      <c r="SNX410" s="56"/>
      <c r="SNY410" s="56"/>
      <c r="SNZ410" s="56"/>
      <c r="SOA410" s="56"/>
      <c r="SOB410" s="56"/>
      <c r="SOC410" s="56"/>
      <c r="SOD410" s="56"/>
      <c r="SOE410" s="56"/>
      <c r="SOF410" s="56"/>
      <c r="SOG410" s="56"/>
      <c r="SOH410" s="56"/>
      <c r="SOI410" s="56"/>
      <c r="SOJ410" s="56"/>
      <c r="SOK410" s="56"/>
      <c r="SOL410" s="56"/>
      <c r="SOM410" s="56"/>
      <c r="SON410" s="56"/>
      <c r="SOO410" s="56"/>
      <c r="SOP410" s="56"/>
      <c r="SOQ410" s="56"/>
      <c r="SOR410" s="56"/>
      <c r="SOS410" s="56"/>
      <c r="SOT410" s="56"/>
      <c r="SOU410" s="56"/>
      <c r="SOV410" s="56"/>
      <c r="SOW410" s="56"/>
      <c r="SOX410" s="56"/>
      <c r="SOY410" s="56"/>
      <c r="SOZ410" s="56"/>
      <c r="SPA410" s="56"/>
      <c r="SPB410" s="56"/>
      <c r="SPC410" s="56"/>
      <c r="SPD410" s="56"/>
      <c r="SPE410" s="56"/>
      <c r="SPF410" s="56"/>
      <c r="SPG410" s="56"/>
      <c r="SPH410" s="56"/>
      <c r="SPI410" s="56"/>
      <c r="SPJ410" s="56"/>
      <c r="SPK410" s="56"/>
      <c r="SPL410" s="56"/>
      <c r="SPM410" s="56"/>
      <c r="SPN410" s="56"/>
      <c r="SPO410" s="56"/>
      <c r="SPP410" s="56"/>
      <c r="SPQ410" s="56"/>
      <c r="SPR410" s="56"/>
      <c r="SPS410" s="56"/>
      <c r="SPT410" s="56"/>
      <c r="SPU410" s="56"/>
      <c r="SPV410" s="56"/>
      <c r="SPW410" s="56"/>
      <c r="SPX410" s="56"/>
      <c r="SPY410" s="56"/>
      <c r="SPZ410" s="56"/>
      <c r="SQA410" s="56"/>
      <c r="SQB410" s="56"/>
      <c r="SQC410" s="56"/>
      <c r="SQD410" s="56"/>
      <c r="SQE410" s="56"/>
      <c r="SQF410" s="56"/>
      <c r="SQG410" s="56"/>
      <c r="SQH410" s="56"/>
      <c r="SQI410" s="56"/>
      <c r="SQJ410" s="56"/>
      <c r="SQK410" s="56"/>
      <c r="SQL410" s="56"/>
      <c r="SQM410" s="56"/>
      <c r="SQN410" s="56"/>
      <c r="SQO410" s="56"/>
      <c r="SQP410" s="56"/>
      <c r="SQQ410" s="56"/>
      <c r="SQR410" s="56"/>
      <c r="SQS410" s="56"/>
      <c r="SQT410" s="56"/>
      <c r="SQU410" s="56"/>
      <c r="SQV410" s="56"/>
      <c r="SQW410" s="56"/>
      <c r="SQX410" s="56"/>
      <c r="SQY410" s="56"/>
      <c r="SQZ410" s="56"/>
      <c r="SRA410" s="56"/>
      <c r="SRB410" s="56"/>
      <c r="SRC410" s="56"/>
      <c r="SRD410" s="56"/>
      <c r="SRE410" s="56"/>
      <c r="SRF410" s="56"/>
      <c r="SRG410" s="56"/>
      <c r="SRH410" s="56"/>
      <c r="SRI410" s="56"/>
      <c r="SRJ410" s="56"/>
      <c r="SRK410" s="56"/>
      <c r="SRL410" s="56"/>
      <c r="SRM410" s="56"/>
      <c r="SRN410" s="56"/>
      <c r="SRO410" s="56"/>
      <c r="SRP410" s="56"/>
      <c r="SRQ410" s="56"/>
      <c r="SRR410" s="56"/>
      <c r="SRS410" s="56"/>
      <c r="SRT410" s="56"/>
      <c r="SRU410" s="56"/>
      <c r="SRV410" s="56"/>
      <c r="SRW410" s="56"/>
      <c r="SRX410" s="56"/>
      <c r="SRY410" s="56"/>
      <c r="SRZ410" s="56"/>
      <c r="SSA410" s="56"/>
      <c r="SSB410" s="56"/>
      <c r="SSC410" s="56"/>
      <c r="SSD410" s="56"/>
      <c r="SSE410" s="56"/>
      <c r="SSF410" s="56"/>
      <c r="SSG410" s="56"/>
      <c r="SSH410" s="56"/>
      <c r="SSI410" s="56"/>
      <c r="SSJ410" s="56"/>
      <c r="SSK410" s="56"/>
      <c r="SSL410" s="56"/>
      <c r="SSM410" s="56"/>
      <c r="SSN410" s="56"/>
      <c r="SSO410" s="56"/>
      <c r="SSP410" s="56"/>
      <c r="SSQ410" s="56"/>
      <c r="SSR410" s="56"/>
      <c r="SSS410" s="56"/>
      <c r="SST410" s="56"/>
      <c r="SSU410" s="56"/>
      <c r="SSV410" s="56"/>
      <c r="SSW410" s="56"/>
      <c r="SSX410" s="56"/>
      <c r="SSY410" s="56"/>
      <c r="SSZ410" s="56"/>
      <c r="STA410" s="56"/>
      <c r="STB410" s="56"/>
      <c r="STC410" s="56"/>
      <c r="STD410" s="56"/>
      <c r="STE410" s="56"/>
      <c r="STF410" s="56"/>
      <c r="STG410" s="56"/>
      <c r="STH410" s="56"/>
      <c r="STI410" s="56"/>
      <c r="STJ410" s="56"/>
      <c r="STK410" s="56"/>
      <c r="STL410" s="56"/>
      <c r="STM410" s="56"/>
      <c r="STN410" s="56"/>
      <c r="STO410" s="56"/>
      <c r="STP410" s="56"/>
      <c r="STQ410" s="56"/>
      <c r="STR410" s="56"/>
      <c r="STS410" s="56"/>
      <c r="STT410" s="56"/>
      <c r="STU410" s="56"/>
      <c r="STV410" s="56"/>
      <c r="STW410" s="56"/>
      <c r="STX410" s="56"/>
      <c r="STY410" s="56"/>
      <c r="STZ410" s="56"/>
      <c r="SUA410" s="56"/>
      <c r="SUB410" s="56"/>
      <c r="SUC410" s="56"/>
      <c r="SUD410" s="56"/>
      <c r="SUE410" s="56"/>
      <c r="SUF410" s="56"/>
      <c r="SUG410" s="56"/>
      <c r="SUH410" s="56"/>
      <c r="SUI410" s="56"/>
      <c r="SUJ410" s="56"/>
      <c r="SUK410" s="56"/>
      <c r="SUL410" s="56"/>
      <c r="SUM410" s="56"/>
      <c r="SUN410" s="56"/>
      <c r="SUO410" s="56"/>
      <c r="SUP410" s="56"/>
      <c r="SUQ410" s="56"/>
      <c r="SUR410" s="56"/>
      <c r="SUS410" s="56"/>
      <c r="SUT410" s="56"/>
      <c r="SUU410" s="56"/>
      <c r="SUV410" s="56"/>
      <c r="SUW410" s="56"/>
      <c r="SUX410" s="56"/>
      <c r="SUY410" s="56"/>
      <c r="SUZ410" s="56"/>
      <c r="SVA410" s="56"/>
      <c r="SVB410" s="56"/>
      <c r="SVC410" s="56"/>
      <c r="SVD410" s="56"/>
      <c r="SVE410" s="56"/>
      <c r="SVF410" s="56"/>
      <c r="SVG410" s="56"/>
      <c r="SVH410" s="56"/>
      <c r="SVI410" s="56"/>
      <c r="SVJ410" s="56"/>
      <c r="SVK410" s="56"/>
      <c r="SVL410" s="56"/>
      <c r="SVM410" s="56"/>
      <c r="SVN410" s="56"/>
      <c r="SVO410" s="56"/>
      <c r="SVP410" s="56"/>
      <c r="SVQ410" s="56"/>
      <c r="SVR410" s="56"/>
      <c r="SVS410" s="56"/>
      <c r="SVT410" s="56"/>
      <c r="SVU410" s="56"/>
      <c r="SVV410" s="56"/>
      <c r="SVW410" s="56"/>
      <c r="SVX410" s="56"/>
      <c r="SVY410" s="56"/>
      <c r="SVZ410" s="56"/>
      <c r="SWA410" s="56"/>
      <c r="SWB410" s="56"/>
      <c r="SWC410" s="56"/>
      <c r="SWD410" s="56"/>
      <c r="SWE410" s="56"/>
      <c r="SWF410" s="56"/>
      <c r="SWG410" s="56"/>
      <c r="SWH410" s="56"/>
      <c r="SWI410" s="56"/>
      <c r="SWJ410" s="56"/>
      <c r="SWK410" s="56"/>
      <c r="SWL410" s="56"/>
      <c r="SWM410" s="56"/>
      <c r="SWN410" s="56"/>
      <c r="SWO410" s="56"/>
      <c r="SWP410" s="56"/>
      <c r="SWQ410" s="56"/>
      <c r="SWR410" s="56"/>
      <c r="SWS410" s="56"/>
      <c r="SWT410" s="56"/>
      <c r="SWU410" s="56"/>
      <c r="SWV410" s="56"/>
      <c r="SWW410" s="56"/>
      <c r="SWX410" s="56"/>
      <c r="SWY410" s="56"/>
      <c r="SWZ410" s="56"/>
      <c r="SXA410" s="56"/>
      <c r="SXB410" s="56"/>
      <c r="SXC410" s="56"/>
      <c r="SXD410" s="56"/>
      <c r="SXE410" s="56"/>
      <c r="SXF410" s="56"/>
      <c r="SXG410" s="56"/>
      <c r="SXH410" s="56"/>
      <c r="SXI410" s="56"/>
      <c r="SXJ410" s="56"/>
      <c r="SXK410" s="56"/>
      <c r="SXL410" s="56"/>
      <c r="SXM410" s="56"/>
      <c r="SXN410" s="56"/>
      <c r="SXO410" s="56"/>
      <c r="SXP410" s="56"/>
      <c r="SXQ410" s="56"/>
      <c r="SXR410" s="56"/>
      <c r="SXS410" s="56"/>
      <c r="SXT410" s="56"/>
      <c r="SXU410" s="56"/>
      <c r="SXV410" s="56"/>
      <c r="SXW410" s="56"/>
      <c r="SXX410" s="56"/>
      <c r="SXY410" s="56"/>
      <c r="SXZ410" s="56"/>
      <c r="SYA410" s="56"/>
      <c r="SYB410" s="56"/>
      <c r="SYC410" s="56"/>
      <c r="SYD410" s="56"/>
      <c r="SYE410" s="56"/>
      <c r="SYF410" s="56"/>
      <c r="SYG410" s="56"/>
      <c r="SYH410" s="56"/>
      <c r="SYI410" s="56"/>
      <c r="SYJ410" s="56"/>
      <c r="SYK410" s="56"/>
      <c r="SYL410" s="56"/>
      <c r="SYM410" s="56"/>
      <c r="SYN410" s="56"/>
      <c r="SYO410" s="56"/>
      <c r="SYP410" s="56"/>
      <c r="SYQ410" s="56"/>
      <c r="SYR410" s="56"/>
      <c r="SYS410" s="56"/>
      <c r="SYT410" s="56"/>
      <c r="SYU410" s="56"/>
      <c r="SYV410" s="56"/>
      <c r="SYW410" s="56"/>
      <c r="SYX410" s="56"/>
      <c r="SYY410" s="56"/>
      <c r="SYZ410" s="56"/>
      <c r="SZA410" s="56"/>
      <c r="SZB410" s="56"/>
      <c r="SZC410" s="56"/>
      <c r="SZD410" s="56"/>
      <c r="SZE410" s="56"/>
      <c r="SZF410" s="56"/>
      <c r="SZG410" s="56"/>
      <c r="SZH410" s="56"/>
      <c r="SZI410" s="56"/>
      <c r="SZJ410" s="56"/>
      <c r="SZK410" s="56"/>
      <c r="SZL410" s="56"/>
      <c r="SZM410" s="56"/>
      <c r="SZN410" s="56"/>
      <c r="SZO410" s="56"/>
      <c r="SZP410" s="56"/>
      <c r="SZQ410" s="56"/>
      <c r="SZR410" s="56"/>
      <c r="SZS410" s="56"/>
      <c r="SZT410" s="56"/>
      <c r="SZU410" s="56"/>
      <c r="SZV410" s="56"/>
      <c r="SZW410" s="56"/>
      <c r="SZX410" s="56"/>
      <c r="SZY410" s="56"/>
      <c r="SZZ410" s="56"/>
      <c r="TAA410" s="56"/>
      <c r="TAB410" s="56"/>
      <c r="TAC410" s="56"/>
      <c r="TAD410" s="56"/>
      <c r="TAE410" s="56"/>
      <c r="TAF410" s="56"/>
      <c r="TAG410" s="56"/>
      <c r="TAH410" s="56"/>
      <c r="TAI410" s="56"/>
      <c r="TAJ410" s="56"/>
      <c r="TAK410" s="56"/>
      <c r="TAL410" s="56"/>
      <c r="TAM410" s="56"/>
      <c r="TAN410" s="56"/>
      <c r="TAO410" s="56"/>
      <c r="TAP410" s="56"/>
      <c r="TAQ410" s="56"/>
      <c r="TAR410" s="56"/>
      <c r="TAS410" s="56"/>
      <c r="TAT410" s="56"/>
      <c r="TAU410" s="56"/>
      <c r="TAV410" s="56"/>
      <c r="TAW410" s="56"/>
      <c r="TAX410" s="56"/>
      <c r="TAY410" s="56"/>
      <c r="TAZ410" s="56"/>
      <c r="TBA410" s="56"/>
      <c r="TBB410" s="56"/>
      <c r="TBC410" s="56"/>
      <c r="TBD410" s="56"/>
      <c r="TBE410" s="56"/>
      <c r="TBF410" s="56"/>
      <c r="TBG410" s="56"/>
      <c r="TBH410" s="56"/>
      <c r="TBI410" s="56"/>
      <c r="TBJ410" s="56"/>
      <c r="TBK410" s="56"/>
      <c r="TBL410" s="56"/>
      <c r="TBM410" s="56"/>
      <c r="TBN410" s="56"/>
      <c r="TBO410" s="56"/>
      <c r="TBP410" s="56"/>
      <c r="TBQ410" s="56"/>
      <c r="TBR410" s="56"/>
      <c r="TBS410" s="56"/>
      <c r="TBT410" s="56"/>
      <c r="TBU410" s="56"/>
      <c r="TBV410" s="56"/>
      <c r="TBW410" s="56"/>
      <c r="TBX410" s="56"/>
      <c r="TBY410" s="56"/>
      <c r="TBZ410" s="56"/>
      <c r="TCA410" s="56"/>
      <c r="TCB410" s="56"/>
      <c r="TCC410" s="56"/>
      <c r="TCD410" s="56"/>
      <c r="TCE410" s="56"/>
      <c r="TCF410" s="56"/>
      <c r="TCG410" s="56"/>
      <c r="TCH410" s="56"/>
      <c r="TCI410" s="56"/>
      <c r="TCJ410" s="56"/>
      <c r="TCK410" s="56"/>
      <c r="TCL410" s="56"/>
      <c r="TCM410" s="56"/>
      <c r="TCN410" s="56"/>
      <c r="TCO410" s="56"/>
      <c r="TCP410" s="56"/>
      <c r="TCQ410" s="56"/>
      <c r="TCR410" s="56"/>
      <c r="TCS410" s="56"/>
      <c r="TCT410" s="56"/>
      <c r="TCU410" s="56"/>
      <c r="TCV410" s="56"/>
      <c r="TCW410" s="56"/>
      <c r="TCX410" s="56"/>
      <c r="TCY410" s="56"/>
      <c r="TCZ410" s="56"/>
      <c r="TDA410" s="56"/>
      <c r="TDB410" s="56"/>
      <c r="TDC410" s="56"/>
      <c r="TDD410" s="56"/>
      <c r="TDE410" s="56"/>
      <c r="TDF410" s="56"/>
      <c r="TDG410" s="56"/>
      <c r="TDH410" s="56"/>
      <c r="TDI410" s="56"/>
      <c r="TDJ410" s="56"/>
      <c r="TDK410" s="56"/>
      <c r="TDL410" s="56"/>
      <c r="TDM410" s="56"/>
      <c r="TDN410" s="56"/>
      <c r="TDO410" s="56"/>
      <c r="TDP410" s="56"/>
      <c r="TDQ410" s="56"/>
      <c r="TDR410" s="56"/>
      <c r="TDS410" s="56"/>
      <c r="TDT410" s="56"/>
      <c r="TDU410" s="56"/>
      <c r="TDV410" s="56"/>
      <c r="TDW410" s="56"/>
      <c r="TDX410" s="56"/>
      <c r="TDY410" s="56"/>
      <c r="TDZ410" s="56"/>
      <c r="TEA410" s="56"/>
      <c r="TEB410" s="56"/>
      <c r="TEC410" s="56"/>
      <c r="TED410" s="56"/>
      <c r="TEE410" s="56"/>
      <c r="TEF410" s="56"/>
      <c r="TEG410" s="56"/>
      <c r="TEH410" s="56"/>
      <c r="TEI410" s="56"/>
      <c r="TEJ410" s="56"/>
      <c r="TEK410" s="56"/>
      <c r="TEL410" s="56"/>
      <c r="TEM410" s="56"/>
      <c r="TEN410" s="56"/>
      <c r="TEO410" s="56"/>
      <c r="TEP410" s="56"/>
      <c r="TEQ410" s="56"/>
      <c r="TER410" s="56"/>
      <c r="TES410" s="56"/>
      <c r="TET410" s="56"/>
      <c r="TEU410" s="56"/>
      <c r="TEV410" s="56"/>
      <c r="TEW410" s="56"/>
      <c r="TEX410" s="56"/>
      <c r="TEY410" s="56"/>
      <c r="TEZ410" s="56"/>
      <c r="TFA410" s="56"/>
      <c r="TFB410" s="56"/>
      <c r="TFC410" s="56"/>
      <c r="TFD410" s="56"/>
      <c r="TFE410" s="56"/>
      <c r="TFF410" s="56"/>
      <c r="TFG410" s="56"/>
      <c r="TFH410" s="56"/>
      <c r="TFI410" s="56"/>
      <c r="TFJ410" s="56"/>
      <c r="TFK410" s="56"/>
      <c r="TFL410" s="56"/>
      <c r="TFM410" s="56"/>
      <c r="TFN410" s="56"/>
      <c r="TFO410" s="56"/>
      <c r="TFP410" s="56"/>
      <c r="TFQ410" s="56"/>
      <c r="TFR410" s="56"/>
      <c r="TFS410" s="56"/>
      <c r="TFT410" s="56"/>
      <c r="TFU410" s="56"/>
      <c r="TFV410" s="56"/>
      <c r="TFW410" s="56"/>
      <c r="TFX410" s="56"/>
      <c r="TFY410" s="56"/>
      <c r="TFZ410" s="56"/>
      <c r="TGA410" s="56"/>
      <c r="TGB410" s="56"/>
      <c r="TGC410" s="56"/>
      <c r="TGD410" s="56"/>
      <c r="TGE410" s="56"/>
      <c r="TGF410" s="56"/>
      <c r="TGG410" s="56"/>
      <c r="TGH410" s="56"/>
      <c r="TGI410" s="56"/>
      <c r="TGJ410" s="56"/>
      <c r="TGK410" s="56"/>
      <c r="TGL410" s="56"/>
      <c r="TGM410" s="56"/>
      <c r="TGN410" s="56"/>
      <c r="TGO410" s="56"/>
      <c r="TGP410" s="56"/>
      <c r="TGQ410" s="56"/>
      <c r="TGR410" s="56"/>
      <c r="TGS410" s="56"/>
      <c r="TGT410" s="56"/>
      <c r="TGU410" s="56"/>
      <c r="TGV410" s="56"/>
      <c r="TGW410" s="56"/>
      <c r="TGX410" s="56"/>
      <c r="TGY410" s="56"/>
      <c r="TGZ410" s="56"/>
      <c r="THA410" s="56"/>
      <c r="THB410" s="56"/>
      <c r="THC410" s="56"/>
      <c r="THD410" s="56"/>
      <c r="THE410" s="56"/>
      <c r="THF410" s="56"/>
      <c r="THG410" s="56"/>
      <c r="THH410" s="56"/>
      <c r="THI410" s="56"/>
      <c r="THJ410" s="56"/>
      <c r="THK410" s="56"/>
      <c r="THL410" s="56"/>
      <c r="THM410" s="56"/>
      <c r="THN410" s="56"/>
      <c r="THO410" s="56"/>
      <c r="THP410" s="56"/>
      <c r="THQ410" s="56"/>
      <c r="THR410" s="56"/>
      <c r="THS410" s="56"/>
      <c r="THT410" s="56"/>
      <c r="THU410" s="56"/>
      <c r="THV410" s="56"/>
      <c r="THW410" s="56"/>
      <c r="THX410" s="56"/>
      <c r="THY410" s="56"/>
      <c r="THZ410" s="56"/>
      <c r="TIA410" s="56"/>
      <c r="TIB410" s="56"/>
      <c r="TIC410" s="56"/>
      <c r="TID410" s="56"/>
      <c r="TIE410" s="56"/>
      <c r="TIF410" s="56"/>
      <c r="TIG410" s="56"/>
      <c r="TIH410" s="56"/>
      <c r="TII410" s="56"/>
      <c r="TIJ410" s="56"/>
      <c r="TIK410" s="56"/>
      <c r="TIL410" s="56"/>
      <c r="TIM410" s="56"/>
      <c r="TIN410" s="56"/>
      <c r="TIO410" s="56"/>
      <c r="TIP410" s="56"/>
      <c r="TIQ410" s="56"/>
      <c r="TIR410" s="56"/>
      <c r="TIS410" s="56"/>
      <c r="TIT410" s="56"/>
      <c r="TIU410" s="56"/>
      <c r="TIV410" s="56"/>
      <c r="TIW410" s="56"/>
      <c r="TIX410" s="56"/>
      <c r="TIY410" s="56"/>
      <c r="TIZ410" s="56"/>
      <c r="TJA410" s="56"/>
      <c r="TJB410" s="56"/>
      <c r="TJC410" s="56"/>
      <c r="TJD410" s="56"/>
      <c r="TJE410" s="56"/>
      <c r="TJF410" s="56"/>
      <c r="TJG410" s="56"/>
      <c r="TJH410" s="56"/>
      <c r="TJI410" s="56"/>
      <c r="TJJ410" s="56"/>
      <c r="TJK410" s="56"/>
      <c r="TJL410" s="56"/>
      <c r="TJM410" s="56"/>
      <c r="TJN410" s="56"/>
      <c r="TJO410" s="56"/>
      <c r="TJP410" s="56"/>
      <c r="TJQ410" s="56"/>
      <c r="TJR410" s="56"/>
      <c r="TJS410" s="56"/>
      <c r="TJT410" s="56"/>
      <c r="TJU410" s="56"/>
      <c r="TJV410" s="56"/>
      <c r="TJW410" s="56"/>
      <c r="TJX410" s="56"/>
      <c r="TJY410" s="56"/>
      <c r="TJZ410" s="56"/>
      <c r="TKA410" s="56"/>
      <c r="TKB410" s="56"/>
      <c r="TKC410" s="56"/>
      <c r="TKD410" s="56"/>
      <c r="TKE410" s="56"/>
      <c r="TKF410" s="56"/>
      <c r="TKG410" s="56"/>
      <c r="TKH410" s="56"/>
      <c r="TKI410" s="56"/>
      <c r="TKJ410" s="56"/>
      <c r="TKK410" s="56"/>
      <c r="TKL410" s="56"/>
      <c r="TKM410" s="56"/>
      <c r="TKN410" s="56"/>
      <c r="TKO410" s="56"/>
      <c r="TKP410" s="56"/>
      <c r="TKQ410" s="56"/>
      <c r="TKR410" s="56"/>
      <c r="TKS410" s="56"/>
      <c r="TKT410" s="56"/>
      <c r="TKU410" s="56"/>
      <c r="TKV410" s="56"/>
      <c r="TKW410" s="56"/>
      <c r="TKX410" s="56"/>
      <c r="TKY410" s="56"/>
      <c r="TKZ410" s="56"/>
      <c r="TLA410" s="56"/>
      <c r="TLB410" s="56"/>
      <c r="TLC410" s="56"/>
      <c r="TLD410" s="56"/>
      <c r="TLE410" s="56"/>
      <c r="TLF410" s="56"/>
      <c r="TLG410" s="56"/>
      <c r="TLH410" s="56"/>
      <c r="TLI410" s="56"/>
      <c r="TLJ410" s="56"/>
      <c r="TLK410" s="56"/>
      <c r="TLL410" s="56"/>
      <c r="TLM410" s="56"/>
      <c r="TLN410" s="56"/>
      <c r="TLO410" s="56"/>
      <c r="TLP410" s="56"/>
      <c r="TLQ410" s="56"/>
      <c r="TLR410" s="56"/>
      <c r="TLS410" s="56"/>
      <c r="TLT410" s="56"/>
      <c r="TLU410" s="56"/>
      <c r="TLV410" s="56"/>
      <c r="TLW410" s="56"/>
      <c r="TLX410" s="56"/>
      <c r="TLY410" s="56"/>
      <c r="TLZ410" s="56"/>
      <c r="TMA410" s="56"/>
      <c r="TMB410" s="56"/>
      <c r="TMC410" s="56"/>
      <c r="TMD410" s="56"/>
      <c r="TME410" s="56"/>
      <c r="TMF410" s="56"/>
      <c r="TMG410" s="56"/>
      <c r="TMH410" s="56"/>
      <c r="TMI410" s="56"/>
      <c r="TMJ410" s="56"/>
      <c r="TMK410" s="56"/>
      <c r="TML410" s="56"/>
      <c r="TMM410" s="56"/>
      <c r="TMN410" s="56"/>
      <c r="TMO410" s="56"/>
      <c r="TMP410" s="56"/>
      <c r="TMQ410" s="56"/>
      <c r="TMR410" s="56"/>
      <c r="TMS410" s="56"/>
      <c r="TMT410" s="56"/>
      <c r="TMU410" s="56"/>
      <c r="TMV410" s="56"/>
      <c r="TMW410" s="56"/>
      <c r="TMX410" s="56"/>
      <c r="TMY410" s="56"/>
      <c r="TMZ410" s="56"/>
      <c r="TNA410" s="56"/>
      <c r="TNB410" s="56"/>
      <c r="TNC410" s="56"/>
      <c r="TND410" s="56"/>
      <c r="TNE410" s="56"/>
      <c r="TNF410" s="56"/>
      <c r="TNG410" s="56"/>
      <c r="TNH410" s="56"/>
      <c r="TNI410" s="56"/>
      <c r="TNJ410" s="56"/>
      <c r="TNK410" s="56"/>
      <c r="TNL410" s="56"/>
      <c r="TNM410" s="56"/>
      <c r="TNN410" s="56"/>
      <c r="TNO410" s="56"/>
      <c r="TNP410" s="56"/>
      <c r="TNQ410" s="56"/>
      <c r="TNR410" s="56"/>
      <c r="TNS410" s="56"/>
      <c r="TNT410" s="56"/>
      <c r="TNU410" s="56"/>
      <c r="TNV410" s="56"/>
      <c r="TNW410" s="56"/>
      <c r="TNX410" s="56"/>
      <c r="TNY410" s="56"/>
      <c r="TNZ410" s="56"/>
      <c r="TOA410" s="56"/>
      <c r="TOB410" s="56"/>
      <c r="TOC410" s="56"/>
      <c r="TOD410" s="56"/>
      <c r="TOE410" s="56"/>
      <c r="TOF410" s="56"/>
      <c r="TOG410" s="56"/>
      <c r="TOH410" s="56"/>
      <c r="TOI410" s="56"/>
      <c r="TOJ410" s="56"/>
      <c r="TOK410" s="56"/>
      <c r="TOL410" s="56"/>
      <c r="TOM410" s="56"/>
      <c r="TON410" s="56"/>
      <c r="TOO410" s="56"/>
      <c r="TOP410" s="56"/>
      <c r="TOQ410" s="56"/>
      <c r="TOR410" s="56"/>
      <c r="TOS410" s="56"/>
      <c r="TOT410" s="56"/>
      <c r="TOU410" s="56"/>
      <c r="TOV410" s="56"/>
      <c r="TOW410" s="56"/>
      <c r="TOX410" s="56"/>
      <c r="TOY410" s="56"/>
      <c r="TOZ410" s="56"/>
      <c r="TPA410" s="56"/>
      <c r="TPB410" s="56"/>
      <c r="TPC410" s="56"/>
      <c r="TPD410" s="56"/>
      <c r="TPE410" s="56"/>
      <c r="TPF410" s="56"/>
      <c r="TPG410" s="56"/>
      <c r="TPH410" s="56"/>
      <c r="TPI410" s="56"/>
      <c r="TPJ410" s="56"/>
      <c r="TPK410" s="56"/>
      <c r="TPL410" s="56"/>
      <c r="TPM410" s="56"/>
      <c r="TPN410" s="56"/>
      <c r="TPO410" s="56"/>
      <c r="TPP410" s="56"/>
      <c r="TPQ410" s="56"/>
      <c r="TPR410" s="56"/>
      <c r="TPS410" s="56"/>
      <c r="TPT410" s="56"/>
      <c r="TPU410" s="56"/>
      <c r="TPV410" s="56"/>
      <c r="TPW410" s="56"/>
      <c r="TPX410" s="56"/>
      <c r="TPY410" s="56"/>
      <c r="TPZ410" s="56"/>
      <c r="TQA410" s="56"/>
      <c r="TQB410" s="56"/>
      <c r="TQC410" s="56"/>
      <c r="TQD410" s="56"/>
      <c r="TQE410" s="56"/>
      <c r="TQF410" s="56"/>
      <c r="TQG410" s="56"/>
      <c r="TQH410" s="56"/>
      <c r="TQI410" s="56"/>
      <c r="TQJ410" s="56"/>
      <c r="TQK410" s="56"/>
      <c r="TQL410" s="56"/>
      <c r="TQM410" s="56"/>
      <c r="TQN410" s="56"/>
      <c r="TQO410" s="56"/>
      <c r="TQP410" s="56"/>
      <c r="TQQ410" s="56"/>
      <c r="TQR410" s="56"/>
      <c r="TQS410" s="56"/>
      <c r="TQT410" s="56"/>
      <c r="TQU410" s="56"/>
      <c r="TQV410" s="56"/>
      <c r="TQW410" s="56"/>
      <c r="TQX410" s="56"/>
      <c r="TQY410" s="56"/>
      <c r="TQZ410" s="56"/>
      <c r="TRA410" s="56"/>
      <c r="TRB410" s="56"/>
      <c r="TRC410" s="56"/>
      <c r="TRD410" s="56"/>
      <c r="TRE410" s="56"/>
      <c r="TRF410" s="56"/>
      <c r="TRG410" s="56"/>
      <c r="TRH410" s="56"/>
      <c r="TRI410" s="56"/>
      <c r="TRJ410" s="56"/>
      <c r="TRK410" s="56"/>
      <c r="TRL410" s="56"/>
      <c r="TRM410" s="56"/>
      <c r="TRN410" s="56"/>
      <c r="TRO410" s="56"/>
      <c r="TRP410" s="56"/>
      <c r="TRQ410" s="56"/>
      <c r="TRR410" s="56"/>
      <c r="TRS410" s="56"/>
      <c r="TRT410" s="56"/>
      <c r="TRU410" s="56"/>
      <c r="TRV410" s="56"/>
      <c r="TRW410" s="56"/>
      <c r="TRX410" s="56"/>
      <c r="TRY410" s="56"/>
      <c r="TRZ410" s="56"/>
      <c r="TSA410" s="56"/>
      <c r="TSB410" s="56"/>
      <c r="TSC410" s="56"/>
      <c r="TSD410" s="56"/>
      <c r="TSE410" s="56"/>
      <c r="TSF410" s="56"/>
      <c r="TSG410" s="56"/>
      <c r="TSH410" s="56"/>
      <c r="TSI410" s="56"/>
      <c r="TSJ410" s="56"/>
      <c r="TSK410" s="56"/>
      <c r="TSL410" s="56"/>
      <c r="TSM410" s="56"/>
      <c r="TSN410" s="56"/>
      <c r="TSO410" s="56"/>
      <c r="TSP410" s="56"/>
      <c r="TSQ410" s="56"/>
      <c r="TSR410" s="56"/>
      <c r="TSS410" s="56"/>
      <c r="TST410" s="56"/>
      <c r="TSU410" s="56"/>
      <c r="TSV410" s="56"/>
      <c r="TSW410" s="56"/>
      <c r="TSX410" s="56"/>
      <c r="TSY410" s="56"/>
      <c r="TSZ410" s="56"/>
      <c r="TTA410" s="56"/>
      <c r="TTB410" s="56"/>
      <c r="TTC410" s="56"/>
      <c r="TTD410" s="56"/>
      <c r="TTE410" s="56"/>
      <c r="TTF410" s="56"/>
      <c r="TTG410" s="56"/>
      <c r="TTH410" s="56"/>
      <c r="TTI410" s="56"/>
      <c r="TTJ410" s="56"/>
      <c r="TTK410" s="56"/>
      <c r="TTL410" s="56"/>
      <c r="TTM410" s="56"/>
      <c r="TTN410" s="56"/>
      <c r="TTO410" s="56"/>
      <c r="TTP410" s="56"/>
      <c r="TTQ410" s="56"/>
      <c r="TTR410" s="56"/>
      <c r="TTS410" s="56"/>
      <c r="TTT410" s="56"/>
      <c r="TTU410" s="56"/>
      <c r="TTV410" s="56"/>
      <c r="TTW410" s="56"/>
      <c r="TTX410" s="56"/>
      <c r="TTY410" s="56"/>
      <c r="TTZ410" s="56"/>
      <c r="TUA410" s="56"/>
      <c r="TUB410" s="56"/>
      <c r="TUC410" s="56"/>
      <c r="TUD410" s="56"/>
      <c r="TUE410" s="56"/>
      <c r="TUF410" s="56"/>
      <c r="TUG410" s="56"/>
      <c r="TUH410" s="56"/>
      <c r="TUI410" s="56"/>
      <c r="TUJ410" s="56"/>
      <c r="TUK410" s="56"/>
      <c r="TUL410" s="56"/>
      <c r="TUM410" s="56"/>
      <c r="TUN410" s="56"/>
      <c r="TUO410" s="56"/>
      <c r="TUP410" s="56"/>
      <c r="TUQ410" s="56"/>
      <c r="TUR410" s="56"/>
      <c r="TUS410" s="56"/>
      <c r="TUT410" s="56"/>
      <c r="TUU410" s="56"/>
      <c r="TUV410" s="56"/>
      <c r="TUW410" s="56"/>
      <c r="TUX410" s="56"/>
      <c r="TUY410" s="56"/>
      <c r="TUZ410" s="56"/>
      <c r="TVA410" s="56"/>
      <c r="TVB410" s="56"/>
      <c r="TVC410" s="56"/>
      <c r="TVD410" s="56"/>
      <c r="TVE410" s="56"/>
      <c r="TVF410" s="56"/>
      <c r="TVG410" s="56"/>
      <c r="TVH410" s="56"/>
      <c r="TVI410" s="56"/>
      <c r="TVJ410" s="56"/>
      <c r="TVK410" s="56"/>
      <c r="TVL410" s="56"/>
      <c r="TVM410" s="56"/>
      <c r="TVN410" s="56"/>
      <c r="TVO410" s="56"/>
      <c r="TVP410" s="56"/>
      <c r="TVQ410" s="56"/>
      <c r="TVR410" s="56"/>
      <c r="TVS410" s="56"/>
      <c r="TVT410" s="56"/>
      <c r="TVU410" s="56"/>
      <c r="TVV410" s="56"/>
      <c r="TVW410" s="56"/>
      <c r="TVX410" s="56"/>
      <c r="TVY410" s="56"/>
      <c r="TVZ410" s="56"/>
      <c r="TWA410" s="56"/>
      <c r="TWB410" s="56"/>
      <c r="TWC410" s="56"/>
      <c r="TWD410" s="56"/>
      <c r="TWE410" s="56"/>
      <c r="TWF410" s="56"/>
      <c r="TWG410" s="56"/>
      <c r="TWH410" s="56"/>
      <c r="TWI410" s="56"/>
      <c r="TWJ410" s="56"/>
      <c r="TWK410" s="56"/>
      <c r="TWL410" s="56"/>
      <c r="TWM410" s="56"/>
      <c r="TWN410" s="56"/>
      <c r="TWO410" s="56"/>
      <c r="TWP410" s="56"/>
      <c r="TWQ410" s="56"/>
      <c r="TWR410" s="56"/>
      <c r="TWS410" s="56"/>
      <c r="TWT410" s="56"/>
      <c r="TWU410" s="56"/>
      <c r="TWV410" s="56"/>
      <c r="TWW410" s="56"/>
      <c r="TWX410" s="56"/>
      <c r="TWY410" s="56"/>
      <c r="TWZ410" s="56"/>
      <c r="TXA410" s="56"/>
      <c r="TXB410" s="56"/>
      <c r="TXC410" s="56"/>
      <c r="TXD410" s="56"/>
      <c r="TXE410" s="56"/>
      <c r="TXF410" s="56"/>
      <c r="TXG410" s="56"/>
      <c r="TXH410" s="56"/>
      <c r="TXI410" s="56"/>
      <c r="TXJ410" s="56"/>
      <c r="TXK410" s="56"/>
      <c r="TXL410" s="56"/>
      <c r="TXM410" s="56"/>
      <c r="TXN410" s="56"/>
      <c r="TXO410" s="56"/>
      <c r="TXP410" s="56"/>
      <c r="TXQ410" s="56"/>
      <c r="TXR410" s="56"/>
      <c r="TXS410" s="56"/>
      <c r="TXT410" s="56"/>
      <c r="TXU410" s="56"/>
      <c r="TXV410" s="56"/>
      <c r="TXW410" s="56"/>
      <c r="TXX410" s="56"/>
      <c r="TXY410" s="56"/>
      <c r="TXZ410" s="56"/>
      <c r="TYA410" s="56"/>
      <c r="TYB410" s="56"/>
      <c r="TYC410" s="56"/>
      <c r="TYD410" s="56"/>
      <c r="TYE410" s="56"/>
      <c r="TYF410" s="56"/>
      <c r="TYG410" s="56"/>
      <c r="TYH410" s="56"/>
      <c r="TYI410" s="56"/>
      <c r="TYJ410" s="56"/>
      <c r="TYK410" s="56"/>
      <c r="TYL410" s="56"/>
      <c r="TYM410" s="56"/>
      <c r="TYN410" s="56"/>
      <c r="TYO410" s="56"/>
      <c r="TYP410" s="56"/>
      <c r="TYQ410" s="56"/>
      <c r="TYR410" s="56"/>
      <c r="TYS410" s="56"/>
      <c r="TYT410" s="56"/>
      <c r="TYU410" s="56"/>
      <c r="TYV410" s="56"/>
      <c r="TYW410" s="56"/>
      <c r="TYX410" s="56"/>
      <c r="TYY410" s="56"/>
      <c r="TYZ410" s="56"/>
      <c r="TZA410" s="56"/>
      <c r="TZB410" s="56"/>
      <c r="TZC410" s="56"/>
      <c r="TZD410" s="56"/>
      <c r="TZE410" s="56"/>
      <c r="TZF410" s="56"/>
      <c r="TZG410" s="56"/>
      <c r="TZH410" s="56"/>
      <c r="TZI410" s="56"/>
      <c r="TZJ410" s="56"/>
      <c r="TZK410" s="56"/>
      <c r="TZL410" s="56"/>
      <c r="TZM410" s="56"/>
      <c r="TZN410" s="56"/>
      <c r="TZO410" s="56"/>
      <c r="TZP410" s="56"/>
      <c r="TZQ410" s="56"/>
      <c r="TZR410" s="56"/>
      <c r="TZS410" s="56"/>
      <c r="TZT410" s="56"/>
      <c r="TZU410" s="56"/>
      <c r="TZV410" s="56"/>
      <c r="TZW410" s="56"/>
      <c r="TZX410" s="56"/>
      <c r="TZY410" s="56"/>
      <c r="TZZ410" s="56"/>
      <c r="UAA410" s="56"/>
      <c r="UAB410" s="56"/>
      <c r="UAC410" s="56"/>
      <c r="UAD410" s="56"/>
      <c r="UAE410" s="56"/>
      <c r="UAF410" s="56"/>
      <c r="UAG410" s="56"/>
      <c r="UAH410" s="56"/>
      <c r="UAI410" s="56"/>
      <c r="UAJ410" s="56"/>
      <c r="UAK410" s="56"/>
      <c r="UAL410" s="56"/>
      <c r="UAM410" s="56"/>
      <c r="UAN410" s="56"/>
      <c r="UAO410" s="56"/>
      <c r="UAP410" s="56"/>
      <c r="UAQ410" s="56"/>
      <c r="UAR410" s="56"/>
      <c r="UAS410" s="56"/>
      <c r="UAT410" s="56"/>
      <c r="UAU410" s="56"/>
      <c r="UAV410" s="56"/>
      <c r="UAW410" s="56"/>
      <c r="UAX410" s="56"/>
      <c r="UAY410" s="56"/>
      <c r="UAZ410" s="56"/>
      <c r="UBA410" s="56"/>
      <c r="UBB410" s="56"/>
      <c r="UBC410" s="56"/>
      <c r="UBD410" s="56"/>
      <c r="UBE410" s="56"/>
      <c r="UBF410" s="56"/>
      <c r="UBG410" s="56"/>
      <c r="UBH410" s="56"/>
      <c r="UBI410" s="56"/>
      <c r="UBJ410" s="56"/>
      <c r="UBK410" s="56"/>
      <c r="UBL410" s="56"/>
      <c r="UBM410" s="56"/>
      <c r="UBN410" s="56"/>
      <c r="UBO410" s="56"/>
      <c r="UBP410" s="56"/>
      <c r="UBQ410" s="56"/>
      <c r="UBR410" s="56"/>
      <c r="UBS410" s="56"/>
      <c r="UBT410" s="56"/>
      <c r="UBU410" s="56"/>
      <c r="UBV410" s="56"/>
      <c r="UBW410" s="56"/>
      <c r="UBX410" s="56"/>
      <c r="UBY410" s="56"/>
      <c r="UBZ410" s="56"/>
      <c r="UCA410" s="56"/>
      <c r="UCB410" s="56"/>
      <c r="UCC410" s="56"/>
      <c r="UCD410" s="56"/>
      <c r="UCE410" s="56"/>
      <c r="UCF410" s="56"/>
      <c r="UCG410" s="56"/>
      <c r="UCH410" s="56"/>
      <c r="UCI410" s="56"/>
      <c r="UCJ410" s="56"/>
      <c r="UCK410" s="56"/>
      <c r="UCL410" s="56"/>
      <c r="UCM410" s="56"/>
      <c r="UCN410" s="56"/>
      <c r="UCO410" s="56"/>
      <c r="UCP410" s="56"/>
      <c r="UCQ410" s="56"/>
      <c r="UCR410" s="56"/>
      <c r="UCS410" s="56"/>
      <c r="UCT410" s="56"/>
      <c r="UCU410" s="56"/>
      <c r="UCV410" s="56"/>
      <c r="UCW410" s="56"/>
      <c r="UCX410" s="56"/>
      <c r="UCY410" s="56"/>
      <c r="UCZ410" s="56"/>
      <c r="UDA410" s="56"/>
      <c r="UDB410" s="56"/>
      <c r="UDC410" s="56"/>
      <c r="UDD410" s="56"/>
      <c r="UDE410" s="56"/>
      <c r="UDF410" s="56"/>
      <c r="UDG410" s="56"/>
      <c r="UDH410" s="56"/>
      <c r="UDI410" s="56"/>
      <c r="UDJ410" s="56"/>
      <c r="UDK410" s="56"/>
      <c r="UDL410" s="56"/>
      <c r="UDM410" s="56"/>
      <c r="UDN410" s="56"/>
      <c r="UDO410" s="56"/>
      <c r="UDP410" s="56"/>
      <c r="UDQ410" s="56"/>
      <c r="UDR410" s="56"/>
      <c r="UDS410" s="56"/>
      <c r="UDT410" s="56"/>
      <c r="UDU410" s="56"/>
      <c r="UDV410" s="56"/>
      <c r="UDW410" s="56"/>
      <c r="UDX410" s="56"/>
      <c r="UDY410" s="56"/>
      <c r="UDZ410" s="56"/>
      <c r="UEA410" s="56"/>
      <c r="UEB410" s="56"/>
      <c r="UEC410" s="56"/>
      <c r="UED410" s="56"/>
      <c r="UEE410" s="56"/>
      <c r="UEF410" s="56"/>
      <c r="UEG410" s="56"/>
      <c r="UEH410" s="56"/>
      <c r="UEI410" s="56"/>
      <c r="UEJ410" s="56"/>
      <c r="UEK410" s="56"/>
      <c r="UEL410" s="56"/>
      <c r="UEM410" s="56"/>
      <c r="UEN410" s="56"/>
      <c r="UEO410" s="56"/>
      <c r="UEP410" s="56"/>
      <c r="UEQ410" s="56"/>
      <c r="UER410" s="56"/>
      <c r="UES410" s="56"/>
      <c r="UET410" s="56"/>
      <c r="UEU410" s="56"/>
      <c r="UEV410" s="56"/>
      <c r="UEW410" s="56"/>
      <c r="UEX410" s="56"/>
      <c r="UEY410" s="56"/>
      <c r="UEZ410" s="56"/>
      <c r="UFA410" s="56"/>
      <c r="UFB410" s="56"/>
      <c r="UFC410" s="56"/>
      <c r="UFD410" s="56"/>
      <c r="UFE410" s="56"/>
      <c r="UFF410" s="56"/>
      <c r="UFG410" s="56"/>
      <c r="UFH410" s="56"/>
      <c r="UFI410" s="56"/>
      <c r="UFJ410" s="56"/>
      <c r="UFK410" s="56"/>
      <c r="UFL410" s="56"/>
      <c r="UFM410" s="56"/>
      <c r="UFN410" s="56"/>
      <c r="UFO410" s="56"/>
      <c r="UFP410" s="56"/>
      <c r="UFQ410" s="56"/>
      <c r="UFR410" s="56"/>
      <c r="UFS410" s="56"/>
      <c r="UFT410" s="56"/>
      <c r="UFU410" s="56"/>
      <c r="UFV410" s="56"/>
      <c r="UFW410" s="56"/>
      <c r="UFX410" s="56"/>
      <c r="UFY410" s="56"/>
      <c r="UFZ410" s="56"/>
      <c r="UGA410" s="56"/>
      <c r="UGB410" s="56"/>
      <c r="UGC410" s="56"/>
      <c r="UGD410" s="56"/>
      <c r="UGE410" s="56"/>
      <c r="UGF410" s="56"/>
      <c r="UGG410" s="56"/>
      <c r="UGH410" s="56"/>
      <c r="UGI410" s="56"/>
      <c r="UGJ410" s="56"/>
      <c r="UGK410" s="56"/>
      <c r="UGL410" s="56"/>
      <c r="UGM410" s="56"/>
      <c r="UGN410" s="56"/>
      <c r="UGO410" s="56"/>
      <c r="UGP410" s="56"/>
      <c r="UGQ410" s="56"/>
      <c r="UGR410" s="56"/>
      <c r="UGS410" s="56"/>
      <c r="UGT410" s="56"/>
      <c r="UGU410" s="56"/>
      <c r="UGV410" s="56"/>
      <c r="UGW410" s="56"/>
      <c r="UGX410" s="56"/>
      <c r="UGY410" s="56"/>
      <c r="UGZ410" s="56"/>
      <c r="UHA410" s="56"/>
      <c r="UHB410" s="56"/>
      <c r="UHC410" s="56"/>
      <c r="UHD410" s="56"/>
      <c r="UHE410" s="56"/>
      <c r="UHF410" s="56"/>
      <c r="UHG410" s="56"/>
      <c r="UHH410" s="56"/>
      <c r="UHI410" s="56"/>
      <c r="UHJ410" s="56"/>
      <c r="UHK410" s="56"/>
      <c r="UHL410" s="56"/>
      <c r="UHM410" s="56"/>
      <c r="UHN410" s="56"/>
      <c r="UHO410" s="56"/>
      <c r="UHP410" s="56"/>
      <c r="UHQ410" s="56"/>
      <c r="UHR410" s="56"/>
      <c r="UHS410" s="56"/>
      <c r="UHT410" s="56"/>
      <c r="UHU410" s="56"/>
      <c r="UHV410" s="56"/>
      <c r="UHW410" s="56"/>
      <c r="UHX410" s="56"/>
      <c r="UHY410" s="56"/>
      <c r="UHZ410" s="56"/>
      <c r="UIA410" s="56"/>
      <c r="UIB410" s="56"/>
      <c r="UIC410" s="56"/>
      <c r="UID410" s="56"/>
      <c r="UIE410" s="56"/>
      <c r="UIF410" s="56"/>
      <c r="UIG410" s="56"/>
      <c r="UIH410" s="56"/>
      <c r="UII410" s="56"/>
      <c r="UIJ410" s="56"/>
      <c r="UIK410" s="56"/>
      <c r="UIL410" s="56"/>
      <c r="UIM410" s="56"/>
      <c r="UIN410" s="56"/>
      <c r="UIO410" s="56"/>
      <c r="UIP410" s="56"/>
      <c r="UIQ410" s="56"/>
      <c r="UIR410" s="56"/>
      <c r="UIS410" s="56"/>
      <c r="UIT410" s="56"/>
      <c r="UIU410" s="56"/>
      <c r="UIV410" s="56"/>
      <c r="UIW410" s="56"/>
      <c r="UIX410" s="56"/>
      <c r="UIY410" s="56"/>
      <c r="UIZ410" s="56"/>
      <c r="UJA410" s="56"/>
      <c r="UJB410" s="56"/>
      <c r="UJC410" s="56"/>
      <c r="UJD410" s="56"/>
      <c r="UJE410" s="56"/>
      <c r="UJF410" s="56"/>
      <c r="UJG410" s="56"/>
      <c r="UJH410" s="56"/>
      <c r="UJI410" s="56"/>
      <c r="UJJ410" s="56"/>
      <c r="UJK410" s="56"/>
      <c r="UJL410" s="56"/>
      <c r="UJM410" s="56"/>
      <c r="UJN410" s="56"/>
      <c r="UJO410" s="56"/>
      <c r="UJP410" s="56"/>
      <c r="UJQ410" s="56"/>
      <c r="UJR410" s="56"/>
      <c r="UJS410" s="56"/>
      <c r="UJT410" s="56"/>
      <c r="UJU410" s="56"/>
      <c r="UJV410" s="56"/>
      <c r="UJW410" s="56"/>
      <c r="UJX410" s="56"/>
      <c r="UJY410" s="56"/>
      <c r="UJZ410" s="56"/>
      <c r="UKA410" s="56"/>
      <c r="UKB410" s="56"/>
      <c r="UKC410" s="56"/>
      <c r="UKD410" s="56"/>
      <c r="UKE410" s="56"/>
      <c r="UKF410" s="56"/>
      <c r="UKG410" s="56"/>
      <c r="UKH410" s="56"/>
      <c r="UKI410" s="56"/>
      <c r="UKJ410" s="56"/>
      <c r="UKK410" s="56"/>
      <c r="UKL410" s="56"/>
      <c r="UKM410" s="56"/>
      <c r="UKN410" s="56"/>
      <c r="UKO410" s="56"/>
      <c r="UKP410" s="56"/>
      <c r="UKQ410" s="56"/>
      <c r="UKR410" s="56"/>
      <c r="UKS410" s="56"/>
      <c r="UKT410" s="56"/>
      <c r="UKU410" s="56"/>
      <c r="UKV410" s="56"/>
      <c r="UKW410" s="56"/>
      <c r="UKX410" s="56"/>
      <c r="UKY410" s="56"/>
      <c r="UKZ410" s="56"/>
      <c r="ULA410" s="56"/>
      <c r="ULB410" s="56"/>
      <c r="ULC410" s="56"/>
      <c r="ULD410" s="56"/>
      <c r="ULE410" s="56"/>
      <c r="ULF410" s="56"/>
      <c r="ULG410" s="56"/>
      <c r="ULH410" s="56"/>
      <c r="ULI410" s="56"/>
      <c r="ULJ410" s="56"/>
      <c r="ULK410" s="56"/>
      <c r="ULL410" s="56"/>
      <c r="ULM410" s="56"/>
      <c r="ULN410" s="56"/>
      <c r="ULO410" s="56"/>
      <c r="ULP410" s="56"/>
      <c r="ULQ410" s="56"/>
      <c r="ULR410" s="56"/>
      <c r="ULS410" s="56"/>
      <c r="ULT410" s="56"/>
      <c r="ULU410" s="56"/>
      <c r="ULV410" s="56"/>
      <c r="ULW410" s="56"/>
      <c r="ULX410" s="56"/>
      <c r="ULY410" s="56"/>
      <c r="ULZ410" s="56"/>
      <c r="UMA410" s="56"/>
      <c r="UMB410" s="56"/>
      <c r="UMC410" s="56"/>
      <c r="UMD410" s="56"/>
      <c r="UME410" s="56"/>
      <c r="UMF410" s="56"/>
      <c r="UMG410" s="56"/>
      <c r="UMH410" s="56"/>
      <c r="UMI410" s="56"/>
      <c r="UMJ410" s="56"/>
      <c r="UMK410" s="56"/>
      <c r="UML410" s="56"/>
      <c r="UMM410" s="56"/>
      <c r="UMN410" s="56"/>
      <c r="UMO410" s="56"/>
      <c r="UMP410" s="56"/>
      <c r="UMQ410" s="56"/>
      <c r="UMR410" s="56"/>
      <c r="UMS410" s="56"/>
      <c r="UMT410" s="56"/>
      <c r="UMU410" s="56"/>
      <c r="UMV410" s="56"/>
      <c r="UMW410" s="56"/>
      <c r="UMX410" s="56"/>
      <c r="UMY410" s="56"/>
      <c r="UMZ410" s="56"/>
      <c r="UNA410" s="56"/>
      <c r="UNB410" s="56"/>
      <c r="UNC410" s="56"/>
      <c r="UND410" s="56"/>
      <c r="UNE410" s="56"/>
      <c r="UNF410" s="56"/>
      <c r="UNG410" s="56"/>
      <c r="UNH410" s="56"/>
      <c r="UNI410" s="56"/>
      <c r="UNJ410" s="56"/>
      <c r="UNK410" s="56"/>
      <c r="UNL410" s="56"/>
      <c r="UNM410" s="56"/>
      <c r="UNN410" s="56"/>
      <c r="UNO410" s="56"/>
      <c r="UNP410" s="56"/>
      <c r="UNQ410" s="56"/>
      <c r="UNR410" s="56"/>
      <c r="UNS410" s="56"/>
      <c r="UNT410" s="56"/>
      <c r="UNU410" s="56"/>
      <c r="UNV410" s="56"/>
      <c r="UNW410" s="56"/>
      <c r="UNX410" s="56"/>
      <c r="UNY410" s="56"/>
      <c r="UNZ410" s="56"/>
      <c r="UOA410" s="56"/>
      <c r="UOB410" s="56"/>
      <c r="UOC410" s="56"/>
      <c r="UOD410" s="56"/>
      <c r="UOE410" s="56"/>
      <c r="UOF410" s="56"/>
      <c r="UOG410" s="56"/>
      <c r="UOH410" s="56"/>
      <c r="UOI410" s="56"/>
      <c r="UOJ410" s="56"/>
      <c r="UOK410" s="56"/>
      <c r="UOL410" s="56"/>
      <c r="UOM410" s="56"/>
      <c r="UON410" s="56"/>
      <c r="UOO410" s="56"/>
      <c r="UOP410" s="56"/>
      <c r="UOQ410" s="56"/>
      <c r="UOR410" s="56"/>
      <c r="UOS410" s="56"/>
      <c r="UOT410" s="56"/>
      <c r="UOU410" s="56"/>
      <c r="UOV410" s="56"/>
      <c r="UOW410" s="56"/>
      <c r="UOX410" s="56"/>
      <c r="UOY410" s="56"/>
      <c r="UOZ410" s="56"/>
      <c r="UPA410" s="56"/>
      <c r="UPB410" s="56"/>
      <c r="UPC410" s="56"/>
      <c r="UPD410" s="56"/>
      <c r="UPE410" s="56"/>
      <c r="UPF410" s="56"/>
      <c r="UPG410" s="56"/>
      <c r="UPH410" s="56"/>
      <c r="UPI410" s="56"/>
      <c r="UPJ410" s="56"/>
      <c r="UPK410" s="56"/>
      <c r="UPL410" s="56"/>
      <c r="UPM410" s="56"/>
      <c r="UPN410" s="56"/>
      <c r="UPO410" s="56"/>
      <c r="UPP410" s="56"/>
      <c r="UPQ410" s="56"/>
      <c r="UPR410" s="56"/>
      <c r="UPS410" s="56"/>
      <c r="UPT410" s="56"/>
      <c r="UPU410" s="56"/>
      <c r="UPV410" s="56"/>
      <c r="UPW410" s="56"/>
      <c r="UPX410" s="56"/>
      <c r="UPY410" s="56"/>
      <c r="UPZ410" s="56"/>
      <c r="UQA410" s="56"/>
      <c r="UQB410" s="56"/>
      <c r="UQC410" s="56"/>
      <c r="UQD410" s="56"/>
      <c r="UQE410" s="56"/>
      <c r="UQF410" s="56"/>
      <c r="UQG410" s="56"/>
      <c r="UQH410" s="56"/>
      <c r="UQI410" s="56"/>
      <c r="UQJ410" s="56"/>
      <c r="UQK410" s="56"/>
      <c r="UQL410" s="56"/>
      <c r="UQM410" s="56"/>
      <c r="UQN410" s="56"/>
      <c r="UQO410" s="56"/>
      <c r="UQP410" s="56"/>
      <c r="UQQ410" s="56"/>
      <c r="UQR410" s="56"/>
      <c r="UQS410" s="56"/>
      <c r="UQT410" s="56"/>
      <c r="UQU410" s="56"/>
      <c r="UQV410" s="56"/>
      <c r="UQW410" s="56"/>
      <c r="UQX410" s="56"/>
      <c r="UQY410" s="56"/>
      <c r="UQZ410" s="56"/>
      <c r="URA410" s="56"/>
      <c r="URB410" s="56"/>
      <c r="URC410" s="56"/>
      <c r="URD410" s="56"/>
      <c r="URE410" s="56"/>
      <c r="URF410" s="56"/>
      <c r="URG410" s="56"/>
      <c r="URH410" s="56"/>
      <c r="URI410" s="56"/>
      <c r="URJ410" s="56"/>
      <c r="URK410" s="56"/>
      <c r="URL410" s="56"/>
      <c r="URM410" s="56"/>
      <c r="URN410" s="56"/>
      <c r="URO410" s="56"/>
      <c r="URP410" s="56"/>
      <c r="URQ410" s="56"/>
      <c r="URR410" s="56"/>
      <c r="URS410" s="56"/>
      <c r="URT410" s="56"/>
      <c r="URU410" s="56"/>
      <c r="URV410" s="56"/>
      <c r="URW410" s="56"/>
      <c r="URX410" s="56"/>
      <c r="URY410" s="56"/>
      <c r="URZ410" s="56"/>
      <c r="USA410" s="56"/>
      <c r="USB410" s="56"/>
      <c r="USC410" s="56"/>
      <c r="USD410" s="56"/>
      <c r="USE410" s="56"/>
      <c r="USF410" s="56"/>
      <c r="USG410" s="56"/>
      <c r="USH410" s="56"/>
      <c r="USI410" s="56"/>
      <c r="USJ410" s="56"/>
      <c r="USK410" s="56"/>
      <c r="USL410" s="56"/>
      <c r="USM410" s="56"/>
      <c r="USN410" s="56"/>
      <c r="USO410" s="56"/>
      <c r="USP410" s="56"/>
      <c r="USQ410" s="56"/>
      <c r="USR410" s="56"/>
      <c r="USS410" s="56"/>
      <c r="UST410" s="56"/>
      <c r="USU410" s="56"/>
      <c r="USV410" s="56"/>
      <c r="USW410" s="56"/>
      <c r="USX410" s="56"/>
      <c r="USY410" s="56"/>
      <c r="USZ410" s="56"/>
      <c r="UTA410" s="56"/>
      <c r="UTB410" s="56"/>
      <c r="UTC410" s="56"/>
      <c r="UTD410" s="56"/>
      <c r="UTE410" s="56"/>
      <c r="UTF410" s="56"/>
      <c r="UTG410" s="56"/>
      <c r="UTH410" s="56"/>
      <c r="UTI410" s="56"/>
      <c r="UTJ410" s="56"/>
      <c r="UTK410" s="56"/>
      <c r="UTL410" s="56"/>
      <c r="UTM410" s="56"/>
      <c r="UTN410" s="56"/>
      <c r="UTO410" s="56"/>
      <c r="UTP410" s="56"/>
      <c r="UTQ410" s="56"/>
      <c r="UTR410" s="56"/>
      <c r="UTS410" s="56"/>
      <c r="UTT410" s="56"/>
      <c r="UTU410" s="56"/>
      <c r="UTV410" s="56"/>
      <c r="UTW410" s="56"/>
      <c r="UTX410" s="56"/>
      <c r="UTY410" s="56"/>
      <c r="UTZ410" s="56"/>
      <c r="UUA410" s="56"/>
      <c r="UUB410" s="56"/>
      <c r="UUC410" s="56"/>
      <c r="UUD410" s="56"/>
      <c r="UUE410" s="56"/>
      <c r="UUF410" s="56"/>
      <c r="UUG410" s="56"/>
      <c r="UUH410" s="56"/>
      <c r="UUI410" s="56"/>
      <c r="UUJ410" s="56"/>
      <c r="UUK410" s="56"/>
      <c r="UUL410" s="56"/>
      <c r="UUM410" s="56"/>
      <c r="UUN410" s="56"/>
      <c r="UUO410" s="56"/>
      <c r="UUP410" s="56"/>
      <c r="UUQ410" s="56"/>
      <c r="UUR410" s="56"/>
      <c r="UUS410" s="56"/>
      <c r="UUT410" s="56"/>
      <c r="UUU410" s="56"/>
      <c r="UUV410" s="56"/>
      <c r="UUW410" s="56"/>
      <c r="UUX410" s="56"/>
      <c r="UUY410" s="56"/>
      <c r="UUZ410" s="56"/>
      <c r="UVA410" s="56"/>
      <c r="UVB410" s="56"/>
      <c r="UVC410" s="56"/>
      <c r="UVD410" s="56"/>
      <c r="UVE410" s="56"/>
      <c r="UVF410" s="56"/>
      <c r="UVG410" s="56"/>
      <c r="UVH410" s="56"/>
      <c r="UVI410" s="56"/>
      <c r="UVJ410" s="56"/>
      <c r="UVK410" s="56"/>
      <c r="UVL410" s="56"/>
      <c r="UVM410" s="56"/>
      <c r="UVN410" s="56"/>
      <c r="UVO410" s="56"/>
      <c r="UVP410" s="56"/>
      <c r="UVQ410" s="56"/>
      <c r="UVR410" s="56"/>
      <c r="UVS410" s="56"/>
      <c r="UVT410" s="56"/>
      <c r="UVU410" s="56"/>
      <c r="UVV410" s="56"/>
      <c r="UVW410" s="56"/>
      <c r="UVX410" s="56"/>
      <c r="UVY410" s="56"/>
      <c r="UVZ410" s="56"/>
      <c r="UWA410" s="56"/>
      <c r="UWB410" s="56"/>
      <c r="UWC410" s="56"/>
      <c r="UWD410" s="56"/>
      <c r="UWE410" s="56"/>
      <c r="UWF410" s="56"/>
      <c r="UWG410" s="56"/>
      <c r="UWH410" s="56"/>
      <c r="UWI410" s="56"/>
      <c r="UWJ410" s="56"/>
      <c r="UWK410" s="56"/>
      <c r="UWL410" s="56"/>
      <c r="UWM410" s="56"/>
      <c r="UWN410" s="56"/>
      <c r="UWO410" s="56"/>
      <c r="UWP410" s="56"/>
      <c r="UWQ410" s="56"/>
      <c r="UWR410" s="56"/>
      <c r="UWS410" s="56"/>
      <c r="UWT410" s="56"/>
      <c r="UWU410" s="56"/>
      <c r="UWV410" s="56"/>
      <c r="UWW410" s="56"/>
      <c r="UWX410" s="56"/>
      <c r="UWY410" s="56"/>
      <c r="UWZ410" s="56"/>
      <c r="UXA410" s="56"/>
      <c r="UXB410" s="56"/>
      <c r="UXC410" s="56"/>
      <c r="UXD410" s="56"/>
      <c r="UXE410" s="56"/>
      <c r="UXF410" s="56"/>
      <c r="UXG410" s="56"/>
      <c r="UXH410" s="56"/>
      <c r="UXI410" s="56"/>
      <c r="UXJ410" s="56"/>
      <c r="UXK410" s="56"/>
      <c r="UXL410" s="56"/>
      <c r="UXM410" s="56"/>
      <c r="UXN410" s="56"/>
      <c r="UXO410" s="56"/>
      <c r="UXP410" s="56"/>
      <c r="UXQ410" s="56"/>
      <c r="UXR410" s="56"/>
      <c r="UXS410" s="56"/>
      <c r="UXT410" s="56"/>
      <c r="UXU410" s="56"/>
      <c r="UXV410" s="56"/>
      <c r="UXW410" s="56"/>
      <c r="UXX410" s="56"/>
      <c r="UXY410" s="56"/>
      <c r="UXZ410" s="56"/>
      <c r="UYA410" s="56"/>
      <c r="UYB410" s="56"/>
      <c r="UYC410" s="56"/>
      <c r="UYD410" s="56"/>
      <c r="UYE410" s="56"/>
      <c r="UYF410" s="56"/>
      <c r="UYG410" s="56"/>
      <c r="UYH410" s="56"/>
      <c r="UYI410" s="56"/>
      <c r="UYJ410" s="56"/>
      <c r="UYK410" s="56"/>
      <c r="UYL410" s="56"/>
      <c r="UYM410" s="56"/>
      <c r="UYN410" s="56"/>
      <c r="UYO410" s="56"/>
      <c r="UYP410" s="56"/>
      <c r="UYQ410" s="56"/>
      <c r="UYR410" s="56"/>
      <c r="UYS410" s="56"/>
      <c r="UYT410" s="56"/>
      <c r="UYU410" s="56"/>
      <c r="UYV410" s="56"/>
      <c r="UYW410" s="56"/>
      <c r="UYX410" s="56"/>
      <c r="UYY410" s="56"/>
      <c r="UYZ410" s="56"/>
      <c r="UZA410" s="56"/>
      <c r="UZB410" s="56"/>
      <c r="UZC410" s="56"/>
      <c r="UZD410" s="56"/>
      <c r="UZE410" s="56"/>
      <c r="UZF410" s="56"/>
      <c r="UZG410" s="56"/>
      <c r="UZH410" s="56"/>
      <c r="UZI410" s="56"/>
      <c r="UZJ410" s="56"/>
      <c r="UZK410" s="56"/>
      <c r="UZL410" s="56"/>
      <c r="UZM410" s="56"/>
      <c r="UZN410" s="56"/>
      <c r="UZO410" s="56"/>
      <c r="UZP410" s="56"/>
      <c r="UZQ410" s="56"/>
      <c r="UZR410" s="56"/>
      <c r="UZS410" s="56"/>
      <c r="UZT410" s="56"/>
      <c r="UZU410" s="56"/>
      <c r="UZV410" s="56"/>
      <c r="UZW410" s="56"/>
      <c r="UZX410" s="56"/>
      <c r="UZY410" s="56"/>
      <c r="UZZ410" s="56"/>
      <c r="VAA410" s="56"/>
      <c r="VAB410" s="56"/>
      <c r="VAC410" s="56"/>
      <c r="VAD410" s="56"/>
      <c r="VAE410" s="56"/>
      <c r="VAF410" s="56"/>
      <c r="VAG410" s="56"/>
      <c r="VAH410" s="56"/>
      <c r="VAI410" s="56"/>
      <c r="VAJ410" s="56"/>
      <c r="VAK410" s="56"/>
      <c r="VAL410" s="56"/>
      <c r="VAM410" s="56"/>
      <c r="VAN410" s="56"/>
      <c r="VAO410" s="56"/>
      <c r="VAP410" s="56"/>
      <c r="VAQ410" s="56"/>
      <c r="VAR410" s="56"/>
      <c r="VAS410" s="56"/>
      <c r="VAT410" s="56"/>
      <c r="VAU410" s="56"/>
      <c r="VAV410" s="56"/>
      <c r="VAW410" s="56"/>
      <c r="VAX410" s="56"/>
      <c r="VAY410" s="56"/>
      <c r="VAZ410" s="56"/>
      <c r="VBA410" s="56"/>
      <c r="VBB410" s="56"/>
      <c r="VBC410" s="56"/>
      <c r="VBD410" s="56"/>
      <c r="VBE410" s="56"/>
      <c r="VBF410" s="56"/>
      <c r="VBG410" s="56"/>
      <c r="VBH410" s="56"/>
      <c r="VBI410" s="56"/>
      <c r="VBJ410" s="56"/>
      <c r="VBK410" s="56"/>
      <c r="VBL410" s="56"/>
      <c r="VBM410" s="56"/>
      <c r="VBN410" s="56"/>
      <c r="VBO410" s="56"/>
      <c r="VBP410" s="56"/>
      <c r="VBQ410" s="56"/>
      <c r="VBR410" s="56"/>
      <c r="VBS410" s="56"/>
      <c r="VBT410" s="56"/>
      <c r="VBU410" s="56"/>
      <c r="VBV410" s="56"/>
      <c r="VBW410" s="56"/>
      <c r="VBX410" s="56"/>
      <c r="VBY410" s="56"/>
      <c r="VBZ410" s="56"/>
      <c r="VCA410" s="56"/>
      <c r="VCB410" s="56"/>
      <c r="VCC410" s="56"/>
      <c r="VCD410" s="56"/>
      <c r="VCE410" s="56"/>
      <c r="VCF410" s="56"/>
      <c r="VCG410" s="56"/>
      <c r="VCH410" s="56"/>
      <c r="VCI410" s="56"/>
      <c r="VCJ410" s="56"/>
      <c r="VCK410" s="56"/>
      <c r="VCL410" s="56"/>
      <c r="VCM410" s="56"/>
      <c r="VCN410" s="56"/>
      <c r="VCO410" s="56"/>
      <c r="VCP410" s="56"/>
      <c r="VCQ410" s="56"/>
      <c r="VCR410" s="56"/>
      <c r="VCS410" s="56"/>
      <c r="VCT410" s="56"/>
      <c r="VCU410" s="56"/>
      <c r="VCV410" s="56"/>
      <c r="VCW410" s="56"/>
      <c r="VCX410" s="56"/>
      <c r="VCY410" s="56"/>
      <c r="VCZ410" s="56"/>
      <c r="VDA410" s="56"/>
      <c r="VDB410" s="56"/>
      <c r="VDC410" s="56"/>
      <c r="VDD410" s="56"/>
      <c r="VDE410" s="56"/>
      <c r="VDF410" s="56"/>
      <c r="VDG410" s="56"/>
      <c r="VDH410" s="56"/>
      <c r="VDI410" s="56"/>
      <c r="VDJ410" s="56"/>
      <c r="VDK410" s="56"/>
      <c r="VDL410" s="56"/>
      <c r="VDM410" s="56"/>
      <c r="VDN410" s="56"/>
      <c r="VDO410" s="56"/>
      <c r="VDP410" s="56"/>
      <c r="VDQ410" s="56"/>
      <c r="VDR410" s="56"/>
      <c r="VDS410" s="56"/>
      <c r="VDT410" s="56"/>
      <c r="VDU410" s="56"/>
      <c r="VDV410" s="56"/>
      <c r="VDW410" s="56"/>
      <c r="VDX410" s="56"/>
      <c r="VDY410" s="56"/>
      <c r="VDZ410" s="56"/>
      <c r="VEA410" s="56"/>
      <c r="VEB410" s="56"/>
      <c r="VEC410" s="56"/>
      <c r="VED410" s="56"/>
      <c r="VEE410" s="56"/>
      <c r="VEF410" s="56"/>
      <c r="VEG410" s="56"/>
      <c r="VEH410" s="56"/>
      <c r="VEI410" s="56"/>
      <c r="VEJ410" s="56"/>
      <c r="VEK410" s="56"/>
      <c r="VEL410" s="56"/>
      <c r="VEM410" s="56"/>
      <c r="VEN410" s="56"/>
      <c r="VEO410" s="56"/>
      <c r="VEP410" s="56"/>
      <c r="VEQ410" s="56"/>
      <c r="VER410" s="56"/>
      <c r="VES410" s="56"/>
      <c r="VET410" s="56"/>
      <c r="VEU410" s="56"/>
      <c r="VEV410" s="56"/>
      <c r="VEW410" s="56"/>
      <c r="VEX410" s="56"/>
      <c r="VEY410" s="56"/>
      <c r="VEZ410" s="56"/>
      <c r="VFA410" s="56"/>
      <c r="VFB410" s="56"/>
      <c r="VFC410" s="56"/>
      <c r="VFD410" s="56"/>
      <c r="VFE410" s="56"/>
      <c r="VFF410" s="56"/>
      <c r="VFG410" s="56"/>
      <c r="VFH410" s="56"/>
      <c r="VFI410" s="56"/>
      <c r="VFJ410" s="56"/>
      <c r="VFK410" s="56"/>
      <c r="VFL410" s="56"/>
      <c r="VFM410" s="56"/>
      <c r="VFN410" s="56"/>
      <c r="VFO410" s="56"/>
      <c r="VFP410" s="56"/>
      <c r="VFQ410" s="56"/>
      <c r="VFR410" s="56"/>
      <c r="VFS410" s="56"/>
      <c r="VFT410" s="56"/>
      <c r="VFU410" s="56"/>
      <c r="VFV410" s="56"/>
      <c r="VFW410" s="56"/>
      <c r="VFX410" s="56"/>
      <c r="VFY410" s="56"/>
      <c r="VFZ410" s="56"/>
      <c r="VGA410" s="56"/>
      <c r="VGB410" s="56"/>
      <c r="VGC410" s="56"/>
      <c r="VGD410" s="56"/>
      <c r="VGE410" s="56"/>
      <c r="VGF410" s="56"/>
      <c r="VGG410" s="56"/>
      <c r="VGH410" s="56"/>
      <c r="VGI410" s="56"/>
      <c r="VGJ410" s="56"/>
      <c r="VGK410" s="56"/>
      <c r="VGL410" s="56"/>
      <c r="VGM410" s="56"/>
      <c r="VGN410" s="56"/>
      <c r="VGO410" s="56"/>
      <c r="VGP410" s="56"/>
      <c r="VGQ410" s="56"/>
      <c r="VGR410" s="56"/>
      <c r="VGS410" s="56"/>
      <c r="VGT410" s="56"/>
      <c r="VGU410" s="56"/>
      <c r="VGV410" s="56"/>
      <c r="VGW410" s="56"/>
      <c r="VGX410" s="56"/>
      <c r="VGY410" s="56"/>
      <c r="VGZ410" s="56"/>
      <c r="VHA410" s="56"/>
      <c r="VHB410" s="56"/>
      <c r="VHC410" s="56"/>
      <c r="VHD410" s="56"/>
      <c r="VHE410" s="56"/>
      <c r="VHF410" s="56"/>
      <c r="VHG410" s="56"/>
      <c r="VHH410" s="56"/>
      <c r="VHI410" s="56"/>
      <c r="VHJ410" s="56"/>
      <c r="VHK410" s="56"/>
      <c r="VHL410" s="56"/>
      <c r="VHM410" s="56"/>
      <c r="VHN410" s="56"/>
      <c r="VHO410" s="56"/>
      <c r="VHP410" s="56"/>
      <c r="VHQ410" s="56"/>
      <c r="VHR410" s="56"/>
      <c r="VHS410" s="56"/>
      <c r="VHT410" s="56"/>
      <c r="VHU410" s="56"/>
      <c r="VHV410" s="56"/>
      <c r="VHW410" s="56"/>
      <c r="VHX410" s="56"/>
      <c r="VHY410" s="56"/>
      <c r="VHZ410" s="56"/>
      <c r="VIA410" s="56"/>
      <c r="VIB410" s="56"/>
      <c r="VIC410" s="56"/>
      <c r="VID410" s="56"/>
      <c r="VIE410" s="56"/>
      <c r="VIF410" s="56"/>
      <c r="VIG410" s="56"/>
      <c r="VIH410" s="56"/>
      <c r="VII410" s="56"/>
      <c r="VIJ410" s="56"/>
      <c r="VIK410" s="56"/>
      <c r="VIL410" s="56"/>
      <c r="VIM410" s="56"/>
      <c r="VIN410" s="56"/>
      <c r="VIO410" s="56"/>
      <c r="VIP410" s="56"/>
      <c r="VIQ410" s="56"/>
      <c r="VIR410" s="56"/>
      <c r="VIS410" s="56"/>
      <c r="VIT410" s="56"/>
      <c r="VIU410" s="56"/>
      <c r="VIV410" s="56"/>
      <c r="VIW410" s="56"/>
      <c r="VIX410" s="56"/>
      <c r="VIY410" s="56"/>
      <c r="VIZ410" s="56"/>
      <c r="VJA410" s="56"/>
      <c r="VJB410" s="56"/>
      <c r="VJC410" s="56"/>
      <c r="VJD410" s="56"/>
      <c r="VJE410" s="56"/>
      <c r="VJF410" s="56"/>
      <c r="VJG410" s="56"/>
      <c r="VJH410" s="56"/>
      <c r="VJI410" s="56"/>
      <c r="VJJ410" s="56"/>
      <c r="VJK410" s="56"/>
      <c r="VJL410" s="56"/>
      <c r="VJM410" s="56"/>
      <c r="VJN410" s="56"/>
      <c r="VJO410" s="56"/>
      <c r="VJP410" s="56"/>
      <c r="VJQ410" s="56"/>
      <c r="VJR410" s="56"/>
      <c r="VJS410" s="56"/>
      <c r="VJT410" s="56"/>
      <c r="VJU410" s="56"/>
      <c r="VJV410" s="56"/>
      <c r="VJW410" s="56"/>
      <c r="VJX410" s="56"/>
      <c r="VJY410" s="56"/>
      <c r="VJZ410" s="56"/>
      <c r="VKA410" s="56"/>
      <c r="VKB410" s="56"/>
      <c r="VKC410" s="56"/>
      <c r="VKD410" s="56"/>
      <c r="VKE410" s="56"/>
      <c r="VKF410" s="56"/>
      <c r="VKG410" s="56"/>
      <c r="VKH410" s="56"/>
      <c r="VKI410" s="56"/>
      <c r="VKJ410" s="56"/>
      <c r="VKK410" s="56"/>
      <c r="VKL410" s="56"/>
      <c r="VKM410" s="56"/>
      <c r="VKN410" s="56"/>
      <c r="VKO410" s="56"/>
      <c r="VKP410" s="56"/>
      <c r="VKQ410" s="56"/>
      <c r="VKR410" s="56"/>
      <c r="VKS410" s="56"/>
      <c r="VKT410" s="56"/>
      <c r="VKU410" s="56"/>
      <c r="VKV410" s="56"/>
      <c r="VKW410" s="56"/>
      <c r="VKX410" s="56"/>
      <c r="VKY410" s="56"/>
      <c r="VKZ410" s="56"/>
      <c r="VLA410" s="56"/>
      <c r="VLB410" s="56"/>
      <c r="VLC410" s="56"/>
      <c r="VLD410" s="56"/>
      <c r="VLE410" s="56"/>
      <c r="VLF410" s="56"/>
      <c r="VLG410" s="56"/>
      <c r="VLH410" s="56"/>
      <c r="VLI410" s="56"/>
      <c r="VLJ410" s="56"/>
      <c r="VLK410" s="56"/>
      <c r="VLL410" s="56"/>
      <c r="VLM410" s="56"/>
      <c r="VLN410" s="56"/>
      <c r="VLO410" s="56"/>
      <c r="VLP410" s="56"/>
      <c r="VLQ410" s="56"/>
      <c r="VLR410" s="56"/>
      <c r="VLS410" s="56"/>
      <c r="VLT410" s="56"/>
      <c r="VLU410" s="56"/>
      <c r="VLV410" s="56"/>
      <c r="VLW410" s="56"/>
      <c r="VLX410" s="56"/>
      <c r="VLY410" s="56"/>
      <c r="VLZ410" s="56"/>
      <c r="VMA410" s="56"/>
      <c r="VMB410" s="56"/>
      <c r="VMC410" s="56"/>
      <c r="VMD410" s="56"/>
      <c r="VME410" s="56"/>
      <c r="VMF410" s="56"/>
      <c r="VMG410" s="56"/>
      <c r="VMH410" s="56"/>
      <c r="VMI410" s="56"/>
      <c r="VMJ410" s="56"/>
      <c r="VMK410" s="56"/>
      <c r="VML410" s="56"/>
      <c r="VMM410" s="56"/>
      <c r="VMN410" s="56"/>
      <c r="VMO410" s="56"/>
      <c r="VMP410" s="56"/>
      <c r="VMQ410" s="56"/>
      <c r="VMR410" s="56"/>
      <c r="VMS410" s="56"/>
      <c r="VMT410" s="56"/>
      <c r="VMU410" s="56"/>
      <c r="VMV410" s="56"/>
      <c r="VMW410" s="56"/>
      <c r="VMX410" s="56"/>
      <c r="VMY410" s="56"/>
      <c r="VMZ410" s="56"/>
      <c r="VNA410" s="56"/>
      <c r="VNB410" s="56"/>
      <c r="VNC410" s="56"/>
      <c r="VND410" s="56"/>
      <c r="VNE410" s="56"/>
      <c r="VNF410" s="56"/>
      <c r="VNG410" s="56"/>
      <c r="VNH410" s="56"/>
      <c r="VNI410" s="56"/>
      <c r="VNJ410" s="56"/>
      <c r="VNK410" s="56"/>
      <c r="VNL410" s="56"/>
      <c r="VNM410" s="56"/>
      <c r="VNN410" s="56"/>
      <c r="VNO410" s="56"/>
      <c r="VNP410" s="56"/>
      <c r="VNQ410" s="56"/>
      <c r="VNR410" s="56"/>
      <c r="VNS410" s="56"/>
      <c r="VNT410" s="56"/>
      <c r="VNU410" s="56"/>
      <c r="VNV410" s="56"/>
      <c r="VNW410" s="56"/>
      <c r="VNX410" s="56"/>
      <c r="VNY410" s="56"/>
      <c r="VNZ410" s="56"/>
      <c r="VOA410" s="56"/>
      <c r="VOB410" s="56"/>
      <c r="VOC410" s="56"/>
      <c r="VOD410" s="56"/>
      <c r="VOE410" s="56"/>
      <c r="VOF410" s="56"/>
      <c r="VOG410" s="56"/>
      <c r="VOH410" s="56"/>
      <c r="VOI410" s="56"/>
      <c r="VOJ410" s="56"/>
      <c r="VOK410" s="56"/>
      <c r="VOL410" s="56"/>
      <c r="VOM410" s="56"/>
      <c r="VON410" s="56"/>
      <c r="VOO410" s="56"/>
      <c r="VOP410" s="56"/>
      <c r="VOQ410" s="56"/>
      <c r="VOR410" s="56"/>
      <c r="VOS410" s="56"/>
      <c r="VOT410" s="56"/>
      <c r="VOU410" s="56"/>
      <c r="VOV410" s="56"/>
      <c r="VOW410" s="56"/>
      <c r="VOX410" s="56"/>
      <c r="VOY410" s="56"/>
      <c r="VOZ410" s="56"/>
      <c r="VPA410" s="56"/>
      <c r="VPB410" s="56"/>
      <c r="VPC410" s="56"/>
      <c r="VPD410" s="56"/>
      <c r="VPE410" s="56"/>
      <c r="VPF410" s="56"/>
      <c r="VPG410" s="56"/>
      <c r="VPH410" s="56"/>
      <c r="VPI410" s="56"/>
      <c r="VPJ410" s="56"/>
      <c r="VPK410" s="56"/>
      <c r="VPL410" s="56"/>
      <c r="VPM410" s="56"/>
      <c r="VPN410" s="56"/>
      <c r="VPO410" s="56"/>
      <c r="VPP410" s="56"/>
      <c r="VPQ410" s="56"/>
      <c r="VPR410" s="56"/>
      <c r="VPS410" s="56"/>
      <c r="VPT410" s="56"/>
      <c r="VPU410" s="56"/>
      <c r="VPV410" s="56"/>
      <c r="VPW410" s="56"/>
      <c r="VPX410" s="56"/>
      <c r="VPY410" s="56"/>
      <c r="VPZ410" s="56"/>
      <c r="VQA410" s="56"/>
      <c r="VQB410" s="56"/>
      <c r="VQC410" s="56"/>
      <c r="VQD410" s="56"/>
      <c r="VQE410" s="56"/>
      <c r="VQF410" s="56"/>
      <c r="VQG410" s="56"/>
      <c r="VQH410" s="56"/>
      <c r="VQI410" s="56"/>
      <c r="VQJ410" s="56"/>
      <c r="VQK410" s="56"/>
      <c r="VQL410" s="56"/>
      <c r="VQM410" s="56"/>
      <c r="VQN410" s="56"/>
      <c r="VQO410" s="56"/>
      <c r="VQP410" s="56"/>
      <c r="VQQ410" s="56"/>
      <c r="VQR410" s="56"/>
      <c r="VQS410" s="56"/>
      <c r="VQT410" s="56"/>
      <c r="VQU410" s="56"/>
      <c r="VQV410" s="56"/>
      <c r="VQW410" s="56"/>
      <c r="VQX410" s="56"/>
      <c r="VQY410" s="56"/>
      <c r="VQZ410" s="56"/>
      <c r="VRA410" s="56"/>
      <c r="VRB410" s="56"/>
      <c r="VRC410" s="56"/>
      <c r="VRD410" s="56"/>
      <c r="VRE410" s="56"/>
      <c r="VRF410" s="56"/>
      <c r="VRG410" s="56"/>
      <c r="VRH410" s="56"/>
      <c r="VRI410" s="56"/>
      <c r="VRJ410" s="56"/>
      <c r="VRK410" s="56"/>
      <c r="VRL410" s="56"/>
      <c r="VRM410" s="56"/>
      <c r="VRN410" s="56"/>
      <c r="VRO410" s="56"/>
      <c r="VRP410" s="56"/>
      <c r="VRQ410" s="56"/>
      <c r="VRR410" s="56"/>
      <c r="VRS410" s="56"/>
      <c r="VRT410" s="56"/>
      <c r="VRU410" s="56"/>
      <c r="VRV410" s="56"/>
      <c r="VRW410" s="56"/>
      <c r="VRX410" s="56"/>
      <c r="VRY410" s="56"/>
      <c r="VRZ410" s="56"/>
      <c r="VSA410" s="56"/>
      <c r="VSB410" s="56"/>
      <c r="VSC410" s="56"/>
      <c r="VSD410" s="56"/>
      <c r="VSE410" s="56"/>
      <c r="VSF410" s="56"/>
      <c r="VSG410" s="56"/>
      <c r="VSH410" s="56"/>
      <c r="VSI410" s="56"/>
      <c r="VSJ410" s="56"/>
      <c r="VSK410" s="56"/>
      <c r="VSL410" s="56"/>
      <c r="VSM410" s="56"/>
      <c r="VSN410" s="56"/>
      <c r="VSO410" s="56"/>
      <c r="VSP410" s="56"/>
      <c r="VSQ410" s="56"/>
      <c r="VSR410" s="56"/>
      <c r="VSS410" s="56"/>
      <c r="VST410" s="56"/>
      <c r="VSU410" s="56"/>
      <c r="VSV410" s="56"/>
      <c r="VSW410" s="56"/>
      <c r="VSX410" s="56"/>
      <c r="VSY410" s="56"/>
      <c r="VSZ410" s="56"/>
      <c r="VTA410" s="56"/>
      <c r="VTB410" s="56"/>
      <c r="VTC410" s="56"/>
      <c r="VTD410" s="56"/>
      <c r="VTE410" s="56"/>
      <c r="VTF410" s="56"/>
      <c r="VTG410" s="56"/>
      <c r="VTH410" s="56"/>
      <c r="VTI410" s="56"/>
      <c r="VTJ410" s="56"/>
      <c r="VTK410" s="56"/>
      <c r="VTL410" s="56"/>
      <c r="VTM410" s="56"/>
      <c r="VTN410" s="56"/>
      <c r="VTO410" s="56"/>
      <c r="VTP410" s="56"/>
      <c r="VTQ410" s="56"/>
      <c r="VTR410" s="56"/>
      <c r="VTS410" s="56"/>
      <c r="VTT410" s="56"/>
      <c r="VTU410" s="56"/>
      <c r="VTV410" s="56"/>
      <c r="VTW410" s="56"/>
      <c r="VTX410" s="56"/>
      <c r="VTY410" s="56"/>
      <c r="VTZ410" s="56"/>
      <c r="VUA410" s="56"/>
      <c r="VUB410" s="56"/>
      <c r="VUC410" s="56"/>
      <c r="VUD410" s="56"/>
      <c r="VUE410" s="56"/>
      <c r="VUF410" s="56"/>
      <c r="VUG410" s="56"/>
      <c r="VUH410" s="56"/>
      <c r="VUI410" s="56"/>
      <c r="VUJ410" s="56"/>
      <c r="VUK410" s="56"/>
      <c r="VUL410" s="56"/>
      <c r="VUM410" s="56"/>
      <c r="VUN410" s="56"/>
      <c r="VUO410" s="56"/>
      <c r="VUP410" s="56"/>
      <c r="VUQ410" s="56"/>
      <c r="VUR410" s="56"/>
      <c r="VUS410" s="56"/>
      <c r="VUT410" s="56"/>
      <c r="VUU410" s="56"/>
      <c r="VUV410" s="56"/>
      <c r="VUW410" s="56"/>
      <c r="VUX410" s="56"/>
      <c r="VUY410" s="56"/>
      <c r="VUZ410" s="56"/>
      <c r="VVA410" s="56"/>
      <c r="VVB410" s="56"/>
      <c r="VVC410" s="56"/>
      <c r="VVD410" s="56"/>
      <c r="VVE410" s="56"/>
      <c r="VVF410" s="56"/>
      <c r="VVG410" s="56"/>
      <c r="VVH410" s="56"/>
      <c r="VVI410" s="56"/>
      <c r="VVJ410" s="56"/>
      <c r="VVK410" s="56"/>
      <c r="VVL410" s="56"/>
      <c r="VVM410" s="56"/>
      <c r="VVN410" s="56"/>
      <c r="VVO410" s="56"/>
      <c r="VVP410" s="56"/>
      <c r="VVQ410" s="56"/>
      <c r="VVR410" s="56"/>
      <c r="VVS410" s="56"/>
      <c r="VVT410" s="56"/>
      <c r="VVU410" s="56"/>
      <c r="VVV410" s="56"/>
      <c r="VVW410" s="56"/>
      <c r="VVX410" s="56"/>
      <c r="VVY410" s="56"/>
      <c r="VVZ410" s="56"/>
      <c r="VWA410" s="56"/>
      <c r="VWB410" s="56"/>
      <c r="VWC410" s="56"/>
      <c r="VWD410" s="56"/>
      <c r="VWE410" s="56"/>
      <c r="VWF410" s="56"/>
      <c r="VWG410" s="56"/>
      <c r="VWH410" s="56"/>
      <c r="VWI410" s="56"/>
      <c r="VWJ410" s="56"/>
      <c r="VWK410" s="56"/>
      <c r="VWL410" s="56"/>
      <c r="VWM410" s="56"/>
      <c r="VWN410" s="56"/>
      <c r="VWO410" s="56"/>
      <c r="VWP410" s="56"/>
      <c r="VWQ410" s="56"/>
      <c r="VWR410" s="56"/>
      <c r="VWS410" s="56"/>
      <c r="VWT410" s="56"/>
      <c r="VWU410" s="56"/>
      <c r="VWV410" s="56"/>
      <c r="VWW410" s="56"/>
      <c r="VWX410" s="56"/>
      <c r="VWY410" s="56"/>
      <c r="VWZ410" s="56"/>
      <c r="VXA410" s="56"/>
      <c r="VXB410" s="56"/>
      <c r="VXC410" s="56"/>
      <c r="VXD410" s="56"/>
      <c r="VXE410" s="56"/>
      <c r="VXF410" s="56"/>
      <c r="VXG410" s="56"/>
      <c r="VXH410" s="56"/>
      <c r="VXI410" s="56"/>
      <c r="VXJ410" s="56"/>
      <c r="VXK410" s="56"/>
      <c r="VXL410" s="56"/>
      <c r="VXM410" s="56"/>
      <c r="VXN410" s="56"/>
      <c r="VXO410" s="56"/>
      <c r="VXP410" s="56"/>
      <c r="VXQ410" s="56"/>
      <c r="VXR410" s="56"/>
      <c r="VXS410" s="56"/>
      <c r="VXT410" s="56"/>
      <c r="VXU410" s="56"/>
      <c r="VXV410" s="56"/>
      <c r="VXW410" s="56"/>
      <c r="VXX410" s="56"/>
      <c r="VXY410" s="56"/>
      <c r="VXZ410" s="56"/>
      <c r="VYA410" s="56"/>
      <c r="VYB410" s="56"/>
      <c r="VYC410" s="56"/>
      <c r="VYD410" s="56"/>
      <c r="VYE410" s="56"/>
      <c r="VYF410" s="56"/>
      <c r="VYG410" s="56"/>
      <c r="VYH410" s="56"/>
      <c r="VYI410" s="56"/>
      <c r="VYJ410" s="56"/>
      <c r="VYK410" s="56"/>
      <c r="VYL410" s="56"/>
      <c r="VYM410" s="56"/>
      <c r="VYN410" s="56"/>
      <c r="VYO410" s="56"/>
      <c r="VYP410" s="56"/>
      <c r="VYQ410" s="56"/>
      <c r="VYR410" s="56"/>
      <c r="VYS410" s="56"/>
      <c r="VYT410" s="56"/>
      <c r="VYU410" s="56"/>
      <c r="VYV410" s="56"/>
      <c r="VYW410" s="56"/>
      <c r="VYX410" s="56"/>
      <c r="VYY410" s="56"/>
      <c r="VYZ410" s="56"/>
      <c r="VZA410" s="56"/>
      <c r="VZB410" s="56"/>
      <c r="VZC410" s="56"/>
      <c r="VZD410" s="56"/>
      <c r="VZE410" s="56"/>
      <c r="VZF410" s="56"/>
      <c r="VZG410" s="56"/>
      <c r="VZH410" s="56"/>
      <c r="VZI410" s="56"/>
      <c r="VZJ410" s="56"/>
      <c r="VZK410" s="56"/>
      <c r="VZL410" s="56"/>
      <c r="VZM410" s="56"/>
      <c r="VZN410" s="56"/>
      <c r="VZO410" s="56"/>
      <c r="VZP410" s="56"/>
      <c r="VZQ410" s="56"/>
      <c r="VZR410" s="56"/>
      <c r="VZS410" s="56"/>
      <c r="VZT410" s="56"/>
      <c r="VZU410" s="56"/>
      <c r="VZV410" s="56"/>
      <c r="VZW410" s="56"/>
      <c r="VZX410" s="56"/>
      <c r="VZY410" s="56"/>
      <c r="VZZ410" s="56"/>
      <c r="WAA410" s="56"/>
      <c r="WAB410" s="56"/>
      <c r="WAC410" s="56"/>
      <c r="WAD410" s="56"/>
      <c r="WAE410" s="56"/>
      <c r="WAF410" s="56"/>
      <c r="WAG410" s="56"/>
      <c r="WAH410" s="56"/>
      <c r="WAI410" s="56"/>
      <c r="WAJ410" s="56"/>
      <c r="WAK410" s="56"/>
      <c r="WAL410" s="56"/>
      <c r="WAM410" s="56"/>
      <c r="WAN410" s="56"/>
      <c r="WAO410" s="56"/>
      <c r="WAP410" s="56"/>
      <c r="WAQ410" s="56"/>
      <c r="WAR410" s="56"/>
      <c r="WAS410" s="56"/>
      <c r="WAT410" s="56"/>
      <c r="WAU410" s="56"/>
      <c r="WAV410" s="56"/>
      <c r="WAW410" s="56"/>
      <c r="WAX410" s="56"/>
      <c r="WAY410" s="56"/>
      <c r="WAZ410" s="56"/>
      <c r="WBA410" s="56"/>
      <c r="WBB410" s="56"/>
      <c r="WBC410" s="56"/>
      <c r="WBD410" s="56"/>
      <c r="WBE410" s="56"/>
      <c r="WBF410" s="56"/>
      <c r="WBG410" s="56"/>
      <c r="WBH410" s="56"/>
      <c r="WBI410" s="56"/>
      <c r="WBJ410" s="56"/>
      <c r="WBK410" s="56"/>
      <c r="WBL410" s="56"/>
      <c r="WBM410" s="56"/>
      <c r="WBN410" s="56"/>
      <c r="WBO410" s="56"/>
      <c r="WBP410" s="56"/>
      <c r="WBQ410" s="56"/>
      <c r="WBR410" s="56"/>
      <c r="WBS410" s="56"/>
      <c r="WBT410" s="56"/>
      <c r="WBU410" s="56"/>
      <c r="WBV410" s="56"/>
      <c r="WBW410" s="56"/>
      <c r="WBX410" s="56"/>
      <c r="WBY410" s="56"/>
      <c r="WBZ410" s="56"/>
      <c r="WCA410" s="56"/>
      <c r="WCB410" s="56"/>
      <c r="WCC410" s="56"/>
      <c r="WCD410" s="56"/>
      <c r="WCE410" s="56"/>
      <c r="WCF410" s="56"/>
      <c r="WCG410" s="56"/>
      <c r="WCH410" s="56"/>
      <c r="WCI410" s="56"/>
      <c r="WCJ410" s="56"/>
      <c r="WCK410" s="56"/>
      <c r="WCL410" s="56"/>
      <c r="WCM410" s="56"/>
      <c r="WCN410" s="56"/>
      <c r="WCO410" s="56"/>
      <c r="WCP410" s="56"/>
      <c r="WCQ410" s="56"/>
      <c r="WCR410" s="56"/>
      <c r="WCS410" s="56"/>
      <c r="WCT410" s="56"/>
      <c r="WCU410" s="56"/>
      <c r="WCV410" s="56"/>
      <c r="WCW410" s="56"/>
      <c r="WCX410" s="56"/>
      <c r="WCY410" s="56"/>
      <c r="WCZ410" s="56"/>
      <c r="WDA410" s="56"/>
      <c r="WDB410" s="56"/>
      <c r="WDC410" s="56"/>
      <c r="WDD410" s="56"/>
      <c r="WDE410" s="56"/>
      <c r="WDF410" s="56"/>
      <c r="WDG410" s="56"/>
      <c r="WDH410" s="56"/>
      <c r="WDI410" s="56"/>
      <c r="WDJ410" s="56"/>
      <c r="WDK410" s="56"/>
      <c r="WDL410" s="56"/>
      <c r="WDM410" s="56"/>
      <c r="WDN410" s="56"/>
      <c r="WDO410" s="56"/>
      <c r="WDP410" s="56"/>
      <c r="WDQ410" s="56"/>
      <c r="WDR410" s="56"/>
      <c r="WDS410" s="56"/>
      <c r="WDT410" s="56"/>
      <c r="WDU410" s="56"/>
      <c r="WDV410" s="56"/>
      <c r="WDW410" s="56"/>
      <c r="WDX410" s="56"/>
      <c r="WDY410" s="56"/>
      <c r="WDZ410" s="56"/>
      <c r="WEA410" s="56"/>
      <c r="WEB410" s="56"/>
      <c r="WEC410" s="56"/>
      <c r="WED410" s="56"/>
      <c r="WEE410" s="56"/>
      <c r="WEF410" s="56"/>
      <c r="WEG410" s="56"/>
      <c r="WEH410" s="56"/>
      <c r="WEI410" s="56"/>
      <c r="WEJ410" s="56"/>
      <c r="WEK410" s="56"/>
      <c r="WEL410" s="56"/>
      <c r="WEM410" s="56"/>
      <c r="WEN410" s="56"/>
      <c r="WEO410" s="56"/>
      <c r="WEP410" s="56"/>
      <c r="WEQ410" s="56"/>
      <c r="WER410" s="56"/>
      <c r="WES410" s="56"/>
      <c r="WET410" s="56"/>
      <c r="WEU410" s="56"/>
      <c r="WEV410" s="56"/>
      <c r="WEW410" s="56"/>
      <c r="WEX410" s="56"/>
      <c r="WEY410" s="56"/>
      <c r="WEZ410" s="56"/>
      <c r="WFA410" s="56"/>
      <c r="WFB410" s="56"/>
      <c r="WFC410" s="56"/>
      <c r="WFD410" s="56"/>
      <c r="WFE410" s="56"/>
      <c r="WFF410" s="56"/>
      <c r="WFG410" s="56"/>
      <c r="WFH410" s="56"/>
      <c r="WFI410" s="56"/>
      <c r="WFJ410" s="56"/>
      <c r="WFK410" s="56"/>
      <c r="WFL410" s="56"/>
      <c r="WFM410" s="56"/>
      <c r="WFN410" s="56"/>
      <c r="WFO410" s="56"/>
      <c r="WFP410" s="56"/>
      <c r="WFQ410" s="56"/>
      <c r="WFR410" s="56"/>
      <c r="WFS410" s="56"/>
      <c r="WFT410" s="56"/>
      <c r="WFU410" s="56"/>
      <c r="WFV410" s="56"/>
      <c r="WFW410" s="56"/>
      <c r="WFX410" s="56"/>
      <c r="WFY410" s="56"/>
      <c r="WFZ410" s="56"/>
      <c r="WGA410" s="56"/>
      <c r="WGB410" s="56"/>
      <c r="WGC410" s="56"/>
      <c r="WGD410" s="56"/>
      <c r="WGE410" s="56"/>
      <c r="WGF410" s="56"/>
      <c r="WGG410" s="56"/>
      <c r="WGH410" s="56"/>
      <c r="WGI410" s="56"/>
      <c r="WGJ410" s="56"/>
      <c r="WGK410" s="56"/>
      <c r="WGL410" s="56"/>
      <c r="WGM410" s="56"/>
      <c r="WGN410" s="56"/>
      <c r="WGO410" s="56"/>
      <c r="WGP410" s="56"/>
      <c r="WGQ410" s="56"/>
      <c r="WGR410" s="56"/>
      <c r="WGS410" s="56"/>
      <c r="WGT410" s="56"/>
      <c r="WGU410" s="56"/>
      <c r="WGV410" s="56"/>
      <c r="WGW410" s="56"/>
      <c r="WGX410" s="56"/>
      <c r="WGY410" s="56"/>
      <c r="WGZ410" s="56"/>
      <c r="WHA410" s="56"/>
      <c r="WHB410" s="56"/>
      <c r="WHC410" s="56"/>
      <c r="WHD410" s="56"/>
      <c r="WHE410" s="56"/>
      <c r="WHF410" s="56"/>
      <c r="WHG410" s="56"/>
      <c r="WHH410" s="56"/>
      <c r="WHI410" s="56"/>
      <c r="WHJ410" s="56"/>
      <c r="WHK410" s="56"/>
      <c r="WHL410" s="56"/>
      <c r="WHM410" s="56"/>
      <c r="WHN410" s="56"/>
      <c r="WHO410" s="56"/>
      <c r="WHP410" s="56"/>
      <c r="WHQ410" s="56"/>
      <c r="WHR410" s="56"/>
      <c r="WHS410" s="56"/>
      <c r="WHT410" s="56"/>
      <c r="WHU410" s="56"/>
      <c r="WHV410" s="56"/>
      <c r="WHW410" s="56"/>
      <c r="WHX410" s="56"/>
      <c r="WHY410" s="56"/>
      <c r="WHZ410" s="56"/>
      <c r="WIA410" s="56"/>
      <c r="WIB410" s="56"/>
      <c r="WIC410" s="56"/>
      <c r="WID410" s="56"/>
      <c r="WIE410" s="56"/>
      <c r="WIF410" s="56"/>
      <c r="WIG410" s="56"/>
      <c r="WIH410" s="56"/>
      <c r="WII410" s="56"/>
      <c r="WIJ410" s="56"/>
      <c r="WIK410" s="56"/>
      <c r="WIL410" s="56"/>
      <c r="WIM410" s="56"/>
      <c r="WIN410" s="56"/>
      <c r="WIO410" s="56"/>
      <c r="WIP410" s="56"/>
      <c r="WIQ410" s="56"/>
      <c r="WIR410" s="56"/>
      <c r="WIS410" s="56"/>
      <c r="WIT410" s="56"/>
      <c r="WIU410" s="56"/>
      <c r="WIV410" s="56"/>
      <c r="WIW410" s="56"/>
      <c r="WIX410" s="56"/>
      <c r="WIY410" s="56"/>
      <c r="WIZ410" s="56"/>
      <c r="WJA410" s="56"/>
      <c r="WJB410" s="56"/>
      <c r="WJC410" s="56"/>
      <c r="WJD410" s="56"/>
      <c r="WJE410" s="56"/>
      <c r="WJF410" s="56"/>
      <c r="WJG410" s="56"/>
      <c r="WJH410" s="56"/>
      <c r="WJI410" s="56"/>
      <c r="WJJ410" s="56"/>
      <c r="WJK410" s="56"/>
      <c r="WJL410" s="56"/>
      <c r="WJM410" s="56"/>
      <c r="WJN410" s="56"/>
      <c r="WJO410" s="56"/>
      <c r="WJP410" s="56"/>
      <c r="WJQ410" s="56"/>
      <c r="WJR410" s="56"/>
      <c r="WJS410" s="56"/>
      <c r="WJT410" s="56"/>
      <c r="WJU410" s="56"/>
      <c r="WJV410" s="56"/>
      <c r="WJW410" s="56"/>
      <c r="WJX410" s="56"/>
      <c r="WJY410" s="56"/>
      <c r="WJZ410" s="56"/>
      <c r="WKA410" s="56"/>
      <c r="WKB410" s="56"/>
      <c r="WKC410" s="56"/>
      <c r="WKD410" s="56"/>
      <c r="WKE410" s="56"/>
      <c r="WKF410" s="56"/>
      <c r="WKG410" s="56"/>
      <c r="WKH410" s="56"/>
      <c r="WKI410" s="56"/>
      <c r="WKJ410" s="56"/>
      <c r="WKK410" s="56"/>
      <c r="WKL410" s="56"/>
      <c r="WKM410" s="56"/>
      <c r="WKN410" s="56"/>
      <c r="WKO410" s="56"/>
      <c r="WKP410" s="56"/>
      <c r="WKQ410" s="56"/>
      <c r="WKR410" s="56"/>
      <c r="WKS410" s="56"/>
      <c r="WKT410" s="56"/>
      <c r="WKU410" s="56"/>
      <c r="WKV410" s="56"/>
      <c r="WKW410" s="56"/>
      <c r="WKX410" s="56"/>
      <c r="WKY410" s="56"/>
      <c r="WKZ410" s="56"/>
      <c r="WLA410" s="56"/>
      <c r="WLB410" s="56"/>
      <c r="WLC410" s="56"/>
      <c r="WLD410" s="56"/>
      <c r="WLE410" s="56"/>
      <c r="WLF410" s="56"/>
      <c r="WLG410" s="56"/>
      <c r="WLH410" s="56"/>
      <c r="WLI410" s="56"/>
      <c r="WLJ410" s="56"/>
      <c r="WLK410" s="56"/>
      <c r="WLL410" s="56"/>
      <c r="WLM410" s="56"/>
      <c r="WLN410" s="56"/>
      <c r="WLO410" s="56"/>
      <c r="WLP410" s="56"/>
      <c r="WLQ410" s="56"/>
      <c r="WLR410" s="56"/>
      <c r="WLS410" s="56"/>
      <c r="WLT410" s="56"/>
      <c r="WLU410" s="56"/>
      <c r="WLV410" s="56"/>
      <c r="WLW410" s="56"/>
      <c r="WLX410" s="56"/>
      <c r="WLY410" s="56"/>
      <c r="WLZ410" s="56"/>
      <c r="WMA410" s="56"/>
      <c r="WMB410" s="56"/>
      <c r="WMC410" s="56"/>
      <c r="WMD410" s="56"/>
      <c r="WME410" s="56"/>
      <c r="WMF410" s="56"/>
      <c r="WMG410" s="56"/>
      <c r="WMH410" s="56"/>
      <c r="WMI410" s="56"/>
      <c r="WMJ410" s="56"/>
      <c r="WMK410" s="56"/>
      <c r="WML410" s="56"/>
      <c r="WMM410" s="56"/>
      <c r="WMN410" s="56"/>
      <c r="WMO410" s="56"/>
      <c r="WMP410" s="56"/>
      <c r="WMQ410" s="56"/>
      <c r="WMR410" s="56"/>
      <c r="WMS410" s="56"/>
      <c r="WMT410" s="56"/>
      <c r="WMU410" s="56"/>
      <c r="WMV410" s="56"/>
      <c r="WMW410" s="56"/>
      <c r="WMX410" s="56"/>
      <c r="WMY410" s="56"/>
      <c r="WMZ410" s="56"/>
      <c r="WNA410" s="56"/>
      <c r="WNB410" s="56"/>
      <c r="WNC410" s="56"/>
      <c r="WND410" s="56"/>
      <c r="WNE410" s="56"/>
      <c r="WNF410" s="56"/>
      <c r="WNG410" s="56"/>
      <c r="WNH410" s="56"/>
      <c r="WNI410" s="56"/>
      <c r="WNJ410" s="56"/>
      <c r="WNK410" s="56"/>
      <c r="WNL410" s="56"/>
      <c r="WNM410" s="56"/>
      <c r="WNN410" s="56"/>
      <c r="WNO410" s="56"/>
      <c r="WNP410" s="56"/>
      <c r="WNQ410" s="56"/>
      <c r="WNR410" s="56"/>
      <c r="WNS410" s="56"/>
      <c r="WNT410" s="56"/>
      <c r="WNU410" s="56"/>
      <c r="WNV410" s="56"/>
      <c r="WNW410" s="56"/>
      <c r="WNX410" s="56"/>
      <c r="WNY410" s="56"/>
      <c r="WNZ410" s="56"/>
      <c r="WOA410" s="56"/>
      <c r="WOB410" s="56"/>
      <c r="WOC410" s="56"/>
      <c r="WOD410" s="56"/>
      <c r="WOE410" s="56"/>
      <c r="WOF410" s="56"/>
      <c r="WOG410" s="56"/>
      <c r="WOH410" s="56"/>
      <c r="WOI410" s="56"/>
      <c r="WOJ410" s="56"/>
      <c r="WOK410" s="56"/>
      <c r="WOL410" s="56"/>
      <c r="WOM410" s="56"/>
      <c r="WON410" s="56"/>
      <c r="WOO410" s="56"/>
      <c r="WOP410" s="56"/>
      <c r="WOQ410" s="56"/>
      <c r="WOR410" s="56"/>
      <c r="WOS410" s="56"/>
      <c r="WOT410" s="56"/>
      <c r="WOU410" s="56"/>
      <c r="WOV410" s="56"/>
      <c r="WOW410" s="56"/>
      <c r="WOX410" s="56"/>
      <c r="WOY410" s="56"/>
      <c r="WOZ410" s="56"/>
      <c r="WPA410" s="56"/>
      <c r="WPB410" s="56"/>
      <c r="WPC410" s="56"/>
      <c r="WPD410" s="56"/>
      <c r="WPE410" s="56"/>
      <c r="WPF410" s="56"/>
      <c r="WPG410" s="56"/>
      <c r="WPH410" s="56"/>
      <c r="WPI410" s="56"/>
      <c r="WPJ410" s="56"/>
      <c r="WPK410" s="56"/>
      <c r="WPL410" s="56"/>
      <c r="WPM410" s="56"/>
      <c r="WPN410" s="56"/>
      <c r="WPO410" s="56"/>
      <c r="WPP410" s="56"/>
      <c r="WPQ410" s="56"/>
      <c r="WPR410" s="56"/>
      <c r="WPS410" s="56"/>
      <c r="WPT410" s="56"/>
      <c r="WPU410" s="56"/>
      <c r="WPV410" s="56"/>
      <c r="WPW410" s="56"/>
      <c r="WPX410" s="56"/>
      <c r="WPY410" s="56"/>
      <c r="WPZ410" s="56"/>
      <c r="WQA410" s="56"/>
      <c r="WQB410" s="56"/>
      <c r="WQC410" s="56"/>
      <c r="WQD410" s="56"/>
      <c r="WQE410" s="56"/>
      <c r="WQF410" s="56"/>
      <c r="WQG410" s="56"/>
      <c r="WQH410" s="56"/>
      <c r="WQI410" s="56"/>
      <c r="WQJ410" s="56"/>
      <c r="WQK410" s="56"/>
      <c r="WQL410" s="56"/>
      <c r="WQM410" s="56"/>
      <c r="WQN410" s="56"/>
      <c r="WQO410" s="56"/>
      <c r="WQP410" s="56"/>
      <c r="WQQ410" s="56"/>
      <c r="WQR410" s="56"/>
      <c r="WQS410" s="56"/>
      <c r="WQT410" s="56"/>
      <c r="WQU410" s="56"/>
      <c r="WQV410" s="56"/>
      <c r="WQW410" s="56"/>
      <c r="WQX410" s="56"/>
      <c r="WQY410" s="56"/>
      <c r="WQZ410" s="56"/>
      <c r="WRA410" s="56"/>
      <c r="WRB410" s="56"/>
      <c r="WRC410" s="56"/>
      <c r="WRD410" s="56"/>
      <c r="WRE410" s="56"/>
      <c r="WRF410" s="56"/>
      <c r="WRG410" s="56"/>
      <c r="WRH410" s="56"/>
      <c r="WRI410" s="56"/>
      <c r="WRJ410" s="56"/>
      <c r="WRK410" s="56"/>
      <c r="WRL410" s="56"/>
      <c r="WRM410" s="56"/>
      <c r="WRN410" s="56"/>
      <c r="WRO410" s="56"/>
      <c r="WRP410" s="56"/>
      <c r="WRQ410" s="56"/>
      <c r="WRR410" s="56"/>
      <c r="WRS410" s="56"/>
      <c r="WRT410" s="56"/>
      <c r="WRU410" s="56"/>
      <c r="WRV410" s="56"/>
      <c r="WRW410" s="56"/>
      <c r="WRX410" s="56"/>
      <c r="WRY410" s="56"/>
      <c r="WRZ410" s="56"/>
      <c r="WSA410" s="56"/>
      <c r="WSB410" s="56"/>
      <c r="WSC410" s="56"/>
      <c r="WSD410" s="56"/>
      <c r="WSE410" s="56"/>
      <c r="WSF410" s="56"/>
      <c r="WSG410" s="56"/>
      <c r="WSH410" s="56"/>
      <c r="WSI410" s="56"/>
      <c r="WSJ410" s="56"/>
      <c r="WSK410" s="56"/>
      <c r="WSL410" s="56"/>
      <c r="WSM410" s="56"/>
      <c r="WSN410" s="56"/>
      <c r="WSO410" s="56"/>
      <c r="WSP410" s="56"/>
      <c r="WSQ410" s="56"/>
      <c r="WSR410" s="56"/>
      <c r="WSS410" s="56"/>
      <c r="WST410" s="56"/>
      <c r="WSU410" s="56"/>
      <c r="WSV410" s="56"/>
      <c r="WSW410" s="56"/>
      <c r="WSX410" s="56"/>
      <c r="WSY410" s="56"/>
      <c r="WSZ410" s="56"/>
      <c r="WTA410" s="56"/>
      <c r="WTB410" s="56"/>
      <c r="WTC410" s="56"/>
      <c r="WTD410" s="56"/>
      <c r="WTE410" s="56"/>
      <c r="WTF410" s="56"/>
      <c r="WTG410" s="56"/>
      <c r="WTH410" s="56"/>
      <c r="WTI410" s="56"/>
      <c r="WTJ410" s="56"/>
      <c r="WTK410" s="56"/>
      <c r="WTL410" s="56"/>
      <c r="WTM410" s="56"/>
      <c r="WTN410" s="56"/>
      <c r="WTO410" s="56"/>
      <c r="WTP410" s="56"/>
      <c r="WTQ410" s="56"/>
      <c r="WTR410" s="56"/>
      <c r="WTS410" s="56"/>
      <c r="WTT410" s="56"/>
      <c r="WTU410" s="56"/>
      <c r="WTV410" s="56"/>
      <c r="WTW410" s="56"/>
      <c r="WTX410" s="56"/>
      <c r="WTY410" s="56"/>
      <c r="WTZ410" s="56"/>
      <c r="WUA410" s="56"/>
      <c r="WUB410" s="56"/>
      <c r="WUC410" s="56"/>
      <c r="WUD410" s="56"/>
      <c r="WUE410" s="56"/>
      <c r="WUF410" s="56"/>
      <c r="WUG410" s="56"/>
      <c r="WUH410" s="56"/>
      <c r="WUI410" s="56"/>
      <c r="WUJ410" s="56"/>
      <c r="WUK410" s="56"/>
      <c r="WUL410" s="56"/>
      <c r="WUM410" s="56"/>
      <c r="WUN410" s="56"/>
      <c r="WUO410" s="56"/>
      <c r="WUP410" s="56"/>
      <c r="WUQ410" s="56"/>
      <c r="WUR410" s="56"/>
      <c r="WUS410" s="56"/>
      <c r="WUT410" s="56"/>
      <c r="WUU410" s="56"/>
      <c r="WUV410" s="56"/>
      <c r="WUW410" s="56"/>
      <c r="WUX410" s="56"/>
      <c r="WUY410" s="56"/>
      <c r="WUZ410" s="56"/>
      <c r="WVA410" s="56"/>
      <c r="WVB410" s="56"/>
      <c r="WVC410" s="56"/>
      <c r="WVD410" s="56"/>
      <c r="WVE410" s="56"/>
      <c r="WVF410" s="56"/>
      <c r="WVG410" s="56"/>
      <c r="WVH410" s="56"/>
      <c r="WVI410" s="56"/>
      <c r="WVJ410" s="56"/>
      <c r="WVK410" s="56"/>
      <c r="WVL410" s="56"/>
      <c r="WVM410" s="56"/>
      <c r="WVN410" s="56"/>
      <c r="WVO410" s="56"/>
      <c r="WVP410" s="56"/>
      <c r="WVQ410" s="56"/>
      <c r="WVR410" s="56"/>
      <c r="WVS410" s="56"/>
      <c r="WVT410" s="56"/>
      <c r="WVU410" s="56"/>
      <c r="WVV410" s="56"/>
      <c r="WVW410" s="56"/>
      <c r="WVX410" s="56"/>
      <c r="WVY410" s="56"/>
      <c r="WVZ410" s="56"/>
      <c r="WWA410" s="56"/>
      <c r="WWB410" s="56"/>
      <c r="WWC410" s="56"/>
      <c r="WWD410" s="56"/>
      <c r="WWE410" s="56"/>
      <c r="WWF410" s="56"/>
      <c r="WWG410" s="56"/>
      <c r="WWH410" s="56"/>
      <c r="WWI410" s="56"/>
      <c r="WWJ410" s="56"/>
      <c r="WWK410" s="56"/>
      <c r="WWL410" s="56"/>
      <c r="WWM410" s="56"/>
      <c r="WWN410" s="56"/>
      <c r="WWO410" s="56"/>
      <c r="WWP410" s="56"/>
      <c r="WWQ410" s="56"/>
      <c r="WWR410" s="56"/>
      <c r="WWS410" s="56"/>
      <c r="WWT410" s="56"/>
      <c r="WWU410" s="56"/>
      <c r="WWV410" s="56"/>
      <c r="WWW410" s="56"/>
      <c r="WWX410" s="56"/>
      <c r="WWY410" s="56"/>
      <c r="WWZ410" s="56"/>
      <c r="WXA410" s="56"/>
      <c r="WXB410" s="56"/>
      <c r="WXC410" s="56"/>
      <c r="WXD410" s="56"/>
      <c r="WXE410" s="56"/>
      <c r="WXF410" s="56"/>
      <c r="WXG410" s="56"/>
      <c r="WXH410" s="56"/>
      <c r="WXI410" s="56"/>
      <c r="WXJ410" s="56"/>
      <c r="WXK410" s="56"/>
      <c r="WXL410" s="56"/>
      <c r="WXM410" s="56"/>
      <c r="WXN410" s="56"/>
      <c r="WXO410" s="56"/>
      <c r="WXP410" s="56"/>
      <c r="WXQ410" s="56"/>
      <c r="WXR410" s="56"/>
      <c r="WXS410" s="56"/>
      <c r="WXT410" s="56"/>
      <c r="WXU410" s="56"/>
      <c r="WXV410" s="56"/>
      <c r="WXW410" s="56"/>
      <c r="WXX410" s="56"/>
      <c r="WXY410" s="56"/>
      <c r="WXZ410" s="56"/>
      <c r="WYA410" s="56"/>
      <c r="WYB410" s="56"/>
      <c r="WYC410" s="56"/>
      <c r="WYD410" s="56"/>
      <c r="WYE410" s="56"/>
      <c r="WYF410" s="56"/>
      <c r="WYG410" s="56"/>
      <c r="WYH410" s="56"/>
      <c r="WYI410" s="56"/>
      <c r="WYJ410" s="56"/>
      <c r="WYK410" s="56"/>
      <c r="WYL410" s="56"/>
      <c r="WYM410" s="56"/>
      <c r="WYN410" s="56"/>
      <c r="WYO410" s="56"/>
      <c r="WYP410" s="56"/>
      <c r="WYQ410" s="56"/>
      <c r="WYR410" s="56"/>
      <c r="WYS410" s="56"/>
      <c r="WYT410" s="56"/>
      <c r="WYU410" s="56"/>
      <c r="WYV410" s="56"/>
      <c r="WYW410" s="56"/>
      <c r="WYX410" s="56"/>
      <c r="WYY410" s="56"/>
      <c r="WYZ410" s="56"/>
      <c r="WZA410" s="56"/>
      <c r="WZB410" s="56"/>
      <c r="WZC410" s="56"/>
      <c r="WZD410" s="56"/>
      <c r="WZE410" s="56"/>
      <c r="WZF410" s="56"/>
      <c r="WZG410" s="56"/>
      <c r="WZH410" s="56"/>
      <c r="WZI410" s="56"/>
      <c r="WZJ410" s="56"/>
      <c r="WZK410" s="56"/>
      <c r="WZL410" s="56"/>
      <c r="WZM410" s="56"/>
      <c r="WZN410" s="56"/>
      <c r="WZO410" s="56"/>
      <c r="WZP410" s="56"/>
      <c r="WZQ410" s="56"/>
      <c r="WZR410" s="56"/>
      <c r="WZS410" s="56"/>
      <c r="WZT410" s="56"/>
      <c r="WZU410" s="56"/>
      <c r="WZV410" s="56"/>
      <c r="WZW410" s="56"/>
      <c r="WZX410" s="56"/>
      <c r="WZY410" s="56"/>
      <c r="WZZ410" s="56"/>
      <c r="XAA410" s="56"/>
      <c r="XAB410" s="56"/>
      <c r="XAC410" s="56"/>
      <c r="XAD410" s="56"/>
      <c r="XAE410" s="56"/>
      <c r="XAF410" s="56"/>
      <c r="XAG410" s="56"/>
      <c r="XAH410" s="56"/>
      <c r="XAI410" s="56"/>
      <c r="XAJ410" s="56"/>
      <c r="XAK410" s="56"/>
      <c r="XAL410" s="56"/>
      <c r="XAM410" s="56"/>
      <c r="XAN410" s="56"/>
      <c r="XAO410" s="56"/>
      <c r="XAP410" s="56"/>
      <c r="XAQ410" s="56"/>
      <c r="XAR410" s="56"/>
      <c r="XAS410" s="56"/>
      <c r="XAT410" s="56"/>
      <c r="XAU410" s="56"/>
      <c r="XAV410" s="56"/>
      <c r="XAW410" s="56"/>
      <c r="XAX410" s="56"/>
      <c r="XAY410" s="56"/>
      <c r="XAZ410" s="56"/>
      <c r="XBA410" s="56"/>
      <c r="XBB410" s="56"/>
      <c r="XBC410" s="56"/>
      <c r="XBD410" s="56"/>
      <c r="XBE410" s="56"/>
      <c r="XBF410" s="56"/>
      <c r="XBG410" s="56"/>
      <c r="XBH410" s="56"/>
      <c r="XBI410" s="56"/>
      <c r="XBJ410" s="56"/>
      <c r="XBK410" s="56"/>
      <c r="XBL410" s="56"/>
      <c r="XBM410" s="56"/>
      <c r="XBN410" s="56"/>
      <c r="XBO410" s="56"/>
      <c r="XBP410" s="56"/>
      <c r="XBQ410" s="56"/>
      <c r="XBR410" s="56"/>
      <c r="XBS410" s="56"/>
      <c r="XBT410" s="56"/>
      <c r="XBU410" s="56"/>
      <c r="XBV410" s="56"/>
      <c r="XBW410" s="56"/>
      <c r="XBX410" s="56"/>
      <c r="XBY410" s="56"/>
      <c r="XBZ410" s="56"/>
      <c r="XCA410" s="56"/>
      <c r="XCB410" s="56"/>
      <c r="XCC410" s="56"/>
      <c r="XCD410" s="56"/>
      <c r="XCE410" s="56"/>
      <c r="XCF410" s="56"/>
      <c r="XCG410" s="56"/>
      <c r="XCH410" s="56"/>
      <c r="XCI410" s="56"/>
      <c r="XCJ410" s="56"/>
      <c r="XCK410" s="56"/>
      <c r="XCL410" s="56"/>
      <c r="XCM410" s="56"/>
      <c r="XCN410" s="56"/>
      <c r="XCO410" s="56"/>
      <c r="XCP410" s="56"/>
      <c r="XCQ410" s="56"/>
      <c r="XCR410" s="56"/>
      <c r="XCS410" s="56"/>
      <c r="XCT410" s="56"/>
      <c r="XCU410" s="56"/>
      <c r="XCV410" s="56"/>
      <c r="XCW410" s="56"/>
      <c r="XCX410" s="56"/>
      <c r="XCY410" s="56"/>
      <c r="XCZ410" s="56"/>
      <c r="XDA410" s="56"/>
      <c r="XDB410" s="56"/>
    </row>
    <row r="411" spans="1:16383" s="329" customFormat="1" x14ac:dyDescent="0.2">
      <c r="A411" s="30">
        <v>107</v>
      </c>
      <c r="B411" s="364">
        <v>407</v>
      </c>
      <c r="C411" s="378" t="s">
        <v>76</v>
      </c>
      <c r="D411" s="376" t="s">
        <v>4032</v>
      </c>
      <c r="E411" s="376" t="s">
        <v>4460</v>
      </c>
      <c r="F411" s="376" t="s">
        <v>545</v>
      </c>
      <c r="G411" s="376" t="s">
        <v>4271</v>
      </c>
      <c r="H411" s="381" t="s">
        <v>3816</v>
      </c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6"/>
      <c r="BG411" s="56"/>
      <c r="BH411" s="56"/>
      <c r="BI411" s="56"/>
      <c r="BJ411" s="56"/>
      <c r="BK411" s="56"/>
      <c r="BL411" s="56"/>
      <c r="BM411" s="56"/>
      <c r="BN411" s="56"/>
      <c r="BO411" s="56"/>
      <c r="BP411" s="56"/>
      <c r="BQ411" s="56"/>
      <c r="BR411" s="56"/>
      <c r="BS411" s="56"/>
      <c r="BT411" s="56"/>
      <c r="BU411" s="56"/>
      <c r="BV411" s="56"/>
      <c r="BW411" s="56"/>
      <c r="BX411" s="56"/>
      <c r="BY411" s="56"/>
      <c r="BZ411" s="56"/>
      <c r="CA411" s="56"/>
      <c r="CB411" s="56"/>
      <c r="CC411" s="56"/>
      <c r="CD411" s="56"/>
      <c r="CE411" s="56"/>
      <c r="CF411" s="56"/>
      <c r="CG411" s="56"/>
      <c r="CH411" s="56"/>
      <c r="CI411" s="56"/>
      <c r="CJ411" s="56"/>
      <c r="CK411" s="56"/>
      <c r="CL411" s="56"/>
      <c r="CM411" s="56"/>
      <c r="CN411" s="56"/>
      <c r="CO411" s="56"/>
      <c r="CP411" s="56"/>
      <c r="CQ411" s="56"/>
      <c r="CR411" s="56"/>
      <c r="CS411" s="56"/>
      <c r="CT411" s="56"/>
      <c r="CU411" s="56"/>
      <c r="CV411" s="56"/>
      <c r="CW411" s="56"/>
      <c r="CX411" s="56"/>
      <c r="CY411" s="56"/>
      <c r="CZ411" s="56"/>
      <c r="DA411" s="56"/>
      <c r="DB411" s="56"/>
      <c r="DC411" s="56"/>
      <c r="DD411" s="56"/>
      <c r="DE411" s="56"/>
      <c r="DF411" s="56"/>
      <c r="DG411" s="56"/>
      <c r="DH411" s="56"/>
      <c r="DI411" s="56"/>
      <c r="DJ411" s="56"/>
      <c r="DK411" s="56"/>
      <c r="DL411" s="56"/>
      <c r="DM411" s="56"/>
      <c r="DN411" s="56"/>
      <c r="DO411" s="56"/>
      <c r="DP411" s="56"/>
      <c r="DQ411" s="56"/>
      <c r="DR411" s="56"/>
      <c r="DS411" s="56"/>
      <c r="DT411" s="56"/>
      <c r="DU411" s="56"/>
      <c r="DV411" s="56"/>
      <c r="DW411" s="56"/>
      <c r="DX411" s="56"/>
      <c r="DY411" s="56"/>
      <c r="DZ411" s="56"/>
      <c r="EA411" s="56"/>
      <c r="EB411" s="56"/>
      <c r="EC411" s="56"/>
      <c r="ED411" s="56"/>
      <c r="EE411" s="56"/>
      <c r="EF411" s="56"/>
      <c r="EG411" s="56"/>
      <c r="EH411" s="56"/>
      <c r="EI411" s="56"/>
      <c r="EJ411" s="56"/>
      <c r="EK411" s="56"/>
      <c r="EL411" s="56"/>
      <c r="EM411" s="56"/>
      <c r="EN411" s="56"/>
      <c r="EO411" s="56"/>
      <c r="EP411" s="56"/>
      <c r="EQ411" s="56"/>
      <c r="ER411" s="56"/>
      <c r="ES411" s="56"/>
      <c r="ET411" s="56"/>
      <c r="EU411" s="56"/>
      <c r="EV411" s="56"/>
      <c r="EW411" s="56"/>
      <c r="EX411" s="56"/>
      <c r="EY411" s="56"/>
      <c r="EZ411" s="56"/>
      <c r="FA411" s="56"/>
      <c r="FB411" s="56"/>
      <c r="FC411" s="56"/>
      <c r="FD411" s="56"/>
      <c r="FE411" s="56"/>
      <c r="FF411" s="56"/>
      <c r="FG411" s="56"/>
      <c r="FH411" s="56"/>
      <c r="FI411" s="56"/>
      <c r="FJ411" s="56"/>
      <c r="FK411" s="56"/>
      <c r="FL411" s="56"/>
      <c r="FM411" s="56"/>
      <c r="FN411" s="56"/>
      <c r="FO411" s="56"/>
      <c r="FP411" s="56"/>
      <c r="FQ411" s="56"/>
      <c r="FR411" s="56"/>
      <c r="FS411" s="56"/>
      <c r="FT411" s="56"/>
      <c r="FU411" s="56"/>
      <c r="FV411" s="56"/>
      <c r="FW411" s="56"/>
      <c r="FX411" s="56"/>
      <c r="FY411" s="56"/>
      <c r="FZ411" s="56"/>
      <c r="GA411" s="56"/>
      <c r="GB411" s="56"/>
      <c r="GC411" s="56"/>
      <c r="GD411" s="56"/>
      <c r="GE411" s="56"/>
      <c r="GF411" s="56"/>
      <c r="GG411" s="56"/>
      <c r="GH411" s="56"/>
      <c r="GI411" s="56"/>
      <c r="GJ411" s="56"/>
      <c r="GK411" s="56"/>
      <c r="GL411" s="56"/>
      <c r="GM411" s="56"/>
      <c r="GN411" s="56"/>
      <c r="GO411" s="56"/>
      <c r="GP411" s="56"/>
      <c r="GQ411" s="56"/>
      <c r="GR411" s="56"/>
      <c r="GS411" s="56"/>
      <c r="GT411" s="56"/>
      <c r="GU411" s="56"/>
      <c r="GV411" s="56"/>
      <c r="GW411" s="56"/>
      <c r="GX411" s="56"/>
      <c r="GY411" s="56"/>
      <c r="GZ411" s="56"/>
      <c r="HA411" s="56"/>
      <c r="HB411" s="56"/>
      <c r="HC411" s="56"/>
      <c r="HD411" s="56"/>
      <c r="HE411" s="56"/>
      <c r="HF411" s="56"/>
      <c r="HG411" s="56"/>
      <c r="HH411" s="56"/>
      <c r="HI411" s="56"/>
      <c r="HJ411" s="56"/>
      <c r="HK411" s="56"/>
      <c r="HL411" s="56"/>
      <c r="HM411" s="56"/>
      <c r="HN411" s="56"/>
      <c r="HO411" s="56"/>
      <c r="HP411" s="56"/>
      <c r="HQ411" s="56"/>
      <c r="HR411" s="56"/>
      <c r="HS411" s="56"/>
      <c r="HT411" s="56"/>
      <c r="HU411" s="56"/>
      <c r="HV411" s="56"/>
      <c r="HW411" s="56"/>
      <c r="HX411" s="56"/>
      <c r="HY411" s="56"/>
      <c r="HZ411" s="56"/>
      <c r="IA411" s="56"/>
      <c r="IB411" s="56"/>
      <c r="IC411" s="56"/>
      <c r="ID411" s="56"/>
      <c r="IE411" s="56"/>
      <c r="IF411" s="56"/>
      <c r="IG411" s="56"/>
      <c r="IH411" s="56"/>
      <c r="II411" s="56"/>
      <c r="IJ411" s="56"/>
      <c r="IK411" s="56"/>
      <c r="IL411" s="56"/>
      <c r="IM411" s="56"/>
      <c r="IN411" s="56"/>
      <c r="IO411" s="56"/>
      <c r="IP411" s="56"/>
      <c r="IQ411" s="56"/>
      <c r="IR411" s="56"/>
      <c r="IS411" s="56"/>
      <c r="IT411" s="56"/>
      <c r="IU411" s="56"/>
      <c r="IV411" s="56"/>
      <c r="IW411" s="56"/>
      <c r="IX411" s="56"/>
      <c r="IY411" s="56"/>
      <c r="IZ411" s="56"/>
      <c r="JA411" s="56"/>
      <c r="JB411" s="56"/>
      <c r="JC411" s="56"/>
      <c r="JD411" s="56"/>
      <c r="JE411" s="56"/>
      <c r="JF411" s="56"/>
      <c r="JG411" s="56"/>
      <c r="JH411" s="56"/>
      <c r="JI411" s="56"/>
      <c r="JJ411" s="56"/>
      <c r="JK411" s="56"/>
      <c r="JL411" s="56"/>
      <c r="JM411" s="56"/>
      <c r="JN411" s="56"/>
      <c r="JO411" s="56"/>
      <c r="JP411" s="56"/>
      <c r="JQ411" s="56"/>
      <c r="JR411" s="56"/>
      <c r="JS411" s="56"/>
      <c r="JT411" s="56"/>
      <c r="JU411" s="56"/>
      <c r="JV411" s="56"/>
      <c r="JW411" s="56"/>
      <c r="JX411" s="56"/>
      <c r="JY411" s="56"/>
      <c r="JZ411" s="56"/>
      <c r="KA411" s="56"/>
      <c r="KB411" s="56"/>
      <c r="KC411" s="56"/>
      <c r="KD411" s="56"/>
      <c r="KE411" s="56"/>
      <c r="KF411" s="56"/>
      <c r="KG411" s="56"/>
      <c r="KH411" s="56"/>
      <c r="KI411" s="56"/>
      <c r="KJ411" s="56"/>
      <c r="KK411" s="56"/>
      <c r="KL411" s="56"/>
      <c r="KM411" s="56"/>
      <c r="KN411" s="56"/>
      <c r="KO411" s="56"/>
      <c r="KP411" s="56"/>
      <c r="KQ411" s="56"/>
      <c r="KR411" s="56"/>
      <c r="KS411" s="56"/>
      <c r="KT411" s="56"/>
      <c r="KU411" s="56"/>
      <c r="KV411" s="56"/>
      <c r="KW411" s="56"/>
      <c r="KX411" s="56"/>
      <c r="KY411" s="56"/>
      <c r="KZ411" s="56"/>
      <c r="LA411" s="56"/>
      <c r="LB411" s="56"/>
      <c r="LC411" s="56"/>
      <c r="LD411" s="56"/>
      <c r="LE411" s="56"/>
      <c r="LF411" s="56"/>
      <c r="LG411" s="56"/>
      <c r="LH411" s="56"/>
      <c r="LI411" s="56"/>
      <c r="LJ411" s="56"/>
      <c r="LK411" s="56"/>
      <c r="LL411" s="56"/>
      <c r="LM411" s="56"/>
      <c r="LN411" s="56"/>
      <c r="LO411" s="56"/>
      <c r="LP411" s="56"/>
      <c r="LQ411" s="56"/>
      <c r="LR411" s="56"/>
      <c r="LS411" s="56"/>
      <c r="LT411" s="56"/>
      <c r="LU411" s="56"/>
      <c r="LV411" s="56"/>
      <c r="LW411" s="56"/>
      <c r="LX411" s="56"/>
      <c r="LY411" s="56"/>
      <c r="LZ411" s="56"/>
      <c r="MA411" s="56"/>
      <c r="MB411" s="56"/>
      <c r="MC411" s="56"/>
      <c r="MD411" s="56"/>
      <c r="ME411" s="56"/>
      <c r="MF411" s="56"/>
      <c r="MG411" s="56"/>
      <c r="MH411" s="56"/>
      <c r="MI411" s="56"/>
      <c r="MJ411" s="56"/>
      <c r="MK411" s="56"/>
      <c r="ML411" s="56"/>
      <c r="MM411" s="56"/>
      <c r="MN411" s="56"/>
      <c r="MO411" s="56"/>
      <c r="MP411" s="56"/>
      <c r="MQ411" s="56"/>
      <c r="MR411" s="56"/>
      <c r="MS411" s="56"/>
      <c r="MT411" s="56"/>
      <c r="MU411" s="56"/>
      <c r="MV411" s="56"/>
      <c r="MW411" s="56"/>
      <c r="MX411" s="56"/>
      <c r="MY411" s="56"/>
      <c r="MZ411" s="56"/>
      <c r="NA411" s="56"/>
      <c r="NB411" s="56"/>
      <c r="NC411" s="56"/>
      <c r="ND411" s="56"/>
      <c r="NE411" s="56"/>
      <c r="NF411" s="56"/>
      <c r="NG411" s="56"/>
      <c r="NH411" s="56"/>
      <c r="NI411" s="56"/>
      <c r="NJ411" s="56"/>
      <c r="NK411" s="56"/>
      <c r="NL411" s="56"/>
      <c r="NM411" s="56"/>
      <c r="NN411" s="56"/>
      <c r="NO411" s="56"/>
      <c r="NP411" s="56"/>
      <c r="NQ411" s="56"/>
      <c r="NR411" s="56"/>
      <c r="NS411" s="56"/>
      <c r="NT411" s="56"/>
      <c r="NU411" s="56"/>
      <c r="NV411" s="56"/>
      <c r="NW411" s="56"/>
      <c r="NX411" s="56"/>
      <c r="NY411" s="56"/>
      <c r="NZ411" s="56"/>
      <c r="OA411" s="56"/>
      <c r="OB411" s="56"/>
      <c r="OC411" s="56"/>
      <c r="OD411" s="56"/>
      <c r="OE411" s="56"/>
      <c r="OF411" s="56"/>
      <c r="OG411" s="56"/>
      <c r="OH411" s="56"/>
      <c r="OI411" s="56"/>
      <c r="OJ411" s="56"/>
      <c r="OK411" s="56"/>
      <c r="OL411" s="56"/>
      <c r="OM411" s="56"/>
      <c r="ON411" s="56"/>
      <c r="OO411" s="56"/>
      <c r="OP411" s="56"/>
      <c r="OQ411" s="56"/>
      <c r="OR411" s="56"/>
      <c r="OS411" s="56"/>
      <c r="OT411" s="56"/>
      <c r="OU411" s="56"/>
      <c r="OV411" s="56"/>
      <c r="OW411" s="56"/>
      <c r="OX411" s="56"/>
      <c r="OY411" s="56"/>
      <c r="OZ411" s="56"/>
      <c r="PA411" s="56"/>
      <c r="PB411" s="56"/>
      <c r="PC411" s="56"/>
      <c r="PD411" s="56"/>
      <c r="PE411" s="56"/>
      <c r="PF411" s="56"/>
      <c r="PG411" s="56"/>
      <c r="PH411" s="56"/>
      <c r="PI411" s="56"/>
      <c r="PJ411" s="56"/>
      <c r="PK411" s="56"/>
      <c r="PL411" s="56"/>
      <c r="PM411" s="56"/>
      <c r="PN411" s="56"/>
      <c r="PO411" s="56"/>
      <c r="PP411" s="56"/>
      <c r="PQ411" s="56"/>
      <c r="PR411" s="56"/>
      <c r="PS411" s="56"/>
      <c r="PT411" s="56"/>
      <c r="PU411" s="56"/>
      <c r="PV411" s="56"/>
      <c r="PW411" s="56"/>
      <c r="PX411" s="56"/>
      <c r="PY411" s="56"/>
      <c r="PZ411" s="56"/>
      <c r="QA411" s="56"/>
      <c r="QB411" s="56"/>
      <c r="QC411" s="56"/>
      <c r="QD411" s="56"/>
      <c r="QE411" s="56"/>
      <c r="QF411" s="56"/>
      <c r="QG411" s="56"/>
      <c r="QH411" s="56"/>
      <c r="QI411" s="56"/>
      <c r="QJ411" s="56"/>
      <c r="QK411" s="56"/>
      <c r="QL411" s="56"/>
      <c r="QM411" s="56"/>
      <c r="QN411" s="56"/>
      <c r="QO411" s="56"/>
      <c r="QP411" s="56"/>
      <c r="QQ411" s="56"/>
      <c r="QR411" s="56"/>
      <c r="QS411" s="56"/>
      <c r="QT411" s="56"/>
      <c r="QU411" s="56"/>
      <c r="QV411" s="56"/>
      <c r="QW411" s="56"/>
      <c r="QX411" s="56"/>
      <c r="QY411" s="56"/>
      <c r="QZ411" s="56"/>
      <c r="RA411" s="56"/>
      <c r="RB411" s="56"/>
      <c r="RC411" s="56"/>
      <c r="RD411" s="56"/>
      <c r="RE411" s="56"/>
      <c r="RF411" s="56"/>
      <c r="RG411" s="56"/>
      <c r="RH411" s="56"/>
      <c r="RI411" s="56"/>
      <c r="RJ411" s="56"/>
      <c r="RK411" s="56"/>
      <c r="RL411" s="56"/>
      <c r="RM411" s="56"/>
      <c r="RN411" s="56"/>
      <c r="RO411" s="56"/>
      <c r="RP411" s="56"/>
      <c r="RQ411" s="56"/>
      <c r="RR411" s="56"/>
      <c r="RS411" s="56"/>
      <c r="RT411" s="56"/>
      <c r="RU411" s="56"/>
      <c r="RV411" s="56"/>
      <c r="RW411" s="56"/>
      <c r="RX411" s="56"/>
      <c r="RY411" s="56"/>
      <c r="RZ411" s="56"/>
      <c r="SA411" s="56"/>
      <c r="SB411" s="56"/>
      <c r="SC411" s="56"/>
      <c r="SD411" s="56"/>
      <c r="SE411" s="56"/>
      <c r="SF411" s="56"/>
      <c r="SG411" s="56"/>
      <c r="SH411" s="56"/>
      <c r="SI411" s="56"/>
      <c r="SJ411" s="56"/>
      <c r="SK411" s="56"/>
      <c r="SL411" s="56"/>
      <c r="SM411" s="56"/>
      <c r="SN411" s="56"/>
      <c r="SO411" s="56"/>
      <c r="SP411" s="56"/>
      <c r="SQ411" s="56"/>
      <c r="SR411" s="56"/>
      <c r="SS411" s="56"/>
      <c r="ST411" s="56"/>
      <c r="SU411" s="56"/>
      <c r="SV411" s="56"/>
      <c r="SW411" s="56"/>
      <c r="SX411" s="56"/>
      <c r="SY411" s="56"/>
      <c r="SZ411" s="56"/>
      <c r="TA411" s="56"/>
      <c r="TB411" s="56"/>
      <c r="TC411" s="56"/>
      <c r="TD411" s="56"/>
      <c r="TE411" s="56"/>
      <c r="TF411" s="56"/>
      <c r="TG411" s="56"/>
      <c r="TH411" s="56"/>
      <c r="TI411" s="56"/>
      <c r="TJ411" s="56"/>
      <c r="TK411" s="56"/>
      <c r="TL411" s="56"/>
      <c r="TM411" s="56"/>
      <c r="TN411" s="56"/>
      <c r="TO411" s="56"/>
      <c r="TP411" s="56"/>
      <c r="TQ411" s="56"/>
      <c r="TR411" s="56"/>
      <c r="TS411" s="56"/>
      <c r="TT411" s="56"/>
      <c r="TU411" s="56"/>
      <c r="TV411" s="56"/>
      <c r="TW411" s="56"/>
      <c r="TX411" s="56"/>
      <c r="TY411" s="56"/>
      <c r="TZ411" s="56"/>
      <c r="UA411" s="56"/>
      <c r="UB411" s="56"/>
      <c r="UC411" s="56"/>
      <c r="UD411" s="56"/>
      <c r="UE411" s="56"/>
      <c r="UF411" s="56"/>
      <c r="UG411" s="56"/>
      <c r="UH411" s="56"/>
      <c r="UI411" s="56"/>
      <c r="UJ411" s="56"/>
      <c r="UK411" s="56"/>
      <c r="UL411" s="56"/>
      <c r="UM411" s="56"/>
      <c r="UN411" s="56"/>
      <c r="UO411" s="56"/>
      <c r="UP411" s="56"/>
      <c r="UQ411" s="56"/>
      <c r="UR411" s="56"/>
      <c r="US411" s="56"/>
      <c r="UT411" s="56"/>
      <c r="UU411" s="56"/>
      <c r="UV411" s="56"/>
      <c r="UW411" s="56"/>
      <c r="UX411" s="56"/>
      <c r="UY411" s="56"/>
      <c r="UZ411" s="56"/>
      <c r="VA411" s="56"/>
      <c r="VB411" s="56"/>
      <c r="VC411" s="56"/>
      <c r="VD411" s="56"/>
      <c r="VE411" s="56"/>
      <c r="VF411" s="56"/>
      <c r="VG411" s="56"/>
      <c r="VH411" s="56"/>
      <c r="VI411" s="56"/>
      <c r="VJ411" s="56"/>
      <c r="VK411" s="56"/>
      <c r="VL411" s="56"/>
      <c r="VM411" s="56"/>
      <c r="VN411" s="56"/>
      <c r="VO411" s="56"/>
      <c r="VP411" s="56"/>
      <c r="VQ411" s="56"/>
      <c r="VR411" s="56"/>
      <c r="VS411" s="56"/>
      <c r="VT411" s="56"/>
      <c r="VU411" s="56"/>
      <c r="VV411" s="56"/>
      <c r="VW411" s="56"/>
      <c r="VX411" s="56"/>
      <c r="VY411" s="56"/>
      <c r="VZ411" s="56"/>
      <c r="WA411" s="56"/>
      <c r="WB411" s="56"/>
      <c r="WC411" s="56"/>
      <c r="WD411" s="56"/>
      <c r="WE411" s="56"/>
      <c r="WF411" s="56"/>
      <c r="WG411" s="56"/>
      <c r="WH411" s="56"/>
      <c r="WI411" s="56"/>
      <c r="WJ411" s="56"/>
      <c r="WK411" s="56"/>
      <c r="WL411" s="56"/>
      <c r="WM411" s="56"/>
      <c r="WN411" s="56"/>
      <c r="WO411" s="56"/>
      <c r="WP411" s="56"/>
      <c r="WQ411" s="56"/>
      <c r="WR411" s="56"/>
      <c r="WS411" s="56"/>
      <c r="WT411" s="56"/>
      <c r="WU411" s="56"/>
      <c r="WV411" s="56"/>
      <c r="WW411" s="56"/>
      <c r="WX411" s="56"/>
      <c r="WY411" s="56"/>
      <c r="WZ411" s="56"/>
      <c r="XA411" s="56"/>
      <c r="XB411" s="56"/>
      <c r="XC411" s="56"/>
      <c r="XD411" s="56"/>
      <c r="XE411" s="56"/>
      <c r="XF411" s="56"/>
      <c r="XG411" s="56"/>
      <c r="XH411" s="56"/>
      <c r="XI411" s="56"/>
      <c r="XJ411" s="56"/>
      <c r="XK411" s="56"/>
      <c r="XL411" s="56"/>
      <c r="XM411" s="56"/>
      <c r="XN411" s="56"/>
      <c r="XO411" s="56"/>
      <c r="XP411" s="56"/>
      <c r="XQ411" s="56"/>
      <c r="XR411" s="56"/>
      <c r="XS411" s="56"/>
      <c r="XT411" s="56"/>
      <c r="XU411" s="56"/>
      <c r="XV411" s="56"/>
      <c r="XW411" s="56"/>
      <c r="XX411" s="56"/>
      <c r="XY411" s="56"/>
      <c r="XZ411" s="56"/>
      <c r="YA411" s="56"/>
      <c r="YB411" s="56"/>
      <c r="YC411" s="56"/>
      <c r="YD411" s="56"/>
      <c r="YE411" s="56"/>
      <c r="YF411" s="56"/>
      <c r="YG411" s="56"/>
      <c r="YH411" s="56"/>
      <c r="YI411" s="56"/>
      <c r="YJ411" s="56"/>
      <c r="YK411" s="56"/>
      <c r="YL411" s="56"/>
      <c r="YM411" s="56"/>
      <c r="YN411" s="56"/>
      <c r="YO411" s="56"/>
      <c r="YP411" s="56"/>
      <c r="YQ411" s="56"/>
      <c r="YR411" s="56"/>
      <c r="YS411" s="56"/>
      <c r="YT411" s="56"/>
      <c r="YU411" s="56"/>
      <c r="YV411" s="56"/>
      <c r="YW411" s="56"/>
      <c r="YX411" s="56"/>
      <c r="YY411" s="56"/>
      <c r="YZ411" s="56"/>
      <c r="ZA411" s="56"/>
      <c r="ZB411" s="56"/>
      <c r="ZC411" s="56"/>
      <c r="ZD411" s="56"/>
      <c r="ZE411" s="56"/>
      <c r="ZF411" s="56"/>
      <c r="ZG411" s="56"/>
      <c r="ZH411" s="56"/>
      <c r="ZI411" s="56"/>
      <c r="ZJ411" s="56"/>
      <c r="ZK411" s="56"/>
      <c r="ZL411" s="56"/>
      <c r="ZM411" s="56"/>
      <c r="ZN411" s="56"/>
      <c r="ZO411" s="56"/>
      <c r="ZP411" s="56"/>
      <c r="ZQ411" s="56"/>
      <c r="ZR411" s="56"/>
      <c r="ZS411" s="56"/>
      <c r="ZT411" s="56"/>
      <c r="ZU411" s="56"/>
      <c r="ZV411" s="56"/>
      <c r="ZW411" s="56"/>
      <c r="ZX411" s="56"/>
      <c r="ZY411" s="56"/>
      <c r="ZZ411" s="56"/>
      <c r="AAA411" s="56"/>
      <c r="AAB411" s="56"/>
      <c r="AAC411" s="56"/>
      <c r="AAD411" s="56"/>
      <c r="AAE411" s="56"/>
      <c r="AAF411" s="56"/>
      <c r="AAG411" s="56"/>
      <c r="AAH411" s="56"/>
      <c r="AAI411" s="56"/>
      <c r="AAJ411" s="56"/>
      <c r="AAK411" s="56"/>
      <c r="AAL411" s="56"/>
      <c r="AAM411" s="56"/>
      <c r="AAN411" s="56"/>
      <c r="AAO411" s="56"/>
      <c r="AAP411" s="56"/>
      <c r="AAQ411" s="56"/>
      <c r="AAR411" s="56"/>
      <c r="AAS411" s="56"/>
      <c r="AAT411" s="56"/>
      <c r="AAU411" s="56"/>
      <c r="AAV411" s="56"/>
      <c r="AAW411" s="56"/>
      <c r="AAX411" s="56"/>
      <c r="AAY411" s="56"/>
      <c r="AAZ411" s="56"/>
      <c r="ABA411" s="56"/>
      <c r="ABB411" s="56"/>
      <c r="ABC411" s="56"/>
      <c r="ABD411" s="56"/>
      <c r="ABE411" s="56"/>
      <c r="ABF411" s="56"/>
      <c r="ABG411" s="56"/>
      <c r="ABH411" s="56"/>
      <c r="ABI411" s="56"/>
      <c r="ABJ411" s="56"/>
      <c r="ABK411" s="56"/>
      <c r="ABL411" s="56"/>
      <c r="ABM411" s="56"/>
      <c r="ABN411" s="56"/>
      <c r="ABO411" s="56"/>
      <c r="ABP411" s="56"/>
      <c r="ABQ411" s="56"/>
      <c r="ABR411" s="56"/>
      <c r="ABS411" s="56"/>
      <c r="ABT411" s="56"/>
      <c r="ABU411" s="56"/>
      <c r="ABV411" s="56"/>
      <c r="ABW411" s="56"/>
      <c r="ABX411" s="56"/>
      <c r="ABY411" s="56"/>
      <c r="ABZ411" s="56"/>
      <c r="ACA411" s="56"/>
      <c r="ACB411" s="56"/>
      <c r="ACC411" s="56"/>
      <c r="ACD411" s="56"/>
      <c r="ACE411" s="56"/>
      <c r="ACF411" s="56"/>
      <c r="ACG411" s="56"/>
      <c r="ACH411" s="56"/>
      <c r="ACI411" s="56"/>
      <c r="ACJ411" s="56"/>
      <c r="ACK411" s="56"/>
      <c r="ACL411" s="56"/>
      <c r="ACM411" s="56"/>
      <c r="ACN411" s="56"/>
      <c r="ACO411" s="56"/>
      <c r="ACP411" s="56"/>
      <c r="ACQ411" s="56"/>
      <c r="ACR411" s="56"/>
      <c r="ACS411" s="56"/>
      <c r="ACT411" s="56"/>
      <c r="ACU411" s="56"/>
      <c r="ACV411" s="56"/>
      <c r="ACW411" s="56"/>
      <c r="ACX411" s="56"/>
      <c r="ACY411" s="56"/>
      <c r="ACZ411" s="56"/>
      <c r="ADA411" s="56"/>
      <c r="ADB411" s="56"/>
      <c r="ADC411" s="56"/>
      <c r="ADD411" s="56"/>
      <c r="ADE411" s="56"/>
      <c r="ADF411" s="56"/>
      <c r="ADG411" s="56"/>
      <c r="ADH411" s="56"/>
      <c r="ADI411" s="56"/>
      <c r="ADJ411" s="56"/>
      <c r="ADK411" s="56"/>
      <c r="ADL411" s="56"/>
      <c r="ADM411" s="56"/>
      <c r="ADN411" s="56"/>
      <c r="ADO411" s="56"/>
      <c r="ADP411" s="56"/>
      <c r="ADQ411" s="56"/>
      <c r="ADR411" s="56"/>
      <c r="ADS411" s="56"/>
      <c r="ADT411" s="56"/>
      <c r="ADU411" s="56"/>
      <c r="ADV411" s="56"/>
      <c r="ADW411" s="56"/>
      <c r="ADX411" s="56"/>
      <c r="ADY411" s="56"/>
      <c r="ADZ411" s="56"/>
      <c r="AEA411" s="56"/>
      <c r="AEB411" s="56"/>
      <c r="AEC411" s="56"/>
      <c r="AED411" s="56"/>
      <c r="AEE411" s="56"/>
      <c r="AEF411" s="56"/>
      <c r="AEG411" s="56"/>
      <c r="AEH411" s="56"/>
      <c r="AEI411" s="56"/>
      <c r="AEJ411" s="56"/>
      <c r="AEK411" s="56"/>
      <c r="AEL411" s="56"/>
      <c r="AEM411" s="56"/>
      <c r="AEN411" s="56"/>
      <c r="AEO411" s="56"/>
      <c r="AEP411" s="56"/>
      <c r="AEQ411" s="56"/>
      <c r="AER411" s="56"/>
      <c r="AES411" s="56"/>
      <c r="AET411" s="56"/>
      <c r="AEU411" s="56"/>
      <c r="AEV411" s="56"/>
      <c r="AEW411" s="56"/>
      <c r="AEX411" s="56"/>
      <c r="AEY411" s="56"/>
      <c r="AEZ411" s="56"/>
      <c r="AFA411" s="56"/>
      <c r="AFB411" s="56"/>
      <c r="AFC411" s="56"/>
      <c r="AFD411" s="56"/>
      <c r="AFE411" s="56"/>
      <c r="AFF411" s="56"/>
      <c r="AFG411" s="56"/>
      <c r="AFH411" s="56"/>
      <c r="AFI411" s="56"/>
      <c r="AFJ411" s="56"/>
      <c r="AFK411" s="56"/>
      <c r="AFL411" s="56"/>
      <c r="AFM411" s="56"/>
      <c r="AFN411" s="56"/>
      <c r="AFO411" s="56"/>
      <c r="AFP411" s="56"/>
      <c r="AFQ411" s="56"/>
      <c r="AFR411" s="56"/>
      <c r="AFS411" s="56"/>
      <c r="AFT411" s="56"/>
      <c r="AFU411" s="56"/>
      <c r="AFV411" s="56"/>
      <c r="AFW411" s="56"/>
      <c r="AFX411" s="56"/>
      <c r="AFY411" s="56"/>
      <c r="AFZ411" s="56"/>
      <c r="AGA411" s="56"/>
      <c r="AGB411" s="56"/>
      <c r="AGC411" s="56"/>
      <c r="AGD411" s="56"/>
      <c r="AGE411" s="56"/>
      <c r="AGF411" s="56"/>
      <c r="AGG411" s="56"/>
      <c r="AGH411" s="56"/>
      <c r="AGI411" s="56"/>
      <c r="AGJ411" s="56"/>
      <c r="AGK411" s="56"/>
      <c r="AGL411" s="56"/>
      <c r="AGM411" s="56"/>
      <c r="AGN411" s="56"/>
      <c r="AGO411" s="56"/>
      <c r="AGP411" s="56"/>
      <c r="AGQ411" s="56"/>
      <c r="AGR411" s="56"/>
      <c r="AGS411" s="56"/>
      <c r="AGT411" s="56"/>
      <c r="AGU411" s="56"/>
      <c r="AGV411" s="56"/>
      <c r="AGW411" s="56"/>
      <c r="AGX411" s="56"/>
      <c r="AGY411" s="56"/>
      <c r="AGZ411" s="56"/>
      <c r="AHA411" s="56"/>
      <c r="AHB411" s="56"/>
      <c r="AHC411" s="56"/>
      <c r="AHD411" s="56"/>
      <c r="AHE411" s="56"/>
      <c r="AHF411" s="56"/>
      <c r="AHG411" s="56"/>
      <c r="AHH411" s="56"/>
      <c r="AHI411" s="56"/>
      <c r="AHJ411" s="56"/>
      <c r="AHK411" s="56"/>
      <c r="AHL411" s="56"/>
      <c r="AHM411" s="56"/>
      <c r="AHN411" s="56"/>
      <c r="AHO411" s="56"/>
      <c r="AHP411" s="56"/>
      <c r="AHQ411" s="56"/>
      <c r="AHR411" s="56"/>
      <c r="AHS411" s="56"/>
      <c r="AHT411" s="56"/>
      <c r="AHU411" s="56"/>
      <c r="AHV411" s="56"/>
      <c r="AHW411" s="56"/>
      <c r="AHX411" s="56"/>
      <c r="AHY411" s="56"/>
      <c r="AHZ411" s="56"/>
      <c r="AIA411" s="56"/>
      <c r="AIB411" s="56"/>
      <c r="AIC411" s="56"/>
      <c r="AID411" s="56"/>
      <c r="AIE411" s="56"/>
      <c r="AIF411" s="56"/>
      <c r="AIG411" s="56"/>
      <c r="AIH411" s="56"/>
      <c r="AII411" s="56"/>
      <c r="AIJ411" s="56"/>
      <c r="AIK411" s="56"/>
      <c r="AIL411" s="56"/>
      <c r="AIM411" s="56"/>
      <c r="AIN411" s="56"/>
      <c r="AIO411" s="56"/>
      <c r="AIP411" s="56"/>
      <c r="AIQ411" s="56"/>
      <c r="AIR411" s="56"/>
      <c r="AIS411" s="56"/>
      <c r="AIT411" s="56"/>
      <c r="AIU411" s="56"/>
      <c r="AIV411" s="56"/>
      <c r="AIW411" s="56"/>
      <c r="AIX411" s="56"/>
      <c r="AIY411" s="56"/>
      <c r="AIZ411" s="56"/>
      <c r="AJA411" s="56"/>
      <c r="AJB411" s="56"/>
      <c r="AJC411" s="56"/>
      <c r="AJD411" s="56"/>
      <c r="AJE411" s="56"/>
      <c r="AJF411" s="56"/>
      <c r="AJG411" s="56"/>
      <c r="AJH411" s="56"/>
      <c r="AJI411" s="56"/>
      <c r="AJJ411" s="56"/>
      <c r="AJK411" s="56"/>
      <c r="AJL411" s="56"/>
      <c r="AJM411" s="56"/>
      <c r="AJN411" s="56"/>
      <c r="AJO411" s="56"/>
      <c r="AJP411" s="56"/>
      <c r="AJQ411" s="56"/>
      <c r="AJR411" s="56"/>
      <c r="AJS411" s="56"/>
      <c r="AJT411" s="56"/>
      <c r="AJU411" s="56"/>
      <c r="AJV411" s="56"/>
      <c r="AJW411" s="56"/>
      <c r="AJX411" s="56"/>
      <c r="AJY411" s="56"/>
      <c r="AJZ411" s="56"/>
      <c r="AKA411" s="56"/>
      <c r="AKB411" s="56"/>
      <c r="AKC411" s="56"/>
      <c r="AKD411" s="56"/>
      <c r="AKE411" s="56"/>
      <c r="AKF411" s="56"/>
      <c r="AKG411" s="56"/>
      <c r="AKH411" s="56"/>
      <c r="AKI411" s="56"/>
      <c r="AKJ411" s="56"/>
      <c r="AKK411" s="56"/>
      <c r="AKL411" s="56"/>
      <c r="AKM411" s="56"/>
      <c r="AKN411" s="56"/>
      <c r="AKO411" s="56"/>
      <c r="AKP411" s="56"/>
      <c r="AKQ411" s="56"/>
      <c r="AKR411" s="56"/>
      <c r="AKS411" s="56"/>
      <c r="AKT411" s="56"/>
      <c r="AKU411" s="56"/>
      <c r="AKV411" s="56"/>
      <c r="AKW411" s="56"/>
      <c r="AKX411" s="56"/>
      <c r="AKY411" s="56"/>
      <c r="AKZ411" s="56"/>
      <c r="ALA411" s="56"/>
      <c r="ALB411" s="56"/>
      <c r="ALC411" s="56"/>
      <c r="ALD411" s="56"/>
      <c r="ALE411" s="56"/>
      <c r="ALF411" s="56"/>
      <c r="ALG411" s="56"/>
      <c r="ALH411" s="56"/>
      <c r="ALI411" s="56"/>
      <c r="ALJ411" s="56"/>
      <c r="ALK411" s="56"/>
      <c r="ALL411" s="56"/>
      <c r="ALM411" s="56"/>
      <c r="ALN411" s="56"/>
      <c r="ALO411" s="56"/>
      <c r="ALP411" s="56"/>
      <c r="ALQ411" s="56"/>
      <c r="ALR411" s="56"/>
      <c r="ALS411" s="56"/>
      <c r="ALT411" s="56"/>
      <c r="ALU411" s="56"/>
      <c r="ALV411" s="56"/>
      <c r="ALW411" s="56"/>
      <c r="ALX411" s="56"/>
      <c r="ALY411" s="56"/>
      <c r="ALZ411" s="56"/>
      <c r="AMA411" s="56"/>
      <c r="AMB411" s="56"/>
      <c r="AMC411" s="56"/>
      <c r="AMD411" s="56"/>
      <c r="AME411" s="56"/>
      <c r="AMF411" s="56"/>
      <c r="AMG411" s="56"/>
      <c r="AMH411" s="56"/>
      <c r="AMI411" s="56"/>
      <c r="AMJ411" s="56"/>
      <c r="AMK411" s="56"/>
      <c r="AML411" s="56"/>
      <c r="AMM411" s="56"/>
      <c r="AMN411" s="56"/>
      <c r="AMO411" s="56"/>
      <c r="AMP411" s="56"/>
      <c r="AMQ411" s="56"/>
      <c r="AMR411" s="56"/>
      <c r="AMS411" s="56"/>
      <c r="AMT411" s="56"/>
      <c r="AMU411" s="56"/>
      <c r="AMV411" s="56"/>
      <c r="AMW411" s="56"/>
      <c r="AMX411" s="56"/>
      <c r="AMY411" s="56"/>
      <c r="AMZ411" s="56"/>
      <c r="ANA411" s="56"/>
      <c r="ANB411" s="56"/>
      <c r="ANC411" s="56"/>
      <c r="AND411" s="56"/>
      <c r="ANE411" s="56"/>
      <c r="ANF411" s="56"/>
      <c r="ANG411" s="56"/>
      <c r="ANH411" s="56"/>
      <c r="ANI411" s="56"/>
      <c r="ANJ411" s="56"/>
      <c r="ANK411" s="56"/>
      <c r="ANL411" s="56"/>
      <c r="ANM411" s="56"/>
      <c r="ANN411" s="56"/>
      <c r="ANO411" s="56"/>
      <c r="ANP411" s="56"/>
      <c r="ANQ411" s="56"/>
      <c r="ANR411" s="56"/>
      <c r="ANS411" s="56"/>
      <c r="ANT411" s="56"/>
      <c r="ANU411" s="56"/>
      <c r="ANV411" s="56"/>
      <c r="ANW411" s="56"/>
      <c r="ANX411" s="56"/>
      <c r="ANY411" s="56"/>
      <c r="ANZ411" s="56"/>
      <c r="AOA411" s="56"/>
      <c r="AOB411" s="56"/>
      <c r="AOC411" s="56"/>
      <c r="AOD411" s="56"/>
      <c r="AOE411" s="56"/>
      <c r="AOF411" s="56"/>
      <c r="AOG411" s="56"/>
      <c r="AOH411" s="56"/>
      <c r="AOI411" s="56"/>
      <c r="AOJ411" s="56"/>
      <c r="AOK411" s="56"/>
      <c r="AOL411" s="56"/>
      <c r="AOM411" s="56"/>
      <c r="AON411" s="56"/>
      <c r="AOO411" s="56"/>
      <c r="AOP411" s="56"/>
      <c r="AOQ411" s="56"/>
      <c r="AOR411" s="56"/>
      <c r="AOS411" s="56"/>
      <c r="AOT411" s="56"/>
      <c r="AOU411" s="56"/>
      <c r="AOV411" s="56"/>
      <c r="AOW411" s="56"/>
      <c r="AOX411" s="56"/>
      <c r="AOY411" s="56"/>
      <c r="AOZ411" s="56"/>
      <c r="APA411" s="56"/>
      <c r="APB411" s="56"/>
      <c r="APC411" s="56"/>
      <c r="APD411" s="56"/>
      <c r="APE411" s="56"/>
      <c r="APF411" s="56"/>
      <c r="APG411" s="56"/>
      <c r="APH411" s="56"/>
      <c r="API411" s="56"/>
      <c r="APJ411" s="56"/>
      <c r="APK411" s="56"/>
      <c r="APL411" s="56"/>
      <c r="APM411" s="56"/>
      <c r="APN411" s="56"/>
      <c r="APO411" s="56"/>
      <c r="APP411" s="56"/>
      <c r="APQ411" s="56"/>
      <c r="APR411" s="56"/>
      <c r="APS411" s="56"/>
      <c r="APT411" s="56"/>
      <c r="APU411" s="56"/>
      <c r="APV411" s="56"/>
      <c r="APW411" s="56"/>
      <c r="APX411" s="56"/>
      <c r="APY411" s="56"/>
      <c r="APZ411" s="56"/>
      <c r="AQA411" s="56"/>
      <c r="AQB411" s="56"/>
      <c r="AQC411" s="56"/>
      <c r="AQD411" s="56"/>
      <c r="AQE411" s="56"/>
      <c r="AQF411" s="56"/>
      <c r="AQG411" s="56"/>
      <c r="AQH411" s="56"/>
      <c r="AQI411" s="56"/>
      <c r="AQJ411" s="56"/>
      <c r="AQK411" s="56"/>
      <c r="AQL411" s="56"/>
      <c r="AQM411" s="56"/>
      <c r="AQN411" s="56"/>
      <c r="AQO411" s="56"/>
      <c r="AQP411" s="56"/>
      <c r="AQQ411" s="56"/>
      <c r="AQR411" s="56"/>
      <c r="AQS411" s="56"/>
      <c r="AQT411" s="56"/>
      <c r="AQU411" s="56"/>
      <c r="AQV411" s="56"/>
      <c r="AQW411" s="56"/>
      <c r="AQX411" s="56"/>
      <c r="AQY411" s="56"/>
      <c r="AQZ411" s="56"/>
      <c r="ARA411" s="56"/>
      <c r="ARB411" s="56"/>
      <c r="ARC411" s="56"/>
      <c r="ARD411" s="56"/>
      <c r="ARE411" s="56"/>
      <c r="ARF411" s="56"/>
      <c r="ARG411" s="56"/>
      <c r="ARH411" s="56"/>
      <c r="ARI411" s="56"/>
      <c r="ARJ411" s="56"/>
      <c r="ARK411" s="56"/>
      <c r="ARL411" s="56"/>
      <c r="ARM411" s="56"/>
      <c r="ARN411" s="56"/>
      <c r="ARO411" s="56"/>
      <c r="ARP411" s="56"/>
      <c r="ARQ411" s="56"/>
      <c r="ARR411" s="56"/>
      <c r="ARS411" s="56"/>
      <c r="ART411" s="56"/>
      <c r="ARU411" s="56"/>
      <c r="ARV411" s="56"/>
      <c r="ARW411" s="56"/>
      <c r="ARX411" s="56"/>
      <c r="ARY411" s="56"/>
      <c r="ARZ411" s="56"/>
      <c r="ASA411" s="56"/>
      <c r="ASB411" s="56"/>
      <c r="ASC411" s="56"/>
      <c r="ASD411" s="56"/>
      <c r="ASE411" s="56"/>
      <c r="ASF411" s="56"/>
      <c r="ASG411" s="56"/>
      <c r="ASH411" s="56"/>
      <c r="ASI411" s="56"/>
      <c r="ASJ411" s="56"/>
      <c r="ASK411" s="56"/>
      <c r="ASL411" s="56"/>
      <c r="ASM411" s="56"/>
      <c r="ASN411" s="56"/>
      <c r="ASO411" s="56"/>
      <c r="ASP411" s="56"/>
      <c r="ASQ411" s="56"/>
      <c r="ASR411" s="56"/>
      <c r="ASS411" s="56"/>
      <c r="AST411" s="56"/>
      <c r="ASU411" s="56"/>
      <c r="ASV411" s="56"/>
      <c r="ASW411" s="56"/>
      <c r="ASX411" s="56"/>
      <c r="ASY411" s="56"/>
      <c r="ASZ411" s="56"/>
      <c r="ATA411" s="56"/>
      <c r="ATB411" s="56"/>
      <c r="ATC411" s="56"/>
      <c r="ATD411" s="56"/>
      <c r="ATE411" s="56"/>
      <c r="ATF411" s="56"/>
      <c r="ATG411" s="56"/>
      <c r="ATH411" s="56"/>
      <c r="ATI411" s="56"/>
      <c r="ATJ411" s="56"/>
      <c r="ATK411" s="56"/>
      <c r="ATL411" s="56"/>
      <c r="ATM411" s="56"/>
      <c r="ATN411" s="56"/>
      <c r="ATO411" s="56"/>
      <c r="ATP411" s="56"/>
      <c r="ATQ411" s="56"/>
      <c r="ATR411" s="56"/>
      <c r="ATS411" s="56"/>
      <c r="ATT411" s="56"/>
      <c r="ATU411" s="56"/>
      <c r="ATV411" s="56"/>
      <c r="ATW411" s="56"/>
      <c r="ATX411" s="56"/>
      <c r="ATY411" s="56"/>
      <c r="ATZ411" s="56"/>
      <c r="AUA411" s="56"/>
      <c r="AUB411" s="56"/>
      <c r="AUC411" s="56"/>
      <c r="AUD411" s="56"/>
      <c r="AUE411" s="56"/>
      <c r="AUF411" s="56"/>
      <c r="AUG411" s="56"/>
      <c r="AUH411" s="56"/>
      <c r="AUI411" s="56"/>
      <c r="AUJ411" s="56"/>
      <c r="AUK411" s="56"/>
      <c r="AUL411" s="56"/>
      <c r="AUM411" s="56"/>
      <c r="AUN411" s="56"/>
      <c r="AUO411" s="56"/>
      <c r="AUP411" s="56"/>
      <c r="AUQ411" s="56"/>
      <c r="AUR411" s="56"/>
      <c r="AUS411" s="56"/>
      <c r="AUT411" s="56"/>
      <c r="AUU411" s="56"/>
      <c r="AUV411" s="56"/>
      <c r="AUW411" s="56"/>
      <c r="AUX411" s="56"/>
      <c r="AUY411" s="56"/>
      <c r="AUZ411" s="56"/>
      <c r="AVA411" s="56"/>
      <c r="AVB411" s="56"/>
      <c r="AVC411" s="56"/>
      <c r="AVD411" s="56"/>
      <c r="AVE411" s="56"/>
      <c r="AVF411" s="56"/>
      <c r="AVG411" s="56"/>
      <c r="AVH411" s="56"/>
      <c r="AVI411" s="56"/>
      <c r="AVJ411" s="56"/>
      <c r="AVK411" s="56"/>
      <c r="AVL411" s="56"/>
      <c r="AVM411" s="56"/>
      <c r="AVN411" s="56"/>
      <c r="AVO411" s="56"/>
      <c r="AVP411" s="56"/>
      <c r="AVQ411" s="56"/>
      <c r="AVR411" s="56"/>
      <c r="AVS411" s="56"/>
      <c r="AVT411" s="56"/>
      <c r="AVU411" s="56"/>
      <c r="AVV411" s="56"/>
      <c r="AVW411" s="56"/>
      <c r="AVX411" s="56"/>
      <c r="AVY411" s="56"/>
      <c r="AVZ411" s="56"/>
      <c r="AWA411" s="56"/>
      <c r="AWB411" s="56"/>
      <c r="AWC411" s="56"/>
      <c r="AWD411" s="56"/>
      <c r="AWE411" s="56"/>
      <c r="AWF411" s="56"/>
      <c r="AWG411" s="56"/>
      <c r="AWH411" s="56"/>
      <c r="AWI411" s="56"/>
      <c r="AWJ411" s="56"/>
      <c r="AWK411" s="56"/>
      <c r="AWL411" s="56"/>
      <c r="AWM411" s="56"/>
      <c r="AWN411" s="56"/>
      <c r="AWO411" s="56"/>
      <c r="AWP411" s="56"/>
      <c r="AWQ411" s="56"/>
      <c r="AWR411" s="56"/>
      <c r="AWS411" s="56"/>
      <c r="AWT411" s="56"/>
      <c r="AWU411" s="56"/>
      <c r="AWV411" s="56"/>
      <c r="AWW411" s="56"/>
      <c r="AWX411" s="56"/>
      <c r="AWY411" s="56"/>
      <c r="AWZ411" s="56"/>
      <c r="AXA411" s="56"/>
      <c r="AXB411" s="56"/>
      <c r="AXC411" s="56"/>
      <c r="AXD411" s="56"/>
      <c r="AXE411" s="56"/>
      <c r="AXF411" s="56"/>
      <c r="AXG411" s="56"/>
      <c r="AXH411" s="56"/>
      <c r="AXI411" s="56"/>
      <c r="AXJ411" s="56"/>
      <c r="AXK411" s="56"/>
      <c r="AXL411" s="56"/>
      <c r="AXM411" s="56"/>
      <c r="AXN411" s="56"/>
      <c r="AXO411" s="56"/>
      <c r="AXP411" s="56"/>
      <c r="AXQ411" s="56"/>
      <c r="AXR411" s="56"/>
      <c r="AXS411" s="56"/>
      <c r="AXT411" s="56"/>
      <c r="AXU411" s="56"/>
      <c r="AXV411" s="56"/>
      <c r="AXW411" s="56"/>
      <c r="AXX411" s="56"/>
      <c r="AXY411" s="56"/>
      <c r="AXZ411" s="56"/>
      <c r="AYA411" s="56"/>
      <c r="AYB411" s="56"/>
      <c r="AYC411" s="56"/>
      <c r="AYD411" s="56"/>
      <c r="AYE411" s="56"/>
      <c r="AYF411" s="56"/>
      <c r="AYG411" s="56"/>
      <c r="AYH411" s="56"/>
      <c r="AYI411" s="56"/>
      <c r="AYJ411" s="56"/>
      <c r="AYK411" s="56"/>
      <c r="AYL411" s="56"/>
      <c r="AYM411" s="56"/>
      <c r="AYN411" s="56"/>
      <c r="AYO411" s="56"/>
      <c r="AYP411" s="56"/>
      <c r="AYQ411" s="56"/>
      <c r="AYR411" s="56"/>
      <c r="AYS411" s="56"/>
      <c r="AYT411" s="56"/>
      <c r="AYU411" s="56"/>
      <c r="AYV411" s="56"/>
      <c r="AYW411" s="56"/>
      <c r="AYX411" s="56"/>
      <c r="AYY411" s="56"/>
      <c r="AYZ411" s="56"/>
      <c r="AZA411" s="56"/>
      <c r="AZB411" s="56"/>
      <c r="AZC411" s="56"/>
      <c r="AZD411" s="56"/>
      <c r="AZE411" s="56"/>
      <c r="AZF411" s="56"/>
      <c r="AZG411" s="56"/>
      <c r="AZH411" s="56"/>
      <c r="AZI411" s="56"/>
      <c r="AZJ411" s="56"/>
      <c r="AZK411" s="56"/>
      <c r="AZL411" s="56"/>
      <c r="AZM411" s="56"/>
      <c r="AZN411" s="56"/>
      <c r="AZO411" s="56"/>
      <c r="AZP411" s="56"/>
      <c r="AZQ411" s="56"/>
      <c r="AZR411" s="56"/>
      <c r="AZS411" s="56"/>
      <c r="AZT411" s="56"/>
      <c r="AZU411" s="56"/>
      <c r="AZV411" s="56"/>
      <c r="AZW411" s="56"/>
      <c r="AZX411" s="56"/>
      <c r="AZY411" s="56"/>
      <c r="AZZ411" s="56"/>
      <c r="BAA411" s="56"/>
      <c r="BAB411" s="56"/>
      <c r="BAC411" s="56"/>
      <c r="BAD411" s="56"/>
      <c r="BAE411" s="56"/>
      <c r="BAF411" s="56"/>
      <c r="BAG411" s="56"/>
      <c r="BAH411" s="56"/>
      <c r="BAI411" s="56"/>
      <c r="BAJ411" s="56"/>
      <c r="BAK411" s="56"/>
      <c r="BAL411" s="56"/>
      <c r="BAM411" s="56"/>
      <c r="BAN411" s="56"/>
      <c r="BAO411" s="56"/>
      <c r="BAP411" s="56"/>
      <c r="BAQ411" s="56"/>
      <c r="BAR411" s="56"/>
      <c r="BAS411" s="56"/>
      <c r="BAT411" s="56"/>
      <c r="BAU411" s="56"/>
      <c r="BAV411" s="56"/>
      <c r="BAW411" s="56"/>
      <c r="BAX411" s="56"/>
      <c r="BAY411" s="56"/>
      <c r="BAZ411" s="56"/>
      <c r="BBA411" s="56"/>
      <c r="BBB411" s="56"/>
      <c r="BBC411" s="56"/>
      <c r="BBD411" s="56"/>
      <c r="BBE411" s="56"/>
      <c r="BBF411" s="56"/>
      <c r="BBG411" s="56"/>
      <c r="BBH411" s="56"/>
      <c r="BBI411" s="56"/>
      <c r="BBJ411" s="56"/>
      <c r="BBK411" s="56"/>
      <c r="BBL411" s="56"/>
      <c r="BBM411" s="56"/>
      <c r="BBN411" s="56"/>
      <c r="BBO411" s="56"/>
      <c r="BBP411" s="56"/>
      <c r="BBQ411" s="56"/>
      <c r="BBR411" s="56"/>
      <c r="BBS411" s="56"/>
      <c r="BBT411" s="56"/>
      <c r="BBU411" s="56"/>
      <c r="BBV411" s="56"/>
      <c r="BBW411" s="56"/>
      <c r="BBX411" s="56"/>
      <c r="BBY411" s="56"/>
      <c r="BBZ411" s="56"/>
      <c r="BCA411" s="56"/>
      <c r="BCB411" s="56"/>
      <c r="BCC411" s="56"/>
      <c r="BCD411" s="56"/>
      <c r="BCE411" s="56"/>
      <c r="BCF411" s="56"/>
      <c r="BCG411" s="56"/>
      <c r="BCH411" s="56"/>
      <c r="BCI411" s="56"/>
      <c r="BCJ411" s="56"/>
      <c r="BCK411" s="56"/>
      <c r="BCL411" s="56"/>
      <c r="BCM411" s="56"/>
      <c r="BCN411" s="56"/>
      <c r="BCO411" s="56"/>
      <c r="BCP411" s="56"/>
      <c r="BCQ411" s="56"/>
      <c r="BCR411" s="56"/>
      <c r="BCS411" s="56"/>
      <c r="BCT411" s="56"/>
      <c r="BCU411" s="56"/>
      <c r="BCV411" s="56"/>
      <c r="BCW411" s="56"/>
      <c r="BCX411" s="56"/>
      <c r="BCY411" s="56"/>
      <c r="BCZ411" s="56"/>
      <c r="BDA411" s="56"/>
      <c r="BDB411" s="56"/>
      <c r="BDC411" s="56"/>
      <c r="BDD411" s="56"/>
      <c r="BDE411" s="56"/>
      <c r="BDF411" s="56"/>
      <c r="BDG411" s="56"/>
      <c r="BDH411" s="56"/>
      <c r="BDI411" s="56"/>
      <c r="BDJ411" s="56"/>
      <c r="BDK411" s="56"/>
      <c r="BDL411" s="56"/>
      <c r="BDM411" s="56"/>
      <c r="BDN411" s="56"/>
      <c r="BDO411" s="56"/>
      <c r="BDP411" s="56"/>
      <c r="BDQ411" s="56"/>
      <c r="BDR411" s="56"/>
      <c r="BDS411" s="56"/>
      <c r="BDT411" s="56"/>
      <c r="BDU411" s="56"/>
      <c r="BDV411" s="56"/>
      <c r="BDW411" s="56"/>
      <c r="BDX411" s="56"/>
      <c r="BDY411" s="56"/>
      <c r="BDZ411" s="56"/>
      <c r="BEA411" s="56"/>
      <c r="BEB411" s="56"/>
      <c r="BEC411" s="56"/>
      <c r="BED411" s="56"/>
      <c r="BEE411" s="56"/>
      <c r="BEF411" s="56"/>
      <c r="BEG411" s="56"/>
      <c r="BEH411" s="56"/>
      <c r="BEI411" s="56"/>
      <c r="BEJ411" s="56"/>
      <c r="BEK411" s="56"/>
      <c r="BEL411" s="56"/>
      <c r="BEM411" s="56"/>
      <c r="BEN411" s="56"/>
      <c r="BEO411" s="56"/>
      <c r="BEP411" s="56"/>
      <c r="BEQ411" s="56"/>
      <c r="BER411" s="56"/>
      <c r="BES411" s="56"/>
      <c r="BET411" s="56"/>
      <c r="BEU411" s="56"/>
      <c r="BEV411" s="56"/>
      <c r="BEW411" s="56"/>
      <c r="BEX411" s="56"/>
      <c r="BEY411" s="56"/>
      <c r="BEZ411" s="56"/>
      <c r="BFA411" s="56"/>
      <c r="BFB411" s="56"/>
      <c r="BFC411" s="56"/>
      <c r="BFD411" s="56"/>
      <c r="BFE411" s="56"/>
      <c r="BFF411" s="56"/>
      <c r="BFG411" s="56"/>
      <c r="BFH411" s="56"/>
      <c r="BFI411" s="56"/>
      <c r="BFJ411" s="56"/>
      <c r="BFK411" s="56"/>
      <c r="BFL411" s="56"/>
      <c r="BFM411" s="56"/>
      <c r="BFN411" s="56"/>
      <c r="BFO411" s="56"/>
      <c r="BFP411" s="56"/>
      <c r="BFQ411" s="56"/>
      <c r="BFR411" s="56"/>
      <c r="BFS411" s="56"/>
      <c r="BFT411" s="56"/>
      <c r="BFU411" s="56"/>
      <c r="BFV411" s="56"/>
      <c r="BFW411" s="56"/>
      <c r="BFX411" s="56"/>
      <c r="BFY411" s="56"/>
      <c r="BFZ411" s="56"/>
      <c r="BGA411" s="56"/>
      <c r="BGB411" s="56"/>
      <c r="BGC411" s="56"/>
      <c r="BGD411" s="56"/>
      <c r="BGE411" s="56"/>
      <c r="BGF411" s="56"/>
      <c r="BGG411" s="56"/>
      <c r="BGH411" s="56"/>
      <c r="BGI411" s="56"/>
      <c r="BGJ411" s="56"/>
      <c r="BGK411" s="56"/>
      <c r="BGL411" s="56"/>
      <c r="BGM411" s="56"/>
      <c r="BGN411" s="56"/>
      <c r="BGO411" s="56"/>
      <c r="BGP411" s="56"/>
      <c r="BGQ411" s="56"/>
      <c r="BGR411" s="56"/>
      <c r="BGS411" s="56"/>
      <c r="BGT411" s="56"/>
      <c r="BGU411" s="56"/>
      <c r="BGV411" s="56"/>
      <c r="BGW411" s="56"/>
      <c r="BGX411" s="56"/>
      <c r="BGY411" s="56"/>
      <c r="BGZ411" s="56"/>
      <c r="BHA411" s="56"/>
      <c r="BHB411" s="56"/>
      <c r="BHC411" s="56"/>
      <c r="BHD411" s="56"/>
      <c r="BHE411" s="56"/>
      <c r="BHF411" s="56"/>
      <c r="BHG411" s="56"/>
      <c r="BHH411" s="56"/>
      <c r="BHI411" s="56"/>
      <c r="BHJ411" s="56"/>
      <c r="BHK411" s="56"/>
      <c r="BHL411" s="56"/>
      <c r="BHM411" s="56"/>
      <c r="BHN411" s="56"/>
      <c r="BHO411" s="56"/>
      <c r="BHP411" s="56"/>
      <c r="BHQ411" s="56"/>
      <c r="BHR411" s="56"/>
      <c r="BHS411" s="56"/>
      <c r="BHT411" s="56"/>
      <c r="BHU411" s="56"/>
      <c r="BHV411" s="56"/>
      <c r="BHW411" s="56"/>
      <c r="BHX411" s="56"/>
      <c r="BHY411" s="56"/>
      <c r="BHZ411" s="56"/>
      <c r="BIA411" s="56"/>
      <c r="BIB411" s="56"/>
      <c r="BIC411" s="56"/>
      <c r="BID411" s="56"/>
      <c r="BIE411" s="56"/>
      <c r="BIF411" s="56"/>
      <c r="BIG411" s="56"/>
      <c r="BIH411" s="56"/>
      <c r="BII411" s="56"/>
      <c r="BIJ411" s="56"/>
      <c r="BIK411" s="56"/>
      <c r="BIL411" s="56"/>
      <c r="BIM411" s="56"/>
      <c r="BIN411" s="56"/>
      <c r="BIO411" s="56"/>
      <c r="BIP411" s="56"/>
      <c r="BIQ411" s="56"/>
      <c r="BIR411" s="56"/>
      <c r="BIS411" s="56"/>
      <c r="BIT411" s="56"/>
      <c r="BIU411" s="56"/>
      <c r="BIV411" s="56"/>
      <c r="BIW411" s="56"/>
      <c r="BIX411" s="56"/>
      <c r="BIY411" s="56"/>
      <c r="BIZ411" s="56"/>
      <c r="BJA411" s="56"/>
      <c r="BJB411" s="56"/>
      <c r="BJC411" s="56"/>
      <c r="BJD411" s="56"/>
      <c r="BJE411" s="56"/>
      <c r="BJF411" s="56"/>
      <c r="BJG411" s="56"/>
      <c r="BJH411" s="56"/>
      <c r="BJI411" s="56"/>
      <c r="BJJ411" s="56"/>
      <c r="BJK411" s="56"/>
      <c r="BJL411" s="56"/>
      <c r="BJM411" s="56"/>
      <c r="BJN411" s="56"/>
      <c r="BJO411" s="56"/>
      <c r="BJP411" s="56"/>
      <c r="BJQ411" s="56"/>
      <c r="BJR411" s="56"/>
      <c r="BJS411" s="56"/>
      <c r="BJT411" s="56"/>
      <c r="BJU411" s="56"/>
      <c r="BJV411" s="56"/>
      <c r="BJW411" s="56"/>
      <c r="BJX411" s="56"/>
      <c r="BJY411" s="56"/>
      <c r="BJZ411" s="56"/>
      <c r="BKA411" s="56"/>
      <c r="BKB411" s="56"/>
      <c r="BKC411" s="56"/>
      <c r="BKD411" s="56"/>
      <c r="BKE411" s="56"/>
      <c r="BKF411" s="56"/>
      <c r="BKG411" s="56"/>
      <c r="BKH411" s="56"/>
      <c r="BKI411" s="56"/>
      <c r="BKJ411" s="56"/>
      <c r="BKK411" s="56"/>
      <c r="BKL411" s="56"/>
      <c r="BKM411" s="56"/>
      <c r="BKN411" s="56"/>
      <c r="BKO411" s="56"/>
      <c r="BKP411" s="56"/>
      <c r="BKQ411" s="56"/>
      <c r="BKR411" s="56"/>
      <c r="BKS411" s="56"/>
      <c r="BKT411" s="56"/>
      <c r="BKU411" s="56"/>
      <c r="BKV411" s="56"/>
      <c r="BKW411" s="56"/>
      <c r="BKX411" s="56"/>
      <c r="BKY411" s="56"/>
      <c r="BKZ411" s="56"/>
      <c r="BLA411" s="56"/>
      <c r="BLB411" s="56"/>
      <c r="BLC411" s="56"/>
      <c r="BLD411" s="56"/>
      <c r="BLE411" s="56"/>
      <c r="BLF411" s="56"/>
      <c r="BLG411" s="56"/>
      <c r="BLH411" s="56"/>
      <c r="BLI411" s="56"/>
      <c r="BLJ411" s="56"/>
      <c r="BLK411" s="56"/>
      <c r="BLL411" s="56"/>
      <c r="BLM411" s="56"/>
      <c r="BLN411" s="56"/>
      <c r="BLO411" s="56"/>
      <c r="BLP411" s="56"/>
      <c r="BLQ411" s="56"/>
      <c r="BLR411" s="56"/>
      <c r="BLS411" s="56"/>
      <c r="BLT411" s="56"/>
      <c r="BLU411" s="56"/>
      <c r="BLV411" s="56"/>
      <c r="BLW411" s="56"/>
      <c r="BLX411" s="56"/>
      <c r="BLY411" s="56"/>
      <c r="BLZ411" s="56"/>
      <c r="BMA411" s="56"/>
      <c r="BMB411" s="56"/>
      <c r="BMC411" s="56"/>
      <c r="BMD411" s="56"/>
      <c r="BME411" s="56"/>
      <c r="BMF411" s="56"/>
      <c r="BMG411" s="56"/>
      <c r="BMH411" s="56"/>
      <c r="BMI411" s="56"/>
      <c r="BMJ411" s="56"/>
      <c r="BMK411" s="56"/>
      <c r="BML411" s="56"/>
      <c r="BMM411" s="56"/>
      <c r="BMN411" s="56"/>
      <c r="BMO411" s="56"/>
      <c r="BMP411" s="56"/>
      <c r="BMQ411" s="56"/>
      <c r="BMR411" s="56"/>
      <c r="BMS411" s="56"/>
      <c r="BMT411" s="56"/>
      <c r="BMU411" s="56"/>
      <c r="BMV411" s="56"/>
      <c r="BMW411" s="56"/>
      <c r="BMX411" s="56"/>
      <c r="BMY411" s="56"/>
      <c r="BMZ411" s="56"/>
      <c r="BNA411" s="56"/>
      <c r="BNB411" s="56"/>
      <c r="BNC411" s="56"/>
      <c r="BND411" s="56"/>
      <c r="BNE411" s="56"/>
      <c r="BNF411" s="56"/>
      <c r="BNG411" s="56"/>
      <c r="BNH411" s="56"/>
      <c r="BNI411" s="56"/>
      <c r="BNJ411" s="56"/>
      <c r="BNK411" s="56"/>
      <c r="BNL411" s="56"/>
      <c r="BNM411" s="56"/>
      <c r="BNN411" s="56"/>
      <c r="BNO411" s="56"/>
      <c r="BNP411" s="56"/>
      <c r="BNQ411" s="56"/>
      <c r="BNR411" s="56"/>
      <c r="BNS411" s="56"/>
      <c r="BNT411" s="56"/>
      <c r="BNU411" s="56"/>
      <c r="BNV411" s="56"/>
      <c r="BNW411" s="56"/>
      <c r="BNX411" s="56"/>
      <c r="BNY411" s="56"/>
      <c r="BNZ411" s="56"/>
      <c r="BOA411" s="56"/>
      <c r="BOB411" s="56"/>
      <c r="BOC411" s="56"/>
      <c r="BOD411" s="56"/>
      <c r="BOE411" s="56"/>
      <c r="BOF411" s="56"/>
      <c r="BOG411" s="56"/>
      <c r="BOH411" s="56"/>
      <c r="BOI411" s="56"/>
      <c r="BOJ411" s="56"/>
      <c r="BOK411" s="56"/>
      <c r="BOL411" s="56"/>
      <c r="BOM411" s="56"/>
      <c r="BON411" s="56"/>
      <c r="BOO411" s="56"/>
      <c r="BOP411" s="56"/>
      <c r="BOQ411" s="56"/>
      <c r="BOR411" s="56"/>
      <c r="BOS411" s="56"/>
      <c r="BOT411" s="56"/>
      <c r="BOU411" s="56"/>
      <c r="BOV411" s="56"/>
      <c r="BOW411" s="56"/>
      <c r="BOX411" s="56"/>
      <c r="BOY411" s="56"/>
      <c r="BOZ411" s="56"/>
      <c r="BPA411" s="56"/>
      <c r="BPB411" s="56"/>
      <c r="BPC411" s="56"/>
      <c r="BPD411" s="56"/>
      <c r="BPE411" s="56"/>
      <c r="BPF411" s="56"/>
      <c r="BPG411" s="56"/>
      <c r="BPH411" s="56"/>
      <c r="BPI411" s="56"/>
      <c r="BPJ411" s="56"/>
      <c r="BPK411" s="56"/>
      <c r="BPL411" s="56"/>
      <c r="BPM411" s="56"/>
      <c r="BPN411" s="56"/>
      <c r="BPO411" s="56"/>
      <c r="BPP411" s="56"/>
      <c r="BPQ411" s="56"/>
      <c r="BPR411" s="56"/>
      <c r="BPS411" s="56"/>
      <c r="BPT411" s="56"/>
      <c r="BPU411" s="56"/>
      <c r="BPV411" s="56"/>
      <c r="BPW411" s="56"/>
      <c r="BPX411" s="56"/>
      <c r="BPY411" s="56"/>
      <c r="BPZ411" s="56"/>
      <c r="BQA411" s="56"/>
      <c r="BQB411" s="56"/>
      <c r="BQC411" s="56"/>
      <c r="BQD411" s="56"/>
      <c r="BQE411" s="56"/>
      <c r="BQF411" s="56"/>
      <c r="BQG411" s="56"/>
      <c r="BQH411" s="56"/>
      <c r="BQI411" s="56"/>
      <c r="BQJ411" s="56"/>
      <c r="BQK411" s="56"/>
      <c r="BQL411" s="56"/>
      <c r="BQM411" s="56"/>
      <c r="BQN411" s="56"/>
      <c r="BQO411" s="56"/>
      <c r="BQP411" s="56"/>
      <c r="BQQ411" s="56"/>
      <c r="BQR411" s="56"/>
      <c r="BQS411" s="56"/>
      <c r="BQT411" s="56"/>
      <c r="BQU411" s="56"/>
      <c r="BQV411" s="56"/>
      <c r="BQW411" s="56"/>
      <c r="BQX411" s="56"/>
      <c r="BQY411" s="56"/>
      <c r="BQZ411" s="56"/>
      <c r="BRA411" s="56"/>
      <c r="BRB411" s="56"/>
      <c r="BRC411" s="56"/>
      <c r="BRD411" s="56"/>
      <c r="BRE411" s="56"/>
      <c r="BRF411" s="56"/>
      <c r="BRG411" s="56"/>
      <c r="BRH411" s="56"/>
      <c r="BRI411" s="56"/>
      <c r="BRJ411" s="56"/>
      <c r="BRK411" s="56"/>
      <c r="BRL411" s="56"/>
      <c r="BRM411" s="56"/>
      <c r="BRN411" s="56"/>
      <c r="BRO411" s="56"/>
      <c r="BRP411" s="56"/>
      <c r="BRQ411" s="56"/>
      <c r="BRR411" s="56"/>
      <c r="BRS411" s="56"/>
      <c r="BRT411" s="56"/>
      <c r="BRU411" s="56"/>
      <c r="BRV411" s="56"/>
      <c r="BRW411" s="56"/>
      <c r="BRX411" s="56"/>
      <c r="BRY411" s="56"/>
      <c r="BRZ411" s="56"/>
      <c r="BSA411" s="56"/>
      <c r="BSB411" s="56"/>
      <c r="BSC411" s="56"/>
      <c r="BSD411" s="56"/>
      <c r="BSE411" s="56"/>
      <c r="BSF411" s="56"/>
      <c r="BSG411" s="56"/>
      <c r="BSH411" s="56"/>
      <c r="BSI411" s="56"/>
      <c r="BSJ411" s="56"/>
      <c r="BSK411" s="56"/>
      <c r="BSL411" s="56"/>
      <c r="BSM411" s="56"/>
      <c r="BSN411" s="56"/>
      <c r="BSO411" s="56"/>
      <c r="BSP411" s="56"/>
      <c r="BSQ411" s="56"/>
      <c r="BSR411" s="56"/>
      <c r="BSS411" s="56"/>
      <c r="BST411" s="56"/>
      <c r="BSU411" s="56"/>
      <c r="BSV411" s="56"/>
      <c r="BSW411" s="56"/>
      <c r="BSX411" s="56"/>
      <c r="BSY411" s="56"/>
      <c r="BSZ411" s="56"/>
      <c r="BTA411" s="56"/>
      <c r="BTB411" s="56"/>
      <c r="BTC411" s="56"/>
      <c r="BTD411" s="56"/>
      <c r="BTE411" s="56"/>
      <c r="BTF411" s="56"/>
      <c r="BTG411" s="56"/>
      <c r="BTH411" s="56"/>
      <c r="BTI411" s="56"/>
      <c r="BTJ411" s="56"/>
      <c r="BTK411" s="56"/>
      <c r="BTL411" s="56"/>
      <c r="BTM411" s="56"/>
      <c r="BTN411" s="56"/>
      <c r="BTO411" s="56"/>
      <c r="BTP411" s="56"/>
      <c r="BTQ411" s="56"/>
      <c r="BTR411" s="56"/>
      <c r="BTS411" s="56"/>
      <c r="BTT411" s="56"/>
      <c r="BTU411" s="56"/>
      <c r="BTV411" s="56"/>
      <c r="BTW411" s="56"/>
      <c r="BTX411" s="56"/>
      <c r="BTY411" s="56"/>
      <c r="BTZ411" s="56"/>
      <c r="BUA411" s="56"/>
      <c r="BUB411" s="56"/>
      <c r="BUC411" s="56"/>
      <c r="BUD411" s="56"/>
      <c r="BUE411" s="56"/>
      <c r="BUF411" s="56"/>
      <c r="BUG411" s="56"/>
      <c r="BUH411" s="56"/>
      <c r="BUI411" s="56"/>
      <c r="BUJ411" s="56"/>
      <c r="BUK411" s="56"/>
      <c r="BUL411" s="56"/>
      <c r="BUM411" s="56"/>
      <c r="BUN411" s="56"/>
      <c r="BUO411" s="56"/>
      <c r="BUP411" s="56"/>
      <c r="BUQ411" s="56"/>
      <c r="BUR411" s="56"/>
      <c r="BUS411" s="56"/>
      <c r="BUT411" s="56"/>
      <c r="BUU411" s="56"/>
      <c r="BUV411" s="56"/>
      <c r="BUW411" s="56"/>
      <c r="BUX411" s="56"/>
      <c r="BUY411" s="56"/>
      <c r="BUZ411" s="56"/>
      <c r="BVA411" s="56"/>
      <c r="BVB411" s="56"/>
      <c r="BVC411" s="56"/>
      <c r="BVD411" s="56"/>
      <c r="BVE411" s="56"/>
      <c r="BVF411" s="56"/>
      <c r="BVG411" s="56"/>
      <c r="BVH411" s="56"/>
      <c r="BVI411" s="56"/>
      <c r="BVJ411" s="56"/>
      <c r="BVK411" s="56"/>
      <c r="BVL411" s="56"/>
      <c r="BVM411" s="56"/>
      <c r="BVN411" s="56"/>
      <c r="BVO411" s="56"/>
      <c r="BVP411" s="56"/>
      <c r="BVQ411" s="56"/>
      <c r="BVR411" s="56"/>
      <c r="BVS411" s="56"/>
      <c r="BVT411" s="56"/>
      <c r="BVU411" s="56"/>
      <c r="BVV411" s="56"/>
      <c r="BVW411" s="56"/>
      <c r="BVX411" s="56"/>
      <c r="BVY411" s="56"/>
      <c r="BVZ411" s="56"/>
      <c r="BWA411" s="56"/>
      <c r="BWB411" s="56"/>
      <c r="BWC411" s="56"/>
      <c r="BWD411" s="56"/>
      <c r="BWE411" s="56"/>
      <c r="BWF411" s="56"/>
      <c r="BWG411" s="56"/>
      <c r="BWH411" s="56"/>
      <c r="BWI411" s="56"/>
      <c r="BWJ411" s="56"/>
      <c r="BWK411" s="56"/>
      <c r="BWL411" s="56"/>
      <c r="BWM411" s="56"/>
      <c r="BWN411" s="56"/>
      <c r="BWO411" s="56"/>
      <c r="BWP411" s="56"/>
      <c r="BWQ411" s="56"/>
      <c r="BWR411" s="56"/>
      <c r="BWS411" s="56"/>
      <c r="BWT411" s="56"/>
      <c r="BWU411" s="56"/>
      <c r="BWV411" s="56"/>
      <c r="BWW411" s="56"/>
      <c r="BWX411" s="56"/>
      <c r="BWY411" s="56"/>
      <c r="BWZ411" s="56"/>
      <c r="BXA411" s="56"/>
      <c r="BXB411" s="56"/>
      <c r="BXC411" s="56"/>
      <c r="BXD411" s="56"/>
      <c r="BXE411" s="56"/>
      <c r="BXF411" s="56"/>
      <c r="BXG411" s="56"/>
      <c r="BXH411" s="56"/>
      <c r="BXI411" s="56"/>
      <c r="BXJ411" s="56"/>
      <c r="BXK411" s="56"/>
      <c r="BXL411" s="56"/>
      <c r="BXM411" s="56"/>
      <c r="BXN411" s="56"/>
      <c r="BXO411" s="56"/>
      <c r="BXP411" s="56"/>
      <c r="BXQ411" s="56"/>
      <c r="BXR411" s="56"/>
      <c r="BXS411" s="56"/>
      <c r="BXT411" s="56"/>
      <c r="BXU411" s="56"/>
      <c r="BXV411" s="56"/>
      <c r="BXW411" s="56"/>
      <c r="BXX411" s="56"/>
      <c r="BXY411" s="56"/>
      <c r="BXZ411" s="56"/>
      <c r="BYA411" s="56"/>
      <c r="BYB411" s="56"/>
      <c r="BYC411" s="56"/>
      <c r="BYD411" s="56"/>
      <c r="BYE411" s="56"/>
      <c r="BYF411" s="56"/>
      <c r="BYG411" s="56"/>
      <c r="BYH411" s="56"/>
      <c r="BYI411" s="56"/>
      <c r="BYJ411" s="56"/>
      <c r="BYK411" s="56"/>
      <c r="BYL411" s="56"/>
      <c r="BYM411" s="56"/>
      <c r="BYN411" s="56"/>
      <c r="BYO411" s="56"/>
      <c r="BYP411" s="56"/>
      <c r="BYQ411" s="56"/>
      <c r="BYR411" s="56"/>
      <c r="BYS411" s="56"/>
      <c r="BYT411" s="56"/>
      <c r="BYU411" s="56"/>
      <c r="BYV411" s="56"/>
      <c r="BYW411" s="56"/>
      <c r="BYX411" s="56"/>
      <c r="BYY411" s="56"/>
      <c r="BYZ411" s="56"/>
      <c r="BZA411" s="56"/>
      <c r="BZB411" s="56"/>
      <c r="BZC411" s="56"/>
      <c r="BZD411" s="56"/>
      <c r="BZE411" s="56"/>
      <c r="BZF411" s="56"/>
      <c r="BZG411" s="56"/>
      <c r="BZH411" s="56"/>
      <c r="BZI411" s="56"/>
      <c r="BZJ411" s="56"/>
      <c r="BZK411" s="56"/>
      <c r="BZL411" s="56"/>
      <c r="BZM411" s="56"/>
      <c r="BZN411" s="56"/>
      <c r="BZO411" s="56"/>
      <c r="BZP411" s="56"/>
      <c r="BZQ411" s="56"/>
      <c r="BZR411" s="56"/>
      <c r="BZS411" s="56"/>
      <c r="BZT411" s="56"/>
      <c r="BZU411" s="56"/>
      <c r="BZV411" s="56"/>
      <c r="BZW411" s="56"/>
      <c r="BZX411" s="56"/>
      <c r="BZY411" s="56"/>
      <c r="BZZ411" s="56"/>
      <c r="CAA411" s="56"/>
      <c r="CAB411" s="56"/>
      <c r="CAC411" s="56"/>
      <c r="CAD411" s="56"/>
      <c r="CAE411" s="56"/>
      <c r="CAF411" s="56"/>
      <c r="CAG411" s="56"/>
      <c r="CAH411" s="56"/>
      <c r="CAI411" s="56"/>
      <c r="CAJ411" s="56"/>
      <c r="CAK411" s="56"/>
      <c r="CAL411" s="56"/>
      <c r="CAM411" s="56"/>
      <c r="CAN411" s="56"/>
      <c r="CAO411" s="56"/>
      <c r="CAP411" s="56"/>
      <c r="CAQ411" s="56"/>
      <c r="CAR411" s="56"/>
      <c r="CAS411" s="56"/>
      <c r="CAT411" s="56"/>
      <c r="CAU411" s="56"/>
      <c r="CAV411" s="56"/>
      <c r="CAW411" s="56"/>
      <c r="CAX411" s="56"/>
      <c r="CAY411" s="56"/>
      <c r="CAZ411" s="56"/>
      <c r="CBA411" s="56"/>
      <c r="CBB411" s="56"/>
      <c r="CBC411" s="56"/>
      <c r="CBD411" s="56"/>
      <c r="CBE411" s="56"/>
      <c r="CBF411" s="56"/>
      <c r="CBG411" s="56"/>
      <c r="CBH411" s="56"/>
      <c r="CBI411" s="56"/>
      <c r="CBJ411" s="56"/>
      <c r="CBK411" s="56"/>
      <c r="CBL411" s="56"/>
      <c r="CBM411" s="56"/>
      <c r="CBN411" s="56"/>
      <c r="CBO411" s="56"/>
      <c r="CBP411" s="56"/>
      <c r="CBQ411" s="56"/>
      <c r="CBR411" s="56"/>
      <c r="CBS411" s="56"/>
      <c r="CBT411" s="56"/>
      <c r="CBU411" s="56"/>
      <c r="CBV411" s="56"/>
      <c r="CBW411" s="56"/>
      <c r="CBX411" s="56"/>
      <c r="CBY411" s="56"/>
      <c r="CBZ411" s="56"/>
      <c r="CCA411" s="56"/>
      <c r="CCB411" s="56"/>
      <c r="CCC411" s="56"/>
      <c r="CCD411" s="56"/>
      <c r="CCE411" s="56"/>
      <c r="CCF411" s="56"/>
      <c r="CCG411" s="56"/>
      <c r="CCH411" s="56"/>
      <c r="CCI411" s="56"/>
      <c r="CCJ411" s="56"/>
      <c r="CCK411" s="56"/>
      <c r="CCL411" s="56"/>
      <c r="CCM411" s="56"/>
      <c r="CCN411" s="56"/>
      <c r="CCO411" s="56"/>
      <c r="CCP411" s="56"/>
      <c r="CCQ411" s="56"/>
      <c r="CCR411" s="56"/>
      <c r="CCS411" s="56"/>
      <c r="CCT411" s="56"/>
      <c r="CCU411" s="56"/>
      <c r="CCV411" s="56"/>
      <c r="CCW411" s="56"/>
      <c r="CCX411" s="56"/>
      <c r="CCY411" s="56"/>
      <c r="CCZ411" s="56"/>
      <c r="CDA411" s="56"/>
      <c r="CDB411" s="56"/>
      <c r="CDC411" s="56"/>
      <c r="CDD411" s="56"/>
      <c r="CDE411" s="56"/>
      <c r="CDF411" s="56"/>
      <c r="CDG411" s="56"/>
      <c r="CDH411" s="56"/>
      <c r="CDI411" s="56"/>
      <c r="CDJ411" s="56"/>
      <c r="CDK411" s="56"/>
      <c r="CDL411" s="56"/>
      <c r="CDM411" s="56"/>
      <c r="CDN411" s="56"/>
      <c r="CDO411" s="56"/>
      <c r="CDP411" s="56"/>
      <c r="CDQ411" s="56"/>
      <c r="CDR411" s="56"/>
      <c r="CDS411" s="56"/>
      <c r="CDT411" s="56"/>
      <c r="CDU411" s="56"/>
      <c r="CDV411" s="56"/>
      <c r="CDW411" s="56"/>
      <c r="CDX411" s="56"/>
      <c r="CDY411" s="56"/>
      <c r="CDZ411" s="56"/>
      <c r="CEA411" s="56"/>
      <c r="CEB411" s="56"/>
      <c r="CEC411" s="56"/>
      <c r="CED411" s="56"/>
      <c r="CEE411" s="56"/>
      <c r="CEF411" s="56"/>
      <c r="CEG411" s="56"/>
      <c r="CEH411" s="56"/>
      <c r="CEI411" s="56"/>
      <c r="CEJ411" s="56"/>
      <c r="CEK411" s="56"/>
      <c r="CEL411" s="56"/>
      <c r="CEM411" s="56"/>
      <c r="CEN411" s="56"/>
      <c r="CEO411" s="56"/>
      <c r="CEP411" s="56"/>
      <c r="CEQ411" s="56"/>
      <c r="CER411" s="56"/>
      <c r="CES411" s="56"/>
      <c r="CET411" s="56"/>
      <c r="CEU411" s="56"/>
      <c r="CEV411" s="56"/>
      <c r="CEW411" s="56"/>
      <c r="CEX411" s="56"/>
      <c r="CEY411" s="56"/>
      <c r="CEZ411" s="56"/>
      <c r="CFA411" s="56"/>
      <c r="CFB411" s="56"/>
      <c r="CFC411" s="56"/>
      <c r="CFD411" s="56"/>
      <c r="CFE411" s="56"/>
      <c r="CFF411" s="56"/>
      <c r="CFG411" s="56"/>
      <c r="CFH411" s="56"/>
      <c r="CFI411" s="56"/>
      <c r="CFJ411" s="56"/>
      <c r="CFK411" s="56"/>
      <c r="CFL411" s="56"/>
      <c r="CFM411" s="56"/>
      <c r="CFN411" s="56"/>
      <c r="CFO411" s="56"/>
      <c r="CFP411" s="56"/>
      <c r="CFQ411" s="56"/>
      <c r="CFR411" s="56"/>
      <c r="CFS411" s="56"/>
      <c r="CFT411" s="56"/>
      <c r="CFU411" s="56"/>
      <c r="CFV411" s="56"/>
      <c r="CFW411" s="56"/>
      <c r="CFX411" s="56"/>
      <c r="CFY411" s="56"/>
      <c r="CFZ411" s="56"/>
      <c r="CGA411" s="56"/>
      <c r="CGB411" s="56"/>
      <c r="CGC411" s="56"/>
      <c r="CGD411" s="56"/>
      <c r="CGE411" s="56"/>
      <c r="CGF411" s="56"/>
      <c r="CGG411" s="56"/>
      <c r="CGH411" s="56"/>
      <c r="CGI411" s="56"/>
      <c r="CGJ411" s="56"/>
      <c r="CGK411" s="56"/>
      <c r="CGL411" s="56"/>
      <c r="CGM411" s="56"/>
      <c r="CGN411" s="56"/>
      <c r="CGO411" s="56"/>
      <c r="CGP411" s="56"/>
      <c r="CGQ411" s="56"/>
      <c r="CGR411" s="56"/>
      <c r="CGS411" s="56"/>
      <c r="CGT411" s="56"/>
      <c r="CGU411" s="56"/>
      <c r="CGV411" s="56"/>
      <c r="CGW411" s="56"/>
      <c r="CGX411" s="56"/>
      <c r="CGY411" s="56"/>
      <c r="CGZ411" s="56"/>
      <c r="CHA411" s="56"/>
      <c r="CHB411" s="56"/>
      <c r="CHC411" s="56"/>
      <c r="CHD411" s="56"/>
      <c r="CHE411" s="56"/>
      <c r="CHF411" s="56"/>
      <c r="CHG411" s="56"/>
      <c r="CHH411" s="56"/>
      <c r="CHI411" s="56"/>
      <c r="CHJ411" s="56"/>
      <c r="CHK411" s="56"/>
      <c r="CHL411" s="56"/>
      <c r="CHM411" s="56"/>
      <c r="CHN411" s="56"/>
      <c r="CHO411" s="56"/>
      <c r="CHP411" s="56"/>
      <c r="CHQ411" s="56"/>
      <c r="CHR411" s="56"/>
      <c r="CHS411" s="56"/>
      <c r="CHT411" s="56"/>
      <c r="CHU411" s="56"/>
      <c r="CHV411" s="56"/>
      <c r="CHW411" s="56"/>
      <c r="CHX411" s="56"/>
      <c r="CHY411" s="56"/>
      <c r="CHZ411" s="56"/>
      <c r="CIA411" s="56"/>
      <c r="CIB411" s="56"/>
      <c r="CIC411" s="56"/>
      <c r="CID411" s="56"/>
      <c r="CIE411" s="56"/>
      <c r="CIF411" s="56"/>
      <c r="CIG411" s="56"/>
      <c r="CIH411" s="56"/>
      <c r="CII411" s="56"/>
      <c r="CIJ411" s="56"/>
      <c r="CIK411" s="56"/>
      <c r="CIL411" s="56"/>
      <c r="CIM411" s="56"/>
      <c r="CIN411" s="56"/>
      <c r="CIO411" s="56"/>
      <c r="CIP411" s="56"/>
      <c r="CIQ411" s="56"/>
      <c r="CIR411" s="56"/>
      <c r="CIS411" s="56"/>
      <c r="CIT411" s="56"/>
      <c r="CIU411" s="56"/>
      <c r="CIV411" s="56"/>
      <c r="CIW411" s="56"/>
      <c r="CIX411" s="56"/>
      <c r="CIY411" s="56"/>
      <c r="CIZ411" s="56"/>
      <c r="CJA411" s="56"/>
      <c r="CJB411" s="56"/>
      <c r="CJC411" s="56"/>
      <c r="CJD411" s="56"/>
      <c r="CJE411" s="56"/>
      <c r="CJF411" s="56"/>
      <c r="CJG411" s="56"/>
      <c r="CJH411" s="56"/>
      <c r="CJI411" s="56"/>
      <c r="CJJ411" s="56"/>
      <c r="CJK411" s="56"/>
      <c r="CJL411" s="56"/>
      <c r="CJM411" s="56"/>
      <c r="CJN411" s="56"/>
      <c r="CJO411" s="56"/>
      <c r="CJP411" s="56"/>
      <c r="CJQ411" s="56"/>
      <c r="CJR411" s="56"/>
      <c r="CJS411" s="56"/>
      <c r="CJT411" s="56"/>
      <c r="CJU411" s="56"/>
      <c r="CJV411" s="56"/>
      <c r="CJW411" s="56"/>
      <c r="CJX411" s="56"/>
      <c r="CJY411" s="56"/>
      <c r="CJZ411" s="56"/>
      <c r="CKA411" s="56"/>
      <c r="CKB411" s="56"/>
      <c r="CKC411" s="56"/>
      <c r="CKD411" s="56"/>
      <c r="CKE411" s="56"/>
      <c r="CKF411" s="56"/>
      <c r="CKG411" s="56"/>
      <c r="CKH411" s="56"/>
      <c r="CKI411" s="56"/>
      <c r="CKJ411" s="56"/>
      <c r="CKK411" s="56"/>
      <c r="CKL411" s="56"/>
      <c r="CKM411" s="56"/>
      <c r="CKN411" s="56"/>
      <c r="CKO411" s="56"/>
      <c r="CKP411" s="56"/>
      <c r="CKQ411" s="56"/>
      <c r="CKR411" s="56"/>
      <c r="CKS411" s="56"/>
      <c r="CKT411" s="56"/>
      <c r="CKU411" s="56"/>
      <c r="CKV411" s="56"/>
      <c r="CKW411" s="56"/>
      <c r="CKX411" s="56"/>
      <c r="CKY411" s="56"/>
      <c r="CKZ411" s="56"/>
      <c r="CLA411" s="56"/>
      <c r="CLB411" s="56"/>
      <c r="CLC411" s="56"/>
      <c r="CLD411" s="56"/>
      <c r="CLE411" s="56"/>
      <c r="CLF411" s="56"/>
      <c r="CLG411" s="56"/>
      <c r="CLH411" s="56"/>
      <c r="CLI411" s="56"/>
      <c r="CLJ411" s="56"/>
      <c r="CLK411" s="56"/>
      <c r="CLL411" s="56"/>
      <c r="CLM411" s="56"/>
      <c r="CLN411" s="56"/>
      <c r="CLO411" s="56"/>
      <c r="CLP411" s="56"/>
      <c r="CLQ411" s="56"/>
      <c r="CLR411" s="56"/>
      <c r="CLS411" s="56"/>
      <c r="CLT411" s="56"/>
      <c r="CLU411" s="56"/>
      <c r="CLV411" s="56"/>
      <c r="CLW411" s="56"/>
      <c r="CLX411" s="56"/>
      <c r="CLY411" s="56"/>
      <c r="CLZ411" s="56"/>
      <c r="CMA411" s="56"/>
      <c r="CMB411" s="56"/>
      <c r="CMC411" s="56"/>
      <c r="CMD411" s="56"/>
      <c r="CME411" s="56"/>
      <c r="CMF411" s="56"/>
      <c r="CMG411" s="56"/>
      <c r="CMH411" s="56"/>
      <c r="CMI411" s="56"/>
      <c r="CMJ411" s="56"/>
      <c r="CMK411" s="56"/>
      <c r="CML411" s="56"/>
      <c r="CMM411" s="56"/>
      <c r="CMN411" s="56"/>
      <c r="CMO411" s="56"/>
      <c r="CMP411" s="56"/>
      <c r="CMQ411" s="56"/>
      <c r="CMR411" s="56"/>
      <c r="CMS411" s="56"/>
      <c r="CMT411" s="56"/>
      <c r="CMU411" s="56"/>
      <c r="CMV411" s="56"/>
      <c r="CMW411" s="56"/>
      <c r="CMX411" s="56"/>
      <c r="CMY411" s="56"/>
      <c r="CMZ411" s="56"/>
      <c r="CNA411" s="56"/>
      <c r="CNB411" s="56"/>
      <c r="CNC411" s="56"/>
      <c r="CND411" s="56"/>
      <c r="CNE411" s="56"/>
      <c r="CNF411" s="56"/>
      <c r="CNG411" s="56"/>
      <c r="CNH411" s="56"/>
      <c r="CNI411" s="56"/>
      <c r="CNJ411" s="56"/>
      <c r="CNK411" s="56"/>
      <c r="CNL411" s="56"/>
      <c r="CNM411" s="56"/>
      <c r="CNN411" s="56"/>
      <c r="CNO411" s="56"/>
      <c r="CNP411" s="56"/>
      <c r="CNQ411" s="56"/>
      <c r="CNR411" s="56"/>
      <c r="CNS411" s="56"/>
      <c r="CNT411" s="56"/>
      <c r="CNU411" s="56"/>
      <c r="CNV411" s="56"/>
      <c r="CNW411" s="56"/>
      <c r="CNX411" s="56"/>
      <c r="CNY411" s="56"/>
      <c r="CNZ411" s="56"/>
      <c r="COA411" s="56"/>
      <c r="COB411" s="56"/>
      <c r="COC411" s="56"/>
      <c r="COD411" s="56"/>
      <c r="COE411" s="56"/>
      <c r="COF411" s="56"/>
      <c r="COG411" s="56"/>
      <c r="COH411" s="56"/>
      <c r="COI411" s="56"/>
      <c r="COJ411" s="56"/>
      <c r="COK411" s="56"/>
      <c r="COL411" s="56"/>
      <c r="COM411" s="56"/>
      <c r="CON411" s="56"/>
      <c r="COO411" s="56"/>
      <c r="COP411" s="56"/>
      <c r="COQ411" s="56"/>
      <c r="COR411" s="56"/>
      <c r="COS411" s="56"/>
      <c r="COT411" s="56"/>
      <c r="COU411" s="56"/>
      <c r="COV411" s="56"/>
      <c r="COW411" s="56"/>
      <c r="COX411" s="56"/>
      <c r="COY411" s="56"/>
      <c r="COZ411" s="56"/>
      <c r="CPA411" s="56"/>
      <c r="CPB411" s="56"/>
      <c r="CPC411" s="56"/>
      <c r="CPD411" s="56"/>
      <c r="CPE411" s="56"/>
      <c r="CPF411" s="56"/>
      <c r="CPG411" s="56"/>
      <c r="CPH411" s="56"/>
      <c r="CPI411" s="56"/>
      <c r="CPJ411" s="56"/>
      <c r="CPK411" s="56"/>
      <c r="CPL411" s="56"/>
      <c r="CPM411" s="56"/>
      <c r="CPN411" s="56"/>
      <c r="CPO411" s="56"/>
      <c r="CPP411" s="56"/>
      <c r="CPQ411" s="56"/>
      <c r="CPR411" s="56"/>
      <c r="CPS411" s="56"/>
      <c r="CPT411" s="56"/>
      <c r="CPU411" s="56"/>
      <c r="CPV411" s="56"/>
      <c r="CPW411" s="56"/>
      <c r="CPX411" s="56"/>
      <c r="CPY411" s="56"/>
      <c r="CPZ411" s="56"/>
      <c r="CQA411" s="56"/>
      <c r="CQB411" s="56"/>
      <c r="CQC411" s="56"/>
      <c r="CQD411" s="56"/>
      <c r="CQE411" s="56"/>
      <c r="CQF411" s="56"/>
      <c r="CQG411" s="56"/>
      <c r="CQH411" s="56"/>
      <c r="CQI411" s="56"/>
      <c r="CQJ411" s="56"/>
      <c r="CQK411" s="56"/>
      <c r="CQL411" s="56"/>
      <c r="CQM411" s="56"/>
      <c r="CQN411" s="56"/>
      <c r="CQO411" s="56"/>
      <c r="CQP411" s="56"/>
      <c r="CQQ411" s="56"/>
      <c r="CQR411" s="56"/>
      <c r="CQS411" s="56"/>
      <c r="CQT411" s="56"/>
      <c r="CQU411" s="56"/>
      <c r="CQV411" s="56"/>
      <c r="CQW411" s="56"/>
      <c r="CQX411" s="56"/>
      <c r="CQY411" s="56"/>
      <c r="CQZ411" s="56"/>
      <c r="CRA411" s="56"/>
      <c r="CRB411" s="56"/>
      <c r="CRC411" s="56"/>
      <c r="CRD411" s="56"/>
      <c r="CRE411" s="56"/>
      <c r="CRF411" s="56"/>
      <c r="CRG411" s="56"/>
      <c r="CRH411" s="56"/>
      <c r="CRI411" s="56"/>
      <c r="CRJ411" s="56"/>
      <c r="CRK411" s="56"/>
      <c r="CRL411" s="56"/>
      <c r="CRM411" s="56"/>
      <c r="CRN411" s="56"/>
      <c r="CRO411" s="56"/>
      <c r="CRP411" s="56"/>
      <c r="CRQ411" s="56"/>
      <c r="CRR411" s="56"/>
      <c r="CRS411" s="56"/>
      <c r="CRT411" s="56"/>
      <c r="CRU411" s="56"/>
      <c r="CRV411" s="56"/>
      <c r="CRW411" s="56"/>
      <c r="CRX411" s="56"/>
      <c r="CRY411" s="56"/>
      <c r="CRZ411" s="56"/>
      <c r="CSA411" s="56"/>
      <c r="CSB411" s="56"/>
      <c r="CSC411" s="56"/>
      <c r="CSD411" s="56"/>
      <c r="CSE411" s="56"/>
      <c r="CSF411" s="56"/>
      <c r="CSG411" s="56"/>
      <c r="CSH411" s="56"/>
      <c r="CSI411" s="56"/>
      <c r="CSJ411" s="56"/>
      <c r="CSK411" s="56"/>
      <c r="CSL411" s="56"/>
      <c r="CSM411" s="56"/>
      <c r="CSN411" s="56"/>
      <c r="CSO411" s="56"/>
      <c r="CSP411" s="56"/>
      <c r="CSQ411" s="56"/>
      <c r="CSR411" s="56"/>
      <c r="CSS411" s="56"/>
      <c r="CST411" s="56"/>
      <c r="CSU411" s="56"/>
      <c r="CSV411" s="56"/>
      <c r="CSW411" s="56"/>
      <c r="CSX411" s="56"/>
      <c r="CSY411" s="56"/>
      <c r="CSZ411" s="56"/>
      <c r="CTA411" s="56"/>
      <c r="CTB411" s="56"/>
      <c r="CTC411" s="56"/>
      <c r="CTD411" s="56"/>
      <c r="CTE411" s="56"/>
      <c r="CTF411" s="56"/>
      <c r="CTG411" s="56"/>
      <c r="CTH411" s="56"/>
      <c r="CTI411" s="56"/>
      <c r="CTJ411" s="56"/>
      <c r="CTK411" s="56"/>
      <c r="CTL411" s="56"/>
      <c r="CTM411" s="56"/>
      <c r="CTN411" s="56"/>
      <c r="CTO411" s="56"/>
      <c r="CTP411" s="56"/>
      <c r="CTQ411" s="56"/>
      <c r="CTR411" s="56"/>
      <c r="CTS411" s="56"/>
      <c r="CTT411" s="56"/>
      <c r="CTU411" s="56"/>
      <c r="CTV411" s="56"/>
      <c r="CTW411" s="56"/>
      <c r="CTX411" s="56"/>
      <c r="CTY411" s="56"/>
      <c r="CTZ411" s="56"/>
      <c r="CUA411" s="56"/>
      <c r="CUB411" s="56"/>
      <c r="CUC411" s="56"/>
      <c r="CUD411" s="56"/>
      <c r="CUE411" s="56"/>
      <c r="CUF411" s="56"/>
      <c r="CUG411" s="56"/>
      <c r="CUH411" s="56"/>
      <c r="CUI411" s="56"/>
      <c r="CUJ411" s="56"/>
      <c r="CUK411" s="56"/>
      <c r="CUL411" s="56"/>
      <c r="CUM411" s="56"/>
      <c r="CUN411" s="56"/>
      <c r="CUO411" s="56"/>
      <c r="CUP411" s="56"/>
      <c r="CUQ411" s="56"/>
      <c r="CUR411" s="56"/>
      <c r="CUS411" s="56"/>
      <c r="CUT411" s="56"/>
      <c r="CUU411" s="56"/>
      <c r="CUV411" s="56"/>
      <c r="CUW411" s="56"/>
      <c r="CUX411" s="56"/>
      <c r="CUY411" s="56"/>
      <c r="CUZ411" s="56"/>
      <c r="CVA411" s="56"/>
      <c r="CVB411" s="56"/>
      <c r="CVC411" s="56"/>
      <c r="CVD411" s="56"/>
      <c r="CVE411" s="56"/>
      <c r="CVF411" s="56"/>
      <c r="CVG411" s="56"/>
      <c r="CVH411" s="56"/>
      <c r="CVI411" s="56"/>
      <c r="CVJ411" s="56"/>
      <c r="CVK411" s="56"/>
      <c r="CVL411" s="56"/>
      <c r="CVM411" s="56"/>
      <c r="CVN411" s="56"/>
      <c r="CVO411" s="56"/>
      <c r="CVP411" s="56"/>
      <c r="CVQ411" s="56"/>
      <c r="CVR411" s="56"/>
      <c r="CVS411" s="56"/>
      <c r="CVT411" s="56"/>
      <c r="CVU411" s="56"/>
      <c r="CVV411" s="56"/>
      <c r="CVW411" s="56"/>
      <c r="CVX411" s="56"/>
      <c r="CVY411" s="56"/>
      <c r="CVZ411" s="56"/>
      <c r="CWA411" s="56"/>
      <c r="CWB411" s="56"/>
      <c r="CWC411" s="56"/>
      <c r="CWD411" s="56"/>
      <c r="CWE411" s="56"/>
      <c r="CWF411" s="56"/>
      <c r="CWG411" s="56"/>
      <c r="CWH411" s="56"/>
      <c r="CWI411" s="56"/>
      <c r="CWJ411" s="56"/>
      <c r="CWK411" s="56"/>
      <c r="CWL411" s="56"/>
      <c r="CWM411" s="56"/>
      <c r="CWN411" s="56"/>
      <c r="CWO411" s="56"/>
      <c r="CWP411" s="56"/>
      <c r="CWQ411" s="56"/>
      <c r="CWR411" s="56"/>
      <c r="CWS411" s="56"/>
      <c r="CWT411" s="56"/>
      <c r="CWU411" s="56"/>
      <c r="CWV411" s="56"/>
      <c r="CWW411" s="56"/>
      <c r="CWX411" s="56"/>
      <c r="CWY411" s="56"/>
      <c r="CWZ411" s="56"/>
      <c r="CXA411" s="56"/>
      <c r="CXB411" s="56"/>
      <c r="CXC411" s="56"/>
      <c r="CXD411" s="56"/>
      <c r="CXE411" s="56"/>
      <c r="CXF411" s="56"/>
      <c r="CXG411" s="56"/>
      <c r="CXH411" s="56"/>
      <c r="CXI411" s="56"/>
      <c r="CXJ411" s="56"/>
      <c r="CXK411" s="56"/>
      <c r="CXL411" s="56"/>
      <c r="CXM411" s="56"/>
      <c r="CXN411" s="56"/>
      <c r="CXO411" s="56"/>
      <c r="CXP411" s="56"/>
      <c r="CXQ411" s="56"/>
      <c r="CXR411" s="56"/>
      <c r="CXS411" s="56"/>
      <c r="CXT411" s="56"/>
      <c r="CXU411" s="56"/>
      <c r="CXV411" s="56"/>
      <c r="CXW411" s="56"/>
      <c r="CXX411" s="56"/>
      <c r="CXY411" s="56"/>
      <c r="CXZ411" s="56"/>
      <c r="CYA411" s="56"/>
      <c r="CYB411" s="56"/>
      <c r="CYC411" s="56"/>
      <c r="CYD411" s="56"/>
      <c r="CYE411" s="56"/>
      <c r="CYF411" s="56"/>
      <c r="CYG411" s="56"/>
      <c r="CYH411" s="56"/>
      <c r="CYI411" s="56"/>
      <c r="CYJ411" s="56"/>
      <c r="CYK411" s="56"/>
      <c r="CYL411" s="56"/>
      <c r="CYM411" s="56"/>
      <c r="CYN411" s="56"/>
      <c r="CYO411" s="56"/>
      <c r="CYP411" s="56"/>
      <c r="CYQ411" s="56"/>
      <c r="CYR411" s="56"/>
      <c r="CYS411" s="56"/>
      <c r="CYT411" s="56"/>
      <c r="CYU411" s="56"/>
      <c r="CYV411" s="56"/>
      <c r="CYW411" s="56"/>
      <c r="CYX411" s="56"/>
      <c r="CYY411" s="56"/>
      <c r="CYZ411" s="56"/>
      <c r="CZA411" s="56"/>
      <c r="CZB411" s="56"/>
      <c r="CZC411" s="56"/>
      <c r="CZD411" s="56"/>
      <c r="CZE411" s="56"/>
      <c r="CZF411" s="56"/>
      <c r="CZG411" s="56"/>
      <c r="CZH411" s="56"/>
      <c r="CZI411" s="56"/>
      <c r="CZJ411" s="56"/>
      <c r="CZK411" s="56"/>
      <c r="CZL411" s="56"/>
      <c r="CZM411" s="56"/>
      <c r="CZN411" s="56"/>
      <c r="CZO411" s="56"/>
      <c r="CZP411" s="56"/>
      <c r="CZQ411" s="56"/>
      <c r="CZR411" s="56"/>
      <c r="CZS411" s="56"/>
      <c r="CZT411" s="56"/>
      <c r="CZU411" s="56"/>
      <c r="CZV411" s="56"/>
      <c r="CZW411" s="56"/>
      <c r="CZX411" s="56"/>
      <c r="CZY411" s="56"/>
      <c r="CZZ411" s="56"/>
      <c r="DAA411" s="56"/>
      <c r="DAB411" s="56"/>
      <c r="DAC411" s="56"/>
      <c r="DAD411" s="56"/>
      <c r="DAE411" s="56"/>
      <c r="DAF411" s="56"/>
      <c r="DAG411" s="56"/>
      <c r="DAH411" s="56"/>
      <c r="DAI411" s="56"/>
      <c r="DAJ411" s="56"/>
      <c r="DAK411" s="56"/>
      <c r="DAL411" s="56"/>
      <c r="DAM411" s="56"/>
      <c r="DAN411" s="56"/>
      <c r="DAO411" s="56"/>
      <c r="DAP411" s="56"/>
      <c r="DAQ411" s="56"/>
      <c r="DAR411" s="56"/>
      <c r="DAS411" s="56"/>
      <c r="DAT411" s="56"/>
      <c r="DAU411" s="56"/>
      <c r="DAV411" s="56"/>
      <c r="DAW411" s="56"/>
      <c r="DAX411" s="56"/>
      <c r="DAY411" s="56"/>
      <c r="DAZ411" s="56"/>
      <c r="DBA411" s="56"/>
      <c r="DBB411" s="56"/>
      <c r="DBC411" s="56"/>
      <c r="DBD411" s="56"/>
      <c r="DBE411" s="56"/>
      <c r="DBF411" s="56"/>
      <c r="DBG411" s="56"/>
      <c r="DBH411" s="56"/>
      <c r="DBI411" s="56"/>
      <c r="DBJ411" s="56"/>
      <c r="DBK411" s="56"/>
      <c r="DBL411" s="56"/>
      <c r="DBM411" s="56"/>
      <c r="DBN411" s="56"/>
      <c r="DBO411" s="56"/>
      <c r="DBP411" s="56"/>
      <c r="DBQ411" s="56"/>
      <c r="DBR411" s="56"/>
      <c r="DBS411" s="56"/>
      <c r="DBT411" s="56"/>
      <c r="DBU411" s="56"/>
      <c r="DBV411" s="56"/>
      <c r="DBW411" s="56"/>
      <c r="DBX411" s="56"/>
      <c r="DBY411" s="56"/>
      <c r="DBZ411" s="56"/>
      <c r="DCA411" s="56"/>
      <c r="DCB411" s="56"/>
      <c r="DCC411" s="56"/>
      <c r="DCD411" s="56"/>
      <c r="DCE411" s="56"/>
      <c r="DCF411" s="56"/>
      <c r="DCG411" s="56"/>
      <c r="DCH411" s="56"/>
      <c r="DCI411" s="56"/>
      <c r="DCJ411" s="56"/>
      <c r="DCK411" s="56"/>
      <c r="DCL411" s="56"/>
      <c r="DCM411" s="56"/>
      <c r="DCN411" s="56"/>
      <c r="DCO411" s="56"/>
      <c r="DCP411" s="56"/>
      <c r="DCQ411" s="56"/>
      <c r="DCR411" s="56"/>
      <c r="DCS411" s="56"/>
      <c r="DCT411" s="56"/>
      <c r="DCU411" s="56"/>
      <c r="DCV411" s="56"/>
      <c r="DCW411" s="56"/>
      <c r="DCX411" s="56"/>
      <c r="DCY411" s="56"/>
      <c r="DCZ411" s="56"/>
      <c r="DDA411" s="56"/>
      <c r="DDB411" s="56"/>
      <c r="DDC411" s="56"/>
      <c r="DDD411" s="56"/>
      <c r="DDE411" s="56"/>
      <c r="DDF411" s="56"/>
      <c r="DDG411" s="56"/>
      <c r="DDH411" s="56"/>
      <c r="DDI411" s="56"/>
      <c r="DDJ411" s="56"/>
      <c r="DDK411" s="56"/>
      <c r="DDL411" s="56"/>
      <c r="DDM411" s="56"/>
      <c r="DDN411" s="56"/>
      <c r="DDO411" s="56"/>
      <c r="DDP411" s="56"/>
      <c r="DDQ411" s="56"/>
      <c r="DDR411" s="56"/>
      <c r="DDS411" s="56"/>
      <c r="DDT411" s="56"/>
      <c r="DDU411" s="56"/>
      <c r="DDV411" s="56"/>
      <c r="DDW411" s="56"/>
      <c r="DDX411" s="56"/>
      <c r="DDY411" s="56"/>
      <c r="DDZ411" s="56"/>
      <c r="DEA411" s="56"/>
      <c r="DEB411" s="56"/>
      <c r="DEC411" s="56"/>
      <c r="DED411" s="56"/>
      <c r="DEE411" s="56"/>
      <c r="DEF411" s="56"/>
      <c r="DEG411" s="56"/>
      <c r="DEH411" s="56"/>
      <c r="DEI411" s="56"/>
      <c r="DEJ411" s="56"/>
      <c r="DEK411" s="56"/>
      <c r="DEL411" s="56"/>
      <c r="DEM411" s="56"/>
      <c r="DEN411" s="56"/>
      <c r="DEO411" s="56"/>
      <c r="DEP411" s="56"/>
      <c r="DEQ411" s="56"/>
      <c r="DER411" s="56"/>
      <c r="DES411" s="56"/>
      <c r="DET411" s="56"/>
      <c r="DEU411" s="56"/>
      <c r="DEV411" s="56"/>
      <c r="DEW411" s="56"/>
      <c r="DEX411" s="56"/>
      <c r="DEY411" s="56"/>
      <c r="DEZ411" s="56"/>
      <c r="DFA411" s="56"/>
      <c r="DFB411" s="56"/>
      <c r="DFC411" s="56"/>
      <c r="DFD411" s="56"/>
      <c r="DFE411" s="56"/>
      <c r="DFF411" s="56"/>
      <c r="DFG411" s="56"/>
      <c r="DFH411" s="56"/>
      <c r="DFI411" s="56"/>
      <c r="DFJ411" s="56"/>
      <c r="DFK411" s="56"/>
      <c r="DFL411" s="56"/>
      <c r="DFM411" s="56"/>
      <c r="DFN411" s="56"/>
      <c r="DFO411" s="56"/>
      <c r="DFP411" s="56"/>
      <c r="DFQ411" s="56"/>
      <c r="DFR411" s="56"/>
      <c r="DFS411" s="56"/>
      <c r="DFT411" s="56"/>
      <c r="DFU411" s="56"/>
      <c r="DFV411" s="56"/>
      <c r="DFW411" s="56"/>
      <c r="DFX411" s="56"/>
      <c r="DFY411" s="56"/>
      <c r="DFZ411" s="56"/>
      <c r="DGA411" s="56"/>
      <c r="DGB411" s="56"/>
      <c r="DGC411" s="56"/>
      <c r="DGD411" s="56"/>
      <c r="DGE411" s="56"/>
      <c r="DGF411" s="56"/>
      <c r="DGG411" s="56"/>
      <c r="DGH411" s="56"/>
      <c r="DGI411" s="56"/>
      <c r="DGJ411" s="56"/>
      <c r="DGK411" s="56"/>
      <c r="DGL411" s="56"/>
      <c r="DGM411" s="56"/>
      <c r="DGN411" s="56"/>
      <c r="DGO411" s="56"/>
      <c r="DGP411" s="56"/>
      <c r="DGQ411" s="56"/>
      <c r="DGR411" s="56"/>
      <c r="DGS411" s="56"/>
      <c r="DGT411" s="56"/>
      <c r="DGU411" s="56"/>
      <c r="DGV411" s="56"/>
      <c r="DGW411" s="56"/>
      <c r="DGX411" s="56"/>
      <c r="DGY411" s="56"/>
      <c r="DGZ411" s="56"/>
      <c r="DHA411" s="56"/>
      <c r="DHB411" s="56"/>
      <c r="DHC411" s="56"/>
      <c r="DHD411" s="56"/>
      <c r="DHE411" s="56"/>
      <c r="DHF411" s="56"/>
      <c r="DHG411" s="56"/>
      <c r="DHH411" s="56"/>
      <c r="DHI411" s="56"/>
      <c r="DHJ411" s="56"/>
      <c r="DHK411" s="56"/>
      <c r="DHL411" s="56"/>
      <c r="DHM411" s="56"/>
      <c r="DHN411" s="56"/>
      <c r="DHO411" s="56"/>
      <c r="DHP411" s="56"/>
      <c r="DHQ411" s="56"/>
      <c r="DHR411" s="56"/>
      <c r="DHS411" s="56"/>
      <c r="DHT411" s="56"/>
      <c r="DHU411" s="56"/>
      <c r="DHV411" s="56"/>
      <c r="DHW411" s="56"/>
      <c r="DHX411" s="56"/>
      <c r="DHY411" s="56"/>
      <c r="DHZ411" s="56"/>
      <c r="DIA411" s="56"/>
      <c r="DIB411" s="56"/>
      <c r="DIC411" s="56"/>
      <c r="DID411" s="56"/>
      <c r="DIE411" s="56"/>
      <c r="DIF411" s="56"/>
      <c r="DIG411" s="56"/>
      <c r="DIH411" s="56"/>
      <c r="DII411" s="56"/>
      <c r="DIJ411" s="56"/>
      <c r="DIK411" s="56"/>
      <c r="DIL411" s="56"/>
      <c r="DIM411" s="56"/>
      <c r="DIN411" s="56"/>
      <c r="DIO411" s="56"/>
      <c r="DIP411" s="56"/>
      <c r="DIQ411" s="56"/>
      <c r="DIR411" s="56"/>
      <c r="DIS411" s="56"/>
      <c r="DIT411" s="56"/>
      <c r="DIU411" s="56"/>
      <c r="DIV411" s="56"/>
      <c r="DIW411" s="56"/>
      <c r="DIX411" s="56"/>
      <c r="DIY411" s="56"/>
      <c r="DIZ411" s="56"/>
      <c r="DJA411" s="56"/>
      <c r="DJB411" s="56"/>
      <c r="DJC411" s="56"/>
      <c r="DJD411" s="56"/>
      <c r="DJE411" s="56"/>
      <c r="DJF411" s="56"/>
      <c r="DJG411" s="56"/>
      <c r="DJH411" s="56"/>
      <c r="DJI411" s="56"/>
      <c r="DJJ411" s="56"/>
      <c r="DJK411" s="56"/>
      <c r="DJL411" s="56"/>
      <c r="DJM411" s="56"/>
      <c r="DJN411" s="56"/>
      <c r="DJO411" s="56"/>
      <c r="DJP411" s="56"/>
      <c r="DJQ411" s="56"/>
      <c r="DJR411" s="56"/>
      <c r="DJS411" s="56"/>
      <c r="DJT411" s="56"/>
      <c r="DJU411" s="56"/>
      <c r="DJV411" s="56"/>
      <c r="DJW411" s="56"/>
      <c r="DJX411" s="56"/>
      <c r="DJY411" s="56"/>
      <c r="DJZ411" s="56"/>
      <c r="DKA411" s="56"/>
      <c r="DKB411" s="56"/>
      <c r="DKC411" s="56"/>
      <c r="DKD411" s="56"/>
      <c r="DKE411" s="56"/>
      <c r="DKF411" s="56"/>
      <c r="DKG411" s="56"/>
      <c r="DKH411" s="56"/>
      <c r="DKI411" s="56"/>
      <c r="DKJ411" s="56"/>
      <c r="DKK411" s="56"/>
      <c r="DKL411" s="56"/>
      <c r="DKM411" s="56"/>
      <c r="DKN411" s="56"/>
      <c r="DKO411" s="56"/>
      <c r="DKP411" s="56"/>
      <c r="DKQ411" s="56"/>
      <c r="DKR411" s="56"/>
      <c r="DKS411" s="56"/>
      <c r="DKT411" s="56"/>
      <c r="DKU411" s="56"/>
      <c r="DKV411" s="56"/>
      <c r="DKW411" s="56"/>
      <c r="DKX411" s="56"/>
      <c r="DKY411" s="56"/>
      <c r="DKZ411" s="56"/>
      <c r="DLA411" s="56"/>
      <c r="DLB411" s="56"/>
      <c r="DLC411" s="56"/>
      <c r="DLD411" s="56"/>
      <c r="DLE411" s="56"/>
      <c r="DLF411" s="56"/>
      <c r="DLG411" s="56"/>
      <c r="DLH411" s="56"/>
      <c r="DLI411" s="56"/>
      <c r="DLJ411" s="56"/>
      <c r="DLK411" s="56"/>
      <c r="DLL411" s="56"/>
      <c r="DLM411" s="56"/>
      <c r="DLN411" s="56"/>
      <c r="DLO411" s="56"/>
      <c r="DLP411" s="56"/>
      <c r="DLQ411" s="56"/>
      <c r="DLR411" s="56"/>
      <c r="DLS411" s="56"/>
      <c r="DLT411" s="56"/>
      <c r="DLU411" s="56"/>
      <c r="DLV411" s="56"/>
      <c r="DLW411" s="56"/>
      <c r="DLX411" s="56"/>
      <c r="DLY411" s="56"/>
      <c r="DLZ411" s="56"/>
      <c r="DMA411" s="56"/>
      <c r="DMB411" s="56"/>
      <c r="DMC411" s="56"/>
      <c r="DMD411" s="56"/>
      <c r="DME411" s="56"/>
      <c r="DMF411" s="56"/>
      <c r="DMG411" s="56"/>
      <c r="DMH411" s="56"/>
      <c r="DMI411" s="56"/>
      <c r="DMJ411" s="56"/>
      <c r="DMK411" s="56"/>
      <c r="DML411" s="56"/>
      <c r="DMM411" s="56"/>
      <c r="DMN411" s="56"/>
      <c r="DMO411" s="56"/>
      <c r="DMP411" s="56"/>
      <c r="DMQ411" s="56"/>
      <c r="DMR411" s="56"/>
      <c r="DMS411" s="56"/>
      <c r="DMT411" s="56"/>
      <c r="DMU411" s="56"/>
      <c r="DMV411" s="56"/>
      <c r="DMW411" s="56"/>
      <c r="DMX411" s="56"/>
      <c r="DMY411" s="56"/>
      <c r="DMZ411" s="56"/>
      <c r="DNA411" s="56"/>
      <c r="DNB411" s="56"/>
      <c r="DNC411" s="56"/>
      <c r="DND411" s="56"/>
      <c r="DNE411" s="56"/>
      <c r="DNF411" s="56"/>
      <c r="DNG411" s="56"/>
      <c r="DNH411" s="56"/>
      <c r="DNI411" s="56"/>
      <c r="DNJ411" s="56"/>
      <c r="DNK411" s="56"/>
      <c r="DNL411" s="56"/>
      <c r="DNM411" s="56"/>
      <c r="DNN411" s="56"/>
      <c r="DNO411" s="56"/>
      <c r="DNP411" s="56"/>
      <c r="DNQ411" s="56"/>
      <c r="DNR411" s="56"/>
      <c r="DNS411" s="56"/>
      <c r="DNT411" s="56"/>
      <c r="DNU411" s="56"/>
      <c r="DNV411" s="56"/>
      <c r="DNW411" s="56"/>
      <c r="DNX411" s="56"/>
      <c r="DNY411" s="56"/>
      <c r="DNZ411" s="56"/>
      <c r="DOA411" s="56"/>
      <c r="DOB411" s="56"/>
      <c r="DOC411" s="56"/>
      <c r="DOD411" s="56"/>
      <c r="DOE411" s="56"/>
      <c r="DOF411" s="56"/>
      <c r="DOG411" s="56"/>
      <c r="DOH411" s="56"/>
      <c r="DOI411" s="56"/>
      <c r="DOJ411" s="56"/>
      <c r="DOK411" s="56"/>
      <c r="DOL411" s="56"/>
      <c r="DOM411" s="56"/>
      <c r="DON411" s="56"/>
      <c r="DOO411" s="56"/>
      <c r="DOP411" s="56"/>
      <c r="DOQ411" s="56"/>
      <c r="DOR411" s="56"/>
      <c r="DOS411" s="56"/>
      <c r="DOT411" s="56"/>
      <c r="DOU411" s="56"/>
      <c r="DOV411" s="56"/>
      <c r="DOW411" s="56"/>
      <c r="DOX411" s="56"/>
      <c r="DOY411" s="56"/>
      <c r="DOZ411" s="56"/>
      <c r="DPA411" s="56"/>
      <c r="DPB411" s="56"/>
      <c r="DPC411" s="56"/>
      <c r="DPD411" s="56"/>
      <c r="DPE411" s="56"/>
      <c r="DPF411" s="56"/>
      <c r="DPG411" s="56"/>
      <c r="DPH411" s="56"/>
      <c r="DPI411" s="56"/>
      <c r="DPJ411" s="56"/>
      <c r="DPK411" s="56"/>
      <c r="DPL411" s="56"/>
      <c r="DPM411" s="56"/>
      <c r="DPN411" s="56"/>
      <c r="DPO411" s="56"/>
      <c r="DPP411" s="56"/>
      <c r="DPQ411" s="56"/>
      <c r="DPR411" s="56"/>
      <c r="DPS411" s="56"/>
      <c r="DPT411" s="56"/>
      <c r="DPU411" s="56"/>
      <c r="DPV411" s="56"/>
      <c r="DPW411" s="56"/>
      <c r="DPX411" s="56"/>
      <c r="DPY411" s="56"/>
      <c r="DPZ411" s="56"/>
      <c r="DQA411" s="56"/>
      <c r="DQB411" s="56"/>
      <c r="DQC411" s="56"/>
      <c r="DQD411" s="56"/>
      <c r="DQE411" s="56"/>
      <c r="DQF411" s="56"/>
      <c r="DQG411" s="56"/>
      <c r="DQH411" s="56"/>
      <c r="DQI411" s="56"/>
      <c r="DQJ411" s="56"/>
      <c r="DQK411" s="56"/>
      <c r="DQL411" s="56"/>
      <c r="DQM411" s="56"/>
      <c r="DQN411" s="56"/>
      <c r="DQO411" s="56"/>
      <c r="DQP411" s="56"/>
      <c r="DQQ411" s="56"/>
      <c r="DQR411" s="56"/>
      <c r="DQS411" s="56"/>
      <c r="DQT411" s="56"/>
      <c r="DQU411" s="56"/>
      <c r="DQV411" s="56"/>
      <c r="DQW411" s="56"/>
      <c r="DQX411" s="56"/>
      <c r="DQY411" s="56"/>
      <c r="DQZ411" s="56"/>
      <c r="DRA411" s="56"/>
      <c r="DRB411" s="56"/>
      <c r="DRC411" s="56"/>
      <c r="DRD411" s="56"/>
      <c r="DRE411" s="56"/>
      <c r="DRF411" s="56"/>
      <c r="DRG411" s="56"/>
      <c r="DRH411" s="56"/>
      <c r="DRI411" s="56"/>
      <c r="DRJ411" s="56"/>
      <c r="DRK411" s="56"/>
      <c r="DRL411" s="56"/>
      <c r="DRM411" s="56"/>
      <c r="DRN411" s="56"/>
      <c r="DRO411" s="56"/>
      <c r="DRP411" s="56"/>
      <c r="DRQ411" s="56"/>
      <c r="DRR411" s="56"/>
      <c r="DRS411" s="56"/>
      <c r="DRT411" s="56"/>
      <c r="DRU411" s="56"/>
      <c r="DRV411" s="56"/>
      <c r="DRW411" s="56"/>
      <c r="DRX411" s="56"/>
      <c r="DRY411" s="56"/>
      <c r="DRZ411" s="56"/>
      <c r="DSA411" s="56"/>
      <c r="DSB411" s="56"/>
      <c r="DSC411" s="56"/>
      <c r="DSD411" s="56"/>
      <c r="DSE411" s="56"/>
      <c r="DSF411" s="56"/>
      <c r="DSG411" s="56"/>
      <c r="DSH411" s="56"/>
      <c r="DSI411" s="56"/>
      <c r="DSJ411" s="56"/>
      <c r="DSK411" s="56"/>
      <c r="DSL411" s="56"/>
      <c r="DSM411" s="56"/>
      <c r="DSN411" s="56"/>
      <c r="DSO411" s="56"/>
      <c r="DSP411" s="56"/>
      <c r="DSQ411" s="56"/>
      <c r="DSR411" s="56"/>
      <c r="DSS411" s="56"/>
      <c r="DST411" s="56"/>
      <c r="DSU411" s="56"/>
      <c r="DSV411" s="56"/>
      <c r="DSW411" s="56"/>
      <c r="DSX411" s="56"/>
      <c r="DSY411" s="56"/>
      <c r="DSZ411" s="56"/>
      <c r="DTA411" s="56"/>
      <c r="DTB411" s="56"/>
      <c r="DTC411" s="56"/>
      <c r="DTD411" s="56"/>
      <c r="DTE411" s="56"/>
      <c r="DTF411" s="56"/>
      <c r="DTG411" s="56"/>
      <c r="DTH411" s="56"/>
      <c r="DTI411" s="56"/>
      <c r="DTJ411" s="56"/>
      <c r="DTK411" s="56"/>
      <c r="DTL411" s="56"/>
      <c r="DTM411" s="56"/>
      <c r="DTN411" s="56"/>
      <c r="DTO411" s="56"/>
      <c r="DTP411" s="56"/>
      <c r="DTQ411" s="56"/>
      <c r="DTR411" s="56"/>
      <c r="DTS411" s="56"/>
      <c r="DTT411" s="56"/>
      <c r="DTU411" s="56"/>
      <c r="DTV411" s="56"/>
      <c r="DTW411" s="56"/>
      <c r="DTX411" s="56"/>
      <c r="DTY411" s="56"/>
      <c r="DTZ411" s="56"/>
      <c r="DUA411" s="56"/>
      <c r="DUB411" s="56"/>
      <c r="DUC411" s="56"/>
      <c r="DUD411" s="56"/>
      <c r="DUE411" s="56"/>
      <c r="DUF411" s="56"/>
      <c r="DUG411" s="56"/>
      <c r="DUH411" s="56"/>
      <c r="DUI411" s="56"/>
      <c r="DUJ411" s="56"/>
      <c r="DUK411" s="56"/>
      <c r="DUL411" s="56"/>
      <c r="DUM411" s="56"/>
      <c r="DUN411" s="56"/>
      <c r="DUO411" s="56"/>
      <c r="DUP411" s="56"/>
      <c r="DUQ411" s="56"/>
      <c r="DUR411" s="56"/>
      <c r="DUS411" s="56"/>
      <c r="DUT411" s="56"/>
      <c r="DUU411" s="56"/>
      <c r="DUV411" s="56"/>
      <c r="DUW411" s="56"/>
      <c r="DUX411" s="56"/>
      <c r="DUY411" s="56"/>
      <c r="DUZ411" s="56"/>
      <c r="DVA411" s="56"/>
      <c r="DVB411" s="56"/>
      <c r="DVC411" s="56"/>
      <c r="DVD411" s="56"/>
      <c r="DVE411" s="56"/>
      <c r="DVF411" s="56"/>
      <c r="DVG411" s="56"/>
      <c r="DVH411" s="56"/>
      <c r="DVI411" s="56"/>
      <c r="DVJ411" s="56"/>
      <c r="DVK411" s="56"/>
      <c r="DVL411" s="56"/>
      <c r="DVM411" s="56"/>
      <c r="DVN411" s="56"/>
      <c r="DVO411" s="56"/>
      <c r="DVP411" s="56"/>
      <c r="DVQ411" s="56"/>
      <c r="DVR411" s="56"/>
      <c r="DVS411" s="56"/>
      <c r="DVT411" s="56"/>
      <c r="DVU411" s="56"/>
      <c r="DVV411" s="56"/>
      <c r="DVW411" s="56"/>
      <c r="DVX411" s="56"/>
      <c r="DVY411" s="56"/>
      <c r="DVZ411" s="56"/>
      <c r="DWA411" s="56"/>
      <c r="DWB411" s="56"/>
      <c r="DWC411" s="56"/>
      <c r="DWD411" s="56"/>
      <c r="DWE411" s="56"/>
      <c r="DWF411" s="56"/>
      <c r="DWG411" s="56"/>
      <c r="DWH411" s="56"/>
      <c r="DWI411" s="56"/>
      <c r="DWJ411" s="56"/>
      <c r="DWK411" s="56"/>
      <c r="DWL411" s="56"/>
      <c r="DWM411" s="56"/>
      <c r="DWN411" s="56"/>
      <c r="DWO411" s="56"/>
      <c r="DWP411" s="56"/>
      <c r="DWQ411" s="56"/>
      <c r="DWR411" s="56"/>
      <c r="DWS411" s="56"/>
      <c r="DWT411" s="56"/>
      <c r="DWU411" s="56"/>
      <c r="DWV411" s="56"/>
      <c r="DWW411" s="56"/>
      <c r="DWX411" s="56"/>
      <c r="DWY411" s="56"/>
      <c r="DWZ411" s="56"/>
      <c r="DXA411" s="56"/>
      <c r="DXB411" s="56"/>
      <c r="DXC411" s="56"/>
      <c r="DXD411" s="56"/>
      <c r="DXE411" s="56"/>
      <c r="DXF411" s="56"/>
      <c r="DXG411" s="56"/>
      <c r="DXH411" s="56"/>
      <c r="DXI411" s="56"/>
      <c r="DXJ411" s="56"/>
      <c r="DXK411" s="56"/>
      <c r="DXL411" s="56"/>
      <c r="DXM411" s="56"/>
      <c r="DXN411" s="56"/>
      <c r="DXO411" s="56"/>
      <c r="DXP411" s="56"/>
      <c r="DXQ411" s="56"/>
      <c r="DXR411" s="56"/>
      <c r="DXS411" s="56"/>
      <c r="DXT411" s="56"/>
      <c r="DXU411" s="56"/>
      <c r="DXV411" s="56"/>
      <c r="DXW411" s="56"/>
      <c r="DXX411" s="56"/>
      <c r="DXY411" s="56"/>
      <c r="DXZ411" s="56"/>
      <c r="DYA411" s="56"/>
      <c r="DYB411" s="56"/>
      <c r="DYC411" s="56"/>
      <c r="DYD411" s="56"/>
      <c r="DYE411" s="56"/>
      <c r="DYF411" s="56"/>
      <c r="DYG411" s="56"/>
      <c r="DYH411" s="56"/>
      <c r="DYI411" s="56"/>
      <c r="DYJ411" s="56"/>
      <c r="DYK411" s="56"/>
      <c r="DYL411" s="56"/>
      <c r="DYM411" s="56"/>
      <c r="DYN411" s="56"/>
      <c r="DYO411" s="56"/>
      <c r="DYP411" s="56"/>
      <c r="DYQ411" s="56"/>
      <c r="DYR411" s="56"/>
      <c r="DYS411" s="56"/>
      <c r="DYT411" s="56"/>
      <c r="DYU411" s="56"/>
      <c r="DYV411" s="56"/>
      <c r="DYW411" s="56"/>
      <c r="DYX411" s="56"/>
      <c r="DYY411" s="56"/>
      <c r="DYZ411" s="56"/>
      <c r="DZA411" s="56"/>
      <c r="DZB411" s="56"/>
      <c r="DZC411" s="56"/>
      <c r="DZD411" s="56"/>
      <c r="DZE411" s="56"/>
      <c r="DZF411" s="56"/>
      <c r="DZG411" s="56"/>
      <c r="DZH411" s="56"/>
      <c r="DZI411" s="56"/>
      <c r="DZJ411" s="56"/>
      <c r="DZK411" s="56"/>
      <c r="DZL411" s="56"/>
      <c r="DZM411" s="56"/>
      <c r="DZN411" s="56"/>
      <c r="DZO411" s="56"/>
      <c r="DZP411" s="56"/>
      <c r="DZQ411" s="56"/>
      <c r="DZR411" s="56"/>
      <c r="DZS411" s="56"/>
      <c r="DZT411" s="56"/>
      <c r="DZU411" s="56"/>
      <c r="DZV411" s="56"/>
      <c r="DZW411" s="56"/>
      <c r="DZX411" s="56"/>
      <c r="DZY411" s="56"/>
      <c r="DZZ411" s="56"/>
      <c r="EAA411" s="56"/>
      <c r="EAB411" s="56"/>
      <c r="EAC411" s="56"/>
      <c r="EAD411" s="56"/>
      <c r="EAE411" s="56"/>
      <c r="EAF411" s="56"/>
      <c r="EAG411" s="56"/>
      <c r="EAH411" s="56"/>
      <c r="EAI411" s="56"/>
      <c r="EAJ411" s="56"/>
      <c r="EAK411" s="56"/>
      <c r="EAL411" s="56"/>
      <c r="EAM411" s="56"/>
      <c r="EAN411" s="56"/>
      <c r="EAO411" s="56"/>
      <c r="EAP411" s="56"/>
      <c r="EAQ411" s="56"/>
      <c r="EAR411" s="56"/>
      <c r="EAS411" s="56"/>
      <c r="EAT411" s="56"/>
      <c r="EAU411" s="56"/>
      <c r="EAV411" s="56"/>
      <c r="EAW411" s="56"/>
      <c r="EAX411" s="56"/>
      <c r="EAY411" s="56"/>
      <c r="EAZ411" s="56"/>
      <c r="EBA411" s="56"/>
      <c r="EBB411" s="56"/>
      <c r="EBC411" s="56"/>
      <c r="EBD411" s="56"/>
      <c r="EBE411" s="56"/>
      <c r="EBF411" s="56"/>
      <c r="EBG411" s="56"/>
      <c r="EBH411" s="56"/>
      <c r="EBI411" s="56"/>
      <c r="EBJ411" s="56"/>
      <c r="EBK411" s="56"/>
      <c r="EBL411" s="56"/>
      <c r="EBM411" s="56"/>
      <c r="EBN411" s="56"/>
      <c r="EBO411" s="56"/>
      <c r="EBP411" s="56"/>
      <c r="EBQ411" s="56"/>
      <c r="EBR411" s="56"/>
      <c r="EBS411" s="56"/>
      <c r="EBT411" s="56"/>
      <c r="EBU411" s="56"/>
      <c r="EBV411" s="56"/>
      <c r="EBW411" s="56"/>
      <c r="EBX411" s="56"/>
      <c r="EBY411" s="56"/>
      <c r="EBZ411" s="56"/>
      <c r="ECA411" s="56"/>
      <c r="ECB411" s="56"/>
      <c r="ECC411" s="56"/>
      <c r="ECD411" s="56"/>
      <c r="ECE411" s="56"/>
      <c r="ECF411" s="56"/>
      <c r="ECG411" s="56"/>
      <c r="ECH411" s="56"/>
      <c r="ECI411" s="56"/>
      <c r="ECJ411" s="56"/>
      <c r="ECK411" s="56"/>
      <c r="ECL411" s="56"/>
      <c r="ECM411" s="56"/>
      <c r="ECN411" s="56"/>
      <c r="ECO411" s="56"/>
      <c r="ECP411" s="56"/>
      <c r="ECQ411" s="56"/>
      <c r="ECR411" s="56"/>
      <c r="ECS411" s="56"/>
      <c r="ECT411" s="56"/>
      <c r="ECU411" s="56"/>
      <c r="ECV411" s="56"/>
      <c r="ECW411" s="56"/>
      <c r="ECX411" s="56"/>
      <c r="ECY411" s="56"/>
      <c r="ECZ411" s="56"/>
      <c r="EDA411" s="56"/>
      <c r="EDB411" s="56"/>
      <c r="EDC411" s="56"/>
      <c r="EDD411" s="56"/>
      <c r="EDE411" s="56"/>
      <c r="EDF411" s="56"/>
      <c r="EDG411" s="56"/>
      <c r="EDH411" s="56"/>
      <c r="EDI411" s="56"/>
      <c r="EDJ411" s="56"/>
      <c r="EDK411" s="56"/>
      <c r="EDL411" s="56"/>
      <c r="EDM411" s="56"/>
      <c r="EDN411" s="56"/>
      <c r="EDO411" s="56"/>
      <c r="EDP411" s="56"/>
      <c r="EDQ411" s="56"/>
      <c r="EDR411" s="56"/>
      <c r="EDS411" s="56"/>
      <c r="EDT411" s="56"/>
      <c r="EDU411" s="56"/>
      <c r="EDV411" s="56"/>
      <c r="EDW411" s="56"/>
      <c r="EDX411" s="56"/>
      <c r="EDY411" s="56"/>
      <c r="EDZ411" s="56"/>
      <c r="EEA411" s="56"/>
      <c r="EEB411" s="56"/>
      <c r="EEC411" s="56"/>
      <c r="EED411" s="56"/>
      <c r="EEE411" s="56"/>
      <c r="EEF411" s="56"/>
      <c r="EEG411" s="56"/>
      <c r="EEH411" s="56"/>
      <c r="EEI411" s="56"/>
      <c r="EEJ411" s="56"/>
      <c r="EEK411" s="56"/>
      <c r="EEL411" s="56"/>
      <c r="EEM411" s="56"/>
      <c r="EEN411" s="56"/>
      <c r="EEO411" s="56"/>
      <c r="EEP411" s="56"/>
      <c r="EEQ411" s="56"/>
      <c r="EER411" s="56"/>
      <c r="EES411" s="56"/>
      <c r="EET411" s="56"/>
      <c r="EEU411" s="56"/>
      <c r="EEV411" s="56"/>
      <c r="EEW411" s="56"/>
      <c r="EEX411" s="56"/>
      <c r="EEY411" s="56"/>
      <c r="EEZ411" s="56"/>
      <c r="EFA411" s="56"/>
      <c r="EFB411" s="56"/>
      <c r="EFC411" s="56"/>
      <c r="EFD411" s="56"/>
      <c r="EFE411" s="56"/>
      <c r="EFF411" s="56"/>
      <c r="EFG411" s="56"/>
      <c r="EFH411" s="56"/>
      <c r="EFI411" s="56"/>
      <c r="EFJ411" s="56"/>
      <c r="EFK411" s="56"/>
      <c r="EFL411" s="56"/>
      <c r="EFM411" s="56"/>
      <c r="EFN411" s="56"/>
      <c r="EFO411" s="56"/>
      <c r="EFP411" s="56"/>
      <c r="EFQ411" s="56"/>
      <c r="EFR411" s="56"/>
      <c r="EFS411" s="56"/>
      <c r="EFT411" s="56"/>
      <c r="EFU411" s="56"/>
      <c r="EFV411" s="56"/>
      <c r="EFW411" s="56"/>
      <c r="EFX411" s="56"/>
      <c r="EFY411" s="56"/>
      <c r="EFZ411" s="56"/>
      <c r="EGA411" s="56"/>
      <c r="EGB411" s="56"/>
      <c r="EGC411" s="56"/>
      <c r="EGD411" s="56"/>
      <c r="EGE411" s="56"/>
      <c r="EGF411" s="56"/>
      <c r="EGG411" s="56"/>
      <c r="EGH411" s="56"/>
      <c r="EGI411" s="56"/>
      <c r="EGJ411" s="56"/>
      <c r="EGK411" s="56"/>
      <c r="EGL411" s="56"/>
      <c r="EGM411" s="56"/>
      <c r="EGN411" s="56"/>
      <c r="EGO411" s="56"/>
      <c r="EGP411" s="56"/>
      <c r="EGQ411" s="56"/>
      <c r="EGR411" s="56"/>
      <c r="EGS411" s="56"/>
      <c r="EGT411" s="56"/>
      <c r="EGU411" s="56"/>
      <c r="EGV411" s="56"/>
      <c r="EGW411" s="56"/>
      <c r="EGX411" s="56"/>
      <c r="EGY411" s="56"/>
      <c r="EGZ411" s="56"/>
      <c r="EHA411" s="56"/>
      <c r="EHB411" s="56"/>
      <c r="EHC411" s="56"/>
      <c r="EHD411" s="56"/>
      <c r="EHE411" s="56"/>
      <c r="EHF411" s="56"/>
      <c r="EHG411" s="56"/>
      <c r="EHH411" s="56"/>
      <c r="EHI411" s="56"/>
      <c r="EHJ411" s="56"/>
      <c r="EHK411" s="56"/>
      <c r="EHL411" s="56"/>
      <c r="EHM411" s="56"/>
      <c r="EHN411" s="56"/>
      <c r="EHO411" s="56"/>
      <c r="EHP411" s="56"/>
      <c r="EHQ411" s="56"/>
      <c r="EHR411" s="56"/>
      <c r="EHS411" s="56"/>
      <c r="EHT411" s="56"/>
      <c r="EHU411" s="56"/>
      <c r="EHV411" s="56"/>
      <c r="EHW411" s="56"/>
      <c r="EHX411" s="56"/>
      <c r="EHY411" s="56"/>
      <c r="EHZ411" s="56"/>
      <c r="EIA411" s="56"/>
      <c r="EIB411" s="56"/>
      <c r="EIC411" s="56"/>
      <c r="EID411" s="56"/>
      <c r="EIE411" s="56"/>
      <c r="EIF411" s="56"/>
      <c r="EIG411" s="56"/>
      <c r="EIH411" s="56"/>
      <c r="EII411" s="56"/>
      <c r="EIJ411" s="56"/>
      <c r="EIK411" s="56"/>
      <c r="EIL411" s="56"/>
      <c r="EIM411" s="56"/>
      <c r="EIN411" s="56"/>
      <c r="EIO411" s="56"/>
      <c r="EIP411" s="56"/>
      <c r="EIQ411" s="56"/>
      <c r="EIR411" s="56"/>
      <c r="EIS411" s="56"/>
      <c r="EIT411" s="56"/>
      <c r="EIU411" s="56"/>
      <c r="EIV411" s="56"/>
      <c r="EIW411" s="56"/>
      <c r="EIX411" s="56"/>
      <c r="EIY411" s="56"/>
      <c r="EIZ411" s="56"/>
      <c r="EJA411" s="56"/>
      <c r="EJB411" s="56"/>
      <c r="EJC411" s="56"/>
      <c r="EJD411" s="56"/>
      <c r="EJE411" s="56"/>
      <c r="EJF411" s="56"/>
      <c r="EJG411" s="56"/>
      <c r="EJH411" s="56"/>
      <c r="EJI411" s="56"/>
      <c r="EJJ411" s="56"/>
      <c r="EJK411" s="56"/>
      <c r="EJL411" s="56"/>
      <c r="EJM411" s="56"/>
      <c r="EJN411" s="56"/>
      <c r="EJO411" s="56"/>
      <c r="EJP411" s="56"/>
      <c r="EJQ411" s="56"/>
      <c r="EJR411" s="56"/>
      <c r="EJS411" s="56"/>
      <c r="EJT411" s="56"/>
      <c r="EJU411" s="56"/>
      <c r="EJV411" s="56"/>
      <c r="EJW411" s="56"/>
      <c r="EJX411" s="56"/>
      <c r="EJY411" s="56"/>
      <c r="EJZ411" s="56"/>
      <c r="EKA411" s="56"/>
      <c r="EKB411" s="56"/>
      <c r="EKC411" s="56"/>
      <c r="EKD411" s="56"/>
      <c r="EKE411" s="56"/>
      <c r="EKF411" s="56"/>
      <c r="EKG411" s="56"/>
      <c r="EKH411" s="56"/>
      <c r="EKI411" s="56"/>
      <c r="EKJ411" s="56"/>
      <c r="EKK411" s="56"/>
      <c r="EKL411" s="56"/>
      <c r="EKM411" s="56"/>
      <c r="EKN411" s="56"/>
      <c r="EKO411" s="56"/>
      <c r="EKP411" s="56"/>
      <c r="EKQ411" s="56"/>
      <c r="EKR411" s="56"/>
      <c r="EKS411" s="56"/>
      <c r="EKT411" s="56"/>
      <c r="EKU411" s="56"/>
      <c r="EKV411" s="56"/>
      <c r="EKW411" s="56"/>
      <c r="EKX411" s="56"/>
      <c r="EKY411" s="56"/>
      <c r="EKZ411" s="56"/>
      <c r="ELA411" s="56"/>
      <c r="ELB411" s="56"/>
      <c r="ELC411" s="56"/>
      <c r="ELD411" s="56"/>
      <c r="ELE411" s="56"/>
      <c r="ELF411" s="56"/>
      <c r="ELG411" s="56"/>
      <c r="ELH411" s="56"/>
      <c r="ELI411" s="56"/>
      <c r="ELJ411" s="56"/>
      <c r="ELK411" s="56"/>
      <c r="ELL411" s="56"/>
      <c r="ELM411" s="56"/>
      <c r="ELN411" s="56"/>
      <c r="ELO411" s="56"/>
      <c r="ELP411" s="56"/>
      <c r="ELQ411" s="56"/>
      <c r="ELR411" s="56"/>
      <c r="ELS411" s="56"/>
      <c r="ELT411" s="56"/>
      <c r="ELU411" s="56"/>
      <c r="ELV411" s="56"/>
      <c r="ELW411" s="56"/>
      <c r="ELX411" s="56"/>
      <c r="ELY411" s="56"/>
      <c r="ELZ411" s="56"/>
      <c r="EMA411" s="56"/>
      <c r="EMB411" s="56"/>
      <c r="EMC411" s="56"/>
      <c r="EMD411" s="56"/>
      <c r="EME411" s="56"/>
      <c r="EMF411" s="56"/>
      <c r="EMG411" s="56"/>
      <c r="EMH411" s="56"/>
      <c r="EMI411" s="56"/>
      <c r="EMJ411" s="56"/>
      <c r="EMK411" s="56"/>
      <c r="EML411" s="56"/>
      <c r="EMM411" s="56"/>
      <c r="EMN411" s="56"/>
      <c r="EMO411" s="56"/>
      <c r="EMP411" s="56"/>
      <c r="EMQ411" s="56"/>
      <c r="EMR411" s="56"/>
      <c r="EMS411" s="56"/>
      <c r="EMT411" s="56"/>
      <c r="EMU411" s="56"/>
      <c r="EMV411" s="56"/>
      <c r="EMW411" s="56"/>
      <c r="EMX411" s="56"/>
      <c r="EMY411" s="56"/>
      <c r="EMZ411" s="56"/>
      <c r="ENA411" s="56"/>
      <c r="ENB411" s="56"/>
      <c r="ENC411" s="56"/>
      <c r="END411" s="56"/>
      <c r="ENE411" s="56"/>
      <c r="ENF411" s="56"/>
      <c r="ENG411" s="56"/>
      <c r="ENH411" s="56"/>
      <c r="ENI411" s="56"/>
      <c r="ENJ411" s="56"/>
      <c r="ENK411" s="56"/>
      <c r="ENL411" s="56"/>
      <c r="ENM411" s="56"/>
      <c r="ENN411" s="56"/>
      <c r="ENO411" s="56"/>
      <c r="ENP411" s="56"/>
      <c r="ENQ411" s="56"/>
      <c r="ENR411" s="56"/>
      <c r="ENS411" s="56"/>
      <c r="ENT411" s="56"/>
      <c r="ENU411" s="56"/>
      <c r="ENV411" s="56"/>
      <c r="ENW411" s="56"/>
      <c r="ENX411" s="56"/>
      <c r="ENY411" s="56"/>
      <c r="ENZ411" s="56"/>
      <c r="EOA411" s="56"/>
      <c r="EOB411" s="56"/>
      <c r="EOC411" s="56"/>
      <c r="EOD411" s="56"/>
      <c r="EOE411" s="56"/>
      <c r="EOF411" s="56"/>
      <c r="EOG411" s="56"/>
      <c r="EOH411" s="56"/>
      <c r="EOI411" s="56"/>
      <c r="EOJ411" s="56"/>
      <c r="EOK411" s="56"/>
      <c r="EOL411" s="56"/>
      <c r="EOM411" s="56"/>
      <c r="EON411" s="56"/>
      <c r="EOO411" s="56"/>
      <c r="EOP411" s="56"/>
      <c r="EOQ411" s="56"/>
      <c r="EOR411" s="56"/>
      <c r="EOS411" s="56"/>
      <c r="EOT411" s="56"/>
      <c r="EOU411" s="56"/>
      <c r="EOV411" s="56"/>
      <c r="EOW411" s="56"/>
      <c r="EOX411" s="56"/>
      <c r="EOY411" s="56"/>
      <c r="EOZ411" s="56"/>
      <c r="EPA411" s="56"/>
      <c r="EPB411" s="56"/>
      <c r="EPC411" s="56"/>
      <c r="EPD411" s="56"/>
      <c r="EPE411" s="56"/>
      <c r="EPF411" s="56"/>
      <c r="EPG411" s="56"/>
      <c r="EPH411" s="56"/>
      <c r="EPI411" s="56"/>
      <c r="EPJ411" s="56"/>
      <c r="EPK411" s="56"/>
      <c r="EPL411" s="56"/>
      <c r="EPM411" s="56"/>
      <c r="EPN411" s="56"/>
      <c r="EPO411" s="56"/>
      <c r="EPP411" s="56"/>
      <c r="EPQ411" s="56"/>
      <c r="EPR411" s="56"/>
      <c r="EPS411" s="56"/>
      <c r="EPT411" s="56"/>
      <c r="EPU411" s="56"/>
      <c r="EPV411" s="56"/>
      <c r="EPW411" s="56"/>
      <c r="EPX411" s="56"/>
      <c r="EPY411" s="56"/>
      <c r="EPZ411" s="56"/>
      <c r="EQA411" s="56"/>
      <c r="EQB411" s="56"/>
      <c r="EQC411" s="56"/>
      <c r="EQD411" s="56"/>
      <c r="EQE411" s="56"/>
      <c r="EQF411" s="56"/>
      <c r="EQG411" s="56"/>
      <c r="EQH411" s="56"/>
      <c r="EQI411" s="56"/>
      <c r="EQJ411" s="56"/>
      <c r="EQK411" s="56"/>
      <c r="EQL411" s="56"/>
      <c r="EQM411" s="56"/>
      <c r="EQN411" s="56"/>
      <c r="EQO411" s="56"/>
      <c r="EQP411" s="56"/>
      <c r="EQQ411" s="56"/>
      <c r="EQR411" s="56"/>
      <c r="EQS411" s="56"/>
      <c r="EQT411" s="56"/>
      <c r="EQU411" s="56"/>
      <c r="EQV411" s="56"/>
      <c r="EQW411" s="56"/>
      <c r="EQX411" s="56"/>
      <c r="EQY411" s="56"/>
      <c r="EQZ411" s="56"/>
      <c r="ERA411" s="56"/>
      <c r="ERB411" s="56"/>
      <c r="ERC411" s="56"/>
      <c r="ERD411" s="56"/>
      <c r="ERE411" s="56"/>
      <c r="ERF411" s="56"/>
      <c r="ERG411" s="56"/>
      <c r="ERH411" s="56"/>
      <c r="ERI411" s="56"/>
      <c r="ERJ411" s="56"/>
      <c r="ERK411" s="56"/>
      <c r="ERL411" s="56"/>
      <c r="ERM411" s="56"/>
      <c r="ERN411" s="56"/>
      <c r="ERO411" s="56"/>
      <c r="ERP411" s="56"/>
      <c r="ERQ411" s="56"/>
      <c r="ERR411" s="56"/>
      <c r="ERS411" s="56"/>
      <c r="ERT411" s="56"/>
      <c r="ERU411" s="56"/>
      <c r="ERV411" s="56"/>
      <c r="ERW411" s="56"/>
      <c r="ERX411" s="56"/>
      <c r="ERY411" s="56"/>
      <c r="ERZ411" s="56"/>
      <c r="ESA411" s="56"/>
      <c r="ESB411" s="56"/>
      <c r="ESC411" s="56"/>
      <c r="ESD411" s="56"/>
      <c r="ESE411" s="56"/>
      <c r="ESF411" s="56"/>
      <c r="ESG411" s="56"/>
      <c r="ESH411" s="56"/>
      <c r="ESI411" s="56"/>
      <c r="ESJ411" s="56"/>
      <c r="ESK411" s="56"/>
      <c r="ESL411" s="56"/>
      <c r="ESM411" s="56"/>
      <c r="ESN411" s="56"/>
      <c r="ESO411" s="56"/>
      <c r="ESP411" s="56"/>
      <c r="ESQ411" s="56"/>
      <c r="ESR411" s="56"/>
      <c r="ESS411" s="56"/>
      <c r="EST411" s="56"/>
      <c r="ESU411" s="56"/>
      <c r="ESV411" s="56"/>
      <c r="ESW411" s="56"/>
      <c r="ESX411" s="56"/>
      <c r="ESY411" s="56"/>
      <c r="ESZ411" s="56"/>
      <c r="ETA411" s="56"/>
      <c r="ETB411" s="56"/>
      <c r="ETC411" s="56"/>
      <c r="ETD411" s="56"/>
      <c r="ETE411" s="56"/>
      <c r="ETF411" s="56"/>
      <c r="ETG411" s="56"/>
      <c r="ETH411" s="56"/>
      <c r="ETI411" s="56"/>
      <c r="ETJ411" s="56"/>
      <c r="ETK411" s="56"/>
      <c r="ETL411" s="56"/>
      <c r="ETM411" s="56"/>
      <c r="ETN411" s="56"/>
      <c r="ETO411" s="56"/>
      <c r="ETP411" s="56"/>
      <c r="ETQ411" s="56"/>
      <c r="ETR411" s="56"/>
      <c r="ETS411" s="56"/>
      <c r="ETT411" s="56"/>
      <c r="ETU411" s="56"/>
      <c r="ETV411" s="56"/>
      <c r="ETW411" s="56"/>
      <c r="ETX411" s="56"/>
      <c r="ETY411" s="56"/>
      <c r="ETZ411" s="56"/>
      <c r="EUA411" s="56"/>
      <c r="EUB411" s="56"/>
      <c r="EUC411" s="56"/>
      <c r="EUD411" s="56"/>
      <c r="EUE411" s="56"/>
      <c r="EUF411" s="56"/>
      <c r="EUG411" s="56"/>
      <c r="EUH411" s="56"/>
      <c r="EUI411" s="56"/>
      <c r="EUJ411" s="56"/>
      <c r="EUK411" s="56"/>
      <c r="EUL411" s="56"/>
      <c r="EUM411" s="56"/>
      <c r="EUN411" s="56"/>
      <c r="EUO411" s="56"/>
      <c r="EUP411" s="56"/>
      <c r="EUQ411" s="56"/>
      <c r="EUR411" s="56"/>
      <c r="EUS411" s="56"/>
      <c r="EUT411" s="56"/>
      <c r="EUU411" s="56"/>
      <c r="EUV411" s="56"/>
      <c r="EUW411" s="56"/>
      <c r="EUX411" s="56"/>
      <c r="EUY411" s="56"/>
      <c r="EUZ411" s="56"/>
      <c r="EVA411" s="56"/>
      <c r="EVB411" s="56"/>
      <c r="EVC411" s="56"/>
      <c r="EVD411" s="56"/>
      <c r="EVE411" s="56"/>
      <c r="EVF411" s="56"/>
      <c r="EVG411" s="56"/>
      <c r="EVH411" s="56"/>
      <c r="EVI411" s="56"/>
      <c r="EVJ411" s="56"/>
      <c r="EVK411" s="56"/>
      <c r="EVL411" s="56"/>
      <c r="EVM411" s="56"/>
      <c r="EVN411" s="56"/>
      <c r="EVO411" s="56"/>
      <c r="EVP411" s="56"/>
      <c r="EVQ411" s="56"/>
      <c r="EVR411" s="56"/>
      <c r="EVS411" s="56"/>
      <c r="EVT411" s="56"/>
      <c r="EVU411" s="56"/>
      <c r="EVV411" s="56"/>
      <c r="EVW411" s="56"/>
      <c r="EVX411" s="56"/>
      <c r="EVY411" s="56"/>
      <c r="EVZ411" s="56"/>
      <c r="EWA411" s="56"/>
      <c r="EWB411" s="56"/>
      <c r="EWC411" s="56"/>
      <c r="EWD411" s="56"/>
      <c r="EWE411" s="56"/>
      <c r="EWF411" s="56"/>
      <c r="EWG411" s="56"/>
      <c r="EWH411" s="56"/>
      <c r="EWI411" s="56"/>
      <c r="EWJ411" s="56"/>
      <c r="EWK411" s="56"/>
      <c r="EWL411" s="56"/>
      <c r="EWM411" s="56"/>
      <c r="EWN411" s="56"/>
      <c r="EWO411" s="56"/>
      <c r="EWP411" s="56"/>
      <c r="EWQ411" s="56"/>
      <c r="EWR411" s="56"/>
      <c r="EWS411" s="56"/>
      <c r="EWT411" s="56"/>
      <c r="EWU411" s="56"/>
      <c r="EWV411" s="56"/>
      <c r="EWW411" s="56"/>
      <c r="EWX411" s="56"/>
      <c r="EWY411" s="56"/>
      <c r="EWZ411" s="56"/>
      <c r="EXA411" s="56"/>
      <c r="EXB411" s="56"/>
      <c r="EXC411" s="56"/>
      <c r="EXD411" s="56"/>
      <c r="EXE411" s="56"/>
      <c r="EXF411" s="56"/>
      <c r="EXG411" s="56"/>
      <c r="EXH411" s="56"/>
      <c r="EXI411" s="56"/>
      <c r="EXJ411" s="56"/>
      <c r="EXK411" s="56"/>
      <c r="EXL411" s="56"/>
      <c r="EXM411" s="56"/>
      <c r="EXN411" s="56"/>
      <c r="EXO411" s="56"/>
      <c r="EXP411" s="56"/>
      <c r="EXQ411" s="56"/>
      <c r="EXR411" s="56"/>
      <c r="EXS411" s="56"/>
      <c r="EXT411" s="56"/>
      <c r="EXU411" s="56"/>
      <c r="EXV411" s="56"/>
      <c r="EXW411" s="56"/>
      <c r="EXX411" s="56"/>
      <c r="EXY411" s="56"/>
      <c r="EXZ411" s="56"/>
      <c r="EYA411" s="56"/>
      <c r="EYB411" s="56"/>
      <c r="EYC411" s="56"/>
      <c r="EYD411" s="56"/>
      <c r="EYE411" s="56"/>
      <c r="EYF411" s="56"/>
      <c r="EYG411" s="56"/>
      <c r="EYH411" s="56"/>
      <c r="EYI411" s="56"/>
      <c r="EYJ411" s="56"/>
      <c r="EYK411" s="56"/>
      <c r="EYL411" s="56"/>
      <c r="EYM411" s="56"/>
      <c r="EYN411" s="56"/>
      <c r="EYO411" s="56"/>
      <c r="EYP411" s="56"/>
      <c r="EYQ411" s="56"/>
      <c r="EYR411" s="56"/>
      <c r="EYS411" s="56"/>
      <c r="EYT411" s="56"/>
      <c r="EYU411" s="56"/>
      <c r="EYV411" s="56"/>
      <c r="EYW411" s="56"/>
      <c r="EYX411" s="56"/>
      <c r="EYY411" s="56"/>
      <c r="EYZ411" s="56"/>
      <c r="EZA411" s="56"/>
      <c r="EZB411" s="56"/>
      <c r="EZC411" s="56"/>
      <c r="EZD411" s="56"/>
      <c r="EZE411" s="56"/>
      <c r="EZF411" s="56"/>
      <c r="EZG411" s="56"/>
      <c r="EZH411" s="56"/>
      <c r="EZI411" s="56"/>
      <c r="EZJ411" s="56"/>
      <c r="EZK411" s="56"/>
      <c r="EZL411" s="56"/>
      <c r="EZM411" s="56"/>
      <c r="EZN411" s="56"/>
      <c r="EZO411" s="56"/>
      <c r="EZP411" s="56"/>
      <c r="EZQ411" s="56"/>
      <c r="EZR411" s="56"/>
      <c r="EZS411" s="56"/>
      <c r="EZT411" s="56"/>
      <c r="EZU411" s="56"/>
      <c r="EZV411" s="56"/>
      <c r="EZW411" s="56"/>
      <c r="EZX411" s="56"/>
      <c r="EZY411" s="56"/>
      <c r="EZZ411" s="56"/>
      <c r="FAA411" s="56"/>
      <c r="FAB411" s="56"/>
      <c r="FAC411" s="56"/>
      <c r="FAD411" s="56"/>
      <c r="FAE411" s="56"/>
      <c r="FAF411" s="56"/>
      <c r="FAG411" s="56"/>
      <c r="FAH411" s="56"/>
      <c r="FAI411" s="56"/>
      <c r="FAJ411" s="56"/>
      <c r="FAK411" s="56"/>
      <c r="FAL411" s="56"/>
      <c r="FAM411" s="56"/>
      <c r="FAN411" s="56"/>
      <c r="FAO411" s="56"/>
      <c r="FAP411" s="56"/>
      <c r="FAQ411" s="56"/>
      <c r="FAR411" s="56"/>
      <c r="FAS411" s="56"/>
      <c r="FAT411" s="56"/>
      <c r="FAU411" s="56"/>
      <c r="FAV411" s="56"/>
      <c r="FAW411" s="56"/>
      <c r="FAX411" s="56"/>
      <c r="FAY411" s="56"/>
      <c r="FAZ411" s="56"/>
      <c r="FBA411" s="56"/>
      <c r="FBB411" s="56"/>
      <c r="FBC411" s="56"/>
      <c r="FBD411" s="56"/>
      <c r="FBE411" s="56"/>
      <c r="FBF411" s="56"/>
      <c r="FBG411" s="56"/>
      <c r="FBH411" s="56"/>
      <c r="FBI411" s="56"/>
      <c r="FBJ411" s="56"/>
      <c r="FBK411" s="56"/>
      <c r="FBL411" s="56"/>
      <c r="FBM411" s="56"/>
      <c r="FBN411" s="56"/>
      <c r="FBO411" s="56"/>
      <c r="FBP411" s="56"/>
      <c r="FBQ411" s="56"/>
      <c r="FBR411" s="56"/>
      <c r="FBS411" s="56"/>
      <c r="FBT411" s="56"/>
      <c r="FBU411" s="56"/>
      <c r="FBV411" s="56"/>
      <c r="FBW411" s="56"/>
      <c r="FBX411" s="56"/>
      <c r="FBY411" s="56"/>
      <c r="FBZ411" s="56"/>
      <c r="FCA411" s="56"/>
      <c r="FCB411" s="56"/>
      <c r="FCC411" s="56"/>
      <c r="FCD411" s="56"/>
      <c r="FCE411" s="56"/>
      <c r="FCF411" s="56"/>
      <c r="FCG411" s="56"/>
      <c r="FCH411" s="56"/>
      <c r="FCI411" s="56"/>
      <c r="FCJ411" s="56"/>
      <c r="FCK411" s="56"/>
      <c r="FCL411" s="56"/>
      <c r="FCM411" s="56"/>
      <c r="FCN411" s="56"/>
      <c r="FCO411" s="56"/>
      <c r="FCP411" s="56"/>
      <c r="FCQ411" s="56"/>
      <c r="FCR411" s="56"/>
      <c r="FCS411" s="56"/>
      <c r="FCT411" s="56"/>
      <c r="FCU411" s="56"/>
      <c r="FCV411" s="56"/>
      <c r="FCW411" s="56"/>
      <c r="FCX411" s="56"/>
      <c r="FCY411" s="56"/>
      <c r="FCZ411" s="56"/>
      <c r="FDA411" s="56"/>
      <c r="FDB411" s="56"/>
      <c r="FDC411" s="56"/>
      <c r="FDD411" s="56"/>
      <c r="FDE411" s="56"/>
      <c r="FDF411" s="56"/>
      <c r="FDG411" s="56"/>
      <c r="FDH411" s="56"/>
      <c r="FDI411" s="56"/>
      <c r="FDJ411" s="56"/>
      <c r="FDK411" s="56"/>
      <c r="FDL411" s="56"/>
      <c r="FDM411" s="56"/>
      <c r="FDN411" s="56"/>
      <c r="FDO411" s="56"/>
      <c r="FDP411" s="56"/>
      <c r="FDQ411" s="56"/>
      <c r="FDR411" s="56"/>
      <c r="FDS411" s="56"/>
      <c r="FDT411" s="56"/>
      <c r="FDU411" s="56"/>
      <c r="FDV411" s="56"/>
      <c r="FDW411" s="56"/>
      <c r="FDX411" s="56"/>
      <c r="FDY411" s="56"/>
      <c r="FDZ411" s="56"/>
      <c r="FEA411" s="56"/>
      <c r="FEB411" s="56"/>
      <c r="FEC411" s="56"/>
      <c r="FED411" s="56"/>
      <c r="FEE411" s="56"/>
      <c r="FEF411" s="56"/>
      <c r="FEG411" s="56"/>
      <c r="FEH411" s="56"/>
      <c r="FEI411" s="56"/>
      <c r="FEJ411" s="56"/>
      <c r="FEK411" s="56"/>
      <c r="FEL411" s="56"/>
      <c r="FEM411" s="56"/>
      <c r="FEN411" s="56"/>
      <c r="FEO411" s="56"/>
      <c r="FEP411" s="56"/>
      <c r="FEQ411" s="56"/>
      <c r="FER411" s="56"/>
      <c r="FES411" s="56"/>
      <c r="FET411" s="56"/>
      <c r="FEU411" s="56"/>
      <c r="FEV411" s="56"/>
      <c r="FEW411" s="56"/>
      <c r="FEX411" s="56"/>
      <c r="FEY411" s="56"/>
      <c r="FEZ411" s="56"/>
      <c r="FFA411" s="56"/>
      <c r="FFB411" s="56"/>
      <c r="FFC411" s="56"/>
      <c r="FFD411" s="56"/>
      <c r="FFE411" s="56"/>
      <c r="FFF411" s="56"/>
      <c r="FFG411" s="56"/>
      <c r="FFH411" s="56"/>
      <c r="FFI411" s="56"/>
      <c r="FFJ411" s="56"/>
      <c r="FFK411" s="56"/>
      <c r="FFL411" s="56"/>
      <c r="FFM411" s="56"/>
      <c r="FFN411" s="56"/>
      <c r="FFO411" s="56"/>
      <c r="FFP411" s="56"/>
      <c r="FFQ411" s="56"/>
      <c r="FFR411" s="56"/>
      <c r="FFS411" s="56"/>
      <c r="FFT411" s="56"/>
      <c r="FFU411" s="56"/>
      <c r="FFV411" s="56"/>
      <c r="FFW411" s="56"/>
      <c r="FFX411" s="56"/>
      <c r="FFY411" s="56"/>
      <c r="FFZ411" s="56"/>
      <c r="FGA411" s="56"/>
      <c r="FGB411" s="56"/>
      <c r="FGC411" s="56"/>
      <c r="FGD411" s="56"/>
      <c r="FGE411" s="56"/>
      <c r="FGF411" s="56"/>
      <c r="FGG411" s="56"/>
      <c r="FGH411" s="56"/>
      <c r="FGI411" s="56"/>
      <c r="FGJ411" s="56"/>
      <c r="FGK411" s="56"/>
      <c r="FGL411" s="56"/>
      <c r="FGM411" s="56"/>
      <c r="FGN411" s="56"/>
      <c r="FGO411" s="56"/>
      <c r="FGP411" s="56"/>
      <c r="FGQ411" s="56"/>
      <c r="FGR411" s="56"/>
      <c r="FGS411" s="56"/>
      <c r="FGT411" s="56"/>
      <c r="FGU411" s="56"/>
      <c r="FGV411" s="56"/>
      <c r="FGW411" s="56"/>
      <c r="FGX411" s="56"/>
      <c r="FGY411" s="56"/>
      <c r="FGZ411" s="56"/>
      <c r="FHA411" s="56"/>
      <c r="FHB411" s="56"/>
      <c r="FHC411" s="56"/>
      <c r="FHD411" s="56"/>
      <c r="FHE411" s="56"/>
      <c r="FHF411" s="56"/>
      <c r="FHG411" s="56"/>
      <c r="FHH411" s="56"/>
      <c r="FHI411" s="56"/>
      <c r="FHJ411" s="56"/>
      <c r="FHK411" s="56"/>
      <c r="FHL411" s="56"/>
      <c r="FHM411" s="56"/>
      <c r="FHN411" s="56"/>
      <c r="FHO411" s="56"/>
      <c r="FHP411" s="56"/>
      <c r="FHQ411" s="56"/>
      <c r="FHR411" s="56"/>
      <c r="FHS411" s="56"/>
      <c r="FHT411" s="56"/>
      <c r="FHU411" s="56"/>
      <c r="FHV411" s="56"/>
      <c r="FHW411" s="56"/>
      <c r="FHX411" s="56"/>
      <c r="FHY411" s="56"/>
      <c r="FHZ411" s="56"/>
      <c r="FIA411" s="56"/>
      <c r="FIB411" s="56"/>
      <c r="FIC411" s="56"/>
      <c r="FID411" s="56"/>
      <c r="FIE411" s="56"/>
      <c r="FIF411" s="56"/>
      <c r="FIG411" s="56"/>
      <c r="FIH411" s="56"/>
      <c r="FII411" s="56"/>
      <c r="FIJ411" s="56"/>
      <c r="FIK411" s="56"/>
      <c r="FIL411" s="56"/>
      <c r="FIM411" s="56"/>
      <c r="FIN411" s="56"/>
      <c r="FIO411" s="56"/>
      <c r="FIP411" s="56"/>
      <c r="FIQ411" s="56"/>
      <c r="FIR411" s="56"/>
      <c r="FIS411" s="56"/>
      <c r="FIT411" s="56"/>
      <c r="FIU411" s="56"/>
      <c r="FIV411" s="56"/>
      <c r="FIW411" s="56"/>
      <c r="FIX411" s="56"/>
      <c r="FIY411" s="56"/>
      <c r="FIZ411" s="56"/>
      <c r="FJA411" s="56"/>
      <c r="FJB411" s="56"/>
      <c r="FJC411" s="56"/>
      <c r="FJD411" s="56"/>
      <c r="FJE411" s="56"/>
      <c r="FJF411" s="56"/>
      <c r="FJG411" s="56"/>
      <c r="FJH411" s="56"/>
      <c r="FJI411" s="56"/>
      <c r="FJJ411" s="56"/>
      <c r="FJK411" s="56"/>
      <c r="FJL411" s="56"/>
      <c r="FJM411" s="56"/>
      <c r="FJN411" s="56"/>
      <c r="FJO411" s="56"/>
      <c r="FJP411" s="56"/>
      <c r="FJQ411" s="56"/>
      <c r="FJR411" s="56"/>
      <c r="FJS411" s="56"/>
      <c r="FJT411" s="56"/>
      <c r="FJU411" s="56"/>
      <c r="FJV411" s="56"/>
      <c r="FJW411" s="56"/>
      <c r="FJX411" s="56"/>
      <c r="FJY411" s="56"/>
      <c r="FJZ411" s="56"/>
      <c r="FKA411" s="56"/>
      <c r="FKB411" s="56"/>
      <c r="FKC411" s="56"/>
      <c r="FKD411" s="56"/>
      <c r="FKE411" s="56"/>
      <c r="FKF411" s="56"/>
      <c r="FKG411" s="56"/>
      <c r="FKH411" s="56"/>
      <c r="FKI411" s="56"/>
      <c r="FKJ411" s="56"/>
      <c r="FKK411" s="56"/>
      <c r="FKL411" s="56"/>
      <c r="FKM411" s="56"/>
      <c r="FKN411" s="56"/>
      <c r="FKO411" s="56"/>
      <c r="FKP411" s="56"/>
      <c r="FKQ411" s="56"/>
      <c r="FKR411" s="56"/>
      <c r="FKS411" s="56"/>
      <c r="FKT411" s="56"/>
      <c r="FKU411" s="56"/>
      <c r="FKV411" s="56"/>
      <c r="FKW411" s="56"/>
      <c r="FKX411" s="56"/>
      <c r="FKY411" s="56"/>
      <c r="FKZ411" s="56"/>
      <c r="FLA411" s="56"/>
      <c r="FLB411" s="56"/>
      <c r="FLC411" s="56"/>
      <c r="FLD411" s="56"/>
      <c r="FLE411" s="56"/>
      <c r="FLF411" s="56"/>
      <c r="FLG411" s="56"/>
      <c r="FLH411" s="56"/>
      <c r="FLI411" s="56"/>
      <c r="FLJ411" s="56"/>
      <c r="FLK411" s="56"/>
      <c r="FLL411" s="56"/>
      <c r="FLM411" s="56"/>
      <c r="FLN411" s="56"/>
      <c r="FLO411" s="56"/>
      <c r="FLP411" s="56"/>
      <c r="FLQ411" s="56"/>
      <c r="FLR411" s="56"/>
      <c r="FLS411" s="56"/>
      <c r="FLT411" s="56"/>
      <c r="FLU411" s="56"/>
      <c r="FLV411" s="56"/>
      <c r="FLW411" s="56"/>
      <c r="FLX411" s="56"/>
      <c r="FLY411" s="56"/>
      <c r="FLZ411" s="56"/>
      <c r="FMA411" s="56"/>
      <c r="FMB411" s="56"/>
      <c r="FMC411" s="56"/>
      <c r="FMD411" s="56"/>
      <c r="FME411" s="56"/>
      <c r="FMF411" s="56"/>
      <c r="FMG411" s="56"/>
      <c r="FMH411" s="56"/>
      <c r="FMI411" s="56"/>
      <c r="FMJ411" s="56"/>
      <c r="FMK411" s="56"/>
      <c r="FML411" s="56"/>
      <c r="FMM411" s="56"/>
      <c r="FMN411" s="56"/>
      <c r="FMO411" s="56"/>
      <c r="FMP411" s="56"/>
      <c r="FMQ411" s="56"/>
      <c r="FMR411" s="56"/>
      <c r="FMS411" s="56"/>
      <c r="FMT411" s="56"/>
      <c r="FMU411" s="56"/>
      <c r="FMV411" s="56"/>
      <c r="FMW411" s="56"/>
      <c r="FMX411" s="56"/>
      <c r="FMY411" s="56"/>
      <c r="FMZ411" s="56"/>
      <c r="FNA411" s="56"/>
      <c r="FNB411" s="56"/>
      <c r="FNC411" s="56"/>
      <c r="FND411" s="56"/>
      <c r="FNE411" s="56"/>
      <c r="FNF411" s="56"/>
      <c r="FNG411" s="56"/>
      <c r="FNH411" s="56"/>
      <c r="FNI411" s="56"/>
      <c r="FNJ411" s="56"/>
      <c r="FNK411" s="56"/>
      <c r="FNL411" s="56"/>
      <c r="FNM411" s="56"/>
      <c r="FNN411" s="56"/>
      <c r="FNO411" s="56"/>
      <c r="FNP411" s="56"/>
      <c r="FNQ411" s="56"/>
      <c r="FNR411" s="56"/>
      <c r="FNS411" s="56"/>
      <c r="FNT411" s="56"/>
      <c r="FNU411" s="56"/>
      <c r="FNV411" s="56"/>
      <c r="FNW411" s="56"/>
      <c r="FNX411" s="56"/>
      <c r="FNY411" s="56"/>
      <c r="FNZ411" s="56"/>
      <c r="FOA411" s="56"/>
      <c r="FOB411" s="56"/>
      <c r="FOC411" s="56"/>
      <c r="FOD411" s="56"/>
      <c r="FOE411" s="56"/>
      <c r="FOF411" s="56"/>
      <c r="FOG411" s="56"/>
      <c r="FOH411" s="56"/>
      <c r="FOI411" s="56"/>
      <c r="FOJ411" s="56"/>
      <c r="FOK411" s="56"/>
      <c r="FOL411" s="56"/>
      <c r="FOM411" s="56"/>
      <c r="FON411" s="56"/>
      <c r="FOO411" s="56"/>
      <c r="FOP411" s="56"/>
      <c r="FOQ411" s="56"/>
      <c r="FOR411" s="56"/>
      <c r="FOS411" s="56"/>
      <c r="FOT411" s="56"/>
      <c r="FOU411" s="56"/>
      <c r="FOV411" s="56"/>
      <c r="FOW411" s="56"/>
      <c r="FOX411" s="56"/>
      <c r="FOY411" s="56"/>
      <c r="FOZ411" s="56"/>
      <c r="FPA411" s="56"/>
      <c r="FPB411" s="56"/>
      <c r="FPC411" s="56"/>
      <c r="FPD411" s="56"/>
      <c r="FPE411" s="56"/>
      <c r="FPF411" s="56"/>
      <c r="FPG411" s="56"/>
      <c r="FPH411" s="56"/>
      <c r="FPI411" s="56"/>
      <c r="FPJ411" s="56"/>
      <c r="FPK411" s="56"/>
      <c r="FPL411" s="56"/>
      <c r="FPM411" s="56"/>
      <c r="FPN411" s="56"/>
      <c r="FPO411" s="56"/>
      <c r="FPP411" s="56"/>
      <c r="FPQ411" s="56"/>
      <c r="FPR411" s="56"/>
      <c r="FPS411" s="56"/>
      <c r="FPT411" s="56"/>
      <c r="FPU411" s="56"/>
      <c r="FPV411" s="56"/>
      <c r="FPW411" s="56"/>
      <c r="FPX411" s="56"/>
      <c r="FPY411" s="56"/>
      <c r="FPZ411" s="56"/>
      <c r="FQA411" s="56"/>
      <c r="FQB411" s="56"/>
      <c r="FQC411" s="56"/>
      <c r="FQD411" s="56"/>
      <c r="FQE411" s="56"/>
      <c r="FQF411" s="56"/>
      <c r="FQG411" s="56"/>
      <c r="FQH411" s="56"/>
      <c r="FQI411" s="56"/>
      <c r="FQJ411" s="56"/>
      <c r="FQK411" s="56"/>
      <c r="FQL411" s="56"/>
      <c r="FQM411" s="56"/>
      <c r="FQN411" s="56"/>
      <c r="FQO411" s="56"/>
      <c r="FQP411" s="56"/>
      <c r="FQQ411" s="56"/>
      <c r="FQR411" s="56"/>
      <c r="FQS411" s="56"/>
      <c r="FQT411" s="56"/>
      <c r="FQU411" s="56"/>
      <c r="FQV411" s="56"/>
      <c r="FQW411" s="56"/>
      <c r="FQX411" s="56"/>
      <c r="FQY411" s="56"/>
      <c r="FQZ411" s="56"/>
      <c r="FRA411" s="56"/>
      <c r="FRB411" s="56"/>
      <c r="FRC411" s="56"/>
      <c r="FRD411" s="56"/>
      <c r="FRE411" s="56"/>
      <c r="FRF411" s="56"/>
      <c r="FRG411" s="56"/>
      <c r="FRH411" s="56"/>
      <c r="FRI411" s="56"/>
      <c r="FRJ411" s="56"/>
      <c r="FRK411" s="56"/>
      <c r="FRL411" s="56"/>
      <c r="FRM411" s="56"/>
      <c r="FRN411" s="56"/>
      <c r="FRO411" s="56"/>
      <c r="FRP411" s="56"/>
      <c r="FRQ411" s="56"/>
      <c r="FRR411" s="56"/>
      <c r="FRS411" s="56"/>
      <c r="FRT411" s="56"/>
      <c r="FRU411" s="56"/>
      <c r="FRV411" s="56"/>
      <c r="FRW411" s="56"/>
      <c r="FRX411" s="56"/>
      <c r="FRY411" s="56"/>
      <c r="FRZ411" s="56"/>
      <c r="FSA411" s="56"/>
      <c r="FSB411" s="56"/>
      <c r="FSC411" s="56"/>
      <c r="FSD411" s="56"/>
      <c r="FSE411" s="56"/>
      <c r="FSF411" s="56"/>
      <c r="FSG411" s="56"/>
      <c r="FSH411" s="56"/>
      <c r="FSI411" s="56"/>
      <c r="FSJ411" s="56"/>
      <c r="FSK411" s="56"/>
      <c r="FSL411" s="56"/>
      <c r="FSM411" s="56"/>
      <c r="FSN411" s="56"/>
      <c r="FSO411" s="56"/>
      <c r="FSP411" s="56"/>
      <c r="FSQ411" s="56"/>
      <c r="FSR411" s="56"/>
      <c r="FSS411" s="56"/>
      <c r="FST411" s="56"/>
      <c r="FSU411" s="56"/>
      <c r="FSV411" s="56"/>
      <c r="FSW411" s="56"/>
      <c r="FSX411" s="56"/>
      <c r="FSY411" s="56"/>
      <c r="FSZ411" s="56"/>
      <c r="FTA411" s="56"/>
      <c r="FTB411" s="56"/>
      <c r="FTC411" s="56"/>
      <c r="FTD411" s="56"/>
      <c r="FTE411" s="56"/>
      <c r="FTF411" s="56"/>
      <c r="FTG411" s="56"/>
      <c r="FTH411" s="56"/>
      <c r="FTI411" s="56"/>
      <c r="FTJ411" s="56"/>
      <c r="FTK411" s="56"/>
      <c r="FTL411" s="56"/>
      <c r="FTM411" s="56"/>
      <c r="FTN411" s="56"/>
      <c r="FTO411" s="56"/>
      <c r="FTP411" s="56"/>
      <c r="FTQ411" s="56"/>
      <c r="FTR411" s="56"/>
      <c r="FTS411" s="56"/>
      <c r="FTT411" s="56"/>
      <c r="FTU411" s="56"/>
      <c r="FTV411" s="56"/>
      <c r="FTW411" s="56"/>
      <c r="FTX411" s="56"/>
      <c r="FTY411" s="56"/>
      <c r="FTZ411" s="56"/>
      <c r="FUA411" s="56"/>
      <c r="FUB411" s="56"/>
      <c r="FUC411" s="56"/>
      <c r="FUD411" s="56"/>
      <c r="FUE411" s="56"/>
      <c r="FUF411" s="56"/>
      <c r="FUG411" s="56"/>
      <c r="FUH411" s="56"/>
      <c r="FUI411" s="56"/>
      <c r="FUJ411" s="56"/>
      <c r="FUK411" s="56"/>
      <c r="FUL411" s="56"/>
      <c r="FUM411" s="56"/>
      <c r="FUN411" s="56"/>
      <c r="FUO411" s="56"/>
      <c r="FUP411" s="56"/>
      <c r="FUQ411" s="56"/>
      <c r="FUR411" s="56"/>
      <c r="FUS411" s="56"/>
      <c r="FUT411" s="56"/>
      <c r="FUU411" s="56"/>
      <c r="FUV411" s="56"/>
      <c r="FUW411" s="56"/>
      <c r="FUX411" s="56"/>
      <c r="FUY411" s="56"/>
      <c r="FUZ411" s="56"/>
      <c r="FVA411" s="56"/>
      <c r="FVB411" s="56"/>
      <c r="FVC411" s="56"/>
      <c r="FVD411" s="56"/>
      <c r="FVE411" s="56"/>
      <c r="FVF411" s="56"/>
      <c r="FVG411" s="56"/>
      <c r="FVH411" s="56"/>
      <c r="FVI411" s="56"/>
      <c r="FVJ411" s="56"/>
      <c r="FVK411" s="56"/>
      <c r="FVL411" s="56"/>
      <c r="FVM411" s="56"/>
      <c r="FVN411" s="56"/>
      <c r="FVO411" s="56"/>
      <c r="FVP411" s="56"/>
      <c r="FVQ411" s="56"/>
      <c r="FVR411" s="56"/>
      <c r="FVS411" s="56"/>
      <c r="FVT411" s="56"/>
      <c r="FVU411" s="56"/>
      <c r="FVV411" s="56"/>
      <c r="FVW411" s="56"/>
      <c r="FVX411" s="56"/>
      <c r="FVY411" s="56"/>
      <c r="FVZ411" s="56"/>
      <c r="FWA411" s="56"/>
      <c r="FWB411" s="56"/>
      <c r="FWC411" s="56"/>
      <c r="FWD411" s="56"/>
      <c r="FWE411" s="56"/>
      <c r="FWF411" s="56"/>
      <c r="FWG411" s="56"/>
      <c r="FWH411" s="56"/>
      <c r="FWI411" s="56"/>
      <c r="FWJ411" s="56"/>
      <c r="FWK411" s="56"/>
      <c r="FWL411" s="56"/>
      <c r="FWM411" s="56"/>
      <c r="FWN411" s="56"/>
      <c r="FWO411" s="56"/>
      <c r="FWP411" s="56"/>
      <c r="FWQ411" s="56"/>
      <c r="FWR411" s="56"/>
      <c r="FWS411" s="56"/>
      <c r="FWT411" s="56"/>
      <c r="FWU411" s="56"/>
      <c r="FWV411" s="56"/>
      <c r="FWW411" s="56"/>
      <c r="FWX411" s="56"/>
      <c r="FWY411" s="56"/>
      <c r="FWZ411" s="56"/>
      <c r="FXA411" s="56"/>
      <c r="FXB411" s="56"/>
      <c r="FXC411" s="56"/>
      <c r="FXD411" s="56"/>
      <c r="FXE411" s="56"/>
      <c r="FXF411" s="56"/>
      <c r="FXG411" s="56"/>
      <c r="FXH411" s="56"/>
      <c r="FXI411" s="56"/>
      <c r="FXJ411" s="56"/>
      <c r="FXK411" s="56"/>
      <c r="FXL411" s="56"/>
      <c r="FXM411" s="56"/>
      <c r="FXN411" s="56"/>
      <c r="FXO411" s="56"/>
      <c r="FXP411" s="56"/>
      <c r="FXQ411" s="56"/>
      <c r="FXR411" s="56"/>
      <c r="FXS411" s="56"/>
      <c r="FXT411" s="56"/>
      <c r="FXU411" s="56"/>
      <c r="FXV411" s="56"/>
      <c r="FXW411" s="56"/>
      <c r="FXX411" s="56"/>
      <c r="FXY411" s="56"/>
      <c r="FXZ411" s="56"/>
      <c r="FYA411" s="56"/>
      <c r="FYB411" s="56"/>
      <c r="FYC411" s="56"/>
      <c r="FYD411" s="56"/>
      <c r="FYE411" s="56"/>
      <c r="FYF411" s="56"/>
      <c r="FYG411" s="56"/>
      <c r="FYH411" s="56"/>
      <c r="FYI411" s="56"/>
      <c r="FYJ411" s="56"/>
      <c r="FYK411" s="56"/>
      <c r="FYL411" s="56"/>
      <c r="FYM411" s="56"/>
      <c r="FYN411" s="56"/>
      <c r="FYO411" s="56"/>
      <c r="FYP411" s="56"/>
      <c r="FYQ411" s="56"/>
      <c r="FYR411" s="56"/>
      <c r="FYS411" s="56"/>
      <c r="FYT411" s="56"/>
      <c r="FYU411" s="56"/>
      <c r="FYV411" s="56"/>
      <c r="FYW411" s="56"/>
      <c r="FYX411" s="56"/>
      <c r="FYY411" s="56"/>
      <c r="FYZ411" s="56"/>
      <c r="FZA411" s="56"/>
      <c r="FZB411" s="56"/>
      <c r="FZC411" s="56"/>
      <c r="FZD411" s="56"/>
      <c r="FZE411" s="56"/>
      <c r="FZF411" s="56"/>
      <c r="FZG411" s="56"/>
      <c r="FZH411" s="56"/>
      <c r="FZI411" s="56"/>
      <c r="FZJ411" s="56"/>
      <c r="FZK411" s="56"/>
      <c r="FZL411" s="56"/>
      <c r="FZM411" s="56"/>
      <c r="FZN411" s="56"/>
      <c r="FZO411" s="56"/>
      <c r="FZP411" s="56"/>
      <c r="FZQ411" s="56"/>
      <c r="FZR411" s="56"/>
      <c r="FZS411" s="56"/>
      <c r="FZT411" s="56"/>
      <c r="FZU411" s="56"/>
      <c r="FZV411" s="56"/>
      <c r="FZW411" s="56"/>
      <c r="FZX411" s="56"/>
      <c r="FZY411" s="56"/>
      <c r="FZZ411" s="56"/>
      <c r="GAA411" s="56"/>
      <c r="GAB411" s="56"/>
      <c r="GAC411" s="56"/>
      <c r="GAD411" s="56"/>
      <c r="GAE411" s="56"/>
      <c r="GAF411" s="56"/>
      <c r="GAG411" s="56"/>
      <c r="GAH411" s="56"/>
      <c r="GAI411" s="56"/>
      <c r="GAJ411" s="56"/>
      <c r="GAK411" s="56"/>
      <c r="GAL411" s="56"/>
      <c r="GAM411" s="56"/>
      <c r="GAN411" s="56"/>
      <c r="GAO411" s="56"/>
      <c r="GAP411" s="56"/>
      <c r="GAQ411" s="56"/>
      <c r="GAR411" s="56"/>
      <c r="GAS411" s="56"/>
      <c r="GAT411" s="56"/>
      <c r="GAU411" s="56"/>
      <c r="GAV411" s="56"/>
      <c r="GAW411" s="56"/>
      <c r="GAX411" s="56"/>
      <c r="GAY411" s="56"/>
      <c r="GAZ411" s="56"/>
      <c r="GBA411" s="56"/>
      <c r="GBB411" s="56"/>
      <c r="GBC411" s="56"/>
      <c r="GBD411" s="56"/>
      <c r="GBE411" s="56"/>
      <c r="GBF411" s="56"/>
      <c r="GBG411" s="56"/>
      <c r="GBH411" s="56"/>
      <c r="GBI411" s="56"/>
      <c r="GBJ411" s="56"/>
      <c r="GBK411" s="56"/>
      <c r="GBL411" s="56"/>
      <c r="GBM411" s="56"/>
      <c r="GBN411" s="56"/>
      <c r="GBO411" s="56"/>
      <c r="GBP411" s="56"/>
      <c r="GBQ411" s="56"/>
      <c r="GBR411" s="56"/>
      <c r="GBS411" s="56"/>
      <c r="GBT411" s="56"/>
      <c r="GBU411" s="56"/>
      <c r="GBV411" s="56"/>
      <c r="GBW411" s="56"/>
      <c r="GBX411" s="56"/>
      <c r="GBY411" s="56"/>
      <c r="GBZ411" s="56"/>
      <c r="GCA411" s="56"/>
      <c r="GCB411" s="56"/>
      <c r="GCC411" s="56"/>
      <c r="GCD411" s="56"/>
      <c r="GCE411" s="56"/>
      <c r="GCF411" s="56"/>
      <c r="GCG411" s="56"/>
      <c r="GCH411" s="56"/>
      <c r="GCI411" s="56"/>
      <c r="GCJ411" s="56"/>
      <c r="GCK411" s="56"/>
      <c r="GCL411" s="56"/>
      <c r="GCM411" s="56"/>
      <c r="GCN411" s="56"/>
      <c r="GCO411" s="56"/>
      <c r="GCP411" s="56"/>
      <c r="GCQ411" s="56"/>
      <c r="GCR411" s="56"/>
      <c r="GCS411" s="56"/>
      <c r="GCT411" s="56"/>
      <c r="GCU411" s="56"/>
      <c r="GCV411" s="56"/>
      <c r="GCW411" s="56"/>
      <c r="GCX411" s="56"/>
      <c r="GCY411" s="56"/>
      <c r="GCZ411" s="56"/>
      <c r="GDA411" s="56"/>
      <c r="GDB411" s="56"/>
      <c r="GDC411" s="56"/>
      <c r="GDD411" s="56"/>
      <c r="GDE411" s="56"/>
      <c r="GDF411" s="56"/>
      <c r="GDG411" s="56"/>
      <c r="GDH411" s="56"/>
      <c r="GDI411" s="56"/>
      <c r="GDJ411" s="56"/>
      <c r="GDK411" s="56"/>
      <c r="GDL411" s="56"/>
      <c r="GDM411" s="56"/>
      <c r="GDN411" s="56"/>
      <c r="GDO411" s="56"/>
      <c r="GDP411" s="56"/>
      <c r="GDQ411" s="56"/>
      <c r="GDR411" s="56"/>
      <c r="GDS411" s="56"/>
      <c r="GDT411" s="56"/>
      <c r="GDU411" s="56"/>
      <c r="GDV411" s="56"/>
      <c r="GDW411" s="56"/>
      <c r="GDX411" s="56"/>
      <c r="GDY411" s="56"/>
      <c r="GDZ411" s="56"/>
      <c r="GEA411" s="56"/>
      <c r="GEB411" s="56"/>
      <c r="GEC411" s="56"/>
      <c r="GED411" s="56"/>
      <c r="GEE411" s="56"/>
      <c r="GEF411" s="56"/>
      <c r="GEG411" s="56"/>
      <c r="GEH411" s="56"/>
      <c r="GEI411" s="56"/>
      <c r="GEJ411" s="56"/>
      <c r="GEK411" s="56"/>
      <c r="GEL411" s="56"/>
      <c r="GEM411" s="56"/>
      <c r="GEN411" s="56"/>
      <c r="GEO411" s="56"/>
      <c r="GEP411" s="56"/>
      <c r="GEQ411" s="56"/>
      <c r="GER411" s="56"/>
      <c r="GES411" s="56"/>
      <c r="GET411" s="56"/>
      <c r="GEU411" s="56"/>
      <c r="GEV411" s="56"/>
      <c r="GEW411" s="56"/>
      <c r="GEX411" s="56"/>
      <c r="GEY411" s="56"/>
      <c r="GEZ411" s="56"/>
      <c r="GFA411" s="56"/>
      <c r="GFB411" s="56"/>
      <c r="GFC411" s="56"/>
      <c r="GFD411" s="56"/>
      <c r="GFE411" s="56"/>
      <c r="GFF411" s="56"/>
      <c r="GFG411" s="56"/>
      <c r="GFH411" s="56"/>
      <c r="GFI411" s="56"/>
      <c r="GFJ411" s="56"/>
      <c r="GFK411" s="56"/>
      <c r="GFL411" s="56"/>
      <c r="GFM411" s="56"/>
      <c r="GFN411" s="56"/>
      <c r="GFO411" s="56"/>
      <c r="GFP411" s="56"/>
      <c r="GFQ411" s="56"/>
      <c r="GFR411" s="56"/>
      <c r="GFS411" s="56"/>
      <c r="GFT411" s="56"/>
      <c r="GFU411" s="56"/>
      <c r="GFV411" s="56"/>
      <c r="GFW411" s="56"/>
      <c r="GFX411" s="56"/>
      <c r="GFY411" s="56"/>
      <c r="GFZ411" s="56"/>
      <c r="GGA411" s="56"/>
      <c r="GGB411" s="56"/>
      <c r="GGC411" s="56"/>
      <c r="GGD411" s="56"/>
      <c r="GGE411" s="56"/>
      <c r="GGF411" s="56"/>
      <c r="GGG411" s="56"/>
      <c r="GGH411" s="56"/>
      <c r="GGI411" s="56"/>
      <c r="GGJ411" s="56"/>
      <c r="GGK411" s="56"/>
      <c r="GGL411" s="56"/>
      <c r="GGM411" s="56"/>
      <c r="GGN411" s="56"/>
      <c r="GGO411" s="56"/>
      <c r="GGP411" s="56"/>
      <c r="GGQ411" s="56"/>
      <c r="GGR411" s="56"/>
      <c r="GGS411" s="56"/>
      <c r="GGT411" s="56"/>
      <c r="GGU411" s="56"/>
      <c r="GGV411" s="56"/>
      <c r="GGW411" s="56"/>
      <c r="GGX411" s="56"/>
      <c r="GGY411" s="56"/>
      <c r="GGZ411" s="56"/>
      <c r="GHA411" s="56"/>
      <c r="GHB411" s="56"/>
      <c r="GHC411" s="56"/>
      <c r="GHD411" s="56"/>
      <c r="GHE411" s="56"/>
      <c r="GHF411" s="56"/>
      <c r="GHG411" s="56"/>
      <c r="GHH411" s="56"/>
      <c r="GHI411" s="56"/>
      <c r="GHJ411" s="56"/>
      <c r="GHK411" s="56"/>
      <c r="GHL411" s="56"/>
      <c r="GHM411" s="56"/>
      <c r="GHN411" s="56"/>
      <c r="GHO411" s="56"/>
      <c r="GHP411" s="56"/>
      <c r="GHQ411" s="56"/>
      <c r="GHR411" s="56"/>
      <c r="GHS411" s="56"/>
      <c r="GHT411" s="56"/>
      <c r="GHU411" s="56"/>
      <c r="GHV411" s="56"/>
      <c r="GHW411" s="56"/>
      <c r="GHX411" s="56"/>
      <c r="GHY411" s="56"/>
      <c r="GHZ411" s="56"/>
      <c r="GIA411" s="56"/>
      <c r="GIB411" s="56"/>
      <c r="GIC411" s="56"/>
      <c r="GID411" s="56"/>
      <c r="GIE411" s="56"/>
      <c r="GIF411" s="56"/>
      <c r="GIG411" s="56"/>
      <c r="GIH411" s="56"/>
      <c r="GII411" s="56"/>
      <c r="GIJ411" s="56"/>
      <c r="GIK411" s="56"/>
      <c r="GIL411" s="56"/>
      <c r="GIM411" s="56"/>
      <c r="GIN411" s="56"/>
      <c r="GIO411" s="56"/>
      <c r="GIP411" s="56"/>
      <c r="GIQ411" s="56"/>
      <c r="GIR411" s="56"/>
      <c r="GIS411" s="56"/>
      <c r="GIT411" s="56"/>
      <c r="GIU411" s="56"/>
      <c r="GIV411" s="56"/>
      <c r="GIW411" s="56"/>
      <c r="GIX411" s="56"/>
      <c r="GIY411" s="56"/>
      <c r="GIZ411" s="56"/>
      <c r="GJA411" s="56"/>
      <c r="GJB411" s="56"/>
      <c r="GJC411" s="56"/>
      <c r="GJD411" s="56"/>
      <c r="GJE411" s="56"/>
      <c r="GJF411" s="56"/>
      <c r="GJG411" s="56"/>
      <c r="GJH411" s="56"/>
      <c r="GJI411" s="56"/>
      <c r="GJJ411" s="56"/>
      <c r="GJK411" s="56"/>
      <c r="GJL411" s="56"/>
      <c r="GJM411" s="56"/>
      <c r="GJN411" s="56"/>
      <c r="GJO411" s="56"/>
      <c r="GJP411" s="56"/>
      <c r="GJQ411" s="56"/>
      <c r="GJR411" s="56"/>
      <c r="GJS411" s="56"/>
      <c r="GJT411" s="56"/>
      <c r="GJU411" s="56"/>
      <c r="GJV411" s="56"/>
      <c r="GJW411" s="56"/>
      <c r="GJX411" s="56"/>
      <c r="GJY411" s="56"/>
      <c r="GJZ411" s="56"/>
      <c r="GKA411" s="56"/>
      <c r="GKB411" s="56"/>
      <c r="GKC411" s="56"/>
      <c r="GKD411" s="56"/>
      <c r="GKE411" s="56"/>
      <c r="GKF411" s="56"/>
      <c r="GKG411" s="56"/>
      <c r="GKH411" s="56"/>
      <c r="GKI411" s="56"/>
      <c r="GKJ411" s="56"/>
      <c r="GKK411" s="56"/>
      <c r="GKL411" s="56"/>
      <c r="GKM411" s="56"/>
      <c r="GKN411" s="56"/>
      <c r="GKO411" s="56"/>
      <c r="GKP411" s="56"/>
      <c r="GKQ411" s="56"/>
      <c r="GKR411" s="56"/>
      <c r="GKS411" s="56"/>
      <c r="GKT411" s="56"/>
      <c r="GKU411" s="56"/>
      <c r="GKV411" s="56"/>
      <c r="GKW411" s="56"/>
      <c r="GKX411" s="56"/>
      <c r="GKY411" s="56"/>
      <c r="GKZ411" s="56"/>
      <c r="GLA411" s="56"/>
      <c r="GLB411" s="56"/>
      <c r="GLC411" s="56"/>
      <c r="GLD411" s="56"/>
      <c r="GLE411" s="56"/>
      <c r="GLF411" s="56"/>
      <c r="GLG411" s="56"/>
      <c r="GLH411" s="56"/>
      <c r="GLI411" s="56"/>
      <c r="GLJ411" s="56"/>
      <c r="GLK411" s="56"/>
      <c r="GLL411" s="56"/>
      <c r="GLM411" s="56"/>
      <c r="GLN411" s="56"/>
      <c r="GLO411" s="56"/>
      <c r="GLP411" s="56"/>
      <c r="GLQ411" s="56"/>
      <c r="GLR411" s="56"/>
      <c r="GLS411" s="56"/>
      <c r="GLT411" s="56"/>
      <c r="GLU411" s="56"/>
      <c r="GLV411" s="56"/>
      <c r="GLW411" s="56"/>
      <c r="GLX411" s="56"/>
      <c r="GLY411" s="56"/>
      <c r="GLZ411" s="56"/>
      <c r="GMA411" s="56"/>
      <c r="GMB411" s="56"/>
      <c r="GMC411" s="56"/>
      <c r="GMD411" s="56"/>
      <c r="GME411" s="56"/>
      <c r="GMF411" s="56"/>
      <c r="GMG411" s="56"/>
      <c r="GMH411" s="56"/>
      <c r="GMI411" s="56"/>
      <c r="GMJ411" s="56"/>
      <c r="GMK411" s="56"/>
      <c r="GML411" s="56"/>
      <c r="GMM411" s="56"/>
      <c r="GMN411" s="56"/>
      <c r="GMO411" s="56"/>
      <c r="GMP411" s="56"/>
      <c r="GMQ411" s="56"/>
      <c r="GMR411" s="56"/>
      <c r="GMS411" s="56"/>
      <c r="GMT411" s="56"/>
      <c r="GMU411" s="56"/>
      <c r="GMV411" s="56"/>
      <c r="GMW411" s="56"/>
      <c r="GMX411" s="56"/>
      <c r="GMY411" s="56"/>
      <c r="GMZ411" s="56"/>
      <c r="GNA411" s="56"/>
      <c r="GNB411" s="56"/>
      <c r="GNC411" s="56"/>
      <c r="GND411" s="56"/>
      <c r="GNE411" s="56"/>
      <c r="GNF411" s="56"/>
      <c r="GNG411" s="56"/>
      <c r="GNH411" s="56"/>
      <c r="GNI411" s="56"/>
      <c r="GNJ411" s="56"/>
      <c r="GNK411" s="56"/>
      <c r="GNL411" s="56"/>
      <c r="GNM411" s="56"/>
      <c r="GNN411" s="56"/>
      <c r="GNO411" s="56"/>
      <c r="GNP411" s="56"/>
      <c r="GNQ411" s="56"/>
      <c r="GNR411" s="56"/>
      <c r="GNS411" s="56"/>
      <c r="GNT411" s="56"/>
      <c r="GNU411" s="56"/>
      <c r="GNV411" s="56"/>
      <c r="GNW411" s="56"/>
      <c r="GNX411" s="56"/>
      <c r="GNY411" s="56"/>
      <c r="GNZ411" s="56"/>
      <c r="GOA411" s="56"/>
      <c r="GOB411" s="56"/>
      <c r="GOC411" s="56"/>
      <c r="GOD411" s="56"/>
      <c r="GOE411" s="56"/>
      <c r="GOF411" s="56"/>
      <c r="GOG411" s="56"/>
      <c r="GOH411" s="56"/>
      <c r="GOI411" s="56"/>
      <c r="GOJ411" s="56"/>
      <c r="GOK411" s="56"/>
      <c r="GOL411" s="56"/>
      <c r="GOM411" s="56"/>
      <c r="GON411" s="56"/>
      <c r="GOO411" s="56"/>
      <c r="GOP411" s="56"/>
      <c r="GOQ411" s="56"/>
      <c r="GOR411" s="56"/>
      <c r="GOS411" s="56"/>
      <c r="GOT411" s="56"/>
      <c r="GOU411" s="56"/>
      <c r="GOV411" s="56"/>
      <c r="GOW411" s="56"/>
      <c r="GOX411" s="56"/>
      <c r="GOY411" s="56"/>
      <c r="GOZ411" s="56"/>
      <c r="GPA411" s="56"/>
      <c r="GPB411" s="56"/>
      <c r="GPC411" s="56"/>
      <c r="GPD411" s="56"/>
      <c r="GPE411" s="56"/>
      <c r="GPF411" s="56"/>
      <c r="GPG411" s="56"/>
      <c r="GPH411" s="56"/>
      <c r="GPI411" s="56"/>
      <c r="GPJ411" s="56"/>
      <c r="GPK411" s="56"/>
      <c r="GPL411" s="56"/>
      <c r="GPM411" s="56"/>
      <c r="GPN411" s="56"/>
      <c r="GPO411" s="56"/>
      <c r="GPP411" s="56"/>
      <c r="GPQ411" s="56"/>
      <c r="GPR411" s="56"/>
      <c r="GPS411" s="56"/>
      <c r="GPT411" s="56"/>
      <c r="GPU411" s="56"/>
      <c r="GPV411" s="56"/>
      <c r="GPW411" s="56"/>
      <c r="GPX411" s="56"/>
      <c r="GPY411" s="56"/>
      <c r="GPZ411" s="56"/>
      <c r="GQA411" s="56"/>
      <c r="GQB411" s="56"/>
      <c r="GQC411" s="56"/>
      <c r="GQD411" s="56"/>
      <c r="GQE411" s="56"/>
      <c r="GQF411" s="56"/>
      <c r="GQG411" s="56"/>
      <c r="GQH411" s="56"/>
      <c r="GQI411" s="56"/>
      <c r="GQJ411" s="56"/>
      <c r="GQK411" s="56"/>
      <c r="GQL411" s="56"/>
      <c r="GQM411" s="56"/>
      <c r="GQN411" s="56"/>
      <c r="GQO411" s="56"/>
      <c r="GQP411" s="56"/>
      <c r="GQQ411" s="56"/>
      <c r="GQR411" s="56"/>
      <c r="GQS411" s="56"/>
      <c r="GQT411" s="56"/>
      <c r="GQU411" s="56"/>
      <c r="GQV411" s="56"/>
      <c r="GQW411" s="56"/>
      <c r="GQX411" s="56"/>
      <c r="GQY411" s="56"/>
      <c r="GQZ411" s="56"/>
      <c r="GRA411" s="56"/>
      <c r="GRB411" s="56"/>
      <c r="GRC411" s="56"/>
      <c r="GRD411" s="56"/>
      <c r="GRE411" s="56"/>
      <c r="GRF411" s="56"/>
      <c r="GRG411" s="56"/>
      <c r="GRH411" s="56"/>
      <c r="GRI411" s="56"/>
      <c r="GRJ411" s="56"/>
      <c r="GRK411" s="56"/>
      <c r="GRL411" s="56"/>
      <c r="GRM411" s="56"/>
      <c r="GRN411" s="56"/>
      <c r="GRO411" s="56"/>
      <c r="GRP411" s="56"/>
      <c r="GRQ411" s="56"/>
      <c r="GRR411" s="56"/>
      <c r="GRS411" s="56"/>
      <c r="GRT411" s="56"/>
      <c r="GRU411" s="56"/>
      <c r="GRV411" s="56"/>
      <c r="GRW411" s="56"/>
      <c r="GRX411" s="56"/>
      <c r="GRY411" s="56"/>
      <c r="GRZ411" s="56"/>
      <c r="GSA411" s="56"/>
      <c r="GSB411" s="56"/>
      <c r="GSC411" s="56"/>
      <c r="GSD411" s="56"/>
      <c r="GSE411" s="56"/>
      <c r="GSF411" s="56"/>
      <c r="GSG411" s="56"/>
      <c r="GSH411" s="56"/>
      <c r="GSI411" s="56"/>
      <c r="GSJ411" s="56"/>
      <c r="GSK411" s="56"/>
      <c r="GSL411" s="56"/>
      <c r="GSM411" s="56"/>
      <c r="GSN411" s="56"/>
      <c r="GSO411" s="56"/>
      <c r="GSP411" s="56"/>
      <c r="GSQ411" s="56"/>
      <c r="GSR411" s="56"/>
      <c r="GSS411" s="56"/>
      <c r="GST411" s="56"/>
      <c r="GSU411" s="56"/>
      <c r="GSV411" s="56"/>
      <c r="GSW411" s="56"/>
      <c r="GSX411" s="56"/>
      <c r="GSY411" s="56"/>
      <c r="GSZ411" s="56"/>
      <c r="GTA411" s="56"/>
      <c r="GTB411" s="56"/>
      <c r="GTC411" s="56"/>
      <c r="GTD411" s="56"/>
      <c r="GTE411" s="56"/>
      <c r="GTF411" s="56"/>
      <c r="GTG411" s="56"/>
      <c r="GTH411" s="56"/>
      <c r="GTI411" s="56"/>
      <c r="GTJ411" s="56"/>
      <c r="GTK411" s="56"/>
      <c r="GTL411" s="56"/>
      <c r="GTM411" s="56"/>
      <c r="GTN411" s="56"/>
      <c r="GTO411" s="56"/>
      <c r="GTP411" s="56"/>
      <c r="GTQ411" s="56"/>
      <c r="GTR411" s="56"/>
      <c r="GTS411" s="56"/>
      <c r="GTT411" s="56"/>
      <c r="GTU411" s="56"/>
      <c r="GTV411" s="56"/>
      <c r="GTW411" s="56"/>
      <c r="GTX411" s="56"/>
      <c r="GTY411" s="56"/>
      <c r="GTZ411" s="56"/>
      <c r="GUA411" s="56"/>
      <c r="GUB411" s="56"/>
      <c r="GUC411" s="56"/>
      <c r="GUD411" s="56"/>
      <c r="GUE411" s="56"/>
      <c r="GUF411" s="56"/>
      <c r="GUG411" s="56"/>
      <c r="GUH411" s="56"/>
      <c r="GUI411" s="56"/>
      <c r="GUJ411" s="56"/>
      <c r="GUK411" s="56"/>
      <c r="GUL411" s="56"/>
      <c r="GUM411" s="56"/>
      <c r="GUN411" s="56"/>
      <c r="GUO411" s="56"/>
      <c r="GUP411" s="56"/>
      <c r="GUQ411" s="56"/>
      <c r="GUR411" s="56"/>
      <c r="GUS411" s="56"/>
      <c r="GUT411" s="56"/>
      <c r="GUU411" s="56"/>
      <c r="GUV411" s="56"/>
      <c r="GUW411" s="56"/>
      <c r="GUX411" s="56"/>
      <c r="GUY411" s="56"/>
      <c r="GUZ411" s="56"/>
      <c r="GVA411" s="56"/>
      <c r="GVB411" s="56"/>
      <c r="GVC411" s="56"/>
      <c r="GVD411" s="56"/>
      <c r="GVE411" s="56"/>
      <c r="GVF411" s="56"/>
      <c r="GVG411" s="56"/>
      <c r="GVH411" s="56"/>
      <c r="GVI411" s="56"/>
      <c r="GVJ411" s="56"/>
      <c r="GVK411" s="56"/>
      <c r="GVL411" s="56"/>
      <c r="GVM411" s="56"/>
      <c r="GVN411" s="56"/>
      <c r="GVO411" s="56"/>
      <c r="GVP411" s="56"/>
      <c r="GVQ411" s="56"/>
      <c r="GVR411" s="56"/>
      <c r="GVS411" s="56"/>
      <c r="GVT411" s="56"/>
      <c r="GVU411" s="56"/>
      <c r="GVV411" s="56"/>
      <c r="GVW411" s="56"/>
      <c r="GVX411" s="56"/>
      <c r="GVY411" s="56"/>
      <c r="GVZ411" s="56"/>
      <c r="GWA411" s="56"/>
      <c r="GWB411" s="56"/>
      <c r="GWC411" s="56"/>
      <c r="GWD411" s="56"/>
      <c r="GWE411" s="56"/>
      <c r="GWF411" s="56"/>
      <c r="GWG411" s="56"/>
      <c r="GWH411" s="56"/>
      <c r="GWI411" s="56"/>
      <c r="GWJ411" s="56"/>
      <c r="GWK411" s="56"/>
      <c r="GWL411" s="56"/>
      <c r="GWM411" s="56"/>
      <c r="GWN411" s="56"/>
      <c r="GWO411" s="56"/>
      <c r="GWP411" s="56"/>
      <c r="GWQ411" s="56"/>
      <c r="GWR411" s="56"/>
      <c r="GWS411" s="56"/>
      <c r="GWT411" s="56"/>
      <c r="GWU411" s="56"/>
      <c r="GWV411" s="56"/>
      <c r="GWW411" s="56"/>
      <c r="GWX411" s="56"/>
      <c r="GWY411" s="56"/>
      <c r="GWZ411" s="56"/>
      <c r="GXA411" s="56"/>
      <c r="GXB411" s="56"/>
      <c r="GXC411" s="56"/>
      <c r="GXD411" s="56"/>
      <c r="GXE411" s="56"/>
      <c r="GXF411" s="56"/>
      <c r="GXG411" s="56"/>
      <c r="GXH411" s="56"/>
      <c r="GXI411" s="56"/>
      <c r="GXJ411" s="56"/>
      <c r="GXK411" s="56"/>
      <c r="GXL411" s="56"/>
      <c r="GXM411" s="56"/>
      <c r="GXN411" s="56"/>
      <c r="GXO411" s="56"/>
      <c r="GXP411" s="56"/>
      <c r="GXQ411" s="56"/>
      <c r="GXR411" s="56"/>
      <c r="GXS411" s="56"/>
      <c r="GXT411" s="56"/>
      <c r="GXU411" s="56"/>
      <c r="GXV411" s="56"/>
      <c r="GXW411" s="56"/>
      <c r="GXX411" s="56"/>
      <c r="GXY411" s="56"/>
      <c r="GXZ411" s="56"/>
      <c r="GYA411" s="56"/>
      <c r="GYB411" s="56"/>
      <c r="GYC411" s="56"/>
      <c r="GYD411" s="56"/>
      <c r="GYE411" s="56"/>
      <c r="GYF411" s="56"/>
      <c r="GYG411" s="56"/>
      <c r="GYH411" s="56"/>
      <c r="GYI411" s="56"/>
      <c r="GYJ411" s="56"/>
      <c r="GYK411" s="56"/>
      <c r="GYL411" s="56"/>
      <c r="GYM411" s="56"/>
      <c r="GYN411" s="56"/>
      <c r="GYO411" s="56"/>
      <c r="GYP411" s="56"/>
      <c r="GYQ411" s="56"/>
      <c r="GYR411" s="56"/>
      <c r="GYS411" s="56"/>
      <c r="GYT411" s="56"/>
      <c r="GYU411" s="56"/>
      <c r="GYV411" s="56"/>
      <c r="GYW411" s="56"/>
      <c r="GYX411" s="56"/>
      <c r="GYY411" s="56"/>
      <c r="GYZ411" s="56"/>
      <c r="GZA411" s="56"/>
      <c r="GZB411" s="56"/>
      <c r="GZC411" s="56"/>
      <c r="GZD411" s="56"/>
      <c r="GZE411" s="56"/>
      <c r="GZF411" s="56"/>
      <c r="GZG411" s="56"/>
      <c r="GZH411" s="56"/>
      <c r="GZI411" s="56"/>
      <c r="GZJ411" s="56"/>
      <c r="GZK411" s="56"/>
      <c r="GZL411" s="56"/>
      <c r="GZM411" s="56"/>
      <c r="GZN411" s="56"/>
      <c r="GZO411" s="56"/>
      <c r="GZP411" s="56"/>
      <c r="GZQ411" s="56"/>
      <c r="GZR411" s="56"/>
      <c r="GZS411" s="56"/>
      <c r="GZT411" s="56"/>
      <c r="GZU411" s="56"/>
      <c r="GZV411" s="56"/>
      <c r="GZW411" s="56"/>
      <c r="GZX411" s="56"/>
      <c r="GZY411" s="56"/>
      <c r="GZZ411" s="56"/>
      <c r="HAA411" s="56"/>
      <c r="HAB411" s="56"/>
      <c r="HAC411" s="56"/>
      <c r="HAD411" s="56"/>
      <c r="HAE411" s="56"/>
      <c r="HAF411" s="56"/>
      <c r="HAG411" s="56"/>
      <c r="HAH411" s="56"/>
      <c r="HAI411" s="56"/>
      <c r="HAJ411" s="56"/>
      <c r="HAK411" s="56"/>
      <c r="HAL411" s="56"/>
      <c r="HAM411" s="56"/>
      <c r="HAN411" s="56"/>
      <c r="HAO411" s="56"/>
      <c r="HAP411" s="56"/>
      <c r="HAQ411" s="56"/>
      <c r="HAR411" s="56"/>
      <c r="HAS411" s="56"/>
      <c r="HAT411" s="56"/>
      <c r="HAU411" s="56"/>
      <c r="HAV411" s="56"/>
      <c r="HAW411" s="56"/>
      <c r="HAX411" s="56"/>
      <c r="HAY411" s="56"/>
      <c r="HAZ411" s="56"/>
      <c r="HBA411" s="56"/>
      <c r="HBB411" s="56"/>
      <c r="HBC411" s="56"/>
      <c r="HBD411" s="56"/>
      <c r="HBE411" s="56"/>
      <c r="HBF411" s="56"/>
      <c r="HBG411" s="56"/>
      <c r="HBH411" s="56"/>
      <c r="HBI411" s="56"/>
      <c r="HBJ411" s="56"/>
      <c r="HBK411" s="56"/>
      <c r="HBL411" s="56"/>
      <c r="HBM411" s="56"/>
      <c r="HBN411" s="56"/>
      <c r="HBO411" s="56"/>
      <c r="HBP411" s="56"/>
      <c r="HBQ411" s="56"/>
      <c r="HBR411" s="56"/>
      <c r="HBS411" s="56"/>
      <c r="HBT411" s="56"/>
      <c r="HBU411" s="56"/>
      <c r="HBV411" s="56"/>
      <c r="HBW411" s="56"/>
      <c r="HBX411" s="56"/>
      <c r="HBY411" s="56"/>
      <c r="HBZ411" s="56"/>
      <c r="HCA411" s="56"/>
      <c r="HCB411" s="56"/>
      <c r="HCC411" s="56"/>
      <c r="HCD411" s="56"/>
      <c r="HCE411" s="56"/>
      <c r="HCF411" s="56"/>
      <c r="HCG411" s="56"/>
      <c r="HCH411" s="56"/>
      <c r="HCI411" s="56"/>
      <c r="HCJ411" s="56"/>
      <c r="HCK411" s="56"/>
      <c r="HCL411" s="56"/>
      <c r="HCM411" s="56"/>
      <c r="HCN411" s="56"/>
      <c r="HCO411" s="56"/>
      <c r="HCP411" s="56"/>
      <c r="HCQ411" s="56"/>
      <c r="HCR411" s="56"/>
      <c r="HCS411" s="56"/>
      <c r="HCT411" s="56"/>
      <c r="HCU411" s="56"/>
      <c r="HCV411" s="56"/>
      <c r="HCW411" s="56"/>
      <c r="HCX411" s="56"/>
      <c r="HCY411" s="56"/>
      <c r="HCZ411" s="56"/>
      <c r="HDA411" s="56"/>
      <c r="HDB411" s="56"/>
      <c r="HDC411" s="56"/>
      <c r="HDD411" s="56"/>
      <c r="HDE411" s="56"/>
      <c r="HDF411" s="56"/>
      <c r="HDG411" s="56"/>
      <c r="HDH411" s="56"/>
      <c r="HDI411" s="56"/>
      <c r="HDJ411" s="56"/>
      <c r="HDK411" s="56"/>
      <c r="HDL411" s="56"/>
      <c r="HDM411" s="56"/>
      <c r="HDN411" s="56"/>
      <c r="HDO411" s="56"/>
      <c r="HDP411" s="56"/>
      <c r="HDQ411" s="56"/>
      <c r="HDR411" s="56"/>
      <c r="HDS411" s="56"/>
      <c r="HDT411" s="56"/>
      <c r="HDU411" s="56"/>
      <c r="HDV411" s="56"/>
      <c r="HDW411" s="56"/>
      <c r="HDX411" s="56"/>
      <c r="HDY411" s="56"/>
      <c r="HDZ411" s="56"/>
      <c r="HEA411" s="56"/>
      <c r="HEB411" s="56"/>
      <c r="HEC411" s="56"/>
      <c r="HED411" s="56"/>
      <c r="HEE411" s="56"/>
      <c r="HEF411" s="56"/>
      <c r="HEG411" s="56"/>
      <c r="HEH411" s="56"/>
      <c r="HEI411" s="56"/>
      <c r="HEJ411" s="56"/>
      <c r="HEK411" s="56"/>
      <c r="HEL411" s="56"/>
      <c r="HEM411" s="56"/>
      <c r="HEN411" s="56"/>
      <c r="HEO411" s="56"/>
      <c r="HEP411" s="56"/>
      <c r="HEQ411" s="56"/>
      <c r="HER411" s="56"/>
      <c r="HES411" s="56"/>
      <c r="HET411" s="56"/>
      <c r="HEU411" s="56"/>
      <c r="HEV411" s="56"/>
      <c r="HEW411" s="56"/>
      <c r="HEX411" s="56"/>
      <c r="HEY411" s="56"/>
      <c r="HEZ411" s="56"/>
      <c r="HFA411" s="56"/>
      <c r="HFB411" s="56"/>
      <c r="HFC411" s="56"/>
      <c r="HFD411" s="56"/>
      <c r="HFE411" s="56"/>
      <c r="HFF411" s="56"/>
      <c r="HFG411" s="56"/>
      <c r="HFH411" s="56"/>
      <c r="HFI411" s="56"/>
      <c r="HFJ411" s="56"/>
      <c r="HFK411" s="56"/>
      <c r="HFL411" s="56"/>
      <c r="HFM411" s="56"/>
      <c r="HFN411" s="56"/>
      <c r="HFO411" s="56"/>
      <c r="HFP411" s="56"/>
      <c r="HFQ411" s="56"/>
      <c r="HFR411" s="56"/>
      <c r="HFS411" s="56"/>
      <c r="HFT411" s="56"/>
      <c r="HFU411" s="56"/>
      <c r="HFV411" s="56"/>
      <c r="HFW411" s="56"/>
      <c r="HFX411" s="56"/>
      <c r="HFY411" s="56"/>
      <c r="HFZ411" s="56"/>
      <c r="HGA411" s="56"/>
      <c r="HGB411" s="56"/>
      <c r="HGC411" s="56"/>
      <c r="HGD411" s="56"/>
      <c r="HGE411" s="56"/>
      <c r="HGF411" s="56"/>
      <c r="HGG411" s="56"/>
      <c r="HGH411" s="56"/>
      <c r="HGI411" s="56"/>
      <c r="HGJ411" s="56"/>
      <c r="HGK411" s="56"/>
      <c r="HGL411" s="56"/>
      <c r="HGM411" s="56"/>
      <c r="HGN411" s="56"/>
      <c r="HGO411" s="56"/>
      <c r="HGP411" s="56"/>
      <c r="HGQ411" s="56"/>
      <c r="HGR411" s="56"/>
      <c r="HGS411" s="56"/>
      <c r="HGT411" s="56"/>
      <c r="HGU411" s="56"/>
      <c r="HGV411" s="56"/>
      <c r="HGW411" s="56"/>
      <c r="HGX411" s="56"/>
      <c r="HGY411" s="56"/>
      <c r="HGZ411" s="56"/>
      <c r="HHA411" s="56"/>
      <c r="HHB411" s="56"/>
      <c r="HHC411" s="56"/>
      <c r="HHD411" s="56"/>
      <c r="HHE411" s="56"/>
      <c r="HHF411" s="56"/>
      <c r="HHG411" s="56"/>
      <c r="HHH411" s="56"/>
      <c r="HHI411" s="56"/>
      <c r="HHJ411" s="56"/>
      <c r="HHK411" s="56"/>
      <c r="HHL411" s="56"/>
      <c r="HHM411" s="56"/>
      <c r="HHN411" s="56"/>
      <c r="HHO411" s="56"/>
      <c r="HHP411" s="56"/>
      <c r="HHQ411" s="56"/>
      <c r="HHR411" s="56"/>
      <c r="HHS411" s="56"/>
      <c r="HHT411" s="56"/>
      <c r="HHU411" s="56"/>
      <c r="HHV411" s="56"/>
      <c r="HHW411" s="56"/>
      <c r="HHX411" s="56"/>
      <c r="HHY411" s="56"/>
      <c r="HHZ411" s="56"/>
      <c r="HIA411" s="56"/>
      <c r="HIB411" s="56"/>
      <c r="HIC411" s="56"/>
      <c r="HID411" s="56"/>
      <c r="HIE411" s="56"/>
      <c r="HIF411" s="56"/>
      <c r="HIG411" s="56"/>
      <c r="HIH411" s="56"/>
      <c r="HII411" s="56"/>
      <c r="HIJ411" s="56"/>
      <c r="HIK411" s="56"/>
      <c r="HIL411" s="56"/>
      <c r="HIM411" s="56"/>
      <c r="HIN411" s="56"/>
      <c r="HIO411" s="56"/>
      <c r="HIP411" s="56"/>
      <c r="HIQ411" s="56"/>
      <c r="HIR411" s="56"/>
      <c r="HIS411" s="56"/>
      <c r="HIT411" s="56"/>
      <c r="HIU411" s="56"/>
      <c r="HIV411" s="56"/>
      <c r="HIW411" s="56"/>
      <c r="HIX411" s="56"/>
      <c r="HIY411" s="56"/>
      <c r="HIZ411" s="56"/>
      <c r="HJA411" s="56"/>
      <c r="HJB411" s="56"/>
      <c r="HJC411" s="56"/>
      <c r="HJD411" s="56"/>
      <c r="HJE411" s="56"/>
      <c r="HJF411" s="56"/>
      <c r="HJG411" s="56"/>
      <c r="HJH411" s="56"/>
      <c r="HJI411" s="56"/>
      <c r="HJJ411" s="56"/>
      <c r="HJK411" s="56"/>
      <c r="HJL411" s="56"/>
      <c r="HJM411" s="56"/>
      <c r="HJN411" s="56"/>
      <c r="HJO411" s="56"/>
      <c r="HJP411" s="56"/>
      <c r="HJQ411" s="56"/>
      <c r="HJR411" s="56"/>
      <c r="HJS411" s="56"/>
      <c r="HJT411" s="56"/>
      <c r="HJU411" s="56"/>
      <c r="HJV411" s="56"/>
      <c r="HJW411" s="56"/>
      <c r="HJX411" s="56"/>
      <c r="HJY411" s="56"/>
      <c r="HJZ411" s="56"/>
      <c r="HKA411" s="56"/>
      <c r="HKB411" s="56"/>
      <c r="HKC411" s="56"/>
      <c r="HKD411" s="56"/>
      <c r="HKE411" s="56"/>
      <c r="HKF411" s="56"/>
      <c r="HKG411" s="56"/>
      <c r="HKH411" s="56"/>
      <c r="HKI411" s="56"/>
      <c r="HKJ411" s="56"/>
      <c r="HKK411" s="56"/>
      <c r="HKL411" s="56"/>
      <c r="HKM411" s="56"/>
      <c r="HKN411" s="56"/>
      <c r="HKO411" s="56"/>
      <c r="HKP411" s="56"/>
      <c r="HKQ411" s="56"/>
      <c r="HKR411" s="56"/>
      <c r="HKS411" s="56"/>
      <c r="HKT411" s="56"/>
      <c r="HKU411" s="56"/>
      <c r="HKV411" s="56"/>
      <c r="HKW411" s="56"/>
      <c r="HKX411" s="56"/>
      <c r="HKY411" s="56"/>
      <c r="HKZ411" s="56"/>
      <c r="HLA411" s="56"/>
      <c r="HLB411" s="56"/>
      <c r="HLC411" s="56"/>
      <c r="HLD411" s="56"/>
      <c r="HLE411" s="56"/>
      <c r="HLF411" s="56"/>
      <c r="HLG411" s="56"/>
      <c r="HLH411" s="56"/>
      <c r="HLI411" s="56"/>
      <c r="HLJ411" s="56"/>
      <c r="HLK411" s="56"/>
      <c r="HLL411" s="56"/>
      <c r="HLM411" s="56"/>
      <c r="HLN411" s="56"/>
      <c r="HLO411" s="56"/>
      <c r="HLP411" s="56"/>
      <c r="HLQ411" s="56"/>
      <c r="HLR411" s="56"/>
      <c r="HLS411" s="56"/>
      <c r="HLT411" s="56"/>
      <c r="HLU411" s="56"/>
      <c r="HLV411" s="56"/>
      <c r="HLW411" s="56"/>
      <c r="HLX411" s="56"/>
      <c r="HLY411" s="56"/>
      <c r="HLZ411" s="56"/>
      <c r="HMA411" s="56"/>
      <c r="HMB411" s="56"/>
      <c r="HMC411" s="56"/>
      <c r="HMD411" s="56"/>
      <c r="HME411" s="56"/>
      <c r="HMF411" s="56"/>
      <c r="HMG411" s="56"/>
      <c r="HMH411" s="56"/>
      <c r="HMI411" s="56"/>
      <c r="HMJ411" s="56"/>
      <c r="HMK411" s="56"/>
      <c r="HML411" s="56"/>
      <c r="HMM411" s="56"/>
      <c r="HMN411" s="56"/>
      <c r="HMO411" s="56"/>
      <c r="HMP411" s="56"/>
      <c r="HMQ411" s="56"/>
      <c r="HMR411" s="56"/>
      <c r="HMS411" s="56"/>
      <c r="HMT411" s="56"/>
      <c r="HMU411" s="56"/>
      <c r="HMV411" s="56"/>
      <c r="HMW411" s="56"/>
      <c r="HMX411" s="56"/>
      <c r="HMY411" s="56"/>
      <c r="HMZ411" s="56"/>
      <c r="HNA411" s="56"/>
      <c r="HNB411" s="56"/>
      <c r="HNC411" s="56"/>
      <c r="HND411" s="56"/>
      <c r="HNE411" s="56"/>
      <c r="HNF411" s="56"/>
      <c r="HNG411" s="56"/>
      <c r="HNH411" s="56"/>
      <c r="HNI411" s="56"/>
      <c r="HNJ411" s="56"/>
      <c r="HNK411" s="56"/>
      <c r="HNL411" s="56"/>
      <c r="HNM411" s="56"/>
      <c r="HNN411" s="56"/>
      <c r="HNO411" s="56"/>
      <c r="HNP411" s="56"/>
      <c r="HNQ411" s="56"/>
      <c r="HNR411" s="56"/>
      <c r="HNS411" s="56"/>
      <c r="HNT411" s="56"/>
      <c r="HNU411" s="56"/>
      <c r="HNV411" s="56"/>
      <c r="HNW411" s="56"/>
      <c r="HNX411" s="56"/>
      <c r="HNY411" s="56"/>
      <c r="HNZ411" s="56"/>
      <c r="HOA411" s="56"/>
      <c r="HOB411" s="56"/>
      <c r="HOC411" s="56"/>
      <c r="HOD411" s="56"/>
      <c r="HOE411" s="56"/>
      <c r="HOF411" s="56"/>
      <c r="HOG411" s="56"/>
      <c r="HOH411" s="56"/>
      <c r="HOI411" s="56"/>
      <c r="HOJ411" s="56"/>
      <c r="HOK411" s="56"/>
      <c r="HOL411" s="56"/>
      <c r="HOM411" s="56"/>
      <c r="HON411" s="56"/>
      <c r="HOO411" s="56"/>
      <c r="HOP411" s="56"/>
      <c r="HOQ411" s="56"/>
      <c r="HOR411" s="56"/>
      <c r="HOS411" s="56"/>
      <c r="HOT411" s="56"/>
      <c r="HOU411" s="56"/>
      <c r="HOV411" s="56"/>
      <c r="HOW411" s="56"/>
      <c r="HOX411" s="56"/>
      <c r="HOY411" s="56"/>
      <c r="HOZ411" s="56"/>
      <c r="HPA411" s="56"/>
      <c r="HPB411" s="56"/>
      <c r="HPC411" s="56"/>
      <c r="HPD411" s="56"/>
      <c r="HPE411" s="56"/>
      <c r="HPF411" s="56"/>
      <c r="HPG411" s="56"/>
      <c r="HPH411" s="56"/>
      <c r="HPI411" s="56"/>
      <c r="HPJ411" s="56"/>
      <c r="HPK411" s="56"/>
      <c r="HPL411" s="56"/>
      <c r="HPM411" s="56"/>
      <c r="HPN411" s="56"/>
      <c r="HPO411" s="56"/>
      <c r="HPP411" s="56"/>
      <c r="HPQ411" s="56"/>
      <c r="HPR411" s="56"/>
      <c r="HPS411" s="56"/>
      <c r="HPT411" s="56"/>
      <c r="HPU411" s="56"/>
      <c r="HPV411" s="56"/>
      <c r="HPW411" s="56"/>
      <c r="HPX411" s="56"/>
      <c r="HPY411" s="56"/>
      <c r="HPZ411" s="56"/>
      <c r="HQA411" s="56"/>
      <c r="HQB411" s="56"/>
      <c r="HQC411" s="56"/>
      <c r="HQD411" s="56"/>
      <c r="HQE411" s="56"/>
      <c r="HQF411" s="56"/>
      <c r="HQG411" s="56"/>
      <c r="HQH411" s="56"/>
      <c r="HQI411" s="56"/>
      <c r="HQJ411" s="56"/>
      <c r="HQK411" s="56"/>
      <c r="HQL411" s="56"/>
      <c r="HQM411" s="56"/>
      <c r="HQN411" s="56"/>
      <c r="HQO411" s="56"/>
      <c r="HQP411" s="56"/>
      <c r="HQQ411" s="56"/>
      <c r="HQR411" s="56"/>
      <c r="HQS411" s="56"/>
      <c r="HQT411" s="56"/>
      <c r="HQU411" s="56"/>
      <c r="HQV411" s="56"/>
      <c r="HQW411" s="56"/>
      <c r="HQX411" s="56"/>
      <c r="HQY411" s="56"/>
      <c r="HQZ411" s="56"/>
      <c r="HRA411" s="56"/>
      <c r="HRB411" s="56"/>
      <c r="HRC411" s="56"/>
      <c r="HRD411" s="56"/>
      <c r="HRE411" s="56"/>
      <c r="HRF411" s="56"/>
      <c r="HRG411" s="56"/>
      <c r="HRH411" s="56"/>
      <c r="HRI411" s="56"/>
      <c r="HRJ411" s="56"/>
      <c r="HRK411" s="56"/>
      <c r="HRL411" s="56"/>
      <c r="HRM411" s="56"/>
      <c r="HRN411" s="56"/>
      <c r="HRO411" s="56"/>
      <c r="HRP411" s="56"/>
      <c r="HRQ411" s="56"/>
      <c r="HRR411" s="56"/>
      <c r="HRS411" s="56"/>
      <c r="HRT411" s="56"/>
      <c r="HRU411" s="56"/>
      <c r="HRV411" s="56"/>
      <c r="HRW411" s="56"/>
      <c r="HRX411" s="56"/>
      <c r="HRY411" s="56"/>
      <c r="HRZ411" s="56"/>
      <c r="HSA411" s="56"/>
      <c r="HSB411" s="56"/>
      <c r="HSC411" s="56"/>
      <c r="HSD411" s="56"/>
      <c r="HSE411" s="56"/>
      <c r="HSF411" s="56"/>
      <c r="HSG411" s="56"/>
      <c r="HSH411" s="56"/>
      <c r="HSI411" s="56"/>
      <c r="HSJ411" s="56"/>
      <c r="HSK411" s="56"/>
      <c r="HSL411" s="56"/>
      <c r="HSM411" s="56"/>
      <c r="HSN411" s="56"/>
      <c r="HSO411" s="56"/>
      <c r="HSP411" s="56"/>
      <c r="HSQ411" s="56"/>
      <c r="HSR411" s="56"/>
      <c r="HSS411" s="56"/>
      <c r="HST411" s="56"/>
      <c r="HSU411" s="56"/>
      <c r="HSV411" s="56"/>
      <c r="HSW411" s="56"/>
      <c r="HSX411" s="56"/>
      <c r="HSY411" s="56"/>
      <c r="HSZ411" s="56"/>
      <c r="HTA411" s="56"/>
      <c r="HTB411" s="56"/>
      <c r="HTC411" s="56"/>
      <c r="HTD411" s="56"/>
      <c r="HTE411" s="56"/>
      <c r="HTF411" s="56"/>
      <c r="HTG411" s="56"/>
      <c r="HTH411" s="56"/>
      <c r="HTI411" s="56"/>
      <c r="HTJ411" s="56"/>
      <c r="HTK411" s="56"/>
      <c r="HTL411" s="56"/>
      <c r="HTM411" s="56"/>
      <c r="HTN411" s="56"/>
      <c r="HTO411" s="56"/>
      <c r="HTP411" s="56"/>
      <c r="HTQ411" s="56"/>
      <c r="HTR411" s="56"/>
      <c r="HTS411" s="56"/>
      <c r="HTT411" s="56"/>
      <c r="HTU411" s="56"/>
      <c r="HTV411" s="56"/>
      <c r="HTW411" s="56"/>
      <c r="HTX411" s="56"/>
      <c r="HTY411" s="56"/>
      <c r="HTZ411" s="56"/>
      <c r="HUA411" s="56"/>
      <c r="HUB411" s="56"/>
      <c r="HUC411" s="56"/>
      <c r="HUD411" s="56"/>
      <c r="HUE411" s="56"/>
      <c r="HUF411" s="56"/>
      <c r="HUG411" s="56"/>
      <c r="HUH411" s="56"/>
      <c r="HUI411" s="56"/>
      <c r="HUJ411" s="56"/>
      <c r="HUK411" s="56"/>
      <c r="HUL411" s="56"/>
      <c r="HUM411" s="56"/>
      <c r="HUN411" s="56"/>
      <c r="HUO411" s="56"/>
      <c r="HUP411" s="56"/>
      <c r="HUQ411" s="56"/>
      <c r="HUR411" s="56"/>
      <c r="HUS411" s="56"/>
      <c r="HUT411" s="56"/>
      <c r="HUU411" s="56"/>
      <c r="HUV411" s="56"/>
      <c r="HUW411" s="56"/>
      <c r="HUX411" s="56"/>
      <c r="HUY411" s="56"/>
      <c r="HUZ411" s="56"/>
      <c r="HVA411" s="56"/>
      <c r="HVB411" s="56"/>
      <c r="HVC411" s="56"/>
      <c r="HVD411" s="56"/>
      <c r="HVE411" s="56"/>
      <c r="HVF411" s="56"/>
      <c r="HVG411" s="56"/>
      <c r="HVH411" s="56"/>
      <c r="HVI411" s="56"/>
      <c r="HVJ411" s="56"/>
      <c r="HVK411" s="56"/>
      <c r="HVL411" s="56"/>
      <c r="HVM411" s="56"/>
      <c r="HVN411" s="56"/>
      <c r="HVO411" s="56"/>
      <c r="HVP411" s="56"/>
      <c r="HVQ411" s="56"/>
      <c r="HVR411" s="56"/>
      <c r="HVS411" s="56"/>
      <c r="HVT411" s="56"/>
      <c r="HVU411" s="56"/>
      <c r="HVV411" s="56"/>
      <c r="HVW411" s="56"/>
      <c r="HVX411" s="56"/>
      <c r="HVY411" s="56"/>
      <c r="HVZ411" s="56"/>
      <c r="HWA411" s="56"/>
      <c r="HWB411" s="56"/>
      <c r="HWC411" s="56"/>
      <c r="HWD411" s="56"/>
      <c r="HWE411" s="56"/>
      <c r="HWF411" s="56"/>
      <c r="HWG411" s="56"/>
      <c r="HWH411" s="56"/>
      <c r="HWI411" s="56"/>
      <c r="HWJ411" s="56"/>
      <c r="HWK411" s="56"/>
      <c r="HWL411" s="56"/>
      <c r="HWM411" s="56"/>
      <c r="HWN411" s="56"/>
      <c r="HWO411" s="56"/>
      <c r="HWP411" s="56"/>
      <c r="HWQ411" s="56"/>
      <c r="HWR411" s="56"/>
      <c r="HWS411" s="56"/>
      <c r="HWT411" s="56"/>
      <c r="HWU411" s="56"/>
      <c r="HWV411" s="56"/>
      <c r="HWW411" s="56"/>
      <c r="HWX411" s="56"/>
      <c r="HWY411" s="56"/>
      <c r="HWZ411" s="56"/>
      <c r="HXA411" s="56"/>
      <c r="HXB411" s="56"/>
      <c r="HXC411" s="56"/>
      <c r="HXD411" s="56"/>
      <c r="HXE411" s="56"/>
      <c r="HXF411" s="56"/>
      <c r="HXG411" s="56"/>
      <c r="HXH411" s="56"/>
      <c r="HXI411" s="56"/>
      <c r="HXJ411" s="56"/>
      <c r="HXK411" s="56"/>
      <c r="HXL411" s="56"/>
      <c r="HXM411" s="56"/>
      <c r="HXN411" s="56"/>
      <c r="HXO411" s="56"/>
      <c r="HXP411" s="56"/>
      <c r="HXQ411" s="56"/>
      <c r="HXR411" s="56"/>
      <c r="HXS411" s="56"/>
      <c r="HXT411" s="56"/>
      <c r="HXU411" s="56"/>
      <c r="HXV411" s="56"/>
      <c r="HXW411" s="56"/>
      <c r="HXX411" s="56"/>
      <c r="HXY411" s="56"/>
      <c r="HXZ411" s="56"/>
      <c r="HYA411" s="56"/>
      <c r="HYB411" s="56"/>
      <c r="HYC411" s="56"/>
      <c r="HYD411" s="56"/>
      <c r="HYE411" s="56"/>
      <c r="HYF411" s="56"/>
      <c r="HYG411" s="56"/>
      <c r="HYH411" s="56"/>
      <c r="HYI411" s="56"/>
      <c r="HYJ411" s="56"/>
      <c r="HYK411" s="56"/>
      <c r="HYL411" s="56"/>
      <c r="HYM411" s="56"/>
      <c r="HYN411" s="56"/>
      <c r="HYO411" s="56"/>
      <c r="HYP411" s="56"/>
      <c r="HYQ411" s="56"/>
      <c r="HYR411" s="56"/>
      <c r="HYS411" s="56"/>
      <c r="HYT411" s="56"/>
      <c r="HYU411" s="56"/>
      <c r="HYV411" s="56"/>
      <c r="HYW411" s="56"/>
      <c r="HYX411" s="56"/>
      <c r="HYY411" s="56"/>
      <c r="HYZ411" s="56"/>
      <c r="HZA411" s="56"/>
      <c r="HZB411" s="56"/>
      <c r="HZC411" s="56"/>
      <c r="HZD411" s="56"/>
      <c r="HZE411" s="56"/>
      <c r="HZF411" s="56"/>
      <c r="HZG411" s="56"/>
      <c r="HZH411" s="56"/>
      <c r="HZI411" s="56"/>
      <c r="HZJ411" s="56"/>
      <c r="HZK411" s="56"/>
      <c r="HZL411" s="56"/>
      <c r="HZM411" s="56"/>
      <c r="HZN411" s="56"/>
      <c r="HZO411" s="56"/>
      <c r="HZP411" s="56"/>
      <c r="HZQ411" s="56"/>
      <c r="HZR411" s="56"/>
      <c r="HZS411" s="56"/>
      <c r="HZT411" s="56"/>
      <c r="HZU411" s="56"/>
      <c r="HZV411" s="56"/>
      <c r="HZW411" s="56"/>
      <c r="HZX411" s="56"/>
      <c r="HZY411" s="56"/>
      <c r="HZZ411" s="56"/>
      <c r="IAA411" s="56"/>
      <c r="IAB411" s="56"/>
      <c r="IAC411" s="56"/>
      <c r="IAD411" s="56"/>
      <c r="IAE411" s="56"/>
      <c r="IAF411" s="56"/>
      <c r="IAG411" s="56"/>
      <c r="IAH411" s="56"/>
      <c r="IAI411" s="56"/>
      <c r="IAJ411" s="56"/>
      <c r="IAK411" s="56"/>
      <c r="IAL411" s="56"/>
      <c r="IAM411" s="56"/>
      <c r="IAN411" s="56"/>
      <c r="IAO411" s="56"/>
      <c r="IAP411" s="56"/>
      <c r="IAQ411" s="56"/>
      <c r="IAR411" s="56"/>
      <c r="IAS411" s="56"/>
      <c r="IAT411" s="56"/>
      <c r="IAU411" s="56"/>
      <c r="IAV411" s="56"/>
      <c r="IAW411" s="56"/>
      <c r="IAX411" s="56"/>
      <c r="IAY411" s="56"/>
      <c r="IAZ411" s="56"/>
      <c r="IBA411" s="56"/>
      <c r="IBB411" s="56"/>
      <c r="IBC411" s="56"/>
      <c r="IBD411" s="56"/>
      <c r="IBE411" s="56"/>
      <c r="IBF411" s="56"/>
      <c r="IBG411" s="56"/>
      <c r="IBH411" s="56"/>
      <c r="IBI411" s="56"/>
      <c r="IBJ411" s="56"/>
      <c r="IBK411" s="56"/>
      <c r="IBL411" s="56"/>
      <c r="IBM411" s="56"/>
      <c r="IBN411" s="56"/>
      <c r="IBO411" s="56"/>
      <c r="IBP411" s="56"/>
      <c r="IBQ411" s="56"/>
      <c r="IBR411" s="56"/>
      <c r="IBS411" s="56"/>
      <c r="IBT411" s="56"/>
      <c r="IBU411" s="56"/>
      <c r="IBV411" s="56"/>
      <c r="IBW411" s="56"/>
      <c r="IBX411" s="56"/>
      <c r="IBY411" s="56"/>
      <c r="IBZ411" s="56"/>
      <c r="ICA411" s="56"/>
      <c r="ICB411" s="56"/>
      <c r="ICC411" s="56"/>
      <c r="ICD411" s="56"/>
      <c r="ICE411" s="56"/>
      <c r="ICF411" s="56"/>
      <c r="ICG411" s="56"/>
      <c r="ICH411" s="56"/>
      <c r="ICI411" s="56"/>
      <c r="ICJ411" s="56"/>
      <c r="ICK411" s="56"/>
      <c r="ICL411" s="56"/>
      <c r="ICM411" s="56"/>
      <c r="ICN411" s="56"/>
      <c r="ICO411" s="56"/>
      <c r="ICP411" s="56"/>
      <c r="ICQ411" s="56"/>
      <c r="ICR411" s="56"/>
      <c r="ICS411" s="56"/>
      <c r="ICT411" s="56"/>
      <c r="ICU411" s="56"/>
      <c r="ICV411" s="56"/>
      <c r="ICW411" s="56"/>
      <c r="ICX411" s="56"/>
      <c r="ICY411" s="56"/>
      <c r="ICZ411" s="56"/>
      <c r="IDA411" s="56"/>
      <c r="IDB411" s="56"/>
      <c r="IDC411" s="56"/>
      <c r="IDD411" s="56"/>
      <c r="IDE411" s="56"/>
      <c r="IDF411" s="56"/>
      <c r="IDG411" s="56"/>
      <c r="IDH411" s="56"/>
      <c r="IDI411" s="56"/>
      <c r="IDJ411" s="56"/>
      <c r="IDK411" s="56"/>
      <c r="IDL411" s="56"/>
      <c r="IDM411" s="56"/>
      <c r="IDN411" s="56"/>
      <c r="IDO411" s="56"/>
      <c r="IDP411" s="56"/>
      <c r="IDQ411" s="56"/>
      <c r="IDR411" s="56"/>
      <c r="IDS411" s="56"/>
      <c r="IDT411" s="56"/>
      <c r="IDU411" s="56"/>
      <c r="IDV411" s="56"/>
      <c r="IDW411" s="56"/>
      <c r="IDX411" s="56"/>
      <c r="IDY411" s="56"/>
      <c r="IDZ411" s="56"/>
      <c r="IEA411" s="56"/>
      <c r="IEB411" s="56"/>
      <c r="IEC411" s="56"/>
      <c r="IED411" s="56"/>
      <c r="IEE411" s="56"/>
      <c r="IEF411" s="56"/>
      <c r="IEG411" s="56"/>
      <c r="IEH411" s="56"/>
      <c r="IEI411" s="56"/>
      <c r="IEJ411" s="56"/>
      <c r="IEK411" s="56"/>
      <c r="IEL411" s="56"/>
      <c r="IEM411" s="56"/>
      <c r="IEN411" s="56"/>
      <c r="IEO411" s="56"/>
      <c r="IEP411" s="56"/>
      <c r="IEQ411" s="56"/>
      <c r="IER411" s="56"/>
      <c r="IES411" s="56"/>
      <c r="IET411" s="56"/>
      <c r="IEU411" s="56"/>
      <c r="IEV411" s="56"/>
      <c r="IEW411" s="56"/>
      <c r="IEX411" s="56"/>
      <c r="IEY411" s="56"/>
      <c r="IEZ411" s="56"/>
      <c r="IFA411" s="56"/>
      <c r="IFB411" s="56"/>
      <c r="IFC411" s="56"/>
      <c r="IFD411" s="56"/>
      <c r="IFE411" s="56"/>
      <c r="IFF411" s="56"/>
      <c r="IFG411" s="56"/>
      <c r="IFH411" s="56"/>
      <c r="IFI411" s="56"/>
      <c r="IFJ411" s="56"/>
      <c r="IFK411" s="56"/>
      <c r="IFL411" s="56"/>
      <c r="IFM411" s="56"/>
      <c r="IFN411" s="56"/>
      <c r="IFO411" s="56"/>
      <c r="IFP411" s="56"/>
      <c r="IFQ411" s="56"/>
      <c r="IFR411" s="56"/>
      <c r="IFS411" s="56"/>
      <c r="IFT411" s="56"/>
      <c r="IFU411" s="56"/>
      <c r="IFV411" s="56"/>
      <c r="IFW411" s="56"/>
      <c r="IFX411" s="56"/>
      <c r="IFY411" s="56"/>
      <c r="IFZ411" s="56"/>
      <c r="IGA411" s="56"/>
      <c r="IGB411" s="56"/>
      <c r="IGC411" s="56"/>
      <c r="IGD411" s="56"/>
      <c r="IGE411" s="56"/>
      <c r="IGF411" s="56"/>
      <c r="IGG411" s="56"/>
      <c r="IGH411" s="56"/>
      <c r="IGI411" s="56"/>
      <c r="IGJ411" s="56"/>
      <c r="IGK411" s="56"/>
      <c r="IGL411" s="56"/>
      <c r="IGM411" s="56"/>
      <c r="IGN411" s="56"/>
      <c r="IGO411" s="56"/>
      <c r="IGP411" s="56"/>
      <c r="IGQ411" s="56"/>
      <c r="IGR411" s="56"/>
      <c r="IGS411" s="56"/>
      <c r="IGT411" s="56"/>
      <c r="IGU411" s="56"/>
      <c r="IGV411" s="56"/>
      <c r="IGW411" s="56"/>
      <c r="IGX411" s="56"/>
      <c r="IGY411" s="56"/>
      <c r="IGZ411" s="56"/>
      <c r="IHA411" s="56"/>
      <c r="IHB411" s="56"/>
      <c r="IHC411" s="56"/>
      <c r="IHD411" s="56"/>
      <c r="IHE411" s="56"/>
      <c r="IHF411" s="56"/>
      <c r="IHG411" s="56"/>
      <c r="IHH411" s="56"/>
      <c r="IHI411" s="56"/>
      <c r="IHJ411" s="56"/>
      <c r="IHK411" s="56"/>
      <c r="IHL411" s="56"/>
      <c r="IHM411" s="56"/>
      <c r="IHN411" s="56"/>
      <c r="IHO411" s="56"/>
      <c r="IHP411" s="56"/>
      <c r="IHQ411" s="56"/>
      <c r="IHR411" s="56"/>
      <c r="IHS411" s="56"/>
      <c r="IHT411" s="56"/>
      <c r="IHU411" s="56"/>
      <c r="IHV411" s="56"/>
      <c r="IHW411" s="56"/>
      <c r="IHX411" s="56"/>
      <c r="IHY411" s="56"/>
      <c r="IHZ411" s="56"/>
      <c r="IIA411" s="56"/>
      <c r="IIB411" s="56"/>
      <c r="IIC411" s="56"/>
      <c r="IID411" s="56"/>
      <c r="IIE411" s="56"/>
      <c r="IIF411" s="56"/>
      <c r="IIG411" s="56"/>
      <c r="IIH411" s="56"/>
      <c r="III411" s="56"/>
      <c r="IIJ411" s="56"/>
      <c r="IIK411" s="56"/>
      <c r="IIL411" s="56"/>
      <c r="IIM411" s="56"/>
      <c r="IIN411" s="56"/>
      <c r="IIO411" s="56"/>
      <c r="IIP411" s="56"/>
      <c r="IIQ411" s="56"/>
      <c r="IIR411" s="56"/>
      <c r="IIS411" s="56"/>
      <c r="IIT411" s="56"/>
      <c r="IIU411" s="56"/>
      <c r="IIV411" s="56"/>
      <c r="IIW411" s="56"/>
      <c r="IIX411" s="56"/>
      <c r="IIY411" s="56"/>
      <c r="IIZ411" s="56"/>
      <c r="IJA411" s="56"/>
      <c r="IJB411" s="56"/>
      <c r="IJC411" s="56"/>
      <c r="IJD411" s="56"/>
      <c r="IJE411" s="56"/>
      <c r="IJF411" s="56"/>
      <c r="IJG411" s="56"/>
      <c r="IJH411" s="56"/>
      <c r="IJI411" s="56"/>
      <c r="IJJ411" s="56"/>
      <c r="IJK411" s="56"/>
      <c r="IJL411" s="56"/>
      <c r="IJM411" s="56"/>
      <c r="IJN411" s="56"/>
      <c r="IJO411" s="56"/>
      <c r="IJP411" s="56"/>
      <c r="IJQ411" s="56"/>
      <c r="IJR411" s="56"/>
      <c r="IJS411" s="56"/>
      <c r="IJT411" s="56"/>
      <c r="IJU411" s="56"/>
      <c r="IJV411" s="56"/>
      <c r="IJW411" s="56"/>
      <c r="IJX411" s="56"/>
      <c r="IJY411" s="56"/>
      <c r="IJZ411" s="56"/>
      <c r="IKA411" s="56"/>
      <c r="IKB411" s="56"/>
      <c r="IKC411" s="56"/>
      <c r="IKD411" s="56"/>
      <c r="IKE411" s="56"/>
      <c r="IKF411" s="56"/>
      <c r="IKG411" s="56"/>
      <c r="IKH411" s="56"/>
      <c r="IKI411" s="56"/>
      <c r="IKJ411" s="56"/>
      <c r="IKK411" s="56"/>
      <c r="IKL411" s="56"/>
      <c r="IKM411" s="56"/>
      <c r="IKN411" s="56"/>
      <c r="IKO411" s="56"/>
      <c r="IKP411" s="56"/>
      <c r="IKQ411" s="56"/>
      <c r="IKR411" s="56"/>
      <c r="IKS411" s="56"/>
      <c r="IKT411" s="56"/>
      <c r="IKU411" s="56"/>
      <c r="IKV411" s="56"/>
      <c r="IKW411" s="56"/>
      <c r="IKX411" s="56"/>
      <c r="IKY411" s="56"/>
      <c r="IKZ411" s="56"/>
      <c r="ILA411" s="56"/>
      <c r="ILB411" s="56"/>
      <c r="ILC411" s="56"/>
      <c r="ILD411" s="56"/>
      <c r="ILE411" s="56"/>
      <c r="ILF411" s="56"/>
      <c r="ILG411" s="56"/>
      <c r="ILH411" s="56"/>
      <c r="ILI411" s="56"/>
      <c r="ILJ411" s="56"/>
      <c r="ILK411" s="56"/>
      <c r="ILL411" s="56"/>
      <c r="ILM411" s="56"/>
      <c r="ILN411" s="56"/>
      <c r="ILO411" s="56"/>
      <c r="ILP411" s="56"/>
      <c r="ILQ411" s="56"/>
      <c r="ILR411" s="56"/>
      <c r="ILS411" s="56"/>
      <c r="ILT411" s="56"/>
      <c r="ILU411" s="56"/>
      <c r="ILV411" s="56"/>
      <c r="ILW411" s="56"/>
      <c r="ILX411" s="56"/>
      <c r="ILY411" s="56"/>
      <c r="ILZ411" s="56"/>
      <c r="IMA411" s="56"/>
      <c r="IMB411" s="56"/>
      <c r="IMC411" s="56"/>
      <c r="IMD411" s="56"/>
      <c r="IME411" s="56"/>
      <c r="IMF411" s="56"/>
      <c r="IMG411" s="56"/>
      <c r="IMH411" s="56"/>
      <c r="IMI411" s="56"/>
      <c r="IMJ411" s="56"/>
      <c r="IMK411" s="56"/>
      <c r="IML411" s="56"/>
      <c r="IMM411" s="56"/>
      <c r="IMN411" s="56"/>
      <c r="IMO411" s="56"/>
      <c r="IMP411" s="56"/>
      <c r="IMQ411" s="56"/>
      <c r="IMR411" s="56"/>
      <c r="IMS411" s="56"/>
      <c r="IMT411" s="56"/>
      <c r="IMU411" s="56"/>
      <c r="IMV411" s="56"/>
      <c r="IMW411" s="56"/>
      <c r="IMX411" s="56"/>
      <c r="IMY411" s="56"/>
      <c r="IMZ411" s="56"/>
      <c r="INA411" s="56"/>
      <c r="INB411" s="56"/>
      <c r="INC411" s="56"/>
      <c r="IND411" s="56"/>
      <c r="INE411" s="56"/>
      <c r="INF411" s="56"/>
      <c r="ING411" s="56"/>
      <c r="INH411" s="56"/>
      <c r="INI411" s="56"/>
      <c r="INJ411" s="56"/>
      <c r="INK411" s="56"/>
      <c r="INL411" s="56"/>
      <c r="INM411" s="56"/>
      <c r="INN411" s="56"/>
      <c r="INO411" s="56"/>
      <c r="INP411" s="56"/>
      <c r="INQ411" s="56"/>
      <c r="INR411" s="56"/>
      <c r="INS411" s="56"/>
      <c r="INT411" s="56"/>
      <c r="INU411" s="56"/>
      <c r="INV411" s="56"/>
      <c r="INW411" s="56"/>
      <c r="INX411" s="56"/>
      <c r="INY411" s="56"/>
      <c r="INZ411" s="56"/>
      <c r="IOA411" s="56"/>
      <c r="IOB411" s="56"/>
      <c r="IOC411" s="56"/>
      <c r="IOD411" s="56"/>
      <c r="IOE411" s="56"/>
      <c r="IOF411" s="56"/>
      <c r="IOG411" s="56"/>
      <c r="IOH411" s="56"/>
      <c r="IOI411" s="56"/>
      <c r="IOJ411" s="56"/>
      <c r="IOK411" s="56"/>
      <c r="IOL411" s="56"/>
      <c r="IOM411" s="56"/>
      <c r="ION411" s="56"/>
      <c r="IOO411" s="56"/>
      <c r="IOP411" s="56"/>
      <c r="IOQ411" s="56"/>
      <c r="IOR411" s="56"/>
      <c r="IOS411" s="56"/>
      <c r="IOT411" s="56"/>
      <c r="IOU411" s="56"/>
      <c r="IOV411" s="56"/>
      <c r="IOW411" s="56"/>
      <c r="IOX411" s="56"/>
      <c r="IOY411" s="56"/>
      <c r="IOZ411" s="56"/>
      <c r="IPA411" s="56"/>
      <c r="IPB411" s="56"/>
      <c r="IPC411" s="56"/>
      <c r="IPD411" s="56"/>
      <c r="IPE411" s="56"/>
      <c r="IPF411" s="56"/>
      <c r="IPG411" s="56"/>
      <c r="IPH411" s="56"/>
      <c r="IPI411" s="56"/>
      <c r="IPJ411" s="56"/>
      <c r="IPK411" s="56"/>
      <c r="IPL411" s="56"/>
      <c r="IPM411" s="56"/>
      <c r="IPN411" s="56"/>
      <c r="IPO411" s="56"/>
      <c r="IPP411" s="56"/>
      <c r="IPQ411" s="56"/>
      <c r="IPR411" s="56"/>
      <c r="IPS411" s="56"/>
      <c r="IPT411" s="56"/>
      <c r="IPU411" s="56"/>
      <c r="IPV411" s="56"/>
      <c r="IPW411" s="56"/>
      <c r="IPX411" s="56"/>
      <c r="IPY411" s="56"/>
      <c r="IPZ411" s="56"/>
      <c r="IQA411" s="56"/>
      <c r="IQB411" s="56"/>
      <c r="IQC411" s="56"/>
      <c r="IQD411" s="56"/>
      <c r="IQE411" s="56"/>
      <c r="IQF411" s="56"/>
      <c r="IQG411" s="56"/>
      <c r="IQH411" s="56"/>
      <c r="IQI411" s="56"/>
      <c r="IQJ411" s="56"/>
      <c r="IQK411" s="56"/>
      <c r="IQL411" s="56"/>
      <c r="IQM411" s="56"/>
      <c r="IQN411" s="56"/>
      <c r="IQO411" s="56"/>
      <c r="IQP411" s="56"/>
      <c r="IQQ411" s="56"/>
      <c r="IQR411" s="56"/>
      <c r="IQS411" s="56"/>
      <c r="IQT411" s="56"/>
      <c r="IQU411" s="56"/>
      <c r="IQV411" s="56"/>
      <c r="IQW411" s="56"/>
      <c r="IQX411" s="56"/>
      <c r="IQY411" s="56"/>
      <c r="IQZ411" s="56"/>
      <c r="IRA411" s="56"/>
      <c r="IRB411" s="56"/>
      <c r="IRC411" s="56"/>
      <c r="IRD411" s="56"/>
      <c r="IRE411" s="56"/>
      <c r="IRF411" s="56"/>
      <c r="IRG411" s="56"/>
      <c r="IRH411" s="56"/>
      <c r="IRI411" s="56"/>
      <c r="IRJ411" s="56"/>
      <c r="IRK411" s="56"/>
      <c r="IRL411" s="56"/>
      <c r="IRM411" s="56"/>
      <c r="IRN411" s="56"/>
      <c r="IRO411" s="56"/>
      <c r="IRP411" s="56"/>
      <c r="IRQ411" s="56"/>
      <c r="IRR411" s="56"/>
      <c r="IRS411" s="56"/>
      <c r="IRT411" s="56"/>
      <c r="IRU411" s="56"/>
      <c r="IRV411" s="56"/>
      <c r="IRW411" s="56"/>
      <c r="IRX411" s="56"/>
      <c r="IRY411" s="56"/>
      <c r="IRZ411" s="56"/>
      <c r="ISA411" s="56"/>
      <c r="ISB411" s="56"/>
      <c r="ISC411" s="56"/>
      <c r="ISD411" s="56"/>
      <c r="ISE411" s="56"/>
      <c r="ISF411" s="56"/>
      <c r="ISG411" s="56"/>
      <c r="ISH411" s="56"/>
      <c r="ISI411" s="56"/>
      <c r="ISJ411" s="56"/>
      <c r="ISK411" s="56"/>
      <c r="ISL411" s="56"/>
      <c r="ISM411" s="56"/>
      <c r="ISN411" s="56"/>
      <c r="ISO411" s="56"/>
      <c r="ISP411" s="56"/>
      <c r="ISQ411" s="56"/>
      <c r="ISR411" s="56"/>
      <c r="ISS411" s="56"/>
      <c r="IST411" s="56"/>
      <c r="ISU411" s="56"/>
      <c r="ISV411" s="56"/>
      <c r="ISW411" s="56"/>
      <c r="ISX411" s="56"/>
      <c r="ISY411" s="56"/>
      <c r="ISZ411" s="56"/>
      <c r="ITA411" s="56"/>
      <c r="ITB411" s="56"/>
      <c r="ITC411" s="56"/>
      <c r="ITD411" s="56"/>
      <c r="ITE411" s="56"/>
      <c r="ITF411" s="56"/>
      <c r="ITG411" s="56"/>
      <c r="ITH411" s="56"/>
      <c r="ITI411" s="56"/>
      <c r="ITJ411" s="56"/>
      <c r="ITK411" s="56"/>
      <c r="ITL411" s="56"/>
      <c r="ITM411" s="56"/>
      <c r="ITN411" s="56"/>
      <c r="ITO411" s="56"/>
      <c r="ITP411" s="56"/>
      <c r="ITQ411" s="56"/>
      <c r="ITR411" s="56"/>
      <c r="ITS411" s="56"/>
      <c r="ITT411" s="56"/>
      <c r="ITU411" s="56"/>
      <c r="ITV411" s="56"/>
      <c r="ITW411" s="56"/>
      <c r="ITX411" s="56"/>
      <c r="ITY411" s="56"/>
      <c r="ITZ411" s="56"/>
      <c r="IUA411" s="56"/>
      <c r="IUB411" s="56"/>
      <c r="IUC411" s="56"/>
      <c r="IUD411" s="56"/>
      <c r="IUE411" s="56"/>
      <c r="IUF411" s="56"/>
      <c r="IUG411" s="56"/>
      <c r="IUH411" s="56"/>
      <c r="IUI411" s="56"/>
      <c r="IUJ411" s="56"/>
      <c r="IUK411" s="56"/>
      <c r="IUL411" s="56"/>
      <c r="IUM411" s="56"/>
      <c r="IUN411" s="56"/>
      <c r="IUO411" s="56"/>
      <c r="IUP411" s="56"/>
      <c r="IUQ411" s="56"/>
      <c r="IUR411" s="56"/>
      <c r="IUS411" s="56"/>
      <c r="IUT411" s="56"/>
      <c r="IUU411" s="56"/>
      <c r="IUV411" s="56"/>
      <c r="IUW411" s="56"/>
      <c r="IUX411" s="56"/>
      <c r="IUY411" s="56"/>
      <c r="IUZ411" s="56"/>
      <c r="IVA411" s="56"/>
      <c r="IVB411" s="56"/>
      <c r="IVC411" s="56"/>
      <c r="IVD411" s="56"/>
      <c r="IVE411" s="56"/>
      <c r="IVF411" s="56"/>
      <c r="IVG411" s="56"/>
      <c r="IVH411" s="56"/>
      <c r="IVI411" s="56"/>
      <c r="IVJ411" s="56"/>
      <c r="IVK411" s="56"/>
      <c r="IVL411" s="56"/>
      <c r="IVM411" s="56"/>
      <c r="IVN411" s="56"/>
      <c r="IVO411" s="56"/>
      <c r="IVP411" s="56"/>
      <c r="IVQ411" s="56"/>
      <c r="IVR411" s="56"/>
      <c r="IVS411" s="56"/>
      <c r="IVT411" s="56"/>
      <c r="IVU411" s="56"/>
      <c r="IVV411" s="56"/>
      <c r="IVW411" s="56"/>
      <c r="IVX411" s="56"/>
      <c r="IVY411" s="56"/>
      <c r="IVZ411" s="56"/>
      <c r="IWA411" s="56"/>
      <c r="IWB411" s="56"/>
      <c r="IWC411" s="56"/>
      <c r="IWD411" s="56"/>
      <c r="IWE411" s="56"/>
      <c r="IWF411" s="56"/>
      <c r="IWG411" s="56"/>
      <c r="IWH411" s="56"/>
      <c r="IWI411" s="56"/>
      <c r="IWJ411" s="56"/>
      <c r="IWK411" s="56"/>
      <c r="IWL411" s="56"/>
      <c r="IWM411" s="56"/>
      <c r="IWN411" s="56"/>
      <c r="IWO411" s="56"/>
      <c r="IWP411" s="56"/>
      <c r="IWQ411" s="56"/>
      <c r="IWR411" s="56"/>
      <c r="IWS411" s="56"/>
      <c r="IWT411" s="56"/>
      <c r="IWU411" s="56"/>
      <c r="IWV411" s="56"/>
      <c r="IWW411" s="56"/>
      <c r="IWX411" s="56"/>
      <c r="IWY411" s="56"/>
      <c r="IWZ411" s="56"/>
      <c r="IXA411" s="56"/>
      <c r="IXB411" s="56"/>
      <c r="IXC411" s="56"/>
      <c r="IXD411" s="56"/>
      <c r="IXE411" s="56"/>
      <c r="IXF411" s="56"/>
      <c r="IXG411" s="56"/>
      <c r="IXH411" s="56"/>
      <c r="IXI411" s="56"/>
      <c r="IXJ411" s="56"/>
      <c r="IXK411" s="56"/>
      <c r="IXL411" s="56"/>
      <c r="IXM411" s="56"/>
      <c r="IXN411" s="56"/>
      <c r="IXO411" s="56"/>
      <c r="IXP411" s="56"/>
      <c r="IXQ411" s="56"/>
      <c r="IXR411" s="56"/>
      <c r="IXS411" s="56"/>
      <c r="IXT411" s="56"/>
      <c r="IXU411" s="56"/>
      <c r="IXV411" s="56"/>
      <c r="IXW411" s="56"/>
      <c r="IXX411" s="56"/>
      <c r="IXY411" s="56"/>
      <c r="IXZ411" s="56"/>
      <c r="IYA411" s="56"/>
      <c r="IYB411" s="56"/>
      <c r="IYC411" s="56"/>
      <c r="IYD411" s="56"/>
      <c r="IYE411" s="56"/>
      <c r="IYF411" s="56"/>
      <c r="IYG411" s="56"/>
      <c r="IYH411" s="56"/>
      <c r="IYI411" s="56"/>
      <c r="IYJ411" s="56"/>
      <c r="IYK411" s="56"/>
      <c r="IYL411" s="56"/>
      <c r="IYM411" s="56"/>
      <c r="IYN411" s="56"/>
      <c r="IYO411" s="56"/>
      <c r="IYP411" s="56"/>
      <c r="IYQ411" s="56"/>
      <c r="IYR411" s="56"/>
      <c r="IYS411" s="56"/>
      <c r="IYT411" s="56"/>
      <c r="IYU411" s="56"/>
      <c r="IYV411" s="56"/>
      <c r="IYW411" s="56"/>
      <c r="IYX411" s="56"/>
      <c r="IYY411" s="56"/>
      <c r="IYZ411" s="56"/>
      <c r="IZA411" s="56"/>
      <c r="IZB411" s="56"/>
      <c r="IZC411" s="56"/>
      <c r="IZD411" s="56"/>
      <c r="IZE411" s="56"/>
      <c r="IZF411" s="56"/>
      <c r="IZG411" s="56"/>
      <c r="IZH411" s="56"/>
      <c r="IZI411" s="56"/>
      <c r="IZJ411" s="56"/>
      <c r="IZK411" s="56"/>
      <c r="IZL411" s="56"/>
      <c r="IZM411" s="56"/>
      <c r="IZN411" s="56"/>
      <c r="IZO411" s="56"/>
      <c r="IZP411" s="56"/>
      <c r="IZQ411" s="56"/>
      <c r="IZR411" s="56"/>
      <c r="IZS411" s="56"/>
      <c r="IZT411" s="56"/>
      <c r="IZU411" s="56"/>
      <c r="IZV411" s="56"/>
      <c r="IZW411" s="56"/>
      <c r="IZX411" s="56"/>
      <c r="IZY411" s="56"/>
      <c r="IZZ411" s="56"/>
      <c r="JAA411" s="56"/>
      <c r="JAB411" s="56"/>
      <c r="JAC411" s="56"/>
      <c r="JAD411" s="56"/>
      <c r="JAE411" s="56"/>
      <c r="JAF411" s="56"/>
      <c r="JAG411" s="56"/>
      <c r="JAH411" s="56"/>
      <c r="JAI411" s="56"/>
      <c r="JAJ411" s="56"/>
      <c r="JAK411" s="56"/>
      <c r="JAL411" s="56"/>
      <c r="JAM411" s="56"/>
      <c r="JAN411" s="56"/>
      <c r="JAO411" s="56"/>
      <c r="JAP411" s="56"/>
      <c r="JAQ411" s="56"/>
      <c r="JAR411" s="56"/>
      <c r="JAS411" s="56"/>
      <c r="JAT411" s="56"/>
      <c r="JAU411" s="56"/>
      <c r="JAV411" s="56"/>
      <c r="JAW411" s="56"/>
      <c r="JAX411" s="56"/>
      <c r="JAY411" s="56"/>
      <c r="JAZ411" s="56"/>
      <c r="JBA411" s="56"/>
      <c r="JBB411" s="56"/>
      <c r="JBC411" s="56"/>
      <c r="JBD411" s="56"/>
      <c r="JBE411" s="56"/>
      <c r="JBF411" s="56"/>
      <c r="JBG411" s="56"/>
      <c r="JBH411" s="56"/>
      <c r="JBI411" s="56"/>
      <c r="JBJ411" s="56"/>
      <c r="JBK411" s="56"/>
      <c r="JBL411" s="56"/>
      <c r="JBM411" s="56"/>
      <c r="JBN411" s="56"/>
      <c r="JBO411" s="56"/>
      <c r="JBP411" s="56"/>
      <c r="JBQ411" s="56"/>
      <c r="JBR411" s="56"/>
      <c r="JBS411" s="56"/>
      <c r="JBT411" s="56"/>
      <c r="JBU411" s="56"/>
      <c r="JBV411" s="56"/>
      <c r="JBW411" s="56"/>
      <c r="JBX411" s="56"/>
      <c r="JBY411" s="56"/>
      <c r="JBZ411" s="56"/>
      <c r="JCA411" s="56"/>
      <c r="JCB411" s="56"/>
      <c r="JCC411" s="56"/>
      <c r="JCD411" s="56"/>
      <c r="JCE411" s="56"/>
      <c r="JCF411" s="56"/>
      <c r="JCG411" s="56"/>
      <c r="JCH411" s="56"/>
      <c r="JCI411" s="56"/>
      <c r="JCJ411" s="56"/>
      <c r="JCK411" s="56"/>
      <c r="JCL411" s="56"/>
      <c r="JCM411" s="56"/>
      <c r="JCN411" s="56"/>
      <c r="JCO411" s="56"/>
      <c r="JCP411" s="56"/>
      <c r="JCQ411" s="56"/>
      <c r="JCR411" s="56"/>
      <c r="JCS411" s="56"/>
      <c r="JCT411" s="56"/>
      <c r="JCU411" s="56"/>
      <c r="JCV411" s="56"/>
      <c r="JCW411" s="56"/>
      <c r="JCX411" s="56"/>
      <c r="JCY411" s="56"/>
      <c r="JCZ411" s="56"/>
      <c r="JDA411" s="56"/>
      <c r="JDB411" s="56"/>
      <c r="JDC411" s="56"/>
      <c r="JDD411" s="56"/>
      <c r="JDE411" s="56"/>
      <c r="JDF411" s="56"/>
      <c r="JDG411" s="56"/>
      <c r="JDH411" s="56"/>
      <c r="JDI411" s="56"/>
      <c r="JDJ411" s="56"/>
      <c r="JDK411" s="56"/>
      <c r="JDL411" s="56"/>
      <c r="JDM411" s="56"/>
      <c r="JDN411" s="56"/>
      <c r="JDO411" s="56"/>
      <c r="JDP411" s="56"/>
      <c r="JDQ411" s="56"/>
      <c r="JDR411" s="56"/>
      <c r="JDS411" s="56"/>
      <c r="JDT411" s="56"/>
      <c r="JDU411" s="56"/>
      <c r="JDV411" s="56"/>
      <c r="JDW411" s="56"/>
      <c r="JDX411" s="56"/>
      <c r="JDY411" s="56"/>
      <c r="JDZ411" s="56"/>
      <c r="JEA411" s="56"/>
      <c r="JEB411" s="56"/>
      <c r="JEC411" s="56"/>
      <c r="JED411" s="56"/>
      <c r="JEE411" s="56"/>
      <c r="JEF411" s="56"/>
      <c r="JEG411" s="56"/>
      <c r="JEH411" s="56"/>
      <c r="JEI411" s="56"/>
      <c r="JEJ411" s="56"/>
      <c r="JEK411" s="56"/>
      <c r="JEL411" s="56"/>
      <c r="JEM411" s="56"/>
      <c r="JEN411" s="56"/>
      <c r="JEO411" s="56"/>
      <c r="JEP411" s="56"/>
      <c r="JEQ411" s="56"/>
      <c r="JER411" s="56"/>
      <c r="JES411" s="56"/>
      <c r="JET411" s="56"/>
      <c r="JEU411" s="56"/>
      <c r="JEV411" s="56"/>
      <c r="JEW411" s="56"/>
      <c r="JEX411" s="56"/>
      <c r="JEY411" s="56"/>
      <c r="JEZ411" s="56"/>
      <c r="JFA411" s="56"/>
      <c r="JFB411" s="56"/>
      <c r="JFC411" s="56"/>
      <c r="JFD411" s="56"/>
      <c r="JFE411" s="56"/>
      <c r="JFF411" s="56"/>
      <c r="JFG411" s="56"/>
      <c r="JFH411" s="56"/>
      <c r="JFI411" s="56"/>
      <c r="JFJ411" s="56"/>
      <c r="JFK411" s="56"/>
      <c r="JFL411" s="56"/>
      <c r="JFM411" s="56"/>
      <c r="JFN411" s="56"/>
      <c r="JFO411" s="56"/>
      <c r="JFP411" s="56"/>
      <c r="JFQ411" s="56"/>
      <c r="JFR411" s="56"/>
      <c r="JFS411" s="56"/>
      <c r="JFT411" s="56"/>
      <c r="JFU411" s="56"/>
      <c r="JFV411" s="56"/>
      <c r="JFW411" s="56"/>
      <c r="JFX411" s="56"/>
      <c r="JFY411" s="56"/>
      <c r="JFZ411" s="56"/>
      <c r="JGA411" s="56"/>
      <c r="JGB411" s="56"/>
      <c r="JGC411" s="56"/>
      <c r="JGD411" s="56"/>
      <c r="JGE411" s="56"/>
      <c r="JGF411" s="56"/>
      <c r="JGG411" s="56"/>
      <c r="JGH411" s="56"/>
      <c r="JGI411" s="56"/>
      <c r="JGJ411" s="56"/>
      <c r="JGK411" s="56"/>
      <c r="JGL411" s="56"/>
      <c r="JGM411" s="56"/>
      <c r="JGN411" s="56"/>
      <c r="JGO411" s="56"/>
      <c r="JGP411" s="56"/>
      <c r="JGQ411" s="56"/>
      <c r="JGR411" s="56"/>
      <c r="JGS411" s="56"/>
      <c r="JGT411" s="56"/>
      <c r="JGU411" s="56"/>
      <c r="JGV411" s="56"/>
      <c r="JGW411" s="56"/>
      <c r="JGX411" s="56"/>
      <c r="JGY411" s="56"/>
      <c r="JGZ411" s="56"/>
      <c r="JHA411" s="56"/>
      <c r="JHB411" s="56"/>
      <c r="JHC411" s="56"/>
      <c r="JHD411" s="56"/>
      <c r="JHE411" s="56"/>
      <c r="JHF411" s="56"/>
      <c r="JHG411" s="56"/>
      <c r="JHH411" s="56"/>
      <c r="JHI411" s="56"/>
      <c r="JHJ411" s="56"/>
      <c r="JHK411" s="56"/>
      <c r="JHL411" s="56"/>
      <c r="JHM411" s="56"/>
      <c r="JHN411" s="56"/>
      <c r="JHO411" s="56"/>
      <c r="JHP411" s="56"/>
      <c r="JHQ411" s="56"/>
      <c r="JHR411" s="56"/>
      <c r="JHS411" s="56"/>
      <c r="JHT411" s="56"/>
      <c r="JHU411" s="56"/>
      <c r="JHV411" s="56"/>
      <c r="JHW411" s="56"/>
      <c r="JHX411" s="56"/>
      <c r="JHY411" s="56"/>
      <c r="JHZ411" s="56"/>
      <c r="JIA411" s="56"/>
      <c r="JIB411" s="56"/>
      <c r="JIC411" s="56"/>
      <c r="JID411" s="56"/>
      <c r="JIE411" s="56"/>
      <c r="JIF411" s="56"/>
      <c r="JIG411" s="56"/>
      <c r="JIH411" s="56"/>
      <c r="JII411" s="56"/>
      <c r="JIJ411" s="56"/>
      <c r="JIK411" s="56"/>
      <c r="JIL411" s="56"/>
      <c r="JIM411" s="56"/>
      <c r="JIN411" s="56"/>
      <c r="JIO411" s="56"/>
      <c r="JIP411" s="56"/>
      <c r="JIQ411" s="56"/>
      <c r="JIR411" s="56"/>
      <c r="JIS411" s="56"/>
      <c r="JIT411" s="56"/>
      <c r="JIU411" s="56"/>
      <c r="JIV411" s="56"/>
      <c r="JIW411" s="56"/>
      <c r="JIX411" s="56"/>
      <c r="JIY411" s="56"/>
      <c r="JIZ411" s="56"/>
      <c r="JJA411" s="56"/>
      <c r="JJB411" s="56"/>
      <c r="JJC411" s="56"/>
      <c r="JJD411" s="56"/>
      <c r="JJE411" s="56"/>
      <c r="JJF411" s="56"/>
      <c r="JJG411" s="56"/>
      <c r="JJH411" s="56"/>
      <c r="JJI411" s="56"/>
      <c r="JJJ411" s="56"/>
      <c r="JJK411" s="56"/>
      <c r="JJL411" s="56"/>
      <c r="JJM411" s="56"/>
      <c r="JJN411" s="56"/>
      <c r="JJO411" s="56"/>
      <c r="JJP411" s="56"/>
      <c r="JJQ411" s="56"/>
      <c r="JJR411" s="56"/>
      <c r="JJS411" s="56"/>
      <c r="JJT411" s="56"/>
      <c r="JJU411" s="56"/>
      <c r="JJV411" s="56"/>
      <c r="JJW411" s="56"/>
      <c r="JJX411" s="56"/>
      <c r="JJY411" s="56"/>
      <c r="JJZ411" s="56"/>
      <c r="JKA411" s="56"/>
      <c r="JKB411" s="56"/>
      <c r="JKC411" s="56"/>
      <c r="JKD411" s="56"/>
      <c r="JKE411" s="56"/>
      <c r="JKF411" s="56"/>
      <c r="JKG411" s="56"/>
      <c r="JKH411" s="56"/>
      <c r="JKI411" s="56"/>
      <c r="JKJ411" s="56"/>
      <c r="JKK411" s="56"/>
      <c r="JKL411" s="56"/>
      <c r="JKM411" s="56"/>
      <c r="JKN411" s="56"/>
      <c r="JKO411" s="56"/>
      <c r="JKP411" s="56"/>
      <c r="JKQ411" s="56"/>
      <c r="JKR411" s="56"/>
      <c r="JKS411" s="56"/>
      <c r="JKT411" s="56"/>
      <c r="JKU411" s="56"/>
      <c r="JKV411" s="56"/>
      <c r="JKW411" s="56"/>
      <c r="JKX411" s="56"/>
      <c r="JKY411" s="56"/>
      <c r="JKZ411" s="56"/>
      <c r="JLA411" s="56"/>
      <c r="JLB411" s="56"/>
      <c r="JLC411" s="56"/>
      <c r="JLD411" s="56"/>
      <c r="JLE411" s="56"/>
      <c r="JLF411" s="56"/>
      <c r="JLG411" s="56"/>
      <c r="JLH411" s="56"/>
      <c r="JLI411" s="56"/>
      <c r="JLJ411" s="56"/>
      <c r="JLK411" s="56"/>
      <c r="JLL411" s="56"/>
      <c r="JLM411" s="56"/>
      <c r="JLN411" s="56"/>
      <c r="JLO411" s="56"/>
      <c r="JLP411" s="56"/>
      <c r="JLQ411" s="56"/>
      <c r="JLR411" s="56"/>
      <c r="JLS411" s="56"/>
      <c r="JLT411" s="56"/>
      <c r="JLU411" s="56"/>
      <c r="JLV411" s="56"/>
      <c r="JLW411" s="56"/>
      <c r="JLX411" s="56"/>
      <c r="JLY411" s="56"/>
      <c r="JLZ411" s="56"/>
      <c r="JMA411" s="56"/>
      <c r="JMB411" s="56"/>
      <c r="JMC411" s="56"/>
      <c r="JMD411" s="56"/>
      <c r="JME411" s="56"/>
      <c r="JMF411" s="56"/>
      <c r="JMG411" s="56"/>
      <c r="JMH411" s="56"/>
      <c r="JMI411" s="56"/>
      <c r="JMJ411" s="56"/>
      <c r="JMK411" s="56"/>
      <c r="JML411" s="56"/>
      <c r="JMM411" s="56"/>
      <c r="JMN411" s="56"/>
      <c r="JMO411" s="56"/>
      <c r="JMP411" s="56"/>
      <c r="JMQ411" s="56"/>
      <c r="JMR411" s="56"/>
      <c r="JMS411" s="56"/>
      <c r="JMT411" s="56"/>
      <c r="JMU411" s="56"/>
      <c r="JMV411" s="56"/>
      <c r="JMW411" s="56"/>
      <c r="JMX411" s="56"/>
      <c r="JMY411" s="56"/>
      <c r="JMZ411" s="56"/>
      <c r="JNA411" s="56"/>
      <c r="JNB411" s="56"/>
      <c r="JNC411" s="56"/>
      <c r="JND411" s="56"/>
      <c r="JNE411" s="56"/>
      <c r="JNF411" s="56"/>
      <c r="JNG411" s="56"/>
      <c r="JNH411" s="56"/>
      <c r="JNI411" s="56"/>
      <c r="JNJ411" s="56"/>
      <c r="JNK411" s="56"/>
      <c r="JNL411" s="56"/>
      <c r="JNM411" s="56"/>
      <c r="JNN411" s="56"/>
      <c r="JNO411" s="56"/>
      <c r="JNP411" s="56"/>
      <c r="JNQ411" s="56"/>
      <c r="JNR411" s="56"/>
      <c r="JNS411" s="56"/>
      <c r="JNT411" s="56"/>
      <c r="JNU411" s="56"/>
      <c r="JNV411" s="56"/>
      <c r="JNW411" s="56"/>
      <c r="JNX411" s="56"/>
      <c r="JNY411" s="56"/>
      <c r="JNZ411" s="56"/>
      <c r="JOA411" s="56"/>
      <c r="JOB411" s="56"/>
      <c r="JOC411" s="56"/>
      <c r="JOD411" s="56"/>
      <c r="JOE411" s="56"/>
      <c r="JOF411" s="56"/>
      <c r="JOG411" s="56"/>
      <c r="JOH411" s="56"/>
      <c r="JOI411" s="56"/>
      <c r="JOJ411" s="56"/>
      <c r="JOK411" s="56"/>
      <c r="JOL411" s="56"/>
      <c r="JOM411" s="56"/>
      <c r="JON411" s="56"/>
      <c r="JOO411" s="56"/>
      <c r="JOP411" s="56"/>
      <c r="JOQ411" s="56"/>
      <c r="JOR411" s="56"/>
      <c r="JOS411" s="56"/>
      <c r="JOT411" s="56"/>
      <c r="JOU411" s="56"/>
      <c r="JOV411" s="56"/>
      <c r="JOW411" s="56"/>
      <c r="JOX411" s="56"/>
      <c r="JOY411" s="56"/>
      <c r="JOZ411" s="56"/>
      <c r="JPA411" s="56"/>
      <c r="JPB411" s="56"/>
      <c r="JPC411" s="56"/>
      <c r="JPD411" s="56"/>
      <c r="JPE411" s="56"/>
      <c r="JPF411" s="56"/>
      <c r="JPG411" s="56"/>
      <c r="JPH411" s="56"/>
      <c r="JPI411" s="56"/>
      <c r="JPJ411" s="56"/>
      <c r="JPK411" s="56"/>
      <c r="JPL411" s="56"/>
      <c r="JPM411" s="56"/>
      <c r="JPN411" s="56"/>
      <c r="JPO411" s="56"/>
      <c r="JPP411" s="56"/>
      <c r="JPQ411" s="56"/>
      <c r="JPR411" s="56"/>
      <c r="JPS411" s="56"/>
      <c r="JPT411" s="56"/>
      <c r="JPU411" s="56"/>
      <c r="JPV411" s="56"/>
      <c r="JPW411" s="56"/>
      <c r="JPX411" s="56"/>
      <c r="JPY411" s="56"/>
      <c r="JPZ411" s="56"/>
      <c r="JQA411" s="56"/>
      <c r="JQB411" s="56"/>
      <c r="JQC411" s="56"/>
      <c r="JQD411" s="56"/>
      <c r="JQE411" s="56"/>
      <c r="JQF411" s="56"/>
      <c r="JQG411" s="56"/>
      <c r="JQH411" s="56"/>
      <c r="JQI411" s="56"/>
      <c r="JQJ411" s="56"/>
      <c r="JQK411" s="56"/>
      <c r="JQL411" s="56"/>
      <c r="JQM411" s="56"/>
      <c r="JQN411" s="56"/>
      <c r="JQO411" s="56"/>
      <c r="JQP411" s="56"/>
      <c r="JQQ411" s="56"/>
      <c r="JQR411" s="56"/>
      <c r="JQS411" s="56"/>
      <c r="JQT411" s="56"/>
      <c r="JQU411" s="56"/>
      <c r="JQV411" s="56"/>
      <c r="JQW411" s="56"/>
      <c r="JQX411" s="56"/>
      <c r="JQY411" s="56"/>
      <c r="JQZ411" s="56"/>
      <c r="JRA411" s="56"/>
      <c r="JRB411" s="56"/>
      <c r="JRC411" s="56"/>
      <c r="JRD411" s="56"/>
      <c r="JRE411" s="56"/>
      <c r="JRF411" s="56"/>
      <c r="JRG411" s="56"/>
      <c r="JRH411" s="56"/>
      <c r="JRI411" s="56"/>
      <c r="JRJ411" s="56"/>
      <c r="JRK411" s="56"/>
      <c r="JRL411" s="56"/>
      <c r="JRM411" s="56"/>
      <c r="JRN411" s="56"/>
      <c r="JRO411" s="56"/>
      <c r="JRP411" s="56"/>
      <c r="JRQ411" s="56"/>
      <c r="JRR411" s="56"/>
      <c r="JRS411" s="56"/>
      <c r="JRT411" s="56"/>
      <c r="JRU411" s="56"/>
      <c r="JRV411" s="56"/>
      <c r="JRW411" s="56"/>
      <c r="JRX411" s="56"/>
      <c r="JRY411" s="56"/>
      <c r="JRZ411" s="56"/>
      <c r="JSA411" s="56"/>
      <c r="JSB411" s="56"/>
      <c r="JSC411" s="56"/>
      <c r="JSD411" s="56"/>
      <c r="JSE411" s="56"/>
      <c r="JSF411" s="56"/>
      <c r="JSG411" s="56"/>
      <c r="JSH411" s="56"/>
      <c r="JSI411" s="56"/>
      <c r="JSJ411" s="56"/>
      <c r="JSK411" s="56"/>
      <c r="JSL411" s="56"/>
      <c r="JSM411" s="56"/>
      <c r="JSN411" s="56"/>
      <c r="JSO411" s="56"/>
      <c r="JSP411" s="56"/>
      <c r="JSQ411" s="56"/>
      <c r="JSR411" s="56"/>
      <c r="JSS411" s="56"/>
      <c r="JST411" s="56"/>
      <c r="JSU411" s="56"/>
      <c r="JSV411" s="56"/>
      <c r="JSW411" s="56"/>
      <c r="JSX411" s="56"/>
      <c r="JSY411" s="56"/>
      <c r="JSZ411" s="56"/>
      <c r="JTA411" s="56"/>
      <c r="JTB411" s="56"/>
      <c r="JTC411" s="56"/>
      <c r="JTD411" s="56"/>
      <c r="JTE411" s="56"/>
      <c r="JTF411" s="56"/>
      <c r="JTG411" s="56"/>
      <c r="JTH411" s="56"/>
      <c r="JTI411" s="56"/>
      <c r="JTJ411" s="56"/>
      <c r="JTK411" s="56"/>
      <c r="JTL411" s="56"/>
      <c r="JTM411" s="56"/>
      <c r="JTN411" s="56"/>
      <c r="JTO411" s="56"/>
      <c r="JTP411" s="56"/>
      <c r="JTQ411" s="56"/>
      <c r="JTR411" s="56"/>
      <c r="JTS411" s="56"/>
      <c r="JTT411" s="56"/>
      <c r="JTU411" s="56"/>
      <c r="JTV411" s="56"/>
      <c r="JTW411" s="56"/>
      <c r="JTX411" s="56"/>
      <c r="JTY411" s="56"/>
      <c r="JTZ411" s="56"/>
      <c r="JUA411" s="56"/>
      <c r="JUB411" s="56"/>
      <c r="JUC411" s="56"/>
      <c r="JUD411" s="56"/>
      <c r="JUE411" s="56"/>
      <c r="JUF411" s="56"/>
      <c r="JUG411" s="56"/>
      <c r="JUH411" s="56"/>
      <c r="JUI411" s="56"/>
      <c r="JUJ411" s="56"/>
      <c r="JUK411" s="56"/>
      <c r="JUL411" s="56"/>
      <c r="JUM411" s="56"/>
      <c r="JUN411" s="56"/>
      <c r="JUO411" s="56"/>
      <c r="JUP411" s="56"/>
      <c r="JUQ411" s="56"/>
      <c r="JUR411" s="56"/>
      <c r="JUS411" s="56"/>
      <c r="JUT411" s="56"/>
      <c r="JUU411" s="56"/>
      <c r="JUV411" s="56"/>
      <c r="JUW411" s="56"/>
      <c r="JUX411" s="56"/>
      <c r="JUY411" s="56"/>
      <c r="JUZ411" s="56"/>
      <c r="JVA411" s="56"/>
      <c r="JVB411" s="56"/>
      <c r="JVC411" s="56"/>
      <c r="JVD411" s="56"/>
      <c r="JVE411" s="56"/>
      <c r="JVF411" s="56"/>
      <c r="JVG411" s="56"/>
      <c r="JVH411" s="56"/>
      <c r="JVI411" s="56"/>
      <c r="JVJ411" s="56"/>
      <c r="JVK411" s="56"/>
      <c r="JVL411" s="56"/>
      <c r="JVM411" s="56"/>
      <c r="JVN411" s="56"/>
      <c r="JVO411" s="56"/>
      <c r="JVP411" s="56"/>
      <c r="JVQ411" s="56"/>
      <c r="JVR411" s="56"/>
      <c r="JVS411" s="56"/>
      <c r="JVT411" s="56"/>
      <c r="JVU411" s="56"/>
      <c r="JVV411" s="56"/>
      <c r="JVW411" s="56"/>
      <c r="JVX411" s="56"/>
      <c r="JVY411" s="56"/>
      <c r="JVZ411" s="56"/>
      <c r="JWA411" s="56"/>
      <c r="JWB411" s="56"/>
      <c r="JWC411" s="56"/>
      <c r="JWD411" s="56"/>
      <c r="JWE411" s="56"/>
      <c r="JWF411" s="56"/>
      <c r="JWG411" s="56"/>
      <c r="JWH411" s="56"/>
      <c r="JWI411" s="56"/>
      <c r="JWJ411" s="56"/>
      <c r="JWK411" s="56"/>
      <c r="JWL411" s="56"/>
      <c r="JWM411" s="56"/>
      <c r="JWN411" s="56"/>
      <c r="JWO411" s="56"/>
      <c r="JWP411" s="56"/>
      <c r="JWQ411" s="56"/>
      <c r="JWR411" s="56"/>
      <c r="JWS411" s="56"/>
      <c r="JWT411" s="56"/>
      <c r="JWU411" s="56"/>
      <c r="JWV411" s="56"/>
      <c r="JWW411" s="56"/>
      <c r="JWX411" s="56"/>
      <c r="JWY411" s="56"/>
      <c r="JWZ411" s="56"/>
      <c r="JXA411" s="56"/>
      <c r="JXB411" s="56"/>
      <c r="JXC411" s="56"/>
      <c r="JXD411" s="56"/>
      <c r="JXE411" s="56"/>
      <c r="JXF411" s="56"/>
      <c r="JXG411" s="56"/>
      <c r="JXH411" s="56"/>
      <c r="JXI411" s="56"/>
      <c r="JXJ411" s="56"/>
      <c r="JXK411" s="56"/>
      <c r="JXL411" s="56"/>
      <c r="JXM411" s="56"/>
      <c r="JXN411" s="56"/>
      <c r="JXO411" s="56"/>
      <c r="JXP411" s="56"/>
      <c r="JXQ411" s="56"/>
      <c r="JXR411" s="56"/>
      <c r="JXS411" s="56"/>
      <c r="JXT411" s="56"/>
      <c r="JXU411" s="56"/>
      <c r="JXV411" s="56"/>
      <c r="JXW411" s="56"/>
      <c r="JXX411" s="56"/>
      <c r="JXY411" s="56"/>
      <c r="JXZ411" s="56"/>
      <c r="JYA411" s="56"/>
      <c r="JYB411" s="56"/>
      <c r="JYC411" s="56"/>
      <c r="JYD411" s="56"/>
      <c r="JYE411" s="56"/>
      <c r="JYF411" s="56"/>
      <c r="JYG411" s="56"/>
      <c r="JYH411" s="56"/>
      <c r="JYI411" s="56"/>
      <c r="JYJ411" s="56"/>
      <c r="JYK411" s="56"/>
      <c r="JYL411" s="56"/>
      <c r="JYM411" s="56"/>
      <c r="JYN411" s="56"/>
      <c r="JYO411" s="56"/>
      <c r="JYP411" s="56"/>
      <c r="JYQ411" s="56"/>
      <c r="JYR411" s="56"/>
      <c r="JYS411" s="56"/>
      <c r="JYT411" s="56"/>
      <c r="JYU411" s="56"/>
      <c r="JYV411" s="56"/>
      <c r="JYW411" s="56"/>
      <c r="JYX411" s="56"/>
      <c r="JYY411" s="56"/>
      <c r="JYZ411" s="56"/>
      <c r="JZA411" s="56"/>
      <c r="JZB411" s="56"/>
      <c r="JZC411" s="56"/>
      <c r="JZD411" s="56"/>
      <c r="JZE411" s="56"/>
      <c r="JZF411" s="56"/>
      <c r="JZG411" s="56"/>
      <c r="JZH411" s="56"/>
      <c r="JZI411" s="56"/>
      <c r="JZJ411" s="56"/>
      <c r="JZK411" s="56"/>
      <c r="JZL411" s="56"/>
      <c r="JZM411" s="56"/>
      <c r="JZN411" s="56"/>
      <c r="JZO411" s="56"/>
      <c r="JZP411" s="56"/>
      <c r="JZQ411" s="56"/>
      <c r="JZR411" s="56"/>
      <c r="JZS411" s="56"/>
      <c r="JZT411" s="56"/>
      <c r="JZU411" s="56"/>
      <c r="JZV411" s="56"/>
      <c r="JZW411" s="56"/>
      <c r="JZX411" s="56"/>
      <c r="JZY411" s="56"/>
      <c r="JZZ411" s="56"/>
      <c r="KAA411" s="56"/>
      <c r="KAB411" s="56"/>
      <c r="KAC411" s="56"/>
      <c r="KAD411" s="56"/>
      <c r="KAE411" s="56"/>
      <c r="KAF411" s="56"/>
      <c r="KAG411" s="56"/>
      <c r="KAH411" s="56"/>
      <c r="KAI411" s="56"/>
      <c r="KAJ411" s="56"/>
      <c r="KAK411" s="56"/>
      <c r="KAL411" s="56"/>
      <c r="KAM411" s="56"/>
      <c r="KAN411" s="56"/>
      <c r="KAO411" s="56"/>
      <c r="KAP411" s="56"/>
      <c r="KAQ411" s="56"/>
      <c r="KAR411" s="56"/>
      <c r="KAS411" s="56"/>
      <c r="KAT411" s="56"/>
      <c r="KAU411" s="56"/>
      <c r="KAV411" s="56"/>
      <c r="KAW411" s="56"/>
      <c r="KAX411" s="56"/>
      <c r="KAY411" s="56"/>
      <c r="KAZ411" s="56"/>
      <c r="KBA411" s="56"/>
      <c r="KBB411" s="56"/>
      <c r="KBC411" s="56"/>
      <c r="KBD411" s="56"/>
      <c r="KBE411" s="56"/>
      <c r="KBF411" s="56"/>
      <c r="KBG411" s="56"/>
      <c r="KBH411" s="56"/>
      <c r="KBI411" s="56"/>
      <c r="KBJ411" s="56"/>
      <c r="KBK411" s="56"/>
      <c r="KBL411" s="56"/>
      <c r="KBM411" s="56"/>
      <c r="KBN411" s="56"/>
      <c r="KBO411" s="56"/>
      <c r="KBP411" s="56"/>
      <c r="KBQ411" s="56"/>
      <c r="KBR411" s="56"/>
      <c r="KBS411" s="56"/>
      <c r="KBT411" s="56"/>
      <c r="KBU411" s="56"/>
      <c r="KBV411" s="56"/>
      <c r="KBW411" s="56"/>
      <c r="KBX411" s="56"/>
      <c r="KBY411" s="56"/>
      <c r="KBZ411" s="56"/>
      <c r="KCA411" s="56"/>
      <c r="KCB411" s="56"/>
      <c r="KCC411" s="56"/>
      <c r="KCD411" s="56"/>
      <c r="KCE411" s="56"/>
      <c r="KCF411" s="56"/>
      <c r="KCG411" s="56"/>
      <c r="KCH411" s="56"/>
      <c r="KCI411" s="56"/>
      <c r="KCJ411" s="56"/>
      <c r="KCK411" s="56"/>
      <c r="KCL411" s="56"/>
      <c r="KCM411" s="56"/>
      <c r="KCN411" s="56"/>
      <c r="KCO411" s="56"/>
      <c r="KCP411" s="56"/>
      <c r="KCQ411" s="56"/>
      <c r="KCR411" s="56"/>
      <c r="KCS411" s="56"/>
      <c r="KCT411" s="56"/>
      <c r="KCU411" s="56"/>
      <c r="KCV411" s="56"/>
      <c r="KCW411" s="56"/>
      <c r="KCX411" s="56"/>
      <c r="KCY411" s="56"/>
      <c r="KCZ411" s="56"/>
      <c r="KDA411" s="56"/>
      <c r="KDB411" s="56"/>
      <c r="KDC411" s="56"/>
      <c r="KDD411" s="56"/>
      <c r="KDE411" s="56"/>
      <c r="KDF411" s="56"/>
      <c r="KDG411" s="56"/>
      <c r="KDH411" s="56"/>
      <c r="KDI411" s="56"/>
      <c r="KDJ411" s="56"/>
      <c r="KDK411" s="56"/>
      <c r="KDL411" s="56"/>
      <c r="KDM411" s="56"/>
      <c r="KDN411" s="56"/>
      <c r="KDO411" s="56"/>
      <c r="KDP411" s="56"/>
      <c r="KDQ411" s="56"/>
      <c r="KDR411" s="56"/>
      <c r="KDS411" s="56"/>
      <c r="KDT411" s="56"/>
      <c r="KDU411" s="56"/>
      <c r="KDV411" s="56"/>
      <c r="KDW411" s="56"/>
      <c r="KDX411" s="56"/>
      <c r="KDY411" s="56"/>
      <c r="KDZ411" s="56"/>
      <c r="KEA411" s="56"/>
      <c r="KEB411" s="56"/>
      <c r="KEC411" s="56"/>
      <c r="KED411" s="56"/>
      <c r="KEE411" s="56"/>
      <c r="KEF411" s="56"/>
      <c r="KEG411" s="56"/>
      <c r="KEH411" s="56"/>
      <c r="KEI411" s="56"/>
      <c r="KEJ411" s="56"/>
      <c r="KEK411" s="56"/>
      <c r="KEL411" s="56"/>
      <c r="KEM411" s="56"/>
      <c r="KEN411" s="56"/>
      <c r="KEO411" s="56"/>
      <c r="KEP411" s="56"/>
      <c r="KEQ411" s="56"/>
      <c r="KER411" s="56"/>
      <c r="KES411" s="56"/>
      <c r="KET411" s="56"/>
      <c r="KEU411" s="56"/>
      <c r="KEV411" s="56"/>
      <c r="KEW411" s="56"/>
      <c r="KEX411" s="56"/>
      <c r="KEY411" s="56"/>
      <c r="KEZ411" s="56"/>
      <c r="KFA411" s="56"/>
      <c r="KFB411" s="56"/>
      <c r="KFC411" s="56"/>
      <c r="KFD411" s="56"/>
      <c r="KFE411" s="56"/>
      <c r="KFF411" s="56"/>
      <c r="KFG411" s="56"/>
      <c r="KFH411" s="56"/>
      <c r="KFI411" s="56"/>
      <c r="KFJ411" s="56"/>
      <c r="KFK411" s="56"/>
      <c r="KFL411" s="56"/>
      <c r="KFM411" s="56"/>
      <c r="KFN411" s="56"/>
      <c r="KFO411" s="56"/>
      <c r="KFP411" s="56"/>
      <c r="KFQ411" s="56"/>
      <c r="KFR411" s="56"/>
      <c r="KFS411" s="56"/>
      <c r="KFT411" s="56"/>
      <c r="KFU411" s="56"/>
      <c r="KFV411" s="56"/>
      <c r="KFW411" s="56"/>
      <c r="KFX411" s="56"/>
      <c r="KFY411" s="56"/>
      <c r="KFZ411" s="56"/>
      <c r="KGA411" s="56"/>
      <c r="KGB411" s="56"/>
      <c r="KGC411" s="56"/>
      <c r="KGD411" s="56"/>
      <c r="KGE411" s="56"/>
      <c r="KGF411" s="56"/>
      <c r="KGG411" s="56"/>
      <c r="KGH411" s="56"/>
      <c r="KGI411" s="56"/>
      <c r="KGJ411" s="56"/>
      <c r="KGK411" s="56"/>
      <c r="KGL411" s="56"/>
      <c r="KGM411" s="56"/>
      <c r="KGN411" s="56"/>
      <c r="KGO411" s="56"/>
      <c r="KGP411" s="56"/>
      <c r="KGQ411" s="56"/>
      <c r="KGR411" s="56"/>
      <c r="KGS411" s="56"/>
      <c r="KGT411" s="56"/>
      <c r="KGU411" s="56"/>
      <c r="KGV411" s="56"/>
      <c r="KGW411" s="56"/>
      <c r="KGX411" s="56"/>
      <c r="KGY411" s="56"/>
      <c r="KGZ411" s="56"/>
      <c r="KHA411" s="56"/>
      <c r="KHB411" s="56"/>
      <c r="KHC411" s="56"/>
      <c r="KHD411" s="56"/>
      <c r="KHE411" s="56"/>
      <c r="KHF411" s="56"/>
      <c r="KHG411" s="56"/>
      <c r="KHH411" s="56"/>
      <c r="KHI411" s="56"/>
      <c r="KHJ411" s="56"/>
      <c r="KHK411" s="56"/>
      <c r="KHL411" s="56"/>
      <c r="KHM411" s="56"/>
      <c r="KHN411" s="56"/>
      <c r="KHO411" s="56"/>
      <c r="KHP411" s="56"/>
      <c r="KHQ411" s="56"/>
      <c r="KHR411" s="56"/>
      <c r="KHS411" s="56"/>
      <c r="KHT411" s="56"/>
      <c r="KHU411" s="56"/>
      <c r="KHV411" s="56"/>
      <c r="KHW411" s="56"/>
      <c r="KHX411" s="56"/>
      <c r="KHY411" s="56"/>
      <c r="KHZ411" s="56"/>
      <c r="KIA411" s="56"/>
      <c r="KIB411" s="56"/>
      <c r="KIC411" s="56"/>
      <c r="KID411" s="56"/>
      <c r="KIE411" s="56"/>
      <c r="KIF411" s="56"/>
      <c r="KIG411" s="56"/>
      <c r="KIH411" s="56"/>
      <c r="KII411" s="56"/>
      <c r="KIJ411" s="56"/>
      <c r="KIK411" s="56"/>
      <c r="KIL411" s="56"/>
      <c r="KIM411" s="56"/>
      <c r="KIN411" s="56"/>
      <c r="KIO411" s="56"/>
      <c r="KIP411" s="56"/>
      <c r="KIQ411" s="56"/>
      <c r="KIR411" s="56"/>
      <c r="KIS411" s="56"/>
      <c r="KIT411" s="56"/>
      <c r="KIU411" s="56"/>
      <c r="KIV411" s="56"/>
      <c r="KIW411" s="56"/>
      <c r="KIX411" s="56"/>
      <c r="KIY411" s="56"/>
      <c r="KIZ411" s="56"/>
      <c r="KJA411" s="56"/>
      <c r="KJB411" s="56"/>
      <c r="KJC411" s="56"/>
      <c r="KJD411" s="56"/>
      <c r="KJE411" s="56"/>
      <c r="KJF411" s="56"/>
      <c r="KJG411" s="56"/>
      <c r="KJH411" s="56"/>
      <c r="KJI411" s="56"/>
      <c r="KJJ411" s="56"/>
      <c r="KJK411" s="56"/>
      <c r="KJL411" s="56"/>
      <c r="KJM411" s="56"/>
      <c r="KJN411" s="56"/>
      <c r="KJO411" s="56"/>
      <c r="KJP411" s="56"/>
      <c r="KJQ411" s="56"/>
      <c r="KJR411" s="56"/>
      <c r="KJS411" s="56"/>
      <c r="KJT411" s="56"/>
      <c r="KJU411" s="56"/>
      <c r="KJV411" s="56"/>
      <c r="KJW411" s="56"/>
      <c r="KJX411" s="56"/>
      <c r="KJY411" s="56"/>
      <c r="KJZ411" s="56"/>
      <c r="KKA411" s="56"/>
      <c r="KKB411" s="56"/>
      <c r="KKC411" s="56"/>
      <c r="KKD411" s="56"/>
      <c r="KKE411" s="56"/>
      <c r="KKF411" s="56"/>
      <c r="KKG411" s="56"/>
      <c r="KKH411" s="56"/>
      <c r="KKI411" s="56"/>
      <c r="KKJ411" s="56"/>
      <c r="KKK411" s="56"/>
      <c r="KKL411" s="56"/>
      <c r="KKM411" s="56"/>
      <c r="KKN411" s="56"/>
      <c r="KKO411" s="56"/>
      <c r="KKP411" s="56"/>
      <c r="KKQ411" s="56"/>
      <c r="KKR411" s="56"/>
      <c r="KKS411" s="56"/>
      <c r="KKT411" s="56"/>
      <c r="KKU411" s="56"/>
      <c r="KKV411" s="56"/>
      <c r="KKW411" s="56"/>
      <c r="KKX411" s="56"/>
      <c r="KKY411" s="56"/>
      <c r="KKZ411" s="56"/>
      <c r="KLA411" s="56"/>
      <c r="KLB411" s="56"/>
      <c r="KLC411" s="56"/>
      <c r="KLD411" s="56"/>
      <c r="KLE411" s="56"/>
      <c r="KLF411" s="56"/>
      <c r="KLG411" s="56"/>
      <c r="KLH411" s="56"/>
      <c r="KLI411" s="56"/>
      <c r="KLJ411" s="56"/>
      <c r="KLK411" s="56"/>
      <c r="KLL411" s="56"/>
      <c r="KLM411" s="56"/>
      <c r="KLN411" s="56"/>
      <c r="KLO411" s="56"/>
      <c r="KLP411" s="56"/>
      <c r="KLQ411" s="56"/>
      <c r="KLR411" s="56"/>
      <c r="KLS411" s="56"/>
      <c r="KLT411" s="56"/>
      <c r="KLU411" s="56"/>
      <c r="KLV411" s="56"/>
      <c r="KLW411" s="56"/>
      <c r="KLX411" s="56"/>
      <c r="KLY411" s="56"/>
      <c r="KLZ411" s="56"/>
      <c r="KMA411" s="56"/>
      <c r="KMB411" s="56"/>
      <c r="KMC411" s="56"/>
      <c r="KMD411" s="56"/>
      <c r="KME411" s="56"/>
      <c r="KMF411" s="56"/>
      <c r="KMG411" s="56"/>
      <c r="KMH411" s="56"/>
      <c r="KMI411" s="56"/>
      <c r="KMJ411" s="56"/>
      <c r="KMK411" s="56"/>
      <c r="KML411" s="56"/>
      <c r="KMM411" s="56"/>
      <c r="KMN411" s="56"/>
      <c r="KMO411" s="56"/>
      <c r="KMP411" s="56"/>
      <c r="KMQ411" s="56"/>
      <c r="KMR411" s="56"/>
      <c r="KMS411" s="56"/>
      <c r="KMT411" s="56"/>
      <c r="KMU411" s="56"/>
      <c r="KMV411" s="56"/>
      <c r="KMW411" s="56"/>
      <c r="KMX411" s="56"/>
      <c r="KMY411" s="56"/>
      <c r="KMZ411" s="56"/>
      <c r="KNA411" s="56"/>
      <c r="KNB411" s="56"/>
      <c r="KNC411" s="56"/>
      <c r="KND411" s="56"/>
      <c r="KNE411" s="56"/>
      <c r="KNF411" s="56"/>
      <c r="KNG411" s="56"/>
      <c r="KNH411" s="56"/>
      <c r="KNI411" s="56"/>
      <c r="KNJ411" s="56"/>
      <c r="KNK411" s="56"/>
      <c r="KNL411" s="56"/>
      <c r="KNM411" s="56"/>
      <c r="KNN411" s="56"/>
      <c r="KNO411" s="56"/>
      <c r="KNP411" s="56"/>
      <c r="KNQ411" s="56"/>
      <c r="KNR411" s="56"/>
      <c r="KNS411" s="56"/>
      <c r="KNT411" s="56"/>
      <c r="KNU411" s="56"/>
      <c r="KNV411" s="56"/>
      <c r="KNW411" s="56"/>
      <c r="KNX411" s="56"/>
      <c r="KNY411" s="56"/>
      <c r="KNZ411" s="56"/>
      <c r="KOA411" s="56"/>
      <c r="KOB411" s="56"/>
      <c r="KOC411" s="56"/>
      <c r="KOD411" s="56"/>
      <c r="KOE411" s="56"/>
      <c r="KOF411" s="56"/>
      <c r="KOG411" s="56"/>
      <c r="KOH411" s="56"/>
      <c r="KOI411" s="56"/>
      <c r="KOJ411" s="56"/>
      <c r="KOK411" s="56"/>
      <c r="KOL411" s="56"/>
      <c r="KOM411" s="56"/>
      <c r="KON411" s="56"/>
      <c r="KOO411" s="56"/>
      <c r="KOP411" s="56"/>
      <c r="KOQ411" s="56"/>
      <c r="KOR411" s="56"/>
      <c r="KOS411" s="56"/>
      <c r="KOT411" s="56"/>
      <c r="KOU411" s="56"/>
      <c r="KOV411" s="56"/>
      <c r="KOW411" s="56"/>
      <c r="KOX411" s="56"/>
      <c r="KOY411" s="56"/>
      <c r="KOZ411" s="56"/>
      <c r="KPA411" s="56"/>
      <c r="KPB411" s="56"/>
      <c r="KPC411" s="56"/>
      <c r="KPD411" s="56"/>
      <c r="KPE411" s="56"/>
      <c r="KPF411" s="56"/>
      <c r="KPG411" s="56"/>
      <c r="KPH411" s="56"/>
      <c r="KPI411" s="56"/>
      <c r="KPJ411" s="56"/>
      <c r="KPK411" s="56"/>
      <c r="KPL411" s="56"/>
      <c r="KPM411" s="56"/>
      <c r="KPN411" s="56"/>
      <c r="KPO411" s="56"/>
      <c r="KPP411" s="56"/>
      <c r="KPQ411" s="56"/>
      <c r="KPR411" s="56"/>
      <c r="KPS411" s="56"/>
      <c r="KPT411" s="56"/>
      <c r="KPU411" s="56"/>
      <c r="KPV411" s="56"/>
      <c r="KPW411" s="56"/>
      <c r="KPX411" s="56"/>
      <c r="KPY411" s="56"/>
      <c r="KPZ411" s="56"/>
      <c r="KQA411" s="56"/>
      <c r="KQB411" s="56"/>
      <c r="KQC411" s="56"/>
      <c r="KQD411" s="56"/>
      <c r="KQE411" s="56"/>
      <c r="KQF411" s="56"/>
      <c r="KQG411" s="56"/>
      <c r="KQH411" s="56"/>
      <c r="KQI411" s="56"/>
      <c r="KQJ411" s="56"/>
      <c r="KQK411" s="56"/>
      <c r="KQL411" s="56"/>
      <c r="KQM411" s="56"/>
      <c r="KQN411" s="56"/>
      <c r="KQO411" s="56"/>
      <c r="KQP411" s="56"/>
      <c r="KQQ411" s="56"/>
      <c r="KQR411" s="56"/>
      <c r="KQS411" s="56"/>
      <c r="KQT411" s="56"/>
      <c r="KQU411" s="56"/>
      <c r="KQV411" s="56"/>
      <c r="KQW411" s="56"/>
      <c r="KQX411" s="56"/>
      <c r="KQY411" s="56"/>
      <c r="KQZ411" s="56"/>
      <c r="KRA411" s="56"/>
      <c r="KRB411" s="56"/>
      <c r="KRC411" s="56"/>
      <c r="KRD411" s="56"/>
      <c r="KRE411" s="56"/>
      <c r="KRF411" s="56"/>
      <c r="KRG411" s="56"/>
      <c r="KRH411" s="56"/>
      <c r="KRI411" s="56"/>
      <c r="KRJ411" s="56"/>
      <c r="KRK411" s="56"/>
      <c r="KRL411" s="56"/>
      <c r="KRM411" s="56"/>
      <c r="KRN411" s="56"/>
      <c r="KRO411" s="56"/>
      <c r="KRP411" s="56"/>
      <c r="KRQ411" s="56"/>
      <c r="KRR411" s="56"/>
      <c r="KRS411" s="56"/>
      <c r="KRT411" s="56"/>
      <c r="KRU411" s="56"/>
      <c r="KRV411" s="56"/>
      <c r="KRW411" s="56"/>
      <c r="KRX411" s="56"/>
      <c r="KRY411" s="56"/>
      <c r="KRZ411" s="56"/>
      <c r="KSA411" s="56"/>
      <c r="KSB411" s="56"/>
      <c r="KSC411" s="56"/>
      <c r="KSD411" s="56"/>
      <c r="KSE411" s="56"/>
      <c r="KSF411" s="56"/>
      <c r="KSG411" s="56"/>
      <c r="KSH411" s="56"/>
      <c r="KSI411" s="56"/>
      <c r="KSJ411" s="56"/>
      <c r="KSK411" s="56"/>
      <c r="KSL411" s="56"/>
      <c r="KSM411" s="56"/>
      <c r="KSN411" s="56"/>
      <c r="KSO411" s="56"/>
      <c r="KSP411" s="56"/>
      <c r="KSQ411" s="56"/>
      <c r="KSR411" s="56"/>
      <c r="KSS411" s="56"/>
      <c r="KST411" s="56"/>
      <c r="KSU411" s="56"/>
      <c r="KSV411" s="56"/>
      <c r="KSW411" s="56"/>
      <c r="KSX411" s="56"/>
      <c r="KSY411" s="56"/>
      <c r="KSZ411" s="56"/>
      <c r="KTA411" s="56"/>
      <c r="KTB411" s="56"/>
      <c r="KTC411" s="56"/>
      <c r="KTD411" s="56"/>
      <c r="KTE411" s="56"/>
      <c r="KTF411" s="56"/>
      <c r="KTG411" s="56"/>
      <c r="KTH411" s="56"/>
      <c r="KTI411" s="56"/>
      <c r="KTJ411" s="56"/>
      <c r="KTK411" s="56"/>
      <c r="KTL411" s="56"/>
      <c r="KTM411" s="56"/>
      <c r="KTN411" s="56"/>
      <c r="KTO411" s="56"/>
      <c r="KTP411" s="56"/>
      <c r="KTQ411" s="56"/>
      <c r="KTR411" s="56"/>
      <c r="KTS411" s="56"/>
      <c r="KTT411" s="56"/>
      <c r="KTU411" s="56"/>
      <c r="KTV411" s="56"/>
      <c r="KTW411" s="56"/>
      <c r="KTX411" s="56"/>
      <c r="KTY411" s="56"/>
      <c r="KTZ411" s="56"/>
      <c r="KUA411" s="56"/>
      <c r="KUB411" s="56"/>
      <c r="KUC411" s="56"/>
      <c r="KUD411" s="56"/>
      <c r="KUE411" s="56"/>
      <c r="KUF411" s="56"/>
      <c r="KUG411" s="56"/>
      <c r="KUH411" s="56"/>
      <c r="KUI411" s="56"/>
      <c r="KUJ411" s="56"/>
      <c r="KUK411" s="56"/>
      <c r="KUL411" s="56"/>
      <c r="KUM411" s="56"/>
      <c r="KUN411" s="56"/>
      <c r="KUO411" s="56"/>
      <c r="KUP411" s="56"/>
      <c r="KUQ411" s="56"/>
      <c r="KUR411" s="56"/>
      <c r="KUS411" s="56"/>
      <c r="KUT411" s="56"/>
      <c r="KUU411" s="56"/>
      <c r="KUV411" s="56"/>
      <c r="KUW411" s="56"/>
      <c r="KUX411" s="56"/>
      <c r="KUY411" s="56"/>
      <c r="KUZ411" s="56"/>
      <c r="KVA411" s="56"/>
      <c r="KVB411" s="56"/>
      <c r="KVC411" s="56"/>
      <c r="KVD411" s="56"/>
      <c r="KVE411" s="56"/>
      <c r="KVF411" s="56"/>
      <c r="KVG411" s="56"/>
      <c r="KVH411" s="56"/>
      <c r="KVI411" s="56"/>
      <c r="KVJ411" s="56"/>
      <c r="KVK411" s="56"/>
      <c r="KVL411" s="56"/>
      <c r="KVM411" s="56"/>
      <c r="KVN411" s="56"/>
      <c r="KVO411" s="56"/>
      <c r="KVP411" s="56"/>
      <c r="KVQ411" s="56"/>
      <c r="KVR411" s="56"/>
      <c r="KVS411" s="56"/>
      <c r="KVT411" s="56"/>
      <c r="KVU411" s="56"/>
      <c r="KVV411" s="56"/>
      <c r="KVW411" s="56"/>
      <c r="KVX411" s="56"/>
      <c r="KVY411" s="56"/>
      <c r="KVZ411" s="56"/>
      <c r="KWA411" s="56"/>
      <c r="KWB411" s="56"/>
      <c r="KWC411" s="56"/>
      <c r="KWD411" s="56"/>
      <c r="KWE411" s="56"/>
      <c r="KWF411" s="56"/>
      <c r="KWG411" s="56"/>
      <c r="KWH411" s="56"/>
      <c r="KWI411" s="56"/>
      <c r="KWJ411" s="56"/>
      <c r="KWK411" s="56"/>
      <c r="KWL411" s="56"/>
      <c r="KWM411" s="56"/>
      <c r="KWN411" s="56"/>
      <c r="KWO411" s="56"/>
      <c r="KWP411" s="56"/>
      <c r="KWQ411" s="56"/>
      <c r="KWR411" s="56"/>
      <c r="KWS411" s="56"/>
      <c r="KWT411" s="56"/>
      <c r="KWU411" s="56"/>
      <c r="KWV411" s="56"/>
      <c r="KWW411" s="56"/>
      <c r="KWX411" s="56"/>
      <c r="KWY411" s="56"/>
      <c r="KWZ411" s="56"/>
      <c r="KXA411" s="56"/>
      <c r="KXB411" s="56"/>
      <c r="KXC411" s="56"/>
      <c r="KXD411" s="56"/>
      <c r="KXE411" s="56"/>
      <c r="KXF411" s="56"/>
      <c r="KXG411" s="56"/>
      <c r="KXH411" s="56"/>
      <c r="KXI411" s="56"/>
      <c r="KXJ411" s="56"/>
      <c r="KXK411" s="56"/>
      <c r="KXL411" s="56"/>
      <c r="KXM411" s="56"/>
      <c r="KXN411" s="56"/>
      <c r="KXO411" s="56"/>
      <c r="KXP411" s="56"/>
      <c r="KXQ411" s="56"/>
      <c r="KXR411" s="56"/>
      <c r="KXS411" s="56"/>
      <c r="KXT411" s="56"/>
      <c r="KXU411" s="56"/>
      <c r="KXV411" s="56"/>
      <c r="KXW411" s="56"/>
      <c r="KXX411" s="56"/>
      <c r="KXY411" s="56"/>
      <c r="KXZ411" s="56"/>
      <c r="KYA411" s="56"/>
      <c r="KYB411" s="56"/>
      <c r="KYC411" s="56"/>
      <c r="KYD411" s="56"/>
      <c r="KYE411" s="56"/>
      <c r="KYF411" s="56"/>
      <c r="KYG411" s="56"/>
      <c r="KYH411" s="56"/>
      <c r="KYI411" s="56"/>
      <c r="KYJ411" s="56"/>
      <c r="KYK411" s="56"/>
      <c r="KYL411" s="56"/>
      <c r="KYM411" s="56"/>
      <c r="KYN411" s="56"/>
      <c r="KYO411" s="56"/>
      <c r="KYP411" s="56"/>
      <c r="KYQ411" s="56"/>
      <c r="KYR411" s="56"/>
      <c r="KYS411" s="56"/>
      <c r="KYT411" s="56"/>
      <c r="KYU411" s="56"/>
      <c r="KYV411" s="56"/>
      <c r="KYW411" s="56"/>
      <c r="KYX411" s="56"/>
      <c r="KYY411" s="56"/>
      <c r="KYZ411" s="56"/>
      <c r="KZA411" s="56"/>
      <c r="KZB411" s="56"/>
      <c r="KZC411" s="56"/>
      <c r="KZD411" s="56"/>
      <c r="KZE411" s="56"/>
      <c r="KZF411" s="56"/>
      <c r="KZG411" s="56"/>
      <c r="KZH411" s="56"/>
      <c r="KZI411" s="56"/>
      <c r="KZJ411" s="56"/>
      <c r="KZK411" s="56"/>
      <c r="KZL411" s="56"/>
      <c r="KZM411" s="56"/>
      <c r="KZN411" s="56"/>
      <c r="KZO411" s="56"/>
      <c r="KZP411" s="56"/>
      <c r="KZQ411" s="56"/>
      <c r="KZR411" s="56"/>
      <c r="KZS411" s="56"/>
      <c r="KZT411" s="56"/>
      <c r="KZU411" s="56"/>
      <c r="KZV411" s="56"/>
      <c r="KZW411" s="56"/>
      <c r="KZX411" s="56"/>
      <c r="KZY411" s="56"/>
      <c r="KZZ411" s="56"/>
      <c r="LAA411" s="56"/>
      <c r="LAB411" s="56"/>
      <c r="LAC411" s="56"/>
      <c r="LAD411" s="56"/>
      <c r="LAE411" s="56"/>
      <c r="LAF411" s="56"/>
      <c r="LAG411" s="56"/>
      <c r="LAH411" s="56"/>
      <c r="LAI411" s="56"/>
      <c r="LAJ411" s="56"/>
      <c r="LAK411" s="56"/>
      <c r="LAL411" s="56"/>
      <c r="LAM411" s="56"/>
      <c r="LAN411" s="56"/>
      <c r="LAO411" s="56"/>
      <c r="LAP411" s="56"/>
      <c r="LAQ411" s="56"/>
      <c r="LAR411" s="56"/>
      <c r="LAS411" s="56"/>
      <c r="LAT411" s="56"/>
      <c r="LAU411" s="56"/>
      <c r="LAV411" s="56"/>
      <c r="LAW411" s="56"/>
      <c r="LAX411" s="56"/>
      <c r="LAY411" s="56"/>
      <c r="LAZ411" s="56"/>
      <c r="LBA411" s="56"/>
      <c r="LBB411" s="56"/>
      <c r="LBC411" s="56"/>
      <c r="LBD411" s="56"/>
      <c r="LBE411" s="56"/>
      <c r="LBF411" s="56"/>
      <c r="LBG411" s="56"/>
      <c r="LBH411" s="56"/>
      <c r="LBI411" s="56"/>
      <c r="LBJ411" s="56"/>
      <c r="LBK411" s="56"/>
      <c r="LBL411" s="56"/>
      <c r="LBM411" s="56"/>
      <c r="LBN411" s="56"/>
      <c r="LBO411" s="56"/>
      <c r="LBP411" s="56"/>
      <c r="LBQ411" s="56"/>
      <c r="LBR411" s="56"/>
      <c r="LBS411" s="56"/>
      <c r="LBT411" s="56"/>
      <c r="LBU411" s="56"/>
      <c r="LBV411" s="56"/>
      <c r="LBW411" s="56"/>
      <c r="LBX411" s="56"/>
      <c r="LBY411" s="56"/>
      <c r="LBZ411" s="56"/>
      <c r="LCA411" s="56"/>
      <c r="LCB411" s="56"/>
      <c r="LCC411" s="56"/>
      <c r="LCD411" s="56"/>
      <c r="LCE411" s="56"/>
      <c r="LCF411" s="56"/>
      <c r="LCG411" s="56"/>
      <c r="LCH411" s="56"/>
      <c r="LCI411" s="56"/>
      <c r="LCJ411" s="56"/>
      <c r="LCK411" s="56"/>
      <c r="LCL411" s="56"/>
      <c r="LCM411" s="56"/>
      <c r="LCN411" s="56"/>
      <c r="LCO411" s="56"/>
      <c r="LCP411" s="56"/>
      <c r="LCQ411" s="56"/>
      <c r="LCR411" s="56"/>
      <c r="LCS411" s="56"/>
      <c r="LCT411" s="56"/>
      <c r="LCU411" s="56"/>
      <c r="LCV411" s="56"/>
      <c r="LCW411" s="56"/>
      <c r="LCX411" s="56"/>
      <c r="LCY411" s="56"/>
      <c r="LCZ411" s="56"/>
      <c r="LDA411" s="56"/>
      <c r="LDB411" s="56"/>
      <c r="LDC411" s="56"/>
      <c r="LDD411" s="56"/>
      <c r="LDE411" s="56"/>
      <c r="LDF411" s="56"/>
      <c r="LDG411" s="56"/>
      <c r="LDH411" s="56"/>
      <c r="LDI411" s="56"/>
      <c r="LDJ411" s="56"/>
      <c r="LDK411" s="56"/>
      <c r="LDL411" s="56"/>
      <c r="LDM411" s="56"/>
      <c r="LDN411" s="56"/>
      <c r="LDO411" s="56"/>
      <c r="LDP411" s="56"/>
      <c r="LDQ411" s="56"/>
      <c r="LDR411" s="56"/>
      <c r="LDS411" s="56"/>
      <c r="LDT411" s="56"/>
      <c r="LDU411" s="56"/>
      <c r="LDV411" s="56"/>
      <c r="LDW411" s="56"/>
      <c r="LDX411" s="56"/>
      <c r="LDY411" s="56"/>
      <c r="LDZ411" s="56"/>
      <c r="LEA411" s="56"/>
      <c r="LEB411" s="56"/>
      <c r="LEC411" s="56"/>
      <c r="LED411" s="56"/>
      <c r="LEE411" s="56"/>
      <c r="LEF411" s="56"/>
      <c r="LEG411" s="56"/>
      <c r="LEH411" s="56"/>
      <c r="LEI411" s="56"/>
      <c r="LEJ411" s="56"/>
      <c r="LEK411" s="56"/>
      <c r="LEL411" s="56"/>
      <c r="LEM411" s="56"/>
      <c r="LEN411" s="56"/>
      <c r="LEO411" s="56"/>
      <c r="LEP411" s="56"/>
      <c r="LEQ411" s="56"/>
      <c r="LER411" s="56"/>
      <c r="LES411" s="56"/>
      <c r="LET411" s="56"/>
      <c r="LEU411" s="56"/>
      <c r="LEV411" s="56"/>
      <c r="LEW411" s="56"/>
      <c r="LEX411" s="56"/>
      <c r="LEY411" s="56"/>
      <c r="LEZ411" s="56"/>
      <c r="LFA411" s="56"/>
      <c r="LFB411" s="56"/>
      <c r="LFC411" s="56"/>
      <c r="LFD411" s="56"/>
      <c r="LFE411" s="56"/>
      <c r="LFF411" s="56"/>
      <c r="LFG411" s="56"/>
      <c r="LFH411" s="56"/>
      <c r="LFI411" s="56"/>
      <c r="LFJ411" s="56"/>
      <c r="LFK411" s="56"/>
      <c r="LFL411" s="56"/>
      <c r="LFM411" s="56"/>
      <c r="LFN411" s="56"/>
      <c r="LFO411" s="56"/>
      <c r="LFP411" s="56"/>
      <c r="LFQ411" s="56"/>
      <c r="LFR411" s="56"/>
      <c r="LFS411" s="56"/>
      <c r="LFT411" s="56"/>
      <c r="LFU411" s="56"/>
      <c r="LFV411" s="56"/>
      <c r="LFW411" s="56"/>
      <c r="LFX411" s="56"/>
      <c r="LFY411" s="56"/>
      <c r="LFZ411" s="56"/>
      <c r="LGA411" s="56"/>
      <c r="LGB411" s="56"/>
      <c r="LGC411" s="56"/>
      <c r="LGD411" s="56"/>
      <c r="LGE411" s="56"/>
      <c r="LGF411" s="56"/>
      <c r="LGG411" s="56"/>
      <c r="LGH411" s="56"/>
      <c r="LGI411" s="56"/>
      <c r="LGJ411" s="56"/>
      <c r="LGK411" s="56"/>
      <c r="LGL411" s="56"/>
      <c r="LGM411" s="56"/>
      <c r="LGN411" s="56"/>
      <c r="LGO411" s="56"/>
      <c r="LGP411" s="56"/>
      <c r="LGQ411" s="56"/>
      <c r="LGR411" s="56"/>
      <c r="LGS411" s="56"/>
      <c r="LGT411" s="56"/>
      <c r="LGU411" s="56"/>
      <c r="LGV411" s="56"/>
      <c r="LGW411" s="56"/>
      <c r="LGX411" s="56"/>
      <c r="LGY411" s="56"/>
      <c r="LGZ411" s="56"/>
      <c r="LHA411" s="56"/>
      <c r="LHB411" s="56"/>
      <c r="LHC411" s="56"/>
      <c r="LHD411" s="56"/>
      <c r="LHE411" s="56"/>
      <c r="LHF411" s="56"/>
      <c r="LHG411" s="56"/>
      <c r="LHH411" s="56"/>
      <c r="LHI411" s="56"/>
      <c r="LHJ411" s="56"/>
      <c r="LHK411" s="56"/>
      <c r="LHL411" s="56"/>
      <c r="LHM411" s="56"/>
      <c r="LHN411" s="56"/>
      <c r="LHO411" s="56"/>
      <c r="LHP411" s="56"/>
      <c r="LHQ411" s="56"/>
      <c r="LHR411" s="56"/>
      <c r="LHS411" s="56"/>
      <c r="LHT411" s="56"/>
      <c r="LHU411" s="56"/>
      <c r="LHV411" s="56"/>
      <c r="LHW411" s="56"/>
      <c r="LHX411" s="56"/>
      <c r="LHY411" s="56"/>
      <c r="LHZ411" s="56"/>
      <c r="LIA411" s="56"/>
      <c r="LIB411" s="56"/>
      <c r="LIC411" s="56"/>
      <c r="LID411" s="56"/>
      <c r="LIE411" s="56"/>
      <c r="LIF411" s="56"/>
      <c r="LIG411" s="56"/>
      <c r="LIH411" s="56"/>
      <c r="LII411" s="56"/>
      <c r="LIJ411" s="56"/>
      <c r="LIK411" s="56"/>
      <c r="LIL411" s="56"/>
      <c r="LIM411" s="56"/>
      <c r="LIN411" s="56"/>
      <c r="LIO411" s="56"/>
      <c r="LIP411" s="56"/>
      <c r="LIQ411" s="56"/>
      <c r="LIR411" s="56"/>
      <c r="LIS411" s="56"/>
      <c r="LIT411" s="56"/>
      <c r="LIU411" s="56"/>
      <c r="LIV411" s="56"/>
      <c r="LIW411" s="56"/>
      <c r="LIX411" s="56"/>
      <c r="LIY411" s="56"/>
      <c r="LIZ411" s="56"/>
      <c r="LJA411" s="56"/>
      <c r="LJB411" s="56"/>
      <c r="LJC411" s="56"/>
      <c r="LJD411" s="56"/>
      <c r="LJE411" s="56"/>
      <c r="LJF411" s="56"/>
      <c r="LJG411" s="56"/>
      <c r="LJH411" s="56"/>
      <c r="LJI411" s="56"/>
      <c r="LJJ411" s="56"/>
      <c r="LJK411" s="56"/>
      <c r="LJL411" s="56"/>
      <c r="LJM411" s="56"/>
      <c r="LJN411" s="56"/>
      <c r="LJO411" s="56"/>
      <c r="LJP411" s="56"/>
      <c r="LJQ411" s="56"/>
      <c r="LJR411" s="56"/>
      <c r="LJS411" s="56"/>
      <c r="LJT411" s="56"/>
      <c r="LJU411" s="56"/>
      <c r="LJV411" s="56"/>
      <c r="LJW411" s="56"/>
      <c r="LJX411" s="56"/>
      <c r="LJY411" s="56"/>
      <c r="LJZ411" s="56"/>
      <c r="LKA411" s="56"/>
      <c r="LKB411" s="56"/>
      <c r="LKC411" s="56"/>
      <c r="LKD411" s="56"/>
      <c r="LKE411" s="56"/>
      <c r="LKF411" s="56"/>
      <c r="LKG411" s="56"/>
      <c r="LKH411" s="56"/>
      <c r="LKI411" s="56"/>
      <c r="LKJ411" s="56"/>
      <c r="LKK411" s="56"/>
      <c r="LKL411" s="56"/>
      <c r="LKM411" s="56"/>
      <c r="LKN411" s="56"/>
      <c r="LKO411" s="56"/>
      <c r="LKP411" s="56"/>
      <c r="LKQ411" s="56"/>
      <c r="LKR411" s="56"/>
      <c r="LKS411" s="56"/>
      <c r="LKT411" s="56"/>
      <c r="LKU411" s="56"/>
      <c r="LKV411" s="56"/>
      <c r="LKW411" s="56"/>
      <c r="LKX411" s="56"/>
      <c r="LKY411" s="56"/>
      <c r="LKZ411" s="56"/>
      <c r="LLA411" s="56"/>
      <c r="LLB411" s="56"/>
      <c r="LLC411" s="56"/>
      <c r="LLD411" s="56"/>
      <c r="LLE411" s="56"/>
      <c r="LLF411" s="56"/>
      <c r="LLG411" s="56"/>
      <c r="LLH411" s="56"/>
      <c r="LLI411" s="56"/>
      <c r="LLJ411" s="56"/>
      <c r="LLK411" s="56"/>
      <c r="LLL411" s="56"/>
      <c r="LLM411" s="56"/>
      <c r="LLN411" s="56"/>
      <c r="LLO411" s="56"/>
      <c r="LLP411" s="56"/>
      <c r="LLQ411" s="56"/>
      <c r="LLR411" s="56"/>
      <c r="LLS411" s="56"/>
      <c r="LLT411" s="56"/>
      <c r="LLU411" s="56"/>
      <c r="LLV411" s="56"/>
      <c r="LLW411" s="56"/>
      <c r="LLX411" s="56"/>
      <c r="LLY411" s="56"/>
      <c r="LLZ411" s="56"/>
      <c r="LMA411" s="56"/>
      <c r="LMB411" s="56"/>
      <c r="LMC411" s="56"/>
      <c r="LMD411" s="56"/>
      <c r="LME411" s="56"/>
      <c r="LMF411" s="56"/>
      <c r="LMG411" s="56"/>
      <c r="LMH411" s="56"/>
      <c r="LMI411" s="56"/>
      <c r="LMJ411" s="56"/>
      <c r="LMK411" s="56"/>
      <c r="LML411" s="56"/>
      <c r="LMM411" s="56"/>
      <c r="LMN411" s="56"/>
      <c r="LMO411" s="56"/>
      <c r="LMP411" s="56"/>
      <c r="LMQ411" s="56"/>
      <c r="LMR411" s="56"/>
      <c r="LMS411" s="56"/>
      <c r="LMT411" s="56"/>
      <c r="LMU411" s="56"/>
      <c r="LMV411" s="56"/>
      <c r="LMW411" s="56"/>
      <c r="LMX411" s="56"/>
      <c r="LMY411" s="56"/>
      <c r="LMZ411" s="56"/>
      <c r="LNA411" s="56"/>
      <c r="LNB411" s="56"/>
      <c r="LNC411" s="56"/>
      <c r="LND411" s="56"/>
      <c r="LNE411" s="56"/>
      <c r="LNF411" s="56"/>
      <c r="LNG411" s="56"/>
      <c r="LNH411" s="56"/>
      <c r="LNI411" s="56"/>
      <c r="LNJ411" s="56"/>
      <c r="LNK411" s="56"/>
      <c r="LNL411" s="56"/>
      <c r="LNM411" s="56"/>
      <c r="LNN411" s="56"/>
      <c r="LNO411" s="56"/>
      <c r="LNP411" s="56"/>
      <c r="LNQ411" s="56"/>
      <c r="LNR411" s="56"/>
      <c r="LNS411" s="56"/>
      <c r="LNT411" s="56"/>
      <c r="LNU411" s="56"/>
      <c r="LNV411" s="56"/>
      <c r="LNW411" s="56"/>
      <c r="LNX411" s="56"/>
      <c r="LNY411" s="56"/>
      <c r="LNZ411" s="56"/>
      <c r="LOA411" s="56"/>
      <c r="LOB411" s="56"/>
      <c r="LOC411" s="56"/>
      <c r="LOD411" s="56"/>
      <c r="LOE411" s="56"/>
      <c r="LOF411" s="56"/>
      <c r="LOG411" s="56"/>
      <c r="LOH411" s="56"/>
      <c r="LOI411" s="56"/>
      <c r="LOJ411" s="56"/>
      <c r="LOK411" s="56"/>
      <c r="LOL411" s="56"/>
      <c r="LOM411" s="56"/>
      <c r="LON411" s="56"/>
      <c r="LOO411" s="56"/>
      <c r="LOP411" s="56"/>
      <c r="LOQ411" s="56"/>
      <c r="LOR411" s="56"/>
      <c r="LOS411" s="56"/>
      <c r="LOT411" s="56"/>
      <c r="LOU411" s="56"/>
      <c r="LOV411" s="56"/>
      <c r="LOW411" s="56"/>
      <c r="LOX411" s="56"/>
      <c r="LOY411" s="56"/>
      <c r="LOZ411" s="56"/>
      <c r="LPA411" s="56"/>
      <c r="LPB411" s="56"/>
      <c r="LPC411" s="56"/>
      <c r="LPD411" s="56"/>
      <c r="LPE411" s="56"/>
      <c r="LPF411" s="56"/>
      <c r="LPG411" s="56"/>
      <c r="LPH411" s="56"/>
      <c r="LPI411" s="56"/>
      <c r="LPJ411" s="56"/>
      <c r="LPK411" s="56"/>
      <c r="LPL411" s="56"/>
      <c r="LPM411" s="56"/>
      <c r="LPN411" s="56"/>
      <c r="LPO411" s="56"/>
      <c r="LPP411" s="56"/>
      <c r="LPQ411" s="56"/>
      <c r="LPR411" s="56"/>
      <c r="LPS411" s="56"/>
      <c r="LPT411" s="56"/>
      <c r="LPU411" s="56"/>
      <c r="LPV411" s="56"/>
      <c r="LPW411" s="56"/>
      <c r="LPX411" s="56"/>
      <c r="LPY411" s="56"/>
      <c r="LPZ411" s="56"/>
      <c r="LQA411" s="56"/>
      <c r="LQB411" s="56"/>
      <c r="LQC411" s="56"/>
      <c r="LQD411" s="56"/>
      <c r="LQE411" s="56"/>
      <c r="LQF411" s="56"/>
      <c r="LQG411" s="56"/>
      <c r="LQH411" s="56"/>
      <c r="LQI411" s="56"/>
      <c r="LQJ411" s="56"/>
      <c r="LQK411" s="56"/>
      <c r="LQL411" s="56"/>
      <c r="LQM411" s="56"/>
      <c r="LQN411" s="56"/>
      <c r="LQO411" s="56"/>
      <c r="LQP411" s="56"/>
      <c r="LQQ411" s="56"/>
      <c r="LQR411" s="56"/>
      <c r="LQS411" s="56"/>
      <c r="LQT411" s="56"/>
      <c r="LQU411" s="56"/>
      <c r="LQV411" s="56"/>
      <c r="LQW411" s="56"/>
      <c r="LQX411" s="56"/>
      <c r="LQY411" s="56"/>
      <c r="LQZ411" s="56"/>
      <c r="LRA411" s="56"/>
      <c r="LRB411" s="56"/>
      <c r="LRC411" s="56"/>
      <c r="LRD411" s="56"/>
      <c r="LRE411" s="56"/>
      <c r="LRF411" s="56"/>
      <c r="LRG411" s="56"/>
      <c r="LRH411" s="56"/>
      <c r="LRI411" s="56"/>
      <c r="LRJ411" s="56"/>
      <c r="LRK411" s="56"/>
      <c r="LRL411" s="56"/>
      <c r="LRM411" s="56"/>
      <c r="LRN411" s="56"/>
      <c r="LRO411" s="56"/>
      <c r="LRP411" s="56"/>
      <c r="LRQ411" s="56"/>
      <c r="LRR411" s="56"/>
      <c r="LRS411" s="56"/>
      <c r="LRT411" s="56"/>
      <c r="LRU411" s="56"/>
      <c r="LRV411" s="56"/>
      <c r="LRW411" s="56"/>
      <c r="LRX411" s="56"/>
      <c r="LRY411" s="56"/>
      <c r="LRZ411" s="56"/>
      <c r="LSA411" s="56"/>
      <c r="LSB411" s="56"/>
      <c r="LSC411" s="56"/>
      <c r="LSD411" s="56"/>
      <c r="LSE411" s="56"/>
      <c r="LSF411" s="56"/>
      <c r="LSG411" s="56"/>
      <c r="LSH411" s="56"/>
      <c r="LSI411" s="56"/>
      <c r="LSJ411" s="56"/>
      <c r="LSK411" s="56"/>
      <c r="LSL411" s="56"/>
      <c r="LSM411" s="56"/>
      <c r="LSN411" s="56"/>
      <c r="LSO411" s="56"/>
      <c r="LSP411" s="56"/>
      <c r="LSQ411" s="56"/>
      <c r="LSR411" s="56"/>
      <c r="LSS411" s="56"/>
      <c r="LST411" s="56"/>
      <c r="LSU411" s="56"/>
      <c r="LSV411" s="56"/>
      <c r="LSW411" s="56"/>
      <c r="LSX411" s="56"/>
      <c r="LSY411" s="56"/>
      <c r="LSZ411" s="56"/>
      <c r="LTA411" s="56"/>
      <c r="LTB411" s="56"/>
      <c r="LTC411" s="56"/>
      <c r="LTD411" s="56"/>
      <c r="LTE411" s="56"/>
      <c r="LTF411" s="56"/>
      <c r="LTG411" s="56"/>
      <c r="LTH411" s="56"/>
      <c r="LTI411" s="56"/>
      <c r="LTJ411" s="56"/>
      <c r="LTK411" s="56"/>
      <c r="LTL411" s="56"/>
      <c r="LTM411" s="56"/>
      <c r="LTN411" s="56"/>
      <c r="LTO411" s="56"/>
      <c r="LTP411" s="56"/>
      <c r="LTQ411" s="56"/>
      <c r="LTR411" s="56"/>
      <c r="LTS411" s="56"/>
      <c r="LTT411" s="56"/>
      <c r="LTU411" s="56"/>
      <c r="LTV411" s="56"/>
      <c r="LTW411" s="56"/>
      <c r="LTX411" s="56"/>
      <c r="LTY411" s="56"/>
      <c r="LTZ411" s="56"/>
      <c r="LUA411" s="56"/>
      <c r="LUB411" s="56"/>
      <c r="LUC411" s="56"/>
      <c r="LUD411" s="56"/>
      <c r="LUE411" s="56"/>
      <c r="LUF411" s="56"/>
      <c r="LUG411" s="56"/>
      <c r="LUH411" s="56"/>
      <c r="LUI411" s="56"/>
      <c r="LUJ411" s="56"/>
      <c r="LUK411" s="56"/>
      <c r="LUL411" s="56"/>
      <c r="LUM411" s="56"/>
      <c r="LUN411" s="56"/>
      <c r="LUO411" s="56"/>
      <c r="LUP411" s="56"/>
      <c r="LUQ411" s="56"/>
      <c r="LUR411" s="56"/>
      <c r="LUS411" s="56"/>
      <c r="LUT411" s="56"/>
      <c r="LUU411" s="56"/>
      <c r="LUV411" s="56"/>
      <c r="LUW411" s="56"/>
      <c r="LUX411" s="56"/>
      <c r="LUY411" s="56"/>
      <c r="LUZ411" s="56"/>
      <c r="LVA411" s="56"/>
      <c r="LVB411" s="56"/>
      <c r="LVC411" s="56"/>
      <c r="LVD411" s="56"/>
      <c r="LVE411" s="56"/>
      <c r="LVF411" s="56"/>
      <c r="LVG411" s="56"/>
      <c r="LVH411" s="56"/>
      <c r="LVI411" s="56"/>
      <c r="LVJ411" s="56"/>
      <c r="LVK411" s="56"/>
      <c r="LVL411" s="56"/>
      <c r="LVM411" s="56"/>
      <c r="LVN411" s="56"/>
      <c r="LVO411" s="56"/>
      <c r="LVP411" s="56"/>
      <c r="LVQ411" s="56"/>
      <c r="LVR411" s="56"/>
      <c r="LVS411" s="56"/>
      <c r="LVT411" s="56"/>
      <c r="LVU411" s="56"/>
      <c r="LVV411" s="56"/>
      <c r="LVW411" s="56"/>
      <c r="LVX411" s="56"/>
      <c r="LVY411" s="56"/>
      <c r="LVZ411" s="56"/>
      <c r="LWA411" s="56"/>
      <c r="LWB411" s="56"/>
      <c r="LWC411" s="56"/>
      <c r="LWD411" s="56"/>
      <c r="LWE411" s="56"/>
      <c r="LWF411" s="56"/>
      <c r="LWG411" s="56"/>
      <c r="LWH411" s="56"/>
      <c r="LWI411" s="56"/>
      <c r="LWJ411" s="56"/>
      <c r="LWK411" s="56"/>
      <c r="LWL411" s="56"/>
      <c r="LWM411" s="56"/>
      <c r="LWN411" s="56"/>
      <c r="LWO411" s="56"/>
      <c r="LWP411" s="56"/>
      <c r="LWQ411" s="56"/>
      <c r="LWR411" s="56"/>
      <c r="LWS411" s="56"/>
      <c r="LWT411" s="56"/>
      <c r="LWU411" s="56"/>
      <c r="LWV411" s="56"/>
      <c r="LWW411" s="56"/>
      <c r="LWX411" s="56"/>
      <c r="LWY411" s="56"/>
      <c r="LWZ411" s="56"/>
      <c r="LXA411" s="56"/>
      <c r="LXB411" s="56"/>
      <c r="LXC411" s="56"/>
      <c r="LXD411" s="56"/>
      <c r="LXE411" s="56"/>
      <c r="LXF411" s="56"/>
      <c r="LXG411" s="56"/>
      <c r="LXH411" s="56"/>
      <c r="LXI411" s="56"/>
      <c r="LXJ411" s="56"/>
      <c r="LXK411" s="56"/>
      <c r="LXL411" s="56"/>
      <c r="LXM411" s="56"/>
      <c r="LXN411" s="56"/>
      <c r="LXO411" s="56"/>
      <c r="LXP411" s="56"/>
      <c r="LXQ411" s="56"/>
      <c r="LXR411" s="56"/>
      <c r="LXS411" s="56"/>
      <c r="LXT411" s="56"/>
      <c r="LXU411" s="56"/>
      <c r="LXV411" s="56"/>
      <c r="LXW411" s="56"/>
      <c r="LXX411" s="56"/>
      <c r="LXY411" s="56"/>
      <c r="LXZ411" s="56"/>
      <c r="LYA411" s="56"/>
      <c r="LYB411" s="56"/>
      <c r="LYC411" s="56"/>
      <c r="LYD411" s="56"/>
      <c r="LYE411" s="56"/>
      <c r="LYF411" s="56"/>
      <c r="LYG411" s="56"/>
      <c r="LYH411" s="56"/>
      <c r="LYI411" s="56"/>
      <c r="LYJ411" s="56"/>
      <c r="LYK411" s="56"/>
      <c r="LYL411" s="56"/>
      <c r="LYM411" s="56"/>
      <c r="LYN411" s="56"/>
      <c r="LYO411" s="56"/>
      <c r="LYP411" s="56"/>
      <c r="LYQ411" s="56"/>
      <c r="LYR411" s="56"/>
      <c r="LYS411" s="56"/>
      <c r="LYT411" s="56"/>
      <c r="LYU411" s="56"/>
      <c r="LYV411" s="56"/>
      <c r="LYW411" s="56"/>
      <c r="LYX411" s="56"/>
      <c r="LYY411" s="56"/>
      <c r="LYZ411" s="56"/>
      <c r="LZA411" s="56"/>
      <c r="LZB411" s="56"/>
      <c r="LZC411" s="56"/>
      <c r="LZD411" s="56"/>
      <c r="LZE411" s="56"/>
      <c r="LZF411" s="56"/>
      <c r="LZG411" s="56"/>
      <c r="LZH411" s="56"/>
      <c r="LZI411" s="56"/>
      <c r="LZJ411" s="56"/>
      <c r="LZK411" s="56"/>
      <c r="LZL411" s="56"/>
      <c r="LZM411" s="56"/>
      <c r="LZN411" s="56"/>
      <c r="LZO411" s="56"/>
      <c r="LZP411" s="56"/>
      <c r="LZQ411" s="56"/>
      <c r="LZR411" s="56"/>
      <c r="LZS411" s="56"/>
      <c r="LZT411" s="56"/>
      <c r="LZU411" s="56"/>
      <c r="LZV411" s="56"/>
      <c r="LZW411" s="56"/>
      <c r="LZX411" s="56"/>
      <c r="LZY411" s="56"/>
      <c r="LZZ411" s="56"/>
      <c r="MAA411" s="56"/>
      <c r="MAB411" s="56"/>
      <c r="MAC411" s="56"/>
      <c r="MAD411" s="56"/>
      <c r="MAE411" s="56"/>
      <c r="MAF411" s="56"/>
      <c r="MAG411" s="56"/>
      <c r="MAH411" s="56"/>
      <c r="MAI411" s="56"/>
      <c r="MAJ411" s="56"/>
      <c r="MAK411" s="56"/>
      <c r="MAL411" s="56"/>
      <c r="MAM411" s="56"/>
      <c r="MAN411" s="56"/>
      <c r="MAO411" s="56"/>
      <c r="MAP411" s="56"/>
      <c r="MAQ411" s="56"/>
      <c r="MAR411" s="56"/>
      <c r="MAS411" s="56"/>
      <c r="MAT411" s="56"/>
      <c r="MAU411" s="56"/>
      <c r="MAV411" s="56"/>
      <c r="MAW411" s="56"/>
      <c r="MAX411" s="56"/>
      <c r="MAY411" s="56"/>
      <c r="MAZ411" s="56"/>
      <c r="MBA411" s="56"/>
      <c r="MBB411" s="56"/>
      <c r="MBC411" s="56"/>
      <c r="MBD411" s="56"/>
      <c r="MBE411" s="56"/>
      <c r="MBF411" s="56"/>
      <c r="MBG411" s="56"/>
      <c r="MBH411" s="56"/>
      <c r="MBI411" s="56"/>
      <c r="MBJ411" s="56"/>
      <c r="MBK411" s="56"/>
      <c r="MBL411" s="56"/>
      <c r="MBM411" s="56"/>
      <c r="MBN411" s="56"/>
      <c r="MBO411" s="56"/>
      <c r="MBP411" s="56"/>
      <c r="MBQ411" s="56"/>
      <c r="MBR411" s="56"/>
      <c r="MBS411" s="56"/>
      <c r="MBT411" s="56"/>
      <c r="MBU411" s="56"/>
      <c r="MBV411" s="56"/>
      <c r="MBW411" s="56"/>
      <c r="MBX411" s="56"/>
      <c r="MBY411" s="56"/>
      <c r="MBZ411" s="56"/>
      <c r="MCA411" s="56"/>
      <c r="MCB411" s="56"/>
      <c r="MCC411" s="56"/>
      <c r="MCD411" s="56"/>
      <c r="MCE411" s="56"/>
      <c r="MCF411" s="56"/>
      <c r="MCG411" s="56"/>
      <c r="MCH411" s="56"/>
      <c r="MCI411" s="56"/>
      <c r="MCJ411" s="56"/>
      <c r="MCK411" s="56"/>
      <c r="MCL411" s="56"/>
      <c r="MCM411" s="56"/>
      <c r="MCN411" s="56"/>
      <c r="MCO411" s="56"/>
      <c r="MCP411" s="56"/>
      <c r="MCQ411" s="56"/>
      <c r="MCR411" s="56"/>
      <c r="MCS411" s="56"/>
      <c r="MCT411" s="56"/>
      <c r="MCU411" s="56"/>
      <c r="MCV411" s="56"/>
      <c r="MCW411" s="56"/>
      <c r="MCX411" s="56"/>
      <c r="MCY411" s="56"/>
      <c r="MCZ411" s="56"/>
      <c r="MDA411" s="56"/>
      <c r="MDB411" s="56"/>
      <c r="MDC411" s="56"/>
      <c r="MDD411" s="56"/>
      <c r="MDE411" s="56"/>
      <c r="MDF411" s="56"/>
      <c r="MDG411" s="56"/>
      <c r="MDH411" s="56"/>
      <c r="MDI411" s="56"/>
      <c r="MDJ411" s="56"/>
      <c r="MDK411" s="56"/>
      <c r="MDL411" s="56"/>
      <c r="MDM411" s="56"/>
      <c r="MDN411" s="56"/>
      <c r="MDO411" s="56"/>
      <c r="MDP411" s="56"/>
      <c r="MDQ411" s="56"/>
      <c r="MDR411" s="56"/>
      <c r="MDS411" s="56"/>
      <c r="MDT411" s="56"/>
      <c r="MDU411" s="56"/>
      <c r="MDV411" s="56"/>
      <c r="MDW411" s="56"/>
      <c r="MDX411" s="56"/>
      <c r="MDY411" s="56"/>
      <c r="MDZ411" s="56"/>
      <c r="MEA411" s="56"/>
      <c r="MEB411" s="56"/>
      <c r="MEC411" s="56"/>
      <c r="MED411" s="56"/>
      <c r="MEE411" s="56"/>
      <c r="MEF411" s="56"/>
      <c r="MEG411" s="56"/>
      <c r="MEH411" s="56"/>
      <c r="MEI411" s="56"/>
      <c r="MEJ411" s="56"/>
      <c r="MEK411" s="56"/>
      <c r="MEL411" s="56"/>
      <c r="MEM411" s="56"/>
      <c r="MEN411" s="56"/>
      <c r="MEO411" s="56"/>
      <c r="MEP411" s="56"/>
      <c r="MEQ411" s="56"/>
      <c r="MER411" s="56"/>
      <c r="MES411" s="56"/>
      <c r="MET411" s="56"/>
      <c r="MEU411" s="56"/>
      <c r="MEV411" s="56"/>
      <c r="MEW411" s="56"/>
      <c r="MEX411" s="56"/>
      <c r="MEY411" s="56"/>
      <c r="MEZ411" s="56"/>
      <c r="MFA411" s="56"/>
      <c r="MFB411" s="56"/>
      <c r="MFC411" s="56"/>
      <c r="MFD411" s="56"/>
      <c r="MFE411" s="56"/>
      <c r="MFF411" s="56"/>
      <c r="MFG411" s="56"/>
      <c r="MFH411" s="56"/>
      <c r="MFI411" s="56"/>
      <c r="MFJ411" s="56"/>
      <c r="MFK411" s="56"/>
      <c r="MFL411" s="56"/>
      <c r="MFM411" s="56"/>
      <c r="MFN411" s="56"/>
      <c r="MFO411" s="56"/>
      <c r="MFP411" s="56"/>
      <c r="MFQ411" s="56"/>
      <c r="MFR411" s="56"/>
      <c r="MFS411" s="56"/>
      <c r="MFT411" s="56"/>
      <c r="MFU411" s="56"/>
      <c r="MFV411" s="56"/>
      <c r="MFW411" s="56"/>
      <c r="MFX411" s="56"/>
      <c r="MFY411" s="56"/>
      <c r="MFZ411" s="56"/>
      <c r="MGA411" s="56"/>
      <c r="MGB411" s="56"/>
      <c r="MGC411" s="56"/>
      <c r="MGD411" s="56"/>
      <c r="MGE411" s="56"/>
      <c r="MGF411" s="56"/>
      <c r="MGG411" s="56"/>
      <c r="MGH411" s="56"/>
      <c r="MGI411" s="56"/>
      <c r="MGJ411" s="56"/>
      <c r="MGK411" s="56"/>
      <c r="MGL411" s="56"/>
      <c r="MGM411" s="56"/>
      <c r="MGN411" s="56"/>
      <c r="MGO411" s="56"/>
      <c r="MGP411" s="56"/>
      <c r="MGQ411" s="56"/>
      <c r="MGR411" s="56"/>
      <c r="MGS411" s="56"/>
      <c r="MGT411" s="56"/>
      <c r="MGU411" s="56"/>
      <c r="MGV411" s="56"/>
      <c r="MGW411" s="56"/>
      <c r="MGX411" s="56"/>
      <c r="MGY411" s="56"/>
      <c r="MGZ411" s="56"/>
      <c r="MHA411" s="56"/>
      <c r="MHB411" s="56"/>
      <c r="MHC411" s="56"/>
      <c r="MHD411" s="56"/>
      <c r="MHE411" s="56"/>
      <c r="MHF411" s="56"/>
      <c r="MHG411" s="56"/>
      <c r="MHH411" s="56"/>
      <c r="MHI411" s="56"/>
      <c r="MHJ411" s="56"/>
      <c r="MHK411" s="56"/>
      <c r="MHL411" s="56"/>
      <c r="MHM411" s="56"/>
      <c r="MHN411" s="56"/>
      <c r="MHO411" s="56"/>
      <c r="MHP411" s="56"/>
      <c r="MHQ411" s="56"/>
      <c r="MHR411" s="56"/>
      <c r="MHS411" s="56"/>
      <c r="MHT411" s="56"/>
      <c r="MHU411" s="56"/>
      <c r="MHV411" s="56"/>
      <c r="MHW411" s="56"/>
      <c r="MHX411" s="56"/>
      <c r="MHY411" s="56"/>
      <c r="MHZ411" s="56"/>
      <c r="MIA411" s="56"/>
      <c r="MIB411" s="56"/>
      <c r="MIC411" s="56"/>
      <c r="MID411" s="56"/>
      <c r="MIE411" s="56"/>
      <c r="MIF411" s="56"/>
      <c r="MIG411" s="56"/>
      <c r="MIH411" s="56"/>
      <c r="MII411" s="56"/>
      <c r="MIJ411" s="56"/>
      <c r="MIK411" s="56"/>
      <c r="MIL411" s="56"/>
      <c r="MIM411" s="56"/>
      <c r="MIN411" s="56"/>
      <c r="MIO411" s="56"/>
      <c r="MIP411" s="56"/>
      <c r="MIQ411" s="56"/>
      <c r="MIR411" s="56"/>
      <c r="MIS411" s="56"/>
      <c r="MIT411" s="56"/>
      <c r="MIU411" s="56"/>
      <c r="MIV411" s="56"/>
      <c r="MIW411" s="56"/>
      <c r="MIX411" s="56"/>
      <c r="MIY411" s="56"/>
      <c r="MIZ411" s="56"/>
      <c r="MJA411" s="56"/>
      <c r="MJB411" s="56"/>
      <c r="MJC411" s="56"/>
      <c r="MJD411" s="56"/>
      <c r="MJE411" s="56"/>
      <c r="MJF411" s="56"/>
      <c r="MJG411" s="56"/>
      <c r="MJH411" s="56"/>
      <c r="MJI411" s="56"/>
      <c r="MJJ411" s="56"/>
      <c r="MJK411" s="56"/>
      <c r="MJL411" s="56"/>
      <c r="MJM411" s="56"/>
      <c r="MJN411" s="56"/>
      <c r="MJO411" s="56"/>
      <c r="MJP411" s="56"/>
      <c r="MJQ411" s="56"/>
      <c r="MJR411" s="56"/>
      <c r="MJS411" s="56"/>
      <c r="MJT411" s="56"/>
      <c r="MJU411" s="56"/>
      <c r="MJV411" s="56"/>
      <c r="MJW411" s="56"/>
      <c r="MJX411" s="56"/>
      <c r="MJY411" s="56"/>
      <c r="MJZ411" s="56"/>
      <c r="MKA411" s="56"/>
      <c r="MKB411" s="56"/>
      <c r="MKC411" s="56"/>
      <c r="MKD411" s="56"/>
      <c r="MKE411" s="56"/>
      <c r="MKF411" s="56"/>
      <c r="MKG411" s="56"/>
      <c r="MKH411" s="56"/>
      <c r="MKI411" s="56"/>
      <c r="MKJ411" s="56"/>
      <c r="MKK411" s="56"/>
      <c r="MKL411" s="56"/>
      <c r="MKM411" s="56"/>
      <c r="MKN411" s="56"/>
      <c r="MKO411" s="56"/>
      <c r="MKP411" s="56"/>
      <c r="MKQ411" s="56"/>
      <c r="MKR411" s="56"/>
      <c r="MKS411" s="56"/>
      <c r="MKT411" s="56"/>
      <c r="MKU411" s="56"/>
      <c r="MKV411" s="56"/>
      <c r="MKW411" s="56"/>
      <c r="MKX411" s="56"/>
      <c r="MKY411" s="56"/>
      <c r="MKZ411" s="56"/>
      <c r="MLA411" s="56"/>
      <c r="MLB411" s="56"/>
      <c r="MLC411" s="56"/>
      <c r="MLD411" s="56"/>
      <c r="MLE411" s="56"/>
      <c r="MLF411" s="56"/>
      <c r="MLG411" s="56"/>
      <c r="MLH411" s="56"/>
      <c r="MLI411" s="56"/>
      <c r="MLJ411" s="56"/>
      <c r="MLK411" s="56"/>
      <c r="MLL411" s="56"/>
      <c r="MLM411" s="56"/>
      <c r="MLN411" s="56"/>
      <c r="MLO411" s="56"/>
      <c r="MLP411" s="56"/>
      <c r="MLQ411" s="56"/>
      <c r="MLR411" s="56"/>
      <c r="MLS411" s="56"/>
      <c r="MLT411" s="56"/>
      <c r="MLU411" s="56"/>
      <c r="MLV411" s="56"/>
      <c r="MLW411" s="56"/>
      <c r="MLX411" s="56"/>
      <c r="MLY411" s="56"/>
      <c r="MLZ411" s="56"/>
      <c r="MMA411" s="56"/>
      <c r="MMB411" s="56"/>
      <c r="MMC411" s="56"/>
      <c r="MMD411" s="56"/>
      <c r="MME411" s="56"/>
      <c r="MMF411" s="56"/>
      <c r="MMG411" s="56"/>
      <c r="MMH411" s="56"/>
      <c r="MMI411" s="56"/>
      <c r="MMJ411" s="56"/>
      <c r="MMK411" s="56"/>
      <c r="MML411" s="56"/>
      <c r="MMM411" s="56"/>
      <c r="MMN411" s="56"/>
      <c r="MMO411" s="56"/>
      <c r="MMP411" s="56"/>
      <c r="MMQ411" s="56"/>
      <c r="MMR411" s="56"/>
      <c r="MMS411" s="56"/>
      <c r="MMT411" s="56"/>
      <c r="MMU411" s="56"/>
      <c r="MMV411" s="56"/>
      <c r="MMW411" s="56"/>
      <c r="MMX411" s="56"/>
      <c r="MMY411" s="56"/>
      <c r="MMZ411" s="56"/>
      <c r="MNA411" s="56"/>
      <c r="MNB411" s="56"/>
      <c r="MNC411" s="56"/>
      <c r="MND411" s="56"/>
      <c r="MNE411" s="56"/>
      <c r="MNF411" s="56"/>
      <c r="MNG411" s="56"/>
      <c r="MNH411" s="56"/>
      <c r="MNI411" s="56"/>
      <c r="MNJ411" s="56"/>
      <c r="MNK411" s="56"/>
      <c r="MNL411" s="56"/>
      <c r="MNM411" s="56"/>
      <c r="MNN411" s="56"/>
      <c r="MNO411" s="56"/>
      <c r="MNP411" s="56"/>
      <c r="MNQ411" s="56"/>
      <c r="MNR411" s="56"/>
      <c r="MNS411" s="56"/>
      <c r="MNT411" s="56"/>
      <c r="MNU411" s="56"/>
      <c r="MNV411" s="56"/>
      <c r="MNW411" s="56"/>
      <c r="MNX411" s="56"/>
      <c r="MNY411" s="56"/>
      <c r="MNZ411" s="56"/>
      <c r="MOA411" s="56"/>
      <c r="MOB411" s="56"/>
      <c r="MOC411" s="56"/>
      <c r="MOD411" s="56"/>
      <c r="MOE411" s="56"/>
      <c r="MOF411" s="56"/>
      <c r="MOG411" s="56"/>
      <c r="MOH411" s="56"/>
      <c r="MOI411" s="56"/>
      <c r="MOJ411" s="56"/>
      <c r="MOK411" s="56"/>
      <c r="MOL411" s="56"/>
      <c r="MOM411" s="56"/>
      <c r="MON411" s="56"/>
      <c r="MOO411" s="56"/>
      <c r="MOP411" s="56"/>
      <c r="MOQ411" s="56"/>
      <c r="MOR411" s="56"/>
      <c r="MOS411" s="56"/>
      <c r="MOT411" s="56"/>
      <c r="MOU411" s="56"/>
      <c r="MOV411" s="56"/>
      <c r="MOW411" s="56"/>
      <c r="MOX411" s="56"/>
      <c r="MOY411" s="56"/>
      <c r="MOZ411" s="56"/>
      <c r="MPA411" s="56"/>
      <c r="MPB411" s="56"/>
      <c r="MPC411" s="56"/>
      <c r="MPD411" s="56"/>
      <c r="MPE411" s="56"/>
      <c r="MPF411" s="56"/>
      <c r="MPG411" s="56"/>
      <c r="MPH411" s="56"/>
      <c r="MPI411" s="56"/>
      <c r="MPJ411" s="56"/>
      <c r="MPK411" s="56"/>
      <c r="MPL411" s="56"/>
      <c r="MPM411" s="56"/>
      <c r="MPN411" s="56"/>
      <c r="MPO411" s="56"/>
      <c r="MPP411" s="56"/>
      <c r="MPQ411" s="56"/>
      <c r="MPR411" s="56"/>
      <c r="MPS411" s="56"/>
      <c r="MPT411" s="56"/>
      <c r="MPU411" s="56"/>
      <c r="MPV411" s="56"/>
      <c r="MPW411" s="56"/>
      <c r="MPX411" s="56"/>
      <c r="MPY411" s="56"/>
      <c r="MPZ411" s="56"/>
      <c r="MQA411" s="56"/>
      <c r="MQB411" s="56"/>
      <c r="MQC411" s="56"/>
      <c r="MQD411" s="56"/>
      <c r="MQE411" s="56"/>
      <c r="MQF411" s="56"/>
      <c r="MQG411" s="56"/>
      <c r="MQH411" s="56"/>
      <c r="MQI411" s="56"/>
      <c r="MQJ411" s="56"/>
      <c r="MQK411" s="56"/>
      <c r="MQL411" s="56"/>
      <c r="MQM411" s="56"/>
      <c r="MQN411" s="56"/>
      <c r="MQO411" s="56"/>
      <c r="MQP411" s="56"/>
      <c r="MQQ411" s="56"/>
      <c r="MQR411" s="56"/>
      <c r="MQS411" s="56"/>
      <c r="MQT411" s="56"/>
      <c r="MQU411" s="56"/>
      <c r="MQV411" s="56"/>
      <c r="MQW411" s="56"/>
      <c r="MQX411" s="56"/>
      <c r="MQY411" s="56"/>
      <c r="MQZ411" s="56"/>
      <c r="MRA411" s="56"/>
      <c r="MRB411" s="56"/>
      <c r="MRC411" s="56"/>
      <c r="MRD411" s="56"/>
      <c r="MRE411" s="56"/>
      <c r="MRF411" s="56"/>
      <c r="MRG411" s="56"/>
      <c r="MRH411" s="56"/>
      <c r="MRI411" s="56"/>
      <c r="MRJ411" s="56"/>
      <c r="MRK411" s="56"/>
      <c r="MRL411" s="56"/>
      <c r="MRM411" s="56"/>
      <c r="MRN411" s="56"/>
      <c r="MRO411" s="56"/>
      <c r="MRP411" s="56"/>
      <c r="MRQ411" s="56"/>
      <c r="MRR411" s="56"/>
      <c r="MRS411" s="56"/>
      <c r="MRT411" s="56"/>
      <c r="MRU411" s="56"/>
      <c r="MRV411" s="56"/>
      <c r="MRW411" s="56"/>
      <c r="MRX411" s="56"/>
      <c r="MRY411" s="56"/>
      <c r="MRZ411" s="56"/>
      <c r="MSA411" s="56"/>
      <c r="MSB411" s="56"/>
      <c r="MSC411" s="56"/>
      <c r="MSD411" s="56"/>
      <c r="MSE411" s="56"/>
      <c r="MSF411" s="56"/>
      <c r="MSG411" s="56"/>
      <c r="MSH411" s="56"/>
      <c r="MSI411" s="56"/>
      <c r="MSJ411" s="56"/>
      <c r="MSK411" s="56"/>
      <c r="MSL411" s="56"/>
      <c r="MSM411" s="56"/>
      <c r="MSN411" s="56"/>
      <c r="MSO411" s="56"/>
      <c r="MSP411" s="56"/>
      <c r="MSQ411" s="56"/>
      <c r="MSR411" s="56"/>
      <c r="MSS411" s="56"/>
      <c r="MST411" s="56"/>
      <c r="MSU411" s="56"/>
      <c r="MSV411" s="56"/>
      <c r="MSW411" s="56"/>
      <c r="MSX411" s="56"/>
      <c r="MSY411" s="56"/>
      <c r="MSZ411" s="56"/>
      <c r="MTA411" s="56"/>
      <c r="MTB411" s="56"/>
      <c r="MTC411" s="56"/>
      <c r="MTD411" s="56"/>
      <c r="MTE411" s="56"/>
      <c r="MTF411" s="56"/>
      <c r="MTG411" s="56"/>
      <c r="MTH411" s="56"/>
      <c r="MTI411" s="56"/>
      <c r="MTJ411" s="56"/>
      <c r="MTK411" s="56"/>
      <c r="MTL411" s="56"/>
      <c r="MTM411" s="56"/>
      <c r="MTN411" s="56"/>
      <c r="MTO411" s="56"/>
      <c r="MTP411" s="56"/>
      <c r="MTQ411" s="56"/>
      <c r="MTR411" s="56"/>
      <c r="MTS411" s="56"/>
      <c r="MTT411" s="56"/>
      <c r="MTU411" s="56"/>
      <c r="MTV411" s="56"/>
      <c r="MTW411" s="56"/>
      <c r="MTX411" s="56"/>
      <c r="MTY411" s="56"/>
      <c r="MTZ411" s="56"/>
      <c r="MUA411" s="56"/>
      <c r="MUB411" s="56"/>
      <c r="MUC411" s="56"/>
      <c r="MUD411" s="56"/>
      <c r="MUE411" s="56"/>
      <c r="MUF411" s="56"/>
      <c r="MUG411" s="56"/>
      <c r="MUH411" s="56"/>
      <c r="MUI411" s="56"/>
      <c r="MUJ411" s="56"/>
      <c r="MUK411" s="56"/>
      <c r="MUL411" s="56"/>
      <c r="MUM411" s="56"/>
      <c r="MUN411" s="56"/>
      <c r="MUO411" s="56"/>
      <c r="MUP411" s="56"/>
      <c r="MUQ411" s="56"/>
      <c r="MUR411" s="56"/>
      <c r="MUS411" s="56"/>
      <c r="MUT411" s="56"/>
      <c r="MUU411" s="56"/>
      <c r="MUV411" s="56"/>
      <c r="MUW411" s="56"/>
      <c r="MUX411" s="56"/>
      <c r="MUY411" s="56"/>
      <c r="MUZ411" s="56"/>
      <c r="MVA411" s="56"/>
      <c r="MVB411" s="56"/>
      <c r="MVC411" s="56"/>
      <c r="MVD411" s="56"/>
      <c r="MVE411" s="56"/>
      <c r="MVF411" s="56"/>
      <c r="MVG411" s="56"/>
      <c r="MVH411" s="56"/>
      <c r="MVI411" s="56"/>
      <c r="MVJ411" s="56"/>
      <c r="MVK411" s="56"/>
      <c r="MVL411" s="56"/>
      <c r="MVM411" s="56"/>
      <c r="MVN411" s="56"/>
      <c r="MVO411" s="56"/>
      <c r="MVP411" s="56"/>
      <c r="MVQ411" s="56"/>
      <c r="MVR411" s="56"/>
      <c r="MVS411" s="56"/>
      <c r="MVT411" s="56"/>
      <c r="MVU411" s="56"/>
      <c r="MVV411" s="56"/>
      <c r="MVW411" s="56"/>
      <c r="MVX411" s="56"/>
      <c r="MVY411" s="56"/>
      <c r="MVZ411" s="56"/>
      <c r="MWA411" s="56"/>
      <c r="MWB411" s="56"/>
      <c r="MWC411" s="56"/>
      <c r="MWD411" s="56"/>
      <c r="MWE411" s="56"/>
      <c r="MWF411" s="56"/>
      <c r="MWG411" s="56"/>
      <c r="MWH411" s="56"/>
      <c r="MWI411" s="56"/>
      <c r="MWJ411" s="56"/>
      <c r="MWK411" s="56"/>
      <c r="MWL411" s="56"/>
      <c r="MWM411" s="56"/>
      <c r="MWN411" s="56"/>
      <c r="MWO411" s="56"/>
      <c r="MWP411" s="56"/>
      <c r="MWQ411" s="56"/>
      <c r="MWR411" s="56"/>
      <c r="MWS411" s="56"/>
      <c r="MWT411" s="56"/>
      <c r="MWU411" s="56"/>
      <c r="MWV411" s="56"/>
      <c r="MWW411" s="56"/>
      <c r="MWX411" s="56"/>
      <c r="MWY411" s="56"/>
      <c r="MWZ411" s="56"/>
      <c r="MXA411" s="56"/>
      <c r="MXB411" s="56"/>
      <c r="MXC411" s="56"/>
      <c r="MXD411" s="56"/>
      <c r="MXE411" s="56"/>
      <c r="MXF411" s="56"/>
      <c r="MXG411" s="56"/>
      <c r="MXH411" s="56"/>
      <c r="MXI411" s="56"/>
      <c r="MXJ411" s="56"/>
      <c r="MXK411" s="56"/>
      <c r="MXL411" s="56"/>
      <c r="MXM411" s="56"/>
      <c r="MXN411" s="56"/>
      <c r="MXO411" s="56"/>
      <c r="MXP411" s="56"/>
      <c r="MXQ411" s="56"/>
      <c r="MXR411" s="56"/>
      <c r="MXS411" s="56"/>
      <c r="MXT411" s="56"/>
      <c r="MXU411" s="56"/>
      <c r="MXV411" s="56"/>
      <c r="MXW411" s="56"/>
      <c r="MXX411" s="56"/>
      <c r="MXY411" s="56"/>
      <c r="MXZ411" s="56"/>
      <c r="MYA411" s="56"/>
      <c r="MYB411" s="56"/>
      <c r="MYC411" s="56"/>
      <c r="MYD411" s="56"/>
      <c r="MYE411" s="56"/>
      <c r="MYF411" s="56"/>
      <c r="MYG411" s="56"/>
      <c r="MYH411" s="56"/>
      <c r="MYI411" s="56"/>
      <c r="MYJ411" s="56"/>
      <c r="MYK411" s="56"/>
      <c r="MYL411" s="56"/>
      <c r="MYM411" s="56"/>
      <c r="MYN411" s="56"/>
      <c r="MYO411" s="56"/>
      <c r="MYP411" s="56"/>
      <c r="MYQ411" s="56"/>
      <c r="MYR411" s="56"/>
      <c r="MYS411" s="56"/>
      <c r="MYT411" s="56"/>
      <c r="MYU411" s="56"/>
      <c r="MYV411" s="56"/>
      <c r="MYW411" s="56"/>
      <c r="MYX411" s="56"/>
      <c r="MYY411" s="56"/>
      <c r="MYZ411" s="56"/>
      <c r="MZA411" s="56"/>
      <c r="MZB411" s="56"/>
      <c r="MZC411" s="56"/>
      <c r="MZD411" s="56"/>
      <c r="MZE411" s="56"/>
      <c r="MZF411" s="56"/>
      <c r="MZG411" s="56"/>
      <c r="MZH411" s="56"/>
      <c r="MZI411" s="56"/>
      <c r="MZJ411" s="56"/>
      <c r="MZK411" s="56"/>
      <c r="MZL411" s="56"/>
      <c r="MZM411" s="56"/>
      <c r="MZN411" s="56"/>
      <c r="MZO411" s="56"/>
      <c r="MZP411" s="56"/>
      <c r="MZQ411" s="56"/>
      <c r="MZR411" s="56"/>
      <c r="MZS411" s="56"/>
      <c r="MZT411" s="56"/>
      <c r="MZU411" s="56"/>
      <c r="MZV411" s="56"/>
      <c r="MZW411" s="56"/>
      <c r="MZX411" s="56"/>
      <c r="MZY411" s="56"/>
      <c r="MZZ411" s="56"/>
      <c r="NAA411" s="56"/>
      <c r="NAB411" s="56"/>
      <c r="NAC411" s="56"/>
      <c r="NAD411" s="56"/>
      <c r="NAE411" s="56"/>
      <c r="NAF411" s="56"/>
      <c r="NAG411" s="56"/>
      <c r="NAH411" s="56"/>
      <c r="NAI411" s="56"/>
      <c r="NAJ411" s="56"/>
      <c r="NAK411" s="56"/>
      <c r="NAL411" s="56"/>
      <c r="NAM411" s="56"/>
      <c r="NAN411" s="56"/>
      <c r="NAO411" s="56"/>
      <c r="NAP411" s="56"/>
      <c r="NAQ411" s="56"/>
      <c r="NAR411" s="56"/>
      <c r="NAS411" s="56"/>
      <c r="NAT411" s="56"/>
      <c r="NAU411" s="56"/>
      <c r="NAV411" s="56"/>
      <c r="NAW411" s="56"/>
      <c r="NAX411" s="56"/>
      <c r="NAY411" s="56"/>
      <c r="NAZ411" s="56"/>
      <c r="NBA411" s="56"/>
      <c r="NBB411" s="56"/>
      <c r="NBC411" s="56"/>
      <c r="NBD411" s="56"/>
      <c r="NBE411" s="56"/>
      <c r="NBF411" s="56"/>
      <c r="NBG411" s="56"/>
      <c r="NBH411" s="56"/>
      <c r="NBI411" s="56"/>
      <c r="NBJ411" s="56"/>
      <c r="NBK411" s="56"/>
      <c r="NBL411" s="56"/>
      <c r="NBM411" s="56"/>
      <c r="NBN411" s="56"/>
      <c r="NBO411" s="56"/>
      <c r="NBP411" s="56"/>
      <c r="NBQ411" s="56"/>
      <c r="NBR411" s="56"/>
      <c r="NBS411" s="56"/>
      <c r="NBT411" s="56"/>
      <c r="NBU411" s="56"/>
      <c r="NBV411" s="56"/>
      <c r="NBW411" s="56"/>
      <c r="NBX411" s="56"/>
      <c r="NBY411" s="56"/>
      <c r="NBZ411" s="56"/>
      <c r="NCA411" s="56"/>
      <c r="NCB411" s="56"/>
      <c r="NCC411" s="56"/>
      <c r="NCD411" s="56"/>
      <c r="NCE411" s="56"/>
      <c r="NCF411" s="56"/>
      <c r="NCG411" s="56"/>
      <c r="NCH411" s="56"/>
      <c r="NCI411" s="56"/>
      <c r="NCJ411" s="56"/>
      <c r="NCK411" s="56"/>
      <c r="NCL411" s="56"/>
      <c r="NCM411" s="56"/>
      <c r="NCN411" s="56"/>
      <c r="NCO411" s="56"/>
      <c r="NCP411" s="56"/>
      <c r="NCQ411" s="56"/>
      <c r="NCR411" s="56"/>
      <c r="NCS411" s="56"/>
      <c r="NCT411" s="56"/>
      <c r="NCU411" s="56"/>
      <c r="NCV411" s="56"/>
      <c r="NCW411" s="56"/>
      <c r="NCX411" s="56"/>
      <c r="NCY411" s="56"/>
      <c r="NCZ411" s="56"/>
      <c r="NDA411" s="56"/>
      <c r="NDB411" s="56"/>
      <c r="NDC411" s="56"/>
      <c r="NDD411" s="56"/>
      <c r="NDE411" s="56"/>
      <c r="NDF411" s="56"/>
      <c r="NDG411" s="56"/>
      <c r="NDH411" s="56"/>
      <c r="NDI411" s="56"/>
      <c r="NDJ411" s="56"/>
      <c r="NDK411" s="56"/>
      <c r="NDL411" s="56"/>
      <c r="NDM411" s="56"/>
      <c r="NDN411" s="56"/>
      <c r="NDO411" s="56"/>
      <c r="NDP411" s="56"/>
      <c r="NDQ411" s="56"/>
      <c r="NDR411" s="56"/>
      <c r="NDS411" s="56"/>
      <c r="NDT411" s="56"/>
      <c r="NDU411" s="56"/>
      <c r="NDV411" s="56"/>
      <c r="NDW411" s="56"/>
      <c r="NDX411" s="56"/>
      <c r="NDY411" s="56"/>
      <c r="NDZ411" s="56"/>
      <c r="NEA411" s="56"/>
      <c r="NEB411" s="56"/>
      <c r="NEC411" s="56"/>
      <c r="NED411" s="56"/>
      <c r="NEE411" s="56"/>
      <c r="NEF411" s="56"/>
      <c r="NEG411" s="56"/>
      <c r="NEH411" s="56"/>
      <c r="NEI411" s="56"/>
      <c r="NEJ411" s="56"/>
      <c r="NEK411" s="56"/>
      <c r="NEL411" s="56"/>
      <c r="NEM411" s="56"/>
      <c r="NEN411" s="56"/>
      <c r="NEO411" s="56"/>
      <c r="NEP411" s="56"/>
      <c r="NEQ411" s="56"/>
      <c r="NER411" s="56"/>
      <c r="NES411" s="56"/>
      <c r="NET411" s="56"/>
      <c r="NEU411" s="56"/>
      <c r="NEV411" s="56"/>
      <c r="NEW411" s="56"/>
      <c r="NEX411" s="56"/>
      <c r="NEY411" s="56"/>
      <c r="NEZ411" s="56"/>
      <c r="NFA411" s="56"/>
      <c r="NFB411" s="56"/>
      <c r="NFC411" s="56"/>
      <c r="NFD411" s="56"/>
      <c r="NFE411" s="56"/>
      <c r="NFF411" s="56"/>
      <c r="NFG411" s="56"/>
      <c r="NFH411" s="56"/>
      <c r="NFI411" s="56"/>
      <c r="NFJ411" s="56"/>
      <c r="NFK411" s="56"/>
      <c r="NFL411" s="56"/>
      <c r="NFM411" s="56"/>
      <c r="NFN411" s="56"/>
      <c r="NFO411" s="56"/>
      <c r="NFP411" s="56"/>
      <c r="NFQ411" s="56"/>
      <c r="NFR411" s="56"/>
      <c r="NFS411" s="56"/>
      <c r="NFT411" s="56"/>
      <c r="NFU411" s="56"/>
      <c r="NFV411" s="56"/>
      <c r="NFW411" s="56"/>
      <c r="NFX411" s="56"/>
      <c r="NFY411" s="56"/>
      <c r="NFZ411" s="56"/>
      <c r="NGA411" s="56"/>
      <c r="NGB411" s="56"/>
      <c r="NGC411" s="56"/>
      <c r="NGD411" s="56"/>
      <c r="NGE411" s="56"/>
      <c r="NGF411" s="56"/>
      <c r="NGG411" s="56"/>
      <c r="NGH411" s="56"/>
      <c r="NGI411" s="56"/>
      <c r="NGJ411" s="56"/>
      <c r="NGK411" s="56"/>
      <c r="NGL411" s="56"/>
      <c r="NGM411" s="56"/>
      <c r="NGN411" s="56"/>
      <c r="NGO411" s="56"/>
      <c r="NGP411" s="56"/>
      <c r="NGQ411" s="56"/>
      <c r="NGR411" s="56"/>
      <c r="NGS411" s="56"/>
      <c r="NGT411" s="56"/>
      <c r="NGU411" s="56"/>
      <c r="NGV411" s="56"/>
      <c r="NGW411" s="56"/>
      <c r="NGX411" s="56"/>
      <c r="NGY411" s="56"/>
      <c r="NGZ411" s="56"/>
      <c r="NHA411" s="56"/>
      <c r="NHB411" s="56"/>
      <c r="NHC411" s="56"/>
      <c r="NHD411" s="56"/>
      <c r="NHE411" s="56"/>
      <c r="NHF411" s="56"/>
      <c r="NHG411" s="56"/>
      <c r="NHH411" s="56"/>
      <c r="NHI411" s="56"/>
      <c r="NHJ411" s="56"/>
      <c r="NHK411" s="56"/>
      <c r="NHL411" s="56"/>
      <c r="NHM411" s="56"/>
      <c r="NHN411" s="56"/>
      <c r="NHO411" s="56"/>
      <c r="NHP411" s="56"/>
      <c r="NHQ411" s="56"/>
      <c r="NHR411" s="56"/>
      <c r="NHS411" s="56"/>
      <c r="NHT411" s="56"/>
      <c r="NHU411" s="56"/>
      <c r="NHV411" s="56"/>
      <c r="NHW411" s="56"/>
      <c r="NHX411" s="56"/>
      <c r="NHY411" s="56"/>
      <c r="NHZ411" s="56"/>
      <c r="NIA411" s="56"/>
      <c r="NIB411" s="56"/>
      <c r="NIC411" s="56"/>
      <c r="NID411" s="56"/>
      <c r="NIE411" s="56"/>
      <c r="NIF411" s="56"/>
      <c r="NIG411" s="56"/>
      <c r="NIH411" s="56"/>
      <c r="NII411" s="56"/>
      <c r="NIJ411" s="56"/>
      <c r="NIK411" s="56"/>
      <c r="NIL411" s="56"/>
      <c r="NIM411" s="56"/>
      <c r="NIN411" s="56"/>
      <c r="NIO411" s="56"/>
      <c r="NIP411" s="56"/>
      <c r="NIQ411" s="56"/>
      <c r="NIR411" s="56"/>
      <c r="NIS411" s="56"/>
      <c r="NIT411" s="56"/>
      <c r="NIU411" s="56"/>
      <c r="NIV411" s="56"/>
      <c r="NIW411" s="56"/>
      <c r="NIX411" s="56"/>
      <c r="NIY411" s="56"/>
      <c r="NIZ411" s="56"/>
      <c r="NJA411" s="56"/>
      <c r="NJB411" s="56"/>
      <c r="NJC411" s="56"/>
      <c r="NJD411" s="56"/>
      <c r="NJE411" s="56"/>
      <c r="NJF411" s="56"/>
      <c r="NJG411" s="56"/>
      <c r="NJH411" s="56"/>
      <c r="NJI411" s="56"/>
      <c r="NJJ411" s="56"/>
      <c r="NJK411" s="56"/>
      <c r="NJL411" s="56"/>
      <c r="NJM411" s="56"/>
      <c r="NJN411" s="56"/>
      <c r="NJO411" s="56"/>
      <c r="NJP411" s="56"/>
      <c r="NJQ411" s="56"/>
      <c r="NJR411" s="56"/>
      <c r="NJS411" s="56"/>
      <c r="NJT411" s="56"/>
      <c r="NJU411" s="56"/>
      <c r="NJV411" s="56"/>
      <c r="NJW411" s="56"/>
      <c r="NJX411" s="56"/>
      <c r="NJY411" s="56"/>
      <c r="NJZ411" s="56"/>
      <c r="NKA411" s="56"/>
      <c r="NKB411" s="56"/>
      <c r="NKC411" s="56"/>
      <c r="NKD411" s="56"/>
      <c r="NKE411" s="56"/>
      <c r="NKF411" s="56"/>
      <c r="NKG411" s="56"/>
      <c r="NKH411" s="56"/>
      <c r="NKI411" s="56"/>
      <c r="NKJ411" s="56"/>
      <c r="NKK411" s="56"/>
      <c r="NKL411" s="56"/>
      <c r="NKM411" s="56"/>
      <c r="NKN411" s="56"/>
      <c r="NKO411" s="56"/>
      <c r="NKP411" s="56"/>
      <c r="NKQ411" s="56"/>
      <c r="NKR411" s="56"/>
      <c r="NKS411" s="56"/>
      <c r="NKT411" s="56"/>
      <c r="NKU411" s="56"/>
      <c r="NKV411" s="56"/>
      <c r="NKW411" s="56"/>
      <c r="NKX411" s="56"/>
      <c r="NKY411" s="56"/>
      <c r="NKZ411" s="56"/>
      <c r="NLA411" s="56"/>
      <c r="NLB411" s="56"/>
      <c r="NLC411" s="56"/>
      <c r="NLD411" s="56"/>
      <c r="NLE411" s="56"/>
      <c r="NLF411" s="56"/>
      <c r="NLG411" s="56"/>
      <c r="NLH411" s="56"/>
      <c r="NLI411" s="56"/>
      <c r="NLJ411" s="56"/>
      <c r="NLK411" s="56"/>
      <c r="NLL411" s="56"/>
      <c r="NLM411" s="56"/>
      <c r="NLN411" s="56"/>
      <c r="NLO411" s="56"/>
      <c r="NLP411" s="56"/>
      <c r="NLQ411" s="56"/>
      <c r="NLR411" s="56"/>
      <c r="NLS411" s="56"/>
      <c r="NLT411" s="56"/>
      <c r="NLU411" s="56"/>
      <c r="NLV411" s="56"/>
      <c r="NLW411" s="56"/>
      <c r="NLX411" s="56"/>
      <c r="NLY411" s="56"/>
      <c r="NLZ411" s="56"/>
      <c r="NMA411" s="56"/>
      <c r="NMB411" s="56"/>
      <c r="NMC411" s="56"/>
      <c r="NMD411" s="56"/>
      <c r="NME411" s="56"/>
      <c r="NMF411" s="56"/>
      <c r="NMG411" s="56"/>
      <c r="NMH411" s="56"/>
      <c r="NMI411" s="56"/>
      <c r="NMJ411" s="56"/>
      <c r="NMK411" s="56"/>
      <c r="NML411" s="56"/>
      <c r="NMM411" s="56"/>
      <c r="NMN411" s="56"/>
      <c r="NMO411" s="56"/>
      <c r="NMP411" s="56"/>
      <c r="NMQ411" s="56"/>
      <c r="NMR411" s="56"/>
      <c r="NMS411" s="56"/>
      <c r="NMT411" s="56"/>
      <c r="NMU411" s="56"/>
      <c r="NMV411" s="56"/>
      <c r="NMW411" s="56"/>
      <c r="NMX411" s="56"/>
      <c r="NMY411" s="56"/>
      <c r="NMZ411" s="56"/>
      <c r="NNA411" s="56"/>
      <c r="NNB411" s="56"/>
      <c r="NNC411" s="56"/>
      <c r="NND411" s="56"/>
      <c r="NNE411" s="56"/>
      <c r="NNF411" s="56"/>
      <c r="NNG411" s="56"/>
      <c r="NNH411" s="56"/>
      <c r="NNI411" s="56"/>
      <c r="NNJ411" s="56"/>
      <c r="NNK411" s="56"/>
      <c r="NNL411" s="56"/>
      <c r="NNM411" s="56"/>
      <c r="NNN411" s="56"/>
      <c r="NNO411" s="56"/>
      <c r="NNP411" s="56"/>
      <c r="NNQ411" s="56"/>
      <c r="NNR411" s="56"/>
      <c r="NNS411" s="56"/>
      <c r="NNT411" s="56"/>
      <c r="NNU411" s="56"/>
      <c r="NNV411" s="56"/>
      <c r="NNW411" s="56"/>
      <c r="NNX411" s="56"/>
      <c r="NNY411" s="56"/>
      <c r="NNZ411" s="56"/>
      <c r="NOA411" s="56"/>
      <c r="NOB411" s="56"/>
      <c r="NOC411" s="56"/>
      <c r="NOD411" s="56"/>
      <c r="NOE411" s="56"/>
      <c r="NOF411" s="56"/>
      <c r="NOG411" s="56"/>
      <c r="NOH411" s="56"/>
      <c r="NOI411" s="56"/>
      <c r="NOJ411" s="56"/>
      <c r="NOK411" s="56"/>
      <c r="NOL411" s="56"/>
      <c r="NOM411" s="56"/>
      <c r="NON411" s="56"/>
      <c r="NOO411" s="56"/>
      <c r="NOP411" s="56"/>
      <c r="NOQ411" s="56"/>
      <c r="NOR411" s="56"/>
      <c r="NOS411" s="56"/>
      <c r="NOT411" s="56"/>
      <c r="NOU411" s="56"/>
      <c r="NOV411" s="56"/>
      <c r="NOW411" s="56"/>
      <c r="NOX411" s="56"/>
      <c r="NOY411" s="56"/>
      <c r="NOZ411" s="56"/>
      <c r="NPA411" s="56"/>
      <c r="NPB411" s="56"/>
      <c r="NPC411" s="56"/>
      <c r="NPD411" s="56"/>
      <c r="NPE411" s="56"/>
      <c r="NPF411" s="56"/>
      <c r="NPG411" s="56"/>
      <c r="NPH411" s="56"/>
      <c r="NPI411" s="56"/>
      <c r="NPJ411" s="56"/>
      <c r="NPK411" s="56"/>
      <c r="NPL411" s="56"/>
      <c r="NPM411" s="56"/>
      <c r="NPN411" s="56"/>
      <c r="NPO411" s="56"/>
      <c r="NPP411" s="56"/>
      <c r="NPQ411" s="56"/>
      <c r="NPR411" s="56"/>
      <c r="NPS411" s="56"/>
      <c r="NPT411" s="56"/>
      <c r="NPU411" s="56"/>
      <c r="NPV411" s="56"/>
      <c r="NPW411" s="56"/>
      <c r="NPX411" s="56"/>
      <c r="NPY411" s="56"/>
      <c r="NPZ411" s="56"/>
      <c r="NQA411" s="56"/>
      <c r="NQB411" s="56"/>
      <c r="NQC411" s="56"/>
      <c r="NQD411" s="56"/>
      <c r="NQE411" s="56"/>
      <c r="NQF411" s="56"/>
      <c r="NQG411" s="56"/>
      <c r="NQH411" s="56"/>
      <c r="NQI411" s="56"/>
      <c r="NQJ411" s="56"/>
      <c r="NQK411" s="56"/>
      <c r="NQL411" s="56"/>
      <c r="NQM411" s="56"/>
      <c r="NQN411" s="56"/>
      <c r="NQO411" s="56"/>
      <c r="NQP411" s="56"/>
      <c r="NQQ411" s="56"/>
      <c r="NQR411" s="56"/>
      <c r="NQS411" s="56"/>
      <c r="NQT411" s="56"/>
      <c r="NQU411" s="56"/>
      <c r="NQV411" s="56"/>
      <c r="NQW411" s="56"/>
      <c r="NQX411" s="56"/>
      <c r="NQY411" s="56"/>
      <c r="NQZ411" s="56"/>
      <c r="NRA411" s="56"/>
      <c r="NRB411" s="56"/>
      <c r="NRC411" s="56"/>
      <c r="NRD411" s="56"/>
      <c r="NRE411" s="56"/>
      <c r="NRF411" s="56"/>
      <c r="NRG411" s="56"/>
      <c r="NRH411" s="56"/>
      <c r="NRI411" s="56"/>
      <c r="NRJ411" s="56"/>
      <c r="NRK411" s="56"/>
      <c r="NRL411" s="56"/>
      <c r="NRM411" s="56"/>
      <c r="NRN411" s="56"/>
      <c r="NRO411" s="56"/>
      <c r="NRP411" s="56"/>
      <c r="NRQ411" s="56"/>
      <c r="NRR411" s="56"/>
      <c r="NRS411" s="56"/>
      <c r="NRT411" s="56"/>
      <c r="NRU411" s="56"/>
      <c r="NRV411" s="56"/>
      <c r="NRW411" s="56"/>
      <c r="NRX411" s="56"/>
      <c r="NRY411" s="56"/>
      <c r="NRZ411" s="56"/>
      <c r="NSA411" s="56"/>
      <c r="NSB411" s="56"/>
      <c r="NSC411" s="56"/>
      <c r="NSD411" s="56"/>
      <c r="NSE411" s="56"/>
      <c r="NSF411" s="56"/>
      <c r="NSG411" s="56"/>
      <c r="NSH411" s="56"/>
      <c r="NSI411" s="56"/>
      <c r="NSJ411" s="56"/>
      <c r="NSK411" s="56"/>
      <c r="NSL411" s="56"/>
      <c r="NSM411" s="56"/>
      <c r="NSN411" s="56"/>
      <c r="NSO411" s="56"/>
      <c r="NSP411" s="56"/>
      <c r="NSQ411" s="56"/>
      <c r="NSR411" s="56"/>
      <c r="NSS411" s="56"/>
      <c r="NST411" s="56"/>
      <c r="NSU411" s="56"/>
      <c r="NSV411" s="56"/>
      <c r="NSW411" s="56"/>
      <c r="NSX411" s="56"/>
      <c r="NSY411" s="56"/>
      <c r="NSZ411" s="56"/>
      <c r="NTA411" s="56"/>
      <c r="NTB411" s="56"/>
      <c r="NTC411" s="56"/>
      <c r="NTD411" s="56"/>
      <c r="NTE411" s="56"/>
      <c r="NTF411" s="56"/>
      <c r="NTG411" s="56"/>
      <c r="NTH411" s="56"/>
      <c r="NTI411" s="56"/>
      <c r="NTJ411" s="56"/>
      <c r="NTK411" s="56"/>
      <c r="NTL411" s="56"/>
      <c r="NTM411" s="56"/>
      <c r="NTN411" s="56"/>
      <c r="NTO411" s="56"/>
      <c r="NTP411" s="56"/>
      <c r="NTQ411" s="56"/>
      <c r="NTR411" s="56"/>
      <c r="NTS411" s="56"/>
      <c r="NTT411" s="56"/>
      <c r="NTU411" s="56"/>
      <c r="NTV411" s="56"/>
      <c r="NTW411" s="56"/>
      <c r="NTX411" s="56"/>
      <c r="NTY411" s="56"/>
      <c r="NTZ411" s="56"/>
      <c r="NUA411" s="56"/>
      <c r="NUB411" s="56"/>
      <c r="NUC411" s="56"/>
      <c r="NUD411" s="56"/>
      <c r="NUE411" s="56"/>
      <c r="NUF411" s="56"/>
      <c r="NUG411" s="56"/>
      <c r="NUH411" s="56"/>
      <c r="NUI411" s="56"/>
      <c r="NUJ411" s="56"/>
      <c r="NUK411" s="56"/>
      <c r="NUL411" s="56"/>
      <c r="NUM411" s="56"/>
      <c r="NUN411" s="56"/>
      <c r="NUO411" s="56"/>
      <c r="NUP411" s="56"/>
      <c r="NUQ411" s="56"/>
      <c r="NUR411" s="56"/>
      <c r="NUS411" s="56"/>
      <c r="NUT411" s="56"/>
      <c r="NUU411" s="56"/>
      <c r="NUV411" s="56"/>
      <c r="NUW411" s="56"/>
      <c r="NUX411" s="56"/>
      <c r="NUY411" s="56"/>
      <c r="NUZ411" s="56"/>
      <c r="NVA411" s="56"/>
      <c r="NVB411" s="56"/>
      <c r="NVC411" s="56"/>
      <c r="NVD411" s="56"/>
      <c r="NVE411" s="56"/>
      <c r="NVF411" s="56"/>
      <c r="NVG411" s="56"/>
      <c r="NVH411" s="56"/>
      <c r="NVI411" s="56"/>
      <c r="NVJ411" s="56"/>
      <c r="NVK411" s="56"/>
      <c r="NVL411" s="56"/>
      <c r="NVM411" s="56"/>
      <c r="NVN411" s="56"/>
      <c r="NVO411" s="56"/>
      <c r="NVP411" s="56"/>
      <c r="NVQ411" s="56"/>
      <c r="NVR411" s="56"/>
      <c r="NVS411" s="56"/>
      <c r="NVT411" s="56"/>
      <c r="NVU411" s="56"/>
      <c r="NVV411" s="56"/>
      <c r="NVW411" s="56"/>
      <c r="NVX411" s="56"/>
      <c r="NVY411" s="56"/>
      <c r="NVZ411" s="56"/>
      <c r="NWA411" s="56"/>
      <c r="NWB411" s="56"/>
      <c r="NWC411" s="56"/>
      <c r="NWD411" s="56"/>
      <c r="NWE411" s="56"/>
      <c r="NWF411" s="56"/>
      <c r="NWG411" s="56"/>
      <c r="NWH411" s="56"/>
      <c r="NWI411" s="56"/>
      <c r="NWJ411" s="56"/>
      <c r="NWK411" s="56"/>
      <c r="NWL411" s="56"/>
      <c r="NWM411" s="56"/>
      <c r="NWN411" s="56"/>
      <c r="NWO411" s="56"/>
      <c r="NWP411" s="56"/>
      <c r="NWQ411" s="56"/>
      <c r="NWR411" s="56"/>
      <c r="NWS411" s="56"/>
      <c r="NWT411" s="56"/>
      <c r="NWU411" s="56"/>
      <c r="NWV411" s="56"/>
      <c r="NWW411" s="56"/>
      <c r="NWX411" s="56"/>
      <c r="NWY411" s="56"/>
      <c r="NWZ411" s="56"/>
      <c r="NXA411" s="56"/>
      <c r="NXB411" s="56"/>
      <c r="NXC411" s="56"/>
      <c r="NXD411" s="56"/>
      <c r="NXE411" s="56"/>
      <c r="NXF411" s="56"/>
      <c r="NXG411" s="56"/>
      <c r="NXH411" s="56"/>
      <c r="NXI411" s="56"/>
      <c r="NXJ411" s="56"/>
      <c r="NXK411" s="56"/>
      <c r="NXL411" s="56"/>
      <c r="NXM411" s="56"/>
      <c r="NXN411" s="56"/>
      <c r="NXO411" s="56"/>
      <c r="NXP411" s="56"/>
      <c r="NXQ411" s="56"/>
      <c r="NXR411" s="56"/>
      <c r="NXS411" s="56"/>
      <c r="NXT411" s="56"/>
      <c r="NXU411" s="56"/>
      <c r="NXV411" s="56"/>
      <c r="NXW411" s="56"/>
      <c r="NXX411" s="56"/>
      <c r="NXY411" s="56"/>
      <c r="NXZ411" s="56"/>
      <c r="NYA411" s="56"/>
      <c r="NYB411" s="56"/>
      <c r="NYC411" s="56"/>
      <c r="NYD411" s="56"/>
      <c r="NYE411" s="56"/>
      <c r="NYF411" s="56"/>
      <c r="NYG411" s="56"/>
      <c r="NYH411" s="56"/>
      <c r="NYI411" s="56"/>
      <c r="NYJ411" s="56"/>
      <c r="NYK411" s="56"/>
      <c r="NYL411" s="56"/>
      <c r="NYM411" s="56"/>
      <c r="NYN411" s="56"/>
      <c r="NYO411" s="56"/>
      <c r="NYP411" s="56"/>
      <c r="NYQ411" s="56"/>
      <c r="NYR411" s="56"/>
      <c r="NYS411" s="56"/>
      <c r="NYT411" s="56"/>
      <c r="NYU411" s="56"/>
      <c r="NYV411" s="56"/>
      <c r="NYW411" s="56"/>
      <c r="NYX411" s="56"/>
      <c r="NYY411" s="56"/>
      <c r="NYZ411" s="56"/>
      <c r="NZA411" s="56"/>
      <c r="NZB411" s="56"/>
      <c r="NZC411" s="56"/>
      <c r="NZD411" s="56"/>
      <c r="NZE411" s="56"/>
      <c r="NZF411" s="56"/>
      <c r="NZG411" s="56"/>
      <c r="NZH411" s="56"/>
      <c r="NZI411" s="56"/>
      <c r="NZJ411" s="56"/>
      <c r="NZK411" s="56"/>
      <c r="NZL411" s="56"/>
      <c r="NZM411" s="56"/>
      <c r="NZN411" s="56"/>
      <c r="NZO411" s="56"/>
      <c r="NZP411" s="56"/>
      <c r="NZQ411" s="56"/>
      <c r="NZR411" s="56"/>
      <c r="NZS411" s="56"/>
      <c r="NZT411" s="56"/>
      <c r="NZU411" s="56"/>
      <c r="NZV411" s="56"/>
      <c r="NZW411" s="56"/>
      <c r="NZX411" s="56"/>
      <c r="NZY411" s="56"/>
      <c r="NZZ411" s="56"/>
      <c r="OAA411" s="56"/>
      <c r="OAB411" s="56"/>
      <c r="OAC411" s="56"/>
      <c r="OAD411" s="56"/>
      <c r="OAE411" s="56"/>
      <c r="OAF411" s="56"/>
      <c r="OAG411" s="56"/>
      <c r="OAH411" s="56"/>
      <c r="OAI411" s="56"/>
      <c r="OAJ411" s="56"/>
      <c r="OAK411" s="56"/>
      <c r="OAL411" s="56"/>
      <c r="OAM411" s="56"/>
      <c r="OAN411" s="56"/>
      <c r="OAO411" s="56"/>
      <c r="OAP411" s="56"/>
      <c r="OAQ411" s="56"/>
      <c r="OAR411" s="56"/>
      <c r="OAS411" s="56"/>
      <c r="OAT411" s="56"/>
      <c r="OAU411" s="56"/>
      <c r="OAV411" s="56"/>
      <c r="OAW411" s="56"/>
      <c r="OAX411" s="56"/>
      <c r="OAY411" s="56"/>
      <c r="OAZ411" s="56"/>
      <c r="OBA411" s="56"/>
      <c r="OBB411" s="56"/>
      <c r="OBC411" s="56"/>
      <c r="OBD411" s="56"/>
      <c r="OBE411" s="56"/>
      <c r="OBF411" s="56"/>
      <c r="OBG411" s="56"/>
      <c r="OBH411" s="56"/>
      <c r="OBI411" s="56"/>
      <c r="OBJ411" s="56"/>
      <c r="OBK411" s="56"/>
      <c r="OBL411" s="56"/>
      <c r="OBM411" s="56"/>
      <c r="OBN411" s="56"/>
      <c r="OBO411" s="56"/>
      <c r="OBP411" s="56"/>
      <c r="OBQ411" s="56"/>
      <c r="OBR411" s="56"/>
      <c r="OBS411" s="56"/>
      <c r="OBT411" s="56"/>
      <c r="OBU411" s="56"/>
      <c r="OBV411" s="56"/>
      <c r="OBW411" s="56"/>
      <c r="OBX411" s="56"/>
      <c r="OBY411" s="56"/>
      <c r="OBZ411" s="56"/>
      <c r="OCA411" s="56"/>
      <c r="OCB411" s="56"/>
      <c r="OCC411" s="56"/>
      <c r="OCD411" s="56"/>
      <c r="OCE411" s="56"/>
      <c r="OCF411" s="56"/>
      <c r="OCG411" s="56"/>
      <c r="OCH411" s="56"/>
      <c r="OCI411" s="56"/>
      <c r="OCJ411" s="56"/>
      <c r="OCK411" s="56"/>
      <c r="OCL411" s="56"/>
      <c r="OCM411" s="56"/>
      <c r="OCN411" s="56"/>
      <c r="OCO411" s="56"/>
      <c r="OCP411" s="56"/>
      <c r="OCQ411" s="56"/>
      <c r="OCR411" s="56"/>
      <c r="OCS411" s="56"/>
      <c r="OCT411" s="56"/>
      <c r="OCU411" s="56"/>
      <c r="OCV411" s="56"/>
      <c r="OCW411" s="56"/>
      <c r="OCX411" s="56"/>
      <c r="OCY411" s="56"/>
      <c r="OCZ411" s="56"/>
      <c r="ODA411" s="56"/>
      <c r="ODB411" s="56"/>
      <c r="ODC411" s="56"/>
      <c r="ODD411" s="56"/>
      <c r="ODE411" s="56"/>
      <c r="ODF411" s="56"/>
      <c r="ODG411" s="56"/>
      <c r="ODH411" s="56"/>
      <c r="ODI411" s="56"/>
      <c r="ODJ411" s="56"/>
      <c r="ODK411" s="56"/>
      <c r="ODL411" s="56"/>
      <c r="ODM411" s="56"/>
      <c r="ODN411" s="56"/>
      <c r="ODO411" s="56"/>
      <c r="ODP411" s="56"/>
      <c r="ODQ411" s="56"/>
      <c r="ODR411" s="56"/>
      <c r="ODS411" s="56"/>
      <c r="ODT411" s="56"/>
      <c r="ODU411" s="56"/>
      <c r="ODV411" s="56"/>
      <c r="ODW411" s="56"/>
      <c r="ODX411" s="56"/>
      <c r="ODY411" s="56"/>
      <c r="ODZ411" s="56"/>
      <c r="OEA411" s="56"/>
      <c r="OEB411" s="56"/>
      <c r="OEC411" s="56"/>
      <c r="OED411" s="56"/>
      <c r="OEE411" s="56"/>
      <c r="OEF411" s="56"/>
      <c r="OEG411" s="56"/>
      <c r="OEH411" s="56"/>
      <c r="OEI411" s="56"/>
      <c r="OEJ411" s="56"/>
      <c r="OEK411" s="56"/>
      <c r="OEL411" s="56"/>
      <c r="OEM411" s="56"/>
      <c r="OEN411" s="56"/>
      <c r="OEO411" s="56"/>
      <c r="OEP411" s="56"/>
      <c r="OEQ411" s="56"/>
      <c r="OER411" s="56"/>
      <c r="OES411" s="56"/>
      <c r="OET411" s="56"/>
      <c r="OEU411" s="56"/>
      <c r="OEV411" s="56"/>
      <c r="OEW411" s="56"/>
      <c r="OEX411" s="56"/>
      <c r="OEY411" s="56"/>
      <c r="OEZ411" s="56"/>
      <c r="OFA411" s="56"/>
      <c r="OFB411" s="56"/>
      <c r="OFC411" s="56"/>
      <c r="OFD411" s="56"/>
      <c r="OFE411" s="56"/>
      <c r="OFF411" s="56"/>
      <c r="OFG411" s="56"/>
      <c r="OFH411" s="56"/>
      <c r="OFI411" s="56"/>
      <c r="OFJ411" s="56"/>
      <c r="OFK411" s="56"/>
      <c r="OFL411" s="56"/>
      <c r="OFM411" s="56"/>
      <c r="OFN411" s="56"/>
      <c r="OFO411" s="56"/>
      <c r="OFP411" s="56"/>
      <c r="OFQ411" s="56"/>
      <c r="OFR411" s="56"/>
      <c r="OFS411" s="56"/>
      <c r="OFT411" s="56"/>
      <c r="OFU411" s="56"/>
      <c r="OFV411" s="56"/>
      <c r="OFW411" s="56"/>
      <c r="OFX411" s="56"/>
      <c r="OFY411" s="56"/>
      <c r="OFZ411" s="56"/>
      <c r="OGA411" s="56"/>
      <c r="OGB411" s="56"/>
      <c r="OGC411" s="56"/>
      <c r="OGD411" s="56"/>
      <c r="OGE411" s="56"/>
      <c r="OGF411" s="56"/>
      <c r="OGG411" s="56"/>
      <c r="OGH411" s="56"/>
      <c r="OGI411" s="56"/>
      <c r="OGJ411" s="56"/>
      <c r="OGK411" s="56"/>
      <c r="OGL411" s="56"/>
      <c r="OGM411" s="56"/>
      <c r="OGN411" s="56"/>
      <c r="OGO411" s="56"/>
      <c r="OGP411" s="56"/>
      <c r="OGQ411" s="56"/>
      <c r="OGR411" s="56"/>
      <c r="OGS411" s="56"/>
      <c r="OGT411" s="56"/>
      <c r="OGU411" s="56"/>
      <c r="OGV411" s="56"/>
      <c r="OGW411" s="56"/>
      <c r="OGX411" s="56"/>
      <c r="OGY411" s="56"/>
      <c r="OGZ411" s="56"/>
      <c r="OHA411" s="56"/>
      <c r="OHB411" s="56"/>
      <c r="OHC411" s="56"/>
      <c r="OHD411" s="56"/>
      <c r="OHE411" s="56"/>
      <c r="OHF411" s="56"/>
      <c r="OHG411" s="56"/>
      <c r="OHH411" s="56"/>
      <c r="OHI411" s="56"/>
      <c r="OHJ411" s="56"/>
      <c r="OHK411" s="56"/>
      <c r="OHL411" s="56"/>
      <c r="OHM411" s="56"/>
      <c r="OHN411" s="56"/>
      <c r="OHO411" s="56"/>
      <c r="OHP411" s="56"/>
      <c r="OHQ411" s="56"/>
      <c r="OHR411" s="56"/>
      <c r="OHS411" s="56"/>
      <c r="OHT411" s="56"/>
      <c r="OHU411" s="56"/>
      <c r="OHV411" s="56"/>
      <c r="OHW411" s="56"/>
      <c r="OHX411" s="56"/>
      <c r="OHY411" s="56"/>
      <c r="OHZ411" s="56"/>
      <c r="OIA411" s="56"/>
      <c r="OIB411" s="56"/>
      <c r="OIC411" s="56"/>
      <c r="OID411" s="56"/>
      <c r="OIE411" s="56"/>
      <c r="OIF411" s="56"/>
      <c r="OIG411" s="56"/>
      <c r="OIH411" s="56"/>
      <c r="OII411" s="56"/>
      <c r="OIJ411" s="56"/>
      <c r="OIK411" s="56"/>
      <c r="OIL411" s="56"/>
      <c r="OIM411" s="56"/>
      <c r="OIN411" s="56"/>
      <c r="OIO411" s="56"/>
      <c r="OIP411" s="56"/>
      <c r="OIQ411" s="56"/>
      <c r="OIR411" s="56"/>
      <c r="OIS411" s="56"/>
      <c r="OIT411" s="56"/>
      <c r="OIU411" s="56"/>
      <c r="OIV411" s="56"/>
      <c r="OIW411" s="56"/>
      <c r="OIX411" s="56"/>
      <c r="OIY411" s="56"/>
      <c r="OIZ411" s="56"/>
      <c r="OJA411" s="56"/>
      <c r="OJB411" s="56"/>
      <c r="OJC411" s="56"/>
      <c r="OJD411" s="56"/>
      <c r="OJE411" s="56"/>
      <c r="OJF411" s="56"/>
      <c r="OJG411" s="56"/>
      <c r="OJH411" s="56"/>
      <c r="OJI411" s="56"/>
      <c r="OJJ411" s="56"/>
      <c r="OJK411" s="56"/>
      <c r="OJL411" s="56"/>
      <c r="OJM411" s="56"/>
      <c r="OJN411" s="56"/>
      <c r="OJO411" s="56"/>
      <c r="OJP411" s="56"/>
      <c r="OJQ411" s="56"/>
      <c r="OJR411" s="56"/>
      <c r="OJS411" s="56"/>
      <c r="OJT411" s="56"/>
      <c r="OJU411" s="56"/>
      <c r="OJV411" s="56"/>
      <c r="OJW411" s="56"/>
      <c r="OJX411" s="56"/>
      <c r="OJY411" s="56"/>
      <c r="OJZ411" s="56"/>
      <c r="OKA411" s="56"/>
      <c r="OKB411" s="56"/>
      <c r="OKC411" s="56"/>
      <c r="OKD411" s="56"/>
      <c r="OKE411" s="56"/>
      <c r="OKF411" s="56"/>
      <c r="OKG411" s="56"/>
      <c r="OKH411" s="56"/>
      <c r="OKI411" s="56"/>
      <c r="OKJ411" s="56"/>
      <c r="OKK411" s="56"/>
      <c r="OKL411" s="56"/>
      <c r="OKM411" s="56"/>
      <c r="OKN411" s="56"/>
      <c r="OKO411" s="56"/>
      <c r="OKP411" s="56"/>
      <c r="OKQ411" s="56"/>
      <c r="OKR411" s="56"/>
      <c r="OKS411" s="56"/>
      <c r="OKT411" s="56"/>
      <c r="OKU411" s="56"/>
      <c r="OKV411" s="56"/>
      <c r="OKW411" s="56"/>
      <c r="OKX411" s="56"/>
      <c r="OKY411" s="56"/>
      <c r="OKZ411" s="56"/>
      <c r="OLA411" s="56"/>
      <c r="OLB411" s="56"/>
      <c r="OLC411" s="56"/>
      <c r="OLD411" s="56"/>
      <c r="OLE411" s="56"/>
      <c r="OLF411" s="56"/>
      <c r="OLG411" s="56"/>
      <c r="OLH411" s="56"/>
      <c r="OLI411" s="56"/>
      <c r="OLJ411" s="56"/>
      <c r="OLK411" s="56"/>
      <c r="OLL411" s="56"/>
      <c r="OLM411" s="56"/>
      <c r="OLN411" s="56"/>
      <c r="OLO411" s="56"/>
      <c r="OLP411" s="56"/>
      <c r="OLQ411" s="56"/>
      <c r="OLR411" s="56"/>
      <c r="OLS411" s="56"/>
      <c r="OLT411" s="56"/>
      <c r="OLU411" s="56"/>
      <c r="OLV411" s="56"/>
      <c r="OLW411" s="56"/>
      <c r="OLX411" s="56"/>
      <c r="OLY411" s="56"/>
      <c r="OLZ411" s="56"/>
      <c r="OMA411" s="56"/>
      <c r="OMB411" s="56"/>
      <c r="OMC411" s="56"/>
      <c r="OMD411" s="56"/>
      <c r="OME411" s="56"/>
      <c r="OMF411" s="56"/>
      <c r="OMG411" s="56"/>
      <c r="OMH411" s="56"/>
      <c r="OMI411" s="56"/>
      <c r="OMJ411" s="56"/>
      <c r="OMK411" s="56"/>
      <c r="OML411" s="56"/>
      <c r="OMM411" s="56"/>
      <c r="OMN411" s="56"/>
      <c r="OMO411" s="56"/>
      <c r="OMP411" s="56"/>
      <c r="OMQ411" s="56"/>
      <c r="OMR411" s="56"/>
      <c r="OMS411" s="56"/>
      <c r="OMT411" s="56"/>
      <c r="OMU411" s="56"/>
      <c r="OMV411" s="56"/>
      <c r="OMW411" s="56"/>
      <c r="OMX411" s="56"/>
      <c r="OMY411" s="56"/>
      <c r="OMZ411" s="56"/>
      <c r="ONA411" s="56"/>
      <c r="ONB411" s="56"/>
      <c r="ONC411" s="56"/>
      <c r="OND411" s="56"/>
      <c r="ONE411" s="56"/>
      <c r="ONF411" s="56"/>
      <c r="ONG411" s="56"/>
      <c r="ONH411" s="56"/>
      <c r="ONI411" s="56"/>
      <c r="ONJ411" s="56"/>
      <c r="ONK411" s="56"/>
      <c r="ONL411" s="56"/>
      <c r="ONM411" s="56"/>
      <c r="ONN411" s="56"/>
      <c r="ONO411" s="56"/>
      <c r="ONP411" s="56"/>
      <c r="ONQ411" s="56"/>
      <c r="ONR411" s="56"/>
      <c r="ONS411" s="56"/>
      <c r="ONT411" s="56"/>
      <c r="ONU411" s="56"/>
      <c r="ONV411" s="56"/>
      <c r="ONW411" s="56"/>
      <c r="ONX411" s="56"/>
      <c r="ONY411" s="56"/>
      <c r="ONZ411" s="56"/>
      <c r="OOA411" s="56"/>
      <c r="OOB411" s="56"/>
      <c r="OOC411" s="56"/>
      <c r="OOD411" s="56"/>
      <c r="OOE411" s="56"/>
      <c r="OOF411" s="56"/>
      <c r="OOG411" s="56"/>
      <c r="OOH411" s="56"/>
      <c r="OOI411" s="56"/>
      <c r="OOJ411" s="56"/>
      <c r="OOK411" s="56"/>
      <c r="OOL411" s="56"/>
      <c r="OOM411" s="56"/>
      <c r="OON411" s="56"/>
      <c r="OOO411" s="56"/>
      <c r="OOP411" s="56"/>
      <c r="OOQ411" s="56"/>
      <c r="OOR411" s="56"/>
      <c r="OOS411" s="56"/>
      <c r="OOT411" s="56"/>
      <c r="OOU411" s="56"/>
      <c r="OOV411" s="56"/>
      <c r="OOW411" s="56"/>
      <c r="OOX411" s="56"/>
      <c r="OOY411" s="56"/>
      <c r="OOZ411" s="56"/>
      <c r="OPA411" s="56"/>
      <c r="OPB411" s="56"/>
      <c r="OPC411" s="56"/>
      <c r="OPD411" s="56"/>
      <c r="OPE411" s="56"/>
      <c r="OPF411" s="56"/>
      <c r="OPG411" s="56"/>
      <c r="OPH411" s="56"/>
      <c r="OPI411" s="56"/>
      <c r="OPJ411" s="56"/>
      <c r="OPK411" s="56"/>
      <c r="OPL411" s="56"/>
      <c r="OPM411" s="56"/>
      <c r="OPN411" s="56"/>
      <c r="OPO411" s="56"/>
      <c r="OPP411" s="56"/>
      <c r="OPQ411" s="56"/>
      <c r="OPR411" s="56"/>
      <c r="OPS411" s="56"/>
      <c r="OPT411" s="56"/>
      <c r="OPU411" s="56"/>
      <c r="OPV411" s="56"/>
      <c r="OPW411" s="56"/>
      <c r="OPX411" s="56"/>
      <c r="OPY411" s="56"/>
      <c r="OPZ411" s="56"/>
      <c r="OQA411" s="56"/>
      <c r="OQB411" s="56"/>
      <c r="OQC411" s="56"/>
      <c r="OQD411" s="56"/>
      <c r="OQE411" s="56"/>
      <c r="OQF411" s="56"/>
      <c r="OQG411" s="56"/>
      <c r="OQH411" s="56"/>
      <c r="OQI411" s="56"/>
      <c r="OQJ411" s="56"/>
      <c r="OQK411" s="56"/>
      <c r="OQL411" s="56"/>
      <c r="OQM411" s="56"/>
      <c r="OQN411" s="56"/>
      <c r="OQO411" s="56"/>
      <c r="OQP411" s="56"/>
      <c r="OQQ411" s="56"/>
      <c r="OQR411" s="56"/>
      <c r="OQS411" s="56"/>
      <c r="OQT411" s="56"/>
      <c r="OQU411" s="56"/>
      <c r="OQV411" s="56"/>
      <c r="OQW411" s="56"/>
      <c r="OQX411" s="56"/>
      <c r="OQY411" s="56"/>
      <c r="OQZ411" s="56"/>
      <c r="ORA411" s="56"/>
      <c r="ORB411" s="56"/>
      <c r="ORC411" s="56"/>
      <c r="ORD411" s="56"/>
      <c r="ORE411" s="56"/>
      <c r="ORF411" s="56"/>
      <c r="ORG411" s="56"/>
      <c r="ORH411" s="56"/>
      <c r="ORI411" s="56"/>
      <c r="ORJ411" s="56"/>
      <c r="ORK411" s="56"/>
      <c r="ORL411" s="56"/>
      <c r="ORM411" s="56"/>
      <c r="ORN411" s="56"/>
      <c r="ORO411" s="56"/>
      <c r="ORP411" s="56"/>
      <c r="ORQ411" s="56"/>
      <c r="ORR411" s="56"/>
      <c r="ORS411" s="56"/>
      <c r="ORT411" s="56"/>
      <c r="ORU411" s="56"/>
      <c r="ORV411" s="56"/>
      <c r="ORW411" s="56"/>
      <c r="ORX411" s="56"/>
      <c r="ORY411" s="56"/>
      <c r="ORZ411" s="56"/>
      <c r="OSA411" s="56"/>
      <c r="OSB411" s="56"/>
      <c r="OSC411" s="56"/>
      <c r="OSD411" s="56"/>
      <c r="OSE411" s="56"/>
      <c r="OSF411" s="56"/>
      <c r="OSG411" s="56"/>
      <c r="OSH411" s="56"/>
      <c r="OSI411" s="56"/>
      <c r="OSJ411" s="56"/>
      <c r="OSK411" s="56"/>
      <c r="OSL411" s="56"/>
      <c r="OSM411" s="56"/>
      <c r="OSN411" s="56"/>
      <c r="OSO411" s="56"/>
      <c r="OSP411" s="56"/>
      <c r="OSQ411" s="56"/>
      <c r="OSR411" s="56"/>
      <c r="OSS411" s="56"/>
      <c r="OST411" s="56"/>
      <c r="OSU411" s="56"/>
      <c r="OSV411" s="56"/>
      <c r="OSW411" s="56"/>
      <c r="OSX411" s="56"/>
      <c r="OSY411" s="56"/>
      <c r="OSZ411" s="56"/>
      <c r="OTA411" s="56"/>
      <c r="OTB411" s="56"/>
      <c r="OTC411" s="56"/>
      <c r="OTD411" s="56"/>
      <c r="OTE411" s="56"/>
      <c r="OTF411" s="56"/>
      <c r="OTG411" s="56"/>
      <c r="OTH411" s="56"/>
      <c r="OTI411" s="56"/>
      <c r="OTJ411" s="56"/>
      <c r="OTK411" s="56"/>
      <c r="OTL411" s="56"/>
      <c r="OTM411" s="56"/>
      <c r="OTN411" s="56"/>
      <c r="OTO411" s="56"/>
      <c r="OTP411" s="56"/>
      <c r="OTQ411" s="56"/>
      <c r="OTR411" s="56"/>
      <c r="OTS411" s="56"/>
      <c r="OTT411" s="56"/>
      <c r="OTU411" s="56"/>
      <c r="OTV411" s="56"/>
      <c r="OTW411" s="56"/>
      <c r="OTX411" s="56"/>
      <c r="OTY411" s="56"/>
      <c r="OTZ411" s="56"/>
      <c r="OUA411" s="56"/>
      <c r="OUB411" s="56"/>
      <c r="OUC411" s="56"/>
      <c r="OUD411" s="56"/>
      <c r="OUE411" s="56"/>
      <c r="OUF411" s="56"/>
      <c r="OUG411" s="56"/>
      <c r="OUH411" s="56"/>
      <c r="OUI411" s="56"/>
      <c r="OUJ411" s="56"/>
      <c r="OUK411" s="56"/>
      <c r="OUL411" s="56"/>
      <c r="OUM411" s="56"/>
      <c r="OUN411" s="56"/>
      <c r="OUO411" s="56"/>
      <c r="OUP411" s="56"/>
      <c r="OUQ411" s="56"/>
      <c r="OUR411" s="56"/>
      <c r="OUS411" s="56"/>
      <c r="OUT411" s="56"/>
      <c r="OUU411" s="56"/>
      <c r="OUV411" s="56"/>
      <c r="OUW411" s="56"/>
      <c r="OUX411" s="56"/>
      <c r="OUY411" s="56"/>
      <c r="OUZ411" s="56"/>
      <c r="OVA411" s="56"/>
      <c r="OVB411" s="56"/>
      <c r="OVC411" s="56"/>
      <c r="OVD411" s="56"/>
      <c r="OVE411" s="56"/>
      <c r="OVF411" s="56"/>
      <c r="OVG411" s="56"/>
      <c r="OVH411" s="56"/>
      <c r="OVI411" s="56"/>
      <c r="OVJ411" s="56"/>
      <c r="OVK411" s="56"/>
      <c r="OVL411" s="56"/>
      <c r="OVM411" s="56"/>
      <c r="OVN411" s="56"/>
      <c r="OVO411" s="56"/>
      <c r="OVP411" s="56"/>
      <c r="OVQ411" s="56"/>
      <c r="OVR411" s="56"/>
      <c r="OVS411" s="56"/>
      <c r="OVT411" s="56"/>
      <c r="OVU411" s="56"/>
      <c r="OVV411" s="56"/>
      <c r="OVW411" s="56"/>
      <c r="OVX411" s="56"/>
      <c r="OVY411" s="56"/>
      <c r="OVZ411" s="56"/>
      <c r="OWA411" s="56"/>
      <c r="OWB411" s="56"/>
      <c r="OWC411" s="56"/>
      <c r="OWD411" s="56"/>
      <c r="OWE411" s="56"/>
      <c r="OWF411" s="56"/>
      <c r="OWG411" s="56"/>
      <c r="OWH411" s="56"/>
      <c r="OWI411" s="56"/>
      <c r="OWJ411" s="56"/>
      <c r="OWK411" s="56"/>
      <c r="OWL411" s="56"/>
      <c r="OWM411" s="56"/>
      <c r="OWN411" s="56"/>
      <c r="OWO411" s="56"/>
      <c r="OWP411" s="56"/>
      <c r="OWQ411" s="56"/>
      <c r="OWR411" s="56"/>
      <c r="OWS411" s="56"/>
      <c r="OWT411" s="56"/>
      <c r="OWU411" s="56"/>
      <c r="OWV411" s="56"/>
      <c r="OWW411" s="56"/>
      <c r="OWX411" s="56"/>
      <c r="OWY411" s="56"/>
      <c r="OWZ411" s="56"/>
      <c r="OXA411" s="56"/>
      <c r="OXB411" s="56"/>
      <c r="OXC411" s="56"/>
      <c r="OXD411" s="56"/>
      <c r="OXE411" s="56"/>
      <c r="OXF411" s="56"/>
      <c r="OXG411" s="56"/>
      <c r="OXH411" s="56"/>
      <c r="OXI411" s="56"/>
      <c r="OXJ411" s="56"/>
      <c r="OXK411" s="56"/>
      <c r="OXL411" s="56"/>
      <c r="OXM411" s="56"/>
      <c r="OXN411" s="56"/>
      <c r="OXO411" s="56"/>
      <c r="OXP411" s="56"/>
      <c r="OXQ411" s="56"/>
      <c r="OXR411" s="56"/>
      <c r="OXS411" s="56"/>
      <c r="OXT411" s="56"/>
      <c r="OXU411" s="56"/>
      <c r="OXV411" s="56"/>
      <c r="OXW411" s="56"/>
      <c r="OXX411" s="56"/>
      <c r="OXY411" s="56"/>
      <c r="OXZ411" s="56"/>
      <c r="OYA411" s="56"/>
      <c r="OYB411" s="56"/>
      <c r="OYC411" s="56"/>
      <c r="OYD411" s="56"/>
      <c r="OYE411" s="56"/>
      <c r="OYF411" s="56"/>
      <c r="OYG411" s="56"/>
      <c r="OYH411" s="56"/>
      <c r="OYI411" s="56"/>
      <c r="OYJ411" s="56"/>
      <c r="OYK411" s="56"/>
      <c r="OYL411" s="56"/>
      <c r="OYM411" s="56"/>
      <c r="OYN411" s="56"/>
      <c r="OYO411" s="56"/>
      <c r="OYP411" s="56"/>
      <c r="OYQ411" s="56"/>
      <c r="OYR411" s="56"/>
      <c r="OYS411" s="56"/>
      <c r="OYT411" s="56"/>
      <c r="OYU411" s="56"/>
      <c r="OYV411" s="56"/>
      <c r="OYW411" s="56"/>
      <c r="OYX411" s="56"/>
      <c r="OYY411" s="56"/>
      <c r="OYZ411" s="56"/>
      <c r="OZA411" s="56"/>
      <c r="OZB411" s="56"/>
      <c r="OZC411" s="56"/>
      <c r="OZD411" s="56"/>
      <c r="OZE411" s="56"/>
      <c r="OZF411" s="56"/>
      <c r="OZG411" s="56"/>
      <c r="OZH411" s="56"/>
      <c r="OZI411" s="56"/>
      <c r="OZJ411" s="56"/>
      <c r="OZK411" s="56"/>
      <c r="OZL411" s="56"/>
      <c r="OZM411" s="56"/>
      <c r="OZN411" s="56"/>
      <c r="OZO411" s="56"/>
      <c r="OZP411" s="56"/>
      <c r="OZQ411" s="56"/>
      <c r="OZR411" s="56"/>
      <c r="OZS411" s="56"/>
      <c r="OZT411" s="56"/>
      <c r="OZU411" s="56"/>
      <c r="OZV411" s="56"/>
      <c r="OZW411" s="56"/>
      <c r="OZX411" s="56"/>
      <c r="OZY411" s="56"/>
      <c r="OZZ411" s="56"/>
      <c r="PAA411" s="56"/>
      <c r="PAB411" s="56"/>
      <c r="PAC411" s="56"/>
      <c r="PAD411" s="56"/>
      <c r="PAE411" s="56"/>
      <c r="PAF411" s="56"/>
      <c r="PAG411" s="56"/>
      <c r="PAH411" s="56"/>
      <c r="PAI411" s="56"/>
      <c r="PAJ411" s="56"/>
      <c r="PAK411" s="56"/>
      <c r="PAL411" s="56"/>
      <c r="PAM411" s="56"/>
      <c r="PAN411" s="56"/>
      <c r="PAO411" s="56"/>
      <c r="PAP411" s="56"/>
      <c r="PAQ411" s="56"/>
      <c r="PAR411" s="56"/>
      <c r="PAS411" s="56"/>
      <c r="PAT411" s="56"/>
      <c r="PAU411" s="56"/>
      <c r="PAV411" s="56"/>
      <c r="PAW411" s="56"/>
      <c r="PAX411" s="56"/>
      <c r="PAY411" s="56"/>
      <c r="PAZ411" s="56"/>
      <c r="PBA411" s="56"/>
      <c r="PBB411" s="56"/>
      <c r="PBC411" s="56"/>
      <c r="PBD411" s="56"/>
      <c r="PBE411" s="56"/>
      <c r="PBF411" s="56"/>
      <c r="PBG411" s="56"/>
      <c r="PBH411" s="56"/>
      <c r="PBI411" s="56"/>
      <c r="PBJ411" s="56"/>
      <c r="PBK411" s="56"/>
      <c r="PBL411" s="56"/>
      <c r="PBM411" s="56"/>
      <c r="PBN411" s="56"/>
      <c r="PBO411" s="56"/>
      <c r="PBP411" s="56"/>
      <c r="PBQ411" s="56"/>
      <c r="PBR411" s="56"/>
      <c r="PBS411" s="56"/>
      <c r="PBT411" s="56"/>
      <c r="PBU411" s="56"/>
      <c r="PBV411" s="56"/>
      <c r="PBW411" s="56"/>
      <c r="PBX411" s="56"/>
      <c r="PBY411" s="56"/>
      <c r="PBZ411" s="56"/>
      <c r="PCA411" s="56"/>
      <c r="PCB411" s="56"/>
      <c r="PCC411" s="56"/>
      <c r="PCD411" s="56"/>
      <c r="PCE411" s="56"/>
      <c r="PCF411" s="56"/>
      <c r="PCG411" s="56"/>
      <c r="PCH411" s="56"/>
      <c r="PCI411" s="56"/>
      <c r="PCJ411" s="56"/>
      <c r="PCK411" s="56"/>
      <c r="PCL411" s="56"/>
      <c r="PCM411" s="56"/>
      <c r="PCN411" s="56"/>
      <c r="PCO411" s="56"/>
      <c r="PCP411" s="56"/>
      <c r="PCQ411" s="56"/>
      <c r="PCR411" s="56"/>
      <c r="PCS411" s="56"/>
      <c r="PCT411" s="56"/>
      <c r="PCU411" s="56"/>
      <c r="PCV411" s="56"/>
      <c r="PCW411" s="56"/>
      <c r="PCX411" s="56"/>
      <c r="PCY411" s="56"/>
      <c r="PCZ411" s="56"/>
      <c r="PDA411" s="56"/>
      <c r="PDB411" s="56"/>
      <c r="PDC411" s="56"/>
      <c r="PDD411" s="56"/>
      <c r="PDE411" s="56"/>
      <c r="PDF411" s="56"/>
      <c r="PDG411" s="56"/>
      <c r="PDH411" s="56"/>
      <c r="PDI411" s="56"/>
      <c r="PDJ411" s="56"/>
      <c r="PDK411" s="56"/>
      <c r="PDL411" s="56"/>
      <c r="PDM411" s="56"/>
      <c r="PDN411" s="56"/>
      <c r="PDO411" s="56"/>
      <c r="PDP411" s="56"/>
      <c r="PDQ411" s="56"/>
      <c r="PDR411" s="56"/>
      <c r="PDS411" s="56"/>
      <c r="PDT411" s="56"/>
      <c r="PDU411" s="56"/>
      <c r="PDV411" s="56"/>
      <c r="PDW411" s="56"/>
      <c r="PDX411" s="56"/>
      <c r="PDY411" s="56"/>
      <c r="PDZ411" s="56"/>
      <c r="PEA411" s="56"/>
      <c r="PEB411" s="56"/>
      <c r="PEC411" s="56"/>
      <c r="PED411" s="56"/>
      <c r="PEE411" s="56"/>
      <c r="PEF411" s="56"/>
      <c r="PEG411" s="56"/>
      <c r="PEH411" s="56"/>
      <c r="PEI411" s="56"/>
      <c r="PEJ411" s="56"/>
      <c r="PEK411" s="56"/>
      <c r="PEL411" s="56"/>
      <c r="PEM411" s="56"/>
      <c r="PEN411" s="56"/>
      <c r="PEO411" s="56"/>
      <c r="PEP411" s="56"/>
      <c r="PEQ411" s="56"/>
      <c r="PER411" s="56"/>
      <c r="PES411" s="56"/>
      <c r="PET411" s="56"/>
      <c r="PEU411" s="56"/>
      <c r="PEV411" s="56"/>
      <c r="PEW411" s="56"/>
      <c r="PEX411" s="56"/>
      <c r="PEY411" s="56"/>
      <c r="PEZ411" s="56"/>
      <c r="PFA411" s="56"/>
      <c r="PFB411" s="56"/>
      <c r="PFC411" s="56"/>
      <c r="PFD411" s="56"/>
      <c r="PFE411" s="56"/>
      <c r="PFF411" s="56"/>
      <c r="PFG411" s="56"/>
      <c r="PFH411" s="56"/>
      <c r="PFI411" s="56"/>
      <c r="PFJ411" s="56"/>
      <c r="PFK411" s="56"/>
      <c r="PFL411" s="56"/>
      <c r="PFM411" s="56"/>
      <c r="PFN411" s="56"/>
      <c r="PFO411" s="56"/>
      <c r="PFP411" s="56"/>
      <c r="PFQ411" s="56"/>
      <c r="PFR411" s="56"/>
      <c r="PFS411" s="56"/>
      <c r="PFT411" s="56"/>
      <c r="PFU411" s="56"/>
      <c r="PFV411" s="56"/>
      <c r="PFW411" s="56"/>
      <c r="PFX411" s="56"/>
      <c r="PFY411" s="56"/>
      <c r="PFZ411" s="56"/>
      <c r="PGA411" s="56"/>
      <c r="PGB411" s="56"/>
      <c r="PGC411" s="56"/>
      <c r="PGD411" s="56"/>
      <c r="PGE411" s="56"/>
      <c r="PGF411" s="56"/>
      <c r="PGG411" s="56"/>
      <c r="PGH411" s="56"/>
      <c r="PGI411" s="56"/>
      <c r="PGJ411" s="56"/>
      <c r="PGK411" s="56"/>
      <c r="PGL411" s="56"/>
      <c r="PGM411" s="56"/>
      <c r="PGN411" s="56"/>
      <c r="PGO411" s="56"/>
      <c r="PGP411" s="56"/>
      <c r="PGQ411" s="56"/>
      <c r="PGR411" s="56"/>
      <c r="PGS411" s="56"/>
      <c r="PGT411" s="56"/>
      <c r="PGU411" s="56"/>
      <c r="PGV411" s="56"/>
      <c r="PGW411" s="56"/>
      <c r="PGX411" s="56"/>
      <c r="PGY411" s="56"/>
      <c r="PGZ411" s="56"/>
      <c r="PHA411" s="56"/>
      <c r="PHB411" s="56"/>
      <c r="PHC411" s="56"/>
      <c r="PHD411" s="56"/>
      <c r="PHE411" s="56"/>
      <c r="PHF411" s="56"/>
      <c r="PHG411" s="56"/>
      <c r="PHH411" s="56"/>
      <c r="PHI411" s="56"/>
      <c r="PHJ411" s="56"/>
      <c r="PHK411" s="56"/>
      <c r="PHL411" s="56"/>
      <c r="PHM411" s="56"/>
      <c r="PHN411" s="56"/>
      <c r="PHO411" s="56"/>
      <c r="PHP411" s="56"/>
      <c r="PHQ411" s="56"/>
      <c r="PHR411" s="56"/>
      <c r="PHS411" s="56"/>
      <c r="PHT411" s="56"/>
      <c r="PHU411" s="56"/>
      <c r="PHV411" s="56"/>
      <c r="PHW411" s="56"/>
      <c r="PHX411" s="56"/>
      <c r="PHY411" s="56"/>
      <c r="PHZ411" s="56"/>
      <c r="PIA411" s="56"/>
      <c r="PIB411" s="56"/>
      <c r="PIC411" s="56"/>
      <c r="PID411" s="56"/>
      <c r="PIE411" s="56"/>
      <c r="PIF411" s="56"/>
      <c r="PIG411" s="56"/>
      <c r="PIH411" s="56"/>
      <c r="PII411" s="56"/>
      <c r="PIJ411" s="56"/>
      <c r="PIK411" s="56"/>
      <c r="PIL411" s="56"/>
      <c r="PIM411" s="56"/>
      <c r="PIN411" s="56"/>
      <c r="PIO411" s="56"/>
      <c r="PIP411" s="56"/>
      <c r="PIQ411" s="56"/>
      <c r="PIR411" s="56"/>
      <c r="PIS411" s="56"/>
      <c r="PIT411" s="56"/>
      <c r="PIU411" s="56"/>
      <c r="PIV411" s="56"/>
      <c r="PIW411" s="56"/>
      <c r="PIX411" s="56"/>
      <c r="PIY411" s="56"/>
      <c r="PIZ411" s="56"/>
      <c r="PJA411" s="56"/>
      <c r="PJB411" s="56"/>
      <c r="PJC411" s="56"/>
      <c r="PJD411" s="56"/>
      <c r="PJE411" s="56"/>
      <c r="PJF411" s="56"/>
      <c r="PJG411" s="56"/>
      <c r="PJH411" s="56"/>
      <c r="PJI411" s="56"/>
      <c r="PJJ411" s="56"/>
      <c r="PJK411" s="56"/>
      <c r="PJL411" s="56"/>
      <c r="PJM411" s="56"/>
      <c r="PJN411" s="56"/>
      <c r="PJO411" s="56"/>
      <c r="PJP411" s="56"/>
      <c r="PJQ411" s="56"/>
      <c r="PJR411" s="56"/>
      <c r="PJS411" s="56"/>
      <c r="PJT411" s="56"/>
      <c r="PJU411" s="56"/>
      <c r="PJV411" s="56"/>
      <c r="PJW411" s="56"/>
      <c r="PJX411" s="56"/>
      <c r="PJY411" s="56"/>
      <c r="PJZ411" s="56"/>
      <c r="PKA411" s="56"/>
      <c r="PKB411" s="56"/>
      <c r="PKC411" s="56"/>
      <c r="PKD411" s="56"/>
      <c r="PKE411" s="56"/>
      <c r="PKF411" s="56"/>
      <c r="PKG411" s="56"/>
      <c r="PKH411" s="56"/>
      <c r="PKI411" s="56"/>
      <c r="PKJ411" s="56"/>
      <c r="PKK411" s="56"/>
      <c r="PKL411" s="56"/>
      <c r="PKM411" s="56"/>
      <c r="PKN411" s="56"/>
      <c r="PKO411" s="56"/>
      <c r="PKP411" s="56"/>
      <c r="PKQ411" s="56"/>
      <c r="PKR411" s="56"/>
      <c r="PKS411" s="56"/>
      <c r="PKT411" s="56"/>
      <c r="PKU411" s="56"/>
      <c r="PKV411" s="56"/>
      <c r="PKW411" s="56"/>
      <c r="PKX411" s="56"/>
      <c r="PKY411" s="56"/>
      <c r="PKZ411" s="56"/>
      <c r="PLA411" s="56"/>
      <c r="PLB411" s="56"/>
      <c r="PLC411" s="56"/>
      <c r="PLD411" s="56"/>
      <c r="PLE411" s="56"/>
      <c r="PLF411" s="56"/>
      <c r="PLG411" s="56"/>
      <c r="PLH411" s="56"/>
      <c r="PLI411" s="56"/>
      <c r="PLJ411" s="56"/>
      <c r="PLK411" s="56"/>
      <c r="PLL411" s="56"/>
      <c r="PLM411" s="56"/>
      <c r="PLN411" s="56"/>
      <c r="PLO411" s="56"/>
      <c r="PLP411" s="56"/>
      <c r="PLQ411" s="56"/>
      <c r="PLR411" s="56"/>
      <c r="PLS411" s="56"/>
      <c r="PLT411" s="56"/>
      <c r="PLU411" s="56"/>
      <c r="PLV411" s="56"/>
      <c r="PLW411" s="56"/>
      <c r="PLX411" s="56"/>
      <c r="PLY411" s="56"/>
      <c r="PLZ411" s="56"/>
      <c r="PMA411" s="56"/>
      <c r="PMB411" s="56"/>
      <c r="PMC411" s="56"/>
      <c r="PMD411" s="56"/>
      <c r="PME411" s="56"/>
      <c r="PMF411" s="56"/>
      <c r="PMG411" s="56"/>
      <c r="PMH411" s="56"/>
      <c r="PMI411" s="56"/>
      <c r="PMJ411" s="56"/>
      <c r="PMK411" s="56"/>
      <c r="PML411" s="56"/>
      <c r="PMM411" s="56"/>
      <c r="PMN411" s="56"/>
      <c r="PMO411" s="56"/>
      <c r="PMP411" s="56"/>
      <c r="PMQ411" s="56"/>
      <c r="PMR411" s="56"/>
      <c r="PMS411" s="56"/>
      <c r="PMT411" s="56"/>
      <c r="PMU411" s="56"/>
      <c r="PMV411" s="56"/>
      <c r="PMW411" s="56"/>
      <c r="PMX411" s="56"/>
      <c r="PMY411" s="56"/>
      <c r="PMZ411" s="56"/>
      <c r="PNA411" s="56"/>
      <c r="PNB411" s="56"/>
      <c r="PNC411" s="56"/>
      <c r="PND411" s="56"/>
      <c r="PNE411" s="56"/>
      <c r="PNF411" s="56"/>
      <c r="PNG411" s="56"/>
      <c r="PNH411" s="56"/>
      <c r="PNI411" s="56"/>
      <c r="PNJ411" s="56"/>
      <c r="PNK411" s="56"/>
      <c r="PNL411" s="56"/>
      <c r="PNM411" s="56"/>
      <c r="PNN411" s="56"/>
      <c r="PNO411" s="56"/>
      <c r="PNP411" s="56"/>
      <c r="PNQ411" s="56"/>
      <c r="PNR411" s="56"/>
      <c r="PNS411" s="56"/>
      <c r="PNT411" s="56"/>
      <c r="PNU411" s="56"/>
      <c r="PNV411" s="56"/>
      <c r="PNW411" s="56"/>
      <c r="PNX411" s="56"/>
      <c r="PNY411" s="56"/>
      <c r="PNZ411" s="56"/>
      <c r="POA411" s="56"/>
      <c r="POB411" s="56"/>
      <c r="POC411" s="56"/>
      <c r="POD411" s="56"/>
      <c r="POE411" s="56"/>
      <c r="POF411" s="56"/>
      <c r="POG411" s="56"/>
      <c r="POH411" s="56"/>
      <c r="POI411" s="56"/>
      <c r="POJ411" s="56"/>
      <c r="POK411" s="56"/>
      <c r="POL411" s="56"/>
      <c r="POM411" s="56"/>
      <c r="PON411" s="56"/>
      <c r="POO411" s="56"/>
      <c r="POP411" s="56"/>
      <c r="POQ411" s="56"/>
      <c r="POR411" s="56"/>
      <c r="POS411" s="56"/>
      <c r="POT411" s="56"/>
      <c r="POU411" s="56"/>
      <c r="POV411" s="56"/>
      <c r="POW411" s="56"/>
      <c r="POX411" s="56"/>
      <c r="POY411" s="56"/>
      <c r="POZ411" s="56"/>
      <c r="PPA411" s="56"/>
      <c r="PPB411" s="56"/>
      <c r="PPC411" s="56"/>
      <c r="PPD411" s="56"/>
      <c r="PPE411" s="56"/>
      <c r="PPF411" s="56"/>
      <c r="PPG411" s="56"/>
      <c r="PPH411" s="56"/>
      <c r="PPI411" s="56"/>
      <c r="PPJ411" s="56"/>
      <c r="PPK411" s="56"/>
      <c r="PPL411" s="56"/>
      <c r="PPM411" s="56"/>
      <c r="PPN411" s="56"/>
      <c r="PPO411" s="56"/>
      <c r="PPP411" s="56"/>
      <c r="PPQ411" s="56"/>
      <c r="PPR411" s="56"/>
      <c r="PPS411" s="56"/>
      <c r="PPT411" s="56"/>
      <c r="PPU411" s="56"/>
      <c r="PPV411" s="56"/>
      <c r="PPW411" s="56"/>
      <c r="PPX411" s="56"/>
      <c r="PPY411" s="56"/>
      <c r="PPZ411" s="56"/>
      <c r="PQA411" s="56"/>
      <c r="PQB411" s="56"/>
      <c r="PQC411" s="56"/>
      <c r="PQD411" s="56"/>
      <c r="PQE411" s="56"/>
      <c r="PQF411" s="56"/>
      <c r="PQG411" s="56"/>
      <c r="PQH411" s="56"/>
      <c r="PQI411" s="56"/>
      <c r="PQJ411" s="56"/>
      <c r="PQK411" s="56"/>
      <c r="PQL411" s="56"/>
      <c r="PQM411" s="56"/>
      <c r="PQN411" s="56"/>
      <c r="PQO411" s="56"/>
      <c r="PQP411" s="56"/>
      <c r="PQQ411" s="56"/>
      <c r="PQR411" s="56"/>
      <c r="PQS411" s="56"/>
      <c r="PQT411" s="56"/>
      <c r="PQU411" s="56"/>
      <c r="PQV411" s="56"/>
      <c r="PQW411" s="56"/>
      <c r="PQX411" s="56"/>
      <c r="PQY411" s="56"/>
      <c r="PQZ411" s="56"/>
      <c r="PRA411" s="56"/>
      <c r="PRB411" s="56"/>
      <c r="PRC411" s="56"/>
      <c r="PRD411" s="56"/>
      <c r="PRE411" s="56"/>
      <c r="PRF411" s="56"/>
      <c r="PRG411" s="56"/>
      <c r="PRH411" s="56"/>
      <c r="PRI411" s="56"/>
      <c r="PRJ411" s="56"/>
      <c r="PRK411" s="56"/>
      <c r="PRL411" s="56"/>
      <c r="PRM411" s="56"/>
      <c r="PRN411" s="56"/>
      <c r="PRO411" s="56"/>
      <c r="PRP411" s="56"/>
      <c r="PRQ411" s="56"/>
      <c r="PRR411" s="56"/>
      <c r="PRS411" s="56"/>
      <c r="PRT411" s="56"/>
      <c r="PRU411" s="56"/>
      <c r="PRV411" s="56"/>
      <c r="PRW411" s="56"/>
      <c r="PRX411" s="56"/>
      <c r="PRY411" s="56"/>
      <c r="PRZ411" s="56"/>
      <c r="PSA411" s="56"/>
      <c r="PSB411" s="56"/>
      <c r="PSC411" s="56"/>
      <c r="PSD411" s="56"/>
      <c r="PSE411" s="56"/>
      <c r="PSF411" s="56"/>
      <c r="PSG411" s="56"/>
      <c r="PSH411" s="56"/>
      <c r="PSI411" s="56"/>
      <c r="PSJ411" s="56"/>
      <c r="PSK411" s="56"/>
      <c r="PSL411" s="56"/>
      <c r="PSM411" s="56"/>
      <c r="PSN411" s="56"/>
      <c r="PSO411" s="56"/>
      <c r="PSP411" s="56"/>
      <c r="PSQ411" s="56"/>
      <c r="PSR411" s="56"/>
      <c r="PSS411" s="56"/>
      <c r="PST411" s="56"/>
      <c r="PSU411" s="56"/>
      <c r="PSV411" s="56"/>
      <c r="PSW411" s="56"/>
      <c r="PSX411" s="56"/>
      <c r="PSY411" s="56"/>
      <c r="PSZ411" s="56"/>
      <c r="PTA411" s="56"/>
      <c r="PTB411" s="56"/>
      <c r="PTC411" s="56"/>
      <c r="PTD411" s="56"/>
      <c r="PTE411" s="56"/>
      <c r="PTF411" s="56"/>
      <c r="PTG411" s="56"/>
      <c r="PTH411" s="56"/>
      <c r="PTI411" s="56"/>
      <c r="PTJ411" s="56"/>
      <c r="PTK411" s="56"/>
      <c r="PTL411" s="56"/>
      <c r="PTM411" s="56"/>
      <c r="PTN411" s="56"/>
      <c r="PTO411" s="56"/>
      <c r="PTP411" s="56"/>
      <c r="PTQ411" s="56"/>
      <c r="PTR411" s="56"/>
      <c r="PTS411" s="56"/>
      <c r="PTT411" s="56"/>
      <c r="PTU411" s="56"/>
      <c r="PTV411" s="56"/>
      <c r="PTW411" s="56"/>
      <c r="PTX411" s="56"/>
      <c r="PTY411" s="56"/>
      <c r="PTZ411" s="56"/>
      <c r="PUA411" s="56"/>
      <c r="PUB411" s="56"/>
      <c r="PUC411" s="56"/>
      <c r="PUD411" s="56"/>
      <c r="PUE411" s="56"/>
      <c r="PUF411" s="56"/>
      <c r="PUG411" s="56"/>
      <c r="PUH411" s="56"/>
      <c r="PUI411" s="56"/>
      <c r="PUJ411" s="56"/>
      <c r="PUK411" s="56"/>
      <c r="PUL411" s="56"/>
      <c r="PUM411" s="56"/>
      <c r="PUN411" s="56"/>
      <c r="PUO411" s="56"/>
      <c r="PUP411" s="56"/>
      <c r="PUQ411" s="56"/>
      <c r="PUR411" s="56"/>
      <c r="PUS411" s="56"/>
      <c r="PUT411" s="56"/>
      <c r="PUU411" s="56"/>
      <c r="PUV411" s="56"/>
      <c r="PUW411" s="56"/>
      <c r="PUX411" s="56"/>
      <c r="PUY411" s="56"/>
      <c r="PUZ411" s="56"/>
      <c r="PVA411" s="56"/>
      <c r="PVB411" s="56"/>
      <c r="PVC411" s="56"/>
      <c r="PVD411" s="56"/>
      <c r="PVE411" s="56"/>
      <c r="PVF411" s="56"/>
      <c r="PVG411" s="56"/>
      <c r="PVH411" s="56"/>
      <c r="PVI411" s="56"/>
      <c r="PVJ411" s="56"/>
      <c r="PVK411" s="56"/>
      <c r="PVL411" s="56"/>
      <c r="PVM411" s="56"/>
      <c r="PVN411" s="56"/>
      <c r="PVO411" s="56"/>
      <c r="PVP411" s="56"/>
      <c r="PVQ411" s="56"/>
      <c r="PVR411" s="56"/>
      <c r="PVS411" s="56"/>
      <c r="PVT411" s="56"/>
      <c r="PVU411" s="56"/>
      <c r="PVV411" s="56"/>
      <c r="PVW411" s="56"/>
      <c r="PVX411" s="56"/>
      <c r="PVY411" s="56"/>
      <c r="PVZ411" s="56"/>
      <c r="PWA411" s="56"/>
      <c r="PWB411" s="56"/>
      <c r="PWC411" s="56"/>
      <c r="PWD411" s="56"/>
      <c r="PWE411" s="56"/>
      <c r="PWF411" s="56"/>
      <c r="PWG411" s="56"/>
      <c r="PWH411" s="56"/>
      <c r="PWI411" s="56"/>
      <c r="PWJ411" s="56"/>
      <c r="PWK411" s="56"/>
      <c r="PWL411" s="56"/>
      <c r="PWM411" s="56"/>
      <c r="PWN411" s="56"/>
      <c r="PWO411" s="56"/>
      <c r="PWP411" s="56"/>
      <c r="PWQ411" s="56"/>
      <c r="PWR411" s="56"/>
      <c r="PWS411" s="56"/>
      <c r="PWT411" s="56"/>
      <c r="PWU411" s="56"/>
      <c r="PWV411" s="56"/>
      <c r="PWW411" s="56"/>
      <c r="PWX411" s="56"/>
      <c r="PWY411" s="56"/>
      <c r="PWZ411" s="56"/>
      <c r="PXA411" s="56"/>
      <c r="PXB411" s="56"/>
      <c r="PXC411" s="56"/>
      <c r="PXD411" s="56"/>
      <c r="PXE411" s="56"/>
      <c r="PXF411" s="56"/>
      <c r="PXG411" s="56"/>
      <c r="PXH411" s="56"/>
      <c r="PXI411" s="56"/>
      <c r="PXJ411" s="56"/>
      <c r="PXK411" s="56"/>
      <c r="PXL411" s="56"/>
      <c r="PXM411" s="56"/>
      <c r="PXN411" s="56"/>
      <c r="PXO411" s="56"/>
      <c r="PXP411" s="56"/>
      <c r="PXQ411" s="56"/>
      <c r="PXR411" s="56"/>
      <c r="PXS411" s="56"/>
      <c r="PXT411" s="56"/>
      <c r="PXU411" s="56"/>
      <c r="PXV411" s="56"/>
      <c r="PXW411" s="56"/>
      <c r="PXX411" s="56"/>
      <c r="PXY411" s="56"/>
      <c r="PXZ411" s="56"/>
      <c r="PYA411" s="56"/>
      <c r="PYB411" s="56"/>
      <c r="PYC411" s="56"/>
      <c r="PYD411" s="56"/>
      <c r="PYE411" s="56"/>
      <c r="PYF411" s="56"/>
      <c r="PYG411" s="56"/>
      <c r="PYH411" s="56"/>
      <c r="PYI411" s="56"/>
      <c r="PYJ411" s="56"/>
      <c r="PYK411" s="56"/>
      <c r="PYL411" s="56"/>
      <c r="PYM411" s="56"/>
      <c r="PYN411" s="56"/>
      <c r="PYO411" s="56"/>
      <c r="PYP411" s="56"/>
      <c r="PYQ411" s="56"/>
      <c r="PYR411" s="56"/>
      <c r="PYS411" s="56"/>
      <c r="PYT411" s="56"/>
      <c r="PYU411" s="56"/>
      <c r="PYV411" s="56"/>
      <c r="PYW411" s="56"/>
      <c r="PYX411" s="56"/>
      <c r="PYY411" s="56"/>
      <c r="PYZ411" s="56"/>
      <c r="PZA411" s="56"/>
      <c r="PZB411" s="56"/>
      <c r="PZC411" s="56"/>
      <c r="PZD411" s="56"/>
      <c r="PZE411" s="56"/>
      <c r="PZF411" s="56"/>
      <c r="PZG411" s="56"/>
      <c r="PZH411" s="56"/>
      <c r="PZI411" s="56"/>
      <c r="PZJ411" s="56"/>
      <c r="PZK411" s="56"/>
      <c r="PZL411" s="56"/>
      <c r="PZM411" s="56"/>
      <c r="PZN411" s="56"/>
      <c r="PZO411" s="56"/>
      <c r="PZP411" s="56"/>
      <c r="PZQ411" s="56"/>
      <c r="PZR411" s="56"/>
      <c r="PZS411" s="56"/>
      <c r="PZT411" s="56"/>
      <c r="PZU411" s="56"/>
      <c r="PZV411" s="56"/>
      <c r="PZW411" s="56"/>
      <c r="PZX411" s="56"/>
      <c r="PZY411" s="56"/>
      <c r="PZZ411" s="56"/>
      <c r="QAA411" s="56"/>
      <c r="QAB411" s="56"/>
      <c r="QAC411" s="56"/>
      <c r="QAD411" s="56"/>
      <c r="QAE411" s="56"/>
      <c r="QAF411" s="56"/>
      <c r="QAG411" s="56"/>
      <c r="QAH411" s="56"/>
      <c r="QAI411" s="56"/>
      <c r="QAJ411" s="56"/>
      <c r="QAK411" s="56"/>
      <c r="QAL411" s="56"/>
      <c r="QAM411" s="56"/>
      <c r="QAN411" s="56"/>
      <c r="QAO411" s="56"/>
      <c r="QAP411" s="56"/>
      <c r="QAQ411" s="56"/>
      <c r="QAR411" s="56"/>
      <c r="QAS411" s="56"/>
      <c r="QAT411" s="56"/>
      <c r="QAU411" s="56"/>
      <c r="QAV411" s="56"/>
      <c r="QAW411" s="56"/>
      <c r="QAX411" s="56"/>
      <c r="QAY411" s="56"/>
      <c r="QAZ411" s="56"/>
      <c r="QBA411" s="56"/>
      <c r="QBB411" s="56"/>
      <c r="QBC411" s="56"/>
      <c r="QBD411" s="56"/>
      <c r="QBE411" s="56"/>
      <c r="QBF411" s="56"/>
      <c r="QBG411" s="56"/>
      <c r="QBH411" s="56"/>
      <c r="QBI411" s="56"/>
      <c r="QBJ411" s="56"/>
      <c r="QBK411" s="56"/>
      <c r="QBL411" s="56"/>
      <c r="QBM411" s="56"/>
      <c r="QBN411" s="56"/>
      <c r="QBO411" s="56"/>
      <c r="QBP411" s="56"/>
      <c r="QBQ411" s="56"/>
      <c r="QBR411" s="56"/>
      <c r="QBS411" s="56"/>
      <c r="QBT411" s="56"/>
      <c r="QBU411" s="56"/>
      <c r="QBV411" s="56"/>
      <c r="QBW411" s="56"/>
      <c r="QBX411" s="56"/>
      <c r="QBY411" s="56"/>
      <c r="QBZ411" s="56"/>
      <c r="QCA411" s="56"/>
      <c r="QCB411" s="56"/>
      <c r="QCC411" s="56"/>
      <c r="QCD411" s="56"/>
      <c r="QCE411" s="56"/>
      <c r="QCF411" s="56"/>
      <c r="QCG411" s="56"/>
      <c r="QCH411" s="56"/>
      <c r="QCI411" s="56"/>
      <c r="QCJ411" s="56"/>
      <c r="QCK411" s="56"/>
      <c r="QCL411" s="56"/>
      <c r="QCM411" s="56"/>
      <c r="QCN411" s="56"/>
      <c r="QCO411" s="56"/>
      <c r="QCP411" s="56"/>
      <c r="QCQ411" s="56"/>
      <c r="QCR411" s="56"/>
      <c r="QCS411" s="56"/>
      <c r="QCT411" s="56"/>
      <c r="QCU411" s="56"/>
      <c r="QCV411" s="56"/>
      <c r="QCW411" s="56"/>
      <c r="QCX411" s="56"/>
      <c r="QCY411" s="56"/>
      <c r="QCZ411" s="56"/>
      <c r="QDA411" s="56"/>
      <c r="QDB411" s="56"/>
      <c r="QDC411" s="56"/>
      <c r="QDD411" s="56"/>
      <c r="QDE411" s="56"/>
      <c r="QDF411" s="56"/>
      <c r="QDG411" s="56"/>
      <c r="QDH411" s="56"/>
      <c r="QDI411" s="56"/>
      <c r="QDJ411" s="56"/>
      <c r="QDK411" s="56"/>
      <c r="QDL411" s="56"/>
      <c r="QDM411" s="56"/>
      <c r="QDN411" s="56"/>
      <c r="QDO411" s="56"/>
      <c r="QDP411" s="56"/>
      <c r="QDQ411" s="56"/>
      <c r="QDR411" s="56"/>
      <c r="QDS411" s="56"/>
      <c r="QDT411" s="56"/>
      <c r="QDU411" s="56"/>
      <c r="QDV411" s="56"/>
      <c r="QDW411" s="56"/>
      <c r="QDX411" s="56"/>
      <c r="QDY411" s="56"/>
      <c r="QDZ411" s="56"/>
      <c r="QEA411" s="56"/>
      <c r="QEB411" s="56"/>
      <c r="QEC411" s="56"/>
      <c r="QED411" s="56"/>
      <c r="QEE411" s="56"/>
      <c r="QEF411" s="56"/>
      <c r="QEG411" s="56"/>
      <c r="QEH411" s="56"/>
      <c r="QEI411" s="56"/>
      <c r="QEJ411" s="56"/>
      <c r="QEK411" s="56"/>
      <c r="QEL411" s="56"/>
      <c r="QEM411" s="56"/>
      <c r="QEN411" s="56"/>
      <c r="QEO411" s="56"/>
      <c r="QEP411" s="56"/>
      <c r="QEQ411" s="56"/>
      <c r="QER411" s="56"/>
      <c r="QES411" s="56"/>
      <c r="QET411" s="56"/>
      <c r="QEU411" s="56"/>
      <c r="QEV411" s="56"/>
      <c r="QEW411" s="56"/>
      <c r="QEX411" s="56"/>
      <c r="QEY411" s="56"/>
      <c r="QEZ411" s="56"/>
      <c r="QFA411" s="56"/>
      <c r="QFB411" s="56"/>
      <c r="QFC411" s="56"/>
      <c r="QFD411" s="56"/>
      <c r="QFE411" s="56"/>
      <c r="QFF411" s="56"/>
      <c r="QFG411" s="56"/>
      <c r="QFH411" s="56"/>
      <c r="QFI411" s="56"/>
      <c r="QFJ411" s="56"/>
      <c r="QFK411" s="56"/>
      <c r="QFL411" s="56"/>
      <c r="QFM411" s="56"/>
      <c r="QFN411" s="56"/>
      <c r="QFO411" s="56"/>
      <c r="QFP411" s="56"/>
      <c r="QFQ411" s="56"/>
      <c r="QFR411" s="56"/>
      <c r="QFS411" s="56"/>
      <c r="QFT411" s="56"/>
      <c r="QFU411" s="56"/>
      <c r="QFV411" s="56"/>
      <c r="QFW411" s="56"/>
      <c r="QFX411" s="56"/>
      <c r="QFY411" s="56"/>
      <c r="QFZ411" s="56"/>
      <c r="QGA411" s="56"/>
      <c r="QGB411" s="56"/>
      <c r="QGC411" s="56"/>
      <c r="QGD411" s="56"/>
      <c r="QGE411" s="56"/>
      <c r="QGF411" s="56"/>
      <c r="QGG411" s="56"/>
      <c r="QGH411" s="56"/>
      <c r="QGI411" s="56"/>
      <c r="QGJ411" s="56"/>
      <c r="QGK411" s="56"/>
      <c r="QGL411" s="56"/>
      <c r="QGM411" s="56"/>
      <c r="QGN411" s="56"/>
      <c r="QGO411" s="56"/>
      <c r="QGP411" s="56"/>
      <c r="QGQ411" s="56"/>
      <c r="QGR411" s="56"/>
      <c r="QGS411" s="56"/>
      <c r="QGT411" s="56"/>
      <c r="QGU411" s="56"/>
      <c r="QGV411" s="56"/>
      <c r="QGW411" s="56"/>
      <c r="QGX411" s="56"/>
      <c r="QGY411" s="56"/>
      <c r="QGZ411" s="56"/>
      <c r="QHA411" s="56"/>
      <c r="QHB411" s="56"/>
      <c r="QHC411" s="56"/>
      <c r="QHD411" s="56"/>
      <c r="QHE411" s="56"/>
      <c r="QHF411" s="56"/>
      <c r="QHG411" s="56"/>
      <c r="QHH411" s="56"/>
      <c r="QHI411" s="56"/>
      <c r="QHJ411" s="56"/>
      <c r="QHK411" s="56"/>
      <c r="QHL411" s="56"/>
      <c r="QHM411" s="56"/>
      <c r="QHN411" s="56"/>
      <c r="QHO411" s="56"/>
      <c r="QHP411" s="56"/>
      <c r="QHQ411" s="56"/>
      <c r="QHR411" s="56"/>
      <c r="QHS411" s="56"/>
      <c r="QHT411" s="56"/>
      <c r="QHU411" s="56"/>
      <c r="QHV411" s="56"/>
      <c r="QHW411" s="56"/>
      <c r="QHX411" s="56"/>
      <c r="QHY411" s="56"/>
      <c r="QHZ411" s="56"/>
      <c r="QIA411" s="56"/>
      <c r="QIB411" s="56"/>
      <c r="QIC411" s="56"/>
      <c r="QID411" s="56"/>
      <c r="QIE411" s="56"/>
      <c r="QIF411" s="56"/>
      <c r="QIG411" s="56"/>
      <c r="QIH411" s="56"/>
      <c r="QII411" s="56"/>
      <c r="QIJ411" s="56"/>
      <c r="QIK411" s="56"/>
      <c r="QIL411" s="56"/>
      <c r="QIM411" s="56"/>
      <c r="QIN411" s="56"/>
      <c r="QIO411" s="56"/>
      <c r="QIP411" s="56"/>
      <c r="QIQ411" s="56"/>
      <c r="QIR411" s="56"/>
      <c r="QIS411" s="56"/>
      <c r="QIT411" s="56"/>
      <c r="QIU411" s="56"/>
      <c r="QIV411" s="56"/>
      <c r="QIW411" s="56"/>
      <c r="QIX411" s="56"/>
      <c r="QIY411" s="56"/>
      <c r="QIZ411" s="56"/>
      <c r="QJA411" s="56"/>
      <c r="QJB411" s="56"/>
      <c r="QJC411" s="56"/>
      <c r="QJD411" s="56"/>
      <c r="QJE411" s="56"/>
      <c r="QJF411" s="56"/>
      <c r="QJG411" s="56"/>
      <c r="QJH411" s="56"/>
      <c r="QJI411" s="56"/>
      <c r="QJJ411" s="56"/>
      <c r="QJK411" s="56"/>
      <c r="QJL411" s="56"/>
      <c r="QJM411" s="56"/>
      <c r="QJN411" s="56"/>
      <c r="QJO411" s="56"/>
      <c r="QJP411" s="56"/>
      <c r="QJQ411" s="56"/>
      <c r="QJR411" s="56"/>
      <c r="QJS411" s="56"/>
      <c r="QJT411" s="56"/>
      <c r="QJU411" s="56"/>
      <c r="QJV411" s="56"/>
      <c r="QJW411" s="56"/>
      <c r="QJX411" s="56"/>
      <c r="QJY411" s="56"/>
      <c r="QJZ411" s="56"/>
      <c r="QKA411" s="56"/>
      <c r="QKB411" s="56"/>
      <c r="QKC411" s="56"/>
      <c r="QKD411" s="56"/>
      <c r="QKE411" s="56"/>
      <c r="QKF411" s="56"/>
      <c r="QKG411" s="56"/>
      <c r="QKH411" s="56"/>
      <c r="QKI411" s="56"/>
      <c r="QKJ411" s="56"/>
      <c r="QKK411" s="56"/>
      <c r="QKL411" s="56"/>
      <c r="QKM411" s="56"/>
      <c r="QKN411" s="56"/>
      <c r="QKO411" s="56"/>
      <c r="QKP411" s="56"/>
      <c r="QKQ411" s="56"/>
      <c r="QKR411" s="56"/>
      <c r="QKS411" s="56"/>
      <c r="QKT411" s="56"/>
      <c r="QKU411" s="56"/>
      <c r="QKV411" s="56"/>
      <c r="QKW411" s="56"/>
      <c r="QKX411" s="56"/>
      <c r="QKY411" s="56"/>
      <c r="QKZ411" s="56"/>
      <c r="QLA411" s="56"/>
      <c r="QLB411" s="56"/>
      <c r="QLC411" s="56"/>
      <c r="QLD411" s="56"/>
      <c r="QLE411" s="56"/>
      <c r="QLF411" s="56"/>
      <c r="QLG411" s="56"/>
      <c r="QLH411" s="56"/>
      <c r="QLI411" s="56"/>
      <c r="QLJ411" s="56"/>
      <c r="QLK411" s="56"/>
      <c r="QLL411" s="56"/>
      <c r="QLM411" s="56"/>
      <c r="QLN411" s="56"/>
      <c r="QLO411" s="56"/>
      <c r="QLP411" s="56"/>
      <c r="QLQ411" s="56"/>
      <c r="QLR411" s="56"/>
      <c r="QLS411" s="56"/>
      <c r="QLT411" s="56"/>
      <c r="QLU411" s="56"/>
      <c r="QLV411" s="56"/>
      <c r="QLW411" s="56"/>
      <c r="QLX411" s="56"/>
      <c r="QLY411" s="56"/>
      <c r="QLZ411" s="56"/>
      <c r="QMA411" s="56"/>
      <c r="QMB411" s="56"/>
      <c r="QMC411" s="56"/>
      <c r="QMD411" s="56"/>
      <c r="QME411" s="56"/>
      <c r="QMF411" s="56"/>
      <c r="QMG411" s="56"/>
      <c r="QMH411" s="56"/>
      <c r="QMI411" s="56"/>
      <c r="QMJ411" s="56"/>
      <c r="QMK411" s="56"/>
      <c r="QML411" s="56"/>
      <c r="QMM411" s="56"/>
      <c r="QMN411" s="56"/>
      <c r="QMO411" s="56"/>
      <c r="QMP411" s="56"/>
      <c r="QMQ411" s="56"/>
      <c r="QMR411" s="56"/>
      <c r="QMS411" s="56"/>
      <c r="QMT411" s="56"/>
      <c r="QMU411" s="56"/>
      <c r="QMV411" s="56"/>
      <c r="QMW411" s="56"/>
      <c r="QMX411" s="56"/>
      <c r="QMY411" s="56"/>
      <c r="QMZ411" s="56"/>
      <c r="QNA411" s="56"/>
      <c r="QNB411" s="56"/>
      <c r="QNC411" s="56"/>
      <c r="QND411" s="56"/>
      <c r="QNE411" s="56"/>
      <c r="QNF411" s="56"/>
      <c r="QNG411" s="56"/>
      <c r="QNH411" s="56"/>
      <c r="QNI411" s="56"/>
      <c r="QNJ411" s="56"/>
      <c r="QNK411" s="56"/>
      <c r="QNL411" s="56"/>
      <c r="QNM411" s="56"/>
      <c r="QNN411" s="56"/>
      <c r="QNO411" s="56"/>
      <c r="QNP411" s="56"/>
      <c r="QNQ411" s="56"/>
      <c r="QNR411" s="56"/>
      <c r="QNS411" s="56"/>
      <c r="QNT411" s="56"/>
      <c r="QNU411" s="56"/>
      <c r="QNV411" s="56"/>
      <c r="QNW411" s="56"/>
      <c r="QNX411" s="56"/>
      <c r="QNY411" s="56"/>
      <c r="QNZ411" s="56"/>
      <c r="QOA411" s="56"/>
      <c r="QOB411" s="56"/>
      <c r="QOC411" s="56"/>
      <c r="QOD411" s="56"/>
      <c r="QOE411" s="56"/>
      <c r="QOF411" s="56"/>
      <c r="QOG411" s="56"/>
      <c r="QOH411" s="56"/>
      <c r="QOI411" s="56"/>
      <c r="QOJ411" s="56"/>
      <c r="QOK411" s="56"/>
      <c r="QOL411" s="56"/>
      <c r="QOM411" s="56"/>
      <c r="QON411" s="56"/>
      <c r="QOO411" s="56"/>
      <c r="QOP411" s="56"/>
      <c r="QOQ411" s="56"/>
      <c r="QOR411" s="56"/>
      <c r="QOS411" s="56"/>
      <c r="QOT411" s="56"/>
      <c r="QOU411" s="56"/>
      <c r="QOV411" s="56"/>
      <c r="QOW411" s="56"/>
      <c r="QOX411" s="56"/>
      <c r="QOY411" s="56"/>
      <c r="QOZ411" s="56"/>
      <c r="QPA411" s="56"/>
      <c r="QPB411" s="56"/>
      <c r="QPC411" s="56"/>
      <c r="QPD411" s="56"/>
      <c r="QPE411" s="56"/>
      <c r="QPF411" s="56"/>
      <c r="QPG411" s="56"/>
      <c r="QPH411" s="56"/>
      <c r="QPI411" s="56"/>
      <c r="QPJ411" s="56"/>
      <c r="QPK411" s="56"/>
      <c r="QPL411" s="56"/>
      <c r="QPM411" s="56"/>
      <c r="QPN411" s="56"/>
      <c r="QPO411" s="56"/>
      <c r="QPP411" s="56"/>
      <c r="QPQ411" s="56"/>
      <c r="QPR411" s="56"/>
      <c r="QPS411" s="56"/>
      <c r="QPT411" s="56"/>
      <c r="QPU411" s="56"/>
      <c r="QPV411" s="56"/>
      <c r="QPW411" s="56"/>
      <c r="QPX411" s="56"/>
      <c r="QPY411" s="56"/>
      <c r="QPZ411" s="56"/>
      <c r="QQA411" s="56"/>
      <c r="QQB411" s="56"/>
      <c r="QQC411" s="56"/>
      <c r="QQD411" s="56"/>
      <c r="QQE411" s="56"/>
      <c r="QQF411" s="56"/>
      <c r="QQG411" s="56"/>
      <c r="QQH411" s="56"/>
      <c r="QQI411" s="56"/>
      <c r="QQJ411" s="56"/>
      <c r="QQK411" s="56"/>
      <c r="QQL411" s="56"/>
      <c r="QQM411" s="56"/>
      <c r="QQN411" s="56"/>
      <c r="QQO411" s="56"/>
      <c r="QQP411" s="56"/>
      <c r="QQQ411" s="56"/>
      <c r="QQR411" s="56"/>
      <c r="QQS411" s="56"/>
      <c r="QQT411" s="56"/>
      <c r="QQU411" s="56"/>
      <c r="QQV411" s="56"/>
      <c r="QQW411" s="56"/>
      <c r="QQX411" s="56"/>
      <c r="QQY411" s="56"/>
      <c r="QQZ411" s="56"/>
      <c r="QRA411" s="56"/>
      <c r="QRB411" s="56"/>
      <c r="QRC411" s="56"/>
      <c r="QRD411" s="56"/>
      <c r="QRE411" s="56"/>
      <c r="QRF411" s="56"/>
      <c r="QRG411" s="56"/>
      <c r="QRH411" s="56"/>
      <c r="QRI411" s="56"/>
      <c r="QRJ411" s="56"/>
      <c r="QRK411" s="56"/>
      <c r="QRL411" s="56"/>
      <c r="QRM411" s="56"/>
      <c r="QRN411" s="56"/>
      <c r="QRO411" s="56"/>
      <c r="QRP411" s="56"/>
      <c r="QRQ411" s="56"/>
      <c r="QRR411" s="56"/>
      <c r="QRS411" s="56"/>
      <c r="QRT411" s="56"/>
      <c r="QRU411" s="56"/>
      <c r="QRV411" s="56"/>
      <c r="QRW411" s="56"/>
      <c r="QRX411" s="56"/>
      <c r="QRY411" s="56"/>
      <c r="QRZ411" s="56"/>
      <c r="QSA411" s="56"/>
      <c r="QSB411" s="56"/>
      <c r="QSC411" s="56"/>
      <c r="QSD411" s="56"/>
      <c r="QSE411" s="56"/>
      <c r="QSF411" s="56"/>
      <c r="QSG411" s="56"/>
      <c r="QSH411" s="56"/>
      <c r="QSI411" s="56"/>
      <c r="QSJ411" s="56"/>
      <c r="QSK411" s="56"/>
      <c r="QSL411" s="56"/>
      <c r="QSM411" s="56"/>
      <c r="QSN411" s="56"/>
      <c r="QSO411" s="56"/>
      <c r="QSP411" s="56"/>
      <c r="QSQ411" s="56"/>
      <c r="QSR411" s="56"/>
      <c r="QSS411" s="56"/>
      <c r="QST411" s="56"/>
      <c r="QSU411" s="56"/>
      <c r="QSV411" s="56"/>
      <c r="QSW411" s="56"/>
      <c r="QSX411" s="56"/>
      <c r="QSY411" s="56"/>
      <c r="QSZ411" s="56"/>
      <c r="QTA411" s="56"/>
      <c r="QTB411" s="56"/>
      <c r="QTC411" s="56"/>
      <c r="QTD411" s="56"/>
      <c r="QTE411" s="56"/>
      <c r="QTF411" s="56"/>
      <c r="QTG411" s="56"/>
      <c r="QTH411" s="56"/>
      <c r="QTI411" s="56"/>
      <c r="QTJ411" s="56"/>
      <c r="QTK411" s="56"/>
      <c r="QTL411" s="56"/>
      <c r="QTM411" s="56"/>
      <c r="QTN411" s="56"/>
      <c r="QTO411" s="56"/>
      <c r="QTP411" s="56"/>
      <c r="QTQ411" s="56"/>
      <c r="QTR411" s="56"/>
      <c r="QTS411" s="56"/>
      <c r="QTT411" s="56"/>
      <c r="QTU411" s="56"/>
      <c r="QTV411" s="56"/>
      <c r="QTW411" s="56"/>
      <c r="QTX411" s="56"/>
      <c r="QTY411" s="56"/>
      <c r="QTZ411" s="56"/>
      <c r="QUA411" s="56"/>
      <c r="QUB411" s="56"/>
      <c r="QUC411" s="56"/>
      <c r="QUD411" s="56"/>
      <c r="QUE411" s="56"/>
      <c r="QUF411" s="56"/>
      <c r="QUG411" s="56"/>
      <c r="QUH411" s="56"/>
      <c r="QUI411" s="56"/>
      <c r="QUJ411" s="56"/>
      <c r="QUK411" s="56"/>
      <c r="QUL411" s="56"/>
      <c r="QUM411" s="56"/>
      <c r="QUN411" s="56"/>
      <c r="QUO411" s="56"/>
      <c r="QUP411" s="56"/>
      <c r="QUQ411" s="56"/>
      <c r="QUR411" s="56"/>
      <c r="QUS411" s="56"/>
      <c r="QUT411" s="56"/>
      <c r="QUU411" s="56"/>
      <c r="QUV411" s="56"/>
      <c r="QUW411" s="56"/>
      <c r="QUX411" s="56"/>
      <c r="QUY411" s="56"/>
      <c r="QUZ411" s="56"/>
      <c r="QVA411" s="56"/>
      <c r="QVB411" s="56"/>
      <c r="QVC411" s="56"/>
      <c r="QVD411" s="56"/>
      <c r="QVE411" s="56"/>
      <c r="QVF411" s="56"/>
      <c r="QVG411" s="56"/>
      <c r="QVH411" s="56"/>
      <c r="QVI411" s="56"/>
      <c r="QVJ411" s="56"/>
      <c r="QVK411" s="56"/>
      <c r="QVL411" s="56"/>
      <c r="QVM411" s="56"/>
      <c r="QVN411" s="56"/>
      <c r="QVO411" s="56"/>
      <c r="QVP411" s="56"/>
      <c r="QVQ411" s="56"/>
      <c r="QVR411" s="56"/>
      <c r="QVS411" s="56"/>
      <c r="QVT411" s="56"/>
      <c r="QVU411" s="56"/>
      <c r="QVV411" s="56"/>
      <c r="QVW411" s="56"/>
      <c r="QVX411" s="56"/>
      <c r="QVY411" s="56"/>
      <c r="QVZ411" s="56"/>
      <c r="QWA411" s="56"/>
      <c r="QWB411" s="56"/>
      <c r="QWC411" s="56"/>
      <c r="QWD411" s="56"/>
      <c r="QWE411" s="56"/>
      <c r="QWF411" s="56"/>
      <c r="QWG411" s="56"/>
      <c r="QWH411" s="56"/>
      <c r="QWI411" s="56"/>
      <c r="QWJ411" s="56"/>
      <c r="QWK411" s="56"/>
      <c r="QWL411" s="56"/>
      <c r="QWM411" s="56"/>
      <c r="QWN411" s="56"/>
      <c r="QWO411" s="56"/>
      <c r="QWP411" s="56"/>
      <c r="QWQ411" s="56"/>
      <c r="QWR411" s="56"/>
      <c r="QWS411" s="56"/>
      <c r="QWT411" s="56"/>
      <c r="QWU411" s="56"/>
      <c r="QWV411" s="56"/>
      <c r="QWW411" s="56"/>
      <c r="QWX411" s="56"/>
      <c r="QWY411" s="56"/>
      <c r="QWZ411" s="56"/>
      <c r="QXA411" s="56"/>
      <c r="QXB411" s="56"/>
      <c r="QXC411" s="56"/>
      <c r="QXD411" s="56"/>
      <c r="QXE411" s="56"/>
      <c r="QXF411" s="56"/>
      <c r="QXG411" s="56"/>
      <c r="QXH411" s="56"/>
      <c r="QXI411" s="56"/>
      <c r="QXJ411" s="56"/>
      <c r="QXK411" s="56"/>
      <c r="QXL411" s="56"/>
      <c r="QXM411" s="56"/>
      <c r="QXN411" s="56"/>
      <c r="QXO411" s="56"/>
      <c r="QXP411" s="56"/>
      <c r="QXQ411" s="56"/>
      <c r="QXR411" s="56"/>
      <c r="QXS411" s="56"/>
      <c r="QXT411" s="56"/>
      <c r="QXU411" s="56"/>
      <c r="QXV411" s="56"/>
      <c r="QXW411" s="56"/>
      <c r="QXX411" s="56"/>
      <c r="QXY411" s="56"/>
      <c r="QXZ411" s="56"/>
      <c r="QYA411" s="56"/>
      <c r="QYB411" s="56"/>
      <c r="QYC411" s="56"/>
      <c r="QYD411" s="56"/>
      <c r="QYE411" s="56"/>
      <c r="QYF411" s="56"/>
      <c r="QYG411" s="56"/>
      <c r="QYH411" s="56"/>
      <c r="QYI411" s="56"/>
      <c r="QYJ411" s="56"/>
      <c r="QYK411" s="56"/>
      <c r="QYL411" s="56"/>
      <c r="QYM411" s="56"/>
      <c r="QYN411" s="56"/>
      <c r="QYO411" s="56"/>
      <c r="QYP411" s="56"/>
      <c r="QYQ411" s="56"/>
      <c r="QYR411" s="56"/>
      <c r="QYS411" s="56"/>
      <c r="QYT411" s="56"/>
      <c r="QYU411" s="56"/>
      <c r="QYV411" s="56"/>
      <c r="QYW411" s="56"/>
      <c r="QYX411" s="56"/>
      <c r="QYY411" s="56"/>
      <c r="QYZ411" s="56"/>
      <c r="QZA411" s="56"/>
      <c r="QZB411" s="56"/>
      <c r="QZC411" s="56"/>
      <c r="QZD411" s="56"/>
      <c r="QZE411" s="56"/>
      <c r="QZF411" s="56"/>
      <c r="QZG411" s="56"/>
      <c r="QZH411" s="56"/>
      <c r="QZI411" s="56"/>
      <c r="QZJ411" s="56"/>
      <c r="QZK411" s="56"/>
      <c r="QZL411" s="56"/>
      <c r="QZM411" s="56"/>
      <c r="QZN411" s="56"/>
      <c r="QZO411" s="56"/>
      <c r="QZP411" s="56"/>
      <c r="QZQ411" s="56"/>
      <c r="QZR411" s="56"/>
      <c r="QZS411" s="56"/>
      <c r="QZT411" s="56"/>
      <c r="QZU411" s="56"/>
      <c r="QZV411" s="56"/>
      <c r="QZW411" s="56"/>
      <c r="QZX411" s="56"/>
      <c r="QZY411" s="56"/>
      <c r="QZZ411" s="56"/>
      <c r="RAA411" s="56"/>
      <c r="RAB411" s="56"/>
      <c r="RAC411" s="56"/>
      <c r="RAD411" s="56"/>
      <c r="RAE411" s="56"/>
      <c r="RAF411" s="56"/>
      <c r="RAG411" s="56"/>
      <c r="RAH411" s="56"/>
      <c r="RAI411" s="56"/>
      <c r="RAJ411" s="56"/>
      <c r="RAK411" s="56"/>
      <c r="RAL411" s="56"/>
      <c r="RAM411" s="56"/>
      <c r="RAN411" s="56"/>
      <c r="RAO411" s="56"/>
      <c r="RAP411" s="56"/>
      <c r="RAQ411" s="56"/>
      <c r="RAR411" s="56"/>
      <c r="RAS411" s="56"/>
      <c r="RAT411" s="56"/>
      <c r="RAU411" s="56"/>
      <c r="RAV411" s="56"/>
      <c r="RAW411" s="56"/>
      <c r="RAX411" s="56"/>
      <c r="RAY411" s="56"/>
      <c r="RAZ411" s="56"/>
      <c r="RBA411" s="56"/>
      <c r="RBB411" s="56"/>
      <c r="RBC411" s="56"/>
      <c r="RBD411" s="56"/>
      <c r="RBE411" s="56"/>
      <c r="RBF411" s="56"/>
      <c r="RBG411" s="56"/>
      <c r="RBH411" s="56"/>
      <c r="RBI411" s="56"/>
      <c r="RBJ411" s="56"/>
      <c r="RBK411" s="56"/>
      <c r="RBL411" s="56"/>
      <c r="RBM411" s="56"/>
      <c r="RBN411" s="56"/>
      <c r="RBO411" s="56"/>
      <c r="RBP411" s="56"/>
      <c r="RBQ411" s="56"/>
      <c r="RBR411" s="56"/>
      <c r="RBS411" s="56"/>
      <c r="RBT411" s="56"/>
      <c r="RBU411" s="56"/>
      <c r="RBV411" s="56"/>
      <c r="RBW411" s="56"/>
      <c r="RBX411" s="56"/>
      <c r="RBY411" s="56"/>
      <c r="RBZ411" s="56"/>
      <c r="RCA411" s="56"/>
      <c r="RCB411" s="56"/>
      <c r="RCC411" s="56"/>
      <c r="RCD411" s="56"/>
      <c r="RCE411" s="56"/>
      <c r="RCF411" s="56"/>
      <c r="RCG411" s="56"/>
      <c r="RCH411" s="56"/>
      <c r="RCI411" s="56"/>
      <c r="RCJ411" s="56"/>
      <c r="RCK411" s="56"/>
      <c r="RCL411" s="56"/>
      <c r="RCM411" s="56"/>
      <c r="RCN411" s="56"/>
      <c r="RCO411" s="56"/>
      <c r="RCP411" s="56"/>
      <c r="RCQ411" s="56"/>
      <c r="RCR411" s="56"/>
      <c r="RCS411" s="56"/>
      <c r="RCT411" s="56"/>
      <c r="RCU411" s="56"/>
      <c r="RCV411" s="56"/>
      <c r="RCW411" s="56"/>
      <c r="RCX411" s="56"/>
      <c r="RCY411" s="56"/>
      <c r="RCZ411" s="56"/>
      <c r="RDA411" s="56"/>
      <c r="RDB411" s="56"/>
      <c r="RDC411" s="56"/>
      <c r="RDD411" s="56"/>
      <c r="RDE411" s="56"/>
      <c r="RDF411" s="56"/>
      <c r="RDG411" s="56"/>
      <c r="RDH411" s="56"/>
      <c r="RDI411" s="56"/>
      <c r="RDJ411" s="56"/>
      <c r="RDK411" s="56"/>
      <c r="RDL411" s="56"/>
      <c r="RDM411" s="56"/>
      <c r="RDN411" s="56"/>
      <c r="RDO411" s="56"/>
      <c r="RDP411" s="56"/>
      <c r="RDQ411" s="56"/>
      <c r="RDR411" s="56"/>
      <c r="RDS411" s="56"/>
      <c r="RDT411" s="56"/>
      <c r="RDU411" s="56"/>
      <c r="RDV411" s="56"/>
      <c r="RDW411" s="56"/>
      <c r="RDX411" s="56"/>
      <c r="RDY411" s="56"/>
      <c r="RDZ411" s="56"/>
      <c r="REA411" s="56"/>
      <c r="REB411" s="56"/>
      <c r="REC411" s="56"/>
      <c r="RED411" s="56"/>
      <c r="REE411" s="56"/>
      <c r="REF411" s="56"/>
      <c r="REG411" s="56"/>
      <c r="REH411" s="56"/>
      <c r="REI411" s="56"/>
      <c r="REJ411" s="56"/>
      <c r="REK411" s="56"/>
      <c r="REL411" s="56"/>
      <c r="REM411" s="56"/>
      <c r="REN411" s="56"/>
      <c r="REO411" s="56"/>
      <c r="REP411" s="56"/>
      <c r="REQ411" s="56"/>
      <c r="RER411" s="56"/>
      <c r="RES411" s="56"/>
      <c r="RET411" s="56"/>
      <c r="REU411" s="56"/>
      <c r="REV411" s="56"/>
      <c r="REW411" s="56"/>
      <c r="REX411" s="56"/>
      <c r="REY411" s="56"/>
      <c r="REZ411" s="56"/>
      <c r="RFA411" s="56"/>
      <c r="RFB411" s="56"/>
      <c r="RFC411" s="56"/>
      <c r="RFD411" s="56"/>
      <c r="RFE411" s="56"/>
      <c r="RFF411" s="56"/>
      <c r="RFG411" s="56"/>
      <c r="RFH411" s="56"/>
      <c r="RFI411" s="56"/>
      <c r="RFJ411" s="56"/>
      <c r="RFK411" s="56"/>
      <c r="RFL411" s="56"/>
      <c r="RFM411" s="56"/>
      <c r="RFN411" s="56"/>
      <c r="RFO411" s="56"/>
      <c r="RFP411" s="56"/>
      <c r="RFQ411" s="56"/>
      <c r="RFR411" s="56"/>
      <c r="RFS411" s="56"/>
      <c r="RFT411" s="56"/>
      <c r="RFU411" s="56"/>
      <c r="RFV411" s="56"/>
      <c r="RFW411" s="56"/>
      <c r="RFX411" s="56"/>
      <c r="RFY411" s="56"/>
      <c r="RFZ411" s="56"/>
      <c r="RGA411" s="56"/>
      <c r="RGB411" s="56"/>
      <c r="RGC411" s="56"/>
      <c r="RGD411" s="56"/>
      <c r="RGE411" s="56"/>
      <c r="RGF411" s="56"/>
      <c r="RGG411" s="56"/>
      <c r="RGH411" s="56"/>
      <c r="RGI411" s="56"/>
      <c r="RGJ411" s="56"/>
      <c r="RGK411" s="56"/>
      <c r="RGL411" s="56"/>
      <c r="RGM411" s="56"/>
      <c r="RGN411" s="56"/>
      <c r="RGO411" s="56"/>
      <c r="RGP411" s="56"/>
      <c r="RGQ411" s="56"/>
      <c r="RGR411" s="56"/>
      <c r="RGS411" s="56"/>
      <c r="RGT411" s="56"/>
      <c r="RGU411" s="56"/>
      <c r="RGV411" s="56"/>
      <c r="RGW411" s="56"/>
      <c r="RGX411" s="56"/>
      <c r="RGY411" s="56"/>
      <c r="RGZ411" s="56"/>
      <c r="RHA411" s="56"/>
      <c r="RHB411" s="56"/>
      <c r="RHC411" s="56"/>
      <c r="RHD411" s="56"/>
      <c r="RHE411" s="56"/>
      <c r="RHF411" s="56"/>
      <c r="RHG411" s="56"/>
      <c r="RHH411" s="56"/>
      <c r="RHI411" s="56"/>
      <c r="RHJ411" s="56"/>
      <c r="RHK411" s="56"/>
      <c r="RHL411" s="56"/>
      <c r="RHM411" s="56"/>
      <c r="RHN411" s="56"/>
      <c r="RHO411" s="56"/>
      <c r="RHP411" s="56"/>
      <c r="RHQ411" s="56"/>
      <c r="RHR411" s="56"/>
      <c r="RHS411" s="56"/>
      <c r="RHT411" s="56"/>
      <c r="RHU411" s="56"/>
      <c r="RHV411" s="56"/>
      <c r="RHW411" s="56"/>
      <c r="RHX411" s="56"/>
      <c r="RHY411" s="56"/>
      <c r="RHZ411" s="56"/>
      <c r="RIA411" s="56"/>
      <c r="RIB411" s="56"/>
      <c r="RIC411" s="56"/>
      <c r="RID411" s="56"/>
      <c r="RIE411" s="56"/>
      <c r="RIF411" s="56"/>
      <c r="RIG411" s="56"/>
      <c r="RIH411" s="56"/>
      <c r="RII411" s="56"/>
      <c r="RIJ411" s="56"/>
      <c r="RIK411" s="56"/>
      <c r="RIL411" s="56"/>
      <c r="RIM411" s="56"/>
      <c r="RIN411" s="56"/>
      <c r="RIO411" s="56"/>
      <c r="RIP411" s="56"/>
      <c r="RIQ411" s="56"/>
      <c r="RIR411" s="56"/>
      <c r="RIS411" s="56"/>
      <c r="RIT411" s="56"/>
      <c r="RIU411" s="56"/>
      <c r="RIV411" s="56"/>
      <c r="RIW411" s="56"/>
      <c r="RIX411" s="56"/>
      <c r="RIY411" s="56"/>
      <c r="RIZ411" s="56"/>
      <c r="RJA411" s="56"/>
      <c r="RJB411" s="56"/>
      <c r="RJC411" s="56"/>
      <c r="RJD411" s="56"/>
      <c r="RJE411" s="56"/>
      <c r="RJF411" s="56"/>
      <c r="RJG411" s="56"/>
      <c r="RJH411" s="56"/>
      <c r="RJI411" s="56"/>
      <c r="RJJ411" s="56"/>
      <c r="RJK411" s="56"/>
      <c r="RJL411" s="56"/>
      <c r="RJM411" s="56"/>
      <c r="RJN411" s="56"/>
      <c r="RJO411" s="56"/>
      <c r="RJP411" s="56"/>
      <c r="RJQ411" s="56"/>
      <c r="RJR411" s="56"/>
      <c r="RJS411" s="56"/>
      <c r="RJT411" s="56"/>
      <c r="RJU411" s="56"/>
      <c r="RJV411" s="56"/>
      <c r="RJW411" s="56"/>
      <c r="RJX411" s="56"/>
      <c r="RJY411" s="56"/>
      <c r="RJZ411" s="56"/>
      <c r="RKA411" s="56"/>
      <c r="RKB411" s="56"/>
      <c r="RKC411" s="56"/>
      <c r="RKD411" s="56"/>
      <c r="RKE411" s="56"/>
      <c r="RKF411" s="56"/>
      <c r="RKG411" s="56"/>
      <c r="RKH411" s="56"/>
      <c r="RKI411" s="56"/>
      <c r="RKJ411" s="56"/>
      <c r="RKK411" s="56"/>
      <c r="RKL411" s="56"/>
      <c r="RKM411" s="56"/>
      <c r="RKN411" s="56"/>
      <c r="RKO411" s="56"/>
      <c r="RKP411" s="56"/>
      <c r="RKQ411" s="56"/>
      <c r="RKR411" s="56"/>
      <c r="RKS411" s="56"/>
      <c r="RKT411" s="56"/>
      <c r="RKU411" s="56"/>
      <c r="RKV411" s="56"/>
      <c r="RKW411" s="56"/>
      <c r="RKX411" s="56"/>
      <c r="RKY411" s="56"/>
      <c r="RKZ411" s="56"/>
      <c r="RLA411" s="56"/>
      <c r="RLB411" s="56"/>
      <c r="RLC411" s="56"/>
      <c r="RLD411" s="56"/>
      <c r="RLE411" s="56"/>
      <c r="RLF411" s="56"/>
      <c r="RLG411" s="56"/>
      <c r="RLH411" s="56"/>
      <c r="RLI411" s="56"/>
      <c r="RLJ411" s="56"/>
      <c r="RLK411" s="56"/>
      <c r="RLL411" s="56"/>
      <c r="RLM411" s="56"/>
      <c r="RLN411" s="56"/>
      <c r="RLO411" s="56"/>
      <c r="RLP411" s="56"/>
      <c r="RLQ411" s="56"/>
      <c r="RLR411" s="56"/>
      <c r="RLS411" s="56"/>
      <c r="RLT411" s="56"/>
      <c r="RLU411" s="56"/>
      <c r="RLV411" s="56"/>
      <c r="RLW411" s="56"/>
      <c r="RLX411" s="56"/>
      <c r="RLY411" s="56"/>
      <c r="RLZ411" s="56"/>
      <c r="RMA411" s="56"/>
      <c r="RMB411" s="56"/>
      <c r="RMC411" s="56"/>
      <c r="RMD411" s="56"/>
      <c r="RME411" s="56"/>
      <c r="RMF411" s="56"/>
      <c r="RMG411" s="56"/>
      <c r="RMH411" s="56"/>
      <c r="RMI411" s="56"/>
      <c r="RMJ411" s="56"/>
      <c r="RMK411" s="56"/>
      <c r="RML411" s="56"/>
      <c r="RMM411" s="56"/>
      <c r="RMN411" s="56"/>
      <c r="RMO411" s="56"/>
      <c r="RMP411" s="56"/>
      <c r="RMQ411" s="56"/>
      <c r="RMR411" s="56"/>
      <c r="RMS411" s="56"/>
      <c r="RMT411" s="56"/>
      <c r="RMU411" s="56"/>
      <c r="RMV411" s="56"/>
      <c r="RMW411" s="56"/>
      <c r="RMX411" s="56"/>
      <c r="RMY411" s="56"/>
      <c r="RMZ411" s="56"/>
      <c r="RNA411" s="56"/>
      <c r="RNB411" s="56"/>
      <c r="RNC411" s="56"/>
      <c r="RND411" s="56"/>
      <c r="RNE411" s="56"/>
      <c r="RNF411" s="56"/>
      <c r="RNG411" s="56"/>
      <c r="RNH411" s="56"/>
      <c r="RNI411" s="56"/>
      <c r="RNJ411" s="56"/>
      <c r="RNK411" s="56"/>
      <c r="RNL411" s="56"/>
      <c r="RNM411" s="56"/>
      <c r="RNN411" s="56"/>
      <c r="RNO411" s="56"/>
      <c r="RNP411" s="56"/>
      <c r="RNQ411" s="56"/>
      <c r="RNR411" s="56"/>
      <c r="RNS411" s="56"/>
      <c r="RNT411" s="56"/>
      <c r="RNU411" s="56"/>
      <c r="RNV411" s="56"/>
      <c r="RNW411" s="56"/>
      <c r="RNX411" s="56"/>
      <c r="RNY411" s="56"/>
      <c r="RNZ411" s="56"/>
      <c r="ROA411" s="56"/>
      <c r="ROB411" s="56"/>
      <c r="ROC411" s="56"/>
      <c r="ROD411" s="56"/>
      <c r="ROE411" s="56"/>
      <c r="ROF411" s="56"/>
      <c r="ROG411" s="56"/>
      <c r="ROH411" s="56"/>
      <c r="ROI411" s="56"/>
      <c r="ROJ411" s="56"/>
      <c r="ROK411" s="56"/>
      <c r="ROL411" s="56"/>
      <c r="ROM411" s="56"/>
      <c r="RON411" s="56"/>
      <c r="ROO411" s="56"/>
      <c r="ROP411" s="56"/>
      <c r="ROQ411" s="56"/>
      <c r="ROR411" s="56"/>
      <c r="ROS411" s="56"/>
      <c r="ROT411" s="56"/>
      <c r="ROU411" s="56"/>
      <c r="ROV411" s="56"/>
      <c r="ROW411" s="56"/>
      <c r="ROX411" s="56"/>
      <c r="ROY411" s="56"/>
      <c r="ROZ411" s="56"/>
      <c r="RPA411" s="56"/>
      <c r="RPB411" s="56"/>
      <c r="RPC411" s="56"/>
      <c r="RPD411" s="56"/>
      <c r="RPE411" s="56"/>
      <c r="RPF411" s="56"/>
      <c r="RPG411" s="56"/>
      <c r="RPH411" s="56"/>
      <c r="RPI411" s="56"/>
      <c r="RPJ411" s="56"/>
      <c r="RPK411" s="56"/>
      <c r="RPL411" s="56"/>
      <c r="RPM411" s="56"/>
      <c r="RPN411" s="56"/>
      <c r="RPO411" s="56"/>
      <c r="RPP411" s="56"/>
      <c r="RPQ411" s="56"/>
      <c r="RPR411" s="56"/>
      <c r="RPS411" s="56"/>
      <c r="RPT411" s="56"/>
      <c r="RPU411" s="56"/>
      <c r="RPV411" s="56"/>
      <c r="RPW411" s="56"/>
      <c r="RPX411" s="56"/>
      <c r="RPY411" s="56"/>
      <c r="RPZ411" s="56"/>
      <c r="RQA411" s="56"/>
      <c r="RQB411" s="56"/>
      <c r="RQC411" s="56"/>
      <c r="RQD411" s="56"/>
      <c r="RQE411" s="56"/>
      <c r="RQF411" s="56"/>
      <c r="RQG411" s="56"/>
      <c r="RQH411" s="56"/>
      <c r="RQI411" s="56"/>
      <c r="RQJ411" s="56"/>
      <c r="RQK411" s="56"/>
      <c r="RQL411" s="56"/>
      <c r="RQM411" s="56"/>
      <c r="RQN411" s="56"/>
      <c r="RQO411" s="56"/>
      <c r="RQP411" s="56"/>
      <c r="RQQ411" s="56"/>
      <c r="RQR411" s="56"/>
      <c r="RQS411" s="56"/>
      <c r="RQT411" s="56"/>
      <c r="RQU411" s="56"/>
      <c r="RQV411" s="56"/>
      <c r="RQW411" s="56"/>
      <c r="RQX411" s="56"/>
      <c r="RQY411" s="56"/>
      <c r="RQZ411" s="56"/>
      <c r="RRA411" s="56"/>
      <c r="RRB411" s="56"/>
      <c r="RRC411" s="56"/>
      <c r="RRD411" s="56"/>
      <c r="RRE411" s="56"/>
      <c r="RRF411" s="56"/>
      <c r="RRG411" s="56"/>
      <c r="RRH411" s="56"/>
      <c r="RRI411" s="56"/>
      <c r="RRJ411" s="56"/>
      <c r="RRK411" s="56"/>
      <c r="RRL411" s="56"/>
      <c r="RRM411" s="56"/>
      <c r="RRN411" s="56"/>
      <c r="RRO411" s="56"/>
      <c r="RRP411" s="56"/>
      <c r="RRQ411" s="56"/>
      <c r="RRR411" s="56"/>
      <c r="RRS411" s="56"/>
      <c r="RRT411" s="56"/>
      <c r="RRU411" s="56"/>
      <c r="RRV411" s="56"/>
      <c r="RRW411" s="56"/>
      <c r="RRX411" s="56"/>
      <c r="RRY411" s="56"/>
      <c r="RRZ411" s="56"/>
      <c r="RSA411" s="56"/>
      <c r="RSB411" s="56"/>
      <c r="RSC411" s="56"/>
      <c r="RSD411" s="56"/>
      <c r="RSE411" s="56"/>
      <c r="RSF411" s="56"/>
      <c r="RSG411" s="56"/>
      <c r="RSH411" s="56"/>
      <c r="RSI411" s="56"/>
      <c r="RSJ411" s="56"/>
      <c r="RSK411" s="56"/>
      <c r="RSL411" s="56"/>
      <c r="RSM411" s="56"/>
      <c r="RSN411" s="56"/>
      <c r="RSO411" s="56"/>
      <c r="RSP411" s="56"/>
      <c r="RSQ411" s="56"/>
      <c r="RSR411" s="56"/>
      <c r="RSS411" s="56"/>
      <c r="RST411" s="56"/>
      <c r="RSU411" s="56"/>
      <c r="RSV411" s="56"/>
      <c r="RSW411" s="56"/>
      <c r="RSX411" s="56"/>
      <c r="RSY411" s="56"/>
      <c r="RSZ411" s="56"/>
      <c r="RTA411" s="56"/>
      <c r="RTB411" s="56"/>
      <c r="RTC411" s="56"/>
      <c r="RTD411" s="56"/>
      <c r="RTE411" s="56"/>
      <c r="RTF411" s="56"/>
      <c r="RTG411" s="56"/>
      <c r="RTH411" s="56"/>
      <c r="RTI411" s="56"/>
      <c r="RTJ411" s="56"/>
      <c r="RTK411" s="56"/>
      <c r="RTL411" s="56"/>
      <c r="RTM411" s="56"/>
      <c r="RTN411" s="56"/>
      <c r="RTO411" s="56"/>
      <c r="RTP411" s="56"/>
      <c r="RTQ411" s="56"/>
      <c r="RTR411" s="56"/>
      <c r="RTS411" s="56"/>
      <c r="RTT411" s="56"/>
      <c r="RTU411" s="56"/>
      <c r="RTV411" s="56"/>
      <c r="RTW411" s="56"/>
      <c r="RTX411" s="56"/>
      <c r="RTY411" s="56"/>
      <c r="RTZ411" s="56"/>
      <c r="RUA411" s="56"/>
      <c r="RUB411" s="56"/>
      <c r="RUC411" s="56"/>
      <c r="RUD411" s="56"/>
      <c r="RUE411" s="56"/>
      <c r="RUF411" s="56"/>
      <c r="RUG411" s="56"/>
      <c r="RUH411" s="56"/>
      <c r="RUI411" s="56"/>
      <c r="RUJ411" s="56"/>
      <c r="RUK411" s="56"/>
      <c r="RUL411" s="56"/>
      <c r="RUM411" s="56"/>
      <c r="RUN411" s="56"/>
      <c r="RUO411" s="56"/>
      <c r="RUP411" s="56"/>
      <c r="RUQ411" s="56"/>
      <c r="RUR411" s="56"/>
      <c r="RUS411" s="56"/>
      <c r="RUT411" s="56"/>
      <c r="RUU411" s="56"/>
      <c r="RUV411" s="56"/>
      <c r="RUW411" s="56"/>
      <c r="RUX411" s="56"/>
      <c r="RUY411" s="56"/>
      <c r="RUZ411" s="56"/>
      <c r="RVA411" s="56"/>
      <c r="RVB411" s="56"/>
      <c r="RVC411" s="56"/>
      <c r="RVD411" s="56"/>
      <c r="RVE411" s="56"/>
      <c r="RVF411" s="56"/>
      <c r="RVG411" s="56"/>
      <c r="RVH411" s="56"/>
      <c r="RVI411" s="56"/>
      <c r="RVJ411" s="56"/>
      <c r="RVK411" s="56"/>
      <c r="RVL411" s="56"/>
      <c r="RVM411" s="56"/>
      <c r="RVN411" s="56"/>
      <c r="RVO411" s="56"/>
      <c r="RVP411" s="56"/>
      <c r="RVQ411" s="56"/>
      <c r="RVR411" s="56"/>
      <c r="RVS411" s="56"/>
      <c r="RVT411" s="56"/>
      <c r="RVU411" s="56"/>
      <c r="RVV411" s="56"/>
      <c r="RVW411" s="56"/>
      <c r="RVX411" s="56"/>
      <c r="RVY411" s="56"/>
      <c r="RVZ411" s="56"/>
      <c r="RWA411" s="56"/>
      <c r="RWB411" s="56"/>
      <c r="RWC411" s="56"/>
      <c r="RWD411" s="56"/>
      <c r="RWE411" s="56"/>
      <c r="RWF411" s="56"/>
      <c r="RWG411" s="56"/>
      <c r="RWH411" s="56"/>
      <c r="RWI411" s="56"/>
      <c r="RWJ411" s="56"/>
      <c r="RWK411" s="56"/>
      <c r="RWL411" s="56"/>
      <c r="RWM411" s="56"/>
      <c r="RWN411" s="56"/>
      <c r="RWO411" s="56"/>
      <c r="RWP411" s="56"/>
      <c r="RWQ411" s="56"/>
      <c r="RWR411" s="56"/>
      <c r="RWS411" s="56"/>
      <c r="RWT411" s="56"/>
      <c r="RWU411" s="56"/>
      <c r="RWV411" s="56"/>
      <c r="RWW411" s="56"/>
      <c r="RWX411" s="56"/>
      <c r="RWY411" s="56"/>
      <c r="RWZ411" s="56"/>
      <c r="RXA411" s="56"/>
      <c r="RXB411" s="56"/>
      <c r="RXC411" s="56"/>
      <c r="RXD411" s="56"/>
      <c r="RXE411" s="56"/>
      <c r="RXF411" s="56"/>
      <c r="RXG411" s="56"/>
      <c r="RXH411" s="56"/>
      <c r="RXI411" s="56"/>
      <c r="RXJ411" s="56"/>
      <c r="RXK411" s="56"/>
      <c r="RXL411" s="56"/>
      <c r="RXM411" s="56"/>
      <c r="RXN411" s="56"/>
      <c r="RXO411" s="56"/>
      <c r="RXP411" s="56"/>
      <c r="RXQ411" s="56"/>
      <c r="RXR411" s="56"/>
      <c r="RXS411" s="56"/>
      <c r="RXT411" s="56"/>
      <c r="RXU411" s="56"/>
      <c r="RXV411" s="56"/>
      <c r="RXW411" s="56"/>
      <c r="RXX411" s="56"/>
      <c r="RXY411" s="56"/>
      <c r="RXZ411" s="56"/>
      <c r="RYA411" s="56"/>
      <c r="RYB411" s="56"/>
      <c r="RYC411" s="56"/>
      <c r="RYD411" s="56"/>
      <c r="RYE411" s="56"/>
      <c r="RYF411" s="56"/>
      <c r="RYG411" s="56"/>
      <c r="RYH411" s="56"/>
      <c r="RYI411" s="56"/>
      <c r="RYJ411" s="56"/>
      <c r="RYK411" s="56"/>
      <c r="RYL411" s="56"/>
      <c r="RYM411" s="56"/>
      <c r="RYN411" s="56"/>
      <c r="RYO411" s="56"/>
      <c r="RYP411" s="56"/>
      <c r="RYQ411" s="56"/>
      <c r="RYR411" s="56"/>
      <c r="RYS411" s="56"/>
      <c r="RYT411" s="56"/>
      <c r="RYU411" s="56"/>
      <c r="RYV411" s="56"/>
      <c r="RYW411" s="56"/>
      <c r="RYX411" s="56"/>
      <c r="RYY411" s="56"/>
      <c r="RYZ411" s="56"/>
      <c r="RZA411" s="56"/>
      <c r="RZB411" s="56"/>
      <c r="RZC411" s="56"/>
      <c r="RZD411" s="56"/>
      <c r="RZE411" s="56"/>
      <c r="RZF411" s="56"/>
      <c r="RZG411" s="56"/>
      <c r="RZH411" s="56"/>
      <c r="RZI411" s="56"/>
      <c r="RZJ411" s="56"/>
      <c r="RZK411" s="56"/>
      <c r="RZL411" s="56"/>
      <c r="RZM411" s="56"/>
      <c r="RZN411" s="56"/>
      <c r="RZO411" s="56"/>
      <c r="RZP411" s="56"/>
      <c r="RZQ411" s="56"/>
      <c r="RZR411" s="56"/>
      <c r="RZS411" s="56"/>
      <c r="RZT411" s="56"/>
      <c r="RZU411" s="56"/>
      <c r="RZV411" s="56"/>
      <c r="RZW411" s="56"/>
      <c r="RZX411" s="56"/>
      <c r="RZY411" s="56"/>
      <c r="RZZ411" s="56"/>
      <c r="SAA411" s="56"/>
      <c r="SAB411" s="56"/>
      <c r="SAC411" s="56"/>
      <c r="SAD411" s="56"/>
      <c r="SAE411" s="56"/>
      <c r="SAF411" s="56"/>
      <c r="SAG411" s="56"/>
      <c r="SAH411" s="56"/>
      <c r="SAI411" s="56"/>
      <c r="SAJ411" s="56"/>
      <c r="SAK411" s="56"/>
      <c r="SAL411" s="56"/>
      <c r="SAM411" s="56"/>
      <c r="SAN411" s="56"/>
      <c r="SAO411" s="56"/>
      <c r="SAP411" s="56"/>
      <c r="SAQ411" s="56"/>
      <c r="SAR411" s="56"/>
      <c r="SAS411" s="56"/>
      <c r="SAT411" s="56"/>
      <c r="SAU411" s="56"/>
      <c r="SAV411" s="56"/>
      <c r="SAW411" s="56"/>
      <c r="SAX411" s="56"/>
      <c r="SAY411" s="56"/>
      <c r="SAZ411" s="56"/>
      <c r="SBA411" s="56"/>
      <c r="SBB411" s="56"/>
      <c r="SBC411" s="56"/>
      <c r="SBD411" s="56"/>
      <c r="SBE411" s="56"/>
      <c r="SBF411" s="56"/>
      <c r="SBG411" s="56"/>
      <c r="SBH411" s="56"/>
      <c r="SBI411" s="56"/>
      <c r="SBJ411" s="56"/>
      <c r="SBK411" s="56"/>
      <c r="SBL411" s="56"/>
      <c r="SBM411" s="56"/>
      <c r="SBN411" s="56"/>
      <c r="SBO411" s="56"/>
      <c r="SBP411" s="56"/>
      <c r="SBQ411" s="56"/>
      <c r="SBR411" s="56"/>
      <c r="SBS411" s="56"/>
      <c r="SBT411" s="56"/>
      <c r="SBU411" s="56"/>
      <c r="SBV411" s="56"/>
      <c r="SBW411" s="56"/>
      <c r="SBX411" s="56"/>
      <c r="SBY411" s="56"/>
      <c r="SBZ411" s="56"/>
      <c r="SCA411" s="56"/>
      <c r="SCB411" s="56"/>
      <c r="SCC411" s="56"/>
      <c r="SCD411" s="56"/>
      <c r="SCE411" s="56"/>
      <c r="SCF411" s="56"/>
      <c r="SCG411" s="56"/>
      <c r="SCH411" s="56"/>
      <c r="SCI411" s="56"/>
      <c r="SCJ411" s="56"/>
      <c r="SCK411" s="56"/>
      <c r="SCL411" s="56"/>
      <c r="SCM411" s="56"/>
      <c r="SCN411" s="56"/>
      <c r="SCO411" s="56"/>
      <c r="SCP411" s="56"/>
      <c r="SCQ411" s="56"/>
      <c r="SCR411" s="56"/>
      <c r="SCS411" s="56"/>
      <c r="SCT411" s="56"/>
      <c r="SCU411" s="56"/>
      <c r="SCV411" s="56"/>
      <c r="SCW411" s="56"/>
      <c r="SCX411" s="56"/>
      <c r="SCY411" s="56"/>
      <c r="SCZ411" s="56"/>
      <c r="SDA411" s="56"/>
      <c r="SDB411" s="56"/>
      <c r="SDC411" s="56"/>
      <c r="SDD411" s="56"/>
      <c r="SDE411" s="56"/>
      <c r="SDF411" s="56"/>
      <c r="SDG411" s="56"/>
      <c r="SDH411" s="56"/>
      <c r="SDI411" s="56"/>
      <c r="SDJ411" s="56"/>
      <c r="SDK411" s="56"/>
      <c r="SDL411" s="56"/>
      <c r="SDM411" s="56"/>
      <c r="SDN411" s="56"/>
      <c r="SDO411" s="56"/>
      <c r="SDP411" s="56"/>
      <c r="SDQ411" s="56"/>
      <c r="SDR411" s="56"/>
      <c r="SDS411" s="56"/>
      <c r="SDT411" s="56"/>
      <c r="SDU411" s="56"/>
      <c r="SDV411" s="56"/>
      <c r="SDW411" s="56"/>
      <c r="SDX411" s="56"/>
      <c r="SDY411" s="56"/>
      <c r="SDZ411" s="56"/>
      <c r="SEA411" s="56"/>
      <c r="SEB411" s="56"/>
      <c r="SEC411" s="56"/>
      <c r="SED411" s="56"/>
      <c r="SEE411" s="56"/>
      <c r="SEF411" s="56"/>
      <c r="SEG411" s="56"/>
      <c r="SEH411" s="56"/>
      <c r="SEI411" s="56"/>
      <c r="SEJ411" s="56"/>
      <c r="SEK411" s="56"/>
      <c r="SEL411" s="56"/>
      <c r="SEM411" s="56"/>
      <c r="SEN411" s="56"/>
      <c r="SEO411" s="56"/>
      <c r="SEP411" s="56"/>
      <c r="SEQ411" s="56"/>
      <c r="SER411" s="56"/>
      <c r="SES411" s="56"/>
      <c r="SET411" s="56"/>
      <c r="SEU411" s="56"/>
      <c r="SEV411" s="56"/>
      <c r="SEW411" s="56"/>
      <c r="SEX411" s="56"/>
      <c r="SEY411" s="56"/>
      <c r="SEZ411" s="56"/>
      <c r="SFA411" s="56"/>
      <c r="SFB411" s="56"/>
      <c r="SFC411" s="56"/>
      <c r="SFD411" s="56"/>
      <c r="SFE411" s="56"/>
      <c r="SFF411" s="56"/>
      <c r="SFG411" s="56"/>
      <c r="SFH411" s="56"/>
      <c r="SFI411" s="56"/>
      <c r="SFJ411" s="56"/>
      <c r="SFK411" s="56"/>
      <c r="SFL411" s="56"/>
      <c r="SFM411" s="56"/>
      <c r="SFN411" s="56"/>
      <c r="SFO411" s="56"/>
      <c r="SFP411" s="56"/>
      <c r="SFQ411" s="56"/>
      <c r="SFR411" s="56"/>
      <c r="SFS411" s="56"/>
      <c r="SFT411" s="56"/>
      <c r="SFU411" s="56"/>
      <c r="SFV411" s="56"/>
      <c r="SFW411" s="56"/>
      <c r="SFX411" s="56"/>
      <c r="SFY411" s="56"/>
      <c r="SFZ411" s="56"/>
      <c r="SGA411" s="56"/>
      <c r="SGB411" s="56"/>
      <c r="SGC411" s="56"/>
      <c r="SGD411" s="56"/>
      <c r="SGE411" s="56"/>
      <c r="SGF411" s="56"/>
      <c r="SGG411" s="56"/>
      <c r="SGH411" s="56"/>
      <c r="SGI411" s="56"/>
      <c r="SGJ411" s="56"/>
      <c r="SGK411" s="56"/>
      <c r="SGL411" s="56"/>
      <c r="SGM411" s="56"/>
      <c r="SGN411" s="56"/>
      <c r="SGO411" s="56"/>
      <c r="SGP411" s="56"/>
      <c r="SGQ411" s="56"/>
      <c r="SGR411" s="56"/>
      <c r="SGS411" s="56"/>
      <c r="SGT411" s="56"/>
      <c r="SGU411" s="56"/>
      <c r="SGV411" s="56"/>
      <c r="SGW411" s="56"/>
      <c r="SGX411" s="56"/>
      <c r="SGY411" s="56"/>
      <c r="SGZ411" s="56"/>
      <c r="SHA411" s="56"/>
      <c r="SHB411" s="56"/>
      <c r="SHC411" s="56"/>
      <c r="SHD411" s="56"/>
      <c r="SHE411" s="56"/>
      <c r="SHF411" s="56"/>
      <c r="SHG411" s="56"/>
      <c r="SHH411" s="56"/>
      <c r="SHI411" s="56"/>
      <c r="SHJ411" s="56"/>
      <c r="SHK411" s="56"/>
      <c r="SHL411" s="56"/>
      <c r="SHM411" s="56"/>
      <c r="SHN411" s="56"/>
      <c r="SHO411" s="56"/>
      <c r="SHP411" s="56"/>
      <c r="SHQ411" s="56"/>
      <c r="SHR411" s="56"/>
      <c r="SHS411" s="56"/>
      <c r="SHT411" s="56"/>
      <c r="SHU411" s="56"/>
      <c r="SHV411" s="56"/>
      <c r="SHW411" s="56"/>
      <c r="SHX411" s="56"/>
      <c r="SHY411" s="56"/>
      <c r="SHZ411" s="56"/>
      <c r="SIA411" s="56"/>
      <c r="SIB411" s="56"/>
      <c r="SIC411" s="56"/>
      <c r="SID411" s="56"/>
      <c r="SIE411" s="56"/>
      <c r="SIF411" s="56"/>
      <c r="SIG411" s="56"/>
      <c r="SIH411" s="56"/>
      <c r="SII411" s="56"/>
      <c r="SIJ411" s="56"/>
      <c r="SIK411" s="56"/>
      <c r="SIL411" s="56"/>
      <c r="SIM411" s="56"/>
      <c r="SIN411" s="56"/>
      <c r="SIO411" s="56"/>
      <c r="SIP411" s="56"/>
      <c r="SIQ411" s="56"/>
      <c r="SIR411" s="56"/>
      <c r="SIS411" s="56"/>
      <c r="SIT411" s="56"/>
      <c r="SIU411" s="56"/>
      <c r="SIV411" s="56"/>
      <c r="SIW411" s="56"/>
      <c r="SIX411" s="56"/>
      <c r="SIY411" s="56"/>
      <c r="SIZ411" s="56"/>
      <c r="SJA411" s="56"/>
      <c r="SJB411" s="56"/>
      <c r="SJC411" s="56"/>
      <c r="SJD411" s="56"/>
      <c r="SJE411" s="56"/>
      <c r="SJF411" s="56"/>
      <c r="SJG411" s="56"/>
      <c r="SJH411" s="56"/>
      <c r="SJI411" s="56"/>
      <c r="SJJ411" s="56"/>
      <c r="SJK411" s="56"/>
      <c r="SJL411" s="56"/>
      <c r="SJM411" s="56"/>
      <c r="SJN411" s="56"/>
      <c r="SJO411" s="56"/>
      <c r="SJP411" s="56"/>
      <c r="SJQ411" s="56"/>
      <c r="SJR411" s="56"/>
      <c r="SJS411" s="56"/>
      <c r="SJT411" s="56"/>
      <c r="SJU411" s="56"/>
      <c r="SJV411" s="56"/>
      <c r="SJW411" s="56"/>
      <c r="SJX411" s="56"/>
      <c r="SJY411" s="56"/>
      <c r="SJZ411" s="56"/>
      <c r="SKA411" s="56"/>
      <c r="SKB411" s="56"/>
      <c r="SKC411" s="56"/>
      <c r="SKD411" s="56"/>
      <c r="SKE411" s="56"/>
      <c r="SKF411" s="56"/>
      <c r="SKG411" s="56"/>
      <c r="SKH411" s="56"/>
      <c r="SKI411" s="56"/>
      <c r="SKJ411" s="56"/>
      <c r="SKK411" s="56"/>
      <c r="SKL411" s="56"/>
      <c r="SKM411" s="56"/>
      <c r="SKN411" s="56"/>
      <c r="SKO411" s="56"/>
      <c r="SKP411" s="56"/>
      <c r="SKQ411" s="56"/>
      <c r="SKR411" s="56"/>
      <c r="SKS411" s="56"/>
      <c r="SKT411" s="56"/>
      <c r="SKU411" s="56"/>
      <c r="SKV411" s="56"/>
      <c r="SKW411" s="56"/>
      <c r="SKX411" s="56"/>
      <c r="SKY411" s="56"/>
      <c r="SKZ411" s="56"/>
      <c r="SLA411" s="56"/>
      <c r="SLB411" s="56"/>
      <c r="SLC411" s="56"/>
      <c r="SLD411" s="56"/>
      <c r="SLE411" s="56"/>
      <c r="SLF411" s="56"/>
      <c r="SLG411" s="56"/>
      <c r="SLH411" s="56"/>
      <c r="SLI411" s="56"/>
      <c r="SLJ411" s="56"/>
      <c r="SLK411" s="56"/>
      <c r="SLL411" s="56"/>
      <c r="SLM411" s="56"/>
      <c r="SLN411" s="56"/>
      <c r="SLO411" s="56"/>
      <c r="SLP411" s="56"/>
      <c r="SLQ411" s="56"/>
      <c r="SLR411" s="56"/>
      <c r="SLS411" s="56"/>
      <c r="SLT411" s="56"/>
      <c r="SLU411" s="56"/>
      <c r="SLV411" s="56"/>
      <c r="SLW411" s="56"/>
      <c r="SLX411" s="56"/>
      <c r="SLY411" s="56"/>
      <c r="SLZ411" s="56"/>
      <c r="SMA411" s="56"/>
      <c r="SMB411" s="56"/>
      <c r="SMC411" s="56"/>
      <c r="SMD411" s="56"/>
      <c r="SME411" s="56"/>
      <c r="SMF411" s="56"/>
      <c r="SMG411" s="56"/>
      <c r="SMH411" s="56"/>
      <c r="SMI411" s="56"/>
      <c r="SMJ411" s="56"/>
      <c r="SMK411" s="56"/>
      <c r="SML411" s="56"/>
      <c r="SMM411" s="56"/>
      <c r="SMN411" s="56"/>
      <c r="SMO411" s="56"/>
      <c r="SMP411" s="56"/>
      <c r="SMQ411" s="56"/>
      <c r="SMR411" s="56"/>
      <c r="SMS411" s="56"/>
      <c r="SMT411" s="56"/>
      <c r="SMU411" s="56"/>
      <c r="SMV411" s="56"/>
      <c r="SMW411" s="56"/>
      <c r="SMX411" s="56"/>
      <c r="SMY411" s="56"/>
      <c r="SMZ411" s="56"/>
      <c r="SNA411" s="56"/>
      <c r="SNB411" s="56"/>
      <c r="SNC411" s="56"/>
      <c r="SND411" s="56"/>
      <c r="SNE411" s="56"/>
      <c r="SNF411" s="56"/>
      <c r="SNG411" s="56"/>
      <c r="SNH411" s="56"/>
      <c r="SNI411" s="56"/>
      <c r="SNJ411" s="56"/>
      <c r="SNK411" s="56"/>
      <c r="SNL411" s="56"/>
      <c r="SNM411" s="56"/>
      <c r="SNN411" s="56"/>
      <c r="SNO411" s="56"/>
      <c r="SNP411" s="56"/>
      <c r="SNQ411" s="56"/>
      <c r="SNR411" s="56"/>
      <c r="SNS411" s="56"/>
      <c r="SNT411" s="56"/>
      <c r="SNU411" s="56"/>
      <c r="SNV411" s="56"/>
      <c r="SNW411" s="56"/>
      <c r="SNX411" s="56"/>
      <c r="SNY411" s="56"/>
      <c r="SNZ411" s="56"/>
      <c r="SOA411" s="56"/>
      <c r="SOB411" s="56"/>
      <c r="SOC411" s="56"/>
      <c r="SOD411" s="56"/>
      <c r="SOE411" s="56"/>
      <c r="SOF411" s="56"/>
      <c r="SOG411" s="56"/>
      <c r="SOH411" s="56"/>
      <c r="SOI411" s="56"/>
      <c r="SOJ411" s="56"/>
      <c r="SOK411" s="56"/>
      <c r="SOL411" s="56"/>
      <c r="SOM411" s="56"/>
      <c r="SON411" s="56"/>
      <c r="SOO411" s="56"/>
      <c r="SOP411" s="56"/>
      <c r="SOQ411" s="56"/>
      <c r="SOR411" s="56"/>
      <c r="SOS411" s="56"/>
      <c r="SOT411" s="56"/>
      <c r="SOU411" s="56"/>
      <c r="SOV411" s="56"/>
      <c r="SOW411" s="56"/>
      <c r="SOX411" s="56"/>
      <c r="SOY411" s="56"/>
      <c r="SOZ411" s="56"/>
      <c r="SPA411" s="56"/>
      <c r="SPB411" s="56"/>
      <c r="SPC411" s="56"/>
      <c r="SPD411" s="56"/>
      <c r="SPE411" s="56"/>
      <c r="SPF411" s="56"/>
      <c r="SPG411" s="56"/>
      <c r="SPH411" s="56"/>
      <c r="SPI411" s="56"/>
      <c r="SPJ411" s="56"/>
      <c r="SPK411" s="56"/>
      <c r="SPL411" s="56"/>
      <c r="SPM411" s="56"/>
      <c r="SPN411" s="56"/>
      <c r="SPO411" s="56"/>
      <c r="SPP411" s="56"/>
      <c r="SPQ411" s="56"/>
      <c r="SPR411" s="56"/>
      <c r="SPS411" s="56"/>
      <c r="SPT411" s="56"/>
      <c r="SPU411" s="56"/>
      <c r="SPV411" s="56"/>
      <c r="SPW411" s="56"/>
      <c r="SPX411" s="56"/>
      <c r="SPY411" s="56"/>
      <c r="SPZ411" s="56"/>
      <c r="SQA411" s="56"/>
      <c r="SQB411" s="56"/>
      <c r="SQC411" s="56"/>
      <c r="SQD411" s="56"/>
      <c r="SQE411" s="56"/>
      <c r="SQF411" s="56"/>
      <c r="SQG411" s="56"/>
      <c r="SQH411" s="56"/>
      <c r="SQI411" s="56"/>
      <c r="SQJ411" s="56"/>
      <c r="SQK411" s="56"/>
      <c r="SQL411" s="56"/>
      <c r="SQM411" s="56"/>
      <c r="SQN411" s="56"/>
      <c r="SQO411" s="56"/>
      <c r="SQP411" s="56"/>
      <c r="SQQ411" s="56"/>
      <c r="SQR411" s="56"/>
      <c r="SQS411" s="56"/>
      <c r="SQT411" s="56"/>
      <c r="SQU411" s="56"/>
      <c r="SQV411" s="56"/>
      <c r="SQW411" s="56"/>
      <c r="SQX411" s="56"/>
      <c r="SQY411" s="56"/>
      <c r="SQZ411" s="56"/>
      <c r="SRA411" s="56"/>
      <c r="SRB411" s="56"/>
      <c r="SRC411" s="56"/>
      <c r="SRD411" s="56"/>
      <c r="SRE411" s="56"/>
      <c r="SRF411" s="56"/>
      <c r="SRG411" s="56"/>
      <c r="SRH411" s="56"/>
      <c r="SRI411" s="56"/>
      <c r="SRJ411" s="56"/>
      <c r="SRK411" s="56"/>
      <c r="SRL411" s="56"/>
      <c r="SRM411" s="56"/>
      <c r="SRN411" s="56"/>
      <c r="SRO411" s="56"/>
      <c r="SRP411" s="56"/>
      <c r="SRQ411" s="56"/>
      <c r="SRR411" s="56"/>
      <c r="SRS411" s="56"/>
      <c r="SRT411" s="56"/>
      <c r="SRU411" s="56"/>
      <c r="SRV411" s="56"/>
      <c r="SRW411" s="56"/>
      <c r="SRX411" s="56"/>
      <c r="SRY411" s="56"/>
      <c r="SRZ411" s="56"/>
      <c r="SSA411" s="56"/>
      <c r="SSB411" s="56"/>
      <c r="SSC411" s="56"/>
      <c r="SSD411" s="56"/>
      <c r="SSE411" s="56"/>
      <c r="SSF411" s="56"/>
      <c r="SSG411" s="56"/>
      <c r="SSH411" s="56"/>
      <c r="SSI411" s="56"/>
      <c r="SSJ411" s="56"/>
      <c r="SSK411" s="56"/>
      <c r="SSL411" s="56"/>
      <c r="SSM411" s="56"/>
      <c r="SSN411" s="56"/>
      <c r="SSO411" s="56"/>
      <c r="SSP411" s="56"/>
      <c r="SSQ411" s="56"/>
      <c r="SSR411" s="56"/>
      <c r="SSS411" s="56"/>
      <c r="SST411" s="56"/>
      <c r="SSU411" s="56"/>
      <c r="SSV411" s="56"/>
      <c r="SSW411" s="56"/>
      <c r="SSX411" s="56"/>
      <c r="SSY411" s="56"/>
      <c r="SSZ411" s="56"/>
      <c r="STA411" s="56"/>
      <c r="STB411" s="56"/>
      <c r="STC411" s="56"/>
      <c r="STD411" s="56"/>
      <c r="STE411" s="56"/>
      <c r="STF411" s="56"/>
      <c r="STG411" s="56"/>
      <c r="STH411" s="56"/>
      <c r="STI411" s="56"/>
      <c r="STJ411" s="56"/>
      <c r="STK411" s="56"/>
      <c r="STL411" s="56"/>
      <c r="STM411" s="56"/>
      <c r="STN411" s="56"/>
      <c r="STO411" s="56"/>
      <c r="STP411" s="56"/>
      <c r="STQ411" s="56"/>
      <c r="STR411" s="56"/>
      <c r="STS411" s="56"/>
      <c r="STT411" s="56"/>
      <c r="STU411" s="56"/>
      <c r="STV411" s="56"/>
      <c r="STW411" s="56"/>
      <c r="STX411" s="56"/>
      <c r="STY411" s="56"/>
      <c r="STZ411" s="56"/>
      <c r="SUA411" s="56"/>
      <c r="SUB411" s="56"/>
      <c r="SUC411" s="56"/>
      <c r="SUD411" s="56"/>
      <c r="SUE411" s="56"/>
      <c r="SUF411" s="56"/>
      <c r="SUG411" s="56"/>
      <c r="SUH411" s="56"/>
      <c r="SUI411" s="56"/>
      <c r="SUJ411" s="56"/>
      <c r="SUK411" s="56"/>
      <c r="SUL411" s="56"/>
      <c r="SUM411" s="56"/>
      <c r="SUN411" s="56"/>
      <c r="SUO411" s="56"/>
      <c r="SUP411" s="56"/>
      <c r="SUQ411" s="56"/>
      <c r="SUR411" s="56"/>
      <c r="SUS411" s="56"/>
      <c r="SUT411" s="56"/>
      <c r="SUU411" s="56"/>
      <c r="SUV411" s="56"/>
      <c r="SUW411" s="56"/>
      <c r="SUX411" s="56"/>
      <c r="SUY411" s="56"/>
      <c r="SUZ411" s="56"/>
      <c r="SVA411" s="56"/>
      <c r="SVB411" s="56"/>
      <c r="SVC411" s="56"/>
      <c r="SVD411" s="56"/>
      <c r="SVE411" s="56"/>
      <c r="SVF411" s="56"/>
      <c r="SVG411" s="56"/>
      <c r="SVH411" s="56"/>
      <c r="SVI411" s="56"/>
      <c r="SVJ411" s="56"/>
      <c r="SVK411" s="56"/>
      <c r="SVL411" s="56"/>
      <c r="SVM411" s="56"/>
      <c r="SVN411" s="56"/>
      <c r="SVO411" s="56"/>
      <c r="SVP411" s="56"/>
      <c r="SVQ411" s="56"/>
      <c r="SVR411" s="56"/>
      <c r="SVS411" s="56"/>
      <c r="SVT411" s="56"/>
      <c r="SVU411" s="56"/>
      <c r="SVV411" s="56"/>
      <c r="SVW411" s="56"/>
      <c r="SVX411" s="56"/>
      <c r="SVY411" s="56"/>
      <c r="SVZ411" s="56"/>
      <c r="SWA411" s="56"/>
      <c r="SWB411" s="56"/>
      <c r="SWC411" s="56"/>
      <c r="SWD411" s="56"/>
      <c r="SWE411" s="56"/>
      <c r="SWF411" s="56"/>
      <c r="SWG411" s="56"/>
      <c r="SWH411" s="56"/>
      <c r="SWI411" s="56"/>
      <c r="SWJ411" s="56"/>
      <c r="SWK411" s="56"/>
      <c r="SWL411" s="56"/>
      <c r="SWM411" s="56"/>
      <c r="SWN411" s="56"/>
      <c r="SWO411" s="56"/>
      <c r="SWP411" s="56"/>
      <c r="SWQ411" s="56"/>
      <c r="SWR411" s="56"/>
      <c r="SWS411" s="56"/>
      <c r="SWT411" s="56"/>
      <c r="SWU411" s="56"/>
      <c r="SWV411" s="56"/>
      <c r="SWW411" s="56"/>
      <c r="SWX411" s="56"/>
      <c r="SWY411" s="56"/>
      <c r="SWZ411" s="56"/>
      <c r="SXA411" s="56"/>
      <c r="SXB411" s="56"/>
      <c r="SXC411" s="56"/>
      <c r="SXD411" s="56"/>
      <c r="SXE411" s="56"/>
      <c r="SXF411" s="56"/>
      <c r="SXG411" s="56"/>
      <c r="SXH411" s="56"/>
      <c r="SXI411" s="56"/>
      <c r="SXJ411" s="56"/>
      <c r="SXK411" s="56"/>
      <c r="SXL411" s="56"/>
      <c r="SXM411" s="56"/>
      <c r="SXN411" s="56"/>
      <c r="SXO411" s="56"/>
      <c r="SXP411" s="56"/>
      <c r="SXQ411" s="56"/>
      <c r="SXR411" s="56"/>
      <c r="SXS411" s="56"/>
      <c r="SXT411" s="56"/>
      <c r="SXU411" s="56"/>
      <c r="SXV411" s="56"/>
      <c r="SXW411" s="56"/>
      <c r="SXX411" s="56"/>
      <c r="SXY411" s="56"/>
      <c r="SXZ411" s="56"/>
      <c r="SYA411" s="56"/>
      <c r="SYB411" s="56"/>
      <c r="SYC411" s="56"/>
      <c r="SYD411" s="56"/>
      <c r="SYE411" s="56"/>
      <c r="SYF411" s="56"/>
      <c r="SYG411" s="56"/>
      <c r="SYH411" s="56"/>
      <c r="SYI411" s="56"/>
      <c r="SYJ411" s="56"/>
      <c r="SYK411" s="56"/>
      <c r="SYL411" s="56"/>
      <c r="SYM411" s="56"/>
      <c r="SYN411" s="56"/>
      <c r="SYO411" s="56"/>
      <c r="SYP411" s="56"/>
      <c r="SYQ411" s="56"/>
      <c r="SYR411" s="56"/>
      <c r="SYS411" s="56"/>
      <c r="SYT411" s="56"/>
      <c r="SYU411" s="56"/>
      <c r="SYV411" s="56"/>
      <c r="SYW411" s="56"/>
      <c r="SYX411" s="56"/>
      <c r="SYY411" s="56"/>
      <c r="SYZ411" s="56"/>
      <c r="SZA411" s="56"/>
      <c r="SZB411" s="56"/>
      <c r="SZC411" s="56"/>
      <c r="SZD411" s="56"/>
      <c r="SZE411" s="56"/>
      <c r="SZF411" s="56"/>
      <c r="SZG411" s="56"/>
      <c r="SZH411" s="56"/>
      <c r="SZI411" s="56"/>
      <c r="SZJ411" s="56"/>
      <c r="SZK411" s="56"/>
      <c r="SZL411" s="56"/>
      <c r="SZM411" s="56"/>
      <c r="SZN411" s="56"/>
      <c r="SZO411" s="56"/>
      <c r="SZP411" s="56"/>
      <c r="SZQ411" s="56"/>
      <c r="SZR411" s="56"/>
      <c r="SZS411" s="56"/>
      <c r="SZT411" s="56"/>
      <c r="SZU411" s="56"/>
      <c r="SZV411" s="56"/>
      <c r="SZW411" s="56"/>
      <c r="SZX411" s="56"/>
      <c r="SZY411" s="56"/>
      <c r="SZZ411" s="56"/>
      <c r="TAA411" s="56"/>
      <c r="TAB411" s="56"/>
      <c r="TAC411" s="56"/>
      <c r="TAD411" s="56"/>
      <c r="TAE411" s="56"/>
      <c r="TAF411" s="56"/>
      <c r="TAG411" s="56"/>
      <c r="TAH411" s="56"/>
      <c r="TAI411" s="56"/>
      <c r="TAJ411" s="56"/>
      <c r="TAK411" s="56"/>
      <c r="TAL411" s="56"/>
      <c r="TAM411" s="56"/>
      <c r="TAN411" s="56"/>
      <c r="TAO411" s="56"/>
      <c r="TAP411" s="56"/>
      <c r="TAQ411" s="56"/>
      <c r="TAR411" s="56"/>
      <c r="TAS411" s="56"/>
      <c r="TAT411" s="56"/>
      <c r="TAU411" s="56"/>
      <c r="TAV411" s="56"/>
      <c r="TAW411" s="56"/>
      <c r="TAX411" s="56"/>
      <c r="TAY411" s="56"/>
      <c r="TAZ411" s="56"/>
      <c r="TBA411" s="56"/>
      <c r="TBB411" s="56"/>
      <c r="TBC411" s="56"/>
      <c r="TBD411" s="56"/>
      <c r="TBE411" s="56"/>
      <c r="TBF411" s="56"/>
      <c r="TBG411" s="56"/>
      <c r="TBH411" s="56"/>
      <c r="TBI411" s="56"/>
      <c r="TBJ411" s="56"/>
      <c r="TBK411" s="56"/>
      <c r="TBL411" s="56"/>
      <c r="TBM411" s="56"/>
      <c r="TBN411" s="56"/>
      <c r="TBO411" s="56"/>
      <c r="TBP411" s="56"/>
      <c r="TBQ411" s="56"/>
      <c r="TBR411" s="56"/>
      <c r="TBS411" s="56"/>
      <c r="TBT411" s="56"/>
      <c r="TBU411" s="56"/>
      <c r="TBV411" s="56"/>
      <c r="TBW411" s="56"/>
      <c r="TBX411" s="56"/>
      <c r="TBY411" s="56"/>
      <c r="TBZ411" s="56"/>
      <c r="TCA411" s="56"/>
      <c r="TCB411" s="56"/>
      <c r="TCC411" s="56"/>
      <c r="TCD411" s="56"/>
      <c r="TCE411" s="56"/>
      <c r="TCF411" s="56"/>
      <c r="TCG411" s="56"/>
      <c r="TCH411" s="56"/>
      <c r="TCI411" s="56"/>
      <c r="TCJ411" s="56"/>
      <c r="TCK411" s="56"/>
      <c r="TCL411" s="56"/>
      <c r="TCM411" s="56"/>
      <c r="TCN411" s="56"/>
      <c r="TCO411" s="56"/>
      <c r="TCP411" s="56"/>
      <c r="TCQ411" s="56"/>
      <c r="TCR411" s="56"/>
      <c r="TCS411" s="56"/>
      <c r="TCT411" s="56"/>
      <c r="TCU411" s="56"/>
      <c r="TCV411" s="56"/>
      <c r="TCW411" s="56"/>
      <c r="TCX411" s="56"/>
      <c r="TCY411" s="56"/>
      <c r="TCZ411" s="56"/>
      <c r="TDA411" s="56"/>
      <c r="TDB411" s="56"/>
      <c r="TDC411" s="56"/>
      <c r="TDD411" s="56"/>
      <c r="TDE411" s="56"/>
      <c r="TDF411" s="56"/>
      <c r="TDG411" s="56"/>
      <c r="TDH411" s="56"/>
      <c r="TDI411" s="56"/>
      <c r="TDJ411" s="56"/>
      <c r="TDK411" s="56"/>
      <c r="TDL411" s="56"/>
      <c r="TDM411" s="56"/>
      <c r="TDN411" s="56"/>
      <c r="TDO411" s="56"/>
      <c r="TDP411" s="56"/>
      <c r="TDQ411" s="56"/>
      <c r="TDR411" s="56"/>
      <c r="TDS411" s="56"/>
      <c r="TDT411" s="56"/>
      <c r="TDU411" s="56"/>
      <c r="TDV411" s="56"/>
      <c r="TDW411" s="56"/>
      <c r="TDX411" s="56"/>
      <c r="TDY411" s="56"/>
      <c r="TDZ411" s="56"/>
      <c r="TEA411" s="56"/>
      <c r="TEB411" s="56"/>
      <c r="TEC411" s="56"/>
      <c r="TED411" s="56"/>
      <c r="TEE411" s="56"/>
      <c r="TEF411" s="56"/>
      <c r="TEG411" s="56"/>
      <c r="TEH411" s="56"/>
      <c r="TEI411" s="56"/>
      <c r="TEJ411" s="56"/>
      <c r="TEK411" s="56"/>
      <c r="TEL411" s="56"/>
      <c r="TEM411" s="56"/>
      <c r="TEN411" s="56"/>
      <c r="TEO411" s="56"/>
      <c r="TEP411" s="56"/>
      <c r="TEQ411" s="56"/>
      <c r="TER411" s="56"/>
      <c r="TES411" s="56"/>
      <c r="TET411" s="56"/>
      <c r="TEU411" s="56"/>
      <c r="TEV411" s="56"/>
      <c r="TEW411" s="56"/>
      <c r="TEX411" s="56"/>
      <c r="TEY411" s="56"/>
      <c r="TEZ411" s="56"/>
      <c r="TFA411" s="56"/>
      <c r="TFB411" s="56"/>
      <c r="TFC411" s="56"/>
      <c r="TFD411" s="56"/>
      <c r="TFE411" s="56"/>
      <c r="TFF411" s="56"/>
      <c r="TFG411" s="56"/>
      <c r="TFH411" s="56"/>
      <c r="TFI411" s="56"/>
      <c r="TFJ411" s="56"/>
      <c r="TFK411" s="56"/>
      <c r="TFL411" s="56"/>
      <c r="TFM411" s="56"/>
      <c r="TFN411" s="56"/>
      <c r="TFO411" s="56"/>
      <c r="TFP411" s="56"/>
      <c r="TFQ411" s="56"/>
      <c r="TFR411" s="56"/>
      <c r="TFS411" s="56"/>
      <c r="TFT411" s="56"/>
      <c r="TFU411" s="56"/>
      <c r="TFV411" s="56"/>
      <c r="TFW411" s="56"/>
      <c r="TFX411" s="56"/>
      <c r="TFY411" s="56"/>
      <c r="TFZ411" s="56"/>
      <c r="TGA411" s="56"/>
      <c r="TGB411" s="56"/>
      <c r="TGC411" s="56"/>
      <c r="TGD411" s="56"/>
      <c r="TGE411" s="56"/>
      <c r="TGF411" s="56"/>
      <c r="TGG411" s="56"/>
      <c r="TGH411" s="56"/>
      <c r="TGI411" s="56"/>
      <c r="TGJ411" s="56"/>
      <c r="TGK411" s="56"/>
      <c r="TGL411" s="56"/>
      <c r="TGM411" s="56"/>
      <c r="TGN411" s="56"/>
      <c r="TGO411" s="56"/>
      <c r="TGP411" s="56"/>
      <c r="TGQ411" s="56"/>
      <c r="TGR411" s="56"/>
      <c r="TGS411" s="56"/>
      <c r="TGT411" s="56"/>
      <c r="TGU411" s="56"/>
      <c r="TGV411" s="56"/>
      <c r="TGW411" s="56"/>
      <c r="TGX411" s="56"/>
      <c r="TGY411" s="56"/>
      <c r="TGZ411" s="56"/>
      <c r="THA411" s="56"/>
      <c r="THB411" s="56"/>
      <c r="THC411" s="56"/>
      <c r="THD411" s="56"/>
      <c r="THE411" s="56"/>
      <c r="THF411" s="56"/>
      <c r="THG411" s="56"/>
      <c r="THH411" s="56"/>
      <c r="THI411" s="56"/>
      <c r="THJ411" s="56"/>
      <c r="THK411" s="56"/>
      <c r="THL411" s="56"/>
      <c r="THM411" s="56"/>
      <c r="THN411" s="56"/>
      <c r="THO411" s="56"/>
      <c r="THP411" s="56"/>
      <c r="THQ411" s="56"/>
      <c r="THR411" s="56"/>
      <c r="THS411" s="56"/>
      <c r="THT411" s="56"/>
      <c r="THU411" s="56"/>
      <c r="THV411" s="56"/>
      <c r="THW411" s="56"/>
      <c r="THX411" s="56"/>
      <c r="THY411" s="56"/>
      <c r="THZ411" s="56"/>
      <c r="TIA411" s="56"/>
      <c r="TIB411" s="56"/>
      <c r="TIC411" s="56"/>
      <c r="TID411" s="56"/>
      <c r="TIE411" s="56"/>
      <c r="TIF411" s="56"/>
      <c r="TIG411" s="56"/>
      <c r="TIH411" s="56"/>
      <c r="TII411" s="56"/>
      <c r="TIJ411" s="56"/>
      <c r="TIK411" s="56"/>
      <c r="TIL411" s="56"/>
      <c r="TIM411" s="56"/>
      <c r="TIN411" s="56"/>
      <c r="TIO411" s="56"/>
      <c r="TIP411" s="56"/>
      <c r="TIQ411" s="56"/>
      <c r="TIR411" s="56"/>
      <c r="TIS411" s="56"/>
      <c r="TIT411" s="56"/>
      <c r="TIU411" s="56"/>
      <c r="TIV411" s="56"/>
      <c r="TIW411" s="56"/>
      <c r="TIX411" s="56"/>
      <c r="TIY411" s="56"/>
      <c r="TIZ411" s="56"/>
      <c r="TJA411" s="56"/>
      <c r="TJB411" s="56"/>
      <c r="TJC411" s="56"/>
      <c r="TJD411" s="56"/>
      <c r="TJE411" s="56"/>
      <c r="TJF411" s="56"/>
      <c r="TJG411" s="56"/>
      <c r="TJH411" s="56"/>
      <c r="TJI411" s="56"/>
      <c r="TJJ411" s="56"/>
      <c r="TJK411" s="56"/>
      <c r="TJL411" s="56"/>
      <c r="TJM411" s="56"/>
      <c r="TJN411" s="56"/>
      <c r="TJO411" s="56"/>
      <c r="TJP411" s="56"/>
      <c r="TJQ411" s="56"/>
      <c r="TJR411" s="56"/>
      <c r="TJS411" s="56"/>
      <c r="TJT411" s="56"/>
      <c r="TJU411" s="56"/>
      <c r="TJV411" s="56"/>
      <c r="TJW411" s="56"/>
      <c r="TJX411" s="56"/>
      <c r="TJY411" s="56"/>
      <c r="TJZ411" s="56"/>
      <c r="TKA411" s="56"/>
      <c r="TKB411" s="56"/>
      <c r="TKC411" s="56"/>
      <c r="TKD411" s="56"/>
      <c r="TKE411" s="56"/>
      <c r="TKF411" s="56"/>
      <c r="TKG411" s="56"/>
      <c r="TKH411" s="56"/>
      <c r="TKI411" s="56"/>
      <c r="TKJ411" s="56"/>
      <c r="TKK411" s="56"/>
      <c r="TKL411" s="56"/>
      <c r="TKM411" s="56"/>
      <c r="TKN411" s="56"/>
      <c r="TKO411" s="56"/>
      <c r="TKP411" s="56"/>
      <c r="TKQ411" s="56"/>
      <c r="TKR411" s="56"/>
      <c r="TKS411" s="56"/>
      <c r="TKT411" s="56"/>
      <c r="TKU411" s="56"/>
      <c r="TKV411" s="56"/>
      <c r="TKW411" s="56"/>
      <c r="TKX411" s="56"/>
      <c r="TKY411" s="56"/>
      <c r="TKZ411" s="56"/>
      <c r="TLA411" s="56"/>
      <c r="TLB411" s="56"/>
      <c r="TLC411" s="56"/>
      <c r="TLD411" s="56"/>
      <c r="TLE411" s="56"/>
      <c r="TLF411" s="56"/>
      <c r="TLG411" s="56"/>
      <c r="TLH411" s="56"/>
      <c r="TLI411" s="56"/>
      <c r="TLJ411" s="56"/>
      <c r="TLK411" s="56"/>
      <c r="TLL411" s="56"/>
      <c r="TLM411" s="56"/>
      <c r="TLN411" s="56"/>
      <c r="TLO411" s="56"/>
      <c r="TLP411" s="56"/>
      <c r="TLQ411" s="56"/>
      <c r="TLR411" s="56"/>
      <c r="TLS411" s="56"/>
      <c r="TLT411" s="56"/>
      <c r="TLU411" s="56"/>
      <c r="TLV411" s="56"/>
      <c r="TLW411" s="56"/>
      <c r="TLX411" s="56"/>
      <c r="TLY411" s="56"/>
      <c r="TLZ411" s="56"/>
      <c r="TMA411" s="56"/>
      <c r="TMB411" s="56"/>
      <c r="TMC411" s="56"/>
      <c r="TMD411" s="56"/>
      <c r="TME411" s="56"/>
      <c r="TMF411" s="56"/>
      <c r="TMG411" s="56"/>
      <c r="TMH411" s="56"/>
      <c r="TMI411" s="56"/>
      <c r="TMJ411" s="56"/>
      <c r="TMK411" s="56"/>
      <c r="TML411" s="56"/>
      <c r="TMM411" s="56"/>
      <c r="TMN411" s="56"/>
      <c r="TMO411" s="56"/>
      <c r="TMP411" s="56"/>
      <c r="TMQ411" s="56"/>
      <c r="TMR411" s="56"/>
      <c r="TMS411" s="56"/>
      <c r="TMT411" s="56"/>
      <c r="TMU411" s="56"/>
      <c r="TMV411" s="56"/>
      <c r="TMW411" s="56"/>
      <c r="TMX411" s="56"/>
      <c r="TMY411" s="56"/>
      <c r="TMZ411" s="56"/>
      <c r="TNA411" s="56"/>
      <c r="TNB411" s="56"/>
      <c r="TNC411" s="56"/>
      <c r="TND411" s="56"/>
      <c r="TNE411" s="56"/>
      <c r="TNF411" s="56"/>
      <c r="TNG411" s="56"/>
      <c r="TNH411" s="56"/>
      <c r="TNI411" s="56"/>
      <c r="TNJ411" s="56"/>
      <c r="TNK411" s="56"/>
      <c r="TNL411" s="56"/>
      <c r="TNM411" s="56"/>
      <c r="TNN411" s="56"/>
      <c r="TNO411" s="56"/>
      <c r="TNP411" s="56"/>
      <c r="TNQ411" s="56"/>
      <c r="TNR411" s="56"/>
      <c r="TNS411" s="56"/>
      <c r="TNT411" s="56"/>
      <c r="TNU411" s="56"/>
      <c r="TNV411" s="56"/>
      <c r="TNW411" s="56"/>
      <c r="TNX411" s="56"/>
      <c r="TNY411" s="56"/>
      <c r="TNZ411" s="56"/>
      <c r="TOA411" s="56"/>
      <c r="TOB411" s="56"/>
      <c r="TOC411" s="56"/>
      <c r="TOD411" s="56"/>
      <c r="TOE411" s="56"/>
      <c r="TOF411" s="56"/>
      <c r="TOG411" s="56"/>
      <c r="TOH411" s="56"/>
      <c r="TOI411" s="56"/>
      <c r="TOJ411" s="56"/>
      <c r="TOK411" s="56"/>
      <c r="TOL411" s="56"/>
      <c r="TOM411" s="56"/>
      <c r="TON411" s="56"/>
      <c r="TOO411" s="56"/>
      <c r="TOP411" s="56"/>
      <c r="TOQ411" s="56"/>
      <c r="TOR411" s="56"/>
      <c r="TOS411" s="56"/>
      <c r="TOT411" s="56"/>
      <c r="TOU411" s="56"/>
      <c r="TOV411" s="56"/>
      <c r="TOW411" s="56"/>
      <c r="TOX411" s="56"/>
      <c r="TOY411" s="56"/>
      <c r="TOZ411" s="56"/>
      <c r="TPA411" s="56"/>
      <c r="TPB411" s="56"/>
      <c r="TPC411" s="56"/>
      <c r="TPD411" s="56"/>
      <c r="TPE411" s="56"/>
      <c r="TPF411" s="56"/>
      <c r="TPG411" s="56"/>
      <c r="TPH411" s="56"/>
      <c r="TPI411" s="56"/>
      <c r="TPJ411" s="56"/>
      <c r="TPK411" s="56"/>
      <c r="TPL411" s="56"/>
      <c r="TPM411" s="56"/>
      <c r="TPN411" s="56"/>
      <c r="TPO411" s="56"/>
      <c r="TPP411" s="56"/>
      <c r="TPQ411" s="56"/>
      <c r="TPR411" s="56"/>
      <c r="TPS411" s="56"/>
      <c r="TPT411" s="56"/>
      <c r="TPU411" s="56"/>
      <c r="TPV411" s="56"/>
      <c r="TPW411" s="56"/>
      <c r="TPX411" s="56"/>
      <c r="TPY411" s="56"/>
      <c r="TPZ411" s="56"/>
      <c r="TQA411" s="56"/>
      <c r="TQB411" s="56"/>
      <c r="TQC411" s="56"/>
      <c r="TQD411" s="56"/>
      <c r="TQE411" s="56"/>
      <c r="TQF411" s="56"/>
      <c r="TQG411" s="56"/>
      <c r="TQH411" s="56"/>
      <c r="TQI411" s="56"/>
      <c r="TQJ411" s="56"/>
      <c r="TQK411" s="56"/>
      <c r="TQL411" s="56"/>
      <c r="TQM411" s="56"/>
      <c r="TQN411" s="56"/>
      <c r="TQO411" s="56"/>
      <c r="TQP411" s="56"/>
      <c r="TQQ411" s="56"/>
      <c r="TQR411" s="56"/>
      <c r="TQS411" s="56"/>
      <c r="TQT411" s="56"/>
      <c r="TQU411" s="56"/>
      <c r="TQV411" s="56"/>
      <c r="TQW411" s="56"/>
      <c r="TQX411" s="56"/>
      <c r="TQY411" s="56"/>
      <c r="TQZ411" s="56"/>
      <c r="TRA411" s="56"/>
      <c r="TRB411" s="56"/>
      <c r="TRC411" s="56"/>
      <c r="TRD411" s="56"/>
      <c r="TRE411" s="56"/>
      <c r="TRF411" s="56"/>
      <c r="TRG411" s="56"/>
      <c r="TRH411" s="56"/>
      <c r="TRI411" s="56"/>
      <c r="TRJ411" s="56"/>
      <c r="TRK411" s="56"/>
      <c r="TRL411" s="56"/>
      <c r="TRM411" s="56"/>
      <c r="TRN411" s="56"/>
      <c r="TRO411" s="56"/>
      <c r="TRP411" s="56"/>
      <c r="TRQ411" s="56"/>
      <c r="TRR411" s="56"/>
      <c r="TRS411" s="56"/>
      <c r="TRT411" s="56"/>
      <c r="TRU411" s="56"/>
      <c r="TRV411" s="56"/>
      <c r="TRW411" s="56"/>
      <c r="TRX411" s="56"/>
      <c r="TRY411" s="56"/>
      <c r="TRZ411" s="56"/>
      <c r="TSA411" s="56"/>
      <c r="TSB411" s="56"/>
      <c r="TSC411" s="56"/>
      <c r="TSD411" s="56"/>
      <c r="TSE411" s="56"/>
      <c r="TSF411" s="56"/>
      <c r="TSG411" s="56"/>
      <c r="TSH411" s="56"/>
      <c r="TSI411" s="56"/>
      <c r="TSJ411" s="56"/>
      <c r="TSK411" s="56"/>
      <c r="TSL411" s="56"/>
      <c r="TSM411" s="56"/>
      <c r="TSN411" s="56"/>
      <c r="TSO411" s="56"/>
      <c r="TSP411" s="56"/>
      <c r="TSQ411" s="56"/>
      <c r="TSR411" s="56"/>
      <c r="TSS411" s="56"/>
      <c r="TST411" s="56"/>
      <c r="TSU411" s="56"/>
      <c r="TSV411" s="56"/>
      <c r="TSW411" s="56"/>
      <c r="TSX411" s="56"/>
      <c r="TSY411" s="56"/>
      <c r="TSZ411" s="56"/>
      <c r="TTA411" s="56"/>
      <c r="TTB411" s="56"/>
      <c r="TTC411" s="56"/>
      <c r="TTD411" s="56"/>
      <c r="TTE411" s="56"/>
      <c r="TTF411" s="56"/>
      <c r="TTG411" s="56"/>
      <c r="TTH411" s="56"/>
      <c r="TTI411" s="56"/>
      <c r="TTJ411" s="56"/>
      <c r="TTK411" s="56"/>
      <c r="TTL411" s="56"/>
      <c r="TTM411" s="56"/>
      <c r="TTN411" s="56"/>
      <c r="TTO411" s="56"/>
      <c r="TTP411" s="56"/>
      <c r="TTQ411" s="56"/>
      <c r="TTR411" s="56"/>
      <c r="TTS411" s="56"/>
      <c r="TTT411" s="56"/>
      <c r="TTU411" s="56"/>
      <c r="TTV411" s="56"/>
      <c r="TTW411" s="56"/>
      <c r="TTX411" s="56"/>
      <c r="TTY411" s="56"/>
      <c r="TTZ411" s="56"/>
      <c r="TUA411" s="56"/>
      <c r="TUB411" s="56"/>
      <c r="TUC411" s="56"/>
      <c r="TUD411" s="56"/>
      <c r="TUE411" s="56"/>
      <c r="TUF411" s="56"/>
      <c r="TUG411" s="56"/>
      <c r="TUH411" s="56"/>
      <c r="TUI411" s="56"/>
      <c r="TUJ411" s="56"/>
      <c r="TUK411" s="56"/>
      <c r="TUL411" s="56"/>
      <c r="TUM411" s="56"/>
      <c r="TUN411" s="56"/>
      <c r="TUO411" s="56"/>
      <c r="TUP411" s="56"/>
      <c r="TUQ411" s="56"/>
      <c r="TUR411" s="56"/>
      <c r="TUS411" s="56"/>
      <c r="TUT411" s="56"/>
      <c r="TUU411" s="56"/>
      <c r="TUV411" s="56"/>
      <c r="TUW411" s="56"/>
      <c r="TUX411" s="56"/>
      <c r="TUY411" s="56"/>
      <c r="TUZ411" s="56"/>
      <c r="TVA411" s="56"/>
      <c r="TVB411" s="56"/>
      <c r="TVC411" s="56"/>
      <c r="TVD411" s="56"/>
      <c r="TVE411" s="56"/>
      <c r="TVF411" s="56"/>
      <c r="TVG411" s="56"/>
      <c r="TVH411" s="56"/>
      <c r="TVI411" s="56"/>
      <c r="TVJ411" s="56"/>
      <c r="TVK411" s="56"/>
      <c r="TVL411" s="56"/>
      <c r="TVM411" s="56"/>
      <c r="TVN411" s="56"/>
      <c r="TVO411" s="56"/>
      <c r="TVP411" s="56"/>
      <c r="TVQ411" s="56"/>
      <c r="TVR411" s="56"/>
      <c r="TVS411" s="56"/>
      <c r="TVT411" s="56"/>
      <c r="TVU411" s="56"/>
      <c r="TVV411" s="56"/>
      <c r="TVW411" s="56"/>
      <c r="TVX411" s="56"/>
      <c r="TVY411" s="56"/>
      <c r="TVZ411" s="56"/>
      <c r="TWA411" s="56"/>
      <c r="TWB411" s="56"/>
      <c r="TWC411" s="56"/>
      <c r="TWD411" s="56"/>
      <c r="TWE411" s="56"/>
      <c r="TWF411" s="56"/>
      <c r="TWG411" s="56"/>
      <c r="TWH411" s="56"/>
      <c r="TWI411" s="56"/>
      <c r="TWJ411" s="56"/>
      <c r="TWK411" s="56"/>
      <c r="TWL411" s="56"/>
      <c r="TWM411" s="56"/>
      <c r="TWN411" s="56"/>
      <c r="TWO411" s="56"/>
      <c r="TWP411" s="56"/>
      <c r="TWQ411" s="56"/>
      <c r="TWR411" s="56"/>
      <c r="TWS411" s="56"/>
      <c r="TWT411" s="56"/>
      <c r="TWU411" s="56"/>
      <c r="TWV411" s="56"/>
      <c r="TWW411" s="56"/>
      <c r="TWX411" s="56"/>
      <c r="TWY411" s="56"/>
      <c r="TWZ411" s="56"/>
      <c r="TXA411" s="56"/>
      <c r="TXB411" s="56"/>
      <c r="TXC411" s="56"/>
      <c r="TXD411" s="56"/>
      <c r="TXE411" s="56"/>
      <c r="TXF411" s="56"/>
      <c r="TXG411" s="56"/>
      <c r="TXH411" s="56"/>
      <c r="TXI411" s="56"/>
      <c r="TXJ411" s="56"/>
      <c r="TXK411" s="56"/>
      <c r="TXL411" s="56"/>
      <c r="TXM411" s="56"/>
      <c r="TXN411" s="56"/>
      <c r="TXO411" s="56"/>
      <c r="TXP411" s="56"/>
      <c r="TXQ411" s="56"/>
      <c r="TXR411" s="56"/>
      <c r="TXS411" s="56"/>
      <c r="TXT411" s="56"/>
      <c r="TXU411" s="56"/>
      <c r="TXV411" s="56"/>
      <c r="TXW411" s="56"/>
      <c r="TXX411" s="56"/>
      <c r="TXY411" s="56"/>
      <c r="TXZ411" s="56"/>
      <c r="TYA411" s="56"/>
      <c r="TYB411" s="56"/>
      <c r="TYC411" s="56"/>
      <c r="TYD411" s="56"/>
      <c r="TYE411" s="56"/>
      <c r="TYF411" s="56"/>
      <c r="TYG411" s="56"/>
      <c r="TYH411" s="56"/>
      <c r="TYI411" s="56"/>
      <c r="TYJ411" s="56"/>
      <c r="TYK411" s="56"/>
      <c r="TYL411" s="56"/>
      <c r="TYM411" s="56"/>
      <c r="TYN411" s="56"/>
      <c r="TYO411" s="56"/>
      <c r="TYP411" s="56"/>
      <c r="TYQ411" s="56"/>
      <c r="TYR411" s="56"/>
      <c r="TYS411" s="56"/>
      <c r="TYT411" s="56"/>
      <c r="TYU411" s="56"/>
      <c r="TYV411" s="56"/>
      <c r="TYW411" s="56"/>
      <c r="TYX411" s="56"/>
      <c r="TYY411" s="56"/>
      <c r="TYZ411" s="56"/>
      <c r="TZA411" s="56"/>
      <c r="TZB411" s="56"/>
      <c r="TZC411" s="56"/>
      <c r="TZD411" s="56"/>
      <c r="TZE411" s="56"/>
      <c r="TZF411" s="56"/>
      <c r="TZG411" s="56"/>
      <c r="TZH411" s="56"/>
      <c r="TZI411" s="56"/>
      <c r="TZJ411" s="56"/>
      <c r="TZK411" s="56"/>
      <c r="TZL411" s="56"/>
      <c r="TZM411" s="56"/>
      <c r="TZN411" s="56"/>
      <c r="TZO411" s="56"/>
      <c r="TZP411" s="56"/>
      <c r="TZQ411" s="56"/>
      <c r="TZR411" s="56"/>
      <c r="TZS411" s="56"/>
      <c r="TZT411" s="56"/>
      <c r="TZU411" s="56"/>
      <c r="TZV411" s="56"/>
      <c r="TZW411" s="56"/>
      <c r="TZX411" s="56"/>
      <c r="TZY411" s="56"/>
      <c r="TZZ411" s="56"/>
      <c r="UAA411" s="56"/>
      <c r="UAB411" s="56"/>
      <c r="UAC411" s="56"/>
      <c r="UAD411" s="56"/>
      <c r="UAE411" s="56"/>
      <c r="UAF411" s="56"/>
      <c r="UAG411" s="56"/>
      <c r="UAH411" s="56"/>
      <c r="UAI411" s="56"/>
      <c r="UAJ411" s="56"/>
      <c r="UAK411" s="56"/>
      <c r="UAL411" s="56"/>
      <c r="UAM411" s="56"/>
      <c r="UAN411" s="56"/>
      <c r="UAO411" s="56"/>
      <c r="UAP411" s="56"/>
      <c r="UAQ411" s="56"/>
      <c r="UAR411" s="56"/>
      <c r="UAS411" s="56"/>
      <c r="UAT411" s="56"/>
      <c r="UAU411" s="56"/>
      <c r="UAV411" s="56"/>
      <c r="UAW411" s="56"/>
      <c r="UAX411" s="56"/>
      <c r="UAY411" s="56"/>
      <c r="UAZ411" s="56"/>
      <c r="UBA411" s="56"/>
      <c r="UBB411" s="56"/>
      <c r="UBC411" s="56"/>
      <c r="UBD411" s="56"/>
      <c r="UBE411" s="56"/>
      <c r="UBF411" s="56"/>
      <c r="UBG411" s="56"/>
      <c r="UBH411" s="56"/>
      <c r="UBI411" s="56"/>
      <c r="UBJ411" s="56"/>
      <c r="UBK411" s="56"/>
      <c r="UBL411" s="56"/>
      <c r="UBM411" s="56"/>
      <c r="UBN411" s="56"/>
      <c r="UBO411" s="56"/>
      <c r="UBP411" s="56"/>
      <c r="UBQ411" s="56"/>
      <c r="UBR411" s="56"/>
      <c r="UBS411" s="56"/>
      <c r="UBT411" s="56"/>
      <c r="UBU411" s="56"/>
      <c r="UBV411" s="56"/>
      <c r="UBW411" s="56"/>
      <c r="UBX411" s="56"/>
      <c r="UBY411" s="56"/>
      <c r="UBZ411" s="56"/>
      <c r="UCA411" s="56"/>
      <c r="UCB411" s="56"/>
      <c r="UCC411" s="56"/>
      <c r="UCD411" s="56"/>
      <c r="UCE411" s="56"/>
      <c r="UCF411" s="56"/>
      <c r="UCG411" s="56"/>
      <c r="UCH411" s="56"/>
      <c r="UCI411" s="56"/>
      <c r="UCJ411" s="56"/>
      <c r="UCK411" s="56"/>
      <c r="UCL411" s="56"/>
      <c r="UCM411" s="56"/>
      <c r="UCN411" s="56"/>
      <c r="UCO411" s="56"/>
      <c r="UCP411" s="56"/>
      <c r="UCQ411" s="56"/>
      <c r="UCR411" s="56"/>
      <c r="UCS411" s="56"/>
      <c r="UCT411" s="56"/>
      <c r="UCU411" s="56"/>
      <c r="UCV411" s="56"/>
      <c r="UCW411" s="56"/>
      <c r="UCX411" s="56"/>
      <c r="UCY411" s="56"/>
      <c r="UCZ411" s="56"/>
      <c r="UDA411" s="56"/>
      <c r="UDB411" s="56"/>
      <c r="UDC411" s="56"/>
      <c r="UDD411" s="56"/>
      <c r="UDE411" s="56"/>
      <c r="UDF411" s="56"/>
      <c r="UDG411" s="56"/>
      <c r="UDH411" s="56"/>
      <c r="UDI411" s="56"/>
      <c r="UDJ411" s="56"/>
      <c r="UDK411" s="56"/>
      <c r="UDL411" s="56"/>
      <c r="UDM411" s="56"/>
      <c r="UDN411" s="56"/>
      <c r="UDO411" s="56"/>
      <c r="UDP411" s="56"/>
      <c r="UDQ411" s="56"/>
      <c r="UDR411" s="56"/>
      <c r="UDS411" s="56"/>
      <c r="UDT411" s="56"/>
      <c r="UDU411" s="56"/>
      <c r="UDV411" s="56"/>
      <c r="UDW411" s="56"/>
      <c r="UDX411" s="56"/>
      <c r="UDY411" s="56"/>
      <c r="UDZ411" s="56"/>
      <c r="UEA411" s="56"/>
      <c r="UEB411" s="56"/>
      <c r="UEC411" s="56"/>
      <c r="UED411" s="56"/>
      <c r="UEE411" s="56"/>
      <c r="UEF411" s="56"/>
      <c r="UEG411" s="56"/>
      <c r="UEH411" s="56"/>
      <c r="UEI411" s="56"/>
      <c r="UEJ411" s="56"/>
      <c r="UEK411" s="56"/>
      <c r="UEL411" s="56"/>
      <c r="UEM411" s="56"/>
      <c r="UEN411" s="56"/>
      <c r="UEO411" s="56"/>
      <c r="UEP411" s="56"/>
      <c r="UEQ411" s="56"/>
      <c r="UER411" s="56"/>
      <c r="UES411" s="56"/>
      <c r="UET411" s="56"/>
      <c r="UEU411" s="56"/>
      <c r="UEV411" s="56"/>
      <c r="UEW411" s="56"/>
      <c r="UEX411" s="56"/>
      <c r="UEY411" s="56"/>
      <c r="UEZ411" s="56"/>
      <c r="UFA411" s="56"/>
      <c r="UFB411" s="56"/>
      <c r="UFC411" s="56"/>
      <c r="UFD411" s="56"/>
      <c r="UFE411" s="56"/>
      <c r="UFF411" s="56"/>
      <c r="UFG411" s="56"/>
      <c r="UFH411" s="56"/>
      <c r="UFI411" s="56"/>
      <c r="UFJ411" s="56"/>
      <c r="UFK411" s="56"/>
      <c r="UFL411" s="56"/>
      <c r="UFM411" s="56"/>
      <c r="UFN411" s="56"/>
      <c r="UFO411" s="56"/>
      <c r="UFP411" s="56"/>
      <c r="UFQ411" s="56"/>
      <c r="UFR411" s="56"/>
      <c r="UFS411" s="56"/>
      <c r="UFT411" s="56"/>
      <c r="UFU411" s="56"/>
      <c r="UFV411" s="56"/>
      <c r="UFW411" s="56"/>
      <c r="UFX411" s="56"/>
      <c r="UFY411" s="56"/>
      <c r="UFZ411" s="56"/>
      <c r="UGA411" s="56"/>
      <c r="UGB411" s="56"/>
      <c r="UGC411" s="56"/>
      <c r="UGD411" s="56"/>
      <c r="UGE411" s="56"/>
      <c r="UGF411" s="56"/>
      <c r="UGG411" s="56"/>
      <c r="UGH411" s="56"/>
      <c r="UGI411" s="56"/>
      <c r="UGJ411" s="56"/>
      <c r="UGK411" s="56"/>
      <c r="UGL411" s="56"/>
      <c r="UGM411" s="56"/>
      <c r="UGN411" s="56"/>
      <c r="UGO411" s="56"/>
      <c r="UGP411" s="56"/>
      <c r="UGQ411" s="56"/>
      <c r="UGR411" s="56"/>
      <c r="UGS411" s="56"/>
      <c r="UGT411" s="56"/>
      <c r="UGU411" s="56"/>
      <c r="UGV411" s="56"/>
      <c r="UGW411" s="56"/>
      <c r="UGX411" s="56"/>
      <c r="UGY411" s="56"/>
      <c r="UGZ411" s="56"/>
      <c r="UHA411" s="56"/>
      <c r="UHB411" s="56"/>
      <c r="UHC411" s="56"/>
      <c r="UHD411" s="56"/>
      <c r="UHE411" s="56"/>
      <c r="UHF411" s="56"/>
      <c r="UHG411" s="56"/>
      <c r="UHH411" s="56"/>
      <c r="UHI411" s="56"/>
      <c r="UHJ411" s="56"/>
      <c r="UHK411" s="56"/>
      <c r="UHL411" s="56"/>
      <c r="UHM411" s="56"/>
      <c r="UHN411" s="56"/>
      <c r="UHO411" s="56"/>
      <c r="UHP411" s="56"/>
      <c r="UHQ411" s="56"/>
      <c r="UHR411" s="56"/>
      <c r="UHS411" s="56"/>
      <c r="UHT411" s="56"/>
      <c r="UHU411" s="56"/>
      <c r="UHV411" s="56"/>
      <c r="UHW411" s="56"/>
      <c r="UHX411" s="56"/>
      <c r="UHY411" s="56"/>
      <c r="UHZ411" s="56"/>
      <c r="UIA411" s="56"/>
      <c r="UIB411" s="56"/>
      <c r="UIC411" s="56"/>
      <c r="UID411" s="56"/>
      <c r="UIE411" s="56"/>
      <c r="UIF411" s="56"/>
      <c r="UIG411" s="56"/>
      <c r="UIH411" s="56"/>
      <c r="UII411" s="56"/>
      <c r="UIJ411" s="56"/>
      <c r="UIK411" s="56"/>
      <c r="UIL411" s="56"/>
      <c r="UIM411" s="56"/>
      <c r="UIN411" s="56"/>
      <c r="UIO411" s="56"/>
      <c r="UIP411" s="56"/>
      <c r="UIQ411" s="56"/>
      <c r="UIR411" s="56"/>
      <c r="UIS411" s="56"/>
      <c r="UIT411" s="56"/>
      <c r="UIU411" s="56"/>
      <c r="UIV411" s="56"/>
      <c r="UIW411" s="56"/>
      <c r="UIX411" s="56"/>
      <c r="UIY411" s="56"/>
      <c r="UIZ411" s="56"/>
      <c r="UJA411" s="56"/>
      <c r="UJB411" s="56"/>
      <c r="UJC411" s="56"/>
      <c r="UJD411" s="56"/>
      <c r="UJE411" s="56"/>
      <c r="UJF411" s="56"/>
      <c r="UJG411" s="56"/>
      <c r="UJH411" s="56"/>
      <c r="UJI411" s="56"/>
      <c r="UJJ411" s="56"/>
      <c r="UJK411" s="56"/>
      <c r="UJL411" s="56"/>
      <c r="UJM411" s="56"/>
      <c r="UJN411" s="56"/>
      <c r="UJO411" s="56"/>
      <c r="UJP411" s="56"/>
      <c r="UJQ411" s="56"/>
      <c r="UJR411" s="56"/>
      <c r="UJS411" s="56"/>
      <c r="UJT411" s="56"/>
      <c r="UJU411" s="56"/>
      <c r="UJV411" s="56"/>
      <c r="UJW411" s="56"/>
      <c r="UJX411" s="56"/>
      <c r="UJY411" s="56"/>
      <c r="UJZ411" s="56"/>
      <c r="UKA411" s="56"/>
      <c r="UKB411" s="56"/>
      <c r="UKC411" s="56"/>
      <c r="UKD411" s="56"/>
      <c r="UKE411" s="56"/>
      <c r="UKF411" s="56"/>
      <c r="UKG411" s="56"/>
      <c r="UKH411" s="56"/>
      <c r="UKI411" s="56"/>
      <c r="UKJ411" s="56"/>
      <c r="UKK411" s="56"/>
      <c r="UKL411" s="56"/>
      <c r="UKM411" s="56"/>
      <c r="UKN411" s="56"/>
      <c r="UKO411" s="56"/>
      <c r="UKP411" s="56"/>
      <c r="UKQ411" s="56"/>
      <c r="UKR411" s="56"/>
      <c r="UKS411" s="56"/>
      <c r="UKT411" s="56"/>
      <c r="UKU411" s="56"/>
      <c r="UKV411" s="56"/>
      <c r="UKW411" s="56"/>
      <c r="UKX411" s="56"/>
      <c r="UKY411" s="56"/>
      <c r="UKZ411" s="56"/>
      <c r="ULA411" s="56"/>
      <c r="ULB411" s="56"/>
      <c r="ULC411" s="56"/>
      <c r="ULD411" s="56"/>
      <c r="ULE411" s="56"/>
      <c r="ULF411" s="56"/>
      <c r="ULG411" s="56"/>
      <c r="ULH411" s="56"/>
      <c r="ULI411" s="56"/>
      <c r="ULJ411" s="56"/>
      <c r="ULK411" s="56"/>
      <c r="ULL411" s="56"/>
      <c r="ULM411" s="56"/>
      <c r="ULN411" s="56"/>
      <c r="ULO411" s="56"/>
      <c r="ULP411" s="56"/>
      <c r="ULQ411" s="56"/>
      <c r="ULR411" s="56"/>
      <c r="ULS411" s="56"/>
      <c r="ULT411" s="56"/>
      <c r="ULU411" s="56"/>
      <c r="ULV411" s="56"/>
      <c r="ULW411" s="56"/>
      <c r="ULX411" s="56"/>
      <c r="ULY411" s="56"/>
      <c r="ULZ411" s="56"/>
      <c r="UMA411" s="56"/>
      <c r="UMB411" s="56"/>
      <c r="UMC411" s="56"/>
      <c r="UMD411" s="56"/>
      <c r="UME411" s="56"/>
      <c r="UMF411" s="56"/>
      <c r="UMG411" s="56"/>
      <c r="UMH411" s="56"/>
      <c r="UMI411" s="56"/>
      <c r="UMJ411" s="56"/>
      <c r="UMK411" s="56"/>
      <c r="UML411" s="56"/>
      <c r="UMM411" s="56"/>
      <c r="UMN411" s="56"/>
      <c r="UMO411" s="56"/>
      <c r="UMP411" s="56"/>
      <c r="UMQ411" s="56"/>
      <c r="UMR411" s="56"/>
      <c r="UMS411" s="56"/>
      <c r="UMT411" s="56"/>
      <c r="UMU411" s="56"/>
      <c r="UMV411" s="56"/>
      <c r="UMW411" s="56"/>
      <c r="UMX411" s="56"/>
      <c r="UMY411" s="56"/>
      <c r="UMZ411" s="56"/>
      <c r="UNA411" s="56"/>
      <c r="UNB411" s="56"/>
      <c r="UNC411" s="56"/>
      <c r="UND411" s="56"/>
      <c r="UNE411" s="56"/>
      <c r="UNF411" s="56"/>
      <c r="UNG411" s="56"/>
      <c r="UNH411" s="56"/>
      <c r="UNI411" s="56"/>
      <c r="UNJ411" s="56"/>
      <c r="UNK411" s="56"/>
      <c r="UNL411" s="56"/>
      <c r="UNM411" s="56"/>
      <c r="UNN411" s="56"/>
      <c r="UNO411" s="56"/>
      <c r="UNP411" s="56"/>
      <c r="UNQ411" s="56"/>
      <c r="UNR411" s="56"/>
      <c r="UNS411" s="56"/>
      <c r="UNT411" s="56"/>
      <c r="UNU411" s="56"/>
      <c r="UNV411" s="56"/>
      <c r="UNW411" s="56"/>
      <c r="UNX411" s="56"/>
      <c r="UNY411" s="56"/>
      <c r="UNZ411" s="56"/>
      <c r="UOA411" s="56"/>
      <c r="UOB411" s="56"/>
      <c r="UOC411" s="56"/>
      <c r="UOD411" s="56"/>
      <c r="UOE411" s="56"/>
      <c r="UOF411" s="56"/>
      <c r="UOG411" s="56"/>
      <c r="UOH411" s="56"/>
      <c r="UOI411" s="56"/>
      <c r="UOJ411" s="56"/>
      <c r="UOK411" s="56"/>
      <c r="UOL411" s="56"/>
      <c r="UOM411" s="56"/>
      <c r="UON411" s="56"/>
      <c r="UOO411" s="56"/>
      <c r="UOP411" s="56"/>
      <c r="UOQ411" s="56"/>
      <c r="UOR411" s="56"/>
      <c r="UOS411" s="56"/>
      <c r="UOT411" s="56"/>
      <c r="UOU411" s="56"/>
      <c r="UOV411" s="56"/>
      <c r="UOW411" s="56"/>
      <c r="UOX411" s="56"/>
      <c r="UOY411" s="56"/>
      <c r="UOZ411" s="56"/>
      <c r="UPA411" s="56"/>
      <c r="UPB411" s="56"/>
      <c r="UPC411" s="56"/>
      <c r="UPD411" s="56"/>
      <c r="UPE411" s="56"/>
      <c r="UPF411" s="56"/>
      <c r="UPG411" s="56"/>
      <c r="UPH411" s="56"/>
      <c r="UPI411" s="56"/>
      <c r="UPJ411" s="56"/>
      <c r="UPK411" s="56"/>
      <c r="UPL411" s="56"/>
      <c r="UPM411" s="56"/>
      <c r="UPN411" s="56"/>
      <c r="UPO411" s="56"/>
      <c r="UPP411" s="56"/>
      <c r="UPQ411" s="56"/>
      <c r="UPR411" s="56"/>
      <c r="UPS411" s="56"/>
      <c r="UPT411" s="56"/>
      <c r="UPU411" s="56"/>
      <c r="UPV411" s="56"/>
      <c r="UPW411" s="56"/>
      <c r="UPX411" s="56"/>
      <c r="UPY411" s="56"/>
      <c r="UPZ411" s="56"/>
      <c r="UQA411" s="56"/>
      <c r="UQB411" s="56"/>
      <c r="UQC411" s="56"/>
      <c r="UQD411" s="56"/>
      <c r="UQE411" s="56"/>
      <c r="UQF411" s="56"/>
      <c r="UQG411" s="56"/>
      <c r="UQH411" s="56"/>
      <c r="UQI411" s="56"/>
      <c r="UQJ411" s="56"/>
      <c r="UQK411" s="56"/>
      <c r="UQL411" s="56"/>
      <c r="UQM411" s="56"/>
      <c r="UQN411" s="56"/>
      <c r="UQO411" s="56"/>
      <c r="UQP411" s="56"/>
      <c r="UQQ411" s="56"/>
      <c r="UQR411" s="56"/>
      <c r="UQS411" s="56"/>
      <c r="UQT411" s="56"/>
      <c r="UQU411" s="56"/>
      <c r="UQV411" s="56"/>
      <c r="UQW411" s="56"/>
      <c r="UQX411" s="56"/>
      <c r="UQY411" s="56"/>
      <c r="UQZ411" s="56"/>
      <c r="URA411" s="56"/>
      <c r="URB411" s="56"/>
      <c r="URC411" s="56"/>
      <c r="URD411" s="56"/>
      <c r="URE411" s="56"/>
      <c r="URF411" s="56"/>
      <c r="URG411" s="56"/>
      <c r="URH411" s="56"/>
      <c r="URI411" s="56"/>
      <c r="URJ411" s="56"/>
      <c r="URK411" s="56"/>
      <c r="URL411" s="56"/>
      <c r="URM411" s="56"/>
      <c r="URN411" s="56"/>
      <c r="URO411" s="56"/>
      <c r="URP411" s="56"/>
      <c r="URQ411" s="56"/>
      <c r="URR411" s="56"/>
      <c r="URS411" s="56"/>
      <c r="URT411" s="56"/>
      <c r="URU411" s="56"/>
      <c r="URV411" s="56"/>
      <c r="URW411" s="56"/>
      <c r="URX411" s="56"/>
      <c r="URY411" s="56"/>
      <c r="URZ411" s="56"/>
      <c r="USA411" s="56"/>
      <c r="USB411" s="56"/>
      <c r="USC411" s="56"/>
      <c r="USD411" s="56"/>
      <c r="USE411" s="56"/>
      <c r="USF411" s="56"/>
      <c r="USG411" s="56"/>
      <c r="USH411" s="56"/>
      <c r="USI411" s="56"/>
      <c r="USJ411" s="56"/>
      <c r="USK411" s="56"/>
      <c r="USL411" s="56"/>
      <c r="USM411" s="56"/>
      <c r="USN411" s="56"/>
      <c r="USO411" s="56"/>
      <c r="USP411" s="56"/>
      <c r="USQ411" s="56"/>
      <c r="USR411" s="56"/>
      <c r="USS411" s="56"/>
      <c r="UST411" s="56"/>
      <c r="USU411" s="56"/>
      <c r="USV411" s="56"/>
      <c r="USW411" s="56"/>
      <c r="USX411" s="56"/>
      <c r="USY411" s="56"/>
      <c r="USZ411" s="56"/>
      <c r="UTA411" s="56"/>
      <c r="UTB411" s="56"/>
      <c r="UTC411" s="56"/>
      <c r="UTD411" s="56"/>
      <c r="UTE411" s="56"/>
      <c r="UTF411" s="56"/>
      <c r="UTG411" s="56"/>
      <c r="UTH411" s="56"/>
      <c r="UTI411" s="56"/>
      <c r="UTJ411" s="56"/>
      <c r="UTK411" s="56"/>
      <c r="UTL411" s="56"/>
      <c r="UTM411" s="56"/>
      <c r="UTN411" s="56"/>
      <c r="UTO411" s="56"/>
      <c r="UTP411" s="56"/>
      <c r="UTQ411" s="56"/>
      <c r="UTR411" s="56"/>
      <c r="UTS411" s="56"/>
      <c r="UTT411" s="56"/>
      <c r="UTU411" s="56"/>
      <c r="UTV411" s="56"/>
      <c r="UTW411" s="56"/>
      <c r="UTX411" s="56"/>
      <c r="UTY411" s="56"/>
      <c r="UTZ411" s="56"/>
      <c r="UUA411" s="56"/>
      <c r="UUB411" s="56"/>
      <c r="UUC411" s="56"/>
      <c r="UUD411" s="56"/>
      <c r="UUE411" s="56"/>
      <c r="UUF411" s="56"/>
      <c r="UUG411" s="56"/>
      <c r="UUH411" s="56"/>
      <c r="UUI411" s="56"/>
      <c r="UUJ411" s="56"/>
      <c r="UUK411" s="56"/>
      <c r="UUL411" s="56"/>
      <c r="UUM411" s="56"/>
      <c r="UUN411" s="56"/>
      <c r="UUO411" s="56"/>
      <c r="UUP411" s="56"/>
      <c r="UUQ411" s="56"/>
      <c r="UUR411" s="56"/>
      <c r="UUS411" s="56"/>
      <c r="UUT411" s="56"/>
      <c r="UUU411" s="56"/>
      <c r="UUV411" s="56"/>
      <c r="UUW411" s="56"/>
      <c r="UUX411" s="56"/>
      <c r="UUY411" s="56"/>
      <c r="UUZ411" s="56"/>
      <c r="UVA411" s="56"/>
      <c r="UVB411" s="56"/>
      <c r="UVC411" s="56"/>
      <c r="UVD411" s="56"/>
      <c r="UVE411" s="56"/>
      <c r="UVF411" s="56"/>
      <c r="UVG411" s="56"/>
      <c r="UVH411" s="56"/>
      <c r="UVI411" s="56"/>
      <c r="UVJ411" s="56"/>
      <c r="UVK411" s="56"/>
      <c r="UVL411" s="56"/>
      <c r="UVM411" s="56"/>
      <c r="UVN411" s="56"/>
      <c r="UVO411" s="56"/>
      <c r="UVP411" s="56"/>
      <c r="UVQ411" s="56"/>
      <c r="UVR411" s="56"/>
      <c r="UVS411" s="56"/>
      <c r="UVT411" s="56"/>
      <c r="UVU411" s="56"/>
      <c r="UVV411" s="56"/>
      <c r="UVW411" s="56"/>
      <c r="UVX411" s="56"/>
      <c r="UVY411" s="56"/>
      <c r="UVZ411" s="56"/>
      <c r="UWA411" s="56"/>
      <c r="UWB411" s="56"/>
      <c r="UWC411" s="56"/>
      <c r="UWD411" s="56"/>
      <c r="UWE411" s="56"/>
      <c r="UWF411" s="56"/>
      <c r="UWG411" s="56"/>
      <c r="UWH411" s="56"/>
      <c r="UWI411" s="56"/>
      <c r="UWJ411" s="56"/>
      <c r="UWK411" s="56"/>
      <c r="UWL411" s="56"/>
      <c r="UWM411" s="56"/>
      <c r="UWN411" s="56"/>
      <c r="UWO411" s="56"/>
      <c r="UWP411" s="56"/>
      <c r="UWQ411" s="56"/>
      <c r="UWR411" s="56"/>
      <c r="UWS411" s="56"/>
      <c r="UWT411" s="56"/>
      <c r="UWU411" s="56"/>
      <c r="UWV411" s="56"/>
      <c r="UWW411" s="56"/>
      <c r="UWX411" s="56"/>
      <c r="UWY411" s="56"/>
      <c r="UWZ411" s="56"/>
      <c r="UXA411" s="56"/>
      <c r="UXB411" s="56"/>
      <c r="UXC411" s="56"/>
      <c r="UXD411" s="56"/>
      <c r="UXE411" s="56"/>
      <c r="UXF411" s="56"/>
      <c r="UXG411" s="56"/>
      <c r="UXH411" s="56"/>
      <c r="UXI411" s="56"/>
      <c r="UXJ411" s="56"/>
      <c r="UXK411" s="56"/>
      <c r="UXL411" s="56"/>
      <c r="UXM411" s="56"/>
      <c r="UXN411" s="56"/>
      <c r="UXO411" s="56"/>
      <c r="UXP411" s="56"/>
      <c r="UXQ411" s="56"/>
      <c r="UXR411" s="56"/>
      <c r="UXS411" s="56"/>
      <c r="UXT411" s="56"/>
      <c r="UXU411" s="56"/>
      <c r="UXV411" s="56"/>
      <c r="UXW411" s="56"/>
      <c r="UXX411" s="56"/>
      <c r="UXY411" s="56"/>
      <c r="UXZ411" s="56"/>
      <c r="UYA411" s="56"/>
      <c r="UYB411" s="56"/>
      <c r="UYC411" s="56"/>
      <c r="UYD411" s="56"/>
      <c r="UYE411" s="56"/>
      <c r="UYF411" s="56"/>
      <c r="UYG411" s="56"/>
      <c r="UYH411" s="56"/>
      <c r="UYI411" s="56"/>
      <c r="UYJ411" s="56"/>
      <c r="UYK411" s="56"/>
      <c r="UYL411" s="56"/>
      <c r="UYM411" s="56"/>
      <c r="UYN411" s="56"/>
      <c r="UYO411" s="56"/>
      <c r="UYP411" s="56"/>
      <c r="UYQ411" s="56"/>
      <c r="UYR411" s="56"/>
      <c r="UYS411" s="56"/>
      <c r="UYT411" s="56"/>
      <c r="UYU411" s="56"/>
      <c r="UYV411" s="56"/>
      <c r="UYW411" s="56"/>
      <c r="UYX411" s="56"/>
      <c r="UYY411" s="56"/>
      <c r="UYZ411" s="56"/>
      <c r="UZA411" s="56"/>
      <c r="UZB411" s="56"/>
      <c r="UZC411" s="56"/>
      <c r="UZD411" s="56"/>
      <c r="UZE411" s="56"/>
      <c r="UZF411" s="56"/>
      <c r="UZG411" s="56"/>
      <c r="UZH411" s="56"/>
      <c r="UZI411" s="56"/>
      <c r="UZJ411" s="56"/>
      <c r="UZK411" s="56"/>
      <c r="UZL411" s="56"/>
      <c r="UZM411" s="56"/>
      <c r="UZN411" s="56"/>
      <c r="UZO411" s="56"/>
      <c r="UZP411" s="56"/>
      <c r="UZQ411" s="56"/>
      <c r="UZR411" s="56"/>
      <c r="UZS411" s="56"/>
      <c r="UZT411" s="56"/>
      <c r="UZU411" s="56"/>
      <c r="UZV411" s="56"/>
      <c r="UZW411" s="56"/>
      <c r="UZX411" s="56"/>
      <c r="UZY411" s="56"/>
      <c r="UZZ411" s="56"/>
      <c r="VAA411" s="56"/>
      <c r="VAB411" s="56"/>
      <c r="VAC411" s="56"/>
      <c r="VAD411" s="56"/>
      <c r="VAE411" s="56"/>
      <c r="VAF411" s="56"/>
      <c r="VAG411" s="56"/>
      <c r="VAH411" s="56"/>
      <c r="VAI411" s="56"/>
      <c r="VAJ411" s="56"/>
      <c r="VAK411" s="56"/>
      <c r="VAL411" s="56"/>
      <c r="VAM411" s="56"/>
      <c r="VAN411" s="56"/>
      <c r="VAO411" s="56"/>
      <c r="VAP411" s="56"/>
      <c r="VAQ411" s="56"/>
      <c r="VAR411" s="56"/>
      <c r="VAS411" s="56"/>
      <c r="VAT411" s="56"/>
      <c r="VAU411" s="56"/>
      <c r="VAV411" s="56"/>
      <c r="VAW411" s="56"/>
      <c r="VAX411" s="56"/>
      <c r="VAY411" s="56"/>
      <c r="VAZ411" s="56"/>
      <c r="VBA411" s="56"/>
      <c r="VBB411" s="56"/>
      <c r="VBC411" s="56"/>
      <c r="VBD411" s="56"/>
      <c r="VBE411" s="56"/>
      <c r="VBF411" s="56"/>
      <c r="VBG411" s="56"/>
      <c r="VBH411" s="56"/>
      <c r="VBI411" s="56"/>
      <c r="VBJ411" s="56"/>
      <c r="VBK411" s="56"/>
      <c r="VBL411" s="56"/>
      <c r="VBM411" s="56"/>
      <c r="VBN411" s="56"/>
      <c r="VBO411" s="56"/>
      <c r="VBP411" s="56"/>
      <c r="VBQ411" s="56"/>
      <c r="VBR411" s="56"/>
      <c r="VBS411" s="56"/>
      <c r="VBT411" s="56"/>
      <c r="VBU411" s="56"/>
      <c r="VBV411" s="56"/>
      <c r="VBW411" s="56"/>
      <c r="VBX411" s="56"/>
      <c r="VBY411" s="56"/>
      <c r="VBZ411" s="56"/>
      <c r="VCA411" s="56"/>
      <c r="VCB411" s="56"/>
      <c r="VCC411" s="56"/>
      <c r="VCD411" s="56"/>
      <c r="VCE411" s="56"/>
      <c r="VCF411" s="56"/>
      <c r="VCG411" s="56"/>
      <c r="VCH411" s="56"/>
      <c r="VCI411" s="56"/>
      <c r="VCJ411" s="56"/>
      <c r="VCK411" s="56"/>
      <c r="VCL411" s="56"/>
      <c r="VCM411" s="56"/>
      <c r="VCN411" s="56"/>
      <c r="VCO411" s="56"/>
      <c r="VCP411" s="56"/>
      <c r="VCQ411" s="56"/>
      <c r="VCR411" s="56"/>
      <c r="VCS411" s="56"/>
      <c r="VCT411" s="56"/>
      <c r="VCU411" s="56"/>
      <c r="VCV411" s="56"/>
      <c r="VCW411" s="56"/>
      <c r="VCX411" s="56"/>
      <c r="VCY411" s="56"/>
      <c r="VCZ411" s="56"/>
      <c r="VDA411" s="56"/>
      <c r="VDB411" s="56"/>
      <c r="VDC411" s="56"/>
      <c r="VDD411" s="56"/>
      <c r="VDE411" s="56"/>
      <c r="VDF411" s="56"/>
      <c r="VDG411" s="56"/>
      <c r="VDH411" s="56"/>
      <c r="VDI411" s="56"/>
      <c r="VDJ411" s="56"/>
      <c r="VDK411" s="56"/>
      <c r="VDL411" s="56"/>
      <c r="VDM411" s="56"/>
      <c r="VDN411" s="56"/>
      <c r="VDO411" s="56"/>
      <c r="VDP411" s="56"/>
      <c r="VDQ411" s="56"/>
      <c r="VDR411" s="56"/>
      <c r="VDS411" s="56"/>
      <c r="VDT411" s="56"/>
      <c r="VDU411" s="56"/>
      <c r="VDV411" s="56"/>
      <c r="VDW411" s="56"/>
      <c r="VDX411" s="56"/>
      <c r="VDY411" s="56"/>
      <c r="VDZ411" s="56"/>
      <c r="VEA411" s="56"/>
      <c r="VEB411" s="56"/>
      <c r="VEC411" s="56"/>
      <c r="VED411" s="56"/>
      <c r="VEE411" s="56"/>
      <c r="VEF411" s="56"/>
      <c r="VEG411" s="56"/>
      <c r="VEH411" s="56"/>
      <c r="VEI411" s="56"/>
      <c r="VEJ411" s="56"/>
      <c r="VEK411" s="56"/>
      <c r="VEL411" s="56"/>
      <c r="VEM411" s="56"/>
      <c r="VEN411" s="56"/>
      <c r="VEO411" s="56"/>
      <c r="VEP411" s="56"/>
      <c r="VEQ411" s="56"/>
      <c r="VER411" s="56"/>
      <c r="VES411" s="56"/>
      <c r="VET411" s="56"/>
      <c r="VEU411" s="56"/>
      <c r="VEV411" s="56"/>
      <c r="VEW411" s="56"/>
      <c r="VEX411" s="56"/>
      <c r="VEY411" s="56"/>
      <c r="VEZ411" s="56"/>
      <c r="VFA411" s="56"/>
      <c r="VFB411" s="56"/>
      <c r="VFC411" s="56"/>
      <c r="VFD411" s="56"/>
      <c r="VFE411" s="56"/>
      <c r="VFF411" s="56"/>
      <c r="VFG411" s="56"/>
      <c r="VFH411" s="56"/>
      <c r="VFI411" s="56"/>
      <c r="VFJ411" s="56"/>
      <c r="VFK411" s="56"/>
      <c r="VFL411" s="56"/>
      <c r="VFM411" s="56"/>
      <c r="VFN411" s="56"/>
      <c r="VFO411" s="56"/>
      <c r="VFP411" s="56"/>
      <c r="VFQ411" s="56"/>
      <c r="VFR411" s="56"/>
      <c r="VFS411" s="56"/>
      <c r="VFT411" s="56"/>
      <c r="VFU411" s="56"/>
      <c r="VFV411" s="56"/>
      <c r="VFW411" s="56"/>
      <c r="VFX411" s="56"/>
      <c r="VFY411" s="56"/>
      <c r="VFZ411" s="56"/>
      <c r="VGA411" s="56"/>
      <c r="VGB411" s="56"/>
      <c r="VGC411" s="56"/>
      <c r="VGD411" s="56"/>
      <c r="VGE411" s="56"/>
      <c r="VGF411" s="56"/>
      <c r="VGG411" s="56"/>
      <c r="VGH411" s="56"/>
      <c r="VGI411" s="56"/>
      <c r="VGJ411" s="56"/>
      <c r="VGK411" s="56"/>
      <c r="VGL411" s="56"/>
      <c r="VGM411" s="56"/>
      <c r="VGN411" s="56"/>
      <c r="VGO411" s="56"/>
      <c r="VGP411" s="56"/>
      <c r="VGQ411" s="56"/>
      <c r="VGR411" s="56"/>
      <c r="VGS411" s="56"/>
      <c r="VGT411" s="56"/>
      <c r="VGU411" s="56"/>
      <c r="VGV411" s="56"/>
      <c r="VGW411" s="56"/>
      <c r="VGX411" s="56"/>
      <c r="VGY411" s="56"/>
      <c r="VGZ411" s="56"/>
      <c r="VHA411" s="56"/>
      <c r="VHB411" s="56"/>
      <c r="VHC411" s="56"/>
      <c r="VHD411" s="56"/>
      <c r="VHE411" s="56"/>
      <c r="VHF411" s="56"/>
      <c r="VHG411" s="56"/>
      <c r="VHH411" s="56"/>
      <c r="VHI411" s="56"/>
      <c r="VHJ411" s="56"/>
      <c r="VHK411" s="56"/>
      <c r="VHL411" s="56"/>
      <c r="VHM411" s="56"/>
      <c r="VHN411" s="56"/>
      <c r="VHO411" s="56"/>
      <c r="VHP411" s="56"/>
      <c r="VHQ411" s="56"/>
      <c r="VHR411" s="56"/>
      <c r="VHS411" s="56"/>
      <c r="VHT411" s="56"/>
      <c r="VHU411" s="56"/>
      <c r="VHV411" s="56"/>
      <c r="VHW411" s="56"/>
      <c r="VHX411" s="56"/>
      <c r="VHY411" s="56"/>
      <c r="VHZ411" s="56"/>
      <c r="VIA411" s="56"/>
      <c r="VIB411" s="56"/>
      <c r="VIC411" s="56"/>
      <c r="VID411" s="56"/>
      <c r="VIE411" s="56"/>
      <c r="VIF411" s="56"/>
      <c r="VIG411" s="56"/>
      <c r="VIH411" s="56"/>
      <c r="VII411" s="56"/>
      <c r="VIJ411" s="56"/>
      <c r="VIK411" s="56"/>
      <c r="VIL411" s="56"/>
      <c r="VIM411" s="56"/>
      <c r="VIN411" s="56"/>
      <c r="VIO411" s="56"/>
      <c r="VIP411" s="56"/>
      <c r="VIQ411" s="56"/>
      <c r="VIR411" s="56"/>
      <c r="VIS411" s="56"/>
      <c r="VIT411" s="56"/>
      <c r="VIU411" s="56"/>
      <c r="VIV411" s="56"/>
      <c r="VIW411" s="56"/>
      <c r="VIX411" s="56"/>
      <c r="VIY411" s="56"/>
      <c r="VIZ411" s="56"/>
      <c r="VJA411" s="56"/>
      <c r="VJB411" s="56"/>
      <c r="VJC411" s="56"/>
      <c r="VJD411" s="56"/>
      <c r="VJE411" s="56"/>
      <c r="VJF411" s="56"/>
      <c r="VJG411" s="56"/>
      <c r="VJH411" s="56"/>
      <c r="VJI411" s="56"/>
      <c r="VJJ411" s="56"/>
      <c r="VJK411" s="56"/>
      <c r="VJL411" s="56"/>
      <c r="VJM411" s="56"/>
      <c r="VJN411" s="56"/>
      <c r="VJO411" s="56"/>
      <c r="VJP411" s="56"/>
      <c r="VJQ411" s="56"/>
      <c r="VJR411" s="56"/>
      <c r="VJS411" s="56"/>
      <c r="VJT411" s="56"/>
      <c r="VJU411" s="56"/>
      <c r="VJV411" s="56"/>
      <c r="VJW411" s="56"/>
      <c r="VJX411" s="56"/>
      <c r="VJY411" s="56"/>
      <c r="VJZ411" s="56"/>
      <c r="VKA411" s="56"/>
      <c r="VKB411" s="56"/>
      <c r="VKC411" s="56"/>
      <c r="VKD411" s="56"/>
      <c r="VKE411" s="56"/>
      <c r="VKF411" s="56"/>
      <c r="VKG411" s="56"/>
      <c r="VKH411" s="56"/>
      <c r="VKI411" s="56"/>
      <c r="VKJ411" s="56"/>
      <c r="VKK411" s="56"/>
      <c r="VKL411" s="56"/>
      <c r="VKM411" s="56"/>
      <c r="VKN411" s="56"/>
      <c r="VKO411" s="56"/>
      <c r="VKP411" s="56"/>
      <c r="VKQ411" s="56"/>
      <c r="VKR411" s="56"/>
      <c r="VKS411" s="56"/>
      <c r="VKT411" s="56"/>
      <c r="VKU411" s="56"/>
      <c r="VKV411" s="56"/>
      <c r="VKW411" s="56"/>
      <c r="VKX411" s="56"/>
      <c r="VKY411" s="56"/>
      <c r="VKZ411" s="56"/>
      <c r="VLA411" s="56"/>
      <c r="VLB411" s="56"/>
      <c r="VLC411" s="56"/>
      <c r="VLD411" s="56"/>
      <c r="VLE411" s="56"/>
      <c r="VLF411" s="56"/>
      <c r="VLG411" s="56"/>
      <c r="VLH411" s="56"/>
      <c r="VLI411" s="56"/>
      <c r="VLJ411" s="56"/>
      <c r="VLK411" s="56"/>
      <c r="VLL411" s="56"/>
      <c r="VLM411" s="56"/>
      <c r="VLN411" s="56"/>
      <c r="VLO411" s="56"/>
      <c r="VLP411" s="56"/>
      <c r="VLQ411" s="56"/>
      <c r="VLR411" s="56"/>
      <c r="VLS411" s="56"/>
      <c r="VLT411" s="56"/>
      <c r="VLU411" s="56"/>
      <c r="VLV411" s="56"/>
      <c r="VLW411" s="56"/>
      <c r="VLX411" s="56"/>
      <c r="VLY411" s="56"/>
      <c r="VLZ411" s="56"/>
      <c r="VMA411" s="56"/>
      <c r="VMB411" s="56"/>
      <c r="VMC411" s="56"/>
      <c r="VMD411" s="56"/>
      <c r="VME411" s="56"/>
      <c r="VMF411" s="56"/>
      <c r="VMG411" s="56"/>
      <c r="VMH411" s="56"/>
      <c r="VMI411" s="56"/>
      <c r="VMJ411" s="56"/>
      <c r="VMK411" s="56"/>
      <c r="VML411" s="56"/>
      <c r="VMM411" s="56"/>
      <c r="VMN411" s="56"/>
      <c r="VMO411" s="56"/>
      <c r="VMP411" s="56"/>
      <c r="VMQ411" s="56"/>
      <c r="VMR411" s="56"/>
      <c r="VMS411" s="56"/>
      <c r="VMT411" s="56"/>
      <c r="VMU411" s="56"/>
      <c r="VMV411" s="56"/>
      <c r="VMW411" s="56"/>
      <c r="VMX411" s="56"/>
      <c r="VMY411" s="56"/>
      <c r="VMZ411" s="56"/>
      <c r="VNA411" s="56"/>
      <c r="VNB411" s="56"/>
      <c r="VNC411" s="56"/>
      <c r="VND411" s="56"/>
      <c r="VNE411" s="56"/>
      <c r="VNF411" s="56"/>
      <c r="VNG411" s="56"/>
      <c r="VNH411" s="56"/>
      <c r="VNI411" s="56"/>
      <c r="VNJ411" s="56"/>
      <c r="VNK411" s="56"/>
      <c r="VNL411" s="56"/>
      <c r="VNM411" s="56"/>
      <c r="VNN411" s="56"/>
      <c r="VNO411" s="56"/>
      <c r="VNP411" s="56"/>
      <c r="VNQ411" s="56"/>
      <c r="VNR411" s="56"/>
      <c r="VNS411" s="56"/>
      <c r="VNT411" s="56"/>
      <c r="VNU411" s="56"/>
      <c r="VNV411" s="56"/>
      <c r="VNW411" s="56"/>
      <c r="VNX411" s="56"/>
      <c r="VNY411" s="56"/>
      <c r="VNZ411" s="56"/>
      <c r="VOA411" s="56"/>
      <c r="VOB411" s="56"/>
      <c r="VOC411" s="56"/>
      <c r="VOD411" s="56"/>
      <c r="VOE411" s="56"/>
      <c r="VOF411" s="56"/>
      <c r="VOG411" s="56"/>
      <c r="VOH411" s="56"/>
      <c r="VOI411" s="56"/>
      <c r="VOJ411" s="56"/>
      <c r="VOK411" s="56"/>
      <c r="VOL411" s="56"/>
      <c r="VOM411" s="56"/>
      <c r="VON411" s="56"/>
      <c r="VOO411" s="56"/>
      <c r="VOP411" s="56"/>
      <c r="VOQ411" s="56"/>
      <c r="VOR411" s="56"/>
      <c r="VOS411" s="56"/>
      <c r="VOT411" s="56"/>
      <c r="VOU411" s="56"/>
      <c r="VOV411" s="56"/>
      <c r="VOW411" s="56"/>
      <c r="VOX411" s="56"/>
      <c r="VOY411" s="56"/>
      <c r="VOZ411" s="56"/>
      <c r="VPA411" s="56"/>
      <c r="VPB411" s="56"/>
      <c r="VPC411" s="56"/>
      <c r="VPD411" s="56"/>
      <c r="VPE411" s="56"/>
      <c r="VPF411" s="56"/>
      <c r="VPG411" s="56"/>
      <c r="VPH411" s="56"/>
      <c r="VPI411" s="56"/>
      <c r="VPJ411" s="56"/>
      <c r="VPK411" s="56"/>
      <c r="VPL411" s="56"/>
      <c r="VPM411" s="56"/>
      <c r="VPN411" s="56"/>
      <c r="VPO411" s="56"/>
      <c r="VPP411" s="56"/>
      <c r="VPQ411" s="56"/>
      <c r="VPR411" s="56"/>
      <c r="VPS411" s="56"/>
      <c r="VPT411" s="56"/>
      <c r="VPU411" s="56"/>
      <c r="VPV411" s="56"/>
      <c r="VPW411" s="56"/>
      <c r="VPX411" s="56"/>
      <c r="VPY411" s="56"/>
      <c r="VPZ411" s="56"/>
      <c r="VQA411" s="56"/>
      <c r="VQB411" s="56"/>
      <c r="VQC411" s="56"/>
      <c r="VQD411" s="56"/>
      <c r="VQE411" s="56"/>
      <c r="VQF411" s="56"/>
      <c r="VQG411" s="56"/>
      <c r="VQH411" s="56"/>
      <c r="VQI411" s="56"/>
      <c r="VQJ411" s="56"/>
      <c r="VQK411" s="56"/>
      <c r="VQL411" s="56"/>
      <c r="VQM411" s="56"/>
      <c r="VQN411" s="56"/>
      <c r="VQO411" s="56"/>
      <c r="VQP411" s="56"/>
      <c r="VQQ411" s="56"/>
      <c r="VQR411" s="56"/>
      <c r="VQS411" s="56"/>
      <c r="VQT411" s="56"/>
      <c r="VQU411" s="56"/>
      <c r="VQV411" s="56"/>
      <c r="VQW411" s="56"/>
      <c r="VQX411" s="56"/>
      <c r="VQY411" s="56"/>
      <c r="VQZ411" s="56"/>
      <c r="VRA411" s="56"/>
      <c r="VRB411" s="56"/>
      <c r="VRC411" s="56"/>
      <c r="VRD411" s="56"/>
      <c r="VRE411" s="56"/>
      <c r="VRF411" s="56"/>
      <c r="VRG411" s="56"/>
      <c r="VRH411" s="56"/>
      <c r="VRI411" s="56"/>
      <c r="VRJ411" s="56"/>
      <c r="VRK411" s="56"/>
      <c r="VRL411" s="56"/>
      <c r="VRM411" s="56"/>
      <c r="VRN411" s="56"/>
      <c r="VRO411" s="56"/>
      <c r="VRP411" s="56"/>
      <c r="VRQ411" s="56"/>
      <c r="VRR411" s="56"/>
      <c r="VRS411" s="56"/>
      <c r="VRT411" s="56"/>
      <c r="VRU411" s="56"/>
      <c r="VRV411" s="56"/>
      <c r="VRW411" s="56"/>
      <c r="VRX411" s="56"/>
      <c r="VRY411" s="56"/>
      <c r="VRZ411" s="56"/>
      <c r="VSA411" s="56"/>
      <c r="VSB411" s="56"/>
      <c r="VSC411" s="56"/>
      <c r="VSD411" s="56"/>
      <c r="VSE411" s="56"/>
      <c r="VSF411" s="56"/>
      <c r="VSG411" s="56"/>
      <c r="VSH411" s="56"/>
      <c r="VSI411" s="56"/>
      <c r="VSJ411" s="56"/>
      <c r="VSK411" s="56"/>
      <c r="VSL411" s="56"/>
      <c r="VSM411" s="56"/>
      <c r="VSN411" s="56"/>
      <c r="VSO411" s="56"/>
      <c r="VSP411" s="56"/>
      <c r="VSQ411" s="56"/>
      <c r="VSR411" s="56"/>
      <c r="VSS411" s="56"/>
      <c r="VST411" s="56"/>
      <c r="VSU411" s="56"/>
      <c r="VSV411" s="56"/>
      <c r="VSW411" s="56"/>
      <c r="VSX411" s="56"/>
      <c r="VSY411" s="56"/>
      <c r="VSZ411" s="56"/>
      <c r="VTA411" s="56"/>
      <c r="VTB411" s="56"/>
      <c r="VTC411" s="56"/>
      <c r="VTD411" s="56"/>
      <c r="VTE411" s="56"/>
      <c r="VTF411" s="56"/>
      <c r="VTG411" s="56"/>
      <c r="VTH411" s="56"/>
      <c r="VTI411" s="56"/>
      <c r="VTJ411" s="56"/>
      <c r="VTK411" s="56"/>
      <c r="VTL411" s="56"/>
      <c r="VTM411" s="56"/>
      <c r="VTN411" s="56"/>
      <c r="VTO411" s="56"/>
      <c r="VTP411" s="56"/>
      <c r="VTQ411" s="56"/>
      <c r="VTR411" s="56"/>
      <c r="VTS411" s="56"/>
      <c r="VTT411" s="56"/>
      <c r="VTU411" s="56"/>
      <c r="VTV411" s="56"/>
      <c r="VTW411" s="56"/>
      <c r="VTX411" s="56"/>
      <c r="VTY411" s="56"/>
      <c r="VTZ411" s="56"/>
      <c r="VUA411" s="56"/>
      <c r="VUB411" s="56"/>
      <c r="VUC411" s="56"/>
      <c r="VUD411" s="56"/>
      <c r="VUE411" s="56"/>
      <c r="VUF411" s="56"/>
      <c r="VUG411" s="56"/>
      <c r="VUH411" s="56"/>
      <c r="VUI411" s="56"/>
      <c r="VUJ411" s="56"/>
      <c r="VUK411" s="56"/>
      <c r="VUL411" s="56"/>
      <c r="VUM411" s="56"/>
      <c r="VUN411" s="56"/>
      <c r="VUO411" s="56"/>
      <c r="VUP411" s="56"/>
      <c r="VUQ411" s="56"/>
      <c r="VUR411" s="56"/>
      <c r="VUS411" s="56"/>
      <c r="VUT411" s="56"/>
      <c r="VUU411" s="56"/>
      <c r="VUV411" s="56"/>
      <c r="VUW411" s="56"/>
      <c r="VUX411" s="56"/>
      <c r="VUY411" s="56"/>
      <c r="VUZ411" s="56"/>
      <c r="VVA411" s="56"/>
      <c r="VVB411" s="56"/>
      <c r="VVC411" s="56"/>
      <c r="VVD411" s="56"/>
      <c r="VVE411" s="56"/>
      <c r="VVF411" s="56"/>
      <c r="VVG411" s="56"/>
      <c r="VVH411" s="56"/>
      <c r="VVI411" s="56"/>
      <c r="VVJ411" s="56"/>
      <c r="VVK411" s="56"/>
      <c r="VVL411" s="56"/>
      <c r="VVM411" s="56"/>
      <c r="VVN411" s="56"/>
      <c r="VVO411" s="56"/>
      <c r="VVP411" s="56"/>
      <c r="VVQ411" s="56"/>
      <c r="VVR411" s="56"/>
      <c r="VVS411" s="56"/>
      <c r="VVT411" s="56"/>
      <c r="VVU411" s="56"/>
      <c r="VVV411" s="56"/>
      <c r="VVW411" s="56"/>
      <c r="VVX411" s="56"/>
      <c r="VVY411" s="56"/>
      <c r="VVZ411" s="56"/>
      <c r="VWA411" s="56"/>
      <c r="VWB411" s="56"/>
      <c r="VWC411" s="56"/>
      <c r="VWD411" s="56"/>
      <c r="VWE411" s="56"/>
      <c r="VWF411" s="56"/>
      <c r="VWG411" s="56"/>
      <c r="VWH411" s="56"/>
      <c r="VWI411" s="56"/>
      <c r="VWJ411" s="56"/>
      <c r="VWK411" s="56"/>
      <c r="VWL411" s="56"/>
      <c r="VWM411" s="56"/>
      <c r="VWN411" s="56"/>
      <c r="VWO411" s="56"/>
      <c r="VWP411" s="56"/>
      <c r="VWQ411" s="56"/>
      <c r="VWR411" s="56"/>
      <c r="VWS411" s="56"/>
      <c r="VWT411" s="56"/>
      <c r="VWU411" s="56"/>
      <c r="VWV411" s="56"/>
      <c r="VWW411" s="56"/>
      <c r="VWX411" s="56"/>
      <c r="VWY411" s="56"/>
      <c r="VWZ411" s="56"/>
      <c r="VXA411" s="56"/>
      <c r="VXB411" s="56"/>
      <c r="VXC411" s="56"/>
      <c r="VXD411" s="56"/>
      <c r="VXE411" s="56"/>
      <c r="VXF411" s="56"/>
      <c r="VXG411" s="56"/>
      <c r="VXH411" s="56"/>
      <c r="VXI411" s="56"/>
      <c r="VXJ411" s="56"/>
      <c r="VXK411" s="56"/>
      <c r="VXL411" s="56"/>
      <c r="VXM411" s="56"/>
      <c r="VXN411" s="56"/>
      <c r="VXO411" s="56"/>
      <c r="VXP411" s="56"/>
      <c r="VXQ411" s="56"/>
      <c r="VXR411" s="56"/>
      <c r="VXS411" s="56"/>
      <c r="VXT411" s="56"/>
      <c r="VXU411" s="56"/>
      <c r="VXV411" s="56"/>
      <c r="VXW411" s="56"/>
      <c r="VXX411" s="56"/>
      <c r="VXY411" s="56"/>
      <c r="VXZ411" s="56"/>
      <c r="VYA411" s="56"/>
      <c r="VYB411" s="56"/>
      <c r="VYC411" s="56"/>
      <c r="VYD411" s="56"/>
      <c r="VYE411" s="56"/>
      <c r="VYF411" s="56"/>
      <c r="VYG411" s="56"/>
      <c r="VYH411" s="56"/>
      <c r="VYI411" s="56"/>
      <c r="VYJ411" s="56"/>
      <c r="VYK411" s="56"/>
      <c r="VYL411" s="56"/>
      <c r="VYM411" s="56"/>
      <c r="VYN411" s="56"/>
      <c r="VYO411" s="56"/>
      <c r="VYP411" s="56"/>
      <c r="VYQ411" s="56"/>
      <c r="VYR411" s="56"/>
      <c r="VYS411" s="56"/>
      <c r="VYT411" s="56"/>
      <c r="VYU411" s="56"/>
      <c r="VYV411" s="56"/>
      <c r="VYW411" s="56"/>
      <c r="VYX411" s="56"/>
      <c r="VYY411" s="56"/>
      <c r="VYZ411" s="56"/>
      <c r="VZA411" s="56"/>
      <c r="VZB411" s="56"/>
      <c r="VZC411" s="56"/>
      <c r="VZD411" s="56"/>
      <c r="VZE411" s="56"/>
      <c r="VZF411" s="56"/>
      <c r="VZG411" s="56"/>
      <c r="VZH411" s="56"/>
      <c r="VZI411" s="56"/>
      <c r="VZJ411" s="56"/>
      <c r="VZK411" s="56"/>
      <c r="VZL411" s="56"/>
      <c r="VZM411" s="56"/>
      <c r="VZN411" s="56"/>
      <c r="VZO411" s="56"/>
      <c r="VZP411" s="56"/>
      <c r="VZQ411" s="56"/>
      <c r="VZR411" s="56"/>
      <c r="VZS411" s="56"/>
      <c r="VZT411" s="56"/>
      <c r="VZU411" s="56"/>
      <c r="VZV411" s="56"/>
      <c r="VZW411" s="56"/>
      <c r="VZX411" s="56"/>
      <c r="VZY411" s="56"/>
      <c r="VZZ411" s="56"/>
      <c r="WAA411" s="56"/>
      <c r="WAB411" s="56"/>
      <c r="WAC411" s="56"/>
      <c r="WAD411" s="56"/>
      <c r="WAE411" s="56"/>
      <c r="WAF411" s="56"/>
      <c r="WAG411" s="56"/>
      <c r="WAH411" s="56"/>
      <c r="WAI411" s="56"/>
      <c r="WAJ411" s="56"/>
      <c r="WAK411" s="56"/>
      <c r="WAL411" s="56"/>
      <c r="WAM411" s="56"/>
      <c r="WAN411" s="56"/>
      <c r="WAO411" s="56"/>
      <c r="WAP411" s="56"/>
      <c r="WAQ411" s="56"/>
      <c r="WAR411" s="56"/>
      <c r="WAS411" s="56"/>
      <c r="WAT411" s="56"/>
      <c r="WAU411" s="56"/>
      <c r="WAV411" s="56"/>
      <c r="WAW411" s="56"/>
      <c r="WAX411" s="56"/>
      <c r="WAY411" s="56"/>
      <c r="WAZ411" s="56"/>
      <c r="WBA411" s="56"/>
      <c r="WBB411" s="56"/>
      <c r="WBC411" s="56"/>
      <c r="WBD411" s="56"/>
      <c r="WBE411" s="56"/>
      <c r="WBF411" s="56"/>
      <c r="WBG411" s="56"/>
      <c r="WBH411" s="56"/>
      <c r="WBI411" s="56"/>
      <c r="WBJ411" s="56"/>
      <c r="WBK411" s="56"/>
      <c r="WBL411" s="56"/>
      <c r="WBM411" s="56"/>
      <c r="WBN411" s="56"/>
      <c r="WBO411" s="56"/>
      <c r="WBP411" s="56"/>
      <c r="WBQ411" s="56"/>
      <c r="WBR411" s="56"/>
      <c r="WBS411" s="56"/>
      <c r="WBT411" s="56"/>
      <c r="WBU411" s="56"/>
      <c r="WBV411" s="56"/>
      <c r="WBW411" s="56"/>
      <c r="WBX411" s="56"/>
      <c r="WBY411" s="56"/>
      <c r="WBZ411" s="56"/>
      <c r="WCA411" s="56"/>
      <c r="WCB411" s="56"/>
      <c r="WCC411" s="56"/>
      <c r="WCD411" s="56"/>
      <c r="WCE411" s="56"/>
      <c r="WCF411" s="56"/>
      <c r="WCG411" s="56"/>
      <c r="WCH411" s="56"/>
      <c r="WCI411" s="56"/>
      <c r="WCJ411" s="56"/>
      <c r="WCK411" s="56"/>
      <c r="WCL411" s="56"/>
      <c r="WCM411" s="56"/>
      <c r="WCN411" s="56"/>
      <c r="WCO411" s="56"/>
      <c r="WCP411" s="56"/>
      <c r="WCQ411" s="56"/>
      <c r="WCR411" s="56"/>
      <c r="WCS411" s="56"/>
      <c r="WCT411" s="56"/>
      <c r="WCU411" s="56"/>
      <c r="WCV411" s="56"/>
      <c r="WCW411" s="56"/>
      <c r="WCX411" s="56"/>
      <c r="WCY411" s="56"/>
      <c r="WCZ411" s="56"/>
      <c r="WDA411" s="56"/>
      <c r="WDB411" s="56"/>
      <c r="WDC411" s="56"/>
      <c r="WDD411" s="56"/>
      <c r="WDE411" s="56"/>
      <c r="WDF411" s="56"/>
      <c r="WDG411" s="56"/>
      <c r="WDH411" s="56"/>
      <c r="WDI411" s="56"/>
      <c r="WDJ411" s="56"/>
      <c r="WDK411" s="56"/>
      <c r="WDL411" s="56"/>
      <c r="WDM411" s="56"/>
      <c r="WDN411" s="56"/>
      <c r="WDO411" s="56"/>
      <c r="WDP411" s="56"/>
      <c r="WDQ411" s="56"/>
      <c r="WDR411" s="56"/>
      <c r="WDS411" s="56"/>
      <c r="WDT411" s="56"/>
      <c r="WDU411" s="56"/>
      <c r="WDV411" s="56"/>
      <c r="WDW411" s="56"/>
      <c r="WDX411" s="56"/>
      <c r="WDY411" s="56"/>
      <c r="WDZ411" s="56"/>
      <c r="WEA411" s="56"/>
      <c r="WEB411" s="56"/>
      <c r="WEC411" s="56"/>
      <c r="WED411" s="56"/>
      <c r="WEE411" s="56"/>
      <c r="WEF411" s="56"/>
      <c r="WEG411" s="56"/>
      <c r="WEH411" s="56"/>
      <c r="WEI411" s="56"/>
      <c r="WEJ411" s="56"/>
      <c r="WEK411" s="56"/>
      <c r="WEL411" s="56"/>
      <c r="WEM411" s="56"/>
      <c r="WEN411" s="56"/>
      <c r="WEO411" s="56"/>
      <c r="WEP411" s="56"/>
      <c r="WEQ411" s="56"/>
      <c r="WER411" s="56"/>
      <c r="WES411" s="56"/>
      <c r="WET411" s="56"/>
      <c r="WEU411" s="56"/>
      <c r="WEV411" s="56"/>
      <c r="WEW411" s="56"/>
      <c r="WEX411" s="56"/>
      <c r="WEY411" s="56"/>
      <c r="WEZ411" s="56"/>
      <c r="WFA411" s="56"/>
      <c r="WFB411" s="56"/>
      <c r="WFC411" s="56"/>
      <c r="WFD411" s="56"/>
      <c r="WFE411" s="56"/>
      <c r="WFF411" s="56"/>
      <c r="WFG411" s="56"/>
      <c r="WFH411" s="56"/>
      <c r="WFI411" s="56"/>
      <c r="WFJ411" s="56"/>
      <c r="WFK411" s="56"/>
      <c r="WFL411" s="56"/>
      <c r="WFM411" s="56"/>
      <c r="WFN411" s="56"/>
      <c r="WFO411" s="56"/>
      <c r="WFP411" s="56"/>
      <c r="WFQ411" s="56"/>
      <c r="WFR411" s="56"/>
      <c r="WFS411" s="56"/>
      <c r="WFT411" s="56"/>
      <c r="WFU411" s="56"/>
      <c r="WFV411" s="56"/>
      <c r="WFW411" s="56"/>
      <c r="WFX411" s="56"/>
      <c r="WFY411" s="56"/>
      <c r="WFZ411" s="56"/>
      <c r="WGA411" s="56"/>
      <c r="WGB411" s="56"/>
      <c r="WGC411" s="56"/>
      <c r="WGD411" s="56"/>
      <c r="WGE411" s="56"/>
      <c r="WGF411" s="56"/>
      <c r="WGG411" s="56"/>
      <c r="WGH411" s="56"/>
      <c r="WGI411" s="56"/>
      <c r="WGJ411" s="56"/>
      <c r="WGK411" s="56"/>
      <c r="WGL411" s="56"/>
      <c r="WGM411" s="56"/>
      <c r="WGN411" s="56"/>
      <c r="WGO411" s="56"/>
      <c r="WGP411" s="56"/>
      <c r="WGQ411" s="56"/>
      <c r="WGR411" s="56"/>
      <c r="WGS411" s="56"/>
      <c r="WGT411" s="56"/>
      <c r="WGU411" s="56"/>
      <c r="WGV411" s="56"/>
      <c r="WGW411" s="56"/>
      <c r="WGX411" s="56"/>
      <c r="WGY411" s="56"/>
      <c r="WGZ411" s="56"/>
      <c r="WHA411" s="56"/>
      <c r="WHB411" s="56"/>
      <c r="WHC411" s="56"/>
      <c r="WHD411" s="56"/>
      <c r="WHE411" s="56"/>
      <c r="WHF411" s="56"/>
      <c r="WHG411" s="56"/>
      <c r="WHH411" s="56"/>
      <c r="WHI411" s="56"/>
      <c r="WHJ411" s="56"/>
      <c r="WHK411" s="56"/>
      <c r="WHL411" s="56"/>
      <c r="WHM411" s="56"/>
      <c r="WHN411" s="56"/>
      <c r="WHO411" s="56"/>
      <c r="WHP411" s="56"/>
      <c r="WHQ411" s="56"/>
      <c r="WHR411" s="56"/>
      <c r="WHS411" s="56"/>
      <c r="WHT411" s="56"/>
      <c r="WHU411" s="56"/>
      <c r="WHV411" s="56"/>
      <c r="WHW411" s="56"/>
      <c r="WHX411" s="56"/>
      <c r="WHY411" s="56"/>
      <c r="WHZ411" s="56"/>
      <c r="WIA411" s="56"/>
      <c r="WIB411" s="56"/>
      <c r="WIC411" s="56"/>
      <c r="WID411" s="56"/>
      <c r="WIE411" s="56"/>
      <c r="WIF411" s="56"/>
      <c r="WIG411" s="56"/>
      <c r="WIH411" s="56"/>
      <c r="WII411" s="56"/>
      <c r="WIJ411" s="56"/>
      <c r="WIK411" s="56"/>
      <c r="WIL411" s="56"/>
      <c r="WIM411" s="56"/>
      <c r="WIN411" s="56"/>
      <c r="WIO411" s="56"/>
      <c r="WIP411" s="56"/>
      <c r="WIQ411" s="56"/>
      <c r="WIR411" s="56"/>
      <c r="WIS411" s="56"/>
      <c r="WIT411" s="56"/>
      <c r="WIU411" s="56"/>
      <c r="WIV411" s="56"/>
      <c r="WIW411" s="56"/>
      <c r="WIX411" s="56"/>
      <c r="WIY411" s="56"/>
      <c r="WIZ411" s="56"/>
      <c r="WJA411" s="56"/>
      <c r="WJB411" s="56"/>
      <c r="WJC411" s="56"/>
      <c r="WJD411" s="56"/>
      <c r="WJE411" s="56"/>
      <c r="WJF411" s="56"/>
      <c r="WJG411" s="56"/>
      <c r="WJH411" s="56"/>
      <c r="WJI411" s="56"/>
      <c r="WJJ411" s="56"/>
      <c r="WJK411" s="56"/>
      <c r="WJL411" s="56"/>
      <c r="WJM411" s="56"/>
      <c r="WJN411" s="56"/>
      <c r="WJO411" s="56"/>
      <c r="WJP411" s="56"/>
      <c r="WJQ411" s="56"/>
      <c r="WJR411" s="56"/>
      <c r="WJS411" s="56"/>
      <c r="WJT411" s="56"/>
      <c r="WJU411" s="56"/>
      <c r="WJV411" s="56"/>
      <c r="WJW411" s="56"/>
      <c r="WJX411" s="56"/>
      <c r="WJY411" s="56"/>
      <c r="WJZ411" s="56"/>
      <c r="WKA411" s="56"/>
      <c r="WKB411" s="56"/>
      <c r="WKC411" s="56"/>
      <c r="WKD411" s="56"/>
      <c r="WKE411" s="56"/>
      <c r="WKF411" s="56"/>
      <c r="WKG411" s="56"/>
      <c r="WKH411" s="56"/>
      <c r="WKI411" s="56"/>
      <c r="WKJ411" s="56"/>
      <c r="WKK411" s="56"/>
      <c r="WKL411" s="56"/>
      <c r="WKM411" s="56"/>
      <c r="WKN411" s="56"/>
      <c r="WKO411" s="56"/>
      <c r="WKP411" s="56"/>
      <c r="WKQ411" s="56"/>
      <c r="WKR411" s="56"/>
      <c r="WKS411" s="56"/>
      <c r="WKT411" s="56"/>
      <c r="WKU411" s="56"/>
      <c r="WKV411" s="56"/>
      <c r="WKW411" s="56"/>
      <c r="WKX411" s="56"/>
      <c r="WKY411" s="56"/>
      <c r="WKZ411" s="56"/>
      <c r="WLA411" s="56"/>
      <c r="WLB411" s="56"/>
      <c r="WLC411" s="56"/>
      <c r="WLD411" s="56"/>
      <c r="WLE411" s="56"/>
      <c r="WLF411" s="56"/>
      <c r="WLG411" s="56"/>
      <c r="WLH411" s="56"/>
      <c r="WLI411" s="56"/>
      <c r="WLJ411" s="56"/>
      <c r="WLK411" s="56"/>
      <c r="WLL411" s="56"/>
      <c r="WLM411" s="56"/>
      <c r="WLN411" s="56"/>
      <c r="WLO411" s="56"/>
      <c r="WLP411" s="56"/>
      <c r="WLQ411" s="56"/>
      <c r="WLR411" s="56"/>
      <c r="WLS411" s="56"/>
      <c r="WLT411" s="56"/>
      <c r="WLU411" s="56"/>
      <c r="WLV411" s="56"/>
      <c r="WLW411" s="56"/>
      <c r="WLX411" s="56"/>
      <c r="WLY411" s="56"/>
      <c r="WLZ411" s="56"/>
      <c r="WMA411" s="56"/>
      <c r="WMB411" s="56"/>
      <c r="WMC411" s="56"/>
      <c r="WMD411" s="56"/>
      <c r="WME411" s="56"/>
      <c r="WMF411" s="56"/>
      <c r="WMG411" s="56"/>
      <c r="WMH411" s="56"/>
      <c r="WMI411" s="56"/>
      <c r="WMJ411" s="56"/>
      <c r="WMK411" s="56"/>
      <c r="WML411" s="56"/>
      <c r="WMM411" s="56"/>
      <c r="WMN411" s="56"/>
      <c r="WMO411" s="56"/>
      <c r="WMP411" s="56"/>
      <c r="WMQ411" s="56"/>
      <c r="WMR411" s="56"/>
      <c r="WMS411" s="56"/>
      <c r="WMT411" s="56"/>
      <c r="WMU411" s="56"/>
      <c r="WMV411" s="56"/>
      <c r="WMW411" s="56"/>
      <c r="WMX411" s="56"/>
      <c r="WMY411" s="56"/>
      <c r="WMZ411" s="56"/>
      <c r="WNA411" s="56"/>
      <c r="WNB411" s="56"/>
      <c r="WNC411" s="56"/>
      <c r="WND411" s="56"/>
      <c r="WNE411" s="56"/>
      <c r="WNF411" s="56"/>
      <c r="WNG411" s="56"/>
      <c r="WNH411" s="56"/>
      <c r="WNI411" s="56"/>
      <c r="WNJ411" s="56"/>
      <c r="WNK411" s="56"/>
      <c r="WNL411" s="56"/>
      <c r="WNM411" s="56"/>
      <c r="WNN411" s="56"/>
      <c r="WNO411" s="56"/>
      <c r="WNP411" s="56"/>
      <c r="WNQ411" s="56"/>
      <c r="WNR411" s="56"/>
      <c r="WNS411" s="56"/>
      <c r="WNT411" s="56"/>
      <c r="WNU411" s="56"/>
      <c r="WNV411" s="56"/>
      <c r="WNW411" s="56"/>
      <c r="WNX411" s="56"/>
      <c r="WNY411" s="56"/>
      <c r="WNZ411" s="56"/>
      <c r="WOA411" s="56"/>
      <c r="WOB411" s="56"/>
      <c r="WOC411" s="56"/>
      <c r="WOD411" s="56"/>
      <c r="WOE411" s="56"/>
      <c r="WOF411" s="56"/>
      <c r="WOG411" s="56"/>
      <c r="WOH411" s="56"/>
      <c r="WOI411" s="56"/>
      <c r="WOJ411" s="56"/>
      <c r="WOK411" s="56"/>
      <c r="WOL411" s="56"/>
      <c r="WOM411" s="56"/>
      <c r="WON411" s="56"/>
      <c r="WOO411" s="56"/>
      <c r="WOP411" s="56"/>
      <c r="WOQ411" s="56"/>
      <c r="WOR411" s="56"/>
      <c r="WOS411" s="56"/>
      <c r="WOT411" s="56"/>
      <c r="WOU411" s="56"/>
      <c r="WOV411" s="56"/>
      <c r="WOW411" s="56"/>
      <c r="WOX411" s="56"/>
      <c r="WOY411" s="56"/>
      <c r="WOZ411" s="56"/>
      <c r="WPA411" s="56"/>
      <c r="WPB411" s="56"/>
      <c r="WPC411" s="56"/>
      <c r="WPD411" s="56"/>
      <c r="WPE411" s="56"/>
      <c r="WPF411" s="56"/>
      <c r="WPG411" s="56"/>
      <c r="WPH411" s="56"/>
      <c r="WPI411" s="56"/>
      <c r="WPJ411" s="56"/>
      <c r="WPK411" s="56"/>
      <c r="WPL411" s="56"/>
      <c r="WPM411" s="56"/>
      <c r="WPN411" s="56"/>
      <c r="WPO411" s="56"/>
      <c r="WPP411" s="56"/>
      <c r="WPQ411" s="56"/>
      <c r="WPR411" s="56"/>
      <c r="WPS411" s="56"/>
      <c r="WPT411" s="56"/>
      <c r="WPU411" s="56"/>
      <c r="WPV411" s="56"/>
      <c r="WPW411" s="56"/>
      <c r="WPX411" s="56"/>
      <c r="WPY411" s="56"/>
      <c r="WPZ411" s="56"/>
      <c r="WQA411" s="56"/>
      <c r="WQB411" s="56"/>
      <c r="WQC411" s="56"/>
      <c r="WQD411" s="56"/>
      <c r="WQE411" s="56"/>
      <c r="WQF411" s="56"/>
      <c r="WQG411" s="56"/>
      <c r="WQH411" s="56"/>
      <c r="WQI411" s="56"/>
      <c r="WQJ411" s="56"/>
      <c r="WQK411" s="56"/>
      <c r="WQL411" s="56"/>
      <c r="WQM411" s="56"/>
      <c r="WQN411" s="56"/>
      <c r="WQO411" s="56"/>
      <c r="WQP411" s="56"/>
      <c r="WQQ411" s="56"/>
      <c r="WQR411" s="56"/>
      <c r="WQS411" s="56"/>
      <c r="WQT411" s="56"/>
      <c r="WQU411" s="56"/>
      <c r="WQV411" s="56"/>
      <c r="WQW411" s="56"/>
      <c r="WQX411" s="56"/>
      <c r="WQY411" s="56"/>
      <c r="WQZ411" s="56"/>
      <c r="WRA411" s="56"/>
      <c r="WRB411" s="56"/>
      <c r="WRC411" s="56"/>
      <c r="WRD411" s="56"/>
      <c r="WRE411" s="56"/>
      <c r="WRF411" s="56"/>
      <c r="WRG411" s="56"/>
      <c r="WRH411" s="56"/>
      <c r="WRI411" s="56"/>
      <c r="WRJ411" s="56"/>
      <c r="WRK411" s="56"/>
      <c r="WRL411" s="56"/>
      <c r="WRM411" s="56"/>
      <c r="WRN411" s="56"/>
      <c r="WRO411" s="56"/>
      <c r="WRP411" s="56"/>
      <c r="WRQ411" s="56"/>
      <c r="WRR411" s="56"/>
      <c r="WRS411" s="56"/>
      <c r="WRT411" s="56"/>
      <c r="WRU411" s="56"/>
      <c r="WRV411" s="56"/>
      <c r="WRW411" s="56"/>
      <c r="WRX411" s="56"/>
      <c r="WRY411" s="56"/>
      <c r="WRZ411" s="56"/>
      <c r="WSA411" s="56"/>
      <c r="WSB411" s="56"/>
      <c r="WSC411" s="56"/>
      <c r="WSD411" s="56"/>
      <c r="WSE411" s="56"/>
      <c r="WSF411" s="56"/>
      <c r="WSG411" s="56"/>
      <c r="WSH411" s="56"/>
      <c r="WSI411" s="56"/>
      <c r="WSJ411" s="56"/>
      <c r="WSK411" s="56"/>
      <c r="WSL411" s="56"/>
      <c r="WSM411" s="56"/>
      <c r="WSN411" s="56"/>
      <c r="WSO411" s="56"/>
      <c r="WSP411" s="56"/>
      <c r="WSQ411" s="56"/>
      <c r="WSR411" s="56"/>
      <c r="WSS411" s="56"/>
      <c r="WST411" s="56"/>
      <c r="WSU411" s="56"/>
      <c r="WSV411" s="56"/>
      <c r="WSW411" s="56"/>
      <c r="WSX411" s="56"/>
      <c r="WSY411" s="56"/>
      <c r="WSZ411" s="56"/>
      <c r="WTA411" s="56"/>
      <c r="WTB411" s="56"/>
      <c r="WTC411" s="56"/>
      <c r="WTD411" s="56"/>
      <c r="WTE411" s="56"/>
      <c r="WTF411" s="56"/>
      <c r="WTG411" s="56"/>
      <c r="WTH411" s="56"/>
      <c r="WTI411" s="56"/>
      <c r="WTJ411" s="56"/>
      <c r="WTK411" s="56"/>
      <c r="WTL411" s="56"/>
      <c r="WTM411" s="56"/>
      <c r="WTN411" s="56"/>
      <c r="WTO411" s="56"/>
      <c r="WTP411" s="56"/>
      <c r="WTQ411" s="56"/>
      <c r="WTR411" s="56"/>
      <c r="WTS411" s="56"/>
      <c r="WTT411" s="56"/>
      <c r="WTU411" s="56"/>
      <c r="WTV411" s="56"/>
      <c r="WTW411" s="56"/>
      <c r="WTX411" s="56"/>
      <c r="WTY411" s="56"/>
      <c r="WTZ411" s="56"/>
      <c r="WUA411" s="56"/>
      <c r="WUB411" s="56"/>
      <c r="WUC411" s="56"/>
      <c r="WUD411" s="56"/>
      <c r="WUE411" s="56"/>
      <c r="WUF411" s="56"/>
      <c r="WUG411" s="56"/>
      <c r="WUH411" s="56"/>
      <c r="WUI411" s="56"/>
      <c r="WUJ411" s="56"/>
      <c r="WUK411" s="56"/>
      <c r="WUL411" s="56"/>
      <c r="WUM411" s="56"/>
      <c r="WUN411" s="56"/>
      <c r="WUO411" s="56"/>
      <c r="WUP411" s="56"/>
      <c r="WUQ411" s="56"/>
      <c r="WUR411" s="56"/>
      <c r="WUS411" s="56"/>
      <c r="WUT411" s="56"/>
      <c r="WUU411" s="56"/>
      <c r="WUV411" s="56"/>
      <c r="WUW411" s="56"/>
      <c r="WUX411" s="56"/>
      <c r="WUY411" s="56"/>
      <c r="WUZ411" s="56"/>
      <c r="WVA411" s="56"/>
      <c r="WVB411" s="56"/>
      <c r="WVC411" s="56"/>
      <c r="WVD411" s="56"/>
      <c r="WVE411" s="56"/>
      <c r="WVF411" s="56"/>
      <c r="WVG411" s="56"/>
      <c r="WVH411" s="56"/>
      <c r="WVI411" s="56"/>
      <c r="WVJ411" s="56"/>
      <c r="WVK411" s="56"/>
      <c r="WVL411" s="56"/>
      <c r="WVM411" s="56"/>
      <c r="WVN411" s="56"/>
      <c r="WVO411" s="56"/>
      <c r="WVP411" s="56"/>
      <c r="WVQ411" s="56"/>
      <c r="WVR411" s="56"/>
      <c r="WVS411" s="56"/>
      <c r="WVT411" s="56"/>
      <c r="WVU411" s="56"/>
      <c r="WVV411" s="56"/>
      <c r="WVW411" s="56"/>
      <c r="WVX411" s="56"/>
      <c r="WVY411" s="56"/>
      <c r="WVZ411" s="56"/>
      <c r="WWA411" s="56"/>
      <c r="WWB411" s="56"/>
      <c r="WWC411" s="56"/>
      <c r="WWD411" s="56"/>
      <c r="WWE411" s="56"/>
      <c r="WWF411" s="56"/>
      <c r="WWG411" s="56"/>
      <c r="WWH411" s="56"/>
      <c r="WWI411" s="56"/>
      <c r="WWJ411" s="56"/>
      <c r="WWK411" s="56"/>
      <c r="WWL411" s="56"/>
      <c r="WWM411" s="56"/>
      <c r="WWN411" s="56"/>
      <c r="WWO411" s="56"/>
      <c r="WWP411" s="56"/>
      <c r="WWQ411" s="56"/>
      <c r="WWR411" s="56"/>
      <c r="WWS411" s="56"/>
      <c r="WWT411" s="56"/>
      <c r="WWU411" s="56"/>
      <c r="WWV411" s="56"/>
      <c r="WWW411" s="56"/>
      <c r="WWX411" s="56"/>
      <c r="WWY411" s="56"/>
      <c r="WWZ411" s="56"/>
      <c r="WXA411" s="56"/>
      <c r="WXB411" s="56"/>
      <c r="WXC411" s="56"/>
      <c r="WXD411" s="56"/>
      <c r="WXE411" s="56"/>
      <c r="WXF411" s="56"/>
      <c r="WXG411" s="56"/>
      <c r="WXH411" s="56"/>
      <c r="WXI411" s="56"/>
      <c r="WXJ411" s="56"/>
      <c r="WXK411" s="56"/>
      <c r="WXL411" s="56"/>
      <c r="WXM411" s="56"/>
      <c r="WXN411" s="56"/>
      <c r="WXO411" s="56"/>
      <c r="WXP411" s="56"/>
      <c r="WXQ411" s="56"/>
      <c r="WXR411" s="56"/>
      <c r="WXS411" s="56"/>
      <c r="WXT411" s="56"/>
      <c r="WXU411" s="56"/>
      <c r="WXV411" s="56"/>
      <c r="WXW411" s="56"/>
      <c r="WXX411" s="56"/>
      <c r="WXY411" s="56"/>
      <c r="WXZ411" s="56"/>
      <c r="WYA411" s="56"/>
      <c r="WYB411" s="56"/>
      <c r="WYC411" s="56"/>
      <c r="WYD411" s="56"/>
      <c r="WYE411" s="56"/>
      <c r="WYF411" s="56"/>
      <c r="WYG411" s="56"/>
      <c r="WYH411" s="56"/>
      <c r="WYI411" s="56"/>
      <c r="WYJ411" s="56"/>
      <c r="WYK411" s="56"/>
      <c r="WYL411" s="56"/>
      <c r="WYM411" s="56"/>
      <c r="WYN411" s="56"/>
      <c r="WYO411" s="56"/>
      <c r="WYP411" s="56"/>
      <c r="WYQ411" s="56"/>
      <c r="WYR411" s="56"/>
      <c r="WYS411" s="56"/>
      <c r="WYT411" s="56"/>
      <c r="WYU411" s="56"/>
      <c r="WYV411" s="56"/>
      <c r="WYW411" s="56"/>
      <c r="WYX411" s="56"/>
      <c r="WYY411" s="56"/>
      <c r="WYZ411" s="56"/>
      <c r="WZA411" s="56"/>
      <c r="WZB411" s="56"/>
      <c r="WZC411" s="56"/>
      <c r="WZD411" s="56"/>
      <c r="WZE411" s="56"/>
      <c r="WZF411" s="56"/>
      <c r="WZG411" s="56"/>
      <c r="WZH411" s="56"/>
      <c r="WZI411" s="56"/>
      <c r="WZJ411" s="56"/>
      <c r="WZK411" s="56"/>
      <c r="WZL411" s="56"/>
      <c r="WZM411" s="56"/>
      <c r="WZN411" s="56"/>
      <c r="WZO411" s="56"/>
      <c r="WZP411" s="56"/>
      <c r="WZQ411" s="56"/>
      <c r="WZR411" s="56"/>
      <c r="WZS411" s="56"/>
      <c r="WZT411" s="56"/>
      <c r="WZU411" s="56"/>
      <c r="WZV411" s="56"/>
      <c r="WZW411" s="56"/>
      <c r="WZX411" s="56"/>
      <c r="WZY411" s="56"/>
      <c r="WZZ411" s="56"/>
      <c r="XAA411" s="56"/>
      <c r="XAB411" s="56"/>
      <c r="XAC411" s="56"/>
      <c r="XAD411" s="56"/>
      <c r="XAE411" s="56"/>
      <c r="XAF411" s="56"/>
      <c r="XAG411" s="56"/>
      <c r="XAH411" s="56"/>
      <c r="XAI411" s="56"/>
      <c r="XAJ411" s="56"/>
      <c r="XAK411" s="56"/>
      <c r="XAL411" s="56"/>
      <c r="XAM411" s="56"/>
      <c r="XAN411" s="56"/>
      <c r="XAO411" s="56"/>
      <c r="XAP411" s="56"/>
      <c r="XAQ411" s="56"/>
      <c r="XAR411" s="56"/>
      <c r="XAS411" s="56"/>
      <c r="XAT411" s="56"/>
      <c r="XAU411" s="56"/>
      <c r="XAV411" s="56"/>
      <c r="XAW411" s="56"/>
      <c r="XAX411" s="56"/>
      <c r="XAY411" s="56"/>
      <c r="XAZ411" s="56"/>
      <c r="XBA411" s="56"/>
      <c r="XBB411" s="56"/>
      <c r="XBC411" s="56"/>
      <c r="XBD411" s="56"/>
      <c r="XBE411" s="56"/>
      <c r="XBF411" s="56"/>
      <c r="XBG411" s="56"/>
      <c r="XBH411" s="56"/>
      <c r="XBI411" s="56"/>
      <c r="XBJ411" s="56"/>
      <c r="XBK411" s="56"/>
      <c r="XBL411" s="56"/>
      <c r="XBM411" s="56"/>
      <c r="XBN411" s="56"/>
      <c r="XBO411" s="56"/>
      <c r="XBP411" s="56"/>
      <c r="XBQ411" s="56"/>
      <c r="XBR411" s="56"/>
      <c r="XBS411" s="56"/>
      <c r="XBT411" s="56"/>
      <c r="XBU411" s="56"/>
      <c r="XBV411" s="56"/>
      <c r="XBW411" s="56"/>
      <c r="XBX411" s="56"/>
      <c r="XBY411" s="56"/>
      <c r="XBZ411" s="56"/>
      <c r="XCA411" s="56"/>
      <c r="XCB411" s="56"/>
      <c r="XCC411" s="56"/>
      <c r="XCD411" s="56"/>
      <c r="XCE411" s="56"/>
      <c r="XCF411" s="56"/>
      <c r="XCG411" s="56"/>
      <c r="XCH411" s="56"/>
      <c r="XCI411" s="56"/>
      <c r="XCJ411" s="56"/>
      <c r="XCK411" s="56"/>
      <c r="XCL411" s="56"/>
      <c r="XCM411" s="56"/>
      <c r="XCN411" s="56"/>
      <c r="XCO411" s="56"/>
      <c r="XCP411" s="56"/>
      <c r="XCQ411" s="56"/>
      <c r="XCR411" s="56"/>
      <c r="XCS411" s="56"/>
      <c r="XCT411" s="56"/>
      <c r="XCU411" s="56"/>
      <c r="XCV411" s="56"/>
      <c r="XCW411" s="56"/>
      <c r="XCX411" s="56"/>
      <c r="XCY411" s="56"/>
      <c r="XCZ411" s="56"/>
      <c r="XDA411" s="56"/>
      <c r="XDB411" s="56"/>
    </row>
    <row r="412" spans="1:16383" s="329" customFormat="1" x14ac:dyDescent="0.2">
      <c r="A412" s="30">
        <v>135</v>
      </c>
      <c r="B412" s="364">
        <v>408</v>
      </c>
      <c r="C412" s="378" t="s">
        <v>76</v>
      </c>
      <c r="D412" s="376" t="s">
        <v>4032</v>
      </c>
      <c r="E412" s="376" t="s">
        <v>4460</v>
      </c>
      <c r="F412" s="376" t="s">
        <v>545</v>
      </c>
      <c r="G412" s="376" t="s">
        <v>4294</v>
      </c>
      <c r="H412" s="381" t="s">
        <v>3816</v>
      </c>
    </row>
    <row r="413" spans="1:16383" s="329" customFormat="1" x14ac:dyDescent="0.2">
      <c r="A413" s="30">
        <v>136</v>
      </c>
      <c r="B413" s="364">
        <v>409</v>
      </c>
      <c r="C413" s="378" t="s">
        <v>76</v>
      </c>
      <c r="D413" s="376" t="s">
        <v>4032</v>
      </c>
      <c r="E413" s="376" t="s">
        <v>4460</v>
      </c>
      <c r="F413" s="376" t="s">
        <v>545</v>
      </c>
      <c r="G413" s="376" t="s">
        <v>4295</v>
      </c>
      <c r="H413" s="381" t="s">
        <v>3816</v>
      </c>
    </row>
    <row r="414" spans="1:16383" s="329" customFormat="1" x14ac:dyDescent="0.2">
      <c r="A414" s="30">
        <v>137</v>
      </c>
      <c r="B414" s="364">
        <v>410</v>
      </c>
      <c r="C414" s="378" t="s">
        <v>76</v>
      </c>
      <c r="D414" s="376" t="s">
        <v>4032</v>
      </c>
      <c r="E414" s="376" t="s">
        <v>4460</v>
      </c>
      <c r="F414" s="376" t="s">
        <v>545</v>
      </c>
      <c r="G414" s="376" t="s">
        <v>4296</v>
      </c>
      <c r="H414" s="381" t="s">
        <v>3816</v>
      </c>
    </row>
    <row r="415" spans="1:16383" s="329" customFormat="1" x14ac:dyDescent="0.2">
      <c r="A415" s="30">
        <v>102</v>
      </c>
      <c r="B415" s="364">
        <v>411</v>
      </c>
      <c r="C415" s="378" t="s">
        <v>76</v>
      </c>
      <c r="D415" s="376" t="s">
        <v>4032</v>
      </c>
      <c r="E415" s="376" t="s">
        <v>4441</v>
      </c>
      <c r="F415" s="376" t="s">
        <v>395</v>
      </c>
      <c r="G415" s="376" t="s">
        <v>4266</v>
      </c>
      <c r="H415" s="381" t="s">
        <v>3815</v>
      </c>
    </row>
    <row r="416" spans="1:16383" s="329" customFormat="1" x14ac:dyDescent="0.2">
      <c r="A416" s="30">
        <v>128</v>
      </c>
      <c r="B416" s="364">
        <v>412</v>
      </c>
      <c r="C416" s="378" t="s">
        <v>76</v>
      </c>
      <c r="D416" s="376" t="s">
        <v>4032</v>
      </c>
      <c r="E416" s="376" t="s">
        <v>4441</v>
      </c>
      <c r="F416" s="376" t="s">
        <v>395</v>
      </c>
      <c r="G416" s="376" t="s">
        <v>4289</v>
      </c>
      <c r="H416" s="381" t="s">
        <v>3815</v>
      </c>
    </row>
    <row r="417" spans="1:8" s="329" customFormat="1" x14ac:dyDescent="0.2">
      <c r="A417" s="30">
        <v>148</v>
      </c>
      <c r="B417" s="364">
        <v>413</v>
      </c>
      <c r="C417" s="378" t="s">
        <v>76</v>
      </c>
      <c r="D417" s="376" t="s">
        <v>4032</v>
      </c>
      <c r="E417" s="376" t="s">
        <v>4441</v>
      </c>
      <c r="F417" s="376" t="s">
        <v>395</v>
      </c>
      <c r="G417" s="376" t="s">
        <v>4307</v>
      </c>
      <c r="H417" s="381" t="s">
        <v>3815</v>
      </c>
    </row>
    <row r="418" spans="1:8" s="329" customFormat="1" x14ac:dyDescent="0.2">
      <c r="A418" s="364"/>
      <c r="B418" s="364">
        <v>414</v>
      </c>
      <c r="C418" s="364" t="s">
        <v>76</v>
      </c>
      <c r="D418" s="384" t="s">
        <v>4032</v>
      </c>
      <c r="E418" s="376" t="s">
        <v>4441</v>
      </c>
      <c r="F418" s="386" t="s">
        <v>395</v>
      </c>
      <c r="G418" s="387" t="s">
        <v>4915</v>
      </c>
      <c r="H418" s="30" t="s">
        <v>3815</v>
      </c>
    </row>
    <row r="419" spans="1:8" s="329" customFormat="1" x14ac:dyDescent="0.2">
      <c r="A419" s="30">
        <v>117</v>
      </c>
      <c r="B419" s="364">
        <v>415</v>
      </c>
      <c r="C419" s="378" t="s">
        <v>76</v>
      </c>
      <c r="D419" s="376" t="s">
        <v>4032</v>
      </c>
      <c r="E419" s="376" t="s">
        <v>4441</v>
      </c>
      <c r="F419" s="376" t="s">
        <v>3505</v>
      </c>
      <c r="G419" s="376" t="s">
        <v>4278</v>
      </c>
      <c r="H419" s="381" t="s">
        <v>3815</v>
      </c>
    </row>
    <row r="420" spans="1:8" s="329" customFormat="1" x14ac:dyDescent="0.2">
      <c r="A420" s="30">
        <v>138</v>
      </c>
      <c r="B420" s="364">
        <v>416</v>
      </c>
      <c r="C420" s="378" t="s">
        <v>76</v>
      </c>
      <c r="D420" s="376" t="s">
        <v>4032</v>
      </c>
      <c r="E420" s="376" t="s">
        <v>4441</v>
      </c>
      <c r="F420" s="376" t="s">
        <v>3505</v>
      </c>
      <c r="G420" s="376" t="s">
        <v>4297</v>
      </c>
      <c r="H420" s="381" t="s">
        <v>3815</v>
      </c>
    </row>
    <row r="421" spans="1:8" s="329" customFormat="1" x14ac:dyDescent="0.2">
      <c r="A421" s="30">
        <v>114</v>
      </c>
      <c r="B421" s="364">
        <v>417</v>
      </c>
      <c r="C421" s="378" t="s">
        <v>76</v>
      </c>
      <c r="D421" s="376" t="s">
        <v>4032</v>
      </c>
      <c r="E421" s="376" t="s">
        <v>4441</v>
      </c>
      <c r="F421" s="376" t="s">
        <v>217</v>
      </c>
      <c r="G421" s="376" t="s">
        <v>4276</v>
      </c>
      <c r="H421" s="381" t="s">
        <v>3817</v>
      </c>
    </row>
    <row r="422" spans="1:8" s="329" customFormat="1" x14ac:dyDescent="0.2">
      <c r="A422" s="30"/>
      <c r="B422" s="364">
        <v>418</v>
      </c>
      <c r="C422" s="378" t="s">
        <v>76</v>
      </c>
      <c r="D422" s="376" t="s">
        <v>4032</v>
      </c>
      <c r="E422" s="376" t="s">
        <v>4181</v>
      </c>
      <c r="F422" s="376" t="s">
        <v>4949</v>
      </c>
      <c r="G422" s="376" t="s">
        <v>4337</v>
      </c>
      <c r="H422" s="381" t="s">
        <v>3814</v>
      </c>
    </row>
    <row r="423" spans="1:8" s="329" customFormat="1" x14ac:dyDescent="0.2">
      <c r="A423" s="30">
        <v>104</v>
      </c>
      <c r="B423" s="364">
        <v>419</v>
      </c>
      <c r="C423" s="378" t="s">
        <v>76</v>
      </c>
      <c r="D423" s="376" t="s">
        <v>4032</v>
      </c>
      <c r="E423" s="376" t="s">
        <v>4181</v>
      </c>
      <c r="F423" s="376" t="s">
        <v>1192</v>
      </c>
      <c r="G423" s="376" t="s">
        <v>4268</v>
      </c>
      <c r="H423" s="381" t="s">
        <v>3813</v>
      </c>
    </row>
    <row r="424" spans="1:8" s="329" customFormat="1" x14ac:dyDescent="0.2">
      <c r="A424" s="30">
        <v>122</v>
      </c>
      <c r="B424" s="364">
        <v>420</v>
      </c>
      <c r="C424" s="378" t="s">
        <v>76</v>
      </c>
      <c r="D424" s="376" t="s">
        <v>4032</v>
      </c>
      <c r="E424" s="376" t="s">
        <v>4441</v>
      </c>
      <c r="F424" s="376" t="s">
        <v>129</v>
      </c>
      <c r="G424" s="376" t="s">
        <v>4283</v>
      </c>
      <c r="H424" s="381" t="s">
        <v>3815</v>
      </c>
    </row>
    <row r="425" spans="1:8" s="329" customFormat="1" x14ac:dyDescent="0.2">
      <c r="A425" s="30">
        <v>172</v>
      </c>
      <c r="B425" s="364">
        <v>421</v>
      </c>
      <c r="C425" s="378" t="s">
        <v>76</v>
      </c>
      <c r="D425" s="376" t="s">
        <v>4032</v>
      </c>
      <c r="E425" s="376" t="s">
        <v>4181</v>
      </c>
      <c r="F425" s="376" t="s">
        <v>4950</v>
      </c>
      <c r="G425" s="376" t="s">
        <v>4326</v>
      </c>
      <c r="H425" s="381" t="s">
        <v>3814</v>
      </c>
    </row>
    <row r="426" spans="1:8" s="329" customFormat="1" x14ac:dyDescent="0.2">
      <c r="A426" s="30">
        <v>123</v>
      </c>
      <c r="B426" s="364">
        <v>422</v>
      </c>
      <c r="C426" s="378" t="s">
        <v>76</v>
      </c>
      <c r="D426" s="376" t="s">
        <v>4032</v>
      </c>
      <c r="E426" s="376" t="s">
        <v>3962</v>
      </c>
      <c r="F426" s="376" t="s">
        <v>502</v>
      </c>
      <c r="G426" s="376" t="s">
        <v>4284</v>
      </c>
      <c r="H426" s="381" t="s">
        <v>3819</v>
      </c>
    </row>
    <row r="427" spans="1:8" s="329" customFormat="1" x14ac:dyDescent="0.2">
      <c r="A427" s="30">
        <v>142</v>
      </c>
      <c r="B427" s="364">
        <v>423</v>
      </c>
      <c r="C427" s="378" t="s">
        <v>76</v>
      </c>
      <c r="D427" s="376" t="s">
        <v>4032</v>
      </c>
      <c r="E427" s="376" t="s">
        <v>3962</v>
      </c>
      <c r="F427" s="376" t="s">
        <v>502</v>
      </c>
      <c r="G427" s="376" t="s">
        <v>4301</v>
      </c>
      <c r="H427" s="381" t="s">
        <v>3819</v>
      </c>
    </row>
    <row r="428" spans="1:8" s="329" customFormat="1" x14ac:dyDescent="0.2">
      <c r="A428" s="30">
        <v>161</v>
      </c>
      <c r="B428" s="364">
        <v>424</v>
      </c>
      <c r="C428" s="378" t="s">
        <v>76</v>
      </c>
      <c r="D428" s="376" t="s">
        <v>4032</v>
      </c>
      <c r="E428" s="376" t="s">
        <v>3962</v>
      </c>
      <c r="F428" s="376" t="s">
        <v>502</v>
      </c>
      <c r="G428" s="376" t="s">
        <v>4320</v>
      </c>
      <c r="H428" s="381" t="s">
        <v>3819</v>
      </c>
    </row>
    <row r="429" spans="1:8" s="329" customFormat="1" x14ac:dyDescent="0.2">
      <c r="A429" s="30"/>
      <c r="B429" s="364">
        <v>425</v>
      </c>
      <c r="C429" s="378" t="s">
        <v>76</v>
      </c>
      <c r="D429" s="376" t="s">
        <v>4032</v>
      </c>
      <c r="E429" s="376" t="s">
        <v>3962</v>
      </c>
      <c r="F429" s="376" t="s">
        <v>502</v>
      </c>
      <c r="G429" s="376" t="s">
        <v>4398</v>
      </c>
      <c r="H429" s="381" t="s">
        <v>3819</v>
      </c>
    </row>
    <row r="430" spans="1:8" s="329" customFormat="1" x14ac:dyDescent="0.2">
      <c r="A430" s="364"/>
      <c r="B430" s="364">
        <v>426</v>
      </c>
      <c r="C430" s="364" t="s">
        <v>76</v>
      </c>
      <c r="D430" s="384" t="s">
        <v>4032</v>
      </c>
      <c r="E430" s="385" t="s">
        <v>3962</v>
      </c>
      <c r="F430" s="386" t="s">
        <v>502</v>
      </c>
      <c r="G430" s="387" t="s">
        <v>4923</v>
      </c>
      <c r="H430" s="30" t="s">
        <v>3819</v>
      </c>
    </row>
    <row r="431" spans="1:8" s="329" customFormat="1" x14ac:dyDescent="0.2">
      <c r="A431" s="30">
        <v>179</v>
      </c>
      <c r="B431" s="364">
        <v>427</v>
      </c>
      <c r="C431" s="378" t="s">
        <v>76</v>
      </c>
      <c r="D431" s="376" t="s">
        <v>4032</v>
      </c>
      <c r="E431" s="376" t="s">
        <v>4181</v>
      </c>
      <c r="F431" s="376" t="s">
        <v>4243</v>
      </c>
      <c r="G431" s="376" t="s">
        <v>4332</v>
      </c>
      <c r="H431" s="381" t="s">
        <v>3813</v>
      </c>
    </row>
    <row r="432" spans="1:8" s="329" customFormat="1" x14ac:dyDescent="0.2">
      <c r="A432" s="30">
        <v>140</v>
      </c>
      <c r="B432" s="364">
        <v>428</v>
      </c>
      <c r="C432" s="378" t="s">
        <v>76</v>
      </c>
      <c r="D432" s="376" t="s">
        <v>4032</v>
      </c>
      <c r="E432" s="376" t="s">
        <v>3962</v>
      </c>
      <c r="F432" s="376" t="s">
        <v>4526</v>
      </c>
      <c r="G432" s="376" t="s">
        <v>4299</v>
      </c>
      <c r="H432" s="381" t="s">
        <v>3819</v>
      </c>
    </row>
    <row r="433" spans="1:8" s="329" customFormat="1" x14ac:dyDescent="0.2">
      <c r="A433" s="30">
        <v>141</v>
      </c>
      <c r="B433" s="364">
        <v>429</v>
      </c>
      <c r="C433" s="378" t="s">
        <v>76</v>
      </c>
      <c r="D433" s="376" t="s">
        <v>4032</v>
      </c>
      <c r="E433" s="376" t="s">
        <v>3962</v>
      </c>
      <c r="F433" s="376" t="s">
        <v>4951</v>
      </c>
      <c r="G433" s="376" t="s">
        <v>4300</v>
      </c>
      <c r="H433" s="381" t="s">
        <v>3819</v>
      </c>
    </row>
    <row r="434" spans="1:8" s="329" customFormat="1" x14ac:dyDescent="0.2">
      <c r="A434" s="30">
        <v>109</v>
      </c>
      <c r="B434" s="364">
        <v>430</v>
      </c>
      <c r="C434" s="378" t="s">
        <v>76</v>
      </c>
      <c r="D434" s="376" t="s">
        <v>4032</v>
      </c>
      <c r="E434" s="376" t="s">
        <v>4181</v>
      </c>
      <c r="F434" s="376" t="s">
        <v>64</v>
      </c>
      <c r="G434" s="376" t="s">
        <v>4273</v>
      </c>
      <c r="H434" s="381" t="s">
        <v>3813</v>
      </c>
    </row>
    <row r="435" spans="1:8" s="329" customFormat="1" x14ac:dyDescent="0.2">
      <c r="A435" s="30">
        <v>120</v>
      </c>
      <c r="B435" s="364">
        <v>431</v>
      </c>
      <c r="C435" s="378" t="s">
        <v>76</v>
      </c>
      <c r="D435" s="376" t="s">
        <v>4032</v>
      </c>
      <c r="E435" s="376" t="s">
        <v>4181</v>
      </c>
      <c r="F435" s="376" t="s">
        <v>64</v>
      </c>
      <c r="G435" s="376" t="s">
        <v>4281</v>
      </c>
      <c r="H435" s="381" t="s">
        <v>3813</v>
      </c>
    </row>
    <row r="436" spans="1:8" s="329" customFormat="1" x14ac:dyDescent="0.2">
      <c r="A436" s="30">
        <v>105</v>
      </c>
      <c r="B436" s="364">
        <v>432</v>
      </c>
      <c r="C436" s="378" t="s">
        <v>76</v>
      </c>
      <c r="D436" s="376" t="s">
        <v>4032</v>
      </c>
      <c r="E436" s="376" t="s">
        <v>4181</v>
      </c>
      <c r="F436" s="376" t="s">
        <v>4952</v>
      </c>
      <c r="G436" s="376" t="s">
        <v>4269</v>
      </c>
      <c r="H436" s="381" t="s">
        <v>3813</v>
      </c>
    </row>
    <row r="437" spans="1:8" s="329" customFormat="1" x14ac:dyDescent="0.2">
      <c r="A437" s="30">
        <v>170</v>
      </c>
      <c r="B437" s="364">
        <v>433</v>
      </c>
      <c r="C437" s="378" t="s">
        <v>76</v>
      </c>
      <c r="D437" s="376" t="s">
        <v>4032</v>
      </c>
      <c r="E437" s="376" t="s">
        <v>4181</v>
      </c>
      <c r="F437" s="376" t="s">
        <v>4953</v>
      </c>
      <c r="G437" s="376" t="s">
        <v>3949</v>
      </c>
      <c r="H437" s="381" t="s">
        <v>3811</v>
      </c>
    </row>
    <row r="438" spans="1:8" s="329" customFormat="1" x14ac:dyDescent="0.2">
      <c r="A438" s="30">
        <v>173</v>
      </c>
      <c r="B438" s="364">
        <v>434</v>
      </c>
      <c r="C438" s="378" t="s">
        <v>76</v>
      </c>
      <c r="D438" s="376" t="s">
        <v>4032</v>
      </c>
      <c r="E438" s="376" t="s">
        <v>4181</v>
      </c>
      <c r="F438" s="376" t="s">
        <v>4955</v>
      </c>
      <c r="G438" s="376" t="s">
        <v>4327</v>
      </c>
      <c r="H438" s="381" t="s">
        <v>3813</v>
      </c>
    </row>
    <row r="439" spans="1:8" s="329" customFormat="1" x14ac:dyDescent="0.2">
      <c r="A439" s="30">
        <v>93</v>
      </c>
      <c r="B439" s="364">
        <v>435</v>
      </c>
      <c r="C439" s="378" t="s">
        <v>76</v>
      </c>
      <c r="D439" s="376" t="s">
        <v>4032</v>
      </c>
      <c r="E439" s="376" t="s">
        <v>4181</v>
      </c>
      <c r="F439" s="366" t="s">
        <v>544</v>
      </c>
      <c r="G439" s="376" t="s">
        <v>4259</v>
      </c>
      <c r="H439" s="381" t="s">
        <v>3813</v>
      </c>
    </row>
    <row r="440" spans="1:8" s="329" customFormat="1" x14ac:dyDescent="0.2">
      <c r="A440" s="30">
        <v>175</v>
      </c>
      <c r="B440" s="364">
        <v>436</v>
      </c>
      <c r="C440" s="378" t="s">
        <v>76</v>
      </c>
      <c r="D440" s="376" t="s">
        <v>4032</v>
      </c>
      <c r="E440" s="376" t="s">
        <v>4962</v>
      </c>
      <c r="F440" s="376" t="s">
        <v>4188</v>
      </c>
      <c r="G440" s="376" t="s">
        <v>4328</v>
      </c>
      <c r="H440" s="381" t="s">
        <v>3816</v>
      </c>
    </row>
    <row r="441" spans="1:8" s="329" customFormat="1" x14ac:dyDescent="0.2">
      <c r="A441" s="30">
        <v>166</v>
      </c>
      <c r="B441" s="364">
        <v>437</v>
      </c>
      <c r="C441" s="378" t="s">
        <v>76</v>
      </c>
      <c r="D441" s="376" t="s">
        <v>4032</v>
      </c>
      <c r="E441" s="376" t="s">
        <v>4181</v>
      </c>
      <c r="F441" s="376" t="s">
        <v>4956</v>
      </c>
      <c r="G441" s="376" t="s">
        <v>4438</v>
      </c>
      <c r="H441" s="381" t="s">
        <v>3813</v>
      </c>
    </row>
    <row r="442" spans="1:8" s="329" customFormat="1" x14ac:dyDescent="0.2">
      <c r="A442" s="30">
        <v>180</v>
      </c>
      <c r="B442" s="364">
        <v>438</v>
      </c>
      <c r="C442" s="378" t="s">
        <v>76</v>
      </c>
      <c r="D442" s="376" t="s">
        <v>4032</v>
      </c>
      <c r="E442" s="376" t="s">
        <v>4181</v>
      </c>
      <c r="F442" s="376" t="s">
        <v>4957</v>
      </c>
      <c r="G442" s="376" t="s">
        <v>4333</v>
      </c>
      <c r="H442" s="381" t="s">
        <v>3812</v>
      </c>
    </row>
    <row r="443" spans="1:8" s="329" customFormat="1" x14ac:dyDescent="0.2">
      <c r="A443" s="30"/>
      <c r="B443" s="364">
        <v>439</v>
      </c>
      <c r="C443" s="378" t="s">
        <v>76</v>
      </c>
      <c r="D443" s="376" t="s">
        <v>4032</v>
      </c>
      <c r="E443" s="376" t="s">
        <v>4441</v>
      </c>
      <c r="F443" s="376" t="s">
        <v>4958</v>
      </c>
      <c r="G443" s="376" t="s">
        <v>4401</v>
      </c>
      <c r="H443" s="381" t="s">
        <v>3815</v>
      </c>
    </row>
    <row r="444" spans="1:8" s="329" customFormat="1" x14ac:dyDescent="0.2">
      <c r="A444" s="30">
        <v>91</v>
      </c>
      <c r="B444" s="364">
        <v>440</v>
      </c>
      <c r="C444" s="378" t="s">
        <v>76</v>
      </c>
      <c r="D444" s="376" t="s">
        <v>4032</v>
      </c>
      <c r="E444" s="376" t="s">
        <v>4181</v>
      </c>
      <c r="F444" s="376" t="s">
        <v>341</v>
      </c>
      <c r="G444" s="376" t="s">
        <v>4257</v>
      </c>
      <c r="H444" s="381" t="s">
        <v>3814</v>
      </c>
    </row>
    <row r="445" spans="1:8" s="329" customFormat="1" x14ac:dyDescent="0.2">
      <c r="A445" s="30">
        <v>146</v>
      </c>
      <c r="B445" s="364">
        <v>441</v>
      </c>
      <c r="C445" s="378" t="s">
        <v>76</v>
      </c>
      <c r="D445" s="376" t="s">
        <v>4032</v>
      </c>
      <c r="E445" s="376" t="s">
        <v>4181</v>
      </c>
      <c r="F445" s="376" t="s">
        <v>341</v>
      </c>
      <c r="G445" s="376" t="s">
        <v>4305</v>
      </c>
      <c r="H445" s="381" t="s">
        <v>3814</v>
      </c>
    </row>
    <row r="446" spans="1:8" s="329" customFormat="1" x14ac:dyDescent="0.2">
      <c r="A446" s="30">
        <v>164</v>
      </c>
      <c r="B446" s="364">
        <v>442</v>
      </c>
      <c r="C446" s="378" t="s">
        <v>76</v>
      </c>
      <c r="D446" s="376" t="s">
        <v>4032</v>
      </c>
      <c r="E446" s="376" t="s">
        <v>4181</v>
      </c>
      <c r="F446" s="376" t="s">
        <v>341</v>
      </c>
      <c r="G446" s="376" t="s">
        <v>4323</v>
      </c>
      <c r="H446" s="381" t="s">
        <v>3814</v>
      </c>
    </row>
    <row r="447" spans="1:8" s="329" customFormat="1" x14ac:dyDescent="0.2">
      <c r="A447" s="372"/>
      <c r="B447" s="364">
        <v>443</v>
      </c>
      <c r="C447" s="364" t="s">
        <v>76</v>
      </c>
      <c r="D447" s="365" t="s">
        <v>4032</v>
      </c>
      <c r="E447" s="380" t="s">
        <v>3962</v>
      </c>
      <c r="F447" s="366" t="s">
        <v>4959</v>
      </c>
      <c r="G447" s="367" t="s">
        <v>4423</v>
      </c>
      <c r="H447" s="381" t="s">
        <v>3819</v>
      </c>
    </row>
    <row r="448" spans="1:8" s="329" customFormat="1" x14ac:dyDescent="0.2">
      <c r="A448" s="364"/>
      <c r="B448" s="364">
        <v>444</v>
      </c>
      <c r="C448" s="364" t="s">
        <v>76</v>
      </c>
      <c r="D448" s="384" t="s">
        <v>4032</v>
      </c>
      <c r="E448" s="385" t="s">
        <v>3962</v>
      </c>
      <c r="F448" s="386" t="s">
        <v>4959</v>
      </c>
      <c r="G448" s="387" t="s">
        <v>4927</v>
      </c>
      <c r="H448" s="30" t="s">
        <v>3819</v>
      </c>
    </row>
    <row r="449" spans="1:8" s="329" customFormat="1" x14ac:dyDescent="0.2">
      <c r="A449" s="30">
        <v>126</v>
      </c>
      <c r="B449" s="364">
        <v>445</v>
      </c>
      <c r="C449" s="378" t="s">
        <v>76</v>
      </c>
      <c r="D449" s="376" t="s">
        <v>4032</v>
      </c>
      <c r="E449" s="376" t="s">
        <v>4181</v>
      </c>
      <c r="F449" s="376" t="s">
        <v>1</v>
      </c>
      <c r="G449" s="376" t="s">
        <v>4287</v>
      </c>
      <c r="H449" s="381" t="s">
        <v>3811</v>
      </c>
    </row>
    <row r="450" spans="1:8" s="329" customFormat="1" x14ac:dyDescent="0.2">
      <c r="A450" s="30">
        <v>150</v>
      </c>
      <c r="B450" s="364">
        <v>446</v>
      </c>
      <c r="C450" s="378" t="s">
        <v>76</v>
      </c>
      <c r="D450" s="376" t="s">
        <v>4032</v>
      </c>
      <c r="E450" s="376" t="s">
        <v>4181</v>
      </c>
      <c r="F450" s="376" t="s">
        <v>1</v>
      </c>
      <c r="G450" s="376" t="s">
        <v>4309</v>
      </c>
      <c r="H450" s="381" t="s">
        <v>3811</v>
      </c>
    </row>
    <row r="451" spans="1:8" s="329" customFormat="1" x14ac:dyDescent="0.2">
      <c r="A451" s="30"/>
      <c r="B451" s="364">
        <v>447</v>
      </c>
      <c r="C451" s="378" t="s">
        <v>76</v>
      </c>
      <c r="D451" s="376" t="s">
        <v>4032</v>
      </c>
      <c r="E451" s="376" t="s">
        <v>4441</v>
      </c>
      <c r="F451" s="376" t="s">
        <v>4960</v>
      </c>
      <c r="G451" s="376" t="s">
        <v>4402</v>
      </c>
      <c r="H451" s="381" t="s">
        <v>3815</v>
      </c>
    </row>
    <row r="452" spans="1:8" s="329" customFormat="1" x14ac:dyDescent="0.2">
      <c r="A452" s="30">
        <v>121</v>
      </c>
      <c r="B452" s="364">
        <v>448</v>
      </c>
      <c r="C452" s="378" t="s">
        <v>76</v>
      </c>
      <c r="D452" s="376" t="s">
        <v>4032</v>
      </c>
      <c r="E452" s="376" t="s">
        <v>4181</v>
      </c>
      <c r="F452" s="376" t="s">
        <v>161</v>
      </c>
      <c r="G452" s="376" t="s">
        <v>4282</v>
      </c>
      <c r="H452" s="381" t="s">
        <v>3813</v>
      </c>
    </row>
    <row r="453" spans="1:8" s="329" customFormat="1" x14ac:dyDescent="0.2">
      <c r="A453" s="30">
        <v>475</v>
      </c>
      <c r="B453" s="364">
        <v>449</v>
      </c>
      <c r="C453" s="378" t="s">
        <v>76</v>
      </c>
      <c r="D453" s="376" t="s">
        <v>4035</v>
      </c>
      <c r="E453" s="376" t="s">
        <v>4181</v>
      </c>
      <c r="F453" s="366" t="s">
        <v>2083</v>
      </c>
      <c r="G453" s="376" t="s">
        <v>4390</v>
      </c>
      <c r="H453" s="381" t="s">
        <v>3811</v>
      </c>
    </row>
    <row r="454" spans="1:8" s="329" customFormat="1" x14ac:dyDescent="0.2">
      <c r="A454" s="30">
        <v>511</v>
      </c>
      <c r="B454" s="364">
        <v>450</v>
      </c>
      <c r="C454" s="378" t="s">
        <v>76</v>
      </c>
      <c r="D454" s="376" t="s">
        <v>4094</v>
      </c>
      <c r="E454" s="376" t="s">
        <v>4181</v>
      </c>
      <c r="F454" s="376" t="s">
        <v>1</v>
      </c>
      <c r="G454" s="376" t="s">
        <v>4124</v>
      </c>
      <c r="H454" s="381" t="s">
        <v>3811</v>
      </c>
    </row>
    <row r="455" spans="1:8" s="329" customFormat="1" x14ac:dyDescent="0.2">
      <c r="A455" s="30">
        <v>491</v>
      </c>
      <c r="B455" s="364">
        <v>451</v>
      </c>
      <c r="C455" s="378" t="s">
        <v>76</v>
      </c>
      <c r="D455" s="376" t="s">
        <v>4096</v>
      </c>
      <c r="E455" s="376" t="s">
        <v>4181</v>
      </c>
      <c r="F455" s="376" t="s">
        <v>341</v>
      </c>
      <c r="G455" s="376" t="s">
        <v>4107</v>
      </c>
      <c r="H455" s="381" t="s">
        <v>3814</v>
      </c>
    </row>
    <row r="456" spans="1:8" s="329" customFormat="1" x14ac:dyDescent="0.2">
      <c r="A456" s="30">
        <v>284</v>
      </c>
      <c r="B456" s="364">
        <v>452</v>
      </c>
      <c r="C456" s="378" t="s">
        <v>76</v>
      </c>
      <c r="D456" s="376" t="s">
        <v>4037</v>
      </c>
      <c r="E456" s="376" t="s">
        <v>4441</v>
      </c>
      <c r="F456" s="366" t="s">
        <v>4458</v>
      </c>
      <c r="G456" s="375" t="s">
        <v>3965</v>
      </c>
      <c r="H456" s="381" t="s">
        <v>3815</v>
      </c>
    </row>
    <row r="457" spans="1:8" s="329" customFormat="1" x14ac:dyDescent="0.2">
      <c r="A457" s="30">
        <v>276</v>
      </c>
      <c r="B457" s="364">
        <v>453</v>
      </c>
      <c r="C457" s="378" t="s">
        <v>76</v>
      </c>
      <c r="D457" s="376" t="s">
        <v>4037</v>
      </c>
      <c r="E457" s="376" t="s">
        <v>3658</v>
      </c>
      <c r="F457" s="376" t="s">
        <v>4934</v>
      </c>
      <c r="G457" s="375" t="s">
        <v>4426</v>
      </c>
      <c r="H457" s="381" t="s">
        <v>3818</v>
      </c>
    </row>
    <row r="458" spans="1:8" s="329" customFormat="1" x14ac:dyDescent="0.2">
      <c r="A458" s="30"/>
      <c r="B458" s="364">
        <v>454</v>
      </c>
      <c r="C458" s="378" t="s">
        <v>76</v>
      </c>
      <c r="D458" s="376" t="s">
        <v>4037</v>
      </c>
      <c r="E458" s="376" t="s">
        <v>3962</v>
      </c>
      <c r="F458" s="366" t="s">
        <v>63</v>
      </c>
      <c r="G458" s="375" t="s">
        <v>4429</v>
      </c>
      <c r="H458" s="381" t="s">
        <v>3819</v>
      </c>
    </row>
    <row r="459" spans="1:8" s="329" customFormat="1" x14ac:dyDescent="0.2">
      <c r="A459" s="30">
        <v>274</v>
      </c>
      <c r="B459" s="364">
        <v>455</v>
      </c>
      <c r="C459" s="378" t="s">
        <v>76</v>
      </c>
      <c r="D459" s="376" t="s">
        <v>4037</v>
      </c>
      <c r="E459" s="376" t="s">
        <v>4181</v>
      </c>
      <c r="F459" s="366" t="s">
        <v>393</v>
      </c>
      <c r="G459" s="375" t="s">
        <v>3840</v>
      </c>
      <c r="H459" s="381" t="s">
        <v>3812</v>
      </c>
    </row>
    <row r="460" spans="1:8" s="329" customFormat="1" x14ac:dyDescent="0.2">
      <c r="A460" s="30">
        <v>281</v>
      </c>
      <c r="B460" s="364">
        <v>456</v>
      </c>
      <c r="C460" s="378" t="s">
        <v>76</v>
      </c>
      <c r="D460" s="376" t="s">
        <v>4037</v>
      </c>
      <c r="E460" s="376" t="s">
        <v>4441</v>
      </c>
      <c r="F460" s="366" t="s">
        <v>3720</v>
      </c>
      <c r="G460" s="375" t="s">
        <v>3961</v>
      </c>
      <c r="H460" s="381" t="s">
        <v>3815</v>
      </c>
    </row>
    <row r="461" spans="1:8" s="329" customFormat="1" x14ac:dyDescent="0.2">
      <c r="A461" s="30"/>
      <c r="B461" s="364">
        <v>457</v>
      </c>
      <c r="C461" s="378" t="s">
        <v>76</v>
      </c>
      <c r="D461" s="376" t="s">
        <v>4037</v>
      </c>
      <c r="E461" s="376" t="s">
        <v>4181</v>
      </c>
      <c r="F461" s="376" t="s">
        <v>4935</v>
      </c>
      <c r="G461" s="375" t="s">
        <v>4430</v>
      </c>
      <c r="H461" s="381" t="s">
        <v>3814</v>
      </c>
    </row>
    <row r="462" spans="1:8" s="329" customFormat="1" x14ac:dyDescent="0.2">
      <c r="A462" s="30">
        <v>270</v>
      </c>
      <c r="B462" s="364">
        <v>458</v>
      </c>
      <c r="C462" s="378" t="s">
        <v>76</v>
      </c>
      <c r="D462" s="376" t="s">
        <v>4037</v>
      </c>
      <c r="E462" s="376" t="s">
        <v>4181</v>
      </c>
      <c r="F462" s="366" t="s">
        <v>2083</v>
      </c>
      <c r="G462" s="375" t="s">
        <v>3766</v>
      </c>
      <c r="H462" s="381" t="s">
        <v>3811</v>
      </c>
    </row>
    <row r="463" spans="1:8" s="329" customFormat="1" x14ac:dyDescent="0.2">
      <c r="A463" s="30">
        <v>272</v>
      </c>
      <c r="B463" s="364">
        <v>459</v>
      </c>
      <c r="C463" s="378" t="s">
        <v>76</v>
      </c>
      <c r="D463" s="376" t="s">
        <v>4037</v>
      </c>
      <c r="E463" s="376" t="s">
        <v>4181</v>
      </c>
      <c r="F463" s="366" t="s">
        <v>2083</v>
      </c>
      <c r="G463" s="375" t="s">
        <v>4359</v>
      </c>
      <c r="H463" s="381" t="s">
        <v>3811</v>
      </c>
    </row>
    <row r="464" spans="1:8" s="329" customFormat="1" x14ac:dyDescent="0.2">
      <c r="A464" s="30">
        <v>269</v>
      </c>
      <c r="B464" s="364">
        <v>460</v>
      </c>
      <c r="C464" s="378" t="s">
        <v>76</v>
      </c>
      <c r="D464" s="376" t="s">
        <v>4037</v>
      </c>
      <c r="E464" s="376" t="s">
        <v>4181</v>
      </c>
      <c r="F464" s="376" t="s">
        <v>731</v>
      </c>
      <c r="G464" s="375" t="s">
        <v>3838</v>
      </c>
      <c r="H464" s="381" t="s">
        <v>3814</v>
      </c>
    </row>
    <row r="465" spans="1:8" s="329" customFormat="1" x14ac:dyDescent="0.2">
      <c r="A465" s="30">
        <v>280</v>
      </c>
      <c r="B465" s="364">
        <v>461</v>
      </c>
      <c r="C465" s="378" t="s">
        <v>76</v>
      </c>
      <c r="D465" s="376" t="s">
        <v>4037</v>
      </c>
      <c r="E465" s="376" t="s">
        <v>4181</v>
      </c>
      <c r="F465" s="376" t="s">
        <v>4190</v>
      </c>
      <c r="G465" s="375" t="s">
        <v>3960</v>
      </c>
      <c r="H465" s="381" t="s">
        <v>3814</v>
      </c>
    </row>
    <row r="466" spans="1:8" s="329" customFormat="1" x14ac:dyDescent="0.2">
      <c r="A466" s="30">
        <v>273</v>
      </c>
      <c r="B466" s="364">
        <v>462</v>
      </c>
      <c r="C466" s="378" t="s">
        <v>76</v>
      </c>
      <c r="D466" s="376" t="s">
        <v>4037</v>
      </c>
      <c r="E466" s="366" t="s">
        <v>4460</v>
      </c>
      <c r="F466" s="366" t="s">
        <v>4932</v>
      </c>
      <c r="G466" s="375" t="s">
        <v>3958</v>
      </c>
      <c r="H466" s="381" t="s">
        <v>3816</v>
      </c>
    </row>
    <row r="467" spans="1:8" s="329" customFormat="1" x14ac:dyDescent="0.2">
      <c r="A467" s="30">
        <v>277</v>
      </c>
      <c r="B467" s="364">
        <v>463</v>
      </c>
      <c r="C467" s="378" t="s">
        <v>76</v>
      </c>
      <c r="D467" s="376" t="s">
        <v>4037</v>
      </c>
      <c r="E467" s="376" t="s">
        <v>4181</v>
      </c>
      <c r="F467" s="376" t="s">
        <v>231</v>
      </c>
      <c r="G467" s="375" t="s">
        <v>4427</v>
      </c>
      <c r="H467" s="381" t="s">
        <v>3814</v>
      </c>
    </row>
    <row r="468" spans="1:8" s="329" customFormat="1" x14ac:dyDescent="0.2">
      <c r="A468" s="30">
        <v>275</v>
      </c>
      <c r="B468" s="364">
        <v>464</v>
      </c>
      <c r="C468" s="378" t="s">
        <v>76</v>
      </c>
      <c r="D468" s="376" t="s">
        <v>4037</v>
      </c>
      <c r="E468" s="376" t="s">
        <v>4441</v>
      </c>
      <c r="F468" s="376" t="s">
        <v>395</v>
      </c>
      <c r="G468" s="375" t="s">
        <v>3767</v>
      </c>
      <c r="H468" s="381" t="s">
        <v>3815</v>
      </c>
    </row>
    <row r="469" spans="1:8" s="329" customFormat="1" x14ac:dyDescent="0.2">
      <c r="A469" s="30"/>
      <c r="B469" s="364">
        <v>465</v>
      </c>
      <c r="C469" s="378" t="s">
        <v>76</v>
      </c>
      <c r="D469" s="376" t="s">
        <v>4037</v>
      </c>
      <c r="E469" s="376" t="s">
        <v>4441</v>
      </c>
      <c r="F469" s="376" t="s">
        <v>3505</v>
      </c>
      <c r="G469" s="375" t="s">
        <v>4428</v>
      </c>
      <c r="H469" s="381" t="s">
        <v>3815</v>
      </c>
    </row>
    <row r="470" spans="1:8" s="329" customFormat="1" x14ac:dyDescent="0.2">
      <c r="A470" s="30">
        <v>279</v>
      </c>
      <c r="B470" s="364">
        <v>466</v>
      </c>
      <c r="C470" s="378" t="s">
        <v>76</v>
      </c>
      <c r="D470" s="376" t="s">
        <v>4037</v>
      </c>
      <c r="E470" s="376" t="s">
        <v>4441</v>
      </c>
      <c r="F470" s="376" t="s">
        <v>129</v>
      </c>
      <c r="G470" s="375" t="s">
        <v>3959</v>
      </c>
      <c r="H470" s="381" t="s">
        <v>3815</v>
      </c>
    </row>
    <row r="471" spans="1:8" s="329" customFormat="1" x14ac:dyDescent="0.2">
      <c r="A471" s="30">
        <v>282</v>
      </c>
      <c r="B471" s="364">
        <v>467</v>
      </c>
      <c r="C471" s="378" t="s">
        <v>76</v>
      </c>
      <c r="D471" s="376" t="s">
        <v>4037</v>
      </c>
      <c r="E471" s="376" t="s">
        <v>3962</v>
      </c>
      <c r="F471" s="376" t="s">
        <v>502</v>
      </c>
      <c r="G471" s="375" t="s">
        <v>3963</v>
      </c>
      <c r="H471" s="381" t="s">
        <v>3819</v>
      </c>
    </row>
    <row r="472" spans="1:8" s="329" customFormat="1" x14ac:dyDescent="0.2">
      <c r="A472" s="30">
        <v>283</v>
      </c>
      <c r="B472" s="364">
        <v>468</v>
      </c>
      <c r="C472" s="378" t="s">
        <v>76</v>
      </c>
      <c r="D472" s="376" t="s">
        <v>4037</v>
      </c>
      <c r="E472" s="376" t="s">
        <v>3962</v>
      </c>
      <c r="F472" s="376" t="s">
        <v>4526</v>
      </c>
      <c r="G472" s="375" t="s">
        <v>3964</v>
      </c>
      <c r="H472" s="381" t="s">
        <v>3819</v>
      </c>
    </row>
    <row r="473" spans="1:8" s="329" customFormat="1" x14ac:dyDescent="0.2">
      <c r="A473" s="30">
        <v>278</v>
      </c>
      <c r="B473" s="364">
        <v>469</v>
      </c>
      <c r="C473" s="378" t="s">
        <v>76</v>
      </c>
      <c r="D473" s="376" t="s">
        <v>4037</v>
      </c>
      <c r="E473" s="376" t="s">
        <v>4181</v>
      </c>
      <c r="F473" s="376" t="s">
        <v>64</v>
      </c>
      <c r="G473" s="375" t="s">
        <v>3768</v>
      </c>
      <c r="H473" s="381" t="s">
        <v>3813</v>
      </c>
    </row>
    <row r="474" spans="1:8" s="329" customFormat="1" x14ac:dyDescent="0.2">
      <c r="A474" s="30">
        <v>271</v>
      </c>
      <c r="B474" s="364">
        <v>470</v>
      </c>
      <c r="C474" s="378" t="s">
        <v>76</v>
      </c>
      <c r="D474" s="376" t="s">
        <v>4037</v>
      </c>
      <c r="E474" s="376" t="s">
        <v>4181</v>
      </c>
      <c r="F474" s="366" t="s">
        <v>544</v>
      </c>
      <c r="G474" s="375" t="s">
        <v>3839</v>
      </c>
      <c r="H474" s="381" t="s">
        <v>3813</v>
      </c>
    </row>
    <row r="475" spans="1:8" s="329" customFormat="1" x14ac:dyDescent="0.2">
      <c r="A475" s="30">
        <v>267</v>
      </c>
      <c r="B475" s="364">
        <v>471</v>
      </c>
      <c r="C475" s="378" t="s">
        <v>76</v>
      </c>
      <c r="D475" s="376" t="s">
        <v>4037</v>
      </c>
      <c r="E475" s="376" t="s">
        <v>4181</v>
      </c>
      <c r="F475" s="376" t="s">
        <v>341</v>
      </c>
      <c r="G475" s="375" t="s">
        <v>3957</v>
      </c>
      <c r="H475" s="381" t="s">
        <v>3814</v>
      </c>
    </row>
    <row r="476" spans="1:8" s="329" customFormat="1" x14ac:dyDescent="0.2">
      <c r="A476" s="30">
        <v>266</v>
      </c>
      <c r="B476" s="364">
        <v>472</v>
      </c>
      <c r="C476" s="378" t="s">
        <v>76</v>
      </c>
      <c r="D476" s="376" t="s">
        <v>4037</v>
      </c>
      <c r="E476" s="376" t="s">
        <v>4181</v>
      </c>
      <c r="F476" s="376" t="s">
        <v>161</v>
      </c>
      <c r="G476" s="375" t="s">
        <v>3765</v>
      </c>
      <c r="H476" s="381" t="s">
        <v>3813</v>
      </c>
    </row>
    <row r="477" spans="1:8" s="329" customFormat="1" x14ac:dyDescent="0.2">
      <c r="A477" s="30">
        <v>7</v>
      </c>
      <c r="B477" s="364">
        <v>473</v>
      </c>
      <c r="C477" s="364" t="s">
        <v>76</v>
      </c>
      <c r="D477" s="365" t="s">
        <v>4041</v>
      </c>
      <c r="E477" s="366" t="s">
        <v>4181</v>
      </c>
      <c r="F477" s="366" t="s">
        <v>393</v>
      </c>
      <c r="G477" s="367" t="s">
        <v>3877</v>
      </c>
      <c r="H477" s="381" t="s">
        <v>3812</v>
      </c>
    </row>
    <row r="478" spans="1:8" s="329" customFormat="1" x14ac:dyDescent="0.2">
      <c r="A478" s="30">
        <v>21</v>
      </c>
      <c r="B478" s="364">
        <v>474</v>
      </c>
      <c r="C478" s="364" t="s">
        <v>76</v>
      </c>
      <c r="D478" s="365" t="s">
        <v>4041</v>
      </c>
      <c r="E478" s="366" t="s">
        <v>4181</v>
      </c>
      <c r="F478" s="366" t="s">
        <v>393</v>
      </c>
      <c r="G478" s="367" t="s">
        <v>3891</v>
      </c>
      <c r="H478" s="381" t="s">
        <v>3812</v>
      </c>
    </row>
    <row r="479" spans="1:8" s="329" customFormat="1" x14ac:dyDescent="0.2">
      <c r="A479" s="30">
        <v>8</v>
      </c>
      <c r="B479" s="364">
        <v>475</v>
      </c>
      <c r="C479" s="364" t="s">
        <v>76</v>
      </c>
      <c r="D479" s="365" t="s">
        <v>4041</v>
      </c>
      <c r="E479" s="376" t="s">
        <v>4441</v>
      </c>
      <c r="F479" s="366" t="s">
        <v>3720</v>
      </c>
      <c r="G479" s="367" t="s">
        <v>3878</v>
      </c>
      <c r="H479" s="381" t="s">
        <v>3815</v>
      </c>
    </row>
    <row r="480" spans="1:8" s="329" customFormat="1" x14ac:dyDescent="0.2">
      <c r="A480" s="30">
        <v>9</v>
      </c>
      <c r="B480" s="364">
        <v>476</v>
      </c>
      <c r="C480" s="364" t="s">
        <v>76</v>
      </c>
      <c r="D480" s="365" t="s">
        <v>4041</v>
      </c>
      <c r="E480" s="366" t="s">
        <v>3658</v>
      </c>
      <c r="F480" s="366" t="s">
        <v>506</v>
      </c>
      <c r="G480" s="367" t="s">
        <v>3879</v>
      </c>
      <c r="H480" s="381" t="s">
        <v>3818</v>
      </c>
    </row>
    <row r="481" spans="1:8" s="329" customFormat="1" x14ac:dyDescent="0.2">
      <c r="A481" s="30">
        <v>10</v>
      </c>
      <c r="B481" s="364">
        <v>477</v>
      </c>
      <c r="C481" s="364" t="s">
        <v>76</v>
      </c>
      <c r="D481" s="365" t="s">
        <v>4041</v>
      </c>
      <c r="E481" s="366" t="s">
        <v>4181</v>
      </c>
      <c r="F481" s="366" t="s">
        <v>2083</v>
      </c>
      <c r="G481" s="367" t="s">
        <v>3880</v>
      </c>
      <c r="H481" s="381" t="s">
        <v>3811</v>
      </c>
    </row>
    <row r="482" spans="1:8" s="329" customFormat="1" x14ac:dyDescent="0.2">
      <c r="A482" s="30">
        <v>11</v>
      </c>
      <c r="B482" s="364">
        <v>478</v>
      </c>
      <c r="C482" s="364" t="s">
        <v>76</v>
      </c>
      <c r="D482" s="365" t="s">
        <v>4041</v>
      </c>
      <c r="E482" s="366" t="s">
        <v>4181</v>
      </c>
      <c r="F482" s="366" t="s">
        <v>2083</v>
      </c>
      <c r="G482" s="367" t="s">
        <v>3881</v>
      </c>
      <c r="H482" s="381" t="s">
        <v>3811</v>
      </c>
    </row>
    <row r="483" spans="1:8" s="329" customFormat="1" x14ac:dyDescent="0.2">
      <c r="A483" s="30">
        <v>12</v>
      </c>
      <c r="B483" s="364">
        <v>479</v>
      </c>
      <c r="C483" s="364" t="s">
        <v>76</v>
      </c>
      <c r="D483" s="365" t="s">
        <v>4041</v>
      </c>
      <c r="E483" s="366" t="s">
        <v>4181</v>
      </c>
      <c r="F483" s="366" t="s">
        <v>2083</v>
      </c>
      <c r="G483" s="367" t="s">
        <v>3882</v>
      </c>
      <c r="H483" s="381" t="s">
        <v>3811</v>
      </c>
    </row>
    <row r="484" spans="1:8" s="329" customFormat="1" x14ac:dyDescent="0.2">
      <c r="A484" s="30">
        <v>13</v>
      </c>
      <c r="B484" s="364">
        <v>480</v>
      </c>
      <c r="C484" s="364" t="s">
        <v>76</v>
      </c>
      <c r="D484" s="365" t="s">
        <v>4041</v>
      </c>
      <c r="E484" s="366" t="s">
        <v>4181</v>
      </c>
      <c r="F484" s="366" t="s">
        <v>2083</v>
      </c>
      <c r="G484" s="367" t="s">
        <v>3883</v>
      </c>
      <c r="H484" s="381" t="s">
        <v>3811</v>
      </c>
    </row>
    <row r="485" spans="1:8" s="329" customFormat="1" x14ac:dyDescent="0.2">
      <c r="A485" s="30">
        <v>14</v>
      </c>
      <c r="B485" s="364">
        <v>481</v>
      </c>
      <c r="C485" s="364" t="s">
        <v>76</v>
      </c>
      <c r="D485" s="365" t="s">
        <v>4041</v>
      </c>
      <c r="E485" s="366" t="s">
        <v>4181</v>
      </c>
      <c r="F485" s="366" t="s">
        <v>2083</v>
      </c>
      <c r="G485" s="367" t="s">
        <v>3884</v>
      </c>
      <c r="H485" s="381" t="s">
        <v>3811</v>
      </c>
    </row>
    <row r="486" spans="1:8" s="329" customFormat="1" x14ac:dyDescent="0.2">
      <c r="A486" s="30">
        <v>15</v>
      </c>
      <c r="B486" s="364">
        <v>482</v>
      </c>
      <c r="C486" s="364" t="s">
        <v>76</v>
      </c>
      <c r="D486" s="365" t="s">
        <v>4041</v>
      </c>
      <c r="E486" s="366" t="s">
        <v>4181</v>
      </c>
      <c r="F486" s="366" t="s">
        <v>2083</v>
      </c>
      <c r="G486" s="367" t="s">
        <v>3885</v>
      </c>
      <c r="H486" s="381" t="s">
        <v>3811</v>
      </c>
    </row>
    <row r="487" spans="1:8" s="329" customFormat="1" x14ac:dyDescent="0.2">
      <c r="A487" s="30">
        <v>16</v>
      </c>
      <c r="B487" s="364">
        <v>483</v>
      </c>
      <c r="C487" s="364" t="s">
        <v>76</v>
      </c>
      <c r="D487" s="365" t="s">
        <v>4041</v>
      </c>
      <c r="E487" s="376" t="s">
        <v>4441</v>
      </c>
      <c r="F487" s="366" t="s">
        <v>395</v>
      </c>
      <c r="G487" s="367" t="s">
        <v>3886</v>
      </c>
      <c r="H487" s="381" t="s">
        <v>3815</v>
      </c>
    </row>
    <row r="488" spans="1:8" s="329" customFormat="1" x14ac:dyDescent="0.2">
      <c r="A488" s="30">
        <v>17</v>
      </c>
      <c r="B488" s="364">
        <v>484</v>
      </c>
      <c r="C488" s="364" t="s">
        <v>76</v>
      </c>
      <c r="D488" s="365" t="s">
        <v>4041</v>
      </c>
      <c r="E488" s="376" t="s">
        <v>4441</v>
      </c>
      <c r="F488" s="366" t="s">
        <v>395</v>
      </c>
      <c r="G488" s="367" t="s">
        <v>3887</v>
      </c>
      <c r="H488" s="381" t="s">
        <v>3815</v>
      </c>
    </row>
    <row r="489" spans="1:8" s="329" customFormat="1" x14ac:dyDescent="0.2">
      <c r="A489" s="30">
        <v>18</v>
      </c>
      <c r="B489" s="364">
        <v>485</v>
      </c>
      <c r="C489" s="364" t="s">
        <v>76</v>
      </c>
      <c r="D489" s="365" t="s">
        <v>4041</v>
      </c>
      <c r="E489" s="376" t="s">
        <v>4441</v>
      </c>
      <c r="F489" s="366" t="s">
        <v>395</v>
      </c>
      <c r="G489" s="367" t="s">
        <v>3888</v>
      </c>
      <c r="H489" s="381" t="s">
        <v>3815</v>
      </c>
    </row>
    <row r="490" spans="1:8" s="329" customFormat="1" x14ac:dyDescent="0.2">
      <c r="A490" s="30">
        <v>19</v>
      </c>
      <c r="B490" s="364">
        <v>486</v>
      </c>
      <c r="C490" s="364" t="s">
        <v>76</v>
      </c>
      <c r="D490" s="365" t="s">
        <v>4041</v>
      </c>
      <c r="E490" s="376" t="s">
        <v>4441</v>
      </c>
      <c r="F490" s="366" t="s">
        <v>3505</v>
      </c>
      <c r="G490" s="367" t="s">
        <v>3889</v>
      </c>
      <c r="H490" s="381" t="s">
        <v>3815</v>
      </c>
    </row>
    <row r="491" spans="1:8" s="329" customFormat="1" x14ac:dyDescent="0.2">
      <c r="A491" s="30">
        <v>27</v>
      </c>
      <c r="B491" s="364">
        <v>487</v>
      </c>
      <c r="C491" s="364" t="s">
        <v>76</v>
      </c>
      <c r="D491" s="365" t="s">
        <v>4041</v>
      </c>
      <c r="E491" s="376" t="s">
        <v>4441</v>
      </c>
      <c r="F491" s="366" t="s">
        <v>3505</v>
      </c>
      <c r="G491" s="367" t="s">
        <v>3897</v>
      </c>
      <c r="H491" s="381" t="s">
        <v>3815</v>
      </c>
    </row>
    <row r="492" spans="1:8" s="329" customFormat="1" x14ac:dyDescent="0.2">
      <c r="A492" s="30">
        <v>20</v>
      </c>
      <c r="B492" s="364">
        <v>488</v>
      </c>
      <c r="C492" s="364" t="s">
        <v>76</v>
      </c>
      <c r="D492" s="365" t="s">
        <v>4041</v>
      </c>
      <c r="E492" s="376" t="s">
        <v>4441</v>
      </c>
      <c r="F492" s="366" t="s">
        <v>217</v>
      </c>
      <c r="G492" s="367" t="s">
        <v>3890</v>
      </c>
      <c r="H492" s="382" t="s">
        <v>3817</v>
      </c>
    </row>
    <row r="493" spans="1:8" s="329" customFormat="1" x14ac:dyDescent="0.2">
      <c r="A493" s="30">
        <v>22</v>
      </c>
      <c r="B493" s="364">
        <v>489</v>
      </c>
      <c r="C493" s="364" t="s">
        <v>76</v>
      </c>
      <c r="D493" s="365" t="s">
        <v>4041</v>
      </c>
      <c r="E493" s="366" t="s">
        <v>3962</v>
      </c>
      <c r="F493" s="366" t="s">
        <v>502</v>
      </c>
      <c r="G493" s="367" t="s">
        <v>3892</v>
      </c>
      <c r="H493" s="381" t="s">
        <v>3819</v>
      </c>
    </row>
    <row r="494" spans="1:8" s="329" customFormat="1" x14ac:dyDescent="0.2">
      <c r="A494" s="30">
        <v>23</v>
      </c>
      <c r="B494" s="364">
        <v>490</v>
      </c>
      <c r="C494" s="364" t="s">
        <v>76</v>
      </c>
      <c r="D494" s="365" t="s">
        <v>4041</v>
      </c>
      <c r="E494" s="366" t="s">
        <v>4181</v>
      </c>
      <c r="F494" s="366" t="s">
        <v>64</v>
      </c>
      <c r="G494" s="367" t="s">
        <v>3893</v>
      </c>
      <c r="H494" s="381" t="s">
        <v>3813</v>
      </c>
    </row>
    <row r="495" spans="1:8" s="329" customFormat="1" x14ac:dyDescent="0.2">
      <c r="A495" s="30">
        <v>25</v>
      </c>
      <c r="B495" s="364">
        <v>491</v>
      </c>
      <c r="C495" s="364" t="s">
        <v>76</v>
      </c>
      <c r="D495" s="365" t="s">
        <v>4041</v>
      </c>
      <c r="E495" s="366" t="s">
        <v>4181</v>
      </c>
      <c r="F495" s="366" t="s">
        <v>544</v>
      </c>
      <c r="G495" s="367" t="s">
        <v>3895</v>
      </c>
      <c r="H495" s="381" t="s">
        <v>3813</v>
      </c>
    </row>
    <row r="496" spans="1:8" s="329" customFormat="1" x14ac:dyDescent="0.2">
      <c r="A496" s="30">
        <v>26</v>
      </c>
      <c r="B496" s="364">
        <v>492</v>
      </c>
      <c r="C496" s="364" t="s">
        <v>76</v>
      </c>
      <c r="D496" s="365" t="s">
        <v>4041</v>
      </c>
      <c r="E496" s="366" t="s">
        <v>4181</v>
      </c>
      <c r="F496" s="366" t="s">
        <v>341</v>
      </c>
      <c r="G496" s="367" t="s">
        <v>3896</v>
      </c>
      <c r="H496" s="381" t="s">
        <v>3814</v>
      </c>
    </row>
    <row r="497" spans="1:16383" s="329" customFormat="1" x14ac:dyDescent="0.2">
      <c r="A497" s="30">
        <v>24</v>
      </c>
      <c r="B497" s="364">
        <v>493</v>
      </c>
      <c r="C497" s="364" t="s">
        <v>76</v>
      </c>
      <c r="D497" s="365" t="s">
        <v>4041</v>
      </c>
      <c r="E497" s="366" t="s">
        <v>4181</v>
      </c>
      <c r="F497" s="366" t="s">
        <v>1</v>
      </c>
      <c r="G497" s="367" t="s">
        <v>3894</v>
      </c>
      <c r="H497" s="381" t="s">
        <v>3811</v>
      </c>
    </row>
    <row r="498" spans="1:16383" s="329" customFormat="1" x14ac:dyDescent="0.2">
      <c r="A498" s="30">
        <v>50</v>
      </c>
      <c r="B498" s="364">
        <v>494</v>
      </c>
      <c r="C498" s="377" t="s">
        <v>76</v>
      </c>
      <c r="D498" s="365" t="s">
        <v>4098</v>
      </c>
      <c r="E498" s="366" t="s">
        <v>4961</v>
      </c>
      <c r="F498" s="366" t="s">
        <v>3921</v>
      </c>
      <c r="G498" s="376" t="s">
        <v>3922</v>
      </c>
      <c r="H498" s="382" t="s">
        <v>3923</v>
      </c>
    </row>
    <row r="499" spans="1:16383" s="329" customFormat="1" x14ac:dyDescent="0.2">
      <c r="A499" s="30">
        <v>28</v>
      </c>
      <c r="B499" s="364">
        <v>495</v>
      </c>
      <c r="C499" s="364" t="s">
        <v>76</v>
      </c>
      <c r="D499" s="365" t="s">
        <v>4098</v>
      </c>
      <c r="E499" s="366" t="s">
        <v>4181</v>
      </c>
      <c r="F499" s="366" t="s">
        <v>393</v>
      </c>
      <c r="G499" s="376" t="s">
        <v>3898</v>
      </c>
      <c r="H499" s="382" t="s">
        <v>3812</v>
      </c>
    </row>
    <row r="500" spans="1:16383" s="329" customFormat="1" x14ac:dyDescent="0.2">
      <c r="A500" s="30">
        <v>53</v>
      </c>
      <c r="B500" s="364">
        <v>496</v>
      </c>
      <c r="C500" s="377" t="s">
        <v>76</v>
      </c>
      <c r="D500" s="365" t="s">
        <v>4098</v>
      </c>
      <c r="E500" s="366" t="s">
        <v>3962</v>
      </c>
      <c r="F500" s="366" t="s">
        <v>3926</v>
      </c>
      <c r="G500" s="376" t="s">
        <v>3927</v>
      </c>
      <c r="H500" s="382" t="s">
        <v>3928</v>
      </c>
    </row>
    <row r="501" spans="1:16383" s="329" customFormat="1" x14ac:dyDescent="0.2">
      <c r="A501" s="30">
        <v>29</v>
      </c>
      <c r="B501" s="364">
        <v>497</v>
      </c>
      <c r="C501" s="364" t="s">
        <v>76</v>
      </c>
      <c r="D501" s="365" t="s">
        <v>4098</v>
      </c>
      <c r="E501" s="376" t="s">
        <v>4441</v>
      </c>
      <c r="F501" s="366" t="s">
        <v>3720</v>
      </c>
      <c r="G501" s="376" t="s">
        <v>4215</v>
      </c>
      <c r="H501" s="382" t="s">
        <v>3815</v>
      </c>
    </row>
    <row r="502" spans="1:16383" s="329" customFormat="1" x14ac:dyDescent="0.2">
      <c r="A502" s="30">
        <v>41</v>
      </c>
      <c r="B502" s="364">
        <v>498</v>
      </c>
      <c r="C502" s="364" t="s">
        <v>76</v>
      </c>
      <c r="D502" s="365" t="s">
        <v>4098</v>
      </c>
      <c r="E502" s="366" t="s">
        <v>3658</v>
      </c>
      <c r="F502" s="366" t="s">
        <v>506</v>
      </c>
      <c r="G502" s="376" t="s">
        <v>3910</v>
      </c>
      <c r="H502" s="381" t="s">
        <v>3818</v>
      </c>
    </row>
    <row r="503" spans="1:16383" s="329" customFormat="1" x14ac:dyDescent="0.2">
      <c r="A503" s="30">
        <v>30</v>
      </c>
      <c r="B503" s="364">
        <v>499</v>
      </c>
      <c r="C503" s="364" t="s">
        <v>76</v>
      </c>
      <c r="D503" s="365" t="s">
        <v>4098</v>
      </c>
      <c r="E503" s="366" t="s">
        <v>4181</v>
      </c>
      <c r="F503" s="366" t="s">
        <v>2083</v>
      </c>
      <c r="G503" s="376" t="s">
        <v>3899</v>
      </c>
      <c r="H503" s="381" t="s">
        <v>3811</v>
      </c>
    </row>
    <row r="504" spans="1:16383" s="329" customFormat="1" x14ac:dyDescent="0.2">
      <c r="A504" s="30">
        <v>31</v>
      </c>
      <c r="B504" s="364">
        <v>500</v>
      </c>
      <c r="C504" s="364" t="s">
        <v>76</v>
      </c>
      <c r="D504" s="365" t="s">
        <v>4098</v>
      </c>
      <c r="E504" s="366" t="s">
        <v>4181</v>
      </c>
      <c r="F504" s="366" t="s">
        <v>2083</v>
      </c>
      <c r="G504" s="376" t="s">
        <v>3900</v>
      </c>
      <c r="H504" s="381" t="s">
        <v>3811</v>
      </c>
    </row>
    <row r="505" spans="1:16383" s="329" customFormat="1" x14ac:dyDescent="0.2">
      <c r="A505" s="30">
        <v>32</v>
      </c>
      <c r="B505" s="364">
        <v>501</v>
      </c>
      <c r="C505" s="364" t="s">
        <v>76</v>
      </c>
      <c r="D505" s="365" t="s">
        <v>4098</v>
      </c>
      <c r="E505" s="366" t="s">
        <v>4181</v>
      </c>
      <c r="F505" s="366" t="s">
        <v>2083</v>
      </c>
      <c r="G505" s="376" t="s">
        <v>3901</v>
      </c>
      <c r="H505" s="381" t="s">
        <v>3811</v>
      </c>
    </row>
    <row r="506" spans="1:16383" s="329" customFormat="1" x14ac:dyDescent="0.2">
      <c r="A506" s="30">
        <v>33</v>
      </c>
      <c r="B506" s="364">
        <v>502</v>
      </c>
      <c r="C506" s="364" t="s">
        <v>76</v>
      </c>
      <c r="D506" s="365" t="s">
        <v>4098</v>
      </c>
      <c r="E506" s="366" t="s">
        <v>4181</v>
      </c>
      <c r="F506" s="366" t="s">
        <v>2083</v>
      </c>
      <c r="G506" s="376" t="s">
        <v>3902</v>
      </c>
      <c r="H506" s="381" t="s">
        <v>3811</v>
      </c>
    </row>
    <row r="507" spans="1:16383" s="329" customFormat="1" x14ac:dyDescent="0.2">
      <c r="A507" s="30">
        <v>34</v>
      </c>
      <c r="B507" s="364">
        <v>503</v>
      </c>
      <c r="C507" s="364" t="s">
        <v>76</v>
      </c>
      <c r="D507" s="365" t="s">
        <v>4098</v>
      </c>
      <c r="E507" s="366" t="s">
        <v>4181</v>
      </c>
      <c r="F507" s="366" t="s">
        <v>2083</v>
      </c>
      <c r="G507" s="376" t="s">
        <v>3903</v>
      </c>
      <c r="H507" s="381" t="s">
        <v>3811</v>
      </c>
    </row>
    <row r="508" spans="1:16383" s="329" customFormat="1" x14ac:dyDescent="0.2">
      <c r="A508" s="30">
        <v>35</v>
      </c>
      <c r="B508" s="364">
        <v>504</v>
      </c>
      <c r="C508" s="364" t="s">
        <v>76</v>
      </c>
      <c r="D508" s="365" t="s">
        <v>4098</v>
      </c>
      <c r="E508" s="366" t="s">
        <v>4181</v>
      </c>
      <c r="F508" s="366" t="s">
        <v>2083</v>
      </c>
      <c r="G508" s="376" t="s">
        <v>3904</v>
      </c>
      <c r="H508" s="381" t="s">
        <v>3811</v>
      </c>
    </row>
    <row r="509" spans="1:16383" s="329" customFormat="1" x14ac:dyDescent="0.2">
      <c r="A509" s="30">
        <v>36</v>
      </c>
      <c r="B509" s="364">
        <v>505</v>
      </c>
      <c r="C509" s="364" t="s">
        <v>76</v>
      </c>
      <c r="D509" s="365" t="s">
        <v>4098</v>
      </c>
      <c r="E509" s="366" t="s">
        <v>4181</v>
      </c>
      <c r="F509" s="366" t="s">
        <v>2083</v>
      </c>
      <c r="G509" s="376" t="s">
        <v>4216</v>
      </c>
      <c r="H509" s="381" t="s">
        <v>3811</v>
      </c>
    </row>
    <row r="510" spans="1:16383" s="329" customFormat="1" x14ac:dyDescent="0.2">
      <c r="A510" s="30">
        <v>37</v>
      </c>
      <c r="B510" s="364">
        <v>506</v>
      </c>
      <c r="C510" s="364" t="s">
        <v>76</v>
      </c>
      <c r="D510" s="365" t="s">
        <v>4098</v>
      </c>
      <c r="E510" s="366" t="s">
        <v>4181</v>
      </c>
      <c r="F510" s="366" t="s">
        <v>2083</v>
      </c>
      <c r="G510" s="376" t="s">
        <v>3905</v>
      </c>
      <c r="H510" s="381" t="s">
        <v>3811</v>
      </c>
    </row>
    <row r="511" spans="1:16383" ht="12.75" customHeight="1" x14ac:dyDescent="0.2">
      <c r="A511" s="30">
        <v>49</v>
      </c>
      <c r="B511" s="364">
        <v>507</v>
      </c>
      <c r="C511" s="377" t="s">
        <v>76</v>
      </c>
      <c r="D511" s="365" t="s">
        <v>4098</v>
      </c>
      <c r="E511" s="366" t="s">
        <v>4181</v>
      </c>
      <c r="F511" s="366" t="s">
        <v>2083</v>
      </c>
      <c r="G511" s="376" t="s">
        <v>3920</v>
      </c>
      <c r="H511" s="382" t="s">
        <v>3811</v>
      </c>
      <c r="I511" s="329"/>
      <c r="J511" s="329"/>
      <c r="K511" s="329"/>
      <c r="L511" s="329"/>
      <c r="M511" s="329"/>
      <c r="N511" s="329"/>
      <c r="O511" s="329"/>
      <c r="P511" s="329"/>
      <c r="Q511" s="329"/>
      <c r="R511" s="329"/>
      <c r="S511" s="329"/>
      <c r="T511" s="329"/>
      <c r="U511" s="329"/>
      <c r="V511" s="329"/>
      <c r="W511" s="329"/>
      <c r="X511" s="329"/>
      <c r="Y511" s="329"/>
      <c r="Z511" s="329"/>
      <c r="AA511" s="329"/>
      <c r="AB511" s="329"/>
      <c r="AC511" s="329"/>
      <c r="AD511" s="329"/>
      <c r="AE511" s="329"/>
      <c r="AF511" s="329"/>
      <c r="AG511" s="329"/>
      <c r="AH511" s="329"/>
      <c r="AI511" s="329"/>
      <c r="AJ511" s="329"/>
      <c r="AK511" s="329"/>
      <c r="AL511" s="329"/>
      <c r="AM511" s="329"/>
      <c r="AN511" s="329"/>
      <c r="AO511" s="329"/>
      <c r="AP511" s="329"/>
      <c r="AQ511" s="329"/>
      <c r="AR511" s="329"/>
      <c r="AS511" s="329"/>
      <c r="AT511" s="329"/>
      <c r="AU511" s="329"/>
      <c r="AV511" s="329"/>
      <c r="AW511" s="329"/>
      <c r="AX511" s="329"/>
      <c r="AY511" s="329"/>
      <c r="AZ511" s="329"/>
      <c r="BA511" s="329"/>
      <c r="BB511" s="329"/>
      <c r="BC511" s="329"/>
      <c r="BD511" s="329"/>
      <c r="BE511" s="329"/>
      <c r="BF511" s="329"/>
      <c r="BG511" s="329"/>
      <c r="BH511" s="329"/>
      <c r="BI511" s="329"/>
      <c r="BJ511" s="329"/>
      <c r="BK511" s="329"/>
      <c r="BL511" s="329"/>
      <c r="BM511" s="329"/>
      <c r="BN511" s="329"/>
      <c r="BO511" s="329"/>
      <c r="BP511" s="329"/>
      <c r="BQ511" s="329"/>
      <c r="BR511" s="329"/>
      <c r="BS511" s="329"/>
      <c r="BT511" s="329"/>
      <c r="BU511" s="329"/>
      <c r="BV511" s="329"/>
      <c r="BW511" s="329"/>
      <c r="BX511" s="329"/>
      <c r="BY511" s="329"/>
      <c r="BZ511" s="329"/>
      <c r="CA511" s="329"/>
      <c r="CB511" s="329"/>
      <c r="CC511" s="329"/>
      <c r="CD511" s="329"/>
      <c r="CE511" s="329"/>
      <c r="CF511" s="329"/>
      <c r="CG511" s="329"/>
      <c r="CH511" s="329"/>
      <c r="CI511" s="329"/>
      <c r="CJ511" s="329"/>
      <c r="CK511" s="329"/>
      <c r="CL511" s="329"/>
      <c r="CM511" s="329"/>
      <c r="CN511" s="329"/>
      <c r="CO511" s="329"/>
      <c r="CP511" s="329"/>
      <c r="CQ511" s="329"/>
      <c r="CR511" s="329"/>
      <c r="CS511" s="329"/>
      <c r="CT511" s="329"/>
      <c r="CU511" s="329"/>
      <c r="CV511" s="329"/>
      <c r="CW511" s="329"/>
      <c r="CX511" s="329"/>
      <c r="CY511" s="329"/>
      <c r="CZ511" s="329"/>
      <c r="DA511" s="329"/>
      <c r="DB511" s="329"/>
      <c r="DC511" s="329"/>
      <c r="DD511" s="329"/>
      <c r="DE511" s="329"/>
      <c r="DF511" s="329"/>
      <c r="DG511" s="329"/>
      <c r="DH511" s="329"/>
      <c r="DI511" s="329"/>
      <c r="DJ511" s="329"/>
      <c r="DK511" s="329"/>
      <c r="DL511" s="329"/>
      <c r="DM511" s="329"/>
      <c r="DN511" s="329"/>
      <c r="DO511" s="329"/>
      <c r="DP511" s="329"/>
      <c r="DQ511" s="329"/>
      <c r="DR511" s="329"/>
      <c r="DS511" s="329"/>
      <c r="DT511" s="329"/>
      <c r="DU511" s="329"/>
      <c r="DV511" s="329"/>
      <c r="DW511" s="329"/>
      <c r="DX511" s="329"/>
      <c r="DY511" s="329"/>
      <c r="DZ511" s="329"/>
      <c r="EA511" s="329"/>
      <c r="EB511" s="329"/>
      <c r="EC511" s="329"/>
      <c r="ED511" s="329"/>
      <c r="EE511" s="329"/>
      <c r="EF511" s="329"/>
      <c r="EG511" s="329"/>
      <c r="EH511" s="329"/>
      <c r="EI511" s="329"/>
      <c r="EJ511" s="329"/>
      <c r="EK511" s="329"/>
      <c r="EL511" s="329"/>
      <c r="EM511" s="329"/>
      <c r="EN511" s="329"/>
      <c r="EO511" s="329"/>
      <c r="EP511" s="329"/>
      <c r="EQ511" s="329"/>
      <c r="ER511" s="329"/>
      <c r="ES511" s="329"/>
      <c r="ET511" s="329"/>
      <c r="EU511" s="329"/>
      <c r="EV511" s="329"/>
      <c r="EW511" s="329"/>
      <c r="EX511" s="329"/>
      <c r="EY511" s="329"/>
      <c r="EZ511" s="329"/>
      <c r="FA511" s="329"/>
      <c r="FB511" s="329"/>
      <c r="FC511" s="329"/>
      <c r="FD511" s="329"/>
      <c r="FE511" s="329"/>
      <c r="FF511" s="329"/>
      <c r="FG511" s="329"/>
      <c r="FH511" s="329"/>
      <c r="FI511" s="329"/>
      <c r="FJ511" s="329"/>
      <c r="FK511" s="329"/>
      <c r="FL511" s="329"/>
      <c r="FM511" s="329"/>
      <c r="FN511" s="329"/>
      <c r="FO511" s="329"/>
      <c r="FP511" s="329"/>
      <c r="FQ511" s="329"/>
      <c r="FR511" s="329"/>
      <c r="FS511" s="329"/>
      <c r="FT511" s="329"/>
      <c r="FU511" s="329"/>
      <c r="FV511" s="329"/>
      <c r="FW511" s="329"/>
      <c r="FX511" s="329"/>
      <c r="FY511" s="329"/>
      <c r="FZ511" s="329"/>
      <c r="GA511" s="329"/>
      <c r="GB511" s="329"/>
      <c r="GC511" s="329"/>
      <c r="GD511" s="329"/>
      <c r="GE511" s="329"/>
      <c r="GF511" s="329"/>
      <c r="GG511" s="329"/>
      <c r="GH511" s="329"/>
      <c r="GI511" s="329"/>
      <c r="GJ511" s="329"/>
      <c r="GK511" s="329"/>
      <c r="GL511" s="329"/>
      <c r="GM511" s="329"/>
      <c r="GN511" s="329"/>
      <c r="GO511" s="329"/>
      <c r="GP511" s="329"/>
      <c r="GQ511" s="329"/>
      <c r="GR511" s="329"/>
      <c r="GS511" s="329"/>
      <c r="GT511" s="329"/>
      <c r="GU511" s="329"/>
      <c r="GV511" s="329"/>
      <c r="GW511" s="329"/>
      <c r="GX511" s="329"/>
      <c r="GY511" s="329"/>
      <c r="GZ511" s="329"/>
      <c r="HA511" s="329"/>
      <c r="HB511" s="329"/>
      <c r="HC511" s="329"/>
      <c r="HD511" s="329"/>
      <c r="HE511" s="329"/>
      <c r="HF511" s="329"/>
      <c r="HG511" s="329"/>
      <c r="HH511" s="329"/>
      <c r="HI511" s="329"/>
      <c r="HJ511" s="329"/>
      <c r="HK511" s="329"/>
      <c r="HL511" s="329"/>
      <c r="HM511" s="329"/>
      <c r="HN511" s="329"/>
      <c r="HO511" s="329"/>
      <c r="HP511" s="329"/>
      <c r="HQ511" s="329"/>
      <c r="HR511" s="329"/>
      <c r="HS511" s="329"/>
      <c r="HT511" s="329"/>
      <c r="HU511" s="329"/>
      <c r="HV511" s="329"/>
      <c r="HW511" s="329"/>
      <c r="HX511" s="329"/>
      <c r="HY511" s="329"/>
      <c r="HZ511" s="329"/>
      <c r="IA511" s="329"/>
      <c r="IB511" s="329"/>
      <c r="IC511" s="329"/>
      <c r="ID511" s="329"/>
      <c r="IE511" s="329"/>
      <c r="IF511" s="329"/>
      <c r="IG511" s="329"/>
      <c r="IH511" s="329"/>
      <c r="II511" s="329"/>
      <c r="IJ511" s="329"/>
      <c r="IK511" s="329"/>
      <c r="IL511" s="329"/>
      <c r="IM511" s="329"/>
      <c r="IN511" s="329"/>
      <c r="IO511" s="329"/>
      <c r="IP511" s="329"/>
      <c r="IQ511" s="329"/>
      <c r="IR511" s="329"/>
      <c r="IS511" s="329"/>
      <c r="IT511" s="329"/>
      <c r="IU511" s="329"/>
      <c r="IV511" s="329"/>
      <c r="IW511" s="329"/>
      <c r="IX511" s="329"/>
      <c r="IY511" s="329"/>
      <c r="IZ511" s="329"/>
      <c r="JA511" s="329"/>
      <c r="JB511" s="329"/>
      <c r="JC511" s="329"/>
      <c r="JD511" s="329"/>
      <c r="JE511" s="329"/>
      <c r="JF511" s="329"/>
      <c r="JG511" s="329"/>
      <c r="JH511" s="329"/>
      <c r="JI511" s="329"/>
      <c r="JJ511" s="329"/>
      <c r="JK511" s="329"/>
      <c r="JL511" s="329"/>
      <c r="JM511" s="329"/>
      <c r="JN511" s="329"/>
      <c r="JO511" s="329"/>
      <c r="JP511" s="329"/>
      <c r="JQ511" s="329"/>
      <c r="JR511" s="329"/>
      <c r="JS511" s="329"/>
      <c r="JT511" s="329"/>
      <c r="JU511" s="329"/>
      <c r="JV511" s="329"/>
      <c r="JW511" s="329"/>
      <c r="JX511" s="329"/>
      <c r="JY511" s="329"/>
      <c r="JZ511" s="329"/>
      <c r="KA511" s="329"/>
      <c r="KB511" s="329"/>
      <c r="KC511" s="329"/>
      <c r="KD511" s="329"/>
      <c r="KE511" s="329"/>
      <c r="KF511" s="329"/>
      <c r="KG511" s="329"/>
      <c r="KH511" s="329"/>
      <c r="KI511" s="329"/>
      <c r="KJ511" s="329"/>
      <c r="KK511" s="329"/>
      <c r="KL511" s="329"/>
      <c r="KM511" s="329"/>
      <c r="KN511" s="329"/>
      <c r="KO511" s="329"/>
      <c r="KP511" s="329"/>
      <c r="KQ511" s="329"/>
      <c r="KR511" s="329"/>
      <c r="KS511" s="329"/>
      <c r="KT511" s="329"/>
      <c r="KU511" s="329"/>
      <c r="KV511" s="329"/>
      <c r="KW511" s="329"/>
      <c r="KX511" s="329"/>
      <c r="KY511" s="329"/>
      <c r="KZ511" s="329"/>
      <c r="LA511" s="329"/>
      <c r="LB511" s="329"/>
      <c r="LC511" s="329"/>
      <c r="LD511" s="329"/>
      <c r="LE511" s="329"/>
      <c r="LF511" s="329"/>
      <c r="LG511" s="329"/>
      <c r="LH511" s="329"/>
      <c r="LI511" s="329"/>
      <c r="LJ511" s="329"/>
      <c r="LK511" s="329"/>
      <c r="LL511" s="329"/>
      <c r="LM511" s="329"/>
      <c r="LN511" s="329"/>
      <c r="LO511" s="329"/>
      <c r="LP511" s="329"/>
      <c r="LQ511" s="329"/>
      <c r="LR511" s="329"/>
      <c r="LS511" s="329"/>
      <c r="LT511" s="329"/>
      <c r="LU511" s="329"/>
      <c r="LV511" s="329"/>
      <c r="LW511" s="329"/>
      <c r="LX511" s="329"/>
      <c r="LY511" s="329"/>
      <c r="LZ511" s="329"/>
      <c r="MA511" s="329"/>
      <c r="MB511" s="329"/>
      <c r="MC511" s="329"/>
      <c r="MD511" s="329"/>
      <c r="ME511" s="329"/>
      <c r="MF511" s="329"/>
      <c r="MG511" s="329"/>
      <c r="MH511" s="329"/>
      <c r="MI511" s="329"/>
      <c r="MJ511" s="329"/>
      <c r="MK511" s="329"/>
      <c r="ML511" s="329"/>
      <c r="MM511" s="329"/>
      <c r="MN511" s="329"/>
      <c r="MO511" s="329"/>
      <c r="MP511" s="329"/>
      <c r="MQ511" s="329"/>
      <c r="MR511" s="329"/>
      <c r="MS511" s="329"/>
      <c r="MT511" s="329"/>
      <c r="MU511" s="329"/>
      <c r="MV511" s="329"/>
      <c r="MW511" s="329"/>
      <c r="MX511" s="329"/>
      <c r="MY511" s="329"/>
      <c r="MZ511" s="329"/>
      <c r="NA511" s="329"/>
      <c r="NB511" s="329"/>
      <c r="NC511" s="329"/>
      <c r="ND511" s="329"/>
      <c r="NE511" s="329"/>
      <c r="NF511" s="329"/>
      <c r="NG511" s="329"/>
      <c r="NH511" s="329"/>
      <c r="NI511" s="329"/>
      <c r="NJ511" s="329"/>
      <c r="NK511" s="329"/>
      <c r="NL511" s="329"/>
      <c r="NM511" s="329"/>
      <c r="NN511" s="329"/>
      <c r="NO511" s="329"/>
      <c r="NP511" s="329"/>
      <c r="NQ511" s="329"/>
      <c r="NR511" s="329"/>
      <c r="NS511" s="329"/>
      <c r="NT511" s="329"/>
      <c r="NU511" s="329"/>
      <c r="NV511" s="329"/>
      <c r="NW511" s="329"/>
      <c r="NX511" s="329"/>
      <c r="NY511" s="329"/>
      <c r="NZ511" s="329"/>
      <c r="OA511" s="329"/>
      <c r="OB511" s="329"/>
      <c r="OC511" s="329"/>
      <c r="OD511" s="329"/>
      <c r="OE511" s="329"/>
      <c r="OF511" s="329"/>
      <c r="OG511" s="329"/>
      <c r="OH511" s="329"/>
      <c r="OI511" s="329"/>
      <c r="OJ511" s="329"/>
      <c r="OK511" s="329"/>
      <c r="OL511" s="329"/>
      <c r="OM511" s="329"/>
      <c r="ON511" s="329"/>
      <c r="OO511" s="329"/>
      <c r="OP511" s="329"/>
      <c r="OQ511" s="329"/>
      <c r="OR511" s="329"/>
      <c r="OS511" s="329"/>
      <c r="OT511" s="329"/>
      <c r="OU511" s="329"/>
      <c r="OV511" s="329"/>
      <c r="OW511" s="329"/>
      <c r="OX511" s="329"/>
      <c r="OY511" s="329"/>
      <c r="OZ511" s="329"/>
      <c r="PA511" s="329"/>
      <c r="PB511" s="329"/>
      <c r="PC511" s="329"/>
      <c r="PD511" s="329"/>
      <c r="PE511" s="329"/>
      <c r="PF511" s="329"/>
      <c r="PG511" s="329"/>
      <c r="PH511" s="329"/>
      <c r="PI511" s="329"/>
      <c r="PJ511" s="329"/>
      <c r="PK511" s="329"/>
      <c r="PL511" s="329"/>
      <c r="PM511" s="329"/>
      <c r="PN511" s="329"/>
      <c r="PO511" s="329"/>
      <c r="PP511" s="329"/>
      <c r="PQ511" s="329"/>
      <c r="PR511" s="329"/>
      <c r="PS511" s="329"/>
      <c r="PT511" s="329"/>
      <c r="PU511" s="329"/>
      <c r="PV511" s="329"/>
      <c r="PW511" s="329"/>
      <c r="PX511" s="329"/>
      <c r="PY511" s="329"/>
      <c r="PZ511" s="329"/>
      <c r="QA511" s="329"/>
      <c r="QB511" s="329"/>
      <c r="QC511" s="329"/>
      <c r="QD511" s="329"/>
      <c r="QE511" s="329"/>
      <c r="QF511" s="329"/>
      <c r="QG511" s="329"/>
      <c r="QH511" s="329"/>
      <c r="QI511" s="329"/>
      <c r="QJ511" s="329"/>
      <c r="QK511" s="329"/>
      <c r="QL511" s="329"/>
      <c r="QM511" s="329"/>
      <c r="QN511" s="329"/>
      <c r="QO511" s="329"/>
      <c r="QP511" s="329"/>
      <c r="QQ511" s="329"/>
      <c r="QR511" s="329"/>
      <c r="QS511" s="329"/>
      <c r="QT511" s="329"/>
      <c r="QU511" s="329"/>
      <c r="QV511" s="329"/>
      <c r="QW511" s="329"/>
      <c r="QX511" s="329"/>
      <c r="QY511" s="329"/>
      <c r="QZ511" s="329"/>
      <c r="RA511" s="329"/>
      <c r="RB511" s="329"/>
      <c r="RC511" s="329"/>
      <c r="RD511" s="329"/>
      <c r="RE511" s="329"/>
      <c r="RF511" s="329"/>
      <c r="RG511" s="329"/>
      <c r="RH511" s="329"/>
      <c r="RI511" s="329"/>
      <c r="RJ511" s="329"/>
      <c r="RK511" s="329"/>
      <c r="RL511" s="329"/>
      <c r="RM511" s="329"/>
      <c r="RN511" s="329"/>
      <c r="RO511" s="329"/>
      <c r="RP511" s="329"/>
      <c r="RQ511" s="329"/>
      <c r="RR511" s="329"/>
      <c r="RS511" s="329"/>
      <c r="RT511" s="329"/>
      <c r="RU511" s="329"/>
      <c r="RV511" s="329"/>
      <c r="RW511" s="329"/>
      <c r="RX511" s="329"/>
      <c r="RY511" s="329"/>
      <c r="RZ511" s="329"/>
      <c r="SA511" s="329"/>
      <c r="SB511" s="329"/>
      <c r="SC511" s="329"/>
      <c r="SD511" s="329"/>
      <c r="SE511" s="329"/>
      <c r="SF511" s="329"/>
      <c r="SG511" s="329"/>
      <c r="SH511" s="329"/>
      <c r="SI511" s="329"/>
      <c r="SJ511" s="329"/>
      <c r="SK511" s="329"/>
      <c r="SL511" s="329"/>
      <c r="SM511" s="329"/>
      <c r="SN511" s="329"/>
      <c r="SO511" s="329"/>
      <c r="SP511" s="329"/>
      <c r="SQ511" s="329"/>
      <c r="SR511" s="329"/>
      <c r="SS511" s="329"/>
      <c r="ST511" s="329"/>
      <c r="SU511" s="329"/>
      <c r="SV511" s="329"/>
      <c r="SW511" s="329"/>
      <c r="SX511" s="329"/>
      <c r="SY511" s="329"/>
      <c r="SZ511" s="329"/>
      <c r="TA511" s="329"/>
      <c r="TB511" s="329"/>
      <c r="TC511" s="329"/>
      <c r="TD511" s="329"/>
      <c r="TE511" s="329"/>
      <c r="TF511" s="329"/>
      <c r="TG511" s="329"/>
      <c r="TH511" s="329"/>
      <c r="TI511" s="329"/>
      <c r="TJ511" s="329"/>
      <c r="TK511" s="329"/>
      <c r="TL511" s="329"/>
      <c r="TM511" s="329"/>
      <c r="TN511" s="329"/>
      <c r="TO511" s="329"/>
      <c r="TP511" s="329"/>
      <c r="TQ511" s="329"/>
      <c r="TR511" s="329"/>
      <c r="TS511" s="329"/>
      <c r="TT511" s="329"/>
      <c r="TU511" s="329"/>
      <c r="TV511" s="329"/>
      <c r="TW511" s="329"/>
      <c r="TX511" s="329"/>
      <c r="TY511" s="329"/>
      <c r="TZ511" s="329"/>
      <c r="UA511" s="329"/>
      <c r="UB511" s="329"/>
      <c r="UC511" s="329"/>
      <c r="UD511" s="329"/>
      <c r="UE511" s="329"/>
      <c r="UF511" s="329"/>
      <c r="UG511" s="329"/>
      <c r="UH511" s="329"/>
      <c r="UI511" s="329"/>
      <c r="UJ511" s="329"/>
      <c r="UK511" s="329"/>
      <c r="UL511" s="329"/>
      <c r="UM511" s="329"/>
      <c r="UN511" s="329"/>
      <c r="UO511" s="329"/>
      <c r="UP511" s="329"/>
      <c r="UQ511" s="329"/>
      <c r="UR511" s="329"/>
      <c r="US511" s="329"/>
      <c r="UT511" s="329"/>
      <c r="UU511" s="329"/>
      <c r="UV511" s="329"/>
      <c r="UW511" s="329"/>
      <c r="UX511" s="329"/>
      <c r="UY511" s="329"/>
      <c r="UZ511" s="329"/>
      <c r="VA511" s="329"/>
      <c r="VB511" s="329"/>
      <c r="VC511" s="329"/>
      <c r="VD511" s="329"/>
      <c r="VE511" s="329"/>
      <c r="VF511" s="329"/>
      <c r="VG511" s="329"/>
      <c r="VH511" s="329"/>
      <c r="VI511" s="329"/>
      <c r="VJ511" s="329"/>
      <c r="VK511" s="329"/>
      <c r="VL511" s="329"/>
      <c r="VM511" s="329"/>
      <c r="VN511" s="329"/>
      <c r="VO511" s="329"/>
      <c r="VP511" s="329"/>
      <c r="VQ511" s="329"/>
      <c r="VR511" s="329"/>
      <c r="VS511" s="329"/>
      <c r="VT511" s="329"/>
      <c r="VU511" s="329"/>
      <c r="VV511" s="329"/>
      <c r="VW511" s="329"/>
      <c r="VX511" s="329"/>
      <c r="VY511" s="329"/>
      <c r="VZ511" s="329"/>
      <c r="WA511" s="329"/>
      <c r="WB511" s="329"/>
      <c r="WC511" s="329"/>
      <c r="WD511" s="329"/>
      <c r="WE511" s="329"/>
      <c r="WF511" s="329"/>
      <c r="WG511" s="329"/>
      <c r="WH511" s="329"/>
      <c r="WI511" s="329"/>
      <c r="WJ511" s="329"/>
      <c r="WK511" s="329"/>
      <c r="WL511" s="329"/>
      <c r="WM511" s="329"/>
      <c r="WN511" s="329"/>
      <c r="WO511" s="329"/>
      <c r="WP511" s="329"/>
      <c r="WQ511" s="329"/>
      <c r="WR511" s="329"/>
      <c r="WS511" s="329"/>
      <c r="WT511" s="329"/>
      <c r="WU511" s="329"/>
      <c r="WV511" s="329"/>
      <c r="WW511" s="329"/>
      <c r="WX511" s="329"/>
      <c r="WY511" s="329"/>
      <c r="WZ511" s="329"/>
      <c r="XA511" s="329"/>
      <c r="XB511" s="329"/>
      <c r="XC511" s="329"/>
      <c r="XD511" s="329"/>
      <c r="XE511" s="329"/>
      <c r="XF511" s="329"/>
      <c r="XG511" s="329"/>
      <c r="XH511" s="329"/>
      <c r="XI511" s="329"/>
      <c r="XJ511" s="329"/>
      <c r="XK511" s="329"/>
      <c r="XL511" s="329"/>
      <c r="XM511" s="329"/>
      <c r="XN511" s="329"/>
      <c r="XO511" s="329"/>
      <c r="XP511" s="329"/>
      <c r="XQ511" s="329"/>
      <c r="XR511" s="329"/>
      <c r="XS511" s="329"/>
      <c r="XT511" s="329"/>
      <c r="XU511" s="329"/>
      <c r="XV511" s="329"/>
      <c r="XW511" s="329"/>
      <c r="XX511" s="329"/>
      <c r="XY511" s="329"/>
      <c r="XZ511" s="329"/>
      <c r="YA511" s="329"/>
      <c r="YB511" s="329"/>
      <c r="YC511" s="329"/>
      <c r="YD511" s="329"/>
      <c r="YE511" s="329"/>
      <c r="YF511" s="329"/>
      <c r="YG511" s="329"/>
      <c r="YH511" s="329"/>
      <c r="YI511" s="329"/>
      <c r="YJ511" s="329"/>
      <c r="YK511" s="329"/>
      <c r="YL511" s="329"/>
      <c r="YM511" s="329"/>
      <c r="YN511" s="329"/>
      <c r="YO511" s="329"/>
      <c r="YP511" s="329"/>
      <c r="YQ511" s="329"/>
      <c r="YR511" s="329"/>
      <c r="YS511" s="329"/>
      <c r="YT511" s="329"/>
      <c r="YU511" s="329"/>
      <c r="YV511" s="329"/>
      <c r="YW511" s="329"/>
      <c r="YX511" s="329"/>
      <c r="YY511" s="329"/>
      <c r="YZ511" s="329"/>
      <c r="ZA511" s="329"/>
      <c r="ZB511" s="329"/>
      <c r="ZC511" s="329"/>
      <c r="ZD511" s="329"/>
      <c r="ZE511" s="329"/>
      <c r="ZF511" s="329"/>
      <c r="ZG511" s="329"/>
      <c r="ZH511" s="329"/>
      <c r="ZI511" s="329"/>
      <c r="ZJ511" s="329"/>
      <c r="ZK511" s="329"/>
      <c r="ZL511" s="329"/>
      <c r="ZM511" s="329"/>
      <c r="ZN511" s="329"/>
      <c r="ZO511" s="329"/>
      <c r="ZP511" s="329"/>
      <c r="ZQ511" s="329"/>
      <c r="ZR511" s="329"/>
      <c r="ZS511" s="329"/>
      <c r="ZT511" s="329"/>
      <c r="ZU511" s="329"/>
      <c r="ZV511" s="329"/>
      <c r="ZW511" s="329"/>
      <c r="ZX511" s="329"/>
      <c r="ZY511" s="329"/>
      <c r="ZZ511" s="329"/>
      <c r="AAA511" s="329"/>
      <c r="AAB511" s="329"/>
      <c r="AAC511" s="329"/>
      <c r="AAD511" s="329"/>
      <c r="AAE511" s="329"/>
      <c r="AAF511" s="329"/>
      <c r="AAG511" s="329"/>
      <c r="AAH511" s="329"/>
      <c r="AAI511" s="329"/>
      <c r="AAJ511" s="329"/>
      <c r="AAK511" s="329"/>
      <c r="AAL511" s="329"/>
      <c r="AAM511" s="329"/>
      <c r="AAN511" s="329"/>
      <c r="AAO511" s="329"/>
      <c r="AAP511" s="329"/>
      <c r="AAQ511" s="329"/>
      <c r="AAR511" s="329"/>
      <c r="AAS511" s="329"/>
      <c r="AAT511" s="329"/>
      <c r="AAU511" s="329"/>
      <c r="AAV511" s="329"/>
      <c r="AAW511" s="329"/>
      <c r="AAX511" s="329"/>
      <c r="AAY511" s="329"/>
      <c r="AAZ511" s="329"/>
      <c r="ABA511" s="329"/>
      <c r="ABB511" s="329"/>
      <c r="ABC511" s="329"/>
      <c r="ABD511" s="329"/>
      <c r="ABE511" s="329"/>
      <c r="ABF511" s="329"/>
      <c r="ABG511" s="329"/>
      <c r="ABH511" s="329"/>
      <c r="ABI511" s="329"/>
      <c r="ABJ511" s="329"/>
      <c r="ABK511" s="329"/>
      <c r="ABL511" s="329"/>
      <c r="ABM511" s="329"/>
      <c r="ABN511" s="329"/>
      <c r="ABO511" s="329"/>
      <c r="ABP511" s="329"/>
      <c r="ABQ511" s="329"/>
      <c r="ABR511" s="329"/>
      <c r="ABS511" s="329"/>
      <c r="ABT511" s="329"/>
      <c r="ABU511" s="329"/>
      <c r="ABV511" s="329"/>
      <c r="ABW511" s="329"/>
      <c r="ABX511" s="329"/>
      <c r="ABY511" s="329"/>
      <c r="ABZ511" s="329"/>
      <c r="ACA511" s="329"/>
      <c r="ACB511" s="329"/>
      <c r="ACC511" s="329"/>
      <c r="ACD511" s="329"/>
      <c r="ACE511" s="329"/>
      <c r="ACF511" s="329"/>
      <c r="ACG511" s="329"/>
      <c r="ACH511" s="329"/>
      <c r="ACI511" s="329"/>
      <c r="ACJ511" s="329"/>
      <c r="ACK511" s="329"/>
      <c r="ACL511" s="329"/>
      <c r="ACM511" s="329"/>
      <c r="ACN511" s="329"/>
      <c r="ACO511" s="329"/>
      <c r="ACP511" s="329"/>
      <c r="ACQ511" s="329"/>
      <c r="ACR511" s="329"/>
      <c r="ACS511" s="329"/>
      <c r="ACT511" s="329"/>
      <c r="ACU511" s="329"/>
      <c r="ACV511" s="329"/>
      <c r="ACW511" s="329"/>
      <c r="ACX511" s="329"/>
      <c r="ACY511" s="329"/>
      <c r="ACZ511" s="329"/>
      <c r="ADA511" s="329"/>
      <c r="ADB511" s="329"/>
      <c r="ADC511" s="329"/>
      <c r="ADD511" s="329"/>
      <c r="ADE511" s="329"/>
      <c r="ADF511" s="329"/>
      <c r="ADG511" s="329"/>
      <c r="ADH511" s="329"/>
      <c r="ADI511" s="329"/>
      <c r="ADJ511" s="329"/>
      <c r="ADK511" s="329"/>
      <c r="ADL511" s="329"/>
      <c r="ADM511" s="329"/>
      <c r="ADN511" s="329"/>
      <c r="ADO511" s="329"/>
      <c r="ADP511" s="329"/>
      <c r="ADQ511" s="329"/>
      <c r="ADR511" s="329"/>
      <c r="ADS511" s="329"/>
      <c r="ADT511" s="329"/>
      <c r="ADU511" s="329"/>
      <c r="ADV511" s="329"/>
      <c r="ADW511" s="329"/>
      <c r="ADX511" s="329"/>
      <c r="ADY511" s="329"/>
      <c r="ADZ511" s="329"/>
      <c r="AEA511" s="329"/>
      <c r="AEB511" s="329"/>
      <c r="AEC511" s="329"/>
      <c r="AED511" s="329"/>
      <c r="AEE511" s="329"/>
      <c r="AEF511" s="329"/>
      <c r="AEG511" s="329"/>
      <c r="AEH511" s="329"/>
      <c r="AEI511" s="329"/>
      <c r="AEJ511" s="329"/>
      <c r="AEK511" s="329"/>
      <c r="AEL511" s="329"/>
      <c r="AEM511" s="329"/>
      <c r="AEN511" s="329"/>
      <c r="AEO511" s="329"/>
      <c r="AEP511" s="329"/>
      <c r="AEQ511" s="329"/>
      <c r="AER511" s="329"/>
      <c r="AES511" s="329"/>
      <c r="AET511" s="329"/>
      <c r="AEU511" s="329"/>
      <c r="AEV511" s="329"/>
      <c r="AEW511" s="329"/>
      <c r="AEX511" s="329"/>
      <c r="AEY511" s="329"/>
      <c r="AEZ511" s="329"/>
      <c r="AFA511" s="329"/>
      <c r="AFB511" s="329"/>
      <c r="AFC511" s="329"/>
      <c r="AFD511" s="329"/>
      <c r="AFE511" s="329"/>
      <c r="AFF511" s="329"/>
      <c r="AFG511" s="329"/>
      <c r="AFH511" s="329"/>
      <c r="AFI511" s="329"/>
      <c r="AFJ511" s="329"/>
      <c r="AFK511" s="329"/>
      <c r="AFL511" s="329"/>
      <c r="AFM511" s="329"/>
      <c r="AFN511" s="329"/>
      <c r="AFO511" s="329"/>
      <c r="AFP511" s="329"/>
      <c r="AFQ511" s="329"/>
      <c r="AFR511" s="329"/>
      <c r="AFS511" s="329"/>
      <c r="AFT511" s="329"/>
      <c r="AFU511" s="329"/>
      <c r="AFV511" s="329"/>
      <c r="AFW511" s="329"/>
      <c r="AFX511" s="329"/>
      <c r="AFY511" s="329"/>
      <c r="AFZ511" s="329"/>
      <c r="AGA511" s="329"/>
      <c r="AGB511" s="329"/>
      <c r="AGC511" s="329"/>
      <c r="AGD511" s="329"/>
      <c r="AGE511" s="329"/>
      <c r="AGF511" s="329"/>
      <c r="AGG511" s="329"/>
      <c r="AGH511" s="329"/>
      <c r="AGI511" s="329"/>
      <c r="AGJ511" s="329"/>
      <c r="AGK511" s="329"/>
      <c r="AGL511" s="329"/>
      <c r="AGM511" s="329"/>
      <c r="AGN511" s="329"/>
      <c r="AGO511" s="329"/>
      <c r="AGP511" s="329"/>
      <c r="AGQ511" s="329"/>
      <c r="AGR511" s="329"/>
      <c r="AGS511" s="329"/>
      <c r="AGT511" s="329"/>
      <c r="AGU511" s="329"/>
      <c r="AGV511" s="329"/>
      <c r="AGW511" s="329"/>
      <c r="AGX511" s="329"/>
      <c r="AGY511" s="329"/>
      <c r="AGZ511" s="329"/>
      <c r="AHA511" s="329"/>
      <c r="AHB511" s="329"/>
      <c r="AHC511" s="329"/>
      <c r="AHD511" s="329"/>
      <c r="AHE511" s="329"/>
      <c r="AHF511" s="329"/>
      <c r="AHG511" s="329"/>
      <c r="AHH511" s="329"/>
      <c r="AHI511" s="329"/>
      <c r="AHJ511" s="329"/>
      <c r="AHK511" s="329"/>
      <c r="AHL511" s="329"/>
      <c r="AHM511" s="329"/>
      <c r="AHN511" s="329"/>
      <c r="AHO511" s="329"/>
      <c r="AHP511" s="329"/>
      <c r="AHQ511" s="329"/>
      <c r="AHR511" s="329"/>
      <c r="AHS511" s="329"/>
      <c r="AHT511" s="329"/>
      <c r="AHU511" s="329"/>
      <c r="AHV511" s="329"/>
      <c r="AHW511" s="329"/>
      <c r="AHX511" s="329"/>
      <c r="AHY511" s="329"/>
      <c r="AHZ511" s="329"/>
      <c r="AIA511" s="329"/>
      <c r="AIB511" s="329"/>
      <c r="AIC511" s="329"/>
      <c r="AID511" s="329"/>
      <c r="AIE511" s="329"/>
      <c r="AIF511" s="329"/>
      <c r="AIG511" s="329"/>
      <c r="AIH511" s="329"/>
      <c r="AII511" s="329"/>
      <c r="AIJ511" s="329"/>
      <c r="AIK511" s="329"/>
      <c r="AIL511" s="329"/>
      <c r="AIM511" s="329"/>
      <c r="AIN511" s="329"/>
      <c r="AIO511" s="329"/>
      <c r="AIP511" s="329"/>
      <c r="AIQ511" s="329"/>
      <c r="AIR511" s="329"/>
      <c r="AIS511" s="329"/>
      <c r="AIT511" s="329"/>
      <c r="AIU511" s="329"/>
      <c r="AIV511" s="329"/>
      <c r="AIW511" s="329"/>
      <c r="AIX511" s="329"/>
      <c r="AIY511" s="329"/>
      <c r="AIZ511" s="329"/>
      <c r="AJA511" s="329"/>
      <c r="AJB511" s="329"/>
      <c r="AJC511" s="329"/>
      <c r="AJD511" s="329"/>
      <c r="AJE511" s="329"/>
      <c r="AJF511" s="329"/>
      <c r="AJG511" s="329"/>
      <c r="AJH511" s="329"/>
      <c r="AJI511" s="329"/>
      <c r="AJJ511" s="329"/>
      <c r="AJK511" s="329"/>
      <c r="AJL511" s="329"/>
      <c r="AJM511" s="329"/>
      <c r="AJN511" s="329"/>
      <c r="AJO511" s="329"/>
      <c r="AJP511" s="329"/>
      <c r="AJQ511" s="329"/>
      <c r="AJR511" s="329"/>
      <c r="AJS511" s="329"/>
      <c r="AJT511" s="329"/>
      <c r="AJU511" s="329"/>
      <c r="AJV511" s="329"/>
      <c r="AJW511" s="329"/>
      <c r="AJX511" s="329"/>
      <c r="AJY511" s="329"/>
      <c r="AJZ511" s="329"/>
      <c r="AKA511" s="329"/>
      <c r="AKB511" s="329"/>
      <c r="AKC511" s="329"/>
      <c r="AKD511" s="329"/>
      <c r="AKE511" s="329"/>
      <c r="AKF511" s="329"/>
      <c r="AKG511" s="329"/>
      <c r="AKH511" s="329"/>
      <c r="AKI511" s="329"/>
      <c r="AKJ511" s="329"/>
      <c r="AKK511" s="329"/>
      <c r="AKL511" s="329"/>
      <c r="AKM511" s="329"/>
      <c r="AKN511" s="329"/>
      <c r="AKO511" s="329"/>
      <c r="AKP511" s="329"/>
      <c r="AKQ511" s="329"/>
      <c r="AKR511" s="329"/>
      <c r="AKS511" s="329"/>
      <c r="AKT511" s="329"/>
      <c r="AKU511" s="329"/>
      <c r="AKV511" s="329"/>
      <c r="AKW511" s="329"/>
      <c r="AKX511" s="329"/>
      <c r="AKY511" s="329"/>
      <c r="AKZ511" s="329"/>
      <c r="ALA511" s="329"/>
      <c r="ALB511" s="329"/>
      <c r="ALC511" s="329"/>
      <c r="ALD511" s="329"/>
      <c r="ALE511" s="329"/>
      <c r="ALF511" s="329"/>
      <c r="ALG511" s="329"/>
      <c r="ALH511" s="329"/>
      <c r="ALI511" s="329"/>
      <c r="ALJ511" s="329"/>
      <c r="ALK511" s="329"/>
      <c r="ALL511" s="329"/>
      <c r="ALM511" s="329"/>
      <c r="ALN511" s="329"/>
      <c r="ALO511" s="329"/>
      <c r="ALP511" s="329"/>
      <c r="ALQ511" s="329"/>
      <c r="ALR511" s="329"/>
      <c r="ALS511" s="329"/>
      <c r="ALT511" s="329"/>
      <c r="ALU511" s="329"/>
      <c r="ALV511" s="329"/>
      <c r="ALW511" s="329"/>
      <c r="ALX511" s="329"/>
      <c r="ALY511" s="329"/>
      <c r="ALZ511" s="329"/>
      <c r="AMA511" s="329"/>
      <c r="AMB511" s="329"/>
      <c r="AMC511" s="329"/>
      <c r="AMD511" s="329"/>
      <c r="AME511" s="329"/>
      <c r="AMF511" s="329"/>
      <c r="AMG511" s="329"/>
      <c r="AMH511" s="329"/>
      <c r="AMI511" s="329"/>
      <c r="AMJ511" s="329"/>
      <c r="AMK511" s="329"/>
      <c r="AML511" s="329"/>
      <c r="AMM511" s="329"/>
      <c r="AMN511" s="329"/>
      <c r="AMO511" s="329"/>
      <c r="AMP511" s="329"/>
      <c r="AMQ511" s="329"/>
      <c r="AMR511" s="329"/>
      <c r="AMS511" s="329"/>
      <c r="AMT511" s="329"/>
      <c r="AMU511" s="329"/>
      <c r="AMV511" s="329"/>
      <c r="AMW511" s="329"/>
      <c r="AMX511" s="329"/>
      <c r="AMY511" s="329"/>
      <c r="AMZ511" s="329"/>
      <c r="ANA511" s="329"/>
      <c r="ANB511" s="329"/>
      <c r="ANC511" s="329"/>
      <c r="AND511" s="329"/>
      <c r="ANE511" s="329"/>
      <c r="ANF511" s="329"/>
      <c r="ANG511" s="329"/>
      <c r="ANH511" s="329"/>
      <c r="ANI511" s="329"/>
      <c r="ANJ511" s="329"/>
      <c r="ANK511" s="329"/>
      <c r="ANL511" s="329"/>
      <c r="ANM511" s="329"/>
      <c r="ANN511" s="329"/>
      <c r="ANO511" s="329"/>
      <c r="ANP511" s="329"/>
      <c r="ANQ511" s="329"/>
      <c r="ANR511" s="329"/>
      <c r="ANS511" s="329"/>
      <c r="ANT511" s="329"/>
      <c r="ANU511" s="329"/>
      <c r="ANV511" s="329"/>
      <c r="ANW511" s="329"/>
      <c r="ANX511" s="329"/>
      <c r="ANY511" s="329"/>
      <c r="ANZ511" s="329"/>
      <c r="AOA511" s="329"/>
      <c r="AOB511" s="329"/>
      <c r="AOC511" s="329"/>
      <c r="AOD511" s="329"/>
      <c r="AOE511" s="329"/>
      <c r="AOF511" s="329"/>
      <c r="AOG511" s="329"/>
      <c r="AOH511" s="329"/>
      <c r="AOI511" s="329"/>
      <c r="AOJ511" s="329"/>
      <c r="AOK511" s="329"/>
      <c r="AOL511" s="329"/>
      <c r="AOM511" s="329"/>
      <c r="AON511" s="329"/>
      <c r="AOO511" s="329"/>
      <c r="AOP511" s="329"/>
      <c r="AOQ511" s="329"/>
      <c r="AOR511" s="329"/>
      <c r="AOS511" s="329"/>
      <c r="AOT511" s="329"/>
      <c r="AOU511" s="329"/>
      <c r="AOV511" s="329"/>
      <c r="AOW511" s="329"/>
      <c r="AOX511" s="329"/>
      <c r="AOY511" s="329"/>
      <c r="AOZ511" s="329"/>
      <c r="APA511" s="329"/>
      <c r="APB511" s="329"/>
      <c r="APC511" s="329"/>
      <c r="APD511" s="329"/>
      <c r="APE511" s="329"/>
      <c r="APF511" s="329"/>
      <c r="APG511" s="329"/>
      <c r="APH511" s="329"/>
      <c r="API511" s="329"/>
      <c r="APJ511" s="329"/>
      <c r="APK511" s="329"/>
      <c r="APL511" s="329"/>
      <c r="APM511" s="329"/>
      <c r="APN511" s="329"/>
      <c r="APO511" s="329"/>
      <c r="APP511" s="329"/>
      <c r="APQ511" s="329"/>
      <c r="APR511" s="329"/>
      <c r="APS511" s="329"/>
      <c r="APT511" s="329"/>
      <c r="APU511" s="329"/>
      <c r="APV511" s="329"/>
      <c r="APW511" s="329"/>
      <c r="APX511" s="329"/>
      <c r="APY511" s="329"/>
      <c r="APZ511" s="329"/>
      <c r="AQA511" s="329"/>
      <c r="AQB511" s="329"/>
      <c r="AQC511" s="329"/>
      <c r="AQD511" s="329"/>
      <c r="AQE511" s="329"/>
      <c r="AQF511" s="329"/>
      <c r="AQG511" s="329"/>
      <c r="AQH511" s="329"/>
      <c r="AQI511" s="329"/>
      <c r="AQJ511" s="329"/>
      <c r="AQK511" s="329"/>
      <c r="AQL511" s="329"/>
      <c r="AQM511" s="329"/>
      <c r="AQN511" s="329"/>
      <c r="AQO511" s="329"/>
      <c r="AQP511" s="329"/>
      <c r="AQQ511" s="329"/>
      <c r="AQR511" s="329"/>
      <c r="AQS511" s="329"/>
      <c r="AQT511" s="329"/>
      <c r="AQU511" s="329"/>
      <c r="AQV511" s="329"/>
      <c r="AQW511" s="329"/>
      <c r="AQX511" s="329"/>
      <c r="AQY511" s="329"/>
      <c r="AQZ511" s="329"/>
      <c r="ARA511" s="329"/>
      <c r="ARB511" s="329"/>
      <c r="ARC511" s="329"/>
      <c r="ARD511" s="329"/>
      <c r="ARE511" s="329"/>
      <c r="ARF511" s="329"/>
      <c r="ARG511" s="329"/>
      <c r="ARH511" s="329"/>
      <c r="ARI511" s="329"/>
      <c r="ARJ511" s="329"/>
      <c r="ARK511" s="329"/>
      <c r="ARL511" s="329"/>
      <c r="ARM511" s="329"/>
      <c r="ARN511" s="329"/>
      <c r="ARO511" s="329"/>
      <c r="ARP511" s="329"/>
      <c r="ARQ511" s="329"/>
      <c r="ARR511" s="329"/>
      <c r="ARS511" s="329"/>
      <c r="ART511" s="329"/>
      <c r="ARU511" s="329"/>
      <c r="ARV511" s="329"/>
      <c r="ARW511" s="329"/>
      <c r="ARX511" s="329"/>
      <c r="ARY511" s="329"/>
      <c r="ARZ511" s="329"/>
      <c r="ASA511" s="329"/>
      <c r="ASB511" s="329"/>
      <c r="ASC511" s="329"/>
      <c r="ASD511" s="329"/>
      <c r="ASE511" s="329"/>
      <c r="ASF511" s="329"/>
      <c r="ASG511" s="329"/>
      <c r="ASH511" s="329"/>
      <c r="ASI511" s="329"/>
      <c r="ASJ511" s="329"/>
      <c r="ASK511" s="329"/>
      <c r="ASL511" s="329"/>
      <c r="ASM511" s="329"/>
      <c r="ASN511" s="329"/>
      <c r="ASO511" s="329"/>
      <c r="ASP511" s="329"/>
      <c r="ASQ511" s="329"/>
      <c r="ASR511" s="329"/>
      <c r="ASS511" s="329"/>
      <c r="AST511" s="329"/>
      <c r="ASU511" s="329"/>
      <c r="ASV511" s="329"/>
      <c r="ASW511" s="329"/>
      <c r="ASX511" s="329"/>
      <c r="ASY511" s="329"/>
      <c r="ASZ511" s="329"/>
      <c r="ATA511" s="329"/>
      <c r="ATB511" s="329"/>
      <c r="ATC511" s="329"/>
      <c r="ATD511" s="329"/>
      <c r="ATE511" s="329"/>
      <c r="ATF511" s="329"/>
      <c r="ATG511" s="329"/>
      <c r="ATH511" s="329"/>
      <c r="ATI511" s="329"/>
      <c r="ATJ511" s="329"/>
      <c r="ATK511" s="329"/>
      <c r="ATL511" s="329"/>
      <c r="ATM511" s="329"/>
      <c r="ATN511" s="329"/>
      <c r="ATO511" s="329"/>
      <c r="ATP511" s="329"/>
      <c r="ATQ511" s="329"/>
      <c r="ATR511" s="329"/>
      <c r="ATS511" s="329"/>
      <c r="ATT511" s="329"/>
      <c r="ATU511" s="329"/>
      <c r="ATV511" s="329"/>
      <c r="ATW511" s="329"/>
      <c r="ATX511" s="329"/>
      <c r="ATY511" s="329"/>
      <c r="ATZ511" s="329"/>
      <c r="AUA511" s="329"/>
      <c r="AUB511" s="329"/>
      <c r="AUC511" s="329"/>
      <c r="AUD511" s="329"/>
      <c r="AUE511" s="329"/>
      <c r="AUF511" s="329"/>
      <c r="AUG511" s="329"/>
      <c r="AUH511" s="329"/>
      <c r="AUI511" s="329"/>
      <c r="AUJ511" s="329"/>
      <c r="AUK511" s="329"/>
      <c r="AUL511" s="329"/>
      <c r="AUM511" s="329"/>
      <c r="AUN511" s="329"/>
      <c r="AUO511" s="329"/>
      <c r="AUP511" s="329"/>
      <c r="AUQ511" s="329"/>
      <c r="AUR511" s="329"/>
      <c r="AUS511" s="329"/>
      <c r="AUT511" s="329"/>
      <c r="AUU511" s="329"/>
      <c r="AUV511" s="329"/>
      <c r="AUW511" s="329"/>
      <c r="AUX511" s="329"/>
      <c r="AUY511" s="329"/>
      <c r="AUZ511" s="329"/>
      <c r="AVA511" s="329"/>
      <c r="AVB511" s="329"/>
      <c r="AVC511" s="329"/>
      <c r="AVD511" s="329"/>
      <c r="AVE511" s="329"/>
      <c r="AVF511" s="329"/>
      <c r="AVG511" s="329"/>
      <c r="AVH511" s="329"/>
      <c r="AVI511" s="329"/>
      <c r="AVJ511" s="329"/>
      <c r="AVK511" s="329"/>
      <c r="AVL511" s="329"/>
      <c r="AVM511" s="329"/>
      <c r="AVN511" s="329"/>
      <c r="AVO511" s="329"/>
      <c r="AVP511" s="329"/>
      <c r="AVQ511" s="329"/>
      <c r="AVR511" s="329"/>
      <c r="AVS511" s="329"/>
      <c r="AVT511" s="329"/>
      <c r="AVU511" s="329"/>
      <c r="AVV511" s="329"/>
      <c r="AVW511" s="329"/>
      <c r="AVX511" s="329"/>
      <c r="AVY511" s="329"/>
      <c r="AVZ511" s="329"/>
      <c r="AWA511" s="329"/>
      <c r="AWB511" s="329"/>
      <c r="AWC511" s="329"/>
      <c r="AWD511" s="329"/>
      <c r="AWE511" s="329"/>
      <c r="AWF511" s="329"/>
      <c r="AWG511" s="329"/>
      <c r="AWH511" s="329"/>
      <c r="AWI511" s="329"/>
      <c r="AWJ511" s="329"/>
      <c r="AWK511" s="329"/>
      <c r="AWL511" s="329"/>
      <c r="AWM511" s="329"/>
      <c r="AWN511" s="329"/>
      <c r="AWO511" s="329"/>
      <c r="AWP511" s="329"/>
      <c r="AWQ511" s="329"/>
      <c r="AWR511" s="329"/>
      <c r="AWS511" s="329"/>
      <c r="AWT511" s="329"/>
      <c r="AWU511" s="329"/>
      <c r="AWV511" s="329"/>
      <c r="AWW511" s="329"/>
      <c r="AWX511" s="329"/>
      <c r="AWY511" s="329"/>
      <c r="AWZ511" s="329"/>
      <c r="AXA511" s="329"/>
      <c r="AXB511" s="329"/>
      <c r="AXC511" s="329"/>
      <c r="AXD511" s="329"/>
      <c r="AXE511" s="329"/>
      <c r="AXF511" s="329"/>
      <c r="AXG511" s="329"/>
      <c r="AXH511" s="329"/>
      <c r="AXI511" s="329"/>
      <c r="AXJ511" s="329"/>
      <c r="AXK511" s="329"/>
      <c r="AXL511" s="329"/>
      <c r="AXM511" s="329"/>
      <c r="AXN511" s="329"/>
      <c r="AXO511" s="329"/>
      <c r="AXP511" s="329"/>
      <c r="AXQ511" s="329"/>
      <c r="AXR511" s="329"/>
      <c r="AXS511" s="329"/>
      <c r="AXT511" s="329"/>
      <c r="AXU511" s="329"/>
      <c r="AXV511" s="329"/>
      <c r="AXW511" s="329"/>
      <c r="AXX511" s="329"/>
      <c r="AXY511" s="329"/>
      <c r="AXZ511" s="329"/>
      <c r="AYA511" s="329"/>
      <c r="AYB511" s="329"/>
      <c r="AYC511" s="329"/>
      <c r="AYD511" s="329"/>
      <c r="AYE511" s="329"/>
      <c r="AYF511" s="329"/>
      <c r="AYG511" s="329"/>
      <c r="AYH511" s="329"/>
      <c r="AYI511" s="329"/>
      <c r="AYJ511" s="329"/>
      <c r="AYK511" s="329"/>
      <c r="AYL511" s="329"/>
      <c r="AYM511" s="329"/>
      <c r="AYN511" s="329"/>
      <c r="AYO511" s="329"/>
      <c r="AYP511" s="329"/>
      <c r="AYQ511" s="329"/>
      <c r="AYR511" s="329"/>
      <c r="AYS511" s="329"/>
      <c r="AYT511" s="329"/>
      <c r="AYU511" s="329"/>
      <c r="AYV511" s="329"/>
      <c r="AYW511" s="329"/>
      <c r="AYX511" s="329"/>
      <c r="AYY511" s="329"/>
      <c r="AYZ511" s="329"/>
      <c r="AZA511" s="329"/>
      <c r="AZB511" s="329"/>
      <c r="AZC511" s="329"/>
      <c r="AZD511" s="329"/>
      <c r="AZE511" s="329"/>
      <c r="AZF511" s="329"/>
      <c r="AZG511" s="329"/>
      <c r="AZH511" s="329"/>
      <c r="AZI511" s="329"/>
      <c r="AZJ511" s="329"/>
      <c r="AZK511" s="329"/>
      <c r="AZL511" s="329"/>
      <c r="AZM511" s="329"/>
      <c r="AZN511" s="329"/>
      <c r="AZO511" s="329"/>
      <c r="AZP511" s="329"/>
      <c r="AZQ511" s="329"/>
      <c r="AZR511" s="329"/>
      <c r="AZS511" s="329"/>
      <c r="AZT511" s="329"/>
      <c r="AZU511" s="329"/>
      <c r="AZV511" s="329"/>
      <c r="AZW511" s="329"/>
      <c r="AZX511" s="329"/>
      <c r="AZY511" s="329"/>
      <c r="AZZ511" s="329"/>
      <c r="BAA511" s="329"/>
      <c r="BAB511" s="329"/>
      <c r="BAC511" s="329"/>
      <c r="BAD511" s="329"/>
      <c r="BAE511" s="329"/>
      <c r="BAF511" s="329"/>
      <c r="BAG511" s="329"/>
      <c r="BAH511" s="329"/>
      <c r="BAI511" s="329"/>
      <c r="BAJ511" s="329"/>
      <c r="BAK511" s="329"/>
      <c r="BAL511" s="329"/>
      <c r="BAM511" s="329"/>
      <c r="BAN511" s="329"/>
      <c r="BAO511" s="329"/>
      <c r="BAP511" s="329"/>
      <c r="BAQ511" s="329"/>
      <c r="BAR511" s="329"/>
      <c r="BAS511" s="329"/>
      <c r="BAT511" s="329"/>
      <c r="BAU511" s="329"/>
      <c r="BAV511" s="329"/>
      <c r="BAW511" s="329"/>
      <c r="BAX511" s="329"/>
      <c r="BAY511" s="329"/>
      <c r="BAZ511" s="329"/>
      <c r="BBA511" s="329"/>
      <c r="BBB511" s="329"/>
      <c r="BBC511" s="329"/>
      <c r="BBD511" s="329"/>
      <c r="BBE511" s="329"/>
      <c r="BBF511" s="329"/>
      <c r="BBG511" s="329"/>
      <c r="BBH511" s="329"/>
      <c r="BBI511" s="329"/>
      <c r="BBJ511" s="329"/>
      <c r="BBK511" s="329"/>
      <c r="BBL511" s="329"/>
      <c r="BBM511" s="329"/>
      <c r="BBN511" s="329"/>
      <c r="BBO511" s="329"/>
      <c r="BBP511" s="329"/>
      <c r="BBQ511" s="329"/>
      <c r="BBR511" s="329"/>
      <c r="BBS511" s="329"/>
      <c r="BBT511" s="329"/>
      <c r="BBU511" s="329"/>
      <c r="BBV511" s="329"/>
      <c r="BBW511" s="329"/>
      <c r="BBX511" s="329"/>
      <c r="BBY511" s="329"/>
      <c r="BBZ511" s="329"/>
      <c r="BCA511" s="329"/>
      <c r="BCB511" s="329"/>
      <c r="BCC511" s="329"/>
      <c r="BCD511" s="329"/>
      <c r="BCE511" s="329"/>
      <c r="BCF511" s="329"/>
      <c r="BCG511" s="329"/>
      <c r="BCH511" s="329"/>
      <c r="BCI511" s="329"/>
      <c r="BCJ511" s="329"/>
      <c r="BCK511" s="329"/>
      <c r="BCL511" s="329"/>
      <c r="BCM511" s="329"/>
      <c r="BCN511" s="329"/>
      <c r="BCO511" s="329"/>
      <c r="BCP511" s="329"/>
      <c r="BCQ511" s="329"/>
      <c r="BCR511" s="329"/>
      <c r="BCS511" s="329"/>
      <c r="BCT511" s="329"/>
      <c r="BCU511" s="329"/>
      <c r="BCV511" s="329"/>
      <c r="BCW511" s="329"/>
      <c r="BCX511" s="329"/>
      <c r="BCY511" s="329"/>
      <c r="BCZ511" s="329"/>
      <c r="BDA511" s="329"/>
      <c r="BDB511" s="329"/>
      <c r="BDC511" s="329"/>
      <c r="BDD511" s="329"/>
      <c r="BDE511" s="329"/>
      <c r="BDF511" s="329"/>
      <c r="BDG511" s="329"/>
      <c r="BDH511" s="329"/>
      <c r="BDI511" s="329"/>
      <c r="BDJ511" s="329"/>
      <c r="BDK511" s="329"/>
      <c r="BDL511" s="329"/>
      <c r="BDM511" s="329"/>
      <c r="BDN511" s="329"/>
      <c r="BDO511" s="329"/>
      <c r="BDP511" s="329"/>
      <c r="BDQ511" s="329"/>
      <c r="BDR511" s="329"/>
      <c r="BDS511" s="329"/>
      <c r="BDT511" s="329"/>
      <c r="BDU511" s="329"/>
      <c r="BDV511" s="329"/>
      <c r="BDW511" s="329"/>
      <c r="BDX511" s="329"/>
      <c r="BDY511" s="329"/>
      <c r="BDZ511" s="329"/>
      <c r="BEA511" s="329"/>
      <c r="BEB511" s="329"/>
      <c r="BEC511" s="329"/>
      <c r="BED511" s="329"/>
      <c r="BEE511" s="329"/>
      <c r="BEF511" s="329"/>
      <c r="BEG511" s="329"/>
      <c r="BEH511" s="329"/>
      <c r="BEI511" s="329"/>
      <c r="BEJ511" s="329"/>
      <c r="BEK511" s="329"/>
      <c r="BEL511" s="329"/>
      <c r="BEM511" s="329"/>
      <c r="BEN511" s="329"/>
      <c r="BEO511" s="329"/>
      <c r="BEP511" s="329"/>
      <c r="BEQ511" s="329"/>
      <c r="BER511" s="329"/>
      <c r="BES511" s="329"/>
      <c r="BET511" s="329"/>
      <c r="BEU511" s="329"/>
      <c r="BEV511" s="329"/>
      <c r="BEW511" s="329"/>
      <c r="BEX511" s="329"/>
      <c r="BEY511" s="329"/>
      <c r="BEZ511" s="329"/>
      <c r="BFA511" s="329"/>
      <c r="BFB511" s="329"/>
      <c r="BFC511" s="329"/>
      <c r="BFD511" s="329"/>
      <c r="BFE511" s="329"/>
      <c r="BFF511" s="329"/>
      <c r="BFG511" s="329"/>
      <c r="BFH511" s="329"/>
      <c r="BFI511" s="329"/>
      <c r="BFJ511" s="329"/>
      <c r="BFK511" s="329"/>
      <c r="BFL511" s="329"/>
      <c r="BFM511" s="329"/>
      <c r="BFN511" s="329"/>
      <c r="BFO511" s="329"/>
      <c r="BFP511" s="329"/>
      <c r="BFQ511" s="329"/>
      <c r="BFR511" s="329"/>
      <c r="BFS511" s="329"/>
      <c r="BFT511" s="329"/>
      <c r="BFU511" s="329"/>
      <c r="BFV511" s="329"/>
      <c r="BFW511" s="329"/>
      <c r="BFX511" s="329"/>
      <c r="BFY511" s="329"/>
      <c r="BFZ511" s="329"/>
      <c r="BGA511" s="329"/>
      <c r="BGB511" s="329"/>
      <c r="BGC511" s="329"/>
      <c r="BGD511" s="329"/>
      <c r="BGE511" s="329"/>
      <c r="BGF511" s="329"/>
      <c r="BGG511" s="329"/>
      <c r="BGH511" s="329"/>
      <c r="BGI511" s="329"/>
      <c r="BGJ511" s="329"/>
      <c r="BGK511" s="329"/>
      <c r="BGL511" s="329"/>
      <c r="BGM511" s="329"/>
      <c r="BGN511" s="329"/>
      <c r="BGO511" s="329"/>
      <c r="BGP511" s="329"/>
      <c r="BGQ511" s="329"/>
      <c r="BGR511" s="329"/>
      <c r="BGS511" s="329"/>
      <c r="BGT511" s="329"/>
      <c r="BGU511" s="329"/>
      <c r="BGV511" s="329"/>
      <c r="BGW511" s="329"/>
      <c r="BGX511" s="329"/>
      <c r="BGY511" s="329"/>
      <c r="BGZ511" s="329"/>
      <c r="BHA511" s="329"/>
      <c r="BHB511" s="329"/>
      <c r="BHC511" s="329"/>
      <c r="BHD511" s="329"/>
      <c r="BHE511" s="329"/>
      <c r="BHF511" s="329"/>
      <c r="BHG511" s="329"/>
      <c r="BHH511" s="329"/>
      <c r="BHI511" s="329"/>
      <c r="BHJ511" s="329"/>
      <c r="BHK511" s="329"/>
      <c r="BHL511" s="329"/>
      <c r="BHM511" s="329"/>
      <c r="BHN511" s="329"/>
      <c r="BHO511" s="329"/>
      <c r="BHP511" s="329"/>
      <c r="BHQ511" s="329"/>
      <c r="BHR511" s="329"/>
      <c r="BHS511" s="329"/>
      <c r="BHT511" s="329"/>
      <c r="BHU511" s="329"/>
      <c r="BHV511" s="329"/>
      <c r="BHW511" s="329"/>
      <c r="BHX511" s="329"/>
      <c r="BHY511" s="329"/>
      <c r="BHZ511" s="329"/>
      <c r="BIA511" s="329"/>
      <c r="BIB511" s="329"/>
      <c r="BIC511" s="329"/>
      <c r="BID511" s="329"/>
      <c r="BIE511" s="329"/>
      <c r="BIF511" s="329"/>
      <c r="BIG511" s="329"/>
      <c r="BIH511" s="329"/>
      <c r="BII511" s="329"/>
      <c r="BIJ511" s="329"/>
      <c r="BIK511" s="329"/>
      <c r="BIL511" s="329"/>
      <c r="BIM511" s="329"/>
      <c r="BIN511" s="329"/>
      <c r="BIO511" s="329"/>
      <c r="BIP511" s="329"/>
      <c r="BIQ511" s="329"/>
      <c r="BIR511" s="329"/>
      <c r="BIS511" s="329"/>
      <c r="BIT511" s="329"/>
      <c r="BIU511" s="329"/>
      <c r="BIV511" s="329"/>
      <c r="BIW511" s="329"/>
      <c r="BIX511" s="329"/>
      <c r="BIY511" s="329"/>
      <c r="BIZ511" s="329"/>
      <c r="BJA511" s="329"/>
      <c r="BJB511" s="329"/>
      <c r="BJC511" s="329"/>
      <c r="BJD511" s="329"/>
      <c r="BJE511" s="329"/>
      <c r="BJF511" s="329"/>
      <c r="BJG511" s="329"/>
      <c r="BJH511" s="329"/>
      <c r="BJI511" s="329"/>
      <c r="BJJ511" s="329"/>
      <c r="BJK511" s="329"/>
      <c r="BJL511" s="329"/>
      <c r="BJM511" s="329"/>
      <c r="BJN511" s="329"/>
      <c r="BJO511" s="329"/>
      <c r="BJP511" s="329"/>
      <c r="BJQ511" s="329"/>
      <c r="BJR511" s="329"/>
      <c r="BJS511" s="329"/>
      <c r="BJT511" s="329"/>
      <c r="BJU511" s="329"/>
      <c r="BJV511" s="329"/>
      <c r="BJW511" s="329"/>
      <c r="BJX511" s="329"/>
      <c r="BJY511" s="329"/>
      <c r="BJZ511" s="329"/>
      <c r="BKA511" s="329"/>
      <c r="BKB511" s="329"/>
      <c r="BKC511" s="329"/>
      <c r="BKD511" s="329"/>
      <c r="BKE511" s="329"/>
      <c r="BKF511" s="329"/>
      <c r="BKG511" s="329"/>
      <c r="BKH511" s="329"/>
      <c r="BKI511" s="329"/>
      <c r="BKJ511" s="329"/>
      <c r="BKK511" s="329"/>
      <c r="BKL511" s="329"/>
      <c r="BKM511" s="329"/>
      <c r="BKN511" s="329"/>
      <c r="BKO511" s="329"/>
      <c r="BKP511" s="329"/>
      <c r="BKQ511" s="329"/>
      <c r="BKR511" s="329"/>
      <c r="BKS511" s="329"/>
      <c r="BKT511" s="329"/>
      <c r="BKU511" s="329"/>
      <c r="BKV511" s="329"/>
      <c r="BKW511" s="329"/>
      <c r="BKX511" s="329"/>
      <c r="BKY511" s="329"/>
      <c r="BKZ511" s="329"/>
      <c r="BLA511" s="329"/>
      <c r="BLB511" s="329"/>
      <c r="BLC511" s="329"/>
      <c r="BLD511" s="329"/>
      <c r="BLE511" s="329"/>
      <c r="BLF511" s="329"/>
      <c r="BLG511" s="329"/>
      <c r="BLH511" s="329"/>
      <c r="BLI511" s="329"/>
      <c r="BLJ511" s="329"/>
      <c r="BLK511" s="329"/>
      <c r="BLL511" s="329"/>
      <c r="BLM511" s="329"/>
      <c r="BLN511" s="329"/>
      <c r="BLO511" s="329"/>
      <c r="BLP511" s="329"/>
      <c r="BLQ511" s="329"/>
      <c r="BLR511" s="329"/>
      <c r="BLS511" s="329"/>
      <c r="BLT511" s="329"/>
      <c r="BLU511" s="329"/>
      <c r="BLV511" s="329"/>
      <c r="BLW511" s="329"/>
      <c r="BLX511" s="329"/>
      <c r="BLY511" s="329"/>
      <c r="BLZ511" s="329"/>
      <c r="BMA511" s="329"/>
      <c r="BMB511" s="329"/>
      <c r="BMC511" s="329"/>
      <c r="BMD511" s="329"/>
      <c r="BME511" s="329"/>
      <c r="BMF511" s="329"/>
      <c r="BMG511" s="329"/>
      <c r="BMH511" s="329"/>
      <c r="BMI511" s="329"/>
      <c r="BMJ511" s="329"/>
      <c r="BMK511" s="329"/>
      <c r="BML511" s="329"/>
      <c r="BMM511" s="329"/>
      <c r="BMN511" s="329"/>
      <c r="BMO511" s="329"/>
      <c r="BMP511" s="329"/>
      <c r="BMQ511" s="329"/>
      <c r="BMR511" s="329"/>
      <c r="BMS511" s="329"/>
      <c r="BMT511" s="329"/>
      <c r="BMU511" s="329"/>
      <c r="BMV511" s="329"/>
      <c r="BMW511" s="329"/>
      <c r="BMX511" s="329"/>
      <c r="BMY511" s="329"/>
      <c r="BMZ511" s="329"/>
      <c r="BNA511" s="329"/>
      <c r="BNB511" s="329"/>
      <c r="BNC511" s="329"/>
      <c r="BND511" s="329"/>
      <c r="BNE511" s="329"/>
      <c r="BNF511" s="329"/>
      <c r="BNG511" s="329"/>
      <c r="BNH511" s="329"/>
      <c r="BNI511" s="329"/>
      <c r="BNJ511" s="329"/>
      <c r="BNK511" s="329"/>
      <c r="BNL511" s="329"/>
      <c r="BNM511" s="329"/>
      <c r="BNN511" s="329"/>
      <c r="BNO511" s="329"/>
      <c r="BNP511" s="329"/>
      <c r="BNQ511" s="329"/>
      <c r="BNR511" s="329"/>
      <c r="BNS511" s="329"/>
      <c r="BNT511" s="329"/>
      <c r="BNU511" s="329"/>
      <c r="BNV511" s="329"/>
      <c r="BNW511" s="329"/>
      <c r="BNX511" s="329"/>
      <c r="BNY511" s="329"/>
      <c r="BNZ511" s="329"/>
      <c r="BOA511" s="329"/>
      <c r="BOB511" s="329"/>
      <c r="BOC511" s="329"/>
      <c r="BOD511" s="329"/>
      <c r="BOE511" s="329"/>
      <c r="BOF511" s="329"/>
      <c r="BOG511" s="329"/>
      <c r="BOH511" s="329"/>
      <c r="BOI511" s="329"/>
      <c r="BOJ511" s="329"/>
      <c r="BOK511" s="329"/>
      <c r="BOL511" s="329"/>
      <c r="BOM511" s="329"/>
      <c r="BON511" s="329"/>
      <c r="BOO511" s="329"/>
      <c r="BOP511" s="329"/>
      <c r="BOQ511" s="329"/>
      <c r="BOR511" s="329"/>
      <c r="BOS511" s="329"/>
      <c r="BOT511" s="329"/>
      <c r="BOU511" s="329"/>
      <c r="BOV511" s="329"/>
      <c r="BOW511" s="329"/>
      <c r="BOX511" s="329"/>
      <c r="BOY511" s="329"/>
      <c r="BOZ511" s="329"/>
      <c r="BPA511" s="329"/>
      <c r="BPB511" s="329"/>
      <c r="BPC511" s="329"/>
      <c r="BPD511" s="329"/>
      <c r="BPE511" s="329"/>
      <c r="BPF511" s="329"/>
      <c r="BPG511" s="329"/>
      <c r="BPH511" s="329"/>
      <c r="BPI511" s="329"/>
      <c r="BPJ511" s="329"/>
      <c r="BPK511" s="329"/>
      <c r="BPL511" s="329"/>
      <c r="BPM511" s="329"/>
      <c r="BPN511" s="329"/>
      <c r="BPO511" s="329"/>
      <c r="BPP511" s="329"/>
      <c r="BPQ511" s="329"/>
      <c r="BPR511" s="329"/>
      <c r="BPS511" s="329"/>
      <c r="BPT511" s="329"/>
      <c r="BPU511" s="329"/>
      <c r="BPV511" s="329"/>
      <c r="BPW511" s="329"/>
      <c r="BPX511" s="329"/>
      <c r="BPY511" s="329"/>
      <c r="BPZ511" s="329"/>
      <c r="BQA511" s="329"/>
      <c r="BQB511" s="329"/>
      <c r="BQC511" s="329"/>
      <c r="BQD511" s="329"/>
      <c r="BQE511" s="329"/>
      <c r="BQF511" s="329"/>
      <c r="BQG511" s="329"/>
      <c r="BQH511" s="329"/>
      <c r="BQI511" s="329"/>
      <c r="BQJ511" s="329"/>
      <c r="BQK511" s="329"/>
      <c r="BQL511" s="329"/>
      <c r="BQM511" s="329"/>
      <c r="BQN511" s="329"/>
      <c r="BQO511" s="329"/>
      <c r="BQP511" s="329"/>
      <c r="BQQ511" s="329"/>
      <c r="BQR511" s="329"/>
      <c r="BQS511" s="329"/>
      <c r="BQT511" s="329"/>
      <c r="BQU511" s="329"/>
      <c r="BQV511" s="329"/>
      <c r="BQW511" s="329"/>
      <c r="BQX511" s="329"/>
      <c r="BQY511" s="329"/>
      <c r="BQZ511" s="329"/>
      <c r="BRA511" s="329"/>
      <c r="BRB511" s="329"/>
      <c r="BRC511" s="329"/>
      <c r="BRD511" s="329"/>
      <c r="BRE511" s="329"/>
      <c r="BRF511" s="329"/>
      <c r="BRG511" s="329"/>
      <c r="BRH511" s="329"/>
      <c r="BRI511" s="329"/>
      <c r="BRJ511" s="329"/>
      <c r="BRK511" s="329"/>
      <c r="BRL511" s="329"/>
      <c r="BRM511" s="329"/>
      <c r="BRN511" s="329"/>
      <c r="BRO511" s="329"/>
      <c r="BRP511" s="329"/>
      <c r="BRQ511" s="329"/>
      <c r="BRR511" s="329"/>
      <c r="BRS511" s="329"/>
      <c r="BRT511" s="329"/>
      <c r="BRU511" s="329"/>
      <c r="BRV511" s="329"/>
      <c r="BRW511" s="329"/>
      <c r="BRX511" s="329"/>
      <c r="BRY511" s="329"/>
      <c r="BRZ511" s="329"/>
      <c r="BSA511" s="329"/>
      <c r="BSB511" s="329"/>
      <c r="BSC511" s="329"/>
      <c r="BSD511" s="329"/>
      <c r="BSE511" s="329"/>
      <c r="BSF511" s="329"/>
      <c r="BSG511" s="329"/>
      <c r="BSH511" s="329"/>
      <c r="BSI511" s="329"/>
      <c r="BSJ511" s="329"/>
      <c r="BSK511" s="329"/>
      <c r="BSL511" s="329"/>
      <c r="BSM511" s="329"/>
      <c r="BSN511" s="329"/>
      <c r="BSO511" s="329"/>
      <c r="BSP511" s="329"/>
      <c r="BSQ511" s="329"/>
      <c r="BSR511" s="329"/>
      <c r="BSS511" s="329"/>
      <c r="BST511" s="329"/>
      <c r="BSU511" s="329"/>
      <c r="BSV511" s="329"/>
      <c r="BSW511" s="329"/>
      <c r="BSX511" s="329"/>
      <c r="BSY511" s="329"/>
      <c r="BSZ511" s="329"/>
      <c r="BTA511" s="329"/>
      <c r="BTB511" s="329"/>
      <c r="BTC511" s="329"/>
      <c r="BTD511" s="329"/>
      <c r="BTE511" s="329"/>
      <c r="BTF511" s="329"/>
      <c r="BTG511" s="329"/>
      <c r="BTH511" s="329"/>
      <c r="BTI511" s="329"/>
      <c r="BTJ511" s="329"/>
      <c r="BTK511" s="329"/>
      <c r="BTL511" s="329"/>
      <c r="BTM511" s="329"/>
      <c r="BTN511" s="329"/>
      <c r="BTO511" s="329"/>
      <c r="BTP511" s="329"/>
      <c r="BTQ511" s="329"/>
      <c r="BTR511" s="329"/>
      <c r="BTS511" s="329"/>
      <c r="BTT511" s="329"/>
      <c r="BTU511" s="329"/>
      <c r="BTV511" s="329"/>
      <c r="BTW511" s="329"/>
      <c r="BTX511" s="329"/>
      <c r="BTY511" s="329"/>
      <c r="BTZ511" s="329"/>
      <c r="BUA511" s="329"/>
      <c r="BUB511" s="329"/>
      <c r="BUC511" s="329"/>
      <c r="BUD511" s="329"/>
      <c r="BUE511" s="329"/>
      <c r="BUF511" s="329"/>
      <c r="BUG511" s="329"/>
      <c r="BUH511" s="329"/>
      <c r="BUI511" s="329"/>
      <c r="BUJ511" s="329"/>
      <c r="BUK511" s="329"/>
      <c r="BUL511" s="329"/>
      <c r="BUM511" s="329"/>
      <c r="BUN511" s="329"/>
      <c r="BUO511" s="329"/>
      <c r="BUP511" s="329"/>
      <c r="BUQ511" s="329"/>
      <c r="BUR511" s="329"/>
      <c r="BUS511" s="329"/>
      <c r="BUT511" s="329"/>
      <c r="BUU511" s="329"/>
      <c r="BUV511" s="329"/>
      <c r="BUW511" s="329"/>
      <c r="BUX511" s="329"/>
      <c r="BUY511" s="329"/>
      <c r="BUZ511" s="329"/>
      <c r="BVA511" s="329"/>
      <c r="BVB511" s="329"/>
      <c r="BVC511" s="329"/>
      <c r="BVD511" s="329"/>
      <c r="BVE511" s="329"/>
      <c r="BVF511" s="329"/>
      <c r="BVG511" s="329"/>
      <c r="BVH511" s="329"/>
      <c r="BVI511" s="329"/>
      <c r="BVJ511" s="329"/>
      <c r="BVK511" s="329"/>
      <c r="BVL511" s="329"/>
      <c r="BVM511" s="329"/>
      <c r="BVN511" s="329"/>
      <c r="BVO511" s="329"/>
      <c r="BVP511" s="329"/>
      <c r="BVQ511" s="329"/>
      <c r="BVR511" s="329"/>
      <c r="BVS511" s="329"/>
      <c r="BVT511" s="329"/>
      <c r="BVU511" s="329"/>
      <c r="BVV511" s="329"/>
      <c r="BVW511" s="329"/>
      <c r="BVX511" s="329"/>
      <c r="BVY511" s="329"/>
      <c r="BVZ511" s="329"/>
      <c r="BWA511" s="329"/>
      <c r="BWB511" s="329"/>
      <c r="BWC511" s="329"/>
      <c r="BWD511" s="329"/>
      <c r="BWE511" s="329"/>
      <c r="BWF511" s="329"/>
      <c r="BWG511" s="329"/>
      <c r="BWH511" s="329"/>
      <c r="BWI511" s="329"/>
      <c r="BWJ511" s="329"/>
      <c r="BWK511" s="329"/>
      <c r="BWL511" s="329"/>
      <c r="BWM511" s="329"/>
      <c r="BWN511" s="329"/>
      <c r="BWO511" s="329"/>
      <c r="BWP511" s="329"/>
      <c r="BWQ511" s="329"/>
      <c r="BWR511" s="329"/>
      <c r="BWS511" s="329"/>
      <c r="BWT511" s="329"/>
      <c r="BWU511" s="329"/>
      <c r="BWV511" s="329"/>
      <c r="BWW511" s="329"/>
      <c r="BWX511" s="329"/>
      <c r="BWY511" s="329"/>
      <c r="BWZ511" s="329"/>
      <c r="BXA511" s="329"/>
      <c r="BXB511" s="329"/>
      <c r="BXC511" s="329"/>
      <c r="BXD511" s="329"/>
      <c r="BXE511" s="329"/>
      <c r="BXF511" s="329"/>
      <c r="BXG511" s="329"/>
      <c r="BXH511" s="329"/>
      <c r="BXI511" s="329"/>
      <c r="BXJ511" s="329"/>
      <c r="BXK511" s="329"/>
      <c r="BXL511" s="329"/>
      <c r="BXM511" s="329"/>
      <c r="BXN511" s="329"/>
      <c r="BXO511" s="329"/>
      <c r="BXP511" s="329"/>
      <c r="BXQ511" s="329"/>
      <c r="BXR511" s="329"/>
      <c r="BXS511" s="329"/>
      <c r="BXT511" s="329"/>
      <c r="BXU511" s="329"/>
      <c r="BXV511" s="329"/>
      <c r="BXW511" s="329"/>
      <c r="BXX511" s="329"/>
      <c r="BXY511" s="329"/>
      <c r="BXZ511" s="329"/>
      <c r="BYA511" s="329"/>
      <c r="BYB511" s="329"/>
      <c r="BYC511" s="329"/>
      <c r="BYD511" s="329"/>
      <c r="BYE511" s="329"/>
      <c r="BYF511" s="329"/>
      <c r="BYG511" s="329"/>
      <c r="BYH511" s="329"/>
      <c r="BYI511" s="329"/>
      <c r="BYJ511" s="329"/>
      <c r="BYK511" s="329"/>
      <c r="BYL511" s="329"/>
      <c r="BYM511" s="329"/>
      <c r="BYN511" s="329"/>
      <c r="BYO511" s="329"/>
      <c r="BYP511" s="329"/>
      <c r="BYQ511" s="329"/>
      <c r="BYR511" s="329"/>
      <c r="BYS511" s="329"/>
      <c r="BYT511" s="329"/>
      <c r="BYU511" s="329"/>
      <c r="BYV511" s="329"/>
      <c r="BYW511" s="329"/>
      <c r="BYX511" s="329"/>
      <c r="BYY511" s="329"/>
      <c r="BYZ511" s="329"/>
      <c r="BZA511" s="329"/>
      <c r="BZB511" s="329"/>
      <c r="BZC511" s="329"/>
      <c r="BZD511" s="329"/>
      <c r="BZE511" s="329"/>
      <c r="BZF511" s="329"/>
      <c r="BZG511" s="329"/>
      <c r="BZH511" s="329"/>
      <c r="BZI511" s="329"/>
      <c r="BZJ511" s="329"/>
      <c r="BZK511" s="329"/>
      <c r="BZL511" s="329"/>
      <c r="BZM511" s="329"/>
      <c r="BZN511" s="329"/>
      <c r="BZO511" s="329"/>
      <c r="BZP511" s="329"/>
      <c r="BZQ511" s="329"/>
      <c r="BZR511" s="329"/>
      <c r="BZS511" s="329"/>
      <c r="BZT511" s="329"/>
      <c r="BZU511" s="329"/>
      <c r="BZV511" s="329"/>
      <c r="BZW511" s="329"/>
      <c r="BZX511" s="329"/>
      <c r="BZY511" s="329"/>
      <c r="BZZ511" s="329"/>
      <c r="CAA511" s="329"/>
      <c r="CAB511" s="329"/>
      <c r="CAC511" s="329"/>
      <c r="CAD511" s="329"/>
      <c r="CAE511" s="329"/>
      <c r="CAF511" s="329"/>
      <c r="CAG511" s="329"/>
      <c r="CAH511" s="329"/>
      <c r="CAI511" s="329"/>
      <c r="CAJ511" s="329"/>
      <c r="CAK511" s="329"/>
      <c r="CAL511" s="329"/>
      <c r="CAM511" s="329"/>
      <c r="CAN511" s="329"/>
      <c r="CAO511" s="329"/>
      <c r="CAP511" s="329"/>
      <c r="CAQ511" s="329"/>
      <c r="CAR511" s="329"/>
      <c r="CAS511" s="329"/>
      <c r="CAT511" s="329"/>
      <c r="CAU511" s="329"/>
      <c r="CAV511" s="329"/>
      <c r="CAW511" s="329"/>
      <c r="CAX511" s="329"/>
      <c r="CAY511" s="329"/>
      <c r="CAZ511" s="329"/>
      <c r="CBA511" s="329"/>
      <c r="CBB511" s="329"/>
      <c r="CBC511" s="329"/>
      <c r="CBD511" s="329"/>
      <c r="CBE511" s="329"/>
      <c r="CBF511" s="329"/>
      <c r="CBG511" s="329"/>
      <c r="CBH511" s="329"/>
      <c r="CBI511" s="329"/>
      <c r="CBJ511" s="329"/>
      <c r="CBK511" s="329"/>
      <c r="CBL511" s="329"/>
      <c r="CBM511" s="329"/>
      <c r="CBN511" s="329"/>
      <c r="CBO511" s="329"/>
      <c r="CBP511" s="329"/>
      <c r="CBQ511" s="329"/>
      <c r="CBR511" s="329"/>
      <c r="CBS511" s="329"/>
      <c r="CBT511" s="329"/>
      <c r="CBU511" s="329"/>
      <c r="CBV511" s="329"/>
      <c r="CBW511" s="329"/>
      <c r="CBX511" s="329"/>
      <c r="CBY511" s="329"/>
      <c r="CBZ511" s="329"/>
      <c r="CCA511" s="329"/>
      <c r="CCB511" s="329"/>
      <c r="CCC511" s="329"/>
      <c r="CCD511" s="329"/>
      <c r="CCE511" s="329"/>
      <c r="CCF511" s="329"/>
      <c r="CCG511" s="329"/>
      <c r="CCH511" s="329"/>
      <c r="CCI511" s="329"/>
      <c r="CCJ511" s="329"/>
      <c r="CCK511" s="329"/>
      <c r="CCL511" s="329"/>
      <c r="CCM511" s="329"/>
      <c r="CCN511" s="329"/>
      <c r="CCO511" s="329"/>
      <c r="CCP511" s="329"/>
      <c r="CCQ511" s="329"/>
      <c r="CCR511" s="329"/>
      <c r="CCS511" s="329"/>
      <c r="CCT511" s="329"/>
      <c r="CCU511" s="329"/>
      <c r="CCV511" s="329"/>
      <c r="CCW511" s="329"/>
      <c r="CCX511" s="329"/>
      <c r="CCY511" s="329"/>
      <c r="CCZ511" s="329"/>
      <c r="CDA511" s="329"/>
      <c r="CDB511" s="329"/>
      <c r="CDC511" s="329"/>
      <c r="CDD511" s="329"/>
      <c r="CDE511" s="329"/>
      <c r="CDF511" s="329"/>
      <c r="CDG511" s="329"/>
      <c r="CDH511" s="329"/>
      <c r="CDI511" s="329"/>
      <c r="CDJ511" s="329"/>
      <c r="CDK511" s="329"/>
      <c r="CDL511" s="329"/>
      <c r="CDM511" s="329"/>
      <c r="CDN511" s="329"/>
      <c r="CDO511" s="329"/>
      <c r="CDP511" s="329"/>
      <c r="CDQ511" s="329"/>
      <c r="CDR511" s="329"/>
      <c r="CDS511" s="329"/>
      <c r="CDT511" s="329"/>
      <c r="CDU511" s="329"/>
      <c r="CDV511" s="329"/>
      <c r="CDW511" s="329"/>
      <c r="CDX511" s="329"/>
      <c r="CDY511" s="329"/>
      <c r="CDZ511" s="329"/>
      <c r="CEA511" s="329"/>
      <c r="CEB511" s="329"/>
      <c r="CEC511" s="329"/>
      <c r="CED511" s="329"/>
      <c r="CEE511" s="329"/>
      <c r="CEF511" s="329"/>
      <c r="CEG511" s="329"/>
      <c r="CEH511" s="329"/>
      <c r="CEI511" s="329"/>
      <c r="CEJ511" s="329"/>
      <c r="CEK511" s="329"/>
      <c r="CEL511" s="329"/>
      <c r="CEM511" s="329"/>
      <c r="CEN511" s="329"/>
      <c r="CEO511" s="329"/>
      <c r="CEP511" s="329"/>
      <c r="CEQ511" s="329"/>
      <c r="CER511" s="329"/>
      <c r="CES511" s="329"/>
      <c r="CET511" s="329"/>
      <c r="CEU511" s="329"/>
      <c r="CEV511" s="329"/>
      <c r="CEW511" s="329"/>
      <c r="CEX511" s="329"/>
      <c r="CEY511" s="329"/>
      <c r="CEZ511" s="329"/>
      <c r="CFA511" s="329"/>
      <c r="CFB511" s="329"/>
      <c r="CFC511" s="329"/>
      <c r="CFD511" s="329"/>
      <c r="CFE511" s="329"/>
      <c r="CFF511" s="329"/>
      <c r="CFG511" s="329"/>
      <c r="CFH511" s="329"/>
      <c r="CFI511" s="329"/>
      <c r="CFJ511" s="329"/>
      <c r="CFK511" s="329"/>
      <c r="CFL511" s="329"/>
      <c r="CFM511" s="329"/>
      <c r="CFN511" s="329"/>
      <c r="CFO511" s="329"/>
      <c r="CFP511" s="329"/>
      <c r="CFQ511" s="329"/>
      <c r="CFR511" s="329"/>
      <c r="CFS511" s="329"/>
      <c r="CFT511" s="329"/>
      <c r="CFU511" s="329"/>
      <c r="CFV511" s="329"/>
      <c r="CFW511" s="329"/>
      <c r="CFX511" s="329"/>
      <c r="CFY511" s="329"/>
      <c r="CFZ511" s="329"/>
      <c r="CGA511" s="329"/>
      <c r="CGB511" s="329"/>
      <c r="CGC511" s="329"/>
      <c r="CGD511" s="329"/>
      <c r="CGE511" s="329"/>
      <c r="CGF511" s="329"/>
      <c r="CGG511" s="329"/>
      <c r="CGH511" s="329"/>
      <c r="CGI511" s="329"/>
      <c r="CGJ511" s="329"/>
      <c r="CGK511" s="329"/>
      <c r="CGL511" s="329"/>
      <c r="CGM511" s="329"/>
      <c r="CGN511" s="329"/>
      <c r="CGO511" s="329"/>
      <c r="CGP511" s="329"/>
      <c r="CGQ511" s="329"/>
      <c r="CGR511" s="329"/>
      <c r="CGS511" s="329"/>
      <c r="CGT511" s="329"/>
      <c r="CGU511" s="329"/>
      <c r="CGV511" s="329"/>
      <c r="CGW511" s="329"/>
      <c r="CGX511" s="329"/>
      <c r="CGY511" s="329"/>
      <c r="CGZ511" s="329"/>
      <c r="CHA511" s="329"/>
      <c r="CHB511" s="329"/>
      <c r="CHC511" s="329"/>
      <c r="CHD511" s="329"/>
      <c r="CHE511" s="329"/>
      <c r="CHF511" s="329"/>
      <c r="CHG511" s="329"/>
      <c r="CHH511" s="329"/>
      <c r="CHI511" s="329"/>
      <c r="CHJ511" s="329"/>
      <c r="CHK511" s="329"/>
      <c r="CHL511" s="329"/>
      <c r="CHM511" s="329"/>
      <c r="CHN511" s="329"/>
      <c r="CHO511" s="329"/>
      <c r="CHP511" s="329"/>
      <c r="CHQ511" s="329"/>
      <c r="CHR511" s="329"/>
      <c r="CHS511" s="329"/>
      <c r="CHT511" s="329"/>
      <c r="CHU511" s="329"/>
      <c r="CHV511" s="329"/>
      <c r="CHW511" s="329"/>
      <c r="CHX511" s="329"/>
      <c r="CHY511" s="329"/>
      <c r="CHZ511" s="329"/>
      <c r="CIA511" s="329"/>
      <c r="CIB511" s="329"/>
      <c r="CIC511" s="329"/>
      <c r="CID511" s="329"/>
      <c r="CIE511" s="329"/>
      <c r="CIF511" s="329"/>
      <c r="CIG511" s="329"/>
      <c r="CIH511" s="329"/>
      <c r="CII511" s="329"/>
      <c r="CIJ511" s="329"/>
      <c r="CIK511" s="329"/>
      <c r="CIL511" s="329"/>
      <c r="CIM511" s="329"/>
      <c r="CIN511" s="329"/>
      <c r="CIO511" s="329"/>
      <c r="CIP511" s="329"/>
      <c r="CIQ511" s="329"/>
      <c r="CIR511" s="329"/>
      <c r="CIS511" s="329"/>
      <c r="CIT511" s="329"/>
      <c r="CIU511" s="329"/>
      <c r="CIV511" s="329"/>
      <c r="CIW511" s="329"/>
      <c r="CIX511" s="329"/>
      <c r="CIY511" s="329"/>
      <c r="CIZ511" s="329"/>
      <c r="CJA511" s="329"/>
      <c r="CJB511" s="329"/>
      <c r="CJC511" s="329"/>
      <c r="CJD511" s="329"/>
      <c r="CJE511" s="329"/>
      <c r="CJF511" s="329"/>
      <c r="CJG511" s="329"/>
      <c r="CJH511" s="329"/>
      <c r="CJI511" s="329"/>
      <c r="CJJ511" s="329"/>
      <c r="CJK511" s="329"/>
      <c r="CJL511" s="329"/>
      <c r="CJM511" s="329"/>
      <c r="CJN511" s="329"/>
      <c r="CJO511" s="329"/>
      <c r="CJP511" s="329"/>
      <c r="CJQ511" s="329"/>
      <c r="CJR511" s="329"/>
      <c r="CJS511" s="329"/>
      <c r="CJT511" s="329"/>
      <c r="CJU511" s="329"/>
      <c r="CJV511" s="329"/>
      <c r="CJW511" s="329"/>
      <c r="CJX511" s="329"/>
      <c r="CJY511" s="329"/>
      <c r="CJZ511" s="329"/>
      <c r="CKA511" s="329"/>
      <c r="CKB511" s="329"/>
      <c r="CKC511" s="329"/>
      <c r="CKD511" s="329"/>
      <c r="CKE511" s="329"/>
      <c r="CKF511" s="329"/>
      <c r="CKG511" s="329"/>
      <c r="CKH511" s="329"/>
      <c r="CKI511" s="329"/>
      <c r="CKJ511" s="329"/>
      <c r="CKK511" s="329"/>
      <c r="CKL511" s="329"/>
      <c r="CKM511" s="329"/>
      <c r="CKN511" s="329"/>
      <c r="CKO511" s="329"/>
      <c r="CKP511" s="329"/>
      <c r="CKQ511" s="329"/>
      <c r="CKR511" s="329"/>
      <c r="CKS511" s="329"/>
      <c r="CKT511" s="329"/>
      <c r="CKU511" s="329"/>
      <c r="CKV511" s="329"/>
      <c r="CKW511" s="329"/>
      <c r="CKX511" s="329"/>
      <c r="CKY511" s="329"/>
      <c r="CKZ511" s="329"/>
      <c r="CLA511" s="329"/>
      <c r="CLB511" s="329"/>
      <c r="CLC511" s="329"/>
      <c r="CLD511" s="329"/>
      <c r="CLE511" s="329"/>
      <c r="CLF511" s="329"/>
      <c r="CLG511" s="329"/>
      <c r="CLH511" s="329"/>
      <c r="CLI511" s="329"/>
      <c r="CLJ511" s="329"/>
      <c r="CLK511" s="329"/>
      <c r="CLL511" s="329"/>
      <c r="CLM511" s="329"/>
      <c r="CLN511" s="329"/>
      <c r="CLO511" s="329"/>
      <c r="CLP511" s="329"/>
      <c r="CLQ511" s="329"/>
      <c r="CLR511" s="329"/>
      <c r="CLS511" s="329"/>
      <c r="CLT511" s="329"/>
      <c r="CLU511" s="329"/>
      <c r="CLV511" s="329"/>
      <c r="CLW511" s="329"/>
      <c r="CLX511" s="329"/>
      <c r="CLY511" s="329"/>
      <c r="CLZ511" s="329"/>
      <c r="CMA511" s="329"/>
      <c r="CMB511" s="329"/>
      <c r="CMC511" s="329"/>
      <c r="CMD511" s="329"/>
      <c r="CME511" s="329"/>
      <c r="CMF511" s="329"/>
      <c r="CMG511" s="329"/>
      <c r="CMH511" s="329"/>
      <c r="CMI511" s="329"/>
      <c r="CMJ511" s="329"/>
      <c r="CMK511" s="329"/>
      <c r="CML511" s="329"/>
      <c r="CMM511" s="329"/>
      <c r="CMN511" s="329"/>
      <c r="CMO511" s="329"/>
      <c r="CMP511" s="329"/>
      <c r="CMQ511" s="329"/>
      <c r="CMR511" s="329"/>
      <c r="CMS511" s="329"/>
      <c r="CMT511" s="329"/>
      <c r="CMU511" s="329"/>
      <c r="CMV511" s="329"/>
      <c r="CMW511" s="329"/>
      <c r="CMX511" s="329"/>
      <c r="CMY511" s="329"/>
      <c r="CMZ511" s="329"/>
      <c r="CNA511" s="329"/>
      <c r="CNB511" s="329"/>
      <c r="CNC511" s="329"/>
      <c r="CND511" s="329"/>
      <c r="CNE511" s="329"/>
      <c r="CNF511" s="329"/>
      <c r="CNG511" s="329"/>
      <c r="CNH511" s="329"/>
      <c r="CNI511" s="329"/>
      <c r="CNJ511" s="329"/>
      <c r="CNK511" s="329"/>
      <c r="CNL511" s="329"/>
      <c r="CNM511" s="329"/>
      <c r="CNN511" s="329"/>
      <c r="CNO511" s="329"/>
      <c r="CNP511" s="329"/>
      <c r="CNQ511" s="329"/>
      <c r="CNR511" s="329"/>
      <c r="CNS511" s="329"/>
      <c r="CNT511" s="329"/>
      <c r="CNU511" s="329"/>
      <c r="CNV511" s="329"/>
      <c r="CNW511" s="329"/>
      <c r="CNX511" s="329"/>
      <c r="CNY511" s="329"/>
      <c r="CNZ511" s="329"/>
      <c r="COA511" s="329"/>
      <c r="COB511" s="329"/>
      <c r="COC511" s="329"/>
      <c r="COD511" s="329"/>
      <c r="COE511" s="329"/>
      <c r="COF511" s="329"/>
      <c r="COG511" s="329"/>
      <c r="COH511" s="329"/>
      <c r="COI511" s="329"/>
      <c r="COJ511" s="329"/>
      <c r="COK511" s="329"/>
      <c r="COL511" s="329"/>
      <c r="COM511" s="329"/>
      <c r="CON511" s="329"/>
      <c r="COO511" s="329"/>
      <c r="COP511" s="329"/>
      <c r="COQ511" s="329"/>
      <c r="COR511" s="329"/>
      <c r="COS511" s="329"/>
      <c r="COT511" s="329"/>
      <c r="COU511" s="329"/>
      <c r="COV511" s="329"/>
      <c r="COW511" s="329"/>
      <c r="COX511" s="329"/>
      <c r="COY511" s="329"/>
      <c r="COZ511" s="329"/>
      <c r="CPA511" s="329"/>
      <c r="CPB511" s="329"/>
      <c r="CPC511" s="329"/>
      <c r="CPD511" s="329"/>
      <c r="CPE511" s="329"/>
      <c r="CPF511" s="329"/>
      <c r="CPG511" s="329"/>
      <c r="CPH511" s="329"/>
      <c r="CPI511" s="329"/>
      <c r="CPJ511" s="329"/>
      <c r="CPK511" s="329"/>
      <c r="CPL511" s="329"/>
      <c r="CPM511" s="329"/>
      <c r="CPN511" s="329"/>
      <c r="CPO511" s="329"/>
      <c r="CPP511" s="329"/>
      <c r="CPQ511" s="329"/>
      <c r="CPR511" s="329"/>
      <c r="CPS511" s="329"/>
      <c r="CPT511" s="329"/>
      <c r="CPU511" s="329"/>
      <c r="CPV511" s="329"/>
      <c r="CPW511" s="329"/>
      <c r="CPX511" s="329"/>
      <c r="CPY511" s="329"/>
      <c r="CPZ511" s="329"/>
      <c r="CQA511" s="329"/>
      <c r="CQB511" s="329"/>
      <c r="CQC511" s="329"/>
      <c r="CQD511" s="329"/>
      <c r="CQE511" s="329"/>
      <c r="CQF511" s="329"/>
      <c r="CQG511" s="329"/>
      <c r="CQH511" s="329"/>
      <c r="CQI511" s="329"/>
      <c r="CQJ511" s="329"/>
      <c r="CQK511" s="329"/>
      <c r="CQL511" s="329"/>
      <c r="CQM511" s="329"/>
      <c r="CQN511" s="329"/>
      <c r="CQO511" s="329"/>
      <c r="CQP511" s="329"/>
      <c r="CQQ511" s="329"/>
      <c r="CQR511" s="329"/>
      <c r="CQS511" s="329"/>
      <c r="CQT511" s="329"/>
      <c r="CQU511" s="329"/>
      <c r="CQV511" s="329"/>
      <c r="CQW511" s="329"/>
      <c r="CQX511" s="329"/>
      <c r="CQY511" s="329"/>
      <c r="CQZ511" s="329"/>
      <c r="CRA511" s="329"/>
      <c r="CRB511" s="329"/>
      <c r="CRC511" s="329"/>
      <c r="CRD511" s="329"/>
      <c r="CRE511" s="329"/>
      <c r="CRF511" s="329"/>
      <c r="CRG511" s="329"/>
      <c r="CRH511" s="329"/>
      <c r="CRI511" s="329"/>
      <c r="CRJ511" s="329"/>
      <c r="CRK511" s="329"/>
      <c r="CRL511" s="329"/>
      <c r="CRM511" s="329"/>
      <c r="CRN511" s="329"/>
      <c r="CRO511" s="329"/>
      <c r="CRP511" s="329"/>
      <c r="CRQ511" s="329"/>
      <c r="CRR511" s="329"/>
      <c r="CRS511" s="329"/>
      <c r="CRT511" s="329"/>
      <c r="CRU511" s="329"/>
      <c r="CRV511" s="329"/>
      <c r="CRW511" s="329"/>
      <c r="CRX511" s="329"/>
      <c r="CRY511" s="329"/>
      <c r="CRZ511" s="329"/>
      <c r="CSA511" s="329"/>
      <c r="CSB511" s="329"/>
      <c r="CSC511" s="329"/>
      <c r="CSD511" s="329"/>
      <c r="CSE511" s="329"/>
      <c r="CSF511" s="329"/>
      <c r="CSG511" s="329"/>
      <c r="CSH511" s="329"/>
      <c r="CSI511" s="329"/>
      <c r="CSJ511" s="329"/>
      <c r="CSK511" s="329"/>
      <c r="CSL511" s="329"/>
      <c r="CSM511" s="329"/>
      <c r="CSN511" s="329"/>
      <c r="CSO511" s="329"/>
      <c r="CSP511" s="329"/>
      <c r="CSQ511" s="329"/>
      <c r="CSR511" s="329"/>
      <c r="CSS511" s="329"/>
      <c r="CST511" s="329"/>
      <c r="CSU511" s="329"/>
      <c r="CSV511" s="329"/>
      <c r="CSW511" s="329"/>
      <c r="CSX511" s="329"/>
      <c r="CSY511" s="329"/>
      <c r="CSZ511" s="329"/>
      <c r="CTA511" s="329"/>
      <c r="CTB511" s="329"/>
      <c r="CTC511" s="329"/>
      <c r="CTD511" s="329"/>
      <c r="CTE511" s="329"/>
      <c r="CTF511" s="329"/>
      <c r="CTG511" s="329"/>
      <c r="CTH511" s="329"/>
      <c r="CTI511" s="329"/>
      <c r="CTJ511" s="329"/>
      <c r="CTK511" s="329"/>
      <c r="CTL511" s="329"/>
      <c r="CTM511" s="329"/>
      <c r="CTN511" s="329"/>
      <c r="CTO511" s="329"/>
      <c r="CTP511" s="329"/>
      <c r="CTQ511" s="329"/>
      <c r="CTR511" s="329"/>
      <c r="CTS511" s="329"/>
      <c r="CTT511" s="329"/>
      <c r="CTU511" s="329"/>
      <c r="CTV511" s="329"/>
      <c r="CTW511" s="329"/>
      <c r="CTX511" s="329"/>
      <c r="CTY511" s="329"/>
      <c r="CTZ511" s="329"/>
      <c r="CUA511" s="329"/>
      <c r="CUB511" s="329"/>
      <c r="CUC511" s="329"/>
      <c r="CUD511" s="329"/>
      <c r="CUE511" s="329"/>
      <c r="CUF511" s="329"/>
      <c r="CUG511" s="329"/>
      <c r="CUH511" s="329"/>
      <c r="CUI511" s="329"/>
      <c r="CUJ511" s="329"/>
      <c r="CUK511" s="329"/>
      <c r="CUL511" s="329"/>
      <c r="CUM511" s="329"/>
      <c r="CUN511" s="329"/>
      <c r="CUO511" s="329"/>
      <c r="CUP511" s="329"/>
      <c r="CUQ511" s="329"/>
      <c r="CUR511" s="329"/>
      <c r="CUS511" s="329"/>
      <c r="CUT511" s="329"/>
      <c r="CUU511" s="329"/>
      <c r="CUV511" s="329"/>
      <c r="CUW511" s="329"/>
      <c r="CUX511" s="329"/>
      <c r="CUY511" s="329"/>
      <c r="CUZ511" s="329"/>
      <c r="CVA511" s="329"/>
      <c r="CVB511" s="329"/>
      <c r="CVC511" s="329"/>
      <c r="CVD511" s="329"/>
      <c r="CVE511" s="329"/>
      <c r="CVF511" s="329"/>
      <c r="CVG511" s="329"/>
      <c r="CVH511" s="329"/>
      <c r="CVI511" s="329"/>
      <c r="CVJ511" s="329"/>
      <c r="CVK511" s="329"/>
      <c r="CVL511" s="329"/>
      <c r="CVM511" s="329"/>
      <c r="CVN511" s="329"/>
      <c r="CVO511" s="329"/>
      <c r="CVP511" s="329"/>
      <c r="CVQ511" s="329"/>
      <c r="CVR511" s="329"/>
      <c r="CVS511" s="329"/>
      <c r="CVT511" s="329"/>
      <c r="CVU511" s="329"/>
      <c r="CVV511" s="329"/>
      <c r="CVW511" s="329"/>
      <c r="CVX511" s="329"/>
      <c r="CVY511" s="329"/>
      <c r="CVZ511" s="329"/>
      <c r="CWA511" s="329"/>
      <c r="CWB511" s="329"/>
      <c r="CWC511" s="329"/>
      <c r="CWD511" s="329"/>
      <c r="CWE511" s="329"/>
      <c r="CWF511" s="329"/>
      <c r="CWG511" s="329"/>
      <c r="CWH511" s="329"/>
      <c r="CWI511" s="329"/>
      <c r="CWJ511" s="329"/>
      <c r="CWK511" s="329"/>
      <c r="CWL511" s="329"/>
      <c r="CWM511" s="329"/>
      <c r="CWN511" s="329"/>
      <c r="CWO511" s="329"/>
      <c r="CWP511" s="329"/>
      <c r="CWQ511" s="329"/>
      <c r="CWR511" s="329"/>
      <c r="CWS511" s="329"/>
      <c r="CWT511" s="329"/>
      <c r="CWU511" s="329"/>
      <c r="CWV511" s="329"/>
      <c r="CWW511" s="329"/>
      <c r="CWX511" s="329"/>
      <c r="CWY511" s="329"/>
      <c r="CWZ511" s="329"/>
      <c r="CXA511" s="329"/>
      <c r="CXB511" s="329"/>
      <c r="CXC511" s="329"/>
      <c r="CXD511" s="329"/>
      <c r="CXE511" s="329"/>
      <c r="CXF511" s="329"/>
      <c r="CXG511" s="329"/>
      <c r="CXH511" s="329"/>
      <c r="CXI511" s="329"/>
      <c r="CXJ511" s="329"/>
      <c r="CXK511" s="329"/>
      <c r="CXL511" s="329"/>
      <c r="CXM511" s="329"/>
      <c r="CXN511" s="329"/>
      <c r="CXO511" s="329"/>
      <c r="CXP511" s="329"/>
      <c r="CXQ511" s="329"/>
      <c r="CXR511" s="329"/>
      <c r="CXS511" s="329"/>
      <c r="CXT511" s="329"/>
      <c r="CXU511" s="329"/>
      <c r="CXV511" s="329"/>
      <c r="CXW511" s="329"/>
      <c r="CXX511" s="329"/>
      <c r="CXY511" s="329"/>
      <c r="CXZ511" s="329"/>
      <c r="CYA511" s="329"/>
      <c r="CYB511" s="329"/>
      <c r="CYC511" s="329"/>
      <c r="CYD511" s="329"/>
      <c r="CYE511" s="329"/>
      <c r="CYF511" s="329"/>
      <c r="CYG511" s="329"/>
      <c r="CYH511" s="329"/>
      <c r="CYI511" s="329"/>
      <c r="CYJ511" s="329"/>
      <c r="CYK511" s="329"/>
      <c r="CYL511" s="329"/>
      <c r="CYM511" s="329"/>
      <c r="CYN511" s="329"/>
      <c r="CYO511" s="329"/>
      <c r="CYP511" s="329"/>
      <c r="CYQ511" s="329"/>
      <c r="CYR511" s="329"/>
      <c r="CYS511" s="329"/>
      <c r="CYT511" s="329"/>
      <c r="CYU511" s="329"/>
      <c r="CYV511" s="329"/>
      <c r="CYW511" s="329"/>
      <c r="CYX511" s="329"/>
      <c r="CYY511" s="329"/>
      <c r="CYZ511" s="329"/>
      <c r="CZA511" s="329"/>
      <c r="CZB511" s="329"/>
      <c r="CZC511" s="329"/>
      <c r="CZD511" s="329"/>
      <c r="CZE511" s="329"/>
      <c r="CZF511" s="329"/>
      <c r="CZG511" s="329"/>
      <c r="CZH511" s="329"/>
      <c r="CZI511" s="329"/>
      <c r="CZJ511" s="329"/>
      <c r="CZK511" s="329"/>
      <c r="CZL511" s="329"/>
      <c r="CZM511" s="329"/>
      <c r="CZN511" s="329"/>
      <c r="CZO511" s="329"/>
      <c r="CZP511" s="329"/>
      <c r="CZQ511" s="329"/>
      <c r="CZR511" s="329"/>
      <c r="CZS511" s="329"/>
      <c r="CZT511" s="329"/>
      <c r="CZU511" s="329"/>
      <c r="CZV511" s="329"/>
      <c r="CZW511" s="329"/>
      <c r="CZX511" s="329"/>
      <c r="CZY511" s="329"/>
      <c r="CZZ511" s="329"/>
      <c r="DAA511" s="329"/>
      <c r="DAB511" s="329"/>
      <c r="DAC511" s="329"/>
      <c r="DAD511" s="329"/>
      <c r="DAE511" s="329"/>
      <c r="DAF511" s="329"/>
      <c r="DAG511" s="329"/>
      <c r="DAH511" s="329"/>
      <c r="DAI511" s="329"/>
      <c r="DAJ511" s="329"/>
      <c r="DAK511" s="329"/>
      <c r="DAL511" s="329"/>
      <c r="DAM511" s="329"/>
      <c r="DAN511" s="329"/>
      <c r="DAO511" s="329"/>
      <c r="DAP511" s="329"/>
      <c r="DAQ511" s="329"/>
      <c r="DAR511" s="329"/>
      <c r="DAS511" s="329"/>
      <c r="DAT511" s="329"/>
      <c r="DAU511" s="329"/>
      <c r="DAV511" s="329"/>
      <c r="DAW511" s="329"/>
      <c r="DAX511" s="329"/>
      <c r="DAY511" s="329"/>
      <c r="DAZ511" s="329"/>
      <c r="DBA511" s="329"/>
      <c r="DBB511" s="329"/>
      <c r="DBC511" s="329"/>
      <c r="DBD511" s="329"/>
      <c r="DBE511" s="329"/>
      <c r="DBF511" s="329"/>
      <c r="DBG511" s="329"/>
      <c r="DBH511" s="329"/>
      <c r="DBI511" s="329"/>
      <c r="DBJ511" s="329"/>
      <c r="DBK511" s="329"/>
      <c r="DBL511" s="329"/>
      <c r="DBM511" s="329"/>
      <c r="DBN511" s="329"/>
      <c r="DBO511" s="329"/>
      <c r="DBP511" s="329"/>
      <c r="DBQ511" s="329"/>
      <c r="DBR511" s="329"/>
      <c r="DBS511" s="329"/>
      <c r="DBT511" s="329"/>
      <c r="DBU511" s="329"/>
      <c r="DBV511" s="329"/>
      <c r="DBW511" s="329"/>
      <c r="DBX511" s="329"/>
      <c r="DBY511" s="329"/>
      <c r="DBZ511" s="329"/>
      <c r="DCA511" s="329"/>
      <c r="DCB511" s="329"/>
      <c r="DCC511" s="329"/>
      <c r="DCD511" s="329"/>
      <c r="DCE511" s="329"/>
      <c r="DCF511" s="329"/>
      <c r="DCG511" s="329"/>
      <c r="DCH511" s="329"/>
      <c r="DCI511" s="329"/>
      <c r="DCJ511" s="329"/>
      <c r="DCK511" s="329"/>
      <c r="DCL511" s="329"/>
      <c r="DCM511" s="329"/>
      <c r="DCN511" s="329"/>
      <c r="DCO511" s="329"/>
      <c r="DCP511" s="329"/>
      <c r="DCQ511" s="329"/>
      <c r="DCR511" s="329"/>
      <c r="DCS511" s="329"/>
      <c r="DCT511" s="329"/>
      <c r="DCU511" s="329"/>
      <c r="DCV511" s="329"/>
      <c r="DCW511" s="329"/>
      <c r="DCX511" s="329"/>
      <c r="DCY511" s="329"/>
      <c r="DCZ511" s="329"/>
      <c r="DDA511" s="329"/>
      <c r="DDB511" s="329"/>
      <c r="DDC511" s="329"/>
      <c r="DDD511" s="329"/>
      <c r="DDE511" s="329"/>
      <c r="DDF511" s="329"/>
      <c r="DDG511" s="329"/>
      <c r="DDH511" s="329"/>
      <c r="DDI511" s="329"/>
      <c r="DDJ511" s="329"/>
      <c r="DDK511" s="329"/>
      <c r="DDL511" s="329"/>
      <c r="DDM511" s="329"/>
      <c r="DDN511" s="329"/>
      <c r="DDO511" s="329"/>
      <c r="DDP511" s="329"/>
      <c r="DDQ511" s="329"/>
      <c r="DDR511" s="329"/>
      <c r="DDS511" s="329"/>
      <c r="DDT511" s="329"/>
      <c r="DDU511" s="329"/>
      <c r="DDV511" s="329"/>
      <c r="DDW511" s="329"/>
      <c r="DDX511" s="329"/>
      <c r="DDY511" s="329"/>
      <c r="DDZ511" s="329"/>
      <c r="DEA511" s="329"/>
      <c r="DEB511" s="329"/>
      <c r="DEC511" s="329"/>
      <c r="DED511" s="329"/>
      <c r="DEE511" s="329"/>
      <c r="DEF511" s="329"/>
      <c r="DEG511" s="329"/>
      <c r="DEH511" s="329"/>
      <c r="DEI511" s="329"/>
      <c r="DEJ511" s="329"/>
      <c r="DEK511" s="329"/>
      <c r="DEL511" s="329"/>
      <c r="DEM511" s="329"/>
      <c r="DEN511" s="329"/>
      <c r="DEO511" s="329"/>
      <c r="DEP511" s="329"/>
      <c r="DEQ511" s="329"/>
      <c r="DER511" s="329"/>
      <c r="DES511" s="329"/>
      <c r="DET511" s="329"/>
      <c r="DEU511" s="329"/>
      <c r="DEV511" s="329"/>
      <c r="DEW511" s="329"/>
      <c r="DEX511" s="329"/>
      <c r="DEY511" s="329"/>
      <c r="DEZ511" s="329"/>
      <c r="DFA511" s="329"/>
      <c r="DFB511" s="329"/>
      <c r="DFC511" s="329"/>
      <c r="DFD511" s="329"/>
      <c r="DFE511" s="329"/>
      <c r="DFF511" s="329"/>
      <c r="DFG511" s="329"/>
      <c r="DFH511" s="329"/>
      <c r="DFI511" s="329"/>
      <c r="DFJ511" s="329"/>
      <c r="DFK511" s="329"/>
      <c r="DFL511" s="329"/>
      <c r="DFM511" s="329"/>
      <c r="DFN511" s="329"/>
      <c r="DFO511" s="329"/>
      <c r="DFP511" s="329"/>
      <c r="DFQ511" s="329"/>
      <c r="DFR511" s="329"/>
      <c r="DFS511" s="329"/>
      <c r="DFT511" s="329"/>
      <c r="DFU511" s="329"/>
      <c r="DFV511" s="329"/>
      <c r="DFW511" s="329"/>
      <c r="DFX511" s="329"/>
      <c r="DFY511" s="329"/>
      <c r="DFZ511" s="329"/>
      <c r="DGA511" s="329"/>
      <c r="DGB511" s="329"/>
      <c r="DGC511" s="329"/>
      <c r="DGD511" s="329"/>
      <c r="DGE511" s="329"/>
      <c r="DGF511" s="329"/>
      <c r="DGG511" s="329"/>
      <c r="DGH511" s="329"/>
      <c r="DGI511" s="329"/>
      <c r="DGJ511" s="329"/>
      <c r="DGK511" s="329"/>
      <c r="DGL511" s="329"/>
      <c r="DGM511" s="329"/>
      <c r="DGN511" s="329"/>
      <c r="DGO511" s="329"/>
      <c r="DGP511" s="329"/>
      <c r="DGQ511" s="329"/>
      <c r="DGR511" s="329"/>
      <c r="DGS511" s="329"/>
      <c r="DGT511" s="329"/>
      <c r="DGU511" s="329"/>
      <c r="DGV511" s="329"/>
      <c r="DGW511" s="329"/>
      <c r="DGX511" s="329"/>
      <c r="DGY511" s="329"/>
      <c r="DGZ511" s="329"/>
      <c r="DHA511" s="329"/>
      <c r="DHB511" s="329"/>
      <c r="DHC511" s="329"/>
      <c r="DHD511" s="329"/>
      <c r="DHE511" s="329"/>
      <c r="DHF511" s="329"/>
      <c r="DHG511" s="329"/>
      <c r="DHH511" s="329"/>
      <c r="DHI511" s="329"/>
      <c r="DHJ511" s="329"/>
      <c r="DHK511" s="329"/>
      <c r="DHL511" s="329"/>
      <c r="DHM511" s="329"/>
      <c r="DHN511" s="329"/>
      <c r="DHO511" s="329"/>
      <c r="DHP511" s="329"/>
      <c r="DHQ511" s="329"/>
      <c r="DHR511" s="329"/>
      <c r="DHS511" s="329"/>
      <c r="DHT511" s="329"/>
      <c r="DHU511" s="329"/>
      <c r="DHV511" s="329"/>
      <c r="DHW511" s="329"/>
      <c r="DHX511" s="329"/>
      <c r="DHY511" s="329"/>
      <c r="DHZ511" s="329"/>
      <c r="DIA511" s="329"/>
      <c r="DIB511" s="329"/>
      <c r="DIC511" s="329"/>
      <c r="DID511" s="329"/>
      <c r="DIE511" s="329"/>
      <c r="DIF511" s="329"/>
      <c r="DIG511" s="329"/>
      <c r="DIH511" s="329"/>
      <c r="DII511" s="329"/>
      <c r="DIJ511" s="329"/>
      <c r="DIK511" s="329"/>
      <c r="DIL511" s="329"/>
      <c r="DIM511" s="329"/>
      <c r="DIN511" s="329"/>
      <c r="DIO511" s="329"/>
      <c r="DIP511" s="329"/>
      <c r="DIQ511" s="329"/>
      <c r="DIR511" s="329"/>
      <c r="DIS511" s="329"/>
      <c r="DIT511" s="329"/>
      <c r="DIU511" s="329"/>
      <c r="DIV511" s="329"/>
      <c r="DIW511" s="329"/>
      <c r="DIX511" s="329"/>
      <c r="DIY511" s="329"/>
      <c r="DIZ511" s="329"/>
      <c r="DJA511" s="329"/>
      <c r="DJB511" s="329"/>
      <c r="DJC511" s="329"/>
      <c r="DJD511" s="329"/>
      <c r="DJE511" s="329"/>
      <c r="DJF511" s="329"/>
      <c r="DJG511" s="329"/>
      <c r="DJH511" s="329"/>
      <c r="DJI511" s="329"/>
      <c r="DJJ511" s="329"/>
      <c r="DJK511" s="329"/>
      <c r="DJL511" s="329"/>
      <c r="DJM511" s="329"/>
      <c r="DJN511" s="329"/>
      <c r="DJO511" s="329"/>
      <c r="DJP511" s="329"/>
      <c r="DJQ511" s="329"/>
      <c r="DJR511" s="329"/>
      <c r="DJS511" s="329"/>
      <c r="DJT511" s="329"/>
      <c r="DJU511" s="329"/>
      <c r="DJV511" s="329"/>
      <c r="DJW511" s="329"/>
      <c r="DJX511" s="329"/>
      <c r="DJY511" s="329"/>
      <c r="DJZ511" s="329"/>
      <c r="DKA511" s="329"/>
      <c r="DKB511" s="329"/>
      <c r="DKC511" s="329"/>
      <c r="DKD511" s="329"/>
      <c r="DKE511" s="329"/>
      <c r="DKF511" s="329"/>
      <c r="DKG511" s="329"/>
      <c r="DKH511" s="329"/>
      <c r="DKI511" s="329"/>
      <c r="DKJ511" s="329"/>
      <c r="DKK511" s="329"/>
      <c r="DKL511" s="329"/>
      <c r="DKM511" s="329"/>
      <c r="DKN511" s="329"/>
      <c r="DKO511" s="329"/>
      <c r="DKP511" s="329"/>
      <c r="DKQ511" s="329"/>
      <c r="DKR511" s="329"/>
      <c r="DKS511" s="329"/>
      <c r="DKT511" s="329"/>
      <c r="DKU511" s="329"/>
      <c r="DKV511" s="329"/>
      <c r="DKW511" s="329"/>
      <c r="DKX511" s="329"/>
      <c r="DKY511" s="329"/>
      <c r="DKZ511" s="329"/>
      <c r="DLA511" s="329"/>
      <c r="DLB511" s="329"/>
      <c r="DLC511" s="329"/>
      <c r="DLD511" s="329"/>
      <c r="DLE511" s="329"/>
      <c r="DLF511" s="329"/>
      <c r="DLG511" s="329"/>
      <c r="DLH511" s="329"/>
      <c r="DLI511" s="329"/>
      <c r="DLJ511" s="329"/>
      <c r="DLK511" s="329"/>
      <c r="DLL511" s="329"/>
      <c r="DLM511" s="329"/>
      <c r="DLN511" s="329"/>
      <c r="DLO511" s="329"/>
      <c r="DLP511" s="329"/>
      <c r="DLQ511" s="329"/>
      <c r="DLR511" s="329"/>
      <c r="DLS511" s="329"/>
      <c r="DLT511" s="329"/>
      <c r="DLU511" s="329"/>
      <c r="DLV511" s="329"/>
      <c r="DLW511" s="329"/>
      <c r="DLX511" s="329"/>
      <c r="DLY511" s="329"/>
      <c r="DLZ511" s="329"/>
      <c r="DMA511" s="329"/>
      <c r="DMB511" s="329"/>
      <c r="DMC511" s="329"/>
      <c r="DMD511" s="329"/>
      <c r="DME511" s="329"/>
      <c r="DMF511" s="329"/>
      <c r="DMG511" s="329"/>
      <c r="DMH511" s="329"/>
      <c r="DMI511" s="329"/>
      <c r="DMJ511" s="329"/>
      <c r="DMK511" s="329"/>
      <c r="DML511" s="329"/>
      <c r="DMM511" s="329"/>
      <c r="DMN511" s="329"/>
      <c r="DMO511" s="329"/>
      <c r="DMP511" s="329"/>
      <c r="DMQ511" s="329"/>
      <c r="DMR511" s="329"/>
      <c r="DMS511" s="329"/>
      <c r="DMT511" s="329"/>
      <c r="DMU511" s="329"/>
      <c r="DMV511" s="329"/>
      <c r="DMW511" s="329"/>
      <c r="DMX511" s="329"/>
      <c r="DMY511" s="329"/>
      <c r="DMZ511" s="329"/>
      <c r="DNA511" s="329"/>
      <c r="DNB511" s="329"/>
      <c r="DNC511" s="329"/>
      <c r="DND511" s="329"/>
      <c r="DNE511" s="329"/>
      <c r="DNF511" s="329"/>
      <c r="DNG511" s="329"/>
      <c r="DNH511" s="329"/>
      <c r="DNI511" s="329"/>
      <c r="DNJ511" s="329"/>
      <c r="DNK511" s="329"/>
      <c r="DNL511" s="329"/>
      <c r="DNM511" s="329"/>
      <c r="DNN511" s="329"/>
      <c r="DNO511" s="329"/>
      <c r="DNP511" s="329"/>
      <c r="DNQ511" s="329"/>
      <c r="DNR511" s="329"/>
      <c r="DNS511" s="329"/>
      <c r="DNT511" s="329"/>
      <c r="DNU511" s="329"/>
      <c r="DNV511" s="329"/>
      <c r="DNW511" s="329"/>
      <c r="DNX511" s="329"/>
      <c r="DNY511" s="329"/>
      <c r="DNZ511" s="329"/>
      <c r="DOA511" s="329"/>
      <c r="DOB511" s="329"/>
      <c r="DOC511" s="329"/>
      <c r="DOD511" s="329"/>
      <c r="DOE511" s="329"/>
      <c r="DOF511" s="329"/>
      <c r="DOG511" s="329"/>
      <c r="DOH511" s="329"/>
      <c r="DOI511" s="329"/>
      <c r="DOJ511" s="329"/>
      <c r="DOK511" s="329"/>
      <c r="DOL511" s="329"/>
      <c r="DOM511" s="329"/>
      <c r="DON511" s="329"/>
      <c r="DOO511" s="329"/>
      <c r="DOP511" s="329"/>
      <c r="DOQ511" s="329"/>
      <c r="DOR511" s="329"/>
      <c r="DOS511" s="329"/>
      <c r="DOT511" s="329"/>
      <c r="DOU511" s="329"/>
      <c r="DOV511" s="329"/>
      <c r="DOW511" s="329"/>
      <c r="DOX511" s="329"/>
      <c r="DOY511" s="329"/>
      <c r="DOZ511" s="329"/>
      <c r="DPA511" s="329"/>
      <c r="DPB511" s="329"/>
      <c r="DPC511" s="329"/>
      <c r="DPD511" s="329"/>
      <c r="DPE511" s="329"/>
      <c r="DPF511" s="329"/>
      <c r="DPG511" s="329"/>
      <c r="DPH511" s="329"/>
      <c r="DPI511" s="329"/>
      <c r="DPJ511" s="329"/>
      <c r="DPK511" s="329"/>
      <c r="DPL511" s="329"/>
      <c r="DPM511" s="329"/>
      <c r="DPN511" s="329"/>
      <c r="DPO511" s="329"/>
      <c r="DPP511" s="329"/>
      <c r="DPQ511" s="329"/>
      <c r="DPR511" s="329"/>
      <c r="DPS511" s="329"/>
      <c r="DPT511" s="329"/>
      <c r="DPU511" s="329"/>
      <c r="DPV511" s="329"/>
      <c r="DPW511" s="329"/>
      <c r="DPX511" s="329"/>
      <c r="DPY511" s="329"/>
      <c r="DPZ511" s="329"/>
      <c r="DQA511" s="329"/>
      <c r="DQB511" s="329"/>
      <c r="DQC511" s="329"/>
      <c r="DQD511" s="329"/>
      <c r="DQE511" s="329"/>
      <c r="DQF511" s="329"/>
      <c r="DQG511" s="329"/>
      <c r="DQH511" s="329"/>
      <c r="DQI511" s="329"/>
      <c r="DQJ511" s="329"/>
      <c r="DQK511" s="329"/>
      <c r="DQL511" s="329"/>
      <c r="DQM511" s="329"/>
      <c r="DQN511" s="329"/>
      <c r="DQO511" s="329"/>
      <c r="DQP511" s="329"/>
      <c r="DQQ511" s="329"/>
      <c r="DQR511" s="329"/>
      <c r="DQS511" s="329"/>
      <c r="DQT511" s="329"/>
      <c r="DQU511" s="329"/>
      <c r="DQV511" s="329"/>
      <c r="DQW511" s="329"/>
      <c r="DQX511" s="329"/>
      <c r="DQY511" s="329"/>
      <c r="DQZ511" s="329"/>
      <c r="DRA511" s="329"/>
      <c r="DRB511" s="329"/>
      <c r="DRC511" s="329"/>
      <c r="DRD511" s="329"/>
      <c r="DRE511" s="329"/>
      <c r="DRF511" s="329"/>
      <c r="DRG511" s="329"/>
      <c r="DRH511" s="329"/>
      <c r="DRI511" s="329"/>
      <c r="DRJ511" s="329"/>
      <c r="DRK511" s="329"/>
      <c r="DRL511" s="329"/>
      <c r="DRM511" s="329"/>
      <c r="DRN511" s="329"/>
      <c r="DRO511" s="329"/>
      <c r="DRP511" s="329"/>
      <c r="DRQ511" s="329"/>
      <c r="DRR511" s="329"/>
      <c r="DRS511" s="329"/>
      <c r="DRT511" s="329"/>
      <c r="DRU511" s="329"/>
      <c r="DRV511" s="329"/>
      <c r="DRW511" s="329"/>
      <c r="DRX511" s="329"/>
      <c r="DRY511" s="329"/>
      <c r="DRZ511" s="329"/>
      <c r="DSA511" s="329"/>
      <c r="DSB511" s="329"/>
      <c r="DSC511" s="329"/>
      <c r="DSD511" s="329"/>
      <c r="DSE511" s="329"/>
      <c r="DSF511" s="329"/>
      <c r="DSG511" s="329"/>
      <c r="DSH511" s="329"/>
      <c r="DSI511" s="329"/>
      <c r="DSJ511" s="329"/>
      <c r="DSK511" s="329"/>
      <c r="DSL511" s="329"/>
      <c r="DSM511" s="329"/>
      <c r="DSN511" s="329"/>
      <c r="DSO511" s="329"/>
      <c r="DSP511" s="329"/>
      <c r="DSQ511" s="329"/>
      <c r="DSR511" s="329"/>
      <c r="DSS511" s="329"/>
      <c r="DST511" s="329"/>
      <c r="DSU511" s="329"/>
      <c r="DSV511" s="329"/>
      <c r="DSW511" s="329"/>
      <c r="DSX511" s="329"/>
      <c r="DSY511" s="329"/>
      <c r="DSZ511" s="329"/>
      <c r="DTA511" s="329"/>
      <c r="DTB511" s="329"/>
      <c r="DTC511" s="329"/>
      <c r="DTD511" s="329"/>
      <c r="DTE511" s="329"/>
      <c r="DTF511" s="329"/>
      <c r="DTG511" s="329"/>
      <c r="DTH511" s="329"/>
      <c r="DTI511" s="329"/>
      <c r="DTJ511" s="329"/>
      <c r="DTK511" s="329"/>
      <c r="DTL511" s="329"/>
      <c r="DTM511" s="329"/>
      <c r="DTN511" s="329"/>
      <c r="DTO511" s="329"/>
      <c r="DTP511" s="329"/>
      <c r="DTQ511" s="329"/>
      <c r="DTR511" s="329"/>
      <c r="DTS511" s="329"/>
      <c r="DTT511" s="329"/>
      <c r="DTU511" s="329"/>
      <c r="DTV511" s="329"/>
      <c r="DTW511" s="329"/>
      <c r="DTX511" s="329"/>
      <c r="DTY511" s="329"/>
      <c r="DTZ511" s="329"/>
      <c r="DUA511" s="329"/>
      <c r="DUB511" s="329"/>
      <c r="DUC511" s="329"/>
      <c r="DUD511" s="329"/>
      <c r="DUE511" s="329"/>
      <c r="DUF511" s="329"/>
      <c r="DUG511" s="329"/>
      <c r="DUH511" s="329"/>
      <c r="DUI511" s="329"/>
      <c r="DUJ511" s="329"/>
      <c r="DUK511" s="329"/>
      <c r="DUL511" s="329"/>
      <c r="DUM511" s="329"/>
      <c r="DUN511" s="329"/>
      <c r="DUO511" s="329"/>
      <c r="DUP511" s="329"/>
      <c r="DUQ511" s="329"/>
      <c r="DUR511" s="329"/>
      <c r="DUS511" s="329"/>
      <c r="DUT511" s="329"/>
      <c r="DUU511" s="329"/>
      <c r="DUV511" s="329"/>
      <c r="DUW511" s="329"/>
      <c r="DUX511" s="329"/>
      <c r="DUY511" s="329"/>
      <c r="DUZ511" s="329"/>
      <c r="DVA511" s="329"/>
      <c r="DVB511" s="329"/>
      <c r="DVC511" s="329"/>
      <c r="DVD511" s="329"/>
      <c r="DVE511" s="329"/>
      <c r="DVF511" s="329"/>
      <c r="DVG511" s="329"/>
      <c r="DVH511" s="329"/>
      <c r="DVI511" s="329"/>
      <c r="DVJ511" s="329"/>
      <c r="DVK511" s="329"/>
      <c r="DVL511" s="329"/>
      <c r="DVM511" s="329"/>
      <c r="DVN511" s="329"/>
      <c r="DVO511" s="329"/>
      <c r="DVP511" s="329"/>
      <c r="DVQ511" s="329"/>
      <c r="DVR511" s="329"/>
      <c r="DVS511" s="329"/>
      <c r="DVT511" s="329"/>
      <c r="DVU511" s="329"/>
      <c r="DVV511" s="329"/>
      <c r="DVW511" s="329"/>
      <c r="DVX511" s="329"/>
      <c r="DVY511" s="329"/>
      <c r="DVZ511" s="329"/>
      <c r="DWA511" s="329"/>
      <c r="DWB511" s="329"/>
      <c r="DWC511" s="329"/>
      <c r="DWD511" s="329"/>
      <c r="DWE511" s="329"/>
      <c r="DWF511" s="329"/>
      <c r="DWG511" s="329"/>
      <c r="DWH511" s="329"/>
      <c r="DWI511" s="329"/>
      <c r="DWJ511" s="329"/>
      <c r="DWK511" s="329"/>
      <c r="DWL511" s="329"/>
      <c r="DWM511" s="329"/>
      <c r="DWN511" s="329"/>
      <c r="DWO511" s="329"/>
      <c r="DWP511" s="329"/>
      <c r="DWQ511" s="329"/>
      <c r="DWR511" s="329"/>
      <c r="DWS511" s="329"/>
      <c r="DWT511" s="329"/>
      <c r="DWU511" s="329"/>
      <c r="DWV511" s="329"/>
      <c r="DWW511" s="329"/>
      <c r="DWX511" s="329"/>
      <c r="DWY511" s="329"/>
      <c r="DWZ511" s="329"/>
      <c r="DXA511" s="329"/>
      <c r="DXB511" s="329"/>
      <c r="DXC511" s="329"/>
      <c r="DXD511" s="329"/>
      <c r="DXE511" s="329"/>
      <c r="DXF511" s="329"/>
      <c r="DXG511" s="329"/>
      <c r="DXH511" s="329"/>
      <c r="DXI511" s="329"/>
      <c r="DXJ511" s="329"/>
      <c r="DXK511" s="329"/>
      <c r="DXL511" s="329"/>
      <c r="DXM511" s="329"/>
      <c r="DXN511" s="329"/>
      <c r="DXO511" s="329"/>
      <c r="DXP511" s="329"/>
      <c r="DXQ511" s="329"/>
      <c r="DXR511" s="329"/>
      <c r="DXS511" s="329"/>
      <c r="DXT511" s="329"/>
      <c r="DXU511" s="329"/>
      <c r="DXV511" s="329"/>
      <c r="DXW511" s="329"/>
      <c r="DXX511" s="329"/>
      <c r="DXY511" s="329"/>
      <c r="DXZ511" s="329"/>
      <c r="DYA511" s="329"/>
      <c r="DYB511" s="329"/>
      <c r="DYC511" s="329"/>
      <c r="DYD511" s="329"/>
      <c r="DYE511" s="329"/>
      <c r="DYF511" s="329"/>
      <c r="DYG511" s="329"/>
      <c r="DYH511" s="329"/>
      <c r="DYI511" s="329"/>
      <c r="DYJ511" s="329"/>
      <c r="DYK511" s="329"/>
      <c r="DYL511" s="329"/>
      <c r="DYM511" s="329"/>
      <c r="DYN511" s="329"/>
      <c r="DYO511" s="329"/>
      <c r="DYP511" s="329"/>
      <c r="DYQ511" s="329"/>
      <c r="DYR511" s="329"/>
      <c r="DYS511" s="329"/>
      <c r="DYT511" s="329"/>
      <c r="DYU511" s="329"/>
      <c r="DYV511" s="329"/>
      <c r="DYW511" s="329"/>
      <c r="DYX511" s="329"/>
      <c r="DYY511" s="329"/>
      <c r="DYZ511" s="329"/>
      <c r="DZA511" s="329"/>
      <c r="DZB511" s="329"/>
      <c r="DZC511" s="329"/>
      <c r="DZD511" s="329"/>
      <c r="DZE511" s="329"/>
      <c r="DZF511" s="329"/>
      <c r="DZG511" s="329"/>
      <c r="DZH511" s="329"/>
      <c r="DZI511" s="329"/>
      <c r="DZJ511" s="329"/>
      <c r="DZK511" s="329"/>
      <c r="DZL511" s="329"/>
      <c r="DZM511" s="329"/>
      <c r="DZN511" s="329"/>
      <c r="DZO511" s="329"/>
      <c r="DZP511" s="329"/>
      <c r="DZQ511" s="329"/>
      <c r="DZR511" s="329"/>
      <c r="DZS511" s="329"/>
      <c r="DZT511" s="329"/>
      <c r="DZU511" s="329"/>
      <c r="DZV511" s="329"/>
      <c r="DZW511" s="329"/>
      <c r="DZX511" s="329"/>
      <c r="DZY511" s="329"/>
      <c r="DZZ511" s="329"/>
      <c r="EAA511" s="329"/>
      <c r="EAB511" s="329"/>
      <c r="EAC511" s="329"/>
      <c r="EAD511" s="329"/>
      <c r="EAE511" s="329"/>
      <c r="EAF511" s="329"/>
      <c r="EAG511" s="329"/>
      <c r="EAH511" s="329"/>
      <c r="EAI511" s="329"/>
      <c r="EAJ511" s="329"/>
      <c r="EAK511" s="329"/>
      <c r="EAL511" s="329"/>
      <c r="EAM511" s="329"/>
      <c r="EAN511" s="329"/>
      <c r="EAO511" s="329"/>
      <c r="EAP511" s="329"/>
      <c r="EAQ511" s="329"/>
      <c r="EAR511" s="329"/>
      <c r="EAS511" s="329"/>
      <c r="EAT511" s="329"/>
      <c r="EAU511" s="329"/>
      <c r="EAV511" s="329"/>
      <c r="EAW511" s="329"/>
      <c r="EAX511" s="329"/>
      <c r="EAY511" s="329"/>
      <c r="EAZ511" s="329"/>
      <c r="EBA511" s="329"/>
      <c r="EBB511" s="329"/>
      <c r="EBC511" s="329"/>
      <c r="EBD511" s="329"/>
      <c r="EBE511" s="329"/>
      <c r="EBF511" s="329"/>
      <c r="EBG511" s="329"/>
      <c r="EBH511" s="329"/>
      <c r="EBI511" s="329"/>
      <c r="EBJ511" s="329"/>
      <c r="EBK511" s="329"/>
      <c r="EBL511" s="329"/>
      <c r="EBM511" s="329"/>
      <c r="EBN511" s="329"/>
      <c r="EBO511" s="329"/>
      <c r="EBP511" s="329"/>
      <c r="EBQ511" s="329"/>
      <c r="EBR511" s="329"/>
      <c r="EBS511" s="329"/>
      <c r="EBT511" s="329"/>
      <c r="EBU511" s="329"/>
      <c r="EBV511" s="329"/>
      <c r="EBW511" s="329"/>
      <c r="EBX511" s="329"/>
      <c r="EBY511" s="329"/>
      <c r="EBZ511" s="329"/>
      <c r="ECA511" s="329"/>
      <c r="ECB511" s="329"/>
      <c r="ECC511" s="329"/>
      <c r="ECD511" s="329"/>
      <c r="ECE511" s="329"/>
      <c r="ECF511" s="329"/>
      <c r="ECG511" s="329"/>
      <c r="ECH511" s="329"/>
      <c r="ECI511" s="329"/>
      <c r="ECJ511" s="329"/>
      <c r="ECK511" s="329"/>
      <c r="ECL511" s="329"/>
      <c r="ECM511" s="329"/>
      <c r="ECN511" s="329"/>
      <c r="ECO511" s="329"/>
      <c r="ECP511" s="329"/>
      <c r="ECQ511" s="329"/>
      <c r="ECR511" s="329"/>
      <c r="ECS511" s="329"/>
      <c r="ECT511" s="329"/>
      <c r="ECU511" s="329"/>
      <c r="ECV511" s="329"/>
      <c r="ECW511" s="329"/>
      <c r="ECX511" s="329"/>
      <c r="ECY511" s="329"/>
      <c r="ECZ511" s="329"/>
      <c r="EDA511" s="329"/>
      <c r="EDB511" s="329"/>
      <c r="EDC511" s="329"/>
      <c r="EDD511" s="329"/>
      <c r="EDE511" s="329"/>
      <c r="EDF511" s="329"/>
      <c r="EDG511" s="329"/>
      <c r="EDH511" s="329"/>
      <c r="EDI511" s="329"/>
      <c r="EDJ511" s="329"/>
      <c r="EDK511" s="329"/>
      <c r="EDL511" s="329"/>
      <c r="EDM511" s="329"/>
      <c r="EDN511" s="329"/>
      <c r="EDO511" s="329"/>
      <c r="EDP511" s="329"/>
      <c r="EDQ511" s="329"/>
      <c r="EDR511" s="329"/>
      <c r="EDS511" s="329"/>
      <c r="EDT511" s="329"/>
      <c r="EDU511" s="329"/>
      <c r="EDV511" s="329"/>
      <c r="EDW511" s="329"/>
      <c r="EDX511" s="329"/>
      <c r="EDY511" s="329"/>
      <c r="EDZ511" s="329"/>
      <c r="EEA511" s="329"/>
      <c r="EEB511" s="329"/>
      <c r="EEC511" s="329"/>
      <c r="EED511" s="329"/>
      <c r="EEE511" s="329"/>
      <c r="EEF511" s="329"/>
      <c r="EEG511" s="329"/>
      <c r="EEH511" s="329"/>
      <c r="EEI511" s="329"/>
      <c r="EEJ511" s="329"/>
      <c r="EEK511" s="329"/>
      <c r="EEL511" s="329"/>
      <c r="EEM511" s="329"/>
      <c r="EEN511" s="329"/>
      <c r="EEO511" s="329"/>
      <c r="EEP511" s="329"/>
      <c r="EEQ511" s="329"/>
      <c r="EER511" s="329"/>
      <c r="EES511" s="329"/>
      <c r="EET511" s="329"/>
      <c r="EEU511" s="329"/>
      <c r="EEV511" s="329"/>
      <c r="EEW511" s="329"/>
      <c r="EEX511" s="329"/>
      <c r="EEY511" s="329"/>
      <c r="EEZ511" s="329"/>
      <c r="EFA511" s="329"/>
      <c r="EFB511" s="329"/>
      <c r="EFC511" s="329"/>
      <c r="EFD511" s="329"/>
      <c r="EFE511" s="329"/>
      <c r="EFF511" s="329"/>
      <c r="EFG511" s="329"/>
      <c r="EFH511" s="329"/>
      <c r="EFI511" s="329"/>
      <c r="EFJ511" s="329"/>
      <c r="EFK511" s="329"/>
      <c r="EFL511" s="329"/>
      <c r="EFM511" s="329"/>
      <c r="EFN511" s="329"/>
      <c r="EFO511" s="329"/>
      <c r="EFP511" s="329"/>
      <c r="EFQ511" s="329"/>
      <c r="EFR511" s="329"/>
      <c r="EFS511" s="329"/>
      <c r="EFT511" s="329"/>
      <c r="EFU511" s="329"/>
      <c r="EFV511" s="329"/>
      <c r="EFW511" s="329"/>
      <c r="EFX511" s="329"/>
      <c r="EFY511" s="329"/>
      <c r="EFZ511" s="329"/>
      <c r="EGA511" s="329"/>
      <c r="EGB511" s="329"/>
      <c r="EGC511" s="329"/>
      <c r="EGD511" s="329"/>
      <c r="EGE511" s="329"/>
      <c r="EGF511" s="329"/>
      <c r="EGG511" s="329"/>
      <c r="EGH511" s="329"/>
      <c r="EGI511" s="329"/>
      <c r="EGJ511" s="329"/>
      <c r="EGK511" s="329"/>
      <c r="EGL511" s="329"/>
      <c r="EGM511" s="329"/>
      <c r="EGN511" s="329"/>
      <c r="EGO511" s="329"/>
      <c r="EGP511" s="329"/>
      <c r="EGQ511" s="329"/>
      <c r="EGR511" s="329"/>
      <c r="EGS511" s="329"/>
      <c r="EGT511" s="329"/>
      <c r="EGU511" s="329"/>
      <c r="EGV511" s="329"/>
      <c r="EGW511" s="329"/>
      <c r="EGX511" s="329"/>
      <c r="EGY511" s="329"/>
      <c r="EGZ511" s="329"/>
      <c r="EHA511" s="329"/>
      <c r="EHB511" s="329"/>
      <c r="EHC511" s="329"/>
      <c r="EHD511" s="329"/>
      <c r="EHE511" s="329"/>
      <c r="EHF511" s="329"/>
      <c r="EHG511" s="329"/>
      <c r="EHH511" s="329"/>
      <c r="EHI511" s="329"/>
      <c r="EHJ511" s="329"/>
      <c r="EHK511" s="329"/>
      <c r="EHL511" s="329"/>
      <c r="EHM511" s="329"/>
      <c r="EHN511" s="329"/>
      <c r="EHO511" s="329"/>
      <c r="EHP511" s="329"/>
      <c r="EHQ511" s="329"/>
      <c r="EHR511" s="329"/>
      <c r="EHS511" s="329"/>
      <c r="EHT511" s="329"/>
      <c r="EHU511" s="329"/>
      <c r="EHV511" s="329"/>
      <c r="EHW511" s="329"/>
      <c r="EHX511" s="329"/>
      <c r="EHY511" s="329"/>
      <c r="EHZ511" s="329"/>
      <c r="EIA511" s="329"/>
      <c r="EIB511" s="329"/>
      <c r="EIC511" s="329"/>
      <c r="EID511" s="329"/>
      <c r="EIE511" s="329"/>
      <c r="EIF511" s="329"/>
      <c r="EIG511" s="329"/>
      <c r="EIH511" s="329"/>
      <c r="EII511" s="329"/>
      <c r="EIJ511" s="329"/>
      <c r="EIK511" s="329"/>
      <c r="EIL511" s="329"/>
      <c r="EIM511" s="329"/>
      <c r="EIN511" s="329"/>
      <c r="EIO511" s="329"/>
      <c r="EIP511" s="329"/>
      <c r="EIQ511" s="329"/>
      <c r="EIR511" s="329"/>
      <c r="EIS511" s="329"/>
      <c r="EIT511" s="329"/>
      <c r="EIU511" s="329"/>
      <c r="EIV511" s="329"/>
      <c r="EIW511" s="329"/>
      <c r="EIX511" s="329"/>
      <c r="EIY511" s="329"/>
      <c r="EIZ511" s="329"/>
      <c r="EJA511" s="329"/>
      <c r="EJB511" s="329"/>
      <c r="EJC511" s="329"/>
      <c r="EJD511" s="329"/>
      <c r="EJE511" s="329"/>
      <c r="EJF511" s="329"/>
      <c r="EJG511" s="329"/>
      <c r="EJH511" s="329"/>
      <c r="EJI511" s="329"/>
      <c r="EJJ511" s="329"/>
      <c r="EJK511" s="329"/>
      <c r="EJL511" s="329"/>
      <c r="EJM511" s="329"/>
      <c r="EJN511" s="329"/>
      <c r="EJO511" s="329"/>
      <c r="EJP511" s="329"/>
      <c r="EJQ511" s="329"/>
      <c r="EJR511" s="329"/>
      <c r="EJS511" s="329"/>
      <c r="EJT511" s="329"/>
      <c r="EJU511" s="329"/>
      <c r="EJV511" s="329"/>
      <c r="EJW511" s="329"/>
      <c r="EJX511" s="329"/>
      <c r="EJY511" s="329"/>
      <c r="EJZ511" s="329"/>
      <c r="EKA511" s="329"/>
      <c r="EKB511" s="329"/>
      <c r="EKC511" s="329"/>
      <c r="EKD511" s="329"/>
      <c r="EKE511" s="329"/>
      <c r="EKF511" s="329"/>
      <c r="EKG511" s="329"/>
      <c r="EKH511" s="329"/>
      <c r="EKI511" s="329"/>
      <c r="EKJ511" s="329"/>
      <c r="EKK511" s="329"/>
      <c r="EKL511" s="329"/>
      <c r="EKM511" s="329"/>
      <c r="EKN511" s="329"/>
      <c r="EKO511" s="329"/>
      <c r="EKP511" s="329"/>
      <c r="EKQ511" s="329"/>
      <c r="EKR511" s="329"/>
      <c r="EKS511" s="329"/>
      <c r="EKT511" s="329"/>
      <c r="EKU511" s="329"/>
      <c r="EKV511" s="329"/>
      <c r="EKW511" s="329"/>
      <c r="EKX511" s="329"/>
      <c r="EKY511" s="329"/>
      <c r="EKZ511" s="329"/>
      <c r="ELA511" s="329"/>
      <c r="ELB511" s="329"/>
      <c r="ELC511" s="329"/>
      <c r="ELD511" s="329"/>
      <c r="ELE511" s="329"/>
      <c r="ELF511" s="329"/>
      <c r="ELG511" s="329"/>
      <c r="ELH511" s="329"/>
      <c r="ELI511" s="329"/>
      <c r="ELJ511" s="329"/>
      <c r="ELK511" s="329"/>
      <c r="ELL511" s="329"/>
      <c r="ELM511" s="329"/>
      <c r="ELN511" s="329"/>
      <c r="ELO511" s="329"/>
      <c r="ELP511" s="329"/>
      <c r="ELQ511" s="329"/>
      <c r="ELR511" s="329"/>
      <c r="ELS511" s="329"/>
      <c r="ELT511" s="329"/>
      <c r="ELU511" s="329"/>
      <c r="ELV511" s="329"/>
      <c r="ELW511" s="329"/>
      <c r="ELX511" s="329"/>
      <c r="ELY511" s="329"/>
      <c r="ELZ511" s="329"/>
      <c r="EMA511" s="329"/>
      <c r="EMB511" s="329"/>
      <c r="EMC511" s="329"/>
      <c r="EMD511" s="329"/>
      <c r="EME511" s="329"/>
      <c r="EMF511" s="329"/>
      <c r="EMG511" s="329"/>
      <c r="EMH511" s="329"/>
      <c r="EMI511" s="329"/>
      <c r="EMJ511" s="329"/>
      <c r="EMK511" s="329"/>
      <c r="EML511" s="329"/>
      <c r="EMM511" s="329"/>
      <c r="EMN511" s="329"/>
      <c r="EMO511" s="329"/>
      <c r="EMP511" s="329"/>
      <c r="EMQ511" s="329"/>
      <c r="EMR511" s="329"/>
      <c r="EMS511" s="329"/>
      <c r="EMT511" s="329"/>
      <c r="EMU511" s="329"/>
      <c r="EMV511" s="329"/>
      <c r="EMW511" s="329"/>
      <c r="EMX511" s="329"/>
      <c r="EMY511" s="329"/>
      <c r="EMZ511" s="329"/>
      <c r="ENA511" s="329"/>
      <c r="ENB511" s="329"/>
      <c r="ENC511" s="329"/>
      <c r="END511" s="329"/>
      <c r="ENE511" s="329"/>
      <c r="ENF511" s="329"/>
      <c r="ENG511" s="329"/>
      <c r="ENH511" s="329"/>
      <c r="ENI511" s="329"/>
      <c r="ENJ511" s="329"/>
      <c r="ENK511" s="329"/>
      <c r="ENL511" s="329"/>
      <c r="ENM511" s="329"/>
      <c r="ENN511" s="329"/>
      <c r="ENO511" s="329"/>
      <c r="ENP511" s="329"/>
      <c r="ENQ511" s="329"/>
      <c r="ENR511" s="329"/>
      <c r="ENS511" s="329"/>
      <c r="ENT511" s="329"/>
      <c r="ENU511" s="329"/>
      <c r="ENV511" s="329"/>
      <c r="ENW511" s="329"/>
      <c r="ENX511" s="329"/>
      <c r="ENY511" s="329"/>
      <c r="ENZ511" s="329"/>
      <c r="EOA511" s="329"/>
      <c r="EOB511" s="329"/>
      <c r="EOC511" s="329"/>
      <c r="EOD511" s="329"/>
      <c r="EOE511" s="329"/>
      <c r="EOF511" s="329"/>
      <c r="EOG511" s="329"/>
      <c r="EOH511" s="329"/>
      <c r="EOI511" s="329"/>
      <c r="EOJ511" s="329"/>
      <c r="EOK511" s="329"/>
      <c r="EOL511" s="329"/>
      <c r="EOM511" s="329"/>
      <c r="EON511" s="329"/>
      <c r="EOO511" s="329"/>
      <c r="EOP511" s="329"/>
      <c r="EOQ511" s="329"/>
      <c r="EOR511" s="329"/>
      <c r="EOS511" s="329"/>
      <c r="EOT511" s="329"/>
      <c r="EOU511" s="329"/>
      <c r="EOV511" s="329"/>
      <c r="EOW511" s="329"/>
      <c r="EOX511" s="329"/>
      <c r="EOY511" s="329"/>
      <c r="EOZ511" s="329"/>
      <c r="EPA511" s="329"/>
      <c r="EPB511" s="329"/>
      <c r="EPC511" s="329"/>
      <c r="EPD511" s="329"/>
      <c r="EPE511" s="329"/>
      <c r="EPF511" s="329"/>
      <c r="EPG511" s="329"/>
      <c r="EPH511" s="329"/>
      <c r="EPI511" s="329"/>
      <c r="EPJ511" s="329"/>
      <c r="EPK511" s="329"/>
      <c r="EPL511" s="329"/>
      <c r="EPM511" s="329"/>
      <c r="EPN511" s="329"/>
      <c r="EPO511" s="329"/>
      <c r="EPP511" s="329"/>
      <c r="EPQ511" s="329"/>
      <c r="EPR511" s="329"/>
      <c r="EPS511" s="329"/>
      <c r="EPT511" s="329"/>
      <c r="EPU511" s="329"/>
      <c r="EPV511" s="329"/>
      <c r="EPW511" s="329"/>
      <c r="EPX511" s="329"/>
      <c r="EPY511" s="329"/>
      <c r="EPZ511" s="329"/>
      <c r="EQA511" s="329"/>
      <c r="EQB511" s="329"/>
      <c r="EQC511" s="329"/>
      <c r="EQD511" s="329"/>
      <c r="EQE511" s="329"/>
      <c r="EQF511" s="329"/>
      <c r="EQG511" s="329"/>
      <c r="EQH511" s="329"/>
      <c r="EQI511" s="329"/>
      <c r="EQJ511" s="329"/>
      <c r="EQK511" s="329"/>
      <c r="EQL511" s="329"/>
      <c r="EQM511" s="329"/>
      <c r="EQN511" s="329"/>
      <c r="EQO511" s="329"/>
      <c r="EQP511" s="329"/>
      <c r="EQQ511" s="329"/>
      <c r="EQR511" s="329"/>
      <c r="EQS511" s="329"/>
      <c r="EQT511" s="329"/>
      <c r="EQU511" s="329"/>
      <c r="EQV511" s="329"/>
      <c r="EQW511" s="329"/>
      <c r="EQX511" s="329"/>
      <c r="EQY511" s="329"/>
      <c r="EQZ511" s="329"/>
      <c r="ERA511" s="329"/>
      <c r="ERB511" s="329"/>
      <c r="ERC511" s="329"/>
      <c r="ERD511" s="329"/>
      <c r="ERE511" s="329"/>
      <c r="ERF511" s="329"/>
      <c r="ERG511" s="329"/>
      <c r="ERH511" s="329"/>
      <c r="ERI511" s="329"/>
      <c r="ERJ511" s="329"/>
      <c r="ERK511" s="329"/>
      <c r="ERL511" s="329"/>
      <c r="ERM511" s="329"/>
      <c r="ERN511" s="329"/>
      <c r="ERO511" s="329"/>
      <c r="ERP511" s="329"/>
      <c r="ERQ511" s="329"/>
      <c r="ERR511" s="329"/>
      <c r="ERS511" s="329"/>
      <c r="ERT511" s="329"/>
      <c r="ERU511" s="329"/>
      <c r="ERV511" s="329"/>
      <c r="ERW511" s="329"/>
      <c r="ERX511" s="329"/>
      <c r="ERY511" s="329"/>
      <c r="ERZ511" s="329"/>
      <c r="ESA511" s="329"/>
      <c r="ESB511" s="329"/>
      <c r="ESC511" s="329"/>
      <c r="ESD511" s="329"/>
      <c r="ESE511" s="329"/>
      <c r="ESF511" s="329"/>
      <c r="ESG511" s="329"/>
      <c r="ESH511" s="329"/>
      <c r="ESI511" s="329"/>
      <c r="ESJ511" s="329"/>
      <c r="ESK511" s="329"/>
      <c r="ESL511" s="329"/>
      <c r="ESM511" s="329"/>
      <c r="ESN511" s="329"/>
      <c r="ESO511" s="329"/>
      <c r="ESP511" s="329"/>
      <c r="ESQ511" s="329"/>
      <c r="ESR511" s="329"/>
      <c r="ESS511" s="329"/>
      <c r="EST511" s="329"/>
      <c r="ESU511" s="329"/>
      <c r="ESV511" s="329"/>
      <c r="ESW511" s="329"/>
      <c r="ESX511" s="329"/>
      <c r="ESY511" s="329"/>
      <c r="ESZ511" s="329"/>
      <c r="ETA511" s="329"/>
      <c r="ETB511" s="329"/>
      <c r="ETC511" s="329"/>
      <c r="ETD511" s="329"/>
      <c r="ETE511" s="329"/>
      <c r="ETF511" s="329"/>
      <c r="ETG511" s="329"/>
      <c r="ETH511" s="329"/>
      <c r="ETI511" s="329"/>
      <c r="ETJ511" s="329"/>
      <c r="ETK511" s="329"/>
      <c r="ETL511" s="329"/>
      <c r="ETM511" s="329"/>
      <c r="ETN511" s="329"/>
      <c r="ETO511" s="329"/>
      <c r="ETP511" s="329"/>
      <c r="ETQ511" s="329"/>
      <c r="ETR511" s="329"/>
      <c r="ETS511" s="329"/>
      <c r="ETT511" s="329"/>
      <c r="ETU511" s="329"/>
      <c r="ETV511" s="329"/>
      <c r="ETW511" s="329"/>
      <c r="ETX511" s="329"/>
      <c r="ETY511" s="329"/>
      <c r="ETZ511" s="329"/>
      <c r="EUA511" s="329"/>
      <c r="EUB511" s="329"/>
      <c r="EUC511" s="329"/>
      <c r="EUD511" s="329"/>
      <c r="EUE511" s="329"/>
      <c r="EUF511" s="329"/>
      <c r="EUG511" s="329"/>
      <c r="EUH511" s="329"/>
      <c r="EUI511" s="329"/>
      <c r="EUJ511" s="329"/>
      <c r="EUK511" s="329"/>
      <c r="EUL511" s="329"/>
      <c r="EUM511" s="329"/>
      <c r="EUN511" s="329"/>
      <c r="EUO511" s="329"/>
      <c r="EUP511" s="329"/>
      <c r="EUQ511" s="329"/>
      <c r="EUR511" s="329"/>
      <c r="EUS511" s="329"/>
      <c r="EUT511" s="329"/>
      <c r="EUU511" s="329"/>
      <c r="EUV511" s="329"/>
      <c r="EUW511" s="329"/>
      <c r="EUX511" s="329"/>
      <c r="EUY511" s="329"/>
      <c r="EUZ511" s="329"/>
      <c r="EVA511" s="329"/>
      <c r="EVB511" s="329"/>
      <c r="EVC511" s="329"/>
      <c r="EVD511" s="329"/>
      <c r="EVE511" s="329"/>
      <c r="EVF511" s="329"/>
      <c r="EVG511" s="329"/>
      <c r="EVH511" s="329"/>
      <c r="EVI511" s="329"/>
      <c r="EVJ511" s="329"/>
      <c r="EVK511" s="329"/>
      <c r="EVL511" s="329"/>
      <c r="EVM511" s="329"/>
      <c r="EVN511" s="329"/>
      <c r="EVO511" s="329"/>
      <c r="EVP511" s="329"/>
      <c r="EVQ511" s="329"/>
      <c r="EVR511" s="329"/>
      <c r="EVS511" s="329"/>
      <c r="EVT511" s="329"/>
      <c r="EVU511" s="329"/>
      <c r="EVV511" s="329"/>
      <c r="EVW511" s="329"/>
      <c r="EVX511" s="329"/>
      <c r="EVY511" s="329"/>
      <c r="EVZ511" s="329"/>
      <c r="EWA511" s="329"/>
      <c r="EWB511" s="329"/>
      <c r="EWC511" s="329"/>
      <c r="EWD511" s="329"/>
      <c r="EWE511" s="329"/>
      <c r="EWF511" s="329"/>
      <c r="EWG511" s="329"/>
      <c r="EWH511" s="329"/>
      <c r="EWI511" s="329"/>
      <c r="EWJ511" s="329"/>
      <c r="EWK511" s="329"/>
      <c r="EWL511" s="329"/>
      <c r="EWM511" s="329"/>
      <c r="EWN511" s="329"/>
      <c r="EWO511" s="329"/>
      <c r="EWP511" s="329"/>
      <c r="EWQ511" s="329"/>
      <c r="EWR511" s="329"/>
      <c r="EWS511" s="329"/>
      <c r="EWT511" s="329"/>
      <c r="EWU511" s="329"/>
      <c r="EWV511" s="329"/>
      <c r="EWW511" s="329"/>
      <c r="EWX511" s="329"/>
      <c r="EWY511" s="329"/>
      <c r="EWZ511" s="329"/>
      <c r="EXA511" s="329"/>
      <c r="EXB511" s="329"/>
      <c r="EXC511" s="329"/>
      <c r="EXD511" s="329"/>
      <c r="EXE511" s="329"/>
      <c r="EXF511" s="329"/>
      <c r="EXG511" s="329"/>
      <c r="EXH511" s="329"/>
      <c r="EXI511" s="329"/>
      <c r="EXJ511" s="329"/>
      <c r="EXK511" s="329"/>
      <c r="EXL511" s="329"/>
      <c r="EXM511" s="329"/>
      <c r="EXN511" s="329"/>
      <c r="EXO511" s="329"/>
      <c r="EXP511" s="329"/>
      <c r="EXQ511" s="329"/>
      <c r="EXR511" s="329"/>
      <c r="EXS511" s="329"/>
      <c r="EXT511" s="329"/>
      <c r="EXU511" s="329"/>
      <c r="EXV511" s="329"/>
      <c r="EXW511" s="329"/>
      <c r="EXX511" s="329"/>
      <c r="EXY511" s="329"/>
      <c r="EXZ511" s="329"/>
      <c r="EYA511" s="329"/>
      <c r="EYB511" s="329"/>
      <c r="EYC511" s="329"/>
      <c r="EYD511" s="329"/>
      <c r="EYE511" s="329"/>
      <c r="EYF511" s="329"/>
      <c r="EYG511" s="329"/>
      <c r="EYH511" s="329"/>
      <c r="EYI511" s="329"/>
      <c r="EYJ511" s="329"/>
      <c r="EYK511" s="329"/>
      <c r="EYL511" s="329"/>
      <c r="EYM511" s="329"/>
      <c r="EYN511" s="329"/>
      <c r="EYO511" s="329"/>
      <c r="EYP511" s="329"/>
      <c r="EYQ511" s="329"/>
      <c r="EYR511" s="329"/>
      <c r="EYS511" s="329"/>
      <c r="EYT511" s="329"/>
      <c r="EYU511" s="329"/>
      <c r="EYV511" s="329"/>
      <c r="EYW511" s="329"/>
      <c r="EYX511" s="329"/>
      <c r="EYY511" s="329"/>
      <c r="EYZ511" s="329"/>
      <c r="EZA511" s="329"/>
      <c r="EZB511" s="329"/>
      <c r="EZC511" s="329"/>
      <c r="EZD511" s="329"/>
      <c r="EZE511" s="329"/>
      <c r="EZF511" s="329"/>
      <c r="EZG511" s="329"/>
      <c r="EZH511" s="329"/>
      <c r="EZI511" s="329"/>
      <c r="EZJ511" s="329"/>
      <c r="EZK511" s="329"/>
      <c r="EZL511" s="329"/>
      <c r="EZM511" s="329"/>
      <c r="EZN511" s="329"/>
      <c r="EZO511" s="329"/>
      <c r="EZP511" s="329"/>
      <c r="EZQ511" s="329"/>
      <c r="EZR511" s="329"/>
      <c r="EZS511" s="329"/>
      <c r="EZT511" s="329"/>
      <c r="EZU511" s="329"/>
      <c r="EZV511" s="329"/>
      <c r="EZW511" s="329"/>
      <c r="EZX511" s="329"/>
      <c r="EZY511" s="329"/>
      <c r="EZZ511" s="329"/>
      <c r="FAA511" s="329"/>
      <c r="FAB511" s="329"/>
      <c r="FAC511" s="329"/>
      <c r="FAD511" s="329"/>
      <c r="FAE511" s="329"/>
      <c r="FAF511" s="329"/>
      <c r="FAG511" s="329"/>
      <c r="FAH511" s="329"/>
      <c r="FAI511" s="329"/>
      <c r="FAJ511" s="329"/>
      <c r="FAK511" s="329"/>
      <c r="FAL511" s="329"/>
      <c r="FAM511" s="329"/>
      <c r="FAN511" s="329"/>
      <c r="FAO511" s="329"/>
      <c r="FAP511" s="329"/>
      <c r="FAQ511" s="329"/>
      <c r="FAR511" s="329"/>
      <c r="FAS511" s="329"/>
      <c r="FAT511" s="329"/>
      <c r="FAU511" s="329"/>
      <c r="FAV511" s="329"/>
      <c r="FAW511" s="329"/>
      <c r="FAX511" s="329"/>
      <c r="FAY511" s="329"/>
      <c r="FAZ511" s="329"/>
      <c r="FBA511" s="329"/>
      <c r="FBB511" s="329"/>
      <c r="FBC511" s="329"/>
      <c r="FBD511" s="329"/>
      <c r="FBE511" s="329"/>
      <c r="FBF511" s="329"/>
      <c r="FBG511" s="329"/>
      <c r="FBH511" s="329"/>
      <c r="FBI511" s="329"/>
      <c r="FBJ511" s="329"/>
      <c r="FBK511" s="329"/>
      <c r="FBL511" s="329"/>
      <c r="FBM511" s="329"/>
      <c r="FBN511" s="329"/>
      <c r="FBO511" s="329"/>
      <c r="FBP511" s="329"/>
      <c r="FBQ511" s="329"/>
      <c r="FBR511" s="329"/>
      <c r="FBS511" s="329"/>
      <c r="FBT511" s="329"/>
      <c r="FBU511" s="329"/>
      <c r="FBV511" s="329"/>
      <c r="FBW511" s="329"/>
      <c r="FBX511" s="329"/>
      <c r="FBY511" s="329"/>
      <c r="FBZ511" s="329"/>
      <c r="FCA511" s="329"/>
      <c r="FCB511" s="329"/>
      <c r="FCC511" s="329"/>
      <c r="FCD511" s="329"/>
      <c r="FCE511" s="329"/>
      <c r="FCF511" s="329"/>
      <c r="FCG511" s="329"/>
      <c r="FCH511" s="329"/>
      <c r="FCI511" s="329"/>
      <c r="FCJ511" s="329"/>
      <c r="FCK511" s="329"/>
      <c r="FCL511" s="329"/>
      <c r="FCM511" s="329"/>
      <c r="FCN511" s="329"/>
      <c r="FCO511" s="329"/>
      <c r="FCP511" s="329"/>
      <c r="FCQ511" s="329"/>
      <c r="FCR511" s="329"/>
      <c r="FCS511" s="329"/>
      <c r="FCT511" s="329"/>
      <c r="FCU511" s="329"/>
      <c r="FCV511" s="329"/>
      <c r="FCW511" s="329"/>
      <c r="FCX511" s="329"/>
      <c r="FCY511" s="329"/>
      <c r="FCZ511" s="329"/>
      <c r="FDA511" s="329"/>
      <c r="FDB511" s="329"/>
      <c r="FDC511" s="329"/>
      <c r="FDD511" s="329"/>
      <c r="FDE511" s="329"/>
      <c r="FDF511" s="329"/>
      <c r="FDG511" s="329"/>
      <c r="FDH511" s="329"/>
      <c r="FDI511" s="329"/>
      <c r="FDJ511" s="329"/>
      <c r="FDK511" s="329"/>
      <c r="FDL511" s="329"/>
      <c r="FDM511" s="329"/>
      <c r="FDN511" s="329"/>
      <c r="FDO511" s="329"/>
      <c r="FDP511" s="329"/>
      <c r="FDQ511" s="329"/>
      <c r="FDR511" s="329"/>
      <c r="FDS511" s="329"/>
      <c r="FDT511" s="329"/>
      <c r="FDU511" s="329"/>
      <c r="FDV511" s="329"/>
      <c r="FDW511" s="329"/>
      <c r="FDX511" s="329"/>
      <c r="FDY511" s="329"/>
      <c r="FDZ511" s="329"/>
      <c r="FEA511" s="329"/>
      <c r="FEB511" s="329"/>
      <c r="FEC511" s="329"/>
      <c r="FED511" s="329"/>
      <c r="FEE511" s="329"/>
      <c r="FEF511" s="329"/>
      <c r="FEG511" s="329"/>
      <c r="FEH511" s="329"/>
      <c r="FEI511" s="329"/>
      <c r="FEJ511" s="329"/>
      <c r="FEK511" s="329"/>
      <c r="FEL511" s="329"/>
      <c r="FEM511" s="329"/>
      <c r="FEN511" s="329"/>
      <c r="FEO511" s="329"/>
      <c r="FEP511" s="329"/>
      <c r="FEQ511" s="329"/>
      <c r="FER511" s="329"/>
      <c r="FES511" s="329"/>
      <c r="FET511" s="329"/>
      <c r="FEU511" s="329"/>
      <c r="FEV511" s="329"/>
      <c r="FEW511" s="329"/>
      <c r="FEX511" s="329"/>
      <c r="FEY511" s="329"/>
      <c r="FEZ511" s="329"/>
      <c r="FFA511" s="329"/>
      <c r="FFB511" s="329"/>
      <c r="FFC511" s="329"/>
      <c r="FFD511" s="329"/>
      <c r="FFE511" s="329"/>
      <c r="FFF511" s="329"/>
      <c r="FFG511" s="329"/>
      <c r="FFH511" s="329"/>
      <c r="FFI511" s="329"/>
      <c r="FFJ511" s="329"/>
      <c r="FFK511" s="329"/>
      <c r="FFL511" s="329"/>
      <c r="FFM511" s="329"/>
      <c r="FFN511" s="329"/>
      <c r="FFO511" s="329"/>
      <c r="FFP511" s="329"/>
      <c r="FFQ511" s="329"/>
      <c r="FFR511" s="329"/>
      <c r="FFS511" s="329"/>
      <c r="FFT511" s="329"/>
      <c r="FFU511" s="329"/>
      <c r="FFV511" s="329"/>
      <c r="FFW511" s="329"/>
      <c r="FFX511" s="329"/>
      <c r="FFY511" s="329"/>
      <c r="FFZ511" s="329"/>
      <c r="FGA511" s="329"/>
      <c r="FGB511" s="329"/>
      <c r="FGC511" s="329"/>
      <c r="FGD511" s="329"/>
      <c r="FGE511" s="329"/>
      <c r="FGF511" s="329"/>
      <c r="FGG511" s="329"/>
      <c r="FGH511" s="329"/>
      <c r="FGI511" s="329"/>
      <c r="FGJ511" s="329"/>
      <c r="FGK511" s="329"/>
      <c r="FGL511" s="329"/>
      <c r="FGM511" s="329"/>
      <c r="FGN511" s="329"/>
      <c r="FGO511" s="329"/>
      <c r="FGP511" s="329"/>
      <c r="FGQ511" s="329"/>
      <c r="FGR511" s="329"/>
      <c r="FGS511" s="329"/>
      <c r="FGT511" s="329"/>
      <c r="FGU511" s="329"/>
      <c r="FGV511" s="329"/>
      <c r="FGW511" s="329"/>
      <c r="FGX511" s="329"/>
      <c r="FGY511" s="329"/>
      <c r="FGZ511" s="329"/>
      <c r="FHA511" s="329"/>
      <c r="FHB511" s="329"/>
      <c r="FHC511" s="329"/>
      <c r="FHD511" s="329"/>
      <c r="FHE511" s="329"/>
      <c r="FHF511" s="329"/>
      <c r="FHG511" s="329"/>
      <c r="FHH511" s="329"/>
      <c r="FHI511" s="329"/>
      <c r="FHJ511" s="329"/>
      <c r="FHK511" s="329"/>
      <c r="FHL511" s="329"/>
      <c r="FHM511" s="329"/>
      <c r="FHN511" s="329"/>
      <c r="FHO511" s="329"/>
      <c r="FHP511" s="329"/>
      <c r="FHQ511" s="329"/>
      <c r="FHR511" s="329"/>
      <c r="FHS511" s="329"/>
      <c r="FHT511" s="329"/>
      <c r="FHU511" s="329"/>
      <c r="FHV511" s="329"/>
      <c r="FHW511" s="329"/>
      <c r="FHX511" s="329"/>
      <c r="FHY511" s="329"/>
      <c r="FHZ511" s="329"/>
      <c r="FIA511" s="329"/>
      <c r="FIB511" s="329"/>
      <c r="FIC511" s="329"/>
      <c r="FID511" s="329"/>
      <c r="FIE511" s="329"/>
      <c r="FIF511" s="329"/>
      <c r="FIG511" s="329"/>
      <c r="FIH511" s="329"/>
      <c r="FII511" s="329"/>
      <c r="FIJ511" s="329"/>
      <c r="FIK511" s="329"/>
      <c r="FIL511" s="329"/>
      <c r="FIM511" s="329"/>
      <c r="FIN511" s="329"/>
      <c r="FIO511" s="329"/>
      <c r="FIP511" s="329"/>
      <c r="FIQ511" s="329"/>
      <c r="FIR511" s="329"/>
      <c r="FIS511" s="329"/>
      <c r="FIT511" s="329"/>
      <c r="FIU511" s="329"/>
      <c r="FIV511" s="329"/>
      <c r="FIW511" s="329"/>
      <c r="FIX511" s="329"/>
      <c r="FIY511" s="329"/>
      <c r="FIZ511" s="329"/>
      <c r="FJA511" s="329"/>
      <c r="FJB511" s="329"/>
      <c r="FJC511" s="329"/>
      <c r="FJD511" s="329"/>
      <c r="FJE511" s="329"/>
      <c r="FJF511" s="329"/>
      <c r="FJG511" s="329"/>
      <c r="FJH511" s="329"/>
      <c r="FJI511" s="329"/>
      <c r="FJJ511" s="329"/>
      <c r="FJK511" s="329"/>
      <c r="FJL511" s="329"/>
      <c r="FJM511" s="329"/>
      <c r="FJN511" s="329"/>
      <c r="FJO511" s="329"/>
      <c r="FJP511" s="329"/>
      <c r="FJQ511" s="329"/>
      <c r="FJR511" s="329"/>
      <c r="FJS511" s="329"/>
      <c r="FJT511" s="329"/>
      <c r="FJU511" s="329"/>
      <c r="FJV511" s="329"/>
      <c r="FJW511" s="329"/>
      <c r="FJX511" s="329"/>
      <c r="FJY511" s="329"/>
      <c r="FJZ511" s="329"/>
      <c r="FKA511" s="329"/>
      <c r="FKB511" s="329"/>
      <c r="FKC511" s="329"/>
      <c r="FKD511" s="329"/>
      <c r="FKE511" s="329"/>
      <c r="FKF511" s="329"/>
      <c r="FKG511" s="329"/>
      <c r="FKH511" s="329"/>
      <c r="FKI511" s="329"/>
      <c r="FKJ511" s="329"/>
      <c r="FKK511" s="329"/>
      <c r="FKL511" s="329"/>
      <c r="FKM511" s="329"/>
      <c r="FKN511" s="329"/>
      <c r="FKO511" s="329"/>
      <c r="FKP511" s="329"/>
      <c r="FKQ511" s="329"/>
      <c r="FKR511" s="329"/>
      <c r="FKS511" s="329"/>
      <c r="FKT511" s="329"/>
      <c r="FKU511" s="329"/>
      <c r="FKV511" s="329"/>
      <c r="FKW511" s="329"/>
      <c r="FKX511" s="329"/>
      <c r="FKY511" s="329"/>
      <c r="FKZ511" s="329"/>
      <c r="FLA511" s="329"/>
      <c r="FLB511" s="329"/>
      <c r="FLC511" s="329"/>
      <c r="FLD511" s="329"/>
      <c r="FLE511" s="329"/>
      <c r="FLF511" s="329"/>
      <c r="FLG511" s="329"/>
      <c r="FLH511" s="329"/>
      <c r="FLI511" s="329"/>
      <c r="FLJ511" s="329"/>
      <c r="FLK511" s="329"/>
      <c r="FLL511" s="329"/>
      <c r="FLM511" s="329"/>
      <c r="FLN511" s="329"/>
      <c r="FLO511" s="329"/>
      <c r="FLP511" s="329"/>
      <c r="FLQ511" s="329"/>
      <c r="FLR511" s="329"/>
      <c r="FLS511" s="329"/>
      <c r="FLT511" s="329"/>
      <c r="FLU511" s="329"/>
      <c r="FLV511" s="329"/>
      <c r="FLW511" s="329"/>
      <c r="FLX511" s="329"/>
      <c r="FLY511" s="329"/>
      <c r="FLZ511" s="329"/>
      <c r="FMA511" s="329"/>
      <c r="FMB511" s="329"/>
      <c r="FMC511" s="329"/>
      <c r="FMD511" s="329"/>
      <c r="FME511" s="329"/>
      <c r="FMF511" s="329"/>
      <c r="FMG511" s="329"/>
      <c r="FMH511" s="329"/>
      <c r="FMI511" s="329"/>
      <c r="FMJ511" s="329"/>
      <c r="FMK511" s="329"/>
      <c r="FML511" s="329"/>
      <c r="FMM511" s="329"/>
      <c r="FMN511" s="329"/>
      <c r="FMO511" s="329"/>
      <c r="FMP511" s="329"/>
      <c r="FMQ511" s="329"/>
      <c r="FMR511" s="329"/>
      <c r="FMS511" s="329"/>
      <c r="FMT511" s="329"/>
      <c r="FMU511" s="329"/>
      <c r="FMV511" s="329"/>
      <c r="FMW511" s="329"/>
      <c r="FMX511" s="329"/>
      <c r="FMY511" s="329"/>
      <c r="FMZ511" s="329"/>
      <c r="FNA511" s="329"/>
      <c r="FNB511" s="329"/>
      <c r="FNC511" s="329"/>
      <c r="FND511" s="329"/>
      <c r="FNE511" s="329"/>
      <c r="FNF511" s="329"/>
      <c r="FNG511" s="329"/>
      <c r="FNH511" s="329"/>
      <c r="FNI511" s="329"/>
      <c r="FNJ511" s="329"/>
      <c r="FNK511" s="329"/>
      <c r="FNL511" s="329"/>
      <c r="FNM511" s="329"/>
      <c r="FNN511" s="329"/>
      <c r="FNO511" s="329"/>
      <c r="FNP511" s="329"/>
      <c r="FNQ511" s="329"/>
      <c r="FNR511" s="329"/>
      <c r="FNS511" s="329"/>
      <c r="FNT511" s="329"/>
      <c r="FNU511" s="329"/>
      <c r="FNV511" s="329"/>
      <c r="FNW511" s="329"/>
      <c r="FNX511" s="329"/>
      <c r="FNY511" s="329"/>
      <c r="FNZ511" s="329"/>
      <c r="FOA511" s="329"/>
      <c r="FOB511" s="329"/>
      <c r="FOC511" s="329"/>
      <c r="FOD511" s="329"/>
      <c r="FOE511" s="329"/>
      <c r="FOF511" s="329"/>
      <c r="FOG511" s="329"/>
      <c r="FOH511" s="329"/>
      <c r="FOI511" s="329"/>
      <c r="FOJ511" s="329"/>
      <c r="FOK511" s="329"/>
      <c r="FOL511" s="329"/>
      <c r="FOM511" s="329"/>
      <c r="FON511" s="329"/>
      <c r="FOO511" s="329"/>
      <c r="FOP511" s="329"/>
      <c r="FOQ511" s="329"/>
      <c r="FOR511" s="329"/>
      <c r="FOS511" s="329"/>
      <c r="FOT511" s="329"/>
      <c r="FOU511" s="329"/>
      <c r="FOV511" s="329"/>
      <c r="FOW511" s="329"/>
      <c r="FOX511" s="329"/>
      <c r="FOY511" s="329"/>
      <c r="FOZ511" s="329"/>
      <c r="FPA511" s="329"/>
      <c r="FPB511" s="329"/>
      <c r="FPC511" s="329"/>
      <c r="FPD511" s="329"/>
      <c r="FPE511" s="329"/>
      <c r="FPF511" s="329"/>
      <c r="FPG511" s="329"/>
      <c r="FPH511" s="329"/>
      <c r="FPI511" s="329"/>
      <c r="FPJ511" s="329"/>
      <c r="FPK511" s="329"/>
      <c r="FPL511" s="329"/>
      <c r="FPM511" s="329"/>
      <c r="FPN511" s="329"/>
      <c r="FPO511" s="329"/>
      <c r="FPP511" s="329"/>
      <c r="FPQ511" s="329"/>
      <c r="FPR511" s="329"/>
      <c r="FPS511" s="329"/>
      <c r="FPT511" s="329"/>
      <c r="FPU511" s="329"/>
      <c r="FPV511" s="329"/>
      <c r="FPW511" s="329"/>
      <c r="FPX511" s="329"/>
      <c r="FPY511" s="329"/>
      <c r="FPZ511" s="329"/>
      <c r="FQA511" s="329"/>
      <c r="FQB511" s="329"/>
      <c r="FQC511" s="329"/>
      <c r="FQD511" s="329"/>
      <c r="FQE511" s="329"/>
      <c r="FQF511" s="329"/>
      <c r="FQG511" s="329"/>
      <c r="FQH511" s="329"/>
      <c r="FQI511" s="329"/>
      <c r="FQJ511" s="329"/>
      <c r="FQK511" s="329"/>
      <c r="FQL511" s="329"/>
      <c r="FQM511" s="329"/>
      <c r="FQN511" s="329"/>
      <c r="FQO511" s="329"/>
      <c r="FQP511" s="329"/>
      <c r="FQQ511" s="329"/>
      <c r="FQR511" s="329"/>
      <c r="FQS511" s="329"/>
      <c r="FQT511" s="329"/>
      <c r="FQU511" s="329"/>
      <c r="FQV511" s="329"/>
      <c r="FQW511" s="329"/>
      <c r="FQX511" s="329"/>
      <c r="FQY511" s="329"/>
      <c r="FQZ511" s="329"/>
      <c r="FRA511" s="329"/>
      <c r="FRB511" s="329"/>
      <c r="FRC511" s="329"/>
      <c r="FRD511" s="329"/>
      <c r="FRE511" s="329"/>
      <c r="FRF511" s="329"/>
      <c r="FRG511" s="329"/>
      <c r="FRH511" s="329"/>
      <c r="FRI511" s="329"/>
      <c r="FRJ511" s="329"/>
      <c r="FRK511" s="329"/>
      <c r="FRL511" s="329"/>
      <c r="FRM511" s="329"/>
      <c r="FRN511" s="329"/>
      <c r="FRO511" s="329"/>
      <c r="FRP511" s="329"/>
      <c r="FRQ511" s="329"/>
      <c r="FRR511" s="329"/>
      <c r="FRS511" s="329"/>
      <c r="FRT511" s="329"/>
      <c r="FRU511" s="329"/>
      <c r="FRV511" s="329"/>
      <c r="FRW511" s="329"/>
      <c r="FRX511" s="329"/>
      <c r="FRY511" s="329"/>
      <c r="FRZ511" s="329"/>
      <c r="FSA511" s="329"/>
      <c r="FSB511" s="329"/>
      <c r="FSC511" s="329"/>
      <c r="FSD511" s="329"/>
      <c r="FSE511" s="329"/>
      <c r="FSF511" s="329"/>
      <c r="FSG511" s="329"/>
      <c r="FSH511" s="329"/>
      <c r="FSI511" s="329"/>
      <c r="FSJ511" s="329"/>
      <c r="FSK511" s="329"/>
      <c r="FSL511" s="329"/>
      <c r="FSM511" s="329"/>
      <c r="FSN511" s="329"/>
      <c r="FSO511" s="329"/>
      <c r="FSP511" s="329"/>
      <c r="FSQ511" s="329"/>
      <c r="FSR511" s="329"/>
      <c r="FSS511" s="329"/>
      <c r="FST511" s="329"/>
      <c r="FSU511" s="329"/>
      <c r="FSV511" s="329"/>
      <c r="FSW511" s="329"/>
      <c r="FSX511" s="329"/>
      <c r="FSY511" s="329"/>
      <c r="FSZ511" s="329"/>
      <c r="FTA511" s="329"/>
      <c r="FTB511" s="329"/>
      <c r="FTC511" s="329"/>
      <c r="FTD511" s="329"/>
      <c r="FTE511" s="329"/>
      <c r="FTF511" s="329"/>
      <c r="FTG511" s="329"/>
      <c r="FTH511" s="329"/>
      <c r="FTI511" s="329"/>
      <c r="FTJ511" s="329"/>
      <c r="FTK511" s="329"/>
      <c r="FTL511" s="329"/>
      <c r="FTM511" s="329"/>
      <c r="FTN511" s="329"/>
      <c r="FTO511" s="329"/>
      <c r="FTP511" s="329"/>
      <c r="FTQ511" s="329"/>
      <c r="FTR511" s="329"/>
      <c r="FTS511" s="329"/>
      <c r="FTT511" s="329"/>
      <c r="FTU511" s="329"/>
      <c r="FTV511" s="329"/>
      <c r="FTW511" s="329"/>
      <c r="FTX511" s="329"/>
      <c r="FTY511" s="329"/>
      <c r="FTZ511" s="329"/>
      <c r="FUA511" s="329"/>
      <c r="FUB511" s="329"/>
      <c r="FUC511" s="329"/>
      <c r="FUD511" s="329"/>
      <c r="FUE511" s="329"/>
      <c r="FUF511" s="329"/>
      <c r="FUG511" s="329"/>
      <c r="FUH511" s="329"/>
      <c r="FUI511" s="329"/>
      <c r="FUJ511" s="329"/>
      <c r="FUK511" s="329"/>
      <c r="FUL511" s="329"/>
      <c r="FUM511" s="329"/>
      <c r="FUN511" s="329"/>
      <c r="FUO511" s="329"/>
      <c r="FUP511" s="329"/>
      <c r="FUQ511" s="329"/>
      <c r="FUR511" s="329"/>
      <c r="FUS511" s="329"/>
      <c r="FUT511" s="329"/>
      <c r="FUU511" s="329"/>
      <c r="FUV511" s="329"/>
      <c r="FUW511" s="329"/>
      <c r="FUX511" s="329"/>
      <c r="FUY511" s="329"/>
      <c r="FUZ511" s="329"/>
      <c r="FVA511" s="329"/>
      <c r="FVB511" s="329"/>
      <c r="FVC511" s="329"/>
      <c r="FVD511" s="329"/>
      <c r="FVE511" s="329"/>
      <c r="FVF511" s="329"/>
      <c r="FVG511" s="329"/>
      <c r="FVH511" s="329"/>
      <c r="FVI511" s="329"/>
      <c r="FVJ511" s="329"/>
      <c r="FVK511" s="329"/>
      <c r="FVL511" s="329"/>
      <c r="FVM511" s="329"/>
      <c r="FVN511" s="329"/>
      <c r="FVO511" s="329"/>
      <c r="FVP511" s="329"/>
      <c r="FVQ511" s="329"/>
      <c r="FVR511" s="329"/>
      <c r="FVS511" s="329"/>
      <c r="FVT511" s="329"/>
      <c r="FVU511" s="329"/>
      <c r="FVV511" s="329"/>
      <c r="FVW511" s="329"/>
      <c r="FVX511" s="329"/>
      <c r="FVY511" s="329"/>
      <c r="FVZ511" s="329"/>
      <c r="FWA511" s="329"/>
      <c r="FWB511" s="329"/>
      <c r="FWC511" s="329"/>
      <c r="FWD511" s="329"/>
      <c r="FWE511" s="329"/>
      <c r="FWF511" s="329"/>
      <c r="FWG511" s="329"/>
      <c r="FWH511" s="329"/>
      <c r="FWI511" s="329"/>
      <c r="FWJ511" s="329"/>
      <c r="FWK511" s="329"/>
      <c r="FWL511" s="329"/>
      <c r="FWM511" s="329"/>
      <c r="FWN511" s="329"/>
      <c r="FWO511" s="329"/>
      <c r="FWP511" s="329"/>
      <c r="FWQ511" s="329"/>
      <c r="FWR511" s="329"/>
      <c r="FWS511" s="329"/>
      <c r="FWT511" s="329"/>
      <c r="FWU511" s="329"/>
      <c r="FWV511" s="329"/>
      <c r="FWW511" s="329"/>
      <c r="FWX511" s="329"/>
      <c r="FWY511" s="329"/>
      <c r="FWZ511" s="329"/>
      <c r="FXA511" s="329"/>
      <c r="FXB511" s="329"/>
      <c r="FXC511" s="329"/>
      <c r="FXD511" s="329"/>
      <c r="FXE511" s="329"/>
      <c r="FXF511" s="329"/>
      <c r="FXG511" s="329"/>
      <c r="FXH511" s="329"/>
      <c r="FXI511" s="329"/>
      <c r="FXJ511" s="329"/>
      <c r="FXK511" s="329"/>
      <c r="FXL511" s="329"/>
      <c r="FXM511" s="329"/>
      <c r="FXN511" s="329"/>
      <c r="FXO511" s="329"/>
      <c r="FXP511" s="329"/>
      <c r="FXQ511" s="329"/>
      <c r="FXR511" s="329"/>
      <c r="FXS511" s="329"/>
      <c r="FXT511" s="329"/>
      <c r="FXU511" s="329"/>
      <c r="FXV511" s="329"/>
      <c r="FXW511" s="329"/>
      <c r="FXX511" s="329"/>
      <c r="FXY511" s="329"/>
      <c r="FXZ511" s="329"/>
      <c r="FYA511" s="329"/>
      <c r="FYB511" s="329"/>
      <c r="FYC511" s="329"/>
      <c r="FYD511" s="329"/>
      <c r="FYE511" s="329"/>
      <c r="FYF511" s="329"/>
      <c r="FYG511" s="329"/>
      <c r="FYH511" s="329"/>
      <c r="FYI511" s="329"/>
      <c r="FYJ511" s="329"/>
      <c r="FYK511" s="329"/>
      <c r="FYL511" s="329"/>
      <c r="FYM511" s="329"/>
      <c r="FYN511" s="329"/>
      <c r="FYO511" s="329"/>
      <c r="FYP511" s="329"/>
      <c r="FYQ511" s="329"/>
      <c r="FYR511" s="329"/>
      <c r="FYS511" s="329"/>
      <c r="FYT511" s="329"/>
      <c r="FYU511" s="329"/>
      <c r="FYV511" s="329"/>
      <c r="FYW511" s="329"/>
      <c r="FYX511" s="329"/>
      <c r="FYY511" s="329"/>
      <c r="FYZ511" s="329"/>
      <c r="FZA511" s="329"/>
      <c r="FZB511" s="329"/>
      <c r="FZC511" s="329"/>
      <c r="FZD511" s="329"/>
      <c r="FZE511" s="329"/>
      <c r="FZF511" s="329"/>
      <c r="FZG511" s="329"/>
      <c r="FZH511" s="329"/>
      <c r="FZI511" s="329"/>
      <c r="FZJ511" s="329"/>
      <c r="FZK511" s="329"/>
      <c r="FZL511" s="329"/>
      <c r="FZM511" s="329"/>
      <c r="FZN511" s="329"/>
      <c r="FZO511" s="329"/>
      <c r="FZP511" s="329"/>
      <c r="FZQ511" s="329"/>
      <c r="FZR511" s="329"/>
      <c r="FZS511" s="329"/>
      <c r="FZT511" s="329"/>
      <c r="FZU511" s="329"/>
      <c r="FZV511" s="329"/>
      <c r="FZW511" s="329"/>
      <c r="FZX511" s="329"/>
      <c r="FZY511" s="329"/>
      <c r="FZZ511" s="329"/>
      <c r="GAA511" s="329"/>
      <c r="GAB511" s="329"/>
      <c r="GAC511" s="329"/>
      <c r="GAD511" s="329"/>
      <c r="GAE511" s="329"/>
      <c r="GAF511" s="329"/>
      <c r="GAG511" s="329"/>
      <c r="GAH511" s="329"/>
      <c r="GAI511" s="329"/>
      <c r="GAJ511" s="329"/>
      <c r="GAK511" s="329"/>
      <c r="GAL511" s="329"/>
      <c r="GAM511" s="329"/>
      <c r="GAN511" s="329"/>
      <c r="GAO511" s="329"/>
      <c r="GAP511" s="329"/>
      <c r="GAQ511" s="329"/>
      <c r="GAR511" s="329"/>
      <c r="GAS511" s="329"/>
      <c r="GAT511" s="329"/>
      <c r="GAU511" s="329"/>
      <c r="GAV511" s="329"/>
      <c r="GAW511" s="329"/>
      <c r="GAX511" s="329"/>
      <c r="GAY511" s="329"/>
      <c r="GAZ511" s="329"/>
      <c r="GBA511" s="329"/>
      <c r="GBB511" s="329"/>
      <c r="GBC511" s="329"/>
      <c r="GBD511" s="329"/>
      <c r="GBE511" s="329"/>
      <c r="GBF511" s="329"/>
      <c r="GBG511" s="329"/>
      <c r="GBH511" s="329"/>
      <c r="GBI511" s="329"/>
      <c r="GBJ511" s="329"/>
      <c r="GBK511" s="329"/>
      <c r="GBL511" s="329"/>
      <c r="GBM511" s="329"/>
      <c r="GBN511" s="329"/>
      <c r="GBO511" s="329"/>
      <c r="GBP511" s="329"/>
      <c r="GBQ511" s="329"/>
      <c r="GBR511" s="329"/>
      <c r="GBS511" s="329"/>
      <c r="GBT511" s="329"/>
      <c r="GBU511" s="329"/>
      <c r="GBV511" s="329"/>
      <c r="GBW511" s="329"/>
      <c r="GBX511" s="329"/>
      <c r="GBY511" s="329"/>
      <c r="GBZ511" s="329"/>
      <c r="GCA511" s="329"/>
      <c r="GCB511" s="329"/>
      <c r="GCC511" s="329"/>
      <c r="GCD511" s="329"/>
      <c r="GCE511" s="329"/>
      <c r="GCF511" s="329"/>
      <c r="GCG511" s="329"/>
      <c r="GCH511" s="329"/>
      <c r="GCI511" s="329"/>
      <c r="GCJ511" s="329"/>
      <c r="GCK511" s="329"/>
      <c r="GCL511" s="329"/>
      <c r="GCM511" s="329"/>
      <c r="GCN511" s="329"/>
      <c r="GCO511" s="329"/>
      <c r="GCP511" s="329"/>
      <c r="GCQ511" s="329"/>
      <c r="GCR511" s="329"/>
      <c r="GCS511" s="329"/>
      <c r="GCT511" s="329"/>
      <c r="GCU511" s="329"/>
      <c r="GCV511" s="329"/>
      <c r="GCW511" s="329"/>
      <c r="GCX511" s="329"/>
      <c r="GCY511" s="329"/>
      <c r="GCZ511" s="329"/>
      <c r="GDA511" s="329"/>
      <c r="GDB511" s="329"/>
      <c r="GDC511" s="329"/>
      <c r="GDD511" s="329"/>
      <c r="GDE511" s="329"/>
      <c r="GDF511" s="329"/>
      <c r="GDG511" s="329"/>
      <c r="GDH511" s="329"/>
      <c r="GDI511" s="329"/>
      <c r="GDJ511" s="329"/>
      <c r="GDK511" s="329"/>
      <c r="GDL511" s="329"/>
      <c r="GDM511" s="329"/>
      <c r="GDN511" s="329"/>
      <c r="GDO511" s="329"/>
      <c r="GDP511" s="329"/>
      <c r="GDQ511" s="329"/>
      <c r="GDR511" s="329"/>
      <c r="GDS511" s="329"/>
      <c r="GDT511" s="329"/>
      <c r="GDU511" s="329"/>
      <c r="GDV511" s="329"/>
      <c r="GDW511" s="329"/>
      <c r="GDX511" s="329"/>
      <c r="GDY511" s="329"/>
      <c r="GDZ511" s="329"/>
      <c r="GEA511" s="329"/>
      <c r="GEB511" s="329"/>
      <c r="GEC511" s="329"/>
      <c r="GED511" s="329"/>
      <c r="GEE511" s="329"/>
      <c r="GEF511" s="329"/>
      <c r="GEG511" s="329"/>
      <c r="GEH511" s="329"/>
      <c r="GEI511" s="329"/>
      <c r="GEJ511" s="329"/>
      <c r="GEK511" s="329"/>
      <c r="GEL511" s="329"/>
      <c r="GEM511" s="329"/>
      <c r="GEN511" s="329"/>
      <c r="GEO511" s="329"/>
      <c r="GEP511" s="329"/>
      <c r="GEQ511" s="329"/>
      <c r="GER511" s="329"/>
      <c r="GES511" s="329"/>
      <c r="GET511" s="329"/>
      <c r="GEU511" s="329"/>
      <c r="GEV511" s="329"/>
      <c r="GEW511" s="329"/>
      <c r="GEX511" s="329"/>
      <c r="GEY511" s="329"/>
      <c r="GEZ511" s="329"/>
      <c r="GFA511" s="329"/>
      <c r="GFB511" s="329"/>
      <c r="GFC511" s="329"/>
      <c r="GFD511" s="329"/>
      <c r="GFE511" s="329"/>
      <c r="GFF511" s="329"/>
      <c r="GFG511" s="329"/>
      <c r="GFH511" s="329"/>
      <c r="GFI511" s="329"/>
      <c r="GFJ511" s="329"/>
      <c r="GFK511" s="329"/>
      <c r="GFL511" s="329"/>
      <c r="GFM511" s="329"/>
      <c r="GFN511" s="329"/>
      <c r="GFO511" s="329"/>
      <c r="GFP511" s="329"/>
      <c r="GFQ511" s="329"/>
      <c r="GFR511" s="329"/>
      <c r="GFS511" s="329"/>
      <c r="GFT511" s="329"/>
      <c r="GFU511" s="329"/>
      <c r="GFV511" s="329"/>
      <c r="GFW511" s="329"/>
      <c r="GFX511" s="329"/>
      <c r="GFY511" s="329"/>
      <c r="GFZ511" s="329"/>
      <c r="GGA511" s="329"/>
      <c r="GGB511" s="329"/>
      <c r="GGC511" s="329"/>
      <c r="GGD511" s="329"/>
      <c r="GGE511" s="329"/>
      <c r="GGF511" s="329"/>
      <c r="GGG511" s="329"/>
      <c r="GGH511" s="329"/>
      <c r="GGI511" s="329"/>
      <c r="GGJ511" s="329"/>
      <c r="GGK511" s="329"/>
      <c r="GGL511" s="329"/>
      <c r="GGM511" s="329"/>
      <c r="GGN511" s="329"/>
      <c r="GGO511" s="329"/>
      <c r="GGP511" s="329"/>
      <c r="GGQ511" s="329"/>
      <c r="GGR511" s="329"/>
      <c r="GGS511" s="329"/>
      <c r="GGT511" s="329"/>
      <c r="GGU511" s="329"/>
      <c r="GGV511" s="329"/>
      <c r="GGW511" s="329"/>
      <c r="GGX511" s="329"/>
      <c r="GGY511" s="329"/>
      <c r="GGZ511" s="329"/>
      <c r="GHA511" s="329"/>
      <c r="GHB511" s="329"/>
      <c r="GHC511" s="329"/>
      <c r="GHD511" s="329"/>
      <c r="GHE511" s="329"/>
      <c r="GHF511" s="329"/>
      <c r="GHG511" s="329"/>
      <c r="GHH511" s="329"/>
      <c r="GHI511" s="329"/>
      <c r="GHJ511" s="329"/>
      <c r="GHK511" s="329"/>
      <c r="GHL511" s="329"/>
      <c r="GHM511" s="329"/>
      <c r="GHN511" s="329"/>
      <c r="GHO511" s="329"/>
      <c r="GHP511" s="329"/>
      <c r="GHQ511" s="329"/>
      <c r="GHR511" s="329"/>
      <c r="GHS511" s="329"/>
      <c r="GHT511" s="329"/>
      <c r="GHU511" s="329"/>
      <c r="GHV511" s="329"/>
      <c r="GHW511" s="329"/>
      <c r="GHX511" s="329"/>
      <c r="GHY511" s="329"/>
      <c r="GHZ511" s="329"/>
      <c r="GIA511" s="329"/>
      <c r="GIB511" s="329"/>
      <c r="GIC511" s="329"/>
      <c r="GID511" s="329"/>
      <c r="GIE511" s="329"/>
      <c r="GIF511" s="329"/>
      <c r="GIG511" s="329"/>
      <c r="GIH511" s="329"/>
      <c r="GII511" s="329"/>
      <c r="GIJ511" s="329"/>
      <c r="GIK511" s="329"/>
      <c r="GIL511" s="329"/>
      <c r="GIM511" s="329"/>
      <c r="GIN511" s="329"/>
      <c r="GIO511" s="329"/>
      <c r="GIP511" s="329"/>
      <c r="GIQ511" s="329"/>
      <c r="GIR511" s="329"/>
      <c r="GIS511" s="329"/>
      <c r="GIT511" s="329"/>
      <c r="GIU511" s="329"/>
      <c r="GIV511" s="329"/>
      <c r="GIW511" s="329"/>
      <c r="GIX511" s="329"/>
      <c r="GIY511" s="329"/>
      <c r="GIZ511" s="329"/>
      <c r="GJA511" s="329"/>
      <c r="GJB511" s="329"/>
      <c r="GJC511" s="329"/>
      <c r="GJD511" s="329"/>
      <c r="GJE511" s="329"/>
      <c r="GJF511" s="329"/>
      <c r="GJG511" s="329"/>
      <c r="GJH511" s="329"/>
      <c r="GJI511" s="329"/>
      <c r="GJJ511" s="329"/>
      <c r="GJK511" s="329"/>
      <c r="GJL511" s="329"/>
      <c r="GJM511" s="329"/>
      <c r="GJN511" s="329"/>
      <c r="GJO511" s="329"/>
      <c r="GJP511" s="329"/>
      <c r="GJQ511" s="329"/>
      <c r="GJR511" s="329"/>
      <c r="GJS511" s="329"/>
      <c r="GJT511" s="329"/>
      <c r="GJU511" s="329"/>
      <c r="GJV511" s="329"/>
      <c r="GJW511" s="329"/>
      <c r="GJX511" s="329"/>
      <c r="GJY511" s="329"/>
      <c r="GJZ511" s="329"/>
      <c r="GKA511" s="329"/>
      <c r="GKB511" s="329"/>
      <c r="GKC511" s="329"/>
      <c r="GKD511" s="329"/>
      <c r="GKE511" s="329"/>
      <c r="GKF511" s="329"/>
      <c r="GKG511" s="329"/>
      <c r="GKH511" s="329"/>
      <c r="GKI511" s="329"/>
      <c r="GKJ511" s="329"/>
      <c r="GKK511" s="329"/>
      <c r="GKL511" s="329"/>
      <c r="GKM511" s="329"/>
      <c r="GKN511" s="329"/>
      <c r="GKO511" s="329"/>
      <c r="GKP511" s="329"/>
      <c r="GKQ511" s="329"/>
      <c r="GKR511" s="329"/>
      <c r="GKS511" s="329"/>
      <c r="GKT511" s="329"/>
      <c r="GKU511" s="329"/>
      <c r="GKV511" s="329"/>
      <c r="GKW511" s="329"/>
      <c r="GKX511" s="329"/>
      <c r="GKY511" s="329"/>
      <c r="GKZ511" s="329"/>
      <c r="GLA511" s="329"/>
      <c r="GLB511" s="329"/>
      <c r="GLC511" s="329"/>
      <c r="GLD511" s="329"/>
      <c r="GLE511" s="329"/>
      <c r="GLF511" s="329"/>
      <c r="GLG511" s="329"/>
      <c r="GLH511" s="329"/>
      <c r="GLI511" s="329"/>
      <c r="GLJ511" s="329"/>
      <c r="GLK511" s="329"/>
      <c r="GLL511" s="329"/>
      <c r="GLM511" s="329"/>
      <c r="GLN511" s="329"/>
      <c r="GLO511" s="329"/>
      <c r="GLP511" s="329"/>
      <c r="GLQ511" s="329"/>
      <c r="GLR511" s="329"/>
      <c r="GLS511" s="329"/>
      <c r="GLT511" s="329"/>
      <c r="GLU511" s="329"/>
      <c r="GLV511" s="329"/>
      <c r="GLW511" s="329"/>
      <c r="GLX511" s="329"/>
      <c r="GLY511" s="329"/>
      <c r="GLZ511" s="329"/>
      <c r="GMA511" s="329"/>
      <c r="GMB511" s="329"/>
      <c r="GMC511" s="329"/>
      <c r="GMD511" s="329"/>
      <c r="GME511" s="329"/>
      <c r="GMF511" s="329"/>
      <c r="GMG511" s="329"/>
      <c r="GMH511" s="329"/>
      <c r="GMI511" s="329"/>
      <c r="GMJ511" s="329"/>
      <c r="GMK511" s="329"/>
      <c r="GML511" s="329"/>
      <c r="GMM511" s="329"/>
      <c r="GMN511" s="329"/>
      <c r="GMO511" s="329"/>
      <c r="GMP511" s="329"/>
      <c r="GMQ511" s="329"/>
      <c r="GMR511" s="329"/>
      <c r="GMS511" s="329"/>
      <c r="GMT511" s="329"/>
      <c r="GMU511" s="329"/>
      <c r="GMV511" s="329"/>
      <c r="GMW511" s="329"/>
      <c r="GMX511" s="329"/>
      <c r="GMY511" s="329"/>
      <c r="GMZ511" s="329"/>
      <c r="GNA511" s="329"/>
      <c r="GNB511" s="329"/>
      <c r="GNC511" s="329"/>
      <c r="GND511" s="329"/>
      <c r="GNE511" s="329"/>
      <c r="GNF511" s="329"/>
      <c r="GNG511" s="329"/>
      <c r="GNH511" s="329"/>
      <c r="GNI511" s="329"/>
      <c r="GNJ511" s="329"/>
      <c r="GNK511" s="329"/>
      <c r="GNL511" s="329"/>
      <c r="GNM511" s="329"/>
      <c r="GNN511" s="329"/>
      <c r="GNO511" s="329"/>
      <c r="GNP511" s="329"/>
      <c r="GNQ511" s="329"/>
      <c r="GNR511" s="329"/>
      <c r="GNS511" s="329"/>
      <c r="GNT511" s="329"/>
      <c r="GNU511" s="329"/>
      <c r="GNV511" s="329"/>
      <c r="GNW511" s="329"/>
      <c r="GNX511" s="329"/>
      <c r="GNY511" s="329"/>
      <c r="GNZ511" s="329"/>
      <c r="GOA511" s="329"/>
      <c r="GOB511" s="329"/>
      <c r="GOC511" s="329"/>
      <c r="GOD511" s="329"/>
      <c r="GOE511" s="329"/>
      <c r="GOF511" s="329"/>
      <c r="GOG511" s="329"/>
      <c r="GOH511" s="329"/>
      <c r="GOI511" s="329"/>
      <c r="GOJ511" s="329"/>
      <c r="GOK511" s="329"/>
      <c r="GOL511" s="329"/>
      <c r="GOM511" s="329"/>
      <c r="GON511" s="329"/>
      <c r="GOO511" s="329"/>
      <c r="GOP511" s="329"/>
      <c r="GOQ511" s="329"/>
      <c r="GOR511" s="329"/>
      <c r="GOS511" s="329"/>
      <c r="GOT511" s="329"/>
      <c r="GOU511" s="329"/>
      <c r="GOV511" s="329"/>
      <c r="GOW511" s="329"/>
      <c r="GOX511" s="329"/>
      <c r="GOY511" s="329"/>
      <c r="GOZ511" s="329"/>
      <c r="GPA511" s="329"/>
      <c r="GPB511" s="329"/>
      <c r="GPC511" s="329"/>
      <c r="GPD511" s="329"/>
      <c r="GPE511" s="329"/>
      <c r="GPF511" s="329"/>
      <c r="GPG511" s="329"/>
      <c r="GPH511" s="329"/>
      <c r="GPI511" s="329"/>
      <c r="GPJ511" s="329"/>
      <c r="GPK511" s="329"/>
      <c r="GPL511" s="329"/>
      <c r="GPM511" s="329"/>
      <c r="GPN511" s="329"/>
      <c r="GPO511" s="329"/>
      <c r="GPP511" s="329"/>
      <c r="GPQ511" s="329"/>
      <c r="GPR511" s="329"/>
      <c r="GPS511" s="329"/>
      <c r="GPT511" s="329"/>
      <c r="GPU511" s="329"/>
      <c r="GPV511" s="329"/>
      <c r="GPW511" s="329"/>
      <c r="GPX511" s="329"/>
      <c r="GPY511" s="329"/>
      <c r="GPZ511" s="329"/>
      <c r="GQA511" s="329"/>
      <c r="GQB511" s="329"/>
      <c r="GQC511" s="329"/>
      <c r="GQD511" s="329"/>
      <c r="GQE511" s="329"/>
      <c r="GQF511" s="329"/>
      <c r="GQG511" s="329"/>
      <c r="GQH511" s="329"/>
      <c r="GQI511" s="329"/>
      <c r="GQJ511" s="329"/>
      <c r="GQK511" s="329"/>
      <c r="GQL511" s="329"/>
      <c r="GQM511" s="329"/>
      <c r="GQN511" s="329"/>
      <c r="GQO511" s="329"/>
      <c r="GQP511" s="329"/>
      <c r="GQQ511" s="329"/>
      <c r="GQR511" s="329"/>
      <c r="GQS511" s="329"/>
      <c r="GQT511" s="329"/>
      <c r="GQU511" s="329"/>
      <c r="GQV511" s="329"/>
      <c r="GQW511" s="329"/>
      <c r="GQX511" s="329"/>
      <c r="GQY511" s="329"/>
      <c r="GQZ511" s="329"/>
      <c r="GRA511" s="329"/>
      <c r="GRB511" s="329"/>
      <c r="GRC511" s="329"/>
      <c r="GRD511" s="329"/>
      <c r="GRE511" s="329"/>
      <c r="GRF511" s="329"/>
      <c r="GRG511" s="329"/>
      <c r="GRH511" s="329"/>
      <c r="GRI511" s="329"/>
      <c r="GRJ511" s="329"/>
      <c r="GRK511" s="329"/>
      <c r="GRL511" s="329"/>
      <c r="GRM511" s="329"/>
      <c r="GRN511" s="329"/>
      <c r="GRO511" s="329"/>
      <c r="GRP511" s="329"/>
      <c r="GRQ511" s="329"/>
      <c r="GRR511" s="329"/>
      <c r="GRS511" s="329"/>
      <c r="GRT511" s="329"/>
      <c r="GRU511" s="329"/>
      <c r="GRV511" s="329"/>
      <c r="GRW511" s="329"/>
      <c r="GRX511" s="329"/>
      <c r="GRY511" s="329"/>
      <c r="GRZ511" s="329"/>
      <c r="GSA511" s="329"/>
      <c r="GSB511" s="329"/>
      <c r="GSC511" s="329"/>
      <c r="GSD511" s="329"/>
      <c r="GSE511" s="329"/>
      <c r="GSF511" s="329"/>
      <c r="GSG511" s="329"/>
      <c r="GSH511" s="329"/>
      <c r="GSI511" s="329"/>
      <c r="GSJ511" s="329"/>
      <c r="GSK511" s="329"/>
      <c r="GSL511" s="329"/>
      <c r="GSM511" s="329"/>
      <c r="GSN511" s="329"/>
      <c r="GSO511" s="329"/>
      <c r="GSP511" s="329"/>
      <c r="GSQ511" s="329"/>
      <c r="GSR511" s="329"/>
      <c r="GSS511" s="329"/>
      <c r="GST511" s="329"/>
      <c r="GSU511" s="329"/>
      <c r="GSV511" s="329"/>
      <c r="GSW511" s="329"/>
      <c r="GSX511" s="329"/>
      <c r="GSY511" s="329"/>
      <c r="GSZ511" s="329"/>
      <c r="GTA511" s="329"/>
      <c r="GTB511" s="329"/>
      <c r="GTC511" s="329"/>
      <c r="GTD511" s="329"/>
      <c r="GTE511" s="329"/>
      <c r="GTF511" s="329"/>
      <c r="GTG511" s="329"/>
      <c r="GTH511" s="329"/>
      <c r="GTI511" s="329"/>
      <c r="GTJ511" s="329"/>
      <c r="GTK511" s="329"/>
      <c r="GTL511" s="329"/>
      <c r="GTM511" s="329"/>
      <c r="GTN511" s="329"/>
      <c r="GTO511" s="329"/>
      <c r="GTP511" s="329"/>
      <c r="GTQ511" s="329"/>
      <c r="GTR511" s="329"/>
      <c r="GTS511" s="329"/>
      <c r="GTT511" s="329"/>
      <c r="GTU511" s="329"/>
      <c r="GTV511" s="329"/>
      <c r="GTW511" s="329"/>
      <c r="GTX511" s="329"/>
      <c r="GTY511" s="329"/>
      <c r="GTZ511" s="329"/>
      <c r="GUA511" s="329"/>
      <c r="GUB511" s="329"/>
      <c r="GUC511" s="329"/>
      <c r="GUD511" s="329"/>
      <c r="GUE511" s="329"/>
      <c r="GUF511" s="329"/>
      <c r="GUG511" s="329"/>
      <c r="GUH511" s="329"/>
      <c r="GUI511" s="329"/>
      <c r="GUJ511" s="329"/>
      <c r="GUK511" s="329"/>
      <c r="GUL511" s="329"/>
      <c r="GUM511" s="329"/>
      <c r="GUN511" s="329"/>
      <c r="GUO511" s="329"/>
      <c r="GUP511" s="329"/>
      <c r="GUQ511" s="329"/>
      <c r="GUR511" s="329"/>
      <c r="GUS511" s="329"/>
      <c r="GUT511" s="329"/>
      <c r="GUU511" s="329"/>
      <c r="GUV511" s="329"/>
      <c r="GUW511" s="329"/>
      <c r="GUX511" s="329"/>
      <c r="GUY511" s="329"/>
      <c r="GUZ511" s="329"/>
      <c r="GVA511" s="329"/>
      <c r="GVB511" s="329"/>
      <c r="GVC511" s="329"/>
      <c r="GVD511" s="329"/>
      <c r="GVE511" s="329"/>
      <c r="GVF511" s="329"/>
      <c r="GVG511" s="329"/>
      <c r="GVH511" s="329"/>
      <c r="GVI511" s="329"/>
      <c r="GVJ511" s="329"/>
      <c r="GVK511" s="329"/>
      <c r="GVL511" s="329"/>
      <c r="GVM511" s="329"/>
      <c r="GVN511" s="329"/>
      <c r="GVO511" s="329"/>
      <c r="GVP511" s="329"/>
      <c r="GVQ511" s="329"/>
      <c r="GVR511" s="329"/>
      <c r="GVS511" s="329"/>
      <c r="GVT511" s="329"/>
      <c r="GVU511" s="329"/>
      <c r="GVV511" s="329"/>
      <c r="GVW511" s="329"/>
      <c r="GVX511" s="329"/>
      <c r="GVY511" s="329"/>
      <c r="GVZ511" s="329"/>
      <c r="GWA511" s="329"/>
      <c r="GWB511" s="329"/>
      <c r="GWC511" s="329"/>
      <c r="GWD511" s="329"/>
      <c r="GWE511" s="329"/>
      <c r="GWF511" s="329"/>
      <c r="GWG511" s="329"/>
      <c r="GWH511" s="329"/>
      <c r="GWI511" s="329"/>
      <c r="GWJ511" s="329"/>
      <c r="GWK511" s="329"/>
      <c r="GWL511" s="329"/>
      <c r="GWM511" s="329"/>
      <c r="GWN511" s="329"/>
      <c r="GWO511" s="329"/>
      <c r="GWP511" s="329"/>
      <c r="GWQ511" s="329"/>
      <c r="GWR511" s="329"/>
      <c r="GWS511" s="329"/>
      <c r="GWT511" s="329"/>
      <c r="GWU511" s="329"/>
      <c r="GWV511" s="329"/>
      <c r="GWW511" s="329"/>
      <c r="GWX511" s="329"/>
      <c r="GWY511" s="329"/>
      <c r="GWZ511" s="329"/>
      <c r="GXA511" s="329"/>
      <c r="GXB511" s="329"/>
      <c r="GXC511" s="329"/>
      <c r="GXD511" s="329"/>
      <c r="GXE511" s="329"/>
      <c r="GXF511" s="329"/>
      <c r="GXG511" s="329"/>
      <c r="GXH511" s="329"/>
      <c r="GXI511" s="329"/>
      <c r="GXJ511" s="329"/>
      <c r="GXK511" s="329"/>
      <c r="GXL511" s="329"/>
      <c r="GXM511" s="329"/>
      <c r="GXN511" s="329"/>
      <c r="GXO511" s="329"/>
      <c r="GXP511" s="329"/>
      <c r="GXQ511" s="329"/>
      <c r="GXR511" s="329"/>
      <c r="GXS511" s="329"/>
      <c r="GXT511" s="329"/>
      <c r="GXU511" s="329"/>
      <c r="GXV511" s="329"/>
      <c r="GXW511" s="329"/>
      <c r="GXX511" s="329"/>
      <c r="GXY511" s="329"/>
      <c r="GXZ511" s="329"/>
      <c r="GYA511" s="329"/>
      <c r="GYB511" s="329"/>
      <c r="GYC511" s="329"/>
      <c r="GYD511" s="329"/>
      <c r="GYE511" s="329"/>
      <c r="GYF511" s="329"/>
      <c r="GYG511" s="329"/>
      <c r="GYH511" s="329"/>
      <c r="GYI511" s="329"/>
      <c r="GYJ511" s="329"/>
      <c r="GYK511" s="329"/>
      <c r="GYL511" s="329"/>
      <c r="GYM511" s="329"/>
      <c r="GYN511" s="329"/>
      <c r="GYO511" s="329"/>
      <c r="GYP511" s="329"/>
      <c r="GYQ511" s="329"/>
      <c r="GYR511" s="329"/>
      <c r="GYS511" s="329"/>
      <c r="GYT511" s="329"/>
      <c r="GYU511" s="329"/>
      <c r="GYV511" s="329"/>
      <c r="GYW511" s="329"/>
      <c r="GYX511" s="329"/>
      <c r="GYY511" s="329"/>
      <c r="GYZ511" s="329"/>
      <c r="GZA511" s="329"/>
      <c r="GZB511" s="329"/>
      <c r="GZC511" s="329"/>
      <c r="GZD511" s="329"/>
      <c r="GZE511" s="329"/>
      <c r="GZF511" s="329"/>
      <c r="GZG511" s="329"/>
      <c r="GZH511" s="329"/>
      <c r="GZI511" s="329"/>
      <c r="GZJ511" s="329"/>
      <c r="GZK511" s="329"/>
      <c r="GZL511" s="329"/>
      <c r="GZM511" s="329"/>
      <c r="GZN511" s="329"/>
      <c r="GZO511" s="329"/>
      <c r="GZP511" s="329"/>
      <c r="GZQ511" s="329"/>
      <c r="GZR511" s="329"/>
      <c r="GZS511" s="329"/>
      <c r="GZT511" s="329"/>
      <c r="GZU511" s="329"/>
      <c r="GZV511" s="329"/>
      <c r="GZW511" s="329"/>
      <c r="GZX511" s="329"/>
      <c r="GZY511" s="329"/>
      <c r="GZZ511" s="329"/>
      <c r="HAA511" s="329"/>
      <c r="HAB511" s="329"/>
      <c r="HAC511" s="329"/>
      <c r="HAD511" s="329"/>
      <c r="HAE511" s="329"/>
      <c r="HAF511" s="329"/>
      <c r="HAG511" s="329"/>
      <c r="HAH511" s="329"/>
      <c r="HAI511" s="329"/>
      <c r="HAJ511" s="329"/>
      <c r="HAK511" s="329"/>
      <c r="HAL511" s="329"/>
      <c r="HAM511" s="329"/>
      <c r="HAN511" s="329"/>
      <c r="HAO511" s="329"/>
      <c r="HAP511" s="329"/>
      <c r="HAQ511" s="329"/>
      <c r="HAR511" s="329"/>
      <c r="HAS511" s="329"/>
      <c r="HAT511" s="329"/>
      <c r="HAU511" s="329"/>
      <c r="HAV511" s="329"/>
      <c r="HAW511" s="329"/>
      <c r="HAX511" s="329"/>
      <c r="HAY511" s="329"/>
      <c r="HAZ511" s="329"/>
      <c r="HBA511" s="329"/>
      <c r="HBB511" s="329"/>
      <c r="HBC511" s="329"/>
      <c r="HBD511" s="329"/>
      <c r="HBE511" s="329"/>
      <c r="HBF511" s="329"/>
      <c r="HBG511" s="329"/>
      <c r="HBH511" s="329"/>
      <c r="HBI511" s="329"/>
      <c r="HBJ511" s="329"/>
      <c r="HBK511" s="329"/>
      <c r="HBL511" s="329"/>
      <c r="HBM511" s="329"/>
      <c r="HBN511" s="329"/>
      <c r="HBO511" s="329"/>
      <c r="HBP511" s="329"/>
      <c r="HBQ511" s="329"/>
      <c r="HBR511" s="329"/>
      <c r="HBS511" s="329"/>
      <c r="HBT511" s="329"/>
      <c r="HBU511" s="329"/>
      <c r="HBV511" s="329"/>
      <c r="HBW511" s="329"/>
      <c r="HBX511" s="329"/>
      <c r="HBY511" s="329"/>
      <c r="HBZ511" s="329"/>
      <c r="HCA511" s="329"/>
      <c r="HCB511" s="329"/>
      <c r="HCC511" s="329"/>
      <c r="HCD511" s="329"/>
      <c r="HCE511" s="329"/>
      <c r="HCF511" s="329"/>
      <c r="HCG511" s="329"/>
      <c r="HCH511" s="329"/>
      <c r="HCI511" s="329"/>
      <c r="HCJ511" s="329"/>
      <c r="HCK511" s="329"/>
      <c r="HCL511" s="329"/>
      <c r="HCM511" s="329"/>
      <c r="HCN511" s="329"/>
      <c r="HCO511" s="329"/>
      <c r="HCP511" s="329"/>
      <c r="HCQ511" s="329"/>
      <c r="HCR511" s="329"/>
      <c r="HCS511" s="329"/>
      <c r="HCT511" s="329"/>
      <c r="HCU511" s="329"/>
      <c r="HCV511" s="329"/>
      <c r="HCW511" s="329"/>
      <c r="HCX511" s="329"/>
      <c r="HCY511" s="329"/>
      <c r="HCZ511" s="329"/>
      <c r="HDA511" s="329"/>
      <c r="HDB511" s="329"/>
      <c r="HDC511" s="329"/>
      <c r="HDD511" s="329"/>
      <c r="HDE511" s="329"/>
      <c r="HDF511" s="329"/>
      <c r="HDG511" s="329"/>
      <c r="HDH511" s="329"/>
      <c r="HDI511" s="329"/>
      <c r="HDJ511" s="329"/>
      <c r="HDK511" s="329"/>
      <c r="HDL511" s="329"/>
      <c r="HDM511" s="329"/>
      <c r="HDN511" s="329"/>
      <c r="HDO511" s="329"/>
      <c r="HDP511" s="329"/>
      <c r="HDQ511" s="329"/>
      <c r="HDR511" s="329"/>
      <c r="HDS511" s="329"/>
      <c r="HDT511" s="329"/>
      <c r="HDU511" s="329"/>
      <c r="HDV511" s="329"/>
      <c r="HDW511" s="329"/>
      <c r="HDX511" s="329"/>
      <c r="HDY511" s="329"/>
      <c r="HDZ511" s="329"/>
      <c r="HEA511" s="329"/>
      <c r="HEB511" s="329"/>
      <c r="HEC511" s="329"/>
      <c r="HED511" s="329"/>
      <c r="HEE511" s="329"/>
      <c r="HEF511" s="329"/>
      <c r="HEG511" s="329"/>
      <c r="HEH511" s="329"/>
      <c r="HEI511" s="329"/>
      <c r="HEJ511" s="329"/>
      <c r="HEK511" s="329"/>
      <c r="HEL511" s="329"/>
      <c r="HEM511" s="329"/>
      <c r="HEN511" s="329"/>
      <c r="HEO511" s="329"/>
      <c r="HEP511" s="329"/>
      <c r="HEQ511" s="329"/>
      <c r="HER511" s="329"/>
      <c r="HES511" s="329"/>
      <c r="HET511" s="329"/>
      <c r="HEU511" s="329"/>
      <c r="HEV511" s="329"/>
      <c r="HEW511" s="329"/>
      <c r="HEX511" s="329"/>
      <c r="HEY511" s="329"/>
      <c r="HEZ511" s="329"/>
      <c r="HFA511" s="329"/>
      <c r="HFB511" s="329"/>
      <c r="HFC511" s="329"/>
      <c r="HFD511" s="329"/>
      <c r="HFE511" s="329"/>
      <c r="HFF511" s="329"/>
      <c r="HFG511" s="329"/>
      <c r="HFH511" s="329"/>
      <c r="HFI511" s="329"/>
      <c r="HFJ511" s="329"/>
      <c r="HFK511" s="329"/>
      <c r="HFL511" s="329"/>
      <c r="HFM511" s="329"/>
      <c r="HFN511" s="329"/>
      <c r="HFO511" s="329"/>
      <c r="HFP511" s="329"/>
      <c r="HFQ511" s="329"/>
      <c r="HFR511" s="329"/>
      <c r="HFS511" s="329"/>
      <c r="HFT511" s="329"/>
      <c r="HFU511" s="329"/>
      <c r="HFV511" s="329"/>
      <c r="HFW511" s="329"/>
      <c r="HFX511" s="329"/>
      <c r="HFY511" s="329"/>
      <c r="HFZ511" s="329"/>
      <c r="HGA511" s="329"/>
      <c r="HGB511" s="329"/>
      <c r="HGC511" s="329"/>
      <c r="HGD511" s="329"/>
      <c r="HGE511" s="329"/>
      <c r="HGF511" s="329"/>
      <c r="HGG511" s="329"/>
      <c r="HGH511" s="329"/>
      <c r="HGI511" s="329"/>
      <c r="HGJ511" s="329"/>
      <c r="HGK511" s="329"/>
      <c r="HGL511" s="329"/>
      <c r="HGM511" s="329"/>
      <c r="HGN511" s="329"/>
      <c r="HGO511" s="329"/>
      <c r="HGP511" s="329"/>
      <c r="HGQ511" s="329"/>
      <c r="HGR511" s="329"/>
      <c r="HGS511" s="329"/>
      <c r="HGT511" s="329"/>
      <c r="HGU511" s="329"/>
      <c r="HGV511" s="329"/>
      <c r="HGW511" s="329"/>
      <c r="HGX511" s="329"/>
      <c r="HGY511" s="329"/>
      <c r="HGZ511" s="329"/>
      <c r="HHA511" s="329"/>
      <c r="HHB511" s="329"/>
      <c r="HHC511" s="329"/>
      <c r="HHD511" s="329"/>
      <c r="HHE511" s="329"/>
      <c r="HHF511" s="329"/>
      <c r="HHG511" s="329"/>
      <c r="HHH511" s="329"/>
      <c r="HHI511" s="329"/>
      <c r="HHJ511" s="329"/>
      <c r="HHK511" s="329"/>
      <c r="HHL511" s="329"/>
      <c r="HHM511" s="329"/>
      <c r="HHN511" s="329"/>
      <c r="HHO511" s="329"/>
      <c r="HHP511" s="329"/>
      <c r="HHQ511" s="329"/>
      <c r="HHR511" s="329"/>
      <c r="HHS511" s="329"/>
      <c r="HHT511" s="329"/>
      <c r="HHU511" s="329"/>
      <c r="HHV511" s="329"/>
      <c r="HHW511" s="329"/>
      <c r="HHX511" s="329"/>
      <c r="HHY511" s="329"/>
      <c r="HHZ511" s="329"/>
      <c r="HIA511" s="329"/>
      <c r="HIB511" s="329"/>
      <c r="HIC511" s="329"/>
      <c r="HID511" s="329"/>
      <c r="HIE511" s="329"/>
      <c r="HIF511" s="329"/>
      <c r="HIG511" s="329"/>
      <c r="HIH511" s="329"/>
      <c r="HII511" s="329"/>
      <c r="HIJ511" s="329"/>
      <c r="HIK511" s="329"/>
      <c r="HIL511" s="329"/>
      <c r="HIM511" s="329"/>
      <c r="HIN511" s="329"/>
      <c r="HIO511" s="329"/>
      <c r="HIP511" s="329"/>
      <c r="HIQ511" s="329"/>
      <c r="HIR511" s="329"/>
      <c r="HIS511" s="329"/>
      <c r="HIT511" s="329"/>
      <c r="HIU511" s="329"/>
      <c r="HIV511" s="329"/>
      <c r="HIW511" s="329"/>
      <c r="HIX511" s="329"/>
      <c r="HIY511" s="329"/>
      <c r="HIZ511" s="329"/>
      <c r="HJA511" s="329"/>
      <c r="HJB511" s="329"/>
      <c r="HJC511" s="329"/>
      <c r="HJD511" s="329"/>
      <c r="HJE511" s="329"/>
      <c r="HJF511" s="329"/>
      <c r="HJG511" s="329"/>
      <c r="HJH511" s="329"/>
      <c r="HJI511" s="329"/>
      <c r="HJJ511" s="329"/>
      <c r="HJK511" s="329"/>
      <c r="HJL511" s="329"/>
      <c r="HJM511" s="329"/>
      <c r="HJN511" s="329"/>
      <c r="HJO511" s="329"/>
      <c r="HJP511" s="329"/>
      <c r="HJQ511" s="329"/>
      <c r="HJR511" s="329"/>
      <c r="HJS511" s="329"/>
      <c r="HJT511" s="329"/>
      <c r="HJU511" s="329"/>
      <c r="HJV511" s="329"/>
      <c r="HJW511" s="329"/>
      <c r="HJX511" s="329"/>
      <c r="HJY511" s="329"/>
      <c r="HJZ511" s="329"/>
      <c r="HKA511" s="329"/>
      <c r="HKB511" s="329"/>
      <c r="HKC511" s="329"/>
      <c r="HKD511" s="329"/>
      <c r="HKE511" s="329"/>
      <c r="HKF511" s="329"/>
      <c r="HKG511" s="329"/>
      <c r="HKH511" s="329"/>
      <c r="HKI511" s="329"/>
      <c r="HKJ511" s="329"/>
      <c r="HKK511" s="329"/>
      <c r="HKL511" s="329"/>
      <c r="HKM511" s="329"/>
      <c r="HKN511" s="329"/>
      <c r="HKO511" s="329"/>
      <c r="HKP511" s="329"/>
      <c r="HKQ511" s="329"/>
      <c r="HKR511" s="329"/>
      <c r="HKS511" s="329"/>
      <c r="HKT511" s="329"/>
      <c r="HKU511" s="329"/>
      <c r="HKV511" s="329"/>
      <c r="HKW511" s="329"/>
      <c r="HKX511" s="329"/>
      <c r="HKY511" s="329"/>
      <c r="HKZ511" s="329"/>
      <c r="HLA511" s="329"/>
      <c r="HLB511" s="329"/>
      <c r="HLC511" s="329"/>
      <c r="HLD511" s="329"/>
      <c r="HLE511" s="329"/>
      <c r="HLF511" s="329"/>
      <c r="HLG511" s="329"/>
      <c r="HLH511" s="329"/>
      <c r="HLI511" s="329"/>
      <c r="HLJ511" s="329"/>
      <c r="HLK511" s="329"/>
      <c r="HLL511" s="329"/>
      <c r="HLM511" s="329"/>
      <c r="HLN511" s="329"/>
      <c r="HLO511" s="329"/>
      <c r="HLP511" s="329"/>
      <c r="HLQ511" s="329"/>
      <c r="HLR511" s="329"/>
      <c r="HLS511" s="329"/>
      <c r="HLT511" s="329"/>
      <c r="HLU511" s="329"/>
      <c r="HLV511" s="329"/>
      <c r="HLW511" s="329"/>
      <c r="HLX511" s="329"/>
      <c r="HLY511" s="329"/>
      <c r="HLZ511" s="329"/>
      <c r="HMA511" s="329"/>
      <c r="HMB511" s="329"/>
      <c r="HMC511" s="329"/>
      <c r="HMD511" s="329"/>
      <c r="HME511" s="329"/>
      <c r="HMF511" s="329"/>
      <c r="HMG511" s="329"/>
      <c r="HMH511" s="329"/>
      <c r="HMI511" s="329"/>
      <c r="HMJ511" s="329"/>
      <c r="HMK511" s="329"/>
      <c r="HML511" s="329"/>
      <c r="HMM511" s="329"/>
      <c r="HMN511" s="329"/>
      <c r="HMO511" s="329"/>
      <c r="HMP511" s="329"/>
      <c r="HMQ511" s="329"/>
      <c r="HMR511" s="329"/>
      <c r="HMS511" s="329"/>
      <c r="HMT511" s="329"/>
      <c r="HMU511" s="329"/>
      <c r="HMV511" s="329"/>
      <c r="HMW511" s="329"/>
      <c r="HMX511" s="329"/>
      <c r="HMY511" s="329"/>
      <c r="HMZ511" s="329"/>
      <c r="HNA511" s="329"/>
      <c r="HNB511" s="329"/>
      <c r="HNC511" s="329"/>
      <c r="HND511" s="329"/>
      <c r="HNE511" s="329"/>
      <c r="HNF511" s="329"/>
      <c r="HNG511" s="329"/>
      <c r="HNH511" s="329"/>
      <c r="HNI511" s="329"/>
      <c r="HNJ511" s="329"/>
      <c r="HNK511" s="329"/>
      <c r="HNL511" s="329"/>
      <c r="HNM511" s="329"/>
      <c r="HNN511" s="329"/>
      <c r="HNO511" s="329"/>
      <c r="HNP511" s="329"/>
      <c r="HNQ511" s="329"/>
      <c r="HNR511" s="329"/>
      <c r="HNS511" s="329"/>
      <c r="HNT511" s="329"/>
      <c r="HNU511" s="329"/>
      <c r="HNV511" s="329"/>
      <c r="HNW511" s="329"/>
      <c r="HNX511" s="329"/>
      <c r="HNY511" s="329"/>
      <c r="HNZ511" s="329"/>
      <c r="HOA511" s="329"/>
      <c r="HOB511" s="329"/>
      <c r="HOC511" s="329"/>
      <c r="HOD511" s="329"/>
      <c r="HOE511" s="329"/>
      <c r="HOF511" s="329"/>
      <c r="HOG511" s="329"/>
      <c r="HOH511" s="329"/>
      <c r="HOI511" s="329"/>
      <c r="HOJ511" s="329"/>
      <c r="HOK511" s="329"/>
      <c r="HOL511" s="329"/>
      <c r="HOM511" s="329"/>
      <c r="HON511" s="329"/>
      <c r="HOO511" s="329"/>
      <c r="HOP511" s="329"/>
      <c r="HOQ511" s="329"/>
      <c r="HOR511" s="329"/>
      <c r="HOS511" s="329"/>
      <c r="HOT511" s="329"/>
      <c r="HOU511" s="329"/>
      <c r="HOV511" s="329"/>
      <c r="HOW511" s="329"/>
      <c r="HOX511" s="329"/>
      <c r="HOY511" s="329"/>
      <c r="HOZ511" s="329"/>
      <c r="HPA511" s="329"/>
      <c r="HPB511" s="329"/>
      <c r="HPC511" s="329"/>
      <c r="HPD511" s="329"/>
      <c r="HPE511" s="329"/>
      <c r="HPF511" s="329"/>
      <c r="HPG511" s="329"/>
      <c r="HPH511" s="329"/>
      <c r="HPI511" s="329"/>
      <c r="HPJ511" s="329"/>
      <c r="HPK511" s="329"/>
      <c r="HPL511" s="329"/>
      <c r="HPM511" s="329"/>
      <c r="HPN511" s="329"/>
      <c r="HPO511" s="329"/>
      <c r="HPP511" s="329"/>
      <c r="HPQ511" s="329"/>
      <c r="HPR511" s="329"/>
      <c r="HPS511" s="329"/>
      <c r="HPT511" s="329"/>
      <c r="HPU511" s="329"/>
      <c r="HPV511" s="329"/>
      <c r="HPW511" s="329"/>
      <c r="HPX511" s="329"/>
      <c r="HPY511" s="329"/>
      <c r="HPZ511" s="329"/>
      <c r="HQA511" s="329"/>
      <c r="HQB511" s="329"/>
      <c r="HQC511" s="329"/>
      <c r="HQD511" s="329"/>
      <c r="HQE511" s="329"/>
      <c r="HQF511" s="329"/>
      <c r="HQG511" s="329"/>
      <c r="HQH511" s="329"/>
      <c r="HQI511" s="329"/>
      <c r="HQJ511" s="329"/>
      <c r="HQK511" s="329"/>
      <c r="HQL511" s="329"/>
      <c r="HQM511" s="329"/>
      <c r="HQN511" s="329"/>
      <c r="HQO511" s="329"/>
      <c r="HQP511" s="329"/>
      <c r="HQQ511" s="329"/>
      <c r="HQR511" s="329"/>
      <c r="HQS511" s="329"/>
      <c r="HQT511" s="329"/>
      <c r="HQU511" s="329"/>
      <c r="HQV511" s="329"/>
      <c r="HQW511" s="329"/>
      <c r="HQX511" s="329"/>
      <c r="HQY511" s="329"/>
      <c r="HQZ511" s="329"/>
      <c r="HRA511" s="329"/>
      <c r="HRB511" s="329"/>
      <c r="HRC511" s="329"/>
      <c r="HRD511" s="329"/>
      <c r="HRE511" s="329"/>
      <c r="HRF511" s="329"/>
      <c r="HRG511" s="329"/>
      <c r="HRH511" s="329"/>
      <c r="HRI511" s="329"/>
      <c r="HRJ511" s="329"/>
      <c r="HRK511" s="329"/>
      <c r="HRL511" s="329"/>
      <c r="HRM511" s="329"/>
      <c r="HRN511" s="329"/>
      <c r="HRO511" s="329"/>
      <c r="HRP511" s="329"/>
      <c r="HRQ511" s="329"/>
      <c r="HRR511" s="329"/>
      <c r="HRS511" s="329"/>
      <c r="HRT511" s="329"/>
      <c r="HRU511" s="329"/>
      <c r="HRV511" s="329"/>
      <c r="HRW511" s="329"/>
      <c r="HRX511" s="329"/>
      <c r="HRY511" s="329"/>
      <c r="HRZ511" s="329"/>
      <c r="HSA511" s="329"/>
      <c r="HSB511" s="329"/>
      <c r="HSC511" s="329"/>
      <c r="HSD511" s="329"/>
      <c r="HSE511" s="329"/>
      <c r="HSF511" s="329"/>
      <c r="HSG511" s="329"/>
      <c r="HSH511" s="329"/>
      <c r="HSI511" s="329"/>
      <c r="HSJ511" s="329"/>
      <c r="HSK511" s="329"/>
      <c r="HSL511" s="329"/>
      <c r="HSM511" s="329"/>
      <c r="HSN511" s="329"/>
      <c r="HSO511" s="329"/>
      <c r="HSP511" s="329"/>
      <c r="HSQ511" s="329"/>
      <c r="HSR511" s="329"/>
      <c r="HSS511" s="329"/>
      <c r="HST511" s="329"/>
      <c r="HSU511" s="329"/>
      <c r="HSV511" s="329"/>
      <c r="HSW511" s="329"/>
      <c r="HSX511" s="329"/>
      <c r="HSY511" s="329"/>
      <c r="HSZ511" s="329"/>
      <c r="HTA511" s="329"/>
      <c r="HTB511" s="329"/>
      <c r="HTC511" s="329"/>
      <c r="HTD511" s="329"/>
      <c r="HTE511" s="329"/>
      <c r="HTF511" s="329"/>
      <c r="HTG511" s="329"/>
      <c r="HTH511" s="329"/>
      <c r="HTI511" s="329"/>
      <c r="HTJ511" s="329"/>
      <c r="HTK511" s="329"/>
      <c r="HTL511" s="329"/>
      <c r="HTM511" s="329"/>
      <c r="HTN511" s="329"/>
      <c r="HTO511" s="329"/>
      <c r="HTP511" s="329"/>
      <c r="HTQ511" s="329"/>
      <c r="HTR511" s="329"/>
      <c r="HTS511" s="329"/>
      <c r="HTT511" s="329"/>
      <c r="HTU511" s="329"/>
      <c r="HTV511" s="329"/>
      <c r="HTW511" s="329"/>
      <c r="HTX511" s="329"/>
      <c r="HTY511" s="329"/>
      <c r="HTZ511" s="329"/>
      <c r="HUA511" s="329"/>
      <c r="HUB511" s="329"/>
      <c r="HUC511" s="329"/>
      <c r="HUD511" s="329"/>
      <c r="HUE511" s="329"/>
      <c r="HUF511" s="329"/>
      <c r="HUG511" s="329"/>
      <c r="HUH511" s="329"/>
      <c r="HUI511" s="329"/>
      <c r="HUJ511" s="329"/>
      <c r="HUK511" s="329"/>
      <c r="HUL511" s="329"/>
      <c r="HUM511" s="329"/>
      <c r="HUN511" s="329"/>
      <c r="HUO511" s="329"/>
      <c r="HUP511" s="329"/>
      <c r="HUQ511" s="329"/>
      <c r="HUR511" s="329"/>
      <c r="HUS511" s="329"/>
      <c r="HUT511" s="329"/>
      <c r="HUU511" s="329"/>
      <c r="HUV511" s="329"/>
      <c r="HUW511" s="329"/>
      <c r="HUX511" s="329"/>
      <c r="HUY511" s="329"/>
      <c r="HUZ511" s="329"/>
      <c r="HVA511" s="329"/>
      <c r="HVB511" s="329"/>
      <c r="HVC511" s="329"/>
      <c r="HVD511" s="329"/>
      <c r="HVE511" s="329"/>
      <c r="HVF511" s="329"/>
      <c r="HVG511" s="329"/>
      <c r="HVH511" s="329"/>
      <c r="HVI511" s="329"/>
      <c r="HVJ511" s="329"/>
      <c r="HVK511" s="329"/>
      <c r="HVL511" s="329"/>
      <c r="HVM511" s="329"/>
      <c r="HVN511" s="329"/>
      <c r="HVO511" s="329"/>
      <c r="HVP511" s="329"/>
      <c r="HVQ511" s="329"/>
      <c r="HVR511" s="329"/>
      <c r="HVS511" s="329"/>
      <c r="HVT511" s="329"/>
      <c r="HVU511" s="329"/>
      <c r="HVV511" s="329"/>
      <c r="HVW511" s="329"/>
      <c r="HVX511" s="329"/>
      <c r="HVY511" s="329"/>
      <c r="HVZ511" s="329"/>
      <c r="HWA511" s="329"/>
      <c r="HWB511" s="329"/>
      <c r="HWC511" s="329"/>
      <c r="HWD511" s="329"/>
      <c r="HWE511" s="329"/>
      <c r="HWF511" s="329"/>
      <c r="HWG511" s="329"/>
      <c r="HWH511" s="329"/>
      <c r="HWI511" s="329"/>
      <c r="HWJ511" s="329"/>
      <c r="HWK511" s="329"/>
      <c r="HWL511" s="329"/>
      <c r="HWM511" s="329"/>
      <c r="HWN511" s="329"/>
      <c r="HWO511" s="329"/>
      <c r="HWP511" s="329"/>
      <c r="HWQ511" s="329"/>
      <c r="HWR511" s="329"/>
      <c r="HWS511" s="329"/>
      <c r="HWT511" s="329"/>
      <c r="HWU511" s="329"/>
      <c r="HWV511" s="329"/>
      <c r="HWW511" s="329"/>
      <c r="HWX511" s="329"/>
      <c r="HWY511" s="329"/>
      <c r="HWZ511" s="329"/>
      <c r="HXA511" s="329"/>
      <c r="HXB511" s="329"/>
      <c r="HXC511" s="329"/>
      <c r="HXD511" s="329"/>
      <c r="HXE511" s="329"/>
      <c r="HXF511" s="329"/>
      <c r="HXG511" s="329"/>
      <c r="HXH511" s="329"/>
      <c r="HXI511" s="329"/>
      <c r="HXJ511" s="329"/>
      <c r="HXK511" s="329"/>
      <c r="HXL511" s="329"/>
      <c r="HXM511" s="329"/>
      <c r="HXN511" s="329"/>
      <c r="HXO511" s="329"/>
      <c r="HXP511" s="329"/>
      <c r="HXQ511" s="329"/>
      <c r="HXR511" s="329"/>
      <c r="HXS511" s="329"/>
      <c r="HXT511" s="329"/>
      <c r="HXU511" s="329"/>
      <c r="HXV511" s="329"/>
      <c r="HXW511" s="329"/>
      <c r="HXX511" s="329"/>
      <c r="HXY511" s="329"/>
      <c r="HXZ511" s="329"/>
      <c r="HYA511" s="329"/>
      <c r="HYB511" s="329"/>
      <c r="HYC511" s="329"/>
      <c r="HYD511" s="329"/>
      <c r="HYE511" s="329"/>
      <c r="HYF511" s="329"/>
      <c r="HYG511" s="329"/>
      <c r="HYH511" s="329"/>
      <c r="HYI511" s="329"/>
      <c r="HYJ511" s="329"/>
      <c r="HYK511" s="329"/>
      <c r="HYL511" s="329"/>
      <c r="HYM511" s="329"/>
      <c r="HYN511" s="329"/>
      <c r="HYO511" s="329"/>
      <c r="HYP511" s="329"/>
      <c r="HYQ511" s="329"/>
      <c r="HYR511" s="329"/>
      <c r="HYS511" s="329"/>
      <c r="HYT511" s="329"/>
      <c r="HYU511" s="329"/>
      <c r="HYV511" s="329"/>
      <c r="HYW511" s="329"/>
      <c r="HYX511" s="329"/>
      <c r="HYY511" s="329"/>
      <c r="HYZ511" s="329"/>
      <c r="HZA511" s="329"/>
      <c r="HZB511" s="329"/>
      <c r="HZC511" s="329"/>
      <c r="HZD511" s="329"/>
      <c r="HZE511" s="329"/>
      <c r="HZF511" s="329"/>
      <c r="HZG511" s="329"/>
      <c r="HZH511" s="329"/>
      <c r="HZI511" s="329"/>
      <c r="HZJ511" s="329"/>
      <c r="HZK511" s="329"/>
      <c r="HZL511" s="329"/>
      <c r="HZM511" s="329"/>
      <c r="HZN511" s="329"/>
      <c r="HZO511" s="329"/>
      <c r="HZP511" s="329"/>
      <c r="HZQ511" s="329"/>
      <c r="HZR511" s="329"/>
      <c r="HZS511" s="329"/>
      <c r="HZT511" s="329"/>
      <c r="HZU511" s="329"/>
      <c r="HZV511" s="329"/>
      <c r="HZW511" s="329"/>
      <c r="HZX511" s="329"/>
      <c r="HZY511" s="329"/>
      <c r="HZZ511" s="329"/>
      <c r="IAA511" s="329"/>
      <c r="IAB511" s="329"/>
      <c r="IAC511" s="329"/>
      <c r="IAD511" s="329"/>
      <c r="IAE511" s="329"/>
      <c r="IAF511" s="329"/>
      <c r="IAG511" s="329"/>
      <c r="IAH511" s="329"/>
      <c r="IAI511" s="329"/>
      <c r="IAJ511" s="329"/>
      <c r="IAK511" s="329"/>
      <c r="IAL511" s="329"/>
      <c r="IAM511" s="329"/>
      <c r="IAN511" s="329"/>
      <c r="IAO511" s="329"/>
      <c r="IAP511" s="329"/>
      <c r="IAQ511" s="329"/>
      <c r="IAR511" s="329"/>
      <c r="IAS511" s="329"/>
      <c r="IAT511" s="329"/>
      <c r="IAU511" s="329"/>
      <c r="IAV511" s="329"/>
      <c r="IAW511" s="329"/>
      <c r="IAX511" s="329"/>
      <c r="IAY511" s="329"/>
      <c r="IAZ511" s="329"/>
      <c r="IBA511" s="329"/>
      <c r="IBB511" s="329"/>
      <c r="IBC511" s="329"/>
      <c r="IBD511" s="329"/>
      <c r="IBE511" s="329"/>
      <c r="IBF511" s="329"/>
      <c r="IBG511" s="329"/>
      <c r="IBH511" s="329"/>
      <c r="IBI511" s="329"/>
      <c r="IBJ511" s="329"/>
      <c r="IBK511" s="329"/>
      <c r="IBL511" s="329"/>
      <c r="IBM511" s="329"/>
      <c r="IBN511" s="329"/>
      <c r="IBO511" s="329"/>
      <c r="IBP511" s="329"/>
      <c r="IBQ511" s="329"/>
      <c r="IBR511" s="329"/>
      <c r="IBS511" s="329"/>
      <c r="IBT511" s="329"/>
      <c r="IBU511" s="329"/>
      <c r="IBV511" s="329"/>
      <c r="IBW511" s="329"/>
      <c r="IBX511" s="329"/>
      <c r="IBY511" s="329"/>
      <c r="IBZ511" s="329"/>
      <c r="ICA511" s="329"/>
      <c r="ICB511" s="329"/>
      <c r="ICC511" s="329"/>
      <c r="ICD511" s="329"/>
      <c r="ICE511" s="329"/>
      <c r="ICF511" s="329"/>
      <c r="ICG511" s="329"/>
      <c r="ICH511" s="329"/>
      <c r="ICI511" s="329"/>
      <c r="ICJ511" s="329"/>
      <c r="ICK511" s="329"/>
      <c r="ICL511" s="329"/>
      <c r="ICM511" s="329"/>
      <c r="ICN511" s="329"/>
      <c r="ICO511" s="329"/>
      <c r="ICP511" s="329"/>
      <c r="ICQ511" s="329"/>
      <c r="ICR511" s="329"/>
      <c r="ICS511" s="329"/>
      <c r="ICT511" s="329"/>
      <c r="ICU511" s="329"/>
      <c r="ICV511" s="329"/>
      <c r="ICW511" s="329"/>
      <c r="ICX511" s="329"/>
      <c r="ICY511" s="329"/>
      <c r="ICZ511" s="329"/>
      <c r="IDA511" s="329"/>
      <c r="IDB511" s="329"/>
      <c r="IDC511" s="329"/>
      <c r="IDD511" s="329"/>
      <c r="IDE511" s="329"/>
      <c r="IDF511" s="329"/>
      <c r="IDG511" s="329"/>
      <c r="IDH511" s="329"/>
      <c r="IDI511" s="329"/>
      <c r="IDJ511" s="329"/>
      <c r="IDK511" s="329"/>
      <c r="IDL511" s="329"/>
      <c r="IDM511" s="329"/>
      <c r="IDN511" s="329"/>
      <c r="IDO511" s="329"/>
      <c r="IDP511" s="329"/>
      <c r="IDQ511" s="329"/>
      <c r="IDR511" s="329"/>
      <c r="IDS511" s="329"/>
      <c r="IDT511" s="329"/>
      <c r="IDU511" s="329"/>
      <c r="IDV511" s="329"/>
      <c r="IDW511" s="329"/>
      <c r="IDX511" s="329"/>
      <c r="IDY511" s="329"/>
      <c r="IDZ511" s="329"/>
      <c r="IEA511" s="329"/>
      <c r="IEB511" s="329"/>
      <c r="IEC511" s="329"/>
      <c r="IED511" s="329"/>
      <c r="IEE511" s="329"/>
      <c r="IEF511" s="329"/>
      <c r="IEG511" s="329"/>
      <c r="IEH511" s="329"/>
      <c r="IEI511" s="329"/>
      <c r="IEJ511" s="329"/>
      <c r="IEK511" s="329"/>
      <c r="IEL511" s="329"/>
      <c r="IEM511" s="329"/>
      <c r="IEN511" s="329"/>
      <c r="IEO511" s="329"/>
      <c r="IEP511" s="329"/>
      <c r="IEQ511" s="329"/>
      <c r="IER511" s="329"/>
      <c r="IES511" s="329"/>
      <c r="IET511" s="329"/>
      <c r="IEU511" s="329"/>
      <c r="IEV511" s="329"/>
      <c r="IEW511" s="329"/>
      <c r="IEX511" s="329"/>
      <c r="IEY511" s="329"/>
      <c r="IEZ511" s="329"/>
      <c r="IFA511" s="329"/>
      <c r="IFB511" s="329"/>
      <c r="IFC511" s="329"/>
      <c r="IFD511" s="329"/>
      <c r="IFE511" s="329"/>
      <c r="IFF511" s="329"/>
      <c r="IFG511" s="329"/>
      <c r="IFH511" s="329"/>
      <c r="IFI511" s="329"/>
      <c r="IFJ511" s="329"/>
      <c r="IFK511" s="329"/>
      <c r="IFL511" s="329"/>
      <c r="IFM511" s="329"/>
      <c r="IFN511" s="329"/>
      <c r="IFO511" s="329"/>
      <c r="IFP511" s="329"/>
      <c r="IFQ511" s="329"/>
      <c r="IFR511" s="329"/>
      <c r="IFS511" s="329"/>
      <c r="IFT511" s="329"/>
      <c r="IFU511" s="329"/>
      <c r="IFV511" s="329"/>
      <c r="IFW511" s="329"/>
      <c r="IFX511" s="329"/>
      <c r="IFY511" s="329"/>
      <c r="IFZ511" s="329"/>
      <c r="IGA511" s="329"/>
      <c r="IGB511" s="329"/>
      <c r="IGC511" s="329"/>
      <c r="IGD511" s="329"/>
      <c r="IGE511" s="329"/>
      <c r="IGF511" s="329"/>
      <c r="IGG511" s="329"/>
      <c r="IGH511" s="329"/>
      <c r="IGI511" s="329"/>
      <c r="IGJ511" s="329"/>
      <c r="IGK511" s="329"/>
      <c r="IGL511" s="329"/>
      <c r="IGM511" s="329"/>
      <c r="IGN511" s="329"/>
      <c r="IGO511" s="329"/>
      <c r="IGP511" s="329"/>
      <c r="IGQ511" s="329"/>
      <c r="IGR511" s="329"/>
      <c r="IGS511" s="329"/>
      <c r="IGT511" s="329"/>
      <c r="IGU511" s="329"/>
      <c r="IGV511" s="329"/>
      <c r="IGW511" s="329"/>
      <c r="IGX511" s="329"/>
      <c r="IGY511" s="329"/>
      <c r="IGZ511" s="329"/>
      <c r="IHA511" s="329"/>
      <c r="IHB511" s="329"/>
      <c r="IHC511" s="329"/>
      <c r="IHD511" s="329"/>
      <c r="IHE511" s="329"/>
      <c r="IHF511" s="329"/>
      <c r="IHG511" s="329"/>
      <c r="IHH511" s="329"/>
      <c r="IHI511" s="329"/>
      <c r="IHJ511" s="329"/>
      <c r="IHK511" s="329"/>
      <c r="IHL511" s="329"/>
      <c r="IHM511" s="329"/>
      <c r="IHN511" s="329"/>
      <c r="IHO511" s="329"/>
      <c r="IHP511" s="329"/>
      <c r="IHQ511" s="329"/>
      <c r="IHR511" s="329"/>
      <c r="IHS511" s="329"/>
      <c r="IHT511" s="329"/>
      <c r="IHU511" s="329"/>
      <c r="IHV511" s="329"/>
      <c r="IHW511" s="329"/>
      <c r="IHX511" s="329"/>
      <c r="IHY511" s="329"/>
      <c r="IHZ511" s="329"/>
      <c r="IIA511" s="329"/>
      <c r="IIB511" s="329"/>
      <c r="IIC511" s="329"/>
      <c r="IID511" s="329"/>
      <c r="IIE511" s="329"/>
      <c r="IIF511" s="329"/>
      <c r="IIG511" s="329"/>
      <c r="IIH511" s="329"/>
      <c r="III511" s="329"/>
      <c r="IIJ511" s="329"/>
      <c r="IIK511" s="329"/>
      <c r="IIL511" s="329"/>
      <c r="IIM511" s="329"/>
      <c r="IIN511" s="329"/>
      <c r="IIO511" s="329"/>
      <c r="IIP511" s="329"/>
      <c r="IIQ511" s="329"/>
      <c r="IIR511" s="329"/>
      <c r="IIS511" s="329"/>
      <c r="IIT511" s="329"/>
      <c r="IIU511" s="329"/>
      <c r="IIV511" s="329"/>
      <c r="IIW511" s="329"/>
      <c r="IIX511" s="329"/>
      <c r="IIY511" s="329"/>
      <c r="IIZ511" s="329"/>
      <c r="IJA511" s="329"/>
      <c r="IJB511" s="329"/>
      <c r="IJC511" s="329"/>
      <c r="IJD511" s="329"/>
      <c r="IJE511" s="329"/>
      <c r="IJF511" s="329"/>
      <c r="IJG511" s="329"/>
      <c r="IJH511" s="329"/>
      <c r="IJI511" s="329"/>
      <c r="IJJ511" s="329"/>
      <c r="IJK511" s="329"/>
      <c r="IJL511" s="329"/>
      <c r="IJM511" s="329"/>
      <c r="IJN511" s="329"/>
      <c r="IJO511" s="329"/>
      <c r="IJP511" s="329"/>
      <c r="IJQ511" s="329"/>
      <c r="IJR511" s="329"/>
      <c r="IJS511" s="329"/>
      <c r="IJT511" s="329"/>
      <c r="IJU511" s="329"/>
      <c r="IJV511" s="329"/>
      <c r="IJW511" s="329"/>
      <c r="IJX511" s="329"/>
      <c r="IJY511" s="329"/>
      <c r="IJZ511" s="329"/>
      <c r="IKA511" s="329"/>
      <c r="IKB511" s="329"/>
      <c r="IKC511" s="329"/>
      <c r="IKD511" s="329"/>
      <c r="IKE511" s="329"/>
      <c r="IKF511" s="329"/>
      <c r="IKG511" s="329"/>
      <c r="IKH511" s="329"/>
      <c r="IKI511" s="329"/>
      <c r="IKJ511" s="329"/>
      <c r="IKK511" s="329"/>
      <c r="IKL511" s="329"/>
      <c r="IKM511" s="329"/>
      <c r="IKN511" s="329"/>
      <c r="IKO511" s="329"/>
      <c r="IKP511" s="329"/>
      <c r="IKQ511" s="329"/>
      <c r="IKR511" s="329"/>
      <c r="IKS511" s="329"/>
      <c r="IKT511" s="329"/>
      <c r="IKU511" s="329"/>
      <c r="IKV511" s="329"/>
      <c r="IKW511" s="329"/>
      <c r="IKX511" s="329"/>
      <c r="IKY511" s="329"/>
      <c r="IKZ511" s="329"/>
      <c r="ILA511" s="329"/>
      <c r="ILB511" s="329"/>
      <c r="ILC511" s="329"/>
      <c r="ILD511" s="329"/>
      <c r="ILE511" s="329"/>
      <c r="ILF511" s="329"/>
      <c r="ILG511" s="329"/>
      <c r="ILH511" s="329"/>
      <c r="ILI511" s="329"/>
      <c r="ILJ511" s="329"/>
      <c r="ILK511" s="329"/>
      <c r="ILL511" s="329"/>
      <c r="ILM511" s="329"/>
      <c r="ILN511" s="329"/>
      <c r="ILO511" s="329"/>
      <c r="ILP511" s="329"/>
      <c r="ILQ511" s="329"/>
      <c r="ILR511" s="329"/>
      <c r="ILS511" s="329"/>
      <c r="ILT511" s="329"/>
      <c r="ILU511" s="329"/>
      <c r="ILV511" s="329"/>
      <c r="ILW511" s="329"/>
      <c r="ILX511" s="329"/>
      <c r="ILY511" s="329"/>
      <c r="ILZ511" s="329"/>
      <c r="IMA511" s="329"/>
      <c r="IMB511" s="329"/>
      <c r="IMC511" s="329"/>
      <c r="IMD511" s="329"/>
      <c r="IME511" s="329"/>
      <c r="IMF511" s="329"/>
      <c r="IMG511" s="329"/>
      <c r="IMH511" s="329"/>
      <c r="IMI511" s="329"/>
      <c r="IMJ511" s="329"/>
      <c r="IMK511" s="329"/>
      <c r="IML511" s="329"/>
      <c r="IMM511" s="329"/>
      <c r="IMN511" s="329"/>
      <c r="IMO511" s="329"/>
      <c r="IMP511" s="329"/>
      <c r="IMQ511" s="329"/>
      <c r="IMR511" s="329"/>
      <c r="IMS511" s="329"/>
      <c r="IMT511" s="329"/>
      <c r="IMU511" s="329"/>
      <c r="IMV511" s="329"/>
      <c r="IMW511" s="329"/>
      <c r="IMX511" s="329"/>
      <c r="IMY511" s="329"/>
      <c r="IMZ511" s="329"/>
      <c r="INA511" s="329"/>
      <c r="INB511" s="329"/>
      <c r="INC511" s="329"/>
      <c r="IND511" s="329"/>
      <c r="INE511" s="329"/>
      <c r="INF511" s="329"/>
      <c r="ING511" s="329"/>
      <c r="INH511" s="329"/>
      <c r="INI511" s="329"/>
      <c r="INJ511" s="329"/>
      <c r="INK511" s="329"/>
      <c r="INL511" s="329"/>
      <c r="INM511" s="329"/>
      <c r="INN511" s="329"/>
      <c r="INO511" s="329"/>
      <c r="INP511" s="329"/>
      <c r="INQ511" s="329"/>
      <c r="INR511" s="329"/>
      <c r="INS511" s="329"/>
      <c r="INT511" s="329"/>
      <c r="INU511" s="329"/>
      <c r="INV511" s="329"/>
      <c r="INW511" s="329"/>
      <c r="INX511" s="329"/>
      <c r="INY511" s="329"/>
      <c r="INZ511" s="329"/>
      <c r="IOA511" s="329"/>
      <c r="IOB511" s="329"/>
      <c r="IOC511" s="329"/>
      <c r="IOD511" s="329"/>
      <c r="IOE511" s="329"/>
      <c r="IOF511" s="329"/>
      <c r="IOG511" s="329"/>
      <c r="IOH511" s="329"/>
      <c r="IOI511" s="329"/>
      <c r="IOJ511" s="329"/>
      <c r="IOK511" s="329"/>
      <c r="IOL511" s="329"/>
      <c r="IOM511" s="329"/>
      <c r="ION511" s="329"/>
      <c r="IOO511" s="329"/>
      <c r="IOP511" s="329"/>
      <c r="IOQ511" s="329"/>
      <c r="IOR511" s="329"/>
      <c r="IOS511" s="329"/>
      <c r="IOT511" s="329"/>
      <c r="IOU511" s="329"/>
      <c r="IOV511" s="329"/>
      <c r="IOW511" s="329"/>
      <c r="IOX511" s="329"/>
      <c r="IOY511" s="329"/>
      <c r="IOZ511" s="329"/>
      <c r="IPA511" s="329"/>
      <c r="IPB511" s="329"/>
      <c r="IPC511" s="329"/>
      <c r="IPD511" s="329"/>
      <c r="IPE511" s="329"/>
      <c r="IPF511" s="329"/>
      <c r="IPG511" s="329"/>
      <c r="IPH511" s="329"/>
      <c r="IPI511" s="329"/>
      <c r="IPJ511" s="329"/>
      <c r="IPK511" s="329"/>
      <c r="IPL511" s="329"/>
      <c r="IPM511" s="329"/>
      <c r="IPN511" s="329"/>
      <c r="IPO511" s="329"/>
      <c r="IPP511" s="329"/>
      <c r="IPQ511" s="329"/>
      <c r="IPR511" s="329"/>
      <c r="IPS511" s="329"/>
      <c r="IPT511" s="329"/>
      <c r="IPU511" s="329"/>
      <c r="IPV511" s="329"/>
      <c r="IPW511" s="329"/>
      <c r="IPX511" s="329"/>
      <c r="IPY511" s="329"/>
      <c r="IPZ511" s="329"/>
      <c r="IQA511" s="329"/>
      <c r="IQB511" s="329"/>
      <c r="IQC511" s="329"/>
      <c r="IQD511" s="329"/>
      <c r="IQE511" s="329"/>
      <c r="IQF511" s="329"/>
      <c r="IQG511" s="329"/>
      <c r="IQH511" s="329"/>
      <c r="IQI511" s="329"/>
      <c r="IQJ511" s="329"/>
      <c r="IQK511" s="329"/>
      <c r="IQL511" s="329"/>
      <c r="IQM511" s="329"/>
      <c r="IQN511" s="329"/>
      <c r="IQO511" s="329"/>
      <c r="IQP511" s="329"/>
      <c r="IQQ511" s="329"/>
      <c r="IQR511" s="329"/>
      <c r="IQS511" s="329"/>
      <c r="IQT511" s="329"/>
      <c r="IQU511" s="329"/>
      <c r="IQV511" s="329"/>
      <c r="IQW511" s="329"/>
      <c r="IQX511" s="329"/>
      <c r="IQY511" s="329"/>
      <c r="IQZ511" s="329"/>
      <c r="IRA511" s="329"/>
      <c r="IRB511" s="329"/>
      <c r="IRC511" s="329"/>
      <c r="IRD511" s="329"/>
      <c r="IRE511" s="329"/>
      <c r="IRF511" s="329"/>
      <c r="IRG511" s="329"/>
      <c r="IRH511" s="329"/>
      <c r="IRI511" s="329"/>
      <c r="IRJ511" s="329"/>
      <c r="IRK511" s="329"/>
      <c r="IRL511" s="329"/>
      <c r="IRM511" s="329"/>
      <c r="IRN511" s="329"/>
      <c r="IRO511" s="329"/>
      <c r="IRP511" s="329"/>
      <c r="IRQ511" s="329"/>
      <c r="IRR511" s="329"/>
      <c r="IRS511" s="329"/>
      <c r="IRT511" s="329"/>
      <c r="IRU511" s="329"/>
      <c r="IRV511" s="329"/>
      <c r="IRW511" s="329"/>
      <c r="IRX511" s="329"/>
      <c r="IRY511" s="329"/>
      <c r="IRZ511" s="329"/>
      <c r="ISA511" s="329"/>
      <c r="ISB511" s="329"/>
      <c r="ISC511" s="329"/>
      <c r="ISD511" s="329"/>
      <c r="ISE511" s="329"/>
      <c r="ISF511" s="329"/>
      <c r="ISG511" s="329"/>
      <c r="ISH511" s="329"/>
      <c r="ISI511" s="329"/>
      <c r="ISJ511" s="329"/>
      <c r="ISK511" s="329"/>
      <c r="ISL511" s="329"/>
      <c r="ISM511" s="329"/>
      <c r="ISN511" s="329"/>
      <c r="ISO511" s="329"/>
      <c r="ISP511" s="329"/>
      <c r="ISQ511" s="329"/>
      <c r="ISR511" s="329"/>
      <c r="ISS511" s="329"/>
      <c r="IST511" s="329"/>
      <c r="ISU511" s="329"/>
      <c r="ISV511" s="329"/>
      <c r="ISW511" s="329"/>
      <c r="ISX511" s="329"/>
      <c r="ISY511" s="329"/>
      <c r="ISZ511" s="329"/>
      <c r="ITA511" s="329"/>
      <c r="ITB511" s="329"/>
      <c r="ITC511" s="329"/>
      <c r="ITD511" s="329"/>
      <c r="ITE511" s="329"/>
      <c r="ITF511" s="329"/>
      <c r="ITG511" s="329"/>
      <c r="ITH511" s="329"/>
      <c r="ITI511" s="329"/>
      <c r="ITJ511" s="329"/>
      <c r="ITK511" s="329"/>
      <c r="ITL511" s="329"/>
      <c r="ITM511" s="329"/>
      <c r="ITN511" s="329"/>
      <c r="ITO511" s="329"/>
      <c r="ITP511" s="329"/>
      <c r="ITQ511" s="329"/>
      <c r="ITR511" s="329"/>
      <c r="ITS511" s="329"/>
      <c r="ITT511" s="329"/>
      <c r="ITU511" s="329"/>
      <c r="ITV511" s="329"/>
      <c r="ITW511" s="329"/>
      <c r="ITX511" s="329"/>
      <c r="ITY511" s="329"/>
      <c r="ITZ511" s="329"/>
      <c r="IUA511" s="329"/>
      <c r="IUB511" s="329"/>
      <c r="IUC511" s="329"/>
      <c r="IUD511" s="329"/>
      <c r="IUE511" s="329"/>
      <c r="IUF511" s="329"/>
      <c r="IUG511" s="329"/>
      <c r="IUH511" s="329"/>
      <c r="IUI511" s="329"/>
      <c r="IUJ511" s="329"/>
      <c r="IUK511" s="329"/>
      <c r="IUL511" s="329"/>
      <c r="IUM511" s="329"/>
      <c r="IUN511" s="329"/>
      <c r="IUO511" s="329"/>
      <c r="IUP511" s="329"/>
      <c r="IUQ511" s="329"/>
      <c r="IUR511" s="329"/>
      <c r="IUS511" s="329"/>
      <c r="IUT511" s="329"/>
      <c r="IUU511" s="329"/>
      <c r="IUV511" s="329"/>
      <c r="IUW511" s="329"/>
      <c r="IUX511" s="329"/>
      <c r="IUY511" s="329"/>
      <c r="IUZ511" s="329"/>
      <c r="IVA511" s="329"/>
      <c r="IVB511" s="329"/>
      <c r="IVC511" s="329"/>
      <c r="IVD511" s="329"/>
      <c r="IVE511" s="329"/>
      <c r="IVF511" s="329"/>
      <c r="IVG511" s="329"/>
      <c r="IVH511" s="329"/>
      <c r="IVI511" s="329"/>
      <c r="IVJ511" s="329"/>
      <c r="IVK511" s="329"/>
      <c r="IVL511" s="329"/>
      <c r="IVM511" s="329"/>
      <c r="IVN511" s="329"/>
      <c r="IVO511" s="329"/>
      <c r="IVP511" s="329"/>
      <c r="IVQ511" s="329"/>
      <c r="IVR511" s="329"/>
      <c r="IVS511" s="329"/>
      <c r="IVT511" s="329"/>
      <c r="IVU511" s="329"/>
      <c r="IVV511" s="329"/>
      <c r="IVW511" s="329"/>
      <c r="IVX511" s="329"/>
      <c r="IVY511" s="329"/>
      <c r="IVZ511" s="329"/>
      <c r="IWA511" s="329"/>
      <c r="IWB511" s="329"/>
      <c r="IWC511" s="329"/>
      <c r="IWD511" s="329"/>
      <c r="IWE511" s="329"/>
      <c r="IWF511" s="329"/>
      <c r="IWG511" s="329"/>
      <c r="IWH511" s="329"/>
      <c r="IWI511" s="329"/>
      <c r="IWJ511" s="329"/>
      <c r="IWK511" s="329"/>
      <c r="IWL511" s="329"/>
      <c r="IWM511" s="329"/>
      <c r="IWN511" s="329"/>
      <c r="IWO511" s="329"/>
      <c r="IWP511" s="329"/>
      <c r="IWQ511" s="329"/>
      <c r="IWR511" s="329"/>
      <c r="IWS511" s="329"/>
      <c r="IWT511" s="329"/>
      <c r="IWU511" s="329"/>
      <c r="IWV511" s="329"/>
      <c r="IWW511" s="329"/>
      <c r="IWX511" s="329"/>
      <c r="IWY511" s="329"/>
      <c r="IWZ511" s="329"/>
      <c r="IXA511" s="329"/>
      <c r="IXB511" s="329"/>
      <c r="IXC511" s="329"/>
      <c r="IXD511" s="329"/>
      <c r="IXE511" s="329"/>
      <c r="IXF511" s="329"/>
      <c r="IXG511" s="329"/>
      <c r="IXH511" s="329"/>
      <c r="IXI511" s="329"/>
      <c r="IXJ511" s="329"/>
      <c r="IXK511" s="329"/>
      <c r="IXL511" s="329"/>
      <c r="IXM511" s="329"/>
      <c r="IXN511" s="329"/>
      <c r="IXO511" s="329"/>
      <c r="IXP511" s="329"/>
      <c r="IXQ511" s="329"/>
      <c r="IXR511" s="329"/>
      <c r="IXS511" s="329"/>
      <c r="IXT511" s="329"/>
      <c r="IXU511" s="329"/>
      <c r="IXV511" s="329"/>
      <c r="IXW511" s="329"/>
      <c r="IXX511" s="329"/>
      <c r="IXY511" s="329"/>
      <c r="IXZ511" s="329"/>
      <c r="IYA511" s="329"/>
      <c r="IYB511" s="329"/>
      <c r="IYC511" s="329"/>
      <c r="IYD511" s="329"/>
      <c r="IYE511" s="329"/>
      <c r="IYF511" s="329"/>
      <c r="IYG511" s="329"/>
      <c r="IYH511" s="329"/>
      <c r="IYI511" s="329"/>
      <c r="IYJ511" s="329"/>
      <c r="IYK511" s="329"/>
      <c r="IYL511" s="329"/>
      <c r="IYM511" s="329"/>
      <c r="IYN511" s="329"/>
      <c r="IYO511" s="329"/>
      <c r="IYP511" s="329"/>
      <c r="IYQ511" s="329"/>
      <c r="IYR511" s="329"/>
      <c r="IYS511" s="329"/>
      <c r="IYT511" s="329"/>
      <c r="IYU511" s="329"/>
      <c r="IYV511" s="329"/>
      <c r="IYW511" s="329"/>
      <c r="IYX511" s="329"/>
      <c r="IYY511" s="329"/>
      <c r="IYZ511" s="329"/>
      <c r="IZA511" s="329"/>
      <c r="IZB511" s="329"/>
      <c r="IZC511" s="329"/>
      <c r="IZD511" s="329"/>
      <c r="IZE511" s="329"/>
      <c r="IZF511" s="329"/>
      <c r="IZG511" s="329"/>
      <c r="IZH511" s="329"/>
      <c r="IZI511" s="329"/>
      <c r="IZJ511" s="329"/>
      <c r="IZK511" s="329"/>
      <c r="IZL511" s="329"/>
      <c r="IZM511" s="329"/>
      <c r="IZN511" s="329"/>
      <c r="IZO511" s="329"/>
      <c r="IZP511" s="329"/>
      <c r="IZQ511" s="329"/>
      <c r="IZR511" s="329"/>
      <c r="IZS511" s="329"/>
      <c r="IZT511" s="329"/>
      <c r="IZU511" s="329"/>
      <c r="IZV511" s="329"/>
      <c r="IZW511" s="329"/>
      <c r="IZX511" s="329"/>
      <c r="IZY511" s="329"/>
      <c r="IZZ511" s="329"/>
      <c r="JAA511" s="329"/>
      <c r="JAB511" s="329"/>
      <c r="JAC511" s="329"/>
      <c r="JAD511" s="329"/>
      <c r="JAE511" s="329"/>
      <c r="JAF511" s="329"/>
      <c r="JAG511" s="329"/>
      <c r="JAH511" s="329"/>
      <c r="JAI511" s="329"/>
      <c r="JAJ511" s="329"/>
      <c r="JAK511" s="329"/>
      <c r="JAL511" s="329"/>
      <c r="JAM511" s="329"/>
      <c r="JAN511" s="329"/>
      <c r="JAO511" s="329"/>
      <c r="JAP511" s="329"/>
      <c r="JAQ511" s="329"/>
      <c r="JAR511" s="329"/>
      <c r="JAS511" s="329"/>
      <c r="JAT511" s="329"/>
      <c r="JAU511" s="329"/>
      <c r="JAV511" s="329"/>
      <c r="JAW511" s="329"/>
      <c r="JAX511" s="329"/>
      <c r="JAY511" s="329"/>
      <c r="JAZ511" s="329"/>
      <c r="JBA511" s="329"/>
      <c r="JBB511" s="329"/>
      <c r="JBC511" s="329"/>
      <c r="JBD511" s="329"/>
      <c r="JBE511" s="329"/>
      <c r="JBF511" s="329"/>
      <c r="JBG511" s="329"/>
      <c r="JBH511" s="329"/>
      <c r="JBI511" s="329"/>
      <c r="JBJ511" s="329"/>
      <c r="JBK511" s="329"/>
      <c r="JBL511" s="329"/>
      <c r="JBM511" s="329"/>
      <c r="JBN511" s="329"/>
      <c r="JBO511" s="329"/>
      <c r="JBP511" s="329"/>
      <c r="JBQ511" s="329"/>
      <c r="JBR511" s="329"/>
      <c r="JBS511" s="329"/>
      <c r="JBT511" s="329"/>
      <c r="JBU511" s="329"/>
      <c r="JBV511" s="329"/>
      <c r="JBW511" s="329"/>
      <c r="JBX511" s="329"/>
      <c r="JBY511" s="329"/>
      <c r="JBZ511" s="329"/>
      <c r="JCA511" s="329"/>
      <c r="JCB511" s="329"/>
      <c r="JCC511" s="329"/>
      <c r="JCD511" s="329"/>
      <c r="JCE511" s="329"/>
      <c r="JCF511" s="329"/>
      <c r="JCG511" s="329"/>
      <c r="JCH511" s="329"/>
      <c r="JCI511" s="329"/>
      <c r="JCJ511" s="329"/>
      <c r="JCK511" s="329"/>
      <c r="JCL511" s="329"/>
      <c r="JCM511" s="329"/>
      <c r="JCN511" s="329"/>
      <c r="JCO511" s="329"/>
      <c r="JCP511" s="329"/>
      <c r="JCQ511" s="329"/>
      <c r="JCR511" s="329"/>
      <c r="JCS511" s="329"/>
      <c r="JCT511" s="329"/>
      <c r="JCU511" s="329"/>
      <c r="JCV511" s="329"/>
      <c r="JCW511" s="329"/>
      <c r="JCX511" s="329"/>
      <c r="JCY511" s="329"/>
      <c r="JCZ511" s="329"/>
      <c r="JDA511" s="329"/>
      <c r="JDB511" s="329"/>
      <c r="JDC511" s="329"/>
      <c r="JDD511" s="329"/>
      <c r="JDE511" s="329"/>
      <c r="JDF511" s="329"/>
      <c r="JDG511" s="329"/>
      <c r="JDH511" s="329"/>
      <c r="JDI511" s="329"/>
      <c r="JDJ511" s="329"/>
      <c r="JDK511" s="329"/>
      <c r="JDL511" s="329"/>
      <c r="JDM511" s="329"/>
      <c r="JDN511" s="329"/>
      <c r="JDO511" s="329"/>
      <c r="JDP511" s="329"/>
      <c r="JDQ511" s="329"/>
      <c r="JDR511" s="329"/>
      <c r="JDS511" s="329"/>
      <c r="JDT511" s="329"/>
      <c r="JDU511" s="329"/>
      <c r="JDV511" s="329"/>
      <c r="JDW511" s="329"/>
      <c r="JDX511" s="329"/>
      <c r="JDY511" s="329"/>
      <c r="JDZ511" s="329"/>
      <c r="JEA511" s="329"/>
      <c r="JEB511" s="329"/>
      <c r="JEC511" s="329"/>
      <c r="JED511" s="329"/>
      <c r="JEE511" s="329"/>
      <c r="JEF511" s="329"/>
      <c r="JEG511" s="329"/>
      <c r="JEH511" s="329"/>
      <c r="JEI511" s="329"/>
      <c r="JEJ511" s="329"/>
      <c r="JEK511" s="329"/>
      <c r="JEL511" s="329"/>
      <c r="JEM511" s="329"/>
      <c r="JEN511" s="329"/>
      <c r="JEO511" s="329"/>
      <c r="JEP511" s="329"/>
      <c r="JEQ511" s="329"/>
      <c r="JER511" s="329"/>
      <c r="JES511" s="329"/>
      <c r="JET511" s="329"/>
      <c r="JEU511" s="329"/>
      <c r="JEV511" s="329"/>
      <c r="JEW511" s="329"/>
      <c r="JEX511" s="329"/>
      <c r="JEY511" s="329"/>
      <c r="JEZ511" s="329"/>
      <c r="JFA511" s="329"/>
      <c r="JFB511" s="329"/>
      <c r="JFC511" s="329"/>
      <c r="JFD511" s="329"/>
      <c r="JFE511" s="329"/>
      <c r="JFF511" s="329"/>
      <c r="JFG511" s="329"/>
      <c r="JFH511" s="329"/>
      <c r="JFI511" s="329"/>
      <c r="JFJ511" s="329"/>
      <c r="JFK511" s="329"/>
      <c r="JFL511" s="329"/>
      <c r="JFM511" s="329"/>
      <c r="JFN511" s="329"/>
      <c r="JFO511" s="329"/>
      <c r="JFP511" s="329"/>
      <c r="JFQ511" s="329"/>
      <c r="JFR511" s="329"/>
      <c r="JFS511" s="329"/>
      <c r="JFT511" s="329"/>
      <c r="JFU511" s="329"/>
      <c r="JFV511" s="329"/>
      <c r="JFW511" s="329"/>
      <c r="JFX511" s="329"/>
      <c r="JFY511" s="329"/>
      <c r="JFZ511" s="329"/>
      <c r="JGA511" s="329"/>
      <c r="JGB511" s="329"/>
      <c r="JGC511" s="329"/>
      <c r="JGD511" s="329"/>
      <c r="JGE511" s="329"/>
      <c r="JGF511" s="329"/>
      <c r="JGG511" s="329"/>
      <c r="JGH511" s="329"/>
      <c r="JGI511" s="329"/>
      <c r="JGJ511" s="329"/>
      <c r="JGK511" s="329"/>
      <c r="JGL511" s="329"/>
      <c r="JGM511" s="329"/>
      <c r="JGN511" s="329"/>
      <c r="JGO511" s="329"/>
      <c r="JGP511" s="329"/>
      <c r="JGQ511" s="329"/>
      <c r="JGR511" s="329"/>
      <c r="JGS511" s="329"/>
      <c r="JGT511" s="329"/>
      <c r="JGU511" s="329"/>
      <c r="JGV511" s="329"/>
      <c r="JGW511" s="329"/>
      <c r="JGX511" s="329"/>
      <c r="JGY511" s="329"/>
      <c r="JGZ511" s="329"/>
      <c r="JHA511" s="329"/>
      <c r="JHB511" s="329"/>
      <c r="JHC511" s="329"/>
      <c r="JHD511" s="329"/>
      <c r="JHE511" s="329"/>
      <c r="JHF511" s="329"/>
      <c r="JHG511" s="329"/>
      <c r="JHH511" s="329"/>
      <c r="JHI511" s="329"/>
      <c r="JHJ511" s="329"/>
      <c r="JHK511" s="329"/>
      <c r="JHL511" s="329"/>
      <c r="JHM511" s="329"/>
      <c r="JHN511" s="329"/>
      <c r="JHO511" s="329"/>
      <c r="JHP511" s="329"/>
      <c r="JHQ511" s="329"/>
      <c r="JHR511" s="329"/>
      <c r="JHS511" s="329"/>
      <c r="JHT511" s="329"/>
      <c r="JHU511" s="329"/>
      <c r="JHV511" s="329"/>
      <c r="JHW511" s="329"/>
      <c r="JHX511" s="329"/>
      <c r="JHY511" s="329"/>
      <c r="JHZ511" s="329"/>
      <c r="JIA511" s="329"/>
      <c r="JIB511" s="329"/>
      <c r="JIC511" s="329"/>
      <c r="JID511" s="329"/>
      <c r="JIE511" s="329"/>
      <c r="JIF511" s="329"/>
      <c r="JIG511" s="329"/>
      <c r="JIH511" s="329"/>
      <c r="JII511" s="329"/>
      <c r="JIJ511" s="329"/>
      <c r="JIK511" s="329"/>
      <c r="JIL511" s="329"/>
      <c r="JIM511" s="329"/>
      <c r="JIN511" s="329"/>
      <c r="JIO511" s="329"/>
      <c r="JIP511" s="329"/>
      <c r="JIQ511" s="329"/>
      <c r="JIR511" s="329"/>
      <c r="JIS511" s="329"/>
      <c r="JIT511" s="329"/>
      <c r="JIU511" s="329"/>
      <c r="JIV511" s="329"/>
      <c r="JIW511" s="329"/>
      <c r="JIX511" s="329"/>
      <c r="JIY511" s="329"/>
      <c r="JIZ511" s="329"/>
      <c r="JJA511" s="329"/>
      <c r="JJB511" s="329"/>
      <c r="JJC511" s="329"/>
      <c r="JJD511" s="329"/>
      <c r="JJE511" s="329"/>
      <c r="JJF511" s="329"/>
      <c r="JJG511" s="329"/>
      <c r="JJH511" s="329"/>
      <c r="JJI511" s="329"/>
      <c r="JJJ511" s="329"/>
      <c r="JJK511" s="329"/>
      <c r="JJL511" s="329"/>
      <c r="JJM511" s="329"/>
      <c r="JJN511" s="329"/>
      <c r="JJO511" s="329"/>
      <c r="JJP511" s="329"/>
      <c r="JJQ511" s="329"/>
      <c r="JJR511" s="329"/>
      <c r="JJS511" s="329"/>
      <c r="JJT511" s="329"/>
      <c r="JJU511" s="329"/>
      <c r="JJV511" s="329"/>
      <c r="JJW511" s="329"/>
      <c r="JJX511" s="329"/>
      <c r="JJY511" s="329"/>
      <c r="JJZ511" s="329"/>
      <c r="JKA511" s="329"/>
      <c r="JKB511" s="329"/>
      <c r="JKC511" s="329"/>
      <c r="JKD511" s="329"/>
      <c r="JKE511" s="329"/>
      <c r="JKF511" s="329"/>
      <c r="JKG511" s="329"/>
      <c r="JKH511" s="329"/>
      <c r="JKI511" s="329"/>
      <c r="JKJ511" s="329"/>
      <c r="JKK511" s="329"/>
      <c r="JKL511" s="329"/>
      <c r="JKM511" s="329"/>
      <c r="JKN511" s="329"/>
      <c r="JKO511" s="329"/>
      <c r="JKP511" s="329"/>
      <c r="JKQ511" s="329"/>
      <c r="JKR511" s="329"/>
      <c r="JKS511" s="329"/>
      <c r="JKT511" s="329"/>
      <c r="JKU511" s="329"/>
      <c r="JKV511" s="329"/>
      <c r="JKW511" s="329"/>
      <c r="JKX511" s="329"/>
      <c r="JKY511" s="329"/>
      <c r="JKZ511" s="329"/>
      <c r="JLA511" s="329"/>
      <c r="JLB511" s="329"/>
      <c r="JLC511" s="329"/>
      <c r="JLD511" s="329"/>
      <c r="JLE511" s="329"/>
      <c r="JLF511" s="329"/>
      <c r="JLG511" s="329"/>
      <c r="JLH511" s="329"/>
      <c r="JLI511" s="329"/>
      <c r="JLJ511" s="329"/>
      <c r="JLK511" s="329"/>
      <c r="JLL511" s="329"/>
      <c r="JLM511" s="329"/>
      <c r="JLN511" s="329"/>
      <c r="JLO511" s="329"/>
      <c r="JLP511" s="329"/>
      <c r="JLQ511" s="329"/>
      <c r="JLR511" s="329"/>
      <c r="JLS511" s="329"/>
      <c r="JLT511" s="329"/>
      <c r="JLU511" s="329"/>
      <c r="JLV511" s="329"/>
      <c r="JLW511" s="329"/>
      <c r="JLX511" s="329"/>
      <c r="JLY511" s="329"/>
      <c r="JLZ511" s="329"/>
      <c r="JMA511" s="329"/>
      <c r="JMB511" s="329"/>
      <c r="JMC511" s="329"/>
      <c r="JMD511" s="329"/>
      <c r="JME511" s="329"/>
      <c r="JMF511" s="329"/>
      <c r="JMG511" s="329"/>
      <c r="JMH511" s="329"/>
      <c r="JMI511" s="329"/>
      <c r="JMJ511" s="329"/>
      <c r="JMK511" s="329"/>
      <c r="JML511" s="329"/>
      <c r="JMM511" s="329"/>
      <c r="JMN511" s="329"/>
      <c r="JMO511" s="329"/>
      <c r="JMP511" s="329"/>
      <c r="JMQ511" s="329"/>
      <c r="JMR511" s="329"/>
      <c r="JMS511" s="329"/>
      <c r="JMT511" s="329"/>
      <c r="JMU511" s="329"/>
      <c r="JMV511" s="329"/>
      <c r="JMW511" s="329"/>
      <c r="JMX511" s="329"/>
      <c r="JMY511" s="329"/>
      <c r="JMZ511" s="329"/>
      <c r="JNA511" s="329"/>
      <c r="JNB511" s="329"/>
      <c r="JNC511" s="329"/>
      <c r="JND511" s="329"/>
      <c r="JNE511" s="329"/>
      <c r="JNF511" s="329"/>
      <c r="JNG511" s="329"/>
      <c r="JNH511" s="329"/>
      <c r="JNI511" s="329"/>
      <c r="JNJ511" s="329"/>
      <c r="JNK511" s="329"/>
      <c r="JNL511" s="329"/>
      <c r="JNM511" s="329"/>
      <c r="JNN511" s="329"/>
      <c r="JNO511" s="329"/>
      <c r="JNP511" s="329"/>
      <c r="JNQ511" s="329"/>
      <c r="JNR511" s="329"/>
      <c r="JNS511" s="329"/>
      <c r="JNT511" s="329"/>
      <c r="JNU511" s="329"/>
      <c r="JNV511" s="329"/>
      <c r="JNW511" s="329"/>
      <c r="JNX511" s="329"/>
      <c r="JNY511" s="329"/>
      <c r="JNZ511" s="329"/>
      <c r="JOA511" s="329"/>
      <c r="JOB511" s="329"/>
      <c r="JOC511" s="329"/>
      <c r="JOD511" s="329"/>
      <c r="JOE511" s="329"/>
      <c r="JOF511" s="329"/>
      <c r="JOG511" s="329"/>
      <c r="JOH511" s="329"/>
      <c r="JOI511" s="329"/>
      <c r="JOJ511" s="329"/>
      <c r="JOK511" s="329"/>
      <c r="JOL511" s="329"/>
      <c r="JOM511" s="329"/>
      <c r="JON511" s="329"/>
      <c r="JOO511" s="329"/>
      <c r="JOP511" s="329"/>
      <c r="JOQ511" s="329"/>
      <c r="JOR511" s="329"/>
      <c r="JOS511" s="329"/>
      <c r="JOT511" s="329"/>
      <c r="JOU511" s="329"/>
      <c r="JOV511" s="329"/>
      <c r="JOW511" s="329"/>
      <c r="JOX511" s="329"/>
      <c r="JOY511" s="329"/>
      <c r="JOZ511" s="329"/>
      <c r="JPA511" s="329"/>
      <c r="JPB511" s="329"/>
      <c r="JPC511" s="329"/>
      <c r="JPD511" s="329"/>
      <c r="JPE511" s="329"/>
      <c r="JPF511" s="329"/>
      <c r="JPG511" s="329"/>
      <c r="JPH511" s="329"/>
      <c r="JPI511" s="329"/>
      <c r="JPJ511" s="329"/>
      <c r="JPK511" s="329"/>
      <c r="JPL511" s="329"/>
      <c r="JPM511" s="329"/>
      <c r="JPN511" s="329"/>
      <c r="JPO511" s="329"/>
      <c r="JPP511" s="329"/>
      <c r="JPQ511" s="329"/>
      <c r="JPR511" s="329"/>
      <c r="JPS511" s="329"/>
      <c r="JPT511" s="329"/>
      <c r="JPU511" s="329"/>
      <c r="JPV511" s="329"/>
      <c r="JPW511" s="329"/>
      <c r="JPX511" s="329"/>
      <c r="JPY511" s="329"/>
      <c r="JPZ511" s="329"/>
      <c r="JQA511" s="329"/>
      <c r="JQB511" s="329"/>
      <c r="JQC511" s="329"/>
      <c r="JQD511" s="329"/>
      <c r="JQE511" s="329"/>
      <c r="JQF511" s="329"/>
      <c r="JQG511" s="329"/>
      <c r="JQH511" s="329"/>
      <c r="JQI511" s="329"/>
      <c r="JQJ511" s="329"/>
      <c r="JQK511" s="329"/>
      <c r="JQL511" s="329"/>
      <c r="JQM511" s="329"/>
      <c r="JQN511" s="329"/>
      <c r="JQO511" s="329"/>
      <c r="JQP511" s="329"/>
      <c r="JQQ511" s="329"/>
      <c r="JQR511" s="329"/>
      <c r="JQS511" s="329"/>
      <c r="JQT511" s="329"/>
      <c r="JQU511" s="329"/>
      <c r="JQV511" s="329"/>
      <c r="JQW511" s="329"/>
      <c r="JQX511" s="329"/>
      <c r="JQY511" s="329"/>
      <c r="JQZ511" s="329"/>
      <c r="JRA511" s="329"/>
      <c r="JRB511" s="329"/>
      <c r="JRC511" s="329"/>
      <c r="JRD511" s="329"/>
      <c r="JRE511" s="329"/>
      <c r="JRF511" s="329"/>
      <c r="JRG511" s="329"/>
      <c r="JRH511" s="329"/>
      <c r="JRI511" s="329"/>
      <c r="JRJ511" s="329"/>
      <c r="JRK511" s="329"/>
      <c r="JRL511" s="329"/>
      <c r="JRM511" s="329"/>
      <c r="JRN511" s="329"/>
      <c r="JRO511" s="329"/>
      <c r="JRP511" s="329"/>
      <c r="JRQ511" s="329"/>
      <c r="JRR511" s="329"/>
      <c r="JRS511" s="329"/>
      <c r="JRT511" s="329"/>
      <c r="JRU511" s="329"/>
      <c r="JRV511" s="329"/>
      <c r="JRW511" s="329"/>
      <c r="JRX511" s="329"/>
      <c r="JRY511" s="329"/>
      <c r="JRZ511" s="329"/>
      <c r="JSA511" s="329"/>
      <c r="JSB511" s="329"/>
      <c r="JSC511" s="329"/>
      <c r="JSD511" s="329"/>
      <c r="JSE511" s="329"/>
      <c r="JSF511" s="329"/>
      <c r="JSG511" s="329"/>
      <c r="JSH511" s="329"/>
      <c r="JSI511" s="329"/>
      <c r="JSJ511" s="329"/>
      <c r="JSK511" s="329"/>
      <c r="JSL511" s="329"/>
      <c r="JSM511" s="329"/>
      <c r="JSN511" s="329"/>
      <c r="JSO511" s="329"/>
      <c r="JSP511" s="329"/>
      <c r="JSQ511" s="329"/>
      <c r="JSR511" s="329"/>
      <c r="JSS511" s="329"/>
      <c r="JST511" s="329"/>
      <c r="JSU511" s="329"/>
      <c r="JSV511" s="329"/>
      <c r="JSW511" s="329"/>
      <c r="JSX511" s="329"/>
      <c r="JSY511" s="329"/>
      <c r="JSZ511" s="329"/>
      <c r="JTA511" s="329"/>
      <c r="JTB511" s="329"/>
      <c r="JTC511" s="329"/>
      <c r="JTD511" s="329"/>
      <c r="JTE511" s="329"/>
      <c r="JTF511" s="329"/>
      <c r="JTG511" s="329"/>
      <c r="JTH511" s="329"/>
      <c r="JTI511" s="329"/>
      <c r="JTJ511" s="329"/>
      <c r="JTK511" s="329"/>
      <c r="JTL511" s="329"/>
      <c r="JTM511" s="329"/>
      <c r="JTN511" s="329"/>
      <c r="JTO511" s="329"/>
      <c r="JTP511" s="329"/>
      <c r="JTQ511" s="329"/>
      <c r="JTR511" s="329"/>
      <c r="JTS511" s="329"/>
      <c r="JTT511" s="329"/>
      <c r="JTU511" s="329"/>
      <c r="JTV511" s="329"/>
      <c r="JTW511" s="329"/>
      <c r="JTX511" s="329"/>
      <c r="JTY511" s="329"/>
      <c r="JTZ511" s="329"/>
      <c r="JUA511" s="329"/>
      <c r="JUB511" s="329"/>
      <c r="JUC511" s="329"/>
      <c r="JUD511" s="329"/>
      <c r="JUE511" s="329"/>
      <c r="JUF511" s="329"/>
      <c r="JUG511" s="329"/>
      <c r="JUH511" s="329"/>
      <c r="JUI511" s="329"/>
      <c r="JUJ511" s="329"/>
      <c r="JUK511" s="329"/>
      <c r="JUL511" s="329"/>
      <c r="JUM511" s="329"/>
      <c r="JUN511" s="329"/>
      <c r="JUO511" s="329"/>
      <c r="JUP511" s="329"/>
      <c r="JUQ511" s="329"/>
      <c r="JUR511" s="329"/>
      <c r="JUS511" s="329"/>
      <c r="JUT511" s="329"/>
      <c r="JUU511" s="329"/>
      <c r="JUV511" s="329"/>
      <c r="JUW511" s="329"/>
      <c r="JUX511" s="329"/>
      <c r="JUY511" s="329"/>
      <c r="JUZ511" s="329"/>
      <c r="JVA511" s="329"/>
      <c r="JVB511" s="329"/>
      <c r="JVC511" s="329"/>
      <c r="JVD511" s="329"/>
      <c r="JVE511" s="329"/>
      <c r="JVF511" s="329"/>
      <c r="JVG511" s="329"/>
      <c r="JVH511" s="329"/>
      <c r="JVI511" s="329"/>
      <c r="JVJ511" s="329"/>
      <c r="JVK511" s="329"/>
      <c r="JVL511" s="329"/>
      <c r="JVM511" s="329"/>
      <c r="JVN511" s="329"/>
      <c r="JVO511" s="329"/>
      <c r="JVP511" s="329"/>
      <c r="JVQ511" s="329"/>
      <c r="JVR511" s="329"/>
      <c r="JVS511" s="329"/>
      <c r="JVT511" s="329"/>
      <c r="JVU511" s="329"/>
      <c r="JVV511" s="329"/>
      <c r="JVW511" s="329"/>
      <c r="JVX511" s="329"/>
      <c r="JVY511" s="329"/>
      <c r="JVZ511" s="329"/>
      <c r="JWA511" s="329"/>
      <c r="JWB511" s="329"/>
      <c r="JWC511" s="329"/>
      <c r="JWD511" s="329"/>
      <c r="JWE511" s="329"/>
      <c r="JWF511" s="329"/>
      <c r="JWG511" s="329"/>
      <c r="JWH511" s="329"/>
      <c r="JWI511" s="329"/>
      <c r="JWJ511" s="329"/>
      <c r="JWK511" s="329"/>
      <c r="JWL511" s="329"/>
      <c r="JWM511" s="329"/>
      <c r="JWN511" s="329"/>
      <c r="JWO511" s="329"/>
      <c r="JWP511" s="329"/>
      <c r="JWQ511" s="329"/>
      <c r="JWR511" s="329"/>
      <c r="JWS511" s="329"/>
      <c r="JWT511" s="329"/>
      <c r="JWU511" s="329"/>
      <c r="JWV511" s="329"/>
      <c r="JWW511" s="329"/>
      <c r="JWX511" s="329"/>
      <c r="JWY511" s="329"/>
      <c r="JWZ511" s="329"/>
      <c r="JXA511" s="329"/>
      <c r="JXB511" s="329"/>
      <c r="JXC511" s="329"/>
      <c r="JXD511" s="329"/>
      <c r="JXE511" s="329"/>
      <c r="JXF511" s="329"/>
      <c r="JXG511" s="329"/>
      <c r="JXH511" s="329"/>
      <c r="JXI511" s="329"/>
      <c r="JXJ511" s="329"/>
      <c r="JXK511" s="329"/>
      <c r="JXL511" s="329"/>
      <c r="JXM511" s="329"/>
      <c r="JXN511" s="329"/>
      <c r="JXO511" s="329"/>
      <c r="JXP511" s="329"/>
      <c r="JXQ511" s="329"/>
      <c r="JXR511" s="329"/>
      <c r="JXS511" s="329"/>
      <c r="JXT511" s="329"/>
      <c r="JXU511" s="329"/>
      <c r="JXV511" s="329"/>
      <c r="JXW511" s="329"/>
      <c r="JXX511" s="329"/>
      <c r="JXY511" s="329"/>
      <c r="JXZ511" s="329"/>
      <c r="JYA511" s="329"/>
      <c r="JYB511" s="329"/>
      <c r="JYC511" s="329"/>
      <c r="JYD511" s="329"/>
      <c r="JYE511" s="329"/>
      <c r="JYF511" s="329"/>
      <c r="JYG511" s="329"/>
      <c r="JYH511" s="329"/>
      <c r="JYI511" s="329"/>
      <c r="JYJ511" s="329"/>
      <c r="JYK511" s="329"/>
      <c r="JYL511" s="329"/>
      <c r="JYM511" s="329"/>
      <c r="JYN511" s="329"/>
      <c r="JYO511" s="329"/>
      <c r="JYP511" s="329"/>
      <c r="JYQ511" s="329"/>
      <c r="JYR511" s="329"/>
      <c r="JYS511" s="329"/>
      <c r="JYT511" s="329"/>
      <c r="JYU511" s="329"/>
      <c r="JYV511" s="329"/>
      <c r="JYW511" s="329"/>
      <c r="JYX511" s="329"/>
      <c r="JYY511" s="329"/>
      <c r="JYZ511" s="329"/>
      <c r="JZA511" s="329"/>
      <c r="JZB511" s="329"/>
      <c r="JZC511" s="329"/>
      <c r="JZD511" s="329"/>
      <c r="JZE511" s="329"/>
      <c r="JZF511" s="329"/>
      <c r="JZG511" s="329"/>
      <c r="JZH511" s="329"/>
      <c r="JZI511" s="329"/>
      <c r="JZJ511" s="329"/>
      <c r="JZK511" s="329"/>
      <c r="JZL511" s="329"/>
      <c r="JZM511" s="329"/>
      <c r="JZN511" s="329"/>
      <c r="JZO511" s="329"/>
      <c r="JZP511" s="329"/>
      <c r="JZQ511" s="329"/>
      <c r="JZR511" s="329"/>
      <c r="JZS511" s="329"/>
      <c r="JZT511" s="329"/>
      <c r="JZU511" s="329"/>
      <c r="JZV511" s="329"/>
      <c r="JZW511" s="329"/>
      <c r="JZX511" s="329"/>
      <c r="JZY511" s="329"/>
      <c r="JZZ511" s="329"/>
      <c r="KAA511" s="329"/>
      <c r="KAB511" s="329"/>
      <c r="KAC511" s="329"/>
      <c r="KAD511" s="329"/>
      <c r="KAE511" s="329"/>
      <c r="KAF511" s="329"/>
      <c r="KAG511" s="329"/>
      <c r="KAH511" s="329"/>
      <c r="KAI511" s="329"/>
      <c r="KAJ511" s="329"/>
      <c r="KAK511" s="329"/>
      <c r="KAL511" s="329"/>
      <c r="KAM511" s="329"/>
      <c r="KAN511" s="329"/>
      <c r="KAO511" s="329"/>
      <c r="KAP511" s="329"/>
      <c r="KAQ511" s="329"/>
      <c r="KAR511" s="329"/>
      <c r="KAS511" s="329"/>
      <c r="KAT511" s="329"/>
      <c r="KAU511" s="329"/>
      <c r="KAV511" s="329"/>
      <c r="KAW511" s="329"/>
      <c r="KAX511" s="329"/>
      <c r="KAY511" s="329"/>
      <c r="KAZ511" s="329"/>
      <c r="KBA511" s="329"/>
      <c r="KBB511" s="329"/>
      <c r="KBC511" s="329"/>
      <c r="KBD511" s="329"/>
      <c r="KBE511" s="329"/>
      <c r="KBF511" s="329"/>
      <c r="KBG511" s="329"/>
      <c r="KBH511" s="329"/>
      <c r="KBI511" s="329"/>
      <c r="KBJ511" s="329"/>
      <c r="KBK511" s="329"/>
      <c r="KBL511" s="329"/>
      <c r="KBM511" s="329"/>
      <c r="KBN511" s="329"/>
      <c r="KBO511" s="329"/>
      <c r="KBP511" s="329"/>
      <c r="KBQ511" s="329"/>
      <c r="KBR511" s="329"/>
      <c r="KBS511" s="329"/>
      <c r="KBT511" s="329"/>
      <c r="KBU511" s="329"/>
      <c r="KBV511" s="329"/>
      <c r="KBW511" s="329"/>
      <c r="KBX511" s="329"/>
      <c r="KBY511" s="329"/>
      <c r="KBZ511" s="329"/>
      <c r="KCA511" s="329"/>
      <c r="KCB511" s="329"/>
      <c r="KCC511" s="329"/>
      <c r="KCD511" s="329"/>
      <c r="KCE511" s="329"/>
      <c r="KCF511" s="329"/>
      <c r="KCG511" s="329"/>
      <c r="KCH511" s="329"/>
      <c r="KCI511" s="329"/>
      <c r="KCJ511" s="329"/>
      <c r="KCK511" s="329"/>
      <c r="KCL511" s="329"/>
      <c r="KCM511" s="329"/>
      <c r="KCN511" s="329"/>
      <c r="KCO511" s="329"/>
      <c r="KCP511" s="329"/>
      <c r="KCQ511" s="329"/>
      <c r="KCR511" s="329"/>
      <c r="KCS511" s="329"/>
      <c r="KCT511" s="329"/>
      <c r="KCU511" s="329"/>
      <c r="KCV511" s="329"/>
      <c r="KCW511" s="329"/>
      <c r="KCX511" s="329"/>
      <c r="KCY511" s="329"/>
      <c r="KCZ511" s="329"/>
      <c r="KDA511" s="329"/>
      <c r="KDB511" s="329"/>
      <c r="KDC511" s="329"/>
      <c r="KDD511" s="329"/>
      <c r="KDE511" s="329"/>
      <c r="KDF511" s="329"/>
      <c r="KDG511" s="329"/>
      <c r="KDH511" s="329"/>
      <c r="KDI511" s="329"/>
      <c r="KDJ511" s="329"/>
      <c r="KDK511" s="329"/>
      <c r="KDL511" s="329"/>
      <c r="KDM511" s="329"/>
      <c r="KDN511" s="329"/>
      <c r="KDO511" s="329"/>
      <c r="KDP511" s="329"/>
      <c r="KDQ511" s="329"/>
      <c r="KDR511" s="329"/>
      <c r="KDS511" s="329"/>
      <c r="KDT511" s="329"/>
      <c r="KDU511" s="329"/>
      <c r="KDV511" s="329"/>
      <c r="KDW511" s="329"/>
      <c r="KDX511" s="329"/>
      <c r="KDY511" s="329"/>
      <c r="KDZ511" s="329"/>
      <c r="KEA511" s="329"/>
      <c r="KEB511" s="329"/>
      <c r="KEC511" s="329"/>
      <c r="KED511" s="329"/>
      <c r="KEE511" s="329"/>
      <c r="KEF511" s="329"/>
      <c r="KEG511" s="329"/>
      <c r="KEH511" s="329"/>
      <c r="KEI511" s="329"/>
      <c r="KEJ511" s="329"/>
      <c r="KEK511" s="329"/>
      <c r="KEL511" s="329"/>
      <c r="KEM511" s="329"/>
      <c r="KEN511" s="329"/>
      <c r="KEO511" s="329"/>
      <c r="KEP511" s="329"/>
      <c r="KEQ511" s="329"/>
      <c r="KER511" s="329"/>
      <c r="KES511" s="329"/>
      <c r="KET511" s="329"/>
      <c r="KEU511" s="329"/>
      <c r="KEV511" s="329"/>
      <c r="KEW511" s="329"/>
      <c r="KEX511" s="329"/>
      <c r="KEY511" s="329"/>
      <c r="KEZ511" s="329"/>
      <c r="KFA511" s="329"/>
      <c r="KFB511" s="329"/>
      <c r="KFC511" s="329"/>
      <c r="KFD511" s="329"/>
      <c r="KFE511" s="329"/>
      <c r="KFF511" s="329"/>
      <c r="KFG511" s="329"/>
      <c r="KFH511" s="329"/>
      <c r="KFI511" s="329"/>
      <c r="KFJ511" s="329"/>
      <c r="KFK511" s="329"/>
      <c r="KFL511" s="329"/>
      <c r="KFM511" s="329"/>
      <c r="KFN511" s="329"/>
      <c r="KFO511" s="329"/>
      <c r="KFP511" s="329"/>
      <c r="KFQ511" s="329"/>
      <c r="KFR511" s="329"/>
      <c r="KFS511" s="329"/>
      <c r="KFT511" s="329"/>
      <c r="KFU511" s="329"/>
      <c r="KFV511" s="329"/>
      <c r="KFW511" s="329"/>
      <c r="KFX511" s="329"/>
      <c r="KFY511" s="329"/>
      <c r="KFZ511" s="329"/>
      <c r="KGA511" s="329"/>
      <c r="KGB511" s="329"/>
      <c r="KGC511" s="329"/>
      <c r="KGD511" s="329"/>
      <c r="KGE511" s="329"/>
      <c r="KGF511" s="329"/>
      <c r="KGG511" s="329"/>
      <c r="KGH511" s="329"/>
      <c r="KGI511" s="329"/>
      <c r="KGJ511" s="329"/>
      <c r="KGK511" s="329"/>
      <c r="KGL511" s="329"/>
      <c r="KGM511" s="329"/>
      <c r="KGN511" s="329"/>
      <c r="KGO511" s="329"/>
      <c r="KGP511" s="329"/>
      <c r="KGQ511" s="329"/>
      <c r="KGR511" s="329"/>
      <c r="KGS511" s="329"/>
      <c r="KGT511" s="329"/>
      <c r="KGU511" s="329"/>
      <c r="KGV511" s="329"/>
      <c r="KGW511" s="329"/>
      <c r="KGX511" s="329"/>
      <c r="KGY511" s="329"/>
      <c r="KGZ511" s="329"/>
      <c r="KHA511" s="329"/>
      <c r="KHB511" s="329"/>
      <c r="KHC511" s="329"/>
      <c r="KHD511" s="329"/>
      <c r="KHE511" s="329"/>
      <c r="KHF511" s="329"/>
      <c r="KHG511" s="329"/>
      <c r="KHH511" s="329"/>
      <c r="KHI511" s="329"/>
      <c r="KHJ511" s="329"/>
      <c r="KHK511" s="329"/>
      <c r="KHL511" s="329"/>
      <c r="KHM511" s="329"/>
      <c r="KHN511" s="329"/>
      <c r="KHO511" s="329"/>
      <c r="KHP511" s="329"/>
      <c r="KHQ511" s="329"/>
      <c r="KHR511" s="329"/>
      <c r="KHS511" s="329"/>
      <c r="KHT511" s="329"/>
      <c r="KHU511" s="329"/>
      <c r="KHV511" s="329"/>
      <c r="KHW511" s="329"/>
      <c r="KHX511" s="329"/>
      <c r="KHY511" s="329"/>
      <c r="KHZ511" s="329"/>
      <c r="KIA511" s="329"/>
      <c r="KIB511" s="329"/>
      <c r="KIC511" s="329"/>
      <c r="KID511" s="329"/>
      <c r="KIE511" s="329"/>
      <c r="KIF511" s="329"/>
      <c r="KIG511" s="329"/>
      <c r="KIH511" s="329"/>
      <c r="KII511" s="329"/>
      <c r="KIJ511" s="329"/>
      <c r="KIK511" s="329"/>
      <c r="KIL511" s="329"/>
      <c r="KIM511" s="329"/>
      <c r="KIN511" s="329"/>
      <c r="KIO511" s="329"/>
      <c r="KIP511" s="329"/>
      <c r="KIQ511" s="329"/>
      <c r="KIR511" s="329"/>
      <c r="KIS511" s="329"/>
      <c r="KIT511" s="329"/>
      <c r="KIU511" s="329"/>
      <c r="KIV511" s="329"/>
      <c r="KIW511" s="329"/>
      <c r="KIX511" s="329"/>
      <c r="KIY511" s="329"/>
      <c r="KIZ511" s="329"/>
      <c r="KJA511" s="329"/>
      <c r="KJB511" s="329"/>
      <c r="KJC511" s="329"/>
      <c r="KJD511" s="329"/>
      <c r="KJE511" s="329"/>
      <c r="KJF511" s="329"/>
      <c r="KJG511" s="329"/>
      <c r="KJH511" s="329"/>
      <c r="KJI511" s="329"/>
      <c r="KJJ511" s="329"/>
      <c r="KJK511" s="329"/>
      <c r="KJL511" s="329"/>
      <c r="KJM511" s="329"/>
      <c r="KJN511" s="329"/>
      <c r="KJO511" s="329"/>
      <c r="KJP511" s="329"/>
      <c r="KJQ511" s="329"/>
      <c r="KJR511" s="329"/>
      <c r="KJS511" s="329"/>
      <c r="KJT511" s="329"/>
      <c r="KJU511" s="329"/>
      <c r="KJV511" s="329"/>
      <c r="KJW511" s="329"/>
      <c r="KJX511" s="329"/>
      <c r="KJY511" s="329"/>
      <c r="KJZ511" s="329"/>
      <c r="KKA511" s="329"/>
      <c r="KKB511" s="329"/>
      <c r="KKC511" s="329"/>
      <c r="KKD511" s="329"/>
      <c r="KKE511" s="329"/>
      <c r="KKF511" s="329"/>
      <c r="KKG511" s="329"/>
      <c r="KKH511" s="329"/>
      <c r="KKI511" s="329"/>
      <c r="KKJ511" s="329"/>
      <c r="KKK511" s="329"/>
      <c r="KKL511" s="329"/>
      <c r="KKM511" s="329"/>
      <c r="KKN511" s="329"/>
      <c r="KKO511" s="329"/>
      <c r="KKP511" s="329"/>
      <c r="KKQ511" s="329"/>
      <c r="KKR511" s="329"/>
      <c r="KKS511" s="329"/>
      <c r="KKT511" s="329"/>
      <c r="KKU511" s="329"/>
      <c r="KKV511" s="329"/>
      <c r="KKW511" s="329"/>
      <c r="KKX511" s="329"/>
      <c r="KKY511" s="329"/>
      <c r="KKZ511" s="329"/>
      <c r="KLA511" s="329"/>
      <c r="KLB511" s="329"/>
      <c r="KLC511" s="329"/>
      <c r="KLD511" s="329"/>
      <c r="KLE511" s="329"/>
      <c r="KLF511" s="329"/>
      <c r="KLG511" s="329"/>
      <c r="KLH511" s="329"/>
      <c r="KLI511" s="329"/>
      <c r="KLJ511" s="329"/>
      <c r="KLK511" s="329"/>
      <c r="KLL511" s="329"/>
      <c r="KLM511" s="329"/>
      <c r="KLN511" s="329"/>
      <c r="KLO511" s="329"/>
      <c r="KLP511" s="329"/>
      <c r="KLQ511" s="329"/>
      <c r="KLR511" s="329"/>
      <c r="KLS511" s="329"/>
      <c r="KLT511" s="329"/>
      <c r="KLU511" s="329"/>
      <c r="KLV511" s="329"/>
      <c r="KLW511" s="329"/>
      <c r="KLX511" s="329"/>
      <c r="KLY511" s="329"/>
      <c r="KLZ511" s="329"/>
      <c r="KMA511" s="329"/>
      <c r="KMB511" s="329"/>
      <c r="KMC511" s="329"/>
      <c r="KMD511" s="329"/>
      <c r="KME511" s="329"/>
      <c r="KMF511" s="329"/>
      <c r="KMG511" s="329"/>
      <c r="KMH511" s="329"/>
      <c r="KMI511" s="329"/>
      <c r="KMJ511" s="329"/>
      <c r="KMK511" s="329"/>
      <c r="KML511" s="329"/>
      <c r="KMM511" s="329"/>
      <c r="KMN511" s="329"/>
      <c r="KMO511" s="329"/>
      <c r="KMP511" s="329"/>
      <c r="KMQ511" s="329"/>
      <c r="KMR511" s="329"/>
      <c r="KMS511" s="329"/>
      <c r="KMT511" s="329"/>
      <c r="KMU511" s="329"/>
      <c r="KMV511" s="329"/>
      <c r="KMW511" s="329"/>
      <c r="KMX511" s="329"/>
      <c r="KMY511" s="329"/>
      <c r="KMZ511" s="329"/>
      <c r="KNA511" s="329"/>
      <c r="KNB511" s="329"/>
      <c r="KNC511" s="329"/>
      <c r="KND511" s="329"/>
      <c r="KNE511" s="329"/>
      <c r="KNF511" s="329"/>
      <c r="KNG511" s="329"/>
      <c r="KNH511" s="329"/>
      <c r="KNI511" s="329"/>
      <c r="KNJ511" s="329"/>
      <c r="KNK511" s="329"/>
      <c r="KNL511" s="329"/>
      <c r="KNM511" s="329"/>
      <c r="KNN511" s="329"/>
      <c r="KNO511" s="329"/>
      <c r="KNP511" s="329"/>
      <c r="KNQ511" s="329"/>
      <c r="KNR511" s="329"/>
      <c r="KNS511" s="329"/>
      <c r="KNT511" s="329"/>
      <c r="KNU511" s="329"/>
      <c r="KNV511" s="329"/>
      <c r="KNW511" s="329"/>
      <c r="KNX511" s="329"/>
      <c r="KNY511" s="329"/>
      <c r="KNZ511" s="329"/>
      <c r="KOA511" s="329"/>
      <c r="KOB511" s="329"/>
      <c r="KOC511" s="329"/>
      <c r="KOD511" s="329"/>
      <c r="KOE511" s="329"/>
      <c r="KOF511" s="329"/>
      <c r="KOG511" s="329"/>
      <c r="KOH511" s="329"/>
      <c r="KOI511" s="329"/>
      <c r="KOJ511" s="329"/>
      <c r="KOK511" s="329"/>
      <c r="KOL511" s="329"/>
      <c r="KOM511" s="329"/>
      <c r="KON511" s="329"/>
      <c r="KOO511" s="329"/>
      <c r="KOP511" s="329"/>
      <c r="KOQ511" s="329"/>
      <c r="KOR511" s="329"/>
      <c r="KOS511" s="329"/>
      <c r="KOT511" s="329"/>
      <c r="KOU511" s="329"/>
      <c r="KOV511" s="329"/>
      <c r="KOW511" s="329"/>
      <c r="KOX511" s="329"/>
      <c r="KOY511" s="329"/>
      <c r="KOZ511" s="329"/>
      <c r="KPA511" s="329"/>
      <c r="KPB511" s="329"/>
      <c r="KPC511" s="329"/>
      <c r="KPD511" s="329"/>
      <c r="KPE511" s="329"/>
      <c r="KPF511" s="329"/>
      <c r="KPG511" s="329"/>
      <c r="KPH511" s="329"/>
      <c r="KPI511" s="329"/>
      <c r="KPJ511" s="329"/>
      <c r="KPK511" s="329"/>
      <c r="KPL511" s="329"/>
      <c r="KPM511" s="329"/>
      <c r="KPN511" s="329"/>
      <c r="KPO511" s="329"/>
      <c r="KPP511" s="329"/>
      <c r="KPQ511" s="329"/>
      <c r="KPR511" s="329"/>
      <c r="KPS511" s="329"/>
      <c r="KPT511" s="329"/>
      <c r="KPU511" s="329"/>
      <c r="KPV511" s="329"/>
      <c r="KPW511" s="329"/>
      <c r="KPX511" s="329"/>
      <c r="KPY511" s="329"/>
      <c r="KPZ511" s="329"/>
      <c r="KQA511" s="329"/>
      <c r="KQB511" s="329"/>
      <c r="KQC511" s="329"/>
      <c r="KQD511" s="329"/>
      <c r="KQE511" s="329"/>
      <c r="KQF511" s="329"/>
      <c r="KQG511" s="329"/>
      <c r="KQH511" s="329"/>
      <c r="KQI511" s="329"/>
      <c r="KQJ511" s="329"/>
      <c r="KQK511" s="329"/>
      <c r="KQL511" s="329"/>
      <c r="KQM511" s="329"/>
      <c r="KQN511" s="329"/>
      <c r="KQO511" s="329"/>
      <c r="KQP511" s="329"/>
      <c r="KQQ511" s="329"/>
      <c r="KQR511" s="329"/>
      <c r="KQS511" s="329"/>
      <c r="KQT511" s="329"/>
      <c r="KQU511" s="329"/>
      <c r="KQV511" s="329"/>
      <c r="KQW511" s="329"/>
      <c r="KQX511" s="329"/>
      <c r="KQY511" s="329"/>
      <c r="KQZ511" s="329"/>
      <c r="KRA511" s="329"/>
      <c r="KRB511" s="329"/>
      <c r="KRC511" s="329"/>
      <c r="KRD511" s="329"/>
      <c r="KRE511" s="329"/>
      <c r="KRF511" s="329"/>
      <c r="KRG511" s="329"/>
      <c r="KRH511" s="329"/>
      <c r="KRI511" s="329"/>
      <c r="KRJ511" s="329"/>
      <c r="KRK511" s="329"/>
      <c r="KRL511" s="329"/>
      <c r="KRM511" s="329"/>
      <c r="KRN511" s="329"/>
      <c r="KRO511" s="329"/>
      <c r="KRP511" s="329"/>
      <c r="KRQ511" s="329"/>
      <c r="KRR511" s="329"/>
      <c r="KRS511" s="329"/>
      <c r="KRT511" s="329"/>
      <c r="KRU511" s="329"/>
      <c r="KRV511" s="329"/>
      <c r="KRW511" s="329"/>
      <c r="KRX511" s="329"/>
      <c r="KRY511" s="329"/>
      <c r="KRZ511" s="329"/>
      <c r="KSA511" s="329"/>
      <c r="KSB511" s="329"/>
      <c r="KSC511" s="329"/>
      <c r="KSD511" s="329"/>
      <c r="KSE511" s="329"/>
      <c r="KSF511" s="329"/>
      <c r="KSG511" s="329"/>
      <c r="KSH511" s="329"/>
      <c r="KSI511" s="329"/>
      <c r="KSJ511" s="329"/>
      <c r="KSK511" s="329"/>
      <c r="KSL511" s="329"/>
      <c r="KSM511" s="329"/>
      <c r="KSN511" s="329"/>
      <c r="KSO511" s="329"/>
      <c r="KSP511" s="329"/>
      <c r="KSQ511" s="329"/>
      <c r="KSR511" s="329"/>
      <c r="KSS511" s="329"/>
      <c r="KST511" s="329"/>
      <c r="KSU511" s="329"/>
      <c r="KSV511" s="329"/>
      <c r="KSW511" s="329"/>
      <c r="KSX511" s="329"/>
      <c r="KSY511" s="329"/>
      <c r="KSZ511" s="329"/>
      <c r="KTA511" s="329"/>
      <c r="KTB511" s="329"/>
      <c r="KTC511" s="329"/>
      <c r="KTD511" s="329"/>
      <c r="KTE511" s="329"/>
      <c r="KTF511" s="329"/>
      <c r="KTG511" s="329"/>
      <c r="KTH511" s="329"/>
      <c r="KTI511" s="329"/>
      <c r="KTJ511" s="329"/>
      <c r="KTK511" s="329"/>
      <c r="KTL511" s="329"/>
      <c r="KTM511" s="329"/>
      <c r="KTN511" s="329"/>
      <c r="KTO511" s="329"/>
      <c r="KTP511" s="329"/>
      <c r="KTQ511" s="329"/>
      <c r="KTR511" s="329"/>
      <c r="KTS511" s="329"/>
      <c r="KTT511" s="329"/>
      <c r="KTU511" s="329"/>
      <c r="KTV511" s="329"/>
      <c r="KTW511" s="329"/>
      <c r="KTX511" s="329"/>
      <c r="KTY511" s="329"/>
      <c r="KTZ511" s="329"/>
      <c r="KUA511" s="329"/>
      <c r="KUB511" s="329"/>
      <c r="KUC511" s="329"/>
      <c r="KUD511" s="329"/>
      <c r="KUE511" s="329"/>
      <c r="KUF511" s="329"/>
      <c r="KUG511" s="329"/>
      <c r="KUH511" s="329"/>
      <c r="KUI511" s="329"/>
      <c r="KUJ511" s="329"/>
      <c r="KUK511" s="329"/>
      <c r="KUL511" s="329"/>
      <c r="KUM511" s="329"/>
      <c r="KUN511" s="329"/>
      <c r="KUO511" s="329"/>
      <c r="KUP511" s="329"/>
      <c r="KUQ511" s="329"/>
      <c r="KUR511" s="329"/>
      <c r="KUS511" s="329"/>
      <c r="KUT511" s="329"/>
      <c r="KUU511" s="329"/>
      <c r="KUV511" s="329"/>
      <c r="KUW511" s="329"/>
      <c r="KUX511" s="329"/>
      <c r="KUY511" s="329"/>
      <c r="KUZ511" s="329"/>
      <c r="KVA511" s="329"/>
      <c r="KVB511" s="329"/>
      <c r="KVC511" s="329"/>
      <c r="KVD511" s="329"/>
      <c r="KVE511" s="329"/>
      <c r="KVF511" s="329"/>
      <c r="KVG511" s="329"/>
      <c r="KVH511" s="329"/>
      <c r="KVI511" s="329"/>
      <c r="KVJ511" s="329"/>
      <c r="KVK511" s="329"/>
      <c r="KVL511" s="329"/>
      <c r="KVM511" s="329"/>
      <c r="KVN511" s="329"/>
      <c r="KVO511" s="329"/>
      <c r="KVP511" s="329"/>
      <c r="KVQ511" s="329"/>
      <c r="KVR511" s="329"/>
      <c r="KVS511" s="329"/>
      <c r="KVT511" s="329"/>
      <c r="KVU511" s="329"/>
      <c r="KVV511" s="329"/>
      <c r="KVW511" s="329"/>
      <c r="KVX511" s="329"/>
      <c r="KVY511" s="329"/>
      <c r="KVZ511" s="329"/>
      <c r="KWA511" s="329"/>
      <c r="KWB511" s="329"/>
      <c r="KWC511" s="329"/>
      <c r="KWD511" s="329"/>
      <c r="KWE511" s="329"/>
      <c r="KWF511" s="329"/>
      <c r="KWG511" s="329"/>
      <c r="KWH511" s="329"/>
      <c r="KWI511" s="329"/>
      <c r="KWJ511" s="329"/>
      <c r="KWK511" s="329"/>
      <c r="KWL511" s="329"/>
      <c r="KWM511" s="329"/>
      <c r="KWN511" s="329"/>
      <c r="KWO511" s="329"/>
      <c r="KWP511" s="329"/>
      <c r="KWQ511" s="329"/>
      <c r="KWR511" s="329"/>
      <c r="KWS511" s="329"/>
      <c r="KWT511" s="329"/>
      <c r="KWU511" s="329"/>
      <c r="KWV511" s="329"/>
      <c r="KWW511" s="329"/>
      <c r="KWX511" s="329"/>
      <c r="KWY511" s="329"/>
      <c r="KWZ511" s="329"/>
      <c r="KXA511" s="329"/>
      <c r="KXB511" s="329"/>
      <c r="KXC511" s="329"/>
      <c r="KXD511" s="329"/>
      <c r="KXE511" s="329"/>
      <c r="KXF511" s="329"/>
      <c r="KXG511" s="329"/>
      <c r="KXH511" s="329"/>
      <c r="KXI511" s="329"/>
      <c r="KXJ511" s="329"/>
      <c r="KXK511" s="329"/>
      <c r="KXL511" s="329"/>
      <c r="KXM511" s="329"/>
      <c r="KXN511" s="329"/>
      <c r="KXO511" s="329"/>
      <c r="KXP511" s="329"/>
      <c r="KXQ511" s="329"/>
      <c r="KXR511" s="329"/>
      <c r="KXS511" s="329"/>
      <c r="KXT511" s="329"/>
      <c r="KXU511" s="329"/>
      <c r="KXV511" s="329"/>
      <c r="KXW511" s="329"/>
      <c r="KXX511" s="329"/>
      <c r="KXY511" s="329"/>
      <c r="KXZ511" s="329"/>
      <c r="KYA511" s="329"/>
      <c r="KYB511" s="329"/>
      <c r="KYC511" s="329"/>
      <c r="KYD511" s="329"/>
      <c r="KYE511" s="329"/>
      <c r="KYF511" s="329"/>
      <c r="KYG511" s="329"/>
      <c r="KYH511" s="329"/>
      <c r="KYI511" s="329"/>
      <c r="KYJ511" s="329"/>
      <c r="KYK511" s="329"/>
      <c r="KYL511" s="329"/>
      <c r="KYM511" s="329"/>
      <c r="KYN511" s="329"/>
      <c r="KYO511" s="329"/>
      <c r="KYP511" s="329"/>
      <c r="KYQ511" s="329"/>
      <c r="KYR511" s="329"/>
      <c r="KYS511" s="329"/>
      <c r="KYT511" s="329"/>
      <c r="KYU511" s="329"/>
      <c r="KYV511" s="329"/>
      <c r="KYW511" s="329"/>
      <c r="KYX511" s="329"/>
      <c r="KYY511" s="329"/>
      <c r="KYZ511" s="329"/>
      <c r="KZA511" s="329"/>
      <c r="KZB511" s="329"/>
      <c r="KZC511" s="329"/>
      <c r="KZD511" s="329"/>
      <c r="KZE511" s="329"/>
      <c r="KZF511" s="329"/>
      <c r="KZG511" s="329"/>
      <c r="KZH511" s="329"/>
      <c r="KZI511" s="329"/>
      <c r="KZJ511" s="329"/>
      <c r="KZK511" s="329"/>
      <c r="KZL511" s="329"/>
      <c r="KZM511" s="329"/>
      <c r="KZN511" s="329"/>
      <c r="KZO511" s="329"/>
      <c r="KZP511" s="329"/>
      <c r="KZQ511" s="329"/>
      <c r="KZR511" s="329"/>
      <c r="KZS511" s="329"/>
      <c r="KZT511" s="329"/>
      <c r="KZU511" s="329"/>
      <c r="KZV511" s="329"/>
      <c r="KZW511" s="329"/>
      <c r="KZX511" s="329"/>
      <c r="KZY511" s="329"/>
      <c r="KZZ511" s="329"/>
      <c r="LAA511" s="329"/>
      <c r="LAB511" s="329"/>
      <c r="LAC511" s="329"/>
      <c r="LAD511" s="329"/>
      <c r="LAE511" s="329"/>
      <c r="LAF511" s="329"/>
      <c r="LAG511" s="329"/>
      <c r="LAH511" s="329"/>
      <c r="LAI511" s="329"/>
      <c r="LAJ511" s="329"/>
      <c r="LAK511" s="329"/>
      <c r="LAL511" s="329"/>
      <c r="LAM511" s="329"/>
      <c r="LAN511" s="329"/>
      <c r="LAO511" s="329"/>
      <c r="LAP511" s="329"/>
      <c r="LAQ511" s="329"/>
      <c r="LAR511" s="329"/>
      <c r="LAS511" s="329"/>
      <c r="LAT511" s="329"/>
      <c r="LAU511" s="329"/>
      <c r="LAV511" s="329"/>
      <c r="LAW511" s="329"/>
      <c r="LAX511" s="329"/>
      <c r="LAY511" s="329"/>
      <c r="LAZ511" s="329"/>
      <c r="LBA511" s="329"/>
      <c r="LBB511" s="329"/>
      <c r="LBC511" s="329"/>
      <c r="LBD511" s="329"/>
      <c r="LBE511" s="329"/>
      <c r="LBF511" s="329"/>
      <c r="LBG511" s="329"/>
      <c r="LBH511" s="329"/>
      <c r="LBI511" s="329"/>
      <c r="LBJ511" s="329"/>
      <c r="LBK511" s="329"/>
      <c r="LBL511" s="329"/>
      <c r="LBM511" s="329"/>
      <c r="LBN511" s="329"/>
      <c r="LBO511" s="329"/>
      <c r="LBP511" s="329"/>
      <c r="LBQ511" s="329"/>
      <c r="LBR511" s="329"/>
      <c r="LBS511" s="329"/>
      <c r="LBT511" s="329"/>
      <c r="LBU511" s="329"/>
      <c r="LBV511" s="329"/>
      <c r="LBW511" s="329"/>
      <c r="LBX511" s="329"/>
      <c r="LBY511" s="329"/>
      <c r="LBZ511" s="329"/>
      <c r="LCA511" s="329"/>
      <c r="LCB511" s="329"/>
      <c r="LCC511" s="329"/>
      <c r="LCD511" s="329"/>
      <c r="LCE511" s="329"/>
      <c r="LCF511" s="329"/>
      <c r="LCG511" s="329"/>
      <c r="LCH511" s="329"/>
      <c r="LCI511" s="329"/>
      <c r="LCJ511" s="329"/>
      <c r="LCK511" s="329"/>
      <c r="LCL511" s="329"/>
      <c r="LCM511" s="329"/>
      <c r="LCN511" s="329"/>
      <c r="LCO511" s="329"/>
      <c r="LCP511" s="329"/>
      <c r="LCQ511" s="329"/>
      <c r="LCR511" s="329"/>
      <c r="LCS511" s="329"/>
      <c r="LCT511" s="329"/>
      <c r="LCU511" s="329"/>
      <c r="LCV511" s="329"/>
      <c r="LCW511" s="329"/>
      <c r="LCX511" s="329"/>
      <c r="LCY511" s="329"/>
      <c r="LCZ511" s="329"/>
      <c r="LDA511" s="329"/>
      <c r="LDB511" s="329"/>
      <c r="LDC511" s="329"/>
      <c r="LDD511" s="329"/>
      <c r="LDE511" s="329"/>
      <c r="LDF511" s="329"/>
      <c r="LDG511" s="329"/>
      <c r="LDH511" s="329"/>
      <c r="LDI511" s="329"/>
      <c r="LDJ511" s="329"/>
      <c r="LDK511" s="329"/>
      <c r="LDL511" s="329"/>
      <c r="LDM511" s="329"/>
      <c r="LDN511" s="329"/>
      <c r="LDO511" s="329"/>
      <c r="LDP511" s="329"/>
      <c r="LDQ511" s="329"/>
      <c r="LDR511" s="329"/>
      <c r="LDS511" s="329"/>
      <c r="LDT511" s="329"/>
      <c r="LDU511" s="329"/>
      <c r="LDV511" s="329"/>
      <c r="LDW511" s="329"/>
      <c r="LDX511" s="329"/>
      <c r="LDY511" s="329"/>
      <c r="LDZ511" s="329"/>
      <c r="LEA511" s="329"/>
      <c r="LEB511" s="329"/>
      <c r="LEC511" s="329"/>
      <c r="LED511" s="329"/>
      <c r="LEE511" s="329"/>
      <c r="LEF511" s="329"/>
      <c r="LEG511" s="329"/>
      <c r="LEH511" s="329"/>
      <c r="LEI511" s="329"/>
      <c r="LEJ511" s="329"/>
      <c r="LEK511" s="329"/>
      <c r="LEL511" s="329"/>
      <c r="LEM511" s="329"/>
      <c r="LEN511" s="329"/>
      <c r="LEO511" s="329"/>
      <c r="LEP511" s="329"/>
      <c r="LEQ511" s="329"/>
      <c r="LER511" s="329"/>
      <c r="LES511" s="329"/>
      <c r="LET511" s="329"/>
      <c r="LEU511" s="329"/>
      <c r="LEV511" s="329"/>
      <c r="LEW511" s="329"/>
      <c r="LEX511" s="329"/>
      <c r="LEY511" s="329"/>
      <c r="LEZ511" s="329"/>
      <c r="LFA511" s="329"/>
      <c r="LFB511" s="329"/>
      <c r="LFC511" s="329"/>
      <c r="LFD511" s="329"/>
      <c r="LFE511" s="329"/>
      <c r="LFF511" s="329"/>
      <c r="LFG511" s="329"/>
      <c r="LFH511" s="329"/>
      <c r="LFI511" s="329"/>
      <c r="LFJ511" s="329"/>
      <c r="LFK511" s="329"/>
      <c r="LFL511" s="329"/>
      <c r="LFM511" s="329"/>
      <c r="LFN511" s="329"/>
      <c r="LFO511" s="329"/>
      <c r="LFP511" s="329"/>
      <c r="LFQ511" s="329"/>
      <c r="LFR511" s="329"/>
      <c r="LFS511" s="329"/>
      <c r="LFT511" s="329"/>
      <c r="LFU511" s="329"/>
      <c r="LFV511" s="329"/>
      <c r="LFW511" s="329"/>
      <c r="LFX511" s="329"/>
      <c r="LFY511" s="329"/>
      <c r="LFZ511" s="329"/>
      <c r="LGA511" s="329"/>
      <c r="LGB511" s="329"/>
      <c r="LGC511" s="329"/>
      <c r="LGD511" s="329"/>
      <c r="LGE511" s="329"/>
      <c r="LGF511" s="329"/>
      <c r="LGG511" s="329"/>
      <c r="LGH511" s="329"/>
      <c r="LGI511" s="329"/>
      <c r="LGJ511" s="329"/>
      <c r="LGK511" s="329"/>
      <c r="LGL511" s="329"/>
      <c r="LGM511" s="329"/>
      <c r="LGN511" s="329"/>
      <c r="LGO511" s="329"/>
      <c r="LGP511" s="329"/>
      <c r="LGQ511" s="329"/>
      <c r="LGR511" s="329"/>
      <c r="LGS511" s="329"/>
      <c r="LGT511" s="329"/>
      <c r="LGU511" s="329"/>
      <c r="LGV511" s="329"/>
      <c r="LGW511" s="329"/>
      <c r="LGX511" s="329"/>
      <c r="LGY511" s="329"/>
      <c r="LGZ511" s="329"/>
      <c r="LHA511" s="329"/>
      <c r="LHB511" s="329"/>
      <c r="LHC511" s="329"/>
      <c r="LHD511" s="329"/>
      <c r="LHE511" s="329"/>
      <c r="LHF511" s="329"/>
      <c r="LHG511" s="329"/>
      <c r="LHH511" s="329"/>
      <c r="LHI511" s="329"/>
      <c r="LHJ511" s="329"/>
      <c r="LHK511" s="329"/>
      <c r="LHL511" s="329"/>
      <c r="LHM511" s="329"/>
      <c r="LHN511" s="329"/>
      <c r="LHO511" s="329"/>
      <c r="LHP511" s="329"/>
      <c r="LHQ511" s="329"/>
      <c r="LHR511" s="329"/>
      <c r="LHS511" s="329"/>
      <c r="LHT511" s="329"/>
      <c r="LHU511" s="329"/>
      <c r="LHV511" s="329"/>
      <c r="LHW511" s="329"/>
      <c r="LHX511" s="329"/>
      <c r="LHY511" s="329"/>
      <c r="LHZ511" s="329"/>
      <c r="LIA511" s="329"/>
      <c r="LIB511" s="329"/>
      <c r="LIC511" s="329"/>
      <c r="LID511" s="329"/>
      <c r="LIE511" s="329"/>
      <c r="LIF511" s="329"/>
      <c r="LIG511" s="329"/>
      <c r="LIH511" s="329"/>
      <c r="LII511" s="329"/>
      <c r="LIJ511" s="329"/>
      <c r="LIK511" s="329"/>
      <c r="LIL511" s="329"/>
      <c r="LIM511" s="329"/>
      <c r="LIN511" s="329"/>
      <c r="LIO511" s="329"/>
      <c r="LIP511" s="329"/>
      <c r="LIQ511" s="329"/>
      <c r="LIR511" s="329"/>
      <c r="LIS511" s="329"/>
      <c r="LIT511" s="329"/>
      <c r="LIU511" s="329"/>
      <c r="LIV511" s="329"/>
      <c r="LIW511" s="329"/>
      <c r="LIX511" s="329"/>
      <c r="LIY511" s="329"/>
      <c r="LIZ511" s="329"/>
      <c r="LJA511" s="329"/>
      <c r="LJB511" s="329"/>
      <c r="LJC511" s="329"/>
      <c r="LJD511" s="329"/>
      <c r="LJE511" s="329"/>
      <c r="LJF511" s="329"/>
      <c r="LJG511" s="329"/>
      <c r="LJH511" s="329"/>
      <c r="LJI511" s="329"/>
      <c r="LJJ511" s="329"/>
      <c r="LJK511" s="329"/>
      <c r="LJL511" s="329"/>
      <c r="LJM511" s="329"/>
      <c r="LJN511" s="329"/>
      <c r="LJO511" s="329"/>
      <c r="LJP511" s="329"/>
      <c r="LJQ511" s="329"/>
      <c r="LJR511" s="329"/>
      <c r="LJS511" s="329"/>
      <c r="LJT511" s="329"/>
      <c r="LJU511" s="329"/>
      <c r="LJV511" s="329"/>
      <c r="LJW511" s="329"/>
      <c r="LJX511" s="329"/>
      <c r="LJY511" s="329"/>
      <c r="LJZ511" s="329"/>
      <c r="LKA511" s="329"/>
      <c r="LKB511" s="329"/>
      <c r="LKC511" s="329"/>
      <c r="LKD511" s="329"/>
      <c r="LKE511" s="329"/>
      <c r="LKF511" s="329"/>
      <c r="LKG511" s="329"/>
      <c r="LKH511" s="329"/>
      <c r="LKI511" s="329"/>
      <c r="LKJ511" s="329"/>
      <c r="LKK511" s="329"/>
      <c r="LKL511" s="329"/>
      <c r="LKM511" s="329"/>
      <c r="LKN511" s="329"/>
      <c r="LKO511" s="329"/>
      <c r="LKP511" s="329"/>
      <c r="LKQ511" s="329"/>
      <c r="LKR511" s="329"/>
      <c r="LKS511" s="329"/>
      <c r="LKT511" s="329"/>
      <c r="LKU511" s="329"/>
      <c r="LKV511" s="329"/>
      <c r="LKW511" s="329"/>
      <c r="LKX511" s="329"/>
      <c r="LKY511" s="329"/>
      <c r="LKZ511" s="329"/>
      <c r="LLA511" s="329"/>
      <c r="LLB511" s="329"/>
      <c r="LLC511" s="329"/>
      <c r="LLD511" s="329"/>
      <c r="LLE511" s="329"/>
      <c r="LLF511" s="329"/>
      <c r="LLG511" s="329"/>
      <c r="LLH511" s="329"/>
      <c r="LLI511" s="329"/>
      <c r="LLJ511" s="329"/>
      <c r="LLK511" s="329"/>
      <c r="LLL511" s="329"/>
      <c r="LLM511" s="329"/>
      <c r="LLN511" s="329"/>
      <c r="LLO511" s="329"/>
      <c r="LLP511" s="329"/>
      <c r="LLQ511" s="329"/>
      <c r="LLR511" s="329"/>
      <c r="LLS511" s="329"/>
      <c r="LLT511" s="329"/>
      <c r="LLU511" s="329"/>
      <c r="LLV511" s="329"/>
      <c r="LLW511" s="329"/>
      <c r="LLX511" s="329"/>
      <c r="LLY511" s="329"/>
      <c r="LLZ511" s="329"/>
      <c r="LMA511" s="329"/>
      <c r="LMB511" s="329"/>
      <c r="LMC511" s="329"/>
      <c r="LMD511" s="329"/>
      <c r="LME511" s="329"/>
      <c r="LMF511" s="329"/>
      <c r="LMG511" s="329"/>
      <c r="LMH511" s="329"/>
      <c r="LMI511" s="329"/>
      <c r="LMJ511" s="329"/>
      <c r="LMK511" s="329"/>
      <c r="LML511" s="329"/>
      <c r="LMM511" s="329"/>
      <c r="LMN511" s="329"/>
      <c r="LMO511" s="329"/>
      <c r="LMP511" s="329"/>
      <c r="LMQ511" s="329"/>
      <c r="LMR511" s="329"/>
      <c r="LMS511" s="329"/>
      <c r="LMT511" s="329"/>
      <c r="LMU511" s="329"/>
      <c r="LMV511" s="329"/>
      <c r="LMW511" s="329"/>
      <c r="LMX511" s="329"/>
      <c r="LMY511" s="329"/>
      <c r="LMZ511" s="329"/>
      <c r="LNA511" s="329"/>
      <c r="LNB511" s="329"/>
      <c r="LNC511" s="329"/>
      <c r="LND511" s="329"/>
      <c r="LNE511" s="329"/>
      <c r="LNF511" s="329"/>
      <c r="LNG511" s="329"/>
      <c r="LNH511" s="329"/>
      <c r="LNI511" s="329"/>
      <c r="LNJ511" s="329"/>
      <c r="LNK511" s="329"/>
      <c r="LNL511" s="329"/>
      <c r="LNM511" s="329"/>
      <c r="LNN511" s="329"/>
      <c r="LNO511" s="329"/>
      <c r="LNP511" s="329"/>
      <c r="LNQ511" s="329"/>
      <c r="LNR511" s="329"/>
      <c r="LNS511" s="329"/>
      <c r="LNT511" s="329"/>
      <c r="LNU511" s="329"/>
      <c r="LNV511" s="329"/>
      <c r="LNW511" s="329"/>
      <c r="LNX511" s="329"/>
      <c r="LNY511" s="329"/>
      <c r="LNZ511" s="329"/>
      <c r="LOA511" s="329"/>
      <c r="LOB511" s="329"/>
      <c r="LOC511" s="329"/>
      <c r="LOD511" s="329"/>
      <c r="LOE511" s="329"/>
      <c r="LOF511" s="329"/>
      <c r="LOG511" s="329"/>
      <c r="LOH511" s="329"/>
      <c r="LOI511" s="329"/>
      <c r="LOJ511" s="329"/>
      <c r="LOK511" s="329"/>
      <c r="LOL511" s="329"/>
      <c r="LOM511" s="329"/>
      <c r="LON511" s="329"/>
      <c r="LOO511" s="329"/>
      <c r="LOP511" s="329"/>
      <c r="LOQ511" s="329"/>
      <c r="LOR511" s="329"/>
      <c r="LOS511" s="329"/>
      <c r="LOT511" s="329"/>
      <c r="LOU511" s="329"/>
      <c r="LOV511" s="329"/>
      <c r="LOW511" s="329"/>
      <c r="LOX511" s="329"/>
      <c r="LOY511" s="329"/>
      <c r="LOZ511" s="329"/>
      <c r="LPA511" s="329"/>
      <c r="LPB511" s="329"/>
      <c r="LPC511" s="329"/>
      <c r="LPD511" s="329"/>
      <c r="LPE511" s="329"/>
      <c r="LPF511" s="329"/>
      <c r="LPG511" s="329"/>
      <c r="LPH511" s="329"/>
      <c r="LPI511" s="329"/>
      <c r="LPJ511" s="329"/>
      <c r="LPK511" s="329"/>
      <c r="LPL511" s="329"/>
      <c r="LPM511" s="329"/>
      <c r="LPN511" s="329"/>
      <c r="LPO511" s="329"/>
      <c r="LPP511" s="329"/>
      <c r="LPQ511" s="329"/>
      <c r="LPR511" s="329"/>
      <c r="LPS511" s="329"/>
      <c r="LPT511" s="329"/>
      <c r="LPU511" s="329"/>
      <c r="LPV511" s="329"/>
      <c r="LPW511" s="329"/>
      <c r="LPX511" s="329"/>
      <c r="LPY511" s="329"/>
      <c r="LPZ511" s="329"/>
      <c r="LQA511" s="329"/>
      <c r="LQB511" s="329"/>
      <c r="LQC511" s="329"/>
      <c r="LQD511" s="329"/>
      <c r="LQE511" s="329"/>
      <c r="LQF511" s="329"/>
      <c r="LQG511" s="329"/>
      <c r="LQH511" s="329"/>
      <c r="LQI511" s="329"/>
      <c r="LQJ511" s="329"/>
      <c r="LQK511" s="329"/>
      <c r="LQL511" s="329"/>
      <c r="LQM511" s="329"/>
      <c r="LQN511" s="329"/>
      <c r="LQO511" s="329"/>
      <c r="LQP511" s="329"/>
      <c r="LQQ511" s="329"/>
      <c r="LQR511" s="329"/>
      <c r="LQS511" s="329"/>
      <c r="LQT511" s="329"/>
      <c r="LQU511" s="329"/>
      <c r="LQV511" s="329"/>
      <c r="LQW511" s="329"/>
      <c r="LQX511" s="329"/>
      <c r="LQY511" s="329"/>
      <c r="LQZ511" s="329"/>
      <c r="LRA511" s="329"/>
      <c r="LRB511" s="329"/>
      <c r="LRC511" s="329"/>
      <c r="LRD511" s="329"/>
      <c r="LRE511" s="329"/>
      <c r="LRF511" s="329"/>
      <c r="LRG511" s="329"/>
      <c r="LRH511" s="329"/>
      <c r="LRI511" s="329"/>
      <c r="LRJ511" s="329"/>
      <c r="LRK511" s="329"/>
      <c r="LRL511" s="329"/>
      <c r="LRM511" s="329"/>
      <c r="LRN511" s="329"/>
      <c r="LRO511" s="329"/>
      <c r="LRP511" s="329"/>
      <c r="LRQ511" s="329"/>
      <c r="LRR511" s="329"/>
      <c r="LRS511" s="329"/>
      <c r="LRT511" s="329"/>
      <c r="LRU511" s="329"/>
      <c r="LRV511" s="329"/>
      <c r="LRW511" s="329"/>
      <c r="LRX511" s="329"/>
      <c r="LRY511" s="329"/>
      <c r="LRZ511" s="329"/>
      <c r="LSA511" s="329"/>
      <c r="LSB511" s="329"/>
      <c r="LSC511" s="329"/>
      <c r="LSD511" s="329"/>
      <c r="LSE511" s="329"/>
      <c r="LSF511" s="329"/>
      <c r="LSG511" s="329"/>
      <c r="LSH511" s="329"/>
      <c r="LSI511" s="329"/>
      <c r="LSJ511" s="329"/>
      <c r="LSK511" s="329"/>
      <c r="LSL511" s="329"/>
      <c r="LSM511" s="329"/>
      <c r="LSN511" s="329"/>
      <c r="LSO511" s="329"/>
      <c r="LSP511" s="329"/>
      <c r="LSQ511" s="329"/>
      <c r="LSR511" s="329"/>
      <c r="LSS511" s="329"/>
      <c r="LST511" s="329"/>
      <c r="LSU511" s="329"/>
      <c r="LSV511" s="329"/>
      <c r="LSW511" s="329"/>
      <c r="LSX511" s="329"/>
      <c r="LSY511" s="329"/>
      <c r="LSZ511" s="329"/>
      <c r="LTA511" s="329"/>
      <c r="LTB511" s="329"/>
      <c r="LTC511" s="329"/>
      <c r="LTD511" s="329"/>
      <c r="LTE511" s="329"/>
      <c r="LTF511" s="329"/>
      <c r="LTG511" s="329"/>
      <c r="LTH511" s="329"/>
      <c r="LTI511" s="329"/>
      <c r="LTJ511" s="329"/>
      <c r="LTK511" s="329"/>
      <c r="LTL511" s="329"/>
      <c r="LTM511" s="329"/>
      <c r="LTN511" s="329"/>
      <c r="LTO511" s="329"/>
      <c r="LTP511" s="329"/>
      <c r="LTQ511" s="329"/>
      <c r="LTR511" s="329"/>
      <c r="LTS511" s="329"/>
      <c r="LTT511" s="329"/>
      <c r="LTU511" s="329"/>
      <c r="LTV511" s="329"/>
      <c r="LTW511" s="329"/>
      <c r="LTX511" s="329"/>
      <c r="LTY511" s="329"/>
      <c r="LTZ511" s="329"/>
      <c r="LUA511" s="329"/>
      <c r="LUB511" s="329"/>
      <c r="LUC511" s="329"/>
      <c r="LUD511" s="329"/>
      <c r="LUE511" s="329"/>
      <c r="LUF511" s="329"/>
      <c r="LUG511" s="329"/>
      <c r="LUH511" s="329"/>
      <c r="LUI511" s="329"/>
      <c r="LUJ511" s="329"/>
      <c r="LUK511" s="329"/>
      <c r="LUL511" s="329"/>
      <c r="LUM511" s="329"/>
      <c r="LUN511" s="329"/>
      <c r="LUO511" s="329"/>
      <c r="LUP511" s="329"/>
      <c r="LUQ511" s="329"/>
      <c r="LUR511" s="329"/>
      <c r="LUS511" s="329"/>
      <c r="LUT511" s="329"/>
      <c r="LUU511" s="329"/>
      <c r="LUV511" s="329"/>
      <c r="LUW511" s="329"/>
      <c r="LUX511" s="329"/>
      <c r="LUY511" s="329"/>
      <c r="LUZ511" s="329"/>
      <c r="LVA511" s="329"/>
      <c r="LVB511" s="329"/>
      <c r="LVC511" s="329"/>
      <c r="LVD511" s="329"/>
      <c r="LVE511" s="329"/>
      <c r="LVF511" s="329"/>
      <c r="LVG511" s="329"/>
      <c r="LVH511" s="329"/>
      <c r="LVI511" s="329"/>
      <c r="LVJ511" s="329"/>
      <c r="LVK511" s="329"/>
      <c r="LVL511" s="329"/>
      <c r="LVM511" s="329"/>
      <c r="LVN511" s="329"/>
      <c r="LVO511" s="329"/>
      <c r="LVP511" s="329"/>
      <c r="LVQ511" s="329"/>
      <c r="LVR511" s="329"/>
      <c r="LVS511" s="329"/>
      <c r="LVT511" s="329"/>
      <c r="LVU511" s="329"/>
      <c r="LVV511" s="329"/>
      <c r="LVW511" s="329"/>
      <c r="LVX511" s="329"/>
      <c r="LVY511" s="329"/>
      <c r="LVZ511" s="329"/>
      <c r="LWA511" s="329"/>
      <c r="LWB511" s="329"/>
      <c r="LWC511" s="329"/>
      <c r="LWD511" s="329"/>
      <c r="LWE511" s="329"/>
      <c r="LWF511" s="329"/>
      <c r="LWG511" s="329"/>
      <c r="LWH511" s="329"/>
      <c r="LWI511" s="329"/>
      <c r="LWJ511" s="329"/>
      <c r="LWK511" s="329"/>
      <c r="LWL511" s="329"/>
      <c r="LWM511" s="329"/>
      <c r="LWN511" s="329"/>
      <c r="LWO511" s="329"/>
      <c r="LWP511" s="329"/>
      <c r="LWQ511" s="329"/>
      <c r="LWR511" s="329"/>
      <c r="LWS511" s="329"/>
      <c r="LWT511" s="329"/>
      <c r="LWU511" s="329"/>
      <c r="LWV511" s="329"/>
      <c r="LWW511" s="329"/>
      <c r="LWX511" s="329"/>
      <c r="LWY511" s="329"/>
      <c r="LWZ511" s="329"/>
      <c r="LXA511" s="329"/>
      <c r="LXB511" s="329"/>
      <c r="LXC511" s="329"/>
      <c r="LXD511" s="329"/>
      <c r="LXE511" s="329"/>
      <c r="LXF511" s="329"/>
      <c r="LXG511" s="329"/>
      <c r="LXH511" s="329"/>
      <c r="LXI511" s="329"/>
      <c r="LXJ511" s="329"/>
      <c r="LXK511" s="329"/>
      <c r="LXL511" s="329"/>
      <c r="LXM511" s="329"/>
      <c r="LXN511" s="329"/>
      <c r="LXO511" s="329"/>
      <c r="LXP511" s="329"/>
      <c r="LXQ511" s="329"/>
      <c r="LXR511" s="329"/>
      <c r="LXS511" s="329"/>
      <c r="LXT511" s="329"/>
      <c r="LXU511" s="329"/>
      <c r="LXV511" s="329"/>
      <c r="LXW511" s="329"/>
      <c r="LXX511" s="329"/>
      <c r="LXY511" s="329"/>
      <c r="LXZ511" s="329"/>
      <c r="LYA511" s="329"/>
      <c r="LYB511" s="329"/>
      <c r="LYC511" s="329"/>
      <c r="LYD511" s="329"/>
      <c r="LYE511" s="329"/>
      <c r="LYF511" s="329"/>
      <c r="LYG511" s="329"/>
      <c r="LYH511" s="329"/>
      <c r="LYI511" s="329"/>
      <c r="LYJ511" s="329"/>
      <c r="LYK511" s="329"/>
      <c r="LYL511" s="329"/>
      <c r="LYM511" s="329"/>
      <c r="LYN511" s="329"/>
      <c r="LYO511" s="329"/>
      <c r="LYP511" s="329"/>
      <c r="LYQ511" s="329"/>
      <c r="LYR511" s="329"/>
      <c r="LYS511" s="329"/>
      <c r="LYT511" s="329"/>
      <c r="LYU511" s="329"/>
      <c r="LYV511" s="329"/>
      <c r="LYW511" s="329"/>
      <c r="LYX511" s="329"/>
      <c r="LYY511" s="329"/>
      <c r="LYZ511" s="329"/>
      <c r="LZA511" s="329"/>
      <c r="LZB511" s="329"/>
      <c r="LZC511" s="329"/>
      <c r="LZD511" s="329"/>
      <c r="LZE511" s="329"/>
      <c r="LZF511" s="329"/>
      <c r="LZG511" s="329"/>
      <c r="LZH511" s="329"/>
      <c r="LZI511" s="329"/>
      <c r="LZJ511" s="329"/>
      <c r="LZK511" s="329"/>
      <c r="LZL511" s="329"/>
      <c r="LZM511" s="329"/>
      <c r="LZN511" s="329"/>
      <c r="LZO511" s="329"/>
      <c r="LZP511" s="329"/>
      <c r="LZQ511" s="329"/>
      <c r="LZR511" s="329"/>
      <c r="LZS511" s="329"/>
      <c r="LZT511" s="329"/>
      <c r="LZU511" s="329"/>
      <c r="LZV511" s="329"/>
      <c r="LZW511" s="329"/>
      <c r="LZX511" s="329"/>
      <c r="LZY511" s="329"/>
      <c r="LZZ511" s="329"/>
      <c r="MAA511" s="329"/>
      <c r="MAB511" s="329"/>
      <c r="MAC511" s="329"/>
      <c r="MAD511" s="329"/>
      <c r="MAE511" s="329"/>
      <c r="MAF511" s="329"/>
      <c r="MAG511" s="329"/>
      <c r="MAH511" s="329"/>
      <c r="MAI511" s="329"/>
      <c r="MAJ511" s="329"/>
      <c r="MAK511" s="329"/>
      <c r="MAL511" s="329"/>
      <c r="MAM511" s="329"/>
      <c r="MAN511" s="329"/>
      <c r="MAO511" s="329"/>
      <c r="MAP511" s="329"/>
      <c r="MAQ511" s="329"/>
      <c r="MAR511" s="329"/>
      <c r="MAS511" s="329"/>
      <c r="MAT511" s="329"/>
      <c r="MAU511" s="329"/>
      <c r="MAV511" s="329"/>
      <c r="MAW511" s="329"/>
      <c r="MAX511" s="329"/>
      <c r="MAY511" s="329"/>
      <c r="MAZ511" s="329"/>
      <c r="MBA511" s="329"/>
      <c r="MBB511" s="329"/>
      <c r="MBC511" s="329"/>
      <c r="MBD511" s="329"/>
      <c r="MBE511" s="329"/>
      <c r="MBF511" s="329"/>
      <c r="MBG511" s="329"/>
      <c r="MBH511" s="329"/>
      <c r="MBI511" s="329"/>
      <c r="MBJ511" s="329"/>
      <c r="MBK511" s="329"/>
      <c r="MBL511" s="329"/>
      <c r="MBM511" s="329"/>
      <c r="MBN511" s="329"/>
      <c r="MBO511" s="329"/>
      <c r="MBP511" s="329"/>
      <c r="MBQ511" s="329"/>
      <c r="MBR511" s="329"/>
      <c r="MBS511" s="329"/>
      <c r="MBT511" s="329"/>
      <c r="MBU511" s="329"/>
      <c r="MBV511" s="329"/>
      <c r="MBW511" s="329"/>
      <c r="MBX511" s="329"/>
      <c r="MBY511" s="329"/>
      <c r="MBZ511" s="329"/>
      <c r="MCA511" s="329"/>
      <c r="MCB511" s="329"/>
      <c r="MCC511" s="329"/>
      <c r="MCD511" s="329"/>
      <c r="MCE511" s="329"/>
      <c r="MCF511" s="329"/>
      <c r="MCG511" s="329"/>
      <c r="MCH511" s="329"/>
      <c r="MCI511" s="329"/>
      <c r="MCJ511" s="329"/>
      <c r="MCK511" s="329"/>
      <c r="MCL511" s="329"/>
      <c r="MCM511" s="329"/>
      <c r="MCN511" s="329"/>
      <c r="MCO511" s="329"/>
      <c r="MCP511" s="329"/>
      <c r="MCQ511" s="329"/>
      <c r="MCR511" s="329"/>
      <c r="MCS511" s="329"/>
      <c r="MCT511" s="329"/>
      <c r="MCU511" s="329"/>
      <c r="MCV511" s="329"/>
      <c r="MCW511" s="329"/>
      <c r="MCX511" s="329"/>
      <c r="MCY511" s="329"/>
      <c r="MCZ511" s="329"/>
      <c r="MDA511" s="329"/>
      <c r="MDB511" s="329"/>
      <c r="MDC511" s="329"/>
      <c r="MDD511" s="329"/>
      <c r="MDE511" s="329"/>
      <c r="MDF511" s="329"/>
      <c r="MDG511" s="329"/>
      <c r="MDH511" s="329"/>
      <c r="MDI511" s="329"/>
      <c r="MDJ511" s="329"/>
      <c r="MDK511" s="329"/>
      <c r="MDL511" s="329"/>
      <c r="MDM511" s="329"/>
      <c r="MDN511" s="329"/>
      <c r="MDO511" s="329"/>
      <c r="MDP511" s="329"/>
      <c r="MDQ511" s="329"/>
      <c r="MDR511" s="329"/>
      <c r="MDS511" s="329"/>
      <c r="MDT511" s="329"/>
      <c r="MDU511" s="329"/>
      <c r="MDV511" s="329"/>
      <c r="MDW511" s="329"/>
      <c r="MDX511" s="329"/>
      <c r="MDY511" s="329"/>
      <c r="MDZ511" s="329"/>
      <c r="MEA511" s="329"/>
      <c r="MEB511" s="329"/>
      <c r="MEC511" s="329"/>
      <c r="MED511" s="329"/>
      <c r="MEE511" s="329"/>
      <c r="MEF511" s="329"/>
      <c r="MEG511" s="329"/>
      <c r="MEH511" s="329"/>
      <c r="MEI511" s="329"/>
      <c r="MEJ511" s="329"/>
      <c r="MEK511" s="329"/>
      <c r="MEL511" s="329"/>
      <c r="MEM511" s="329"/>
      <c r="MEN511" s="329"/>
      <c r="MEO511" s="329"/>
      <c r="MEP511" s="329"/>
      <c r="MEQ511" s="329"/>
      <c r="MER511" s="329"/>
      <c r="MES511" s="329"/>
      <c r="MET511" s="329"/>
      <c r="MEU511" s="329"/>
      <c r="MEV511" s="329"/>
      <c r="MEW511" s="329"/>
      <c r="MEX511" s="329"/>
      <c r="MEY511" s="329"/>
      <c r="MEZ511" s="329"/>
      <c r="MFA511" s="329"/>
      <c r="MFB511" s="329"/>
      <c r="MFC511" s="329"/>
      <c r="MFD511" s="329"/>
      <c r="MFE511" s="329"/>
      <c r="MFF511" s="329"/>
      <c r="MFG511" s="329"/>
      <c r="MFH511" s="329"/>
      <c r="MFI511" s="329"/>
      <c r="MFJ511" s="329"/>
      <c r="MFK511" s="329"/>
      <c r="MFL511" s="329"/>
      <c r="MFM511" s="329"/>
      <c r="MFN511" s="329"/>
      <c r="MFO511" s="329"/>
      <c r="MFP511" s="329"/>
      <c r="MFQ511" s="329"/>
      <c r="MFR511" s="329"/>
      <c r="MFS511" s="329"/>
      <c r="MFT511" s="329"/>
      <c r="MFU511" s="329"/>
      <c r="MFV511" s="329"/>
      <c r="MFW511" s="329"/>
      <c r="MFX511" s="329"/>
      <c r="MFY511" s="329"/>
      <c r="MFZ511" s="329"/>
      <c r="MGA511" s="329"/>
      <c r="MGB511" s="329"/>
      <c r="MGC511" s="329"/>
      <c r="MGD511" s="329"/>
      <c r="MGE511" s="329"/>
      <c r="MGF511" s="329"/>
      <c r="MGG511" s="329"/>
      <c r="MGH511" s="329"/>
      <c r="MGI511" s="329"/>
      <c r="MGJ511" s="329"/>
      <c r="MGK511" s="329"/>
      <c r="MGL511" s="329"/>
      <c r="MGM511" s="329"/>
      <c r="MGN511" s="329"/>
      <c r="MGO511" s="329"/>
      <c r="MGP511" s="329"/>
      <c r="MGQ511" s="329"/>
      <c r="MGR511" s="329"/>
      <c r="MGS511" s="329"/>
      <c r="MGT511" s="329"/>
      <c r="MGU511" s="329"/>
      <c r="MGV511" s="329"/>
      <c r="MGW511" s="329"/>
      <c r="MGX511" s="329"/>
      <c r="MGY511" s="329"/>
      <c r="MGZ511" s="329"/>
      <c r="MHA511" s="329"/>
      <c r="MHB511" s="329"/>
      <c r="MHC511" s="329"/>
      <c r="MHD511" s="329"/>
      <c r="MHE511" s="329"/>
      <c r="MHF511" s="329"/>
      <c r="MHG511" s="329"/>
      <c r="MHH511" s="329"/>
      <c r="MHI511" s="329"/>
      <c r="MHJ511" s="329"/>
      <c r="MHK511" s="329"/>
      <c r="MHL511" s="329"/>
      <c r="MHM511" s="329"/>
      <c r="MHN511" s="329"/>
      <c r="MHO511" s="329"/>
      <c r="MHP511" s="329"/>
      <c r="MHQ511" s="329"/>
      <c r="MHR511" s="329"/>
      <c r="MHS511" s="329"/>
      <c r="MHT511" s="329"/>
      <c r="MHU511" s="329"/>
      <c r="MHV511" s="329"/>
      <c r="MHW511" s="329"/>
      <c r="MHX511" s="329"/>
      <c r="MHY511" s="329"/>
      <c r="MHZ511" s="329"/>
      <c r="MIA511" s="329"/>
      <c r="MIB511" s="329"/>
      <c r="MIC511" s="329"/>
      <c r="MID511" s="329"/>
      <c r="MIE511" s="329"/>
      <c r="MIF511" s="329"/>
      <c r="MIG511" s="329"/>
      <c r="MIH511" s="329"/>
      <c r="MII511" s="329"/>
      <c r="MIJ511" s="329"/>
      <c r="MIK511" s="329"/>
      <c r="MIL511" s="329"/>
      <c r="MIM511" s="329"/>
      <c r="MIN511" s="329"/>
      <c r="MIO511" s="329"/>
      <c r="MIP511" s="329"/>
      <c r="MIQ511" s="329"/>
      <c r="MIR511" s="329"/>
      <c r="MIS511" s="329"/>
      <c r="MIT511" s="329"/>
      <c r="MIU511" s="329"/>
      <c r="MIV511" s="329"/>
      <c r="MIW511" s="329"/>
      <c r="MIX511" s="329"/>
      <c r="MIY511" s="329"/>
      <c r="MIZ511" s="329"/>
      <c r="MJA511" s="329"/>
      <c r="MJB511" s="329"/>
      <c r="MJC511" s="329"/>
      <c r="MJD511" s="329"/>
      <c r="MJE511" s="329"/>
      <c r="MJF511" s="329"/>
      <c r="MJG511" s="329"/>
      <c r="MJH511" s="329"/>
      <c r="MJI511" s="329"/>
      <c r="MJJ511" s="329"/>
      <c r="MJK511" s="329"/>
      <c r="MJL511" s="329"/>
      <c r="MJM511" s="329"/>
      <c r="MJN511" s="329"/>
      <c r="MJO511" s="329"/>
      <c r="MJP511" s="329"/>
      <c r="MJQ511" s="329"/>
      <c r="MJR511" s="329"/>
      <c r="MJS511" s="329"/>
      <c r="MJT511" s="329"/>
      <c r="MJU511" s="329"/>
      <c r="MJV511" s="329"/>
      <c r="MJW511" s="329"/>
      <c r="MJX511" s="329"/>
      <c r="MJY511" s="329"/>
      <c r="MJZ511" s="329"/>
      <c r="MKA511" s="329"/>
      <c r="MKB511" s="329"/>
      <c r="MKC511" s="329"/>
      <c r="MKD511" s="329"/>
      <c r="MKE511" s="329"/>
      <c r="MKF511" s="329"/>
      <c r="MKG511" s="329"/>
      <c r="MKH511" s="329"/>
      <c r="MKI511" s="329"/>
      <c r="MKJ511" s="329"/>
      <c r="MKK511" s="329"/>
      <c r="MKL511" s="329"/>
      <c r="MKM511" s="329"/>
      <c r="MKN511" s="329"/>
      <c r="MKO511" s="329"/>
      <c r="MKP511" s="329"/>
      <c r="MKQ511" s="329"/>
      <c r="MKR511" s="329"/>
      <c r="MKS511" s="329"/>
      <c r="MKT511" s="329"/>
      <c r="MKU511" s="329"/>
      <c r="MKV511" s="329"/>
      <c r="MKW511" s="329"/>
      <c r="MKX511" s="329"/>
      <c r="MKY511" s="329"/>
      <c r="MKZ511" s="329"/>
      <c r="MLA511" s="329"/>
      <c r="MLB511" s="329"/>
      <c r="MLC511" s="329"/>
      <c r="MLD511" s="329"/>
      <c r="MLE511" s="329"/>
      <c r="MLF511" s="329"/>
      <c r="MLG511" s="329"/>
      <c r="MLH511" s="329"/>
      <c r="MLI511" s="329"/>
      <c r="MLJ511" s="329"/>
      <c r="MLK511" s="329"/>
      <c r="MLL511" s="329"/>
      <c r="MLM511" s="329"/>
      <c r="MLN511" s="329"/>
      <c r="MLO511" s="329"/>
      <c r="MLP511" s="329"/>
      <c r="MLQ511" s="329"/>
      <c r="MLR511" s="329"/>
      <c r="MLS511" s="329"/>
      <c r="MLT511" s="329"/>
      <c r="MLU511" s="329"/>
      <c r="MLV511" s="329"/>
      <c r="MLW511" s="329"/>
      <c r="MLX511" s="329"/>
      <c r="MLY511" s="329"/>
      <c r="MLZ511" s="329"/>
      <c r="MMA511" s="329"/>
      <c r="MMB511" s="329"/>
      <c r="MMC511" s="329"/>
      <c r="MMD511" s="329"/>
      <c r="MME511" s="329"/>
      <c r="MMF511" s="329"/>
      <c r="MMG511" s="329"/>
      <c r="MMH511" s="329"/>
      <c r="MMI511" s="329"/>
      <c r="MMJ511" s="329"/>
      <c r="MMK511" s="329"/>
      <c r="MML511" s="329"/>
      <c r="MMM511" s="329"/>
      <c r="MMN511" s="329"/>
      <c r="MMO511" s="329"/>
      <c r="MMP511" s="329"/>
      <c r="MMQ511" s="329"/>
      <c r="MMR511" s="329"/>
      <c r="MMS511" s="329"/>
      <c r="MMT511" s="329"/>
      <c r="MMU511" s="329"/>
      <c r="MMV511" s="329"/>
      <c r="MMW511" s="329"/>
      <c r="MMX511" s="329"/>
      <c r="MMY511" s="329"/>
      <c r="MMZ511" s="329"/>
      <c r="MNA511" s="329"/>
      <c r="MNB511" s="329"/>
      <c r="MNC511" s="329"/>
      <c r="MND511" s="329"/>
      <c r="MNE511" s="329"/>
      <c r="MNF511" s="329"/>
      <c r="MNG511" s="329"/>
      <c r="MNH511" s="329"/>
      <c r="MNI511" s="329"/>
      <c r="MNJ511" s="329"/>
      <c r="MNK511" s="329"/>
      <c r="MNL511" s="329"/>
      <c r="MNM511" s="329"/>
      <c r="MNN511" s="329"/>
      <c r="MNO511" s="329"/>
      <c r="MNP511" s="329"/>
      <c r="MNQ511" s="329"/>
      <c r="MNR511" s="329"/>
      <c r="MNS511" s="329"/>
      <c r="MNT511" s="329"/>
      <c r="MNU511" s="329"/>
      <c r="MNV511" s="329"/>
      <c r="MNW511" s="329"/>
      <c r="MNX511" s="329"/>
      <c r="MNY511" s="329"/>
      <c r="MNZ511" s="329"/>
      <c r="MOA511" s="329"/>
      <c r="MOB511" s="329"/>
      <c r="MOC511" s="329"/>
      <c r="MOD511" s="329"/>
      <c r="MOE511" s="329"/>
      <c r="MOF511" s="329"/>
      <c r="MOG511" s="329"/>
      <c r="MOH511" s="329"/>
      <c r="MOI511" s="329"/>
      <c r="MOJ511" s="329"/>
      <c r="MOK511" s="329"/>
      <c r="MOL511" s="329"/>
      <c r="MOM511" s="329"/>
      <c r="MON511" s="329"/>
      <c r="MOO511" s="329"/>
      <c r="MOP511" s="329"/>
      <c r="MOQ511" s="329"/>
      <c r="MOR511" s="329"/>
      <c r="MOS511" s="329"/>
      <c r="MOT511" s="329"/>
      <c r="MOU511" s="329"/>
      <c r="MOV511" s="329"/>
      <c r="MOW511" s="329"/>
      <c r="MOX511" s="329"/>
      <c r="MOY511" s="329"/>
      <c r="MOZ511" s="329"/>
      <c r="MPA511" s="329"/>
      <c r="MPB511" s="329"/>
      <c r="MPC511" s="329"/>
      <c r="MPD511" s="329"/>
      <c r="MPE511" s="329"/>
      <c r="MPF511" s="329"/>
      <c r="MPG511" s="329"/>
      <c r="MPH511" s="329"/>
      <c r="MPI511" s="329"/>
      <c r="MPJ511" s="329"/>
      <c r="MPK511" s="329"/>
      <c r="MPL511" s="329"/>
      <c r="MPM511" s="329"/>
      <c r="MPN511" s="329"/>
      <c r="MPO511" s="329"/>
      <c r="MPP511" s="329"/>
      <c r="MPQ511" s="329"/>
      <c r="MPR511" s="329"/>
      <c r="MPS511" s="329"/>
      <c r="MPT511" s="329"/>
      <c r="MPU511" s="329"/>
      <c r="MPV511" s="329"/>
      <c r="MPW511" s="329"/>
      <c r="MPX511" s="329"/>
      <c r="MPY511" s="329"/>
      <c r="MPZ511" s="329"/>
      <c r="MQA511" s="329"/>
      <c r="MQB511" s="329"/>
      <c r="MQC511" s="329"/>
      <c r="MQD511" s="329"/>
      <c r="MQE511" s="329"/>
      <c r="MQF511" s="329"/>
      <c r="MQG511" s="329"/>
      <c r="MQH511" s="329"/>
      <c r="MQI511" s="329"/>
      <c r="MQJ511" s="329"/>
      <c r="MQK511" s="329"/>
      <c r="MQL511" s="329"/>
      <c r="MQM511" s="329"/>
      <c r="MQN511" s="329"/>
      <c r="MQO511" s="329"/>
      <c r="MQP511" s="329"/>
      <c r="MQQ511" s="329"/>
      <c r="MQR511" s="329"/>
      <c r="MQS511" s="329"/>
      <c r="MQT511" s="329"/>
      <c r="MQU511" s="329"/>
      <c r="MQV511" s="329"/>
      <c r="MQW511" s="329"/>
      <c r="MQX511" s="329"/>
      <c r="MQY511" s="329"/>
      <c r="MQZ511" s="329"/>
      <c r="MRA511" s="329"/>
      <c r="MRB511" s="329"/>
      <c r="MRC511" s="329"/>
      <c r="MRD511" s="329"/>
      <c r="MRE511" s="329"/>
      <c r="MRF511" s="329"/>
      <c r="MRG511" s="329"/>
      <c r="MRH511" s="329"/>
      <c r="MRI511" s="329"/>
      <c r="MRJ511" s="329"/>
      <c r="MRK511" s="329"/>
      <c r="MRL511" s="329"/>
      <c r="MRM511" s="329"/>
      <c r="MRN511" s="329"/>
      <c r="MRO511" s="329"/>
      <c r="MRP511" s="329"/>
      <c r="MRQ511" s="329"/>
      <c r="MRR511" s="329"/>
      <c r="MRS511" s="329"/>
      <c r="MRT511" s="329"/>
      <c r="MRU511" s="329"/>
      <c r="MRV511" s="329"/>
      <c r="MRW511" s="329"/>
      <c r="MRX511" s="329"/>
      <c r="MRY511" s="329"/>
      <c r="MRZ511" s="329"/>
      <c r="MSA511" s="329"/>
      <c r="MSB511" s="329"/>
      <c r="MSC511" s="329"/>
      <c r="MSD511" s="329"/>
      <c r="MSE511" s="329"/>
      <c r="MSF511" s="329"/>
      <c r="MSG511" s="329"/>
      <c r="MSH511" s="329"/>
      <c r="MSI511" s="329"/>
      <c r="MSJ511" s="329"/>
      <c r="MSK511" s="329"/>
      <c r="MSL511" s="329"/>
      <c r="MSM511" s="329"/>
      <c r="MSN511" s="329"/>
      <c r="MSO511" s="329"/>
      <c r="MSP511" s="329"/>
      <c r="MSQ511" s="329"/>
      <c r="MSR511" s="329"/>
      <c r="MSS511" s="329"/>
      <c r="MST511" s="329"/>
      <c r="MSU511" s="329"/>
      <c r="MSV511" s="329"/>
      <c r="MSW511" s="329"/>
      <c r="MSX511" s="329"/>
      <c r="MSY511" s="329"/>
      <c r="MSZ511" s="329"/>
      <c r="MTA511" s="329"/>
      <c r="MTB511" s="329"/>
      <c r="MTC511" s="329"/>
      <c r="MTD511" s="329"/>
      <c r="MTE511" s="329"/>
      <c r="MTF511" s="329"/>
      <c r="MTG511" s="329"/>
      <c r="MTH511" s="329"/>
      <c r="MTI511" s="329"/>
      <c r="MTJ511" s="329"/>
      <c r="MTK511" s="329"/>
      <c r="MTL511" s="329"/>
      <c r="MTM511" s="329"/>
      <c r="MTN511" s="329"/>
      <c r="MTO511" s="329"/>
      <c r="MTP511" s="329"/>
      <c r="MTQ511" s="329"/>
      <c r="MTR511" s="329"/>
      <c r="MTS511" s="329"/>
      <c r="MTT511" s="329"/>
      <c r="MTU511" s="329"/>
      <c r="MTV511" s="329"/>
      <c r="MTW511" s="329"/>
      <c r="MTX511" s="329"/>
      <c r="MTY511" s="329"/>
      <c r="MTZ511" s="329"/>
      <c r="MUA511" s="329"/>
      <c r="MUB511" s="329"/>
      <c r="MUC511" s="329"/>
      <c r="MUD511" s="329"/>
      <c r="MUE511" s="329"/>
      <c r="MUF511" s="329"/>
      <c r="MUG511" s="329"/>
      <c r="MUH511" s="329"/>
      <c r="MUI511" s="329"/>
      <c r="MUJ511" s="329"/>
      <c r="MUK511" s="329"/>
      <c r="MUL511" s="329"/>
      <c r="MUM511" s="329"/>
      <c r="MUN511" s="329"/>
      <c r="MUO511" s="329"/>
      <c r="MUP511" s="329"/>
      <c r="MUQ511" s="329"/>
      <c r="MUR511" s="329"/>
      <c r="MUS511" s="329"/>
      <c r="MUT511" s="329"/>
      <c r="MUU511" s="329"/>
      <c r="MUV511" s="329"/>
      <c r="MUW511" s="329"/>
      <c r="MUX511" s="329"/>
      <c r="MUY511" s="329"/>
      <c r="MUZ511" s="329"/>
      <c r="MVA511" s="329"/>
      <c r="MVB511" s="329"/>
      <c r="MVC511" s="329"/>
      <c r="MVD511" s="329"/>
      <c r="MVE511" s="329"/>
      <c r="MVF511" s="329"/>
      <c r="MVG511" s="329"/>
      <c r="MVH511" s="329"/>
      <c r="MVI511" s="329"/>
      <c r="MVJ511" s="329"/>
      <c r="MVK511" s="329"/>
      <c r="MVL511" s="329"/>
      <c r="MVM511" s="329"/>
      <c r="MVN511" s="329"/>
      <c r="MVO511" s="329"/>
      <c r="MVP511" s="329"/>
      <c r="MVQ511" s="329"/>
      <c r="MVR511" s="329"/>
      <c r="MVS511" s="329"/>
      <c r="MVT511" s="329"/>
      <c r="MVU511" s="329"/>
      <c r="MVV511" s="329"/>
      <c r="MVW511" s="329"/>
      <c r="MVX511" s="329"/>
      <c r="MVY511" s="329"/>
      <c r="MVZ511" s="329"/>
      <c r="MWA511" s="329"/>
      <c r="MWB511" s="329"/>
      <c r="MWC511" s="329"/>
      <c r="MWD511" s="329"/>
      <c r="MWE511" s="329"/>
      <c r="MWF511" s="329"/>
      <c r="MWG511" s="329"/>
      <c r="MWH511" s="329"/>
      <c r="MWI511" s="329"/>
      <c r="MWJ511" s="329"/>
      <c r="MWK511" s="329"/>
      <c r="MWL511" s="329"/>
      <c r="MWM511" s="329"/>
      <c r="MWN511" s="329"/>
      <c r="MWO511" s="329"/>
      <c r="MWP511" s="329"/>
      <c r="MWQ511" s="329"/>
      <c r="MWR511" s="329"/>
      <c r="MWS511" s="329"/>
      <c r="MWT511" s="329"/>
      <c r="MWU511" s="329"/>
      <c r="MWV511" s="329"/>
      <c r="MWW511" s="329"/>
      <c r="MWX511" s="329"/>
      <c r="MWY511" s="329"/>
      <c r="MWZ511" s="329"/>
      <c r="MXA511" s="329"/>
      <c r="MXB511" s="329"/>
      <c r="MXC511" s="329"/>
      <c r="MXD511" s="329"/>
      <c r="MXE511" s="329"/>
      <c r="MXF511" s="329"/>
      <c r="MXG511" s="329"/>
      <c r="MXH511" s="329"/>
      <c r="MXI511" s="329"/>
      <c r="MXJ511" s="329"/>
      <c r="MXK511" s="329"/>
      <c r="MXL511" s="329"/>
      <c r="MXM511" s="329"/>
      <c r="MXN511" s="329"/>
      <c r="MXO511" s="329"/>
      <c r="MXP511" s="329"/>
      <c r="MXQ511" s="329"/>
      <c r="MXR511" s="329"/>
      <c r="MXS511" s="329"/>
      <c r="MXT511" s="329"/>
      <c r="MXU511" s="329"/>
      <c r="MXV511" s="329"/>
      <c r="MXW511" s="329"/>
      <c r="MXX511" s="329"/>
      <c r="MXY511" s="329"/>
      <c r="MXZ511" s="329"/>
      <c r="MYA511" s="329"/>
      <c r="MYB511" s="329"/>
      <c r="MYC511" s="329"/>
      <c r="MYD511" s="329"/>
      <c r="MYE511" s="329"/>
      <c r="MYF511" s="329"/>
      <c r="MYG511" s="329"/>
      <c r="MYH511" s="329"/>
      <c r="MYI511" s="329"/>
      <c r="MYJ511" s="329"/>
      <c r="MYK511" s="329"/>
      <c r="MYL511" s="329"/>
      <c r="MYM511" s="329"/>
      <c r="MYN511" s="329"/>
      <c r="MYO511" s="329"/>
      <c r="MYP511" s="329"/>
      <c r="MYQ511" s="329"/>
      <c r="MYR511" s="329"/>
      <c r="MYS511" s="329"/>
      <c r="MYT511" s="329"/>
      <c r="MYU511" s="329"/>
      <c r="MYV511" s="329"/>
      <c r="MYW511" s="329"/>
      <c r="MYX511" s="329"/>
      <c r="MYY511" s="329"/>
      <c r="MYZ511" s="329"/>
      <c r="MZA511" s="329"/>
      <c r="MZB511" s="329"/>
      <c r="MZC511" s="329"/>
      <c r="MZD511" s="329"/>
      <c r="MZE511" s="329"/>
      <c r="MZF511" s="329"/>
      <c r="MZG511" s="329"/>
      <c r="MZH511" s="329"/>
      <c r="MZI511" s="329"/>
      <c r="MZJ511" s="329"/>
      <c r="MZK511" s="329"/>
      <c r="MZL511" s="329"/>
      <c r="MZM511" s="329"/>
      <c r="MZN511" s="329"/>
      <c r="MZO511" s="329"/>
      <c r="MZP511" s="329"/>
      <c r="MZQ511" s="329"/>
      <c r="MZR511" s="329"/>
      <c r="MZS511" s="329"/>
      <c r="MZT511" s="329"/>
      <c r="MZU511" s="329"/>
      <c r="MZV511" s="329"/>
      <c r="MZW511" s="329"/>
      <c r="MZX511" s="329"/>
      <c r="MZY511" s="329"/>
      <c r="MZZ511" s="329"/>
      <c r="NAA511" s="329"/>
      <c r="NAB511" s="329"/>
      <c r="NAC511" s="329"/>
      <c r="NAD511" s="329"/>
      <c r="NAE511" s="329"/>
      <c r="NAF511" s="329"/>
      <c r="NAG511" s="329"/>
      <c r="NAH511" s="329"/>
      <c r="NAI511" s="329"/>
      <c r="NAJ511" s="329"/>
      <c r="NAK511" s="329"/>
      <c r="NAL511" s="329"/>
      <c r="NAM511" s="329"/>
      <c r="NAN511" s="329"/>
      <c r="NAO511" s="329"/>
      <c r="NAP511" s="329"/>
      <c r="NAQ511" s="329"/>
      <c r="NAR511" s="329"/>
      <c r="NAS511" s="329"/>
      <c r="NAT511" s="329"/>
      <c r="NAU511" s="329"/>
      <c r="NAV511" s="329"/>
      <c r="NAW511" s="329"/>
      <c r="NAX511" s="329"/>
      <c r="NAY511" s="329"/>
      <c r="NAZ511" s="329"/>
      <c r="NBA511" s="329"/>
      <c r="NBB511" s="329"/>
      <c r="NBC511" s="329"/>
      <c r="NBD511" s="329"/>
      <c r="NBE511" s="329"/>
      <c r="NBF511" s="329"/>
      <c r="NBG511" s="329"/>
      <c r="NBH511" s="329"/>
      <c r="NBI511" s="329"/>
      <c r="NBJ511" s="329"/>
      <c r="NBK511" s="329"/>
      <c r="NBL511" s="329"/>
      <c r="NBM511" s="329"/>
      <c r="NBN511" s="329"/>
      <c r="NBO511" s="329"/>
      <c r="NBP511" s="329"/>
      <c r="NBQ511" s="329"/>
      <c r="NBR511" s="329"/>
      <c r="NBS511" s="329"/>
      <c r="NBT511" s="329"/>
      <c r="NBU511" s="329"/>
      <c r="NBV511" s="329"/>
      <c r="NBW511" s="329"/>
      <c r="NBX511" s="329"/>
      <c r="NBY511" s="329"/>
      <c r="NBZ511" s="329"/>
      <c r="NCA511" s="329"/>
      <c r="NCB511" s="329"/>
      <c r="NCC511" s="329"/>
      <c r="NCD511" s="329"/>
      <c r="NCE511" s="329"/>
      <c r="NCF511" s="329"/>
      <c r="NCG511" s="329"/>
      <c r="NCH511" s="329"/>
      <c r="NCI511" s="329"/>
      <c r="NCJ511" s="329"/>
      <c r="NCK511" s="329"/>
      <c r="NCL511" s="329"/>
      <c r="NCM511" s="329"/>
      <c r="NCN511" s="329"/>
      <c r="NCO511" s="329"/>
      <c r="NCP511" s="329"/>
      <c r="NCQ511" s="329"/>
      <c r="NCR511" s="329"/>
      <c r="NCS511" s="329"/>
      <c r="NCT511" s="329"/>
      <c r="NCU511" s="329"/>
      <c r="NCV511" s="329"/>
      <c r="NCW511" s="329"/>
      <c r="NCX511" s="329"/>
      <c r="NCY511" s="329"/>
      <c r="NCZ511" s="329"/>
      <c r="NDA511" s="329"/>
      <c r="NDB511" s="329"/>
      <c r="NDC511" s="329"/>
      <c r="NDD511" s="329"/>
      <c r="NDE511" s="329"/>
      <c r="NDF511" s="329"/>
      <c r="NDG511" s="329"/>
      <c r="NDH511" s="329"/>
      <c r="NDI511" s="329"/>
      <c r="NDJ511" s="329"/>
      <c r="NDK511" s="329"/>
      <c r="NDL511" s="329"/>
      <c r="NDM511" s="329"/>
      <c r="NDN511" s="329"/>
      <c r="NDO511" s="329"/>
      <c r="NDP511" s="329"/>
      <c r="NDQ511" s="329"/>
      <c r="NDR511" s="329"/>
      <c r="NDS511" s="329"/>
      <c r="NDT511" s="329"/>
      <c r="NDU511" s="329"/>
      <c r="NDV511" s="329"/>
      <c r="NDW511" s="329"/>
      <c r="NDX511" s="329"/>
      <c r="NDY511" s="329"/>
      <c r="NDZ511" s="329"/>
      <c r="NEA511" s="329"/>
      <c r="NEB511" s="329"/>
      <c r="NEC511" s="329"/>
      <c r="NED511" s="329"/>
      <c r="NEE511" s="329"/>
      <c r="NEF511" s="329"/>
      <c r="NEG511" s="329"/>
      <c r="NEH511" s="329"/>
      <c r="NEI511" s="329"/>
      <c r="NEJ511" s="329"/>
      <c r="NEK511" s="329"/>
      <c r="NEL511" s="329"/>
      <c r="NEM511" s="329"/>
      <c r="NEN511" s="329"/>
      <c r="NEO511" s="329"/>
      <c r="NEP511" s="329"/>
      <c r="NEQ511" s="329"/>
      <c r="NER511" s="329"/>
      <c r="NES511" s="329"/>
      <c r="NET511" s="329"/>
      <c r="NEU511" s="329"/>
      <c r="NEV511" s="329"/>
      <c r="NEW511" s="329"/>
      <c r="NEX511" s="329"/>
      <c r="NEY511" s="329"/>
      <c r="NEZ511" s="329"/>
      <c r="NFA511" s="329"/>
      <c r="NFB511" s="329"/>
      <c r="NFC511" s="329"/>
      <c r="NFD511" s="329"/>
      <c r="NFE511" s="329"/>
      <c r="NFF511" s="329"/>
      <c r="NFG511" s="329"/>
      <c r="NFH511" s="329"/>
      <c r="NFI511" s="329"/>
      <c r="NFJ511" s="329"/>
      <c r="NFK511" s="329"/>
      <c r="NFL511" s="329"/>
      <c r="NFM511" s="329"/>
      <c r="NFN511" s="329"/>
      <c r="NFO511" s="329"/>
      <c r="NFP511" s="329"/>
      <c r="NFQ511" s="329"/>
      <c r="NFR511" s="329"/>
      <c r="NFS511" s="329"/>
      <c r="NFT511" s="329"/>
      <c r="NFU511" s="329"/>
      <c r="NFV511" s="329"/>
      <c r="NFW511" s="329"/>
      <c r="NFX511" s="329"/>
      <c r="NFY511" s="329"/>
      <c r="NFZ511" s="329"/>
      <c r="NGA511" s="329"/>
      <c r="NGB511" s="329"/>
      <c r="NGC511" s="329"/>
      <c r="NGD511" s="329"/>
      <c r="NGE511" s="329"/>
      <c r="NGF511" s="329"/>
      <c r="NGG511" s="329"/>
      <c r="NGH511" s="329"/>
      <c r="NGI511" s="329"/>
      <c r="NGJ511" s="329"/>
      <c r="NGK511" s="329"/>
      <c r="NGL511" s="329"/>
      <c r="NGM511" s="329"/>
      <c r="NGN511" s="329"/>
      <c r="NGO511" s="329"/>
      <c r="NGP511" s="329"/>
      <c r="NGQ511" s="329"/>
      <c r="NGR511" s="329"/>
      <c r="NGS511" s="329"/>
      <c r="NGT511" s="329"/>
      <c r="NGU511" s="329"/>
      <c r="NGV511" s="329"/>
      <c r="NGW511" s="329"/>
      <c r="NGX511" s="329"/>
      <c r="NGY511" s="329"/>
      <c r="NGZ511" s="329"/>
      <c r="NHA511" s="329"/>
      <c r="NHB511" s="329"/>
      <c r="NHC511" s="329"/>
      <c r="NHD511" s="329"/>
      <c r="NHE511" s="329"/>
      <c r="NHF511" s="329"/>
      <c r="NHG511" s="329"/>
      <c r="NHH511" s="329"/>
      <c r="NHI511" s="329"/>
      <c r="NHJ511" s="329"/>
      <c r="NHK511" s="329"/>
      <c r="NHL511" s="329"/>
      <c r="NHM511" s="329"/>
      <c r="NHN511" s="329"/>
      <c r="NHO511" s="329"/>
      <c r="NHP511" s="329"/>
      <c r="NHQ511" s="329"/>
      <c r="NHR511" s="329"/>
      <c r="NHS511" s="329"/>
      <c r="NHT511" s="329"/>
      <c r="NHU511" s="329"/>
      <c r="NHV511" s="329"/>
      <c r="NHW511" s="329"/>
      <c r="NHX511" s="329"/>
      <c r="NHY511" s="329"/>
      <c r="NHZ511" s="329"/>
      <c r="NIA511" s="329"/>
      <c r="NIB511" s="329"/>
      <c r="NIC511" s="329"/>
      <c r="NID511" s="329"/>
      <c r="NIE511" s="329"/>
      <c r="NIF511" s="329"/>
      <c r="NIG511" s="329"/>
      <c r="NIH511" s="329"/>
      <c r="NII511" s="329"/>
      <c r="NIJ511" s="329"/>
      <c r="NIK511" s="329"/>
      <c r="NIL511" s="329"/>
      <c r="NIM511" s="329"/>
      <c r="NIN511" s="329"/>
      <c r="NIO511" s="329"/>
      <c r="NIP511" s="329"/>
      <c r="NIQ511" s="329"/>
      <c r="NIR511" s="329"/>
      <c r="NIS511" s="329"/>
      <c r="NIT511" s="329"/>
      <c r="NIU511" s="329"/>
      <c r="NIV511" s="329"/>
      <c r="NIW511" s="329"/>
      <c r="NIX511" s="329"/>
      <c r="NIY511" s="329"/>
      <c r="NIZ511" s="329"/>
      <c r="NJA511" s="329"/>
      <c r="NJB511" s="329"/>
      <c r="NJC511" s="329"/>
      <c r="NJD511" s="329"/>
      <c r="NJE511" s="329"/>
      <c r="NJF511" s="329"/>
      <c r="NJG511" s="329"/>
      <c r="NJH511" s="329"/>
      <c r="NJI511" s="329"/>
      <c r="NJJ511" s="329"/>
      <c r="NJK511" s="329"/>
      <c r="NJL511" s="329"/>
      <c r="NJM511" s="329"/>
      <c r="NJN511" s="329"/>
      <c r="NJO511" s="329"/>
      <c r="NJP511" s="329"/>
      <c r="NJQ511" s="329"/>
      <c r="NJR511" s="329"/>
      <c r="NJS511" s="329"/>
      <c r="NJT511" s="329"/>
      <c r="NJU511" s="329"/>
      <c r="NJV511" s="329"/>
      <c r="NJW511" s="329"/>
      <c r="NJX511" s="329"/>
      <c r="NJY511" s="329"/>
      <c r="NJZ511" s="329"/>
      <c r="NKA511" s="329"/>
      <c r="NKB511" s="329"/>
      <c r="NKC511" s="329"/>
      <c r="NKD511" s="329"/>
      <c r="NKE511" s="329"/>
      <c r="NKF511" s="329"/>
      <c r="NKG511" s="329"/>
      <c r="NKH511" s="329"/>
      <c r="NKI511" s="329"/>
      <c r="NKJ511" s="329"/>
      <c r="NKK511" s="329"/>
      <c r="NKL511" s="329"/>
      <c r="NKM511" s="329"/>
      <c r="NKN511" s="329"/>
      <c r="NKO511" s="329"/>
      <c r="NKP511" s="329"/>
      <c r="NKQ511" s="329"/>
      <c r="NKR511" s="329"/>
      <c r="NKS511" s="329"/>
      <c r="NKT511" s="329"/>
      <c r="NKU511" s="329"/>
      <c r="NKV511" s="329"/>
      <c r="NKW511" s="329"/>
      <c r="NKX511" s="329"/>
      <c r="NKY511" s="329"/>
      <c r="NKZ511" s="329"/>
      <c r="NLA511" s="329"/>
      <c r="NLB511" s="329"/>
      <c r="NLC511" s="329"/>
      <c r="NLD511" s="329"/>
      <c r="NLE511" s="329"/>
      <c r="NLF511" s="329"/>
      <c r="NLG511" s="329"/>
      <c r="NLH511" s="329"/>
      <c r="NLI511" s="329"/>
      <c r="NLJ511" s="329"/>
      <c r="NLK511" s="329"/>
      <c r="NLL511" s="329"/>
      <c r="NLM511" s="329"/>
      <c r="NLN511" s="329"/>
      <c r="NLO511" s="329"/>
      <c r="NLP511" s="329"/>
      <c r="NLQ511" s="329"/>
      <c r="NLR511" s="329"/>
      <c r="NLS511" s="329"/>
      <c r="NLT511" s="329"/>
      <c r="NLU511" s="329"/>
      <c r="NLV511" s="329"/>
      <c r="NLW511" s="329"/>
      <c r="NLX511" s="329"/>
      <c r="NLY511" s="329"/>
      <c r="NLZ511" s="329"/>
      <c r="NMA511" s="329"/>
      <c r="NMB511" s="329"/>
      <c r="NMC511" s="329"/>
      <c r="NMD511" s="329"/>
      <c r="NME511" s="329"/>
      <c r="NMF511" s="329"/>
      <c r="NMG511" s="329"/>
      <c r="NMH511" s="329"/>
      <c r="NMI511" s="329"/>
      <c r="NMJ511" s="329"/>
      <c r="NMK511" s="329"/>
      <c r="NML511" s="329"/>
      <c r="NMM511" s="329"/>
      <c r="NMN511" s="329"/>
      <c r="NMO511" s="329"/>
      <c r="NMP511" s="329"/>
      <c r="NMQ511" s="329"/>
      <c r="NMR511" s="329"/>
      <c r="NMS511" s="329"/>
      <c r="NMT511" s="329"/>
      <c r="NMU511" s="329"/>
      <c r="NMV511" s="329"/>
      <c r="NMW511" s="329"/>
      <c r="NMX511" s="329"/>
      <c r="NMY511" s="329"/>
      <c r="NMZ511" s="329"/>
      <c r="NNA511" s="329"/>
      <c r="NNB511" s="329"/>
      <c r="NNC511" s="329"/>
      <c r="NND511" s="329"/>
      <c r="NNE511" s="329"/>
      <c r="NNF511" s="329"/>
      <c r="NNG511" s="329"/>
      <c r="NNH511" s="329"/>
      <c r="NNI511" s="329"/>
      <c r="NNJ511" s="329"/>
      <c r="NNK511" s="329"/>
      <c r="NNL511" s="329"/>
      <c r="NNM511" s="329"/>
      <c r="NNN511" s="329"/>
      <c r="NNO511" s="329"/>
      <c r="NNP511" s="329"/>
      <c r="NNQ511" s="329"/>
      <c r="NNR511" s="329"/>
      <c r="NNS511" s="329"/>
      <c r="NNT511" s="329"/>
      <c r="NNU511" s="329"/>
      <c r="NNV511" s="329"/>
      <c r="NNW511" s="329"/>
      <c r="NNX511" s="329"/>
      <c r="NNY511" s="329"/>
      <c r="NNZ511" s="329"/>
      <c r="NOA511" s="329"/>
      <c r="NOB511" s="329"/>
      <c r="NOC511" s="329"/>
      <c r="NOD511" s="329"/>
      <c r="NOE511" s="329"/>
      <c r="NOF511" s="329"/>
      <c r="NOG511" s="329"/>
      <c r="NOH511" s="329"/>
      <c r="NOI511" s="329"/>
      <c r="NOJ511" s="329"/>
      <c r="NOK511" s="329"/>
      <c r="NOL511" s="329"/>
      <c r="NOM511" s="329"/>
      <c r="NON511" s="329"/>
      <c r="NOO511" s="329"/>
      <c r="NOP511" s="329"/>
      <c r="NOQ511" s="329"/>
      <c r="NOR511" s="329"/>
      <c r="NOS511" s="329"/>
      <c r="NOT511" s="329"/>
      <c r="NOU511" s="329"/>
      <c r="NOV511" s="329"/>
      <c r="NOW511" s="329"/>
      <c r="NOX511" s="329"/>
      <c r="NOY511" s="329"/>
      <c r="NOZ511" s="329"/>
      <c r="NPA511" s="329"/>
      <c r="NPB511" s="329"/>
      <c r="NPC511" s="329"/>
      <c r="NPD511" s="329"/>
      <c r="NPE511" s="329"/>
      <c r="NPF511" s="329"/>
      <c r="NPG511" s="329"/>
      <c r="NPH511" s="329"/>
      <c r="NPI511" s="329"/>
      <c r="NPJ511" s="329"/>
      <c r="NPK511" s="329"/>
      <c r="NPL511" s="329"/>
      <c r="NPM511" s="329"/>
      <c r="NPN511" s="329"/>
      <c r="NPO511" s="329"/>
      <c r="NPP511" s="329"/>
      <c r="NPQ511" s="329"/>
      <c r="NPR511" s="329"/>
      <c r="NPS511" s="329"/>
      <c r="NPT511" s="329"/>
      <c r="NPU511" s="329"/>
      <c r="NPV511" s="329"/>
      <c r="NPW511" s="329"/>
      <c r="NPX511" s="329"/>
      <c r="NPY511" s="329"/>
      <c r="NPZ511" s="329"/>
      <c r="NQA511" s="329"/>
      <c r="NQB511" s="329"/>
      <c r="NQC511" s="329"/>
      <c r="NQD511" s="329"/>
      <c r="NQE511" s="329"/>
      <c r="NQF511" s="329"/>
      <c r="NQG511" s="329"/>
      <c r="NQH511" s="329"/>
      <c r="NQI511" s="329"/>
      <c r="NQJ511" s="329"/>
      <c r="NQK511" s="329"/>
      <c r="NQL511" s="329"/>
      <c r="NQM511" s="329"/>
      <c r="NQN511" s="329"/>
      <c r="NQO511" s="329"/>
      <c r="NQP511" s="329"/>
      <c r="NQQ511" s="329"/>
      <c r="NQR511" s="329"/>
      <c r="NQS511" s="329"/>
      <c r="NQT511" s="329"/>
      <c r="NQU511" s="329"/>
      <c r="NQV511" s="329"/>
      <c r="NQW511" s="329"/>
      <c r="NQX511" s="329"/>
      <c r="NQY511" s="329"/>
      <c r="NQZ511" s="329"/>
      <c r="NRA511" s="329"/>
      <c r="NRB511" s="329"/>
      <c r="NRC511" s="329"/>
      <c r="NRD511" s="329"/>
      <c r="NRE511" s="329"/>
      <c r="NRF511" s="329"/>
      <c r="NRG511" s="329"/>
      <c r="NRH511" s="329"/>
      <c r="NRI511" s="329"/>
      <c r="NRJ511" s="329"/>
      <c r="NRK511" s="329"/>
      <c r="NRL511" s="329"/>
      <c r="NRM511" s="329"/>
      <c r="NRN511" s="329"/>
      <c r="NRO511" s="329"/>
      <c r="NRP511" s="329"/>
      <c r="NRQ511" s="329"/>
      <c r="NRR511" s="329"/>
      <c r="NRS511" s="329"/>
      <c r="NRT511" s="329"/>
      <c r="NRU511" s="329"/>
      <c r="NRV511" s="329"/>
      <c r="NRW511" s="329"/>
      <c r="NRX511" s="329"/>
      <c r="NRY511" s="329"/>
      <c r="NRZ511" s="329"/>
      <c r="NSA511" s="329"/>
      <c r="NSB511" s="329"/>
      <c r="NSC511" s="329"/>
      <c r="NSD511" s="329"/>
      <c r="NSE511" s="329"/>
      <c r="NSF511" s="329"/>
      <c r="NSG511" s="329"/>
      <c r="NSH511" s="329"/>
      <c r="NSI511" s="329"/>
      <c r="NSJ511" s="329"/>
      <c r="NSK511" s="329"/>
      <c r="NSL511" s="329"/>
      <c r="NSM511" s="329"/>
      <c r="NSN511" s="329"/>
      <c r="NSO511" s="329"/>
      <c r="NSP511" s="329"/>
      <c r="NSQ511" s="329"/>
      <c r="NSR511" s="329"/>
      <c r="NSS511" s="329"/>
      <c r="NST511" s="329"/>
      <c r="NSU511" s="329"/>
      <c r="NSV511" s="329"/>
      <c r="NSW511" s="329"/>
      <c r="NSX511" s="329"/>
      <c r="NSY511" s="329"/>
      <c r="NSZ511" s="329"/>
      <c r="NTA511" s="329"/>
      <c r="NTB511" s="329"/>
      <c r="NTC511" s="329"/>
      <c r="NTD511" s="329"/>
      <c r="NTE511" s="329"/>
      <c r="NTF511" s="329"/>
      <c r="NTG511" s="329"/>
      <c r="NTH511" s="329"/>
      <c r="NTI511" s="329"/>
      <c r="NTJ511" s="329"/>
      <c r="NTK511" s="329"/>
      <c r="NTL511" s="329"/>
      <c r="NTM511" s="329"/>
      <c r="NTN511" s="329"/>
      <c r="NTO511" s="329"/>
      <c r="NTP511" s="329"/>
      <c r="NTQ511" s="329"/>
      <c r="NTR511" s="329"/>
      <c r="NTS511" s="329"/>
      <c r="NTT511" s="329"/>
      <c r="NTU511" s="329"/>
      <c r="NTV511" s="329"/>
      <c r="NTW511" s="329"/>
      <c r="NTX511" s="329"/>
      <c r="NTY511" s="329"/>
      <c r="NTZ511" s="329"/>
      <c r="NUA511" s="329"/>
      <c r="NUB511" s="329"/>
      <c r="NUC511" s="329"/>
      <c r="NUD511" s="329"/>
      <c r="NUE511" s="329"/>
      <c r="NUF511" s="329"/>
      <c r="NUG511" s="329"/>
      <c r="NUH511" s="329"/>
      <c r="NUI511" s="329"/>
      <c r="NUJ511" s="329"/>
      <c r="NUK511" s="329"/>
      <c r="NUL511" s="329"/>
      <c r="NUM511" s="329"/>
      <c r="NUN511" s="329"/>
      <c r="NUO511" s="329"/>
      <c r="NUP511" s="329"/>
      <c r="NUQ511" s="329"/>
      <c r="NUR511" s="329"/>
      <c r="NUS511" s="329"/>
      <c r="NUT511" s="329"/>
      <c r="NUU511" s="329"/>
      <c r="NUV511" s="329"/>
      <c r="NUW511" s="329"/>
      <c r="NUX511" s="329"/>
      <c r="NUY511" s="329"/>
      <c r="NUZ511" s="329"/>
      <c r="NVA511" s="329"/>
      <c r="NVB511" s="329"/>
      <c r="NVC511" s="329"/>
      <c r="NVD511" s="329"/>
      <c r="NVE511" s="329"/>
      <c r="NVF511" s="329"/>
      <c r="NVG511" s="329"/>
      <c r="NVH511" s="329"/>
      <c r="NVI511" s="329"/>
      <c r="NVJ511" s="329"/>
      <c r="NVK511" s="329"/>
      <c r="NVL511" s="329"/>
      <c r="NVM511" s="329"/>
      <c r="NVN511" s="329"/>
      <c r="NVO511" s="329"/>
      <c r="NVP511" s="329"/>
      <c r="NVQ511" s="329"/>
      <c r="NVR511" s="329"/>
      <c r="NVS511" s="329"/>
      <c r="NVT511" s="329"/>
      <c r="NVU511" s="329"/>
      <c r="NVV511" s="329"/>
      <c r="NVW511" s="329"/>
      <c r="NVX511" s="329"/>
      <c r="NVY511" s="329"/>
      <c r="NVZ511" s="329"/>
      <c r="NWA511" s="329"/>
      <c r="NWB511" s="329"/>
      <c r="NWC511" s="329"/>
      <c r="NWD511" s="329"/>
      <c r="NWE511" s="329"/>
      <c r="NWF511" s="329"/>
      <c r="NWG511" s="329"/>
      <c r="NWH511" s="329"/>
      <c r="NWI511" s="329"/>
      <c r="NWJ511" s="329"/>
      <c r="NWK511" s="329"/>
      <c r="NWL511" s="329"/>
      <c r="NWM511" s="329"/>
      <c r="NWN511" s="329"/>
      <c r="NWO511" s="329"/>
      <c r="NWP511" s="329"/>
      <c r="NWQ511" s="329"/>
      <c r="NWR511" s="329"/>
      <c r="NWS511" s="329"/>
      <c r="NWT511" s="329"/>
      <c r="NWU511" s="329"/>
      <c r="NWV511" s="329"/>
      <c r="NWW511" s="329"/>
      <c r="NWX511" s="329"/>
      <c r="NWY511" s="329"/>
      <c r="NWZ511" s="329"/>
      <c r="NXA511" s="329"/>
      <c r="NXB511" s="329"/>
      <c r="NXC511" s="329"/>
      <c r="NXD511" s="329"/>
      <c r="NXE511" s="329"/>
      <c r="NXF511" s="329"/>
      <c r="NXG511" s="329"/>
      <c r="NXH511" s="329"/>
      <c r="NXI511" s="329"/>
      <c r="NXJ511" s="329"/>
      <c r="NXK511" s="329"/>
      <c r="NXL511" s="329"/>
      <c r="NXM511" s="329"/>
      <c r="NXN511" s="329"/>
      <c r="NXO511" s="329"/>
      <c r="NXP511" s="329"/>
      <c r="NXQ511" s="329"/>
      <c r="NXR511" s="329"/>
      <c r="NXS511" s="329"/>
      <c r="NXT511" s="329"/>
      <c r="NXU511" s="329"/>
      <c r="NXV511" s="329"/>
      <c r="NXW511" s="329"/>
      <c r="NXX511" s="329"/>
      <c r="NXY511" s="329"/>
      <c r="NXZ511" s="329"/>
      <c r="NYA511" s="329"/>
      <c r="NYB511" s="329"/>
      <c r="NYC511" s="329"/>
      <c r="NYD511" s="329"/>
      <c r="NYE511" s="329"/>
      <c r="NYF511" s="329"/>
      <c r="NYG511" s="329"/>
      <c r="NYH511" s="329"/>
      <c r="NYI511" s="329"/>
      <c r="NYJ511" s="329"/>
      <c r="NYK511" s="329"/>
      <c r="NYL511" s="329"/>
      <c r="NYM511" s="329"/>
      <c r="NYN511" s="329"/>
      <c r="NYO511" s="329"/>
      <c r="NYP511" s="329"/>
      <c r="NYQ511" s="329"/>
      <c r="NYR511" s="329"/>
      <c r="NYS511" s="329"/>
      <c r="NYT511" s="329"/>
      <c r="NYU511" s="329"/>
      <c r="NYV511" s="329"/>
      <c r="NYW511" s="329"/>
      <c r="NYX511" s="329"/>
      <c r="NYY511" s="329"/>
      <c r="NYZ511" s="329"/>
      <c r="NZA511" s="329"/>
      <c r="NZB511" s="329"/>
      <c r="NZC511" s="329"/>
      <c r="NZD511" s="329"/>
      <c r="NZE511" s="329"/>
      <c r="NZF511" s="329"/>
      <c r="NZG511" s="329"/>
      <c r="NZH511" s="329"/>
      <c r="NZI511" s="329"/>
      <c r="NZJ511" s="329"/>
      <c r="NZK511" s="329"/>
      <c r="NZL511" s="329"/>
      <c r="NZM511" s="329"/>
      <c r="NZN511" s="329"/>
      <c r="NZO511" s="329"/>
      <c r="NZP511" s="329"/>
      <c r="NZQ511" s="329"/>
      <c r="NZR511" s="329"/>
      <c r="NZS511" s="329"/>
      <c r="NZT511" s="329"/>
      <c r="NZU511" s="329"/>
      <c r="NZV511" s="329"/>
      <c r="NZW511" s="329"/>
      <c r="NZX511" s="329"/>
      <c r="NZY511" s="329"/>
      <c r="NZZ511" s="329"/>
      <c r="OAA511" s="329"/>
      <c r="OAB511" s="329"/>
      <c r="OAC511" s="329"/>
      <c r="OAD511" s="329"/>
      <c r="OAE511" s="329"/>
      <c r="OAF511" s="329"/>
      <c r="OAG511" s="329"/>
      <c r="OAH511" s="329"/>
      <c r="OAI511" s="329"/>
      <c r="OAJ511" s="329"/>
      <c r="OAK511" s="329"/>
      <c r="OAL511" s="329"/>
      <c r="OAM511" s="329"/>
      <c r="OAN511" s="329"/>
      <c r="OAO511" s="329"/>
      <c r="OAP511" s="329"/>
      <c r="OAQ511" s="329"/>
      <c r="OAR511" s="329"/>
      <c r="OAS511" s="329"/>
      <c r="OAT511" s="329"/>
      <c r="OAU511" s="329"/>
      <c r="OAV511" s="329"/>
      <c r="OAW511" s="329"/>
      <c r="OAX511" s="329"/>
      <c r="OAY511" s="329"/>
      <c r="OAZ511" s="329"/>
      <c r="OBA511" s="329"/>
      <c r="OBB511" s="329"/>
      <c r="OBC511" s="329"/>
      <c r="OBD511" s="329"/>
      <c r="OBE511" s="329"/>
      <c r="OBF511" s="329"/>
      <c r="OBG511" s="329"/>
      <c r="OBH511" s="329"/>
      <c r="OBI511" s="329"/>
      <c r="OBJ511" s="329"/>
      <c r="OBK511" s="329"/>
      <c r="OBL511" s="329"/>
      <c r="OBM511" s="329"/>
      <c r="OBN511" s="329"/>
      <c r="OBO511" s="329"/>
      <c r="OBP511" s="329"/>
      <c r="OBQ511" s="329"/>
      <c r="OBR511" s="329"/>
      <c r="OBS511" s="329"/>
      <c r="OBT511" s="329"/>
      <c r="OBU511" s="329"/>
      <c r="OBV511" s="329"/>
      <c r="OBW511" s="329"/>
      <c r="OBX511" s="329"/>
      <c r="OBY511" s="329"/>
      <c r="OBZ511" s="329"/>
      <c r="OCA511" s="329"/>
      <c r="OCB511" s="329"/>
      <c r="OCC511" s="329"/>
      <c r="OCD511" s="329"/>
      <c r="OCE511" s="329"/>
      <c r="OCF511" s="329"/>
      <c r="OCG511" s="329"/>
      <c r="OCH511" s="329"/>
      <c r="OCI511" s="329"/>
      <c r="OCJ511" s="329"/>
      <c r="OCK511" s="329"/>
      <c r="OCL511" s="329"/>
      <c r="OCM511" s="329"/>
      <c r="OCN511" s="329"/>
      <c r="OCO511" s="329"/>
      <c r="OCP511" s="329"/>
      <c r="OCQ511" s="329"/>
      <c r="OCR511" s="329"/>
      <c r="OCS511" s="329"/>
      <c r="OCT511" s="329"/>
      <c r="OCU511" s="329"/>
      <c r="OCV511" s="329"/>
      <c r="OCW511" s="329"/>
      <c r="OCX511" s="329"/>
      <c r="OCY511" s="329"/>
      <c r="OCZ511" s="329"/>
      <c r="ODA511" s="329"/>
      <c r="ODB511" s="329"/>
      <c r="ODC511" s="329"/>
      <c r="ODD511" s="329"/>
      <c r="ODE511" s="329"/>
      <c r="ODF511" s="329"/>
      <c r="ODG511" s="329"/>
      <c r="ODH511" s="329"/>
      <c r="ODI511" s="329"/>
      <c r="ODJ511" s="329"/>
      <c r="ODK511" s="329"/>
      <c r="ODL511" s="329"/>
      <c r="ODM511" s="329"/>
      <c r="ODN511" s="329"/>
      <c r="ODO511" s="329"/>
      <c r="ODP511" s="329"/>
      <c r="ODQ511" s="329"/>
      <c r="ODR511" s="329"/>
      <c r="ODS511" s="329"/>
      <c r="ODT511" s="329"/>
      <c r="ODU511" s="329"/>
      <c r="ODV511" s="329"/>
      <c r="ODW511" s="329"/>
      <c r="ODX511" s="329"/>
      <c r="ODY511" s="329"/>
      <c r="ODZ511" s="329"/>
      <c r="OEA511" s="329"/>
      <c r="OEB511" s="329"/>
      <c r="OEC511" s="329"/>
      <c r="OED511" s="329"/>
      <c r="OEE511" s="329"/>
      <c r="OEF511" s="329"/>
      <c r="OEG511" s="329"/>
      <c r="OEH511" s="329"/>
      <c r="OEI511" s="329"/>
      <c r="OEJ511" s="329"/>
      <c r="OEK511" s="329"/>
      <c r="OEL511" s="329"/>
      <c r="OEM511" s="329"/>
      <c r="OEN511" s="329"/>
      <c r="OEO511" s="329"/>
      <c r="OEP511" s="329"/>
      <c r="OEQ511" s="329"/>
      <c r="OER511" s="329"/>
      <c r="OES511" s="329"/>
      <c r="OET511" s="329"/>
      <c r="OEU511" s="329"/>
      <c r="OEV511" s="329"/>
      <c r="OEW511" s="329"/>
      <c r="OEX511" s="329"/>
      <c r="OEY511" s="329"/>
      <c r="OEZ511" s="329"/>
      <c r="OFA511" s="329"/>
      <c r="OFB511" s="329"/>
      <c r="OFC511" s="329"/>
      <c r="OFD511" s="329"/>
      <c r="OFE511" s="329"/>
      <c r="OFF511" s="329"/>
      <c r="OFG511" s="329"/>
      <c r="OFH511" s="329"/>
      <c r="OFI511" s="329"/>
      <c r="OFJ511" s="329"/>
      <c r="OFK511" s="329"/>
      <c r="OFL511" s="329"/>
      <c r="OFM511" s="329"/>
      <c r="OFN511" s="329"/>
      <c r="OFO511" s="329"/>
      <c r="OFP511" s="329"/>
      <c r="OFQ511" s="329"/>
      <c r="OFR511" s="329"/>
      <c r="OFS511" s="329"/>
      <c r="OFT511" s="329"/>
      <c r="OFU511" s="329"/>
      <c r="OFV511" s="329"/>
      <c r="OFW511" s="329"/>
      <c r="OFX511" s="329"/>
      <c r="OFY511" s="329"/>
      <c r="OFZ511" s="329"/>
      <c r="OGA511" s="329"/>
      <c r="OGB511" s="329"/>
      <c r="OGC511" s="329"/>
      <c r="OGD511" s="329"/>
      <c r="OGE511" s="329"/>
      <c r="OGF511" s="329"/>
      <c r="OGG511" s="329"/>
      <c r="OGH511" s="329"/>
      <c r="OGI511" s="329"/>
      <c r="OGJ511" s="329"/>
      <c r="OGK511" s="329"/>
      <c r="OGL511" s="329"/>
      <c r="OGM511" s="329"/>
      <c r="OGN511" s="329"/>
      <c r="OGO511" s="329"/>
      <c r="OGP511" s="329"/>
      <c r="OGQ511" s="329"/>
      <c r="OGR511" s="329"/>
      <c r="OGS511" s="329"/>
      <c r="OGT511" s="329"/>
      <c r="OGU511" s="329"/>
      <c r="OGV511" s="329"/>
      <c r="OGW511" s="329"/>
      <c r="OGX511" s="329"/>
      <c r="OGY511" s="329"/>
      <c r="OGZ511" s="329"/>
      <c r="OHA511" s="329"/>
      <c r="OHB511" s="329"/>
      <c r="OHC511" s="329"/>
      <c r="OHD511" s="329"/>
      <c r="OHE511" s="329"/>
      <c r="OHF511" s="329"/>
      <c r="OHG511" s="329"/>
      <c r="OHH511" s="329"/>
      <c r="OHI511" s="329"/>
      <c r="OHJ511" s="329"/>
      <c r="OHK511" s="329"/>
      <c r="OHL511" s="329"/>
      <c r="OHM511" s="329"/>
      <c r="OHN511" s="329"/>
      <c r="OHO511" s="329"/>
      <c r="OHP511" s="329"/>
      <c r="OHQ511" s="329"/>
      <c r="OHR511" s="329"/>
      <c r="OHS511" s="329"/>
      <c r="OHT511" s="329"/>
      <c r="OHU511" s="329"/>
      <c r="OHV511" s="329"/>
      <c r="OHW511" s="329"/>
      <c r="OHX511" s="329"/>
      <c r="OHY511" s="329"/>
      <c r="OHZ511" s="329"/>
      <c r="OIA511" s="329"/>
      <c r="OIB511" s="329"/>
      <c r="OIC511" s="329"/>
      <c r="OID511" s="329"/>
      <c r="OIE511" s="329"/>
      <c r="OIF511" s="329"/>
      <c r="OIG511" s="329"/>
      <c r="OIH511" s="329"/>
      <c r="OII511" s="329"/>
      <c r="OIJ511" s="329"/>
      <c r="OIK511" s="329"/>
      <c r="OIL511" s="329"/>
      <c r="OIM511" s="329"/>
      <c r="OIN511" s="329"/>
      <c r="OIO511" s="329"/>
      <c r="OIP511" s="329"/>
      <c r="OIQ511" s="329"/>
      <c r="OIR511" s="329"/>
      <c r="OIS511" s="329"/>
      <c r="OIT511" s="329"/>
      <c r="OIU511" s="329"/>
      <c r="OIV511" s="329"/>
      <c r="OIW511" s="329"/>
      <c r="OIX511" s="329"/>
      <c r="OIY511" s="329"/>
      <c r="OIZ511" s="329"/>
      <c r="OJA511" s="329"/>
      <c r="OJB511" s="329"/>
      <c r="OJC511" s="329"/>
      <c r="OJD511" s="329"/>
      <c r="OJE511" s="329"/>
      <c r="OJF511" s="329"/>
      <c r="OJG511" s="329"/>
      <c r="OJH511" s="329"/>
      <c r="OJI511" s="329"/>
      <c r="OJJ511" s="329"/>
      <c r="OJK511" s="329"/>
      <c r="OJL511" s="329"/>
      <c r="OJM511" s="329"/>
      <c r="OJN511" s="329"/>
      <c r="OJO511" s="329"/>
      <c r="OJP511" s="329"/>
      <c r="OJQ511" s="329"/>
      <c r="OJR511" s="329"/>
      <c r="OJS511" s="329"/>
      <c r="OJT511" s="329"/>
      <c r="OJU511" s="329"/>
      <c r="OJV511" s="329"/>
      <c r="OJW511" s="329"/>
      <c r="OJX511" s="329"/>
      <c r="OJY511" s="329"/>
      <c r="OJZ511" s="329"/>
      <c r="OKA511" s="329"/>
      <c r="OKB511" s="329"/>
      <c r="OKC511" s="329"/>
      <c r="OKD511" s="329"/>
      <c r="OKE511" s="329"/>
      <c r="OKF511" s="329"/>
      <c r="OKG511" s="329"/>
      <c r="OKH511" s="329"/>
      <c r="OKI511" s="329"/>
      <c r="OKJ511" s="329"/>
      <c r="OKK511" s="329"/>
      <c r="OKL511" s="329"/>
      <c r="OKM511" s="329"/>
      <c r="OKN511" s="329"/>
      <c r="OKO511" s="329"/>
      <c r="OKP511" s="329"/>
      <c r="OKQ511" s="329"/>
      <c r="OKR511" s="329"/>
      <c r="OKS511" s="329"/>
      <c r="OKT511" s="329"/>
      <c r="OKU511" s="329"/>
      <c r="OKV511" s="329"/>
      <c r="OKW511" s="329"/>
      <c r="OKX511" s="329"/>
      <c r="OKY511" s="329"/>
      <c r="OKZ511" s="329"/>
      <c r="OLA511" s="329"/>
      <c r="OLB511" s="329"/>
      <c r="OLC511" s="329"/>
      <c r="OLD511" s="329"/>
      <c r="OLE511" s="329"/>
      <c r="OLF511" s="329"/>
      <c r="OLG511" s="329"/>
      <c r="OLH511" s="329"/>
      <c r="OLI511" s="329"/>
      <c r="OLJ511" s="329"/>
      <c r="OLK511" s="329"/>
      <c r="OLL511" s="329"/>
      <c r="OLM511" s="329"/>
      <c r="OLN511" s="329"/>
      <c r="OLO511" s="329"/>
      <c r="OLP511" s="329"/>
      <c r="OLQ511" s="329"/>
      <c r="OLR511" s="329"/>
      <c r="OLS511" s="329"/>
      <c r="OLT511" s="329"/>
      <c r="OLU511" s="329"/>
      <c r="OLV511" s="329"/>
      <c r="OLW511" s="329"/>
      <c r="OLX511" s="329"/>
      <c r="OLY511" s="329"/>
      <c r="OLZ511" s="329"/>
      <c r="OMA511" s="329"/>
      <c r="OMB511" s="329"/>
      <c r="OMC511" s="329"/>
      <c r="OMD511" s="329"/>
      <c r="OME511" s="329"/>
      <c r="OMF511" s="329"/>
      <c r="OMG511" s="329"/>
      <c r="OMH511" s="329"/>
      <c r="OMI511" s="329"/>
      <c r="OMJ511" s="329"/>
      <c r="OMK511" s="329"/>
      <c r="OML511" s="329"/>
      <c r="OMM511" s="329"/>
      <c r="OMN511" s="329"/>
      <c r="OMO511" s="329"/>
      <c r="OMP511" s="329"/>
      <c r="OMQ511" s="329"/>
      <c r="OMR511" s="329"/>
      <c r="OMS511" s="329"/>
      <c r="OMT511" s="329"/>
      <c r="OMU511" s="329"/>
      <c r="OMV511" s="329"/>
      <c r="OMW511" s="329"/>
      <c r="OMX511" s="329"/>
      <c r="OMY511" s="329"/>
      <c r="OMZ511" s="329"/>
      <c r="ONA511" s="329"/>
      <c r="ONB511" s="329"/>
      <c r="ONC511" s="329"/>
      <c r="OND511" s="329"/>
      <c r="ONE511" s="329"/>
      <c r="ONF511" s="329"/>
      <c r="ONG511" s="329"/>
      <c r="ONH511" s="329"/>
      <c r="ONI511" s="329"/>
      <c r="ONJ511" s="329"/>
      <c r="ONK511" s="329"/>
      <c r="ONL511" s="329"/>
      <c r="ONM511" s="329"/>
      <c r="ONN511" s="329"/>
      <c r="ONO511" s="329"/>
      <c r="ONP511" s="329"/>
      <c r="ONQ511" s="329"/>
      <c r="ONR511" s="329"/>
      <c r="ONS511" s="329"/>
      <c r="ONT511" s="329"/>
      <c r="ONU511" s="329"/>
      <c r="ONV511" s="329"/>
      <c r="ONW511" s="329"/>
      <c r="ONX511" s="329"/>
      <c r="ONY511" s="329"/>
      <c r="ONZ511" s="329"/>
      <c r="OOA511" s="329"/>
      <c r="OOB511" s="329"/>
      <c r="OOC511" s="329"/>
      <c r="OOD511" s="329"/>
      <c r="OOE511" s="329"/>
      <c r="OOF511" s="329"/>
      <c r="OOG511" s="329"/>
      <c r="OOH511" s="329"/>
      <c r="OOI511" s="329"/>
      <c r="OOJ511" s="329"/>
      <c r="OOK511" s="329"/>
      <c r="OOL511" s="329"/>
      <c r="OOM511" s="329"/>
      <c r="OON511" s="329"/>
      <c r="OOO511" s="329"/>
      <c r="OOP511" s="329"/>
      <c r="OOQ511" s="329"/>
      <c r="OOR511" s="329"/>
      <c r="OOS511" s="329"/>
      <c r="OOT511" s="329"/>
      <c r="OOU511" s="329"/>
      <c r="OOV511" s="329"/>
      <c r="OOW511" s="329"/>
      <c r="OOX511" s="329"/>
      <c r="OOY511" s="329"/>
      <c r="OOZ511" s="329"/>
      <c r="OPA511" s="329"/>
      <c r="OPB511" s="329"/>
      <c r="OPC511" s="329"/>
      <c r="OPD511" s="329"/>
      <c r="OPE511" s="329"/>
      <c r="OPF511" s="329"/>
      <c r="OPG511" s="329"/>
      <c r="OPH511" s="329"/>
      <c r="OPI511" s="329"/>
      <c r="OPJ511" s="329"/>
      <c r="OPK511" s="329"/>
      <c r="OPL511" s="329"/>
      <c r="OPM511" s="329"/>
      <c r="OPN511" s="329"/>
      <c r="OPO511" s="329"/>
      <c r="OPP511" s="329"/>
      <c r="OPQ511" s="329"/>
      <c r="OPR511" s="329"/>
      <c r="OPS511" s="329"/>
      <c r="OPT511" s="329"/>
      <c r="OPU511" s="329"/>
      <c r="OPV511" s="329"/>
      <c r="OPW511" s="329"/>
      <c r="OPX511" s="329"/>
      <c r="OPY511" s="329"/>
      <c r="OPZ511" s="329"/>
      <c r="OQA511" s="329"/>
      <c r="OQB511" s="329"/>
      <c r="OQC511" s="329"/>
      <c r="OQD511" s="329"/>
      <c r="OQE511" s="329"/>
      <c r="OQF511" s="329"/>
      <c r="OQG511" s="329"/>
      <c r="OQH511" s="329"/>
      <c r="OQI511" s="329"/>
      <c r="OQJ511" s="329"/>
      <c r="OQK511" s="329"/>
      <c r="OQL511" s="329"/>
      <c r="OQM511" s="329"/>
      <c r="OQN511" s="329"/>
      <c r="OQO511" s="329"/>
      <c r="OQP511" s="329"/>
      <c r="OQQ511" s="329"/>
      <c r="OQR511" s="329"/>
      <c r="OQS511" s="329"/>
      <c r="OQT511" s="329"/>
      <c r="OQU511" s="329"/>
      <c r="OQV511" s="329"/>
      <c r="OQW511" s="329"/>
      <c r="OQX511" s="329"/>
      <c r="OQY511" s="329"/>
      <c r="OQZ511" s="329"/>
      <c r="ORA511" s="329"/>
      <c r="ORB511" s="329"/>
      <c r="ORC511" s="329"/>
      <c r="ORD511" s="329"/>
      <c r="ORE511" s="329"/>
      <c r="ORF511" s="329"/>
      <c r="ORG511" s="329"/>
      <c r="ORH511" s="329"/>
      <c r="ORI511" s="329"/>
      <c r="ORJ511" s="329"/>
      <c r="ORK511" s="329"/>
      <c r="ORL511" s="329"/>
      <c r="ORM511" s="329"/>
      <c r="ORN511" s="329"/>
      <c r="ORO511" s="329"/>
      <c r="ORP511" s="329"/>
      <c r="ORQ511" s="329"/>
      <c r="ORR511" s="329"/>
      <c r="ORS511" s="329"/>
      <c r="ORT511" s="329"/>
      <c r="ORU511" s="329"/>
      <c r="ORV511" s="329"/>
      <c r="ORW511" s="329"/>
      <c r="ORX511" s="329"/>
      <c r="ORY511" s="329"/>
      <c r="ORZ511" s="329"/>
      <c r="OSA511" s="329"/>
      <c r="OSB511" s="329"/>
      <c r="OSC511" s="329"/>
      <c r="OSD511" s="329"/>
      <c r="OSE511" s="329"/>
      <c r="OSF511" s="329"/>
      <c r="OSG511" s="329"/>
      <c r="OSH511" s="329"/>
      <c r="OSI511" s="329"/>
      <c r="OSJ511" s="329"/>
      <c r="OSK511" s="329"/>
      <c r="OSL511" s="329"/>
      <c r="OSM511" s="329"/>
      <c r="OSN511" s="329"/>
      <c r="OSO511" s="329"/>
      <c r="OSP511" s="329"/>
      <c r="OSQ511" s="329"/>
      <c r="OSR511" s="329"/>
      <c r="OSS511" s="329"/>
      <c r="OST511" s="329"/>
      <c r="OSU511" s="329"/>
      <c r="OSV511" s="329"/>
      <c r="OSW511" s="329"/>
      <c r="OSX511" s="329"/>
      <c r="OSY511" s="329"/>
      <c r="OSZ511" s="329"/>
      <c r="OTA511" s="329"/>
      <c r="OTB511" s="329"/>
      <c r="OTC511" s="329"/>
      <c r="OTD511" s="329"/>
      <c r="OTE511" s="329"/>
      <c r="OTF511" s="329"/>
      <c r="OTG511" s="329"/>
      <c r="OTH511" s="329"/>
      <c r="OTI511" s="329"/>
      <c r="OTJ511" s="329"/>
      <c r="OTK511" s="329"/>
      <c r="OTL511" s="329"/>
      <c r="OTM511" s="329"/>
      <c r="OTN511" s="329"/>
      <c r="OTO511" s="329"/>
      <c r="OTP511" s="329"/>
      <c r="OTQ511" s="329"/>
      <c r="OTR511" s="329"/>
      <c r="OTS511" s="329"/>
      <c r="OTT511" s="329"/>
      <c r="OTU511" s="329"/>
      <c r="OTV511" s="329"/>
      <c r="OTW511" s="329"/>
      <c r="OTX511" s="329"/>
      <c r="OTY511" s="329"/>
      <c r="OTZ511" s="329"/>
      <c r="OUA511" s="329"/>
      <c r="OUB511" s="329"/>
      <c r="OUC511" s="329"/>
      <c r="OUD511" s="329"/>
      <c r="OUE511" s="329"/>
      <c r="OUF511" s="329"/>
      <c r="OUG511" s="329"/>
      <c r="OUH511" s="329"/>
      <c r="OUI511" s="329"/>
      <c r="OUJ511" s="329"/>
      <c r="OUK511" s="329"/>
      <c r="OUL511" s="329"/>
      <c r="OUM511" s="329"/>
      <c r="OUN511" s="329"/>
      <c r="OUO511" s="329"/>
      <c r="OUP511" s="329"/>
      <c r="OUQ511" s="329"/>
      <c r="OUR511" s="329"/>
      <c r="OUS511" s="329"/>
      <c r="OUT511" s="329"/>
      <c r="OUU511" s="329"/>
      <c r="OUV511" s="329"/>
      <c r="OUW511" s="329"/>
      <c r="OUX511" s="329"/>
      <c r="OUY511" s="329"/>
      <c r="OUZ511" s="329"/>
      <c r="OVA511" s="329"/>
      <c r="OVB511" s="329"/>
      <c r="OVC511" s="329"/>
      <c r="OVD511" s="329"/>
      <c r="OVE511" s="329"/>
      <c r="OVF511" s="329"/>
      <c r="OVG511" s="329"/>
      <c r="OVH511" s="329"/>
      <c r="OVI511" s="329"/>
      <c r="OVJ511" s="329"/>
      <c r="OVK511" s="329"/>
      <c r="OVL511" s="329"/>
      <c r="OVM511" s="329"/>
      <c r="OVN511" s="329"/>
      <c r="OVO511" s="329"/>
      <c r="OVP511" s="329"/>
      <c r="OVQ511" s="329"/>
      <c r="OVR511" s="329"/>
      <c r="OVS511" s="329"/>
      <c r="OVT511" s="329"/>
      <c r="OVU511" s="329"/>
      <c r="OVV511" s="329"/>
      <c r="OVW511" s="329"/>
      <c r="OVX511" s="329"/>
      <c r="OVY511" s="329"/>
      <c r="OVZ511" s="329"/>
      <c r="OWA511" s="329"/>
      <c r="OWB511" s="329"/>
      <c r="OWC511" s="329"/>
      <c r="OWD511" s="329"/>
      <c r="OWE511" s="329"/>
      <c r="OWF511" s="329"/>
      <c r="OWG511" s="329"/>
      <c r="OWH511" s="329"/>
      <c r="OWI511" s="329"/>
      <c r="OWJ511" s="329"/>
      <c r="OWK511" s="329"/>
      <c r="OWL511" s="329"/>
      <c r="OWM511" s="329"/>
      <c r="OWN511" s="329"/>
      <c r="OWO511" s="329"/>
      <c r="OWP511" s="329"/>
      <c r="OWQ511" s="329"/>
      <c r="OWR511" s="329"/>
      <c r="OWS511" s="329"/>
      <c r="OWT511" s="329"/>
      <c r="OWU511" s="329"/>
      <c r="OWV511" s="329"/>
      <c r="OWW511" s="329"/>
      <c r="OWX511" s="329"/>
      <c r="OWY511" s="329"/>
      <c r="OWZ511" s="329"/>
      <c r="OXA511" s="329"/>
      <c r="OXB511" s="329"/>
      <c r="OXC511" s="329"/>
      <c r="OXD511" s="329"/>
      <c r="OXE511" s="329"/>
      <c r="OXF511" s="329"/>
      <c r="OXG511" s="329"/>
      <c r="OXH511" s="329"/>
      <c r="OXI511" s="329"/>
      <c r="OXJ511" s="329"/>
      <c r="OXK511" s="329"/>
      <c r="OXL511" s="329"/>
      <c r="OXM511" s="329"/>
      <c r="OXN511" s="329"/>
      <c r="OXO511" s="329"/>
      <c r="OXP511" s="329"/>
      <c r="OXQ511" s="329"/>
      <c r="OXR511" s="329"/>
      <c r="OXS511" s="329"/>
      <c r="OXT511" s="329"/>
      <c r="OXU511" s="329"/>
      <c r="OXV511" s="329"/>
      <c r="OXW511" s="329"/>
      <c r="OXX511" s="329"/>
      <c r="OXY511" s="329"/>
      <c r="OXZ511" s="329"/>
      <c r="OYA511" s="329"/>
      <c r="OYB511" s="329"/>
      <c r="OYC511" s="329"/>
      <c r="OYD511" s="329"/>
      <c r="OYE511" s="329"/>
      <c r="OYF511" s="329"/>
      <c r="OYG511" s="329"/>
      <c r="OYH511" s="329"/>
      <c r="OYI511" s="329"/>
      <c r="OYJ511" s="329"/>
      <c r="OYK511" s="329"/>
      <c r="OYL511" s="329"/>
      <c r="OYM511" s="329"/>
      <c r="OYN511" s="329"/>
      <c r="OYO511" s="329"/>
      <c r="OYP511" s="329"/>
      <c r="OYQ511" s="329"/>
      <c r="OYR511" s="329"/>
      <c r="OYS511" s="329"/>
      <c r="OYT511" s="329"/>
      <c r="OYU511" s="329"/>
      <c r="OYV511" s="329"/>
      <c r="OYW511" s="329"/>
      <c r="OYX511" s="329"/>
      <c r="OYY511" s="329"/>
      <c r="OYZ511" s="329"/>
      <c r="OZA511" s="329"/>
      <c r="OZB511" s="329"/>
      <c r="OZC511" s="329"/>
      <c r="OZD511" s="329"/>
      <c r="OZE511" s="329"/>
      <c r="OZF511" s="329"/>
      <c r="OZG511" s="329"/>
      <c r="OZH511" s="329"/>
      <c r="OZI511" s="329"/>
      <c r="OZJ511" s="329"/>
      <c r="OZK511" s="329"/>
      <c r="OZL511" s="329"/>
      <c r="OZM511" s="329"/>
      <c r="OZN511" s="329"/>
      <c r="OZO511" s="329"/>
      <c r="OZP511" s="329"/>
      <c r="OZQ511" s="329"/>
      <c r="OZR511" s="329"/>
      <c r="OZS511" s="329"/>
      <c r="OZT511" s="329"/>
      <c r="OZU511" s="329"/>
      <c r="OZV511" s="329"/>
      <c r="OZW511" s="329"/>
      <c r="OZX511" s="329"/>
      <c r="OZY511" s="329"/>
      <c r="OZZ511" s="329"/>
      <c r="PAA511" s="329"/>
      <c r="PAB511" s="329"/>
      <c r="PAC511" s="329"/>
      <c r="PAD511" s="329"/>
      <c r="PAE511" s="329"/>
      <c r="PAF511" s="329"/>
      <c r="PAG511" s="329"/>
      <c r="PAH511" s="329"/>
      <c r="PAI511" s="329"/>
      <c r="PAJ511" s="329"/>
      <c r="PAK511" s="329"/>
      <c r="PAL511" s="329"/>
      <c r="PAM511" s="329"/>
      <c r="PAN511" s="329"/>
      <c r="PAO511" s="329"/>
      <c r="PAP511" s="329"/>
      <c r="PAQ511" s="329"/>
      <c r="PAR511" s="329"/>
      <c r="PAS511" s="329"/>
      <c r="PAT511" s="329"/>
      <c r="PAU511" s="329"/>
      <c r="PAV511" s="329"/>
      <c r="PAW511" s="329"/>
      <c r="PAX511" s="329"/>
      <c r="PAY511" s="329"/>
      <c r="PAZ511" s="329"/>
      <c r="PBA511" s="329"/>
      <c r="PBB511" s="329"/>
      <c r="PBC511" s="329"/>
      <c r="PBD511" s="329"/>
      <c r="PBE511" s="329"/>
      <c r="PBF511" s="329"/>
      <c r="PBG511" s="329"/>
      <c r="PBH511" s="329"/>
      <c r="PBI511" s="329"/>
      <c r="PBJ511" s="329"/>
      <c r="PBK511" s="329"/>
      <c r="PBL511" s="329"/>
      <c r="PBM511" s="329"/>
      <c r="PBN511" s="329"/>
      <c r="PBO511" s="329"/>
      <c r="PBP511" s="329"/>
      <c r="PBQ511" s="329"/>
      <c r="PBR511" s="329"/>
      <c r="PBS511" s="329"/>
      <c r="PBT511" s="329"/>
      <c r="PBU511" s="329"/>
      <c r="PBV511" s="329"/>
      <c r="PBW511" s="329"/>
      <c r="PBX511" s="329"/>
      <c r="PBY511" s="329"/>
      <c r="PBZ511" s="329"/>
      <c r="PCA511" s="329"/>
      <c r="PCB511" s="329"/>
      <c r="PCC511" s="329"/>
      <c r="PCD511" s="329"/>
      <c r="PCE511" s="329"/>
      <c r="PCF511" s="329"/>
      <c r="PCG511" s="329"/>
      <c r="PCH511" s="329"/>
      <c r="PCI511" s="329"/>
      <c r="PCJ511" s="329"/>
      <c r="PCK511" s="329"/>
      <c r="PCL511" s="329"/>
      <c r="PCM511" s="329"/>
      <c r="PCN511" s="329"/>
      <c r="PCO511" s="329"/>
      <c r="PCP511" s="329"/>
      <c r="PCQ511" s="329"/>
      <c r="PCR511" s="329"/>
      <c r="PCS511" s="329"/>
      <c r="PCT511" s="329"/>
      <c r="PCU511" s="329"/>
      <c r="PCV511" s="329"/>
      <c r="PCW511" s="329"/>
      <c r="PCX511" s="329"/>
      <c r="PCY511" s="329"/>
      <c r="PCZ511" s="329"/>
      <c r="PDA511" s="329"/>
      <c r="PDB511" s="329"/>
      <c r="PDC511" s="329"/>
      <c r="PDD511" s="329"/>
      <c r="PDE511" s="329"/>
      <c r="PDF511" s="329"/>
      <c r="PDG511" s="329"/>
      <c r="PDH511" s="329"/>
      <c r="PDI511" s="329"/>
      <c r="PDJ511" s="329"/>
      <c r="PDK511" s="329"/>
      <c r="PDL511" s="329"/>
      <c r="PDM511" s="329"/>
      <c r="PDN511" s="329"/>
      <c r="PDO511" s="329"/>
      <c r="PDP511" s="329"/>
      <c r="PDQ511" s="329"/>
      <c r="PDR511" s="329"/>
      <c r="PDS511" s="329"/>
      <c r="PDT511" s="329"/>
      <c r="PDU511" s="329"/>
      <c r="PDV511" s="329"/>
      <c r="PDW511" s="329"/>
      <c r="PDX511" s="329"/>
      <c r="PDY511" s="329"/>
      <c r="PDZ511" s="329"/>
      <c r="PEA511" s="329"/>
      <c r="PEB511" s="329"/>
      <c r="PEC511" s="329"/>
      <c r="PED511" s="329"/>
      <c r="PEE511" s="329"/>
      <c r="PEF511" s="329"/>
      <c r="PEG511" s="329"/>
      <c r="PEH511" s="329"/>
      <c r="PEI511" s="329"/>
      <c r="PEJ511" s="329"/>
      <c r="PEK511" s="329"/>
      <c r="PEL511" s="329"/>
      <c r="PEM511" s="329"/>
      <c r="PEN511" s="329"/>
      <c r="PEO511" s="329"/>
      <c r="PEP511" s="329"/>
      <c r="PEQ511" s="329"/>
      <c r="PER511" s="329"/>
      <c r="PES511" s="329"/>
      <c r="PET511" s="329"/>
      <c r="PEU511" s="329"/>
      <c r="PEV511" s="329"/>
      <c r="PEW511" s="329"/>
      <c r="PEX511" s="329"/>
      <c r="PEY511" s="329"/>
      <c r="PEZ511" s="329"/>
      <c r="PFA511" s="329"/>
      <c r="PFB511" s="329"/>
      <c r="PFC511" s="329"/>
      <c r="PFD511" s="329"/>
      <c r="PFE511" s="329"/>
      <c r="PFF511" s="329"/>
      <c r="PFG511" s="329"/>
      <c r="PFH511" s="329"/>
      <c r="PFI511" s="329"/>
      <c r="PFJ511" s="329"/>
      <c r="PFK511" s="329"/>
      <c r="PFL511" s="329"/>
      <c r="PFM511" s="329"/>
      <c r="PFN511" s="329"/>
      <c r="PFO511" s="329"/>
      <c r="PFP511" s="329"/>
      <c r="PFQ511" s="329"/>
      <c r="PFR511" s="329"/>
      <c r="PFS511" s="329"/>
      <c r="PFT511" s="329"/>
      <c r="PFU511" s="329"/>
      <c r="PFV511" s="329"/>
      <c r="PFW511" s="329"/>
      <c r="PFX511" s="329"/>
      <c r="PFY511" s="329"/>
      <c r="PFZ511" s="329"/>
      <c r="PGA511" s="329"/>
      <c r="PGB511" s="329"/>
      <c r="PGC511" s="329"/>
      <c r="PGD511" s="329"/>
      <c r="PGE511" s="329"/>
      <c r="PGF511" s="329"/>
      <c r="PGG511" s="329"/>
      <c r="PGH511" s="329"/>
      <c r="PGI511" s="329"/>
      <c r="PGJ511" s="329"/>
      <c r="PGK511" s="329"/>
      <c r="PGL511" s="329"/>
      <c r="PGM511" s="329"/>
      <c r="PGN511" s="329"/>
      <c r="PGO511" s="329"/>
      <c r="PGP511" s="329"/>
      <c r="PGQ511" s="329"/>
      <c r="PGR511" s="329"/>
      <c r="PGS511" s="329"/>
      <c r="PGT511" s="329"/>
      <c r="PGU511" s="329"/>
      <c r="PGV511" s="329"/>
      <c r="PGW511" s="329"/>
      <c r="PGX511" s="329"/>
      <c r="PGY511" s="329"/>
      <c r="PGZ511" s="329"/>
      <c r="PHA511" s="329"/>
      <c r="PHB511" s="329"/>
      <c r="PHC511" s="329"/>
      <c r="PHD511" s="329"/>
      <c r="PHE511" s="329"/>
      <c r="PHF511" s="329"/>
      <c r="PHG511" s="329"/>
      <c r="PHH511" s="329"/>
      <c r="PHI511" s="329"/>
      <c r="PHJ511" s="329"/>
      <c r="PHK511" s="329"/>
      <c r="PHL511" s="329"/>
      <c r="PHM511" s="329"/>
      <c r="PHN511" s="329"/>
      <c r="PHO511" s="329"/>
      <c r="PHP511" s="329"/>
      <c r="PHQ511" s="329"/>
      <c r="PHR511" s="329"/>
      <c r="PHS511" s="329"/>
      <c r="PHT511" s="329"/>
      <c r="PHU511" s="329"/>
      <c r="PHV511" s="329"/>
      <c r="PHW511" s="329"/>
      <c r="PHX511" s="329"/>
      <c r="PHY511" s="329"/>
      <c r="PHZ511" s="329"/>
      <c r="PIA511" s="329"/>
      <c r="PIB511" s="329"/>
      <c r="PIC511" s="329"/>
      <c r="PID511" s="329"/>
      <c r="PIE511" s="329"/>
      <c r="PIF511" s="329"/>
      <c r="PIG511" s="329"/>
      <c r="PIH511" s="329"/>
      <c r="PII511" s="329"/>
      <c r="PIJ511" s="329"/>
      <c r="PIK511" s="329"/>
      <c r="PIL511" s="329"/>
      <c r="PIM511" s="329"/>
      <c r="PIN511" s="329"/>
      <c r="PIO511" s="329"/>
      <c r="PIP511" s="329"/>
      <c r="PIQ511" s="329"/>
      <c r="PIR511" s="329"/>
      <c r="PIS511" s="329"/>
      <c r="PIT511" s="329"/>
      <c r="PIU511" s="329"/>
      <c r="PIV511" s="329"/>
      <c r="PIW511" s="329"/>
      <c r="PIX511" s="329"/>
      <c r="PIY511" s="329"/>
      <c r="PIZ511" s="329"/>
      <c r="PJA511" s="329"/>
      <c r="PJB511" s="329"/>
      <c r="PJC511" s="329"/>
      <c r="PJD511" s="329"/>
      <c r="PJE511" s="329"/>
      <c r="PJF511" s="329"/>
      <c r="PJG511" s="329"/>
      <c r="PJH511" s="329"/>
      <c r="PJI511" s="329"/>
      <c r="PJJ511" s="329"/>
      <c r="PJK511" s="329"/>
      <c r="PJL511" s="329"/>
      <c r="PJM511" s="329"/>
      <c r="PJN511" s="329"/>
      <c r="PJO511" s="329"/>
      <c r="PJP511" s="329"/>
      <c r="PJQ511" s="329"/>
      <c r="PJR511" s="329"/>
      <c r="PJS511" s="329"/>
      <c r="PJT511" s="329"/>
      <c r="PJU511" s="329"/>
      <c r="PJV511" s="329"/>
      <c r="PJW511" s="329"/>
      <c r="PJX511" s="329"/>
      <c r="PJY511" s="329"/>
      <c r="PJZ511" s="329"/>
      <c r="PKA511" s="329"/>
      <c r="PKB511" s="329"/>
      <c r="PKC511" s="329"/>
      <c r="PKD511" s="329"/>
      <c r="PKE511" s="329"/>
      <c r="PKF511" s="329"/>
      <c r="PKG511" s="329"/>
      <c r="PKH511" s="329"/>
      <c r="PKI511" s="329"/>
      <c r="PKJ511" s="329"/>
      <c r="PKK511" s="329"/>
      <c r="PKL511" s="329"/>
      <c r="PKM511" s="329"/>
      <c r="PKN511" s="329"/>
      <c r="PKO511" s="329"/>
      <c r="PKP511" s="329"/>
      <c r="PKQ511" s="329"/>
      <c r="PKR511" s="329"/>
      <c r="PKS511" s="329"/>
      <c r="PKT511" s="329"/>
      <c r="PKU511" s="329"/>
      <c r="PKV511" s="329"/>
      <c r="PKW511" s="329"/>
      <c r="PKX511" s="329"/>
      <c r="PKY511" s="329"/>
      <c r="PKZ511" s="329"/>
      <c r="PLA511" s="329"/>
      <c r="PLB511" s="329"/>
      <c r="PLC511" s="329"/>
      <c r="PLD511" s="329"/>
      <c r="PLE511" s="329"/>
      <c r="PLF511" s="329"/>
      <c r="PLG511" s="329"/>
      <c r="PLH511" s="329"/>
      <c r="PLI511" s="329"/>
      <c r="PLJ511" s="329"/>
      <c r="PLK511" s="329"/>
      <c r="PLL511" s="329"/>
      <c r="PLM511" s="329"/>
      <c r="PLN511" s="329"/>
      <c r="PLO511" s="329"/>
      <c r="PLP511" s="329"/>
      <c r="PLQ511" s="329"/>
      <c r="PLR511" s="329"/>
      <c r="PLS511" s="329"/>
      <c r="PLT511" s="329"/>
      <c r="PLU511" s="329"/>
      <c r="PLV511" s="329"/>
      <c r="PLW511" s="329"/>
      <c r="PLX511" s="329"/>
      <c r="PLY511" s="329"/>
      <c r="PLZ511" s="329"/>
      <c r="PMA511" s="329"/>
      <c r="PMB511" s="329"/>
      <c r="PMC511" s="329"/>
      <c r="PMD511" s="329"/>
      <c r="PME511" s="329"/>
      <c r="PMF511" s="329"/>
      <c r="PMG511" s="329"/>
      <c r="PMH511" s="329"/>
      <c r="PMI511" s="329"/>
      <c r="PMJ511" s="329"/>
      <c r="PMK511" s="329"/>
      <c r="PML511" s="329"/>
      <c r="PMM511" s="329"/>
      <c r="PMN511" s="329"/>
      <c r="PMO511" s="329"/>
      <c r="PMP511" s="329"/>
      <c r="PMQ511" s="329"/>
      <c r="PMR511" s="329"/>
      <c r="PMS511" s="329"/>
      <c r="PMT511" s="329"/>
      <c r="PMU511" s="329"/>
      <c r="PMV511" s="329"/>
      <c r="PMW511" s="329"/>
      <c r="PMX511" s="329"/>
      <c r="PMY511" s="329"/>
      <c r="PMZ511" s="329"/>
      <c r="PNA511" s="329"/>
      <c r="PNB511" s="329"/>
      <c r="PNC511" s="329"/>
      <c r="PND511" s="329"/>
      <c r="PNE511" s="329"/>
      <c r="PNF511" s="329"/>
      <c r="PNG511" s="329"/>
      <c r="PNH511" s="329"/>
      <c r="PNI511" s="329"/>
      <c r="PNJ511" s="329"/>
      <c r="PNK511" s="329"/>
      <c r="PNL511" s="329"/>
      <c r="PNM511" s="329"/>
      <c r="PNN511" s="329"/>
      <c r="PNO511" s="329"/>
      <c r="PNP511" s="329"/>
      <c r="PNQ511" s="329"/>
      <c r="PNR511" s="329"/>
      <c r="PNS511" s="329"/>
      <c r="PNT511" s="329"/>
      <c r="PNU511" s="329"/>
      <c r="PNV511" s="329"/>
      <c r="PNW511" s="329"/>
      <c r="PNX511" s="329"/>
      <c r="PNY511" s="329"/>
      <c r="PNZ511" s="329"/>
      <c r="POA511" s="329"/>
      <c r="POB511" s="329"/>
      <c r="POC511" s="329"/>
      <c r="POD511" s="329"/>
      <c r="POE511" s="329"/>
      <c r="POF511" s="329"/>
      <c r="POG511" s="329"/>
      <c r="POH511" s="329"/>
      <c r="POI511" s="329"/>
      <c r="POJ511" s="329"/>
      <c r="POK511" s="329"/>
      <c r="POL511" s="329"/>
      <c r="POM511" s="329"/>
      <c r="PON511" s="329"/>
      <c r="POO511" s="329"/>
      <c r="POP511" s="329"/>
      <c r="POQ511" s="329"/>
      <c r="POR511" s="329"/>
      <c r="POS511" s="329"/>
      <c r="POT511" s="329"/>
      <c r="POU511" s="329"/>
      <c r="POV511" s="329"/>
      <c r="POW511" s="329"/>
      <c r="POX511" s="329"/>
      <c r="POY511" s="329"/>
      <c r="POZ511" s="329"/>
      <c r="PPA511" s="329"/>
      <c r="PPB511" s="329"/>
      <c r="PPC511" s="329"/>
      <c r="PPD511" s="329"/>
      <c r="PPE511" s="329"/>
      <c r="PPF511" s="329"/>
      <c r="PPG511" s="329"/>
      <c r="PPH511" s="329"/>
      <c r="PPI511" s="329"/>
      <c r="PPJ511" s="329"/>
      <c r="PPK511" s="329"/>
      <c r="PPL511" s="329"/>
      <c r="PPM511" s="329"/>
      <c r="PPN511" s="329"/>
      <c r="PPO511" s="329"/>
      <c r="PPP511" s="329"/>
      <c r="PPQ511" s="329"/>
      <c r="PPR511" s="329"/>
      <c r="PPS511" s="329"/>
      <c r="PPT511" s="329"/>
      <c r="PPU511" s="329"/>
      <c r="PPV511" s="329"/>
      <c r="PPW511" s="329"/>
      <c r="PPX511" s="329"/>
      <c r="PPY511" s="329"/>
      <c r="PPZ511" s="329"/>
      <c r="PQA511" s="329"/>
      <c r="PQB511" s="329"/>
      <c r="PQC511" s="329"/>
      <c r="PQD511" s="329"/>
      <c r="PQE511" s="329"/>
      <c r="PQF511" s="329"/>
      <c r="PQG511" s="329"/>
      <c r="PQH511" s="329"/>
      <c r="PQI511" s="329"/>
      <c r="PQJ511" s="329"/>
      <c r="PQK511" s="329"/>
      <c r="PQL511" s="329"/>
      <c r="PQM511" s="329"/>
      <c r="PQN511" s="329"/>
      <c r="PQO511" s="329"/>
      <c r="PQP511" s="329"/>
      <c r="PQQ511" s="329"/>
      <c r="PQR511" s="329"/>
      <c r="PQS511" s="329"/>
      <c r="PQT511" s="329"/>
      <c r="PQU511" s="329"/>
      <c r="PQV511" s="329"/>
      <c r="PQW511" s="329"/>
      <c r="PQX511" s="329"/>
      <c r="PQY511" s="329"/>
      <c r="PQZ511" s="329"/>
      <c r="PRA511" s="329"/>
      <c r="PRB511" s="329"/>
      <c r="PRC511" s="329"/>
      <c r="PRD511" s="329"/>
      <c r="PRE511" s="329"/>
      <c r="PRF511" s="329"/>
      <c r="PRG511" s="329"/>
      <c r="PRH511" s="329"/>
      <c r="PRI511" s="329"/>
      <c r="PRJ511" s="329"/>
      <c r="PRK511" s="329"/>
      <c r="PRL511" s="329"/>
      <c r="PRM511" s="329"/>
      <c r="PRN511" s="329"/>
      <c r="PRO511" s="329"/>
      <c r="PRP511" s="329"/>
      <c r="PRQ511" s="329"/>
      <c r="PRR511" s="329"/>
      <c r="PRS511" s="329"/>
      <c r="PRT511" s="329"/>
      <c r="PRU511" s="329"/>
      <c r="PRV511" s="329"/>
      <c r="PRW511" s="329"/>
      <c r="PRX511" s="329"/>
      <c r="PRY511" s="329"/>
      <c r="PRZ511" s="329"/>
      <c r="PSA511" s="329"/>
      <c r="PSB511" s="329"/>
      <c r="PSC511" s="329"/>
      <c r="PSD511" s="329"/>
      <c r="PSE511" s="329"/>
      <c r="PSF511" s="329"/>
      <c r="PSG511" s="329"/>
      <c r="PSH511" s="329"/>
      <c r="PSI511" s="329"/>
      <c r="PSJ511" s="329"/>
      <c r="PSK511" s="329"/>
      <c r="PSL511" s="329"/>
      <c r="PSM511" s="329"/>
      <c r="PSN511" s="329"/>
      <c r="PSO511" s="329"/>
      <c r="PSP511" s="329"/>
      <c r="PSQ511" s="329"/>
      <c r="PSR511" s="329"/>
      <c r="PSS511" s="329"/>
      <c r="PST511" s="329"/>
      <c r="PSU511" s="329"/>
      <c r="PSV511" s="329"/>
      <c r="PSW511" s="329"/>
      <c r="PSX511" s="329"/>
      <c r="PSY511" s="329"/>
      <c r="PSZ511" s="329"/>
      <c r="PTA511" s="329"/>
      <c r="PTB511" s="329"/>
      <c r="PTC511" s="329"/>
      <c r="PTD511" s="329"/>
      <c r="PTE511" s="329"/>
      <c r="PTF511" s="329"/>
      <c r="PTG511" s="329"/>
      <c r="PTH511" s="329"/>
      <c r="PTI511" s="329"/>
      <c r="PTJ511" s="329"/>
      <c r="PTK511" s="329"/>
      <c r="PTL511" s="329"/>
      <c r="PTM511" s="329"/>
      <c r="PTN511" s="329"/>
      <c r="PTO511" s="329"/>
      <c r="PTP511" s="329"/>
      <c r="PTQ511" s="329"/>
      <c r="PTR511" s="329"/>
      <c r="PTS511" s="329"/>
      <c r="PTT511" s="329"/>
      <c r="PTU511" s="329"/>
      <c r="PTV511" s="329"/>
      <c r="PTW511" s="329"/>
      <c r="PTX511" s="329"/>
      <c r="PTY511" s="329"/>
      <c r="PTZ511" s="329"/>
      <c r="PUA511" s="329"/>
      <c r="PUB511" s="329"/>
      <c r="PUC511" s="329"/>
      <c r="PUD511" s="329"/>
      <c r="PUE511" s="329"/>
      <c r="PUF511" s="329"/>
      <c r="PUG511" s="329"/>
      <c r="PUH511" s="329"/>
      <c r="PUI511" s="329"/>
      <c r="PUJ511" s="329"/>
      <c r="PUK511" s="329"/>
      <c r="PUL511" s="329"/>
      <c r="PUM511" s="329"/>
      <c r="PUN511" s="329"/>
      <c r="PUO511" s="329"/>
      <c r="PUP511" s="329"/>
      <c r="PUQ511" s="329"/>
      <c r="PUR511" s="329"/>
      <c r="PUS511" s="329"/>
      <c r="PUT511" s="329"/>
      <c r="PUU511" s="329"/>
      <c r="PUV511" s="329"/>
      <c r="PUW511" s="329"/>
      <c r="PUX511" s="329"/>
      <c r="PUY511" s="329"/>
      <c r="PUZ511" s="329"/>
      <c r="PVA511" s="329"/>
      <c r="PVB511" s="329"/>
      <c r="PVC511" s="329"/>
      <c r="PVD511" s="329"/>
      <c r="PVE511" s="329"/>
      <c r="PVF511" s="329"/>
      <c r="PVG511" s="329"/>
      <c r="PVH511" s="329"/>
      <c r="PVI511" s="329"/>
      <c r="PVJ511" s="329"/>
      <c r="PVK511" s="329"/>
      <c r="PVL511" s="329"/>
      <c r="PVM511" s="329"/>
      <c r="PVN511" s="329"/>
      <c r="PVO511" s="329"/>
      <c r="PVP511" s="329"/>
      <c r="PVQ511" s="329"/>
      <c r="PVR511" s="329"/>
      <c r="PVS511" s="329"/>
      <c r="PVT511" s="329"/>
      <c r="PVU511" s="329"/>
      <c r="PVV511" s="329"/>
      <c r="PVW511" s="329"/>
      <c r="PVX511" s="329"/>
      <c r="PVY511" s="329"/>
      <c r="PVZ511" s="329"/>
      <c r="PWA511" s="329"/>
      <c r="PWB511" s="329"/>
      <c r="PWC511" s="329"/>
      <c r="PWD511" s="329"/>
      <c r="PWE511" s="329"/>
      <c r="PWF511" s="329"/>
      <c r="PWG511" s="329"/>
      <c r="PWH511" s="329"/>
      <c r="PWI511" s="329"/>
      <c r="PWJ511" s="329"/>
      <c r="PWK511" s="329"/>
      <c r="PWL511" s="329"/>
      <c r="PWM511" s="329"/>
      <c r="PWN511" s="329"/>
      <c r="PWO511" s="329"/>
      <c r="PWP511" s="329"/>
      <c r="PWQ511" s="329"/>
      <c r="PWR511" s="329"/>
      <c r="PWS511" s="329"/>
      <c r="PWT511" s="329"/>
      <c r="PWU511" s="329"/>
      <c r="PWV511" s="329"/>
      <c r="PWW511" s="329"/>
      <c r="PWX511" s="329"/>
      <c r="PWY511" s="329"/>
      <c r="PWZ511" s="329"/>
      <c r="PXA511" s="329"/>
      <c r="PXB511" s="329"/>
      <c r="PXC511" s="329"/>
      <c r="PXD511" s="329"/>
      <c r="PXE511" s="329"/>
      <c r="PXF511" s="329"/>
      <c r="PXG511" s="329"/>
      <c r="PXH511" s="329"/>
      <c r="PXI511" s="329"/>
      <c r="PXJ511" s="329"/>
      <c r="PXK511" s="329"/>
      <c r="PXL511" s="329"/>
      <c r="PXM511" s="329"/>
      <c r="PXN511" s="329"/>
      <c r="PXO511" s="329"/>
      <c r="PXP511" s="329"/>
      <c r="PXQ511" s="329"/>
      <c r="PXR511" s="329"/>
      <c r="PXS511" s="329"/>
      <c r="PXT511" s="329"/>
      <c r="PXU511" s="329"/>
      <c r="PXV511" s="329"/>
      <c r="PXW511" s="329"/>
      <c r="PXX511" s="329"/>
      <c r="PXY511" s="329"/>
      <c r="PXZ511" s="329"/>
      <c r="PYA511" s="329"/>
      <c r="PYB511" s="329"/>
      <c r="PYC511" s="329"/>
      <c r="PYD511" s="329"/>
      <c r="PYE511" s="329"/>
      <c r="PYF511" s="329"/>
      <c r="PYG511" s="329"/>
      <c r="PYH511" s="329"/>
      <c r="PYI511" s="329"/>
      <c r="PYJ511" s="329"/>
      <c r="PYK511" s="329"/>
      <c r="PYL511" s="329"/>
      <c r="PYM511" s="329"/>
      <c r="PYN511" s="329"/>
      <c r="PYO511" s="329"/>
      <c r="PYP511" s="329"/>
      <c r="PYQ511" s="329"/>
      <c r="PYR511" s="329"/>
      <c r="PYS511" s="329"/>
      <c r="PYT511" s="329"/>
      <c r="PYU511" s="329"/>
      <c r="PYV511" s="329"/>
      <c r="PYW511" s="329"/>
      <c r="PYX511" s="329"/>
      <c r="PYY511" s="329"/>
      <c r="PYZ511" s="329"/>
      <c r="PZA511" s="329"/>
      <c r="PZB511" s="329"/>
      <c r="PZC511" s="329"/>
      <c r="PZD511" s="329"/>
      <c r="PZE511" s="329"/>
      <c r="PZF511" s="329"/>
      <c r="PZG511" s="329"/>
      <c r="PZH511" s="329"/>
      <c r="PZI511" s="329"/>
      <c r="PZJ511" s="329"/>
      <c r="PZK511" s="329"/>
      <c r="PZL511" s="329"/>
      <c r="PZM511" s="329"/>
      <c r="PZN511" s="329"/>
      <c r="PZO511" s="329"/>
      <c r="PZP511" s="329"/>
      <c r="PZQ511" s="329"/>
      <c r="PZR511" s="329"/>
      <c r="PZS511" s="329"/>
      <c r="PZT511" s="329"/>
      <c r="PZU511" s="329"/>
      <c r="PZV511" s="329"/>
      <c r="PZW511" s="329"/>
      <c r="PZX511" s="329"/>
      <c r="PZY511" s="329"/>
      <c r="PZZ511" s="329"/>
      <c r="QAA511" s="329"/>
      <c r="QAB511" s="329"/>
      <c r="QAC511" s="329"/>
      <c r="QAD511" s="329"/>
      <c r="QAE511" s="329"/>
      <c r="QAF511" s="329"/>
      <c r="QAG511" s="329"/>
      <c r="QAH511" s="329"/>
      <c r="QAI511" s="329"/>
      <c r="QAJ511" s="329"/>
      <c r="QAK511" s="329"/>
      <c r="QAL511" s="329"/>
      <c r="QAM511" s="329"/>
      <c r="QAN511" s="329"/>
      <c r="QAO511" s="329"/>
      <c r="QAP511" s="329"/>
      <c r="QAQ511" s="329"/>
      <c r="QAR511" s="329"/>
      <c r="QAS511" s="329"/>
      <c r="QAT511" s="329"/>
      <c r="QAU511" s="329"/>
      <c r="QAV511" s="329"/>
      <c r="QAW511" s="329"/>
      <c r="QAX511" s="329"/>
      <c r="QAY511" s="329"/>
      <c r="QAZ511" s="329"/>
      <c r="QBA511" s="329"/>
      <c r="QBB511" s="329"/>
      <c r="QBC511" s="329"/>
      <c r="QBD511" s="329"/>
      <c r="QBE511" s="329"/>
      <c r="QBF511" s="329"/>
      <c r="QBG511" s="329"/>
      <c r="QBH511" s="329"/>
      <c r="QBI511" s="329"/>
      <c r="QBJ511" s="329"/>
      <c r="QBK511" s="329"/>
      <c r="QBL511" s="329"/>
      <c r="QBM511" s="329"/>
      <c r="QBN511" s="329"/>
      <c r="QBO511" s="329"/>
      <c r="QBP511" s="329"/>
      <c r="QBQ511" s="329"/>
      <c r="QBR511" s="329"/>
      <c r="QBS511" s="329"/>
      <c r="QBT511" s="329"/>
      <c r="QBU511" s="329"/>
      <c r="QBV511" s="329"/>
      <c r="QBW511" s="329"/>
      <c r="QBX511" s="329"/>
      <c r="QBY511" s="329"/>
      <c r="QBZ511" s="329"/>
      <c r="QCA511" s="329"/>
      <c r="QCB511" s="329"/>
      <c r="QCC511" s="329"/>
      <c r="QCD511" s="329"/>
      <c r="QCE511" s="329"/>
      <c r="QCF511" s="329"/>
      <c r="QCG511" s="329"/>
      <c r="QCH511" s="329"/>
      <c r="QCI511" s="329"/>
      <c r="QCJ511" s="329"/>
      <c r="QCK511" s="329"/>
      <c r="QCL511" s="329"/>
      <c r="QCM511" s="329"/>
      <c r="QCN511" s="329"/>
      <c r="QCO511" s="329"/>
      <c r="QCP511" s="329"/>
      <c r="QCQ511" s="329"/>
      <c r="QCR511" s="329"/>
      <c r="QCS511" s="329"/>
      <c r="QCT511" s="329"/>
      <c r="QCU511" s="329"/>
      <c r="QCV511" s="329"/>
      <c r="QCW511" s="329"/>
      <c r="QCX511" s="329"/>
      <c r="QCY511" s="329"/>
      <c r="QCZ511" s="329"/>
      <c r="QDA511" s="329"/>
      <c r="QDB511" s="329"/>
      <c r="QDC511" s="329"/>
      <c r="QDD511" s="329"/>
      <c r="QDE511" s="329"/>
      <c r="QDF511" s="329"/>
      <c r="QDG511" s="329"/>
      <c r="QDH511" s="329"/>
      <c r="QDI511" s="329"/>
      <c r="QDJ511" s="329"/>
      <c r="QDK511" s="329"/>
      <c r="QDL511" s="329"/>
      <c r="QDM511" s="329"/>
      <c r="QDN511" s="329"/>
      <c r="QDO511" s="329"/>
      <c r="QDP511" s="329"/>
      <c r="QDQ511" s="329"/>
      <c r="QDR511" s="329"/>
      <c r="QDS511" s="329"/>
      <c r="QDT511" s="329"/>
      <c r="QDU511" s="329"/>
      <c r="QDV511" s="329"/>
      <c r="QDW511" s="329"/>
      <c r="QDX511" s="329"/>
      <c r="QDY511" s="329"/>
      <c r="QDZ511" s="329"/>
      <c r="QEA511" s="329"/>
      <c r="QEB511" s="329"/>
      <c r="QEC511" s="329"/>
      <c r="QED511" s="329"/>
      <c r="QEE511" s="329"/>
      <c r="QEF511" s="329"/>
      <c r="QEG511" s="329"/>
      <c r="QEH511" s="329"/>
      <c r="QEI511" s="329"/>
      <c r="QEJ511" s="329"/>
      <c r="QEK511" s="329"/>
      <c r="QEL511" s="329"/>
      <c r="QEM511" s="329"/>
      <c r="QEN511" s="329"/>
      <c r="QEO511" s="329"/>
      <c r="QEP511" s="329"/>
      <c r="QEQ511" s="329"/>
      <c r="QER511" s="329"/>
      <c r="QES511" s="329"/>
      <c r="QET511" s="329"/>
      <c r="QEU511" s="329"/>
      <c r="QEV511" s="329"/>
      <c r="QEW511" s="329"/>
      <c r="QEX511" s="329"/>
      <c r="QEY511" s="329"/>
      <c r="QEZ511" s="329"/>
      <c r="QFA511" s="329"/>
      <c r="QFB511" s="329"/>
      <c r="QFC511" s="329"/>
      <c r="QFD511" s="329"/>
      <c r="QFE511" s="329"/>
      <c r="QFF511" s="329"/>
      <c r="QFG511" s="329"/>
      <c r="QFH511" s="329"/>
      <c r="QFI511" s="329"/>
      <c r="QFJ511" s="329"/>
      <c r="QFK511" s="329"/>
      <c r="QFL511" s="329"/>
      <c r="QFM511" s="329"/>
      <c r="QFN511" s="329"/>
      <c r="QFO511" s="329"/>
      <c r="QFP511" s="329"/>
      <c r="QFQ511" s="329"/>
      <c r="QFR511" s="329"/>
      <c r="QFS511" s="329"/>
      <c r="QFT511" s="329"/>
      <c r="QFU511" s="329"/>
      <c r="QFV511" s="329"/>
      <c r="QFW511" s="329"/>
      <c r="QFX511" s="329"/>
      <c r="QFY511" s="329"/>
      <c r="QFZ511" s="329"/>
      <c r="QGA511" s="329"/>
      <c r="QGB511" s="329"/>
      <c r="QGC511" s="329"/>
      <c r="QGD511" s="329"/>
      <c r="QGE511" s="329"/>
      <c r="QGF511" s="329"/>
      <c r="QGG511" s="329"/>
      <c r="QGH511" s="329"/>
      <c r="QGI511" s="329"/>
      <c r="QGJ511" s="329"/>
      <c r="QGK511" s="329"/>
      <c r="QGL511" s="329"/>
      <c r="QGM511" s="329"/>
      <c r="QGN511" s="329"/>
      <c r="QGO511" s="329"/>
      <c r="QGP511" s="329"/>
      <c r="QGQ511" s="329"/>
      <c r="QGR511" s="329"/>
      <c r="QGS511" s="329"/>
      <c r="QGT511" s="329"/>
      <c r="QGU511" s="329"/>
      <c r="QGV511" s="329"/>
      <c r="QGW511" s="329"/>
      <c r="QGX511" s="329"/>
      <c r="QGY511" s="329"/>
      <c r="QGZ511" s="329"/>
      <c r="QHA511" s="329"/>
      <c r="QHB511" s="329"/>
      <c r="QHC511" s="329"/>
      <c r="QHD511" s="329"/>
      <c r="QHE511" s="329"/>
      <c r="QHF511" s="329"/>
      <c r="QHG511" s="329"/>
      <c r="QHH511" s="329"/>
      <c r="QHI511" s="329"/>
      <c r="QHJ511" s="329"/>
      <c r="QHK511" s="329"/>
      <c r="QHL511" s="329"/>
      <c r="QHM511" s="329"/>
      <c r="QHN511" s="329"/>
      <c r="QHO511" s="329"/>
      <c r="QHP511" s="329"/>
      <c r="QHQ511" s="329"/>
      <c r="QHR511" s="329"/>
      <c r="QHS511" s="329"/>
      <c r="QHT511" s="329"/>
      <c r="QHU511" s="329"/>
      <c r="QHV511" s="329"/>
      <c r="QHW511" s="329"/>
      <c r="QHX511" s="329"/>
      <c r="QHY511" s="329"/>
      <c r="QHZ511" s="329"/>
      <c r="QIA511" s="329"/>
      <c r="QIB511" s="329"/>
      <c r="QIC511" s="329"/>
      <c r="QID511" s="329"/>
      <c r="QIE511" s="329"/>
      <c r="QIF511" s="329"/>
      <c r="QIG511" s="329"/>
      <c r="QIH511" s="329"/>
      <c r="QII511" s="329"/>
      <c r="QIJ511" s="329"/>
      <c r="QIK511" s="329"/>
      <c r="QIL511" s="329"/>
      <c r="QIM511" s="329"/>
      <c r="QIN511" s="329"/>
      <c r="QIO511" s="329"/>
      <c r="QIP511" s="329"/>
      <c r="QIQ511" s="329"/>
      <c r="QIR511" s="329"/>
      <c r="QIS511" s="329"/>
      <c r="QIT511" s="329"/>
      <c r="QIU511" s="329"/>
      <c r="QIV511" s="329"/>
      <c r="QIW511" s="329"/>
      <c r="QIX511" s="329"/>
      <c r="QIY511" s="329"/>
      <c r="QIZ511" s="329"/>
      <c r="QJA511" s="329"/>
      <c r="QJB511" s="329"/>
      <c r="QJC511" s="329"/>
      <c r="QJD511" s="329"/>
      <c r="QJE511" s="329"/>
      <c r="QJF511" s="329"/>
      <c r="QJG511" s="329"/>
      <c r="QJH511" s="329"/>
      <c r="QJI511" s="329"/>
      <c r="QJJ511" s="329"/>
      <c r="QJK511" s="329"/>
      <c r="QJL511" s="329"/>
      <c r="QJM511" s="329"/>
      <c r="QJN511" s="329"/>
      <c r="QJO511" s="329"/>
      <c r="QJP511" s="329"/>
      <c r="QJQ511" s="329"/>
      <c r="QJR511" s="329"/>
      <c r="QJS511" s="329"/>
      <c r="QJT511" s="329"/>
      <c r="QJU511" s="329"/>
      <c r="QJV511" s="329"/>
      <c r="QJW511" s="329"/>
      <c r="QJX511" s="329"/>
      <c r="QJY511" s="329"/>
      <c r="QJZ511" s="329"/>
      <c r="QKA511" s="329"/>
      <c r="QKB511" s="329"/>
      <c r="QKC511" s="329"/>
      <c r="QKD511" s="329"/>
      <c r="QKE511" s="329"/>
      <c r="QKF511" s="329"/>
      <c r="QKG511" s="329"/>
      <c r="QKH511" s="329"/>
      <c r="QKI511" s="329"/>
      <c r="QKJ511" s="329"/>
      <c r="QKK511" s="329"/>
      <c r="QKL511" s="329"/>
      <c r="QKM511" s="329"/>
      <c r="QKN511" s="329"/>
      <c r="QKO511" s="329"/>
      <c r="QKP511" s="329"/>
      <c r="QKQ511" s="329"/>
      <c r="QKR511" s="329"/>
      <c r="QKS511" s="329"/>
      <c r="QKT511" s="329"/>
      <c r="QKU511" s="329"/>
      <c r="QKV511" s="329"/>
      <c r="QKW511" s="329"/>
      <c r="QKX511" s="329"/>
      <c r="QKY511" s="329"/>
      <c r="QKZ511" s="329"/>
      <c r="QLA511" s="329"/>
      <c r="QLB511" s="329"/>
      <c r="QLC511" s="329"/>
      <c r="QLD511" s="329"/>
      <c r="QLE511" s="329"/>
      <c r="QLF511" s="329"/>
      <c r="QLG511" s="329"/>
      <c r="QLH511" s="329"/>
      <c r="QLI511" s="329"/>
      <c r="QLJ511" s="329"/>
      <c r="QLK511" s="329"/>
      <c r="QLL511" s="329"/>
      <c r="QLM511" s="329"/>
      <c r="QLN511" s="329"/>
      <c r="QLO511" s="329"/>
      <c r="QLP511" s="329"/>
      <c r="QLQ511" s="329"/>
      <c r="QLR511" s="329"/>
      <c r="QLS511" s="329"/>
      <c r="QLT511" s="329"/>
      <c r="QLU511" s="329"/>
      <c r="QLV511" s="329"/>
      <c r="QLW511" s="329"/>
      <c r="QLX511" s="329"/>
      <c r="QLY511" s="329"/>
      <c r="QLZ511" s="329"/>
      <c r="QMA511" s="329"/>
      <c r="QMB511" s="329"/>
      <c r="QMC511" s="329"/>
      <c r="QMD511" s="329"/>
      <c r="QME511" s="329"/>
      <c r="QMF511" s="329"/>
      <c r="QMG511" s="329"/>
      <c r="QMH511" s="329"/>
      <c r="QMI511" s="329"/>
      <c r="QMJ511" s="329"/>
      <c r="QMK511" s="329"/>
      <c r="QML511" s="329"/>
      <c r="QMM511" s="329"/>
      <c r="QMN511" s="329"/>
      <c r="QMO511" s="329"/>
      <c r="QMP511" s="329"/>
      <c r="QMQ511" s="329"/>
      <c r="QMR511" s="329"/>
      <c r="QMS511" s="329"/>
      <c r="QMT511" s="329"/>
      <c r="QMU511" s="329"/>
      <c r="QMV511" s="329"/>
      <c r="QMW511" s="329"/>
      <c r="QMX511" s="329"/>
      <c r="QMY511" s="329"/>
      <c r="QMZ511" s="329"/>
      <c r="QNA511" s="329"/>
      <c r="QNB511" s="329"/>
      <c r="QNC511" s="329"/>
      <c r="QND511" s="329"/>
      <c r="QNE511" s="329"/>
      <c r="QNF511" s="329"/>
      <c r="QNG511" s="329"/>
      <c r="QNH511" s="329"/>
      <c r="QNI511" s="329"/>
      <c r="QNJ511" s="329"/>
      <c r="QNK511" s="329"/>
      <c r="QNL511" s="329"/>
      <c r="QNM511" s="329"/>
      <c r="QNN511" s="329"/>
      <c r="QNO511" s="329"/>
      <c r="QNP511" s="329"/>
      <c r="QNQ511" s="329"/>
      <c r="QNR511" s="329"/>
      <c r="QNS511" s="329"/>
      <c r="QNT511" s="329"/>
      <c r="QNU511" s="329"/>
      <c r="QNV511" s="329"/>
      <c r="QNW511" s="329"/>
      <c r="QNX511" s="329"/>
      <c r="QNY511" s="329"/>
      <c r="QNZ511" s="329"/>
      <c r="QOA511" s="329"/>
      <c r="QOB511" s="329"/>
      <c r="QOC511" s="329"/>
      <c r="QOD511" s="329"/>
      <c r="QOE511" s="329"/>
      <c r="QOF511" s="329"/>
      <c r="QOG511" s="329"/>
      <c r="QOH511" s="329"/>
      <c r="QOI511" s="329"/>
      <c r="QOJ511" s="329"/>
      <c r="QOK511" s="329"/>
      <c r="QOL511" s="329"/>
      <c r="QOM511" s="329"/>
      <c r="QON511" s="329"/>
      <c r="QOO511" s="329"/>
      <c r="QOP511" s="329"/>
      <c r="QOQ511" s="329"/>
      <c r="QOR511" s="329"/>
      <c r="QOS511" s="329"/>
      <c r="QOT511" s="329"/>
      <c r="QOU511" s="329"/>
      <c r="QOV511" s="329"/>
      <c r="QOW511" s="329"/>
      <c r="QOX511" s="329"/>
      <c r="QOY511" s="329"/>
      <c r="QOZ511" s="329"/>
      <c r="QPA511" s="329"/>
      <c r="QPB511" s="329"/>
      <c r="QPC511" s="329"/>
      <c r="QPD511" s="329"/>
      <c r="QPE511" s="329"/>
      <c r="QPF511" s="329"/>
      <c r="QPG511" s="329"/>
      <c r="QPH511" s="329"/>
      <c r="QPI511" s="329"/>
      <c r="QPJ511" s="329"/>
      <c r="QPK511" s="329"/>
      <c r="QPL511" s="329"/>
      <c r="QPM511" s="329"/>
      <c r="QPN511" s="329"/>
      <c r="QPO511" s="329"/>
      <c r="QPP511" s="329"/>
      <c r="QPQ511" s="329"/>
      <c r="QPR511" s="329"/>
      <c r="QPS511" s="329"/>
      <c r="QPT511" s="329"/>
      <c r="QPU511" s="329"/>
      <c r="QPV511" s="329"/>
      <c r="QPW511" s="329"/>
      <c r="QPX511" s="329"/>
      <c r="QPY511" s="329"/>
      <c r="QPZ511" s="329"/>
      <c r="QQA511" s="329"/>
      <c r="QQB511" s="329"/>
      <c r="QQC511" s="329"/>
      <c r="QQD511" s="329"/>
      <c r="QQE511" s="329"/>
      <c r="QQF511" s="329"/>
      <c r="QQG511" s="329"/>
      <c r="QQH511" s="329"/>
      <c r="QQI511" s="329"/>
      <c r="QQJ511" s="329"/>
      <c r="QQK511" s="329"/>
      <c r="QQL511" s="329"/>
      <c r="QQM511" s="329"/>
      <c r="QQN511" s="329"/>
      <c r="QQO511" s="329"/>
      <c r="QQP511" s="329"/>
      <c r="QQQ511" s="329"/>
      <c r="QQR511" s="329"/>
      <c r="QQS511" s="329"/>
      <c r="QQT511" s="329"/>
      <c r="QQU511" s="329"/>
      <c r="QQV511" s="329"/>
      <c r="QQW511" s="329"/>
      <c r="QQX511" s="329"/>
      <c r="QQY511" s="329"/>
      <c r="QQZ511" s="329"/>
      <c r="QRA511" s="329"/>
      <c r="QRB511" s="329"/>
      <c r="QRC511" s="329"/>
      <c r="QRD511" s="329"/>
      <c r="QRE511" s="329"/>
      <c r="QRF511" s="329"/>
      <c r="QRG511" s="329"/>
      <c r="QRH511" s="329"/>
      <c r="QRI511" s="329"/>
      <c r="QRJ511" s="329"/>
      <c r="QRK511" s="329"/>
      <c r="QRL511" s="329"/>
      <c r="QRM511" s="329"/>
      <c r="QRN511" s="329"/>
      <c r="QRO511" s="329"/>
      <c r="QRP511" s="329"/>
      <c r="QRQ511" s="329"/>
      <c r="QRR511" s="329"/>
      <c r="QRS511" s="329"/>
      <c r="QRT511" s="329"/>
      <c r="QRU511" s="329"/>
      <c r="QRV511" s="329"/>
      <c r="QRW511" s="329"/>
      <c r="QRX511" s="329"/>
      <c r="QRY511" s="329"/>
      <c r="QRZ511" s="329"/>
      <c r="QSA511" s="329"/>
      <c r="QSB511" s="329"/>
      <c r="QSC511" s="329"/>
      <c r="QSD511" s="329"/>
      <c r="QSE511" s="329"/>
      <c r="QSF511" s="329"/>
      <c r="QSG511" s="329"/>
      <c r="QSH511" s="329"/>
      <c r="QSI511" s="329"/>
      <c r="QSJ511" s="329"/>
      <c r="QSK511" s="329"/>
      <c r="QSL511" s="329"/>
      <c r="QSM511" s="329"/>
      <c r="QSN511" s="329"/>
      <c r="QSO511" s="329"/>
      <c r="QSP511" s="329"/>
      <c r="QSQ511" s="329"/>
      <c r="QSR511" s="329"/>
      <c r="QSS511" s="329"/>
      <c r="QST511" s="329"/>
      <c r="QSU511" s="329"/>
      <c r="QSV511" s="329"/>
      <c r="QSW511" s="329"/>
      <c r="QSX511" s="329"/>
      <c r="QSY511" s="329"/>
      <c r="QSZ511" s="329"/>
      <c r="QTA511" s="329"/>
      <c r="QTB511" s="329"/>
      <c r="QTC511" s="329"/>
      <c r="QTD511" s="329"/>
      <c r="QTE511" s="329"/>
      <c r="QTF511" s="329"/>
      <c r="QTG511" s="329"/>
      <c r="QTH511" s="329"/>
      <c r="QTI511" s="329"/>
      <c r="QTJ511" s="329"/>
      <c r="QTK511" s="329"/>
      <c r="QTL511" s="329"/>
      <c r="QTM511" s="329"/>
      <c r="QTN511" s="329"/>
      <c r="QTO511" s="329"/>
      <c r="QTP511" s="329"/>
      <c r="QTQ511" s="329"/>
      <c r="QTR511" s="329"/>
      <c r="QTS511" s="329"/>
      <c r="QTT511" s="329"/>
      <c r="QTU511" s="329"/>
      <c r="QTV511" s="329"/>
      <c r="QTW511" s="329"/>
      <c r="QTX511" s="329"/>
      <c r="QTY511" s="329"/>
      <c r="QTZ511" s="329"/>
      <c r="QUA511" s="329"/>
      <c r="QUB511" s="329"/>
      <c r="QUC511" s="329"/>
      <c r="QUD511" s="329"/>
      <c r="QUE511" s="329"/>
      <c r="QUF511" s="329"/>
      <c r="QUG511" s="329"/>
      <c r="QUH511" s="329"/>
      <c r="QUI511" s="329"/>
      <c r="QUJ511" s="329"/>
      <c r="QUK511" s="329"/>
      <c r="QUL511" s="329"/>
      <c r="QUM511" s="329"/>
      <c r="QUN511" s="329"/>
      <c r="QUO511" s="329"/>
      <c r="QUP511" s="329"/>
      <c r="QUQ511" s="329"/>
      <c r="QUR511" s="329"/>
      <c r="QUS511" s="329"/>
      <c r="QUT511" s="329"/>
      <c r="QUU511" s="329"/>
      <c r="QUV511" s="329"/>
      <c r="QUW511" s="329"/>
      <c r="QUX511" s="329"/>
      <c r="QUY511" s="329"/>
      <c r="QUZ511" s="329"/>
      <c r="QVA511" s="329"/>
      <c r="QVB511" s="329"/>
      <c r="QVC511" s="329"/>
      <c r="QVD511" s="329"/>
      <c r="QVE511" s="329"/>
      <c r="QVF511" s="329"/>
      <c r="QVG511" s="329"/>
      <c r="QVH511" s="329"/>
      <c r="QVI511" s="329"/>
      <c r="QVJ511" s="329"/>
      <c r="QVK511" s="329"/>
      <c r="QVL511" s="329"/>
      <c r="QVM511" s="329"/>
      <c r="QVN511" s="329"/>
      <c r="QVO511" s="329"/>
      <c r="QVP511" s="329"/>
      <c r="QVQ511" s="329"/>
      <c r="QVR511" s="329"/>
      <c r="QVS511" s="329"/>
      <c r="QVT511" s="329"/>
      <c r="QVU511" s="329"/>
      <c r="QVV511" s="329"/>
      <c r="QVW511" s="329"/>
      <c r="QVX511" s="329"/>
      <c r="QVY511" s="329"/>
      <c r="QVZ511" s="329"/>
      <c r="QWA511" s="329"/>
      <c r="QWB511" s="329"/>
      <c r="QWC511" s="329"/>
      <c r="QWD511" s="329"/>
      <c r="QWE511" s="329"/>
      <c r="QWF511" s="329"/>
      <c r="QWG511" s="329"/>
      <c r="QWH511" s="329"/>
      <c r="QWI511" s="329"/>
      <c r="QWJ511" s="329"/>
      <c r="QWK511" s="329"/>
      <c r="QWL511" s="329"/>
      <c r="QWM511" s="329"/>
      <c r="QWN511" s="329"/>
      <c r="QWO511" s="329"/>
      <c r="QWP511" s="329"/>
      <c r="QWQ511" s="329"/>
      <c r="QWR511" s="329"/>
      <c r="QWS511" s="329"/>
      <c r="QWT511" s="329"/>
      <c r="QWU511" s="329"/>
      <c r="QWV511" s="329"/>
      <c r="QWW511" s="329"/>
      <c r="QWX511" s="329"/>
      <c r="QWY511" s="329"/>
      <c r="QWZ511" s="329"/>
      <c r="QXA511" s="329"/>
      <c r="QXB511" s="329"/>
      <c r="QXC511" s="329"/>
      <c r="QXD511" s="329"/>
      <c r="QXE511" s="329"/>
      <c r="QXF511" s="329"/>
      <c r="QXG511" s="329"/>
      <c r="QXH511" s="329"/>
      <c r="QXI511" s="329"/>
      <c r="QXJ511" s="329"/>
      <c r="QXK511" s="329"/>
      <c r="QXL511" s="329"/>
      <c r="QXM511" s="329"/>
      <c r="QXN511" s="329"/>
      <c r="QXO511" s="329"/>
      <c r="QXP511" s="329"/>
      <c r="QXQ511" s="329"/>
      <c r="QXR511" s="329"/>
      <c r="QXS511" s="329"/>
      <c r="QXT511" s="329"/>
      <c r="QXU511" s="329"/>
      <c r="QXV511" s="329"/>
      <c r="QXW511" s="329"/>
      <c r="QXX511" s="329"/>
      <c r="QXY511" s="329"/>
      <c r="QXZ511" s="329"/>
      <c r="QYA511" s="329"/>
      <c r="QYB511" s="329"/>
      <c r="QYC511" s="329"/>
      <c r="QYD511" s="329"/>
      <c r="QYE511" s="329"/>
      <c r="QYF511" s="329"/>
      <c r="QYG511" s="329"/>
      <c r="QYH511" s="329"/>
      <c r="QYI511" s="329"/>
      <c r="QYJ511" s="329"/>
      <c r="QYK511" s="329"/>
      <c r="QYL511" s="329"/>
      <c r="QYM511" s="329"/>
      <c r="QYN511" s="329"/>
      <c r="QYO511" s="329"/>
      <c r="QYP511" s="329"/>
      <c r="QYQ511" s="329"/>
      <c r="QYR511" s="329"/>
      <c r="QYS511" s="329"/>
      <c r="QYT511" s="329"/>
      <c r="QYU511" s="329"/>
      <c r="QYV511" s="329"/>
      <c r="QYW511" s="329"/>
      <c r="QYX511" s="329"/>
      <c r="QYY511" s="329"/>
      <c r="QYZ511" s="329"/>
      <c r="QZA511" s="329"/>
      <c r="QZB511" s="329"/>
      <c r="QZC511" s="329"/>
      <c r="QZD511" s="329"/>
      <c r="QZE511" s="329"/>
      <c r="QZF511" s="329"/>
      <c r="QZG511" s="329"/>
      <c r="QZH511" s="329"/>
      <c r="QZI511" s="329"/>
      <c r="QZJ511" s="329"/>
      <c r="QZK511" s="329"/>
      <c r="QZL511" s="329"/>
      <c r="QZM511" s="329"/>
      <c r="QZN511" s="329"/>
      <c r="QZO511" s="329"/>
      <c r="QZP511" s="329"/>
      <c r="QZQ511" s="329"/>
      <c r="QZR511" s="329"/>
      <c r="QZS511" s="329"/>
      <c r="QZT511" s="329"/>
      <c r="QZU511" s="329"/>
      <c r="QZV511" s="329"/>
      <c r="QZW511" s="329"/>
      <c r="QZX511" s="329"/>
      <c r="QZY511" s="329"/>
      <c r="QZZ511" s="329"/>
      <c r="RAA511" s="329"/>
      <c r="RAB511" s="329"/>
      <c r="RAC511" s="329"/>
      <c r="RAD511" s="329"/>
      <c r="RAE511" s="329"/>
      <c r="RAF511" s="329"/>
      <c r="RAG511" s="329"/>
      <c r="RAH511" s="329"/>
      <c r="RAI511" s="329"/>
      <c r="RAJ511" s="329"/>
      <c r="RAK511" s="329"/>
      <c r="RAL511" s="329"/>
      <c r="RAM511" s="329"/>
      <c r="RAN511" s="329"/>
      <c r="RAO511" s="329"/>
      <c r="RAP511" s="329"/>
      <c r="RAQ511" s="329"/>
      <c r="RAR511" s="329"/>
      <c r="RAS511" s="329"/>
      <c r="RAT511" s="329"/>
      <c r="RAU511" s="329"/>
      <c r="RAV511" s="329"/>
      <c r="RAW511" s="329"/>
      <c r="RAX511" s="329"/>
      <c r="RAY511" s="329"/>
      <c r="RAZ511" s="329"/>
      <c r="RBA511" s="329"/>
      <c r="RBB511" s="329"/>
      <c r="RBC511" s="329"/>
      <c r="RBD511" s="329"/>
      <c r="RBE511" s="329"/>
      <c r="RBF511" s="329"/>
      <c r="RBG511" s="329"/>
      <c r="RBH511" s="329"/>
      <c r="RBI511" s="329"/>
      <c r="RBJ511" s="329"/>
      <c r="RBK511" s="329"/>
      <c r="RBL511" s="329"/>
      <c r="RBM511" s="329"/>
      <c r="RBN511" s="329"/>
      <c r="RBO511" s="329"/>
      <c r="RBP511" s="329"/>
      <c r="RBQ511" s="329"/>
      <c r="RBR511" s="329"/>
      <c r="RBS511" s="329"/>
      <c r="RBT511" s="329"/>
      <c r="RBU511" s="329"/>
      <c r="RBV511" s="329"/>
      <c r="RBW511" s="329"/>
      <c r="RBX511" s="329"/>
      <c r="RBY511" s="329"/>
      <c r="RBZ511" s="329"/>
      <c r="RCA511" s="329"/>
      <c r="RCB511" s="329"/>
      <c r="RCC511" s="329"/>
      <c r="RCD511" s="329"/>
      <c r="RCE511" s="329"/>
      <c r="RCF511" s="329"/>
      <c r="RCG511" s="329"/>
      <c r="RCH511" s="329"/>
      <c r="RCI511" s="329"/>
      <c r="RCJ511" s="329"/>
      <c r="RCK511" s="329"/>
      <c r="RCL511" s="329"/>
      <c r="RCM511" s="329"/>
      <c r="RCN511" s="329"/>
      <c r="RCO511" s="329"/>
      <c r="RCP511" s="329"/>
      <c r="RCQ511" s="329"/>
      <c r="RCR511" s="329"/>
      <c r="RCS511" s="329"/>
      <c r="RCT511" s="329"/>
      <c r="RCU511" s="329"/>
      <c r="RCV511" s="329"/>
      <c r="RCW511" s="329"/>
      <c r="RCX511" s="329"/>
      <c r="RCY511" s="329"/>
      <c r="RCZ511" s="329"/>
      <c r="RDA511" s="329"/>
      <c r="RDB511" s="329"/>
      <c r="RDC511" s="329"/>
      <c r="RDD511" s="329"/>
      <c r="RDE511" s="329"/>
      <c r="RDF511" s="329"/>
      <c r="RDG511" s="329"/>
      <c r="RDH511" s="329"/>
      <c r="RDI511" s="329"/>
      <c r="RDJ511" s="329"/>
      <c r="RDK511" s="329"/>
      <c r="RDL511" s="329"/>
      <c r="RDM511" s="329"/>
      <c r="RDN511" s="329"/>
      <c r="RDO511" s="329"/>
      <c r="RDP511" s="329"/>
      <c r="RDQ511" s="329"/>
      <c r="RDR511" s="329"/>
      <c r="RDS511" s="329"/>
      <c r="RDT511" s="329"/>
      <c r="RDU511" s="329"/>
      <c r="RDV511" s="329"/>
      <c r="RDW511" s="329"/>
      <c r="RDX511" s="329"/>
      <c r="RDY511" s="329"/>
      <c r="RDZ511" s="329"/>
      <c r="REA511" s="329"/>
      <c r="REB511" s="329"/>
      <c r="REC511" s="329"/>
      <c r="RED511" s="329"/>
      <c r="REE511" s="329"/>
      <c r="REF511" s="329"/>
      <c r="REG511" s="329"/>
      <c r="REH511" s="329"/>
      <c r="REI511" s="329"/>
      <c r="REJ511" s="329"/>
      <c r="REK511" s="329"/>
      <c r="REL511" s="329"/>
      <c r="REM511" s="329"/>
      <c r="REN511" s="329"/>
      <c r="REO511" s="329"/>
      <c r="REP511" s="329"/>
      <c r="REQ511" s="329"/>
      <c r="RER511" s="329"/>
      <c r="RES511" s="329"/>
      <c r="RET511" s="329"/>
      <c r="REU511" s="329"/>
      <c r="REV511" s="329"/>
      <c r="REW511" s="329"/>
      <c r="REX511" s="329"/>
      <c r="REY511" s="329"/>
      <c r="REZ511" s="329"/>
      <c r="RFA511" s="329"/>
      <c r="RFB511" s="329"/>
      <c r="RFC511" s="329"/>
      <c r="RFD511" s="329"/>
      <c r="RFE511" s="329"/>
      <c r="RFF511" s="329"/>
      <c r="RFG511" s="329"/>
      <c r="RFH511" s="329"/>
      <c r="RFI511" s="329"/>
      <c r="RFJ511" s="329"/>
      <c r="RFK511" s="329"/>
      <c r="RFL511" s="329"/>
      <c r="RFM511" s="329"/>
      <c r="RFN511" s="329"/>
      <c r="RFO511" s="329"/>
      <c r="RFP511" s="329"/>
      <c r="RFQ511" s="329"/>
      <c r="RFR511" s="329"/>
      <c r="RFS511" s="329"/>
      <c r="RFT511" s="329"/>
      <c r="RFU511" s="329"/>
      <c r="RFV511" s="329"/>
      <c r="RFW511" s="329"/>
      <c r="RFX511" s="329"/>
      <c r="RFY511" s="329"/>
      <c r="RFZ511" s="329"/>
      <c r="RGA511" s="329"/>
      <c r="RGB511" s="329"/>
      <c r="RGC511" s="329"/>
      <c r="RGD511" s="329"/>
      <c r="RGE511" s="329"/>
      <c r="RGF511" s="329"/>
      <c r="RGG511" s="329"/>
      <c r="RGH511" s="329"/>
      <c r="RGI511" s="329"/>
      <c r="RGJ511" s="329"/>
      <c r="RGK511" s="329"/>
      <c r="RGL511" s="329"/>
      <c r="RGM511" s="329"/>
      <c r="RGN511" s="329"/>
      <c r="RGO511" s="329"/>
      <c r="RGP511" s="329"/>
      <c r="RGQ511" s="329"/>
      <c r="RGR511" s="329"/>
      <c r="RGS511" s="329"/>
      <c r="RGT511" s="329"/>
      <c r="RGU511" s="329"/>
      <c r="RGV511" s="329"/>
      <c r="RGW511" s="329"/>
      <c r="RGX511" s="329"/>
      <c r="RGY511" s="329"/>
      <c r="RGZ511" s="329"/>
      <c r="RHA511" s="329"/>
      <c r="RHB511" s="329"/>
      <c r="RHC511" s="329"/>
      <c r="RHD511" s="329"/>
      <c r="RHE511" s="329"/>
      <c r="RHF511" s="329"/>
      <c r="RHG511" s="329"/>
      <c r="RHH511" s="329"/>
      <c r="RHI511" s="329"/>
      <c r="RHJ511" s="329"/>
      <c r="RHK511" s="329"/>
      <c r="RHL511" s="329"/>
      <c r="RHM511" s="329"/>
      <c r="RHN511" s="329"/>
      <c r="RHO511" s="329"/>
      <c r="RHP511" s="329"/>
      <c r="RHQ511" s="329"/>
      <c r="RHR511" s="329"/>
      <c r="RHS511" s="329"/>
      <c r="RHT511" s="329"/>
      <c r="RHU511" s="329"/>
      <c r="RHV511" s="329"/>
      <c r="RHW511" s="329"/>
      <c r="RHX511" s="329"/>
      <c r="RHY511" s="329"/>
      <c r="RHZ511" s="329"/>
      <c r="RIA511" s="329"/>
      <c r="RIB511" s="329"/>
      <c r="RIC511" s="329"/>
      <c r="RID511" s="329"/>
      <c r="RIE511" s="329"/>
      <c r="RIF511" s="329"/>
      <c r="RIG511" s="329"/>
      <c r="RIH511" s="329"/>
      <c r="RII511" s="329"/>
      <c r="RIJ511" s="329"/>
      <c r="RIK511" s="329"/>
      <c r="RIL511" s="329"/>
      <c r="RIM511" s="329"/>
      <c r="RIN511" s="329"/>
      <c r="RIO511" s="329"/>
      <c r="RIP511" s="329"/>
      <c r="RIQ511" s="329"/>
      <c r="RIR511" s="329"/>
      <c r="RIS511" s="329"/>
      <c r="RIT511" s="329"/>
      <c r="RIU511" s="329"/>
      <c r="RIV511" s="329"/>
      <c r="RIW511" s="329"/>
      <c r="RIX511" s="329"/>
      <c r="RIY511" s="329"/>
      <c r="RIZ511" s="329"/>
      <c r="RJA511" s="329"/>
      <c r="RJB511" s="329"/>
      <c r="RJC511" s="329"/>
      <c r="RJD511" s="329"/>
      <c r="RJE511" s="329"/>
      <c r="RJF511" s="329"/>
      <c r="RJG511" s="329"/>
      <c r="RJH511" s="329"/>
      <c r="RJI511" s="329"/>
      <c r="RJJ511" s="329"/>
      <c r="RJK511" s="329"/>
      <c r="RJL511" s="329"/>
      <c r="RJM511" s="329"/>
      <c r="RJN511" s="329"/>
      <c r="RJO511" s="329"/>
      <c r="RJP511" s="329"/>
      <c r="RJQ511" s="329"/>
      <c r="RJR511" s="329"/>
      <c r="RJS511" s="329"/>
      <c r="RJT511" s="329"/>
      <c r="RJU511" s="329"/>
      <c r="RJV511" s="329"/>
      <c r="RJW511" s="329"/>
      <c r="RJX511" s="329"/>
      <c r="RJY511" s="329"/>
      <c r="RJZ511" s="329"/>
      <c r="RKA511" s="329"/>
      <c r="RKB511" s="329"/>
      <c r="RKC511" s="329"/>
      <c r="RKD511" s="329"/>
      <c r="RKE511" s="329"/>
      <c r="RKF511" s="329"/>
      <c r="RKG511" s="329"/>
      <c r="RKH511" s="329"/>
      <c r="RKI511" s="329"/>
      <c r="RKJ511" s="329"/>
      <c r="RKK511" s="329"/>
      <c r="RKL511" s="329"/>
      <c r="RKM511" s="329"/>
      <c r="RKN511" s="329"/>
      <c r="RKO511" s="329"/>
      <c r="RKP511" s="329"/>
      <c r="RKQ511" s="329"/>
      <c r="RKR511" s="329"/>
      <c r="RKS511" s="329"/>
      <c r="RKT511" s="329"/>
      <c r="RKU511" s="329"/>
      <c r="RKV511" s="329"/>
      <c r="RKW511" s="329"/>
      <c r="RKX511" s="329"/>
      <c r="RKY511" s="329"/>
      <c r="RKZ511" s="329"/>
      <c r="RLA511" s="329"/>
      <c r="RLB511" s="329"/>
      <c r="RLC511" s="329"/>
      <c r="RLD511" s="329"/>
      <c r="RLE511" s="329"/>
      <c r="RLF511" s="329"/>
      <c r="RLG511" s="329"/>
      <c r="RLH511" s="329"/>
      <c r="RLI511" s="329"/>
      <c r="RLJ511" s="329"/>
      <c r="RLK511" s="329"/>
      <c r="RLL511" s="329"/>
      <c r="RLM511" s="329"/>
      <c r="RLN511" s="329"/>
      <c r="RLO511" s="329"/>
      <c r="RLP511" s="329"/>
      <c r="RLQ511" s="329"/>
      <c r="RLR511" s="329"/>
      <c r="RLS511" s="329"/>
      <c r="RLT511" s="329"/>
      <c r="RLU511" s="329"/>
      <c r="RLV511" s="329"/>
      <c r="RLW511" s="329"/>
      <c r="RLX511" s="329"/>
      <c r="RLY511" s="329"/>
      <c r="RLZ511" s="329"/>
      <c r="RMA511" s="329"/>
      <c r="RMB511" s="329"/>
      <c r="RMC511" s="329"/>
      <c r="RMD511" s="329"/>
      <c r="RME511" s="329"/>
      <c r="RMF511" s="329"/>
      <c r="RMG511" s="329"/>
      <c r="RMH511" s="329"/>
      <c r="RMI511" s="329"/>
      <c r="RMJ511" s="329"/>
      <c r="RMK511" s="329"/>
      <c r="RML511" s="329"/>
      <c r="RMM511" s="329"/>
      <c r="RMN511" s="329"/>
      <c r="RMO511" s="329"/>
      <c r="RMP511" s="329"/>
      <c r="RMQ511" s="329"/>
      <c r="RMR511" s="329"/>
      <c r="RMS511" s="329"/>
      <c r="RMT511" s="329"/>
      <c r="RMU511" s="329"/>
      <c r="RMV511" s="329"/>
      <c r="RMW511" s="329"/>
      <c r="RMX511" s="329"/>
      <c r="RMY511" s="329"/>
      <c r="RMZ511" s="329"/>
      <c r="RNA511" s="329"/>
      <c r="RNB511" s="329"/>
      <c r="RNC511" s="329"/>
      <c r="RND511" s="329"/>
      <c r="RNE511" s="329"/>
      <c r="RNF511" s="329"/>
      <c r="RNG511" s="329"/>
      <c r="RNH511" s="329"/>
      <c r="RNI511" s="329"/>
      <c r="RNJ511" s="329"/>
      <c r="RNK511" s="329"/>
      <c r="RNL511" s="329"/>
      <c r="RNM511" s="329"/>
      <c r="RNN511" s="329"/>
      <c r="RNO511" s="329"/>
      <c r="RNP511" s="329"/>
      <c r="RNQ511" s="329"/>
      <c r="RNR511" s="329"/>
      <c r="RNS511" s="329"/>
      <c r="RNT511" s="329"/>
      <c r="RNU511" s="329"/>
      <c r="RNV511" s="329"/>
      <c r="RNW511" s="329"/>
      <c r="RNX511" s="329"/>
      <c r="RNY511" s="329"/>
      <c r="RNZ511" s="329"/>
      <c r="ROA511" s="329"/>
      <c r="ROB511" s="329"/>
      <c r="ROC511" s="329"/>
      <c r="ROD511" s="329"/>
      <c r="ROE511" s="329"/>
      <c r="ROF511" s="329"/>
      <c r="ROG511" s="329"/>
      <c r="ROH511" s="329"/>
      <c r="ROI511" s="329"/>
      <c r="ROJ511" s="329"/>
      <c r="ROK511" s="329"/>
      <c r="ROL511" s="329"/>
      <c r="ROM511" s="329"/>
      <c r="RON511" s="329"/>
      <c r="ROO511" s="329"/>
      <c r="ROP511" s="329"/>
      <c r="ROQ511" s="329"/>
      <c r="ROR511" s="329"/>
      <c r="ROS511" s="329"/>
      <c r="ROT511" s="329"/>
      <c r="ROU511" s="329"/>
      <c r="ROV511" s="329"/>
      <c r="ROW511" s="329"/>
      <c r="ROX511" s="329"/>
      <c r="ROY511" s="329"/>
      <c r="ROZ511" s="329"/>
      <c r="RPA511" s="329"/>
      <c r="RPB511" s="329"/>
      <c r="RPC511" s="329"/>
      <c r="RPD511" s="329"/>
      <c r="RPE511" s="329"/>
      <c r="RPF511" s="329"/>
      <c r="RPG511" s="329"/>
      <c r="RPH511" s="329"/>
      <c r="RPI511" s="329"/>
      <c r="RPJ511" s="329"/>
      <c r="RPK511" s="329"/>
      <c r="RPL511" s="329"/>
      <c r="RPM511" s="329"/>
      <c r="RPN511" s="329"/>
      <c r="RPO511" s="329"/>
      <c r="RPP511" s="329"/>
      <c r="RPQ511" s="329"/>
      <c r="RPR511" s="329"/>
      <c r="RPS511" s="329"/>
      <c r="RPT511" s="329"/>
      <c r="RPU511" s="329"/>
      <c r="RPV511" s="329"/>
      <c r="RPW511" s="329"/>
      <c r="RPX511" s="329"/>
      <c r="RPY511" s="329"/>
      <c r="RPZ511" s="329"/>
      <c r="RQA511" s="329"/>
      <c r="RQB511" s="329"/>
      <c r="RQC511" s="329"/>
      <c r="RQD511" s="329"/>
      <c r="RQE511" s="329"/>
      <c r="RQF511" s="329"/>
      <c r="RQG511" s="329"/>
      <c r="RQH511" s="329"/>
      <c r="RQI511" s="329"/>
      <c r="RQJ511" s="329"/>
      <c r="RQK511" s="329"/>
      <c r="RQL511" s="329"/>
      <c r="RQM511" s="329"/>
      <c r="RQN511" s="329"/>
      <c r="RQO511" s="329"/>
      <c r="RQP511" s="329"/>
      <c r="RQQ511" s="329"/>
      <c r="RQR511" s="329"/>
      <c r="RQS511" s="329"/>
      <c r="RQT511" s="329"/>
      <c r="RQU511" s="329"/>
      <c r="RQV511" s="329"/>
      <c r="RQW511" s="329"/>
      <c r="RQX511" s="329"/>
      <c r="RQY511" s="329"/>
      <c r="RQZ511" s="329"/>
      <c r="RRA511" s="329"/>
      <c r="RRB511" s="329"/>
      <c r="RRC511" s="329"/>
      <c r="RRD511" s="329"/>
      <c r="RRE511" s="329"/>
      <c r="RRF511" s="329"/>
      <c r="RRG511" s="329"/>
      <c r="RRH511" s="329"/>
      <c r="RRI511" s="329"/>
      <c r="RRJ511" s="329"/>
      <c r="RRK511" s="329"/>
      <c r="RRL511" s="329"/>
      <c r="RRM511" s="329"/>
      <c r="RRN511" s="329"/>
      <c r="RRO511" s="329"/>
      <c r="RRP511" s="329"/>
      <c r="RRQ511" s="329"/>
      <c r="RRR511" s="329"/>
      <c r="RRS511" s="329"/>
      <c r="RRT511" s="329"/>
      <c r="RRU511" s="329"/>
      <c r="RRV511" s="329"/>
      <c r="RRW511" s="329"/>
      <c r="RRX511" s="329"/>
      <c r="RRY511" s="329"/>
      <c r="RRZ511" s="329"/>
      <c r="RSA511" s="329"/>
      <c r="RSB511" s="329"/>
      <c r="RSC511" s="329"/>
      <c r="RSD511" s="329"/>
      <c r="RSE511" s="329"/>
      <c r="RSF511" s="329"/>
      <c r="RSG511" s="329"/>
      <c r="RSH511" s="329"/>
      <c r="RSI511" s="329"/>
      <c r="RSJ511" s="329"/>
      <c r="RSK511" s="329"/>
      <c r="RSL511" s="329"/>
      <c r="RSM511" s="329"/>
      <c r="RSN511" s="329"/>
      <c r="RSO511" s="329"/>
      <c r="RSP511" s="329"/>
      <c r="RSQ511" s="329"/>
      <c r="RSR511" s="329"/>
      <c r="RSS511" s="329"/>
      <c r="RST511" s="329"/>
      <c r="RSU511" s="329"/>
      <c r="RSV511" s="329"/>
      <c r="RSW511" s="329"/>
      <c r="RSX511" s="329"/>
      <c r="RSY511" s="329"/>
      <c r="RSZ511" s="329"/>
      <c r="RTA511" s="329"/>
      <c r="RTB511" s="329"/>
      <c r="RTC511" s="329"/>
      <c r="RTD511" s="329"/>
      <c r="RTE511" s="329"/>
      <c r="RTF511" s="329"/>
      <c r="RTG511" s="329"/>
      <c r="RTH511" s="329"/>
      <c r="RTI511" s="329"/>
      <c r="RTJ511" s="329"/>
      <c r="RTK511" s="329"/>
      <c r="RTL511" s="329"/>
      <c r="RTM511" s="329"/>
      <c r="RTN511" s="329"/>
      <c r="RTO511" s="329"/>
      <c r="RTP511" s="329"/>
      <c r="RTQ511" s="329"/>
      <c r="RTR511" s="329"/>
      <c r="RTS511" s="329"/>
      <c r="RTT511" s="329"/>
      <c r="RTU511" s="329"/>
      <c r="RTV511" s="329"/>
      <c r="RTW511" s="329"/>
      <c r="RTX511" s="329"/>
      <c r="RTY511" s="329"/>
      <c r="RTZ511" s="329"/>
      <c r="RUA511" s="329"/>
      <c r="RUB511" s="329"/>
      <c r="RUC511" s="329"/>
      <c r="RUD511" s="329"/>
      <c r="RUE511" s="329"/>
      <c r="RUF511" s="329"/>
      <c r="RUG511" s="329"/>
      <c r="RUH511" s="329"/>
      <c r="RUI511" s="329"/>
      <c r="RUJ511" s="329"/>
      <c r="RUK511" s="329"/>
      <c r="RUL511" s="329"/>
      <c r="RUM511" s="329"/>
      <c r="RUN511" s="329"/>
      <c r="RUO511" s="329"/>
      <c r="RUP511" s="329"/>
      <c r="RUQ511" s="329"/>
      <c r="RUR511" s="329"/>
      <c r="RUS511" s="329"/>
      <c r="RUT511" s="329"/>
      <c r="RUU511" s="329"/>
      <c r="RUV511" s="329"/>
      <c r="RUW511" s="329"/>
      <c r="RUX511" s="329"/>
      <c r="RUY511" s="329"/>
      <c r="RUZ511" s="329"/>
      <c r="RVA511" s="329"/>
      <c r="RVB511" s="329"/>
      <c r="RVC511" s="329"/>
      <c r="RVD511" s="329"/>
      <c r="RVE511" s="329"/>
      <c r="RVF511" s="329"/>
      <c r="RVG511" s="329"/>
      <c r="RVH511" s="329"/>
      <c r="RVI511" s="329"/>
      <c r="RVJ511" s="329"/>
      <c r="RVK511" s="329"/>
      <c r="RVL511" s="329"/>
      <c r="RVM511" s="329"/>
      <c r="RVN511" s="329"/>
      <c r="RVO511" s="329"/>
      <c r="RVP511" s="329"/>
      <c r="RVQ511" s="329"/>
      <c r="RVR511" s="329"/>
      <c r="RVS511" s="329"/>
      <c r="RVT511" s="329"/>
      <c r="RVU511" s="329"/>
      <c r="RVV511" s="329"/>
      <c r="RVW511" s="329"/>
      <c r="RVX511" s="329"/>
      <c r="RVY511" s="329"/>
      <c r="RVZ511" s="329"/>
      <c r="RWA511" s="329"/>
      <c r="RWB511" s="329"/>
      <c r="RWC511" s="329"/>
      <c r="RWD511" s="329"/>
      <c r="RWE511" s="329"/>
      <c r="RWF511" s="329"/>
      <c r="RWG511" s="329"/>
      <c r="RWH511" s="329"/>
      <c r="RWI511" s="329"/>
      <c r="RWJ511" s="329"/>
      <c r="RWK511" s="329"/>
      <c r="RWL511" s="329"/>
      <c r="RWM511" s="329"/>
      <c r="RWN511" s="329"/>
      <c r="RWO511" s="329"/>
      <c r="RWP511" s="329"/>
      <c r="RWQ511" s="329"/>
      <c r="RWR511" s="329"/>
      <c r="RWS511" s="329"/>
      <c r="RWT511" s="329"/>
      <c r="RWU511" s="329"/>
      <c r="RWV511" s="329"/>
      <c r="RWW511" s="329"/>
      <c r="RWX511" s="329"/>
      <c r="RWY511" s="329"/>
      <c r="RWZ511" s="329"/>
      <c r="RXA511" s="329"/>
      <c r="RXB511" s="329"/>
      <c r="RXC511" s="329"/>
      <c r="RXD511" s="329"/>
      <c r="RXE511" s="329"/>
      <c r="RXF511" s="329"/>
      <c r="RXG511" s="329"/>
      <c r="RXH511" s="329"/>
      <c r="RXI511" s="329"/>
      <c r="RXJ511" s="329"/>
      <c r="RXK511" s="329"/>
      <c r="RXL511" s="329"/>
      <c r="RXM511" s="329"/>
      <c r="RXN511" s="329"/>
      <c r="RXO511" s="329"/>
      <c r="RXP511" s="329"/>
      <c r="RXQ511" s="329"/>
      <c r="RXR511" s="329"/>
      <c r="RXS511" s="329"/>
      <c r="RXT511" s="329"/>
      <c r="RXU511" s="329"/>
      <c r="RXV511" s="329"/>
      <c r="RXW511" s="329"/>
      <c r="RXX511" s="329"/>
      <c r="RXY511" s="329"/>
      <c r="RXZ511" s="329"/>
      <c r="RYA511" s="329"/>
      <c r="RYB511" s="329"/>
      <c r="RYC511" s="329"/>
      <c r="RYD511" s="329"/>
      <c r="RYE511" s="329"/>
      <c r="RYF511" s="329"/>
      <c r="RYG511" s="329"/>
      <c r="RYH511" s="329"/>
      <c r="RYI511" s="329"/>
      <c r="RYJ511" s="329"/>
      <c r="RYK511" s="329"/>
      <c r="RYL511" s="329"/>
      <c r="RYM511" s="329"/>
      <c r="RYN511" s="329"/>
      <c r="RYO511" s="329"/>
      <c r="RYP511" s="329"/>
      <c r="RYQ511" s="329"/>
      <c r="RYR511" s="329"/>
      <c r="RYS511" s="329"/>
      <c r="RYT511" s="329"/>
      <c r="RYU511" s="329"/>
      <c r="RYV511" s="329"/>
      <c r="RYW511" s="329"/>
      <c r="RYX511" s="329"/>
      <c r="RYY511" s="329"/>
      <c r="RYZ511" s="329"/>
      <c r="RZA511" s="329"/>
      <c r="RZB511" s="329"/>
      <c r="RZC511" s="329"/>
      <c r="RZD511" s="329"/>
      <c r="RZE511" s="329"/>
      <c r="RZF511" s="329"/>
      <c r="RZG511" s="329"/>
      <c r="RZH511" s="329"/>
      <c r="RZI511" s="329"/>
      <c r="RZJ511" s="329"/>
      <c r="RZK511" s="329"/>
      <c r="RZL511" s="329"/>
      <c r="RZM511" s="329"/>
      <c r="RZN511" s="329"/>
      <c r="RZO511" s="329"/>
      <c r="RZP511" s="329"/>
      <c r="RZQ511" s="329"/>
      <c r="RZR511" s="329"/>
      <c r="RZS511" s="329"/>
      <c r="RZT511" s="329"/>
      <c r="RZU511" s="329"/>
      <c r="RZV511" s="329"/>
      <c r="RZW511" s="329"/>
      <c r="RZX511" s="329"/>
      <c r="RZY511" s="329"/>
      <c r="RZZ511" s="329"/>
      <c r="SAA511" s="329"/>
      <c r="SAB511" s="329"/>
      <c r="SAC511" s="329"/>
      <c r="SAD511" s="329"/>
      <c r="SAE511" s="329"/>
      <c r="SAF511" s="329"/>
      <c r="SAG511" s="329"/>
      <c r="SAH511" s="329"/>
      <c r="SAI511" s="329"/>
      <c r="SAJ511" s="329"/>
      <c r="SAK511" s="329"/>
      <c r="SAL511" s="329"/>
      <c r="SAM511" s="329"/>
      <c r="SAN511" s="329"/>
      <c r="SAO511" s="329"/>
      <c r="SAP511" s="329"/>
      <c r="SAQ511" s="329"/>
      <c r="SAR511" s="329"/>
      <c r="SAS511" s="329"/>
      <c r="SAT511" s="329"/>
      <c r="SAU511" s="329"/>
      <c r="SAV511" s="329"/>
      <c r="SAW511" s="329"/>
      <c r="SAX511" s="329"/>
      <c r="SAY511" s="329"/>
      <c r="SAZ511" s="329"/>
      <c r="SBA511" s="329"/>
      <c r="SBB511" s="329"/>
      <c r="SBC511" s="329"/>
      <c r="SBD511" s="329"/>
      <c r="SBE511" s="329"/>
      <c r="SBF511" s="329"/>
      <c r="SBG511" s="329"/>
      <c r="SBH511" s="329"/>
      <c r="SBI511" s="329"/>
      <c r="SBJ511" s="329"/>
      <c r="SBK511" s="329"/>
      <c r="SBL511" s="329"/>
      <c r="SBM511" s="329"/>
      <c r="SBN511" s="329"/>
      <c r="SBO511" s="329"/>
      <c r="SBP511" s="329"/>
      <c r="SBQ511" s="329"/>
      <c r="SBR511" s="329"/>
      <c r="SBS511" s="329"/>
      <c r="SBT511" s="329"/>
      <c r="SBU511" s="329"/>
      <c r="SBV511" s="329"/>
      <c r="SBW511" s="329"/>
      <c r="SBX511" s="329"/>
      <c r="SBY511" s="329"/>
      <c r="SBZ511" s="329"/>
      <c r="SCA511" s="329"/>
      <c r="SCB511" s="329"/>
      <c r="SCC511" s="329"/>
      <c r="SCD511" s="329"/>
      <c r="SCE511" s="329"/>
      <c r="SCF511" s="329"/>
      <c r="SCG511" s="329"/>
      <c r="SCH511" s="329"/>
      <c r="SCI511" s="329"/>
      <c r="SCJ511" s="329"/>
      <c r="SCK511" s="329"/>
      <c r="SCL511" s="329"/>
      <c r="SCM511" s="329"/>
      <c r="SCN511" s="329"/>
      <c r="SCO511" s="329"/>
      <c r="SCP511" s="329"/>
      <c r="SCQ511" s="329"/>
      <c r="SCR511" s="329"/>
      <c r="SCS511" s="329"/>
      <c r="SCT511" s="329"/>
      <c r="SCU511" s="329"/>
      <c r="SCV511" s="329"/>
      <c r="SCW511" s="329"/>
      <c r="SCX511" s="329"/>
      <c r="SCY511" s="329"/>
      <c r="SCZ511" s="329"/>
      <c r="SDA511" s="329"/>
      <c r="SDB511" s="329"/>
      <c r="SDC511" s="329"/>
      <c r="SDD511" s="329"/>
      <c r="SDE511" s="329"/>
      <c r="SDF511" s="329"/>
      <c r="SDG511" s="329"/>
      <c r="SDH511" s="329"/>
      <c r="SDI511" s="329"/>
      <c r="SDJ511" s="329"/>
      <c r="SDK511" s="329"/>
      <c r="SDL511" s="329"/>
      <c r="SDM511" s="329"/>
      <c r="SDN511" s="329"/>
      <c r="SDO511" s="329"/>
      <c r="SDP511" s="329"/>
      <c r="SDQ511" s="329"/>
      <c r="SDR511" s="329"/>
      <c r="SDS511" s="329"/>
      <c r="SDT511" s="329"/>
      <c r="SDU511" s="329"/>
      <c r="SDV511" s="329"/>
      <c r="SDW511" s="329"/>
      <c r="SDX511" s="329"/>
      <c r="SDY511" s="329"/>
      <c r="SDZ511" s="329"/>
      <c r="SEA511" s="329"/>
      <c r="SEB511" s="329"/>
      <c r="SEC511" s="329"/>
      <c r="SED511" s="329"/>
      <c r="SEE511" s="329"/>
      <c r="SEF511" s="329"/>
      <c r="SEG511" s="329"/>
      <c r="SEH511" s="329"/>
      <c r="SEI511" s="329"/>
      <c r="SEJ511" s="329"/>
      <c r="SEK511" s="329"/>
      <c r="SEL511" s="329"/>
      <c r="SEM511" s="329"/>
      <c r="SEN511" s="329"/>
      <c r="SEO511" s="329"/>
      <c r="SEP511" s="329"/>
      <c r="SEQ511" s="329"/>
      <c r="SER511" s="329"/>
      <c r="SES511" s="329"/>
      <c r="SET511" s="329"/>
      <c r="SEU511" s="329"/>
      <c r="SEV511" s="329"/>
      <c r="SEW511" s="329"/>
      <c r="SEX511" s="329"/>
      <c r="SEY511" s="329"/>
      <c r="SEZ511" s="329"/>
      <c r="SFA511" s="329"/>
      <c r="SFB511" s="329"/>
      <c r="SFC511" s="329"/>
      <c r="SFD511" s="329"/>
      <c r="SFE511" s="329"/>
      <c r="SFF511" s="329"/>
      <c r="SFG511" s="329"/>
      <c r="SFH511" s="329"/>
      <c r="SFI511" s="329"/>
      <c r="SFJ511" s="329"/>
      <c r="SFK511" s="329"/>
      <c r="SFL511" s="329"/>
      <c r="SFM511" s="329"/>
      <c r="SFN511" s="329"/>
      <c r="SFO511" s="329"/>
      <c r="SFP511" s="329"/>
      <c r="SFQ511" s="329"/>
      <c r="SFR511" s="329"/>
      <c r="SFS511" s="329"/>
      <c r="SFT511" s="329"/>
      <c r="SFU511" s="329"/>
      <c r="SFV511" s="329"/>
      <c r="SFW511" s="329"/>
      <c r="SFX511" s="329"/>
      <c r="SFY511" s="329"/>
      <c r="SFZ511" s="329"/>
      <c r="SGA511" s="329"/>
      <c r="SGB511" s="329"/>
      <c r="SGC511" s="329"/>
      <c r="SGD511" s="329"/>
      <c r="SGE511" s="329"/>
      <c r="SGF511" s="329"/>
      <c r="SGG511" s="329"/>
      <c r="SGH511" s="329"/>
      <c r="SGI511" s="329"/>
      <c r="SGJ511" s="329"/>
      <c r="SGK511" s="329"/>
      <c r="SGL511" s="329"/>
      <c r="SGM511" s="329"/>
      <c r="SGN511" s="329"/>
      <c r="SGO511" s="329"/>
      <c r="SGP511" s="329"/>
      <c r="SGQ511" s="329"/>
      <c r="SGR511" s="329"/>
      <c r="SGS511" s="329"/>
      <c r="SGT511" s="329"/>
      <c r="SGU511" s="329"/>
      <c r="SGV511" s="329"/>
      <c r="SGW511" s="329"/>
      <c r="SGX511" s="329"/>
      <c r="SGY511" s="329"/>
      <c r="SGZ511" s="329"/>
      <c r="SHA511" s="329"/>
      <c r="SHB511" s="329"/>
      <c r="SHC511" s="329"/>
      <c r="SHD511" s="329"/>
      <c r="SHE511" s="329"/>
      <c r="SHF511" s="329"/>
      <c r="SHG511" s="329"/>
      <c r="SHH511" s="329"/>
      <c r="SHI511" s="329"/>
      <c r="SHJ511" s="329"/>
      <c r="SHK511" s="329"/>
      <c r="SHL511" s="329"/>
      <c r="SHM511" s="329"/>
      <c r="SHN511" s="329"/>
      <c r="SHO511" s="329"/>
      <c r="SHP511" s="329"/>
      <c r="SHQ511" s="329"/>
      <c r="SHR511" s="329"/>
      <c r="SHS511" s="329"/>
      <c r="SHT511" s="329"/>
      <c r="SHU511" s="329"/>
      <c r="SHV511" s="329"/>
      <c r="SHW511" s="329"/>
      <c r="SHX511" s="329"/>
      <c r="SHY511" s="329"/>
      <c r="SHZ511" s="329"/>
      <c r="SIA511" s="329"/>
      <c r="SIB511" s="329"/>
      <c r="SIC511" s="329"/>
      <c r="SID511" s="329"/>
      <c r="SIE511" s="329"/>
      <c r="SIF511" s="329"/>
      <c r="SIG511" s="329"/>
      <c r="SIH511" s="329"/>
      <c r="SII511" s="329"/>
      <c r="SIJ511" s="329"/>
      <c r="SIK511" s="329"/>
      <c r="SIL511" s="329"/>
      <c r="SIM511" s="329"/>
      <c r="SIN511" s="329"/>
      <c r="SIO511" s="329"/>
      <c r="SIP511" s="329"/>
      <c r="SIQ511" s="329"/>
      <c r="SIR511" s="329"/>
      <c r="SIS511" s="329"/>
      <c r="SIT511" s="329"/>
      <c r="SIU511" s="329"/>
      <c r="SIV511" s="329"/>
      <c r="SIW511" s="329"/>
      <c r="SIX511" s="329"/>
      <c r="SIY511" s="329"/>
      <c r="SIZ511" s="329"/>
      <c r="SJA511" s="329"/>
      <c r="SJB511" s="329"/>
      <c r="SJC511" s="329"/>
      <c r="SJD511" s="329"/>
      <c r="SJE511" s="329"/>
      <c r="SJF511" s="329"/>
      <c r="SJG511" s="329"/>
      <c r="SJH511" s="329"/>
      <c r="SJI511" s="329"/>
      <c r="SJJ511" s="329"/>
      <c r="SJK511" s="329"/>
      <c r="SJL511" s="329"/>
      <c r="SJM511" s="329"/>
      <c r="SJN511" s="329"/>
      <c r="SJO511" s="329"/>
      <c r="SJP511" s="329"/>
      <c r="SJQ511" s="329"/>
      <c r="SJR511" s="329"/>
      <c r="SJS511" s="329"/>
      <c r="SJT511" s="329"/>
      <c r="SJU511" s="329"/>
      <c r="SJV511" s="329"/>
      <c r="SJW511" s="329"/>
      <c r="SJX511" s="329"/>
      <c r="SJY511" s="329"/>
      <c r="SJZ511" s="329"/>
      <c r="SKA511" s="329"/>
      <c r="SKB511" s="329"/>
      <c r="SKC511" s="329"/>
      <c r="SKD511" s="329"/>
      <c r="SKE511" s="329"/>
      <c r="SKF511" s="329"/>
      <c r="SKG511" s="329"/>
      <c r="SKH511" s="329"/>
      <c r="SKI511" s="329"/>
      <c r="SKJ511" s="329"/>
      <c r="SKK511" s="329"/>
      <c r="SKL511" s="329"/>
      <c r="SKM511" s="329"/>
      <c r="SKN511" s="329"/>
      <c r="SKO511" s="329"/>
      <c r="SKP511" s="329"/>
      <c r="SKQ511" s="329"/>
      <c r="SKR511" s="329"/>
      <c r="SKS511" s="329"/>
      <c r="SKT511" s="329"/>
      <c r="SKU511" s="329"/>
      <c r="SKV511" s="329"/>
      <c r="SKW511" s="329"/>
      <c r="SKX511" s="329"/>
      <c r="SKY511" s="329"/>
      <c r="SKZ511" s="329"/>
      <c r="SLA511" s="329"/>
      <c r="SLB511" s="329"/>
      <c r="SLC511" s="329"/>
      <c r="SLD511" s="329"/>
      <c r="SLE511" s="329"/>
      <c r="SLF511" s="329"/>
      <c r="SLG511" s="329"/>
      <c r="SLH511" s="329"/>
      <c r="SLI511" s="329"/>
      <c r="SLJ511" s="329"/>
      <c r="SLK511" s="329"/>
      <c r="SLL511" s="329"/>
      <c r="SLM511" s="329"/>
      <c r="SLN511" s="329"/>
      <c r="SLO511" s="329"/>
      <c r="SLP511" s="329"/>
      <c r="SLQ511" s="329"/>
      <c r="SLR511" s="329"/>
      <c r="SLS511" s="329"/>
      <c r="SLT511" s="329"/>
      <c r="SLU511" s="329"/>
      <c r="SLV511" s="329"/>
      <c r="SLW511" s="329"/>
      <c r="SLX511" s="329"/>
      <c r="SLY511" s="329"/>
      <c r="SLZ511" s="329"/>
      <c r="SMA511" s="329"/>
      <c r="SMB511" s="329"/>
      <c r="SMC511" s="329"/>
      <c r="SMD511" s="329"/>
      <c r="SME511" s="329"/>
      <c r="SMF511" s="329"/>
      <c r="SMG511" s="329"/>
      <c r="SMH511" s="329"/>
      <c r="SMI511" s="329"/>
      <c r="SMJ511" s="329"/>
      <c r="SMK511" s="329"/>
      <c r="SML511" s="329"/>
      <c r="SMM511" s="329"/>
      <c r="SMN511" s="329"/>
      <c r="SMO511" s="329"/>
      <c r="SMP511" s="329"/>
      <c r="SMQ511" s="329"/>
      <c r="SMR511" s="329"/>
      <c r="SMS511" s="329"/>
      <c r="SMT511" s="329"/>
      <c r="SMU511" s="329"/>
      <c r="SMV511" s="329"/>
      <c r="SMW511" s="329"/>
      <c r="SMX511" s="329"/>
      <c r="SMY511" s="329"/>
      <c r="SMZ511" s="329"/>
      <c r="SNA511" s="329"/>
      <c r="SNB511" s="329"/>
      <c r="SNC511" s="329"/>
      <c r="SND511" s="329"/>
      <c r="SNE511" s="329"/>
      <c r="SNF511" s="329"/>
      <c r="SNG511" s="329"/>
      <c r="SNH511" s="329"/>
      <c r="SNI511" s="329"/>
      <c r="SNJ511" s="329"/>
      <c r="SNK511" s="329"/>
      <c r="SNL511" s="329"/>
      <c r="SNM511" s="329"/>
      <c r="SNN511" s="329"/>
      <c r="SNO511" s="329"/>
      <c r="SNP511" s="329"/>
      <c r="SNQ511" s="329"/>
      <c r="SNR511" s="329"/>
      <c r="SNS511" s="329"/>
      <c r="SNT511" s="329"/>
      <c r="SNU511" s="329"/>
      <c r="SNV511" s="329"/>
      <c r="SNW511" s="329"/>
      <c r="SNX511" s="329"/>
      <c r="SNY511" s="329"/>
      <c r="SNZ511" s="329"/>
      <c r="SOA511" s="329"/>
      <c r="SOB511" s="329"/>
      <c r="SOC511" s="329"/>
      <c r="SOD511" s="329"/>
      <c r="SOE511" s="329"/>
      <c r="SOF511" s="329"/>
      <c r="SOG511" s="329"/>
      <c r="SOH511" s="329"/>
      <c r="SOI511" s="329"/>
      <c r="SOJ511" s="329"/>
      <c r="SOK511" s="329"/>
      <c r="SOL511" s="329"/>
      <c r="SOM511" s="329"/>
      <c r="SON511" s="329"/>
      <c r="SOO511" s="329"/>
      <c r="SOP511" s="329"/>
      <c r="SOQ511" s="329"/>
      <c r="SOR511" s="329"/>
      <c r="SOS511" s="329"/>
      <c r="SOT511" s="329"/>
      <c r="SOU511" s="329"/>
      <c r="SOV511" s="329"/>
      <c r="SOW511" s="329"/>
      <c r="SOX511" s="329"/>
      <c r="SOY511" s="329"/>
      <c r="SOZ511" s="329"/>
      <c r="SPA511" s="329"/>
      <c r="SPB511" s="329"/>
      <c r="SPC511" s="329"/>
      <c r="SPD511" s="329"/>
      <c r="SPE511" s="329"/>
      <c r="SPF511" s="329"/>
      <c r="SPG511" s="329"/>
      <c r="SPH511" s="329"/>
      <c r="SPI511" s="329"/>
      <c r="SPJ511" s="329"/>
      <c r="SPK511" s="329"/>
      <c r="SPL511" s="329"/>
      <c r="SPM511" s="329"/>
      <c r="SPN511" s="329"/>
      <c r="SPO511" s="329"/>
      <c r="SPP511" s="329"/>
      <c r="SPQ511" s="329"/>
      <c r="SPR511" s="329"/>
      <c r="SPS511" s="329"/>
      <c r="SPT511" s="329"/>
      <c r="SPU511" s="329"/>
      <c r="SPV511" s="329"/>
      <c r="SPW511" s="329"/>
      <c r="SPX511" s="329"/>
      <c r="SPY511" s="329"/>
      <c r="SPZ511" s="329"/>
      <c r="SQA511" s="329"/>
      <c r="SQB511" s="329"/>
      <c r="SQC511" s="329"/>
      <c r="SQD511" s="329"/>
      <c r="SQE511" s="329"/>
      <c r="SQF511" s="329"/>
      <c r="SQG511" s="329"/>
      <c r="SQH511" s="329"/>
      <c r="SQI511" s="329"/>
      <c r="SQJ511" s="329"/>
      <c r="SQK511" s="329"/>
      <c r="SQL511" s="329"/>
      <c r="SQM511" s="329"/>
      <c r="SQN511" s="329"/>
      <c r="SQO511" s="329"/>
      <c r="SQP511" s="329"/>
      <c r="SQQ511" s="329"/>
      <c r="SQR511" s="329"/>
      <c r="SQS511" s="329"/>
      <c r="SQT511" s="329"/>
      <c r="SQU511" s="329"/>
      <c r="SQV511" s="329"/>
      <c r="SQW511" s="329"/>
      <c r="SQX511" s="329"/>
      <c r="SQY511" s="329"/>
      <c r="SQZ511" s="329"/>
      <c r="SRA511" s="329"/>
      <c r="SRB511" s="329"/>
      <c r="SRC511" s="329"/>
      <c r="SRD511" s="329"/>
      <c r="SRE511" s="329"/>
      <c r="SRF511" s="329"/>
      <c r="SRG511" s="329"/>
      <c r="SRH511" s="329"/>
      <c r="SRI511" s="329"/>
      <c r="SRJ511" s="329"/>
      <c r="SRK511" s="329"/>
      <c r="SRL511" s="329"/>
      <c r="SRM511" s="329"/>
      <c r="SRN511" s="329"/>
      <c r="SRO511" s="329"/>
      <c r="SRP511" s="329"/>
      <c r="SRQ511" s="329"/>
      <c r="SRR511" s="329"/>
      <c r="SRS511" s="329"/>
      <c r="SRT511" s="329"/>
      <c r="SRU511" s="329"/>
      <c r="SRV511" s="329"/>
      <c r="SRW511" s="329"/>
      <c r="SRX511" s="329"/>
      <c r="SRY511" s="329"/>
      <c r="SRZ511" s="329"/>
      <c r="SSA511" s="329"/>
      <c r="SSB511" s="329"/>
      <c r="SSC511" s="329"/>
      <c r="SSD511" s="329"/>
      <c r="SSE511" s="329"/>
      <c r="SSF511" s="329"/>
      <c r="SSG511" s="329"/>
      <c r="SSH511" s="329"/>
      <c r="SSI511" s="329"/>
      <c r="SSJ511" s="329"/>
      <c r="SSK511" s="329"/>
      <c r="SSL511" s="329"/>
      <c r="SSM511" s="329"/>
      <c r="SSN511" s="329"/>
      <c r="SSO511" s="329"/>
      <c r="SSP511" s="329"/>
      <c r="SSQ511" s="329"/>
      <c r="SSR511" s="329"/>
      <c r="SSS511" s="329"/>
      <c r="SST511" s="329"/>
      <c r="SSU511" s="329"/>
      <c r="SSV511" s="329"/>
      <c r="SSW511" s="329"/>
      <c r="SSX511" s="329"/>
      <c r="SSY511" s="329"/>
      <c r="SSZ511" s="329"/>
      <c r="STA511" s="329"/>
      <c r="STB511" s="329"/>
      <c r="STC511" s="329"/>
      <c r="STD511" s="329"/>
      <c r="STE511" s="329"/>
      <c r="STF511" s="329"/>
      <c r="STG511" s="329"/>
      <c r="STH511" s="329"/>
      <c r="STI511" s="329"/>
      <c r="STJ511" s="329"/>
      <c r="STK511" s="329"/>
      <c r="STL511" s="329"/>
      <c r="STM511" s="329"/>
      <c r="STN511" s="329"/>
      <c r="STO511" s="329"/>
      <c r="STP511" s="329"/>
      <c r="STQ511" s="329"/>
      <c r="STR511" s="329"/>
      <c r="STS511" s="329"/>
      <c r="STT511" s="329"/>
      <c r="STU511" s="329"/>
      <c r="STV511" s="329"/>
      <c r="STW511" s="329"/>
      <c r="STX511" s="329"/>
      <c r="STY511" s="329"/>
      <c r="STZ511" s="329"/>
      <c r="SUA511" s="329"/>
      <c r="SUB511" s="329"/>
      <c r="SUC511" s="329"/>
      <c r="SUD511" s="329"/>
      <c r="SUE511" s="329"/>
      <c r="SUF511" s="329"/>
      <c r="SUG511" s="329"/>
      <c r="SUH511" s="329"/>
      <c r="SUI511" s="329"/>
      <c r="SUJ511" s="329"/>
      <c r="SUK511" s="329"/>
      <c r="SUL511" s="329"/>
      <c r="SUM511" s="329"/>
      <c r="SUN511" s="329"/>
      <c r="SUO511" s="329"/>
      <c r="SUP511" s="329"/>
      <c r="SUQ511" s="329"/>
      <c r="SUR511" s="329"/>
      <c r="SUS511" s="329"/>
      <c r="SUT511" s="329"/>
      <c r="SUU511" s="329"/>
      <c r="SUV511" s="329"/>
      <c r="SUW511" s="329"/>
      <c r="SUX511" s="329"/>
      <c r="SUY511" s="329"/>
      <c r="SUZ511" s="329"/>
      <c r="SVA511" s="329"/>
      <c r="SVB511" s="329"/>
      <c r="SVC511" s="329"/>
      <c r="SVD511" s="329"/>
      <c r="SVE511" s="329"/>
      <c r="SVF511" s="329"/>
      <c r="SVG511" s="329"/>
      <c r="SVH511" s="329"/>
      <c r="SVI511" s="329"/>
      <c r="SVJ511" s="329"/>
      <c r="SVK511" s="329"/>
      <c r="SVL511" s="329"/>
      <c r="SVM511" s="329"/>
      <c r="SVN511" s="329"/>
      <c r="SVO511" s="329"/>
      <c r="SVP511" s="329"/>
      <c r="SVQ511" s="329"/>
      <c r="SVR511" s="329"/>
      <c r="SVS511" s="329"/>
      <c r="SVT511" s="329"/>
      <c r="SVU511" s="329"/>
      <c r="SVV511" s="329"/>
      <c r="SVW511" s="329"/>
      <c r="SVX511" s="329"/>
      <c r="SVY511" s="329"/>
      <c r="SVZ511" s="329"/>
      <c r="SWA511" s="329"/>
      <c r="SWB511" s="329"/>
      <c r="SWC511" s="329"/>
      <c r="SWD511" s="329"/>
      <c r="SWE511" s="329"/>
      <c r="SWF511" s="329"/>
      <c r="SWG511" s="329"/>
      <c r="SWH511" s="329"/>
      <c r="SWI511" s="329"/>
      <c r="SWJ511" s="329"/>
      <c r="SWK511" s="329"/>
      <c r="SWL511" s="329"/>
      <c r="SWM511" s="329"/>
      <c r="SWN511" s="329"/>
      <c r="SWO511" s="329"/>
      <c r="SWP511" s="329"/>
      <c r="SWQ511" s="329"/>
      <c r="SWR511" s="329"/>
      <c r="SWS511" s="329"/>
      <c r="SWT511" s="329"/>
      <c r="SWU511" s="329"/>
      <c r="SWV511" s="329"/>
      <c r="SWW511" s="329"/>
      <c r="SWX511" s="329"/>
      <c r="SWY511" s="329"/>
      <c r="SWZ511" s="329"/>
      <c r="SXA511" s="329"/>
      <c r="SXB511" s="329"/>
      <c r="SXC511" s="329"/>
      <c r="SXD511" s="329"/>
      <c r="SXE511" s="329"/>
      <c r="SXF511" s="329"/>
      <c r="SXG511" s="329"/>
      <c r="SXH511" s="329"/>
      <c r="SXI511" s="329"/>
      <c r="SXJ511" s="329"/>
      <c r="SXK511" s="329"/>
      <c r="SXL511" s="329"/>
      <c r="SXM511" s="329"/>
      <c r="SXN511" s="329"/>
      <c r="SXO511" s="329"/>
      <c r="SXP511" s="329"/>
      <c r="SXQ511" s="329"/>
      <c r="SXR511" s="329"/>
      <c r="SXS511" s="329"/>
      <c r="SXT511" s="329"/>
      <c r="SXU511" s="329"/>
      <c r="SXV511" s="329"/>
      <c r="SXW511" s="329"/>
      <c r="SXX511" s="329"/>
      <c r="SXY511" s="329"/>
      <c r="SXZ511" s="329"/>
      <c r="SYA511" s="329"/>
      <c r="SYB511" s="329"/>
      <c r="SYC511" s="329"/>
      <c r="SYD511" s="329"/>
      <c r="SYE511" s="329"/>
      <c r="SYF511" s="329"/>
      <c r="SYG511" s="329"/>
      <c r="SYH511" s="329"/>
      <c r="SYI511" s="329"/>
      <c r="SYJ511" s="329"/>
      <c r="SYK511" s="329"/>
      <c r="SYL511" s="329"/>
      <c r="SYM511" s="329"/>
      <c r="SYN511" s="329"/>
      <c r="SYO511" s="329"/>
      <c r="SYP511" s="329"/>
      <c r="SYQ511" s="329"/>
      <c r="SYR511" s="329"/>
      <c r="SYS511" s="329"/>
      <c r="SYT511" s="329"/>
      <c r="SYU511" s="329"/>
      <c r="SYV511" s="329"/>
      <c r="SYW511" s="329"/>
      <c r="SYX511" s="329"/>
      <c r="SYY511" s="329"/>
      <c r="SYZ511" s="329"/>
      <c r="SZA511" s="329"/>
      <c r="SZB511" s="329"/>
      <c r="SZC511" s="329"/>
      <c r="SZD511" s="329"/>
      <c r="SZE511" s="329"/>
      <c r="SZF511" s="329"/>
      <c r="SZG511" s="329"/>
      <c r="SZH511" s="329"/>
      <c r="SZI511" s="329"/>
      <c r="SZJ511" s="329"/>
      <c r="SZK511" s="329"/>
      <c r="SZL511" s="329"/>
      <c r="SZM511" s="329"/>
      <c r="SZN511" s="329"/>
      <c r="SZO511" s="329"/>
      <c r="SZP511" s="329"/>
      <c r="SZQ511" s="329"/>
      <c r="SZR511" s="329"/>
      <c r="SZS511" s="329"/>
      <c r="SZT511" s="329"/>
      <c r="SZU511" s="329"/>
      <c r="SZV511" s="329"/>
      <c r="SZW511" s="329"/>
      <c r="SZX511" s="329"/>
      <c r="SZY511" s="329"/>
      <c r="SZZ511" s="329"/>
      <c r="TAA511" s="329"/>
      <c r="TAB511" s="329"/>
      <c r="TAC511" s="329"/>
      <c r="TAD511" s="329"/>
      <c r="TAE511" s="329"/>
      <c r="TAF511" s="329"/>
      <c r="TAG511" s="329"/>
      <c r="TAH511" s="329"/>
      <c r="TAI511" s="329"/>
      <c r="TAJ511" s="329"/>
      <c r="TAK511" s="329"/>
      <c r="TAL511" s="329"/>
      <c r="TAM511" s="329"/>
      <c r="TAN511" s="329"/>
      <c r="TAO511" s="329"/>
      <c r="TAP511" s="329"/>
      <c r="TAQ511" s="329"/>
      <c r="TAR511" s="329"/>
      <c r="TAS511" s="329"/>
      <c r="TAT511" s="329"/>
      <c r="TAU511" s="329"/>
      <c r="TAV511" s="329"/>
      <c r="TAW511" s="329"/>
      <c r="TAX511" s="329"/>
      <c r="TAY511" s="329"/>
      <c r="TAZ511" s="329"/>
      <c r="TBA511" s="329"/>
      <c r="TBB511" s="329"/>
      <c r="TBC511" s="329"/>
      <c r="TBD511" s="329"/>
      <c r="TBE511" s="329"/>
      <c r="TBF511" s="329"/>
      <c r="TBG511" s="329"/>
      <c r="TBH511" s="329"/>
      <c r="TBI511" s="329"/>
      <c r="TBJ511" s="329"/>
      <c r="TBK511" s="329"/>
      <c r="TBL511" s="329"/>
      <c r="TBM511" s="329"/>
      <c r="TBN511" s="329"/>
      <c r="TBO511" s="329"/>
      <c r="TBP511" s="329"/>
      <c r="TBQ511" s="329"/>
      <c r="TBR511" s="329"/>
      <c r="TBS511" s="329"/>
      <c r="TBT511" s="329"/>
      <c r="TBU511" s="329"/>
      <c r="TBV511" s="329"/>
      <c r="TBW511" s="329"/>
      <c r="TBX511" s="329"/>
      <c r="TBY511" s="329"/>
      <c r="TBZ511" s="329"/>
      <c r="TCA511" s="329"/>
      <c r="TCB511" s="329"/>
      <c r="TCC511" s="329"/>
      <c r="TCD511" s="329"/>
      <c r="TCE511" s="329"/>
      <c r="TCF511" s="329"/>
      <c r="TCG511" s="329"/>
      <c r="TCH511" s="329"/>
      <c r="TCI511" s="329"/>
      <c r="TCJ511" s="329"/>
      <c r="TCK511" s="329"/>
      <c r="TCL511" s="329"/>
      <c r="TCM511" s="329"/>
      <c r="TCN511" s="329"/>
      <c r="TCO511" s="329"/>
      <c r="TCP511" s="329"/>
      <c r="TCQ511" s="329"/>
      <c r="TCR511" s="329"/>
      <c r="TCS511" s="329"/>
      <c r="TCT511" s="329"/>
      <c r="TCU511" s="329"/>
      <c r="TCV511" s="329"/>
      <c r="TCW511" s="329"/>
      <c r="TCX511" s="329"/>
      <c r="TCY511" s="329"/>
      <c r="TCZ511" s="329"/>
      <c r="TDA511" s="329"/>
      <c r="TDB511" s="329"/>
      <c r="TDC511" s="329"/>
      <c r="TDD511" s="329"/>
      <c r="TDE511" s="329"/>
      <c r="TDF511" s="329"/>
      <c r="TDG511" s="329"/>
      <c r="TDH511" s="329"/>
      <c r="TDI511" s="329"/>
      <c r="TDJ511" s="329"/>
      <c r="TDK511" s="329"/>
      <c r="TDL511" s="329"/>
      <c r="TDM511" s="329"/>
      <c r="TDN511" s="329"/>
      <c r="TDO511" s="329"/>
      <c r="TDP511" s="329"/>
      <c r="TDQ511" s="329"/>
      <c r="TDR511" s="329"/>
      <c r="TDS511" s="329"/>
      <c r="TDT511" s="329"/>
      <c r="TDU511" s="329"/>
      <c r="TDV511" s="329"/>
      <c r="TDW511" s="329"/>
      <c r="TDX511" s="329"/>
      <c r="TDY511" s="329"/>
      <c r="TDZ511" s="329"/>
      <c r="TEA511" s="329"/>
      <c r="TEB511" s="329"/>
      <c r="TEC511" s="329"/>
      <c r="TED511" s="329"/>
      <c r="TEE511" s="329"/>
      <c r="TEF511" s="329"/>
      <c r="TEG511" s="329"/>
      <c r="TEH511" s="329"/>
      <c r="TEI511" s="329"/>
      <c r="TEJ511" s="329"/>
      <c r="TEK511" s="329"/>
      <c r="TEL511" s="329"/>
      <c r="TEM511" s="329"/>
      <c r="TEN511" s="329"/>
      <c r="TEO511" s="329"/>
      <c r="TEP511" s="329"/>
      <c r="TEQ511" s="329"/>
      <c r="TER511" s="329"/>
      <c r="TES511" s="329"/>
      <c r="TET511" s="329"/>
      <c r="TEU511" s="329"/>
      <c r="TEV511" s="329"/>
      <c r="TEW511" s="329"/>
      <c r="TEX511" s="329"/>
      <c r="TEY511" s="329"/>
      <c r="TEZ511" s="329"/>
      <c r="TFA511" s="329"/>
      <c r="TFB511" s="329"/>
      <c r="TFC511" s="329"/>
      <c r="TFD511" s="329"/>
      <c r="TFE511" s="329"/>
      <c r="TFF511" s="329"/>
      <c r="TFG511" s="329"/>
      <c r="TFH511" s="329"/>
      <c r="TFI511" s="329"/>
      <c r="TFJ511" s="329"/>
      <c r="TFK511" s="329"/>
      <c r="TFL511" s="329"/>
      <c r="TFM511" s="329"/>
      <c r="TFN511" s="329"/>
      <c r="TFO511" s="329"/>
      <c r="TFP511" s="329"/>
      <c r="TFQ511" s="329"/>
      <c r="TFR511" s="329"/>
      <c r="TFS511" s="329"/>
      <c r="TFT511" s="329"/>
      <c r="TFU511" s="329"/>
      <c r="TFV511" s="329"/>
      <c r="TFW511" s="329"/>
      <c r="TFX511" s="329"/>
      <c r="TFY511" s="329"/>
      <c r="TFZ511" s="329"/>
      <c r="TGA511" s="329"/>
      <c r="TGB511" s="329"/>
      <c r="TGC511" s="329"/>
      <c r="TGD511" s="329"/>
      <c r="TGE511" s="329"/>
      <c r="TGF511" s="329"/>
      <c r="TGG511" s="329"/>
      <c r="TGH511" s="329"/>
      <c r="TGI511" s="329"/>
      <c r="TGJ511" s="329"/>
      <c r="TGK511" s="329"/>
      <c r="TGL511" s="329"/>
      <c r="TGM511" s="329"/>
      <c r="TGN511" s="329"/>
      <c r="TGO511" s="329"/>
      <c r="TGP511" s="329"/>
      <c r="TGQ511" s="329"/>
      <c r="TGR511" s="329"/>
      <c r="TGS511" s="329"/>
      <c r="TGT511" s="329"/>
      <c r="TGU511" s="329"/>
      <c r="TGV511" s="329"/>
      <c r="TGW511" s="329"/>
      <c r="TGX511" s="329"/>
      <c r="TGY511" s="329"/>
      <c r="TGZ511" s="329"/>
      <c r="THA511" s="329"/>
      <c r="THB511" s="329"/>
      <c r="THC511" s="329"/>
      <c r="THD511" s="329"/>
      <c r="THE511" s="329"/>
      <c r="THF511" s="329"/>
      <c r="THG511" s="329"/>
      <c r="THH511" s="329"/>
      <c r="THI511" s="329"/>
      <c r="THJ511" s="329"/>
      <c r="THK511" s="329"/>
      <c r="THL511" s="329"/>
      <c r="THM511" s="329"/>
      <c r="THN511" s="329"/>
      <c r="THO511" s="329"/>
      <c r="THP511" s="329"/>
      <c r="THQ511" s="329"/>
      <c r="THR511" s="329"/>
      <c r="THS511" s="329"/>
      <c r="THT511" s="329"/>
      <c r="THU511" s="329"/>
      <c r="THV511" s="329"/>
      <c r="THW511" s="329"/>
      <c r="THX511" s="329"/>
      <c r="THY511" s="329"/>
      <c r="THZ511" s="329"/>
      <c r="TIA511" s="329"/>
      <c r="TIB511" s="329"/>
      <c r="TIC511" s="329"/>
      <c r="TID511" s="329"/>
      <c r="TIE511" s="329"/>
      <c r="TIF511" s="329"/>
      <c r="TIG511" s="329"/>
      <c r="TIH511" s="329"/>
      <c r="TII511" s="329"/>
      <c r="TIJ511" s="329"/>
      <c r="TIK511" s="329"/>
      <c r="TIL511" s="329"/>
      <c r="TIM511" s="329"/>
      <c r="TIN511" s="329"/>
      <c r="TIO511" s="329"/>
      <c r="TIP511" s="329"/>
      <c r="TIQ511" s="329"/>
      <c r="TIR511" s="329"/>
      <c r="TIS511" s="329"/>
      <c r="TIT511" s="329"/>
      <c r="TIU511" s="329"/>
      <c r="TIV511" s="329"/>
      <c r="TIW511" s="329"/>
      <c r="TIX511" s="329"/>
      <c r="TIY511" s="329"/>
      <c r="TIZ511" s="329"/>
      <c r="TJA511" s="329"/>
      <c r="TJB511" s="329"/>
      <c r="TJC511" s="329"/>
      <c r="TJD511" s="329"/>
      <c r="TJE511" s="329"/>
      <c r="TJF511" s="329"/>
      <c r="TJG511" s="329"/>
      <c r="TJH511" s="329"/>
      <c r="TJI511" s="329"/>
      <c r="TJJ511" s="329"/>
      <c r="TJK511" s="329"/>
      <c r="TJL511" s="329"/>
      <c r="TJM511" s="329"/>
      <c r="TJN511" s="329"/>
      <c r="TJO511" s="329"/>
      <c r="TJP511" s="329"/>
      <c r="TJQ511" s="329"/>
      <c r="TJR511" s="329"/>
      <c r="TJS511" s="329"/>
      <c r="TJT511" s="329"/>
      <c r="TJU511" s="329"/>
      <c r="TJV511" s="329"/>
      <c r="TJW511" s="329"/>
      <c r="TJX511" s="329"/>
      <c r="TJY511" s="329"/>
      <c r="TJZ511" s="329"/>
      <c r="TKA511" s="329"/>
      <c r="TKB511" s="329"/>
      <c r="TKC511" s="329"/>
      <c r="TKD511" s="329"/>
      <c r="TKE511" s="329"/>
      <c r="TKF511" s="329"/>
      <c r="TKG511" s="329"/>
      <c r="TKH511" s="329"/>
      <c r="TKI511" s="329"/>
      <c r="TKJ511" s="329"/>
      <c r="TKK511" s="329"/>
      <c r="TKL511" s="329"/>
      <c r="TKM511" s="329"/>
      <c r="TKN511" s="329"/>
      <c r="TKO511" s="329"/>
      <c r="TKP511" s="329"/>
      <c r="TKQ511" s="329"/>
      <c r="TKR511" s="329"/>
      <c r="TKS511" s="329"/>
      <c r="TKT511" s="329"/>
      <c r="TKU511" s="329"/>
      <c r="TKV511" s="329"/>
      <c r="TKW511" s="329"/>
      <c r="TKX511" s="329"/>
      <c r="TKY511" s="329"/>
      <c r="TKZ511" s="329"/>
      <c r="TLA511" s="329"/>
      <c r="TLB511" s="329"/>
      <c r="TLC511" s="329"/>
      <c r="TLD511" s="329"/>
      <c r="TLE511" s="329"/>
      <c r="TLF511" s="329"/>
      <c r="TLG511" s="329"/>
      <c r="TLH511" s="329"/>
      <c r="TLI511" s="329"/>
      <c r="TLJ511" s="329"/>
      <c r="TLK511" s="329"/>
      <c r="TLL511" s="329"/>
      <c r="TLM511" s="329"/>
      <c r="TLN511" s="329"/>
      <c r="TLO511" s="329"/>
      <c r="TLP511" s="329"/>
      <c r="TLQ511" s="329"/>
      <c r="TLR511" s="329"/>
      <c r="TLS511" s="329"/>
      <c r="TLT511" s="329"/>
      <c r="TLU511" s="329"/>
      <c r="TLV511" s="329"/>
      <c r="TLW511" s="329"/>
      <c r="TLX511" s="329"/>
      <c r="TLY511" s="329"/>
      <c r="TLZ511" s="329"/>
      <c r="TMA511" s="329"/>
      <c r="TMB511" s="329"/>
      <c r="TMC511" s="329"/>
      <c r="TMD511" s="329"/>
      <c r="TME511" s="329"/>
      <c r="TMF511" s="329"/>
      <c r="TMG511" s="329"/>
      <c r="TMH511" s="329"/>
      <c r="TMI511" s="329"/>
      <c r="TMJ511" s="329"/>
      <c r="TMK511" s="329"/>
      <c r="TML511" s="329"/>
      <c r="TMM511" s="329"/>
      <c r="TMN511" s="329"/>
      <c r="TMO511" s="329"/>
      <c r="TMP511" s="329"/>
      <c r="TMQ511" s="329"/>
      <c r="TMR511" s="329"/>
      <c r="TMS511" s="329"/>
      <c r="TMT511" s="329"/>
      <c r="TMU511" s="329"/>
      <c r="TMV511" s="329"/>
      <c r="TMW511" s="329"/>
      <c r="TMX511" s="329"/>
      <c r="TMY511" s="329"/>
      <c r="TMZ511" s="329"/>
      <c r="TNA511" s="329"/>
      <c r="TNB511" s="329"/>
      <c r="TNC511" s="329"/>
      <c r="TND511" s="329"/>
      <c r="TNE511" s="329"/>
      <c r="TNF511" s="329"/>
      <c r="TNG511" s="329"/>
      <c r="TNH511" s="329"/>
      <c r="TNI511" s="329"/>
      <c r="TNJ511" s="329"/>
      <c r="TNK511" s="329"/>
      <c r="TNL511" s="329"/>
      <c r="TNM511" s="329"/>
      <c r="TNN511" s="329"/>
      <c r="TNO511" s="329"/>
      <c r="TNP511" s="329"/>
      <c r="TNQ511" s="329"/>
      <c r="TNR511" s="329"/>
      <c r="TNS511" s="329"/>
      <c r="TNT511" s="329"/>
      <c r="TNU511" s="329"/>
      <c r="TNV511" s="329"/>
      <c r="TNW511" s="329"/>
      <c r="TNX511" s="329"/>
      <c r="TNY511" s="329"/>
      <c r="TNZ511" s="329"/>
      <c r="TOA511" s="329"/>
      <c r="TOB511" s="329"/>
      <c r="TOC511" s="329"/>
      <c r="TOD511" s="329"/>
      <c r="TOE511" s="329"/>
      <c r="TOF511" s="329"/>
      <c r="TOG511" s="329"/>
      <c r="TOH511" s="329"/>
      <c r="TOI511" s="329"/>
      <c r="TOJ511" s="329"/>
      <c r="TOK511" s="329"/>
      <c r="TOL511" s="329"/>
      <c r="TOM511" s="329"/>
      <c r="TON511" s="329"/>
      <c r="TOO511" s="329"/>
      <c r="TOP511" s="329"/>
      <c r="TOQ511" s="329"/>
      <c r="TOR511" s="329"/>
      <c r="TOS511" s="329"/>
      <c r="TOT511" s="329"/>
      <c r="TOU511" s="329"/>
      <c r="TOV511" s="329"/>
      <c r="TOW511" s="329"/>
      <c r="TOX511" s="329"/>
      <c r="TOY511" s="329"/>
      <c r="TOZ511" s="329"/>
      <c r="TPA511" s="329"/>
      <c r="TPB511" s="329"/>
      <c r="TPC511" s="329"/>
      <c r="TPD511" s="329"/>
      <c r="TPE511" s="329"/>
      <c r="TPF511" s="329"/>
      <c r="TPG511" s="329"/>
      <c r="TPH511" s="329"/>
      <c r="TPI511" s="329"/>
      <c r="TPJ511" s="329"/>
      <c r="TPK511" s="329"/>
      <c r="TPL511" s="329"/>
      <c r="TPM511" s="329"/>
      <c r="TPN511" s="329"/>
      <c r="TPO511" s="329"/>
      <c r="TPP511" s="329"/>
      <c r="TPQ511" s="329"/>
      <c r="TPR511" s="329"/>
      <c r="TPS511" s="329"/>
      <c r="TPT511" s="329"/>
      <c r="TPU511" s="329"/>
      <c r="TPV511" s="329"/>
      <c r="TPW511" s="329"/>
      <c r="TPX511" s="329"/>
      <c r="TPY511" s="329"/>
      <c r="TPZ511" s="329"/>
      <c r="TQA511" s="329"/>
      <c r="TQB511" s="329"/>
      <c r="TQC511" s="329"/>
      <c r="TQD511" s="329"/>
      <c r="TQE511" s="329"/>
      <c r="TQF511" s="329"/>
      <c r="TQG511" s="329"/>
      <c r="TQH511" s="329"/>
      <c r="TQI511" s="329"/>
      <c r="TQJ511" s="329"/>
      <c r="TQK511" s="329"/>
      <c r="TQL511" s="329"/>
      <c r="TQM511" s="329"/>
      <c r="TQN511" s="329"/>
      <c r="TQO511" s="329"/>
      <c r="TQP511" s="329"/>
      <c r="TQQ511" s="329"/>
      <c r="TQR511" s="329"/>
      <c r="TQS511" s="329"/>
      <c r="TQT511" s="329"/>
      <c r="TQU511" s="329"/>
      <c r="TQV511" s="329"/>
      <c r="TQW511" s="329"/>
      <c r="TQX511" s="329"/>
      <c r="TQY511" s="329"/>
      <c r="TQZ511" s="329"/>
      <c r="TRA511" s="329"/>
      <c r="TRB511" s="329"/>
      <c r="TRC511" s="329"/>
      <c r="TRD511" s="329"/>
      <c r="TRE511" s="329"/>
      <c r="TRF511" s="329"/>
      <c r="TRG511" s="329"/>
      <c r="TRH511" s="329"/>
      <c r="TRI511" s="329"/>
      <c r="TRJ511" s="329"/>
      <c r="TRK511" s="329"/>
      <c r="TRL511" s="329"/>
      <c r="TRM511" s="329"/>
      <c r="TRN511" s="329"/>
      <c r="TRO511" s="329"/>
      <c r="TRP511" s="329"/>
      <c r="TRQ511" s="329"/>
      <c r="TRR511" s="329"/>
      <c r="TRS511" s="329"/>
      <c r="TRT511" s="329"/>
      <c r="TRU511" s="329"/>
      <c r="TRV511" s="329"/>
      <c r="TRW511" s="329"/>
      <c r="TRX511" s="329"/>
      <c r="TRY511" s="329"/>
      <c r="TRZ511" s="329"/>
      <c r="TSA511" s="329"/>
      <c r="TSB511" s="329"/>
      <c r="TSC511" s="329"/>
      <c r="TSD511" s="329"/>
      <c r="TSE511" s="329"/>
      <c r="TSF511" s="329"/>
      <c r="TSG511" s="329"/>
      <c r="TSH511" s="329"/>
      <c r="TSI511" s="329"/>
      <c r="TSJ511" s="329"/>
      <c r="TSK511" s="329"/>
      <c r="TSL511" s="329"/>
      <c r="TSM511" s="329"/>
      <c r="TSN511" s="329"/>
      <c r="TSO511" s="329"/>
      <c r="TSP511" s="329"/>
      <c r="TSQ511" s="329"/>
      <c r="TSR511" s="329"/>
      <c r="TSS511" s="329"/>
      <c r="TST511" s="329"/>
      <c r="TSU511" s="329"/>
      <c r="TSV511" s="329"/>
      <c r="TSW511" s="329"/>
      <c r="TSX511" s="329"/>
      <c r="TSY511" s="329"/>
      <c r="TSZ511" s="329"/>
      <c r="TTA511" s="329"/>
      <c r="TTB511" s="329"/>
      <c r="TTC511" s="329"/>
      <c r="TTD511" s="329"/>
      <c r="TTE511" s="329"/>
      <c r="TTF511" s="329"/>
      <c r="TTG511" s="329"/>
      <c r="TTH511" s="329"/>
      <c r="TTI511" s="329"/>
      <c r="TTJ511" s="329"/>
      <c r="TTK511" s="329"/>
      <c r="TTL511" s="329"/>
      <c r="TTM511" s="329"/>
      <c r="TTN511" s="329"/>
      <c r="TTO511" s="329"/>
      <c r="TTP511" s="329"/>
      <c r="TTQ511" s="329"/>
      <c r="TTR511" s="329"/>
      <c r="TTS511" s="329"/>
      <c r="TTT511" s="329"/>
      <c r="TTU511" s="329"/>
      <c r="TTV511" s="329"/>
      <c r="TTW511" s="329"/>
      <c r="TTX511" s="329"/>
      <c r="TTY511" s="329"/>
      <c r="TTZ511" s="329"/>
      <c r="TUA511" s="329"/>
      <c r="TUB511" s="329"/>
      <c r="TUC511" s="329"/>
      <c r="TUD511" s="329"/>
      <c r="TUE511" s="329"/>
      <c r="TUF511" s="329"/>
      <c r="TUG511" s="329"/>
      <c r="TUH511" s="329"/>
      <c r="TUI511" s="329"/>
      <c r="TUJ511" s="329"/>
      <c r="TUK511" s="329"/>
      <c r="TUL511" s="329"/>
      <c r="TUM511" s="329"/>
      <c r="TUN511" s="329"/>
      <c r="TUO511" s="329"/>
      <c r="TUP511" s="329"/>
      <c r="TUQ511" s="329"/>
      <c r="TUR511" s="329"/>
      <c r="TUS511" s="329"/>
      <c r="TUT511" s="329"/>
      <c r="TUU511" s="329"/>
      <c r="TUV511" s="329"/>
      <c r="TUW511" s="329"/>
      <c r="TUX511" s="329"/>
      <c r="TUY511" s="329"/>
      <c r="TUZ511" s="329"/>
      <c r="TVA511" s="329"/>
      <c r="TVB511" s="329"/>
      <c r="TVC511" s="329"/>
      <c r="TVD511" s="329"/>
      <c r="TVE511" s="329"/>
      <c r="TVF511" s="329"/>
      <c r="TVG511" s="329"/>
      <c r="TVH511" s="329"/>
      <c r="TVI511" s="329"/>
      <c r="TVJ511" s="329"/>
      <c r="TVK511" s="329"/>
      <c r="TVL511" s="329"/>
      <c r="TVM511" s="329"/>
      <c r="TVN511" s="329"/>
      <c r="TVO511" s="329"/>
      <c r="TVP511" s="329"/>
      <c r="TVQ511" s="329"/>
      <c r="TVR511" s="329"/>
      <c r="TVS511" s="329"/>
      <c r="TVT511" s="329"/>
      <c r="TVU511" s="329"/>
      <c r="TVV511" s="329"/>
      <c r="TVW511" s="329"/>
      <c r="TVX511" s="329"/>
      <c r="TVY511" s="329"/>
      <c r="TVZ511" s="329"/>
      <c r="TWA511" s="329"/>
      <c r="TWB511" s="329"/>
      <c r="TWC511" s="329"/>
      <c r="TWD511" s="329"/>
      <c r="TWE511" s="329"/>
      <c r="TWF511" s="329"/>
      <c r="TWG511" s="329"/>
      <c r="TWH511" s="329"/>
      <c r="TWI511" s="329"/>
      <c r="TWJ511" s="329"/>
      <c r="TWK511" s="329"/>
      <c r="TWL511" s="329"/>
      <c r="TWM511" s="329"/>
      <c r="TWN511" s="329"/>
      <c r="TWO511" s="329"/>
      <c r="TWP511" s="329"/>
      <c r="TWQ511" s="329"/>
      <c r="TWR511" s="329"/>
      <c r="TWS511" s="329"/>
      <c r="TWT511" s="329"/>
      <c r="TWU511" s="329"/>
      <c r="TWV511" s="329"/>
      <c r="TWW511" s="329"/>
      <c r="TWX511" s="329"/>
      <c r="TWY511" s="329"/>
      <c r="TWZ511" s="329"/>
      <c r="TXA511" s="329"/>
      <c r="TXB511" s="329"/>
      <c r="TXC511" s="329"/>
      <c r="TXD511" s="329"/>
      <c r="TXE511" s="329"/>
      <c r="TXF511" s="329"/>
      <c r="TXG511" s="329"/>
      <c r="TXH511" s="329"/>
      <c r="TXI511" s="329"/>
      <c r="TXJ511" s="329"/>
      <c r="TXK511" s="329"/>
      <c r="TXL511" s="329"/>
      <c r="TXM511" s="329"/>
      <c r="TXN511" s="329"/>
      <c r="TXO511" s="329"/>
      <c r="TXP511" s="329"/>
      <c r="TXQ511" s="329"/>
      <c r="TXR511" s="329"/>
      <c r="TXS511" s="329"/>
      <c r="TXT511" s="329"/>
      <c r="TXU511" s="329"/>
      <c r="TXV511" s="329"/>
      <c r="TXW511" s="329"/>
      <c r="TXX511" s="329"/>
      <c r="TXY511" s="329"/>
      <c r="TXZ511" s="329"/>
      <c r="TYA511" s="329"/>
      <c r="TYB511" s="329"/>
      <c r="TYC511" s="329"/>
      <c r="TYD511" s="329"/>
      <c r="TYE511" s="329"/>
      <c r="TYF511" s="329"/>
      <c r="TYG511" s="329"/>
      <c r="TYH511" s="329"/>
      <c r="TYI511" s="329"/>
      <c r="TYJ511" s="329"/>
      <c r="TYK511" s="329"/>
      <c r="TYL511" s="329"/>
      <c r="TYM511" s="329"/>
      <c r="TYN511" s="329"/>
      <c r="TYO511" s="329"/>
      <c r="TYP511" s="329"/>
      <c r="TYQ511" s="329"/>
      <c r="TYR511" s="329"/>
      <c r="TYS511" s="329"/>
      <c r="TYT511" s="329"/>
      <c r="TYU511" s="329"/>
      <c r="TYV511" s="329"/>
      <c r="TYW511" s="329"/>
      <c r="TYX511" s="329"/>
      <c r="TYY511" s="329"/>
      <c r="TYZ511" s="329"/>
      <c r="TZA511" s="329"/>
      <c r="TZB511" s="329"/>
      <c r="TZC511" s="329"/>
      <c r="TZD511" s="329"/>
      <c r="TZE511" s="329"/>
      <c r="TZF511" s="329"/>
      <c r="TZG511" s="329"/>
      <c r="TZH511" s="329"/>
      <c r="TZI511" s="329"/>
      <c r="TZJ511" s="329"/>
      <c r="TZK511" s="329"/>
      <c r="TZL511" s="329"/>
      <c r="TZM511" s="329"/>
      <c r="TZN511" s="329"/>
      <c r="TZO511" s="329"/>
      <c r="TZP511" s="329"/>
      <c r="TZQ511" s="329"/>
      <c r="TZR511" s="329"/>
      <c r="TZS511" s="329"/>
      <c r="TZT511" s="329"/>
      <c r="TZU511" s="329"/>
      <c r="TZV511" s="329"/>
      <c r="TZW511" s="329"/>
      <c r="TZX511" s="329"/>
      <c r="TZY511" s="329"/>
      <c r="TZZ511" s="329"/>
      <c r="UAA511" s="329"/>
      <c r="UAB511" s="329"/>
      <c r="UAC511" s="329"/>
      <c r="UAD511" s="329"/>
      <c r="UAE511" s="329"/>
      <c r="UAF511" s="329"/>
      <c r="UAG511" s="329"/>
      <c r="UAH511" s="329"/>
      <c r="UAI511" s="329"/>
      <c r="UAJ511" s="329"/>
      <c r="UAK511" s="329"/>
      <c r="UAL511" s="329"/>
      <c r="UAM511" s="329"/>
      <c r="UAN511" s="329"/>
      <c r="UAO511" s="329"/>
      <c r="UAP511" s="329"/>
      <c r="UAQ511" s="329"/>
      <c r="UAR511" s="329"/>
      <c r="UAS511" s="329"/>
      <c r="UAT511" s="329"/>
      <c r="UAU511" s="329"/>
      <c r="UAV511" s="329"/>
      <c r="UAW511" s="329"/>
      <c r="UAX511" s="329"/>
      <c r="UAY511" s="329"/>
      <c r="UAZ511" s="329"/>
      <c r="UBA511" s="329"/>
      <c r="UBB511" s="329"/>
      <c r="UBC511" s="329"/>
      <c r="UBD511" s="329"/>
      <c r="UBE511" s="329"/>
      <c r="UBF511" s="329"/>
      <c r="UBG511" s="329"/>
      <c r="UBH511" s="329"/>
      <c r="UBI511" s="329"/>
      <c r="UBJ511" s="329"/>
      <c r="UBK511" s="329"/>
      <c r="UBL511" s="329"/>
      <c r="UBM511" s="329"/>
      <c r="UBN511" s="329"/>
      <c r="UBO511" s="329"/>
      <c r="UBP511" s="329"/>
      <c r="UBQ511" s="329"/>
      <c r="UBR511" s="329"/>
      <c r="UBS511" s="329"/>
      <c r="UBT511" s="329"/>
      <c r="UBU511" s="329"/>
      <c r="UBV511" s="329"/>
      <c r="UBW511" s="329"/>
      <c r="UBX511" s="329"/>
      <c r="UBY511" s="329"/>
      <c r="UBZ511" s="329"/>
      <c r="UCA511" s="329"/>
      <c r="UCB511" s="329"/>
      <c r="UCC511" s="329"/>
      <c r="UCD511" s="329"/>
      <c r="UCE511" s="329"/>
      <c r="UCF511" s="329"/>
      <c r="UCG511" s="329"/>
      <c r="UCH511" s="329"/>
      <c r="UCI511" s="329"/>
      <c r="UCJ511" s="329"/>
      <c r="UCK511" s="329"/>
      <c r="UCL511" s="329"/>
      <c r="UCM511" s="329"/>
      <c r="UCN511" s="329"/>
      <c r="UCO511" s="329"/>
      <c r="UCP511" s="329"/>
      <c r="UCQ511" s="329"/>
      <c r="UCR511" s="329"/>
      <c r="UCS511" s="329"/>
      <c r="UCT511" s="329"/>
      <c r="UCU511" s="329"/>
      <c r="UCV511" s="329"/>
      <c r="UCW511" s="329"/>
      <c r="UCX511" s="329"/>
      <c r="UCY511" s="329"/>
      <c r="UCZ511" s="329"/>
      <c r="UDA511" s="329"/>
      <c r="UDB511" s="329"/>
      <c r="UDC511" s="329"/>
      <c r="UDD511" s="329"/>
      <c r="UDE511" s="329"/>
      <c r="UDF511" s="329"/>
      <c r="UDG511" s="329"/>
      <c r="UDH511" s="329"/>
      <c r="UDI511" s="329"/>
      <c r="UDJ511" s="329"/>
      <c r="UDK511" s="329"/>
      <c r="UDL511" s="329"/>
      <c r="UDM511" s="329"/>
      <c r="UDN511" s="329"/>
      <c r="UDO511" s="329"/>
      <c r="UDP511" s="329"/>
      <c r="UDQ511" s="329"/>
      <c r="UDR511" s="329"/>
      <c r="UDS511" s="329"/>
      <c r="UDT511" s="329"/>
      <c r="UDU511" s="329"/>
      <c r="UDV511" s="329"/>
      <c r="UDW511" s="329"/>
      <c r="UDX511" s="329"/>
      <c r="UDY511" s="329"/>
      <c r="UDZ511" s="329"/>
      <c r="UEA511" s="329"/>
      <c r="UEB511" s="329"/>
      <c r="UEC511" s="329"/>
      <c r="UED511" s="329"/>
      <c r="UEE511" s="329"/>
      <c r="UEF511" s="329"/>
      <c r="UEG511" s="329"/>
      <c r="UEH511" s="329"/>
      <c r="UEI511" s="329"/>
      <c r="UEJ511" s="329"/>
      <c r="UEK511" s="329"/>
      <c r="UEL511" s="329"/>
      <c r="UEM511" s="329"/>
      <c r="UEN511" s="329"/>
      <c r="UEO511" s="329"/>
      <c r="UEP511" s="329"/>
      <c r="UEQ511" s="329"/>
      <c r="UER511" s="329"/>
      <c r="UES511" s="329"/>
      <c r="UET511" s="329"/>
      <c r="UEU511" s="329"/>
      <c r="UEV511" s="329"/>
      <c r="UEW511" s="329"/>
      <c r="UEX511" s="329"/>
      <c r="UEY511" s="329"/>
      <c r="UEZ511" s="329"/>
      <c r="UFA511" s="329"/>
      <c r="UFB511" s="329"/>
      <c r="UFC511" s="329"/>
      <c r="UFD511" s="329"/>
      <c r="UFE511" s="329"/>
      <c r="UFF511" s="329"/>
      <c r="UFG511" s="329"/>
      <c r="UFH511" s="329"/>
      <c r="UFI511" s="329"/>
      <c r="UFJ511" s="329"/>
      <c r="UFK511" s="329"/>
      <c r="UFL511" s="329"/>
      <c r="UFM511" s="329"/>
      <c r="UFN511" s="329"/>
      <c r="UFO511" s="329"/>
      <c r="UFP511" s="329"/>
      <c r="UFQ511" s="329"/>
      <c r="UFR511" s="329"/>
      <c r="UFS511" s="329"/>
      <c r="UFT511" s="329"/>
      <c r="UFU511" s="329"/>
      <c r="UFV511" s="329"/>
      <c r="UFW511" s="329"/>
      <c r="UFX511" s="329"/>
      <c r="UFY511" s="329"/>
      <c r="UFZ511" s="329"/>
      <c r="UGA511" s="329"/>
      <c r="UGB511" s="329"/>
      <c r="UGC511" s="329"/>
      <c r="UGD511" s="329"/>
      <c r="UGE511" s="329"/>
      <c r="UGF511" s="329"/>
      <c r="UGG511" s="329"/>
      <c r="UGH511" s="329"/>
      <c r="UGI511" s="329"/>
      <c r="UGJ511" s="329"/>
      <c r="UGK511" s="329"/>
      <c r="UGL511" s="329"/>
      <c r="UGM511" s="329"/>
      <c r="UGN511" s="329"/>
      <c r="UGO511" s="329"/>
      <c r="UGP511" s="329"/>
      <c r="UGQ511" s="329"/>
      <c r="UGR511" s="329"/>
      <c r="UGS511" s="329"/>
      <c r="UGT511" s="329"/>
      <c r="UGU511" s="329"/>
      <c r="UGV511" s="329"/>
      <c r="UGW511" s="329"/>
      <c r="UGX511" s="329"/>
      <c r="UGY511" s="329"/>
      <c r="UGZ511" s="329"/>
      <c r="UHA511" s="329"/>
      <c r="UHB511" s="329"/>
      <c r="UHC511" s="329"/>
      <c r="UHD511" s="329"/>
      <c r="UHE511" s="329"/>
      <c r="UHF511" s="329"/>
      <c r="UHG511" s="329"/>
      <c r="UHH511" s="329"/>
      <c r="UHI511" s="329"/>
      <c r="UHJ511" s="329"/>
      <c r="UHK511" s="329"/>
      <c r="UHL511" s="329"/>
      <c r="UHM511" s="329"/>
      <c r="UHN511" s="329"/>
      <c r="UHO511" s="329"/>
      <c r="UHP511" s="329"/>
      <c r="UHQ511" s="329"/>
      <c r="UHR511" s="329"/>
      <c r="UHS511" s="329"/>
      <c r="UHT511" s="329"/>
      <c r="UHU511" s="329"/>
      <c r="UHV511" s="329"/>
      <c r="UHW511" s="329"/>
      <c r="UHX511" s="329"/>
      <c r="UHY511" s="329"/>
      <c r="UHZ511" s="329"/>
      <c r="UIA511" s="329"/>
      <c r="UIB511" s="329"/>
      <c r="UIC511" s="329"/>
      <c r="UID511" s="329"/>
      <c r="UIE511" s="329"/>
      <c r="UIF511" s="329"/>
      <c r="UIG511" s="329"/>
      <c r="UIH511" s="329"/>
      <c r="UII511" s="329"/>
      <c r="UIJ511" s="329"/>
      <c r="UIK511" s="329"/>
      <c r="UIL511" s="329"/>
      <c r="UIM511" s="329"/>
      <c r="UIN511" s="329"/>
      <c r="UIO511" s="329"/>
      <c r="UIP511" s="329"/>
      <c r="UIQ511" s="329"/>
      <c r="UIR511" s="329"/>
      <c r="UIS511" s="329"/>
      <c r="UIT511" s="329"/>
      <c r="UIU511" s="329"/>
      <c r="UIV511" s="329"/>
      <c r="UIW511" s="329"/>
      <c r="UIX511" s="329"/>
      <c r="UIY511" s="329"/>
      <c r="UIZ511" s="329"/>
      <c r="UJA511" s="329"/>
      <c r="UJB511" s="329"/>
      <c r="UJC511" s="329"/>
      <c r="UJD511" s="329"/>
      <c r="UJE511" s="329"/>
      <c r="UJF511" s="329"/>
      <c r="UJG511" s="329"/>
      <c r="UJH511" s="329"/>
      <c r="UJI511" s="329"/>
      <c r="UJJ511" s="329"/>
      <c r="UJK511" s="329"/>
      <c r="UJL511" s="329"/>
      <c r="UJM511" s="329"/>
      <c r="UJN511" s="329"/>
      <c r="UJO511" s="329"/>
      <c r="UJP511" s="329"/>
      <c r="UJQ511" s="329"/>
      <c r="UJR511" s="329"/>
      <c r="UJS511" s="329"/>
      <c r="UJT511" s="329"/>
      <c r="UJU511" s="329"/>
      <c r="UJV511" s="329"/>
      <c r="UJW511" s="329"/>
      <c r="UJX511" s="329"/>
      <c r="UJY511" s="329"/>
      <c r="UJZ511" s="329"/>
      <c r="UKA511" s="329"/>
      <c r="UKB511" s="329"/>
      <c r="UKC511" s="329"/>
      <c r="UKD511" s="329"/>
      <c r="UKE511" s="329"/>
      <c r="UKF511" s="329"/>
      <c r="UKG511" s="329"/>
      <c r="UKH511" s="329"/>
      <c r="UKI511" s="329"/>
      <c r="UKJ511" s="329"/>
      <c r="UKK511" s="329"/>
      <c r="UKL511" s="329"/>
      <c r="UKM511" s="329"/>
      <c r="UKN511" s="329"/>
      <c r="UKO511" s="329"/>
      <c r="UKP511" s="329"/>
      <c r="UKQ511" s="329"/>
      <c r="UKR511" s="329"/>
      <c r="UKS511" s="329"/>
      <c r="UKT511" s="329"/>
      <c r="UKU511" s="329"/>
      <c r="UKV511" s="329"/>
      <c r="UKW511" s="329"/>
      <c r="UKX511" s="329"/>
      <c r="UKY511" s="329"/>
      <c r="UKZ511" s="329"/>
      <c r="ULA511" s="329"/>
      <c r="ULB511" s="329"/>
      <c r="ULC511" s="329"/>
      <c r="ULD511" s="329"/>
      <c r="ULE511" s="329"/>
      <c r="ULF511" s="329"/>
      <c r="ULG511" s="329"/>
      <c r="ULH511" s="329"/>
      <c r="ULI511" s="329"/>
      <c r="ULJ511" s="329"/>
      <c r="ULK511" s="329"/>
      <c r="ULL511" s="329"/>
      <c r="ULM511" s="329"/>
      <c r="ULN511" s="329"/>
      <c r="ULO511" s="329"/>
      <c r="ULP511" s="329"/>
      <c r="ULQ511" s="329"/>
      <c r="ULR511" s="329"/>
      <c r="ULS511" s="329"/>
      <c r="ULT511" s="329"/>
      <c r="ULU511" s="329"/>
      <c r="ULV511" s="329"/>
      <c r="ULW511" s="329"/>
      <c r="ULX511" s="329"/>
      <c r="ULY511" s="329"/>
      <c r="ULZ511" s="329"/>
      <c r="UMA511" s="329"/>
      <c r="UMB511" s="329"/>
      <c r="UMC511" s="329"/>
      <c r="UMD511" s="329"/>
      <c r="UME511" s="329"/>
      <c r="UMF511" s="329"/>
      <c r="UMG511" s="329"/>
      <c r="UMH511" s="329"/>
      <c r="UMI511" s="329"/>
      <c r="UMJ511" s="329"/>
      <c r="UMK511" s="329"/>
      <c r="UML511" s="329"/>
      <c r="UMM511" s="329"/>
      <c r="UMN511" s="329"/>
      <c r="UMO511" s="329"/>
      <c r="UMP511" s="329"/>
      <c r="UMQ511" s="329"/>
      <c r="UMR511" s="329"/>
      <c r="UMS511" s="329"/>
      <c r="UMT511" s="329"/>
      <c r="UMU511" s="329"/>
      <c r="UMV511" s="329"/>
      <c r="UMW511" s="329"/>
      <c r="UMX511" s="329"/>
      <c r="UMY511" s="329"/>
      <c r="UMZ511" s="329"/>
      <c r="UNA511" s="329"/>
      <c r="UNB511" s="329"/>
      <c r="UNC511" s="329"/>
      <c r="UND511" s="329"/>
      <c r="UNE511" s="329"/>
      <c r="UNF511" s="329"/>
      <c r="UNG511" s="329"/>
      <c r="UNH511" s="329"/>
      <c r="UNI511" s="329"/>
      <c r="UNJ511" s="329"/>
      <c r="UNK511" s="329"/>
      <c r="UNL511" s="329"/>
      <c r="UNM511" s="329"/>
      <c r="UNN511" s="329"/>
      <c r="UNO511" s="329"/>
      <c r="UNP511" s="329"/>
      <c r="UNQ511" s="329"/>
      <c r="UNR511" s="329"/>
      <c r="UNS511" s="329"/>
      <c r="UNT511" s="329"/>
      <c r="UNU511" s="329"/>
      <c r="UNV511" s="329"/>
      <c r="UNW511" s="329"/>
      <c r="UNX511" s="329"/>
      <c r="UNY511" s="329"/>
      <c r="UNZ511" s="329"/>
      <c r="UOA511" s="329"/>
      <c r="UOB511" s="329"/>
      <c r="UOC511" s="329"/>
      <c r="UOD511" s="329"/>
      <c r="UOE511" s="329"/>
      <c r="UOF511" s="329"/>
      <c r="UOG511" s="329"/>
      <c r="UOH511" s="329"/>
      <c r="UOI511" s="329"/>
      <c r="UOJ511" s="329"/>
      <c r="UOK511" s="329"/>
      <c r="UOL511" s="329"/>
      <c r="UOM511" s="329"/>
      <c r="UON511" s="329"/>
      <c r="UOO511" s="329"/>
      <c r="UOP511" s="329"/>
      <c r="UOQ511" s="329"/>
      <c r="UOR511" s="329"/>
      <c r="UOS511" s="329"/>
      <c r="UOT511" s="329"/>
      <c r="UOU511" s="329"/>
      <c r="UOV511" s="329"/>
      <c r="UOW511" s="329"/>
      <c r="UOX511" s="329"/>
      <c r="UOY511" s="329"/>
      <c r="UOZ511" s="329"/>
      <c r="UPA511" s="329"/>
      <c r="UPB511" s="329"/>
      <c r="UPC511" s="329"/>
      <c r="UPD511" s="329"/>
      <c r="UPE511" s="329"/>
      <c r="UPF511" s="329"/>
      <c r="UPG511" s="329"/>
      <c r="UPH511" s="329"/>
      <c r="UPI511" s="329"/>
      <c r="UPJ511" s="329"/>
      <c r="UPK511" s="329"/>
      <c r="UPL511" s="329"/>
      <c r="UPM511" s="329"/>
      <c r="UPN511" s="329"/>
      <c r="UPO511" s="329"/>
      <c r="UPP511" s="329"/>
      <c r="UPQ511" s="329"/>
      <c r="UPR511" s="329"/>
      <c r="UPS511" s="329"/>
      <c r="UPT511" s="329"/>
      <c r="UPU511" s="329"/>
      <c r="UPV511" s="329"/>
      <c r="UPW511" s="329"/>
      <c r="UPX511" s="329"/>
      <c r="UPY511" s="329"/>
      <c r="UPZ511" s="329"/>
      <c r="UQA511" s="329"/>
      <c r="UQB511" s="329"/>
      <c r="UQC511" s="329"/>
      <c r="UQD511" s="329"/>
      <c r="UQE511" s="329"/>
      <c r="UQF511" s="329"/>
      <c r="UQG511" s="329"/>
      <c r="UQH511" s="329"/>
      <c r="UQI511" s="329"/>
      <c r="UQJ511" s="329"/>
      <c r="UQK511" s="329"/>
      <c r="UQL511" s="329"/>
      <c r="UQM511" s="329"/>
      <c r="UQN511" s="329"/>
      <c r="UQO511" s="329"/>
      <c r="UQP511" s="329"/>
      <c r="UQQ511" s="329"/>
      <c r="UQR511" s="329"/>
      <c r="UQS511" s="329"/>
      <c r="UQT511" s="329"/>
      <c r="UQU511" s="329"/>
      <c r="UQV511" s="329"/>
      <c r="UQW511" s="329"/>
      <c r="UQX511" s="329"/>
      <c r="UQY511" s="329"/>
      <c r="UQZ511" s="329"/>
      <c r="URA511" s="329"/>
      <c r="URB511" s="329"/>
      <c r="URC511" s="329"/>
      <c r="URD511" s="329"/>
      <c r="URE511" s="329"/>
      <c r="URF511" s="329"/>
      <c r="URG511" s="329"/>
      <c r="URH511" s="329"/>
      <c r="URI511" s="329"/>
      <c r="URJ511" s="329"/>
      <c r="URK511" s="329"/>
      <c r="URL511" s="329"/>
      <c r="URM511" s="329"/>
      <c r="URN511" s="329"/>
      <c r="URO511" s="329"/>
      <c r="URP511" s="329"/>
      <c r="URQ511" s="329"/>
      <c r="URR511" s="329"/>
      <c r="URS511" s="329"/>
      <c r="URT511" s="329"/>
      <c r="URU511" s="329"/>
      <c r="URV511" s="329"/>
      <c r="URW511" s="329"/>
      <c r="URX511" s="329"/>
      <c r="URY511" s="329"/>
      <c r="URZ511" s="329"/>
      <c r="USA511" s="329"/>
      <c r="USB511" s="329"/>
      <c r="USC511" s="329"/>
      <c r="USD511" s="329"/>
      <c r="USE511" s="329"/>
      <c r="USF511" s="329"/>
      <c r="USG511" s="329"/>
      <c r="USH511" s="329"/>
      <c r="USI511" s="329"/>
      <c r="USJ511" s="329"/>
      <c r="USK511" s="329"/>
      <c r="USL511" s="329"/>
      <c r="USM511" s="329"/>
      <c r="USN511" s="329"/>
      <c r="USO511" s="329"/>
      <c r="USP511" s="329"/>
      <c r="USQ511" s="329"/>
      <c r="USR511" s="329"/>
      <c r="USS511" s="329"/>
      <c r="UST511" s="329"/>
      <c r="USU511" s="329"/>
      <c r="USV511" s="329"/>
      <c r="USW511" s="329"/>
      <c r="USX511" s="329"/>
      <c r="USY511" s="329"/>
      <c r="USZ511" s="329"/>
      <c r="UTA511" s="329"/>
      <c r="UTB511" s="329"/>
      <c r="UTC511" s="329"/>
      <c r="UTD511" s="329"/>
      <c r="UTE511" s="329"/>
      <c r="UTF511" s="329"/>
      <c r="UTG511" s="329"/>
      <c r="UTH511" s="329"/>
      <c r="UTI511" s="329"/>
      <c r="UTJ511" s="329"/>
      <c r="UTK511" s="329"/>
      <c r="UTL511" s="329"/>
      <c r="UTM511" s="329"/>
      <c r="UTN511" s="329"/>
      <c r="UTO511" s="329"/>
      <c r="UTP511" s="329"/>
      <c r="UTQ511" s="329"/>
      <c r="UTR511" s="329"/>
      <c r="UTS511" s="329"/>
      <c r="UTT511" s="329"/>
      <c r="UTU511" s="329"/>
      <c r="UTV511" s="329"/>
      <c r="UTW511" s="329"/>
      <c r="UTX511" s="329"/>
      <c r="UTY511" s="329"/>
      <c r="UTZ511" s="329"/>
      <c r="UUA511" s="329"/>
      <c r="UUB511" s="329"/>
      <c r="UUC511" s="329"/>
      <c r="UUD511" s="329"/>
      <c r="UUE511" s="329"/>
      <c r="UUF511" s="329"/>
      <c r="UUG511" s="329"/>
      <c r="UUH511" s="329"/>
      <c r="UUI511" s="329"/>
      <c r="UUJ511" s="329"/>
      <c r="UUK511" s="329"/>
      <c r="UUL511" s="329"/>
      <c r="UUM511" s="329"/>
      <c r="UUN511" s="329"/>
      <c r="UUO511" s="329"/>
      <c r="UUP511" s="329"/>
      <c r="UUQ511" s="329"/>
      <c r="UUR511" s="329"/>
      <c r="UUS511" s="329"/>
      <c r="UUT511" s="329"/>
      <c r="UUU511" s="329"/>
      <c r="UUV511" s="329"/>
      <c r="UUW511" s="329"/>
      <c r="UUX511" s="329"/>
      <c r="UUY511" s="329"/>
      <c r="UUZ511" s="329"/>
      <c r="UVA511" s="329"/>
      <c r="UVB511" s="329"/>
      <c r="UVC511" s="329"/>
      <c r="UVD511" s="329"/>
      <c r="UVE511" s="329"/>
      <c r="UVF511" s="329"/>
      <c r="UVG511" s="329"/>
      <c r="UVH511" s="329"/>
      <c r="UVI511" s="329"/>
      <c r="UVJ511" s="329"/>
      <c r="UVK511" s="329"/>
      <c r="UVL511" s="329"/>
      <c r="UVM511" s="329"/>
      <c r="UVN511" s="329"/>
      <c r="UVO511" s="329"/>
      <c r="UVP511" s="329"/>
      <c r="UVQ511" s="329"/>
      <c r="UVR511" s="329"/>
      <c r="UVS511" s="329"/>
      <c r="UVT511" s="329"/>
      <c r="UVU511" s="329"/>
      <c r="UVV511" s="329"/>
      <c r="UVW511" s="329"/>
      <c r="UVX511" s="329"/>
      <c r="UVY511" s="329"/>
      <c r="UVZ511" s="329"/>
      <c r="UWA511" s="329"/>
      <c r="UWB511" s="329"/>
      <c r="UWC511" s="329"/>
      <c r="UWD511" s="329"/>
      <c r="UWE511" s="329"/>
      <c r="UWF511" s="329"/>
      <c r="UWG511" s="329"/>
      <c r="UWH511" s="329"/>
      <c r="UWI511" s="329"/>
      <c r="UWJ511" s="329"/>
      <c r="UWK511" s="329"/>
      <c r="UWL511" s="329"/>
      <c r="UWM511" s="329"/>
      <c r="UWN511" s="329"/>
      <c r="UWO511" s="329"/>
      <c r="UWP511" s="329"/>
      <c r="UWQ511" s="329"/>
      <c r="UWR511" s="329"/>
      <c r="UWS511" s="329"/>
      <c r="UWT511" s="329"/>
      <c r="UWU511" s="329"/>
      <c r="UWV511" s="329"/>
      <c r="UWW511" s="329"/>
      <c r="UWX511" s="329"/>
      <c r="UWY511" s="329"/>
      <c r="UWZ511" s="329"/>
      <c r="UXA511" s="329"/>
      <c r="UXB511" s="329"/>
      <c r="UXC511" s="329"/>
      <c r="UXD511" s="329"/>
      <c r="UXE511" s="329"/>
      <c r="UXF511" s="329"/>
      <c r="UXG511" s="329"/>
      <c r="UXH511" s="329"/>
      <c r="UXI511" s="329"/>
      <c r="UXJ511" s="329"/>
      <c r="UXK511" s="329"/>
      <c r="UXL511" s="329"/>
      <c r="UXM511" s="329"/>
      <c r="UXN511" s="329"/>
      <c r="UXO511" s="329"/>
      <c r="UXP511" s="329"/>
      <c r="UXQ511" s="329"/>
      <c r="UXR511" s="329"/>
      <c r="UXS511" s="329"/>
      <c r="UXT511" s="329"/>
      <c r="UXU511" s="329"/>
      <c r="UXV511" s="329"/>
      <c r="UXW511" s="329"/>
      <c r="UXX511" s="329"/>
      <c r="UXY511" s="329"/>
      <c r="UXZ511" s="329"/>
      <c r="UYA511" s="329"/>
      <c r="UYB511" s="329"/>
      <c r="UYC511" s="329"/>
      <c r="UYD511" s="329"/>
      <c r="UYE511" s="329"/>
      <c r="UYF511" s="329"/>
      <c r="UYG511" s="329"/>
      <c r="UYH511" s="329"/>
      <c r="UYI511" s="329"/>
      <c r="UYJ511" s="329"/>
      <c r="UYK511" s="329"/>
      <c r="UYL511" s="329"/>
      <c r="UYM511" s="329"/>
      <c r="UYN511" s="329"/>
      <c r="UYO511" s="329"/>
      <c r="UYP511" s="329"/>
      <c r="UYQ511" s="329"/>
      <c r="UYR511" s="329"/>
      <c r="UYS511" s="329"/>
      <c r="UYT511" s="329"/>
      <c r="UYU511" s="329"/>
      <c r="UYV511" s="329"/>
      <c r="UYW511" s="329"/>
      <c r="UYX511" s="329"/>
      <c r="UYY511" s="329"/>
      <c r="UYZ511" s="329"/>
      <c r="UZA511" s="329"/>
      <c r="UZB511" s="329"/>
      <c r="UZC511" s="329"/>
      <c r="UZD511" s="329"/>
      <c r="UZE511" s="329"/>
      <c r="UZF511" s="329"/>
      <c r="UZG511" s="329"/>
      <c r="UZH511" s="329"/>
      <c r="UZI511" s="329"/>
      <c r="UZJ511" s="329"/>
      <c r="UZK511" s="329"/>
      <c r="UZL511" s="329"/>
      <c r="UZM511" s="329"/>
      <c r="UZN511" s="329"/>
      <c r="UZO511" s="329"/>
      <c r="UZP511" s="329"/>
      <c r="UZQ511" s="329"/>
      <c r="UZR511" s="329"/>
      <c r="UZS511" s="329"/>
      <c r="UZT511" s="329"/>
      <c r="UZU511" s="329"/>
      <c r="UZV511" s="329"/>
      <c r="UZW511" s="329"/>
      <c r="UZX511" s="329"/>
      <c r="UZY511" s="329"/>
      <c r="UZZ511" s="329"/>
      <c r="VAA511" s="329"/>
      <c r="VAB511" s="329"/>
      <c r="VAC511" s="329"/>
      <c r="VAD511" s="329"/>
      <c r="VAE511" s="329"/>
      <c r="VAF511" s="329"/>
      <c r="VAG511" s="329"/>
      <c r="VAH511" s="329"/>
      <c r="VAI511" s="329"/>
      <c r="VAJ511" s="329"/>
      <c r="VAK511" s="329"/>
      <c r="VAL511" s="329"/>
      <c r="VAM511" s="329"/>
      <c r="VAN511" s="329"/>
      <c r="VAO511" s="329"/>
      <c r="VAP511" s="329"/>
      <c r="VAQ511" s="329"/>
      <c r="VAR511" s="329"/>
      <c r="VAS511" s="329"/>
      <c r="VAT511" s="329"/>
      <c r="VAU511" s="329"/>
      <c r="VAV511" s="329"/>
      <c r="VAW511" s="329"/>
      <c r="VAX511" s="329"/>
      <c r="VAY511" s="329"/>
      <c r="VAZ511" s="329"/>
      <c r="VBA511" s="329"/>
      <c r="VBB511" s="329"/>
      <c r="VBC511" s="329"/>
      <c r="VBD511" s="329"/>
      <c r="VBE511" s="329"/>
      <c r="VBF511" s="329"/>
      <c r="VBG511" s="329"/>
      <c r="VBH511" s="329"/>
      <c r="VBI511" s="329"/>
      <c r="VBJ511" s="329"/>
      <c r="VBK511" s="329"/>
      <c r="VBL511" s="329"/>
      <c r="VBM511" s="329"/>
      <c r="VBN511" s="329"/>
      <c r="VBO511" s="329"/>
      <c r="VBP511" s="329"/>
      <c r="VBQ511" s="329"/>
      <c r="VBR511" s="329"/>
      <c r="VBS511" s="329"/>
      <c r="VBT511" s="329"/>
      <c r="VBU511" s="329"/>
      <c r="VBV511" s="329"/>
      <c r="VBW511" s="329"/>
      <c r="VBX511" s="329"/>
      <c r="VBY511" s="329"/>
      <c r="VBZ511" s="329"/>
      <c r="VCA511" s="329"/>
      <c r="VCB511" s="329"/>
      <c r="VCC511" s="329"/>
      <c r="VCD511" s="329"/>
      <c r="VCE511" s="329"/>
      <c r="VCF511" s="329"/>
      <c r="VCG511" s="329"/>
      <c r="VCH511" s="329"/>
      <c r="VCI511" s="329"/>
      <c r="VCJ511" s="329"/>
      <c r="VCK511" s="329"/>
      <c r="VCL511" s="329"/>
      <c r="VCM511" s="329"/>
      <c r="VCN511" s="329"/>
      <c r="VCO511" s="329"/>
      <c r="VCP511" s="329"/>
      <c r="VCQ511" s="329"/>
      <c r="VCR511" s="329"/>
      <c r="VCS511" s="329"/>
      <c r="VCT511" s="329"/>
      <c r="VCU511" s="329"/>
      <c r="VCV511" s="329"/>
      <c r="VCW511" s="329"/>
      <c r="VCX511" s="329"/>
      <c r="VCY511" s="329"/>
      <c r="VCZ511" s="329"/>
      <c r="VDA511" s="329"/>
      <c r="VDB511" s="329"/>
      <c r="VDC511" s="329"/>
      <c r="VDD511" s="329"/>
      <c r="VDE511" s="329"/>
      <c r="VDF511" s="329"/>
      <c r="VDG511" s="329"/>
      <c r="VDH511" s="329"/>
      <c r="VDI511" s="329"/>
      <c r="VDJ511" s="329"/>
      <c r="VDK511" s="329"/>
      <c r="VDL511" s="329"/>
      <c r="VDM511" s="329"/>
      <c r="VDN511" s="329"/>
      <c r="VDO511" s="329"/>
      <c r="VDP511" s="329"/>
      <c r="VDQ511" s="329"/>
      <c r="VDR511" s="329"/>
      <c r="VDS511" s="329"/>
      <c r="VDT511" s="329"/>
      <c r="VDU511" s="329"/>
      <c r="VDV511" s="329"/>
      <c r="VDW511" s="329"/>
      <c r="VDX511" s="329"/>
      <c r="VDY511" s="329"/>
      <c r="VDZ511" s="329"/>
      <c r="VEA511" s="329"/>
      <c r="VEB511" s="329"/>
      <c r="VEC511" s="329"/>
      <c r="VED511" s="329"/>
      <c r="VEE511" s="329"/>
      <c r="VEF511" s="329"/>
      <c r="VEG511" s="329"/>
      <c r="VEH511" s="329"/>
      <c r="VEI511" s="329"/>
      <c r="VEJ511" s="329"/>
      <c r="VEK511" s="329"/>
      <c r="VEL511" s="329"/>
      <c r="VEM511" s="329"/>
      <c r="VEN511" s="329"/>
      <c r="VEO511" s="329"/>
      <c r="VEP511" s="329"/>
      <c r="VEQ511" s="329"/>
      <c r="VER511" s="329"/>
      <c r="VES511" s="329"/>
      <c r="VET511" s="329"/>
      <c r="VEU511" s="329"/>
      <c r="VEV511" s="329"/>
      <c r="VEW511" s="329"/>
      <c r="VEX511" s="329"/>
      <c r="VEY511" s="329"/>
      <c r="VEZ511" s="329"/>
      <c r="VFA511" s="329"/>
      <c r="VFB511" s="329"/>
      <c r="VFC511" s="329"/>
      <c r="VFD511" s="329"/>
      <c r="VFE511" s="329"/>
      <c r="VFF511" s="329"/>
      <c r="VFG511" s="329"/>
      <c r="VFH511" s="329"/>
      <c r="VFI511" s="329"/>
      <c r="VFJ511" s="329"/>
      <c r="VFK511" s="329"/>
      <c r="VFL511" s="329"/>
      <c r="VFM511" s="329"/>
      <c r="VFN511" s="329"/>
      <c r="VFO511" s="329"/>
      <c r="VFP511" s="329"/>
      <c r="VFQ511" s="329"/>
      <c r="VFR511" s="329"/>
      <c r="VFS511" s="329"/>
      <c r="VFT511" s="329"/>
      <c r="VFU511" s="329"/>
      <c r="VFV511" s="329"/>
      <c r="VFW511" s="329"/>
      <c r="VFX511" s="329"/>
      <c r="VFY511" s="329"/>
      <c r="VFZ511" s="329"/>
      <c r="VGA511" s="329"/>
      <c r="VGB511" s="329"/>
      <c r="VGC511" s="329"/>
      <c r="VGD511" s="329"/>
      <c r="VGE511" s="329"/>
      <c r="VGF511" s="329"/>
      <c r="VGG511" s="329"/>
      <c r="VGH511" s="329"/>
      <c r="VGI511" s="329"/>
      <c r="VGJ511" s="329"/>
      <c r="VGK511" s="329"/>
      <c r="VGL511" s="329"/>
      <c r="VGM511" s="329"/>
      <c r="VGN511" s="329"/>
      <c r="VGO511" s="329"/>
      <c r="VGP511" s="329"/>
      <c r="VGQ511" s="329"/>
      <c r="VGR511" s="329"/>
      <c r="VGS511" s="329"/>
      <c r="VGT511" s="329"/>
      <c r="VGU511" s="329"/>
      <c r="VGV511" s="329"/>
      <c r="VGW511" s="329"/>
      <c r="VGX511" s="329"/>
      <c r="VGY511" s="329"/>
      <c r="VGZ511" s="329"/>
      <c r="VHA511" s="329"/>
      <c r="VHB511" s="329"/>
      <c r="VHC511" s="329"/>
      <c r="VHD511" s="329"/>
      <c r="VHE511" s="329"/>
      <c r="VHF511" s="329"/>
      <c r="VHG511" s="329"/>
      <c r="VHH511" s="329"/>
      <c r="VHI511" s="329"/>
      <c r="VHJ511" s="329"/>
      <c r="VHK511" s="329"/>
      <c r="VHL511" s="329"/>
      <c r="VHM511" s="329"/>
      <c r="VHN511" s="329"/>
      <c r="VHO511" s="329"/>
      <c r="VHP511" s="329"/>
      <c r="VHQ511" s="329"/>
      <c r="VHR511" s="329"/>
      <c r="VHS511" s="329"/>
      <c r="VHT511" s="329"/>
      <c r="VHU511" s="329"/>
      <c r="VHV511" s="329"/>
      <c r="VHW511" s="329"/>
      <c r="VHX511" s="329"/>
      <c r="VHY511" s="329"/>
      <c r="VHZ511" s="329"/>
      <c r="VIA511" s="329"/>
      <c r="VIB511" s="329"/>
      <c r="VIC511" s="329"/>
      <c r="VID511" s="329"/>
      <c r="VIE511" s="329"/>
      <c r="VIF511" s="329"/>
      <c r="VIG511" s="329"/>
      <c r="VIH511" s="329"/>
      <c r="VII511" s="329"/>
      <c r="VIJ511" s="329"/>
      <c r="VIK511" s="329"/>
      <c r="VIL511" s="329"/>
      <c r="VIM511" s="329"/>
      <c r="VIN511" s="329"/>
      <c r="VIO511" s="329"/>
      <c r="VIP511" s="329"/>
      <c r="VIQ511" s="329"/>
      <c r="VIR511" s="329"/>
      <c r="VIS511" s="329"/>
      <c r="VIT511" s="329"/>
      <c r="VIU511" s="329"/>
      <c r="VIV511" s="329"/>
      <c r="VIW511" s="329"/>
      <c r="VIX511" s="329"/>
      <c r="VIY511" s="329"/>
      <c r="VIZ511" s="329"/>
      <c r="VJA511" s="329"/>
      <c r="VJB511" s="329"/>
      <c r="VJC511" s="329"/>
      <c r="VJD511" s="329"/>
      <c r="VJE511" s="329"/>
      <c r="VJF511" s="329"/>
      <c r="VJG511" s="329"/>
      <c r="VJH511" s="329"/>
      <c r="VJI511" s="329"/>
      <c r="VJJ511" s="329"/>
      <c r="VJK511" s="329"/>
      <c r="VJL511" s="329"/>
      <c r="VJM511" s="329"/>
      <c r="VJN511" s="329"/>
      <c r="VJO511" s="329"/>
      <c r="VJP511" s="329"/>
      <c r="VJQ511" s="329"/>
      <c r="VJR511" s="329"/>
      <c r="VJS511" s="329"/>
      <c r="VJT511" s="329"/>
      <c r="VJU511" s="329"/>
      <c r="VJV511" s="329"/>
      <c r="VJW511" s="329"/>
      <c r="VJX511" s="329"/>
      <c r="VJY511" s="329"/>
      <c r="VJZ511" s="329"/>
      <c r="VKA511" s="329"/>
      <c r="VKB511" s="329"/>
      <c r="VKC511" s="329"/>
      <c r="VKD511" s="329"/>
      <c r="VKE511" s="329"/>
      <c r="VKF511" s="329"/>
      <c r="VKG511" s="329"/>
      <c r="VKH511" s="329"/>
      <c r="VKI511" s="329"/>
      <c r="VKJ511" s="329"/>
      <c r="VKK511" s="329"/>
      <c r="VKL511" s="329"/>
      <c r="VKM511" s="329"/>
      <c r="VKN511" s="329"/>
      <c r="VKO511" s="329"/>
      <c r="VKP511" s="329"/>
      <c r="VKQ511" s="329"/>
      <c r="VKR511" s="329"/>
      <c r="VKS511" s="329"/>
      <c r="VKT511" s="329"/>
      <c r="VKU511" s="329"/>
      <c r="VKV511" s="329"/>
      <c r="VKW511" s="329"/>
      <c r="VKX511" s="329"/>
      <c r="VKY511" s="329"/>
      <c r="VKZ511" s="329"/>
      <c r="VLA511" s="329"/>
      <c r="VLB511" s="329"/>
      <c r="VLC511" s="329"/>
      <c r="VLD511" s="329"/>
      <c r="VLE511" s="329"/>
      <c r="VLF511" s="329"/>
      <c r="VLG511" s="329"/>
      <c r="VLH511" s="329"/>
      <c r="VLI511" s="329"/>
      <c r="VLJ511" s="329"/>
      <c r="VLK511" s="329"/>
      <c r="VLL511" s="329"/>
      <c r="VLM511" s="329"/>
      <c r="VLN511" s="329"/>
      <c r="VLO511" s="329"/>
      <c r="VLP511" s="329"/>
      <c r="VLQ511" s="329"/>
      <c r="VLR511" s="329"/>
      <c r="VLS511" s="329"/>
      <c r="VLT511" s="329"/>
      <c r="VLU511" s="329"/>
      <c r="VLV511" s="329"/>
      <c r="VLW511" s="329"/>
      <c r="VLX511" s="329"/>
      <c r="VLY511" s="329"/>
      <c r="VLZ511" s="329"/>
      <c r="VMA511" s="329"/>
      <c r="VMB511" s="329"/>
      <c r="VMC511" s="329"/>
      <c r="VMD511" s="329"/>
      <c r="VME511" s="329"/>
      <c r="VMF511" s="329"/>
      <c r="VMG511" s="329"/>
      <c r="VMH511" s="329"/>
      <c r="VMI511" s="329"/>
      <c r="VMJ511" s="329"/>
      <c r="VMK511" s="329"/>
      <c r="VML511" s="329"/>
      <c r="VMM511" s="329"/>
      <c r="VMN511" s="329"/>
      <c r="VMO511" s="329"/>
      <c r="VMP511" s="329"/>
      <c r="VMQ511" s="329"/>
      <c r="VMR511" s="329"/>
      <c r="VMS511" s="329"/>
      <c r="VMT511" s="329"/>
      <c r="VMU511" s="329"/>
      <c r="VMV511" s="329"/>
      <c r="VMW511" s="329"/>
      <c r="VMX511" s="329"/>
      <c r="VMY511" s="329"/>
      <c r="VMZ511" s="329"/>
      <c r="VNA511" s="329"/>
      <c r="VNB511" s="329"/>
      <c r="VNC511" s="329"/>
      <c r="VND511" s="329"/>
      <c r="VNE511" s="329"/>
      <c r="VNF511" s="329"/>
      <c r="VNG511" s="329"/>
      <c r="VNH511" s="329"/>
      <c r="VNI511" s="329"/>
      <c r="VNJ511" s="329"/>
      <c r="VNK511" s="329"/>
      <c r="VNL511" s="329"/>
      <c r="VNM511" s="329"/>
      <c r="VNN511" s="329"/>
      <c r="VNO511" s="329"/>
      <c r="VNP511" s="329"/>
      <c r="VNQ511" s="329"/>
      <c r="VNR511" s="329"/>
      <c r="VNS511" s="329"/>
      <c r="VNT511" s="329"/>
      <c r="VNU511" s="329"/>
      <c r="VNV511" s="329"/>
      <c r="VNW511" s="329"/>
      <c r="VNX511" s="329"/>
      <c r="VNY511" s="329"/>
      <c r="VNZ511" s="329"/>
      <c r="VOA511" s="329"/>
      <c r="VOB511" s="329"/>
      <c r="VOC511" s="329"/>
      <c r="VOD511" s="329"/>
      <c r="VOE511" s="329"/>
      <c r="VOF511" s="329"/>
      <c r="VOG511" s="329"/>
      <c r="VOH511" s="329"/>
      <c r="VOI511" s="329"/>
      <c r="VOJ511" s="329"/>
      <c r="VOK511" s="329"/>
      <c r="VOL511" s="329"/>
      <c r="VOM511" s="329"/>
      <c r="VON511" s="329"/>
      <c r="VOO511" s="329"/>
      <c r="VOP511" s="329"/>
      <c r="VOQ511" s="329"/>
      <c r="VOR511" s="329"/>
      <c r="VOS511" s="329"/>
      <c r="VOT511" s="329"/>
      <c r="VOU511" s="329"/>
      <c r="VOV511" s="329"/>
      <c r="VOW511" s="329"/>
      <c r="VOX511" s="329"/>
      <c r="VOY511" s="329"/>
      <c r="VOZ511" s="329"/>
      <c r="VPA511" s="329"/>
      <c r="VPB511" s="329"/>
      <c r="VPC511" s="329"/>
      <c r="VPD511" s="329"/>
      <c r="VPE511" s="329"/>
      <c r="VPF511" s="329"/>
      <c r="VPG511" s="329"/>
      <c r="VPH511" s="329"/>
      <c r="VPI511" s="329"/>
      <c r="VPJ511" s="329"/>
      <c r="VPK511" s="329"/>
      <c r="VPL511" s="329"/>
      <c r="VPM511" s="329"/>
      <c r="VPN511" s="329"/>
      <c r="VPO511" s="329"/>
      <c r="VPP511" s="329"/>
      <c r="VPQ511" s="329"/>
      <c r="VPR511" s="329"/>
      <c r="VPS511" s="329"/>
      <c r="VPT511" s="329"/>
      <c r="VPU511" s="329"/>
      <c r="VPV511" s="329"/>
      <c r="VPW511" s="329"/>
      <c r="VPX511" s="329"/>
      <c r="VPY511" s="329"/>
      <c r="VPZ511" s="329"/>
      <c r="VQA511" s="329"/>
      <c r="VQB511" s="329"/>
      <c r="VQC511" s="329"/>
      <c r="VQD511" s="329"/>
      <c r="VQE511" s="329"/>
      <c r="VQF511" s="329"/>
      <c r="VQG511" s="329"/>
      <c r="VQH511" s="329"/>
      <c r="VQI511" s="329"/>
      <c r="VQJ511" s="329"/>
      <c r="VQK511" s="329"/>
      <c r="VQL511" s="329"/>
      <c r="VQM511" s="329"/>
      <c r="VQN511" s="329"/>
      <c r="VQO511" s="329"/>
      <c r="VQP511" s="329"/>
      <c r="VQQ511" s="329"/>
      <c r="VQR511" s="329"/>
      <c r="VQS511" s="329"/>
      <c r="VQT511" s="329"/>
      <c r="VQU511" s="329"/>
      <c r="VQV511" s="329"/>
      <c r="VQW511" s="329"/>
      <c r="VQX511" s="329"/>
      <c r="VQY511" s="329"/>
      <c r="VQZ511" s="329"/>
      <c r="VRA511" s="329"/>
      <c r="VRB511" s="329"/>
      <c r="VRC511" s="329"/>
      <c r="VRD511" s="329"/>
      <c r="VRE511" s="329"/>
      <c r="VRF511" s="329"/>
      <c r="VRG511" s="329"/>
      <c r="VRH511" s="329"/>
      <c r="VRI511" s="329"/>
      <c r="VRJ511" s="329"/>
      <c r="VRK511" s="329"/>
      <c r="VRL511" s="329"/>
      <c r="VRM511" s="329"/>
      <c r="VRN511" s="329"/>
      <c r="VRO511" s="329"/>
      <c r="VRP511" s="329"/>
      <c r="VRQ511" s="329"/>
      <c r="VRR511" s="329"/>
      <c r="VRS511" s="329"/>
      <c r="VRT511" s="329"/>
      <c r="VRU511" s="329"/>
      <c r="VRV511" s="329"/>
      <c r="VRW511" s="329"/>
      <c r="VRX511" s="329"/>
      <c r="VRY511" s="329"/>
      <c r="VRZ511" s="329"/>
      <c r="VSA511" s="329"/>
      <c r="VSB511" s="329"/>
      <c r="VSC511" s="329"/>
      <c r="VSD511" s="329"/>
      <c r="VSE511" s="329"/>
      <c r="VSF511" s="329"/>
      <c r="VSG511" s="329"/>
      <c r="VSH511" s="329"/>
      <c r="VSI511" s="329"/>
      <c r="VSJ511" s="329"/>
      <c r="VSK511" s="329"/>
      <c r="VSL511" s="329"/>
      <c r="VSM511" s="329"/>
      <c r="VSN511" s="329"/>
      <c r="VSO511" s="329"/>
      <c r="VSP511" s="329"/>
      <c r="VSQ511" s="329"/>
      <c r="VSR511" s="329"/>
      <c r="VSS511" s="329"/>
      <c r="VST511" s="329"/>
      <c r="VSU511" s="329"/>
      <c r="VSV511" s="329"/>
      <c r="VSW511" s="329"/>
      <c r="VSX511" s="329"/>
      <c r="VSY511" s="329"/>
      <c r="VSZ511" s="329"/>
      <c r="VTA511" s="329"/>
      <c r="VTB511" s="329"/>
      <c r="VTC511" s="329"/>
      <c r="VTD511" s="329"/>
      <c r="VTE511" s="329"/>
      <c r="VTF511" s="329"/>
      <c r="VTG511" s="329"/>
      <c r="VTH511" s="329"/>
      <c r="VTI511" s="329"/>
      <c r="VTJ511" s="329"/>
      <c r="VTK511" s="329"/>
      <c r="VTL511" s="329"/>
      <c r="VTM511" s="329"/>
      <c r="VTN511" s="329"/>
      <c r="VTO511" s="329"/>
      <c r="VTP511" s="329"/>
      <c r="VTQ511" s="329"/>
      <c r="VTR511" s="329"/>
      <c r="VTS511" s="329"/>
      <c r="VTT511" s="329"/>
      <c r="VTU511" s="329"/>
      <c r="VTV511" s="329"/>
      <c r="VTW511" s="329"/>
      <c r="VTX511" s="329"/>
      <c r="VTY511" s="329"/>
      <c r="VTZ511" s="329"/>
      <c r="VUA511" s="329"/>
      <c r="VUB511" s="329"/>
      <c r="VUC511" s="329"/>
      <c r="VUD511" s="329"/>
      <c r="VUE511" s="329"/>
      <c r="VUF511" s="329"/>
      <c r="VUG511" s="329"/>
      <c r="VUH511" s="329"/>
      <c r="VUI511" s="329"/>
      <c r="VUJ511" s="329"/>
      <c r="VUK511" s="329"/>
      <c r="VUL511" s="329"/>
      <c r="VUM511" s="329"/>
      <c r="VUN511" s="329"/>
      <c r="VUO511" s="329"/>
      <c r="VUP511" s="329"/>
      <c r="VUQ511" s="329"/>
      <c r="VUR511" s="329"/>
      <c r="VUS511" s="329"/>
      <c r="VUT511" s="329"/>
      <c r="VUU511" s="329"/>
      <c r="VUV511" s="329"/>
      <c r="VUW511" s="329"/>
      <c r="VUX511" s="329"/>
      <c r="VUY511" s="329"/>
      <c r="VUZ511" s="329"/>
      <c r="VVA511" s="329"/>
      <c r="VVB511" s="329"/>
      <c r="VVC511" s="329"/>
      <c r="VVD511" s="329"/>
      <c r="VVE511" s="329"/>
      <c r="VVF511" s="329"/>
      <c r="VVG511" s="329"/>
      <c r="VVH511" s="329"/>
      <c r="VVI511" s="329"/>
      <c r="VVJ511" s="329"/>
      <c r="VVK511" s="329"/>
      <c r="VVL511" s="329"/>
      <c r="VVM511" s="329"/>
      <c r="VVN511" s="329"/>
      <c r="VVO511" s="329"/>
      <c r="VVP511" s="329"/>
      <c r="VVQ511" s="329"/>
      <c r="VVR511" s="329"/>
      <c r="VVS511" s="329"/>
      <c r="VVT511" s="329"/>
      <c r="VVU511" s="329"/>
      <c r="VVV511" s="329"/>
      <c r="VVW511" s="329"/>
      <c r="VVX511" s="329"/>
      <c r="VVY511" s="329"/>
      <c r="VVZ511" s="329"/>
      <c r="VWA511" s="329"/>
      <c r="VWB511" s="329"/>
      <c r="VWC511" s="329"/>
      <c r="VWD511" s="329"/>
      <c r="VWE511" s="329"/>
      <c r="VWF511" s="329"/>
      <c r="VWG511" s="329"/>
      <c r="VWH511" s="329"/>
      <c r="VWI511" s="329"/>
      <c r="VWJ511" s="329"/>
      <c r="VWK511" s="329"/>
      <c r="VWL511" s="329"/>
      <c r="VWM511" s="329"/>
      <c r="VWN511" s="329"/>
      <c r="VWO511" s="329"/>
      <c r="VWP511" s="329"/>
      <c r="VWQ511" s="329"/>
      <c r="VWR511" s="329"/>
      <c r="VWS511" s="329"/>
      <c r="VWT511" s="329"/>
      <c r="VWU511" s="329"/>
      <c r="VWV511" s="329"/>
      <c r="VWW511" s="329"/>
      <c r="VWX511" s="329"/>
      <c r="VWY511" s="329"/>
      <c r="VWZ511" s="329"/>
      <c r="VXA511" s="329"/>
      <c r="VXB511" s="329"/>
      <c r="VXC511" s="329"/>
      <c r="VXD511" s="329"/>
      <c r="VXE511" s="329"/>
      <c r="VXF511" s="329"/>
      <c r="VXG511" s="329"/>
      <c r="VXH511" s="329"/>
      <c r="VXI511" s="329"/>
      <c r="VXJ511" s="329"/>
      <c r="VXK511" s="329"/>
      <c r="VXL511" s="329"/>
      <c r="VXM511" s="329"/>
      <c r="VXN511" s="329"/>
      <c r="VXO511" s="329"/>
      <c r="VXP511" s="329"/>
      <c r="VXQ511" s="329"/>
      <c r="VXR511" s="329"/>
      <c r="VXS511" s="329"/>
      <c r="VXT511" s="329"/>
      <c r="VXU511" s="329"/>
      <c r="VXV511" s="329"/>
      <c r="VXW511" s="329"/>
      <c r="VXX511" s="329"/>
      <c r="VXY511" s="329"/>
      <c r="VXZ511" s="329"/>
      <c r="VYA511" s="329"/>
      <c r="VYB511" s="329"/>
      <c r="VYC511" s="329"/>
      <c r="VYD511" s="329"/>
      <c r="VYE511" s="329"/>
      <c r="VYF511" s="329"/>
      <c r="VYG511" s="329"/>
      <c r="VYH511" s="329"/>
      <c r="VYI511" s="329"/>
      <c r="VYJ511" s="329"/>
      <c r="VYK511" s="329"/>
      <c r="VYL511" s="329"/>
      <c r="VYM511" s="329"/>
      <c r="VYN511" s="329"/>
      <c r="VYO511" s="329"/>
      <c r="VYP511" s="329"/>
      <c r="VYQ511" s="329"/>
      <c r="VYR511" s="329"/>
      <c r="VYS511" s="329"/>
      <c r="VYT511" s="329"/>
      <c r="VYU511" s="329"/>
      <c r="VYV511" s="329"/>
      <c r="VYW511" s="329"/>
      <c r="VYX511" s="329"/>
      <c r="VYY511" s="329"/>
      <c r="VYZ511" s="329"/>
      <c r="VZA511" s="329"/>
      <c r="VZB511" s="329"/>
      <c r="VZC511" s="329"/>
      <c r="VZD511" s="329"/>
      <c r="VZE511" s="329"/>
      <c r="VZF511" s="329"/>
      <c r="VZG511" s="329"/>
      <c r="VZH511" s="329"/>
      <c r="VZI511" s="329"/>
      <c r="VZJ511" s="329"/>
      <c r="VZK511" s="329"/>
      <c r="VZL511" s="329"/>
      <c r="VZM511" s="329"/>
      <c r="VZN511" s="329"/>
      <c r="VZO511" s="329"/>
      <c r="VZP511" s="329"/>
      <c r="VZQ511" s="329"/>
      <c r="VZR511" s="329"/>
      <c r="VZS511" s="329"/>
      <c r="VZT511" s="329"/>
      <c r="VZU511" s="329"/>
      <c r="VZV511" s="329"/>
      <c r="VZW511" s="329"/>
      <c r="VZX511" s="329"/>
      <c r="VZY511" s="329"/>
      <c r="VZZ511" s="329"/>
      <c r="WAA511" s="329"/>
      <c r="WAB511" s="329"/>
      <c r="WAC511" s="329"/>
      <c r="WAD511" s="329"/>
      <c r="WAE511" s="329"/>
      <c r="WAF511" s="329"/>
      <c r="WAG511" s="329"/>
      <c r="WAH511" s="329"/>
      <c r="WAI511" s="329"/>
      <c r="WAJ511" s="329"/>
      <c r="WAK511" s="329"/>
      <c r="WAL511" s="329"/>
      <c r="WAM511" s="329"/>
      <c r="WAN511" s="329"/>
      <c r="WAO511" s="329"/>
      <c r="WAP511" s="329"/>
      <c r="WAQ511" s="329"/>
      <c r="WAR511" s="329"/>
      <c r="WAS511" s="329"/>
      <c r="WAT511" s="329"/>
      <c r="WAU511" s="329"/>
      <c r="WAV511" s="329"/>
      <c r="WAW511" s="329"/>
      <c r="WAX511" s="329"/>
      <c r="WAY511" s="329"/>
      <c r="WAZ511" s="329"/>
      <c r="WBA511" s="329"/>
      <c r="WBB511" s="329"/>
      <c r="WBC511" s="329"/>
      <c r="WBD511" s="329"/>
      <c r="WBE511" s="329"/>
      <c r="WBF511" s="329"/>
      <c r="WBG511" s="329"/>
      <c r="WBH511" s="329"/>
      <c r="WBI511" s="329"/>
      <c r="WBJ511" s="329"/>
      <c r="WBK511" s="329"/>
      <c r="WBL511" s="329"/>
      <c r="WBM511" s="329"/>
      <c r="WBN511" s="329"/>
      <c r="WBO511" s="329"/>
      <c r="WBP511" s="329"/>
      <c r="WBQ511" s="329"/>
      <c r="WBR511" s="329"/>
      <c r="WBS511" s="329"/>
      <c r="WBT511" s="329"/>
      <c r="WBU511" s="329"/>
      <c r="WBV511" s="329"/>
      <c r="WBW511" s="329"/>
      <c r="WBX511" s="329"/>
      <c r="WBY511" s="329"/>
      <c r="WBZ511" s="329"/>
      <c r="WCA511" s="329"/>
      <c r="WCB511" s="329"/>
      <c r="WCC511" s="329"/>
      <c r="WCD511" s="329"/>
      <c r="WCE511" s="329"/>
      <c r="WCF511" s="329"/>
      <c r="WCG511" s="329"/>
      <c r="WCH511" s="329"/>
      <c r="WCI511" s="329"/>
      <c r="WCJ511" s="329"/>
      <c r="WCK511" s="329"/>
      <c r="WCL511" s="329"/>
      <c r="WCM511" s="329"/>
      <c r="WCN511" s="329"/>
      <c r="WCO511" s="329"/>
      <c r="WCP511" s="329"/>
      <c r="WCQ511" s="329"/>
      <c r="WCR511" s="329"/>
      <c r="WCS511" s="329"/>
      <c r="WCT511" s="329"/>
      <c r="WCU511" s="329"/>
      <c r="WCV511" s="329"/>
      <c r="WCW511" s="329"/>
      <c r="WCX511" s="329"/>
      <c r="WCY511" s="329"/>
      <c r="WCZ511" s="329"/>
      <c r="WDA511" s="329"/>
      <c r="WDB511" s="329"/>
      <c r="WDC511" s="329"/>
      <c r="WDD511" s="329"/>
      <c r="WDE511" s="329"/>
      <c r="WDF511" s="329"/>
      <c r="WDG511" s="329"/>
      <c r="WDH511" s="329"/>
      <c r="WDI511" s="329"/>
      <c r="WDJ511" s="329"/>
      <c r="WDK511" s="329"/>
      <c r="WDL511" s="329"/>
      <c r="WDM511" s="329"/>
      <c r="WDN511" s="329"/>
      <c r="WDO511" s="329"/>
      <c r="WDP511" s="329"/>
      <c r="WDQ511" s="329"/>
      <c r="WDR511" s="329"/>
      <c r="WDS511" s="329"/>
      <c r="WDT511" s="329"/>
      <c r="WDU511" s="329"/>
      <c r="WDV511" s="329"/>
      <c r="WDW511" s="329"/>
      <c r="WDX511" s="329"/>
      <c r="WDY511" s="329"/>
      <c r="WDZ511" s="329"/>
      <c r="WEA511" s="329"/>
      <c r="WEB511" s="329"/>
      <c r="WEC511" s="329"/>
      <c r="WED511" s="329"/>
      <c r="WEE511" s="329"/>
      <c r="WEF511" s="329"/>
      <c r="WEG511" s="329"/>
      <c r="WEH511" s="329"/>
      <c r="WEI511" s="329"/>
      <c r="WEJ511" s="329"/>
      <c r="WEK511" s="329"/>
      <c r="WEL511" s="329"/>
      <c r="WEM511" s="329"/>
      <c r="WEN511" s="329"/>
      <c r="WEO511" s="329"/>
      <c r="WEP511" s="329"/>
      <c r="WEQ511" s="329"/>
      <c r="WER511" s="329"/>
      <c r="WES511" s="329"/>
      <c r="WET511" s="329"/>
      <c r="WEU511" s="329"/>
      <c r="WEV511" s="329"/>
      <c r="WEW511" s="329"/>
      <c r="WEX511" s="329"/>
      <c r="WEY511" s="329"/>
      <c r="WEZ511" s="329"/>
      <c r="WFA511" s="329"/>
      <c r="WFB511" s="329"/>
      <c r="WFC511" s="329"/>
      <c r="WFD511" s="329"/>
      <c r="WFE511" s="329"/>
      <c r="WFF511" s="329"/>
      <c r="WFG511" s="329"/>
      <c r="WFH511" s="329"/>
      <c r="WFI511" s="329"/>
      <c r="WFJ511" s="329"/>
      <c r="WFK511" s="329"/>
      <c r="WFL511" s="329"/>
      <c r="WFM511" s="329"/>
      <c r="WFN511" s="329"/>
      <c r="WFO511" s="329"/>
      <c r="WFP511" s="329"/>
      <c r="WFQ511" s="329"/>
      <c r="WFR511" s="329"/>
      <c r="WFS511" s="329"/>
      <c r="WFT511" s="329"/>
      <c r="WFU511" s="329"/>
      <c r="WFV511" s="329"/>
      <c r="WFW511" s="329"/>
      <c r="WFX511" s="329"/>
      <c r="WFY511" s="329"/>
      <c r="WFZ511" s="329"/>
      <c r="WGA511" s="329"/>
      <c r="WGB511" s="329"/>
      <c r="WGC511" s="329"/>
      <c r="WGD511" s="329"/>
      <c r="WGE511" s="329"/>
      <c r="WGF511" s="329"/>
      <c r="WGG511" s="329"/>
      <c r="WGH511" s="329"/>
      <c r="WGI511" s="329"/>
      <c r="WGJ511" s="329"/>
      <c r="WGK511" s="329"/>
      <c r="WGL511" s="329"/>
      <c r="WGM511" s="329"/>
      <c r="WGN511" s="329"/>
      <c r="WGO511" s="329"/>
      <c r="WGP511" s="329"/>
      <c r="WGQ511" s="329"/>
      <c r="WGR511" s="329"/>
      <c r="WGS511" s="329"/>
      <c r="WGT511" s="329"/>
      <c r="WGU511" s="329"/>
      <c r="WGV511" s="329"/>
      <c r="WGW511" s="329"/>
      <c r="WGX511" s="329"/>
      <c r="WGY511" s="329"/>
      <c r="WGZ511" s="329"/>
      <c r="WHA511" s="329"/>
      <c r="WHB511" s="329"/>
      <c r="WHC511" s="329"/>
      <c r="WHD511" s="329"/>
      <c r="WHE511" s="329"/>
      <c r="WHF511" s="329"/>
      <c r="WHG511" s="329"/>
      <c r="WHH511" s="329"/>
      <c r="WHI511" s="329"/>
      <c r="WHJ511" s="329"/>
      <c r="WHK511" s="329"/>
      <c r="WHL511" s="329"/>
      <c r="WHM511" s="329"/>
      <c r="WHN511" s="329"/>
      <c r="WHO511" s="329"/>
      <c r="WHP511" s="329"/>
      <c r="WHQ511" s="329"/>
      <c r="WHR511" s="329"/>
      <c r="WHS511" s="329"/>
      <c r="WHT511" s="329"/>
      <c r="WHU511" s="329"/>
      <c r="WHV511" s="329"/>
      <c r="WHW511" s="329"/>
      <c r="WHX511" s="329"/>
      <c r="WHY511" s="329"/>
      <c r="WHZ511" s="329"/>
      <c r="WIA511" s="329"/>
      <c r="WIB511" s="329"/>
      <c r="WIC511" s="329"/>
      <c r="WID511" s="329"/>
      <c r="WIE511" s="329"/>
      <c r="WIF511" s="329"/>
      <c r="WIG511" s="329"/>
      <c r="WIH511" s="329"/>
      <c r="WII511" s="329"/>
      <c r="WIJ511" s="329"/>
      <c r="WIK511" s="329"/>
      <c r="WIL511" s="329"/>
      <c r="WIM511" s="329"/>
      <c r="WIN511" s="329"/>
      <c r="WIO511" s="329"/>
      <c r="WIP511" s="329"/>
      <c r="WIQ511" s="329"/>
      <c r="WIR511" s="329"/>
      <c r="WIS511" s="329"/>
      <c r="WIT511" s="329"/>
      <c r="WIU511" s="329"/>
      <c r="WIV511" s="329"/>
      <c r="WIW511" s="329"/>
      <c r="WIX511" s="329"/>
      <c r="WIY511" s="329"/>
      <c r="WIZ511" s="329"/>
      <c r="WJA511" s="329"/>
      <c r="WJB511" s="329"/>
      <c r="WJC511" s="329"/>
      <c r="WJD511" s="329"/>
      <c r="WJE511" s="329"/>
      <c r="WJF511" s="329"/>
      <c r="WJG511" s="329"/>
      <c r="WJH511" s="329"/>
      <c r="WJI511" s="329"/>
      <c r="WJJ511" s="329"/>
      <c r="WJK511" s="329"/>
      <c r="WJL511" s="329"/>
      <c r="WJM511" s="329"/>
      <c r="WJN511" s="329"/>
      <c r="WJO511" s="329"/>
      <c r="WJP511" s="329"/>
      <c r="WJQ511" s="329"/>
      <c r="WJR511" s="329"/>
      <c r="WJS511" s="329"/>
      <c r="WJT511" s="329"/>
      <c r="WJU511" s="329"/>
      <c r="WJV511" s="329"/>
      <c r="WJW511" s="329"/>
      <c r="WJX511" s="329"/>
      <c r="WJY511" s="329"/>
      <c r="WJZ511" s="329"/>
      <c r="WKA511" s="329"/>
      <c r="WKB511" s="329"/>
      <c r="WKC511" s="329"/>
      <c r="WKD511" s="329"/>
      <c r="WKE511" s="329"/>
      <c r="WKF511" s="329"/>
      <c r="WKG511" s="329"/>
      <c r="WKH511" s="329"/>
      <c r="WKI511" s="329"/>
      <c r="WKJ511" s="329"/>
      <c r="WKK511" s="329"/>
      <c r="WKL511" s="329"/>
      <c r="WKM511" s="329"/>
      <c r="WKN511" s="329"/>
      <c r="WKO511" s="329"/>
      <c r="WKP511" s="329"/>
      <c r="WKQ511" s="329"/>
      <c r="WKR511" s="329"/>
      <c r="WKS511" s="329"/>
      <c r="WKT511" s="329"/>
      <c r="WKU511" s="329"/>
      <c r="WKV511" s="329"/>
      <c r="WKW511" s="329"/>
      <c r="WKX511" s="329"/>
      <c r="WKY511" s="329"/>
      <c r="WKZ511" s="329"/>
      <c r="WLA511" s="329"/>
      <c r="WLB511" s="329"/>
      <c r="WLC511" s="329"/>
      <c r="WLD511" s="329"/>
      <c r="WLE511" s="329"/>
      <c r="WLF511" s="329"/>
      <c r="WLG511" s="329"/>
      <c r="WLH511" s="329"/>
      <c r="WLI511" s="329"/>
      <c r="WLJ511" s="329"/>
      <c r="WLK511" s="329"/>
      <c r="WLL511" s="329"/>
      <c r="WLM511" s="329"/>
      <c r="WLN511" s="329"/>
      <c r="WLO511" s="329"/>
      <c r="WLP511" s="329"/>
      <c r="WLQ511" s="329"/>
      <c r="WLR511" s="329"/>
      <c r="WLS511" s="329"/>
      <c r="WLT511" s="329"/>
      <c r="WLU511" s="329"/>
      <c r="WLV511" s="329"/>
      <c r="WLW511" s="329"/>
      <c r="WLX511" s="329"/>
      <c r="WLY511" s="329"/>
      <c r="WLZ511" s="329"/>
      <c r="WMA511" s="329"/>
      <c r="WMB511" s="329"/>
      <c r="WMC511" s="329"/>
      <c r="WMD511" s="329"/>
      <c r="WME511" s="329"/>
      <c r="WMF511" s="329"/>
      <c r="WMG511" s="329"/>
      <c r="WMH511" s="329"/>
      <c r="WMI511" s="329"/>
      <c r="WMJ511" s="329"/>
      <c r="WMK511" s="329"/>
      <c r="WML511" s="329"/>
      <c r="WMM511" s="329"/>
      <c r="WMN511" s="329"/>
      <c r="WMO511" s="329"/>
      <c r="WMP511" s="329"/>
      <c r="WMQ511" s="329"/>
      <c r="WMR511" s="329"/>
      <c r="WMS511" s="329"/>
      <c r="WMT511" s="329"/>
      <c r="WMU511" s="329"/>
      <c r="WMV511" s="329"/>
      <c r="WMW511" s="329"/>
      <c r="WMX511" s="329"/>
      <c r="WMY511" s="329"/>
      <c r="WMZ511" s="329"/>
      <c r="WNA511" s="329"/>
      <c r="WNB511" s="329"/>
      <c r="WNC511" s="329"/>
      <c r="WND511" s="329"/>
      <c r="WNE511" s="329"/>
      <c r="WNF511" s="329"/>
      <c r="WNG511" s="329"/>
      <c r="WNH511" s="329"/>
      <c r="WNI511" s="329"/>
      <c r="WNJ511" s="329"/>
      <c r="WNK511" s="329"/>
      <c r="WNL511" s="329"/>
      <c r="WNM511" s="329"/>
      <c r="WNN511" s="329"/>
      <c r="WNO511" s="329"/>
      <c r="WNP511" s="329"/>
      <c r="WNQ511" s="329"/>
      <c r="WNR511" s="329"/>
      <c r="WNS511" s="329"/>
      <c r="WNT511" s="329"/>
      <c r="WNU511" s="329"/>
      <c r="WNV511" s="329"/>
      <c r="WNW511" s="329"/>
      <c r="WNX511" s="329"/>
      <c r="WNY511" s="329"/>
      <c r="WNZ511" s="329"/>
      <c r="WOA511" s="329"/>
      <c r="WOB511" s="329"/>
      <c r="WOC511" s="329"/>
      <c r="WOD511" s="329"/>
      <c r="WOE511" s="329"/>
      <c r="WOF511" s="329"/>
      <c r="WOG511" s="329"/>
      <c r="WOH511" s="329"/>
      <c r="WOI511" s="329"/>
      <c r="WOJ511" s="329"/>
      <c r="WOK511" s="329"/>
      <c r="WOL511" s="329"/>
      <c r="WOM511" s="329"/>
      <c r="WON511" s="329"/>
      <c r="WOO511" s="329"/>
      <c r="WOP511" s="329"/>
      <c r="WOQ511" s="329"/>
      <c r="WOR511" s="329"/>
      <c r="WOS511" s="329"/>
      <c r="WOT511" s="329"/>
      <c r="WOU511" s="329"/>
      <c r="WOV511" s="329"/>
      <c r="WOW511" s="329"/>
      <c r="WOX511" s="329"/>
      <c r="WOY511" s="329"/>
      <c r="WOZ511" s="329"/>
      <c r="WPA511" s="329"/>
      <c r="WPB511" s="329"/>
      <c r="WPC511" s="329"/>
      <c r="WPD511" s="329"/>
      <c r="WPE511" s="329"/>
      <c r="WPF511" s="329"/>
      <c r="WPG511" s="329"/>
      <c r="WPH511" s="329"/>
      <c r="WPI511" s="329"/>
      <c r="WPJ511" s="329"/>
      <c r="WPK511" s="329"/>
      <c r="WPL511" s="329"/>
      <c r="WPM511" s="329"/>
      <c r="WPN511" s="329"/>
      <c r="WPO511" s="329"/>
      <c r="WPP511" s="329"/>
      <c r="WPQ511" s="329"/>
      <c r="WPR511" s="329"/>
      <c r="WPS511" s="329"/>
      <c r="WPT511" s="329"/>
      <c r="WPU511" s="329"/>
      <c r="WPV511" s="329"/>
      <c r="WPW511" s="329"/>
      <c r="WPX511" s="329"/>
      <c r="WPY511" s="329"/>
      <c r="WPZ511" s="329"/>
      <c r="WQA511" s="329"/>
      <c r="WQB511" s="329"/>
      <c r="WQC511" s="329"/>
      <c r="WQD511" s="329"/>
      <c r="WQE511" s="329"/>
      <c r="WQF511" s="329"/>
      <c r="WQG511" s="329"/>
      <c r="WQH511" s="329"/>
      <c r="WQI511" s="329"/>
      <c r="WQJ511" s="329"/>
      <c r="WQK511" s="329"/>
      <c r="WQL511" s="329"/>
      <c r="WQM511" s="329"/>
      <c r="WQN511" s="329"/>
      <c r="WQO511" s="329"/>
      <c r="WQP511" s="329"/>
      <c r="WQQ511" s="329"/>
      <c r="WQR511" s="329"/>
      <c r="WQS511" s="329"/>
      <c r="WQT511" s="329"/>
      <c r="WQU511" s="329"/>
      <c r="WQV511" s="329"/>
      <c r="WQW511" s="329"/>
      <c r="WQX511" s="329"/>
      <c r="WQY511" s="329"/>
      <c r="WQZ511" s="329"/>
      <c r="WRA511" s="329"/>
      <c r="WRB511" s="329"/>
      <c r="WRC511" s="329"/>
      <c r="WRD511" s="329"/>
      <c r="WRE511" s="329"/>
      <c r="WRF511" s="329"/>
      <c r="WRG511" s="329"/>
      <c r="WRH511" s="329"/>
      <c r="WRI511" s="329"/>
      <c r="WRJ511" s="329"/>
      <c r="WRK511" s="329"/>
      <c r="WRL511" s="329"/>
      <c r="WRM511" s="329"/>
      <c r="WRN511" s="329"/>
      <c r="WRO511" s="329"/>
      <c r="WRP511" s="329"/>
      <c r="WRQ511" s="329"/>
      <c r="WRR511" s="329"/>
      <c r="WRS511" s="329"/>
      <c r="WRT511" s="329"/>
      <c r="WRU511" s="329"/>
      <c r="WRV511" s="329"/>
      <c r="WRW511" s="329"/>
      <c r="WRX511" s="329"/>
      <c r="WRY511" s="329"/>
      <c r="WRZ511" s="329"/>
      <c r="WSA511" s="329"/>
      <c r="WSB511" s="329"/>
      <c r="WSC511" s="329"/>
      <c r="WSD511" s="329"/>
      <c r="WSE511" s="329"/>
      <c r="WSF511" s="329"/>
      <c r="WSG511" s="329"/>
      <c r="WSH511" s="329"/>
      <c r="WSI511" s="329"/>
      <c r="WSJ511" s="329"/>
      <c r="WSK511" s="329"/>
      <c r="WSL511" s="329"/>
      <c r="WSM511" s="329"/>
      <c r="WSN511" s="329"/>
      <c r="WSO511" s="329"/>
      <c r="WSP511" s="329"/>
      <c r="WSQ511" s="329"/>
      <c r="WSR511" s="329"/>
      <c r="WSS511" s="329"/>
      <c r="WST511" s="329"/>
      <c r="WSU511" s="329"/>
      <c r="WSV511" s="329"/>
      <c r="WSW511" s="329"/>
      <c r="WSX511" s="329"/>
      <c r="WSY511" s="329"/>
      <c r="WSZ511" s="329"/>
      <c r="WTA511" s="329"/>
      <c r="WTB511" s="329"/>
      <c r="WTC511" s="329"/>
      <c r="WTD511" s="329"/>
      <c r="WTE511" s="329"/>
      <c r="WTF511" s="329"/>
      <c r="WTG511" s="329"/>
      <c r="WTH511" s="329"/>
      <c r="WTI511" s="329"/>
      <c r="WTJ511" s="329"/>
      <c r="WTK511" s="329"/>
      <c r="WTL511" s="329"/>
      <c r="WTM511" s="329"/>
      <c r="WTN511" s="329"/>
      <c r="WTO511" s="329"/>
      <c r="WTP511" s="329"/>
      <c r="WTQ511" s="329"/>
      <c r="WTR511" s="329"/>
      <c r="WTS511" s="329"/>
      <c r="WTT511" s="329"/>
      <c r="WTU511" s="329"/>
      <c r="WTV511" s="329"/>
      <c r="WTW511" s="329"/>
      <c r="WTX511" s="329"/>
      <c r="WTY511" s="329"/>
      <c r="WTZ511" s="329"/>
      <c r="WUA511" s="329"/>
      <c r="WUB511" s="329"/>
      <c r="WUC511" s="329"/>
      <c r="WUD511" s="329"/>
      <c r="WUE511" s="329"/>
      <c r="WUF511" s="329"/>
      <c r="WUG511" s="329"/>
      <c r="WUH511" s="329"/>
      <c r="WUI511" s="329"/>
      <c r="WUJ511" s="329"/>
      <c r="WUK511" s="329"/>
      <c r="WUL511" s="329"/>
      <c r="WUM511" s="329"/>
      <c r="WUN511" s="329"/>
      <c r="WUO511" s="329"/>
      <c r="WUP511" s="329"/>
      <c r="WUQ511" s="329"/>
      <c r="WUR511" s="329"/>
      <c r="WUS511" s="329"/>
      <c r="WUT511" s="329"/>
      <c r="WUU511" s="329"/>
      <c r="WUV511" s="329"/>
      <c r="WUW511" s="329"/>
      <c r="WUX511" s="329"/>
      <c r="WUY511" s="329"/>
      <c r="WUZ511" s="329"/>
      <c r="WVA511" s="329"/>
      <c r="WVB511" s="329"/>
      <c r="WVC511" s="329"/>
      <c r="WVD511" s="329"/>
      <c r="WVE511" s="329"/>
      <c r="WVF511" s="329"/>
      <c r="WVG511" s="329"/>
      <c r="WVH511" s="329"/>
      <c r="WVI511" s="329"/>
      <c r="WVJ511" s="329"/>
      <c r="WVK511" s="329"/>
      <c r="WVL511" s="329"/>
      <c r="WVM511" s="329"/>
      <c r="WVN511" s="329"/>
      <c r="WVO511" s="329"/>
      <c r="WVP511" s="329"/>
      <c r="WVQ511" s="329"/>
      <c r="WVR511" s="329"/>
      <c r="WVS511" s="329"/>
      <c r="WVT511" s="329"/>
      <c r="WVU511" s="329"/>
      <c r="WVV511" s="329"/>
      <c r="WVW511" s="329"/>
      <c r="WVX511" s="329"/>
      <c r="WVY511" s="329"/>
      <c r="WVZ511" s="329"/>
      <c r="WWA511" s="329"/>
      <c r="WWB511" s="329"/>
      <c r="WWC511" s="329"/>
      <c r="WWD511" s="329"/>
      <c r="WWE511" s="329"/>
      <c r="WWF511" s="329"/>
      <c r="WWG511" s="329"/>
      <c r="WWH511" s="329"/>
      <c r="WWI511" s="329"/>
      <c r="WWJ511" s="329"/>
      <c r="WWK511" s="329"/>
      <c r="WWL511" s="329"/>
      <c r="WWM511" s="329"/>
      <c r="WWN511" s="329"/>
      <c r="WWO511" s="329"/>
      <c r="WWP511" s="329"/>
      <c r="WWQ511" s="329"/>
      <c r="WWR511" s="329"/>
      <c r="WWS511" s="329"/>
      <c r="WWT511" s="329"/>
      <c r="WWU511" s="329"/>
      <c r="WWV511" s="329"/>
      <c r="WWW511" s="329"/>
      <c r="WWX511" s="329"/>
      <c r="WWY511" s="329"/>
      <c r="WWZ511" s="329"/>
      <c r="WXA511" s="329"/>
      <c r="WXB511" s="329"/>
      <c r="WXC511" s="329"/>
      <c r="WXD511" s="329"/>
      <c r="WXE511" s="329"/>
      <c r="WXF511" s="329"/>
      <c r="WXG511" s="329"/>
      <c r="WXH511" s="329"/>
      <c r="WXI511" s="329"/>
      <c r="WXJ511" s="329"/>
      <c r="WXK511" s="329"/>
      <c r="WXL511" s="329"/>
      <c r="WXM511" s="329"/>
      <c r="WXN511" s="329"/>
      <c r="WXO511" s="329"/>
      <c r="WXP511" s="329"/>
      <c r="WXQ511" s="329"/>
      <c r="WXR511" s="329"/>
      <c r="WXS511" s="329"/>
      <c r="WXT511" s="329"/>
      <c r="WXU511" s="329"/>
      <c r="WXV511" s="329"/>
      <c r="WXW511" s="329"/>
      <c r="WXX511" s="329"/>
      <c r="WXY511" s="329"/>
      <c r="WXZ511" s="329"/>
      <c r="WYA511" s="329"/>
      <c r="WYB511" s="329"/>
      <c r="WYC511" s="329"/>
      <c r="WYD511" s="329"/>
      <c r="WYE511" s="329"/>
      <c r="WYF511" s="329"/>
      <c r="WYG511" s="329"/>
      <c r="WYH511" s="329"/>
      <c r="WYI511" s="329"/>
      <c r="WYJ511" s="329"/>
      <c r="WYK511" s="329"/>
      <c r="WYL511" s="329"/>
      <c r="WYM511" s="329"/>
      <c r="WYN511" s="329"/>
      <c r="WYO511" s="329"/>
      <c r="WYP511" s="329"/>
      <c r="WYQ511" s="329"/>
      <c r="WYR511" s="329"/>
      <c r="WYS511" s="329"/>
      <c r="WYT511" s="329"/>
      <c r="WYU511" s="329"/>
      <c r="WYV511" s="329"/>
      <c r="WYW511" s="329"/>
      <c r="WYX511" s="329"/>
      <c r="WYY511" s="329"/>
      <c r="WYZ511" s="329"/>
      <c r="WZA511" s="329"/>
      <c r="WZB511" s="329"/>
      <c r="WZC511" s="329"/>
      <c r="WZD511" s="329"/>
      <c r="WZE511" s="329"/>
      <c r="WZF511" s="329"/>
      <c r="WZG511" s="329"/>
      <c r="WZH511" s="329"/>
      <c r="WZI511" s="329"/>
      <c r="WZJ511" s="329"/>
      <c r="WZK511" s="329"/>
      <c r="WZL511" s="329"/>
      <c r="WZM511" s="329"/>
      <c r="WZN511" s="329"/>
      <c r="WZO511" s="329"/>
      <c r="WZP511" s="329"/>
      <c r="WZQ511" s="329"/>
      <c r="WZR511" s="329"/>
      <c r="WZS511" s="329"/>
      <c r="WZT511" s="329"/>
      <c r="WZU511" s="329"/>
      <c r="WZV511" s="329"/>
      <c r="WZW511" s="329"/>
      <c r="WZX511" s="329"/>
      <c r="WZY511" s="329"/>
      <c r="WZZ511" s="329"/>
      <c r="XAA511" s="329"/>
      <c r="XAB511" s="329"/>
      <c r="XAC511" s="329"/>
      <c r="XAD511" s="329"/>
      <c r="XAE511" s="329"/>
      <c r="XAF511" s="329"/>
      <c r="XAG511" s="329"/>
      <c r="XAH511" s="329"/>
      <c r="XAI511" s="329"/>
      <c r="XAJ511" s="329"/>
      <c r="XAK511" s="329"/>
      <c r="XAL511" s="329"/>
      <c r="XAM511" s="329"/>
      <c r="XAN511" s="329"/>
      <c r="XAO511" s="329"/>
      <c r="XAP511" s="329"/>
      <c r="XAQ511" s="329"/>
      <c r="XAR511" s="329"/>
      <c r="XAS511" s="329"/>
      <c r="XAT511" s="329"/>
      <c r="XAU511" s="329"/>
      <c r="XAV511" s="329"/>
      <c r="XAW511" s="329"/>
      <c r="XAX511" s="329"/>
      <c r="XAY511" s="329"/>
      <c r="XAZ511" s="329"/>
      <c r="XBA511" s="329"/>
      <c r="XBB511" s="329"/>
      <c r="XBC511" s="329"/>
      <c r="XBD511" s="329"/>
      <c r="XBE511" s="329"/>
      <c r="XBF511" s="329"/>
      <c r="XBG511" s="329"/>
      <c r="XBH511" s="329"/>
      <c r="XBI511" s="329"/>
      <c r="XBJ511" s="329"/>
      <c r="XBK511" s="329"/>
      <c r="XBL511" s="329"/>
      <c r="XBM511" s="329"/>
      <c r="XBN511" s="329"/>
      <c r="XBO511" s="329"/>
      <c r="XBP511" s="329"/>
      <c r="XBQ511" s="329"/>
      <c r="XBR511" s="329"/>
      <c r="XBS511" s="329"/>
      <c r="XBT511" s="329"/>
      <c r="XBU511" s="329"/>
      <c r="XBV511" s="329"/>
      <c r="XBW511" s="329"/>
      <c r="XBX511" s="329"/>
      <c r="XBY511" s="329"/>
      <c r="XBZ511" s="329"/>
      <c r="XCA511" s="329"/>
      <c r="XCB511" s="329"/>
      <c r="XCC511" s="329"/>
      <c r="XCD511" s="329"/>
      <c r="XCE511" s="329"/>
      <c r="XCF511" s="329"/>
      <c r="XCG511" s="329"/>
      <c r="XCH511" s="329"/>
      <c r="XCI511" s="329"/>
      <c r="XCJ511" s="329"/>
      <c r="XCK511" s="329"/>
      <c r="XCL511" s="329"/>
      <c r="XCM511" s="329"/>
      <c r="XCN511" s="329"/>
      <c r="XCO511" s="329"/>
      <c r="XCP511" s="329"/>
      <c r="XCQ511" s="329"/>
      <c r="XCR511" s="329"/>
      <c r="XCS511" s="329"/>
      <c r="XCT511" s="329"/>
      <c r="XCU511" s="329"/>
      <c r="XCV511" s="329"/>
      <c r="XCW511" s="329"/>
      <c r="XCX511" s="329"/>
      <c r="XCY511" s="329"/>
      <c r="XCZ511" s="329"/>
      <c r="XDA511" s="329"/>
      <c r="XDB511" s="329"/>
      <c r="XDC511" s="329"/>
      <c r="XDD511" s="329"/>
      <c r="XDE511" s="329"/>
      <c r="XDF511" s="329"/>
      <c r="XDG511" s="329"/>
      <c r="XDH511" s="329"/>
      <c r="XDI511" s="329"/>
      <c r="XDJ511" s="329"/>
      <c r="XDK511" s="329"/>
      <c r="XDL511" s="329"/>
      <c r="XDM511" s="329"/>
      <c r="XDN511" s="329"/>
      <c r="XDO511" s="329"/>
      <c r="XDP511" s="329"/>
      <c r="XDQ511" s="329"/>
      <c r="XDR511" s="329"/>
      <c r="XDS511" s="329"/>
      <c r="XDT511" s="329"/>
      <c r="XDU511" s="329"/>
      <c r="XDV511" s="329"/>
      <c r="XDW511" s="329"/>
      <c r="XDX511" s="329"/>
      <c r="XDY511" s="329"/>
      <c r="XDZ511" s="329"/>
      <c r="XEA511" s="329"/>
      <c r="XEB511" s="329"/>
      <c r="XEC511" s="329"/>
      <c r="XED511" s="329"/>
      <c r="XEE511" s="329"/>
      <c r="XEF511" s="329"/>
      <c r="XEG511" s="329"/>
      <c r="XEH511" s="329"/>
      <c r="XEI511" s="329"/>
      <c r="XEJ511" s="329"/>
      <c r="XEK511" s="329"/>
      <c r="XEL511" s="329"/>
      <c r="XEM511" s="329"/>
      <c r="XEN511" s="329"/>
      <c r="XEO511" s="329"/>
      <c r="XEP511" s="329"/>
      <c r="XEQ511" s="329"/>
      <c r="XER511" s="329"/>
      <c r="XES511" s="329"/>
      <c r="XET511" s="329"/>
      <c r="XEU511" s="329"/>
      <c r="XEV511" s="329"/>
      <c r="XEW511" s="329"/>
      <c r="XEX511" s="329"/>
      <c r="XEY511" s="329"/>
      <c r="XEZ511" s="329"/>
      <c r="XFA511" s="329"/>
      <c r="XFB511" s="329"/>
      <c r="XFC511" s="329"/>
    </row>
    <row r="512" spans="1:16383" ht="12.75" customHeight="1" x14ac:dyDescent="0.2">
      <c r="A512" s="30">
        <v>39</v>
      </c>
      <c r="B512" s="364">
        <v>508</v>
      </c>
      <c r="C512" s="364" t="s">
        <v>76</v>
      </c>
      <c r="D512" s="365" t="s">
        <v>4098</v>
      </c>
      <c r="E512" s="376" t="s">
        <v>4441</v>
      </c>
      <c r="F512" s="366" t="s">
        <v>3907</v>
      </c>
      <c r="G512" s="376" t="s">
        <v>3908</v>
      </c>
      <c r="H512" s="381" t="s">
        <v>3817</v>
      </c>
      <c r="I512" s="329"/>
      <c r="J512" s="329"/>
      <c r="K512" s="329"/>
      <c r="L512" s="329"/>
      <c r="M512" s="329"/>
      <c r="N512" s="329"/>
      <c r="O512" s="329"/>
      <c r="P512" s="329"/>
      <c r="Q512" s="329"/>
      <c r="R512" s="329"/>
      <c r="S512" s="329"/>
      <c r="T512" s="329"/>
      <c r="U512" s="329"/>
      <c r="V512" s="329"/>
      <c r="W512" s="329"/>
      <c r="X512" s="329"/>
      <c r="Y512" s="329"/>
      <c r="Z512" s="329"/>
      <c r="AA512" s="329"/>
      <c r="AB512" s="329"/>
      <c r="AC512" s="329"/>
      <c r="AD512" s="329"/>
      <c r="AE512" s="329"/>
      <c r="AF512" s="329"/>
      <c r="AG512" s="329"/>
      <c r="AH512" s="329"/>
      <c r="AI512" s="329"/>
      <c r="AJ512" s="329"/>
      <c r="AK512" s="329"/>
      <c r="AL512" s="329"/>
      <c r="AM512" s="329"/>
      <c r="AN512" s="329"/>
      <c r="AO512" s="329"/>
      <c r="AP512" s="329"/>
      <c r="AQ512" s="329"/>
      <c r="AR512" s="329"/>
      <c r="AS512" s="329"/>
      <c r="AT512" s="329"/>
      <c r="AU512" s="329"/>
      <c r="AV512" s="329"/>
      <c r="AW512" s="329"/>
      <c r="AX512" s="329"/>
      <c r="AY512" s="329"/>
      <c r="AZ512" s="329"/>
      <c r="BA512" s="329"/>
      <c r="BB512" s="329"/>
      <c r="BC512" s="329"/>
      <c r="BD512" s="329"/>
      <c r="BE512" s="329"/>
      <c r="BF512" s="329"/>
      <c r="BG512" s="329"/>
      <c r="BH512" s="329"/>
      <c r="BI512" s="329"/>
      <c r="BJ512" s="329"/>
      <c r="BK512" s="329"/>
      <c r="BL512" s="329"/>
      <c r="BM512" s="329"/>
      <c r="BN512" s="329"/>
      <c r="BO512" s="329"/>
      <c r="BP512" s="329"/>
      <c r="BQ512" s="329"/>
      <c r="BR512" s="329"/>
      <c r="BS512" s="329"/>
      <c r="BT512" s="329"/>
      <c r="BU512" s="329"/>
      <c r="BV512" s="329"/>
      <c r="BW512" s="329"/>
      <c r="BX512" s="329"/>
      <c r="BY512" s="329"/>
      <c r="BZ512" s="329"/>
      <c r="CA512" s="329"/>
      <c r="CB512" s="329"/>
      <c r="CC512" s="329"/>
      <c r="CD512" s="329"/>
      <c r="CE512" s="329"/>
      <c r="CF512" s="329"/>
      <c r="CG512" s="329"/>
      <c r="CH512" s="329"/>
      <c r="CI512" s="329"/>
      <c r="CJ512" s="329"/>
      <c r="CK512" s="329"/>
      <c r="CL512" s="329"/>
      <c r="CM512" s="329"/>
      <c r="CN512" s="329"/>
      <c r="CO512" s="329"/>
      <c r="CP512" s="329"/>
      <c r="CQ512" s="329"/>
      <c r="CR512" s="329"/>
      <c r="CS512" s="329"/>
      <c r="CT512" s="329"/>
      <c r="CU512" s="329"/>
      <c r="CV512" s="329"/>
      <c r="CW512" s="329"/>
      <c r="CX512" s="329"/>
      <c r="CY512" s="329"/>
      <c r="CZ512" s="329"/>
      <c r="DA512" s="329"/>
      <c r="DB512" s="329"/>
      <c r="DC512" s="329"/>
      <c r="DD512" s="329"/>
      <c r="DE512" s="329"/>
      <c r="DF512" s="329"/>
      <c r="DG512" s="329"/>
      <c r="DH512" s="329"/>
      <c r="DI512" s="329"/>
      <c r="DJ512" s="329"/>
      <c r="DK512" s="329"/>
      <c r="DL512" s="329"/>
      <c r="DM512" s="329"/>
      <c r="DN512" s="329"/>
      <c r="DO512" s="329"/>
      <c r="DP512" s="329"/>
      <c r="DQ512" s="329"/>
      <c r="DR512" s="329"/>
      <c r="DS512" s="329"/>
      <c r="DT512" s="329"/>
      <c r="DU512" s="329"/>
      <c r="DV512" s="329"/>
      <c r="DW512" s="329"/>
      <c r="DX512" s="329"/>
      <c r="DY512" s="329"/>
      <c r="DZ512" s="329"/>
      <c r="EA512" s="329"/>
      <c r="EB512" s="329"/>
      <c r="EC512" s="329"/>
      <c r="ED512" s="329"/>
      <c r="EE512" s="329"/>
      <c r="EF512" s="329"/>
      <c r="EG512" s="329"/>
      <c r="EH512" s="329"/>
      <c r="EI512" s="329"/>
      <c r="EJ512" s="329"/>
      <c r="EK512" s="329"/>
      <c r="EL512" s="329"/>
      <c r="EM512" s="329"/>
      <c r="EN512" s="329"/>
      <c r="EO512" s="329"/>
      <c r="EP512" s="329"/>
      <c r="EQ512" s="329"/>
      <c r="ER512" s="329"/>
      <c r="ES512" s="329"/>
      <c r="ET512" s="329"/>
      <c r="EU512" s="329"/>
      <c r="EV512" s="329"/>
      <c r="EW512" s="329"/>
      <c r="EX512" s="329"/>
      <c r="EY512" s="329"/>
      <c r="EZ512" s="329"/>
      <c r="FA512" s="329"/>
      <c r="FB512" s="329"/>
      <c r="FC512" s="329"/>
      <c r="FD512" s="329"/>
      <c r="FE512" s="329"/>
      <c r="FF512" s="329"/>
      <c r="FG512" s="329"/>
      <c r="FH512" s="329"/>
      <c r="FI512" s="329"/>
      <c r="FJ512" s="329"/>
      <c r="FK512" s="329"/>
      <c r="FL512" s="329"/>
      <c r="FM512" s="329"/>
      <c r="FN512" s="329"/>
      <c r="FO512" s="329"/>
      <c r="FP512" s="329"/>
      <c r="FQ512" s="329"/>
      <c r="FR512" s="329"/>
      <c r="FS512" s="329"/>
      <c r="FT512" s="329"/>
      <c r="FU512" s="329"/>
      <c r="FV512" s="329"/>
      <c r="FW512" s="329"/>
      <c r="FX512" s="329"/>
      <c r="FY512" s="329"/>
      <c r="FZ512" s="329"/>
      <c r="GA512" s="329"/>
      <c r="GB512" s="329"/>
      <c r="GC512" s="329"/>
      <c r="GD512" s="329"/>
      <c r="GE512" s="329"/>
      <c r="GF512" s="329"/>
      <c r="GG512" s="329"/>
      <c r="GH512" s="329"/>
      <c r="GI512" s="329"/>
      <c r="GJ512" s="329"/>
      <c r="GK512" s="329"/>
      <c r="GL512" s="329"/>
      <c r="GM512" s="329"/>
      <c r="GN512" s="329"/>
      <c r="GO512" s="329"/>
      <c r="GP512" s="329"/>
      <c r="GQ512" s="329"/>
      <c r="GR512" s="329"/>
      <c r="GS512" s="329"/>
      <c r="GT512" s="329"/>
      <c r="GU512" s="329"/>
      <c r="GV512" s="329"/>
      <c r="GW512" s="329"/>
      <c r="GX512" s="329"/>
      <c r="GY512" s="329"/>
      <c r="GZ512" s="329"/>
      <c r="HA512" s="329"/>
      <c r="HB512" s="329"/>
      <c r="HC512" s="329"/>
      <c r="HD512" s="329"/>
      <c r="HE512" s="329"/>
      <c r="HF512" s="329"/>
      <c r="HG512" s="329"/>
      <c r="HH512" s="329"/>
      <c r="HI512" s="329"/>
      <c r="HJ512" s="329"/>
      <c r="HK512" s="329"/>
      <c r="HL512" s="329"/>
      <c r="HM512" s="329"/>
      <c r="HN512" s="329"/>
      <c r="HO512" s="329"/>
      <c r="HP512" s="329"/>
      <c r="HQ512" s="329"/>
      <c r="HR512" s="329"/>
      <c r="HS512" s="329"/>
      <c r="HT512" s="329"/>
      <c r="HU512" s="329"/>
      <c r="HV512" s="329"/>
      <c r="HW512" s="329"/>
      <c r="HX512" s="329"/>
      <c r="HY512" s="329"/>
      <c r="HZ512" s="329"/>
      <c r="IA512" s="329"/>
      <c r="IB512" s="329"/>
      <c r="IC512" s="329"/>
      <c r="ID512" s="329"/>
      <c r="IE512" s="329"/>
      <c r="IF512" s="329"/>
      <c r="IG512" s="329"/>
      <c r="IH512" s="329"/>
      <c r="II512" s="329"/>
      <c r="IJ512" s="329"/>
      <c r="IK512" s="329"/>
      <c r="IL512" s="329"/>
      <c r="IM512" s="329"/>
      <c r="IN512" s="329"/>
      <c r="IO512" s="329"/>
      <c r="IP512" s="329"/>
      <c r="IQ512" s="329"/>
      <c r="IR512" s="329"/>
      <c r="IS512" s="329"/>
      <c r="IT512" s="329"/>
      <c r="IU512" s="329"/>
      <c r="IV512" s="329"/>
      <c r="IW512" s="329"/>
      <c r="IX512" s="329"/>
      <c r="IY512" s="329"/>
      <c r="IZ512" s="329"/>
      <c r="JA512" s="329"/>
      <c r="JB512" s="329"/>
      <c r="JC512" s="329"/>
      <c r="JD512" s="329"/>
      <c r="JE512" s="329"/>
      <c r="JF512" s="329"/>
      <c r="JG512" s="329"/>
      <c r="JH512" s="329"/>
      <c r="JI512" s="329"/>
      <c r="JJ512" s="329"/>
      <c r="JK512" s="329"/>
      <c r="JL512" s="329"/>
      <c r="JM512" s="329"/>
      <c r="JN512" s="329"/>
      <c r="JO512" s="329"/>
      <c r="JP512" s="329"/>
      <c r="JQ512" s="329"/>
      <c r="JR512" s="329"/>
      <c r="JS512" s="329"/>
      <c r="JT512" s="329"/>
      <c r="JU512" s="329"/>
      <c r="JV512" s="329"/>
      <c r="JW512" s="329"/>
      <c r="JX512" s="329"/>
      <c r="JY512" s="329"/>
      <c r="JZ512" s="329"/>
      <c r="KA512" s="329"/>
      <c r="KB512" s="329"/>
      <c r="KC512" s="329"/>
      <c r="KD512" s="329"/>
      <c r="KE512" s="329"/>
      <c r="KF512" s="329"/>
      <c r="KG512" s="329"/>
      <c r="KH512" s="329"/>
      <c r="KI512" s="329"/>
      <c r="KJ512" s="329"/>
      <c r="KK512" s="329"/>
      <c r="KL512" s="329"/>
      <c r="KM512" s="329"/>
      <c r="KN512" s="329"/>
      <c r="KO512" s="329"/>
      <c r="KP512" s="329"/>
      <c r="KQ512" s="329"/>
      <c r="KR512" s="329"/>
      <c r="KS512" s="329"/>
      <c r="KT512" s="329"/>
      <c r="KU512" s="329"/>
      <c r="KV512" s="329"/>
      <c r="KW512" s="329"/>
      <c r="KX512" s="329"/>
      <c r="KY512" s="329"/>
      <c r="KZ512" s="329"/>
      <c r="LA512" s="329"/>
      <c r="LB512" s="329"/>
      <c r="LC512" s="329"/>
      <c r="LD512" s="329"/>
      <c r="LE512" s="329"/>
      <c r="LF512" s="329"/>
      <c r="LG512" s="329"/>
      <c r="LH512" s="329"/>
      <c r="LI512" s="329"/>
      <c r="LJ512" s="329"/>
      <c r="LK512" s="329"/>
      <c r="LL512" s="329"/>
      <c r="LM512" s="329"/>
      <c r="LN512" s="329"/>
      <c r="LO512" s="329"/>
      <c r="LP512" s="329"/>
      <c r="LQ512" s="329"/>
      <c r="LR512" s="329"/>
      <c r="LS512" s="329"/>
      <c r="LT512" s="329"/>
      <c r="LU512" s="329"/>
      <c r="LV512" s="329"/>
      <c r="LW512" s="329"/>
      <c r="LX512" s="329"/>
      <c r="LY512" s="329"/>
      <c r="LZ512" s="329"/>
      <c r="MA512" s="329"/>
      <c r="MB512" s="329"/>
      <c r="MC512" s="329"/>
      <c r="MD512" s="329"/>
      <c r="ME512" s="329"/>
      <c r="MF512" s="329"/>
      <c r="MG512" s="329"/>
      <c r="MH512" s="329"/>
      <c r="MI512" s="329"/>
      <c r="MJ512" s="329"/>
      <c r="MK512" s="329"/>
      <c r="ML512" s="329"/>
      <c r="MM512" s="329"/>
      <c r="MN512" s="329"/>
      <c r="MO512" s="329"/>
      <c r="MP512" s="329"/>
      <c r="MQ512" s="329"/>
      <c r="MR512" s="329"/>
      <c r="MS512" s="329"/>
      <c r="MT512" s="329"/>
      <c r="MU512" s="329"/>
      <c r="MV512" s="329"/>
      <c r="MW512" s="329"/>
      <c r="MX512" s="329"/>
      <c r="MY512" s="329"/>
      <c r="MZ512" s="329"/>
      <c r="NA512" s="329"/>
      <c r="NB512" s="329"/>
      <c r="NC512" s="329"/>
      <c r="ND512" s="329"/>
      <c r="NE512" s="329"/>
      <c r="NF512" s="329"/>
      <c r="NG512" s="329"/>
      <c r="NH512" s="329"/>
      <c r="NI512" s="329"/>
      <c r="NJ512" s="329"/>
      <c r="NK512" s="329"/>
      <c r="NL512" s="329"/>
      <c r="NM512" s="329"/>
      <c r="NN512" s="329"/>
      <c r="NO512" s="329"/>
      <c r="NP512" s="329"/>
      <c r="NQ512" s="329"/>
      <c r="NR512" s="329"/>
      <c r="NS512" s="329"/>
      <c r="NT512" s="329"/>
      <c r="NU512" s="329"/>
      <c r="NV512" s="329"/>
      <c r="NW512" s="329"/>
      <c r="NX512" s="329"/>
      <c r="NY512" s="329"/>
      <c r="NZ512" s="329"/>
      <c r="OA512" s="329"/>
      <c r="OB512" s="329"/>
      <c r="OC512" s="329"/>
      <c r="OD512" s="329"/>
      <c r="OE512" s="329"/>
      <c r="OF512" s="329"/>
      <c r="OG512" s="329"/>
      <c r="OH512" s="329"/>
      <c r="OI512" s="329"/>
      <c r="OJ512" s="329"/>
      <c r="OK512" s="329"/>
      <c r="OL512" s="329"/>
      <c r="OM512" s="329"/>
      <c r="ON512" s="329"/>
      <c r="OO512" s="329"/>
      <c r="OP512" s="329"/>
      <c r="OQ512" s="329"/>
      <c r="OR512" s="329"/>
      <c r="OS512" s="329"/>
      <c r="OT512" s="329"/>
      <c r="OU512" s="329"/>
      <c r="OV512" s="329"/>
      <c r="OW512" s="329"/>
      <c r="OX512" s="329"/>
      <c r="OY512" s="329"/>
      <c r="OZ512" s="329"/>
      <c r="PA512" s="329"/>
      <c r="PB512" s="329"/>
      <c r="PC512" s="329"/>
      <c r="PD512" s="329"/>
      <c r="PE512" s="329"/>
      <c r="PF512" s="329"/>
      <c r="PG512" s="329"/>
      <c r="PH512" s="329"/>
      <c r="PI512" s="329"/>
      <c r="PJ512" s="329"/>
      <c r="PK512" s="329"/>
      <c r="PL512" s="329"/>
      <c r="PM512" s="329"/>
      <c r="PN512" s="329"/>
      <c r="PO512" s="329"/>
      <c r="PP512" s="329"/>
      <c r="PQ512" s="329"/>
      <c r="PR512" s="329"/>
      <c r="PS512" s="329"/>
      <c r="PT512" s="329"/>
      <c r="PU512" s="329"/>
      <c r="PV512" s="329"/>
      <c r="PW512" s="329"/>
      <c r="PX512" s="329"/>
      <c r="PY512" s="329"/>
      <c r="PZ512" s="329"/>
      <c r="QA512" s="329"/>
      <c r="QB512" s="329"/>
      <c r="QC512" s="329"/>
      <c r="QD512" s="329"/>
      <c r="QE512" s="329"/>
      <c r="QF512" s="329"/>
      <c r="QG512" s="329"/>
      <c r="QH512" s="329"/>
      <c r="QI512" s="329"/>
      <c r="QJ512" s="329"/>
      <c r="QK512" s="329"/>
      <c r="QL512" s="329"/>
      <c r="QM512" s="329"/>
      <c r="QN512" s="329"/>
      <c r="QO512" s="329"/>
      <c r="QP512" s="329"/>
      <c r="QQ512" s="329"/>
      <c r="QR512" s="329"/>
      <c r="QS512" s="329"/>
      <c r="QT512" s="329"/>
      <c r="QU512" s="329"/>
      <c r="QV512" s="329"/>
      <c r="QW512" s="329"/>
      <c r="QX512" s="329"/>
      <c r="QY512" s="329"/>
      <c r="QZ512" s="329"/>
      <c r="RA512" s="329"/>
      <c r="RB512" s="329"/>
      <c r="RC512" s="329"/>
      <c r="RD512" s="329"/>
      <c r="RE512" s="329"/>
      <c r="RF512" s="329"/>
      <c r="RG512" s="329"/>
      <c r="RH512" s="329"/>
      <c r="RI512" s="329"/>
      <c r="RJ512" s="329"/>
      <c r="RK512" s="329"/>
      <c r="RL512" s="329"/>
      <c r="RM512" s="329"/>
      <c r="RN512" s="329"/>
      <c r="RO512" s="329"/>
      <c r="RP512" s="329"/>
      <c r="RQ512" s="329"/>
      <c r="RR512" s="329"/>
      <c r="RS512" s="329"/>
      <c r="RT512" s="329"/>
      <c r="RU512" s="329"/>
      <c r="RV512" s="329"/>
      <c r="RW512" s="329"/>
      <c r="RX512" s="329"/>
      <c r="RY512" s="329"/>
      <c r="RZ512" s="329"/>
      <c r="SA512" s="329"/>
      <c r="SB512" s="329"/>
      <c r="SC512" s="329"/>
      <c r="SD512" s="329"/>
      <c r="SE512" s="329"/>
      <c r="SF512" s="329"/>
      <c r="SG512" s="329"/>
      <c r="SH512" s="329"/>
      <c r="SI512" s="329"/>
      <c r="SJ512" s="329"/>
      <c r="SK512" s="329"/>
      <c r="SL512" s="329"/>
      <c r="SM512" s="329"/>
      <c r="SN512" s="329"/>
      <c r="SO512" s="329"/>
      <c r="SP512" s="329"/>
      <c r="SQ512" s="329"/>
      <c r="SR512" s="329"/>
      <c r="SS512" s="329"/>
      <c r="ST512" s="329"/>
      <c r="SU512" s="329"/>
      <c r="SV512" s="329"/>
      <c r="SW512" s="329"/>
      <c r="SX512" s="329"/>
      <c r="SY512" s="329"/>
      <c r="SZ512" s="329"/>
      <c r="TA512" s="329"/>
      <c r="TB512" s="329"/>
      <c r="TC512" s="329"/>
      <c r="TD512" s="329"/>
      <c r="TE512" s="329"/>
      <c r="TF512" s="329"/>
      <c r="TG512" s="329"/>
      <c r="TH512" s="329"/>
      <c r="TI512" s="329"/>
      <c r="TJ512" s="329"/>
      <c r="TK512" s="329"/>
      <c r="TL512" s="329"/>
      <c r="TM512" s="329"/>
      <c r="TN512" s="329"/>
      <c r="TO512" s="329"/>
      <c r="TP512" s="329"/>
      <c r="TQ512" s="329"/>
      <c r="TR512" s="329"/>
      <c r="TS512" s="329"/>
      <c r="TT512" s="329"/>
      <c r="TU512" s="329"/>
      <c r="TV512" s="329"/>
      <c r="TW512" s="329"/>
      <c r="TX512" s="329"/>
      <c r="TY512" s="329"/>
      <c r="TZ512" s="329"/>
      <c r="UA512" s="329"/>
      <c r="UB512" s="329"/>
      <c r="UC512" s="329"/>
      <c r="UD512" s="329"/>
      <c r="UE512" s="329"/>
      <c r="UF512" s="329"/>
      <c r="UG512" s="329"/>
      <c r="UH512" s="329"/>
      <c r="UI512" s="329"/>
      <c r="UJ512" s="329"/>
      <c r="UK512" s="329"/>
      <c r="UL512" s="329"/>
      <c r="UM512" s="329"/>
      <c r="UN512" s="329"/>
      <c r="UO512" s="329"/>
      <c r="UP512" s="329"/>
      <c r="UQ512" s="329"/>
      <c r="UR512" s="329"/>
      <c r="US512" s="329"/>
      <c r="UT512" s="329"/>
      <c r="UU512" s="329"/>
      <c r="UV512" s="329"/>
      <c r="UW512" s="329"/>
      <c r="UX512" s="329"/>
      <c r="UY512" s="329"/>
      <c r="UZ512" s="329"/>
      <c r="VA512" s="329"/>
      <c r="VB512" s="329"/>
      <c r="VC512" s="329"/>
      <c r="VD512" s="329"/>
      <c r="VE512" s="329"/>
      <c r="VF512" s="329"/>
      <c r="VG512" s="329"/>
      <c r="VH512" s="329"/>
      <c r="VI512" s="329"/>
      <c r="VJ512" s="329"/>
      <c r="VK512" s="329"/>
      <c r="VL512" s="329"/>
      <c r="VM512" s="329"/>
      <c r="VN512" s="329"/>
      <c r="VO512" s="329"/>
      <c r="VP512" s="329"/>
      <c r="VQ512" s="329"/>
      <c r="VR512" s="329"/>
      <c r="VS512" s="329"/>
      <c r="VT512" s="329"/>
      <c r="VU512" s="329"/>
      <c r="VV512" s="329"/>
      <c r="VW512" s="329"/>
      <c r="VX512" s="329"/>
      <c r="VY512" s="329"/>
      <c r="VZ512" s="329"/>
      <c r="WA512" s="329"/>
      <c r="WB512" s="329"/>
      <c r="WC512" s="329"/>
      <c r="WD512" s="329"/>
      <c r="WE512" s="329"/>
      <c r="WF512" s="329"/>
      <c r="WG512" s="329"/>
      <c r="WH512" s="329"/>
      <c r="WI512" s="329"/>
      <c r="WJ512" s="329"/>
      <c r="WK512" s="329"/>
      <c r="WL512" s="329"/>
      <c r="WM512" s="329"/>
      <c r="WN512" s="329"/>
      <c r="WO512" s="329"/>
      <c r="WP512" s="329"/>
      <c r="WQ512" s="329"/>
      <c r="WR512" s="329"/>
      <c r="WS512" s="329"/>
      <c r="WT512" s="329"/>
      <c r="WU512" s="329"/>
      <c r="WV512" s="329"/>
      <c r="WW512" s="329"/>
      <c r="WX512" s="329"/>
      <c r="WY512" s="329"/>
      <c r="WZ512" s="329"/>
      <c r="XA512" s="329"/>
      <c r="XB512" s="329"/>
      <c r="XC512" s="329"/>
      <c r="XD512" s="329"/>
      <c r="XE512" s="329"/>
      <c r="XF512" s="329"/>
      <c r="XG512" s="329"/>
      <c r="XH512" s="329"/>
      <c r="XI512" s="329"/>
      <c r="XJ512" s="329"/>
      <c r="XK512" s="329"/>
      <c r="XL512" s="329"/>
      <c r="XM512" s="329"/>
      <c r="XN512" s="329"/>
      <c r="XO512" s="329"/>
      <c r="XP512" s="329"/>
      <c r="XQ512" s="329"/>
      <c r="XR512" s="329"/>
      <c r="XS512" s="329"/>
      <c r="XT512" s="329"/>
      <c r="XU512" s="329"/>
      <c r="XV512" s="329"/>
      <c r="XW512" s="329"/>
      <c r="XX512" s="329"/>
      <c r="XY512" s="329"/>
      <c r="XZ512" s="329"/>
      <c r="YA512" s="329"/>
      <c r="YB512" s="329"/>
      <c r="YC512" s="329"/>
      <c r="YD512" s="329"/>
      <c r="YE512" s="329"/>
      <c r="YF512" s="329"/>
      <c r="YG512" s="329"/>
      <c r="YH512" s="329"/>
      <c r="YI512" s="329"/>
      <c r="YJ512" s="329"/>
      <c r="YK512" s="329"/>
      <c r="YL512" s="329"/>
      <c r="YM512" s="329"/>
      <c r="YN512" s="329"/>
      <c r="YO512" s="329"/>
      <c r="YP512" s="329"/>
      <c r="YQ512" s="329"/>
      <c r="YR512" s="329"/>
      <c r="YS512" s="329"/>
      <c r="YT512" s="329"/>
      <c r="YU512" s="329"/>
      <c r="YV512" s="329"/>
      <c r="YW512" s="329"/>
      <c r="YX512" s="329"/>
      <c r="YY512" s="329"/>
      <c r="YZ512" s="329"/>
      <c r="ZA512" s="329"/>
      <c r="ZB512" s="329"/>
      <c r="ZC512" s="329"/>
      <c r="ZD512" s="329"/>
      <c r="ZE512" s="329"/>
      <c r="ZF512" s="329"/>
      <c r="ZG512" s="329"/>
      <c r="ZH512" s="329"/>
      <c r="ZI512" s="329"/>
      <c r="ZJ512" s="329"/>
      <c r="ZK512" s="329"/>
      <c r="ZL512" s="329"/>
      <c r="ZM512" s="329"/>
      <c r="ZN512" s="329"/>
      <c r="ZO512" s="329"/>
      <c r="ZP512" s="329"/>
      <c r="ZQ512" s="329"/>
      <c r="ZR512" s="329"/>
      <c r="ZS512" s="329"/>
      <c r="ZT512" s="329"/>
      <c r="ZU512" s="329"/>
      <c r="ZV512" s="329"/>
      <c r="ZW512" s="329"/>
      <c r="ZX512" s="329"/>
      <c r="ZY512" s="329"/>
      <c r="ZZ512" s="329"/>
      <c r="AAA512" s="329"/>
      <c r="AAB512" s="329"/>
      <c r="AAC512" s="329"/>
      <c r="AAD512" s="329"/>
      <c r="AAE512" s="329"/>
      <c r="AAF512" s="329"/>
      <c r="AAG512" s="329"/>
      <c r="AAH512" s="329"/>
      <c r="AAI512" s="329"/>
      <c r="AAJ512" s="329"/>
      <c r="AAK512" s="329"/>
      <c r="AAL512" s="329"/>
      <c r="AAM512" s="329"/>
      <c r="AAN512" s="329"/>
      <c r="AAO512" s="329"/>
      <c r="AAP512" s="329"/>
      <c r="AAQ512" s="329"/>
      <c r="AAR512" s="329"/>
      <c r="AAS512" s="329"/>
      <c r="AAT512" s="329"/>
      <c r="AAU512" s="329"/>
      <c r="AAV512" s="329"/>
      <c r="AAW512" s="329"/>
      <c r="AAX512" s="329"/>
      <c r="AAY512" s="329"/>
      <c r="AAZ512" s="329"/>
      <c r="ABA512" s="329"/>
      <c r="ABB512" s="329"/>
      <c r="ABC512" s="329"/>
      <c r="ABD512" s="329"/>
      <c r="ABE512" s="329"/>
      <c r="ABF512" s="329"/>
      <c r="ABG512" s="329"/>
      <c r="ABH512" s="329"/>
      <c r="ABI512" s="329"/>
      <c r="ABJ512" s="329"/>
      <c r="ABK512" s="329"/>
      <c r="ABL512" s="329"/>
      <c r="ABM512" s="329"/>
      <c r="ABN512" s="329"/>
      <c r="ABO512" s="329"/>
      <c r="ABP512" s="329"/>
      <c r="ABQ512" s="329"/>
      <c r="ABR512" s="329"/>
      <c r="ABS512" s="329"/>
      <c r="ABT512" s="329"/>
      <c r="ABU512" s="329"/>
      <c r="ABV512" s="329"/>
      <c r="ABW512" s="329"/>
      <c r="ABX512" s="329"/>
      <c r="ABY512" s="329"/>
      <c r="ABZ512" s="329"/>
      <c r="ACA512" s="329"/>
      <c r="ACB512" s="329"/>
      <c r="ACC512" s="329"/>
      <c r="ACD512" s="329"/>
      <c r="ACE512" s="329"/>
      <c r="ACF512" s="329"/>
      <c r="ACG512" s="329"/>
      <c r="ACH512" s="329"/>
      <c r="ACI512" s="329"/>
      <c r="ACJ512" s="329"/>
      <c r="ACK512" s="329"/>
      <c r="ACL512" s="329"/>
      <c r="ACM512" s="329"/>
      <c r="ACN512" s="329"/>
      <c r="ACO512" s="329"/>
      <c r="ACP512" s="329"/>
      <c r="ACQ512" s="329"/>
      <c r="ACR512" s="329"/>
      <c r="ACS512" s="329"/>
      <c r="ACT512" s="329"/>
      <c r="ACU512" s="329"/>
      <c r="ACV512" s="329"/>
      <c r="ACW512" s="329"/>
      <c r="ACX512" s="329"/>
      <c r="ACY512" s="329"/>
      <c r="ACZ512" s="329"/>
      <c r="ADA512" s="329"/>
      <c r="ADB512" s="329"/>
      <c r="ADC512" s="329"/>
      <c r="ADD512" s="329"/>
      <c r="ADE512" s="329"/>
      <c r="ADF512" s="329"/>
      <c r="ADG512" s="329"/>
      <c r="ADH512" s="329"/>
      <c r="ADI512" s="329"/>
      <c r="ADJ512" s="329"/>
      <c r="ADK512" s="329"/>
      <c r="ADL512" s="329"/>
      <c r="ADM512" s="329"/>
      <c r="ADN512" s="329"/>
      <c r="ADO512" s="329"/>
      <c r="ADP512" s="329"/>
      <c r="ADQ512" s="329"/>
      <c r="ADR512" s="329"/>
      <c r="ADS512" s="329"/>
      <c r="ADT512" s="329"/>
      <c r="ADU512" s="329"/>
      <c r="ADV512" s="329"/>
      <c r="ADW512" s="329"/>
      <c r="ADX512" s="329"/>
      <c r="ADY512" s="329"/>
      <c r="ADZ512" s="329"/>
      <c r="AEA512" s="329"/>
      <c r="AEB512" s="329"/>
      <c r="AEC512" s="329"/>
      <c r="AED512" s="329"/>
      <c r="AEE512" s="329"/>
      <c r="AEF512" s="329"/>
      <c r="AEG512" s="329"/>
      <c r="AEH512" s="329"/>
      <c r="AEI512" s="329"/>
      <c r="AEJ512" s="329"/>
      <c r="AEK512" s="329"/>
      <c r="AEL512" s="329"/>
      <c r="AEM512" s="329"/>
      <c r="AEN512" s="329"/>
      <c r="AEO512" s="329"/>
      <c r="AEP512" s="329"/>
      <c r="AEQ512" s="329"/>
      <c r="AER512" s="329"/>
      <c r="AES512" s="329"/>
      <c r="AET512" s="329"/>
      <c r="AEU512" s="329"/>
      <c r="AEV512" s="329"/>
      <c r="AEW512" s="329"/>
      <c r="AEX512" s="329"/>
      <c r="AEY512" s="329"/>
      <c r="AEZ512" s="329"/>
      <c r="AFA512" s="329"/>
      <c r="AFB512" s="329"/>
      <c r="AFC512" s="329"/>
      <c r="AFD512" s="329"/>
      <c r="AFE512" s="329"/>
      <c r="AFF512" s="329"/>
      <c r="AFG512" s="329"/>
      <c r="AFH512" s="329"/>
      <c r="AFI512" s="329"/>
      <c r="AFJ512" s="329"/>
      <c r="AFK512" s="329"/>
      <c r="AFL512" s="329"/>
      <c r="AFM512" s="329"/>
      <c r="AFN512" s="329"/>
      <c r="AFO512" s="329"/>
      <c r="AFP512" s="329"/>
      <c r="AFQ512" s="329"/>
      <c r="AFR512" s="329"/>
      <c r="AFS512" s="329"/>
      <c r="AFT512" s="329"/>
      <c r="AFU512" s="329"/>
      <c r="AFV512" s="329"/>
      <c r="AFW512" s="329"/>
      <c r="AFX512" s="329"/>
      <c r="AFY512" s="329"/>
      <c r="AFZ512" s="329"/>
      <c r="AGA512" s="329"/>
      <c r="AGB512" s="329"/>
      <c r="AGC512" s="329"/>
      <c r="AGD512" s="329"/>
      <c r="AGE512" s="329"/>
      <c r="AGF512" s="329"/>
      <c r="AGG512" s="329"/>
      <c r="AGH512" s="329"/>
      <c r="AGI512" s="329"/>
      <c r="AGJ512" s="329"/>
      <c r="AGK512" s="329"/>
      <c r="AGL512" s="329"/>
      <c r="AGM512" s="329"/>
      <c r="AGN512" s="329"/>
      <c r="AGO512" s="329"/>
      <c r="AGP512" s="329"/>
      <c r="AGQ512" s="329"/>
      <c r="AGR512" s="329"/>
      <c r="AGS512" s="329"/>
      <c r="AGT512" s="329"/>
      <c r="AGU512" s="329"/>
      <c r="AGV512" s="329"/>
      <c r="AGW512" s="329"/>
      <c r="AGX512" s="329"/>
      <c r="AGY512" s="329"/>
      <c r="AGZ512" s="329"/>
      <c r="AHA512" s="329"/>
      <c r="AHB512" s="329"/>
      <c r="AHC512" s="329"/>
      <c r="AHD512" s="329"/>
      <c r="AHE512" s="329"/>
      <c r="AHF512" s="329"/>
      <c r="AHG512" s="329"/>
      <c r="AHH512" s="329"/>
      <c r="AHI512" s="329"/>
      <c r="AHJ512" s="329"/>
      <c r="AHK512" s="329"/>
      <c r="AHL512" s="329"/>
      <c r="AHM512" s="329"/>
      <c r="AHN512" s="329"/>
      <c r="AHO512" s="329"/>
      <c r="AHP512" s="329"/>
      <c r="AHQ512" s="329"/>
      <c r="AHR512" s="329"/>
      <c r="AHS512" s="329"/>
      <c r="AHT512" s="329"/>
      <c r="AHU512" s="329"/>
      <c r="AHV512" s="329"/>
      <c r="AHW512" s="329"/>
      <c r="AHX512" s="329"/>
      <c r="AHY512" s="329"/>
      <c r="AHZ512" s="329"/>
      <c r="AIA512" s="329"/>
      <c r="AIB512" s="329"/>
      <c r="AIC512" s="329"/>
      <c r="AID512" s="329"/>
      <c r="AIE512" s="329"/>
      <c r="AIF512" s="329"/>
      <c r="AIG512" s="329"/>
      <c r="AIH512" s="329"/>
      <c r="AII512" s="329"/>
      <c r="AIJ512" s="329"/>
      <c r="AIK512" s="329"/>
      <c r="AIL512" s="329"/>
      <c r="AIM512" s="329"/>
      <c r="AIN512" s="329"/>
      <c r="AIO512" s="329"/>
      <c r="AIP512" s="329"/>
      <c r="AIQ512" s="329"/>
      <c r="AIR512" s="329"/>
      <c r="AIS512" s="329"/>
      <c r="AIT512" s="329"/>
      <c r="AIU512" s="329"/>
      <c r="AIV512" s="329"/>
      <c r="AIW512" s="329"/>
      <c r="AIX512" s="329"/>
      <c r="AIY512" s="329"/>
      <c r="AIZ512" s="329"/>
      <c r="AJA512" s="329"/>
      <c r="AJB512" s="329"/>
      <c r="AJC512" s="329"/>
      <c r="AJD512" s="329"/>
      <c r="AJE512" s="329"/>
      <c r="AJF512" s="329"/>
      <c r="AJG512" s="329"/>
      <c r="AJH512" s="329"/>
      <c r="AJI512" s="329"/>
      <c r="AJJ512" s="329"/>
      <c r="AJK512" s="329"/>
      <c r="AJL512" s="329"/>
      <c r="AJM512" s="329"/>
      <c r="AJN512" s="329"/>
      <c r="AJO512" s="329"/>
      <c r="AJP512" s="329"/>
      <c r="AJQ512" s="329"/>
      <c r="AJR512" s="329"/>
      <c r="AJS512" s="329"/>
      <c r="AJT512" s="329"/>
      <c r="AJU512" s="329"/>
      <c r="AJV512" s="329"/>
      <c r="AJW512" s="329"/>
      <c r="AJX512" s="329"/>
      <c r="AJY512" s="329"/>
      <c r="AJZ512" s="329"/>
      <c r="AKA512" s="329"/>
      <c r="AKB512" s="329"/>
      <c r="AKC512" s="329"/>
      <c r="AKD512" s="329"/>
      <c r="AKE512" s="329"/>
      <c r="AKF512" s="329"/>
      <c r="AKG512" s="329"/>
      <c r="AKH512" s="329"/>
      <c r="AKI512" s="329"/>
      <c r="AKJ512" s="329"/>
      <c r="AKK512" s="329"/>
      <c r="AKL512" s="329"/>
      <c r="AKM512" s="329"/>
      <c r="AKN512" s="329"/>
      <c r="AKO512" s="329"/>
      <c r="AKP512" s="329"/>
      <c r="AKQ512" s="329"/>
      <c r="AKR512" s="329"/>
      <c r="AKS512" s="329"/>
      <c r="AKT512" s="329"/>
      <c r="AKU512" s="329"/>
      <c r="AKV512" s="329"/>
      <c r="AKW512" s="329"/>
      <c r="AKX512" s="329"/>
      <c r="AKY512" s="329"/>
      <c r="AKZ512" s="329"/>
      <c r="ALA512" s="329"/>
      <c r="ALB512" s="329"/>
      <c r="ALC512" s="329"/>
      <c r="ALD512" s="329"/>
      <c r="ALE512" s="329"/>
      <c r="ALF512" s="329"/>
      <c r="ALG512" s="329"/>
      <c r="ALH512" s="329"/>
      <c r="ALI512" s="329"/>
      <c r="ALJ512" s="329"/>
      <c r="ALK512" s="329"/>
      <c r="ALL512" s="329"/>
      <c r="ALM512" s="329"/>
      <c r="ALN512" s="329"/>
      <c r="ALO512" s="329"/>
      <c r="ALP512" s="329"/>
      <c r="ALQ512" s="329"/>
      <c r="ALR512" s="329"/>
      <c r="ALS512" s="329"/>
      <c r="ALT512" s="329"/>
      <c r="ALU512" s="329"/>
      <c r="ALV512" s="329"/>
      <c r="ALW512" s="329"/>
      <c r="ALX512" s="329"/>
      <c r="ALY512" s="329"/>
      <c r="ALZ512" s="329"/>
      <c r="AMA512" s="329"/>
      <c r="AMB512" s="329"/>
      <c r="AMC512" s="329"/>
      <c r="AMD512" s="329"/>
      <c r="AME512" s="329"/>
      <c r="AMF512" s="329"/>
      <c r="AMG512" s="329"/>
      <c r="AMH512" s="329"/>
      <c r="AMI512" s="329"/>
      <c r="AMJ512" s="329"/>
      <c r="AMK512" s="329"/>
      <c r="AML512" s="329"/>
      <c r="AMM512" s="329"/>
      <c r="AMN512" s="329"/>
      <c r="AMO512" s="329"/>
      <c r="AMP512" s="329"/>
      <c r="AMQ512" s="329"/>
      <c r="AMR512" s="329"/>
      <c r="AMS512" s="329"/>
      <c r="AMT512" s="329"/>
      <c r="AMU512" s="329"/>
      <c r="AMV512" s="329"/>
      <c r="AMW512" s="329"/>
      <c r="AMX512" s="329"/>
      <c r="AMY512" s="329"/>
      <c r="AMZ512" s="329"/>
      <c r="ANA512" s="329"/>
      <c r="ANB512" s="329"/>
      <c r="ANC512" s="329"/>
      <c r="AND512" s="329"/>
      <c r="ANE512" s="329"/>
      <c r="ANF512" s="329"/>
      <c r="ANG512" s="329"/>
      <c r="ANH512" s="329"/>
      <c r="ANI512" s="329"/>
      <c r="ANJ512" s="329"/>
      <c r="ANK512" s="329"/>
      <c r="ANL512" s="329"/>
      <c r="ANM512" s="329"/>
      <c r="ANN512" s="329"/>
      <c r="ANO512" s="329"/>
      <c r="ANP512" s="329"/>
      <c r="ANQ512" s="329"/>
      <c r="ANR512" s="329"/>
      <c r="ANS512" s="329"/>
      <c r="ANT512" s="329"/>
      <c r="ANU512" s="329"/>
      <c r="ANV512" s="329"/>
      <c r="ANW512" s="329"/>
      <c r="ANX512" s="329"/>
      <c r="ANY512" s="329"/>
      <c r="ANZ512" s="329"/>
      <c r="AOA512" s="329"/>
      <c r="AOB512" s="329"/>
      <c r="AOC512" s="329"/>
      <c r="AOD512" s="329"/>
      <c r="AOE512" s="329"/>
      <c r="AOF512" s="329"/>
      <c r="AOG512" s="329"/>
      <c r="AOH512" s="329"/>
      <c r="AOI512" s="329"/>
      <c r="AOJ512" s="329"/>
      <c r="AOK512" s="329"/>
      <c r="AOL512" s="329"/>
      <c r="AOM512" s="329"/>
      <c r="AON512" s="329"/>
      <c r="AOO512" s="329"/>
      <c r="AOP512" s="329"/>
      <c r="AOQ512" s="329"/>
      <c r="AOR512" s="329"/>
      <c r="AOS512" s="329"/>
      <c r="AOT512" s="329"/>
      <c r="AOU512" s="329"/>
      <c r="AOV512" s="329"/>
      <c r="AOW512" s="329"/>
      <c r="AOX512" s="329"/>
      <c r="AOY512" s="329"/>
      <c r="AOZ512" s="329"/>
      <c r="APA512" s="329"/>
      <c r="APB512" s="329"/>
      <c r="APC512" s="329"/>
      <c r="APD512" s="329"/>
      <c r="APE512" s="329"/>
      <c r="APF512" s="329"/>
      <c r="APG512" s="329"/>
      <c r="APH512" s="329"/>
      <c r="API512" s="329"/>
      <c r="APJ512" s="329"/>
      <c r="APK512" s="329"/>
      <c r="APL512" s="329"/>
      <c r="APM512" s="329"/>
      <c r="APN512" s="329"/>
      <c r="APO512" s="329"/>
      <c r="APP512" s="329"/>
      <c r="APQ512" s="329"/>
      <c r="APR512" s="329"/>
      <c r="APS512" s="329"/>
      <c r="APT512" s="329"/>
      <c r="APU512" s="329"/>
      <c r="APV512" s="329"/>
      <c r="APW512" s="329"/>
      <c r="APX512" s="329"/>
      <c r="APY512" s="329"/>
      <c r="APZ512" s="329"/>
      <c r="AQA512" s="329"/>
      <c r="AQB512" s="329"/>
      <c r="AQC512" s="329"/>
      <c r="AQD512" s="329"/>
      <c r="AQE512" s="329"/>
      <c r="AQF512" s="329"/>
      <c r="AQG512" s="329"/>
      <c r="AQH512" s="329"/>
      <c r="AQI512" s="329"/>
      <c r="AQJ512" s="329"/>
      <c r="AQK512" s="329"/>
      <c r="AQL512" s="329"/>
      <c r="AQM512" s="329"/>
      <c r="AQN512" s="329"/>
      <c r="AQO512" s="329"/>
      <c r="AQP512" s="329"/>
      <c r="AQQ512" s="329"/>
      <c r="AQR512" s="329"/>
      <c r="AQS512" s="329"/>
      <c r="AQT512" s="329"/>
      <c r="AQU512" s="329"/>
      <c r="AQV512" s="329"/>
      <c r="AQW512" s="329"/>
      <c r="AQX512" s="329"/>
      <c r="AQY512" s="329"/>
      <c r="AQZ512" s="329"/>
      <c r="ARA512" s="329"/>
      <c r="ARB512" s="329"/>
      <c r="ARC512" s="329"/>
      <c r="ARD512" s="329"/>
      <c r="ARE512" s="329"/>
      <c r="ARF512" s="329"/>
      <c r="ARG512" s="329"/>
      <c r="ARH512" s="329"/>
      <c r="ARI512" s="329"/>
      <c r="ARJ512" s="329"/>
      <c r="ARK512" s="329"/>
      <c r="ARL512" s="329"/>
      <c r="ARM512" s="329"/>
      <c r="ARN512" s="329"/>
      <c r="ARO512" s="329"/>
      <c r="ARP512" s="329"/>
      <c r="ARQ512" s="329"/>
      <c r="ARR512" s="329"/>
      <c r="ARS512" s="329"/>
      <c r="ART512" s="329"/>
      <c r="ARU512" s="329"/>
      <c r="ARV512" s="329"/>
      <c r="ARW512" s="329"/>
      <c r="ARX512" s="329"/>
      <c r="ARY512" s="329"/>
      <c r="ARZ512" s="329"/>
      <c r="ASA512" s="329"/>
      <c r="ASB512" s="329"/>
      <c r="ASC512" s="329"/>
      <c r="ASD512" s="329"/>
      <c r="ASE512" s="329"/>
      <c r="ASF512" s="329"/>
      <c r="ASG512" s="329"/>
      <c r="ASH512" s="329"/>
      <c r="ASI512" s="329"/>
      <c r="ASJ512" s="329"/>
      <c r="ASK512" s="329"/>
      <c r="ASL512" s="329"/>
      <c r="ASM512" s="329"/>
      <c r="ASN512" s="329"/>
      <c r="ASO512" s="329"/>
      <c r="ASP512" s="329"/>
      <c r="ASQ512" s="329"/>
      <c r="ASR512" s="329"/>
      <c r="ASS512" s="329"/>
      <c r="AST512" s="329"/>
      <c r="ASU512" s="329"/>
      <c r="ASV512" s="329"/>
      <c r="ASW512" s="329"/>
      <c r="ASX512" s="329"/>
      <c r="ASY512" s="329"/>
      <c r="ASZ512" s="329"/>
      <c r="ATA512" s="329"/>
      <c r="ATB512" s="329"/>
      <c r="ATC512" s="329"/>
      <c r="ATD512" s="329"/>
      <c r="ATE512" s="329"/>
      <c r="ATF512" s="329"/>
      <c r="ATG512" s="329"/>
      <c r="ATH512" s="329"/>
      <c r="ATI512" s="329"/>
      <c r="ATJ512" s="329"/>
      <c r="ATK512" s="329"/>
      <c r="ATL512" s="329"/>
      <c r="ATM512" s="329"/>
      <c r="ATN512" s="329"/>
      <c r="ATO512" s="329"/>
      <c r="ATP512" s="329"/>
      <c r="ATQ512" s="329"/>
      <c r="ATR512" s="329"/>
      <c r="ATS512" s="329"/>
      <c r="ATT512" s="329"/>
      <c r="ATU512" s="329"/>
      <c r="ATV512" s="329"/>
      <c r="ATW512" s="329"/>
      <c r="ATX512" s="329"/>
      <c r="ATY512" s="329"/>
      <c r="ATZ512" s="329"/>
      <c r="AUA512" s="329"/>
      <c r="AUB512" s="329"/>
      <c r="AUC512" s="329"/>
      <c r="AUD512" s="329"/>
      <c r="AUE512" s="329"/>
      <c r="AUF512" s="329"/>
      <c r="AUG512" s="329"/>
      <c r="AUH512" s="329"/>
      <c r="AUI512" s="329"/>
      <c r="AUJ512" s="329"/>
      <c r="AUK512" s="329"/>
      <c r="AUL512" s="329"/>
      <c r="AUM512" s="329"/>
      <c r="AUN512" s="329"/>
      <c r="AUO512" s="329"/>
      <c r="AUP512" s="329"/>
      <c r="AUQ512" s="329"/>
      <c r="AUR512" s="329"/>
      <c r="AUS512" s="329"/>
      <c r="AUT512" s="329"/>
      <c r="AUU512" s="329"/>
      <c r="AUV512" s="329"/>
      <c r="AUW512" s="329"/>
      <c r="AUX512" s="329"/>
      <c r="AUY512" s="329"/>
      <c r="AUZ512" s="329"/>
      <c r="AVA512" s="329"/>
      <c r="AVB512" s="329"/>
      <c r="AVC512" s="329"/>
      <c r="AVD512" s="329"/>
      <c r="AVE512" s="329"/>
      <c r="AVF512" s="329"/>
      <c r="AVG512" s="329"/>
      <c r="AVH512" s="329"/>
      <c r="AVI512" s="329"/>
      <c r="AVJ512" s="329"/>
      <c r="AVK512" s="329"/>
      <c r="AVL512" s="329"/>
      <c r="AVM512" s="329"/>
      <c r="AVN512" s="329"/>
      <c r="AVO512" s="329"/>
      <c r="AVP512" s="329"/>
      <c r="AVQ512" s="329"/>
      <c r="AVR512" s="329"/>
      <c r="AVS512" s="329"/>
      <c r="AVT512" s="329"/>
      <c r="AVU512" s="329"/>
      <c r="AVV512" s="329"/>
      <c r="AVW512" s="329"/>
      <c r="AVX512" s="329"/>
      <c r="AVY512" s="329"/>
      <c r="AVZ512" s="329"/>
      <c r="AWA512" s="329"/>
      <c r="AWB512" s="329"/>
      <c r="AWC512" s="329"/>
      <c r="AWD512" s="329"/>
      <c r="AWE512" s="329"/>
      <c r="AWF512" s="329"/>
      <c r="AWG512" s="329"/>
      <c r="AWH512" s="329"/>
      <c r="AWI512" s="329"/>
      <c r="AWJ512" s="329"/>
      <c r="AWK512" s="329"/>
      <c r="AWL512" s="329"/>
      <c r="AWM512" s="329"/>
      <c r="AWN512" s="329"/>
      <c r="AWO512" s="329"/>
      <c r="AWP512" s="329"/>
      <c r="AWQ512" s="329"/>
      <c r="AWR512" s="329"/>
      <c r="AWS512" s="329"/>
      <c r="AWT512" s="329"/>
      <c r="AWU512" s="329"/>
      <c r="AWV512" s="329"/>
      <c r="AWW512" s="329"/>
      <c r="AWX512" s="329"/>
      <c r="AWY512" s="329"/>
      <c r="AWZ512" s="329"/>
      <c r="AXA512" s="329"/>
      <c r="AXB512" s="329"/>
      <c r="AXC512" s="329"/>
      <c r="AXD512" s="329"/>
      <c r="AXE512" s="329"/>
      <c r="AXF512" s="329"/>
      <c r="AXG512" s="329"/>
      <c r="AXH512" s="329"/>
      <c r="AXI512" s="329"/>
      <c r="AXJ512" s="329"/>
      <c r="AXK512" s="329"/>
      <c r="AXL512" s="329"/>
      <c r="AXM512" s="329"/>
      <c r="AXN512" s="329"/>
      <c r="AXO512" s="329"/>
      <c r="AXP512" s="329"/>
      <c r="AXQ512" s="329"/>
      <c r="AXR512" s="329"/>
      <c r="AXS512" s="329"/>
      <c r="AXT512" s="329"/>
      <c r="AXU512" s="329"/>
      <c r="AXV512" s="329"/>
      <c r="AXW512" s="329"/>
      <c r="AXX512" s="329"/>
      <c r="AXY512" s="329"/>
      <c r="AXZ512" s="329"/>
      <c r="AYA512" s="329"/>
      <c r="AYB512" s="329"/>
      <c r="AYC512" s="329"/>
      <c r="AYD512" s="329"/>
      <c r="AYE512" s="329"/>
      <c r="AYF512" s="329"/>
      <c r="AYG512" s="329"/>
      <c r="AYH512" s="329"/>
      <c r="AYI512" s="329"/>
      <c r="AYJ512" s="329"/>
      <c r="AYK512" s="329"/>
      <c r="AYL512" s="329"/>
      <c r="AYM512" s="329"/>
      <c r="AYN512" s="329"/>
      <c r="AYO512" s="329"/>
      <c r="AYP512" s="329"/>
      <c r="AYQ512" s="329"/>
      <c r="AYR512" s="329"/>
      <c r="AYS512" s="329"/>
      <c r="AYT512" s="329"/>
      <c r="AYU512" s="329"/>
      <c r="AYV512" s="329"/>
      <c r="AYW512" s="329"/>
      <c r="AYX512" s="329"/>
      <c r="AYY512" s="329"/>
      <c r="AYZ512" s="329"/>
      <c r="AZA512" s="329"/>
      <c r="AZB512" s="329"/>
      <c r="AZC512" s="329"/>
      <c r="AZD512" s="329"/>
      <c r="AZE512" s="329"/>
      <c r="AZF512" s="329"/>
      <c r="AZG512" s="329"/>
      <c r="AZH512" s="329"/>
      <c r="AZI512" s="329"/>
      <c r="AZJ512" s="329"/>
      <c r="AZK512" s="329"/>
      <c r="AZL512" s="329"/>
      <c r="AZM512" s="329"/>
      <c r="AZN512" s="329"/>
      <c r="AZO512" s="329"/>
      <c r="AZP512" s="329"/>
      <c r="AZQ512" s="329"/>
      <c r="AZR512" s="329"/>
      <c r="AZS512" s="329"/>
      <c r="AZT512" s="329"/>
      <c r="AZU512" s="329"/>
      <c r="AZV512" s="329"/>
      <c r="AZW512" s="329"/>
      <c r="AZX512" s="329"/>
      <c r="AZY512" s="329"/>
      <c r="AZZ512" s="329"/>
      <c r="BAA512" s="329"/>
      <c r="BAB512" s="329"/>
      <c r="BAC512" s="329"/>
      <c r="BAD512" s="329"/>
      <c r="BAE512" s="329"/>
      <c r="BAF512" s="329"/>
      <c r="BAG512" s="329"/>
      <c r="BAH512" s="329"/>
      <c r="BAI512" s="329"/>
      <c r="BAJ512" s="329"/>
      <c r="BAK512" s="329"/>
      <c r="BAL512" s="329"/>
      <c r="BAM512" s="329"/>
      <c r="BAN512" s="329"/>
      <c r="BAO512" s="329"/>
      <c r="BAP512" s="329"/>
      <c r="BAQ512" s="329"/>
      <c r="BAR512" s="329"/>
      <c r="BAS512" s="329"/>
      <c r="BAT512" s="329"/>
      <c r="BAU512" s="329"/>
      <c r="BAV512" s="329"/>
      <c r="BAW512" s="329"/>
      <c r="BAX512" s="329"/>
      <c r="BAY512" s="329"/>
      <c r="BAZ512" s="329"/>
      <c r="BBA512" s="329"/>
      <c r="BBB512" s="329"/>
      <c r="BBC512" s="329"/>
      <c r="BBD512" s="329"/>
      <c r="BBE512" s="329"/>
      <c r="BBF512" s="329"/>
      <c r="BBG512" s="329"/>
      <c r="BBH512" s="329"/>
      <c r="BBI512" s="329"/>
      <c r="BBJ512" s="329"/>
      <c r="BBK512" s="329"/>
      <c r="BBL512" s="329"/>
      <c r="BBM512" s="329"/>
      <c r="BBN512" s="329"/>
      <c r="BBO512" s="329"/>
      <c r="BBP512" s="329"/>
      <c r="BBQ512" s="329"/>
      <c r="BBR512" s="329"/>
      <c r="BBS512" s="329"/>
      <c r="BBT512" s="329"/>
      <c r="BBU512" s="329"/>
      <c r="BBV512" s="329"/>
      <c r="BBW512" s="329"/>
      <c r="BBX512" s="329"/>
      <c r="BBY512" s="329"/>
      <c r="BBZ512" s="329"/>
      <c r="BCA512" s="329"/>
      <c r="BCB512" s="329"/>
      <c r="BCC512" s="329"/>
      <c r="BCD512" s="329"/>
      <c r="BCE512" s="329"/>
      <c r="BCF512" s="329"/>
      <c r="BCG512" s="329"/>
      <c r="BCH512" s="329"/>
      <c r="BCI512" s="329"/>
      <c r="BCJ512" s="329"/>
      <c r="BCK512" s="329"/>
      <c r="BCL512" s="329"/>
      <c r="BCM512" s="329"/>
      <c r="BCN512" s="329"/>
      <c r="BCO512" s="329"/>
      <c r="BCP512" s="329"/>
      <c r="BCQ512" s="329"/>
      <c r="BCR512" s="329"/>
      <c r="BCS512" s="329"/>
      <c r="BCT512" s="329"/>
      <c r="BCU512" s="329"/>
      <c r="BCV512" s="329"/>
      <c r="BCW512" s="329"/>
      <c r="BCX512" s="329"/>
      <c r="BCY512" s="329"/>
      <c r="BCZ512" s="329"/>
      <c r="BDA512" s="329"/>
      <c r="BDB512" s="329"/>
      <c r="BDC512" s="329"/>
      <c r="BDD512" s="329"/>
      <c r="BDE512" s="329"/>
      <c r="BDF512" s="329"/>
      <c r="BDG512" s="329"/>
      <c r="BDH512" s="329"/>
      <c r="BDI512" s="329"/>
      <c r="BDJ512" s="329"/>
      <c r="BDK512" s="329"/>
      <c r="BDL512" s="329"/>
      <c r="BDM512" s="329"/>
      <c r="BDN512" s="329"/>
      <c r="BDO512" s="329"/>
      <c r="BDP512" s="329"/>
      <c r="BDQ512" s="329"/>
      <c r="BDR512" s="329"/>
      <c r="BDS512" s="329"/>
      <c r="BDT512" s="329"/>
      <c r="BDU512" s="329"/>
      <c r="BDV512" s="329"/>
      <c r="BDW512" s="329"/>
      <c r="BDX512" s="329"/>
      <c r="BDY512" s="329"/>
      <c r="BDZ512" s="329"/>
      <c r="BEA512" s="329"/>
      <c r="BEB512" s="329"/>
      <c r="BEC512" s="329"/>
      <c r="BED512" s="329"/>
      <c r="BEE512" s="329"/>
      <c r="BEF512" s="329"/>
      <c r="BEG512" s="329"/>
      <c r="BEH512" s="329"/>
      <c r="BEI512" s="329"/>
      <c r="BEJ512" s="329"/>
      <c r="BEK512" s="329"/>
      <c r="BEL512" s="329"/>
      <c r="BEM512" s="329"/>
      <c r="BEN512" s="329"/>
      <c r="BEO512" s="329"/>
      <c r="BEP512" s="329"/>
      <c r="BEQ512" s="329"/>
      <c r="BER512" s="329"/>
      <c r="BES512" s="329"/>
      <c r="BET512" s="329"/>
      <c r="BEU512" s="329"/>
      <c r="BEV512" s="329"/>
      <c r="BEW512" s="329"/>
      <c r="BEX512" s="329"/>
      <c r="BEY512" s="329"/>
      <c r="BEZ512" s="329"/>
      <c r="BFA512" s="329"/>
      <c r="BFB512" s="329"/>
      <c r="BFC512" s="329"/>
      <c r="BFD512" s="329"/>
      <c r="BFE512" s="329"/>
      <c r="BFF512" s="329"/>
      <c r="BFG512" s="329"/>
      <c r="BFH512" s="329"/>
      <c r="BFI512" s="329"/>
      <c r="BFJ512" s="329"/>
      <c r="BFK512" s="329"/>
      <c r="BFL512" s="329"/>
      <c r="BFM512" s="329"/>
      <c r="BFN512" s="329"/>
      <c r="BFO512" s="329"/>
      <c r="BFP512" s="329"/>
      <c r="BFQ512" s="329"/>
      <c r="BFR512" s="329"/>
      <c r="BFS512" s="329"/>
      <c r="BFT512" s="329"/>
      <c r="BFU512" s="329"/>
      <c r="BFV512" s="329"/>
      <c r="BFW512" s="329"/>
      <c r="BFX512" s="329"/>
      <c r="BFY512" s="329"/>
      <c r="BFZ512" s="329"/>
      <c r="BGA512" s="329"/>
      <c r="BGB512" s="329"/>
      <c r="BGC512" s="329"/>
      <c r="BGD512" s="329"/>
      <c r="BGE512" s="329"/>
      <c r="BGF512" s="329"/>
      <c r="BGG512" s="329"/>
      <c r="BGH512" s="329"/>
      <c r="BGI512" s="329"/>
      <c r="BGJ512" s="329"/>
      <c r="BGK512" s="329"/>
      <c r="BGL512" s="329"/>
      <c r="BGM512" s="329"/>
      <c r="BGN512" s="329"/>
      <c r="BGO512" s="329"/>
      <c r="BGP512" s="329"/>
      <c r="BGQ512" s="329"/>
      <c r="BGR512" s="329"/>
      <c r="BGS512" s="329"/>
      <c r="BGT512" s="329"/>
      <c r="BGU512" s="329"/>
      <c r="BGV512" s="329"/>
      <c r="BGW512" s="329"/>
      <c r="BGX512" s="329"/>
      <c r="BGY512" s="329"/>
      <c r="BGZ512" s="329"/>
      <c r="BHA512" s="329"/>
      <c r="BHB512" s="329"/>
      <c r="BHC512" s="329"/>
      <c r="BHD512" s="329"/>
      <c r="BHE512" s="329"/>
      <c r="BHF512" s="329"/>
      <c r="BHG512" s="329"/>
      <c r="BHH512" s="329"/>
      <c r="BHI512" s="329"/>
      <c r="BHJ512" s="329"/>
      <c r="BHK512" s="329"/>
      <c r="BHL512" s="329"/>
      <c r="BHM512" s="329"/>
      <c r="BHN512" s="329"/>
      <c r="BHO512" s="329"/>
      <c r="BHP512" s="329"/>
      <c r="BHQ512" s="329"/>
      <c r="BHR512" s="329"/>
      <c r="BHS512" s="329"/>
      <c r="BHT512" s="329"/>
      <c r="BHU512" s="329"/>
      <c r="BHV512" s="329"/>
      <c r="BHW512" s="329"/>
      <c r="BHX512" s="329"/>
      <c r="BHY512" s="329"/>
      <c r="BHZ512" s="329"/>
      <c r="BIA512" s="329"/>
      <c r="BIB512" s="329"/>
      <c r="BIC512" s="329"/>
      <c r="BID512" s="329"/>
      <c r="BIE512" s="329"/>
      <c r="BIF512" s="329"/>
      <c r="BIG512" s="329"/>
      <c r="BIH512" s="329"/>
      <c r="BII512" s="329"/>
      <c r="BIJ512" s="329"/>
      <c r="BIK512" s="329"/>
      <c r="BIL512" s="329"/>
      <c r="BIM512" s="329"/>
      <c r="BIN512" s="329"/>
      <c r="BIO512" s="329"/>
      <c r="BIP512" s="329"/>
      <c r="BIQ512" s="329"/>
      <c r="BIR512" s="329"/>
      <c r="BIS512" s="329"/>
      <c r="BIT512" s="329"/>
      <c r="BIU512" s="329"/>
      <c r="BIV512" s="329"/>
      <c r="BIW512" s="329"/>
      <c r="BIX512" s="329"/>
      <c r="BIY512" s="329"/>
      <c r="BIZ512" s="329"/>
      <c r="BJA512" s="329"/>
      <c r="BJB512" s="329"/>
      <c r="BJC512" s="329"/>
      <c r="BJD512" s="329"/>
      <c r="BJE512" s="329"/>
      <c r="BJF512" s="329"/>
      <c r="BJG512" s="329"/>
      <c r="BJH512" s="329"/>
      <c r="BJI512" s="329"/>
      <c r="BJJ512" s="329"/>
      <c r="BJK512" s="329"/>
      <c r="BJL512" s="329"/>
      <c r="BJM512" s="329"/>
      <c r="BJN512" s="329"/>
      <c r="BJO512" s="329"/>
      <c r="BJP512" s="329"/>
      <c r="BJQ512" s="329"/>
      <c r="BJR512" s="329"/>
      <c r="BJS512" s="329"/>
      <c r="BJT512" s="329"/>
      <c r="BJU512" s="329"/>
      <c r="BJV512" s="329"/>
      <c r="BJW512" s="329"/>
      <c r="BJX512" s="329"/>
      <c r="BJY512" s="329"/>
      <c r="BJZ512" s="329"/>
      <c r="BKA512" s="329"/>
      <c r="BKB512" s="329"/>
      <c r="BKC512" s="329"/>
      <c r="BKD512" s="329"/>
      <c r="BKE512" s="329"/>
      <c r="BKF512" s="329"/>
      <c r="BKG512" s="329"/>
      <c r="BKH512" s="329"/>
      <c r="BKI512" s="329"/>
      <c r="BKJ512" s="329"/>
      <c r="BKK512" s="329"/>
      <c r="BKL512" s="329"/>
      <c r="BKM512" s="329"/>
      <c r="BKN512" s="329"/>
      <c r="BKO512" s="329"/>
      <c r="BKP512" s="329"/>
      <c r="BKQ512" s="329"/>
      <c r="BKR512" s="329"/>
      <c r="BKS512" s="329"/>
      <c r="BKT512" s="329"/>
      <c r="BKU512" s="329"/>
      <c r="BKV512" s="329"/>
      <c r="BKW512" s="329"/>
      <c r="BKX512" s="329"/>
      <c r="BKY512" s="329"/>
      <c r="BKZ512" s="329"/>
      <c r="BLA512" s="329"/>
      <c r="BLB512" s="329"/>
      <c r="BLC512" s="329"/>
      <c r="BLD512" s="329"/>
      <c r="BLE512" s="329"/>
      <c r="BLF512" s="329"/>
      <c r="BLG512" s="329"/>
      <c r="BLH512" s="329"/>
      <c r="BLI512" s="329"/>
      <c r="BLJ512" s="329"/>
      <c r="BLK512" s="329"/>
      <c r="BLL512" s="329"/>
      <c r="BLM512" s="329"/>
      <c r="BLN512" s="329"/>
      <c r="BLO512" s="329"/>
      <c r="BLP512" s="329"/>
      <c r="BLQ512" s="329"/>
      <c r="BLR512" s="329"/>
      <c r="BLS512" s="329"/>
      <c r="BLT512" s="329"/>
      <c r="BLU512" s="329"/>
      <c r="BLV512" s="329"/>
      <c r="BLW512" s="329"/>
      <c r="BLX512" s="329"/>
      <c r="BLY512" s="329"/>
      <c r="BLZ512" s="329"/>
      <c r="BMA512" s="329"/>
      <c r="BMB512" s="329"/>
      <c r="BMC512" s="329"/>
      <c r="BMD512" s="329"/>
      <c r="BME512" s="329"/>
      <c r="BMF512" s="329"/>
      <c r="BMG512" s="329"/>
      <c r="BMH512" s="329"/>
      <c r="BMI512" s="329"/>
      <c r="BMJ512" s="329"/>
      <c r="BMK512" s="329"/>
      <c r="BML512" s="329"/>
      <c r="BMM512" s="329"/>
      <c r="BMN512" s="329"/>
      <c r="BMO512" s="329"/>
      <c r="BMP512" s="329"/>
      <c r="BMQ512" s="329"/>
      <c r="BMR512" s="329"/>
      <c r="BMS512" s="329"/>
      <c r="BMT512" s="329"/>
      <c r="BMU512" s="329"/>
      <c r="BMV512" s="329"/>
      <c r="BMW512" s="329"/>
      <c r="BMX512" s="329"/>
      <c r="BMY512" s="329"/>
      <c r="BMZ512" s="329"/>
      <c r="BNA512" s="329"/>
      <c r="BNB512" s="329"/>
      <c r="BNC512" s="329"/>
      <c r="BND512" s="329"/>
      <c r="BNE512" s="329"/>
      <c r="BNF512" s="329"/>
      <c r="BNG512" s="329"/>
      <c r="BNH512" s="329"/>
      <c r="BNI512" s="329"/>
      <c r="BNJ512" s="329"/>
      <c r="BNK512" s="329"/>
      <c r="BNL512" s="329"/>
      <c r="BNM512" s="329"/>
      <c r="BNN512" s="329"/>
      <c r="BNO512" s="329"/>
      <c r="BNP512" s="329"/>
      <c r="BNQ512" s="329"/>
      <c r="BNR512" s="329"/>
      <c r="BNS512" s="329"/>
      <c r="BNT512" s="329"/>
      <c r="BNU512" s="329"/>
      <c r="BNV512" s="329"/>
      <c r="BNW512" s="329"/>
      <c r="BNX512" s="329"/>
      <c r="BNY512" s="329"/>
      <c r="BNZ512" s="329"/>
      <c r="BOA512" s="329"/>
      <c r="BOB512" s="329"/>
      <c r="BOC512" s="329"/>
      <c r="BOD512" s="329"/>
      <c r="BOE512" s="329"/>
      <c r="BOF512" s="329"/>
      <c r="BOG512" s="329"/>
      <c r="BOH512" s="329"/>
      <c r="BOI512" s="329"/>
      <c r="BOJ512" s="329"/>
      <c r="BOK512" s="329"/>
      <c r="BOL512" s="329"/>
      <c r="BOM512" s="329"/>
      <c r="BON512" s="329"/>
      <c r="BOO512" s="329"/>
      <c r="BOP512" s="329"/>
      <c r="BOQ512" s="329"/>
      <c r="BOR512" s="329"/>
      <c r="BOS512" s="329"/>
      <c r="BOT512" s="329"/>
      <c r="BOU512" s="329"/>
      <c r="BOV512" s="329"/>
      <c r="BOW512" s="329"/>
      <c r="BOX512" s="329"/>
      <c r="BOY512" s="329"/>
      <c r="BOZ512" s="329"/>
      <c r="BPA512" s="329"/>
      <c r="BPB512" s="329"/>
      <c r="BPC512" s="329"/>
      <c r="BPD512" s="329"/>
      <c r="BPE512" s="329"/>
      <c r="BPF512" s="329"/>
      <c r="BPG512" s="329"/>
      <c r="BPH512" s="329"/>
      <c r="BPI512" s="329"/>
      <c r="BPJ512" s="329"/>
      <c r="BPK512" s="329"/>
      <c r="BPL512" s="329"/>
      <c r="BPM512" s="329"/>
      <c r="BPN512" s="329"/>
      <c r="BPO512" s="329"/>
      <c r="BPP512" s="329"/>
      <c r="BPQ512" s="329"/>
      <c r="BPR512" s="329"/>
      <c r="BPS512" s="329"/>
      <c r="BPT512" s="329"/>
      <c r="BPU512" s="329"/>
      <c r="BPV512" s="329"/>
      <c r="BPW512" s="329"/>
      <c r="BPX512" s="329"/>
      <c r="BPY512" s="329"/>
      <c r="BPZ512" s="329"/>
      <c r="BQA512" s="329"/>
      <c r="BQB512" s="329"/>
      <c r="BQC512" s="329"/>
      <c r="BQD512" s="329"/>
      <c r="BQE512" s="329"/>
      <c r="BQF512" s="329"/>
      <c r="BQG512" s="329"/>
      <c r="BQH512" s="329"/>
      <c r="BQI512" s="329"/>
      <c r="BQJ512" s="329"/>
      <c r="BQK512" s="329"/>
      <c r="BQL512" s="329"/>
      <c r="BQM512" s="329"/>
      <c r="BQN512" s="329"/>
      <c r="BQO512" s="329"/>
      <c r="BQP512" s="329"/>
      <c r="BQQ512" s="329"/>
      <c r="BQR512" s="329"/>
      <c r="BQS512" s="329"/>
      <c r="BQT512" s="329"/>
      <c r="BQU512" s="329"/>
      <c r="BQV512" s="329"/>
      <c r="BQW512" s="329"/>
      <c r="BQX512" s="329"/>
      <c r="BQY512" s="329"/>
      <c r="BQZ512" s="329"/>
      <c r="BRA512" s="329"/>
      <c r="BRB512" s="329"/>
      <c r="BRC512" s="329"/>
      <c r="BRD512" s="329"/>
      <c r="BRE512" s="329"/>
      <c r="BRF512" s="329"/>
      <c r="BRG512" s="329"/>
      <c r="BRH512" s="329"/>
      <c r="BRI512" s="329"/>
      <c r="BRJ512" s="329"/>
      <c r="BRK512" s="329"/>
      <c r="BRL512" s="329"/>
      <c r="BRM512" s="329"/>
      <c r="BRN512" s="329"/>
      <c r="BRO512" s="329"/>
      <c r="BRP512" s="329"/>
      <c r="BRQ512" s="329"/>
      <c r="BRR512" s="329"/>
      <c r="BRS512" s="329"/>
      <c r="BRT512" s="329"/>
      <c r="BRU512" s="329"/>
      <c r="BRV512" s="329"/>
      <c r="BRW512" s="329"/>
      <c r="BRX512" s="329"/>
      <c r="BRY512" s="329"/>
      <c r="BRZ512" s="329"/>
      <c r="BSA512" s="329"/>
      <c r="BSB512" s="329"/>
      <c r="BSC512" s="329"/>
      <c r="BSD512" s="329"/>
      <c r="BSE512" s="329"/>
      <c r="BSF512" s="329"/>
      <c r="BSG512" s="329"/>
      <c r="BSH512" s="329"/>
      <c r="BSI512" s="329"/>
      <c r="BSJ512" s="329"/>
      <c r="BSK512" s="329"/>
      <c r="BSL512" s="329"/>
      <c r="BSM512" s="329"/>
      <c r="BSN512" s="329"/>
      <c r="BSO512" s="329"/>
      <c r="BSP512" s="329"/>
      <c r="BSQ512" s="329"/>
      <c r="BSR512" s="329"/>
      <c r="BSS512" s="329"/>
      <c r="BST512" s="329"/>
      <c r="BSU512" s="329"/>
      <c r="BSV512" s="329"/>
      <c r="BSW512" s="329"/>
      <c r="BSX512" s="329"/>
      <c r="BSY512" s="329"/>
      <c r="BSZ512" s="329"/>
      <c r="BTA512" s="329"/>
      <c r="BTB512" s="329"/>
      <c r="BTC512" s="329"/>
      <c r="BTD512" s="329"/>
      <c r="BTE512" s="329"/>
      <c r="BTF512" s="329"/>
      <c r="BTG512" s="329"/>
      <c r="BTH512" s="329"/>
      <c r="BTI512" s="329"/>
      <c r="BTJ512" s="329"/>
      <c r="BTK512" s="329"/>
      <c r="BTL512" s="329"/>
      <c r="BTM512" s="329"/>
      <c r="BTN512" s="329"/>
      <c r="BTO512" s="329"/>
      <c r="BTP512" s="329"/>
      <c r="BTQ512" s="329"/>
      <c r="BTR512" s="329"/>
      <c r="BTS512" s="329"/>
      <c r="BTT512" s="329"/>
      <c r="BTU512" s="329"/>
      <c r="BTV512" s="329"/>
      <c r="BTW512" s="329"/>
      <c r="BTX512" s="329"/>
      <c r="BTY512" s="329"/>
      <c r="BTZ512" s="329"/>
      <c r="BUA512" s="329"/>
      <c r="BUB512" s="329"/>
      <c r="BUC512" s="329"/>
      <c r="BUD512" s="329"/>
      <c r="BUE512" s="329"/>
      <c r="BUF512" s="329"/>
      <c r="BUG512" s="329"/>
      <c r="BUH512" s="329"/>
      <c r="BUI512" s="329"/>
      <c r="BUJ512" s="329"/>
      <c r="BUK512" s="329"/>
      <c r="BUL512" s="329"/>
      <c r="BUM512" s="329"/>
      <c r="BUN512" s="329"/>
      <c r="BUO512" s="329"/>
      <c r="BUP512" s="329"/>
      <c r="BUQ512" s="329"/>
      <c r="BUR512" s="329"/>
      <c r="BUS512" s="329"/>
      <c r="BUT512" s="329"/>
      <c r="BUU512" s="329"/>
      <c r="BUV512" s="329"/>
      <c r="BUW512" s="329"/>
      <c r="BUX512" s="329"/>
      <c r="BUY512" s="329"/>
      <c r="BUZ512" s="329"/>
      <c r="BVA512" s="329"/>
      <c r="BVB512" s="329"/>
      <c r="BVC512" s="329"/>
      <c r="BVD512" s="329"/>
      <c r="BVE512" s="329"/>
      <c r="BVF512" s="329"/>
      <c r="BVG512" s="329"/>
      <c r="BVH512" s="329"/>
      <c r="BVI512" s="329"/>
      <c r="BVJ512" s="329"/>
      <c r="BVK512" s="329"/>
      <c r="BVL512" s="329"/>
      <c r="BVM512" s="329"/>
      <c r="BVN512" s="329"/>
      <c r="BVO512" s="329"/>
      <c r="BVP512" s="329"/>
      <c r="BVQ512" s="329"/>
      <c r="BVR512" s="329"/>
      <c r="BVS512" s="329"/>
      <c r="BVT512" s="329"/>
      <c r="BVU512" s="329"/>
      <c r="BVV512" s="329"/>
      <c r="BVW512" s="329"/>
      <c r="BVX512" s="329"/>
      <c r="BVY512" s="329"/>
      <c r="BVZ512" s="329"/>
      <c r="BWA512" s="329"/>
      <c r="BWB512" s="329"/>
      <c r="BWC512" s="329"/>
      <c r="BWD512" s="329"/>
      <c r="BWE512" s="329"/>
      <c r="BWF512" s="329"/>
      <c r="BWG512" s="329"/>
      <c r="BWH512" s="329"/>
      <c r="BWI512" s="329"/>
      <c r="BWJ512" s="329"/>
      <c r="BWK512" s="329"/>
      <c r="BWL512" s="329"/>
      <c r="BWM512" s="329"/>
      <c r="BWN512" s="329"/>
      <c r="BWO512" s="329"/>
      <c r="BWP512" s="329"/>
      <c r="BWQ512" s="329"/>
      <c r="BWR512" s="329"/>
      <c r="BWS512" s="329"/>
      <c r="BWT512" s="329"/>
      <c r="BWU512" s="329"/>
      <c r="BWV512" s="329"/>
      <c r="BWW512" s="329"/>
      <c r="BWX512" s="329"/>
      <c r="BWY512" s="329"/>
      <c r="BWZ512" s="329"/>
      <c r="BXA512" s="329"/>
      <c r="BXB512" s="329"/>
      <c r="BXC512" s="329"/>
      <c r="BXD512" s="329"/>
      <c r="BXE512" s="329"/>
      <c r="BXF512" s="329"/>
      <c r="BXG512" s="329"/>
      <c r="BXH512" s="329"/>
      <c r="BXI512" s="329"/>
      <c r="BXJ512" s="329"/>
      <c r="BXK512" s="329"/>
      <c r="BXL512" s="329"/>
      <c r="BXM512" s="329"/>
      <c r="BXN512" s="329"/>
      <c r="BXO512" s="329"/>
      <c r="BXP512" s="329"/>
      <c r="BXQ512" s="329"/>
      <c r="BXR512" s="329"/>
      <c r="BXS512" s="329"/>
      <c r="BXT512" s="329"/>
      <c r="BXU512" s="329"/>
      <c r="BXV512" s="329"/>
      <c r="BXW512" s="329"/>
      <c r="BXX512" s="329"/>
      <c r="BXY512" s="329"/>
      <c r="BXZ512" s="329"/>
      <c r="BYA512" s="329"/>
      <c r="BYB512" s="329"/>
      <c r="BYC512" s="329"/>
      <c r="BYD512" s="329"/>
      <c r="BYE512" s="329"/>
      <c r="BYF512" s="329"/>
      <c r="BYG512" s="329"/>
      <c r="BYH512" s="329"/>
      <c r="BYI512" s="329"/>
      <c r="BYJ512" s="329"/>
      <c r="BYK512" s="329"/>
      <c r="BYL512" s="329"/>
      <c r="BYM512" s="329"/>
      <c r="BYN512" s="329"/>
      <c r="BYO512" s="329"/>
      <c r="BYP512" s="329"/>
      <c r="BYQ512" s="329"/>
      <c r="BYR512" s="329"/>
      <c r="BYS512" s="329"/>
      <c r="BYT512" s="329"/>
      <c r="BYU512" s="329"/>
      <c r="BYV512" s="329"/>
      <c r="BYW512" s="329"/>
      <c r="BYX512" s="329"/>
      <c r="BYY512" s="329"/>
      <c r="BYZ512" s="329"/>
      <c r="BZA512" s="329"/>
      <c r="BZB512" s="329"/>
      <c r="BZC512" s="329"/>
      <c r="BZD512" s="329"/>
      <c r="BZE512" s="329"/>
      <c r="BZF512" s="329"/>
      <c r="BZG512" s="329"/>
      <c r="BZH512" s="329"/>
      <c r="BZI512" s="329"/>
      <c r="BZJ512" s="329"/>
      <c r="BZK512" s="329"/>
      <c r="BZL512" s="329"/>
      <c r="BZM512" s="329"/>
      <c r="BZN512" s="329"/>
      <c r="BZO512" s="329"/>
      <c r="BZP512" s="329"/>
      <c r="BZQ512" s="329"/>
      <c r="BZR512" s="329"/>
      <c r="BZS512" s="329"/>
      <c r="BZT512" s="329"/>
      <c r="BZU512" s="329"/>
      <c r="BZV512" s="329"/>
      <c r="BZW512" s="329"/>
      <c r="BZX512" s="329"/>
      <c r="BZY512" s="329"/>
      <c r="BZZ512" s="329"/>
      <c r="CAA512" s="329"/>
      <c r="CAB512" s="329"/>
      <c r="CAC512" s="329"/>
      <c r="CAD512" s="329"/>
      <c r="CAE512" s="329"/>
      <c r="CAF512" s="329"/>
      <c r="CAG512" s="329"/>
      <c r="CAH512" s="329"/>
      <c r="CAI512" s="329"/>
      <c r="CAJ512" s="329"/>
      <c r="CAK512" s="329"/>
      <c r="CAL512" s="329"/>
      <c r="CAM512" s="329"/>
      <c r="CAN512" s="329"/>
      <c r="CAO512" s="329"/>
      <c r="CAP512" s="329"/>
      <c r="CAQ512" s="329"/>
      <c r="CAR512" s="329"/>
      <c r="CAS512" s="329"/>
      <c r="CAT512" s="329"/>
      <c r="CAU512" s="329"/>
      <c r="CAV512" s="329"/>
      <c r="CAW512" s="329"/>
      <c r="CAX512" s="329"/>
      <c r="CAY512" s="329"/>
      <c r="CAZ512" s="329"/>
      <c r="CBA512" s="329"/>
      <c r="CBB512" s="329"/>
      <c r="CBC512" s="329"/>
      <c r="CBD512" s="329"/>
      <c r="CBE512" s="329"/>
      <c r="CBF512" s="329"/>
      <c r="CBG512" s="329"/>
      <c r="CBH512" s="329"/>
      <c r="CBI512" s="329"/>
      <c r="CBJ512" s="329"/>
      <c r="CBK512" s="329"/>
      <c r="CBL512" s="329"/>
      <c r="CBM512" s="329"/>
      <c r="CBN512" s="329"/>
      <c r="CBO512" s="329"/>
      <c r="CBP512" s="329"/>
      <c r="CBQ512" s="329"/>
      <c r="CBR512" s="329"/>
      <c r="CBS512" s="329"/>
      <c r="CBT512" s="329"/>
      <c r="CBU512" s="329"/>
      <c r="CBV512" s="329"/>
      <c r="CBW512" s="329"/>
      <c r="CBX512" s="329"/>
      <c r="CBY512" s="329"/>
      <c r="CBZ512" s="329"/>
      <c r="CCA512" s="329"/>
      <c r="CCB512" s="329"/>
      <c r="CCC512" s="329"/>
      <c r="CCD512" s="329"/>
      <c r="CCE512" s="329"/>
      <c r="CCF512" s="329"/>
      <c r="CCG512" s="329"/>
      <c r="CCH512" s="329"/>
      <c r="CCI512" s="329"/>
      <c r="CCJ512" s="329"/>
      <c r="CCK512" s="329"/>
      <c r="CCL512" s="329"/>
      <c r="CCM512" s="329"/>
      <c r="CCN512" s="329"/>
      <c r="CCO512" s="329"/>
      <c r="CCP512" s="329"/>
      <c r="CCQ512" s="329"/>
      <c r="CCR512" s="329"/>
      <c r="CCS512" s="329"/>
      <c r="CCT512" s="329"/>
      <c r="CCU512" s="329"/>
      <c r="CCV512" s="329"/>
      <c r="CCW512" s="329"/>
      <c r="CCX512" s="329"/>
      <c r="CCY512" s="329"/>
      <c r="CCZ512" s="329"/>
      <c r="CDA512" s="329"/>
      <c r="CDB512" s="329"/>
      <c r="CDC512" s="329"/>
      <c r="CDD512" s="329"/>
      <c r="CDE512" s="329"/>
      <c r="CDF512" s="329"/>
      <c r="CDG512" s="329"/>
      <c r="CDH512" s="329"/>
      <c r="CDI512" s="329"/>
      <c r="CDJ512" s="329"/>
      <c r="CDK512" s="329"/>
      <c r="CDL512" s="329"/>
      <c r="CDM512" s="329"/>
      <c r="CDN512" s="329"/>
      <c r="CDO512" s="329"/>
      <c r="CDP512" s="329"/>
      <c r="CDQ512" s="329"/>
      <c r="CDR512" s="329"/>
      <c r="CDS512" s="329"/>
      <c r="CDT512" s="329"/>
      <c r="CDU512" s="329"/>
      <c r="CDV512" s="329"/>
      <c r="CDW512" s="329"/>
      <c r="CDX512" s="329"/>
      <c r="CDY512" s="329"/>
      <c r="CDZ512" s="329"/>
      <c r="CEA512" s="329"/>
      <c r="CEB512" s="329"/>
      <c r="CEC512" s="329"/>
      <c r="CED512" s="329"/>
      <c r="CEE512" s="329"/>
      <c r="CEF512" s="329"/>
      <c r="CEG512" s="329"/>
      <c r="CEH512" s="329"/>
      <c r="CEI512" s="329"/>
      <c r="CEJ512" s="329"/>
      <c r="CEK512" s="329"/>
      <c r="CEL512" s="329"/>
      <c r="CEM512" s="329"/>
      <c r="CEN512" s="329"/>
      <c r="CEO512" s="329"/>
      <c r="CEP512" s="329"/>
      <c r="CEQ512" s="329"/>
      <c r="CER512" s="329"/>
      <c r="CES512" s="329"/>
      <c r="CET512" s="329"/>
      <c r="CEU512" s="329"/>
      <c r="CEV512" s="329"/>
      <c r="CEW512" s="329"/>
      <c r="CEX512" s="329"/>
      <c r="CEY512" s="329"/>
      <c r="CEZ512" s="329"/>
      <c r="CFA512" s="329"/>
      <c r="CFB512" s="329"/>
      <c r="CFC512" s="329"/>
      <c r="CFD512" s="329"/>
      <c r="CFE512" s="329"/>
      <c r="CFF512" s="329"/>
      <c r="CFG512" s="329"/>
      <c r="CFH512" s="329"/>
      <c r="CFI512" s="329"/>
      <c r="CFJ512" s="329"/>
      <c r="CFK512" s="329"/>
      <c r="CFL512" s="329"/>
      <c r="CFM512" s="329"/>
      <c r="CFN512" s="329"/>
      <c r="CFO512" s="329"/>
      <c r="CFP512" s="329"/>
      <c r="CFQ512" s="329"/>
      <c r="CFR512" s="329"/>
      <c r="CFS512" s="329"/>
      <c r="CFT512" s="329"/>
      <c r="CFU512" s="329"/>
      <c r="CFV512" s="329"/>
      <c r="CFW512" s="329"/>
      <c r="CFX512" s="329"/>
      <c r="CFY512" s="329"/>
      <c r="CFZ512" s="329"/>
      <c r="CGA512" s="329"/>
      <c r="CGB512" s="329"/>
      <c r="CGC512" s="329"/>
      <c r="CGD512" s="329"/>
      <c r="CGE512" s="329"/>
      <c r="CGF512" s="329"/>
      <c r="CGG512" s="329"/>
      <c r="CGH512" s="329"/>
      <c r="CGI512" s="329"/>
      <c r="CGJ512" s="329"/>
      <c r="CGK512" s="329"/>
      <c r="CGL512" s="329"/>
      <c r="CGM512" s="329"/>
      <c r="CGN512" s="329"/>
      <c r="CGO512" s="329"/>
      <c r="CGP512" s="329"/>
      <c r="CGQ512" s="329"/>
      <c r="CGR512" s="329"/>
      <c r="CGS512" s="329"/>
      <c r="CGT512" s="329"/>
      <c r="CGU512" s="329"/>
      <c r="CGV512" s="329"/>
      <c r="CGW512" s="329"/>
      <c r="CGX512" s="329"/>
      <c r="CGY512" s="329"/>
      <c r="CGZ512" s="329"/>
      <c r="CHA512" s="329"/>
      <c r="CHB512" s="329"/>
      <c r="CHC512" s="329"/>
      <c r="CHD512" s="329"/>
      <c r="CHE512" s="329"/>
      <c r="CHF512" s="329"/>
      <c r="CHG512" s="329"/>
      <c r="CHH512" s="329"/>
      <c r="CHI512" s="329"/>
      <c r="CHJ512" s="329"/>
      <c r="CHK512" s="329"/>
      <c r="CHL512" s="329"/>
      <c r="CHM512" s="329"/>
      <c r="CHN512" s="329"/>
      <c r="CHO512" s="329"/>
      <c r="CHP512" s="329"/>
      <c r="CHQ512" s="329"/>
      <c r="CHR512" s="329"/>
      <c r="CHS512" s="329"/>
      <c r="CHT512" s="329"/>
      <c r="CHU512" s="329"/>
      <c r="CHV512" s="329"/>
      <c r="CHW512" s="329"/>
      <c r="CHX512" s="329"/>
      <c r="CHY512" s="329"/>
      <c r="CHZ512" s="329"/>
      <c r="CIA512" s="329"/>
      <c r="CIB512" s="329"/>
      <c r="CIC512" s="329"/>
      <c r="CID512" s="329"/>
      <c r="CIE512" s="329"/>
      <c r="CIF512" s="329"/>
      <c r="CIG512" s="329"/>
      <c r="CIH512" s="329"/>
      <c r="CII512" s="329"/>
      <c r="CIJ512" s="329"/>
      <c r="CIK512" s="329"/>
      <c r="CIL512" s="329"/>
      <c r="CIM512" s="329"/>
      <c r="CIN512" s="329"/>
      <c r="CIO512" s="329"/>
      <c r="CIP512" s="329"/>
      <c r="CIQ512" s="329"/>
      <c r="CIR512" s="329"/>
      <c r="CIS512" s="329"/>
      <c r="CIT512" s="329"/>
      <c r="CIU512" s="329"/>
      <c r="CIV512" s="329"/>
      <c r="CIW512" s="329"/>
      <c r="CIX512" s="329"/>
      <c r="CIY512" s="329"/>
      <c r="CIZ512" s="329"/>
      <c r="CJA512" s="329"/>
      <c r="CJB512" s="329"/>
      <c r="CJC512" s="329"/>
      <c r="CJD512" s="329"/>
      <c r="CJE512" s="329"/>
      <c r="CJF512" s="329"/>
      <c r="CJG512" s="329"/>
      <c r="CJH512" s="329"/>
      <c r="CJI512" s="329"/>
      <c r="CJJ512" s="329"/>
      <c r="CJK512" s="329"/>
      <c r="CJL512" s="329"/>
      <c r="CJM512" s="329"/>
      <c r="CJN512" s="329"/>
      <c r="CJO512" s="329"/>
      <c r="CJP512" s="329"/>
      <c r="CJQ512" s="329"/>
      <c r="CJR512" s="329"/>
      <c r="CJS512" s="329"/>
      <c r="CJT512" s="329"/>
      <c r="CJU512" s="329"/>
      <c r="CJV512" s="329"/>
      <c r="CJW512" s="329"/>
      <c r="CJX512" s="329"/>
      <c r="CJY512" s="329"/>
      <c r="CJZ512" s="329"/>
      <c r="CKA512" s="329"/>
      <c r="CKB512" s="329"/>
      <c r="CKC512" s="329"/>
      <c r="CKD512" s="329"/>
      <c r="CKE512" s="329"/>
      <c r="CKF512" s="329"/>
      <c r="CKG512" s="329"/>
      <c r="CKH512" s="329"/>
      <c r="CKI512" s="329"/>
      <c r="CKJ512" s="329"/>
      <c r="CKK512" s="329"/>
      <c r="CKL512" s="329"/>
      <c r="CKM512" s="329"/>
      <c r="CKN512" s="329"/>
      <c r="CKO512" s="329"/>
      <c r="CKP512" s="329"/>
      <c r="CKQ512" s="329"/>
      <c r="CKR512" s="329"/>
      <c r="CKS512" s="329"/>
      <c r="CKT512" s="329"/>
      <c r="CKU512" s="329"/>
      <c r="CKV512" s="329"/>
      <c r="CKW512" s="329"/>
      <c r="CKX512" s="329"/>
      <c r="CKY512" s="329"/>
      <c r="CKZ512" s="329"/>
      <c r="CLA512" s="329"/>
      <c r="CLB512" s="329"/>
      <c r="CLC512" s="329"/>
      <c r="CLD512" s="329"/>
      <c r="CLE512" s="329"/>
      <c r="CLF512" s="329"/>
      <c r="CLG512" s="329"/>
      <c r="CLH512" s="329"/>
      <c r="CLI512" s="329"/>
      <c r="CLJ512" s="329"/>
      <c r="CLK512" s="329"/>
      <c r="CLL512" s="329"/>
      <c r="CLM512" s="329"/>
      <c r="CLN512" s="329"/>
      <c r="CLO512" s="329"/>
      <c r="CLP512" s="329"/>
      <c r="CLQ512" s="329"/>
      <c r="CLR512" s="329"/>
      <c r="CLS512" s="329"/>
      <c r="CLT512" s="329"/>
      <c r="CLU512" s="329"/>
      <c r="CLV512" s="329"/>
      <c r="CLW512" s="329"/>
      <c r="CLX512" s="329"/>
      <c r="CLY512" s="329"/>
      <c r="CLZ512" s="329"/>
      <c r="CMA512" s="329"/>
      <c r="CMB512" s="329"/>
      <c r="CMC512" s="329"/>
      <c r="CMD512" s="329"/>
      <c r="CME512" s="329"/>
      <c r="CMF512" s="329"/>
      <c r="CMG512" s="329"/>
      <c r="CMH512" s="329"/>
      <c r="CMI512" s="329"/>
      <c r="CMJ512" s="329"/>
      <c r="CMK512" s="329"/>
      <c r="CML512" s="329"/>
      <c r="CMM512" s="329"/>
      <c r="CMN512" s="329"/>
      <c r="CMO512" s="329"/>
      <c r="CMP512" s="329"/>
      <c r="CMQ512" s="329"/>
      <c r="CMR512" s="329"/>
      <c r="CMS512" s="329"/>
      <c r="CMT512" s="329"/>
      <c r="CMU512" s="329"/>
      <c r="CMV512" s="329"/>
      <c r="CMW512" s="329"/>
      <c r="CMX512" s="329"/>
      <c r="CMY512" s="329"/>
      <c r="CMZ512" s="329"/>
      <c r="CNA512" s="329"/>
      <c r="CNB512" s="329"/>
      <c r="CNC512" s="329"/>
      <c r="CND512" s="329"/>
      <c r="CNE512" s="329"/>
      <c r="CNF512" s="329"/>
      <c r="CNG512" s="329"/>
      <c r="CNH512" s="329"/>
      <c r="CNI512" s="329"/>
      <c r="CNJ512" s="329"/>
      <c r="CNK512" s="329"/>
      <c r="CNL512" s="329"/>
      <c r="CNM512" s="329"/>
      <c r="CNN512" s="329"/>
      <c r="CNO512" s="329"/>
      <c r="CNP512" s="329"/>
      <c r="CNQ512" s="329"/>
      <c r="CNR512" s="329"/>
      <c r="CNS512" s="329"/>
      <c r="CNT512" s="329"/>
      <c r="CNU512" s="329"/>
      <c r="CNV512" s="329"/>
      <c r="CNW512" s="329"/>
      <c r="CNX512" s="329"/>
      <c r="CNY512" s="329"/>
      <c r="CNZ512" s="329"/>
      <c r="COA512" s="329"/>
      <c r="COB512" s="329"/>
      <c r="COC512" s="329"/>
      <c r="COD512" s="329"/>
      <c r="COE512" s="329"/>
      <c r="COF512" s="329"/>
      <c r="COG512" s="329"/>
      <c r="COH512" s="329"/>
      <c r="COI512" s="329"/>
      <c r="COJ512" s="329"/>
      <c r="COK512" s="329"/>
      <c r="COL512" s="329"/>
      <c r="COM512" s="329"/>
      <c r="CON512" s="329"/>
      <c r="COO512" s="329"/>
      <c r="COP512" s="329"/>
      <c r="COQ512" s="329"/>
      <c r="COR512" s="329"/>
      <c r="COS512" s="329"/>
      <c r="COT512" s="329"/>
      <c r="COU512" s="329"/>
      <c r="COV512" s="329"/>
      <c r="COW512" s="329"/>
      <c r="COX512" s="329"/>
      <c r="COY512" s="329"/>
      <c r="COZ512" s="329"/>
      <c r="CPA512" s="329"/>
      <c r="CPB512" s="329"/>
      <c r="CPC512" s="329"/>
      <c r="CPD512" s="329"/>
      <c r="CPE512" s="329"/>
      <c r="CPF512" s="329"/>
      <c r="CPG512" s="329"/>
      <c r="CPH512" s="329"/>
      <c r="CPI512" s="329"/>
      <c r="CPJ512" s="329"/>
      <c r="CPK512" s="329"/>
      <c r="CPL512" s="329"/>
      <c r="CPM512" s="329"/>
      <c r="CPN512" s="329"/>
      <c r="CPO512" s="329"/>
      <c r="CPP512" s="329"/>
      <c r="CPQ512" s="329"/>
      <c r="CPR512" s="329"/>
      <c r="CPS512" s="329"/>
      <c r="CPT512" s="329"/>
      <c r="CPU512" s="329"/>
      <c r="CPV512" s="329"/>
      <c r="CPW512" s="329"/>
      <c r="CPX512" s="329"/>
      <c r="CPY512" s="329"/>
      <c r="CPZ512" s="329"/>
      <c r="CQA512" s="329"/>
      <c r="CQB512" s="329"/>
      <c r="CQC512" s="329"/>
      <c r="CQD512" s="329"/>
      <c r="CQE512" s="329"/>
      <c r="CQF512" s="329"/>
      <c r="CQG512" s="329"/>
      <c r="CQH512" s="329"/>
      <c r="CQI512" s="329"/>
      <c r="CQJ512" s="329"/>
      <c r="CQK512" s="329"/>
      <c r="CQL512" s="329"/>
      <c r="CQM512" s="329"/>
      <c r="CQN512" s="329"/>
      <c r="CQO512" s="329"/>
      <c r="CQP512" s="329"/>
      <c r="CQQ512" s="329"/>
      <c r="CQR512" s="329"/>
      <c r="CQS512" s="329"/>
      <c r="CQT512" s="329"/>
      <c r="CQU512" s="329"/>
      <c r="CQV512" s="329"/>
      <c r="CQW512" s="329"/>
      <c r="CQX512" s="329"/>
      <c r="CQY512" s="329"/>
      <c r="CQZ512" s="329"/>
      <c r="CRA512" s="329"/>
      <c r="CRB512" s="329"/>
      <c r="CRC512" s="329"/>
      <c r="CRD512" s="329"/>
      <c r="CRE512" s="329"/>
      <c r="CRF512" s="329"/>
      <c r="CRG512" s="329"/>
      <c r="CRH512" s="329"/>
      <c r="CRI512" s="329"/>
      <c r="CRJ512" s="329"/>
      <c r="CRK512" s="329"/>
      <c r="CRL512" s="329"/>
      <c r="CRM512" s="329"/>
      <c r="CRN512" s="329"/>
      <c r="CRO512" s="329"/>
      <c r="CRP512" s="329"/>
      <c r="CRQ512" s="329"/>
      <c r="CRR512" s="329"/>
      <c r="CRS512" s="329"/>
      <c r="CRT512" s="329"/>
      <c r="CRU512" s="329"/>
      <c r="CRV512" s="329"/>
      <c r="CRW512" s="329"/>
      <c r="CRX512" s="329"/>
      <c r="CRY512" s="329"/>
      <c r="CRZ512" s="329"/>
      <c r="CSA512" s="329"/>
      <c r="CSB512" s="329"/>
      <c r="CSC512" s="329"/>
      <c r="CSD512" s="329"/>
      <c r="CSE512" s="329"/>
      <c r="CSF512" s="329"/>
      <c r="CSG512" s="329"/>
      <c r="CSH512" s="329"/>
      <c r="CSI512" s="329"/>
      <c r="CSJ512" s="329"/>
      <c r="CSK512" s="329"/>
      <c r="CSL512" s="329"/>
      <c r="CSM512" s="329"/>
      <c r="CSN512" s="329"/>
      <c r="CSO512" s="329"/>
      <c r="CSP512" s="329"/>
      <c r="CSQ512" s="329"/>
      <c r="CSR512" s="329"/>
      <c r="CSS512" s="329"/>
      <c r="CST512" s="329"/>
      <c r="CSU512" s="329"/>
      <c r="CSV512" s="329"/>
      <c r="CSW512" s="329"/>
      <c r="CSX512" s="329"/>
      <c r="CSY512" s="329"/>
      <c r="CSZ512" s="329"/>
      <c r="CTA512" s="329"/>
      <c r="CTB512" s="329"/>
      <c r="CTC512" s="329"/>
      <c r="CTD512" s="329"/>
      <c r="CTE512" s="329"/>
      <c r="CTF512" s="329"/>
      <c r="CTG512" s="329"/>
      <c r="CTH512" s="329"/>
      <c r="CTI512" s="329"/>
      <c r="CTJ512" s="329"/>
      <c r="CTK512" s="329"/>
      <c r="CTL512" s="329"/>
      <c r="CTM512" s="329"/>
      <c r="CTN512" s="329"/>
      <c r="CTO512" s="329"/>
      <c r="CTP512" s="329"/>
      <c r="CTQ512" s="329"/>
      <c r="CTR512" s="329"/>
      <c r="CTS512" s="329"/>
      <c r="CTT512" s="329"/>
      <c r="CTU512" s="329"/>
      <c r="CTV512" s="329"/>
      <c r="CTW512" s="329"/>
      <c r="CTX512" s="329"/>
      <c r="CTY512" s="329"/>
      <c r="CTZ512" s="329"/>
      <c r="CUA512" s="329"/>
      <c r="CUB512" s="329"/>
      <c r="CUC512" s="329"/>
      <c r="CUD512" s="329"/>
      <c r="CUE512" s="329"/>
      <c r="CUF512" s="329"/>
      <c r="CUG512" s="329"/>
      <c r="CUH512" s="329"/>
      <c r="CUI512" s="329"/>
      <c r="CUJ512" s="329"/>
      <c r="CUK512" s="329"/>
      <c r="CUL512" s="329"/>
      <c r="CUM512" s="329"/>
      <c r="CUN512" s="329"/>
      <c r="CUO512" s="329"/>
      <c r="CUP512" s="329"/>
      <c r="CUQ512" s="329"/>
      <c r="CUR512" s="329"/>
      <c r="CUS512" s="329"/>
      <c r="CUT512" s="329"/>
      <c r="CUU512" s="329"/>
      <c r="CUV512" s="329"/>
      <c r="CUW512" s="329"/>
      <c r="CUX512" s="329"/>
      <c r="CUY512" s="329"/>
      <c r="CUZ512" s="329"/>
      <c r="CVA512" s="329"/>
      <c r="CVB512" s="329"/>
      <c r="CVC512" s="329"/>
      <c r="CVD512" s="329"/>
      <c r="CVE512" s="329"/>
      <c r="CVF512" s="329"/>
      <c r="CVG512" s="329"/>
      <c r="CVH512" s="329"/>
      <c r="CVI512" s="329"/>
      <c r="CVJ512" s="329"/>
      <c r="CVK512" s="329"/>
      <c r="CVL512" s="329"/>
      <c r="CVM512" s="329"/>
      <c r="CVN512" s="329"/>
      <c r="CVO512" s="329"/>
      <c r="CVP512" s="329"/>
      <c r="CVQ512" s="329"/>
      <c r="CVR512" s="329"/>
      <c r="CVS512" s="329"/>
      <c r="CVT512" s="329"/>
      <c r="CVU512" s="329"/>
      <c r="CVV512" s="329"/>
      <c r="CVW512" s="329"/>
      <c r="CVX512" s="329"/>
      <c r="CVY512" s="329"/>
      <c r="CVZ512" s="329"/>
      <c r="CWA512" s="329"/>
      <c r="CWB512" s="329"/>
      <c r="CWC512" s="329"/>
      <c r="CWD512" s="329"/>
      <c r="CWE512" s="329"/>
      <c r="CWF512" s="329"/>
      <c r="CWG512" s="329"/>
      <c r="CWH512" s="329"/>
      <c r="CWI512" s="329"/>
      <c r="CWJ512" s="329"/>
      <c r="CWK512" s="329"/>
      <c r="CWL512" s="329"/>
      <c r="CWM512" s="329"/>
      <c r="CWN512" s="329"/>
      <c r="CWO512" s="329"/>
      <c r="CWP512" s="329"/>
      <c r="CWQ512" s="329"/>
      <c r="CWR512" s="329"/>
      <c r="CWS512" s="329"/>
      <c r="CWT512" s="329"/>
      <c r="CWU512" s="329"/>
      <c r="CWV512" s="329"/>
      <c r="CWW512" s="329"/>
      <c r="CWX512" s="329"/>
      <c r="CWY512" s="329"/>
      <c r="CWZ512" s="329"/>
      <c r="CXA512" s="329"/>
      <c r="CXB512" s="329"/>
      <c r="CXC512" s="329"/>
      <c r="CXD512" s="329"/>
      <c r="CXE512" s="329"/>
      <c r="CXF512" s="329"/>
      <c r="CXG512" s="329"/>
      <c r="CXH512" s="329"/>
      <c r="CXI512" s="329"/>
      <c r="CXJ512" s="329"/>
      <c r="CXK512" s="329"/>
      <c r="CXL512" s="329"/>
      <c r="CXM512" s="329"/>
      <c r="CXN512" s="329"/>
      <c r="CXO512" s="329"/>
      <c r="CXP512" s="329"/>
      <c r="CXQ512" s="329"/>
      <c r="CXR512" s="329"/>
      <c r="CXS512" s="329"/>
      <c r="CXT512" s="329"/>
      <c r="CXU512" s="329"/>
      <c r="CXV512" s="329"/>
      <c r="CXW512" s="329"/>
      <c r="CXX512" s="329"/>
      <c r="CXY512" s="329"/>
      <c r="CXZ512" s="329"/>
      <c r="CYA512" s="329"/>
      <c r="CYB512" s="329"/>
      <c r="CYC512" s="329"/>
      <c r="CYD512" s="329"/>
      <c r="CYE512" s="329"/>
      <c r="CYF512" s="329"/>
      <c r="CYG512" s="329"/>
      <c r="CYH512" s="329"/>
      <c r="CYI512" s="329"/>
      <c r="CYJ512" s="329"/>
      <c r="CYK512" s="329"/>
      <c r="CYL512" s="329"/>
      <c r="CYM512" s="329"/>
      <c r="CYN512" s="329"/>
      <c r="CYO512" s="329"/>
      <c r="CYP512" s="329"/>
      <c r="CYQ512" s="329"/>
      <c r="CYR512" s="329"/>
      <c r="CYS512" s="329"/>
      <c r="CYT512" s="329"/>
      <c r="CYU512" s="329"/>
      <c r="CYV512" s="329"/>
      <c r="CYW512" s="329"/>
      <c r="CYX512" s="329"/>
      <c r="CYY512" s="329"/>
      <c r="CYZ512" s="329"/>
      <c r="CZA512" s="329"/>
      <c r="CZB512" s="329"/>
      <c r="CZC512" s="329"/>
      <c r="CZD512" s="329"/>
      <c r="CZE512" s="329"/>
      <c r="CZF512" s="329"/>
      <c r="CZG512" s="329"/>
      <c r="CZH512" s="329"/>
      <c r="CZI512" s="329"/>
      <c r="CZJ512" s="329"/>
      <c r="CZK512" s="329"/>
      <c r="CZL512" s="329"/>
      <c r="CZM512" s="329"/>
      <c r="CZN512" s="329"/>
      <c r="CZO512" s="329"/>
      <c r="CZP512" s="329"/>
      <c r="CZQ512" s="329"/>
      <c r="CZR512" s="329"/>
      <c r="CZS512" s="329"/>
      <c r="CZT512" s="329"/>
      <c r="CZU512" s="329"/>
      <c r="CZV512" s="329"/>
      <c r="CZW512" s="329"/>
      <c r="CZX512" s="329"/>
      <c r="CZY512" s="329"/>
      <c r="CZZ512" s="329"/>
      <c r="DAA512" s="329"/>
      <c r="DAB512" s="329"/>
      <c r="DAC512" s="329"/>
      <c r="DAD512" s="329"/>
      <c r="DAE512" s="329"/>
      <c r="DAF512" s="329"/>
      <c r="DAG512" s="329"/>
      <c r="DAH512" s="329"/>
      <c r="DAI512" s="329"/>
      <c r="DAJ512" s="329"/>
      <c r="DAK512" s="329"/>
      <c r="DAL512" s="329"/>
      <c r="DAM512" s="329"/>
      <c r="DAN512" s="329"/>
      <c r="DAO512" s="329"/>
      <c r="DAP512" s="329"/>
      <c r="DAQ512" s="329"/>
      <c r="DAR512" s="329"/>
      <c r="DAS512" s="329"/>
      <c r="DAT512" s="329"/>
      <c r="DAU512" s="329"/>
      <c r="DAV512" s="329"/>
      <c r="DAW512" s="329"/>
      <c r="DAX512" s="329"/>
      <c r="DAY512" s="329"/>
      <c r="DAZ512" s="329"/>
      <c r="DBA512" s="329"/>
      <c r="DBB512" s="329"/>
      <c r="DBC512" s="329"/>
      <c r="DBD512" s="329"/>
      <c r="DBE512" s="329"/>
      <c r="DBF512" s="329"/>
      <c r="DBG512" s="329"/>
      <c r="DBH512" s="329"/>
      <c r="DBI512" s="329"/>
      <c r="DBJ512" s="329"/>
      <c r="DBK512" s="329"/>
      <c r="DBL512" s="329"/>
      <c r="DBM512" s="329"/>
      <c r="DBN512" s="329"/>
      <c r="DBO512" s="329"/>
      <c r="DBP512" s="329"/>
      <c r="DBQ512" s="329"/>
      <c r="DBR512" s="329"/>
      <c r="DBS512" s="329"/>
      <c r="DBT512" s="329"/>
      <c r="DBU512" s="329"/>
      <c r="DBV512" s="329"/>
      <c r="DBW512" s="329"/>
      <c r="DBX512" s="329"/>
      <c r="DBY512" s="329"/>
      <c r="DBZ512" s="329"/>
      <c r="DCA512" s="329"/>
      <c r="DCB512" s="329"/>
      <c r="DCC512" s="329"/>
      <c r="DCD512" s="329"/>
      <c r="DCE512" s="329"/>
      <c r="DCF512" s="329"/>
      <c r="DCG512" s="329"/>
      <c r="DCH512" s="329"/>
      <c r="DCI512" s="329"/>
      <c r="DCJ512" s="329"/>
      <c r="DCK512" s="329"/>
      <c r="DCL512" s="329"/>
      <c r="DCM512" s="329"/>
      <c r="DCN512" s="329"/>
      <c r="DCO512" s="329"/>
      <c r="DCP512" s="329"/>
      <c r="DCQ512" s="329"/>
      <c r="DCR512" s="329"/>
      <c r="DCS512" s="329"/>
      <c r="DCT512" s="329"/>
      <c r="DCU512" s="329"/>
      <c r="DCV512" s="329"/>
      <c r="DCW512" s="329"/>
      <c r="DCX512" s="329"/>
      <c r="DCY512" s="329"/>
      <c r="DCZ512" s="329"/>
      <c r="DDA512" s="329"/>
      <c r="DDB512" s="329"/>
      <c r="DDC512" s="329"/>
      <c r="DDD512" s="329"/>
      <c r="DDE512" s="329"/>
      <c r="DDF512" s="329"/>
      <c r="DDG512" s="329"/>
      <c r="DDH512" s="329"/>
      <c r="DDI512" s="329"/>
      <c r="DDJ512" s="329"/>
      <c r="DDK512" s="329"/>
      <c r="DDL512" s="329"/>
      <c r="DDM512" s="329"/>
      <c r="DDN512" s="329"/>
      <c r="DDO512" s="329"/>
      <c r="DDP512" s="329"/>
      <c r="DDQ512" s="329"/>
      <c r="DDR512" s="329"/>
      <c r="DDS512" s="329"/>
      <c r="DDT512" s="329"/>
      <c r="DDU512" s="329"/>
      <c r="DDV512" s="329"/>
      <c r="DDW512" s="329"/>
      <c r="DDX512" s="329"/>
      <c r="DDY512" s="329"/>
      <c r="DDZ512" s="329"/>
      <c r="DEA512" s="329"/>
      <c r="DEB512" s="329"/>
      <c r="DEC512" s="329"/>
      <c r="DED512" s="329"/>
      <c r="DEE512" s="329"/>
      <c r="DEF512" s="329"/>
      <c r="DEG512" s="329"/>
      <c r="DEH512" s="329"/>
      <c r="DEI512" s="329"/>
      <c r="DEJ512" s="329"/>
      <c r="DEK512" s="329"/>
      <c r="DEL512" s="329"/>
      <c r="DEM512" s="329"/>
      <c r="DEN512" s="329"/>
      <c r="DEO512" s="329"/>
      <c r="DEP512" s="329"/>
      <c r="DEQ512" s="329"/>
      <c r="DER512" s="329"/>
      <c r="DES512" s="329"/>
      <c r="DET512" s="329"/>
      <c r="DEU512" s="329"/>
      <c r="DEV512" s="329"/>
      <c r="DEW512" s="329"/>
      <c r="DEX512" s="329"/>
      <c r="DEY512" s="329"/>
      <c r="DEZ512" s="329"/>
      <c r="DFA512" s="329"/>
      <c r="DFB512" s="329"/>
      <c r="DFC512" s="329"/>
      <c r="DFD512" s="329"/>
      <c r="DFE512" s="329"/>
      <c r="DFF512" s="329"/>
      <c r="DFG512" s="329"/>
      <c r="DFH512" s="329"/>
      <c r="DFI512" s="329"/>
      <c r="DFJ512" s="329"/>
      <c r="DFK512" s="329"/>
      <c r="DFL512" s="329"/>
      <c r="DFM512" s="329"/>
      <c r="DFN512" s="329"/>
      <c r="DFO512" s="329"/>
      <c r="DFP512" s="329"/>
      <c r="DFQ512" s="329"/>
      <c r="DFR512" s="329"/>
      <c r="DFS512" s="329"/>
      <c r="DFT512" s="329"/>
      <c r="DFU512" s="329"/>
      <c r="DFV512" s="329"/>
      <c r="DFW512" s="329"/>
      <c r="DFX512" s="329"/>
      <c r="DFY512" s="329"/>
      <c r="DFZ512" s="329"/>
      <c r="DGA512" s="329"/>
      <c r="DGB512" s="329"/>
      <c r="DGC512" s="329"/>
      <c r="DGD512" s="329"/>
      <c r="DGE512" s="329"/>
      <c r="DGF512" s="329"/>
      <c r="DGG512" s="329"/>
      <c r="DGH512" s="329"/>
      <c r="DGI512" s="329"/>
      <c r="DGJ512" s="329"/>
      <c r="DGK512" s="329"/>
      <c r="DGL512" s="329"/>
      <c r="DGM512" s="329"/>
      <c r="DGN512" s="329"/>
      <c r="DGO512" s="329"/>
      <c r="DGP512" s="329"/>
      <c r="DGQ512" s="329"/>
      <c r="DGR512" s="329"/>
      <c r="DGS512" s="329"/>
      <c r="DGT512" s="329"/>
      <c r="DGU512" s="329"/>
      <c r="DGV512" s="329"/>
      <c r="DGW512" s="329"/>
      <c r="DGX512" s="329"/>
      <c r="DGY512" s="329"/>
      <c r="DGZ512" s="329"/>
      <c r="DHA512" s="329"/>
      <c r="DHB512" s="329"/>
      <c r="DHC512" s="329"/>
      <c r="DHD512" s="329"/>
      <c r="DHE512" s="329"/>
      <c r="DHF512" s="329"/>
      <c r="DHG512" s="329"/>
      <c r="DHH512" s="329"/>
      <c r="DHI512" s="329"/>
      <c r="DHJ512" s="329"/>
      <c r="DHK512" s="329"/>
      <c r="DHL512" s="329"/>
      <c r="DHM512" s="329"/>
      <c r="DHN512" s="329"/>
      <c r="DHO512" s="329"/>
      <c r="DHP512" s="329"/>
      <c r="DHQ512" s="329"/>
      <c r="DHR512" s="329"/>
      <c r="DHS512" s="329"/>
      <c r="DHT512" s="329"/>
      <c r="DHU512" s="329"/>
      <c r="DHV512" s="329"/>
      <c r="DHW512" s="329"/>
      <c r="DHX512" s="329"/>
      <c r="DHY512" s="329"/>
      <c r="DHZ512" s="329"/>
      <c r="DIA512" s="329"/>
      <c r="DIB512" s="329"/>
      <c r="DIC512" s="329"/>
      <c r="DID512" s="329"/>
      <c r="DIE512" s="329"/>
      <c r="DIF512" s="329"/>
      <c r="DIG512" s="329"/>
      <c r="DIH512" s="329"/>
      <c r="DII512" s="329"/>
      <c r="DIJ512" s="329"/>
      <c r="DIK512" s="329"/>
      <c r="DIL512" s="329"/>
      <c r="DIM512" s="329"/>
      <c r="DIN512" s="329"/>
      <c r="DIO512" s="329"/>
      <c r="DIP512" s="329"/>
      <c r="DIQ512" s="329"/>
      <c r="DIR512" s="329"/>
      <c r="DIS512" s="329"/>
      <c r="DIT512" s="329"/>
      <c r="DIU512" s="329"/>
      <c r="DIV512" s="329"/>
      <c r="DIW512" s="329"/>
      <c r="DIX512" s="329"/>
      <c r="DIY512" s="329"/>
      <c r="DIZ512" s="329"/>
      <c r="DJA512" s="329"/>
      <c r="DJB512" s="329"/>
      <c r="DJC512" s="329"/>
      <c r="DJD512" s="329"/>
      <c r="DJE512" s="329"/>
      <c r="DJF512" s="329"/>
      <c r="DJG512" s="329"/>
      <c r="DJH512" s="329"/>
      <c r="DJI512" s="329"/>
      <c r="DJJ512" s="329"/>
      <c r="DJK512" s="329"/>
      <c r="DJL512" s="329"/>
      <c r="DJM512" s="329"/>
      <c r="DJN512" s="329"/>
      <c r="DJO512" s="329"/>
      <c r="DJP512" s="329"/>
      <c r="DJQ512" s="329"/>
      <c r="DJR512" s="329"/>
      <c r="DJS512" s="329"/>
      <c r="DJT512" s="329"/>
      <c r="DJU512" s="329"/>
      <c r="DJV512" s="329"/>
      <c r="DJW512" s="329"/>
      <c r="DJX512" s="329"/>
      <c r="DJY512" s="329"/>
      <c r="DJZ512" s="329"/>
      <c r="DKA512" s="329"/>
      <c r="DKB512" s="329"/>
      <c r="DKC512" s="329"/>
      <c r="DKD512" s="329"/>
      <c r="DKE512" s="329"/>
      <c r="DKF512" s="329"/>
      <c r="DKG512" s="329"/>
      <c r="DKH512" s="329"/>
      <c r="DKI512" s="329"/>
      <c r="DKJ512" s="329"/>
      <c r="DKK512" s="329"/>
      <c r="DKL512" s="329"/>
      <c r="DKM512" s="329"/>
      <c r="DKN512" s="329"/>
      <c r="DKO512" s="329"/>
      <c r="DKP512" s="329"/>
      <c r="DKQ512" s="329"/>
      <c r="DKR512" s="329"/>
      <c r="DKS512" s="329"/>
      <c r="DKT512" s="329"/>
      <c r="DKU512" s="329"/>
      <c r="DKV512" s="329"/>
      <c r="DKW512" s="329"/>
      <c r="DKX512" s="329"/>
      <c r="DKY512" s="329"/>
      <c r="DKZ512" s="329"/>
      <c r="DLA512" s="329"/>
      <c r="DLB512" s="329"/>
      <c r="DLC512" s="329"/>
      <c r="DLD512" s="329"/>
      <c r="DLE512" s="329"/>
      <c r="DLF512" s="329"/>
      <c r="DLG512" s="329"/>
      <c r="DLH512" s="329"/>
      <c r="DLI512" s="329"/>
      <c r="DLJ512" s="329"/>
      <c r="DLK512" s="329"/>
      <c r="DLL512" s="329"/>
      <c r="DLM512" s="329"/>
      <c r="DLN512" s="329"/>
      <c r="DLO512" s="329"/>
      <c r="DLP512" s="329"/>
      <c r="DLQ512" s="329"/>
      <c r="DLR512" s="329"/>
      <c r="DLS512" s="329"/>
      <c r="DLT512" s="329"/>
      <c r="DLU512" s="329"/>
      <c r="DLV512" s="329"/>
      <c r="DLW512" s="329"/>
      <c r="DLX512" s="329"/>
      <c r="DLY512" s="329"/>
      <c r="DLZ512" s="329"/>
      <c r="DMA512" s="329"/>
      <c r="DMB512" s="329"/>
      <c r="DMC512" s="329"/>
      <c r="DMD512" s="329"/>
      <c r="DME512" s="329"/>
      <c r="DMF512" s="329"/>
      <c r="DMG512" s="329"/>
      <c r="DMH512" s="329"/>
      <c r="DMI512" s="329"/>
      <c r="DMJ512" s="329"/>
      <c r="DMK512" s="329"/>
      <c r="DML512" s="329"/>
      <c r="DMM512" s="329"/>
      <c r="DMN512" s="329"/>
      <c r="DMO512" s="329"/>
      <c r="DMP512" s="329"/>
      <c r="DMQ512" s="329"/>
      <c r="DMR512" s="329"/>
      <c r="DMS512" s="329"/>
      <c r="DMT512" s="329"/>
      <c r="DMU512" s="329"/>
      <c r="DMV512" s="329"/>
      <c r="DMW512" s="329"/>
      <c r="DMX512" s="329"/>
      <c r="DMY512" s="329"/>
      <c r="DMZ512" s="329"/>
      <c r="DNA512" s="329"/>
      <c r="DNB512" s="329"/>
      <c r="DNC512" s="329"/>
      <c r="DND512" s="329"/>
      <c r="DNE512" s="329"/>
      <c r="DNF512" s="329"/>
      <c r="DNG512" s="329"/>
      <c r="DNH512" s="329"/>
      <c r="DNI512" s="329"/>
      <c r="DNJ512" s="329"/>
      <c r="DNK512" s="329"/>
      <c r="DNL512" s="329"/>
      <c r="DNM512" s="329"/>
      <c r="DNN512" s="329"/>
      <c r="DNO512" s="329"/>
      <c r="DNP512" s="329"/>
      <c r="DNQ512" s="329"/>
      <c r="DNR512" s="329"/>
      <c r="DNS512" s="329"/>
      <c r="DNT512" s="329"/>
      <c r="DNU512" s="329"/>
      <c r="DNV512" s="329"/>
      <c r="DNW512" s="329"/>
      <c r="DNX512" s="329"/>
      <c r="DNY512" s="329"/>
      <c r="DNZ512" s="329"/>
      <c r="DOA512" s="329"/>
      <c r="DOB512" s="329"/>
      <c r="DOC512" s="329"/>
      <c r="DOD512" s="329"/>
      <c r="DOE512" s="329"/>
      <c r="DOF512" s="329"/>
      <c r="DOG512" s="329"/>
      <c r="DOH512" s="329"/>
      <c r="DOI512" s="329"/>
      <c r="DOJ512" s="329"/>
      <c r="DOK512" s="329"/>
      <c r="DOL512" s="329"/>
      <c r="DOM512" s="329"/>
      <c r="DON512" s="329"/>
      <c r="DOO512" s="329"/>
      <c r="DOP512" s="329"/>
      <c r="DOQ512" s="329"/>
      <c r="DOR512" s="329"/>
      <c r="DOS512" s="329"/>
      <c r="DOT512" s="329"/>
      <c r="DOU512" s="329"/>
      <c r="DOV512" s="329"/>
      <c r="DOW512" s="329"/>
      <c r="DOX512" s="329"/>
      <c r="DOY512" s="329"/>
      <c r="DOZ512" s="329"/>
      <c r="DPA512" s="329"/>
      <c r="DPB512" s="329"/>
      <c r="DPC512" s="329"/>
      <c r="DPD512" s="329"/>
      <c r="DPE512" s="329"/>
      <c r="DPF512" s="329"/>
      <c r="DPG512" s="329"/>
      <c r="DPH512" s="329"/>
      <c r="DPI512" s="329"/>
      <c r="DPJ512" s="329"/>
      <c r="DPK512" s="329"/>
      <c r="DPL512" s="329"/>
      <c r="DPM512" s="329"/>
      <c r="DPN512" s="329"/>
      <c r="DPO512" s="329"/>
      <c r="DPP512" s="329"/>
      <c r="DPQ512" s="329"/>
      <c r="DPR512" s="329"/>
      <c r="DPS512" s="329"/>
      <c r="DPT512" s="329"/>
      <c r="DPU512" s="329"/>
      <c r="DPV512" s="329"/>
      <c r="DPW512" s="329"/>
      <c r="DPX512" s="329"/>
      <c r="DPY512" s="329"/>
      <c r="DPZ512" s="329"/>
      <c r="DQA512" s="329"/>
      <c r="DQB512" s="329"/>
      <c r="DQC512" s="329"/>
      <c r="DQD512" s="329"/>
      <c r="DQE512" s="329"/>
      <c r="DQF512" s="329"/>
      <c r="DQG512" s="329"/>
      <c r="DQH512" s="329"/>
      <c r="DQI512" s="329"/>
      <c r="DQJ512" s="329"/>
      <c r="DQK512" s="329"/>
      <c r="DQL512" s="329"/>
      <c r="DQM512" s="329"/>
      <c r="DQN512" s="329"/>
      <c r="DQO512" s="329"/>
      <c r="DQP512" s="329"/>
      <c r="DQQ512" s="329"/>
      <c r="DQR512" s="329"/>
      <c r="DQS512" s="329"/>
      <c r="DQT512" s="329"/>
      <c r="DQU512" s="329"/>
      <c r="DQV512" s="329"/>
      <c r="DQW512" s="329"/>
      <c r="DQX512" s="329"/>
      <c r="DQY512" s="329"/>
      <c r="DQZ512" s="329"/>
      <c r="DRA512" s="329"/>
      <c r="DRB512" s="329"/>
      <c r="DRC512" s="329"/>
      <c r="DRD512" s="329"/>
      <c r="DRE512" s="329"/>
      <c r="DRF512" s="329"/>
      <c r="DRG512" s="329"/>
      <c r="DRH512" s="329"/>
      <c r="DRI512" s="329"/>
      <c r="DRJ512" s="329"/>
      <c r="DRK512" s="329"/>
      <c r="DRL512" s="329"/>
      <c r="DRM512" s="329"/>
      <c r="DRN512" s="329"/>
      <c r="DRO512" s="329"/>
      <c r="DRP512" s="329"/>
      <c r="DRQ512" s="329"/>
      <c r="DRR512" s="329"/>
      <c r="DRS512" s="329"/>
      <c r="DRT512" s="329"/>
      <c r="DRU512" s="329"/>
      <c r="DRV512" s="329"/>
      <c r="DRW512" s="329"/>
      <c r="DRX512" s="329"/>
      <c r="DRY512" s="329"/>
      <c r="DRZ512" s="329"/>
      <c r="DSA512" s="329"/>
      <c r="DSB512" s="329"/>
      <c r="DSC512" s="329"/>
      <c r="DSD512" s="329"/>
      <c r="DSE512" s="329"/>
      <c r="DSF512" s="329"/>
      <c r="DSG512" s="329"/>
      <c r="DSH512" s="329"/>
      <c r="DSI512" s="329"/>
      <c r="DSJ512" s="329"/>
      <c r="DSK512" s="329"/>
      <c r="DSL512" s="329"/>
      <c r="DSM512" s="329"/>
      <c r="DSN512" s="329"/>
      <c r="DSO512" s="329"/>
      <c r="DSP512" s="329"/>
      <c r="DSQ512" s="329"/>
      <c r="DSR512" s="329"/>
      <c r="DSS512" s="329"/>
      <c r="DST512" s="329"/>
      <c r="DSU512" s="329"/>
      <c r="DSV512" s="329"/>
      <c r="DSW512" s="329"/>
      <c r="DSX512" s="329"/>
      <c r="DSY512" s="329"/>
      <c r="DSZ512" s="329"/>
      <c r="DTA512" s="329"/>
      <c r="DTB512" s="329"/>
      <c r="DTC512" s="329"/>
      <c r="DTD512" s="329"/>
      <c r="DTE512" s="329"/>
      <c r="DTF512" s="329"/>
      <c r="DTG512" s="329"/>
      <c r="DTH512" s="329"/>
      <c r="DTI512" s="329"/>
      <c r="DTJ512" s="329"/>
      <c r="DTK512" s="329"/>
      <c r="DTL512" s="329"/>
      <c r="DTM512" s="329"/>
      <c r="DTN512" s="329"/>
      <c r="DTO512" s="329"/>
      <c r="DTP512" s="329"/>
      <c r="DTQ512" s="329"/>
      <c r="DTR512" s="329"/>
      <c r="DTS512" s="329"/>
      <c r="DTT512" s="329"/>
      <c r="DTU512" s="329"/>
      <c r="DTV512" s="329"/>
      <c r="DTW512" s="329"/>
      <c r="DTX512" s="329"/>
      <c r="DTY512" s="329"/>
      <c r="DTZ512" s="329"/>
      <c r="DUA512" s="329"/>
      <c r="DUB512" s="329"/>
      <c r="DUC512" s="329"/>
      <c r="DUD512" s="329"/>
      <c r="DUE512" s="329"/>
      <c r="DUF512" s="329"/>
      <c r="DUG512" s="329"/>
      <c r="DUH512" s="329"/>
      <c r="DUI512" s="329"/>
      <c r="DUJ512" s="329"/>
      <c r="DUK512" s="329"/>
      <c r="DUL512" s="329"/>
      <c r="DUM512" s="329"/>
      <c r="DUN512" s="329"/>
      <c r="DUO512" s="329"/>
      <c r="DUP512" s="329"/>
      <c r="DUQ512" s="329"/>
      <c r="DUR512" s="329"/>
      <c r="DUS512" s="329"/>
      <c r="DUT512" s="329"/>
      <c r="DUU512" s="329"/>
      <c r="DUV512" s="329"/>
      <c r="DUW512" s="329"/>
      <c r="DUX512" s="329"/>
      <c r="DUY512" s="329"/>
      <c r="DUZ512" s="329"/>
      <c r="DVA512" s="329"/>
      <c r="DVB512" s="329"/>
      <c r="DVC512" s="329"/>
      <c r="DVD512" s="329"/>
      <c r="DVE512" s="329"/>
      <c r="DVF512" s="329"/>
      <c r="DVG512" s="329"/>
      <c r="DVH512" s="329"/>
      <c r="DVI512" s="329"/>
      <c r="DVJ512" s="329"/>
      <c r="DVK512" s="329"/>
      <c r="DVL512" s="329"/>
      <c r="DVM512" s="329"/>
      <c r="DVN512" s="329"/>
      <c r="DVO512" s="329"/>
      <c r="DVP512" s="329"/>
      <c r="DVQ512" s="329"/>
      <c r="DVR512" s="329"/>
      <c r="DVS512" s="329"/>
      <c r="DVT512" s="329"/>
      <c r="DVU512" s="329"/>
      <c r="DVV512" s="329"/>
      <c r="DVW512" s="329"/>
      <c r="DVX512" s="329"/>
      <c r="DVY512" s="329"/>
      <c r="DVZ512" s="329"/>
      <c r="DWA512" s="329"/>
      <c r="DWB512" s="329"/>
      <c r="DWC512" s="329"/>
      <c r="DWD512" s="329"/>
      <c r="DWE512" s="329"/>
      <c r="DWF512" s="329"/>
      <c r="DWG512" s="329"/>
      <c r="DWH512" s="329"/>
      <c r="DWI512" s="329"/>
      <c r="DWJ512" s="329"/>
      <c r="DWK512" s="329"/>
      <c r="DWL512" s="329"/>
      <c r="DWM512" s="329"/>
      <c r="DWN512" s="329"/>
      <c r="DWO512" s="329"/>
      <c r="DWP512" s="329"/>
      <c r="DWQ512" s="329"/>
      <c r="DWR512" s="329"/>
      <c r="DWS512" s="329"/>
      <c r="DWT512" s="329"/>
      <c r="DWU512" s="329"/>
      <c r="DWV512" s="329"/>
      <c r="DWW512" s="329"/>
      <c r="DWX512" s="329"/>
      <c r="DWY512" s="329"/>
      <c r="DWZ512" s="329"/>
      <c r="DXA512" s="329"/>
      <c r="DXB512" s="329"/>
      <c r="DXC512" s="329"/>
      <c r="DXD512" s="329"/>
      <c r="DXE512" s="329"/>
      <c r="DXF512" s="329"/>
      <c r="DXG512" s="329"/>
      <c r="DXH512" s="329"/>
      <c r="DXI512" s="329"/>
      <c r="DXJ512" s="329"/>
      <c r="DXK512" s="329"/>
      <c r="DXL512" s="329"/>
      <c r="DXM512" s="329"/>
      <c r="DXN512" s="329"/>
      <c r="DXO512" s="329"/>
      <c r="DXP512" s="329"/>
      <c r="DXQ512" s="329"/>
      <c r="DXR512" s="329"/>
      <c r="DXS512" s="329"/>
      <c r="DXT512" s="329"/>
      <c r="DXU512" s="329"/>
      <c r="DXV512" s="329"/>
      <c r="DXW512" s="329"/>
      <c r="DXX512" s="329"/>
      <c r="DXY512" s="329"/>
      <c r="DXZ512" s="329"/>
      <c r="DYA512" s="329"/>
      <c r="DYB512" s="329"/>
      <c r="DYC512" s="329"/>
      <c r="DYD512" s="329"/>
      <c r="DYE512" s="329"/>
      <c r="DYF512" s="329"/>
      <c r="DYG512" s="329"/>
      <c r="DYH512" s="329"/>
      <c r="DYI512" s="329"/>
      <c r="DYJ512" s="329"/>
      <c r="DYK512" s="329"/>
      <c r="DYL512" s="329"/>
      <c r="DYM512" s="329"/>
      <c r="DYN512" s="329"/>
      <c r="DYO512" s="329"/>
      <c r="DYP512" s="329"/>
      <c r="DYQ512" s="329"/>
      <c r="DYR512" s="329"/>
      <c r="DYS512" s="329"/>
      <c r="DYT512" s="329"/>
      <c r="DYU512" s="329"/>
      <c r="DYV512" s="329"/>
      <c r="DYW512" s="329"/>
      <c r="DYX512" s="329"/>
      <c r="DYY512" s="329"/>
      <c r="DYZ512" s="329"/>
      <c r="DZA512" s="329"/>
      <c r="DZB512" s="329"/>
      <c r="DZC512" s="329"/>
      <c r="DZD512" s="329"/>
      <c r="DZE512" s="329"/>
      <c r="DZF512" s="329"/>
      <c r="DZG512" s="329"/>
      <c r="DZH512" s="329"/>
      <c r="DZI512" s="329"/>
      <c r="DZJ512" s="329"/>
      <c r="DZK512" s="329"/>
      <c r="DZL512" s="329"/>
      <c r="DZM512" s="329"/>
      <c r="DZN512" s="329"/>
      <c r="DZO512" s="329"/>
      <c r="DZP512" s="329"/>
      <c r="DZQ512" s="329"/>
      <c r="DZR512" s="329"/>
      <c r="DZS512" s="329"/>
      <c r="DZT512" s="329"/>
      <c r="DZU512" s="329"/>
      <c r="DZV512" s="329"/>
      <c r="DZW512" s="329"/>
      <c r="DZX512" s="329"/>
      <c r="DZY512" s="329"/>
      <c r="DZZ512" s="329"/>
      <c r="EAA512" s="329"/>
      <c r="EAB512" s="329"/>
      <c r="EAC512" s="329"/>
      <c r="EAD512" s="329"/>
      <c r="EAE512" s="329"/>
      <c r="EAF512" s="329"/>
      <c r="EAG512" s="329"/>
      <c r="EAH512" s="329"/>
      <c r="EAI512" s="329"/>
      <c r="EAJ512" s="329"/>
      <c r="EAK512" s="329"/>
      <c r="EAL512" s="329"/>
      <c r="EAM512" s="329"/>
      <c r="EAN512" s="329"/>
      <c r="EAO512" s="329"/>
      <c r="EAP512" s="329"/>
      <c r="EAQ512" s="329"/>
      <c r="EAR512" s="329"/>
      <c r="EAS512" s="329"/>
      <c r="EAT512" s="329"/>
      <c r="EAU512" s="329"/>
      <c r="EAV512" s="329"/>
      <c r="EAW512" s="329"/>
      <c r="EAX512" s="329"/>
      <c r="EAY512" s="329"/>
      <c r="EAZ512" s="329"/>
      <c r="EBA512" s="329"/>
      <c r="EBB512" s="329"/>
      <c r="EBC512" s="329"/>
      <c r="EBD512" s="329"/>
      <c r="EBE512" s="329"/>
      <c r="EBF512" s="329"/>
      <c r="EBG512" s="329"/>
      <c r="EBH512" s="329"/>
      <c r="EBI512" s="329"/>
      <c r="EBJ512" s="329"/>
      <c r="EBK512" s="329"/>
      <c r="EBL512" s="329"/>
      <c r="EBM512" s="329"/>
      <c r="EBN512" s="329"/>
      <c r="EBO512" s="329"/>
      <c r="EBP512" s="329"/>
      <c r="EBQ512" s="329"/>
      <c r="EBR512" s="329"/>
      <c r="EBS512" s="329"/>
      <c r="EBT512" s="329"/>
      <c r="EBU512" s="329"/>
      <c r="EBV512" s="329"/>
      <c r="EBW512" s="329"/>
      <c r="EBX512" s="329"/>
      <c r="EBY512" s="329"/>
      <c r="EBZ512" s="329"/>
      <c r="ECA512" s="329"/>
      <c r="ECB512" s="329"/>
      <c r="ECC512" s="329"/>
      <c r="ECD512" s="329"/>
      <c r="ECE512" s="329"/>
      <c r="ECF512" s="329"/>
      <c r="ECG512" s="329"/>
      <c r="ECH512" s="329"/>
      <c r="ECI512" s="329"/>
      <c r="ECJ512" s="329"/>
      <c r="ECK512" s="329"/>
      <c r="ECL512" s="329"/>
      <c r="ECM512" s="329"/>
      <c r="ECN512" s="329"/>
      <c r="ECO512" s="329"/>
      <c r="ECP512" s="329"/>
      <c r="ECQ512" s="329"/>
      <c r="ECR512" s="329"/>
      <c r="ECS512" s="329"/>
      <c r="ECT512" s="329"/>
      <c r="ECU512" s="329"/>
      <c r="ECV512" s="329"/>
      <c r="ECW512" s="329"/>
      <c r="ECX512" s="329"/>
      <c r="ECY512" s="329"/>
      <c r="ECZ512" s="329"/>
      <c r="EDA512" s="329"/>
      <c r="EDB512" s="329"/>
      <c r="EDC512" s="329"/>
      <c r="EDD512" s="329"/>
      <c r="EDE512" s="329"/>
      <c r="EDF512" s="329"/>
      <c r="EDG512" s="329"/>
      <c r="EDH512" s="329"/>
      <c r="EDI512" s="329"/>
      <c r="EDJ512" s="329"/>
      <c r="EDK512" s="329"/>
      <c r="EDL512" s="329"/>
      <c r="EDM512" s="329"/>
      <c r="EDN512" s="329"/>
      <c r="EDO512" s="329"/>
      <c r="EDP512" s="329"/>
      <c r="EDQ512" s="329"/>
      <c r="EDR512" s="329"/>
      <c r="EDS512" s="329"/>
      <c r="EDT512" s="329"/>
      <c r="EDU512" s="329"/>
      <c r="EDV512" s="329"/>
      <c r="EDW512" s="329"/>
      <c r="EDX512" s="329"/>
      <c r="EDY512" s="329"/>
      <c r="EDZ512" s="329"/>
      <c r="EEA512" s="329"/>
      <c r="EEB512" s="329"/>
      <c r="EEC512" s="329"/>
      <c r="EED512" s="329"/>
      <c r="EEE512" s="329"/>
      <c r="EEF512" s="329"/>
      <c r="EEG512" s="329"/>
      <c r="EEH512" s="329"/>
      <c r="EEI512" s="329"/>
      <c r="EEJ512" s="329"/>
      <c r="EEK512" s="329"/>
      <c r="EEL512" s="329"/>
      <c r="EEM512" s="329"/>
      <c r="EEN512" s="329"/>
      <c r="EEO512" s="329"/>
      <c r="EEP512" s="329"/>
      <c r="EEQ512" s="329"/>
      <c r="EER512" s="329"/>
      <c r="EES512" s="329"/>
      <c r="EET512" s="329"/>
      <c r="EEU512" s="329"/>
      <c r="EEV512" s="329"/>
      <c r="EEW512" s="329"/>
      <c r="EEX512" s="329"/>
      <c r="EEY512" s="329"/>
      <c r="EEZ512" s="329"/>
      <c r="EFA512" s="329"/>
      <c r="EFB512" s="329"/>
      <c r="EFC512" s="329"/>
      <c r="EFD512" s="329"/>
      <c r="EFE512" s="329"/>
      <c r="EFF512" s="329"/>
      <c r="EFG512" s="329"/>
      <c r="EFH512" s="329"/>
      <c r="EFI512" s="329"/>
      <c r="EFJ512" s="329"/>
      <c r="EFK512" s="329"/>
      <c r="EFL512" s="329"/>
      <c r="EFM512" s="329"/>
      <c r="EFN512" s="329"/>
      <c r="EFO512" s="329"/>
      <c r="EFP512" s="329"/>
      <c r="EFQ512" s="329"/>
      <c r="EFR512" s="329"/>
      <c r="EFS512" s="329"/>
      <c r="EFT512" s="329"/>
      <c r="EFU512" s="329"/>
      <c r="EFV512" s="329"/>
      <c r="EFW512" s="329"/>
      <c r="EFX512" s="329"/>
      <c r="EFY512" s="329"/>
      <c r="EFZ512" s="329"/>
      <c r="EGA512" s="329"/>
      <c r="EGB512" s="329"/>
      <c r="EGC512" s="329"/>
      <c r="EGD512" s="329"/>
      <c r="EGE512" s="329"/>
      <c r="EGF512" s="329"/>
      <c r="EGG512" s="329"/>
      <c r="EGH512" s="329"/>
      <c r="EGI512" s="329"/>
      <c r="EGJ512" s="329"/>
      <c r="EGK512" s="329"/>
      <c r="EGL512" s="329"/>
      <c r="EGM512" s="329"/>
      <c r="EGN512" s="329"/>
      <c r="EGO512" s="329"/>
      <c r="EGP512" s="329"/>
      <c r="EGQ512" s="329"/>
      <c r="EGR512" s="329"/>
      <c r="EGS512" s="329"/>
      <c r="EGT512" s="329"/>
      <c r="EGU512" s="329"/>
      <c r="EGV512" s="329"/>
      <c r="EGW512" s="329"/>
      <c r="EGX512" s="329"/>
      <c r="EGY512" s="329"/>
      <c r="EGZ512" s="329"/>
      <c r="EHA512" s="329"/>
      <c r="EHB512" s="329"/>
      <c r="EHC512" s="329"/>
      <c r="EHD512" s="329"/>
      <c r="EHE512" s="329"/>
      <c r="EHF512" s="329"/>
      <c r="EHG512" s="329"/>
      <c r="EHH512" s="329"/>
      <c r="EHI512" s="329"/>
      <c r="EHJ512" s="329"/>
      <c r="EHK512" s="329"/>
      <c r="EHL512" s="329"/>
      <c r="EHM512" s="329"/>
      <c r="EHN512" s="329"/>
      <c r="EHO512" s="329"/>
      <c r="EHP512" s="329"/>
      <c r="EHQ512" s="329"/>
      <c r="EHR512" s="329"/>
      <c r="EHS512" s="329"/>
      <c r="EHT512" s="329"/>
      <c r="EHU512" s="329"/>
      <c r="EHV512" s="329"/>
      <c r="EHW512" s="329"/>
      <c r="EHX512" s="329"/>
      <c r="EHY512" s="329"/>
      <c r="EHZ512" s="329"/>
      <c r="EIA512" s="329"/>
      <c r="EIB512" s="329"/>
      <c r="EIC512" s="329"/>
      <c r="EID512" s="329"/>
      <c r="EIE512" s="329"/>
      <c r="EIF512" s="329"/>
      <c r="EIG512" s="329"/>
      <c r="EIH512" s="329"/>
      <c r="EII512" s="329"/>
      <c r="EIJ512" s="329"/>
      <c r="EIK512" s="329"/>
      <c r="EIL512" s="329"/>
      <c r="EIM512" s="329"/>
      <c r="EIN512" s="329"/>
      <c r="EIO512" s="329"/>
      <c r="EIP512" s="329"/>
      <c r="EIQ512" s="329"/>
      <c r="EIR512" s="329"/>
      <c r="EIS512" s="329"/>
      <c r="EIT512" s="329"/>
      <c r="EIU512" s="329"/>
      <c r="EIV512" s="329"/>
      <c r="EIW512" s="329"/>
      <c r="EIX512" s="329"/>
      <c r="EIY512" s="329"/>
      <c r="EIZ512" s="329"/>
      <c r="EJA512" s="329"/>
      <c r="EJB512" s="329"/>
      <c r="EJC512" s="329"/>
      <c r="EJD512" s="329"/>
      <c r="EJE512" s="329"/>
      <c r="EJF512" s="329"/>
      <c r="EJG512" s="329"/>
      <c r="EJH512" s="329"/>
      <c r="EJI512" s="329"/>
      <c r="EJJ512" s="329"/>
      <c r="EJK512" s="329"/>
      <c r="EJL512" s="329"/>
      <c r="EJM512" s="329"/>
      <c r="EJN512" s="329"/>
      <c r="EJO512" s="329"/>
      <c r="EJP512" s="329"/>
      <c r="EJQ512" s="329"/>
      <c r="EJR512" s="329"/>
      <c r="EJS512" s="329"/>
      <c r="EJT512" s="329"/>
      <c r="EJU512" s="329"/>
      <c r="EJV512" s="329"/>
      <c r="EJW512" s="329"/>
      <c r="EJX512" s="329"/>
      <c r="EJY512" s="329"/>
      <c r="EJZ512" s="329"/>
      <c r="EKA512" s="329"/>
      <c r="EKB512" s="329"/>
      <c r="EKC512" s="329"/>
      <c r="EKD512" s="329"/>
      <c r="EKE512" s="329"/>
      <c r="EKF512" s="329"/>
      <c r="EKG512" s="329"/>
      <c r="EKH512" s="329"/>
      <c r="EKI512" s="329"/>
      <c r="EKJ512" s="329"/>
      <c r="EKK512" s="329"/>
      <c r="EKL512" s="329"/>
      <c r="EKM512" s="329"/>
      <c r="EKN512" s="329"/>
      <c r="EKO512" s="329"/>
      <c r="EKP512" s="329"/>
      <c r="EKQ512" s="329"/>
      <c r="EKR512" s="329"/>
      <c r="EKS512" s="329"/>
      <c r="EKT512" s="329"/>
      <c r="EKU512" s="329"/>
      <c r="EKV512" s="329"/>
      <c r="EKW512" s="329"/>
      <c r="EKX512" s="329"/>
      <c r="EKY512" s="329"/>
      <c r="EKZ512" s="329"/>
      <c r="ELA512" s="329"/>
      <c r="ELB512" s="329"/>
      <c r="ELC512" s="329"/>
      <c r="ELD512" s="329"/>
      <c r="ELE512" s="329"/>
      <c r="ELF512" s="329"/>
      <c r="ELG512" s="329"/>
      <c r="ELH512" s="329"/>
      <c r="ELI512" s="329"/>
      <c r="ELJ512" s="329"/>
      <c r="ELK512" s="329"/>
      <c r="ELL512" s="329"/>
      <c r="ELM512" s="329"/>
      <c r="ELN512" s="329"/>
      <c r="ELO512" s="329"/>
      <c r="ELP512" s="329"/>
      <c r="ELQ512" s="329"/>
      <c r="ELR512" s="329"/>
      <c r="ELS512" s="329"/>
      <c r="ELT512" s="329"/>
      <c r="ELU512" s="329"/>
      <c r="ELV512" s="329"/>
      <c r="ELW512" s="329"/>
      <c r="ELX512" s="329"/>
      <c r="ELY512" s="329"/>
      <c r="ELZ512" s="329"/>
      <c r="EMA512" s="329"/>
      <c r="EMB512" s="329"/>
      <c r="EMC512" s="329"/>
      <c r="EMD512" s="329"/>
      <c r="EME512" s="329"/>
      <c r="EMF512" s="329"/>
      <c r="EMG512" s="329"/>
      <c r="EMH512" s="329"/>
      <c r="EMI512" s="329"/>
      <c r="EMJ512" s="329"/>
      <c r="EMK512" s="329"/>
      <c r="EML512" s="329"/>
      <c r="EMM512" s="329"/>
      <c r="EMN512" s="329"/>
      <c r="EMO512" s="329"/>
      <c r="EMP512" s="329"/>
      <c r="EMQ512" s="329"/>
      <c r="EMR512" s="329"/>
      <c r="EMS512" s="329"/>
      <c r="EMT512" s="329"/>
      <c r="EMU512" s="329"/>
      <c r="EMV512" s="329"/>
      <c r="EMW512" s="329"/>
      <c r="EMX512" s="329"/>
      <c r="EMY512" s="329"/>
      <c r="EMZ512" s="329"/>
      <c r="ENA512" s="329"/>
      <c r="ENB512" s="329"/>
      <c r="ENC512" s="329"/>
      <c r="END512" s="329"/>
      <c r="ENE512" s="329"/>
      <c r="ENF512" s="329"/>
      <c r="ENG512" s="329"/>
      <c r="ENH512" s="329"/>
      <c r="ENI512" s="329"/>
      <c r="ENJ512" s="329"/>
      <c r="ENK512" s="329"/>
      <c r="ENL512" s="329"/>
      <c r="ENM512" s="329"/>
      <c r="ENN512" s="329"/>
      <c r="ENO512" s="329"/>
      <c r="ENP512" s="329"/>
      <c r="ENQ512" s="329"/>
      <c r="ENR512" s="329"/>
      <c r="ENS512" s="329"/>
      <c r="ENT512" s="329"/>
      <c r="ENU512" s="329"/>
      <c r="ENV512" s="329"/>
      <c r="ENW512" s="329"/>
      <c r="ENX512" s="329"/>
      <c r="ENY512" s="329"/>
      <c r="ENZ512" s="329"/>
      <c r="EOA512" s="329"/>
      <c r="EOB512" s="329"/>
      <c r="EOC512" s="329"/>
      <c r="EOD512" s="329"/>
      <c r="EOE512" s="329"/>
      <c r="EOF512" s="329"/>
      <c r="EOG512" s="329"/>
      <c r="EOH512" s="329"/>
      <c r="EOI512" s="329"/>
      <c r="EOJ512" s="329"/>
      <c r="EOK512" s="329"/>
      <c r="EOL512" s="329"/>
      <c r="EOM512" s="329"/>
      <c r="EON512" s="329"/>
      <c r="EOO512" s="329"/>
      <c r="EOP512" s="329"/>
      <c r="EOQ512" s="329"/>
      <c r="EOR512" s="329"/>
      <c r="EOS512" s="329"/>
      <c r="EOT512" s="329"/>
      <c r="EOU512" s="329"/>
      <c r="EOV512" s="329"/>
      <c r="EOW512" s="329"/>
      <c r="EOX512" s="329"/>
      <c r="EOY512" s="329"/>
      <c r="EOZ512" s="329"/>
      <c r="EPA512" s="329"/>
      <c r="EPB512" s="329"/>
      <c r="EPC512" s="329"/>
      <c r="EPD512" s="329"/>
      <c r="EPE512" s="329"/>
      <c r="EPF512" s="329"/>
      <c r="EPG512" s="329"/>
      <c r="EPH512" s="329"/>
      <c r="EPI512" s="329"/>
      <c r="EPJ512" s="329"/>
      <c r="EPK512" s="329"/>
      <c r="EPL512" s="329"/>
      <c r="EPM512" s="329"/>
      <c r="EPN512" s="329"/>
      <c r="EPO512" s="329"/>
      <c r="EPP512" s="329"/>
      <c r="EPQ512" s="329"/>
      <c r="EPR512" s="329"/>
      <c r="EPS512" s="329"/>
      <c r="EPT512" s="329"/>
      <c r="EPU512" s="329"/>
      <c r="EPV512" s="329"/>
      <c r="EPW512" s="329"/>
      <c r="EPX512" s="329"/>
      <c r="EPY512" s="329"/>
      <c r="EPZ512" s="329"/>
      <c r="EQA512" s="329"/>
      <c r="EQB512" s="329"/>
      <c r="EQC512" s="329"/>
      <c r="EQD512" s="329"/>
      <c r="EQE512" s="329"/>
      <c r="EQF512" s="329"/>
      <c r="EQG512" s="329"/>
      <c r="EQH512" s="329"/>
      <c r="EQI512" s="329"/>
      <c r="EQJ512" s="329"/>
      <c r="EQK512" s="329"/>
      <c r="EQL512" s="329"/>
      <c r="EQM512" s="329"/>
      <c r="EQN512" s="329"/>
      <c r="EQO512" s="329"/>
      <c r="EQP512" s="329"/>
      <c r="EQQ512" s="329"/>
      <c r="EQR512" s="329"/>
      <c r="EQS512" s="329"/>
      <c r="EQT512" s="329"/>
      <c r="EQU512" s="329"/>
      <c r="EQV512" s="329"/>
      <c r="EQW512" s="329"/>
      <c r="EQX512" s="329"/>
      <c r="EQY512" s="329"/>
      <c r="EQZ512" s="329"/>
      <c r="ERA512" s="329"/>
      <c r="ERB512" s="329"/>
      <c r="ERC512" s="329"/>
      <c r="ERD512" s="329"/>
      <c r="ERE512" s="329"/>
      <c r="ERF512" s="329"/>
      <c r="ERG512" s="329"/>
      <c r="ERH512" s="329"/>
      <c r="ERI512" s="329"/>
      <c r="ERJ512" s="329"/>
      <c r="ERK512" s="329"/>
      <c r="ERL512" s="329"/>
      <c r="ERM512" s="329"/>
      <c r="ERN512" s="329"/>
      <c r="ERO512" s="329"/>
      <c r="ERP512" s="329"/>
      <c r="ERQ512" s="329"/>
      <c r="ERR512" s="329"/>
      <c r="ERS512" s="329"/>
      <c r="ERT512" s="329"/>
      <c r="ERU512" s="329"/>
      <c r="ERV512" s="329"/>
      <c r="ERW512" s="329"/>
      <c r="ERX512" s="329"/>
      <c r="ERY512" s="329"/>
      <c r="ERZ512" s="329"/>
      <c r="ESA512" s="329"/>
      <c r="ESB512" s="329"/>
      <c r="ESC512" s="329"/>
      <c r="ESD512" s="329"/>
      <c r="ESE512" s="329"/>
      <c r="ESF512" s="329"/>
      <c r="ESG512" s="329"/>
      <c r="ESH512" s="329"/>
      <c r="ESI512" s="329"/>
      <c r="ESJ512" s="329"/>
      <c r="ESK512" s="329"/>
      <c r="ESL512" s="329"/>
      <c r="ESM512" s="329"/>
      <c r="ESN512" s="329"/>
      <c r="ESO512" s="329"/>
      <c r="ESP512" s="329"/>
      <c r="ESQ512" s="329"/>
      <c r="ESR512" s="329"/>
      <c r="ESS512" s="329"/>
      <c r="EST512" s="329"/>
      <c r="ESU512" s="329"/>
      <c r="ESV512" s="329"/>
      <c r="ESW512" s="329"/>
      <c r="ESX512" s="329"/>
      <c r="ESY512" s="329"/>
      <c r="ESZ512" s="329"/>
      <c r="ETA512" s="329"/>
      <c r="ETB512" s="329"/>
      <c r="ETC512" s="329"/>
      <c r="ETD512" s="329"/>
      <c r="ETE512" s="329"/>
      <c r="ETF512" s="329"/>
      <c r="ETG512" s="329"/>
      <c r="ETH512" s="329"/>
      <c r="ETI512" s="329"/>
      <c r="ETJ512" s="329"/>
      <c r="ETK512" s="329"/>
      <c r="ETL512" s="329"/>
      <c r="ETM512" s="329"/>
      <c r="ETN512" s="329"/>
      <c r="ETO512" s="329"/>
      <c r="ETP512" s="329"/>
      <c r="ETQ512" s="329"/>
      <c r="ETR512" s="329"/>
      <c r="ETS512" s="329"/>
      <c r="ETT512" s="329"/>
      <c r="ETU512" s="329"/>
      <c r="ETV512" s="329"/>
      <c r="ETW512" s="329"/>
      <c r="ETX512" s="329"/>
      <c r="ETY512" s="329"/>
      <c r="ETZ512" s="329"/>
      <c r="EUA512" s="329"/>
      <c r="EUB512" s="329"/>
      <c r="EUC512" s="329"/>
      <c r="EUD512" s="329"/>
      <c r="EUE512" s="329"/>
      <c r="EUF512" s="329"/>
      <c r="EUG512" s="329"/>
      <c r="EUH512" s="329"/>
      <c r="EUI512" s="329"/>
      <c r="EUJ512" s="329"/>
      <c r="EUK512" s="329"/>
      <c r="EUL512" s="329"/>
      <c r="EUM512" s="329"/>
      <c r="EUN512" s="329"/>
      <c r="EUO512" s="329"/>
      <c r="EUP512" s="329"/>
      <c r="EUQ512" s="329"/>
      <c r="EUR512" s="329"/>
      <c r="EUS512" s="329"/>
      <c r="EUT512" s="329"/>
      <c r="EUU512" s="329"/>
      <c r="EUV512" s="329"/>
      <c r="EUW512" s="329"/>
      <c r="EUX512" s="329"/>
      <c r="EUY512" s="329"/>
      <c r="EUZ512" s="329"/>
      <c r="EVA512" s="329"/>
      <c r="EVB512" s="329"/>
      <c r="EVC512" s="329"/>
      <c r="EVD512" s="329"/>
      <c r="EVE512" s="329"/>
      <c r="EVF512" s="329"/>
      <c r="EVG512" s="329"/>
      <c r="EVH512" s="329"/>
      <c r="EVI512" s="329"/>
      <c r="EVJ512" s="329"/>
      <c r="EVK512" s="329"/>
      <c r="EVL512" s="329"/>
      <c r="EVM512" s="329"/>
      <c r="EVN512" s="329"/>
      <c r="EVO512" s="329"/>
      <c r="EVP512" s="329"/>
      <c r="EVQ512" s="329"/>
      <c r="EVR512" s="329"/>
      <c r="EVS512" s="329"/>
      <c r="EVT512" s="329"/>
      <c r="EVU512" s="329"/>
      <c r="EVV512" s="329"/>
      <c r="EVW512" s="329"/>
      <c r="EVX512" s="329"/>
      <c r="EVY512" s="329"/>
      <c r="EVZ512" s="329"/>
      <c r="EWA512" s="329"/>
      <c r="EWB512" s="329"/>
      <c r="EWC512" s="329"/>
      <c r="EWD512" s="329"/>
      <c r="EWE512" s="329"/>
      <c r="EWF512" s="329"/>
      <c r="EWG512" s="329"/>
      <c r="EWH512" s="329"/>
      <c r="EWI512" s="329"/>
      <c r="EWJ512" s="329"/>
      <c r="EWK512" s="329"/>
      <c r="EWL512" s="329"/>
      <c r="EWM512" s="329"/>
      <c r="EWN512" s="329"/>
      <c r="EWO512" s="329"/>
      <c r="EWP512" s="329"/>
      <c r="EWQ512" s="329"/>
      <c r="EWR512" s="329"/>
      <c r="EWS512" s="329"/>
      <c r="EWT512" s="329"/>
      <c r="EWU512" s="329"/>
      <c r="EWV512" s="329"/>
      <c r="EWW512" s="329"/>
      <c r="EWX512" s="329"/>
      <c r="EWY512" s="329"/>
      <c r="EWZ512" s="329"/>
      <c r="EXA512" s="329"/>
      <c r="EXB512" s="329"/>
      <c r="EXC512" s="329"/>
      <c r="EXD512" s="329"/>
      <c r="EXE512" s="329"/>
      <c r="EXF512" s="329"/>
      <c r="EXG512" s="329"/>
      <c r="EXH512" s="329"/>
      <c r="EXI512" s="329"/>
      <c r="EXJ512" s="329"/>
      <c r="EXK512" s="329"/>
      <c r="EXL512" s="329"/>
      <c r="EXM512" s="329"/>
      <c r="EXN512" s="329"/>
      <c r="EXO512" s="329"/>
      <c r="EXP512" s="329"/>
      <c r="EXQ512" s="329"/>
      <c r="EXR512" s="329"/>
      <c r="EXS512" s="329"/>
      <c r="EXT512" s="329"/>
      <c r="EXU512" s="329"/>
      <c r="EXV512" s="329"/>
      <c r="EXW512" s="329"/>
      <c r="EXX512" s="329"/>
      <c r="EXY512" s="329"/>
      <c r="EXZ512" s="329"/>
      <c r="EYA512" s="329"/>
      <c r="EYB512" s="329"/>
      <c r="EYC512" s="329"/>
      <c r="EYD512" s="329"/>
      <c r="EYE512" s="329"/>
      <c r="EYF512" s="329"/>
      <c r="EYG512" s="329"/>
      <c r="EYH512" s="329"/>
      <c r="EYI512" s="329"/>
      <c r="EYJ512" s="329"/>
      <c r="EYK512" s="329"/>
      <c r="EYL512" s="329"/>
      <c r="EYM512" s="329"/>
      <c r="EYN512" s="329"/>
      <c r="EYO512" s="329"/>
      <c r="EYP512" s="329"/>
      <c r="EYQ512" s="329"/>
      <c r="EYR512" s="329"/>
      <c r="EYS512" s="329"/>
      <c r="EYT512" s="329"/>
      <c r="EYU512" s="329"/>
      <c r="EYV512" s="329"/>
      <c r="EYW512" s="329"/>
      <c r="EYX512" s="329"/>
      <c r="EYY512" s="329"/>
      <c r="EYZ512" s="329"/>
      <c r="EZA512" s="329"/>
      <c r="EZB512" s="329"/>
      <c r="EZC512" s="329"/>
      <c r="EZD512" s="329"/>
      <c r="EZE512" s="329"/>
      <c r="EZF512" s="329"/>
      <c r="EZG512" s="329"/>
      <c r="EZH512" s="329"/>
      <c r="EZI512" s="329"/>
      <c r="EZJ512" s="329"/>
      <c r="EZK512" s="329"/>
      <c r="EZL512" s="329"/>
      <c r="EZM512" s="329"/>
      <c r="EZN512" s="329"/>
      <c r="EZO512" s="329"/>
      <c r="EZP512" s="329"/>
      <c r="EZQ512" s="329"/>
      <c r="EZR512" s="329"/>
      <c r="EZS512" s="329"/>
      <c r="EZT512" s="329"/>
      <c r="EZU512" s="329"/>
      <c r="EZV512" s="329"/>
      <c r="EZW512" s="329"/>
      <c r="EZX512" s="329"/>
      <c r="EZY512" s="329"/>
      <c r="EZZ512" s="329"/>
      <c r="FAA512" s="329"/>
      <c r="FAB512" s="329"/>
      <c r="FAC512" s="329"/>
      <c r="FAD512" s="329"/>
      <c r="FAE512" s="329"/>
      <c r="FAF512" s="329"/>
      <c r="FAG512" s="329"/>
      <c r="FAH512" s="329"/>
      <c r="FAI512" s="329"/>
      <c r="FAJ512" s="329"/>
      <c r="FAK512" s="329"/>
      <c r="FAL512" s="329"/>
      <c r="FAM512" s="329"/>
      <c r="FAN512" s="329"/>
      <c r="FAO512" s="329"/>
      <c r="FAP512" s="329"/>
      <c r="FAQ512" s="329"/>
      <c r="FAR512" s="329"/>
      <c r="FAS512" s="329"/>
      <c r="FAT512" s="329"/>
      <c r="FAU512" s="329"/>
      <c r="FAV512" s="329"/>
      <c r="FAW512" s="329"/>
      <c r="FAX512" s="329"/>
      <c r="FAY512" s="329"/>
      <c r="FAZ512" s="329"/>
      <c r="FBA512" s="329"/>
      <c r="FBB512" s="329"/>
      <c r="FBC512" s="329"/>
      <c r="FBD512" s="329"/>
      <c r="FBE512" s="329"/>
      <c r="FBF512" s="329"/>
      <c r="FBG512" s="329"/>
      <c r="FBH512" s="329"/>
      <c r="FBI512" s="329"/>
      <c r="FBJ512" s="329"/>
      <c r="FBK512" s="329"/>
      <c r="FBL512" s="329"/>
      <c r="FBM512" s="329"/>
      <c r="FBN512" s="329"/>
      <c r="FBO512" s="329"/>
      <c r="FBP512" s="329"/>
      <c r="FBQ512" s="329"/>
      <c r="FBR512" s="329"/>
      <c r="FBS512" s="329"/>
      <c r="FBT512" s="329"/>
      <c r="FBU512" s="329"/>
      <c r="FBV512" s="329"/>
      <c r="FBW512" s="329"/>
      <c r="FBX512" s="329"/>
      <c r="FBY512" s="329"/>
      <c r="FBZ512" s="329"/>
      <c r="FCA512" s="329"/>
      <c r="FCB512" s="329"/>
      <c r="FCC512" s="329"/>
      <c r="FCD512" s="329"/>
      <c r="FCE512" s="329"/>
      <c r="FCF512" s="329"/>
      <c r="FCG512" s="329"/>
      <c r="FCH512" s="329"/>
      <c r="FCI512" s="329"/>
      <c r="FCJ512" s="329"/>
      <c r="FCK512" s="329"/>
      <c r="FCL512" s="329"/>
      <c r="FCM512" s="329"/>
      <c r="FCN512" s="329"/>
      <c r="FCO512" s="329"/>
      <c r="FCP512" s="329"/>
      <c r="FCQ512" s="329"/>
      <c r="FCR512" s="329"/>
      <c r="FCS512" s="329"/>
      <c r="FCT512" s="329"/>
      <c r="FCU512" s="329"/>
      <c r="FCV512" s="329"/>
      <c r="FCW512" s="329"/>
      <c r="FCX512" s="329"/>
      <c r="FCY512" s="329"/>
      <c r="FCZ512" s="329"/>
      <c r="FDA512" s="329"/>
      <c r="FDB512" s="329"/>
      <c r="FDC512" s="329"/>
      <c r="FDD512" s="329"/>
      <c r="FDE512" s="329"/>
      <c r="FDF512" s="329"/>
      <c r="FDG512" s="329"/>
      <c r="FDH512" s="329"/>
      <c r="FDI512" s="329"/>
      <c r="FDJ512" s="329"/>
      <c r="FDK512" s="329"/>
      <c r="FDL512" s="329"/>
      <c r="FDM512" s="329"/>
      <c r="FDN512" s="329"/>
      <c r="FDO512" s="329"/>
      <c r="FDP512" s="329"/>
      <c r="FDQ512" s="329"/>
      <c r="FDR512" s="329"/>
      <c r="FDS512" s="329"/>
      <c r="FDT512" s="329"/>
      <c r="FDU512" s="329"/>
      <c r="FDV512" s="329"/>
      <c r="FDW512" s="329"/>
      <c r="FDX512" s="329"/>
      <c r="FDY512" s="329"/>
      <c r="FDZ512" s="329"/>
      <c r="FEA512" s="329"/>
      <c r="FEB512" s="329"/>
      <c r="FEC512" s="329"/>
      <c r="FED512" s="329"/>
      <c r="FEE512" s="329"/>
      <c r="FEF512" s="329"/>
      <c r="FEG512" s="329"/>
      <c r="FEH512" s="329"/>
      <c r="FEI512" s="329"/>
      <c r="FEJ512" s="329"/>
      <c r="FEK512" s="329"/>
      <c r="FEL512" s="329"/>
      <c r="FEM512" s="329"/>
      <c r="FEN512" s="329"/>
      <c r="FEO512" s="329"/>
      <c r="FEP512" s="329"/>
      <c r="FEQ512" s="329"/>
      <c r="FER512" s="329"/>
      <c r="FES512" s="329"/>
      <c r="FET512" s="329"/>
      <c r="FEU512" s="329"/>
      <c r="FEV512" s="329"/>
      <c r="FEW512" s="329"/>
      <c r="FEX512" s="329"/>
      <c r="FEY512" s="329"/>
      <c r="FEZ512" s="329"/>
      <c r="FFA512" s="329"/>
      <c r="FFB512" s="329"/>
      <c r="FFC512" s="329"/>
      <c r="FFD512" s="329"/>
      <c r="FFE512" s="329"/>
      <c r="FFF512" s="329"/>
      <c r="FFG512" s="329"/>
      <c r="FFH512" s="329"/>
      <c r="FFI512" s="329"/>
      <c r="FFJ512" s="329"/>
      <c r="FFK512" s="329"/>
      <c r="FFL512" s="329"/>
      <c r="FFM512" s="329"/>
      <c r="FFN512" s="329"/>
      <c r="FFO512" s="329"/>
      <c r="FFP512" s="329"/>
      <c r="FFQ512" s="329"/>
      <c r="FFR512" s="329"/>
      <c r="FFS512" s="329"/>
      <c r="FFT512" s="329"/>
      <c r="FFU512" s="329"/>
      <c r="FFV512" s="329"/>
      <c r="FFW512" s="329"/>
      <c r="FFX512" s="329"/>
      <c r="FFY512" s="329"/>
      <c r="FFZ512" s="329"/>
      <c r="FGA512" s="329"/>
      <c r="FGB512" s="329"/>
      <c r="FGC512" s="329"/>
      <c r="FGD512" s="329"/>
      <c r="FGE512" s="329"/>
      <c r="FGF512" s="329"/>
      <c r="FGG512" s="329"/>
      <c r="FGH512" s="329"/>
      <c r="FGI512" s="329"/>
      <c r="FGJ512" s="329"/>
      <c r="FGK512" s="329"/>
      <c r="FGL512" s="329"/>
      <c r="FGM512" s="329"/>
      <c r="FGN512" s="329"/>
      <c r="FGO512" s="329"/>
      <c r="FGP512" s="329"/>
      <c r="FGQ512" s="329"/>
      <c r="FGR512" s="329"/>
      <c r="FGS512" s="329"/>
      <c r="FGT512" s="329"/>
      <c r="FGU512" s="329"/>
      <c r="FGV512" s="329"/>
      <c r="FGW512" s="329"/>
      <c r="FGX512" s="329"/>
      <c r="FGY512" s="329"/>
      <c r="FGZ512" s="329"/>
      <c r="FHA512" s="329"/>
      <c r="FHB512" s="329"/>
      <c r="FHC512" s="329"/>
      <c r="FHD512" s="329"/>
      <c r="FHE512" s="329"/>
      <c r="FHF512" s="329"/>
      <c r="FHG512" s="329"/>
      <c r="FHH512" s="329"/>
      <c r="FHI512" s="329"/>
      <c r="FHJ512" s="329"/>
      <c r="FHK512" s="329"/>
      <c r="FHL512" s="329"/>
      <c r="FHM512" s="329"/>
      <c r="FHN512" s="329"/>
      <c r="FHO512" s="329"/>
      <c r="FHP512" s="329"/>
      <c r="FHQ512" s="329"/>
      <c r="FHR512" s="329"/>
      <c r="FHS512" s="329"/>
      <c r="FHT512" s="329"/>
      <c r="FHU512" s="329"/>
      <c r="FHV512" s="329"/>
      <c r="FHW512" s="329"/>
      <c r="FHX512" s="329"/>
      <c r="FHY512" s="329"/>
      <c r="FHZ512" s="329"/>
      <c r="FIA512" s="329"/>
      <c r="FIB512" s="329"/>
      <c r="FIC512" s="329"/>
      <c r="FID512" s="329"/>
      <c r="FIE512" s="329"/>
      <c r="FIF512" s="329"/>
      <c r="FIG512" s="329"/>
      <c r="FIH512" s="329"/>
      <c r="FII512" s="329"/>
      <c r="FIJ512" s="329"/>
      <c r="FIK512" s="329"/>
      <c r="FIL512" s="329"/>
      <c r="FIM512" s="329"/>
      <c r="FIN512" s="329"/>
      <c r="FIO512" s="329"/>
      <c r="FIP512" s="329"/>
      <c r="FIQ512" s="329"/>
      <c r="FIR512" s="329"/>
      <c r="FIS512" s="329"/>
      <c r="FIT512" s="329"/>
      <c r="FIU512" s="329"/>
      <c r="FIV512" s="329"/>
      <c r="FIW512" s="329"/>
      <c r="FIX512" s="329"/>
      <c r="FIY512" s="329"/>
      <c r="FIZ512" s="329"/>
      <c r="FJA512" s="329"/>
      <c r="FJB512" s="329"/>
      <c r="FJC512" s="329"/>
      <c r="FJD512" s="329"/>
      <c r="FJE512" s="329"/>
      <c r="FJF512" s="329"/>
      <c r="FJG512" s="329"/>
      <c r="FJH512" s="329"/>
      <c r="FJI512" s="329"/>
      <c r="FJJ512" s="329"/>
      <c r="FJK512" s="329"/>
      <c r="FJL512" s="329"/>
      <c r="FJM512" s="329"/>
      <c r="FJN512" s="329"/>
      <c r="FJO512" s="329"/>
      <c r="FJP512" s="329"/>
      <c r="FJQ512" s="329"/>
      <c r="FJR512" s="329"/>
      <c r="FJS512" s="329"/>
      <c r="FJT512" s="329"/>
      <c r="FJU512" s="329"/>
      <c r="FJV512" s="329"/>
      <c r="FJW512" s="329"/>
      <c r="FJX512" s="329"/>
      <c r="FJY512" s="329"/>
      <c r="FJZ512" s="329"/>
      <c r="FKA512" s="329"/>
      <c r="FKB512" s="329"/>
      <c r="FKC512" s="329"/>
      <c r="FKD512" s="329"/>
      <c r="FKE512" s="329"/>
      <c r="FKF512" s="329"/>
      <c r="FKG512" s="329"/>
      <c r="FKH512" s="329"/>
      <c r="FKI512" s="329"/>
      <c r="FKJ512" s="329"/>
      <c r="FKK512" s="329"/>
      <c r="FKL512" s="329"/>
      <c r="FKM512" s="329"/>
      <c r="FKN512" s="329"/>
      <c r="FKO512" s="329"/>
      <c r="FKP512" s="329"/>
      <c r="FKQ512" s="329"/>
      <c r="FKR512" s="329"/>
      <c r="FKS512" s="329"/>
      <c r="FKT512" s="329"/>
      <c r="FKU512" s="329"/>
      <c r="FKV512" s="329"/>
      <c r="FKW512" s="329"/>
      <c r="FKX512" s="329"/>
      <c r="FKY512" s="329"/>
      <c r="FKZ512" s="329"/>
      <c r="FLA512" s="329"/>
      <c r="FLB512" s="329"/>
      <c r="FLC512" s="329"/>
      <c r="FLD512" s="329"/>
      <c r="FLE512" s="329"/>
      <c r="FLF512" s="329"/>
      <c r="FLG512" s="329"/>
      <c r="FLH512" s="329"/>
      <c r="FLI512" s="329"/>
      <c r="FLJ512" s="329"/>
      <c r="FLK512" s="329"/>
      <c r="FLL512" s="329"/>
      <c r="FLM512" s="329"/>
      <c r="FLN512" s="329"/>
      <c r="FLO512" s="329"/>
      <c r="FLP512" s="329"/>
      <c r="FLQ512" s="329"/>
      <c r="FLR512" s="329"/>
      <c r="FLS512" s="329"/>
      <c r="FLT512" s="329"/>
      <c r="FLU512" s="329"/>
      <c r="FLV512" s="329"/>
      <c r="FLW512" s="329"/>
      <c r="FLX512" s="329"/>
      <c r="FLY512" s="329"/>
      <c r="FLZ512" s="329"/>
      <c r="FMA512" s="329"/>
      <c r="FMB512" s="329"/>
      <c r="FMC512" s="329"/>
      <c r="FMD512" s="329"/>
      <c r="FME512" s="329"/>
      <c r="FMF512" s="329"/>
      <c r="FMG512" s="329"/>
      <c r="FMH512" s="329"/>
      <c r="FMI512" s="329"/>
      <c r="FMJ512" s="329"/>
      <c r="FMK512" s="329"/>
      <c r="FML512" s="329"/>
      <c r="FMM512" s="329"/>
      <c r="FMN512" s="329"/>
      <c r="FMO512" s="329"/>
      <c r="FMP512" s="329"/>
      <c r="FMQ512" s="329"/>
      <c r="FMR512" s="329"/>
      <c r="FMS512" s="329"/>
      <c r="FMT512" s="329"/>
      <c r="FMU512" s="329"/>
      <c r="FMV512" s="329"/>
      <c r="FMW512" s="329"/>
      <c r="FMX512" s="329"/>
      <c r="FMY512" s="329"/>
      <c r="FMZ512" s="329"/>
      <c r="FNA512" s="329"/>
      <c r="FNB512" s="329"/>
      <c r="FNC512" s="329"/>
      <c r="FND512" s="329"/>
      <c r="FNE512" s="329"/>
      <c r="FNF512" s="329"/>
      <c r="FNG512" s="329"/>
      <c r="FNH512" s="329"/>
      <c r="FNI512" s="329"/>
      <c r="FNJ512" s="329"/>
      <c r="FNK512" s="329"/>
      <c r="FNL512" s="329"/>
      <c r="FNM512" s="329"/>
      <c r="FNN512" s="329"/>
      <c r="FNO512" s="329"/>
      <c r="FNP512" s="329"/>
      <c r="FNQ512" s="329"/>
      <c r="FNR512" s="329"/>
      <c r="FNS512" s="329"/>
      <c r="FNT512" s="329"/>
      <c r="FNU512" s="329"/>
      <c r="FNV512" s="329"/>
      <c r="FNW512" s="329"/>
      <c r="FNX512" s="329"/>
      <c r="FNY512" s="329"/>
      <c r="FNZ512" s="329"/>
      <c r="FOA512" s="329"/>
      <c r="FOB512" s="329"/>
      <c r="FOC512" s="329"/>
      <c r="FOD512" s="329"/>
      <c r="FOE512" s="329"/>
      <c r="FOF512" s="329"/>
      <c r="FOG512" s="329"/>
      <c r="FOH512" s="329"/>
      <c r="FOI512" s="329"/>
      <c r="FOJ512" s="329"/>
      <c r="FOK512" s="329"/>
      <c r="FOL512" s="329"/>
      <c r="FOM512" s="329"/>
      <c r="FON512" s="329"/>
      <c r="FOO512" s="329"/>
      <c r="FOP512" s="329"/>
      <c r="FOQ512" s="329"/>
      <c r="FOR512" s="329"/>
      <c r="FOS512" s="329"/>
      <c r="FOT512" s="329"/>
      <c r="FOU512" s="329"/>
      <c r="FOV512" s="329"/>
      <c r="FOW512" s="329"/>
      <c r="FOX512" s="329"/>
      <c r="FOY512" s="329"/>
      <c r="FOZ512" s="329"/>
      <c r="FPA512" s="329"/>
      <c r="FPB512" s="329"/>
      <c r="FPC512" s="329"/>
      <c r="FPD512" s="329"/>
      <c r="FPE512" s="329"/>
      <c r="FPF512" s="329"/>
      <c r="FPG512" s="329"/>
      <c r="FPH512" s="329"/>
      <c r="FPI512" s="329"/>
      <c r="FPJ512" s="329"/>
      <c r="FPK512" s="329"/>
      <c r="FPL512" s="329"/>
      <c r="FPM512" s="329"/>
      <c r="FPN512" s="329"/>
      <c r="FPO512" s="329"/>
      <c r="FPP512" s="329"/>
      <c r="FPQ512" s="329"/>
      <c r="FPR512" s="329"/>
      <c r="FPS512" s="329"/>
      <c r="FPT512" s="329"/>
      <c r="FPU512" s="329"/>
      <c r="FPV512" s="329"/>
      <c r="FPW512" s="329"/>
      <c r="FPX512" s="329"/>
      <c r="FPY512" s="329"/>
      <c r="FPZ512" s="329"/>
      <c r="FQA512" s="329"/>
      <c r="FQB512" s="329"/>
      <c r="FQC512" s="329"/>
      <c r="FQD512" s="329"/>
      <c r="FQE512" s="329"/>
      <c r="FQF512" s="329"/>
      <c r="FQG512" s="329"/>
      <c r="FQH512" s="329"/>
      <c r="FQI512" s="329"/>
      <c r="FQJ512" s="329"/>
      <c r="FQK512" s="329"/>
      <c r="FQL512" s="329"/>
      <c r="FQM512" s="329"/>
      <c r="FQN512" s="329"/>
      <c r="FQO512" s="329"/>
      <c r="FQP512" s="329"/>
      <c r="FQQ512" s="329"/>
      <c r="FQR512" s="329"/>
      <c r="FQS512" s="329"/>
      <c r="FQT512" s="329"/>
      <c r="FQU512" s="329"/>
      <c r="FQV512" s="329"/>
      <c r="FQW512" s="329"/>
      <c r="FQX512" s="329"/>
      <c r="FQY512" s="329"/>
      <c r="FQZ512" s="329"/>
      <c r="FRA512" s="329"/>
      <c r="FRB512" s="329"/>
      <c r="FRC512" s="329"/>
      <c r="FRD512" s="329"/>
      <c r="FRE512" s="329"/>
      <c r="FRF512" s="329"/>
      <c r="FRG512" s="329"/>
      <c r="FRH512" s="329"/>
      <c r="FRI512" s="329"/>
      <c r="FRJ512" s="329"/>
      <c r="FRK512" s="329"/>
      <c r="FRL512" s="329"/>
      <c r="FRM512" s="329"/>
      <c r="FRN512" s="329"/>
      <c r="FRO512" s="329"/>
      <c r="FRP512" s="329"/>
      <c r="FRQ512" s="329"/>
      <c r="FRR512" s="329"/>
      <c r="FRS512" s="329"/>
      <c r="FRT512" s="329"/>
      <c r="FRU512" s="329"/>
      <c r="FRV512" s="329"/>
      <c r="FRW512" s="329"/>
      <c r="FRX512" s="329"/>
      <c r="FRY512" s="329"/>
      <c r="FRZ512" s="329"/>
      <c r="FSA512" s="329"/>
      <c r="FSB512" s="329"/>
      <c r="FSC512" s="329"/>
      <c r="FSD512" s="329"/>
      <c r="FSE512" s="329"/>
      <c r="FSF512" s="329"/>
      <c r="FSG512" s="329"/>
      <c r="FSH512" s="329"/>
      <c r="FSI512" s="329"/>
      <c r="FSJ512" s="329"/>
      <c r="FSK512" s="329"/>
      <c r="FSL512" s="329"/>
      <c r="FSM512" s="329"/>
      <c r="FSN512" s="329"/>
      <c r="FSO512" s="329"/>
      <c r="FSP512" s="329"/>
      <c r="FSQ512" s="329"/>
      <c r="FSR512" s="329"/>
      <c r="FSS512" s="329"/>
      <c r="FST512" s="329"/>
      <c r="FSU512" s="329"/>
      <c r="FSV512" s="329"/>
      <c r="FSW512" s="329"/>
      <c r="FSX512" s="329"/>
      <c r="FSY512" s="329"/>
      <c r="FSZ512" s="329"/>
      <c r="FTA512" s="329"/>
      <c r="FTB512" s="329"/>
      <c r="FTC512" s="329"/>
      <c r="FTD512" s="329"/>
      <c r="FTE512" s="329"/>
      <c r="FTF512" s="329"/>
      <c r="FTG512" s="329"/>
      <c r="FTH512" s="329"/>
      <c r="FTI512" s="329"/>
      <c r="FTJ512" s="329"/>
      <c r="FTK512" s="329"/>
      <c r="FTL512" s="329"/>
      <c r="FTM512" s="329"/>
      <c r="FTN512" s="329"/>
      <c r="FTO512" s="329"/>
      <c r="FTP512" s="329"/>
      <c r="FTQ512" s="329"/>
      <c r="FTR512" s="329"/>
      <c r="FTS512" s="329"/>
      <c r="FTT512" s="329"/>
      <c r="FTU512" s="329"/>
      <c r="FTV512" s="329"/>
      <c r="FTW512" s="329"/>
      <c r="FTX512" s="329"/>
      <c r="FTY512" s="329"/>
      <c r="FTZ512" s="329"/>
      <c r="FUA512" s="329"/>
      <c r="FUB512" s="329"/>
      <c r="FUC512" s="329"/>
      <c r="FUD512" s="329"/>
      <c r="FUE512" s="329"/>
      <c r="FUF512" s="329"/>
      <c r="FUG512" s="329"/>
      <c r="FUH512" s="329"/>
      <c r="FUI512" s="329"/>
      <c r="FUJ512" s="329"/>
      <c r="FUK512" s="329"/>
      <c r="FUL512" s="329"/>
      <c r="FUM512" s="329"/>
      <c r="FUN512" s="329"/>
      <c r="FUO512" s="329"/>
      <c r="FUP512" s="329"/>
      <c r="FUQ512" s="329"/>
      <c r="FUR512" s="329"/>
      <c r="FUS512" s="329"/>
      <c r="FUT512" s="329"/>
      <c r="FUU512" s="329"/>
      <c r="FUV512" s="329"/>
      <c r="FUW512" s="329"/>
      <c r="FUX512" s="329"/>
      <c r="FUY512" s="329"/>
      <c r="FUZ512" s="329"/>
      <c r="FVA512" s="329"/>
      <c r="FVB512" s="329"/>
      <c r="FVC512" s="329"/>
      <c r="FVD512" s="329"/>
      <c r="FVE512" s="329"/>
      <c r="FVF512" s="329"/>
      <c r="FVG512" s="329"/>
      <c r="FVH512" s="329"/>
      <c r="FVI512" s="329"/>
      <c r="FVJ512" s="329"/>
      <c r="FVK512" s="329"/>
      <c r="FVL512" s="329"/>
      <c r="FVM512" s="329"/>
      <c r="FVN512" s="329"/>
      <c r="FVO512" s="329"/>
      <c r="FVP512" s="329"/>
      <c r="FVQ512" s="329"/>
      <c r="FVR512" s="329"/>
      <c r="FVS512" s="329"/>
      <c r="FVT512" s="329"/>
      <c r="FVU512" s="329"/>
      <c r="FVV512" s="329"/>
      <c r="FVW512" s="329"/>
      <c r="FVX512" s="329"/>
      <c r="FVY512" s="329"/>
      <c r="FVZ512" s="329"/>
      <c r="FWA512" s="329"/>
      <c r="FWB512" s="329"/>
      <c r="FWC512" s="329"/>
      <c r="FWD512" s="329"/>
      <c r="FWE512" s="329"/>
      <c r="FWF512" s="329"/>
      <c r="FWG512" s="329"/>
      <c r="FWH512" s="329"/>
      <c r="FWI512" s="329"/>
      <c r="FWJ512" s="329"/>
      <c r="FWK512" s="329"/>
      <c r="FWL512" s="329"/>
      <c r="FWM512" s="329"/>
      <c r="FWN512" s="329"/>
      <c r="FWO512" s="329"/>
      <c r="FWP512" s="329"/>
      <c r="FWQ512" s="329"/>
      <c r="FWR512" s="329"/>
      <c r="FWS512" s="329"/>
      <c r="FWT512" s="329"/>
      <c r="FWU512" s="329"/>
      <c r="FWV512" s="329"/>
      <c r="FWW512" s="329"/>
      <c r="FWX512" s="329"/>
      <c r="FWY512" s="329"/>
      <c r="FWZ512" s="329"/>
      <c r="FXA512" s="329"/>
      <c r="FXB512" s="329"/>
      <c r="FXC512" s="329"/>
      <c r="FXD512" s="329"/>
      <c r="FXE512" s="329"/>
      <c r="FXF512" s="329"/>
      <c r="FXG512" s="329"/>
      <c r="FXH512" s="329"/>
      <c r="FXI512" s="329"/>
      <c r="FXJ512" s="329"/>
      <c r="FXK512" s="329"/>
      <c r="FXL512" s="329"/>
      <c r="FXM512" s="329"/>
      <c r="FXN512" s="329"/>
      <c r="FXO512" s="329"/>
      <c r="FXP512" s="329"/>
      <c r="FXQ512" s="329"/>
      <c r="FXR512" s="329"/>
      <c r="FXS512" s="329"/>
      <c r="FXT512" s="329"/>
      <c r="FXU512" s="329"/>
      <c r="FXV512" s="329"/>
      <c r="FXW512" s="329"/>
      <c r="FXX512" s="329"/>
      <c r="FXY512" s="329"/>
      <c r="FXZ512" s="329"/>
      <c r="FYA512" s="329"/>
      <c r="FYB512" s="329"/>
      <c r="FYC512" s="329"/>
      <c r="FYD512" s="329"/>
      <c r="FYE512" s="329"/>
      <c r="FYF512" s="329"/>
      <c r="FYG512" s="329"/>
      <c r="FYH512" s="329"/>
      <c r="FYI512" s="329"/>
      <c r="FYJ512" s="329"/>
      <c r="FYK512" s="329"/>
      <c r="FYL512" s="329"/>
      <c r="FYM512" s="329"/>
      <c r="FYN512" s="329"/>
      <c r="FYO512" s="329"/>
      <c r="FYP512" s="329"/>
      <c r="FYQ512" s="329"/>
      <c r="FYR512" s="329"/>
      <c r="FYS512" s="329"/>
      <c r="FYT512" s="329"/>
      <c r="FYU512" s="329"/>
      <c r="FYV512" s="329"/>
      <c r="FYW512" s="329"/>
      <c r="FYX512" s="329"/>
      <c r="FYY512" s="329"/>
      <c r="FYZ512" s="329"/>
      <c r="FZA512" s="329"/>
      <c r="FZB512" s="329"/>
      <c r="FZC512" s="329"/>
      <c r="FZD512" s="329"/>
      <c r="FZE512" s="329"/>
      <c r="FZF512" s="329"/>
      <c r="FZG512" s="329"/>
      <c r="FZH512" s="329"/>
      <c r="FZI512" s="329"/>
      <c r="FZJ512" s="329"/>
      <c r="FZK512" s="329"/>
      <c r="FZL512" s="329"/>
      <c r="FZM512" s="329"/>
      <c r="FZN512" s="329"/>
      <c r="FZO512" s="329"/>
      <c r="FZP512" s="329"/>
      <c r="FZQ512" s="329"/>
      <c r="FZR512" s="329"/>
      <c r="FZS512" s="329"/>
      <c r="FZT512" s="329"/>
      <c r="FZU512" s="329"/>
      <c r="FZV512" s="329"/>
      <c r="FZW512" s="329"/>
      <c r="FZX512" s="329"/>
      <c r="FZY512" s="329"/>
      <c r="FZZ512" s="329"/>
      <c r="GAA512" s="329"/>
      <c r="GAB512" s="329"/>
      <c r="GAC512" s="329"/>
      <c r="GAD512" s="329"/>
      <c r="GAE512" s="329"/>
      <c r="GAF512" s="329"/>
      <c r="GAG512" s="329"/>
      <c r="GAH512" s="329"/>
      <c r="GAI512" s="329"/>
      <c r="GAJ512" s="329"/>
      <c r="GAK512" s="329"/>
      <c r="GAL512" s="329"/>
      <c r="GAM512" s="329"/>
      <c r="GAN512" s="329"/>
      <c r="GAO512" s="329"/>
      <c r="GAP512" s="329"/>
      <c r="GAQ512" s="329"/>
      <c r="GAR512" s="329"/>
      <c r="GAS512" s="329"/>
      <c r="GAT512" s="329"/>
      <c r="GAU512" s="329"/>
      <c r="GAV512" s="329"/>
      <c r="GAW512" s="329"/>
      <c r="GAX512" s="329"/>
      <c r="GAY512" s="329"/>
      <c r="GAZ512" s="329"/>
      <c r="GBA512" s="329"/>
      <c r="GBB512" s="329"/>
      <c r="GBC512" s="329"/>
      <c r="GBD512" s="329"/>
      <c r="GBE512" s="329"/>
      <c r="GBF512" s="329"/>
      <c r="GBG512" s="329"/>
      <c r="GBH512" s="329"/>
      <c r="GBI512" s="329"/>
      <c r="GBJ512" s="329"/>
      <c r="GBK512" s="329"/>
      <c r="GBL512" s="329"/>
      <c r="GBM512" s="329"/>
      <c r="GBN512" s="329"/>
      <c r="GBO512" s="329"/>
      <c r="GBP512" s="329"/>
      <c r="GBQ512" s="329"/>
      <c r="GBR512" s="329"/>
      <c r="GBS512" s="329"/>
      <c r="GBT512" s="329"/>
      <c r="GBU512" s="329"/>
      <c r="GBV512" s="329"/>
      <c r="GBW512" s="329"/>
      <c r="GBX512" s="329"/>
      <c r="GBY512" s="329"/>
      <c r="GBZ512" s="329"/>
      <c r="GCA512" s="329"/>
      <c r="GCB512" s="329"/>
      <c r="GCC512" s="329"/>
      <c r="GCD512" s="329"/>
      <c r="GCE512" s="329"/>
      <c r="GCF512" s="329"/>
      <c r="GCG512" s="329"/>
      <c r="GCH512" s="329"/>
      <c r="GCI512" s="329"/>
      <c r="GCJ512" s="329"/>
      <c r="GCK512" s="329"/>
      <c r="GCL512" s="329"/>
      <c r="GCM512" s="329"/>
      <c r="GCN512" s="329"/>
      <c r="GCO512" s="329"/>
      <c r="GCP512" s="329"/>
      <c r="GCQ512" s="329"/>
      <c r="GCR512" s="329"/>
      <c r="GCS512" s="329"/>
      <c r="GCT512" s="329"/>
      <c r="GCU512" s="329"/>
      <c r="GCV512" s="329"/>
      <c r="GCW512" s="329"/>
      <c r="GCX512" s="329"/>
      <c r="GCY512" s="329"/>
      <c r="GCZ512" s="329"/>
      <c r="GDA512" s="329"/>
      <c r="GDB512" s="329"/>
      <c r="GDC512" s="329"/>
      <c r="GDD512" s="329"/>
      <c r="GDE512" s="329"/>
      <c r="GDF512" s="329"/>
      <c r="GDG512" s="329"/>
      <c r="GDH512" s="329"/>
      <c r="GDI512" s="329"/>
      <c r="GDJ512" s="329"/>
      <c r="GDK512" s="329"/>
      <c r="GDL512" s="329"/>
      <c r="GDM512" s="329"/>
      <c r="GDN512" s="329"/>
      <c r="GDO512" s="329"/>
      <c r="GDP512" s="329"/>
      <c r="GDQ512" s="329"/>
      <c r="GDR512" s="329"/>
      <c r="GDS512" s="329"/>
      <c r="GDT512" s="329"/>
      <c r="GDU512" s="329"/>
      <c r="GDV512" s="329"/>
      <c r="GDW512" s="329"/>
      <c r="GDX512" s="329"/>
      <c r="GDY512" s="329"/>
      <c r="GDZ512" s="329"/>
      <c r="GEA512" s="329"/>
      <c r="GEB512" s="329"/>
      <c r="GEC512" s="329"/>
      <c r="GED512" s="329"/>
      <c r="GEE512" s="329"/>
      <c r="GEF512" s="329"/>
      <c r="GEG512" s="329"/>
      <c r="GEH512" s="329"/>
      <c r="GEI512" s="329"/>
      <c r="GEJ512" s="329"/>
      <c r="GEK512" s="329"/>
      <c r="GEL512" s="329"/>
      <c r="GEM512" s="329"/>
      <c r="GEN512" s="329"/>
      <c r="GEO512" s="329"/>
      <c r="GEP512" s="329"/>
      <c r="GEQ512" s="329"/>
      <c r="GER512" s="329"/>
      <c r="GES512" s="329"/>
      <c r="GET512" s="329"/>
      <c r="GEU512" s="329"/>
      <c r="GEV512" s="329"/>
      <c r="GEW512" s="329"/>
      <c r="GEX512" s="329"/>
      <c r="GEY512" s="329"/>
      <c r="GEZ512" s="329"/>
      <c r="GFA512" s="329"/>
      <c r="GFB512" s="329"/>
      <c r="GFC512" s="329"/>
      <c r="GFD512" s="329"/>
      <c r="GFE512" s="329"/>
      <c r="GFF512" s="329"/>
      <c r="GFG512" s="329"/>
      <c r="GFH512" s="329"/>
      <c r="GFI512" s="329"/>
      <c r="GFJ512" s="329"/>
      <c r="GFK512" s="329"/>
      <c r="GFL512" s="329"/>
      <c r="GFM512" s="329"/>
      <c r="GFN512" s="329"/>
      <c r="GFO512" s="329"/>
      <c r="GFP512" s="329"/>
      <c r="GFQ512" s="329"/>
      <c r="GFR512" s="329"/>
      <c r="GFS512" s="329"/>
      <c r="GFT512" s="329"/>
      <c r="GFU512" s="329"/>
      <c r="GFV512" s="329"/>
      <c r="GFW512" s="329"/>
      <c r="GFX512" s="329"/>
      <c r="GFY512" s="329"/>
      <c r="GFZ512" s="329"/>
      <c r="GGA512" s="329"/>
      <c r="GGB512" s="329"/>
      <c r="GGC512" s="329"/>
      <c r="GGD512" s="329"/>
      <c r="GGE512" s="329"/>
      <c r="GGF512" s="329"/>
      <c r="GGG512" s="329"/>
      <c r="GGH512" s="329"/>
      <c r="GGI512" s="329"/>
      <c r="GGJ512" s="329"/>
      <c r="GGK512" s="329"/>
      <c r="GGL512" s="329"/>
      <c r="GGM512" s="329"/>
      <c r="GGN512" s="329"/>
      <c r="GGO512" s="329"/>
      <c r="GGP512" s="329"/>
      <c r="GGQ512" s="329"/>
      <c r="GGR512" s="329"/>
      <c r="GGS512" s="329"/>
      <c r="GGT512" s="329"/>
      <c r="GGU512" s="329"/>
      <c r="GGV512" s="329"/>
      <c r="GGW512" s="329"/>
      <c r="GGX512" s="329"/>
      <c r="GGY512" s="329"/>
      <c r="GGZ512" s="329"/>
      <c r="GHA512" s="329"/>
      <c r="GHB512" s="329"/>
      <c r="GHC512" s="329"/>
      <c r="GHD512" s="329"/>
      <c r="GHE512" s="329"/>
      <c r="GHF512" s="329"/>
      <c r="GHG512" s="329"/>
      <c r="GHH512" s="329"/>
      <c r="GHI512" s="329"/>
      <c r="GHJ512" s="329"/>
      <c r="GHK512" s="329"/>
      <c r="GHL512" s="329"/>
      <c r="GHM512" s="329"/>
      <c r="GHN512" s="329"/>
      <c r="GHO512" s="329"/>
      <c r="GHP512" s="329"/>
      <c r="GHQ512" s="329"/>
      <c r="GHR512" s="329"/>
      <c r="GHS512" s="329"/>
      <c r="GHT512" s="329"/>
      <c r="GHU512" s="329"/>
      <c r="GHV512" s="329"/>
      <c r="GHW512" s="329"/>
      <c r="GHX512" s="329"/>
      <c r="GHY512" s="329"/>
      <c r="GHZ512" s="329"/>
      <c r="GIA512" s="329"/>
      <c r="GIB512" s="329"/>
      <c r="GIC512" s="329"/>
      <c r="GID512" s="329"/>
      <c r="GIE512" s="329"/>
      <c r="GIF512" s="329"/>
      <c r="GIG512" s="329"/>
      <c r="GIH512" s="329"/>
      <c r="GII512" s="329"/>
      <c r="GIJ512" s="329"/>
      <c r="GIK512" s="329"/>
      <c r="GIL512" s="329"/>
      <c r="GIM512" s="329"/>
      <c r="GIN512" s="329"/>
      <c r="GIO512" s="329"/>
      <c r="GIP512" s="329"/>
      <c r="GIQ512" s="329"/>
      <c r="GIR512" s="329"/>
      <c r="GIS512" s="329"/>
      <c r="GIT512" s="329"/>
      <c r="GIU512" s="329"/>
      <c r="GIV512" s="329"/>
      <c r="GIW512" s="329"/>
      <c r="GIX512" s="329"/>
      <c r="GIY512" s="329"/>
      <c r="GIZ512" s="329"/>
      <c r="GJA512" s="329"/>
      <c r="GJB512" s="329"/>
      <c r="GJC512" s="329"/>
      <c r="GJD512" s="329"/>
      <c r="GJE512" s="329"/>
      <c r="GJF512" s="329"/>
      <c r="GJG512" s="329"/>
      <c r="GJH512" s="329"/>
      <c r="GJI512" s="329"/>
      <c r="GJJ512" s="329"/>
      <c r="GJK512" s="329"/>
      <c r="GJL512" s="329"/>
      <c r="GJM512" s="329"/>
      <c r="GJN512" s="329"/>
      <c r="GJO512" s="329"/>
      <c r="GJP512" s="329"/>
      <c r="GJQ512" s="329"/>
      <c r="GJR512" s="329"/>
      <c r="GJS512" s="329"/>
      <c r="GJT512" s="329"/>
      <c r="GJU512" s="329"/>
      <c r="GJV512" s="329"/>
      <c r="GJW512" s="329"/>
      <c r="GJX512" s="329"/>
      <c r="GJY512" s="329"/>
      <c r="GJZ512" s="329"/>
      <c r="GKA512" s="329"/>
      <c r="GKB512" s="329"/>
      <c r="GKC512" s="329"/>
      <c r="GKD512" s="329"/>
      <c r="GKE512" s="329"/>
      <c r="GKF512" s="329"/>
      <c r="GKG512" s="329"/>
      <c r="GKH512" s="329"/>
      <c r="GKI512" s="329"/>
      <c r="GKJ512" s="329"/>
      <c r="GKK512" s="329"/>
      <c r="GKL512" s="329"/>
      <c r="GKM512" s="329"/>
      <c r="GKN512" s="329"/>
      <c r="GKO512" s="329"/>
      <c r="GKP512" s="329"/>
      <c r="GKQ512" s="329"/>
      <c r="GKR512" s="329"/>
      <c r="GKS512" s="329"/>
      <c r="GKT512" s="329"/>
      <c r="GKU512" s="329"/>
      <c r="GKV512" s="329"/>
      <c r="GKW512" s="329"/>
      <c r="GKX512" s="329"/>
      <c r="GKY512" s="329"/>
      <c r="GKZ512" s="329"/>
      <c r="GLA512" s="329"/>
      <c r="GLB512" s="329"/>
      <c r="GLC512" s="329"/>
      <c r="GLD512" s="329"/>
      <c r="GLE512" s="329"/>
      <c r="GLF512" s="329"/>
      <c r="GLG512" s="329"/>
      <c r="GLH512" s="329"/>
      <c r="GLI512" s="329"/>
      <c r="GLJ512" s="329"/>
      <c r="GLK512" s="329"/>
      <c r="GLL512" s="329"/>
      <c r="GLM512" s="329"/>
      <c r="GLN512" s="329"/>
      <c r="GLO512" s="329"/>
      <c r="GLP512" s="329"/>
      <c r="GLQ512" s="329"/>
      <c r="GLR512" s="329"/>
      <c r="GLS512" s="329"/>
      <c r="GLT512" s="329"/>
      <c r="GLU512" s="329"/>
      <c r="GLV512" s="329"/>
      <c r="GLW512" s="329"/>
      <c r="GLX512" s="329"/>
      <c r="GLY512" s="329"/>
      <c r="GLZ512" s="329"/>
      <c r="GMA512" s="329"/>
      <c r="GMB512" s="329"/>
      <c r="GMC512" s="329"/>
      <c r="GMD512" s="329"/>
      <c r="GME512" s="329"/>
      <c r="GMF512" s="329"/>
      <c r="GMG512" s="329"/>
      <c r="GMH512" s="329"/>
      <c r="GMI512" s="329"/>
      <c r="GMJ512" s="329"/>
      <c r="GMK512" s="329"/>
      <c r="GML512" s="329"/>
      <c r="GMM512" s="329"/>
      <c r="GMN512" s="329"/>
      <c r="GMO512" s="329"/>
      <c r="GMP512" s="329"/>
      <c r="GMQ512" s="329"/>
      <c r="GMR512" s="329"/>
      <c r="GMS512" s="329"/>
      <c r="GMT512" s="329"/>
      <c r="GMU512" s="329"/>
      <c r="GMV512" s="329"/>
      <c r="GMW512" s="329"/>
      <c r="GMX512" s="329"/>
      <c r="GMY512" s="329"/>
      <c r="GMZ512" s="329"/>
      <c r="GNA512" s="329"/>
      <c r="GNB512" s="329"/>
      <c r="GNC512" s="329"/>
      <c r="GND512" s="329"/>
      <c r="GNE512" s="329"/>
      <c r="GNF512" s="329"/>
      <c r="GNG512" s="329"/>
      <c r="GNH512" s="329"/>
      <c r="GNI512" s="329"/>
      <c r="GNJ512" s="329"/>
      <c r="GNK512" s="329"/>
      <c r="GNL512" s="329"/>
      <c r="GNM512" s="329"/>
      <c r="GNN512" s="329"/>
      <c r="GNO512" s="329"/>
      <c r="GNP512" s="329"/>
      <c r="GNQ512" s="329"/>
      <c r="GNR512" s="329"/>
      <c r="GNS512" s="329"/>
      <c r="GNT512" s="329"/>
      <c r="GNU512" s="329"/>
      <c r="GNV512" s="329"/>
      <c r="GNW512" s="329"/>
      <c r="GNX512" s="329"/>
      <c r="GNY512" s="329"/>
      <c r="GNZ512" s="329"/>
      <c r="GOA512" s="329"/>
      <c r="GOB512" s="329"/>
      <c r="GOC512" s="329"/>
      <c r="GOD512" s="329"/>
      <c r="GOE512" s="329"/>
      <c r="GOF512" s="329"/>
      <c r="GOG512" s="329"/>
      <c r="GOH512" s="329"/>
      <c r="GOI512" s="329"/>
      <c r="GOJ512" s="329"/>
      <c r="GOK512" s="329"/>
      <c r="GOL512" s="329"/>
      <c r="GOM512" s="329"/>
      <c r="GON512" s="329"/>
      <c r="GOO512" s="329"/>
      <c r="GOP512" s="329"/>
      <c r="GOQ512" s="329"/>
      <c r="GOR512" s="329"/>
      <c r="GOS512" s="329"/>
      <c r="GOT512" s="329"/>
      <c r="GOU512" s="329"/>
      <c r="GOV512" s="329"/>
      <c r="GOW512" s="329"/>
      <c r="GOX512" s="329"/>
      <c r="GOY512" s="329"/>
      <c r="GOZ512" s="329"/>
      <c r="GPA512" s="329"/>
      <c r="GPB512" s="329"/>
      <c r="GPC512" s="329"/>
      <c r="GPD512" s="329"/>
      <c r="GPE512" s="329"/>
      <c r="GPF512" s="329"/>
      <c r="GPG512" s="329"/>
      <c r="GPH512" s="329"/>
      <c r="GPI512" s="329"/>
      <c r="GPJ512" s="329"/>
      <c r="GPK512" s="329"/>
      <c r="GPL512" s="329"/>
      <c r="GPM512" s="329"/>
      <c r="GPN512" s="329"/>
      <c r="GPO512" s="329"/>
      <c r="GPP512" s="329"/>
      <c r="GPQ512" s="329"/>
      <c r="GPR512" s="329"/>
      <c r="GPS512" s="329"/>
      <c r="GPT512" s="329"/>
      <c r="GPU512" s="329"/>
      <c r="GPV512" s="329"/>
      <c r="GPW512" s="329"/>
      <c r="GPX512" s="329"/>
      <c r="GPY512" s="329"/>
      <c r="GPZ512" s="329"/>
      <c r="GQA512" s="329"/>
      <c r="GQB512" s="329"/>
      <c r="GQC512" s="329"/>
      <c r="GQD512" s="329"/>
      <c r="GQE512" s="329"/>
      <c r="GQF512" s="329"/>
      <c r="GQG512" s="329"/>
      <c r="GQH512" s="329"/>
      <c r="GQI512" s="329"/>
      <c r="GQJ512" s="329"/>
      <c r="GQK512" s="329"/>
      <c r="GQL512" s="329"/>
      <c r="GQM512" s="329"/>
      <c r="GQN512" s="329"/>
      <c r="GQO512" s="329"/>
      <c r="GQP512" s="329"/>
      <c r="GQQ512" s="329"/>
      <c r="GQR512" s="329"/>
      <c r="GQS512" s="329"/>
      <c r="GQT512" s="329"/>
      <c r="GQU512" s="329"/>
      <c r="GQV512" s="329"/>
      <c r="GQW512" s="329"/>
      <c r="GQX512" s="329"/>
      <c r="GQY512" s="329"/>
      <c r="GQZ512" s="329"/>
      <c r="GRA512" s="329"/>
      <c r="GRB512" s="329"/>
      <c r="GRC512" s="329"/>
      <c r="GRD512" s="329"/>
      <c r="GRE512" s="329"/>
      <c r="GRF512" s="329"/>
      <c r="GRG512" s="329"/>
      <c r="GRH512" s="329"/>
      <c r="GRI512" s="329"/>
      <c r="GRJ512" s="329"/>
      <c r="GRK512" s="329"/>
      <c r="GRL512" s="329"/>
      <c r="GRM512" s="329"/>
      <c r="GRN512" s="329"/>
      <c r="GRO512" s="329"/>
      <c r="GRP512" s="329"/>
      <c r="GRQ512" s="329"/>
      <c r="GRR512" s="329"/>
      <c r="GRS512" s="329"/>
      <c r="GRT512" s="329"/>
      <c r="GRU512" s="329"/>
      <c r="GRV512" s="329"/>
      <c r="GRW512" s="329"/>
      <c r="GRX512" s="329"/>
      <c r="GRY512" s="329"/>
      <c r="GRZ512" s="329"/>
      <c r="GSA512" s="329"/>
      <c r="GSB512" s="329"/>
      <c r="GSC512" s="329"/>
      <c r="GSD512" s="329"/>
      <c r="GSE512" s="329"/>
      <c r="GSF512" s="329"/>
      <c r="GSG512" s="329"/>
      <c r="GSH512" s="329"/>
      <c r="GSI512" s="329"/>
      <c r="GSJ512" s="329"/>
      <c r="GSK512" s="329"/>
      <c r="GSL512" s="329"/>
      <c r="GSM512" s="329"/>
      <c r="GSN512" s="329"/>
      <c r="GSO512" s="329"/>
      <c r="GSP512" s="329"/>
      <c r="GSQ512" s="329"/>
      <c r="GSR512" s="329"/>
      <c r="GSS512" s="329"/>
      <c r="GST512" s="329"/>
      <c r="GSU512" s="329"/>
      <c r="GSV512" s="329"/>
      <c r="GSW512" s="329"/>
      <c r="GSX512" s="329"/>
      <c r="GSY512" s="329"/>
      <c r="GSZ512" s="329"/>
      <c r="GTA512" s="329"/>
      <c r="GTB512" s="329"/>
      <c r="GTC512" s="329"/>
      <c r="GTD512" s="329"/>
      <c r="GTE512" s="329"/>
      <c r="GTF512" s="329"/>
      <c r="GTG512" s="329"/>
      <c r="GTH512" s="329"/>
      <c r="GTI512" s="329"/>
      <c r="GTJ512" s="329"/>
      <c r="GTK512" s="329"/>
      <c r="GTL512" s="329"/>
      <c r="GTM512" s="329"/>
      <c r="GTN512" s="329"/>
      <c r="GTO512" s="329"/>
      <c r="GTP512" s="329"/>
      <c r="GTQ512" s="329"/>
      <c r="GTR512" s="329"/>
      <c r="GTS512" s="329"/>
      <c r="GTT512" s="329"/>
      <c r="GTU512" s="329"/>
      <c r="GTV512" s="329"/>
      <c r="GTW512" s="329"/>
      <c r="GTX512" s="329"/>
      <c r="GTY512" s="329"/>
      <c r="GTZ512" s="329"/>
      <c r="GUA512" s="329"/>
      <c r="GUB512" s="329"/>
      <c r="GUC512" s="329"/>
      <c r="GUD512" s="329"/>
      <c r="GUE512" s="329"/>
      <c r="GUF512" s="329"/>
      <c r="GUG512" s="329"/>
      <c r="GUH512" s="329"/>
      <c r="GUI512" s="329"/>
      <c r="GUJ512" s="329"/>
      <c r="GUK512" s="329"/>
      <c r="GUL512" s="329"/>
      <c r="GUM512" s="329"/>
      <c r="GUN512" s="329"/>
      <c r="GUO512" s="329"/>
      <c r="GUP512" s="329"/>
      <c r="GUQ512" s="329"/>
      <c r="GUR512" s="329"/>
      <c r="GUS512" s="329"/>
      <c r="GUT512" s="329"/>
      <c r="GUU512" s="329"/>
      <c r="GUV512" s="329"/>
      <c r="GUW512" s="329"/>
      <c r="GUX512" s="329"/>
      <c r="GUY512" s="329"/>
      <c r="GUZ512" s="329"/>
      <c r="GVA512" s="329"/>
      <c r="GVB512" s="329"/>
      <c r="GVC512" s="329"/>
      <c r="GVD512" s="329"/>
      <c r="GVE512" s="329"/>
      <c r="GVF512" s="329"/>
      <c r="GVG512" s="329"/>
      <c r="GVH512" s="329"/>
      <c r="GVI512" s="329"/>
      <c r="GVJ512" s="329"/>
      <c r="GVK512" s="329"/>
      <c r="GVL512" s="329"/>
      <c r="GVM512" s="329"/>
      <c r="GVN512" s="329"/>
      <c r="GVO512" s="329"/>
      <c r="GVP512" s="329"/>
      <c r="GVQ512" s="329"/>
      <c r="GVR512" s="329"/>
      <c r="GVS512" s="329"/>
      <c r="GVT512" s="329"/>
      <c r="GVU512" s="329"/>
      <c r="GVV512" s="329"/>
      <c r="GVW512" s="329"/>
      <c r="GVX512" s="329"/>
      <c r="GVY512" s="329"/>
      <c r="GVZ512" s="329"/>
      <c r="GWA512" s="329"/>
      <c r="GWB512" s="329"/>
      <c r="GWC512" s="329"/>
      <c r="GWD512" s="329"/>
      <c r="GWE512" s="329"/>
      <c r="GWF512" s="329"/>
      <c r="GWG512" s="329"/>
      <c r="GWH512" s="329"/>
      <c r="GWI512" s="329"/>
      <c r="GWJ512" s="329"/>
      <c r="GWK512" s="329"/>
      <c r="GWL512" s="329"/>
      <c r="GWM512" s="329"/>
      <c r="GWN512" s="329"/>
      <c r="GWO512" s="329"/>
      <c r="GWP512" s="329"/>
      <c r="GWQ512" s="329"/>
      <c r="GWR512" s="329"/>
      <c r="GWS512" s="329"/>
      <c r="GWT512" s="329"/>
      <c r="GWU512" s="329"/>
      <c r="GWV512" s="329"/>
      <c r="GWW512" s="329"/>
      <c r="GWX512" s="329"/>
      <c r="GWY512" s="329"/>
      <c r="GWZ512" s="329"/>
      <c r="GXA512" s="329"/>
      <c r="GXB512" s="329"/>
      <c r="GXC512" s="329"/>
      <c r="GXD512" s="329"/>
      <c r="GXE512" s="329"/>
      <c r="GXF512" s="329"/>
      <c r="GXG512" s="329"/>
      <c r="GXH512" s="329"/>
      <c r="GXI512" s="329"/>
      <c r="GXJ512" s="329"/>
      <c r="GXK512" s="329"/>
      <c r="GXL512" s="329"/>
      <c r="GXM512" s="329"/>
      <c r="GXN512" s="329"/>
      <c r="GXO512" s="329"/>
      <c r="GXP512" s="329"/>
      <c r="GXQ512" s="329"/>
      <c r="GXR512" s="329"/>
      <c r="GXS512" s="329"/>
      <c r="GXT512" s="329"/>
      <c r="GXU512" s="329"/>
      <c r="GXV512" s="329"/>
      <c r="GXW512" s="329"/>
      <c r="GXX512" s="329"/>
      <c r="GXY512" s="329"/>
      <c r="GXZ512" s="329"/>
      <c r="GYA512" s="329"/>
      <c r="GYB512" s="329"/>
      <c r="GYC512" s="329"/>
      <c r="GYD512" s="329"/>
      <c r="GYE512" s="329"/>
      <c r="GYF512" s="329"/>
      <c r="GYG512" s="329"/>
      <c r="GYH512" s="329"/>
      <c r="GYI512" s="329"/>
      <c r="GYJ512" s="329"/>
      <c r="GYK512" s="329"/>
      <c r="GYL512" s="329"/>
      <c r="GYM512" s="329"/>
      <c r="GYN512" s="329"/>
      <c r="GYO512" s="329"/>
      <c r="GYP512" s="329"/>
      <c r="GYQ512" s="329"/>
      <c r="GYR512" s="329"/>
      <c r="GYS512" s="329"/>
      <c r="GYT512" s="329"/>
      <c r="GYU512" s="329"/>
      <c r="GYV512" s="329"/>
      <c r="GYW512" s="329"/>
      <c r="GYX512" s="329"/>
      <c r="GYY512" s="329"/>
      <c r="GYZ512" s="329"/>
      <c r="GZA512" s="329"/>
      <c r="GZB512" s="329"/>
      <c r="GZC512" s="329"/>
      <c r="GZD512" s="329"/>
      <c r="GZE512" s="329"/>
      <c r="GZF512" s="329"/>
      <c r="GZG512" s="329"/>
      <c r="GZH512" s="329"/>
      <c r="GZI512" s="329"/>
      <c r="GZJ512" s="329"/>
      <c r="GZK512" s="329"/>
      <c r="GZL512" s="329"/>
      <c r="GZM512" s="329"/>
      <c r="GZN512" s="329"/>
      <c r="GZO512" s="329"/>
      <c r="GZP512" s="329"/>
      <c r="GZQ512" s="329"/>
      <c r="GZR512" s="329"/>
      <c r="GZS512" s="329"/>
      <c r="GZT512" s="329"/>
      <c r="GZU512" s="329"/>
      <c r="GZV512" s="329"/>
      <c r="GZW512" s="329"/>
      <c r="GZX512" s="329"/>
      <c r="GZY512" s="329"/>
      <c r="GZZ512" s="329"/>
      <c r="HAA512" s="329"/>
      <c r="HAB512" s="329"/>
      <c r="HAC512" s="329"/>
      <c r="HAD512" s="329"/>
      <c r="HAE512" s="329"/>
      <c r="HAF512" s="329"/>
      <c r="HAG512" s="329"/>
      <c r="HAH512" s="329"/>
      <c r="HAI512" s="329"/>
      <c r="HAJ512" s="329"/>
      <c r="HAK512" s="329"/>
      <c r="HAL512" s="329"/>
      <c r="HAM512" s="329"/>
      <c r="HAN512" s="329"/>
      <c r="HAO512" s="329"/>
      <c r="HAP512" s="329"/>
      <c r="HAQ512" s="329"/>
      <c r="HAR512" s="329"/>
      <c r="HAS512" s="329"/>
      <c r="HAT512" s="329"/>
      <c r="HAU512" s="329"/>
      <c r="HAV512" s="329"/>
      <c r="HAW512" s="329"/>
      <c r="HAX512" s="329"/>
      <c r="HAY512" s="329"/>
      <c r="HAZ512" s="329"/>
      <c r="HBA512" s="329"/>
      <c r="HBB512" s="329"/>
      <c r="HBC512" s="329"/>
      <c r="HBD512" s="329"/>
      <c r="HBE512" s="329"/>
      <c r="HBF512" s="329"/>
      <c r="HBG512" s="329"/>
      <c r="HBH512" s="329"/>
      <c r="HBI512" s="329"/>
      <c r="HBJ512" s="329"/>
      <c r="HBK512" s="329"/>
      <c r="HBL512" s="329"/>
      <c r="HBM512" s="329"/>
      <c r="HBN512" s="329"/>
      <c r="HBO512" s="329"/>
      <c r="HBP512" s="329"/>
      <c r="HBQ512" s="329"/>
      <c r="HBR512" s="329"/>
      <c r="HBS512" s="329"/>
      <c r="HBT512" s="329"/>
      <c r="HBU512" s="329"/>
      <c r="HBV512" s="329"/>
      <c r="HBW512" s="329"/>
      <c r="HBX512" s="329"/>
      <c r="HBY512" s="329"/>
      <c r="HBZ512" s="329"/>
      <c r="HCA512" s="329"/>
      <c r="HCB512" s="329"/>
      <c r="HCC512" s="329"/>
      <c r="HCD512" s="329"/>
      <c r="HCE512" s="329"/>
      <c r="HCF512" s="329"/>
      <c r="HCG512" s="329"/>
      <c r="HCH512" s="329"/>
      <c r="HCI512" s="329"/>
      <c r="HCJ512" s="329"/>
      <c r="HCK512" s="329"/>
      <c r="HCL512" s="329"/>
      <c r="HCM512" s="329"/>
      <c r="HCN512" s="329"/>
      <c r="HCO512" s="329"/>
      <c r="HCP512" s="329"/>
      <c r="HCQ512" s="329"/>
      <c r="HCR512" s="329"/>
      <c r="HCS512" s="329"/>
      <c r="HCT512" s="329"/>
      <c r="HCU512" s="329"/>
      <c r="HCV512" s="329"/>
      <c r="HCW512" s="329"/>
      <c r="HCX512" s="329"/>
      <c r="HCY512" s="329"/>
      <c r="HCZ512" s="329"/>
      <c r="HDA512" s="329"/>
      <c r="HDB512" s="329"/>
      <c r="HDC512" s="329"/>
      <c r="HDD512" s="329"/>
      <c r="HDE512" s="329"/>
      <c r="HDF512" s="329"/>
      <c r="HDG512" s="329"/>
      <c r="HDH512" s="329"/>
      <c r="HDI512" s="329"/>
      <c r="HDJ512" s="329"/>
      <c r="HDK512" s="329"/>
      <c r="HDL512" s="329"/>
      <c r="HDM512" s="329"/>
      <c r="HDN512" s="329"/>
      <c r="HDO512" s="329"/>
      <c r="HDP512" s="329"/>
      <c r="HDQ512" s="329"/>
      <c r="HDR512" s="329"/>
      <c r="HDS512" s="329"/>
      <c r="HDT512" s="329"/>
      <c r="HDU512" s="329"/>
      <c r="HDV512" s="329"/>
      <c r="HDW512" s="329"/>
      <c r="HDX512" s="329"/>
      <c r="HDY512" s="329"/>
      <c r="HDZ512" s="329"/>
      <c r="HEA512" s="329"/>
      <c r="HEB512" s="329"/>
      <c r="HEC512" s="329"/>
      <c r="HED512" s="329"/>
      <c r="HEE512" s="329"/>
      <c r="HEF512" s="329"/>
      <c r="HEG512" s="329"/>
      <c r="HEH512" s="329"/>
      <c r="HEI512" s="329"/>
      <c r="HEJ512" s="329"/>
      <c r="HEK512" s="329"/>
      <c r="HEL512" s="329"/>
      <c r="HEM512" s="329"/>
      <c r="HEN512" s="329"/>
      <c r="HEO512" s="329"/>
      <c r="HEP512" s="329"/>
      <c r="HEQ512" s="329"/>
      <c r="HER512" s="329"/>
      <c r="HES512" s="329"/>
      <c r="HET512" s="329"/>
      <c r="HEU512" s="329"/>
      <c r="HEV512" s="329"/>
      <c r="HEW512" s="329"/>
      <c r="HEX512" s="329"/>
      <c r="HEY512" s="329"/>
      <c r="HEZ512" s="329"/>
      <c r="HFA512" s="329"/>
      <c r="HFB512" s="329"/>
      <c r="HFC512" s="329"/>
      <c r="HFD512" s="329"/>
      <c r="HFE512" s="329"/>
      <c r="HFF512" s="329"/>
      <c r="HFG512" s="329"/>
      <c r="HFH512" s="329"/>
      <c r="HFI512" s="329"/>
      <c r="HFJ512" s="329"/>
      <c r="HFK512" s="329"/>
      <c r="HFL512" s="329"/>
      <c r="HFM512" s="329"/>
      <c r="HFN512" s="329"/>
      <c r="HFO512" s="329"/>
      <c r="HFP512" s="329"/>
      <c r="HFQ512" s="329"/>
      <c r="HFR512" s="329"/>
      <c r="HFS512" s="329"/>
      <c r="HFT512" s="329"/>
      <c r="HFU512" s="329"/>
      <c r="HFV512" s="329"/>
      <c r="HFW512" s="329"/>
      <c r="HFX512" s="329"/>
      <c r="HFY512" s="329"/>
      <c r="HFZ512" s="329"/>
      <c r="HGA512" s="329"/>
      <c r="HGB512" s="329"/>
      <c r="HGC512" s="329"/>
      <c r="HGD512" s="329"/>
      <c r="HGE512" s="329"/>
      <c r="HGF512" s="329"/>
      <c r="HGG512" s="329"/>
      <c r="HGH512" s="329"/>
      <c r="HGI512" s="329"/>
      <c r="HGJ512" s="329"/>
      <c r="HGK512" s="329"/>
      <c r="HGL512" s="329"/>
      <c r="HGM512" s="329"/>
      <c r="HGN512" s="329"/>
      <c r="HGO512" s="329"/>
      <c r="HGP512" s="329"/>
      <c r="HGQ512" s="329"/>
      <c r="HGR512" s="329"/>
      <c r="HGS512" s="329"/>
      <c r="HGT512" s="329"/>
      <c r="HGU512" s="329"/>
      <c r="HGV512" s="329"/>
      <c r="HGW512" s="329"/>
      <c r="HGX512" s="329"/>
      <c r="HGY512" s="329"/>
      <c r="HGZ512" s="329"/>
      <c r="HHA512" s="329"/>
      <c r="HHB512" s="329"/>
      <c r="HHC512" s="329"/>
      <c r="HHD512" s="329"/>
      <c r="HHE512" s="329"/>
      <c r="HHF512" s="329"/>
      <c r="HHG512" s="329"/>
      <c r="HHH512" s="329"/>
      <c r="HHI512" s="329"/>
      <c r="HHJ512" s="329"/>
      <c r="HHK512" s="329"/>
      <c r="HHL512" s="329"/>
      <c r="HHM512" s="329"/>
      <c r="HHN512" s="329"/>
      <c r="HHO512" s="329"/>
      <c r="HHP512" s="329"/>
      <c r="HHQ512" s="329"/>
      <c r="HHR512" s="329"/>
      <c r="HHS512" s="329"/>
      <c r="HHT512" s="329"/>
      <c r="HHU512" s="329"/>
      <c r="HHV512" s="329"/>
      <c r="HHW512" s="329"/>
      <c r="HHX512" s="329"/>
      <c r="HHY512" s="329"/>
      <c r="HHZ512" s="329"/>
      <c r="HIA512" s="329"/>
      <c r="HIB512" s="329"/>
      <c r="HIC512" s="329"/>
      <c r="HID512" s="329"/>
      <c r="HIE512" s="329"/>
      <c r="HIF512" s="329"/>
      <c r="HIG512" s="329"/>
      <c r="HIH512" s="329"/>
      <c r="HII512" s="329"/>
      <c r="HIJ512" s="329"/>
      <c r="HIK512" s="329"/>
      <c r="HIL512" s="329"/>
      <c r="HIM512" s="329"/>
      <c r="HIN512" s="329"/>
      <c r="HIO512" s="329"/>
      <c r="HIP512" s="329"/>
      <c r="HIQ512" s="329"/>
      <c r="HIR512" s="329"/>
      <c r="HIS512" s="329"/>
      <c r="HIT512" s="329"/>
      <c r="HIU512" s="329"/>
      <c r="HIV512" s="329"/>
      <c r="HIW512" s="329"/>
      <c r="HIX512" s="329"/>
      <c r="HIY512" s="329"/>
      <c r="HIZ512" s="329"/>
      <c r="HJA512" s="329"/>
      <c r="HJB512" s="329"/>
      <c r="HJC512" s="329"/>
      <c r="HJD512" s="329"/>
      <c r="HJE512" s="329"/>
      <c r="HJF512" s="329"/>
      <c r="HJG512" s="329"/>
      <c r="HJH512" s="329"/>
      <c r="HJI512" s="329"/>
      <c r="HJJ512" s="329"/>
      <c r="HJK512" s="329"/>
      <c r="HJL512" s="329"/>
      <c r="HJM512" s="329"/>
      <c r="HJN512" s="329"/>
      <c r="HJO512" s="329"/>
      <c r="HJP512" s="329"/>
      <c r="HJQ512" s="329"/>
      <c r="HJR512" s="329"/>
      <c r="HJS512" s="329"/>
      <c r="HJT512" s="329"/>
      <c r="HJU512" s="329"/>
      <c r="HJV512" s="329"/>
      <c r="HJW512" s="329"/>
      <c r="HJX512" s="329"/>
      <c r="HJY512" s="329"/>
      <c r="HJZ512" s="329"/>
      <c r="HKA512" s="329"/>
      <c r="HKB512" s="329"/>
      <c r="HKC512" s="329"/>
      <c r="HKD512" s="329"/>
      <c r="HKE512" s="329"/>
      <c r="HKF512" s="329"/>
      <c r="HKG512" s="329"/>
      <c r="HKH512" s="329"/>
      <c r="HKI512" s="329"/>
      <c r="HKJ512" s="329"/>
      <c r="HKK512" s="329"/>
      <c r="HKL512" s="329"/>
      <c r="HKM512" s="329"/>
      <c r="HKN512" s="329"/>
      <c r="HKO512" s="329"/>
      <c r="HKP512" s="329"/>
      <c r="HKQ512" s="329"/>
      <c r="HKR512" s="329"/>
      <c r="HKS512" s="329"/>
      <c r="HKT512" s="329"/>
      <c r="HKU512" s="329"/>
      <c r="HKV512" s="329"/>
      <c r="HKW512" s="329"/>
      <c r="HKX512" s="329"/>
      <c r="HKY512" s="329"/>
      <c r="HKZ512" s="329"/>
      <c r="HLA512" s="329"/>
      <c r="HLB512" s="329"/>
      <c r="HLC512" s="329"/>
      <c r="HLD512" s="329"/>
      <c r="HLE512" s="329"/>
      <c r="HLF512" s="329"/>
      <c r="HLG512" s="329"/>
      <c r="HLH512" s="329"/>
      <c r="HLI512" s="329"/>
      <c r="HLJ512" s="329"/>
      <c r="HLK512" s="329"/>
      <c r="HLL512" s="329"/>
      <c r="HLM512" s="329"/>
      <c r="HLN512" s="329"/>
      <c r="HLO512" s="329"/>
      <c r="HLP512" s="329"/>
      <c r="HLQ512" s="329"/>
      <c r="HLR512" s="329"/>
      <c r="HLS512" s="329"/>
      <c r="HLT512" s="329"/>
      <c r="HLU512" s="329"/>
      <c r="HLV512" s="329"/>
      <c r="HLW512" s="329"/>
      <c r="HLX512" s="329"/>
      <c r="HLY512" s="329"/>
      <c r="HLZ512" s="329"/>
      <c r="HMA512" s="329"/>
      <c r="HMB512" s="329"/>
      <c r="HMC512" s="329"/>
      <c r="HMD512" s="329"/>
      <c r="HME512" s="329"/>
      <c r="HMF512" s="329"/>
      <c r="HMG512" s="329"/>
      <c r="HMH512" s="329"/>
      <c r="HMI512" s="329"/>
      <c r="HMJ512" s="329"/>
      <c r="HMK512" s="329"/>
      <c r="HML512" s="329"/>
      <c r="HMM512" s="329"/>
      <c r="HMN512" s="329"/>
      <c r="HMO512" s="329"/>
      <c r="HMP512" s="329"/>
      <c r="HMQ512" s="329"/>
      <c r="HMR512" s="329"/>
      <c r="HMS512" s="329"/>
      <c r="HMT512" s="329"/>
      <c r="HMU512" s="329"/>
      <c r="HMV512" s="329"/>
      <c r="HMW512" s="329"/>
      <c r="HMX512" s="329"/>
      <c r="HMY512" s="329"/>
      <c r="HMZ512" s="329"/>
      <c r="HNA512" s="329"/>
      <c r="HNB512" s="329"/>
      <c r="HNC512" s="329"/>
      <c r="HND512" s="329"/>
      <c r="HNE512" s="329"/>
      <c r="HNF512" s="329"/>
      <c r="HNG512" s="329"/>
      <c r="HNH512" s="329"/>
      <c r="HNI512" s="329"/>
      <c r="HNJ512" s="329"/>
      <c r="HNK512" s="329"/>
      <c r="HNL512" s="329"/>
      <c r="HNM512" s="329"/>
      <c r="HNN512" s="329"/>
      <c r="HNO512" s="329"/>
      <c r="HNP512" s="329"/>
      <c r="HNQ512" s="329"/>
      <c r="HNR512" s="329"/>
      <c r="HNS512" s="329"/>
      <c r="HNT512" s="329"/>
      <c r="HNU512" s="329"/>
      <c r="HNV512" s="329"/>
      <c r="HNW512" s="329"/>
      <c r="HNX512" s="329"/>
      <c r="HNY512" s="329"/>
      <c r="HNZ512" s="329"/>
      <c r="HOA512" s="329"/>
      <c r="HOB512" s="329"/>
      <c r="HOC512" s="329"/>
      <c r="HOD512" s="329"/>
      <c r="HOE512" s="329"/>
      <c r="HOF512" s="329"/>
      <c r="HOG512" s="329"/>
      <c r="HOH512" s="329"/>
      <c r="HOI512" s="329"/>
      <c r="HOJ512" s="329"/>
      <c r="HOK512" s="329"/>
      <c r="HOL512" s="329"/>
      <c r="HOM512" s="329"/>
      <c r="HON512" s="329"/>
      <c r="HOO512" s="329"/>
      <c r="HOP512" s="329"/>
      <c r="HOQ512" s="329"/>
      <c r="HOR512" s="329"/>
      <c r="HOS512" s="329"/>
      <c r="HOT512" s="329"/>
      <c r="HOU512" s="329"/>
      <c r="HOV512" s="329"/>
      <c r="HOW512" s="329"/>
      <c r="HOX512" s="329"/>
      <c r="HOY512" s="329"/>
      <c r="HOZ512" s="329"/>
      <c r="HPA512" s="329"/>
      <c r="HPB512" s="329"/>
      <c r="HPC512" s="329"/>
      <c r="HPD512" s="329"/>
      <c r="HPE512" s="329"/>
      <c r="HPF512" s="329"/>
      <c r="HPG512" s="329"/>
      <c r="HPH512" s="329"/>
      <c r="HPI512" s="329"/>
      <c r="HPJ512" s="329"/>
      <c r="HPK512" s="329"/>
      <c r="HPL512" s="329"/>
      <c r="HPM512" s="329"/>
      <c r="HPN512" s="329"/>
      <c r="HPO512" s="329"/>
      <c r="HPP512" s="329"/>
      <c r="HPQ512" s="329"/>
      <c r="HPR512" s="329"/>
      <c r="HPS512" s="329"/>
      <c r="HPT512" s="329"/>
      <c r="HPU512" s="329"/>
      <c r="HPV512" s="329"/>
      <c r="HPW512" s="329"/>
      <c r="HPX512" s="329"/>
      <c r="HPY512" s="329"/>
      <c r="HPZ512" s="329"/>
      <c r="HQA512" s="329"/>
      <c r="HQB512" s="329"/>
      <c r="HQC512" s="329"/>
      <c r="HQD512" s="329"/>
      <c r="HQE512" s="329"/>
      <c r="HQF512" s="329"/>
      <c r="HQG512" s="329"/>
      <c r="HQH512" s="329"/>
      <c r="HQI512" s="329"/>
      <c r="HQJ512" s="329"/>
      <c r="HQK512" s="329"/>
      <c r="HQL512" s="329"/>
      <c r="HQM512" s="329"/>
      <c r="HQN512" s="329"/>
      <c r="HQO512" s="329"/>
      <c r="HQP512" s="329"/>
      <c r="HQQ512" s="329"/>
      <c r="HQR512" s="329"/>
      <c r="HQS512" s="329"/>
      <c r="HQT512" s="329"/>
      <c r="HQU512" s="329"/>
      <c r="HQV512" s="329"/>
      <c r="HQW512" s="329"/>
      <c r="HQX512" s="329"/>
      <c r="HQY512" s="329"/>
      <c r="HQZ512" s="329"/>
      <c r="HRA512" s="329"/>
      <c r="HRB512" s="329"/>
      <c r="HRC512" s="329"/>
      <c r="HRD512" s="329"/>
      <c r="HRE512" s="329"/>
      <c r="HRF512" s="329"/>
      <c r="HRG512" s="329"/>
      <c r="HRH512" s="329"/>
      <c r="HRI512" s="329"/>
      <c r="HRJ512" s="329"/>
      <c r="HRK512" s="329"/>
      <c r="HRL512" s="329"/>
      <c r="HRM512" s="329"/>
      <c r="HRN512" s="329"/>
      <c r="HRO512" s="329"/>
      <c r="HRP512" s="329"/>
      <c r="HRQ512" s="329"/>
      <c r="HRR512" s="329"/>
      <c r="HRS512" s="329"/>
      <c r="HRT512" s="329"/>
      <c r="HRU512" s="329"/>
      <c r="HRV512" s="329"/>
      <c r="HRW512" s="329"/>
      <c r="HRX512" s="329"/>
      <c r="HRY512" s="329"/>
      <c r="HRZ512" s="329"/>
      <c r="HSA512" s="329"/>
      <c r="HSB512" s="329"/>
      <c r="HSC512" s="329"/>
      <c r="HSD512" s="329"/>
      <c r="HSE512" s="329"/>
      <c r="HSF512" s="329"/>
      <c r="HSG512" s="329"/>
      <c r="HSH512" s="329"/>
      <c r="HSI512" s="329"/>
      <c r="HSJ512" s="329"/>
      <c r="HSK512" s="329"/>
      <c r="HSL512" s="329"/>
      <c r="HSM512" s="329"/>
      <c r="HSN512" s="329"/>
      <c r="HSO512" s="329"/>
      <c r="HSP512" s="329"/>
      <c r="HSQ512" s="329"/>
      <c r="HSR512" s="329"/>
      <c r="HSS512" s="329"/>
      <c r="HST512" s="329"/>
      <c r="HSU512" s="329"/>
      <c r="HSV512" s="329"/>
      <c r="HSW512" s="329"/>
      <c r="HSX512" s="329"/>
      <c r="HSY512" s="329"/>
      <c r="HSZ512" s="329"/>
      <c r="HTA512" s="329"/>
      <c r="HTB512" s="329"/>
      <c r="HTC512" s="329"/>
      <c r="HTD512" s="329"/>
      <c r="HTE512" s="329"/>
      <c r="HTF512" s="329"/>
      <c r="HTG512" s="329"/>
      <c r="HTH512" s="329"/>
      <c r="HTI512" s="329"/>
      <c r="HTJ512" s="329"/>
      <c r="HTK512" s="329"/>
      <c r="HTL512" s="329"/>
      <c r="HTM512" s="329"/>
      <c r="HTN512" s="329"/>
      <c r="HTO512" s="329"/>
      <c r="HTP512" s="329"/>
      <c r="HTQ512" s="329"/>
      <c r="HTR512" s="329"/>
      <c r="HTS512" s="329"/>
      <c r="HTT512" s="329"/>
      <c r="HTU512" s="329"/>
      <c r="HTV512" s="329"/>
      <c r="HTW512" s="329"/>
      <c r="HTX512" s="329"/>
      <c r="HTY512" s="329"/>
      <c r="HTZ512" s="329"/>
      <c r="HUA512" s="329"/>
      <c r="HUB512" s="329"/>
      <c r="HUC512" s="329"/>
      <c r="HUD512" s="329"/>
      <c r="HUE512" s="329"/>
      <c r="HUF512" s="329"/>
      <c r="HUG512" s="329"/>
      <c r="HUH512" s="329"/>
      <c r="HUI512" s="329"/>
      <c r="HUJ512" s="329"/>
      <c r="HUK512" s="329"/>
      <c r="HUL512" s="329"/>
      <c r="HUM512" s="329"/>
      <c r="HUN512" s="329"/>
      <c r="HUO512" s="329"/>
      <c r="HUP512" s="329"/>
      <c r="HUQ512" s="329"/>
      <c r="HUR512" s="329"/>
      <c r="HUS512" s="329"/>
      <c r="HUT512" s="329"/>
      <c r="HUU512" s="329"/>
      <c r="HUV512" s="329"/>
      <c r="HUW512" s="329"/>
      <c r="HUX512" s="329"/>
      <c r="HUY512" s="329"/>
      <c r="HUZ512" s="329"/>
      <c r="HVA512" s="329"/>
      <c r="HVB512" s="329"/>
      <c r="HVC512" s="329"/>
      <c r="HVD512" s="329"/>
      <c r="HVE512" s="329"/>
      <c r="HVF512" s="329"/>
      <c r="HVG512" s="329"/>
      <c r="HVH512" s="329"/>
      <c r="HVI512" s="329"/>
      <c r="HVJ512" s="329"/>
      <c r="HVK512" s="329"/>
      <c r="HVL512" s="329"/>
      <c r="HVM512" s="329"/>
      <c r="HVN512" s="329"/>
      <c r="HVO512" s="329"/>
      <c r="HVP512" s="329"/>
      <c r="HVQ512" s="329"/>
      <c r="HVR512" s="329"/>
      <c r="HVS512" s="329"/>
      <c r="HVT512" s="329"/>
      <c r="HVU512" s="329"/>
      <c r="HVV512" s="329"/>
      <c r="HVW512" s="329"/>
      <c r="HVX512" s="329"/>
      <c r="HVY512" s="329"/>
      <c r="HVZ512" s="329"/>
      <c r="HWA512" s="329"/>
      <c r="HWB512" s="329"/>
      <c r="HWC512" s="329"/>
      <c r="HWD512" s="329"/>
      <c r="HWE512" s="329"/>
      <c r="HWF512" s="329"/>
      <c r="HWG512" s="329"/>
      <c r="HWH512" s="329"/>
      <c r="HWI512" s="329"/>
      <c r="HWJ512" s="329"/>
      <c r="HWK512" s="329"/>
      <c r="HWL512" s="329"/>
      <c r="HWM512" s="329"/>
      <c r="HWN512" s="329"/>
      <c r="HWO512" s="329"/>
      <c r="HWP512" s="329"/>
      <c r="HWQ512" s="329"/>
      <c r="HWR512" s="329"/>
      <c r="HWS512" s="329"/>
      <c r="HWT512" s="329"/>
      <c r="HWU512" s="329"/>
      <c r="HWV512" s="329"/>
      <c r="HWW512" s="329"/>
      <c r="HWX512" s="329"/>
      <c r="HWY512" s="329"/>
      <c r="HWZ512" s="329"/>
      <c r="HXA512" s="329"/>
      <c r="HXB512" s="329"/>
      <c r="HXC512" s="329"/>
      <c r="HXD512" s="329"/>
      <c r="HXE512" s="329"/>
      <c r="HXF512" s="329"/>
      <c r="HXG512" s="329"/>
      <c r="HXH512" s="329"/>
      <c r="HXI512" s="329"/>
      <c r="HXJ512" s="329"/>
      <c r="HXK512" s="329"/>
      <c r="HXL512" s="329"/>
      <c r="HXM512" s="329"/>
      <c r="HXN512" s="329"/>
      <c r="HXO512" s="329"/>
      <c r="HXP512" s="329"/>
      <c r="HXQ512" s="329"/>
      <c r="HXR512" s="329"/>
      <c r="HXS512" s="329"/>
      <c r="HXT512" s="329"/>
      <c r="HXU512" s="329"/>
      <c r="HXV512" s="329"/>
      <c r="HXW512" s="329"/>
      <c r="HXX512" s="329"/>
      <c r="HXY512" s="329"/>
      <c r="HXZ512" s="329"/>
      <c r="HYA512" s="329"/>
      <c r="HYB512" s="329"/>
      <c r="HYC512" s="329"/>
      <c r="HYD512" s="329"/>
      <c r="HYE512" s="329"/>
      <c r="HYF512" s="329"/>
      <c r="HYG512" s="329"/>
      <c r="HYH512" s="329"/>
      <c r="HYI512" s="329"/>
      <c r="HYJ512" s="329"/>
      <c r="HYK512" s="329"/>
      <c r="HYL512" s="329"/>
      <c r="HYM512" s="329"/>
      <c r="HYN512" s="329"/>
      <c r="HYO512" s="329"/>
      <c r="HYP512" s="329"/>
      <c r="HYQ512" s="329"/>
      <c r="HYR512" s="329"/>
      <c r="HYS512" s="329"/>
      <c r="HYT512" s="329"/>
      <c r="HYU512" s="329"/>
      <c r="HYV512" s="329"/>
      <c r="HYW512" s="329"/>
      <c r="HYX512" s="329"/>
      <c r="HYY512" s="329"/>
      <c r="HYZ512" s="329"/>
      <c r="HZA512" s="329"/>
      <c r="HZB512" s="329"/>
      <c r="HZC512" s="329"/>
      <c r="HZD512" s="329"/>
      <c r="HZE512" s="329"/>
      <c r="HZF512" s="329"/>
      <c r="HZG512" s="329"/>
      <c r="HZH512" s="329"/>
      <c r="HZI512" s="329"/>
      <c r="HZJ512" s="329"/>
      <c r="HZK512" s="329"/>
      <c r="HZL512" s="329"/>
      <c r="HZM512" s="329"/>
      <c r="HZN512" s="329"/>
      <c r="HZO512" s="329"/>
      <c r="HZP512" s="329"/>
      <c r="HZQ512" s="329"/>
      <c r="HZR512" s="329"/>
      <c r="HZS512" s="329"/>
      <c r="HZT512" s="329"/>
      <c r="HZU512" s="329"/>
      <c r="HZV512" s="329"/>
      <c r="HZW512" s="329"/>
      <c r="HZX512" s="329"/>
      <c r="HZY512" s="329"/>
      <c r="HZZ512" s="329"/>
      <c r="IAA512" s="329"/>
      <c r="IAB512" s="329"/>
      <c r="IAC512" s="329"/>
      <c r="IAD512" s="329"/>
      <c r="IAE512" s="329"/>
      <c r="IAF512" s="329"/>
      <c r="IAG512" s="329"/>
      <c r="IAH512" s="329"/>
      <c r="IAI512" s="329"/>
      <c r="IAJ512" s="329"/>
      <c r="IAK512" s="329"/>
      <c r="IAL512" s="329"/>
      <c r="IAM512" s="329"/>
      <c r="IAN512" s="329"/>
      <c r="IAO512" s="329"/>
      <c r="IAP512" s="329"/>
      <c r="IAQ512" s="329"/>
      <c r="IAR512" s="329"/>
      <c r="IAS512" s="329"/>
      <c r="IAT512" s="329"/>
      <c r="IAU512" s="329"/>
      <c r="IAV512" s="329"/>
      <c r="IAW512" s="329"/>
      <c r="IAX512" s="329"/>
      <c r="IAY512" s="329"/>
      <c r="IAZ512" s="329"/>
      <c r="IBA512" s="329"/>
      <c r="IBB512" s="329"/>
      <c r="IBC512" s="329"/>
      <c r="IBD512" s="329"/>
      <c r="IBE512" s="329"/>
      <c r="IBF512" s="329"/>
      <c r="IBG512" s="329"/>
      <c r="IBH512" s="329"/>
      <c r="IBI512" s="329"/>
      <c r="IBJ512" s="329"/>
      <c r="IBK512" s="329"/>
      <c r="IBL512" s="329"/>
      <c r="IBM512" s="329"/>
      <c r="IBN512" s="329"/>
      <c r="IBO512" s="329"/>
      <c r="IBP512" s="329"/>
      <c r="IBQ512" s="329"/>
      <c r="IBR512" s="329"/>
      <c r="IBS512" s="329"/>
      <c r="IBT512" s="329"/>
      <c r="IBU512" s="329"/>
      <c r="IBV512" s="329"/>
      <c r="IBW512" s="329"/>
      <c r="IBX512" s="329"/>
      <c r="IBY512" s="329"/>
      <c r="IBZ512" s="329"/>
      <c r="ICA512" s="329"/>
      <c r="ICB512" s="329"/>
      <c r="ICC512" s="329"/>
      <c r="ICD512" s="329"/>
      <c r="ICE512" s="329"/>
      <c r="ICF512" s="329"/>
      <c r="ICG512" s="329"/>
      <c r="ICH512" s="329"/>
      <c r="ICI512" s="329"/>
      <c r="ICJ512" s="329"/>
      <c r="ICK512" s="329"/>
      <c r="ICL512" s="329"/>
      <c r="ICM512" s="329"/>
      <c r="ICN512" s="329"/>
      <c r="ICO512" s="329"/>
      <c r="ICP512" s="329"/>
      <c r="ICQ512" s="329"/>
      <c r="ICR512" s="329"/>
      <c r="ICS512" s="329"/>
      <c r="ICT512" s="329"/>
      <c r="ICU512" s="329"/>
      <c r="ICV512" s="329"/>
      <c r="ICW512" s="329"/>
      <c r="ICX512" s="329"/>
      <c r="ICY512" s="329"/>
      <c r="ICZ512" s="329"/>
      <c r="IDA512" s="329"/>
      <c r="IDB512" s="329"/>
      <c r="IDC512" s="329"/>
      <c r="IDD512" s="329"/>
      <c r="IDE512" s="329"/>
      <c r="IDF512" s="329"/>
      <c r="IDG512" s="329"/>
      <c r="IDH512" s="329"/>
      <c r="IDI512" s="329"/>
      <c r="IDJ512" s="329"/>
      <c r="IDK512" s="329"/>
      <c r="IDL512" s="329"/>
      <c r="IDM512" s="329"/>
      <c r="IDN512" s="329"/>
      <c r="IDO512" s="329"/>
      <c r="IDP512" s="329"/>
      <c r="IDQ512" s="329"/>
      <c r="IDR512" s="329"/>
      <c r="IDS512" s="329"/>
      <c r="IDT512" s="329"/>
      <c r="IDU512" s="329"/>
      <c r="IDV512" s="329"/>
      <c r="IDW512" s="329"/>
      <c r="IDX512" s="329"/>
      <c r="IDY512" s="329"/>
      <c r="IDZ512" s="329"/>
      <c r="IEA512" s="329"/>
      <c r="IEB512" s="329"/>
      <c r="IEC512" s="329"/>
      <c r="IED512" s="329"/>
      <c r="IEE512" s="329"/>
      <c r="IEF512" s="329"/>
      <c r="IEG512" s="329"/>
      <c r="IEH512" s="329"/>
      <c r="IEI512" s="329"/>
      <c r="IEJ512" s="329"/>
      <c r="IEK512" s="329"/>
      <c r="IEL512" s="329"/>
      <c r="IEM512" s="329"/>
      <c r="IEN512" s="329"/>
      <c r="IEO512" s="329"/>
      <c r="IEP512" s="329"/>
      <c r="IEQ512" s="329"/>
      <c r="IER512" s="329"/>
      <c r="IES512" s="329"/>
      <c r="IET512" s="329"/>
      <c r="IEU512" s="329"/>
      <c r="IEV512" s="329"/>
      <c r="IEW512" s="329"/>
      <c r="IEX512" s="329"/>
      <c r="IEY512" s="329"/>
      <c r="IEZ512" s="329"/>
      <c r="IFA512" s="329"/>
      <c r="IFB512" s="329"/>
      <c r="IFC512" s="329"/>
      <c r="IFD512" s="329"/>
      <c r="IFE512" s="329"/>
      <c r="IFF512" s="329"/>
      <c r="IFG512" s="329"/>
      <c r="IFH512" s="329"/>
      <c r="IFI512" s="329"/>
      <c r="IFJ512" s="329"/>
      <c r="IFK512" s="329"/>
      <c r="IFL512" s="329"/>
      <c r="IFM512" s="329"/>
      <c r="IFN512" s="329"/>
      <c r="IFO512" s="329"/>
      <c r="IFP512" s="329"/>
      <c r="IFQ512" s="329"/>
      <c r="IFR512" s="329"/>
      <c r="IFS512" s="329"/>
      <c r="IFT512" s="329"/>
      <c r="IFU512" s="329"/>
      <c r="IFV512" s="329"/>
      <c r="IFW512" s="329"/>
      <c r="IFX512" s="329"/>
      <c r="IFY512" s="329"/>
      <c r="IFZ512" s="329"/>
      <c r="IGA512" s="329"/>
      <c r="IGB512" s="329"/>
      <c r="IGC512" s="329"/>
      <c r="IGD512" s="329"/>
      <c r="IGE512" s="329"/>
      <c r="IGF512" s="329"/>
      <c r="IGG512" s="329"/>
      <c r="IGH512" s="329"/>
      <c r="IGI512" s="329"/>
      <c r="IGJ512" s="329"/>
      <c r="IGK512" s="329"/>
      <c r="IGL512" s="329"/>
      <c r="IGM512" s="329"/>
      <c r="IGN512" s="329"/>
      <c r="IGO512" s="329"/>
      <c r="IGP512" s="329"/>
      <c r="IGQ512" s="329"/>
      <c r="IGR512" s="329"/>
      <c r="IGS512" s="329"/>
      <c r="IGT512" s="329"/>
      <c r="IGU512" s="329"/>
      <c r="IGV512" s="329"/>
      <c r="IGW512" s="329"/>
      <c r="IGX512" s="329"/>
      <c r="IGY512" s="329"/>
      <c r="IGZ512" s="329"/>
      <c r="IHA512" s="329"/>
      <c r="IHB512" s="329"/>
      <c r="IHC512" s="329"/>
      <c r="IHD512" s="329"/>
      <c r="IHE512" s="329"/>
      <c r="IHF512" s="329"/>
      <c r="IHG512" s="329"/>
      <c r="IHH512" s="329"/>
      <c r="IHI512" s="329"/>
      <c r="IHJ512" s="329"/>
      <c r="IHK512" s="329"/>
      <c r="IHL512" s="329"/>
      <c r="IHM512" s="329"/>
      <c r="IHN512" s="329"/>
      <c r="IHO512" s="329"/>
      <c r="IHP512" s="329"/>
      <c r="IHQ512" s="329"/>
      <c r="IHR512" s="329"/>
      <c r="IHS512" s="329"/>
      <c r="IHT512" s="329"/>
      <c r="IHU512" s="329"/>
      <c r="IHV512" s="329"/>
      <c r="IHW512" s="329"/>
      <c r="IHX512" s="329"/>
      <c r="IHY512" s="329"/>
      <c r="IHZ512" s="329"/>
      <c r="IIA512" s="329"/>
      <c r="IIB512" s="329"/>
      <c r="IIC512" s="329"/>
      <c r="IID512" s="329"/>
      <c r="IIE512" s="329"/>
      <c r="IIF512" s="329"/>
      <c r="IIG512" s="329"/>
      <c r="IIH512" s="329"/>
      <c r="III512" s="329"/>
      <c r="IIJ512" s="329"/>
      <c r="IIK512" s="329"/>
      <c r="IIL512" s="329"/>
      <c r="IIM512" s="329"/>
      <c r="IIN512" s="329"/>
      <c r="IIO512" s="329"/>
      <c r="IIP512" s="329"/>
      <c r="IIQ512" s="329"/>
      <c r="IIR512" s="329"/>
      <c r="IIS512" s="329"/>
      <c r="IIT512" s="329"/>
      <c r="IIU512" s="329"/>
      <c r="IIV512" s="329"/>
      <c r="IIW512" s="329"/>
      <c r="IIX512" s="329"/>
      <c r="IIY512" s="329"/>
      <c r="IIZ512" s="329"/>
      <c r="IJA512" s="329"/>
      <c r="IJB512" s="329"/>
      <c r="IJC512" s="329"/>
      <c r="IJD512" s="329"/>
      <c r="IJE512" s="329"/>
      <c r="IJF512" s="329"/>
      <c r="IJG512" s="329"/>
      <c r="IJH512" s="329"/>
      <c r="IJI512" s="329"/>
      <c r="IJJ512" s="329"/>
      <c r="IJK512" s="329"/>
      <c r="IJL512" s="329"/>
      <c r="IJM512" s="329"/>
      <c r="IJN512" s="329"/>
      <c r="IJO512" s="329"/>
      <c r="IJP512" s="329"/>
      <c r="IJQ512" s="329"/>
      <c r="IJR512" s="329"/>
      <c r="IJS512" s="329"/>
      <c r="IJT512" s="329"/>
      <c r="IJU512" s="329"/>
      <c r="IJV512" s="329"/>
      <c r="IJW512" s="329"/>
      <c r="IJX512" s="329"/>
      <c r="IJY512" s="329"/>
      <c r="IJZ512" s="329"/>
      <c r="IKA512" s="329"/>
      <c r="IKB512" s="329"/>
      <c r="IKC512" s="329"/>
      <c r="IKD512" s="329"/>
      <c r="IKE512" s="329"/>
      <c r="IKF512" s="329"/>
      <c r="IKG512" s="329"/>
      <c r="IKH512" s="329"/>
      <c r="IKI512" s="329"/>
      <c r="IKJ512" s="329"/>
      <c r="IKK512" s="329"/>
      <c r="IKL512" s="329"/>
      <c r="IKM512" s="329"/>
      <c r="IKN512" s="329"/>
      <c r="IKO512" s="329"/>
      <c r="IKP512" s="329"/>
      <c r="IKQ512" s="329"/>
      <c r="IKR512" s="329"/>
      <c r="IKS512" s="329"/>
      <c r="IKT512" s="329"/>
      <c r="IKU512" s="329"/>
      <c r="IKV512" s="329"/>
      <c r="IKW512" s="329"/>
      <c r="IKX512" s="329"/>
      <c r="IKY512" s="329"/>
      <c r="IKZ512" s="329"/>
      <c r="ILA512" s="329"/>
      <c r="ILB512" s="329"/>
      <c r="ILC512" s="329"/>
      <c r="ILD512" s="329"/>
      <c r="ILE512" s="329"/>
      <c r="ILF512" s="329"/>
      <c r="ILG512" s="329"/>
      <c r="ILH512" s="329"/>
      <c r="ILI512" s="329"/>
      <c r="ILJ512" s="329"/>
      <c r="ILK512" s="329"/>
      <c r="ILL512" s="329"/>
      <c r="ILM512" s="329"/>
      <c r="ILN512" s="329"/>
      <c r="ILO512" s="329"/>
      <c r="ILP512" s="329"/>
      <c r="ILQ512" s="329"/>
      <c r="ILR512" s="329"/>
      <c r="ILS512" s="329"/>
      <c r="ILT512" s="329"/>
      <c r="ILU512" s="329"/>
      <c r="ILV512" s="329"/>
      <c r="ILW512" s="329"/>
      <c r="ILX512" s="329"/>
      <c r="ILY512" s="329"/>
      <c r="ILZ512" s="329"/>
      <c r="IMA512" s="329"/>
      <c r="IMB512" s="329"/>
      <c r="IMC512" s="329"/>
      <c r="IMD512" s="329"/>
      <c r="IME512" s="329"/>
      <c r="IMF512" s="329"/>
      <c r="IMG512" s="329"/>
      <c r="IMH512" s="329"/>
      <c r="IMI512" s="329"/>
      <c r="IMJ512" s="329"/>
      <c r="IMK512" s="329"/>
      <c r="IML512" s="329"/>
      <c r="IMM512" s="329"/>
      <c r="IMN512" s="329"/>
      <c r="IMO512" s="329"/>
      <c r="IMP512" s="329"/>
      <c r="IMQ512" s="329"/>
      <c r="IMR512" s="329"/>
      <c r="IMS512" s="329"/>
      <c r="IMT512" s="329"/>
      <c r="IMU512" s="329"/>
      <c r="IMV512" s="329"/>
      <c r="IMW512" s="329"/>
      <c r="IMX512" s="329"/>
      <c r="IMY512" s="329"/>
      <c r="IMZ512" s="329"/>
      <c r="INA512" s="329"/>
      <c r="INB512" s="329"/>
      <c r="INC512" s="329"/>
      <c r="IND512" s="329"/>
      <c r="INE512" s="329"/>
      <c r="INF512" s="329"/>
      <c r="ING512" s="329"/>
      <c r="INH512" s="329"/>
      <c r="INI512" s="329"/>
      <c r="INJ512" s="329"/>
      <c r="INK512" s="329"/>
      <c r="INL512" s="329"/>
      <c r="INM512" s="329"/>
      <c r="INN512" s="329"/>
      <c r="INO512" s="329"/>
      <c r="INP512" s="329"/>
      <c r="INQ512" s="329"/>
      <c r="INR512" s="329"/>
      <c r="INS512" s="329"/>
      <c r="INT512" s="329"/>
      <c r="INU512" s="329"/>
      <c r="INV512" s="329"/>
      <c r="INW512" s="329"/>
      <c r="INX512" s="329"/>
      <c r="INY512" s="329"/>
      <c r="INZ512" s="329"/>
      <c r="IOA512" s="329"/>
      <c r="IOB512" s="329"/>
      <c r="IOC512" s="329"/>
      <c r="IOD512" s="329"/>
      <c r="IOE512" s="329"/>
      <c r="IOF512" s="329"/>
      <c r="IOG512" s="329"/>
      <c r="IOH512" s="329"/>
      <c r="IOI512" s="329"/>
      <c r="IOJ512" s="329"/>
      <c r="IOK512" s="329"/>
      <c r="IOL512" s="329"/>
      <c r="IOM512" s="329"/>
      <c r="ION512" s="329"/>
      <c r="IOO512" s="329"/>
      <c r="IOP512" s="329"/>
      <c r="IOQ512" s="329"/>
      <c r="IOR512" s="329"/>
      <c r="IOS512" s="329"/>
      <c r="IOT512" s="329"/>
      <c r="IOU512" s="329"/>
      <c r="IOV512" s="329"/>
      <c r="IOW512" s="329"/>
      <c r="IOX512" s="329"/>
      <c r="IOY512" s="329"/>
      <c r="IOZ512" s="329"/>
      <c r="IPA512" s="329"/>
      <c r="IPB512" s="329"/>
      <c r="IPC512" s="329"/>
      <c r="IPD512" s="329"/>
      <c r="IPE512" s="329"/>
      <c r="IPF512" s="329"/>
      <c r="IPG512" s="329"/>
      <c r="IPH512" s="329"/>
      <c r="IPI512" s="329"/>
      <c r="IPJ512" s="329"/>
      <c r="IPK512" s="329"/>
      <c r="IPL512" s="329"/>
      <c r="IPM512" s="329"/>
      <c r="IPN512" s="329"/>
      <c r="IPO512" s="329"/>
      <c r="IPP512" s="329"/>
      <c r="IPQ512" s="329"/>
      <c r="IPR512" s="329"/>
      <c r="IPS512" s="329"/>
      <c r="IPT512" s="329"/>
      <c r="IPU512" s="329"/>
      <c r="IPV512" s="329"/>
      <c r="IPW512" s="329"/>
      <c r="IPX512" s="329"/>
      <c r="IPY512" s="329"/>
      <c r="IPZ512" s="329"/>
      <c r="IQA512" s="329"/>
      <c r="IQB512" s="329"/>
      <c r="IQC512" s="329"/>
      <c r="IQD512" s="329"/>
      <c r="IQE512" s="329"/>
      <c r="IQF512" s="329"/>
      <c r="IQG512" s="329"/>
      <c r="IQH512" s="329"/>
      <c r="IQI512" s="329"/>
      <c r="IQJ512" s="329"/>
      <c r="IQK512" s="329"/>
      <c r="IQL512" s="329"/>
      <c r="IQM512" s="329"/>
      <c r="IQN512" s="329"/>
      <c r="IQO512" s="329"/>
      <c r="IQP512" s="329"/>
      <c r="IQQ512" s="329"/>
      <c r="IQR512" s="329"/>
      <c r="IQS512" s="329"/>
      <c r="IQT512" s="329"/>
      <c r="IQU512" s="329"/>
      <c r="IQV512" s="329"/>
      <c r="IQW512" s="329"/>
      <c r="IQX512" s="329"/>
      <c r="IQY512" s="329"/>
      <c r="IQZ512" s="329"/>
      <c r="IRA512" s="329"/>
      <c r="IRB512" s="329"/>
      <c r="IRC512" s="329"/>
      <c r="IRD512" s="329"/>
      <c r="IRE512" s="329"/>
      <c r="IRF512" s="329"/>
      <c r="IRG512" s="329"/>
      <c r="IRH512" s="329"/>
      <c r="IRI512" s="329"/>
      <c r="IRJ512" s="329"/>
      <c r="IRK512" s="329"/>
      <c r="IRL512" s="329"/>
      <c r="IRM512" s="329"/>
      <c r="IRN512" s="329"/>
      <c r="IRO512" s="329"/>
      <c r="IRP512" s="329"/>
      <c r="IRQ512" s="329"/>
      <c r="IRR512" s="329"/>
      <c r="IRS512" s="329"/>
      <c r="IRT512" s="329"/>
      <c r="IRU512" s="329"/>
      <c r="IRV512" s="329"/>
      <c r="IRW512" s="329"/>
      <c r="IRX512" s="329"/>
      <c r="IRY512" s="329"/>
      <c r="IRZ512" s="329"/>
      <c r="ISA512" s="329"/>
      <c r="ISB512" s="329"/>
      <c r="ISC512" s="329"/>
      <c r="ISD512" s="329"/>
      <c r="ISE512" s="329"/>
      <c r="ISF512" s="329"/>
      <c r="ISG512" s="329"/>
      <c r="ISH512" s="329"/>
      <c r="ISI512" s="329"/>
      <c r="ISJ512" s="329"/>
      <c r="ISK512" s="329"/>
      <c r="ISL512" s="329"/>
      <c r="ISM512" s="329"/>
      <c r="ISN512" s="329"/>
      <c r="ISO512" s="329"/>
      <c r="ISP512" s="329"/>
      <c r="ISQ512" s="329"/>
      <c r="ISR512" s="329"/>
      <c r="ISS512" s="329"/>
      <c r="IST512" s="329"/>
      <c r="ISU512" s="329"/>
      <c r="ISV512" s="329"/>
      <c r="ISW512" s="329"/>
      <c r="ISX512" s="329"/>
      <c r="ISY512" s="329"/>
      <c r="ISZ512" s="329"/>
      <c r="ITA512" s="329"/>
      <c r="ITB512" s="329"/>
      <c r="ITC512" s="329"/>
      <c r="ITD512" s="329"/>
      <c r="ITE512" s="329"/>
      <c r="ITF512" s="329"/>
      <c r="ITG512" s="329"/>
      <c r="ITH512" s="329"/>
      <c r="ITI512" s="329"/>
      <c r="ITJ512" s="329"/>
      <c r="ITK512" s="329"/>
      <c r="ITL512" s="329"/>
      <c r="ITM512" s="329"/>
      <c r="ITN512" s="329"/>
      <c r="ITO512" s="329"/>
      <c r="ITP512" s="329"/>
      <c r="ITQ512" s="329"/>
      <c r="ITR512" s="329"/>
      <c r="ITS512" s="329"/>
      <c r="ITT512" s="329"/>
      <c r="ITU512" s="329"/>
      <c r="ITV512" s="329"/>
      <c r="ITW512" s="329"/>
      <c r="ITX512" s="329"/>
      <c r="ITY512" s="329"/>
      <c r="ITZ512" s="329"/>
      <c r="IUA512" s="329"/>
      <c r="IUB512" s="329"/>
      <c r="IUC512" s="329"/>
      <c r="IUD512" s="329"/>
      <c r="IUE512" s="329"/>
      <c r="IUF512" s="329"/>
      <c r="IUG512" s="329"/>
      <c r="IUH512" s="329"/>
      <c r="IUI512" s="329"/>
      <c r="IUJ512" s="329"/>
      <c r="IUK512" s="329"/>
      <c r="IUL512" s="329"/>
      <c r="IUM512" s="329"/>
      <c r="IUN512" s="329"/>
      <c r="IUO512" s="329"/>
      <c r="IUP512" s="329"/>
      <c r="IUQ512" s="329"/>
      <c r="IUR512" s="329"/>
      <c r="IUS512" s="329"/>
      <c r="IUT512" s="329"/>
      <c r="IUU512" s="329"/>
      <c r="IUV512" s="329"/>
      <c r="IUW512" s="329"/>
      <c r="IUX512" s="329"/>
      <c r="IUY512" s="329"/>
      <c r="IUZ512" s="329"/>
      <c r="IVA512" s="329"/>
      <c r="IVB512" s="329"/>
      <c r="IVC512" s="329"/>
      <c r="IVD512" s="329"/>
      <c r="IVE512" s="329"/>
      <c r="IVF512" s="329"/>
      <c r="IVG512" s="329"/>
      <c r="IVH512" s="329"/>
      <c r="IVI512" s="329"/>
      <c r="IVJ512" s="329"/>
      <c r="IVK512" s="329"/>
      <c r="IVL512" s="329"/>
      <c r="IVM512" s="329"/>
      <c r="IVN512" s="329"/>
      <c r="IVO512" s="329"/>
      <c r="IVP512" s="329"/>
      <c r="IVQ512" s="329"/>
      <c r="IVR512" s="329"/>
      <c r="IVS512" s="329"/>
      <c r="IVT512" s="329"/>
      <c r="IVU512" s="329"/>
      <c r="IVV512" s="329"/>
      <c r="IVW512" s="329"/>
      <c r="IVX512" s="329"/>
      <c r="IVY512" s="329"/>
      <c r="IVZ512" s="329"/>
      <c r="IWA512" s="329"/>
      <c r="IWB512" s="329"/>
      <c r="IWC512" s="329"/>
      <c r="IWD512" s="329"/>
      <c r="IWE512" s="329"/>
      <c r="IWF512" s="329"/>
      <c r="IWG512" s="329"/>
      <c r="IWH512" s="329"/>
      <c r="IWI512" s="329"/>
      <c r="IWJ512" s="329"/>
      <c r="IWK512" s="329"/>
      <c r="IWL512" s="329"/>
      <c r="IWM512" s="329"/>
      <c r="IWN512" s="329"/>
      <c r="IWO512" s="329"/>
      <c r="IWP512" s="329"/>
      <c r="IWQ512" s="329"/>
      <c r="IWR512" s="329"/>
      <c r="IWS512" s="329"/>
      <c r="IWT512" s="329"/>
      <c r="IWU512" s="329"/>
      <c r="IWV512" s="329"/>
      <c r="IWW512" s="329"/>
      <c r="IWX512" s="329"/>
      <c r="IWY512" s="329"/>
      <c r="IWZ512" s="329"/>
      <c r="IXA512" s="329"/>
      <c r="IXB512" s="329"/>
      <c r="IXC512" s="329"/>
      <c r="IXD512" s="329"/>
      <c r="IXE512" s="329"/>
      <c r="IXF512" s="329"/>
      <c r="IXG512" s="329"/>
      <c r="IXH512" s="329"/>
      <c r="IXI512" s="329"/>
      <c r="IXJ512" s="329"/>
      <c r="IXK512" s="329"/>
      <c r="IXL512" s="329"/>
      <c r="IXM512" s="329"/>
      <c r="IXN512" s="329"/>
      <c r="IXO512" s="329"/>
      <c r="IXP512" s="329"/>
      <c r="IXQ512" s="329"/>
      <c r="IXR512" s="329"/>
      <c r="IXS512" s="329"/>
      <c r="IXT512" s="329"/>
      <c r="IXU512" s="329"/>
      <c r="IXV512" s="329"/>
      <c r="IXW512" s="329"/>
      <c r="IXX512" s="329"/>
      <c r="IXY512" s="329"/>
      <c r="IXZ512" s="329"/>
      <c r="IYA512" s="329"/>
      <c r="IYB512" s="329"/>
      <c r="IYC512" s="329"/>
      <c r="IYD512" s="329"/>
      <c r="IYE512" s="329"/>
      <c r="IYF512" s="329"/>
      <c r="IYG512" s="329"/>
      <c r="IYH512" s="329"/>
      <c r="IYI512" s="329"/>
      <c r="IYJ512" s="329"/>
      <c r="IYK512" s="329"/>
      <c r="IYL512" s="329"/>
      <c r="IYM512" s="329"/>
      <c r="IYN512" s="329"/>
      <c r="IYO512" s="329"/>
      <c r="IYP512" s="329"/>
      <c r="IYQ512" s="329"/>
      <c r="IYR512" s="329"/>
      <c r="IYS512" s="329"/>
      <c r="IYT512" s="329"/>
      <c r="IYU512" s="329"/>
      <c r="IYV512" s="329"/>
      <c r="IYW512" s="329"/>
      <c r="IYX512" s="329"/>
      <c r="IYY512" s="329"/>
      <c r="IYZ512" s="329"/>
      <c r="IZA512" s="329"/>
      <c r="IZB512" s="329"/>
      <c r="IZC512" s="329"/>
      <c r="IZD512" s="329"/>
      <c r="IZE512" s="329"/>
      <c r="IZF512" s="329"/>
      <c r="IZG512" s="329"/>
      <c r="IZH512" s="329"/>
      <c r="IZI512" s="329"/>
      <c r="IZJ512" s="329"/>
      <c r="IZK512" s="329"/>
      <c r="IZL512" s="329"/>
      <c r="IZM512" s="329"/>
      <c r="IZN512" s="329"/>
      <c r="IZO512" s="329"/>
      <c r="IZP512" s="329"/>
      <c r="IZQ512" s="329"/>
      <c r="IZR512" s="329"/>
      <c r="IZS512" s="329"/>
      <c r="IZT512" s="329"/>
      <c r="IZU512" s="329"/>
      <c r="IZV512" s="329"/>
      <c r="IZW512" s="329"/>
      <c r="IZX512" s="329"/>
      <c r="IZY512" s="329"/>
      <c r="IZZ512" s="329"/>
      <c r="JAA512" s="329"/>
      <c r="JAB512" s="329"/>
      <c r="JAC512" s="329"/>
      <c r="JAD512" s="329"/>
      <c r="JAE512" s="329"/>
      <c r="JAF512" s="329"/>
      <c r="JAG512" s="329"/>
      <c r="JAH512" s="329"/>
      <c r="JAI512" s="329"/>
      <c r="JAJ512" s="329"/>
      <c r="JAK512" s="329"/>
      <c r="JAL512" s="329"/>
      <c r="JAM512" s="329"/>
      <c r="JAN512" s="329"/>
      <c r="JAO512" s="329"/>
      <c r="JAP512" s="329"/>
      <c r="JAQ512" s="329"/>
      <c r="JAR512" s="329"/>
      <c r="JAS512" s="329"/>
      <c r="JAT512" s="329"/>
      <c r="JAU512" s="329"/>
      <c r="JAV512" s="329"/>
      <c r="JAW512" s="329"/>
      <c r="JAX512" s="329"/>
      <c r="JAY512" s="329"/>
      <c r="JAZ512" s="329"/>
      <c r="JBA512" s="329"/>
      <c r="JBB512" s="329"/>
      <c r="JBC512" s="329"/>
      <c r="JBD512" s="329"/>
      <c r="JBE512" s="329"/>
      <c r="JBF512" s="329"/>
      <c r="JBG512" s="329"/>
      <c r="JBH512" s="329"/>
      <c r="JBI512" s="329"/>
      <c r="JBJ512" s="329"/>
      <c r="JBK512" s="329"/>
      <c r="JBL512" s="329"/>
      <c r="JBM512" s="329"/>
      <c r="JBN512" s="329"/>
      <c r="JBO512" s="329"/>
      <c r="JBP512" s="329"/>
      <c r="JBQ512" s="329"/>
      <c r="JBR512" s="329"/>
      <c r="JBS512" s="329"/>
      <c r="JBT512" s="329"/>
      <c r="JBU512" s="329"/>
      <c r="JBV512" s="329"/>
      <c r="JBW512" s="329"/>
      <c r="JBX512" s="329"/>
      <c r="JBY512" s="329"/>
      <c r="JBZ512" s="329"/>
      <c r="JCA512" s="329"/>
      <c r="JCB512" s="329"/>
      <c r="JCC512" s="329"/>
      <c r="JCD512" s="329"/>
      <c r="JCE512" s="329"/>
      <c r="JCF512" s="329"/>
      <c r="JCG512" s="329"/>
      <c r="JCH512" s="329"/>
      <c r="JCI512" s="329"/>
      <c r="JCJ512" s="329"/>
      <c r="JCK512" s="329"/>
      <c r="JCL512" s="329"/>
      <c r="JCM512" s="329"/>
      <c r="JCN512" s="329"/>
      <c r="JCO512" s="329"/>
      <c r="JCP512" s="329"/>
      <c r="JCQ512" s="329"/>
      <c r="JCR512" s="329"/>
      <c r="JCS512" s="329"/>
      <c r="JCT512" s="329"/>
      <c r="JCU512" s="329"/>
      <c r="JCV512" s="329"/>
      <c r="JCW512" s="329"/>
      <c r="JCX512" s="329"/>
      <c r="JCY512" s="329"/>
      <c r="JCZ512" s="329"/>
      <c r="JDA512" s="329"/>
      <c r="JDB512" s="329"/>
      <c r="JDC512" s="329"/>
      <c r="JDD512" s="329"/>
      <c r="JDE512" s="329"/>
      <c r="JDF512" s="329"/>
      <c r="JDG512" s="329"/>
      <c r="JDH512" s="329"/>
      <c r="JDI512" s="329"/>
      <c r="JDJ512" s="329"/>
      <c r="JDK512" s="329"/>
      <c r="JDL512" s="329"/>
      <c r="JDM512" s="329"/>
      <c r="JDN512" s="329"/>
      <c r="JDO512" s="329"/>
      <c r="JDP512" s="329"/>
      <c r="JDQ512" s="329"/>
      <c r="JDR512" s="329"/>
      <c r="JDS512" s="329"/>
      <c r="JDT512" s="329"/>
      <c r="JDU512" s="329"/>
      <c r="JDV512" s="329"/>
      <c r="JDW512" s="329"/>
      <c r="JDX512" s="329"/>
      <c r="JDY512" s="329"/>
      <c r="JDZ512" s="329"/>
      <c r="JEA512" s="329"/>
      <c r="JEB512" s="329"/>
      <c r="JEC512" s="329"/>
      <c r="JED512" s="329"/>
      <c r="JEE512" s="329"/>
      <c r="JEF512" s="329"/>
      <c r="JEG512" s="329"/>
      <c r="JEH512" s="329"/>
      <c r="JEI512" s="329"/>
      <c r="JEJ512" s="329"/>
      <c r="JEK512" s="329"/>
      <c r="JEL512" s="329"/>
      <c r="JEM512" s="329"/>
      <c r="JEN512" s="329"/>
      <c r="JEO512" s="329"/>
      <c r="JEP512" s="329"/>
      <c r="JEQ512" s="329"/>
      <c r="JER512" s="329"/>
      <c r="JES512" s="329"/>
      <c r="JET512" s="329"/>
      <c r="JEU512" s="329"/>
      <c r="JEV512" s="329"/>
      <c r="JEW512" s="329"/>
      <c r="JEX512" s="329"/>
      <c r="JEY512" s="329"/>
      <c r="JEZ512" s="329"/>
      <c r="JFA512" s="329"/>
      <c r="JFB512" s="329"/>
      <c r="JFC512" s="329"/>
      <c r="JFD512" s="329"/>
      <c r="JFE512" s="329"/>
      <c r="JFF512" s="329"/>
      <c r="JFG512" s="329"/>
      <c r="JFH512" s="329"/>
      <c r="JFI512" s="329"/>
      <c r="JFJ512" s="329"/>
      <c r="JFK512" s="329"/>
      <c r="JFL512" s="329"/>
      <c r="JFM512" s="329"/>
      <c r="JFN512" s="329"/>
      <c r="JFO512" s="329"/>
      <c r="JFP512" s="329"/>
      <c r="JFQ512" s="329"/>
      <c r="JFR512" s="329"/>
      <c r="JFS512" s="329"/>
      <c r="JFT512" s="329"/>
      <c r="JFU512" s="329"/>
      <c r="JFV512" s="329"/>
      <c r="JFW512" s="329"/>
      <c r="JFX512" s="329"/>
      <c r="JFY512" s="329"/>
      <c r="JFZ512" s="329"/>
      <c r="JGA512" s="329"/>
      <c r="JGB512" s="329"/>
      <c r="JGC512" s="329"/>
      <c r="JGD512" s="329"/>
      <c r="JGE512" s="329"/>
      <c r="JGF512" s="329"/>
      <c r="JGG512" s="329"/>
      <c r="JGH512" s="329"/>
      <c r="JGI512" s="329"/>
      <c r="JGJ512" s="329"/>
      <c r="JGK512" s="329"/>
      <c r="JGL512" s="329"/>
      <c r="JGM512" s="329"/>
      <c r="JGN512" s="329"/>
      <c r="JGO512" s="329"/>
      <c r="JGP512" s="329"/>
      <c r="JGQ512" s="329"/>
      <c r="JGR512" s="329"/>
      <c r="JGS512" s="329"/>
      <c r="JGT512" s="329"/>
      <c r="JGU512" s="329"/>
      <c r="JGV512" s="329"/>
      <c r="JGW512" s="329"/>
      <c r="JGX512" s="329"/>
      <c r="JGY512" s="329"/>
      <c r="JGZ512" s="329"/>
      <c r="JHA512" s="329"/>
      <c r="JHB512" s="329"/>
      <c r="JHC512" s="329"/>
      <c r="JHD512" s="329"/>
      <c r="JHE512" s="329"/>
      <c r="JHF512" s="329"/>
      <c r="JHG512" s="329"/>
      <c r="JHH512" s="329"/>
      <c r="JHI512" s="329"/>
      <c r="JHJ512" s="329"/>
      <c r="JHK512" s="329"/>
      <c r="JHL512" s="329"/>
      <c r="JHM512" s="329"/>
      <c r="JHN512" s="329"/>
      <c r="JHO512" s="329"/>
      <c r="JHP512" s="329"/>
      <c r="JHQ512" s="329"/>
      <c r="JHR512" s="329"/>
      <c r="JHS512" s="329"/>
      <c r="JHT512" s="329"/>
      <c r="JHU512" s="329"/>
      <c r="JHV512" s="329"/>
      <c r="JHW512" s="329"/>
      <c r="JHX512" s="329"/>
      <c r="JHY512" s="329"/>
      <c r="JHZ512" s="329"/>
      <c r="JIA512" s="329"/>
      <c r="JIB512" s="329"/>
      <c r="JIC512" s="329"/>
      <c r="JID512" s="329"/>
      <c r="JIE512" s="329"/>
      <c r="JIF512" s="329"/>
      <c r="JIG512" s="329"/>
      <c r="JIH512" s="329"/>
      <c r="JII512" s="329"/>
      <c r="JIJ512" s="329"/>
      <c r="JIK512" s="329"/>
      <c r="JIL512" s="329"/>
      <c r="JIM512" s="329"/>
      <c r="JIN512" s="329"/>
      <c r="JIO512" s="329"/>
      <c r="JIP512" s="329"/>
      <c r="JIQ512" s="329"/>
      <c r="JIR512" s="329"/>
      <c r="JIS512" s="329"/>
      <c r="JIT512" s="329"/>
      <c r="JIU512" s="329"/>
      <c r="JIV512" s="329"/>
      <c r="JIW512" s="329"/>
      <c r="JIX512" s="329"/>
      <c r="JIY512" s="329"/>
      <c r="JIZ512" s="329"/>
      <c r="JJA512" s="329"/>
      <c r="JJB512" s="329"/>
      <c r="JJC512" s="329"/>
      <c r="JJD512" s="329"/>
      <c r="JJE512" s="329"/>
      <c r="JJF512" s="329"/>
      <c r="JJG512" s="329"/>
      <c r="JJH512" s="329"/>
      <c r="JJI512" s="329"/>
      <c r="JJJ512" s="329"/>
      <c r="JJK512" s="329"/>
      <c r="JJL512" s="329"/>
      <c r="JJM512" s="329"/>
      <c r="JJN512" s="329"/>
      <c r="JJO512" s="329"/>
      <c r="JJP512" s="329"/>
      <c r="JJQ512" s="329"/>
      <c r="JJR512" s="329"/>
      <c r="JJS512" s="329"/>
      <c r="JJT512" s="329"/>
      <c r="JJU512" s="329"/>
      <c r="JJV512" s="329"/>
      <c r="JJW512" s="329"/>
      <c r="JJX512" s="329"/>
      <c r="JJY512" s="329"/>
      <c r="JJZ512" s="329"/>
      <c r="JKA512" s="329"/>
      <c r="JKB512" s="329"/>
      <c r="JKC512" s="329"/>
      <c r="JKD512" s="329"/>
      <c r="JKE512" s="329"/>
      <c r="JKF512" s="329"/>
      <c r="JKG512" s="329"/>
      <c r="JKH512" s="329"/>
      <c r="JKI512" s="329"/>
      <c r="JKJ512" s="329"/>
      <c r="JKK512" s="329"/>
      <c r="JKL512" s="329"/>
      <c r="JKM512" s="329"/>
      <c r="JKN512" s="329"/>
      <c r="JKO512" s="329"/>
      <c r="JKP512" s="329"/>
      <c r="JKQ512" s="329"/>
      <c r="JKR512" s="329"/>
      <c r="JKS512" s="329"/>
      <c r="JKT512" s="329"/>
      <c r="JKU512" s="329"/>
      <c r="JKV512" s="329"/>
      <c r="JKW512" s="329"/>
      <c r="JKX512" s="329"/>
      <c r="JKY512" s="329"/>
      <c r="JKZ512" s="329"/>
      <c r="JLA512" s="329"/>
      <c r="JLB512" s="329"/>
      <c r="JLC512" s="329"/>
      <c r="JLD512" s="329"/>
      <c r="JLE512" s="329"/>
      <c r="JLF512" s="329"/>
      <c r="JLG512" s="329"/>
      <c r="JLH512" s="329"/>
      <c r="JLI512" s="329"/>
      <c r="JLJ512" s="329"/>
      <c r="JLK512" s="329"/>
      <c r="JLL512" s="329"/>
      <c r="JLM512" s="329"/>
      <c r="JLN512" s="329"/>
      <c r="JLO512" s="329"/>
      <c r="JLP512" s="329"/>
      <c r="JLQ512" s="329"/>
      <c r="JLR512" s="329"/>
      <c r="JLS512" s="329"/>
      <c r="JLT512" s="329"/>
      <c r="JLU512" s="329"/>
      <c r="JLV512" s="329"/>
      <c r="JLW512" s="329"/>
      <c r="JLX512" s="329"/>
      <c r="JLY512" s="329"/>
      <c r="JLZ512" s="329"/>
      <c r="JMA512" s="329"/>
      <c r="JMB512" s="329"/>
      <c r="JMC512" s="329"/>
      <c r="JMD512" s="329"/>
      <c r="JME512" s="329"/>
      <c r="JMF512" s="329"/>
      <c r="JMG512" s="329"/>
      <c r="JMH512" s="329"/>
      <c r="JMI512" s="329"/>
      <c r="JMJ512" s="329"/>
      <c r="JMK512" s="329"/>
      <c r="JML512" s="329"/>
      <c r="JMM512" s="329"/>
      <c r="JMN512" s="329"/>
      <c r="JMO512" s="329"/>
      <c r="JMP512" s="329"/>
      <c r="JMQ512" s="329"/>
      <c r="JMR512" s="329"/>
      <c r="JMS512" s="329"/>
      <c r="JMT512" s="329"/>
      <c r="JMU512" s="329"/>
      <c r="JMV512" s="329"/>
      <c r="JMW512" s="329"/>
      <c r="JMX512" s="329"/>
      <c r="JMY512" s="329"/>
      <c r="JMZ512" s="329"/>
      <c r="JNA512" s="329"/>
      <c r="JNB512" s="329"/>
      <c r="JNC512" s="329"/>
      <c r="JND512" s="329"/>
      <c r="JNE512" s="329"/>
      <c r="JNF512" s="329"/>
      <c r="JNG512" s="329"/>
      <c r="JNH512" s="329"/>
      <c r="JNI512" s="329"/>
      <c r="JNJ512" s="329"/>
      <c r="JNK512" s="329"/>
      <c r="JNL512" s="329"/>
      <c r="JNM512" s="329"/>
      <c r="JNN512" s="329"/>
      <c r="JNO512" s="329"/>
      <c r="JNP512" s="329"/>
      <c r="JNQ512" s="329"/>
      <c r="JNR512" s="329"/>
      <c r="JNS512" s="329"/>
      <c r="JNT512" s="329"/>
      <c r="JNU512" s="329"/>
      <c r="JNV512" s="329"/>
      <c r="JNW512" s="329"/>
      <c r="JNX512" s="329"/>
      <c r="JNY512" s="329"/>
      <c r="JNZ512" s="329"/>
      <c r="JOA512" s="329"/>
      <c r="JOB512" s="329"/>
      <c r="JOC512" s="329"/>
      <c r="JOD512" s="329"/>
      <c r="JOE512" s="329"/>
      <c r="JOF512" s="329"/>
      <c r="JOG512" s="329"/>
      <c r="JOH512" s="329"/>
      <c r="JOI512" s="329"/>
      <c r="JOJ512" s="329"/>
      <c r="JOK512" s="329"/>
      <c r="JOL512" s="329"/>
      <c r="JOM512" s="329"/>
      <c r="JON512" s="329"/>
      <c r="JOO512" s="329"/>
      <c r="JOP512" s="329"/>
      <c r="JOQ512" s="329"/>
      <c r="JOR512" s="329"/>
      <c r="JOS512" s="329"/>
      <c r="JOT512" s="329"/>
      <c r="JOU512" s="329"/>
      <c r="JOV512" s="329"/>
      <c r="JOW512" s="329"/>
      <c r="JOX512" s="329"/>
      <c r="JOY512" s="329"/>
      <c r="JOZ512" s="329"/>
      <c r="JPA512" s="329"/>
      <c r="JPB512" s="329"/>
      <c r="JPC512" s="329"/>
      <c r="JPD512" s="329"/>
      <c r="JPE512" s="329"/>
      <c r="JPF512" s="329"/>
      <c r="JPG512" s="329"/>
      <c r="JPH512" s="329"/>
      <c r="JPI512" s="329"/>
      <c r="JPJ512" s="329"/>
      <c r="JPK512" s="329"/>
      <c r="JPL512" s="329"/>
      <c r="JPM512" s="329"/>
      <c r="JPN512" s="329"/>
      <c r="JPO512" s="329"/>
      <c r="JPP512" s="329"/>
      <c r="JPQ512" s="329"/>
      <c r="JPR512" s="329"/>
      <c r="JPS512" s="329"/>
      <c r="JPT512" s="329"/>
      <c r="JPU512" s="329"/>
      <c r="JPV512" s="329"/>
      <c r="JPW512" s="329"/>
      <c r="JPX512" s="329"/>
      <c r="JPY512" s="329"/>
      <c r="JPZ512" s="329"/>
      <c r="JQA512" s="329"/>
      <c r="JQB512" s="329"/>
      <c r="JQC512" s="329"/>
      <c r="JQD512" s="329"/>
      <c r="JQE512" s="329"/>
      <c r="JQF512" s="329"/>
      <c r="JQG512" s="329"/>
      <c r="JQH512" s="329"/>
      <c r="JQI512" s="329"/>
      <c r="JQJ512" s="329"/>
      <c r="JQK512" s="329"/>
      <c r="JQL512" s="329"/>
      <c r="JQM512" s="329"/>
      <c r="JQN512" s="329"/>
      <c r="JQO512" s="329"/>
      <c r="JQP512" s="329"/>
      <c r="JQQ512" s="329"/>
      <c r="JQR512" s="329"/>
      <c r="JQS512" s="329"/>
      <c r="JQT512" s="329"/>
      <c r="JQU512" s="329"/>
      <c r="JQV512" s="329"/>
      <c r="JQW512" s="329"/>
      <c r="JQX512" s="329"/>
      <c r="JQY512" s="329"/>
      <c r="JQZ512" s="329"/>
      <c r="JRA512" s="329"/>
      <c r="JRB512" s="329"/>
      <c r="JRC512" s="329"/>
      <c r="JRD512" s="329"/>
      <c r="JRE512" s="329"/>
      <c r="JRF512" s="329"/>
      <c r="JRG512" s="329"/>
      <c r="JRH512" s="329"/>
      <c r="JRI512" s="329"/>
      <c r="JRJ512" s="329"/>
      <c r="JRK512" s="329"/>
      <c r="JRL512" s="329"/>
      <c r="JRM512" s="329"/>
      <c r="JRN512" s="329"/>
      <c r="JRO512" s="329"/>
      <c r="JRP512" s="329"/>
      <c r="JRQ512" s="329"/>
      <c r="JRR512" s="329"/>
      <c r="JRS512" s="329"/>
      <c r="JRT512" s="329"/>
      <c r="JRU512" s="329"/>
      <c r="JRV512" s="329"/>
      <c r="JRW512" s="329"/>
      <c r="JRX512" s="329"/>
      <c r="JRY512" s="329"/>
      <c r="JRZ512" s="329"/>
      <c r="JSA512" s="329"/>
      <c r="JSB512" s="329"/>
      <c r="JSC512" s="329"/>
      <c r="JSD512" s="329"/>
      <c r="JSE512" s="329"/>
      <c r="JSF512" s="329"/>
      <c r="JSG512" s="329"/>
      <c r="JSH512" s="329"/>
      <c r="JSI512" s="329"/>
      <c r="JSJ512" s="329"/>
      <c r="JSK512" s="329"/>
      <c r="JSL512" s="329"/>
      <c r="JSM512" s="329"/>
      <c r="JSN512" s="329"/>
      <c r="JSO512" s="329"/>
      <c r="JSP512" s="329"/>
      <c r="JSQ512" s="329"/>
      <c r="JSR512" s="329"/>
      <c r="JSS512" s="329"/>
      <c r="JST512" s="329"/>
      <c r="JSU512" s="329"/>
      <c r="JSV512" s="329"/>
      <c r="JSW512" s="329"/>
      <c r="JSX512" s="329"/>
      <c r="JSY512" s="329"/>
      <c r="JSZ512" s="329"/>
      <c r="JTA512" s="329"/>
      <c r="JTB512" s="329"/>
      <c r="JTC512" s="329"/>
      <c r="JTD512" s="329"/>
      <c r="JTE512" s="329"/>
      <c r="JTF512" s="329"/>
      <c r="JTG512" s="329"/>
      <c r="JTH512" s="329"/>
      <c r="JTI512" s="329"/>
      <c r="JTJ512" s="329"/>
      <c r="JTK512" s="329"/>
      <c r="JTL512" s="329"/>
      <c r="JTM512" s="329"/>
      <c r="JTN512" s="329"/>
      <c r="JTO512" s="329"/>
      <c r="JTP512" s="329"/>
      <c r="JTQ512" s="329"/>
      <c r="JTR512" s="329"/>
      <c r="JTS512" s="329"/>
      <c r="JTT512" s="329"/>
      <c r="JTU512" s="329"/>
      <c r="JTV512" s="329"/>
      <c r="JTW512" s="329"/>
      <c r="JTX512" s="329"/>
      <c r="JTY512" s="329"/>
      <c r="JTZ512" s="329"/>
      <c r="JUA512" s="329"/>
      <c r="JUB512" s="329"/>
      <c r="JUC512" s="329"/>
      <c r="JUD512" s="329"/>
      <c r="JUE512" s="329"/>
      <c r="JUF512" s="329"/>
      <c r="JUG512" s="329"/>
      <c r="JUH512" s="329"/>
      <c r="JUI512" s="329"/>
      <c r="JUJ512" s="329"/>
      <c r="JUK512" s="329"/>
      <c r="JUL512" s="329"/>
      <c r="JUM512" s="329"/>
      <c r="JUN512" s="329"/>
      <c r="JUO512" s="329"/>
      <c r="JUP512" s="329"/>
      <c r="JUQ512" s="329"/>
      <c r="JUR512" s="329"/>
      <c r="JUS512" s="329"/>
      <c r="JUT512" s="329"/>
      <c r="JUU512" s="329"/>
      <c r="JUV512" s="329"/>
      <c r="JUW512" s="329"/>
      <c r="JUX512" s="329"/>
      <c r="JUY512" s="329"/>
      <c r="JUZ512" s="329"/>
      <c r="JVA512" s="329"/>
      <c r="JVB512" s="329"/>
      <c r="JVC512" s="329"/>
      <c r="JVD512" s="329"/>
      <c r="JVE512" s="329"/>
      <c r="JVF512" s="329"/>
      <c r="JVG512" s="329"/>
      <c r="JVH512" s="329"/>
      <c r="JVI512" s="329"/>
      <c r="JVJ512" s="329"/>
      <c r="JVK512" s="329"/>
      <c r="JVL512" s="329"/>
      <c r="JVM512" s="329"/>
      <c r="JVN512" s="329"/>
      <c r="JVO512" s="329"/>
      <c r="JVP512" s="329"/>
      <c r="JVQ512" s="329"/>
      <c r="JVR512" s="329"/>
      <c r="JVS512" s="329"/>
      <c r="JVT512" s="329"/>
      <c r="JVU512" s="329"/>
      <c r="JVV512" s="329"/>
      <c r="JVW512" s="329"/>
      <c r="JVX512" s="329"/>
      <c r="JVY512" s="329"/>
      <c r="JVZ512" s="329"/>
      <c r="JWA512" s="329"/>
      <c r="JWB512" s="329"/>
      <c r="JWC512" s="329"/>
      <c r="JWD512" s="329"/>
      <c r="JWE512" s="329"/>
      <c r="JWF512" s="329"/>
      <c r="JWG512" s="329"/>
      <c r="JWH512" s="329"/>
      <c r="JWI512" s="329"/>
      <c r="JWJ512" s="329"/>
      <c r="JWK512" s="329"/>
      <c r="JWL512" s="329"/>
      <c r="JWM512" s="329"/>
      <c r="JWN512" s="329"/>
      <c r="JWO512" s="329"/>
      <c r="JWP512" s="329"/>
      <c r="JWQ512" s="329"/>
      <c r="JWR512" s="329"/>
      <c r="JWS512" s="329"/>
      <c r="JWT512" s="329"/>
      <c r="JWU512" s="329"/>
      <c r="JWV512" s="329"/>
      <c r="JWW512" s="329"/>
      <c r="JWX512" s="329"/>
      <c r="JWY512" s="329"/>
      <c r="JWZ512" s="329"/>
      <c r="JXA512" s="329"/>
      <c r="JXB512" s="329"/>
      <c r="JXC512" s="329"/>
      <c r="JXD512" s="329"/>
      <c r="JXE512" s="329"/>
      <c r="JXF512" s="329"/>
      <c r="JXG512" s="329"/>
      <c r="JXH512" s="329"/>
      <c r="JXI512" s="329"/>
      <c r="JXJ512" s="329"/>
      <c r="JXK512" s="329"/>
      <c r="JXL512" s="329"/>
      <c r="JXM512" s="329"/>
      <c r="JXN512" s="329"/>
      <c r="JXO512" s="329"/>
      <c r="JXP512" s="329"/>
      <c r="JXQ512" s="329"/>
      <c r="JXR512" s="329"/>
      <c r="JXS512" s="329"/>
      <c r="JXT512" s="329"/>
      <c r="JXU512" s="329"/>
      <c r="JXV512" s="329"/>
      <c r="JXW512" s="329"/>
      <c r="JXX512" s="329"/>
      <c r="JXY512" s="329"/>
      <c r="JXZ512" s="329"/>
      <c r="JYA512" s="329"/>
      <c r="JYB512" s="329"/>
      <c r="JYC512" s="329"/>
      <c r="JYD512" s="329"/>
      <c r="JYE512" s="329"/>
      <c r="JYF512" s="329"/>
      <c r="JYG512" s="329"/>
      <c r="JYH512" s="329"/>
      <c r="JYI512" s="329"/>
      <c r="JYJ512" s="329"/>
      <c r="JYK512" s="329"/>
      <c r="JYL512" s="329"/>
      <c r="JYM512" s="329"/>
      <c r="JYN512" s="329"/>
      <c r="JYO512" s="329"/>
      <c r="JYP512" s="329"/>
      <c r="JYQ512" s="329"/>
      <c r="JYR512" s="329"/>
      <c r="JYS512" s="329"/>
      <c r="JYT512" s="329"/>
      <c r="JYU512" s="329"/>
      <c r="JYV512" s="329"/>
      <c r="JYW512" s="329"/>
      <c r="JYX512" s="329"/>
      <c r="JYY512" s="329"/>
      <c r="JYZ512" s="329"/>
      <c r="JZA512" s="329"/>
      <c r="JZB512" s="329"/>
      <c r="JZC512" s="329"/>
      <c r="JZD512" s="329"/>
      <c r="JZE512" s="329"/>
      <c r="JZF512" s="329"/>
      <c r="JZG512" s="329"/>
      <c r="JZH512" s="329"/>
      <c r="JZI512" s="329"/>
      <c r="JZJ512" s="329"/>
      <c r="JZK512" s="329"/>
      <c r="JZL512" s="329"/>
      <c r="JZM512" s="329"/>
      <c r="JZN512" s="329"/>
      <c r="JZO512" s="329"/>
      <c r="JZP512" s="329"/>
      <c r="JZQ512" s="329"/>
      <c r="JZR512" s="329"/>
      <c r="JZS512" s="329"/>
      <c r="JZT512" s="329"/>
      <c r="JZU512" s="329"/>
      <c r="JZV512" s="329"/>
      <c r="JZW512" s="329"/>
      <c r="JZX512" s="329"/>
      <c r="JZY512" s="329"/>
      <c r="JZZ512" s="329"/>
      <c r="KAA512" s="329"/>
      <c r="KAB512" s="329"/>
      <c r="KAC512" s="329"/>
      <c r="KAD512" s="329"/>
      <c r="KAE512" s="329"/>
      <c r="KAF512" s="329"/>
      <c r="KAG512" s="329"/>
      <c r="KAH512" s="329"/>
      <c r="KAI512" s="329"/>
      <c r="KAJ512" s="329"/>
      <c r="KAK512" s="329"/>
      <c r="KAL512" s="329"/>
      <c r="KAM512" s="329"/>
      <c r="KAN512" s="329"/>
      <c r="KAO512" s="329"/>
      <c r="KAP512" s="329"/>
      <c r="KAQ512" s="329"/>
      <c r="KAR512" s="329"/>
      <c r="KAS512" s="329"/>
      <c r="KAT512" s="329"/>
      <c r="KAU512" s="329"/>
      <c r="KAV512" s="329"/>
      <c r="KAW512" s="329"/>
      <c r="KAX512" s="329"/>
      <c r="KAY512" s="329"/>
      <c r="KAZ512" s="329"/>
      <c r="KBA512" s="329"/>
      <c r="KBB512" s="329"/>
      <c r="KBC512" s="329"/>
      <c r="KBD512" s="329"/>
      <c r="KBE512" s="329"/>
      <c r="KBF512" s="329"/>
      <c r="KBG512" s="329"/>
      <c r="KBH512" s="329"/>
      <c r="KBI512" s="329"/>
      <c r="KBJ512" s="329"/>
      <c r="KBK512" s="329"/>
      <c r="KBL512" s="329"/>
      <c r="KBM512" s="329"/>
      <c r="KBN512" s="329"/>
      <c r="KBO512" s="329"/>
      <c r="KBP512" s="329"/>
      <c r="KBQ512" s="329"/>
      <c r="KBR512" s="329"/>
      <c r="KBS512" s="329"/>
      <c r="KBT512" s="329"/>
      <c r="KBU512" s="329"/>
      <c r="KBV512" s="329"/>
      <c r="KBW512" s="329"/>
      <c r="KBX512" s="329"/>
      <c r="KBY512" s="329"/>
      <c r="KBZ512" s="329"/>
      <c r="KCA512" s="329"/>
      <c r="KCB512" s="329"/>
      <c r="KCC512" s="329"/>
      <c r="KCD512" s="329"/>
      <c r="KCE512" s="329"/>
      <c r="KCF512" s="329"/>
      <c r="KCG512" s="329"/>
      <c r="KCH512" s="329"/>
      <c r="KCI512" s="329"/>
      <c r="KCJ512" s="329"/>
      <c r="KCK512" s="329"/>
      <c r="KCL512" s="329"/>
      <c r="KCM512" s="329"/>
      <c r="KCN512" s="329"/>
      <c r="KCO512" s="329"/>
      <c r="KCP512" s="329"/>
      <c r="KCQ512" s="329"/>
      <c r="KCR512" s="329"/>
      <c r="KCS512" s="329"/>
      <c r="KCT512" s="329"/>
      <c r="KCU512" s="329"/>
      <c r="KCV512" s="329"/>
      <c r="KCW512" s="329"/>
      <c r="KCX512" s="329"/>
      <c r="KCY512" s="329"/>
      <c r="KCZ512" s="329"/>
      <c r="KDA512" s="329"/>
      <c r="KDB512" s="329"/>
      <c r="KDC512" s="329"/>
      <c r="KDD512" s="329"/>
      <c r="KDE512" s="329"/>
      <c r="KDF512" s="329"/>
      <c r="KDG512" s="329"/>
      <c r="KDH512" s="329"/>
      <c r="KDI512" s="329"/>
      <c r="KDJ512" s="329"/>
      <c r="KDK512" s="329"/>
      <c r="KDL512" s="329"/>
      <c r="KDM512" s="329"/>
      <c r="KDN512" s="329"/>
      <c r="KDO512" s="329"/>
      <c r="KDP512" s="329"/>
      <c r="KDQ512" s="329"/>
      <c r="KDR512" s="329"/>
      <c r="KDS512" s="329"/>
      <c r="KDT512" s="329"/>
      <c r="KDU512" s="329"/>
      <c r="KDV512" s="329"/>
      <c r="KDW512" s="329"/>
      <c r="KDX512" s="329"/>
      <c r="KDY512" s="329"/>
      <c r="KDZ512" s="329"/>
      <c r="KEA512" s="329"/>
      <c r="KEB512" s="329"/>
      <c r="KEC512" s="329"/>
      <c r="KED512" s="329"/>
      <c r="KEE512" s="329"/>
      <c r="KEF512" s="329"/>
      <c r="KEG512" s="329"/>
      <c r="KEH512" s="329"/>
      <c r="KEI512" s="329"/>
      <c r="KEJ512" s="329"/>
      <c r="KEK512" s="329"/>
      <c r="KEL512" s="329"/>
      <c r="KEM512" s="329"/>
      <c r="KEN512" s="329"/>
      <c r="KEO512" s="329"/>
      <c r="KEP512" s="329"/>
      <c r="KEQ512" s="329"/>
      <c r="KER512" s="329"/>
      <c r="KES512" s="329"/>
      <c r="KET512" s="329"/>
      <c r="KEU512" s="329"/>
      <c r="KEV512" s="329"/>
      <c r="KEW512" s="329"/>
      <c r="KEX512" s="329"/>
      <c r="KEY512" s="329"/>
      <c r="KEZ512" s="329"/>
      <c r="KFA512" s="329"/>
      <c r="KFB512" s="329"/>
      <c r="KFC512" s="329"/>
      <c r="KFD512" s="329"/>
      <c r="KFE512" s="329"/>
      <c r="KFF512" s="329"/>
      <c r="KFG512" s="329"/>
      <c r="KFH512" s="329"/>
      <c r="KFI512" s="329"/>
      <c r="KFJ512" s="329"/>
      <c r="KFK512" s="329"/>
      <c r="KFL512" s="329"/>
      <c r="KFM512" s="329"/>
      <c r="KFN512" s="329"/>
      <c r="KFO512" s="329"/>
      <c r="KFP512" s="329"/>
      <c r="KFQ512" s="329"/>
      <c r="KFR512" s="329"/>
      <c r="KFS512" s="329"/>
      <c r="KFT512" s="329"/>
      <c r="KFU512" s="329"/>
      <c r="KFV512" s="329"/>
      <c r="KFW512" s="329"/>
      <c r="KFX512" s="329"/>
      <c r="KFY512" s="329"/>
      <c r="KFZ512" s="329"/>
      <c r="KGA512" s="329"/>
      <c r="KGB512" s="329"/>
      <c r="KGC512" s="329"/>
      <c r="KGD512" s="329"/>
      <c r="KGE512" s="329"/>
      <c r="KGF512" s="329"/>
      <c r="KGG512" s="329"/>
      <c r="KGH512" s="329"/>
      <c r="KGI512" s="329"/>
      <c r="KGJ512" s="329"/>
      <c r="KGK512" s="329"/>
      <c r="KGL512" s="329"/>
      <c r="KGM512" s="329"/>
      <c r="KGN512" s="329"/>
      <c r="KGO512" s="329"/>
      <c r="KGP512" s="329"/>
      <c r="KGQ512" s="329"/>
      <c r="KGR512" s="329"/>
      <c r="KGS512" s="329"/>
      <c r="KGT512" s="329"/>
      <c r="KGU512" s="329"/>
      <c r="KGV512" s="329"/>
      <c r="KGW512" s="329"/>
      <c r="KGX512" s="329"/>
      <c r="KGY512" s="329"/>
      <c r="KGZ512" s="329"/>
      <c r="KHA512" s="329"/>
      <c r="KHB512" s="329"/>
      <c r="KHC512" s="329"/>
      <c r="KHD512" s="329"/>
      <c r="KHE512" s="329"/>
      <c r="KHF512" s="329"/>
      <c r="KHG512" s="329"/>
      <c r="KHH512" s="329"/>
      <c r="KHI512" s="329"/>
      <c r="KHJ512" s="329"/>
      <c r="KHK512" s="329"/>
      <c r="KHL512" s="329"/>
      <c r="KHM512" s="329"/>
      <c r="KHN512" s="329"/>
      <c r="KHO512" s="329"/>
      <c r="KHP512" s="329"/>
      <c r="KHQ512" s="329"/>
      <c r="KHR512" s="329"/>
      <c r="KHS512" s="329"/>
      <c r="KHT512" s="329"/>
      <c r="KHU512" s="329"/>
      <c r="KHV512" s="329"/>
      <c r="KHW512" s="329"/>
      <c r="KHX512" s="329"/>
      <c r="KHY512" s="329"/>
      <c r="KHZ512" s="329"/>
      <c r="KIA512" s="329"/>
      <c r="KIB512" s="329"/>
      <c r="KIC512" s="329"/>
      <c r="KID512" s="329"/>
      <c r="KIE512" s="329"/>
      <c r="KIF512" s="329"/>
      <c r="KIG512" s="329"/>
      <c r="KIH512" s="329"/>
      <c r="KII512" s="329"/>
      <c r="KIJ512" s="329"/>
      <c r="KIK512" s="329"/>
      <c r="KIL512" s="329"/>
      <c r="KIM512" s="329"/>
      <c r="KIN512" s="329"/>
      <c r="KIO512" s="329"/>
      <c r="KIP512" s="329"/>
      <c r="KIQ512" s="329"/>
      <c r="KIR512" s="329"/>
      <c r="KIS512" s="329"/>
      <c r="KIT512" s="329"/>
      <c r="KIU512" s="329"/>
      <c r="KIV512" s="329"/>
      <c r="KIW512" s="329"/>
      <c r="KIX512" s="329"/>
      <c r="KIY512" s="329"/>
      <c r="KIZ512" s="329"/>
      <c r="KJA512" s="329"/>
      <c r="KJB512" s="329"/>
      <c r="KJC512" s="329"/>
      <c r="KJD512" s="329"/>
      <c r="KJE512" s="329"/>
      <c r="KJF512" s="329"/>
      <c r="KJG512" s="329"/>
      <c r="KJH512" s="329"/>
      <c r="KJI512" s="329"/>
      <c r="KJJ512" s="329"/>
      <c r="KJK512" s="329"/>
      <c r="KJL512" s="329"/>
      <c r="KJM512" s="329"/>
      <c r="KJN512" s="329"/>
      <c r="KJO512" s="329"/>
      <c r="KJP512" s="329"/>
      <c r="KJQ512" s="329"/>
      <c r="KJR512" s="329"/>
      <c r="KJS512" s="329"/>
      <c r="KJT512" s="329"/>
      <c r="KJU512" s="329"/>
      <c r="KJV512" s="329"/>
      <c r="KJW512" s="329"/>
      <c r="KJX512" s="329"/>
      <c r="KJY512" s="329"/>
      <c r="KJZ512" s="329"/>
      <c r="KKA512" s="329"/>
      <c r="KKB512" s="329"/>
      <c r="KKC512" s="329"/>
      <c r="KKD512" s="329"/>
      <c r="KKE512" s="329"/>
      <c r="KKF512" s="329"/>
      <c r="KKG512" s="329"/>
      <c r="KKH512" s="329"/>
      <c r="KKI512" s="329"/>
      <c r="KKJ512" s="329"/>
      <c r="KKK512" s="329"/>
      <c r="KKL512" s="329"/>
      <c r="KKM512" s="329"/>
      <c r="KKN512" s="329"/>
      <c r="KKO512" s="329"/>
      <c r="KKP512" s="329"/>
      <c r="KKQ512" s="329"/>
      <c r="KKR512" s="329"/>
      <c r="KKS512" s="329"/>
      <c r="KKT512" s="329"/>
      <c r="KKU512" s="329"/>
      <c r="KKV512" s="329"/>
      <c r="KKW512" s="329"/>
      <c r="KKX512" s="329"/>
      <c r="KKY512" s="329"/>
      <c r="KKZ512" s="329"/>
      <c r="KLA512" s="329"/>
      <c r="KLB512" s="329"/>
      <c r="KLC512" s="329"/>
      <c r="KLD512" s="329"/>
      <c r="KLE512" s="329"/>
      <c r="KLF512" s="329"/>
      <c r="KLG512" s="329"/>
      <c r="KLH512" s="329"/>
      <c r="KLI512" s="329"/>
      <c r="KLJ512" s="329"/>
      <c r="KLK512" s="329"/>
      <c r="KLL512" s="329"/>
      <c r="KLM512" s="329"/>
      <c r="KLN512" s="329"/>
      <c r="KLO512" s="329"/>
      <c r="KLP512" s="329"/>
      <c r="KLQ512" s="329"/>
      <c r="KLR512" s="329"/>
      <c r="KLS512" s="329"/>
      <c r="KLT512" s="329"/>
      <c r="KLU512" s="329"/>
      <c r="KLV512" s="329"/>
      <c r="KLW512" s="329"/>
      <c r="KLX512" s="329"/>
      <c r="KLY512" s="329"/>
      <c r="KLZ512" s="329"/>
      <c r="KMA512" s="329"/>
      <c r="KMB512" s="329"/>
      <c r="KMC512" s="329"/>
      <c r="KMD512" s="329"/>
      <c r="KME512" s="329"/>
      <c r="KMF512" s="329"/>
      <c r="KMG512" s="329"/>
      <c r="KMH512" s="329"/>
      <c r="KMI512" s="329"/>
      <c r="KMJ512" s="329"/>
      <c r="KMK512" s="329"/>
      <c r="KML512" s="329"/>
      <c r="KMM512" s="329"/>
      <c r="KMN512" s="329"/>
      <c r="KMO512" s="329"/>
      <c r="KMP512" s="329"/>
      <c r="KMQ512" s="329"/>
      <c r="KMR512" s="329"/>
      <c r="KMS512" s="329"/>
      <c r="KMT512" s="329"/>
      <c r="KMU512" s="329"/>
      <c r="KMV512" s="329"/>
      <c r="KMW512" s="329"/>
      <c r="KMX512" s="329"/>
      <c r="KMY512" s="329"/>
      <c r="KMZ512" s="329"/>
      <c r="KNA512" s="329"/>
      <c r="KNB512" s="329"/>
      <c r="KNC512" s="329"/>
      <c r="KND512" s="329"/>
      <c r="KNE512" s="329"/>
      <c r="KNF512" s="329"/>
      <c r="KNG512" s="329"/>
      <c r="KNH512" s="329"/>
      <c r="KNI512" s="329"/>
      <c r="KNJ512" s="329"/>
      <c r="KNK512" s="329"/>
      <c r="KNL512" s="329"/>
      <c r="KNM512" s="329"/>
      <c r="KNN512" s="329"/>
      <c r="KNO512" s="329"/>
      <c r="KNP512" s="329"/>
      <c r="KNQ512" s="329"/>
      <c r="KNR512" s="329"/>
      <c r="KNS512" s="329"/>
      <c r="KNT512" s="329"/>
      <c r="KNU512" s="329"/>
      <c r="KNV512" s="329"/>
      <c r="KNW512" s="329"/>
      <c r="KNX512" s="329"/>
      <c r="KNY512" s="329"/>
      <c r="KNZ512" s="329"/>
      <c r="KOA512" s="329"/>
      <c r="KOB512" s="329"/>
      <c r="KOC512" s="329"/>
      <c r="KOD512" s="329"/>
      <c r="KOE512" s="329"/>
      <c r="KOF512" s="329"/>
      <c r="KOG512" s="329"/>
      <c r="KOH512" s="329"/>
      <c r="KOI512" s="329"/>
      <c r="KOJ512" s="329"/>
      <c r="KOK512" s="329"/>
      <c r="KOL512" s="329"/>
      <c r="KOM512" s="329"/>
      <c r="KON512" s="329"/>
      <c r="KOO512" s="329"/>
      <c r="KOP512" s="329"/>
      <c r="KOQ512" s="329"/>
      <c r="KOR512" s="329"/>
      <c r="KOS512" s="329"/>
      <c r="KOT512" s="329"/>
      <c r="KOU512" s="329"/>
      <c r="KOV512" s="329"/>
      <c r="KOW512" s="329"/>
      <c r="KOX512" s="329"/>
      <c r="KOY512" s="329"/>
      <c r="KOZ512" s="329"/>
      <c r="KPA512" s="329"/>
      <c r="KPB512" s="329"/>
      <c r="KPC512" s="329"/>
      <c r="KPD512" s="329"/>
      <c r="KPE512" s="329"/>
      <c r="KPF512" s="329"/>
      <c r="KPG512" s="329"/>
      <c r="KPH512" s="329"/>
      <c r="KPI512" s="329"/>
      <c r="KPJ512" s="329"/>
      <c r="KPK512" s="329"/>
      <c r="KPL512" s="329"/>
      <c r="KPM512" s="329"/>
      <c r="KPN512" s="329"/>
      <c r="KPO512" s="329"/>
      <c r="KPP512" s="329"/>
      <c r="KPQ512" s="329"/>
      <c r="KPR512" s="329"/>
      <c r="KPS512" s="329"/>
      <c r="KPT512" s="329"/>
      <c r="KPU512" s="329"/>
      <c r="KPV512" s="329"/>
      <c r="KPW512" s="329"/>
      <c r="KPX512" s="329"/>
      <c r="KPY512" s="329"/>
      <c r="KPZ512" s="329"/>
      <c r="KQA512" s="329"/>
      <c r="KQB512" s="329"/>
      <c r="KQC512" s="329"/>
      <c r="KQD512" s="329"/>
      <c r="KQE512" s="329"/>
      <c r="KQF512" s="329"/>
      <c r="KQG512" s="329"/>
      <c r="KQH512" s="329"/>
      <c r="KQI512" s="329"/>
      <c r="KQJ512" s="329"/>
      <c r="KQK512" s="329"/>
      <c r="KQL512" s="329"/>
      <c r="KQM512" s="329"/>
      <c r="KQN512" s="329"/>
      <c r="KQO512" s="329"/>
      <c r="KQP512" s="329"/>
      <c r="KQQ512" s="329"/>
      <c r="KQR512" s="329"/>
      <c r="KQS512" s="329"/>
      <c r="KQT512" s="329"/>
      <c r="KQU512" s="329"/>
      <c r="KQV512" s="329"/>
      <c r="KQW512" s="329"/>
      <c r="KQX512" s="329"/>
      <c r="KQY512" s="329"/>
      <c r="KQZ512" s="329"/>
      <c r="KRA512" s="329"/>
      <c r="KRB512" s="329"/>
      <c r="KRC512" s="329"/>
      <c r="KRD512" s="329"/>
      <c r="KRE512" s="329"/>
      <c r="KRF512" s="329"/>
      <c r="KRG512" s="329"/>
      <c r="KRH512" s="329"/>
      <c r="KRI512" s="329"/>
      <c r="KRJ512" s="329"/>
      <c r="KRK512" s="329"/>
      <c r="KRL512" s="329"/>
      <c r="KRM512" s="329"/>
      <c r="KRN512" s="329"/>
      <c r="KRO512" s="329"/>
      <c r="KRP512" s="329"/>
      <c r="KRQ512" s="329"/>
      <c r="KRR512" s="329"/>
      <c r="KRS512" s="329"/>
      <c r="KRT512" s="329"/>
      <c r="KRU512" s="329"/>
      <c r="KRV512" s="329"/>
      <c r="KRW512" s="329"/>
      <c r="KRX512" s="329"/>
      <c r="KRY512" s="329"/>
      <c r="KRZ512" s="329"/>
      <c r="KSA512" s="329"/>
      <c r="KSB512" s="329"/>
      <c r="KSC512" s="329"/>
      <c r="KSD512" s="329"/>
      <c r="KSE512" s="329"/>
      <c r="KSF512" s="329"/>
      <c r="KSG512" s="329"/>
      <c r="KSH512" s="329"/>
      <c r="KSI512" s="329"/>
      <c r="KSJ512" s="329"/>
      <c r="KSK512" s="329"/>
      <c r="KSL512" s="329"/>
      <c r="KSM512" s="329"/>
      <c r="KSN512" s="329"/>
      <c r="KSO512" s="329"/>
      <c r="KSP512" s="329"/>
      <c r="KSQ512" s="329"/>
      <c r="KSR512" s="329"/>
      <c r="KSS512" s="329"/>
      <c r="KST512" s="329"/>
      <c r="KSU512" s="329"/>
      <c r="KSV512" s="329"/>
      <c r="KSW512" s="329"/>
      <c r="KSX512" s="329"/>
      <c r="KSY512" s="329"/>
      <c r="KSZ512" s="329"/>
      <c r="KTA512" s="329"/>
      <c r="KTB512" s="329"/>
      <c r="KTC512" s="329"/>
      <c r="KTD512" s="329"/>
      <c r="KTE512" s="329"/>
      <c r="KTF512" s="329"/>
      <c r="KTG512" s="329"/>
      <c r="KTH512" s="329"/>
      <c r="KTI512" s="329"/>
      <c r="KTJ512" s="329"/>
      <c r="KTK512" s="329"/>
      <c r="KTL512" s="329"/>
      <c r="KTM512" s="329"/>
      <c r="KTN512" s="329"/>
      <c r="KTO512" s="329"/>
      <c r="KTP512" s="329"/>
      <c r="KTQ512" s="329"/>
      <c r="KTR512" s="329"/>
      <c r="KTS512" s="329"/>
      <c r="KTT512" s="329"/>
      <c r="KTU512" s="329"/>
      <c r="KTV512" s="329"/>
      <c r="KTW512" s="329"/>
      <c r="KTX512" s="329"/>
      <c r="KTY512" s="329"/>
      <c r="KTZ512" s="329"/>
      <c r="KUA512" s="329"/>
      <c r="KUB512" s="329"/>
      <c r="KUC512" s="329"/>
      <c r="KUD512" s="329"/>
      <c r="KUE512" s="329"/>
      <c r="KUF512" s="329"/>
      <c r="KUG512" s="329"/>
      <c r="KUH512" s="329"/>
      <c r="KUI512" s="329"/>
      <c r="KUJ512" s="329"/>
      <c r="KUK512" s="329"/>
      <c r="KUL512" s="329"/>
      <c r="KUM512" s="329"/>
      <c r="KUN512" s="329"/>
      <c r="KUO512" s="329"/>
      <c r="KUP512" s="329"/>
      <c r="KUQ512" s="329"/>
      <c r="KUR512" s="329"/>
      <c r="KUS512" s="329"/>
      <c r="KUT512" s="329"/>
      <c r="KUU512" s="329"/>
      <c r="KUV512" s="329"/>
      <c r="KUW512" s="329"/>
      <c r="KUX512" s="329"/>
      <c r="KUY512" s="329"/>
      <c r="KUZ512" s="329"/>
      <c r="KVA512" s="329"/>
      <c r="KVB512" s="329"/>
      <c r="KVC512" s="329"/>
      <c r="KVD512" s="329"/>
      <c r="KVE512" s="329"/>
      <c r="KVF512" s="329"/>
      <c r="KVG512" s="329"/>
      <c r="KVH512" s="329"/>
      <c r="KVI512" s="329"/>
      <c r="KVJ512" s="329"/>
      <c r="KVK512" s="329"/>
      <c r="KVL512" s="329"/>
      <c r="KVM512" s="329"/>
      <c r="KVN512" s="329"/>
      <c r="KVO512" s="329"/>
      <c r="KVP512" s="329"/>
      <c r="KVQ512" s="329"/>
      <c r="KVR512" s="329"/>
      <c r="KVS512" s="329"/>
      <c r="KVT512" s="329"/>
      <c r="KVU512" s="329"/>
      <c r="KVV512" s="329"/>
      <c r="KVW512" s="329"/>
      <c r="KVX512" s="329"/>
      <c r="KVY512" s="329"/>
      <c r="KVZ512" s="329"/>
      <c r="KWA512" s="329"/>
      <c r="KWB512" s="329"/>
      <c r="KWC512" s="329"/>
      <c r="KWD512" s="329"/>
      <c r="KWE512" s="329"/>
      <c r="KWF512" s="329"/>
      <c r="KWG512" s="329"/>
      <c r="KWH512" s="329"/>
      <c r="KWI512" s="329"/>
      <c r="KWJ512" s="329"/>
      <c r="KWK512" s="329"/>
      <c r="KWL512" s="329"/>
      <c r="KWM512" s="329"/>
      <c r="KWN512" s="329"/>
      <c r="KWO512" s="329"/>
      <c r="KWP512" s="329"/>
      <c r="KWQ512" s="329"/>
      <c r="KWR512" s="329"/>
      <c r="KWS512" s="329"/>
      <c r="KWT512" s="329"/>
      <c r="KWU512" s="329"/>
      <c r="KWV512" s="329"/>
      <c r="KWW512" s="329"/>
      <c r="KWX512" s="329"/>
      <c r="KWY512" s="329"/>
      <c r="KWZ512" s="329"/>
      <c r="KXA512" s="329"/>
      <c r="KXB512" s="329"/>
      <c r="KXC512" s="329"/>
      <c r="KXD512" s="329"/>
      <c r="KXE512" s="329"/>
      <c r="KXF512" s="329"/>
      <c r="KXG512" s="329"/>
      <c r="KXH512" s="329"/>
      <c r="KXI512" s="329"/>
      <c r="KXJ512" s="329"/>
      <c r="KXK512" s="329"/>
      <c r="KXL512" s="329"/>
      <c r="KXM512" s="329"/>
      <c r="KXN512" s="329"/>
      <c r="KXO512" s="329"/>
      <c r="KXP512" s="329"/>
      <c r="KXQ512" s="329"/>
      <c r="KXR512" s="329"/>
      <c r="KXS512" s="329"/>
      <c r="KXT512" s="329"/>
      <c r="KXU512" s="329"/>
      <c r="KXV512" s="329"/>
      <c r="KXW512" s="329"/>
      <c r="KXX512" s="329"/>
      <c r="KXY512" s="329"/>
      <c r="KXZ512" s="329"/>
      <c r="KYA512" s="329"/>
      <c r="KYB512" s="329"/>
      <c r="KYC512" s="329"/>
      <c r="KYD512" s="329"/>
      <c r="KYE512" s="329"/>
      <c r="KYF512" s="329"/>
      <c r="KYG512" s="329"/>
      <c r="KYH512" s="329"/>
      <c r="KYI512" s="329"/>
      <c r="KYJ512" s="329"/>
      <c r="KYK512" s="329"/>
      <c r="KYL512" s="329"/>
      <c r="KYM512" s="329"/>
      <c r="KYN512" s="329"/>
      <c r="KYO512" s="329"/>
      <c r="KYP512" s="329"/>
      <c r="KYQ512" s="329"/>
      <c r="KYR512" s="329"/>
      <c r="KYS512" s="329"/>
      <c r="KYT512" s="329"/>
      <c r="KYU512" s="329"/>
      <c r="KYV512" s="329"/>
      <c r="KYW512" s="329"/>
      <c r="KYX512" s="329"/>
      <c r="KYY512" s="329"/>
      <c r="KYZ512" s="329"/>
      <c r="KZA512" s="329"/>
      <c r="KZB512" s="329"/>
      <c r="KZC512" s="329"/>
      <c r="KZD512" s="329"/>
      <c r="KZE512" s="329"/>
      <c r="KZF512" s="329"/>
      <c r="KZG512" s="329"/>
      <c r="KZH512" s="329"/>
      <c r="KZI512" s="329"/>
      <c r="KZJ512" s="329"/>
      <c r="KZK512" s="329"/>
      <c r="KZL512" s="329"/>
      <c r="KZM512" s="329"/>
      <c r="KZN512" s="329"/>
      <c r="KZO512" s="329"/>
      <c r="KZP512" s="329"/>
      <c r="KZQ512" s="329"/>
      <c r="KZR512" s="329"/>
      <c r="KZS512" s="329"/>
      <c r="KZT512" s="329"/>
      <c r="KZU512" s="329"/>
      <c r="KZV512" s="329"/>
      <c r="KZW512" s="329"/>
      <c r="KZX512" s="329"/>
      <c r="KZY512" s="329"/>
      <c r="KZZ512" s="329"/>
      <c r="LAA512" s="329"/>
      <c r="LAB512" s="329"/>
      <c r="LAC512" s="329"/>
      <c r="LAD512" s="329"/>
      <c r="LAE512" s="329"/>
      <c r="LAF512" s="329"/>
      <c r="LAG512" s="329"/>
      <c r="LAH512" s="329"/>
      <c r="LAI512" s="329"/>
      <c r="LAJ512" s="329"/>
      <c r="LAK512" s="329"/>
      <c r="LAL512" s="329"/>
      <c r="LAM512" s="329"/>
      <c r="LAN512" s="329"/>
      <c r="LAO512" s="329"/>
      <c r="LAP512" s="329"/>
      <c r="LAQ512" s="329"/>
      <c r="LAR512" s="329"/>
      <c r="LAS512" s="329"/>
      <c r="LAT512" s="329"/>
      <c r="LAU512" s="329"/>
      <c r="LAV512" s="329"/>
      <c r="LAW512" s="329"/>
      <c r="LAX512" s="329"/>
      <c r="LAY512" s="329"/>
      <c r="LAZ512" s="329"/>
      <c r="LBA512" s="329"/>
      <c r="LBB512" s="329"/>
      <c r="LBC512" s="329"/>
      <c r="LBD512" s="329"/>
      <c r="LBE512" s="329"/>
      <c r="LBF512" s="329"/>
      <c r="LBG512" s="329"/>
      <c r="LBH512" s="329"/>
      <c r="LBI512" s="329"/>
      <c r="LBJ512" s="329"/>
      <c r="LBK512" s="329"/>
      <c r="LBL512" s="329"/>
      <c r="LBM512" s="329"/>
      <c r="LBN512" s="329"/>
      <c r="LBO512" s="329"/>
      <c r="LBP512" s="329"/>
      <c r="LBQ512" s="329"/>
      <c r="LBR512" s="329"/>
      <c r="LBS512" s="329"/>
      <c r="LBT512" s="329"/>
      <c r="LBU512" s="329"/>
      <c r="LBV512" s="329"/>
      <c r="LBW512" s="329"/>
      <c r="LBX512" s="329"/>
      <c r="LBY512" s="329"/>
      <c r="LBZ512" s="329"/>
      <c r="LCA512" s="329"/>
      <c r="LCB512" s="329"/>
      <c r="LCC512" s="329"/>
      <c r="LCD512" s="329"/>
      <c r="LCE512" s="329"/>
      <c r="LCF512" s="329"/>
      <c r="LCG512" s="329"/>
      <c r="LCH512" s="329"/>
      <c r="LCI512" s="329"/>
      <c r="LCJ512" s="329"/>
      <c r="LCK512" s="329"/>
      <c r="LCL512" s="329"/>
      <c r="LCM512" s="329"/>
      <c r="LCN512" s="329"/>
      <c r="LCO512" s="329"/>
      <c r="LCP512" s="329"/>
      <c r="LCQ512" s="329"/>
      <c r="LCR512" s="329"/>
      <c r="LCS512" s="329"/>
      <c r="LCT512" s="329"/>
      <c r="LCU512" s="329"/>
      <c r="LCV512" s="329"/>
      <c r="LCW512" s="329"/>
      <c r="LCX512" s="329"/>
      <c r="LCY512" s="329"/>
      <c r="LCZ512" s="329"/>
      <c r="LDA512" s="329"/>
      <c r="LDB512" s="329"/>
      <c r="LDC512" s="329"/>
      <c r="LDD512" s="329"/>
      <c r="LDE512" s="329"/>
      <c r="LDF512" s="329"/>
      <c r="LDG512" s="329"/>
      <c r="LDH512" s="329"/>
      <c r="LDI512" s="329"/>
      <c r="LDJ512" s="329"/>
      <c r="LDK512" s="329"/>
      <c r="LDL512" s="329"/>
      <c r="LDM512" s="329"/>
      <c r="LDN512" s="329"/>
      <c r="LDO512" s="329"/>
      <c r="LDP512" s="329"/>
      <c r="LDQ512" s="329"/>
      <c r="LDR512" s="329"/>
      <c r="LDS512" s="329"/>
      <c r="LDT512" s="329"/>
      <c r="LDU512" s="329"/>
      <c r="LDV512" s="329"/>
      <c r="LDW512" s="329"/>
      <c r="LDX512" s="329"/>
      <c r="LDY512" s="329"/>
      <c r="LDZ512" s="329"/>
      <c r="LEA512" s="329"/>
      <c r="LEB512" s="329"/>
      <c r="LEC512" s="329"/>
      <c r="LED512" s="329"/>
      <c r="LEE512" s="329"/>
      <c r="LEF512" s="329"/>
      <c r="LEG512" s="329"/>
      <c r="LEH512" s="329"/>
      <c r="LEI512" s="329"/>
      <c r="LEJ512" s="329"/>
      <c r="LEK512" s="329"/>
      <c r="LEL512" s="329"/>
      <c r="LEM512" s="329"/>
      <c r="LEN512" s="329"/>
      <c r="LEO512" s="329"/>
      <c r="LEP512" s="329"/>
      <c r="LEQ512" s="329"/>
      <c r="LER512" s="329"/>
      <c r="LES512" s="329"/>
      <c r="LET512" s="329"/>
      <c r="LEU512" s="329"/>
      <c r="LEV512" s="329"/>
      <c r="LEW512" s="329"/>
      <c r="LEX512" s="329"/>
      <c r="LEY512" s="329"/>
      <c r="LEZ512" s="329"/>
      <c r="LFA512" s="329"/>
      <c r="LFB512" s="329"/>
      <c r="LFC512" s="329"/>
      <c r="LFD512" s="329"/>
      <c r="LFE512" s="329"/>
      <c r="LFF512" s="329"/>
      <c r="LFG512" s="329"/>
      <c r="LFH512" s="329"/>
      <c r="LFI512" s="329"/>
      <c r="LFJ512" s="329"/>
      <c r="LFK512" s="329"/>
      <c r="LFL512" s="329"/>
      <c r="LFM512" s="329"/>
      <c r="LFN512" s="329"/>
      <c r="LFO512" s="329"/>
      <c r="LFP512" s="329"/>
      <c r="LFQ512" s="329"/>
      <c r="LFR512" s="329"/>
      <c r="LFS512" s="329"/>
      <c r="LFT512" s="329"/>
      <c r="LFU512" s="329"/>
      <c r="LFV512" s="329"/>
      <c r="LFW512" s="329"/>
      <c r="LFX512" s="329"/>
      <c r="LFY512" s="329"/>
      <c r="LFZ512" s="329"/>
      <c r="LGA512" s="329"/>
      <c r="LGB512" s="329"/>
      <c r="LGC512" s="329"/>
      <c r="LGD512" s="329"/>
      <c r="LGE512" s="329"/>
      <c r="LGF512" s="329"/>
      <c r="LGG512" s="329"/>
      <c r="LGH512" s="329"/>
      <c r="LGI512" s="329"/>
      <c r="LGJ512" s="329"/>
      <c r="LGK512" s="329"/>
      <c r="LGL512" s="329"/>
      <c r="LGM512" s="329"/>
      <c r="LGN512" s="329"/>
      <c r="LGO512" s="329"/>
      <c r="LGP512" s="329"/>
      <c r="LGQ512" s="329"/>
      <c r="LGR512" s="329"/>
      <c r="LGS512" s="329"/>
      <c r="LGT512" s="329"/>
      <c r="LGU512" s="329"/>
      <c r="LGV512" s="329"/>
      <c r="LGW512" s="329"/>
      <c r="LGX512" s="329"/>
      <c r="LGY512" s="329"/>
      <c r="LGZ512" s="329"/>
      <c r="LHA512" s="329"/>
      <c r="LHB512" s="329"/>
      <c r="LHC512" s="329"/>
      <c r="LHD512" s="329"/>
      <c r="LHE512" s="329"/>
      <c r="LHF512" s="329"/>
      <c r="LHG512" s="329"/>
      <c r="LHH512" s="329"/>
      <c r="LHI512" s="329"/>
      <c r="LHJ512" s="329"/>
      <c r="LHK512" s="329"/>
      <c r="LHL512" s="329"/>
      <c r="LHM512" s="329"/>
      <c r="LHN512" s="329"/>
      <c r="LHO512" s="329"/>
      <c r="LHP512" s="329"/>
      <c r="LHQ512" s="329"/>
      <c r="LHR512" s="329"/>
      <c r="LHS512" s="329"/>
      <c r="LHT512" s="329"/>
      <c r="LHU512" s="329"/>
      <c r="LHV512" s="329"/>
      <c r="LHW512" s="329"/>
      <c r="LHX512" s="329"/>
      <c r="LHY512" s="329"/>
      <c r="LHZ512" s="329"/>
      <c r="LIA512" s="329"/>
      <c r="LIB512" s="329"/>
      <c r="LIC512" s="329"/>
      <c r="LID512" s="329"/>
      <c r="LIE512" s="329"/>
      <c r="LIF512" s="329"/>
      <c r="LIG512" s="329"/>
      <c r="LIH512" s="329"/>
      <c r="LII512" s="329"/>
      <c r="LIJ512" s="329"/>
      <c r="LIK512" s="329"/>
      <c r="LIL512" s="329"/>
      <c r="LIM512" s="329"/>
      <c r="LIN512" s="329"/>
      <c r="LIO512" s="329"/>
      <c r="LIP512" s="329"/>
      <c r="LIQ512" s="329"/>
      <c r="LIR512" s="329"/>
      <c r="LIS512" s="329"/>
      <c r="LIT512" s="329"/>
      <c r="LIU512" s="329"/>
      <c r="LIV512" s="329"/>
      <c r="LIW512" s="329"/>
      <c r="LIX512" s="329"/>
      <c r="LIY512" s="329"/>
      <c r="LIZ512" s="329"/>
      <c r="LJA512" s="329"/>
      <c r="LJB512" s="329"/>
      <c r="LJC512" s="329"/>
      <c r="LJD512" s="329"/>
      <c r="LJE512" s="329"/>
      <c r="LJF512" s="329"/>
      <c r="LJG512" s="329"/>
      <c r="LJH512" s="329"/>
      <c r="LJI512" s="329"/>
      <c r="LJJ512" s="329"/>
      <c r="LJK512" s="329"/>
      <c r="LJL512" s="329"/>
      <c r="LJM512" s="329"/>
      <c r="LJN512" s="329"/>
      <c r="LJO512" s="329"/>
      <c r="LJP512" s="329"/>
      <c r="LJQ512" s="329"/>
      <c r="LJR512" s="329"/>
      <c r="LJS512" s="329"/>
      <c r="LJT512" s="329"/>
      <c r="LJU512" s="329"/>
      <c r="LJV512" s="329"/>
      <c r="LJW512" s="329"/>
      <c r="LJX512" s="329"/>
      <c r="LJY512" s="329"/>
      <c r="LJZ512" s="329"/>
      <c r="LKA512" s="329"/>
      <c r="LKB512" s="329"/>
      <c r="LKC512" s="329"/>
      <c r="LKD512" s="329"/>
      <c r="LKE512" s="329"/>
      <c r="LKF512" s="329"/>
      <c r="LKG512" s="329"/>
      <c r="LKH512" s="329"/>
      <c r="LKI512" s="329"/>
      <c r="LKJ512" s="329"/>
      <c r="LKK512" s="329"/>
      <c r="LKL512" s="329"/>
      <c r="LKM512" s="329"/>
      <c r="LKN512" s="329"/>
      <c r="LKO512" s="329"/>
      <c r="LKP512" s="329"/>
      <c r="LKQ512" s="329"/>
      <c r="LKR512" s="329"/>
      <c r="LKS512" s="329"/>
      <c r="LKT512" s="329"/>
      <c r="LKU512" s="329"/>
      <c r="LKV512" s="329"/>
      <c r="LKW512" s="329"/>
      <c r="LKX512" s="329"/>
      <c r="LKY512" s="329"/>
      <c r="LKZ512" s="329"/>
      <c r="LLA512" s="329"/>
      <c r="LLB512" s="329"/>
      <c r="LLC512" s="329"/>
      <c r="LLD512" s="329"/>
      <c r="LLE512" s="329"/>
      <c r="LLF512" s="329"/>
      <c r="LLG512" s="329"/>
      <c r="LLH512" s="329"/>
      <c r="LLI512" s="329"/>
      <c r="LLJ512" s="329"/>
      <c r="LLK512" s="329"/>
      <c r="LLL512" s="329"/>
      <c r="LLM512" s="329"/>
      <c r="LLN512" s="329"/>
      <c r="LLO512" s="329"/>
      <c r="LLP512" s="329"/>
      <c r="LLQ512" s="329"/>
      <c r="LLR512" s="329"/>
      <c r="LLS512" s="329"/>
      <c r="LLT512" s="329"/>
      <c r="LLU512" s="329"/>
      <c r="LLV512" s="329"/>
      <c r="LLW512" s="329"/>
      <c r="LLX512" s="329"/>
      <c r="LLY512" s="329"/>
      <c r="LLZ512" s="329"/>
      <c r="LMA512" s="329"/>
      <c r="LMB512" s="329"/>
      <c r="LMC512" s="329"/>
      <c r="LMD512" s="329"/>
      <c r="LME512" s="329"/>
      <c r="LMF512" s="329"/>
      <c r="LMG512" s="329"/>
      <c r="LMH512" s="329"/>
      <c r="LMI512" s="329"/>
      <c r="LMJ512" s="329"/>
      <c r="LMK512" s="329"/>
      <c r="LML512" s="329"/>
      <c r="LMM512" s="329"/>
      <c r="LMN512" s="329"/>
      <c r="LMO512" s="329"/>
      <c r="LMP512" s="329"/>
      <c r="LMQ512" s="329"/>
      <c r="LMR512" s="329"/>
      <c r="LMS512" s="329"/>
      <c r="LMT512" s="329"/>
      <c r="LMU512" s="329"/>
      <c r="LMV512" s="329"/>
      <c r="LMW512" s="329"/>
      <c r="LMX512" s="329"/>
      <c r="LMY512" s="329"/>
      <c r="LMZ512" s="329"/>
      <c r="LNA512" s="329"/>
      <c r="LNB512" s="329"/>
      <c r="LNC512" s="329"/>
      <c r="LND512" s="329"/>
      <c r="LNE512" s="329"/>
      <c r="LNF512" s="329"/>
      <c r="LNG512" s="329"/>
      <c r="LNH512" s="329"/>
      <c r="LNI512" s="329"/>
      <c r="LNJ512" s="329"/>
      <c r="LNK512" s="329"/>
      <c r="LNL512" s="329"/>
      <c r="LNM512" s="329"/>
      <c r="LNN512" s="329"/>
      <c r="LNO512" s="329"/>
      <c r="LNP512" s="329"/>
      <c r="LNQ512" s="329"/>
      <c r="LNR512" s="329"/>
      <c r="LNS512" s="329"/>
      <c r="LNT512" s="329"/>
      <c r="LNU512" s="329"/>
      <c r="LNV512" s="329"/>
      <c r="LNW512" s="329"/>
      <c r="LNX512" s="329"/>
      <c r="LNY512" s="329"/>
      <c r="LNZ512" s="329"/>
      <c r="LOA512" s="329"/>
      <c r="LOB512" s="329"/>
      <c r="LOC512" s="329"/>
      <c r="LOD512" s="329"/>
      <c r="LOE512" s="329"/>
      <c r="LOF512" s="329"/>
      <c r="LOG512" s="329"/>
      <c r="LOH512" s="329"/>
      <c r="LOI512" s="329"/>
      <c r="LOJ512" s="329"/>
      <c r="LOK512" s="329"/>
      <c r="LOL512" s="329"/>
      <c r="LOM512" s="329"/>
      <c r="LON512" s="329"/>
      <c r="LOO512" s="329"/>
      <c r="LOP512" s="329"/>
      <c r="LOQ512" s="329"/>
      <c r="LOR512" s="329"/>
      <c r="LOS512" s="329"/>
      <c r="LOT512" s="329"/>
      <c r="LOU512" s="329"/>
      <c r="LOV512" s="329"/>
      <c r="LOW512" s="329"/>
      <c r="LOX512" s="329"/>
      <c r="LOY512" s="329"/>
      <c r="LOZ512" s="329"/>
      <c r="LPA512" s="329"/>
      <c r="LPB512" s="329"/>
      <c r="LPC512" s="329"/>
      <c r="LPD512" s="329"/>
      <c r="LPE512" s="329"/>
      <c r="LPF512" s="329"/>
      <c r="LPG512" s="329"/>
      <c r="LPH512" s="329"/>
      <c r="LPI512" s="329"/>
      <c r="LPJ512" s="329"/>
      <c r="LPK512" s="329"/>
      <c r="LPL512" s="329"/>
      <c r="LPM512" s="329"/>
      <c r="LPN512" s="329"/>
      <c r="LPO512" s="329"/>
      <c r="LPP512" s="329"/>
      <c r="LPQ512" s="329"/>
      <c r="LPR512" s="329"/>
      <c r="LPS512" s="329"/>
      <c r="LPT512" s="329"/>
      <c r="LPU512" s="329"/>
      <c r="LPV512" s="329"/>
      <c r="LPW512" s="329"/>
      <c r="LPX512" s="329"/>
      <c r="LPY512" s="329"/>
      <c r="LPZ512" s="329"/>
      <c r="LQA512" s="329"/>
      <c r="LQB512" s="329"/>
      <c r="LQC512" s="329"/>
      <c r="LQD512" s="329"/>
      <c r="LQE512" s="329"/>
      <c r="LQF512" s="329"/>
      <c r="LQG512" s="329"/>
      <c r="LQH512" s="329"/>
      <c r="LQI512" s="329"/>
      <c r="LQJ512" s="329"/>
      <c r="LQK512" s="329"/>
      <c r="LQL512" s="329"/>
      <c r="LQM512" s="329"/>
      <c r="LQN512" s="329"/>
      <c r="LQO512" s="329"/>
      <c r="LQP512" s="329"/>
      <c r="LQQ512" s="329"/>
      <c r="LQR512" s="329"/>
      <c r="LQS512" s="329"/>
      <c r="LQT512" s="329"/>
      <c r="LQU512" s="329"/>
      <c r="LQV512" s="329"/>
      <c r="LQW512" s="329"/>
      <c r="LQX512" s="329"/>
      <c r="LQY512" s="329"/>
      <c r="LQZ512" s="329"/>
      <c r="LRA512" s="329"/>
      <c r="LRB512" s="329"/>
      <c r="LRC512" s="329"/>
      <c r="LRD512" s="329"/>
      <c r="LRE512" s="329"/>
      <c r="LRF512" s="329"/>
      <c r="LRG512" s="329"/>
      <c r="LRH512" s="329"/>
      <c r="LRI512" s="329"/>
      <c r="LRJ512" s="329"/>
      <c r="LRK512" s="329"/>
      <c r="LRL512" s="329"/>
      <c r="LRM512" s="329"/>
      <c r="LRN512" s="329"/>
      <c r="LRO512" s="329"/>
      <c r="LRP512" s="329"/>
      <c r="LRQ512" s="329"/>
      <c r="LRR512" s="329"/>
      <c r="LRS512" s="329"/>
      <c r="LRT512" s="329"/>
      <c r="LRU512" s="329"/>
      <c r="LRV512" s="329"/>
      <c r="LRW512" s="329"/>
      <c r="LRX512" s="329"/>
      <c r="LRY512" s="329"/>
      <c r="LRZ512" s="329"/>
      <c r="LSA512" s="329"/>
      <c r="LSB512" s="329"/>
      <c r="LSC512" s="329"/>
      <c r="LSD512" s="329"/>
      <c r="LSE512" s="329"/>
      <c r="LSF512" s="329"/>
      <c r="LSG512" s="329"/>
      <c r="LSH512" s="329"/>
      <c r="LSI512" s="329"/>
      <c r="LSJ512" s="329"/>
      <c r="LSK512" s="329"/>
      <c r="LSL512" s="329"/>
      <c r="LSM512" s="329"/>
      <c r="LSN512" s="329"/>
      <c r="LSO512" s="329"/>
      <c r="LSP512" s="329"/>
      <c r="LSQ512" s="329"/>
      <c r="LSR512" s="329"/>
      <c r="LSS512" s="329"/>
      <c r="LST512" s="329"/>
      <c r="LSU512" s="329"/>
      <c r="LSV512" s="329"/>
      <c r="LSW512" s="329"/>
      <c r="LSX512" s="329"/>
      <c r="LSY512" s="329"/>
      <c r="LSZ512" s="329"/>
      <c r="LTA512" s="329"/>
      <c r="LTB512" s="329"/>
      <c r="LTC512" s="329"/>
      <c r="LTD512" s="329"/>
      <c r="LTE512" s="329"/>
      <c r="LTF512" s="329"/>
      <c r="LTG512" s="329"/>
      <c r="LTH512" s="329"/>
      <c r="LTI512" s="329"/>
      <c r="LTJ512" s="329"/>
      <c r="LTK512" s="329"/>
      <c r="LTL512" s="329"/>
      <c r="LTM512" s="329"/>
      <c r="LTN512" s="329"/>
      <c r="LTO512" s="329"/>
      <c r="LTP512" s="329"/>
      <c r="LTQ512" s="329"/>
      <c r="LTR512" s="329"/>
      <c r="LTS512" s="329"/>
      <c r="LTT512" s="329"/>
      <c r="LTU512" s="329"/>
      <c r="LTV512" s="329"/>
      <c r="LTW512" s="329"/>
      <c r="LTX512" s="329"/>
      <c r="LTY512" s="329"/>
      <c r="LTZ512" s="329"/>
      <c r="LUA512" s="329"/>
      <c r="LUB512" s="329"/>
      <c r="LUC512" s="329"/>
      <c r="LUD512" s="329"/>
      <c r="LUE512" s="329"/>
      <c r="LUF512" s="329"/>
      <c r="LUG512" s="329"/>
      <c r="LUH512" s="329"/>
      <c r="LUI512" s="329"/>
      <c r="LUJ512" s="329"/>
      <c r="LUK512" s="329"/>
      <c r="LUL512" s="329"/>
      <c r="LUM512" s="329"/>
      <c r="LUN512" s="329"/>
      <c r="LUO512" s="329"/>
      <c r="LUP512" s="329"/>
      <c r="LUQ512" s="329"/>
      <c r="LUR512" s="329"/>
      <c r="LUS512" s="329"/>
      <c r="LUT512" s="329"/>
      <c r="LUU512" s="329"/>
      <c r="LUV512" s="329"/>
      <c r="LUW512" s="329"/>
      <c r="LUX512" s="329"/>
      <c r="LUY512" s="329"/>
      <c r="LUZ512" s="329"/>
      <c r="LVA512" s="329"/>
      <c r="LVB512" s="329"/>
      <c r="LVC512" s="329"/>
      <c r="LVD512" s="329"/>
      <c r="LVE512" s="329"/>
      <c r="LVF512" s="329"/>
      <c r="LVG512" s="329"/>
      <c r="LVH512" s="329"/>
      <c r="LVI512" s="329"/>
      <c r="LVJ512" s="329"/>
      <c r="LVK512" s="329"/>
      <c r="LVL512" s="329"/>
      <c r="LVM512" s="329"/>
      <c r="LVN512" s="329"/>
      <c r="LVO512" s="329"/>
      <c r="LVP512" s="329"/>
      <c r="LVQ512" s="329"/>
      <c r="LVR512" s="329"/>
      <c r="LVS512" s="329"/>
      <c r="LVT512" s="329"/>
      <c r="LVU512" s="329"/>
      <c r="LVV512" s="329"/>
      <c r="LVW512" s="329"/>
      <c r="LVX512" s="329"/>
      <c r="LVY512" s="329"/>
      <c r="LVZ512" s="329"/>
      <c r="LWA512" s="329"/>
      <c r="LWB512" s="329"/>
      <c r="LWC512" s="329"/>
      <c r="LWD512" s="329"/>
      <c r="LWE512" s="329"/>
      <c r="LWF512" s="329"/>
      <c r="LWG512" s="329"/>
      <c r="LWH512" s="329"/>
      <c r="LWI512" s="329"/>
      <c r="LWJ512" s="329"/>
      <c r="LWK512" s="329"/>
      <c r="LWL512" s="329"/>
      <c r="LWM512" s="329"/>
      <c r="LWN512" s="329"/>
      <c r="LWO512" s="329"/>
      <c r="LWP512" s="329"/>
      <c r="LWQ512" s="329"/>
      <c r="LWR512" s="329"/>
      <c r="LWS512" s="329"/>
      <c r="LWT512" s="329"/>
      <c r="LWU512" s="329"/>
      <c r="LWV512" s="329"/>
      <c r="LWW512" s="329"/>
      <c r="LWX512" s="329"/>
      <c r="LWY512" s="329"/>
      <c r="LWZ512" s="329"/>
      <c r="LXA512" s="329"/>
      <c r="LXB512" s="329"/>
      <c r="LXC512" s="329"/>
      <c r="LXD512" s="329"/>
      <c r="LXE512" s="329"/>
      <c r="LXF512" s="329"/>
      <c r="LXG512" s="329"/>
      <c r="LXH512" s="329"/>
      <c r="LXI512" s="329"/>
      <c r="LXJ512" s="329"/>
      <c r="LXK512" s="329"/>
      <c r="LXL512" s="329"/>
      <c r="LXM512" s="329"/>
      <c r="LXN512" s="329"/>
      <c r="LXO512" s="329"/>
      <c r="LXP512" s="329"/>
      <c r="LXQ512" s="329"/>
      <c r="LXR512" s="329"/>
      <c r="LXS512" s="329"/>
      <c r="LXT512" s="329"/>
      <c r="LXU512" s="329"/>
      <c r="LXV512" s="329"/>
      <c r="LXW512" s="329"/>
      <c r="LXX512" s="329"/>
      <c r="LXY512" s="329"/>
      <c r="LXZ512" s="329"/>
      <c r="LYA512" s="329"/>
      <c r="LYB512" s="329"/>
      <c r="LYC512" s="329"/>
      <c r="LYD512" s="329"/>
      <c r="LYE512" s="329"/>
      <c r="LYF512" s="329"/>
      <c r="LYG512" s="329"/>
      <c r="LYH512" s="329"/>
      <c r="LYI512" s="329"/>
      <c r="LYJ512" s="329"/>
      <c r="LYK512" s="329"/>
      <c r="LYL512" s="329"/>
      <c r="LYM512" s="329"/>
      <c r="LYN512" s="329"/>
      <c r="LYO512" s="329"/>
      <c r="LYP512" s="329"/>
      <c r="LYQ512" s="329"/>
      <c r="LYR512" s="329"/>
      <c r="LYS512" s="329"/>
      <c r="LYT512" s="329"/>
      <c r="LYU512" s="329"/>
      <c r="LYV512" s="329"/>
      <c r="LYW512" s="329"/>
      <c r="LYX512" s="329"/>
      <c r="LYY512" s="329"/>
      <c r="LYZ512" s="329"/>
      <c r="LZA512" s="329"/>
      <c r="LZB512" s="329"/>
      <c r="LZC512" s="329"/>
      <c r="LZD512" s="329"/>
      <c r="LZE512" s="329"/>
      <c r="LZF512" s="329"/>
      <c r="LZG512" s="329"/>
      <c r="LZH512" s="329"/>
      <c r="LZI512" s="329"/>
      <c r="LZJ512" s="329"/>
      <c r="LZK512" s="329"/>
      <c r="LZL512" s="329"/>
      <c r="LZM512" s="329"/>
      <c r="LZN512" s="329"/>
      <c r="LZO512" s="329"/>
      <c r="LZP512" s="329"/>
      <c r="LZQ512" s="329"/>
      <c r="LZR512" s="329"/>
      <c r="LZS512" s="329"/>
      <c r="LZT512" s="329"/>
      <c r="LZU512" s="329"/>
      <c r="LZV512" s="329"/>
      <c r="LZW512" s="329"/>
      <c r="LZX512" s="329"/>
      <c r="LZY512" s="329"/>
      <c r="LZZ512" s="329"/>
      <c r="MAA512" s="329"/>
      <c r="MAB512" s="329"/>
      <c r="MAC512" s="329"/>
      <c r="MAD512" s="329"/>
      <c r="MAE512" s="329"/>
      <c r="MAF512" s="329"/>
      <c r="MAG512" s="329"/>
      <c r="MAH512" s="329"/>
      <c r="MAI512" s="329"/>
      <c r="MAJ512" s="329"/>
      <c r="MAK512" s="329"/>
      <c r="MAL512" s="329"/>
      <c r="MAM512" s="329"/>
      <c r="MAN512" s="329"/>
      <c r="MAO512" s="329"/>
      <c r="MAP512" s="329"/>
      <c r="MAQ512" s="329"/>
      <c r="MAR512" s="329"/>
      <c r="MAS512" s="329"/>
      <c r="MAT512" s="329"/>
      <c r="MAU512" s="329"/>
      <c r="MAV512" s="329"/>
      <c r="MAW512" s="329"/>
      <c r="MAX512" s="329"/>
      <c r="MAY512" s="329"/>
      <c r="MAZ512" s="329"/>
      <c r="MBA512" s="329"/>
      <c r="MBB512" s="329"/>
      <c r="MBC512" s="329"/>
      <c r="MBD512" s="329"/>
      <c r="MBE512" s="329"/>
      <c r="MBF512" s="329"/>
      <c r="MBG512" s="329"/>
      <c r="MBH512" s="329"/>
      <c r="MBI512" s="329"/>
      <c r="MBJ512" s="329"/>
      <c r="MBK512" s="329"/>
      <c r="MBL512" s="329"/>
      <c r="MBM512" s="329"/>
      <c r="MBN512" s="329"/>
      <c r="MBO512" s="329"/>
      <c r="MBP512" s="329"/>
      <c r="MBQ512" s="329"/>
      <c r="MBR512" s="329"/>
      <c r="MBS512" s="329"/>
      <c r="MBT512" s="329"/>
      <c r="MBU512" s="329"/>
      <c r="MBV512" s="329"/>
      <c r="MBW512" s="329"/>
      <c r="MBX512" s="329"/>
      <c r="MBY512" s="329"/>
      <c r="MBZ512" s="329"/>
      <c r="MCA512" s="329"/>
      <c r="MCB512" s="329"/>
      <c r="MCC512" s="329"/>
      <c r="MCD512" s="329"/>
      <c r="MCE512" s="329"/>
      <c r="MCF512" s="329"/>
      <c r="MCG512" s="329"/>
      <c r="MCH512" s="329"/>
      <c r="MCI512" s="329"/>
      <c r="MCJ512" s="329"/>
      <c r="MCK512" s="329"/>
      <c r="MCL512" s="329"/>
      <c r="MCM512" s="329"/>
      <c r="MCN512" s="329"/>
      <c r="MCO512" s="329"/>
      <c r="MCP512" s="329"/>
      <c r="MCQ512" s="329"/>
      <c r="MCR512" s="329"/>
      <c r="MCS512" s="329"/>
      <c r="MCT512" s="329"/>
      <c r="MCU512" s="329"/>
      <c r="MCV512" s="329"/>
      <c r="MCW512" s="329"/>
      <c r="MCX512" s="329"/>
      <c r="MCY512" s="329"/>
      <c r="MCZ512" s="329"/>
      <c r="MDA512" s="329"/>
      <c r="MDB512" s="329"/>
      <c r="MDC512" s="329"/>
      <c r="MDD512" s="329"/>
      <c r="MDE512" s="329"/>
      <c r="MDF512" s="329"/>
      <c r="MDG512" s="329"/>
      <c r="MDH512" s="329"/>
      <c r="MDI512" s="329"/>
      <c r="MDJ512" s="329"/>
      <c r="MDK512" s="329"/>
      <c r="MDL512" s="329"/>
      <c r="MDM512" s="329"/>
      <c r="MDN512" s="329"/>
      <c r="MDO512" s="329"/>
      <c r="MDP512" s="329"/>
      <c r="MDQ512" s="329"/>
      <c r="MDR512" s="329"/>
      <c r="MDS512" s="329"/>
      <c r="MDT512" s="329"/>
      <c r="MDU512" s="329"/>
      <c r="MDV512" s="329"/>
      <c r="MDW512" s="329"/>
      <c r="MDX512" s="329"/>
      <c r="MDY512" s="329"/>
      <c r="MDZ512" s="329"/>
      <c r="MEA512" s="329"/>
      <c r="MEB512" s="329"/>
      <c r="MEC512" s="329"/>
      <c r="MED512" s="329"/>
      <c r="MEE512" s="329"/>
      <c r="MEF512" s="329"/>
      <c r="MEG512" s="329"/>
      <c r="MEH512" s="329"/>
      <c r="MEI512" s="329"/>
      <c r="MEJ512" s="329"/>
      <c r="MEK512" s="329"/>
      <c r="MEL512" s="329"/>
      <c r="MEM512" s="329"/>
      <c r="MEN512" s="329"/>
      <c r="MEO512" s="329"/>
      <c r="MEP512" s="329"/>
      <c r="MEQ512" s="329"/>
      <c r="MER512" s="329"/>
      <c r="MES512" s="329"/>
      <c r="MET512" s="329"/>
      <c r="MEU512" s="329"/>
      <c r="MEV512" s="329"/>
      <c r="MEW512" s="329"/>
      <c r="MEX512" s="329"/>
      <c r="MEY512" s="329"/>
      <c r="MEZ512" s="329"/>
      <c r="MFA512" s="329"/>
      <c r="MFB512" s="329"/>
      <c r="MFC512" s="329"/>
      <c r="MFD512" s="329"/>
      <c r="MFE512" s="329"/>
      <c r="MFF512" s="329"/>
      <c r="MFG512" s="329"/>
      <c r="MFH512" s="329"/>
      <c r="MFI512" s="329"/>
      <c r="MFJ512" s="329"/>
      <c r="MFK512" s="329"/>
      <c r="MFL512" s="329"/>
      <c r="MFM512" s="329"/>
      <c r="MFN512" s="329"/>
      <c r="MFO512" s="329"/>
      <c r="MFP512" s="329"/>
      <c r="MFQ512" s="329"/>
      <c r="MFR512" s="329"/>
      <c r="MFS512" s="329"/>
      <c r="MFT512" s="329"/>
      <c r="MFU512" s="329"/>
      <c r="MFV512" s="329"/>
      <c r="MFW512" s="329"/>
      <c r="MFX512" s="329"/>
      <c r="MFY512" s="329"/>
      <c r="MFZ512" s="329"/>
      <c r="MGA512" s="329"/>
      <c r="MGB512" s="329"/>
      <c r="MGC512" s="329"/>
      <c r="MGD512" s="329"/>
      <c r="MGE512" s="329"/>
      <c r="MGF512" s="329"/>
      <c r="MGG512" s="329"/>
      <c r="MGH512" s="329"/>
      <c r="MGI512" s="329"/>
      <c r="MGJ512" s="329"/>
      <c r="MGK512" s="329"/>
      <c r="MGL512" s="329"/>
      <c r="MGM512" s="329"/>
      <c r="MGN512" s="329"/>
      <c r="MGO512" s="329"/>
      <c r="MGP512" s="329"/>
      <c r="MGQ512" s="329"/>
      <c r="MGR512" s="329"/>
      <c r="MGS512" s="329"/>
      <c r="MGT512" s="329"/>
      <c r="MGU512" s="329"/>
      <c r="MGV512" s="329"/>
      <c r="MGW512" s="329"/>
      <c r="MGX512" s="329"/>
      <c r="MGY512" s="329"/>
      <c r="MGZ512" s="329"/>
      <c r="MHA512" s="329"/>
      <c r="MHB512" s="329"/>
      <c r="MHC512" s="329"/>
      <c r="MHD512" s="329"/>
      <c r="MHE512" s="329"/>
      <c r="MHF512" s="329"/>
      <c r="MHG512" s="329"/>
      <c r="MHH512" s="329"/>
      <c r="MHI512" s="329"/>
      <c r="MHJ512" s="329"/>
      <c r="MHK512" s="329"/>
      <c r="MHL512" s="329"/>
      <c r="MHM512" s="329"/>
      <c r="MHN512" s="329"/>
      <c r="MHO512" s="329"/>
      <c r="MHP512" s="329"/>
      <c r="MHQ512" s="329"/>
      <c r="MHR512" s="329"/>
      <c r="MHS512" s="329"/>
      <c r="MHT512" s="329"/>
      <c r="MHU512" s="329"/>
      <c r="MHV512" s="329"/>
      <c r="MHW512" s="329"/>
      <c r="MHX512" s="329"/>
      <c r="MHY512" s="329"/>
      <c r="MHZ512" s="329"/>
      <c r="MIA512" s="329"/>
      <c r="MIB512" s="329"/>
      <c r="MIC512" s="329"/>
      <c r="MID512" s="329"/>
      <c r="MIE512" s="329"/>
      <c r="MIF512" s="329"/>
      <c r="MIG512" s="329"/>
      <c r="MIH512" s="329"/>
      <c r="MII512" s="329"/>
      <c r="MIJ512" s="329"/>
      <c r="MIK512" s="329"/>
      <c r="MIL512" s="329"/>
      <c r="MIM512" s="329"/>
      <c r="MIN512" s="329"/>
      <c r="MIO512" s="329"/>
      <c r="MIP512" s="329"/>
      <c r="MIQ512" s="329"/>
      <c r="MIR512" s="329"/>
      <c r="MIS512" s="329"/>
      <c r="MIT512" s="329"/>
      <c r="MIU512" s="329"/>
      <c r="MIV512" s="329"/>
      <c r="MIW512" s="329"/>
      <c r="MIX512" s="329"/>
      <c r="MIY512" s="329"/>
      <c r="MIZ512" s="329"/>
      <c r="MJA512" s="329"/>
      <c r="MJB512" s="329"/>
      <c r="MJC512" s="329"/>
      <c r="MJD512" s="329"/>
      <c r="MJE512" s="329"/>
      <c r="MJF512" s="329"/>
      <c r="MJG512" s="329"/>
      <c r="MJH512" s="329"/>
      <c r="MJI512" s="329"/>
      <c r="MJJ512" s="329"/>
      <c r="MJK512" s="329"/>
      <c r="MJL512" s="329"/>
      <c r="MJM512" s="329"/>
      <c r="MJN512" s="329"/>
      <c r="MJO512" s="329"/>
      <c r="MJP512" s="329"/>
      <c r="MJQ512" s="329"/>
      <c r="MJR512" s="329"/>
      <c r="MJS512" s="329"/>
      <c r="MJT512" s="329"/>
      <c r="MJU512" s="329"/>
      <c r="MJV512" s="329"/>
      <c r="MJW512" s="329"/>
      <c r="MJX512" s="329"/>
      <c r="MJY512" s="329"/>
      <c r="MJZ512" s="329"/>
      <c r="MKA512" s="329"/>
      <c r="MKB512" s="329"/>
      <c r="MKC512" s="329"/>
      <c r="MKD512" s="329"/>
      <c r="MKE512" s="329"/>
      <c r="MKF512" s="329"/>
      <c r="MKG512" s="329"/>
      <c r="MKH512" s="329"/>
      <c r="MKI512" s="329"/>
      <c r="MKJ512" s="329"/>
      <c r="MKK512" s="329"/>
      <c r="MKL512" s="329"/>
      <c r="MKM512" s="329"/>
      <c r="MKN512" s="329"/>
      <c r="MKO512" s="329"/>
      <c r="MKP512" s="329"/>
      <c r="MKQ512" s="329"/>
      <c r="MKR512" s="329"/>
      <c r="MKS512" s="329"/>
      <c r="MKT512" s="329"/>
      <c r="MKU512" s="329"/>
      <c r="MKV512" s="329"/>
      <c r="MKW512" s="329"/>
      <c r="MKX512" s="329"/>
      <c r="MKY512" s="329"/>
      <c r="MKZ512" s="329"/>
      <c r="MLA512" s="329"/>
      <c r="MLB512" s="329"/>
      <c r="MLC512" s="329"/>
      <c r="MLD512" s="329"/>
      <c r="MLE512" s="329"/>
      <c r="MLF512" s="329"/>
      <c r="MLG512" s="329"/>
      <c r="MLH512" s="329"/>
      <c r="MLI512" s="329"/>
      <c r="MLJ512" s="329"/>
      <c r="MLK512" s="329"/>
      <c r="MLL512" s="329"/>
      <c r="MLM512" s="329"/>
      <c r="MLN512" s="329"/>
      <c r="MLO512" s="329"/>
      <c r="MLP512" s="329"/>
      <c r="MLQ512" s="329"/>
      <c r="MLR512" s="329"/>
      <c r="MLS512" s="329"/>
      <c r="MLT512" s="329"/>
      <c r="MLU512" s="329"/>
      <c r="MLV512" s="329"/>
      <c r="MLW512" s="329"/>
      <c r="MLX512" s="329"/>
      <c r="MLY512" s="329"/>
      <c r="MLZ512" s="329"/>
      <c r="MMA512" s="329"/>
      <c r="MMB512" s="329"/>
      <c r="MMC512" s="329"/>
      <c r="MMD512" s="329"/>
      <c r="MME512" s="329"/>
      <c r="MMF512" s="329"/>
      <c r="MMG512" s="329"/>
      <c r="MMH512" s="329"/>
      <c r="MMI512" s="329"/>
      <c r="MMJ512" s="329"/>
      <c r="MMK512" s="329"/>
      <c r="MML512" s="329"/>
      <c r="MMM512" s="329"/>
      <c r="MMN512" s="329"/>
      <c r="MMO512" s="329"/>
      <c r="MMP512" s="329"/>
      <c r="MMQ512" s="329"/>
      <c r="MMR512" s="329"/>
      <c r="MMS512" s="329"/>
      <c r="MMT512" s="329"/>
      <c r="MMU512" s="329"/>
      <c r="MMV512" s="329"/>
      <c r="MMW512" s="329"/>
      <c r="MMX512" s="329"/>
      <c r="MMY512" s="329"/>
      <c r="MMZ512" s="329"/>
      <c r="MNA512" s="329"/>
      <c r="MNB512" s="329"/>
      <c r="MNC512" s="329"/>
      <c r="MND512" s="329"/>
      <c r="MNE512" s="329"/>
      <c r="MNF512" s="329"/>
      <c r="MNG512" s="329"/>
      <c r="MNH512" s="329"/>
      <c r="MNI512" s="329"/>
      <c r="MNJ512" s="329"/>
      <c r="MNK512" s="329"/>
      <c r="MNL512" s="329"/>
      <c r="MNM512" s="329"/>
      <c r="MNN512" s="329"/>
      <c r="MNO512" s="329"/>
      <c r="MNP512" s="329"/>
      <c r="MNQ512" s="329"/>
      <c r="MNR512" s="329"/>
      <c r="MNS512" s="329"/>
      <c r="MNT512" s="329"/>
      <c r="MNU512" s="329"/>
      <c r="MNV512" s="329"/>
      <c r="MNW512" s="329"/>
      <c r="MNX512" s="329"/>
      <c r="MNY512" s="329"/>
      <c r="MNZ512" s="329"/>
      <c r="MOA512" s="329"/>
      <c r="MOB512" s="329"/>
      <c r="MOC512" s="329"/>
      <c r="MOD512" s="329"/>
      <c r="MOE512" s="329"/>
      <c r="MOF512" s="329"/>
      <c r="MOG512" s="329"/>
      <c r="MOH512" s="329"/>
      <c r="MOI512" s="329"/>
      <c r="MOJ512" s="329"/>
      <c r="MOK512" s="329"/>
      <c r="MOL512" s="329"/>
      <c r="MOM512" s="329"/>
      <c r="MON512" s="329"/>
      <c r="MOO512" s="329"/>
      <c r="MOP512" s="329"/>
      <c r="MOQ512" s="329"/>
      <c r="MOR512" s="329"/>
      <c r="MOS512" s="329"/>
      <c r="MOT512" s="329"/>
      <c r="MOU512" s="329"/>
      <c r="MOV512" s="329"/>
      <c r="MOW512" s="329"/>
      <c r="MOX512" s="329"/>
      <c r="MOY512" s="329"/>
      <c r="MOZ512" s="329"/>
      <c r="MPA512" s="329"/>
      <c r="MPB512" s="329"/>
      <c r="MPC512" s="329"/>
      <c r="MPD512" s="329"/>
      <c r="MPE512" s="329"/>
      <c r="MPF512" s="329"/>
      <c r="MPG512" s="329"/>
      <c r="MPH512" s="329"/>
      <c r="MPI512" s="329"/>
      <c r="MPJ512" s="329"/>
      <c r="MPK512" s="329"/>
      <c r="MPL512" s="329"/>
      <c r="MPM512" s="329"/>
      <c r="MPN512" s="329"/>
      <c r="MPO512" s="329"/>
      <c r="MPP512" s="329"/>
      <c r="MPQ512" s="329"/>
      <c r="MPR512" s="329"/>
      <c r="MPS512" s="329"/>
      <c r="MPT512" s="329"/>
      <c r="MPU512" s="329"/>
      <c r="MPV512" s="329"/>
      <c r="MPW512" s="329"/>
      <c r="MPX512" s="329"/>
      <c r="MPY512" s="329"/>
      <c r="MPZ512" s="329"/>
      <c r="MQA512" s="329"/>
      <c r="MQB512" s="329"/>
      <c r="MQC512" s="329"/>
      <c r="MQD512" s="329"/>
      <c r="MQE512" s="329"/>
      <c r="MQF512" s="329"/>
      <c r="MQG512" s="329"/>
      <c r="MQH512" s="329"/>
      <c r="MQI512" s="329"/>
      <c r="MQJ512" s="329"/>
      <c r="MQK512" s="329"/>
      <c r="MQL512" s="329"/>
      <c r="MQM512" s="329"/>
      <c r="MQN512" s="329"/>
      <c r="MQO512" s="329"/>
      <c r="MQP512" s="329"/>
      <c r="MQQ512" s="329"/>
      <c r="MQR512" s="329"/>
      <c r="MQS512" s="329"/>
      <c r="MQT512" s="329"/>
      <c r="MQU512" s="329"/>
      <c r="MQV512" s="329"/>
      <c r="MQW512" s="329"/>
      <c r="MQX512" s="329"/>
      <c r="MQY512" s="329"/>
      <c r="MQZ512" s="329"/>
      <c r="MRA512" s="329"/>
      <c r="MRB512" s="329"/>
      <c r="MRC512" s="329"/>
      <c r="MRD512" s="329"/>
      <c r="MRE512" s="329"/>
      <c r="MRF512" s="329"/>
      <c r="MRG512" s="329"/>
      <c r="MRH512" s="329"/>
      <c r="MRI512" s="329"/>
      <c r="MRJ512" s="329"/>
      <c r="MRK512" s="329"/>
      <c r="MRL512" s="329"/>
      <c r="MRM512" s="329"/>
      <c r="MRN512" s="329"/>
      <c r="MRO512" s="329"/>
      <c r="MRP512" s="329"/>
      <c r="MRQ512" s="329"/>
      <c r="MRR512" s="329"/>
      <c r="MRS512" s="329"/>
      <c r="MRT512" s="329"/>
      <c r="MRU512" s="329"/>
      <c r="MRV512" s="329"/>
      <c r="MRW512" s="329"/>
      <c r="MRX512" s="329"/>
      <c r="MRY512" s="329"/>
      <c r="MRZ512" s="329"/>
      <c r="MSA512" s="329"/>
      <c r="MSB512" s="329"/>
      <c r="MSC512" s="329"/>
      <c r="MSD512" s="329"/>
      <c r="MSE512" s="329"/>
      <c r="MSF512" s="329"/>
      <c r="MSG512" s="329"/>
      <c r="MSH512" s="329"/>
      <c r="MSI512" s="329"/>
      <c r="MSJ512" s="329"/>
      <c r="MSK512" s="329"/>
      <c r="MSL512" s="329"/>
      <c r="MSM512" s="329"/>
      <c r="MSN512" s="329"/>
      <c r="MSO512" s="329"/>
      <c r="MSP512" s="329"/>
      <c r="MSQ512" s="329"/>
      <c r="MSR512" s="329"/>
      <c r="MSS512" s="329"/>
      <c r="MST512" s="329"/>
      <c r="MSU512" s="329"/>
      <c r="MSV512" s="329"/>
      <c r="MSW512" s="329"/>
      <c r="MSX512" s="329"/>
      <c r="MSY512" s="329"/>
      <c r="MSZ512" s="329"/>
      <c r="MTA512" s="329"/>
      <c r="MTB512" s="329"/>
      <c r="MTC512" s="329"/>
      <c r="MTD512" s="329"/>
      <c r="MTE512" s="329"/>
      <c r="MTF512" s="329"/>
      <c r="MTG512" s="329"/>
      <c r="MTH512" s="329"/>
      <c r="MTI512" s="329"/>
      <c r="MTJ512" s="329"/>
      <c r="MTK512" s="329"/>
      <c r="MTL512" s="329"/>
      <c r="MTM512" s="329"/>
      <c r="MTN512" s="329"/>
      <c r="MTO512" s="329"/>
      <c r="MTP512" s="329"/>
      <c r="MTQ512" s="329"/>
      <c r="MTR512" s="329"/>
      <c r="MTS512" s="329"/>
      <c r="MTT512" s="329"/>
      <c r="MTU512" s="329"/>
      <c r="MTV512" s="329"/>
      <c r="MTW512" s="329"/>
      <c r="MTX512" s="329"/>
      <c r="MTY512" s="329"/>
      <c r="MTZ512" s="329"/>
      <c r="MUA512" s="329"/>
      <c r="MUB512" s="329"/>
      <c r="MUC512" s="329"/>
      <c r="MUD512" s="329"/>
      <c r="MUE512" s="329"/>
      <c r="MUF512" s="329"/>
      <c r="MUG512" s="329"/>
      <c r="MUH512" s="329"/>
      <c r="MUI512" s="329"/>
      <c r="MUJ512" s="329"/>
      <c r="MUK512" s="329"/>
      <c r="MUL512" s="329"/>
      <c r="MUM512" s="329"/>
      <c r="MUN512" s="329"/>
      <c r="MUO512" s="329"/>
      <c r="MUP512" s="329"/>
      <c r="MUQ512" s="329"/>
      <c r="MUR512" s="329"/>
      <c r="MUS512" s="329"/>
      <c r="MUT512" s="329"/>
      <c r="MUU512" s="329"/>
      <c r="MUV512" s="329"/>
      <c r="MUW512" s="329"/>
      <c r="MUX512" s="329"/>
      <c r="MUY512" s="329"/>
      <c r="MUZ512" s="329"/>
      <c r="MVA512" s="329"/>
      <c r="MVB512" s="329"/>
      <c r="MVC512" s="329"/>
      <c r="MVD512" s="329"/>
      <c r="MVE512" s="329"/>
      <c r="MVF512" s="329"/>
      <c r="MVG512" s="329"/>
      <c r="MVH512" s="329"/>
      <c r="MVI512" s="329"/>
      <c r="MVJ512" s="329"/>
      <c r="MVK512" s="329"/>
      <c r="MVL512" s="329"/>
      <c r="MVM512" s="329"/>
      <c r="MVN512" s="329"/>
      <c r="MVO512" s="329"/>
      <c r="MVP512" s="329"/>
      <c r="MVQ512" s="329"/>
      <c r="MVR512" s="329"/>
      <c r="MVS512" s="329"/>
      <c r="MVT512" s="329"/>
      <c r="MVU512" s="329"/>
      <c r="MVV512" s="329"/>
      <c r="MVW512" s="329"/>
      <c r="MVX512" s="329"/>
      <c r="MVY512" s="329"/>
      <c r="MVZ512" s="329"/>
      <c r="MWA512" s="329"/>
      <c r="MWB512" s="329"/>
      <c r="MWC512" s="329"/>
      <c r="MWD512" s="329"/>
      <c r="MWE512" s="329"/>
      <c r="MWF512" s="329"/>
      <c r="MWG512" s="329"/>
      <c r="MWH512" s="329"/>
      <c r="MWI512" s="329"/>
      <c r="MWJ512" s="329"/>
      <c r="MWK512" s="329"/>
      <c r="MWL512" s="329"/>
      <c r="MWM512" s="329"/>
      <c r="MWN512" s="329"/>
      <c r="MWO512" s="329"/>
      <c r="MWP512" s="329"/>
      <c r="MWQ512" s="329"/>
      <c r="MWR512" s="329"/>
      <c r="MWS512" s="329"/>
      <c r="MWT512" s="329"/>
      <c r="MWU512" s="329"/>
      <c r="MWV512" s="329"/>
      <c r="MWW512" s="329"/>
      <c r="MWX512" s="329"/>
      <c r="MWY512" s="329"/>
      <c r="MWZ512" s="329"/>
      <c r="MXA512" s="329"/>
      <c r="MXB512" s="329"/>
      <c r="MXC512" s="329"/>
      <c r="MXD512" s="329"/>
      <c r="MXE512" s="329"/>
      <c r="MXF512" s="329"/>
      <c r="MXG512" s="329"/>
      <c r="MXH512" s="329"/>
      <c r="MXI512" s="329"/>
      <c r="MXJ512" s="329"/>
      <c r="MXK512" s="329"/>
      <c r="MXL512" s="329"/>
      <c r="MXM512" s="329"/>
      <c r="MXN512" s="329"/>
      <c r="MXO512" s="329"/>
      <c r="MXP512" s="329"/>
      <c r="MXQ512" s="329"/>
      <c r="MXR512" s="329"/>
      <c r="MXS512" s="329"/>
      <c r="MXT512" s="329"/>
      <c r="MXU512" s="329"/>
      <c r="MXV512" s="329"/>
      <c r="MXW512" s="329"/>
      <c r="MXX512" s="329"/>
      <c r="MXY512" s="329"/>
      <c r="MXZ512" s="329"/>
      <c r="MYA512" s="329"/>
      <c r="MYB512" s="329"/>
      <c r="MYC512" s="329"/>
      <c r="MYD512" s="329"/>
      <c r="MYE512" s="329"/>
      <c r="MYF512" s="329"/>
      <c r="MYG512" s="329"/>
      <c r="MYH512" s="329"/>
      <c r="MYI512" s="329"/>
      <c r="MYJ512" s="329"/>
      <c r="MYK512" s="329"/>
      <c r="MYL512" s="329"/>
      <c r="MYM512" s="329"/>
      <c r="MYN512" s="329"/>
      <c r="MYO512" s="329"/>
      <c r="MYP512" s="329"/>
      <c r="MYQ512" s="329"/>
      <c r="MYR512" s="329"/>
      <c r="MYS512" s="329"/>
      <c r="MYT512" s="329"/>
      <c r="MYU512" s="329"/>
      <c r="MYV512" s="329"/>
      <c r="MYW512" s="329"/>
      <c r="MYX512" s="329"/>
      <c r="MYY512" s="329"/>
      <c r="MYZ512" s="329"/>
      <c r="MZA512" s="329"/>
      <c r="MZB512" s="329"/>
      <c r="MZC512" s="329"/>
      <c r="MZD512" s="329"/>
      <c r="MZE512" s="329"/>
      <c r="MZF512" s="329"/>
      <c r="MZG512" s="329"/>
      <c r="MZH512" s="329"/>
      <c r="MZI512" s="329"/>
      <c r="MZJ512" s="329"/>
      <c r="MZK512" s="329"/>
      <c r="MZL512" s="329"/>
      <c r="MZM512" s="329"/>
      <c r="MZN512" s="329"/>
      <c r="MZO512" s="329"/>
      <c r="MZP512" s="329"/>
      <c r="MZQ512" s="329"/>
      <c r="MZR512" s="329"/>
      <c r="MZS512" s="329"/>
      <c r="MZT512" s="329"/>
      <c r="MZU512" s="329"/>
      <c r="MZV512" s="329"/>
      <c r="MZW512" s="329"/>
      <c r="MZX512" s="329"/>
      <c r="MZY512" s="329"/>
      <c r="MZZ512" s="329"/>
      <c r="NAA512" s="329"/>
      <c r="NAB512" s="329"/>
      <c r="NAC512" s="329"/>
      <c r="NAD512" s="329"/>
      <c r="NAE512" s="329"/>
      <c r="NAF512" s="329"/>
      <c r="NAG512" s="329"/>
      <c r="NAH512" s="329"/>
      <c r="NAI512" s="329"/>
      <c r="NAJ512" s="329"/>
      <c r="NAK512" s="329"/>
      <c r="NAL512" s="329"/>
      <c r="NAM512" s="329"/>
      <c r="NAN512" s="329"/>
      <c r="NAO512" s="329"/>
      <c r="NAP512" s="329"/>
      <c r="NAQ512" s="329"/>
      <c r="NAR512" s="329"/>
      <c r="NAS512" s="329"/>
      <c r="NAT512" s="329"/>
      <c r="NAU512" s="329"/>
      <c r="NAV512" s="329"/>
      <c r="NAW512" s="329"/>
      <c r="NAX512" s="329"/>
      <c r="NAY512" s="329"/>
      <c r="NAZ512" s="329"/>
      <c r="NBA512" s="329"/>
      <c r="NBB512" s="329"/>
      <c r="NBC512" s="329"/>
      <c r="NBD512" s="329"/>
      <c r="NBE512" s="329"/>
      <c r="NBF512" s="329"/>
      <c r="NBG512" s="329"/>
      <c r="NBH512" s="329"/>
      <c r="NBI512" s="329"/>
      <c r="NBJ512" s="329"/>
      <c r="NBK512" s="329"/>
      <c r="NBL512" s="329"/>
      <c r="NBM512" s="329"/>
      <c r="NBN512" s="329"/>
      <c r="NBO512" s="329"/>
      <c r="NBP512" s="329"/>
      <c r="NBQ512" s="329"/>
      <c r="NBR512" s="329"/>
      <c r="NBS512" s="329"/>
      <c r="NBT512" s="329"/>
      <c r="NBU512" s="329"/>
      <c r="NBV512" s="329"/>
      <c r="NBW512" s="329"/>
      <c r="NBX512" s="329"/>
      <c r="NBY512" s="329"/>
      <c r="NBZ512" s="329"/>
      <c r="NCA512" s="329"/>
      <c r="NCB512" s="329"/>
      <c r="NCC512" s="329"/>
      <c r="NCD512" s="329"/>
      <c r="NCE512" s="329"/>
      <c r="NCF512" s="329"/>
      <c r="NCG512" s="329"/>
      <c r="NCH512" s="329"/>
      <c r="NCI512" s="329"/>
      <c r="NCJ512" s="329"/>
      <c r="NCK512" s="329"/>
      <c r="NCL512" s="329"/>
      <c r="NCM512" s="329"/>
      <c r="NCN512" s="329"/>
      <c r="NCO512" s="329"/>
      <c r="NCP512" s="329"/>
      <c r="NCQ512" s="329"/>
      <c r="NCR512" s="329"/>
      <c r="NCS512" s="329"/>
      <c r="NCT512" s="329"/>
      <c r="NCU512" s="329"/>
      <c r="NCV512" s="329"/>
      <c r="NCW512" s="329"/>
      <c r="NCX512" s="329"/>
      <c r="NCY512" s="329"/>
      <c r="NCZ512" s="329"/>
      <c r="NDA512" s="329"/>
      <c r="NDB512" s="329"/>
      <c r="NDC512" s="329"/>
      <c r="NDD512" s="329"/>
      <c r="NDE512" s="329"/>
      <c r="NDF512" s="329"/>
      <c r="NDG512" s="329"/>
      <c r="NDH512" s="329"/>
      <c r="NDI512" s="329"/>
      <c r="NDJ512" s="329"/>
      <c r="NDK512" s="329"/>
      <c r="NDL512" s="329"/>
      <c r="NDM512" s="329"/>
      <c r="NDN512" s="329"/>
      <c r="NDO512" s="329"/>
      <c r="NDP512" s="329"/>
      <c r="NDQ512" s="329"/>
      <c r="NDR512" s="329"/>
      <c r="NDS512" s="329"/>
      <c r="NDT512" s="329"/>
      <c r="NDU512" s="329"/>
      <c r="NDV512" s="329"/>
      <c r="NDW512" s="329"/>
      <c r="NDX512" s="329"/>
      <c r="NDY512" s="329"/>
      <c r="NDZ512" s="329"/>
      <c r="NEA512" s="329"/>
      <c r="NEB512" s="329"/>
      <c r="NEC512" s="329"/>
      <c r="NED512" s="329"/>
      <c r="NEE512" s="329"/>
      <c r="NEF512" s="329"/>
      <c r="NEG512" s="329"/>
      <c r="NEH512" s="329"/>
      <c r="NEI512" s="329"/>
      <c r="NEJ512" s="329"/>
      <c r="NEK512" s="329"/>
      <c r="NEL512" s="329"/>
      <c r="NEM512" s="329"/>
      <c r="NEN512" s="329"/>
      <c r="NEO512" s="329"/>
      <c r="NEP512" s="329"/>
      <c r="NEQ512" s="329"/>
      <c r="NER512" s="329"/>
      <c r="NES512" s="329"/>
      <c r="NET512" s="329"/>
      <c r="NEU512" s="329"/>
      <c r="NEV512" s="329"/>
      <c r="NEW512" s="329"/>
      <c r="NEX512" s="329"/>
      <c r="NEY512" s="329"/>
      <c r="NEZ512" s="329"/>
      <c r="NFA512" s="329"/>
      <c r="NFB512" s="329"/>
      <c r="NFC512" s="329"/>
      <c r="NFD512" s="329"/>
      <c r="NFE512" s="329"/>
      <c r="NFF512" s="329"/>
      <c r="NFG512" s="329"/>
      <c r="NFH512" s="329"/>
      <c r="NFI512" s="329"/>
      <c r="NFJ512" s="329"/>
      <c r="NFK512" s="329"/>
      <c r="NFL512" s="329"/>
      <c r="NFM512" s="329"/>
      <c r="NFN512" s="329"/>
      <c r="NFO512" s="329"/>
      <c r="NFP512" s="329"/>
      <c r="NFQ512" s="329"/>
      <c r="NFR512" s="329"/>
      <c r="NFS512" s="329"/>
      <c r="NFT512" s="329"/>
      <c r="NFU512" s="329"/>
      <c r="NFV512" s="329"/>
      <c r="NFW512" s="329"/>
      <c r="NFX512" s="329"/>
      <c r="NFY512" s="329"/>
      <c r="NFZ512" s="329"/>
      <c r="NGA512" s="329"/>
      <c r="NGB512" s="329"/>
      <c r="NGC512" s="329"/>
      <c r="NGD512" s="329"/>
      <c r="NGE512" s="329"/>
      <c r="NGF512" s="329"/>
      <c r="NGG512" s="329"/>
      <c r="NGH512" s="329"/>
      <c r="NGI512" s="329"/>
      <c r="NGJ512" s="329"/>
      <c r="NGK512" s="329"/>
      <c r="NGL512" s="329"/>
      <c r="NGM512" s="329"/>
      <c r="NGN512" s="329"/>
      <c r="NGO512" s="329"/>
      <c r="NGP512" s="329"/>
      <c r="NGQ512" s="329"/>
      <c r="NGR512" s="329"/>
      <c r="NGS512" s="329"/>
      <c r="NGT512" s="329"/>
      <c r="NGU512" s="329"/>
      <c r="NGV512" s="329"/>
      <c r="NGW512" s="329"/>
      <c r="NGX512" s="329"/>
      <c r="NGY512" s="329"/>
      <c r="NGZ512" s="329"/>
      <c r="NHA512" s="329"/>
      <c r="NHB512" s="329"/>
      <c r="NHC512" s="329"/>
      <c r="NHD512" s="329"/>
      <c r="NHE512" s="329"/>
      <c r="NHF512" s="329"/>
      <c r="NHG512" s="329"/>
      <c r="NHH512" s="329"/>
      <c r="NHI512" s="329"/>
      <c r="NHJ512" s="329"/>
      <c r="NHK512" s="329"/>
      <c r="NHL512" s="329"/>
      <c r="NHM512" s="329"/>
      <c r="NHN512" s="329"/>
      <c r="NHO512" s="329"/>
      <c r="NHP512" s="329"/>
      <c r="NHQ512" s="329"/>
      <c r="NHR512" s="329"/>
      <c r="NHS512" s="329"/>
      <c r="NHT512" s="329"/>
      <c r="NHU512" s="329"/>
      <c r="NHV512" s="329"/>
      <c r="NHW512" s="329"/>
      <c r="NHX512" s="329"/>
      <c r="NHY512" s="329"/>
      <c r="NHZ512" s="329"/>
      <c r="NIA512" s="329"/>
      <c r="NIB512" s="329"/>
      <c r="NIC512" s="329"/>
      <c r="NID512" s="329"/>
      <c r="NIE512" s="329"/>
      <c r="NIF512" s="329"/>
      <c r="NIG512" s="329"/>
      <c r="NIH512" s="329"/>
      <c r="NII512" s="329"/>
      <c r="NIJ512" s="329"/>
      <c r="NIK512" s="329"/>
      <c r="NIL512" s="329"/>
      <c r="NIM512" s="329"/>
      <c r="NIN512" s="329"/>
      <c r="NIO512" s="329"/>
      <c r="NIP512" s="329"/>
      <c r="NIQ512" s="329"/>
      <c r="NIR512" s="329"/>
      <c r="NIS512" s="329"/>
      <c r="NIT512" s="329"/>
      <c r="NIU512" s="329"/>
      <c r="NIV512" s="329"/>
      <c r="NIW512" s="329"/>
      <c r="NIX512" s="329"/>
      <c r="NIY512" s="329"/>
      <c r="NIZ512" s="329"/>
      <c r="NJA512" s="329"/>
      <c r="NJB512" s="329"/>
      <c r="NJC512" s="329"/>
      <c r="NJD512" s="329"/>
      <c r="NJE512" s="329"/>
      <c r="NJF512" s="329"/>
      <c r="NJG512" s="329"/>
      <c r="NJH512" s="329"/>
      <c r="NJI512" s="329"/>
      <c r="NJJ512" s="329"/>
      <c r="NJK512" s="329"/>
      <c r="NJL512" s="329"/>
      <c r="NJM512" s="329"/>
      <c r="NJN512" s="329"/>
      <c r="NJO512" s="329"/>
      <c r="NJP512" s="329"/>
      <c r="NJQ512" s="329"/>
      <c r="NJR512" s="329"/>
      <c r="NJS512" s="329"/>
      <c r="NJT512" s="329"/>
      <c r="NJU512" s="329"/>
      <c r="NJV512" s="329"/>
      <c r="NJW512" s="329"/>
      <c r="NJX512" s="329"/>
      <c r="NJY512" s="329"/>
      <c r="NJZ512" s="329"/>
      <c r="NKA512" s="329"/>
      <c r="NKB512" s="329"/>
      <c r="NKC512" s="329"/>
      <c r="NKD512" s="329"/>
      <c r="NKE512" s="329"/>
      <c r="NKF512" s="329"/>
      <c r="NKG512" s="329"/>
      <c r="NKH512" s="329"/>
      <c r="NKI512" s="329"/>
      <c r="NKJ512" s="329"/>
      <c r="NKK512" s="329"/>
      <c r="NKL512" s="329"/>
      <c r="NKM512" s="329"/>
      <c r="NKN512" s="329"/>
      <c r="NKO512" s="329"/>
      <c r="NKP512" s="329"/>
      <c r="NKQ512" s="329"/>
      <c r="NKR512" s="329"/>
      <c r="NKS512" s="329"/>
      <c r="NKT512" s="329"/>
      <c r="NKU512" s="329"/>
      <c r="NKV512" s="329"/>
      <c r="NKW512" s="329"/>
      <c r="NKX512" s="329"/>
      <c r="NKY512" s="329"/>
      <c r="NKZ512" s="329"/>
      <c r="NLA512" s="329"/>
      <c r="NLB512" s="329"/>
      <c r="NLC512" s="329"/>
      <c r="NLD512" s="329"/>
      <c r="NLE512" s="329"/>
      <c r="NLF512" s="329"/>
      <c r="NLG512" s="329"/>
      <c r="NLH512" s="329"/>
      <c r="NLI512" s="329"/>
      <c r="NLJ512" s="329"/>
      <c r="NLK512" s="329"/>
      <c r="NLL512" s="329"/>
      <c r="NLM512" s="329"/>
      <c r="NLN512" s="329"/>
      <c r="NLO512" s="329"/>
      <c r="NLP512" s="329"/>
      <c r="NLQ512" s="329"/>
      <c r="NLR512" s="329"/>
      <c r="NLS512" s="329"/>
      <c r="NLT512" s="329"/>
      <c r="NLU512" s="329"/>
      <c r="NLV512" s="329"/>
      <c r="NLW512" s="329"/>
      <c r="NLX512" s="329"/>
      <c r="NLY512" s="329"/>
      <c r="NLZ512" s="329"/>
      <c r="NMA512" s="329"/>
      <c r="NMB512" s="329"/>
      <c r="NMC512" s="329"/>
      <c r="NMD512" s="329"/>
      <c r="NME512" s="329"/>
      <c r="NMF512" s="329"/>
      <c r="NMG512" s="329"/>
      <c r="NMH512" s="329"/>
      <c r="NMI512" s="329"/>
      <c r="NMJ512" s="329"/>
      <c r="NMK512" s="329"/>
      <c r="NML512" s="329"/>
      <c r="NMM512" s="329"/>
      <c r="NMN512" s="329"/>
      <c r="NMO512" s="329"/>
      <c r="NMP512" s="329"/>
      <c r="NMQ512" s="329"/>
      <c r="NMR512" s="329"/>
      <c r="NMS512" s="329"/>
      <c r="NMT512" s="329"/>
      <c r="NMU512" s="329"/>
      <c r="NMV512" s="329"/>
      <c r="NMW512" s="329"/>
      <c r="NMX512" s="329"/>
      <c r="NMY512" s="329"/>
      <c r="NMZ512" s="329"/>
      <c r="NNA512" s="329"/>
      <c r="NNB512" s="329"/>
      <c r="NNC512" s="329"/>
      <c r="NND512" s="329"/>
      <c r="NNE512" s="329"/>
      <c r="NNF512" s="329"/>
      <c r="NNG512" s="329"/>
      <c r="NNH512" s="329"/>
      <c r="NNI512" s="329"/>
      <c r="NNJ512" s="329"/>
      <c r="NNK512" s="329"/>
      <c r="NNL512" s="329"/>
      <c r="NNM512" s="329"/>
      <c r="NNN512" s="329"/>
      <c r="NNO512" s="329"/>
      <c r="NNP512" s="329"/>
      <c r="NNQ512" s="329"/>
      <c r="NNR512" s="329"/>
      <c r="NNS512" s="329"/>
      <c r="NNT512" s="329"/>
      <c r="NNU512" s="329"/>
      <c r="NNV512" s="329"/>
      <c r="NNW512" s="329"/>
      <c r="NNX512" s="329"/>
      <c r="NNY512" s="329"/>
      <c r="NNZ512" s="329"/>
      <c r="NOA512" s="329"/>
      <c r="NOB512" s="329"/>
      <c r="NOC512" s="329"/>
      <c r="NOD512" s="329"/>
      <c r="NOE512" s="329"/>
      <c r="NOF512" s="329"/>
      <c r="NOG512" s="329"/>
      <c r="NOH512" s="329"/>
      <c r="NOI512" s="329"/>
      <c r="NOJ512" s="329"/>
      <c r="NOK512" s="329"/>
      <c r="NOL512" s="329"/>
      <c r="NOM512" s="329"/>
      <c r="NON512" s="329"/>
      <c r="NOO512" s="329"/>
      <c r="NOP512" s="329"/>
      <c r="NOQ512" s="329"/>
      <c r="NOR512" s="329"/>
      <c r="NOS512" s="329"/>
      <c r="NOT512" s="329"/>
      <c r="NOU512" s="329"/>
      <c r="NOV512" s="329"/>
      <c r="NOW512" s="329"/>
      <c r="NOX512" s="329"/>
      <c r="NOY512" s="329"/>
      <c r="NOZ512" s="329"/>
      <c r="NPA512" s="329"/>
      <c r="NPB512" s="329"/>
      <c r="NPC512" s="329"/>
      <c r="NPD512" s="329"/>
      <c r="NPE512" s="329"/>
      <c r="NPF512" s="329"/>
      <c r="NPG512" s="329"/>
      <c r="NPH512" s="329"/>
      <c r="NPI512" s="329"/>
      <c r="NPJ512" s="329"/>
      <c r="NPK512" s="329"/>
      <c r="NPL512" s="329"/>
      <c r="NPM512" s="329"/>
      <c r="NPN512" s="329"/>
      <c r="NPO512" s="329"/>
      <c r="NPP512" s="329"/>
      <c r="NPQ512" s="329"/>
      <c r="NPR512" s="329"/>
      <c r="NPS512" s="329"/>
      <c r="NPT512" s="329"/>
      <c r="NPU512" s="329"/>
      <c r="NPV512" s="329"/>
      <c r="NPW512" s="329"/>
      <c r="NPX512" s="329"/>
      <c r="NPY512" s="329"/>
      <c r="NPZ512" s="329"/>
      <c r="NQA512" s="329"/>
      <c r="NQB512" s="329"/>
      <c r="NQC512" s="329"/>
      <c r="NQD512" s="329"/>
      <c r="NQE512" s="329"/>
      <c r="NQF512" s="329"/>
      <c r="NQG512" s="329"/>
      <c r="NQH512" s="329"/>
      <c r="NQI512" s="329"/>
      <c r="NQJ512" s="329"/>
      <c r="NQK512" s="329"/>
      <c r="NQL512" s="329"/>
      <c r="NQM512" s="329"/>
      <c r="NQN512" s="329"/>
      <c r="NQO512" s="329"/>
      <c r="NQP512" s="329"/>
      <c r="NQQ512" s="329"/>
      <c r="NQR512" s="329"/>
      <c r="NQS512" s="329"/>
      <c r="NQT512" s="329"/>
      <c r="NQU512" s="329"/>
      <c r="NQV512" s="329"/>
      <c r="NQW512" s="329"/>
      <c r="NQX512" s="329"/>
      <c r="NQY512" s="329"/>
      <c r="NQZ512" s="329"/>
      <c r="NRA512" s="329"/>
      <c r="NRB512" s="329"/>
      <c r="NRC512" s="329"/>
      <c r="NRD512" s="329"/>
      <c r="NRE512" s="329"/>
      <c r="NRF512" s="329"/>
      <c r="NRG512" s="329"/>
      <c r="NRH512" s="329"/>
      <c r="NRI512" s="329"/>
      <c r="NRJ512" s="329"/>
      <c r="NRK512" s="329"/>
      <c r="NRL512" s="329"/>
      <c r="NRM512" s="329"/>
      <c r="NRN512" s="329"/>
      <c r="NRO512" s="329"/>
      <c r="NRP512" s="329"/>
      <c r="NRQ512" s="329"/>
      <c r="NRR512" s="329"/>
      <c r="NRS512" s="329"/>
      <c r="NRT512" s="329"/>
      <c r="NRU512" s="329"/>
      <c r="NRV512" s="329"/>
      <c r="NRW512" s="329"/>
      <c r="NRX512" s="329"/>
      <c r="NRY512" s="329"/>
      <c r="NRZ512" s="329"/>
      <c r="NSA512" s="329"/>
      <c r="NSB512" s="329"/>
      <c r="NSC512" s="329"/>
      <c r="NSD512" s="329"/>
      <c r="NSE512" s="329"/>
      <c r="NSF512" s="329"/>
      <c r="NSG512" s="329"/>
      <c r="NSH512" s="329"/>
      <c r="NSI512" s="329"/>
      <c r="NSJ512" s="329"/>
      <c r="NSK512" s="329"/>
      <c r="NSL512" s="329"/>
      <c r="NSM512" s="329"/>
      <c r="NSN512" s="329"/>
      <c r="NSO512" s="329"/>
      <c r="NSP512" s="329"/>
      <c r="NSQ512" s="329"/>
      <c r="NSR512" s="329"/>
      <c r="NSS512" s="329"/>
      <c r="NST512" s="329"/>
      <c r="NSU512" s="329"/>
      <c r="NSV512" s="329"/>
      <c r="NSW512" s="329"/>
      <c r="NSX512" s="329"/>
      <c r="NSY512" s="329"/>
      <c r="NSZ512" s="329"/>
      <c r="NTA512" s="329"/>
      <c r="NTB512" s="329"/>
      <c r="NTC512" s="329"/>
      <c r="NTD512" s="329"/>
      <c r="NTE512" s="329"/>
      <c r="NTF512" s="329"/>
      <c r="NTG512" s="329"/>
      <c r="NTH512" s="329"/>
      <c r="NTI512" s="329"/>
      <c r="NTJ512" s="329"/>
      <c r="NTK512" s="329"/>
      <c r="NTL512" s="329"/>
      <c r="NTM512" s="329"/>
      <c r="NTN512" s="329"/>
      <c r="NTO512" s="329"/>
      <c r="NTP512" s="329"/>
      <c r="NTQ512" s="329"/>
      <c r="NTR512" s="329"/>
      <c r="NTS512" s="329"/>
      <c r="NTT512" s="329"/>
      <c r="NTU512" s="329"/>
      <c r="NTV512" s="329"/>
      <c r="NTW512" s="329"/>
      <c r="NTX512" s="329"/>
      <c r="NTY512" s="329"/>
      <c r="NTZ512" s="329"/>
      <c r="NUA512" s="329"/>
      <c r="NUB512" s="329"/>
      <c r="NUC512" s="329"/>
      <c r="NUD512" s="329"/>
      <c r="NUE512" s="329"/>
      <c r="NUF512" s="329"/>
      <c r="NUG512" s="329"/>
      <c r="NUH512" s="329"/>
      <c r="NUI512" s="329"/>
      <c r="NUJ512" s="329"/>
      <c r="NUK512" s="329"/>
      <c r="NUL512" s="329"/>
      <c r="NUM512" s="329"/>
      <c r="NUN512" s="329"/>
      <c r="NUO512" s="329"/>
      <c r="NUP512" s="329"/>
      <c r="NUQ512" s="329"/>
      <c r="NUR512" s="329"/>
      <c r="NUS512" s="329"/>
      <c r="NUT512" s="329"/>
      <c r="NUU512" s="329"/>
      <c r="NUV512" s="329"/>
      <c r="NUW512" s="329"/>
      <c r="NUX512" s="329"/>
      <c r="NUY512" s="329"/>
      <c r="NUZ512" s="329"/>
      <c r="NVA512" s="329"/>
      <c r="NVB512" s="329"/>
      <c r="NVC512" s="329"/>
      <c r="NVD512" s="329"/>
      <c r="NVE512" s="329"/>
      <c r="NVF512" s="329"/>
      <c r="NVG512" s="329"/>
      <c r="NVH512" s="329"/>
      <c r="NVI512" s="329"/>
      <c r="NVJ512" s="329"/>
      <c r="NVK512" s="329"/>
      <c r="NVL512" s="329"/>
      <c r="NVM512" s="329"/>
      <c r="NVN512" s="329"/>
      <c r="NVO512" s="329"/>
      <c r="NVP512" s="329"/>
      <c r="NVQ512" s="329"/>
      <c r="NVR512" s="329"/>
      <c r="NVS512" s="329"/>
      <c r="NVT512" s="329"/>
      <c r="NVU512" s="329"/>
      <c r="NVV512" s="329"/>
      <c r="NVW512" s="329"/>
      <c r="NVX512" s="329"/>
      <c r="NVY512" s="329"/>
      <c r="NVZ512" s="329"/>
      <c r="NWA512" s="329"/>
      <c r="NWB512" s="329"/>
      <c r="NWC512" s="329"/>
      <c r="NWD512" s="329"/>
      <c r="NWE512" s="329"/>
      <c r="NWF512" s="329"/>
      <c r="NWG512" s="329"/>
      <c r="NWH512" s="329"/>
      <c r="NWI512" s="329"/>
      <c r="NWJ512" s="329"/>
      <c r="NWK512" s="329"/>
      <c r="NWL512" s="329"/>
      <c r="NWM512" s="329"/>
      <c r="NWN512" s="329"/>
      <c r="NWO512" s="329"/>
      <c r="NWP512" s="329"/>
      <c r="NWQ512" s="329"/>
      <c r="NWR512" s="329"/>
      <c r="NWS512" s="329"/>
      <c r="NWT512" s="329"/>
      <c r="NWU512" s="329"/>
      <c r="NWV512" s="329"/>
      <c r="NWW512" s="329"/>
      <c r="NWX512" s="329"/>
      <c r="NWY512" s="329"/>
      <c r="NWZ512" s="329"/>
      <c r="NXA512" s="329"/>
      <c r="NXB512" s="329"/>
      <c r="NXC512" s="329"/>
      <c r="NXD512" s="329"/>
      <c r="NXE512" s="329"/>
      <c r="NXF512" s="329"/>
      <c r="NXG512" s="329"/>
      <c r="NXH512" s="329"/>
      <c r="NXI512" s="329"/>
      <c r="NXJ512" s="329"/>
      <c r="NXK512" s="329"/>
      <c r="NXL512" s="329"/>
      <c r="NXM512" s="329"/>
      <c r="NXN512" s="329"/>
      <c r="NXO512" s="329"/>
      <c r="NXP512" s="329"/>
      <c r="NXQ512" s="329"/>
      <c r="NXR512" s="329"/>
      <c r="NXS512" s="329"/>
      <c r="NXT512" s="329"/>
      <c r="NXU512" s="329"/>
      <c r="NXV512" s="329"/>
      <c r="NXW512" s="329"/>
      <c r="NXX512" s="329"/>
      <c r="NXY512" s="329"/>
      <c r="NXZ512" s="329"/>
      <c r="NYA512" s="329"/>
      <c r="NYB512" s="329"/>
      <c r="NYC512" s="329"/>
      <c r="NYD512" s="329"/>
      <c r="NYE512" s="329"/>
      <c r="NYF512" s="329"/>
      <c r="NYG512" s="329"/>
      <c r="NYH512" s="329"/>
      <c r="NYI512" s="329"/>
      <c r="NYJ512" s="329"/>
      <c r="NYK512" s="329"/>
      <c r="NYL512" s="329"/>
      <c r="NYM512" s="329"/>
      <c r="NYN512" s="329"/>
      <c r="NYO512" s="329"/>
      <c r="NYP512" s="329"/>
      <c r="NYQ512" s="329"/>
      <c r="NYR512" s="329"/>
      <c r="NYS512" s="329"/>
      <c r="NYT512" s="329"/>
      <c r="NYU512" s="329"/>
      <c r="NYV512" s="329"/>
      <c r="NYW512" s="329"/>
      <c r="NYX512" s="329"/>
      <c r="NYY512" s="329"/>
      <c r="NYZ512" s="329"/>
      <c r="NZA512" s="329"/>
      <c r="NZB512" s="329"/>
      <c r="NZC512" s="329"/>
      <c r="NZD512" s="329"/>
      <c r="NZE512" s="329"/>
      <c r="NZF512" s="329"/>
      <c r="NZG512" s="329"/>
      <c r="NZH512" s="329"/>
      <c r="NZI512" s="329"/>
      <c r="NZJ512" s="329"/>
      <c r="NZK512" s="329"/>
      <c r="NZL512" s="329"/>
      <c r="NZM512" s="329"/>
      <c r="NZN512" s="329"/>
      <c r="NZO512" s="329"/>
      <c r="NZP512" s="329"/>
      <c r="NZQ512" s="329"/>
      <c r="NZR512" s="329"/>
      <c r="NZS512" s="329"/>
      <c r="NZT512" s="329"/>
      <c r="NZU512" s="329"/>
      <c r="NZV512" s="329"/>
      <c r="NZW512" s="329"/>
      <c r="NZX512" s="329"/>
      <c r="NZY512" s="329"/>
      <c r="NZZ512" s="329"/>
      <c r="OAA512" s="329"/>
      <c r="OAB512" s="329"/>
      <c r="OAC512" s="329"/>
      <c r="OAD512" s="329"/>
      <c r="OAE512" s="329"/>
      <c r="OAF512" s="329"/>
      <c r="OAG512" s="329"/>
      <c r="OAH512" s="329"/>
      <c r="OAI512" s="329"/>
      <c r="OAJ512" s="329"/>
      <c r="OAK512" s="329"/>
      <c r="OAL512" s="329"/>
      <c r="OAM512" s="329"/>
      <c r="OAN512" s="329"/>
      <c r="OAO512" s="329"/>
      <c r="OAP512" s="329"/>
      <c r="OAQ512" s="329"/>
      <c r="OAR512" s="329"/>
      <c r="OAS512" s="329"/>
      <c r="OAT512" s="329"/>
      <c r="OAU512" s="329"/>
      <c r="OAV512" s="329"/>
      <c r="OAW512" s="329"/>
      <c r="OAX512" s="329"/>
      <c r="OAY512" s="329"/>
      <c r="OAZ512" s="329"/>
      <c r="OBA512" s="329"/>
      <c r="OBB512" s="329"/>
      <c r="OBC512" s="329"/>
      <c r="OBD512" s="329"/>
      <c r="OBE512" s="329"/>
      <c r="OBF512" s="329"/>
      <c r="OBG512" s="329"/>
      <c r="OBH512" s="329"/>
      <c r="OBI512" s="329"/>
      <c r="OBJ512" s="329"/>
      <c r="OBK512" s="329"/>
      <c r="OBL512" s="329"/>
      <c r="OBM512" s="329"/>
      <c r="OBN512" s="329"/>
      <c r="OBO512" s="329"/>
      <c r="OBP512" s="329"/>
      <c r="OBQ512" s="329"/>
      <c r="OBR512" s="329"/>
      <c r="OBS512" s="329"/>
      <c r="OBT512" s="329"/>
      <c r="OBU512" s="329"/>
      <c r="OBV512" s="329"/>
      <c r="OBW512" s="329"/>
      <c r="OBX512" s="329"/>
      <c r="OBY512" s="329"/>
      <c r="OBZ512" s="329"/>
      <c r="OCA512" s="329"/>
      <c r="OCB512" s="329"/>
      <c r="OCC512" s="329"/>
      <c r="OCD512" s="329"/>
      <c r="OCE512" s="329"/>
      <c r="OCF512" s="329"/>
      <c r="OCG512" s="329"/>
      <c r="OCH512" s="329"/>
      <c r="OCI512" s="329"/>
      <c r="OCJ512" s="329"/>
      <c r="OCK512" s="329"/>
      <c r="OCL512" s="329"/>
      <c r="OCM512" s="329"/>
      <c r="OCN512" s="329"/>
      <c r="OCO512" s="329"/>
      <c r="OCP512" s="329"/>
      <c r="OCQ512" s="329"/>
      <c r="OCR512" s="329"/>
      <c r="OCS512" s="329"/>
      <c r="OCT512" s="329"/>
      <c r="OCU512" s="329"/>
      <c r="OCV512" s="329"/>
      <c r="OCW512" s="329"/>
      <c r="OCX512" s="329"/>
      <c r="OCY512" s="329"/>
      <c r="OCZ512" s="329"/>
      <c r="ODA512" s="329"/>
      <c r="ODB512" s="329"/>
      <c r="ODC512" s="329"/>
      <c r="ODD512" s="329"/>
      <c r="ODE512" s="329"/>
      <c r="ODF512" s="329"/>
      <c r="ODG512" s="329"/>
      <c r="ODH512" s="329"/>
      <c r="ODI512" s="329"/>
      <c r="ODJ512" s="329"/>
      <c r="ODK512" s="329"/>
      <c r="ODL512" s="329"/>
      <c r="ODM512" s="329"/>
      <c r="ODN512" s="329"/>
      <c r="ODO512" s="329"/>
      <c r="ODP512" s="329"/>
      <c r="ODQ512" s="329"/>
      <c r="ODR512" s="329"/>
      <c r="ODS512" s="329"/>
      <c r="ODT512" s="329"/>
      <c r="ODU512" s="329"/>
      <c r="ODV512" s="329"/>
      <c r="ODW512" s="329"/>
      <c r="ODX512" s="329"/>
      <c r="ODY512" s="329"/>
      <c r="ODZ512" s="329"/>
      <c r="OEA512" s="329"/>
      <c r="OEB512" s="329"/>
      <c r="OEC512" s="329"/>
      <c r="OED512" s="329"/>
      <c r="OEE512" s="329"/>
      <c r="OEF512" s="329"/>
      <c r="OEG512" s="329"/>
      <c r="OEH512" s="329"/>
      <c r="OEI512" s="329"/>
      <c r="OEJ512" s="329"/>
      <c r="OEK512" s="329"/>
      <c r="OEL512" s="329"/>
      <c r="OEM512" s="329"/>
      <c r="OEN512" s="329"/>
      <c r="OEO512" s="329"/>
      <c r="OEP512" s="329"/>
      <c r="OEQ512" s="329"/>
      <c r="OER512" s="329"/>
      <c r="OES512" s="329"/>
      <c r="OET512" s="329"/>
      <c r="OEU512" s="329"/>
      <c r="OEV512" s="329"/>
      <c r="OEW512" s="329"/>
      <c r="OEX512" s="329"/>
      <c r="OEY512" s="329"/>
      <c r="OEZ512" s="329"/>
      <c r="OFA512" s="329"/>
      <c r="OFB512" s="329"/>
      <c r="OFC512" s="329"/>
      <c r="OFD512" s="329"/>
      <c r="OFE512" s="329"/>
      <c r="OFF512" s="329"/>
      <c r="OFG512" s="329"/>
      <c r="OFH512" s="329"/>
      <c r="OFI512" s="329"/>
      <c r="OFJ512" s="329"/>
      <c r="OFK512" s="329"/>
      <c r="OFL512" s="329"/>
      <c r="OFM512" s="329"/>
      <c r="OFN512" s="329"/>
      <c r="OFO512" s="329"/>
      <c r="OFP512" s="329"/>
      <c r="OFQ512" s="329"/>
      <c r="OFR512" s="329"/>
      <c r="OFS512" s="329"/>
      <c r="OFT512" s="329"/>
      <c r="OFU512" s="329"/>
      <c r="OFV512" s="329"/>
      <c r="OFW512" s="329"/>
      <c r="OFX512" s="329"/>
      <c r="OFY512" s="329"/>
      <c r="OFZ512" s="329"/>
      <c r="OGA512" s="329"/>
      <c r="OGB512" s="329"/>
      <c r="OGC512" s="329"/>
      <c r="OGD512" s="329"/>
      <c r="OGE512" s="329"/>
      <c r="OGF512" s="329"/>
      <c r="OGG512" s="329"/>
      <c r="OGH512" s="329"/>
      <c r="OGI512" s="329"/>
      <c r="OGJ512" s="329"/>
      <c r="OGK512" s="329"/>
      <c r="OGL512" s="329"/>
      <c r="OGM512" s="329"/>
      <c r="OGN512" s="329"/>
      <c r="OGO512" s="329"/>
      <c r="OGP512" s="329"/>
      <c r="OGQ512" s="329"/>
      <c r="OGR512" s="329"/>
      <c r="OGS512" s="329"/>
      <c r="OGT512" s="329"/>
      <c r="OGU512" s="329"/>
      <c r="OGV512" s="329"/>
      <c r="OGW512" s="329"/>
      <c r="OGX512" s="329"/>
      <c r="OGY512" s="329"/>
      <c r="OGZ512" s="329"/>
      <c r="OHA512" s="329"/>
      <c r="OHB512" s="329"/>
      <c r="OHC512" s="329"/>
      <c r="OHD512" s="329"/>
      <c r="OHE512" s="329"/>
      <c r="OHF512" s="329"/>
      <c r="OHG512" s="329"/>
      <c r="OHH512" s="329"/>
      <c r="OHI512" s="329"/>
      <c r="OHJ512" s="329"/>
      <c r="OHK512" s="329"/>
      <c r="OHL512" s="329"/>
      <c r="OHM512" s="329"/>
      <c r="OHN512" s="329"/>
      <c r="OHO512" s="329"/>
      <c r="OHP512" s="329"/>
      <c r="OHQ512" s="329"/>
      <c r="OHR512" s="329"/>
      <c r="OHS512" s="329"/>
      <c r="OHT512" s="329"/>
      <c r="OHU512" s="329"/>
      <c r="OHV512" s="329"/>
      <c r="OHW512" s="329"/>
      <c r="OHX512" s="329"/>
      <c r="OHY512" s="329"/>
      <c r="OHZ512" s="329"/>
      <c r="OIA512" s="329"/>
      <c r="OIB512" s="329"/>
      <c r="OIC512" s="329"/>
      <c r="OID512" s="329"/>
      <c r="OIE512" s="329"/>
      <c r="OIF512" s="329"/>
      <c r="OIG512" s="329"/>
      <c r="OIH512" s="329"/>
      <c r="OII512" s="329"/>
      <c r="OIJ512" s="329"/>
      <c r="OIK512" s="329"/>
      <c r="OIL512" s="329"/>
      <c r="OIM512" s="329"/>
      <c r="OIN512" s="329"/>
      <c r="OIO512" s="329"/>
      <c r="OIP512" s="329"/>
      <c r="OIQ512" s="329"/>
      <c r="OIR512" s="329"/>
      <c r="OIS512" s="329"/>
      <c r="OIT512" s="329"/>
      <c r="OIU512" s="329"/>
      <c r="OIV512" s="329"/>
      <c r="OIW512" s="329"/>
      <c r="OIX512" s="329"/>
      <c r="OIY512" s="329"/>
      <c r="OIZ512" s="329"/>
      <c r="OJA512" s="329"/>
      <c r="OJB512" s="329"/>
      <c r="OJC512" s="329"/>
      <c r="OJD512" s="329"/>
      <c r="OJE512" s="329"/>
      <c r="OJF512" s="329"/>
      <c r="OJG512" s="329"/>
      <c r="OJH512" s="329"/>
      <c r="OJI512" s="329"/>
      <c r="OJJ512" s="329"/>
      <c r="OJK512" s="329"/>
      <c r="OJL512" s="329"/>
      <c r="OJM512" s="329"/>
      <c r="OJN512" s="329"/>
      <c r="OJO512" s="329"/>
      <c r="OJP512" s="329"/>
      <c r="OJQ512" s="329"/>
      <c r="OJR512" s="329"/>
      <c r="OJS512" s="329"/>
      <c r="OJT512" s="329"/>
      <c r="OJU512" s="329"/>
      <c r="OJV512" s="329"/>
      <c r="OJW512" s="329"/>
      <c r="OJX512" s="329"/>
      <c r="OJY512" s="329"/>
      <c r="OJZ512" s="329"/>
      <c r="OKA512" s="329"/>
      <c r="OKB512" s="329"/>
      <c r="OKC512" s="329"/>
      <c r="OKD512" s="329"/>
      <c r="OKE512" s="329"/>
      <c r="OKF512" s="329"/>
      <c r="OKG512" s="329"/>
      <c r="OKH512" s="329"/>
      <c r="OKI512" s="329"/>
      <c r="OKJ512" s="329"/>
      <c r="OKK512" s="329"/>
      <c r="OKL512" s="329"/>
      <c r="OKM512" s="329"/>
      <c r="OKN512" s="329"/>
      <c r="OKO512" s="329"/>
      <c r="OKP512" s="329"/>
      <c r="OKQ512" s="329"/>
      <c r="OKR512" s="329"/>
      <c r="OKS512" s="329"/>
      <c r="OKT512" s="329"/>
      <c r="OKU512" s="329"/>
      <c r="OKV512" s="329"/>
      <c r="OKW512" s="329"/>
      <c r="OKX512" s="329"/>
      <c r="OKY512" s="329"/>
      <c r="OKZ512" s="329"/>
      <c r="OLA512" s="329"/>
      <c r="OLB512" s="329"/>
      <c r="OLC512" s="329"/>
      <c r="OLD512" s="329"/>
      <c r="OLE512" s="329"/>
      <c r="OLF512" s="329"/>
      <c r="OLG512" s="329"/>
      <c r="OLH512" s="329"/>
      <c r="OLI512" s="329"/>
      <c r="OLJ512" s="329"/>
      <c r="OLK512" s="329"/>
      <c r="OLL512" s="329"/>
      <c r="OLM512" s="329"/>
      <c r="OLN512" s="329"/>
      <c r="OLO512" s="329"/>
      <c r="OLP512" s="329"/>
      <c r="OLQ512" s="329"/>
      <c r="OLR512" s="329"/>
      <c r="OLS512" s="329"/>
      <c r="OLT512" s="329"/>
      <c r="OLU512" s="329"/>
      <c r="OLV512" s="329"/>
      <c r="OLW512" s="329"/>
      <c r="OLX512" s="329"/>
      <c r="OLY512" s="329"/>
      <c r="OLZ512" s="329"/>
      <c r="OMA512" s="329"/>
      <c r="OMB512" s="329"/>
      <c r="OMC512" s="329"/>
      <c r="OMD512" s="329"/>
      <c r="OME512" s="329"/>
      <c r="OMF512" s="329"/>
      <c r="OMG512" s="329"/>
      <c r="OMH512" s="329"/>
      <c r="OMI512" s="329"/>
      <c r="OMJ512" s="329"/>
      <c r="OMK512" s="329"/>
      <c r="OML512" s="329"/>
      <c r="OMM512" s="329"/>
      <c r="OMN512" s="329"/>
      <c r="OMO512" s="329"/>
      <c r="OMP512" s="329"/>
      <c r="OMQ512" s="329"/>
      <c r="OMR512" s="329"/>
      <c r="OMS512" s="329"/>
      <c r="OMT512" s="329"/>
      <c r="OMU512" s="329"/>
      <c r="OMV512" s="329"/>
      <c r="OMW512" s="329"/>
      <c r="OMX512" s="329"/>
      <c r="OMY512" s="329"/>
      <c r="OMZ512" s="329"/>
      <c r="ONA512" s="329"/>
      <c r="ONB512" s="329"/>
      <c r="ONC512" s="329"/>
      <c r="OND512" s="329"/>
      <c r="ONE512" s="329"/>
      <c r="ONF512" s="329"/>
      <c r="ONG512" s="329"/>
      <c r="ONH512" s="329"/>
      <c r="ONI512" s="329"/>
      <c r="ONJ512" s="329"/>
      <c r="ONK512" s="329"/>
      <c r="ONL512" s="329"/>
      <c r="ONM512" s="329"/>
      <c r="ONN512" s="329"/>
      <c r="ONO512" s="329"/>
      <c r="ONP512" s="329"/>
      <c r="ONQ512" s="329"/>
      <c r="ONR512" s="329"/>
      <c r="ONS512" s="329"/>
      <c r="ONT512" s="329"/>
      <c r="ONU512" s="329"/>
      <c r="ONV512" s="329"/>
      <c r="ONW512" s="329"/>
      <c r="ONX512" s="329"/>
      <c r="ONY512" s="329"/>
      <c r="ONZ512" s="329"/>
      <c r="OOA512" s="329"/>
      <c r="OOB512" s="329"/>
      <c r="OOC512" s="329"/>
      <c r="OOD512" s="329"/>
      <c r="OOE512" s="329"/>
      <c r="OOF512" s="329"/>
      <c r="OOG512" s="329"/>
      <c r="OOH512" s="329"/>
      <c r="OOI512" s="329"/>
      <c r="OOJ512" s="329"/>
      <c r="OOK512" s="329"/>
      <c r="OOL512" s="329"/>
      <c r="OOM512" s="329"/>
      <c r="OON512" s="329"/>
      <c r="OOO512" s="329"/>
      <c r="OOP512" s="329"/>
      <c r="OOQ512" s="329"/>
      <c r="OOR512" s="329"/>
      <c r="OOS512" s="329"/>
      <c r="OOT512" s="329"/>
      <c r="OOU512" s="329"/>
      <c r="OOV512" s="329"/>
      <c r="OOW512" s="329"/>
      <c r="OOX512" s="329"/>
      <c r="OOY512" s="329"/>
      <c r="OOZ512" s="329"/>
      <c r="OPA512" s="329"/>
      <c r="OPB512" s="329"/>
      <c r="OPC512" s="329"/>
      <c r="OPD512" s="329"/>
      <c r="OPE512" s="329"/>
      <c r="OPF512" s="329"/>
      <c r="OPG512" s="329"/>
      <c r="OPH512" s="329"/>
      <c r="OPI512" s="329"/>
      <c r="OPJ512" s="329"/>
      <c r="OPK512" s="329"/>
      <c r="OPL512" s="329"/>
      <c r="OPM512" s="329"/>
      <c r="OPN512" s="329"/>
      <c r="OPO512" s="329"/>
      <c r="OPP512" s="329"/>
      <c r="OPQ512" s="329"/>
      <c r="OPR512" s="329"/>
      <c r="OPS512" s="329"/>
      <c r="OPT512" s="329"/>
      <c r="OPU512" s="329"/>
      <c r="OPV512" s="329"/>
      <c r="OPW512" s="329"/>
      <c r="OPX512" s="329"/>
      <c r="OPY512" s="329"/>
      <c r="OPZ512" s="329"/>
      <c r="OQA512" s="329"/>
      <c r="OQB512" s="329"/>
      <c r="OQC512" s="329"/>
      <c r="OQD512" s="329"/>
      <c r="OQE512" s="329"/>
      <c r="OQF512" s="329"/>
      <c r="OQG512" s="329"/>
      <c r="OQH512" s="329"/>
      <c r="OQI512" s="329"/>
      <c r="OQJ512" s="329"/>
      <c r="OQK512" s="329"/>
      <c r="OQL512" s="329"/>
      <c r="OQM512" s="329"/>
      <c r="OQN512" s="329"/>
      <c r="OQO512" s="329"/>
      <c r="OQP512" s="329"/>
      <c r="OQQ512" s="329"/>
      <c r="OQR512" s="329"/>
      <c r="OQS512" s="329"/>
      <c r="OQT512" s="329"/>
      <c r="OQU512" s="329"/>
      <c r="OQV512" s="329"/>
      <c r="OQW512" s="329"/>
      <c r="OQX512" s="329"/>
      <c r="OQY512" s="329"/>
      <c r="OQZ512" s="329"/>
      <c r="ORA512" s="329"/>
      <c r="ORB512" s="329"/>
      <c r="ORC512" s="329"/>
      <c r="ORD512" s="329"/>
      <c r="ORE512" s="329"/>
      <c r="ORF512" s="329"/>
      <c r="ORG512" s="329"/>
      <c r="ORH512" s="329"/>
      <c r="ORI512" s="329"/>
      <c r="ORJ512" s="329"/>
      <c r="ORK512" s="329"/>
      <c r="ORL512" s="329"/>
      <c r="ORM512" s="329"/>
      <c r="ORN512" s="329"/>
      <c r="ORO512" s="329"/>
      <c r="ORP512" s="329"/>
      <c r="ORQ512" s="329"/>
      <c r="ORR512" s="329"/>
      <c r="ORS512" s="329"/>
      <c r="ORT512" s="329"/>
      <c r="ORU512" s="329"/>
      <c r="ORV512" s="329"/>
      <c r="ORW512" s="329"/>
      <c r="ORX512" s="329"/>
      <c r="ORY512" s="329"/>
      <c r="ORZ512" s="329"/>
      <c r="OSA512" s="329"/>
      <c r="OSB512" s="329"/>
      <c r="OSC512" s="329"/>
      <c r="OSD512" s="329"/>
      <c r="OSE512" s="329"/>
      <c r="OSF512" s="329"/>
      <c r="OSG512" s="329"/>
      <c r="OSH512" s="329"/>
      <c r="OSI512" s="329"/>
      <c r="OSJ512" s="329"/>
      <c r="OSK512" s="329"/>
      <c r="OSL512" s="329"/>
      <c r="OSM512" s="329"/>
      <c r="OSN512" s="329"/>
      <c r="OSO512" s="329"/>
      <c r="OSP512" s="329"/>
      <c r="OSQ512" s="329"/>
      <c r="OSR512" s="329"/>
      <c r="OSS512" s="329"/>
      <c r="OST512" s="329"/>
      <c r="OSU512" s="329"/>
      <c r="OSV512" s="329"/>
      <c r="OSW512" s="329"/>
      <c r="OSX512" s="329"/>
      <c r="OSY512" s="329"/>
      <c r="OSZ512" s="329"/>
      <c r="OTA512" s="329"/>
      <c r="OTB512" s="329"/>
      <c r="OTC512" s="329"/>
      <c r="OTD512" s="329"/>
      <c r="OTE512" s="329"/>
      <c r="OTF512" s="329"/>
      <c r="OTG512" s="329"/>
      <c r="OTH512" s="329"/>
      <c r="OTI512" s="329"/>
      <c r="OTJ512" s="329"/>
      <c r="OTK512" s="329"/>
      <c r="OTL512" s="329"/>
      <c r="OTM512" s="329"/>
      <c r="OTN512" s="329"/>
      <c r="OTO512" s="329"/>
      <c r="OTP512" s="329"/>
      <c r="OTQ512" s="329"/>
      <c r="OTR512" s="329"/>
      <c r="OTS512" s="329"/>
      <c r="OTT512" s="329"/>
      <c r="OTU512" s="329"/>
      <c r="OTV512" s="329"/>
      <c r="OTW512" s="329"/>
      <c r="OTX512" s="329"/>
      <c r="OTY512" s="329"/>
      <c r="OTZ512" s="329"/>
      <c r="OUA512" s="329"/>
      <c r="OUB512" s="329"/>
      <c r="OUC512" s="329"/>
      <c r="OUD512" s="329"/>
      <c r="OUE512" s="329"/>
      <c r="OUF512" s="329"/>
      <c r="OUG512" s="329"/>
      <c r="OUH512" s="329"/>
      <c r="OUI512" s="329"/>
      <c r="OUJ512" s="329"/>
      <c r="OUK512" s="329"/>
      <c r="OUL512" s="329"/>
      <c r="OUM512" s="329"/>
      <c r="OUN512" s="329"/>
      <c r="OUO512" s="329"/>
      <c r="OUP512" s="329"/>
      <c r="OUQ512" s="329"/>
      <c r="OUR512" s="329"/>
      <c r="OUS512" s="329"/>
      <c r="OUT512" s="329"/>
      <c r="OUU512" s="329"/>
      <c r="OUV512" s="329"/>
      <c r="OUW512" s="329"/>
      <c r="OUX512" s="329"/>
      <c r="OUY512" s="329"/>
      <c r="OUZ512" s="329"/>
      <c r="OVA512" s="329"/>
      <c r="OVB512" s="329"/>
      <c r="OVC512" s="329"/>
      <c r="OVD512" s="329"/>
      <c r="OVE512" s="329"/>
      <c r="OVF512" s="329"/>
      <c r="OVG512" s="329"/>
      <c r="OVH512" s="329"/>
      <c r="OVI512" s="329"/>
      <c r="OVJ512" s="329"/>
      <c r="OVK512" s="329"/>
      <c r="OVL512" s="329"/>
      <c r="OVM512" s="329"/>
      <c r="OVN512" s="329"/>
      <c r="OVO512" s="329"/>
      <c r="OVP512" s="329"/>
      <c r="OVQ512" s="329"/>
      <c r="OVR512" s="329"/>
      <c r="OVS512" s="329"/>
      <c r="OVT512" s="329"/>
      <c r="OVU512" s="329"/>
      <c r="OVV512" s="329"/>
      <c r="OVW512" s="329"/>
      <c r="OVX512" s="329"/>
      <c r="OVY512" s="329"/>
      <c r="OVZ512" s="329"/>
      <c r="OWA512" s="329"/>
      <c r="OWB512" s="329"/>
      <c r="OWC512" s="329"/>
      <c r="OWD512" s="329"/>
      <c r="OWE512" s="329"/>
      <c r="OWF512" s="329"/>
      <c r="OWG512" s="329"/>
      <c r="OWH512" s="329"/>
      <c r="OWI512" s="329"/>
      <c r="OWJ512" s="329"/>
      <c r="OWK512" s="329"/>
      <c r="OWL512" s="329"/>
      <c r="OWM512" s="329"/>
      <c r="OWN512" s="329"/>
      <c r="OWO512" s="329"/>
      <c r="OWP512" s="329"/>
      <c r="OWQ512" s="329"/>
      <c r="OWR512" s="329"/>
      <c r="OWS512" s="329"/>
      <c r="OWT512" s="329"/>
      <c r="OWU512" s="329"/>
      <c r="OWV512" s="329"/>
      <c r="OWW512" s="329"/>
      <c r="OWX512" s="329"/>
      <c r="OWY512" s="329"/>
      <c r="OWZ512" s="329"/>
      <c r="OXA512" s="329"/>
      <c r="OXB512" s="329"/>
      <c r="OXC512" s="329"/>
      <c r="OXD512" s="329"/>
      <c r="OXE512" s="329"/>
      <c r="OXF512" s="329"/>
      <c r="OXG512" s="329"/>
      <c r="OXH512" s="329"/>
      <c r="OXI512" s="329"/>
      <c r="OXJ512" s="329"/>
      <c r="OXK512" s="329"/>
      <c r="OXL512" s="329"/>
      <c r="OXM512" s="329"/>
      <c r="OXN512" s="329"/>
      <c r="OXO512" s="329"/>
      <c r="OXP512" s="329"/>
      <c r="OXQ512" s="329"/>
      <c r="OXR512" s="329"/>
      <c r="OXS512" s="329"/>
      <c r="OXT512" s="329"/>
      <c r="OXU512" s="329"/>
      <c r="OXV512" s="329"/>
      <c r="OXW512" s="329"/>
      <c r="OXX512" s="329"/>
      <c r="OXY512" s="329"/>
      <c r="OXZ512" s="329"/>
      <c r="OYA512" s="329"/>
      <c r="OYB512" s="329"/>
      <c r="OYC512" s="329"/>
      <c r="OYD512" s="329"/>
      <c r="OYE512" s="329"/>
      <c r="OYF512" s="329"/>
      <c r="OYG512" s="329"/>
      <c r="OYH512" s="329"/>
      <c r="OYI512" s="329"/>
      <c r="OYJ512" s="329"/>
      <c r="OYK512" s="329"/>
      <c r="OYL512" s="329"/>
      <c r="OYM512" s="329"/>
      <c r="OYN512" s="329"/>
      <c r="OYO512" s="329"/>
      <c r="OYP512" s="329"/>
      <c r="OYQ512" s="329"/>
      <c r="OYR512" s="329"/>
      <c r="OYS512" s="329"/>
      <c r="OYT512" s="329"/>
      <c r="OYU512" s="329"/>
      <c r="OYV512" s="329"/>
      <c r="OYW512" s="329"/>
      <c r="OYX512" s="329"/>
      <c r="OYY512" s="329"/>
      <c r="OYZ512" s="329"/>
      <c r="OZA512" s="329"/>
      <c r="OZB512" s="329"/>
      <c r="OZC512" s="329"/>
      <c r="OZD512" s="329"/>
      <c r="OZE512" s="329"/>
      <c r="OZF512" s="329"/>
      <c r="OZG512" s="329"/>
      <c r="OZH512" s="329"/>
      <c r="OZI512" s="329"/>
      <c r="OZJ512" s="329"/>
      <c r="OZK512" s="329"/>
      <c r="OZL512" s="329"/>
      <c r="OZM512" s="329"/>
      <c r="OZN512" s="329"/>
      <c r="OZO512" s="329"/>
      <c r="OZP512" s="329"/>
      <c r="OZQ512" s="329"/>
      <c r="OZR512" s="329"/>
      <c r="OZS512" s="329"/>
      <c r="OZT512" s="329"/>
      <c r="OZU512" s="329"/>
      <c r="OZV512" s="329"/>
      <c r="OZW512" s="329"/>
      <c r="OZX512" s="329"/>
      <c r="OZY512" s="329"/>
      <c r="OZZ512" s="329"/>
      <c r="PAA512" s="329"/>
      <c r="PAB512" s="329"/>
      <c r="PAC512" s="329"/>
      <c r="PAD512" s="329"/>
      <c r="PAE512" s="329"/>
      <c r="PAF512" s="329"/>
      <c r="PAG512" s="329"/>
      <c r="PAH512" s="329"/>
      <c r="PAI512" s="329"/>
      <c r="PAJ512" s="329"/>
      <c r="PAK512" s="329"/>
      <c r="PAL512" s="329"/>
      <c r="PAM512" s="329"/>
      <c r="PAN512" s="329"/>
      <c r="PAO512" s="329"/>
      <c r="PAP512" s="329"/>
      <c r="PAQ512" s="329"/>
      <c r="PAR512" s="329"/>
      <c r="PAS512" s="329"/>
      <c r="PAT512" s="329"/>
      <c r="PAU512" s="329"/>
      <c r="PAV512" s="329"/>
      <c r="PAW512" s="329"/>
      <c r="PAX512" s="329"/>
      <c r="PAY512" s="329"/>
      <c r="PAZ512" s="329"/>
      <c r="PBA512" s="329"/>
      <c r="PBB512" s="329"/>
      <c r="PBC512" s="329"/>
      <c r="PBD512" s="329"/>
      <c r="PBE512" s="329"/>
      <c r="PBF512" s="329"/>
      <c r="PBG512" s="329"/>
      <c r="PBH512" s="329"/>
      <c r="PBI512" s="329"/>
      <c r="PBJ512" s="329"/>
      <c r="PBK512" s="329"/>
      <c r="PBL512" s="329"/>
      <c r="PBM512" s="329"/>
      <c r="PBN512" s="329"/>
      <c r="PBO512" s="329"/>
      <c r="PBP512" s="329"/>
      <c r="PBQ512" s="329"/>
      <c r="PBR512" s="329"/>
      <c r="PBS512" s="329"/>
      <c r="PBT512" s="329"/>
      <c r="PBU512" s="329"/>
      <c r="PBV512" s="329"/>
      <c r="PBW512" s="329"/>
      <c r="PBX512" s="329"/>
      <c r="PBY512" s="329"/>
      <c r="PBZ512" s="329"/>
      <c r="PCA512" s="329"/>
      <c r="PCB512" s="329"/>
      <c r="PCC512" s="329"/>
      <c r="PCD512" s="329"/>
      <c r="PCE512" s="329"/>
      <c r="PCF512" s="329"/>
      <c r="PCG512" s="329"/>
      <c r="PCH512" s="329"/>
      <c r="PCI512" s="329"/>
      <c r="PCJ512" s="329"/>
      <c r="PCK512" s="329"/>
      <c r="PCL512" s="329"/>
      <c r="PCM512" s="329"/>
      <c r="PCN512" s="329"/>
      <c r="PCO512" s="329"/>
      <c r="PCP512" s="329"/>
      <c r="PCQ512" s="329"/>
      <c r="PCR512" s="329"/>
      <c r="PCS512" s="329"/>
      <c r="PCT512" s="329"/>
      <c r="PCU512" s="329"/>
      <c r="PCV512" s="329"/>
      <c r="PCW512" s="329"/>
      <c r="PCX512" s="329"/>
      <c r="PCY512" s="329"/>
      <c r="PCZ512" s="329"/>
      <c r="PDA512" s="329"/>
      <c r="PDB512" s="329"/>
      <c r="PDC512" s="329"/>
      <c r="PDD512" s="329"/>
      <c r="PDE512" s="329"/>
      <c r="PDF512" s="329"/>
      <c r="PDG512" s="329"/>
      <c r="PDH512" s="329"/>
      <c r="PDI512" s="329"/>
      <c r="PDJ512" s="329"/>
      <c r="PDK512" s="329"/>
      <c r="PDL512" s="329"/>
      <c r="PDM512" s="329"/>
      <c r="PDN512" s="329"/>
      <c r="PDO512" s="329"/>
      <c r="PDP512" s="329"/>
      <c r="PDQ512" s="329"/>
      <c r="PDR512" s="329"/>
      <c r="PDS512" s="329"/>
      <c r="PDT512" s="329"/>
      <c r="PDU512" s="329"/>
      <c r="PDV512" s="329"/>
      <c r="PDW512" s="329"/>
      <c r="PDX512" s="329"/>
      <c r="PDY512" s="329"/>
      <c r="PDZ512" s="329"/>
      <c r="PEA512" s="329"/>
      <c r="PEB512" s="329"/>
      <c r="PEC512" s="329"/>
      <c r="PED512" s="329"/>
      <c r="PEE512" s="329"/>
      <c r="PEF512" s="329"/>
      <c r="PEG512" s="329"/>
      <c r="PEH512" s="329"/>
      <c r="PEI512" s="329"/>
      <c r="PEJ512" s="329"/>
      <c r="PEK512" s="329"/>
      <c r="PEL512" s="329"/>
      <c r="PEM512" s="329"/>
      <c r="PEN512" s="329"/>
      <c r="PEO512" s="329"/>
      <c r="PEP512" s="329"/>
      <c r="PEQ512" s="329"/>
      <c r="PER512" s="329"/>
      <c r="PES512" s="329"/>
      <c r="PET512" s="329"/>
      <c r="PEU512" s="329"/>
      <c r="PEV512" s="329"/>
      <c r="PEW512" s="329"/>
      <c r="PEX512" s="329"/>
      <c r="PEY512" s="329"/>
      <c r="PEZ512" s="329"/>
      <c r="PFA512" s="329"/>
      <c r="PFB512" s="329"/>
      <c r="PFC512" s="329"/>
      <c r="PFD512" s="329"/>
      <c r="PFE512" s="329"/>
      <c r="PFF512" s="329"/>
      <c r="PFG512" s="329"/>
      <c r="PFH512" s="329"/>
      <c r="PFI512" s="329"/>
      <c r="PFJ512" s="329"/>
      <c r="PFK512" s="329"/>
      <c r="PFL512" s="329"/>
      <c r="PFM512" s="329"/>
      <c r="PFN512" s="329"/>
      <c r="PFO512" s="329"/>
      <c r="PFP512" s="329"/>
      <c r="PFQ512" s="329"/>
      <c r="PFR512" s="329"/>
      <c r="PFS512" s="329"/>
      <c r="PFT512" s="329"/>
      <c r="PFU512" s="329"/>
      <c r="PFV512" s="329"/>
      <c r="PFW512" s="329"/>
      <c r="PFX512" s="329"/>
      <c r="PFY512" s="329"/>
      <c r="PFZ512" s="329"/>
      <c r="PGA512" s="329"/>
      <c r="PGB512" s="329"/>
      <c r="PGC512" s="329"/>
      <c r="PGD512" s="329"/>
      <c r="PGE512" s="329"/>
      <c r="PGF512" s="329"/>
      <c r="PGG512" s="329"/>
      <c r="PGH512" s="329"/>
      <c r="PGI512" s="329"/>
      <c r="PGJ512" s="329"/>
      <c r="PGK512" s="329"/>
      <c r="PGL512" s="329"/>
      <c r="PGM512" s="329"/>
      <c r="PGN512" s="329"/>
      <c r="PGO512" s="329"/>
      <c r="PGP512" s="329"/>
      <c r="PGQ512" s="329"/>
      <c r="PGR512" s="329"/>
      <c r="PGS512" s="329"/>
      <c r="PGT512" s="329"/>
      <c r="PGU512" s="329"/>
      <c r="PGV512" s="329"/>
      <c r="PGW512" s="329"/>
      <c r="PGX512" s="329"/>
      <c r="PGY512" s="329"/>
      <c r="PGZ512" s="329"/>
      <c r="PHA512" s="329"/>
      <c r="PHB512" s="329"/>
      <c r="PHC512" s="329"/>
      <c r="PHD512" s="329"/>
      <c r="PHE512" s="329"/>
      <c r="PHF512" s="329"/>
      <c r="PHG512" s="329"/>
      <c r="PHH512" s="329"/>
      <c r="PHI512" s="329"/>
      <c r="PHJ512" s="329"/>
      <c r="PHK512" s="329"/>
      <c r="PHL512" s="329"/>
      <c r="PHM512" s="329"/>
      <c r="PHN512" s="329"/>
      <c r="PHO512" s="329"/>
      <c r="PHP512" s="329"/>
      <c r="PHQ512" s="329"/>
      <c r="PHR512" s="329"/>
      <c r="PHS512" s="329"/>
      <c r="PHT512" s="329"/>
      <c r="PHU512" s="329"/>
      <c r="PHV512" s="329"/>
      <c r="PHW512" s="329"/>
      <c r="PHX512" s="329"/>
      <c r="PHY512" s="329"/>
      <c r="PHZ512" s="329"/>
      <c r="PIA512" s="329"/>
      <c r="PIB512" s="329"/>
      <c r="PIC512" s="329"/>
      <c r="PID512" s="329"/>
      <c r="PIE512" s="329"/>
      <c r="PIF512" s="329"/>
      <c r="PIG512" s="329"/>
      <c r="PIH512" s="329"/>
      <c r="PII512" s="329"/>
      <c r="PIJ512" s="329"/>
      <c r="PIK512" s="329"/>
      <c r="PIL512" s="329"/>
      <c r="PIM512" s="329"/>
      <c r="PIN512" s="329"/>
      <c r="PIO512" s="329"/>
      <c r="PIP512" s="329"/>
      <c r="PIQ512" s="329"/>
      <c r="PIR512" s="329"/>
      <c r="PIS512" s="329"/>
      <c r="PIT512" s="329"/>
      <c r="PIU512" s="329"/>
      <c r="PIV512" s="329"/>
      <c r="PIW512" s="329"/>
      <c r="PIX512" s="329"/>
      <c r="PIY512" s="329"/>
      <c r="PIZ512" s="329"/>
      <c r="PJA512" s="329"/>
      <c r="PJB512" s="329"/>
      <c r="PJC512" s="329"/>
      <c r="PJD512" s="329"/>
      <c r="PJE512" s="329"/>
      <c r="PJF512" s="329"/>
      <c r="PJG512" s="329"/>
      <c r="PJH512" s="329"/>
      <c r="PJI512" s="329"/>
      <c r="PJJ512" s="329"/>
      <c r="PJK512" s="329"/>
      <c r="PJL512" s="329"/>
      <c r="PJM512" s="329"/>
      <c r="PJN512" s="329"/>
      <c r="PJO512" s="329"/>
      <c r="PJP512" s="329"/>
      <c r="PJQ512" s="329"/>
      <c r="PJR512" s="329"/>
      <c r="PJS512" s="329"/>
      <c r="PJT512" s="329"/>
      <c r="PJU512" s="329"/>
      <c r="PJV512" s="329"/>
      <c r="PJW512" s="329"/>
      <c r="PJX512" s="329"/>
      <c r="PJY512" s="329"/>
      <c r="PJZ512" s="329"/>
      <c r="PKA512" s="329"/>
      <c r="PKB512" s="329"/>
      <c r="PKC512" s="329"/>
      <c r="PKD512" s="329"/>
      <c r="PKE512" s="329"/>
      <c r="PKF512" s="329"/>
      <c r="PKG512" s="329"/>
      <c r="PKH512" s="329"/>
      <c r="PKI512" s="329"/>
      <c r="PKJ512" s="329"/>
      <c r="PKK512" s="329"/>
      <c r="PKL512" s="329"/>
      <c r="PKM512" s="329"/>
      <c r="PKN512" s="329"/>
      <c r="PKO512" s="329"/>
      <c r="PKP512" s="329"/>
      <c r="PKQ512" s="329"/>
      <c r="PKR512" s="329"/>
      <c r="PKS512" s="329"/>
      <c r="PKT512" s="329"/>
      <c r="PKU512" s="329"/>
      <c r="PKV512" s="329"/>
      <c r="PKW512" s="329"/>
      <c r="PKX512" s="329"/>
      <c r="PKY512" s="329"/>
      <c r="PKZ512" s="329"/>
      <c r="PLA512" s="329"/>
      <c r="PLB512" s="329"/>
      <c r="PLC512" s="329"/>
      <c r="PLD512" s="329"/>
      <c r="PLE512" s="329"/>
      <c r="PLF512" s="329"/>
      <c r="PLG512" s="329"/>
      <c r="PLH512" s="329"/>
      <c r="PLI512" s="329"/>
      <c r="PLJ512" s="329"/>
      <c r="PLK512" s="329"/>
      <c r="PLL512" s="329"/>
      <c r="PLM512" s="329"/>
      <c r="PLN512" s="329"/>
      <c r="PLO512" s="329"/>
      <c r="PLP512" s="329"/>
      <c r="PLQ512" s="329"/>
      <c r="PLR512" s="329"/>
      <c r="PLS512" s="329"/>
      <c r="PLT512" s="329"/>
      <c r="PLU512" s="329"/>
      <c r="PLV512" s="329"/>
      <c r="PLW512" s="329"/>
      <c r="PLX512" s="329"/>
      <c r="PLY512" s="329"/>
      <c r="PLZ512" s="329"/>
      <c r="PMA512" s="329"/>
      <c r="PMB512" s="329"/>
      <c r="PMC512" s="329"/>
      <c r="PMD512" s="329"/>
      <c r="PME512" s="329"/>
      <c r="PMF512" s="329"/>
      <c r="PMG512" s="329"/>
      <c r="PMH512" s="329"/>
      <c r="PMI512" s="329"/>
      <c r="PMJ512" s="329"/>
      <c r="PMK512" s="329"/>
      <c r="PML512" s="329"/>
      <c r="PMM512" s="329"/>
      <c r="PMN512" s="329"/>
      <c r="PMO512" s="329"/>
      <c r="PMP512" s="329"/>
      <c r="PMQ512" s="329"/>
      <c r="PMR512" s="329"/>
      <c r="PMS512" s="329"/>
      <c r="PMT512" s="329"/>
      <c r="PMU512" s="329"/>
      <c r="PMV512" s="329"/>
      <c r="PMW512" s="329"/>
      <c r="PMX512" s="329"/>
      <c r="PMY512" s="329"/>
      <c r="PMZ512" s="329"/>
      <c r="PNA512" s="329"/>
      <c r="PNB512" s="329"/>
      <c r="PNC512" s="329"/>
      <c r="PND512" s="329"/>
      <c r="PNE512" s="329"/>
      <c r="PNF512" s="329"/>
      <c r="PNG512" s="329"/>
      <c r="PNH512" s="329"/>
      <c r="PNI512" s="329"/>
      <c r="PNJ512" s="329"/>
      <c r="PNK512" s="329"/>
      <c r="PNL512" s="329"/>
      <c r="PNM512" s="329"/>
      <c r="PNN512" s="329"/>
      <c r="PNO512" s="329"/>
      <c r="PNP512" s="329"/>
      <c r="PNQ512" s="329"/>
      <c r="PNR512" s="329"/>
      <c r="PNS512" s="329"/>
      <c r="PNT512" s="329"/>
      <c r="PNU512" s="329"/>
      <c r="PNV512" s="329"/>
      <c r="PNW512" s="329"/>
      <c r="PNX512" s="329"/>
      <c r="PNY512" s="329"/>
      <c r="PNZ512" s="329"/>
      <c r="POA512" s="329"/>
      <c r="POB512" s="329"/>
      <c r="POC512" s="329"/>
      <c r="POD512" s="329"/>
      <c r="POE512" s="329"/>
      <c r="POF512" s="329"/>
      <c r="POG512" s="329"/>
      <c r="POH512" s="329"/>
      <c r="POI512" s="329"/>
      <c r="POJ512" s="329"/>
      <c r="POK512" s="329"/>
      <c r="POL512" s="329"/>
      <c r="POM512" s="329"/>
      <c r="PON512" s="329"/>
      <c r="POO512" s="329"/>
      <c r="POP512" s="329"/>
      <c r="POQ512" s="329"/>
      <c r="POR512" s="329"/>
      <c r="POS512" s="329"/>
      <c r="POT512" s="329"/>
      <c r="POU512" s="329"/>
      <c r="POV512" s="329"/>
      <c r="POW512" s="329"/>
      <c r="POX512" s="329"/>
      <c r="POY512" s="329"/>
      <c r="POZ512" s="329"/>
      <c r="PPA512" s="329"/>
      <c r="PPB512" s="329"/>
      <c r="PPC512" s="329"/>
      <c r="PPD512" s="329"/>
      <c r="PPE512" s="329"/>
      <c r="PPF512" s="329"/>
      <c r="PPG512" s="329"/>
      <c r="PPH512" s="329"/>
      <c r="PPI512" s="329"/>
      <c r="PPJ512" s="329"/>
      <c r="PPK512" s="329"/>
      <c r="PPL512" s="329"/>
      <c r="PPM512" s="329"/>
      <c r="PPN512" s="329"/>
      <c r="PPO512" s="329"/>
      <c r="PPP512" s="329"/>
      <c r="PPQ512" s="329"/>
      <c r="PPR512" s="329"/>
      <c r="PPS512" s="329"/>
      <c r="PPT512" s="329"/>
      <c r="PPU512" s="329"/>
      <c r="PPV512" s="329"/>
      <c r="PPW512" s="329"/>
      <c r="PPX512" s="329"/>
      <c r="PPY512" s="329"/>
      <c r="PPZ512" s="329"/>
      <c r="PQA512" s="329"/>
      <c r="PQB512" s="329"/>
      <c r="PQC512" s="329"/>
      <c r="PQD512" s="329"/>
      <c r="PQE512" s="329"/>
      <c r="PQF512" s="329"/>
      <c r="PQG512" s="329"/>
      <c r="PQH512" s="329"/>
      <c r="PQI512" s="329"/>
      <c r="PQJ512" s="329"/>
      <c r="PQK512" s="329"/>
      <c r="PQL512" s="329"/>
      <c r="PQM512" s="329"/>
      <c r="PQN512" s="329"/>
      <c r="PQO512" s="329"/>
      <c r="PQP512" s="329"/>
      <c r="PQQ512" s="329"/>
      <c r="PQR512" s="329"/>
      <c r="PQS512" s="329"/>
      <c r="PQT512" s="329"/>
      <c r="PQU512" s="329"/>
      <c r="PQV512" s="329"/>
      <c r="PQW512" s="329"/>
      <c r="PQX512" s="329"/>
      <c r="PQY512" s="329"/>
      <c r="PQZ512" s="329"/>
      <c r="PRA512" s="329"/>
      <c r="PRB512" s="329"/>
      <c r="PRC512" s="329"/>
      <c r="PRD512" s="329"/>
      <c r="PRE512" s="329"/>
      <c r="PRF512" s="329"/>
      <c r="PRG512" s="329"/>
      <c r="PRH512" s="329"/>
      <c r="PRI512" s="329"/>
      <c r="PRJ512" s="329"/>
      <c r="PRK512" s="329"/>
      <c r="PRL512" s="329"/>
      <c r="PRM512" s="329"/>
      <c r="PRN512" s="329"/>
      <c r="PRO512" s="329"/>
      <c r="PRP512" s="329"/>
      <c r="PRQ512" s="329"/>
      <c r="PRR512" s="329"/>
      <c r="PRS512" s="329"/>
      <c r="PRT512" s="329"/>
      <c r="PRU512" s="329"/>
      <c r="PRV512" s="329"/>
      <c r="PRW512" s="329"/>
      <c r="PRX512" s="329"/>
      <c r="PRY512" s="329"/>
      <c r="PRZ512" s="329"/>
      <c r="PSA512" s="329"/>
      <c r="PSB512" s="329"/>
      <c r="PSC512" s="329"/>
      <c r="PSD512" s="329"/>
      <c r="PSE512" s="329"/>
      <c r="PSF512" s="329"/>
      <c r="PSG512" s="329"/>
      <c r="PSH512" s="329"/>
      <c r="PSI512" s="329"/>
      <c r="PSJ512" s="329"/>
      <c r="PSK512" s="329"/>
      <c r="PSL512" s="329"/>
      <c r="PSM512" s="329"/>
      <c r="PSN512" s="329"/>
      <c r="PSO512" s="329"/>
      <c r="PSP512" s="329"/>
      <c r="PSQ512" s="329"/>
      <c r="PSR512" s="329"/>
      <c r="PSS512" s="329"/>
      <c r="PST512" s="329"/>
      <c r="PSU512" s="329"/>
      <c r="PSV512" s="329"/>
      <c r="PSW512" s="329"/>
      <c r="PSX512" s="329"/>
      <c r="PSY512" s="329"/>
      <c r="PSZ512" s="329"/>
      <c r="PTA512" s="329"/>
      <c r="PTB512" s="329"/>
      <c r="PTC512" s="329"/>
      <c r="PTD512" s="329"/>
      <c r="PTE512" s="329"/>
      <c r="PTF512" s="329"/>
      <c r="PTG512" s="329"/>
      <c r="PTH512" s="329"/>
      <c r="PTI512" s="329"/>
      <c r="PTJ512" s="329"/>
      <c r="PTK512" s="329"/>
      <c r="PTL512" s="329"/>
      <c r="PTM512" s="329"/>
      <c r="PTN512" s="329"/>
      <c r="PTO512" s="329"/>
      <c r="PTP512" s="329"/>
      <c r="PTQ512" s="329"/>
      <c r="PTR512" s="329"/>
      <c r="PTS512" s="329"/>
      <c r="PTT512" s="329"/>
      <c r="PTU512" s="329"/>
      <c r="PTV512" s="329"/>
      <c r="PTW512" s="329"/>
      <c r="PTX512" s="329"/>
      <c r="PTY512" s="329"/>
      <c r="PTZ512" s="329"/>
      <c r="PUA512" s="329"/>
      <c r="PUB512" s="329"/>
      <c r="PUC512" s="329"/>
      <c r="PUD512" s="329"/>
      <c r="PUE512" s="329"/>
      <c r="PUF512" s="329"/>
      <c r="PUG512" s="329"/>
      <c r="PUH512" s="329"/>
      <c r="PUI512" s="329"/>
      <c r="PUJ512" s="329"/>
      <c r="PUK512" s="329"/>
      <c r="PUL512" s="329"/>
      <c r="PUM512" s="329"/>
      <c r="PUN512" s="329"/>
      <c r="PUO512" s="329"/>
      <c r="PUP512" s="329"/>
      <c r="PUQ512" s="329"/>
      <c r="PUR512" s="329"/>
      <c r="PUS512" s="329"/>
      <c r="PUT512" s="329"/>
      <c r="PUU512" s="329"/>
      <c r="PUV512" s="329"/>
      <c r="PUW512" s="329"/>
      <c r="PUX512" s="329"/>
      <c r="PUY512" s="329"/>
      <c r="PUZ512" s="329"/>
      <c r="PVA512" s="329"/>
      <c r="PVB512" s="329"/>
      <c r="PVC512" s="329"/>
      <c r="PVD512" s="329"/>
      <c r="PVE512" s="329"/>
      <c r="PVF512" s="329"/>
      <c r="PVG512" s="329"/>
      <c r="PVH512" s="329"/>
      <c r="PVI512" s="329"/>
      <c r="PVJ512" s="329"/>
      <c r="PVK512" s="329"/>
      <c r="PVL512" s="329"/>
      <c r="PVM512" s="329"/>
      <c r="PVN512" s="329"/>
      <c r="PVO512" s="329"/>
      <c r="PVP512" s="329"/>
      <c r="PVQ512" s="329"/>
      <c r="PVR512" s="329"/>
      <c r="PVS512" s="329"/>
      <c r="PVT512" s="329"/>
      <c r="PVU512" s="329"/>
      <c r="PVV512" s="329"/>
      <c r="PVW512" s="329"/>
      <c r="PVX512" s="329"/>
      <c r="PVY512" s="329"/>
      <c r="PVZ512" s="329"/>
      <c r="PWA512" s="329"/>
      <c r="PWB512" s="329"/>
      <c r="PWC512" s="329"/>
      <c r="PWD512" s="329"/>
      <c r="PWE512" s="329"/>
      <c r="PWF512" s="329"/>
      <c r="PWG512" s="329"/>
      <c r="PWH512" s="329"/>
      <c r="PWI512" s="329"/>
      <c r="PWJ512" s="329"/>
      <c r="PWK512" s="329"/>
      <c r="PWL512" s="329"/>
      <c r="PWM512" s="329"/>
      <c r="PWN512" s="329"/>
      <c r="PWO512" s="329"/>
      <c r="PWP512" s="329"/>
      <c r="PWQ512" s="329"/>
      <c r="PWR512" s="329"/>
      <c r="PWS512" s="329"/>
      <c r="PWT512" s="329"/>
      <c r="PWU512" s="329"/>
      <c r="PWV512" s="329"/>
      <c r="PWW512" s="329"/>
      <c r="PWX512" s="329"/>
      <c r="PWY512" s="329"/>
      <c r="PWZ512" s="329"/>
      <c r="PXA512" s="329"/>
      <c r="PXB512" s="329"/>
      <c r="PXC512" s="329"/>
      <c r="PXD512" s="329"/>
      <c r="PXE512" s="329"/>
      <c r="PXF512" s="329"/>
      <c r="PXG512" s="329"/>
      <c r="PXH512" s="329"/>
      <c r="PXI512" s="329"/>
      <c r="PXJ512" s="329"/>
      <c r="PXK512" s="329"/>
      <c r="PXL512" s="329"/>
      <c r="PXM512" s="329"/>
      <c r="PXN512" s="329"/>
      <c r="PXO512" s="329"/>
      <c r="PXP512" s="329"/>
      <c r="PXQ512" s="329"/>
      <c r="PXR512" s="329"/>
      <c r="PXS512" s="329"/>
      <c r="PXT512" s="329"/>
      <c r="PXU512" s="329"/>
      <c r="PXV512" s="329"/>
      <c r="PXW512" s="329"/>
      <c r="PXX512" s="329"/>
      <c r="PXY512" s="329"/>
      <c r="PXZ512" s="329"/>
      <c r="PYA512" s="329"/>
      <c r="PYB512" s="329"/>
      <c r="PYC512" s="329"/>
      <c r="PYD512" s="329"/>
      <c r="PYE512" s="329"/>
      <c r="PYF512" s="329"/>
      <c r="PYG512" s="329"/>
      <c r="PYH512" s="329"/>
      <c r="PYI512" s="329"/>
      <c r="PYJ512" s="329"/>
      <c r="PYK512" s="329"/>
      <c r="PYL512" s="329"/>
      <c r="PYM512" s="329"/>
      <c r="PYN512" s="329"/>
      <c r="PYO512" s="329"/>
      <c r="PYP512" s="329"/>
      <c r="PYQ512" s="329"/>
      <c r="PYR512" s="329"/>
      <c r="PYS512" s="329"/>
      <c r="PYT512" s="329"/>
      <c r="PYU512" s="329"/>
      <c r="PYV512" s="329"/>
      <c r="PYW512" s="329"/>
      <c r="PYX512" s="329"/>
      <c r="PYY512" s="329"/>
      <c r="PYZ512" s="329"/>
      <c r="PZA512" s="329"/>
      <c r="PZB512" s="329"/>
      <c r="PZC512" s="329"/>
      <c r="PZD512" s="329"/>
      <c r="PZE512" s="329"/>
      <c r="PZF512" s="329"/>
      <c r="PZG512" s="329"/>
      <c r="PZH512" s="329"/>
      <c r="PZI512" s="329"/>
      <c r="PZJ512" s="329"/>
      <c r="PZK512" s="329"/>
      <c r="PZL512" s="329"/>
      <c r="PZM512" s="329"/>
      <c r="PZN512" s="329"/>
      <c r="PZO512" s="329"/>
      <c r="PZP512" s="329"/>
      <c r="PZQ512" s="329"/>
      <c r="PZR512" s="329"/>
      <c r="PZS512" s="329"/>
      <c r="PZT512" s="329"/>
      <c r="PZU512" s="329"/>
      <c r="PZV512" s="329"/>
      <c r="PZW512" s="329"/>
      <c r="PZX512" s="329"/>
      <c r="PZY512" s="329"/>
      <c r="PZZ512" s="329"/>
      <c r="QAA512" s="329"/>
      <c r="QAB512" s="329"/>
      <c r="QAC512" s="329"/>
      <c r="QAD512" s="329"/>
      <c r="QAE512" s="329"/>
      <c r="QAF512" s="329"/>
      <c r="QAG512" s="329"/>
      <c r="QAH512" s="329"/>
      <c r="QAI512" s="329"/>
      <c r="QAJ512" s="329"/>
      <c r="QAK512" s="329"/>
      <c r="QAL512" s="329"/>
      <c r="QAM512" s="329"/>
      <c r="QAN512" s="329"/>
      <c r="QAO512" s="329"/>
      <c r="QAP512" s="329"/>
      <c r="QAQ512" s="329"/>
      <c r="QAR512" s="329"/>
      <c r="QAS512" s="329"/>
      <c r="QAT512" s="329"/>
      <c r="QAU512" s="329"/>
      <c r="QAV512" s="329"/>
      <c r="QAW512" s="329"/>
      <c r="QAX512" s="329"/>
      <c r="QAY512" s="329"/>
      <c r="QAZ512" s="329"/>
      <c r="QBA512" s="329"/>
      <c r="QBB512" s="329"/>
      <c r="QBC512" s="329"/>
      <c r="QBD512" s="329"/>
      <c r="QBE512" s="329"/>
      <c r="QBF512" s="329"/>
      <c r="QBG512" s="329"/>
      <c r="QBH512" s="329"/>
      <c r="QBI512" s="329"/>
      <c r="QBJ512" s="329"/>
      <c r="QBK512" s="329"/>
      <c r="QBL512" s="329"/>
      <c r="QBM512" s="329"/>
      <c r="QBN512" s="329"/>
      <c r="QBO512" s="329"/>
      <c r="QBP512" s="329"/>
      <c r="QBQ512" s="329"/>
      <c r="QBR512" s="329"/>
      <c r="QBS512" s="329"/>
      <c r="QBT512" s="329"/>
      <c r="QBU512" s="329"/>
      <c r="QBV512" s="329"/>
      <c r="QBW512" s="329"/>
      <c r="QBX512" s="329"/>
      <c r="QBY512" s="329"/>
      <c r="QBZ512" s="329"/>
      <c r="QCA512" s="329"/>
      <c r="QCB512" s="329"/>
      <c r="QCC512" s="329"/>
      <c r="QCD512" s="329"/>
      <c r="QCE512" s="329"/>
      <c r="QCF512" s="329"/>
      <c r="QCG512" s="329"/>
      <c r="QCH512" s="329"/>
      <c r="QCI512" s="329"/>
      <c r="QCJ512" s="329"/>
      <c r="QCK512" s="329"/>
      <c r="QCL512" s="329"/>
      <c r="QCM512" s="329"/>
      <c r="QCN512" s="329"/>
      <c r="QCO512" s="329"/>
      <c r="QCP512" s="329"/>
      <c r="QCQ512" s="329"/>
      <c r="QCR512" s="329"/>
      <c r="QCS512" s="329"/>
      <c r="QCT512" s="329"/>
      <c r="QCU512" s="329"/>
      <c r="QCV512" s="329"/>
      <c r="QCW512" s="329"/>
      <c r="QCX512" s="329"/>
      <c r="QCY512" s="329"/>
      <c r="QCZ512" s="329"/>
      <c r="QDA512" s="329"/>
      <c r="QDB512" s="329"/>
      <c r="QDC512" s="329"/>
      <c r="QDD512" s="329"/>
      <c r="QDE512" s="329"/>
      <c r="QDF512" s="329"/>
      <c r="QDG512" s="329"/>
      <c r="QDH512" s="329"/>
      <c r="QDI512" s="329"/>
      <c r="QDJ512" s="329"/>
      <c r="QDK512" s="329"/>
      <c r="QDL512" s="329"/>
      <c r="QDM512" s="329"/>
      <c r="QDN512" s="329"/>
      <c r="QDO512" s="329"/>
      <c r="QDP512" s="329"/>
      <c r="QDQ512" s="329"/>
      <c r="QDR512" s="329"/>
      <c r="QDS512" s="329"/>
      <c r="QDT512" s="329"/>
      <c r="QDU512" s="329"/>
      <c r="QDV512" s="329"/>
      <c r="QDW512" s="329"/>
      <c r="QDX512" s="329"/>
      <c r="QDY512" s="329"/>
      <c r="QDZ512" s="329"/>
      <c r="QEA512" s="329"/>
      <c r="QEB512" s="329"/>
      <c r="QEC512" s="329"/>
      <c r="QED512" s="329"/>
      <c r="QEE512" s="329"/>
      <c r="QEF512" s="329"/>
      <c r="QEG512" s="329"/>
      <c r="QEH512" s="329"/>
      <c r="QEI512" s="329"/>
      <c r="QEJ512" s="329"/>
      <c r="QEK512" s="329"/>
      <c r="QEL512" s="329"/>
      <c r="QEM512" s="329"/>
      <c r="QEN512" s="329"/>
      <c r="QEO512" s="329"/>
      <c r="QEP512" s="329"/>
      <c r="QEQ512" s="329"/>
      <c r="QER512" s="329"/>
      <c r="QES512" s="329"/>
      <c r="QET512" s="329"/>
      <c r="QEU512" s="329"/>
      <c r="QEV512" s="329"/>
      <c r="QEW512" s="329"/>
      <c r="QEX512" s="329"/>
      <c r="QEY512" s="329"/>
      <c r="QEZ512" s="329"/>
      <c r="QFA512" s="329"/>
      <c r="QFB512" s="329"/>
      <c r="QFC512" s="329"/>
      <c r="QFD512" s="329"/>
      <c r="QFE512" s="329"/>
      <c r="QFF512" s="329"/>
      <c r="QFG512" s="329"/>
      <c r="QFH512" s="329"/>
      <c r="QFI512" s="329"/>
      <c r="QFJ512" s="329"/>
      <c r="QFK512" s="329"/>
      <c r="QFL512" s="329"/>
      <c r="QFM512" s="329"/>
      <c r="QFN512" s="329"/>
      <c r="QFO512" s="329"/>
      <c r="QFP512" s="329"/>
      <c r="QFQ512" s="329"/>
      <c r="QFR512" s="329"/>
      <c r="QFS512" s="329"/>
      <c r="QFT512" s="329"/>
      <c r="QFU512" s="329"/>
      <c r="QFV512" s="329"/>
      <c r="QFW512" s="329"/>
      <c r="QFX512" s="329"/>
      <c r="QFY512" s="329"/>
      <c r="QFZ512" s="329"/>
      <c r="QGA512" s="329"/>
      <c r="QGB512" s="329"/>
      <c r="QGC512" s="329"/>
      <c r="QGD512" s="329"/>
      <c r="QGE512" s="329"/>
      <c r="QGF512" s="329"/>
      <c r="QGG512" s="329"/>
      <c r="QGH512" s="329"/>
      <c r="QGI512" s="329"/>
      <c r="QGJ512" s="329"/>
      <c r="QGK512" s="329"/>
      <c r="QGL512" s="329"/>
      <c r="QGM512" s="329"/>
      <c r="QGN512" s="329"/>
      <c r="QGO512" s="329"/>
      <c r="QGP512" s="329"/>
      <c r="QGQ512" s="329"/>
      <c r="QGR512" s="329"/>
      <c r="QGS512" s="329"/>
      <c r="QGT512" s="329"/>
      <c r="QGU512" s="329"/>
      <c r="QGV512" s="329"/>
      <c r="QGW512" s="329"/>
      <c r="QGX512" s="329"/>
      <c r="QGY512" s="329"/>
      <c r="QGZ512" s="329"/>
      <c r="QHA512" s="329"/>
      <c r="QHB512" s="329"/>
      <c r="QHC512" s="329"/>
      <c r="QHD512" s="329"/>
      <c r="QHE512" s="329"/>
      <c r="QHF512" s="329"/>
      <c r="QHG512" s="329"/>
      <c r="QHH512" s="329"/>
      <c r="QHI512" s="329"/>
      <c r="QHJ512" s="329"/>
      <c r="QHK512" s="329"/>
      <c r="QHL512" s="329"/>
      <c r="QHM512" s="329"/>
      <c r="QHN512" s="329"/>
      <c r="QHO512" s="329"/>
      <c r="QHP512" s="329"/>
      <c r="QHQ512" s="329"/>
      <c r="QHR512" s="329"/>
      <c r="QHS512" s="329"/>
      <c r="QHT512" s="329"/>
      <c r="QHU512" s="329"/>
      <c r="QHV512" s="329"/>
      <c r="QHW512" s="329"/>
      <c r="QHX512" s="329"/>
      <c r="QHY512" s="329"/>
      <c r="QHZ512" s="329"/>
      <c r="QIA512" s="329"/>
      <c r="QIB512" s="329"/>
      <c r="QIC512" s="329"/>
      <c r="QID512" s="329"/>
      <c r="QIE512" s="329"/>
      <c r="QIF512" s="329"/>
      <c r="QIG512" s="329"/>
      <c r="QIH512" s="329"/>
      <c r="QII512" s="329"/>
      <c r="QIJ512" s="329"/>
      <c r="QIK512" s="329"/>
      <c r="QIL512" s="329"/>
      <c r="QIM512" s="329"/>
      <c r="QIN512" s="329"/>
      <c r="QIO512" s="329"/>
      <c r="QIP512" s="329"/>
      <c r="QIQ512" s="329"/>
      <c r="QIR512" s="329"/>
      <c r="QIS512" s="329"/>
      <c r="QIT512" s="329"/>
      <c r="QIU512" s="329"/>
      <c r="QIV512" s="329"/>
      <c r="QIW512" s="329"/>
      <c r="QIX512" s="329"/>
      <c r="QIY512" s="329"/>
      <c r="QIZ512" s="329"/>
      <c r="QJA512" s="329"/>
      <c r="QJB512" s="329"/>
      <c r="QJC512" s="329"/>
      <c r="QJD512" s="329"/>
      <c r="QJE512" s="329"/>
      <c r="QJF512" s="329"/>
      <c r="QJG512" s="329"/>
      <c r="QJH512" s="329"/>
      <c r="QJI512" s="329"/>
      <c r="QJJ512" s="329"/>
      <c r="QJK512" s="329"/>
      <c r="QJL512" s="329"/>
      <c r="QJM512" s="329"/>
      <c r="QJN512" s="329"/>
      <c r="QJO512" s="329"/>
      <c r="QJP512" s="329"/>
      <c r="QJQ512" s="329"/>
      <c r="QJR512" s="329"/>
      <c r="QJS512" s="329"/>
      <c r="QJT512" s="329"/>
      <c r="QJU512" s="329"/>
      <c r="QJV512" s="329"/>
      <c r="QJW512" s="329"/>
      <c r="QJX512" s="329"/>
      <c r="QJY512" s="329"/>
      <c r="QJZ512" s="329"/>
      <c r="QKA512" s="329"/>
      <c r="QKB512" s="329"/>
      <c r="QKC512" s="329"/>
      <c r="QKD512" s="329"/>
      <c r="QKE512" s="329"/>
      <c r="QKF512" s="329"/>
      <c r="QKG512" s="329"/>
      <c r="QKH512" s="329"/>
      <c r="QKI512" s="329"/>
      <c r="QKJ512" s="329"/>
      <c r="QKK512" s="329"/>
      <c r="QKL512" s="329"/>
      <c r="QKM512" s="329"/>
      <c r="QKN512" s="329"/>
      <c r="QKO512" s="329"/>
      <c r="QKP512" s="329"/>
      <c r="QKQ512" s="329"/>
      <c r="QKR512" s="329"/>
      <c r="QKS512" s="329"/>
      <c r="QKT512" s="329"/>
      <c r="QKU512" s="329"/>
      <c r="QKV512" s="329"/>
      <c r="QKW512" s="329"/>
      <c r="QKX512" s="329"/>
      <c r="QKY512" s="329"/>
      <c r="QKZ512" s="329"/>
      <c r="QLA512" s="329"/>
      <c r="QLB512" s="329"/>
      <c r="QLC512" s="329"/>
      <c r="QLD512" s="329"/>
      <c r="QLE512" s="329"/>
      <c r="QLF512" s="329"/>
      <c r="QLG512" s="329"/>
      <c r="QLH512" s="329"/>
      <c r="QLI512" s="329"/>
      <c r="QLJ512" s="329"/>
      <c r="QLK512" s="329"/>
      <c r="QLL512" s="329"/>
      <c r="QLM512" s="329"/>
      <c r="QLN512" s="329"/>
      <c r="QLO512" s="329"/>
      <c r="QLP512" s="329"/>
      <c r="QLQ512" s="329"/>
      <c r="QLR512" s="329"/>
      <c r="QLS512" s="329"/>
      <c r="QLT512" s="329"/>
      <c r="QLU512" s="329"/>
      <c r="QLV512" s="329"/>
      <c r="QLW512" s="329"/>
      <c r="QLX512" s="329"/>
      <c r="QLY512" s="329"/>
      <c r="QLZ512" s="329"/>
      <c r="QMA512" s="329"/>
      <c r="QMB512" s="329"/>
      <c r="QMC512" s="329"/>
      <c r="QMD512" s="329"/>
      <c r="QME512" s="329"/>
      <c r="QMF512" s="329"/>
      <c r="QMG512" s="329"/>
      <c r="QMH512" s="329"/>
      <c r="QMI512" s="329"/>
      <c r="QMJ512" s="329"/>
      <c r="QMK512" s="329"/>
      <c r="QML512" s="329"/>
      <c r="QMM512" s="329"/>
      <c r="QMN512" s="329"/>
      <c r="QMO512" s="329"/>
      <c r="QMP512" s="329"/>
      <c r="QMQ512" s="329"/>
      <c r="QMR512" s="329"/>
      <c r="QMS512" s="329"/>
      <c r="QMT512" s="329"/>
      <c r="QMU512" s="329"/>
      <c r="QMV512" s="329"/>
      <c r="QMW512" s="329"/>
      <c r="QMX512" s="329"/>
      <c r="QMY512" s="329"/>
      <c r="QMZ512" s="329"/>
      <c r="QNA512" s="329"/>
      <c r="QNB512" s="329"/>
      <c r="QNC512" s="329"/>
      <c r="QND512" s="329"/>
      <c r="QNE512" s="329"/>
      <c r="QNF512" s="329"/>
      <c r="QNG512" s="329"/>
      <c r="QNH512" s="329"/>
      <c r="QNI512" s="329"/>
      <c r="QNJ512" s="329"/>
      <c r="QNK512" s="329"/>
      <c r="QNL512" s="329"/>
      <c r="QNM512" s="329"/>
      <c r="QNN512" s="329"/>
      <c r="QNO512" s="329"/>
      <c r="QNP512" s="329"/>
      <c r="QNQ512" s="329"/>
      <c r="QNR512" s="329"/>
      <c r="QNS512" s="329"/>
      <c r="QNT512" s="329"/>
      <c r="QNU512" s="329"/>
      <c r="QNV512" s="329"/>
      <c r="QNW512" s="329"/>
      <c r="QNX512" s="329"/>
      <c r="QNY512" s="329"/>
      <c r="QNZ512" s="329"/>
      <c r="QOA512" s="329"/>
      <c r="QOB512" s="329"/>
      <c r="QOC512" s="329"/>
      <c r="QOD512" s="329"/>
      <c r="QOE512" s="329"/>
      <c r="QOF512" s="329"/>
      <c r="QOG512" s="329"/>
      <c r="QOH512" s="329"/>
      <c r="QOI512" s="329"/>
      <c r="QOJ512" s="329"/>
      <c r="QOK512" s="329"/>
      <c r="QOL512" s="329"/>
      <c r="QOM512" s="329"/>
      <c r="QON512" s="329"/>
      <c r="QOO512" s="329"/>
      <c r="QOP512" s="329"/>
      <c r="QOQ512" s="329"/>
      <c r="QOR512" s="329"/>
      <c r="QOS512" s="329"/>
      <c r="QOT512" s="329"/>
      <c r="QOU512" s="329"/>
      <c r="QOV512" s="329"/>
      <c r="QOW512" s="329"/>
      <c r="QOX512" s="329"/>
      <c r="QOY512" s="329"/>
      <c r="QOZ512" s="329"/>
      <c r="QPA512" s="329"/>
      <c r="QPB512" s="329"/>
      <c r="QPC512" s="329"/>
      <c r="QPD512" s="329"/>
      <c r="QPE512" s="329"/>
      <c r="QPF512" s="329"/>
      <c r="QPG512" s="329"/>
      <c r="QPH512" s="329"/>
      <c r="QPI512" s="329"/>
      <c r="QPJ512" s="329"/>
      <c r="QPK512" s="329"/>
      <c r="QPL512" s="329"/>
      <c r="QPM512" s="329"/>
      <c r="QPN512" s="329"/>
      <c r="QPO512" s="329"/>
      <c r="QPP512" s="329"/>
      <c r="QPQ512" s="329"/>
      <c r="QPR512" s="329"/>
      <c r="QPS512" s="329"/>
      <c r="QPT512" s="329"/>
      <c r="QPU512" s="329"/>
      <c r="QPV512" s="329"/>
      <c r="QPW512" s="329"/>
      <c r="QPX512" s="329"/>
      <c r="QPY512" s="329"/>
      <c r="QPZ512" s="329"/>
      <c r="QQA512" s="329"/>
      <c r="QQB512" s="329"/>
      <c r="QQC512" s="329"/>
      <c r="QQD512" s="329"/>
      <c r="QQE512" s="329"/>
      <c r="QQF512" s="329"/>
      <c r="QQG512" s="329"/>
      <c r="QQH512" s="329"/>
      <c r="QQI512" s="329"/>
      <c r="QQJ512" s="329"/>
      <c r="QQK512" s="329"/>
      <c r="QQL512" s="329"/>
      <c r="QQM512" s="329"/>
      <c r="QQN512" s="329"/>
      <c r="QQO512" s="329"/>
      <c r="QQP512" s="329"/>
      <c r="QQQ512" s="329"/>
      <c r="QQR512" s="329"/>
      <c r="QQS512" s="329"/>
      <c r="QQT512" s="329"/>
      <c r="QQU512" s="329"/>
      <c r="QQV512" s="329"/>
      <c r="QQW512" s="329"/>
      <c r="QQX512" s="329"/>
      <c r="QQY512" s="329"/>
      <c r="QQZ512" s="329"/>
      <c r="QRA512" s="329"/>
      <c r="QRB512" s="329"/>
      <c r="QRC512" s="329"/>
      <c r="QRD512" s="329"/>
      <c r="QRE512" s="329"/>
      <c r="QRF512" s="329"/>
      <c r="QRG512" s="329"/>
      <c r="QRH512" s="329"/>
      <c r="QRI512" s="329"/>
      <c r="QRJ512" s="329"/>
      <c r="QRK512" s="329"/>
      <c r="QRL512" s="329"/>
      <c r="QRM512" s="329"/>
      <c r="QRN512" s="329"/>
      <c r="QRO512" s="329"/>
      <c r="QRP512" s="329"/>
      <c r="QRQ512" s="329"/>
      <c r="QRR512" s="329"/>
      <c r="QRS512" s="329"/>
      <c r="QRT512" s="329"/>
      <c r="QRU512" s="329"/>
      <c r="QRV512" s="329"/>
      <c r="QRW512" s="329"/>
      <c r="QRX512" s="329"/>
      <c r="QRY512" s="329"/>
      <c r="QRZ512" s="329"/>
      <c r="QSA512" s="329"/>
      <c r="QSB512" s="329"/>
      <c r="QSC512" s="329"/>
      <c r="QSD512" s="329"/>
      <c r="QSE512" s="329"/>
      <c r="QSF512" s="329"/>
      <c r="QSG512" s="329"/>
      <c r="QSH512" s="329"/>
      <c r="QSI512" s="329"/>
      <c r="QSJ512" s="329"/>
      <c r="QSK512" s="329"/>
      <c r="QSL512" s="329"/>
      <c r="QSM512" s="329"/>
      <c r="QSN512" s="329"/>
      <c r="QSO512" s="329"/>
      <c r="QSP512" s="329"/>
      <c r="QSQ512" s="329"/>
      <c r="QSR512" s="329"/>
      <c r="QSS512" s="329"/>
      <c r="QST512" s="329"/>
      <c r="QSU512" s="329"/>
      <c r="QSV512" s="329"/>
      <c r="QSW512" s="329"/>
      <c r="QSX512" s="329"/>
      <c r="QSY512" s="329"/>
      <c r="QSZ512" s="329"/>
      <c r="QTA512" s="329"/>
      <c r="QTB512" s="329"/>
      <c r="QTC512" s="329"/>
      <c r="QTD512" s="329"/>
      <c r="QTE512" s="329"/>
      <c r="QTF512" s="329"/>
      <c r="QTG512" s="329"/>
      <c r="QTH512" s="329"/>
      <c r="QTI512" s="329"/>
      <c r="QTJ512" s="329"/>
      <c r="QTK512" s="329"/>
      <c r="QTL512" s="329"/>
      <c r="QTM512" s="329"/>
      <c r="QTN512" s="329"/>
      <c r="QTO512" s="329"/>
      <c r="QTP512" s="329"/>
      <c r="QTQ512" s="329"/>
      <c r="QTR512" s="329"/>
      <c r="QTS512" s="329"/>
      <c r="QTT512" s="329"/>
      <c r="QTU512" s="329"/>
      <c r="QTV512" s="329"/>
      <c r="QTW512" s="329"/>
      <c r="QTX512" s="329"/>
      <c r="QTY512" s="329"/>
      <c r="QTZ512" s="329"/>
      <c r="QUA512" s="329"/>
      <c r="QUB512" s="329"/>
      <c r="QUC512" s="329"/>
      <c r="QUD512" s="329"/>
      <c r="QUE512" s="329"/>
      <c r="QUF512" s="329"/>
      <c r="QUG512" s="329"/>
      <c r="QUH512" s="329"/>
      <c r="QUI512" s="329"/>
      <c r="QUJ512" s="329"/>
      <c r="QUK512" s="329"/>
      <c r="QUL512" s="329"/>
      <c r="QUM512" s="329"/>
      <c r="QUN512" s="329"/>
      <c r="QUO512" s="329"/>
      <c r="QUP512" s="329"/>
      <c r="QUQ512" s="329"/>
      <c r="QUR512" s="329"/>
      <c r="QUS512" s="329"/>
      <c r="QUT512" s="329"/>
      <c r="QUU512" s="329"/>
      <c r="QUV512" s="329"/>
      <c r="QUW512" s="329"/>
      <c r="QUX512" s="329"/>
      <c r="QUY512" s="329"/>
      <c r="QUZ512" s="329"/>
      <c r="QVA512" s="329"/>
      <c r="QVB512" s="329"/>
      <c r="QVC512" s="329"/>
      <c r="QVD512" s="329"/>
      <c r="QVE512" s="329"/>
      <c r="QVF512" s="329"/>
      <c r="QVG512" s="329"/>
      <c r="QVH512" s="329"/>
      <c r="QVI512" s="329"/>
      <c r="QVJ512" s="329"/>
      <c r="QVK512" s="329"/>
      <c r="QVL512" s="329"/>
      <c r="QVM512" s="329"/>
      <c r="QVN512" s="329"/>
      <c r="QVO512" s="329"/>
      <c r="QVP512" s="329"/>
      <c r="QVQ512" s="329"/>
      <c r="QVR512" s="329"/>
      <c r="QVS512" s="329"/>
      <c r="QVT512" s="329"/>
      <c r="QVU512" s="329"/>
      <c r="QVV512" s="329"/>
      <c r="QVW512" s="329"/>
      <c r="QVX512" s="329"/>
      <c r="QVY512" s="329"/>
      <c r="QVZ512" s="329"/>
      <c r="QWA512" s="329"/>
      <c r="QWB512" s="329"/>
      <c r="QWC512" s="329"/>
      <c r="QWD512" s="329"/>
      <c r="QWE512" s="329"/>
      <c r="QWF512" s="329"/>
      <c r="QWG512" s="329"/>
      <c r="QWH512" s="329"/>
      <c r="QWI512" s="329"/>
      <c r="QWJ512" s="329"/>
      <c r="QWK512" s="329"/>
      <c r="QWL512" s="329"/>
      <c r="QWM512" s="329"/>
      <c r="QWN512" s="329"/>
      <c r="QWO512" s="329"/>
      <c r="QWP512" s="329"/>
      <c r="QWQ512" s="329"/>
      <c r="QWR512" s="329"/>
      <c r="QWS512" s="329"/>
      <c r="QWT512" s="329"/>
      <c r="QWU512" s="329"/>
      <c r="QWV512" s="329"/>
      <c r="QWW512" s="329"/>
      <c r="QWX512" s="329"/>
      <c r="QWY512" s="329"/>
      <c r="QWZ512" s="329"/>
      <c r="QXA512" s="329"/>
      <c r="QXB512" s="329"/>
      <c r="QXC512" s="329"/>
      <c r="QXD512" s="329"/>
      <c r="QXE512" s="329"/>
      <c r="QXF512" s="329"/>
      <c r="QXG512" s="329"/>
      <c r="QXH512" s="329"/>
      <c r="QXI512" s="329"/>
      <c r="QXJ512" s="329"/>
      <c r="QXK512" s="329"/>
      <c r="QXL512" s="329"/>
      <c r="QXM512" s="329"/>
      <c r="QXN512" s="329"/>
      <c r="QXO512" s="329"/>
      <c r="QXP512" s="329"/>
      <c r="QXQ512" s="329"/>
      <c r="QXR512" s="329"/>
      <c r="QXS512" s="329"/>
      <c r="QXT512" s="329"/>
      <c r="QXU512" s="329"/>
      <c r="QXV512" s="329"/>
      <c r="QXW512" s="329"/>
      <c r="QXX512" s="329"/>
      <c r="QXY512" s="329"/>
      <c r="QXZ512" s="329"/>
      <c r="QYA512" s="329"/>
      <c r="QYB512" s="329"/>
      <c r="QYC512" s="329"/>
      <c r="QYD512" s="329"/>
      <c r="QYE512" s="329"/>
      <c r="QYF512" s="329"/>
      <c r="QYG512" s="329"/>
      <c r="QYH512" s="329"/>
      <c r="QYI512" s="329"/>
      <c r="QYJ512" s="329"/>
      <c r="QYK512" s="329"/>
      <c r="QYL512" s="329"/>
      <c r="QYM512" s="329"/>
      <c r="QYN512" s="329"/>
      <c r="QYO512" s="329"/>
      <c r="QYP512" s="329"/>
      <c r="QYQ512" s="329"/>
      <c r="QYR512" s="329"/>
      <c r="QYS512" s="329"/>
      <c r="QYT512" s="329"/>
      <c r="QYU512" s="329"/>
      <c r="QYV512" s="329"/>
      <c r="QYW512" s="329"/>
      <c r="QYX512" s="329"/>
      <c r="QYY512" s="329"/>
      <c r="QYZ512" s="329"/>
      <c r="QZA512" s="329"/>
      <c r="QZB512" s="329"/>
      <c r="QZC512" s="329"/>
      <c r="QZD512" s="329"/>
      <c r="QZE512" s="329"/>
      <c r="QZF512" s="329"/>
      <c r="QZG512" s="329"/>
      <c r="QZH512" s="329"/>
      <c r="QZI512" s="329"/>
      <c r="QZJ512" s="329"/>
      <c r="QZK512" s="329"/>
      <c r="QZL512" s="329"/>
      <c r="QZM512" s="329"/>
      <c r="QZN512" s="329"/>
      <c r="QZO512" s="329"/>
      <c r="QZP512" s="329"/>
      <c r="QZQ512" s="329"/>
      <c r="QZR512" s="329"/>
      <c r="QZS512" s="329"/>
      <c r="QZT512" s="329"/>
      <c r="QZU512" s="329"/>
      <c r="QZV512" s="329"/>
      <c r="QZW512" s="329"/>
      <c r="QZX512" s="329"/>
      <c r="QZY512" s="329"/>
      <c r="QZZ512" s="329"/>
      <c r="RAA512" s="329"/>
      <c r="RAB512" s="329"/>
      <c r="RAC512" s="329"/>
      <c r="RAD512" s="329"/>
      <c r="RAE512" s="329"/>
      <c r="RAF512" s="329"/>
      <c r="RAG512" s="329"/>
      <c r="RAH512" s="329"/>
      <c r="RAI512" s="329"/>
      <c r="RAJ512" s="329"/>
      <c r="RAK512" s="329"/>
      <c r="RAL512" s="329"/>
      <c r="RAM512" s="329"/>
      <c r="RAN512" s="329"/>
      <c r="RAO512" s="329"/>
      <c r="RAP512" s="329"/>
      <c r="RAQ512" s="329"/>
      <c r="RAR512" s="329"/>
      <c r="RAS512" s="329"/>
      <c r="RAT512" s="329"/>
      <c r="RAU512" s="329"/>
      <c r="RAV512" s="329"/>
      <c r="RAW512" s="329"/>
      <c r="RAX512" s="329"/>
      <c r="RAY512" s="329"/>
      <c r="RAZ512" s="329"/>
      <c r="RBA512" s="329"/>
      <c r="RBB512" s="329"/>
      <c r="RBC512" s="329"/>
      <c r="RBD512" s="329"/>
      <c r="RBE512" s="329"/>
      <c r="RBF512" s="329"/>
      <c r="RBG512" s="329"/>
      <c r="RBH512" s="329"/>
      <c r="RBI512" s="329"/>
      <c r="RBJ512" s="329"/>
      <c r="RBK512" s="329"/>
      <c r="RBL512" s="329"/>
      <c r="RBM512" s="329"/>
      <c r="RBN512" s="329"/>
      <c r="RBO512" s="329"/>
      <c r="RBP512" s="329"/>
      <c r="RBQ512" s="329"/>
      <c r="RBR512" s="329"/>
      <c r="RBS512" s="329"/>
      <c r="RBT512" s="329"/>
      <c r="RBU512" s="329"/>
      <c r="RBV512" s="329"/>
      <c r="RBW512" s="329"/>
      <c r="RBX512" s="329"/>
      <c r="RBY512" s="329"/>
      <c r="RBZ512" s="329"/>
      <c r="RCA512" s="329"/>
      <c r="RCB512" s="329"/>
      <c r="RCC512" s="329"/>
      <c r="RCD512" s="329"/>
      <c r="RCE512" s="329"/>
      <c r="RCF512" s="329"/>
      <c r="RCG512" s="329"/>
      <c r="RCH512" s="329"/>
      <c r="RCI512" s="329"/>
      <c r="RCJ512" s="329"/>
      <c r="RCK512" s="329"/>
      <c r="RCL512" s="329"/>
      <c r="RCM512" s="329"/>
      <c r="RCN512" s="329"/>
      <c r="RCO512" s="329"/>
      <c r="RCP512" s="329"/>
      <c r="RCQ512" s="329"/>
      <c r="RCR512" s="329"/>
      <c r="RCS512" s="329"/>
      <c r="RCT512" s="329"/>
      <c r="RCU512" s="329"/>
      <c r="RCV512" s="329"/>
      <c r="RCW512" s="329"/>
      <c r="RCX512" s="329"/>
      <c r="RCY512" s="329"/>
      <c r="RCZ512" s="329"/>
      <c r="RDA512" s="329"/>
      <c r="RDB512" s="329"/>
      <c r="RDC512" s="329"/>
      <c r="RDD512" s="329"/>
      <c r="RDE512" s="329"/>
      <c r="RDF512" s="329"/>
      <c r="RDG512" s="329"/>
      <c r="RDH512" s="329"/>
      <c r="RDI512" s="329"/>
      <c r="RDJ512" s="329"/>
      <c r="RDK512" s="329"/>
      <c r="RDL512" s="329"/>
      <c r="RDM512" s="329"/>
      <c r="RDN512" s="329"/>
      <c r="RDO512" s="329"/>
      <c r="RDP512" s="329"/>
      <c r="RDQ512" s="329"/>
      <c r="RDR512" s="329"/>
      <c r="RDS512" s="329"/>
      <c r="RDT512" s="329"/>
      <c r="RDU512" s="329"/>
      <c r="RDV512" s="329"/>
      <c r="RDW512" s="329"/>
      <c r="RDX512" s="329"/>
      <c r="RDY512" s="329"/>
      <c r="RDZ512" s="329"/>
      <c r="REA512" s="329"/>
      <c r="REB512" s="329"/>
      <c r="REC512" s="329"/>
      <c r="RED512" s="329"/>
      <c r="REE512" s="329"/>
      <c r="REF512" s="329"/>
      <c r="REG512" s="329"/>
      <c r="REH512" s="329"/>
      <c r="REI512" s="329"/>
      <c r="REJ512" s="329"/>
      <c r="REK512" s="329"/>
      <c r="REL512" s="329"/>
      <c r="REM512" s="329"/>
      <c r="REN512" s="329"/>
      <c r="REO512" s="329"/>
      <c r="REP512" s="329"/>
      <c r="REQ512" s="329"/>
      <c r="RER512" s="329"/>
      <c r="RES512" s="329"/>
      <c r="RET512" s="329"/>
      <c r="REU512" s="329"/>
      <c r="REV512" s="329"/>
      <c r="REW512" s="329"/>
      <c r="REX512" s="329"/>
      <c r="REY512" s="329"/>
      <c r="REZ512" s="329"/>
      <c r="RFA512" s="329"/>
      <c r="RFB512" s="329"/>
      <c r="RFC512" s="329"/>
      <c r="RFD512" s="329"/>
      <c r="RFE512" s="329"/>
      <c r="RFF512" s="329"/>
      <c r="RFG512" s="329"/>
      <c r="RFH512" s="329"/>
      <c r="RFI512" s="329"/>
      <c r="RFJ512" s="329"/>
      <c r="RFK512" s="329"/>
      <c r="RFL512" s="329"/>
      <c r="RFM512" s="329"/>
      <c r="RFN512" s="329"/>
      <c r="RFO512" s="329"/>
      <c r="RFP512" s="329"/>
      <c r="RFQ512" s="329"/>
      <c r="RFR512" s="329"/>
      <c r="RFS512" s="329"/>
      <c r="RFT512" s="329"/>
      <c r="RFU512" s="329"/>
      <c r="RFV512" s="329"/>
      <c r="RFW512" s="329"/>
      <c r="RFX512" s="329"/>
      <c r="RFY512" s="329"/>
      <c r="RFZ512" s="329"/>
      <c r="RGA512" s="329"/>
      <c r="RGB512" s="329"/>
      <c r="RGC512" s="329"/>
      <c r="RGD512" s="329"/>
      <c r="RGE512" s="329"/>
      <c r="RGF512" s="329"/>
      <c r="RGG512" s="329"/>
      <c r="RGH512" s="329"/>
      <c r="RGI512" s="329"/>
      <c r="RGJ512" s="329"/>
      <c r="RGK512" s="329"/>
      <c r="RGL512" s="329"/>
      <c r="RGM512" s="329"/>
      <c r="RGN512" s="329"/>
      <c r="RGO512" s="329"/>
      <c r="RGP512" s="329"/>
      <c r="RGQ512" s="329"/>
      <c r="RGR512" s="329"/>
      <c r="RGS512" s="329"/>
      <c r="RGT512" s="329"/>
      <c r="RGU512" s="329"/>
      <c r="RGV512" s="329"/>
      <c r="RGW512" s="329"/>
      <c r="RGX512" s="329"/>
      <c r="RGY512" s="329"/>
      <c r="RGZ512" s="329"/>
      <c r="RHA512" s="329"/>
      <c r="RHB512" s="329"/>
      <c r="RHC512" s="329"/>
      <c r="RHD512" s="329"/>
      <c r="RHE512" s="329"/>
      <c r="RHF512" s="329"/>
      <c r="RHG512" s="329"/>
      <c r="RHH512" s="329"/>
      <c r="RHI512" s="329"/>
      <c r="RHJ512" s="329"/>
      <c r="RHK512" s="329"/>
      <c r="RHL512" s="329"/>
      <c r="RHM512" s="329"/>
      <c r="RHN512" s="329"/>
      <c r="RHO512" s="329"/>
      <c r="RHP512" s="329"/>
      <c r="RHQ512" s="329"/>
      <c r="RHR512" s="329"/>
      <c r="RHS512" s="329"/>
      <c r="RHT512" s="329"/>
      <c r="RHU512" s="329"/>
      <c r="RHV512" s="329"/>
      <c r="RHW512" s="329"/>
      <c r="RHX512" s="329"/>
      <c r="RHY512" s="329"/>
      <c r="RHZ512" s="329"/>
      <c r="RIA512" s="329"/>
      <c r="RIB512" s="329"/>
      <c r="RIC512" s="329"/>
      <c r="RID512" s="329"/>
      <c r="RIE512" s="329"/>
      <c r="RIF512" s="329"/>
      <c r="RIG512" s="329"/>
      <c r="RIH512" s="329"/>
      <c r="RII512" s="329"/>
      <c r="RIJ512" s="329"/>
      <c r="RIK512" s="329"/>
      <c r="RIL512" s="329"/>
      <c r="RIM512" s="329"/>
      <c r="RIN512" s="329"/>
      <c r="RIO512" s="329"/>
      <c r="RIP512" s="329"/>
      <c r="RIQ512" s="329"/>
      <c r="RIR512" s="329"/>
      <c r="RIS512" s="329"/>
      <c r="RIT512" s="329"/>
      <c r="RIU512" s="329"/>
      <c r="RIV512" s="329"/>
      <c r="RIW512" s="329"/>
      <c r="RIX512" s="329"/>
      <c r="RIY512" s="329"/>
      <c r="RIZ512" s="329"/>
      <c r="RJA512" s="329"/>
      <c r="RJB512" s="329"/>
      <c r="RJC512" s="329"/>
      <c r="RJD512" s="329"/>
      <c r="RJE512" s="329"/>
      <c r="RJF512" s="329"/>
      <c r="RJG512" s="329"/>
      <c r="RJH512" s="329"/>
      <c r="RJI512" s="329"/>
      <c r="RJJ512" s="329"/>
      <c r="RJK512" s="329"/>
      <c r="RJL512" s="329"/>
      <c r="RJM512" s="329"/>
      <c r="RJN512" s="329"/>
      <c r="RJO512" s="329"/>
      <c r="RJP512" s="329"/>
      <c r="RJQ512" s="329"/>
      <c r="RJR512" s="329"/>
      <c r="RJS512" s="329"/>
      <c r="RJT512" s="329"/>
      <c r="RJU512" s="329"/>
      <c r="RJV512" s="329"/>
      <c r="RJW512" s="329"/>
      <c r="RJX512" s="329"/>
      <c r="RJY512" s="329"/>
      <c r="RJZ512" s="329"/>
      <c r="RKA512" s="329"/>
      <c r="RKB512" s="329"/>
      <c r="RKC512" s="329"/>
      <c r="RKD512" s="329"/>
      <c r="RKE512" s="329"/>
      <c r="RKF512" s="329"/>
      <c r="RKG512" s="329"/>
      <c r="RKH512" s="329"/>
      <c r="RKI512" s="329"/>
      <c r="RKJ512" s="329"/>
      <c r="RKK512" s="329"/>
      <c r="RKL512" s="329"/>
      <c r="RKM512" s="329"/>
      <c r="RKN512" s="329"/>
      <c r="RKO512" s="329"/>
      <c r="RKP512" s="329"/>
      <c r="RKQ512" s="329"/>
      <c r="RKR512" s="329"/>
      <c r="RKS512" s="329"/>
      <c r="RKT512" s="329"/>
      <c r="RKU512" s="329"/>
      <c r="RKV512" s="329"/>
      <c r="RKW512" s="329"/>
      <c r="RKX512" s="329"/>
      <c r="RKY512" s="329"/>
      <c r="RKZ512" s="329"/>
      <c r="RLA512" s="329"/>
      <c r="RLB512" s="329"/>
      <c r="RLC512" s="329"/>
      <c r="RLD512" s="329"/>
      <c r="RLE512" s="329"/>
      <c r="RLF512" s="329"/>
      <c r="RLG512" s="329"/>
      <c r="RLH512" s="329"/>
      <c r="RLI512" s="329"/>
      <c r="RLJ512" s="329"/>
      <c r="RLK512" s="329"/>
      <c r="RLL512" s="329"/>
      <c r="RLM512" s="329"/>
      <c r="RLN512" s="329"/>
      <c r="RLO512" s="329"/>
      <c r="RLP512" s="329"/>
      <c r="RLQ512" s="329"/>
      <c r="RLR512" s="329"/>
      <c r="RLS512" s="329"/>
      <c r="RLT512" s="329"/>
      <c r="RLU512" s="329"/>
      <c r="RLV512" s="329"/>
      <c r="RLW512" s="329"/>
      <c r="RLX512" s="329"/>
      <c r="RLY512" s="329"/>
      <c r="RLZ512" s="329"/>
      <c r="RMA512" s="329"/>
      <c r="RMB512" s="329"/>
      <c r="RMC512" s="329"/>
      <c r="RMD512" s="329"/>
      <c r="RME512" s="329"/>
      <c r="RMF512" s="329"/>
      <c r="RMG512" s="329"/>
      <c r="RMH512" s="329"/>
      <c r="RMI512" s="329"/>
      <c r="RMJ512" s="329"/>
      <c r="RMK512" s="329"/>
      <c r="RML512" s="329"/>
      <c r="RMM512" s="329"/>
      <c r="RMN512" s="329"/>
      <c r="RMO512" s="329"/>
      <c r="RMP512" s="329"/>
      <c r="RMQ512" s="329"/>
      <c r="RMR512" s="329"/>
      <c r="RMS512" s="329"/>
      <c r="RMT512" s="329"/>
      <c r="RMU512" s="329"/>
      <c r="RMV512" s="329"/>
      <c r="RMW512" s="329"/>
      <c r="RMX512" s="329"/>
      <c r="RMY512" s="329"/>
      <c r="RMZ512" s="329"/>
      <c r="RNA512" s="329"/>
      <c r="RNB512" s="329"/>
      <c r="RNC512" s="329"/>
      <c r="RND512" s="329"/>
      <c r="RNE512" s="329"/>
      <c r="RNF512" s="329"/>
      <c r="RNG512" s="329"/>
      <c r="RNH512" s="329"/>
      <c r="RNI512" s="329"/>
      <c r="RNJ512" s="329"/>
      <c r="RNK512" s="329"/>
      <c r="RNL512" s="329"/>
      <c r="RNM512" s="329"/>
      <c r="RNN512" s="329"/>
      <c r="RNO512" s="329"/>
      <c r="RNP512" s="329"/>
      <c r="RNQ512" s="329"/>
      <c r="RNR512" s="329"/>
      <c r="RNS512" s="329"/>
      <c r="RNT512" s="329"/>
      <c r="RNU512" s="329"/>
      <c r="RNV512" s="329"/>
      <c r="RNW512" s="329"/>
      <c r="RNX512" s="329"/>
      <c r="RNY512" s="329"/>
      <c r="RNZ512" s="329"/>
      <c r="ROA512" s="329"/>
      <c r="ROB512" s="329"/>
      <c r="ROC512" s="329"/>
      <c r="ROD512" s="329"/>
      <c r="ROE512" s="329"/>
      <c r="ROF512" s="329"/>
      <c r="ROG512" s="329"/>
      <c r="ROH512" s="329"/>
      <c r="ROI512" s="329"/>
      <c r="ROJ512" s="329"/>
      <c r="ROK512" s="329"/>
      <c r="ROL512" s="329"/>
      <c r="ROM512" s="329"/>
      <c r="RON512" s="329"/>
      <c r="ROO512" s="329"/>
      <c r="ROP512" s="329"/>
      <c r="ROQ512" s="329"/>
      <c r="ROR512" s="329"/>
      <c r="ROS512" s="329"/>
      <c r="ROT512" s="329"/>
      <c r="ROU512" s="329"/>
      <c r="ROV512" s="329"/>
      <c r="ROW512" s="329"/>
      <c r="ROX512" s="329"/>
      <c r="ROY512" s="329"/>
      <c r="ROZ512" s="329"/>
      <c r="RPA512" s="329"/>
      <c r="RPB512" s="329"/>
      <c r="RPC512" s="329"/>
      <c r="RPD512" s="329"/>
      <c r="RPE512" s="329"/>
      <c r="RPF512" s="329"/>
      <c r="RPG512" s="329"/>
      <c r="RPH512" s="329"/>
      <c r="RPI512" s="329"/>
      <c r="RPJ512" s="329"/>
      <c r="RPK512" s="329"/>
      <c r="RPL512" s="329"/>
      <c r="RPM512" s="329"/>
      <c r="RPN512" s="329"/>
      <c r="RPO512" s="329"/>
      <c r="RPP512" s="329"/>
      <c r="RPQ512" s="329"/>
      <c r="RPR512" s="329"/>
      <c r="RPS512" s="329"/>
      <c r="RPT512" s="329"/>
      <c r="RPU512" s="329"/>
      <c r="RPV512" s="329"/>
      <c r="RPW512" s="329"/>
      <c r="RPX512" s="329"/>
      <c r="RPY512" s="329"/>
      <c r="RPZ512" s="329"/>
      <c r="RQA512" s="329"/>
      <c r="RQB512" s="329"/>
      <c r="RQC512" s="329"/>
      <c r="RQD512" s="329"/>
      <c r="RQE512" s="329"/>
      <c r="RQF512" s="329"/>
      <c r="RQG512" s="329"/>
      <c r="RQH512" s="329"/>
      <c r="RQI512" s="329"/>
      <c r="RQJ512" s="329"/>
      <c r="RQK512" s="329"/>
      <c r="RQL512" s="329"/>
      <c r="RQM512" s="329"/>
      <c r="RQN512" s="329"/>
      <c r="RQO512" s="329"/>
      <c r="RQP512" s="329"/>
      <c r="RQQ512" s="329"/>
      <c r="RQR512" s="329"/>
      <c r="RQS512" s="329"/>
      <c r="RQT512" s="329"/>
      <c r="RQU512" s="329"/>
      <c r="RQV512" s="329"/>
      <c r="RQW512" s="329"/>
      <c r="RQX512" s="329"/>
      <c r="RQY512" s="329"/>
      <c r="RQZ512" s="329"/>
      <c r="RRA512" s="329"/>
      <c r="RRB512" s="329"/>
      <c r="RRC512" s="329"/>
      <c r="RRD512" s="329"/>
      <c r="RRE512" s="329"/>
      <c r="RRF512" s="329"/>
      <c r="RRG512" s="329"/>
      <c r="RRH512" s="329"/>
      <c r="RRI512" s="329"/>
      <c r="RRJ512" s="329"/>
      <c r="RRK512" s="329"/>
      <c r="RRL512" s="329"/>
      <c r="RRM512" s="329"/>
      <c r="RRN512" s="329"/>
      <c r="RRO512" s="329"/>
      <c r="RRP512" s="329"/>
      <c r="RRQ512" s="329"/>
      <c r="RRR512" s="329"/>
      <c r="RRS512" s="329"/>
      <c r="RRT512" s="329"/>
      <c r="RRU512" s="329"/>
      <c r="RRV512" s="329"/>
      <c r="RRW512" s="329"/>
      <c r="RRX512" s="329"/>
      <c r="RRY512" s="329"/>
      <c r="RRZ512" s="329"/>
      <c r="RSA512" s="329"/>
      <c r="RSB512" s="329"/>
      <c r="RSC512" s="329"/>
      <c r="RSD512" s="329"/>
      <c r="RSE512" s="329"/>
      <c r="RSF512" s="329"/>
      <c r="RSG512" s="329"/>
      <c r="RSH512" s="329"/>
      <c r="RSI512" s="329"/>
      <c r="RSJ512" s="329"/>
      <c r="RSK512" s="329"/>
      <c r="RSL512" s="329"/>
      <c r="RSM512" s="329"/>
      <c r="RSN512" s="329"/>
      <c r="RSO512" s="329"/>
      <c r="RSP512" s="329"/>
      <c r="RSQ512" s="329"/>
      <c r="RSR512" s="329"/>
      <c r="RSS512" s="329"/>
      <c r="RST512" s="329"/>
      <c r="RSU512" s="329"/>
      <c r="RSV512" s="329"/>
      <c r="RSW512" s="329"/>
      <c r="RSX512" s="329"/>
      <c r="RSY512" s="329"/>
      <c r="RSZ512" s="329"/>
      <c r="RTA512" s="329"/>
      <c r="RTB512" s="329"/>
      <c r="RTC512" s="329"/>
      <c r="RTD512" s="329"/>
      <c r="RTE512" s="329"/>
      <c r="RTF512" s="329"/>
      <c r="RTG512" s="329"/>
      <c r="RTH512" s="329"/>
      <c r="RTI512" s="329"/>
      <c r="RTJ512" s="329"/>
      <c r="RTK512" s="329"/>
      <c r="RTL512" s="329"/>
      <c r="RTM512" s="329"/>
      <c r="RTN512" s="329"/>
      <c r="RTO512" s="329"/>
      <c r="RTP512" s="329"/>
      <c r="RTQ512" s="329"/>
      <c r="RTR512" s="329"/>
      <c r="RTS512" s="329"/>
      <c r="RTT512" s="329"/>
      <c r="RTU512" s="329"/>
      <c r="RTV512" s="329"/>
      <c r="RTW512" s="329"/>
      <c r="RTX512" s="329"/>
      <c r="RTY512" s="329"/>
      <c r="RTZ512" s="329"/>
      <c r="RUA512" s="329"/>
      <c r="RUB512" s="329"/>
      <c r="RUC512" s="329"/>
      <c r="RUD512" s="329"/>
      <c r="RUE512" s="329"/>
      <c r="RUF512" s="329"/>
      <c r="RUG512" s="329"/>
      <c r="RUH512" s="329"/>
      <c r="RUI512" s="329"/>
      <c r="RUJ512" s="329"/>
      <c r="RUK512" s="329"/>
      <c r="RUL512" s="329"/>
      <c r="RUM512" s="329"/>
      <c r="RUN512" s="329"/>
      <c r="RUO512" s="329"/>
      <c r="RUP512" s="329"/>
      <c r="RUQ512" s="329"/>
      <c r="RUR512" s="329"/>
      <c r="RUS512" s="329"/>
      <c r="RUT512" s="329"/>
      <c r="RUU512" s="329"/>
      <c r="RUV512" s="329"/>
      <c r="RUW512" s="329"/>
      <c r="RUX512" s="329"/>
      <c r="RUY512" s="329"/>
      <c r="RUZ512" s="329"/>
      <c r="RVA512" s="329"/>
      <c r="RVB512" s="329"/>
      <c r="RVC512" s="329"/>
      <c r="RVD512" s="329"/>
      <c r="RVE512" s="329"/>
      <c r="RVF512" s="329"/>
      <c r="RVG512" s="329"/>
      <c r="RVH512" s="329"/>
      <c r="RVI512" s="329"/>
      <c r="RVJ512" s="329"/>
      <c r="RVK512" s="329"/>
      <c r="RVL512" s="329"/>
      <c r="RVM512" s="329"/>
      <c r="RVN512" s="329"/>
      <c r="RVO512" s="329"/>
      <c r="RVP512" s="329"/>
      <c r="RVQ512" s="329"/>
      <c r="RVR512" s="329"/>
      <c r="RVS512" s="329"/>
      <c r="RVT512" s="329"/>
      <c r="RVU512" s="329"/>
      <c r="RVV512" s="329"/>
      <c r="RVW512" s="329"/>
      <c r="RVX512" s="329"/>
      <c r="RVY512" s="329"/>
      <c r="RVZ512" s="329"/>
      <c r="RWA512" s="329"/>
      <c r="RWB512" s="329"/>
      <c r="RWC512" s="329"/>
      <c r="RWD512" s="329"/>
      <c r="RWE512" s="329"/>
      <c r="RWF512" s="329"/>
      <c r="RWG512" s="329"/>
      <c r="RWH512" s="329"/>
      <c r="RWI512" s="329"/>
      <c r="RWJ512" s="329"/>
      <c r="RWK512" s="329"/>
      <c r="RWL512" s="329"/>
      <c r="RWM512" s="329"/>
      <c r="RWN512" s="329"/>
      <c r="RWO512" s="329"/>
      <c r="RWP512" s="329"/>
      <c r="RWQ512" s="329"/>
      <c r="RWR512" s="329"/>
      <c r="RWS512" s="329"/>
      <c r="RWT512" s="329"/>
      <c r="RWU512" s="329"/>
      <c r="RWV512" s="329"/>
      <c r="RWW512" s="329"/>
      <c r="RWX512" s="329"/>
      <c r="RWY512" s="329"/>
      <c r="RWZ512" s="329"/>
      <c r="RXA512" s="329"/>
      <c r="RXB512" s="329"/>
      <c r="RXC512" s="329"/>
      <c r="RXD512" s="329"/>
      <c r="RXE512" s="329"/>
      <c r="RXF512" s="329"/>
      <c r="RXG512" s="329"/>
      <c r="RXH512" s="329"/>
      <c r="RXI512" s="329"/>
      <c r="RXJ512" s="329"/>
      <c r="RXK512" s="329"/>
      <c r="RXL512" s="329"/>
      <c r="RXM512" s="329"/>
      <c r="RXN512" s="329"/>
      <c r="RXO512" s="329"/>
      <c r="RXP512" s="329"/>
      <c r="RXQ512" s="329"/>
      <c r="RXR512" s="329"/>
      <c r="RXS512" s="329"/>
      <c r="RXT512" s="329"/>
      <c r="RXU512" s="329"/>
      <c r="RXV512" s="329"/>
      <c r="RXW512" s="329"/>
      <c r="RXX512" s="329"/>
      <c r="RXY512" s="329"/>
      <c r="RXZ512" s="329"/>
      <c r="RYA512" s="329"/>
      <c r="RYB512" s="329"/>
      <c r="RYC512" s="329"/>
      <c r="RYD512" s="329"/>
      <c r="RYE512" s="329"/>
      <c r="RYF512" s="329"/>
      <c r="RYG512" s="329"/>
      <c r="RYH512" s="329"/>
      <c r="RYI512" s="329"/>
      <c r="RYJ512" s="329"/>
      <c r="RYK512" s="329"/>
      <c r="RYL512" s="329"/>
      <c r="RYM512" s="329"/>
      <c r="RYN512" s="329"/>
      <c r="RYO512" s="329"/>
      <c r="RYP512" s="329"/>
      <c r="RYQ512" s="329"/>
      <c r="RYR512" s="329"/>
      <c r="RYS512" s="329"/>
      <c r="RYT512" s="329"/>
      <c r="RYU512" s="329"/>
      <c r="RYV512" s="329"/>
      <c r="RYW512" s="329"/>
      <c r="RYX512" s="329"/>
      <c r="RYY512" s="329"/>
      <c r="RYZ512" s="329"/>
      <c r="RZA512" s="329"/>
      <c r="RZB512" s="329"/>
      <c r="RZC512" s="329"/>
      <c r="RZD512" s="329"/>
      <c r="RZE512" s="329"/>
      <c r="RZF512" s="329"/>
      <c r="RZG512" s="329"/>
      <c r="RZH512" s="329"/>
      <c r="RZI512" s="329"/>
      <c r="RZJ512" s="329"/>
      <c r="RZK512" s="329"/>
      <c r="RZL512" s="329"/>
      <c r="RZM512" s="329"/>
      <c r="RZN512" s="329"/>
      <c r="RZO512" s="329"/>
      <c r="RZP512" s="329"/>
      <c r="RZQ512" s="329"/>
      <c r="RZR512" s="329"/>
      <c r="RZS512" s="329"/>
      <c r="RZT512" s="329"/>
      <c r="RZU512" s="329"/>
      <c r="RZV512" s="329"/>
      <c r="RZW512" s="329"/>
      <c r="RZX512" s="329"/>
      <c r="RZY512" s="329"/>
      <c r="RZZ512" s="329"/>
      <c r="SAA512" s="329"/>
      <c r="SAB512" s="329"/>
      <c r="SAC512" s="329"/>
      <c r="SAD512" s="329"/>
      <c r="SAE512" s="329"/>
      <c r="SAF512" s="329"/>
      <c r="SAG512" s="329"/>
      <c r="SAH512" s="329"/>
      <c r="SAI512" s="329"/>
      <c r="SAJ512" s="329"/>
      <c r="SAK512" s="329"/>
      <c r="SAL512" s="329"/>
      <c r="SAM512" s="329"/>
      <c r="SAN512" s="329"/>
      <c r="SAO512" s="329"/>
      <c r="SAP512" s="329"/>
      <c r="SAQ512" s="329"/>
      <c r="SAR512" s="329"/>
      <c r="SAS512" s="329"/>
      <c r="SAT512" s="329"/>
      <c r="SAU512" s="329"/>
      <c r="SAV512" s="329"/>
      <c r="SAW512" s="329"/>
      <c r="SAX512" s="329"/>
      <c r="SAY512" s="329"/>
      <c r="SAZ512" s="329"/>
      <c r="SBA512" s="329"/>
      <c r="SBB512" s="329"/>
      <c r="SBC512" s="329"/>
      <c r="SBD512" s="329"/>
      <c r="SBE512" s="329"/>
      <c r="SBF512" s="329"/>
      <c r="SBG512" s="329"/>
      <c r="SBH512" s="329"/>
      <c r="SBI512" s="329"/>
      <c r="SBJ512" s="329"/>
      <c r="SBK512" s="329"/>
      <c r="SBL512" s="329"/>
      <c r="SBM512" s="329"/>
      <c r="SBN512" s="329"/>
      <c r="SBO512" s="329"/>
      <c r="SBP512" s="329"/>
      <c r="SBQ512" s="329"/>
      <c r="SBR512" s="329"/>
      <c r="SBS512" s="329"/>
      <c r="SBT512" s="329"/>
      <c r="SBU512" s="329"/>
      <c r="SBV512" s="329"/>
      <c r="SBW512" s="329"/>
      <c r="SBX512" s="329"/>
      <c r="SBY512" s="329"/>
      <c r="SBZ512" s="329"/>
      <c r="SCA512" s="329"/>
      <c r="SCB512" s="329"/>
      <c r="SCC512" s="329"/>
      <c r="SCD512" s="329"/>
      <c r="SCE512" s="329"/>
      <c r="SCF512" s="329"/>
      <c r="SCG512" s="329"/>
      <c r="SCH512" s="329"/>
      <c r="SCI512" s="329"/>
      <c r="SCJ512" s="329"/>
      <c r="SCK512" s="329"/>
      <c r="SCL512" s="329"/>
      <c r="SCM512" s="329"/>
      <c r="SCN512" s="329"/>
      <c r="SCO512" s="329"/>
      <c r="SCP512" s="329"/>
      <c r="SCQ512" s="329"/>
      <c r="SCR512" s="329"/>
      <c r="SCS512" s="329"/>
      <c r="SCT512" s="329"/>
      <c r="SCU512" s="329"/>
      <c r="SCV512" s="329"/>
      <c r="SCW512" s="329"/>
      <c r="SCX512" s="329"/>
      <c r="SCY512" s="329"/>
      <c r="SCZ512" s="329"/>
      <c r="SDA512" s="329"/>
      <c r="SDB512" s="329"/>
      <c r="SDC512" s="329"/>
      <c r="SDD512" s="329"/>
      <c r="SDE512" s="329"/>
      <c r="SDF512" s="329"/>
      <c r="SDG512" s="329"/>
      <c r="SDH512" s="329"/>
      <c r="SDI512" s="329"/>
      <c r="SDJ512" s="329"/>
      <c r="SDK512" s="329"/>
      <c r="SDL512" s="329"/>
      <c r="SDM512" s="329"/>
      <c r="SDN512" s="329"/>
      <c r="SDO512" s="329"/>
      <c r="SDP512" s="329"/>
      <c r="SDQ512" s="329"/>
      <c r="SDR512" s="329"/>
      <c r="SDS512" s="329"/>
      <c r="SDT512" s="329"/>
      <c r="SDU512" s="329"/>
      <c r="SDV512" s="329"/>
      <c r="SDW512" s="329"/>
      <c r="SDX512" s="329"/>
      <c r="SDY512" s="329"/>
      <c r="SDZ512" s="329"/>
      <c r="SEA512" s="329"/>
      <c r="SEB512" s="329"/>
      <c r="SEC512" s="329"/>
      <c r="SED512" s="329"/>
      <c r="SEE512" s="329"/>
      <c r="SEF512" s="329"/>
      <c r="SEG512" s="329"/>
      <c r="SEH512" s="329"/>
      <c r="SEI512" s="329"/>
      <c r="SEJ512" s="329"/>
      <c r="SEK512" s="329"/>
      <c r="SEL512" s="329"/>
      <c r="SEM512" s="329"/>
      <c r="SEN512" s="329"/>
      <c r="SEO512" s="329"/>
      <c r="SEP512" s="329"/>
      <c r="SEQ512" s="329"/>
      <c r="SER512" s="329"/>
      <c r="SES512" s="329"/>
      <c r="SET512" s="329"/>
      <c r="SEU512" s="329"/>
      <c r="SEV512" s="329"/>
      <c r="SEW512" s="329"/>
      <c r="SEX512" s="329"/>
      <c r="SEY512" s="329"/>
      <c r="SEZ512" s="329"/>
      <c r="SFA512" s="329"/>
      <c r="SFB512" s="329"/>
      <c r="SFC512" s="329"/>
      <c r="SFD512" s="329"/>
      <c r="SFE512" s="329"/>
      <c r="SFF512" s="329"/>
      <c r="SFG512" s="329"/>
      <c r="SFH512" s="329"/>
      <c r="SFI512" s="329"/>
      <c r="SFJ512" s="329"/>
      <c r="SFK512" s="329"/>
      <c r="SFL512" s="329"/>
      <c r="SFM512" s="329"/>
      <c r="SFN512" s="329"/>
      <c r="SFO512" s="329"/>
      <c r="SFP512" s="329"/>
      <c r="SFQ512" s="329"/>
      <c r="SFR512" s="329"/>
      <c r="SFS512" s="329"/>
      <c r="SFT512" s="329"/>
      <c r="SFU512" s="329"/>
      <c r="SFV512" s="329"/>
      <c r="SFW512" s="329"/>
      <c r="SFX512" s="329"/>
      <c r="SFY512" s="329"/>
      <c r="SFZ512" s="329"/>
      <c r="SGA512" s="329"/>
      <c r="SGB512" s="329"/>
      <c r="SGC512" s="329"/>
      <c r="SGD512" s="329"/>
      <c r="SGE512" s="329"/>
      <c r="SGF512" s="329"/>
      <c r="SGG512" s="329"/>
      <c r="SGH512" s="329"/>
      <c r="SGI512" s="329"/>
      <c r="SGJ512" s="329"/>
      <c r="SGK512" s="329"/>
      <c r="SGL512" s="329"/>
      <c r="SGM512" s="329"/>
      <c r="SGN512" s="329"/>
      <c r="SGO512" s="329"/>
      <c r="SGP512" s="329"/>
      <c r="SGQ512" s="329"/>
      <c r="SGR512" s="329"/>
      <c r="SGS512" s="329"/>
      <c r="SGT512" s="329"/>
      <c r="SGU512" s="329"/>
      <c r="SGV512" s="329"/>
      <c r="SGW512" s="329"/>
      <c r="SGX512" s="329"/>
      <c r="SGY512" s="329"/>
      <c r="SGZ512" s="329"/>
      <c r="SHA512" s="329"/>
      <c r="SHB512" s="329"/>
      <c r="SHC512" s="329"/>
      <c r="SHD512" s="329"/>
      <c r="SHE512" s="329"/>
      <c r="SHF512" s="329"/>
      <c r="SHG512" s="329"/>
      <c r="SHH512" s="329"/>
      <c r="SHI512" s="329"/>
      <c r="SHJ512" s="329"/>
      <c r="SHK512" s="329"/>
      <c r="SHL512" s="329"/>
      <c r="SHM512" s="329"/>
      <c r="SHN512" s="329"/>
      <c r="SHO512" s="329"/>
      <c r="SHP512" s="329"/>
      <c r="SHQ512" s="329"/>
      <c r="SHR512" s="329"/>
      <c r="SHS512" s="329"/>
      <c r="SHT512" s="329"/>
      <c r="SHU512" s="329"/>
      <c r="SHV512" s="329"/>
      <c r="SHW512" s="329"/>
      <c r="SHX512" s="329"/>
      <c r="SHY512" s="329"/>
      <c r="SHZ512" s="329"/>
      <c r="SIA512" s="329"/>
      <c r="SIB512" s="329"/>
      <c r="SIC512" s="329"/>
      <c r="SID512" s="329"/>
      <c r="SIE512" s="329"/>
      <c r="SIF512" s="329"/>
      <c r="SIG512" s="329"/>
      <c r="SIH512" s="329"/>
      <c r="SII512" s="329"/>
      <c r="SIJ512" s="329"/>
      <c r="SIK512" s="329"/>
      <c r="SIL512" s="329"/>
      <c r="SIM512" s="329"/>
      <c r="SIN512" s="329"/>
      <c r="SIO512" s="329"/>
      <c r="SIP512" s="329"/>
      <c r="SIQ512" s="329"/>
      <c r="SIR512" s="329"/>
      <c r="SIS512" s="329"/>
      <c r="SIT512" s="329"/>
      <c r="SIU512" s="329"/>
      <c r="SIV512" s="329"/>
      <c r="SIW512" s="329"/>
      <c r="SIX512" s="329"/>
      <c r="SIY512" s="329"/>
      <c r="SIZ512" s="329"/>
      <c r="SJA512" s="329"/>
      <c r="SJB512" s="329"/>
      <c r="SJC512" s="329"/>
      <c r="SJD512" s="329"/>
      <c r="SJE512" s="329"/>
      <c r="SJF512" s="329"/>
      <c r="SJG512" s="329"/>
      <c r="SJH512" s="329"/>
      <c r="SJI512" s="329"/>
      <c r="SJJ512" s="329"/>
      <c r="SJK512" s="329"/>
      <c r="SJL512" s="329"/>
      <c r="SJM512" s="329"/>
      <c r="SJN512" s="329"/>
      <c r="SJO512" s="329"/>
      <c r="SJP512" s="329"/>
      <c r="SJQ512" s="329"/>
      <c r="SJR512" s="329"/>
      <c r="SJS512" s="329"/>
      <c r="SJT512" s="329"/>
      <c r="SJU512" s="329"/>
      <c r="SJV512" s="329"/>
      <c r="SJW512" s="329"/>
      <c r="SJX512" s="329"/>
      <c r="SJY512" s="329"/>
      <c r="SJZ512" s="329"/>
      <c r="SKA512" s="329"/>
      <c r="SKB512" s="329"/>
      <c r="SKC512" s="329"/>
      <c r="SKD512" s="329"/>
      <c r="SKE512" s="329"/>
      <c r="SKF512" s="329"/>
      <c r="SKG512" s="329"/>
      <c r="SKH512" s="329"/>
      <c r="SKI512" s="329"/>
      <c r="SKJ512" s="329"/>
      <c r="SKK512" s="329"/>
      <c r="SKL512" s="329"/>
      <c r="SKM512" s="329"/>
      <c r="SKN512" s="329"/>
      <c r="SKO512" s="329"/>
      <c r="SKP512" s="329"/>
      <c r="SKQ512" s="329"/>
      <c r="SKR512" s="329"/>
      <c r="SKS512" s="329"/>
      <c r="SKT512" s="329"/>
      <c r="SKU512" s="329"/>
      <c r="SKV512" s="329"/>
      <c r="SKW512" s="329"/>
      <c r="SKX512" s="329"/>
      <c r="SKY512" s="329"/>
      <c r="SKZ512" s="329"/>
      <c r="SLA512" s="329"/>
      <c r="SLB512" s="329"/>
      <c r="SLC512" s="329"/>
      <c r="SLD512" s="329"/>
      <c r="SLE512" s="329"/>
      <c r="SLF512" s="329"/>
      <c r="SLG512" s="329"/>
      <c r="SLH512" s="329"/>
      <c r="SLI512" s="329"/>
      <c r="SLJ512" s="329"/>
      <c r="SLK512" s="329"/>
      <c r="SLL512" s="329"/>
      <c r="SLM512" s="329"/>
      <c r="SLN512" s="329"/>
      <c r="SLO512" s="329"/>
      <c r="SLP512" s="329"/>
      <c r="SLQ512" s="329"/>
      <c r="SLR512" s="329"/>
      <c r="SLS512" s="329"/>
      <c r="SLT512" s="329"/>
      <c r="SLU512" s="329"/>
      <c r="SLV512" s="329"/>
      <c r="SLW512" s="329"/>
      <c r="SLX512" s="329"/>
      <c r="SLY512" s="329"/>
      <c r="SLZ512" s="329"/>
      <c r="SMA512" s="329"/>
      <c r="SMB512" s="329"/>
      <c r="SMC512" s="329"/>
      <c r="SMD512" s="329"/>
      <c r="SME512" s="329"/>
      <c r="SMF512" s="329"/>
      <c r="SMG512" s="329"/>
      <c r="SMH512" s="329"/>
      <c r="SMI512" s="329"/>
      <c r="SMJ512" s="329"/>
      <c r="SMK512" s="329"/>
      <c r="SML512" s="329"/>
      <c r="SMM512" s="329"/>
      <c r="SMN512" s="329"/>
      <c r="SMO512" s="329"/>
      <c r="SMP512" s="329"/>
      <c r="SMQ512" s="329"/>
      <c r="SMR512" s="329"/>
      <c r="SMS512" s="329"/>
      <c r="SMT512" s="329"/>
      <c r="SMU512" s="329"/>
      <c r="SMV512" s="329"/>
      <c r="SMW512" s="329"/>
      <c r="SMX512" s="329"/>
      <c r="SMY512" s="329"/>
      <c r="SMZ512" s="329"/>
      <c r="SNA512" s="329"/>
      <c r="SNB512" s="329"/>
      <c r="SNC512" s="329"/>
      <c r="SND512" s="329"/>
      <c r="SNE512" s="329"/>
      <c r="SNF512" s="329"/>
      <c r="SNG512" s="329"/>
      <c r="SNH512" s="329"/>
      <c r="SNI512" s="329"/>
      <c r="SNJ512" s="329"/>
      <c r="SNK512" s="329"/>
      <c r="SNL512" s="329"/>
      <c r="SNM512" s="329"/>
      <c r="SNN512" s="329"/>
      <c r="SNO512" s="329"/>
      <c r="SNP512" s="329"/>
      <c r="SNQ512" s="329"/>
      <c r="SNR512" s="329"/>
      <c r="SNS512" s="329"/>
      <c r="SNT512" s="329"/>
      <c r="SNU512" s="329"/>
      <c r="SNV512" s="329"/>
      <c r="SNW512" s="329"/>
      <c r="SNX512" s="329"/>
      <c r="SNY512" s="329"/>
      <c r="SNZ512" s="329"/>
      <c r="SOA512" s="329"/>
      <c r="SOB512" s="329"/>
      <c r="SOC512" s="329"/>
      <c r="SOD512" s="329"/>
      <c r="SOE512" s="329"/>
      <c r="SOF512" s="329"/>
      <c r="SOG512" s="329"/>
      <c r="SOH512" s="329"/>
      <c r="SOI512" s="329"/>
      <c r="SOJ512" s="329"/>
      <c r="SOK512" s="329"/>
      <c r="SOL512" s="329"/>
      <c r="SOM512" s="329"/>
      <c r="SON512" s="329"/>
      <c r="SOO512" s="329"/>
      <c r="SOP512" s="329"/>
      <c r="SOQ512" s="329"/>
      <c r="SOR512" s="329"/>
      <c r="SOS512" s="329"/>
      <c r="SOT512" s="329"/>
      <c r="SOU512" s="329"/>
      <c r="SOV512" s="329"/>
      <c r="SOW512" s="329"/>
      <c r="SOX512" s="329"/>
      <c r="SOY512" s="329"/>
      <c r="SOZ512" s="329"/>
      <c r="SPA512" s="329"/>
      <c r="SPB512" s="329"/>
      <c r="SPC512" s="329"/>
      <c r="SPD512" s="329"/>
      <c r="SPE512" s="329"/>
      <c r="SPF512" s="329"/>
      <c r="SPG512" s="329"/>
      <c r="SPH512" s="329"/>
      <c r="SPI512" s="329"/>
      <c r="SPJ512" s="329"/>
      <c r="SPK512" s="329"/>
      <c r="SPL512" s="329"/>
      <c r="SPM512" s="329"/>
      <c r="SPN512" s="329"/>
      <c r="SPO512" s="329"/>
      <c r="SPP512" s="329"/>
      <c r="SPQ512" s="329"/>
      <c r="SPR512" s="329"/>
      <c r="SPS512" s="329"/>
      <c r="SPT512" s="329"/>
      <c r="SPU512" s="329"/>
      <c r="SPV512" s="329"/>
      <c r="SPW512" s="329"/>
      <c r="SPX512" s="329"/>
      <c r="SPY512" s="329"/>
      <c r="SPZ512" s="329"/>
      <c r="SQA512" s="329"/>
      <c r="SQB512" s="329"/>
      <c r="SQC512" s="329"/>
      <c r="SQD512" s="329"/>
      <c r="SQE512" s="329"/>
      <c r="SQF512" s="329"/>
      <c r="SQG512" s="329"/>
      <c r="SQH512" s="329"/>
      <c r="SQI512" s="329"/>
      <c r="SQJ512" s="329"/>
      <c r="SQK512" s="329"/>
      <c r="SQL512" s="329"/>
      <c r="SQM512" s="329"/>
      <c r="SQN512" s="329"/>
      <c r="SQO512" s="329"/>
      <c r="SQP512" s="329"/>
      <c r="SQQ512" s="329"/>
      <c r="SQR512" s="329"/>
      <c r="SQS512" s="329"/>
      <c r="SQT512" s="329"/>
      <c r="SQU512" s="329"/>
      <c r="SQV512" s="329"/>
      <c r="SQW512" s="329"/>
      <c r="SQX512" s="329"/>
      <c r="SQY512" s="329"/>
      <c r="SQZ512" s="329"/>
      <c r="SRA512" s="329"/>
      <c r="SRB512" s="329"/>
      <c r="SRC512" s="329"/>
      <c r="SRD512" s="329"/>
      <c r="SRE512" s="329"/>
      <c r="SRF512" s="329"/>
      <c r="SRG512" s="329"/>
      <c r="SRH512" s="329"/>
      <c r="SRI512" s="329"/>
      <c r="SRJ512" s="329"/>
      <c r="SRK512" s="329"/>
      <c r="SRL512" s="329"/>
      <c r="SRM512" s="329"/>
      <c r="SRN512" s="329"/>
      <c r="SRO512" s="329"/>
      <c r="SRP512" s="329"/>
      <c r="SRQ512" s="329"/>
      <c r="SRR512" s="329"/>
      <c r="SRS512" s="329"/>
      <c r="SRT512" s="329"/>
      <c r="SRU512" s="329"/>
      <c r="SRV512" s="329"/>
      <c r="SRW512" s="329"/>
      <c r="SRX512" s="329"/>
      <c r="SRY512" s="329"/>
      <c r="SRZ512" s="329"/>
      <c r="SSA512" s="329"/>
      <c r="SSB512" s="329"/>
      <c r="SSC512" s="329"/>
      <c r="SSD512" s="329"/>
      <c r="SSE512" s="329"/>
      <c r="SSF512" s="329"/>
      <c r="SSG512" s="329"/>
      <c r="SSH512" s="329"/>
      <c r="SSI512" s="329"/>
      <c r="SSJ512" s="329"/>
      <c r="SSK512" s="329"/>
      <c r="SSL512" s="329"/>
      <c r="SSM512" s="329"/>
      <c r="SSN512" s="329"/>
      <c r="SSO512" s="329"/>
      <c r="SSP512" s="329"/>
      <c r="SSQ512" s="329"/>
      <c r="SSR512" s="329"/>
      <c r="SSS512" s="329"/>
      <c r="SST512" s="329"/>
      <c r="SSU512" s="329"/>
      <c r="SSV512" s="329"/>
      <c r="SSW512" s="329"/>
      <c r="SSX512" s="329"/>
      <c r="SSY512" s="329"/>
      <c r="SSZ512" s="329"/>
      <c r="STA512" s="329"/>
      <c r="STB512" s="329"/>
      <c r="STC512" s="329"/>
      <c r="STD512" s="329"/>
      <c r="STE512" s="329"/>
      <c r="STF512" s="329"/>
      <c r="STG512" s="329"/>
      <c r="STH512" s="329"/>
      <c r="STI512" s="329"/>
      <c r="STJ512" s="329"/>
      <c r="STK512" s="329"/>
      <c r="STL512" s="329"/>
      <c r="STM512" s="329"/>
      <c r="STN512" s="329"/>
      <c r="STO512" s="329"/>
      <c r="STP512" s="329"/>
      <c r="STQ512" s="329"/>
      <c r="STR512" s="329"/>
      <c r="STS512" s="329"/>
      <c r="STT512" s="329"/>
      <c r="STU512" s="329"/>
      <c r="STV512" s="329"/>
      <c r="STW512" s="329"/>
      <c r="STX512" s="329"/>
      <c r="STY512" s="329"/>
      <c r="STZ512" s="329"/>
      <c r="SUA512" s="329"/>
      <c r="SUB512" s="329"/>
      <c r="SUC512" s="329"/>
      <c r="SUD512" s="329"/>
      <c r="SUE512" s="329"/>
      <c r="SUF512" s="329"/>
      <c r="SUG512" s="329"/>
      <c r="SUH512" s="329"/>
      <c r="SUI512" s="329"/>
      <c r="SUJ512" s="329"/>
      <c r="SUK512" s="329"/>
      <c r="SUL512" s="329"/>
      <c r="SUM512" s="329"/>
      <c r="SUN512" s="329"/>
      <c r="SUO512" s="329"/>
      <c r="SUP512" s="329"/>
      <c r="SUQ512" s="329"/>
      <c r="SUR512" s="329"/>
      <c r="SUS512" s="329"/>
      <c r="SUT512" s="329"/>
      <c r="SUU512" s="329"/>
      <c r="SUV512" s="329"/>
      <c r="SUW512" s="329"/>
      <c r="SUX512" s="329"/>
      <c r="SUY512" s="329"/>
      <c r="SUZ512" s="329"/>
      <c r="SVA512" s="329"/>
      <c r="SVB512" s="329"/>
      <c r="SVC512" s="329"/>
      <c r="SVD512" s="329"/>
      <c r="SVE512" s="329"/>
      <c r="SVF512" s="329"/>
      <c r="SVG512" s="329"/>
      <c r="SVH512" s="329"/>
      <c r="SVI512" s="329"/>
      <c r="SVJ512" s="329"/>
      <c r="SVK512" s="329"/>
      <c r="SVL512" s="329"/>
      <c r="SVM512" s="329"/>
      <c r="SVN512" s="329"/>
      <c r="SVO512" s="329"/>
      <c r="SVP512" s="329"/>
      <c r="SVQ512" s="329"/>
      <c r="SVR512" s="329"/>
      <c r="SVS512" s="329"/>
      <c r="SVT512" s="329"/>
      <c r="SVU512" s="329"/>
      <c r="SVV512" s="329"/>
      <c r="SVW512" s="329"/>
      <c r="SVX512" s="329"/>
      <c r="SVY512" s="329"/>
      <c r="SVZ512" s="329"/>
      <c r="SWA512" s="329"/>
      <c r="SWB512" s="329"/>
      <c r="SWC512" s="329"/>
      <c r="SWD512" s="329"/>
      <c r="SWE512" s="329"/>
      <c r="SWF512" s="329"/>
      <c r="SWG512" s="329"/>
      <c r="SWH512" s="329"/>
      <c r="SWI512" s="329"/>
      <c r="SWJ512" s="329"/>
      <c r="SWK512" s="329"/>
      <c r="SWL512" s="329"/>
      <c r="SWM512" s="329"/>
      <c r="SWN512" s="329"/>
      <c r="SWO512" s="329"/>
      <c r="SWP512" s="329"/>
      <c r="SWQ512" s="329"/>
      <c r="SWR512" s="329"/>
      <c r="SWS512" s="329"/>
      <c r="SWT512" s="329"/>
      <c r="SWU512" s="329"/>
      <c r="SWV512" s="329"/>
      <c r="SWW512" s="329"/>
      <c r="SWX512" s="329"/>
      <c r="SWY512" s="329"/>
      <c r="SWZ512" s="329"/>
      <c r="SXA512" s="329"/>
      <c r="SXB512" s="329"/>
      <c r="SXC512" s="329"/>
      <c r="SXD512" s="329"/>
      <c r="SXE512" s="329"/>
      <c r="SXF512" s="329"/>
      <c r="SXG512" s="329"/>
      <c r="SXH512" s="329"/>
      <c r="SXI512" s="329"/>
      <c r="SXJ512" s="329"/>
      <c r="SXK512" s="329"/>
      <c r="SXL512" s="329"/>
      <c r="SXM512" s="329"/>
      <c r="SXN512" s="329"/>
      <c r="SXO512" s="329"/>
      <c r="SXP512" s="329"/>
      <c r="SXQ512" s="329"/>
      <c r="SXR512" s="329"/>
      <c r="SXS512" s="329"/>
      <c r="SXT512" s="329"/>
      <c r="SXU512" s="329"/>
      <c r="SXV512" s="329"/>
      <c r="SXW512" s="329"/>
      <c r="SXX512" s="329"/>
      <c r="SXY512" s="329"/>
      <c r="SXZ512" s="329"/>
      <c r="SYA512" s="329"/>
      <c r="SYB512" s="329"/>
      <c r="SYC512" s="329"/>
      <c r="SYD512" s="329"/>
      <c r="SYE512" s="329"/>
      <c r="SYF512" s="329"/>
      <c r="SYG512" s="329"/>
      <c r="SYH512" s="329"/>
      <c r="SYI512" s="329"/>
      <c r="SYJ512" s="329"/>
      <c r="SYK512" s="329"/>
      <c r="SYL512" s="329"/>
      <c r="SYM512" s="329"/>
      <c r="SYN512" s="329"/>
      <c r="SYO512" s="329"/>
      <c r="SYP512" s="329"/>
      <c r="SYQ512" s="329"/>
      <c r="SYR512" s="329"/>
      <c r="SYS512" s="329"/>
      <c r="SYT512" s="329"/>
      <c r="SYU512" s="329"/>
      <c r="SYV512" s="329"/>
      <c r="SYW512" s="329"/>
      <c r="SYX512" s="329"/>
      <c r="SYY512" s="329"/>
      <c r="SYZ512" s="329"/>
      <c r="SZA512" s="329"/>
      <c r="SZB512" s="329"/>
      <c r="SZC512" s="329"/>
      <c r="SZD512" s="329"/>
      <c r="SZE512" s="329"/>
      <c r="SZF512" s="329"/>
      <c r="SZG512" s="329"/>
      <c r="SZH512" s="329"/>
      <c r="SZI512" s="329"/>
      <c r="SZJ512" s="329"/>
      <c r="SZK512" s="329"/>
      <c r="SZL512" s="329"/>
      <c r="SZM512" s="329"/>
      <c r="SZN512" s="329"/>
      <c r="SZO512" s="329"/>
      <c r="SZP512" s="329"/>
      <c r="SZQ512" s="329"/>
      <c r="SZR512" s="329"/>
      <c r="SZS512" s="329"/>
      <c r="SZT512" s="329"/>
      <c r="SZU512" s="329"/>
      <c r="SZV512" s="329"/>
      <c r="SZW512" s="329"/>
      <c r="SZX512" s="329"/>
      <c r="SZY512" s="329"/>
      <c r="SZZ512" s="329"/>
      <c r="TAA512" s="329"/>
      <c r="TAB512" s="329"/>
      <c r="TAC512" s="329"/>
      <c r="TAD512" s="329"/>
      <c r="TAE512" s="329"/>
      <c r="TAF512" s="329"/>
      <c r="TAG512" s="329"/>
      <c r="TAH512" s="329"/>
      <c r="TAI512" s="329"/>
      <c r="TAJ512" s="329"/>
      <c r="TAK512" s="329"/>
      <c r="TAL512" s="329"/>
      <c r="TAM512" s="329"/>
      <c r="TAN512" s="329"/>
      <c r="TAO512" s="329"/>
      <c r="TAP512" s="329"/>
      <c r="TAQ512" s="329"/>
      <c r="TAR512" s="329"/>
      <c r="TAS512" s="329"/>
      <c r="TAT512" s="329"/>
      <c r="TAU512" s="329"/>
      <c r="TAV512" s="329"/>
      <c r="TAW512" s="329"/>
      <c r="TAX512" s="329"/>
      <c r="TAY512" s="329"/>
      <c r="TAZ512" s="329"/>
      <c r="TBA512" s="329"/>
      <c r="TBB512" s="329"/>
      <c r="TBC512" s="329"/>
      <c r="TBD512" s="329"/>
      <c r="TBE512" s="329"/>
      <c r="TBF512" s="329"/>
      <c r="TBG512" s="329"/>
      <c r="TBH512" s="329"/>
      <c r="TBI512" s="329"/>
      <c r="TBJ512" s="329"/>
      <c r="TBK512" s="329"/>
      <c r="TBL512" s="329"/>
      <c r="TBM512" s="329"/>
      <c r="TBN512" s="329"/>
      <c r="TBO512" s="329"/>
      <c r="TBP512" s="329"/>
      <c r="TBQ512" s="329"/>
      <c r="TBR512" s="329"/>
      <c r="TBS512" s="329"/>
      <c r="TBT512" s="329"/>
      <c r="TBU512" s="329"/>
      <c r="TBV512" s="329"/>
      <c r="TBW512" s="329"/>
      <c r="TBX512" s="329"/>
      <c r="TBY512" s="329"/>
      <c r="TBZ512" s="329"/>
      <c r="TCA512" s="329"/>
      <c r="TCB512" s="329"/>
      <c r="TCC512" s="329"/>
      <c r="TCD512" s="329"/>
      <c r="TCE512" s="329"/>
      <c r="TCF512" s="329"/>
      <c r="TCG512" s="329"/>
      <c r="TCH512" s="329"/>
      <c r="TCI512" s="329"/>
      <c r="TCJ512" s="329"/>
      <c r="TCK512" s="329"/>
      <c r="TCL512" s="329"/>
      <c r="TCM512" s="329"/>
      <c r="TCN512" s="329"/>
      <c r="TCO512" s="329"/>
      <c r="TCP512" s="329"/>
      <c r="TCQ512" s="329"/>
      <c r="TCR512" s="329"/>
      <c r="TCS512" s="329"/>
      <c r="TCT512" s="329"/>
      <c r="TCU512" s="329"/>
      <c r="TCV512" s="329"/>
      <c r="TCW512" s="329"/>
      <c r="TCX512" s="329"/>
      <c r="TCY512" s="329"/>
      <c r="TCZ512" s="329"/>
      <c r="TDA512" s="329"/>
      <c r="TDB512" s="329"/>
      <c r="TDC512" s="329"/>
      <c r="TDD512" s="329"/>
      <c r="TDE512" s="329"/>
      <c r="TDF512" s="329"/>
      <c r="TDG512" s="329"/>
      <c r="TDH512" s="329"/>
      <c r="TDI512" s="329"/>
      <c r="TDJ512" s="329"/>
      <c r="TDK512" s="329"/>
      <c r="TDL512" s="329"/>
      <c r="TDM512" s="329"/>
      <c r="TDN512" s="329"/>
      <c r="TDO512" s="329"/>
      <c r="TDP512" s="329"/>
      <c r="TDQ512" s="329"/>
      <c r="TDR512" s="329"/>
      <c r="TDS512" s="329"/>
      <c r="TDT512" s="329"/>
      <c r="TDU512" s="329"/>
      <c r="TDV512" s="329"/>
      <c r="TDW512" s="329"/>
      <c r="TDX512" s="329"/>
      <c r="TDY512" s="329"/>
      <c r="TDZ512" s="329"/>
      <c r="TEA512" s="329"/>
      <c r="TEB512" s="329"/>
      <c r="TEC512" s="329"/>
      <c r="TED512" s="329"/>
      <c r="TEE512" s="329"/>
      <c r="TEF512" s="329"/>
      <c r="TEG512" s="329"/>
      <c r="TEH512" s="329"/>
      <c r="TEI512" s="329"/>
      <c r="TEJ512" s="329"/>
      <c r="TEK512" s="329"/>
      <c r="TEL512" s="329"/>
      <c r="TEM512" s="329"/>
      <c r="TEN512" s="329"/>
      <c r="TEO512" s="329"/>
      <c r="TEP512" s="329"/>
      <c r="TEQ512" s="329"/>
      <c r="TER512" s="329"/>
      <c r="TES512" s="329"/>
      <c r="TET512" s="329"/>
      <c r="TEU512" s="329"/>
      <c r="TEV512" s="329"/>
      <c r="TEW512" s="329"/>
      <c r="TEX512" s="329"/>
      <c r="TEY512" s="329"/>
      <c r="TEZ512" s="329"/>
      <c r="TFA512" s="329"/>
      <c r="TFB512" s="329"/>
      <c r="TFC512" s="329"/>
      <c r="TFD512" s="329"/>
      <c r="TFE512" s="329"/>
      <c r="TFF512" s="329"/>
      <c r="TFG512" s="329"/>
      <c r="TFH512" s="329"/>
      <c r="TFI512" s="329"/>
      <c r="TFJ512" s="329"/>
      <c r="TFK512" s="329"/>
      <c r="TFL512" s="329"/>
      <c r="TFM512" s="329"/>
      <c r="TFN512" s="329"/>
      <c r="TFO512" s="329"/>
      <c r="TFP512" s="329"/>
      <c r="TFQ512" s="329"/>
      <c r="TFR512" s="329"/>
      <c r="TFS512" s="329"/>
      <c r="TFT512" s="329"/>
      <c r="TFU512" s="329"/>
      <c r="TFV512" s="329"/>
      <c r="TFW512" s="329"/>
      <c r="TFX512" s="329"/>
      <c r="TFY512" s="329"/>
      <c r="TFZ512" s="329"/>
      <c r="TGA512" s="329"/>
      <c r="TGB512" s="329"/>
      <c r="TGC512" s="329"/>
      <c r="TGD512" s="329"/>
      <c r="TGE512" s="329"/>
      <c r="TGF512" s="329"/>
      <c r="TGG512" s="329"/>
      <c r="TGH512" s="329"/>
      <c r="TGI512" s="329"/>
      <c r="TGJ512" s="329"/>
      <c r="TGK512" s="329"/>
      <c r="TGL512" s="329"/>
      <c r="TGM512" s="329"/>
      <c r="TGN512" s="329"/>
      <c r="TGO512" s="329"/>
      <c r="TGP512" s="329"/>
      <c r="TGQ512" s="329"/>
      <c r="TGR512" s="329"/>
      <c r="TGS512" s="329"/>
      <c r="TGT512" s="329"/>
      <c r="TGU512" s="329"/>
      <c r="TGV512" s="329"/>
      <c r="TGW512" s="329"/>
      <c r="TGX512" s="329"/>
      <c r="TGY512" s="329"/>
      <c r="TGZ512" s="329"/>
      <c r="THA512" s="329"/>
      <c r="THB512" s="329"/>
      <c r="THC512" s="329"/>
      <c r="THD512" s="329"/>
      <c r="THE512" s="329"/>
      <c r="THF512" s="329"/>
      <c r="THG512" s="329"/>
      <c r="THH512" s="329"/>
      <c r="THI512" s="329"/>
      <c r="THJ512" s="329"/>
      <c r="THK512" s="329"/>
      <c r="THL512" s="329"/>
      <c r="THM512" s="329"/>
      <c r="THN512" s="329"/>
      <c r="THO512" s="329"/>
      <c r="THP512" s="329"/>
      <c r="THQ512" s="329"/>
      <c r="THR512" s="329"/>
      <c r="THS512" s="329"/>
      <c r="THT512" s="329"/>
      <c r="THU512" s="329"/>
      <c r="THV512" s="329"/>
      <c r="THW512" s="329"/>
      <c r="THX512" s="329"/>
      <c r="THY512" s="329"/>
      <c r="THZ512" s="329"/>
      <c r="TIA512" s="329"/>
      <c r="TIB512" s="329"/>
      <c r="TIC512" s="329"/>
      <c r="TID512" s="329"/>
      <c r="TIE512" s="329"/>
      <c r="TIF512" s="329"/>
      <c r="TIG512" s="329"/>
      <c r="TIH512" s="329"/>
      <c r="TII512" s="329"/>
      <c r="TIJ512" s="329"/>
      <c r="TIK512" s="329"/>
      <c r="TIL512" s="329"/>
      <c r="TIM512" s="329"/>
      <c r="TIN512" s="329"/>
      <c r="TIO512" s="329"/>
      <c r="TIP512" s="329"/>
      <c r="TIQ512" s="329"/>
      <c r="TIR512" s="329"/>
      <c r="TIS512" s="329"/>
      <c r="TIT512" s="329"/>
      <c r="TIU512" s="329"/>
      <c r="TIV512" s="329"/>
      <c r="TIW512" s="329"/>
      <c r="TIX512" s="329"/>
      <c r="TIY512" s="329"/>
      <c r="TIZ512" s="329"/>
      <c r="TJA512" s="329"/>
      <c r="TJB512" s="329"/>
      <c r="TJC512" s="329"/>
      <c r="TJD512" s="329"/>
      <c r="TJE512" s="329"/>
      <c r="TJF512" s="329"/>
      <c r="TJG512" s="329"/>
      <c r="TJH512" s="329"/>
      <c r="TJI512" s="329"/>
      <c r="TJJ512" s="329"/>
      <c r="TJK512" s="329"/>
      <c r="TJL512" s="329"/>
      <c r="TJM512" s="329"/>
      <c r="TJN512" s="329"/>
      <c r="TJO512" s="329"/>
      <c r="TJP512" s="329"/>
      <c r="TJQ512" s="329"/>
      <c r="TJR512" s="329"/>
      <c r="TJS512" s="329"/>
      <c r="TJT512" s="329"/>
      <c r="TJU512" s="329"/>
      <c r="TJV512" s="329"/>
      <c r="TJW512" s="329"/>
      <c r="TJX512" s="329"/>
      <c r="TJY512" s="329"/>
      <c r="TJZ512" s="329"/>
      <c r="TKA512" s="329"/>
      <c r="TKB512" s="329"/>
      <c r="TKC512" s="329"/>
      <c r="TKD512" s="329"/>
      <c r="TKE512" s="329"/>
      <c r="TKF512" s="329"/>
      <c r="TKG512" s="329"/>
      <c r="TKH512" s="329"/>
      <c r="TKI512" s="329"/>
      <c r="TKJ512" s="329"/>
      <c r="TKK512" s="329"/>
      <c r="TKL512" s="329"/>
      <c r="TKM512" s="329"/>
      <c r="TKN512" s="329"/>
      <c r="TKO512" s="329"/>
      <c r="TKP512" s="329"/>
      <c r="TKQ512" s="329"/>
      <c r="TKR512" s="329"/>
      <c r="TKS512" s="329"/>
      <c r="TKT512" s="329"/>
      <c r="TKU512" s="329"/>
      <c r="TKV512" s="329"/>
      <c r="TKW512" s="329"/>
      <c r="TKX512" s="329"/>
      <c r="TKY512" s="329"/>
      <c r="TKZ512" s="329"/>
      <c r="TLA512" s="329"/>
      <c r="TLB512" s="329"/>
      <c r="TLC512" s="329"/>
      <c r="TLD512" s="329"/>
      <c r="TLE512" s="329"/>
      <c r="TLF512" s="329"/>
      <c r="TLG512" s="329"/>
      <c r="TLH512" s="329"/>
      <c r="TLI512" s="329"/>
      <c r="TLJ512" s="329"/>
      <c r="TLK512" s="329"/>
      <c r="TLL512" s="329"/>
      <c r="TLM512" s="329"/>
      <c r="TLN512" s="329"/>
      <c r="TLO512" s="329"/>
      <c r="TLP512" s="329"/>
      <c r="TLQ512" s="329"/>
      <c r="TLR512" s="329"/>
      <c r="TLS512" s="329"/>
      <c r="TLT512" s="329"/>
      <c r="TLU512" s="329"/>
      <c r="TLV512" s="329"/>
      <c r="TLW512" s="329"/>
      <c r="TLX512" s="329"/>
      <c r="TLY512" s="329"/>
      <c r="TLZ512" s="329"/>
      <c r="TMA512" s="329"/>
      <c r="TMB512" s="329"/>
      <c r="TMC512" s="329"/>
      <c r="TMD512" s="329"/>
      <c r="TME512" s="329"/>
      <c r="TMF512" s="329"/>
      <c r="TMG512" s="329"/>
      <c r="TMH512" s="329"/>
      <c r="TMI512" s="329"/>
      <c r="TMJ512" s="329"/>
      <c r="TMK512" s="329"/>
      <c r="TML512" s="329"/>
      <c r="TMM512" s="329"/>
      <c r="TMN512" s="329"/>
      <c r="TMO512" s="329"/>
      <c r="TMP512" s="329"/>
      <c r="TMQ512" s="329"/>
      <c r="TMR512" s="329"/>
      <c r="TMS512" s="329"/>
      <c r="TMT512" s="329"/>
      <c r="TMU512" s="329"/>
      <c r="TMV512" s="329"/>
      <c r="TMW512" s="329"/>
      <c r="TMX512" s="329"/>
      <c r="TMY512" s="329"/>
      <c r="TMZ512" s="329"/>
      <c r="TNA512" s="329"/>
      <c r="TNB512" s="329"/>
      <c r="TNC512" s="329"/>
      <c r="TND512" s="329"/>
      <c r="TNE512" s="329"/>
      <c r="TNF512" s="329"/>
      <c r="TNG512" s="329"/>
      <c r="TNH512" s="329"/>
      <c r="TNI512" s="329"/>
      <c r="TNJ512" s="329"/>
      <c r="TNK512" s="329"/>
      <c r="TNL512" s="329"/>
      <c r="TNM512" s="329"/>
      <c r="TNN512" s="329"/>
      <c r="TNO512" s="329"/>
      <c r="TNP512" s="329"/>
      <c r="TNQ512" s="329"/>
      <c r="TNR512" s="329"/>
      <c r="TNS512" s="329"/>
      <c r="TNT512" s="329"/>
      <c r="TNU512" s="329"/>
      <c r="TNV512" s="329"/>
      <c r="TNW512" s="329"/>
      <c r="TNX512" s="329"/>
      <c r="TNY512" s="329"/>
      <c r="TNZ512" s="329"/>
      <c r="TOA512" s="329"/>
      <c r="TOB512" s="329"/>
      <c r="TOC512" s="329"/>
      <c r="TOD512" s="329"/>
      <c r="TOE512" s="329"/>
      <c r="TOF512" s="329"/>
      <c r="TOG512" s="329"/>
      <c r="TOH512" s="329"/>
      <c r="TOI512" s="329"/>
      <c r="TOJ512" s="329"/>
      <c r="TOK512" s="329"/>
      <c r="TOL512" s="329"/>
      <c r="TOM512" s="329"/>
      <c r="TON512" s="329"/>
      <c r="TOO512" s="329"/>
      <c r="TOP512" s="329"/>
      <c r="TOQ512" s="329"/>
      <c r="TOR512" s="329"/>
      <c r="TOS512" s="329"/>
      <c r="TOT512" s="329"/>
      <c r="TOU512" s="329"/>
      <c r="TOV512" s="329"/>
      <c r="TOW512" s="329"/>
      <c r="TOX512" s="329"/>
      <c r="TOY512" s="329"/>
      <c r="TOZ512" s="329"/>
      <c r="TPA512" s="329"/>
      <c r="TPB512" s="329"/>
      <c r="TPC512" s="329"/>
      <c r="TPD512" s="329"/>
      <c r="TPE512" s="329"/>
      <c r="TPF512" s="329"/>
      <c r="TPG512" s="329"/>
      <c r="TPH512" s="329"/>
      <c r="TPI512" s="329"/>
      <c r="TPJ512" s="329"/>
      <c r="TPK512" s="329"/>
      <c r="TPL512" s="329"/>
      <c r="TPM512" s="329"/>
      <c r="TPN512" s="329"/>
      <c r="TPO512" s="329"/>
      <c r="TPP512" s="329"/>
      <c r="TPQ512" s="329"/>
      <c r="TPR512" s="329"/>
      <c r="TPS512" s="329"/>
      <c r="TPT512" s="329"/>
      <c r="TPU512" s="329"/>
      <c r="TPV512" s="329"/>
      <c r="TPW512" s="329"/>
      <c r="TPX512" s="329"/>
      <c r="TPY512" s="329"/>
      <c r="TPZ512" s="329"/>
      <c r="TQA512" s="329"/>
      <c r="TQB512" s="329"/>
      <c r="TQC512" s="329"/>
      <c r="TQD512" s="329"/>
      <c r="TQE512" s="329"/>
      <c r="TQF512" s="329"/>
      <c r="TQG512" s="329"/>
      <c r="TQH512" s="329"/>
      <c r="TQI512" s="329"/>
      <c r="TQJ512" s="329"/>
      <c r="TQK512" s="329"/>
      <c r="TQL512" s="329"/>
      <c r="TQM512" s="329"/>
      <c r="TQN512" s="329"/>
      <c r="TQO512" s="329"/>
      <c r="TQP512" s="329"/>
      <c r="TQQ512" s="329"/>
      <c r="TQR512" s="329"/>
      <c r="TQS512" s="329"/>
      <c r="TQT512" s="329"/>
      <c r="TQU512" s="329"/>
      <c r="TQV512" s="329"/>
      <c r="TQW512" s="329"/>
      <c r="TQX512" s="329"/>
      <c r="TQY512" s="329"/>
      <c r="TQZ512" s="329"/>
      <c r="TRA512" s="329"/>
      <c r="TRB512" s="329"/>
      <c r="TRC512" s="329"/>
      <c r="TRD512" s="329"/>
      <c r="TRE512" s="329"/>
      <c r="TRF512" s="329"/>
      <c r="TRG512" s="329"/>
      <c r="TRH512" s="329"/>
      <c r="TRI512" s="329"/>
      <c r="TRJ512" s="329"/>
      <c r="TRK512" s="329"/>
      <c r="TRL512" s="329"/>
      <c r="TRM512" s="329"/>
      <c r="TRN512" s="329"/>
      <c r="TRO512" s="329"/>
      <c r="TRP512" s="329"/>
      <c r="TRQ512" s="329"/>
      <c r="TRR512" s="329"/>
      <c r="TRS512" s="329"/>
      <c r="TRT512" s="329"/>
      <c r="TRU512" s="329"/>
      <c r="TRV512" s="329"/>
      <c r="TRW512" s="329"/>
      <c r="TRX512" s="329"/>
      <c r="TRY512" s="329"/>
      <c r="TRZ512" s="329"/>
      <c r="TSA512" s="329"/>
      <c r="TSB512" s="329"/>
      <c r="TSC512" s="329"/>
      <c r="TSD512" s="329"/>
      <c r="TSE512" s="329"/>
      <c r="TSF512" s="329"/>
      <c r="TSG512" s="329"/>
      <c r="TSH512" s="329"/>
      <c r="TSI512" s="329"/>
      <c r="TSJ512" s="329"/>
      <c r="TSK512" s="329"/>
      <c r="TSL512" s="329"/>
      <c r="TSM512" s="329"/>
      <c r="TSN512" s="329"/>
      <c r="TSO512" s="329"/>
      <c r="TSP512" s="329"/>
      <c r="TSQ512" s="329"/>
      <c r="TSR512" s="329"/>
      <c r="TSS512" s="329"/>
      <c r="TST512" s="329"/>
      <c r="TSU512" s="329"/>
      <c r="TSV512" s="329"/>
      <c r="TSW512" s="329"/>
      <c r="TSX512" s="329"/>
      <c r="TSY512" s="329"/>
      <c r="TSZ512" s="329"/>
      <c r="TTA512" s="329"/>
      <c r="TTB512" s="329"/>
      <c r="TTC512" s="329"/>
      <c r="TTD512" s="329"/>
      <c r="TTE512" s="329"/>
      <c r="TTF512" s="329"/>
      <c r="TTG512" s="329"/>
      <c r="TTH512" s="329"/>
      <c r="TTI512" s="329"/>
      <c r="TTJ512" s="329"/>
      <c r="TTK512" s="329"/>
      <c r="TTL512" s="329"/>
      <c r="TTM512" s="329"/>
      <c r="TTN512" s="329"/>
      <c r="TTO512" s="329"/>
      <c r="TTP512" s="329"/>
      <c r="TTQ512" s="329"/>
      <c r="TTR512" s="329"/>
      <c r="TTS512" s="329"/>
      <c r="TTT512" s="329"/>
      <c r="TTU512" s="329"/>
      <c r="TTV512" s="329"/>
      <c r="TTW512" s="329"/>
      <c r="TTX512" s="329"/>
      <c r="TTY512" s="329"/>
      <c r="TTZ512" s="329"/>
      <c r="TUA512" s="329"/>
      <c r="TUB512" s="329"/>
      <c r="TUC512" s="329"/>
      <c r="TUD512" s="329"/>
      <c r="TUE512" s="329"/>
      <c r="TUF512" s="329"/>
      <c r="TUG512" s="329"/>
      <c r="TUH512" s="329"/>
      <c r="TUI512" s="329"/>
      <c r="TUJ512" s="329"/>
      <c r="TUK512" s="329"/>
      <c r="TUL512" s="329"/>
      <c r="TUM512" s="329"/>
      <c r="TUN512" s="329"/>
      <c r="TUO512" s="329"/>
      <c r="TUP512" s="329"/>
      <c r="TUQ512" s="329"/>
      <c r="TUR512" s="329"/>
      <c r="TUS512" s="329"/>
      <c r="TUT512" s="329"/>
      <c r="TUU512" s="329"/>
      <c r="TUV512" s="329"/>
      <c r="TUW512" s="329"/>
      <c r="TUX512" s="329"/>
      <c r="TUY512" s="329"/>
      <c r="TUZ512" s="329"/>
      <c r="TVA512" s="329"/>
      <c r="TVB512" s="329"/>
      <c r="TVC512" s="329"/>
      <c r="TVD512" s="329"/>
      <c r="TVE512" s="329"/>
      <c r="TVF512" s="329"/>
      <c r="TVG512" s="329"/>
      <c r="TVH512" s="329"/>
      <c r="TVI512" s="329"/>
      <c r="TVJ512" s="329"/>
      <c r="TVK512" s="329"/>
      <c r="TVL512" s="329"/>
      <c r="TVM512" s="329"/>
      <c r="TVN512" s="329"/>
      <c r="TVO512" s="329"/>
      <c r="TVP512" s="329"/>
      <c r="TVQ512" s="329"/>
      <c r="TVR512" s="329"/>
      <c r="TVS512" s="329"/>
      <c r="TVT512" s="329"/>
      <c r="TVU512" s="329"/>
      <c r="TVV512" s="329"/>
      <c r="TVW512" s="329"/>
      <c r="TVX512" s="329"/>
      <c r="TVY512" s="329"/>
      <c r="TVZ512" s="329"/>
      <c r="TWA512" s="329"/>
      <c r="TWB512" s="329"/>
      <c r="TWC512" s="329"/>
      <c r="TWD512" s="329"/>
      <c r="TWE512" s="329"/>
      <c r="TWF512" s="329"/>
      <c r="TWG512" s="329"/>
      <c r="TWH512" s="329"/>
      <c r="TWI512" s="329"/>
      <c r="TWJ512" s="329"/>
      <c r="TWK512" s="329"/>
      <c r="TWL512" s="329"/>
      <c r="TWM512" s="329"/>
      <c r="TWN512" s="329"/>
      <c r="TWO512" s="329"/>
      <c r="TWP512" s="329"/>
      <c r="TWQ512" s="329"/>
      <c r="TWR512" s="329"/>
      <c r="TWS512" s="329"/>
      <c r="TWT512" s="329"/>
      <c r="TWU512" s="329"/>
      <c r="TWV512" s="329"/>
      <c r="TWW512" s="329"/>
      <c r="TWX512" s="329"/>
      <c r="TWY512" s="329"/>
      <c r="TWZ512" s="329"/>
      <c r="TXA512" s="329"/>
      <c r="TXB512" s="329"/>
      <c r="TXC512" s="329"/>
      <c r="TXD512" s="329"/>
      <c r="TXE512" s="329"/>
      <c r="TXF512" s="329"/>
      <c r="TXG512" s="329"/>
      <c r="TXH512" s="329"/>
      <c r="TXI512" s="329"/>
      <c r="TXJ512" s="329"/>
      <c r="TXK512" s="329"/>
      <c r="TXL512" s="329"/>
      <c r="TXM512" s="329"/>
      <c r="TXN512" s="329"/>
      <c r="TXO512" s="329"/>
      <c r="TXP512" s="329"/>
      <c r="TXQ512" s="329"/>
      <c r="TXR512" s="329"/>
      <c r="TXS512" s="329"/>
      <c r="TXT512" s="329"/>
      <c r="TXU512" s="329"/>
      <c r="TXV512" s="329"/>
      <c r="TXW512" s="329"/>
      <c r="TXX512" s="329"/>
      <c r="TXY512" s="329"/>
      <c r="TXZ512" s="329"/>
      <c r="TYA512" s="329"/>
      <c r="TYB512" s="329"/>
      <c r="TYC512" s="329"/>
      <c r="TYD512" s="329"/>
      <c r="TYE512" s="329"/>
      <c r="TYF512" s="329"/>
      <c r="TYG512" s="329"/>
      <c r="TYH512" s="329"/>
      <c r="TYI512" s="329"/>
      <c r="TYJ512" s="329"/>
      <c r="TYK512" s="329"/>
      <c r="TYL512" s="329"/>
      <c r="TYM512" s="329"/>
      <c r="TYN512" s="329"/>
      <c r="TYO512" s="329"/>
      <c r="TYP512" s="329"/>
      <c r="TYQ512" s="329"/>
      <c r="TYR512" s="329"/>
      <c r="TYS512" s="329"/>
      <c r="TYT512" s="329"/>
      <c r="TYU512" s="329"/>
      <c r="TYV512" s="329"/>
      <c r="TYW512" s="329"/>
      <c r="TYX512" s="329"/>
      <c r="TYY512" s="329"/>
      <c r="TYZ512" s="329"/>
      <c r="TZA512" s="329"/>
      <c r="TZB512" s="329"/>
      <c r="TZC512" s="329"/>
      <c r="TZD512" s="329"/>
      <c r="TZE512" s="329"/>
      <c r="TZF512" s="329"/>
      <c r="TZG512" s="329"/>
      <c r="TZH512" s="329"/>
      <c r="TZI512" s="329"/>
      <c r="TZJ512" s="329"/>
      <c r="TZK512" s="329"/>
      <c r="TZL512" s="329"/>
      <c r="TZM512" s="329"/>
      <c r="TZN512" s="329"/>
      <c r="TZO512" s="329"/>
      <c r="TZP512" s="329"/>
      <c r="TZQ512" s="329"/>
      <c r="TZR512" s="329"/>
      <c r="TZS512" s="329"/>
      <c r="TZT512" s="329"/>
      <c r="TZU512" s="329"/>
      <c r="TZV512" s="329"/>
      <c r="TZW512" s="329"/>
      <c r="TZX512" s="329"/>
      <c r="TZY512" s="329"/>
      <c r="TZZ512" s="329"/>
      <c r="UAA512" s="329"/>
      <c r="UAB512" s="329"/>
      <c r="UAC512" s="329"/>
      <c r="UAD512" s="329"/>
      <c r="UAE512" s="329"/>
      <c r="UAF512" s="329"/>
      <c r="UAG512" s="329"/>
      <c r="UAH512" s="329"/>
      <c r="UAI512" s="329"/>
      <c r="UAJ512" s="329"/>
      <c r="UAK512" s="329"/>
      <c r="UAL512" s="329"/>
      <c r="UAM512" s="329"/>
      <c r="UAN512" s="329"/>
      <c r="UAO512" s="329"/>
      <c r="UAP512" s="329"/>
      <c r="UAQ512" s="329"/>
      <c r="UAR512" s="329"/>
      <c r="UAS512" s="329"/>
      <c r="UAT512" s="329"/>
      <c r="UAU512" s="329"/>
      <c r="UAV512" s="329"/>
      <c r="UAW512" s="329"/>
      <c r="UAX512" s="329"/>
      <c r="UAY512" s="329"/>
      <c r="UAZ512" s="329"/>
      <c r="UBA512" s="329"/>
      <c r="UBB512" s="329"/>
      <c r="UBC512" s="329"/>
      <c r="UBD512" s="329"/>
      <c r="UBE512" s="329"/>
      <c r="UBF512" s="329"/>
      <c r="UBG512" s="329"/>
      <c r="UBH512" s="329"/>
      <c r="UBI512" s="329"/>
      <c r="UBJ512" s="329"/>
      <c r="UBK512" s="329"/>
      <c r="UBL512" s="329"/>
      <c r="UBM512" s="329"/>
      <c r="UBN512" s="329"/>
      <c r="UBO512" s="329"/>
      <c r="UBP512" s="329"/>
      <c r="UBQ512" s="329"/>
      <c r="UBR512" s="329"/>
      <c r="UBS512" s="329"/>
      <c r="UBT512" s="329"/>
      <c r="UBU512" s="329"/>
      <c r="UBV512" s="329"/>
      <c r="UBW512" s="329"/>
      <c r="UBX512" s="329"/>
      <c r="UBY512" s="329"/>
      <c r="UBZ512" s="329"/>
      <c r="UCA512" s="329"/>
      <c r="UCB512" s="329"/>
      <c r="UCC512" s="329"/>
      <c r="UCD512" s="329"/>
      <c r="UCE512" s="329"/>
      <c r="UCF512" s="329"/>
      <c r="UCG512" s="329"/>
      <c r="UCH512" s="329"/>
      <c r="UCI512" s="329"/>
      <c r="UCJ512" s="329"/>
      <c r="UCK512" s="329"/>
      <c r="UCL512" s="329"/>
      <c r="UCM512" s="329"/>
      <c r="UCN512" s="329"/>
      <c r="UCO512" s="329"/>
      <c r="UCP512" s="329"/>
      <c r="UCQ512" s="329"/>
      <c r="UCR512" s="329"/>
      <c r="UCS512" s="329"/>
      <c r="UCT512" s="329"/>
      <c r="UCU512" s="329"/>
      <c r="UCV512" s="329"/>
      <c r="UCW512" s="329"/>
      <c r="UCX512" s="329"/>
      <c r="UCY512" s="329"/>
      <c r="UCZ512" s="329"/>
      <c r="UDA512" s="329"/>
      <c r="UDB512" s="329"/>
      <c r="UDC512" s="329"/>
      <c r="UDD512" s="329"/>
      <c r="UDE512" s="329"/>
      <c r="UDF512" s="329"/>
      <c r="UDG512" s="329"/>
      <c r="UDH512" s="329"/>
      <c r="UDI512" s="329"/>
      <c r="UDJ512" s="329"/>
      <c r="UDK512" s="329"/>
      <c r="UDL512" s="329"/>
      <c r="UDM512" s="329"/>
      <c r="UDN512" s="329"/>
      <c r="UDO512" s="329"/>
      <c r="UDP512" s="329"/>
      <c r="UDQ512" s="329"/>
      <c r="UDR512" s="329"/>
      <c r="UDS512" s="329"/>
      <c r="UDT512" s="329"/>
      <c r="UDU512" s="329"/>
      <c r="UDV512" s="329"/>
      <c r="UDW512" s="329"/>
      <c r="UDX512" s="329"/>
      <c r="UDY512" s="329"/>
      <c r="UDZ512" s="329"/>
      <c r="UEA512" s="329"/>
      <c r="UEB512" s="329"/>
      <c r="UEC512" s="329"/>
      <c r="UED512" s="329"/>
      <c r="UEE512" s="329"/>
      <c r="UEF512" s="329"/>
      <c r="UEG512" s="329"/>
      <c r="UEH512" s="329"/>
      <c r="UEI512" s="329"/>
      <c r="UEJ512" s="329"/>
      <c r="UEK512" s="329"/>
      <c r="UEL512" s="329"/>
      <c r="UEM512" s="329"/>
      <c r="UEN512" s="329"/>
      <c r="UEO512" s="329"/>
      <c r="UEP512" s="329"/>
      <c r="UEQ512" s="329"/>
      <c r="UER512" s="329"/>
      <c r="UES512" s="329"/>
      <c r="UET512" s="329"/>
      <c r="UEU512" s="329"/>
      <c r="UEV512" s="329"/>
      <c r="UEW512" s="329"/>
      <c r="UEX512" s="329"/>
      <c r="UEY512" s="329"/>
      <c r="UEZ512" s="329"/>
      <c r="UFA512" s="329"/>
      <c r="UFB512" s="329"/>
      <c r="UFC512" s="329"/>
      <c r="UFD512" s="329"/>
      <c r="UFE512" s="329"/>
      <c r="UFF512" s="329"/>
      <c r="UFG512" s="329"/>
      <c r="UFH512" s="329"/>
      <c r="UFI512" s="329"/>
      <c r="UFJ512" s="329"/>
      <c r="UFK512" s="329"/>
      <c r="UFL512" s="329"/>
      <c r="UFM512" s="329"/>
      <c r="UFN512" s="329"/>
      <c r="UFO512" s="329"/>
      <c r="UFP512" s="329"/>
      <c r="UFQ512" s="329"/>
      <c r="UFR512" s="329"/>
      <c r="UFS512" s="329"/>
      <c r="UFT512" s="329"/>
      <c r="UFU512" s="329"/>
      <c r="UFV512" s="329"/>
      <c r="UFW512" s="329"/>
      <c r="UFX512" s="329"/>
      <c r="UFY512" s="329"/>
      <c r="UFZ512" s="329"/>
      <c r="UGA512" s="329"/>
      <c r="UGB512" s="329"/>
      <c r="UGC512" s="329"/>
      <c r="UGD512" s="329"/>
      <c r="UGE512" s="329"/>
      <c r="UGF512" s="329"/>
      <c r="UGG512" s="329"/>
      <c r="UGH512" s="329"/>
      <c r="UGI512" s="329"/>
      <c r="UGJ512" s="329"/>
      <c r="UGK512" s="329"/>
      <c r="UGL512" s="329"/>
      <c r="UGM512" s="329"/>
      <c r="UGN512" s="329"/>
      <c r="UGO512" s="329"/>
      <c r="UGP512" s="329"/>
      <c r="UGQ512" s="329"/>
      <c r="UGR512" s="329"/>
      <c r="UGS512" s="329"/>
      <c r="UGT512" s="329"/>
      <c r="UGU512" s="329"/>
      <c r="UGV512" s="329"/>
      <c r="UGW512" s="329"/>
      <c r="UGX512" s="329"/>
      <c r="UGY512" s="329"/>
      <c r="UGZ512" s="329"/>
      <c r="UHA512" s="329"/>
      <c r="UHB512" s="329"/>
      <c r="UHC512" s="329"/>
      <c r="UHD512" s="329"/>
      <c r="UHE512" s="329"/>
      <c r="UHF512" s="329"/>
      <c r="UHG512" s="329"/>
      <c r="UHH512" s="329"/>
      <c r="UHI512" s="329"/>
      <c r="UHJ512" s="329"/>
      <c r="UHK512" s="329"/>
      <c r="UHL512" s="329"/>
      <c r="UHM512" s="329"/>
      <c r="UHN512" s="329"/>
      <c r="UHO512" s="329"/>
      <c r="UHP512" s="329"/>
      <c r="UHQ512" s="329"/>
      <c r="UHR512" s="329"/>
      <c r="UHS512" s="329"/>
      <c r="UHT512" s="329"/>
      <c r="UHU512" s="329"/>
      <c r="UHV512" s="329"/>
      <c r="UHW512" s="329"/>
      <c r="UHX512" s="329"/>
      <c r="UHY512" s="329"/>
      <c r="UHZ512" s="329"/>
      <c r="UIA512" s="329"/>
      <c r="UIB512" s="329"/>
      <c r="UIC512" s="329"/>
      <c r="UID512" s="329"/>
      <c r="UIE512" s="329"/>
      <c r="UIF512" s="329"/>
      <c r="UIG512" s="329"/>
      <c r="UIH512" s="329"/>
      <c r="UII512" s="329"/>
      <c r="UIJ512" s="329"/>
      <c r="UIK512" s="329"/>
      <c r="UIL512" s="329"/>
      <c r="UIM512" s="329"/>
      <c r="UIN512" s="329"/>
      <c r="UIO512" s="329"/>
      <c r="UIP512" s="329"/>
      <c r="UIQ512" s="329"/>
      <c r="UIR512" s="329"/>
      <c r="UIS512" s="329"/>
      <c r="UIT512" s="329"/>
      <c r="UIU512" s="329"/>
      <c r="UIV512" s="329"/>
      <c r="UIW512" s="329"/>
      <c r="UIX512" s="329"/>
      <c r="UIY512" s="329"/>
      <c r="UIZ512" s="329"/>
      <c r="UJA512" s="329"/>
      <c r="UJB512" s="329"/>
      <c r="UJC512" s="329"/>
      <c r="UJD512" s="329"/>
      <c r="UJE512" s="329"/>
      <c r="UJF512" s="329"/>
      <c r="UJG512" s="329"/>
      <c r="UJH512" s="329"/>
      <c r="UJI512" s="329"/>
      <c r="UJJ512" s="329"/>
      <c r="UJK512" s="329"/>
      <c r="UJL512" s="329"/>
      <c r="UJM512" s="329"/>
      <c r="UJN512" s="329"/>
      <c r="UJO512" s="329"/>
      <c r="UJP512" s="329"/>
      <c r="UJQ512" s="329"/>
      <c r="UJR512" s="329"/>
      <c r="UJS512" s="329"/>
      <c r="UJT512" s="329"/>
      <c r="UJU512" s="329"/>
      <c r="UJV512" s="329"/>
      <c r="UJW512" s="329"/>
      <c r="UJX512" s="329"/>
      <c r="UJY512" s="329"/>
      <c r="UJZ512" s="329"/>
      <c r="UKA512" s="329"/>
      <c r="UKB512" s="329"/>
      <c r="UKC512" s="329"/>
      <c r="UKD512" s="329"/>
      <c r="UKE512" s="329"/>
      <c r="UKF512" s="329"/>
      <c r="UKG512" s="329"/>
      <c r="UKH512" s="329"/>
      <c r="UKI512" s="329"/>
      <c r="UKJ512" s="329"/>
      <c r="UKK512" s="329"/>
      <c r="UKL512" s="329"/>
      <c r="UKM512" s="329"/>
      <c r="UKN512" s="329"/>
      <c r="UKO512" s="329"/>
      <c r="UKP512" s="329"/>
      <c r="UKQ512" s="329"/>
      <c r="UKR512" s="329"/>
      <c r="UKS512" s="329"/>
      <c r="UKT512" s="329"/>
      <c r="UKU512" s="329"/>
      <c r="UKV512" s="329"/>
      <c r="UKW512" s="329"/>
      <c r="UKX512" s="329"/>
      <c r="UKY512" s="329"/>
      <c r="UKZ512" s="329"/>
      <c r="ULA512" s="329"/>
      <c r="ULB512" s="329"/>
      <c r="ULC512" s="329"/>
      <c r="ULD512" s="329"/>
      <c r="ULE512" s="329"/>
      <c r="ULF512" s="329"/>
      <c r="ULG512" s="329"/>
      <c r="ULH512" s="329"/>
      <c r="ULI512" s="329"/>
      <c r="ULJ512" s="329"/>
      <c r="ULK512" s="329"/>
      <c r="ULL512" s="329"/>
      <c r="ULM512" s="329"/>
      <c r="ULN512" s="329"/>
      <c r="ULO512" s="329"/>
      <c r="ULP512" s="329"/>
      <c r="ULQ512" s="329"/>
      <c r="ULR512" s="329"/>
      <c r="ULS512" s="329"/>
      <c r="ULT512" s="329"/>
      <c r="ULU512" s="329"/>
      <c r="ULV512" s="329"/>
      <c r="ULW512" s="329"/>
      <c r="ULX512" s="329"/>
      <c r="ULY512" s="329"/>
      <c r="ULZ512" s="329"/>
      <c r="UMA512" s="329"/>
      <c r="UMB512" s="329"/>
      <c r="UMC512" s="329"/>
      <c r="UMD512" s="329"/>
      <c r="UME512" s="329"/>
      <c r="UMF512" s="329"/>
      <c r="UMG512" s="329"/>
      <c r="UMH512" s="329"/>
      <c r="UMI512" s="329"/>
      <c r="UMJ512" s="329"/>
      <c r="UMK512" s="329"/>
      <c r="UML512" s="329"/>
      <c r="UMM512" s="329"/>
      <c r="UMN512" s="329"/>
      <c r="UMO512" s="329"/>
      <c r="UMP512" s="329"/>
      <c r="UMQ512" s="329"/>
      <c r="UMR512" s="329"/>
      <c r="UMS512" s="329"/>
      <c r="UMT512" s="329"/>
      <c r="UMU512" s="329"/>
      <c r="UMV512" s="329"/>
      <c r="UMW512" s="329"/>
      <c r="UMX512" s="329"/>
      <c r="UMY512" s="329"/>
      <c r="UMZ512" s="329"/>
      <c r="UNA512" s="329"/>
      <c r="UNB512" s="329"/>
      <c r="UNC512" s="329"/>
      <c r="UND512" s="329"/>
      <c r="UNE512" s="329"/>
      <c r="UNF512" s="329"/>
      <c r="UNG512" s="329"/>
      <c r="UNH512" s="329"/>
      <c r="UNI512" s="329"/>
      <c r="UNJ512" s="329"/>
      <c r="UNK512" s="329"/>
      <c r="UNL512" s="329"/>
      <c r="UNM512" s="329"/>
      <c r="UNN512" s="329"/>
      <c r="UNO512" s="329"/>
      <c r="UNP512" s="329"/>
      <c r="UNQ512" s="329"/>
      <c r="UNR512" s="329"/>
      <c r="UNS512" s="329"/>
      <c r="UNT512" s="329"/>
      <c r="UNU512" s="329"/>
      <c r="UNV512" s="329"/>
      <c r="UNW512" s="329"/>
      <c r="UNX512" s="329"/>
      <c r="UNY512" s="329"/>
      <c r="UNZ512" s="329"/>
      <c r="UOA512" s="329"/>
      <c r="UOB512" s="329"/>
      <c r="UOC512" s="329"/>
      <c r="UOD512" s="329"/>
      <c r="UOE512" s="329"/>
      <c r="UOF512" s="329"/>
      <c r="UOG512" s="329"/>
      <c r="UOH512" s="329"/>
      <c r="UOI512" s="329"/>
      <c r="UOJ512" s="329"/>
      <c r="UOK512" s="329"/>
      <c r="UOL512" s="329"/>
      <c r="UOM512" s="329"/>
      <c r="UON512" s="329"/>
      <c r="UOO512" s="329"/>
      <c r="UOP512" s="329"/>
      <c r="UOQ512" s="329"/>
      <c r="UOR512" s="329"/>
      <c r="UOS512" s="329"/>
      <c r="UOT512" s="329"/>
      <c r="UOU512" s="329"/>
      <c r="UOV512" s="329"/>
      <c r="UOW512" s="329"/>
      <c r="UOX512" s="329"/>
      <c r="UOY512" s="329"/>
      <c r="UOZ512" s="329"/>
      <c r="UPA512" s="329"/>
      <c r="UPB512" s="329"/>
      <c r="UPC512" s="329"/>
      <c r="UPD512" s="329"/>
      <c r="UPE512" s="329"/>
      <c r="UPF512" s="329"/>
      <c r="UPG512" s="329"/>
      <c r="UPH512" s="329"/>
      <c r="UPI512" s="329"/>
      <c r="UPJ512" s="329"/>
      <c r="UPK512" s="329"/>
      <c r="UPL512" s="329"/>
      <c r="UPM512" s="329"/>
      <c r="UPN512" s="329"/>
      <c r="UPO512" s="329"/>
      <c r="UPP512" s="329"/>
      <c r="UPQ512" s="329"/>
      <c r="UPR512" s="329"/>
      <c r="UPS512" s="329"/>
      <c r="UPT512" s="329"/>
      <c r="UPU512" s="329"/>
      <c r="UPV512" s="329"/>
      <c r="UPW512" s="329"/>
      <c r="UPX512" s="329"/>
      <c r="UPY512" s="329"/>
      <c r="UPZ512" s="329"/>
      <c r="UQA512" s="329"/>
      <c r="UQB512" s="329"/>
      <c r="UQC512" s="329"/>
      <c r="UQD512" s="329"/>
      <c r="UQE512" s="329"/>
      <c r="UQF512" s="329"/>
      <c r="UQG512" s="329"/>
      <c r="UQH512" s="329"/>
      <c r="UQI512" s="329"/>
      <c r="UQJ512" s="329"/>
      <c r="UQK512" s="329"/>
      <c r="UQL512" s="329"/>
      <c r="UQM512" s="329"/>
      <c r="UQN512" s="329"/>
      <c r="UQO512" s="329"/>
      <c r="UQP512" s="329"/>
      <c r="UQQ512" s="329"/>
      <c r="UQR512" s="329"/>
      <c r="UQS512" s="329"/>
      <c r="UQT512" s="329"/>
      <c r="UQU512" s="329"/>
      <c r="UQV512" s="329"/>
      <c r="UQW512" s="329"/>
      <c r="UQX512" s="329"/>
      <c r="UQY512" s="329"/>
      <c r="UQZ512" s="329"/>
      <c r="URA512" s="329"/>
      <c r="URB512" s="329"/>
      <c r="URC512" s="329"/>
      <c r="URD512" s="329"/>
      <c r="URE512" s="329"/>
      <c r="URF512" s="329"/>
      <c r="URG512" s="329"/>
      <c r="URH512" s="329"/>
      <c r="URI512" s="329"/>
      <c r="URJ512" s="329"/>
      <c r="URK512" s="329"/>
      <c r="URL512" s="329"/>
      <c r="URM512" s="329"/>
      <c r="URN512" s="329"/>
      <c r="URO512" s="329"/>
      <c r="URP512" s="329"/>
      <c r="URQ512" s="329"/>
      <c r="URR512" s="329"/>
      <c r="URS512" s="329"/>
      <c r="URT512" s="329"/>
      <c r="URU512" s="329"/>
      <c r="URV512" s="329"/>
      <c r="URW512" s="329"/>
      <c r="URX512" s="329"/>
      <c r="URY512" s="329"/>
      <c r="URZ512" s="329"/>
      <c r="USA512" s="329"/>
      <c r="USB512" s="329"/>
      <c r="USC512" s="329"/>
      <c r="USD512" s="329"/>
      <c r="USE512" s="329"/>
      <c r="USF512" s="329"/>
      <c r="USG512" s="329"/>
      <c r="USH512" s="329"/>
      <c r="USI512" s="329"/>
      <c r="USJ512" s="329"/>
      <c r="USK512" s="329"/>
      <c r="USL512" s="329"/>
      <c r="USM512" s="329"/>
      <c r="USN512" s="329"/>
      <c r="USO512" s="329"/>
      <c r="USP512" s="329"/>
      <c r="USQ512" s="329"/>
      <c r="USR512" s="329"/>
      <c r="USS512" s="329"/>
      <c r="UST512" s="329"/>
      <c r="USU512" s="329"/>
      <c r="USV512" s="329"/>
      <c r="USW512" s="329"/>
      <c r="USX512" s="329"/>
      <c r="USY512" s="329"/>
      <c r="USZ512" s="329"/>
      <c r="UTA512" s="329"/>
      <c r="UTB512" s="329"/>
      <c r="UTC512" s="329"/>
      <c r="UTD512" s="329"/>
      <c r="UTE512" s="329"/>
      <c r="UTF512" s="329"/>
      <c r="UTG512" s="329"/>
      <c r="UTH512" s="329"/>
      <c r="UTI512" s="329"/>
      <c r="UTJ512" s="329"/>
      <c r="UTK512" s="329"/>
      <c r="UTL512" s="329"/>
      <c r="UTM512" s="329"/>
      <c r="UTN512" s="329"/>
      <c r="UTO512" s="329"/>
      <c r="UTP512" s="329"/>
      <c r="UTQ512" s="329"/>
      <c r="UTR512" s="329"/>
      <c r="UTS512" s="329"/>
      <c r="UTT512" s="329"/>
      <c r="UTU512" s="329"/>
      <c r="UTV512" s="329"/>
      <c r="UTW512" s="329"/>
      <c r="UTX512" s="329"/>
      <c r="UTY512" s="329"/>
      <c r="UTZ512" s="329"/>
      <c r="UUA512" s="329"/>
      <c r="UUB512" s="329"/>
      <c r="UUC512" s="329"/>
      <c r="UUD512" s="329"/>
      <c r="UUE512" s="329"/>
      <c r="UUF512" s="329"/>
      <c r="UUG512" s="329"/>
      <c r="UUH512" s="329"/>
      <c r="UUI512" s="329"/>
      <c r="UUJ512" s="329"/>
      <c r="UUK512" s="329"/>
      <c r="UUL512" s="329"/>
      <c r="UUM512" s="329"/>
      <c r="UUN512" s="329"/>
      <c r="UUO512" s="329"/>
      <c r="UUP512" s="329"/>
      <c r="UUQ512" s="329"/>
      <c r="UUR512" s="329"/>
      <c r="UUS512" s="329"/>
      <c r="UUT512" s="329"/>
      <c r="UUU512" s="329"/>
      <c r="UUV512" s="329"/>
      <c r="UUW512" s="329"/>
      <c r="UUX512" s="329"/>
      <c r="UUY512" s="329"/>
      <c r="UUZ512" s="329"/>
      <c r="UVA512" s="329"/>
      <c r="UVB512" s="329"/>
      <c r="UVC512" s="329"/>
      <c r="UVD512" s="329"/>
      <c r="UVE512" s="329"/>
      <c r="UVF512" s="329"/>
      <c r="UVG512" s="329"/>
      <c r="UVH512" s="329"/>
      <c r="UVI512" s="329"/>
      <c r="UVJ512" s="329"/>
      <c r="UVK512" s="329"/>
      <c r="UVL512" s="329"/>
      <c r="UVM512" s="329"/>
      <c r="UVN512" s="329"/>
      <c r="UVO512" s="329"/>
      <c r="UVP512" s="329"/>
      <c r="UVQ512" s="329"/>
      <c r="UVR512" s="329"/>
      <c r="UVS512" s="329"/>
      <c r="UVT512" s="329"/>
      <c r="UVU512" s="329"/>
      <c r="UVV512" s="329"/>
      <c r="UVW512" s="329"/>
      <c r="UVX512" s="329"/>
      <c r="UVY512" s="329"/>
      <c r="UVZ512" s="329"/>
      <c r="UWA512" s="329"/>
      <c r="UWB512" s="329"/>
      <c r="UWC512" s="329"/>
      <c r="UWD512" s="329"/>
      <c r="UWE512" s="329"/>
      <c r="UWF512" s="329"/>
      <c r="UWG512" s="329"/>
      <c r="UWH512" s="329"/>
      <c r="UWI512" s="329"/>
      <c r="UWJ512" s="329"/>
      <c r="UWK512" s="329"/>
      <c r="UWL512" s="329"/>
      <c r="UWM512" s="329"/>
      <c r="UWN512" s="329"/>
      <c r="UWO512" s="329"/>
      <c r="UWP512" s="329"/>
      <c r="UWQ512" s="329"/>
      <c r="UWR512" s="329"/>
      <c r="UWS512" s="329"/>
      <c r="UWT512" s="329"/>
      <c r="UWU512" s="329"/>
      <c r="UWV512" s="329"/>
      <c r="UWW512" s="329"/>
      <c r="UWX512" s="329"/>
      <c r="UWY512" s="329"/>
      <c r="UWZ512" s="329"/>
      <c r="UXA512" s="329"/>
      <c r="UXB512" s="329"/>
      <c r="UXC512" s="329"/>
      <c r="UXD512" s="329"/>
      <c r="UXE512" s="329"/>
      <c r="UXF512" s="329"/>
      <c r="UXG512" s="329"/>
      <c r="UXH512" s="329"/>
      <c r="UXI512" s="329"/>
      <c r="UXJ512" s="329"/>
      <c r="UXK512" s="329"/>
      <c r="UXL512" s="329"/>
      <c r="UXM512" s="329"/>
      <c r="UXN512" s="329"/>
      <c r="UXO512" s="329"/>
      <c r="UXP512" s="329"/>
      <c r="UXQ512" s="329"/>
      <c r="UXR512" s="329"/>
      <c r="UXS512" s="329"/>
      <c r="UXT512" s="329"/>
      <c r="UXU512" s="329"/>
      <c r="UXV512" s="329"/>
      <c r="UXW512" s="329"/>
      <c r="UXX512" s="329"/>
      <c r="UXY512" s="329"/>
      <c r="UXZ512" s="329"/>
      <c r="UYA512" s="329"/>
      <c r="UYB512" s="329"/>
      <c r="UYC512" s="329"/>
      <c r="UYD512" s="329"/>
      <c r="UYE512" s="329"/>
      <c r="UYF512" s="329"/>
      <c r="UYG512" s="329"/>
      <c r="UYH512" s="329"/>
      <c r="UYI512" s="329"/>
      <c r="UYJ512" s="329"/>
      <c r="UYK512" s="329"/>
      <c r="UYL512" s="329"/>
      <c r="UYM512" s="329"/>
      <c r="UYN512" s="329"/>
      <c r="UYO512" s="329"/>
      <c r="UYP512" s="329"/>
      <c r="UYQ512" s="329"/>
      <c r="UYR512" s="329"/>
      <c r="UYS512" s="329"/>
      <c r="UYT512" s="329"/>
      <c r="UYU512" s="329"/>
      <c r="UYV512" s="329"/>
      <c r="UYW512" s="329"/>
      <c r="UYX512" s="329"/>
      <c r="UYY512" s="329"/>
      <c r="UYZ512" s="329"/>
      <c r="UZA512" s="329"/>
      <c r="UZB512" s="329"/>
      <c r="UZC512" s="329"/>
      <c r="UZD512" s="329"/>
      <c r="UZE512" s="329"/>
      <c r="UZF512" s="329"/>
      <c r="UZG512" s="329"/>
      <c r="UZH512" s="329"/>
      <c r="UZI512" s="329"/>
      <c r="UZJ512" s="329"/>
      <c r="UZK512" s="329"/>
      <c r="UZL512" s="329"/>
      <c r="UZM512" s="329"/>
      <c r="UZN512" s="329"/>
      <c r="UZO512" s="329"/>
      <c r="UZP512" s="329"/>
      <c r="UZQ512" s="329"/>
      <c r="UZR512" s="329"/>
      <c r="UZS512" s="329"/>
      <c r="UZT512" s="329"/>
      <c r="UZU512" s="329"/>
      <c r="UZV512" s="329"/>
      <c r="UZW512" s="329"/>
      <c r="UZX512" s="329"/>
      <c r="UZY512" s="329"/>
      <c r="UZZ512" s="329"/>
      <c r="VAA512" s="329"/>
      <c r="VAB512" s="329"/>
      <c r="VAC512" s="329"/>
      <c r="VAD512" s="329"/>
      <c r="VAE512" s="329"/>
      <c r="VAF512" s="329"/>
      <c r="VAG512" s="329"/>
      <c r="VAH512" s="329"/>
      <c r="VAI512" s="329"/>
      <c r="VAJ512" s="329"/>
      <c r="VAK512" s="329"/>
      <c r="VAL512" s="329"/>
      <c r="VAM512" s="329"/>
      <c r="VAN512" s="329"/>
      <c r="VAO512" s="329"/>
      <c r="VAP512" s="329"/>
      <c r="VAQ512" s="329"/>
      <c r="VAR512" s="329"/>
      <c r="VAS512" s="329"/>
      <c r="VAT512" s="329"/>
      <c r="VAU512" s="329"/>
      <c r="VAV512" s="329"/>
      <c r="VAW512" s="329"/>
      <c r="VAX512" s="329"/>
      <c r="VAY512" s="329"/>
      <c r="VAZ512" s="329"/>
      <c r="VBA512" s="329"/>
      <c r="VBB512" s="329"/>
      <c r="VBC512" s="329"/>
      <c r="VBD512" s="329"/>
      <c r="VBE512" s="329"/>
      <c r="VBF512" s="329"/>
      <c r="VBG512" s="329"/>
      <c r="VBH512" s="329"/>
      <c r="VBI512" s="329"/>
      <c r="VBJ512" s="329"/>
      <c r="VBK512" s="329"/>
      <c r="VBL512" s="329"/>
      <c r="VBM512" s="329"/>
      <c r="VBN512" s="329"/>
      <c r="VBO512" s="329"/>
      <c r="VBP512" s="329"/>
      <c r="VBQ512" s="329"/>
      <c r="VBR512" s="329"/>
      <c r="VBS512" s="329"/>
      <c r="VBT512" s="329"/>
      <c r="VBU512" s="329"/>
      <c r="VBV512" s="329"/>
      <c r="VBW512" s="329"/>
      <c r="VBX512" s="329"/>
      <c r="VBY512" s="329"/>
      <c r="VBZ512" s="329"/>
      <c r="VCA512" s="329"/>
      <c r="VCB512" s="329"/>
      <c r="VCC512" s="329"/>
      <c r="VCD512" s="329"/>
      <c r="VCE512" s="329"/>
      <c r="VCF512" s="329"/>
      <c r="VCG512" s="329"/>
      <c r="VCH512" s="329"/>
      <c r="VCI512" s="329"/>
      <c r="VCJ512" s="329"/>
      <c r="VCK512" s="329"/>
      <c r="VCL512" s="329"/>
      <c r="VCM512" s="329"/>
      <c r="VCN512" s="329"/>
      <c r="VCO512" s="329"/>
      <c r="VCP512" s="329"/>
      <c r="VCQ512" s="329"/>
      <c r="VCR512" s="329"/>
      <c r="VCS512" s="329"/>
      <c r="VCT512" s="329"/>
      <c r="VCU512" s="329"/>
      <c r="VCV512" s="329"/>
      <c r="VCW512" s="329"/>
      <c r="VCX512" s="329"/>
      <c r="VCY512" s="329"/>
      <c r="VCZ512" s="329"/>
      <c r="VDA512" s="329"/>
      <c r="VDB512" s="329"/>
      <c r="VDC512" s="329"/>
      <c r="VDD512" s="329"/>
      <c r="VDE512" s="329"/>
      <c r="VDF512" s="329"/>
      <c r="VDG512" s="329"/>
      <c r="VDH512" s="329"/>
      <c r="VDI512" s="329"/>
      <c r="VDJ512" s="329"/>
      <c r="VDK512" s="329"/>
      <c r="VDL512" s="329"/>
      <c r="VDM512" s="329"/>
      <c r="VDN512" s="329"/>
      <c r="VDO512" s="329"/>
      <c r="VDP512" s="329"/>
      <c r="VDQ512" s="329"/>
      <c r="VDR512" s="329"/>
      <c r="VDS512" s="329"/>
      <c r="VDT512" s="329"/>
      <c r="VDU512" s="329"/>
      <c r="VDV512" s="329"/>
      <c r="VDW512" s="329"/>
      <c r="VDX512" s="329"/>
      <c r="VDY512" s="329"/>
      <c r="VDZ512" s="329"/>
      <c r="VEA512" s="329"/>
      <c r="VEB512" s="329"/>
      <c r="VEC512" s="329"/>
      <c r="VED512" s="329"/>
      <c r="VEE512" s="329"/>
      <c r="VEF512" s="329"/>
      <c r="VEG512" s="329"/>
      <c r="VEH512" s="329"/>
      <c r="VEI512" s="329"/>
      <c r="VEJ512" s="329"/>
      <c r="VEK512" s="329"/>
      <c r="VEL512" s="329"/>
      <c r="VEM512" s="329"/>
      <c r="VEN512" s="329"/>
      <c r="VEO512" s="329"/>
      <c r="VEP512" s="329"/>
      <c r="VEQ512" s="329"/>
      <c r="VER512" s="329"/>
      <c r="VES512" s="329"/>
      <c r="VET512" s="329"/>
      <c r="VEU512" s="329"/>
      <c r="VEV512" s="329"/>
      <c r="VEW512" s="329"/>
      <c r="VEX512" s="329"/>
      <c r="VEY512" s="329"/>
      <c r="VEZ512" s="329"/>
      <c r="VFA512" s="329"/>
      <c r="VFB512" s="329"/>
      <c r="VFC512" s="329"/>
      <c r="VFD512" s="329"/>
      <c r="VFE512" s="329"/>
      <c r="VFF512" s="329"/>
      <c r="VFG512" s="329"/>
      <c r="VFH512" s="329"/>
      <c r="VFI512" s="329"/>
      <c r="VFJ512" s="329"/>
      <c r="VFK512" s="329"/>
      <c r="VFL512" s="329"/>
      <c r="VFM512" s="329"/>
      <c r="VFN512" s="329"/>
      <c r="VFO512" s="329"/>
      <c r="VFP512" s="329"/>
      <c r="VFQ512" s="329"/>
      <c r="VFR512" s="329"/>
      <c r="VFS512" s="329"/>
      <c r="VFT512" s="329"/>
      <c r="VFU512" s="329"/>
      <c r="VFV512" s="329"/>
      <c r="VFW512" s="329"/>
      <c r="VFX512" s="329"/>
      <c r="VFY512" s="329"/>
      <c r="VFZ512" s="329"/>
      <c r="VGA512" s="329"/>
      <c r="VGB512" s="329"/>
      <c r="VGC512" s="329"/>
      <c r="VGD512" s="329"/>
      <c r="VGE512" s="329"/>
      <c r="VGF512" s="329"/>
      <c r="VGG512" s="329"/>
      <c r="VGH512" s="329"/>
      <c r="VGI512" s="329"/>
      <c r="VGJ512" s="329"/>
      <c r="VGK512" s="329"/>
      <c r="VGL512" s="329"/>
      <c r="VGM512" s="329"/>
      <c r="VGN512" s="329"/>
      <c r="VGO512" s="329"/>
      <c r="VGP512" s="329"/>
      <c r="VGQ512" s="329"/>
      <c r="VGR512" s="329"/>
      <c r="VGS512" s="329"/>
      <c r="VGT512" s="329"/>
      <c r="VGU512" s="329"/>
      <c r="VGV512" s="329"/>
      <c r="VGW512" s="329"/>
      <c r="VGX512" s="329"/>
      <c r="VGY512" s="329"/>
      <c r="VGZ512" s="329"/>
      <c r="VHA512" s="329"/>
      <c r="VHB512" s="329"/>
      <c r="VHC512" s="329"/>
      <c r="VHD512" s="329"/>
      <c r="VHE512" s="329"/>
      <c r="VHF512" s="329"/>
      <c r="VHG512" s="329"/>
      <c r="VHH512" s="329"/>
      <c r="VHI512" s="329"/>
      <c r="VHJ512" s="329"/>
      <c r="VHK512" s="329"/>
      <c r="VHL512" s="329"/>
      <c r="VHM512" s="329"/>
      <c r="VHN512" s="329"/>
      <c r="VHO512" s="329"/>
      <c r="VHP512" s="329"/>
      <c r="VHQ512" s="329"/>
      <c r="VHR512" s="329"/>
      <c r="VHS512" s="329"/>
      <c r="VHT512" s="329"/>
      <c r="VHU512" s="329"/>
      <c r="VHV512" s="329"/>
      <c r="VHW512" s="329"/>
      <c r="VHX512" s="329"/>
      <c r="VHY512" s="329"/>
      <c r="VHZ512" s="329"/>
      <c r="VIA512" s="329"/>
      <c r="VIB512" s="329"/>
      <c r="VIC512" s="329"/>
      <c r="VID512" s="329"/>
      <c r="VIE512" s="329"/>
      <c r="VIF512" s="329"/>
      <c r="VIG512" s="329"/>
      <c r="VIH512" s="329"/>
      <c r="VII512" s="329"/>
      <c r="VIJ512" s="329"/>
      <c r="VIK512" s="329"/>
      <c r="VIL512" s="329"/>
      <c r="VIM512" s="329"/>
      <c r="VIN512" s="329"/>
      <c r="VIO512" s="329"/>
      <c r="VIP512" s="329"/>
      <c r="VIQ512" s="329"/>
      <c r="VIR512" s="329"/>
      <c r="VIS512" s="329"/>
      <c r="VIT512" s="329"/>
      <c r="VIU512" s="329"/>
      <c r="VIV512" s="329"/>
      <c r="VIW512" s="329"/>
      <c r="VIX512" s="329"/>
      <c r="VIY512" s="329"/>
      <c r="VIZ512" s="329"/>
      <c r="VJA512" s="329"/>
      <c r="VJB512" s="329"/>
      <c r="VJC512" s="329"/>
      <c r="VJD512" s="329"/>
      <c r="VJE512" s="329"/>
      <c r="VJF512" s="329"/>
      <c r="VJG512" s="329"/>
      <c r="VJH512" s="329"/>
      <c r="VJI512" s="329"/>
      <c r="VJJ512" s="329"/>
      <c r="VJK512" s="329"/>
      <c r="VJL512" s="329"/>
      <c r="VJM512" s="329"/>
      <c r="VJN512" s="329"/>
      <c r="VJO512" s="329"/>
      <c r="VJP512" s="329"/>
      <c r="VJQ512" s="329"/>
      <c r="VJR512" s="329"/>
      <c r="VJS512" s="329"/>
      <c r="VJT512" s="329"/>
      <c r="VJU512" s="329"/>
      <c r="VJV512" s="329"/>
      <c r="VJW512" s="329"/>
      <c r="VJX512" s="329"/>
      <c r="VJY512" s="329"/>
      <c r="VJZ512" s="329"/>
      <c r="VKA512" s="329"/>
      <c r="VKB512" s="329"/>
      <c r="VKC512" s="329"/>
      <c r="VKD512" s="329"/>
      <c r="VKE512" s="329"/>
      <c r="VKF512" s="329"/>
      <c r="VKG512" s="329"/>
      <c r="VKH512" s="329"/>
      <c r="VKI512" s="329"/>
      <c r="VKJ512" s="329"/>
      <c r="VKK512" s="329"/>
      <c r="VKL512" s="329"/>
      <c r="VKM512" s="329"/>
      <c r="VKN512" s="329"/>
      <c r="VKO512" s="329"/>
      <c r="VKP512" s="329"/>
      <c r="VKQ512" s="329"/>
      <c r="VKR512" s="329"/>
      <c r="VKS512" s="329"/>
      <c r="VKT512" s="329"/>
      <c r="VKU512" s="329"/>
      <c r="VKV512" s="329"/>
      <c r="VKW512" s="329"/>
      <c r="VKX512" s="329"/>
      <c r="VKY512" s="329"/>
      <c r="VKZ512" s="329"/>
      <c r="VLA512" s="329"/>
      <c r="VLB512" s="329"/>
      <c r="VLC512" s="329"/>
      <c r="VLD512" s="329"/>
      <c r="VLE512" s="329"/>
      <c r="VLF512" s="329"/>
      <c r="VLG512" s="329"/>
      <c r="VLH512" s="329"/>
      <c r="VLI512" s="329"/>
      <c r="VLJ512" s="329"/>
      <c r="VLK512" s="329"/>
      <c r="VLL512" s="329"/>
      <c r="VLM512" s="329"/>
      <c r="VLN512" s="329"/>
      <c r="VLO512" s="329"/>
      <c r="VLP512" s="329"/>
      <c r="VLQ512" s="329"/>
      <c r="VLR512" s="329"/>
      <c r="VLS512" s="329"/>
      <c r="VLT512" s="329"/>
      <c r="VLU512" s="329"/>
      <c r="VLV512" s="329"/>
      <c r="VLW512" s="329"/>
      <c r="VLX512" s="329"/>
      <c r="VLY512" s="329"/>
      <c r="VLZ512" s="329"/>
      <c r="VMA512" s="329"/>
      <c r="VMB512" s="329"/>
      <c r="VMC512" s="329"/>
      <c r="VMD512" s="329"/>
      <c r="VME512" s="329"/>
      <c r="VMF512" s="329"/>
      <c r="VMG512" s="329"/>
      <c r="VMH512" s="329"/>
      <c r="VMI512" s="329"/>
      <c r="VMJ512" s="329"/>
      <c r="VMK512" s="329"/>
      <c r="VML512" s="329"/>
      <c r="VMM512" s="329"/>
      <c r="VMN512" s="329"/>
      <c r="VMO512" s="329"/>
      <c r="VMP512" s="329"/>
      <c r="VMQ512" s="329"/>
      <c r="VMR512" s="329"/>
      <c r="VMS512" s="329"/>
      <c r="VMT512" s="329"/>
      <c r="VMU512" s="329"/>
      <c r="VMV512" s="329"/>
      <c r="VMW512" s="329"/>
      <c r="VMX512" s="329"/>
      <c r="VMY512" s="329"/>
      <c r="VMZ512" s="329"/>
      <c r="VNA512" s="329"/>
      <c r="VNB512" s="329"/>
      <c r="VNC512" s="329"/>
      <c r="VND512" s="329"/>
      <c r="VNE512" s="329"/>
      <c r="VNF512" s="329"/>
      <c r="VNG512" s="329"/>
      <c r="VNH512" s="329"/>
      <c r="VNI512" s="329"/>
      <c r="VNJ512" s="329"/>
      <c r="VNK512" s="329"/>
      <c r="VNL512" s="329"/>
      <c r="VNM512" s="329"/>
      <c r="VNN512" s="329"/>
      <c r="VNO512" s="329"/>
      <c r="VNP512" s="329"/>
      <c r="VNQ512" s="329"/>
      <c r="VNR512" s="329"/>
      <c r="VNS512" s="329"/>
      <c r="VNT512" s="329"/>
      <c r="VNU512" s="329"/>
      <c r="VNV512" s="329"/>
      <c r="VNW512" s="329"/>
      <c r="VNX512" s="329"/>
      <c r="VNY512" s="329"/>
      <c r="VNZ512" s="329"/>
      <c r="VOA512" s="329"/>
      <c r="VOB512" s="329"/>
      <c r="VOC512" s="329"/>
      <c r="VOD512" s="329"/>
      <c r="VOE512" s="329"/>
      <c r="VOF512" s="329"/>
      <c r="VOG512" s="329"/>
      <c r="VOH512" s="329"/>
      <c r="VOI512" s="329"/>
      <c r="VOJ512" s="329"/>
      <c r="VOK512" s="329"/>
      <c r="VOL512" s="329"/>
      <c r="VOM512" s="329"/>
      <c r="VON512" s="329"/>
      <c r="VOO512" s="329"/>
      <c r="VOP512" s="329"/>
      <c r="VOQ512" s="329"/>
      <c r="VOR512" s="329"/>
      <c r="VOS512" s="329"/>
      <c r="VOT512" s="329"/>
      <c r="VOU512" s="329"/>
      <c r="VOV512" s="329"/>
      <c r="VOW512" s="329"/>
      <c r="VOX512" s="329"/>
      <c r="VOY512" s="329"/>
      <c r="VOZ512" s="329"/>
      <c r="VPA512" s="329"/>
      <c r="VPB512" s="329"/>
      <c r="VPC512" s="329"/>
      <c r="VPD512" s="329"/>
      <c r="VPE512" s="329"/>
      <c r="VPF512" s="329"/>
      <c r="VPG512" s="329"/>
      <c r="VPH512" s="329"/>
      <c r="VPI512" s="329"/>
      <c r="VPJ512" s="329"/>
      <c r="VPK512" s="329"/>
      <c r="VPL512" s="329"/>
      <c r="VPM512" s="329"/>
      <c r="VPN512" s="329"/>
      <c r="VPO512" s="329"/>
      <c r="VPP512" s="329"/>
      <c r="VPQ512" s="329"/>
      <c r="VPR512" s="329"/>
      <c r="VPS512" s="329"/>
      <c r="VPT512" s="329"/>
      <c r="VPU512" s="329"/>
      <c r="VPV512" s="329"/>
      <c r="VPW512" s="329"/>
      <c r="VPX512" s="329"/>
      <c r="VPY512" s="329"/>
      <c r="VPZ512" s="329"/>
      <c r="VQA512" s="329"/>
      <c r="VQB512" s="329"/>
      <c r="VQC512" s="329"/>
      <c r="VQD512" s="329"/>
      <c r="VQE512" s="329"/>
      <c r="VQF512" s="329"/>
      <c r="VQG512" s="329"/>
      <c r="VQH512" s="329"/>
      <c r="VQI512" s="329"/>
      <c r="VQJ512" s="329"/>
      <c r="VQK512" s="329"/>
      <c r="VQL512" s="329"/>
      <c r="VQM512" s="329"/>
      <c r="VQN512" s="329"/>
      <c r="VQO512" s="329"/>
      <c r="VQP512" s="329"/>
      <c r="VQQ512" s="329"/>
      <c r="VQR512" s="329"/>
      <c r="VQS512" s="329"/>
      <c r="VQT512" s="329"/>
      <c r="VQU512" s="329"/>
      <c r="VQV512" s="329"/>
      <c r="VQW512" s="329"/>
      <c r="VQX512" s="329"/>
      <c r="VQY512" s="329"/>
      <c r="VQZ512" s="329"/>
      <c r="VRA512" s="329"/>
      <c r="VRB512" s="329"/>
      <c r="VRC512" s="329"/>
      <c r="VRD512" s="329"/>
      <c r="VRE512" s="329"/>
      <c r="VRF512" s="329"/>
      <c r="VRG512" s="329"/>
      <c r="VRH512" s="329"/>
      <c r="VRI512" s="329"/>
      <c r="VRJ512" s="329"/>
      <c r="VRK512" s="329"/>
      <c r="VRL512" s="329"/>
      <c r="VRM512" s="329"/>
      <c r="VRN512" s="329"/>
      <c r="VRO512" s="329"/>
      <c r="VRP512" s="329"/>
      <c r="VRQ512" s="329"/>
      <c r="VRR512" s="329"/>
      <c r="VRS512" s="329"/>
      <c r="VRT512" s="329"/>
      <c r="VRU512" s="329"/>
      <c r="VRV512" s="329"/>
      <c r="VRW512" s="329"/>
      <c r="VRX512" s="329"/>
      <c r="VRY512" s="329"/>
      <c r="VRZ512" s="329"/>
      <c r="VSA512" s="329"/>
      <c r="VSB512" s="329"/>
      <c r="VSC512" s="329"/>
      <c r="VSD512" s="329"/>
      <c r="VSE512" s="329"/>
      <c r="VSF512" s="329"/>
      <c r="VSG512" s="329"/>
      <c r="VSH512" s="329"/>
      <c r="VSI512" s="329"/>
      <c r="VSJ512" s="329"/>
      <c r="VSK512" s="329"/>
      <c r="VSL512" s="329"/>
      <c r="VSM512" s="329"/>
      <c r="VSN512" s="329"/>
      <c r="VSO512" s="329"/>
      <c r="VSP512" s="329"/>
      <c r="VSQ512" s="329"/>
      <c r="VSR512" s="329"/>
      <c r="VSS512" s="329"/>
      <c r="VST512" s="329"/>
      <c r="VSU512" s="329"/>
      <c r="VSV512" s="329"/>
      <c r="VSW512" s="329"/>
      <c r="VSX512" s="329"/>
      <c r="VSY512" s="329"/>
      <c r="VSZ512" s="329"/>
      <c r="VTA512" s="329"/>
      <c r="VTB512" s="329"/>
      <c r="VTC512" s="329"/>
      <c r="VTD512" s="329"/>
      <c r="VTE512" s="329"/>
      <c r="VTF512" s="329"/>
      <c r="VTG512" s="329"/>
      <c r="VTH512" s="329"/>
      <c r="VTI512" s="329"/>
      <c r="VTJ512" s="329"/>
      <c r="VTK512" s="329"/>
      <c r="VTL512" s="329"/>
      <c r="VTM512" s="329"/>
      <c r="VTN512" s="329"/>
      <c r="VTO512" s="329"/>
      <c r="VTP512" s="329"/>
      <c r="VTQ512" s="329"/>
      <c r="VTR512" s="329"/>
      <c r="VTS512" s="329"/>
      <c r="VTT512" s="329"/>
      <c r="VTU512" s="329"/>
      <c r="VTV512" s="329"/>
      <c r="VTW512" s="329"/>
      <c r="VTX512" s="329"/>
      <c r="VTY512" s="329"/>
      <c r="VTZ512" s="329"/>
      <c r="VUA512" s="329"/>
      <c r="VUB512" s="329"/>
      <c r="VUC512" s="329"/>
      <c r="VUD512" s="329"/>
      <c r="VUE512" s="329"/>
      <c r="VUF512" s="329"/>
      <c r="VUG512" s="329"/>
      <c r="VUH512" s="329"/>
      <c r="VUI512" s="329"/>
      <c r="VUJ512" s="329"/>
      <c r="VUK512" s="329"/>
      <c r="VUL512" s="329"/>
      <c r="VUM512" s="329"/>
      <c r="VUN512" s="329"/>
      <c r="VUO512" s="329"/>
      <c r="VUP512" s="329"/>
      <c r="VUQ512" s="329"/>
      <c r="VUR512" s="329"/>
      <c r="VUS512" s="329"/>
      <c r="VUT512" s="329"/>
      <c r="VUU512" s="329"/>
      <c r="VUV512" s="329"/>
      <c r="VUW512" s="329"/>
      <c r="VUX512" s="329"/>
      <c r="VUY512" s="329"/>
      <c r="VUZ512" s="329"/>
      <c r="VVA512" s="329"/>
      <c r="VVB512" s="329"/>
      <c r="VVC512" s="329"/>
      <c r="VVD512" s="329"/>
      <c r="VVE512" s="329"/>
      <c r="VVF512" s="329"/>
      <c r="VVG512" s="329"/>
      <c r="VVH512" s="329"/>
      <c r="VVI512" s="329"/>
      <c r="VVJ512" s="329"/>
      <c r="VVK512" s="329"/>
      <c r="VVL512" s="329"/>
      <c r="VVM512" s="329"/>
      <c r="VVN512" s="329"/>
      <c r="VVO512" s="329"/>
      <c r="VVP512" s="329"/>
      <c r="VVQ512" s="329"/>
      <c r="VVR512" s="329"/>
      <c r="VVS512" s="329"/>
      <c r="VVT512" s="329"/>
      <c r="VVU512" s="329"/>
      <c r="VVV512" s="329"/>
      <c r="VVW512" s="329"/>
      <c r="VVX512" s="329"/>
      <c r="VVY512" s="329"/>
      <c r="VVZ512" s="329"/>
      <c r="VWA512" s="329"/>
      <c r="VWB512" s="329"/>
      <c r="VWC512" s="329"/>
      <c r="VWD512" s="329"/>
      <c r="VWE512" s="329"/>
      <c r="VWF512" s="329"/>
      <c r="VWG512" s="329"/>
      <c r="VWH512" s="329"/>
      <c r="VWI512" s="329"/>
      <c r="VWJ512" s="329"/>
      <c r="VWK512" s="329"/>
      <c r="VWL512" s="329"/>
      <c r="VWM512" s="329"/>
      <c r="VWN512" s="329"/>
      <c r="VWO512" s="329"/>
      <c r="VWP512" s="329"/>
      <c r="VWQ512" s="329"/>
      <c r="VWR512" s="329"/>
      <c r="VWS512" s="329"/>
      <c r="VWT512" s="329"/>
      <c r="VWU512" s="329"/>
      <c r="VWV512" s="329"/>
      <c r="VWW512" s="329"/>
      <c r="VWX512" s="329"/>
      <c r="VWY512" s="329"/>
      <c r="VWZ512" s="329"/>
      <c r="VXA512" s="329"/>
      <c r="VXB512" s="329"/>
      <c r="VXC512" s="329"/>
      <c r="VXD512" s="329"/>
      <c r="VXE512" s="329"/>
      <c r="VXF512" s="329"/>
      <c r="VXG512" s="329"/>
      <c r="VXH512" s="329"/>
      <c r="VXI512" s="329"/>
      <c r="VXJ512" s="329"/>
      <c r="VXK512" s="329"/>
      <c r="VXL512" s="329"/>
      <c r="VXM512" s="329"/>
      <c r="VXN512" s="329"/>
      <c r="VXO512" s="329"/>
      <c r="VXP512" s="329"/>
      <c r="VXQ512" s="329"/>
      <c r="VXR512" s="329"/>
      <c r="VXS512" s="329"/>
      <c r="VXT512" s="329"/>
      <c r="VXU512" s="329"/>
      <c r="VXV512" s="329"/>
      <c r="VXW512" s="329"/>
      <c r="VXX512" s="329"/>
      <c r="VXY512" s="329"/>
      <c r="VXZ512" s="329"/>
      <c r="VYA512" s="329"/>
      <c r="VYB512" s="329"/>
      <c r="VYC512" s="329"/>
      <c r="VYD512" s="329"/>
      <c r="VYE512" s="329"/>
      <c r="VYF512" s="329"/>
      <c r="VYG512" s="329"/>
      <c r="VYH512" s="329"/>
      <c r="VYI512" s="329"/>
      <c r="VYJ512" s="329"/>
      <c r="VYK512" s="329"/>
      <c r="VYL512" s="329"/>
      <c r="VYM512" s="329"/>
      <c r="VYN512" s="329"/>
      <c r="VYO512" s="329"/>
      <c r="VYP512" s="329"/>
      <c r="VYQ512" s="329"/>
      <c r="VYR512" s="329"/>
      <c r="VYS512" s="329"/>
      <c r="VYT512" s="329"/>
      <c r="VYU512" s="329"/>
      <c r="VYV512" s="329"/>
      <c r="VYW512" s="329"/>
      <c r="VYX512" s="329"/>
      <c r="VYY512" s="329"/>
      <c r="VYZ512" s="329"/>
      <c r="VZA512" s="329"/>
      <c r="VZB512" s="329"/>
      <c r="VZC512" s="329"/>
      <c r="VZD512" s="329"/>
      <c r="VZE512" s="329"/>
      <c r="VZF512" s="329"/>
      <c r="VZG512" s="329"/>
      <c r="VZH512" s="329"/>
      <c r="VZI512" s="329"/>
      <c r="VZJ512" s="329"/>
      <c r="VZK512" s="329"/>
      <c r="VZL512" s="329"/>
      <c r="VZM512" s="329"/>
      <c r="VZN512" s="329"/>
      <c r="VZO512" s="329"/>
      <c r="VZP512" s="329"/>
      <c r="VZQ512" s="329"/>
      <c r="VZR512" s="329"/>
      <c r="VZS512" s="329"/>
      <c r="VZT512" s="329"/>
      <c r="VZU512" s="329"/>
      <c r="VZV512" s="329"/>
      <c r="VZW512" s="329"/>
      <c r="VZX512" s="329"/>
      <c r="VZY512" s="329"/>
      <c r="VZZ512" s="329"/>
      <c r="WAA512" s="329"/>
      <c r="WAB512" s="329"/>
      <c r="WAC512" s="329"/>
      <c r="WAD512" s="329"/>
      <c r="WAE512" s="329"/>
      <c r="WAF512" s="329"/>
      <c r="WAG512" s="329"/>
      <c r="WAH512" s="329"/>
      <c r="WAI512" s="329"/>
      <c r="WAJ512" s="329"/>
      <c r="WAK512" s="329"/>
      <c r="WAL512" s="329"/>
      <c r="WAM512" s="329"/>
      <c r="WAN512" s="329"/>
      <c r="WAO512" s="329"/>
      <c r="WAP512" s="329"/>
      <c r="WAQ512" s="329"/>
      <c r="WAR512" s="329"/>
      <c r="WAS512" s="329"/>
      <c r="WAT512" s="329"/>
      <c r="WAU512" s="329"/>
      <c r="WAV512" s="329"/>
      <c r="WAW512" s="329"/>
      <c r="WAX512" s="329"/>
      <c r="WAY512" s="329"/>
      <c r="WAZ512" s="329"/>
      <c r="WBA512" s="329"/>
      <c r="WBB512" s="329"/>
      <c r="WBC512" s="329"/>
      <c r="WBD512" s="329"/>
      <c r="WBE512" s="329"/>
      <c r="WBF512" s="329"/>
      <c r="WBG512" s="329"/>
      <c r="WBH512" s="329"/>
      <c r="WBI512" s="329"/>
      <c r="WBJ512" s="329"/>
      <c r="WBK512" s="329"/>
      <c r="WBL512" s="329"/>
      <c r="WBM512" s="329"/>
      <c r="WBN512" s="329"/>
      <c r="WBO512" s="329"/>
      <c r="WBP512" s="329"/>
      <c r="WBQ512" s="329"/>
      <c r="WBR512" s="329"/>
      <c r="WBS512" s="329"/>
      <c r="WBT512" s="329"/>
      <c r="WBU512" s="329"/>
      <c r="WBV512" s="329"/>
      <c r="WBW512" s="329"/>
      <c r="WBX512" s="329"/>
      <c r="WBY512" s="329"/>
      <c r="WBZ512" s="329"/>
      <c r="WCA512" s="329"/>
      <c r="WCB512" s="329"/>
      <c r="WCC512" s="329"/>
      <c r="WCD512" s="329"/>
      <c r="WCE512" s="329"/>
      <c r="WCF512" s="329"/>
      <c r="WCG512" s="329"/>
      <c r="WCH512" s="329"/>
      <c r="WCI512" s="329"/>
      <c r="WCJ512" s="329"/>
      <c r="WCK512" s="329"/>
      <c r="WCL512" s="329"/>
      <c r="WCM512" s="329"/>
      <c r="WCN512" s="329"/>
      <c r="WCO512" s="329"/>
      <c r="WCP512" s="329"/>
      <c r="WCQ512" s="329"/>
      <c r="WCR512" s="329"/>
      <c r="WCS512" s="329"/>
      <c r="WCT512" s="329"/>
      <c r="WCU512" s="329"/>
      <c r="WCV512" s="329"/>
      <c r="WCW512" s="329"/>
      <c r="WCX512" s="329"/>
      <c r="WCY512" s="329"/>
      <c r="WCZ512" s="329"/>
      <c r="WDA512" s="329"/>
      <c r="WDB512" s="329"/>
      <c r="WDC512" s="329"/>
      <c r="WDD512" s="329"/>
      <c r="WDE512" s="329"/>
      <c r="WDF512" s="329"/>
      <c r="WDG512" s="329"/>
      <c r="WDH512" s="329"/>
      <c r="WDI512" s="329"/>
      <c r="WDJ512" s="329"/>
      <c r="WDK512" s="329"/>
      <c r="WDL512" s="329"/>
      <c r="WDM512" s="329"/>
      <c r="WDN512" s="329"/>
      <c r="WDO512" s="329"/>
      <c r="WDP512" s="329"/>
      <c r="WDQ512" s="329"/>
      <c r="WDR512" s="329"/>
      <c r="WDS512" s="329"/>
      <c r="WDT512" s="329"/>
      <c r="WDU512" s="329"/>
      <c r="WDV512" s="329"/>
      <c r="WDW512" s="329"/>
      <c r="WDX512" s="329"/>
      <c r="WDY512" s="329"/>
      <c r="WDZ512" s="329"/>
      <c r="WEA512" s="329"/>
      <c r="WEB512" s="329"/>
      <c r="WEC512" s="329"/>
      <c r="WED512" s="329"/>
      <c r="WEE512" s="329"/>
      <c r="WEF512" s="329"/>
      <c r="WEG512" s="329"/>
      <c r="WEH512" s="329"/>
      <c r="WEI512" s="329"/>
      <c r="WEJ512" s="329"/>
      <c r="WEK512" s="329"/>
      <c r="WEL512" s="329"/>
      <c r="WEM512" s="329"/>
      <c r="WEN512" s="329"/>
      <c r="WEO512" s="329"/>
      <c r="WEP512" s="329"/>
      <c r="WEQ512" s="329"/>
      <c r="WER512" s="329"/>
      <c r="WES512" s="329"/>
      <c r="WET512" s="329"/>
      <c r="WEU512" s="329"/>
      <c r="WEV512" s="329"/>
      <c r="WEW512" s="329"/>
      <c r="WEX512" s="329"/>
      <c r="WEY512" s="329"/>
      <c r="WEZ512" s="329"/>
      <c r="WFA512" s="329"/>
      <c r="WFB512" s="329"/>
      <c r="WFC512" s="329"/>
      <c r="WFD512" s="329"/>
      <c r="WFE512" s="329"/>
      <c r="WFF512" s="329"/>
      <c r="WFG512" s="329"/>
      <c r="WFH512" s="329"/>
      <c r="WFI512" s="329"/>
      <c r="WFJ512" s="329"/>
      <c r="WFK512" s="329"/>
      <c r="WFL512" s="329"/>
      <c r="WFM512" s="329"/>
      <c r="WFN512" s="329"/>
      <c r="WFO512" s="329"/>
      <c r="WFP512" s="329"/>
      <c r="WFQ512" s="329"/>
      <c r="WFR512" s="329"/>
      <c r="WFS512" s="329"/>
      <c r="WFT512" s="329"/>
      <c r="WFU512" s="329"/>
      <c r="WFV512" s="329"/>
      <c r="WFW512" s="329"/>
      <c r="WFX512" s="329"/>
      <c r="WFY512" s="329"/>
      <c r="WFZ512" s="329"/>
      <c r="WGA512" s="329"/>
      <c r="WGB512" s="329"/>
      <c r="WGC512" s="329"/>
      <c r="WGD512" s="329"/>
      <c r="WGE512" s="329"/>
      <c r="WGF512" s="329"/>
      <c r="WGG512" s="329"/>
      <c r="WGH512" s="329"/>
      <c r="WGI512" s="329"/>
      <c r="WGJ512" s="329"/>
      <c r="WGK512" s="329"/>
      <c r="WGL512" s="329"/>
      <c r="WGM512" s="329"/>
      <c r="WGN512" s="329"/>
      <c r="WGO512" s="329"/>
      <c r="WGP512" s="329"/>
      <c r="WGQ512" s="329"/>
      <c r="WGR512" s="329"/>
      <c r="WGS512" s="329"/>
      <c r="WGT512" s="329"/>
      <c r="WGU512" s="329"/>
      <c r="WGV512" s="329"/>
      <c r="WGW512" s="329"/>
      <c r="WGX512" s="329"/>
      <c r="WGY512" s="329"/>
      <c r="WGZ512" s="329"/>
      <c r="WHA512" s="329"/>
      <c r="WHB512" s="329"/>
      <c r="WHC512" s="329"/>
      <c r="WHD512" s="329"/>
      <c r="WHE512" s="329"/>
      <c r="WHF512" s="329"/>
      <c r="WHG512" s="329"/>
      <c r="WHH512" s="329"/>
      <c r="WHI512" s="329"/>
      <c r="WHJ512" s="329"/>
      <c r="WHK512" s="329"/>
      <c r="WHL512" s="329"/>
      <c r="WHM512" s="329"/>
      <c r="WHN512" s="329"/>
      <c r="WHO512" s="329"/>
      <c r="WHP512" s="329"/>
      <c r="WHQ512" s="329"/>
      <c r="WHR512" s="329"/>
      <c r="WHS512" s="329"/>
      <c r="WHT512" s="329"/>
      <c r="WHU512" s="329"/>
      <c r="WHV512" s="329"/>
      <c r="WHW512" s="329"/>
      <c r="WHX512" s="329"/>
      <c r="WHY512" s="329"/>
      <c r="WHZ512" s="329"/>
      <c r="WIA512" s="329"/>
      <c r="WIB512" s="329"/>
      <c r="WIC512" s="329"/>
      <c r="WID512" s="329"/>
      <c r="WIE512" s="329"/>
      <c r="WIF512" s="329"/>
      <c r="WIG512" s="329"/>
      <c r="WIH512" s="329"/>
      <c r="WII512" s="329"/>
      <c r="WIJ512" s="329"/>
      <c r="WIK512" s="329"/>
      <c r="WIL512" s="329"/>
      <c r="WIM512" s="329"/>
      <c r="WIN512" s="329"/>
      <c r="WIO512" s="329"/>
      <c r="WIP512" s="329"/>
      <c r="WIQ512" s="329"/>
      <c r="WIR512" s="329"/>
      <c r="WIS512" s="329"/>
      <c r="WIT512" s="329"/>
      <c r="WIU512" s="329"/>
      <c r="WIV512" s="329"/>
      <c r="WIW512" s="329"/>
      <c r="WIX512" s="329"/>
      <c r="WIY512" s="329"/>
      <c r="WIZ512" s="329"/>
      <c r="WJA512" s="329"/>
      <c r="WJB512" s="329"/>
      <c r="WJC512" s="329"/>
      <c r="WJD512" s="329"/>
      <c r="WJE512" s="329"/>
      <c r="WJF512" s="329"/>
      <c r="WJG512" s="329"/>
      <c r="WJH512" s="329"/>
      <c r="WJI512" s="329"/>
      <c r="WJJ512" s="329"/>
      <c r="WJK512" s="329"/>
      <c r="WJL512" s="329"/>
      <c r="WJM512" s="329"/>
      <c r="WJN512" s="329"/>
      <c r="WJO512" s="329"/>
      <c r="WJP512" s="329"/>
      <c r="WJQ512" s="329"/>
      <c r="WJR512" s="329"/>
      <c r="WJS512" s="329"/>
      <c r="WJT512" s="329"/>
      <c r="WJU512" s="329"/>
      <c r="WJV512" s="329"/>
      <c r="WJW512" s="329"/>
      <c r="WJX512" s="329"/>
      <c r="WJY512" s="329"/>
      <c r="WJZ512" s="329"/>
      <c r="WKA512" s="329"/>
      <c r="WKB512" s="329"/>
      <c r="WKC512" s="329"/>
      <c r="WKD512" s="329"/>
      <c r="WKE512" s="329"/>
      <c r="WKF512" s="329"/>
      <c r="WKG512" s="329"/>
      <c r="WKH512" s="329"/>
      <c r="WKI512" s="329"/>
      <c r="WKJ512" s="329"/>
      <c r="WKK512" s="329"/>
      <c r="WKL512" s="329"/>
      <c r="WKM512" s="329"/>
      <c r="WKN512" s="329"/>
      <c r="WKO512" s="329"/>
      <c r="WKP512" s="329"/>
      <c r="WKQ512" s="329"/>
      <c r="WKR512" s="329"/>
      <c r="WKS512" s="329"/>
      <c r="WKT512" s="329"/>
      <c r="WKU512" s="329"/>
      <c r="WKV512" s="329"/>
      <c r="WKW512" s="329"/>
      <c r="WKX512" s="329"/>
      <c r="WKY512" s="329"/>
      <c r="WKZ512" s="329"/>
      <c r="WLA512" s="329"/>
      <c r="WLB512" s="329"/>
      <c r="WLC512" s="329"/>
      <c r="WLD512" s="329"/>
      <c r="WLE512" s="329"/>
      <c r="WLF512" s="329"/>
      <c r="WLG512" s="329"/>
      <c r="WLH512" s="329"/>
      <c r="WLI512" s="329"/>
      <c r="WLJ512" s="329"/>
      <c r="WLK512" s="329"/>
      <c r="WLL512" s="329"/>
      <c r="WLM512" s="329"/>
      <c r="WLN512" s="329"/>
      <c r="WLO512" s="329"/>
      <c r="WLP512" s="329"/>
      <c r="WLQ512" s="329"/>
      <c r="WLR512" s="329"/>
      <c r="WLS512" s="329"/>
      <c r="WLT512" s="329"/>
      <c r="WLU512" s="329"/>
      <c r="WLV512" s="329"/>
      <c r="WLW512" s="329"/>
      <c r="WLX512" s="329"/>
      <c r="WLY512" s="329"/>
      <c r="WLZ512" s="329"/>
      <c r="WMA512" s="329"/>
      <c r="WMB512" s="329"/>
      <c r="WMC512" s="329"/>
      <c r="WMD512" s="329"/>
      <c r="WME512" s="329"/>
      <c r="WMF512" s="329"/>
      <c r="WMG512" s="329"/>
      <c r="WMH512" s="329"/>
      <c r="WMI512" s="329"/>
      <c r="WMJ512" s="329"/>
      <c r="WMK512" s="329"/>
      <c r="WML512" s="329"/>
      <c r="WMM512" s="329"/>
      <c r="WMN512" s="329"/>
      <c r="WMO512" s="329"/>
      <c r="WMP512" s="329"/>
      <c r="WMQ512" s="329"/>
      <c r="WMR512" s="329"/>
      <c r="WMS512" s="329"/>
      <c r="WMT512" s="329"/>
      <c r="WMU512" s="329"/>
      <c r="WMV512" s="329"/>
      <c r="WMW512" s="329"/>
      <c r="WMX512" s="329"/>
      <c r="WMY512" s="329"/>
      <c r="WMZ512" s="329"/>
      <c r="WNA512" s="329"/>
      <c r="WNB512" s="329"/>
      <c r="WNC512" s="329"/>
      <c r="WND512" s="329"/>
      <c r="WNE512" s="329"/>
      <c r="WNF512" s="329"/>
      <c r="WNG512" s="329"/>
      <c r="WNH512" s="329"/>
      <c r="WNI512" s="329"/>
      <c r="WNJ512" s="329"/>
      <c r="WNK512" s="329"/>
      <c r="WNL512" s="329"/>
      <c r="WNM512" s="329"/>
      <c r="WNN512" s="329"/>
      <c r="WNO512" s="329"/>
      <c r="WNP512" s="329"/>
      <c r="WNQ512" s="329"/>
      <c r="WNR512" s="329"/>
      <c r="WNS512" s="329"/>
      <c r="WNT512" s="329"/>
      <c r="WNU512" s="329"/>
      <c r="WNV512" s="329"/>
      <c r="WNW512" s="329"/>
      <c r="WNX512" s="329"/>
      <c r="WNY512" s="329"/>
      <c r="WNZ512" s="329"/>
      <c r="WOA512" s="329"/>
      <c r="WOB512" s="329"/>
      <c r="WOC512" s="329"/>
      <c r="WOD512" s="329"/>
      <c r="WOE512" s="329"/>
      <c r="WOF512" s="329"/>
      <c r="WOG512" s="329"/>
      <c r="WOH512" s="329"/>
      <c r="WOI512" s="329"/>
      <c r="WOJ512" s="329"/>
      <c r="WOK512" s="329"/>
      <c r="WOL512" s="329"/>
      <c r="WOM512" s="329"/>
      <c r="WON512" s="329"/>
      <c r="WOO512" s="329"/>
      <c r="WOP512" s="329"/>
      <c r="WOQ512" s="329"/>
      <c r="WOR512" s="329"/>
      <c r="WOS512" s="329"/>
      <c r="WOT512" s="329"/>
      <c r="WOU512" s="329"/>
      <c r="WOV512" s="329"/>
      <c r="WOW512" s="329"/>
      <c r="WOX512" s="329"/>
      <c r="WOY512" s="329"/>
      <c r="WOZ512" s="329"/>
      <c r="WPA512" s="329"/>
      <c r="WPB512" s="329"/>
      <c r="WPC512" s="329"/>
      <c r="WPD512" s="329"/>
      <c r="WPE512" s="329"/>
      <c r="WPF512" s="329"/>
      <c r="WPG512" s="329"/>
      <c r="WPH512" s="329"/>
      <c r="WPI512" s="329"/>
      <c r="WPJ512" s="329"/>
      <c r="WPK512" s="329"/>
      <c r="WPL512" s="329"/>
      <c r="WPM512" s="329"/>
      <c r="WPN512" s="329"/>
      <c r="WPO512" s="329"/>
      <c r="WPP512" s="329"/>
      <c r="WPQ512" s="329"/>
      <c r="WPR512" s="329"/>
      <c r="WPS512" s="329"/>
      <c r="WPT512" s="329"/>
      <c r="WPU512" s="329"/>
      <c r="WPV512" s="329"/>
      <c r="WPW512" s="329"/>
      <c r="WPX512" s="329"/>
      <c r="WPY512" s="329"/>
      <c r="WPZ512" s="329"/>
      <c r="WQA512" s="329"/>
      <c r="WQB512" s="329"/>
      <c r="WQC512" s="329"/>
      <c r="WQD512" s="329"/>
      <c r="WQE512" s="329"/>
      <c r="WQF512" s="329"/>
      <c r="WQG512" s="329"/>
      <c r="WQH512" s="329"/>
      <c r="WQI512" s="329"/>
      <c r="WQJ512" s="329"/>
      <c r="WQK512" s="329"/>
      <c r="WQL512" s="329"/>
      <c r="WQM512" s="329"/>
      <c r="WQN512" s="329"/>
      <c r="WQO512" s="329"/>
      <c r="WQP512" s="329"/>
      <c r="WQQ512" s="329"/>
      <c r="WQR512" s="329"/>
      <c r="WQS512" s="329"/>
      <c r="WQT512" s="329"/>
      <c r="WQU512" s="329"/>
      <c r="WQV512" s="329"/>
      <c r="WQW512" s="329"/>
      <c r="WQX512" s="329"/>
      <c r="WQY512" s="329"/>
      <c r="WQZ512" s="329"/>
      <c r="WRA512" s="329"/>
      <c r="WRB512" s="329"/>
      <c r="WRC512" s="329"/>
      <c r="WRD512" s="329"/>
      <c r="WRE512" s="329"/>
      <c r="WRF512" s="329"/>
      <c r="WRG512" s="329"/>
      <c r="WRH512" s="329"/>
      <c r="WRI512" s="329"/>
      <c r="WRJ512" s="329"/>
      <c r="WRK512" s="329"/>
      <c r="WRL512" s="329"/>
      <c r="WRM512" s="329"/>
      <c r="WRN512" s="329"/>
      <c r="WRO512" s="329"/>
      <c r="WRP512" s="329"/>
      <c r="WRQ512" s="329"/>
      <c r="WRR512" s="329"/>
      <c r="WRS512" s="329"/>
      <c r="WRT512" s="329"/>
      <c r="WRU512" s="329"/>
      <c r="WRV512" s="329"/>
      <c r="WRW512" s="329"/>
      <c r="WRX512" s="329"/>
      <c r="WRY512" s="329"/>
      <c r="WRZ512" s="329"/>
      <c r="WSA512" s="329"/>
      <c r="WSB512" s="329"/>
      <c r="WSC512" s="329"/>
      <c r="WSD512" s="329"/>
      <c r="WSE512" s="329"/>
      <c r="WSF512" s="329"/>
      <c r="WSG512" s="329"/>
      <c r="WSH512" s="329"/>
      <c r="WSI512" s="329"/>
      <c r="WSJ512" s="329"/>
      <c r="WSK512" s="329"/>
      <c r="WSL512" s="329"/>
      <c r="WSM512" s="329"/>
      <c r="WSN512" s="329"/>
      <c r="WSO512" s="329"/>
      <c r="WSP512" s="329"/>
      <c r="WSQ512" s="329"/>
      <c r="WSR512" s="329"/>
      <c r="WSS512" s="329"/>
      <c r="WST512" s="329"/>
      <c r="WSU512" s="329"/>
      <c r="WSV512" s="329"/>
      <c r="WSW512" s="329"/>
      <c r="WSX512" s="329"/>
      <c r="WSY512" s="329"/>
      <c r="WSZ512" s="329"/>
      <c r="WTA512" s="329"/>
      <c r="WTB512" s="329"/>
      <c r="WTC512" s="329"/>
      <c r="WTD512" s="329"/>
      <c r="WTE512" s="329"/>
      <c r="WTF512" s="329"/>
      <c r="WTG512" s="329"/>
      <c r="WTH512" s="329"/>
      <c r="WTI512" s="329"/>
      <c r="WTJ512" s="329"/>
      <c r="WTK512" s="329"/>
      <c r="WTL512" s="329"/>
      <c r="WTM512" s="329"/>
      <c r="WTN512" s="329"/>
      <c r="WTO512" s="329"/>
      <c r="WTP512" s="329"/>
      <c r="WTQ512" s="329"/>
      <c r="WTR512" s="329"/>
      <c r="WTS512" s="329"/>
      <c r="WTT512" s="329"/>
      <c r="WTU512" s="329"/>
      <c r="WTV512" s="329"/>
      <c r="WTW512" s="329"/>
      <c r="WTX512" s="329"/>
      <c r="WTY512" s="329"/>
      <c r="WTZ512" s="329"/>
      <c r="WUA512" s="329"/>
      <c r="WUB512" s="329"/>
      <c r="WUC512" s="329"/>
      <c r="WUD512" s="329"/>
      <c r="WUE512" s="329"/>
      <c r="WUF512" s="329"/>
      <c r="WUG512" s="329"/>
      <c r="WUH512" s="329"/>
      <c r="WUI512" s="329"/>
      <c r="WUJ512" s="329"/>
      <c r="WUK512" s="329"/>
      <c r="WUL512" s="329"/>
      <c r="WUM512" s="329"/>
      <c r="WUN512" s="329"/>
      <c r="WUO512" s="329"/>
      <c r="WUP512" s="329"/>
      <c r="WUQ512" s="329"/>
      <c r="WUR512" s="329"/>
      <c r="WUS512" s="329"/>
      <c r="WUT512" s="329"/>
      <c r="WUU512" s="329"/>
      <c r="WUV512" s="329"/>
      <c r="WUW512" s="329"/>
      <c r="WUX512" s="329"/>
      <c r="WUY512" s="329"/>
      <c r="WUZ512" s="329"/>
      <c r="WVA512" s="329"/>
      <c r="WVB512" s="329"/>
      <c r="WVC512" s="329"/>
      <c r="WVD512" s="329"/>
      <c r="WVE512" s="329"/>
      <c r="WVF512" s="329"/>
      <c r="WVG512" s="329"/>
      <c r="WVH512" s="329"/>
      <c r="WVI512" s="329"/>
      <c r="WVJ512" s="329"/>
      <c r="WVK512" s="329"/>
      <c r="WVL512" s="329"/>
      <c r="WVM512" s="329"/>
      <c r="WVN512" s="329"/>
      <c r="WVO512" s="329"/>
      <c r="WVP512" s="329"/>
      <c r="WVQ512" s="329"/>
      <c r="WVR512" s="329"/>
      <c r="WVS512" s="329"/>
      <c r="WVT512" s="329"/>
      <c r="WVU512" s="329"/>
      <c r="WVV512" s="329"/>
      <c r="WVW512" s="329"/>
      <c r="WVX512" s="329"/>
      <c r="WVY512" s="329"/>
      <c r="WVZ512" s="329"/>
      <c r="WWA512" s="329"/>
      <c r="WWB512" s="329"/>
      <c r="WWC512" s="329"/>
      <c r="WWD512" s="329"/>
      <c r="WWE512" s="329"/>
      <c r="WWF512" s="329"/>
      <c r="WWG512" s="329"/>
      <c r="WWH512" s="329"/>
      <c r="WWI512" s="329"/>
      <c r="WWJ512" s="329"/>
      <c r="WWK512" s="329"/>
      <c r="WWL512" s="329"/>
      <c r="WWM512" s="329"/>
      <c r="WWN512" s="329"/>
      <c r="WWO512" s="329"/>
      <c r="WWP512" s="329"/>
      <c r="WWQ512" s="329"/>
      <c r="WWR512" s="329"/>
      <c r="WWS512" s="329"/>
      <c r="WWT512" s="329"/>
      <c r="WWU512" s="329"/>
      <c r="WWV512" s="329"/>
      <c r="WWW512" s="329"/>
      <c r="WWX512" s="329"/>
      <c r="WWY512" s="329"/>
      <c r="WWZ512" s="329"/>
      <c r="WXA512" s="329"/>
      <c r="WXB512" s="329"/>
      <c r="WXC512" s="329"/>
      <c r="WXD512" s="329"/>
      <c r="WXE512" s="329"/>
      <c r="WXF512" s="329"/>
      <c r="WXG512" s="329"/>
      <c r="WXH512" s="329"/>
      <c r="WXI512" s="329"/>
      <c r="WXJ512" s="329"/>
      <c r="WXK512" s="329"/>
      <c r="WXL512" s="329"/>
      <c r="WXM512" s="329"/>
      <c r="WXN512" s="329"/>
      <c r="WXO512" s="329"/>
      <c r="WXP512" s="329"/>
      <c r="WXQ512" s="329"/>
      <c r="WXR512" s="329"/>
      <c r="WXS512" s="329"/>
      <c r="WXT512" s="329"/>
      <c r="WXU512" s="329"/>
      <c r="WXV512" s="329"/>
      <c r="WXW512" s="329"/>
      <c r="WXX512" s="329"/>
      <c r="WXY512" s="329"/>
      <c r="WXZ512" s="329"/>
      <c r="WYA512" s="329"/>
      <c r="WYB512" s="329"/>
      <c r="WYC512" s="329"/>
      <c r="WYD512" s="329"/>
      <c r="WYE512" s="329"/>
      <c r="WYF512" s="329"/>
      <c r="WYG512" s="329"/>
      <c r="WYH512" s="329"/>
      <c r="WYI512" s="329"/>
      <c r="WYJ512" s="329"/>
      <c r="WYK512" s="329"/>
      <c r="WYL512" s="329"/>
      <c r="WYM512" s="329"/>
      <c r="WYN512" s="329"/>
      <c r="WYO512" s="329"/>
      <c r="WYP512" s="329"/>
      <c r="WYQ512" s="329"/>
      <c r="WYR512" s="329"/>
      <c r="WYS512" s="329"/>
      <c r="WYT512" s="329"/>
      <c r="WYU512" s="329"/>
      <c r="WYV512" s="329"/>
      <c r="WYW512" s="329"/>
      <c r="WYX512" s="329"/>
      <c r="WYY512" s="329"/>
      <c r="WYZ512" s="329"/>
      <c r="WZA512" s="329"/>
      <c r="WZB512" s="329"/>
      <c r="WZC512" s="329"/>
      <c r="WZD512" s="329"/>
      <c r="WZE512" s="329"/>
      <c r="WZF512" s="329"/>
      <c r="WZG512" s="329"/>
      <c r="WZH512" s="329"/>
      <c r="WZI512" s="329"/>
      <c r="WZJ512" s="329"/>
      <c r="WZK512" s="329"/>
      <c r="WZL512" s="329"/>
      <c r="WZM512" s="329"/>
      <c r="WZN512" s="329"/>
      <c r="WZO512" s="329"/>
      <c r="WZP512" s="329"/>
      <c r="WZQ512" s="329"/>
      <c r="WZR512" s="329"/>
      <c r="WZS512" s="329"/>
      <c r="WZT512" s="329"/>
      <c r="WZU512" s="329"/>
      <c r="WZV512" s="329"/>
      <c r="WZW512" s="329"/>
      <c r="WZX512" s="329"/>
      <c r="WZY512" s="329"/>
      <c r="WZZ512" s="329"/>
      <c r="XAA512" s="329"/>
      <c r="XAB512" s="329"/>
      <c r="XAC512" s="329"/>
      <c r="XAD512" s="329"/>
      <c r="XAE512" s="329"/>
      <c r="XAF512" s="329"/>
      <c r="XAG512" s="329"/>
      <c r="XAH512" s="329"/>
      <c r="XAI512" s="329"/>
      <c r="XAJ512" s="329"/>
      <c r="XAK512" s="329"/>
      <c r="XAL512" s="329"/>
      <c r="XAM512" s="329"/>
      <c r="XAN512" s="329"/>
      <c r="XAO512" s="329"/>
      <c r="XAP512" s="329"/>
      <c r="XAQ512" s="329"/>
      <c r="XAR512" s="329"/>
      <c r="XAS512" s="329"/>
      <c r="XAT512" s="329"/>
      <c r="XAU512" s="329"/>
      <c r="XAV512" s="329"/>
      <c r="XAW512" s="329"/>
      <c r="XAX512" s="329"/>
      <c r="XAY512" s="329"/>
      <c r="XAZ512" s="329"/>
      <c r="XBA512" s="329"/>
      <c r="XBB512" s="329"/>
      <c r="XBC512" s="329"/>
      <c r="XBD512" s="329"/>
      <c r="XBE512" s="329"/>
      <c r="XBF512" s="329"/>
      <c r="XBG512" s="329"/>
      <c r="XBH512" s="329"/>
      <c r="XBI512" s="329"/>
      <c r="XBJ512" s="329"/>
      <c r="XBK512" s="329"/>
      <c r="XBL512" s="329"/>
      <c r="XBM512" s="329"/>
      <c r="XBN512" s="329"/>
      <c r="XBO512" s="329"/>
      <c r="XBP512" s="329"/>
      <c r="XBQ512" s="329"/>
      <c r="XBR512" s="329"/>
      <c r="XBS512" s="329"/>
      <c r="XBT512" s="329"/>
      <c r="XBU512" s="329"/>
      <c r="XBV512" s="329"/>
      <c r="XBW512" s="329"/>
      <c r="XBX512" s="329"/>
      <c r="XBY512" s="329"/>
      <c r="XBZ512" s="329"/>
      <c r="XCA512" s="329"/>
      <c r="XCB512" s="329"/>
      <c r="XCC512" s="329"/>
      <c r="XCD512" s="329"/>
      <c r="XCE512" s="329"/>
      <c r="XCF512" s="329"/>
      <c r="XCG512" s="329"/>
      <c r="XCH512" s="329"/>
      <c r="XCI512" s="329"/>
      <c r="XCJ512" s="329"/>
      <c r="XCK512" s="329"/>
      <c r="XCL512" s="329"/>
      <c r="XCM512" s="329"/>
      <c r="XCN512" s="329"/>
      <c r="XCO512" s="329"/>
      <c r="XCP512" s="329"/>
      <c r="XCQ512" s="329"/>
      <c r="XCR512" s="329"/>
      <c r="XCS512" s="329"/>
      <c r="XCT512" s="329"/>
      <c r="XCU512" s="329"/>
      <c r="XCV512" s="329"/>
      <c r="XCW512" s="329"/>
      <c r="XCX512" s="329"/>
      <c r="XCY512" s="329"/>
      <c r="XCZ512" s="329"/>
      <c r="XDA512" s="329"/>
      <c r="XDB512" s="329"/>
      <c r="XDC512" s="329"/>
      <c r="XDD512" s="329"/>
      <c r="XDE512" s="329"/>
      <c r="XDF512" s="329"/>
      <c r="XDG512" s="329"/>
      <c r="XDH512" s="329"/>
      <c r="XDI512" s="329"/>
      <c r="XDJ512" s="329"/>
      <c r="XDK512" s="329"/>
      <c r="XDL512" s="329"/>
      <c r="XDM512" s="329"/>
      <c r="XDN512" s="329"/>
      <c r="XDO512" s="329"/>
      <c r="XDP512" s="329"/>
      <c r="XDQ512" s="329"/>
      <c r="XDR512" s="329"/>
      <c r="XDS512" s="329"/>
      <c r="XDT512" s="329"/>
      <c r="XDU512" s="329"/>
      <c r="XDV512" s="329"/>
      <c r="XDW512" s="329"/>
      <c r="XDX512" s="329"/>
      <c r="XDY512" s="329"/>
      <c r="XDZ512" s="329"/>
      <c r="XEA512" s="329"/>
      <c r="XEB512" s="329"/>
      <c r="XEC512" s="329"/>
      <c r="XED512" s="329"/>
      <c r="XEE512" s="329"/>
      <c r="XEF512" s="329"/>
      <c r="XEG512" s="329"/>
      <c r="XEH512" s="329"/>
      <c r="XEI512" s="329"/>
      <c r="XEJ512" s="329"/>
      <c r="XEK512" s="329"/>
      <c r="XEL512" s="329"/>
      <c r="XEM512" s="329"/>
      <c r="XEN512" s="329"/>
      <c r="XEO512" s="329"/>
      <c r="XEP512" s="329"/>
      <c r="XEQ512" s="329"/>
      <c r="XER512" s="329"/>
      <c r="XES512" s="329"/>
      <c r="XET512" s="329"/>
      <c r="XEU512" s="329"/>
      <c r="XEV512" s="329"/>
      <c r="XEW512" s="329"/>
      <c r="XEX512" s="329"/>
      <c r="XEY512" s="329"/>
      <c r="XEZ512" s="329"/>
      <c r="XFA512" s="329"/>
      <c r="XFB512" s="329"/>
      <c r="XFC512" s="329"/>
    </row>
    <row r="513" spans="1:16383" x14ac:dyDescent="0.2">
      <c r="A513" s="30">
        <v>52</v>
      </c>
      <c r="B513" s="364">
        <v>509</v>
      </c>
      <c r="C513" s="377" t="s">
        <v>76</v>
      </c>
      <c r="D513" s="365" t="s">
        <v>4098</v>
      </c>
      <c r="E513" s="366" t="s">
        <v>4962</v>
      </c>
      <c r="F513" s="366" t="s">
        <v>3748</v>
      </c>
      <c r="G513" s="376" t="s">
        <v>3925</v>
      </c>
      <c r="H513" s="382" t="s">
        <v>3923</v>
      </c>
      <c r="I513" s="329"/>
      <c r="J513" s="329"/>
      <c r="K513" s="329"/>
      <c r="L513" s="329"/>
      <c r="M513" s="329"/>
      <c r="N513" s="329"/>
      <c r="O513" s="329"/>
      <c r="P513" s="329"/>
      <c r="Q513" s="329"/>
      <c r="R513" s="329"/>
      <c r="S513" s="329"/>
      <c r="T513" s="329"/>
      <c r="U513" s="329"/>
      <c r="V513" s="329"/>
      <c r="W513" s="329"/>
      <c r="X513" s="329"/>
      <c r="Y513" s="329"/>
      <c r="Z513" s="329"/>
      <c r="AA513" s="329"/>
      <c r="AB513" s="329"/>
      <c r="AC513" s="329"/>
      <c r="AD513" s="329"/>
      <c r="AE513" s="329"/>
      <c r="AF513" s="329"/>
      <c r="AG513" s="329"/>
      <c r="AH513" s="329"/>
      <c r="AI513" s="329"/>
      <c r="AJ513" s="329"/>
      <c r="AK513" s="329"/>
      <c r="AL513" s="329"/>
      <c r="AM513" s="329"/>
      <c r="AN513" s="329"/>
      <c r="AO513" s="329"/>
      <c r="AP513" s="329"/>
      <c r="AQ513" s="329"/>
      <c r="AR513" s="329"/>
      <c r="AS513" s="329"/>
      <c r="AT513" s="329"/>
      <c r="AU513" s="329"/>
      <c r="AV513" s="329"/>
      <c r="AW513" s="329"/>
      <c r="AX513" s="329"/>
      <c r="AY513" s="329"/>
      <c r="AZ513" s="329"/>
      <c r="BA513" s="329"/>
      <c r="BB513" s="329"/>
      <c r="BC513" s="329"/>
      <c r="BD513" s="329"/>
      <c r="BE513" s="329"/>
      <c r="BF513" s="329"/>
      <c r="BG513" s="329"/>
      <c r="BH513" s="329"/>
      <c r="BI513" s="329"/>
      <c r="BJ513" s="329"/>
      <c r="BK513" s="329"/>
      <c r="BL513" s="329"/>
      <c r="BM513" s="329"/>
      <c r="BN513" s="329"/>
      <c r="BO513" s="329"/>
      <c r="BP513" s="329"/>
      <c r="BQ513" s="329"/>
      <c r="BR513" s="329"/>
      <c r="BS513" s="329"/>
      <c r="BT513" s="329"/>
      <c r="BU513" s="329"/>
      <c r="BV513" s="329"/>
      <c r="BW513" s="329"/>
      <c r="BX513" s="329"/>
      <c r="BY513" s="329"/>
      <c r="BZ513" s="329"/>
      <c r="CA513" s="329"/>
      <c r="CB513" s="329"/>
      <c r="CC513" s="329"/>
      <c r="CD513" s="329"/>
      <c r="CE513" s="329"/>
      <c r="CF513" s="329"/>
      <c r="CG513" s="329"/>
      <c r="CH513" s="329"/>
      <c r="CI513" s="329"/>
      <c r="CJ513" s="329"/>
      <c r="CK513" s="329"/>
      <c r="CL513" s="329"/>
      <c r="CM513" s="329"/>
      <c r="CN513" s="329"/>
      <c r="CO513" s="329"/>
      <c r="CP513" s="329"/>
      <c r="CQ513" s="329"/>
      <c r="CR513" s="329"/>
      <c r="CS513" s="329"/>
      <c r="CT513" s="329"/>
      <c r="CU513" s="329"/>
      <c r="CV513" s="329"/>
      <c r="CW513" s="329"/>
      <c r="CX513" s="329"/>
      <c r="CY513" s="329"/>
      <c r="CZ513" s="329"/>
      <c r="DA513" s="329"/>
      <c r="DB513" s="329"/>
      <c r="DC513" s="329"/>
      <c r="DD513" s="329"/>
      <c r="DE513" s="329"/>
      <c r="DF513" s="329"/>
      <c r="DG513" s="329"/>
      <c r="DH513" s="329"/>
      <c r="DI513" s="329"/>
      <c r="DJ513" s="329"/>
      <c r="DK513" s="329"/>
      <c r="DL513" s="329"/>
      <c r="DM513" s="329"/>
      <c r="DN513" s="329"/>
      <c r="DO513" s="329"/>
      <c r="DP513" s="329"/>
      <c r="DQ513" s="329"/>
      <c r="DR513" s="329"/>
      <c r="DS513" s="329"/>
      <c r="DT513" s="329"/>
      <c r="DU513" s="329"/>
      <c r="DV513" s="329"/>
      <c r="DW513" s="329"/>
      <c r="DX513" s="329"/>
      <c r="DY513" s="329"/>
      <c r="DZ513" s="329"/>
      <c r="EA513" s="329"/>
      <c r="EB513" s="329"/>
      <c r="EC513" s="329"/>
      <c r="ED513" s="329"/>
      <c r="EE513" s="329"/>
      <c r="EF513" s="329"/>
      <c r="EG513" s="329"/>
      <c r="EH513" s="329"/>
      <c r="EI513" s="329"/>
      <c r="EJ513" s="329"/>
      <c r="EK513" s="329"/>
      <c r="EL513" s="329"/>
      <c r="EM513" s="329"/>
      <c r="EN513" s="329"/>
      <c r="EO513" s="329"/>
      <c r="EP513" s="329"/>
      <c r="EQ513" s="329"/>
      <c r="ER513" s="329"/>
      <c r="ES513" s="329"/>
      <c r="ET513" s="329"/>
      <c r="EU513" s="329"/>
      <c r="EV513" s="329"/>
      <c r="EW513" s="329"/>
      <c r="EX513" s="329"/>
      <c r="EY513" s="329"/>
      <c r="EZ513" s="329"/>
      <c r="FA513" s="329"/>
      <c r="FB513" s="329"/>
      <c r="FC513" s="329"/>
      <c r="FD513" s="329"/>
      <c r="FE513" s="329"/>
      <c r="FF513" s="329"/>
      <c r="FG513" s="329"/>
      <c r="FH513" s="329"/>
      <c r="FI513" s="329"/>
      <c r="FJ513" s="329"/>
      <c r="FK513" s="329"/>
      <c r="FL513" s="329"/>
      <c r="FM513" s="329"/>
      <c r="FN513" s="329"/>
      <c r="FO513" s="329"/>
      <c r="FP513" s="329"/>
      <c r="FQ513" s="329"/>
      <c r="FR513" s="329"/>
      <c r="FS513" s="329"/>
      <c r="FT513" s="329"/>
      <c r="FU513" s="329"/>
      <c r="FV513" s="329"/>
      <c r="FW513" s="329"/>
      <c r="FX513" s="329"/>
      <c r="FY513" s="329"/>
      <c r="FZ513" s="329"/>
      <c r="GA513" s="329"/>
      <c r="GB513" s="329"/>
      <c r="GC513" s="329"/>
      <c r="GD513" s="329"/>
      <c r="GE513" s="329"/>
      <c r="GF513" s="329"/>
      <c r="GG513" s="329"/>
      <c r="GH513" s="329"/>
      <c r="GI513" s="329"/>
      <c r="GJ513" s="329"/>
      <c r="GK513" s="329"/>
      <c r="GL513" s="329"/>
      <c r="GM513" s="329"/>
      <c r="GN513" s="329"/>
      <c r="GO513" s="329"/>
      <c r="GP513" s="329"/>
      <c r="GQ513" s="329"/>
      <c r="GR513" s="329"/>
      <c r="GS513" s="329"/>
      <c r="GT513" s="329"/>
      <c r="GU513" s="329"/>
      <c r="GV513" s="329"/>
      <c r="GW513" s="329"/>
      <c r="GX513" s="329"/>
      <c r="GY513" s="329"/>
      <c r="GZ513" s="329"/>
      <c r="HA513" s="329"/>
      <c r="HB513" s="329"/>
      <c r="HC513" s="329"/>
      <c r="HD513" s="329"/>
      <c r="HE513" s="329"/>
      <c r="HF513" s="329"/>
      <c r="HG513" s="329"/>
      <c r="HH513" s="329"/>
      <c r="HI513" s="329"/>
      <c r="HJ513" s="329"/>
      <c r="HK513" s="329"/>
      <c r="HL513" s="329"/>
      <c r="HM513" s="329"/>
      <c r="HN513" s="329"/>
      <c r="HO513" s="329"/>
      <c r="HP513" s="329"/>
      <c r="HQ513" s="329"/>
      <c r="HR513" s="329"/>
      <c r="HS513" s="329"/>
      <c r="HT513" s="329"/>
      <c r="HU513" s="329"/>
      <c r="HV513" s="329"/>
      <c r="HW513" s="329"/>
      <c r="HX513" s="329"/>
      <c r="HY513" s="329"/>
      <c r="HZ513" s="329"/>
      <c r="IA513" s="329"/>
      <c r="IB513" s="329"/>
      <c r="IC513" s="329"/>
      <c r="ID513" s="329"/>
      <c r="IE513" s="329"/>
      <c r="IF513" s="329"/>
      <c r="IG513" s="329"/>
      <c r="IH513" s="329"/>
      <c r="II513" s="329"/>
      <c r="IJ513" s="329"/>
      <c r="IK513" s="329"/>
      <c r="IL513" s="329"/>
      <c r="IM513" s="329"/>
      <c r="IN513" s="329"/>
      <c r="IO513" s="329"/>
      <c r="IP513" s="329"/>
      <c r="IQ513" s="329"/>
      <c r="IR513" s="329"/>
      <c r="IS513" s="329"/>
      <c r="IT513" s="329"/>
      <c r="IU513" s="329"/>
      <c r="IV513" s="329"/>
      <c r="IW513" s="329"/>
      <c r="IX513" s="329"/>
      <c r="IY513" s="329"/>
      <c r="IZ513" s="329"/>
      <c r="JA513" s="329"/>
      <c r="JB513" s="329"/>
      <c r="JC513" s="329"/>
      <c r="JD513" s="329"/>
      <c r="JE513" s="329"/>
      <c r="JF513" s="329"/>
      <c r="JG513" s="329"/>
      <c r="JH513" s="329"/>
      <c r="JI513" s="329"/>
      <c r="JJ513" s="329"/>
      <c r="JK513" s="329"/>
      <c r="JL513" s="329"/>
      <c r="JM513" s="329"/>
      <c r="JN513" s="329"/>
      <c r="JO513" s="329"/>
      <c r="JP513" s="329"/>
      <c r="JQ513" s="329"/>
      <c r="JR513" s="329"/>
      <c r="JS513" s="329"/>
      <c r="JT513" s="329"/>
      <c r="JU513" s="329"/>
      <c r="JV513" s="329"/>
      <c r="JW513" s="329"/>
      <c r="JX513" s="329"/>
      <c r="JY513" s="329"/>
      <c r="JZ513" s="329"/>
      <c r="KA513" s="329"/>
      <c r="KB513" s="329"/>
      <c r="KC513" s="329"/>
      <c r="KD513" s="329"/>
      <c r="KE513" s="329"/>
      <c r="KF513" s="329"/>
      <c r="KG513" s="329"/>
      <c r="KH513" s="329"/>
      <c r="KI513" s="329"/>
      <c r="KJ513" s="329"/>
      <c r="KK513" s="329"/>
      <c r="KL513" s="329"/>
      <c r="KM513" s="329"/>
      <c r="KN513" s="329"/>
      <c r="KO513" s="329"/>
      <c r="KP513" s="329"/>
      <c r="KQ513" s="329"/>
      <c r="KR513" s="329"/>
      <c r="KS513" s="329"/>
      <c r="KT513" s="329"/>
      <c r="KU513" s="329"/>
      <c r="KV513" s="329"/>
      <c r="KW513" s="329"/>
      <c r="KX513" s="329"/>
      <c r="KY513" s="329"/>
      <c r="KZ513" s="329"/>
      <c r="LA513" s="329"/>
      <c r="LB513" s="329"/>
      <c r="LC513" s="329"/>
      <c r="LD513" s="329"/>
      <c r="LE513" s="329"/>
      <c r="LF513" s="329"/>
      <c r="LG513" s="329"/>
      <c r="LH513" s="329"/>
      <c r="LI513" s="329"/>
      <c r="LJ513" s="329"/>
      <c r="LK513" s="329"/>
      <c r="LL513" s="329"/>
      <c r="LM513" s="329"/>
      <c r="LN513" s="329"/>
      <c r="LO513" s="329"/>
      <c r="LP513" s="329"/>
      <c r="LQ513" s="329"/>
      <c r="LR513" s="329"/>
      <c r="LS513" s="329"/>
      <c r="LT513" s="329"/>
      <c r="LU513" s="329"/>
      <c r="LV513" s="329"/>
      <c r="LW513" s="329"/>
      <c r="LX513" s="329"/>
      <c r="LY513" s="329"/>
      <c r="LZ513" s="329"/>
      <c r="MA513" s="329"/>
      <c r="MB513" s="329"/>
      <c r="MC513" s="329"/>
      <c r="MD513" s="329"/>
      <c r="ME513" s="329"/>
      <c r="MF513" s="329"/>
      <c r="MG513" s="329"/>
      <c r="MH513" s="329"/>
      <c r="MI513" s="329"/>
      <c r="MJ513" s="329"/>
      <c r="MK513" s="329"/>
      <c r="ML513" s="329"/>
      <c r="MM513" s="329"/>
      <c r="MN513" s="329"/>
      <c r="MO513" s="329"/>
      <c r="MP513" s="329"/>
      <c r="MQ513" s="329"/>
      <c r="MR513" s="329"/>
      <c r="MS513" s="329"/>
      <c r="MT513" s="329"/>
      <c r="MU513" s="329"/>
      <c r="MV513" s="329"/>
      <c r="MW513" s="329"/>
      <c r="MX513" s="329"/>
      <c r="MY513" s="329"/>
      <c r="MZ513" s="329"/>
      <c r="NA513" s="329"/>
      <c r="NB513" s="329"/>
      <c r="NC513" s="329"/>
      <c r="ND513" s="329"/>
      <c r="NE513" s="329"/>
      <c r="NF513" s="329"/>
      <c r="NG513" s="329"/>
      <c r="NH513" s="329"/>
      <c r="NI513" s="329"/>
      <c r="NJ513" s="329"/>
      <c r="NK513" s="329"/>
      <c r="NL513" s="329"/>
      <c r="NM513" s="329"/>
      <c r="NN513" s="329"/>
      <c r="NO513" s="329"/>
      <c r="NP513" s="329"/>
      <c r="NQ513" s="329"/>
      <c r="NR513" s="329"/>
      <c r="NS513" s="329"/>
      <c r="NT513" s="329"/>
      <c r="NU513" s="329"/>
      <c r="NV513" s="329"/>
      <c r="NW513" s="329"/>
      <c r="NX513" s="329"/>
      <c r="NY513" s="329"/>
      <c r="NZ513" s="329"/>
      <c r="OA513" s="329"/>
      <c r="OB513" s="329"/>
      <c r="OC513" s="329"/>
      <c r="OD513" s="329"/>
      <c r="OE513" s="329"/>
      <c r="OF513" s="329"/>
      <c r="OG513" s="329"/>
      <c r="OH513" s="329"/>
      <c r="OI513" s="329"/>
      <c r="OJ513" s="329"/>
      <c r="OK513" s="329"/>
      <c r="OL513" s="329"/>
      <c r="OM513" s="329"/>
      <c r="ON513" s="329"/>
      <c r="OO513" s="329"/>
      <c r="OP513" s="329"/>
      <c r="OQ513" s="329"/>
      <c r="OR513" s="329"/>
      <c r="OS513" s="329"/>
      <c r="OT513" s="329"/>
      <c r="OU513" s="329"/>
      <c r="OV513" s="329"/>
      <c r="OW513" s="329"/>
      <c r="OX513" s="329"/>
      <c r="OY513" s="329"/>
      <c r="OZ513" s="329"/>
      <c r="PA513" s="329"/>
      <c r="PB513" s="329"/>
      <c r="PC513" s="329"/>
      <c r="PD513" s="329"/>
      <c r="PE513" s="329"/>
      <c r="PF513" s="329"/>
      <c r="PG513" s="329"/>
      <c r="PH513" s="329"/>
      <c r="PI513" s="329"/>
      <c r="PJ513" s="329"/>
      <c r="PK513" s="329"/>
      <c r="PL513" s="329"/>
      <c r="PM513" s="329"/>
      <c r="PN513" s="329"/>
      <c r="PO513" s="329"/>
      <c r="PP513" s="329"/>
      <c r="PQ513" s="329"/>
      <c r="PR513" s="329"/>
      <c r="PS513" s="329"/>
      <c r="PT513" s="329"/>
      <c r="PU513" s="329"/>
      <c r="PV513" s="329"/>
      <c r="PW513" s="329"/>
      <c r="PX513" s="329"/>
      <c r="PY513" s="329"/>
      <c r="PZ513" s="329"/>
      <c r="QA513" s="329"/>
      <c r="QB513" s="329"/>
      <c r="QC513" s="329"/>
      <c r="QD513" s="329"/>
      <c r="QE513" s="329"/>
      <c r="QF513" s="329"/>
      <c r="QG513" s="329"/>
      <c r="QH513" s="329"/>
      <c r="QI513" s="329"/>
      <c r="QJ513" s="329"/>
      <c r="QK513" s="329"/>
      <c r="QL513" s="329"/>
      <c r="QM513" s="329"/>
      <c r="QN513" s="329"/>
      <c r="QO513" s="329"/>
      <c r="QP513" s="329"/>
      <c r="QQ513" s="329"/>
      <c r="QR513" s="329"/>
      <c r="QS513" s="329"/>
      <c r="QT513" s="329"/>
      <c r="QU513" s="329"/>
      <c r="QV513" s="329"/>
      <c r="QW513" s="329"/>
      <c r="QX513" s="329"/>
      <c r="QY513" s="329"/>
      <c r="QZ513" s="329"/>
      <c r="RA513" s="329"/>
      <c r="RB513" s="329"/>
      <c r="RC513" s="329"/>
      <c r="RD513" s="329"/>
      <c r="RE513" s="329"/>
      <c r="RF513" s="329"/>
      <c r="RG513" s="329"/>
      <c r="RH513" s="329"/>
      <c r="RI513" s="329"/>
      <c r="RJ513" s="329"/>
      <c r="RK513" s="329"/>
      <c r="RL513" s="329"/>
      <c r="RM513" s="329"/>
      <c r="RN513" s="329"/>
      <c r="RO513" s="329"/>
      <c r="RP513" s="329"/>
      <c r="RQ513" s="329"/>
      <c r="RR513" s="329"/>
      <c r="RS513" s="329"/>
      <c r="RT513" s="329"/>
      <c r="RU513" s="329"/>
      <c r="RV513" s="329"/>
      <c r="RW513" s="329"/>
      <c r="RX513" s="329"/>
      <c r="RY513" s="329"/>
      <c r="RZ513" s="329"/>
      <c r="SA513" s="329"/>
      <c r="SB513" s="329"/>
      <c r="SC513" s="329"/>
      <c r="SD513" s="329"/>
      <c r="SE513" s="329"/>
      <c r="SF513" s="329"/>
      <c r="SG513" s="329"/>
      <c r="SH513" s="329"/>
      <c r="SI513" s="329"/>
      <c r="SJ513" s="329"/>
      <c r="SK513" s="329"/>
      <c r="SL513" s="329"/>
      <c r="SM513" s="329"/>
      <c r="SN513" s="329"/>
      <c r="SO513" s="329"/>
      <c r="SP513" s="329"/>
      <c r="SQ513" s="329"/>
      <c r="SR513" s="329"/>
      <c r="SS513" s="329"/>
      <c r="ST513" s="329"/>
      <c r="SU513" s="329"/>
      <c r="SV513" s="329"/>
      <c r="SW513" s="329"/>
      <c r="SX513" s="329"/>
      <c r="SY513" s="329"/>
      <c r="SZ513" s="329"/>
      <c r="TA513" s="329"/>
      <c r="TB513" s="329"/>
      <c r="TC513" s="329"/>
      <c r="TD513" s="329"/>
      <c r="TE513" s="329"/>
      <c r="TF513" s="329"/>
      <c r="TG513" s="329"/>
      <c r="TH513" s="329"/>
      <c r="TI513" s="329"/>
      <c r="TJ513" s="329"/>
      <c r="TK513" s="329"/>
      <c r="TL513" s="329"/>
      <c r="TM513" s="329"/>
      <c r="TN513" s="329"/>
      <c r="TO513" s="329"/>
      <c r="TP513" s="329"/>
      <c r="TQ513" s="329"/>
      <c r="TR513" s="329"/>
      <c r="TS513" s="329"/>
      <c r="TT513" s="329"/>
      <c r="TU513" s="329"/>
      <c r="TV513" s="329"/>
      <c r="TW513" s="329"/>
      <c r="TX513" s="329"/>
      <c r="TY513" s="329"/>
      <c r="TZ513" s="329"/>
      <c r="UA513" s="329"/>
      <c r="UB513" s="329"/>
      <c r="UC513" s="329"/>
      <c r="UD513" s="329"/>
      <c r="UE513" s="329"/>
      <c r="UF513" s="329"/>
      <c r="UG513" s="329"/>
      <c r="UH513" s="329"/>
      <c r="UI513" s="329"/>
      <c r="UJ513" s="329"/>
      <c r="UK513" s="329"/>
      <c r="UL513" s="329"/>
      <c r="UM513" s="329"/>
      <c r="UN513" s="329"/>
      <c r="UO513" s="329"/>
      <c r="UP513" s="329"/>
      <c r="UQ513" s="329"/>
      <c r="UR513" s="329"/>
      <c r="US513" s="329"/>
      <c r="UT513" s="329"/>
      <c r="UU513" s="329"/>
      <c r="UV513" s="329"/>
      <c r="UW513" s="329"/>
      <c r="UX513" s="329"/>
      <c r="UY513" s="329"/>
      <c r="UZ513" s="329"/>
      <c r="VA513" s="329"/>
      <c r="VB513" s="329"/>
      <c r="VC513" s="329"/>
      <c r="VD513" s="329"/>
      <c r="VE513" s="329"/>
      <c r="VF513" s="329"/>
      <c r="VG513" s="329"/>
      <c r="VH513" s="329"/>
      <c r="VI513" s="329"/>
      <c r="VJ513" s="329"/>
      <c r="VK513" s="329"/>
      <c r="VL513" s="329"/>
      <c r="VM513" s="329"/>
      <c r="VN513" s="329"/>
      <c r="VO513" s="329"/>
      <c r="VP513" s="329"/>
      <c r="VQ513" s="329"/>
      <c r="VR513" s="329"/>
      <c r="VS513" s="329"/>
      <c r="VT513" s="329"/>
      <c r="VU513" s="329"/>
      <c r="VV513" s="329"/>
      <c r="VW513" s="329"/>
      <c r="VX513" s="329"/>
      <c r="VY513" s="329"/>
      <c r="VZ513" s="329"/>
      <c r="WA513" s="329"/>
      <c r="WB513" s="329"/>
      <c r="WC513" s="329"/>
      <c r="WD513" s="329"/>
      <c r="WE513" s="329"/>
      <c r="WF513" s="329"/>
      <c r="WG513" s="329"/>
      <c r="WH513" s="329"/>
      <c r="WI513" s="329"/>
      <c r="WJ513" s="329"/>
      <c r="WK513" s="329"/>
      <c r="WL513" s="329"/>
      <c r="WM513" s="329"/>
      <c r="WN513" s="329"/>
      <c r="WO513" s="329"/>
      <c r="WP513" s="329"/>
      <c r="WQ513" s="329"/>
      <c r="WR513" s="329"/>
      <c r="WS513" s="329"/>
      <c r="WT513" s="329"/>
      <c r="WU513" s="329"/>
      <c r="WV513" s="329"/>
      <c r="WW513" s="329"/>
      <c r="WX513" s="329"/>
      <c r="WY513" s="329"/>
      <c r="WZ513" s="329"/>
      <c r="XA513" s="329"/>
      <c r="XB513" s="329"/>
      <c r="XC513" s="329"/>
      <c r="XD513" s="329"/>
      <c r="XE513" s="329"/>
      <c r="XF513" s="329"/>
      <c r="XG513" s="329"/>
      <c r="XH513" s="329"/>
      <c r="XI513" s="329"/>
      <c r="XJ513" s="329"/>
      <c r="XK513" s="329"/>
      <c r="XL513" s="329"/>
      <c r="XM513" s="329"/>
      <c r="XN513" s="329"/>
      <c r="XO513" s="329"/>
      <c r="XP513" s="329"/>
      <c r="XQ513" s="329"/>
      <c r="XR513" s="329"/>
      <c r="XS513" s="329"/>
      <c r="XT513" s="329"/>
      <c r="XU513" s="329"/>
      <c r="XV513" s="329"/>
      <c r="XW513" s="329"/>
      <c r="XX513" s="329"/>
      <c r="XY513" s="329"/>
      <c r="XZ513" s="329"/>
      <c r="YA513" s="329"/>
      <c r="YB513" s="329"/>
      <c r="YC513" s="329"/>
      <c r="YD513" s="329"/>
      <c r="YE513" s="329"/>
      <c r="YF513" s="329"/>
      <c r="YG513" s="329"/>
      <c r="YH513" s="329"/>
      <c r="YI513" s="329"/>
      <c r="YJ513" s="329"/>
      <c r="YK513" s="329"/>
      <c r="YL513" s="329"/>
      <c r="YM513" s="329"/>
      <c r="YN513" s="329"/>
      <c r="YO513" s="329"/>
      <c r="YP513" s="329"/>
      <c r="YQ513" s="329"/>
      <c r="YR513" s="329"/>
      <c r="YS513" s="329"/>
      <c r="YT513" s="329"/>
      <c r="YU513" s="329"/>
      <c r="YV513" s="329"/>
      <c r="YW513" s="329"/>
      <c r="YX513" s="329"/>
      <c r="YY513" s="329"/>
      <c r="YZ513" s="329"/>
      <c r="ZA513" s="329"/>
      <c r="ZB513" s="329"/>
      <c r="ZC513" s="329"/>
      <c r="ZD513" s="329"/>
      <c r="ZE513" s="329"/>
      <c r="ZF513" s="329"/>
      <c r="ZG513" s="329"/>
      <c r="ZH513" s="329"/>
      <c r="ZI513" s="329"/>
      <c r="ZJ513" s="329"/>
      <c r="ZK513" s="329"/>
      <c r="ZL513" s="329"/>
      <c r="ZM513" s="329"/>
      <c r="ZN513" s="329"/>
      <c r="ZO513" s="329"/>
      <c r="ZP513" s="329"/>
      <c r="ZQ513" s="329"/>
      <c r="ZR513" s="329"/>
      <c r="ZS513" s="329"/>
      <c r="ZT513" s="329"/>
      <c r="ZU513" s="329"/>
      <c r="ZV513" s="329"/>
      <c r="ZW513" s="329"/>
      <c r="ZX513" s="329"/>
      <c r="ZY513" s="329"/>
      <c r="ZZ513" s="329"/>
      <c r="AAA513" s="329"/>
      <c r="AAB513" s="329"/>
      <c r="AAC513" s="329"/>
      <c r="AAD513" s="329"/>
      <c r="AAE513" s="329"/>
      <c r="AAF513" s="329"/>
      <c r="AAG513" s="329"/>
      <c r="AAH513" s="329"/>
      <c r="AAI513" s="329"/>
      <c r="AAJ513" s="329"/>
      <c r="AAK513" s="329"/>
      <c r="AAL513" s="329"/>
      <c r="AAM513" s="329"/>
      <c r="AAN513" s="329"/>
      <c r="AAO513" s="329"/>
      <c r="AAP513" s="329"/>
      <c r="AAQ513" s="329"/>
      <c r="AAR513" s="329"/>
      <c r="AAS513" s="329"/>
      <c r="AAT513" s="329"/>
      <c r="AAU513" s="329"/>
      <c r="AAV513" s="329"/>
      <c r="AAW513" s="329"/>
      <c r="AAX513" s="329"/>
      <c r="AAY513" s="329"/>
      <c r="AAZ513" s="329"/>
      <c r="ABA513" s="329"/>
      <c r="ABB513" s="329"/>
      <c r="ABC513" s="329"/>
      <c r="ABD513" s="329"/>
      <c r="ABE513" s="329"/>
      <c r="ABF513" s="329"/>
      <c r="ABG513" s="329"/>
      <c r="ABH513" s="329"/>
      <c r="ABI513" s="329"/>
      <c r="ABJ513" s="329"/>
      <c r="ABK513" s="329"/>
      <c r="ABL513" s="329"/>
      <c r="ABM513" s="329"/>
      <c r="ABN513" s="329"/>
      <c r="ABO513" s="329"/>
      <c r="ABP513" s="329"/>
      <c r="ABQ513" s="329"/>
      <c r="ABR513" s="329"/>
      <c r="ABS513" s="329"/>
      <c r="ABT513" s="329"/>
      <c r="ABU513" s="329"/>
      <c r="ABV513" s="329"/>
      <c r="ABW513" s="329"/>
      <c r="ABX513" s="329"/>
      <c r="ABY513" s="329"/>
      <c r="ABZ513" s="329"/>
      <c r="ACA513" s="329"/>
      <c r="ACB513" s="329"/>
      <c r="ACC513" s="329"/>
      <c r="ACD513" s="329"/>
      <c r="ACE513" s="329"/>
      <c r="ACF513" s="329"/>
      <c r="ACG513" s="329"/>
      <c r="ACH513" s="329"/>
      <c r="ACI513" s="329"/>
      <c r="ACJ513" s="329"/>
      <c r="ACK513" s="329"/>
      <c r="ACL513" s="329"/>
      <c r="ACM513" s="329"/>
      <c r="ACN513" s="329"/>
      <c r="ACO513" s="329"/>
      <c r="ACP513" s="329"/>
      <c r="ACQ513" s="329"/>
      <c r="ACR513" s="329"/>
      <c r="ACS513" s="329"/>
      <c r="ACT513" s="329"/>
      <c r="ACU513" s="329"/>
      <c r="ACV513" s="329"/>
      <c r="ACW513" s="329"/>
      <c r="ACX513" s="329"/>
      <c r="ACY513" s="329"/>
      <c r="ACZ513" s="329"/>
      <c r="ADA513" s="329"/>
      <c r="ADB513" s="329"/>
      <c r="ADC513" s="329"/>
      <c r="ADD513" s="329"/>
      <c r="ADE513" s="329"/>
      <c r="ADF513" s="329"/>
      <c r="ADG513" s="329"/>
      <c r="ADH513" s="329"/>
      <c r="ADI513" s="329"/>
      <c r="ADJ513" s="329"/>
      <c r="ADK513" s="329"/>
      <c r="ADL513" s="329"/>
      <c r="ADM513" s="329"/>
      <c r="ADN513" s="329"/>
      <c r="ADO513" s="329"/>
      <c r="ADP513" s="329"/>
      <c r="ADQ513" s="329"/>
      <c r="ADR513" s="329"/>
      <c r="ADS513" s="329"/>
      <c r="ADT513" s="329"/>
      <c r="ADU513" s="329"/>
      <c r="ADV513" s="329"/>
      <c r="ADW513" s="329"/>
      <c r="ADX513" s="329"/>
      <c r="ADY513" s="329"/>
      <c r="ADZ513" s="329"/>
      <c r="AEA513" s="329"/>
      <c r="AEB513" s="329"/>
      <c r="AEC513" s="329"/>
      <c r="AED513" s="329"/>
      <c r="AEE513" s="329"/>
      <c r="AEF513" s="329"/>
      <c r="AEG513" s="329"/>
      <c r="AEH513" s="329"/>
      <c r="AEI513" s="329"/>
      <c r="AEJ513" s="329"/>
      <c r="AEK513" s="329"/>
      <c r="AEL513" s="329"/>
      <c r="AEM513" s="329"/>
      <c r="AEN513" s="329"/>
      <c r="AEO513" s="329"/>
      <c r="AEP513" s="329"/>
      <c r="AEQ513" s="329"/>
      <c r="AER513" s="329"/>
      <c r="AES513" s="329"/>
      <c r="AET513" s="329"/>
      <c r="AEU513" s="329"/>
      <c r="AEV513" s="329"/>
      <c r="AEW513" s="329"/>
      <c r="AEX513" s="329"/>
      <c r="AEY513" s="329"/>
      <c r="AEZ513" s="329"/>
      <c r="AFA513" s="329"/>
      <c r="AFB513" s="329"/>
      <c r="AFC513" s="329"/>
      <c r="AFD513" s="329"/>
      <c r="AFE513" s="329"/>
      <c r="AFF513" s="329"/>
      <c r="AFG513" s="329"/>
      <c r="AFH513" s="329"/>
      <c r="AFI513" s="329"/>
      <c r="AFJ513" s="329"/>
      <c r="AFK513" s="329"/>
      <c r="AFL513" s="329"/>
      <c r="AFM513" s="329"/>
      <c r="AFN513" s="329"/>
      <c r="AFO513" s="329"/>
      <c r="AFP513" s="329"/>
      <c r="AFQ513" s="329"/>
      <c r="AFR513" s="329"/>
      <c r="AFS513" s="329"/>
      <c r="AFT513" s="329"/>
      <c r="AFU513" s="329"/>
      <c r="AFV513" s="329"/>
      <c r="AFW513" s="329"/>
      <c r="AFX513" s="329"/>
      <c r="AFY513" s="329"/>
      <c r="AFZ513" s="329"/>
      <c r="AGA513" s="329"/>
      <c r="AGB513" s="329"/>
      <c r="AGC513" s="329"/>
      <c r="AGD513" s="329"/>
      <c r="AGE513" s="329"/>
      <c r="AGF513" s="329"/>
      <c r="AGG513" s="329"/>
      <c r="AGH513" s="329"/>
      <c r="AGI513" s="329"/>
      <c r="AGJ513" s="329"/>
      <c r="AGK513" s="329"/>
      <c r="AGL513" s="329"/>
      <c r="AGM513" s="329"/>
      <c r="AGN513" s="329"/>
      <c r="AGO513" s="329"/>
      <c r="AGP513" s="329"/>
      <c r="AGQ513" s="329"/>
      <c r="AGR513" s="329"/>
      <c r="AGS513" s="329"/>
      <c r="AGT513" s="329"/>
      <c r="AGU513" s="329"/>
      <c r="AGV513" s="329"/>
      <c r="AGW513" s="329"/>
      <c r="AGX513" s="329"/>
      <c r="AGY513" s="329"/>
      <c r="AGZ513" s="329"/>
      <c r="AHA513" s="329"/>
      <c r="AHB513" s="329"/>
      <c r="AHC513" s="329"/>
      <c r="AHD513" s="329"/>
      <c r="AHE513" s="329"/>
      <c r="AHF513" s="329"/>
      <c r="AHG513" s="329"/>
      <c r="AHH513" s="329"/>
      <c r="AHI513" s="329"/>
      <c r="AHJ513" s="329"/>
      <c r="AHK513" s="329"/>
      <c r="AHL513" s="329"/>
      <c r="AHM513" s="329"/>
      <c r="AHN513" s="329"/>
      <c r="AHO513" s="329"/>
      <c r="AHP513" s="329"/>
      <c r="AHQ513" s="329"/>
      <c r="AHR513" s="329"/>
      <c r="AHS513" s="329"/>
      <c r="AHT513" s="329"/>
      <c r="AHU513" s="329"/>
      <c r="AHV513" s="329"/>
      <c r="AHW513" s="329"/>
      <c r="AHX513" s="329"/>
      <c r="AHY513" s="329"/>
      <c r="AHZ513" s="329"/>
      <c r="AIA513" s="329"/>
      <c r="AIB513" s="329"/>
      <c r="AIC513" s="329"/>
      <c r="AID513" s="329"/>
      <c r="AIE513" s="329"/>
      <c r="AIF513" s="329"/>
      <c r="AIG513" s="329"/>
      <c r="AIH513" s="329"/>
      <c r="AII513" s="329"/>
      <c r="AIJ513" s="329"/>
      <c r="AIK513" s="329"/>
      <c r="AIL513" s="329"/>
      <c r="AIM513" s="329"/>
      <c r="AIN513" s="329"/>
      <c r="AIO513" s="329"/>
      <c r="AIP513" s="329"/>
      <c r="AIQ513" s="329"/>
      <c r="AIR513" s="329"/>
      <c r="AIS513" s="329"/>
      <c r="AIT513" s="329"/>
      <c r="AIU513" s="329"/>
      <c r="AIV513" s="329"/>
      <c r="AIW513" s="329"/>
      <c r="AIX513" s="329"/>
      <c r="AIY513" s="329"/>
      <c r="AIZ513" s="329"/>
      <c r="AJA513" s="329"/>
      <c r="AJB513" s="329"/>
      <c r="AJC513" s="329"/>
      <c r="AJD513" s="329"/>
      <c r="AJE513" s="329"/>
      <c r="AJF513" s="329"/>
      <c r="AJG513" s="329"/>
      <c r="AJH513" s="329"/>
      <c r="AJI513" s="329"/>
      <c r="AJJ513" s="329"/>
      <c r="AJK513" s="329"/>
      <c r="AJL513" s="329"/>
      <c r="AJM513" s="329"/>
      <c r="AJN513" s="329"/>
      <c r="AJO513" s="329"/>
      <c r="AJP513" s="329"/>
      <c r="AJQ513" s="329"/>
      <c r="AJR513" s="329"/>
      <c r="AJS513" s="329"/>
      <c r="AJT513" s="329"/>
      <c r="AJU513" s="329"/>
      <c r="AJV513" s="329"/>
      <c r="AJW513" s="329"/>
      <c r="AJX513" s="329"/>
      <c r="AJY513" s="329"/>
      <c r="AJZ513" s="329"/>
      <c r="AKA513" s="329"/>
      <c r="AKB513" s="329"/>
      <c r="AKC513" s="329"/>
      <c r="AKD513" s="329"/>
      <c r="AKE513" s="329"/>
      <c r="AKF513" s="329"/>
      <c r="AKG513" s="329"/>
      <c r="AKH513" s="329"/>
      <c r="AKI513" s="329"/>
      <c r="AKJ513" s="329"/>
      <c r="AKK513" s="329"/>
      <c r="AKL513" s="329"/>
      <c r="AKM513" s="329"/>
      <c r="AKN513" s="329"/>
      <c r="AKO513" s="329"/>
      <c r="AKP513" s="329"/>
      <c r="AKQ513" s="329"/>
      <c r="AKR513" s="329"/>
      <c r="AKS513" s="329"/>
      <c r="AKT513" s="329"/>
      <c r="AKU513" s="329"/>
      <c r="AKV513" s="329"/>
      <c r="AKW513" s="329"/>
      <c r="AKX513" s="329"/>
      <c r="AKY513" s="329"/>
      <c r="AKZ513" s="329"/>
      <c r="ALA513" s="329"/>
      <c r="ALB513" s="329"/>
      <c r="ALC513" s="329"/>
      <c r="ALD513" s="329"/>
      <c r="ALE513" s="329"/>
      <c r="ALF513" s="329"/>
      <c r="ALG513" s="329"/>
      <c r="ALH513" s="329"/>
      <c r="ALI513" s="329"/>
      <c r="ALJ513" s="329"/>
      <c r="ALK513" s="329"/>
      <c r="ALL513" s="329"/>
      <c r="ALM513" s="329"/>
      <c r="ALN513" s="329"/>
      <c r="ALO513" s="329"/>
      <c r="ALP513" s="329"/>
      <c r="ALQ513" s="329"/>
      <c r="ALR513" s="329"/>
      <c r="ALS513" s="329"/>
      <c r="ALT513" s="329"/>
      <c r="ALU513" s="329"/>
      <c r="ALV513" s="329"/>
      <c r="ALW513" s="329"/>
      <c r="ALX513" s="329"/>
      <c r="ALY513" s="329"/>
      <c r="ALZ513" s="329"/>
      <c r="AMA513" s="329"/>
      <c r="AMB513" s="329"/>
      <c r="AMC513" s="329"/>
      <c r="AMD513" s="329"/>
      <c r="AME513" s="329"/>
      <c r="AMF513" s="329"/>
      <c r="AMG513" s="329"/>
      <c r="AMH513" s="329"/>
      <c r="AMI513" s="329"/>
      <c r="AMJ513" s="329"/>
      <c r="AMK513" s="329"/>
      <c r="AML513" s="329"/>
      <c r="AMM513" s="329"/>
      <c r="AMN513" s="329"/>
      <c r="AMO513" s="329"/>
      <c r="AMP513" s="329"/>
      <c r="AMQ513" s="329"/>
      <c r="AMR513" s="329"/>
      <c r="AMS513" s="329"/>
      <c r="AMT513" s="329"/>
      <c r="AMU513" s="329"/>
      <c r="AMV513" s="329"/>
      <c r="AMW513" s="329"/>
      <c r="AMX513" s="329"/>
      <c r="AMY513" s="329"/>
      <c r="AMZ513" s="329"/>
      <c r="ANA513" s="329"/>
      <c r="ANB513" s="329"/>
      <c r="ANC513" s="329"/>
      <c r="AND513" s="329"/>
      <c r="ANE513" s="329"/>
      <c r="ANF513" s="329"/>
      <c r="ANG513" s="329"/>
      <c r="ANH513" s="329"/>
      <c r="ANI513" s="329"/>
      <c r="ANJ513" s="329"/>
      <c r="ANK513" s="329"/>
      <c r="ANL513" s="329"/>
      <c r="ANM513" s="329"/>
      <c r="ANN513" s="329"/>
      <c r="ANO513" s="329"/>
      <c r="ANP513" s="329"/>
      <c r="ANQ513" s="329"/>
      <c r="ANR513" s="329"/>
      <c r="ANS513" s="329"/>
      <c r="ANT513" s="329"/>
      <c r="ANU513" s="329"/>
      <c r="ANV513" s="329"/>
      <c r="ANW513" s="329"/>
      <c r="ANX513" s="329"/>
      <c r="ANY513" s="329"/>
      <c r="ANZ513" s="329"/>
      <c r="AOA513" s="329"/>
      <c r="AOB513" s="329"/>
      <c r="AOC513" s="329"/>
      <c r="AOD513" s="329"/>
      <c r="AOE513" s="329"/>
      <c r="AOF513" s="329"/>
      <c r="AOG513" s="329"/>
      <c r="AOH513" s="329"/>
      <c r="AOI513" s="329"/>
      <c r="AOJ513" s="329"/>
      <c r="AOK513" s="329"/>
      <c r="AOL513" s="329"/>
      <c r="AOM513" s="329"/>
      <c r="AON513" s="329"/>
      <c r="AOO513" s="329"/>
      <c r="AOP513" s="329"/>
      <c r="AOQ513" s="329"/>
      <c r="AOR513" s="329"/>
      <c r="AOS513" s="329"/>
      <c r="AOT513" s="329"/>
      <c r="AOU513" s="329"/>
      <c r="AOV513" s="329"/>
      <c r="AOW513" s="329"/>
      <c r="AOX513" s="329"/>
      <c r="AOY513" s="329"/>
      <c r="AOZ513" s="329"/>
      <c r="APA513" s="329"/>
      <c r="APB513" s="329"/>
      <c r="APC513" s="329"/>
      <c r="APD513" s="329"/>
      <c r="APE513" s="329"/>
      <c r="APF513" s="329"/>
      <c r="APG513" s="329"/>
      <c r="APH513" s="329"/>
      <c r="API513" s="329"/>
      <c r="APJ513" s="329"/>
      <c r="APK513" s="329"/>
      <c r="APL513" s="329"/>
      <c r="APM513" s="329"/>
      <c r="APN513" s="329"/>
      <c r="APO513" s="329"/>
      <c r="APP513" s="329"/>
      <c r="APQ513" s="329"/>
      <c r="APR513" s="329"/>
      <c r="APS513" s="329"/>
      <c r="APT513" s="329"/>
      <c r="APU513" s="329"/>
      <c r="APV513" s="329"/>
      <c r="APW513" s="329"/>
      <c r="APX513" s="329"/>
      <c r="APY513" s="329"/>
      <c r="APZ513" s="329"/>
      <c r="AQA513" s="329"/>
      <c r="AQB513" s="329"/>
      <c r="AQC513" s="329"/>
      <c r="AQD513" s="329"/>
      <c r="AQE513" s="329"/>
      <c r="AQF513" s="329"/>
      <c r="AQG513" s="329"/>
      <c r="AQH513" s="329"/>
      <c r="AQI513" s="329"/>
      <c r="AQJ513" s="329"/>
      <c r="AQK513" s="329"/>
      <c r="AQL513" s="329"/>
      <c r="AQM513" s="329"/>
      <c r="AQN513" s="329"/>
      <c r="AQO513" s="329"/>
      <c r="AQP513" s="329"/>
      <c r="AQQ513" s="329"/>
      <c r="AQR513" s="329"/>
      <c r="AQS513" s="329"/>
      <c r="AQT513" s="329"/>
      <c r="AQU513" s="329"/>
      <c r="AQV513" s="329"/>
      <c r="AQW513" s="329"/>
      <c r="AQX513" s="329"/>
      <c r="AQY513" s="329"/>
      <c r="AQZ513" s="329"/>
      <c r="ARA513" s="329"/>
      <c r="ARB513" s="329"/>
      <c r="ARC513" s="329"/>
      <c r="ARD513" s="329"/>
      <c r="ARE513" s="329"/>
      <c r="ARF513" s="329"/>
      <c r="ARG513" s="329"/>
      <c r="ARH513" s="329"/>
      <c r="ARI513" s="329"/>
      <c r="ARJ513" s="329"/>
      <c r="ARK513" s="329"/>
      <c r="ARL513" s="329"/>
      <c r="ARM513" s="329"/>
      <c r="ARN513" s="329"/>
      <c r="ARO513" s="329"/>
      <c r="ARP513" s="329"/>
      <c r="ARQ513" s="329"/>
      <c r="ARR513" s="329"/>
      <c r="ARS513" s="329"/>
      <c r="ART513" s="329"/>
      <c r="ARU513" s="329"/>
      <c r="ARV513" s="329"/>
      <c r="ARW513" s="329"/>
      <c r="ARX513" s="329"/>
      <c r="ARY513" s="329"/>
      <c r="ARZ513" s="329"/>
      <c r="ASA513" s="329"/>
      <c r="ASB513" s="329"/>
      <c r="ASC513" s="329"/>
      <c r="ASD513" s="329"/>
      <c r="ASE513" s="329"/>
      <c r="ASF513" s="329"/>
      <c r="ASG513" s="329"/>
      <c r="ASH513" s="329"/>
      <c r="ASI513" s="329"/>
      <c r="ASJ513" s="329"/>
      <c r="ASK513" s="329"/>
      <c r="ASL513" s="329"/>
      <c r="ASM513" s="329"/>
      <c r="ASN513" s="329"/>
      <c r="ASO513" s="329"/>
      <c r="ASP513" s="329"/>
      <c r="ASQ513" s="329"/>
      <c r="ASR513" s="329"/>
      <c r="ASS513" s="329"/>
      <c r="AST513" s="329"/>
      <c r="ASU513" s="329"/>
      <c r="ASV513" s="329"/>
      <c r="ASW513" s="329"/>
      <c r="ASX513" s="329"/>
      <c r="ASY513" s="329"/>
      <c r="ASZ513" s="329"/>
      <c r="ATA513" s="329"/>
      <c r="ATB513" s="329"/>
      <c r="ATC513" s="329"/>
      <c r="ATD513" s="329"/>
      <c r="ATE513" s="329"/>
      <c r="ATF513" s="329"/>
      <c r="ATG513" s="329"/>
      <c r="ATH513" s="329"/>
      <c r="ATI513" s="329"/>
      <c r="ATJ513" s="329"/>
      <c r="ATK513" s="329"/>
      <c r="ATL513" s="329"/>
      <c r="ATM513" s="329"/>
      <c r="ATN513" s="329"/>
      <c r="ATO513" s="329"/>
      <c r="ATP513" s="329"/>
      <c r="ATQ513" s="329"/>
      <c r="ATR513" s="329"/>
      <c r="ATS513" s="329"/>
      <c r="ATT513" s="329"/>
      <c r="ATU513" s="329"/>
      <c r="ATV513" s="329"/>
      <c r="ATW513" s="329"/>
      <c r="ATX513" s="329"/>
      <c r="ATY513" s="329"/>
      <c r="ATZ513" s="329"/>
      <c r="AUA513" s="329"/>
      <c r="AUB513" s="329"/>
      <c r="AUC513" s="329"/>
      <c r="AUD513" s="329"/>
      <c r="AUE513" s="329"/>
      <c r="AUF513" s="329"/>
      <c r="AUG513" s="329"/>
      <c r="AUH513" s="329"/>
      <c r="AUI513" s="329"/>
      <c r="AUJ513" s="329"/>
      <c r="AUK513" s="329"/>
      <c r="AUL513" s="329"/>
      <c r="AUM513" s="329"/>
      <c r="AUN513" s="329"/>
      <c r="AUO513" s="329"/>
      <c r="AUP513" s="329"/>
      <c r="AUQ513" s="329"/>
      <c r="AUR513" s="329"/>
      <c r="AUS513" s="329"/>
      <c r="AUT513" s="329"/>
      <c r="AUU513" s="329"/>
      <c r="AUV513" s="329"/>
      <c r="AUW513" s="329"/>
      <c r="AUX513" s="329"/>
      <c r="AUY513" s="329"/>
      <c r="AUZ513" s="329"/>
      <c r="AVA513" s="329"/>
      <c r="AVB513" s="329"/>
      <c r="AVC513" s="329"/>
      <c r="AVD513" s="329"/>
      <c r="AVE513" s="329"/>
      <c r="AVF513" s="329"/>
      <c r="AVG513" s="329"/>
      <c r="AVH513" s="329"/>
      <c r="AVI513" s="329"/>
      <c r="AVJ513" s="329"/>
      <c r="AVK513" s="329"/>
      <c r="AVL513" s="329"/>
      <c r="AVM513" s="329"/>
      <c r="AVN513" s="329"/>
      <c r="AVO513" s="329"/>
      <c r="AVP513" s="329"/>
      <c r="AVQ513" s="329"/>
      <c r="AVR513" s="329"/>
      <c r="AVS513" s="329"/>
      <c r="AVT513" s="329"/>
      <c r="AVU513" s="329"/>
      <c r="AVV513" s="329"/>
      <c r="AVW513" s="329"/>
      <c r="AVX513" s="329"/>
      <c r="AVY513" s="329"/>
      <c r="AVZ513" s="329"/>
      <c r="AWA513" s="329"/>
      <c r="AWB513" s="329"/>
      <c r="AWC513" s="329"/>
      <c r="AWD513" s="329"/>
      <c r="AWE513" s="329"/>
      <c r="AWF513" s="329"/>
      <c r="AWG513" s="329"/>
      <c r="AWH513" s="329"/>
      <c r="AWI513" s="329"/>
      <c r="AWJ513" s="329"/>
      <c r="AWK513" s="329"/>
      <c r="AWL513" s="329"/>
      <c r="AWM513" s="329"/>
      <c r="AWN513" s="329"/>
      <c r="AWO513" s="329"/>
      <c r="AWP513" s="329"/>
      <c r="AWQ513" s="329"/>
      <c r="AWR513" s="329"/>
      <c r="AWS513" s="329"/>
      <c r="AWT513" s="329"/>
      <c r="AWU513" s="329"/>
      <c r="AWV513" s="329"/>
      <c r="AWW513" s="329"/>
      <c r="AWX513" s="329"/>
      <c r="AWY513" s="329"/>
      <c r="AWZ513" s="329"/>
      <c r="AXA513" s="329"/>
      <c r="AXB513" s="329"/>
      <c r="AXC513" s="329"/>
      <c r="AXD513" s="329"/>
      <c r="AXE513" s="329"/>
      <c r="AXF513" s="329"/>
      <c r="AXG513" s="329"/>
      <c r="AXH513" s="329"/>
      <c r="AXI513" s="329"/>
      <c r="AXJ513" s="329"/>
      <c r="AXK513" s="329"/>
      <c r="AXL513" s="329"/>
      <c r="AXM513" s="329"/>
      <c r="AXN513" s="329"/>
      <c r="AXO513" s="329"/>
      <c r="AXP513" s="329"/>
      <c r="AXQ513" s="329"/>
      <c r="AXR513" s="329"/>
      <c r="AXS513" s="329"/>
      <c r="AXT513" s="329"/>
      <c r="AXU513" s="329"/>
      <c r="AXV513" s="329"/>
      <c r="AXW513" s="329"/>
      <c r="AXX513" s="329"/>
      <c r="AXY513" s="329"/>
      <c r="AXZ513" s="329"/>
      <c r="AYA513" s="329"/>
      <c r="AYB513" s="329"/>
      <c r="AYC513" s="329"/>
      <c r="AYD513" s="329"/>
      <c r="AYE513" s="329"/>
      <c r="AYF513" s="329"/>
      <c r="AYG513" s="329"/>
      <c r="AYH513" s="329"/>
      <c r="AYI513" s="329"/>
      <c r="AYJ513" s="329"/>
      <c r="AYK513" s="329"/>
      <c r="AYL513" s="329"/>
      <c r="AYM513" s="329"/>
      <c r="AYN513" s="329"/>
      <c r="AYO513" s="329"/>
      <c r="AYP513" s="329"/>
      <c r="AYQ513" s="329"/>
      <c r="AYR513" s="329"/>
      <c r="AYS513" s="329"/>
      <c r="AYT513" s="329"/>
      <c r="AYU513" s="329"/>
      <c r="AYV513" s="329"/>
      <c r="AYW513" s="329"/>
      <c r="AYX513" s="329"/>
      <c r="AYY513" s="329"/>
      <c r="AYZ513" s="329"/>
      <c r="AZA513" s="329"/>
      <c r="AZB513" s="329"/>
      <c r="AZC513" s="329"/>
      <c r="AZD513" s="329"/>
      <c r="AZE513" s="329"/>
      <c r="AZF513" s="329"/>
      <c r="AZG513" s="329"/>
      <c r="AZH513" s="329"/>
      <c r="AZI513" s="329"/>
      <c r="AZJ513" s="329"/>
      <c r="AZK513" s="329"/>
      <c r="AZL513" s="329"/>
      <c r="AZM513" s="329"/>
      <c r="AZN513" s="329"/>
      <c r="AZO513" s="329"/>
      <c r="AZP513" s="329"/>
      <c r="AZQ513" s="329"/>
      <c r="AZR513" s="329"/>
      <c r="AZS513" s="329"/>
      <c r="AZT513" s="329"/>
      <c r="AZU513" s="329"/>
      <c r="AZV513" s="329"/>
      <c r="AZW513" s="329"/>
      <c r="AZX513" s="329"/>
      <c r="AZY513" s="329"/>
      <c r="AZZ513" s="329"/>
      <c r="BAA513" s="329"/>
      <c r="BAB513" s="329"/>
      <c r="BAC513" s="329"/>
      <c r="BAD513" s="329"/>
      <c r="BAE513" s="329"/>
      <c r="BAF513" s="329"/>
      <c r="BAG513" s="329"/>
      <c r="BAH513" s="329"/>
      <c r="BAI513" s="329"/>
      <c r="BAJ513" s="329"/>
      <c r="BAK513" s="329"/>
      <c r="BAL513" s="329"/>
      <c r="BAM513" s="329"/>
      <c r="BAN513" s="329"/>
      <c r="BAO513" s="329"/>
      <c r="BAP513" s="329"/>
      <c r="BAQ513" s="329"/>
      <c r="BAR513" s="329"/>
      <c r="BAS513" s="329"/>
      <c r="BAT513" s="329"/>
      <c r="BAU513" s="329"/>
      <c r="BAV513" s="329"/>
      <c r="BAW513" s="329"/>
      <c r="BAX513" s="329"/>
      <c r="BAY513" s="329"/>
      <c r="BAZ513" s="329"/>
      <c r="BBA513" s="329"/>
      <c r="BBB513" s="329"/>
      <c r="BBC513" s="329"/>
      <c r="BBD513" s="329"/>
      <c r="BBE513" s="329"/>
      <c r="BBF513" s="329"/>
      <c r="BBG513" s="329"/>
      <c r="BBH513" s="329"/>
      <c r="BBI513" s="329"/>
      <c r="BBJ513" s="329"/>
      <c r="BBK513" s="329"/>
      <c r="BBL513" s="329"/>
      <c r="BBM513" s="329"/>
      <c r="BBN513" s="329"/>
      <c r="BBO513" s="329"/>
      <c r="BBP513" s="329"/>
      <c r="BBQ513" s="329"/>
      <c r="BBR513" s="329"/>
      <c r="BBS513" s="329"/>
      <c r="BBT513" s="329"/>
      <c r="BBU513" s="329"/>
      <c r="BBV513" s="329"/>
      <c r="BBW513" s="329"/>
      <c r="BBX513" s="329"/>
      <c r="BBY513" s="329"/>
      <c r="BBZ513" s="329"/>
      <c r="BCA513" s="329"/>
      <c r="BCB513" s="329"/>
      <c r="BCC513" s="329"/>
      <c r="BCD513" s="329"/>
      <c r="BCE513" s="329"/>
      <c r="BCF513" s="329"/>
      <c r="BCG513" s="329"/>
      <c r="BCH513" s="329"/>
      <c r="BCI513" s="329"/>
      <c r="BCJ513" s="329"/>
      <c r="BCK513" s="329"/>
      <c r="BCL513" s="329"/>
      <c r="BCM513" s="329"/>
      <c r="BCN513" s="329"/>
      <c r="BCO513" s="329"/>
      <c r="BCP513" s="329"/>
      <c r="BCQ513" s="329"/>
      <c r="BCR513" s="329"/>
      <c r="BCS513" s="329"/>
      <c r="BCT513" s="329"/>
      <c r="BCU513" s="329"/>
      <c r="BCV513" s="329"/>
      <c r="BCW513" s="329"/>
      <c r="BCX513" s="329"/>
      <c r="BCY513" s="329"/>
      <c r="BCZ513" s="329"/>
      <c r="BDA513" s="329"/>
      <c r="BDB513" s="329"/>
      <c r="BDC513" s="329"/>
      <c r="BDD513" s="329"/>
      <c r="BDE513" s="329"/>
      <c r="BDF513" s="329"/>
      <c r="BDG513" s="329"/>
      <c r="BDH513" s="329"/>
      <c r="BDI513" s="329"/>
      <c r="BDJ513" s="329"/>
      <c r="BDK513" s="329"/>
      <c r="BDL513" s="329"/>
      <c r="BDM513" s="329"/>
      <c r="BDN513" s="329"/>
      <c r="BDO513" s="329"/>
      <c r="BDP513" s="329"/>
      <c r="BDQ513" s="329"/>
      <c r="BDR513" s="329"/>
      <c r="BDS513" s="329"/>
      <c r="BDT513" s="329"/>
      <c r="BDU513" s="329"/>
      <c r="BDV513" s="329"/>
      <c r="BDW513" s="329"/>
      <c r="BDX513" s="329"/>
      <c r="BDY513" s="329"/>
      <c r="BDZ513" s="329"/>
      <c r="BEA513" s="329"/>
      <c r="BEB513" s="329"/>
      <c r="BEC513" s="329"/>
      <c r="BED513" s="329"/>
      <c r="BEE513" s="329"/>
      <c r="BEF513" s="329"/>
      <c r="BEG513" s="329"/>
      <c r="BEH513" s="329"/>
      <c r="BEI513" s="329"/>
      <c r="BEJ513" s="329"/>
      <c r="BEK513" s="329"/>
      <c r="BEL513" s="329"/>
      <c r="BEM513" s="329"/>
      <c r="BEN513" s="329"/>
      <c r="BEO513" s="329"/>
      <c r="BEP513" s="329"/>
      <c r="BEQ513" s="329"/>
      <c r="BER513" s="329"/>
      <c r="BES513" s="329"/>
      <c r="BET513" s="329"/>
      <c r="BEU513" s="329"/>
      <c r="BEV513" s="329"/>
      <c r="BEW513" s="329"/>
      <c r="BEX513" s="329"/>
      <c r="BEY513" s="329"/>
      <c r="BEZ513" s="329"/>
      <c r="BFA513" s="329"/>
      <c r="BFB513" s="329"/>
      <c r="BFC513" s="329"/>
      <c r="BFD513" s="329"/>
      <c r="BFE513" s="329"/>
      <c r="BFF513" s="329"/>
      <c r="BFG513" s="329"/>
      <c r="BFH513" s="329"/>
      <c r="BFI513" s="329"/>
      <c r="BFJ513" s="329"/>
      <c r="BFK513" s="329"/>
      <c r="BFL513" s="329"/>
      <c r="BFM513" s="329"/>
      <c r="BFN513" s="329"/>
      <c r="BFO513" s="329"/>
      <c r="BFP513" s="329"/>
      <c r="BFQ513" s="329"/>
      <c r="BFR513" s="329"/>
      <c r="BFS513" s="329"/>
      <c r="BFT513" s="329"/>
      <c r="BFU513" s="329"/>
      <c r="BFV513" s="329"/>
      <c r="BFW513" s="329"/>
      <c r="BFX513" s="329"/>
      <c r="BFY513" s="329"/>
      <c r="BFZ513" s="329"/>
      <c r="BGA513" s="329"/>
      <c r="BGB513" s="329"/>
      <c r="BGC513" s="329"/>
      <c r="BGD513" s="329"/>
      <c r="BGE513" s="329"/>
      <c r="BGF513" s="329"/>
      <c r="BGG513" s="329"/>
      <c r="BGH513" s="329"/>
      <c r="BGI513" s="329"/>
      <c r="BGJ513" s="329"/>
      <c r="BGK513" s="329"/>
      <c r="BGL513" s="329"/>
      <c r="BGM513" s="329"/>
      <c r="BGN513" s="329"/>
      <c r="BGO513" s="329"/>
      <c r="BGP513" s="329"/>
      <c r="BGQ513" s="329"/>
      <c r="BGR513" s="329"/>
      <c r="BGS513" s="329"/>
      <c r="BGT513" s="329"/>
      <c r="BGU513" s="329"/>
      <c r="BGV513" s="329"/>
      <c r="BGW513" s="329"/>
      <c r="BGX513" s="329"/>
      <c r="BGY513" s="329"/>
      <c r="BGZ513" s="329"/>
      <c r="BHA513" s="329"/>
      <c r="BHB513" s="329"/>
      <c r="BHC513" s="329"/>
      <c r="BHD513" s="329"/>
      <c r="BHE513" s="329"/>
      <c r="BHF513" s="329"/>
      <c r="BHG513" s="329"/>
      <c r="BHH513" s="329"/>
      <c r="BHI513" s="329"/>
      <c r="BHJ513" s="329"/>
      <c r="BHK513" s="329"/>
      <c r="BHL513" s="329"/>
      <c r="BHM513" s="329"/>
      <c r="BHN513" s="329"/>
      <c r="BHO513" s="329"/>
      <c r="BHP513" s="329"/>
      <c r="BHQ513" s="329"/>
      <c r="BHR513" s="329"/>
      <c r="BHS513" s="329"/>
      <c r="BHT513" s="329"/>
      <c r="BHU513" s="329"/>
      <c r="BHV513" s="329"/>
      <c r="BHW513" s="329"/>
      <c r="BHX513" s="329"/>
      <c r="BHY513" s="329"/>
      <c r="BHZ513" s="329"/>
      <c r="BIA513" s="329"/>
      <c r="BIB513" s="329"/>
      <c r="BIC513" s="329"/>
      <c r="BID513" s="329"/>
      <c r="BIE513" s="329"/>
      <c r="BIF513" s="329"/>
      <c r="BIG513" s="329"/>
      <c r="BIH513" s="329"/>
      <c r="BII513" s="329"/>
      <c r="BIJ513" s="329"/>
      <c r="BIK513" s="329"/>
      <c r="BIL513" s="329"/>
      <c r="BIM513" s="329"/>
      <c r="BIN513" s="329"/>
      <c r="BIO513" s="329"/>
      <c r="BIP513" s="329"/>
      <c r="BIQ513" s="329"/>
      <c r="BIR513" s="329"/>
      <c r="BIS513" s="329"/>
      <c r="BIT513" s="329"/>
      <c r="BIU513" s="329"/>
      <c r="BIV513" s="329"/>
      <c r="BIW513" s="329"/>
      <c r="BIX513" s="329"/>
      <c r="BIY513" s="329"/>
      <c r="BIZ513" s="329"/>
      <c r="BJA513" s="329"/>
      <c r="BJB513" s="329"/>
      <c r="BJC513" s="329"/>
      <c r="BJD513" s="329"/>
      <c r="BJE513" s="329"/>
      <c r="BJF513" s="329"/>
      <c r="BJG513" s="329"/>
      <c r="BJH513" s="329"/>
      <c r="BJI513" s="329"/>
      <c r="BJJ513" s="329"/>
      <c r="BJK513" s="329"/>
      <c r="BJL513" s="329"/>
      <c r="BJM513" s="329"/>
      <c r="BJN513" s="329"/>
      <c r="BJO513" s="329"/>
      <c r="BJP513" s="329"/>
      <c r="BJQ513" s="329"/>
      <c r="BJR513" s="329"/>
      <c r="BJS513" s="329"/>
      <c r="BJT513" s="329"/>
      <c r="BJU513" s="329"/>
      <c r="BJV513" s="329"/>
      <c r="BJW513" s="329"/>
      <c r="BJX513" s="329"/>
      <c r="BJY513" s="329"/>
      <c r="BJZ513" s="329"/>
      <c r="BKA513" s="329"/>
      <c r="BKB513" s="329"/>
      <c r="BKC513" s="329"/>
      <c r="BKD513" s="329"/>
      <c r="BKE513" s="329"/>
      <c r="BKF513" s="329"/>
      <c r="BKG513" s="329"/>
      <c r="BKH513" s="329"/>
      <c r="BKI513" s="329"/>
      <c r="BKJ513" s="329"/>
      <c r="BKK513" s="329"/>
      <c r="BKL513" s="329"/>
      <c r="BKM513" s="329"/>
      <c r="BKN513" s="329"/>
      <c r="BKO513" s="329"/>
      <c r="BKP513" s="329"/>
      <c r="BKQ513" s="329"/>
      <c r="BKR513" s="329"/>
      <c r="BKS513" s="329"/>
      <c r="BKT513" s="329"/>
      <c r="BKU513" s="329"/>
      <c r="BKV513" s="329"/>
      <c r="BKW513" s="329"/>
      <c r="BKX513" s="329"/>
      <c r="BKY513" s="329"/>
      <c r="BKZ513" s="329"/>
      <c r="BLA513" s="329"/>
      <c r="BLB513" s="329"/>
      <c r="BLC513" s="329"/>
      <c r="BLD513" s="329"/>
      <c r="BLE513" s="329"/>
      <c r="BLF513" s="329"/>
      <c r="BLG513" s="329"/>
      <c r="BLH513" s="329"/>
      <c r="BLI513" s="329"/>
      <c r="BLJ513" s="329"/>
      <c r="BLK513" s="329"/>
      <c r="BLL513" s="329"/>
      <c r="BLM513" s="329"/>
      <c r="BLN513" s="329"/>
      <c r="BLO513" s="329"/>
      <c r="BLP513" s="329"/>
      <c r="BLQ513" s="329"/>
      <c r="BLR513" s="329"/>
      <c r="BLS513" s="329"/>
      <c r="BLT513" s="329"/>
      <c r="BLU513" s="329"/>
      <c r="BLV513" s="329"/>
      <c r="BLW513" s="329"/>
      <c r="BLX513" s="329"/>
      <c r="BLY513" s="329"/>
      <c r="BLZ513" s="329"/>
      <c r="BMA513" s="329"/>
      <c r="BMB513" s="329"/>
      <c r="BMC513" s="329"/>
      <c r="BMD513" s="329"/>
      <c r="BME513" s="329"/>
      <c r="BMF513" s="329"/>
      <c r="BMG513" s="329"/>
      <c r="BMH513" s="329"/>
      <c r="BMI513" s="329"/>
      <c r="BMJ513" s="329"/>
      <c r="BMK513" s="329"/>
      <c r="BML513" s="329"/>
      <c r="BMM513" s="329"/>
      <c r="BMN513" s="329"/>
      <c r="BMO513" s="329"/>
      <c r="BMP513" s="329"/>
      <c r="BMQ513" s="329"/>
      <c r="BMR513" s="329"/>
      <c r="BMS513" s="329"/>
      <c r="BMT513" s="329"/>
      <c r="BMU513" s="329"/>
      <c r="BMV513" s="329"/>
      <c r="BMW513" s="329"/>
      <c r="BMX513" s="329"/>
      <c r="BMY513" s="329"/>
      <c r="BMZ513" s="329"/>
      <c r="BNA513" s="329"/>
      <c r="BNB513" s="329"/>
      <c r="BNC513" s="329"/>
      <c r="BND513" s="329"/>
      <c r="BNE513" s="329"/>
      <c r="BNF513" s="329"/>
      <c r="BNG513" s="329"/>
      <c r="BNH513" s="329"/>
      <c r="BNI513" s="329"/>
      <c r="BNJ513" s="329"/>
      <c r="BNK513" s="329"/>
      <c r="BNL513" s="329"/>
      <c r="BNM513" s="329"/>
      <c r="BNN513" s="329"/>
      <c r="BNO513" s="329"/>
      <c r="BNP513" s="329"/>
      <c r="BNQ513" s="329"/>
      <c r="BNR513" s="329"/>
      <c r="BNS513" s="329"/>
      <c r="BNT513" s="329"/>
      <c r="BNU513" s="329"/>
      <c r="BNV513" s="329"/>
      <c r="BNW513" s="329"/>
      <c r="BNX513" s="329"/>
      <c r="BNY513" s="329"/>
      <c r="BNZ513" s="329"/>
      <c r="BOA513" s="329"/>
      <c r="BOB513" s="329"/>
      <c r="BOC513" s="329"/>
      <c r="BOD513" s="329"/>
      <c r="BOE513" s="329"/>
      <c r="BOF513" s="329"/>
      <c r="BOG513" s="329"/>
      <c r="BOH513" s="329"/>
      <c r="BOI513" s="329"/>
      <c r="BOJ513" s="329"/>
      <c r="BOK513" s="329"/>
      <c r="BOL513" s="329"/>
      <c r="BOM513" s="329"/>
      <c r="BON513" s="329"/>
      <c r="BOO513" s="329"/>
      <c r="BOP513" s="329"/>
      <c r="BOQ513" s="329"/>
      <c r="BOR513" s="329"/>
      <c r="BOS513" s="329"/>
      <c r="BOT513" s="329"/>
      <c r="BOU513" s="329"/>
      <c r="BOV513" s="329"/>
      <c r="BOW513" s="329"/>
      <c r="BOX513" s="329"/>
      <c r="BOY513" s="329"/>
      <c r="BOZ513" s="329"/>
      <c r="BPA513" s="329"/>
      <c r="BPB513" s="329"/>
      <c r="BPC513" s="329"/>
      <c r="BPD513" s="329"/>
      <c r="BPE513" s="329"/>
      <c r="BPF513" s="329"/>
      <c r="BPG513" s="329"/>
      <c r="BPH513" s="329"/>
      <c r="BPI513" s="329"/>
      <c r="BPJ513" s="329"/>
      <c r="BPK513" s="329"/>
      <c r="BPL513" s="329"/>
      <c r="BPM513" s="329"/>
      <c r="BPN513" s="329"/>
      <c r="BPO513" s="329"/>
      <c r="BPP513" s="329"/>
      <c r="BPQ513" s="329"/>
      <c r="BPR513" s="329"/>
      <c r="BPS513" s="329"/>
      <c r="BPT513" s="329"/>
      <c r="BPU513" s="329"/>
      <c r="BPV513" s="329"/>
      <c r="BPW513" s="329"/>
      <c r="BPX513" s="329"/>
      <c r="BPY513" s="329"/>
      <c r="BPZ513" s="329"/>
      <c r="BQA513" s="329"/>
      <c r="BQB513" s="329"/>
      <c r="BQC513" s="329"/>
      <c r="BQD513" s="329"/>
      <c r="BQE513" s="329"/>
      <c r="BQF513" s="329"/>
      <c r="BQG513" s="329"/>
      <c r="BQH513" s="329"/>
      <c r="BQI513" s="329"/>
      <c r="BQJ513" s="329"/>
      <c r="BQK513" s="329"/>
      <c r="BQL513" s="329"/>
      <c r="BQM513" s="329"/>
      <c r="BQN513" s="329"/>
      <c r="BQO513" s="329"/>
      <c r="BQP513" s="329"/>
      <c r="BQQ513" s="329"/>
      <c r="BQR513" s="329"/>
      <c r="BQS513" s="329"/>
      <c r="BQT513" s="329"/>
      <c r="BQU513" s="329"/>
      <c r="BQV513" s="329"/>
      <c r="BQW513" s="329"/>
      <c r="BQX513" s="329"/>
      <c r="BQY513" s="329"/>
      <c r="BQZ513" s="329"/>
      <c r="BRA513" s="329"/>
      <c r="BRB513" s="329"/>
      <c r="BRC513" s="329"/>
      <c r="BRD513" s="329"/>
      <c r="BRE513" s="329"/>
      <c r="BRF513" s="329"/>
      <c r="BRG513" s="329"/>
      <c r="BRH513" s="329"/>
      <c r="BRI513" s="329"/>
      <c r="BRJ513" s="329"/>
      <c r="BRK513" s="329"/>
      <c r="BRL513" s="329"/>
      <c r="BRM513" s="329"/>
      <c r="BRN513" s="329"/>
      <c r="BRO513" s="329"/>
      <c r="BRP513" s="329"/>
      <c r="BRQ513" s="329"/>
      <c r="BRR513" s="329"/>
      <c r="BRS513" s="329"/>
      <c r="BRT513" s="329"/>
      <c r="BRU513" s="329"/>
      <c r="BRV513" s="329"/>
      <c r="BRW513" s="329"/>
      <c r="BRX513" s="329"/>
      <c r="BRY513" s="329"/>
      <c r="BRZ513" s="329"/>
      <c r="BSA513" s="329"/>
      <c r="BSB513" s="329"/>
      <c r="BSC513" s="329"/>
      <c r="BSD513" s="329"/>
      <c r="BSE513" s="329"/>
      <c r="BSF513" s="329"/>
      <c r="BSG513" s="329"/>
      <c r="BSH513" s="329"/>
      <c r="BSI513" s="329"/>
      <c r="BSJ513" s="329"/>
      <c r="BSK513" s="329"/>
      <c r="BSL513" s="329"/>
      <c r="BSM513" s="329"/>
      <c r="BSN513" s="329"/>
      <c r="BSO513" s="329"/>
      <c r="BSP513" s="329"/>
      <c r="BSQ513" s="329"/>
      <c r="BSR513" s="329"/>
      <c r="BSS513" s="329"/>
      <c r="BST513" s="329"/>
      <c r="BSU513" s="329"/>
      <c r="BSV513" s="329"/>
      <c r="BSW513" s="329"/>
      <c r="BSX513" s="329"/>
      <c r="BSY513" s="329"/>
      <c r="BSZ513" s="329"/>
      <c r="BTA513" s="329"/>
      <c r="BTB513" s="329"/>
      <c r="BTC513" s="329"/>
      <c r="BTD513" s="329"/>
      <c r="BTE513" s="329"/>
      <c r="BTF513" s="329"/>
      <c r="BTG513" s="329"/>
      <c r="BTH513" s="329"/>
      <c r="BTI513" s="329"/>
      <c r="BTJ513" s="329"/>
      <c r="BTK513" s="329"/>
      <c r="BTL513" s="329"/>
      <c r="BTM513" s="329"/>
      <c r="BTN513" s="329"/>
      <c r="BTO513" s="329"/>
      <c r="BTP513" s="329"/>
      <c r="BTQ513" s="329"/>
      <c r="BTR513" s="329"/>
      <c r="BTS513" s="329"/>
      <c r="BTT513" s="329"/>
      <c r="BTU513" s="329"/>
      <c r="BTV513" s="329"/>
      <c r="BTW513" s="329"/>
      <c r="BTX513" s="329"/>
      <c r="BTY513" s="329"/>
      <c r="BTZ513" s="329"/>
      <c r="BUA513" s="329"/>
      <c r="BUB513" s="329"/>
      <c r="BUC513" s="329"/>
      <c r="BUD513" s="329"/>
      <c r="BUE513" s="329"/>
      <c r="BUF513" s="329"/>
      <c r="BUG513" s="329"/>
      <c r="BUH513" s="329"/>
      <c r="BUI513" s="329"/>
      <c r="BUJ513" s="329"/>
      <c r="BUK513" s="329"/>
      <c r="BUL513" s="329"/>
      <c r="BUM513" s="329"/>
      <c r="BUN513" s="329"/>
      <c r="BUO513" s="329"/>
      <c r="BUP513" s="329"/>
      <c r="BUQ513" s="329"/>
      <c r="BUR513" s="329"/>
      <c r="BUS513" s="329"/>
      <c r="BUT513" s="329"/>
      <c r="BUU513" s="329"/>
      <c r="BUV513" s="329"/>
      <c r="BUW513" s="329"/>
      <c r="BUX513" s="329"/>
      <c r="BUY513" s="329"/>
      <c r="BUZ513" s="329"/>
      <c r="BVA513" s="329"/>
      <c r="BVB513" s="329"/>
      <c r="BVC513" s="329"/>
      <c r="BVD513" s="329"/>
      <c r="BVE513" s="329"/>
      <c r="BVF513" s="329"/>
      <c r="BVG513" s="329"/>
      <c r="BVH513" s="329"/>
      <c r="BVI513" s="329"/>
      <c r="BVJ513" s="329"/>
      <c r="BVK513" s="329"/>
      <c r="BVL513" s="329"/>
      <c r="BVM513" s="329"/>
      <c r="BVN513" s="329"/>
      <c r="BVO513" s="329"/>
      <c r="BVP513" s="329"/>
      <c r="BVQ513" s="329"/>
      <c r="BVR513" s="329"/>
      <c r="BVS513" s="329"/>
      <c r="BVT513" s="329"/>
      <c r="BVU513" s="329"/>
      <c r="BVV513" s="329"/>
      <c r="BVW513" s="329"/>
      <c r="BVX513" s="329"/>
      <c r="BVY513" s="329"/>
      <c r="BVZ513" s="329"/>
      <c r="BWA513" s="329"/>
      <c r="BWB513" s="329"/>
      <c r="BWC513" s="329"/>
      <c r="BWD513" s="329"/>
      <c r="BWE513" s="329"/>
      <c r="BWF513" s="329"/>
      <c r="BWG513" s="329"/>
      <c r="BWH513" s="329"/>
      <c r="BWI513" s="329"/>
      <c r="BWJ513" s="329"/>
      <c r="BWK513" s="329"/>
      <c r="BWL513" s="329"/>
      <c r="BWM513" s="329"/>
      <c r="BWN513" s="329"/>
      <c r="BWO513" s="329"/>
      <c r="BWP513" s="329"/>
      <c r="BWQ513" s="329"/>
      <c r="BWR513" s="329"/>
      <c r="BWS513" s="329"/>
      <c r="BWT513" s="329"/>
      <c r="BWU513" s="329"/>
      <c r="BWV513" s="329"/>
      <c r="BWW513" s="329"/>
      <c r="BWX513" s="329"/>
      <c r="BWY513" s="329"/>
      <c r="BWZ513" s="329"/>
      <c r="BXA513" s="329"/>
      <c r="BXB513" s="329"/>
      <c r="BXC513" s="329"/>
      <c r="BXD513" s="329"/>
      <c r="BXE513" s="329"/>
      <c r="BXF513" s="329"/>
      <c r="BXG513" s="329"/>
      <c r="BXH513" s="329"/>
      <c r="BXI513" s="329"/>
      <c r="BXJ513" s="329"/>
      <c r="BXK513" s="329"/>
      <c r="BXL513" s="329"/>
      <c r="BXM513" s="329"/>
      <c r="BXN513" s="329"/>
      <c r="BXO513" s="329"/>
      <c r="BXP513" s="329"/>
      <c r="BXQ513" s="329"/>
      <c r="BXR513" s="329"/>
      <c r="BXS513" s="329"/>
      <c r="BXT513" s="329"/>
      <c r="BXU513" s="329"/>
      <c r="BXV513" s="329"/>
      <c r="BXW513" s="329"/>
      <c r="BXX513" s="329"/>
      <c r="BXY513" s="329"/>
      <c r="BXZ513" s="329"/>
      <c r="BYA513" s="329"/>
      <c r="BYB513" s="329"/>
      <c r="BYC513" s="329"/>
      <c r="BYD513" s="329"/>
      <c r="BYE513" s="329"/>
      <c r="BYF513" s="329"/>
      <c r="BYG513" s="329"/>
      <c r="BYH513" s="329"/>
      <c r="BYI513" s="329"/>
      <c r="BYJ513" s="329"/>
      <c r="BYK513" s="329"/>
      <c r="BYL513" s="329"/>
      <c r="BYM513" s="329"/>
      <c r="BYN513" s="329"/>
      <c r="BYO513" s="329"/>
      <c r="BYP513" s="329"/>
      <c r="BYQ513" s="329"/>
      <c r="BYR513" s="329"/>
      <c r="BYS513" s="329"/>
      <c r="BYT513" s="329"/>
      <c r="BYU513" s="329"/>
      <c r="BYV513" s="329"/>
      <c r="BYW513" s="329"/>
      <c r="BYX513" s="329"/>
      <c r="BYY513" s="329"/>
      <c r="BYZ513" s="329"/>
      <c r="BZA513" s="329"/>
      <c r="BZB513" s="329"/>
      <c r="BZC513" s="329"/>
      <c r="BZD513" s="329"/>
      <c r="BZE513" s="329"/>
      <c r="BZF513" s="329"/>
      <c r="BZG513" s="329"/>
      <c r="BZH513" s="329"/>
      <c r="BZI513" s="329"/>
      <c r="BZJ513" s="329"/>
      <c r="BZK513" s="329"/>
      <c r="BZL513" s="329"/>
      <c r="BZM513" s="329"/>
      <c r="BZN513" s="329"/>
      <c r="BZO513" s="329"/>
      <c r="BZP513" s="329"/>
      <c r="BZQ513" s="329"/>
      <c r="BZR513" s="329"/>
      <c r="BZS513" s="329"/>
      <c r="BZT513" s="329"/>
      <c r="BZU513" s="329"/>
      <c r="BZV513" s="329"/>
      <c r="BZW513" s="329"/>
      <c r="BZX513" s="329"/>
      <c r="BZY513" s="329"/>
      <c r="BZZ513" s="329"/>
      <c r="CAA513" s="329"/>
      <c r="CAB513" s="329"/>
      <c r="CAC513" s="329"/>
      <c r="CAD513" s="329"/>
      <c r="CAE513" s="329"/>
      <c r="CAF513" s="329"/>
      <c r="CAG513" s="329"/>
      <c r="CAH513" s="329"/>
      <c r="CAI513" s="329"/>
      <c r="CAJ513" s="329"/>
      <c r="CAK513" s="329"/>
      <c r="CAL513" s="329"/>
      <c r="CAM513" s="329"/>
      <c r="CAN513" s="329"/>
      <c r="CAO513" s="329"/>
      <c r="CAP513" s="329"/>
      <c r="CAQ513" s="329"/>
      <c r="CAR513" s="329"/>
      <c r="CAS513" s="329"/>
      <c r="CAT513" s="329"/>
      <c r="CAU513" s="329"/>
      <c r="CAV513" s="329"/>
      <c r="CAW513" s="329"/>
      <c r="CAX513" s="329"/>
      <c r="CAY513" s="329"/>
      <c r="CAZ513" s="329"/>
      <c r="CBA513" s="329"/>
      <c r="CBB513" s="329"/>
      <c r="CBC513" s="329"/>
      <c r="CBD513" s="329"/>
      <c r="CBE513" s="329"/>
      <c r="CBF513" s="329"/>
      <c r="CBG513" s="329"/>
      <c r="CBH513" s="329"/>
      <c r="CBI513" s="329"/>
      <c r="CBJ513" s="329"/>
      <c r="CBK513" s="329"/>
      <c r="CBL513" s="329"/>
      <c r="CBM513" s="329"/>
      <c r="CBN513" s="329"/>
      <c r="CBO513" s="329"/>
      <c r="CBP513" s="329"/>
      <c r="CBQ513" s="329"/>
      <c r="CBR513" s="329"/>
      <c r="CBS513" s="329"/>
      <c r="CBT513" s="329"/>
      <c r="CBU513" s="329"/>
      <c r="CBV513" s="329"/>
      <c r="CBW513" s="329"/>
      <c r="CBX513" s="329"/>
      <c r="CBY513" s="329"/>
      <c r="CBZ513" s="329"/>
      <c r="CCA513" s="329"/>
      <c r="CCB513" s="329"/>
      <c r="CCC513" s="329"/>
      <c r="CCD513" s="329"/>
      <c r="CCE513" s="329"/>
      <c r="CCF513" s="329"/>
      <c r="CCG513" s="329"/>
      <c r="CCH513" s="329"/>
      <c r="CCI513" s="329"/>
      <c r="CCJ513" s="329"/>
      <c r="CCK513" s="329"/>
      <c r="CCL513" s="329"/>
      <c r="CCM513" s="329"/>
      <c r="CCN513" s="329"/>
      <c r="CCO513" s="329"/>
      <c r="CCP513" s="329"/>
      <c r="CCQ513" s="329"/>
      <c r="CCR513" s="329"/>
      <c r="CCS513" s="329"/>
      <c r="CCT513" s="329"/>
      <c r="CCU513" s="329"/>
      <c r="CCV513" s="329"/>
      <c r="CCW513" s="329"/>
      <c r="CCX513" s="329"/>
      <c r="CCY513" s="329"/>
      <c r="CCZ513" s="329"/>
      <c r="CDA513" s="329"/>
      <c r="CDB513" s="329"/>
      <c r="CDC513" s="329"/>
      <c r="CDD513" s="329"/>
      <c r="CDE513" s="329"/>
      <c r="CDF513" s="329"/>
      <c r="CDG513" s="329"/>
      <c r="CDH513" s="329"/>
      <c r="CDI513" s="329"/>
      <c r="CDJ513" s="329"/>
      <c r="CDK513" s="329"/>
      <c r="CDL513" s="329"/>
      <c r="CDM513" s="329"/>
      <c r="CDN513" s="329"/>
      <c r="CDO513" s="329"/>
      <c r="CDP513" s="329"/>
      <c r="CDQ513" s="329"/>
      <c r="CDR513" s="329"/>
      <c r="CDS513" s="329"/>
      <c r="CDT513" s="329"/>
      <c r="CDU513" s="329"/>
      <c r="CDV513" s="329"/>
      <c r="CDW513" s="329"/>
      <c r="CDX513" s="329"/>
      <c r="CDY513" s="329"/>
      <c r="CDZ513" s="329"/>
      <c r="CEA513" s="329"/>
      <c r="CEB513" s="329"/>
      <c r="CEC513" s="329"/>
      <c r="CED513" s="329"/>
      <c r="CEE513" s="329"/>
      <c r="CEF513" s="329"/>
      <c r="CEG513" s="329"/>
      <c r="CEH513" s="329"/>
      <c r="CEI513" s="329"/>
      <c r="CEJ513" s="329"/>
      <c r="CEK513" s="329"/>
      <c r="CEL513" s="329"/>
      <c r="CEM513" s="329"/>
      <c r="CEN513" s="329"/>
      <c r="CEO513" s="329"/>
      <c r="CEP513" s="329"/>
      <c r="CEQ513" s="329"/>
      <c r="CER513" s="329"/>
      <c r="CES513" s="329"/>
      <c r="CET513" s="329"/>
      <c r="CEU513" s="329"/>
      <c r="CEV513" s="329"/>
      <c r="CEW513" s="329"/>
      <c r="CEX513" s="329"/>
      <c r="CEY513" s="329"/>
      <c r="CEZ513" s="329"/>
      <c r="CFA513" s="329"/>
      <c r="CFB513" s="329"/>
      <c r="CFC513" s="329"/>
      <c r="CFD513" s="329"/>
      <c r="CFE513" s="329"/>
      <c r="CFF513" s="329"/>
      <c r="CFG513" s="329"/>
      <c r="CFH513" s="329"/>
      <c r="CFI513" s="329"/>
      <c r="CFJ513" s="329"/>
      <c r="CFK513" s="329"/>
      <c r="CFL513" s="329"/>
      <c r="CFM513" s="329"/>
      <c r="CFN513" s="329"/>
      <c r="CFO513" s="329"/>
      <c r="CFP513" s="329"/>
      <c r="CFQ513" s="329"/>
      <c r="CFR513" s="329"/>
      <c r="CFS513" s="329"/>
      <c r="CFT513" s="329"/>
      <c r="CFU513" s="329"/>
      <c r="CFV513" s="329"/>
      <c r="CFW513" s="329"/>
      <c r="CFX513" s="329"/>
      <c r="CFY513" s="329"/>
      <c r="CFZ513" s="329"/>
      <c r="CGA513" s="329"/>
      <c r="CGB513" s="329"/>
      <c r="CGC513" s="329"/>
      <c r="CGD513" s="329"/>
      <c r="CGE513" s="329"/>
      <c r="CGF513" s="329"/>
      <c r="CGG513" s="329"/>
      <c r="CGH513" s="329"/>
      <c r="CGI513" s="329"/>
      <c r="CGJ513" s="329"/>
      <c r="CGK513" s="329"/>
      <c r="CGL513" s="329"/>
      <c r="CGM513" s="329"/>
      <c r="CGN513" s="329"/>
      <c r="CGO513" s="329"/>
      <c r="CGP513" s="329"/>
      <c r="CGQ513" s="329"/>
      <c r="CGR513" s="329"/>
      <c r="CGS513" s="329"/>
      <c r="CGT513" s="329"/>
      <c r="CGU513" s="329"/>
      <c r="CGV513" s="329"/>
      <c r="CGW513" s="329"/>
      <c r="CGX513" s="329"/>
      <c r="CGY513" s="329"/>
      <c r="CGZ513" s="329"/>
      <c r="CHA513" s="329"/>
      <c r="CHB513" s="329"/>
      <c r="CHC513" s="329"/>
      <c r="CHD513" s="329"/>
      <c r="CHE513" s="329"/>
      <c r="CHF513" s="329"/>
      <c r="CHG513" s="329"/>
      <c r="CHH513" s="329"/>
      <c r="CHI513" s="329"/>
      <c r="CHJ513" s="329"/>
      <c r="CHK513" s="329"/>
      <c r="CHL513" s="329"/>
      <c r="CHM513" s="329"/>
      <c r="CHN513" s="329"/>
      <c r="CHO513" s="329"/>
      <c r="CHP513" s="329"/>
      <c r="CHQ513" s="329"/>
      <c r="CHR513" s="329"/>
      <c r="CHS513" s="329"/>
      <c r="CHT513" s="329"/>
      <c r="CHU513" s="329"/>
      <c r="CHV513" s="329"/>
      <c r="CHW513" s="329"/>
      <c r="CHX513" s="329"/>
      <c r="CHY513" s="329"/>
      <c r="CHZ513" s="329"/>
      <c r="CIA513" s="329"/>
      <c r="CIB513" s="329"/>
      <c r="CIC513" s="329"/>
      <c r="CID513" s="329"/>
      <c r="CIE513" s="329"/>
      <c r="CIF513" s="329"/>
      <c r="CIG513" s="329"/>
      <c r="CIH513" s="329"/>
      <c r="CII513" s="329"/>
      <c r="CIJ513" s="329"/>
      <c r="CIK513" s="329"/>
      <c r="CIL513" s="329"/>
      <c r="CIM513" s="329"/>
      <c r="CIN513" s="329"/>
      <c r="CIO513" s="329"/>
      <c r="CIP513" s="329"/>
      <c r="CIQ513" s="329"/>
      <c r="CIR513" s="329"/>
      <c r="CIS513" s="329"/>
      <c r="CIT513" s="329"/>
      <c r="CIU513" s="329"/>
      <c r="CIV513" s="329"/>
      <c r="CIW513" s="329"/>
      <c r="CIX513" s="329"/>
      <c r="CIY513" s="329"/>
      <c r="CIZ513" s="329"/>
      <c r="CJA513" s="329"/>
      <c r="CJB513" s="329"/>
      <c r="CJC513" s="329"/>
      <c r="CJD513" s="329"/>
      <c r="CJE513" s="329"/>
      <c r="CJF513" s="329"/>
      <c r="CJG513" s="329"/>
      <c r="CJH513" s="329"/>
      <c r="CJI513" s="329"/>
      <c r="CJJ513" s="329"/>
      <c r="CJK513" s="329"/>
      <c r="CJL513" s="329"/>
      <c r="CJM513" s="329"/>
      <c r="CJN513" s="329"/>
      <c r="CJO513" s="329"/>
      <c r="CJP513" s="329"/>
      <c r="CJQ513" s="329"/>
      <c r="CJR513" s="329"/>
      <c r="CJS513" s="329"/>
      <c r="CJT513" s="329"/>
      <c r="CJU513" s="329"/>
      <c r="CJV513" s="329"/>
      <c r="CJW513" s="329"/>
      <c r="CJX513" s="329"/>
      <c r="CJY513" s="329"/>
      <c r="CJZ513" s="329"/>
      <c r="CKA513" s="329"/>
      <c r="CKB513" s="329"/>
      <c r="CKC513" s="329"/>
      <c r="CKD513" s="329"/>
      <c r="CKE513" s="329"/>
      <c r="CKF513" s="329"/>
      <c r="CKG513" s="329"/>
      <c r="CKH513" s="329"/>
      <c r="CKI513" s="329"/>
      <c r="CKJ513" s="329"/>
      <c r="CKK513" s="329"/>
      <c r="CKL513" s="329"/>
      <c r="CKM513" s="329"/>
      <c r="CKN513" s="329"/>
      <c r="CKO513" s="329"/>
      <c r="CKP513" s="329"/>
      <c r="CKQ513" s="329"/>
      <c r="CKR513" s="329"/>
      <c r="CKS513" s="329"/>
      <c r="CKT513" s="329"/>
      <c r="CKU513" s="329"/>
      <c r="CKV513" s="329"/>
      <c r="CKW513" s="329"/>
      <c r="CKX513" s="329"/>
      <c r="CKY513" s="329"/>
      <c r="CKZ513" s="329"/>
      <c r="CLA513" s="329"/>
      <c r="CLB513" s="329"/>
      <c r="CLC513" s="329"/>
      <c r="CLD513" s="329"/>
      <c r="CLE513" s="329"/>
      <c r="CLF513" s="329"/>
      <c r="CLG513" s="329"/>
      <c r="CLH513" s="329"/>
      <c r="CLI513" s="329"/>
      <c r="CLJ513" s="329"/>
      <c r="CLK513" s="329"/>
      <c r="CLL513" s="329"/>
      <c r="CLM513" s="329"/>
      <c r="CLN513" s="329"/>
      <c r="CLO513" s="329"/>
      <c r="CLP513" s="329"/>
      <c r="CLQ513" s="329"/>
      <c r="CLR513" s="329"/>
      <c r="CLS513" s="329"/>
      <c r="CLT513" s="329"/>
      <c r="CLU513" s="329"/>
      <c r="CLV513" s="329"/>
      <c r="CLW513" s="329"/>
      <c r="CLX513" s="329"/>
      <c r="CLY513" s="329"/>
      <c r="CLZ513" s="329"/>
      <c r="CMA513" s="329"/>
      <c r="CMB513" s="329"/>
      <c r="CMC513" s="329"/>
      <c r="CMD513" s="329"/>
      <c r="CME513" s="329"/>
      <c r="CMF513" s="329"/>
      <c r="CMG513" s="329"/>
      <c r="CMH513" s="329"/>
      <c r="CMI513" s="329"/>
      <c r="CMJ513" s="329"/>
      <c r="CMK513" s="329"/>
      <c r="CML513" s="329"/>
      <c r="CMM513" s="329"/>
      <c r="CMN513" s="329"/>
      <c r="CMO513" s="329"/>
      <c r="CMP513" s="329"/>
      <c r="CMQ513" s="329"/>
      <c r="CMR513" s="329"/>
      <c r="CMS513" s="329"/>
      <c r="CMT513" s="329"/>
      <c r="CMU513" s="329"/>
      <c r="CMV513" s="329"/>
      <c r="CMW513" s="329"/>
      <c r="CMX513" s="329"/>
      <c r="CMY513" s="329"/>
      <c r="CMZ513" s="329"/>
      <c r="CNA513" s="329"/>
      <c r="CNB513" s="329"/>
      <c r="CNC513" s="329"/>
      <c r="CND513" s="329"/>
      <c r="CNE513" s="329"/>
      <c r="CNF513" s="329"/>
      <c r="CNG513" s="329"/>
      <c r="CNH513" s="329"/>
      <c r="CNI513" s="329"/>
      <c r="CNJ513" s="329"/>
      <c r="CNK513" s="329"/>
      <c r="CNL513" s="329"/>
      <c r="CNM513" s="329"/>
      <c r="CNN513" s="329"/>
      <c r="CNO513" s="329"/>
      <c r="CNP513" s="329"/>
      <c r="CNQ513" s="329"/>
      <c r="CNR513" s="329"/>
      <c r="CNS513" s="329"/>
      <c r="CNT513" s="329"/>
      <c r="CNU513" s="329"/>
      <c r="CNV513" s="329"/>
      <c r="CNW513" s="329"/>
      <c r="CNX513" s="329"/>
      <c r="CNY513" s="329"/>
      <c r="CNZ513" s="329"/>
      <c r="COA513" s="329"/>
      <c r="COB513" s="329"/>
      <c r="COC513" s="329"/>
      <c r="COD513" s="329"/>
      <c r="COE513" s="329"/>
      <c r="COF513" s="329"/>
      <c r="COG513" s="329"/>
      <c r="COH513" s="329"/>
      <c r="COI513" s="329"/>
      <c r="COJ513" s="329"/>
      <c r="COK513" s="329"/>
      <c r="COL513" s="329"/>
      <c r="COM513" s="329"/>
      <c r="CON513" s="329"/>
      <c r="COO513" s="329"/>
      <c r="COP513" s="329"/>
      <c r="COQ513" s="329"/>
      <c r="COR513" s="329"/>
      <c r="COS513" s="329"/>
      <c r="COT513" s="329"/>
      <c r="COU513" s="329"/>
      <c r="COV513" s="329"/>
      <c r="COW513" s="329"/>
      <c r="COX513" s="329"/>
      <c r="COY513" s="329"/>
      <c r="COZ513" s="329"/>
      <c r="CPA513" s="329"/>
      <c r="CPB513" s="329"/>
      <c r="CPC513" s="329"/>
      <c r="CPD513" s="329"/>
      <c r="CPE513" s="329"/>
      <c r="CPF513" s="329"/>
      <c r="CPG513" s="329"/>
      <c r="CPH513" s="329"/>
      <c r="CPI513" s="329"/>
      <c r="CPJ513" s="329"/>
      <c r="CPK513" s="329"/>
      <c r="CPL513" s="329"/>
      <c r="CPM513" s="329"/>
      <c r="CPN513" s="329"/>
      <c r="CPO513" s="329"/>
      <c r="CPP513" s="329"/>
      <c r="CPQ513" s="329"/>
      <c r="CPR513" s="329"/>
      <c r="CPS513" s="329"/>
      <c r="CPT513" s="329"/>
      <c r="CPU513" s="329"/>
      <c r="CPV513" s="329"/>
      <c r="CPW513" s="329"/>
      <c r="CPX513" s="329"/>
      <c r="CPY513" s="329"/>
      <c r="CPZ513" s="329"/>
      <c r="CQA513" s="329"/>
      <c r="CQB513" s="329"/>
      <c r="CQC513" s="329"/>
      <c r="CQD513" s="329"/>
      <c r="CQE513" s="329"/>
      <c r="CQF513" s="329"/>
      <c r="CQG513" s="329"/>
      <c r="CQH513" s="329"/>
      <c r="CQI513" s="329"/>
      <c r="CQJ513" s="329"/>
      <c r="CQK513" s="329"/>
      <c r="CQL513" s="329"/>
      <c r="CQM513" s="329"/>
      <c r="CQN513" s="329"/>
      <c r="CQO513" s="329"/>
      <c r="CQP513" s="329"/>
      <c r="CQQ513" s="329"/>
      <c r="CQR513" s="329"/>
      <c r="CQS513" s="329"/>
      <c r="CQT513" s="329"/>
      <c r="CQU513" s="329"/>
      <c r="CQV513" s="329"/>
      <c r="CQW513" s="329"/>
      <c r="CQX513" s="329"/>
      <c r="CQY513" s="329"/>
      <c r="CQZ513" s="329"/>
      <c r="CRA513" s="329"/>
      <c r="CRB513" s="329"/>
      <c r="CRC513" s="329"/>
      <c r="CRD513" s="329"/>
      <c r="CRE513" s="329"/>
      <c r="CRF513" s="329"/>
      <c r="CRG513" s="329"/>
      <c r="CRH513" s="329"/>
      <c r="CRI513" s="329"/>
      <c r="CRJ513" s="329"/>
      <c r="CRK513" s="329"/>
      <c r="CRL513" s="329"/>
      <c r="CRM513" s="329"/>
      <c r="CRN513" s="329"/>
      <c r="CRO513" s="329"/>
      <c r="CRP513" s="329"/>
      <c r="CRQ513" s="329"/>
      <c r="CRR513" s="329"/>
      <c r="CRS513" s="329"/>
      <c r="CRT513" s="329"/>
      <c r="CRU513" s="329"/>
      <c r="CRV513" s="329"/>
      <c r="CRW513" s="329"/>
      <c r="CRX513" s="329"/>
      <c r="CRY513" s="329"/>
      <c r="CRZ513" s="329"/>
      <c r="CSA513" s="329"/>
      <c r="CSB513" s="329"/>
      <c r="CSC513" s="329"/>
      <c r="CSD513" s="329"/>
      <c r="CSE513" s="329"/>
      <c r="CSF513" s="329"/>
      <c r="CSG513" s="329"/>
      <c r="CSH513" s="329"/>
      <c r="CSI513" s="329"/>
      <c r="CSJ513" s="329"/>
      <c r="CSK513" s="329"/>
      <c r="CSL513" s="329"/>
      <c r="CSM513" s="329"/>
      <c r="CSN513" s="329"/>
      <c r="CSO513" s="329"/>
      <c r="CSP513" s="329"/>
      <c r="CSQ513" s="329"/>
      <c r="CSR513" s="329"/>
      <c r="CSS513" s="329"/>
      <c r="CST513" s="329"/>
      <c r="CSU513" s="329"/>
      <c r="CSV513" s="329"/>
      <c r="CSW513" s="329"/>
      <c r="CSX513" s="329"/>
      <c r="CSY513" s="329"/>
      <c r="CSZ513" s="329"/>
      <c r="CTA513" s="329"/>
      <c r="CTB513" s="329"/>
      <c r="CTC513" s="329"/>
      <c r="CTD513" s="329"/>
      <c r="CTE513" s="329"/>
      <c r="CTF513" s="329"/>
      <c r="CTG513" s="329"/>
      <c r="CTH513" s="329"/>
      <c r="CTI513" s="329"/>
      <c r="CTJ513" s="329"/>
      <c r="CTK513" s="329"/>
      <c r="CTL513" s="329"/>
      <c r="CTM513" s="329"/>
      <c r="CTN513" s="329"/>
      <c r="CTO513" s="329"/>
      <c r="CTP513" s="329"/>
      <c r="CTQ513" s="329"/>
      <c r="CTR513" s="329"/>
      <c r="CTS513" s="329"/>
      <c r="CTT513" s="329"/>
      <c r="CTU513" s="329"/>
      <c r="CTV513" s="329"/>
      <c r="CTW513" s="329"/>
      <c r="CTX513" s="329"/>
      <c r="CTY513" s="329"/>
      <c r="CTZ513" s="329"/>
      <c r="CUA513" s="329"/>
      <c r="CUB513" s="329"/>
      <c r="CUC513" s="329"/>
      <c r="CUD513" s="329"/>
      <c r="CUE513" s="329"/>
      <c r="CUF513" s="329"/>
      <c r="CUG513" s="329"/>
      <c r="CUH513" s="329"/>
      <c r="CUI513" s="329"/>
      <c r="CUJ513" s="329"/>
      <c r="CUK513" s="329"/>
      <c r="CUL513" s="329"/>
      <c r="CUM513" s="329"/>
      <c r="CUN513" s="329"/>
      <c r="CUO513" s="329"/>
      <c r="CUP513" s="329"/>
      <c r="CUQ513" s="329"/>
      <c r="CUR513" s="329"/>
      <c r="CUS513" s="329"/>
      <c r="CUT513" s="329"/>
      <c r="CUU513" s="329"/>
      <c r="CUV513" s="329"/>
      <c r="CUW513" s="329"/>
      <c r="CUX513" s="329"/>
      <c r="CUY513" s="329"/>
      <c r="CUZ513" s="329"/>
      <c r="CVA513" s="329"/>
      <c r="CVB513" s="329"/>
      <c r="CVC513" s="329"/>
      <c r="CVD513" s="329"/>
      <c r="CVE513" s="329"/>
      <c r="CVF513" s="329"/>
      <c r="CVG513" s="329"/>
      <c r="CVH513" s="329"/>
      <c r="CVI513" s="329"/>
      <c r="CVJ513" s="329"/>
      <c r="CVK513" s="329"/>
      <c r="CVL513" s="329"/>
      <c r="CVM513" s="329"/>
      <c r="CVN513" s="329"/>
      <c r="CVO513" s="329"/>
      <c r="CVP513" s="329"/>
      <c r="CVQ513" s="329"/>
      <c r="CVR513" s="329"/>
      <c r="CVS513" s="329"/>
      <c r="CVT513" s="329"/>
      <c r="CVU513" s="329"/>
      <c r="CVV513" s="329"/>
      <c r="CVW513" s="329"/>
      <c r="CVX513" s="329"/>
      <c r="CVY513" s="329"/>
      <c r="CVZ513" s="329"/>
      <c r="CWA513" s="329"/>
      <c r="CWB513" s="329"/>
      <c r="CWC513" s="329"/>
      <c r="CWD513" s="329"/>
      <c r="CWE513" s="329"/>
      <c r="CWF513" s="329"/>
      <c r="CWG513" s="329"/>
      <c r="CWH513" s="329"/>
      <c r="CWI513" s="329"/>
      <c r="CWJ513" s="329"/>
      <c r="CWK513" s="329"/>
      <c r="CWL513" s="329"/>
      <c r="CWM513" s="329"/>
      <c r="CWN513" s="329"/>
      <c r="CWO513" s="329"/>
      <c r="CWP513" s="329"/>
      <c r="CWQ513" s="329"/>
      <c r="CWR513" s="329"/>
      <c r="CWS513" s="329"/>
      <c r="CWT513" s="329"/>
      <c r="CWU513" s="329"/>
      <c r="CWV513" s="329"/>
      <c r="CWW513" s="329"/>
      <c r="CWX513" s="329"/>
      <c r="CWY513" s="329"/>
      <c r="CWZ513" s="329"/>
      <c r="CXA513" s="329"/>
      <c r="CXB513" s="329"/>
      <c r="CXC513" s="329"/>
      <c r="CXD513" s="329"/>
      <c r="CXE513" s="329"/>
      <c r="CXF513" s="329"/>
      <c r="CXG513" s="329"/>
      <c r="CXH513" s="329"/>
      <c r="CXI513" s="329"/>
      <c r="CXJ513" s="329"/>
      <c r="CXK513" s="329"/>
      <c r="CXL513" s="329"/>
      <c r="CXM513" s="329"/>
      <c r="CXN513" s="329"/>
      <c r="CXO513" s="329"/>
      <c r="CXP513" s="329"/>
      <c r="CXQ513" s="329"/>
      <c r="CXR513" s="329"/>
      <c r="CXS513" s="329"/>
      <c r="CXT513" s="329"/>
      <c r="CXU513" s="329"/>
      <c r="CXV513" s="329"/>
      <c r="CXW513" s="329"/>
      <c r="CXX513" s="329"/>
      <c r="CXY513" s="329"/>
      <c r="CXZ513" s="329"/>
      <c r="CYA513" s="329"/>
      <c r="CYB513" s="329"/>
      <c r="CYC513" s="329"/>
      <c r="CYD513" s="329"/>
      <c r="CYE513" s="329"/>
      <c r="CYF513" s="329"/>
      <c r="CYG513" s="329"/>
      <c r="CYH513" s="329"/>
      <c r="CYI513" s="329"/>
      <c r="CYJ513" s="329"/>
      <c r="CYK513" s="329"/>
      <c r="CYL513" s="329"/>
      <c r="CYM513" s="329"/>
      <c r="CYN513" s="329"/>
      <c r="CYO513" s="329"/>
      <c r="CYP513" s="329"/>
      <c r="CYQ513" s="329"/>
      <c r="CYR513" s="329"/>
      <c r="CYS513" s="329"/>
      <c r="CYT513" s="329"/>
      <c r="CYU513" s="329"/>
      <c r="CYV513" s="329"/>
      <c r="CYW513" s="329"/>
      <c r="CYX513" s="329"/>
      <c r="CYY513" s="329"/>
      <c r="CYZ513" s="329"/>
      <c r="CZA513" s="329"/>
      <c r="CZB513" s="329"/>
      <c r="CZC513" s="329"/>
      <c r="CZD513" s="329"/>
      <c r="CZE513" s="329"/>
      <c r="CZF513" s="329"/>
      <c r="CZG513" s="329"/>
      <c r="CZH513" s="329"/>
      <c r="CZI513" s="329"/>
      <c r="CZJ513" s="329"/>
      <c r="CZK513" s="329"/>
      <c r="CZL513" s="329"/>
      <c r="CZM513" s="329"/>
      <c r="CZN513" s="329"/>
      <c r="CZO513" s="329"/>
      <c r="CZP513" s="329"/>
      <c r="CZQ513" s="329"/>
      <c r="CZR513" s="329"/>
      <c r="CZS513" s="329"/>
      <c r="CZT513" s="329"/>
      <c r="CZU513" s="329"/>
      <c r="CZV513" s="329"/>
      <c r="CZW513" s="329"/>
      <c r="CZX513" s="329"/>
      <c r="CZY513" s="329"/>
      <c r="CZZ513" s="329"/>
      <c r="DAA513" s="329"/>
      <c r="DAB513" s="329"/>
      <c r="DAC513" s="329"/>
      <c r="DAD513" s="329"/>
      <c r="DAE513" s="329"/>
      <c r="DAF513" s="329"/>
      <c r="DAG513" s="329"/>
      <c r="DAH513" s="329"/>
      <c r="DAI513" s="329"/>
      <c r="DAJ513" s="329"/>
      <c r="DAK513" s="329"/>
      <c r="DAL513" s="329"/>
      <c r="DAM513" s="329"/>
      <c r="DAN513" s="329"/>
      <c r="DAO513" s="329"/>
      <c r="DAP513" s="329"/>
      <c r="DAQ513" s="329"/>
      <c r="DAR513" s="329"/>
      <c r="DAS513" s="329"/>
      <c r="DAT513" s="329"/>
      <c r="DAU513" s="329"/>
      <c r="DAV513" s="329"/>
      <c r="DAW513" s="329"/>
      <c r="DAX513" s="329"/>
      <c r="DAY513" s="329"/>
      <c r="DAZ513" s="329"/>
      <c r="DBA513" s="329"/>
      <c r="DBB513" s="329"/>
      <c r="DBC513" s="329"/>
      <c r="DBD513" s="329"/>
      <c r="DBE513" s="329"/>
      <c r="DBF513" s="329"/>
      <c r="DBG513" s="329"/>
      <c r="DBH513" s="329"/>
      <c r="DBI513" s="329"/>
      <c r="DBJ513" s="329"/>
      <c r="DBK513" s="329"/>
      <c r="DBL513" s="329"/>
      <c r="DBM513" s="329"/>
      <c r="DBN513" s="329"/>
      <c r="DBO513" s="329"/>
      <c r="DBP513" s="329"/>
      <c r="DBQ513" s="329"/>
      <c r="DBR513" s="329"/>
      <c r="DBS513" s="329"/>
      <c r="DBT513" s="329"/>
      <c r="DBU513" s="329"/>
      <c r="DBV513" s="329"/>
      <c r="DBW513" s="329"/>
      <c r="DBX513" s="329"/>
      <c r="DBY513" s="329"/>
      <c r="DBZ513" s="329"/>
      <c r="DCA513" s="329"/>
      <c r="DCB513" s="329"/>
      <c r="DCC513" s="329"/>
      <c r="DCD513" s="329"/>
      <c r="DCE513" s="329"/>
      <c r="DCF513" s="329"/>
      <c r="DCG513" s="329"/>
      <c r="DCH513" s="329"/>
      <c r="DCI513" s="329"/>
      <c r="DCJ513" s="329"/>
      <c r="DCK513" s="329"/>
      <c r="DCL513" s="329"/>
      <c r="DCM513" s="329"/>
      <c r="DCN513" s="329"/>
      <c r="DCO513" s="329"/>
      <c r="DCP513" s="329"/>
      <c r="DCQ513" s="329"/>
      <c r="DCR513" s="329"/>
      <c r="DCS513" s="329"/>
      <c r="DCT513" s="329"/>
      <c r="DCU513" s="329"/>
      <c r="DCV513" s="329"/>
      <c r="DCW513" s="329"/>
      <c r="DCX513" s="329"/>
      <c r="DCY513" s="329"/>
      <c r="DCZ513" s="329"/>
      <c r="DDA513" s="329"/>
      <c r="DDB513" s="329"/>
      <c r="DDC513" s="329"/>
      <c r="DDD513" s="329"/>
      <c r="DDE513" s="329"/>
      <c r="DDF513" s="329"/>
      <c r="DDG513" s="329"/>
      <c r="DDH513" s="329"/>
      <c r="DDI513" s="329"/>
      <c r="DDJ513" s="329"/>
      <c r="DDK513" s="329"/>
      <c r="DDL513" s="329"/>
      <c r="DDM513" s="329"/>
      <c r="DDN513" s="329"/>
      <c r="DDO513" s="329"/>
      <c r="DDP513" s="329"/>
      <c r="DDQ513" s="329"/>
      <c r="DDR513" s="329"/>
      <c r="DDS513" s="329"/>
      <c r="DDT513" s="329"/>
      <c r="DDU513" s="329"/>
      <c r="DDV513" s="329"/>
      <c r="DDW513" s="329"/>
      <c r="DDX513" s="329"/>
      <c r="DDY513" s="329"/>
      <c r="DDZ513" s="329"/>
      <c r="DEA513" s="329"/>
      <c r="DEB513" s="329"/>
      <c r="DEC513" s="329"/>
      <c r="DED513" s="329"/>
      <c r="DEE513" s="329"/>
      <c r="DEF513" s="329"/>
      <c r="DEG513" s="329"/>
      <c r="DEH513" s="329"/>
      <c r="DEI513" s="329"/>
      <c r="DEJ513" s="329"/>
      <c r="DEK513" s="329"/>
      <c r="DEL513" s="329"/>
      <c r="DEM513" s="329"/>
      <c r="DEN513" s="329"/>
      <c r="DEO513" s="329"/>
      <c r="DEP513" s="329"/>
      <c r="DEQ513" s="329"/>
      <c r="DER513" s="329"/>
      <c r="DES513" s="329"/>
      <c r="DET513" s="329"/>
      <c r="DEU513" s="329"/>
      <c r="DEV513" s="329"/>
      <c r="DEW513" s="329"/>
      <c r="DEX513" s="329"/>
      <c r="DEY513" s="329"/>
      <c r="DEZ513" s="329"/>
      <c r="DFA513" s="329"/>
      <c r="DFB513" s="329"/>
      <c r="DFC513" s="329"/>
      <c r="DFD513" s="329"/>
      <c r="DFE513" s="329"/>
      <c r="DFF513" s="329"/>
      <c r="DFG513" s="329"/>
      <c r="DFH513" s="329"/>
      <c r="DFI513" s="329"/>
      <c r="DFJ513" s="329"/>
      <c r="DFK513" s="329"/>
      <c r="DFL513" s="329"/>
      <c r="DFM513" s="329"/>
      <c r="DFN513" s="329"/>
      <c r="DFO513" s="329"/>
      <c r="DFP513" s="329"/>
      <c r="DFQ513" s="329"/>
      <c r="DFR513" s="329"/>
      <c r="DFS513" s="329"/>
      <c r="DFT513" s="329"/>
      <c r="DFU513" s="329"/>
      <c r="DFV513" s="329"/>
      <c r="DFW513" s="329"/>
      <c r="DFX513" s="329"/>
      <c r="DFY513" s="329"/>
      <c r="DFZ513" s="329"/>
      <c r="DGA513" s="329"/>
      <c r="DGB513" s="329"/>
      <c r="DGC513" s="329"/>
      <c r="DGD513" s="329"/>
      <c r="DGE513" s="329"/>
      <c r="DGF513" s="329"/>
      <c r="DGG513" s="329"/>
      <c r="DGH513" s="329"/>
      <c r="DGI513" s="329"/>
      <c r="DGJ513" s="329"/>
      <c r="DGK513" s="329"/>
      <c r="DGL513" s="329"/>
      <c r="DGM513" s="329"/>
      <c r="DGN513" s="329"/>
      <c r="DGO513" s="329"/>
      <c r="DGP513" s="329"/>
      <c r="DGQ513" s="329"/>
      <c r="DGR513" s="329"/>
      <c r="DGS513" s="329"/>
      <c r="DGT513" s="329"/>
      <c r="DGU513" s="329"/>
      <c r="DGV513" s="329"/>
      <c r="DGW513" s="329"/>
      <c r="DGX513" s="329"/>
      <c r="DGY513" s="329"/>
      <c r="DGZ513" s="329"/>
      <c r="DHA513" s="329"/>
      <c r="DHB513" s="329"/>
      <c r="DHC513" s="329"/>
      <c r="DHD513" s="329"/>
      <c r="DHE513" s="329"/>
      <c r="DHF513" s="329"/>
      <c r="DHG513" s="329"/>
      <c r="DHH513" s="329"/>
      <c r="DHI513" s="329"/>
      <c r="DHJ513" s="329"/>
      <c r="DHK513" s="329"/>
      <c r="DHL513" s="329"/>
      <c r="DHM513" s="329"/>
      <c r="DHN513" s="329"/>
      <c r="DHO513" s="329"/>
      <c r="DHP513" s="329"/>
      <c r="DHQ513" s="329"/>
      <c r="DHR513" s="329"/>
      <c r="DHS513" s="329"/>
      <c r="DHT513" s="329"/>
      <c r="DHU513" s="329"/>
      <c r="DHV513" s="329"/>
      <c r="DHW513" s="329"/>
      <c r="DHX513" s="329"/>
      <c r="DHY513" s="329"/>
      <c r="DHZ513" s="329"/>
      <c r="DIA513" s="329"/>
      <c r="DIB513" s="329"/>
      <c r="DIC513" s="329"/>
      <c r="DID513" s="329"/>
      <c r="DIE513" s="329"/>
      <c r="DIF513" s="329"/>
      <c r="DIG513" s="329"/>
      <c r="DIH513" s="329"/>
      <c r="DII513" s="329"/>
      <c r="DIJ513" s="329"/>
      <c r="DIK513" s="329"/>
      <c r="DIL513" s="329"/>
      <c r="DIM513" s="329"/>
      <c r="DIN513" s="329"/>
      <c r="DIO513" s="329"/>
      <c r="DIP513" s="329"/>
      <c r="DIQ513" s="329"/>
      <c r="DIR513" s="329"/>
      <c r="DIS513" s="329"/>
      <c r="DIT513" s="329"/>
      <c r="DIU513" s="329"/>
      <c r="DIV513" s="329"/>
      <c r="DIW513" s="329"/>
      <c r="DIX513" s="329"/>
      <c r="DIY513" s="329"/>
      <c r="DIZ513" s="329"/>
      <c r="DJA513" s="329"/>
      <c r="DJB513" s="329"/>
      <c r="DJC513" s="329"/>
      <c r="DJD513" s="329"/>
      <c r="DJE513" s="329"/>
      <c r="DJF513" s="329"/>
      <c r="DJG513" s="329"/>
      <c r="DJH513" s="329"/>
      <c r="DJI513" s="329"/>
      <c r="DJJ513" s="329"/>
      <c r="DJK513" s="329"/>
      <c r="DJL513" s="329"/>
      <c r="DJM513" s="329"/>
      <c r="DJN513" s="329"/>
      <c r="DJO513" s="329"/>
      <c r="DJP513" s="329"/>
      <c r="DJQ513" s="329"/>
      <c r="DJR513" s="329"/>
      <c r="DJS513" s="329"/>
      <c r="DJT513" s="329"/>
      <c r="DJU513" s="329"/>
      <c r="DJV513" s="329"/>
      <c r="DJW513" s="329"/>
      <c r="DJX513" s="329"/>
      <c r="DJY513" s="329"/>
      <c r="DJZ513" s="329"/>
      <c r="DKA513" s="329"/>
      <c r="DKB513" s="329"/>
      <c r="DKC513" s="329"/>
      <c r="DKD513" s="329"/>
      <c r="DKE513" s="329"/>
      <c r="DKF513" s="329"/>
      <c r="DKG513" s="329"/>
      <c r="DKH513" s="329"/>
      <c r="DKI513" s="329"/>
      <c r="DKJ513" s="329"/>
      <c r="DKK513" s="329"/>
      <c r="DKL513" s="329"/>
      <c r="DKM513" s="329"/>
      <c r="DKN513" s="329"/>
      <c r="DKO513" s="329"/>
      <c r="DKP513" s="329"/>
      <c r="DKQ513" s="329"/>
      <c r="DKR513" s="329"/>
      <c r="DKS513" s="329"/>
      <c r="DKT513" s="329"/>
      <c r="DKU513" s="329"/>
      <c r="DKV513" s="329"/>
      <c r="DKW513" s="329"/>
      <c r="DKX513" s="329"/>
      <c r="DKY513" s="329"/>
      <c r="DKZ513" s="329"/>
      <c r="DLA513" s="329"/>
      <c r="DLB513" s="329"/>
      <c r="DLC513" s="329"/>
      <c r="DLD513" s="329"/>
      <c r="DLE513" s="329"/>
      <c r="DLF513" s="329"/>
      <c r="DLG513" s="329"/>
      <c r="DLH513" s="329"/>
      <c r="DLI513" s="329"/>
      <c r="DLJ513" s="329"/>
      <c r="DLK513" s="329"/>
      <c r="DLL513" s="329"/>
      <c r="DLM513" s="329"/>
      <c r="DLN513" s="329"/>
      <c r="DLO513" s="329"/>
      <c r="DLP513" s="329"/>
      <c r="DLQ513" s="329"/>
      <c r="DLR513" s="329"/>
      <c r="DLS513" s="329"/>
      <c r="DLT513" s="329"/>
      <c r="DLU513" s="329"/>
      <c r="DLV513" s="329"/>
      <c r="DLW513" s="329"/>
      <c r="DLX513" s="329"/>
      <c r="DLY513" s="329"/>
      <c r="DLZ513" s="329"/>
      <c r="DMA513" s="329"/>
      <c r="DMB513" s="329"/>
      <c r="DMC513" s="329"/>
      <c r="DMD513" s="329"/>
      <c r="DME513" s="329"/>
      <c r="DMF513" s="329"/>
      <c r="DMG513" s="329"/>
      <c r="DMH513" s="329"/>
      <c r="DMI513" s="329"/>
      <c r="DMJ513" s="329"/>
      <c r="DMK513" s="329"/>
      <c r="DML513" s="329"/>
      <c r="DMM513" s="329"/>
      <c r="DMN513" s="329"/>
      <c r="DMO513" s="329"/>
      <c r="DMP513" s="329"/>
      <c r="DMQ513" s="329"/>
      <c r="DMR513" s="329"/>
      <c r="DMS513" s="329"/>
      <c r="DMT513" s="329"/>
      <c r="DMU513" s="329"/>
      <c r="DMV513" s="329"/>
      <c r="DMW513" s="329"/>
      <c r="DMX513" s="329"/>
      <c r="DMY513" s="329"/>
      <c r="DMZ513" s="329"/>
      <c r="DNA513" s="329"/>
      <c r="DNB513" s="329"/>
      <c r="DNC513" s="329"/>
      <c r="DND513" s="329"/>
      <c r="DNE513" s="329"/>
      <c r="DNF513" s="329"/>
      <c r="DNG513" s="329"/>
      <c r="DNH513" s="329"/>
      <c r="DNI513" s="329"/>
      <c r="DNJ513" s="329"/>
      <c r="DNK513" s="329"/>
      <c r="DNL513" s="329"/>
      <c r="DNM513" s="329"/>
      <c r="DNN513" s="329"/>
      <c r="DNO513" s="329"/>
      <c r="DNP513" s="329"/>
      <c r="DNQ513" s="329"/>
      <c r="DNR513" s="329"/>
      <c r="DNS513" s="329"/>
      <c r="DNT513" s="329"/>
      <c r="DNU513" s="329"/>
      <c r="DNV513" s="329"/>
      <c r="DNW513" s="329"/>
      <c r="DNX513" s="329"/>
      <c r="DNY513" s="329"/>
      <c r="DNZ513" s="329"/>
      <c r="DOA513" s="329"/>
      <c r="DOB513" s="329"/>
      <c r="DOC513" s="329"/>
      <c r="DOD513" s="329"/>
      <c r="DOE513" s="329"/>
      <c r="DOF513" s="329"/>
      <c r="DOG513" s="329"/>
      <c r="DOH513" s="329"/>
      <c r="DOI513" s="329"/>
      <c r="DOJ513" s="329"/>
      <c r="DOK513" s="329"/>
      <c r="DOL513" s="329"/>
      <c r="DOM513" s="329"/>
      <c r="DON513" s="329"/>
      <c r="DOO513" s="329"/>
      <c r="DOP513" s="329"/>
      <c r="DOQ513" s="329"/>
      <c r="DOR513" s="329"/>
      <c r="DOS513" s="329"/>
      <c r="DOT513" s="329"/>
      <c r="DOU513" s="329"/>
      <c r="DOV513" s="329"/>
      <c r="DOW513" s="329"/>
      <c r="DOX513" s="329"/>
      <c r="DOY513" s="329"/>
      <c r="DOZ513" s="329"/>
      <c r="DPA513" s="329"/>
      <c r="DPB513" s="329"/>
      <c r="DPC513" s="329"/>
      <c r="DPD513" s="329"/>
      <c r="DPE513" s="329"/>
      <c r="DPF513" s="329"/>
      <c r="DPG513" s="329"/>
      <c r="DPH513" s="329"/>
      <c r="DPI513" s="329"/>
      <c r="DPJ513" s="329"/>
      <c r="DPK513" s="329"/>
      <c r="DPL513" s="329"/>
      <c r="DPM513" s="329"/>
      <c r="DPN513" s="329"/>
      <c r="DPO513" s="329"/>
      <c r="DPP513" s="329"/>
      <c r="DPQ513" s="329"/>
      <c r="DPR513" s="329"/>
      <c r="DPS513" s="329"/>
      <c r="DPT513" s="329"/>
      <c r="DPU513" s="329"/>
      <c r="DPV513" s="329"/>
      <c r="DPW513" s="329"/>
      <c r="DPX513" s="329"/>
      <c r="DPY513" s="329"/>
      <c r="DPZ513" s="329"/>
      <c r="DQA513" s="329"/>
      <c r="DQB513" s="329"/>
      <c r="DQC513" s="329"/>
      <c r="DQD513" s="329"/>
      <c r="DQE513" s="329"/>
      <c r="DQF513" s="329"/>
      <c r="DQG513" s="329"/>
      <c r="DQH513" s="329"/>
      <c r="DQI513" s="329"/>
      <c r="DQJ513" s="329"/>
      <c r="DQK513" s="329"/>
      <c r="DQL513" s="329"/>
      <c r="DQM513" s="329"/>
      <c r="DQN513" s="329"/>
      <c r="DQO513" s="329"/>
      <c r="DQP513" s="329"/>
      <c r="DQQ513" s="329"/>
      <c r="DQR513" s="329"/>
      <c r="DQS513" s="329"/>
      <c r="DQT513" s="329"/>
      <c r="DQU513" s="329"/>
      <c r="DQV513" s="329"/>
      <c r="DQW513" s="329"/>
      <c r="DQX513" s="329"/>
      <c r="DQY513" s="329"/>
      <c r="DQZ513" s="329"/>
      <c r="DRA513" s="329"/>
      <c r="DRB513" s="329"/>
      <c r="DRC513" s="329"/>
      <c r="DRD513" s="329"/>
      <c r="DRE513" s="329"/>
      <c r="DRF513" s="329"/>
      <c r="DRG513" s="329"/>
      <c r="DRH513" s="329"/>
      <c r="DRI513" s="329"/>
      <c r="DRJ513" s="329"/>
      <c r="DRK513" s="329"/>
      <c r="DRL513" s="329"/>
      <c r="DRM513" s="329"/>
      <c r="DRN513" s="329"/>
      <c r="DRO513" s="329"/>
      <c r="DRP513" s="329"/>
      <c r="DRQ513" s="329"/>
      <c r="DRR513" s="329"/>
      <c r="DRS513" s="329"/>
      <c r="DRT513" s="329"/>
      <c r="DRU513" s="329"/>
      <c r="DRV513" s="329"/>
      <c r="DRW513" s="329"/>
      <c r="DRX513" s="329"/>
      <c r="DRY513" s="329"/>
      <c r="DRZ513" s="329"/>
      <c r="DSA513" s="329"/>
      <c r="DSB513" s="329"/>
      <c r="DSC513" s="329"/>
      <c r="DSD513" s="329"/>
      <c r="DSE513" s="329"/>
      <c r="DSF513" s="329"/>
      <c r="DSG513" s="329"/>
      <c r="DSH513" s="329"/>
      <c r="DSI513" s="329"/>
      <c r="DSJ513" s="329"/>
      <c r="DSK513" s="329"/>
      <c r="DSL513" s="329"/>
      <c r="DSM513" s="329"/>
      <c r="DSN513" s="329"/>
      <c r="DSO513" s="329"/>
      <c r="DSP513" s="329"/>
      <c r="DSQ513" s="329"/>
      <c r="DSR513" s="329"/>
      <c r="DSS513" s="329"/>
      <c r="DST513" s="329"/>
      <c r="DSU513" s="329"/>
      <c r="DSV513" s="329"/>
      <c r="DSW513" s="329"/>
      <c r="DSX513" s="329"/>
      <c r="DSY513" s="329"/>
      <c r="DSZ513" s="329"/>
      <c r="DTA513" s="329"/>
      <c r="DTB513" s="329"/>
      <c r="DTC513" s="329"/>
      <c r="DTD513" s="329"/>
      <c r="DTE513" s="329"/>
      <c r="DTF513" s="329"/>
      <c r="DTG513" s="329"/>
      <c r="DTH513" s="329"/>
      <c r="DTI513" s="329"/>
      <c r="DTJ513" s="329"/>
      <c r="DTK513" s="329"/>
      <c r="DTL513" s="329"/>
      <c r="DTM513" s="329"/>
      <c r="DTN513" s="329"/>
      <c r="DTO513" s="329"/>
      <c r="DTP513" s="329"/>
      <c r="DTQ513" s="329"/>
      <c r="DTR513" s="329"/>
      <c r="DTS513" s="329"/>
      <c r="DTT513" s="329"/>
      <c r="DTU513" s="329"/>
      <c r="DTV513" s="329"/>
      <c r="DTW513" s="329"/>
      <c r="DTX513" s="329"/>
      <c r="DTY513" s="329"/>
      <c r="DTZ513" s="329"/>
      <c r="DUA513" s="329"/>
      <c r="DUB513" s="329"/>
      <c r="DUC513" s="329"/>
      <c r="DUD513" s="329"/>
      <c r="DUE513" s="329"/>
      <c r="DUF513" s="329"/>
      <c r="DUG513" s="329"/>
      <c r="DUH513" s="329"/>
      <c r="DUI513" s="329"/>
      <c r="DUJ513" s="329"/>
      <c r="DUK513" s="329"/>
      <c r="DUL513" s="329"/>
      <c r="DUM513" s="329"/>
      <c r="DUN513" s="329"/>
      <c r="DUO513" s="329"/>
      <c r="DUP513" s="329"/>
      <c r="DUQ513" s="329"/>
      <c r="DUR513" s="329"/>
      <c r="DUS513" s="329"/>
      <c r="DUT513" s="329"/>
      <c r="DUU513" s="329"/>
      <c r="DUV513" s="329"/>
      <c r="DUW513" s="329"/>
      <c r="DUX513" s="329"/>
      <c r="DUY513" s="329"/>
      <c r="DUZ513" s="329"/>
      <c r="DVA513" s="329"/>
      <c r="DVB513" s="329"/>
      <c r="DVC513" s="329"/>
      <c r="DVD513" s="329"/>
      <c r="DVE513" s="329"/>
      <c r="DVF513" s="329"/>
      <c r="DVG513" s="329"/>
      <c r="DVH513" s="329"/>
      <c r="DVI513" s="329"/>
      <c r="DVJ513" s="329"/>
      <c r="DVK513" s="329"/>
      <c r="DVL513" s="329"/>
      <c r="DVM513" s="329"/>
      <c r="DVN513" s="329"/>
      <c r="DVO513" s="329"/>
      <c r="DVP513" s="329"/>
      <c r="DVQ513" s="329"/>
      <c r="DVR513" s="329"/>
      <c r="DVS513" s="329"/>
      <c r="DVT513" s="329"/>
      <c r="DVU513" s="329"/>
      <c r="DVV513" s="329"/>
      <c r="DVW513" s="329"/>
      <c r="DVX513" s="329"/>
      <c r="DVY513" s="329"/>
      <c r="DVZ513" s="329"/>
      <c r="DWA513" s="329"/>
      <c r="DWB513" s="329"/>
      <c r="DWC513" s="329"/>
      <c r="DWD513" s="329"/>
      <c r="DWE513" s="329"/>
      <c r="DWF513" s="329"/>
      <c r="DWG513" s="329"/>
      <c r="DWH513" s="329"/>
      <c r="DWI513" s="329"/>
      <c r="DWJ513" s="329"/>
      <c r="DWK513" s="329"/>
      <c r="DWL513" s="329"/>
      <c r="DWM513" s="329"/>
      <c r="DWN513" s="329"/>
      <c r="DWO513" s="329"/>
      <c r="DWP513" s="329"/>
      <c r="DWQ513" s="329"/>
      <c r="DWR513" s="329"/>
      <c r="DWS513" s="329"/>
      <c r="DWT513" s="329"/>
      <c r="DWU513" s="329"/>
      <c r="DWV513" s="329"/>
      <c r="DWW513" s="329"/>
      <c r="DWX513" s="329"/>
      <c r="DWY513" s="329"/>
      <c r="DWZ513" s="329"/>
      <c r="DXA513" s="329"/>
      <c r="DXB513" s="329"/>
      <c r="DXC513" s="329"/>
      <c r="DXD513" s="329"/>
      <c r="DXE513" s="329"/>
      <c r="DXF513" s="329"/>
      <c r="DXG513" s="329"/>
      <c r="DXH513" s="329"/>
      <c r="DXI513" s="329"/>
      <c r="DXJ513" s="329"/>
      <c r="DXK513" s="329"/>
      <c r="DXL513" s="329"/>
      <c r="DXM513" s="329"/>
      <c r="DXN513" s="329"/>
      <c r="DXO513" s="329"/>
      <c r="DXP513" s="329"/>
      <c r="DXQ513" s="329"/>
      <c r="DXR513" s="329"/>
      <c r="DXS513" s="329"/>
      <c r="DXT513" s="329"/>
      <c r="DXU513" s="329"/>
      <c r="DXV513" s="329"/>
      <c r="DXW513" s="329"/>
      <c r="DXX513" s="329"/>
      <c r="DXY513" s="329"/>
      <c r="DXZ513" s="329"/>
      <c r="DYA513" s="329"/>
      <c r="DYB513" s="329"/>
      <c r="DYC513" s="329"/>
      <c r="DYD513" s="329"/>
      <c r="DYE513" s="329"/>
      <c r="DYF513" s="329"/>
      <c r="DYG513" s="329"/>
      <c r="DYH513" s="329"/>
      <c r="DYI513" s="329"/>
      <c r="DYJ513" s="329"/>
      <c r="DYK513" s="329"/>
      <c r="DYL513" s="329"/>
      <c r="DYM513" s="329"/>
      <c r="DYN513" s="329"/>
      <c r="DYO513" s="329"/>
      <c r="DYP513" s="329"/>
      <c r="DYQ513" s="329"/>
      <c r="DYR513" s="329"/>
      <c r="DYS513" s="329"/>
      <c r="DYT513" s="329"/>
      <c r="DYU513" s="329"/>
      <c r="DYV513" s="329"/>
      <c r="DYW513" s="329"/>
      <c r="DYX513" s="329"/>
      <c r="DYY513" s="329"/>
      <c r="DYZ513" s="329"/>
      <c r="DZA513" s="329"/>
      <c r="DZB513" s="329"/>
      <c r="DZC513" s="329"/>
      <c r="DZD513" s="329"/>
      <c r="DZE513" s="329"/>
      <c r="DZF513" s="329"/>
      <c r="DZG513" s="329"/>
      <c r="DZH513" s="329"/>
      <c r="DZI513" s="329"/>
      <c r="DZJ513" s="329"/>
      <c r="DZK513" s="329"/>
      <c r="DZL513" s="329"/>
      <c r="DZM513" s="329"/>
      <c r="DZN513" s="329"/>
      <c r="DZO513" s="329"/>
      <c r="DZP513" s="329"/>
      <c r="DZQ513" s="329"/>
      <c r="DZR513" s="329"/>
      <c r="DZS513" s="329"/>
      <c r="DZT513" s="329"/>
      <c r="DZU513" s="329"/>
      <c r="DZV513" s="329"/>
      <c r="DZW513" s="329"/>
      <c r="DZX513" s="329"/>
      <c r="DZY513" s="329"/>
      <c r="DZZ513" s="329"/>
      <c r="EAA513" s="329"/>
      <c r="EAB513" s="329"/>
      <c r="EAC513" s="329"/>
      <c r="EAD513" s="329"/>
      <c r="EAE513" s="329"/>
      <c r="EAF513" s="329"/>
      <c r="EAG513" s="329"/>
      <c r="EAH513" s="329"/>
      <c r="EAI513" s="329"/>
      <c r="EAJ513" s="329"/>
      <c r="EAK513" s="329"/>
      <c r="EAL513" s="329"/>
      <c r="EAM513" s="329"/>
      <c r="EAN513" s="329"/>
      <c r="EAO513" s="329"/>
      <c r="EAP513" s="329"/>
      <c r="EAQ513" s="329"/>
      <c r="EAR513" s="329"/>
      <c r="EAS513" s="329"/>
      <c r="EAT513" s="329"/>
      <c r="EAU513" s="329"/>
      <c r="EAV513" s="329"/>
      <c r="EAW513" s="329"/>
      <c r="EAX513" s="329"/>
      <c r="EAY513" s="329"/>
      <c r="EAZ513" s="329"/>
      <c r="EBA513" s="329"/>
      <c r="EBB513" s="329"/>
      <c r="EBC513" s="329"/>
      <c r="EBD513" s="329"/>
      <c r="EBE513" s="329"/>
      <c r="EBF513" s="329"/>
      <c r="EBG513" s="329"/>
      <c r="EBH513" s="329"/>
      <c r="EBI513" s="329"/>
      <c r="EBJ513" s="329"/>
      <c r="EBK513" s="329"/>
      <c r="EBL513" s="329"/>
      <c r="EBM513" s="329"/>
      <c r="EBN513" s="329"/>
      <c r="EBO513" s="329"/>
      <c r="EBP513" s="329"/>
      <c r="EBQ513" s="329"/>
      <c r="EBR513" s="329"/>
      <c r="EBS513" s="329"/>
      <c r="EBT513" s="329"/>
      <c r="EBU513" s="329"/>
      <c r="EBV513" s="329"/>
      <c r="EBW513" s="329"/>
      <c r="EBX513" s="329"/>
      <c r="EBY513" s="329"/>
      <c r="EBZ513" s="329"/>
      <c r="ECA513" s="329"/>
      <c r="ECB513" s="329"/>
      <c r="ECC513" s="329"/>
      <c r="ECD513" s="329"/>
      <c r="ECE513" s="329"/>
      <c r="ECF513" s="329"/>
      <c r="ECG513" s="329"/>
      <c r="ECH513" s="329"/>
      <c r="ECI513" s="329"/>
      <c r="ECJ513" s="329"/>
      <c r="ECK513" s="329"/>
      <c r="ECL513" s="329"/>
      <c r="ECM513" s="329"/>
      <c r="ECN513" s="329"/>
      <c r="ECO513" s="329"/>
      <c r="ECP513" s="329"/>
      <c r="ECQ513" s="329"/>
      <c r="ECR513" s="329"/>
      <c r="ECS513" s="329"/>
      <c r="ECT513" s="329"/>
      <c r="ECU513" s="329"/>
      <c r="ECV513" s="329"/>
      <c r="ECW513" s="329"/>
      <c r="ECX513" s="329"/>
      <c r="ECY513" s="329"/>
      <c r="ECZ513" s="329"/>
      <c r="EDA513" s="329"/>
      <c r="EDB513" s="329"/>
      <c r="EDC513" s="329"/>
      <c r="EDD513" s="329"/>
      <c r="EDE513" s="329"/>
      <c r="EDF513" s="329"/>
      <c r="EDG513" s="329"/>
      <c r="EDH513" s="329"/>
      <c r="EDI513" s="329"/>
      <c r="EDJ513" s="329"/>
      <c r="EDK513" s="329"/>
      <c r="EDL513" s="329"/>
      <c r="EDM513" s="329"/>
      <c r="EDN513" s="329"/>
      <c r="EDO513" s="329"/>
      <c r="EDP513" s="329"/>
      <c r="EDQ513" s="329"/>
      <c r="EDR513" s="329"/>
      <c r="EDS513" s="329"/>
      <c r="EDT513" s="329"/>
      <c r="EDU513" s="329"/>
      <c r="EDV513" s="329"/>
      <c r="EDW513" s="329"/>
      <c r="EDX513" s="329"/>
      <c r="EDY513" s="329"/>
      <c r="EDZ513" s="329"/>
      <c r="EEA513" s="329"/>
      <c r="EEB513" s="329"/>
      <c r="EEC513" s="329"/>
      <c r="EED513" s="329"/>
      <c r="EEE513" s="329"/>
      <c r="EEF513" s="329"/>
      <c r="EEG513" s="329"/>
      <c r="EEH513" s="329"/>
      <c r="EEI513" s="329"/>
      <c r="EEJ513" s="329"/>
      <c r="EEK513" s="329"/>
      <c r="EEL513" s="329"/>
      <c r="EEM513" s="329"/>
      <c r="EEN513" s="329"/>
      <c r="EEO513" s="329"/>
      <c r="EEP513" s="329"/>
      <c r="EEQ513" s="329"/>
      <c r="EER513" s="329"/>
      <c r="EES513" s="329"/>
      <c r="EET513" s="329"/>
      <c r="EEU513" s="329"/>
      <c r="EEV513" s="329"/>
      <c r="EEW513" s="329"/>
      <c r="EEX513" s="329"/>
      <c r="EEY513" s="329"/>
      <c r="EEZ513" s="329"/>
      <c r="EFA513" s="329"/>
      <c r="EFB513" s="329"/>
      <c r="EFC513" s="329"/>
      <c r="EFD513" s="329"/>
      <c r="EFE513" s="329"/>
      <c r="EFF513" s="329"/>
      <c r="EFG513" s="329"/>
      <c r="EFH513" s="329"/>
      <c r="EFI513" s="329"/>
      <c r="EFJ513" s="329"/>
      <c r="EFK513" s="329"/>
      <c r="EFL513" s="329"/>
      <c r="EFM513" s="329"/>
      <c r="EFN513" s="329"/>
      <c r="EFO513" s="329"/>
      <c r="EFP513" s="329"/>
      <c r="EFQ513" s="329"/>
      <c r="EFR513" s="329"/>
      <c r="EFS513" s="329"/>
      <c r="EFT513" s="329"/>
      <c r="EFU513" s="329"/>
      <c r="EFV513" s="329"/>
      <c r="EFW513" s="329"/>
      <c r="EFX513" s="329"/>
      <c r="EFY513" s="329"/>
      <c r="EFZ513" s="329"/>
      <c r="EGA513" s="329"/>
      <c r="EGB513" s="329"/>
      <c r="EGC513" s="329"/>
      <c r="EGD513" s="329"/>
      <c r="EGE513" s="329"/>
      <c r="EGF513" s="329"/>
      <c r="EGG513" s="329"/>
      <c r="EGH513" s="329"/>
      <c r="EGI513" s="329"/>
      <c r="EGJ513" s="329"/>
      <c r="EGK513" s="329"/>
      <c r="EGL513" s="329"/>
      <c r="EGM513" s="329"/>
      <c r="EGN513" s="329"/>
      <c r="EGO513" s="329"/>
      <c r="EGP513" s="329"/>
      <c r="EGQ513" s="329"/>
      <c r="EGR513" s="329"/>
      <c r="EGS513" s="329"/>
      <c r="EGT513" s="329"/>
      <c r="EGU513" s="329"/>
      <c r="EGV513" s="329"/>
      <c r="EGW513" s="329"/>
      <c r="EGX513" s="329"/>
      <c r="EGY513" s="329"/>
      <c r="EGZ513" s="329"/>
      <c r="EHA513" s="329"/>
      <c r="EHB513" s="329"/>
      <c r="EHC513" s="329"/>
      <c r="EHD513" s="329"/>
      <c r="EHE513" s="329"/>
      <c r="EHF513" s="329"/>
      <c r="EHG513" s="329"/>
      <c r="EHH513" s="329"/>
      <c r="EHI513" s="329"/>
      <c r="EHJ513" s="329"/>
      <c r="EHK513" s="329"/>
      <c r="EHL513" s="329"/>
      <c r="EHM513" s="329"/>
      <c r="EHN513" s="329"/>
      <c r="EHO513" s="329"/>
      <c r="EHP513" s="329"/>
      <c r="EHQ513" s="329"/>
      <c r="EHR513" s="329"/>
      <c r="EHS513" s="329"/>
      <c r="EHT513" s="329"/>
      <c r="EHU513" s="329"/>
      <c r="EHV513" s="329"/>
      <c r="EHW513" s="329"/>
      <c r="EHX513" s="329"/>
      <c r="EHY513" s="329"/>
      <c r="EHZ513" s="329"/>
      <c r="EIA513" s="329"/>
      <c r="EIB513" s="329"/>
      <c r="EIC513" s="329"/>
      <c r="EID513" s="329"/>
      <c r="EIE513" s="329"/>
      <c r="EIF513" s="329"/>
      <c r="EIG513" s="329"/>
      <c r="EIH513" s="329"/>
      <c r="EII513" s="329"/>
      <c r="EIJ513" s="329"/>
      <c r="EIK513" s="329"/>
      <c r="EIL513" s="329"/>
      <c r="EIM513" s="329"/>
      <c r="EIN513" s="329"/>
      <c r="EIO513" s="329"/>
      <c r="EIP513" s="329"/>
      <c r="EIQ513" s="329"/>
      <c r="EIR513" s="329"/>
      <c r="EIS513" s="329"/>
      <c r="EIT513" s="329"/>
      <c r="EIU513" s="329"/>
      <c r="EIV513" s="329"/>
      <c r="EIW513" s="329"/>
      <c r="EIX513" s="329"/>
      <c r="EIY513" s="329"/>
      <c r="EIZ513" s="329"/>
      <c r="EJA513" s="329"/>
      <c r="EJB513" s="329"/>
      <c r="EJC513" s="329"/>
      <c r="EJD513" s="329"/>
      <c r="EJE513" s="329"/>
      <c r="EJF513" s="329"/>
      <c r="EJG513" s="329"/>
      <c r="EJH513" s="329"/>
      <c r="EJI513" s="329"/>
      <c r="EJJ513" s="329"/>
      <c r="EJK513" s="329"/>
      <c r="EJL513" s="329"/>
      <c r="EJM513" s="329"/>
      <c r="EJN513" s="329"/>
      <c r="EJO513" s="329"/>
      <c r="EJP513" s="329"/>
      <c r="EJQ513" s="329"/>
      <c r="EJR513" s="329"/>
      <c r="EJS513" s="329"/>
      <c r="EJT513" s="329"/>
      <c r="EJU513" s="329"/>
      <c r="EJV513" s="329"/>
      <c r="EJW513" s="329"/>
      <c r="EJX513" s="329"/>
      <c r="EJY513" s="329"/>
      <c r="EJZ513" s="329"/>
      <c r="EKA513" s="329"/>
      <c r="EKB513" s="329"/>
      <c r="EKC513" s="329"/>
      <c r="EKD513" s="329"/>
      <c r="EKE513" s="329"/>
      <c r="EKF513" s="329"/>
      <c r="EKG513" s="329"/>
      <c r="EKH513" s="329"/>
      <c r="EKI513" s="329"/>
      <c r="EKJ513" s="329"/>
      <c r="EKK513" s="329"/>
      <c r="EKL513" s="329"/>
      <c r="EKM513" s="329"/>
      <c r="EKN513" s="329"/>
      <c r="EKO513" s="329"/>
      <c r="EKP513" s="329"/>
      <c r="EKQ513" s="329"/>
      <c r="EKR513" s="329"/>
      <c r="EKS513" s="329"/>
      <c r="EKT513" s="329"/>
      <c r="EKU513" s="329"/>
      <c r="EKV513" s="329"/>
      <c r="EKW513" s="329"/>
      <c r="EKX513" s="329"/>
      <c r="EKY513" s="329"/>
      <c r="EKZ513" s="329"/>
      <c r="ELA513" s="329"/>
      <c r="ELB513" s="329"/>
      <c r="ELC513" s="329"/>
      <c r="ELD513" s="329"/>
      <c r="ELE513" s="329"/>
      <c r="ELF513" s="329"/>
      <c r="ELG513" s="329"/>
      <c r="ELH513" s="329"/>
      <c r="ELI513" s="329"/>
      <c r="ELJ513" s="329"/>
      <c r="ELK513" s="329"/>
      <c r="ELL513" s="329"/>
      <c r="ELM513" s="329"/>
      <c r="ELN513" s="329"/>
      <c r="ELO513" s="329"/>
      <c r="ELP513" s="329"/>
      <c r="ELQ513" s="329"/>
      <c r="ELR513" s="329"/>
      <c r="ELS513" s="329"/>
      <c r="ELT513" s="329"/>
      <c r="ELU513" s="329"/>
      <c r="ELV513" s="329"/>
      <c r="ELW513" s="329"/>
      <c r="ELX513" s="329"/>
      <c r="ELY513" s="329"/>
      <c r="ELZ513" s="329"/>
      <c r="EMA513" s="329"/>
      <c r="EMB513" s="329"/>
      <c r="EMC513" s="329"/>
      <c r="EMD513" s="329"/>
      <c r="EME513" s="329"/>
      <c r="EMF513" s="329"/>
      <c r="EMG513" s="329"/>
      <c r="EMH513" s="329"/>
      <c r="EMI513" s="329"/>
      <c r="EMJ513" s="329"/>
      <c r="EMK513" s="329"/>
      <c r="EML513" s="329"/>
      <c r="EMM513" s="329"/>
      <c r="EMN513" s="329"/>
      <c r="EMO513" s="329"/>
      <c r="EMP513" s="329"/>
      <c r="EMQ513" s="329"/>
      <c r="EMR513" s="329"/>
      <c r="EMS513" s="329"/>
      <c r="EMT513" s="329"/>
      <c r="EMU513" s="329"/>
      <c r="EMV513" s="329"/>
      <c r="EMW513" s="329"/>
      <c r="EMX513" s="329"/>
      <c r="EMY513" s="329"/>
      <c r="EMZ513" s="329"/>
      <c r="ENA513" s="329"/>
      <c r="ENB513" s="329"/>
      <c r="ENC513" s="329"/>
      <c r="END513" s="329"/>
      <c r="ENE513" s="329"/>
      <c r="ENF513" s="329"/>
      <c r="ENG513" s="329"/>
      <c r="ENH513" s="329"/>
      <c r="ENI513" s="329"/>
      <c r="ENJ513" s="329"/>
      <c r="ENK513" s="329"/>
      <c r="ENL513" s="329"/>
      <c r="ENM513" s="329"/>
      <c r="ENN513" s="329"/>
      <c r="ENO513" s="329"/>
      <c r="ENP513" s="329"/>
      <c r="ENQ513" s="329"/>
      <c r="ENR513" s="329"/>
      <c r="ENS513" s="329"/>
      <c r="ENT513" s="329"/>
      <c r="ENU513" s="329"/>
      <c r="ENV513" s="329"/>
      <c r="ENW513" s="329"/>
      <c r="ENX513" s="329"/>
      <c r="ENY513" s="329"/>
      <c r="ENZ513" s="329"/>
      <c r="EOA513" s="329"/>
      <c r="EOB513" s="329"/>
      <c r="EOC513" s="329"/>
      <c r="EOD513" s="329"/>
      <c r="EOE513" s="329"/>
      <c r="EOF513" s="329"/>
      <c r="EOG513" s="329"/>
      <c r="EOH513" s="329"/>
      <c r="EOI513" s="329"/>
      <c r="EOJ513" s="329"/>
      <c r="EOK513" s="329"/>
      <c r="EOL513" s="329"/>
      <c r="EOM513" s="329"/>
      <c r="EON513" s="329"/>
      <c r="EOO513" s="329"/>
      <c r="EOP513" s="329"/>
      <c r="EOQ513" s="329"/>
      <c r="EOR513" s="329"/>
      <c r="EOS513" s="329"/>
      <c r="EOT513" s="329"/>
      <c r="EOU513" s="329"/>
      <c r="EOV513" s="329"/>
      <c r="EOW513" s="329"/>
      <c r="EOX513" s="329"/>
      <c r="EOY513" s="329"/>
      <c r="EOZ513" s="329"/>
      <c r="EPA513" s="329"/>
      <c r="EPB513" s="329"/>
      <c r="EPC513" s="329"/>
      <c r="EPD513" s="329"/>
      <c r="EPE513" s="329"/>
      <c r="EPF513" s="329"/>
      <c r="EPG513" s="329"/>
      <c r="EPH513" s="329"/>
      <c r="EPI513" s="329"/>
      <c r="EPJ513" s="329"/>
      <c r="EPK513" s="329"/>
      <c r="EPL513" s="329"/>
      <c r="EPM513" s="329"/>
      <c r="EPN513" s="329"/>
      <c r="EPO513" s="329"/>
      <c r="EPP513" s="329"/>
      <c r="EPQ513" s="329"/>
      <c r="EPR513" s="329"/>
      <c r="EPS513" s="329"/>
      <c r="EPT513" s="329"/>
      <c r="EPU513" s="329"/>
      <c r="EPV513" s="329"/>
      <c r="EPW513" s="329"/>
      <c r="EPX513" s="329"/>
      <c r="EPY513" s="329"/>
      <c r="EPZ513" s="329"/>
      <c r="EQA513" s="329"/>
      <c r="EQB513" s="329"/>
      <c r="EQC513" s="329"/>
      <c r="EQD513" s="329"/>
      <c r="EQE513" s="329"/>
      <c r="EQF513" s="329"/>
      <c r="EQG513" s="329"/>
      <c r="EQH513" s="329"/>
      <c r="EQI513" s="329"/>
      <c r="EQJ513" s="329"/>
      <c r="EQK513" s="329"/>
      <c r="EQL513" s="329"/>
      <c r="EQM513" s="329"/>
      <c r="EQN513" s="329"/>
      <c r="EQO513" s="329"/>
      <c r="EQP513" s="329"/>
      <c r="EQQ513" s="329"/>
      <c r="EQR513" s="329"/>
      <c r="EQS513" s="329"/>
      <c r="EQT513" s="329"/>
      <c r="EQU513" s="329"/>
      <c r="EQV513" s="329"/>
      <c r="EQW513" s="329"/>
      <c r="EQX513" s="329"/>
      <c r="EQY513" s="329"/>
      <c r="EQZ513" s="329"/>
      <c r="ERA513" s="329"/>
      <c r="ERB513" s="329"/>
      <c r="ERC513" s="329"/>
      <c r="ERD513" s="329"/>
      <c r="ERE513" s="329"/>
      <c r="ERF513" s="329"/>
      <c r="ERG513" s="329"/>
      <c r="ERH513" s="329"/>
      <c r="ERI513" s="329"/>
      <c r="ERJ513" s="329"/>
      <c r="ERK513" s="329"/>
      <c r="ERL513" s="329"/>
      <c r="ERM513" s="329"/>
      <c r="ERN513" s="329"/>
      <c r="ERO513" s="329"/>
      <c r="ERP513" s="329"/>
      <c r="ERQ513" s="329"/>
      <c r="ERR513" s="329"/>
      <c r="ERS513" s="329"/>
      <c r="ERT513" s="329"/>
      <c r="ERU513" s="329"/>
      <c r="ERV513" s="329"/>
      <c r="ERW513" s="329"/>
      <c r="ERX513" s="329"/>
      <c r="ERY513" s="329"/>
      <c r="ERZ513" s="329"/>
      <c r="ESA513" s="329"/>
      <c r="ESB513" s="329"/>
      <c r="ESC513" s="329"/>
      <c r="ESD513" s="329"/>
      <c r="ESE513" s="329"/>
      <c r="ESF513" s="329"/>
      <c r="ESG513" s="329"/>
      <c r="ESH513" s="329"/>
      <c r="ESI513" s="329"/>
      <c r="ESJ513" s="329"/>
      <c r="ESK513" s="329"/>
      <c r="ESL513" s="329"/>
      <c r="ESM513" s="329"/>
      <c r="ESN513" s="329"/>
      <c r="ESO513" s="329"/>
      <c r="ESP513" s="329"/>
      <c r="ESQ513" s="329"/>
      <c r="ESR513" s="329"/>
      <c r="ESS513" s="329"/>
      <c r="EST513" s="329"/>
      <c r="ESU513" s="329"/>
      <c r="ESV513" s="329"/>
      <c r="ESW513" s="329"/>
      <c r="ESX513" s="329"/>
      <c r="ESY513" s="329"/>
      <c r="ESZ513" s="329"/>
      <c r="ETA513" s="329"/>
      <c r="ETB513" s="329"/>
      <c r="ETC513" s="329"/>
      <c r="ETD513" s="329"/>
      <c r="ETE513" s="329"/>
      <c r="ETF513" s="329"/>
      <c r="ETG513" s="329"/>
      <c r="ETH513" s="329"/>
      <c r="ETI513" s="329"/>
      <c r="ETJ513" s="329"/>
      <c r="ETK513" s="329"/>
      <c r="ETL513" s="329"/>
      <c r="ETM513" s="329"/>
      <c r="ETN513" s="329"/>
      <c r="ETO513" s="329"/>
      <c r="ETP513" s="329"/>
      <c r="ETQ513" s="329"/>
      <c r="ETR513" s="329"/>
      <c r="ETS513" s="329"/>
      <c r="ETT513" s="329"/>
      <c r="ETU513" s="329"/>
      <c r="ETV513" s="329"/>
      <c r="ETW513" s="329"/>
      <c r="ETX513" s="329"/>
      <c r="ETY513" s="329"/>
      <c r="ETZ513" s="329"/>
      <c r="EUA513" s="329"/>
      <c r="EUB513" s="329"/>
      <c r="EUC513" s="329"/>
      <c r="EUD513" s="329"/>
      <c r="EUE513" s="329"/>
      <c r="EUF513" s="329"/>
      <c r="EUG513" s="329"/>
      <c r="EUH513" s="329"/>
      <c r="EUI513" s="329"/>
      <c r="EUJ513" s="329"/>
      <c r="EUK513" s="329"/>
      <c r="EUL513" s="329"/>
      <c r="EUM513" s="329"/>
      <c r="EUN513" s="329"/>
      <c r="EUO513" s="329"/>
      <c r="EUP513" s="329"/>
      <c r="EUQ513" s="329"/>
      <c r="EUR513" s="329"/>
      <c r="EUS513" s="329"/>
      <c r="EUT513" s="329"/>
      <c r="EUU513" s="329"/>
      <c r="EUV513" s="329"/>
      <c r="EUW513" s="329"/>
      <c r="EUX513" s="329"/>
      <c r="EUY513" s="329"/>
      <c r="EUZ513" s="329"/>
      <c r="EVA513" s="329"/>
      <c r="EVB513" s="329"/>
      <c r="EVC513" s="329"/>
      <c r="EVD513" s="329"/>
      <c r="EVE513" s="329"/>
      <c r="EVF513" s="329"/>
      <c r="EVG513" s="329"/>
      <c r="EVH513" s="329"/>
      <c r="EVI513" s="329"/>
      <c r="EVJ513" s="329"/>
      <c r="EVK513" s="329"/>
      <c r="EVL513" s="329"/>
      <c r="EVM513" s="329"/>
      <c r="EVN513" s="329"/>
      <c r="EVO513" s="329"/>
      <c r="EVP513" s="329"/>
      <c r="EVQ513" s="329"/>
      <c r="EVR513" s="329"/>
      <c r="EVS513" s="329"/>
      <c r="EVT513" s="329"/>
      <c r="EVU513" s="329"/>
      <c r="EVV513" s="329"/>
      <c r="EVW513" s="329"/>
      <c r="EVX513" s="329"/>
      <c r="EVY513" s="329"/>
      <c r="EVZ513" s="329"/>
      <c r="EWA513" s="329"/>
      <c r="EWB513" s="329"/>
      <c r="EWC513" s="329"/>
      <c r="EWD513" s="329"/>
      <c r="EWE513" s="329"/>
      <c r="EWF513" s="329"/>
      <c r="EWG513" s="329"/>
      <c r="EWH513" s="329"/>
      <c r="EWI513" s="329"/>
      <c r="EWJ513" s="329"/>
      <c r="EWK513" s="329"/>
      <c r="EWL513" s="329"/>
      <c r="EWM513" s="329"/>
      <c r="EWN513" s="329"/>
      <c r="EWO513" s="329"/>
      <c r="EWP513" s="329"/>
      <c r="EWQ513" s="329"/>
      <c r="EWR513" s="329"/>
      <c r="EWS513" s="329"/>
      <c r="EWT513" s="329"/>
      <c r="EWU513" s="329"/>
      <c r="EWV513" s="329"/>
      <c r="EWW513" s="329"/>
      <c r="EWX513" s="329"/>
      <c r="EWY513" s="329"/>
      <c r="EWZ513" s="329"/>
      <c r="EXA513" s="329"/>
      <c r="EXB513" s="329"/>
      <c r="EXC513" s="329"/>
      <c r="EXD513" s="329"/>
      <c r="EXE513" s="329"/>
      <c r="EXF513" s="329"/>
      <c r="EXG513" s="329"/>
      <c r="EXH513" s="329"/>
      <c r="EXI513" s="329"/>
      <c r="EXJ513" s="329"/>
      <c r="EXK513" s="329"/>
      <c r="EXL513" s="329"/>
      <c r="EXM513" s="329"/>
      <c r="EXN513" s="329"/>
      <c r="EXO513" s="329"/>
      <c r="EXP513" s="329"/>
      <c r="EXQ513" s="329"/>
      <c r="EXR513" s="329"/>
      <c r="EXS513" s="329"/>
      <c r="EXT513" s="329"/>
      <c r="EXU513" s="329"/>
      <c r="EXV513" s="329"/>
      <c r="EXW513" s="329"/>
      <c r="EXX513" s="329"/>
      <c r="EXY513" s="329"/>
      <c r="EXZ513" s="329"/>
      <c r="EYA513" s="329"/>
      <c r="EYB513" s="329"/>
      <c r="EYC513" s="329"/>
      <c r="EYD513" s="329"/>
      <c r="EYE513" s="329"/>
      <c r="EYF513" s="329"/>
      <c r="EYG513" s="329"/>
      <c r="EYH513" s="329"/>
      <c r="EYI513" s="329"/>
      <c r="EYJ513" s="329"/>
      <c r="EYK513" s="329"/>
      <c r="EYL513" s="329"/>
      <c r="EYM513" s="329"/>
      <c r="EYN513" s="329"/>
      <c r="EYO513" s="329"/>
      <c r="EYP513" s="329"/>
      <c r="EYQ513" s="329"/>
      <c r="EYR513" s="329"/>
      <c r="EYS513" s="329"/>
      <c r="EYT513" s="329"/>
      <c r="EYU513" s="329"/>
      <c r="EYV513" s="329"/>
      <c r="EYW513" s="329"/>
      <c r="EYX513" s="329"/>
      <c r="EYY513" s="329"/>
      <c r="EYZ513" s="329"/>
      <c r="EZA513" s="329"/>
      <c r="EZB513" s="329"/>
      <c r="EZC513" s="329"/>
      <c r="EZD513" s="329"/>
      <c r="EZE513" s="329"/>
      <c r="EZF513" s="329"/>
      <c r="EZG513" s="329"/>
      <c r="EZH513" s="329"/>
      <c r="EZI513" s="329"/>
      <c r="EZJ513" s="329"/>
      <c r="EZK513" s="329"/>
      <c r="EZL513" s="329"/>
      <c r="EZM513" s="329"/>
      <c r="EZN513" s="329"/>
      <c r="EZO513" s="329"/>
      <c r="EZP513" s="329"/>
      <c r="EZQ513" s="329"/>
      <c r="EZR513" s="329"/>
      <c r="EZS513" s="329"/>
      <c r="EZT513" s="329"/>
      <c r="EZU513" s="329"/>
      <c r="EZV513" s="329"/>
      <c r="EZW513" s="329"/>
      <c r="EZX513" s="329"/>
      <c r="EZY513" s="329"/>
      <c r="EZZ513" s="329"/>
      <c r="FAA513" s="329"/>
      <c r="FAB513" s="329"/>
      <c r="FAC513" s="329"/>
      <c r="FAD513" s="329"/>
      <c r="FAE513" s="329"/>
      <c r="FAF513" s="329"/>
      <c r="FAG513" s="329"/>
      <c r="FAH513" s="329"/>
      <c r="FAI513" s="329"/>
      <c r="FAJ513" s="329"/>
      <c r="FAK513" s="329"/>
      <c r="FAL513" s="329"/>
      <c r="FAM513" s="329"/>
      <c r="FAN513" s="329"/>
      <c r="FAO513" s="329"/>
      <c r="FAP513" s="329"/>
      <c r="FAQ513" s="329"/>
      <c r="FAR513" s="329"/>
      <c r="FAS513" s="329"/>
      <c r="FAT513" s="329"/>
      <c r="FAU513" s="329"/>
      <c r="FAV513" s="329"/>
      <c r="FAW513" s="329"/>
      <c r="FAX513" s="329"/>
      <c r="FAY513" s="329"/>
      <c r="FAZ513" s="329"/>
      <c r="FBA513" s="329"/>
      <c r="FBB513" s="329"/>
      <c r="FBC513" s="329"/>
      <c r="FBD513" s="329"/>
      <c r="FBE513" s="329"/>
      <c r="FBF513" s="329"/>
      <c r="FBG513" s="329"/>
      <c r="FBH513" s="329"/>
      <c r="FBI513" s="329"/>
      <c r="FBJ513" s="329"/>
      <c r="FBK513" s="329"/>
      <c r="FBL513" s="329"/>
      <c r="FBM513" s="329"/>
      <c r="FBN513" s="329"/>
      <c r="FBO513" s="329"/>
      <c r="FBP513" s="329"/>
      <c r="FBQ513" s="329"/>
      <c r="FBR513" s="329"/>
      <c r="FBS513" s="329"/>
      <c r="FBT513" s="329"/>
      <c r="FBU513" s="329"/>
      <c r="FBV513" s="329"/>
      <c r="FBW513" s="329"/>
      <c r="FBX513" s="329"/>
      <c r="FBY513" s="329"/>
      <c r="FBZ513" s="329"/>
      <c r="FCA513" s="329"/>
      <c r="FCB513" s="329"/>
      <c r="FCC513" s="329"/>
      <c r="FCD513" s="329"/>
      <c r="FCE513" s="329"/>
      <c r="FCF513" s="329"/>
      <c r="FCG513" s="329"/>
      <c r="FCH513" s="329"/>
      <c r="FCI513" s="329"/>
      <c r="FCJ513" s="329"/>
      <c r="FCK513" s="329"/>
      <c r="FCL513" s="329"/>
      <c r="FCM513" s="329"/>
      <c r="FCN513" s="329"/>
      <c r="FCO513" s="329"/>
      <c r="FCP513" s="329"/>
      <c r="FCQ513" s="329"/>
      <c r="FCR513" s="329"/>
      <c r="FCS513" s="329"/>
      <c r="FCT513" s="329"/>
      <c r="FCU513" s="329"/>
      <c r="FCV513" s="329"/>
      <c r="FCW513" s="329"/>
      <c r="FCX513" s="329"/>
      <c r="FCY513" s="329"/>
      <c r="FCZ513" s="329"/>
      <c r="FDA513" s="329"/>
      <c r="FDB513" s="329"/>
      <c r="FDC513" s="329"/>
      <c r="FDD513" s="329"/>
      <c r="FDE513" s="329"/>
      <c r="FDF513" s="329"/>
      <c r="FDG513" s="329"/>
      <c r="FDH513" s="329"/>
      <c r="FDI513" s="329"/>
      <c r="FDJ513" s="329"/>
      <c r="FDK513" s="329"/>
      <c r="FDL513" s="329"/>
      <c r="FDM513" s="329"/>
      <c r="FDN513" s="329"/>
      <c r="FDO513" s="329"/>
      <c r="FDP513" s="329"/>
      <c r="FDQ513" s="329"/>
      <c r="FDR513" s="329"/>
      <c r="FDS513" s="329"/>
      <c r="FDT513" s="329"/>
      <c r="FDU513" s="329"/>
      <c r="FDV513" s="329"/>
      <c r="FDW513" s="329"/>
      <c r="FDX513" s="329"/>
      <c r="FDY513" s="329"/>
      <c r="FDZ513" s="329"/>
      <c r="FEA513" s="329"/>
      <c r="FEB513" s="329"/>
      <c r="FEC513" s="329"/>
      <c r="FED513" s="329"/>
      <c r="FEE513" s="329"/>
      <c r="FEF513" s="329"/>
      <c r="FEG513" s="329"/>
      <c r="FEH513" s="329"/>
      <c r="FEI513" s="329"/>
      <c r="FEJ513" s="329"/>
      <c r="FEK513" s="329"/>
      <c r="FEL513" s="329"/>
      <c r="FEM513" s="329"/>
      <c r="FEN513" s="329"/>
      <c r="FEO513" s="329"/>
      <c r="FEP513" s="329"/>
      <c r="FEQ513" s="329"/>
      <c r="FER513" s="329"/>
      <c r="FES513" s="329"/>
      <c r="FET513" s="329"/>
      <c r="FEU513" s="329"/>
      <c r="FEV513" s="329"/>
      <c r="FEW513" s="329"/>
      <c r="FEX513" s="329"/>
      <c r="FEY513" s="329"/>
      <c r="FEZ513" s="329"/>
      <c r="FFA513" s="329"/>
      <c r="FFB513" s="329"/>
      <c r="FFC513" s="329"/>
      <c r="FFD513" s="329"/>
      <c r="FFE513" s="329"/>
      <c r="FFF513" s="329"/>
      <c r="FFG513" s="329"/>
      <c r="FFH513" s="329"/>
      <c r="FFI513" s="329"/>
      <c r="FFJ513" s="329"/>
      <c r="FFK513" s="329"/>
      <c r="FFL513" s="329"/>
      <c r="FFM513" s="329"/>
      <c r="FFN513" s="329"/>
      <c r="FFO513" s="329"/>
      <c r="FFP513" s="329"/>
      <c r="FFQ513" s="329"/>
      <c r="FFR513" s="329"/>
      <c r="FFS513" s="329"/>
      <c r="FFT513" s="329"/>
      <c r="FFU513" s="329"/>
      <c r="FFV513" s="329"/>
      <c r="FFW513" s="329"/>
      <c r="FFX513" s="329"/>
      <c r="FFY513" s="329"/>
      <c r="FFZ513" s="329"/>
      <c r="FGA513" s="329"/>
      <c r="FGB513" s="329"/>
      <c r="FGC513" s="329"/>
      <c r="FGD513" s="329"/>
      <c r="FGE513" s="329"/>
      <c r="FGF513" s="329"/>
      <c r="FGG513" s="329"/>
      <c r="FGH513" s="329"/>
      <c r="FGI513" s="329"/>
      <c r="FGJ513" s="329"/>
      <c r="FGK513" s="329"/>
      <c r="FGL513" s="329"/>
      <c r="FGM513" s="329"/>
      <c r="FGN513" s="329"/>
      <c r="FGO513" s="329"/>
      <c r="FGP513" s="329"/>
      <c r="FGQ513" s="329"/>
      <c r="FGR513" s="329"/>
      <c r="FGS513" s="329"/>
      <c r="FGT513" s="329"/>
      <c r="FGU513" s="329"/>
      <c r="FGV513" s="329"/>
      <c r="FGW513" s="329"/>
      <c r="FGX513" s="329"/>
      <c r="FGY513" s="329"/>
      <c r="FGZ513" s="329"/>
      <c r="FHA513" s="329"/>
      <c r="FHB513" s="329"/>
      <c r="FHC513" s="329"/>
      <c r="FHD513" s="329"/>
      <c r="FHE513" s="329"/>
      <c r="FHF513" s="329"/>
      <c r="FHG513" s="329"/>
      <c r="FHH513" s="329"/>
      <c r="FHI513" s="329"/>
      <c r="FHJ513" s="329"/>
      <c r="FHK513" s="329"/>
      <c r="FHL513" s="329"/>
      <c r="FHM513" s="329"/>
      <c r="FHN513" s="329"/>
      <c r="FHO513" s="329"/>
      <c r="FHP513" s="329"/>
      <c r="FHQ513" s="329"/>
      <c r="FHR513" s="329"/>
      <c r="FHS513" s="329"/>
      <c r="FHT513" s="329"/>
      <c r="FHU513" s="329"/>
      <c r="FHV513" s="329"/>
      <c r="FHW513" s="329"/>
      <c r="FHX513" s="329"/>
      <c r="FHY513" s="329"/>
      <c r="FHZ513" s="329"/>
      <c r="FIA513" s="329"/>
      <c r="FIB513" s="329"/>
      <c r="FIC513" s="329"/>
      <c r="FID513" s="329"/>
      <c r="FIE513" s="329"/>
      <c r="FIF513" s="329"/>
      <c r="FIG513" s="329"/>
      <c r="FIH513" s="329"/>
      <c r="FII513" s="329"/>
      <c r="FIJ513" s="329"/>
      <c r="FIK513" s="329"/>
      <c r="FIL513" s="329"/>
      <c r="FIM513" s="329"/>
      <c r="FIN513" s="329"/>
      <c r="FIO513" s="329"/>
      <c r="FIP513" s="329"/>
      <c r="FIQ513" s="329"/>
      <c r="FIR513" s="329"/>
      <c r="FIS513" s="329"/>
      <c r="FIT513" s="329"/>
      <c r="FIU513" s="329"/>
      <c r="FIV513" s="329"/>
      <c r="FIW513" s="329"/>
      <c r="FIX513" s="329"/>
      <c r="FIY513" s="329"/>
      <c r="FIZ513" s="329"/>
      <c r="FJA513" s="329"/>
      <c r="FJB513" s="329"/>
      <c r="FJC513" s="329"/>
      <c r="FJD513" s="329"/>
      <c r="FJE513" s="329"/>
      <c r="FJF513" s="329"/>
      <c r="FJG513" s="329"/>
      <c r="FJH513" s="329"/>
      <c r="FJI513" s="329"/>
      <c r="FJJ513" s="329"/>
      <c r="FJK513" s="329"/>
      <c r="FJL513" s="329"/>
      <c r="FJM513" s="329"/>
      <c r="FJN513" s="329"/>
      <c r="FJO513" s="329"/>
      <c r="FJP513" s="329"/>
      <c r="FJQ513" s="329"/>
      <c r="FJR513" s="329"/>
      <c r="FJS513" s="329"/>
      <c r="FJT513" s="329"/>
      <c r="FJU513" s="329"/>
      <c r="FJV513" s="329"/>
      <c r="FJW513" s="329"/>
      <c r="FJX513" s="329"/>
      <c r="FJY513" s="329"/>
      <c r="FJZ513" s="329"/>
      <c r="FKA513" s="329"/>
      <c r="FKB513" s="329"/>
      <c r="FKC513" s="329"/>
      <c r="FKD513" s="329"/>
      <c r="FKE513" s="329"/>
      <c r="FKF513" s="329"/>
      <c r="FKG513" s="329"/>
      <c r="FKH513" s="329"/>
      <c r="FKI513" s="329"/>
      <c r="FKJ513" s="329"/>
      <c r="FKK513" s="329"/>
      <c r="FKL513" s="329"/>
      <c r="FKM513" s="329"/>
      <c r="FKN513" s="329"/>
      <c r="FKO513" s="329"/>
      <c r="FKP513" s="329"/>
      <c r="FKQ513" s="329"/>
      <c r="FKR513" s="329"/>
      <c r="FKS513" s="329"/>
      <c r="FKT513" s="329"/>
      <c r="FKU513" s="329"/>
      <c r="FKV513" s="329"/>
      <c r="FKW513" s="329"/>
      <c r="FKX513" s="329"/>
      <c r="FKY513" s="329"/>
      <c r="FKZ513" s="329"/>
      <c r="FLA513" s="329"/>
      <c r="FLB513" s="329"/>
      <c r="FLC513" s="329"/>
      <c r="FLD513" s="329"/>
      <c r="FLE513" s="329"/>
      <c r="FLF513" s="329"/>
      <c r="FLG513" s="329"/>
      <c r="FLH513" s="329"/>
      <c r="FLI513" s="329"/>
      <c r="FLJ513" s="329"/>
      <c r="FLK513" s="329"/>
      <c r="FLL513" s="329"/>
      <c r="FLM513" s="329"/>
      <c r="FLN513" s="329"/>
      <c r="FLO513" s="329"/>
      <c r="FLP513" s="329"/>
      <c r="FLQ513" s="329"/>
      <c r="FLR513" s="329"/>
      <c r="FLS513" s="329"/>
      <c r="FLT513" s="329"/>
      <c r="FLU513" s="329"/>
      <c r="FLV513" s="329"/>
      <c r="FLW513" s="329"/>
      <c r="FLX513" s="329"/>
      <c r="FLY513" s="329"/>
      <c r="FLZ513" s="329"/>
      <c r="FMA513" s="329"/>
      <c r="FMB513" s="329"/>
      <c r="FMC513" s="329"/>
      <c r="FMD513" s="329"/>
      <c r="FME513" s="329"/>
      <c r="FMF513" s="329"/>
      <c r="FMG513" s="329"/>
      <c r="FMH513" s="329"/>
      <c r="FMI513" s="329"/>
      <c r="FMJ513" s="329"/>
      <c r="FMK513" s="329"/>
      <c r="FML513" s="329"/>
      <c r="FMM513" s="329"/>
      <c r="FMN513" s="329"/>
      <c r="FMO513" s="329"/>
      <c r="FMP513" s="329"/>
      <c r="FMQ513" s="329"/>
      <c r="FMR513" s="329"/>
      <c r="FMS513" s="329"/>
      <c r="FMT513" s="329"/>
      <c r="FMU513" s="329"/>
      <c r="FMV513" s="329"/>
      <c r="FMW513" s="329"/>
      <c r="FMX513" s="329"/>
      <c r="FMY513" s="329"/>
      <c r="FMZ513" s="329"/>
      <c r="FNA513" s="329"/>
      <c r="FNB513" s="329"/>
      <c r="FNC513" s="329"/>
      <c r="FND513" s="329"/>
      <c r="FNE513" s="329"/>
      <c r="FNF513" s="329"/>
      <c r="FNG513" s="329"/>
      <c r="FNH513" s="329"/>
      <c r="FNI513" s="329"/>
      <c r="FNJ513" s="329"/>
      <c r="FNK513" s="329"/>
      <c r="FNL513" s="329"/>
      <c r="FNM513" s="329"/>
      <c r="FNN513" s="329"/>
      <c r="FNO513" s="329"/>
      <c r="FNP513" s="329"/>
      <c r="FNQ513" s="329"/>
      <c r="FNR513" s="329"/>
      <c r="FNS513" s="329"/>
      <c r="FNT513" s="329"/>
      <c r="FNU513" s="329"/>
      <c r="FNV513" s="329"/>
      <c r="FNW513" s="329"/>
      <c r="FNX513" s="329"/>
      <c r="FNY513" s="329"/>
      <c r="FNZ513" s="329"/>
      <c r="FOA513" s="329"/>
      <c r="FOB513" s="329"/>
      <c r="FOC513" s="329"/>
      <c r="FOD513" s="329"/>
      <c r="FOE513" s="329"/>
      <c r="FOF513" s="329"/>
      <c r="FOG513" s="329"/>
      <c r="FOH513" s="329"/>
      <c r="FOI513" s="329"/>
      <c r="FOJ513" s="329"/>
      <c r="FOK513" s="329"/>
      <c r="FOL513" s="329"/>
      <c r="FOM513" s="329"/>
      <c r="FON513" s="329"/>
      <c r="FOO513" s="329"/>
      <c r="FOP513" s="329"/>
      <c r="FOQ513" s="329"/>
      <c r="FOR513" s="329"/>
      <c r="FOS513" s="329"/>
      <c r="FOT513" s="329"/>
      <c r="FOU513" s="329"/>
      <c r="FOV513" s="329"/>
      <c r="FOW513" s="329"/>
      <c r="FOX513" s="329"/>
      <c r="FOY513" s="329"/>
      <c r="FOZ513" s="329"/>
      <c r="FPA513" s="329"/>
      <c r="FPB513" s="329"/>
      <c r="FPC513" s="329"/>
      <c r="FPD513" s="329"/>
      <c r="FPE513" s="329"/>
      <c r="FPF513" s="329"/>
      <c r="FPG513" s="329"/>
      <c r="FPH513" s="329"/>
      <c r="FPI513" s="329"/>
      <c r="FPJ513" s="329"/>
      <c r="FPK513" s="329"/>
      <c r="FPL513" s="329"/>
      <c r="FPM513" s="329"/>
      <c r="FPN513" s="329"/>
      <c r="FPO513" s="329"/>
      <c r="FPP513" s="329"/>
      <c r="FPQ513" s="329"/>
      <c r="FPR513" s="329"/>
      <c r="FPS513" s="329"/>
      <c r="FPT513" s="329"/>
      <c r="FPU513" s="329"/>
      <c r="FPV513" s="329"/>
      <c r="FPW513" s="329"/>
      <c r="FPX513" s="329"/>
      <c r="FPY513" s="329"/>
      <c r="FPZ513" s="329"/>
      <c r="FQA513" s="329"/>
      <c r="FQB513" s="329"/>
      <c r="FQC513" s="329"/>
      <c r="FQD513" s="329"/>
      <c r="FQE513" s="329"/>
      <c r="FQF513" s="329"/>
      <c r="FQG513" s="329"/>
      <c r="FQH513" s="329"/>
      <c r="FQI513" s="329"/>
      <c r="FQJ513" s="329"/>
      <c r="FQK513" s="329"/>
      <c r="FQL513" s="329"/>
      <c r="FQM513" s="329"/>
      <c r="FQN513" s="329"/>
      <c r="FQO513" s="329"/>
      <c r="FQP513" s="329"/>
      <c r="FQQ513" s="329"/>
      <c r="FQR513" s="329"/>
      <c r="FQS513" s="329"/>
      <c r="FQT513" s="329"/>
      <c r="FQU513" s="329"/>
      <c r="FQV513" s="329"/>
      <c r="FQW513" s="329"/>
      <c r="FQX513" s="329"/>
      <c r="FQY513" s="329"/>
      <c r="FQZ513" s="329"/>
      <c r="FRA513" s="329"/>
      <c r="FRB513" s="329"/>
      <c r="FRC513" s="329"/>
      <c r="FRD513" s="329"/>
      <c r="FRE513" s="329"/>
      <c r="FRF513" s="329"/>
      <c r="FRG513" s="329"/>
      <c r="FRH513" s="329"/>
      <c r="FRI513" s="329"/>
      <c r="FRJ513" s="329"/>
      <c r="FRK513" s="329"/>
      <c r="FRL513" s="329"/>
      <c r="FRM513" s="329"/>
      <c r="FRN513" s="329"/>
      <c r="FRO513" s="329"/>
      <c r="FRP513" s="329"/>
      <c r="FRQ513" s="329"/>
      <c r="FRR513" s="329"/>
      <c r="FRS513" s="329"/>
      <c r="FRT513" s="329"/>
      <c r="FRU513" s="329"/>
      <c r="FRV513" s="329"/>
      <c r="FRW513" s="329"/>
      <c r="FRX513" s="329"/>
      <c r="FRY513" s="329"/>
      <c r="FRZ513" s="329"/>
      <c r="FSA513" s="329"/>
      <c r="FSB513" s="329"/>
      <c r="FSC513" s="329"/>
      <c r="FSD513" s="329"/>
      <c r="FSE513" s="329"/>
      <c r="FSF513" s="329"/>
      <c r="FSG513" s="329"/>
      <c r="FSH513" s="329"/>
      <c r="FSI513" s="329"/>
      <c r="FSJ513" s="329"/>
      <c r="FSK513" s="329"/>
      <c r="FSL513" s="329"/>
      <c r="FSM513" s="329"/>
      <c r="FSN513" s="329"/>
      <c r="FSO513" s="329"/>
      <c r="FSP513" s="329"/>
      <c r="FSQ513" s="329"/>
      <c r="FSR513" s="329"/>
      <c r="FSS513" s="329"/>
      <c r="FST513" s="329"/>
      <c r="FSU513" s="329"/>
      <c r="FSV513" s="329"/>
      <c r="FSW513" s="329"/>
      <c r="FSX513" s="329"/>
      <c r="FSY513" s="329"/>
      <c r="FSZ513" s="329"/>
      <c r="FTA513" s="329"/>
      <c r="FTB513" s="329"/>
      <c r="FTC513" s="329"/>
      <c r="FTD513" s="329"/>
      <c r="FTE513" s="329"/>
      <c r="FTF513" s="329"/>
      <c r="FTG513" s="329"/>
      <c r="FTH513" s="329"/>
      <c r="FTI513" s="329"/>
      <c r="FTJ513" s="329"/>
      <c r="FTK513" s="329"/>
      <c r="FTL513" s="329"/>
      <c r="FTM513" s="329"/>
      <c r="FTN513" s="329"/>
      <c r="FTO513" s="329"/>
      <c r="FTP513" s="329"/>
      <c r="FTQ513" s="329"/>
      <c r="FTR513" s="329"/>
      <c r="FTS513" s="329"/>
      <c r="FTT513" s="329"/>
      <c r="FTU513" s="329"/>
      <c r="FTV513" s="329"/>
      <c r="FTW513" s="329"/>
      <c r="FTX513" s="329"/>
      <c r="FTY513" s="329"/>
      <c r="FTZ513" s="329"/>
      <c r="FUA513" s="329"/>
      <c r="FUB513" s="329"/>
      <c r="FUC513" s="329"/>
      <c r="FUD513" s="329"/>
      <c r="FUE513" s="329"/>
      <c r="FUF513" s="329"/>
      <c r="FUG513" s="329"/>
      <c r="FUH513" s="329"/>
      <c r="FUI513" s="329"/>
      <c r="FUJ513" s="329"/>
      <c r="FUK513" s="329"/>
      <c r="FUL513" s="329"/>
      <c r="FUM513" s="329"/>
      <c r="FUN513" s="329"/>
      <c r="FUO513" s="329"/>
      <c r="FUP513" s="329"/>
      <c r="FUQ513" s="329"/>
      <c r="FUR513" s="329"/>
      <c r="FUS513" s="329"/>
      <c r="FUT513" s="329"/>
      <c r="FUU513" s="329"/>
      <c r="FUV513" s="329"/>
      <c r="FUW513" s="329"/>
      <c r="FUX513" s="329"/>
      <c r="FUY513" s="329"/>
      <c r="FUZ513" s="329"/>
      <c r="FVA513" s="329"/>
      <c r="FVB513" s="329"/>
      <c r="FVC513" s="329"/>
      <c r="FVD513" s="329"/>
      <c r="FVE513" s="329"/>
      <c r="FVF513" s="329"/>
      <c r="FVG513" s="329"/>
      <c r="FVH513" s="329"/>
      <c r="FVI513" s="329"/>
      <c r="FVJ513" s="329"/>
      <c r="FVK513" s="329"/>
      <c r="FVL513" s="329"/>
      <c r="FVM513" s="329"/>
      <c r="FVN513" s="329"/>
      <c r="FVO513" s="329"/>
      <c r="FVP513" s="329"/>
      <c r="FVQ513" s="329"/>
      <c r="FVR513" s="329"/>
      <c r="FVS513" s="329"/>
      <c r="FVT513" s="329"/>
      <c r="FVU513" s="329"/>
      <c r="FVV513" s="329"/>
      <c r="FVW513" s="329"/>
      <c r="FVX513" s="329"/>
      <c r="FVY513" s="329"/>
      <c r="FVZ513" s="329"/>
      <c r="FWA513" s="329"/>
      <c r="FWB513" s="329"/>
      <c r="FWC513" s="329"/>
      <c r="FWD513" s="329"/>
      <c r="FWE513" s="329"/>
      <c r="FWF513" s="329"/>
      <c r="FWG513" s="329"/>
      <c r="FWH513" s="329"/>
      <c r="FWI513" s="329"/>
      <c r="FWJ513" s="329"/>
      <c r="FWK513" s="329"/>
      <c r="FWL513" s="329"/>
      <c r="FWM513" s="329"/>
      <c r="FWN513" s="329"/>
      <c r="FWO513" s="329"/>
      <c r="FWP513" s="329"/>
      <c r="FWQ513" s="329"/>
      <c r="FWR513" s="329"/>
      <c r="FWS513" s="329"/>
      <c r="FWT513" s="329"/>
      <c r="FWU513" s="329"/>
      <c r="FWV513" s="329"/>
      <c r="FWW513" s="329"/>
      <c r="FWX513" s="329"/>
      <c r="FWY513" s="329"/>
      <c r="FWZ513" s="329"/>
      <c r="FXA513" s="329"/>
      <c r="FXB513" s="329"/>
      <c r="FXC513" s="329"/>
      <c r="FXD513" s="329"/>
      <c r="FXE513" s="329"/>
      <c r="FXF513" s="329"/>
      <c r="FXG513" s="329"/>
      <c r="FXH513" s="329"/>
      <c r="FXI513" s="329"/>
      <c r="FXJ513" s="329"/>
      <c r="FXK513" s="329"/>
      <c r="FXL513" s="329"/>
      <c r="FXM513" s="329"/>
      <c r="FXN513" s="329"/>
      <c r="FXO513" s="329"/>
      <c r="FXP513" s="329"/>
      <c r="FXQ513" s="329"/>
      <c r="FXR513" s="329"/>
      <c r="FXS513" s="329"/>
      <c r="FXT513" s="329"/>
      <c r="FXU513" s="329"/>
      <c r="FXV513" s="329"/>
      <c r="FXW513" s="329"/>
      <c r="FXX513" s="329"/>
      <c r="FXY513" s="329"/>
      <c r="FXZ513" s="329"/>
      <c r="FYA513" s="329"/>
      <c r="FYB513" s="329"/>
      <c r="FYC513" s="329"/>
      <c r="FYD513" s="329"/>
      <c r="FYE513" s="329"/>
      <c r="FYF513" s="329"/>
      <c r="FYG513" s="329"/>
      <c r="FYH513" s="329"/>
      <c r="FYI513" s="329"/>
      <c r="FYJ513" s="329"/>
      <c r="FYK513" s="329"/>
      <c r="FYL513" s="329"/>
      <c r="FYM513" s="329"/>
      <c r="FYN513" s="329"/>
      <c r="FYO513" s="329"/>
      <c r="FYP513" s="329"/>
      <c r="FYQ513" s="329"/>
      <c r="FYR513" s="329"/>
      <c r="FYS513" s="329"/>
      <c r="FYT513" s="329"/>
      <c r="FYU513" s="329"/>
      <c r="FYV513" s="329"/>
      <c r="FYW513" s="329"/>
      <c r="FYX513" s="329"/>
      <c r="FYY513" s="329"/>
      <c r="FYZ513" s="329"/>
      <c r="FZA513" s="329"/>
      <c r="FZB513" s="329"/>
      <c r="FZC513" s="329"/>
      <c r="FZD513" s="329"/>
      <c r="FZE513" s="329"/>
      <c r="FZF513" s="329"/>
      <c r="FZG513" s="329"/>
      <c r="FZH513" s="329"/>
      <c r="FZI513" s="329"/>
      <c r="FZJ513" s="329"/>
      <c r="FZK513" s="329"/>
      <c r="FZL513" s="329"/>
      <c r="FZM513" s="329"/>
      <c r="FZN513" s="329"/>
      <c r="FZO513" s="329"/>
      <c r="FZP513" s="329"/>
      <c r="FZQ513" s="329"/>
      <c r="FZR513" s="329"/>
      <c r="FZS513" s="329"/>
      <c r="FZT513" s="329"/>
      <c r="FZU513" s="329"/>
      <c r="FZV513" s="329"/>
      <c r="FZW513" s="329"/>
      <c r="FZX513" s="329"/>
      <c r="FZY513" s="329"/>
      <c r="FZZ513" s="329"/>
      <c r="GAA513" s="329"/>
      <c r="GAB513" s="329"/>
      <c r="GAC513" s="329"/>
      <c r="GAD513" s="329"/>
      <c r="GAE513" s="329"/>
      <c r="GAF513" s="329"/>
      <c r="GAG513" s="329"/>
      <c r="GAH513" s="329"/>
      <c r="GAI513" s="329"/>
      <c r="GAJ513" s="329"/>
      <c r="GAK513" s="329"/>
      <c r="GAL513" s="329"/>
      <c r="GAM513" s="329"/>
      <c r="GAN513" s="329"/>
      <c r="GAO513" s="329"/>
      <c r="GAP513" s="329"/>
      <c r="GAQ513" s="329"/>
      <c r="GAR513" s="329"/>
      <c r="GAS513" s="329"/>
      <c r="GAT513" s="329"/>
      <c r="GAU513" s="329"/>
      <c r="GAV513" s="329"/>
      <c r="GAW513" s="329"/>
      <c r="GAX513" s="329"/>
      <c r="GAY513" s="329"/>
      <c r="GAZ513" s="329"/>
      <c r="GBA513" s="329"/>
      <c r="GBB513" s="329"/>
      <c r="GBC513" s="329"/>
      <c r="GBD513" s="329"/>
      <c r="GBE513" s="329"/>
      <c r="GBF513" s="329"/>
      <c r="GBG513" s="329"/>
      <c r="GBH513" s="329"/>
      <c r="GBI513" s="329"/>
      <c r="GBJ513" s="329"/>
      <c r="GBK513" s="329"/>
      <c r="GBL513" s="329"/>
      <c r="GBM513" s="329"/>
      <c r="GBN513" s="329"/>
      <c r="GBO513" s="329"/>
      <c r="GBP513" s="329"/>
      <c r="GBQ513" s="329"/>
      <c r="GBR513" s="329"/>
      <c r="GBS513" s="329"/>
      <c r="GBT513" s="329"/>
      <c r="GBU513" s="329"/>
      <c r="GBV513" s="329"/>
      <c r="GBW513" s="329"/>
      <c r="GBX513" s="329"/>
      <c r="GBY513" s="329"/>
      <c r="GBZ513" s="329"/>
      <c r="GCA513" s="329"/>
      <c r="GCB513" s="329"/>
      <c r="GCC513" s="329"/>
      <c r="GCD513" s="329"/>
      <c r="GCE513" s="329"/>
      <c r="GCF513" s="329"/>
      <c r="GCG513" s="329"/>
      <c r="GCH513" s="329"/>
      <c r="GCI513" s="329"/>
      <c r="GCJ513" s="329"/>
      <c r="GCK513" s="329"/>
      <c r="GCL513" s="329"/>
      <c r="GCM513" s="329"/>
      <c r="GCN513" s="329"/>
      <c r="GCO513" s="329"/>
      <c r="GCP513" s="329"/>
      <c r="GCQ513" s="329"/>
      <c r="GCR513" s="329"/>
      <c r="GCS513" s="329"/>
      <c r="GCT513" s="329"/>
      <c r="GCU513" s="329"/>
      <c r="GCV513" s="329"/>
      <c r="GCW513" s="329"/>
      <c r="GCX513" s="329"/>
      <c r="GCY513" s="329"/>
      <c r="GCZ513" s="329"/>
      <c r="GDA513" s="329"/>
      <c r="GDB513" s="329"/>
      <c r="GDC513" s="329"/>
      <c r="GDD513" s="329"/>
      <c r="GDE513" s="329"/>
      <c r="GDF513" s="329"/>
      <c r="GDG513" s="329"/>
      <c r="GDH513" s="329"/>
      <c r="GDI513" s="329"/>
      <c r="GDJ513" s="329"/>
      <c r="GDK513" s="329"/>
      <c r="GDL513" s="329"/>
      <c r="GDM513" s="329"/>
      <c r="GDN513" s="329"/>
      <c r="GDO513" s="329"/>
      <c r="GDP513" s="329"/>
      <c r="GDQ513" s="329"/>
      <c r="GDR513" s="329"/>
      <c r="GDS513" s="329"/>
      <c r="GDT513" s="329"/>
      <c r="GDU513" s="329"/>
      <c r="GDV513" s="329"/>
      <c r="GDW513" s="329"/>
      <c r="GDX513" s="329"/>
      <c r="GDY513" s="329"/>
      <c r="GDZ513" s="329"/>
      <c r="GEA513" s="329"/>
      <c r="GEB513" s="329"/>
      <c r="GEC513" s="329"/>
      <c r="GED513" s="329"/>
      <c r="GEE513" s="329"/>
      <c r="GEF513" s="329"/>
      <c r="GEG513" s="329"/>
      <c r="GEH513" s="329"/>
      <c r="GEI513" s="329"/>
      <c r="GEJ513" s="329"/>
      <c r="GEK513" s="329"/>
      <c r="GEL513" s="329"/>
      <c r="GEM513" s="329"/>
      <c r="GEN513" s="329"/>
      <c r="GEO513" s="329"/>
      <c r="GEP513" s="329"/>
      <c r="GEQ513" s="329"/>
      <c r="GER513" s="329"/>
      <c r="GES513" s="329"/>
      <c r="GET513" s="329"/>
      <c r="GEU513" s="329"/>
      <c r="GEV513" s="329"/>
      <c r="GEW513" s="329"/>
      <c r="GEX513" s="329"/>
      <c r="GEY513" s="329"/>
      <c r="GEZ513" s="329"/>
      <c r="GFA513" s="329"/>
      <c r="GFB513" s="329"/>
      <c r="GFC513" s="329"/>
      <c r="GFD513" s="329"/>
      <c r="GFE513" s="329"/>
      <c r="GFF513" s="329"/>
      <c r="GFG513" s="329"/>
      <c r="GFH513" s="329"/>
      <c r="GFI513" s="329"/>
      <c r="GFJ513" s="329"/>
      <c r="GFK513" s="329"/>
      <c r="GFL513" s="329"/>
      <c r="GFM513" s="329"/>
      <c r="GFN513" s="329"/>
      <c r="GFO513" s="329"/>
      <c r="GFP513" s="329"/>
      <c r="GFQ513" s="329"/>
      <c r="GFR513" s="329"/>
      <c r="GFS513" s="329"/>
      <c r="GFT513" s="329"/>
      <c r="GFU513" s="329"/>
      <c r="GFV513" s="329"/>
      <c r="GFW513" s="329"/>
      <c r="GFX513" s="329"/>
      <c r="GFY513" s="329"/>
      <c r="GFZ513" s="329"/>
      <c r="GGA513" s="329"/>
      <c r="GGB513" s="329"/>
      <c r="GGC513" s="329"/>
      <c r="GGD513" s="329"/>
      <c r="GGE513" s="329"/>
      <c r="GGF513" s="329"/>
      <c r="GGG513" s="329"/>
      <c r="GGH513" s="329"/>
      <c r="GGI513" s="329"/>
      <c r="GGJ513" s="329"/>
      <c r="GGK513" s="329"/>
      <c r="GGL513" s="329"/>
      <c r="GGM513" s="329"/>
      <c r="GGN513" s="329"/>
      <c r="GGO513" s="329"/>
      <c r="GGP513" s="329"/>
      <c r="GGQ513" s="329"/>
      <c r="GGR513" s="329"/>
      <c r="GGS513" s="329"/>
      <c r="GGT513" s="329"/>
      <c r="GGU513" s="329"/>
      <c r="GGV513" s="329"/>
      <c r="GGW513" s="329"/>
      <c r="GGX513" s="329"/>
      <c r="GGY513" s="329"/>
      <c r="GGZ513" s="329"/>
      <c r="GHA513" s="329"/>
      <c r="GHB513" s="329"/>
      <c r="GHC513" s="329"/>
      <c r="GHD513" s="329"/>
      <c r="GHE513" s="329"/>
      <c r="GHF513" s="329"/>
      <c r="GHG513" s="329"/>
      <c r="GHH513" s="329"/>
      <c r="GHI513" s="329"/>
      <c r="GHJ513" s="329"/>
      <c r="GHK513" s="329"/>
      <c r="GHL513" s="329"/>
      <c r="GHM513" s="329"/>
      <c r="GHN513" s="329"/>
      <c r="GHO513" s="329"/>
      <c r="GHP513" s="329"/>
      <c r="GHQ513" s="329"/>
      <c r="GHR513" s="329"/>
      <c r="GHS513" s="329"/>
      <c r="GHT513" s="329"/>
      <c r="GHU513" s="329"/>
      <c r="GHV513" s="329"/>
      <c r="GHW513" s="329"/>
      <c r="GHX513" s="329"/>
      <c r="GHY513" s="329"/>
      <c r="GHZ513" s="329"/>
      <c r="GIA513" s="329"/>
      <c r="GIB513" s="329"/>
      <c r="GIC513" s="329"/>
      <c r="GID513" s="329"/>
      <c r="GIE513" s="329"/>
      <c r="GIF513" s="329"/>
      <c r="GIG513" s="329"/>
      <c r="GIH513" s="329"/>
      <c r="GII513" s="329"/>
      <c r="GIJ513" s="329"/>
      <c r="GIK513" s="329"/>
      <c r="GIL513" s="329"/>
      <c r="GIM513" s="329"/>
      <c r="GIN513" s="329"/>
      <c r="GIO513" s="329"/>
      <c r="GIP513" s="329"/>
      <c r="GIQ513" s="329"/>
      <c r="GIR513" s="329"/>
      <c r="GIS513" s="329"/>
      <c r="GIT513" s="329"/>
      <c r="GIU513" s="329"/>
      <c r="GIV513" s="329"/>
      <c r="GIW513" s="329"/>
      <c r="GIX513" s="329"/>
      <c r="GIY513" s="329"/>
      <c r="GIZ513" s="329"/>
      <c r="GJA513" s="329"/>
      <c r="GJB513" s="329"/>
      <c r="GJC513" s="329"/>
      <c r="GJD513" s="329"/>
      <c r="GJE513" s="329"/>
      <c r="GJF513" s="329"/>
      <c r="GJG513" s="329"/>
      <c r="GJH513" s="329"/>
      <c r="GJI513" s="329"/>
      <c r="GJJ513" s="329"/>
      <c r="GJK513" s="329"/>
      <c r="GJL513" s="329"/>
      <c r="GJM513" s="329"/>
      <c r="GJN513" s="329"/>
      <c r="GJO513" s="329"/>
      <c r="GJP513" s="329"/>
      <c r="GJQ513" s="329"/>
      <c r="GJR513" s="329"/>
      <c r="GJS513" s="329"/>
      <c r="GJT513" s="329"/>
      <c r="GJU513" s="329"/>
      <c r="GJV513" s="329"/>
      <c r="GJW513" s="329"/>
      <c r="GJX513" s="329"/>
      <c r="GJY513" s="329"/>
      <c r="GJZ513" s="329"/>
      <c r="GKA513" s="329"/>
      <c r="GKB513" s="329"/>
      <c r="GKC513" s="329"/>
      <c r="GKD513" s="329"/>
      <c r="GKE513" s="329"/>
      <c r="GKF513" s="329"/>
      <c r="GKG513" s="329"/>
      <c r="GKH513" s="329"/>
      <c r="GKI513" s="329"/>
      <c r="GKJ513" s="329"/>
      <c r="GKK513" s="329"/>
      <c r="GKL513" s="329"/>
      <c r="GKM513" s="329"/>
      <c r="GKN513" s="329"/>
      <c r="GKO513" s="329"/>
      <c r="GKP513" s="329"/>
      <c r="GKQ513" s="329"/>
      <c r="GKR513" s="329"/>
      <c r="GKS513" s="329"/>
      <c r="GKT513" s="329"/>
      <c r="GKU513" s="329"/>
      <c r="GKV513" s="329"/>
      <c r="GKW513" s="329"/>
      <c r="GKX513" s="329"/>
      <c r="GKY513" s="329"/>
      <c r="GKZ513" s="329"/>
      <c r="GLA513" s="329"/>
      <c r="GLB513" s="329"/>
      <c r="GLC513" s="329"/>
      <c r="GLD513" s="329"/>
      <c r="GLE513" s="329"/>
      <c r="GLF513" s="329"/>
      <c r="GLG513" s="329"/>
      <c r="GLH513" s="329"/>
      <c r="GLI513" s="329"/>
      <c r="GLJ513" s="329"/>
      <c r="GLK513" s="329"/>
      <c r="GLL513" s="329"/>
      <c r="GLM513" s="329"/>
      <c r="GLN513" s="329"/>
      <c r="GLO513" s="329"/>
      <c r="GLP513" s="329"/>
      <c r="GLQ513" s="329"/>
      <c r="GLR513" s="329"/>
      <c r="GLS513" s="329"/>
      <c r="GLT513" s="329"/>
      <c r="GLU513" s="329"/>
      <c r="GLV513" s="329"/>
      <c r="GLW513" s="329"/>
      <c r="GLX513" s="329"/>
      <c r="GLY513" s="329"/>
      <c r="GLZ513" s="329"/>
      <c r="GMA513" s="329"/>
      <c r="GMB513" s="329"/>
      <c r="GMC513" s="329"/>
      <c r="GMD513" s="329"/>
      <c r="GME513" s="329"/>
      <c r="GMF513" s="329"/>
      <c r="GMG513" s="329"/>
      <c r="GMH513" s="329"/>
      <c r="GMI513" s="329"/>
      <c r="GMJ513" s="329"/>
      <c r="GMK513" s="329"/>
      <c r="GML513" s="329"/>
      <c r="GMM513" s="329"/>
      <c r="GMN513" s="329"/>
      <c r="GMO513" s="329"/>
      <c r="GMP513" s="329"/>
      <c r="GMQ513" s="329"/>
      <c r="GMR513" s="329"/>
      <c r="GMS513" s="329"/>
      <c r="GMT513" s="329"/>
      <c r="GMU513" s="329"/>
      <c r="GMV513" s="329"/>
      <c r="GMW513" s="329"/>
      <c r="GMX513" s="329"/>
      <c r="GMY513" s="329"/>
      <c r="GMZ513" s="329"/>
      <c r="GNA513" s="329"/>
      <c r="GNB513" s="329"/>
      <c r="GNC513" s="329"/>
      <c r="GND513" s="329"/>
      <c r="GNE513" s="329"/>
      <c r="GNF513" s="329"/>
      <c r="GNG513" s="329"/>
      <c r="GNH513" s="329"/>
      <c r="GNI513" s="329"/>
      <c r="GNJ513" s="329"/>
      <c r="GNK513" s="329"/>
      <c r="GNL513" s="329"/>
      <c r="GNM513" s="329"/>
      <c r="GNN513" s="329"/>
      <c r="GNO513" s="329"/>
      <c r="GNP513" s="329"/>
      <c r="GNQ513" s="329"/>
      <c r="GNR513" s="329"/>
      <c r="GNS513" s="329"/>
      <c r="GNT513" s="329"/>
      <c r="GNU513" s="329"/>
      <c r="GNV513" s="329"/>
      <c r="GNW513" s="329"/>
      <c r="GNX513" s="329"/>
      <c r="GNY513" s="329"/>
      <c r="GNZ513" s="329"/>
      <c r="GOA513" s="329"/>
      <c r="GOB513" s="329"/>
      <c r="GOC513" s="329"/>
      <c r="GOD513" s="329"/>
      <c r="GOE513" s="329"/>
      <c r="GOF513" s="329"/>
      <c r="GOG513" s="329"/>
      <c r="GOH513" s="329"/>
      <c r="GOI513" s="329"/>
      <c r="GOJ513" s="329"/>
      <c r="GOK513" s="329"/>
      <c r="GOL513" s="329"/>
      <c r="GOM513" s="329"/>
      <c r="GON513" s="329"/>
      <c r="GOO513" s="329"/>
      <c r="GOP513" s="329"/>
      <c r="GOQ513" s="329"/>
      <c r="GOR513" s="329"/>
      <c r="GOS513" s="329"/>
      <c r="GOT513" s="329"/>
      <c r="GOU513" s="329"/>
      <c r="GOV513" s="329"/>
      <c r="GOW513" s="329"/>
      <c r="GOX513" s="329"/>
      <c r="GOY513" s="329"/>
      <c r="GOZ513" s="329"/>
      <c r="GPA513" s="329"/>
      <c r="GPB513" s="329"/>
      <c r="GPC513" s="329"/>
      <c r="GPD513" s="329"/>
      <c r="GPE513" s="329"/>
      <c r="GPF513" s="329"/>
      <c r="GPG513" s="329"/>
      <c r="GPH513" s="329"/>
      <c r="GPI513" s="329"/>
      <c r="GPJ513" s="329"/>
      <c r="GPK513" s="329"/>
      <c r="GPL513" s="329"/>
      <c r="GPM513" s="329"/>
      <c r="GPN513" s="329"/>
      <c r="GPO513" s="329"/>
      <c r="GPP513" s="329"/>
      <c r="GPQ513" s="329"/>
      <c r="GPR513" s="329"/>
      <c r="GPS513" s="329"/>
      <c r="GPT513" s="329"/>
      <c r="GPU513" s="329"/>
      <c r="GPV513" s="329"/>
      <c r="GPW513" s="329"/>
      <c r="GPX513" s="329"/>
      <c r="GPY513" s="329"/>
      <c r="GPZ513" s="329"/>
      <c r="GQA513" s="329"/>
      <c r="GQB513" s="329"/>
      <c r="GQC513" s="329"/>
      <c r="GQD513" s="329"/>
      <c r="GQE513" s="329"/>
      <c r="GQF513" s="329"/>
      <c r="GQG513" s="329"/>
      <c r="GQH513" s="329"/>
      <c r="GQI513" s="329"/>
      <c r="GQJ513" s="329"/>
      <c r="GQK513" s="329"/>
      <c r="GQL513" s="329"/>
      <c r="GQM513" s="329"/>
      <c r="GQN513" s="329"/>
      <c r="GQO513" s="329"/>
      <c r="GQP513" s="329"/>
      <c r="GQQ513" s="329"/>
      <c r="GQR513" s="329"/>
      <c r="GQS513" s="329"/>
      <c r="GQT513" s="329"/>
      <c r="GQU513" s="329"/>
      <c r="GQV513" s="329"/>
      <c r="GQW513" s="329"/>
      <c r="GQX513" s="329"/>
      <c r="GQY513" s="329"/>
      <c r="GQZ513" s="329"/>
      <c r="GRA513" s="329"/>
      <c r="GRB513" s="329"/>
      <c r="GRC513" s="329"/>
      <c r="GRD513" s="329"/>
      <c r="GRE513" s="329"/>
      <c r="GRF513" s="329"/>
      <c r="GRG513" s="329"/>
      <c r="GRH513" s="329"/>
      <c r="GRI513" s="329"/>
      <c r="GRJ513" s="329"/>
      <c r="GRK513" s="329"/>
      <c r="GRL513" s="329"/>
      <c r="GRM513" s="329"/>
      <c r="GRN513" s="329"/>
      <c r="GRO513" s="329"/>
      <c r="GRP513" s="329"/>
      <c r="GRQ513" s="329"/>
      <c r="GRR513" s="329"/>
      <c r="GRS513" s="329"/>
      <c r="GRT513" s="329"/>
      <c r="GRU513" s="329"/>
      <c r="GRV513" s="329"/>
      <c r="GRW513" s="329"/>
      <c r="GRX513" s="329"/>
      <c r="GRY513" s="329"/>
      <c r="GRZ513" s="329"/>
      <c r="GSA513" s="329"/>
      <c r="GSB513" s="329"/>
      <c r="GSC513" s="329"/>
      <c r="GSD513" s="329"/>
      <c r="GSE513" s="329"/>
      <c r="GSF513" s="329"/>
      <c r="GSG513" s="329"/>
      <c r="GSH513" s="329"/>
      <c r="GSI513" s="329"/>
      <c r="GSJ513" s="329"/>
      <c r="GSK513" s="329"/>
      <c r="GSL513" s="329"/>
      <c r="GSM513" s="329"/>
      <c r="GSN513" s="329"/>
      <c r="GSO513" s="329"/>
      <c r="GSP513" s="329"/>
      <c r="GSQ513" s="329"/>
      <c r="GSR513" s="329"/>
      <c r="GSS513" s="329"/>
      <c r="GST513" s="329"/>
      <c r="GSU513" s="329"/>
      <c r="GSV513" s="329"/>
      <c r="GSW513" s="329"/>
      <c r="GSX513" s="329"/>
      <c r="GSY513" s="329"/>
      <c r="GSZ513" s="329"/>
      <c r="GTA513" s="329"/>
      <c r="GTB513" s="329"/>
      <c r="GTC513" s="329"/>
      <c r="GTD513" s="329"/>
      <c r="GTE513" s="329"/>
      <c r="GTF513" s="329"/>
      <c r="GTG513" s="329"/>
      <c r="GTH513" s="329"/>
      <c r="GTI513" s="329"/>
      <c r="GTJ513" s="329"/>
      <c r="GTK513" s="329"/>
      <c r="GTL513" s="329"/>
      <c r="GTM513" s="329"/>
      <c r="GTN513" s="329"/>
      <c r="GTO513" s="329"/>
      <c r="GTP513" s="329"/>
      <c r="GTQ513" s="329"/>
      <c r="GTR513" s="329"/>
      <c r="GTS513" s="329"/>
      <c r="GTT513" s="329"/>
      <c r="GTU513" s="329"/>
      <c r="GTV513" s="329"/>
      <c r="GTW513" s="329"/>
      <c r="GTX513" s="329"/>
      <c r="GTY513" s="329"/>
      <c r="GTZ513" s="329"/>
      <c r="GUA513" s="329"/>
      <c r="GUB513" s="329"/>
      <c r="GUC513" s="329"/>
      <c r="GUD513" s="329"/>
      <c r="GUE513" s="329"/>
      <c r="GUF513" s="329"/>
      <c r="GUG513" s="329"/>
      <c r="GUH513" s="329"/>
      <c r="GUI513" s="329"/>
      <c r="GUJ513" s="329"/>
      <c r="GUK513" s="329"/>
      <c r="GUL513" s="329"/>
      <c r="GUM513" s="329"/>
      <c r="GUN513" s="329"/>
      <c r="GUO513" s="329"/>
      <c r="GUP513" s="329"/>
      <c r="GUQ513" s="329"/>
      <c r="GUR513" s="329"/>
      <c r="GUS513" s="329"/>
      <c r="GUT513" s="329"/>
      <c r="GUU513" s="329"/>
      <c r="GUV513" s="329"/>
      <c r="GUW513" s="329"/>
      <c r="GUX513" s="329"/>
      <c r="GUY513" s="329"/>
      <c r="GUZ513" s="329"/>
      <c r="GVA513" s="329"/>
      <c r="GVB513" s="329"/>
      <c r="GVC513" s="329"/>
      <c r="GVD513" s="329"/>
      <c r="GVE513" s="329"/>
      <c r="GVF513" s="329"/>
      <c r="GVG513" s="329"/>
      <c r="GVH513" s="329"/>
      <c r="GVI513" s="329"/>
      <c r="GVJ513" s="329"/>
      <c r="GVK513" s="329"/>
      <c r="GVL513" s="329"/>
      <c r="GVM513" s="329"/>
      <c r="GVN513" s="329"/>
      <c r="GVO513" s="329"/>
      <c r="GVP513" s="329"/>
      <c r="GVQ513" s="329"/>
      <c r="GVR513" s="329"/>
      <c r="GVS513" s="329"/>
      <c r="GVT513" s="329"/>
      <c r="GVU513" s="329"/>
      <c r="GVV513" s="329"/>
      <c r="GVW513" s="329"/>
      <c r="GVX513" s="329"/>
      <c r="GVY513" s="329"/>
      <c r="GVZ513" s="329"/>
      <c r="GWA513" s="329"/>
      <c r="GWB513" s="329"/>
      <c r="GWC513" s="329"/>
      <c r="GWD513" s="329"/>
      <c r="GWE513" s="329"/>
      <c r="GWF513" s="329"/>
      <c r="GWG513" s="329"/>
      <c r="GWH513" s="329"/>
      <c r="GWI513" s="329"/>
      <c r="GWJ513" s="329"/>
      <c r="GWK513" s="329"/>
      <c r="GWL513" s="329"/>
      <c r="GWM513" s="329"/>
      <c r="GWN513" s="329"/>
      <c r="GWO513" s="329"/>
      <c r="GWP513" s="329"/>
      <c r="GWQ513" s="329"/>
      <c r="GWR513" s="329"/>
      <c r="GWS513" s="329"/>
      <c r="GWT513" s="329"/>
      <c r="GWU513" s="329"/>
      <c r="GWV513" s="329"/>
      <c r="GWW513" s="329"/>
      <c r="GWX513" s="329"/>
      <c r="GWY513" s="329"/>
      <c r="GWZ513" s="329"/>
      <c r="GXA513" s="329"/>
      <c r="GXB513" s="329"/>
      <c r="GXC513" s="329"/>
      <c r="GXD513" s="329"/>
      <c r="GXE513" s="329"/>
      <c r="GXF513" s="329"/>
      <c r="GXG513" s="329"/>
      <c r="GXH513" s="329"/>
      <c r="GXI513" s="329"/>
      <c r="GXJ513" s="329"/>
      <c r="GXK513" s="329"/>
      <c r="GXL513" s="329"/>
      <c r="GXM513" s="329"/>
      <c r="GXN513" s="329"/>
      <c r="GXO513" s="329"/>
      <c r="GXP513" s="329"/>
      <c r="GXQ513" s="329"/>
      <c r="GXR513" s="329"/>
      <c r="GXS513" s="329"/>
      <c r="GXT513" s="329"/>
      <c r="GXU513" s="329"/>
      <c r="GXV513" s="329"/>
      <c r="GXW513" s="329"/>
      <c r="GXX513" s="329"/>
      <c r="GXY513" s="329"/>
      <c r="GXZ513" s="329"/>
      <c r="GYA513" s="329"/>
      <c r="GYB513" s="329"/>
      <c r="GYC513" s="329"/>
      <c r="GYD513" s="329"/>
      <c r="GYE513" s="329"/>
      <c r="GYF513" s="329"/>
      <c r="GYG513" s="329"/>
      <c r="GYH513" s="329"/>
      <c r="GYI513" s="329"/>
      <c r="GYJ513" s="329"/>
      <c r="GYK513" s="329"/>
      <c r="GYL513" s="329"/>
      <c r="GYM513" s="329"/>
      <c r="GYN513" s="329"/>
      <c r="GYO513" s="329"/>
      <c r="GYP513" s="329"/>
      <c r="GYQ513" s="329"/>
      <c r="GYR513" s="329"/>
      <c r="GYS513" s="329"/>
      <c r="GYT513" s="329"/>
      <c r="GYU513" s="329"/>
      <c r="GYV513" s="329"/>
      <c r="GYW513" s="329"/>
      <c r="GYX513" s="329"/>
      <c r="GYY513" s="329"/>
      <c r="GYZ513" s="329"/>
      <c r="GZA513" s="329"/>
      <c r="GZB513" s="329"/>
      <c r="GZC513" s="329"/>
      <c r="GZD513" s="329"/>
      <c r="GZE513" s="329"/>
      <c r="GZF513" s="329"/>
      <c r="GZG513" s="329"/>
      <c r="GZH513" s="329"/>
      <c r="GZI513" s="329"/>
      <c r="GZJ513" s="329"/>
      <c r="GZK513" s="329"/>
      <c r="GZL513" s="329"/>
      <c r="GZM513" s="329"/>
      <c r="GZN513" s="329"/>
      <c r="GZO513" s="329"/>
      <c r="GZP513" s="329"/>
      <c r="GZQ513" s="329"/>
      <c r="GZR513" s="329"/>
      <c r="GZS513" s="329"/>
      <c r="GZT513" s="329"/>
      <c r="GZU513" s="329"/>
      <c r="GZV513" s="329"/>
      <c r="GZW513" s="329"/>
      <c r="GZX513" s="329"/>
      <c r="GZY513" s="329"/>
      <c r="GZZ513" s="329"/>
      <c r="HAA513" s="329"/>
      <c r="HAB513" s="329"/>
      <c r="HAC513" s="329"/>
      <c r="HAD513" s="329"/>
      <c r="HAE513" s="329"/>
      <c r="HAF513" s="329"/>
      <c r="HAG513" s="329"/>
      <c r="HAH513" s="329"/>
      <c r="HAI513" s="329"/>
      <c r="HAJ513" s="329"/>
      <c r="HAK513" s="329"/>
      <c r="HAL513" s="329"/>
      <c r="HAM513" s="329"/>
      <c r="HAN513" s="329"/>
      <c r="HAO513" s="329"/>
      <c r="HAP513" s="329"/>
      <c r="HAQ513" s="329"/>
      <c r="HAR513" s="329"/>
      <c r="HAS513" s="329"/>
      <c r="HAT513" s="329"/>
      <c r="HAU513" s="329"/>
      <c r="HAV513" s="329"/>
      <c r="HAW513" s="329"/>
      <c r="HAX513" s="329"/>
      <c r="HAY513" s="329"/>
      <c r="HAZ513" s="329"/>
      <c r="HBA513" s="329"/>
      <c r="HBB513" s="329"/>
      <c r="HBC513" s="329"/>
      <c r="HBD513" s="329"/>
      <c r="HBE513" s="329"/>
      <c r="HBF513" s="329"/>
      <c r="HBG513" s="329"/>
      <c r="HBH513" s="329"/>
      <c r="HBI513" s="329"/>
      <c r="HBJ513" s="329"/>
      <c r="HBK513" s="329"/>
      <c r="HBL513" s="329"/>
      <c r="HBM513" s="329"/>
      <c r="HBN513" s="329"/>
      <c r="HBO513" s="329"/>
      <c r="HBP513" s="329"/>
      <c r="HBQ513" s="329"/>
      <c r="HBR513" s="329"/>
      <c r="HBS513" s="329"/>
      <c r="HBT513" s="329"/>
      <c r="HBU513" s="329"/>
      <c r="HBV513" s="329"/>
      <c r="HBW513" s="329"/>
      <c r="HBX513" s="329"/>
      <c r="HBY513" s="329"/>
      <c r="HBZ513" s="329"/>
      <c r="HCA513" s="329"/>
      <c r="HCB513" s="329"/>
      <c r="HCC513" s="329"/>
      <c r="HCD513" s="329"/>
      <c r="HCE513" s="329"/>
      <c r="HCF513" s="329"/>
      <c r="HCG513" s="329"/>
      <c r="HCH513" s="329"/>
      <c r="HCI513" s="329"/>
      <c r="HCJ513" s="329"/>
      <c r="HCK513" s="329"/>
      <c r="HCL513" s="329"/>
      <c r="HCM513" s="329"/>
      <c r="HCN513" s="329"/>
      <c r="HCO513" s="329"/>
      <c r="HCP513" s="329"/>
      <c r="HCQ513" s="329"/>
      <c r="HCR513" s="329"/>
      <c r="HCS513" s="329"/>
      <c r="HCT513" s="329"/>
      <c r="HCU513" s="329"/>
      <c r="HCV513" s="329"/>
      <c r="HCW513" s="329"/>
      <c r="HCX513" s="329"/>
      <c r="HCY513" s="329"/>
      <c r="HCZ513" s="329"/>
      <c r="HDA513" s="329"/>
      <c r="HDB513" s="329"/>
      <c r="HDC513" s="329"/>
      <c r="HDD513" s="329"/>
      <c r="HDE513" s="329"/>
      <c r="HDF513" s="329"/>
      <c r="HDG513" s="329"/>
      <c r="HDH513" s="329"/>
      <c r="HDI513" s="329"/>
      <c r="HDJ513" s="329"/>
      <c r="HDK513" s="329"/>
      <c r="HDL513" s="329"/>
      <c r="HDM513" s="329"/>
      <c r="HDN513" s="329"/>
      <c r="HDO513" s="329"/>
      <c r="HDP513" s="329"/>
      <c r="HDQ513" s="329"/>
      <c r="HDR513" s="329"/>
      <c r="HDS513" s="329"/>
      <c r="HDT513" s="329"/>
      <c r="HDU513" s="329"/>
      <c r="HDV513" s="329"/>
      <c r="HDW513" s="329"/>
      <c r="HDX513" s="329"/>
      <c r="HDY513" s="329"/>
      <c r="HDZ513" s="329"/>
      <c r="HEA513" s="329"/>
      <c r="HEB513" s="329"/>
      <c r="HEC513" s="329"/>
      <c r="HED513" s="329"/>
      <c r="HEE513" s="329"/>
      <c r="HEF513" s="329"/>
      <c r="HEG513" s="329"/>
      <c r="HEH513" s="329"/>
      <c r="HEI513" s="329"/>
      <c r="HEJ513" s="329"/>
      <c r="HEK513" s="329"/>
      <c r="HEL513" s="329"/>
      <c r="HEM513" s="329"/>
      <c r="HEN513" s="329"/>
      <c r="HEO513" s="329"/>
      <c r="HEP513" s="329"/>
      <c r="HEQ513" s="329"/>
      <c r="HER513" s="329"/>
      <c r="HES513" s="329"/>
      <c r="HET513" s="329"/>
      <c r="HEU513" s="329"/>
      <c r="HEV513" s="329"/>
      <c r="HEW513" s="329"/>
      <c r="HEX513" s="329"/>
      <c r="HEY513" s="329"/>
      <c r="HEZ513" s="329"/>
      <c r="HFA513" s="329"/>
      <c r="HFB513" s="329"/>
      <c r="HFC513" s="329"/>
      <c r="HFD513" s="329"/>
      <c r="HFE513" s="329"/>
      <c r="HFF513" s="329"/>
      <c r="HFG513" s="329"/>
      <c r="HFH513" s="329"/>
      <c r="HFI513" s="329"/>
      <c r="HFJ513" s="329"/>
      <c r="HFK513" s="329"/>
      <c r="HFL513" s="329"/>
      <c r="HFM513" s="329"/>
      <c r="HFN513" s="329"/>
      <c r="HFO513" s="329"/>
      <c r="HFP513" s="329"/>
      <c r="HFQ513" s="329"/>
      <c r="HFR513" s="329"/>
      <c r="HFS513" s="329"/>
      <c r="HFT513" s="329"/>
      <c r="HFU513" s="329"/>
      <c r="HFV513" s="329"/>
      <c r="HFW513" s="329"/>
      <c r="HFX513" s="329"/>
      <c r="HFY513" s="329"/>
      <c r="HFZ513" s="329"/>
      <c r="HGA513" s="329"/>
      <c r="HGB513" s="329"/>
      <c r="HGC513" s="329"/>
      <c r="HGD513" s="329"/>
      <c r="HGE513" s="329"/>
      <c r="HGF513" s="329"/>
      <c r="HGG513" s="329"/>
      <c r="HGH513" s="329"/>
      <c r="HGI513" s="329"/>
      <c r="HGJ513" s="329"/>
      <c r="HGK513" s="329"/>
      <c r="HGL513" s="329"/>
      <c r="HGM513" s="329"/>
      <c r="HGN513" s="329"/>
      <c r="HGO513" s="329"/>
      <c r="HGP513" s="329"/>
      <c r="HGQ513" s="329"/>
      <c r="HGR513" s="329"/>
      <c r="HGS513" s="329"/>
      <c r="HGT513" s="329"/>
      <c r="HGU513" s="329"/>
      <c r="HGV513" s="329"/>
      <c r="HGW513" s="329"/>
      <c r="HGX513" s="329"/>
      <c r="HGY513" s="329"/>
      <c r="HGZ513" s="329"/>
      <c r="HHA513" s="329"/>
      <c r="HHB513" s="329"/>
      <c r="HHC513" s="329"/>
      <c r="HHD513" s="329"/>
      <c r="HHE513" s="329"/>
      <c r="HHF513" s="329"/>
      <c r="HHG513" s="329"/>
      <c r="HHH513" s="329"/>
      <c r="HHI513" s="329"/>
      <c r="HHJ513" s="329"/>
      <c r="HHK513" s="329"/>
      <c r="HHL513" s="329"/>
      <c r="HHM513" s="329"/>
      <c r="HHN513" s="329"/>
      <c r="HHO513" s="329"/>
      <c r="HHP513" s="329"/>
      <c r="HHQ513" s="329"/>
      <c r="HHR513" s="329"/>
      <c r="HHS513" s="329"/>
      <c r="HHT513" s="329"/>
      <c r="HHU513" s="329"/>
      <c r="HHV513" s="329"/>
      <c r="HHW513" s="329"/>
      <c r="HHX513" s="329"/>
      <c r="HHY513" s="329"/>
      <c r="HHZ513" s="329"/>
      <c r="HIA513" s="329"/>
      <c r="HIB513" s="329"/>
      <c r="HIC513" s="329"/>
      <c r="HID513" s="329"/>
      <c r="HIE513" s="329"/>
      <c r="HIF513" s="329"/>
      <c r="HIG513" s="329"/>
      <c r="HIH513" s="329"/>
      <c r="HII513" s="329"/>
      <c r="HIJ513" s="329"/>
      <c r="HIK513" s="329"/>
      <c r="HIL513" s="329"/>
      <c r="HIM513" s="329"/>
      <c r="HIN513" s="329"/>
      <c r="HIO513" s="329"/>
      <c r="HIP513" s="329"/>
      <c r="HIQ513" s="329"/>
      <c r="HIR513" s="329"/>
      <c r="HIS513" s="329"/>
      <c r="HIT513" s="329"/>
      <c r="HIU513" s="329"/>
      <c r="HIV513" s="329"/>
      <c r="HIW513" s="329"/>
      <c r="HIX513" s="329"/>
      <c r="HIY513" s="329"/>
      <c r="HIZ513" s="329"/>
      <c r="HJA513" s="329"/>
      <c r="HJB513" s="329"/>
      <c r="HJC513" s="329"/>
      <c r="HJD513" s="329"/>
      <c r="HJE513" s="329"/>
      <c r="HJF513" s="329"/>
      <c r="HJG513" s="329"/>
      <c r="HJH513" s="329"/>
      <c r="HJI513" s="329"/>
      <c r="HJJ513" s="329"/>
      <c r="HJK513" s="329"/>
      <c r="HJL513" s="329"/>
      <c r="HJM513" s="329"/>
      <c r="HJN513" s="329"/>
      <c r="HJO513" s="329"/>
      <c r="HJP513" s="329"/>
      <c r="HJQ513" s="329"/>
      <c r="HJR513" s="329"/>
      <c r="HJS513" s="329"/>
      <c r="HJT513" s="329"/>
      <c r="HJU513" s="329"/>
      <c r="HJV513" s="329"/>
      <c r="HJW513" s="329"/>
      <c r="HJX513" s="329"/>
      <c r="HJY513" s="329"/>
      <c r="HJZ513" s="329"/>
      <c r="HKA513" s="329"/>
      <c r="HKB513" s="329"/>
      <c r="HKC513" s="329"/>
      <c r="HKD513" s="329"/>
      <c r="HKE513" s="329"/>
      <c r="HKF513" s="329"/>
      <c r="HKG513" s="329"/>
      <c r="HKH513" s="329"/>
      <c r="HKI513" s="329"/>
      <c r="HKJ513" s="329"/>
      <c r="HKK513" s="329"/>
      <c r="HKL513" s="329"/>
      <c r="HKM513" s="329"/>
      <c r="HKN513" s="329"/>
      <c r="HKO513" s="329"/>
      <c r="HKP513" s="329"/>
      <c r="HKQ513" s="329"/>
      <c r="HKR513" s="329"/>
      <c r="HKS513" s="329"/>
      <c r="HKT513" s="329"/>
      <c r="HKU513" s="329"/>
      <c r="HKV513" s="329"/>
      <c r="HKW513" s="329"/>
      <c r="HKX513" s="329"/>
      <c r="HKY513" s="329"/>
      <c r="HKZ513" s="329"/>
      <c r="HLA513" s="329"/>
      <c r="HLB513" s="329"/>
      <c r="HLC513" s="329"/>
      <c r="HLD513" s="329"/>
      <c r="HLE513" s="329"/>
      <c r="HLF513" s="329"/>
      <c r="HLG513" s="329"/>
      <c r="HLH513" s="329"/>
      <c r="HLI513" s="329"/>
      <c r="HLJ513" s="329"/>
      <c r="HLK513" s="329"/>
      <c r="HLL513" s="329"/>
      <c r="HLM513" s="329"/>
      <c r="HLN513" s="329"/>
      <c r="HLO513" s="329"/>
      <c r="HLP513" s="329"/>
      <c r="HLQ513" s="329"/>
      <c r="HLR513" s="329"/>
      <c r="HLS513" s="329"/>
      <c r="HLT513" s="329"/>
      <c r="HLU513" s="329"/>
      <c r="HLV513" s="329"/>
      <c r="HLW513" s="329"/>
      <c r="HLX513" s="329"/>
      <c r="HLY513" s="329"/>
      <c r="HLZ513" s="329"/>
      <c r="HMA513" s="329"/>
      <c r="HMB513" s="329"/>
      <c r="HMC513" s="329"/>
      <c r="HMD513" s="329"/>
      <c r="HME513" s="329"/>
      <c r="HMF513" s="329"/>
      <c r="HMG513" s="329"/>
      <c r="HMH513" s="329"/>
      <c r="HMI513" s="329"/>
      <c r="HMJ513" s="329"/>
      <c r="HMK513" s="329"/>
      <c r="HML513" s="329"/>
      <c r="HMM513" s="329"/>
      <c r="HMN513" s="329"/>
      <c r="HMO513" s="329"/>
      <c r="HMP513" s="329"/>
      <c r="HMQ513" s="329"/>
      <c r="HMR513" s="329"/>
      <c r="HMS513" s="329"/>
      <c r="HMT513" s="329"/>
      <c r="HMU513" s="329"/>
      <c r="HMV513" s="329"/>
      <c r="HMW513" s="329"/>
      <c r="HMX513" s="329"/>
      <c r="HMY513" s="329"/>
      <c r="HMZ513" s="329"/>
      <c r="HNA513" s="329"/>
      <c r="HNB513" s="329"/>
      <c r="HNC513" s="329"/>
      <c r="HND513" s="329"/>
      <c r="HNE513" s="329"/>
      <c r="HNF513" s="329"/>
      <c r="HNG513" s="329"/>
      <c r="HNH513" s="329"/>
      <c r="HNI513" s="329"/>
      <c r="HNJ513" s="329"/>
      <c r="HNK513" s="329"/>
      <c r="HNL513" s="329"/>
      <c r="HNM513" s="329"/>
      <c r="HNN513" s="329"/>
      <c r="HNO513" s="329"/>
      <c r="HNP513" s="329"/>
      <c r="HNQ513" s="329"/>
      <c r="HNR513" s="329"/>
      <c r="HNS513" s="329"/>
      <c r="HNT513" s="329"/>
      <c r="HNU513" s="329"/>
      <c r="HNV513" s="329"/>
      <c r="HNW513" s="329"/>
      <c r="HNX513" s="329"/>
      <c r="HNY513" s="329"/>
      <c r="HNZ513" s="329"/>
      <c r="HOA513" s="329"/>
      <c r="HOB513" s="329"/>
      <c r="HOC513" s="329"/>
      <c r="HOD513" s="329"/>
      <c r="HOE513" s="329"/>
      <c r="HOF513" s="329"/>
      <c r="HOG513" s="329"/>
      <c r="HOH513" s="329"/>
      <c r="HOI513" s="329"/>
      <c r="HOJ513" s="329"/>
      <c r="HOK513" s="329"/>
      <c r="HOL513" s="329"/>
      <c r="HOM513" s="329"/>
      <c r="HON513" s="329"/>
      <c r="HOO513" s="329"/>
      <c r="HOP513" s="329"/>
      <c r="HOQ513" s="329"/>
      <c r="HOR513" s="329"/>
      <c r="HOS513" s="329"/>
      <c r="HOT513" s="329"/>
      <c r="HOU513" s="329"/>
      <c r="HOV513" s="329"/>
      <c r="HOW513" s="329"/>
      <c r="HOX513" s="329"/>
      <c r="HOY513" s="329"/>
      <c r="HOZ513" s="329"/>
      <c r="HPA513" s="329"/>
      <c r="HPB513" s="329"/>
      <c r="HPC513" s="329"/>
      <c r="HPD513" s="329"/>
      <c r="HPE513" s="329"/>
      <c r="HPF513" s="329"/>
      <c r="HPG513" s="329"/>
      <c r="HPH513" s="329"/>
      <c r="HPI513" s="329"/>
      <c r="HPJ513" s="329"/>
      <c r="HPK513" s="329"/>
      <c r="HPL513" s="329"/>
      <c r="HPM513" s="329"/>
      <c r="HPN513" s="329"/>
      <c r="HPO513" s="329"/>
      <c r="HPP513" s="329"/>
      <c r="HPQ513" s="329"/>
      <c r="HPR513" s="329"/>
      <c r="HPS513" s="329"/>
      <c r="HPT513" s="329"/>
      <c r="HPU513" s="329"/>
      <c r="HPV513" s="329"/>
      <c r="HPW513" s="329"/>
      <c r="HPX513" s="329"/>
      <c r="HPY513" s="329"/>
      <c r="HPZ513" s="329"/>
      <c r="HQA513" s="329"/>
      <c r="HQB513" s="329"/>
      <c r="HQC513" s="329"/>
      <c r="HQD513" s="329"/>
      <c r="HQE513" s="329"/>
      <c r="HQF513" s="329"/>
      <c r="HQG513" s="329"/>
      <c r="HQH513" s="329"/>
      <c r="HQI513" s="329"/>
      <c r="HQJ513" s="329"/>
      <c r="HQK513" s="329"/>
      <c r="HQL513" s="329"/>
      <c r="HQM513" s="329"/>
      <c r="HQN513" s="329"/>
      <c r="HQO513" s="329"/>
      <c r="HQP513" s="329"/>
      <c r="HQQ513" s="329"/>
      <c r="HQR513" s="329"/>
      <c r="HQS513" s="329"/>
      <c r="HQT513" s="329"/>
      <c r="HQU513" s="329"/>
      <c r="HQV513" s="329"/>
      <c r="HQW513" s="329"/>
      <c r="HQX513" s="329"/>
      <c r="HQY513" s="329"/>
      <c r="HQZ513" s="329"/>
      <c r="HRA513" s="329"/>
      <c r="HRB513" s="329"/>
      <c r="HRC513" s="329"/>
      <c r="HRD513" s="329"/>
      <c r="HRE513" s="329"/>
      <c r="HRF513" s="329"/>
      <c r="HRG513" s="329"/>
      <c r="HRH513" s="329"/>
      <c r="HRI513" s="329"/>
      <c r="HRJ513" s="329"/>
      <c r="HRK513" s="329"/>
      <c r="HRL513" s="329"/>
      <c r="HRM513" s="329"/>
      <c r="HRN513" s="329"/>
      <c r="HRO513" s="329"/>
      <c r="HRP513" s="329"/>
      <c r="HRQ513" s="329"/>
      <c r="HRR513" s="329"/>
      <c r="HRS513" s="329"/>
      <c r="HRT513" s="329"/>
      <c r="HRU513" s="329"/>
      <c r="HRV513" s="329"/>
      <c r="HRW513" s="329"/>
      <c r="HRX513" s="329"/>
      <c r="HRY513" s="329"/>
      <c r="HRZ513" s="329"/>
      <c r="HSA513" s="329"/>
      <c r="HSB513" s="329"/>
      <c r="HSC513" s="329"/>
      <c r="HSD513" s="329"/>
      <c r="HSE513" s="329"/>
      <c r="HSF513" s="329"/>
      <c r="HSG513" s="329"/>
      <c r="HSH513" s="329"/>
      <c r="HSI513" s="329"/>
      <c r="HSJ513" s="329"/>
      <c r="HSK513" s="329"/>
      <c r="HSL513" s="329"/>
      <c r="HSM513" s="329"/>
      <c r="HSN513" s="329"/>
      <c r="HSO513" s="329"/>
      <c r="HSP513" s="329"/>
      <c r="HSQ513" s="329"/>
      <c r="HSR513" s="329"/>
      <c r="HSS513" s="329"/>
      <c r="HST513" s="329"/>
      <c r="HSU513" s="329"/>
      <c r="HSV513" s="329"/>
      <c r="HSW513" s="329"/>
      <c r="HSX513" s="329"/>
      <c r="HSY513" s="329"/>
      <c r="HSZ513" s="329"/>
      <c r="HTA513" s="329"/>
      <c r="HTB513" s="329"/>
      <c r="HTC513" s="329"/>
      <c r="HTD513" s="329"/>
      <c r="HTE513" s="329"/>
      <c r="HTF513" s="329"/>
      <c r="HTG513" s="329"/>
      <c r="HTH513" s="329"/>
      <c r="HTI513" s="329"/>
      <c r="HTJ513" s="329"/>
      <c r="HTK513" s="329"/>
      <c r="HTL513" s="329"/>
      <c r="HTM513" s="329"/>
      <c r="HTN513" s="329"/>
      <c r="HTO513" s="329"/>
      <c r="HTP513" s="329"/>
      <c r="HTQ513" s="329"/>
      <c r="HTR513" s="329"/>
      <c r="HTS513" s="329"/>
      <c r="HTT513" s="329"/>
      <c r="HTU513" s="329"/>
      <c r="HTV513" s="329"/>
      <c r="HTW513" s="329"/>
      <c r="HTX513" s="329"/>
      <c r="HTY513" s="329"/>
      <c r="HTZ513" s="329"/>
      <c r="HUA513" s="329"/>
      <c r="HUB513" s="329"/>
      <c r="HUC513" s="329"/>
      <c r="HUD513" s="329"/>
      <c r="HUE513" s="329"/>
      <c r="HUF513" s="329"/>
      <c r="HUG513" s="329"/>
      <c r="HUH513" s="329"/>
      <c r="HUI513" s="329"/>
      <c r="HUJ513" s="329"/>
      <c r="HUK513" s="329"/>
      <c r="HUL513" s="329"/>
      <c r="HUM513" s="329"/>
      <c r="HUN513" s="329"/>
      <c r="HUO513" s="329"/>
      <c r="HUP513" s="329"/>
      <c r="HUQ513" s="329"/>
      <c r="HUR513" s="329"/>
      <c r="HUS513" s="329"/>
      <c r="HUT513" s="329"/>
      <c r="HUU513" s="329"/>
      <c r="HUV513" s="329"/>
      <c r="HUW513" s="329"/>
      <c r="HUX513" s="329"/>
      <c r="HUY513" s="329"/>
      <c r="HUZ513" s="329"/>
      <c r="HVA513" s="329"/>
      <c r="HVB513" s="329"/>
      <c r="HVC513" s="329"/>
      <c r="HVD513" s="329"/>
      <c r="HVE513" s="329"/>
      <c r="HVF513" s="329"/>
      <c r="HVG513" s="329"/>
      <c r="HVH513" s="329"/>
      <c r="HVI513" s="329"/>
      <c r="HVJ513" s="329"/>
      <c r="HVK513" s="329"/>
      <c r="HVL513" s="329"/>
      <c r="HVM513" s="329"/>
      <c r="HVN513" s="329"/>
      <c r="HVO513" s="329"/>
      <c r="HVP513" s="329"/>
      <c r="HVQ513" s="329"/>
      <c r="HVR513" s="329"/>
      <c r="HVS513" s="329"/>
      <c r="HVT513" s="329"/>
      <c r="HVU513" s="329"/>
      <c r="HVV513" s="329"/>
      <c r="HVW513" s="329"/>
      <c r="HVX513" s="329"/>
      <c r="HVY513" s="329"/>
      <c r="HVZ513" s="329"/>
      <c r="HWA513" s="329"/>
      <c r="HWB513" s="329"/>
      <c r="HWC513" s="329"/>
      <c r="HWD513" s="329"/>
      <c r="HWE513" s="329"/>
      <c r="HWF513" s="329"/>
      <c r="HWG513" s="329"/>
      <c r="HWH513" s="329"/>
      <c r="HWI513" s="329"/>
      <c r="HWJ513" s="329"/>
      <c r="HWK513" s="329"/>
      <c r="HWL513" s="329"/>
      <c r="HWM513" s="329"/>
      <c r="HWN513" s="329"/>
      <c r="HWO513" s="329"/>
      <c r="HWP513" s="329"/>
      <c r="HWQ513" s="329"/>
      <c r="HWR513" s="329"/>
      <c r="HWS513" s="329"/>
      <c r="HWT513" s="329"/>
      <c r="HWU513" s="329"/>
      <c r="HWV513" s="329"/>
      <c r="HWW513" s="329"/>
      <c r="HWX513" s="329"/>
      <c r="HWY513" s="329"/>
      <c r="HWZ513" s="329"/>
      <c r="HXA513" s="329"/>
      <c r="HXB513" s="329"/>
      <c r="HXC513" s="329"/>
      <c r="HXD513" s="329"/>
      <c r="HXE513" s="329"/>
      <c r="HXF513" s="329"/>
      <c r="HXG513" s="329"/>
      <c r="HXH513" s="329"/>
      <c r="HXI513" s="329"/>
      <c r="HXJ513" s="329"/>
      <c r="HXK513" s="329"/>
      <c r="HXL513" s="329"/>
      <c r="HXM513" s="329"/>
      <c r="HXN513" s="329"/>
      <c r="HXO513" s="329"/>
      <c r="HXP513" s="329"/>
      <c r="HXQ513" s="329"/>
      <c r="HXR513" s="329"/>
      <c r="HXS513" s="329"/>
      <c r="HXT513" s="329"/>
      <c r="HXU513" s="329"/>
      <c r="HXV513" s="329"/>
      <c r="HXW513" s="329"/>
      <c r="HXX513" s="329"/>
      <c r="HXY513" s="329"/>
      <c r="HXZ513" s="329"/>
      <c r="HYA513" s="329"/>
      <c r="HYB513" s="329"/>
      <c r="HYC513" s="329"/>
      <c r="HYD513" s="329"/>
      <c r="HYE513" s="329"/>
      <c r="HYF513" s="329"/>
      <c r="HYG513" s="329"/>
      <c r="HYH513" s="329"/>
      <c r="HYI513" s="329"/>
      <c r="HYJ513" s="329"/>
      <c r="HYK513" s="329"/>
      <c r="HYL513" s="329"/>
      <c r="HYM513" s="329"/>
      <c r="HYN513" s="329"/>
      <c r="HYO513" s="329"/>
      <c r="HYP513" s="329"/>
      <c r="HYQ513" s="329"/>
      <c r="HYR513" s="329"/>
      <c r="HYS513" s="329"/>
      <c r="HYT513" s="329"/>
      <c r="HYU513" s="329"/>
      <c r="HYV513" s="329"/>
      <c r="HYW513" s="329"/>
      <c r="HYX513" s="329"/>
      <c r="HYY513" s="329"/>
      <c r="HYZ513" s="329"/>
      <c r="HZA513" s="329"/>
      <c r="HZB513" s="329"/>
      <c r="HZC513" s="329"/>
      <c r="HZD513" s="329"/>
      <c r="HZE513" s="329"/>
      <c r="HZF513" s="329"/>
      <c r="HZG513" s="329"/>
      <c r="HZH513" s="329"/>
      <c r="HZI513" s="329"/>
      <c r="HZJ513" s="329"/>
      <c r="HZK513" s="329"/>
      <c r="HZL513" s="329"/>
      <c r="HZM513" s="329"/>
      <c r="HZN513" s="329"/>
      <c r="HZO513" s="329"/>
      <c r="HZP513" s="329"/>
      <c r="HZQ513" s="329"/>
      <c r="HZR513" s="329"/>
      <c r="HZS513" s="329"/>
      <c r="HZT513" s="329"/>
      <c r="HZU513" s="329"/>
      <c r="HZV513" s="329"/>
      <c r="HZW513" s="329"/>
      <c r="HZX513" s="329"/>
      <c r="HZY513" s="329"/>
      <c r="HZZ513" s="329"/>
      <c r="IAA513" s="329"/>
      <c r="IAB513" s="329"/>
      <c r="IAC513" s="329"/>
      <c r="IAD513" s="329"/>
      <c r="IAE513" s="329"/>
      <c r="IAF513" s="329"/>
      <c r="IAG513" s="329"/>
      <c r="IAH513" s="329"/>
      <c r="IAI513" s="329"/>
      <c r="IAJ513" s="329"/>
      <c r="IAK513" s="329"/>
      <c r="IAL513" s="329"/>
      <c r="IAM513" s="329"/>
      <c r="IAN513" s="329"/>
      <c r="IAO513" s="329"/>
      <c r="IAP513" s="329"/>
      <c r="IAQ513" s="329"/>
      <c r="IAR513" s="329"/>
      <c r="IAS513" s="329"/>
      <c r="IAT513" s="329"/>
      <c r="IAU513" s="329"/>
      <c r="IAV513" s="329"/>
      <c r="IAW513" s="329"/>
      <c r="IAX513" s="329"/>
      <c r="IAY513" s="329"/>
      <c r="IAZ513" s="329"/>
      <c r="IBA513" s="329"/>
      <c r="IBB513" s="329"/>
      <c r="IBC513" s="329"/>
      <c r="IBD513" s="329"/>
      <c r="IBE513" s="329"/>
      <c r="IBF513" s="329"/>
      <c r="IBG513" s="329"/>
      <c r="IBH513" s="329"/>
      <c r="IBI513" s="329"/>
      <c r="IBJ513" s="329"/>
      <c r="IBK513" s="329"/>
      <c r="IBL513" s="329"/>
      <c r="IBM513" s="329"/>
      <c r="IBN513" s="329"/>
      <c r="IBO513" s="329"/>
      <c r="IBP513" s="329"/>
      <c r="IBQ513" s="329"/>
      <c r="IBR513" s="329"/>
      <c r="IBS513" s="329"/>
      <c r="IBT513" s="329"/>
      <c r="IBU513" s="329"/>
      <c r="IBV513" s="329"/>
      <c r="IBW513" s="329"/>
      <c r="IBX513" s="329"/>
      <c r="IBY513" s="329"/>
      <c r="IBZ513" s="329"/>
      <c r="ICA513" s="329"/>
      <c r="ICB513" s="329"/>
      <c r="ICC513" s="329"/>
      <c r="ICD513" s="329"/>
      <c r="ICE513" s="329"/>
      <c r="ICF513" s="329"/>
      <c r="ICG513" s="329"/>
      <c r="ICH513" s="329"/>
      <c r="ICI513" s="329"/>
      <c r="ICJ513" s="329"/>
      <c r="ICK513" s="329"/>
      <c r="ICL513" s="329"/>
      <c r="ICM513" s="329"/>
      <c r="ICN513" s="329"/>
      <c r="ICO513" s="329"/>
      <c r="ICP513" s="329"/>
      <c r="ICQ513" s="329"/>
      <c r="ICR513" s="329"/>
      <c r="ICS513" s="329"/>
      <c r="ICT513" s="329"/>
      <c r="ICU513" s="329"/>
      <c r="ICV513" s="329"/>
      <c r="ICW513" s="329"/>
      <c r="ICX513" s="329"/>
      <c r="ICY513" s="329"/>
      <c r="ICZ513" s="329"/>
      <c r="IDA513" s="329"/>
      <c r="IDB513" s="329"/>
      <c r="IDC513" s="329"/>
      <c r="IDD513" s="329"/>
      <c r="IDE513" s="329"/>
      <c r="IDF513" s="329"/>
      <c r="IDG513" s="329"/>
      <c r="IDH513" s="329"/>
      <c r="IDI513" s="329"/>
      <c r="IDJ513" s="329"/>
      <c r="IDK513" s="329"/>
      <c r="IDL513" s="329"/>
      <c r="IDM513" s="329"/>
      <c r="IDN513" s="329"/>
      <c r="IDO513" s="329"/>
      <c r="IDP513" s="329"/>
      <c r="IDQ513" s="329"/>
      <c r="IDR513" s="329"/>
      <c r="IDS513" s="329"/>
      <c r="IDT513" s="329"/>
      <c r="IDU513" s="329"/>
      <c r="IDV513" s="329"/>
      <c r="IDW513" s="329"/>
      <c r="IDX513" s="329"/>
      <c r="IDY513" s="329"/>
      <c r="IDZ513" s="329"/>
      <c r="IEA513" s="329"/>
      <c r="IEB513" s="329"/>
      <c r="IEC513" s="329"/>
      <c r="IED513" s="329"/>
      <c r="IEE513" s="329"/>
      <c r="IEF513" s="329"/>
      <c r="IEG513" s="329"/>
      <c r="IEH513" s="329"/>
      <c r="IEI513" s="329"/>
      <c r="IEJ513" s="329"/>
      <c r="IEK513" s="329"/>
      <c r="IEL513" s="329"/>
      <c r="IEM513" s="329"/>
      <c r="IEN513" s="329"/>
      <c r="IEO513" s="329"/>
      <c r="IEP513" s="329"/>
      <c r="IEQ513" s="329"/>
      <c r="IER513" s="329"/>
      <c r="IES513" s="329"/>
      <c r="IET513" s="329"/>
      <c r="IEU513" s="329"/>
      <c r="IEV513" s="329"/>
      <c r="IEW513" s="329"/>
      <c r="IEX513" s="329"/>
      <c r="IEY513" s="329"/>
      <c r="IEZ513" s="329"/>
      <c r="IFA513" s="329"/>
      <c r="IFB513" s="329"/>
      <c r="IFC513" s="329"/>
      <c r="IFD513" s="329"/>
      <c r="IFE513" s="329"/>
      <c r="IFF513" s="329"/>
      <c r="IFG513" s="329"/>
      <c r="IFH513" s="329"/>
      <c r="IFI513" s="329"/>
      <c r="IFJ513" s="329"/>
      <c r="IFK513" s="329"/>
      <c r="IFL513" s="329"/>
      <c r="IFM513" s="329"/>
      <c r="IFN513" s="329"/>
      <c r="IFO513" s="329"/>
      <c r="IFP513" s="329"/>
      <c r="IFQ513" s="329"/>
      <c r="IFR513" s="329"/>
      <c r="IFS513" s="329"/>
      <c r="IFT513" s="329"/>
      <c r="IFU513" s="329"/>
      <c r="IFV513" s="329"/>
      <c r="IFW513" s="329"/>
      <c r="IFX513" s="329"/>
      <c r="IFY513" s="329"/>
      <c r="IFZ513" s="329"/>
      <c r="IGA513" s="329"/>
      <c r="IGB513" s="329"/>
      <c r="IGC513" s="329"/>
      <c r="IGD513" s="329"/>
      <c r="IGE513" s="329"/>
      <c r="IGF513" s="329"/>
      <c r="IGG513" s="329"/>
      <c r="IGH513" s="329"/>
      <c r="IGI513" s="329"/>
      <c r="IGJ513" s="329"/>
      <c r="IGK513" s="329"/>
      <c r="IGL513" s="329"/>
      <c r="IGM513" s="329"/>
      <c r="IGN513" s="329"/>
      <c r="IGO513" s="329"/>
      <c r="IGP513" s="329"/>
      <c r="IGQ513" s="329"/>
      <c r="IGR513" s="329"/>
      <c r="IGS513" s="329"/>
      <c r="IGT513" s="329"/>
      <c r="IGU513" s="329"/>
      <c r="IGV513" s="329"/>
      <c r="IGW513" s="329"/>
      <c r="IGX513" s="329"/>
      <c r="IGY513" s="329"/>
      <c r="IGZ513" s="329"/>
      <c r="IHA513" s="329"/>
      <c r="IHB513" s="329"/>
      <c r="IHC513" s="329"/>
      <c r="IHD513" s="329"/>
      <c r="IHE513" s="329"/>
      <c r="IHF513" s="329"/>
      <c r="IHG513" s="329"/>
      <c r="IHH513" s="329"/>
      <c r="IHI513" s="329"/>
      <c r="IHJ513" s="329"/>
      <c r="IHK513" s="329"/>
      <c r="IHL513" s="329"/>
      <c r="IHM513" s="329"/>
      <c r="IHN513" s="329"/>
      <c r="IHO513" s="329"/>
      <c r="IHP513" s="329"/>
      <c r="IHQ513" s="329"/>
      <c r="IHR513" s="329"/>
      <c r="IHS513" s="329"/>
      <c r="IHT513" s="329"/>
      <c r="IHU513" s="329"/>
      <c r="IHV513" s="329"/>
      <c r="IHW513" s="329"/>
      <c r="IHX513" s="329"/>
      <c r="IHY513" s="329"/>
      <c r="IHZ513" s="329"/>
      <c r="IIA513" s="329"/>
      <c r="IIB513" s="329"/>
      <c r="IIC513" s="329"/>
      <c r="IID513" s="329"/>
      <c r="IIE513" s="329"/>
      <c r="IIF513" s="329"/>
      <c r="IIG513" s="329"/>
      <c r="IIH513" s="329"/>
      <c r="III513" s="329"/>
      <c r="IIJ513" s="329"/>
      <c r="IIK513" s="329"/>
      <c r="IIL513" s="329"/>
      <c r="IIM513" s="329"/>
      <c r="IIN513" s="329"/>
      <c r="IIO513" s="329"/>
      <c r="IIP513" s="329"/>
      <c r="IIQ513" s="329"/>
      <c r="IIR513" s="329"/>
      <c r="IIS513" s="329"/>
      <c r="IIT513" s="329"/>
      <c r="IIU513" s="329"/>
      <c r="IIV513" s="329"/>
      <c r="IIW513" s="329"/>
      <c r="IIX513" s="329"/>
      <c r="IIY513" s="329"/>
      <c r="IIZ513" s="329"/>
      <c r="IJA513" s="329"/>
      <c r="IJB513" s="329"/>
      <c r="IJC513" s="329"/>
      <c r="IJD513" s="329"/>
      <c r="IJE513" s="329"/>
      <c r="IJF513" s="329"/>
      <c r="IJG513" s="329"/>
      <c r="IJH513" s="329"/>
      <c r="IJI513" s="329"/>
      <c r="IJJ513" s="329"/>
      <c r="IJK513" s="329"/>
      <c r="IJL513" s="329"/>
      <c r="IJM513" s="329"/>
      <c r="IJN513" s="329"/>
      <c r="IJO513" s="329"/>
      <c r="IJP513" s="329"/>
      <c r="IJQ513" s="329"/>
      <c r="IJR513" s="329"/>
      <c r="IJS513" s="329"/>
      <c r="IJT513" s="329"/>
      <c r="IJU513" s="329"/>
      <c r="IJV513" s="329"/>
      <c r="IJW513" s="329"/>
      <c r="IJX513" s="329"/>
      <c r="IJY513" s="329"/>
      <c r="IJZ513" s="329"/>
      <c r="IKA513" s="329"/>
      <c r="IKB513" s="329"/>
      <c r="IKC513" s="329"/>
      <c r="IKD513" s="329"/>
      <c r="IKE513" s="329"/>
      <c r="IKF513" s="329"/>
      <c r="IKG513" s="329"/>
      <c r="IKH513" s="329"/>
      <c r="IKI513" s="329"/>
      <c r="IKJ513" s="329"/>
      <c r="IKK513" s="329"/>
      <c r="IKL513" s="329"/>
      <c r="IKM513" s="329"/>
      <c r="IKN513" s="329"/>
      <c r="IKO513" s="329"/>
      <c r="IKP513" s="329"/>
      <c r="IKQ513" s="329"/>
      <c r="IKR513" s="329"/>
      <c r="IKS513" s="329"/>
      <c r="IKT513" s="329"/>
      <c r="IKU513" s="329"/>
      <c r="IKV513" s="329"/>
      <c r="IKW513" s="329"/>
      <c r="IKX513" s="329"/>
      <c r="IKY513" s="329"/>
      <c r="IKZ513" s="329"/>
      <c r="ILA513" s="329"/>
      <c r="ILB513" s="329"/>
      <c r="ILC513" s="329"/>
      <c r="ILD513" s="329"/>
      <c r="ILE513" s="329"/>
      <c r="ILF513" s="329"/>
      <c r="ILG513" s="329"/>
      <c r="ILH513" s="329"/>
      <c r="ILI513" s="329"/>
      <c r="ILJ513" s="329"/>
      <c r="ILK513" s="329"/>
      <c r="ILL513" s="329"/>
      <c r="ILM513" s="329"/>
      <c r="ILN513" s="329"/>
      <c r="ILO513" s="329"/>
      <c r="ILP513" s="329"/>
      <c r="ILQ513" s="329"/>
      <c r="ILR513" s="329"/>
      <c r="ILS513" s="329"/>
      <c r="ILT513" s="329"/>
      <c r="ILU513" s="329"/>
      <c r="ILV513" s="329"/>
      <c r="ILW513" s="329"/>
      <c r="ILX513" s="329"/>
      <c r="ILY513" s="329"/>
      <c r="ILZ513" s="329"/>
      <c r="IMA513" s="329"/>
      <c r="IMB513" s="329"/>
      <c r="IMC513" s="329"/>
      <c r="IMD513" s="329"/>
      <c r="IME513" s="329"/>
      <c r="IMF513" s="329"/>
      <c r="IMG513" s="329"/>
      <c r="IMH513" s="329"/>
      <c r="IMI513" s="329"/>
      <c r="IMJ513" s="329"/>
      <c r="IMK513" s="329"/>
      <c r="IML513" s="329"/>
      <c r="IMM513" s="329"/>
      <c r="IMN513" s="329"/>
      <c r="IMO513" s="329"/>
      <c r="IMP513" s="329"/>
      <c r="IMQ513" s="329"/>
      <c r="IMR513" s="329"/>
      <c r="IMS513" s="329"/>
      <c r="IMT513" s="329"/>
      <c r="IMU513" s="329"/>
      <c r="IMV513" s="329"/>
      <c r="IMW513" s="329"/>
      <c r="IMX513" s="329"/>
      <c r="IMY513" s="329"/>
      <c r="IMZ513" s="329"/>
      <c r="INA513" s="329"/>
      <c r="INB513" s="329"/>
      <c r="INC513" s="329"/>
      <c r="IND513" s="329"/>
      <c r="INE513" s="329"/>
      <c r="INF513" s="329"/>
      <c r="ING513" s="329"/>
      <c r="INH513" s="329"/>
      <c r="INI513" s="329"/>
      <c r="INJ513" s="329"/>
      <c r="INK513" s="329"/>
      <c r="INL513" s="329"/>
      <c r="INM513" s="329"/>
      <c r="INN513" s="329"/>
      <c r="INO513" s="329"/>
      <c r="INP513" s="329"/>
      <c r="INQ513" s="329"/>
      <c r="INR513" s="329"/>
      <c r="INS513" s="329"/>
      <c r="INT513" s="329"/>
      <c r="INU513" s="329"/>
      <c r="INV513" s="329"/>
      <c r="INW513" s="329"/>
      <c r="INX513" s="329"/>
      <c r="INY513" s="329"/>
      <c r="INZ513" s="329"/>
      <c r="IOA513" s="329"/>
      <c r="IOB513" s="329"/>
      <c r="IOC513" s="329"/>
      <c r="IOD513" s="329"/>
      <c r="IOE513" s="329"/>
      <c r="IOF513" s="329"/>
      <c r="IOG513" s="329"/>
      <c r="IOH513" s="329"/>
      <c r="IOI513" s="329"/>
      <c r="IOJ513" s="329"/>
      <c r="IOK513" s="329"/>
      <c r="IOL513" s="329"/>
      <c r="IOM513" s="329"/>
      <c r="ION513" s="329"/>
      <c r="IOO513" s="329"/>
      <c r="IOP513" s="329"/>
      <c r="IOQ513" s="329"/>
      <c r="IOR513" s="329"/>
      <c r="IOS513" s="329"/>
      <c r="IOT513" s="329"/>
      <c r="IOU513" s="329"/>
      <c r="IOV513" s="329"/>
      <c r="IOW513" s="329"/>
      <c r="IOX513" s="329"/>
      <c r="IOY513" s="329"/>
      <c r="IOZ513" s="329"/>
      <c r="IPA513" s="329"/>
      <c r="IPB513" s="329"/>
      <c r="IPC513" s="329"/>
      <c r="IPD513" s="329"/>
      <c r="IPE513" s="329"/>
      <c r="IPF513" s="329"/>
      <c r="IPG513" s="329"/>
      <c r="IPH513" s="329"/>
      <c r="IPI513" s="329"/>
      <c r="IPJ513" s="329"/>
      <c r="IPK513" s="329"/>
      <c r="IPL513" s="329"/>
      <c r="IPM513" s="329"/>
      <c r="IPN513" s="329"/>
      <c r="IPO513" s="329"/>
      <c r="IPP513" s="329"/>
      <c r="IPQ513" s="329"/>
      <c r="IPR513" s="329"/>
      <c r="IPS513" s="329"/>
      <c r="IPT513" s="329"/>
      <c r="IPU513" s="329"/>
      <c r="IPV513" s="329"/>
      <c r="IPW513" s="329"/>
      <c r="IPX513" s="329"/>
      <c r="IPY513" s="329"/>
      <c r="IPZ513" s="329"/>
      <c r="IQA513" s="329"/>
      <c r="IQB513" s="329"/>
      <c r="IQC513" s="329"/>
      <c r="IQD513" s="329"/>
      <c r="IQE513" s="329"/>
      <c r="IQF513" s="329"/>
      <c r="IQG513" s="329"/>
      <c r="IQH513" s="329"/>
      <c r="IQI513" s="329"/>
      <c r="IQJ513" s="329"/>
      <c r="IQK513" s="329"/>
      <c r="IQL513" s="329"/>
      <c r="IQM513" s="329"/>
      <c r="IQN513" s="329"/>
      <c r="IQO513" s="329"/>
      <c r="IQP513" s="329"/>
      <c r="IQQ513" s="329"/>
      <c r="IQR513" s="329"/>
      <c r="IQS513" s="329"/>
      <c r="IQT513" s="329"/>
      <c r="IQU513" s="329"/>
      <c r="IQV513" s="329"/>
      <c r="IQW513" s="329"/>
      <c r="IQX513" s="329"/>
      <c r="IQY513" s="329"/>
      <c r="IQZ513" s="329"/>
      <c r="IRA513" s="329"/>
      <c r="IRB513" s="329"/>
      <c r="IRC513" s="329"/>
      <c r="IRD513" s="329"/>
      <c r="IRE513" s="329"/>
      <c r="IRF513" s="329"/>
      <c r="IRG513" s="329"/>
      <c r="IRH513" s="329"/>
      <c r="IRI513" s="329"/>
      <c r="IRJ513" s="329"/>
      <c r="IRK513" s="329"/>
      <c r="IRL513" s="329"/>
      <c r="IRM513" s="329"/>
      <c r="IRN513" s="329"/>
      <c r="IRO513" s="329"/>
      <c r="IRP513" s="329"/>
      <c r="IRQ513" s="329"/>
      <c r="IRR513" s="329"/>
      <c r="IRS513" s="329"/>
      <c r="IRT513" s="329"/>
      <c r="IRU513" s="329"/>
      <c r="IRV513" s="329"/>
      <c r="IRW513" s="329"/>
      <c r="IRX513" s="329"/>
      <c r="IRY513" s="329"/>
      <c r="IRZ513" s="329"/>
      <c r="ISA513" s="329"/>
      <c r="ISB513" s="329"/>
      <c r="ISC513" s="329"/>
      <c r="ISD513" s="329"/>
      <c r="ISE513" s="329"/>
      <c r="ISF513" s="329"/>
      <c r="ISG513" s="329"/>
      <c r="ISH513" s="329"/>
      <c r="ISI513" s="329"/>
      <c r="ISJ513" s="329"/>
      <c r="ISK513" s="329"/>
      <c r="ISL513" s="329"/>
      <c r="ISM513" s="329"/>
      <c r="ISN513" s="329"/>
      <c r="ISO513" s="329"/>
      <c r="ISP513" s="329"/>
      <c r="ISQ513" s="329"/>
      <c r="ISR513" s="329"/>
      <c r="ISS513" s="329"/>
      <c r="IST513" s="329"/>
      <c r="ISU513" s="329"/>
      <c r="ISV513" s="329"/>
      <c r="ISW513" s="329"/>
      <c r="ISX513" s="329"/>
      <c r="ISY513" s="329"/>
      <c r="ISZ513" s="329"/>
      <c r="ITA513" s="329"/>
      <c r="ITB513" s="329"/>
      <c r="ITC513" s="329"/>
      <c r="ITD513" s="329"/>
      <c r="ITE513" s="329"/>
      <c r="ITF513" s="329"/>
      <c r="ITG513" s="329"/>
      <c r="ITH513" s="329"/>
      <c r="ITI513" s="329"/>
      <c r="ITJ513" s="329"/>
      <c r="ITK513" s="329"/>
      <c r="ITL513" s="329"/>
      <c r="ITM513" s="329"/>
      <c r="ITN513" s="329"/>
      <c r="ITO513" s="329"/>
      <c r="ITP513" s="329"/>
      <c r="ITQ513" s="329"/>
      <c r="ITR513" s="329"/>
      <c r="ITS513" s="329"/>
      <c r="ITT513" s="329"/>
      <c r="ITU513" s="329"/>
      <c r="ITV513" s="329"/>
      <c r="ITW513" s="329"/>
      <c r="ITX513" s="329"/>
      <c r="ITY513" s="329"/>
      <c r="ITZ513" s="329"/>
      <c r="IUA513" s="329"/>
      <c r="IUB513" s="329"/>
      <c r="IUC513" s="329"/>
      <c r="IUD513" s="329"/>
      <c r="IUE513" s="329"/>
      <c r="IUF513" s="329"/>
      <c r="IUG513" s="329"/>
      <c r="IUH513" s="329"/>
      <c r="IUI513" s="329"/>
      <c r="IUJ513" s="329"/>
      <c r="IUK513" s="329"/>
      <c r="IUL513" s="329"/>
      <c r="IUM513" s="329"/>
      <c r="IUN513" s="329"/>
      <c r="IUO513" s="329"/>
      <c r="IUP513" s="329"/>
      <c r="IUQ513" s="329"/>
      <c r="IUR513" s="329"/>
      <c r="IUS513" s="329"/>
      <c r="IUT513" s="329"/>
      <c r="IUU513" s="329"/>
      <c r="IUV513" s="329"/>
      <c r="IUW513" s="329"/>
      <c r="IUX513" s="329"/>
      <c r="IUY513" s="329"/>
      <c r="IUZ513" s="329"/>
      <c r="IVA513" s="329"/>
      <c r="IVB513" s="329"/>
      <c r="IVC513" s="329"/>
      <c r="IVD513" s="329"/>
      <c r="IVE513" s="329"/>
      <c r="IVF513" s="329"/>
      <c r="IVG513" s="329"/>
      <c r="IVH513" s="329"/>
      <c r="IVI513" s="329"/>
      <c r="IVJ513" s="329"/>
      <c r="IVK513" s="329"/>
      <c r="IVL513" s="329"/>
      <c r="IVM513" s="329"/>
      <c r="IVN513" s="329"/>
      <c r="IVO513" s="329"/>
      <c r="IVP513" s="329"/>
      <c r="IVQ513" s="329"/>
      <c r="IVR513" s="329"/>
      <c r="IVS513" s="329"/>
      <c r="IVT513" s="329"/>
      <c r="IVU513" s="329"/>
      <c r="IVV513" s="329"/>
      <c r="IVW513" s="329"/>
      <c r="IVX513" s="329"/>
      <c r="IVY513" s="329"/>
      <c r="IVZ513" s="329"/>
      <c r="IWA513" s="329"/>
      <c r="IWB513" s="329"/>
      <c r="IWC513" s="329"/>
      <c r="IWD513" s="329"/>
      <c r="IWE513" s="329"/>
      <c r="IWF513" s="329"/>
      <c r="IWG513" s="329"/>
      <c r="IWH513" s="329"/>
      <c r="IWI513" s="329"/>
      <c r="IWJ513" s="329"/>
      <c r="IWK513" s="329"/>
      <c r="IWL513" s="329"/>
      <c r="IWM513" s="329"/>
      <c r="IWN513" s="329"/>
      <c r="IWO513" s="329"/>
      <c r="IWP513" s="329"/>
      <c r="IWQ513" s="329"/>
      <c r="IWR513" s="329"/>
      <c r="IWS513" s="329"/>
      <c r="IWT513" s="329"/>
      <c r="IWU513" s="329"/>
      <c r="IWV513" s="329"/>
      <c r="IWW513" s="329"/>
      <c r="IWX513" s="329"/>
      <c r="IWY513" s="329"/>
      <c r="IWZ513" s="329"/>
      <c r="IXA513" s="329"/>
      <c r="IXB513" s="329"/>
      <c r="IXC513" s="329"/>
      <c r="IXD513" s="329"/>
      <c r="IXE513" s="329"/>
      <c r="IXF513" s="329"/>
      <c r="IXG513" s="329"/>
      <c r="IXH513" s="329"/>
      <c r="IXI513" s="329"/>
      <c r="IXJ513" s="329"/>
      <c r="IXK513" s="329"/>
      <c r="IXL513" s="329"/>
      <c r="IXM513" s="329"/>
      <c r="IXN513" s="329"/>
      <c r="IXO513" s="329"/>
      <c r="IXP513" s="329"/>
      <c r="IXQ513" s="329"/>
      <c r="IXR513" s="329"/>
      <c r="IXS513" s="329"/>
      <c r="IXT513" s="329"/>
      <c r="IXU513" s="329"/>
      <c r="IXV513" s="329"/>
      <c r="IXW513" s="329"/>
      <c r="IXX513" s="329"/>
      <c r="IXY513" s="329"/>
      <c r="IXZ513" s="329"/>
      <c r="IYA513" s="329"/>
      <c r="IYB513" s="329"/>
      <c r="IYC513" s="329"/>
      <c r="IYD513" s="329"/>
      <c r="IYE513" s="329"/>
      <c r="IYF513" s="329"/>
      <c r="IYG513" s="329"/>
      <c r="IYH513" s="329"/>
      <c r="IYI513" s="329"/>
      <c r="IYJ513" s="329"/>
      <c r="IYK513" s="329"/>
      <c r="IYL513" s="329"/>
      <c r="IYM513" s="329"/>
      <c r="IYN513" s="329"/>
      <c r="IYO513" s="329"/>
      <c r="IYP513" s="329"/>
      <c r="IYQ513" s="329"/>
      <c r="IYR513" s="329"/>
      <c r="IYS513" s="329"/>
      <c r="IYT513" s="329"/>
      <c r="IYU513" s="329"/>
      <c r="IYV513" s="329"/>
      <c r="IYW513" s="329"/>
      <c r="IYX513" s="329"/>
      <c r="IYY513" s="329"/>
      <c r="IYZ513" s="329"/>
      <c r="IZA513" s="329"/>
      <c r="IZB513" s="329"/>
      <c r="IZC513" s="329"/>
      <c r="IZD513" s="329"/>
      <c r="IZE513" s="329"/>
      <c r="IZF513" s="329"/>
      <c r="IZG513" s="329"/>
      <c r="IZH513" s="329"/>
      <c r="IZI513" s="329"/>
      <c r="IZJ513" s="329"/>
      <c r="IZK513" s="329"/>
      <c r="IZL513" s="329"/>
      <c r="IZM513" s="329"/>
      <c r="IZN513" s="329"/>
      <c r="IZO513" s="329"/>
      <c r="IZP513" s="329"/>
      <c r="IZQ513" s="329"/>
      <c r="IZR513" s="329"/>
      <c r="IZS513" s="329"/>
      <c r="IZT513" s="329"/>
      <c r="IZU513" s="329"/>
      <c r="IZV513" s="329"/>
      <c r="IZW513" s="329"/>
      <c r="IZX513" s="329"/>
      <c r="IZY513" s="329"/>
      <c r="IZZ513" s="329"/>
      <c r="JAA513" s="329"/>
      <c r="JAB513" s="329"/>
      <c r="JAC513" s="329"/>
      <c r="JAD513" s="329"/>
      <c r="JAE513" s="329"/>
      <c r="JAF513" s="329"/>
      <c r="JAG513" s="329"/>
      <c r="JAH513" s="329"/>
      <c r="JAI513" s="329"/>
      <c r="JAJ513" s="329"/>
      <c r="JAK513" s="329"/>
      <c r="JAL513" s="329"/>
      <c r="JAM513" s="329"/>
      <c r="JAN513" s="329"/>
      <c r="JAO513" s="329"/>
      <c r="JAP513" s="329"/>
      <c r="JAQ513" s="329"/>
      <c r="JAR513" s="329"/>
      <c r="JAS513" s="329"/>
      <c r="JAT513" s="329"/>
      <c r="JAU513" s="329"/>
      <c r="JAV513" s="329"/>
      <c r="JAW513" s="329"/>
      <c r="JAX513" s="329"/>
      <c r="JAY513" s="329"/>
      <c r="JAZ513" s="329"/>
      <c r="JBA513" s="329"/>
      <c r="JBB513" s="329"/>
      <c r="JBC513" s="329"/>
      <c r="JBD513" s="329"/>
      <c r="JBE513" s="329"/>
      <c r="JBF513" s="329"/>
      <c r="JBG513" s="329"/>
      <c r="JBH513" s="329"/>
      <c r="JBI513" s="329"/>
      <c r="JBJ513" s="329"/>
      <c r="JBK513" s="329"/>
      <c r="JBL513" s="329"/>
      <c r="JBM513" s="329"/>
      <c r="JBN513" s="329"/>
      <c r="JBO513" s="329"/>
      <c r="JBP513" s="329"/>
      <c r="JBQ513" s="329"/>
      <c r="JBR513" s="329"/>
      <c r="JBS513" s="329"/>
      <c r="JBT513" s="329"/>
      <c r="JBU513" s="329"/>
      <c r="JBV513" s="329"/>
      <c r="JBW513" s="329"/>
      <c r="JBX513" s="329"/>
      <c r="JBY513" s="329"/>
      <c r="JBZ513" s="329"/>
      <c r="JCA513" s="329"/>
      <c r="JCB513" s="329"/>
      <c r="JCC513" s="329"/>
      <c r="JCD513" s="329"/>
      <c r="JCE513" s="329"/>
      <c r="JCF513" s="329"/>
      <c r="JCG513" s="329"/>
      <c r="JCH513" s="329"/>
      <c r="JCI513" s="329"/>
      <c r="JCJ513" s="329"/>
      <c r="JCK513" s="329"/>
      <c r="JCL513" s="329"/>
      <c r="JCM513" s="329"/>
      <c r="JCN513" s="329"/>
      <c r="JCO513" s="329"/>
      <c r="JCP513" s="329"/>
      <c r="JCQ513" s="329"/>
      <c r="JCR513" s="329"/>
      <c r="JCS513" s="329"/>
      <c r="JCT513" s="329"/>
      <c r="JCU513" s="329"/>
      <c r="JCV513" s="329"/>
      <c r="JCW513" s="329"/>
      <c r="JCX513" s="329"/>
      <c r="JCY513" s="329"/>
      <c r="JCZ513" s="329"/>
      <c r="JDA513" s="329"/>
      <c r="JDB513" s="329"/>
      <c r="JDC513" s="329"/>
      <c r="JDD513" s="329"/>
      <c r="JDE513" s="329"/>
      <c r="JDF513" s="329"/>
      <c r="JDG513" s="329"/>
      <c r="JDH513" s="329"/>
      <c r="JDI513" s="329"/>
      <c r="JDJ513" s="329"/>
      <c r="JDK513" s="329"/>
      <c r="JDL513" s="329"/>
      <c r="JDM513" s="329"/>
      <c r="JDN513" s="329"/>
      <c r="JDO513" s="329"/>
      <c r="JDP513" s="329"/>
      <c r="JDQ513" s="329"/>
      <c r="JDR513" s="329"/>
      <c r="JDS513" s="329"/>
      <c r="JDT513" s="329"/>
      <c r="JDU513" s="329"/>
      <c r="JDV513" s="329"/>
      <c r="JDW513" s="329"/>
      <c r="JDX513" s="329"/>
      <c r="JDY513" s="329"/>
      <c r="JDZ513" s="329"/>
      <c r="JEA513" s="329"/>
      <c r="JEB513" s="329"/>
      <c r="JEC513" s="329"/>
      <c r="JED513" s="329"/>
      <c r="JEE513" s="329"/>
      <c r="JEF513" s="329"/>
      <c r="JEG513" s="329"/>
      <c r="JEH513" s="329"/>
      <c r="JEI513" s="329"/>
      <c r="JEJ513" s="329"/>
      <c r="JEK513" s="329"/>
      <c r="JEL513" s="329"/>
      <c r="JEM513" s="329"/>
      <c r="JEN513" s="329"/>
      <c r="JEO513" s="329"/>
      <c r="JEP513" s="329"/>
      <c r="JEQ513" s="329"/>
      <c r="JER513" s="329"/>
      <c r="JES513" s="329"/>
      <c r="JET513" s="329"/>
      <c r="JEU513" s="329"/>
      <c r="JEV513" s="329"/>
      <c r="JEW513" s="329"/>
      <c r="JEX513" s="329"/>
      <c r="JEY513" s="329"/>
      <c r="JEZ513" s="329"/>
      <c r="JFA513" s="329"/>
      <c r="JFB513" s="329"/>
      <c r="JFC513" s="329"/>
      <c r="JFD513" s="329"/>
      <c r="JFE513" s="329"/>
      <c r="JFF513" s="329"/>
      <c r="JFG513" s="329"/>
      <c r="JFH513" s="329"/>
      <c r="JFI513" s="329"/>
      <c r="JFJ513" s="329"/>
      <c r="JFK513" s="329"/>
      <c r="JFL513" s="329"/>
      <c r="JFM513" s="329"/>
      <c r="JFN513" s="329"/>
      <c r="JFO513" s="329"/>
      <c r="JFP513" s="329"/>
      <c r="JFQ513" s="329"/>
      <c r="JFR513" s="329"/>
      <c r="JFS513" s="329"/>
      <c r="JFT513" s="329"/>
      <c r="JFU513" s="329"/>
      <c r="JFV513" s="329"/>
      <c r="JFW513" s="329"/>
      <c r="JFX513" s="329"/>
      <c r="JFY513" s="329"/>
      <c r="JFZ513" s="329"/>
      <c r="JGA513" s="329"/>
      <c r="JGB513" s="329"/>
      <c r="JGC513" s="329"/>
      <c r="JGD513" s="329"/>
      <c r="JGE513" s="329"/>
      <c r="JGF513" s="329"/>
      <c r="JGG513" s="329"/>
      <c r="JGH513" s="329"/>
      <c r="JGI513" s="329"/>
      <c r="JGJ513" s="329"/>
      <c r="JGK513" s="329"/>
      <c r="JGL513" s="329"/>
      <c r="JGM513" s="329"/>
      <c r="JGN513" s="329"/>
      <c r="JGO513" s="329"/>
      <c r="JGP513" s="329"/>
      <c r="JGQ513" s="329"/>
      <c r="JGR513" s="329"/>
      <c r="JGS513" s="329"/>
      <c r="JGT513" s="329"/>
      <c r="JGU513" s="329"/>
      <c r="JGV513" s="329"/>
      <c r="JGW513" s="329"/>
      <c r="JGX513" s="329"/>
      <c r="JGY513" s="329"/>
      <c r="JGZ513" s="329"/>
      <c r="JHA513" s="329"/>
      <c r="JHB513" s="329"/>
      <c r="JHC513" s="329"/>
      <c r="JHD513" s="329"/>
      <c r="JHE513" s="329"/>
      <c r="JHF513" s="329"/>
      <c r="JHG513" s="329"/>
      <c r="JHH513" s="329"/>
      <c r="JHI513" s="329"/>
      <c r="JHJ513" s="329"/>
      <c r="JHK513" s="329"/>
      <c r="JHL513" s="329"/>
      <c r="JHM513" s="329"/>
      <c r="JHN513" s="329"/>
      <c r="JHO513" s="329"/>
      <c r="JHP513" s="329"/>
      <c r="JHQ513" s="329"/>
      <c r="JHR513" s="329"/>
      <c r="JHS513" s="329"/>
      <c r="JHT513" s="329"/>
      <c r="JHU513" s="329"/>
      <c r="JHV513" s="329"/>
      <c r="JHW513" s="329"/>
      <c r="JHX513" s="329"/>
      <c r="JHY513" s="329"/>
      <c r="JHZ513" s="329"/>
      <c r="JIA513" s="329"/>
      <c r="JIB513" s="329"/>
      <c r="JIC513" s="329"/>
      <c r="JID513" s="329"/>
      <c r="JIE513" s="329"/>
      <c r="JIF513" s="329"/>
      <c r="JIG513" s="329"/>
      <c r="JIH513" s="329"/>
      <c r="JII513" s="329"/>
      <c r="JIJ513" s="329"/>
      <c r="JIK513" s="329"/>
      <c r="JIL513" s="329"/>
      <c r="JIM513" s="329"/>
      <c r="JIN513" s="329"/>
      <c r="JIO513" s="329"/>
      <c r="JIP513" s="329"/>
      <c r="JIQ513" s="329"/>
      <c r="JIR513" s="329"/>
      <c r="JIS513" s="329"/>
      <c r="JIT513" s="329"/>
      <c r="JIU513" s="329"/>
      <c r="JIV513" s="329"/>
      <c r="JIW513" s="329"/>
      <c r="JIX513" s="329"/>
      <c r="JIY513" s="329"/>
      <c r="JIZ513" s="329"/>
      <c r="JJA513" s="329"/>
      <c r="JJB513" s="329"/>
      <c r="JJC513" s="329"/>
      <c r="JJD513" s="329"/>
      <c r="JJE513" s="329"/>
      <c r="JJF513" s="329"/>
      <c r="JJG513" s="329"/>
      <c r="JJH513" s="329"/>
      <c r="JJI513" s="329"/>
      <c r="JJJ513" s="329"/>
      <c r="JJK513" s="329"/>
      <c r="JJL513" s="329"/>
      <c r="JJM513" s="329"/>
      <c r="JJN513" s="329"/>
      <c r="JJO513" s="329"/>
      <c r="JJP513" s="329"/>
      <c r="JJQ513" s="329"/>
      <c r="JJR513" s="329"/>
      <c r="JJS513" s="329"/>
      <c r="JJT513" s="329"/>
      <c r="JJU513" s="329"/>
      <c r="JJV513" s="329"/>
      <c r="JJW513" s="329"/>
      <c r="JJX513" s="329"/>
      <c r="JJY513" s="329"/>
      <c r="JJZ513" s="329"/>
      <c r="JKA513" s="329"/>
      <c r="JKB513" s="329"/>
      <c r="JKC513" s="329"/>
      <c r="JKD513" s="329"/>
      <c r="JKE513" s="329"/>
      <c r="JKF513" s="329"/>
      <c r="JKG513" s="329"/>
      <c r="JKH513" s="329"/>
      <c r="JKI513" s="329"/>
      <c r="JKJ513" s="329"/>
      <c r="JKK513" s="329"/>
      <c r="JKL513" s="329"/>
      <c r="JKM513" s="329"/>
      <c r="JKN513" s="329"/>
      <c r="JKO513" s="329"/>
      <c r="JKP513" s="329"/>
      <c r="JKQ513" s="329"/>
      <c r="JKR513" s="329"/>
      <c r="JKS513" s="329"/>
      <c r="JKT513" s="329"/>
      <c r="JKU513" s="329"/>
      <c r="JKV513" s="329"/>
      <c r="JKW513" s="329"/>
      <c r="JKX513" s="329"/>
      <c r="JKY513" s="329"/>
      <c r="JKZ513" s="329"/>
      <c r="JLA513" s="329"/>
      <c r="JLB513" s="329"/>
      <c r="JLC513" s="329"/>
      <c r="JLD513" s="329"/>
      <c r="JLE513" s="329"/>
      <c r="JLF513" s="329"/>
      <c r="JLG513" s="329"/>
      <c r="JLH513" s="329"/>
      <c r="JLI513" s="329"/>
      <c r="JLJ513" s="329"/>
      <c r="JLK513" s="329"/>
      <c r="JLL513" s="329"/>
      <c r="JLM513" s="329"/>
      <c r="JLN513" s="329"/>
      <c r="JLO513" s="329"/>
      <c r="JLP513" s="329"/>
      <c r="JLQ513" s="329"/>
      <c r="JLR513" s="329"/>
      <c r="JLS513" s="329"/>
      <c r="JLT513" s="329"/>
      <c r="JLU513" s="329"/>
      <c r="JLV513" s="329"/>
      <c r="JLW513" s="329"/>
      <c r="JLX513" s="329"/>
      <c r="JLY513" s="329"/>
      <c r="JLZ513" s="329"/>
      <c r="JMA513" s="329"/>
      <c r="JMB513" s="329"/>
      <c r="JMC513" s="329"/>
      <c r="JMD513" s="329"/>
      <c r="JME513" s="329"/>
      <c r="JMF513" s="329"/>
      <c r="JMG513" s="329"/>
      <c r="JMH513" s="329"/>
      <c r="JMI513" s="329"/>
      <c r="JMJ513" s="329"/>
      <c r="JMK513" s="329"/>
      <c r="JML513" s="329"/>
      <c r="JMM513" s="329"/>
      <c r="JMN513" s="329"/>
      <c r="JMO513" s="329"/>
      <c r="JMP513" s="329"/>
      <c r="JMQ513" s="329"/>
      <c r="JMR513" s="329"/>
      <c r="JMS513" s="329"/>
      <c r="JMT513" s="329"/>
      <c r="JMU513" s="329"/>
      <c r="JMV513" s="329"/>
      <c r="JMW513" s="329"/>
      <c r="JMX513" s="329"/>
      <c r="JMY513" s="329"/>
      <c r="JMZ513" s="329"/>
      <c r="JNA513" s="329"/>
      <c r="JNB513" s="329"/>
      <c r="JNC513" s="329"/>
      <c r="JND513" s="329"/>
      <c r="JNE513" s="329"/>
      <c r="JNF513" s="329"/>
      <c r="JNG513" s="329"/>
      <c r="JNH513" s="329"/>
      <c r="JNI513" s="329"/>
      <c r="JNJ513" s="329"/>
      <c r="JNK513" s="329"/>
      <c r="JNL513" s="329"/>
      <c r="JNM513" s="329"/>
      <c r="JNN513" s="329"/>
      <c r="JNO513" s="329"/>
      <c r="JNP513" s="329"/>
      <c r="JNQ513" s="329"/>
      <c r="JNR513" s="329"/>
      <c r="JNS513" s="329"/>
      <c r="JNT513" s="329"/>
      <c r="JNU513" s="329"/>
      <c r="JNV513" s="329"/>
      <c r="JNW513" s="329"/>
      <c r="JNX513" s="329"/>
      <c r="JNY513" s="329"/>
      <c r="JNZ513" s="329"/>
      <c r="JOA513" s="329"/>
      <c r="JOB513" s="329"/>
      <c r="JOC513" s="329"/>
      <c r="JOD513" s="329"/>
      <c r="JOE513" s="329"/>
      <c r="JOF513" s="329"/>
      <c r="JOG513" s="329"/>
      <c r="JOH513" s="329"/>
      <c r="JOI513" s="329"/>
      <c r="JOJ513" s="329"/>
      <c r="JOK513" s="329"/>
      <c r="JOL513" s="329"/>
      <c r="JOM513" s="329"/>
      <c r="JON513" s="329"/>
      <c r="JOO513" s="329"/>
      <c r="JOP513" s="329"/>
      <c r="JOQ513" s="329"/>
      <c r="JOR513" s="329"/>
      <c r="JOS513" s="329"/>
      <c r="JOT513" s="329"/>
      <c r="JOU513" s="329"/>
      <c r="JOV513" s="329"/>
      <c r="JOW513" s="329"/>
      <c r="JOX513" s="329"/>
      <c r="JOY513" s="329"/>
      <c r="JOZ513" s="329"/>
      <c r="JPA513" s="329"/>
      <c r="JPB513" s="329"/>
      <c r="JPC513" s="329"/>
      <c r="JPD513" s="329"/>
      <c r="JPE513" s="329"/>
      <c r="JPF513" s="329"/>
      <c r="JPG513" s="329"/>
      <c r="JPH513" s="329"/>
      <c r="JPI513" s="329"/>
      <c r="JPJ513" s="329"/>
      <c r="JPK513" s="329"/>
      <c r="JPL513" s="329"/>
      <c r="JPM513" s="329"/>
      <c r="JPN513" s="329"/>
      <c r="JPO513" s="329"/>
      <c r="JPP513" s="329"/>
      <c r="JPQ513" s="329"/>
      <c r="JPR513" s="329"/>
      <c r="JPS513" s="329"/>
      <c r="JPT513" s="329"/>
      <c r="JPU513" s="329"/>
      <c r="JPV513" s="329"/>
      <c r="JPW513" s="329"/>
      <c r="JPX513" s="329"/>
      <c r="JPY513" s="329"/>
      <c r="JPZ513" s="329"/>
      <c r="JQA513" s="329"/>
      <c r="JQB513" s="329"/>
      <c r="JQC513" s="329"/>
      <c r="JQD513" s="329"/>
      <c r="JQE513" s="329"/>
      <c r="JQF513" s="329"/>
      <c r="JQG513" s="329"/>
      <c r="JQH513" s="329"/>
      <c r="JQI513" s="329"/>
      <c r="JQJ513" s="329"/>
      <c r="JQK513" s="329"/>
      <c r="JQL513" s="329"/>
      <c r="JQM513" s="329"/>
      <c r="JQN513" s="329"/>
      <c r="JQO513" s="329"/>
      <c r="JQP513" s="329"/>
      <c r="JQQ513" s="329"/>
      <c r="JQR513" s="329"/>
      <c r="JQS513" s="329"/>
      <c r="JQT513" s="329"/>
      <c r="JQU513" s="329"/>
      <c r="JQV513" s="329"/>
      <c r="JQW513" s="329"/>
      <c r="JQX513" s="329"/>
      <c r="JQY513" s="329"/>
      <c r="JQZ513" s="329"/>
      <c r="JRA513" s="329"/>
      <c r="JRB513" s="329"/>
      <c r="JRC513" s="329"/>
      <c r="JRD513" s="329"/>
      <c r="JRE513" s="329"/>
      <c r="JRF513" s="329"/>
      <c r="JRG513" s="329"/>
      <c r="JRH513" s="329"/>
      <c r="JRI513" s="329"/>
      <c r="JRJ513" s="329"/>
      <c r="JRK513" s="329"/>
      <c r="JRL513" s="329"/>
      <c r="JRM513" s="329"/>
      <c r="JRN513" s="329"/>
      <c r="JRO513" s="329"/>
      <c r="JRP513" s="329"/>
      <c r="JRQ513" s="329"/>
      <c r="JRR513" s="329"/>
      <c r="JRS513" s="329"/>
      <c r="JRT513" s="329"/>
      <c r="JRU513" s="329"/>
      <c r="JRV513" s="329"/>
      <c r="JRW513" s="329"/>
      <c r="JRX513" s="329"/>
      <c r="JRY513" s="329"/>
      <c r="JRZ513" s="329"/>
      <c r="JSA513" s="329"/>
      <c r="JSB513" s="329"/>
      <c r="JSC513" s="329"/>
      <c r="JSD513" s="329"/>
      <c r="JSE513" s="329"/>
      <c r="JSF513" s="329"/>
      <c r="JSG513" s="329"/>
      <c r="JSH513" s="329"/>
      <c r="JSI513" s="329"/>
      <c r="JSJ513" s="329"/>
      <c r="JSK513" s="329"/>
      <c r="JSL513" s="329"/>
      <c r="JSM513" s="329"/>
      <c r="JSN513" s="329"/>
      <c r="JSO513" s="329"/>
      <c r="JSP513" s="329"/>
      <c r="JSQ513" s="329"/>
      <c r="JSR513" s="329"/>
      <c r="JSS513" s="329"/>
      <c r="JST513" s="329"/>
      <c r="JSU513" s="329"/>
      <c r="JSV513" s="329"/>
      <c r="JSW513" s="329"/>
      <c r="JSX513" s="329"/>
      <c r="JSY513" s="329"/>
      <c r="JSZ513" s="329"/>
      <c r="JTA513" s="329"/>
      <c r="JTB513" s="329"/>
      <c r="JTC513" s="329"/>
      <c r="JTD513" s="329"/>
      <c r="JTE513" s="329"/>
      <c r="JTF513" s="329"/>
      <c r="JTG513" s="329"/>
      <c r="JTH513" s="329"/>
      <c r="JTI513" s="329"/>
      <c r="JTJ513" s="329"/>
      <c r="JTK513" s="329"/>
      <c r="JTL513" s="329"/>
      <c r="JTM513" s="329"/>
      <c r="JTN513" s="329"/>
      <c r="JTO513" s="329"/>
      <c r="JTP513" s="329"/>
      <c r="JTQ513" s="329"/>
      <c r="JTR513" s="329"/>
      <c r="JTS513" s="329"/>
      <c r="JTT513" s="329"/>
      <c r="JTU513" s="329"/>
      <c r="JTV513" s="329"/>
      <c r="JTW513" s="329"/>
      <c r="JTX513" s="329"/>
      <c r="JTY513" s="329"/>
      <c r="JTZ513" s="329"/>
      <c r="JUA513" s="329"/>
      <c r="JUB513" s="329"/>
      <c r="JUC513" s="329"/>
      <c r="JUD513" s="329"/>
      <c r="JUE513" s="329"/>
      <c r="JUF513" s="329"/>
      <c r="JUG513" s="329"/>
      <c r="JUH513" s="329"/>
      <c r="JUI513" s="329"/>
      <c r="JUJ513" s="329"/>
      <c r="JUK513" s="329"/>
      <c r="JUL513" s="329"/>
      <c r="JUM513" s="329"/>
      <c r="JUN513" s="329"/>
      <c r="JUO513" s="329"/>
      <c r="JUP513" s="329"/>
      <c r="JUQ513" s="329"/>
      <c r="JUR513" s="329"/>
      <c r="JUS513" s="329"/>
      <c r="JUT513" s="329"/>
      <c r="JUU513" s="329"/>
      <c r="JUV513" s="329"/>
      <c r="JUW513" s="329"/>
      <c r="JUX513" s="329"/>
      <c r="JUY513" s="329"/>
      <c r="JUZ513" s="329"/>
      <c r="JVA513" s="329"/>
      <c r="JVB513" s="329"/>
      <c r="JVC513" s="329"/>
      <c r="JVD513" s="329"/>
      <c r="JVE513" s="329"/>
      <c r="JVF513" s="329"/>
      <c r="JVG513" s="329"/>
      <c r="JVH513" s="329"/>
      <c r="JVI513" s="329"/>
      <c r="JVJ513" s="329"/>
      <c r="JVK513" s="329"/>
      <c r="JVL513" s="329"/>
      <c r="JVM513" s="329"/>
      <c r="JVN513" s="329"/>
      <c r="JVO513" s="329"/>
      <c r="JVP513" s="329"/>
      <c r="JVQ513" s="329"/>
      <c r="JVR513" s="329"/>
      <c r="JVS513" s="329"/>
      <c r="JVT513" s="329"/>
      <c r="JVU513" s="329"/>
      <c r="JVV513" s="329"/>
      <c r="JVW513" s="329"/>
      <c r="JVX513" s="329"/>
      <c r="JVY513" s="329"/>
      <c r="JVZ513" s="329"/>
      <c r="JWA513" s="329"/>
      <c r="JWB513" s="329"/>
      <c r="JWC513" s="329"/>
      <c r="JWD513" s="329"/>
      <c r="JWE513" s="329"/>
      <c r="JWF513" s="329"/>
      <c r="JWG513" s="329"/>
      <c r="JWH513" s="329"/>
      <c r="JWI513" s="329"/>
      <c r="JWJ513" s="329"/>
      <c r="JWK513" s="329"/>
      <c r="JWL513" s="329"/>
      <c r="JWM513" s="329"/>
      <c r="JWN513" s="329"/>
      <c r="JWO513" s="329"/>
      <c r="JWP513" s="329"/>
      <c r="JWQ513" s="329"/>
      <c r="JWR513" s="329"/>
      <c r="JWS513" s="329"/>
      <c r="JWT513" s="329"/>
      <c r="JWU513" s="329"/>
      <c r="JWV513" s="329"/>
      <c r="JWW513" s="329"/>
      <c r="JWX513" s="329"/>
      <c r="JWY513" s="329"/>
      <c r="JWZ513" s="329"/>
      <c r="JXA513" s="329"/>
      <c r="JXB513" s="329"/>
      <c r="JXC513" s="329"/>
      <c r="JXD513" s="329"/>
      <c r="JXE513" s="329"/>
      <c r="JXF513" s="329"/>
      <c r="JXG513" s="329"/>
      <c r="JXH513" s="329"/>
      <c r="JXI513" s="329"/>
      <c r="JXJ513" s="329"/>
      <c r="JXK513" s="329"/>
      <c r="JXL513" s="329"/>
      <c r="JXM513" s="329"/>
      <c r="JXN513" s="329"/>
      <c r="JXO513" s="329"/>
      <c r="JXP513" s="329"/>
      <c r="JXQ513" s="329"/>
      <c r="JXR513" s="329"/>
      <c r="JXS513" s="329"/>
      <c r="JXT513" s="329"/>
      <c r="JXU513" s="329"/>
      <c r="JXV513" s="329"/>
      <c r="JXW513" s="329"/>
      <c r="JXX513" s="329"/>
      <c r="JXY513" s="329"/>
      <c r="JXZ513" s="329"/>
      <c r="JYA513" s="329"/>
      <c r="JYB513" s="329"/>
      <c r="JYC513" s="329"/>
      <c r="JYD513" s="329"/>
      <c r="JYE513" s="329"/>
      <c r="JYF513" s="329"/>
      <c r="JYG513" s="329"/>
      <c r="JYH513" s="329"/>
      <c r="JYI513" s="329"/>
      <c r="JYJ513" s="329"/>
      <c r="JYK513" s="329"/>
      <c r="JYL513" s="329"/>
      <c r="JYM513" s="329"/>
      <c r="JYN513" s="329"/>
      <c r="JYO513" s="329"/>
      <c r="JYP513" s="329"/>
      <c r="JYQ513" s="329"/>
      <c r="JYR513" s="329"/>
      <c r="JYS513" s="329"/>
      <c r="JYT513" s="329"/>
      <c r="JYU513" s="329"/>
      <c r="JYV513" s="329"/>
      <c r="JYW513" s="329"/>
      <c r="JYX513" s="329"/>
      <c r="JYY513" s="329"/>
      <c r="JYZ513" s="329"/>
      <c r="JZA513" s="329"/>
      <c r="JZB513" s="329"/>
      <c r="JZC513" s="329"/>
      <c r="JZD513" s="329"/>
      <c r="JZE513" s="329"/>
      <c r="JZF513" s="329"/>
      <c r="JZG513" s="329"/>
      <c r="JZH513" s="329"/>
      <c r="JZI513" s="329"/>
      <c r="JZJ513" s="329"/>
      <c r="JZK513" s="329"/>
      <c r="JZL513" s="329"/>
      <c r="JZM513" s="329"/>
      <c r="JZN513" s="329"/>
      <c r="JZO513" s="329"/>
      <c r="JZP513" s="329"/>
      <c r="JZQ513" s="329"/>
      <c r="JZR513" s="329"/>
      <c r="JZS513" s="329"/>
      <c r="JZT513" s="329"/>
      <c r="JZU513" s="329"/>
      <c r="JZV513" s="329"/>
      <c r="JZW513" s="329"/>
      <c r="JZX513" s="329"/>
      <c r="JZY513" s="329"/>
      <c r="JZZ513" s="329"/>
      <c r="KAA513" s="329"/>
      <c r="KAB513" s="329"/>
      <c r="KAC513" s="329"/>
      <c r="KAD513" s="329"/>
      <c r="KAE513" s="329"/>
      <c r="KAF513" s="329"/>
      <c r="KAG513" s="329"/>
      <c r="KAH513" s="329"/>
      <c r="KAI513" s="329"/>
      <c r="KAJ513" s="329"/>
      <c r="KAK513" s="329"/>
      <c r="KAL513" s="329"/>
      <c r="KAM513" s="329"/>
      <c r="KAN513" s="329"/>
      <c r="KAO513" s="329"/>
      <c r="KAP513" s="329"/>
      <c r="KAQ513" s="329"/>
      <c r="KAR513" s="329"/>
      <c r="KAS513" s="329"/>
      <c r="KAT513" s="329"/>
      <c r="KAU513" s="329"/>
      <c r="KAV513" s="329"/>
      <c r="KAW513" s="329"/>
      <c r="KAX513" s="329"/>
      <c r="KAY513" s="329"/>
      <c r="KAZ513" s="329"/>
      <c r="KBA513" s="329"/>
      <c r="KBB513" s="329"/>
      <c r="KBC513" s="329"/>
      <c r="KBD513" s="329"/>
      <c r="KBE513" s="329"/>
      <c r="KBF513" s="329"/>
      <c r="KBG513" s="329"/>
      <c r="KBH513" s="329"/>
      <c r="KBI513" s="329"/>
      <c r="KBJ513" s="329"/>
      <c r="KBK513" s="329"/>
      <c r="KBL513" s="329"/>
      <c r="KBM513" s="329"/>
      <c r="KBN513" s="329"/>
      <c r="KBO513" s="329"/>
      <c r="KBP513" s="329"/>
      <c r="KBQ513" s="329"/>
      <c r="KBR513" s="329"/>
      <c r="KBS513" s="329"/>
      <c r="KBT513" s="329"/>
      <c r="KBU513" s="329"/>
      <c r="KBV513" s="329"/>
      <c r="KBW513" s="329"/>
      <c r="KBX513" s="329"/>
      <c r="KBY513" s="329"/>
      <c r="KBZ513" s="329"/>
      <c r="KCA513" s="329"/>
      <c r="KCB513" s="329"/>
      <c r="KCC513" s="329"/>
      <c r="KCD513" s="329"/>
      <c r="KCE513" s="329"/>
      <c r="KCF513" s="329"/>
      <c r="KCG513" s="329"/>
      <c r="KCH513" s="329"/>
      <c r="KCI513" s="329"/>
      <c r="KCJ513" s="329"/>
      <c r="KCK513" s="329"/>
      <c r="KCL513" s="329"/>
      <c r="KCM513" s="329"/>
      <c r="KCN513" s="329"/>
      <c r="KCO513" s="329"/>
      <c r="KCP513" s="329"/>
      <c r="KCQ513" s="329"/>
      <c r="KCR513" s="329"/>
      <c r="KCS513" s="329"/>
      <c r="KCT513" s="329"/>
      <c r="KCU513" s="329"/>
      <c r="KCV513" s="329"/>
      <c r="KCW513" s="329"/>
      <c r="KCX513" s="329"/>
      <c r="KCY513" s="329"/>
      <c r="KCZ513" s="329"/>
      <c r="KDA513" s="329"/>
      <c r="KDB513" s="329"/>
      <c r="KDC513" s="329"/>
      <c r="KDD513" s="329"/>
      <c r="KDE513" s="329"/>
      <c r="KDF513" s="329"/>
      <c r="KDG513" s="329"/>
      <c r="KDH513" s="329"/>
      <c r="KDI513" s="329"/>
      <c r="KDJ513" s="329"/>
      <c r="KDK513" s="329"/>
      <c r="KDL513" s="329"/>
      <c r="KDM513" s="329"/>
      <c r="KDN513" s="329"/>
      <c r="KDO513" s="329"/>
      <c r="KDP513" s="329"/>
      <c r="KDQ513" s="329"/>
      <c r="KDR513" s="329"/>
      <c r="KDS513" s="329"/>
      <c r="KDT513" s="329"/>
      <c r="KDU513" s="329"/>
      <c r="KDV513" s="329"/>
      <c r="KDW513" s="329"/>
      <c r="KDX513" s="329"/>
      <c r="KDY513" s="329"/>
      <c r="KDZ513" s="329"/>
      <c r="KEA513" s="329"/>
      <c r="KEB513" s="329"/>
      <c r="KEC513" s="329"/>
      <c r="KED513" s="329"/>
      <c r="KEE513" s="329"/>
      <c r="KEF513" s="329"/>
      <c r="KEG513" s="329"/>
      <c r="KEH513" s="329"/>
      <c r="KEI513" s="329"/>
      <c r="KEJ513" s="329"/>
      <c r="KEK513" s="329"/>
      <c r="KEL513" s="329"/>
      <c r="KEM513" s="329"/>
      <c r="KEN513" s="329"/>
      <c r="KEO513" s="329"/>
      <c r="KEP513" s="329"/>
      <c r="KEQ513" s="329"/>
      <c r="KER513" s="329"/>
      <c r="KES513" s="329"/>
      <c r="KET513" s="329"/>
      <c r="KEU513" s="329"/>
      <c r="KEV513" s="329"/>
      <c r="KEW513" s="329"/>
      <c r="KEX513" s="329"/>
      <c r="KEY513" s="329"/>
      <c r="KEZ513" s="329"/>
      <c r="KFA513" s="329"/>
      <c r="KFB513" s="329"/>
      <c r="KFC513" s="329"/>
      <c r="KFD513" s="329"/>
      <c r="KFE513" s="329"/>
      <c r="KFF513" s="329"/>
      <c r="KFG513" s="329"/>
      <c r="KFH513" s="329"/>
      <c r="KFI513" s="329"/>
      <c r="KFJ513" s="329"/>
      <c r="KFK513" s="329"/>
      <c r="KFL513" s="329"/>
      <c r="KFM513" s="329"/>
      <c r="KFN513" s="329"/>
      <c r="KFO513" s="329"/>
      <c r="KFP513" s="329"/>
      <c r="KFQ513" s="329"/>
      <c r="KFR513" s="329"/>
      <c r="KFS513" s="329"/>
      <c r="KFT513" s="329"/>
      <c r="KFU513" s="329"/>
      <c r="KFV513" s="329"/>
      <c r="KFW513" s="329"/>
      <c r="KFX513" s="329"/>
      <c r="KFY513" s="329"/>
      <c r="KFZ513" s="329"/>
      <c r="KGA513" s="329"/>
      <c r="KGB513" s="329"/>
      <c r="KGC513" s="329"/>
      <c r="KGD513" s="329"/>
      <c r="KGE513" s="329"/>
      <c r="KGF513" s="329"/>
      <c r="KGG513" s="329"/>
      <c r="KGH513" s="329"/>
      <c r="KGI513" s="329"/>
      <c r="KGJ513" s="329"/>
      <c r="KGK513" s="329"/>
      <c r="KGL513" s="329"/>
      <c r="KGM513" s="329"/>
      <c r="KGN513" s="329"/>
      <c r="KGO513" s="329"/>
      <c r="KGP513" s="329"/>
      <c r="KGQ513" s="329"/>
      <c r="KGR513" s="329"/>
      <c r="KGS513" s="329"/>
      <c r="KGT513" s="329"/>
      <c r="KGU513" s="329"/>
      <c r="KGV513" s="329"/>
      <c r="KGW513" s="329"/>
      <c r="KGX513" s="329"/>
      <c r="KGY513" s="329"/>
      <c r="KGZ513" s="329"/>
      <c r="KHA513" s="329"/>
      <c r="KHB513" s="329"/>
      <c r="KHC513" s="329"/>
      <c r="KHD513" s="329"/>
      <c r="KHE513" s="329"/>
      <c r="KHF513" s="329"/>
      <c r="KHG513" s="329"/>
      <c r="KHH513" s="329"/>
      <c r="KHI513" s="329"/>
      <c r="KHJ513" s="329"/>
      <c r="KHK513" s="329"/>
      <c r="KHL513" s="329"/>
      <c r="KHM513" s="329"/>
      <c r="KHN513" s="329"/>
      <c r="KHO513" s="329"/>
      <c r="KHP513" s="329"/>
      <c r="KHQ513" s="329"/>
      <c r="KHR513" s="329"/>
      <c r="KHS513" s="329"/>
      <c r="KHT513" s="329"/>
      <c r="KHU513" s="329"/>
      <c r="KHV513" s="329"/>
      <c r="KHW513" s="329"/>
      <c r="KHX513" s="329"/>
      <c r="KHY513" s="329"/>
      <c r="KHZ513" s="329"/>
      <c r="KIA513" s="329"/>
      <c r="KIB513" s="329"/>
      <c r="KIC513" s="329"/>
      <c r="KID513" s="329"/>
      <c r="KIE513" s="329"/>
      <c r="KIF513" s="329"/>
      <c r="KIG513" s="329"/>
      <c r="KIH513" s="329"/>
      <c r="KII513" s="329"/>
      <c r="KIJ513" s="329"/>
      <c r="KIK513" s="329"/>
      <c r="KIL513" s="329"/>
      <c r="KIM513" s="329"/>
      <c r="KIN513" s="329"/>
      <c r="KIO513" s="329"/>
      <c r="KIP513" s="329"/>
      <c r="KIQ513" s="329"/>
      <c r="KIR513" s="329"/>
      <c r="KIS513" s="329"/>
      <c r="KIT513" s="329"/>
      <c r="KIU513" s="329"/>
      <c r="KIV513" s="329"/>
      <c r="KIW513" s="329"/>
      <c r="KIX513" s="329"/>
      <c r="KIY513" s="329"/>
      <c r="KIZ513" s="329"/>
      <c r="KJA513" s="329"/>
      <c r="KJB513" s="329"/>
      <c r="KJC513" s="329"/>
      <c r="KJD513" s="329"/>
      <c r="KJE513" s="329"/>
      <c r="KJF513" s="329"/>
      <c r="KJG513" s="329"/>
      <c r="KJH513" s="329"/>
      <c r="KJI513" s="329"/>
      <c r="KJJ513" s="329"/>
      <c r="KJK513" s="329"/>
      <c r="KJL513" s="329"/>
      <c r="KJM513" s="329"/>
      <c r="KJN513" s="329"/>
      <c r="KJO513" s="329"/>
      <c r="KJP513" s="329"/>
      <c r="KJQ513" s="329"/>
      <c r="KJR513" s="329"/>
      <c r="KJS513" s="329"/>
      <c r="KJT513" s="329"/>
      <c r="KJU513" s="329"/>
      <c r="KJV513" s="329"/>
      <c r="KJW513" s="329"/>
      <c r="KJX513" s="329"/>
      <c r="KJY513" s="329"/>
      <c r="KJZ513" s="329"/>
      <c r="KKA513" s="329"/>
      <c r="KKB513" s="329"/>
      <c r="KKC513" s="329"/>
      <c r="KKD513" s="329"/>
      <c r="KKE513" s="329"/>
      <c r="KKF513" s="329"/>
      <c r="KKG513" s="329"/>
      <c r="KKH513" s="329"/>
      <c r="KKI513" s="329"/>
      <c r="KKJ513" s="329"/>
      <c r="KKK513" s="329"/>
      <c r="KKL513" s="329"/>
      <c r="KKM513" s="329"/>
      <c r="KKN513" s="329"/>
      <c r="KKO513" s="329"/>
      <c r="KKP513" s="329"/>
      <c r="KKQ513" s="329"/>
      <c r="KKR513" s="329"/>
      <c r="KKS513" s="329"/>
      <c r="KKT513" s="329"/>
      <c r="KKU513" s="329"/>
      <c r="KKV513" s="329"/>
      <c r="KKW513" s="329"/>
      <c r="KKX513" s="329"/>
      <c r="KKY513" s="329"/>
      <c r="KKZ513" s="329"/>
      <c r="KLA513" s="329"/>
      <c r="KLB513" s="329"/>
      <c r="KLC513" s="329"/>
      <c r="KLD513" s="329"/>
      <c r="KLE513" s="329"/>
      <c r="KLF513" s="329"/>
      <c r="KLG513" s="329"/>
      <c r="KLH513" s="329"/>
      <c r="KLI513" s="329"/>
      <c r="KLJ513" s="329"/>
      <c r="KLK513" s="329"/>
      <c r="KLL513" s="329"/>
      <c r="KLM513" s="329"/>
      <c r="KLN513" s="329"/>
      <c r="KLO513" s="329"/>
      <c r="KLP513" s="329"/>
      <c r="KLQ513" s="329"/>
      <c r="KLR513" s="329"/>
      <c r="KLS513" s="329"/>
      <c r="KLT513" s="329"/>
      <c r="KLU513" s="329"/>
      <c r="KLV513" s="329"/>
      <c r="KLW513" s="329"/>
      <c r="KLX513" s="329"/>
      <c r="KLY513" s="329"/>
      <c r="KLZ513" s="329"/>
      <c r="KMA513" s="329"/>
      <c r="KMB513" s="329"/>
      <c r="KMC513" s="329"/>
      <c r="KMD513" s="329"/>
      <c r="KME513" s="329"/>
      <c r="KMF513" s="329"/>
      <c r="KMG513" s="329"/>
      <c r="KMH513" s="329"/>
      <c r="KMI513" s="329"/>
      <c r="KMJ513" s="329"/>
      <c r="KMK513" s="329"/>
      <c r="KML513" s="329"/>
      <c r="KMM513" s="329"/>
      <c r="KMN513" s="329"/>
      <c r="KMO513" s="329"/>
      <c r="KMP513" s="329"/>
      <c r="KMQ513" s="329"/>
      <c r="KMR513" s="329"/>
      <c r="KMS513" s="329"/>
      <c r="KMT513" s="329"/>
      <c r="KMU513" s="329"/>
      <c r="KMV513" s="329"/>
      <c r="KMW513" s="329"/>
      <c r="KMX513" s="329"/>
      <c r="KMY513" s="329"/>
      <c r="KMZ513" s="329"/>
      <c r="KNA513" s="329"/>
      <c r="KNB513" s="329"/>
      <c r="KNC513" s="329"/>
      <c r="KND513" s="329"/>
      <c r="KNE513" s="329"/>
      <c r="KNF513" s="329"/>
      <c r="KNG513" s="329"/>
      <c r="KNH513" s="329"/>
      <c r="KNI513" s="329"/>
      <c r="KNJ513" s="329"/>
      <c r="KNK513" s="329"/>
      <c r="KNL513" s="329"/>
      <c r="KNM513" s="329"/>
      <c r="KNN513" s="329"/>
      <c r="KNO513" s="329"/>
      <c r="KNP513" s="329"/>
      <c r="KNQ513" s="329"/>
      <c r="KNR513" s="329"/>
      <c r="KNS513" s="329"/>
      <c r="KNT513" s="329"/>
      <c r="KNU513" s="329"/>
      <c r="KNV513" s="329"/>
      <c r="KNW513" s="329"/>
      <c r="KNX513" s="329"/>
      <c r="KNY513" s="329"/>
      <c r="KNZ513" s="329"/>
      <c r="KOA513" s="329"/>
      <c r="KOB513" s="329"/>
      <c r="KOC513" s="329"/>
      <c r="KOD513" s="329"/>
      <c r="KOE513" s="329"/>
      <c r="KOF513" s="329"/>
      <c r="KOG513" s="329"/>
      <c r="KOH513" s="329"/>
      <c r="KOI513" s="329"/>
      <c r="KOJ513" s="329"/>
      <c r="KOK513" s="329"/>
      <c r="KOL513" s="329"/>
      <c r="KOM513" s="329"/>
      <c r="KON513" s="329"/>
      <c r="KOO513" s="329"/>
      <c r="KOP513" s="329"/>
      <c r="KOQ513" s="329"/>
      <c r="KOR513" s="329"/>
      <c r="KOS513" s="329"/>
      <c r="KOT513" s="329"/>
      <c r="KOU513" s="329"/>
      <c r="KOV513" s="329"/>
      <c r="KOW513" s="329"/>
      <c r="KOX513" s="329"/>
      <c r="KOY513" s="329"/>
      <c r="KOZ513" s="329"/>
      <c r="KPA513" s="329"/>
      <c r="KPB513" s="329"/>
      <c r="KPC513" s="329"/>
      <c r="KPD513" s="329"/>
      <c r="KPE513" s="329"/>
      <c r="KPF513" s="329"/>
      <c r="KPG513" s="329"/>
      <c r="KPH513" s="329"/>
      <c r="KPI513" s="329"/>
      <c r="KPJ513" s="329"/>
      <c r="KPK513" s="329"/>
      <c r="KPL513" s="329"/>
      <c r="KPM513" s="329"/>
      <c r="KPN513" s="329"/>
      <c r="KPO513" s="329"/>
      <c r="KPP513" s="329"/>
      <c r="KPQ513" s="329"/>
      <c r="KPR513" s="329"/>
      <c r="KPS513" s="329"/>
      <c r="KPT513" s="329"/>
      <c r="KPU513" s="329"/>
      <c r="KPV513" s="329"/>
      <c r="KPW513" s="329"/>
      <c r="KPX513" s="329"/>
      <c r="KPY513" s="329"/>
      <c r="KPZ513" s="329"/>
      <c r="KQA513" s="329"/>
      <c r="KQB513" s="329"/>
      <c r="KQC513" s="329"/>
      <c r="KQD513" s="329"/>
      <c r="KQE513" s="329"/>
      <c r="KQF513" s="329"/>
      <c r="KQG513" s="329"/>
      <c r="KQH513" s="329"/>
      <c r="KQI513" s="329"/>
      <c r="KQJ513" s="329"/>
      <c r="KQK513" s="329"/>
      <c r="KQL513" s="329"/>
      <c r="KQM513" s="329"/>
      <c r="KQN513" s="329"/>
      <c r="KQO513" s="329"/>
      <c r="KQP513" s="329"/>
      <c r="KQQ513" s="329"/>
      <c r="KQR513" s="329"/>
      <c r="KQS513" s="329"/>
      <c r="KQT513" s="329"/>
      <c r="KQU513" s="329"/>
      <c r="KQV513" s="329"/>
      <c r="KQW513" s="329"/>
      <c r="KQX513" s="329"/>
      <c r="KQY513" s="329"/>
      <c r="KQZ513" s="329"/>
      <c r="KRA513" s="329"/>
      <c r="KRB513" s="329"/>
      <c r="KRC513" s="329"/>
      <c r="KRD513" s="329"/>
      <c r="KRE513" s="329"/>
      <c r="KRF513" s="329"/>
      <c r="KRG513" s="329"/>
      <c r="KRH513" s="329"/>
      <c r="KRI513" s="329"/>
      <c r="KRJ513" s="329"/>
      <c r="KRK513" s="329"/>
      <c r="KRL513" s="329"/>
      <c r="KRM513" s="329"/>
      <c r="KRN513" s="329"/>
      <c r="KRO513" s="329"/>
      <c r="KRP513" s="329"/>
      <c r="KRQ513" s="329"/>
      <c r="KRR513" s="329"/>
      <c r="KRS513" s="329"/>
      <c r="KRT513" s="329"/>
      <c r="KRU513" s="329"/>
      <c r="KRV513" s="329"/>
      <c r="KRW513" s="329"/>
      <c r="KRX513" s="329"/>
      <c r="KRY513" s="329"/>
      <c r="KRZ513" s="329"/>
      <c r="KSA513" s="329"/>
      <c r="KSB513" s="329"/>
      <c r="KSC513" s="329"/>
      <c r="KSD513" s="329"/>
      <c r="KSE513" s="329"/>
      <c r="KSF513" s="329"/>
      <c r="KSG513" s="329"/>
      <c r="KSH513" s="329"/>
      <c r="KSI513" s="329"/>
      <c r="KSJ513" s="329"/>
      <c r="KSK513" s="329"/>
      <c r="KSL513" s="329"/>
      <c r="KSM513" s="329"/>
      <c r="KSN513" s="329"/>
      <c r="KSO513" s="329"/>
      <c r="KSP513" s="329"/>
      <c r="KSQ513" s="329"/>
      <c r="KSR513" s="329"/>
      <c r="KSS513" s="329"/>
      <c r="KST513" s="329"/>
      <c r="KSU513" s="329"/>
      <c r="KSV513" s="329"/>
      <c r="KSW513" s="329"/>
      <c r="KSX513" s="329"/>
      <c r="KSY513" s="329"/>
      <c r="KSZ513" s="329"/>
      <c r="KTA513" s="329"/>
      <c r="KTB513" s="329"/>
      <c r="KTC513" s="329"/>
      <c r="KTD513" s="329"/>
      <c r="KTE513" s="329"/>
      <c r="KTF513" s="329"/>
      <c r="KTG513" s="329"/>
      <c r="KTH513" s="329"/>
      <c r="KTI513" s="329"/>
      <c r="KTJ513" s="329"/>
      <c r="KTK513" s="329"/>
      <c r="KTL513" s="329"/>
      <c r="KTM513" s="329"/>
      <c r="KTN513" s="329"/>
      <c r="KTO513" s="329"/>
      <c r="KTP513" s="329"/>
      <c r="KTQ513" s="329"/>
      <c r="KTR513" s="329"/>
      <c r="KTS513" s="329"/>
      <c r="KTT513" s="329"/>
      <c r="KTU513" s="329"/>
      <c r="KTV513" s="329"/>
      <c r="KTW513" s="329"/>
      <c r="KTX513" s="329"/>
      <c r="KTY513" s="329"/>
      <c r="KTZ513" s="329"/>
      <c r="KUA513" s="329"/>
      <c r="KUB513" s="329"/>
      <c r="KUC513" s="329"/>
      <c r="KUD513" s="329"/>
      <c r="KUE513" s="329"/>
      <c r="KUF513" s="329"/>
      <c r="KUG513" s="329"/>
      <c r="KUH513" s="329"/>
      <c r="KUI513" s="329"/>
      <c r="KUJ513" s="329"/>
      <c r="KUK513" s="329"/>
      <c r="KUL513" s="329"/>
      <c r="KUM513" s="329"/>
      <c r="KUN513" s="329"/>
      <c r="KUO513" s="329"/>
      <c r="KUP513" s="329"/>
      <c r="KUQ513" s="329"/>
      <c r="KUR513" s="329"/>
      <c r="KUS513" s="329"/>
      <c r="KUT513" s="329"/>
      <c r="KUU513" s="329"/>
      <c r="KUV513" s="329"/>
      <c r="KUW513" s="329"/>
      <c r="KUX513" s="329"/>
      <c r="KUY513" s="329"/>
      <c r="KUZ513" s="329"/>
      <c r="KVA513" s="329"/>
      <c r="KVB513" s="329"/>
      <c r="KVC513" s="329"/>
      <c r="KVD513" s="329"/>
      <c r="KVE513" s="329"/>
      <c r="KVF513" s="329"/>
      <c r="KVG513" s="329"/>
      <c r="KVH513" s="329"/>
      <c r="KVI513" s="329"/>
      <c r="KVJ513" s="329"/>
      <c r="KVK513" s="329"/>
      <c r="KVL513" s="329"/>
      <c r="KVM513" s="329"/>
      <c r="KVN513" s="329"/>
      <c r="KVO513" s="329"/>
      <c r="KVP513" s="329"/>
      <c r="KVQ513" s="329"/>
      <c r="KVR513" s="329"/>
      <c r="KVS513" s="329"/>
      <c r="KVT513" s="329"/>
      <c r="KVU513" s="329"/>
      <c r="KVV513" s="329"/>
      <c r="KVW513" s="329"/>
      <c r="KVX513" s="329"/>
      <c r="KVY513" s="329"/>
      <c r="KVZ513" s="329"/>
      <c r="KWA513" s="329"/>
      <c r="KWB513" s="329"/>
      <c r="KWC513" s="329"/>
      <c r="KWD513" s="329"/>
      <c r="KWE513" s="329"/>
      <c r="KWF513" s="329"/>
      <c r="KWG513" s="329"/>
      <c r="KWH513" s="329"/>
      <c r="KWI513" s="329"/>
      <c r="KWJ513" s="329"/>
      <c r="KWK513" s="329"/>
      <c r="KWL513" s="329"/>
      <c r="KWM513" s="329"/>
      <c r="KWN513" s="329"/>
      <c r="KWO513" s="329"/>
      <c r="KWP513" s="329"/>
      <c r="KWQ513" s="329"/>
      <c r="KWR513" s="329"/>
      <c r="KWS513" s="329"/>
      <c r="KWT513" s="329"/>
      <c r="KWU513" s="329"/>
      <c r="KWV513" s="329"/>
      <c r="KWW513" s="329"/>
      <c r="KWX513" s="329"/>
      <c r="KWY513" s="329"/>
      <c r="KWZ513" s="329"/>
      <c r="KXA513" s="329"/>
      <c r="KXB513" s="329"/>
      <c r="KXC513" s="329"/>
      <c r="KXD513" s="329"/>
      <c r="KXE513" s="329"/>
      <c r="KXF513" s="329"/>
      <c r="KXG513" s="329"/>
      <c r="KXH513" s="329"/>
      <c r="KXI513" s="329"/>
      <c r="KXJ513" s="329"/>
      <c r="KXK513" s="329"/>
      <c r="KXL513" s="329"/>
      <c r="KXM513" s="329"/>
      <c r="KXN513" s="329"/>
      <c r="KXO513" s="329"/>
      <c r="KXP513" s="329"/>
      <c r="KXQ513" s="329"/>
      <c r="KXR513" s="329"/>
      <c r="KXS513" s="329"/>
      <c r="KXT513" s="329"/>
      <c r="KXU513" s="329"/>
      <c r="KXV513" s="329"/>
      <c r="KXW513" s="329"/>
      <c r="KXX513" s="329"/>
      <c r="KXY513" s="329"/>
      <c r="KXZ513" s="329"/>
      <c r="KYA513" s="329"/>
      <c r="KYB513" s="329"/>
      <c r="KYC513" s="329"/>
      <c r="KYD513" s="329"/>
      <c r="KYE513" s="329"/>
      <c r="KYF513" s="329"/>
      <c r="KYG513" s="329"/>
      <c r="KYH513" s="329"/>
      <c r="KYI513" s="329"/>
      <c r="KYJ513" s="329"/>
      <c r="KYK513" s="329"/>
      <c r="KYL513" s="329"/>
      <c r="KYM513" s="329"/>
      <c r="KYN513" s="329"/>
      <c r="KYO513" s="329"/>
      <c r="KYP513" s="329"/>
      <c r="KYQ513" s="329"/>
      <c r="KYR513" s="329"/>
      <c r="KYS513" s="329"/>
      <c r="KYT513" s="329"/>
      <c r="KYU513" s="329"/>
      <c r="KYV513" s="329"/>
      <c r="KYW513" s="329"/>
      <c r="KYX513" s="329"/>
      <c r="KYY513" s="329"/>
      <c r="KYZ513" s="329"/>
      <c r="KZA513" s="329"/>
      <c r="KZB513" s="329"/>
      <c r="KZC513" s="329"/>
      <c r="KZD513" s="329"/>
      <c r="KZE513" s="329"/>
      <c r="KZF513" s="329"/>
      <c r="KZG513" s="329"/>
      <c r="KZH513" s="329"/>
      <c r="KZI513" s="329"/>
      <c r="KZJ513" s="329"/>
      <c r="KZK513" s="329"/>
      <c r="KZL513" s="329"/>
      <c r="KZM513" s="329"/>
      <c r="KZN513" s="329"/>
      <c r="KZO513" s="329"/>
      <c r="KZP513" s="329"/>
      <c r="KZQ513" s="329"/>
      <c r="KZR513" s="329"/>
      <c r="KZS513" s="329"/>
      <c r="KZT513" s="329"/>
      <c r="KZU513" s="329"/>
      <c r="KZV513" s="329"/>
      <c r="KZW513" s="329"/>
      <c r="KZX513" s="329"/>
      <c r="KZY513" s="329"/>
      <c r="KZZ513" s="329"/>
      <c r="LAA513" s="329"/>
      <c r="LAB513" s="329"/>
      <c r="LAC513" s="329"/>
      <c r="LAD513" s="329"/>
      <c r="LAE513" s="329"/>
      <c r="LAF513" s="329"/>
      <c r="LAG513" s="329"/>
      <c r="LAH513" s="329"/>
      <c r="LAI513" s="329"/>
      <c r="LAJ513" s="329"/>
      <c r="LAK513" s="329"/>
      <c r="LAL513" s="329"/>
      <c r="LAM513" s="329"/>
      <c r="LAN513" s="329"/>
      <c r="LAO513" s="329"/>
      <c r="LAP513" s="329"/>
      <c r="LAQ513" s="329"/>
      <c r="LAR513" s="329"/>
      <c r="LAS513" s="329"/>
      <c r="LAT513" s="329"/>
      <c r="LAU513" s="329"/>
      <c r="LAV513" s="329"/>
      <c r="LAW513" s="329"/>
      <c r="LAX513" s="329"/>
      <c r="LAY513" s="329"/>
      <c r="LAZ513" s="329"/>
      <c r="LBA513" s="329"/>
      <c r="LBB513" s="329"/>
      <c r="LBC513" s="329"/>
      <c r="LBD513" s="329"/>
      <c r="LBE513" s="329"/>
      <c r="LBF513" s="329"/>
      <c r="LBG513" s="329"/>
      <c r="LBH513" s="329"/>
      <c r="LBI513" s="329"/>
      <c r="LBJ513" s="329"/>
      <c r="LBK513" s="329"/>
      <c r="LBL513" s="329"/>
      <c r="LBM513" s="329"/>
      <c r="LBN513" s="329"/>
      <c r="LBO513" s="329"/>
      <c r="LBP513" s="329"/>
      <c r="LBQ513" s="329"/>
      <c r="LBR513" s="329"/>
      <c r="LBS513" s="329"/>
      <c r="LBT513" s="329"/>
      <c r="LBU513" s="329"/>
      <c r="LBV513" s="329"/>
      <c r="LBW513" s="329"/>
      <c r="LBX513" s="329"/>
      <c r="LBY513" s="329"/>
      <c r="LBZ513" s="329"/>
      <c r="LCA513" s="329"/>
      <c r="LCB513" s="329"/>
      <c r="LCC513" s="329"/>
      <c r="LCD513" s="329"/>
      <c r="LCE513" s="329"/>
      <c r="LCF513" s="329"/>
      <c r="LCG513" s="329"/>
      <c r="LCH513" s="329"/>
      <c r="LCI513" s="329"/>
      <c r="LCJ513" s="329"/>
      <c r="LCK513" s="329"/>
      <c r="LCL513" s="329"/>
      <c r="LCM513" s="329"/>
      <c r="LCN513" s="329"/>
      <c r="LCO513" s="329"/>
      <c r="LCP513" s="329"/>
      <c r="LCQ513" s="329"/>
      <c r="LCR513" s="329"/>
      <c r="LCS513" s="329"/>
      <c r="LCT513" s="329"/>
      <c r="LCU513" s="329"/>
      <c r="LCV513" s="329"/>
      <c r="LCW513" s="329"/>
      <c r="LCX513" s="329"/>
      <c r="LCY513" s="329"/>
      <c r="LCZ513" s="329"/>
      <c r="LDA513" s="329"/>
      <c r="LDB513" s="329"/>
      <c r="LDC513" s="329"/>
      <c r="LDD513" s="329"/>
      <c r="LDE513" s="329"/>
      <c r="LDF513" s="329"/>
      <c r="LDG513" s="329"/>
      <c r="LDH513" s="329"/>
      <c r="LDI513" s="329"/>
      <c r="LDJ513" s="329"/>
      <c r="LDK513" s="329"/>
      <c r="LDL513" s="329"/>
      <c r="LDM513" s="329"/>
      <c r="LDN513" s="329"/>
      <c r="LDO513" s="329"/>
      <c r="LDP513" s="329"/>
      <c r="LDQ513" s="329"/>
      <c r="LDR513" s="329"/>
      <c r="LDS513" s="329"/>
      <c r="LDT513" s="329"/>
      <c r="LDU513" s="329"/>
      <c r="LDV513" s="329"/>
      <c r="LDW513" s="329"/>
      <c r="LDX513" s="329"/>
      <c r="LDY513" s="329"/>
      <c r="LDZ513" s="329"/>
      <c r="LEA513" s="329"/>
      <c r="LEB513" s="329"/>
      <c r="LEC513" s="329"/>
      <c r="LED513" s="329"/>
      <c r="LEE513" s="329"/>
      <c r="LEF513" s="329"/>
      <c r="LEG513" s="329"/>
      <c r="LEH513" s="329"/>
      <c r="LEI513" s="329"/>
      <c r="LEJ513" s="329"/>
      <c r="LEK513" s="329"/>
      <c r="LEL513" s="329"/>
      <c r="LEM513" s="329"/>
      <c r="LEN513" s="329"/>
      <c r="LEO513" s="329"/>
      <c r="LEP513" s="329"/>
      <c r="LEQ513" s="329"/>
      <c r="LER513" s="329"/>
      <c r="LES513" s="329"/>
      <c r="LET513" s="329"/>
      <c r="LEU513" s="329"/>
      <c r="LEV513" s="329"/>
      <c r="LEW513" s="329"/>
      <c r="LEX513" s="329"/>
      <c r="LEY513" s="329"/>
      <c r="LEZ513" s="329"/>
      <c r="LFA513" s="329"/>
      <c r="LFB513" s="329"/>
      <c r="LFC513" s="329"/>
      <c r="LFD513" s="329"/>
      <c r="LFE513" s="329"/>
      <c r="LFF513" s="329"/>
      <c r="LFG513" s="329"/>
      <c r="LFH513" s="329"/>
      <c r="LFI513" s="329"/>
      <c r="LFJ513" s="329"/>
      <c r="LFK513" s="329"/>
      <c r="LFL513" s="329"/>
      <c r="LFM513" s="329"/>
      <c r="LFN513" s="329"/>
      <c r="LFO513" s="329"/>
      <c r="LFP513" s="329"/>
      <c r="LFQ513" s="329"/>
      <c r="LFR513" s="329"/>
      <c r="LFS513" s="329"/>
      <c r="LFT513" s="329"/>
      <c r="LFU513" s="329"/>
      <c r="LFV513" s="329"/>
      <c r="LFW513" s="329"/>
      <c r="LFX513" s="329"/>
      <c r="LFY513" s="329"/>
      <c r="LFZ513" s="329"/>
      <c r="LGA513" s="329"/>
      <c r="LGB513" s="329"/>
      <c r="LGC513" s="329"/>
      <c r="LGD513" s="329"/>
      <c r="LGE513" s="329"/>
      <c r="LGF513" s="329"/>
      <c r="LGG513" s="329"/>
      <c r="LGH513" s="329"/>
      <c r="LGI513" s="329"/>
      <c r="LGJ513" s="329"/>
      <c r="LGK513" s="329"/>
      <c r="LGL513" s="329"/>
      <c r="LGM513" s="329"/>
      <c r="LGN513" s="329"/>
      <c r="LGO513" s="329"/>
      <c r="LGP513" s="329"/>
      <c r="LGQ513" s="329"/>
      <c r="LGR513" s="329"/>
      <c r="LGS513" s="329"/>
      <c r="LGT513" s="329"/>
      <c r="LGU513" s="329"/>
      <c r="LGV513" s="329"/>
      <c r="LGW513" s="329"/>
      <c r="LGX513" s="329"/>
      <c r="LGY513" s="329"/>
      <c r="LGZ513" s="329"/>
      <c r="LHA513" s="329"/>
      <c r="LHB513" s="329"/>
      <c r="LHC513" s="329"/>
      <c r="LHD513" s="329"/>
      <c r="LHE513" s="329"/>
      <c r="LHF513" s="329"/>
      <c r="LHG513" s="329"/>
      <c r="LHH513" s="329"/>
      <c r="LHI513" s="329"/>
      <c r="LHJ513" s="329"/>
      <c r="LHK513" s="329"/>
      <c r="LHL513" s="329"/>
      <c r="LHM513" s="329"/>
      <c r="LHN513" s="329"/>
      <c r="LHO513" s="329"/>
      <c r="LHP513" s="329"/>
      <c r="LHQ513" s="329"/>
      <c r="LHR513" s="329"/>
      <c r="LHS513" s="329"/>
      <c r="LHT513" s="329"/>
      <c r="LHU513" s="329"/>
      <c r="LHV513" s="329"/>
      <c r="LHW513" s="329"/>
      <c r="LHX513" s="329"/>
      <c r="LHY513" s="329"/>
      <c r="LHZ513" s="329"/>
      <c r="LIA513" s="329"/>
      <c r="LIB513" s="329"/>
      <c r="LIC513" s="329"/>
      <c r="LID513" s="329"/>
      <c r="LIE513" s="329"/>
      <c r="LIF513" s="329"/>
      <c r="LIG513" s="329"/>
      <c r="LIH513" s="329"/>
      <c r="LII513" s="329"/>
      <c r="LIJ513" s="329"/>
      <c r="LIK513" s="329"/>
      <c r="LIL513" s="329"/>
      <c r="LIM513" s="329"/>
      <c r="LIN513" s="329"/>
      <c r="LIO513" s="329"/>
      <c r="LIP513" s="329"/>
      <c r="LIQ513" s="329"/>
      <c r="LIR513" s="329"/>
      <c r="LIS513" s="329"/>
      <c r="LIT513" s="329"/>
      <c r="LIU513" s="329"/>
      <c r="LIV513" s="329"/>
      <c r="LIW513" s="329"/>
      <c r="LIX513" s="329"/>
      <c r="LIY513" s="329"/>
      <c r="LIZ513" s="329"/>
      <c r="LJA513" s="329"/>
      <c r="LJB513" s="329"/>
      <c r="LJC513" s="329"/>
      <c r="LJD513" s="329"/>
      <c r="LJE513" s="329"/>
      <c r="LJF513" s="329"/>
      <c r="LJG513" s="329"/>
      <c r="LJH513" s="329"/>
      <c r="LJI513" s="329"/>
      <c r="LJJ513" s="329"/>
      <c r="LJK513" s="329"/>
      <c r="LJL513" s="329"/>
      <c r="LJM513" s="329"/>
      <c r="LJN513" s="329"/>
      <c r="LJO513" s="329"/>
      <c r="LJP513" s="329"/>
      <c r="LJQ513" s="329"/>
      <c r="LJR513" s="329"/>
      <c r="LJS513" s="329"/>
      <c r="LJT513" s="329"/>
      <c r="LJU513" s="329"/>
      <c r="LJV513" s="329"/>
      <c r="LJW513" s="329"/>
      <c r="LJX513" s="329"/>
      <c r="LJY513" s="329"/>
      <c r="LJZ513" s="329"/>
      <c r="LKA513" s="329"/>
      <c r="LKB513" s="329"/>
      <c r="LKC513" s="329"/>
      <c r="LKD513" s="329"/>
      <c r="LKE513" s="329"/>
      <c r="LKF513" s="329"/>
      <c r="LKG513" s="329"/>
      <c r="LKH513" s="329"/>
      <c r="LKI513" s="329"/>
      <c r="LKJ513" s="329"/>
      <c r="LKK513" s="329"/>
      <c r="LKL513" s="329"/>
      <c r="LKM513" s="329"/>
      <c r="LKN513" s="329"/>
      <c r="LKO513" s="329"/>
      <c r="LKP513" s="329"/>
      <c r="LKQ513" s="329"/>
      <c r="LKR513" s="329"/>
      <c r="LKS513" s="329"/>
      <c r="LKT513" s="329"/>
      <c r="LKU513" s="329"/>
      <c r="LKV513" s="329"/>
      <c r="LKW513" s="329"/>
      <c r="LKX513" s="329"/>
      <c r="LKY513" s="329"/>
      <c r="LKZ513" s="329"/>
      <c r="LLA513" s="329"/>
      <c r="LLB513" s="329"/>
      <c r="LLC513" s="329"/>
      <c r="LLD513" s="329"/>
      <c r="LLE513" s="329"/>
      <c r="LLF513" s="329"/>
      <c r="LLG513" s="329"/>
      <c r="LLH513" s="329"/>
      <c r="LLI513" s="329"/>
      <c r="LLJ513" s="329"/>
      <c r="LLK513" s="329"/>
      <c r="LLL513" s="329"/>
      <c r="LLM513" s="329"/>
      <c r="LLN513" s="329"/>
      <c r="LLO513" s="329"/>
      <c r="LLP513" s="329"/>
      <c r="LLQ513" s="329"/>
      <c r="LLR513" s="329"/>
      <c r="LLS513" s="329"/>
      <c r="LLT513" s="329"/>
      <c r="LLU513" s="329"/>
      <c r="LLV513" s="329"/>
      <c r="LLW513" s="329"/>
      <c r="LLX513" s="329"/>
      <c r="LLY513" s="329"/>
      <c r="LLZ513" s="329"/>
      <c r="LMA513" s="329"/>
      <c r="LMB513" s="329"/>
      <c r="LMC513" s="329"/>
      <c r="LMD513" s="329"/>
      <c r="LME513" s="329"/>
      <c r="LMF513" s="329"/>
      <c r="LMG513" s="329"/>
      <c r="LMH513" s="329"/>
      <c r="LMI513" s="329"/>
      <c r="LMJ513" s="329"/>
      <c r="LMK513" s="329"/>
      <c r="LML513" s="329"/>
      <c r="LMM513" s="329"/>
      <c r="LMN513" s="329"/>
      <c r="LMO513" s="329"/>
      <c r="LMP513" s="329"/>
      <c r="LMQ513" s="329"/>
      <c r="LMR513" s="329"/>
      <c r="LMS513" s="329"/>
      <c r="LMT513" s="329"/>
      <c r="LMU513" s="329"/>
      <c r="LMV513" s="329"/>
      <c r="LMW513" s="329"/>
      <c r="LMX513" s="329"/>
      <c r="LMY513" s="329"/>
      <c r="LMZ513" s="329"/>
      <c r="LNA513" s="329"/>
      <c r="LNB513" s="329"/>
      <c r="LNC513" s="329"/>
      <c r="LND513" s="329"/>
      <c r="LNE513" s="329"/>
      <c r="LNF513" s="329"/>
      <c r="LNG513" s="329"/>
      <c r="LNH513" s="329"/>
      <c r="LNI513" s="329"/>
      <c r="LNJ513" s="329"/>
      <c r="LNK513" s="329"/>
      <c r="LNL513" s="329"/>
      <c r="LNM513" s="329"/>
      <c r="LNN513" s="329"/>
      <c r="LNO513" s="329"/>
      <c r="LNP513" s="329"/>
      <c r="LNQ513" s="329"/>
      <c r="LNR513" s="329"/>
      <c r="LNS513" s="329"/>
      <c r="LNT513" s="329"/>
      <c r="LNU513" s="329"/>
      <c r="LNV513" s="329"/>
      <c r="LNW513" s="329"/>
      <c r="LNX513" s="329"/>
      <c r="LNY513" s="329"/>
      <c r="LNZ513" s="329"/>
      <c r="LOA513" s="329"/>
      <c r="LOB513" s="329"/>
      <c r="LOC513" s="329"/>
      <c r="LOD513" s="329"/>
      <c r="LOE513" s="329"/>
      <c r="LOF513" s="329"/>
      <c r="LOG513" s="329"/>
      <c r="LOH513" s="329"/>
      <c r="LOI513" s="329"/>
      <c r="LOJ513" s="329"/>
      <c r="LOK513" s="329"/>
      <c r="LOL513" s="329"/>
      <c r="LOM513" s="329"/>
      <c r="LON513" s="329"/>
      <c r="LOO513" s="329"/>
      <c r="LOP513" s="329"/>
      <c r="LOQ513" s="329"/>
      <c r="LOR513" s="329"/>
      <c r="LOS513" s="329"/>
      <c r="LOT513" s="329"/>
      <c r="LOU513" s="329"/>
      <c r="LOV513" s="329"/>
      <c r="LOW513" s="329"/>
      <c r="LOX513" s="329"/>
      <c r="LOY513" s="329"/>
      <c r="LOZ513" s="329"/>
      <c r="LPA513" s="329"/>
      <c r="LPB513" s="329"/>
      <c r="LPC513" s="329"/>
      <c r="LPD513" s="329"/>
      <c r="LPE513" s="329"/>
      <c r="LPF513" s="329"/>
      <c r="LPG513" s="329"/>
      <c r="LPH513" s="329"/>
      <c r="LPI513" s="329"/>
      <c r="LPJ513" s="329"/>
      <c r="LPK513" s="329"/>
      <c r="LPL513" s="329"/>
      <c r="LPM513" s="329"/>
      <c r="LPN513" s="329"/>
      <c r="LPO513" s="329"/>
      <c r="LPP513" s="329"/>
      <c r="LPQ513" s="329"/>
      <c r="LPR513" s="329"/>
      <c r="LPS513" s="329"/>
      <c r="LPT513" s="329"/>
      <c r="LPU513" s="329"/>
      <c r="LPV513" s="329"/>
      <c r="LPW513" s="329"/>
      <c r="LPX513" s="329"/>
      <c r="LPY513" s="329"/>
      <c r="LPZ513" s="329"/>
      <c r="LQA513" s="329"/>
      <c r="LQB513" s="329"/>
      <c r="LQC513" s="329"/>
      <c r="LQD513" s="329"/>
      <c r="LQE513" s="329"/>
      <c r="LQF513" s="329"/>
      <c r="LQG513" s="329"/>
      <c r="LQH513" s="329"/>
      <c r="LQI513" s="329"/>
      <c r="LQJ513" s="329"/>
      <c r="LQK513" s="329"/>
      <c r="LQL513" s="329"/>
      <c r="LQM513" s="329"/>
      <c r="LQN513" s="329"/>
      <c r="LQO513" s="329"/>
      <c r="LQP513" s="329"/>
      <c r="LQQ513" s="329"/>
      <c r="LQR513" s="329"/>
      <c r="LQS513" s="329"/>
      <c r="LQT513" s="329"/>
      <c r="LQU513" s="329"/>
      <c r="LQV513" s="329"/>
      <c r="LQW513" s="329"/>
      <c r="LQX513" s="329"/>
      <c r="LQY513" s="329"/>
      <c r="LQZ513" s="329"/>
      <c r="LRA513" s="329"/>
      <c r="LRB513" s="329"/>
      <c r="LRC513" s="329"/>
      <c r="LRD513" s="329"/>
      <c r="LRE513" s="329"/>
      <c r="LRF513" s="329"/>
      <c r="LRG513" s="329"/>
      <c r="LRH513" s="329"/>
      <c r="LRI513" s="329"/>
      <c r="LRJ513" s="329"/>
      <c r="LRK513" s="329"/>
      <c r="LRL513" s="329"/>
      <c r="LRM513" s="329"/>
      <c r="LRN513" s="329"/>
      <c r="LRO513" s="329"/>
      <c r="LRP513" s="329"/>
      <c r="LRQ513" s="329"/>
      <c r="LRR513" s="329"/>
      <c r="LRS513" s="329"/>
      <c r="LRT513" s="329"/>
      <c r="LRU513" s="329"/>
      <c r="LRV513" s="329"/>
      <c r="LRW513" s="329"/>
      <c r="LRX513" s="329"/>
      <c r="LRY513" s="329"/>
      <c r="LRZ513" s="329"/>
      <c r="LSA513" s="329"/>
      <c r="LSB513" s="329"/>
      <c r="LSC513" s="329"/>
      <c r="LSD513" s="329"/>
      <c r="LSE513" s="329"/>
      <c r="LSF513" s="329"/>
      <c r="LSG513" s="329"/>
      <c r="LSH513" s="329"/>
      <c r="LSI513" s="329"/>
      <c r="LSJ513" s="329"/>
      <c r="LSK513" s="329"/>
      <c r="LSL513" s="329"/>
      <c r="LSM513" s="329"/>
      <c r="LSN513" s="329"/>
      <c r="LSO513" s="329"/>
      <c r="LSP513" s="329"/>
      <c r="LSQ513" s="329"/>
      <c r="LSR513" s="329"/>
      <c r="LSS513" s="329"/>
      <c r="LST513" s="329"/>
      <c r="LSU513" s="329"/>
      <c r="LSV513" s="329"/>
      <c r="LSW513" s="329"/>
      <c r="LSX513" s="329"/>
      <c r="LSY513" s="329"/>
      <c r="LSZ513" s="329"/>
      <c r="LTA513" s="329"/>
      <c r="LTB513" s="329"/>
      <c r="LTC513" s="329"/>
      <c r="LTD513" s="329"/>
      <c r="LTE513" s="329"/>
      <c r="LTF513" s="329"/>
      <c r="LTG513" s="329"/>
      <c r="LTH513" s="329"/>
      <c r="LTI513" s="329"/>
      <c r="LTJ513" s="329"/>
      <c r="LTK513" s="329"/>
      <c r="LTL513" s="329"/>
      <c r="LTM513" s="329"/>
      <c r="LTN513" s="329"/>
      <c r="LTO513" s="329"/>
      <c r="LTP513" s="329"/>
      <c r="LTQ513" s="329"/>
      <c r="LTR513" s="329"/>
      <c r="LTS513" s="329"/>
      <c r="LTT513" s="329"/>
      <c r="LTU513" s="329"/>
      <c r="LTV513" s="329"/>
      <c r="LTW513" s="329"/>
      <c r="LTX513" s="329"/>
      <c r="LTY513" s="329"/>
      <c r="LTZ513" s="329"/>
      <c r="LUA513" s="329"/>
      <c r="LUB513" s="329"/>
      <c r="LUC513" s="329"/>
      <c r="LUD513" s="329"/>
      <c r="LUE513" s="329"/>
      <c r="LUF513" s="329"/>
      <c r="LUG513" s="329"/>
      <c r="LUH513" s="329"/>
      <c r="LUI513" s="329"/>
      <c r="LUJ513" s="329"/>
      <c r="LUK513" s="329"/>
      <c r="LUL513" s="329"/>
      <c r="LUM513" s="329"/>
      <c r="LUN513" s="329"/>
      <c r="LUO513" s="329"/>
      <c r="LUP513" s="329"/>
      <c r="LUQ513" s="329"/>
      <c r="LUR513" s="329"/>
      <c r="LUS513" s="329"/>
      <c r="LUT513" s="329"/>
      <c r="LUU513" s="329"/>
      <c r="LUV513" s="329"/>
      <c r="LUW513" s="329"/>
      <c r="LUX513" s="329"/>
      <c r="LUY513" s="329"/>
      <c r="LUZ513" s="329"/>
      <c r="LVA513" s="329"/>
      <c r="LVB513" s="329"/>
      <c r="LVC513" s="329"/>
      <c r="LVD513" s="329"/>
      <c r="LVE513" s="329"/>
      <c r="LVF513" s="329"/>
      <c r="LVG513" s="329"/>
      <c r="LVH513" s="329"/>
      <c r="LVI513" s="329"/>
      <c r="LVJ513" s="329"/>
      <c r="LVK513" s="329"/>
      <c r="LVL513" s="329"/>
      <c r="LVM513" s="329"/>
      <c r="LVN513" s="329"/>
      <c r="LVO513" s="329"/>
      <c r="LVP513" s="329"/>
      <c r="LVQ513" s="329"/>
      <c r="LVR513" s="329"/>
      <c r="LVS513" s="329"/>
      <c r="LVT513" s="329"/>
      <c r="LVU513" s="329"/>
      <c r="LVV513" s="329"/>
      <c r="LVW513" s="329"/>
      <c r="LVX513" s="329"/>
      <c r="LVY513" s="329"/>
      <c r="LVZ513" s="329"/>
      <c r="LWA513" s="329"/>
      <c r="LWB513" s="329"/>
      <c r="LWC513" s="329"/>
      <c r="LWD513" s="329"/>
      <c r="LWE513" s="329"/>
      <c r="LWF513" s="329"/>
      <c r="LWG513" s="329"/>
      <c r="LWH513" s="329"/>
      <c r="LWI513" s="329"/>
      <c r="LWJ513" s="329"/>
      <c r="LWK513" s="329"/>
      <c r="LWL513" s="329"/>
      <c r="LWM513" s="329"/>
      <c r="LWN513" s="329"/>
      <c r="LWO513" s="329"/>
      <c r="LWP513" s="329"/>
      <c r="LWQ513" s="329"/>
      <c r="LWR513" s="329"/>
      <c r="LWS513" s="329"/>
      <c r="LWT513" s="329"/>
      <c r="LWU513" s="329"/>
      <c r="LWV513" s="329"/>
      <c r="LWW513" s="329"/>
      <c r="LWX513" s="329"/>
      <c r="LWY513" s="329"/>
      <c r="LWZ513" s="329"/>
      <c r="LXA513" s="329"/>
      <c r="LXB513" s="329"/>
      <c r="LXC513" s="329"/>
      <c r="LXD513" s="329"/>
      <c r="LXE513" s="329"/>
      <c r="LXF513" s="329"/>
      <c r="LXG513" s="329"/>
      <c r="LXH513" s="329"/>
      <c r="LXI513" s="329"/>
      <c r="LXJ513" s="329"/>
      <c r="LXK513" s="329"/>
      <c r="LXL513" s="329"/>
      <c r="LXM513" s="329"/>
      <c r="LXN513" s="329"/>
      <c r="LXO513" s="329"/>
      <c r="LXP513" s="329"/>
      <c r="LXQ513" s="329"/>
      <c r="LXR513" s="329"/>
      <c r="LXS513" s="329"/>
      <c r="LXT513" s="329"/>
      <c r="LXU513" s="329"/>
      <c r="LXV513" s="329"/>
      <c r="LXW513" s="329"/>
      <c r="LXX513" s="329"/>
      <c r="LXY513" s="329"/>
      <c r="LXZ513" s="329"/>
      <c r="LYA513" s="329"/>
      <c r="LYB513" s="329"/>
      <c r="LYC513" s="329"/>
      <c r="LYD513" s="329"/>
      <c r="LYE513" s="329"/>
      <c r="LYF513" s="329"/>
      <c r="LYG513" s="329"/>
      <c r="LYH513" s="329"/>
      <c r="LYI513" s="329"/>
      <c r="LYJ513" s="329"/>
      <c r="LYK513" s="329"/>
      <c r="LYL513" s="329"/>
      <c r="LYM513" s="329"/>
      <c r="LYN513" s="329"/>
      <c r="LYO513" s="329"/>
      <c r="LYP513" s="329"/>
      <c r="LYQ513" s="329"/>
      <c r="LYR513" s="329"/>
      <c r="LYS513" s="329"/>
      <c r="LYT513" s="329"/>
      <c r="LYU513" s="329"/>
      <c r="LYV513" s="329"/>
      <c r="LYW513" s="329"/>
      <c r="LYX513" s="329"/>
      <c r="LYY513" s="329"/>
      <c r="LYZ513" s="329"/>
      <c r="LZA513" s="329"/>
      <c r="LZB513" s="329"/>
      <c r="LZC513" s="329"/>
      <c r="LZD513" s="329"/>
      <c r="LZE513" s="329"/>
      <c r="LZF513" s="329"/>
      <c r="LZG513" s="329"/>
      <c r="LZH513" s="329"/>
      <c r="LZI513" s="329"/>
      <c r="LZJ513" s="329"/>
      <c r="LZK513" s="329"/>
      <c r="LZL513" s="329"/>
      <c r="LZM513" s="329"/>
      <c r="LZN513" s="329"/>
      <c r="LZO513" s="329"/>
      <c r="LZP513" s="329"/>
      <c r="LZQ513" s="329"/>
      <c r="LZR513" s="329"/>
      <c r="LZS513" s="329"/>
      <c r="LZT513" s="329"/>
      <c r="LZU513" s="329"/>
      <c r="LZV513" s="329"/>
      <c r="LZW513" s="329"/>
      <c r="LZX513" s="329"/>
      <c r="LZY513" s="329"/>
      <c r="LZZ513" s="329"/>
      <c r="MAA513" s="329"/>
      <c r="MAB513" s="329"/>
      <c r="MAC513" s="329"/>
      <c r="MAD513" s="329"/>
      <c r="MAE513" s="329"/>
      <c r="MAF513" s="329"/>
      <c r="MAG513" s="329"/>
      <c r="MAH513" s="329"/>
      <c r="MAI513" s="329"/>
      <c r="MAJ513" s="329"/>
      <c r="MAK513" s="329"/>
      <c r="MAL513" s="329"/>
      <c r="MAM513" s="329"/>
      <c r="MAN513" s="329"/>
      <c r="MAO513" s="329"/>
      <c r="MAP513" s="329"/>
      <c r="MAQ513" s="329"/>
      <c r="MAR513" s="329"/>
      <c r="MAS513" s="329"/>
      <c r="MAT513" s="329"/>
      <c r="MAU513" s="329"/>
      <c r="MAV513" s="329"/>
      <c r="MAW513" s="329"/>
      <c r="MAX513" s="329"/>
      <c r="MAY513" s="329"/>
      <c r="MAZ513" s="329"/>
      <c r="MBA513" s="329"/>
      <c r="MBB513" s="329"/>
      <c r="MBC513" s="329"/>
      <c r="MBD513" s="329"/>
      <c r="MBE513" s="329"/>
      <c r="MBF513" s="329"/>
      <c r="MBG513" s="329"/>
      <c r="MBH513" s="329"/>
      <c r="MBI513" s="329"/>
      <c r="MBJ513" s="329"/>
      <c r="MBK513" s="329"/>
      <c r="MBL513" s="329"/>
      <c r="MBM513" s="329"/>
      <c r="MBN513" s="329"/>
      <c r="MBO513" s="329"/>
      <c r="MBP513" s="329"/>
      <c r="MBQ513" s="329"/>
      <c r="MBR513" s="329"/>
      <c r="MBS513" s="329"/>
      <c r="MBT513" s="329"/>
      <c r="MBU513" s="329"/>
      <c r="MBV513" s="329"/>
      <c r="MBW513" s="329"/>
      <c r="MBX513" s="329"/>
      <c r="MBY513" s="329"/>
      <c r="MBZ513" s="329"/>
      <c r="MCA513" s="329"/>
      <c r="MCB513" s="329"/>
      <c r="MCC513" s="329"/>
      <c r="MCD513" s="329"/>
      <c r="MCE513" s="329"/>
      <c r="MCF513" s="329"/>
      <c r="MCG513" s="329"/>
      <c r="MCH513" s="329"/>
      <c r="MCI513" s="329"/>
      <c r="MCJ513" s="329"/>
      <c r="MCK513" s="329"/>
      <c r="MCL513" s="329"/>
      <c r="MCM513" s="329"/>
      <c r="MCN513" s="329"/>
      <c r="MCO513" s="329"/>
      <c r="MCP513" s="329"/>
      <c r="MCQ513" s="329"/>
      <c r="MCR513" s="329"/>
      <c r="MCS513" s="329"/>
      <c r="MCT513" s="329"/>
      <c r="MCU513" s="329"/>
      <c r="MCV513" s="329"/>
      <c r="MCW513" s="329"/>
      <c r="MCX513" s="329"/>
      <c r="MCY513" s="329"/>
      <c r="MCZ513" s="329"/>
      <c r="MDA513" s="329"/>
      <c r="MDB513" s="329"/>
      <c r="MDC513" s="329"/>
      <c r="MDD513" s="329"/>
      <c r="MDE513" s="329"/>
      <c r="MDF513" s="329"/>
      <c r="MDG513" s="329"/>
      <c r="MDH513" s="329"/>
      <c r="MDI513" s="329"/>
      <c r="MDJ513" s="329"/>
      <c r="MDK513" s="329"/>
      <c r="MDL513" s="329"/>
      <c r="MDM513" s="329"/>
      <c r="MDN513" s="329"/>
      <c r="MDO513" s="329"/>
      <c r="MDP513" s="329"/>
      <c r="MDQ513" s="329"/>
      <c r="MDR513" s="329"/>
      <c r="MDS513" s="329"/>
      <c r="MDT513" s="329"/>
      <c r="MDU513" s="329"/>
      <c r="MDV513" s="329"/>
      <c r="MDW513" s="329"/>
      <c r="MDX513" s="329"/>
      <c r="MDY513" s="329"/>
      <c r="MDZ513" s="329"/>
      <c r="MEA513" s="329"/>
      <c r="MEB513" s="329"/>
      <c r="MEC513" s="329"/>
      <c r="MED513" s="329"/>
      <c r="MEE513" s="329"/>
      <c r="MEF513" s="329"/>
      <c r="MEG513" s="329"/>
      <c r="MEH513" s="329"/>
      <c r="MEI513" s="329"/>
      <c r="MEJ513" s="329"/>
      <c r="MEK513" s="329"/>
      <c r="MEL513" s="329"/>
      <c r="MEM513" s="329"/>
      <c r="MEN513" s="329"/>
      <c r="MEO513" s="329"/>
      <c r="MEP513" s="329"/>
      <c r="MEQ513" s="329"/>
      <c r="MER513" s="329"/>
      <c r="MES513" s="329"/>
      <c r="MET513" s="329"/>
      <c r="MEU513" s="329"/>
      <c r="MEV513" s="329"/>
      <c r="MEW513" s="329"/>
      <c r="MEX513" s="329"/>
      <c r="MEY513" s="329"/>
      <c r="MEZ513" s="329"/>
      <c r="MFA513" s="329"/>
      <c r="MFB513" s="329"/>
      <c r="MFC513" s="329"/>
      <c r="MFD513" s="329"/>
      <c r="MFE513" s="329"/>
      <c r="MFF513" s="329"/>
      <c r="MFG513" s="329"/>
      <c r="MFH513" s="329"/>
      <c r="MFI513" s="329"/>
      <c r="MFJ513" s="329"/>
      <c r="MFK513" s="329"/>
      <c r="MFL513" s="329"/>
      <c r="MFM513" s="329"/>
      <c r="MFN513" s="329"/>
      <c r="MFO513" s="329"/>
      <c r="MFP513" s="329"/>
      <c r="MFQ513" s="329"/>
      <c r="MFR513" s="329"/>
      <c r="MFS513" s="329"/>
      <c r="MFT513" s="329"/>
      <c r="MFU513" s="329"/>
      <c r="MFV513" s="329"/>
      <c r="MFW513" s="329"/>
      <c r="MFX513" s="329"/>
      <c r="MFY513" s="329"/>
      <c r="MFZ513" s="329"/>
      <c r="MGA513" s="329"/>
      <c r="MGB513" s="329"/>
      <c r="MGC513" s="329"/>
      <c r="MGD513" s="329"/>
      <c r="MGE513" s="329"/>
      <c r="MGF513" s="329"/>
      <c r="MGG513" s="329"/>
      <c r="MGH513" s="329"/>
      <c r="MGI513" s="329"/>
      <c r="MGJ513" s="329"/>
      <c r="MGK513" s="329"/>
      <c r="MGL513" s="329"/>
      <c r="MGM513" s="329"/>
      <c r="MGN513" s="329"/>
      <c r="MGO513" s="329"/>
      <c r="MGP513" s="329"/>
      <c r="MGQ513" s="329"/>
      <c r="MGR513" s="329"/>
      <c r="MGS513" s="329"/>
      <c r="MGT513" s="329"/>
      <c r="MGU513" s="329"/>
      <c r="MGV513" s="329"/>
      <c r="MGW513" s="329"/>
      <c r="MGX513" s="329"/>
      <c r="MGY513" s="329"/>
      <c r="MGZ513" s="329"/>
      <c r="MHA513" s="329"/>
      <c r="MHB513" s="329"/>
      <c r="MHC513" s="329"/>
      <c r="MHD513" s="329"/>
      <c r="MHE513" s="329"/>
      <c r="MHF513" s="329"/>
      <c r="MHG513" s="329"/>
      <c r="MHH513" s="329"/>
      <c r="MHI513" s="329"/>
      <c r="MHJ513" s="329"/>
      <c r="MHK513" s="329"/>
      <c r="MHL513" s="329"/>
      <c r="MHM513" s="329"/>
      <c r="MHN513" s="329"/>
      <c r="MHO513" s="329"/>
      <c r="MHP513" s="329"/>
      <c r="MHQ513" s="329"/>
      <c r="MHR513" s="329"/>
      <c r="MHS513" s="329"/>
      <c r="MHT513" s="329"/>
      <c r="MHU513" s="329"/>
      <c r="MHV513" s="329"/>
      <c r="MHW513" s="329"/>
      <c r="MHX513" s="329"/>
      <c r="MHY513" s="329"/>
      <c r="MHZ513" s="329"/>
      <c r="MIA513" s="329"/>
      <c r="MIB513" s="329"/>
      <c r="MIC513" s="329"/>
      <c r="MID513" s="329"/>
      <c r="MIE513" s="329"/>
      <c r="MIF513" s="329"/>
      <c r="MIG513" s="329"/>
      <c r="MIH513" s="329"/>
      <c r="MII513" s="329"/>
      <c r="MIJ513" s="329"/>
      <c r="MIK513" s="329"/>
      <c r="MIL513" s="329"/>
      <c r="MIM513" s="329"/>
      <c r="MIN513" s="329"/>
      <c r="MIO513" s="329"/>
      <c r="MIP513" s="329"/>
      <c r="MIQ513" s="329"/>
      <c r="MIR513" s="329"/>
      <c r="MIS513" s="329"/>
      <c r="MIT513" s="329"/>
      <c r="MIU513" s="329"/>
      <c r="MIV513" s="329"/>
      <c r="MIW513" s="329"/>
      <c r="MIX513" s="329"/>
      <c r="MIY513" s="329"/>
      <c r="MIZ513" s="329"/>
      <c r="MJA513" s="329"/>
      <c r="MJB513" s="329"/>
      <c r="MJC513" s="329"/>
      <c r="MJD513" s="329"/>
      <c r="MJE513" s="329"/>
      <c r="MJF513" s="329"/>
      <c r="MJG513" s="329"/>
      <c r="MJH513" s="329"/>
      <c r="MJI513" s="329"/>
      <c r="MJJ513" s="329"/>
      <c r="MJK513" s="329"/>
      <c r="MJL513" s="329"/>
      <c r="MJM513" s="329"/>
      <c r="MJN513" s="329"/>
      <c r="MJO513" s="329"/>
      <c r="MJP513" s="329"/>
      <c r="MJQ513" s="329"/>
      <c r="MJR513" s="329"/>
      <c r="MJS513" s="329"/>
      <c r="MJT513" s="329"/>
      <c r="MJU513" s="329"/>
      <c r="MJV513" s="329"/>
      <c r="MJW513" s="329"/>
      <c r="MJX513" s="329"/>
      <c r="MJY513" s="329"/>
      <c r="MJZ513" s="329"/>
      <c r="MKA513" s="329"/>
      <c r="MKB513" s="329"/>
      <c r="MKC513" s="329"/>
      <c r="MKD513" s="329"/>
      <c r="MKE513" s="329"/>
      <c r="MKF513" s="329"/>
      <c r="MKG513" s="329"/>
      <c r="MKH513" s="329"/>
      <c r="MKI513" s="329"/>
      <c r="MKJ513" s="329"/>
      <c r="MKK513" s="329"/>
      <c r="MKL513" s="329"/>
      <c r="MKM513" s="329"/>
      <c r="MKN513" s="329"/>
      <c r="MKO513" s="329"/>
      <c r="MKP513" s="329"/>
      <c r="MKQ513" s="329"/>
      <c r="MKR513" s="329"/>
      <c r="MKS513" s="329"/>
      <c r="MKT513" s="329"/>
      <c r="MKU513" s="329"/>
      <c r="MKV513" s="329"/>
      <c r="MKW513" s="329"/>
      <c r="MKX513" s="329"/>
      <c r="MKY513" s="329"/>
      <c r="MKZ513" s="329"/>
      <c r="MLA513" s="329"/>
      <c r="MLB513" s="329"/>
      <c r="MLC513" s="329"/>
      <c r="MLD513" s="329"/>
      <c r="MLE513" s="329"/>
      <c r="MLF513" s="329"/>
      <c r="MLG513" s="329"/>
      <c r="MLH513" s="329"/>
      <c r="MLI513" s="329"/>
      <c r="MLJ513" s="329"/>
      <c r="MLK513" s="329"/>
      <c r="MLL513" s="329"/>
      <c r="MLM513" s="329"/>
      <c r="MLN513" s="329"/>
      <c r="MLO513" s="329"/>
      <c r="MLP513" s="329"/>
      <c r="MLQ513" s="329"/>
      <c r="MLR513" s="329"/>
      <c r="MLS513" s="329"/>
      <c r="MLT513" s="329"/>
      <c r="MLU513" s="329"/>
      <c r="MLV513" s="329"/>
      <c r="MLW513" s="329"/>
      <c r="MLX513" s="329"/>
      <c r="MLY513" s="329"/>
      <c r="MLZ513" s="329"/>
      <c r="MMA513" s="329"/>
      <c r="MMB513" s="329"/>
      <c r="MMC513" s="329"/>
      <c r="MMD513" s="329"/>
      <c r="MME513" s="329"/>
      <c r="MMF513" s="329"/>
      <c r="MMG513" s="329"/>
      <c r="MMH513" s="329"/>
      <c r="MMI513" s="329"/>
      <c r="MMJ513" s="329"/>
      <c r="MMK513" s="329"/>
      <c r="MML513" s="329"/>
      <c r="MMM513" s="329"/>
      <c r="MMN513" s="329"/>
      <c r="MMO513" s="329"/>
      <c r="MMP513" s="329"/>
      <c r="MMQ513" s="329"/>
      <c r="MMR513" s="329"/>
      <c r="MMS513" s="329"/>
      <c r="MMT513" s="329"/>
      <c r="MMU513" s="329"/>
      <c r="MMV513" s="329"/>
      <c r="MMW513" s="329"/>
      <c r="MMX513" s="329"/>
      <c r="MMY513" s="329"/>
      <c r="MMZ513" s="329"/>
      <c r="MNA513" s="329"/>
      <c r="MNB513" s="329"/>
      <c r="MNC513" s="329"/>
      <c r="MND513" s="329"/>
      <c r="MNE513" s="329"/>
      <c r="MNF513" s="329"/>
      <c r="MNG513" s="329"/>
      <c r="MNH513" s="329"/>
      <c r="MNI513" s="329"/>
      <c r="MNJ513" s="329"/>
      <c r="MNK513" s="329"/>
      <c r="MNL513" s="329"/>
      <c r="MNM513" s="329"/>
      <c r="MNN513" s="329"/>
      <c r="MNO513" s="329"/>
      <c r="MNP513" s="329"/>
      <c r="MNQ513" s="329"/>
      <c r="MNR513" s="329"/>
      <c r="MNS513" s="329"/>
      <c r="MNT513" s="329"/>
      <c r="MNU513" s="329"/>
      <c r="MNV513" s="329"/>
      <c r="MNW513" s="329"/>
      <c r="MNX513" s="329"/>
      <c r="MNY513" s="329"/>
      <c r="MNZ513" s="329"/>
      <c r="MOA513" s="329"/>
      <c r="MOB513" s="329"/>
      <c r="MOC513" s="329"/>
      <c r="MOD513" s="329"/>
      <c r="MOE513" s="329"/>
      <c r="MOF513" s="329"/>
      <c r="MOG513" s="329"/>
      <c r="MOH513" s="329"/>
      <c r="MOI513" s="329"/>
      <c r="MOJ513" s="329"/>
      <c r="MOK513" s="329"/>
      <c r="MOL513" s="329"/>
      <c r="MOM513" s="329"/>
      <c r="MON513" s="329"/>
      <c r="MOO513" s="329"/>
      <c r="MOP513" s="329"/>
      <c r="MOQ513" s="329"/>
      <c r="MOR513" s="329"/>
      <c r="MOS513" s="329"/>
      <c r="MOT513" s="329"/>
      <c r="MOU513" s="329"/>
      <c r="MOV513" s="329"/>
      <c r="MOW513" s="329"/>
      <c r="MOX513" s="329"/>
      <c r="MOY513" s="329"/>
      <c r="MOZ513" s="329"/>
      <c r="MPA513" s="329"/>
      <c r="MPB513" s="329"/>
      <c r="MPC513" s="329"/>
      <c r="MPD513" s="329"/>
      <c r="MPE513" s="329"/>
      <c r="MPF513" s="329"/>
      <c r="MPG513" s="329"/>
      <c r="MPH513" s="329"/>
      <c r="MPI513" s="329"/>
      <c r="MPJ513" s="329"/>
      <c r="MPK513" s="329"/>
      <c r="MPL513" s="329"/>
      <c r="MPM513" s="329"/>
      <c r="MPN513" s="329"/>
      <c r="MPO513" s="329"/>
      <c r="MPP513" s="329"/>
      <c r="MPQ513" s="329"/>
      <c r="MPR513" s="329"/>
      <c r="MPS513" s="329"/>
      <c r="MPT513" s="329"/>
      <c r="MPU513" s="329"/>
      <c r="MPV513" s="329"/>
      <c r="MPW513" s="329"/>
      <c r="MPX513" s="329"/>
      <c r="MPY513" s="329"/>
      <c r="MPZ513" s="329"/>
      <c r="MQA513" s="329"/>
      <c r="MQB513" s="329"/>
      <c r="MQC513" s="329"/>
      <c r="MQD513" s="329"/>
      <c r="MQE513" s="329"/>
      <c r="MQF513" s="329"/>
      <c r="MQG513" s="329"/>
      <c r="MQH513" s="329"/>
      <c r="MQI513" s="329"/>
      <c r="MQJ513" s="329"/>
      <c r="MQK513" s="329"/>
      <c r="MQL513" s="329"/>
      <c r="MQM513" s="329"/>
      <c r="MQN513" s="329"/>
      <c r="MQO513" s="329"/>
      <c r="MQP513" s="329"/>
      <c r="MQQ513" s="329"/>
      <c r="MQR513" s="329"/>
      <c r="MQS513" s="329"/>
      <c r="MQT513" s="329"/>
      <c r="MQU513" s="329"/>
      <c r="MQV513" s="329"/>
      <c r="MQW513" s="329"/>
      <c r="MQX513" s="329"/>
      <c r="MQY513" s="329"/>
      <c r="MQZ513" s="329"/>
      <c r="MRA513" s="329"/>
      <c r="MRB513" s="329"/>
      <c r="MRC513" s="329"/>
      <c r="MRD513" s="329"/>
      <c r="MRE513" s="329"/>
      <c r="MRF513" s="329"/>
      <c r="MRG513" s="329"/>
      <c r="MRH513" s="329"/>
      <c r="MRI513" s="329"/>
      <c r="MRJ513" s="329"/>
      <c r="MRK513" s="329"/>
      <c r="MRL513" s="329"/>
      <c r="MRM513" s="329"/>
      <c r="MRN513" s="329"/>
      <c r="MRO513" s="329"/>
      <c r="MRP513" s="329"/>
      <c r="MRQ513" s="329"/>
      <c r="MRR513" s="329"/>
      <c r="MRS513" s="329"/>
      <c r="MRT513" s="329"/>
      <c r="MRU513" s="329"/>
      <c r="MRV513" s="329"/>
      <c r="MRW513" s="329"/>
      <c r="MRX513" s="329"/>
      <c r="MRY513" s="329"/>
      <c r="MRZ513" s="329"/>
      <c r="MSA513" s="329"/>
      <c r="MSB513" s="329"/>
      <c r="MSC513" s="329"/>
      <c r="MSD513" s="329"/>
      <c r="MSE513" s="329"/>
      <c r="MSF513" s="329"/>
      <c r="MSG513" s="329"/>
      <c r="MSH513" s="329"/>
      <c r="MSI513" s="329"/>
      <c r="MSJ513" s="329"/>
      <c r="MSK513" s="329"/>
      <c r="MSL513" s="329"/>
      <c r="MSM513" s="329"/>
      <c r="MSN513" s="329"/>
      <c r="MSO513" s="329"/>
      <c r="MSP513" s="329"/>
      <c r="MSQ513" s="329"/>
      <c r="MSR513" s="329"/>
      <c r="MSS513" s="329"/>
      <c r="MST513" s="329"/>
      <c r="MSU513" s="329"/>
      <c r="MSV513" s="329"/>
      <c r="MSW513" s="329"/>
      <c r="MSX513" s="329"/>
      <c r="MSY513" s="329"/>
      <c r="MSZ513" s="329"/>
      <c r="MTA513" s="329"/>
      <c r="MTB513" s="329"/>
      <c r="MTC513" s="329"/>
      <c r="MTD513" s="329"/>
      <c r="MTE513" s="329"/>
      <c r="MTF513" s="329"/>
      <c r="MTG513" s="329"/>
      <c r="MTH513" s="329"/>
      <c r="MTI513" s="329"/>
      <c r="MTJ513" s="329"/>
      <c r="MTK513" s="329"/>
      <c r="MTL513" s="329"/>
      <c r="MTM513" s="329"/>
      <c r="MTN513" s="329"/>
      <c r="MTO513" s="329"/>
      <c r="MTP513" s="329"/>
      <c r="MTQ513" s="329"/>
      <c r="MTR513" s="329"/>
      <c r="MTS513" s="329"/>
      <c r="MTT513" s="329"/>
      <c r="MTU513" s="329"/>
      <c r="MTV513" s="329"/>
      <c r="MTW513" s="329"/>
      <c r="MTX513" s="329"/>
      <c r="MTY513" s="329"/>
      <c r="MTZ513" s="329"/>
      <c r="MUA513" s="329"/>
      <c r="MUB513" s="329"/>
      <c r="MUC513" s="329"/>
      <c r="MUD513" s="329"/>
      <c r="MUE513" s="329"/>
      <c r="MUF513" s="329"/>
      <c r="MUG513" s="329"/>
      <c r="MUH513" s="329"/>
      <c r="MUI513" s="329"/>
      <c r="MUJ513" s="329"/>
      <c r="MUK513" s="329"/>
      <c r="MUL513" s="329"/>
      <c r="MUM513" s="329"/>
      <c r="MUN513" s="329"/>
      <c r="MUO513" s="329"/>
      <c r="MUP513" s="329"/>
      <c r="MUQ513" s="329"/>
      <c r="MUR513" s="329"/>
      <c r="MUS513" s="329"/>
      <c r="MUT513" s="329"/>
      <c r="MUU513" s="329"/>
      <c r="MUV513" s="329"/>
      <c r="MUW513" s="329"/>
      <c r="MUX513" s="329"/>
      <c r="MUY513" s="329"/>
      <c r="MUZ513" s="329"/>
      <c r="MVA513" s="329"/>
      <c r="MVB513" s="329"/>
      <c r="MVC513" s="329"/>
      <c r="MVD513" s="329"/>
      <c r="MVE513" s="329"/>
      <c r="MVF513" s="329"/>
      <c r="MVG513" s="329"/>
      <c r="MVH513" s="329"/>
      <c r="MVI513" s="329"/>
      <c r="MVJ513" s="329"/>
      <c r="MVK513" s="329"/>
      <c r="MVL513" s="329"/>
      <c r="MVM513" s="329"/>
      <c r="MVN513" s="329"/>
      <c r="MVO513" s="329"/>
      <c r="MVP513" s="329"/>
      <c r="MVQ513" s="329"/>
      <c r="MVR513" s="329"/>
      <c r="MVS513" s="329"/>
      <c r="MVT513" s="329"/>
      <c r="MVU513" s="329"/>
      <c r="MVV513" s="329"/>
      <c r="MVW513" s="329"/>
      <c r="MVX513" s="329"/>
      <c r="MVY513" s="329"/>
      <c r="MVZ513" s="329"/>
      <c r="MWA513" s="329"/>
      <c r="MWB513" s="329"/>
      <c r="MWC513" s="329"/>
      <c r="MWD513" s="329"/>
      <c r="MWE513" s="329"/>
      <c r="MWF513" s="329"/>
      <c r="MWG513" s="329"/>
      <c r="MWH513" s="329"/>
      <c r="MWI513" s="329"/>
      <c r="MWJ513" s="329"/>
      <c r="MWK513" s="329"/>
      <c r="MWL513" s="329"/>
      <c r="MWM513" s="329"/>
      <c r="MWN513" s="329"/>
      <c r="MWO513" s="329"/>
      <c r="MWP513" s="329"/>
      <c r="MWQ513" s="329"/>
      <c r="MWR513" s="329"/>
      <c r="MWS513" s="329"/>
      <c r="MWT513" s="329"/>
      <c r="MWU513" s="329"/>
      <c r="MWV513" s="329"/>
      <c r="MWW513" s="329"/>
      <c r="MWX513" s="329"/>
      <c r="MWY513" s="329"/>
      <c r="MWZ513" s="329"/>
      <c r="MXA513" s="329"/>
      <c r="MXB513" s="329"/>
      <c r="MXC513" s="329"/>
      <c r="MXD513" s="329"/>
      <c r="MXE513" s="329"/>
      <c r="MXF513" s="329"/>
      <c r="MXG513" s="329"/>
      <c r="MXH513" s="329"/>
      <c r="MXI513" s="329"/>
      <c r="MXJ513" s="329"/>
      <c r="MXK513" s="329"/>
      <c r="MXL513" s="329"/>
      <c r="MXM513" s="329"/>
      <c r="MXN513" s="329"/>
      <c r="MXO513" s="329"/>
      <c r="MXP513" s="329"/>
      <c r="MXQ513" s="329"/>
      <c r="MXR513" s="329"/>
      <c r="MXS513" s="329"/>
      <c r="MXT513" s="329"/>
      <c r="MXU513" s="329"/>
      <c r="MXV513" s="329"/>
      <c r="MXW513" s="329"/>
      <c r="MXX513" s="329"/>
      <c r="MXY513" s="329"/>
      <c r="MXZ513" s="329"/>
      <c r="MYA513" s="329"/>
      <c r="MYB513" s="329"/>
      <c r="MYC513" s="329"/>
      <c r="MYD513" s="329"/>
      <c r="MYE513" s="329"/>
      <c r="MYF513" s="329"/>
      <c r="MYG513" s="329"/>
      <c r="MYH513" s="329"/>
      <c r="MYI513" s="329"/>
      <c r="MYJ513" s="329"/>
      <c r="MYK513" s="329"/>
      <c r="MYL513" s="329"/>
      <c r="MYM513" s="329"/>
      <c r="MYN513" s="329"/>
      <c r="MYO513" s="329"/>
      <c r="MYP513" s="329"/>
      <c r="MYQ513" s="329"/>
      <c r="MYR513" s="329"/>
      <c r="MYS513" s="329"/>
      <c r="MYT513" s="329"/>
      <c r="MYU513" s="329"/>
      <c r="MYV513" s="329"/>
      <c r="MYW513" s="329"/>
      <c r="MYX513" s="329"/>
      <c r="MYY513" s="329"/>
      <c r="MYZ513" s="329"/>
      <c r="MZA513" s="329"/>
      <c r="MZB513" s="329"/>
      <c r="MZC513" s="329"/>
      <c r="MZD513" s="329"/>
      <c r="MZE513" s="329"/>
      <c r="MZF513" s="329"/>
      <c r="MZG513" s="329"/>
      <c r="MZH513" s="329"/>
      <c r="MZI513" s="329"/>
      <c r="MZJ513" s="329"/>
      <c r="MZK513" s="329"/>
      <c r="MZL513" s="329"/>
      <c r="MZM513" s="329"/>
      <c r="MZN513" s="329"/>
      <c r="MZO513" s="329"/>
      <c r="MZP513" s="329"/>
      <c r="MZQ513" s="329"/>
      <c r="MZR513" s="329"/>
      <c r="MZS513" s="329"/>
      <c r="MZT513" s="329"/>
      <c r="MZU513" s="329"/>
      <c r="MZV513" s="329"/>
      <c r="MZW513" s="329"/>
      <c r="MZX513" s="329"/>
      <c r="MZY513" s="329"/>
      <c r="MZZ513" s="329"/>
      <c r="NAA513" s="329"/>
      <c r="NAB513" s="329"/>
      <c r="NAC513" s="329"/>
      <c r="NAD513" s="329"/>
      <c r="NAE513" s="329"/>
      <c r="NAF513" s="329"/>
      <c r="NAG513" s="329"/>
      <c r="NAH513" s="329"/>
      <c r="NAI513" s="329"/>
      <c r="NAJ513" s="329"/>
      <c r="NAK513" s="329"/>
      <c r="NAL513" s="329"/>
      <c r="NAM513" s="329"/>
      <c r="NAN513" s="329"/>
      <c r="NAO513" s="329"/>
      <c r="NAP513" s="329"/>
      <c r="NAQ513" s="329"/>
      <c r="NAR513" s="329"/>
      <c r="NAS513" s="329"/>
      <c r="NAT513" s="329"/>
      <c r="NAU513" s="329"/>
      <c r="NAV513" s="329"/>
      <c r="NAW513" s="329"/>
      <c r="NAX513" s="329"/>
      <c r="NAY513" s="329"/>
      <c r="NAZ513" s="329"/>
      <c r="NBA513" s="329"/>
      <c r="NBB513" s="329"/>
      <c r="NBC513" s="329"/>
      <c r="NBD513" s="329"/>
      <c r="NBE513" s="329"/>
      <c r="NBF513" s="329"/>
      <c r="NBG513" s="329"/>
      <c r="NBH513" s="329"/>
      <c r="NBI513" s="329"/>
      <c r="NBJ513" s="329"/>
      <c r="NBK513" s="329"/>
      <c r="NBL513" s="329"/>
      <c r="NBM513" s="329"/>
      <c r="NBN513" s="329"/>
      <c r="NBO513" s="329"/>
      <c r="NBP513" s="329"/>
      <c r="NBQ513" s="329"/>
      <c r="NBR513" s="329"/>
      <c r="NBS513" s="329"/>
      <c r="NBT513" s="329"/>
      <c r="NBU513" s="329"/>
      <c r="NBV513" s="329"/>
      <c r="NBW513" s="329"/>
      <c r="NBX513" s="329"/>
      <c r="NBY513" s="329"/>
      <c r="NBZ513" s="329"/>
      <c r="NCA513" s="329"/>
      <c r="NCB513" s="329"/>
      <c r="NCC513" s="329"/>
      <c r="NCD513" s="329"/>
      <c r="NCE513" s="329"/>
      <c r="NCF513" s="329"/>
      <c r="NCG513" s="329"/>
      <c r="NCH513" s="329"/>
      <c r="NCI513" s="329"/>
      <c r="NCJ513" s="329"/>
      <c r="NCK513" s="329"/>
      <c r="NCL513" s="329"/>
      <c r="NCM513" s="329"/>
      <c r="NCN513" s="329"/>
      <c r="NCO513" s="329"/>
      <c r="NCP513" s="329"/>
      <c r="NCQ513" s="329"/>
      <c r="NCR513" s="329"/>
      <c r="NCS513" s="329"/>
      <c r="NCT513" s="329"/>
      <c r="NCU513" s="329"/>
      <c r="NCV513" s="329"/>
      <c r="NCW513" s="329"/>
      <c r="NCX513" s="329"/>
      <c r="NCY513" s="329"/>
      <c r="NCZ513" s="329"/>
      <c r="NDA513" s="329"/>
      <c r="NDB513" s="329"/>
      <c r="NDC513" s="329"/>
      <c r="NDD513" s="329"/>
      <c r="NDE513" s="329"/>
      <c r="NDF513" s="329"/>
      <c r="NDG513" s="329"/>
      <c r="NDH513" s="329"/>
      <c r="NDI513" s="329"/>
      <c r="NDJ513" s="329"/>
      <c r="NDK513" s="329"/>
      <c r="NDL513" s="329"/>
      <c r="NDM513" s="329"/>
      <c r="NDN513" s="329"/>
      <c r="NDO513" s="329"/>
      <c r="NDP513" s="329"/>
      <c r="NDQ513" s="329"/>
      <c r="NDR513" s="329"/>
      <c r="NDS513" s="329"/>
      <c r="NDT513" s="329"/>
      <c r="NDU513" s="329"/>
      <c r="NDV513" s="329"/>
      <c r="NDW513" s="329"/>
      <c r="NDX513" s="329"/>
      <c r="NDY513" s="329"/>
      <c r="NDZ513" s="329"/>
      <c r="NEA513" s="329"/>
      <c r="NEB513" s="329"/>
      <c r="NEC513" s="329"/>
      <c r="NED513" s="329"/>
      <c r="NEE513" s="329"/>
      <c r="NEF513" s="329"/>
      <c r="NEG513" s="329"/>
      <c r="NEH513" s="329"/>
      <c r="NEI513" s="329"/>
      <c r="NEJ513" s="329"/>
      <c r="NEK513" s="329"/>
      <c r="NEL513" s="329"/>
      <c r="NEM513" s="329"/>
      <c r="NEN513" s="329"/>
      <c r="NEO513" s="329"/>
      <c r="NEP513" s="329"/>
      <c r="NEQ513" s="329"/>
      <c r="NER513" s="329"/>
      <c r="NES513" s="329"/>
      <c r="NET513" s="329"/>
      <c r="NEU513" s="329"/>
      <c r="NEV513" s="329"/>
      <c r="NEW513" s="329"/>
      <c r="NEX513" s="329"/>
      <c r="NEY513" s="329"/>
      <c r="NEZ513" s="329"/>
      <c r="NFA513" s="329"/>
      <c r="NFB513" s="329"/>
      <c r="NFC513" s="329"/>
      <c r="NFD513" s="329"/>
      <c r="NFE513" s="329"/>
      <c r="NFF513" s="329"/>
      <c r="NFG513" s="329"/>
      <c r="NFH513" s="329"/>
      <c r="NFI513" s="329"/>
      <c r="NFJ513" s="329"/>
      <c r="NFK513" s="329"/>
      <c r="NFL513" s="329"/>
      <c r="NFM513" s="329"/>
      <c r="NFN513" s="329"/>
      <c r="NFO513" s="329"/>
      <c r="NFP513" s="329"/>
      <c r="NFQ513" s="329"/>
      <c r="NFR513" s="329"/>
      <c r="NFS513" s="329"/>
      <c r="NFT513" s="329"/>
      <c r="NFU513" s="329"/>
      <c r="NFV513" s="329"/>
      <c r="NFW513" s="329"/>
      <c r="NFX513" s="329"/>
      <c r="NFY513" s="329"/>
      <c r="NFZ513" s="329"/>
      <c r="NGA513" s="329"/>
      <c r="NGB513" s="329"/>
      <c r="NGC513" s="329"/>
      <c r="NGD513" s="329"/>
      <c r="NGE513" s="329"/>
      <c r="NGF513" s="329"/>
      <c r="NGG513" s="329"/>
      <c r="NGH513" s="329"/>
      <c r="NGI513" s="329"/>
      <c r="NGJ513" s="329"/>
      <c r="NGK513" s="329"/>
      <c r="NGL513" s="329"/>
      <c r="NGM513" s="329"/>
      <c r="NGN513" s="329"/>
      <c r="NGO513" s="329"/>
      <c r="NGP513" s="329"/>
      <c r="NGQ513" s="329"/>
      <c r="NGR513" s="329"/>
      <c r="NGS513" s="329"/>
      <c r="NGT513" s="329"/>
      <c r="NGU513" s="329"/>
      <c r="NGV513" s="329"/>
      <c r="NGW513" s="329"/>
      <c r="NGX513" s="329"/>
      <c r="NGY513" s="329"/>
      <c r="NGZ513" s="329"/>
      <c r="NHA513" s="329"/>
      <c r="NHB513" s="329"/>
      <c r="NHC513" s="329"/>
      <c r="NHD513" s="329"/>
      <c r="NHE513" s="329"/>
      <c r="NHF513" s="329"/>
      <c r="NHG513" s="329"/>
      <c r="NHH513" s="329"/>
      <c r="NHI513" s="329"/>
      <c r="NHJ513" s="329"/>
      <c r="NHK513" s="329"/>
      <c r="NHL513" s="329"/>
      <c r="NHM513" s="329"/>
      <c r="NHN513" s="329"/>
      <c r="NHO513" s="329"/>
      <c r="NHP513" s="329"/>
      <c r="NHQ513" s="329"/>
      <c r="NHR513" s="329"/>
      <c r="NHS513" s="329"/>
      <c r="NHT513" s="329"/>
      <c r="NHU513" s="329"/>
      <c r="NHV513" s="329"/>
      <c r="NHW513" s="329"/>
      <c r="NHX513" s="329"/>
      <c r="NHY513" s="329"/>
      <c r="NHZ513" s="329"/>
      <c r="NIA513" s="329"/>
      <c r="NIB513" s="329"/>
      <c r="NIC513" s="329"/>
      <c r="NID513" s="329"/>
      <c r="NIE513" s="329"/>
      <c r="NIF513" s="329"/>
      <c r="NIG513" s="329"/>
      <c r="NIH513" s="329"/>
      <c r="NII513" s="329"/>
      <c r="NIJ513" s="329"/>
      <c r="NIK513" s="329"/>
      <c r="NIL513" s="329"/>
      <c r="NIM513" s="329"/>
      <c r="NIN513" s="329"/>
      <c r="NIO513" s="329"/>
      <c r="NIP513" s="329"/>
      <c r="NIQ513" s="329"/>
      <c r="NIR513" s="329"/>
      <c r="NIS513" s="329"/>
      <c r="NIT513" s="329"/>
      <c r="NIU513" s="329"/>
      <c r="NIV513" s="329"/>
      <c r="NIW513" s="329"/>
      <c r="NIX513" s="329"/>
      <c r="NIY513" s="329"/>
      <c r="NIZ513" s="329"/>
      <c r="NJA513" s="329"/>
      <c r="NJB513" s="329"/>
      <c r="NJC513" s="329"/>
      <c r="NJD513" s="329"/>
      <c r="NJE513" s="329"/>
      <c r="NJF513" s="329"/>
      <c r="NJG513" s="329"/>
      <c r="NJH513" s="329"/>
      <c r="NJI513" s="329"/>
      <c r="NJJ513" s="329"/>
      <c r="NJK513" s="329"/>
      <c r="NJL513" s="329"/>
      <c r="NJM513" s="329"/>
      <c r="NJN513" s="329"/>
      <c r="NJO513" s="329"/>
      <c r="NJP513" s="329"/>
      <c r="NJQ513" s="329"/>
      <c r="NJR513" s="329"/>
      <c r="NJS513" s="329"/>
      <c r="NJT513" s="329"/>
      <c r="NJU513" s="329"/>
      <c r="NJV513" s="329"/>
      <c r="NJW513" s="329"/>
      <c r="NJX513" s="329"/>
      <c r="NJY513" s="329"/>
      <c r="NJZ513" s="329"/>
      <c r="NKA513" s="329"/>
      <c r="NKB513" s="329"/>
      <c r="NKC513" s="329"/>
      <c r="NKD513" s="329"/>
      <c r="NKE513" s="329"/>
      <c r="NKF513" s="329"/>
      <c r="NKG513" s="329"/>
      <c r="NKH513" s="329"/>
      <c r="NKI513" s="329"/>
      <c r="NKJ513" s="329"/>
      <c r="NKK513" s="329"/>
      <c r="NKL513" s="329"/>
      <c r="NKM513" s="329"/>
      <c r="NKN513" s="329"/>
      <c r="NKO513" s="329"/>
      <c r="NKP513" s="329"/>
      <c r="NKQ513" s="329"/>
      <c r="NKR513" s="329"/>
      <c r="NKS513" s="329"/>
      <c r="NKT513" s="329"/>
      <c r="NKU513" s="329"/>
      <c r="NKV513" s="329"/>
      <c r="NKW513" s="329"/>
      <c r="NKX513" s="329"/>
      <c r="NKY513" s="329"/>
      <c r="NKZ513" s="329"/>
      <c r="NLA513" s="329"/>
      <c r="NLB513" s="329"/>
      <c r="NLC513" s="329"/>
      <c r="NLD513" s="329"/>
      <c r="NLE513" s="329"/>
      <c r="NLF513" s="329"/>
      <c r="NLG513" s="329"/>
      <c r="NLH513" s="329"/>
      <c r="NLI513" s="329"/>
      <c r="NLJ513" s="329"/>
      <c r="NLK513" s="329"/>
      <c r="NLL513" s="329"/>
      <c r="NLM513" s="329"/>
      <c r="NLN513" s="329"/>
      <c r="NLO513" s="329"/>
      <c r="NLP513" s="329"/>
      <c r="NLQ513" s="329"/>
      <c r="NLR513" s="329"/>
      <c r="NLS513" s="329"/>
      <c r="NLT513" s="329"/>
      <c r="NLU513" s="329"/>
      <c r="NLV513" s="329"/>
      <c r="NLW513" s="329"/>
      <c r="NLX513" s="329"/>
      <c r="NLY513" s="329"/>
      <c r="NLZ513" s="329"/>
      <c r="NMA513" s="329"/>
      <c r="NMB513" s="329"/>
      <c r="NMC513" s="329"/>
      <c r="NMD513" s="329"/>
      <c r="NME513" s="329"/>
      <c r="NMF513" s="329"/>
      <c r="NMG513" s="329"/>
      <c r="NMH513" s="329"/>
      <c r="NMI513" s="329"/>
      <c r="NMJ513" s="329"/>
      <c r="NMK513" s="329"/>
      <c r="NML513" s="329"/>
      <c r="NMM513" s="329"/>
      <c r="NMN513" s="329"/>
      <c r="NMO513" s="329"/>
      <c r="NMP513" s="329"/>
      <c r="NMQ513" s="329"/>
      <c r="NMR513" s="329"/>
      <c r="NMS513" s="329"/>
      <c r="NMT513" s="329"/>
      <c r="NMU513" s="329"/>
      <c r="NMV513" s="329"/>
      <c r="NMW513" s="329"/>
      <c r="NMX513" s="329"/>
      <c r="NMY513" s="329"/>
      <c r="NMZ513" s="329"/>
      <c r="NNA513" s="329"/>
      <c r="NNB513" s="329"/>
      <c r="NNC513" s="329"/>
      <c r="NND513" s="329"/>
      <c r="NNE513" s="329"/>
      <c r="NNF513" s="329"/>
      <c r="NNG513" s="329"/>
      <c r="NNH513" s="329"/>
      <c r="NNI513" s="329"/>
      <c r="NNJ513" s="329"/>
      <c r="NNK513" s="329"/>
      <c r="NNL513" s="329"/>
      <c r="NNM513" s="329"/>
      <c r="NNN513" s="329"/>
      <c r="NNO513" s="329"/>
      <c r="NNP513" s="329"/>
      <c r="NNQ513" s="329"/>
      <c r="NNR513" s="329"/>
      <c r="NNS513" s="329"/>
      <c r="NNT513" s="329"/>
      <c r="NNU513" s="329"/>
      <c r="NNV513" s="329"/>
      <c r="NNW513" s="329"/>
      <c r="NNX513" s="329"/>
      <c r="NNY513" s="329"/>
      <c r="NNZ513" s="329"/>
      <c r="NOA513" s="329"/>
      <c r="NOB513" s="329"/>
      <c r="NOC513" s="329"/>
      <c r="NOD513" s="329"/>
      <c r="NOE513" s="329"/>
      <c r="NOF513" s="329"/>
      <c r="NOG513" s="329"/>
      <c r="NOH513" s="329"/>
      <c r="NOI513" s="329"/>
      <c r="NOJ513" s="329"/>
      <c r="NOK513" s="329"/>
      <c r="NOL513" s="329"/>
      <c r="NOM513" s="329"/>
      <c r="NON513" s="329"/>
      <c r="NOO513" s="329"/>
      <c r="NOP513" s="329"/>
      <c r="NOQ513" s="329"/>
      <c r="NOR513" s="329"/>
      <c r="NOS513" s="329"/>
      <c r="NOT513" s="329"/>
      <c r="NOU513" s="329"/>
      <c r="NOV513" s="329"/>
      <c r="NOW513" s="329"/>
      <c r="NOX513" s="329"/>
      <c r="NOY513" s="329"/>
      <c r="NOZ513" s="329"/>
      <c r="NPA513" s="329"/>
      <c r="NPB513" s="329"/>
      <c r="NPC513" s="329"/>
      <c r="NPD513" s="329"/>
      <c r="NPE513" s="329"/>
      <c r="NPF513" s="329"/>
      <c r="NPG513" s="329"/>
      <c r="NPH513" s="329"/>
      <c r="NPI513" s="329"/>
      <c r="NPJ513" s="329"/>
      <c r="NPK513" s="329"/>
      <c r="NPL513" s="329"/>
      <c r="NPM513" s="329"/>
      <c r="NPN513" s="329"/>
      <c r="NPO513" s="329"/>
      <c r="NPP513" s="329"/>
      <c r="NPQ513" s="329"/>
      <c r="NPR513" s="329"/>
      <c r="NPS513" s="329"/>
      <c r="NPT513" s="329"/>
      <c r="NPU513" s="329"/>
      <c r="NPV513" s="329"/>
      <c r="NPW513" s="329"/>
      <c r="NPX513" s="329"/>
      <c r="NPY513" s="329"/>
      <c r="NPZ513" s="329"/>
      <c r="NQA513" s="329"/>
      <c r="NQB513" s="329"/>
      <c r="NQC513" s="329"/>
      <c r="NQD513" s="329"/>
      <c r="NQE513" s="329"/>
      <c r="NQF513" s="329"/>
      <c r="NQG513" s="329"/>
      <c r="NQH513" s="329"/>
      <c r="NQI513" s="329"/>
      <c r="NQJ513" s="329"/>
      <c r="NQK513" s="329"/>
      <c r="NQL513" s="329"/>
      <c r="NQM513" s="329"/>
      <c r="NQN513" s="329"/>
      <c r="NQO513" s="329"/>
      <c r="NQP513" s="329"/>
      <c r="NQQ513" s="329"/>
      <c r="NQR513" s="329"/>
      <c r="NQS513" s="329"/>
      <c r="NQT513" s="329"/>
      <c r="NQU513" s="329"/>
      <c r="NQV513" s="329"/>
      <c r="NQW513" s="329"/>
      <c r="NQX513" s="329"/>
      <c r="NQY513" s="329"/>
      <c r="NQZ513" s="329"/>
      <c r="NRA513" s="329"/>
      <c r="NRB513" s="329"/>
      <c r="NRC513" s="329"/>
      <c r="NRD513" s="329"/>
      <c r="NRE513" s="329"/>
      <c r="NRF513" s="329"/>
      <c r="NRG513" s="329"/>
      <c r="NRH513" s="329"/>
      <c r="NRI513" s="329"/>
      <c r="NRJ513" s="329"/>
      <c r="NRK513" s="329"/>
      <c r="NRL513" s="329"/>
      <c r="NRM513" s="329"/>
      <c r="NRN513" s="329"/>
      <c r="NRO513" s="329"/>
      <c r="NRP513" s="329"/>
      <c r="NRQ513" s="329"/>
      <c r="NRR513" s="329"/>
      <c r="NRS513" s="329"/>
      <c r="NRT513" s="329"/>
      <c r="NRU513" s="329"/>
      <c r="NRV513" s="329"/>
      <c r="NRW513" s="329"/>
      <c r="NRX513" s="329"/>
      <c r="NRY513" s="329"/>
      <c r="NRZ513" s="329"/>
      <c r="NSA513" s="329"/>
      <c r="NSB513" s="329"/>
      <c r="NSC513" s="329"/>
      <c r="NSD513" s="329"/>
      <c r="NSE513" s="329"/>
      <c r="NSF513" s="329"/>
      <c r="NSG513" s="329"/>
      <c r="NSH513" s="329"/>
      <c r="NSI513" s="329"/>
      <c r="NSJ513" s="329"/>
      <c r="NSK513" s="329"/>
      <c r="NSL513" s="329"/>
      <c r="NSM513" s="329"/>
      <c r="NSN513" s="329"/>
      <c r="NSO513" s="329"/>
      <c r="NSP513" s="329"/>
      <c r="NSQ513" s="329"/>
      <c r="NSR513" s="329"/>
      <c r="NSS513" s="329"/>
      <c r="NST513" s="329"/>
      <c r="NSU513" s="329"/>
      <c r="NSV513" s="329"/>
      <c r="NSW513" s="329"/>
      <c r="NSX513" s="329"/>
      <c r="NSY513" s="329"/>
      <c r="NSZ513" s="329"/>
      <c r="NTA513" s="329"/>
      <c r="NTB513" s="329"/>
      <c r="NTC513" s="329"/>
      <c r="NTD513" s="329"/>
      <c r="NTE513" s="329"/>
      <c r="NTF513" s="329"/>
      <c r="NTG513" s="329"/>
      <c r="NTH513" s="329"/>
      <c r="NTI513" s="329"/>
      <c r="NTJ513" s="329"/>
      <c r="NTK513" s="329"/>
      <c r="NTL513" s="329"/>
      <c r="NTM513" s="329"/>
      <c r="NTN513" s="329"/>
      <c r="NTO513" s="329"/>
      <c r="NTP513" s="329"/>
      <c r="NTQ513" s="329"/>
      <c r="NTR513" s="329"/>
      <c r="NTS513" s="329"/>
      <c r="NTT513" s="329"/>
      <c r="NTU513" s="329"/>
      <c r="NTV513" s="329"/>
      <c r="NTW513" s="329"/>
      <c r="NTX513" s="329"/>
      <c r="NTY513" s="329"/>
      <c r="NTZ513" s="329"/>
      <c r="NUA513" s="329"/>
      <c r="NUB513" s="329"/>
      <c r="NUC513" s="329"/>
      <c r="NUD513" s="329"/>
      <c r="NUE513" s="329"/>
      <c r="NUF513" s="329"/>
      <c r="NUG513" s="329"/>
      <c r="NUH513" s="329"/>
      <c r="NUI513" s="329"/>
      <c r="NUJ513" s="329"/>
      <c r="NUK513" s="329"/>
      <c r="NUL513" s="329"/>
      <c r="NUM513" s="329"/>
      <c r="NUN513" s="329"/>
      <c r="NUO513" s="329"/>
      <c r="NUP513" s="329"/>
      <c r="NUQ513" s="329"/>
      <c r="NUR513" s="329"/>
      <c r="NUS513" s="329"/>
      <c r="NUT513" s="329"/>
      <c r="NUU513" s="329"/>
      <c r="NUV513" s="329"/>
      <c r="NUW513" s="329"/>
      <c r="NUX513" s="329"/>
      <c r="NUY513" s="329"/>
      <c r="NUZ513" s="329"/>
      <c r="NVA513" s="329"/>
      <c r="NVB513" s="329"/>
      <c r="NVC513" s="329"/>
      <c r="NVD513" s="329"/>
      <c r="NVE513" s="329"/>
      <c r="NVF513" s="329"/>
      <c r="NVG513" s="329"/>
      <c r="NVH513" s="329"/>
      <c r="NVI513" s="329"/>
      <c r="NVJ513" s="329"/>
      <c r="NVK513" s="329"/>
      <c r="NVL513" s="329"/>
      <c r="NVM513" s="329"/>
      <c r="NVN513" s="329"/>
      <c r="NVO513" s="329"/>
      <c r="NVP513" s="329"/>
      <c r="NVQ513" s="329"/>
      <c r="NVR513" s="329"/>
      <c r="NVS513" s="329"/>
      <c r="NVT513" s="329"/>
      <c r="NVU513" s="329"/>
      <c r="NVV513" s="329"/>
      <c r="NVW513" s="329"/>
      <c r="NVX513" s="329"/>
      <c r="NVY513" s="329"/>
      <c r="NVZ513" s="329"/>
      <c r="NWA513" s="329"/>
      <c r="NWB513" s="329"/>
      <c r="NWC513" s="329"/>
      <c r="NWD513" s="329"/>
      <c r="NWE513" s="329"/>
      <c r="NWF513" s="329"/>
      <c r="NWG513" s="329"/>
      <c r="NWH513" s="329"/>
      <c r="NWI513" s="329"/>
      <c r="NWJ513" s="329"/>
      <c r="NWK513" s="329"/>
      <c r="NWL513" s="329"/>
      <c r="NWM513" s="329"/>
      <c r="NWN513" s="329"/>
      <c r="NWO513" s="329"/>
      <c r="NWP513" s="329"/>
      <c r="NWQ513" s="329"/>
      <c r="NWR513" s="329"/>
      <c r="NWS513" s="329"/>
      <c r="NWT513" s="329"/>
      <c r="NWU513" s="329"/>
      <c r="NWV513" s="329"/>
      <c r="NWW513" s="329"/>
      <c r="NWX513" s="329"/>
      <c r="NWY513" s="329"/>
      <c r="NWZ513" s="329"/>
      <c r="NXA513" s="329"/>
      <c r="NXB513" s="329"/>
      <c r="NXC513" s="329"/>
      <c r="NXD513" s="329"/>
      <c r="NXE513" s="329"/>
      <c r="NXF513" s="329"/>
      <c r="NXG513" s="329"/>
      <c r="NXH513" s="329"/>
      <c r="NXI513" s="329"/>
      <c r="NXJ513" s="329"/>
      <c r="NXK513" s="329"/>
      <c r="NXL513" s="329"/>
      <c r="NXM513" s="329"/>
      <c r="NXN513" s="329"/>
      <c r="NXO513" s="329"/>
      <c r="NXP513" s="329"/>
      <c r="NXQ513" s="329"/>
      <c r="NXR513" s="329"/>
      <c r="NXS513" s="329"/>
      <c r="NXT513" s="329"/>
      <c r="NXU513" s="329"/>
      <c r="NXV513" s="329"/>
      <c r="NXW513" s="329"/>
      <c r="NXX513" s="329"/>
      <c r="NXY513" s="329"/>
      <c r="NXZ513" s="329"/>
      <c r="NYA513" s="329"/>
      <c r="NYB513" s="329"/>
      <c r="NYC513" s="329"/>
      <c r="NYD513" s="329"/>
      <c r="NYE513" s="329"/>
      <c r="NYF513" s="329"/>
      <c r="NYG513" s="329"/>
      <c r="NYH513" s="329"/>
      <c r="NYI513" s="329"/>
      <c r="NYJ513" s="329"/>
      <c r="NYK513" s="329"/>
      <c r="NYL513" s="329"/>
      <c r="NYM513" s="329"/>
      <c r="NYN513" s="329"/>
      <c r="NYO513" s="329"/>
      <c r="NYP513" s="329"/>
      <c r="NYQ513" s="329"/>
      <c r="NYR513" s="329"/>
      <c r="NYS513" s="329"/>
      <c r="NYT513" s="329"/>
      <c r="NYU513" s="329"/>
      <c r="NYV513" s="329"/>
      <c r="NYW513" s="329"/>
      <c r="NYX513" s="329"/>
      <c r="NYY513" s="329"/>
      <c r="NYZ513" s="329"/>
      <c r="NZA513" s="329"/>
      <c r="NZB513" s="329"/>
      <c r="NZC513" s="329"/>
      <c r="NZD513" s="329"/>
      <c r="NZE513" s="329"/>
      <c r="NZF513" s="329"/>
      <c r="NZG513" s="329"/>
      <c r="NZH513" s="329"/>
      <c r="NZI513" s="329"/>
      <c r="NZJ513" s="329"/>
      <c r="NZK513" s="329"/>
      <c r="NZL513" s="329"/>
      <c r="NZM513" s="329"/>
      <c r="NZN513" s="329"/>
      <c r="NZO513" s="329"/>
      <c r="NZP513" s="329"/>
      <c r="NZQ513" s="329"/>
      <c r="NZR513" s="329"/>
      <c r="NZS513" s="329"/>
      <c r="NZT513" s="329"/>
      <c r="NZU513" s="329"/>
      <c r="NZV513" s="329"/>
      <c r="NZW513" s="329"/>
      <c r="NZX513" s="329"/>
      <c r="NZY513" s="329"/>
      <c r="NZZ513" s="329"/>
      <c r="OAA513" s="329"/>
      <c r="OAB513" s="329"/>
      <c r="OAC513" s="329"/>
      <c r="OAD513" s="329"/>
      <c r="OAE513" s="329"/>
      <c r="OAF513" s="329"/>
      <c r="OAG513" s="329"/>
      <c r="OAH513" s="329"/>
      <c r="OAI513" s="329"/>
      <c r="OAJ513" s="329"/>
      <c r="OAK513" s="329"/>
      <c r="OAL513" s="329"/>
      <c r="OAM513" s="329"/>
      <c r="OAN513" s="329"/>
      <c r="OAO513" s="329"/>
      <c r="OAP513" s="329"/>
      <c r="OAQ513" s="329"/>
      <c r="OAR513" s="329"/>
      <c r="OAS513" s="329"/>
      <c r="OAT513" s="329"/>
      <c r="OAU513" s="329"/>
      <c r="OAV513" s="329"/>
      <c r="OAW513" s="329"/>
      <c r="OAX513" s="329"/>
      <c r="OAY513" s="329"/>
      <c r="OAZ513" s="329"/>
      <c r="OBA513" s="329"/>
      <c r="OBB513" s="329"/>
      <c r="OBC513" s="329"/>
      <c r="OBD513" s="329"/>
      <c r="OBE513" s="329"/>
      <c r="OBF513" s="329"/>
      <c r="OBG513" s="329"/>
      <c r="OBH513" s="329"/>
      <c r="OBI513" s="329"/>
      <c r="OBJ513" s="329"/>
      <c r="OBK513" s="329"/>
      <c r="OBL513" s="329"/>
      <c r="OBM513" s="329"/>
      <c r="OBN513" s="329"/>
      <c r="OBO513" s="329"/>
      <c r="OBP513" s="329"/>
      <c r="OBQ513" s="329"/>
      <c r="OBR513" s="329"/>
      <c r="OBS513" s="329"/>
      <c r="OBT513" s="329"/>
      <c r="OBU513" s="329"/>
      <c r="OBV513" s="329"/>
      <c r="OBW513" s="329"/>
      <c r="OBX513" s="329"/>
      <c r="OBY513" s="329"/>
      <c r="OBZ513" s="329"/>
      <c r="OCA513" s="329"/>
      <c r="OCB513" s="329"/>
      <c r="OCC513" s="329"/>
      <c r="OCD513" s="329"/>
      <c r="OCE513" s="329"/>
      <c r="OCF513" s="329"/>
      <c r="OCG513" s="329"/>
      <c r="OCH513" s="329"/>
      <c r="OCI513" s="329"/>
      <c r="OCJ513" s="329"/>
      <c r="OCK513" s="329"/>
      <c r="OCL513" s="329"/>
      <c r="OCM513" s="329"/>
      <c r="OCN513" s="329"/>
      <c r="OCO513" s="329"/>
      <c r="OCP513" s="329"/>
      <c r="OCQ513" s="329"/>
      <c r="OCR513" s="329"/>
      <c r="OCS513" s="329"/>
      <c r="OCT513" s="329"/>
      <c r="OCU513" s="329"/>
      <c r="OCV513" s="329"/>
      <c r="OCW513" s="329"/>
      <c r="OCX513" s="329"/>
      <c r="OCY513" s="329"/>
      <c r="OCZ513" s="329"/>
      <c r="ODA513" s="329"/>
      <c r="ODB513" s="329"/>
      <c r="ODC513" s="329"/>
      <c r="ODD513" s="329"/>
      <c r="ODE513" s="329"/>
      <c r="ODF513" s="329"/>
      <c r="ODG513" s="329"/>
      <c r="ODH513" s="329"/>
      <c r="ODI513" s="329"/>
      <c r="ODJ513" s="329"/>
      <c r="ODK513" s="329"/>
      <c r="ODL513" s="329"/>
      <c r="ODM513" s="329"/>
      <c r="ODN513" s="329"/>
      <c r="ODO513" s="329"/>
      <c r="ODP513" s="329"/>
      <c r="ODQ513" s="329"/>
      <c r="ODR513" s="329"/>
      <c r="ODS513" s="329"/>
      <c r="ODT513" s="329"/>
      <c r="ODU513" s="329"/>
      <c r="ODV513" s="329"/>
      <c r="ODW513" s="329"/>
      <c r="ODX513" s="329"/>
      <c r="ODY513" s="329"/>
      <c r="ODZ513" s="329"/>
      <c r="OEA513" s="329"/>
      <c r="OEB513" s="329"/>
      <c r="OEC513" s="329"/>
      <c r="OED513" s="329"/>
      <c r="OEE513" s="329"/>
      <c r="OEF513" s="329"/>
      <c r="OEG513" s="329"/>
      <c r="OEH513" s="329"/>
      <c r="OEI513" s="329"/>
      <c r="OEJ513" s="329"/>
      <c r="OEK513" s="329"/>
      <c r="OEL513" s="329"/>
      <c r="OEM513" s="329"/>
      <c r="OEN513" s="329"/>
      <c r="OEO513" s="329"/>
      <c r="OEP513" s="329"/>
      <c r="OEQ513" s="329"/>
      <c r="OER513" s="329"/>
      <c r="OES513" s="329"/>
      <c r="OET513" s="329"/>
      <c r="OEU513" s="329"/>
      <c r="OEV513" s="329"/>
      <c r="OEW513" s="329"/>
      <c r="OEX513" s="329"/>
      <c r="OEY513" s="329"/>
      <c r="OEZ513" s="329"/>
      <c r="OFA513" s="329"/>
      <c r="OFB513" s="329"/>
      <c r="OFC513" s="329"/>
      <c r="OFD513" s="329"/>
      <c r="OFE513" s="329"/>
      <c r="OFF513" s="329"/>
      <c r="OFG513" s="329"/>
      <c r="OFH513" s="329"/>
      <c r="OFI513" s="329"/>
      <c r="OFJ513" s="329"/>
      <c r="OFK513" s="329"/>
      <c r="OFL513" s="329"/>
      <c r="OFM513" s="329"/>
      <c r="OFN513" s="329"/>
      <c r="OFO513" s="329"/>
      <c r="OFP513" s="329"/>
      <c r="OFQ513" s="329"/>
      <c r="OFR513" s="329"/>
      <c r="OFS513" s="329"/>
      <c r="OFT513" s="329"/>
      <c r="OFU513" s="329"/>
      <c r="OFV513" s="329"/>
      <c r="OFW513" s="329"/>
      <c r="OFX513" s="329"/>
      <c r="OFY513" s="329"/>
      <c r="OFZ513" s="329"/>
      <c r="OGA513" s="329"/>
      <c r="OGB513" s="329"/>
      <c r="OGC513" s="329"/>
      <c r="OGD513" s="329"/>
      <c r="OGE513" s="329"/>
      <c r="OGF513" s="329"/>
      <c r="OGG513" s="329"/>
      <c r="OGH513" s="329"/>
      <c r="OGI513" s="329"/>
      <c r="OGJ513" s="329"/>
      <c r="OGK513" s="329"/>
      <c r="OGL513" s="329"/>
      <c r="OGM513" s="329"/>
      <c r="OGN513" s="329"/>
      <c r="OGO513" s="329"/>
      <c r="OGP513" s="329"/>
      <c r="OGQ513" s="329"/>
      <c r="OGR513" s="329"/>
      <c r="OGS513" s="329"/>
      <c r="OGT513" s="329"/>
      <c r="OGU513" s="329"/>
      <c r="OGV513" s="329"/>
      <c r="OGW513" s="329"/>
      <c r="OGX513" s="329"/>
      <c r="OGY513" s="329"/>
      <c r="OGZ513" s="329"/>
      <c r="OHA513" s="329"/>
      <c r="OHB513" s="329"/>
      <c r="OHC513" s="329"/>
      <c r="OHD513" s="329"/>
      <c r="OHE513" s="329"/>
      <c r="OHF513" s="329"/>
      <c r="OHG513" s="329"/>
      <c r="OHH513" s="329"/>
      <c r="OHI513" s="329"/>
      <c r="OHJ513" s="329"/>
      <c r="OHK513" s="329"/>
      <c r="OHL513" s="329"/>
      <c r="OHM513" s="329"/>
      <c r="OHN513" s="329"/>
      <c r="OHO513" s="329"/>
      <c r="OHP513" s="329"/>
      <c r="OHQ513" s="329"/>
      <c r="OHR513" s="329"/>
      <c r="OHS513" s="329"/>
      <c r="OHT513" s="329"/>
      <c r="OHU513" s="329"/>
      <c r="OHV513" s="329"/>
      <c r="OHW513" s="329"/>
      <c r="OHX513" s="329"/>
      <c r="OHY513" s="329"/>
      <c r="OHZ513" s="329"/>
      <c r="OIA513" s="329"/>
      <c r="OIB513" s="329"/>
      <c r="OIC513" s="329"/>
      <c r="OID513" s="329"/>
      <c r="OIE513" s="329"/>
      <c r="OIF513" s="329"/>
      <c r="OIG513" s="329"/>
      <c r="OIH513" s="329"/>
      <c r="OII513" s="329"/>
      <c r="OIJ513" s="329"/>
      <c r="OIK513" s="329"/>
      <c r="OIL513" s="329"/>
      <c r="OIM513" s="329"/>
      <c r="OIN513" s="329"/>
      <c r="OIO513" s="329"/>
      <c r="OIP513" s="329"/>
      <c r="OIQ513" s="329"/>
      <c r="OIR513" s="329"/>
      <c r="OIS513" s="329"/>
      <c r="OIT513" s="329"/>
      <c r="OIU513" s="329"/>
      <c r="OIV513" s="329"/>
      <c r="OIW513" s="329"/>
      <c r="OIX513" s="329"/>
      <c r="OIY513" s="329"/>
      <c r="OIZ513" s="329"/>
      <c r="OJA513" s="329"/>
      <c r="OJB513" s="329"/>
      <c r="OJC513" s="329"/>
      <c r="OJD513" s="329"/>
      <c r="OJE513" s="329"/>
      <c r="OJF513" s="329"/>
      <c r="OJG513" s="329"/>
      <c r="OJH513" s="329"/>
      <c r="OJI513" s="329"/>
      <c r="OJJ513" s="329"/>
      <c r="OJK513" s="329"/>
      <c r="OJL513" s="329"/>
      <c r="OJM513" s="329"/>
      <c r="OJN513" s="329"/>
      <c r="OJO513" s="329"/>
      <c r="OJP513" s="329"/>
      <c r="OJQ513" s="329"/>
      <c r="OJR513" s="329"/>
      <c r="OJS513" s="329"/>
      <c r="OJT513" s="329"/>
      <c r="OJU513" s="329"/>
      <c r="OJV513" s="329"/>
      <c r="OJW513" s="329"/>
      <c r="OJX513" s="329"/>
      <c r="OJY513" s="329"/>
      <c r="OJZ513" s="329"/>
      <c r="OKA513" s="329"/>
      <c r="OKB513" s="329"/>
      <c r="OKC513" s="329"/>
      <c r="OKD513" s="329"/>
      <c r="OKE513" s="329"/>
      <c r="OKF513" s="329"/>
      <c r="OKG513" s="329"/>
      <c r="OKH513" s="329"/>
      <c r="OKI513" s="329"/>
      <c r="OKJ513" s="329"/>
      <c r="OKK513" s="329"/>
      <c r="OKL513" s="329"/>
      <c r="OKM513" s="329"/>
      <c r="OKN513" s="329"/>
      <c r="OKO513" s="329"/>
      <c r="OKP513" s="329"/>
      <c r="OKQ513" s="329"/>
      <c r="OKR513" s="329"/>
      <c r="OKS513" s="329"/>
      <c r="OKT513" s="329"/>
      <c r="OKU513" s="329"/>
      <c r="OKV513" s="329"/>
      <c r="OKW513" s="329"/>
      <c r="OKX513" s="329"/>
      <c r="OKY513" s="329"/>
      <c r="OKZ513" s="329"/>
      <c r="OLA513" s="329"/>
      <c r="OLB513" s="329"/>
      <c r="OLC513" s="329"/>
      <c r="OLD513" s="329"/>
      <c r="OLE513" s="329"/>
      <c r="OLF513" s="329"/>
      <c r="OLG513" s="329"/>
      <c r="OLH513" s="329"/>
      <c r="OLI513" s="329"/>
      <c r="OLJ513" s="329"/>
      <c r="OLK513" s="329"/>
      <c r="OLL513" s="329"/>
      <c r="OLM513" s="329"/>
      <c r="OLN513" s="329"/>
      <c r="OLO513" s="329"/>
      <c r="OLP513" s="329"/>
      <c r="OLQ513" s="329"/>
      <c r="OLR513" s="329"/>
      <c r="OLS513" s="329"/>
      <c r="OLT513" s="329"/>
      <c r="OLU513" s="329"/>
      <c r="OLV513" s="329"/>
      <c r="OLW513" s="329"/>
      <c r="OLX513" s="329"/>
      <c r="OLY513" s="329"/>
      <c r="OLZ513" s="329"/>
      <c r="OMA513" s="329"/>
      <c r="OMB513" s="329"/>
      <c r="OMC513" s="329"/>
      <c r="OMD513" s="329"/>
      <c r="OME513" s="329"/>
      <c r="OMF513" s="329"/>
      <c r="OMG513" s="329"/>
      <c r="OMH513" s="329"/>
      <c r="OMI513" s="329"/>
      <c r="OMJ513" s="329"/>
      <c r="OMK513" s="329"/>
      <c r="OML513" s="329"/>
      <c r="OMM513" s="329"/>
      <c r="OMN513" s="329"/>
      <c r="OMO513" s="329"/>
      <c r="OMP513" s="329"/>
      <c r="OMQ513" s="329"/>
      <c r="OMR513" s="329"/>
      <c r="OMS513" s="329"/>
      <c r="OMT513" s="329"/>
      <c r="OMU513" s="329"/>
      <c r="OMV513" s="329"/>
      <c r="OMW513" s="329"/>
      <c r="OMX513" s="329"/>
      <c r="OMY513" s="329"/>
      <c r="OMZ513" s="329"/>
      <c r="ONA513" s="329"/>
      <c r="ONB513" s="329"/>
      <c r="ONC513" s="329"/>
      <c r="OND513" s="329"/>
      <c r="ONE513" s="329"/>
      <c r="ONF513" s="329"/>
      <c r="ONG513" s="329"/>
      <c r="ONH513" s="329"/>
      <c r="ONI513" s="329"/>
      <c r="ONJ513" s="329"/>
      <c r="ONK513" s="329"/>
      <c r="ONL513" s="329"/>
      <c r="ONM513" s="329"/>
      <c r="ONN513" s="329"/>
      <c r="ONO513" s="329"/>
      <c r="ONP513" s="329"/>
      <c r="ONQ513" s="329"/>
      <c r="ONR513" s="329"/>
      <c r="ONS513" s="329"/>
      <c r="ONT513" s="329"/>
      <c r="ONU513" s="329"/>
      <c r="ONV513" s="329"/>
      <c r="ONW513" s="329"/>
      <c r="ONX513" s="329"/>
      <c r="ONY513" s="329"/>
      <c r="ONZ513" s="329"/>
      <c r="OOA513" s="329"/>
      <c r="OOB513" s="329"/>
      <c r="OOC513" s="329"/>
      <c r="OOD513" s="329"/>
      <c r="OOE513" s="329"/>
      <c r="OOF513" s="329"/>
      <c r="OOG513" s="329"/>
      <c r="OOH513" s="329"/>
      <c r="OOI513" s="329"/>
      <c r="OOJ513" s="329"/>
      <c r="OOK513" s="329"/>
      <c r="OOL513" s="329"/>
      <c r="OOM513" s="329"/>
      <c r="OON513" s="329"/>
      <c r="OOO513" s="329"/>
      <c r="OOP513" s="329"/>
      <c r="OOQ513" s="329"/>
      <c r="OOR513" s="329"/>
      <c r="OOS513" s="329"/>
      <c r="OOT513" s="329"/>
      <c r="OOU513" s="329"/>
      <c r="OOV513" s="329"/>
      <c r="OOW513" s="329"/>
      <c r="OOX513" s="329"/>
      <c r="OOY513" s="329"/>
      <c r="OOZ513" s="329"/>
      <c r="OPA513" s="329"/>
      <c r="OPB513" s="329"/>
      <c r="OPC513" s="329"/>
      <c r="OPD513" s="329"/>
      <c r="OPE513" s="329"/>
      <c r="OPF513" s="329"/>
      <c r="OPG513" s="329"/>
      <c r="OPH513" s="329"/>
      <c r="OPI513" s="329"/>
      <c r="OPJ513" s="329"/>
      <c r="OPK513" s="329"/>
      <c r="OPL513" s="329"/>
      <c r="OPM513" s="329"/>
      <c r="OPN513" s="329"/>
      <c r="OPO513" s="329"/>
      <c r="OPP513" s="329"/>
      <c r="OPQ513" s="329"/>
      <c r="OPR513" s="329"/>
      <c r="OPS513" s="329"/>
      <c r="OPT513" s="329"/>
      <c r="OPU513" s="329"/>
      <c r="OPV513" s="329"/>
      <c r="OPW513" s="329"/>
      <c r="OPX513" s="329"/>
      <c r="OPY513" s="329"/>
      <c r="OPZ513" s="329"/>
      <c r="OQA513" s="329"/>
      <c r="OQB513" s="329"/>
      <c r="OQC513" s="329"/>
      <c r="OQD513" s="329"/>
      <c r="OQE513" s="329"/>
      <c r="OQF513" s="329"/>
      <c r="OQG513" s="329"/>
      <c r="OQH513" s="329"/>
      <c r="OQI513" s="329"/>
      <c r="OQJ513" s="329"/>
      <c r="OQK513" s="329"/>
      <c r="OQL513" s="329"/>
      <c r="OQM513" s="329"/>
      <c r="OQN513" s="329"/>
      <c r="OQO513" s="329"/>
      <c r="OQP513" s="329"/>
      <c r="OQQ513" s="329"/>
      <c r="OQR513" s="329"/>
      <c r="OQS513" s="329"/>
      <c r="OQT513" s="329"/>
      <c r="OQU513" s="329"/>
      <c r="OQV513" s="329"/>
      <c r="OQW513" s="329"/>
      <c r="OQX513" s="329"/>
      <c r="OQY513" s="329"/>
      <c r="OQZ513" s="329"/>
      <c r="ORA513" s="329"/>
      <c r="ORB513" s="329"/>
      <c r="ORC513" s="329"/>
      <c r="ORD513" s="329"/>
      <c r="ORE513" s="329"/>
      <c r="ORF513" s="329"/>
      <c r="ORG513" s="329"/>
      <c r="ORH513" s="329"/>
      <c r="ORI513" s="329"/>
      <c r="ORJ513" s="329"/>
      <c r="ORK513" s="329"/>
      <c r="ORL513" s="329"/>
      <c r="ORM513" s="329"/>
      <c r="ORN513" s="329"/>
      <c r="ORO513" s="329"/>
      <c r="ORP513" s="329"/>
      <c r="ORQ513" s="329"/>
      <c r="ORR513" s="329"/>
      <c r="ORS513" s="329"/>
      <c r="ORT513" s="329"/>
      <c r="ORU513" s="329"/>
      <c r="ORV513" s="329"/>
      <c r="ORW513" s="329"/>
      <c r="ORX513" s="329"/>
      <c r="ORY513" s="329"/>
      <c r="ORZ513" s="329"/>
      <c r="OSA513" s="329"/>
      <c r="OSB513" s="329"/>
      <c r="OSC513" s="329"/>
      <c r="OSD513" s="329"/>
      <c r="OSE513" s="329"/>
      <c r="OSF513" s="329"/>
      <c r="OSG513" s="329"/>
      <c r="OSH513" s="329"/>
      <c r="OSI513" s="329"/>
      <c r="OSJ513" s="329"/>
      <c r="OSK513" s="329"/>
      <c r="OSL513" s="329"/>
      <c r="OSM513" s="329"/>
      <c r="OSN513" s="329"/>
      <c r="OSO513" s="329"/>
      <c r="OSP513" s="329"/>
      <c r="OSQ513" s="329"/>
      <c r="OSR513" s="329"/>
      <c r="OSS513" s="329"/>
      <c r="OST513" s="329"/>
      <c r="OSU513" s="329"/>
      <c r="OSV513" s="329"/>
      <c r="OSW513" s="329"/>
      <c r="OSX513" s="329"/>
      <c r="OSY513" s="329"/>
      <c r="OSZ513" s="329"/>
      <c r="OTA513" s="329"/>
      <c r="OTB513" s="329"/>
      <c r="OTC513" s="329"/>
      <c r="OTD513" s="329"/>
      <c r="OTE513" s="329"/>
      <c r="OTF513" s="329"/>
      <c r="OTG513" s="329"/>
      <c r="OTH513" s="329"/>
      <c r="OTI513" s="329"/>
      <c r="OTJ513" s="329"/>
      <c r="OTK513" s="329"/>
      <c r="OTL513" s="329"/>
      <c r="OTM513" s="329"/>
      <c r="OTN513" s="329"/>
      <c r="OTO513" s="329"/>
      <c r="OTP513" s="329"/>
      <c r="OTQ513" s="329"/>
      <c r="OTR513" s="329"/>
      <c r="OTS513" s="329"/>
      <c r="OTT513" s="329"/>
      <c r="OTU513" s="329"/>
      <c r="OTV513" s="329"/>
      <c r="OTW513" s="329"/>
      <c r="OTX513" s="329"/>
      <c r="OTY513" s="329"/>
      <c r="OTZ513" s="329"/>
      <c r="OUA513" s="329"/>
      <c r="OUB513" s="329"/>
      <c r="OUC513" s="329"/>
      <c r="OUD513" s="329"/>
      <c r="OUE513" s="329"/>
      <c r="OUF513" s="329"/>
      <c r="OUG513" s="329"/>
      <c r="OUH513" s="329"/>
      <c r="OUI513" s="329"/>
      <c r="OUJ513" s="329"/>
      <c r="OUK513" s="329"/>
      <c r="OUL513" s="329"/>
      <c r="OUM513" s="329"/>
      <c r="OUN513" s="329"/>
      <c r="OUO513" s="329"/>
      <c r="OUP513" s="329"/>
      <c r="OUQ513" s="329"/>
      <c r="OUR513" s="329"/>
      <c r="OUS513" s="329"/>
      <c r="OUT513" s="329"/>
      <c r="OUU513" s="329"/>
      <c r="OUV513" s="329"/>
      <c r="OUW513" s="329"/>
      <c r="OUX513" s="329"/>
      <c r="OUY513" s="329"/>
      <c r="OUZ513" s="329"/>
      <c r="OVA513" s="329"/>
      <c r="OVB513" s="329"/>
      <c r="OVC513" s="329"/>
      <c r="OVD513" s="329"/>
      <c r="OVE513" s="329"/>
      <c r="OVF513" s="329"/>
      <c r="OVG513" s="329"/>
      <c r="OVH513" s="329"/>
      <c r="OVI513" s="329"/>
      <c r="OVJ513" s="329"/>
      <c r="OVK513" s="329"/>
      <c r="OVL513" s="329"/>
      <c r="OVM513" s="329"/>
      <c r="OVN513" s="329"/>
      <c r="OVO513" s="329"/>
      <c r="OVP513" s="329"/>
      <c r="OVQ513" s="329"/>
      <c r="OVR513" s="329"/>
      <c r="OVS513" s="329"/>
      <c r="OVT513" s="329"/>
      <c r="OVU513" s="329"/>
      <c r="OVV513" s="329"/>
      <c r="OVW513" s="329"/>
      <c r="OVX513" s="329"/>
      <c r="OVY513" s="329"/>
      <c r="OVZ513" s="329"/>
      <c r="OWA513" s="329"/>
      <c r="OWB513" s="329"/>
      <c r="OWC513" s="329"/>
      <c r="OWD513" s="329"/>
      <c r="OWE513" s="329"/>
      <c r="OWF513" s="329"/>
      <c r="OWG513" s="329"/>
      <c r="OWH513" s="329"/>
      <c r="OWI513" s="329"/>
      <c r="OWJ513" s="329"/>
      <c r="OWK513" s="329"/>
      <c r="OWL513" s="329"/>
      <c r="OWM513" s="329"/>
      <c r="OWN513" s="329"/>
      <c r="OWO513" s="329"/>
      <c r="OWP513" s="329"/>
      <c r="OWQ513" s="329"/>
      <c r="OWR513" s="329"/>
      <c r="OWS513" s="329"/>
      <c r="OWT513" s="329"/>
      <c r="OWU513" s="329"/>
      <c r="OWV513" s="329"/>
      <c r="OWW513" s="329"/>
      <c r="OWX513" s="329"/>
      <c r="OWY513" s="329"/>
      <c r="OWZ513" s="329"/>
      <c r="OXA513" s="329"/>
      <c r="OXB513" s="329"/>
      <c r="OXC513" s="329"/>
      <c r="OXD513" s="329"/>
      <c r="OXE513" s="329"/>
      <c r="OXF513" s="329"/>
      <c r="OXG513" s="329"/>
      <c r="OXH513" s="329"/>
      <c r="OXI513" s="329"/>
      <c r="OXJ513" s="329"/>
      <c r="OXK513" s="329"/>
      <c r="OXL513" s="329"/>
      <c r="OXM513" s="329"/>
      <c r="OXN513" s="329"/>
      <c r="OXO513" s="329"/>
      <c r="OXP513" s="329"/>
      <c r="OXQ513" s="329"/>
      <c r="OXR513" s="329"/>
      <c r="OXS513" s="329"/>
      <c r="OXT513" s="329"/>
      <c r="OXU513" s="329"/>
      <c r="OXV513" s="329"/>
      <c r="OXW513" s="329"/>
      <c r="OXX513" s="329"/>
      <c r="OXY513" s="329"/>
      <c r="OXZ513" s="329"/>
      <c r="OYA513" s="329"/>
      <c r="OYB513" s="329"/>
      <c r="OYC513" s="329"/>
      <c r="OYD513" s="329"/>
      <c r="OYE513" s="329"/>
      <c r="OYF513" s="329"/>
      <c r="OYG513" s="329"/>
      <c r="OYH513" s="329"/>
      <c r="OYI513" s="329"/>
      <c r="OYJ513" s="329"/>
      <c r="OYK513" s="329"/>
      <c r="OYL513" s="329"/>
      <c r="OYM513" s="329"/>
      <c r="OYN513" s="329"/>
      <c r="OYO513" s="329"/>
      <c r="OYP513" s="329"/>
      <c r="OYQ513" s="329"/>
      <c r="OYR513" s="329"/>
      <c r="OYS513" s="329"/>
      <c r="OYT513" s="329"/>
      <c r="OYU513" s="329"/>
      <c r="OYV513" s="329"/>
      <c r="OYW513" s="329"/>
      <c r="OYX513" s="329"/>
      <c r="OYY513" s="329"/>
      <c r="OYZ513" s="329"/>
      <c r="OZA513" s="329"/>
      <c r="OZB513" s="329"/>
      <c r="OZC513" s="329"/>
      <c r="OZD513" s="329"/>
      <c r="OZE513" s="329"/>
      <c r="OZF513" s="329"/>
      <c r="OZG513" s="329"/>
      <c r="OZH513" s="329"/>
      <c r="OZI513" s="329"/>
      <c r="OZJ513" s="329"/>
      <c r="OZK513" s="329"/>
      <c r="OZL513" s="329"/>
      <c r="OZM513" s="329"/>
      <c r="OZN513" s="329"/>
      <c r="OZO513" s="329"/>
      <c r="OZP513" s="329"/>
      <c r="OZQ513" s="329"/>
      <c r="OZR513" s="329"/>
      <c r="OZS513" s="329"/>
      <c r="OZT513" s="329"/>
      <c r="OZU513" s="329"/>
      <c r="OZV513" s="329"/>
      <c r="OZW513" s="329"/>
      <c r="OZX513" s="329"/>
      <c r="OZY513" s="329"/>
      <c r="OZZ513" s="329"/>
      <c r="PAA513" s="329"/>
      <c r="PAB513" s="329"/>
      <c r="PAC513" s="329"/>
      <c r="PAD513" s="329"/>
      <c r="PAE513" s="329"/>
      <c r="PAF513" s="329"/>
      <c r="PAG513" s="329"/>
      <c r="PAH513" s="329"/>
      <c r="PAI513" s="329"/>
      <c r="PAJ513" s="329"/>
      <c r="PAK513" s="329"/>
      <c r="PAL513" s="329"/>
      <c r="PAM513" s="329"/>
      <c r="PAN513" s="329"/>
      <c r="PAO513" s="329"/>
      <c r="PAP513" s="329"/>
      <c r="PAQ513" s="329"/>
      <c r="PAR513" s="329"/>
      <c r="PAS513" s="329"/>
      <c r="PAT513" s="329"/>
      <c r="PAU513" s="329"/>
      <c r="PAV513" s="329"/>
      <c r="PAW513" s="329"/>
      <c r="PAX513" s="329"/>
      <c r="PAY513" s="329"/>
      <c r="PAZ513" s="329"/>
      <c r="PBA513" s="329"/>
      <c r="PBB513" s="329"/>
      <c r="PBC513" s="329"/>
      <c r="PBD513" s="329"/>
      <c r="PBE513" s="329"/>
      <c r="PBF513" s="329"/>
      <c r="PBG513" s="329"/>
      <c r="PBH513" s="329"/>
      <c r="PBI513" s="329"/>
      <c r="PBJ513" s="329"/>
      <c r="PBK513" s="329"/>
      <c r="PBL513" s="329"/>
      <c r="PBM513" s="329"/>
      <c r="PBN513" s="329"/>
      <c r="PBO513" s="329"/>
      <c r="PBP513" s="329"/>
      <c r="PBQ513" s="329"/>
      <c r="PBR513" s="329"/>
      <c r="PBS513" s="329"/>
      <c r="PBT513" s="329"/>
      <c r="PBU513" s="329"/>
      <c r="PBV513" s="329"/>
      <c r="PBW513" s="329"/>
      <c r="PBX513" s="329"/>
      <c r="PBY513" s="329"/>
      <c r="PBZ513" s="329"/>
      <c r="PCA513" s="329"/>
      <c r="PCB513" s="329"/>
      <c r="PCC513" s="329"/>
      <c r="PCD513" s="329"/>
      <c r="PCE513" s="329"/>
      <c r="PCF513" s="329"/>
      <c r="PCG513" s="329"/>
      <c r="PCH513" s="329"/>
      <c r="PCI513" s="329"/>
      <c r="PCJ513" s="329"/>
      <c r="PCK513" s="329"/>
      <c r="PCL513" s="329"/>
      <c r="PCM513" s="329"/>
      <c r="PCN513" s="329"/>
      <c r="PCO513" s="329"/>
      <c r="PCP513" s="329"/>
      <c r="PCQ513" s="329"/>
      <c r="PCR513" s="329"/>
      <c r="PCS513" s="329"/>
      <c r="PCT513" s="329"/>
      <c r="PCU513" s="329"/>
      <c r="PCV513" s="329"/>
      <c r="PCW513" s="329"/>
      <c r="PCX513" s="329"/>
      <c r="PCY513" s="329"/>
      <c r="PCZ513" s="329"/>
      <c r="PDA513" s="329"/>
      <c r="PDB513" s="329"/>
      <c r="PDC513" s="329"/>
      <c r="PDD513" s="329"/>
      <c r="PDE513" s="329"/>
      <c r="PDF513" s="329"/>
      <c r="PDG513" s="329"/>
      <c r="PDH513" s="329"/>
      <c r="PDI513" s="329"/>
      <c r="PDJ513" s="329"/>
      <c r="PDK513" s="329"/>
      <c r="PDL513" s="329"/>
      <c r="PDM513" s="329"/>
      <c r="PDN513" s="329"/>
      <c r="PDO513" s="329"/>
      <c r="PDP513" s="329"/>
      <c r="PDQ513" s="329"/>
      <c r="PDR513" s="329"/>
      <c r="PDS513" s="329"/>
      <c r="PDT513" s="329"/>
      <c r="PDU513" s="329"/>
      <c r="PDV513" s="329"/>
      <c r="PDW513" s="329"/>
      <c r="PDX513" s="329"/>
      <c r="PDY513" s="329"/>
      <c r="PDZ513" s="329"/>
      <c r="PEA513" s="329"/>
      <c r="PEB513" s="329"/>
      <c r="PEC513" s="329"/>
      <c r="PED513" s="329"/>
      <c r="PEE513" s="329"/>
      <c r="PEF513" s="329"/>
      <c r="PEG513" s="329"/>
      <c r="PEH513" s="329"/>
      <c r="PEI513" s="329"/>
      <c r="PEJ513" s="329"/>
      <c r="PEK513" s="329"/>
      <c r="PEL513" s="329"/>
      <c r="PEM513" s="329"/>
      <c r="PEN513" s="329"/>
      <c r="PEO513" s="329"/>
      <c r="PEP513" s="329"/>
      <c r="PEQ513" s="329"/>
      <c r="PER513" s="329"/>
      <c r="PES513" s="329"/>
      <c r="PET513" s="329"/>
      <c r="PEU513" s="329"/>
      <c r="PEV513" s="329"/>
      <c r="PEW513" s="329"/>
      <c r="PEX513" s="329"/>
      <c r="PEY513" s="329"/>
      <c r="PEZ513" s="329"/>
      <c r="PFA513" s="329"/>
      <c r="PFB513" s="329"/>
      <c r="PFC513" s="329"/>
      <c r="PFD513" s="329"/>
      <c r="PFE513" s="329"/>
      <c r="PFF513" s="329"/>
      <c r="PFG513" s="329"/>
      <c r="PFH513" s="329"/>
      <c r="PFI513" s="329"/>
      <c r="PFJ513" s="329"/>
      <c r="PFK513" s="329"/>
      <c r="PFL513" s="329"/>
      <c r="PFM513" s="329"/>
      <c r="PFN513" s="329"/>
      <c r="PFO513" s="329"/>
      <c r="PFP513" s="329"/>
      <c r="PFQ513" s="329"/>
      <c r="PFR513" s="329"/>
      <c r="PFS513" s="329"/>
      <c r="PFT513" s="329"/>
      <c r="PFU513" s="329"/>
      <c r="PFV513" s="329"/>
      <c r="PFW513" s="329"/>
      <c r="PFX513" s="329"/>
      <c r="PFY513" s="329"/>
      <c r="PFZ513" s="329"/>
      <c r="PGA513" s="329"/>
      <c r="PGB513" s="329"/>
      <c r="PGC513" s="329"/>
      <c r="PGD513" s="329"/>
      <c r="PGE513" s="329"/>
      <c r="PGF513" s="329"/>
      <c r="PGG513" s="329"/>
      <c r="PGH513" s="329"/>
      <c r="PGI513" s="329"/>
      <c r="PGJ513" s="329"/>
      <c r="PGK513" s="329"/>
      <c r="PGL513" s="329"/>
      <c r="PGM513" s="329"/>
      <c r="PGN513" s="329"/>
      <c r="PGO513" s="329"/>
      <c r="PGP513" s="329"/>
      <c r="PGQ513" s="329"/>
      <c r="PGR513" s="329"/>
      <c r="PGS513" s="329"/>
      <c r="PGT513" s="329"/>
      <c r="PGU513" s="329"/>
      <c r="PGV513" s="329"/>
      <c r="PGW513" s="329"/>
      <c r="PGX513" s="329"/>
      <c r="PGY513" s="329"/>
      <c r="PGZ513" s="329"/>
      <c r="PHA513" s="329"/>
      <c r="PHB513" s="329"/>
      <c r="PHC513" s="329"/>
      <c r="PHD513" s="329"/>
      <c r="PHE513" s="329"/>
      <c r="PHF513" s="329"/>
      <c r="PHG513" s="329"/>
      <c r="PHH513" s="329"/>
      <c r="PHI513" s="329"/>
      <c r="PHJ513" s="329"/>
      <c r="PHK513" s="329"/>
      <c r="PHL513" s="329"/>
      <c r="PHM513" s="329"/>
      <c r="PHN513" s="329"/>
      <c r="PHO513" s="329"/>
      <c r="PHP513" s="329"/>
      <c r="PHQ513" s="329"/>
      <c r="PHR513" s="329"/>
      <c r="PHS513" s="329"/>
      <c r="PHT513" s="329"/>
      <c r="PHU513" s="329"/>
      <c r="PHV513" s="329"/>
      <c r="PHW513" s="329"/>
      <c r="PHX513" s="329"/>
      <c r="PHY513" s="329"/>
      <c r="PHZ513" s="329"/>
      <c r="PIA513" s="329"/>
      <c r="PIB513" s="329"/>
      <c r="PIC513" s="329"/>
      <c r="PID513" s="329"/>
      <c r="PIE513" s="329"/>
      <c r="PIF513" s="329"/>
      <c r="PIG513" s="329"/>
      <c r="PIH513" s="329"/>
      <c r="PII513" s="329"/>
      <c r="PIJ513" s="329"/>
      <c r="PIK513" s="329"/>
      <c r="PIL513" s="329"/>
      <c r="PIM513" s="329"/>
      <c r="PIN513" s="329"/>
      <c r="PIO513" s="329"/>
      <c r="PIP513" s="329"/>
      <c r="PIQ513" s="329"/>
      <c r="PIR513" s="329"/>
      <c r="PIS513" s="329"/>
      <c r="PIT513" s="329"/>
      <c r="PIU513" s="329"/>
      <c r="PIV513" s="329"/>
      <c r="PIW513" s="329"/>
      <c r="PIX513" s="329"/>
      <c r="PIY513" s="329"/>
      <c r="PIZ513" s="329"/>
      <c r="PJA513" s="329"/>
      <c r="PJB513" s="329"/>
      <c r="PJC513" s="329"/>
      <c r="PJD513" s="329"/>
      <c r="PJE513" s="329"/>
      <c r="PJF513" s="329"/>
      <c r="PJG513" s="329"/>
      <c r="PJH513" s="329"/>
      <c r="PJI513" s="329"/>
      <c r="PJJ513" s="329"/>
      <c r="PJK513" s="329"/>
      <c r="PJL513" s="329"/>
      <c r="PJM513" s="329"/>
      <c r="PJN513" s="329"/>
      <c r="PJO513" s="329"/>
      <c r="PJP513" s="329"/>
      <c r="PJQ513" s="329"/>
      <c r="PJR513" s="329"/>
      <c r="PJS513" s="329"/>
      <c r="PJT513" s="329"/>
      <c r="PJU513" s="329"/>
      <c r="PJV513" s="329"/>
      <c r="PJW513" s="329"/>
      <c r="PJX513" s="329"/>
      <c r="PJY513" s="329"/>
      <c r="PJZ513" s="329"/>
      <c r="PKA513" s="329"/>
      <c r="PKB513" s="329"/>
      <c r="PKC513" s="329"/>
      <c r="PKD513" s="329"/>
      <c r="PKE513" s="329"/>
      <c r="PKF513" s="329"/>
      <c r="PKG513" s="329"/>
      <c r="PKH513" s="329"/>
      <c r="PKI513" s="329"/>
      <c r="PKJ513" s="329"/>
      <c r="PKK513" s="329"/>
      <c r="PKL513" s="329"/>
      <c r="PKM513" s="329"/>
      <c r="PKN513" s="329"/>
      <c r="PKO513" s="329"/>
      <c r="PKP513" s="329"/>
      <c r="PKQ513" s="329"/>
      <c r="PKR513" s="329"/>
      <c r="PKS513" s="329"/>
      <c r="PKT513" s="329"/>
      <c r="PKU513" s="329"/>
      <c r="PKV513" s="329"/>
      <c r="PKW513" s="329"/>
      <c r="PKX513" s="329"/>
      <c r="PKY513" s="329"/>
      <c r="PKZ513" s="329"/>
      <c r="PLA513" s="329"/>
      <c r="PLB513" s="329"/>
      <c r="PLC513" s="329"/>
      <c r="PLD513" s="329"/>
      <c r="PLE513" s="329"/>
      <c r="PLF513" s="329"/>
      <c r="PLG513" s="329"/>
      <c r="PLH513" s="329"/>
      <c r="PLI513" s="329"/>
      <c r="PLJ513" s="329"/>
      <c r="PLK513" s="329"/>
      <c r="PLL513" s="329"/>
      <c r="PLM513" s="329"/>
      <c r="PLN513" s="329"/>
      <c r="PLO513" s="329"/>
      <c r="PLP513" s="329"/>
      <c r="PLQ513" s="329"/>
      <c r="PLR513" s="329"/>
      <c r="PLS513" s="329"/>
      <c r="PLT513" s="329"/>
      <c r="PLU513" s="329"/>
      <c r="PLV513" s="329"/>
      <c r="PLW513" s="329"/>
      <c r="PLX513" s="329"/>
      <c r="PLY513" s="329"/>
      <c r="PLZ513" s="329"/>
      <c r="PMA513" s="329"/>
      <c r="PMB513" s="329"/>
      <c r="PMC513" s="329"/>
      <c r="PMD513" s="329"/>
      <c r="PME513" s="329"/>
      <c r="PMF513" s="329"/>
      <c r="PMG513" s="329"/>
      <c r="PMH513" s="329"/>
      <c r="PMI513" s="329"/>
      <c r="PMJ513" s="329"/>
      <c r="PMK513" s="329"/>
      <c r="PML513" s="329"/>
      <c r="PMM513" s="329"/>
      <c r="PMN513" s="329"/>
      <c r="PMO513" s="329"/>
      <c r="PMP513" s="329"/>
      <c r="PMQ513" s="329"/>
      <c r="PMR513" s="329"/>
      <c r="PMS513" s="329"/>
      <c r="PMT513" s="329"/>
      <c r="PMU513" s="329"/>
      <c r="PMV513" s="329"/>
      <c r="PMW513" s="329"/>
      <c r="PMX513" s="329"/>
      <c r="PMY513" s="329"/>
      <c r="PMZ513" s="329"/>
      <c r="PNA513" s="329"/>
      <c r="PNB513" s="329"/>
      <c r="PNC513" s="329"/>
      <c r="PND513" s="329"/>
      <c r="PNE513" s="329"/>
      <c r="PNF513" s="329"/>
      <c r="PNG513" s="329"/>
      <c r="PNH513" s="329"/>
      <c r="PNI513" s="329"/>
      <c r="PNJ513" s="329"/>
      <c r="PNK513" s="329"/>
      <c r="PNL513" s="329"/>
      <c r="PNM513" s="329"/>
      <c r="PNN513" s="329"/>
      <c r="PNO513" s="329"/>
      <c r="PNP513" s="329"/>
      <c r="PNQ513" s="329"/>
      <c r="PNR513" s="329"/>
      <c r="PNS513" s="329"/>
      <c r="PNT513" s="329"/>
      <c r="PNU513" s="329"/>
      <c r="PNV513" s="329"/>
      <c r="PNW513" s="329"/>
      <c r="PNX513" s="329"/>
      <c r="PNY513" s="329"/>
      <c r="PNZ513" s="329"/>
      <c r="POA513" s="329"/>
      <c r="POB513" s="329"/>
      <c r="POC513" s="329"/>
      <c r="POD513" s="329"/>
      <c r="POE513" s="329"/>
      <c r="POF513" s="329"/>
      <c r="POG513" s="329"/>
      <c r="POH513" s="329"/>
      <c r="POI513" s="329"/>
      <c r="POJ513" s="329"/>
      <c r="POK513" s="329"/>
      <c r="POL513" s="329"/>
      <c r="POM513" s="329"/>
      <c r="PON513" s="329"/>
      <c r="POO513" s="329"/>
      <c r="POP513" s="329"/>
      <c r="POQ513" s="329"/>
      <c r="POR513" s="329"/>
      <c r="POS513" s="329"/>
      <c r="POT513" s="329"/>
      <c r="POU513" s="329"/>
      <c r="POV513" s="329"/>
      <c r="POW513" s="329"/>
      <c r="POX513" s="329"/>
      <c r="POY513" s="329"/>
      <c r="POZ513" s="329"/>
      <c r="PPA513" s="329"/>
      <c r="PPB513" s="329"/>
      <c r="PPC513" s="329"/>
      <c r="PPD513" s="329"/>
      <c r="PPE513" s="329"/>
      <c r="PPF513" s="329"/>
      <c r="PPG513" s="329"/>
      <c r="PPH513" s="329"/>
      <c r="PPI513" s="329"/>
      <c r="PPJ513" s="329"/>
      <c r="PPK513" s="329"/>
      <c r="PPL513" s="329"/>
      <c r="PPM513" s="329"/>
      <c r="PPN513" s="329"/>
      <c r="PPO513" s="329"/>
      <c r="PPP513" s="329"/>
      <c r="PPQ513" s="329"/>
      <c r="PPR513" s="329"/>
      <c r="PPS513" s="329"/>
      <c r="PPT513" s="329"/>
      <c r="PPU513" s="329"/>
      <c r="PPV513" s="329"/>
      <c r="PPW513" s="329"/>
      <c r="PPX513" s="329"/>
      <c r="PPY513" s="329"/>
      <c r="PPZ513" s="329"/>
      <c r="PQA513" s="329"/>
      <c r="PQB513" s="329"/>
      <c r="PQC513" s="329"/>
      <c r="PQD513" s="329"/>
      <c r="PQE513" s="329"/>
      <c r="PQF513" s="329"/>
      <c r="PQG513" s="329"/>
      <c r="PQH513" s="329"/>
      <c r="PQI513" s="329"/>
      <c r="PQJ513" s="329"/>
      <c r="PQK513" s="329"/>
      <c r="PQL513" s="329"/>
      <c r="PQM513" s="329"/>
      <c r="PQN513" s="329"/>
      <c r="PQO513" s="329"/>
      <c r="PQP513" s="329"/>
      <c r="PQQ513" s="329"/>
      <c r="PQR513" s="329"/>
      <c r="PQS513" s="329"/>
      <c r="PQT513" s="329"/>
      <c r="PQU513" s="329"/>
      <c r="PQV513" s="329"/>
      <c r="PQW513" s="329"/>
      <c r="PQX513" s="329"/>
      <c r="PQY513" s="329"/>
      <c r="PQZ513" s="329"/>
      <c r="PRA513" s="329"/>
      <c r="PRB513" s="329"/>
      <c r="PRC513" s="329"/>
      <c r="PRD513" s="329"/>
      <c r="PRE513" s="329"/>
      <c r="PRF513" s="329"/>
      <c r="PRG513" s="329"/>
      <c r="PRH513" s="329"/>
      <c r="PRI513" s="329"/>
      <c r="PRJ513" s="329"/>
      <c r="PRK513" s="329"/>
      <c r="PRL513" s="329"/>
      <c r="PRM513" s="329"/>
      <c r="PRN513" s="329"/>
      <c r="PRO513" s="329"/>
      <c r="PRP513" s="329"/>
      <c r="PRQ513" s="329"/>
      <c r="PRR513" s="329"/>
      <c r="PRS513" s="329"/>
      <c r="PRT513" s="329"/>
      <c r="PRU513" s="329"/>
      <c r="PRV513" s="329"/>
      <c r="PRW513" s="329"/>
      <c r="PRX513" s="329"/>
      <c r="PRY513" s="329"/>
      <c r="PRZ513" s="329"/>
      <c r="PSA513" s="329"/>
      <c r="PSB513" s="329"/>
      <c r="PSC513" s="329"/>
      <c r="PSD513" s="329"/>
      <c r="PSE513" s="329"/>
      <c r="PSF513" s="329"/>
      <c r="PSG513" s="329"/>
      <c r="PSH513" s="329"/>
      <c r="PSI513" s="329"/>
      <c r="PSJ513" s="329"/>
      <c r="PSK513" s="329"/>
      <c r="PSL513" s="329"/>
      <c r="PSM513" s="329"/>
      <c r="PSN513" s="329"/>
      <c r="PSO513" s="329"/>
      <c r="PSP513" s="329"/>
      <c r="PSQ513" s="329"/>
      <c r="PSR513" s="329"/>
      <c r="PSS513" s="329"/>
      <c r="PST513" s="329"/>
      <c r="PSU513" s="329"/>
      <c r="PSV513" s="329"/>
      <c r="PSW513" s="329"/>
      <c r="PSX513" s="329"/>
      <c r="PSY513" s="329"/>
      <c r="PSZ513" s="329"/>
      <c r="PTA513" s="329"/>
      <c r="PTB513" s="329"/>
      <c r="PTC513" s="329"/>
      <c r="PTD513" s="329"/>
      <c r="PTE513" s="329"/>
      <c r="PTF513" s="329"/>
      <c r="PTG513" s="329"/>
      <c r="PTH513" s="329"/>
      <c r="PTI513" s="329"/>
      <c r="PTJ513" s="329"/>
      <c r="PTK513" s="329"/>
      <c r="PTL513" s="329"/>
      <c r="PTM513" s="329"/>
      <c r="PTN513" s="329"/>
      <c r="PTO513" s="329"/>
      <c r="PTP513" s="329"/>
      <c r="PTQ513" s="329"/>
      <c r="PTR513" s="329"/>
      <c r="PTS513" s="329"/>
      <c r="PTT513" s="329"/>
      <c r="PTU513" s="329"/>
      <c r="PTV513" s="329"/>
      <c r="PTW513" s="329"/>
      <c r="PTX513" s="329"/>
      <c r="PTY513" s="329"/>
      <c r="PTZ513" s="329"/>
      <c r="PUA513" s="329"/>
      <c r="PUB513" s="329"/>
      <c r="PUC513" s="329"/>
      <c r="PUD513" s="329"/>
      <c r="PUE513" s="329"/>
      <c r="PUF513" s="329"/>
      <c r="PUG513" s="329"/>
      <c r="PUH513" s="329"/>
      <c r="PUI513" s="329"/>
      <c r="PUJ513" s="329"/>
      <c r="PUK513" s="329"/>
      <c r="PUL513" s="329"/>
      <c r="PUM513" s="329"/>
      <c r="PUN513" s="329"/>
      <c r="PUO513" s="329"/>
      <c r="PUP513" s="329"/>
      <c r="PUQ513" s="329"/>
      <c r="PUR513" s="329"/>
      <c r="PUS513" s="329"/>
      <c r="PUT513" s="329"/>
      <c r="PUU513" s="329"/>
      <c r="PUV513" s="329"/>
      <c r="PUW513" s="329"/>
      <c r="PUX513" s="329"/>
      <c r="PUY513" s="329"/>
      <c r="PUZ513" s="329"/>
      <c r="PVA513" s="329"/>
      <c r="PVB513" s="329"/>
      <c r="PVC513" s="329"/>
      <c r="PVD513" s="329"/>
      <c r="PVE513" s="329"/>
      <c r="PVF513" s="329"/>
      <c r="PVG513" s="329"/>
      <c r="PVH513" s="329"/>
      <c r="PVI513" s="329"/>
      <c r="PVJ513" s="329"/>
      <c r="PVK513" s="329"/>
      <c r="PVL513" s="329"/>
      <c r="PVM513" s="329"/>
      <c r="PVN513" s="329"/>
      <c r="PVO513" s="329"/>
      <c r="PVP513" s="329"/>
      <c r="PVQ513" s="329"/>
      <c r="PVR513" s="329"/>
      <c r="PVS513" s="329"/>
      <c r="PVT513" s="329"/>
      <c r="PVU513" s="329"/>
      <c r="PVV513" s="329"/>
      <c r="PVW513" s="329"/>
      <c r="PVX513" s="329"/>
      <c r="PVY513" s="329"/>
      <c r="PVZ513" s="329"/>
      <c r="PWA513" s="329"/>
      <c r="PWB513" s="329"/>
      <c r="PWC513" s="329"/>
      <c r="PWD513" s="329"/>
      <c r="PWE513" s="329"/>
      <c r="PWF513" s="329"/>
      <c r="PWG513" s="329"/>
      <c r="PWH513" s="329"/>
      <c r="PWI513" s="329"/>
      <c r="PWJ513" s="329"/>
      <c r="PWK513" s="329"/>
      <c r="PWL513" s="329"/>
      <c r="PWM513" s="329"/>
      <c r="PWN513" s="329"/>
      <c r="PWO513" s="329"/>
      <c r="PWP513" s="329"/>
      <c r="PWQ513" s="329"/>
      <c r="PWR513" s="329"/>
      <c r="PWS513" s="329"/>
      <c r="PWT513" s="329"/>
      <c r="PWU513" s="329"/>
      <c r="PWV513" s="329"/>
      <c r="PWW513" s="329"/>
      <c r="PWX513" s="329"/>
      <c r="PWY513" s="329"/>
      <c r="PWZ513" s="329"/>
      <c r="PXA513" s="329"/>
      <c r="PXB513" s="329"/>
      <c r="PXC513" s="329"/>
      <c r="PXD513" s="329"/>
      <c r="PXE513" s="329"/>
      <c r="PXF513" s="329"/>
      <c r="PXG513" s="329"/>
      <c r="PXH513" s="329"/>
      <c r="PXI513" s="329"/>
      <c r="PXJ513" s="329"/>
      <c r="PXK513" s="329"/>
      <c r="PXL513" s="329"/>
      <c r="PXM513" s="329"/>
      <c r="PXN513" s="329"/>
      <c r="PXO513" s="329"/>
      <c r="PXP513" s="329"/>
      <c r="PXQ513" s="329"/>
      <c r="PXR513" s="329"/>
      <c r="PXS513" s="329"/>
      <c r="PXT513" s="329"/>
      <c r="PXU513" s="329"/>
      <c r="PXV513" s="329"/>
      <c r="PXW513" s="329"/>
      <c r="PXX513" s="329"/>
      <c r="PXY513" s="329"/>
      <c r="PXZ513" s="329"/>
      <c r="PYA513" s="329"/>
      <c r="PYB513" s="329"/>
      <c r="PYC513" s="329"/>
      <c r="PYD513" s="329"/>
      <c r="PYE513" s="329"/>
      <c r="PYF513" s="329"/>
      <c r="PYG513" s="329"/>
      <c r="PYH513" s="329"/>
      <c r="PYI513" s="329"/>
      <c r="PYJ513" s="329"/>
      <c r="PYK513" s="329"/>
      <c r="PYL513" s="329"/>
      <c r="PYM513" s="329"/>
      <c r="PYN513" s="329"/>
      <c r="PYO513" s="329"/>
      <c r="PYP513" s="329"/>
      <c r="PYQ513" s="329"/>
      <c r="PYR513" s="329"/>
      <c r="PYS513" s="329"/>
      <c r="PYT513" s="329"/>
      <c r="PYU513" s="329"/>
      <c r="PYV513" s="329"/>
      <c r="PYW513" s="329"/>
      <c r="PYX513" s="329"/>
      <c r="PYY513" s="329"/>
      <c r="PYZ513" s="329"/>
      <c r="PZA513" s="329"/>
      <c r="PZB513" s="329"/>
      <c r="PZC513" s="329"/>
      <c r="PZD513" s="329"/>
      <c r="PZE513" s="329"/>
      <c r="PZF513" s="329"/>
      <c r="PZG513" s="329"/>
      <c r="PZH513" s="329"/>
      <c r="PZI513" s="329"/>
      <c r="PZJ513" s="329"/>
      <c r="PZK513" s="329"/>
      <c r="PZL513" s="329"/>
      <c r="PZM513" s="329"/>
      <c r="PZN513" s="329"/>
      <c r="PZO513" s="329"/>
      <c r="PZP513" s="329"/>
      <c r="PZQ513" s="329"/>
      <c r="PZR513" s="329"/>
      <c r="PZS513" s="329"/>
      <c r="PZT513" s="329"/>
      <c r="PZU513" s="329"/>
      <c r="PZV513" s="329"/>
      <c r="PZW513" s="329"/>
      <c r="PZX513" s="329"/>
      <c r="PZY513" s="329"/>
      <c r="PZZ513" s="329"/>
      <c r="QAA513" s="329"/>
      <c r="QAB513" s="329"/>
      <c r="QAC513" s="329"/>
      <c r="QAD513" s="329"/>
      <c r="QAE513" s="329"/>
      <c r="QAF513" s="329"/>
      <c r="QAG513" s="329"/>
      <c r="QAH513" s="329"/>
      <c r="QAI513" s="329"/>
      <c r="QAJ513" s="329"/>
      <c r="QAK513" s="329"/>
      <c r="QAL513" s="329"/>
      <c r="QAM513" s="329"/>
      <c r="QAN513" s="329"/>
      <c r="QAO513" s="329"/>
      <c r="QAP513" s="329"/>
      <c r="QAQ513" s="329"/>
      <c r="QAR513" s="329"/>
      <c r="QAS513" s="329"/>
      <c r="QAT513" s="329"/>
      <c r="QAU513" s="329"/>
      <c r="QAV513" s="329"/>
      <c r="QAW513" s="329"/>
      <c r="QAX513" s="329"/>
      <c r="QAY513" s="329"/>
      <c r="QAZ513" s="329"/>
      <c r="QBA513" s="329"/>
      <c r="QBB513" s="329"/>
      <c r="QBC513" s="329"/>
      <c r="QBD513" s="329"/>
      <c r="QBE513" s="329"/>
      <c r="QBF513" s="329"/>
      <c r="QBG513" s="329"/>
      <c r="QBH513" s="329"/>
      <c r="QBI513" s="329"/>
      <c r="QBJ513" s="329"/>
      <c r="QBK513" s="329"/>
      <c r="QBL513" s="329"/>
      <c r="QBM513" s="329"/>
      <c r="QBN513" s="329"/>
      <c r="QBO513" s="329"/>
      <c r="QBP513" s="329"/>
      <c r="QBQ513" s="329"/>
      <c r="QBR513" s="329"/>
      <c r="QBS513" s="329"/>
      <c r="QBT513" s="329"/>
      <c r="QBU513" s="329"/>
      <c r="QBV513" s="329"/>
      <c r="QBW513" s="329"/>
      <c r="QBX513" s="329"/>
      <c r="QBY513" s="329"/>
      <c r="QBZ513" s="329"/>
      <c r="QCA513" s="329"/>
      <c r="QCB513" s="329"/>
      <c r="QCC513" s="329"/>
      <c r="QCD513" s="329"/>
      <c r="QCE513" s="329"/>
      <c r="QCF513" s="329"/>
      <c r="QCG513" s="329"/>
      <c r="QCH513" s="329"/>
      <c r="QCI513" s="329"/>
      <c r="QCJ513" s="329"/>
      <c r="QCK513" s="329"/>
      <c r="QCL513" s="329"/>
      <c r="QCM513" s="329"/>
      <c r="QCN513" s="329"/>
      <c r="QCO513" s="329"/>
      <c r="QCP513" s="329"/>
      <c r="QCQ513" s="329"/>
      <c r="QCR513" s="329"/>
      <c r="QCS513" s="329"/>
      <c r="QCT513" s="329"/>
      <c r="QCU513" s="329"/>
      <c r="QCV513" s="329"/>
      <c r="QCW513" s="329"/>
      <c r="QCX513" s="329"/>
      <c r="QCY513" s="329"/>
      <c r="QCZ513" s="329"/>
      <c r="QDA513" s="329"/>
      <c r="QDB513" s="329"/>
      <c r="QDC513" s="329"/>
      <c r="QDD513" s="329"/>
      <c r="QDE513" s="329"/>
      <c r="QDF513" s="329"/>
      <c r="QDG513" s="329"/>
      <c r="QDH513" s="329"/>
      <c r="QDI513" s="329"/>
      <c r="QDJ513" s="329"/>
      <c r="QDK513" s="329"/>
      <c r="QDL513" s="329"/>
      <c r="QDM513" s="329"/>
      <c r="QDN513" s="329"/>
      <c r="QDO513" s="329"/>
      <c r="QDP513" s="329"/>
      <c r="QDQ513" s="329"/>
      <c r="QDR513" s="329"/>
      <c r="QDS513" s="329"/>
      <c r="QDT513" s="329"/>
      <c r="QDU513" s="329"/>
      <c r="QDV513" s="329"/>
      <c r="QDW513" s="329"/>
      <c r="QDX513" s="329"/>
      <c r="QDY513" s="329"/>
      <c r="QDZ513" s="329"/>
      <c r="QEA513" s="329"/>
      <c r="QEB513" s="329"/>
      <c r="QEC513" s="329"/>
      <c r="QED513" s="329"/>
      <c r="QEE513" s="329"/>
      <c r="QEF513" s="329"/>
      <c r="QEG513" s="329"/>
      <c r="QEH513" s="329"/>
      <c r="QEI513" s="329"/>
      <c r="QEJ513" s="329"/>
      <c r="QEK513" s="329"/>
      <c r="QEL513" s="329"/>
      <c r="QEM513" s="329"/>
      <c r="QEN513" s="329"/>
      <c r="QEO513" s="329"/>
      <c r="QEP513" s="329"/>
      <c r="QEQ513" s="329"/>
      <c r="QER513" s="329"/>
      <c r="QES513" s="329"/>
      <c r="QET513" s="329"/>
      <c r="QEU513" s="329"/>
      <c r="QEV513" s="329"/>
      <c r="QEW513" s="329"/>
      <c r="QEX513" s="329"/>
      <c r="QEY513" s="329"/>
      <c r="QEZ513" s="329"/>
      <c r="QFA513" s="329"/>
      <c r="QFB513" s="329"/>
      <c r="QFC513" s="329"/>
      <c r="QFD513" s="329"/>
      <c r="QFE513" s="329"/>
      <c r="QFF513" s="329"/>
      <c r="QFG513" s="329"/>
      <c r="QFH513" s="329"/>
      <c r="QFI513" s="329"/>
      <c r="QFJ513" s="329"/>
      <c r="QFK513" s="329"/>
      <c r="QFL513" s="329"/>
      <c r="QFM513" s="329"/>
      <c r="QFN513" s="329"/>
      <c r="QFO513" s="329"/>
      <c r="QFP513" s="329"/>
      <c r="QFQ513" s="329"/>
      <c r="QFR513" s="329"/>
      <c r="QFS513" s="329"/>
      <c r="QFT513" s="329"/>
      <c r="QFU513" s="329"/>
      <c r="QFV513" s="329"/>
      <c r="QFW513" s="329"/>
      <c r="QFX513" s="329"/>
      <c r="QFY513" s="329"/>
      <c r="QFZ513" s="329"/>
      <c r="QGA513" s="329"/>
      <c r="QGB513" s="329"/>
      <c r="QGC513" s="329"/>
      <c r="QGD513" s="329"/>
      <c r="QGE513" s="329"/>
      <c r="QGF513" s="329"/>
      <c r="QGG513" s="329"/>
      <c r="QGH513" s="329"/>
      <c r="QGI513" s="329"/>
      <c r="QGJ513" s="329"/>
      <c r="QGK513" s="329"/>
      <c r="QGL513" s="329"/>
      <c r="QGM513" s="329"/>
      <c r="QGN513" s="329"/>
      <c r="QGO513" s="329"/>
      <c r="QGP513" s="329"/>
      <c r="QGQ513" s="329"/>
      <c r="QGR513" s="329"/>
      <c r="QGS513" s="329"/>
      <c r="QGT513" s="329"/>
      <c r="QGU513" s="329"/>
      <c r="QGV513" s="329"/>
      <c r="QGW513" s="329"/>
      <c r="QGX513" s="329"/>
      <c r="QGY513" s="329"/>
      <c r="QGZ513" s="329"/>
      <c r="QHA513" s="329"/>
      <c r="QHB513" s="329"/>
      <c r="QHC513" s="329"/>
      <c r="QHD513" s="329"/>
      <c r="QHE513" s="329"/>
      <c r="QHF513" s="329"/>
      <c r="QHG513" s="329"/>
      <c r="QHH513" s="329"/>
      <c r="QHI513" s="329"/>
      <c r="QHJ513" s="329"/>
      <c r="QHK513" s="329"/>
      <c r="QHL513" s="329"/>
      <c r="QHM513" s="329"/>
      <c r="QHN513" s="329"/>
      <c r="QHO513" s="329"/>
      <c r="QHP513" s="329"/>
      <c r="QHQ513" s="329"/>
      <c r="QHR513" s="329"/>
      <c r="QHS513" s="329"/>
      <c r="QHT513" s="329"/>
      <c r="QHU513" s="329"/>
      <c r="QHV513" s="329"/>
      <c r="QHW513" s="329"/>
      <c r="QHX513" s="329"/>
      <c r="QHY513" s="329"/>
      <c r="QHZ513" s="329"/>
      <c r="QIA513" s="329"/>
      <c r="QIB513" s="329"/>
      <c r="QIC513" s="329"/>
      <c r="QID513" s="329"/>
      <c r="QIE513" s="329"/>
      <c r="QIF513" s="329"/>
      <c r="QIG513" s="329"/>
      <c r="QIH513" s="329"/>
      <c r="QII513" s="329"/>
      <c r="QIJ513" s="329"/>
      <c r="QIK513" s="329"/>
      <c r="QIL513" s="329"/>
      <c r="QIM513" s="329"/>
      <c r="QIN513" s="329"/>
      <c r="QIO513" s="329"/>
      <c r="QIP513" s="329"/>
      <c r="QIQ513" s="329"/>
      <c r="QIR513" s="329"/>
      <c r="QIS513" s="329"/>
      <c r="QIT513" s="329"/>
      <c r="QIU513" s="329"/>
      <c r="QIV513" s="329"/>
      <c r="QIW513" s="329"/>
      <c r="QIX513" s="329"/>
      <c r="QIY513" s="329"/>
      <c r="QIZ513" s="329"/>
      <c r="QJA513" s="329"/>
      <c r="QJB513" s="329"/>
      <c r="QJC513" s="329"/>
      <c r="QJD513" s="329"/>
      <c r="QJE513" s="329"/>
      <c r="QJF513" s="329"/>
      <c r="QJG513" s="329"/>
      <c r="QJH513" s="329"/>
      <c r="QJI513" s="329"/>
      <c r="QJJ513" s="329"/>
      <c r="QJK513" s="329"/>
      <c r="QJL513" s="329"/>
      <c r="QJM513" s="329"/>
      <c r="QJN513" s="329"/>
      <c r="QJO513" s="329"/>
      <c r="QJP513" s="329"/>
      <c r="QJQ513" s="329"/>
      <c r="QJR513" s="329"/>
      <c r="QJS513" s="329"/>
      <c r="QJT513" s="329"/>
      <c r="QJU513" s="329"/>
      <c r="QJV513" s="329"/>
      <c r="QJW513" s="329"/>
      <c r="QJX513" s="329"/>
      <c r="QJY513" s="329"/>
      <c r="QJZ513" s="329"/>
      <c r="QKA513" s="329"/>
      <c r="QKB513" s="329"/>
      <c r="QKC513" s="329"/>
      <c r="QKD513" s="329"/>
      <c r="QKE513" s="329"/>
      <c r="QKF513" s="329"/>
      <c r="QKG513" s="329"/>
      <c r="QKH513" s="329"/>
      <c r="QKI513" s="329"/>
      <c r="QKJ513" s="329"/>
      <c r="QKK513" s="329"/>
      <c r="QKL513" s="329"/>
      <c r="QKM513" s="329"/>
      <c r="QKN513" s="329"/>
      <c r="QKO513" s="329"/>
      <c r="QKP513" s="329"/>
      <c r="QKQ513" s="329"/>
      <c r="QKR513" s="329"/>
      <c r="QKS513" s="329"/>
      <c r="QKT513" s="329"/>
      <c r="QKU513" s="329"/>
      <c r="QKV513" s="329"/>
      <c r="QKW513" s="329"/>
      <c r="QKX513" s="329"/>
      <c r="QKY513" s="329"/>
      <c r="QKZ513" s="329"/>
      <c r="QLA513" s="329"/>
      <c r="QLB513" s="329"/>
      <c r="QLC513" s="329"/>
      <c r="QLD513" s="329"/>
      <c r="QLE513" s="329"/>
      <c r="QLF513" s="329"/>
      <c r="QLG513" s="329"/>
      <c r="QLH513" s="329"/>
      <c r="QLI513" s="329"/>
      <c r="QLJ513" s="329"/>
      <c r="QLK513" s="329"/>
      <c r="QLL513" s="329"/>
      <c r="QLM513" s="329"/>
      <c r="QLN513" s="329"/>
      <c r="QLO513" s="329"/>
      <c r="QLP513" s="329"/>
      <c r="QLQ513" s="329"/>
      <c r="QLR513" s="329"/>
      <c r="QLS513" s="329"/>
      <c r="QLT513" s="329"/>
      <c r="QLU513" s="329"/>
      <c r="QLV513" s="329"/>
      <c r="QLW513" s="329"/>
      <c r="QLX513" s="329"/>
      <c r="QLY513" s="329"/>
      <c r="QLZ513" s="329"/>
      <c r="QMA513" s="329"/>
      <c r="QMB513" s="329"/>
      <c r="QMC513" s="329"/>
      <c r="QMD513" s="329"/>
      <c r="QME513" s="329"/>
      <c r="QMF513" s="329"/>
      <c r="QMG513" s="329"/>
      <c r="QMH513" s="329"/>
      <c r="QMI513" s="329"/>
      <c r="QMJ513" s="329"/>
      <c r="QMK513" s="329"/>
      <c r="QML513" s="329"/>
      <c r="QMM513" s="329"/>
      <c r="QMN513" s="329"/>
      <c r="QMO513" s="329"/>
      <c r="QMP513" s="329"/>
      <c r="QMQ513" s="329"/>
      <c r="QMR513" s="329"/>
      <c r="QMS513" s="329"/>
      <c r="QMT513" s="329"/>
      <c r="QMU513" s="329"/>
      <c r="QMV513" s="329"/>
      <c r="QMW513" s="329"/>
      <c r="QMX513" s="329"/>
      <c r="QMY513" s="329"/>
      <c r="QMZ513" s="329"/>
      <c r="QNA513" s="329"/>
      <c r="QNB513" s="329"/>
      <c r="QNC513" s="329"/>
      <c r="QND513" s="329"/>
      <c r="QNE513" s="329"/>
      <c r="QNF513" s="329"/>
      <c r="QNG513" s="329"/>
      <c r="QNH513" s="329"/>
      <c r="QNI513" s="329"/>
      <c r="QNJ513" s="329"/>
      <c r="QNK513" s="329"/>
      <c r="QNL513" s="329"/>
      <c r="QNM513" s="329"/>
      <c r="QNN513" s="329"/>
      <c r="QNO513" s="329"/>
      <c r="QNP513" s="329"/>
      <c r="QNQ513" s="329"/>
      <c r="QNR513" s="329"/>
      <c r="QNS513" s="329"/>
      <c r="QNT513" s="329"/>
      <c r="QNU513" s="329"/>
      <c r="QNV513" s="329"/>
      <c r="QNW513" s="329"/>
      <c r="QNX513" s="329"/>
      <c r="QNY513" s="329"/>
      <c r="QNZ513" s="329"/>
      <c r="QOA513" s="329"/>
      <c r="QOB513" s="329"/>
      <c r="QOC513" s="329"/>
      <c r="QOD513" s="329"/>
      <c r="QOE513" s="329"/>
      <c r="QOF513" s="329"/>
      <c r="QOG513" s="329"/>
      <c r="QOH513" s="329"/>
      <c r="QOI513" s="329"/>
      <c r="QOJ513" s="329"/>
      <c r="QOK513" s="329"/>
      <c r="QOL513" s="329"/>
      <c r="QOM513" s="329"/>
      <c r="QON513" s="329"/>
      <c r="QOO513" s="329"/>
      <c r="QOP513" s="329"/>
      <c r="QOQ513" s="329"/>
      <c r="QOR513" s="329"/>
      <c r="QOS513" s="329"/>
      <c r="QOT513" s="329"/>
      <c r="QOU513" s="329"/>
      <c r="QOV513" s="329"/>
      <c r="QOW513" s="329"/>
      <c r="QOX513" s="329"/>
      <c r="QOY513" s="329"/>
      <c r="QOZ513" s="329"/>
      <c r="QPA513" s="329"/>
      <c r="QPB513" s="329"/>
      <c r="QPC513" s="329"/>
      <c r="QPD513" s="329"/>
      <c r="QPE513" s="329"/>
      <c r="QPF513" s="329"/>
      <c r="QPG513" s="329"/>
      <c r="QPH513" s="329"/>
      <c r="QPI513" s="329"/>
      <c r="QPJ513" s="329"/>
      <c r="QPK513" s="329"/>
      <c r="QPL513" s="329"/>
      <c r="QPM513" s="329"/>
      <c r="QPN513" s="329"/>
      <c r="QPO513" s="329"/>
      <c r="QPP513" s="329"/>
      <c r="QPQ513" s="329"/>
      <c r="QPR513" s="329"/>
      <c r="QPS513" s="329"/>
      <c r="QPT513" s="329"/>
      <c r="QPU513" s="329"/>
      <c r="QPV513" s="329"/>
      <c r="QPW513" s="329"/>
      <c r="QPX513" s="329"/>
      <c r="QPY513" s="329"/>
      <c r="QPZ513" s="329"/>
      <c r="QQA513" s="329"/>
      <c r="QQB513" s="329"/>
      <c r="QQC513" s="329"/>
      <c r="QQD513" s="329"/>
      <c r="QQE513" s="329"/>
      <c r="QQF513" s="329"/>
      <c r="QQG513" s="329"/>
      <c r="QQH513" s="329"/>
      <c r="QQI513" s="329"/>
      <c r="QQJ513" s="329"/>
      <c r="QQK513" s="329"/>
      <c r="QQL513" s="329"/>
      <c r="QQM513" s="329"/>
      <c r="QQN513" s="329"/>
      <c r="QQO513" s="329"/>
      <c r="QQP513" s="329"/>
      <c r="QQQ513" s="329"/>
      <c r="QQR513" s="329"/>
      <c r="QQS513" s="329"/>
      <c r="QQT513" s="329"/>
      <c r="QQU513" s="329"/>
      <c r="QQV513" s="329"/>
      <c r="QQW513" s="329"/>
      <c r="QQX513" s="329"/>
      <c r="QQY513" s="329"/>
      <c r="QQZ513" s="329"/>
      <c r="QRA513" s="329"/>
      <c r="QRB513" s="329"/>
      <c r="QRC513" s="329"/>
      <c r="QRD513" s="329"/>
      <c r="QRE513" s="329"/>
      <c r="QRF513" s="329"/>
      <c r="QRG513" s="329"/>
      <c r="QRH513" s="329"/>
      <c r="QRI513" s="329"/>
      <c r="QRJ513" s="329"/>
      <c r="QRK513" s="329"/>
      <c r="QRL513" s="329"/>
      <c r="QRM513" s="329"/>
      <c r="QRN513" s="329"/>
      <c r="QRO513" s="329"/>
      <c r="QRP513" s="329"/>
      <c r="QRQ513" s="329"/>
      <c r="QRR513" s="329"/>
      <c r="QRS513" s="329"/>
      <c r="QRT513" s="329"/>
      <c r="QRU513" s="329"/>
      <c r="QRV513" s="329"/>
      <c r="QRW513" s="329"/>
      <c r="QRX513" s="329"/>
      <c r="QRY513" s="329"/>
      <c r="QRZ513" s="329"/>
      <c r="QSA513" s="329"/>
      <c r="QSB513" s="329"/>
      <c r="QSC513" s="329"/>
      <c r="QSD513" s="329"/>
      <c r="QSE513" s="329"/>
      <c r="QSF513" s="329"/>
      <c r="QSG513" s="329"/>
      <c r="QSH513" s="329"/>
      <c r="QSI513" s="329"/>
      <c r="QSJ513" s="329"/>
      <c r="QSK513" s="329"/>
      <c r="QSL513" s="329"/>
      <c r="QSM513" s="329"/>
      <c r="QSN513" s="329"/>
      <c r="QSO513" s="329"/>
      <c r="QSP513" s="329"/>
      <c r="QSQ513" s="329"/>
      <c r="QSR513" s="329"/>
      <c r="QSS513" s="329"/>
      <c r="QST513" s="329"/>
      <c r="QSU513" s="329"/>
      <c r="QSV513" s="329"/>
      <c r="QSW513" s="329"/>
      <c r="QSX513" s="329"/>
      <c r="QSY513" s="329"/>
      <c r="QSZ513" s="329"/>
      <c r="QTA513" s="329"/>
      <c r="QTB513" s="329"/>
      <c r="QTC513" s="329"/>
      <c r="QTD513" s="329"/>
      <c r="QTE513" s="329"/>
      <c r="QTF513" s="329"/>
      <c r="QTG513" s="329"/>
      <c r="QTH513" s="329"/>
      <c r="QTI513" s="329"/>
      <c r="QTJ513" s="329"/>
      <c r="QTK513" s="329"/>
      <c r="QTL513" s="329"/>
      <c r="QTM513" s="329"/>
      <c r="QTN513" s="329"/>
      <c r="QTO513" s="329"/>
      <c r="QTP513" s="329"/>
      <c r="QTQ513" s="329"/>
      <c r="QTR513" s="329"/>
      <c r="QTS513" s="329"/>
      <c r="QTT513" s="329"/>
      <c r="QTU513" s="329"/>
      <c r="QTV513" s="329"/>
      <c r="QTW513" s="329"/>
      <c r="QTX513" s="329"/>
      <c r="QTY513" s="329"/>
      <c r="QTZ513" s="329"/>
      <c r="QUA513" s="329"/>
      <c r="QUB513" s="329"/>
      <c r="QUC513" s="329"/>
      <c r="QUD513" s="329"/>
      <c r="QUE513" s="329"/>
      <c r="QUF513" s="329"/>
      <c r="QUG513" s="329"/>
      <c r="QUH513" s="329"/>
      <c r="QUI513" s="329"/>
      <c r="QUJ513" s="329"/>
      <c r="QUK513" s="329"/>
      <c r="QUL513" s="329"/>
      <c r="QUM513" s="329"/>
      <c r="QUN513" s="329"/>
      <c r="QUO513" s="329"/>
      <c r="QUP513" s="329"/>
      <c r="QUQ513" s="329"/>
      <c r="QUR513" s="329"/>
      <c r="QUS513" s="329"/>
      <c r="QUT513" s="329"/>
      <c r="QUU513" s="329"/>
      <c r="QUV513" s="329"/>
      <c r="QUW513" s="329"/>
      <c r="QUX513" s="329"/>
      <c r="QUY513" s="329"/>
      <c r="QUZ513" s="329"/>
      <c r="QVA513" s="329"/>
      <c r="QVB513" s="329"/>
      <c r="QVC513" s="329"/>
      <c r="QVD513" s="329"/>
      <c r="QVE513" s="329"/>
      <c r="QVF513" s="329"/>
      <c r="QVG513" s="329"/>
      <c r="QVH513" s="329"/>
      <c r="QVI513" s="329"/>
      <c r="QVJ513" s="329"/>
      <c r="QVK513" s="329"/>
      <c r="QVL513" s="329"/>
      <c r="QVM513" s="329"/>
      <c r="QVN513" s="329"/>
      <c r="QVO513" s="329"/>
      <c r="QVP513" s="329"/>
      <c r="QVQ513" s="329"/>
      <c r="QVR513" s="329"/>
      <c r="QVS513" s="329"/>
      <c r="QVT513" s="329"/>
      <c r="QVU513" s="329"/>
      <c r="QVV513" s="329"/>
      <c r="QVW513" s="329"/>
      <c r="QVX513" s="329"/>
      <c r="QVY513" s="329"/>
      <c r="QVZ513" s="329"/>
      <c r="QWA513" s="329"/>
      <c r="QWB513" s="329"/>
      <c r="QWC513" s="329"/>
      <c r="QWD513" s="329"/>
      <c r="QWE513" s="329"/>
      <c r="QWF513" s="329"/>
      <c r="QWG513" s="329"/>
      <c r="QWH513" s="329"/>
      <c r="QWI513" s="329"/>
      <c r="QWJ513" s="329"/>
      <c r="QWK513" s="329"/>
      <c r="QWL513" s="329"/>
      <c r="QWM513" s="329"/>
      <c r="QWN513" s="329"/>
      <c r="QWO513" s="329"/>
      <c r="QWP513" s="329"/>
      <c r="QWQ513" s="329"/>
      <c r="QWR513" s="329"/>
      <c r="QWS513" s="329"/>
      <c r="QWT513" s="329"/>
      <c r="QWU513" s="329"/>
      <c r="QWV513" s="329"/>
      <c r="QWW513" s="329"/>
      <c r="QWX513" s="329"/>
      <c r="QWY513" s="329"/>
      <c r="QWZ513" s="329"/>
      <c r="QXA513" s="329"/>
      <c r="QXB513" s="329"/>
      <c r="QXC513" s="329"/>
      <c r="QXD513" s="329"/>
      <c r="QXE513" s="329"/>
      <c r="QXF513" s="329"/>
      <c r="QXG513" s="329"/>
      <c r="QXH513" s="329"/>
      <c r="QXI513" s="329"/>
      <c r="QXJ513" s="329"/>
      <c r="QXK513" s="329"/>
      <c r="QXL513" s="329"/>
      <c r="QXM513" s="329"/>
      <c r="QXN513" s="329"/>
      <c r="QXO513" s="329"/>
      <c r="QXP513" s="329"/>
      <c r="QXQ513" s="329"/>
      <c r="QXR513" s="329"/>
      <c r="QXS513" s="329"/>
      <c r="QXT513" s="329"/>
      <c r="QXU513" s="329"/>
      <c r="QXV513" s="329"/>
      <c r="QXW513" s="329"/>
      <c r="QXX513" s="329"/>
      <c r="QXY513" s="329"/>
      <c r="QXZ513" s="329"/>
      <c r="QYA513" s="329"/>
      <c r="QYB513" s="329"/>
      <c r="QYC513" s="329"/>
      <c r="QYD513" s="329"/>
      <c r="QYE513" s="329"/>
      <c r="QYF513" s="329"/>
      <c r="QYG513" s="329"/>
      <c r="QYH513" s="329"/>
      <c r="QYI513" s="329"/>
      <c r="QYJ513" s="329"/>
      <c r="QYK513" s="329"/>
      <c r="QYL513" s="329"/>
      <c r="QYM513" s="329"/>
      <c r="QYN513" s="329"/>
      <c r="QYO513" s="329"/>
      <c r="QYP513" s="329"/>
      <c r="QYQ513" s="329"/>
      <c r="QYR513" s="329"/>
      <c r="QYS513" s="329"/>
      <c r="QYT513" s="329"/>
      <c r="QYU513" s="329"/>
      <c r="QYV513" s="329"/>
      <c r="QYW513" s="329"/>
      <c r="QYX513" s="329"/>
      <c r="QYY513" s="329"/>
      <c r="QYZ513" s="329"/>
      <c r="QZA513" s="329"/>
      <c r="QZB513" s="329"/>
      <c r="QZC513" s="329"/>
      <c r="QZD513" s="329"/>
      <c r="QZE513" s="329"/>
      <c r="QZF513" s="329"/>
      <c r="QZG513" s="329"/>
      <c r="QZH513" s="329"/>
      <c r="QZI513" s="329"/>
      <c r="QZJ513" s="329"/>
      <c r="QZK513" s="329"/>
      <c r="QZL513" s="329"/>
      <c r="QZM513" s="329"/>
      <c r="QZN513" s="329"/>
      <c r="QZO513" s="329"/>
      <c r="QZP513" s="329"/>
      <c r="QZQ513" s="329"/>
      <c r="QZR513" s="329"/>
      <c r="QZS513" s="329"/>
      <c r="QZT513" s="329"/>
      <c r="QZU513" s="329"/>
      <c r="QZV513" s="329"/>
      <c r="QZW513" s="329"/>
      <c r="QZX513" s="329"/>
      <c r="QZY513" s="329"/>
      <c r="QZZ513" s="329"/>
      <c r="RAA513" s="329"/>
      <c r="RAB513" s="329"/>
      <c r="RAC513" s="329"/>
      <c r="RAD513" s="329"/>
      <c r="RAE513" s="329"/>
      <c r="RAF513" s="329"/>
      <c r="RAG513" s="329"/>
      <c r="RAH513" s="329"/>
      <c r="RAI513" s="329"/>
      <c r="RAJ513" s="329"/>
      <c r="RAK513" s="329"/>
      <c r="RAL513" s="329"/>
      <c r="RAM513" s="329"/>
      <c r="RAN513" s="329"/>
      <c r="RAO513" s="329"/>
      <c r="RAP513" s="329"/>
      <c r="RAQ513" s="329"/>
      <c r="RAR513" s="329"/>
      <c r="RAS513" s="329"/>
      <c r="RAT513" s="329"/>
      <c r="RAU513" s="329"/>
      <c r="RAV513" s="329"/>
      <c r="RAW513" s="329"/>
      <c r="RAX513" s="329"/>
      <c r="RAY513" s="329"/>
      <c r="RAZ513" s="329"/>
      <c r="RBA513" s="329"/>
      <c r="RBB513" s="329"/>
      <c r="RBC513" s="329"/>
      <c r="RBD513" s="329"/>
      <c r="RBE513" s="329"/>
      <c r="RBF513" s="329"/>
      <c r="RBG513" s="329"/>
      <c r="RBH513" s="329"/>
      <c r="RBI513" s="329"/>
      <c r="RBJ513" s="329"/>
      <c r="RBK513" s="329"/>
      <c r="RBL513" s="329"/>
      <c r="RBM513" s="329"/>
      <c r="RBN513" s="329"/>
      <c r="RBO513" s="329"/>
      <c r="RBP513" s="329"/>
      <c r="RBQ513" s="329"/>
      <c r="RBR513" s="329"/>
      <c r="RBS513" s="329"/>
      <c r="RBT513" s="329"/>
      <c r="RBU513" s="329"/>
      <c r="RBV513" s="329"/>
      <c r="RBW513" s="329"/>
      <c r="RBX513" s="329"/>
      <c r="RBY513" s="329"/>
      <c r="RBZ513" s="329"/>
      <c r="RCA513" s="329"/>
      <c r="RCB513" s="329"/>
      <c r="RCC513" s="329"/>
      <c r="RCD513" s="329"/>
      <c r="RCE513" s="329"/>
      <c r="RCF513" s="329"/>
      <c r="RCG513" s="329"/>
      <c r="RCH513" s="329"/>
      <c r="RCI513" s="329"/>
      <c r="RCJ513" s="329"/>
      <c r="RCK513" s="329"/>
      <c r="RCL513" s="329"/>
      <c r="RCM513" s="329"/>
      <c r="RCN513" s="329"/>
      <c r="RCO513" s="329"/>
      <c r="RCP513" s="329"/>
      <c r="RCQ513" s="329"/>
      <c r="RCR513" s="329"/>
      <c r="RCS513" s="329"/>
      <c r="RCT513" s="329"/>
      <c r="RCU513" s="329"/>
      <c r="RCV513" s="329"/>
      <c r="RCW513" s="329"/>
      <c r="RCX513" s="329"/>
      <c r="RCY513" s="329"/>
      <c r="RCZ513" s="329"/>
      <c r="RDA513" s="329"/>
      <c r="RDB513" s="329"/>
      <c r="RDC513" s="329"/>
      <c r="RDD513" s="329"/>
      <c r="RDE513" s="329"/>
      <c r="RDF513" s="329"/>
      <c r="RDG513" s="329"/>
      <c r="RDH513" s="329"/>
      <c r="RDI513" s="329"/>
      <c r="RDJ513" s="329"/>
      <c r="RDK513" s="329"/>
      <c r="RDL513" s="329"/>
      <c r="RDM513" s="329"/>
      <c r="RDN513" s="329"/>
      <c r="RDO513" s="329"/>
      <c r="RDP513" s="329"/>
      <c r="RDQ513" s="329"/>
      <c r="RDR513" s="329"/>
      <c r="RDS513" s="329"/>
      <c r="RDT513" s="329"/>
      <c r="RDU513" s="329"/>
      <c r="RDV513" s="329"/>
      <c r="RDW513" s="329"/>
      <c r="RDX513" s="329"/>
      <c r="RDY513" s="329"/>
      <c r="RDZ513" s="329"/>
      <c r="REA513" s="329"/>
      <c r="REB513" s="329"/>
      <c r="REC513" s="329"/>
      <c r="RED513" s="329"/>
      <c r="REE513" s="329"/>
      <c r="REF513" s="329"/>
      <c r="REG513" s="329"/>
      <c r="REH513" s="329"/>
      <c r="REI513" s="329"/>
      <c r="REJ513" s="329"/>
      <c r="REK513" s="329"/>
      <c r="REL513" s="329"/>
      <c r="REM513" s="329"/>
      <c r="REN513" s="329"/>
      <c r="REO513" s="329"/>
      <c r="REP513" s="329"/>
      <c r="REQ513" s="329"/>
      <c r="RER513" s="329"/>
      <c r="RES513" s="329"/>
      <c r="RET513" s="329"/>
      <c r="REU513" s="329"/>
      <c r="REV513" s="329"/>
      <c r="REW513" s="329"/>
      <c r="REX513" s="329"/>
      <c r="REY513" s="329"/>
      <c r="REZ513" s="329"/>
      <c r="RFA513" s="329"/>
      <c r="RFB513" s="329"/>
      <c r="RFC513" s="329"/>
      <c r="RFD513" s="329"/>
      <c r="RFE513" s="329"/>
      <c r="RFF513" s="329"/>
      <c r="RFG513" s="329"/>
      <c r="RFH513" s="329"/>
      <c r="RFI513" s="329"/>
      <c r="RFJ513" s="329"/>
      <c r="RFK513" s="329"/>
      <c r="RFL513" s="329"/>
      <c r="RFM513" s="329"/>
      <c r="RFN513" s="329"/>
      <c r="RFO513" s="329"/>
      <c r="RFP513" s="329"/>
      <c r="RFQ513" s="329"/>
      <c r="RFR513" s="329"/>
      <c r="RFS513" s="329"/>
      <c r="RFT513" s="329"/>
      <c r="RFU513" s="329"/>
      <c r="RFV513" s="329"/>
      <c r="RFW513" s="329"/>
      <c r="RFX513" s="329"/>
      <c r="RFY513" s="329"/>
      <c r="RFZ513" s="329"/>
      <c r="RGA513" s="329"/>
      <c r="RGB513" s="329"/>
      <c r="RGC513" s="329"/>
      <c r="RGD513" s="329"/>
      <c r="RGE513" s="329"/>
      <c r="RGF513" s="329"/>
      <c r="RGG513" s="329"/>
      <c r="RGH513" s="329"/>
      <c r="RGI513" s="329"/>
      <c r="RGJ513" s="329"/>
      <c r="RGK513" s="329"/>
      <c r="RGL513" s="329"/>
      <c r="RGM513" s="329"/>
      <c r="RGN513" s="329"/>
      <c r="RGO513" s="329"/>
      <c r="RGP513" s="329"/>
      <c r="RGQ513" s="329"/>
      <c r="RGR513" s="329"/>
      <c r="RGS513" s="329"/>
      <c r="RGT513" s="329"/>
      <c r="RGU513" s="329"/>
      <c r="RGV513" s="329"/>
      <c r="RGW513" s="329"/>
      <c r="RGX513" s="329"/>
      <c r="RGY513" s="329"/>
      <c r="RGZ513" s="329"/>
      <c r="RHA513" s="329"/>
      <c r="RHB513" s="329"/>
      <c r="RHC513" s="329"/>
      <c r="RHD513" s="329"/>
      <c r="RHE513" s="329"/>
      <c r="RHF513" s="329"/>
      <c r="RHG513" s="329"/>
      <c r="RHH513" s="329"/>
      <c r="RHI513" s="329"/>
      <c r="RHJ513" s="329"/>
      <c r="RHK513" s="329"/>
      <c r="RHL513" s="329"/>
      <c r="RHM513" s="329"/>
      <c r="RHN513" s="329"/>
      <c r="RHO513" s="329"/>
      <c r="RHP513" s="329"/>
      <c r="RHQ513" s="329"/>
      <c r="RHR513" s="329"/>
      <c r="RHS513" s="329"/>
      <c r="RHT513" s="329"/>
      <c r="RHU513" s="329"/>
      <c r="RHV513" s="329"/>
      <c r="RHW513" s="329"/>
      <c r="RHX513" s="329"/>
      <c r="RHY513" s="329"/>
      <c r="RHZ513" s="329"/>
      <c r="RIA513" s="329"/>
      <c r="RIB513" s="329"/>
      <c r="RIC513" s="329"/>
      <c r="RID513" s="329"/>
      <c r="RIE513" s="329"/>
      <c r="RIF513" s="329"/>
      <c r="RIG513" s="329"/>
      <c r="RIH513" s="329"/>
      <c r="RII513" s="329"/>
      <c r="RIJ513" s="329"/>
      <c r="RIK513" s="329"/>
      <c r="RIL513" s="329"/>
      <c r="RIM513" s="329"/>
      <c r="RIN513" s="329"/>
      <c r="RIO513" s="329"/>
      <c r="RIP513" s="329"/>
      <c r="RIQ513" s="329"/>
      <c r="RIR513" s="329"/>
      <c r="RIS513" s="329"/>
      <c r="RIT513" s="329"/>
      <c r="RIU513" s="329"/>
      <c r="RIV513" s="329"/>
      <c r="RIW513" s="329"/>
      <c r="RIX513" s="329"/>
      <c r="RIY513" s="329"/>
      <c r="RIZ513" s="329"/>
      <c r="RJA513" s="329"/>
      <c r="RJB513" s="329"/>
      <c r="RJC513" s="329"/>
      <c r="RJD513" s="329"/>
      <c r="RJE513" s="329"/>
      <c r="RJF513" s="329"/>
      <c r="RJG513" s="329"/>
      <c r="RJH513" s="329"/>
      <c r="RJI513" s="329"/>
      <c r="RJJ513" s="329"/>
      <c r="RJK513" s="329"/>
      <c r="RJL513" s="329"/>
      <c r="RJM513" s="329"/>
      <c r="RJN513" s="329"/>
      <c r="RJO513" s="329"/>
      <c r="RJP513" s="329"/>
      <c r="RJQ513" s="329"/>
      <c r="RJR513" s="329"/>
      <c r="RJS513" s="329"/>
      <c r="RJT513" s="329"/>
      <c r="RJU513" s="329"/>
      <c r="RJV513" s="329"/>
      <c r="RJW513" s="329"/>
      <c r="RJX513" s="329"/>
      <c r="RJY513" s="329"/>
      <c r="RJZ513" s="329"/>
      <c r="RKA513" s="329"/>
      <c r="RKB513" s="329"/>
      <c r="RKC513" s="329"/>
      <c r="RKD513" s="329"/>
      <c r="RKE513" s="329"/>
      <c r="RKF513" s="329"/>
      <c r="RKG513" s="329"/>
      <c r="RKH513" s="329"/>
      <c r="RKI513" s="329"/>
      <c r="RKJ513" s="329"/>
      <c r="RKK513" s="329"/>
      <c r="RKL513" s="329"/>
      <c r="RKM513" s="329"/>
      <c r="RKN513" s="329"/>
      <c r="RKO513" s="329"/>
      <c r="RKP513" s="329"/>
      <c r="RKQ513" s="329"/>
      <c r="RKR513" s="329"/>
      <c r="RKS513" s="329"/>
      <c r="RKT513" s="329"/>
      <c r="RKU513" s="329"/>
      <c r="RKV513" s="329"/>
      <c r="RKW513" s="329"/>
      <c r="RKX513" s="329"/>
      <c r="RKY513" s="329"/>
      <c r="RKZ513" s="329"/>
      <c r="RLA513" s="329"/>
      <c r="RLB513" s="329"/>
      <c r="RLC513" s="329"/>
      <c r="RLD513" s="329"/>
      <c r="RLE513" s="329"/>
      <c r="RLF513" s="329"/>
      <c r="RLG513" s="329"/>
      <c r="RLH513" s="329"/>
      <c r="RLI513" s="329"/>
      <c r="RLJ513" s="329"/>
      <c r="RLK513" s="329"/>
      <c r="RLL513" s="329"/>
      <c r="RLM513" s="329"/>
      <c r="RLN513" s="329"/>
      <c r="RLO513" s="329"/>
      <c r="RLP513" s="329"/>
      <c r="RLQ513" s="329"/>
      <c r="RLR513" s="329"/>
      <c r="RLS513" s="329"/>
      <c r="RLT513" s="329"/>
      <c r="RLU513" s="329"/>
      <c r="RLV513" s="329"/>
      <c r="RLW513" s="329"/>
      <c r="RLX513" s="329"/>
      <c r="RLY513" s="329"/>
      <c r="RLZ513" s="329"/>
      <c r="RMA513" s="329"/>
      <c r="RMB513" s="329"/>
      <c r="RMC513" s="329"/>
      <c r="RMD513" s="329"/>
      <c r="RME513" s="329"/>
      <c r="RMF513" s="329"/>
      <c r="RMG513" s="329"/>
      <c r="RMH513" s="329"/>
      <c r="RMI513" s="329"/>
      <c r="RMJ513" s="329"/>
      <c r="RMK513" s="329"/>
      <c r="RML513" s="329"/>
      <c r="RMM513" s="329"/>
      <c r="RMN513" s="329"/>
      <c r="RMO513" s="329"/>
      <c r="RMP513" s="329"/>
      <c r="RMQ513" s="329"/>
      <c r="RMR513" s="329"/>
      <c r="RMS513" s="329"/>
      <c r="RMT513" s="329"/>
      <c r="RMU513" s="329"/>
      <c r="RMV513" s="329"/>
      <c r="RMW513" s="329"/>
      <c r="RMX513" s="329"/>
      <c r="RMY513" s="329"/>
      <c r="RMZ513" s="329"/>
      <c r="RNA513" s="329"/>
      <c r="RNB513" s="329"/>
      <c r="RNC513" s="329"/>
      <c r="RND513" s="329"/>
      <c r="RNE513" s="329"/>
      <c r="RNF513" s="329"/>
      <c r="RNG513" s="329"/>
      <c r="RNH513" s="329"/>
      <c r="RNI513" s="329"/>
      <c r="RNJ513" s="329"/>
      <c r="RNK513" s="329"/>
      <c r="RNL513" s="329"/>
      <c r="RNM513" s="329"/>
      <c r="RNN513" s="329"/>
      <c r="RNO513" s="329"/>
      <c r="RNP513" s="329"/>
      <c r="RNQ513" s="329"/>
      <c r="RNR513" s="329"/>
      <c r="RNS513" s="329"/>
      <c r="RNT513" s="329"/>
      <c r="RNU513" s="329"/>
      <c r="RNV513" s="329"/>
      <c r="RNW513" s="329"/>
      <c r="RNX513" s="329"/>
      <c r="RNY513" s="329"/>
      <c r="RNZ513" s="329"/>
      <c r="ROA513" s="329"/>
      <c r="ROB513" s="329"/>
      <c r="ROC513" s="329"/>
      <c r="ROD513" s="329"/>
      <c r="ROE513" s="329"/>
      <c r="ROF513" s="329"/>
      <c r="ROG513" s="329"/>
      <c r="ROH513" s="329"/>
      <c r="ROI513" s="329"/>
      <c r="ROJ513" s="329"/>
      <c r="ROK513" s="329"/>
      <c r="ROL513" s="329"/>
      <c r="ROM513" s="329"/>
      <c r="RON513" s="329"/>
      <c r="ROO513" s="329"/>
      <c r="ROP513" s="329"/>
      <c r="ROQ513" s="329"/>
      <c r="ROR513" s="329"/>
      <c r="ROS513" s="329"/>
      <c r="ROT513" s="329"/>
      <c r="ROU513" s="329"/>
      <c r="ROV513" s="329"/>
      <c r="ROW513" s="329"/>
      <c r="ROX513" s="329"/>
      <c r="ROY513" s="329"/>
      <c r="ROZ513" s="329"/>
      <c r="RPA513" s="329"/>
      <c r="RPB513" s="329"/>
      <c r="RPC513" s="329"/>
      <c r="RPD513" s="329"/>
      <c r="RPE513" s="329"/>
      <c r="RPF513" s="329"/>
      <c r="RPG513" s="329"/>
      <c r="RPH513" s="329"/>
      <c r="RPI513" s="329"/>
      <c r="RPJ513" s="329"/>
      <c r="RPK513" s="329"/>
      <c r="RPL513" s="329"/>
      <c r="RPM513" s="329"/>
      <c r="RPN513" s="329"/>
      <c r="RPO513" s="329"/>
      <c r="RPP513" s="329"/>
      <c r="RPQ513" s="329"/>
      <c r="RPR513" s="329"/>
      <c r="RPS513" s="329"/>
      <c r="RPT513" s="329"/>
      <c r="RPU513" s="329"/>
      <c r="RPV513" s="329"/>
      <c r="RPW513" s="329"/>
      <c r="RPX513" s="329"/>
      <c r="RPY513" s="329"/>
      <c r="RPZ513" s="329"/>
      <c r="RQA513" s="329"/>
      <c r="RQB513" s="329"/>
      <c r="RQC513" s="329"/>
      <c r="RQD513" s="329"/>
      <c r="RQE513" s="329"/>
      <c r="RQF513" s="329"/>
      <c r="RQG513" s="329"/>
      <c r="RQH513" s="329"/>
      <c r="RQI513" s="329"/>
      <c r="RQJ513" s="329"/>
      <c r="RQK513" s="329"/>
      <c r="RQL513" s="329"/>
      <c r="RQM513" s="329"/>
      <c r="RQN513" s="329"/>
      <c r="RQO513" s="329"/>
      <c r="RQP513" s="329"/>
      <c r="RQQ513" s="329"/>
      <c r="RQR513" s="329"/>
      <c r="RQS513" s="329"/>
      <c r="RQT513" s="329"/>
      <c r="RQU513" s="329"/>
      <c r="RQV513" s="329"/>
      <c r="RQW513" s="329"/>
      <c r="RQX513" s="329"/>
      <c r="RQY513" s="329"/>
      <c r="RQZ513" s="329"/>
      <c r="RRA513" s="329"/>
      <c r="RRB513" s="329"/>
      <c r="RRC513" s="329"/>
      <c r="RRD513" s="329"/>
      <c r="RRE513" s="329"/>
      <c r="RRF513" s="329"/>
      <c r="RRG513" s="329"/>
      <c r="RRH513" s="329"/>
      <c r="RRI513" s="329"/>
      <c r="RRJ513" s="329"/>
      <c r="RRK513" s="329"/>
      <c r="RRL513" s="329"/>
      <c r="RRM513" s="329"/>
      <c r="RRN513" s="329"/>
      <c r="RRO513" s="329"/>
      <c r="RRP513" s="329"/>
      <c r="RRQ513" s="329"/>
      <c r="RRR513" s="329"/>
      <c r="RRS513" s="329"/>
      <c r="RRT513" s="329"/>
      <c r="RRU513" s="329"/>
      <c r="RRV513" s="329"/>
      <c r="RRW513" s="329"/>
      <c r="RRX513" s="329"/>
      <c r="RRY513" s="329"/>
      <c r="RRZ513" s="329"/>
      <c r="RSA513" s="329"/>
      <c r="RSB513" s="329"/>
      <c r="RSC513" s="329"/>
      <c r="RSD513" s="329"/>
      <c r="RSE513" s="329"/>
      <c r="RSF513" s="329"/>
      <c r="RSG513" s="329"/>
      <c r="RSH513" s="329"/>
      <c r="RSI513" s="329"/>
      <c r="RSJ513" s="329"/>
      <c r="RSK513" s="329"/>
      <c r="RSL513" s="329"/>
      <c r="RSM513" s="329"/>
      <c r="RSN513" s="329"/>
      <c r="RSO513" s="329"/>
      <c r="RSP513" s="329"/>
      <c r="RSQ513" s="329"/>
      <c r="RSR513" s="329"/>
      <c r="RSS513" s="329"/>
      <c r="RST513" s="329"/>
      <c r="RSU513" s="329"/>
      <c r="RSV513" s="329"/>
      <c r="RSW513" s="329"/>
      <c r="RSX513" s="329"/>
      <c r="RSY513" s="329"/>
      <c r="RSZ513" s="329"/>
      <c r="RTA513" s="329"/>
      <c r="RTB513" s="329"/>
      <c r="RTC513" s="329"/>
      <c r="RTD513" s="329"/>
      <c r="RTE513" s="329"/>
      <c r="RTF513" s="329"/>
      <c r="RTG513" s="329"/>
      <c r="RTH513" s="329"/>
      <c r="RTI513" s="329"/>
      <c r="RTJ513" s="329"/>
      <c r="RTK513" s="329"/>
      <c r="RTL513" s="329"/>
      <c r="RTM513" s="329"/>
      <c r="RTN513" s="329"/>
      <c r="RTO513" s="329"/>
      <c r="RTP513" s="329"/>
      <c r="RTQ513" s="329"/>
      <c r="RTR513" s="329"/>
      <c r="RTS513" s="329"/>
      <c r="RTT513" s="329"/>
      <c r="RTU513" s="329"/>
      <c r="RTV513" s="329"/>
      <c r="RTW513" s="329"/>
      <c r="RTX513" s="329"/>
      <c r="RTY513" s="329"/>
      <c r="RTZ513" s="329"/>
      <c r="RUA513" s="329"/>
      <c r="RUB513" s="329"/>
      <c r="RUC513" s="329"/>
      <c r="RUD513" s="329"/>
      <c r="RUE513" s="329"/>
      <c r="RUF513" s="329"/>
      <c r="RUG513" s="329"/>
      <c r="RUH513" s="329"/>
      <c r="RUI513" s="329"/>
      <c r="RUJ513" s="329"/>
      <c r="RUK513" s="329"/>
      <c r="RUL513" s="329"/>
      <c r="RUM513" s="329"/>
      <c r="RUN513" s="329"/>
      <c r="RUO513" s="329"/>
      <c r="RUP513" s="329"/>
      <c r="RUQ513" s="329"/>
      <c r="RUR513" s="329"/>
      <c r="RUS513" s="329"/>
      <c r="RUT513" s="329"/>
      <c r="RUU513" s="329"/>
      <c r="RUV513" s="329"/>
      <c r="RUW513" s="329"/>
      <c r="RUX513" s="329"/>
      <c r="RUY513" s="329"/>
      <c r="RUZ513" s="329"/>
      <c r="RVA513" s="329"/>
      <c r="RVB513" s="329"/>
      <c r="RVC513" s="329"/>
      <c r="RVD513" s="329"/>
      <c r="RVE513" s="329"/>
      <c r="RVF513" s="329"/>
      <c r="RVG513" s="329"/>
      <c r="RVH513" s="329"/>
      <c r="RVI513" s="329"/>
      <c r="RVJ513" s="329"/>
      <c r="RVK513" s="329"/>
      <c r="RVL513" s="329"/>
      <c r="RVM513" s="329"/>
      <c r="RVN513" s="329"/>
      <c r="RVO513" s="329"/>
      <c r="RVP513" s="329"/>
      <c r="RVQ513" s="329"/>
      <c r="RVR513" s="329"/>
      <c r="RVS513" s="329"/>
      <c r="RVT513" s="329"/>
      <c r="RVU513" s="329"/>
      <c r="RVV513" s="329"/>
      <c r="RVW513" s="329"/>
      <c r="RVX513" s="329"/>
      <c r="RVY513" s="329"/>
      <c r="RVZ513" s="329"/>
      <c r="RWA513" s="329"/>
      <c r="RWB513" s="329"/>
      <c r="RWC513" s="329"/>
      <c r="RWD513" s="329"/>
      <c r="RWE513" s="329"/>
      <c r="RWF513" s="329"/>
      <c r="RWG513" s="329"/>
      <c r="RWH513" s="329"/>
      <c r="RWI513" s="329"/>
      <c r="RWJ513" s="329"/>
      <c r="RWK513" s="329"/>
      <c r="RWL513" s="329"/>
      <c r="RWM513" s="329"/>
      <c r="RWN513" s="329"/>
      <c r="RWO513" s="329"/>
      <c r="RWP513" s="329"/>
      <c r="RWQ513" s="329"/>
      <c r="RWR513" s="329"/>
      <c r="RWS513" s="329"/>
      <c r="RWT513" s="329"/>
      <c r="RWU513" s="329"/>
      <c r="RWV513" s="329"/>
      <c r="RWW513" s="329"/>
      <c r="RWX513" s="329"/>
      <c r="RWY513" s="329"/>
      <c r="RWZ513" s="329"/>
      <c r="RXA513" s="329"/>
      <c r="RXB513" s="329"/>
      <c r="RXC513" s="329"/>
      <c r="RXD513" s="329"/>
      <c r="RXE513" s="329"/>
      <c r="RXF513" s="329"/>
      <c r="RXG513" s="329"/>
      <c r="RXH513" s="329"/>
      <c r="RXI513" s="329"/>
      <c r="RXJ513" s="329"/>
      <c r="RXK513" s="329"/>
      <c r="RXL513" s="329"/>
      <c r="RXM513" s="329"/>
      <c r="RXN513" s="329"/>
      <c r="RXO513" s="329"/>
      <c r="RXP513" s="329"/>
      <c r="RXQ513" s="329"/>
      <c r="RXR513" s="329"/>
      <c r="RXS513" s="329"/>
      <c r="RXT513" s="329"/>
      <c r="RXU513" s="329"/>
      <c r="RXV513" s="329"/>
      <c r="RXW513" s="329"/>
      <c r="RXX513" s="329"/>
      <c r="RXY513" s="329"/>
      <c r="RXZ513" s="329"/>
      <c r="RYA513" s="329"/>
      <c r="RYB513" s="329"/>
      <c r="RYC513" s="329"/>
      <c r="RYD513" s="329"/>
      <c r="RYE513" s="329"/>
      <c r="RYF513" s="329"/>
      <c r="RYG513" s="329"/>
      <c r="RYH513" s="329"/>
      <c r="RYI513" s="329"/>
      <c r="RYJ513" s="329"/>
      <c r="RYK513" s="329"/>
      <c r="RYL513" s="329"/>
      <c r="RYM513" s="329"/>
      <c r="RYN513" s="329"/>
      <c r="RYO513" s="329"/>
      <c r="RYP513" s="329"/>
      <c r="RYQ513" s="329"/>
      <c r="RYR513" s="329"/>
      <c r="RYS513" s="329"/>
      <c r="RYT513" s="329"/>
      <c r="RYU513" s="329"/>
      <c r="RYV513" s="329"/>
      <c r="RYW513" s="329"/>
      <c r="RYX513" s="329"/>
      <c r="RYY513" s="329"/>
      <c r="RYZ513" s="329"/>
      <c r="RZA513" s="329"/>
      <c r="RZB513" s="329"/>
      <c r="RZC513" s="329"/>
      <c r="RZD513" s="329"/>
      <c r="RZE513" s="329"/>
      <c r="RZF513" s="329"/>
      <c r="RZG513" s="329"/>
      <c r="RZH513" s="329"/>
      <c r="RZI513" s="329"/>
      <c r="RZJ513" s="329"/>
      <c r="RZK513" s="329"/>
      <c r="RZL513" s="329"/>
      <c r="RZM513" s="329"/>
      <c r="RZN513" s="329"/>
      <c r="RZO513" s="329"/>
      <c r="RZP513" s="329"/>
      <c r="RZQ513" s="329"/>
      <c r="RZR513" s="329"/>
      <c r="RZS513" s="329"/>
      <c r="RZT513" s="329"/>
      <c r="RZU513" s="329"/>
      <c r="RZV513" s="329"/>
      <c r="RZW513" s="329"/>
      <c r="RZX513" s="329"/>
      <c r="RZY513" s="329"/>
      <c r="RZZ513" s="329"/>
      <c r="SAA513" s="329"/>
      <c r="SAB513" s="329"/>
      <c r="SAC513" s="329"/>
      <c r="SAD513" s="329"/>
      <c r="SAE513" s="329"/>
      <c r="SAF513" s="329"/>
      <c r="SAG513" s="329"/>
      <c r="SAH513" s="329"/>
      <c r="SAI513" s="329"/>
      <c r="SAJ513" s="329"/>
      <c r="SAK513" s="329"/>
      <c r="SAL513" s="329"/>
      <c r="SAM513" s="329"/>
      <c r="SAN513" s="329"/>
      <c r="SAO513" s="329"/>
      <c r="SAP513" s="329"/>
      <c r="SAQ513" s="329"/>
      <c r="SAR513" s="329"/>
      <c r="SAS513" s="329"/>
      <c r="SAT513" s="329"/>
      <c r="SAU513" s="329"/>
      <c r="SAV513" s="329"/>
      <c r="SAW513" s="329"/>
      <c r="SAX513" s="329"/>
      <c r="SAY513" s="329"/>
      <c r="SAZ513" s="329"/>
      <c r="SBA513" s="329"/>
      <c r="SBB513" s="329"/>
      <c r="SBC513" s="329"/>
      <c r="SBD513" s="329"/>
      <c r="SBE513" s="329"/>
      <c r="SBF513" s="329"/>
      <c r="SBG513" s="329"/>
      <c r="SBH513" s="329"/>
      <c r="SBI513" s="329"/>
      <c r="SBJ513" s="329"/>
      <c r="SBK513" s="329"/>
      <c r="SBL513" s="329"/>
      <c r="SBM513" s="329"/>
      <c r="SBN513" s="329"/>
      <c r="SBO513" s="329"/>
      <c r="SBP513" s="329"/>
      <c r="SBQ513" s="329"/>
      <c r="SBR513" s="329"/>
      <c r="SBS513" s="329"/>
      <c r="SBT513" s="329"/>
      <c r="SBU513" s="329"/>
      <c r="SBV513" s="329"/>
      <c r="SBW513" s="329"/>
      <c r="SBX513" s="329"/>
      <c r="SBY513" s="329"/>
      <c r="SBZ513" s="329"/>
      <c r="SCA513" s="329"/>
      <c r="SCB513" s="329"/>
      <c r="SCC513" s="329"/>
      <c r="SCD513" s="329"/>
      <c r="SCE513" s="329"/>
      <c r="SCF513" s="329"/>
      <c r="SCG513" s="329"/>
      <c r="SCH513" s="329"/>
      <c r="SCI513" s="329"/>
      <c r="SCJ513" s="329"/>
      <c r="SCK513" s="329"/>
      <c r="SCL513" s="329"/>
      <c r="SCM513" s="329"/>
      <c r="SCN513" s="329"/>
      <c r="SCO513" s="329"/>
      <c r="SCP513" s="329"/>
      <c r="SCQ513" s="329"/>
      <c r="SCR513" s="329"/>
      <c r="SCS513" s="329"/>
      <c r="SCT513" s="329"/>
      <c r="SCU513" s="329"/>
      <c r="SCV513" s="329"/>
      <c r="SCW513" s="329"/>
      <c r="SCX513" s="329"/>
      <c r="SCY513" s="329"/>
      <c r="SCZ513" s="329"/>
      <c r="SDA513" s="329"/>
      <c r="SDB513" s="329"/>
      <c r="SDC513" s="329"/>
      <c r="SDD513" s="329"/>
      <c r="SDE513" s="329"/>
      <c r="SDF513" s="329"/>
      <c r="SDG513" s="329"/>
      <c r="SDH513" s="329"/>
      <c r="SDI513" s="329"/>
      <c r="SDJ513" s="329"/>
      <c r="SDK513" s="329"/>
      <c r="SDL513" s="329"/>
      <c r="SDM513" s="329"/>
      <c r="SDN513" s="329"/>
      <c r="SDO513" s="329"/>
      <c r="SDP513" s="329"/>
      <c r="SDQ513" s="329"/>
      <c r="SDR513" s="329"/>
      <c r="SDS513" s="329"/>
      <c r="SDT513" s="329"/>
      <c r="SDU513" s="329"/>
      <c r="SDV513" s="329"/>
      <c r="SDW513" s="329"/>
      <c r="SDX513" s="329"/>
      <c r="SDY513" s="329"/>
      <c r="SDZ513" s="329"/>
      <c r="SEA513" s="329"/>
      <c r="SEB513" s="329"/>
      <c r="SEC513" s="329"/>
      <c r="SED513" s="329"/>
      <c r="SEE513" s="329"/>
      <c r="SEF513" s="329"/>
      <c r="SEG513" s="329"/>
      <c r="SEH513" s="329"/>
      <c r="SEI513" s="329"/>
      <c r="SEJ513" s="329"/>
      <c r="SEK513" s="329"/>
      <c r="SEL513" s="329"/>
      <c r="SEM513" s="329"/>
      <c r="SEN513" s="329"/>
      <c r="SEO513" s="329"/>
      <c r="SEP513" s="329"/>
      <c r="SEQ513" s="329"/>
      <c r="SER513" s="329"/>
      <c r="SES513" s="329"/>
      <c r="SET513" s="329"/>
      <c r="SEU513" s="329"/>
      <c r="SEV513" s="329"/>
      <c r="SEW513" s="329"/>
      <c r="SEX513" s="329"/>
      <c r="SEY513" s="329"/>
      <c r="SEZ513" s="329"/>
      <c r="SFA513" s="329"/>
      <c r="SFB513" s="329"/>
      <c r="SFC513" s="329"/>
      <c r="SFD513" s="329"/>
      <c r="SFE513" s="329"/>
      <c r="SFF513" s="329"/>
      <c r="SFG513" s="329"/>
      <c r="SFH513" s="329"/>
      <c r="SFI513" s="329"/>
      <c r="SFJ513" s="329"/>
      <c r="SFK513" s="329"/>
      <c r="SFL513" s="329"/>
      <c r="SFM513" s="329"/>
      <c r="SFN513" s="329"/>
      <c r="SFO513" s="329"/>
      <c r="SFP513" s="329"/>
      <c r="SFQ513" s="329"/>
      <c r="SFR513" s="329"/>
      <c r="SFS513" s="329"/>
      <c r="SFT513" s="329"/>
      <c r="SFU513" s="329"/>
      <c r="SFV513" s="329"/>
      <c r="SFW513" s="329"/>
      <c r="SFX513" s="329"/>
      <c r="SFY513" s="329"/>
      <c r="SFZ513" s="329"/>
      <c r="SGA513" s="329"/>
      <c r="SGB513" s="329"/>
      <c r="SGC513" s="329"/>
      <c r="SGD513" s="329"/>
      <c r="SGE513" s="329"/>
      <c r="SGF513" s="329"/>
      <c r="SGG513" s="329"/>
      <c r="SGH513" s="329"/>
      <c r="SGI513" s="329"/>
      <c r="SGJ513" s="329"/>
      <c r="SGK513" s="329"/>
      <c r="SGL513" s="329"/>
      <c r="SGM513" s="329"/>
      <c r="SGN513" s="329"/>
      <c r="SGO513" s="329"/>
      <c r="SGP513" s="329"/>
      <c r="SGQ513" s="329"/>
      <c r="SGR513" s="329"/>
      <c r="SGS513" s="329"/>
      <c r="SGT513" s="329"/>
      <c r="SGU513" s="329"/>
      <c r="SGV513" s="329"/>
      <c r="SGW513" s="329"/>
      <c r="SGX513" s="329"/>
      <c r="SGY513" s="329"/>
      <c r="SGZ513" s="329"/>
      <c r="SHA513" s="329"/>
      <c r="SHB513" s="329"/>
      <c r="SHC513" s="329"/>
      <c r="SHD513" s="329"/>
      <c r="SHE513" s="329"/>
      <c r="SHF513" s="329"/>
      <c r="SHG513" s="329"/>
      <c r="SHH513" s="329"/>
      <c r="SHI513" s="329"/>
      <c r="SHJ513" s="329"/>
      <c r="SHK513" s="329"/>
      <c r="SHL513" s="329"/>
      <c r="SHM513" s="329"/>
      <c r="SHN513" s="329"/>
      <c r="SHO513" s="329"/>
      <c r="SHP513" s="329"/>
      <c r="SHQ513" s="329"/>
      <c r="SHR513" s="329"/>
      <c r="SHS513" s="329"/>
      <c r="SHT513" s="329"/>
      <c r="SHU513" s="329"/>
      <c r="SHV513" s="329"/>
      <c r="SHW513" s="329"/>
      <c r="SHX513" s="329"/>
      <c r="SHY513" s="329"/>
      <c r="SHZ513" s="329"/>
      <c r="SIA513" s="329"/>
      <c r="SIB513" s="329"/>
      <c r="SIC513" s="329"/>
      <c r="SID513" s="329"/>
      <c r="SIE513" s="329"/>
      <c r="SIF513" s="329"/>
      <c r="SIG513" s="329"/>
      <c r="SIH513" s="329"/>
      <c r="SII513" s="329"/>
      <c r="SIJ513" s="329"/>
      <c r="SIK513" s="329"/>
      <c r="SIL513" s="329"/>
      <c r="SIM513" s="329"/>
      <c r="SIN513" s="329"/>
      <c r="SIO513" s="329"/>
      <c r="SIP513" s="329"/>
      <c r="SIQ513" s="329"/>
      <c r="SIR513" s="329"/>
      <c r="SIS513" s="329"/>
      <c r="SIT513" s="329"/>
      <c r="SIU513" s="329"/>
      <c r="SIV513" s="329"/>
      <c r="SIW513" s="329"/>
      <c r="SIX513" s="329"/>
      <c r="SIY513" s="329"/>
      <c r="SIZ513" s="329"/>
      <c r="SJA513" s="329"/>
      <c r="SJB513" s="329"/>
      <c r="SJC513" s="329"/>
      <c r="SJD513" s="329"/>
      <c r="SJE513" s="329"/>
      <c r="SJF513" s="329"/>
      <c r="SJG513" s="329"/>
      <c r="SJH513" s="329"/>
      <c r="SJI513" s="329"/>
      <c r="SJJ513" s="329"/>
      <c r="SJK513" s="329"/>
      <c r="SJL513" s="329"/>
      <c r="SJM513" s="329"/>
      <c r="SJN513" s="329"/>
      <c r="SJO513" s="329"/>
      <c r="SJP513" s="329"/>
      <c r="SJQ513" s="329"/>
      <c r="SJR513" s="329"/>
      <c r="SJS513" s="329"/>
      <c r="SJT513" s="329"/>
      <c r="SJU513" s="329"/>
      <c r="SJV513" s="329"/>
      <c r="SJW513" s="329"/>
      <c r="SJX513" s="329"/>
      <c r="SJY513" s="329"/>
      <c r="SJZ513" s="329"/>
      <c r="SKA513" s="329"/>
      <c r="SKB513" s="329"/>
      <c r="SKC513" s="329"/>
      <c r="SKD513" s="329"/>
      <c r="SKE513" s="329"/>
      <c r="SKF513" s="329"/>
      <c r="SKG513" s="329"/>
      <c r="SKH513" s="329"/>
      <c r="SKI513" s="329"/>
      <c r="SKJ513" s="329"/>
      <c r="SKK513" s="329"/>
      <c r="SKL513" s="329"/>
      <c r="SKM513" s="329"/>
      <c r="SKN513" s="329"/>
      <c r="SKO513" s="329"/>
      <c r="SKP513" s="329"/>
      <c r="SKQ513" s="329"/>
      <c r="SKR513" s="329"/>
      <c r="SKS513" s="329"/>
      <c r="SKT513" s="329"/>
      <c r="SKU513" s="329"/>
      <c r="SKV513" s="329"/>
      <c r="SKW513" s="329"/>
      <c r="SKX513" s="329"/>
      <c r="SKY513" s="329"/>
      <c r="SKZ513" s="329"/>
      <c r="SLA513" s="329"/>
      <c r="SLB513" s="329"/>
      <c r="SLC513" s="329"/>
      <c r="SLD513" s="329"/>
      <c r="SLE513" s="329"/>
      <c r="SLF513" s="329"/>
      <c r="SLG513" s="329"/>
      <c r="SLH513" s="329"/>
      <c r="SLI513" s="329"/>
      <c r="SLJ513" s="329"/>
      <c r="SLK513" s="329"/>
      <c r="SLL513" s="329"/>
      <c r="SLM513" s="329"/>
      <c r="SLN513" s="329"/>
      <c r="SLO513" s="329"/>
      <c r="SLP513" s="329"/>
      <c r="SLQ513" s="329"/>
      <c r="SLR513" s="329"/>
      <c r="SLS513" s="329"/>
      <c r="SLT513" s="329"/>
      <c r="SLU513" s="329"/>
      <c r="SLV513" s="329"/>
      <c r="SLW513" s="329"/>
      <c r="SLX513" s="329"/>
      <c r="SLY513" s="329"/>
      <c r="SLZ513" s="329"/>
      <c r="SMA513" s="329"/>
      <c r="SMB513" s="329"/>
      <c r="SMC513" s="329"/>
      <c r="SMD513" s="329"/>
      <c r="SME513" s="329"/>
      <c r="SMF513" s="329"/>
      <c r="SMG513" s="329"/>
      <c r="SMH513" s="329"/>
      <c r="SMI513" s="329"/>
      <c r="SMJ513" s="329"/>
      <c r="SMK513" s="329"/>
      <c r="SML513" s="329"/>
      <c r="SMM513" s="329"/>
      <c r="SMN513" s="329"/>
      <c r="SMO513" s="329"/>
      <c r="SMP513" s="329"/>
      <c r="SMQ513" s="329"/>
      <c r="SMR513" s="329"/>
      <c r="SMS513" s="329"/>
      <c r="SMT513" s="329"/>
      <c r="SMU513" s="329"/>
      <c r="SMV513" s="329"/>
      <c r="SMW513" s="329"/>
      <c r="SMX513" s="329"/>
      <c r="SMY513" s="329"/>
      <c r="SMZ513" s="329"/>
      <c r="SNA513" s="329"/>
      <c r="SNB513" s="329"/>
      <c r="SNC513" s="329"/>
      <c r="SND513" s="329"/>
      <c r="SNE513" s="329"/>
      <c r="SNF513" s="329"/>
      <c r="SNG513" s="329"/>
      <c r="SNH513" s="329"/>
      <c r="SNI513" s="329"/>
      <c r="SNJ513" s="329"/>
      <c r="SNK513" s="329"/>
      <c r="SNL513" s="329"/>
      <c r="SNM513" s="329"/>
      <c r="SNN513" s="329"/>
      <c r="SNO513" s="329"/>
      <c r="SNP513" s="329"/>
      <c r="SNQ513" s="329"/>
      <c r="SNR513" s="329"/>
      <c r="SNS513" s="329"/>
      <c r="SNT513" s="329"/>
      <c r="SNU513" s="329"/>
      <c r="SNV513" s="329"/>
      <c r="SNW513" s="329"/>
      <c r="SNX513" s="329"/>
      <c r="SNY513" s="329"/>
      <c r="SNZ513" s="329"/>
      <c r="SOA513" s="329"/>
      <c r="SOB513" s="329"/>
      <c r="SOC513" s="329"/>
      <c r="SOD513" s="329"/>
      <c r="SOE513" s="329"/>
      <c r="SOF513" s="329"/>
      <c r="SOG513" s="329"/>
      <c r="SOH513" s="329"/>
      <c r="SOI513" s="329"/>
      <c r="SOJ513" s="329"/>
      <c r="SOK513" s="329"/>
      <c r="SOL513" s="329"/>
      <c r="SOM513" s="329"/>
      <c r="SON513" s="329"/>
      <c r="SOO513" s="329"/>
      <c r="SOP513" s="329"/>
      <c r="SOQ513" s="329"/>
      <c r="SOR513" s="329"/>
      <c r="SOS513" s="329"/>
      <c r="SOT513" s="329"/>
      <c r="SOU513" s="329"/>
      <c r="SOV513" s="329"/>
      <c r="SOW513" s="329"/>
      <c r="SOX513" s="329"/>
      <c r="SOY513" s="329"/>
      <c r="SOZ513" s="329"/>
      <c r="SPA513" s="329"/>
      <c r="SPB513" s="329"/>
      <c r="SPC513" s="329"/>
      <c r="SPD513" s="329"/>
      <c r="SPE513" s="329"/>
      <c r="SPF513" s="329"/>
      <c r="SPG513" s="329"/>
      <c r="SPH513" s="329"/>
      <c r="SPI513" s="329"/>
      <c r="SPJ513" s="329"/>
      <c r="SPK513" s="329"/>
      <c r="SPL513" s="329"/>
      <c r="SPM513" s="329"/>
      <c r="SPN513" s="329"/>
      <c r="SPO513" s="329"/>
      <c r="SPP513" s="329"/>
      <c r="SPQ513" s="329"/>
      <c r="SPR513" s="329"/>
      <c r="SPS513" s="329"/>
      <c r="SPT513" s="329"/>
      <c r="SPU513" s="329"/>
      <c r="SPV513" s="329"/>
      <c r="SPW513" s="329"/>
      <c r="SPX513" s="329"/>
      <c r="SPY513" s="329"/>
      <c r="SPZ513" s="329"/>
      <c r="SQA513" s="329"/>
      <c r="SQB513" s="329"/>
      <c r="SQC513" s="329"/>
      <c r="SQD513" s="329"/>
      <c r="SQE513" s="329"/>
      <c r="SQF513" s="329"/>
      <c r="SQG513" s="329"/>
      <c r="SQH513" s="329"/>
      <c r="SQI513" s="329"/>
      <c r="SQJ513" s="329"/>
      <c r="SQK513" s="329"/>
      <c r="SQL513" s="329"/>
      <c r="SQM513" s="329"/>
      <c r="SQN513" s="329"/>
      <c r="SQO513" s="329"/>
      <c r="SQP513" s="329"/>
      <c r="SQQ513" s="329"/>
      <c r="SQR513" s="329"/>
      <c r="SQS513" s="329"/>
      <c r="SQT513" s="329"/>
      <c r="SQU513" s="329"/>
      <c r="SQV513" s="329"/>
      <c r="SQW513" s="329"/>
      <c r="SQX513" s="329"/>
      <c r="SQY513" s="329"/>
      <c r="SQZ513" s="329"/>
      <c r="SRA513" s="329"/>
      <c r="SRB513" s="329"/>
      <c r="SRC513" s="329"/>
      <c r="SRD513" s="329"/>
      <c r="SRE513" s="329"/>
      <c r="SRF513" s="329"/>
      <c r="SRG513" s="329"/>
      <c r="SRH513" s="329"/>
      <c r="SRI513" s="329"/>
      <c r="SRJ513" s="329"/>
      <c r="SRK513" s="329"/>
      <c r="SRL513" s="329"/>
      <c r="SRM513" s="329"/>
      <c r="SRN513" s="329"/>
      <c r="SRO513" s="329"/>
      <c r="SRP513" s="329"/>
      <c r="SRQ513" s="329"/>
      <c r="SRR513" s="329"/>
      <c r="SRS513" s="329"/>
      <c r="SRT513" s="329"/>
      <c r="SRU513" s="329"/>
      <c r="SRV513" s="329"/>
      <c r="SRW513" s="329"/>
      <c r="SRX513" s="329"/>
      <c r="SRY513" s="329"/>
      <c r="SRZ513" s="329"/>
      <c r="SSA513" s="329"/>
      <c r="SSB513" s="329"/>
      <c r="SSC513" s="329"/>
      <c r="SSD513" s="329"/>
      <c r="SSE513" s="329"/>
      <c r="SSF513" s="329"/>
      <c r="SSG513" s="329"/>
      <c r="SSH513" s="329"/>
      <c r="SSI513" s="329"/>
      <c r="SSJ513" s="329"/>
      <c r="SSK513" s="329"/>
      <c r="SSL513" s="329"/>
      <c r="SSM513" s="329"/>
      <c r="SSN513" s="329"/>
      <c r="SSO513" s="329"/>
      <c r="SSP513" s="329"/>
      <c r="SSQ513" s="329"/>
      <c r="SSR513" s="329"/>
      <c r="SSS513" s="329"/>
      <c r="SST513" s="329"/>
      <c r="SSU513" s="329"/>
      <c r="SSV513" s="329"/>
      <c r="SSW513" s="329"/>
      <c r="SSX513" s="329"/>
      <c r="SSY513" s="329"/>
      <c r="SSZ513" s="329"/>
      <c r="STA513" s="329"/>
      <c r="STB513" s="329"/>
      <c r="STC513" s="329"/>
      <c r="STD513" s="329"/>
      <c r="STE513" s="329"/>
      <c r="STF513" s="329"/>
      <c r="STG513" s="329"/>
      <c r="STH513" s="329"/>
      <c r="STI513" s="329"/>
      <c r="STJ513" s="329"/>
      <c r="STK513" s="329"/>
      <c r="STL513" s="329"/>
      <c r="STM513" s="329"/>
      <c r="STN513" s="329"/>
      <c r="STO513" s="329"/>
      <c r="STP513" s="329"/>
      <c r="STQ513" s="329"/>
      <c r="STR513" s="329"/>
      <c r="STS513" s="329"/>
      <c r="STT513" s="329"/>
      <c r="STU513" s="329"/>
      <c r="STV513" s="329"/>
      <c r="STW513" s="329"/>
      <c r="STX513" s="329"/>
      <c r="STY513" s="329"/>
      <c r="STZ513" s="329"/>
      <c r="SUA513" s="329"/>
      <c r="SUB513" s="329"/>
      <c r="SUC513" s="329"/>
      <c r="SUD513" s="329"/>
      <c r="SUE513" s="329"/>
      <c r="SUF513" s="329"/>
      <c r="SUG513" s="329"/>
      <c r="SUH513" s="329"/>
      <c r="SUI513" s="329"/>
      <c r="SUJ513" s="329"/>
      <c r="SUK513" s="329"/>
      <c r="SUL513" s="329"/>
      <c r="SUM513" s="329"/>
      <c r="SUN513" s="329"/>
      <c r="SUO513" s="329"/>
      <c r="SUP513" s="329"/>
      <c r="SUQ513" s="329"/>
      <c r="SUR513" s="329"/>
      <c r="SUS513" s="329"/>
      <c r="SUT513" s="329"/>
      <c r="SUU513" s="329"/>
      <c r="SUV513" s="329"/>
      <c r="SUW513" s="329"/>
      <c r="SUX513" s="329"/>
      <c r="SUY513" s="329"/>
      <c r="SUZ513" s="329"/>
      <c r="SVA513" s="329"/>
      <c r="SVB513" s="329"/>
      <c r="SVC513" s="329"/>
      <c r="SVD513" s="329"/>
      <c r="SVE513" s="329"/>
      <c r="SVF513" s="329"/>
      <c r="SVG513" s="329"/>
      <c r="SVH513" s="329"/>
      <c r="SVI513" s="329"/>
      <c r="SVJ513" s="329"/>
      <c r="SVK513" s="329"/>
      <c r="SVL513" s="329"/>
      <c r="SVM513" s="329"/>
      <c r="SVN513" s="329"/>
      <c r="SVO513" s="329"/>
      <c r="SVP513" s="329"/>
      <c r="SVQ513" s="329"/>
      <c r="SVR513" s="329"/>
      <c r="SVS513" s="329"/>
      <c r="SVT513" s="329"/>
      <c r="SVU513" s="329"/>
      <c r="SVV513" s="329"/>
      <c r="SVW513" s="329"/>
      <c r="SVX513" s="329"/>
      <c r="SVY513" s="329"/>
      <c r="SVZ513" s="329"/>
      <c r="SWA513" s="329"/>
      <c r="SWB513" s="329"/>
      <c r="SWC513" s="329"/>
      <c r="SWD513" s="329"/>
      <c r="SWE513" s="329"/>
      <c r="SWF513" s="329"/>
      <c r="SWG513" s="329"/>
      <c r="SWH513" s="329"/>
      <c r="SWI513" s="329"/>
      <c r="SWJ513" s="329"/>
      <c r="SWK513" s="329"/>
      <c r="SWL513" s="329"/>
      <c r="SWM513" s="329"/>
      <c r="SWN513" s="329"/>
      <c r="SWO513" s="329"/>
      <c r="SWP513" s="329"/>
      <c r="SWQ513" s="329"/>
      <c r="SWR513" s="329"/>
      <c r="SWS513" s="329"/>
      <c r="SWT513" s="329"/>
      <c r="SWU513" s="329"/>
      <c r="SWV513" s="329"/>
      <c r="SWW513" s="329"/>
      <c r="SWX513" s="329"/>
      <c r="SWY513" s="329"/>
      <c r="SWZ513" s="329"/>
      <c r="SXA513" s="329"/>
      <c r="SXB513" s="329"/>
      <c r="SXC513" s="329"/>
      <c r="SXD513" s="329"/>
      <c r="SXE513" s="329"/>
      <c r="SXF513" s="329"/>
      <c r="SXG513" s="329"/>
      <c r="SXH513" s="329"/>
      <c r="SXI513" s="329"/>
      <c r="SXJ513" s="329"/>
      <c r="SXK513" s="329"/>
      <c r="SXL513" s="329"/>
      <c r="SXM513" s="329"/>
      <c r="SXN513" s="329"/>
      <c r="SXO513" s="329"/>
      <c r="SXP513" s="329"/>
      <c r="SXQ513" s="329"/>
      <c r="SXR513" s="329"/>
      <c r="SXS513" s="329"/>
      <c r="SXT513" s="329"/>
      <c r="SXU513" s="329"/>
      <c r="SXV513" s="329"/>
      <c r="SXW513" s="329"/>
      <c r="SXX513" s="329"/>
      <c r="SXY513" s="329"/>
      <c r="SXZ513" s="329"/>
      <c r="SYA513" s="329"/>
      <c r="SYB513" s="329"/>
      <c r="SYC513" s="329"/>
      <c r="SYD513" s="329"/>
      <c r="SYE513" s="329"/>
      <c r="SYF513" s="329"/>
      <c r="SYG513" s="329"/>
      <c r="SYH513" s="329"/>
      <c r="SYI513" s="329"/>
      <c r="SYJ513" s="329"/>
      <c r="SYK513" s="329"/>
      <c r="SYL513" s="329"/>
      <c r="SYM513" s="329"/>
      <c r="SYN513" s="329"/>
      <c r="SYO513" s="329"/>
      <c r="SYP513" s="329"/>
      <c r="SYQ513" s="329"/>
      <c r="SYR513" s="329"/>
      <c r="SYS513" s="329"/>
      <c r="SYT513" s="329"/>
      <c r="SYU513" s="329"/>
      <c r="SYV513" s="329"/>
      <c r="SYW513" s="329"/>
      <c r="SYX513" s="329"/>
      <c r="SYY513" s="329"/>
      <c r="SYZ513" s="329"/>
      <c r="SZA513" s="329"/>
      <c r="SZB513" s="329"/>
      <c r="SZC513" s="329"/>
      <c r="SZD513" s="329"/>
      <c r="SZE513" s="329"/>
      <c r="SZF513" s="329"/>
      <c r="SZG513" s="329"/>
      <c r="SZH513" s="329"/>
      <c r="SZI513" s="329"/>
      <c r="SZJ513" s="329"/>
      <c r="SZK513" s="329"/>
      <c r="SZL513" s="329"/>
      <c r="SZM513" s="329"/>
      <c r="SZN513" s="329"/>
      <c r="SZO513" s="329"/>
      <c r="SZP513" s="329"/>
      <c r="SZQ513" s="329"/>
      <c r="SZR513" s="329"/>
      <c r="SZS513" s="329"/>
      <c r="SZT513" s="329"/>
      <c r="SZU513" s="329"/>
      <c r="SZV513" s="329"/>
      <c r="SZW513" s="329"/>
      <c r="SZX513" s="329"/>
      <c r="SZY513" s="329"/>
      <c r="SZZ513" s="329"/>
      <c r="TAA513" s="329"/>
      <c r="TAB513" s="329"/>
      <c r="TAC513" s="329"/>
      <c r="TAD513" s="329"/>
      <c r="TAE513" s="329"/>
      <c r="TAF513" s="329"/>
      <c r="TAG513" s="329"/>
      <c r="TAH513" s="329"/>
      <c r="TAI513" s="329"/>
      <c r="TAJ513" s="329"/>
      <c r="TAK513" s="329"/>
      <c r="TAL513" s="329"/>
      <c r="TAM513" s="329"/>
      <c r="TAN513" s="329"/>
      <c r="TAO513" s="329"/>
      <c r="TAP513" s="329"/>
      <c r="TAQ513" s="329"/>
      <c r="TAR513" s="329"/>
      <c r="TAS513" s="329"/>
      <c r="TAT513" s="329"/>
      <c r="TAU513" s="329"/>
      <c r="TAV513" s="329"/>
      <c r="TAW513" s="329"/>
      <c r="TAX513" s="329"/>
      <c r="TAY513" s="329"/>
      <c r="TAZ513" s="329"/>
      <c r="TBA513" s="329"/>
      <c r="TBB513" s="329"/>
      <c r="TBC513" s="329"/>
      <c r="TBD513" s="329"/>
      <c r="TBE513" s="329"/>
      <c r="TBF513" s="329"/>
      <c r="TBG513" s="329"/>
      <c r="TBH513" s="329"/>
      <c r="TBI513" s="329"/>
      <c r="TBJ513" s="329"/>
      <c r="TBK513" s="329"/>
      <c r="TBL513" s="329"/>
      <c r="TBM513" s="329"/>
      <c r="TBN513" s="329"/>
      <c r="TBO513" s="329"/>
      <c r="TBP513" s="329"/>
      <c r="TBQ513" s="329"/>
      <c r="TBR513" s="329"/>
      <c r="TBS513" s="329"/>
      <c r="TBT513" s="329"/>
      <c r="TBU513" s="329"/>
      <c r="TBV513" s="329"/>
      <c r="TBW513" s="329"/>
      <c r="TBX513" s="329"/>
      <c r="TBY513" s="329"/>
      <c r="TBZ513" s="329"/>
      <c r="TCA513" s="329"/>
      <c r="TCB513" s="329"/>
      <c r="TCC513" s="329"/>
      <c r="TCD513" s="329"/>
      <c r="TCE513" s="329"/>
      <c r="TCF513" s="329"/>
      <c r="TCG513" s="329"/>
      <c r="TCH513" s="329"/>
      <c r="TCI513" s="329"/>
      <c r="TCJ513" s="329"/>
      <c r="TCK513" s="329"/>
      <c r="TCL513" s="329"/>
      <c r="TCM513" s="329"/>
      <c r="TCN513" s="329"/>
      <c r="TCO513" s="329"/>
      <c r="TCP513" s="329"/>
      <c r="TCQ513" s="329"/>
      <c r="TCR513" s="329"/>
      <c r="TCS513" s="329"/>
      <c r="TCT513" s="329"/>
      <c r="TCU513" s="329"/>
      <c r="TCV513" s="329"/>
      <c r="TCW513" s="329"/>
      <c r="TCX513" s="329"/>
      <c r="TCY513" s="329"/>
      <c r="TCZ513" s="329"/>
      <c r="TDA513" s="329"/>
      <c r="TDB513" s="329"/>
      <c r="TDC513" s="329"/>
      <c r="TDD513" s="329"/>
      <c r="TDE513" s="329"/>
      <c r="TDF513" s="329"/>
      <c r="TDG513" s="329"/>
      <c r="TDH513" s="329"/>
      <c r="TDI513" s="329"/>
      <c r="TDJ513" s="329"/>
      <c r="TDK513" s="329"/>
      <c r="TDL513" s="329"/>
      <c r="TDM513" s="329"/>
      <c r="TDN513" s="329"/>
      <c r="TDO513" s="329"/>
      <c r="TDP513" s="329"/>
      <c r="TDQ513" s="329"/>
      <c r="TDR513" s="329"/>
      <c r="TDS513" s="329"/>
      <c r="TDT513" s="329"/>
      <c r="TDU513" s="329"/>
      <c r="TDV513" s="329"/>
      <c r="TDW513" s="329"/>
      <c r="TDX513" s="329"/>
      <c r="TDY513" s="329"/>
      <c r="TDZ513" s="329"/>
      <c r="TEA513" s="329"/>
      <c r="TEB513" s="329"/>
      <c r="TEC513" s="329"/>
      <c r="TED513" s="329"/>
      <c r="TEE513" s="329"/>
      <c r="TEF513" s="329"/>
      <c r="TEG513" s="329"/>
      <c r="TEH513" s="329"/>
      <c r="TEI513" s="329"/>
      <c r="TEJ513" s="329"/>
      <c r="TEK513" s="329"/>
      <c r="TEL513" s="329"/>
      <c r="TEM513" s="329"/>
      <c r="TEN513" s="329"/>
      <c r="TEO513" s="329"/>
      <c r="TEP513" s="329"/>
      <c r="TEQ513" s="329"/>
      <c r="TER513" s="329"/>
      <c r="TES513" s="329"/>
      <c r="TET513" s="329"/>
      <c r="TEU513" s="329"/>
      <c r="TEV513" s="329"/>
      <c r="TEW513" s="329"/>
      <c r="TEX513" s="329"/>
      <c r="TEY513" s="329"/>
      <c r="TEZ513" s="329"/>
      <c r="TFA513" s="329"/>
      <c r="TFB513" s="329"/>
      <c r="TFC513" s="329"/>
      <c r="TFD513" s="329"/>
      <c r="TFE513" s="329"/>
      <c r="TFF513" s="329"/>
      <c r="TFG513" s="329"/>
      <c r="TFH513" s="329"/>
      <c r="TFI513" s="329"/>
      <c r="TFJ513" s="329"/>
      <c r="TFK513" s="329"/>
      <c r="TFL513" s="329"/>
      <c r="TFM513" s="329"/>
      <c r="TFN513" s="329"/>
      <c r="TFO513" s="329"/>
      <c r="TFP513" s="329"/>
      <c r="TFQ513" s="329"/>
      <c r="TFR513" s="329"/>
      <c r="TFS513" s="329"/>
      <c r="TFT513" s="329"/>
      <c r="TFU513" s="329"/>
      <c r="TFV513" s="329"/>
      <c r="TFW513" s="329"/>
      <c r="TFX513" s="329"/>
      <c r="TFY513" s="329"/>
      <c r="TFZ513" s="329"/>
      <c r="TGA513" s="329"/>
      <c r="TGB513" s="329"/>
      <c r="TGC513" s="329"/>
      <c r="TGD513" s="329"/>
      <c r="TGE513" s="329"/>
      <c r="TGF513" s="329"/>
      <c r="TGG513" s="329"/>
      <c r="TGH513" s="329"/>
      <c r="TGI513" s="329"/>
      <c r="TGJ513" s="329"/>
      <c r="TGK513" s="329"/>
      <c r="TGL513" s="329"/>
      <c r="TGM513" s="329"/>
      <c r="TGN513" s="329"/>
      <c r="TGO513" s="329"/>
      <c r="TGP513" s="329"/>
      <c r="TGQ513" s="329"/>
      <c r="TGR513" s="329"/>
      <c r="TGS513" s="329"/>
      <c r="TGT513" s="329"/>
      <c r="TGU513" s="329"/>
      <c r="TGV513" s="329"/>
      <c r="TGW513" s="329"/>
      <c r="TGX513" s="329"/>
      <c r="TGY513" s="329"/>
      <c r="TGZ513" s="329"/>
      <c r="THA513" s="329"/>
      <c r="THB513" s="329"/>
      <c r="THC513" s="329"/>
      <c r="THD513" s="329"/>
      <c r="THE513" s="329"/>
      <c r="THF513" s="329"/>
      <c r="THG513" s="329"/>
      <c r="THH513" s="329"/>
      <c r="THI513" s="329"/>
      <c r="THJ513" s="329"/>
      <c r="THK513" s="329"/>
      <c r="THL513" s="329"/>
      <c r="THM513" s="329"/>
      <c r="THN513" s="329"/>
      <c r="THO513" s="329"/>
      <c r="THP513" s="329"/>
      <c r="THQ513" s="329"/>
      <c r="THR513" s="329"/>
      <c r="THS513" s="329"/>
      <c r="THT513" s="329"/>
      <c r="THU513" s="329"/>
      <c r="THV513" s="329"/>
      <c r="THW513" s="329"/>
      <c r="THX513" s="329"/>
      <c r="THY513" s="329"/>
      <c r="THZ513" s="329"/>
      <c r="TIA513" s="329"/>
      <c r="TIB513" s="329"/>
      <c r="TIC513" s="329"/>
      <c r="TID513" s="329"/>
      <c r="TIE513" s="329"/>
      <c r="TIF513" s="329"/>
      <c r="TIG513" s="329"/>
      <c r="TIH513" s="329"/>
      <c r="TII513" s="329"/>
      <c r="TIJ513" s="329"/>
      <c r="TIK513" s="329"/>
      <c r="TIL513" s="329"/>
      <c r="TIM513" s="329"/>
      <c r="TIN513" s="329"/>
      <c r="TIO513" s="329"/>
      <c r="TIP513" s="329"/>
      <c r="TIQ513" s="329"/>
      <c r="TIR513" s="329"/>
      <c r="TIS513" s="329"/>
      <c r="TIT513" s="329"/>
      <c r="TIU513" s="329"/>
      <c r="TIV513" s="329"/>
      <c r="TIW513" s="329"/>
      <c r="TIX513" s="329"/>
      <c r="TIY513" s="329"/>
      <c r="TIZ513" s="329"/>
      <c r="TJA513" s="329"/>
      <c r="TJB513" s="329"/>
      <c r="TJC513" s="329"/>
      <c r="TJD513" s="329"/>
      <c r="TJE513" s="329"/>
      <c r="TJF513" s="329"/>
      <c r="TJG513" s="329"/>
      <c r="TJH513" s="329"/>
      <c r="TJI513" s="329"/>
      <c r="TJJ513" s="329"/>
      <c r="TJK513" s="329"/>
      <c r="TJL513" s="329"/>
      <c r="TJM513" s="329"/>
      <c r="TJN513" s="329"/>
      <c r="TJO513" s="329"/>
      <c r="TJP513" s="329"/>
      <c r="TJQ513" s="329"/>
      <c r="TJR513" s="329"/>
      <c r="TJS513" s="329"/>
      <c r="TJT513" s="329"/>
      <c r="TJU513" s="329"/>
      <c r="TJV513" s="329"/>
      <c r="TJW513" s="329"/>
      <c r="TJX513" s="329"/>
      <c r="TJY513" s="329"/>
      <c r="TJZ513" s="329"/>
      <c r="TKA513" s="329"/>
      <c r="TKB513" s="329"/>
      <c r="TKC513" s="329"/>
      <c r="TKD513" s="329"/>
      <c r="TKE513" s="329"/>
      <c r="TKF513" s="329"/>
      <c r="TKG513" s="329"/>
      <c r="TKH513" s="329"/>
      <c r="TKI513" s="329"/>
      <c r="TKJ513" s="329"/>
      <c r="TKK513" s="329"/>
      <c r="TKL513" s="329"/>
      <c r="TKM513" s="329"/>
      <c r="TKN513" s="329"/>
      <c r="TKO513" s="329"/>
      <c r="TKP513" s="329"/>
      <c r="TKQ513" s="329"/>
      <c r="TKR513" s="329"/>
      <c r="TKS513" s="329"/>
      <c r="TKT513" s="329"/>
      <c r="TKU513" s="329"/>
      <c r="TKV513" s="329"/>
      <c r="TKW513" s="329"/>
      <c r="TKX513" s="329"/>
      <c r="TKY513" s="329"/>
      <c r="TKZ513" s="329"/>
      <c r="TLA513" s="329"/>
      <c r="TLB513" s="329"/>
      <c r="TLC513" s="329"/>
      <c r="TLD513" s="329"/>
      <c r="TLE513" s="329"/>
      <c r="TLF513" s="329"/>
      <c r="TLG513" s="329"/>
      <c r="TLH513" s="329"/>
      <c r="TLI513" s="329"/>
      <c r="TLJ513" s="329"/>
      <c r="TLK513" s="329"/>
      <c r="TLL513" s="329"/>
      <c r="TLM513" s="329"/>
      <c r="TLN513" s="329"/>
      <c r="TLO513" s="329"/>
      <c r="TLP513" s="329"/>
      <c r="TLQ513" s="329"/>
      <c r="TLR513" s="329"/>
      <c r="TLS513" s="329"/>
      <c r="TLT513" s="329"/>
      <c r="TLU513" s="329"/>
      <c r="TLV513" s="329"/>
      <c r="TLW513" s="329"/>
      <c r="TLX513" s="329"/>
      <c r="TLY513" s="329"/>
      <c r="TLZ513" s="329"/>
      <c r="TMA513" s="329"/>
      <c r="TMB513" s="329"/>
      <c r="TMC513" s="329"/>
      <c r="TMD513" s="329"/>
      <c r="TME513" s="329"/>
      <c r="TMF513" s="329"/>
      <c r="TMG513" s="329"/>
      <c r="TMH513" s="329"/>
      <c r="TMI513" s="329"/>
      <c r="TMJ513" s="329"/>
      <c r="TMK513" s="329"/>
      <c r="TML513" s="329"/>
      <c r="TMM513" s="329"/>
      <c r="TMN513" s="329"/>
      <c r="TMO513" s="329"/>
      <c r="TMP513" s="329"/>
      <c r="TMQ513" s="329"/>
      <c r="TMR513" s="329"/>
      <c r="TMS513" s="329"/>
      <c r="TMT513" s="329"/>
      <c r="TMU513" s="329"/>
      <c r="TMV513" s="329"/>
      <c r="TMW513" s="329"/>
      <c r="TMX513" s="329"/>
      <c r="TMY513" s="329"/>
      <c r="TMZ513" s="329"/>
      <c r="TNA513" s="329"/>
      <c r="TNB513" s="329"/>
      <c r="TNC513" s="329"/>
      <c r="TND513" s="329"/>
      <c r="TNE513" s="329"/>
      <c r="TNF513" s="329"/>
      <c r="TNG513" s="329"/>
      <c r="TNH513" s="329"/>
      <c r="TNI513" s="329"/>
      <c r="TNJ513" s="329"/>
      <c r="TNK513" s="329"/>
      <c r="TNL513" s="329"/>
      <c r="TNM513" s="329"/>
      <c r="TNN513" s="329"/>
      <c r="TNO513" s="329"/>
      <c r="TNP513" s="329"/>
      <c r="TNQ513" s="329"/>
      <c r="TNR513" s="329"/>
      <c r="TNS513" s="329"/>
      <c r="TNT513" s="329"/>
      <c r="TNU513" s="329"/>
      <c r="TNV513" s="329"/>
      <c r="TNW513" s="329"/>
      <c r="TNX513" s="329"/>
      <c r="TNY513" s="329"/>
      <c r="TNZ513" s="329"/>
      <c r="TOA513" s="329"/>
      <c r="TOB513" s="329"/>
      <c r="TOC513" s="329"/>
      <c r="TOD513" s="329"/>
      <c r="TOE513" s="329"/>
      <c r="TOF513" s="329"/>
      <c r="TOG513" s="329"/>
      <c r="TOH513" s="329"/>
      <c r="TOI513" s="329"/>
      <c r="TOJ513" s="329"/>
      <c r="TOK513" s="329"/>
      <c r="TOL513" s="329"/>
      <c r="TOM513" s="329"/>
      <c r="TON513" s="329"/>
      <c r="TOO513" s="329"/>
      <c r="TOP513" s="329"/>
      <c r="TOQ513" s="329"/>
      <c r="TOR513" s="329"/>
      <c r="TOS513" s="329"/>
      <c r="TOT513" s="329"/>
      <c r="TOU513" s="329"/>
      <c r="TOV513" s="329"/>
      <c r="TOW513" s="329"/>
      <c r="TOX513" s="329"/>
      <c r="TOY513" s="329"/>
      <c r="TOZ513" s="329"/>
      <c r="TPA513" s="329"/>
      <c r="TPB513" s="329"/>
      <c r="TPC513" s="329"/>
      <c r="TPD513" s="329"/>
      <c r="TPE513" s="329"/>
      <c r="TPF513" s="329"/>
      <c r="TPG513" s="329"/>
      <c r="TPH513" s="329"/>
      <c r="TPI513" s="329"/>
      <c r="TPJ513" s="329"/>
      <c r="TPK513" s="329"/>
      <c r="TPL513" s="329"/>
      <c r="TPM513" s="329"/>
      <c r="TPN513" s="329"/>
      <c r="TPO513" s="329"/>
      <c r="TPP513" s="329"/>
      <c r="TPQ513" s="329"/>
      <c r="TPR513" s="329"/>
      <c r="TPS513" s="329"/>
      <c r="TPT513" s="329"/>
      <c r="TPU513" s="329"/>
      <c r="TPV513" s="329"/>
      <c r="TPW513" s="329"/>
      <c r="TPX513" s="329"/>
      <c r="TPY513" s="329"/>
      <c r="TPZ513" s="329"/>
      <c r="TQA513" s="329"/>
      <c r="TQB513" s="329"/>
      <c r="TQC513" s="329"/>
      <c r="TQD513" s="329"/>
      <c r="TQE513" s="329"/>
      <c r="TQF513" s="329"/>
      <c r="TQG513" s="329"/>
      <c r="TQH513" s="329"/>
      <c r="TQI513" s="329"/>
      <c r="TQJ513" s="329"/>
      <c r="TQK513" s="329"/>
      <c r="TQL513" s="329"/>
      <c r="TQM513" s="329"/>
      <c r="TQN513" s="329"/>
      <c r="TQO513" s="329"/>
      <c r="TQP513" s="329"/>
      <c r="TQQ513" s="329"/>
      <c r="TQR513" s="329"/>
      <c r="TQS513" s="329"/>
      <c r="TQT513" s="329"/>
      <c r="TQU513" s="329"/>
      <c r="TQV513" s="329"/>
      <c r="TQW513" s="329"/>
      <c r="TQX513" s="329"/>
      <c r="TQY513" s="329"/>
      <c r="TQZ513" s="329"/>
      <c r="TRA513" s="329"/>
      <c r="TRB513" s="329"/>
      <c r="TRC513" s="329"/>
      <c r="TRD513" s="329"/>
      <c r="TRE513" s="329"/>
      <c r="TRF513" s="329"/>
      <c r="TRG513" s="329"/>
      <c r="TRH513" s="329"/>
      <c r="TRI513" s="329"/>
      <c r="TRJ513" s="329"/>
      <c r="TRK513" s="329"/>
      <c r="TRL513" s="329"/>
      <c r="TRM513" s="329"/>
      <c r="TRN513" s="329"/>
      <c r="TRO513" s="329"/>
      <c r="TRP513" s="329"/>
      <c r="TRQ513" s="329"/>
      <c r="TRR513" s="329"/>
      <c r="TRS513" s="329"/>
      <c r="TRT513" s="329"/>
      <c r="TRU513" s="329"/>
      <c r="TRV513" s="329"/>
      <c r="TRW513" s="329"/>
      <c r="TRX513" s="329"/>
      <c r="TRY513" s="329"/>
      <c r="TRZ513" s="329"/>
      <c r="TSA513" s="329"/>
      <c r="TSB513" s="329"/>
      <c r="TSC513" s="329"/>
      <c r="TSD513" s="329"/>
      <c r="TSE513" s="329"/>
      <c r="TSF513" s="329"/>
      <c r="TSG513" s="329"/>
      <c r="TSH513" s="329"/>
      <c r="TSI513" s="329"/>
      <c r="TSJ513" s="329"/>
      <c r="TSK513" s="329"/>
      <c r="TSL513" s="329"/>
      <c r="TSM513" s="329"/>
      <c r="TSN513" s="329"/>
      <c r="TSO513" s="329"/>
      <c r="TSP513" s="329"/>
      <c r="TSQ513" s="329"/>
      <c r="TSR513" s="329"/>
      <c r="TSS513" s="329"/>
      <c r="TST513" s="329"/>
      <c r="TSU513" s="329"/>
      <c r="TSV513" s="329"/>
      <c r="TSW513" s="329"/>
      <c r="TSX513" s="329"/>
      <c r="TSY513" s="329"/>
      <c r="TSZ513" s="329"/>
      <c r="TTA513" s="329"/>
      <c r="TTB513" s="329"/>
      <c r="TTC513" s="329"/>
      <c r="TTD513" s="329"/>
      <c r="TTE513" s="329"/>
      <c r="TTF513" s="329"/>
      <c r="TTG513" s="329"/>
      <c r="TTH513" s="329"/>
      <c r="TTI513" s="329"/>
      <c r="TTJ513" s="329"/>
      <c r="TTK513" s="329"/>
      <c r="TTL513" s="329"/>
      <c r="TTM513" s="329"/>
      <c r="TTN513" s="329"/>
      <c r="TTO513" s="329"/>
      <c r="TTP513" s="329"/>
      <c r="TTQ513" s="329"/>
      <c r="TTR513" s="329"/>
      <c r="TTS513" s="329"/>
      <c r="TTT513" s="329"/>
      <c r="TTU513" s="329"/>
      <c r="TTV513" s="329"/>
      <c r="TTW513" s="329"/>
      <c r="TTX513" s="329"/>
      <c r="TTY513" s="329"/>
      <c r="TTZ513" s="329"/>
      <c r="TUA513" s="329"/>
      <c r="TUB513" s="329"/>
      <c r="TUC513" s="329"/>
      <c r="TUD513" s="329"/>
      <c r="TUE513" s="329"/>
      <c r="TUF513" s="329"/>
      <c r="TUG513" s="329"/>
      <c r="TUH513" s="329"/>
      <c r="TUI513" s="329"/>
      <c r="TUJ513" s="329"/>
      <c r="TUK513" s="329"/>
      <c r="TUL513" s="329"/>
      <c r="TUM513" s="329"/>
      <c r="TUN513" s="329"/>
      <c r="TUO513" s="329"/>
      <c r="TUP513" s="329"/>
      <c r="TUQ513" s="329"/>
      <c r="TUR513" s="329"/>
      <c r="TUS513" s="329"/>
      <c r="TUT513" s="329"/>
      <c r="TUU513" s="329"/>
      <c r="TUV513" s="329"/>
      <c r="TUW513" s="329"/>
      <c r="TUX513" s="329"/>
      <c r="TUY513" s="329"/>
      <c r="TUZ513" s="329"/>
      <c r="TVA513" s="329"/>
      <c r="TVB513" s="329"/>
      <c r="TVC513" s="329"/>
      <c r="TVD513" s="329"/>
      <c r="TVE513" s="329"/>
      <c r="TVF513" s="329"/>
      <c r="TVG513" s="329"/>
      <c r="TVH513" s="329"/>
      <c r="TVI513" s="329"/>
      <c r="TVJ513" s="329"/>
      <c r="TVK513" s="329"/>
      <c r="TVL513" s="329"/>
      <c r="TVM513" s="329"/>
      <c r="TVN513" s="329"/>
      <c r="TVO513" s="329"/>
      <c r="TVP513" s="329"/>
      <c r="TVQ513" s="329"/>
      <c r="TVR513" s="329"/>
      <c r="TVS513" s="329"/>
      <c r="TVT513" s="329"/>
      <c r="TVU513" s="329"/>
      <c r="TVV513" s="329"/>
      <c r="TVW513" s="329"/>
      <c r="TVX513" s="329"/>
      <c r="TVY513" s="329"/>
      <c r="TVZ513" s="329"/>
      <c r="TWA513" s="329"/>
      <c r="TWB513" s="329"/>
      <c r="TWC513" s="329"/>
      <c r="TWD513" s="329"/>
      <c r="TWE513" s="329"/>
      <c r="TWF513" s="329"/>
      <c r="TWG513" s="329"/>
      <c r="TWH513" s="329"/>
      <c r="TWI513" s="329"/>
      <c r="TWJ513" s="329"/>
      <c r="TWK513" s="329"/>
      <c r="TWL513" s="329"/>
      <c r="TWM513" s="329"/>
      <c r="TWN513" s="329"/>
      <c r="TWO513" s="329"/>
      <c r="TWP513" s="329"/>
      <c r="TWQ513" s="329"/>
      <c r="TWR513" s="329"/>
      <c r="TWS513" s="329"/>
      <c r="TWT513" s="329"/>
      <c r="TWU513" s="329"/>
      <c r="TWV513" s="329"/>
      <c r="TWW513" s="329"/>
      <c r="TWX513" s="329"/>
      <c r="TWY513" s="329"/>
      <c r="TWZ513" s="329"/>
      <c r="TXA513" s="329"/>
      <c r="TXB513" s="329"/>
      <c r="TXC513" s="329"/>
      <c r="TXD513" s="329"/>
      <c r="TXE513" s="329"/>
      <c r="TXF513" s="329"/>
      <c r="TXG513" s="329"/>
      <c r="TXH513" s="329"/>
      <c r="TXI513" s="329"/>
      <c r="TXJ513" s="329"/>
      <c r="TXK513" s="329"/>
      <c r="TXL513" s="329"/>
      <c r="TXM513" s="329"/>
      <c r="TXN513" s="329"/>
      <c r="TXO513" s="329"/>
      <c r="TXP513" s="329"/>
      <c r="TXQ513" s="329"/>
      <c r="TXR513" s="329"/>
      <c r="TXS513" s="329"/>
      <c r="TXT513" s="329"/>
      <c r="TXU513" s="329"/>
      <c r="TXV513" s="329"/>
      <c r="TXW513" s="329"/>
      <c r="TXX513" s="329"/>
      <c r="TXY513" s="329"/>
      <c r="TXZ513" s="329"/>
      <c r="TYA513" s="329"/>
      <c r="TYB513" s="329"/>
      <c r="TYC513" s="329"/>
      <c r="TYD513" s="329"/>
      <c r="TYE513" s="329"/>
      <c r="TYF513" s="329"/>
      <c r="TYG513" s="329"/>
      <c r="TYH513" s="329"/>
      <c r="TYI513" s="329"/>
      <c r="TYJ513" s="329"/>
      <c r="TYK513" s="329"/>
      <c r="TYL513" s="329"/>
      <c r="TYM513" s="329"/>
      <c r="TYN513" s="329"/>
      <c r="TYO513" s="329"/>
      <c r="TYP513" s="329"/>
      <c r="TYQ513" s="329"/>
      <c r="TYR513" s="329"/>
      <c r="TYS513" s="329"/>
      <c r="TYT513" s="329"/>
      <c r="TYU513" s="329"/>
      <c r="TYV513" s="329"/>
      <c r="TYW513" s="329"/>
      <c r="TYX513" s="329"/>
      <c r="TYY513" s="329"/>
      <c r="TYZ513" s="329"/>
      <c r="TZA513" s="329"/>
      <c r="TZB513" s="329"/>
      <c r="TZC513" s="329"/>
      <c r="TZD513" s="329"/>
      <c r="TZE513" s="329"/>
      <c r="TZF513" s="329"/>
      <c r="TZG513" s="329"/>
      <c r="TZH513" s="329"/>
      <c r="TZI513" s="329"/>
      <c r="TZJ513" s="329"/>
      <c r="TZK513" s="329"/>
      <c r="TZL513" s="329"/>
      <c r="TZM513" s="329"/>
      <c r="TZN513" s="329"/>
      <c r="TZO513" s="329"/>
      <c r="TZP513" s="329"/>
      <c r="TZQ513" s="329"/>
      <c r="TZR513" s="329"/>
      <c r="TZS513" s="329"/>
      <c r="TZT513" s="329"/>
      <c r="TZU513" s="329"/>
      <c r="TZV513" s="329"/>
      <c r="TZW513" s="329"/>
      <c r="TZX513" s="329"/>
      <c r="TZY513" s="329"/>
      <c r="TZZ513" s="329"/>
      <c r="UAA513" s="329"/>
      <c r="UAB513" s="329"/>
      <c r="UAC513" s="329"/>
      <c r="UAD513" s="329"/>
      <c r="UAE513" s="329"/>
      <c r="UAF513" s="329"/>
      <c r="UAG513" s="329"/>
      <c r="UAH513" s="329"/>
      <c r="UAI513" s="329"/>
      <c r="UAJ513" s="329"/>
      <c r="UAK513" s="329"/>
      <c r="UAL513" s="329"/>
      <c r="UAM513" s="329"/>
      <c r="UAN513" s="329"/>
      <c r="UAO513" s="329"/>
      <c r="UAP513" s="329"/>
      <c r="UAQ513" s="329"/>
      <c r="UAR513" s="329"/>
      <c r="UAS513" s="329"/>
      <c r="UAT513" s="329"/>
      <c r="UAU513" s="329"/>
      <c r="UAV513" s="329"/>
      <c r="UAW513" s="329"/>
      <c r="UAX513" s="329"/>
      <c r="UAY513" s="329"/>
      <c r="UAZ513" s="329"/>
      <c r="UBA513" s="329"/>
      <c r="UBB513" s="329"/>
      <c r="UBC513" s="329"/>
      <c r="UBD513" s="329"/>
      <c r="UBE513" s="329"/>
      <c r="UBF513" s="329"/>
      <c r="UBG513" s="329"/>
      <c r="UBH513" s="329"/>
      <c r="UBI513" s="329"/>
      <c r="UBJ513" s="329"/>
      <c r="UBK513" s="329"/>
      <c r="UBL513" s="329"/>
      <c r="UBM513" s="329"/>
      <c r="UBN513" s="329"/>
      <c r="UBO513" s="329"/>
      <c r="UBP513" s="329"/>
      <c r="UBQ513" s="329"/>
      <c r="UBR513" s="329"/>
      <c r="UBS513" s="329"/>
      <c r="UBT513" s="329"/>
      <c r="UBU513" s="329"/>
      <c r="UBV513" s="329"/>
      <c r="UBW513" s="329"/>
      <c r="UBX513" s="329"/>
      <c r="UBY513" s="329"/>
      <c r="UBZ513" s="329"/>
      <c r="UCA513" s="329"/>
      <c r="UCB513" s="329"/>
      <c r="UCC513" s="329"/>
      <c r="UCD513" s="329"/>
      <c r="UCE513" s="329"/>
      <c r="UCF513" s="329"/>
      <c r="UCG513" s="329"/>
      <c r="UCH513" s="329"/>
      <c r="UCI513" s="329"/>
      <c r="UCJ513" s="329"/>
      <c r="UCK513" s="329"/>
      <c r="UCL513" s="329"/>
      <c r="UCM513" s="329"/>
      <c r="UCN513" s="329"/>
      <c r="UCO513" s="329"/>
      <c r="UCP513" s="329"/>
      <c r="UCQ513" s="329"/>
      <c r="UCR513" s="329"/>
      <c r="UCS513" s="329"/>
      <c r="UCT513" s="329"/>
      <c r="UCU513" s="329"/>
      <c r="UCV513" s="329"/>
      <c r="UCW513" s="329"/>
      <c r="UCX513" s="329"/>
      <c r="UCY513" s="329"/>
      <c r="UCZ513" s="329"/>
      <c r="UDA513" s="329"/>
      <c r="UDB513" s="329"/>
      <c r="UDC513" s="329"/>
      <c r="UDD513" s="329"/>
      <c r="UDE513" s="329"/>
      <c r="UDF513" s="329"/>
      <c r="UDG513" s="329"/>
      <c r="UDH513" s="329"/>
      <c r="UDI513" s="329"/>
      <c r="UDJ513" s="329"/>
      <c r="UDK513" s="329"/>
      <c r="UDL513" s="329"/>
      <c r="UDM513" s="329"/>
      <c r="UDN513" s="329"/>
      <c r="UDO513" s="329"/>
      <c r="UDP513" s="329"/>
      <c r="UDQ513" s="329"/>
      <c r="UDR513" s="329"/>
      <c r="UDS513" s="329"/>
      <c r="UDT513" s="329"/>
      <c r="UDU513" s="329"/>
      <c r="UDV513" s="329"/>
      <c r="UDW513" s="329"/>
      <c r="UDX513" s="329"/>
      <c r="UDY513" s="329"/>
      <c r="UDZ513" s="329"/>
      <c r="UEA513" s="329"/>
      <c r="UEB513" s="329"/>
      <c r="UEC513" s="329"/>
      <c r="UED513" s="329"/>
      <c r="UEE513" s="329"/>
      <c r="UEF513" s="329"/>
      <c r="UEG513" s="329"/>
      <c r="UEH513" s="329"/>
      <c r="UEI513" s="329"/>
      <c r="UEJ513" s="329"/>
      <c r="UEK513" s="329"/>
      <c r="UEL513" s="329"/>
      <c r="UEM513" s="329"/>
      <c r="UEN513" s="329"/>
      <c r="UEO513" s="329"/>
      <c r="UEP513" s="329"/>
      <c r="UEQ513" s="329"/>
      <c r="UER513" s="329"/>
      <c r="UES513" s="329"/>
      <c r="UET513" s="329"/>
      <c r="UEU513" s="329"/>
      <c r="UEV513" s="329"/>
      <c r="UEW513" s="329"/>
      <c r="UEX513" s="329"/>
      <c r="UEY513" s="329"/>
      <c r="UEZ513" s="329"/>
      <c r="UFA513" s="329"/>
      <c r="UFB513" s="329"/>
      <c r="UFC513" s="329"/>
      <c r="UFD513" s="329"/>
      <c r="UFE513" s="329"/>
      <c r="UFF513" s="329"/>
      <c r="UFG513" s="329"/>
      <c r="UFH513" s="329"/>
      <c r="UFI513" s="329"/>
      <c r="UFJ513" s="329"/>
      <c r="UFK513" s="329"/>
      <c r="UFL513" s="329"/>
      <c r="UFM513" s="329"/>
      <c r="UFN513" s="329"/>
      <c r="UFO513" s="329"/>
      <c r="UFP513" s="329"/>
      <c r="UFQ513" s="329"/>
      <c r="UFR513" s="329"/>
      <c r="UFS513" s="329"/>
      <c r="UFT513" s="329"/>
      <c r="UFU513" s="329"/>
      <c r="UFV513" s="329"/>
      <c r="UFW513" s="329"/>
      <c r="UFX513" s="329"/>
      <c r="UFY513" s="329"/>
      <c r="UFZ513" s="329"/>
      <c r="UGA513" s="329"/>
      <c r="UGB513" s="329"/>
      <c r="UGC513" s="329"/>
      <c r="UGD513" s="329"/>
      <c r="UGE513" s="329"/>
      <c r="UGF513" s="329"/>
      <c r="UGG513" s="329"/>
      <c r="UGH513" s="329"/>
      <c r="UGI513" s="329"/>
      <c r="UGJ513" s="329"/>
      <c r="UGK513" s="329"/>
      <c r="UGL513" s="329"/>
      <c r="UGM513" s="329"/>
      <c r="UGN513" s="329"/>
      <c r="UGO513" s="329"/>
      <c r="UGP513" s="329"/>
      <c r="UGQ513" s="329"/>
      <c r="UGR513" s="329"/>
      <c r="UGS513" s="329"/>
      <c r="UGT513" s="329"/>
      <c r="UGU513" s="329"/>
      <c r="UGV513" s="329"/>
      <c r="UGW513" s="329"/>
      <c r="UGX513" s="329"/>
      <c r="UGY513" s="329"/>
      <c r="UGZ513" s="329"/>
      <c r="UHA513" s="329"/>
      <c r="UHB513" s="329"/>
      <c r="UHC513" s="329"/>
      <c r="UHD513" s="329"/>
      <c r="UHE513" s="329"/>
      <c r="UHF513" s="329"/>
      <c r="UHG513" s="329"/>
      <c r="UHH513" s="329"/>
      <c r="UHI513" s="329"/>
      <c r="UHJ513" s="329"/>
      <c r="UHK513" s="329"/>
      <c r="UHL513" s="329"/>
      <c r="UHM513" s="329"/>
      <c r="UHN513" s="329"/>
      <c r="UHO513" s="329"/>
      <c r="UHP513" s="329"/>
      <c r="UHQ513" s="329"/>
      <c r="UHR513" s="329"/>
      <c r="UHS513" s="329"/>
      <c r="UHT513" s="329"/>
      <c r="UHU513" s="329"/>
      <c r="UHV513" s="329"/>
      <c r="UHW513" s="329"/>
      <c r="UHX513" s="329"/>
      <c r="UHY513" s="329"/>
      <c r="UHZ513" s="329"/>
      <c r="UIA513" s="329"/>
      <c r="UIB513" s="329"/>
      <c r="UIC513" s="329"/>
      <c r="UID513" s="329"/>
      <c r="UIE513" s="329"/>
      <c r="UIF513" s="329"/>
      <c r="UIG513" s="329"/>
      <c r="UIH513" s="329"/>
      <c r="UII513" s="329"/>
      <c r="UIJ513" s="329"/>
      <c r="UIK513" s="329"/>
      <c r="UIL513" s="329"/>
      <c r="UIM513" s="329"/>
      <c r="UIN513" s="329"/>
      <c r="UIO513" s="329"/>
      <c r="UIP513" s="329"/>
      <c r="UIQ513" s="329"/>
      <c r="UIR513" s="329"/>
      <c r="UIS513" s="329"/>
      <c r="UIT513" s="329"/>
      <c r="UIU513" s="329"/>
      <c r="UIV513" s="329"/>
      <c r="UIW513" s="329"/>
      <c r="UIX513" s="329"/>
      <c r="UIY513" s="329"/>
      <c r="UIZ513" s="329"/>
      <c r="UJA513" s="329"/>
      <c r="UJB513" s="329"/>
      <c r="UJC513" s="329"/>
      <c r="UJD513" s="329"/>
      <c r="UJE513" s="329"/>
      <c r="UJF513" s="329"/>
      <c r="UJG513" s="329"/>
      <c r="UJH513" s="329"/>
      <c r="UJI513" s="329"/>
      <c r="UJJ513" s="329"/>
      <c r="UJK513" s="329"/>
      <c r="UJL513" s="329"/>
      <c r="UJM513" s="329"/>
      <c r="UJN513" s="329"/>
      <c r="UJO513" s="329"/>
      <c r="UJP513" s="329"/>
      <c r="UJQ513" s="329"/>
      <c r="UJR513" s="329"/>
      <c r="UJS513" s="329"/>
      <c r="UJT513" s="329"/>
      <c r="UJU513" s="329"/>
      <c r="UJV513" s="329"/>
      <c r="UJW513" s="329"/>
      <c r="UJX513" s="329"/>
      <c r="UJY513" s="329"/>
      <c r="UJZ513" s="329"/>
      <c r="UKA513" s="329"/>
      <c r="UKB513" s="329"/>
      <c r="UKC513" s="329"/>
      <c r="UKD513" s="329"/>
      <c r="UKE513" s="329"/>
      <c r="UKF513" s="329"/>
      <c r="UKG513" s="329"/>
      <c r="UKH513" s="329"/>
      <c r="UKI513" s="329"/>
      <c r="UKJ513" s="329"/>
      <c r="UKK513" s="329"/>
      <c r="UKL513" s="329"/>
      <c r="UKM513" s="329"/>
      <c r="UKN513" s="329"/>
      <c r="UKO513" s="329"/>
      <c r="UKP513" s="329"/>
      <c r="UKQ513" s="329"/>
      <c r="UKR513" s="329"/>
      <c r="UKS513" s="329"/>
      <c r="UKT513" s="329"/>
      <c r="UKU513" s="329"/>
      <c r="UKV513" s="329"/>
      <c r="UKW513" s="329"/>
      <c r="UKX513" s="329"/>
      <c r="UKY513" s="329"/>
      <c r="UKZ513" s="329"/>
      <c r="ULA513" s="329"/>
      <c r="ULB513" s="329"/>
      <c r="ULC513" s="329"/>
      <c r="ULD513" s="329"/>
      <c r="ULE513" s="329"/>
      <c r="ULF513" s="329"/>
      <c r="ULG513" s="329"/>
      <c r="ULH513" s="329"/>
      <c r="ULI513" s="329"/>
      <c r="ULJ513" s="329"/>
      <c r="ULK513" s="329"/>
      <c r="ULL513" s="329"/>
      <c r="ULM513" s="329"/>
      <c r="ULN513" s="329"/>
      <c r="ULO513" s="329"/>
      <c r="ULP513" s="329"/>
      <c r="ULQ513" s="329"/>
      <c r="ULR513" s="329"/>
      <c r="ULS513" s="329"/>
      <c r="ULT513" s="329"/>
      <c r="ULU513" s="329"/>
      <c r="ULV513" s="329"/>
      <c r="ULW513" s="329"/>
      <c r="ULX513" s="329"/>
      <c r="ULY513" s="329"/>
      <c r="ULZ513" s="329"/>
      <c r="UMA513" s="329"/>
      <c r="UMB513" s="329"/>
      <c r="UMC513" s="329"/>
      <c r="UMD513" s="329"/>
      <c r="UME513" s="329"/>
      <c r="UMF513" s="329"/>
      <c r="UMG513" s="329"/>
      <c r="UMH513" s="329"/>
      <c r="UMI513" s="329"/>
      <c r="UMJ513" s="329"/>
      <c r="UMK513" s="329"/>
      <c r="UML513" s="329"/>
      <c r="UMM513" s="329"/>
      <c r="UMN513" s="329"/>
      <c r="UMO513" s="329"/>
      <c r="UMP513" s="329"/>
      <c r="UMQ513" s="329"/>
      <c r="UMR513" s="329"/>
      <c r="UMS513" s="329"/>
      <c r="UMT513" s="329"/>
      <c r="UMU513" s="329"/>
      <c r="UMV513" s="329"/>
      <c r="UMW513" s="329"/>
      <c r="UMX513" s="329"/>
      <c r="UMY513" s="329"/>
      <c r="UMZ513" s="329"/>
      <c r="UNA513" s="329"/>
      <c r="UNB513" s="329"/>
      <c r="UNC513" s="329"/>
      <c r="UND513" s="329"/>
      <c r="UNE513" s="329"/>
      <c r="UNF513" s="329"/>
      <c r="UNG513" s="329"/>
      <c r="UNH513" s="329"/>
      <c r="UNI513" s="329"/>
      <c r="UNJ513" s="329"/>
      <c r="UNK513" s="329"/>
      <c r="UNL513" s="329"/>
      <c r="UNM513" s="329"/>
      <c r="UNN513" s="329"/>
      <c r="UNO513" s="329"/>
      <c r="UNP513" s="329"/>
      <c r="UNQ513" s="329"/>
      <c r="UNR513" s="329"/>
      <c r="UNS513" s="329"/>
      <c r="UNT513" s="329"/>
      <c r="UNU513" s="329"/>
      <c r="UNV513" s="329"/>
      <c r="UNW513" s="329"/>
      <c r="UNX513" s="329"/>
      <c r="UNY513" s="329"/>
      <c r="UNZ513" s="329"/>
      <c r="UOA513" s="329"/>
      <c r="UOB513" s="329"/>
      <c r="UOC513" s="329"/>
      <c r="UOD513" s="329"/>
      <c r="UOE513" s="329"/>
      <c r="UOF513" s="329"/>
      <c r="UOG513" s="329"/>
      <c r="UOH513" s="329"/>
      <c r="UOI513" s="329"/>
      <c r="UOJ513" s="329"/>
      <c r="UOK513" s="329"/>
      <c r="UOL513" s="329"/>
      <c r="UOM513" s="329"/>
      <c r="UON513" s="329"/>
      <c r="UOO513" s="329"/>
      <c r="UOP513" s="329"/>
      <c r="UOQ513" s="329"/>
      <c r="UOR513" s="329"/>
      <c r="UOS513" s="329"/>
      <c r="UOT513" s="329"/>
      <c r="UOU513" s="329"/>
      <c r="UOV513" s="329"/>
      <c r="UOW513" s="329"/>
      <c r="UOX513" s="329"/>
      <c r="UOY513" s="329"/>
      <c r="UOZ513" s="329"/>
      <c r="UPA513" s="329"/>
      <c r="UPB513" s="329"/>
      <c r="UPC513" s="329"/>
      <c r="UPD513" s="329"/>
      <c r="UPE513" s="329"/>
      <c r="UPF513" s="329"/>
      <c r="UPG513" s="329"/>
      <c r="UPH513" s="329"/>
      <c r="UPI513" s="329"/>
      <c r="UPJ513" s="329"/>
      <c r="UPK513" s="329"/>
      <c r="UPL513" s="329"/>
      <c r="UPM513" s="329"/>
      <c r="UPN513" s="329"/>
      <c r="UPO513" s="329"/>
      <c r="UPP513" s="329"/>
      <c r="UPQ513" s="329"/>
      <c r="UPR513" s="329"/>
      <c r="UPS513" s="329"/>
      <c r="UPT513" s="329"/>
      <c r="UPU513" s="329"/>
      <c r="UPV513" s="329"/>
      <c r="UPW513" s="329"/>
      <c r="UPX513" s="329"/>
      <c r="UPY513" s="329"/>
      <c r="UPZ513" s="329"/>
      <c r="UQA513" s="329"/>
      <c r="UQB513" s="329"/>
      <c r="UQC513" s="329"/>
      <c r="UQD513" s="329"/>
      <c r="UQE513" s="329"/>
      <c r="UQF513" s="329"/>
      <c r="UQG513" s="329"/>
      <c r="UQH513" s="329"/>
      <c r="UQI513" s="329"/>
      <c r="UQJ513" s="329"/>
      <c r="UQK513" s="329"/>
      <c r="UQL513" s="329"/>
      <c r="UQM513" s="329"/>
      <c r="UQN513" s="329"/>
      <c r="UQO513" s="329"/>
      <c r="UQP513" s="329"/>
      <c r="UQQ513" s="329"/>
      <c r="UQR513" s="329"/>
      <c r="UQS513" s="329"/>
      <c r="UQT513" s="329"/>
      <c r="UQU513" s="329"/>
      <c r="UQV513" s="329"/>
      <c r="UQW513" s="329"/>
      <c r="UQX513" s="329"/>
      <c r="UQY513" s="329"/>
      <c r="UQZ513" s="329"/>
      <c r="URA513" s="329"/>
      <c r="URB513" s="329"/>
      <c r="URC513" s="329"/>
      <c r="URD513" s="329"/>
      <c r="URE513" s="329"/>
      <c r="URF513" s="329"/>
      <c r="URG513" s="329"/>
      <c r="URH513" s="329"/>
      <c r="URI513" s="329"/>
      <c r="URJ513" s="329"/>
      <c r="URK513" s="329"/>
      <c r="URL513" s="329"/>
      <c r="URM513" s="329"/>
      <c r="URN513" s="329"/>
      <c r="URO513" s="329"/>
      <c r="URP513" s="329"/>
      <c r="URQ513" s="329"/>
      <c r="URR513" s="329"/>
      <c r="URS513" s="329"/>
      <c r="URT513" s="329"/>
      <c r="URU513" s="329"/>
      <c r="URV513" s="329"/>
      <c r="URW513" s="329"/>
      <c r="URX513" s="329"/>
      <c r="URY513" s="329"/>
      <c r="URZ513" s="329"/>
      <c r="USA513" s="329"/>
      <c r="USB513" s="329"/>
      <c r="USC513" s="329"/>
      <c r="USD513" s="329"/>
      <c r="USE513" s="329"/>
      <c r="USF513" s="329"/>
      <c r="USG513" s="329"/>
      <c r="USH513" s="329"/>
      <c r="USI513" s="329"/>
      <c r="USJ513" s="329"/>
      <c r="USK513" s="329"/>
      <c r="USL513" s="329"/>
      <c r="USM513" s="329"/>
      <c r="USN513" s="329"/>
      <c r="USO513" s="329"/>
      <c r="USP513" s="329"/>
      <c r="USQ513" s="329"/>
      <c r="USR513" s="329"/>
      <c r="USS513" s="329"/>
      <c r="UST513" s="329"/>
      <c r="USU513" s="329"/>
      <c r="USV513" s="329"/>
      <c r="USW513" s="329"/>
      <c r="USX513" s="329"/>
      <c r="USY513" s="329"/>
      <c r="USZ513" s="329"/>
      <c r="UTA513" s="329"/>
      <c r="UTB513" s="329"/>
      <c r="UTC513" s="329"/>
      <c r="UTD513" s="329"/>
      <c r="UTE513" s="329"/>
      <c r="UTF513" s="329"/>
      <c r="UTG513" s="329"/>
      <c r="UTH513" s="329"/>
      <c r="UTI513" s="329"/>
      <c r="UTJ513" s="329"/>
      <c r="UTK513" s="329"/>
      <c r="UTL513" s="329"/>
      <c r="UTM513" s="329"/>
      <c r="UTN513" s="329"/>
      <c r="UTO513" s="329"/>
      <c r="UTP513" s="329"/>
      <c r="UTQ513" s="329"/>
      <c r="UTR513" s="329"/>
      <c r="UTS513" s="329"/>
      <c r="UTT513" s="329"/>
      <c r="UTU513" s="329"/>
      <c r="UTV513" s="329"/>
      <c r="UTW513" s="329"/>
      <c r="UTX513" s="329"/>
      <c r="UTY513" s="329"/>
      <c r="UTZ513" s="329"/>
      <c r="UUA513" s="329"/>
      <c r="UUB513" s="329"/>
      <c r="UUC513" s="329"/>
      <c r="UUD513" s="329"/>
      <c r="UUE513" s="329"/>
      <c r="UUF513" s="329"/>
      <c r="UUG513" s="329"/>
      <c r="UUH513" s="329"/>
      <c r="UUI513" s="329"/>
      <c r="UUJ513" s="329"/>
      <c r="UUK513" s="329"/>
      <c r="UUL513" s="329"/>
      <c r="UUM513" s="329"/>
      <c r="UUN513" s="329"/>
      <c r="UUO513" s="329"/>
      <c r="UUP513" s="329"/>
      <c r="UUQ513" s="329"/>
      <c r="UUR513" s="329"/>
      <c r="UUS513" s="329"/>
      <c r="UUT513" s="329"/>
      <c r="UUU513" s="329"/>
      <c r="UUV513" s="329"/>
      <c r="UUW513" s="329"/>
      <c r="UUX513" s="329"/>
      <c r="UUY513" s="329"/>
      <c r="UUZ513" s="329"/>
      <c r="UVA513" s="329"/>
      <c r="UVB513" s="329"/>
      <c r="UVC513" s="329"/>
      <c r="UVD513" s="329"/>
      <c r="UVE513" s="329"/>
      <c r="UVF513" s="329"/>
      <c r="UVG513" s="329"/>
      <c r="UVH513" s="329"/>
      <c r="UVI513" s="329"/>
      <c r="UVJ513" s="329"/>
      <c r="UVK513" s="329"/>
      <c r="UVL513" s="329"/>
      <c r="UVM513" s="329"/>
      <c r="UVN513" s="329"/>
      <c r="UVO513" s="329"/>
      <c r="UVP513" s="329"/>
      <c r="UVQ513" s="329"/>
      <c r="UVR513" s="329"/>
      <c r="UVS513" s="329"/>
      <c r="UVT513" s="329"/>
      <c r="UVU513" s="329"/>
      <c r="UVV513" s="329"/>
      <c r="UVW513" s="329"/>
      <c r="UVX513" s="329"/>
      <c r="UVY513" s="329"/>
      <c r="UVZ513" s="329"/>
      <c r="UWA513" s="329"/>
      <c r="UWB513" s="329"/>
      <c r="UWC513" s="329"/>
      <c r="UWD513" s="329"/>
      <c r="UWE513" s="329"/>
      <c r="UWF513" s="329"/>
      <c r="UWG513" s="329"/>
      <c r="UWH513" s="329"/>
      <c r="UWI513" s="329"/>
      <c r="UWJ513" s="329"/>
      <c r="UWK513" s="329"/>
      <c r="UWL513" s="329"/>
      <c r="UWM513" s="329"/>
      <c r="UWN513" s="329"/>
      <c r="UWO513" s="329"/>
      <c r="UWP513" s="329"/>
      <c r="UWQ513" s="329"/>
      <c r="UWR513" s="329"/>
      <c r="UWS513" s="329"/>
      <c r="UWT513" s="329"/>
      <c r="UWU513" s="329"/>
      <c r="UWV513" s="329"/>
      <c r="UWW513" s="329"/>
      <c r="UWX513" s="329"/>
      <c r="UWY513" s="329"/>
      <c r="UWZ513" s="329"/>
      <c r="UXA513" s="329"/>
      <c r="UXB513" s="329"/>
      <c r="UXC513" s="329"/>
      <c r="UXD513" s="329"/>
      <c r="UXE513" s="329"/>
      <c r="UXF513" s="329"/>
      <c r="UXG513" s="329"/>
      <c r="UXH513" s="329"/>
      <c r="UXI513" s="329"/>
      <c r="UXJ513" s="329"/>
      <c r="UXK513" s="329"/>
      <c r="UXL513" s="329"/>
      <c r="UXM513" s="329"/>
      <c r="UXN513" s="329"/>
      <c r="UXO513" s="329"/>
      <c r="UXP513" s="329"/>
      <c r="UXQ513" s="329"/>
      <c r="UXR513" s="329"/>
      <c r="UXS513" s="329"/>
      <c r="UXT513" s="329"/>
      <c r="UXU513" s="329"/>
      <c r="UXV513" s="329"/>
      <c r="UXW513" s="329"/>
      <c r="UXX513" s="329"/>
      <c r="UXY513" s="329"/>
      <c r="UXZ513" s="329"/>
      <c r="UYA513" s="329"/>
      <c r="UYB513" s="329"/>
      <c r="UYC513" s="329"/>
      <c r="UYD513" s="329"/>
      <c r="UYE513" s="329"/>
      <c r="UYF513" s="329"/>
      <c r="UYG513" s="329"/>
      <c r="UYH513" s="329"/>
      <c r="UYI513" s="329"/>
      <c r="UYJ513" s="329"/>
      <c r="UYK513" s="329"/>
      <c r="UYL513" s="329"/>
      <c r="UYM513" s="329"/>
      <c r="UYN513" s="329"/>
      <c r="UYO513" s="329"/>
      <c r="UYP513" s="329"/>
      <c r="UYQ513" s="329"/>
      <c r="UYR513" s="329"/>
      <c r="UYS513" s="329"/>
      <c r="UYT513" s="329"/>
      <c r="UYU513" s="329"/>
      <c r="UYV513" s="329"/>
      <c r="UYW513" s="329"/>
      <c r="UYX513" s="329"/>
      <c r="UYY513" s="329"/>
      <c r="UYZ513" s="329"/>
      <c r="UZA513" s="329"/>
      <c r="UZB513" s="329"/>
      <c r="UZC513" s="329"/>
      <c r="UZD513" s="329"/>
      <c r="UZE513" s="329"/>
      <c r="UZF513" s="329"/>
      <c r="UZG513" s="329"/>
      <c r="UZH513" s="329"/>
      <c r="UZI513" s="329"/>
      <c r="UZJ513" s="329"/>
      <c r="UZK513" s="329"/>
      <c r="UZL513" s="329"/>
      <c r="UZM513" s="329"/>
      <c r="UZN513" s="329"/>
      <c r="UZO513" s="329"/>
      <c r="UZP513" s="329"/>
      <c r="UZQ513" s="329"/>
      <c r="UZR513" s="329"/>
      <c r="UZS513" s="329"/>
      <c r="UZT513" s="329"/>
      <c r="UZU513" s="329"/>
      <c r="UZV513" s="329"/>
      <c r="UZW513" s="329"/>
      <c r="UZX513" s="329"/>
      <c r="UZY513" s="329"/>
      <c r="UZZ513" s="329"/>
      <c r="VAA513" s="329"/>
      <c r="VAB513" s="329"/>
      <c r="VAC513" s="329"/>
      <c r="VAD513" s="329"/>
      <c r="VAE513" s="329"/>
      <c r="VAF513" s="329"/>
      <c r="VAG513" s="329"/>
      <c r="VAH513" s="329"/>
      <c r="VAI513" s="329"/>
      <c r="VAJ513" s="329"/>
      <c r="VAK513" s="329"/>
      <c r="VAL513" s="329"/>
      <c r="VAM513" s="329"/>
      <c r="VAN513" s="329"/>
      <c r="VAO513" s="329"/>
      <c r="VAP513" s="329"/>
      <c r="VAQ513" s="329"/>
      <c r="VAR513" s="329"/>
      <c r="VAS513" s="329"/>
      <c r="VAT513" s="329"/>
      <c r="VAU513" s="329"/>
      <c r="VAV513" s="329"/>
      <c r="VAW513" s="329"/>
      <c r="VAX513" s="329"/>
      <c r="VAY513" s="329"/>
      <c r="VAZ513" s="329"/>
      <c r="VBA513" s="329"/>
      <c r="VBB513" s="329"/>
      <c r="VBC513" s="329"/>
      <c r="VBD513" s="329"/>
      <c r="VBE513" s="329"/>
      <c r="VBF513" s="329"/>
      <c r="VBG513" s="329"/>
      <c r="VBH513" s="329"/>
      <c r="VBI513" s="329"/>
      <c r="VBJ513" s="329"/>
      <c r="VBK513" s="329"/>
      <c r="VBL513" s="329"/>
      <c r="VBM513" s="329"/>
      <c r="VBN513" s="329"/>
      <c r="VBO513" s="329"/>
      <c r="VBP513" s="329"/>
      <c r="VBQ513" s="329"/>
      <c r="VBR513" s="329"/>
      <c r="VBS513" s="329"/>
      <c r="VBT513" s="329"/>
      <c r="VBU513" s="329"/>
      <c r="VBV513" s="329"/>
      <c r="VBW513" s="329"/>
      <c r="VBX513" s="329"/>
      <c r="VBY513" s="329"/>
      <c r="VBZ513" s="329"/>
      <c r="VCA513" s="329"/>
      <c r="VCB513" s="329"/>
      <c r="VCC513" s="329"/>
      <c r="VCD513" s="329"/>
      <c r="VCE513" s="329"/>
      <c r="VCF513" s="329"/>
      <c r="VCG513" s="329"/>
      <c r="VCH513" s="329"/>
      <c r="VCI513" s="329"/>
      <c r="VCJ513" s="329"/>
      <c r="VCK513" s="329"/>
      <c r="VCL513" s="329"/>
      <c r="VCM513" s="329"/>
      <c r="VCN513" s="329"/>
      <c r="VCO513" s="329"/>
      <c r="VCP513" s="329"/>
      <c r="VCQ513" s="329"/>
      <c r="VCR513" s="329"/>
      <c r="VCS513" s="329"/>
      <c r="VCT513" s="329"/>
      <c r="VCU513" s="329"/>
      <c r="VCV513" s="329"/>
      <c r="VCW513" s="329"/>
      <c r="VCX513" s="329"/>
      <c r="VCY513" s="329"/>
      <c r="VCZ513" s="329"/>
      <c r="VDA513" s="329"/>
      <c r="VDB513" s="329"/>
      <c r="VDC513" s="329"/>
      <c r="VDD513" s="329"/>
      <c r="VDE513" s="329"/>
      <c r="VDF513" s="329"/>
      <c r="VDG513" s="329"/>
      <c r="VDH513" s="329"/>
      <c r="VDI513" s="329"/>
      <c r="VDJ513" s="329"/>
      <c r="VDK513" s="329"/>
      <c r="VDL513" s="329"/>
      <c r="VDM513" s="329"/>
      <c r="VDN513" s="329"/>
      <c r="VDO513" s="329"/>
      <c r="VDP513" s="329"/>
      <c r="VDQ513" s="329"/>
      <c r="VDR513" s="329"/>
      <c r="VDS513" s="329"/>
      <c r="VDT513" s="329"/>
      <c r="VDU513" s="329"/>
      <c r="VDV513" s="329"/>
      <c r="VDW513" s="329"/>
      <c r="VDX513" s="329"/>
      <c r="VDY513" s="329"/>
      <c r="VDZ513" s="329"/>
      <c r="VEA513" s="329"/>
      <c r="VEB513" s="329"/>
      <c r="VEC513" s="329"/>
      <c r="VED513" s="329"/>
      <c r="VEE513" s="329"/>
      <c r="VEF513" s="329"/>
      <c r="VEG513" s="329"/>
      <c r="VEH513" s="329"/>
      <c r="VEI513" s="329"/>
      <c r="VEJ513" s="329"/>
      <c r="VEK513" s="329"/>
      <c r="VEL513" s="329"/>
      <c r="VEM513" s="329"/>
      <c r="VEN513" s="329"/>
      <c r="VEO513" s="329"/>
      <c r="VEP513" s="329"/>
      <c r="VEQ513" s="329"/>
      <c r="VER513" s="329"/>
      <c r="VES513" s="329"/>
      <c r="VET513" s="329"/>
      <c r="VEU513" s="329"/>
      <c r="VEV513" s="329"/>
      <c r="VEW513" s="329"/>
      <c r="VEX513" s="329"/>
      <c r="VEY513" s="329"/>
      <c r="VEZ513" s="329"/>
      <c r="VFA513" s="329"/>
      <c r="VFB513" s="329"/>
      <c r="VFC513" s="329"/>
      <c r="VFD513" s="329"/>
      <c r="VFE513" s="329"/>
      <c r="VFF513" s="329"/>
      <c r="VFG513" s="329"/>
      <c r="VFH513" s="329"/>
      <c r="VFI513" s="329"/>
      <c r="VFJ513" s="329"/>
      <c r="VFK513" s="329"/>
      <c r="VFL513" s="329"/>
      <c r="VFM513" s="329"/>
      <c r="VFN513" s="329"/>
      <c r="VFO513" s="329"/>
      <c r="VFP513" s="329"/>
      <c r="VFQ513" s="329"/>
      <c r="VFR513" s="329"/>
      <c r="VFS513" s="329"/>
      <c r="VFT513" s="329"/>
      <c r="VFU513" s="329"/>
      <c r="VFV513" s="329"/>
      <c r="VFW513" s="329"/>
      <c r="VFX513" s="329"/>
      <c r="VFY513" s="329"/>
      <c r="VFZ513" s="329"/>
      <c r="VGA513" s="329"/>
      <c r="VGB513" s="329"/>
      <c r="VGC513" s="329"/>
      <c r="VGD513" s="329"/>
      <c r="VGE513" s="329"/>
      <c r="VGF513" s="329"/>
      <c r="VGG513" s="329"/>
      <c r="VGH513" s="329"/>
      <c r="VGI513" s="329"/>
      <c r="VGJ513" s="329"/>
      <c r="VGK513" s="329"/>
      <c r="VGL513" s="329"/>
      <c r="VGM513" s="329"/>
      <c r="VGN513" s="329"/>
      <c r="VGO513" s="329"/>
      <c r="VGP513" s="329"/>
      <c r="VGQ513" s="329"/>
      <c r="VGR513" s="329"/>
      <c r="VGS513" s="329"/>
      <c r="VGT513" s="329"/>
      <c r="VGU513" s="329"/>
      <c r="VGV513" s="329"/>
      <c r="VGW513" s="329"/>
      <c r="VGX513" s="329"/>
      <c r="VGY513" s="329"/>
      <c r="VGZ513" s="329"/>
      <c r="VHA513" s="329"/>
      <c r="VHB513" s="329"/>
      <c r="VHC513" s="329"/>
      <c r="VHD513" s="329"/>
      <c r="VHE513" s="329"/>
      <c r="VHF513" s="329"/>
      <c r="VHG513" s="329"/>
      <c r="VHH513" s="329"/>
      <c r="VHI513" s="329"/>
      <c r="VHJ513" s="329"/>
      <c r="VHK513" s="329"/>
      <c r="VHL513" s="329"/>
      <c r="VHM513" s="329"/>
      <c r="VHN513" s="329"/>
      <c r="VHO513" s="329"/>
      <c r="VHP513" s="329"/>
      <c r="VHQ513" s="329"/>
      <c r="VHR513" s="329"/>
      <c r="VHS513" s="329"/>
      <c r="VHT513" s="329"/>
      <c r="VHU513" s="329"/>
      <c r="VHV513" s="329"/>
      <c r="VHW513" s="329"/>
      <c r="VHX513" s="329"/>
      <c r="VHY513" s="329"/>
      <c r="VHZ513" s="329"/>
      <c r="VIA513" s="329"/>
      <c r="VIB513" s="329"/>
      <c r="VIC513" s="329"/>
      <c r="VID513" s="329"/>
      <c r="VIE513" s="329"/>
      <c r="VIF513" s="329"/>
      <c r="VIG513" s="329"/>
      <c r="VIH513" s="329"/>
      <c r="VII513" s="329"/>
      <c r="VIJ513" s="329"/>
      <c r="VIK513" s="329"/>
      <c r="VIL513" s="329"/>
      <c r="VIM513" s="329"/>
      <c r="VIN513" s="329"/>
      <c r="VIO513" s="329"/>
      <c r="VIP513" s="329"/>
      <c r="VIQ513" s="329"/>
      <c r="VIR513" s="329"/>
      <c r="VIS513" s="329"/>
      <c r="VIT513" s="329"/>
      <c r="VIU513" s="329"/>
      <c r="VIV513" s="329"/>
      <c r="VIW513" s="329"/>
      <c r="VIX513" s="329"/>
      <c r="VIY513" s="329"/>
      <c r="VIZ513" s="329"/>
      <c r="VJA513" s="329"/>
      <c r="VJB513" s="329"/>
      <c r="VJC513" s="329"/>
      <c r="VJD513" s="329"/>
      <c r="VJE513" s="329"/>
      <c r="VJF513" s="329"/>
      <c r="VJG513" s="329"/>
      <c r="VJH513" s="329"/>
      <c r="VJI513" s="329"/>
      <c r="VJJ513" s="329"/>
      <c r="VJK513" s="329"/>
      <c r="VJL513" s="329"/>
      <c r="VJM513" s="329"/>
      <c r="VJN513" s="329"/>
      <c r="VJO513" s="329"/>
      <c r="VJP513" s="329"/>
      <c r="VJQ513" s="329"/>
      <c r="VJR513" s="329"/>
      <c r="VJS513" s="329"/>
      <c r="VJT513" s="329"/>
      <c r="VJU513" s="329"/>
      <c r="VJV513" s="329"/>
      <c r="VJW513" s="329"/>
      <c r="VJX513" s="329"/>
      <c r="VJY513" s="329"/>
      <c r="VJZ513" s="329"/>
      <c r="VKA513" s="329"/>
      <c r="VKB513" s="329"/>
      <c r="VKC513" s="329"/>
      <c r="VKD513" s="329"/>
      <c r="VKE513" s="329"/>
      <c r="VKF513" s="329"/>
      <c r="VKG513" s="329"/>
      <c r="VKH513" s="329"/>
      <c r="VKI513" s="329"/>
      <c r="VKJ513" s="329"/>
      <c r="VKK513" s="329"/>
      <c r="VKL513" s="329"/>
      <c r="VKM513" s="329"/>
      <c r="VKN513" s="329"/>
      <c r="VKO513" s="329"/>
      <c r="VKP513" s="329"/>
      <c r="VKQ513" s="329"/>
      <c r="VKR513" s="329"/>
      <c r="VKS513" s="329"/>
      <c r="VKT513" s="329"/>
      <c r="VKU513" s="329"/>
      <c r="VKV513" s="329"/>
      <c r="VKW513" s="329"/>
      <c r="VKX513" s="329"/>
      <c r="VKY513" s="329"/>
      <c r="VKZ513" s="329"/>
      <c r="VLA513" s="329"/>
      <c r="VLB513" s="329"/>
      <c r="VLC513" s="329"/>
      <c r="VLD513" s="329"/>
      <c r="VLE513" s="329"/>
      <c r="VLF513" s="329"/>
      <c r="VLG513" s="329"/>
      <c r="VLH513" s="329"/>
      <c r="VLI513" s="329"/>
      <c r="VLJ513" s="329"/>
      <c r="VLK513" s="329"/>
      <c r="VLL513" s="329"/>
      <c r="VLM513" s="329"/>
      <c r="VLN513" s="329"/>
      <c r="VLO513" s="329"/>
      <c r="VLP513" s="329"/>
      <c r="VLQ513" s="329"/>
      <c r="VLR513" s="329"/>
      <c r="VLS513" s="329"/>
      <c r="VLT513" s="329"/>
      <c r="VLU513" s="329"/>
      <c r="VLV513" s="329"/>
      <c r="VLW513" s="329"/>
      <c r="VLX513" s="329"/>
      <c r="VLY513" s="329"/>
      <c r="VLZ513" s="329"/>
      <c r="VMA513" s="329"/>
      <c r="VMB513" s="329"/>
      <c r="VMC513" s="329"/>
      <c r="VMD513" s="329"/>
      <c r="VME513" s="329"/>
      <c r="VMF513" s="329"/>
      <c r="VMG513" s="329"/>
      <c r="VMH513" s="329"/>
      <c r="VMI513" s="329"/>
      <c r="VMJ513" s="329"/>
      <c r="VMK513" s="329"/>
      <c r="VML513" s="329"/>
      <c r="VMM513" s="329"/>
      <c r="VMN513" s="329"/>
      <c r="VMO513" s="329"/>
      <c r="VMP513" s="329"/>
      <c r="VMQ513" s="329"/>
      <c r="VMR513" s="329"/>
      <c r="VMS513" s="329"/>
      <c r="VMT513" s="329"/>
      <c r="VMU513" s="329"/>
      <c r="VMV513" s="329"/>
      <c r="VMW513" s="329"/>
      <c r="VMX513" s="329"/>
      <c r="VMY513" s="329"/>
      <c r="VMZ513" s="329"/>
      <c r="VNA513" s="329"/>
      <c r="VNB513" s="329"/>
      <c r="VNC513" s="329"/>
      <c r="VND513" s="329"/>
      <c r="VNE513" s="329"/>
      <c r="VNF513" s="329"/>
      <c r="VNG513" s="329"/>
      <c r="VNH513" s="329"/>
      <c r="VNI513" s="329"/>
      <c r="VNJ513" s="329"/>
      <c r="VNK513" s="329"/>
      <c r="VNL513" s="329"/>
      <c r="VNM513" s="329"/>
      <c r="VNN513" s="329"/>
      <c r="VNO513" s="329"/>
      <c r="VNP513" s="329"/>
      <c r="VNQ513" s="329"/>
      <c r="VNR513" s="329"/>
      <c r="VNS513" s="329"/>
      <c r="VNT513" s="329"/>
      <c r="VNU513" s="329"/>
      <c r="VNV513" s="329"/>
      <c r="VNW513" s="329"/>
      <c r="VNX513" s="329"/>
      <c r="VNY513" s="329"/>
      <c r="VNZ513" s="329"/>
      <c r="VOA513" s="329"/>
      <c r="VOB513" s="329"/>
      <c r="VOC513" s="329"/>
      <c r="VOD513" s="329"/>
      <c r="VOE513" s="329"/>
      <c r="VOF513" s="329"/>
      <c r="VOG513" s="329"/>
      <c r="VOH513" s="329"/>
      <c r="VOI513" s="329"/>
      <c r="VOJ513" s="329"/>
      <c r="VOK513" s="329"/>
      <c r="VOL513" s="329"/>
      <c r="VOM513" s="329"/>
      <c r="VON513" s="329"/>
      <c r="VOO513" s="329"/>
      <c r="VOP513" s="329"/>
      <c r="VOQ513" s="329"/>
      <c r="VOR513" s="329"/>
      <c r="VOS513" s="329"/>
      <c r="VOT513" s="329"/>
      <c r="VOU513" s="329"/>
      <c r="VOV513" s="329"/>
      <c r="VOW513" s="329"/>
      <c r="VOX513" s="329"/>
      <c r="VOY513" s="329"/>
      <c r="VOZ513" s="329"/>
      <c r="VPA513" s="329"/>
      <c r="VPB513" s="329"/>
      <c r="VPC513" s="329"/>
      <c r="VPD513" s="329"/>
      <c r="VPE513" s="329"/>
      <c r="VPF513" s="329"/>
      <c r="VPG513" s="329"/>
      <c r="VPH513" s="329"/>
      <c r="VPI513" s="329"/>
      <c r="VPJ513" s="329"/>
      <c r="VPK513" s="329"/>
      <c r="VPL513" s="329"/>
      <c r="VPM513" s="329"/>
      <c r="VPN513" s="329"/>
      <c r="VPO513" s="329"/>
      <c r="VPP513" s="329"/>
      <c r="VPQ513" s="329"/>
      <c r="VPR513" s="329"/>
      <c r="VPS513" s="329"/>
      <c r="VPT513" s="329"/>
      <c r="VPU513" s="329"/>
      <c r="VPV513" s="329"/>
      <c r="VPW513" s="329"/>
      <c r="VPX513" s="329"/>
      <c r="VPY513" s="329"/>
      <c r="VPZ513" s="329"/>
      <c r="VQA513" s="329"/>
      <c r="VQB513" s="329"/>
      <c r="VQC513" s="329"/>
      <c r="VQD513" s="329"/>
      <c r="VQE513" s="329"/>
      <c r="VQF513" s="329"/>
      <c r="VQG513" s="329"/>
      <c r="VQH513" s="329"/>
      <c r="VQI513" s="329"/>
      <c r="VQJ513" s="329"/>
      <c r="VQK513" s="329"/>
      <c r="VQL513" s="329"/>
      <c r="VQM513" s="329"/>
      <c r="VQN513" s="329"/>
      <c r="VQO513" s="329"/>
      <c r="VQP513" s="329"/>
      <c r="VQQ513" s="329"/>
      <c r="VQR513" s="329"/>
      <c r="VQS513" s="329"/>
      <c r="VQT513" s="329"/>
      <c r="VQU513" s="329"/>
      <c r="VQV513" s="329"/>
      <c r="VQW513" s="329"/>
      <c r="VQX513" s="329"/>
      <c r="VQY513" s="329"/>
      <c r="VQZ513" s="329"/>
      <c r="VRA513" s="329"/>
      <c r="VRB513" s="329"/>
      <c r="VRC513" s="329"/>
      <c r="VRD513" s="329"/>
      <c r="VRE513" s="329"/>
      <c r="VRF513" s="329"/>
      <c r="VRG513" s="329"/>
      <c r="VRH513" s="329"/>
      <c r="VRI513" s="329"/>
      <c r="VRJ513" s="329"/>
      <c r="VRK513" s="329"/>
      <c r="VRL513" s="329"/>
      <c r="VRM513" s="329"/>
      <c r="VRN513" s="329"/>
      <c r="VRO513" s="329"/>
      <c r="VRP513" s="329"/>
      <c r="VRQ513" s="329"/>
      <c r="VRR513" s="329"/>
      <c r="VRS513" s="329"/>
      <c r="VRT513" s="329"/>
      <c r="VRU513" s="329"/>
      <c r="VRV513" s="329"/>
      <c r="VRW513" s="329"/>
      <c r="VRX513" s="329"/>
      <c r="VRY513" s="329"/>
      <c r="VRZ513" s="329"/>
      <c r="VSA513" s="329"/>
      <c r="VSB513" s="329"/>
      <c r="VSC513" s="329"/>
      <c r="VSD513" s="329"/>
      <c r="VSE513" s="329"/>
      <c r="VSF513" s="329"/>
      <c r="VSG513" s="329"/>
      <c r="VSH513" s="329"/>
      <c r="VSI513" s="329"/>
      <c r="VSJ513" s="329"/>
      <c r="VSK513" s="329"/>
      <c r="VSL513" s="329"/>
      <c r="VSM513" s="329"/>
      <c r="VSN513" s="329"/>
      <c r="VSO513" s="329"/>
      <c r="VSP513" s="329"/>
      <c r="VSQ513" s="329"/>
      <c r="VSR513" s="329"/>
      <c r="VSS513" s="329"/>
      <c r="VST513" s="329"/>
      <c r="VSU513" s="329"/>
      <c r="VSV513" s="329"/>
      <c r="VSW513" s="329"/>
      <c r="VSX513" s="329"/>
      <c r="VSY513" s="329"/>
      <c r="VSZ513" s="329"/>
      <c r="VTA513" s="329"/>
      <c r="VTB513" s="329"/>
      <c r="VTC513" s="329"/>
      <c r="VTD513" s="329"/>
      <c r="VTE513" s="329"/>
      <c r="VTF513" s="329"/>
      <c r="VTG513" s="329"/>
      <c r="VTH513" s="329"/>
      <c r="VTI513" s="329"/>
      <c r="VTJ513" s="329"/>
      <c r="VTK513" s="329"/>
      <c r="VTL513" s="329"/>
      <c r="VTM513" s="329"/>
      <c r="VTN513" s="329"/>
      <c r="VTO513" s="329"/>
      <c r="VTP513" s="329"/>
      <c r="VTQ513" s="329"/>
      <c r="VTR513" s="329"/>
      <c r="VTS513" s="329"/>
      <c r="VTT513" s="329"/>
      <c r="VTU513" s="329"/>
      <c r="VTV513" s="329"/>
      <c r="VTW513" s="329"/>
      <c r="VTX513" s="329"/>
      <c r="VTY513" s="329"/>
      <c r="VTZ513" s="329"/>
      <c r="VUA513" s="329"/>
      <c r="VUB513" s="329"/>
      <c r="VUC513" s="329"/>
      <c r="VUD513" s="329"/>
      <c r="VUE513" s="329"/>
      <c r="VUF513" s="329"/>
      <c r="VUG513" s="329"/>
      <c r="VUH513" s="329"/>
      <c r="VUI513" s="329"/>
      <c r="VUJ513" s="329"/>
      <c r="VUK513" s="329"/>
      <c r="VUL513" s="329"/>
      <c r="VUM513" s="329"/>
      <c r="VUN513" s="329"/>
      <c r="VUO513" s="329"/>
      <c r="VUP513" s="329"/>
      <c r="VUQ513" s="329"/>
      <c r="VUR513" s="329"/>
      <c r="VUS513" s="329"/>
      <c r="VUT513" s="329"/>
      <c r="VUU513" s="329"/>
      <c r="VUV513" s="329"/>
      <c r="VUW513" s="329"/>
      <c r="VUX513" s="329"/>
      <c r="VUY513" s="329"/>
      <c r="VUZ513" s="329"/>
      <c r="VVA513" s="329"/>
      <c r="VVB513" s="329"/>
      <c r="VVC513" s="329"/>
      <c r="VVD513" s="329"/>
      <c r="VVE513" s="329"/>
      <c r="VVF513" s="329"/>
      <c r="VVG513" s="329"/>
      <c r="VVH513" s="329"/>
      <c r="VVI513" s="329"/>
      <c r="VVJ513" s="329"/>
      <c r="VVK513" s="329"/>
      <c r="VVL513" s="329"/>
      <c r="VVM513" s="329"/>
      <c r="VVN513" s="329"/>
      <c r="VVO513" s="329"/>
      <c r="VVP513" s="329"/>
      <c r="VVQ513" s="329"/>
      <c r="VVR513" s="329"/>
      <c r="VVS513" s="329"/>
      <c r="VVT513" s="329"/>
      <c r="VVU513" s="329"/>
      <c r="VVV513" s="329"/>
      <c r="VVW513" s="329"/>
      <c r="VVX513" s="329"/>
      <c r="VVY513" s="329"/>
      <c r="VVZ513" s="329"/>
      <c r="VWA513" s="329"/>
      <c r="VWB513" s="329"/>
      <c r="VWC513" s="329"/>
      <c r="VWD513" s="329"/>
      <c r="VWE513" s="329"/>
      <c r="VWF513" s="329"/>
      <c r="VWG513" s="329"/>
      <c r="VWH513" s="329"/>
      <c r="VWI513" s="329"/>
      <c r="VWJ513" s="329"/>
      <c r="VWK513" s="329"/>
      <c r="VWL513" s="329"/>
      <c r="VWM513" s="329"/>
      <c r="VWN513" s="329"/>
      <c r="VWO513" s="329"/>
      <c r="VWP513" s="329"/>
      <c r="VWQ513" s="329"/>
      <c r="VWR513" s="329"/>
      <c r="VWS513" s="329"/>
      <c r="VWT513" s="329"/>
      <c r="VWU513" s="329"/>
      <c r="VWV513" s="329"/>
      <c r="VWW513" s="329"/>
      <c r="VWX513" s="329"/>
      <c r="VWY513" s="329"/>
      <c r="VWZ513" s="329"/>
      <c r="VXA513" s="329"/>
      <c r="VXB513" s="329"/>
      <c r="VXC513" s="329"/>
      <c r="VXD513" s="329"/>
      <c r="VXE513" s="329"/>
      <c r="VXF513" s="329"/>
      <c r="VXG513" s="329"/>
      <c r="VXH513" s="329"/>
      <c r="VXI513" s="329"/>
      <c r="VXJ513" s="329"/>
      <c r="VXK513" s="329"/>
      <c r="VXL513" s="329"/>
      <c r="VXM513" s="329"/>
      <c r="VXN513" s="329"/>
      <c r="VXO513" s="329"/>
      <c r="VXP513" s="329"/>
      <c r="VXQ513" s="329"/>
      <c r="VXR513" s="329"/>
      <c r="VXS513" s="329"/>
      <c r="VXT513" s="329"/>
      <c r="VXU513" s="329"/>
      <c r="VXV513" s="329"/>
      <c r="VXW513" s="329"/>
      <c r="VXX513" s="329"/>
      <c r="VXY513" s="329"/>
      <c r="VXZ513" s="329"/>
      <c r="VYA513" s="329"/>
      <c r="VYB513" s="329"/>
      <c r="VYC513" s="329"/>
      <c r="VYD513" s="329"/>
      <c r="VYE513" s="329"/>
      <c r="VYF513" s="329"/>
      <c r="VYG513" s="329"/>
      <c r="VYH513" s="329"/>
      <c r="VYI513" s="329"/>
      <c r="VYJ513" s="329"/>
      <c r="VYK513" s="329"/>
      <c r="VYL513" s="329"/>
      <c r="VYM513" s="329"/>
      <c r="VYN513" s="329"/>
      <c r="VYO513" s="329"/>
      <c r="VYP513" s="329"/>
      <c r="VYQ513" s="329"/>
      <c r="VYR513" s="329"/>
      <c r="VYS513" s="329"/>
      <c r="VYT513" s="329"/>
      <c r="VYU513" s="329"/>
      <c r="VYV513" s="329"/>
      <c r="VYW513" s="329"/>
      <c r="VYX513" s="329"/>
      <c r="VYY513" s="329"/>
      <c r="VYZ513" s="329"/>
      <c r="VZA513" s="329"/>
      <c r="VZB513" s="329"/>
      <c r="VZC513" s="329"/>
      <c r="VZD513" s="329"/>
      <c r="VZE513" s="329"/>
      <c r="VZF513" s="329"/>
      <c r="VZG513" s="329"/>
      <c r="VZH513" s="329"/>
      <c r="VZI513" s="329"/>
      <c r="VZJ513" s="329"/>
      <c r="VZK513" s="329"/>
      <c r="VZL513" s="329"/>
      <c r="VZM513" s="329"/>
      <c r="VZN513" s="329"/>
      <c r="VZO513" s="329"/>
      <c r="VZP513" s="329"/>
      <c r="VZQ513" s="329"/>
      <c r="VZR513" s="329"/>
      <c r="VZS513" s="329"/>
      <c r="VZT513" s="329"/>
      <c r="VZU513" s="329"/>
      <c r="VZV513" s="329"/>
      <c r="VZW513" s="329"/>
      <c r="VZX513" s="329"/>
      <c r="VZY513" s="329"/>
      <c r="VZZ513" s="329"/>
      <c r="WAA513" s="329"/>
      <c r="WAB513" s="329"/>
      <c r="WAC513" s="329"/>
      <c r="WAD513" s="329"/>
      <c r="WAE513" s="329"/>
      <c r="WAF513" s="329"/>
      <c r="WAG513" s="329"/>
      <c r="WAH513" s="329"/>
      <c r="WAI513" s="329"/>
      <c r="WAJ513" s="329"/>
      <c r="WAK513" s="329"/>
      <c r="WAL513" s="329"/>
      <c r="WAM513" s="329"/>
      <c r="WAN513" s="329"/>
      <c r="WAO513" s="329"/>
      <c r="WAP513" s="329"/>
      <c r="WAQ513" s="329"/>
      <c r="WAR513" s="329"/>
      <c r="WAS513" s="329"/>
      <c r="WAT513" s="329"/>
      <c r="WAU513" s="329"/>
      <c r="WAV513" s="329"/>
      <c r="WAW513" s="329"/>
      <c r="WAX513" s="329"/>
      <c r="WAY513" s="329"/>
      <c r="WAZ513" s="329"/>
      <c r="WBA513" s="329"/>
      <c r="WBB513" s="329"/>
      <c r="WBC513" s="329"/>
      <c r="WBD513" s="329"/>
      <c r="WBE513" s="329"/>
      <c r="WBF513" s="329"/>
      <c r="WBG513" s="329"/>
      <c r="WBH513" s="329"/>
      <c r="WBI513" s="329"/>
      <c r="WBJ513" s="329"/>
      <c r="WBK513" s="329"/>
      <c r="WBL513" s="329"/>
      <c r="WBM513" s="329"/>
      <c r="WBN513" s="329"/>
      <c r="WBO513" s="329"/>
      <c r="WBP513" s="329"/>
      <c r="WBQ513" s="329"/>
      <c r="WBR513" s="329"/>
      <c r="WBS513" s="329"/>
      <c r="WBT513" s="329"/>
      <c r="WBU513" s="329"/>
      <c r="WBV513" s="329"/>
      <c r="WBW513" s="329"/>
      <c r="WBX513" s="329"/>
      <c r="WBY513" s="329"/>
      <c r="WBZ513" s="329"/>
      <c r="WCA513" s="329"/>
      <c r="WCB513" s="329"/>
      <c r="WCC513" s="329"/>
      <c r="WCD513" s="329"/>
      <c r="WCE513" s="329"/>
      <c r="WCF513" s="329"/>
      <c r="WCG513" s="329"/>
      <c r="WCH513" s="329"/>
      <c r="WCI513" s="329"/>
      <c r="WCJ513" s="329"/>
      <c r="WCK513" s="329"/>
      <c r="WCL513" s="329"/>
      <c r="WCM513" s="329"/>
      <c r="WCN513" s="329"/>
      <c r="WCO513" s="329"/>
      <c r="WCP513" s="329"/>
      <c r="WCQ513" s="329"/>
      <c r="WCR513" s="329"/>
      <c r="WCS513" s="329"/>
      <c r="WCT513" s="329"/>
      <c r="WCU513" s="329"/>
      <c r="WCV513" s="329"/>
      <c r="WCW513" s="329"/>
      <c r="WCX513" s="329"/>
      <c r="WCY513" s="329"/>
      <c r="WCZ513" s="329"/>
      <c r="WDA513" s="329"/>
      <c r="WDB513" s="329"/>
      <c r="WDC513" s="329"/>
      <c r="WDD513" s="329"/>
      <c r="WDE513" s="329"/>
      <c r="WDF513" s="329"/>
      <c r="WDG513" s="329"/>
      <c r="WDH513" s="329"/>
      <c r="WDI513" s="329"/>
      <c r="WDJ513" s="329"/>
      <c r="WDK513" s="329"/>
      <c r="WDL513" s="329"/>
      <c r="WDM513" s="329"/>
      <c r="WDN513" s="329"/>
      <c r="WDO513" s="329"/>
      <c r="WDP513" s="329"/>
      <c r="WDQ513" s="329"/>
      <c r="WDR513" s="329"/>
      <c r="WDS513" s="329"/>
      <c r="WDT513" s="329"/>
      <c r="WDU513" s="329"/>
      <c r="WDV513" s="329"/>
      <c r="WDW513" s="329"/>
      <c r="WDX513" s="329"/>
      <c r="WDY513" s="329"/>
      <c r="WDZ513" s="329"/>
      <c r="WEA513" s="329"/>
      <c r="WEB513" s="329"/>
      <c r="WEC513" s="329"/>
      <c r="WED513" s="329"/>
      <c r="WEE513" s="329"/>
      <c r="WEF513" s="329"/>
      <c r="WEG513" s="329"/>
      <c r="WEH513" s="329"/>
      <c r="WEI513" s="329"/>
      <c r="WEJ513" s="329"/>
      <c r="WEK513" s="329"/>
      <c r="WEL513" s="329"/>
      <c r="WEM513" s="329"/>
      <c r="WEN513" s="329"/>
      <c r="WEO513" s="329"/>
      <c r="WEP513" s="329"/>
      <c r="WEQ513" s="329"/>
      <c r="WER513" s="329"/>
      <c r="WES513" s="329"/>
      <c r="WET513" s="329"/>
      <c r="WEU513" s="329"/>
      <c r="WEV513" s="329"/>
      <c r="WEW513" s="329"/>
      <c r="WEX513" s="329"/>
      <c r="WEY513" s="329"/>
      <c r="WEZ513" s="329"/>
      <c r="WFA513" s="329"/>
      <c r="WFB513" s="329"/>
      <c r="WFC513" s="329"/>
      <c r="WFD513" s="329"/>
      <c r="WFE513" s="329"/>
      <c r="WFF513" s="329"/>
      <c r="WFG513" s="329"/>
      <c r="WFH513" s="329"/>
      <c r="WFI513" s="329"/>
      <c r="WFJ513" s="329"/>
      <c r="WFK513" s="329"/>
      <c r="WFL513" s="329"/>
      <c r="WFM513" s="329"/>
      <c r="WFN513" s="329"/>
      <c r="WFO513" s="329"/>
      <c r="WFP513" s="329"/>
      <c r="WFQ513" s="329"/>
      <c r="WFR513" s="329"/>
      <c r="WFS513" s="329"/>
      <c r="WFT513" s="329"/>
      <c r="WFU513" s="329"/>
      <c r="WFV513" s="329"/>
      <c r="WFW513" s="329"/>
      <c r="WFX513" s="329"/>
      <c r="WFY513" s="329"/>
      <c r="WFZ513" s="329"/>
      <c r="WGA513" s="329"/>
      <c r="WGB513" s="329"/>
      <c r="WGC513" s="329"/>
      <c r="WGD513" s="329"/>
      <c r="WGE513" s="329"/>
      <c r="WGF513" s="329"/>
      <c r="WGG513" s="329"/>
      <c r="WGH513" s="329"/>
      <c r="WGI513" s="329"/>
      <c r="WGJ513" s="329"/>
      <c r="WGK513" s="329"/>
      <c r="WGL513" s="329"/>
      <c r="WGM513" s="329"/>
      <c r="WGN513" s="329"/>
      <c r="WGO513" s="329"/>
      <c r="WGP513" s="329"/>
      <c r="WGQ513" s="329"/>
      <c r="WGR513" s="329"/>
      <c r="WGS513" s="329"/>
      <c r="WGT513" s="329"/>
      <c r="WGU513" s="329"/>
      <c r="WGV513" s="329"/>
      <c r="WGW513" s="329"/>
      <c r="WGX513" s="329"/>
      <c r="WGY513" s="329"/>
      <c r="WGZ513" s="329"/>
      <c r="WHA513" s="329"/>
      <c r="WHB513" s="329"/>
      <c r="WHC513" s="329"/>
      <c r="WHD513" s="329"/>
      <c r="WHE513" s="329"/>
      <c r="WHF513" s="329"/>
      <c r="WHG513" s="329"/>
      <c r="WHH513" s="329"/>
      <c r="WHI513" s="329"/>
      <c r="WHJ513" s="329"/>
      <c r="WHK513" s="329"/>
      <c r="WHL513" s="329"/>
      <c r="WHM513" s="329"/>
      <c r="WHN513" s="329"/>
      <c r="WHO513" s="329"/>
      <c r="WHP513" s="329"/>
      <c r="WHQ513" s="329"/>
      <c r="WHR513" s="329"/>
      <c r="WHS513" s="329"/>
      <c r="WHT513" s="329"/>
      <c r="WHU513" s="329"/>
      <c r="WHV513" s="329"/>
      <c r="WHW513" s="329"/>
      <c r="WHX513" s="329"/>
      <c r="WHY513" s="329"/>
      <c r="WHZ513" s="329"/>
      <c r="WIA513" s="329"/>
      <c r="WIB513" s="329"/>
      <c r="WIC513" s="329"/>
      <c r="WID513" s="329"/>
      <c r="WIE513" s="329"/>
      <c r="WIF513" s="329"/>
      <c r="WIG513" s="329"/>
      <c r="WIH513" s="329"/>
      <c r="WII513" s="329"/>
      <c r="WIJ513" s="329"/>
      <c r="WIK513" s="329"/>
      <c r="WIL513" s="329"/>
      <c r="WIM513" s="329"/>
      <c r="WIN513" s="329"/>
      <c r="WIO513" s="329"/>
      <c r="WIP513" s="329"/>
      <c r="WIQ513" s="329"/>
      <c r="WIR513" s="329"/>
      <c r="WIS513" s="329"/>
      <c r="WIT513" s="329"/>
      <c r="WIU513" s="329"/>
      <c r="WIV513" s="329"/>
      <c r="WIW513" s="329"/>
      <c r="WIX513" s="329"/>
      <c r="WIY513" s="329"/>
      <c r="WIZ513" s="329"/>
      <c r="WJA513" s="329"/>
      <c r="WJB513" s="329"/>
      <c r="WJC513" s="329"/>
      <c r="WJD513" s="329"/>
      <c r="WJE513" s="329"/>
      <c r="WJF513" s="329"/>
      <c r="WJG513" s="329"/>
      <c r="WJH513" s="329"/>
      <c r="WJI513" s="329"/>
      <c r="WJJ513" s="329"/>
      <c r="WJK513" s="329"/>
      <c r="WJL513" s="329"/>
      <c r="WJM513" s="329"/>
      <c r="WJN513" s="329"/>
      <c r="WJO513" s="329"/>
      <c r="WJP513" s="329"/>
      <c r="WJQ513" s="329"/>
      <c r="WJR513" s="329"/>
      <c r="WJS513" s="329"/>
      <c r="WJT513" s="329"/>
      <c r="WJU513" s="329"/>
      <c r="WJV513" s="329"/>
      <c r="WJW513" s="329"/>
      <c r="WJX513" s="329"/>
      <c r="WJY513" s="329"/>
      <c r="WJZ513" s="329"/>
      <c r="WKA513" s="329"/>
      <c r="WKB513" s="329"/>
      <c r="WKC513" s="329"/>
      <c r="WKD513" s="329"/>
      <c r="WKE513" s="329"/>
      <c r="WKF513" s="329"/>
      <c r="WKG513" s="329"/>
      <c r="WKH513" s="329"/>
      <c r="WKI513" s="329"/>
      <c r="WKJ513" s="329"/>
      <c r="WKK513" s="329"/>
      <c r="WKL513" s="329"/>
      <c r="WKM513" s="329"/>
      <c r="WKN513" s="329"/>
      <c r="WKO513" s="329"/>
      <c r="WKP513" s="329"/>
      <c r="WKQ513" s="329"/>
      <c r="WKR513" s="329"/>
      <c r="WKS513" s="329"/>
      <c r="WKT513" s="329"/>
      <c r="WKU513" s="329"/>
      <c r="WKV513" s="329"/>
      <c r="WKW513" s="329"/>
      <c r="WKX513" s="329"/>
      <c r="WKY513" s="329"/>
      <c r="WKZ513" s="329"/>
      <c r="WLA513" s="329"/>
      <c r="WLB513" s="329"/>
      <c r="WLC513" s="329"/>
      <c r="WLD513" s="329"/>
      <c r="WLE513" s="329"/>
      <c r="WLF513" s="329"/>
      <c r="WLG513" s="329"/>
      <c r="WLH513" s="329"/>
      <c r="WLI513" s="329"/>
      <c r="WLJ513" s="329"/>
      <c r="WLK513" s="329"/>
      <c r="WLL513" s="329"/>
      <c r="WLM513" s="329"/>
      <c r="WLN513" s="329"/>
      <c r="WLO513" s="329"/>
      <c r="WLP513" s="329"/>
      <c r="WLQ513" s="329"/>
      <c r="WLR513" s="329"/>
      <c r="WLS513" s="329"/>
      <c r="WLT513" s="329"/>
      <c r="WLU513" s="329"/>
      <c r="WLV513" s="329"/>
      <c r="WLW513" s="329"/>
      <c r="WLX513" s="329"/>
      <c r="WLY513" s="329"/>
      <c r="WLZ513" s="329"/>
      <c r="WMA513" s="329"/>
      <c r="WMB513" s="329"/>
      <c r="WMC513" s="329"/>
      <c r="WMD513" s="329"/>
      <c r="WME513" s="329"/>
      <c r="WMF513" s="329"/>
      <c r="WMG513" s="329"/>
      <c r="WMH513" s="329"/>
      <c r="WMI513" s="329"/>
      <c r="WMJ513" s="329"/>
      <c r="WMK513" s="329"/>
      <c r="WML513" s="329"/>
      <c r="WMM513" s="329"/>
      <c r="WMN513" s="329"/>
      <c r="WMO513" s="329"/>
      <c r="WMP513" s="329"/>
      <c r="WMQ513" s="329"/>
      <c r="WMR513" s="329"/>
      <c r="WMS513" s="329"/>
      <c r="WMT513" s="329"/>
      <c r="WMU513" s="329"/>
      <c r="WMV513" s="329"/>
      <c r="WMW513" s="329"/>
      <c r="WMX513" s="329"/>
      <c r="WMY513" s="329"/>
      <c r="WMZ513" s="329"/>
      <c r="WNA513" s="329"/>
      <c r="WNB513" s="329"/>
      <c r="WNC513" s="329"/>
      <c r="WND513" s="329"/>
      <c r="WNE513" s="329"/>
      <c r="WNF513" s="329"/>
      <c r="WNG513" s="329"/>
      <c r="WNH513" s="329"/>
      <c r="WNI513" s="329"/>
      <c r="WNJ513" s="329"/>
      <c r="WNK513" s="329"/>
      <c r="WNL513" s="329"/>
      <c r="WNM513" s="329"/>
      <c r="WNN513" s="329"/>
      <c r="WNO513" s="329"/>
      <c r="WNP513" s="329"/>
      <c r="WNQ513" s="329"/>
      <c r="WNR513" s="329"/>
      <c r="WNS513" s="329"/>
      <c r="WNT513" s="329"/>
      <c r="WNU513" s="329"/>
      <c r="WNV513" s="329"/>
      <c r="WNW513" s="329"/>
      <c r="WNX513" s="329"/>
      <c r="WNY513" s="329"/>
      <c r="WNZ513" s="329"/>
      <c r="WOA513" s="329"/>
      <c r="WOB513" s="329"/>
      <c r="WOC513" s="329"/>
      <c r="WOD513" s="329"/>
      <c r="WOE513" s="329"/>
      <c r="WOF513" s="329"/>
      <c r="WOG513" s="329"/>
      <c r="WOH513" s="329"/>
      <c r="WOI513" s="329"/>
      <c r="WOJ513" s="329"/>
      <c r="WOK513" s="329"/>
      <c r="WOL513" s="329"/>
      <c r="WOM513" s="329"/>
      <c r="WON513" s="329"/>
      <c r="WOO513" s="329"/>
      <c r="WOP513" s="329"/>
      <c r="WOQ513" s="329"/>
      <c r="WOR513" s="329"/>
      <c r="WOS513" s="329"/>
      <c r="WOT513" s="329"/>
      <c r="WOU513" s="329"/>
      <c r="WOV513" s="329"/>
      <c r="WOW513" s="329"/>
      <c r="WOX513" s="329"/>
      <c r="WOY513" s="329"/>
      <c r="WOZ513" s="329"/>
      <c r="WPA513" s="329"/>
      <c r="WPB513" s="329"/>
      <c r="WPC513" s="329"/>
      <c r="WPD513" s="329"/>
      <c r="WPE513" s="329"/>
      <c r="WPF513" s="329"/>
      <c r="WPG513" s="329"/>
      <c r="WPH513" s="329"/>
      <c r="WPI513" s="329"/>
      <c r="WPJ513" s="329"/>
      <c r="WPK513" s="329"/>
      <c r="WPL513" s="329"/>
      <c r="WPM513" s="329"/>
      <c r="WPN513" s="329"/>
      <c r="WPO513" s="329"/>
      <c r="WPP513" s="329"/>
      <c r="WPQ513" s="329"/>
      <c r="WPR513" s="329"/>
      <c r="WPS513" s="329"/>
      <c r="WPT513" s="329"/>
      <c r="WPU513" s="329"/>
      <c r="WPV513" s="329"/>
      <c r="WPW513" s="329"/>
      <c r="WPX513" s="329"/>
      <c r="WPY513" s="329"/>
      <c r="WPZ513" s="329"/>
      <c r="WQA513" s="329"/>
      <c r="WQB513" s="329"/>
      <c r="WQC513" s="329"/>
      <c r="WQD513" s="329"/>
      <c r="WQE513" s="329"/>
      <c r="WQF513" s="329"/>
      <c r="WQG513" s="329"/>
      <c r="WQH513" s="329"/>
      <c r="WQI513" s="329"/>
      <c r="WQJ513" s="329"/>
      <c r="WQK513" s="329"/>
      <c r="WQL513" s="329"/>
      <c r="WQM513" s="329"/>
      <c r="WQN513" s="329"/>
      <c r="WQO513" s="329"/>
      <c r="WQP513" s="329"/>
      <c r="WQQ513" s="329"/>
      <c r="WQR513" s="329"/>
      <c r="WQS513" s="329"/>
      <c r="WQT513" s="329"/>
      <c r="WQU513" s="329"/>
      <c r="WQV513" s="329"/>
      <c r="WQW513" s="329"/>
      <c r="WQX513" s="329"/>
      <c r="WQY513" s="329"/>
      <c r="WQZ513" s="329"/>
      <c r="WRA513" s="329"/>
      <c r="WRB513" s="329"/>
      <c r="WRC513" s="329"/>
      <c r="WRD513" s="329"/>
      <c r="WRE513" s="329"/>
      <c r="WRF513" s="329"/>
      <c r="WRG513" s="329"/>
      <c r="WRH513" s="329"/>
      <c r="WRI513" s="329"/>
      <c r="WRJ513" s="329"/>
      <c r="WRK513" s="329"/>
      <c r="WRL513" s="329"/>
      <c r="WRM513" s="329"/>
      <c r="WRN513" s="329"/>
      <c r="WRO513" s="329"/>
      <c r="WRP513" s="329"/>
      <c r="WRQ513" s="329"/>
      <c r="WRR513" s="329"/>
      <c r="WRS513" s="329"/>
      <c r="WRT513" s="329"/>
      <c r="WRU513" s="329"/>
      <c r="WRV513" s="329"/>
      <c r="WRW513" s="329"/>
      <c r="WRX513" s="329"/>
      <c r="WRY513" s="329"/>
      <c r="WRZ513" s="329"/>
      <c r="WSA513" s="329"/>
      <c r="WSB513" s="329"/>
      <c r="WSC513" s="329"/>
      <c r="WSD513" s="329"/>
      <c r="WSE513" s="329"/>
      <c r="WSF513" s="329"/>
      <c r="WSG513" s="329"/>
      <c r="WSH513" s="329"/>
      <c r="WSI513" s="329"/>
      <c r="WSJ513" s="329"/>
      <c r="WSK513" s="329"/>
      <c r="WSL513" s="329"/>
      <c r="WSM513" s="329"/>
      <c r="WSN513" s="329"/>
      <c r="WSO513" s="329"/>
      <c r="WSP513" s="329"/>
      <c r="WSQ513" s="329"/>
      <c r="WSR513" s="329"/>
      <c r="WSS513" s="329"/>
      <c r="WST513" s="329"/>
      <c r="WSU513" s="329"/>
      <c r="WSV513" s="329"/>
      <c r="WSW513" s="329"/>
      <c r="WSX513" s="329"/>
      <c r="WSY513" s="329"/>
      <c r="WSZ513" s="329"/>
      <c r="WTA513" s="329"/>
      <c r="WTB513" s="329"/>
      <c r="WTC513" s="329"/>
      <c r="WTD513" s="329"/>
      <c r="WTE513" s="329"/>
      <c r="WTF513" s="329"/>
      <c r="WTG513" s="329"/>
      <c r="WTH513" s="329"/>
      <c r="WTI513" s="329"/>
      <c r="WTJ513" s="329"/>
      <c r="WTK513" s="329"/>
      <c r="WTL513" s="329"/>
      <c r="WTM513" s="329"/>
      <c r="WTN513" s="329"/>
      <c r="WTO513" s="329"/>
      <c r="WTP513" s="329"/>
      <c r="WTQ513" s="329"/>
      <c r="WTR513" s="329"/>
      <c r="WTS513" s="329"/>
      <c r="WTT513" s="329"/>
      <c r="WTU513" s="329"/>
      <c r="WTV513" s="329"/>
      <c r="WTW513" s="329"/>
      <c r="WTX513" s="329"/>
      <c r="WTY513" s="329"/>
      <c r="WTZ513" s="329"/>
      <c r="WUA513" s="329"/>
      <c r="WUB513" s="329"/>
      <c r="WUC513" s="329"/>
      <c r="WUD513" s="329"/>
      <c r="WUE513" s="329"/>
      <c r="WUF513" s="329"/>
      <c r="WUG513" s="329"/>
      <c r="WUH513" s="329"/>
      <c r="WUI513" s="329"/>
      <c r="WUJ513" s="329"/>
      <c r="WUK513" s="329"/>
      <c r="WUL513" s="329"/>
      <c r="WUM513" s="329"/>
      <c r="WUN513" s="329"/>
      <c r="WUO513" s="329"/>
      <c r="WUP513" s="329"/>
      <c r="WUQ513" s="329"/>
      <c r="WUR513" s="329"/>
      <c r="WUS513" s="329"/>
      <c r="WUT513" s="329"/>
      <c r="WUU513" s="329"/>
      <c r="WUV513" s="329"/>
      <c r="WUW513" s="329"/>
      <c r="WUX513" s="329"/>
      <c r="WUY513" s="329"/>
      <c r="WUZ513" s="329"/>
      <c r="WVA513" s="329"/>
      <c r="WVB513" s="329"/>
      <c r="WVC513" s="329"/>
      <c r="WVD513" s="329"/>
      <c r="WVE513" s="329"/>
      <c r="WVF513" s="329"/>
      <c r="WVG513" s="329"/>
      <c r="WVH513" s="329"/>
      <c r="WVI513" s="329"/>
      <c r="WVJ513" s="329"/>
      <c r="WVK513" s="329"/>
      <c r="WVL513" s="329"/>
      <c r="WVM513" s="329"/>
      <c r="WVN513" s="329"/>
      <c r="WVO513" s="329"/>
      <c r="WVP513" s="329"/>
      <c r="WVQ513" s="329"/>
      <c r="WVR513" s="329"/>
      <c r="WVS513" s="329"/>
      <c r="WVT513" s="329"/>
      <c r="WVU513" s="329"/>
      <c r="WVV513" s="329"/>
      <c r="WVW513" s="329"/>
      <c r="WVX513" s="329"/>
      <c r="WVY513" s="329"/>
      <c r="WVZ513" s="329"/>
      <c r="WWA513" s="329"/>
      <c r="WWB513" s="329"/>
      <c r="WWC513" s="329"/>
      <c r="WWD513" s="329"/>
      <c r="WWE513" s="329"/>
      <c r="WWF513" s="329"/>
      <c r="WWG513" s="329"/>
      <c r="WWH513" s="329"/>
      <c r="WWI513" s="329"/>
      <c r="WWJ513" s="329"/>
      <c r="WWK513" s="329"/>
      <c r="WWL513" s="329"/>
      <c r="WWM513" s="329"/>
      <c r="WWN513" s="329"/>
      <c r="WWO513" s="329"/>
      <c r="WWP513" s="329"/>
      <c r="WWQ513" s="329"/>
      <c r="WWR513" s="329"/>
      <c r="WWS513" s="329"/>
      <c r="WWT513" s="329"/>
      <c r="WWU513" s="329"/>
      <c r="WWV513" s="329"/>
      <c r="WWW513" s="329"/>
      <c r="WWX513" s="329"/>
      <c r="WWY513" s="329"/>
      <c r="WWZ513" s="329"/>
      <c r="WXA513" s="329"/>
      <c r="WXB513" s="329"/>
      <c r="WXC513" s="329"/>
      <c r="WXD513" s="329"/>
      <c r="WXE513" s="329"/>
      <c r="WXF513" s="329"/>
      <c r="WXG513" s="329"/>
      <c r="WXH513" s="329"/>
      <c r="WXI513" s="329"/>
      <c r="WXJ513" s="329"/>
      <c r="WXK513" s="329"/>
      <c r="WXL513" s="329"/>
      <c r="WXM513" s="329"/>
      <c r="WXN513" s="329"/>
      <c r="WXO513" s="329"/>
      <c r="WXP513" s="329"/>
      <c r="WXQ513" s="329"/>
      <c r="WXR513" s="329"/>
      <c r="WXS513" s="329"/>
      <c r="WXT513" s="329"/>
      <c r="WXU513" s="329"/>
      <c r="WXV513" s="329"/>
      <c r="WXW513" s="329"/>
      <c r="WXX513" s="329"/>
      <c r="WXY513" s="329"/>
      <c r="WXZ513" s="329"/>
      <c r="WYA513" s="329"/>
      <c r="WYB513" s="329"/>
      <c r="WYC513" s="329"/>
      <c r="WYD513" s="329"/>
      <c r="WYE513" s="329"/>
      <c r="WYF513" s="329"/>
      <c r="WYG513" s="329"/>
      <c r="WYH513" s="329"/>
      <c r="WYI513" s="329"/>
      <c r="WYJ513" s="329"/>
      <c r="WYK513" s="329"/>
      <c r="WYL513" s="329"/>
      <c r="WYM513" s="329"/>
      <c r="WYN513" s="329"/>
      <c r="WYO513" s="329"/>
      <c r="WYP513" s="329"/>
      <c r="WYQ513" s="329"/>
      <c r="WYR513" s="329"/>
      <c r="WYS513" s="329"/>
      <c r="WYT513" s="329"/>
      <c r="WYU513" s="329"/>
      <c r="WYV513" s="329"/>
      <c r="WYW513" s="329"/>
      <c r="WYX513" s="329"/>
      <c r="WYY513" s="329"/>
      <c r="WYZ513" s="329"/>
      <c r="WZA513" s="329"/>
      <c r="WZB513" s="329"/>
      <c r="WZC513" s="329"/>
      <c r="WZD513" s="329"/>
      <c r="WZE513" s="329"/>
      <c r="WZF513" s="329"/>
      <c r="WZG513" s="329"/>
      <c r="WZH513" s="329"/>
      <c r="WZI513" s="329"/>
      <c r="WZJ513" s="329"/>
      <c r="WZK513" s="329"/>
      <c r="WZL513" s="329"/>
      <c r="WZM513" s="329"/>
      <c r="WZN513" s="329"/>
      <c r="WZO513" s="329"/>
      <c r="WZP513" s="329"/>
      <c r="WZQ513" s="329"/>
      <c r="WZR513" s="329"/>
      <c r="WZS513" s="329"/>
      <c r="WZT513" s="329"/>
      <c r="WZU513" s="329"/>
      <c r="WZV513" s="329"/>
      <c r="WZW513" s="329"/>
      <c r="WZX513" s="329"/>
      <c r="WZY513" s="329"/>
      <c r="WZZ513" s="329"/>
      <c r="XAA513" s="329"/>
      <c r="XAB513" s="329"/>
      <c r="XAC513" s="329"/>
      <c r="XAD513" s="329"/>
      <c r="XAE513" s="329"/>
      <c r="XAF513" s="329"/>
      <c r="XAG513" s="329"/>
      <c r="XAH513" s="329"/>
      <c r="XAI513" s="329"/>
      <c r="XAJ513" s="329"/>
      <c r="XAK513" s="329"/>
      <c r="XAL513" s="329"/>
      <c r="XAM513" s="329"/>
      <c r="XAN513" s="329"/>
      <c r="XAO513" s="329"/>
      <c r="XAP513" s="329"/>
      <c r="XAQ513" s="329"/>
      <c r="XAR513" s="329"/>
      <c r="XAS513" s="329"/>
      <c r="XAT513" s="329"/>
      <c r="XAU513" s="329"/>
      <c r="XAV513" s="329"/>
      <c r="XAW513" s="329"/>
      <c r="XAX513" s="329"/>
      <c r="XAY513" s="329"/>
      <c r="XAZ513" s="329"/>
      <c r="XBA513" s="329"/>
      <c r="XBB513" s="329"/>
      <c r="XBC513" s="329"/>
      <c r="XBD513" s="329"/>
      <c r="XBE513" s="329"/>
      <c r="XBF513" s="329"/>
      <c r="XBG513" s="329"/>
      <c r="XBH513" s="329"/>
      <c r="XBI513" s="329"/>
      <c r="XBJ513" s="329"/>
      <c r="XBK513" s="329"/>
      <c r="XBL513" s="329"/>
      <c r="XBM513" s="329"/>
      <c r="XBN513" s="329"/>
      <c r="XBO513" s="329"/>
      <c r="XBP513" s="329"/>
      <c r="XBQ513" s="329"/>
      <c r="XBR513" s="329"/>
      <c r="XBS513" s="329"/>
      <c r="XBT513" s="329"/>
      <c r="XBU513" s="329"/>
      <c r="XBV513" s="329"/>
      <c r="XBW513" s="329"/>
      <c r="XBX513" s="329"/>
      <c r="XBY513" s="329"/>
      <c r="XBZ513" s="329"/>
      <c r="XCA513" s="329"/>
      <c r="XCB513" s="329"/>
      <c r="XCC513" s="329"/>
      <c r="XCD513" s="329"/>
      <c r="XCE513" s="329"/>
      <c r="XCF513" s="329"/>
      <c r="XCG513" s="329"/>
      <c r="XCH513" s="329"/>
      <c r="XCI513" s="329"/>
      <c r="XCJ513" s="329"/>
      <c r="XCK513" s="329"/>
      <c r="XCL513" s="329"/>
      <c r="XCM513" s="329"/>
      <c r="XCN513" s="329"/>
      <c r="XCO513" s="329"/>
      <c r="XCP513" s="329"/>
      <c r="XCQ513" s="329"/>
      <c r="XCR513" s="329"/>
      <c r="XCS513" s="329"/>
      <c r="XCT513" s="329"/>
      <c r="XCU513" s="329"/>
      <c r="XCV513" s="329"/>
      <c r="XCW513" s="329"/>
      <c r="XCX513" s="329"/>
      <c r="XCY513" s="329"/>
      <c r="XCZ513" s="329"/>
      <c r="XDA513" s="329"/>
      <c r="XDB513" s="329"/>
      <c r="XDC513" s="329"/>
      <c r="XDD513" s="329"/>
      <c r="XDE513" s="329"/>
      <c r="XDF513" s="329"/>
      <c r="XDG513" s="329"/>
      <c r="XDH513" s="329"/>
      <c r="XDI513" s="329"/>
      <c r="XDJ513" s="329"/>
      <c r="XDK513" s="329"/>
      <c r="XDL513" s="329"/>
      <c r="XDM513" s="329"/>
      <c r="XDN513" s="329"/>
      <c r="XDO513" s="329"/>
      <c r="XDP513" s="329"/>
      <c r="XDQ513" s="329"/>
      <c r="XDR513" s="329"/>
      <c r="XDS513" s="329"/>
      <c r="XDT513" s="329"/>
      <c r="XDU513" s="329"/>
      <c r="XDV513" s="329"/>
      <c r="XDW513" s="329"/>
      <c r="XDX513" s="329"/>
      <c r="XDY513" s="329"/>
      <c r="XDZ513" s="329"/>
      <c r="XEA513" s="329"/>
      <c r="XEB513" s="329"/>
      <c r="XEC513" s="329"/>
      <c r="XED513" s="329"/>
      <c r="XEE513" s="329"/>
      <c r="XEF513" s="329"/>
      <c r="XEG513" s="329"/>
      <c r="XEH513" s="329"/>
      <c r="XEI513" s="329"/>
      <c r="XEJ513" s="329"/>
      <c r="XEK513" s="329"/>
      <c r="XEL513" s="329"/>
      <c r="XEM513" s="329"/>
      <c r="XEN513" s="329"/>
      <c r="XEO513" s="329"/>
      <c r="XEP513" s="329"/>
      <c r="XEQ513" s="329"/>
      <c r="XER513" s="329"/>
      <c r="XES513" s="329"/>
      <c r="XET513" s="329"/>
      <c r="XEU513" s="329"/>
      <c r="XEV513" s="329"/>
      <c r="XEW513" s="329"/>
      <c r="XEX513" s="329"/>
      <c r="XEY513" s="329"/>
      <c r="XEZ513" s="329"/>
      <c r="XFA513" s="329"/>
      <c r="XFB513" s="329"/>
      <c r="XFC513" s="329"/>
    </row>
    <row r="514" spans="1:16383" x14ac:dyDescent="0.2">
      <c r="A514" s="30">
        <v>40</v>
      </c>
      <c r="B514" s="364">
        <v>510</v>
      </c>
      <c r="C514" s="364" t="s">
        <v>76</v>
      </c>
      <c r="D514" s="365" t="s">
        <v>4098</v>
      </c>
      <c r="E514" s="376" t="s">
        <v>4441</v>
      </c>
      <c r="F514" s="376" t="s">
        <v>4942</v>
      </c>
      <c r="G514" s="376" t="s">
        <v>3909</v>
      </c>
      <c r="H514" s="381" t="s">
        <v>3817</v>
      </c>
      <c r="I514" s="329"/>
      <c r="J514" s="329"/>
      <c r="K514" s="329"/>
      <c r="L514" s="329"/>
      <c r="M514" s="329"/>
      <c r="N514" s="329"/>
      <c r="O514" s="329"/>
      <c r="P514" s="329"/>
      <c r="Q514" s="329"/>
      <c r="R514" s="329"/>
      <c r="S514" s="329"/>
      <c r="T514" s="329"/>
      <c r="U514" s="329"/>
      <c r="V514" s="329"/>
      <c r="W514" s="329"/>
      <c r="X514" s="329"/>
      <c r="Y514" s="329"/>
      <c r="Z514" s="329"/>
      <c r="AA514" s="329"/>
      <c r="AB514" s="329"/>
      <c r="AC514" s="329"/>
      <c r="AD514" s="329"/>
      <c r="AE514" s="329"/>
      <c r="AF514" s="329"/>
      <c r="AG514" s="329"/>
      <c r="AH514" s="329"/>
      <c r="AI514" s="329"/>
      <c r="AJ514" s="329"/>
      <c r="AK514" s="329"/>
      <c r="AL514" s="329"/>
      <c r="AM514" s="329"/>
      <c r="AN514" s="329"/>
      <c r="AO514" s="329"/>
      <c r="AP514" s="329"/>
      <c r="AQ514" s="329"/>
      <c r="AR514" s="329"/>
      <c r="AS514" s="329"/>
      <c r="AT514" s="329"/>
      <c r="AU514" s="329"/>
      <c r="AV514" s="329"/>
      <c r="AW514" s="329"/>
      <c r="AX514" s="329"/>
      <c r="AY514" s="329"/>
      <c r="AZ514" s="329"/>
      <c r="BA514" s="329"/>
      <c r="BB514" s="329"/>
      <c r="BC514" s="329"/>
      <c r="BD514" s="329"/>
      <c r="BE514" s="329"/>
      <c r="BF514" s="329"/>
      <c r="BG514" s="329"/>
      <c r="BH514" s="329"/>
      <c r="BI514" s="329"/>
      <c r="BJ514" s="329"/>
      <c r="BK514" s="329"/>
      <c r="BL514" s="329"/>
      <c r="BM514" s="329"/>
      <c r="BN514" s="329"/>
      <c r="BO514" s="329"/>
      <c r="BP514" s="329"/>
      <c r="BQ514" s="329"/>
      <c r="BR514" s="329"/>
      <c r="BS514" s="329"/>
      <c r="BT514" s="329"/>
      <c r="BU514" s="329"/>
      <c r="BV514" s="329"/>
      <c r="BW514" s="329"/>
      <c r="BX514" s="329"/>
      <c r="BY514" s="329"/>
      <c r="BZ514" s="329"/>
      <c r="CA514" s="329"/>
      <c r="CB514" s="329"/>
      <c r="CC514" s="329"/>
      <c r="CD514" s="329"/>
      <c r="CE514" s="329"/>
      <c r="CF514" s="329"/>
      <c r="CG514" s="329"/>
      <c r="CH514" s="329"/>
      <c r="CI514" s="329"/>
      <c r="CJ514" s="329"/>
      <c r="CK514" s="329"/>
      <c r="CL514" s="329"/>
      <c r="CM514" s="329"/>
      <c r="CN514" s="329"/>
      <c r="CO514" s="329"/>
      <c r="CP514" s="329"/>
      <c r="CQ514" s="329"/>
      <c r="CR514" s="329"/>
      <c r="CS514" s="329"/>
      <c r="CT514" s="329"/>
      <c r="CU514" s="329"/>
      <c r="CV514" s="329"/>
      <c r="CW514" s="329"/>
      <c r="CX514" s="329"/>
      <c r="CY514" s="329"/>
      <c r="CZ514" s="329"/>
      <c r="DA514" s="329"/>
      <c r="DB514" s="329"/>
      <c r="DC514" s="329"/>
      <c r="DD514" s="329"/>
      <c r="DE514" s="329"/>
      <c r="DF514" s="329"/>
      <c r="DG514" s="329"/>
      <c r="DH514" s="329"/>
      <c r="DI514" s="329"/>
      <c r="DJ514" s="329"/>
      <c r="DK514" s="329"/>
      <c r="DL514" s="329"/>
      <c r="DM514" s="329"/>
      <c r="DN514" s="329"/>
      <c r="DO514" s="329"/>
      <c r="DP514" s="329"/>
      <c r="DQ514" s="329"/>
      <c r="DR514" s="329"/>
      <c r="DS514" s="329"/>
      <c r="DT514" s="329"/>
      <c r="DU514" s="329"/>
      <c r="DV514" s="329"/>
      <c r="DW514" s="329"/>
      <c r="DX514" s="329"/>
      <c r="DY514" s="329"/>
      <c r="DZ514" s="329"/>
      <c r="EA514" s="329"/>
      <c r="EB514" s="329"/>
      <c r="EC514" s="329"/>
      <c r="ED514" s="329"/>
      <c r="EE514" s="329"/>
      <c r="EF514" s="329"/>
      <c r="EG514" s="329"/>
      <c r="EH514" s="329"/>
      <c r="EI514" s="329"/>
      <c r="EJ514" s="329"/>
      <c r="EK514" s="329"/>
      <c r="EL514" s="329"/>
      <c r="EM514" s="329"/>
      <c r="EN514" s="329"/>
      <c r="EO514" s="329"/>
      <c r="EP514" s="329"/>
      <c r="EQ514" s="329"/>
      <c r="ER514" s="329"/>
      <c r="ES514" s="329"/>
      <c r="ET514" s="329"/>
      <c r="EU514" s="329"/>
      <c r="EV514" s="329"/>
      <c r="EW514" s="329"/>
      <c r="EX514" s="329"/>
      <c r="EY514" s="329"/>
      <c r="EZ514" s="329"/>
      <c r="FA514" s="329"/>
      <c r="FB514" s="329"/>
      <c r="FC514" s="329"/>
      <c r="FD514" s="329"/>
      <c r="FE514" s="329"/>
      <c r="FF514" s="329"/>
      <c r="FG514" s="329"/>
      <c r="FH514" s="329"/>
      <c r="FI514" s="329"/>
      <c r="FJ514" s="329"/>
      <c r="FK514" s="329"/>
      <c r="FL514" s="329"/>
      <c r="FM514" s="329"/>
      <c r="FN514" s="329"/>
      <c r="FO514" s="329"/>
      <c r="FP514" s="329"/>
      <c r="FQ514" s="329"/>
      <c r="FR514" s="329"/>
      <c r="FS514" s="329"/>
      <c r="FT514" s="329"/>
      <c r="FU514" s="329"/>
      <c r="FV514" s="329"/>
      <c r="FW514" s="329"/>
      <c r="FX514" s="329"/>
      <c r="FY514" s="329"/>
      <c r="FZ514" s="329"/>
      <c r="GA514" s="329"/>
      <c r="GB514" s="329"/>
      <c r="GC514" s="329"/>
      <c r="GD514" s="329"/>
      <c r="GE514" s="329"/>
      <c r="GF514" s="329"/>
      <c r="GG514" s="329"/>
      <c r="GH514" s="329"/>
      <c r="GI514" s="329"/>
      <c r="GJ514" s="329"/>
      <c r="GK514" s="329"/>
      <c r="GL514" s="329"/>
      <c r="GM514" s="329"/>
      <c r="GN514" s="329"/>
      <c r="GO514" s="329"/>
      <c r="GP514" s="329"/>
      <c r="GQ514" s="329"/>
      <c r="GR514" s="329"/>
      <c r="GS514" s="329"/>
      <c r="GT514" s="329"/>
      <c r="GU514" s="329"/>
      <c r="GV514" s="329"/>
      <c r="GW514" s="329"/>
      <c r="GX514" s="329"/>
      <c r="GY514" s="329"/>
      <c r="GZ514" s="329"/>
      <c r="HA514" s="329"/>
      <c r="HB514" s="329"/>
      <c r="HC514" s="329"/>
      <c r="HD514" s="329"/>
      <c r="HE514" s="329"/>
      <c r="HF514" s="329"/>
      <c r="HG514" s="329"/>
      <c r="HH514" s="329"/>
      <c r="HI514" s="329"/>
      <c r="HJ514" s="329"/>
      <c r="HK514" s="329"/>
      <c r="HL514" s="329"/>
      <c r="HM514" s="329"/>
      <c r="HN514" s="329"/>
      <c r="HO514" s="329"/>
      <c r="HP514" s="329"/>
      <c r="HQ514" s="329"/>
      <c r="HR514" s="329"/>
      <c r="HS514" s="329"/>
      <c r="HT514" s="329"/>
      <c r="HU514" s="329"/>
      <c r="HV514" s="329"/>
      <c r="HW514" s="329"/>
      <c r="HX514" s="329"/>
      <c r="HY514" s="329"/>
      <c r="HZ514" s="329"/>
      <c r="IA514" s="329"/>
      <c r="IB514" s="329"/>
      <c r="IC514" s="329"/>
      <c r="ID514" s="329"/>
      <c r="IE514" s="329"/>
      <c r="IF514" s="329"/>
      <c r="IG514" s="329"/>
      <c r="IH514" s="329"/>
      <c r="II514" s="329"/>
      <c r="IJ514" s="329"/>
      <c r="IK514" s="329"/>
      <c r="IL514" s="329"/>
      <c r="IM514" s="329"/>
      <c r="IN514" s="329"/>
      <c r="IO514" s="329"/>
      <c r="IP514" s="329"/>
      <c r="IQ514" s="329"/>
      <c r="IR514" s="329"/>
      <c r="IS514" s="329"/>
      <c r="IT514" s="329"/>
      <c r="IU514" s="329"/>
      <c r="IV514" s="329"/>
      <c r="IW514" s="329"/>
      <c r="IX514" s="329"/>
      <c r="IY514" s="329"/>
      <c r="IZ514" s="329"/>
      <c r="JA514" s="329"/>
      <c r="JB514" s="329"/>
      <c r="JC514" s="329"/>
      <c r="JD514" s="329"/>
      <c r="JE514" s="329"/>
      <c r="JF514" s="329"/>
      <c r="JG514" s="329"/>
      <c r="JH514" s="329"/>
      <c r="JI514" s="329"/>
      <c r="JJ514" s="329"/>
      <c r="JK514" s="329"/>
      <c r="JL514" s="329"/>
      <c r="JM514" s="329"/>
      <c r="JN514" s="329"/>
      <c r="JO514" s="329"/>
      <c r="JP514" s="329"/>
      <c r="JQ514" s="329"/>
      <c r="JR514" s="329"/>
      <c r="JS514" s="329"/>
      <c r="JT514" s="329"/>
      <c r="JU514" s="329"/>
      <c r="JV514" s="329"/>
      <c r="JW514" s="329"/>
      <c r="JX514" s="329"/>
      <c r="JY514" s="329"/>
      <c r="JZ514" s="329"/>
      <c r="KA514" s="329"/>
      <c r="KB514" s="329"/>
      <c r="KC514" s="329"/>
      <c r="KD514" s="329"/>
      <c r="KE514" s="329"/>
      <c r="KF514" s="329"/>
      <c r="KG514" s="329"/>
      <c r="KH514" s="329"/>
      <c r="KI514" s="329"/>
      <c r="KJ514" s="329"/>
      <c r="KK514" s="329"/>
      <c r="KL514" s="329"/>
      <c r="KM514" s="329"/>
      <c r="KN514" s="329"/>
      <c r="KO514" s="329"/>
      <c r="KP514" s="329"/>
      <c r="KQ514" s="329"/>
      <c r="KR514" s="329"/>
      <c r="KS514" s="329"/>
      <c r="KT514" s="329"/>
      <c r="KU514" s="329"/>
      <c r="KV514" s="329"/>
      <c r="KW514" s="329"/>
      <c r="KX514" s="329"/>
      <c r="KY514" s="329"/>
      <c r="KZ514" s="329"/>
      <c r="LA514" s="329"/>
      <c r="LB514" s="329"/>
      <c r="LC514" s="329"/>
      <c r="LD514" s="329"/>
      <c r="LE514" s="329"/>
      <c r="LF514" s="329"/>
      <c r="LG514" s="329"/>
      <c r="LH514" s="329"/>
      <c r="LI514" s="329"/>
      <c r="LJ514" s="329"/>
      <c r="LK514" s="329"/>
      <c r="LL514" s="329"/>
      <c r="LM514" s="329"/>
      <c r="LN514" s="329"/>
      <c r="LO514" s="329"/>
      <c r="LP514" s="329"/>
      <c r="LQ514" s="329"/>
      <c r="LR514" s="329"/>
      <c r="LS514" s="329"/>
      <c r="LT514" s="329"/>
      <c r="LU514" s="329"/>
      <c r="LV514" s="329"/>
      <c r="LW514" s="329"/>
      <c r="LX514" s="329"/>
      <c r="LY514" s="329"/>
      <c r="LZ514" s="329"/>
      <c r="MA514" s="329"/>
      <c r="MB514" s="329"/>
      <c r="MC514" s="329"/>
      <c r="MD514" s="329"/>
      <c r="ME514" s="329"/>
      <c r="MF514" s="329"/>
      <c r="MG514" s="329"/>
      <c r="MH514" s="329"/>
      <c r="MI514" s="329"/>
      <c r="MJ514" s="329"/>
      <c r="MK514" s="329"/>
      <c r="ML514" s="329"/>
      <c r="MM514" s="329"/>
      <c r="MN514" s="329"/>
      <c r="MO514" s="329"/>
      <c r="MP514" s="329"/>
      <c r="MQ514" s="329"/>
      <c r="MR514" s="329"/>
      <c r="MS514" s="329"/>
      <c r="MT514" s="329"/>
      <c r="MU514" s="329"/>
      <c r="MV514" s="329"/>
      <c r="MW514" s="329"/>
      <c r="MX514" s="329"/>
      <c r="MY514" s="329"/>
      <c r="MZ514" s="329"/>
      <c r="NA514" s="329"/>
      <c r="NB514" s="329"/>
      <c r="NC514" s="329"/>
      <c r="ND514" s="329"/>
      <c r="NE514" s="329"/>
      <c r="NF514" s="329"/>
      <c r="NG514" s="329"/>
      <c r="NH514" s="329"/>
      <c r="NI514" s="329"/>
      <c r="NJ514" s="329"/>
      <c r="NK514" s="329"/>
      <c r="NL514" s="329"/>
      <c r="NM514" s="329"/>
      <c r="NN514" s="329"/>
      <c r="NO514" s="329"/>
      <c r="NP514" s="329"/>
      <c r="NQ514" s="329"/>
      <c r="NR514" s="329"/>
      <c r="NS514" s="329"/>
      <c r="NT514" s="329"/>
      <c r="NU514" s="329"/>
      <c r="NV514" s="329"/>
      <c r="NW514" s="329"/>
      <c r="NX514" s="329"/>
      <c r="NY514" s="329"/>
      <c r="NZ514" s="329"/>
      <c r="OA514" s="329"/>
      <c r="OB514" s="329"/>
      <c r="OC514" s="329"/>
      <c r="OD514" s="329"/>
      <c r="OE514" s="329"/>
      <c r="OF514" s="329"/>
      <c r="OG514" s="329"/>
      <c r="OH514" s="329"/>
      <c r="OI514" s="329"/>
      <c r="OJ514" s="329"/>
      <c r="OK514" s="329"/>
      <c r="OL514" s="329"/>
      <c r="OM514" s="329"/>
      <c r="ON514" s="329"/>
      <c r="OO514" s="329"/>
      <c r="OP514" s="329"/>
      <c r="OQ514" s="329"/>
      <c r="OR514" s="329"/>
      <c r="OS514" s="329"/>
      <c r="OT514" s="329"/>
      <c r="OU514" s="329"/>
      <c r="OV514" s="329"/>
      <c r="OW514" s="329"/>
      <c r="OX514" s="329"/>
      <c r="OY514" s="329"/>
      <c r="OZ514" s="329"/>
      <c r="PA514" s="329"/>
      <c r="PB514" s="329"/>
      <c r="PC514" s="329"/>
      <c r="PD514" s="329"/>
      <c r="PE514" s="329"/>
      <c r="PF514" s="329"/>
      <c r="PG514" s="329"/>
      <c r="PH514" s="329"/>
      <c r="PI514" s="329"/>
      <c r="PJ514" s="329"/>
      <c r="PK514" s="329"/>
      <c r="PL514" s="329"/>
      <c r="PM514" s="329"/>
      <c r="PN514" s="329"/>
      <c r="PO514" s="329"/>
      <c r="PP514" s="329"/>
      <c r="PQ514" s="329"/>
      <c r="PR514" s="329"/>
      <c r="PS514" s="329"/>
      <c r="PT514" s="329"/>
      <c r="PU514" s="329"/>
      <c r="PV514" s="329"/>
      <c r="PW514" s="329"/>
      <c r="PX514" s="329"/>
      <c r="PY514" s="329"/>
      <c r="PZ514" s="329"/>
      <c r="QA514" s="329"/>
      <c r="QB514" s="329"/>
      <c r="QC514" s="329"/>
      <c r="QD514" s="329"/>
      <c r="QE514" s="329"/>
      <c r="QF514" s="329"/>
      <c r="QG514" s="329"/>
      <c r="QH514" s="329"/>
      <c r="QI514" s="329"/>
      <c r="QJ514" s="329"/>
      <c r="QK514" s="329"/>
      <c r="QL514" s="329"/>
      <c r="QM514" s="329"/>
      <c r="QN514" s="329"/>
      <c r="QO514" s="329"/>
      <c r="QP514" s="329"/>
      <c r="QQ514" s="329"/>
      <c r="QR514" s="329"/>
      <c r="QS514" s="329"/>
      <c r="QT514" s="329"/>
      <c r="QU514" s="329"/>
      <c r="QV514" s="329"/>
      <c r="QW514" s="329"/>
      <c r="QX514" s="329"/>
      <c r="QY514" s="329"/>
      <c r="QZ514" s="329"/>
      <c r="RA514" s="329"/>
      <c r="RB514" s="329"/>
      <c r="RC514" s="329"/>
      <c r="RD514" s="329"/>
      <c r="RE514" s="329"/>
      <c r="RF514" s="329"/>
      <c r="RG514" s="329"/>
      <c r="RH514" s="329"/>
      <c r="RI514" s="329"/>
      <c r="RJ514" s="329"/>
      <c r="RK514" s="329"/>
      <c r="RL514" s="329"/>
      <c r="RM514" s="329"/>
      <c r="RN514" s="329"/>
      <c r="RO514" s="329"/>
      <c r="RP514" s="329"/>
      <c r="RQ514" s="329"/>
      <c r="RR514" s="329"/>
      <c r="RS514" s="329"/>
      <c r="RT514" s="329"/>
      <c r="RU514" s="329"/>
      <c r="RV514" s="329"/>
      <c r="RW514" s="329"/>
      <c r="RX514" s="329"/>
      <c r="RY514" s="329"/>
      <c r="RZ514" s="329"/>
      <c r="SA514" s="329"/>
      <c r="SB514" s="329"/>
      <c r="SC514" s="329"/>
      <c r="SD514" s="329"/>
      <c r="SE514" s="329"/>
      <c r="SF514" s="329"/>
      <c r="SG514" s="329"/>
      <c r="SH514" s="329"/>
      <c r="SI514" s="329"/>
      <c r="SJ514" s="329"/>
      <c r="SK514" s="329"/>
      <c r="SL514" s="329"/>
      <c r="SM514" s="329"/>
      <c r="SN514" s="329"/>
      <c r="SO514" s="329"/>
      <c r="SP514" s="329"/>
      <c r="SQ514" s="329"/>
      <c r="SR514" s="329"/>
      <c r="SS514" s="329"/>
      <c r="ST514" s="329"/>
      <c r="SU514" s="329"/>
      <c r="SV514" s="329"/>
      <c r="SW514" s="329"/>
      <c r="SX514" s="329"/>
      <c r="SY514" s="329"/>
      <c r="SZ514" s="329"/>
      <c r="TA514" s="329"/>
      <c r="TB514" s="329"/>
      <c r="TC514" s="329"/>
      <c r="TD514" s="329"/>
      <c r="TE514" s="329"/>
      <c r="TF514" s="329"/>
      <c r="TG514" s="329"/>
      <c r="TH514" s="329"/>
      <c r="TI514" s="329"/>
      <c r="TJ514" s="329"/>
      <c r="TK514" s="329"/>
      <c r="TL514" s="329"/>
      <c r="TM514" s="329"/>
      <c r="TN514" s="329"/>
      <c r="TO514" s="329"/>
      <c r="TP514" s="329"/>
      <c r="TQ514" s="329"/>
      <c r="TR514" s="329"/>
      <c r="TS514" s="329"/>
      <c r="TT514" s="329"/>
      <c r="TU514" s="329"/>
      <c r="TV514" s="329"/>
      <c r="TW514" s="329"/>
      <c r="TX514" s="329"/>
      <c r="TY514" s="329"/>
      <c r="TZ514" s="329"/>
      <c r="UA514" s="329"/>
      <c r="UB514" s="329"/>
      <c r="UC514" s="329"/>
      <c r="UD514" s="329"/>
      <c r="UE514" s="329"/>
      <c r="UF514" s="329"/>
      <c r="UG514" s="329"/>
      <c r="UH514" s="329"/>
      <c r="UI514" s="329"/>
      <c r="UJ514" s="329"/>
      <c r="UK514" s="329"/>
      <c r="UL514" s="329"/>
      <c r="UM514" s="329"/>
      <c r="UN514" s="329"/>
      <c r="UO514" s="329"/>
      <c r="UP514" s="329"/>
      <c r="UQ514" s="329"/>
      <c r="UR514" s="329"/>
      <c r="US514" s="329"/>
      <c r="UT514" s="329"/>
      <c r="UU514" s="329"/>
      <c r="UV514" s="329"/>
      <c r="UW514" s="329"/>
      <c r="UX514" s="329"/>
      <c r="UY514" s="329"/>
      <c r="UZ514" s="329"/>
      <c r="VA514" s="329"/>
      <c r="VB514" s="329"/>
      <c r="VC514" s="329"/>
      <c r="VD514" s="329"/>
      <c r="VE514" s="329"/>
      <c r="VF514" s="329"/>
      <c r="VG514" s="329"/>
      <c r="VH514" s="329"/>
      <c r="VI514" s="329"/>
      <c r="VJ514" s="329"/>
      <c r="VK514" s="329"/>
      <c r="VL514" s="329"/>
      <c r="VM514" s="329"/>
      <c r="VN514" s="329"/>
      <c r="VO514" s="329"/>
      <c r="VP514" s="329"/>
      <c r="VQ514" s="329"/>
      <c r="VR514" s="329"/>
      <c r="VS514" s="329"/>
      <c r="VT514" s="329"/>
      <c r="VU514" s="329"/>
      <c r="VV514" s="329"/>
      <c r="VW514" s="329"/>
      <c r="VX514" s="329"/>
      <c r="VY514" s="329"/>
      <c r="VZ514" s="329"/>
      <c r="WA514" s="329"/>
      <c r="WB514" s="329"/>
      <c r="WC514" s="329"/>
      <c r="WD514" s="329"/>
      <c r="WE514" s="329"/>
      <c r="WF514" s="329"/>
      <c r="WG514" s="329"/>
      <c r="WH514" s="329"/>
      <c r="WI514" s="329"/>
      <c r="WJ514" s="329"/>
      <c r="WK514" s="329"/>
      <c r="WL514" s="329"/>
      <c r="WM514" s="329"/>
      <c r="WN514" s="329"/>
      <c r="WO514" s="329"/>
      <c r="WP514" s="329"/>
      <c r="WQ514" s="329"/>
      <c r="WR514" s="329"/>
      <c r="WS514" s="329"/>
      <c r="WT514" s="329"/>
      <c r="WU514" s="329"/>
      <c r="WV514" s="329"/>
      <c r="WW514" s="329"/>
      <c r="WX514" s="329"/>
      <c r="WY514" s="329"/>
      <c r="WZ514" s="329"/>
      <c r="XA514" s="329"/>
      <c r="XB514" s="329"/>
      <c r="XC514" s="329"/>
      <c r="XD514" s="329"/>
      <c r="XE514" s="329"/>
      <c r="XF514" s="329"/>
      <c r="XG514" s="329"/>
      <c r="XH514" s="329"/>
      <c r="XI514" s="329"/>
      <c r="XJ514" s="329"/>
      <c r="XK514" s="329"/>
      <c r="XL514" s="329"/>
      <c r="XM514" s="329"/>
      <c r="XN514" s="329"/>
      <c r="XO514" s="329"/>
      <c r="XP514" s="329"/>
      <c r="XQ514" s="329"/>
      <c r="XR514" s="329"/>
      <c r="XS514" s="329"/>
      <c r="XT514" s="329"/>
      <c r="XU514" s="329"/>
      <c r="XV514" s="329"/>
      <c r="XW514" s="329"/>
      <c r="XX514" s="329"/>
      <c r="XY514" s="329"/>
      <c r="XZ514" s="329"/>
      <c r="YA514" s="329"/>
      <c r="YB514" s="329"/>
      <c r="YC514" s="329"/>
      <c r="YD514" s="329"/>
      <c r="YE514" s="329"/>
      <c r="YF514" s="329"/>
      <c r="YG514" s="329"/>
      <c r="YH514" s="329"/>
      <c r="YI514" s="329"/>
      <c r="YJ514" s="329"/>
      <c r="YK514" s="329"/>
      <c r="YL514" s="329"/>
      <c r="YM514" s="329"/>
      <c r="YN514" s="329"/>
      <c r="YO514" s="329"/>
      <c r="YP514" s="329"/>
      <c r="YQ514" s="329"/>
      <c r="YR514" s="329"/>
      <c r="YS514" s="329"/>
      <c r="YT514" s="329"/>
      <c r="YU514" s="329"/>
      <c r="YV514" s="329"/>
      <c r="YW514" s="329"/>
      <c r="YX514" s="329"/>
      <c r="YY514" s="329"/>
      <c r="YZ514" s="329"/>
      <c r="ZA514" s="329"/>
      <c r="ZB514" s="329"/>
      <c r="ZC514" s="329"/>
      <c r="ZD514" s="329"/>
      <c r="ZE514" s="329"/>
      <c r="ZF514" s="329"/>
      <c r="ZG514" s="329"/>
      <c r="ZH514" s="329"/>
      <c r="ZI514" s="329"/>
      <c r="ZJ514" s="329"/>
      <c r="ZK514" s="329"/>
      <c r="ZL514" s="329"/>
      <c r="ZM514" s="329"/>
      <c r="ZN514" s="329"/>
      <c r="ZO514" s="329"/>
      <c r="ZP514" s="329"/>
      <c r="ZQ514" s="329"/>
      <c r="ZR514" s="329"/>
      <c r="ZS514" s="329"/>
      <c r="ZT514" s="329"/>
      <c r="ZU514" s="329"/>
      <c r="ZV514" s="329"/>
      <c r="ZW514" s="329"/>
      <c r="ZX514" s="329"/>
      <c r="ZY514" s="329"/>
      <c r="ZZ514" s="329"/>
      <c r="AAA514" s="329"/>
      <c r="AAB514" s="329"/>
      <c r="AAC514" s="329"/>
      <c r="AAD514" s="329"/>
      <c r="AAE514" s="329"/>
      <c r="AAF514" s="329"/>
      <c r="AAG514" s="329"/>
      <c r="AAH514" s="329"/>
      <c r="AAI514" s="329"/>
      <c r="AAJ514" s="329"/>
      <c r="AAK514" s="329"/>
      <c r="AAL514" s="329"/>
      <c r="AAM514" s="329"/>
      <c r="AAN514" s="329"/>
      <c r="AAO514" s="329"/>
      <c r="AAP514" s="329"/>
      <c r="AAQ514" s="329"/>
      <c r="AAR514" s="329"/>
      <c r="AAS514" s="329"/>
      <c r="AAT514" s="329"/>
      <c r="AAU514" s="329"/>
      <c r="AAV514" s="329"/>
      <c r="AAW514" s="329"/>
      <c r="AAX514" s="329"/>
      <c r="AAY514" s="329"/>
      <c r="AAZ514" s="329"/>
      <c r="ABA514" s="329"/>
      <c r="ABB514" s="329"/>
      <c r="ABC514" s="329"/>
      <c r="ABD514" s="329"/>
      <c r="ABE514" s="329"/>
      <c r="ABF514" s="329"/>
      <c r="ABG514" s="329"/>
      <c r="ABH514" s="329"/>
      <c r="ABI514" s="329"/>
      <c r="ABJ514" s="329"/>
      <c r="ABK514" s="329"/>
      <c r="ABL514" s="329"/>
      <c r="ABM514" s="329"/>
      <c r="ABN514" s="329"/>
      <c r="ABO514" s="329"/>
      <c r="ABP514" s="329"/>
      <c r="ABQ514" s="329"/>
      <c r="ABR514" s="329"/>
      <c r="ABS514" s="329"/>
      <c r="ABT514" s="329"/>
      <c r="ABU514" s="329"/>
      <c r="ABV514" s="329"/>
      <c r="ABW514" s="329"/>
      <c r="ABX514" s="329"/>
      <c r="ABY514" s="329"/>
      <c r="ABZ514" s="329"/>
      <c r="ACA514" s="329"/>
      <c r="ACB514" s="329"/>
      <c r="ACC514" s="329"/>
      <c r="ACD514" s="329"/>
      <c r="ACE514" s="329"/>
      <c r="ACF514" s="329"/>
      <c r="ACG514" s="329"/>
      <c r="ACH514" s="329"/>
      <c r="ACI514" s="329"/>
      <c r="ACJ514" s="329"/>
      <c r="ACK514" s="329"/>
      <c r="ACL514" s="329"/>
      <c r="ACM514" s="329"/>
      <c r="ACN514" s="329"/>
      <c r="ACO514" s="329"/>
      <c r="ACP514" s="329"/>
      <c r="ACQ514" s="329"/>
      <c r="ACR514" s="329"/>
      <c r="ACS514" s="329"/>
      <c r="ACT514" s="329"/>
      <c r="ACU514" s="329"/>
      <c r="ACV514" s="329"/>
      <c r="ACW514" s="329"/>
      <c r="ACX514" s="329"/>
      <c r="ACY514" s="329"/>
      <c r="ACZ514" s="329"/>
      <c r="ADA514" s="329"/>
      <c r="ADB514" s="329"/>
      <c r="ADC514" s="329"/>
      <c r="ADD514" s="329"/>
      <c r="ADE514" s="329"/>
      <c r="ADF514" s="329"/>
      <c r="ADG514" s="329"/>
      <c r="ADH514" s="329"/>
      <c r="ADI514" s="329"/>
      <c r="ADJ514" s="329"/>
      <c r="ADK514" s="329"/>
      <c r="ADL514" s="329"/>
      <c r="ADM514" s="329"/>
      <c r="ADN514" s="329"/>
      <c r="ADO514" s="329"/>
      <c r="ADP514" s="329"/>
      <c r="ADQ514" s="329"/>
      <c r="ADR514" s="329"/>
      <c r="ADS514" s="329"/>
      <c r="ADT514" s="329"/>
      <c r="ADU514" s="329"/>
      <c r="ADV514" s="329"/>
      <c r="ADW514" s="329"/>
      <c r="ADX514" s="329"/>
      <c r="ADY514" s="329"/>
      <c r="ADZ514" s="329"/>
      <c r="AEA514" s="329"/>
      <c r="AEB514" s="329"/>
      <c r="AEC514" s="329"/>
      <c r="AED514" s="329"/>
      <c r="AEE514" s="329"/>
      <c r="AEF514" s="329"/>
      <c r="AEG514" s="329"/>
      <c r="AEH514" s="329"/>
      <c r="AEI514" s="329"/>
      <c r="AEJ514" s="329"/>
      <c r="AEK514" s="329"/>
      <c r="AEL514" s="329"/>
      <c r="AEM514" s="329"/>
      <c r="AEN514" s="329"/>
      <c r="AEO514" s="329"/>
      <c r="AEP514" s="329"/>
      <c r="AEQ514" s="329"/>
      <c r="AER514" s="329"/>
      <c r="AES514" s="329"/>
      <c r="AET514" s="329"/>
      <c r="AEU514" s="329"/>
      <c r="AEV514" s="329"/>
      <c r="AEW514" s="329"/>
      <c r="AEX514" s="329"/>
      <c r="AEY514" s="329"/>
      <c r="AEZ514" s="329"/>
      <c r="AFA514" s="329"/>
      <c r="AFB514" s="329"/>
      <c r="AFC514" s="329"/>
      <c r="AFD514" s="329"/>
      <c r="AFE514" s="329"/>
      <c r="AFF514" s="329"/>
      <c r="AFG514" s="329"/>
      <c r="AFH514" s="329"/>
      <c r="AFI514" s="329"/>
      <c r="AFJ514" s="329"/>
      <c r="AFK514" s="329"/>
      <c r="AFL514" s="329"/>
      <c r="AFM514" s="329"/>
      <c r="AFN514" s="329"/>
      <c r="AFO514" s="329"/>
      <c r="AFP514" s="329"/>
      <c r="AFQ514" s="329"/>
      <c r="AFR514" s="329"/>
      <c r="AFS514" s="329"/>
      <c r="AFT514" s="329"/>
      <c r="AFU514" s="329"/>
      <c r="AFV514" s="329"/>
      <c r="AFW514" s="329"/>
      <c r="AFX514" s="329"/>
      <c r="AFY514" s="329"/>
      <c r="AFZ514" s="329"/>
      <c r="AGA514" s="329"/>
      <c r="AGB514" s="329"/>
      <c r="AGC514" s="329"/>
      <c r="AGD514" s="329"/>
      <c r="AGE514" s="329"/>
      <c r="AGF514" s="329"/>
      <c r="AGG514" s="329"/>
      <c r="AGH514" s="329"/>
      <c r="AGI514" s="329"/>
      <c r="AGJ514" s="329"/>
      <c r="AGK514" s="329"/>
      <c r="AGL514" s="329"/>
      <c r="AGM514" s="329"/>
      <c r="AGN514" s="329"/>
      <c r="AGO514" s="329"/>
      <c r="AGP514" s="329"/>
      <c r="AGQ514" s="329"/>
      <c r="AGR514" s="329"/>
      <c r="AGS514" s="329"/>
      <c r="AGT514" s="329"/>
      <c r="AGU514" s="329"/>
      <c r="AGV514" s="329"/>
      <c r="AGW514" s="329"/>
      <c r="AGX514" s="329"/>
      <c r="AGY514" s="329"/>
      <c r="AGZ514" s="329"/>
      <c r="AHA514" s="329"/>
      <c r="AHB514" s="329"/>
      <c r="AHC514" s="329"/>
      <c r="AHD514" s="329"/>
      <c r="AHE514" s="329"/>
      <c r="AHF514" s="329"/>
      <c r="AHG514" s="329"/>
      <c r="AHH514" s="329"/>
      <c r="AHI514" s="329"/>
      <c r="AHJ514" s="329"/>
      <c r="AHK514" s="329"/>
      <c r="AHL514" s="329"/>
      <c r="AHM514" s="329"/>
      <c r="AHN514" s="329"/>
      <c r="AHO514" s="329"/>
      <c r="AHP514" s="329"/>
      <c r="AHQ514" s="329"/>
      <c r="AHR514" s="329"/>
      <c r="AHS514" s="329"/>
      <c r="AHT514" s="329"/>
      <c r="AHU514" s="329"/>
      <c r="AHV514" s="329"/>
      <c r="AHW514" s="329"/>
      <c r="AHX514" s="329"/>
      <c r="AHY514" s="329"/>
      <c r="AHZ514" s="329"/>
      <c r="AIA514" s="329"/>
      <c r="AIB514" s="329"/>
      <c r="AIC514" s="329"/>
      <c r="AID514" s="329"/>
      <c r="AIE514" s="329"/>
      <c r="AIF514" s="329"/>
      <c r="AIG514" s="329"/>
      <c r="AIH514" s="329"/>
      <c r="AII514" s="329"/>
      <c r="AIJ514" s="329"/>
      <c r="AIK514" s="329"/>
      <c r="AIL514" s="329"/>
      <c r="AIM514" s="329"/>
      <c r="AIN514" s="329"/>
      <c r="AIO514" s="329"/>
      <c r="AIP514" s="329"/>
      <c r="AIQ514" s="329"/>
      <c r="AIR514" s="329"/>
      <c r="AIS514" s="329"/>
      <c r="AIT514" s="329"/>
      <c r="AIU514" s="329"/>
      <c r="AIV514" s="329"/>
      <c r="AIW514" s="329"/>
      <c r="AIX514" s="329"/>
      <c r="AIY514" s="329"/>
      <c r="AIZ514" s="329"/>
      <c r="AJA514" s="329"/>
      <c r="AJB514" s="329"/>
      <c r="AJC514" s="329"/>
      <c r="AJD514" s="329"/>
      <c r="AJE514" s="329"/>
      <c r="AJF514" s="329"/>
      <c r="AJG514" s="329"/>
      <c r="AJH514" s="329"/>
      <c r="AJI514" s="329"/>
      <c r="AJJ514" s="329"/>
      <c r="AJK514" s="329"/>
      <c r="AJL514" s="329"/>
      <c r="AJM514" s="329"/>
      <c r="AJN514" s="329"/>
      <c r="AJO514" s="329"/>
      <c r="AJP514" s="329"/>
      <c r="AJQ514" s="329"/>
      <c r="AJR514" s="329"/>
      <c r="AJS514" s="329"/>
      <c r="AJT514" s="329"/>
      <c r="AJU514" s="329"/>
      <c r="AJV514" s="329"/>
      <c r="AJW514" s="329"/>
      <c r="AJX514" s="329"/>
      <c r="AJY514" s="329"/>
      <c r="AJZ514" s="329"/>
      <c r="AKA514" s="329"/>
      <c r="AKB514" s="329"/>
      <c r="AKC514" s="329"/>
      <c r="AKD514" s="329"/>
      <c r="AKE514" s="329"/>
      <c r="AKF514" s="329"/>
      <c r="AKG514" s="329"/>
      <c r="AKH514" s="329"/>
      <c r="AKI514" s="329"/>
      <c r="AKJ514" s="329"/>
      <c r="AKK514" s="329"/>
      <c r="AKL514" s="329"/>
      <c r="AKM514" s="329"/>
      <c r="AKN514" s="329"/>
      <c r="AKO514" s="329"/>
      <c r="AKP514" s="329"/>
      <c r="AKQ514" s="329"/>
      <c r="AKR514" s="329"/>
      <c r="AKS514" s="329"/>
      <c r="AKT514" s="329"/>
      <c r="AKU514" s="329"/>
      <c r="AKV514" s="329"/>
      <c r="AKW514" s="329"/>
      <c r="AKX514" s="329"/>
      <c r="AKY514" s="329"/>
      <c r="AKZ514" s="329"/>
      <c r="ALA514" s="329"/>
      <c r="ALB514" s="329"/>
      <c r="ALC514" s="329"/>
      <c r="ALD514" s="329"/>
      <c r="ALE514" s="329"/>
      <c r="ALF514" s="329"/>
      <c r="ALG514" s="329"/>
      <c r="ALH514" s="329"/>
      <c r="ALI514" s="329"/>
      <c r="ALJ514" s="329"/>
      <c r="ALK514" s="329"/>
      <c r="ALL514" s="329"/>
      <c r="ALM514" s="329"/>
      <c r="ALN514" s="329"/>
      <c r="ALO514" s="329"/>
      <c r="ALP514" s="329"/>
      <c r="ALQ514" s="329"/>
      <c r="ALR514" s="329"/>
      <c r="ALS514" s="329"/>
      <c r="ALT514" s="329"/>
      <c r="ALU514" s="329"/>
      <c r="ALV514" s="329"/>
      <c r="ALW514" s="329"/>
      <c r="ALX514" s="329"/>
      <c r="ALY514" s="329"/>
      <c r="ALZ514" s="329"/>
      <c r="AMA514" s="329"/>
      <c r="AMB514" s="329"/>
      <c r="AMC514" s="329"/>
      <c r="AMD514" s="329"/>
      <c r="AME514" s="329"/>
      <c r="AMF514" s="329"/>
      <c r="AMG514" s="329"/>
      <c r="AMH514" s="329"/>
      <c r="AMI514" s="329"/>
      <c r="AMJ514" s="329"/>
      <c r="AMK514" s="329"/>
      <c r="AML514" s="329"/>
      <c r="AMM514" s="329"/>
      <c r="AMN514" s="329"/>
      <c r="AMO514" s="329"/>
      <c r="AMP514" s="329"/>
      <c r="AMQ514" s="329"/>
      <c r="AMR514" s="329"/>
      <c r="AMS514" s="329"/>
      <c r="AMT514" s="329"/>
      <c r="AMU514" s="329"/>
      <c r="AMV514" s="329"/>
      <c r="AMW514" s="329"/>
      <c r="AMX514" s="329"/>
      <c r="AMY514" s="329"/>
      <c r="AMZ514" s="329"/>
      <c r="ANA514" s="329"/>
      <c r="ANB514" s="329"/>
      <c r="ANC514" s="329"/>
      <c r="AND514" s="329"/>
      <c r="ANE514" s="329"/>
      <c r="ANF514" s="329"/>
      <c r="ANG514" s="329"/>
      <c r="ANH514" s="329"/>
      <c r="ANI514" s="329"/>
      <c r="ANJ514" s="329"/>
      <c r="ANK514" s="329"/>
      <c r="ANL514" s="329"/>
      <c r="ANM514" s="329"/>
      <c r="ANN514" s="329"/>
      <c r="ANO514" s="329"/>
      <c r="ANP514" s="329"/>
      <c r="ANQ514" s="329"/>
      <c r="ANR514" s="329"/>
      <c r="ANS514" s="329"/>
      <c r="ANT514" s="329"/>
      <c r="ANU514" s="329"/>
      <c r="ANV514" s="329"/>
      <c r="ANW514" s="329"/>
      <c r="ANX514" s="329"/>
      <c r="ANY514" s="329"/>
      <c r="ANZ514" s="329"/>
      <c r="AOA514" s="329"/>
      <c r="AOB514" s="329"/>
      <c r="AOC514" s="329"/>
      <c r="AOD514" s="329"/>
      <c r="AOE514" s="329"/>
      <c r="AOF514" s="329"/>
      <c r="AOG514" s="329"/>
      <c r="AOH514" s="329"/>
      <c r="AOI514" s="329"/>
      <c r="AOJ514" s="329"/>
      <c r="AOK514" s="329"/>
      <c r="AOL514" s="329"/>
      <c r="AOM514" s="329"/>
      <c r="AON514" s="329"/>
      <c r="AOO514" s="329"/>
      <c r="AOP514" s="329"/>
      <c r="AOQ514" s="329"/>
      <c r="AOR514" s="329"/>
      <c r="AOS514" s="329"/>
      <c r="AOT514" s="329"/>
      <c r="AOU514" s="329"/>
      <c r="AOV514" s="329"/>
      <c r="AOW514" s="329"/>
      <c r="AOX514" s="329"/>
      <c r="AOY514" s="329"/>
      <c r="AOZ514" s="329"/>
      <c r="APA514" s="329"/>
      <c r="APB514" s="329"/>
      <c r="APC514" s="329"/>
      <c r="APD514" s="329"/>
      <c r="APE514" s="329"/>
      <c r="APF514" s="329"/>
      <c r="APG514" s="329"/>
      <c r="APH514" s="329"/>
      <c r="API514" s="329"/>
      <c r="APJ514" s="329"/>
      <c r="APK514" s="329"/>
      <c r="APL514" s="329"/>
      <c r="APM514" s="329"/>
      <c r="APN514" s="329"/>
      <c r="APO514" s="329"/>
      <c r="APP514" s="329"/>
      <c r="APQ514" s="329"/>
      <c r="APR514" s="329"/>
      <c r="APS514" s="329"/>
      <c r="APT514" s="329"/>
      <c r="APU514" s="329"/>
      <c r="APV514" s="329"/>
      <c r="APW514" s="329"/>
      <c r="APX514" s="329"/>
      <c r="APY514" s="329"/>
      <c r="APZ514" s="329"/>
      <c r="AQA514" s="329"/>
      <c r="AQB514" s="329"/>
      <c r="AQC514" s="329"/>
      <c r="AQD514" s="329"/>
      <c r="AQE514" s="329"/>
      <c r="AQF514" s="329"/>
      <c r="AQG514" s="329"/>
      <c r="AQH514" s="329"/>
      <c r="AQI514" s="329"/>
      <c r="AQJ514" s="329"/>
      <c r="AQK514" s="329"/>
      <c r="AQL514" s="329"/>
      <c r="AQM514" s="329"/>
      <c r="AQN514" s="329"/>
      <c r="AQO514" s="329"/>
      <c r="AQP514" s="329"/>
      <c r="AQQ514" s="329"/>
      <c r="AQR514" s="329"/>
      <c r="AQS514" s="329"/>
      <c r="AQT514" s="329"/>
      <c r="AQU514" s="329"/>
      <c r="AQV514" s="329"/>
      <c r="AQW514" s="329"/>
      <c r="AQX514" s="329"/>
      <c r="AQY514" s="329"/>
      <c r="AQZ514" s="329"/>
      <c r="ARA514" s="329"/>
      <c r="ARB514" s="329"/>
      <c r="ARC514" s="329"/>
      <c r="ARD514" s="329"/>
      <c r="ARE514" s="329"/>
      <c r="ARF514" s="329"/>
      <c r="ARG514" s="329"/>
      <c r="ARH514" s="329"/>
      <c r="ARI514" s="329"/>
      <c r="ARJ514" s="329"/>
      <c r="ARK514" s="329"/>
      <c r="ARL514" s="329"/>
      <c r="ARM514" s="329"/>
      <c r="ARN514" s="329"/>
      <c r="ARO514" s="329"/>
      <c r="ARP514" s="329"/>
      <c r="ARQ514" s="329"/>
      <c r="ARR514" s="329"/>
      <c r="ARS514" s="329"/>
      <c r="ART514" s="329"/>
      <c r="ARU514" s="329"/>
      <c r="ARV514" s="329"/>
      <c r="ARW514" s="329"/>
      <c r="ARX514" s="329"/>
      <c r="ARY514" s="329"/>
      <c r="ARZ514" s="329"/>
      <c r="ASA514" s="329"/>
      <c r="ASB514" s="329"/>
      <c r="ASC514" s="329"/>
      <c r="ASD514" s="329"/>
      <c r="ASE514" s="329"/>
      <c r="ASF514" s="329"/>
      <c r="ASG514" s="329"/>
      <c r="ASH514" s="329"/>
      <c r="ASI514" s="329"/>
      <c r="ASJ514" s="329"/>
      <c r="ASK514" s="329"/>
      <c r="ASL514" s="329"/>
      <c r="ASM514" s="329"/>
      <c r="ASN514" s="329"/>
      <c r="ASO514" s="329"/>
      <c r="ASP514" s="329"/>
      <c r="ASQ514" s="329"/>
      <c r="ASR514" s="329"/>
      <c r="ASS514" s="329"/>
      <c r="AST514" s="329"/>
      <c r="ASU514" s="329"/>
      <c r="ASV514" s="329"/>
      <c r="ASW514" s="329"/>
      <c r="ASX514" s="329"/>
      <c r="ASY514" s="329"/>
      <c r="ASZ514" s="329"/>
      <c r="ATA514" s="329"/>
      <c r="ATB514" s="329"/>
      <c r="ATC514" s="329"/>
      <c r="ATD514" s="329"/>
      <c r="ATE514" s="329"/>
      <c r="ATF514" s="329"/>
      <c r="ATG514" s="329"/>
      <c r="ATH514" s="329"/>
      <c r="ATI514" s="329"/>
      <c r="ATJ514" s="329"/>
      <c r="ATK514" s="329"/>
      <c r="ATL514" s="329"/>
      <c r="ATM514" s="329"/>
      <c r="ATN514" s="329"/>
      <c r="ATO514" s="329"/>
      <c r="ATP514" s="329"/>
      <c r="ATQ514" s="329"/>
      <c r="ATR514" s="329"/>
      <c r="ATS514" s="329"/>
      <c r="ATT514" s="329"/>
      <c r="ATU514" s="329"/>
      <c r="ATV514" s="329"/>
      <c r="ATW514" s="329"/>
      <c r="ATX514" s="329"/>
      <c r="ATY514" s="329"/>
      <c r="ATZ514" s="329"/>
      <c r="AUA514" s="329"/>
      <c r="AUB514" s="329"/>
      <c r="AUC514" s="329"/>
      <c r="AUD514" s="329"/>
      <c r="AUE514" s="329"/>
      <c r="AUF514" s="329"/>
      <c r="AUG514" s="329"/>
      <c r="AUH514" s="329"/>
      <c r="AUI514" s="329"/>
      <c r="AUJ514" s="329"/>
      <c r="AUK514" s="329"/>
      <c r="AUL514" s="329"/>
      <c r="AUM514" s="329"/>
      <c r="AUN514" s="329"/>
      <c r="AUO514" s="329"/>
      <c r="AUP514" s="329"/>
      <c r="AUQ514" s="329"/>
      <c r="AUR514" s="329"/>
      <c r="AUS514" s="329"/>
      <c r="AUT514" s="329"/>
      <c r="AUU514" s="329"/>
      <c r="AUV514" s="329"/>
      <c r="AUW514" s="329"/>
      <c r="AUX514" s="329"/>
      <c r="AUY514" s="329"/>
      <c r="AUZ514" s="329"/>
      <c r="AVA514" s="329"/>
      <c r="AVB514" s="329"/>
      <c r="AVC514" s="329"/>
      <c r="AVD514" s="329"/>
      <c r="AVE514" s="329"/>
      <c r="AVF514" s="329"/>
      <c r="AVG514" s="329"/>
      <c r="AVH514" s="329"/>
      <c r="AVI514" s="329"/>
      <c r="AVJ514" s="329"/>
      <c r="AVK514" s="329"/>
      <c r="AVL514" s="329"/>
      <c r="AVM514" s="329"/>
      <c r="AVN514" s="329"/>
      <c r="AVO514" s="329"/>
      <c r="AVP514" s="329"/>
      <c r="AVQ514" s="329"/>
      <c r="AVR514" s="329"/>
      <c r="AVS514" s="329"/>
      <c r="AVT514" s="329"/>
      <c r="AVU514" s="329"/>
      <c r="AVV514" s="329"/>
      <c r="AVW514" s="329"/>
      <c r="AVX514" s="329"/>
      <c r="AVY514" s="329"/>
      <c r="AVZ514" s="329"/>
      <c r="AWA514" s="329"/>
      <c r="AWB514" s="329"/>
      <c r="AWC514" s="329"/>
      <c r="AWD514" s="329"/>
      <c r="AWE514" s="329"/>
      <c r="AWF514" s="329"/>
      <c r="AWG514" s="329"/>
      <c r="AWH514" s="329"/>
      <c r="AWI514" s="329"/>
      <c r="AWJ514" s="329"/>
      <c r="AWK514" s="329"/>
      <c r="AWL514" s="329"/>
      <c r="AWM514" s="329"/>
      <c r="AWN514" s="329"/>
      <c r="AWO514" s="329"/>
      <c r="AWP514" s="329"/>
      <c r="AWQ514" s="329"/>
      <c r="AWR514" s="329"/>
      <c r="AWS514" s="329"/>
      <c r="AWT514" s="329"/>
      <c r="AWU514" s="329"/>
      <c r="AWV514" s="329"/>
      <c r="AWW514" s="329"/>
      <c r="AWX514" s="329"/>
      <c r="AWY514" s="329"/>
      <c r="AWZ514" s="329"/>
      <c r="AXA514" s="329"/>
      <c r="AXB514" s="329"/>
      <c r="AXC514" s="329"/>
      <c r="AXD514" s="329"/>
      <c r="AXE514" s="329"/>
      <c r="AXF514" s="329"/>
      <c r="AXG514" s="329"/>
      <c r="AXH514" s="329"/>
      <c r="AXI514" s="329"/>
      <c r="AXJ514" s="329"/>
      <c r="AXK514" s="329"/>
      <c r="AXL514" s="329"/>
      <c r="AXM514" s="329"/>
      <c r="AXN514" s="329"/>
      <c r="AXO514" s="329"/>
      <c r="AXP514" s="329"/>
      <c r="AXQ514" s="329"/>
      <c r="AXR514" s="329"/>
      <c r="AXS514" s="329"/>
      <c r="AXT514" s="329"/>
      <c r="AXU514" s="329"/>
      <c r="AXV514" s="329"/>
      <c r="AXW514" s="329"/>
      <c r="AXX514" s="329"/>
      <c r="AXY514" s="329"/>
      <c r="AXZ514" s="329"/>
      <c r="AYA514" s="329"/>
      <c r="AYB514" s="329"/>
      <c r="AYC514" s="329"/>
      <c r="AYD514" s="329"/>
      <c r="AYE514" s="329"/>
      <c r="AYF514" s="329"/>
      <c r="AYG514" s="329"/>
      <c r="AYH514" s="329"/>
      <c r="AYI514" s="329"/>
      <c r="AYJ514" s="329"/>
      <c r="AYK514" s="329"/>
      <c r="AYL514" s="329"/>
      <c r="AYM514" s="329"/>
      <c r="AYN514" s="329"/>
      <c r="AYO514" s="329"/>
      <c r="AYP514" s="329"/>
      <c r="AYQ514" s="329"/>
      <c r="AYR514" s="329"/>
      <c r="AYS514" s="329"/>
      <c r="AYT514" s="329"/>
      <c r="AYU514" s="329"/>
      <c r="AYV514" s="329"/>
      <c r="AYW514" s="329"/>
      <c r="AYX514" s="329"/>
      <c r="AYY514" s="329"/>
      <c r="AYZ514" s="329"/>
      <c r="AZA514" s="329"/>
      <c r="AZB514" s="329"/>
      <c r="AZC514" s="329"/>
      <c r="AZD514" s="329"/>
      <c r="AZE514" s="329"/>
      <c r="AZF514" s="329"/>
      <c r="AZG514" s="329"/>
      <c r="AZH514" s="329"/>
      <c r="AZI514" s="329"/>
      <c r="AZJ514" s="329"/>
      <c r="AZK514" s="329"/>
      <c r="AZL514" s="329"/>
      <c r="AZM514" s="329"/>
      <c r="AZN514" s="329"/>
      <c r="AZO514" s="329"/>
      <c r="AZP514" s="329"/>
      <c r="AZQ514" s="329"/>
      <c r="AZR514" s="329"/>
      <c r="AZS514" s="329"/>
      <c r="AZT514" s="329"/>
      <c r="AZU514" s="329"/>
      <c r="AZV514" s="329"/>
      <c r="AZW514" s="329"/>
      <c r="AZX514" s="329"/>
      <c r="AZY514" s="329"/>
      <c r="AZZ514" s="329"/>
      <c r="BAA514" s="329"/>
      <c r="BAB514" s="329"/>
      <c r="BAC514" s="329"/>
      <c r="BAD514" s="329"/>
      <c r="BAE514" s="329"/>
      <c r="BAF514" s="329"/>
      <c r="BAG514" s="329"/>
      <c r="BAH514" s="329"/>
      <c r="BAI514" s="329"/>
      <c r="BAJ514" s="329"/>
      <c r="BAK514" s="329"/>
      <c r="BAL514" s="329"/>
      <c r="BAM514" s="329"/>
      <c r="BAN514" s="329"/>
      <c r="BAO514" s="329"/>
      <c r="BAP514" s="329"/>
      <c r="BAQ514" s="329"/>
      <c r="BAR514" s="329"/>
      <c r="BAS514" s="329"/>
      <c r="BAT514" s="329"/>
      <c r="BAU514" s="329"/>
      <c r="BAV514" s="329"/>
      <c r="BAW514" s="329"/>
      <c r="BAX514" s="329"/>
      <c r="BAY514" s="329"/>
      <c r="BAZ514" s="329"/>
      <c r="BBA514" s="329"/>
      <c r="BBB514" s="329"/>
      <c r="BBC514" s="329"/>
      <c r="BBD514" s="329"/>
      <c r="BBE514" s="329"/>
      <c r="BBF514" s="329"/>
      <c r="BBG514" s="329"/>
      <c r="BBH514" s="329"/>
      <c r="BBI514" s="329"/>
      <c r="BBJ514" s="329"/>
      <c r="BBK514" s="329"/>
      <c r="BBL514" s="329"/>
      <c r="BBM514" s="329"/>
      <c r="BBN514" s="329"/>
      <c r="BBO514" s="329"/>
      <c r="BBP514" s="329"/>
      <c r="BBQ514" s="329"/>
      <c r="BBR514" s="329"/>
      <c r="BBS514" s="329"/>
      <c r="BBT514" s="329"/>
      <c r="BBU514" s="329"/>
      <c r="BBV514" s="329"/>
      <c r="BBW514" s="329"/>
      <c r="BBX514" s="329"/>
      <c r="BBY514" s="329"/>
      <c r="BBZ514" s="329"/>
      <c r="BCA514" s="329"/>
      <c r="BCB514" s="329"/>
      <c r="BCC514" s="329"/>
      <c r="BCD514" s="329"/>
      <c r="BCE514" s="329"/>
      <c r="BCF514" s="329"/>
      <c r="BCG514" s="329"/>
      <c r="BCH514" s="329"/>
      <c r="BCI514" s="329"/>
      <c r="BCJ514" s="329"/>
      <c r="BCK514" s="329"/>
      <c r="BCL514" s="329"/>
      <c r="BCM514" s="329"/>
      <c r="BCN514" s="329"/>
      <c r="BCO514" s="329"/>
      <c r="BCP514" s="329"/>
      <c r="BCQ514" s="329"/>
      <c r="BCR514" s="329"/>
      <c r="BCS514" s="329"/>
      <c r="BCT514" s="329"/>
      <c r="BCU514" s="329"/>
      <c r="BCV514" s="329"/>
      <c r="BCW514" s="329"/>
      <c r="BCX514" s="329"/>
      <c r="BCY514" s="329"/>
      <c r="BCZ514" s="329"/>
      <c r="BDA514" s="329"/>
      <c r="BDB514" s="329"/>
      <c r="BDC514" s="329"/>
      <c r="BDD514" s="329"/>
      <c r="BDE514" s="329"/>
      <c r="BDF514" s="329"/>
      <c r="BDG514" s="329"/>
      <c r="BDH514" s="329"/>
      <c r="BDI514" s="329"/>
      <c r="BDJ514" s="329"/>
      <c r="BDK514" s="329"/>
      <c r="BDL514" s="329"/>
      <c r="BDM514" s="329"/>
      <c r="BDN514" s="329"/>
      <c r="BDO514" s="329"/>
      <c r="BDP514" s="329"/>
      <c r="BDQ514" s="329"/>
      <c r="BDR514" s="329"/>
      <c r="BDS514" s="329"/>
      <c r="BDT514" s="329"/>
      <c r="BDU514" s="329"/>
      <c r="BDV514" s="329"/>
      <c r="BDW514" s="329"/>
      <c r="BDX514" s="329"/>
      <c r="BDY514" s="329"/>
      <c r="BDZ514" s="329"/>
      <c r="BEA514" s="329"/>
      <c r="BEB514" s="329"/>
      <c r="BEC514" s="329"/>
      <c r="BED514" s="329"/>
      <c r="BEE514" s="329"/>
      <c r="BEF514" s="329"/>
      <c r="BEG514" s="329"/>
      <c r="BEH514" s="329"/>
      <c r="BEI514" s="329"/>
      <c r="BEJ514" s="329"/>
      <c r="BEK514" s="329"/>
      <c r="BEL514" s="329"/>
      <c r="BEM514" s="329"/>
      <c r="BEN514" s="329"/>
      <c r="BEO514" s="329"/>
      <c r="BEP514" s="329"/>
      <c r="BEQ514" s="329"/>
      <c r="BER514" s="329"/>
      <c r="BES514" s="329"/>
      <c r="BET514" s="329"/>
      <c r="BEU514" s="329"/>
      <c r="BEV514" s="329"/>
      <c r="BEW514" s="329"/>
      <c r="BEX514" s="329"/>
      <c r="BEY514" s="329"/>
      <c r="BEZ514" s="329"/>
      <c r="BFA514" s="329"/>
      <c r="BFB514" s="329"/>
      <c r="BFC514" s="329"/>
      <c r="BFD514" s="329"/>
      <c r="BFE514" s="329"/>
      <c r="BFF514" s="329"/>
      <c r="BFG514" s="329"/>
      <c r="BFH514" s="329"/>
      <c r="BFI514" s="329"/>
      <c r="BFJ514" s="329"/>
      <c r="BFK514" s="329"/>
      <c r="BFL514" s="329"/>
      <c r="BFM514" s="329"/>
      <c r="BFN514" s="329"/>
      <c r="BFO514" s="329"/>
      <c r="BFP514" s="329"/>
      <c r="BFQ514" s="329"/>
      <c r="BFR514" s="329"/>
      <c r="BFS514" s="329"/>
      <c r="BFT514" s="329"/>
      <c r="BFU514" s="329"/>
      <c r="BFV514" s="329"/>
      <c r="BFW514" s="329"/>
      <c r="BFX514" s="329"/>
      <c r="BFY514" s="329"/>
      <c r="BFZ514" s="329"/>
      <c r="BGA514" s="329"/>
      <c r="BGB514" s="329"/>
      <c r="BGC514" s="329"/>
      <c r="BGD514" s="329"/>
      <c r="BGE514" s="329"/>
      <c r="BGF514" s="329"/>
      <c r="BGG514" s="329"/>
      <c r="BGH514" s="329"/>
      <c r="BGI514" s="329"/>
      <c r="BGJ514" s="329"/>
      <c r="BGK514" s="329"/>
      <c r="BGL514" s="329"/>
      <c r="BGM514" s="329"/>
      <c r="BGN514" s="329"/>
      <c r="BGO514" s="329"/>
      <c r="BGP514" s="329"/>
      <c r="BGQ514" s="329"/>
      <c r="BGR514" s="329"/>
      <c r="BGS514" s="329"/>
      <c r="BGT514" s="329"/>
      <c r="BGU514" s="329"/>
      <c r="BGV514" s="329"/>
      <c r="BGW514" s="329"/>
      <c r="BGX514" s="329"/>
      <c r="BGY514" s="329"/>
      <c r="BGZ514" s="329"/>
      <c r="BHA514" s="329"/>
      <c r="BHB514" s="329"/>
      <c r="BHC514" s="329"/>
      <c r="BHD514" s="329"/>
      <c r="BHE514" s="329"/>
      <c r="BHF514" s="329"/>
      <c r="BHG514" s="329"/>
      <c r="BHH514" s="329"/>
      <c r="BHI514" s="329"/>
      <c r="BHJ514" s="329"/>
      <c r="BHK514" s="329"/>
      <c r="BHL514" s="329"/>
      <c r="BHM514" s="329"/>
      <c r="BHN514" s="329"/>
      <c r="BHO514" s="329"/>
      <c r="BHP514" s="329"/>
      <c r="BHQ514" s="329"/>
      <c r="BHR514" s="329"/>
      <c r="BHS514" s="329"/>
      <c r="BHT514" s="329"/>
      <c r="BHU514" s="329"/>
      <c r="BHV514" s="329"/>
      <c r="BHW514" s="329"/>
      <c r="BHX514" s="329"/>
      <c r="BHY514" s="329"/>
      <c r="BHZ514" s="329"/>
      <c r="BIA514" s="329"/>
      <c r="BIB514" s="329"/>
      <c r="BIC514" s="329"/>
      <c r="BID514" s="329"/>
      <c r="BIE514" s="329"/>
      <c r="BIF514" s="329"/>
      <c r="BIG514" s="329"/>
      <c r="BIH514" s="329"/>
      <c r="BII514" s="329"/>
      <c r="BIJ514" s="329"/>
      <c r="BIK514" s="329"/>
      <c r="BIL514" s="329"/>
      <c r="BIM514" s="329"/>
      <c r="BIN514" s="329"/>
      <c r="BIO514" s="329"/>
      <c r="BIP514" s="329"/>
      <c r="BIQ514" s="329"/>
      <c r="BIR514" s="329"/>
      <c r="BIS514" s="329"/>
      <c r="BIT514" s="329"/>
      <c r="BIU514" s="329"/>
      <c r="BIV514" s="329"/>
      <c r="BIW514" s="329"/>
      <c r="BIX514" s="329"/>
      <c r="BIY514" s="329"/>
      <c r="BIZ514" s="329"/>
      <c r="BJA514" s="329"/>
      <c r="BJB514" s="329"/>
      <c r="BJC514" s="329"/>
      <c r="BJD514" s="329"/>
      <c r="BJE514" s="329"/>
      <c r="BJF514" s="329"/>
      <c r="BJG514" s="329"/>
      <c r="BJH514" s="329"/>
      <c r="BJI514" s="329"/>
      <c r="BJJ514" s="329"/>
      <c r="BJK514" s="329"/>
      <c r="BJL514" s="329"/>
      <c r="BJM514" s="329"/>
      <c r="BJN514" s="329"/>
      <c r="BJO514" s="329"/>
      <c r="BJP514" s="329"/>
      <c r="BJQ514" s="329"/>
      <c r="BJR514" s="329"/>
      <c r="BJS514" s="329"/>
      <c r="BJT514" s="329"/>
      <c r="BJU514" s="329"/>
      <c r="BJV514" s="329"/>
      <c r="BJW514" s="329"/>
      <c r="BJX514" s="329"/>
      <c r="BJY514" s="329"/>
      <c r="BJZ514" s="329"/>
      <c r="BKA514" s="329"/>
      <c r="BKB514" s="329"/>
      <c r="BKC514" s="329"/>
      <c r="BKD514" s="329"/>
      <c r="BKE514" s="329"/>
      <c r="BKF514" s="329"/>
      <c r="BKG514" s="329"/>
      <c r="BKH514" s="329"/>
      <c r="BKI514" s="329"/>
      <c r="BKJ514" s="329"/>
      <c r="BKK514" s="329"/>
      <c r="BKL514" s="329"/>
      <c r="BKM514" s="329"/>
      <c r="BKN514" s="329"/>
      <c r="BKO514" s="329"/>
      <c r="BKP514" s="329"/>
      <c r="BKQ514" s="329"/>
      <c r="BKR514" s="329"/>
      <c r="BKS514" s="329"/>
      <c r="BKT514" s="329"/>
      <c r="BKU514" s="329"/>
      <c r="BKV514" s="329"/>
      <c r="BKW514" s="329"/>
      <c r="BKX514" s="329"/>
      <c r="BKY514" s="329"/>
      <c r="BKZ514" s="329"/>
      <c r="BLA514" s="329"/>
      <c r="BLB514" s="329"/>
      <c r="BLC514" s="329"/>
      <c r="BLD514" s="329"/>
      <c r="BLE514" s="329"/>
      <c r="BLF514" s="329"/>
      <c r="BLG514" s="329"/>
      <c r="BLH514" s="329"/>
      <c r="BLI514" s="329"/>
      <c r="BLJ514" s="329"/>
      <c r="BLK514" s="329"/>
      <c r="BLL514" s="329"/>
      <c r="BLM514" s="329"/>
      <c r="BLN514" s="329"/>
      <c r="BLO514" s="329"/>
      <c r="BLP514" s="329"/>
      <c r="BLQ514" s="329"/>
      <c r="BLR514" s="329"/>
      <c r="BLS514" s="329"/>
      <c r="BLT514" s="329"/>
      <c r="BLU514" s="329"/>
      <c r="BLV514" s="329"/>
      <c r="BLW514" s="329"/>
      <c r="BLX514" s="329"/>
      <c r="BLY514" s="329"/>
      <c r="BLZ514" s="329"/>
      <c r="BMA514" s="329"/>
      <c r="BMB514" s="329"/>
      <c r="BMC514" s="329"/>
      <c r="BMD514" s="329"/>
      <c r="BME514" s="329"/>
      <c r="BMF514" s="329"/>
      <c r="BMG514" s="329"/>
      <c r="BMH514" s="329"/>
      <c r="BMI514" s="329"/>
      <c r="BMJ514" s="329"/>
      <c r="BMK514" s="329"/>
      <c r="BML514" s="329"/>
      <c r="BMM514" s="329"/>
      <c r="BMN514" s="329"/>
      <c r="BMO514" s="329"/>
      <c r="BMP514" s="329"/>
      <c r="BMQ514" s="329"/>
      <c r="BMR514" s="329"/>
      <c r="BMS514" s="329"/>
      <c r="BMT514" s="329"/>
      <c r="BMU514" s="329"/>
      <c r="BMV514" s="329"/>
      <c r="BMW514" s="329"/>
      <c r="BMX514" s="329"/>
      <c r="BMY514" s="329"/>
      <c r="BMZ514" s="329"/>
      <c r="BNA514" s="329"/>
      <c r="BNB514" s="329"/>
      <c r="BNC514" s="329"/>
      <c r="BND514" s="329"/>
      <c r="BNE514" s="329"/>
      <c r="BNF514" s="329"/>
      <c r="BNG514" s="329"/>
      <c r="BNH514" s="329"/>
      <c r="BNI514" s="329"/>
      <c r="BNJ514" s="329"/>
      <c r="BNK514" s="329"/>
      <c r="BNL514" s="329"/>
      <c r="BNM514" s="329"/>
      <c r="BNN514" s="329"/>
      <c r="BNO514" s="329"/>
      <c r="BNP514" s="329"/>
      <c r="BNQ514" s="329"/>
      <c r="BNR514" s="329"/>
      <c r="BNS514" s="329"/>
      <c r="BNT514" s="329"/>
      <c r="BNU514" s="329"/>
      <c r="BNV514" s="329"/>
      <c r="BNW514" s="329"/>
      <c r="BNX514" s="329"/>
      <c r="BNY514" s="329"/>
      <c r="BNZ514" s="329"/>
      <c r="BOA514" s="329"/>
      <c r="BOB514" s="329"/>
      <c r="BOC514" s="329"/>
      <c r="BOD514" s="329"/>
      <c r="BOE514" s="329"/>
      <c r="BOF514" s="329"/>
      <c r="BOG514" s="329"/>
      <c r="BOH514" s="329"/>
      <c r="BOI514" s="329"/>
      <c r="BOJ514" s="329"/>
      <c r="BOK514" s="329"/>
      <c r="BOL514" s="329"/>
      <c r="BOM514" s="329"/>
      <c r="BON514" s="329"/>
      <c r="BOO514" s="329"/>
      <c r="BOP514" s="329"/>
      <c r="BOQ514" s="329"/>
      <c r="BOR514" s="329"/>
      <c r="BOS514" s="329"/>
      <c r="BOT514" s="329"/>
      <c r="BOU514" s="329"/>
      <c r="BOV514" s="329"/>
      <c r="BOW514" s="329"/>
      <c r="BOX514" s="329"/>
      <c r="BOY514" s="329"/>
      <c r="BOZ514" s="329"/>
      <c r="BPA514" s="329"/>
      <c r="BPB514" s="329"/>
      <c r="BPC514" s="329"/>
      <c r="BPD514" s="329"/>
      <c r="BPE514" s="329"/>
      <c r="BPF514" s="329"/>
      <c r="BPG514" s="329"/>
      <c r="BPH514" s="329"/>
      <c r="BPI514" s="329"/>
      <c r="BPJ514" s="329"/>
      <c r="BPK514" s="329"/>
      <c r="BPL514" s="329"/>
      <c r="BPM514" s="329"/>
      <c r="BPN514" s="329"/>
      <c r="BPO514" s="329"/>
      <c r="BPP514" s="329"/>
      <c r="BPQ514" s="329"/>
      <c r="BPR514" s="329"/>
      <c r="BPS514" s="329"/>
      <c r="BPT514" s="329"/>
      <c r="BPU514" s="329"/>
      <c r="BPV514" s="329"/>
      <c r="BPW514" s="329"/>
      <c r="BPX514" s="329"/>
      <c r="BPY514" s="329"/>
      <c r="BPZ514" s="329"/>
      <c r="BQA514" s="329"/>
      <c r="BQB514" s="329"/>
      <c r="BQC514" s="329"/>
      <c r="BQD514" s="329"/>
      <c r="BQE514" s="329"/>
      <c r="BQF514" s="329"/>
      <c r="BQG514" s="329"/>
      <c r="BQH514" s="329"/>
      <c r="BQI514" s="329"/>
      <c r="BQJ514" s="329"/>
      <c r="BQK514" s="329"/>
      <c r="BQL514" s="329"/>
      <c r="BQM514" s="329"/>
      <c r="BQN514" s="329"/>
      <c r="BQO514" s="329"/>
      <c r="BQP514" s="329"/>
      <c r="BQQ514" s="329"/>
      <c r="BQR514" s="329"/>
      <c r="BQS514" s="329"/>
      <c r="BQT514" s="329"/>
      <c r="BQU514" s="329"/>
      <c r="BQV514" s="329"/>
      <c r="BQW514" s="329"/>
      <c r="BQX514" s="329"/>
      <c r="BQY514" s="329"/>
      <c r="BQZ514" s="329"/>
      <c r="BRA514" s="329"/>
      <c r="BRB514" s="329"/>
      <c r="BRC514" s="329"/>
      <c r="BRD514" s="329"/>
      <c r="BRE514" s="329"/>
      <c r="BRF514" s="329"/>
      <c r="BRG514" s="329"/>
      <c r="BRH514" s="329"/>
      <c r="BRI514" s="329"/>
      <c r="BRJ514" s="329"/>
      <c r="BRK514" s="329"/>
      <c r="BRL514" s="329"/>
      <c r="BRM514" s="329"/>
      <c r="BRN514" s="329"/>
      <c r="BRO514" s="329"/>
      <c r="BRP514" s="329"/>
      <c r="BRQ514" s="329"/>
      <c r="BRR514" s="329"/>
      <c r="BRS514" s="329"/>
      <c r="BRT514" s="329"/>
      <c r="BRU514" s="329"/>
      <c r="BRV514" s="329"/>
      <c r="BRW514" s="329"/>
      <c r="BRX514" s="329"/>
      <c r="BRY514" s="329"/>
      <c r="BRZ514" s="329"/>
      <c r="BSA514" s="329"/>
      <c r="BSB514" s="329"/>
      <c r="BSC514" s="329"/>
      <c r="BSD514" s="329"/>
      <c r="BSE514" s="329"/>
      <c r="BSF514" s="329"/>
      <c r="BSG514" s="329"/>
      <c r="BSH514" s="329"/>
      <c r="BSI514" s="329"/>
      <c r="BSJ514" s="329"/>
      <c r="BSK514" s="329"/>
      <c r="BSL514" s="329"/>
      <c r="BSM514" s="329"/>
      <c r="BSN514" s="329"/>
      <c r="BSO514" s="329"/>
      <c r="BSP514" s="329"/>
      <c r="BSQ514" s="329"/>
      <c r="BSR514" s="329"/>
      <c r="BSS514" s="329"/>
      <c r="BST514" s="329"/>
      <c r="BSU514" s="329"/>
      <c r="BSV514" s="329"/>
      <c r="BSW514" s="329"/>
      <c r="BSX514" s="329"/>
      <c r="BSY514" s="329"/>
      <c r="BSZ514" s="329"/>
      <c r="BTA514" s="329"/>
      <c r="BTB514" s="329"/>
      <c r="BTC514" s="329"/>
      <c r="BTD514" s="329"/>
      <c r="BTE514" s="329"/>
      <c r="BTF514" s="329"/>
      <c r="BTG514" s="329"/>
      <c r="BTH514" s="329"/>
      <c r="BTI514" s="329"/>
      <c r="BTJ514" s="329"/>
      <c r="BTK514" s="329"/>
      <c r="BTL514" s="329"/>
      <c r="BTM514" s="329"/>
      <c r="BTN514" s="329"/>
      <c r="BTO514" s="329"/>
      <c r="BTP514" s="329"/>
      <c r="BTQ514" s="329"/>
      <c r="BTR514" s="329"/>
      <c r="BTS514" s="329"/>
      <c r="BTT514" s="329"/>
      <c r="BTU514" s="329"/>
      <c r="BTV514" s="329"/>
      <c r="BTW514" s="329"/>
      <c r="BTX514" s="329"/>
      <c r="BTY514" s="329"/>
      <c r="BTZ514" s="329"/>
      <c r="BUA514" s="329"/>
      <c r="BUB514" s="329"/>
      <c r="BUC514" s="329"/>
      <c r="BUD514" s="329"/>
      <c r="BUE514" s="329"/>
      <c r="BUF514" s="329"/>
      <c r="BUG514" s="329"/>
      <c r="BUH514" s="329"/>
      <c r="BUI514" s="329"/>
      <c r="BUJ514" s="329"/>
      <c r="BUK514" s="329"/>
      <c r="BUL514" s="329"/>
      <c r="BUM514" s="329"/>
      <c r="BUN514" s="329"/>
      <c r="BUO514" s="329"/>
      <c r="BUP514" s="329"/>
      <c r="BUQ514" s="329"/>
      <c r="BUR514" s="329"/>
      <c r="BUS514" s="329"/>
      <c r="BUT514" s="329"/>
      <c r="BUU514" s="329"/>
      <c r="BUV514" s="329"/>
      <c r="BUW514" s="329"/>
      <c r="BUX514" s="329"/>
      <c r="BUY514" s="329"/>
      <c r="BUZ514" s="329"/>
      <c r="BVA514" s="329"/>
      <c r="BVB514" s="329"/>
      <c r="BVC514" s="329"/>
      <c r="BVD514" s="329"/>
      <c r="BVE514" s="329"/>
      <c r="BVF514" s="329"/>
      <c r="BVG514" s="329"/>
      <c r="BVH514" s="329"/>
      <c r="BVI514" s="329"/>
      <c r="BVJ514" s="329"/>
      <c r="BVK514" s="329"/>
      <c r="BVL514" s="329"/>
      <c r="BVM514" s="329"/>
      <c r="BVN514" s="329"/>
      <c r="BVO514" s="329"/>
      <c r="BVP514" s="329"/>
      <c r="BVQ514" s="329"/>
      <c r="BVR514" s="329"/>
      <c r="BVS514" s="329"/>
      <c r="BVT514" s="329"/>
      <c r="BVU514" s="329"/>
      <c r="BVV514" s="329"/>
      <c r="BVW514" s="329"/>
      <c r="BVX514" s="329"/>
      <c r="BVY514" s="329"/>
      <c r="BVZ514" s="329"/>
      <c r="BWA514" s="329"/>
      <c r="BWB514" s="329"/>
      <c r="BWC514" s="329"/>
      <c r="BWD514" s="329"/>
      <c r="BWE514" s="329"/>
      <c r="BWF514" s="329"/>
      <c r="BWG514" s="329"/>
      <c r="BWH514" s="329"/>
      <c r="BWI514" s="329"/>
      <c r="BWJ514" s="329"/>
      <c r="BWK514" s="329"/>
      <c r="BWL514" s="329"/>
      <c r="BWM514" s="329"/>
      <c r="BWN514" s="329"/>
      <c r="BWO514" s="329"/>
      <c r="BWP514" s="329"/>
      <c r="BWQ514" s="329"/>
      <c r="BWR514" s="329"/>
      <c r="BWS514" s="329"/>
      <c r="BWT514" s="329"/>
      <c r="BWU514" s="329"/>
      <c r="BWV514" s="329"/>
      <c r="BWW514" s="329"/>
      <c r="BWX514" s="329"/>
      <c r="BWY514" s="329"/>
      <c r="BWZ514" s="329"/>
      <c r="BXA514" s="329"/>
      <c r="BXB514" s="329"/>
      <c r="BXC514" s="329"/>
      <c r="BXD514" s="329"/>
      <c r="BXE514" s="329"/>
      <c r="BXF514" s="329"/>
      <c r="BXG514" s="329"/>
      <c r="BXH514" s="329"/>
      <c r="BXI514" s="329"/>
      <c r="BXJ514" s="329"/>
      <c r="BXK514" s="329"/>
      <c r="BXL514" s="329"/>
      <c r="BXM514" s="329"/>
      <c r="BXN514" s="329"/>
      <c r="BXO514" s="329"/>
      <c r="BXP514" s="329"/>
      <c r="BXQ514" s="329"/>
      <c r="BXR514" s="329"/>
      <c r="BXS514" s="329"/>
      <c r="BXT514" s="329"/>
      <c r="BXU514" s="329"/>
      <c r="BXV514" s="329"/>
      <c r="BXW514" s="329"/>
      <c r="BXX514" s="329"/>
      <c r="BXY514" s="329"/>
      <c r="BXZ514" s="329"/>
      <c r="BYA514" s="329"/>
      <c r="BYB514" s="329"/>
      <c r="BYC514" s="329"/>
      <c r="BYD514" s="329"/>
      <c r="BYE514" s="329"/>
      <c r="BYF514" s="329"/>
      <c r="BYG514" s="329"/>
      <c r="BYH514" s="329"/>
      <c r="BYI514" s="329"/>
      <c r="BYJ514" s="329"/>
      <c r="BYK514" s="329"/>
      <c r="BYL514" s="329"/>
      <c r="BYM514" s="329"/>
      <c r="BYN514" s="329"/>
      <c r="BYO514" s="329"/>
      <c r="BYP514" s="329"/>
      <c r="BYQ514" s="329"/>
      <c r="BYR514" s="329"/>
      <c r="BYS514" s="329"/>
      <c r="BYT514" s="329"/>
      <c r="BYU514" s="329"/>
      <c r="BYV514" s="329"/>
      <c r="BYW514" s="329"/>
      <c r="BYX514" s="329"/>
      <c r="BYY514" s="329"/>
      <c r="BYZ514" s="329"/>
      <c r="BZA514" s="329"/>
      <c r="BZB514" s="329"/>
      <c r="BZC514" s="329"/>
      <c r="BZD514" s="329"/>
      <c r="BZE514" s="329"/>
      <c r="BZF514" s="329"/>
      <c r="BZG514" s="329"/>
      <c r="BZH514" s="329"/>
      <c r="BZI514" s="329"/>
      <c r="BZJ514" s="329"/>
      <c r="BZK514" s="329"/>
      <c r="BZL514" s="329"/>
      <c r="BZM514" s="329"/>
      <c r="BZN514" s="329"/>
      <c r="BZO514" s="329"/>
      <c r="BZP514" s="329"/>
      <c r="BZQ514" s="329"/>
      <c r="BZR514" s="329"/>
      <c r="BZS514" s="329"/>
      <c r="BZT514" s="329"/>
      <c r="BZU514" s="329"/>
      <c r="BZV514" s="329"/>
      <c r="BZW514" s="329"/>
      <c r="BZX514" s="329"/>
      <c r="BZY514" s="329"/>
      <c r="BZZ514" s="329"/>
      <c r="CAA514" s="329"/>
      <c r="CAB514" s="329"/>
      <c r="CAC514" s="329"/>
      <c r="CAD514" s="329"/>
      <c r="CAE514" s="329"/>
      <c r="CAF514" s="329"/>
      <c r="CAG514" s="329"/>
      <c r="CAH514" s="329"/>
      <c r="CAI514" s="329"/>
      <c r="CAJ514" s="329"/>
      <c r="CAK514" s="329"/>
      <c r="CAL514" s="329"/>
      <c r="CAM514" s="329"/>
      <c r="CAN514" s="329"/>
      <c r="CAO514" s="329"/>
      <c r="CAP514" s="329"/>
      <c r="CAQ514" s="329"/>
      <c r="CAR514" s="329"/>
      <c r="CAS514" s="329"/>
      <c r="CAT514" s="329"/>
      <c r="CAU514" s="329"/>
      <c r="CAV514" s="329"/>
      <c r="CAW514" s="329"/>
      <c r="CAX514" s="329"/>
      <c r="CAY514" s="329"/>
      <c r="CAZ514" s="329"/>
      <c r="CBA514" s="329"/>
      <c r="CBB514" s="329"/>
      <c r="CBC514" s="329"/>
      <c r="CBD514" s="329"/>
      <c r="CBE514" s="329"/>
      <c r="CBF514" s="329"/>
      <c r="CBG514" s="329"/>
      <c r="CBH514" s="329"/>
      <c r="CBI514" s="329"/>
      <c r="CBJ514" s="329"/>
      <c r="CBK514" s="329"/>
      <c r="CBL514" s="329"/>
      <c r="CBM514" s="329"/>
      <c r="CBN514" s="329"/>
      <c r="CBO514" s="329"/>
      <c r="CBP514" s="329"/>
      <c r="CBQ514" s="329"/>
      <c r="CBR514" s="329"/>
      <c r="CBS514" s="329"/>
      <c r="CBT514" s="329"/>
      <c r="CBU514" s="329"/>
      <c r="CBV514" s="329"/>
      <c r="CBW514" s="329"/>
      <c r="CBX514" s="329"/>
      <c r="CBY514" s="329"/>
      <c r="CBZ514" s="329"/>
      <c r="CCA514" s="329"/>
      <c r="CCB514" s="329"/>
      <c r="CCC514" s="329"/>
      <c r="CCD514" s="329"/>
      <c r="CCE514" s="329"/>
      <c r="CCF514" s="329"/>
      <c r="CCG514" s="329"/>
      <c r="CCH514" s="329"/>
      <c r="CCI514" s="329"/>
      <c r="CCJ514" s="329"/>
      <c r="CCK514" s="329"/>
      <c r="CCL514" s="329"/>
      <c r="CCM514" s="329"/>
      <c r="CCN514" s="329"/>
      <c r="CCO514" s="329"/>
      <c r="CCP514" s="329"/>
      <c r="CCQ514" s="329"/>
      <c r="CCR514" s="329"/>
      <c r="CCS514" s="329"/>
      <c r="CCT514" s="329"/>
      <c r="CCU514" s="329"/>
      <c r="CCV514" s="329"/>
      <c r="CCW514" s="329"/>
      <c r="CCX514" s="329"/>
      <c r="CCY514" s="329"/>
      <c r="CCZ514" s="329"/>
      <c r="CDA514" s="329"/>
      <c r="CDB514" s="329"/>
      <c r="CDC514" s="329"/>
      <c r="CDD514" s="329"/>
      <c r="CDE514" s="329"/>
      <c r="CDF514" s="329"/>
      <c r="CDG514" s="329"/>
      <c r="CDH514" s="329"/>
      <c r="CDI514" s="329"/>
      <c r="CDJ514" s="329"/>
      <c r="CDK514" s="329"/>
      <c r="CDL514" s="329"/>
      <c r="CDM514" s="329"/>
      <c r="CDN514" s="329"/>
      <c r="CDO514" s="329"/>
      <c r="CDP514" s="329"/>
      <c r="CDQ514" s="329"/>
      <c r="CDR514" s="329"/>
      <c r="CDS514" s="329"/>
      <c r="CDT514" s="329"/>
      <c r="CDU514" s="329"/>
      <c r="CDV514" s="329"/>
      <c r="CDW514" s="329"/>
      <c r="CDX514" s="329"/>
      <c r="CDY514" s="329"/>
      <c r="CDZ514" s="329"/>
      <c r="CEA514" s="329"/>
      <c r="CEB514" s="329"/>
      <c r="CEC514" s="329"/>
      <c r="CED514" s="329"/>
      <c r="CEE514" s="329"/>
      <c r="CEF514" s="329"/>
      <c r="CEG514" s="329"/>
      <c r="CEH514" s="329"/>
      <c r="CEI514" s="329"/>
      <c r="CEJ514" s="329"/>
      <c r="CEK514" s="329"/>
      <c r="CEL514" s="329"/>
      <c r="CEM514" s="329"/>
      <c r="CEN514" s="329"/>
      <c r="CEO514" s="329"/>
      <c r="CEP514" s="329"/>
      <c r="CEQ514" s="329"/>
      <c r="CER514" s="329"/>
      <c r="CES514" s="329"/>
      <c r="CET514" s="329"/>
      <c r="CEU514" s="329"/>
      <c r="CEV514" s="329"/>
      <c r="CEW514" s="329"/>
      <c r="CEX514" s="329"/>
      <c r="CEY514" s="329"/>
      <c r="CEZ514" s="329"/>
      <c r="CFA514" s="329"/>
      <c r="CFB514" s="329"/>
      <c r="CFC514" s="329"/>
      <c r="CFD514" s="329"/>
      <c r="CFE514" s="329"/>
      <c r="CFF514" s="329"/>
      <c r="CFG514" s="329"/>
      <c r="CFH514" s="329"/>
      <c r="CFI514" s="329"/>
      <c r="CFJ514" s="329"/>
      <c r="CFK514" s="329"/>
      <c r="CFL514" s="329"/>
      <c r="CFM514" s="329"/>
      <c r="CFN514" s="329"/>
      <c r="CFO514" s="329"/>
      <c r="CFP514" s="329"/>
      <c r="CFQ514" s="329"/>
      <c r="CFR514" s="329"/>
      <c r="CFS514" s="329"/>
      <c r="CFT514" s="329"/>
      <c r="CFU514" s="329"/>
      <c r="CFV514" s="329"/>
      <c r="CFW514" s="329"/>
      <c r="CFX514" s="329"/>
      <c r="CFY514" s="329"/>
      <c r="CFZ514" s="329"/>
      <c r="CGA514" s="329"/>
      <c r="CGB514" s="329"/>
      <c r="CGC514" s="329"/>
      <c r="CGD514" s="329"/>
      <c r="CGE514" s="329"/>
      <c r="CGF514" s="329"/>
      <c r="CGG514" s="329"/>
      <c r="CGH514" s="329"/>
      <c r="CGI514" s="329"/>
      <c r="CGJ514" s="329"/>
      <c r="CGK514" s="329"/>
      <c r="CGL514" s="329"/>
      <c r="CGM514" s="329"/>
      <c r="CGN514" s="329"/>
      <c r="CGO514" s="329"/>
      <c r="CGP514" s="329"/>
      <c r="CGQ514" s="329"/>
      <c r="CGR514" s="329"/>
      <c r="CGS514" s="329"/>
      <c r="CGT514" s="329"/>
      <c r="CGU514" s="329"/>
      <c r="CGV514" s="329"/>
      <c r="CGW514" s="329"/>
      <c r="CGX514" s="329"/>
      <c r="CGY514" s="329"/>
      <c r="CGZ514" s="329"/>
      <c r="CHA514" s="329"/>
      <c r="CHB514" s="329"/>
      <c r="CHC514" s="329"/>
      <c r="CHD514" s="329"/>
      <c r="CHE514" s="329"/>
      <c r="CHF514" s="329"/>
      <c r="CHG514" s="329"/>
      <c r="CHH514" s="329"/>
      <c r="CHI514" s="329"/>
      <c r="CHJ514" s="329"/>
      <c r="CHK514" s="329"/>
      <c r="CHL514" s="329"/>
      <c r="CHM514" s="329"/>
      <c r="CHN514" s="329"/>
      <c r="CHO514" s="329"/>
      <c r="CHP514" s="329"/>
      <c r="CHQ514" s="329"/>
      <c r="CHR514" s="329"/>
      <c r="CHS514" s="329"/>
      <c r="CHT514" s="329"/>
      <c r="CHU514" s="329"/>
      <c r="CHV514" s="329"/>
      <c r="CHW514" s="329"/>
      <c r="CHX514" s="329"/>
      <c r="CHY514" s="329"/>
      <c r="CHZ514" s="329"/>
      <c r="CIA514" s="329"/>
      <c r="CIB514" s="329"/>
      <c r="CIC514" s="329"/>
      <c r="CID514" s="329"/>
      <c r="CIE514" s="329"/>
      <c r="CIF514" s="329"/>
      <c r="CIG514" s="329"/>
      <c r="CIH514" s="329"/>
      <c r="CII514" s="329"/>
      <c r="CIJ514" s="329"/>
      <c r="CIK514" s="329"/>
      <c r="CIL514" s="329"/>
      <c r="CIM514" s="329"/>
      <c r="CIN514" s="329"/>
      <c r="CIO514" s="329"/>
      <c r="CIP514" s="329"/>
      <c r="CIQ514" s="329"/>
      <c r="CIR514" s="329"/>
      <c r="CIS514" s="329"/>
      <c r="CIT514" s="329"/>
      <c r="CIU514" s="329"/>
      <c r="CIV514" s="329"/>
      <c r="CIW514" s="329"/>
      <c r="CIX514" s="329"/>
      <c r="CIY514" s="329"/>
      <c r="CIZ514" s="329"/>
      <c r="CJA514" s="329"/>
      <c r="CJB514" s="329"/>
      <c r="CJC514" s="329"/>
      <c r="CJD514" s="329"/>
      <c r="CJE514" s="329"/>
      <c r="CJF514" s="329"/>
      <c r="CJG514" s="329"/>
      <c r="CJH514" s="329"/>
      <c r="CJI514" s="329"/>
      <c r="CJJ514" s="329"/>
      <c r="CJK514" s="329"/>
      <c r="CJL514" s="329"/>
      <c r="CJM514" s="329"/>
      <c r="CJN514" s="329"/>
      <c r="CJO514" s="329"/>
      <c r="CJP514" s="329"/>
      <c r="CJQ514" s="329"/>
      <c r="CJR514" s="329"/>
      <c r="CJS514" s="329"/>
      <c r="CJT514" s="329"/>
      <c r="CJU514" s="329"/>
      <c r="CJV514" s="329"/>
      <c r="CJW514" s="329"/>
      <c r="CJX514" s="329"/>
      <c r="CJY514" s="329"/>
      <c r="CJZ514" s="329"/>
      <c r="CKA514" s="329"/>
      <c r="CKB514" s="329"/>
      <c r="CKC514" s="329"/>
      <c r="CKD514" s="329"/>
      <c r="CKE514" s="329"/>
      <c r="CKF514" s="329"/>
      <c r="CKG514" s="329"/>
      <c r="CKH514" s="329"/>
      <c r="CKI514" s="329"/>
      <c r="CKJ514" s="329"/>
      <c r="CKK514" s="329"/>
      <c r="CKL514" s="329"/>
      <c r="CKM514" s="329"/>
      <c r="CKN514" s="329"/>
      <c r="CKO514" s="329"/>
      <c r="CKP514" s="329"/>
      <c r="CKQ514" s="329"/>
      <c r="CKR514" s="329"/>
      <c r="CKS514" s="329"/>
      <c r="CKT514" s="329"/>
      <c r="CKU514" s="329"/>
      <c r="CKV514" s="329"/>
      <c r="CKW514" s="329"/>
      <c r="CKX514" s="329"/>
      <c r="CKY514" s="329"/>
      <c r="CKZ514" s="329"/>
      <c r="CLA514" s="329"/>
      <c r="CLB514" s="329"/>
      <c r="CLC514" s="329"/>
      <c r="CLD514" s="329"/>
      <c r="CLE514" s="329"/>
      <c r="CLF514" s="329"/>
      <c r="CLG514" s="329"/>
      <c r="CLH514" s="329"/>
      <c r="CLI514" s="329"/>
      <c r="CLJ514" s="329"/>
      <c r="CLK514" s="329"/>
      <c r="CLL514" s="329"/>
      <c r="CLM514" s="329"/>
      <c r="CLN514" s="329"/>
      <c r="CLO514" s="329"/>
      <c r="CLP514" s="329"/>
      <c r="CLQ514" s="329"/>
      <c r="CLR514" s="329"/>
      <c r="CLS514" s="329"/>
      <c r="CLT514" s="329"/>
      <c r="CLU514" s="329"/>
      <c r="CLV514" s="329"/>
      <c r="CLW514" s="329"/>
      <c r="CLX514" s="329"/>
      <c r="CLY514" s="329"/>
      <c r="CLZ514" s="329"/>
      <c r="CMA514" s="329"/>
      <c r="CMB514" s="329"/>
      <c r="CMC514" s="329"/>
      <c r="CMD514" s="329"/>
      <c r="CME514" s="329"/>
      <c r="CMF514" s="329"/>
      <c r="CMG514" s="329"/>
      <c r="CMH514" s="329"/>
      <c r="CMI514" s="329"/>
      <c r="CMJ514" s="329"/>
      <c r="CMK514" s="329"/>
      <c r="CML514" s="329"/>
      <c r="CMM514" s="329"/>
      <c r="CMN514" s="329"/>
      <c r="CMO514" s="329"/>
      <c r="CMP514" s="329"/>
      <c r="CMQ514" s="329"/>
      <c r="CMR514" s="329"/>
      <c r="CMS514" s="329"/>
      <c r="CMT514" s="329"/>
      <c r="CMU514" s="329"/>
      <c r="CMV514" s="329"/>
      <c r="CMW514" s="329"/>
      <c r="CMX514" s="329"/>
      <c r="CMY514" s="329"/>
      <c r="CMZ514" s="329"/>
      <c r="CNA514" s="329"/>
      <c r="CNB514" s="329"/>
      <c r="CNC514" s="329"/>
      <c r="CND514" s="329"/>
      <c r="CNE514" s="329"/>
      <c r="CNF514" s="329"/>
      <c r="CNG514" s="329"/>
      <c r="CNH514" s="329"/>
      <c r="CNI514" s="329"/>
      <c r="CNJ514" s="329"/>
      <c r="CNK514" s="329"/>
      <c r="CNL514" s="329"/>
      <c r="CNM514" s="329"/>
      <c r="CNN514" s="329"/>
      <c r="CNO514" s="329"/>
      <c r="CNP514" s="329"/>
      <c r="CNQ514" s="329"/>
      <c r="CNR514" s="329"/>
      <c r="CNS514" s="329"/>
      <c r="CNT514" s="329"/>
      <c r="CNU514" s="329"/>
      <c r="CNV514" s="329"/>
      <c r="CNW514" s="329"/>
      <c r="CNX514" s="329"/>
      <c r="CNY514" s="329"/>
      <c r="CNZ514" s="329"/>
      <c r="COA514" s="329"/>
      <c r="COB514" s="329"/>
      <c r="COC514" s="329"/>
      <c r="COD514" s="329"/>
      <c r="COE514" s="329"/>
      <c r="COF514" s="329"/>
      <c r="COG514" s="329"/>
      <c r="COH514" s="329"/>
      <c r="COI514" s="329"/>
      <c r="COJ514" s="329"/>
      <c r="COK514" s="329"/>
      <c r="COL514" s="329"/>
      <c r="COM514" s="329"/>
      <c r="CON514" s="329"/>
      <c r="COO514" s="329"/>
      <c r="COP514" s="329"/>
      <c r="COQ514" s="329"/>
      <c r="COR514" s="329"/>
      <c r="COS514" s="329"/>
      <c r="COT514" s="329"/>
      <c r="COU514" s="329"/>
      <c r="COV514" s="329"/>
      <c r="COW514" s="329"/>
      <c r="COX514" s="329"/>
      <c r="COY514" s="329"/>
      <c r="COZ514" s="329"/>
      <c r="CPA514" s="329"/>
      <c r="CPB514" s="329"/>
      <c r="CPC514" s="329"/>
      <c r="CPD514" s="329"/>
      <c r="CPE514" s="329"/>
      <c r="CPF514" s="329"/>
      <c r="CPG514" s="329"/>
      <c r="CPH514" s="329"/>
      <c r="CPI514" s="329"/>
      <c r="CPJ514" s="329"/>
      <c r="CPK514" s="329"/>
      <c r="CPL514" s="329"/>
      <c r="CPM514" s="329"/>
      <c r="CPN514" s="329"/>
      <c r="CPO514" s="329"/>
      <c r="CPP514" s="329"/>
      <c r="CPQ514" s="329"/>
      <c r="CPR514" s="329"/>
      <c r="CPS514" s="329"/>
      <c r="CPT514" s="329"/>
      <c r="CPU514" s="329"/>
      <c r="CPV514" s="329"/>
      <c r="CPW514" s="329"/>
      <c r="CPX514" s="329"/>
      <c r="CPY514" s="329"/>
      <c r="CPZ514" s="329"/>
      <c r="CQA514" s="329"/>
      <c r="CQB514" s="329"/>
      <c r="CQC514" s="329"/>
      <c r="CQD514" s="329"/>
      <c r="CQE514" s="329"/>
      <c r="CQF514" s="329"/>
      <c r="CQG514" s="329"/>
      <c r="CQH514" s="329"/>
      <c r="CQI514" s="329"/>
      <c r="CQJ514" s="329"/>
      <c r="CQK514" s="329"/>
      <c r="CQL514" s="329"/>
      <c r="CQM514" s="329"/>
      <c r="CQN514" s="329"/>
      <c r="CQO514" s="329"/>
      <c r="CQP514" s="329"/>
      <c r="CQQ514" s="329"/>
      <c r="CQR514" s="329"/>
      <c r="CQS514" s="329"/>
      <c r="CQT514" s="329"/>
      <c r="CQU514" s="329"/>
      <c r="CQV514" s="329"/>
      <c r="CQW514" s="329"/>
      <c r="CQX514" s="329"/>
      <c r="CQY514" s="329"/>
      <c r="CQZ514" s="329"/>
      <c r="CRA514" s="329"/>
      <c r="CRB514" s="329"/>
      <c r="CRC514" s="329"/>
      <c r="CRD514" s="329"/>
      <c r="CRE514" s="329"/>
      <c r="CRF514" s="329"/>
      <c r="CRG514" s="329"/>
      <c r="CRH514" s="329"/>
      <c r="CRI514" s="329"/>
      <c r="CRJ514" s="329"/>
      <c r="CRK514" s="329"/>
      <c r="CRL514" s="329"/>
      <c r="CRM514" s="329"/>
      <c r="CRN514" s="329"/>
      <c r="CRO514" s="329"/>
      <c r="CRP514" s="329"/>
      <c r="CRQ514" s="329"/>
      <c r="CRR514" s="329"/>
      <c r="CRS514" s="329"/>
      <c r="CRT514" s="329"/>
      <c r="CRU514" s="329"/>
      <c r="CRV514" s="329"/>
      <c r="CRW514" s="329"/>
      <c r="CRX514" s="329"/>
      <c r="CRY514" s="329"/>
      <c r="CRZ514" s="329"/>
      <c r="CSA514" s="329"/>
      <c r="CSB514" s="329"/>
      <c r="CSC514" s="329"/>
      <c r="CSD514" s="329"/>
      <c r="CSE514" s="329"/>
      <c r="CSF514" s="329"/>
      <c r="CSG514" s="329"/>
      <c r="CSH514" s="329"/>
      <c r="CSI514" s="329"/>
      <c r="CSJ514" s="329"/>
      <c r="CSK514" s="329"/>
      <c r="CSL514" s="329"/>
      <c r="CSM514" s="329"/>
      <c r="CSN514" s="329"/>
      <c r="CSO514" s="329"/>
      <c r="CSP514" s="329"/>
      <c r="CSQ514" s="329"/>
      <c r="CSR514" s="329"/>
      <c r="CSS514" s="329"/>
      <c r="CST514" s="329"/>
      <c r="CSU514" s="329"/>
      <c r="CSV514" s="329"/>
      <c r="CSW514" s="329"/>
      <c r="CSX514" s="329"/>
      <c r="CSY514" s="329"/>
      <c r="CSZ514" s="329"/>
      <c r="CTA514" s="329"/>
      <c r="CTB514" s="329"/>
      <c r="CTC514" s="329"/>
      <c r="CTD514" s="329"/>
      <c r="CTE514" s="329"/>
      <c r="CTF514" s="329"/>
      <c r="CTG514" s="329"/>
      <c r="CTH514" s="329"/>
      <c r="CTI514" s="329"/>
      <c r="CTJ514" s="329"/>
      <c r="CTK514" s="329"/>
      <c r="CTL514" s="329"/>
      <c r="CTM514" s="329"/>
      <c r="CTN514" s="329"/>
      <c r="CTO514" s="329"/>
      <c r="CTP514" s="329"/>
      <c r="CTQ514" s="329"/>
      <c r="CTR514" s="329"/>
      <c r="CTS514" s="329"/>
      <c r="CTT514" s="329"/>
      <c r="CTU514" s="329"/>
      <c r="CTV514" s="329"/>
      <c r="CTW514" s="329"/>
      <c r="CTX514" s="329"/>
      <c r="CTY514" s="329"/>
      <c r="CTZ514" s="329"/>
      <c r="CUA514" s="329"/>
      <c r="CUB514" s="329"/>
      <c r="CUC514" s="329"/>
      <c r="CUD514" s="329"/>
      <c r="CUE514" s="329"/>
      <c r="CUF514" s="329"/>
      <c r="CUG514" s="329"/>
      <c r="CUH514" s="329"/>
      <c r="CUI514" s="329"/>
      <c r="CUJ514" s="329"/>
      <c r="CUK514" s="329"/>
      <c r="CUL514" s="329"/>
      <c r="CUM514" s="329"/>
      <c r="CUN514" s="329"/>
      <c r="CUO514" s="329"/>
      <c r="CUP514" s="329"/>
      <c r="CUQ514" s="329"/>
      <c r="CUR514" s="329"/>
      <c r="CUS514" s="329"/>
      <c r="CUT514" s="329"/>
      <c r="CUU514" s="329"/>
      <c r="CUV514" s="329"/>
      <c r="CUW514" s="329"/>
      <c r="CUX514" s="329"/>
      <c r="CUY514" s="329"/>
      <c r="CUZ514" s="329"/>
      <c r="CVA514" s="329"/>
      <c r="CVB514" s="329"/>
      <c r="CVC514" s="329"/>
      <c r="CVD514" s="329"/>
      <c r="CVE514" s="329"/>
      <c r="CVF514" s="329"/>
      <c r="CVG514" s="329"/>
      <c r="CVH514" s="329"/>
      <c r="CVI514" s="329"/>
      <c r="CVJ514" s="329"/>
      <c r="CVK514" s="329"/>
      <c r="CVL514" s="329"/>
      <c r="CVM514" s="329"/>
      <c r="CVN514" s="329"/>
      <c r="CVO514" s="329"/>
      <c r="CVP514" s="329"/>
      <c r="CVQ514" s="329"/>
      <c r="CVR514" s="329"/>
      <c r="CVS514" s="329"/>
      <c r="CVT514" s="329"/>
      <c r="CVU514" s="329"/>
      <c r="CVV514" s="329"/>
      <c r="CVW514" s="329"/>
      <c r="CVX514" s="329"/>
      <c r="CVY514" s="329"/>
      <c r="CVZ514" s="329"/>
      <c r="CWA514" s="329"/>
      <c r="CWB514" s="329"/>
      <c r="CWC514" s="329"/>
      <c r="CWD514" s="329"/>
      <c r="CWE514" s="329"/>
      <c r="CWF514" s="329"/>
      <c r="CWG514" s="329"/>
      <c r="CWH514" s="329"/>
      <c r="CWI514" s="329"/>
      <c r="CWJ514" s="329"/>
      <c r="CWK514" s="329"/>
      <c r="CWL514" s="329"/>
      <c r="CWM514" s="329"/>
      <c r="CWN514" s="329"/>
      <c r="CWO514" s="329"/>
      <c r="CWP514" s="329"/>
      <c r="CWQ514" s="329"/>
      <c r="CWR514" s="329"/>
      <c r="CWS514" s="329"/>
      <c r="CWT514" s="329"/>
      <c r="CWU514" s="329"/>
      <c r="CWV514" s="329"/>
      <c r="CWW514" s="329"/>
      <c r="CWX514" s="329"/>
      <c r="CWY514" s="329"/>
      <c r="CWZ514" s="329"/>
      <c r="CXA514" s="329"/>
      <c r="CXB514" s="329"/>
      <c r="CXC514" s="329"/>
      <c r="CXD514" s="329"/>
      <c r="CXE514" s="329"/>
      <c r="CXF514" s="329"/>
      <c r="CXG514" s="329"/>
      <c r="CXH514" s="329"/>
      <c r="CXI514" s="329"/>
      <c r="CXJ514" s="329"/>
      <c r="CXK514" s="329"/>
      <c r="CXL514" s="329"/>
      <c r="CXM514" s="329"/>
      <c r="CXN514" s="329"/>
      <c r="CXO514" s="329"/>
      <c r="CXP514" s="329"/>
      <c r="CXQ514" s="329"/>
      <c r="CXR514" s="329"/>
      <c r="CXS514" s="329"/>
      <c r="CXT514" s="329"/>
      <c r="CXU514" s="329"/>
      <c r="CXV514" s="329"/>
      <c r="CXW514" s="329"/>
      <c r="CXX514" s="329"/>
      <c r="CXY514" s="329"/>
      <c r="CXZ514" s="329"/>
      <c r="CYA514" s="329"/>
      <c r="CYB514" s="329"/>
      <c r="CYC514" s="329"/>
      <c r="CYD514" s="329"/>
      <c r="CYE514" s="329"/>
      <c r="CYF514" s="329"/>
      <c r="CYG514" s="329"/>
      <c r="CYH514" s="329"/>
      <c r="CYI514" s="329"/>
      <c r="CYJ514" s="329"/>
      <c r="CYK514" s="329"/>
      <c r="CYL514" s="329"/>
      <c r="CYM514" s="329"/>
      <c r="CYN514" s="329"/>
      <c r="CYO514" s="329"/>
      <c r="CYP514" s="329"/>
      <c r="CYQ514" s="329"/>
      <c r="CYR514" s="329"/>
      <c r="CYS514" s="329"/>
      <c r="CYT514" s="329"/>
      <c r="CYU514" s="329"/>
      <c r="CYV514" s="329"/>
      <c r="CYW514" s="329"/>
      <c r="CYX514" s="329"/>
      <c r="CYY514" s="329"/>
      <c r="CYZ514" s="329"/>
      <c r="CZA514" s="329"/>
      <c r="CZB514" s="329"/>
      <c r="CZC514" s="329"/>
      <c r="CZD514" s="329"/>
      <c r="CZE514" s="329"/>
      <c r="CZF514" s="329"/>
      <c r="CZG514" s="329"/>
      <c r="CZH514" s="329"/>
      <c r="CZI514" s="329"/>
      <c r="CZJ514" s="329"/>
      <c r="CZK514" s="329"/>
      <c r="CZL514" s="329"/>
      <c r="CZM514" s="329"/>
      <c r="CZN514" s="329"/>
      <c r="CZO514" s="329"/>
      <c r="CZP514" s="329"/>
      <c r="CZQ514" s="329"/>
      <c r="CZR514" s="329"/>
      <c r="CZS514" s="329"/>
      <c r="CZT514" s="329"/>
      <c r="CZU514" s="329"/>
      <c r="CZV514" s="329"/>
      <c r="CZW514" s="329"/>
      <c r="CZX514" s="329"/>
      <c r="CZY514" s="329"/>
      <c r="CZZ514" s="329"/>
      <c r="DAA514" s="329"/>
      <c r="DAB514" s="329"/>
      <c r="DAC514" s="329"/>
      <c r="DAD514" s="329"/>
      <c r="DAE514" s="329"/>
      <c r="DAF514" s="329"/>
      <c r="DAG514" s="329"/>
      <c r="DAH514" s="329"/>
      <c r="DAI514" s="329"/>
      <c r="DAJ514" s="329"/>
      <c r="DAK514" s="329"/>
      <c r="DAL514" s="329"/>
      <c r="DAM514" s="329"/>
      <c r="DAN514" s="329"/>
      <c r="DAO514" s="329"/>
      <c r="DAP514" s="329"/>
      <c r="DAQ514" s="329"/>
      <c r="DAR514" s="329"/>
      <c r="DAS514" s="329"/>
      <c r="DAT514" s="329"/>
      <c r="DAU514" s="329"/>
      <c r="DAV514" s="329"/>
      <c r="DAW514" s="329"/>
      <c r="DAX514" s="329"/>
      <c r="DAY514" s="329"/>
      <c r="DAZ514" s="329"/>
      <c r="DBA514" s="329"/>
      <c r="DBB514" s="329"/>
      <c r="DBC514" s="329"/>
      <c r="DBD514" s="329"/>
      <c r="DBE514" s="329"/>
      <c r="DBF514" s="329"/>
      <c r="DBG514" s="329"/>
      <c r="DBH514" s="329"/>
      <c r="DBI514" s="329"/>
      <c r="DBJ514" s="329"/>
      <c r="DBK514" s="329"/>
      <c r="DBL514" s="329"/>
      <c r="DBM514" s="329"/>
      <c r="DBN514" s="329"/>
      <c r="DBO514" s="329"/>
      <c r="DBP514" s="329"/>
      <c r="DBQ514" s="329"/>
      <c r="DBR514" s="329"/>
      <c r="DBS514" s="329"/>
      <c r="DBT514" s="329"/>
      <c r="DBU514" s="329"/>
      <c r="DBV514" s="329"/>
      <c r="DBW514" s="329"/>
      <c r="DBX514" s="329"/>
      <c r="DBY514" s="329"/>
      <c r="DBZ514" s="329"/>
      <c r="DCA514" s="329"/>
      <c r="DCB514" s="329"/>
      <c r="DCC514" s="329"/>
      <c r="DCD514" s="329"/>
      <c r="DCE514" s="329"/>
      <c r="DCF514" s="329"/>
      <c r="DCG514" s="329"/>
      <c r="DCH514" s="329"/>
      <c r="DCI514" s="329"/>
      <c r="DCJ514" s="329"/>
      <c r="DCK514" s="329"/>
      <c r="DCL514" s="329"/>
      <c r="DCM514" s="329"/>
      <c r="DCN514" s="329"/>
      <c r="DCO514" s="329"/>
      <c r="DCP514" s="329"/>
      <c r="DCQ514" s="329"/>
      <c r="DCR514" s="329"/>
      <c r="DCS514" s="329"/>
      <c r="DCT514" s="329"/>
      <c r="DCU514" s="329"/>
      <c r="DCV514" s="329"/>
      <c r="DCW514" s="329"/>
      <c r="DCX514" s="329"/>
      <c r="DCY514" s="329"/>
      <c r="DCZ514" s="329"/>
      <c r="DDA514" s="329"/>
      <c r="DDB514" s="329"/>
      <c r="DDC514" s="329"/>
      <c r="DDD514" s="329"/>
      <c r="DDE514" s="329"/>
      <c r="DDF514" s="329"/>
      <c r="DDG514" s="329"/>
      <c r="DDH514" s="329"/>
      <c r="DDI514" s="329"/>
      <c r="DDJ514" s="329"/>
      <c r="DDK514" s="329"/>
      <c r="DDL514" s="329"/>
      <c r="DDM514" s="329"/>
      <c r="DDN514" s="329"/>
      <c r="DDO514" s="329"/>
      <c r="DDP514" s="329"/>
      <c r="DDQ514" s="329"/>
      <c r="DDR514" s="329"/>
      <c r="DDS514" s="329"/>
      <c r="DDT514" s="329"/>
      <c r="DDU514" s="329"/>
      <c r="DDV514" s="329"/>
      <c r="DDW514" s="329"/>
      <c r="DDX514" s="329"/>
      <c r="DDY514" s="329"/>
      <c r="DDZ514" s="329"/>
      <c r="DEA514" s="329"/>
      <c r="DEB514" s="329"/>
      <c r="DEC514" s="329"/>
      <c r="DED514" s="329"/>
      <c r="DEE514" s="329"/>
      <c r="DEF514" s="329"/>
      <c r="DEG514" s="329"/>
      <c r="DEH514" s="329"/>
      <c r="DEI514" s="329"/>
      <c r="DEJ514" s="329"/>
      <c r="DEK514" s="329"/>
      <c r="DEL514" s="329"/>
      <c r="DEM514" s="329"/>
      <c r="DEN514" s="329"/>
      <c r="DEO514" s="329"/>
      <c r="DEP514" s="329"/>
      <c r="DEQ514" s="329"/>
      <c r="DER514" s="329"/>
      <c r="DES514" s="329"/>
      <c r="DET514" s="329"/>
      <c r="DEU514" s="329"/>
      <c r="DEV514" s="329"/>
      <c r="DEW514" s="329"/>
      <c r="DEX514" s="329"/>
      <c r="DEY514" s="329"/>
      <c r="DEZ514" s="329"/>
      <c r="DFA514" s="329"/>
      <c r="DFB514" s="329"/>
      <c r="DFC514" s="329"/>
      <c r="DFD514" s="329"/>
      <c r="DFE514" s="329"/>
      <c r="DFF514" s="329"/>
      <c r="DFG514" s="329"/>
      <c r="DFH514" s="329"/>
      <c r="DFI514" s="329"/>
      <c r="DFJ514" s="329"/>
      <c r="DFK514" s="329"/>
      <c r="DFL514" s="329"/>
      <c r="DFM514" s="329"/>
      <c r="DFN514" s="329"/>
      <c r="DFO514" s="329"/>
      <c r="DFP514" s="329"/>
      <c r="DFQ514" s="329"/>
      <c r="DFR514" s="329"/>
      <c r="DFS514" s="329"/>
      <c r="DFT514" s="329"/>
      <c r="DFU514" s="329"/>
      <c r="DFV514" s="329"/>
      <c r="DFW514" s="329"/>
      <c r="DFX514" s="329"/>
      <c r="DFY514" s="329"/>
      <c r="DFZ514" s="329"/>
      <c r="DGA514" s="329"/>
      <c r="DGB514" s="329"/>
      <c r="DGC514" s="329"/>
      <c r="DGD514" s="329"/>
      <c r="DGE514" s="329"/>
      <c r="DGF514" s="329"/>
      <c r="DGG514" s="329"/>
      <c r="DGH514" s="329"/>
      <c r="DGI514" s="329"/>
      <c r="DGJ514" s="329"/>
      <c r="DGK514" s="329"/>
      <c r="DGL514" s="329"/>
      <c r="DGM514" s="329"/>
      <c r="DGN514" s="329"/>
      <c r="DGO514" s="329"/>
      <c r="DGP514" s="329"/>
      <c r="DGQ514" s="329"/>
      <c r="DGR514" s="329"/>
      <c r="DGS514" s="329"/>
      <c r="DGT514" s="329"/>
      <c r="DGU514" s="329"/>
      <c r="DGV514" s="329"/>
      <c r="DGW514" s="329"/>
      <c r="DGX514" s="329"/>
      <c r="DGY514" s="329"/>
      <c r="DGZ514" s="329"/>
      <c r="DHA514" s="329"/>
      <c r="DHB514" s="329"/>
      <c r="DHC514" s="329"/>
      <c r="DHD514" s="329"/>
      <c r="DHE514" s="329"/>
      <c r="DHF514" s="329"/>
      <c r="DHG514" s="329"/>
      <c r="DHH514" s="329"/>
      <c r="DHI514" s="329"/>
      <c r="DHJ514" s="329"/>
      <c r="DHK514" s="329"/>
      <c r="DHL514" s="329"/>
      <c r="DHM514" s="329"/>
      <c r="DHN514" s="329"/>
      <c r="DHO514" s="329"/>
      <c r="DHP514" s="329"/>
      <c r="DHQ514" s="329"/>
      <c r="DHR514" s="329"/>
      <c r="DHS514" s="329"/>
      <c r="DHT514" s="329"/>
      <c r="DHU514" s="329"/>
      <c r="DHV514" s="329"/>
      <c r="DHW514" s="329"/>
      <c r="DHX514" s="329"/>
      <c r="DHY514" s="329"/>
      <c r="DHZ514" s="329"/>
      <c r="DIA514" s="329"/>
      <c r="DIB514" s="329"/>
      <c r="DIC514" s="329"/>
      <c r="DID514" s="329"/>
      <c r="DIE514" s="329"/>
      <c r="DIF514" s="329"/>
      <c r="DIG514" s="329"/>
      <c r="DIH514" s="329"/>
      <c r="DII514" s="329"/>
      <c r="DIJ514" s="329"/>
      <c r="DIK514" s="329"/>
      <c r="DIL514" s="329"/>
      <c r="DIM514" s="329"/>
      <c r="DIN514" s="329"/>
      <c r="DIO514" s="329"/>
      <c r="DIP514" s="329"/>
      <c r="DIQ514" s="329"/>
      <c r="DIR514" s="329"/>
      <c r="DIS514" s="329"/>
      <c r="DIT514" s="329"/>
      <c r="DIU514" s="329"/>
      <c r="DIV514" s="329"/>
      <c r="DIW514" s="329"/>
      <c r="DIX514" s="329"/>
      <c r="DIY514" s="329"/>
      <c r="DIZ514" s="329"/>
      <c r="DJA514" s="329"/>
      <c r="DJB514" s="329"/>
      <c r="DJC514" s="329"/>
      <c r="DJD514" s="329"/>
      <c r="DJE514" s="329"/>
      <c r="DJF514" s="329"/>
      <c r="DJG514" s="329"/>
      <c r="DJH514" s="329"/>
      <c r="DJI514" s="329"/>
      <c r="DJJ514" s="329"/>
      <c r="DJK514" s="329"/>
      <c r="DJL514" s="329"/>
      <c r="DJM514" s="329"/>
      <c r="DJN514" s="329"/>
      <c r="DJO514" s="329"/>
      <c r="DJP514" s="329"/>
      <c r="DJQ514" s="329"/>
      <c r="DJR514" s="329"/>
      <c r="DJS514" s="329"/>
      <c r="DJT514" s="329"/>
      <c r="DJU514" s="329"/>
      <c r="DJV514" s="329"/>
      <c r="DJW514" s="329"/>
      <c r="DJX514" s="329"/>
      <c r="DJY514" s="329"/>
      <c r="DJZ514" s="329"/>
      <c r="DKA514" s="329"/>
      <c r="DKB514" s="329"/>
      <c r="DKC514" s="329"/>
      <c r="DKD514" s="329"/>
      <c r="DKE514" s="329"/>
      <c r="DKF514" s="329"/>
      <c r="DKG514" s="329"/>
      <c r="DKH514" s="329"/>
      <c r="DKI514" s="329"/>
      <c r="DKJ514" s="329"/>
      <c r="DKK514" s="329"/>
      <c r="DKL514" s="329"/>
      <c r="DKM514" s="329"/>
      <c r="DKN514" s="329"/>
      <c r="DKO514" s="329"/>
      <c r="DKP514" s="329"/>
      <c r="DKQ514" s="329"/>
      <c r="DKR514" s="329"/>
      <c r="DKS514" s="329"/>
      <c r="DKT514" s="329"/>
      <c r="DKU514" s="329"/>
      <c r="DKV514" s="329"/>
      <c r="DKW514" s="329"/>
      <c r="DKX514" s="329"/>
      <c r="DKY514" s="329"/>
      <c r="DKZ514" s="329"/>
      <c r="DLA514" s="329"/>
      <c r="DLB514" s="329"/>
      <c r="DLC514" s="329"/>
      <c r="DLD514" s="329"/>
      <c r="DLE514" s="329"/>
      <c r="DLF514" s="329"/>
      <c r="DLG514" s="329"/>
      <c r="DLH514" s="329"/>
      <c r="DLI514" s="329"/>
      <c r="DLJ514" s="329"/>
      <c r="DLK514" s="329"/>
      <c r="DLL514" s="329"/>
      <c r="DLM514" s="329"/>
      <c r="DLN514" s="329"/>
      <c r="DLO514" s="329"/>
      <c r="DLP514" s="329"/>
      <c r="DLQ514" s="329"/>
      <c r="DLR514" s="329"/>
      <c r="DLS514" s="329"/>
      <c r="DLT514" s="329"/>
      <c r="DLU514" s="329"/>
      <c r="DLV514" s="329"/>
      <c r="DLW514" s="329"/>
      <c r="DLX514" s="329"/>
      <c r="DLY514" s="329"/>
      <c r="DLZ514" s="329"/>
      <c r="DMA514" s="329"/>
      <c r="DMB514" s="329"/>
      <c r="DMC514" s="329"/>
      <c r="DMD514" s="329"/>
      <c r="DME514" s="329"/>
      <c r="DMF514" s="329"/>
      <c r="DMG514" s="329"/>
      <c r="DMH514" s="329"/>
      <c r="DMI514" s="329"/>
      <c r="DMJ514" s="329"/>
      <c r="DMK514" s="329"/>
      <c r="DML514" s="329"/>
      <c r="DMM514" s="329"/>
      <c r="DMN514" s="329"/>
      <c r="DMO514" s="329"/>
      <c r="DMP514" s="329"/>
      <c r="DMQ514" s="329"/>
      <c r="DMR514" s="329"/>
      <c r="DMS514" s="329"/>
      <c r="DMT514" s="329"/>
      <c r="DMU514" s="329"/>
      <c r="DMV514" s="329"/>
      <c r="DMW514" s="329"/>
      <c r="DMX514" s="329"/>
      <c r="DMY514" s="329"/>
      <c r="DMZ514" s="329"/>
      <c r="DNA514" s="329"/>
      <c r="DNB514" s="329"/>
      <c r="DNC514" s="329"/>
      <c r="DND514" s="329"/>
      <c r="DNE514" s="329"/>
      <c r="DNF514" s="329"/>
      <c r="DNG514" s="329"/>
      <c r="DNH514" s="329"/>
      <c r="DNI514" s="329"/>
      <c r="DNJ514" s="329"/>
      <c r="DNK514" s="329"/>
      <c r="DNL514" s="329"/>
      <c r="DNM514" s="329"/>
      <c r="DNN514" s="329"/>
      <c r="DNO514" s="329"/>
      <c r="DNP514" s="329"/>
      <c r="DNQ514" s="329"/>
      <c r="DNR514" s="329"/>
      <c r="DNS514" s="329"/>
      <c r="DNT514" s="329"/>
      <c r="DNU514" s="329"/>
      <c r="DNV514" s="329"/>
      <c r="DNW514" s="329"/>
      <c r="DNX514" s="329"/>
      <c r="DNY514" s="329"/>
      <c r="DNZ514" s="329"/>
      <c r="DOA514" s="329"/>
      <c r="DOB514" s="329"/>
      <c r="DOC514" s="329"/>
      <c r="DOD514" s="329"/>
      <c r="DOE514" s="329"/>
      <c r="DOF514" s="329"/>
      <c r="DOG514" s="329"/>
      <c r="DOH514" s="329"/>
      <c r="DOI514" s="329"/>
      <c r="DOJ514" s="329"/>
      <c r="DOK514" s="329"/>
      <c r="DOL514" s="329"/>
      <c r="DOM514" s="329"/>
      <c r="DON514" s="329"/>
      <c r="DOO514" s="329"/>
      <c r="DOP514" s="329"/>
      <c r="DOQ514" s="329"/>
      <c r="DOR514" s="329"/>
      <c r="DOS514" s="329"/>
      <c r="DOT514" s="329"/>
      <c r="DOU514" s="329"/>
      <c r="DOV514" s="329"/>
      <c r="DOW514" s="329"/>
      <c r="DOX514" s="329"/>
      <c r="DOY514" s="329"/>
      <c r="DOZ514" s="329"/>
      <c r="DPA514" s="329"/>
      <c r="DPB514" s="329"/>
      <c r="DPC514" s="329"/>
      <c r="DPD514" s="329"/>
      <c r="DPE514" s="329"/>
      <c r="DPF514" s="329"/>
      <c r="DPG514" s="329"/>
      <c r="DPH514" s="329"/>
      <c r="DPI514" s="329"/>
      <c r="DPJ514" s="329"/>
      <c r="DPK514" s="329"/>
      <c r="DPL514" s="329"/>
      <c r="DPM514" s="329"/>
      <c r="DPN514" s="329"/>
      <c r="DPO514" s="329"/>
      <c r="DPP514" s="329"/>
      <c r="DPQ514" s="329"/>
      <c r="DPR514" s="329"/>
      <c r="DPS514" s="329"/>
      <c r="DPT514" s="329"/>
      <c r="DPU514" s="329"/>
      <c r="DPV514" s="329"/>
      <c r="DPW514" s="329"/>
      <c r="DPX514" s="329"/>
      <c r="DPY514" s="329"/>
      <c r="DPZ514" s="329"/>
      <c r="DQA514" s="329"/>
      <c r="DQB514" s="329"/>
      <c r="DQC514" s="329"/>
      <c r="DQD514" s="329"/>
      <c r="DQE514" s="329"/>
      <c r="DQF514" s="329"/>
      <c r="DQG514" s="329"/>
      <c r="DQH514" s="329"/>
      <c r="DQI514" s="329"/>
      <c r="DQJ514" s="329"/>
      <c r="DQK514" s="329"/>
      <c r="DQL514" s="329"/>
      <c r="DQM514" s="329"/>
      <c r="DQN514" s="329"/>
      <c r="DQO514" s="329"/>
      <c r="DQP514" s="329"/>
      <c r="DQQ514" s="329"/>
      <c r="DQR514" s="329"/>
      <c r="DQS514" s="329"/>
      <c r="DQT514" s="329"/>
      <c r="DQU514" s="329"/>
      <c r="DQV514" s="329"/>
      <c r="DQW514" s="329"/>
      <c r="DQX514" s="329"/>
      <c r="DQY514" s="329"/>
      <c r="DQZ514" s="329"/>
      <c r="DRA514" s="329"/>
      <c r="DRB514" s="329"/>
      <c r="DRC514" s="329"/>
      <c r="DRD514" s="329"/>
      <c r="DRE514" s="329"/>
      <c r="DRF514" s="329"/>
      <c r="DRG514" s="329"/>
      <c r="DRH514" s="329"/>
      <c r="DRI514" s="329"/>
      <c r="DRJ514" s="329"/>
      <c r="DRK514" s="329"/>
      <c r="DRL514" s="329"/>
      <c r="DRM514" s="329"/>
      <c r="DRN514" s="329"/>
      <c r="DRO514" s="329"/>
      <c r="DRP514" s="329"/>
      <c r="DRQ514" s="329"/>
      <c r="DRR514" s="329"/>
      <c r="DRS514" s="329"/>
      <c r="DRT514" s="329"/>
      <c r="DRU514" s="329"/>
      <c r="DRV514" s="329"/>
      <c r="DRW514" s="329"/>
      <c r="DRX514" s="329"/>
      <c r="DRY514" s="329"/>
      <c r="DRZ514" s="329"/>
      <c r="DSA514" s="329"/>
      <c r="DSB514" s="329"/>
      <c r="DSC514" s="329"/>
      <c r="DSD514" s="329"/>
      <c r="DSE514" s="329"/>
      <c r="DSF514" s="329"/>
      <c r="DSG514" s="329"/>
      <c r="DSH514" s="329"/>
      <c r="DSI514" s="329"/>
      <c r="DSJ514" s="329"/>
      <c r="DSK514" s="329"/>
      <c r="DSL514" s="329"/>
      <c r="DSM514" s="329"/>
      <c r="DSN514" s="329"/>
      <c r="DSO514" s="329"/>
      <c r="DSP514" s="329"/>
      <c r="DSQ514" s="329"/>
      <c r="DSR514" s="329"/>
      <c r="DSS514" s="329"/>
      <c r="DST514" s="329"/>
      <c r="DSU514" s="329"/>
      <c r="DSV514" s="329"/>
      <c r="DSW514" s="329"/>
      <c r="DSX514" s="329"/>
      <c r="DSY514" s="329"/>
      <c r="DSZ514" s="329"/>
      <c r="DTA514" s="329"/>
      <c r="DTB514" s="329"/>
      <c r="DTC514" s="329"/>
      <c r="DTD514" s="329"/>
      <c r="DTE514" s="329"/>
      <c r="DTF514" s="329"/>
      <c r="DTG514" s="329"/>
      <c r="DTH514" s="329"/>
      <c r="DTI514" s="329"/>
      <c r="DTJ514" s="329"/>
      <c r="DTK514" s="329"/>
      <c r="DTL514" s="329"/>
      <c r="DTM514" s="329"/>
      <c r="DTN514" s="329"/>
      <c r="DTO514" s="329"/>
      <c r="DTP514" s="329"/>
      <c r="DTQ514" s="329"/>
      <c r="DTR514" s="329"/>
      <c r="DTS514" s="329"/>
      <c r="DTT514" s="329"/>
      <c r="DTU514" s="329"/>
      <c r="DTV514" s="329"/>
      <c r="DTW514" s="329"/>
      <c r="DTX514" s="329"/>
      <c r="DTY514" s="329"/>
      <c r="DTZ514" s="329"/>
      <c r="DUA514" s="329"/>
      <c r="DUB514" s="329"/>
      <c r="DUC514" s="329"/>
      <c r="DUD514" s="329"/>
      <c r="DUE514" s="329"/>
      <c r="DUF514" s="329"/>
      <c r="DUG514" s="329"/>
      <c r="DUH514" s="329"/>
      <c r="DUI514" s="329"/>
      <c r="DUJ514" s="329"/>
      <c r="DUK514" s="329"/>
      <c r="DUL514" s="329"/>
      <c r="DUM514" s="329"/>
      <c r="DUN514" s="329"/>
      <c r="DUO514" s="329"/>
      <c r="DUP514" s="329"/>
      <c r="DUQ514" s="329"/>
      <c r="DUR514" s="329"/>
      <c r="DUS514" s="329"/>
      <c r="DUT514" s="329"/>
      <c r="DUU514" s="329"/>
      <c r="DUV514" s="329"/>
      <c r="DUW514" s="329"/>
      <c r="DUX514" s="329"/>
      <c r="DUY514" s="329"/>
      <c r="DUZ514" s="329"/>
      <c r="DVA514" s="329"/>
      <c r="DVB514" s="329"/>
      <c r="DVC514" s="329"/>
      <c r="DVD514" s="329"/>
      <c r="DVE514" s="329"/>
      <c r="DVF514" s="329"/>
      <c r="DVG514" s="329"/>
      <c r="DVH514" s="329"/>
      <c r="DVI514" s="329"/>
      <c r="DVJ514" s="329"/>
      <c r="DVK514" s="329"/>
      <c r="DVL514" s="329"/>
      <c r="DVM514" s="329"/>
      <c r="DVN514" s="329"/>
      <c r="DVO514" s="329"/>
      <c r="DVP514" s="329"/>
      <c r="DVQ514" s="329"/>
      <c r="DVR514" s="329"/>
      <c r="DVS514" s="329"/>
      <c r="DVT514" s="329"/>
      <c r="DVU514" s="329"/>
      <c r="DVV514" s="329"/>
      <c r="DVW514" s="329"/>
      <c r="DVX514" s="329"/>
      <c r="DVY514" s="329"/>
      <c r="DVZ514" s="329"/>
      <c r="DWA514" s="329"/>
      <c r="DWB514" s="329"/>
      <c r="DWC514" s="329"/>
      <c r="DWD514" s="329"/>
      <c r="DWE514" s="329"/>
      <c r="DWF514" s="329"/>
      <c r="DWG514" s="329"/>
      <c r="DWH514" s="329"/>
      <c r="DWI514" s="329"/>
      <c r="DWJ514" s="329"/>
      <c r="DWK514" s="329"/>
      <c r="DWL514" s="329"/>
      <c r="DWM514" s="329"/>
      <c r="DWN514" s="329"/>
      <c r="DWO514" s="329"/>
      <c r="DWP514" s="329"/>
      <c r="DWQ514" s="329"/>
      <c r="DWR514" s="329"/>
      <c r="DWS514" s="329"/>
      <c r="DWT514" s="329"/>
      <c r="DWU514" s="329"/>
      <c r="DWV514" s="329"/>
      <c r="DWW514" s="329"/>
      <c r="DWX514" s="329"/>
      <c r="DWY514" s="329"/>
      <c r="DWZ514" s="329"/>
      <c r="DXA514" s="329"/>
      <c r="DXB514" s="329"/>
      <c r="DXC514" s="329"/>
      <c r="DXD514" s="329"/>
      <c r="DXE514" s="329"/>
      <c r="DXF514" s="329"/>
      <c r="DXG514" s="329"/>
      <c r="DXH514" s="329"/>
      <c r="DXI514" s="329"/>
      <c r="DXJ514" s="329"/>
      <c r="DXK514" s="329"/>
      <c r="DXL514" s="329"/>
      <c r="DXM514" s="329"/>
      <c r="DXN514" s="329"/>
      <c r="DXO514" s="329"/>
      <c r="DXP514" s="329"/>
      <c r="DXQ514" s="329"/>
      <c r="DXR514" s="329"/>
      <c r="DXS514" s="329"/>
      <c r="DXT514" s="329"/>
      <c r="DXU514" s="329"/>
      <c r="DXV514" s="329"/>
      <c r="DXW514" s="329"/>
      <c r="DXX514" s="329"/>
      <c r="DXY514" s="329"/>
      <c r="DXZ514" s="329"/>
      <c r="DYA514" s="329"/>
      <c r="DYB514" s="329"/>
      <c r="DYC514" s="329"/>
      <c r="DYD514" s="329"/>
      <c r="DYE514" s="329"/>
      <c r="DYF514" s="329"/>
      <c r="DYG514" s="329"/>
      <c r="DYH514" s="329"/>
      <c r="DYI514" s="329"/>
      <c r="DYJ514" s="329"/>
      <c r="DYK514" s="329"/>
      <c r="DYL514" s="329"/>
      <c r="DYM514" s="329"/>
      <c r="DYN514" s="329"/>
      <c r="DYO514" s="329"/>
      <c r="DYP514" s="329"/>
      <c r="DYQ514" s="329"/>
      <c r="DYR514" s="329"/>
      <c r="DYS514" s="329"/>
      <c r="DYT514" s="329"/>
      <c r="DYU514" s="329"/>
      <c r="DYV514" s="329"/>
      <c r="DYW514" s="329"/>
      <c r="DYX514" s="329"/>
      <c r="DYY514" s="329"/>
      <c r="DYZ514" s="329"/>
      <c r="DZA514" s="329"/>
      <c r="DZB514" s="329"/>
      <c r="DZC514" s="329"/>
      <c r="DZD514" s="329"/>
      <c r="DZE514" s="329"/>
      <c r="DZF514" s="329"/>
      <c r="DZG514" s="329"/>
      <c r="DZH514" s="329"/>
      <c r="DZI514" s="329"/>
      <c r="DZJ514" s="329"/>
      <c r="DZK514" s="329"/>
      <c r="DZL514" s="329"/>
      <c r="DZM514" s="329"/>
      <c r="DZN514" s="329"/>
      <c r="DZO514" s="329"/>
      <c r="DZP514" s="329"/>
      <c r="DZQ514" s="329"/>
      <c r="DZR514" s="329"/>
      <c r="DZS514" s="329"/>
      <c r="DZT514" s="329"/>
      <c r="DZU514" s="329"/>
      <c r="DZV514" s="329"/>
      <c r="DZW514" s="329"/>
      <c r="DZX514" s="329"/>
      <c r="DZY514" s="329"/>
      <c r="DZZ514" s="329"/>
      <c r="EAA514" s="329"/>
      <c r="EAB514" s="329"/>
      <c r="EAC514" s="329"/>
      <c r="EAD514" s="329"/>
      <c r="EAE514" s="329"/>
      <c r="EAF514" s="329"/>
      <c r="EAG514" s="329"/>
      <c r="EAH514" s="329"/>
      <c r="EAI514" s="329"/>
      <c r="EAJ514" s="329"/>
      <c r="EAK514" s="329"/>
      <c r="EAL514" s="329"/>
      <c r="EAM514" s="329"/>
      <c r="EAN514" s="329"/>
      <c r="EAO514" s="329"/>
      <c r="EAP514" s="329"/>
      <c r="EAQ514" s="329"/>
      <c r="EAR514" s="329"/>
      <c r="EAS514" s="329"/>
      <c r="EAT514" s="329"/>
      <c r="EAU514" s="329"/>
      <c r="EAV514" s="329"/>
      <c r="EAW514" s="329"/>
      <c r="EAX514" s="329"/>
      <c r="EAY514" s="329"/>
      <c r="EAZ514" s="329"/>
      <c r="EBA514" s="329"/>
      <c r="EBB514" s="329"/>
      <c r="EBC514" s="329"/>
      <c r="EBD514" s="329"/>
      <c r="EBE514" s="329"/>
      <c r="EBF514" s="329"/>
      <c r="EBG514" s="329"/>
      <c r="EBH514" s="329"/>
      <c r="EBI514" s="329"/>
      <c r="EBJ514" s="329"/>
      <c r="EBK514" s="329"/>
      <c r="EBL514" s="329"/>
      <c r="EBM514" s="329"/>
      <c r="EBN514" s="329"/>
      <c r="EBO514" s="329"/>
      <c r="EBP514" s="329"/>
      <c r="EBQ514" s="329"/>
      <c r="EBR514" s="329"/>
      <c r="EBS514" s="329"/>
      <c r="EBT514" s="329"/>
      <c r="EBU514" s="329"/>
      <c r="EBV514" s="329"/>
      <c r="EBW514" s="329"/>
      <c r="EBX514" s="329"/>
      <c r="EBY514" s="329"/>
      <c r="EBZ514" s="329"/>
      <c r="ECA514" s="329"/>
      <c r="ECB514" s="329"/>
      <c r="ECC514" s="329"/>
      <c r="ECD514" s="329"/>
      <c r="ECE514" s="329"/>
      <c r="ECF514" s="329"/>
      <c r="ECG514" s="329"/>
      <c r="ECH514" s="329"/>
      <c r="ECI514" s="329"/>
      <c r="ECJ514" s="329"/>
      <c r="ECK514" s="329"/>
      <c r="ECL514" s="329"/>
      <c r="ECM514" s="329"/>
      <c r="ECN514" s="329"/>
      <c r="ECO514" s="329"/>
      <c r="ECP514" s="329"/>
      <c r="ECQ514" s="329"/>
      <c r="ECR514" s="329"/>
      <c r="ECS514" s="329"/>
      <c r="ECT514" s="329"/>
      <c r="ECU514" s="329"/>
      <c r="ECV514" s="329"/>
      <c r="ECW514" s="329"/>
      <c r="ECX514" s="329"/>
      <c r="ECY514" s="329"/>
      <c r="ECZ514" s="329"/>
      <c r="EDA514" s="329"/>
      <c r="EDB514" s="329"/>
      <c r="EDC514" s="329"/>
      <c r="EDD514" s="329"/>
      <c r="EDE514" s="329"/>
      <c r="EDF514" s="329"/>
      <c r="EDG514" s="329"/>
      <c r="EDH514" s="329"/>
      <c r="EDI514" s="329"/>
      <c r="EDJ514" s="329"/>
      <c r="EDK514" s="329"/>
      <c r="EDL514" s="329"/>
      <c r="EDM514" s="329"/>
      <c r="EDN514" s="329"/>
      <c r="EDO514" s="329"/>
      <c r="EDP514" s="329"/>
      <c r="EDQ514" s="329"/>
      <c r="EDR514" s="329"/>
      <c r="EDS514" s="329"/>
      <c r="EDT514" s="329"/>
      <c r="EDU514" s="329"/>
      <c r="EDV514" s="329"/>
      <c r="EDW514" s="329"/>
      <c r="EDX514" s="329"/>
      <c r="EDY514" s="329"/>
      <c r="EDZ514" s="329"/>
      <c r="EEA514" s="329"/>
      <c r="EEB514" s="329"/>
      <c r="EEC514" s="329"/>
      <c r="EED514" s="329"/>
      <c r="EEE514" s="329"/>
      <c r="EEF514" s="329"/>
      <c r="EEG514" s="329"/>
      <c r="EEH514" s="329"/>
      <c r="EEI514" s="329"/>
      <c r="EEJ514" s="329"/>
      <c r="EEK514" s="329"/>
      <c r="EEL514" s="329"/>
      <c r="EEM514" s="329"/>
      <c r="EEN514" s="329"/>
      <c r="EEO514" s="329"/>
      <c r="EEP514" s="329"/>
      <c r="EEQ514" s="329"/>
      <c r="EER514" s="329"/>
      <c r="EES514" s="329"/>
      <c r="EET514" s="329"/>
      <c r="EEU514" s="329"/>
      <c r="EEV514" s="329"/>
      <c r="EEW514" s="329"/>
      <c r="EEX514" s="329"/>
      <c r="EEY514" s="329"/>
      <c r="EEZ514" s="329"/>
      <c r="EFA514" s="329"/>
      <c r="EFB514" s="329"/>
      <c r="EFC514" s="329"/>
      <c r="EFD514" s="329"/>
      <c r="EFE514" s="329"/>
      <c r="EFF514" s="329"/>
      <c r="EFG514" s="329"/>
      <c r="EFH514" s="329"/>
      <c r="EFI514" s="329"/>
      <c r="EFJ514" s="329"/>
      <c r="EFK514" s="329"/>
      <c r="EFL514" s="329"/>
      <c r="EFM514" s="329"/>
      <c r="EFN514" s="329"/>
      <c r="EFO514" s="329"/>
      <c r="EFP514" s="329"/>
      <c r="EFQ514" s="329"/>
      <c r="EFR514" s="329"/>
      <c r="EFS514" s="329"/>
      <c r="EFT514" s="329"/>
      <c r="EFU514" s="329"/>
      <c r="EFV514" s="329"/>
      <c r="EFW514" s="329"/>
      <c r="EFX514" s="329"/>
      <c r="EFY514" s="329"/>
      <c r="EFZ514" s="329"/>
      <c r="EGA514" s="329"/>
      <c r="EGB514" s="329"/>
      <c r="EGC514" s="329"/>
      <c r="EGD514" s="329"/>
      <c r="EGE514" s="329"/>
      <c r="EGF514" s="329"/>
      <c r="EGG514" s="329"/>
      <c r="EGH514" s="329"/>
      <c r="EGI514" s="329"/>
      <c r="EGJ514" s="329"/>
      <c r="EGK514" s="329"/>
      <c r="EGL514" s="329"/>
      <c r="EGM514" s="329"/>
      <c r="EGN514" s="329"/>
      <c r="EGO514" s="329"/>
      <c r="EGP514" s="329"/>
      <c r="EGQ514" s="329"/>
      <c r="EGR514" s="329"/>
      <c r="EGS514" s="329"/>
      <c r="EGT514" s="329"/>
      <c r="EGU514" s="329"/>
      <c r="EGV514" s="329"/>
      <c r="EGW514" s="329"/>
      <c r="EGX514" s="329"/>
      <c r="EGY514" s="329"/>
      <c r="EGZ514" s="329"/>
      <c r="EHA514" s="329"/>
      <c r="EHB514" s="329"/>
      <c r="EHC514" s="329"/>
      <c r="EHD514" s="329"/>
      <c r="EHE514" s="329"/>
      <c r="EHF514" s="329"/>
      <c r="EHG514" s="329"/>
      <c r="EHH514" s="329"/>
      <c r="EHI514" s="329"/>
      <c r="EHJ514" s="329"/>
      <c r="EHK514" s="329"/>
      <c r="EHL514" s="329"/>
      <c r="EHM514" s="329"/>
      <c r="EHN514" s="329"/>
      <c r="EHO514" s="329"/>
      <c r="EHP514" s="329"/>
      <c r="EHQ514" s="329"/>
      <c r="EHR514" s="329"/>
      <c r="EHS514" s="329"/>
      <c r="EHT514" s="329"/>
      <c r="EHU514" s="329"/>
      <c r="EHV514" s="329"/>
      <c r="EHW514" s="329"/>
      <c r="EHX514" s="329"/>
      <c r="EHY514" s="329"/>
      <c r="EHZ514" s="329"/>
      <c r="EIA514" s="329"/>
      <c r="EIB514" s="329"/>
      <c r="EIC514" s="329"/>
      <c r="EID514" s="329"/>
      <c r="EIE514" s="329"/>
      <c r="EIF514" s="329"/>
      <c r="EIG514" s="329"/>
      <c r="EIH514" s="329"/>
      <c r="EII514" s="329"/>
      <c r="EIJ514" s="329"/>
      <c r="EIK514" s="329"/>
      <c r="EIL514" s="329"/>
      <c r="EIM514" s="329"/>
      <c r="EIN514" s="329"/>
      <c r="EIO514" s="329"/>
      <c r="EIP514" s="329"/>
      <c r="EIQ514" s="329"/>
      <c r="EIR514" s="329"/>
      <c r="EIS514" s="329"/>
      <c r="EIT514" s="329"/>
      <c r="EIU514" s="329"/>
      <c r="EIV514" s="329"/>
      <c r="EIW514" s="329"/>
      <c r="EIX514" s="329"/>
      <c r="EIY514" s="329"/>
      <c r="EIZ514" s="329"/>
      <c r="EJA514" s="329"/>
      <c r="EJB514" s="329"/>
      <c r="EJC514" s="329"/>
      <c r="EJD514" s="329"/>
      <c r="EJE514" s="329"/>
      <c r="EJF514" s="329"/>
      <c r="EJG514" s="329"/>
      <c r="EJH514" s="329"/>
      <c r="EJI514" s="329"/>
      <c r="EJJ514" s="329"/>
      <c r="EJK514" s="329"/>
      <c r="EJL514" s="329"/>
      <c r="EJM514" s="329"/>
      <c r="EJN514" s="329"/>
      <c r="EJO514" s="329"/>
      <c r="EJP514" s="329"/>
      <c r="EJQ514" s="329"/>
      <c r="EJR514" s="329"/>
      <c r="EJS514" s="329"/>
      <c r="EJT514" s="329"/>
      <c r="EJU514" s="329"/>
      <c r="EJV514" s="329"/>
      <c r="EJW514" s="329"/>
      <c r="EJX514" s="329"/>
      <c r="EJY514" s="329"/>
      <c r="EJZ514" s="329"/>
      <c r="EKA514" s="329"/>
      <c r="EKB514" s="329"/>
      <c r="EKC514" s="329"/>
      <c r="EKD514" s="329"/>
      <c r="EKE514" s="329"/>
      <c r="EKF514" s="329"/>
      <c r="EKG514" s="329"/>
      <c r="EKH514" s="329"/>
      <c r="EKI514" s="329"/>
      <c r="EKJ514" s="329"/>
      <c r="EKK514" s="329"/>
      <c r="EKL514" s="329"/>
      <c r="EKM514" s="329"/>
      <c r="EKN514" s="329"/>
      <c r="EKO514" s="329"/>
      <c r="EKP514" s="329"/>
      <c r="EKQ514" s="329"/>
      <c r="EKR514" s="329"/>
      <c r="EKS514" s="329"/>
      <c r="EKT514" s="329"/>
      <c r="EKU514" s="329"/>
      <c r="EKV514" s="329"/>
      <c r="EKW514" s="329"/>
      <c r="EKX514" s="329"/>
      <c r="EKY514" s="329"/>
      <c r="EKZ514" s="329"/>
      <c r="ELA514" s="329"/>
      <c r="ELB514" s="329"/>
      <c r="ELC514" s="329"/>
      <c r="ELD514" s="329"/>
      <c r="ELE514" s="329"/>
      <c r="ELF514" s="329"/>
      <c r="ELG514" s="329"/>
      <c r="ELH514" s="329"/>
      <c r="ELI514" s="329"/>
      <c r="ELJ514" s="329"/>
      <c r="ELK514" s="329"/>
      <c r="ELL514" s="329"/>
      <c r="ELM514" s="329"/>
      <c r="ELN514" s="329"/>
      <c r="ELO514" s="329"/>
      <c r="ELP514" s="329"/>
      <c r="ELQ514" s="329"/>
      <c r="ELR514" s="329"/>
      <c r="ELS514" s="329"/>
      <c r="ELT514" s="329"/>
      <c r="ELU514" s="329"/>
      <c r="ELV514" s="329"/>
      <c r="ELW514" s="329"/>
      <c r="ELX514" s="329"/>
      <c r="ELY514" s="329"/>
      <c r="ELZ514" s="329"/>
      <c r="EMA514" s="329"/>
      <c r="EMB514" s="329"/>
      <c r="EMC514" s="329"/>
      <c r="EMD514" s="329"/>
      <c r="EME514" s="329"/>
      <c r="EMF514" s="329"/>
      <c r="EMG514" s="329"/>
      <c r="EMH514" s="329"/>
      <c r="EMI514" s="329"/>
      <c r="EMJ514" s="329"/>
      <c r="EMK514" s="329"/>
      <c r="EML514" s="329"/>
      <c r="EMM514" s="329"/>
      <c r="EMN514" s="329"/>
      <c r="EMO514" s="329"/>
      <c r="EMP514" s="329"/>
      <c r="EMQ514" s="329"/>
      <c r="EMR514" s="329"/>
      <c r="EMS514" s="329"/>
      <c r="EMT514" s="329"/>
      <c r="EMU514" s="329"/>
      <c r="EMV514" s="329"/>
      <c r="EMW514" s="329"/>
      <c r="EMX514" s="329"/>
      <c r="EMY514" s="329"/>
      <c r="EMZ514" s="329"/>
      <c r="ENA514" s="329"/>
      <c r="ENB514" s="329"/>
      <c r="ENC514" s="329"/>
      <c r="END514" s="329"/>
      <c r="ENE514" s="329"/>
      <c r="ENF514" s="329"/>
      <c r="ENG514" s="329"/>
      <c r="ENH514" s="329"/>
      <c r="ENI514" s="329"/>
      <c r="ENJ514" s="329"/>
      <c r="ENK514" s="329"/>
      <c r="ENL514" s="329"/>
      <c r="ENM514" s="329"/>
      <c r="ENN514" s="329"/>
      <c r="ENO514" s="329"/>
      <c r="ENP514" s="329"/>
      <c r="ENQ514" s="329"/>
      <c r="ENR514" s="329"/>
      <c r="ENS514" s="329"/>
      <c r="ENT514" s="329"/>
      <c r="ENU514" s="329"/>
      <c r="ENV514" s="329"/>
      <c r="ENW514" s="329"/>
      <c r="ENX514" s="329"/>
      <c r="ENY514" s="329"/>
      <c r="ENZ514" s="329"/>
      <c r="EOA514" s="329"/>
      <c r="EOB514" s="329"/>
      <c r="EOC514" s="329"/>
      <c r="EOD514" s="329"/>
      <c r="EOE514" s="329"/>
      <c r="EOF514" s="329"/>
      <c r="EOG514" s="329"/>
      <c r="EOH514" s="329"/>
      <c r="EOI514" s="329"/>
      <c r="EOJ514" s="329"/>
      <c r="EOK514" s="329"/>
      <c r="EOL514" s="329"/>
      <c r="EOM514" s="329"/>
      <c r="EON514" s="329"/>
      <c r="EOO514" s="329"/>
      <c r="EOP514" s="329"/>
      <c r="EOQ514" s="329"/>
      <c r="EOR514" s="329"/>
      <c r="EOS514" s="329"/>
      <c r="EOT514" s="329"/>
      <c r="EOU514" s="329"/>
      <c r="EOV514" s="329"/>
      <c r="EOW514" s="329"/>
      <c r="EOX514" s="329"/>
      <c r="EOY514" s="329"/>
      <c r="EOZ514" s="329"/>
      <c r="EPA514" s="329"/>
      <c r="EPB514" s="329"/>
      <c r="EPC514" s="329"/>
      <c r="EPD514" s="329"/>
      <c r="EPE514" s="329"/>
      <c r="EPF514" s="329"/>
      <c r="EPG514" s="329"/>
      <c r="EPH514" s="329"/>
      <c r="EPI514" s="329"/>
      <c r="EPJ514" s="329"/>
      <c r="EPK514" s="329"/>
      <c r="EPL514" s="329"/>
      <c r="EPM514" s="329"/>
      <c r="EPN514" s="329"/>
      <c r="EPO514" s="329"/>
      <c r="EPP514" s="329"/>
      <c r="EPQ514" s="329"/>
      <c r="EPR514" s="329"/>
      <c r="EPS514" s="329"/>
      <c r="EPT514" s="329"/>
      <c r="EPU514" s="329"/>
      <c r="EPV514" s="329"/>
      <c r="EPW514" s="329"/>
      <c r="EPX514" s="329"/>
      <c r="EPY514" s="329"/>
      <c r="EPZ514" s="329"/>
      <c r="EQA514" s="329"/>
      <c r="EQB514" s="329"/>
      <c r="EQC514" s="329"/>
      <c r="EQD514" s="329"/>
      <c r="EQE514" s="329"/>
      <c r="EQF514" s="329"/>
      <c r="EQG514" s="329"/>
      <c r="EQH514" s="329"/>
      <c r="EQI514" s="329"/>
      <c r="EQJ514" s="329"/>
      <c r="EQK514" s="329"/>
      <c r="EQL514" s="329"/>
      <c r="EQM514" s="329"/>
      <c r="EQN514" s="329"/>
      <c r="EQO514" s="329"/>
      <c r="EQP514" s="329"/>
      <c r="EQQ514" s="329"/>
      <c r="EQR514" s="329"/>
      <c r="EQS514" s="329"/>
      <c r="EQT514" s="329"/>
      <c r="EQU514" s="329"/>
      <c r="EQV514" s="329"/>
      <c r="EQW514" s="329"/>
      <c r="EQX514" s="329"/>
      <c r="EQY514" s="329"/>
      <c r="EQZ514" s="329"/>
      <c r="ERA514" s="329"/>
      <c r="ERB514" s="329"/>
      <c r="ERC514" s="329"/>
      <c r="ERD514" s="329"/>
      <c r="ERE514" s="329"/>
      <c r="ERF514" s="329"/>
      <c r="ERG514" s="329"/>
      <c r="ERH514" s="329"/>
      <c r="ERI514" s="329"/>
      <c r="ERJ514" s="329"/>
      <c r="ERK514" s="329"/>
      <c r="ERL514" s="329"/>
      <c r="ERM514" s="329"/>
      <c r="ERN514" s="329"/>
      <c r="ERO514" s="329"/>
      <c r="ERP514" s="329"/>
      <c r="ERQ514" s="329"/>
      <c r="ERR514" s="329"/>
      <c r="ERS514" s="329"/>
      <c r="ERT514" s="329"/>
      <c r="ERU514" s="329"/>
      <c r="ERV514" s="329"/>
      <c r="ERW514" s="329"/>
      <c r="ERX514" s="329"/>
      <c r="ERY514" s="329"/>
      <c r="ERZ514" s="329"/>
      <c r="ESA514" s="329"/>
      <c r="ESB514" s="329"/>
      <c r="ESC514" s="329"/>
      <c r="ESD514" s="329"/>
      <c r="ESE514" s="329"/>
      <c r="ESF514" s="329"/>
      <c r="ESG514" s="329"/>
      <c r="ESH514" s="329"/>
      <c r="ESI514" s="329"/>
      <c r="ESJ514" s="329"/>
      <c r="ESK514" s="329"/>
      <c r="ESL514" s="329"/>
      <c r="ESM514" s="329"/>
      <c r="ESN514" s="329"/>
      <c r="ESO514" s="329"/>
      <c r="ESP514" s="329"/>
      <c r="ESQ514" s="329"/>
      <c r="ESR514" s="329"/>
      <c r="ESS514" s="329"/>
      <c r="EST514" s="329"/>
      <c r="ESU514" s="329"/>
      <c r="ESV514" s="329"/>
      <c r="ESW514" s="329"/>
      <c r="ESX514" s="329"/>
      <c r="ESY514" s="329"/>
      <c r="ESZ514" s="329"/>
      <c r="ETA514" s="329"/>
      <c r="ETB514" s="329"/>
      <c r="ETC514" s="329"/>
      <c r="ETD514" s="329"/>
      <c r="ETE514" s="329"/>
      <c r="ETF514" s="329"/>
      <c r="ETG514" s="329"/>
      <c r="ETH514" s="329"/>
      <c r="ETI514" s="329"/>
      <c r="ETJ514" s="329"/>
      <c r="ETK514" s="329"/>
      <c r="ETL514" s="329"/>
      <c r="ETM514" s="329"/>
      <c r="ETN514" s="329"/>
      <c r="ETO514" s="329"/>
      <c r="ETP514" s="329"/>
      <c r="ETQ514" s="329"/>
      <c r="ETR514" s="329"/>
      <c r="ETS514" s="329"/>
      <c r="ETT514" s="329"/>
      <c r="ETU514" s="329"/>
      <c r="ETV514" s="329"/>
      <c r="ETW514" s="329"/>
      <c r="ETX514" s="329"/>
      <c r="ETY514" s="329"/>
      <c r="ETZ514" s="329"/>
      <c r="EUA514" s="329"/>
      <c r="EUB514" s="329"/>
      <c r="EUC514" s="329"/>
      <c r="EUD514" s="329"/>
      <c r="EUE514" s="329"/>
      <c r="EUF514" s="329"/>
      <c r="EUG514" s="329"/>
      <c r="EUH514" s="329"/>
      <c r="EUI514" s="329"/>
      <c r="EUJ514" s="329"/>
      <c r="EUK514" s="329"/>
      <c r="EUL514" s="329"/>
      <c r="EUM514" s="329"/>
      <c r="EUN514" s="329"/>
      <c r="EUO514" s="329"/>
      <c r="EUP514" s="329"/>
      <c r="EUQ514" s="329"/>
      <c r="EUR514" s="329"/>
      <c r="EUS514" s="329"/>
      <c r="EUT514" s="329"/>
      <c r="EUU514" s="329"/>
      <c r="EUV514" s="329"/>
      <c r="EUW514" s="329"/>
      <c r="EUX514" s="329"/>
      <c r="EUY514" s="329"/>
      <c r="EUZ514" s="329"/>
      <c r="EVA514" s="329"/>
      <c r="EVB514" s="329"/>
      <c r="EVC514" s="329"/>
      <c r="EVD514" s="329"/>
      <c r="EVE514" s="329"/>
      <c r="EVF514" s="329"/>
      <c r="EVG514" s="329"/>
      <c r="EVH514" s="329"/>
      <c r="EVI514" s="329"/>
      <c r="EVJ514" s="329"/>
      <c r="EVK514" s="329"/>
      <c r="EVL514" s="329"/>
      <c r="EVM514" s="329"/>
      <c r="EVN514" s="329"/>
      <c r="EVO514" s="329"/>
      <c r="EVP514" s="329"/>
      <c r="EVQ514" s="329"/>
      <c r="EVR514" s="329"/>
      <c r="EVS514" s="329"/>
      <c r="EVT514" s="329"/>
      <c r="EVU514" s="329"/>
      <c r="EVV514" s="329"/>
      <c r="EVW514" s="329"/>
      <c r="EVX514" s="329"/>
      <c r="EVY514" s="329"/>
      <c r="EVZ514" s="329"/>
      <c r="EWA514" s="329"/>
      <c r="EWB514" s="329"/>
      <c r="EWC514" s="329"/>
      <c r="EWD514" s="329"/>
      <c r="EWE514" s="329"/>
      <c r="EWF514" s="329"/>
      <c r="EWG514" s="329"/>
      <c r="EWH514" s="329"/>
      <c r="EWI514" s="329"/>
      <c r="EWJ514" s="329"/>
      <c r="EWK514" s="329"/>
      <c r="EWL514" s="329"/>
      <c r="EWM514" s="329"/>
      <c r="EWN514" s="329"/>
      <c r="EWO514" s="329"/>
      <c r="EWP514" s="329"/>
      <c r="EWQ514" s="329"/>
      <c r="EWR514" s="329"/>
      <c r="EWS514" s="329"/>
      <c r="EWT514" s="329"/>
      <c r="EWU514" s="329"/>
      <c r="EWV514" s="329"/>
      <c r="EWW514" s="329"/>
      <c r="EWX514" s="329"/>
      <c r="EWY514" s="329"/>
      <c r="EWZ514" s="329"/>
      <c r="EXA514" s="329"/>
      <c r="EXB514" s="329"/>
      <c r="EXC514" s="329"/>
      <c r="EXD514" s="329"/>
      <c r="EXE514" s="329"/>
      <c r="EXF514" s="329"/>
      <c r="EXG514" s="329"/>
      <c r="EXH514" s="329"/>
      <c r="EXI514" s="329"/>
      <c r="EXJ514" s="329"/>
      <c r="EXK514" s="329"/>
      <c r="EXL514" s="329"/>
      <c r="EXM514" s="329"/>
      <c r="EXN514" s="329"/>
      <c r="EXO514" s="329"/>
      <c r="EXP514" s="329"/>
      <c r="EXQ514" s="329"/>
      <c r="EXR514" s="329"/>
      <c r="EXS514" s="329"/>
      <c r="EXT514" s="329"/>
      <c r="EXU514" s="329"/>
      <c r="EXV514" s="329"/>
      <c r="EXW514" s="329"/>
      <c r="EXX514" s="329"/>
      <c r="EXY514" s="329"/>
      <c r="EXZ514" s="329"/>
      <c r="EYA514" s="329"/>
      <c r="EYB514" s="329"/>
      <c r="EYC514" s="329"/>
      <c r="EYD514" s="329"/>
      <c r="EYE514" s="329"/>
      <c r="EYF514" s="329"/>
      <c r="EYG514" s="329"/>
      <c r="EYH514" s="329"/>
      <c r="EYI514" s="329"/>
      <c r="EYJ514" s="329"/>
      <c r="EYK514" s="329"/>
      <c r="EYL514" s="329"/>
      <c r="EYM514" s="329"/>
      <c r="EYN514" s="329"/>
      <c r="EYO514" s="329"/>
      <c r="EYP514" s="329"/>
      <c r="EYQ514" s="329"/>
      <c r="EYR514" s="329"/>
      <c r="EYS514" s="329"/>
      <c r="EYT514" s="329"/>
      <c r="EYU514" s="329"/>
      <c r="EYV514" s="329"/>
      <c r="EYW514" s="329"/>
      <c r="EYX514" s="329"/>
      <c r="EYY514" s="329"/>
      <c r="EYZ514" s="329"/>
      <c r="EZA514" s="329"/>
      <c r="EZB514" s="329"/>
      <c r="EZC514" s="329"/>
      <c r="EZD514" s="329"/>
      <c r="EZE514" s="329"/>
      <c r="EZF514" s="329"/>
      <c r="EZG514" s="329"/>
      <c r="EZH514" s="329"/>
      <c r="EZI514" s="329"/>
      <c r="EZJ514" s="329"/>
      <c r="EZK514" s="329"/>
      <c r="EZL514" s="329"/>
      <c r="EZM514" s="329"/>
      <c r="EZN514" s="329"/>
      <c r="EZO514" s="329"/>
      <c r="EZP514" s="329"/>
      <c r="EZQ514" s="329"/>
      <c r="EZR514" s="329"/>
      <c r="EZS514" s="329"/>
      <c r="EZT514" s="329"/>
      <c r="EZU514" s="329"/>
      <c r="EZV514" s="329"/>
      <c r="EZW514" s="329"/>
      <c r="EZX514" s="329"/>
      <c r="EZY514" s="329"/>
      <c r="EZZ514" s="329"/>
      <c r="FAA514" s="329"/>
      <c r="FAB514" s="329"/>
      <c r="FAC514" s="329"/>
      <c r="FAD514" s="329"/>
      <c r="FAE514" s="329"/>
      <c r="FAF514" s="329"/>
      <c r="FAG514" s="329"/>
      <c r="FAH514" s="329"/>
      <c r="FAI514" s="329"/>
      <c r="FAJ514" s="329"/>
      <c r="FAK514" s="329"/>
      <c r="FAL514" s="329"/>
      <c r="FAM514" s="329"/>
      <c r="FAN514" s="329"/>
      <c r="FAO514" s="329"/>
      <c r="FAP514" s="329"/>
      <c r="FAQ514" s="329"/>
      <c r="FAR514" s="329"/>
      <c r="FAS514" s="329"/>
      <c r="FAT514" s="329"/>
      <c r="FAU514" s="329"/>
      <c r="FAV514" s="329"/>
      <c r="FAW514" s="329"/>
      <c r="FAX514" s="329"/>
      <c r="FAY514" s="329"/>
      <c r="FAZ514" s="329"/>
      <c r="FBA514" s="329"/>
      <c r="FBB514" s="329"/>
      <c r="FBC514" s="329"/>
      <c r="FBD514" s="329"/>
      <c r="FBE514" s="329"/>
      <c r="FBF514" s="329"/>
      <c r="FBG514" s="329"/>
      <c r="FBH514" s="329"/>
      <c r="FBI514" s="329"/>
      <c r="FBJ514" s="329"/>
      <c r="FBK514" s="329"/>
      <c r="FBL514" s="329"/>
      <c r="FBM514" s="329"/>
      <c r="FBN514" s="329"/>
      <c r="FBO514" s="329"/>
      <c r="FBP514" s="329"/>
      <c r="FBQ514" s="329"/>
      <c r="FBR514" s="329"/>
      <c r="FBS514" s="329"/>
      <c r="FBT514" s="329"/>
      <c r="FBU514" s="329"/>
      <c r="FBV514" s="329"/>
      <c r="FBW514" s="329"/>
      <c r="FBX514" s="329"/>
      <c r="FBY514" s="329"/>
      <c r="FBZ514" s="329"/>
      <c r="FCA514" s="329"/>
      <c r="FCB514" s="329"/>
      <c r="FCC514" s="329"/>
      <c r="FCD514" s="329"/>
      <c r="FCE514" s="329"/>
      <c r="FCF514" s="329"/>
      <c r="FCG514" s="329"/>
      <c r="FCH514" s="329"/>
      <c r="FCI514" s="329"/>
      <c r="FCJ514" s="329"/>
      <c r="FCK514" s="329"/>
      <c r="FCL514" s="329"/>
      <c r="FCM514" s="329"/>
      <c r="FCN514" s="329"/>
      <c r="FCO514" s="329"/>
      <c r="FCP514" s="329"/>
      <c r="FCQ514" s="329"/>
      <c r="FCR514" s="329"/>
      <c r="FCS514" s="329"/>
      <c r="FCT514" s="329"/>
      <c r="FCU514" s="329"/>
      <c r="FCV514" s="329"/>
      <c r="FCW514" s="329"/>
      <c r="FCX514" s="329"/>
      <c r="FCY514" s="329"/>
      <c r="FCZ514" s="329"/>
      <c r="FDA514" s="329"/>
      <c r="FDB514" s="329"/>
      <c r="FDC514" s="329"/>
      <c r="FDD514" s="329"/>
      <c r="FDE514" s="329"/>
      <c r="FDF514" s="329"/>
      <c r="FDG514" s="329"/>
      <c r="FDH514" s="329"/>
      <c r="FDI514" s="329"/>
      <c r="FDJ514" s="329"/>
      <c r="FDK514" s="329"/>
      <c r="FDL514" s="329"/>
      <c r="FDM514" s="329"/>
      <c r="FDN514" s="329"/>
      <c r="FDO514" s="329"/>
      <c r="FDP514" s="329"/>
      <c r="FDQ514" s="329"/>
      <c r="FDR514" s="329"/>
      <c r="FDS514" s="329"/>
      <c r="FDT514" s="329"/>
      <c r="FDU514" s="329"/>
      <c r="FDV514" s="329"/>
      <c r="FDW514" s="329"/>
      <c r="FDX514" s="329"/>
      <c r="FDY514" s="329"/>
      <c r="FDZ514" s="329"/>
      <c r="FEA514" s="329"/>
      <c r="FEB514" s="329"/>
      <c r="FEC514" s="329"/>
      <c r="FED514" s="329"/>
      <c r="FEE514" s="329"/>
      <c r="FEF514" s="329"/>
      <c r="FEG514" s="329"/>
      <c r="FEH514" s="329"/>
      <c r="FEI514" s="329"/>
      <c r="FEJ514" s="329"/>
      <c r="FEK514" s="329"/>
      <c r="FEL514" s="329"/>
      <c r="FEM514" s="329"/>
      <c r="FEN514" s="329"/>
      <c r="FEO514" s="329"/>
      <c r="FEP514" s="329"/>
      <c r="FEQ514" s="329"/>
      <c r="FER514" s="329"/>
      <c r="FES514" s="329"/>
      <c r="FET514" s="329"/>
      <c r="FEU514" s="329"/>
      <c r="FEV514" s="329"/>
      <c r="FEW514" s="329"/>
      <c r="FEX514" s="329"/>
      <c r="FEY514" s="329"/>
      <c r="FEZ514" s="329"/>
      <c r="FFA514" s="329"/>
      <c r="FFB514" s="329"/>
      <c r="FFC514" s="329"/>
      <c r="FFD514" s="329"/>
      <c r="FFE514" s="329"/>
      <c r="FFF514" s="329"/>
      <c r="FFG514" s="329"/>
      <c r="FFH514" s="329"/>
      <c r="FFI514" s="329"/>
      <c r="FFJ514" s="329"/>
      <c r="FFK514" s="329"/>
      <c r="FFL514" s="329"/>
      <c r="FFM514" s="329"/>
      <c r="FFN514" s="329"/>
      <c r="FFO514" s="329"/>
      <c r="FFP514" s="329"/>
      <c r="FFQ514" s="329"/>
      <c r="FFR514" s="329"/>
      <c r="FFS514" s="329"/>
      <c r="FFT514" s="329"/>
      <c r="FFU514" s="329"/>
      <c r="FFV514" s="329"/>
      <c r="FFW514" s="329"/>
      <c r="FFX514" s="329"/>
      <c r="FFY514" s="329"/>
      <c r="FFZ514" s="329"/>
      <c r="FGA514" s="329"/>
      <c r="FGB514" s="329"/>
      <c r="FGC514" s="329"/>
      <c r="FGD514" s="329"/>
      <c r="FGE514" s="329"/>
      <c r="FGF514" s="329"/>
      <c r="FGG514" s="329"/>
      <c r="FGH514" s="329"/>
      <c r="FGI514" s="329"/>
      <c r="FGJ514" s="329"/>
      <c r="FGK514" s="329"/>
      <c r="FGL514" s="329"/>
      <c r="FGM514" s="329"/>
      <c r="FGN514" s="329"/>
      <c r="FGO514" s="329"/>
      <c r="FGP514" s="329"/>
      <c r="FGQ514" s="329"/>
      <c r="FGR514" s="329"/>
      <c r="FGS514" s="329"/>
      <c r="FGT514" s="329"/>
      <c r="FGU514" s="329"/>
      <c r="FGV514" s="329"/>
      <c r="FGW514" s="329"/>
      <c r="FGX514" s="329"/>
      <c r="FGY514" s="329"/>
      <c r="FGZ514" s="329"/>
      <c r="FHA514" s="329"/>
      <c r="FHB514" s="329"/>
      <c r="FHC514" s="329"/>
      <c r="FHD514" s="329"/>
      <c r="FHE514" s="329"/>
      <c r="FHF514" s="329"/>
      <c r="FHG514" s="329"/>
      <c r="FHH514" s="329"/>
      <c r="FHI514" s="329"/>
      <c r="FHJ514" s="329"/>
      <c r="FHK514" s="329"/>
      <c r="FHL514" s="329"/>
      <c r="FHM514" s="329"/>
      <c r="FHN514" s="329"/>
      <c r="FHO514" s="329"/>
      <c r="FHP514" s="329"/>
      <c r="FHQ514" s="329"/>
      <c r="FHR514" s="329"/>
      <c r="FHS514" s="329"/>
      <c r="FHT514" s="329"/>
      <c r="FHU514" s="329"/>
      <c r="FHV514" s="329"/>
      <c r="FHW514" s="329"/>
      <c r="FHX514" s="329"/>
      <c r="FHY514" s="329"/>
      <c r="FHZ514" s="329"/>
      <c r="FIA514" s="329"/>
      <c r="FIB514" s="329"/>
      <c r="FIC514" s="329"/>
      <c r="FID514" s="329"/>
      <c r="FIE514" s="329"/>
      <c r="FIF514" s="329"/>
      <c r="FIG514" s="329"/>
      <c r="FIH514" s="329"/>
      <c r="FII514" s="329"/>
      <c r="FIJ514" s="329"/>
      <c r="FIK514" s="329"/>
      <c r="FIL514" s="329"/>
      <c r="FIM514" s="329"/>
      <c r="FIN514" s="329"/>
      <c r="FIO514" s="329"/>
      <c r="FIP514" s="329"/>
      <c r="FIQ514" s="329"/>
      <c r="FIR514" s="329"/>
      <c r="FIS514" s="329"/>
      <c r="FIT514" s="329"/>
      <c r="FIU514" s="329"/>
      <c r="FIV514" s="329"/>
      <c r="FIW514" s="329"/>
      <c r="FIX514" s="329"/>
      <c r="FIY514" s="329"/>
      <c r="FIZ514" s="329"/>
      <c r="FJA514" s="329"/>
      <c r="FJB514" s="329"/>
      <c r="FJC514" s="329"/>
      <c r="FJD514" s="329"/>
      <c r="FJE514" s="329"/>
      <c r="FJF514" s="329"/>
      <c r="FJG514" s="329"/>
      <c r="FJH514" s="329"/>
      <c r="FJI514" s="329"/>
      <c r="FJJ514" s="329"/>
      <c r="FJK514" s="329"/>
      <c r="FJL514" s="329"/>
      <c r="FJM514" s="329"/>
      <c r="FJN514" s="329"/>
      <c r="FJO514" s="329"/>
      <c r="FJP514" s="329"/>
      <c r="FJQ514" s="329"/>
      <c r="FJR514" s="329"/>
      <c r="FJS514" s="329"/>
      <c r="FJT514" s="329"/>
      <c r="FJU514" s="329"/>
      <c r="FJV514" s="329"/>
      <c r="FJW514" s="329"/>
      <c r="FJX514" s="329"/>
      <c r="FJY514" s="329"/>
      <c r="FJZ514" s="329"/>
      <c r="FKA514" s="329"/>
      <c r="FKB514" s="329"/>
      <c r="FKC514" s="329"/>
      <c r="FKD514" s="329"/>
      <c r="FKE514" s="329"/>
      <c r="FKF514" s="329"/>
      <c r="FKG514" s="329"/>
      <c r="FKH514" s="329"/>
      <c r="FKI514" s="329"/>
      <c r="FKJ514" s="329"/>
      <c r="FKK514" s="329"/>
      <c r="FKL514" s="329"/>
      <c r="FKM514" s="329"/>
      <c r="FKN514" s="329"/>
      <c r="FKO514" s="329"/>
      <c r="FKP514" s="329"/>
      <c r="FKQ514" s="329"/>
      <c r="FKR514" s="329"/>
      <c r="FKS514" s="329"/>
      <c r="FKT514" s="329"/>
      <c r="FKU514" s="329"/>
      <c r="FKV514" s="329"/>
      <c r="FKW514" s="329"/>
      <c r="FKX514" s="329"/>
      <c r="FKY514" s="329"/>
      <c r="FKZ514" s="329"/>
      <c r="FLA514" s="329"/>
      <c r="FLB514" s="329"/>
      <c r="FLC514" s="329"/>
      <c r="FLD514" s="329"/>
      <c r="FLE514" s="329"/>
      <c r="FLF514" s="329"/>
      <c r="FLG514" s="329"/>
      <c r="FLH514" s="329"/>
      <c r="FLI514" s="329"/>
      <c r="FLJ514" s="329"/>
      <c r="FLK514" s="329"/>
      <c r="FLL514" s="329"/>
      <c r="FLM514" s="329"/>
      <c r="FLN514" s="329"/>
      <c r="FLO514" s="329"/>
      <c r="FLP514" s="329"/>
      <c r="FLQ514" s="329"/>
      <c r="FLR514" s="329"/>
      <c r="FLS514" s="329"/>
      <c r="FLT514" s="329"/>
      <c r="FLU514" s="329"/>
      <c r="FLV514" s="329"/>
      <c r="FLW514" s="329"/>
      <c r="FLX514" s="329"/>
      <c r="FLY514" s="329"/>
      <c r="FLZ514" s="329"/>
      <c r="FMA514" s="329"/>
      <c r="FMB514" s="329"/>
      <c r="FMC514" s="329"/>
      <c r="FMD514" s="329"/>
      <c r="FME514" s="329"/>
      <c r="FMF514" s="329"/>
      <c r="FMG514" s="329"/>
      <c r="FMH514" s="329"/>
      <c r="FMI514" s="329"/>
      <c r="FMJ514" s="329"/>
      <c r="FMK514" s="329"/>
      <c r="FML514" s="329"/>
      <c r="FMM514" s="329"/>
      <c r="FMN514" s="329"/>
      <c r="FMO514" s="329"/>
      <c r="FMP514" s="329"/>
      <c r="FMQ514" s="329"/>
      <c r="FMR514" s="329"/>
      <c r="FMS514" s="329"/>
      <c r="FMT514" s="329"/>
      <c r="FMU514" s="329"/>
      <c r="FMV514" s="329"/>
      <c r="FMW514" s="329"/>
      <c r="FMX514" s="329"/>
      <c r="FMY514" s="329"/>
      <c r="FMZ514" s="329"/>
      <c r="FNA514" s="329"/>
      <c r="FNB514" s="329"/>
      <c r="FNC514" s="329"/>
      <c r="FND514" s="329"/>
      <c r="FNE514" s="329"/>
      <c r="FNF514" s="329"/>
      <c r="FNG514" s="329"/>
      <c r="FNH514" s="329"/>
      <c r="FNI514" s="329"/>
      <c r="FNJ514" s="329"/>
      <c r="FNK514" s="329"/>
      <c r="FNL514" s="329"/>
      <c r="FNM514" s="329"/>
      <c r="FNN514" s="329"/>
      <c r="FNO514" s="329"/>
      <c r="FNP514" s="329"/>
      <c r="FNQ514" s="329"/>
      <c r="FNR514" s="329"/>
      <c r="FNS514" s="329"/>
      <c r="FNT514" s="329"/>
      <c r="FNU514" s="329"/>
      <c r="FNV514" s="329"/>
      <c r="FNW514" s="329"/>
      <c r="FNX514" s="329"/>
      <c r="FNY514" s="329"/>
      <c r="FNZ514" s="329"/>
      <c r="FOA514" s="329"/>
      <c r="FOB514" s="329"/>
      <c r="FOC514" s="329"/>
      <c r="FOD514" s="329"/>
      <c r="FOE514" s="329"/>
      <c r="FOF514" s="329"/>
      <c r="FOG514" s="329"/>
      <c r="FOH514" s="329"/>
      <c r="FOI514" s="329"/>
      <c r="FOJ514" s="329"/>
      <c r="FOK514" s="329"/>
      <c r="FOL514" s="329"/>
      <c r="FOM514" s="329"/>
      <c r="FON514" s="329"/>
      <c r="FOO514" s="329"/>
      <c r="FOP514" s="329"/>
      <c r="FOQ514" s="329"/>
      <c r="FOR514" s="329"/>
      <c r="FOS514" s="329"/>
      <c r="FOT514" s="329"/>
      <c r="FOU514" s="329"/>
      <c r="FOV514" s="329"/>
      <c r="FOW514" s="329"/>
      <c r="FOX514" s="329"/>
      <c r="FOY514" s="329"/>
      <c r="FOZ514" s="329"/>
      <c r="FPA514" s="329"/>
      <c r="FPB514" s="329"/>
      <c r="FPC514" s="329"/>
      <c r="FPD514" s="329"/>
      <c r="FPE514" s="329"/>
      <c r="FPF514" s="329"/>
      <c r="FPG514" s="329"/>
      <c r="FPH514" s="329"/>
      <c r="FPI514" s="329"/>
      <c r="FPJ514" s="329"/>
      <c r="FPK514" s="329"/>
      <c r="FPL514" s="329"/>
      <c r="FPM514" s="329"/>
      <c r="FPN514" s="329"/>
      <c r="FPO514" s="329"/>
      <c r="FPP514" s="329"/>
      <c r="FPQ514" s="329"/>
      <c r="FPR514" s="329"/>
      <c r="FPS514" s="329"/>
      <c r="FPT514" s="329"/>
      <c r="FPU514" s="329"/>
      <c r="FPV514" s="329"/>
      <c r="FPW514" s="329"/>
      <c r="FPX514" s="329"/>
      <c r="FPY514" s="329"/>
      <c r="FPZ514" s="329"/>
      <c r="FQA514" s="329"/>
      <c r="FQB514" s="329"/>
      <c r="FQC514" s="329"/>
      <c r="FQD514" s="329"/>
      <c r="FQE514" s="329"/>
      <c r="FQF514" s="329"/>
      <c r="FQG514" s="329"/>
      <c r="FQH514" s="329"/>
      <c r="FQI514" s="329"/>
      <c r="FQJ514" s="329"/>
      <c r="FQK514" s="329"/>
      <c r="FQL514" s="329"/>
      <c r="FQM514" s="329"/>
      <c r="FQN514" s="329"/>
      <c r="FQO514" s="329"/>
      <c r="FQP514" s="329"/>
      <c r="FQQ514" s="329"/>
      <c r="FQR514" s="329"/>
      <c r="FQS514" s="329"/>
      <c r="FQT514" s="329"/>
      <c r="FQU514" s="329"/>
      <c r="FQV514" s="329"/>
      <c r="FQW514" s="329"/>
      <c r="FQX514" s="329"/>
      <c r="FQY514" s="329"/>
      <c r="FQZ514" s="329"/>
      <c r="FRA514" s="329"/>
      <c r="FRB514" s="329"/>
      <c r="FRC514" s="329"/>
      <c r="FRD514" s="329"/>
      <c r="FRE514" s="329"/>
      <c r="FRF514" s="329"/>
      <c r="FRG514" s="329"/>
      <c r="FRH514" s="329"/>
      <c r="FRI514" s="329"/>
      <c r="FRJ514" s="329"/>
      <c r="FRK514" s="329"/>
      <c r="FRL514" s="329"/>
      <c r="FRM514" s="329"/>
      <c r="FRN514" s="329"/>
      <c r="FRO514" s="329"/>
      <c r="FRP514" s="329"/>
      <c r="FRQ514" s="329"/>
      <c r="FRR514" s="329"/>
      <c r="FRS514" s="329"/>
      <c r="FRT514" s="329"/>
      <c r="FRU514" s="329"/>
      <c r="FRV514" s="329"/>
      <c r="FRW514" s="329"/>
      <c r="FRX514" s="329"/>
      <c r="FRY514" s="329"/>
      <c r="FRZ514" s="329"/>
      <c r="FSA514" s="329"/>
      <c r="FSB514" s="329"/>
      <c r="FSC514" s="329"/>
      <c r="FSD514" s="329"/>
      <c r="FSE514" s="329"/>
      <c r="FSF514" s="329"/>
      <c r="FSG514" s="329"/>
      <c r="FSH514" s="329"/>
      <c r="FSI514" s="329"/>
      <c r="FSJ514" s="329"/>
      <c r="FSK514" s="329"/>
      <c r="FSL514" s="329"/>
      <c r="FSM514" s="329"/>
      <c r="FSN514" s="329"/>
      <c r="FSO514" s="329"/>
      <c r="FSP514" s="329"/>
      <c r="FSQ514" s="329"/>
      <c r="FSR514" s="329"/>
      <c r="FSS514" s="329"/>
      <c r="FST514" s="329"/>
      <c r="FSU514" s="329"/>
      <c r="FSV514" s="329"/>
      <c r="FSW514" s="329"/>
      <c r="FSX514" s="329"/>
      <c r="FSY514" s="329"/>
      <c r="FSZ514" s="329"/>
      <c r="FTA514" s="329"/>
      <c r="FTB514" s="329"/>
      <c r="FTC514" s="329"/>
      <c r="FTD514" s="329"/>
      <c r="FTE514" s="329"/>
      <c r="FTF514" s="329"/>
      <c r="FTG514" s="329"/>
      <c r="FTH514" s="329"/>
      <c r="FTI514" s="329"/>
      <c r="FTJ514" s="329"/>
      <c r="FTK514" s="329"/>
      <c r="FTL514" s="329"/>
      <c r="FTM514" s="329"/>
      <c r="FTN514" s="329"/>
      <c r="FTO514" s="329"/>
      <c r="FTP514" s="329"/>
      <c r="FTQ514" s="329"/>
      <c r="FTR514" s="329"/>
      <c r="FTS514" s="329"/>
      <c r="FTT514" s="329"/>
      <c r="FTU514" s="329"/>
      <c r="FTV514" s="329"/>
      <c r="FTW514" s="329"/>
      <c r="FTX514" s="329"/>
      <c r="FTY514" s="329"/>
      <c r="FTZ514" s="329"/>
      <c r="FUA514" s="329"/>
      <c r="FUB514" s="329"/>
      <c r="FUC514" s="329"/>
      <c r="FUD514" s="329"/>
      <c r="FUE514" s="329"/>
      <c r="FUF514" s="329"/>
      <c r="FUG514" s="329"/>
      <c r="FUH514" s="329"/>
      <c r="FUI514" s="329"/>
      <c r="FUJ514" s="329"/>
      <c r="FUK514" s="329"/>
      <c r="FUL514" s="329"/>
      <c r="FUM514" s="329"/>
      <c r="FUN514" s="329"/>
      <c r="FUO514" s="329"/>
      <c r="FUP514" s="329"/>
      <c r="FUQ514" s="329"/>
      <c r="FUR514" s="329"/>
      <c r="FUS514" s="329"/>
      <c r="FUT514" s="329"/>
      <c r="FUU514" s="329"/>
      <c r="FUV514" s="329"/>
      <c r="FUW514" s="329"/>
      <c r="FUX514" s="329"/>
      <c r="FUY514" s="329"/>
      <c r="FUZ514" s="329"/>
      <c r="FVA514" s="329"/>
      <c r="FVB514" s="329"/>
      <c r="FVC514" s="329"/>
      <c r="FVD514" s="329"/>
      <c r="FVE514" s="329"/>
      <c r="FVF514" s="329"/>
      <c r="FVG514" s="329"/>
      <c r="FVH514" s="329"/>
      <c r="FVI514" s="329"/>
      <c r="FVJ514" s="329"/>
      <c r="FVK514" s="329"/>
      <c r="FVL514" s="329"/>
      <c r="FVM514" s="329"/>
      <c r="FVN514" s="329"/>
      <c r="FVO514" s="329"/>
      <c r="FVP514" s="329"/>
      <c r="FVQ514" s="329"/>
      <c r="FVR514" s="329"/>
      <c r="FVS514" s="329"/>
      <c r="FVT514" s="329"/>
      <c r="FVU514" s="329"/>
      <c r="FVV514" s="329"/>
      <c r="FVW514" s="329"/>
      <c r="FVX514" s="329"/>
      <c r="FVY514" s="329"/>
      <c r="FVZ514" s="329"/>
      <c r="FWA514" s="329"/>
      <c r="FWB514" s="329"/>
      <c r="FWC514" s="329"/>
      <c r="FWD514" s="329"/>
      <c r="FWE514" s="329"/>
      <c r="FWF514" s="329"/>
      <c r="FWG514" s="329"/>
      <c r="FWH514" s="329"/>
      <c r="FWI514" s="329"/>
      <c r="FWJ514" s="329"/>
      <c r="FWK514" s="329"/>
      <c r="FWL514" s="329"/>
      <c r="FWM514" s="329"/>
      <c r="FWN514" s="329"/>
      <c r="FWO514" s="329"/>
      <c r="FWP514" s="329"/>
      <c r="FWQ514" s="329"/>
      <c r="FWR514" s="329"/>
      <c r="FWS514" s="329"/>
      <c r="FWT514" s="329"/>
      <c r="FWU514" s="329"/>
      <c r="FWV514" s="329"/>
      <c r="FWW514" s="329"/>
      <c r="FWX514" s="329"/>
      <c r="FWY514" s="329"/>
      <c r="FWZ514" s="329"/>
      <c r="FXA514" s="329"/>
      <c r="FXB514" s="329"/>
      <c r="FXC514" s="329"/>
      <c r="FXD514" s="329"/>
      <c r="FXE514" s="329"/>
      <c r="FXF514" s="329"/>
      <c r="FXG514" s="329"/>
      <c r="FXH514" s="329"/>
      <c r="FXI514" s="329"/>
      <c r="FXJ514" s="329"/>
      <c r="FXK514" s="329"/>
      <c r="FXL514" s="329"/>
      <c r="FXM514" s="329"/>
      <c r="FXN514" s="329"/>
      <c r="FXO514" s="329"/>
      <c r="FXP514" s="329"/>
      <c r="FXQ514" s="329"/>
      <c r="FXR514" s="329"/>
      <c r="FXS514" s="329"/>
      <c r="FXT514" s="329"/>
      <c r="FXU514" s="329"/>
      <c r="FXV514" s="329"/>
      <c r="FXW514" s="329"/>
      <c r="FXX514" s="329"/>
      <c r="FXY514" s="329"/>
      <c r="FXZ514" s="329"/>
      <c r="FYA514" s="329"/>
      <c r="FYB514" s="329"/>
      <c r="FYC514" s="329"/>
      <c r="FYD514" s="329"/>
      <c r="FYE514" s="329"/>
      <c r="FYF514" s="329"/>
      <c r="FYG514" s="329"/>
      <c r="FYH514" s="329"/>
      <c r="FYI514" s="329"/>
      <c r="FYJ514" s="329"/>
      <c r="FYK514" s="329"/>
      <c r="FYL514" s="329"/>
      <c r="FYM514" s="329"/>
      <c r="FYN514" s="329"/>
      <c r="FYO514" s="329"/>
      <c r="FYP514" s="329"/>
      <c r="FYQ514" s="329"/>
      <c r="FYR514" s="329"/>
      <c r="FYS514" s="329"/>
      <c r="FYT514" s="329"/>
      <c r="FYU514" s="329"/>
      <c r="FYV514" s="329"/>
      <c r="FYW514" s="329"/>
      <c r="FYX514" s="329"/>
      <c r="FYY514" s="329"/>
      <c r="FYZ514" s="329"/>
      <c r="FZA514" s="329"/>
      <c r="FZB514" s="329"/>
      <c r="FZC514" s="329"/>
      <c r="FZD514" s="329"/>
      <c r="FZE514" s="329"/>
      <c r="FZF514" s="329"/>
      <c r="FZG514" s="329"/>
      <c r="FZH514" s="329"/>
      <c r="FZI514" s="329"/>
      <c r="FZJ514" s="329"/>
      <c r="FZK514" s="329"/>
      <c r="FZL514" s="329"/>
      <c r="FZM514" s="329"/>
      <c r="FZN514" s="329"/>
      <c r="FZO514" s="329"/>
      <c r="FZP514" s="329"/>
      <c r="FZQ514" s="329"/>
      <c r="FZR514" s="329"/>
      <c r="FZS514" s="329"/>
      <c r="FZT514" s="329"/>
      <c r="FZU514" s="329"/>
      <c r="FZV514" s="329"/>
      <c r="FZW514" s="329"/>
      <c r="FZX514" s="329"/>
      <c r="FZY514" s="329"/>
      <c r="FZZ514" s="329"/>
      <c r="GAA514" s="329"/>
      <c r="GAB514" s="329"/>
      <c r="GAC514" s="329"/>
      <c r="GAD514" s="329"/>
      <c r="GAE514" s="329"/>
      <c r="GAF514" s="329"/>
      <c r="GAG514" s="329"/>
      <c r="GAH514" s="329"/>
      <c r="GAI514" s="329"/>
      <c r="GAJ514" s="329"/>
      <c r="GAK514" s="329"/>
      <c r="GAL514" s="329"/>
      <c r="GAM514" s="329"/>
      <c r="GAN514" s="329"/>
      <c r="GAO514" s="329"/>
      <c r="GAP514" s="329"/>
      <c r="GAQ514" s="329"/>
      <c r="GAR514" s="329"/>
      <c r="GAS514" s="329"/>
      <c r="GAT514" s="329"/>
      <c r="GAU514" s="329"/>
      <c r="GAV514" s="329"/>
      <c r="GAW514" s="329"/>
      <c r="GAX514" s="329"/>
      <c r="GAY514" s="329"/>
      <c r="GAZ514" s="329"/>
      <c r="GBA514" s="329"/>
      <c r="GBB514" s="329"/>
      <c r="GBC514" s="329"/>
      <c r="GBD514" s="329"/>
      <c r="GBE514" s="329"/>
      <c r="GBF514" s="329"/>
      <c r="GBG514" s="329"/>
      <c r="GBH514" s="329"/>
      <c r="GBI514" s="329"/>
      <c r="GBJ514" s="329"/>
      <c r="GBK514" s="329"/>
      <c r="GBL514" s="329"/>
      <c r="GBM514" s="329"/>
      <c r="GBN514" s="329"/>
      <c r="GBO514" s="329"/>
      <c r="GBP514" s="329"/>
      <c r="GBQ514" s="329"/>
      <c r="GBR514" s="329"/>
      <c r="GBS514" s="329"/>
      <c r="GBT514" s="329"/>
      <c r="GBU514" s="329"/>
      <c r="GBV514" s="329"/>
      <c r="GBW514" s="329"/>
      <c r="GBX514" s="329"/>
      <c r="GBY514" s="329"/>
      <c r="GBZ514" s="329"/>
      <c r="GCA514" s="329"/>
      <c r="GCB514" s="329"/>
      <c r="GCC514" s="329"/>
      <c r="GCD514" s="329"/>
      <c r="GCE514" s="329"/>
      <c r="GCF514" s="329"/>
      <c r="GCG514" s="329"/>
      <c r="GCH514" s="329"/>
      <c r="GCI514" s="329"/>
      <c r="GCJ514" s="329"/>
      <c r="GCK514" s="329"/>
      <c r="GCL514" s="329"/>
      <c r="GCM514" s="329"/>
      <c r="GCN514" s="329"/>
      <c r="GCO514" s="329"/>
      <c r="GCP514" s="329"/>
      <c r="GCQ514" s="329"/>
      <c r="GCR514" s="329"/>
      <c r="GCS514" s="329"/>
      <c r="GCT514" s="329"/>
      <c r="GCU514" s="329"/>
      <c r="GCV514" s="329"/>
      <c r="GCW514" s="329"/>
      <c r="GCX514" s="329"/>
      <c r="GCY514" s="329"/>
      <c r="GCZ514" s="329"/>
      <c r="GDA514" s="329"/>
      <c r="GDB514" s="329"/>
      <c r="GDC514" s="329"/>
      <c r="GDD514" s="329"/>
      <c r="GDE514" s="329"/>
      <c r="GDF514" s="329"/>
      <c r="GDG514" s="329"/>
      <c r="GDH514" s="329"/>
      <c r="GDI514" s="329"/>
      <c r="GDJ514" s="329"/>
      <c r="GDK514" s="329"/>
      <c r="GDL514" s="329"/>
      <c r="GDM514" s="329"/>
      <c r="GDN514" s="329"/>
      <c r="GDO514" s="329"/>
      <c r="GDP514" s="329"/>
      <c r="GDQ514" s="329"/>
      <c r="GDR514" s="329"/>
      <c r="GDS514" s="329"/>
      <c r="GDT514" s="329"/>
      <c r="GDU514" s="329"/>
      <c r="GDV514" s="329"/>
      <c r="GDW514" s="329"/>
      <c r="GDX514" s="329"/>
      <c r="GDY514" s="329"/>
      <c r="GDZ514" s="329"/>
      <c r="GEA514" s="329"/>
      <c r="GEB514" s="329"/>
      <c r="GEC514" s="329"/>
      <c r="GED514" s="329"/>
      <c r="GEE514" s="329"/>
      <c r="GEF514" s="329"/>
      <c r="GEG514" s="329"/>
      <c r="GEH514" s="329"/>
      <c r="GEI514" s="329"/>
      <c r="GEJ514" s="329"/>
      <c r="GEK514" s="329"/>
      <c r="GEL514" s="329"/>
      <c r="GEM514" s="329"/>
      <c r="GEN514" s="329"/>
      <c r="GEO514" s="329"/>
      <c r="GEP514" s="329"/>
      <c r="GEQ514" s="329"/>
      <c r="GER514" s="329"/>
      <c r="GES514" s="329"/>
      <c r="GET514" s="329"/>
      <c r="GEU514" s="329"/>
      <c r="GEV514" s="329"/>
      <c r="GEW514" s="329"/>
      <c r="GEX514" s="329"/>
      <c r="GEY514" s="329"/>
      <c r="GEZ514" s="329"/>
      <c r="GFA514" s="329"/>
      <c r="GFB514" s="329"/>
      <c r="GFC514" s="329"/>
      <c r="GFD514" s="329"/>
      <c r="GFE514" s="329"/>
      <c r="GFF514" s="329"/>
      <c r="GFG514" s="329"/>
      <c r="GFH514" s="329"/>
      <c r="GFI514" s="329"/>
      <c r="GFJ514" s="329"/>
      <c r="GFK514" s="329"/>
      <c r="GFL514" s="329"/>
      <c r="GFM514" s="329"/>
      <c r="GFN514" s="329"/>
      <c r="GFO514" s="329"/>
      <c r="GFP514" s="329"/>
      <c r="GFQ514" s="329"/>
      <c r="GFR514" s="329"/>
      <c r="GFS514" s="329"/>
      <c r="GFT514" s="329"/>
      <c r="GFU514" s="329"/>
      <c r="GFV514" s="329"/>
      <c r="GFW514" s="329"/>
      <c r="GFX514" s="329"/>
      <c r="GFY514" s="329"/>
      <c r="GFZ514" s="329"/>
      <c r="GGA514" s="329"/>
      <c r="GGB514" s="329"/>
      <c r="GGC514" s="329"/>
      <c r="GGD514" s="329"/>
      <c r="GGE514" s="329"/>
      <c r="GGF514" s="329"/>
      <c r="GGG514" s="329"/>
      <c r="GGH514" s="329"/>
      <c r="GGI514" s="329"/>
      <c r="GGJ514" s="329"/>
      <c r="GGK514" s="329"/>
      <c r="GGL514" s="329"/>
      <c r="GGM514" s="329"/>
      <c r="GGN514" s="329"/>
      <c r="GGO514" s="329"/>
      <c r="GGP514" s="329"/>
      <c r="GGQ514" s="329"/>
      <c r="GGR514" s="329"/>
      <c r="GGS514" s="329"/>
      <c r="GGT514" s="329"/>
      <c r="GGU514" s="329"/>
      <c r="GGV514" s="329"/>
      <c r="GGW514" s="329"/>
      <c r="GGX514" s="329"/>
      <c r="GGY514" s="329"/>
      <c r="GGZ514" s="329"/>
      <c r="GHA514" s="329"/>
      <c r="GHB514" s="329"/>
      <c r="GHC514" s="329"/>
      <c r="GHD514" s="329"/>
      <c r="GHE514" s="329"/>
      <c r="GHF514" s="329"/>
      <c r="GHG514" s="329"/>
      <c r="GHH514" s="329"/>
      <c r="GHI514" s="329"/>
      <c r="GHJ514" s="329"/>
      <c r="GHK514" s="329"/>
      <c r="GHL514" s="329"/>
      <c r="GHM514" s="329"/>
      <c r="GHN514" s="329"/>
      <c r="GHO514" s="329"/>
      <c r="GHP514" s="329"/>
      <c r="GHQ514" s="329"/>
      <c r="GHR514" s="329"/>
      <c r="GHS514" s="329"/>
      <c r="GHT514" s="329"/>
      <c r="GHU514" s="329"/>
      <c r="GHV514" s="329"/>
      <c r="GHW514" s="329"/>
      <c r="GHX514" s="329"/>
      <c r="GHY514" s="329"/>
      <c r="GHZ514" s="329"/>
      <c r="GIA514" s="329"/>
      <c r="GIB514" s="329"/>
      <c r="GIC514" s="329"/>
      <c r="GID514" s="329"/>
      <c r="GIE514" s="329"/>
      <c r="GIF514" s="329"/>
      <c r="GIG514" s="329"/>
      <c r="GIH514" s="329"/>
      <c r="GII514" s="329"/>
      <c r="GIJ514" s="329"/>
      <c r="GIK514" s="329"/>
      <c r="GIL514" s="329"/>
      <c r="GIM514" s="329"/>
      <c r="GIN514" s="329"/>
      <c r="GIO514" s="329"/>
      <c r="GIP514" s="329"/>
      <c r="GIQ514" s="329"/>
      <c r="GIR514" s="329"/>
      <c r="GIS514" s="329"/>
      <c r="GIT514" s="329"/>
      <c r="GIU514" s="329"/>
      <c r="GIV514" s="329"/>
      <c r="GIW514" s="329"/>
      <c r="GIX514" s="329"/>
      <c r="GIY514" s="329"/>
      <c r="GIZ514" s="329"/>
      <c r="GJA514" s="329"/>
      <c r="GJB514" s="329"/>
      <c r="GJC514" s="329"/>
      <c r="GJD514" s="329"/>
      <c r="GJE514" s="329"/>
      <c r="GJF514" s="329"/>
      <c r="GJG514" s="329"/>
      <c r="GJH514" s="329"/>
      <c r="GJI514" s="329"/>
      <c r="GJJ514" s="329"/>
      <c r="GJK514" s="329"/>
      <c r="GJL514" s="329"/>
      <c r="GJM514" s="329"/>
      <c r="GJN514" s="329"/>
      <c r="GJO514" s="329"/>
      <c r="GJP514" s="329"/>
      <c r="GJQ514" s="329"/>
      <c r="GJR514" s="329"/>
      <c r="GJS514" s="329"/>
      <c r="GJT514" s="329"/>
      <c r="GJU514" s="329"/>
      <c r="GJV514" s="329"/>
      <c r="GJW514" s="329"/>
      <c r="GJX514" s="329"/>
      <c r="GJY514" s="329"/>
      <c r="GJZ514" s="329"/>
      <c r="GKA514" s="329"/>
      <c r="GKB514" s="329"/>
      <c r="GKC514" s="329"/>
      <c r="GKD514" s="329"/>
      <c r="GKE514" s="329"/>
      <c r="GKF514" s="329"/>
      <c r="GKG514" s="329"/>
      <c r="GKH514" s="329"/>
      <c r="GKI514" s="329"/>
      <c r="GKJ514" s="329"/>
      <c r="GKK514" s="329"/>
      <c r="GKL514" s="329"/>
      <c r="GKM514" s="329"/>
      <c r="GKN514" s="329"/>
      <c r="GKO514" s="329"/>
      <c r="GKP514" s="329"/>
      <c r="GKQ514" s="329"/>
      <c r="GKR514" s="329"/>
      <c r="GKS514" s="329"/>
      <c r="GKT514" s="329"/>
      <c r="GKU514" s="329"/>
      <c r="GKV514" s="329"/>
      <c r="GKW514" s="329"/>
      <c r="GKX514" s="329"/>
      <c r="GKY514" s="329"/>
      <c r="GKZ514" s="329"/>
      <c r="GLA514" s="329"/>
      <c r="GLB514" s="329"/>
      <c r="GLC514" s="329"/>
      <c r="GLD514" s="329"/>
      <c r="GLE514" s="329"/>
      <c r="GLF514" s="329"/>
      <c r="GLG514" s="329"/>
      <c r="GLH514" s="329"/>
      <c r="GLI514" s="329"/>
      <c r="GLJ514" s="329"/>
      <c r="GLK514" s="329"/>
      <c r="GLL514" s="329"/>
      <c r="GLM514" s="329"/>
      <c r="GLN514" s="329"/>
      <c r="GLO514" s="329"/>
      <c r="GLP514" s="329"/>
      <c r="GLQ514" s="329"/>
      <c r="GLR514" s="329"/>
      <c r="GLS514" s="329"/>
      <c r="GLT514" s="329"/>
      <c r="GLU514" s="329"/>
      <c r="GLV514" s="329"/>
      <c r="GLW514" s="329"/>
      <c r="GLX514" s="329"/>
      <c r="GLY514" s="329"/>
      <c r="GLZ514" s="329"/>
      <c r="GMA514" s="329"/>
      <c r="GMB514" s="329"/>
      <c r="GMC514" s="329"/>
      <c r="GMD514" s="329"/>
      <c r="GME514" s="329"/>
      <c r="GMF514" s="329"/>
      <c r="GMG514" s="329"/>
      <c r="GMH514" s="329"/>
      <c r="GMI514" s="329"/>
      <c r="GMJ514" s="329"/>
      <c r="GMK514" s="329"/>
      <c r="GML514" s="329"/>
      <c r="GMM514" s="329"/>
      <c r="GMN514" s="329"/>
      <c r="GMO514" s="329"/>
      <c r="GMP514" s="329"/>
      <c r="GMQ514" s="329"/>
      <c r="GMR514" s="329"/>
      <c r="GMS514" s="329"/>
      <c r="GMT514" s="329"/>
      <c r="GMU514" s="329"/>
      <c r="GMV514" s="329"/>
      <c r="GMW514" s="329"/>
      <c r="GMX514" s="329"/>
      <c r="GMY514" s="329"/>
      <c r="GMZ514" s="329"/>
      <c r="GNA514" s="329"/>
      <c r="GNB514" s="329"/>
      <c r="GNC514" s="329"/>
      <c r="GND514" s="329"/>
      <c r="GNE514" s="329"/>
      <c r="GNF514" s="329"/>
      <c r="GNG514" s="329"/>
      <c r="GNH514" s="329"/>
      <c r="GNI514" s="329"/>
      <c r="GNJ514" s="329"/>
      <c r="GNK514" s="329"/>
      <c r="GNL514" s="329"/>
      <c r="GNM514" s="329"/>
      <c r="GNN514" s="329"/>
      <c r="GNO514" s="329"/>
      <c r="GNP514" s="329"/>
      <c r="GNQ514" s="329"/>
      <c r="GNR514" s="329"/>
      <c r="GNS514" s="329"/>
      <c r="GNT514" s="329"/>
      <c r="GNU514" s="329"/>
      <c r="GNV514" s="329"/>
      <c r="GNW514" s="329"/>
      <c r="GNX514" s="329"/>
      <c r="GNY514" s="329"/>
      <c r="GNZ514" s="329"/>
      <c r="GOA514" s="329"/>
      <c r="GOB514" s="329"/>
      <c r="GOC514" s="329"/>
      <c r="GOD514" s="329"/>
      <c r="GOE514" s="329"/>
      <c r="GOF514" s="329"/>
      <c r="GOG514" s="329"/>
      <c r="GOH514" s="329"/>
      <c r="GOI514" s="329"/>
      <c r="GOJ514" s="329"/>
      <c r="GOK514" s="329"/>
      <c r="GOL514" s="329"/>
      <c r="GOM514" s="329"/>
      <c r="GON514" s="329"/>
      <c r="GOO514" s="329"/>
      <c r="GOP514" s="329"/>
      <c r="GOQ514" s="329"/>
      <c r="GOR514" s="329"/>
      <c r="GOS514" s="329"/>
      <c r="GOT514" s="329"/>
      <c r="GOU514" s="329"/>
      <c r="GOV514" s="329"/>
      <c r="GOW514" s="329"/>
      <c r="GOX514" s="329"/>
      <c r="GOY514" s="329"/>
      <c r="GOZ514" s="329"/>
      <c r="GPA514" s="329"/>
      <c r="GPB514" s="329"/>
      <c r="GPC514" s="329"/>
      <c r="GPD514" s="329"/>
      <c r="GPE514" s="329"/>
      <c r="GPF514" s="329"/>
      <c r="GPG514" s="329"/>
      <c r="GPH514" s="329"/>
      <c r="GPI514" s="329"/>
      <c r="GPJ514" s="329"/>
      <c r="GPK514" s="329"/>
      <c r="GPL514" s="329"/>
      <c r="GPM514" s="329"/>
      <c r="GPN514" s="329"/>
      <c r="GPO514" s="329"/>
      <c r="GPP514" s="329"/>
      <c r="GPQ514" s="329"/>
      <c r="GPR514" s="329"/>
      <c r="GPS514" s="329"/>
      <c r="GPT514" s="329"/>
      <c r="GPU514" s="329"/>
      <c r="GPV514" s="329"/>
      <c r="GPW514" s="329"/>
      <c r="GPX514" s="329"/>
      <c r="GPY514" s="329"/>
      <c r="GPZ514" s="329"/>
      <c r="GQA514" s="329"/>
      <c r="GQB514" s="329"/>
      <c r="GQC514" s="329"/>
      <c r="GQD514" s="329"/>
      <c r="GQE514" s="329"/>
      <c r="GQF514" s="329"/>
      <c r="GQG514" s="329"/>
      <c r="GQH514" s="329"/>
      <c r="GQI514" s="329"/>
      <c r="GQJ514" s="329"/>
      <c r="GQK514" s="329"/>
      <c r="GQL514" s="329"/>
      <c r="GQM514" s="329"/>
      <c r="GQN514" s="329"/>
      <c r="GQO514" s="329"/>
      <c r="GQP514" s="329"/>
      <c r="GQQ514" s="329"/>
      <c r="GQR514" s="329"/>
      <c r="GQS514" s="329"/>
      <c r="GQT514" s="329"/>
      <c r="GQU514" s="329"/>
      <c r="GQV514" s="329"/>
      <c r="GQW514" s="329"/>
      <c r="GQX514" s="329"/>
      <c r="GQY514" s="329"/>
      <c r="GQZ514" s="329"/>
      <c r="GRA514" s="329"/>
      <c r="GRB514" s="329"/>
      <c r="GRC514" s="329"/>
      <c r="GRD514" s="329"/>
      <c r="GRE514" s="329"/>
      <c r="GRF514" s="329"/>
      <c r="GRG514" s="329"/>
      <c r="GRH514" s="329"/>
      <c r="GRI514" s="329"/>
      <c r="GRJ514" s="329"/>
      <c r="GRK514" s="329"/>
      <c r="GRL514" s="329"/>
      <c r="GRM514" s="329"/>
      <c r="GRN514" s="329"/>
      <c r="GRO514" s="329"/>
      <c r="GRP514" s="329"/>
      <c r="GRQ514" s="329"/>
      <c r="GRR514" s="329"/>
      <c r="GRS514" s="329"/>
      <c r="GRT514" s="329"/>
      <c r="GRU514" s="329"/>
      <c r="GRV514" s="329"/>
      <c r="GRW514" s="329"/>
      <c r="GRX514" s="329"/>
      <c r="GRY514" s="329"/>
      <c r="GRZ514" s="329"/>
      <c r="GSA514" s="329"/>
      <c r="GSB514" s="329"/>
      <c r="GSC514" s="329"/>
      <c r="GSD514" s="329"/>
      <c r="GSE514" s="329"/>
      <c r="GSF514" s="329"/>
      <c r="GSG514" s="329"/>
      <c r="GSH514" s="329"/>
      <c r="GSI514" s="329"/>
      <c r="GSJ514" s="329"/>
      <c r="GSK514" s="329"/>
      <c r="GSL514" s="329"/>
      <c r="GSM514" s="329"/>
      <c r="GSN514" s="329"/>
      <c r="GSO514" s="329"/>
      <c r="GSP514" s="329"/>
      <c r="GSQ514" s="329"/>
      <c r="GSR514" s="329"/>
      <c r="GSS514" s="329"/>
      <c r="GST514" s="329"/>
      <c r="GSU514" s="329"/>
      <c r="GSV514" s="329"/>
      <c r="GSW514" s="329"/>
      <c r="GSX514" s="329"/>
      <c r="GSY514" s="329"/>
      <c r="GSZ514" s="329"/>
      <c r="GTA514" s="329"/>
      <c r="GTB514" s="329"/>
      <c r="GTC514" s="329"/>
      <c r="GTD514" s="329"/>
      <c r="GTE514" s="329"/>
      <c r="GTF514" s="329"/>
      <c r="GTG514" s="329"/>
      <c r="GTH514" s="329"/>
      <c r="GTI514" s="329"/>
      <c r="GTJ514" s="329"/>
      <c r="GTK514" s="329"/>
      <c r="GTL514" s="329"/>
      <c r="GTM514" s="329"/>
      <c r="GTN514" s="329"/>
      <c r="GTO514" s="329"/>
      <c r="GTP514" s="329"/>
      <c r="GTQ514" s="329"/>
      <c r="GTR514" s="329"/>
      <c r="GTS514" s="329"/>
      <c r="GTT514" s="329"/>
      <c r="GTU514" s="329"/>
      <c r="GTV514" s="329"/>
      <c r="GTW514" s="329"/>
      <c r="GTX514" s="329"/>
      <c r="GTY514" s="329"/>
      <c r="GTZ514" s="329"/>
      <c r="GUA514" s="329"/>
      <c r="GUB514" s="329"/>
      <c r="GUC514" s="329"/>
      <c r="GUD514" s="329"/>
      <c r="GUE514" s="329"/>
      <c r="GUF514" s="329"/>
      <c r="GUG514" s="329"/>
      <c r="GUH514" s="329"/>
      <c r="GUI514" s="329"/>
      <c r="GUJ514" s="329"/>
      <c r="GUK514" s="329"/>
      <c r="GUL514" s="329"/>
      <c r="GUM514" s="329"/>
      <c r="GUN514" s="329"/>
      <c r="GUO514" s="329"/>
      <c r="GUP514" s="329"/>
      <c r="GUQ514" s="329"/>
      <c r="GUR514" s="329"/>
      <c r="GUS514" s="329"/>
      <c r="GUT514" s="329"/>
      <c r="GUU514" s="329"/>
      <c r="GUV514" s="329"/>
      <c r="GUW514" s="329"/>
      <c r="GUX514" s="329"/>
      <c r="GUY514" s="329"/>
      <c r="GUZ514" s="329"/>
      <c r="GVA514" s="329"/>
      <c r="GVB514" s="329"/>
      <c r="GVC514" s="329"/>
      <c r="GVD514" s="329"/>
      <c r="GVE514" s="329"/>
      <c r="GVF514" s="329"/>
      <c r="GVG514" s="329"/>
      <c r="GVH514" s="329"/>
      <c r="GVI514" s="329"/>
      <c r="GVJ514" s="329"/>
      <c r="GVK514" s="329"/>
      <c r="GVL514" s="329"/>
      <c r="GVM514" s="329"/>
      <c r="GVN514" s="329"/>
      <c r="GVO514" s="329"/>
      <c r="GVP514" s="329"/>
      <c r="GVQ514" s="329"/>
      <c r="GVR514" s="329"/>
      <c r="GVS514" s="329"/>
      <c r="GVT514" s="329"/>
      <c r="GVU514" s="329"/>
      <c r="GVV514" s="329"/>
      <c r="GVW514" s="329"/>
      <c r="GVX514" s="329"/>
      <c r="GVY514" s="329"/>
      <c r="GVZ514" s="329"/>
      <c r="GWA514" s="329"/>
      <c r="GWB514" s="329"/>
      <c r="GWC514" s="329"/>
      <c r="GWD514" s="329"/>
      <c r="GWE514" s="329"/>
      <c r="GWF514" s="329"/>
      <c r="GWG514" s="329"/>
      <c r="GWH514" s="329"/>
      <c r="GWI514" s="329"/>
      <c r="GWJ514" s="329"/>
      <c r="GWK514" s="329"/>
      <c r="GWL514" s="329"/>
      <c r="GWM514" s="329"/>
      <c r="GWN514" s="329"/>
      <c r="GWO514" s="329"/>
      <c r="GWP514" s="329"/>
      <c r="GWQ514" s="329"/>
      <c r="GWR514" s="329"/>
      <c r="GWS514" s="329"/>
      <c r="GWT514" s="329"/>
      <c r="GWU514" s="329"/>
      <c r="GWV514" s="329"/>
      <c r="GWW514" s="329"/>
      <c r="GWX514" s="329"/>
      <c r="GWY514" s="329"/>
      <c r="GWZ514" s="329"/>
      <c r="GXA514" s="329"/>
      <c r="GXB514" s="329"/>
      <c r="GXC514" s="329"/>
      <c r="GXD514" s="329"/>
      <c r="GXE514" s="329"/>
      <c r="GXF514" s="329"/>
      <c r="GXG514" s="329"/>
      <c r="GXH514" s="329"/>
      <c r="GXI514" s="329"/>
      <c r="GXJ514" s="329"/>
      <c r="GXK514" s="329"/>
      <c r="GXL514" s="329"/>
      <c r="GXM514" s="329"/>
      <c r="GXN514" s="329"/>
      <c r="GXO514" s="329"/>
      <c r="GXP514" s="329"/>
      <c r="GXQ514" s="329"/>
      <c r="GXR514" s="329"/>
      <c r="GXS514" s="329"/>
      <c r="GXT514" s="329"/>
      <c r="GXU514" s="329"/>
      <c r="GXV514" s="329"/>
      <c r="GXW514" s="329"/>
      <c r="GXX514" s="329"/>
      <c r="GXY514" s="329"/>
      <c r="GXZ514" s="329"/>
      <c r="GYA514" s="329"/>
      <c r="GYB514" s="329"/>
      <c r="GYC514" s="329"/>
      <c r="GYD514" s="329"/>
      <c r="GYE514" s="329"/>
      <c r="GYF514" s="329"/>
      <c r="GYG514" s="329"/>
      <c r="GYH514" s="329"/>
      <c r="GYI514" s="329"/>
      <c r="GYJ514" s="329"/>
      <c r="GYK514" s="329"/>
      <c r="GYL514" s="329"/>
      <c r="GYM514" s="329"/>
      <c r="GYN514" s="329"/>
      <c r="GYO514" s="329"/>
      <c r="GYP514" s="329"/>
      <c r="GYQ514" s="329"/>
      <c r="GYR514" s="329"/>
      <c r="GYS514" s="329"/>
      <c r="GYT514" s="329"/>
      <c r="GYU514" s="329"/>
      <c r="GYV514" s="329"/>
      <c r="GYW514" s="329"/>
      <c r="GYX514" s="329"/>
      <c r="GYY514" s="329"/>
      <c r="GYZ514" s="329"/>
      <c r="GZA514" s="329"/>
      <c r="GZB514" s="329"/>
      <c r="GZC514" s="329"/>
      <c r="GZD514" s="329"/>
      <c r="GZE514" s="329"/>
      <c r="GZF514" s="329"/>
      <c r="GZG514" s="329"/>
      <c r="GZH514" s="329"/>
      <c r="GZI514" s="329"/>
      <c r="GZJ514" s="329"/>
      <c r="GZK514" s="329"/>
      <c r="GZL514" s="329"/>
      <c r="GZM514" s="329"/>
      <c r="GZN514" s="329"/>
      <c r="GZO514" s="329"/>
      <c r="GZP514" s="329"/>
      <c r="GZQ514" s="329"/>
      <c r="GZR514" s="329"/>
      <c r="GZS514" s="329"/>
      <c r="GZT514" s="329"/>
      <c r="GZU514" s="329"/>
      <c r="GZV514" s="329"/>
      <c r="GZW514" s="329"/>
      <c r="GZX514" s="329"/>
      <c r="GZY514" s="329"/>
      <c r="GZZ514" s="329"/>
      <c r="HAA514" s="329"/>
      <c r="HAB514" s="329"/>
      <c r="HAC514" s="329"/>
      <c r="HAD514" s="329"/>
      <c r="HAE514" s="329"/>
      <c r="HAF514" s="329"/>
      <c r="HAG514" s="329"/>
      <c r="HAH514" s="329"/>
      <c r="HAI514" s="329"/>
      <c r="HAJ514" s="329"/>
      <c r="HAK514" s="329"/>
      <c r="HAL514" s="329"/>
      <c r="HAM514" s="329"/>
      <c r="HAN514" s="329"/>
      <c r="HAO514" s="329"/>
      <c r="HAP514" s="329"/>
      <c r="HAQ514" s="329"/>
      <c r="HAR514" s="329"/>
      <c r="HAS514" s="329"/>
      <c r="HAT514" s="329"/>
      <c r="HAU514" s="329"/>
      <c r="HAV514" s="329"/>
      <c r="HAW514" s="329"/>
      <c r="HAX514" s="329"/>
      <c r="HAY514" s="329"/>
      <c r="HAZ514" s="329"/>
      <c r="HBA514" s="329"/>
      <c r="HBB514" s="329"/>
      <c r="HBC514" s="329"/>
      <c r="HBD514" s="329"/>
      <c r="HBE514" s="329"/>
      <c r="HBF514" s="329"/>
      <c r="HBG514" s="329"/>
      <c r="HBH514" s="329"/>
      <c r="HBI514" s="329"/>
      <c r="HBJ514" s="329"/>
      <c r="HBK514" s="329"/>
      <c r="HBL514" s="329"/>
      <c r="HBM514" s="329"/>
      <c r="HBN514" s="329"/>
      <c r="HBO514" s="329"/>
      <c r="HBP514" s="329"/>
      <c r="HBQ514" s="329"/>
      <c r="HBR514" s="329"/>
      <c r="HBS514" s="329"/>
      <c r="HBT514" s="329"/>
      <c r="HBU514" s="329"/>
      <c r="HBV514" s="329"/>
      <c r="HBW514" s="329"/>
      <c r="HBX514" s="329"/>
      <c r="HBY514" s="329"/>
      <c r="HBZ514" s="329"/>
      <c r="HCA514" s="329"/>
      <c r="HCB514" s="329"/>
      <c r="HCC514" s="329"/>
      <c r="HCD514" s="329"/>
      <c r="HCE514" s="329"/>
      <c r="HCF514" s="329"/>
      <c r="HCG514" s="329"/>
      <c r="HCH514" s="329"/>
      <c r="HCI514" s="329"/>
      <c r="HCJ514" s="329"/>
      <c r="HCK514" s="329"/>
      <c r="HCL514" s="329"/>
      <c r="HCM514" s="329"/>
      <c r="HCN514" s="329"/>
      <c r="HCO514" s="329"/>
      <c r="HCP514" s="329"/>
      <c r="HCQ514" s="329"/>
      <c r="HCR514" s="329"/>
      <c r="HCS514" s="329"/>
      <c r="HCT514" s="329"/>
      <c r="HCU514" s="329"/>
      <c r="HCV514" s="329"/>
      <c r="HCW514" s="329"/>
      <c r="HCX514" s="329"/>
      <c r="HCY514" s="329"/>
      <c r="HCZ514" s="329"/>
      <c r="HDA514" s="329"/>
      <c r="HDB514" s="329"/>
      <c r="HDC514" s="329"/>
      <c r="HDD514" s="329"/>
      <c r="HDE514" s="329"/>
      <c r="HDF514" s="329"/>
      <c r="HDG514" s="329"/>
      <c r="HDH514" s="329"/>
      <c r="HDI514" s="329"/>
      <c r="HDJ514" s="329"/>
      <c r="HDK514" s="329"/>
      <c r="HDL514" s="329"/>
      <c r="HDM514" s="329"/>
      <c r="HDN514" s="329"/>
      <c r="HDO514" s="329"/>
      <c r="HDP514" s="329"/>
      <c r="HDQ514" s="329"/>
      <c r="HDR514" s="329"/>
      <c r="HDS514" s="329"/>
      <c r="HDT514" s="329"/>
      <c r="HDU514" s="329"/>
      <c r="HDV514" s="329"/>
      <c r="HDW514" s="329"/>
      <c r="HDX514" s="329"/>
      <c r="HDY514" s="329"/>
      <c r="HDZ514" s="329"/>
      <c r="HEA514" s="329"/>
      <c r="HEB514" s="329"/>
      <c r="HEC514" s="329"/>
      <c r="HED514" s="329"/>
      <c r="HEE514" s="329"/>
      <c r="HEF514" s="329"/>
      <c r="HEG514" s="329"/>
      <c r="HEH514" s="329"/>
      <c r="HEI514" s="329"/>
      <c r="HEJ514" s="329"/>
      <c r="HEK514" s="329"/>
      <c r="HEL514" s="329"/>
      <c r="HEM514" s="329"/>
      <c r="HEN514" s="329"/>
      <c r="HEO514" s="329"/>
      <c r="HEP514" s="329"/>
      <c r="HEQ514" s="329"/>
      <c r="HER514" s="329"/>
      <c r="HES514" s="329"/>
      <c r="HET514" s="329"/>
      <c r="HEU514" s="329"/>
      <c r="HEV514" s="329"/>
      <c r="HEW514" s="329"/>
      <c r="HEX514" s="329"/>
      <c r="HEY514" s="329"/>
      <c r="HEZ514" s="329"/>
      <c r="HFA514" s="329"/>
      <c r="HFB514" s="329"/>
      <c r="HFC514" s="329"/>
      <c r="HFD514" s="329"/>
      <c r="HFE514" s="329"/>
      <c r="HFF514" s="329"/>
      <c r="HFG514" s="329"/>
      <c r="HFH514" s="329"/>
      <c r="HFI514" s="329"/>
      <c r="HFJ514" s="329"/>
      <c r="HFK514" s="329"/>
      <c r="HFL514" s="329"/>
      <c r="HFM514" s="329"/>
      <c r="HFN514" s="329"/>
      <c r="HFO514" s="329"/>
      <c r="HFP514" s="329"/>
      <c r="HFQ514" s="329"/>
      <c r="HFR514" s="329"/>
      <c r="HFS514" s="329"/>
      <c r="HFT514" s="329"/>
      <c r="HFU514" s="329"/>
      <c r="HFV514" s="329"/>
      <c r="HFW514" s="329"/>
      <c r="HFX514" s="329"/>
      <c r="HFY514" s="329"/>
      <c r="HFZ514" s="329"/>
      <c r="HGA514" s="329"/>
      <c r="HGB514" s="329"/>
      <c r="HGC514" s="329"/>
      <c r="HGD514" s="329"/>
      <c r="HGE514" s="329"/>
      <c r="HGF514" s="329"/>
      <c r="HGG514" s="329"/>
      <c r="HGH514" s="329"/>
      <c r="HGI514" s="329"/>
      <c r="HGJ514" s="329"/>
      <c r="HGK514" s="329"/>
      <c r="HGL514" s="329"/>
      <c r="HGM514" s="329"/>
      <c r="HGN514" s="329"/>
      <c r="HGO514" s="329"/>
      <c r="HGP514" s="329"/>
      <c r="HGQ514" s="329"/>
      <c r="HGR514" s="329"/>
      <c r="HGS514" s="329"/>
      <c r="HGT514" s="329"/>
      <c r="HGU514" s="329"/>
      <c r="HGV514" s="329"/>
      <c r="HGW514" s="329"/>
      <c r="HGX514" s="329"/>
      <c r="HGY514" s="329"/>
      <c r="HGZ514" s="329"/>
      <c r="HHA514" s="329"/>
      <c r="HHB514" s="329"/>
      <c r="HHC514" s="329"/>
      <c r="HHD514" s="329"/>
      <c r="HHE514" s="329"/>
      <c r="HHF514" s="329"/>
      <c r="HHG514" s="329"/>
      <c r="HHH514" s="329"/>
      <c r="HHI514" s="329"/>
      <c r="HHJ514" s="329"/>
      <c r="HHK514" s="329"/>
      <c r="HHL514" s="329"/>
      <c r="HHM514" s="329"/>
      <c r="HHN514" s="329"/>
      <c r="HHO514" s="329"/>
      <c r="HHP514" s="329"/>
      <c r="HHQ514" s="329"/>
      <c r="HHR514" s="329"/>
      <c r="HHS514" s="329"/>
      <c r="HHT514" s="329"/>
      <c r="HHU514" s="329"/>
      <c r="HHV514" s="329"/>
      <c r="HHW514" s="329"/>
      <c r="HHX514" s="329"/>
      <c r="HHY514" s="329"/>
      <c r="HHZ514" s="329"/>
      <c r="HIA514" s="329"/>
      <c r="HIB514" s="329"/>
      <c r="HIC514" s="329"/>
      <c r="HID514" s="329"/>
      <c r="HIE514" s="329"/>
      <c r="HIF514" s="329"/>
      <c r="HIG514" s="329"/>
      <c r="HIH514" s="329"/>
      <c r="HII514" s="329"/>
      <c r="HIJ514" s="329"/>
      <c r="HIK514" s="329"/>
      <c r="HIL514" s="329"/>
      <c r="HIM514" s="329"/>
      <c r="HIN514" s="329"/>
      <c r="HIO514" s="329"/>
      <c r="HIP514" s="329"/>
      <c r="HIQ514" s="329"/>
      <c r="HIR514" s="329"/>
      <c r="HIS514" s="329"/>
      <c r="HIT514" s="329"/>
      <c r="HIU514" s="329"/>
      <c r="HIV514" s="329"/>
      <c r="HIW514" s="329"/>
      <c r="HIX514" s="329"/>
      <c r="HIY514" s="329"/>
      <c r="HIZ514" s="329"/>
      <c r="HJA514" s="329"/>
      <c r="HJB514" s="329"/>
      <c r="HJC514" s="329"/>
      <c r="HJD514" s="329"/>
      <c r="HJE514" s="329"/>
      <c r="HJF514" s="329"/>
      <c r="HJG514" s="329"/>
      <c r="HJH514" s="329"/>
      <c r="HJI514" s="329"/>
      <c r="HJJ514" s="329"/>
      <c r="HJK514" s="329"/>
      <c r="HJL514" s="329"/>
      <c r="HJM514" s="329"/>
      <c r="HJN514" s="329"/>
      <c r="HJO514" s="329"/>
      <c r="HJP514" s="329"/>
      <c r="HJQ514" s="329"/>
      <c r="HJR514" s="329"/>
      <c r="HJS514" s="329"/>
      <c r="HJT514" s="329"/>
      <c r="HJU514" s="329"/>
      <c r="HJV514" s="329"/>
      <c r="HJW514" s="329"/>
      <c r="HJX514" s="329"/>
      <c r="HJY514" s="329"/>
      <c r="HJZ514" s="329"/>
      <c r="HKA514" s="329"/>
      <c r="HKB514" s="329"/>
      <c r="HKC514" s="329"/>
      <c r="HKD514" s="329"/>
      <c r="HKE514" s="329"/>
      <c r="HKF514" s="329"/>
      <c r="HKG514" s="329"/>
      <c r="HKH514" s="329"/>
      <c r="HKI514" s="329"/>
      <c r="HKJ514" s="329"/>
      <c r="HKK514" s="329"/>
      <c r="HKL514" s="329"/>
      <c r="HKM514" s="329"/>
      <c r="HKN514" s="329"/>
      <c r="HKO514" s="329"/>
      <c r="HKP514" s="329"/>
      <c r="HKQ514" s="329"/>
      <c r="HKR514" s="329"/>
      <c r="HKS514" s="329"/>
      <c r="HKT514" s="329"/>
      <c r="HKU514" s="329"/>
      <c r="HKV514" s="329"/>
      <c r="HKW514" s="329"/>
      <c r="HKX514" s="329"/>
      <c r="HKY514" s="329"/>
      <c r="HKZ514" s="329"/>
      <c r="HLA514" s="329"/>
      <c r="HLB514" s="329"/>
      <c r="HLC514" s="329"/>
      <c r="HLD514" s="329"/>
      <c r="HLE514" s="329"/>
      <c r="HLF514" s="329"/>
      <c r="HLG514" s="329"/>
      <c r="HLH514" s="329"/>
      <c r="HLI514" s="329"/>
      <c r="HLJ514" s="329"/>
      <c r="HLK514" s="329"/>
      <c r="HLL514" s="329"/>
      <c r="HLM514" s="329"/>
      <c r="HLN514" s="329"/>
      <c r="HLO514" s="329"/>
      <c r="HLP514" s="329"/>
      <c r="HLQ514" s="329"/>
      <c r="HLR514" s="329"/>
      <c r="HLS514" s="329"/>
      <c r="HLT514" s="329"/>
      <c r="HLU514" s="329"/>
      <c r="HLV514" s="329"/>
      <c r="HLW514" s="329"/>
      <c r="HLX514" s="329"/>
      <c r="HLY514" s="329"/>
      <c r="HLZ514" s="329"/>
      <c r="HMA514" s="329"/>
      <c r="HMB514" s="329"/>
      <c r="HMC514" s="329"/>
      <c r="HMD514" s="329"/>
      <c r="HME514" s="329"/>
      <c r="HMF514" s="329"/>
      <c r="HMG514" s="329"/>
      <c r="HMH514" s="329"/>
      <c r="HMI514" s="329"/>
      <c r="HMJ514" s="329"/>
      <c r="HMK514" s="329"/>
      <c r="HML514" s="329"/>
      <c r="HMM514" s="329"/>
      <c r="HMN514" s="329"/>
      <c r="HMO514" s="329"/>
      <c r="HMP514" s="329"/>
      <c r="HMQ514" s="329"/>
      <c r="HMR514" s="329"/>
      <c r="HMS514" s="329"/>
      <c r="HMT514" s="329"/>
      <c r="HMU514" s="329"/>
      <c r="HMV514" s="329"/>
      <c r="HMW514" s="329"/>
      <c r="HMX514" s="329"/>
      <c r="HMY514" s="329"/>
      <c r="HMZ514" s="329"/>
      <c r="HNA514" s="329"/>
      <c r="HNB514" s="329"/>
      <c r="HNC514" s="329"/>
      <c r="HND514" s="329"/>
      <c r="HNE514" s="329"/>
      <c r="HNF514" s="329"/>
      <c r="HNG514" s="329"/>
      <c r="HNH514" s="329"/>
      <c r="HNI514" s="329"/>
      <c r="HNJ514" s="329"/>
      <c r="HNK514" s="329"/>
      <c r="HNL514" s="329"/>
      <c r="HNM514" s="329"/>
      <c r="HNN514" s="329"/>
      <c r="HNO514" s="329"/>
      <c r="HNP514" s="329"/>
      <c r="HNQ514" s="329"/>
      <c r="HNR514" s="329"/>
      <c r="HNS514" s="329"/>
      <c r="HNT514" s="329"/>
      <c r="HNU514" s="329"/>
      <c r="HNV514" s="329"/>
      <c r="HNW514" s="329"/>
      <c r="HNX514" s="329"/>
      <c r="HNY514" s="329"/>
      <c r="HNZ514" s="329"/>
      <c r="HOA514" s="329"/>
      <c r="HOB514" s="329"/>
      <c r="HOC514" s="329"/>
      <c r="HOD514" s="329"/>
      <c r="HOE514" s="329"/>
      <c r="HOF514" s="329"/>
      <c r="HOG514" s="329"/>
      <c r="HOH514" s="329"/>
      <c r="HOI514" s="329"/>
      <c r="HOJ514" s="329"/>
      <c r="HOK514" s="329"/>
      <c r="HOL514" s="329"/>
      <c r="HOM514" s="329"/>
      <c r="HON514" s="329"/>
      <c r="HOO514" s="329"/>
      <c r="HOP514" s="329"/>
      <c r="HOQ514" s="329"/>
      <c r="HOR514" s="329"/>
      <c r="HOS514" s="329"/>
      <c r="HOT514" s="329"/>
      <c r="HOU514" s="329"/>
      <c r="HOV514" s="329"/>
      <c r="HOW514" s="329"/>
      <c r="HOX514" s="329"/>
      <c r="HOY514" s="329"/>
      <c r="HOZ514" s="329"/>
      <c r="HPA514" s="329"/>
      <c r="HPB514" s="329"/>
      <c r="HPC514" s="329"/>
      <c r="HPD514" s="329"/>
      <c r="HPE514" s="329"/>
      <c r="HPF514" s="329"/>
      <c r="HPG514" s="329"/>
      <c r="HPH514" s="329"/>
      <c r="HPI514" s="329"/>
      <c r="HPJ514" s="329"/>
      <c r="HPK514" s="329"/>
      <c r="HPL514" s="329"/>
      <c r="HPM514" s="329"/>
      <c r="HPN514" s="329"/>
      <c r="HPO514" s="329"/>
      <c r="HPP514" s="329"/>
      <c r="HPQ514" s="329"/>
      <c r="HPR514" s="329"/>
      <c r="HPS514" s="329"/>
      <c r="HPT514" s="329"/>
      <c r="HPU514" s="329"/>
      <c r="HPV514" s="329"/>
      <c r="HPW514" s="329"/>
      <c r="HPX514" s="329"/>
      <c r="HPY514" s="329"/>
      <c r="HPZ514" s="329"/>
      <c r="HQA514" s="329"/>
      <c r="HQB514" s="329"/>
      <c r="HQC514" s="329"/>
      <c r="HQD514" s="329"/>
      <c r="HQE514" s="329"/>
      <c r="HQF514" s="329"/>
      <c r="HQG514" s="329"/>
      <c r="HQH514" s="329"/>
      <c r="HQI514" s="329"/>
      <c r="HQJ514" s="329"/>
      <c r="HQK514" s="329"/>
      <c r="HQL514" s="329"/>
      <c r="HQM514" s="329"/>
      <c r="HQN514" s="329"/>
      <c r="HQO514" s="329"/>
      <c r="HQP514" s="329"/>
      <c r="HQQ514" s="329"/>
      <c r="HQR514" s="329"/>
      <c r="HQS514" s="329"/>
      <c r="HQT514" s="329"/>
      <c r="HQU514" s="329"/>
      <c r="HQV514" s="329"/>
      <c r="HQW514" s="329"/>
      <c r="HQX514" s="329"/>
      <c r="HQY514" s="329"/>
      <c r="HQZ514" s="329"/>
      <c r="HRA514" s="329"/>
      <c r="HRB514" s="329"/>
      <c r="HRC514" s="329"/>
      <c r="HRD514" s="329"/>
      <c r="HRE514" s="329"/>
      <c r="HRF514" s="329"/>
      <c r="HRG514" s="329"/>
      <c r="HRH514" s="329"/>
      <c r="HRI514" s="329"/>
      <c r="HRJ514" s="329"/>
      <c r="HRK514" s="329"/>
      <c r="HRL514" s="329"/>
      <c r="HRM514" s="329"/>
      <c r="HRN514" s="329"/>
      <c r="HRO514" s="329"/>
      <c r="HRP514" s="329"/>
      <c r="HRQ514" s="329"/>
      <c r="HRR514" s="329"/>
      <c r="HRS514" s="329"/>
      <c r="HRT514" s="329"/>
      <c r="HRU514" s="329"/>
      <c r="HRV514" s="329"/>
      <c r="HRW514" s="329"/>
      <c r="HRX514" s="329"/>
      <c r="HRY514" s="329"/>
      <c r="HRZ514" s="329"/>
      <c r="HSA514" s="329"/>
      <c r="HSB514" s="329"/>
      <c r="HSC514" s="329"/>
      <c r="HSD514" s="329"/>
      <c r="HSE514" s="329"/>
      <c r="HSF514" s="329"/>
      <c r="HSG514" s="329"/>
      <c r="HSH514" s="329"/>
      <c r="HSI514" s="329"/>
      <c r="HSJ514" s="329"/>
      <c r="HSK514" s="329"/>
      <c r="HSL514" s="329"/>
      <c r="HSM514" s="329"/>
      <c r="HSN514" s="329"/>
      <c r="HSO514" s="329"/>
      <c r="HSP514" s="329"/>
      <c r="HSQ514" s="329"/>
      <c r="HSR514" s="329"/>
      <c r="HSS514" s="329"/>
      <c r="HST514" s="329"/>
      <c r="HSU514" s="329"/>
      <c r="HSV514" s="329"/>
      <c r="HSW514" s="329"/>
      <c r="HSX514" s="329"/>
      <c r="HSY514" s="329"/>
      <c r="HSZ514" s="329"/>
      <c r="HTA514" s="329"/>
      <c r="HTB514" s="329"/>
      <c r="HTC514" s="329"/>
      <c r="HTD514" s="329"/>
      <c r="HTE514" s="329"/>
      <c r="HTF514" s="329"/>
      <c r="HTG514" s="329"/>
      <c r="HTH514" s="329"/>
      <c r="HTI514" s="329"/>
      <c r="HTJ514" s="329"/>
      <c r="HTK514" s="329"/>
      <c r="HTL514" s="329"/>
      <c r="HTM514" s="329"/>
      <c r="HTN514" s="329"/>
      <c r="HTO514" s="329"/>
      <c r="HTP514" s="329"/>
      <c r="HTQ514" s="329"/>
      <c r="HTR514" s="329"/>
      <c r="HTS514" s="329"/>
      <c r="HTT514" s="329"/>
      <c r="HTU514" s="329"/>
      <c r="HTV514" s="329"/>
      <c r="HTW514" s="329"/>
      <c r="HTX514" s="329"/>
      <c r="HTY514" s="329"/>
      <c r="HTZ514" s="329"/>
      <c r="HUA514" s="329"/>
      <c r="HUB514" s="329"/>
      <c r="HUC514" s="329"/>
      <c r="HUD514" s="329"/>
      <c r="HUE514" s="329"/>
      <c r="HUF514" s="329"/>
      <c r="HUG514" s="329"/>
      <c r="HUH514" s="329"/>
      <c r="HUI514" s="329"/>
      <c r="HUJ514" s="329"/>
      <c r="HUK514" s="329"/>
      <c r="HUL514" s="329"/>
      <c r="HUM514" s="329"/>
      <c r="HUN514" s="329"/>
      <c r="HUO514" s="329"/>
      <c r="HUP514" s="329"/>
      <c r="HUQ514" s="329"/>
      <c r="HUR514" s="329"/>
      <c r="HUS514" s="329"/>
      <c r="HUT514" s="329"/>
      <c r="HUU514" s="329"/>
      <c r="HUV514" s="329"/>
      <c r="HUW514" s="329"/>
      <c r="HUX514" s="329"/>
      <c r="HUY514" s="329"/>
      <c r="HUZ514" s="329"/>
      <c r="HVA514" s="329"/>
      <c r="HVB514" s="329"/>
      <c r="HVC514" s="329"/>
      <c r="HVD514" s="329"/>
      <c r="HVE514" s="329"/>
      <c r="HVF514" s="329"/>
      <c r="HVG514" s="329"/>
      <c r="HVH514" s="329"/>
      <c r="HVI514" s="329"/>
      <c r="HVJ514" s="329"/>
      <c r="HVK514" s="329"/>
      <c r="HVL514" s="329"/>
      <c r="HVM514" s="329"/>
      <c r="HVN514" s="329"/>
      <c r="HVO514" s="329"/>
      <c r="HVP514" s="329"/>
      <c r="HVQ514" s="329"/>
      <c r="HVR514" s="329"/>
      <c r="HVS514" s="329"/>
      <c r="HVT514" s="329"/>
      <c r="HVU514" s="329"/>
      <c r="HVV514" s="329"/>
      <c r="HVW514" s="329"/>
      <c r="HVX514" s="329"/>
      <c r="HVY514" s="329"/>
      <c r="HVZ514" s="329"/>
      <c r="HWA514" s="329"/>
      <c r="HWB514" s="329"/>
      <c r="HWC514" s="329"/>
      <c r="HWD514" s="329"/>
      <c r="HWE514" s="329"/>
      <c r="HWF514" s="329"/>
      <c r="HWG514" s="329"/>
      <c r="HWH514" s="329"/>
      <c r="HWI514" s="329"/>
      <c r="HWJ514" s="329"/>
      <c r="HWK514" s="329"/>
      <c r="HWL514" s="329"/>
      <c r="HWM514" s="329"/>
      <c r="HWN514" s="329"/>
      <c r="HWO514" s="329"/>
      <c r="HWP514" s="329"/>
      <c r="HWQ514" s="329"/>
      <c r="HWR514" s="329"/>
      <c r="HWS514" s="329"/>
      <c r="HWT514" s="329"/>
      <c r="HWU514" s="329"/>
      <c r="HWV514" s="329"/>
      <c r="HWW514" s="329"/>
      <c r="HWX514" s="329"/>
      <c r="HWY514" s="329"/>
      <c r="HWZ514" s="329"/>
      <c r="HXA514" s="329"/>
      <c r="HXB514" s="329"/>
      <c r="HXC514" s="329"/>
      <c r="HXD514" s="329"/>
      <c r="HXE514" s="329"/>
      <c r="HXF514" s="329"/>
      <c r="HXG514" s="329"/>
      <c r="HXH514" s="329"/>
      <c r="HXI514" s="329"/>
      <c r="HXJ514" s="329"/>
      <c r="HXK514" s="329"/>
      <c r="HXL514" s="329"/>
      <c r="HXM514" s="329"/>
      <c r="HXN514" s="329"/>
      <c r="HXO514" s="329"/>
      <c r="HXP514" s="329"/>
      <c r="HXQ514" s="329"/>
      <c r="HXR514" s="329"/>
      <c r="HXS514" s="329"/>
      <c r="HXT514" s="329"/>
      <c r="HXU514" s="329"/>
      <c r="HXV514" s="329"/>
      <c r="HXW514" s="329"/>
      <c r="HXX514" s="329"/>
      <c r="HXY514" s="329"/>
      <c r="HXZ514" s="329"/>
      <c r="HYA514" s="329"/>
      <c r="HYB514" s="329"/>
      <c r="HYC514" s="329"/>
      <c r="HYD514" s="329"/>
      <c r="HYE514" s="329"/>
      <c r="HYF514" s="329"/>
      <c r="HYG514" s="329"/>
      <c r="HYH514" s="329"/>
      <c r="HYI514" s="329"/>
      <c r="HYJ514" s="329"/>
      <c r="HYK514" s="329"/>
      <c r="HYL514" s="329"/>
      <c r="HYM514" s="329"/>
      <c r="HYN514" s="329"/>
      <c r="HYO514" s="329"/>
      <c r="HYP514" s="329"/>
      <c r="HYQ514" s="329"/>
      <c r="HYR514" s="329"/>
      <c r="HYS514" s="329"/>
      <c r="HYT514" s="329"/>
      <c r="HYU514" s="329"/>
      <c r="HYV514" s="329"/>
      <c r="HYW514" s="329"/>
      <c r="HYX514" s="329"/>
      <c r="HYY514" s="329"/>
      <c r="HYZ514" s="329"/>
      <c r="HZA514" s="329"/>
      <c r="HZB514" s="329"/>
      <c r="HZC514" s="329"/>
      <c r="HZD514" s="329"/>
      <c r="HZE514" s="329"/>
      <c r="HZF514" s="329"/>
      <c r="HZG514" s="329"/>
      <c r="HZH514" s="329"/>
      <c r="HZI514" s="329"/>
      <c r="HZJ514" s="329"/>
      <c r="HZK514" s="329"/>
      <c r="HZL514" s="329"/>
      <c r="HZM514" s="329"/>
      <c r="HZN514" s="329"/>
      <c r="HZO514" s="329"/>
      <c r="HZP514" s="329"/>
      <c r="HZQ514" s="329"/>
      <c r="HZR514" s="329"/>
      <c r="HZS514" s="329"/>
      <c r="HZT514" s="329"/>
      <c r="HZU514" s="329"/>
      <c r="HZV514" s="329"/>
      <c r="HZW514" s="329"/>
      <c r="HZX514" s="329"/>
      <c r="HZY514" s="329"/>
      <c r="HZZ514" s="329"/>
      <c r="IAA514" s="329"/>
      <c r="IAB514" s="329"/>
      <c r="IAC514" s="329"/>
      <c r="IAD514" s="329"/>
      <c r="IAE514" s="329"/>
      <c r="IAF514" s="329"/>
      <c r="IAG514" s="329"/>
      <c r="IAH514" s="329"/>
      <c r="IAI514" s="329"/>
      <c r="IAJ514" s="329"/>
      <c r="IAK514" s="329"/>
      <c r="IAL514" s="329"/>
      <c r="IAM514" s="329"/>
      <c r="IAN514" s="329"/>
      <c r="IAO514" s="329"/>
      <c r="IAP514" s="329"/>
      <c r="IAQ514" s="329"/>
      <c r="IAR514" s="329"/>
      <c r="IAS514" s="329"/>
      <c r="IAT514" s="329"/>
      <c r="IAU514" s="329"/>
      <c r="IAV514" s="329"/>
      <c r="IAW514" s="329"/>
      <c r="IAX514" s="329"/>
      <c r="IAY514" s="329"/>
      <c r="IAZ514" s="329"/>
      <c r="IBA514" s="329"/>
      <c r="IBB514" s="329"/>
      <c r="IBC514" s="329"/>
      <c r="IBD514" s="329"/>
      <c r="IBE514" s="329"/>
      <c r="IBF514" s="329"/>
      <c r="IBG514" s="329"/>
      <c r="IBH514" s="329"/>
      <c r="IBI514" s="329"/>
      <c r="IBJ514" s="329"/>
      <c r="IBK514" s="329"/>
      <c r="IBL514" s="329"/>
      <c r="IBM514" s="329"/>
      <c r="IBN514" s="329"/>
      <c r="IBO514" s="329"/>
      <c r="IBP514" s="329"/>
      <c r="IBQ514" s="329"/>
      <c r="IBR514" s="329"/>
      <c r="IBS514" s="329"/>
      <c r="IBT514" s="329"/>
      <c r="IBU514" s="329"/>
      <c r="IBV514" s="329"/>
      <c r="IBW514" s="329"/>
      <c r="IBX514" s="329"/>
      <c r="IBY514" s="329"/>
      <c r="IBZ514" s="329"/>
      <c r="ICA514" s="329"/>
      <c r="ICB514" s="329"/>
      <c r="ICC514" s="329"/>
      <c r="ICD514" s="329"/>
      <c r="ICE514" s="329"/>
      <c r="ICF514" s="329"/>
      <c r="ICG514" s="329"/>
      <c r="ICH514" s="329"/>
      <c r="ICI514" s="329"/>
      <c r="ICJ514" s="329"/>
      <c r="ICK514" s="329"/>
      <c r="ICL514" s="329"/>
      <c r="ICM514" s="329"/>
      <c r="ICN514" s="329"/>
      <c r="ICO514" s="329"/>
      <c r="ICP514" s="329"/>
      <c r="ICQ514" s="329"/>
      <c r="ICR514" s="329"/>
      <c r="ICS514" s="329"/>
      <c r="ICT514" s="329"/>
      <c r="ICU514" s="329"/>
      <c r="ICV514" s="329"/>
      <c r="ICW514" s="329"/>
      <c r="ICX514" s="329"/>
      <c r="ICY514" s="329"/>
      <c r="ICZ514" s="329"/>
      <c r="IDA514" s="329"/>
      <c r="IDB514" s="329"/>
      <c r="IDC514" s="329"/>
      <c r="IDD514" s="329"/>
      <c r="IDE514" s="329"/>
      <c r="IDF514" s="329"/>
      <c r="IDG514" s="329"/>
      <c r="IDH514" s="329"/>
      <c r="IDI514" s="329"/>
      <c r="IDJ514" s="329"/>
      <c r="IDK514" s="329"/>
      <c r="IDL514" s="329"/>
      <c r="IDM514" s="329"/>
      <c r="IDN514" s="329"/>
      <c r="IDO514" s="329"/>
      <c r="IDP514" s="329"/>
      <c r="IDQ514" s="329"/>
      <c r="IDR514" s="329"/>
      <c r="IDS514" s="329"/>
      <c r="IDT514" s="329"/>
      <c r="IDU514" s="329"/>
      <c r="IDV514" s="329"/>
      <c r="IDW514" s="329"/>
      <c r="IDX514" s="329"/>
      <c r="IDY514" s="329"/>
      <c r="IDZ514" s="329"/>
      <c r="IEA514" s="329"/>
      <c r="IEB514" s="329"/>
      <c r="IEC514" s="329"/>
      <c r="IED514" s="329"/>
      <c r="IEE514" s="329"/>
      <c r="IEF514" s="329"/>
      <c r="IEG514" s="329"/>
      <c r="IEH514" s="329"/>
      <c r="IEI514" s="329"/>
      <c r="IEJ514" s="329"/>
      <c r="IEK514" s="329"/>
      <c r="IEL514" s="329"/>
      <c r="IEM514" s="329"/>
      <c r="IEN514" s="329"/>
      <c r="IEO514" s="329"/>
      <c r="IEP514" s="329"/>
      <c r="IEQ514" s="329"/>
      <c r="IER514" s="329"/>
      <c r="IES514" s="329"/>
      <c r="IET514" s="329"/>
      <c r="IEU514" s="329"/>
      <c r="IEV514" s="329"/>
      <c r="IEW514" s="329"/>
      <c r="IEX514" s="329"/>
      <c r="IEY514" s="329"/>
      <c r="IEZ514" s="329"/>
      <c r="IFA514" s="329"/>
      <c r="IFB514" s="329"/>
      <c r="IFC514" s="329"/>
      <c r="IFD514" s="329"/>
      <c r="IFE514" s="329"/>
      <c r="IFF514" s="329"/>
      <c r="IFG514" s="329"/>
      <c r="IFH514" s="329"/>
      <c r="IFI514" s="329"/>
      <c r="IFJ514" s="329"/>
      <c r="IFK514" s="329"/>
      <c r="IFL514" s="329"/>
      <c r="IFM514" s="329"/>
      <c r="IFN514" s="329"/>
      <c r="IFO514" s="329"/>
      <c r="IFP514" s="329"/>
      <c r="IFQ514" s="329"/>
      <c r="IFR514" s="329"/>
      <c r="IFS514" s="329"/>
      <c r="IFT514" s="329"/>
      <c r="IFU514" s="329"/>
      <c r="IFV514" s="329"/>
      <c r="IFW514" s="329"/>
      <c r="IFX514" s="329"/>
      <c r="IFY514" s="329"/>
      <c r="IFZ514" s="329"/>
      <c r="IGA514" s="329"/>
      <c r="IGB514" s="329"/>
      <c r="IGC514" s="329"/>
      <c r="IGD514" s="329"/>
      <c r="IGE514" s="329"/>
      <c r="IGF514" s="329"/>
      <c r="IGG514" s="329"/>
      <c r="IGH514" s="329"/>
      <c r="IGI514" s="329"/>
      <c r="IGJ514" s="329"/>
      <c r="IGK514" s="329"/>
      <c r="IGL514" s="329"/>
      <c r="IGM514" s="329"/>
      <c r="IGN514" s="329"/>
      <c r="IGO514" s="329"/>
      <c r="IGP514" s="329"/>
      <c r="IGQ514" s="329"/>
      <c r="IGR514" s="329"/>
      <c r="IGS514" s="329"/>
      <c r="IGT514" s="329"/>
      <c r="IGU514" s="329"/>
      <c r="IGV514" s="329"/>
      <c r="IGW514" s="329"/>
      <c r="IGX514" s="329"/>
      <c r="IGY514" s="329"/>
      <c r="IGZ514" s="329"/>
      <c r="IHA514" s="329"/>
      <c r="IHB514" s="329"/>
      <c r="IHC514" s="329"/>
      <c r="IHD514" s="329"/>
      <c r="IHE514" s="329"/>
      <c r="IHF514" s="329"/>
      <c r="IHG514" s="329"/>
      <c r="IHH514" s="329"/>
      <c r="IHI514" s="329"/>
      <c r="IHJ514" s="329"/>
      <c r="IHK514" s="329"/>
      <c r="IHL514" s="329"/>
      <c r="IHM514" s="329"/>
      <c r="IHN514" s="329"/>
      <c r="IHO514" s="329"/>
      <c r="IHP514" s="329"/>
      <c r="IHQ514" s="329"/>
      <c r="IHR514" s="329"/>
      <c r="IHS514" s="329"/>
      <c r="IHT514" s="329"/>
      <c r="IHU514" s="329"/>
      <c r="IHV514" s="329"/>
      <c r="IHW514" s="329"/>
      <c r="IHX514" s="329"/>
      <c r="IHY514" s="329"/>
      <c r="IHZ514" s="329"/>
      <c r="IIA514" s="329"/>
      <c r="IIB514" s="329"/>
      <c r="IIC514" s="329"/>
      <c r="IID514" s="329"/>
      <c r="IIE514" s="329"/>
      <c r="IIF514" s="329"/>
      <c r="IIG514" s="329"/>
      <c r="IIH514" s="329"/>
      <c r="III514" s="329"/>
      <c r="IIJ514" s="329"/>
      <c r="IIK514" s="329"/>
      <c r="IIL514" s="329"/>
      <c r="IIM514" s="329"/>
      <c r="IIN514" s="329"/>
      <c r="IIO514" s="329"/>
      <c r="IIP514" s="329"/>
      <c r="IIQ514" s="329"/>
      <c r="IIR514" s="329"/>
      <c r="IIS514" s="329"/>
      <c r="IIT514" s="329"/>
      <c r="IIU514" s="329"/>
      <c r="IIV514" s="329"/>
      <c r="IIW514" s="329"/>
      <c r="IIX514" s="329"/>
      <c r="IIY514" s="329"/>
      <c r="IIZ514" s="329"/>
      <c r="IJA514" s="329"/>
      <c r="IJB514" s="329"/>
      <c r="IJC514" s="329"/>
      <c r="IJD514" s="329"/>
      <c r="IJE514" s="329"/>
      <c r="IJF514" s="329"/>
      <c r="IJG514" s="329"/>
      <c r="IJH514" s="329"/>
      <c r="IJI514" s="329"/>
      <c r="IJJ514" s="329"/>
      <c r="IJK514" s="329"/>
      <c r="IJL514" s="329"/>
      <c r="IJM514" s="329"/>
      <c r="IJN514" s="329"/>
      <c r="IJO514" s="329"/>
      <c r="IJP514" s="329"/>
      <c r="IJQ514" s="329"/>
      <c r="IJR514" s="329"/>
      <c r="IJS514" s="329"/>
      <c r="IJT514" s="329"/>
      <c r="IJU514" s="329"/>
      <c r="IJV514" s="329"/>
      <c r="IJW514" s="329"/>
      <c r="IJX514" s="329"/>
      <c r="IJY514" s="329"/>
      <c r="IJZ514" s="329"/>
      <c r="IKA514" s="329"/>
      <c r="IKB514" s="329"/>
      <c r="IKC514" s="329"/>
      <c r="IKD514" s="329"/>
      <c r="IKE514" s="329"/>
      <c r="IKF514" s="329"/>
      <c r="IKG514" s="329"/>
      <c r="IKH514" s="329"/>
      <c r="IKI514" s="329"/>
      <c r="IKJ514" s="329"/>
      <c r="IKK514" s="329"/>
      <c r="IKL514" s="329"/>
      <c r="IKM514" s="329"/>
      <c r="IKN514" s="329"/>
      <c r="IKO514" s="329"/>
      <c r="IKP514" s="329"/>
      <c r="IKQ514" s="329"/>
      <c r="IKR514" s="329"/>
      <c r="IKS514" s="329"/>
      <c r="IKT514" s="329"/>
      <c r="IKU514" s="329"/>
      <c r="IKV514" s="329"/>
      <c r="IKW514" s="329"/>
      <c r="IKX514" s="329"/>
      <c r="IKY514" s="329"/>
      <c r="IKZ514" s="329"/>
      <c r="ILA514" s="329"/>
      <c r="ILB514" s="329"/>
      <c r="ILC514" s="329"/>
      <c r="ILD514" s="329"/>
      <c r="ILE514" s="329"/>
      <c r="ILF514" s="329"/>
      <c r="ILG514" s="329"/>
      <c r="ILH514" s="329"/>
      <c r="ILI514" s="329"/>
      <c r="ILJ514" s="329"/>
      <c r="ILK514" s="329"/>
      <c r="ILL514" s="329"/>
      <c r="ILM514" s="329"/>
      <c r="ILN514" s="329"/>
      <c r="ILO514" s="329"/>
      <c r="ILP514" s="329"/>
      <c r="ILQ514" s="329"/>
      <c r="ILR514" s="329"/>
      <c r="ILS514" s="329"/>
      <c r="ILT514" s="329"/>
      <c r="ILU514" s="329"/>
      <c r="ILV514" s="329"/>
      <c r="ILW514" s="329"/>
      <c r="ILX514" s="329"/>
      <c r="ILY514" s="329"/>
      <c r="ILZ514" s="329"/>
      <c r="IMA514" s="329"/>
      <c r="IMB514" s="329"/>
      <c r="IMC514" s="329"/>
      <c r="IMD514" s="329"/>
      <c r="IME514" s="329"/>
      <c r="IMF514" s="329"/>
      <c r="IMG514" s="329"/>
      <c r="IMH514" s="329"/>
      <c r="IMI514" s="329"/>
      <c r="IMJ514" s="329"/>
      <c r="IMK514" s="329"/>
      <c r="IML514" s="329"/>
      <c r="IMM514" s="329"/>
      <c r="IMN514" s="329"/>
      <c r="IMO514" s="329"/>
      <c r="IMP514" s="329"/>
      <c r="IMQ514" s="329"/>
      <c r="IMR514" s="329"/>
      <c r="IMS514" s="329"/>
      <c r="IMT514" s="329"/>
      <c r="IMU514" s="329"/>
      <c r="IMV514" s="329"/>
      <c r="IMW514" s="329"/>
      <c r="IMX514" s="329"/>
      <c r="IMY514" s="329"/>
      <c r="IMZ514" s="329"/>
      <c r="INA514" s="329"/>
      <c r="INB514" s="329"/>
      <c r="INC514" s="329"/>
      <c r="IND514" s="329"/>
      <c r="INE514" s="329"/>
      <c r="INF514" s="329"/>
      <c r="ING514" s="329"/>
      <c r="INH514" s="329"/>
      <c r="INI514" s="329"/>
      <c r="INJ514" s="329"/>
      <c r="INK514" s="329"/>
      <c r="INL514" s="329"/>
      <c r="INM514" s="329"/>
      <c r="INN514" s="329"/>
      <c r="INO514" s="329"/>
      <c r="INP514" s="329"/>
      <c r="INQ514" s="329"/>
      <c r="INR514" s="329"/>
      <c r="INS514" s="329"/>
      <c r="INT514" s="329"/>
      <c r="INU514" s="329"/>
      <c r="INV514" s="329"/>
      <c r="INW514" s="329"/>
      <c r="INX514" s="329"/>
      <c r="INY514" s="329"/>
      <c r="INZ514" s="329"/>
      <c r="IOA514" s="329"/>
      <c r="IOB514" s="329"/>
      <c r="IOC514" s="329"/>
      <c r="IOD514" s="329"/>
      <c r="IOE514" s="329"/>
      <c r="IOF514" s="329"/>
      <c r="IOG514" s="329"/>
      <c r="IOH514" s="329"/>
      <c r="IOI514" s="329"/>
      <c r="IOJ514" s="329"/>
      <c r="IOK514" s="329"/>
      <c r="IOL514" s="329"/>
      <c r="IOM514" s="329"/>
      <c r="ION514" s="329"/>
      <c r="IOO514" s="329"/>
      <c r="IOP514" s="329"/>
      <c r="IOQ514" s="329"/>
      <c r="IOR514" s="329"/>
      <c r="IOS514" s="329"/>
      <c r="IOT514" s="329"/>
      <c r="IOU514" s="329"/>
      <c r="IOV514" s="329"/>
      <c r="IOW514" s="329"/>
      <c r="IOX514" s="329"/>
      <c r="IOY514" s="329"/>
      <c r="IOZ514" s="329"/>
      <c r="IPA514" s="329"/>
      <c r="IPB514" s="329"/>
      <c r="IPC514" s="329"/>
      <c r="IPD514" s="329"/>
      <c r="IPE514" s="329"/>
      <c r="IPF514" s="329"/>
      <c r="IPG514" s="329"/>
      <c r="IPH514" s="329"/>
      <c r="IPI514" s="329"/>
      <c r="IPJ514" s="329"/>
      <c r="IPK514" s="329"/>
      <c r="IPL514" s="329"/>
      <c r="IPM514" s="329"/>
      <c r="IPN514" s="329"/>
      <c r="IPO514" s="329"/>
      <c r="IPP514" s="329"/>
      <c r="IPQ514" s="329"/>
      <c r="IPR514" s="329"/>
      <c r="IPS514" s="329"/>
      <c r="IPT514" s="329"/>
      <c r="IPU514" s="329"/>
      <c r="IPV514" s="329"/>
      <c r="IPW514" s="329"/>
      <c r="IPX514" s="329"/>
      <c r="IPY514" s="329"/>
      <c r="IPZ514" s="329"/>
      <c r="IQA514" s="329"/>
      <c r="IQB514" s="329"/>
      <c r="IQC514" s="329"/>
      <c r="IQD514" s="329"/>
      <c r="IQE514" s="329"/>
      <c r="IQF514" s="329"/>
      <c r="IQG514" s="329"/>
      <c r="IQH514" s="329"/>
      <c r="IQI514" s="329"/>
      <c r="IQJ514" s="329"/>
      <c r="IQK514" s="329"/>
      <c r="IQL514" s="329"/>
      <c r="IQM514" s="329"/>
      <c r="IQN514" s="329"/>
      <c r="IQO514" s="329"/>
      <c r="IQP514" s="329"/>
      <c r="IQQ514" s="329"/>
      <c r="IQR514" s="329"/>
      <c r="IQS514" s="329"/>
      <c r="IQT514" s="329"/>
      <c r="IQU514" s="329"/>
      <c r="IQV514" s="329"/>
      <c r="IQW514" s="329"/>
      <c r="IQX514" s="329"/>
      <c r="IQY514" s="329"/>
      <c r="IQZ514" s="329"/>
      <c r="IRA514" s="329"/>
      <c r="IRB514" s="329"/>
      <c r="IRC514" s="329"/>
      <c r="IRD514" s="329"/>
      <c r="IRE514" s="329"/>
      <c r="IRF514" s="329"/>
      <c r="IRG514" s="329"/>
      <c r="IRH514" s="329"/>
      <c r="IRI514" s="329"/>
      <c r="IRJ514" s="329"/>
      <c r="IRK514" s="329"/>
      <c r="IRL514" s="329"/>
      <c r="IRM514" s="329"/>
      <c r="IRN514" s="329"/>
      <c r="IRO514" s="329"/>
      <c r="IRP514" s="329"/>
      <c r="IRQ514" s="329"/>
      <c r="IRR514" s="329"/>
      <c r="IRS514" s="329"/>
      <c r="IRT514" s="329"/>
      <c r="IRU514" s="329"/>
      <c r="IRV514" s="329"/>
      <c r="IRW514" s="329"/>
      <c r="IRX514" s="329"/>
      <c r="IRY514" s="329"/>
      <c r="IRZ514" s="329"/>
      <c r="ISA514" s="329"/>
      <c r="ISB514" s="329"/>
      <c r="ISC514" s="329"/>
      <c r="ISD514" s="329"/>
      <c r="ISE514" s="329"/>
      <c r="ISF514" s="329"/>
      <c r="ISG514" s="329"/>
      <c r="ISH514" s="329"/>
      <c r="ISI514" s="329"/>
      <c r="ISJ514" s="329"/>
      <c r="ISK514" s="329"/>
      <c r="ISL514" s="329"/>
      <c r="ISM514" s="329"/>
      <c r="ISN514" s="329"/>
      <c r="ISO514" s="329"/>
      <c r="ISP514" s="329"/>
      <c r="ISQ514" s="329"/>
      <c r="ISR514" s="329"/>
      <c r="ISS514" s="329"/>
      <c r="IST514" s="329"/>
      <c r="ISU514" s="329"/>
      <c r="ISV514" s="329"/>
      <c r="ISW514" s="329"/>
      <c r="ISX514" s="329"/>
      <c r="ISY514" s="329"/>
      <c r="ISZ514" s="329"/>
      <c r="ITA514" s="329"/>
      <c r="ITB514" s="329"/>
      <c r="ITC514" s="329"/>
      <c r="ITD514" s="329"/>
      <c r="ITE514" s="329"/>
      <c r="ITF514" s="329"/>
      <c r="ITG514" s="329"/>
      <c r="ITH514" s="329"/>
      <c r="ITI514" s="329"/>
      <c r="ITJ514" s="329"/>
      <c r="ITK514" s="329"/>
      <c r="ITL514" s="329"/>
      <c r="ITM514" s="329"/>
      <c r="ITN514" s="329"/>
      <c r="ITO514" s="329"/>
      <c r="ITP514" s="329"/>
      <c r="ITQ514" s="329"/>
      <c r="ITR514" s="329"/>
      <c r="ITS514" s="329"/>
      <c r="ITT514" s="329"/>
      <c r="ITU514" s="329"/>
      <c r="ITV514" s="329"/>
      <c r="ITW514" s="329"/>
      <c r="ITX514" s="329"/>
      <c r="ITY514" s="329"/>
      <c r="ITZ514" s="329"/>
      <c r="IUA514" s="329"/>
      <c r="IUB514" s="329"/>
      <c r="IUC514" s="329"/>
      <c r="IUD514" s="329"/>
      <c r="IUE514" s="329"/>
      <c r="IUF514" s="329"/>
      <c r="IUG514" s="329"/>
      <c r="IUH514" s="329"/>
      <c r="IUI514" s="329"/>
      <c r="IUJ514" s="329"/>
      <c r="IUK514" s="329"/>
      <c r="IUL514" s="329"/>
      <c r="IUM514" s="329"/>
      <c r="IUN514" s="329"/>
      <c r="IUO514" s="329"/>
      <c r="IUP514" s="329"/>
      <c r="IUQ514" s="329"/>
      <c r="IUR514" s="329"/>
      <c r="IUS514" s="329"/>
      <c r="IUT514" s="329"/>
      <c r="IUU514" s="329"/>
      <c r="IUV514" s="329"/>
      <c r="IUW514" s="329"/>
      <c r="IUX514" s="329"/>
      <c r="IUY514" s="329"/>
      <c r="IUZ514" s="329"/>
      <c r="IVA514" s="329"/>
      <c r="IVB514" s="329"/>
      <c r="IVC514" s="329"/>
      <c r="IVD514" s="329"/>
      <c r="IVE514" s="329"/>
      <c r="IVF514" s="329"/>
      <c r="IVG514" s="329"/>
      <c r="IVH514" s="329"/>
      <c r="IVI514" s="329"/>
      <c r="IVJ514" s="329"/>
      <c r="IVK514" s="329"/>
      <c r="IVL514" s="329"/>
      <c r="IVM514" s="329"/>
      <c r="IVN514" s="329"/>
      <c r="IVO514" s="329"/>
      <c r="IVP514" s="329"/>
      <c r="IVQ514" s="329"/>
      <c r="IVR514" s="329"/>
      <c r="IVS514" s="329"/>
      <c r="IVT514" s="329"/>
      <c r="IVU514" s="329"/>
      <c r="IVV514" s="329"/>
      <c r="IVW514" s="329"/>
      <c r="IVX514" s="329"/>
      <c r="IVY514" s="329"/>
      <c r="IVZ514" s="329"/>
      <c r="IWA514" s="329"/>
      <c r="IWB514" s="329"/>
      <c r="IWC514" s="329"/>
      <c r="IWD514" s="329"/>
      <c r="IWE514" s="329"/>
      <c r="IWF514" s="329"/>
      <c r="IWG514" s="329"/>
      <c r="IWH514" s="329"/>
      <c r="IWI514" s="329"/>
      <c r="IWJ514" s="329"/>
      <c r="IWK514" s="329"/>
      <c r="IWL514" s="329"/>
      <c r="IWM514" s="329"/>
      <c r="IWN514" s="329"/>
      <c r="IWO514" s="329"/>
      <c r="IWP514" s="329"/>
      <c r="IWQ514" s="329"/>
      <c r="IWR514" s="329"/>
      <c r="IWS514" s="329"/>
      <c r="IWT514" s="329"/>
      <c r="IWU514" s="329"/>
      <c r="IWV514" s="329"/>
      <c r="IWW514" s="329"/>
      <c r="IWX514" s="329"/>
      <c r="IWY514" s="329"/>
      <c r="IWZ514" s="329"/>
      <c r="IXA514" s="329"/>
      <c r="IXB514" s="329"/>
      <c r="IXC514" s="329"/>
      <c r="IXD514" s="329"/>
      <c r="IXE514" s="329"/>
      <c r="IXF514" s="329"/>
      <c r="IXG514" s="329"/>
      <c r="IXH514" s="329"/>
      <c r="IXI514" s="329"/>
      <c r="IXJ514" s="329"/>
      <c r="IXK514" s="329"/>
      <c r="IXL514" s="329"/>
      <c r="IXM514" s="329"/>
      <c r="IXN514" s="329"/>
      <c r="IXO514" s="329"/>
      <c r="IXP514" s="329"/>
      <c r="IXQ514" s="329"/>
      <c r="IXR514" s="329"/>
      <c r="IXS514" s="329"/>
      <c r="IXT514" s="329"/>
      <c r="IXU514" s="329"/>
      <c r="IXV514" s="329"/>
      <c r="IXW514" s="329"/>
      <c r="IXX514" s="329"/>
      <c r="IXY514" s="329"/>
      <c r="IXZ514" s="329"/>
      <c r="IYA514" s="329"/>
      <c r="IYB514" s="329"/>
      <c r="IYC514" s="329"/>
      <c r="IYD514" s="329"/>
      <c r="IYE514" s="329"/>
      <c r="IYF514" s="329"/>
      <c r="IYG514" s="329"/>
      <c r="IYH514" s="329"/>
      <c r="IYI514" s="329"/>
      <c r="IYJ514" s="329"/>
      <c r="IYK514" s="329"/>
      <c r="IYL514" s="329"/>
      <c r="IYM514" s="329"/>
      <c r="IYN514" s="329"/>
      <c r="IYO514" s="329"/>
      <c r="IYP514" s="329"/>
      <c r="IYQ514" s="329"/>
      <c r="IYR514" s="329"/>
      <c r="IYS514" s="329"/>
      <c r="IYT514" s="329"/>
      <c r="IYU514" s="329"/>
      <c r="IYV514" s="329"/>
      <c r="IYW514" s="329"/>
      <c r="IYX514" s="329"/>
      <c r="IYY514" s="329"/>
      <c r="IYZ514" s="329"/>
      <c r="IZA514" s="329"/>
      <c r="IZB514" s="329"/>
      <c r="IZC514" s="329"/>
      <c r="IZD514" s="329"/>
      <c r="IZE514" s="329"/>
      <c r="IZF514" s="329"/>
      <c r="IZG514" s="329"/>
      <c r="IZH514" s="329"/>
      <c r="IZI514" s="329"/>
      <c r="IZJ514" s="329"/>
      <c r="IZK514" s="329"/>
      <c r="IZL514" s="329"/>
      <c r="IZM514" s="329"/>
      <c r="IZN514" s="329"/>
      <c r="IZO514" s="329"/>
      <c r="IZP514" s="329"/>
      <c r="IZQ514" s="329"/>
      <c r="IZR514" s="329"/>
      <c r="IZS514" s="329"/>
      <c r="IZT514" s="329"/>
      <c r="IZU514" s="329"/>
      <c r="IZV514" s="329"/>
      <c r="IZW514" s="329"/>
      <c r="IZX514" s="329"/>
      <c r="IZY514" s="329"/>
      <c r="IZZ514" s="329"/>
      <c r="JAA514" s="329"/>
      <c r="JAB514" s="329"/>
      <c r="JAC514" s="329"/>
      <c r="JAD514" s="329"/>
      <c r="JAE514" s="329"/>
      <c r="JAF514" s="329"/>
      <c r="JAG514" s="329"/>
      <c r="JAH514" s="329"/>
      <c r="JAI514" s="329"/>
      <c r="JAJ514" s="329"/>
      <c r="JAK514" s="329"/>
      <c r="JAL514" s="329"/>
      <c r="JAM514" s="329"/>
      <c r="JAN514" s="329"/>
      <c r="JAO514" s="329"/>
      <c r="JAP514" s="329"/>
      <c r="JAQ514" s="329"/>
      <c r="JAR514" s="329"/>
      <c r="JAS514" s="329"/>
      <c r="JAT514" s="329"/>
      <c r="JAU514" s="329"/>
      <c r="JAV514" s="329"/>
      <c r="JAW514" s="329"/>
      <c r="JAX514" s="329"/>
      <c r="JAY514" s="329"/>
      <c r="JAZ514" s="329"/>
      <c r="JBA514" s="329"/>
      <c r="JBB514" s="329"/>
      <c r="JBC514" s="329"/>
      <c r="JBD514" s="329"/>
      <c r="JBE514" s="329"/>
      <c r="JBF514" s="329"/>
      <c r="JBG514" s="329"/>
      <c r="JBH514" s="329"/>
      <c r="JBI514" s="329"/>
      <c r="JBJ514" s="329"/>
      <c r="JBK514" s="329"/>
      <c r="JBL514" s="329"/>
      <c r="JBM514" s="329"/>
      <c r="JBN514" s="329"/>
      <c r="JBO514" s="329"/>
      <c r="JBP514" s="329"/>
      <c r="JBQ514" s="329"/>
      <c r="JBR514" s="329"/>
      <c r="JBS514" s="329"/>
      <c r="JBT514" s="329"/>
      <c r="JBU514" s="329"/>
      <c r="JBV514" s="329"/>
      <c r="JBW514" s="329"/>
      <c r="JBX514" s="329"/>
      <c r="JBY514" s="329"/>
      <c r="JBZ514" s="329"/>
      <c r="JCA514" s="329"/>
      <c r="JCB514" s="329"/>
      <c r="JCC514" s="329"/>
      <c r="JCD514" s="329"/>
      <c r="JCE514" s="329"/>
      <c r="JCF514" s="329"/>
      <c r="JCG514" s="329"/>
      <c r="JCH514" s="329"/>
      <c r="JCI514" s="329"/>
      <c r="JCJ514" s="329"/>
      <c r="JCK514" s="329"/>
      <c r="JCL514" s="329"/>
      <c r="JCM514" s="329"/>
      <c r="JCN514" s="329"/>
      <c r="JCO514" s="329"/>
      <c r="JCP514" s="329"/>
      <c r="JCQ514" s="329"/>
      <c r="JCR514" s="329"/>
      <c r="JCS514" s="329"/>
      <c r="JCT514" s="329"/>
      <c r="JCU514" s="329"/>
      <c r="JCV514" s="329"/>
      <c r="JCW514" s="329"/>
      <c r="JCX514" s="329"/>
      <c r="JCY514" s="329"/>
      <c r="JCZ514" s="329"/>
      <c r="JDA514" s="329"/>
      <c r="JDB514" s="329"/>
      <c r="JDC514" s="329"/>
      <c r="JDD514" s="329"/>
      <c r="JDE514" s="329"/>
      <c r="JDF514" s="329"/>
      <c r="JDG514" s="329"/>
      <c r="JDH514" s="329"/>
      <c r="JDI514" s="329"/>
      <c r="JDJ514" s="329"/>
      <c r="JDK514" s="329"/>
      <c r="JDL514" s="329"/>
      <c r="JDM514" s="329"/>
      <c r="JDN514" s="329"/>
      <c r="JDO514" s="329"/>
      <c r="JDP514" s="329"/>
      <c r="JDQ514" s="329"/>
      <c r="JDR514" s="329"/>
      <c r="JDS514" s="329"/>
      <c r="JDT514" s="329"/>
      <c r="JDU514" s="329"/>
      <c r="JDV514" s="329"/>
      <c r="JDW514" s="329"/>
      <c r="JDX514" s="329"/>
      <c r="JDY514" s="329"/>
      <c r="JDZ514" s="329"/>
      <c r="JEA514" s="329"/>
      <c r="JEB514" s="329"/>
      <c r="JEC514" s="329"/>
      <c r="JED514" s="329"/>
      <c r="JEE514" s="329"/>
      <c r="JEF514" s="329"/>
      <c r="JEG514" s="329"/>
      <c r="JEH514" s="329"/>
      <c r="JEI514" s="329"/>
      <c r="JEJ514" s="329"/>
      <c r="JEK514" s="329"/>
      <c r="JEL514" s="329"/>
      <c r="JEM514" s="329"/>
      <c r="JEN514" s="329"/>
      <c r="JEO514" s="329"/>
      <c r="JEP514" s="329"/>
      <c r="JEQ514" s="329"/>
      <c r="JER514" s="329"/>
      <c r="JES514" s="329"/>
      <c r="JET514" s="329"/>
      <c r="JEU514" s="329"/>
      <c r="JEV514" s="329"/>
      <c r="JEW514" s="329"/>
      <c r="JEX514" s="329"/>
      <c r="JEY514" s="329"/>
      <c r="JEZ514" s="329"/>
      <c r="JFA514" s="329"/>
      <c r="JFB514" s="329"/>
      <c r="JFC514" s="329"/>
      <c r="JFD514" s="329"/>
      <c r="JFE514" s="329"/>
      <c r="JFF514" s="329"/>
      <c r="JFG514" s="329"/>
      <c r="JFH514" s="329"/>
      <c r="JFI514" s="329"/>
      <c r="JFJ514" s="329"/>
      <c r="JFK514" s="329"/>
      <c r="JFL514" s="329"/>
      <c r="JFM514" s="329"/>
      <c r="JFN514" s="329"/>
      <c r="JFO514" s="329"/>
      <c r="JFP514" s="329"/>
      <c r="JFQ514" s="329"/>
      <c r="JFR514" s="329"/>
      <c r="JFS514" s="329"/>
      <c r="JFT514" s="329"/>
      <c r="JFU514" s="329"/>
      <c r="JFV514" s="329"/>
      <c r="JFW514" s="329"/>
      <c r="JFX514" s="329"/>
      <c r="JFY514" s="329"/>
      <c r="JFZ514" s="329"/>
      <c r="JGA514" s="329"/>
      <c r="JGB514" s="329"/>
      <c r="JGC514" s="329"/>
      <c r="JGD514" s="329"/>
      <c r="JGE514" s="329"/>
      <c r="JGF514" s="329"/>
      <c r="JGG514" s="329"/>
      <c r="JGH514" s="329"/>
      <c r="JGI514" s="329"/>
      <c r="JGJ514" s="329"/>
      <c r="JGK514" s="329"/>
      <c r="JGL514" s="329"/>
      <c r="JGM514" s="329"/>
      <c r="JGN514" s="329"/>
      <c r="JGO514" s="329"/>
      <c r="JGP514" s="329"/>
      <c r="JGQ514" s="329"/>
      <c r="JGR514" s="329"/>
      <c r="JGS514" s="329"/>
      <c r="JGT514" s="329"/>
      <c r="JGU514" s="329"/>
      <c r="JGV514" s="329"/>
      <c r="JGW514" s="329"/>
      <c r="JGX514" s="329"/>
      <c r="JGY514" s="329"/>
      <c r="JGZ514" s="329"/>
      <c r="JHA514" s="329"/>
      <c r="JHB514" s="329"/>
      <c r="JHC514" s="329"/>
      <c r="JHD514" s="329"/>
      <c r="JHE514" s="329"/>
      <c r="JHF514" s="329"/>
      <c r="JHG514" s="329"/>
      <c r="JHH514" s="329"/>
      <c r="JHI514" s="329"/>
      <c r="JHJ514" s="329"/>
      <c r="JHK514" s="329"/>
      <c r="JHL514" s="329"/>
      <c r="JHM514" s="329"/>
      <c r="JHN514" s="329"/>
      <c r="JHO514" s="329"/>
      <c r="JHP514" s="329"/>
      <c r="JHQ514" s="329"/>
      <c r="JHR514" s="329"/>
      <c r="JHS514" s="329"/>
      <c r="JHT514" s="329"/>
      <c r="JHU514" s="329"/>
      <c r="JHV514" s="329"/>
      <c r="JHW514" s="329"/>
      <c r="JHX514" s="329"/>
      <c r="JHY514" s="329"/>
      <c r="JHZ514" s="329"/>
      <c r="JIA514" s="329"/>
      <c r="JIB514" s="329"/>
      <c r="JIC514" s="329"/>
      <c r="JID514" s="329"/>
      <c r="JIE514" s="329"/>
      <c r="JIF514" s="329"/>
      <c r="JIG514" s="329"/>
      <c r="JIH514" s="329"/>
      <c r="JII514" s="329"/>
      <c r="JIJ514" s="329"/>
      <c r="JIK514" s="329"/>
      <c r="JIL514" s="329"/>
      <c r="JIM514" s="329"/>
      <c r="JIN514" s="329"/>
      <c r="JIO514" s="329"/>
      <c r="JIP514" s="329"/>
      <c r="JIQ514" s="329"/>
      <c r="JIR514" s="329"/>
      <c r="JIS514" s="329"/>
      <c r="JIT514" s="329"/>
      <c r="JIU514" s="329"/>
      <c r="JIV514" s="329"/>
      <c r="JIW514" s="329"/>
      <c r="JIX514" s="329"/>
      <c r="JIY514" s="329"/>
      <c r="JIZ514" s="329"/>
      <c r="JJA514" s="329"/>
      <c r="JJB514" s="329"/>
      <c r="JJC514" s="329"/>
      <c r="JJD514" s="329"/>
      <c r="JJE514" s="329"/>
      <c r="JJF514" s="329"/>
      <c r="JJG514" s="329"/>
      <c r="JJH514" s="329"/>
      <c r="JJI514" s="329"/>
      <c r="JJJ514" s="329"/>
      <c r="JJK514" s="329"/>
      <c r="JJL514" s="329"/>
      <c r="JJM514" s="329"/>
      <c r="JJN514" s="329"/>
      <c r="JJO514" s="329"/>
      <c r="JJP514" s="329"/>
      <c r="JJQ514" s="329"/>
      <c r="JJR514" s="329"/>
      <c r="JJS514" s="329"/>
      <c r="JJT514" s="329"/>
      <c r="JJU514" s="329"/>
      <c r="JJV514" s="329"/>
      <c r="JJW514" s="329"/>
      <c r="JJX514" s="329"/>
      <c r="JJY514" s="329"/>
      <c r="JJZ514" s="329"/>
      <c r="JKA514" s="329"/>
      <c r="JKB514" s="329"/>
      <c r="JKC514" s="329"/>
      <c r="JKD514" s="329"/>
      <c r="JKE514" s="329"/>
      <c r="JKF514" s="329"/>
      <c r="JKG514" s="329"/>
      <c r="JKH514" s="329"/>
      <c r="JKI514" s="329"/>
      <c r="JKJ514" s="329"/>
      <c r="JKK514" s="329"/>
      <c r="JKL514" s="329"/>
      <c r="JKM514" s="329"/>
      <c r="JKN514" s="329"/>
      <c r="JKO514" s="329"/>
      <c r="JKP514" s="329"/>
      <c r="JKQ514" s="329"/>
      <c r="JKR514" s="329"/>
      <c r="JKS514" s="329"/>
      <c r="JKT514" s="329"/>
      <c r="JKU514" s="329"/>
      <c r="JKV514" s="329"/>
      <c r="JKW514" s="329"/>
      <c r="JKX514" s="329"/>
      <c r="JKY514" s="329"/>
      <c r="JKZ514" s="329"/>
      <c r="JLA514" s="329"/>
      <c r="JLB514" s="329"/>
      <c r="JLC514" s="329"/>
      <c r="JLD514" s="329"/>
      <c r="JLE514" s="329"/>
      <c r="JLF514" s="329"/>
      <c r="JLG514" s="329"/>
      <c r="JLH514" s="329"/>
      <c r="JLI514" s="329"/>
      <c r="JLJ514" s="329"/>
      <c r="JLK514" s="329"/>
      <c r="JLL514" s="329"/>
      <c r="JLM514" s="329"/>
      <c r="JLN514" s="329"/>
      <c r="JLO514" s="329"/>
      <c r="JLP514" s="329"/>
      <c r="JLQ514" s="329"/>
      <c r="JLR514" s="329"/>
      <c r="JLS514" s="329"/>
      <c r="JLT514" s="329"/>
      <c r="JLU514" s="329"/>
      <c r="JLV514" s="329"/>
      <c r="JLW514" s="329"/>
      <c r="JLX514" s="329"/>
      <c r="JLY514" s="329"/>
      <c r="JLZ514" s="329"/>
      <c r="JMA514" s="329"/>
      <c r="JMB514" s="329"/>
      <c r="JMC514" s="329"/>
      <c r="JMD514" s="329"/>
      <c r="JME514" s="329"/>
      <c r="JMF514" s="329"/>
      <c r="JMG514" s="329"/>
      <c r="JMH514" s="329"/>
      <c r="JMI514" s="329"/>
      <c r="JMJ514" s="329"/>
      <c r="JMK514" s="329"/>
      <c r="JML514" s="329"/>
      <c r="JMM514" s="329"/>
      <c r="JMN514" s="329"/>
      <c r="JMO514" s="329"/>
      <c r="JMP514" s="329"/>
      <c r="JMQ514" s="329"/>
      <c r="JMR514" s="329"/>
      <c r="JMS514" s="329"/>
      <c r="JMT514" s="329"/>
      <c r="JMU514" s="329"/>
      <c r="JMV514" s="329"/>
      <c r="JMW514" s="329"/>
      <c r="JMX514" s="329"/>
      <c r="JMY514" s="329"/>
      <c r="JMZ514" s="329"/>
      <c r="JNA514" s="329"/>
      <c r="JNB514" s="329"/>
      <c r="JNC514" s="329"/>
      <c r="JND514" s="329"/>
      <c r="JNE514" s="329"/>
      <c r="JNF514" s="329"/>
      <c r="JNG514" s="329"/>
      <c r="JNH514" s="329"/>
      <c r="JNI514" s="329"/>
      <c r="JNJ514" s="329"/>
      <c r="JNK514" s="329"/>
      <c r="JNL514" s="329"/>
      <c r="JNM514" s="329"/>
      <c r="JNN514" s="329"/>
      <c r="JNO514" s="329"/>
      <c r="JNP514" s="329"/>
      <c r="JNQ514" s="329"/>
      <c r="JNR514" s="329"/>
      <c r="JNS514" s="329"/>
      <c r="JNT514" s="329"/>
      <c r="JNU514" s="329"/>
      <c r="JNV514" s="329"/>
      <c r="JNW514" s="329"/>
      <c r="JNX514" s="329"/>
      <c r="JNY514" s="329"/>
      <c r="JNZ514" s="329"/>
      <c r="JOA514" s="329"/>
      <c r="JOB514" s="329"/>
      <c r="JOC514" s="329"/>
      <c r="JOD514" s="329"/>
      <c r="JOE514" s="329"/>
      <c r="JOF514" s="329"/>
      <c r="JOG514" s="329"/>
      <c r="JOH514" s="329"/>
      <c r="JOI514" s="329"/>
      <c r="JOJ514" s="329"/>
      <c r="JOK514" s="329"/>
      <c r="JOL514" s="329"/>
      <c r="JOM514" s="329"/>
      <c r="JON514" s="329"/>
      <c r="JOO514" s="329"/>
      <c r="JOP514" s="329"/>
      <c r="JOQ514" s="329"/>
      <c r="JOR514" s="329"/>
      <c r="JOS514" s="329"/>
      <c r="JOT514" s="329"/>
      <c r="JOU514" s="329"/>
      <c r="JOV514" s="329"/>
      <c r="JOW514" s="329"/>
      <c r="JOX514" s="329"/>
      <c r="JOY514" s="329"/>
      <c r="JOZ514" s="329"/>
      <c r="JPA514" s="329"/>
      <c r="JPB514" s="329"/>
      <c r="JPC514" s="329"/>
      <c r="JPD514" s="329"/>
      <c r="JPE514" s="329"/>
      <c r="JPF514" s="329"/>
      <c r="JPG514" s="329"/>
      <c r="JPH514" s="329"/>
      <c r="JPI514" s="329"/>
      <c r="JPJ514" s="329"/>
      <c r="JPK514" s="329"/>
      <c r="JPL514" s="329"/>
      <c r="JPM514" s="329"/>
      <c r="JPN514" s="329"/>
      <c r="JPO514" s="329"/>
      <c r="JPP514" s="329"/>
      <c r="JPQ514" s="329"/>
      <c r="JPR514" s="329"/>
      <c r="JPS514" s="329"/>
      <c r="JPT514" s="329"/>
      <c r="JPU514" s="329"/>
      <c r="JPV514" s="329"/>
      <c r="JPW514" s="329"/>
      <c r="JPX514" s="329"/>
      <c r="JPY514" s="329"/>
      <c r="JPZ514" s="329"/>
      <c r="JQA514" s="329"/>
      <c r="JQB514" s="329"/>
      <c r="JQC514" s="329"/>
      <c r="JQD514" s="329"/>
      <c r="JQE514" s="329"/>
      <c r="JQF514" s="329"/>
      <c r="JQG514" s="329"/>
      <c r="JQH514" s="329"/>
      <c r="JQI514" s="329"/>
      <c r="JQJ514" s="329"/>
      <c r="JQK514" s="329"/>
      <c r="JQL514" s="329"/>
      <c r="JQM514" s="329"/>
      <c r="JQN514" s="329"/>
      <c r="JQO514" s="329"/>
      <c r="JQP514" s="329"/>
      <c r="JQQ514" s="329"/>
      <c r="JQR514" s="329"/>
      <c r="JQS514" s="329"/>
      <c r="JQT514" s="329"/>
      <c r="JQU514" s="329"/>
      <c r="JQV514" s="329"/>
      <c r="JQW514" s="329"/>
      <c r="JQX514" s="329"/>
      <c r="JQY514" s="329"/>
      <c r="JQZ514" s="329"/>
      <c r="JRA514" s="329"/>
      <c r="JRB514" s="329"/>
      <c r="JRC514" s="329"/>
      <c r="JRD514" s="329"/>
      <c r="JRE514" s="329"/>
      <c r="JRF514" s="329"/>
      <c r="JRG514" s="329"/>
      <c r="JRH514" s="329"/>
      <c r="JRI514" s="329"/>
      <c r="JRJ514" s="329"/>
      <c r="JRK514" s="329"/>
      <c r="JRL514" s="329"/>
      <c r="JRM514" s="329"/>
      <c r="JRN514" s="329"/>
      <c r="JRO514" s="329"/>
      <c r="JRP514" s="329"/>
      <c r="JRQ514" s="329"/>
      <c r="JRR514" s="329"/>
      <c r="JRS514" s="329"/>
      <c r="JRT514" s="329"/>
      <c r="JRU514" s="329"/>
      <c r="JRV514" s="329"/>
      <c r="JRW514" s="329"/>
      <c r="JRX514" s="329"/>
      <c r="JRY514" s="329"/>
      <c r="JRZ514" s="329"/>
      <c r="JSA514" s="329"/>
      <c r="JSB514" s="329"/>
      <c r="JSC514" s="329"/>
      <c r="JSD514" s="329"/>
      <c r="JSE514" s="329"/>
      <c r="JSF514" s="329"/>
      <c r="JSG514" s="329"/>
      <c r="JSH514" s="329"/>
      <c r="JSI514" s="329"/>
      <c r="JSJ514" s="329"/>
      <c r="JSK514" s="329"/>
      <c r="JSL514" s="329"/>
      <c r="JSM514" s="329"/>
      <c r="JSN514" s="329"/>
      <c r="JSO514" s="329"/>
      <c r="JSP514" s="329"/>
      <c r="JSQ514" s="329"/>
      <c r="JSR514" s="329"/>
      <c r="JSS514" s="329"/>
      <c r="JST514" s="329"/>
      <c r="JSU514" s="329"/>
      <c r="JSV514" s="329"/>
      <c r="JSW514" s="329"/>
      <c r="JSX514" s="329"/>
      <c r="JSY514" s="329"/>
      <c r="JSZ514" s="329"/>
      <c r="JTA514" s="329"/>
      <c r="JTB514" s="329"/>
      <c r="JTC514" s="329"/>
      <c r="JTD514" s="329"/>
      <c r="JTE514" s="329"/>
      <c r="JTF514" s="329"/>
      <c r="JTG514" s="329"/>
      <c r="JTH514" s="329"/>
      <c r="JTI514" s="329"/>
      <c r="JTJ514" s="329"/>
      <c r="JTK514" s="329"/>
      <c r="JTL514" s="329"/>
      <c r="JTM514" s="329"/>
      <c r="JTN514" s="329"/>
      <c r="JTO514" s="329"/>
      <c r="JTP514" s="329"/>
      <c r="JTQ514" s="329"/>
      <c r="JTR514" s="329"/>
      <c r="JTS514" s="329"/>
      <c r="JTT514" s="329"/>
      <c r="JTU514" s="329"/>
      <c r="JTV514" s="329"/>
      <c r="JTW514" s="329"/>
      <c r="JTX514" s="329"/>
      <c r="JTY514" s="329"/>
      <c r="JTZ514" s="329"/>
      <c r="JUA514" s="329"/>
      <c r="JUB514" s="329"/>
      <c r="JUC514" s="329"/>
      <c r="JUD514" s="329"/>
      <c r="JUE514" s="329"/>
      <c r="JUF514" s="329"/>
      <c r="JUG514" s="329"/>
      <c r="JUH514" s="329"/>
      <c r="JUI514" s="329"/>
      <c r="JUJ514" s="329"/>
      <c r="JUK514" s="329"/>
      <c r="JUL514" s="329"/>
      <c r="JUM514" s="329"/>
      <c r="JUN514" s="329"/>
      <c r="JUO514" s="329"/>
      <c r="JUP514" s="329"/>
      <c r="JUQ514" s="329"/>
      <c r="JUR514" s="329"/>
      <c r="JUS514" s="329"/>
      <c r="JUT514" s="329"/>
      <c r="JUU514" s="329"/>
      <c r="JUV514" s="329"/>
      <c r="JUW514" s="329"/>
      <c r="JUX514" s="329"/>
      <c r="JUY514" s="329"/>
      <c r="JUZ514" s="329"/>
      <c r="JVA514" s="329"/>
      <c r="JVB514" s="329"/>
      <c r="JVC514" s="329"/>
      <c r="JVD514" s="329"/>
      <c r="JVE514" s="329"/>
      <c r="JVF514" s="329"/>
      <c r="JVG514" s="329"/>
      <c r="JVH514" s="329"/>
      <c r="JVI514" s="329"/>
      <c r="JVJ514" s="329"/>
      <c r="JVK514" s="329"/>
      <c r="JVL514" s="329"/>
      <c r="JVM514" s="329"/>
      <c r="JVN514" s="329"/>
      <c r="JVO514" s="329"/>
      <c r="JVP514" s="329"/>
      <c r="JVQ514" s="329"/>
      <c r="JVR514" s="329"/>
      <c r="JVS514" s="329"/>
      <c r="JVT514" s="329"/>
      <c r="JVU514" s="329"/>
      <c r="JVV514" s="329"/>
      <c r="JVW514" s="329"/>
      <c r="JVX514" s="329"/>
      <c r="JVY514" s="329"/>
      <c r="JVZ514" s="329"/>
      <c r="JWA514" s="329"/>
      <c r="JWB514" s="329"/>
      <c r="JWC514" s="329"/>
      <c r="JWD514" s="329"/>
      <c r="JWE514" s="329"/>
      <c r="JWF514" s="329"/>
      <c r="JWG514" s="329"/>
      <c r="JWH514" s="329"/>
      <c r="JWI514" s="329"/>
      <c r="JWJ514" s="329"/>
      <c r="JWK514" s="329"/>
      <c r="JWL514" s="329"/>
      <c r="JWM514" s="329"/>
      <c r="JWN514" s="329"/>
      <c r="JWO514" s="329"/>
      <c r="JWP514" s="329"/>
      <c r="JWQ514" s="329"/>
      <c r="JWR514" s="329"/>
      <c r="JWS514" s="329"/>
      <c r="JWT514" s="329"/>
      <c r="JWU514" s="329"/>
      <c r="JWV514" s="329"/>
      <c r="JWW514" s="329"/>
      <c r="JWX514" s="329"/>
      <c r="JWY514" s="329"/>
      <c r="JWZ514" s="329"/>
      <c r="JXA514" s="329"/>
      <c r="JXB514" s="329"/>
      <c r="JXC514" s="329"/>
      <c r="JXD514" s="329"/>
      <c r="JXE514" s="329"/>
      <c r="JXF514" s="329"/>
      <c r="JXG514" s="329"/>
      <c r="JXH514" s="329"/>
      <c r="JXI514" s="329"/>
      <c r="JXJ514" s="329"/>
      <c r="JXK514" s="329"/>
      <c r="JXL514" s="329"/>
      <c r="JXM514" s="329"/>
      <c r="JXN514" s="329"/>
      <c r="JXO514" s="329"/>
      <c r="JXP514" s="329"/>
      <c r="JXQ514" s="329"/>
      <c r="JXR514" s="329"/>
      <c r="JXS514" s="329"/>
      <c r="JXT514" s="329"/>
      <c r="JXU514" s="329"/>
      <c r="JXV514" s="329"/>
      <c r="JXW514" s="329"/>
      <c r="JXX514" s="329"/>
      <c r="JXY514" s="329"/>
      <c r="JXZ514" s="329"/>
      <c r="JYA514" s="329"/>
      <c r="JYB514" s="329"/>
      <c r="JYC514" s="329"/>
      <c r="JYD514" s="329"/>
      <c r="JYE514" s="329"/>
      <c r="JYF514" s="329"/>
      <c r="JYG514" s="329"/>
      <c r="JYH514" s="329"/>
      <c r="JYI514" s="329"/>
      <c r="JYJ514" s="329"/>
      <c r="JYK514" s="329"/>
      <c r="JYL514" s="329"/>
      <c r="JYM514" s="329"/>
      <c r="JYN514" s="329"/>
      <c r="JYO514" s="329"/>
      <c r="JYP514" s="329"/>
      <c r="JYQ514" s="329"/>
      <c r="JYR514" s="329"/>
      <c r="JYS514" s="329"/>
      <c r="JYT514" s="329"/>
      <c r="JYU514" s="329"/>
      <c r="JYV514" s="329"/>
      <c r="JYW514" s="329"/>
      <c r="JYX514" s="329"/>
      <c r="JYY514" s="329"/>
      <c r="JYZ514" s="329"/>
      <c r="JZA514" s="329"/>
      <c r="JZB514" s="329"/>
      <c r="JZC514" s="329"/>
      <c r="JZD514" s="329"/>
      <c r="JZE514" s="329"/>
      <c r="JZF514" s="329"/>
      <c r="JZG514" s="329"/>
      <c r="JZH514" s="329"/>
      <c r="JZI514" s="329"/>
      <c r="JZJ514" s="329"/>
      <c r="JZK514" s="329"/>
      <c r="JZL514" s="329"/>
      <c r="JZM514" s="329"/>
      <c r="JZN514" s="329"/>
      <c r="JZO514" s="329"/>
      <c r="JZP514" s="329"/>
      <c r="JZQ514" s="329"/>
      <c r="JZR514" s="329"/>
      <c r="JZS514" s="329"/>
      <c r="JZT514" s="329"/>
      <c r="JZU514" s="329"/>
      <c r="JZV514" s="329"/>
      <c r="JZW514" s="329"/>
      <c r="JZX514" s="329"/>
      <c r="JZY514" s="329"/>
      <c r="JZZ514" s="329"/>
      <c r="KAA514" s="329"/>
      <c r="KAB514" s="329"/>
      <c r="KAC514" s="329"/>
      <c r="KAD514" s="329"/>
      <c r="KAE514" s="329"/>
      <c r="KAF514" s="329"/>
      <c r="KAG514" s="329"/>
      <c r="KAH514" s="329"/>
      <c r="KAI514" s="329"/>
      <c r="KAJ514" s="329"/>
      <c r="KAK514" s="329"/>
      <c r="KAL514" s="329"/>
      <c r="KAM514" s="329"/>
      <c r="KAN514" s="329"/>
      <c r="KAO514" s="329"/>
      <c r="KAP514" s="329"/>
      <c r="KAQ514" s="329"/>
      <c r="KAR514" s="329"/>
      <c r="KAS514" s="329"/>
      <c r="KAT514" s="329"/>
      <c r="KAU514" s="329"/>
      <c r="KAV514" s="329"/>
      <c r="KAW514" s="329"/>
      <c r="KAX514" s="329"/>
      <c r="KAY514" s="329"/>
      <c r="KAZ514" s="329"/>
      <c r="KBA514" s="329"/>
      <c r="KBB514" s="329"/>
      <c r="KBC514" s="329"/>
      <c r="KBD514" s="329"/>
      <c r="KBE514" s="329"/>
      <c r="KBF514" s="329"/>
      <c r="KBG514" s="329"/>
      <c r="KBH514" s="329"/>
      <c r="KBI514" s="329"/>
      <c r="KBJ514" s="329"/>
      <c r="KBK514" s="329"/>
      <c r="KBL514" s="329"/>
      <c r="KBM514" s="329"/>
      <c r="KBN514" s="329"/>
      <c r="KBO514" s="329"/>
      <c r="KBP514" s="329"/>
      <c r="KBQ514" s="329"/>
      <c r="KBR514" s="329"/>
      <c r="KBS514" s="329"/>
      <c r="KBT514" s="329"/>
      <c r="KBU514" s="329"/>
      <c r="KBV514" s="329"/>
      <c r="KBW514" s="329"/>
      <c r="KBX514" s="329"/>
      <c r="KBY514" s="329"/>
      <c r="KBZ514" s="329"/>
      <c r="KCA514" s="329"/>
      <c r="KCB514" s="329"/>
      <c r="KCC514" s="329"/>
      <c r="KCD514" s="329"/>
      <c r="KCE514" s="329"/>
      <c r="KCF514" s="329"/>
      <c r="KCG514" s="329"/>
      <c r="KCH514" s="329"/>
      <c r="KCI514" s="329"/>
      <c r="KCJ514" s="329"/>
      <c r="KCK514" s="329"/>
      <c r="KCL514" s="329"/>
      <c r="KCM514" s="329"/>
      <c r="KCN514" s="329"/>
      <c r="KCO514" s="329"/>
      <c r="KCP514" s="329"/>
      <c r="KCQ514" s="329"/>
      <c r="KCR514" s="329"/>
      <c r="KCS514" s="329"/>
      <c r="KCT514" s="329"/>
      <c r="KCU514" s="329"/>
      <c r="KCV514" s="329"/>
      <c r="KCW514" s="329"/>
      <c r="KCX514" s="329"/>
      <c r="KCY514" s="329"/>
      <c r="KCZ514" s="329"/>
      <c r="KDA514" s="329"/>
      <c r="KDB514" s="329"/>
      <c r="KDC514" s="329"/>
      <c r="KDD514" s="329"/>
      <c r="KDE514" s="329"/>
      <c r="KDF514" s="329"/>
      <c r="KDG514" s="329"/>
      <c r="KDH514" s="329"/>
      <c r="KDI514" s="329"/>
      <c r="KDJ514" s="329"/>
      <c r="KDK514" s="329"/>
      <c r="KDL514" s="329"/>
      <c r="KDM514" s="329"/>
      <c r="KDN514" s="329"/>
      <c r="KDO514" s="329"/>
      <c r="KDP514" s="329"/>
      <c r="KDQ514" s="329"/>
      <c r="KDR514" s="329"/>
      <c r="KDS514" s="329"/>
      <c r="KDT514" s="329"/>
      <c r="KDU514" s="329"/>
      <c r="KDV514" s="329"/>
      <c r="KDW514" s="329"/>
      <c r="KDX514" s="329"/>
      <c r="KDY514" s="329"/>
      <c r="KDZ514" s="329"/>
      <c r="KEA514" s="329"/>
      <c r="KEB514" s="329"/>
      <c r="KEC514" s="329"/>
      <c r="KED514" s="329"/>
      <c r="KEE514" s="329"/>
      <c r="KEF514" s="329"/>
      <c r="KEG514" s="329"/>
      <c r="KEH514" s="329"/>
      <c r="KEI514" s="329"/>
      <c r="KEJ514" s="329"/>
      <c r="KEK514" s="329"/>
      <c r="KEL514" s="329"/>
      <c r="KEM514" s="329"/>
      <c r="KEN514" s="329"/>
      <c r="KEO514" s="329"/>
      <c r="KEP514" s="329"/>
      <c r="KEQ514" s="329"/>
      <c r="KER514" s="329"/>
      <c r="KES514" s="329"/>
      <c r="KET514" s="329"/>
      <c r="KEU514" s="329"/>
      <c r="KEV514" s="329"/>
      <c r="KEW514" s="329"/>
      <c r="KEX514" s="329"/>
      <c r="KEY514" s="329"/>
      <c r="KEZ514" s="329"/>
      <c r="KFA514" s="329"/>
      <c r="KFB514" s="329"/>
      <c r="KFC514" s="329"/>
      <c r="KFD514" s="329"/>
      <c r="KFE514" s="329"/>
      <c r="KFF514" s="329"/>
      <c r="KFG514" s="329"/>
      <c r="KFH514" s="329"/>
      <c r="KFI514" s="329"/>
      <c r="KFJ514" s="329"/>
      <c r="KFK514" s="329"/>
      <c r="KFL514" s="329"/>
      <c r="KFM514" s="329"/>
      <c r="KFN514" s="329"/>
      <c r="KFO514" s="329"/>
      <c r="KFP514" s="329"/>
      <c r="KFQ514" s="329"/>
      <c r="KFR514" s="329"/>
      <c r="KFS514" s="329"/>
      <c r="KFT514" s="329"/>
      <c r="KFU514" s="329"/>
      <c r="KFV514" s="329"/>
      <c r="KFW514" s="329"/>
      <c r="KFX514" s="329"/>
      <c r="KFY514" s="329"/>
      <c r="KFZ514" s="329"/>
      <c r="KGA514" s="329"/>
      <c r="KGB514" s="329"/>
      <c r="KGC514" s="329"/>
      <c r="KGD514" s="329"/>
      <c r="KGE514" s="329"/>
      <c r="KGF514" s="329"/>
      <c r="KGG514" s="329"/>
      <c r="KGH514" s="329"/>
      <c r="KGI514" s="329"/>
      <c r="KGJ514" s="329"/>
      <c r="KGK514" s="329"/>
      <c r="KGL514" s="329"/>
      <c r="KGM514" s="329"/>
      <c r="KGN514" s="329"/>
      <c r="KGO514" s="329"/>
      <c r="KGP514" s="329"/>
      <c r="KGQ514" s="329"/>
      <c r="KGR514" s="329"/>
      <c r="KGS514" s="329"/>
      <c r="KGT514" s="329"/>
      <c r="KGU514" s="329"/>
      <c r="KGV514" s="329"/>
      <c r="KGW514" s="329"/>
      <c r="KGX514" s="329"/>
      <c r="KGY514" s="329"/>
      <c r="KGZ514" s="329"/>
      <c r="KHA514" s="329"/>
      <c r="KHB514" s="329"/>
      <c r="KHC514" s="329"/>
      <c r="KHD514" s="329"/>
      <c r="KHE514" s="329"/>
      <c r="KHF514" s="329"/>
      <c r="KHG514" s="329"/>
      <c r="KHH514" s="329"/>
      <c r="KHI514" s="329"/>
      <c r="KHJ514" s="329"/>
      <c r="KHK514" s="329"/>
      <c r="KHL514" s="329"/>
      <c r="KHM514" s="329"/>
      <c r="KHN514" s="329"/>
      <c r="KHO514" s="329"/>
      <c r="KHP514" s="329"/>
      <c r="KHQ514" s="329"/>
      <c r="KHR514" s="329"/>
      <c r="KHS514" s="329"/>
      <c r="KHT514" s="329"/>
      <c r="KHU514" s="329"/>
      <c r="KHV514" s="329"/>
      <c r="KHW514" s="329"/>
      <c r="KHX514" s="329"/>
      <c r="KHY514" s="329"/>
      <c r="KHZ514" s="329"/>
      <c r="KIA514" s="329"/>
      <c r="KIB514" s="329"/>
      <c r="KIC514" s="329"/>
      <c r="KID514" s="329"/>
      <c r="KIE514" s="329"/>
      <c r="KIF514" s="329"/>
      <c r="KIG514" s="329"/>
      <c r="KIH514" s="329"/>
      <c r="KII514" s="329"/>
      <c r="KIJ514" s="329"/>
      <c r="KIK514" s="329"/>
      <c r="KIL514" s="329"/>
      <c r="KIM514" s="329"/>
      <c r="KIN514" s="329"/>
      <c r="KIO514" s="329"/>
      <c r="KIP514" s="329"/>
      <c r="KIQ514" s="329"/>
      <c r="KIR514" s="329"/>
      <c r="KIS514" s="329"/>
      <c r="KIT514" s="329"/>
      <c r="KIU514" s="329"/>
      <c r="KIV514" s="329"/>
      <c r="KIW514" s="329"/>
      <c r="KIX514" s="329"/>
      <c r="KIY514" s="329"/>
      <c r="KIZ514" s="329"/>
      <c r="KJA514" s="329"/>
      <c r="KJB514" s="329"/>
      <c r="KJC514" s="329"/>
      <c r="KJD514" s="329"/>
      <c r="KJE514" s="329"/>
      <c r="KJF514" s="329"/>
      <c r="KJG514" s="329"/>
      <c r="KJH514" s="329"/>
      <c r="KJI514" s="329"/>
      <c r="KJJ514" s="329"/>
      <c r="KJK514" s="329"/>
      <c r="KJL514" s="329"/>
      <c r="KJM514" s="329"/>
      <c r="KJN514" s="329"/>
      <c r="KJO514" s="329"/>
      <c r="KJP514" s="329"/>
      <c r="KJQ514" s="329"/>
      <c r="KJR514" s="329"/>
      <c r="KJS514" s="329"/>
      <c r="KJT514" s="329"/>
      <c r="KJU514" s="329"/>
      <c r="KJV514" s="329"/>
      <c r="KJW514" s="329"/>
      <c r="KJX514" s="329"/>
      <c r="KJY514" s="329"/>
      <c r="KJZ514" s="329"/>
      <c r="KKA514" s="329"/>
      <c r="KKB514" s="329"/>
      <c r="KKC514" s="329"/>
      <c r="KKD514" s="329"/>
      <c r="KKE514" s="329"/>
      <c r="KKF514" s="329"/>
      <c r="KKG514" s="329"/>
      <c r="KKH514" s="329"/>
      <c r="KKI514" s="329"/>
      <c r="KKJ514" s="329"/>
      <c r="KKK514" s="329"/>
      <c r="KKL514" s="329"/>
      <c r="KKM514" s="329"/>
      <c r="KKN514" s="329"/>
      <c r="KKO514" s="329"/>
      <c r="KKP514" s="329"/>
      <c r="KKQ514" s="329"/>
      <c r="KKR514" s="329"/>
      <c r="KKS514" s="329"/>
      <c r="KKT514" s="329"/>
      <c r="KKU514" s="329"/>
      <c r="KKV514" s="329"/>
      <c r="KKW514" s="329"/>
      <c r="KKX514" s="329"/>
      <c r="KKY514" s="329"/>
      <c r="KKZ514" s="329"/>
      <c r="KLA514" s="329"/>
      <c r="KLB514" s="329"/>
      <c r="KLC514" s="329"/>
      <c r="KLD514" s="329"/>
      <c r="KLE514" s="329"/>
      <c r="KLF514" s="329"/>
      <c r="KLG514" s="329"/>
      <c r="KLH514" s="329"/>
      <c r="KLI514" s="329"/>
      <c r="KLJ514" s="329"/>
      <c r="KLK514" s="329"/>
      <c r="KLL514" s="329"/>
      <c r="KLM514" s="329"/>
      <c r="KLN514" s="329"/>
      <c r="KLO514" s="329"/>
      <c r="KLP514" s="329"/>
      <c r="KLQ514" s="329"/>
      <c r="KLR514" s="329"/>
      <c r="KLS514" s="329"/>
      <c r="KLT514" s="329"/>
      <c r="KLU514" s="329"/>
      <c r="KLV514" s="329"/>
      <c r="KLW514" s="329"/>
      <c r="KLX514" s="329"/>
      <c r="KLY514" s="329"/>
      <c r="KLZ514" s="329"/>
      <c r="KMA514" s="329"/>
      <c r="KMB514" s="329"/>
      <c r="KMC514" s="329"/>
      <c r="KMD514" s="329"/>
      <c r="KME514" s="329"/>
      <c r="KMF514" s="329"/>
      <c r="KMG514" s="329"/>
      <c r="KMH514" s="329"/>
      <c r="KMI514" s="329"/>
      <c r="KMJ514" s="329"/>
      <c r="KMK514" s="329"/>
      <c r="KML514" s="329"/>
      <c r="KMM514" s="329"/>
      <c r="KMN514" s="329"/>
      <c r="KMO514" s="329"/>
      <c r="KMP514" s="329"/>
      <c r="KMQ514" s="329"/>
      <c r="KMR514" s="329"/>
      <c r="KMS514" s="329"/>
      <c r="KMT514" s="329"/>
      <c r="KMU514" s="329"/>
      <c r="KMV514" s="329"/>
      <c r="KMW514" s="329"/>
      <c r="KMX514" s="329"/>
      <c r="KMY514" s="329"/>
      <c r="KMZ514" s="329"/>
      <c r="KNA514" s="329"/>
      <c r="KNB514" s="329"/>
      <c r="KNC514" s="329"/>
      <c r="KND514" s="329"/>
      <c r="KNE514" s="329"/>
      <c r="KNF514" s="329"/>
      <c r="KNG514" s="329"/>
      <c r="KNH514" s="329"/>
      <c r="KNI514" s="329"/>
      <c r="KNJ514" s="329"/>
      <c r="KNK514" s="329"/>
      <c r="KNL514" s="329"/>
      <c r="KNM514" s="329"/>
      <c r="KNN514" s="329"/>
      <c r="KNO514" s="329"/>
      <c r="KNP514" s="329"/>
      <c r="KNQ514" s="329"/>
      <c r="KNR514" s="329"/>
      <c r="KNS514" s="329"/>
      <c r="KNT514" s="329"/>
      <c r="KNU514" s="329"/>
      <c r="KNV514" s="329"/>
      <c r="KNW514" s="329"/>
      <c r="KNX514" s="329"/>
      <c r="KNY514" s="329"/>
      <c r="KNZ514" s="329"/>
      <c r="KOA514" s="329"/>
      <c r="KOB514" s="329"/>
      <c r="KOC514" s="329"/>
      <c r="KOD514" s="329"/>
      <c r="KOE514" s="329"/>
      <c r="KOF514" s="329"/>
      <c r="KOG514" s="329"/>
      <c r="KOH514" s="329"/>
      <c r="KOI514" s="329"/>
      <c r="KOJ514" s="329"/>
      <c r="KOK514" s="329"/>
      <c r="KOL514" s="329"/>
      <c r="KOM514" s="329"/>
      <c r="KON514" s="329"/>
      <c r="KOO514" s="329"/>
      <c r="KOP514" s="329"/>
      <c r="KOQ514" s="329"/>
      <c r="KOR514" s="329"/>
      <c r="KOS514" s="329"/>
      <c r="KOT514" s="329"/>
      <c r="KOU514" s="329"/>
      <c r="KOV514" s="329"/>
      <c r="KOW514" s="329"/>
      <c r="KOX514" s="329"/>
      <c r="KOY514" s="329"/>
      <c r="KOZ514" s="329"/>
      <c r="KPA514" s="329"/>
      <c r="KPB514" s="329"/>
      <c r="KPC514" s="329"/>
      <c r="KPD514" s="329"/>
      <c r="KPE514" s="329"/>
      <c r="KPF514" s="329"/>
      <c r="KPG514" s="329"/>
      <c r="KPH514" s="329"/>
      <c r="KPI514" s="329"/>
      <c r="KPJ514" s="329"/>
      <c r="KPK514" s="329"/>
      <c r="KPL514" s="329"/>
      <c r="KPM514" s="329"/>
      <c r="KPN514" s="329"/>
      <c r="KPO514" s="329"/>
      <c r="KPP514" s="329"/>
      <c r="KPQ514" s="329"/>
      <c r="KPR514" s="329"/>
      <c r="KPS514" s="329"/>
      <c r="KPT514" s="329"/>
      <c r="KPU514" s="329"/>
      <c r="KPV514" s="329"/>
      <c r="KPW514" s="329"/>
      <c r="KPX514" s="329"/>
      <c r="KPY514" s="329"/>
      <c r="KPZ514" s="329"/>
      <c r="KQA514" s="329"/>
      <c r="KQB514" s="329"/>
      <c r="KQC514" s="329"/>
      <c r="KQD514" s="329"/>
      <c r="KQE514" s="329"/>
      <c r="KQF514" s="329"/>
      <c r="KQG514" s="329"/>
      <c r="KQH514" s="329"/>
      <c r="KQI514" s="329"/>
      <c r="KQJ514" s="329"/>
      <c r="KQK514" s="329"/>
      <c r="KQL514" s="329"/>
      <c r="KQM514" s="329"/>
      <c r="KQN514" s="329"/>
      <c r="KQO514" s="329"/>
      <c r="KQP514" s="329"/>
      <c r="KQQ514" s="329"/>
      <c r="KQR514" s="329"/>
      <c r="KQS514" s="329"/>
      <c r="KQT514" s="329"/>
      <c r="KQU514" s="329"/>
      <c r="KQV514" s="329"/>
      <c r="KQW514" s="329"/>
      <c r="KQX514" s="329"/>
      <c r="KQY514" s="329"/>
      <c r="KQZ514" s="329"/>
      <c r="KRA514" s="329"/>
      <c r="KRB514" s="329"/>
      <c r="KRC514" s="329"/>
      <c r="KRD514" s="329"/>
      <c r="KRE514" s="329"/>
      <c r="KRF514" s="329"/>
      <c r="KRG514" s="329"/>
      <c r="KRH514" s="329"/>
      <c r="KRI514" s="329"/>
      <c r="KRJ514" s="329"/>
      <c r="KRK514" s="329"/>
      <c r="KRL514" s="329"/>
      <c r="KRM514" s="329"/>
      <c r="KRN514" s="329"/>
      <c r="KRO514" s="329"/>
      <c r="KRP514" s="329"/>
      <c r="KRQ514" s="329"/>
      <c r="KRR514" s="329"/>
      <c r="KRS514" s="329"/>
      <c r="KRT514" s="329"/>
      <c r="KRU514" s="329"/>
      <c r="KRV514" s="329"/>
      <c r="KRW514" s="329"/>
      <c r="KRX514" s="329"/>
      <c r="KRY514" s="329"/>
      <c r="KRZ514" s="329"/>
      <c r="KSA514" s="329"/>
      <c r="KSB514" s="329"/>
      <c r="KSC514" s="329"/>
      <c r="KSD514" s="329"/>
      <c r="KSE514" s="329"/>
      <c r="KSF514" s="329"/>
      <c r="KSG514" s="329"/>
      <c r="KSH514" s="329"/>
      <c r="KSI514" s="329"/>
      <c r="KSJ514" s="329"/>
      <c r="KSK514" s="329"/>
      <c r="KSL514" s="329"/>
      <c r="KSM514" s="329"/>
      <c r="KSN514" s="329"/>
      <c r="KSO514" s="329"/>
      <c r="KSP514" s="329"/>
      <c r="KSQ514" s="329"/>
      <c r="KSR514" s="329"/>
      <c r="KSS514" s="329"/>
      <c r="KST514" s="329"/>
      <c r="KSU514" s="329"/>
      <c r="KSV514" s="329"/>
      <c r="KSW514" s="329"/>
      <c r="KSX514" s="329"/>
      <c r="KSY514" s="329"/>
      <c r="KSZ514" s="329"/>
      <c r="KTA514" s="329"/>
      <c r="KTB514" s="329"/>
      <c r="KTC514" s="329"/>
      <c r="KTD514" s="329"/>
      <c r="KTE514" s="329"/>
      <c r="KTF514" s="329"/>
      <c r="KTG514" s="329"/>
      <c r="KTH514" s="329"/>
      <c r="KTI514" s="329"/>
      <c r="KTJ514" s="329"/>
      <c r="KTK514" s="329"/>
      <c r="KTL514" s="329"/>
      <c r="KTM514" s="329"/>
      <c r="KTN514" s="329"/>
      <c r="KTO514" s="329"/>
      <c r="KTP514" s="329"/>
      <c r="KTQ514" s="329"/>
      <c r="KTR514" s="329"/>
      <c r="KTS514" s="329"/>
      <c r="KTT514" s="329"/>
      <c r="KTU514" s="329"/>
      <c r="KTV514" s="329"/>
      <c r="KTW514" s="329"/>
      <c r="KTX514" s="329"/>
      <c r="KTY514" s="329"/>
      <c r="KTZ514" s="329"/>
      <c r="KUA514" s="329"/>
      <c r="KUB514" s="329"/>
      <c r="KUC514" s="329"/>
      <c r="KUD514" s="329"/>
      <c r="KUE514" s="329"/>
      <c r="KUF514" s="329"/>
      <c r="KUG514" s="329"/>
      <c r="KUH514" s="329"/>
      <c r="KUI514" s="329"/>
      <c r="KUJ514" s="329"/>
      <c r="KUK514" s="329"/>
      <c r="KUL514" s="329"/>
      <c r="KUM514" s="329"/>
      <c r="KUN514" s="329"/>
      <c r="KUO514" s="329"/>
      <c r="KUP514" s="329"/>
      <c r="KUQ514" s="329"/>
      <c r="KUR514" s="329"/>
      <c r="KUS514" s="329"/>
      <c r="KUT514" s="329"/>
      <c r="KUU514" s="329"/>
      <c r="KUV514" s="329"/>
      <c r="KUW514" s="329"/>
      <c r="KUX514" s="329"/>
      <c r="KUY514" s="329"/>
      <c r="KUZ514" s="329"/>
      <c r="KVA514" s="329"/>
      <c r="KVB514" s="329"/>
      <c r="KVC514" s="329"/>
      <c r="KVD514" s="329"/>
      <c r="KVE514" s="329"/>
      <c r="KVF514" s="329"/>
      <c r="KVG514" s="329"/>
      <c r="KVH514" s="329"/>
      <c r="KVI514" s="329"/>
      <c r="KVJ514" s="329"/>
      <c r="KVK514" s="329"/>
      <c r="KVL514" s="329"/>
      <c r="KVM514" s="329"/>
      <c r="KVN514" s="329"/>
      <c r="KVO514" s="329"/>
      <c r="KVP514" s="329"/>
      <c r="KVQ514" s="329"/>
      <c r="KVR514" s="329"/>
      <c r="KVS514" s="329"/>
      <c r="KVT514" s="329"/>
      <c r="KVU514" s="329"/>
      <c r="KVV514" s="329"/>
      <c r="KVW514" s="329"/>
      <c r="KVX514" s="329"/>
      <c r="KVY514" s="329"/>
      <c r="KVZ514" s="329"/>
      <c r="KWA514" s="329"/>
      <c r="KWB514" s="329"/>
      <c r="KWC514" s="329"/>
      <c r="KWD514" s="329"/>
      <c r="KWE514" s="329"/>
      <c r="KWF514" s="329"/>
      <c r="KWG514" s="329"/>
      <c r="KWH514" s="329"/>
      <c r="KWI514" s="329"/>
      <c r="KWJ514" s="329"/>
      <c r="KWK514" s="329"/>
      <c r="KWL514" s="329"/>
      <c r="KWM514" s="329"/>
      <c r="KWN514" s="329"/>
      <c r="KWO514" s="329"/>
      <c r="KWP514" s="329"/>
      <c r="KWQ514" s="329"/>
      <c r="KWR514" s="329"/>
      <c r="KWS514" s="329"/>
      <c r="KWT514" s="329"/>
      <c r="KWU514" s="329"/>
      <c r="KWV514" s="329"/>
      <c r="KWW514" s="329"/>
      <c r="KWX514" s="329"/>
      <c r="KWY514" s="329"/>
      <c r="KWZ514" s="329"/>
      <c r="KXA514" s="329"/>
      <c r="KXB514" s="329"/>
      <c r="KXC514" s="329"/>
      <c r="KXD514" s="329"/>
      <c r="KXE514" s="329"/>
      <c r="KXF514" s="329"/>
      <c r="KXG514" s="329"/>
      <c r="KXH514" s="329"/>
      <c r="KXI514" s="329"/>
      <c r="KXJ514" s="329"/>
      <c r="KXK514" s="329"/>
      <c r="KXL514" s="329"/>
      <c r="KXM514" s="329"/>
      <c r="KXN514" s="329"/>
      <c r="KXO514" s="329"/>
      <c r="KXP514" s="329"/>
      <c r="KXQ514" s="329"/>
      <c r="KXR514" s="329"/>
      <c r="KXS514" s="329"/>
      <c r="KXT514" s="329"/>
      <c r="KXU514" s="329"/>
      <c r="KXV514" s="329"/>
      <c r="KXW514" s="329"/>
      <c r="KXX514" s="329"/>
      <c r="KXY514" s="329"/>
      <c r="KXZ514" s="329"/>
      <c r="KYA514" s="329"/>
      <c r="KYB514" s="329"/>
      <c r="KYC514" s="329"/>
      <c r="KYD514" s="329"/>
      <c r="KYE514" s="329"/>
      <c r="KYF514" s="329"/>
      <c r="KYG514" s="329"/>
      <c r="KYH514" s="329"/>
      <c r="KYI514" s="329"/>
      <c r="KYJ514" s="329"/>
      <c r="KYK514" s="329"/>
      <c r="KYL514" s="329"/>
      <c r="KYM514" s="329"/>
      <c r="KYN514" s="329"/>
      <c r="KYO514" s="329"/>
      <c r="KYP514" s="329"/>
      <c r="KYQ514" s="329"/>
      <c r="KYR514" s="329"/>
      <c r="KYS514" s="329"/>
      <c r="KYT514" s="329"/>
      <c r="KYU514" s="329"/>
      <c r="KYV514" s="329"/>
      <c r="KYW514" s="329"/>
      <c r="KYX514" s="329"/>
      <c r="KYY514" s="329"/>
      <c r="KYZ514" s="329"/>
      <c r="KZA514" s="329"/>
      <c r="KZB514" s="329"/>
      <c r="KZC514" s="329"/>
      <c r="KZD514" s="329"/>
      <c r="KZE514" s="329"/>
      <c r="KZF514" s="329"/>
      <c r="KZG514" s="329"/>
      <c r="KZH514" s="329"/>
      <c r="KZI514" s="329"/>
      <c r="KZJ514" s="329"/>
      <c r="KZK514" s="329"/>
      <c r="KZL514" s="329"/>
      <c r="KZM514" s="329"/>
      <c r="KZN514" s="329"/>
      <c r="KZO514" s="329"/>
      <c r="KZP514" s="329"/>
      <c r="KZQ514" s="329"/>
      <c r="KZR514" s="329"/>
      <c r="KZS514" s="329"/>
      <c r="KZT514" s="329"/>
      <c r="KZU514" s="329"/>
      <c r="KZV514" s="329"/>
      <c r="KZW514" s="329"/>
      <c r="KZX514" s="329"/>
      <c r="KZY514" s="329"/>
      <c r="KZZ514" s="329"/>
      <c r="LAA514" s="329"/>
      <c r="LAB514" s="329"/>
      <c r="LAC514" s="329"/>
      <c r="LAD514" s="329"/>
      <c r="LAE514" s="329"/>
      <c r="LAF514" s="329"/>
      <c r="LAG514" s="329"/>
      <c r="LAH514" s="329"/>
      <c r="LAI514" s="329"/>
      <c r="LAJ514" s="329"/>
      <c r="LAK514" s="329"/>
      <c r="LAL514" s="329"/>
      <c r="LAM514" s="329"/>
      <c r="LAN514" s="329"/>
      <c r="LAO514" s="329"/>
      <c r="LAP514" s="329"/>
      <c r="LAQ514" s="329"/>
      <c r="LAR514" s="329"/>
      <c r="LAS514" s="329"/>
      <c r="LAT514" s="329"/>
      <c r="LAU514" s="329"/>
      <c r="LAV514" s="329"/>
      <c r="LAW514" s="329"/>
      <c r="LAX514" s="329"/>
      <c r="LAY514" s="329"/>
      <c r="LAZ514" s="329"/>
      <c r="LBA514" s="329"/>
      <c r="LBB514" s="329"/>
      <c r="LBC514" s="329"/>
      <c r="LBD514" s="329"/>
      <c r="LBE514" s="329"/>
      <c r="LBF514" s="329"/>
      <c r="LBG514" s="329"/>
      <c r="LBH514" s="329"/>
      <c r="LBI514" s="329"/>
      <c r="LBJ514" s="329"/>
      <c r="LBK514" s="329"/>
      <c r="LBL514" s="329"/>
      <c r="LBM514" s="329"/>
      <c r="LBN514" s="329"/>
      <c r="LBO514" s="329"/>
      <c r="LBP514" s="329"/>
      <c r="LBQ514" s="329"/>
      <c r="LBR514" s="329"/>
      <c r="LBS514" s="329"/>
      <c r="LBT514" s="329"/>
      <c r="LBU514" s="329"/>
      <c r="LBV514" s="329"/>
      <c r="LBW514" s="329"/>
      <c r="LBX514" s="329"/>
      <c r="LBY514" s="329"/>
      <c r="LBZ514" s="329"/>
      <c r="LCA514" s="329"/>
      <c r="LCB514" s="329"/>
      <c r="LCC514" s="329"/>
      <c r="LCD514" s="329"/>
      <c r="LCE514" s="329"/>
      <c r="LCF514" s="329"/>
      <c r="LCG514" s="329"/>
      <c r="LCH514" s="329"/>
      <c r="LCI514" s="329"/>
      <c r="LCJ514" s="329"/>
      <c r="LCK514" s="329"/>
      <c r="LCL514" s="329"/>
      <c r="LCM514" s="329"/>
      <c r="LCN514" s="329"/>
      <c r="LCO514" s="329"/>
      <c r="LCP514" s="329"/>
      <c r="LCQ514" s="329"/>
      <c r="LCR514" s="329"/>
      <c r="LCS514" s="329"/>
      <c r="LCT514" s="329"/>
      <c r="LCU514" s="329"/>
      <c r="LCV514" s="329"/>
      <c r="LCW514" s="329"/>
      <c r="LCX514" s="329"/>
      <c r="LCY514" s="329"/>
      <c r="LCZ514" s="329"/>
      <c r="LDA514" s="329"/>
      <c r="LDB514" s="329"/>
      <c r="LDC514" s="329"/>
      <c r="LDD514" s="329"/>
      <c r="LDE514" s="329"/>
      <c r="LDF514" s="329"/>
      <c r="LDG514" s="329"/>
      <c r="LDH514" s="329"/>
      <c r="LDI514" s="329"/>
      <c r="LDJ514" s="329"/>
      <c r="LDK514" s="329"/>
      <c r="LDL514" s="329"/>
      <c r="LDM514" s="329"/>
      <c r="LDN514" s="329"/>
      <c r="LDO514" s="329"/>
      <c r="LDP514" s="329"/>
      <c r="LDQ514" s="329"/>
      <c r="LDR514" s="329"/>
      <c r="LDS514" s="329"/>
      <c r="LDT514" s="329"/>
      <c r="LDU514" s="329"/>
      <c r="LDV514" s="329"/>
      <c r="LDW514" s="329"/>
      <c r="LDX514" s="329"/>
      <c r="LDY514" s="329"/>
      <c r="LDZ514" s="329"/>
      <c r="LEA514" s="329"/>
      <c r="LEB514" s="329"/>
      <c r="LEC514" s="329"/>
      <c r="LED514" s="329"/>
      <c r="LEE514" s="329"/>
      <c r="LEF514" s="329"/>
      <c r="LEG514" s="329"/>
      <c r="LEH514" s="329"/>
      <c r="LEI514" s="329"/>
      <c r="LEJ514" s="329"/>
      <c r="LEK514" s="329"/>
      <c r="LEL514" s="329"/>
      <c r="LEM514" s="329"/>
      <c r="LEN514" s="329"/>
      <c r="LEO514" s="329"/>
      <c r="LEP514" s="329"/>
      <c r="LEQ514" s="329"/>
      <c r="LER514" s="329"/>
      <c r="LES514" s="329"/>
      <c r="LET514" s="329"/>
      <c r="LEU514" s="329"/>
      <c r="LEV514" s="329"/>
      <c r="LEW514" s="329"/>
      <c r="LEX514" s="329"/>
      <c r="LEY514" s="329"/>
      <c r="LEZ514" s="329"/>
      <c r="LFA514" s="329"/>
      <c r="LFB514" s="329"/>
      <c r="LFC514" s="329"/>
      <c r="LFD514" s="329"/>
      <c r="LFE514" s="329"/>
      <c r="LFF514" s="329"/>
      <c r="LFG514" s="329"/>
      <c r="LFH514" s="329"/>
      <c r="LFI514" s="329"/>
      <c r="LFJ514" s="329"/>
      <c r="LFK514" s="329"/>
      <c r="LFL514" s="329"/>
      <c r="LFM514" s="329"/>
      <c r="LFN514" s="329"/>
      <c r="LFO514" s="329"/>
      <c r="LFP514" s="329"/>
      <c r="LFQ514" s="329"/>
      <c r="LFR514" s="329"/>
      <c r="LFS514" s="329"/>
      <c r="LFT514" s="329"/>
      <c r="LFU514" s="329"/>
      <c r="LFV514" s="329"/>
      <c r="LFW514" s="329"/>
      <c r="LFX514" s="329"/>
      <c r="LFY514" s="329"/>
      <c r="LFZ514" s="329"/>
      <c r="LGA514" s="329"/>
      <c r="LGB514" s="329"/>
      <c r="LGC514" s="329"/>
      <c r="LGD514" s="329"/>
      <c r="LGE514" s="329"/>
      <c r="LGF514" s="329"/>
      <c r="LGG514" s="329"/>
      <c r="LGH514" s="329"/>
      <c r="LGI514" s="329"/>
      <c r="LGJ514" s="329"/>
      <c r="LGK514" s="329"/>
      <c r="LGL514" s="329"/>
      <c r="LGM514" s="329"/>
      <c r="LGN514" s="329"/>
      <c r="LGO514" s="329"/>
      <c r="LGP514" s="329"/>
      <c r="LGQ514" s="329"/>
      <c r="LGR514" s="329"/>
      <c r="LGS514" s="329"/>
      <c r="LGT514" s="329"/>
      <c r="LGU514" s="329"/>
      <c r="LGV514" s="329"/>
      <c r="LGW514" s="329"/>
      <c r="LGX514" s="329"/>
      <c r="LGY514" s="329"/>
      <c r="LGZ514" s="329"/>
      <c r="LHA514" s="329"/>
      <c r="LHB514" s="329"/>
      <c r="LHC514" s="329"/>
      <c r="LHD514" s="329"/>
      <c r="LHE514" s="329"/>
      <c r="LHF514" s="329"/>
      <c r="LHG514" s="329"/>
      <c r="LHH514" s="329"/>
      <c r="LHI514" s="329"/>
      <c r="LHJ514" s="329"/>
      <c r="LHK514" s="329"/>
      <c r="LHL514" s="329"/>
      <c r="LHM514" s="329"/>
      <c r="LHN514" s="329"/>
      <c r="LHO514" s="329"/>
      <c r="LHP514" s="329"/>
      <c r="LHQ514" s="329"/>
      <c r="LHR514" s="329"/>
      <c r="LHS514" s="329"/>
      <c r="LHT514" s="329"/>
      <c r="LHU514" s="329"/>
      <c r="LHV514" s="329"/>
      <c r="LHW514" s="329"/>
      <c r="LHX514" s="329"/>
      <c r="LHY514" s="329"/>
      <c r="LHZ514" s="329"/>
      <c r="LIA514" s="329"/>
      <c r="LIB514" s="329"/>
      <c r="LIC514" s="329"/>
      <c r="LID514" s="329"/>
      <c r="LIE514" s="329"/>
      <c r="LIF514" s="329"/>
      <c r="LIG514" s="329"/>
      <c r="LIH514" s="329"/>
      <c r="LII514" s="329"/>
      <c r="LIJ514" s="329"/>
      <c r="LIK514" s="329"/>
      <c r="LIL514" s="329"/>
      <c r="LIM514" s="329"/>
      <c r="LIN514" s="329"/>
      <c r="LIO514" s="329"/>
      <c r="LIP514" s="329"/>
      <c r="LIQ514" s="329"/>
      <c r="LIR514" s="329"/>
      <c r="LIS514" s="329"/>
      <c r="LIT514" s="329"/>
      <c r="LIU514" s="329"/>
      <c r="LIV514" s="329"/>
      <c r="LIW514" s="329"/>
      <c r="LIX514" s="329"/>
      <c r="LIY514" s="329"/>
      <c r="LIZ514" s="329"/>
      <c r="LJA514" s="329"/>
      <c r="LJB514" s="329"/>
      <c r="LJC514" s="329"/>
      <c r="LJD514" s="329"/>
      <c r="LJE514" s="329"/>
      <c r="LJF514" s="329"/>
      <c r="LJG514" s="329"/>
      <c r="LJH514" s="329"/>
      <c r="LJI514" s="329"/>
      <c r="LJJ514" s="329"/>
      <c r="LJK514" s="329"/>
      <c r="LJL514" s="329"/>
      <c r="LJM514" s="329"/>
      <c r="LJN514" s="329"/>
      <c r="LJO514" s="329"/>
      <c r="LJP514" s="329"/>
      <c r="LJQ514" s="329"/>
      <c r="LJR514" s="329"/>
      <c r="LJS514" s="329"/>
      <c r="LJT514" s="329"/>
      <c r="LJU514" s="329"/>
      <c r="LJV514" s="329"/>
      <c r="LJW514" s="329"/>
      <c r="LJX514" s="329"/>
      <c r="LJY514" s="329"/>
      <c r="LJZ514" s="329"/>
      <c r="LKA514" s="329"/>
      <c r="LKB514" s="329"/>
      <c r="LKC514" s="329"/>
      <c r="LKD514" s="329"/>
      <c r="LKE514" s="329"/>
      <c r="LKF514" s="329"/>
      <c r="LKG514" s="329"/>
      <c r="LKH514" s="329"/>
      <c r="LKI514" s="329"/>
      <c r="LKJ514" s="329"/>
      <c r="LKK514" s="329"/>
      <c r="LKL514" s="329"/>
      <c r="LKM514" s="329"/>
      <c r="LKN514" s="329"/>
      <c r="LKO514" s="329"/>
      <c r="LKP514" s="329"/>
      <c r="LKQ514" s="329"/>
      <c r="LKR514" s="329"/>
      <c r="LKS514" s="329"/>
      <c r="LKT514" s="329"/>
      <c r="LKU514" s="329"/>
      <c r="LKV514" s="329"/>
      <c r="LKW514" s="329"/>
      <c r="LKX514" s="329"/>
      <c r="LKY514" s="329"/>
      <c r="LKZ514" s="329"/>
      <c r="LLA514" s="329"/>
      <c r="LLB514" s="329"/>
      <c r="LLC514" s="329"/>
      <c r="LLD514" s="329"/>
      <c r="LLE514" s="329"/>
      <c r="LLF514" s="329"/>
      <c r="LLG514" s="329"/>
      <c r="LLH514" s="329"/>
      <c r="LLI514" s="329"/>
      <c r="LLJ514" s="329"/>
      <c r="LLK514" s="329"/>
      <c r="LLL514" s="329"/>
      <c r="LLM514" s="329"/>
      <c r="LLN514" s="329"/>
      <c r="LLO514" s="329"/>
      <c r="LLP514" s="329"/>
      <c r="LLQ514" s="329"/>
      <c r="LLR514" s="329"/>
      <c r="LLS514" s="329"/>
      <c r="LLT514" s="329"/>
      <c r="LLU514" s="329"/>
      <c r="LLV514" s="329"/>
      <c r="LLW514" s="329"/>
      <c r="LLX514" s="329"/>
      <c r="LLY514" s="329"/>
      <c r="LLZ514" s="329"/>
      <c r="LMA514" s="329"/>
      <c r="LMB514" s="329"/>
      <c r="LMC514" s="329"/>
      <c r="LMD514" s="329"/>
      <c r="LME514" s="329"/>
      <c r="LMF514" s="329"/>
      <c r="LMG514" s="329"/>
      <c r="LMH514" s="329"/>
      <c r="LMI514" s="329"/>
      <c r="LMJ514" s="329"/>
      <c r="LMK514" s="329"/>
      <c r="LML514" s="329"/>
      <c r="LMM514" s="329"/>
      <c r="LMN514" s="329"/>
      <c r="LMO514" s="329"/>
      <c r="LMP514" s="329"/>
      <c r="LMQ514" s="329"/>
      <c r="LMR514" s="329"/>
      <c r="LMS514" s="329"/>
      <c r="LMT514" s="329"/>
      <c r="LMU514" s="329"/>
      <c r="LMV514" s="329"/>
      <c r="LMW514" s="329"/>
      <c r="LMX514" s="329"/>
      <c r="LMY514" s="329"/>
      <c r="LMZ514" s="329"/>
      <c r="LNA514" s="329"/>
      <c r="LNB514" s="329"/>
      <c r="LNC514" s="329"/>
      <c r="LND514" s="329"/>
      <c r="LNE514" s="329"/>
      <c r="LNF514" s="329"/>
      <c r="LNG514" s="329"/>
      <c r="LNH514" s="329"/>
      <c r="LNI514" s="329"/>
      <c r="LNJ514" s="329"/>
      <c r="LNK514" s="329"/>
      <c r="LNL514" s="329"/>
      <c r="LNM514" s="329"/>
      <c r="LNN514" s="329"/>
      <c r="LNO514" s="329"/>
      <c r="LNP514" s="329"/>
      <c r="LNQ514" s="329"/>
      <c r="LNR514" s="329"/>
      <c r="LNS514" s="329"/>
      <c r="LNT514" s="329"/>
      <c r="LNU514" s="329"/>
      <c r="LNV514" s="329"/>
      <c r="LNW514" s="329"/>
      <c r="LNX514" s="329"/>
      <c r="LNY514" s="329"/>
      <c r="LNZ514" s="329"/>
      <c r="LOA514" s="329"/>
      <c r="LOB514" s="329"/>
      <c r="LOC514" s="329"/>
      <c r="LOD514" s="329"/>
      <c r="LOE514" s="329"/>
      <c r="LOF514" s="329"/>
      <c r="LOG514" s="329"/>
      <c r="LOH514" s="329"/>
      <c r="LOI514" s="329"/>
      <c r="LOJ514" s="329"/>
      <c r="LOK514" s="329"/>
      <c r="LOL514" s="329"/>
      <c r="LOM514" s="329"/>
      <c r="LON514" s="329"/>
      <c r="LOO514" s="329"/>
      <c r="LOP514" s="329"/>
      <c r="LOQ514" s="329"/>
      <c r="LOR514" s="329"/>
      <c r="LOS514" s="329"/>
      <c r="LOT514" s="329"/>
      <c r="LOU514" s="329"/>
      <c r="LOV514" s="329"/>
      <c r="LOW514" s="329"/>
      <c r="LOX514" s="329"/>
      <c r="LOY514" s="329"/>
      <c r="LOZ514" s="329"/>
      <c r="LPA514" s="329"/>
      <c r="LPB514" s="329"/>
      <c r="LPC514" s="329"/>
      <c r="LPD514" s="329"/>
      <c r="LPE514" s="329"/>
      <c r="LPF514" s="329"/>
      <c r="LPG514" s="329"/>
      <c r="LPH514" s="329"/>
      <c r="LPI514" s="329"/>
      <c r="LPJ514" s="329"/>
      <c r="LPK514" s="329"/>
      <c r="LPL514" s="329"/>
      <c r="LPM514" s="329"/>
      <c r="LPN514" s="329"/>
      <c r="LPO514" s="329"/>
      <c r="LPP514" s="329"/>
      <c r="LPQ514" s="329"/>
      <c r="LPR514" s="329"/>
      <c r="LPS514" s="329"/>
      <c r="LPT514" s="329"/>
      <c r="LPU514" s="329"/>
      <c r="LPV514" s="329"/>
      <c r="LPW514" s="329"/>
      <c r="LPX514" s="329"/>
      <c r="LPY514" s="329"/>
      <c r="LPZ514" s="329"/>
      <c r="LQA514" s="329"/>
      <c r="LQB514" s="329"/>
      <c r="LQC514" s="329"/>
      <c r="LQD514" s="329"/>
      <c r="LQE514" s="329"/>
      <c r="LQF514" s="329"/>
      <c r="LQG514" s="329"/>
      <c r="LQH514" s="329"/>
      <c r="LQI514" s="329"/>
      <c r="LQJ514" s="329"/>
      <c r="LQK514" s="329"/>
      <c r="LQL514" s="329"/>
      <c r="LQM514" s="329"/>
      <c r="LQN514" s="329"/>
      <c r="LQO514" s="329"/>
      <c r="LQP514" s="329"/>
      <c r="LQQ514" s="329"/>
      <c r="LQR514" s="329"/>
      <c r="LQS514" s="329"/>
      <c r="LQT514" s="329"/>
      <c r="LQU514" s="329"/>
      <c r="LQV514" s="329"/>
      <c r="LQW514" s="329"/>
      <c r="LQX514" s="329"/>
      <c r="LQY514" s="329"/>
      <c r="LQZ514" s="329"/>
      <c r="LRA514" s="329"/>
      <c r="LRB514" s="329"/>
      <c r="LRC514" s="329"/>
      <c r="LRD514" s="329"/>
      <c r="LRE514" s="329"/>
      <c r="LRF514" s="329"/>
      <c r="LRG514" s="329"/>
      <c r="LRH514" s="329"/>
      <c r="LRI514" s="329"/>
      <c r="LRJ514" s="329"/>
      <c r="LRK514" s="329"/>
      <c r="LRL514" s="329"/>
      <c r="LRM514" s="329"/>
      <c r="LRN514" s="329"/>
      <c r="LRO514" s="329"/>
      <c r="LRP514" s="329"/>
      <c r="LRQ514" s="329"/>
      <c r="LRR514" s="329"/>
      <c r="LRS514" s="329"/>
      <c r="LRT514" s="329"/>
      <c r="LRU514" s="329"/>
      <c r="LRV514" s="329"/>
      <c r="LRW514" s="329"/>
      <c r="LRX514" s="329"/>
      <c r="LRY514" s="329"/>
      <c r="LRZ514" s="329"/>
      <c r="LSA514" s="329"/>
      <c r="LSB514" s="329"/>
      <c r="LSC514" s="329"/>
      <c r="LSD514" s="329"/>
      <c r="LSE514" s="329"/>
      <c r="LSF514" s="329"/>
      <c r="LSG514" s="329"/>
      <c r="LSH514" s="329"/>
      <c r="LSI514" s="329"/>
      <c r="LSJ514" s="329"/>
      <c r="LSK514" s="329"/>
      <c r="LSL514" s="329"/>
      <c r="LSM514" s="329"/>
      <c r="LSN514" s="329"/>
      <c r="LSO514" s="329"/>
      <c r="LSP514" s="329"/>
      <c r="LSQ514" s="329"/>
      <c r="LSR514" s="329"/>
      <c r="LSS514" s="329"/>
      <c r="LST514" s="329"/>
      <c r="LSU514" s="329"/>
      <c r="LSV514" s="329"/>
      <c r="LSW514" s="329"/>
      <c r="LSX514" s="329"/>
      <c r="LSY514" s="329"/>
      <c r="LSZ514" s="329"/>
      <c r="LTA514" s="329"/>
      <c r="LTB514" s="329"/>
      <c r="LTC514" s="329"/>
      <c r="LTD514" s="329"/>
      <c r="LTE514" s="329"/>
      <c r="LTF514" s="329"/>
      <c r="LTG514" s="329"/>
      <c r="LTH514" s="329"/>
      <c r="LTI514" s="329"/>
      <c r="LTJ514" s="329"/>
      <c r="LTK514" s="329"/>
      <c r="LTL514" s="329"/>
      <c r="LTM514" s="329"/>
      <c r="LTN514" s="329"/>
      <c r="LTO514" s="329"/>
      <c r="LTP514" s="329"/>
      <c r="LTQ514" s="329"/>
      <c r="LTR514" s="329"/>
      <c r="LTS514" s="329"/>
      <c r="LTT514" s="329"/>
      <c r="LTU514" s="329"/>
      <c r="LTV514" s="329"/>
      <c r="LTW514" s="329"/>
      <c r="LTX514" s="329"/>
      <c r="LTY514" s="329"/>
      <c r="LTZ514" s="329"/>
      <c r="LUA514" s="329"/>
      <c r="LUB514" s="329"/>
      <c r="LUC514" s="329"/>
      <c r="LUD514" s="329"/>
      <c r="LUE514" s="329"/>
      <c r="LUF514" s="329"/>
      <c r="LUG514" s="329"/>
      <c r="LUH514" s="329"/>
      <c r="LUI514" s="329"/>
      <c r="LUJ514" s="329"/>
      <c r="LUK514" s="329"/>
      <c r="LUL514" s="329"/>
      <c r="LUM514" s="329"/>
      <c r="LUN514" s="329"/>
      <c r="LUO514" s="329"/>
      <c r="LUP514" s="329"/>
      <c r="LUQ514" s="329"/>
      <c r="LUR514" s="329"/>
      <c r="LUS514" s="329"/>
      <c r="LUT514" s="329"/>
      <c r="LUU514" s="329"/>
      <c r="LUV514" s="329"/>
      <c r="LUW514" s="329"/>
      <c r="LUX514" s="329"/>
      <c r="LUY514" s="329"/>
      <c r="LUZ514" s="329"/>
      <c r="LVA514" s="329"/>
      <c r="LVB514" s="329"/>
      <c r="LVC514" s="329"/>
      <c r="LVD514" s="329"/>
      <c r="LVE514" s="329"/>
      <c r="LVF514" s="329"/>
      <c r="LVG514" s="329"/>
      <c r="LVH514" s="329"/>
      <c r="LVI514" s="329"/>
      <c r="LVJ514" s="329"/>
      <c r="LVK514" s="329"/>
      <c r="LVL514" s="329"/>
      <c r="LVM514" s="329"/>
      <c r="LVN514" s="329"/>
      <c r="LVO514" s="329"/>
      <c r="LVP514" s="329"/>
      <c r="LVQ514" s="329"/>
      <c r="LVR514" s="329"/>
      <c r="LVS514" s="329"/>
      <c r="LVT514" s="329"/>
      <c r="LVU514" s="329"/>
      <c r="LVV514" s="329"/>
      <c r="LVW514" s="329"/>
      <c r="LVX514" s="329"/>
      <c r="LVY514" s="329"/>
      <c r="LVZ514" s="329"/>
      <c r="LWA514" s="329"/>
      <c r="LWB514" s="329"/>
      <c r="LWC514" s="329"/>
      <c r="LWD514" s="329"/>
      <c r="LWE514" s="329"/>
      <c r="LWF514" s="329"/>
      <c r="LWG514" s="329"/>
      <c r="LWH514" s="329"/>
      <c r="LWI514" s="329"/>
      <c r="LWJ514" s="329"/>
      <c r="LWK514" s="329"/>
      <c r="LWL514" s="329"/>
      <c r="LWM514" s="329"/>
      <c r="LWN514" s="329"/>
      <c r="LWO514" s="329"/>
      <c r="LWP514" s="329"/>
      <c r="LWQ514" s="329"/>
      <c r="LWR514" s="329"/>
      <c r="LWS514" s="329"/>
      <c r="LWT514" s="329"/>
      <c r="LWU514" s="329"/>
      <c r="LWV514" s="329"/>
      <c r="LWW514" s="329"/>
      <c r="LWX514" s="329"/>
      <c r="LWY514" s="329"/>
      <c r="LWZ514" s="329"/>
      <c r="LXA514" s="329"/>
      <c r="LXB514" s="329"/>
      <c r="LXC514" s="329"/>
      <c r="LXD514" s="329"/>
      <c r="LXE514" s="329"/>
      <c r="LXF514" s="329"/>
      <c r="LXG514" s="329"/>
      <c r="LXH514" s="329"/>
      <c r="LXI514" s="329"/>
      <c r="LXJ514" s="329"/>
      <c r="LXK514" s="329"/>
      <c r="LXL514" s="329"/>
      <c r="LXM514" s="329"/>
      <c r="LXN514" s="329"/>
      <c r="LXO514" s="329"/>
      <c r="LXP514" s="329"/>
      <c r="LXQ514" s="329"/>
      <c r="LXR514" s="329"/>
      <c r="LXS514" s="329"/>
      <c r="LXT514" s="329"/>
      <c r="LXU514" s="329"/>
      <c r="LXV514" s="329"/>
      <c r="LXW514" s="329"/>
      <c r="LXX514" s="329"/>
      <c r="LXY514" s="329"/>
      <c r="LXZ514" s="329"/>
      <c r="LYA514" s="329"/>
      <c r="LYB514" s="329"/>
      <c r="LYC514" s="329"/>
      <c r="LYD514" s="329"/>
      <c r="LYE514" s="329"/>
      <c r="LYF514" s="329"/>
      <c r="LYG514" s="329"/>
      <c r="LYH514" s="329"/>
      <c r="LYI514" s="329"/>
      <c r="LYJ514" s="329"/>
      <c r="LYK514" s="329"/>
      <c r="LYL514" s="329"/>
      <c r="LYM514" s="329"/>
      <c r="LYN514" s="329"/>
      <c r="LYO514" s="329"/>
      <c r="LYP514" s="329"/>
      <c r="LYQ514" s="329"/>
      <c r="LYR514" s="329"/>
      <c r="LYS514" s="329"/>
      <c r="LYT514" s="329"/>
      <c r="LYU514" s="329"/>
      <c r="LYV514" s="329"/>
      <c r="LYW514" s="329"/>
      <c r="LYX514" s="329"/>
      <c r="LYY514" s="329"/>
      <c r="LYZ514" s="329"/>
      <c r="LZA514" s="329"/>
      <c r="LZB514" s="329"/>
      <c r="LZC514" s="329"/>
      <c r="LZD514" s="329"/>
      <c r="LZE514" s="329"/>
      <c r="LZF514" s="329"/>
      <c r="LZG514" s="329"/>
      <c r="LZH514" s="329"/>
      <c r="LZI514" s="329"/>
      <c r="LZJ514" s="329"/>
      <c r="LZK514" s="329"/>
      <c r="LZL514" s="329"/>
      <c r="LZM514" s="329"/>
      <c r="LZN514" s="329"/>
      <c r="LZO514" s="329"/>
      <c r="LZP514" s="329"/>
      <c r="LZQ514" s="329"/>
      <c r="LZR514" s="329"/>
      <c r="LZS514" s="329"/>
      <c r="LZT514" s="329"/>
      <c r="LZU514" s="329"/>
      <c r="LZV514" s="329"/>
      <c r="LZW514" s="329"/>
      <c r="LZX514" s="329"/>
      <c r="LZY514" s="329"/>
      <c r="LZZ514" s="329"/>
      <c r="MAA514" s="329"/>
      <c r="MAB514" s="329"/>
      <c r="MAC514" s="329"/>
      <c r="MAD514" s="329"/>
      <c r="MAE514" s="329"/>
      <c r="MAF514" s="329"/>
      <c r="MAG514" s="329"/>
      <c r="MAH514" s="329"/>
      <c r="MAI514" s="329"/>
      <c r="MAJ514" s="329"/>
      <c r="MAK514" s="329"/>
      <c r="MAL514" s="329"/>
      <c r="MAM514" s="329"/>
      <c r="MAN514" s="329"/>
      <c r="MAO514" s="329"/>
      <c r="MAP514" s="329"/>
      <c r="MAQ514" s="329"/>
      <c r="MAR514" s="329"/>
      <c r="MAS514" s="329"/>
      <c r="MAT514" s="329"/>
      <c r="MAU514" s="329"/>
      <c r="MAV514" s="329"/>
      <c r="MAW514" s="329"/>
      <c r="MAX514" s="329"/>
      <c r="MAY514" s="329"/>
      <c r="MAZ514" s="329"/>
      <c r="MBA514" s="329"/>
      <c r="MBB514" s="329"/>
      <c r="MBC514" s="329"/>
      <c r="MBD514" s="329"/>
      <c r="MBE514" s="329"/>
      <c r="MBF514" s="329"/>
      <c r="MBG514" s="329"/>
      <c r="MBH514" s="329"/>
      <c r="MBI514" s="329"/>
      <c r="MBJ514" s="329"/>
      <c r="MBK514" s="329"/>
      <c r="MBL514" s="329"/>
      <c r="MBM514" s="329"/>
      <c r="MBN514" s="329"/>
      <c r="MBO514" s="329"/>
      <c r="MBP514" s="329"/>
      <c r="MBQ514" s="329"/>
      <c r="MBR514" s="329"/>
      <c r="MBS514" s="329"/>
      <c r="MBT514" s="329"/>
      <c r="MBU514" s="329"/>
      <c r="MBV514" s="329"/>
      <c r="MBW514" s="329"/>
      <c r="MBX514" s="329"/>
      <c r="MBY514" s="329"/>
      <c r="MBZ514" s="329"/>
      <c r="MCA514" s="329"/>
      <c r="MCB514" s="329"/>
      <c r="MCC514" s="329"/>
      <c r="MCD514" s="329"/>
      <c r="MCE514" s="329"/>
      <c r="MCF514" s="329"/>
      <c r="MCG514" s="329"/>
      <c r="MCH514" s="329"/>
      <c r="MCI514" s="329"/>
      <c r="MCJ514" s="329"/>
      <c r="MCK514" s="329"/>
      <c r="MCL514" s="329"/>
      <c r="MCM514" s="329"/>
      <c r="MCN514" s="329"/>
      <c r="MCO514" s="329"/>
      <c r="MCP514" s="329"/>
      <c r="MCQ514" s="329"/>
      <c r="MCR514" s="329"/>
      <c r="MCS514" s="329"/>
      <c r="MCT514" s="329"/>
      <c r="MCU514" s="329"/>
      <c r="MCV514" s="329"/>
      <c r="MCW514" s="329"/>
      <c r="MCX514" s="329"/>
      <c r="MCY514" s="329"/>
      <c r="MCZ514" s="329"/>
      <c r="MDA514" s="329"/>
      <c r="MDB514" s="329"/>
      <c r="MDC514" s="329"/>
      <c r="MDD514" s="329"/>
      <c r="MDE514" s="329"/>
      <c r="MDF514" s="329"/>
      <c r="MDG514" s="329"/>
      <c r="MDH514" s="329"/>
      <c r="MDI514" s="329"/>
      <c r="MDJ514" s="329"/>
      <c r="MDK514" s="329"/>
      <c r="MDL514" s="329"/>
      <c r="MDM514" s="329"/>
      <c r="MDN514" s="329"/>
      <c r="MDO514" s="329"/>
      <c r="MDP514" s="329"/>
      <c r="MDQ514" s="329"/>
      <c r="MDR514" s="329"/>
      <c r="MDS514" s="329"/>
      <c r="MDT514" s="329"/>
      <c r="MDU514" s="329"/>
      <c r="MDV514" s="329"/>
      <c r="MDW514" s="329"/>
      <c r="MDX514" s="329"/>
      <c r="MDY514" s="329"/>
      <c r="MDZ514" s="329"/>
      <c r="MEA514" s="329"/>
      <c r="MEB514" s="329"/>
      <c r="MEC514" s="329"/>
      <c r="MED514" s="329"/>
      <c r="MEE514" s="329"/>
      <c r="MEF514" s="329"/>
      <c r="MEG514" s="329"/>
      <c r="MEH514" s="329"/>
      <c r="MEI514" s="329"/>
      <c r="MEJ514" s="329"/>
      <c r="MEK514" s="329"/>
      <c r="MEL514" s="329"/>
      <c r="MEM514" s="329"/>
      <c r="MEN514" s="329"/>
      <c r="MEO514" s="329"/>
      <c r="MEP514" s="329"/>
      <c r="MEQ514" s="329"/>
      <c r="MER514" s="329"/>
      <c r="MES514" s="329"/>
      <c r="MET514" s="329"/>
      <c r="MEU514" s="329"/>
      <c r="MEV514" s="329"/>
      <c r="MEW514" s="329"/>
      <c r="MEX514" s="329"/>
      <c r="MEY514" s="329"/>
      <c r="MEZ514" s="329"/>
      <c r="MFA514" s="329"/>
      <c r="MFB514" s="329"/>
      <c r="MFC514" s="329"/>
      <c r="MFD514" s="329"/>
      <c r="MFE514" s="329"/>
      <c r="MFF514" s="329"/>
      <c r="MFG514" s="329"/>
      <c r="MFH514" s="329"/>
      <c r="MFI514" s="329"/>
      <c r="MFJ514" s="329"/>
      <c r="MFK514" s="329"/>
      <c r="MFL514" s="329"/>
      <c r="MFM514" s="329"/>
      <c r="MFN514" s="329"/>
      <c r="MFO514" s="329"/>
      <c r="MFP514" s="329"/>
      <c r="MFQ514" s="329"/>
      <c r="MFR514" s="329"/>
      <c r="MFS514" s="329"/>
      <c r="MFT514" s="329"/>
      <c r="MFU514" s="329"/>
      <c r="MFV514" s="329"/>
      <c r="MFW514" s="329"/>
      <c r="MFX514" s="329"/>
      <c r="MFY514" s="329"/>
      <c r="MFZ514" s="329"/>
      <c r="MGA514" s="329"/>
      <c r="MGB514" s="329"/>
      <c r="MGC514" s="329"/>
      <c r="MGD514" s="329"/>
      <c r="MGE514" s="329"/>
      <c r="MGF514" s="329"/>
      <c r="MGG514" s="329"/>
      <c r="MGH514" s="329"/>
      <c r="MGI514" s="329"/>
      <c r="MGJ514" s="329"/>
      <c r="MGK514" s="329"/>
      <c r="MGL514" s="329"/>
      <c r="MGM514" s="329"/>
      <c r="MGN514" s="329"/>
      <c r="MGO514" s="329"/>
      <c r="MGP514" s="329"/>
      <c r="MGQ514" s="329"/>
      <c r="MGR514" s="329"/>
      <c r="MGS514" s="329"/>
      <c r="MGT514" s="329"/>
      <c r="MGU514" s="329"/>
      <c r="MGV514" s="329"/>
      <c r="MGW514" s="329"/>
      <c r="MGX514" s="329"/>
      <c r="MGY514" s="329"/>
      <c r="MGZ514" s="329"/>
      <c r="MHA514" s="329"/>
      <c r="MHB514" s="329"/>
      <c r="MHC514" s="329"/>
      <c r="MHD514" s="329"/>
      <c r="MHE514" s="329"/>
      <c r="MHF514" s="329"/>
      <c r="MHG514" s="329"/>
      <c r="MHH514" s="329"/>
      <c r="MHI514" s="329"/>
      <c r="MHJ514" s="329"/>
      <c r="MHK514" s="329"/>
      <c r="MHL514" s="329"/>
      <c r="MHM514" s="329"/>
      <c r="MHN514" s="329"/>
      <c r="MHO514" s="329"/>
      <c r="MHP514" s="329"/>
      <c r="MHQ514" s="329"/>
      <c r="MHR514" s="329"/>
      <c r="MHS514" s="329"/>
      <c r="MHT514" s="329"/>
      <c r="MHU514" s="329"/>
      <c r="MHV514" s="329"/>
      <c r="MHW514" s="329"/>
      <c r="MHX514" s="329"/>
      <c r="MHY514" s="329"/>
      <c r="MHZ514" s="329"/>
      <c r="MIA514" s="329"/>
      <c r="MIB514" s="329"/>
      <c r="MIC514" s="329"/>
      <c r="MID514" s="329"/>
      <c r="MIE514" s="329"/>
      <c r="MIF514" s="329"/>
      <c r="MIG514" s="329"/>
      <c r="MIH514" s="329"/>
      <c r="MII514" s="329"/>
      <c r="MIJ514" s="329"/>
      <c r="MIK514" s="329"/>
      <c r="MIL514" s="329"/>
      <c r="MIM514" s="329"/>
      <c r="MIN514" s="329"/>
      <c r="MIO514" s="329"/>
      <c r="MIP514" s="329"/>
      <c r="MIQ514" s="329"/>
      <c r="MIR514" s="329"/>
      <c r="MIS514" s="329"/>
      <c r="MIT514" s="329"/>
      <c r="MIU514" s="329"/>
      <c r="MIV514" s="329"/>
      <c r="MIW514" s="329"/>
      <c r="MIX514" s="329"/>
      <c r="MIY514" s="329"/>
      <c r="MIZ514" s="329"/>
      <c r="MJA514" s="329"/>
      <c r="MJB514" s="329"/>
      <c r="MJC514" s="329"/>
      <c r="MJD514" s="329"/>
      <c r="MJE514" s="329"/>
      <c r="MJF514" s="329"/>
      <c r="MJG514" s="329"/>
      <c r="MJH514" s="329"/>
      <c r="MJI514" s="329"/>
      <c r="MJJ514" s="329"/>
      <c r="MJK514" s="329"/>
      <c r="MJL514" s="329"/>
      <c r="MJM514" s="329"/>
      <c r="MJN514" s="329"/>
      <c r="MJO514" s="329"/>
      <c r="MJP514" s="329"/>
      <c r="MJQ514" s="329"/>
      <c r="MJR514" s="329"/>
      <c r="MJS514" s="329"/>
      <c r="MJT514" s="329"/>
      <c r="MJU514" s="329"/>
      <c r="MJV514" s="329"/>
      <c r="MJW514" s="329"/>
      <c r="MJX514" s="329"/>
      <c r="MJY514" s="329"/>
      <c r="MJZ514" s="329"/>
      <c r="MKA514" s="329"/>
      <c r="MKB514" s="329"/>
      <c r="MKC514" s="329"/>
      <c r="MKD514" s="329"/>
      <c r="MKE514" s="329"/>
      <c r="MKF514" s="329"/>
      <c r="MKG514" s="329"/>
      <c r="MKH514" s="329"/>
      <c r="MKI514" s="329"/>
      <c r="MKJ514" s="329"/>
      <c r="MKK514" s="329"/>
      <c r="MKL514" s="329"/>
      <c r="MKM514" s="329"/>
      <c r="MKN514" s="329"/>
      <c r="MKO514" s="329"/>
      <c r="MKP514" s="329"/>
      <c r="MKQ514" s="329"/>
      <c r="MKR514" s="329"/>
      <c r="MKS514" s="329"/>
      <c r="MKT514" s="329"/>
      <c r="MKU514" s="329"/>
      <c r="MKV514" s="329"/>
      <c r="MKW514" s="329"/>
      <c r="MKX514" s="329"/>
      <c r="MKY514" s="329"/>
      <c r="MKZ514" s="329"/>
      <c r="MLA514" s="329"/>
      <c r="MLB514" s="329"/>
      <c r="MLC514" s="329"/>
      <c r="MLD514" s="329"/>
      <c r="MLE514" s="329"/>
      <c r="MLF514" s="329"/>
      <c r="MLG514" s="329"/>
      <c r="MLH514" s="329"/>
      <c r="MLI514" s="329"/>
      <c r="MLJ514" s="329"/>
      <c r="MLK514" s="329"/>
      <c r="MLL514" s="329"/>
      <c r="MLM514" s="329"/>
      <c r="MLN514" s="329"/>
      <c r="MLO514" s="329"/>
      <c r="MLP514" s="329"/>
      <c r="MLQ514" s="329"/>
      <c r="MLR514" s="329"/>
      <c r="MLS514" s="329"/>
      <c r="MLT514" s="329"/>
      <c r="MLU514" s="329"/>
      <c r="MLV514" s="329"/>
      <c r="MLW514" s="329"/>
      <c r="MLX514" s="329"/>
      <c r="MLY514" s="329"/>
      <c r="MLZ514" s="329"/>
      <c r="MMA514" s="329"/>
      <c r="MMB514" s="329"/>
      <c r="MMC514" s="329"/>
      <c r="MMD514" s="329"/>
      <c r="MME514" s="329"/>
      <c r="MMF514" s="329"/>
      <c r="MMG514" s="329"/>
      <c r="MMH514" s="329"/>
      <c r="MMI514" s="329"/>
      <c r="MMJ514" s="329"/>
      <c r="MMK514" s="329"/>
      <c r="MML514" s="329"/>
      <c r="MMM514" s="329"/>
      <c r="MMN514" s="329"/>
      <c r="MMO514" s="329"/>
      <c r="MMP514" s="329"/>
      <c r="MMQ514" s="329"/>
      <c r="MMR514" s="329"/>
      <c r="MMS514" s="329"/>
      <c r="MMT514" s="329"/>
      <c r="MMU514" s="329"/>
      <c r="MMV514" s="329"/>
      <c r="MMW514" s="329"/>
      <c r="MMX514" s="329"/>
      <c r="MMY514" s="329"/>
      <c r="MMZ514" s="329"/>
      <c r="MNA514" s="329"/>
      <c r="MNB514" s="329"/>
      <c r="MNC514" s="329"/>
      <c r="MND514" s="329"/>
      <c r="MNE514" s="329"/>
      <c r="MNF514" s="329"/>
      <c r="MNG514" s="329"/>
      <c r="MNH514" s="329"/>
      <c r="MNI514" s="329"/>
      <c r="MNJ514" s="329"/>
      <c r="MNK514" s="329"/>
      <c r="MNL514" s="329"/>
      <c r="MNM514" s="329"/>
      <c r="MNN514" s="329"/>
      <c r="MNO514" s="329"/>
      <c r="MNP514" s="329"/>
      <c r="MNQ514" s="329"/>
      <c r="MNR514" s="329"/>
      <c r="MNS514" s="329"/>
      <c r="MNT514" s="329"/>
      <c r="MNU514" s="329"/>
      <c r="MNV514" s="329"/>
      <c r="MNW514" s="329"/>
      <c r="MNX514" s="329"/>
      <c r="MNY514" s="329"/>
      <c r="MNZ514" s="329"/>
      <c r="MOA514" s="329"/>
      <c r="MOB514" s="329"/>
      <c r="MOC514" s="329"/>
      <c r="MOD514" s="329"/>
      <c r="MOE514" s="329"/>
      <c r="MOF514" s="329"/>
      <c r="MOG514" s="329"/>
      <c r="MOH514" s="329"/>
      <c r="MOI514" s="329"/>
      <c r="MOJ514" s="329"/>
      <c r="MOK514" s="329"/>
      <c r="MOL514" s="329"/>
      <c r="MOM514" s="329"/>
      <c r="MON514" s="329"/>
      <c r="MOO514" s="329"/>
      <c r="MOP514" s="329"/>
      <c r="MOQ514" s="329"/>
      <c r="MOR514" s="329"/>
      <c r="MOS514" s="329"/>
      <c r="MOT514" s="329"/>
      <c r="MOU514" s="329"/>
      <c r="MOV514" s="329"/>
      <c r="MOW514" s="329"/>
      <c r="MOX514" s="329"/>
      <c r="MOY514" s="329"/>
      <c r="MOZ514" s="329"/>
      <c r="MPA514" s="329"/>
      <c r="MPB514" s="329"/>
      <c r="MPC514" s="329"/>
      <c r="MPD514" s="329"/>
      <c r="MPE514" s="329"/>
      <c r="MPF514" s="329"/>
      <c r="MPG514" s="329"/>
      <c r="MPH514" s="329"/>
      <c r="MPI514" s="329"/>
      <c r="MPJ514" s="329"/>
      <c r="MPK514" s="329"/>
      <c r="MPL514" s="329"/>
      <c r="MPM514" s="329"/>
      <c r="MPN514" s="329"/>
      <c r="MPO514" s="329"/>
      <c r="MPP514" s="329"/>
      <c r="MPQ514" s="329"/>
      <c r="MPR514" s="329"/>
      <c r="MPS514" s="329"/>
      <c r="MPT514" s="329"/>
      <c r="MPU514" s="329"/>
      <c r="MPV514" s="329"/>
      <c r="MPW514" s="329"/>
      <c r="MPX514" s="329"/>
      <c r="MPY514" s="329"/>
      <c r="MPZ514" s="329"/>
      <c r="MQA514" s="329"/>
      <c r="MQB514" s="329"/>
      <c r="MQC514" s="329"/>
      <c r="MQD514" s="329"/>
      <c r="MQE514" s="329"/>
      <c r="MQF514" s="329"/>
      <c r="MQG514" s="329"/>
      <c r="MQH514" s="329"/>
      <c r="MQI514" s="329"/>
      <c r="MQJ514" s="329"/>
      <c r="MQK514" s="329"/>
      <c r="MQL514" s="329"/>
      <c r="MQM514" s="329"/>
      <c r="MQN514" s="329"/>
      <c r="MQO514" s="329"/>
      <c r="MQP514" s="329"/>
      <c r="MQQ514" s="329"/>
      <c r="MQR514" s="329"/>
      <c r="MQS514" s="329"/>
      <c r="MQT514" s="329"/>
      <c r="MQU514" s="329"/>
      <c r="MQV514" s="329"/>
      <c r="MQW514" s="329"/>
      <c r="MQX514" s="329"/>
      <c r="MQY514" s="329"/>
      <c r="MQZ514" s="329"/>
      <c r="MRA514" s="329"/>
      <c r="MRB514" s="329"/>
      <c r="MRC514" s="329"/>
      <c r="MRD514" s="329"/>
      <c r="MRE514" s="329"/>
      <c r="MRF514" s="329"/>
      <c r="MRG514" s="329"/>
      <c r="MRH514" s="329"/>
      <c r="MRI514" s="329"/>
      <c r="MRJ514" s="329"/>
      <c r="MRK514" s="329"/>
      <c r="MRL514" s="329"/>
      <c r="MRM514" s="329"/>
      <c r="MRN514" s="329"/>
      <c r="MRO514" s="329"/>
      <c r="MRP514" s="329"/>
      <c r="MRQ514" s="329"/>
      <c r="MRR514" s="329"/>
      <c r="MRS514" s="329"/>
      <c r="MRT514" s="329"/>
      <c r="MRU514" s="329"/>
      <c r="MRV514" s="329"/>
      <c r="MRW514" s="329"/>
      <c r="MRX514" s="329"/>
      <c r="MRY514" s="329"/>
      <c r="MRZ514" s="329"/>
      <c r="MSA514" s="329"/>
      <c r="MSB514" s="329"/>
      <c r="MSC514" s="329"/>
      <c r="MSD514" s="329"/>
      <c r="MSE514" s="329"/>
      <c r="MSF514" s="329"/>
      <c r="MSG514" s="329"/>
      <c r="MSH514" s="329"/>
      <c r="MSI514" s="329"/>
      <c r="MSJ514" s="329"/>
      <c r="MSK514" s="329"/>
      <c r="MSL514" s="329"/>
      <c r="MSM514" s="329"/>
      <c r="MSN514" s="329"/>
      <c r="MSO514" s="329"/>
      <c r="MSP514" s="329"/>
      <c r="MSQ514" s="329"/>
      <c r="MSR514" s="329"/>
      <c r="MSS514" s="329"/>
      <c r="MST514" s="329"/>
      <c r="MSU514" s="329"/>
      <c r="MSV514" s="329"/>
      <c r="MSW514" s="329"/>
      <c r="MSX514" s="329"/>
      <c r="MSY514" s="329"/>
      <c r="MSZ514" s="329"/>
      <c r="MTA514" s="329"/>
      <c r="MTB514" s="329"/>
      <c r="MTC514" s="329"/>
      <c r="MTD514" s="329"/>
      <c r="MTE514" s="329"/>
      <c r="MTF514" s="329"/>
      <c r="MTG514" s="329"/>
      <c r="MTH514" s="329"/>
      <c r="MTI514" s="329"/>
      <c r="MTJ514" s="329"/>
      <c r="MTK514" s="329"/>
      <c r="MTL514" s="329"/>
      <c r="MTM514" s="329"/>
      <c r="MTN514" s="329"/>
      <c r="MTO514" s="329"/>
      <c r="MTP514" s="329"/>
      <c r="MTQ514" s="329"/>
      <c r="MTR514" s="329"/>
      <c r="MTS514" s="329"/>
      <c r="MTT514" s="329"/>
      <c r="MTU514" s="329"/>
      <c r="MTV514" s="329"/>
      <c r="MTW514" s="329"/>
      <c r="MTX514" s="329"/>
      <c r="MTY514" s="329"/>
      <c r="MTZ514" s="329"/>
      <c r="MUA514" s="329"/>
      <c r="MUB514" s="329"/>
      <c r="MUC514" s="329"/>
      <c r="MUD514" s="329"/>
      <c r="MUE514" s="329"/>
      <c r="MUF514" s="329"/>
      <c r="MUG514" s="329"/>
      <c r="MUH514" s="329"/>
      <c r="MUI514" s="329"/>
      <c r="MUJ514" s="329"/>
      <c r="MUK514" s="329"/>
      <c r="MUL514" s="329"/>
      <c r="MUM514" s="329"/>
      <c r="MUN514" s="329"/>
      <c r="MUO514" s="329"/>
      <c r="MUP514" s="329"/>
      <c r="MUQ514" s="329"/>
      <c r="MUR514" s="329"/>
      <c r="MUS514" s="329"/>
      <c r="MUT514" s="329"/>
      <c r="MUU514" s="329"/>
      <c r="MUV514" s="329"/>
      <c r="MUW514" s="329"/>
      <c r="MUX514" s="329"/>
      <c r="MUY514" s="329"/>
      <c r="MUZ514" s="329"/>
      <c r="MVA514" s="329"/>
      <c r="MVB514" s="329"/>
      <c r="MVC514" s="329"/>
      <c r="MVD514" s="329"/>
      <c r="MVE514" s="329"/>
      <c r="MVF514" s="329"/>
      <c r="MVG514" s="329"/>
      <c r="MVH514" s="329"/>
      <c r="MVI514" s="329"/>
      <c r="MVJ514" s="329"/>
      <c r="MVK514" s="329"/>
      <c r="MVL514" s="329"/>
      <c r="MVM514" s="329"/>
      <c r="MVN514" s="329"/>
      <c r="MVO514" s="329"/>
      <c r="MVP514" s="329"/>
      <c r="MVQ514" s="329"/>
      <c r="MVR514" s="329"/>
      <c r="MVS514" s="329"/>
      <c r="MVT514" s="329"/>
      <c r="MVU514" s="329"/>
      <c r="MVV514" s="329"/>
      <c r="MVW514" s="329"/>
      <c r="MVX514" s="329"/>
      <c r="MVY514" s="329"/>
      <c r="MVZ514" s="329"/>
      <c r="MWA514" s="329"/>
      <c r="MWB514" s="329"/>
      <c r="MWC514" s="329"/>
      <c r="MWD514" s="329"/>
      <c r="MWE514" s="329"/>
      <c r="MWF514" s="329"/>
      <c r="MWG514" s="329"/>
      <c r="MWH514" s="329"/>
      <c r="MWI514" s="329"/>
      <c r="MWJ514" s="329"/>
      <c r="MWK514" s="329"/>
      <c r="MWL514" s="329"/>
      <c r="MWM514" s="329"/>
      <c r="MWN514" s="329"/>
      <c r="MWO514" s="329"/>
      <c r="MWP514" s="329"/>
      <c r="MWQ514" s="329"/>
      <c r="MWR514" s="329"/>
      <c r="MWS514" s="329"/>
      <c r="MWT514" s="329"/>
      <c r="MWU514" s="329"/>
      <c r="MWV514" s="329"/>
      <c r="MWW514" s="329"/>
      <c r="MWX514" s="329"/>
      <c r="MWY514" s="329"/>
      <c r="MWZ514" s="329"/>
      <c r="MXA514" s="329"/>
      <c r="MXB514" s="329"/>
      <c r="MXC514" s="329"/>
      <c r="MXD514" s="329"/>
      <c r="MXE514" s="329"/>
      <c r="MXF514" s="329"/>
      <c r="MXG514" s="329"/>
      <c r="MXH514" s="329"/>
      <c r="MXI514" s="329"/>
      <c r="MXJ514" s="329"/>
      <c r="MXK514" s="329"/>
      <c r="MXL514" s="329"/>
      <c r="MXM514" s="329"/>
      <c r="MXN514" s="329"/>
      <c r="MXO514" s="329"/>
      <c r="MXP514" s="329"/>
      <c r="MXQ514" s="329"/>
      <c r="MXR514" s="329"/>
      <c r="MXS514" s="329"/>
      <c r="MXT514" s="329"/>
      <c r="MXU514" s="329"/>
      <c r="MXV514" s="329"/>
      <c r="MXW514" s="329"/>
      <c r="MXX514" s="329"/>
      <c r="MXY514" s="329"/>
      <c r="MXZ514" s="329"/>
      <c r="MYA514" s="329"/>
      <c r="MYB514" s="329"/>
      <c r="MYC514" s="329"/>
      <c r="MYD514" s="329"/>
      <c r="MYE514" s="329"/>
      <c r="MYF514" s="329"/>
      <c r="MYG514" s="329"/>
      <c r="MYH514" s="329"/>
      <c r="MYI514" s="329"/>
      <c r="MYJ514" s="329"/>
      <c r="MYK514" s="329"/>
      <c r="MYL514" s="329"/>
      <c r="MYM514" s="329"/>
      <c r="MYN514" s="329"/>
      <c r="MYO514" s="329"/>
      <c r="MYP514" s="329"/>
      <c r="MYQ514" s="329"/>
      <c r="MYR514" s="329"/>
      <c r="MYS514" s="329"/>
      <c r="MYT514" s="329"/>
      <c r="MYU514" s="329"/>
      <c r="MYV514" s="329"/>
      <c r="MYW514" s="329"/>
      <c r="MYX514" s="329"/>
      <c r="MYY514" s="329"/>
      <c r="MYZ514" s="329"/>
      <c r="MZA514" s="329"/>
      <c r="MZB514" s="329"/>
      <c r="MZC514" s="329"/>
      <c r="MZD514" s="329"/>
      <c r="MZE514" s="329"/>
      <c r="MZF514" s="329"/>
      <c r="MZG514" s="329"/>
      <c r="MZH514" s="329"/>
      <c r="MZI514" s="329"/>
      <c r="MZJ514" s="329"/>
      <c r="MZK514" s="329"/>
      <c r="MZL514" s="329"/>
      <c r="MZM514" s="329"/>
      <c r="MZN514" s="329"/>
      <c r="MZO514" s="329"/>
      <c r="MZP514" s="329"/>
      <c r="MZQ514" s="329"/>
      <c r="MZR514" s="329"/>
      <c r="MZS514" s="329"/>
      <c r="MZT514" s="329"/>
      <c r="MZU514" s="329"/>
      <c r="MZV514" s="329"/>
      <c r="MZW514" s="329"/>
      <c r="MZX514" s="329"/>
      <c r="MZY514" s="329"/>
      <c r="MZZ514" s="329"/>
      <c r="NAA514" s="329"/>
      <c r="NAB514" s="329"/>
      <c r="NAC514" s="329"/>
      <c r="NAD514" s="329"/>
      <c r="NAE514" s="329"/>
      <c r="NAF514" s="329"/>
      <c r="NAG514" s="329"/>
      <c r="NAH514" s="329"/>
      <c r="NAI514" s="329"/>
      <c r="NAJ514" s="329"/>
      <c r="NAK514" s="329"/>
      <c r="NAL514" s="329"/>
      <c r="NAM514" s="329"/>
      <c r="NAN514" s="329"/>
      <c r="NAO514" s="329"/>
      <c r="NAP514" s="329"/>
      <c r="NAQ514" s="329"/>
      <c r="NAR514" s="329"/>
      <c r="NAS514" s="329"/>
      <c r="NAT514" s="329"/>
      <c r="NAU514" s="329"/>
      <c r="NAV514" s="329"/>
      <c r="NAW514" s="329"/>
      <c r="NAX514" s="329"/>
      <c r="NAY514" s="329"/>
      <c r="NAZ514" s="329"/>
      <c r="NBA514" s="329"/>
      <c r="NBB514" s="329"/>
      <c r="NBC514" s="329"/>
      <c r="NBD514" s="329"/>
      <c r="NBE514" s="329"/>
      <c r="NBF514" s="329"/>
      <c r="NBG514" s="329"/>
      <c r="NBH514" s="329"/>
      <c r="NBI514" s="329"/>
      <c r="NBJ514" s="329"/>
      <c r="NBK514" s="329"/>
      <c r="NBL514" s="329"/>
      <c r="NBM514" s="329"/>
      <c r="NBN514" s="329"/>
      <c r="NBO514" s="329"/>
      <c r="NBP514" s="329"/>
      <c r="NBQ514" s="329"/>
      <c r="NBR514" s="329"/>
      <c r="NBS514" s="329"/>
      <c r="NBT514" s="329"/>
      <c r="NBU514" s="329"/>
      <c r="NBV514" s="329"/>
      <c r="NBW514" s="329"/>
      <c r="NBX514" s="329"/>
      <c r="NBY514" s="329"/>
      <c r="NBZ514" s="329"/>
      <c r="NCA514" s="329"/>
      <c r="NCB514" s="329"/>
      <c r="NCC514" s="329"/>
      <c r="NCD514" s="329"/>
      <c r="NCE514" s="329"/>
      <c r="NCF514" s="329"/>
      <c r="NCG514" s="329"/>
      <c r="NCH514" s="329"/>
      <c r="NCI514" s="329"/>
      <c r="NCJ514" s="329"/>
      <c r="NCK514" s="329"/>
      <c r="NCL514" s="329"/>
      <c r="NCM514" s="329"/>
      <c r="NCN514" s="329"/>
      <c r="NCO514" s="329"/>
      <c r="NCP514" s="329"/>
      <c r="NCQ514" s="329"/>
      <c r="NCR514" s="329"/>
      <c r="NCS514" s="329"/>
      <c r="NCT514" s="329"/>
      <c r="NCU514" s="329"/>
      <c r="NCV514" s="329"/>
      <c r="NCW514" s="329"/>
      <c r="NCX514" s="329"/>
      <c r="NCY514" s="329"/>
      <c r="NCZ514" s="329"/>
      <c r="NDA514" s="329"/>
      <c r="NDB514" s="329"/>
      <c r="NDC514" s="329"/>
      <c r="NDD514" s="329"/>
      <c r="NDE514" s="329"/>
      <c r="NDF514" s="329"/>
      <c r="NDG514" s="329"/>
      <c r="NDH514" s="329"/>
      <c r="NDI514" s="329"/>
      <c r="NDJ514" s="329"/>
      <c r="NDK514" s="329"/>
      <c r="NDL514" s="329"/>
      <c r="NDM514" s="329"/>
      <c r="NDN514" s="329"/>
      <c r="NDO514" s="329"/>
      <c r="NDP514" s="329"/>
      <c r="NDQ514" s="329"/>
      <c r="NDR514" s="329"/>
      <c r="NDS514" s="329"/>
      <c r="NDT514" s="329"/>
      <c r="NDU514" s="329"/>
      <c r="NDV514" s="329"/>
      <c r="NDW514" s="329"/>
      <c r="NDX514" s="329"/>
      <c r="NDY514" s="329"/>
      <c r="NDZ514" s="329"/>
      <c r="NEA514" s="329"/>
      <c r="NEB514" s="329"/>
      <c r="NEC514" s="329"/>
      <c r="NED514" s="329"/>
      <c r="NEE514" s="329"/>
      <c r="NEF514" s="329"/>
      <c r="NEG514" s="329"/>
      <c r="NEH514" s="329"/>
      <c r="NEI514" s="329"/>
      <c r="NEJ514" s="329"/>
      <c r="NEK514" s="329"/>
      <c r="NEL514" s="329"/>
      <c r="NEM514" s="329"/>
      <c r="NEN514" s="329"/>
      <c r="NEO514" s="329"/>
      <c r="NEP514" s="329"/>
      <c r="NEQ514" s="329"/>
      <c r="NER514" s="329"/>
      <c r="NES514" s="329"/>
      <c r="NET514" s="329"/>
      <c r="NEU514" s="329"/>
      <c r="NEV514" s="329"/>
      <c r="NEW514" s="329"/>
      <c r="NEX514" s="329"/>
      <c r="NEY514" s="329"/>
      <c r="NEZ514" s="329"/>
      <c r="NFA514" s="329"/>
      <c r="NFB514" s="329"/>
      <c r="NFC514" s="329"/>
      <c r="NFD514" s="329"/>
      <c r="NFE514" s="329"/>
      <c r="NFF514" s="329"/>
      <c r="NFG514" s="329"/>
      <c r="NFH514" s="329"/>
      <c r="NFI514" s="329"/>
      <c r="NFJ514" s="329"/>
      <c r="NFK514" s="329"/>
      <c r="NFL514" s="329"/>
      <c r="NFM514" s="329"/>
      <c r="NFN514" s="329"/>
      <c r="NFO514" s="329"/>
      <c r="NFP514" s="329"/>
      <c r="NFQ514" s="329"/>
      <c r="NFR514" s="329"/>
      <c r="NFS514" s="329"/>
      <c r="NFT514" s="329"/>
      <c r="NFU514" s="329"/>
      <c r="NFV514" s="329"/>
      <c r="NFW514" s="329"/>
      <c r="NFX514" s="329"/>
      <c r="NFY514" s="329"/>
      <c r="NFZ514" s="329"/>
      <c r="NGA514" s="329"/>
      <c r="NGB514" s="329"/>
      <c r="NGC514" s="329"/>
      <c r="NGD514" s="329"/>
      <c r="NGE514" s="329"/>
      <c r="NGF514" s="329"/>
      <c r="NGG514" s="329"/>
      <c r="NGH514" s="329"/>
      <c r="NGI514" s="329"/>
      <c r="NGJ514" s="329"/>
      <c r="NGK514" s="329"/>
      <c r="NGL514" s="329"/>
      <c r="NGM514" s="329"/>
      <c r="NGN514" s="329"/>
      <c r="NGO514" s="329"/>
      <c r="NGP514" s="329"/>
      <c r="NGQ514" s="329"/>
      <c r="NGR514" s="329"/>
      <c r="NGS514" s="329"/>
      <c r="NGT514" s="329"/>
      <c r="NGU514" s="329"/>
      <c r="NGV514" s="329"/>
      <c r="NGW514" s="329"/>
      <c r="NGX514" s="329"/>
      <c r="NGY514" s="329"/>
      <c r="NGZ514" s="329"/>
      <c r="NHA514" s="329"/>
      <c r="NHB514" s="329"/>
      <c r="NHC514" s="329"/>
      <c r="NHD514" s="329"/>
      <c r="NHE514" s="329"/>
      <c r="NHF514" s="329"/>
      <c r="NHG514" s="329"/>
      <c r="NHH514" s="329"/>
      <c r="NHI514" s="329"/>
      <c r="NHJ514" s="329"/>
      <c r="NHK514" s="329"/>
      <c r="NHL514" s="329"/>
      <c r="NHM514" s="329"/>
      <c r="NHN514" s="329"/>
      <c r="NHO514" s="329"/>
      <c r="NHP514" s="329"/>
      <c r="NHQ514" s="329"/>
      <c r="NHR514" s="329"/>
      <c r="NHS514" s="329"/>
      <c r="NHT514" s="329"/>
      <c r="NHU514" s="329"/>
      <c r="NHV514" s="329"/>
      <c r="NHW514" s="329"/>
      <c r="NHX514" s="329"/>
      <c r="NHY514" s="329"/>
      <c r="NHZ514" s="329"/>
      <c r="NIA514" s="329"/>
      <c r="NIB514" s="329"/>
      <c r="NIC514" s="329"/>
      <c r="NID514" s="329"/>
      <c r="NIE514" s="329"/>
      <c r="NIF514" s="329"/>
      <c r="NIG514" s="329"/>
      <c r="NIH514" s="329"/>
      <c r="NII514" s="329"/>
      <c r="NIJ514" s="329"/>
      <c r="NIK514" s="329"/>
      <c r="NIL514" s="329"/>
      <c r="NIM514" s="329"/>
      <c r="NIN514" s="329"/>
      <c r="NIO514" s="329"/>
      <c r="NIP514" s="329"/>
      <c r="NIQ514" s="329"/>
      <c r="NIR514" s="329"/>
      <c r="NIS514" s="329"/>
      <c r="NIT514" s="329"/>
      <c r="NIU514" s="329"/>
      <c r="NIV514" s="329"/>
      <c r="NIW514" s="329"/>
      <c r="NIX514" s="329"/>
      <c r="NIY514" s="329"/>
      <c r="NIZ514" s="329"/>
      <c r="NJA514" s="329"/>
      <c r="NJB514" s="329"/>
      <c r="NJC514" s="329"/>
      <c r="NJD514" s="329"/>
      <c r="NJE514" s="329"/>
      <c r="NJF514" s="329"/>
      <c r="NJG514" s="329"/>
      <c r="NJH514" s="329"/>
      <c r="NJI514" s="329"/>
      <c r="NJJ514" s="329"/>
      <c r="NJK514" s="329"/>
      <c r="NJL514" s="329"/>
      <c r="NJM514" s="329"/>
      <c r="NJN514" s="329"/>
      <c r="NJO514" s="329"/>
      <c r="NJP514" s="329"/>
      <c r="NJQ514" s="329"/>
      <c r="NJR514" s="329"/>
      <c r="NJS514" s="329"/>
      <c r="NJT514" s="329"/>
      <c r="NJU514" s="329"/>
      <c r="NJV514" s="329"/>
      <c r="NJW514" s="329"/>
      <c r="NJX514" s="329"/>
      <c r="NJY514" s="329"/>
      <c r="NJZ514" s="329"/>
      <c r="NKA514" s="329"/>
      <c r="NKB514" s="329"/>
      <c r="NKC514" s="329"/>
      <c r="NKD514" s="329"/>
      <c r="NKE514" s="329"/>
      <c r="NKF514" s="329"/>
      <c r="NKG514" s="329"/>
      <c r="NKH514" s="329"/>
      <c r="NKI514" s="329"/>
      <c r="NKJ514" s="329"/>
      <c r="NKK514" s="329"/>
      <c r="NKL514" s="329"/>
      <c r="NKM514" s="329"/>
      <c r="NKN514" s="329"/>
      <c r="NKO514" s="329"/>
      <c r="NKP514" s="329"/>
      <c r="NKQ514" s="329"/>
      <c r="NKR514" s="329"/>
      <c r="NKS514" s="329"/>
      <c r="NKT514" s="329"/>
      <c r="NKU514" s="329"/>
      <c r="NKV514" s="329"/>
      <c r="NKW514" s="329"/>
      <c r="NKX514" s="329"/>
      <c r="NKY514" s="329"/>
      <c r="NKZ514" s="329"/>
      <c r="NLA514" s="329"/>
      <c r="NLB514" s="329"/>
      <c r="NLC514" s="329"/>
      <c r="NLD514" s="329"/>
      <c r="NLE514" s="329"/>
      <c r="NLF514" s="329"/>
      <c r="NLG514" s="329"/>
      <c r="NLH514" s="329"/>
      <c r="NLI514" s="329"/>
      <c r="NLJ514" s="329"/>
      <c r="NLK514" s="329"/>
      <c r="NLL514" s="329"/>
      <c r="NLM514" s="329"/>
      <c r="NLN514" s="329"/>
      <c r="NLO514" s="329"/>
      <c r="NLP514" s="329"/>
      <c r="NLQ514" s="329"/>
      <c r="NLR514" s="329"/>
      <c r="NLS514" s="329"/>
      <c r="NLT514" s="329"/>
      <c r="NLU514" s="329"/>
      <c r="NLV514" s="329"/>
      <c r="NLW514" s="329"/>
      <c r="NLX514" s="329"/>
      <c r="NLY514" s="329"/>
      <c r="NLZ514" s="329"/>
      <c r="NMA514" s="329"/>
      <c r="NMB514" s="329"/>
      <c r="NMC514" s="329"/>
      <c r="NMD514" s="329"/>
      <c r="NME514" s="329"/>
      <c r="NMF514" s="329"/>
      <c r="NMG514" s="329"/>
      <c r="NMH514" s="329"/>
      <c r="NMI514" s="329"/>
      <c r="NMJ514" s="329"/>
      <c r="NMK514" s="329"/>
      <c r="NML514" s="329"/>
      <c r="NMM514" s="329"/>
      <c r="NMN514" s="329"/>
      <c r="NMO514" s="329"/>
      <c r="NMP514" s="329"/>
      <c r="NMQ514" s="329"/>
      <c r="NMR514" s="329"/>
      <c r="NMS514" s="329"/>
      <c r="NMT514" s="329"/>
      <c r="NMU514" s="329"/>
      <c r="NMV514" s="329"/>
      <c r="NMW514" s="329"/>
      <c r="NMX514" s="329"/>
      <c r="NMY514" s="329"/>
      <c r="NMZ514" s="329"/>
      <c r="NNA514" s="329"/>
      <c r="NNB514" s="329"/>
      <c r="NNC514" s="329"/>
      <c r="NND514" s="329"/>
      <c r="NNE514" s="329"/>
      <c r="NNF514" s="329"/>
      <c r="NNG514" s="329"/>
      <c r="NNH514" s="329"/>
      <c r="NNI514" s="329"/>
      <c r="NNJ514" s="329"/>
      <c r="NNK514" s="329"/>
      <c r="NNL514" s="329"/>
      <c r="NNM514" s="329"/>
      <c r="NNN514" s="329"/>
      <c r="NNO514" s="329"/>
      <c r="NNP514" s="329"/>
      <c r="NNQ514" s="329"/>
      <c r="NNR514" s="329"/>
      <c r="NNS514" s="329"/>
      <c r="NNT514" s="329"/>
      <c r="NNU514" s="329"/>
      <c r="NNV514" s="329"/>
      <c r="NNW514" s="329"/>
      <c r="NNX514" s="329"/>
      <c r="NNY514" s="329"/>
      <c r="NNZ514" s="329"/>
      <c r="NOA514" s="329"/>
      <c r="NOB514" s="329"/>
      <c r="NOC514" s="329"/>
      <c r="NOD514" s="329"/>
      <c r="NOE514" s="329"/>
      <c r="NOF514" s="329"/>
      <c r="NOG514" s="329"/>
      <c r="NOH514" s="329"/>
      <c r="NOI514" s="329"/>
      <c r="NOJ514" s="329"/>
      <c r="NOK514" s="329"/>
      <c r="NOL514" s="329"/>
      <c r="NOM514" s="329"/>
      <c r="NON514" s="329"/>
      <c r="NOO514" s="329"/>
      <c r="NOP514" s="329"/>
      <c r="NOQ514" s="329"/>
      <c r="NOR514" s="329"/>
      <c r="NOS514" s="329"/>
      <c r="NOT514" s="329"/>
      <c r="NOU514" s="329"/>
      <c r="NOV514" s="329"/>
      <c r="NOW514" s="329"/>
      <c r="NOX514" s="329"/>
      <c r="NOY514" s="329"/>
      <c r="NOZ514" s="329"/>
      <c r="NPA514" s="329"/>
      <c r="NPB514" s="329"/>
      <c r="NPC514" s="329"/>
      <c r="NPD514" s="329"/>
      <c r="NPE514" s="329"/>
      <c r="NPF514" s="329"/>
      <c r="NPG514" s="329"/>
      <c r="NPH514" s="329"/>
      <c r="NPI514" s="329"/>
      <c r="NPJ514" s="329"/>
      <c r="NPK514" s="329"/>
      <c r="NPL514" s="329"/>
      <c r="NPM514" s="329"/>
      <c r="NPN514" s="329"/>
      <c r="NPO514" s="329"/>
      <c r="NPP514" s="329"/>
      <c r="NPQ514" s="329"/>
      <c r="NPR514" s="329"/>
      <c r="NPS514" s="329"/>
      <c r="NPT514" s="329"/>
      <c r="NPU514" s="329"/>
      <c r="NPV514" s="329"/>
      <c r="NPW514" s="329"/>
      <c r="NPX514" s="329"/>
      <c r="NPY514" s="329"/>
      <c r="NPZ514" s="329"/>
      <c r="NQA514" s="329"/>
      <c r="NQB514" s="329"/>
      <c r="NQC514" s="329"/>
      <c r="NQD514" s="329"/>
      <c r="NQE514" s="329"/>
      <c r="NQF514" s="329"/>
      <c r="NQG514" s="329"/>
      <c r="NQH514" s="329"/>
      <c r="NQI514" s="329"/>
      <c r="NQJ514" s="329"/>
      <c r="NQK514" s="329"/>
      <c r="NQL514" s="329"/>
      <c r="NQM514" s="329"/>
      <c r="NQN514" s="329"/>
      <c r="NQO514" s="329"/>
      <c r="NQP514" s="329"/>
      <c r="NQQ514" s="329"/>
      <c r="NQR514" s="329"/>
      <c r="NQS514" s="329"/>
      <c r="NQT514" s="329"/>
      <c r="NQU514" s="329"/>
      <c r="NQV514" s="329"/>
      <c r="NQW514" s="329"/>
      <c r="NQX514" s="329"/>
      <c r="NQY514" s="329"/>
      <c r="NQZ514" s="329"/>
      <c r="NRA514" s="329"/>
      <c r="NRB514" s="329"/>
      <c r="NRC514" s="329"/>
      <c r="NRD514" s="329"/>
      <c r="NRE514" s="329"/>
      <c r="NRF514" s="329"/>
      <c r="NRG514" s="329"/>
      <c r="NRH514" s="329"/>
      <c r="NRI514" s="329"/>
      <c r="NRJ514" s="329"/>
      <c r="NRK514" s="329"/>
      <c r="NRL514" s="329"/>
      <c r="NRM514" s="329"/>
      <c r="NRN514" s="329"/>
      <c r="NRO514" s="329"/>
      <c r="NRP514" s="329"/>
      <c r="NRQ514" s="329"/>
      <c r="NRR514" s="329"/>
      <c r="NRS514" s="329"/>
      <c r="NRT514" s="329"/>
      <c r="NRU514" s="329"/>
      <c r="NRV514" s="329"/>
      <c r="NRW514" s="329"/>
      <c r="NRX514" s="329"/>
      <c r="NRY514" s="329"/>
      <c r="NRZ514" s="329"/>
      <c r="NSA514" s="329"/>
      <c r="NSB514" s="329"/>
      <c r="NSC514" s="329"/>
      <c r="NSD514" s="329"/>
      <c r="NSE514" s="329"/>
      <c r="NSF514" s="329"/>
      <c r="NSG514" s="329"/>
      <c r="NSH514" s="329"/>
      <c r="NSI514" s="329"/>
      <c r="NSJ514" s="329"/>
      <c r="NSK514" s="329"/>
      <c r="NSL514" s="329"/>
      <c r="NSM514" s="329"/>
      <c r="NSN514" s="329"/>
      <c r="NSO514" s="329"/>
      <c r="NSP514" s="329"/>
      <c r="NSQ514" s="329"/>
      <c r="NSR514" s="329"/>
      <c r="NSS514" s="329"/>
      <c r="NST514" s="329"/>
      <c r="NSU514" s="329"/>
      <c r="NSV514" s="329"/>
      <c r="NSW514" s="329"/>
      <c r="NSX514" s="329"/>
      <c r="NSY514" s="329"/>
      <c r="NSZ514" s="329"/>
      <c r="NTA514" s="329"/>
      <c r="NTB514" s="329"/>
      <c r="NTC514" s="329"/>
      <c r="NTD514" s="329"/>
      <c r="NTE514" s="329"/>
      <c r="NTF514" s="329"/>
      <c r="NTG514" s="329"/>
      <c r="NTH514" s="329"/>
      <c r="NTI514" s="329"/>
      <c r="NTJ514" s="329"/>
      <c r="NTK514" s="329"/>
      <c r="NTL514" s="329"/>
      <c r="NTM514" s="329"/>
      <c r="NTN514" s="329"/>
      <c r="NTO514" s="329"/>
      <c r="NTP514" s="329"/>
      <c r="NTQ514" s="329"/>
      <c r="NTR514" s="329"/>
      <c r="NTS514" s="329"/>
      <c r="NTT514" s="329"/>
      <c r="NTU514" s="329"/>
      <c r="NTV514" s="329"/>
      <c r="NTW514" s="329"/>
      <c r="NTX514" s="329"/>
      <c r="NTY514" s="329"/>
      <c r="NTZ514" s="329"/>
      <c r="NUA514" s="329"/>
      <c r="NUB514" s="329"/>
      <c r="NUC514" s="329"/>
      <c r="NUD514" s="329"/>
      <c r="NUE514" s="329"/>
      <c r="NUF514" s="329"/>
      <c r="NUG514" s="329"/>
      <c r="NUH514" s="329"/>
      <c r="NUI514" s="329"/>
      <c r="NUJ514" s="329"/>
      <c r="NUK514" s="329"/>
      <c r="NUL514" s="329"/>
      <c r="NUM514" s="329"/>
      <c r="NUN514" s="329"/>
      <c r="NUO514" s="329"/>
      <c r="NUP514" s="329"/>
      <c r="NUQ514" s="329"/>
      <c r="NUR514" s="329"/>
      <c r="NUS514" s="329"/>
      <c r="NUT514" s="329"/>
      <c r="NUU514" s="329"/>
      <c r="NUV514" s="329"/>
      <c r="NUW514" s="329"/>
      <c r="NUX514" s="329"/>
      <c r="NUY514" s="329"/>
      <c r="NUZ514" s="329"/>
      <c r="NVA514" s="329"/>
      <c r="NVB514" s="329"/>
      <c r="NVC514" s="329"/>
      <c r="NVD514" s="329"/>
      <c r="NVE514" s="329"/>
      <c r="NVF514" s="329"/>
      <c r="NVG514" s="329"/>
      <c r="NVH514" s="329"/>
      <c r="NVI514" s="329"/>
      <c r="NVJ514" s="329"/>
      <c r="NVK514" s="329"/>
      <c r="NVL514" s="329"/>
      <c r="NVM514" s="329"/>
      <c r="NVN514" s="329"/>
      <c r="NVO514" s="329"/>
      <c r="NVP514" s="329"/>
      <c r="NVQ514" s="329"/>
      <c r="NVR514" s="329"/>
      <c r="NVS514" s="329"/>
      <c r="NVT514" s="329"/>
      <c r="NVU514" s="329"/>
      <c r="NVV514" s="329"/>
      <c r="NVW514" s="329"/>
      <c r="NVX514" s="329"/>
      <c r="NVY514" s="329"/>
      <c r="NVZ514" s="329"/>
      <c r="NWA514" s="329"/>
      <c r="NWB514" s="329"/>
      <c r="NWC514" s="329"/>
      <c r="NWD514" s="329"/>
      <c r="NWE514" s="329"/>
      <c r="NWF514" s="329"/>
      <c r="NWG514" s="329"/>
      <c r="NWH514" s="329"/>
      <c r="NWI514" s="329"/>
      <c r="NWJ514" s="329"/>
      <c r="NWK514" s="329"/>
      <c r="NWL514" s="329"/>
      <c r="NWM514" s="329"/>
      <c r="NWN514" s="329"/>
      <c r="NWO514" s="329"/>
      <c r="NWP514" s="329"/>
      <c r="NWQ514" s="329"/>
      <c r="NWR514" s="329"/>
      <c r="NWS514" s="329"/>
      <c r="NWT514" s="329"/>
      <c r="NWU514" s="329"/>
      <c r="NWV514" s="329"/>
      <c r="NWW514" s="329"/>
      <c r="NWX514" s="329"/>
      <c r="NWY514" s="329"/>
      <c r="NWZ514" s="329"/>
      <c r="NXA514" s="329"/>
      <c r="NXB514" s="329"/>
      <c r="NXC514" s="329"/>
      <c r="NXD514" s="329"/>
      <c r="NXE514" s="329"/>
      <c r="NXF514" s="329"/>
      <c r="NXG514" s="329"/>
      <c r="NXH514" s="329"/>
      <c r="NXI514" s="329"/>
      <c r="NXJ514" s="329"/>
      <c r="NXK514" s="329"/>
      <c r="NXL514" s="329"/>
      <c r="NXM514" s="329"/>
      <c r="NXN514" s="329"/>
      <c r="NXO514" s="329"/>
      <c r="NXP514" s="329"/>
      <c r="NXQ514" s="329"/>
      <c r="NXR514" s="329"/>
      <c r="NXS514" s="329"/>
      <c r="NXT514" s="329"/>
      <c r="NXU514" s="329"/>
      <c r="NXV514" s="329"/>
      <c r="NXW514" s="329"/>
      <c r="NXX514" s="329"/>
      <c r="NXY514" s="329"/>
      <c r="NXZ514" s="329"/>
      <c r="NYA514" s="329"/>
      <c r="NYB514" s="329"/>
      <c r="NYC514" s="329"/>
      <c r="NYD514" s="329"/>
      <c r="NYE514" s="329"/>
      <c r="NYF514" s="329"/>
      <c r="NYG514" s="329"/>
      <c r="NYH514" s="329"/>
      <c r="NYI514" s="329"/>
      <c r="NYJ514" s="329"/>
      <c r="NYK514" s="329"/>
      <c r="NYL514" s="329"/>
      <c r="NYM514" s="329"/>
      <c r="NYN514" s="329"/>
      <c r="NYO514" s="329"/>
      <c r="NYP514" s="329"/>
      <c r="NYQ514" s="329"/>
      <c r="NYR514" s="329"/>
      <c r="NYS514" s="329"/>
      <c r="NYT514" s="329"/>
      <c r="NYU514" s="329"/>
      <c r="NYV514" s="329"/>
      <c r="NYW514" s="329"/>
      <c r="NYX514" s="329"/>
      <c r="NYY514" s="329"/>
      <c r="NYZ514" s="329"/>
      <c r="NZA514" s="329"/>
      <c r="NZB514" s="329"/>
      <c r="NZC514" s="329"/>
      <c r="NZD514" s="329"/>
      <c r="NZE514" s="329"/>
      <c r="NZF514" s="329"/>
      <c r="NZG514" s="329"/>
      <c r="NZH514" s="329"/>
      <c r="NZI514" s="329"/>
      <c r="NZJ514" s="329"/>
      <c r="NZK514" s="329"/>
      <c r="NZL514" s="329"/>
      <c r="NZM514" s="329"/>
      <c r="NZN514" s="329"/>
      <c r="NZO514" s="329"/>
      <c r="NZP514" s="329"/>
      <c r="NZQ514" s="329"/>
      <c r="NZR514" s="329"/>
      <c r="NZS514" s="329"/>
      <c r="NZT514" s="329"/>
      <c r="NZU514" s="329"/>
      <c r="NZV514" s="329"/>
      <c r="NZW514" s="329"/>
      <c r="NZX514" s="329"/>
      <c r="NZY514" s="329"/>
      <c r="NZZ514" s="329"/>
      <c r="OAA514" s="329"/>
      <c r="OAB514" s="329"/>
      <c r="OAC514" s="329"/>
      <c r="OAD514" s="329"/>
      <c r="OAE514" s="329"/>
      <c r="OAF514" s="329"/>
      <c r="OAG514" s="329"/>
      <c r="OAH514" s="329"/>
      <c r="OAI514" s="329"/>
      <c r="OAJ514" s="329"/>
      <c r="OAK514" s="329"/>
      <c r="OAL514" s="329"/>
      <c r="OAM514" s="329"/>
      <c r="OAN514" s="329"/>
      <c r="OAO514" s="329"/>
      <c r="OAP514" s="329"/>
      <c r="OAQ514" s="329"/>
      <c r="OAR514" s="329"/>
      <c r="OAS514" s="329"/>
      <c r="OAT514" s="329"/>
      <c r="OAU514" s="329"/>
      <c r="OAV514" s="329"/>
      <c r="OAW514" s="329"/>
      <c r="OAX514" s="329"/>
      <c r="OAY514" s="329"/>
      <c r="OAZ514" s="329"/>
      <c r="OBA514" s="329"/>
      <c r="OBB514" s="329"/>
      <c r="OBC514" s="329"/>
      <c r="OBD514" s="329"/>
      <c r="OBE514" s="329"/>
      <c r="OBF514" s="329"/>
      <c r="OBG514" s="329"/>
      <c r="OBH514" s="329"/>
      <c r="OBI514" s="329"/>
      <c r="OBJ514" s="329"/>
      <c r="OBK514" s="329"/>
      <c r="OBL514" s="329"/>
      <c r="OBM514" s="329"/>
      <c r="OBN514" s="329"/>
      <c r="OBO514" s="329"/>
      <c r="OBP514" s="329"/>
      <c r="OBQ514" s="329"/>
      <c r="OBR514" s="329"/>
      <c r="OBS514" s="329"/>
      <c r="OBT514" s="329"/>
      <c r="OBU514" s="329"/>
      <c r="OBV514" s="329"/>
      <c r="OBW514" s="329"/>
      <c r="OBX514" s="329"/>
      <c r="OBY514" s="329"/>
      <c r="OBZ514" s="329"/>
      <c r="OCA514" s="329"/>
      <c r="OCB514" s="329"/>
      <c r="OCC514" s="329"/>
      <c r="OCD514" s="329"/>
      <c r="OCE514" s="329"/>
      <c r="OCF514" s="329"/>
      <c r="OCG514" s="329"/>
      <c r="OCH514" s="329"/>
      <c r="OCI514" s="329"/>
      <c r="OCJ514" s="329"/>
      <c r="OCK514" s="329"/>
      <c r="OCL514" s="329"/>
      <c r="OCM514" s="329"/>
      <c r="OCN514" s="329"/>
      <c r="OCO514" s="329"/>
      <c r="OCP514" s="329"/>
      <c r="OCQ514" s="329"/>
      <c r="OCR514" s="329"/>
      <c r="OCS514" s="329"/>
      <c r="OCT514" s="329"/>
      <c r="OCU514" s="329"/>
      <c r="OCV514" s="329"/>
      <c r="OCW514" s="329"/>
      <c r="OCX514" s="329"/>
      <c r="OCY514" s="329"/>
      <c r="OCZ514" s="329"/>
      <c r="ODA514" s="329"/>
      <c r="ODB514" s="329"/>
      <c r="ODC514" s="329"/>
      <c r="ODD514" s="329"/>
      <c r="ODE514" s="329"/>
      <c r="ODF514" s="329"/>
      <c r="ODG514" s="329"/>
      <c r="ODH514" s="329"/>
      <c r="ODI514" s="329"/>
      <c r="ODJ514" s="329"/>
      <c r="ODK514" s="329"/>
      <c r="ODL514" s="329"/>
      <c r="ODM514" s="329"/>
      <c r="ODN514" s="329"/>
      <c r="ODO514" s="329"/>
      <c r="ODP514" s="329"/>
      <c r="ODQ514" s="329"/>
      <c r="ODR514" s="329"/>
      <c r="ODS514" s="329"/>
      <c r="ODT514" s="329"/>
      <c r="ODU514" s="329"/>
      <c r="ODV514" s="329"/>
      <c r="ODW514" s="329"/>
      <c r="ODX514" s="329"/>
      <c r="ODY514" s="329"/>
      <c r="ODZ514" s="329"/>
      <c r="OEA514" s="329"/>
      <c r="OEB514" s="329"/>
      <c r="OEC514" s="329"/>
      <c r="OED514" s="329"/>
      <c r="OEE514" s="329"/>
      <c r="OEF514" s="329"/>
      <c r="OEG514" s="329"/>
      <c r="OEH514" s="329"/>
      <c r="OEI514" s="329"/>
      <c r="OEJ514" s="329"/>
      <c r="OEK514" s="329"/>
      <c r="OEL514" s="329"/>
      <c r="OEM514" s="329"/>
      <c r="OEN514" s="329"/>
      <c r="OEO514" s="329"/>
      <c r="OEP514" s="329"/>
      <c r="OEQ514" s="329"/>
      <c r="OER514" s="329"/>
      <c r="OES514" s="329"/>
      <c r="OET514" s="329"/>
      <c r="OEU514" s="329"/>
      <c r="OEV514" s="329"/>
      <c r="OEW514" s="329"/>
      <c r="OEX514" s="329"/>
      <c r="OEY514" s="329"/>
      <c r="OEZ514" s="329"/>
      <c r="OFA514" s="329"/>
      <c r="OFB514" s="329"/>
      <c r="OFC514" s="329"/>
      <c r="OFD514" s="329"/>
      <c r="OFE514" s="329"/>
      <c r="OFF514" s="329"/>
      <c r="OFG514" s="329"/>
      <c r="OFH514" s="329"/>
      <c r="OFI514" s="329"/>
      <c r="OFJ514" s="329"/>
      <c r="OFK514" s="329"/>
      <c r="OFL514" s="329"/>
      <c r="OFM514" s="329"/>
      <c r="OFN514" s="329"/>
      <c r="OFO514" s="329"/>
      <c r="OFP514" s="329"/>
      <c r="OFQ514" s="329"/>
      <c r="OFR514" s="329"/>
      <c r="OFS514" s="329"/>
      <c r="OFT514" s="329"/>
      <c r="OFU514" s="329"/>
      <c r="OFV514" s="329"/>
      <c r="OFW514" s="329"/>
      <c r="OFX514" s="329"/>
      <c r="OFY514" s="329"/>
      <c r="OFZ514" s="329"/>
      <c r="OGA514" s="329"/>
      <c r="OGB514" s="329"/>
      <c r="OGC514" s="329"/>
      <c r="OGD514" s="329"/>
      <c r="OGE514" s="329"/>
      <c r="OGF514" s="329"/>
      <c r="OGG514" s="329"/>
      <c r="OGH514" s="329"/>
      <c r="OGI514" s="329"/>
      <c r="OGJ514" s="329"/>
      <c r="OGK514" s="329"/>
      <c r="OGL514" s="329"/>
      <c r="OGM514" s="329"/>
      <c r="OGN514" s="329"/>
      <c r="OGO514" s="329"/>
      <c r="OGP514" s="329"/>
      <c r="OGQ514" s="329"/>
      <c r="OGR514" s="329"/>
      <c r="OGS514" s="329"/>
      <c r="OGT514" s="329"/>
      <c r="OGU514" s="329"/>
      <c r="OGV514" s="329"/>
      <c r="OGW514" s="329"/>
      <c r="OGX514" s="329"/>
      <c r="OGY514" s="329"/>
      <c r="OGZ514" s="329"/>
      <c r="OHA514" s="329"/>
      <c r="OHB514" s="329"/>
      <c r="OHC514" s="329"/>
      <c r="OHD514" s="329"/>
      <c r="OHE514" s="329"/>
      <c r="OHF514" s="329"/>
      <c r="OHG514" s="329"/>
      <c r="OHH514" s="329"/>
      <c r="OHI514" s="329"/>
      <c r="OHJ514" s="329"/>
      <c r="OHK514" s="329"/>
      <c r="OHL514" s="329"/>
      <c r="OHM514" s="329"/>
      <c r="OHN514" s="329"/>
      <c r="OHO514" s="329"/>
      <c r="OHP514" s="329"/>
      <c r="OHQ514" s="329"/>
      <c r="OHR514" s="329"/>
      <c r="OHS514" s="329"/>
      <c r="OHT514" s="329"/>
      <c r="OHU514" s="329"/>
      <c r="OHV514" s="329"/>
      <c r="OHW514" s="329"/>
      <c r="OHX514" s="329"/>
      <c r="OHY514" s="329"/>
      <c r="OHZ514" s="329"/>
      <c r="OIA514" s="329"/>
      <c r="OIB514" s="329"/>
      <c r="OIC514" s="329"/>
      <c r="OID514" s="329"/>
      <c r="OIE514" s="329"/>
      <c r="OIF514" s="329"/>
      <c r="OIG514" s="329"/>
      <c r="OIH514" s="329"/>
      <c r="OII514" s="329"/>
      <c r="OIJ514" s="329"/>
      <c r="OIK514" s="329"/>
      <c r="OIL514" s="329"/>
      <c r="OIM514" s="329"/>
      <c r="OIN514" s="329"/>
      <c r="OIO514" s="329"/>
      <c r="OIP514" s="329"/>
      <c r="OIQ514" s="329"/>
      <c r="OIR514" s="329"/>
      <c r="OIS514" s="329"/>
      <c r="OIT514" s="329"/>
      <c r="OIU514" s="329"/>
      <c r="OIV514" s="329"/>
      <c r="OIW514" s="329"/>
      <c r="OIX514" s="329"/>
      <c r="OIY514" s="329"/>
      <c r="OIZ514" s="329"/>
      <c r="OJA514" s="329"/>
      <c r="OJB514" s="329"/>
      <c r="OJC514" s="329"/>
      <c r="OJD514" s="329"/>
      <c r="OJE514" s="329"/>
      <c r="OJF514" s="329"/>
      <c r="OJG514" s="329"/>
      <c r="OJH514" s="329"/>
      <c r="OJI514" s="329"/>
      <c r="OJJ514" s="329"/>
      <c r="OJK514" s="329"/>
      <c r="OJL514" s="329"/>
      <c r="OJM514" s="329"/>
      <c r="OJN514" s="329"/>
      <c r="OJO514" s="329"/>
      <c r="OJP514" s="329"/>
      <c r="OJQ514" s="329"/>
      <c r="OJR514" s="329"/>
      <c r="OJS514" s="329"/>
      <c r="OJT514" s="329"/>
      <c r="OJU514" s="329"/>
      <c r="OJV514" s="329"/>
      <c r="OJW514" s="329"/>
      <c r="OJX514" s="329"/>
      <c r="OJY514" s="329"/>
      <c r="OJZ514" s="329"/>
      <c r="OKA514" s="329"/>
      <c r="OKB514" s="329"/>
      <c r="OKC514" s="329"/>
      <c r="OKD514" s="329"/>
      <c r="OKE514" s="329"/>
      <c r="OKF514" s="329"/>
      <c r="OKG514" s="329"/>
      <c r="OKH514" s="329"/>
      <c r="OKI514" s="329"/>
      <c r="OKJ514" s="329"/>
      <c r="OKK514" s="329"/>
      <c r="OKL514" s="329"/>
      <c r="OKM514" s="329"/>
      <c r="OKN514" s="329"/>
      <c r="OKO514" s="329"/>
      <c r="OKP514" s="329"/>
      <c r="OKQ514" s="329"/>
      <c r="OKR514" s="329"/>
      <c r="OKS514" s="329"/>
      <c r="OKT514" s="329"/>
      <c r="OKU514" s="329"/>
      <c r="OKV514" s="329"/>
      <c r="OKW514" s="329"/>
      <c r="OKX514" s="329"/>
      <c r="OKY514" s="329"/>
      <c r="OKZ514" s="329"/>
      <c r="OLA514" s="329"/>
      <c r="OLB514" s="329"/>
      <c r="OLC514" s="329"/>
      <c r="OLD514" s="329"/>
      <c r="OLE514" s="329"/>
      <c r="OLF514" s="329"/>
      <c r="OLG514" s="329"/>
      <c r="OLH514" s="329"/>
      <c r="OLI514" s="329"/>
      <c r="OLJ514" s="329"/>
      <c r="OLK514" s="329"/>
      <c r="OLL514" s="329"/>
      <c r="OLM514" s="329"/>
      <c r="OLN514" s="329"/>
      <c r="OLO514" s="329"/>
      <c r="OLP514" s="329"/>
      <c r="OLQ514" s="329"/>
      <c r="OLR514" s="329"/>
      <c r="OLS514" s="329"/>
      <c r="OLT514" s="329"/>
      <c r="OLU514" s="329"/>
      <c r="OLV514" s="329"/>
      <c r="OLW514" s="329"/>
      <c r="OLX514" s="329"/>
      <c r="OLY514" s="329"/>
      <c r="OLZ514" s="329"/>
      <c r="OMA514" s="329"/>
      <c r="OMB514" s="329"/>
      <c r="OMC514" s="329"/>
      <c r="OMD514" s="329"/>
      <c r="OME514" s="329"/>
      <c r="OMF514" s="329"/>
      <c r="OMG514" s="329"/>
      <c r="OMH514" s="329"/>
      <c r="OMI514" s="329"/>
      <c r="OMJ514" s="329"/>
      <c r="OMK514" s="329"/>
      <c r="OML514" s="329"/>
      <c r="OMM514" s="329"/>
      <c r="OMN514" s="329"/>
      <c r="OMO514" s="329"/>
      <c r="OMP514" s="329"/>
      <c r="OMQ514" s="329"/>
      <c r="OMR514" s="329"/>
      <c r="OMS514" s="329"/>
      <c r="OMT514" s="329"/>
      <c r="OMU514" s="329"/>
      <c r="OMV514" s="329"/>
      <c r="OMW514" s="329"/>
      <c r="OMX514" s="329"/>
      <c r="OMY514" s="329"/>
      <c r="OMZ514" s="329"/>
      <c r="ONA514" s="329"/>
      <c r="ONB514" s="329"/>
      <c r="ONC514" s="329"/>
      <c r="OND514" s="329"/>
      <c r="ONE514" s="329"/>
      <c r="ONF514" s="329"/>
      <c r="ONG514" s="329"/>
      <c r="ONH514" s="329"/>
      <c r="ONI514" s="329"/>
      <c r="ONJ514" s="329"/>
      <c r="ONK514" s="329"/>
      <c r="ONL514" s="329"/>
      <c r="ONM514" s="329"/>
      <c r="ONN514" s="329"/>
      <c r="ONO514" s="329"/>
      <c r="ONP514" s="329"/>
      <c r="ONQ514" s="329"/>
      <c r="ONR514" s="329"/>
      <c r="ONS514" s="329"/>
      <c r="ONT514" s="329"/>
      <c r="ONU514" s="329"/>
      <c r="ONV514" s="329"/>
      <c r="ONW514" s="329"/>
      <c r="ONX514" s="329"/>
      <c r="ONY514" s="329"/>
      <c r="ONZ514" s="329"/>
      <c r="OOA514" s="329"/>
      <c r="OOB514" s="329"/>
      <c r="OOC514" s="329"/>
      <c r="OOD514" s="329"/>
      <c r="OOE514" s="329"/>
      <c r="OOF514" s="329"/>
      <c r="OOG514" s="329"/>
      <c r="OOH514" s="329"/>
      <c r="OOI514" s="329"/>
      <c r="OOJ514" s="329"/>
      <c r="OOK514" s="329"/>
      <c r="OOL514" s="329"/>
      <c r="OOM514" s="329"/>
      <c r="OON514" s="329"/>
      <c r="OOO514" s="329"/>
      <c r="OOP514" s="329"/>
      <c r="OOQ514" s="329"/>
      <c r="OOR514" s="329"/>
      <c r="OOS514" s="329"/>
      <c r="OOT514" s="329"/>
      <c r="OOU514" s="329"/>
      <c r="OOV514" s="329"/>
      <c r="OOW514" s="329"/>
      <c r="OOX514" s="329"/>
      <c r="OOY514" s="329"/>
      <c r="OOZ514" s="329"/>
      <c r="OPA514" s="329"/>
      <c r="OPB514" s="329"/>
      <c r="OPC514" s="329"/>
      <c r="OPD514" s="329"/>
      <c r="OPE514" s="329"/>
      <c r="OPF514" s="329"/>
      <c r="OPG514" s="329"/>
      <c r="OPH514" s="329"/>
      <c r="OPI514" s="329"/>
      <c r="OPJ514" s="329"/>
      <c r="OPK514" s="329"/>
      <c r="OPL514" s="329"/>
      <c r="OPM514" s="329"/>
      <c r="OPN514" s="329"/>
      <c r="OPO514" s="329"/>
      <c r="OPP514" s="329"/>
      <c r="OPQ514" s="329"/>
      <c r="OPR514" s="329"/>
      <c r="OPS514" s="329"/>
      <c r="OPT514" s="329"/>
      <c r="OPU514" s="329"/>
      <c r="OPV514" s="329"/>
      <c r="OPW514" s="329"/>
      <c r="OPX514" s="329"/>
      <c r="OPY514" s="329"/>
      <c r="OPZ514" s="329"/>
      <c r="OQA514" s="329"/>
      <c r="OQB514" s="329"/>
      <c r="OQC514" s="329"/>
      <c r="OQD514" s="329"/>
      <c r="OQE514" s="329"/>
      <c r="OQF514" s="329"/>
      <c r="OQG514" s="329"/>
      <c r="OQH514" s="329"/>
      <c r="OQI514" s="329"/>
      <c r="OQJ514" s="329"/>
      <c r="OQK514" s="329"/>
      <c r="OQL514" s="329"/>
      <c r="OQM514" s="329"/>
      <c r="OQN514" s="329"/>
      <c r="OQO514" s="329"/>
      <c r="OQP514" s="329"/>
      <c r="OQQ514" s="329"/>
      <c r="OQR514" s="329"/>
      <c r="OQS514" s="329"/>
      <c r="OQT514" s="329"/>
      <c r="OQU514" s="329"/>
      <c r="OQV514" s="329"/>
      <c r="OQW514" s="329"/>
      <c r="OQX514" s="329"/>
      <c r="OQY514" s="329"/>
      <c r="OQZ514" s="329"/>
      <c r="ORA514" s="329"/>
      <c r="ORB514" s="329"/>
      <c r="ORC514" s="329"/>
      <c r="ORD514" s="329"/>
      <c r="ORE514" s="329"/>
      <c r="ORF514" s="329"/>
      <c r="ORG514" s="329"/>
      <c r="ORH514" s="329"/>
      <c r="ORI514" s="329"/>
      <c r="ORJ514" s="329"/>
      <c r="ORK514" s="329"/>
      <c r="ORL514" s="329"/>
      <c r="ORM514" s="329"/>
      <c r="ORN514" s="329"/>
      <c r="ORO514" s="329"/>
      <c r="ORP514" s="329"/>
      <c r="ORQ514" s="329"/>
      <c r="ORR514" s="329"/>
      <c r="ORS514" s="329"/>
      <c r="ORT514" s="329"/>
      <c r="ORU514" s="329"/>
      <c r="ORV514" s="329"/>
      <c r="ORW514" s="329"/>
      <c r="ORX514" s="329"/>
      <c r="ORY514" s="329"/>
      <c r="ORZ514" s="329"/>
      <c r="OSA514" s="329"/>
      <c r="OSB514" s="329"/>
      <c r="OSC514" s="329"/>
      <c r="OSD514" s="329"/>
      <c r="OSE514" s="329"/>
      <c r="OSF514" s="329"/>
      <c r="OSG514" s="329"/>
      <c r="OSH514" s="329"/>
      <c r="OSI514" s="329"/>
      <c r="OSJ514" s="329"/>
      <c r="OSK514" s="329"/>
      <c r="OSL514" s="329"/>
      <c r="OSM514" s="329"/>
      <c r="OSN514" s="329"/>
      <c r="OSO514" s="329"/>
      <c r="OSP514" s="329"/>
      <c r="OSQ514" s="329"/>
      <c r="OSR514" s="329"/>
      <c r="OSS514" s="329"/>
      <c r="OST514" s="329"/>
      <c r="OSU514" s="329"/>
      <c r="OSV514" s="329"/>
      <c r="OSW514" s="329"/>
      <c r="OSX514" s="329"/>
      <c r="OSY514" s="329"/>
      <c r="OSZ514" s="329"/>
      <c r="OTA514" s="329"/>
      <c r="OTB514" s="329"/>
      <c r="OTC514" s="329"/>
      <c r="OTD514" s="329"/>
      <c r="OTE514" s="329"/>
      <c r="OTF514" s="329"/>
      <c r="OTG514" s="329"/>
      <c r="OTH514" s="329"/>
      <c r="OTI514" s="329"/>
      <c r="OTJ514" s="329"/>
      <c r="OTK514" s="329"/>
      <c r="OTL514" s="329"/>
      <c r="OTM514" s="329"/>
      <c r="OTN514" s="329"/>
      <c r="OTO514" s="329"/>
      <c r="OTP514" s="329"/>
      <c r="OTQ514" s="329"/>
      <c r="OTR514" s="329"/>
      <c r="OTS514" s="329"/>
      <c r="OTT514" s="329"/>
      <c r="OTU514" s="329"/>
      <c r="OTV514" s="329"/>
      <c r="OTW514" s="329"/>
      <c r="OTX514" s="329"/>
      <c r="OTY514" s="329"/>
      <c r="OTZ514" s="329"/>
      <c r="OUA514" s="329"/>
      <c r="OUB514" s="329"/>
      <c r="OUC514" s="329"/>
      <c r="OUD514" s="329"/>
      <c r="OUE514" s="329"/>
      <c r="OUF514" s="329"/>
      <c r="OUG514" s="329"/>
      <c r="OUH514" s="329"/>
      <c r="OUI514" s="329"/>
      <c r="OUJ514" s="329"/>
      <c r="OUK514" s="329"/>
      <c r="OUL514" s="329"/>
      <c r="OUM514" s="329"/>
      <c r="OUN514" s="329"/>
      <c r="OUO514" s="329"/>
      <c r="OUP514" s="329"/>
      <c r="OUQ514" s="329"/>
      <c r="OUR514" s="329"/>
      <c r="OUS514" s="329"/>
      <c r="OUT514" s="329"/>
      <c r="OUU514" s="329"/>
      <c r="OUV514" s="329"/>
      <c r="OUW514" s="329"/>
      <c r="OUX514" s="329"/>
      <c r="OUY514" s="329"/>
      <c r="OUZ514" s="329"/>
      <c r="OVA514" s="329"/>
      <c r="OVB514" s="329"/>
      <c r="OVC514" s="329"/>
      <c r="OVD514" s="329"/>
      <c r="OVE514" s="329"/>
      <c r="OVF514" s="329"/>
      <c r="OVG514" s="329"/>
      <c r="OVH514" s="329"/>
      <c r="OVI514" s="329"/>
      <c r="OVJ514" s="329"/>
      <c r="OVK514" s="329"/>
      <c r="OVL514" s="329"/>
      <c r="OVM514" s="329"/>
      <c r="OVN514" s="329"/>
      <c r="OVO514" s="329"/>
      <c r="OVP514" s="329"/>
      <c r="OVQ514" s="329"/>
      <c r="OVR514" s="329"/>
      <c r="OVS514" s="329"/>
      <c r="OVT514" s="329"/>
      <c r="OVU514" s="329"/>
      <c r="OVV514" s="329"/>
      <c r="OVW514" s="329"/>
      <c r="OVX514" s="329"/>
      <c r="OVY514" s="329"/>
      <c r="OVZ514" s="329"/>
      <c r="OWA514" s="329"/>
      <c r="OWB514" s="329"/>
      <c r="OWC514" s="329"/>
      <c r="OWD514" s="329"/>
      <c r="OWE514" s="329"/>
      <c r="OWF514" s="329"/>
      <c r="OWG514" s="329"/>
      <c r="OWH514" s="329"/>
      <c r="OWI514" s="329"/>
      <c r="OWJ514" s="329"/>
      <c r="OWK514" s="329"/>
      <c r="OWL514" s="329"/>
      <c r="OWM514" s="329"/>
      <c r="OWN514" s="329"/>
      <c r="OWO514" s="329"/>
      <c r="OWP514" s="329"/>
      <c r="OWQ514" s="329"/>
      <c r="OWR514" s="329"/>
      <c r="OWS514" s="329"/>
      <c r="OWT514" s="329"/>
      <c r="OWU514" s="329"/>
      <c r="OWV514" s="329"/>
      <c r="OWW514" s="329"/>
      <c r="OWX514" s="329"/>
      <c r="OWY514" s="329"/>
      <c r="OWZ514" s="329"/>
      <c r="OXA514" s="329"/>
      <c r="OXB514" s="329"/>
      <c r="OXC514" s="329"/>
      <c r="OXD514" s="329"/>
      <c r="OXE514" s="329"/>
      <c r="OXF514" s="329"/>
      <c r="OXG514" s="329"/>
      <c r="OXH514" s="329"/>
      <c r="OXI514" s="329"/>
      <c r="OXJ514" s="329"/>
      <c r="OXK514" s="329"/>
      <c r="OXL514" s="329"/>
      <c r="OXM514" s="329"/>
      <c r="OXN514" s="329"/>
      <c r="OXO514" s="329"/>
      <c r="OXP514" s="329"/>
      <c r="OXQ514" s="329"/>
      <c r="OXR514" s="329"/>
      <c r="OXS514" s="329"/>
      <c r="OXT514" s="329"/>
      <c r="OXU514" s="329"/>
      <c r="OXV514" s="329"/>
      <c r="OXW514" s="329"/>
      <c r="OXX514" s="329"/>
      <c r="OXY514" s="329"/>
      <c r="OXZ514" s="329"/>
      <c r="OYA514" s="329"/>
      <c r="OYB514" s="329"/>
      <c r="OYC514" s="329"/>
      <c r="OYD514" s="329"/>
      <c r="OYE514" s="329"/>
      <c r="OYF514" s="329"/>
      <c r="OYG514" s="329"/>
      <c r="OYH514" s="329"/>
      <c r="OYI514" s="329"/>
      <c r="OYJ514" s="329"/>
      <c r="OYK514" s="329"/>
      <c r="OYL514" s="329"/>
      <c r="OYM514" s="329"/>
      <c r="OYN514" s="329"/>
      <c r="OYO514" s="329"/>
      <c r="OYP514" s="329"/>
      <c r="OYQ514" s="329"/>
      <c r="OYR514" s="329"/>
      <c r="OYS514" s="329"/>
      <c r="OYT514" s="329"/>
      <c r="OYU514" s="329"/>
      <c r="OYV514" s="329"/>
      <c r="OYW514" s="329"/>
      <c r="OYX514" s="329"/>
      <c r="OYY514" s="329"/>
      <c r="OYZ514" s="329"/>
      <c r="OZA514" s="329"/>
      <c r="OZB514" s="329"/>
      <c r="OZC514" s="329"/>
      <c r="OZD514" s="329"/>
      <c r="OZE514" s="329"/>
      <c r="OZF514" s="329"/>
      <c r="OZG514" s="329"/>
      <c r="OZH514" s="329"/>
      <c r="OZI514" s="329"/>
      <c r="OZJ514" s="329"/>
      <c r="OZK514" s="329"/>
      <c r="OZL514" s="329"/>
      <c r="OZM514" s="329"/>
      <c r="OZN514" s="329"/>
      <c r="OZO514" s="329"/>
      <c r="OZP514" s="329"/>
      <c r="OZQ514" s="329"/>
      <c r="OZR514" s="329"/>
      <c r="OZS514" s="329"/>
      <c r="OZT514" s="329"/>
      <c r="OZU514" s="329"/>
      <c r="OZV514" s="329"/>
      <c r="OZW514" s="329"/>
      <c r="OZX514" s="329"/>
      <c r="OZY514" s="329"/>
      <c r="OZZ514" s="329"/>
      <c r="PAA514" s="329"/>
      <c r="PAB514" s="329"/>
      <c r="PAC514" s="329"/>
      <c r="PAD514" s="329"/>
      <c r="PAE514" s="329"/>
      <c r="PAF514" s="329"/>
      <c r="PAG514" s="329"/>
      <c r="PAH514" s="329"/>
      <c r="PAI514" s="329"/>
      <c r="PAJ514" s="329"/>
      <c r="PAK514" s="329"/>
      <c r="PAL514" s="329"/>
      <c r="PAM514" s="329"/>
      <c r="PAN514" s="329"/>
      <c r="PAO514" s="329"/>
      <c r="PAP514" s="329"/>
      <c r="PAQ514" s="329"/>
      <c r="PAR514" s="329"/>
      <c r="PAS514" s="329"/>
      <c r="PAT514" s="329"/>
      <c r="PAU514" s="329"/>
      <c r="PAV514" s="329"/>
      <c r="PAW514" s="329"/>
      <c r="PAX514" s="329"/>
      <c r="PAY514" s="329"/>
      <c r="PAZ514" s="329"/>
      <c r="PBA514" s="329"/>
      <c r="PBB514" s="329"/>
      <c r="PBC514" s="329"/>
      <c r="PBD514" s="329"/>
      <c r="PBE514" s="329"/>
      <c r="PBF514" s="329"/>
      <c r="PBG514" s="329"/>
      <c r="PBH514" s="329"/>
      <c r="PBI514" s="329"/>
      <c r="PBJ514" s="329"/>
      <c r="PBK514" s="329"/>
      <c r="PBL514" s="329"/>
      <c r="PBM514" s="329"/>
      <c r="PBN514" s="329"/>
      <c r="PBO514" s="329"/>
      <c r="PBP514" s="329"/>
      <c r="PBQ514" s="329"/>
      <c r="PBR514" s="329"/>
      <c r="PBS514" s="329"/>
      <c r="PBT514" s="329"/>
      <c r="PBU514" s="329"/>
      <c r="PBV514" s="329"/>
      <c r="PBW514" s="329"/>
      <c r="PBX514" s="329"/>
      <c r="PBY514" s="329"/>
      <c r="PBZ514" s="329"/>
      <c r="PCA514" s="329"/>
      <c r="PCB514" s="329"/>
      <c r="PCC514" s="329"/>
      <c r="PCD514" s="329"/>
      <c r="PCE514" s="329"/>
      <c r="PCF514" s="329"/>
      <c r="PCG514" s="329"/>
      <c r="PCH514" s="329"/>
      <c r="PCI514" s="329"/>
      <c r="PCJ514" s="329"/>
      <c r="PCK514" s="329"/>
      <c r="PCL514" s="329"/>
      <c r="PCM514" s="329"/>
      <c r="PCN514" s="329"/>
      <c r="PCO514" s="329"/>
      <c r="PCP514" s="329"/>
      <c r="PCQ514" s="329"/>
      <c r="PCR514" s="329"/>
      <c r="PCS514" s="329"/>
      <c r="PCT514" s="329"/>
      <c r="PCU514" s="329"/>
      <c r="PCV514" s="329"/>
      <c r="PCW514" s="329"/>
      <c r="PCX514" s="329"/>
      <c r="PCY514" s="329"/>
      <c r="PCZ514" s="329"/>
      <c r="PDA514" s="329"/>
      <c r="PDB514" s="329"/>
      <c r="PDC514" s="329"/>
      <c r="PDD514" s="329"/>
      <c r="PDE514" s="329"/>
      <c r="PDF514" s="329"/>
      <c r="PDG514" s="329"/>
      <c r="PDH514" s="329"/>
      <c r="PDI514" s="329"/>
      <c r="PDJ514" s="329"/>
      <c r="PDK514" s="329"/>
      <c r="PDL514" s="329"/>
      <c r="PDM514" s="329"/>
      <c r="PDN514" s="329"/>
      <c r="PDO514" s="329"/>
      <c r="PDP514" s="329"/>
      <c r="PDQ514" s="329"/>
      <c r="PDR514" s="329"/>
      <c r="PDS514" s="329"/>
      <c r="PDT514" s="329"/>
      <c r="PDU514" s="329"/>
      <c r="PDV514" s="329"/>
      <c r="PDW514" s="329"/>
      <c r="PDX514" s="329"/>
      <c r="PDY514" s="329"/>
      <c r="PDZ514" s="329"/>
      <c r="PEA514" s="329"/>
      <c r="PEB514" s="329"/>
      <c r="PEC514" s="329"/>
      <c r="PED514" s="329"/>
      <c r="PEE514" s="329"/>
      <c r="PEF514" s="329"/>
      <c r="PEG514" s="329"/>
      <c r="PEH514" s="329"/>
      <c r="PEI514" s="329"/>
      <c r="PEJ514" s="329"/>
      <c r="PEK514" s="329"/>
      <c r="PEL514" s="329"/>
      <c r="PEM514" s="329"/>
      <c r="PEN514" s="329"/>
      <c r="PEO514" s="329"/>
      <c r="PEP514" s="329"/>
      <c r="PEQ514" s="329"/>
      <c r="PER514" s="329"/>
      <c r="PES514" s="329"/>
      <c r="PET514" s="329"/>
      <c r="PEU514" s="329"/>
      <c r="PEV514" s="329"/>
      <c r="PEW514" s="329"/>
      <c r="PEX514" s="329"/>
      <c r="PEY514" s="329"/>
      <c r="PEZ514" s="329"/>
      <c r="PFA514" s="329"/>
      <c r="PFB514" s="329"/>
      <c r="PFC514" s="329"/>
      <c r="PFD514" s="329"/>
      <c r="PFE514" s="329"/>
      <c r="PFF514" s="329"/>
      <c r="PFG514" s="329"/>
      <c r="PFH514" s="329"/>
      <c r="PFI514" s="329"/>
      <c r="PFJ514" s="329"/>
      <c r="PFK514" s="329"/>
      <c r="PFL514" s="329"/>
      <c r="PFM514" s="329"/>
      <c r="PFN514" s="329"/>
      <c r="PFO514" s="329"/>
      <c r="PFP514" s="329"/>
      <c r="PFQ514" s="329"/>
      <c r="PFR514" s="329"/>
      <c r="PFS514" s="329"/>
      <c r="PFT514" s="329"/>
      <c r="PFU514" s="329"/>
      <c r="PFV514" s="329"/>
      <c r="PFW514" s="329"/>
      <c r="PFX514" s="329"/>
      <c r="PFY514" s="329"/>
      <c r="PFZ514" s="329"/>
      <c r="PGA514" s="329"/>
      <c r="PGB514" s="329"/>
      <c r="PGC514" s="329"/>
      <c r="PGD514" s="329"/>
      <c r="PGE514" s="329"/>
      <c r="PGF514" s="329"/>
      <c r="PGG514" s="329"/>
      <c r="PGH514" s="329"/>
      <c r="PGI514" s="329"/>
      <c r="PGJ514" s="329"/>
      <c r="PGK514" s="329"/>
      <c r="PGL514" s="329"/>
      <c r="PGM514" s="329"/>
      <c r="PGN514" s="329"/>
      <c r="PGO514" s="329"/>
      <c r="PGP514" s="329"/>
      <c r="PGQ514" s="329"/>
      <c r="PGR514" s="329"/>
      <c r="PGS514" s="329"/>
      <c r="PGT514" s="329"/>
      <c r="PGU514" s="329"/>
      <c r="PGV514" s="329"/>
      <c r="PGW514" s="329"/>
      <c r="PGX514" s="329"/>
      <c r="PGY514" s="329"/>
      <c r="PGZ514" s="329"/>
      <c r="PHA514" s="329"/>
      <c r="PHB514" s="329"/>
      <c r="PHC514" s="329"/>
      <c r="PHD514" s="329"/>
      <c r="PHE514" s="329"/>
      <c r="PHF514" s="329"/>
      <c r="PHG514" s="329"/>
      <c r="PHH514" s="329"/>
      <c r="PHI514" s="329"/>
      <c r="PHJ514" s="329"/>
      <c r="PHK514" s="329"/>
      <c r="PHL514" s="329"/>
      <c r="PHM514" s="329"/>
      <c r="PHN514" s="329"/>
      <c r="PHO514" s="329"/>
      <c r="PHP514" s="329"/>
      <c r="PHQ514" s="329"/>
      <c r="PHR514" s="329"/>
      <c r="PHS514" s="329"/>
      <c r="PHT514" s="329"/>
      <c r="PHU514" s="329"/>
      <c r="PHV514" s="329"/>
      <c r="PHW514" s="329"/>
      <c r="PHX514" s="329"/>
      <c r="PHY514" s="329"/>
      <c r="PHZ514" s="329"/>
      <c r="PIA514" s="329"/>
      <c r="PIB514" s="329"/>
      <c r="PIC514" s="329"/>
      <c r="PID514" s="329"/>
      <c r="PIE514" s="329"/>
      <c r="PIF514" s="329"/>
      <c r="PIG514" s="329"/>
      <c r="PIH514" s="329"/>
      <c r="PII514" s="329"/>
      <c r="PIJ514" s="329"/>
      <c r="PIK514" s="329"/>
      <c r="PIL514" s="329"/>
      <c r="PIM514" s="329"/>
      <c r="PIN514" s="329"/>
      <c r="PIO514" s="329"/>
      <c r="PIP514" s="329"/>
      <c r="PIQ514" s="329"/>
      <c r="PIR514" s="329"/>
      <c r="PIS514" s="329"/>
      <c r="PIT514" s="329"/>
      <c r="PIU514" s="329"/>
      <c r="PIV514" s="329"/>
      <c r="PIW514" s="329"/>
      <c r="PIX514" s="329"/>
      <c r="PIY514" s="329"/>
      <c r="PIZ514" s="329"/>
      <c r="PJA514" s="329"/>
      <c r="PJB514" s="329"/>
      <c r="PJC514" s="329"/>
      <c r="PJD514" s="329"/>
      <c r="PJE514" s="329"/>
      <c r="PJF514" s="329"/>
      <c r="PJG514" s="329"/>
      <c r="PJH514" s="329"/>
      <c r="PJI514" s="329"/>
      <c r="PJJ514" s="329"/>
      <c r="PJK514" s="329"/>
      <c r="PJL514" s="329"/>
      <c r="PJM514" s="329"/>
      <c r="PJN514" s="329"/>
      <c r="PJO514" s="329"/>
      <c r="PJP514" s="329"/>
      <c r="PJQ514" s="329"/>
      <c r="PJR514" s="329"/>
      <c r="PJS514" s="329"/>
      <c r="PJT514" s="329"/>
      <c r="PJU514" s="329"/>
      <c r="PJV514" s="329"/>
      <c r="PJW514" s="329"/>
      <c r="PJX514" s="329"/>
      <c r="PJY514" s="329"/>
      <c r="PJZ514" s="329"/>
      <c r="PKA514" s="329"/>
      <c r="PKB514" s="329"/>
      <c r="PKC514" s="329"/>
      <c r="PKD514" s="329"/>
      <c r="PKE514" s="329"/>
      <c r="PKF514" s="329"/>
      <c r="PKG514" s="329"/>
      <c r="PKH514" s="329"/>
      <c r="PKI514" s="329"/>
      <c r="PKJ514" s="329"/>
      <c r="PKK514" s="329"/>
      <c r="PKL514" s="329"/>
      <c r="PKM514" s="329"/>
      <c r="PKN514" s="329"/>
      <c r="PKO514" s="329"/>
      <c r="PKP514" s="329"/>
      <c r="PKQ514" s="329"/>
      <c r="PKR514" s="329"/>
      <c r="PKS514" s="329"/>
      <c r="PKT514" s="329"/>
      <c r="PKU514" s="329"/>
      <c r="PKV514" s="329"/>
      <c r="PKW514" s="329"/>
      <c r="PKX514" s="329"/>
      <c r="PKY514" s="329"/>
      <c r="PKZ514" s="329"/>
      <c r="PLA514" s="329"/>
      <c r="PLB514" s="329"/>
      <c r="PLC514" s="329"/>
      <c r="PLD514" s="329"/>
      <c r="PLE514" s="329"/>
      <c r="PLF514" s="329"/>
      <c r="PLG514" s="329"/>
      <c r="PLH514" s="329"/>
      <c r="PLI514" s="329"/>
      <c r="PLJ514" s="329"/>
      <c r="PLK514" s="329"/>
      <c r="PLL514" s="329"/>
      <c r="PLM514" s="329"/>
      <c r="PLN514" s="329"/>
      <c r="PLO514" s="329"/>
      <c r="PLP514" s="329"/>
      <c r="PLQ514" s="329"/>
      <c r="PLR514" s="329"/>
      <c r="PLS514" s="329"/>
      <c r="PLT514" s="329"/>
      <c r="PLU514" s="329"/>
      <c r="PLV514" s="329"/>
      <c r="PLW514" s="329"/>
      <c r="PLX514" s="329"/>
      <c r="PLY514" s="329"/>
      <c r="PLZ514" s="329"/>
      <c r="PMA514" s="329"/>
      <c r="PMB514" s="329"/>
      <c r="PMC514" s="329"/>
      <c r="PMD514" s="329"/>
      <c r="PME514" s="329"/>
      <c r="PMF514" s="329"/>
      <c r="PMG514" s="329"/>
      <c r="PMH514" s="329"/>
      <c r="PMI514" s="329"/>
      <c r="PMJ514" s="329"/>
      <c r="PMK514" s="329"/>
      <c r="PML514" s="329"/>
      <c r="PMM514" s="329"/>
      <c r="PMN514" s="329"/>
      <c r="PMO514" s="329"/>
      <c r="PMP514" s="329"/>
      <c r="PMQ514" s="329"/>
      <c r="PMR514" s="329"/>
      <c r="PMS514" s="329"/>
      <c r="PMT514" s="329"/>
      <c r="PMU514" s="329"/>
      <c r="PMV514" s="329"/>
      <c r="PMW514" s="329"/>
      <c r="PMX514" s="329"/>
      <c r="PMY514" s="329"/>
      <c r="PMZ514" s="329"/>
      <c r="PNA514" s="329"/>
      <c r="PNB514" s="329"/>
      <c r="PNC514" s="329"/>
      <c r="PND514" s="329"/>
      <c r="PNE514" s="329"/>
      <c r="PNF514" s="329"/>
      <c r="PNG514" s="329"/>
      <c r="PNH514" s="329"/>
      <c r="PNI514" s="329"/>
      <c r="PNJ514" s="329"/>
      <c r="PNK514" s="329"/>
      <c r="PNL514" s="329"/>
      <c r="PNM514" s="329"/>
      <c r="PNN514" s="329"/>
      <c r="PNO514" s="329"/>
      <c r="PNP514" s="329"/>
      <c r="PNQ514" s="329"/>
      <c r="PNR514" s="329"/>
      <c r="PNS514" s="329"/>
      <c r="PNT514" s="329"/>
      <c r="PNU514" s="329"/>
      <c r="PNV514" s="329"/>
      <c r="PNW514" s="329"/>
      <c r="PNX514" s="329"/>
      <c r="PNY514" s="329"/>
      <c r="PNZ514" s="329"/>
      <c r="POA514" s="329"/>
      <c r="POB514" s="329"/>
      <c r="POC514" s="329"/>
      <c r="POD514" s="329"/>
      <c r="POE514" s="329"/>
      <c r="POF514" s="329"/>
      <c r="POG514" s="329"/>
      <c r="POH514" s="329"/>
      <c r="POI514" s="329"/>
      <c r="POJ514" s="329"/>
      <c r="POK514" s="329"/>
      <c r="POL514" s="329"/>
      <c r="POM514" s="329"/>
      <c r="PON514" s="329"/>
      <c r="POO514" s="329"/>
      <c r="POP514" s="329"/>
      <c r="POQ514" s="329"/>
      <c r="POR514" s="329"/>
      <c r="POS514" s="329"/>
      <c r="POT514" s="329"/>
      <c r="POU514" s="329"/>
      <c r="POV514" s="329"/>
      <c r="POW514" s="329"/>
      <c r="POX514" s="329"/>
      <c r="POY514" s="329"/>
      <c r="POZ514" s="329"/>
      <c r="PPA514" s="329"/>
      <c r="PPB514" s="329"/>
      <c r="PPC514" s="329"/>
      <c r="PPD514" s="329"/>
      <c r="PPE514" s="329"/>
      <c r="PPF514" s="329"/>
      <c r="PPG514" s="329"/>
      <c r="PPH514" s="329"/>
      <c r="PPI514" s="329"/>
      <c r="PPJ514" s="329"/>
      <c r="PPK514" s="329"/>
      <c r="PPL514" s="329"/>
      <c r="PPM514" s="329"/>
      <c r="PPN514" s="329"/>
      <c r="PPO514" s="329"/>
      <c r="PPP514" s="329"/>
      <c r="PPQ514" s="329"/>
      <c r="PPR514" s="329"/>
      <c r="PPS514" s="329"/>
      <c r="PPT514" s="329"/>
      <c r="PPU514" s="329"/>
      <c r="PPV514" s="329"/>
      <c r="PPW514" s="329"/>
      <c r="PPX514" s="329"/>
      <c r="PPY514" s="329"/>
      <c r="PPZ514" s="329"/>
      <c r="PQA514" s="329"/>
      <c r="PQB514" s="329"/>
      <c r="PQC514" s="329"/>
      <c r="PQD514" s="329"/>
      <c r="PQE514" s="329"/>
      <c r="PQF514" s="329"/>
      <c r="PQG514" s="329"/>
      <c r="PQH514" s="329"/>
      <c r="PQI514" s="329"/>
      <c r="PQJ514" s="329"/>
      <c r="PQK514" s="329"/>
      <c r="PQL514" s="329"/>
      <c r="PQM514" s="329"/>
      <c r="PQN514" s="329"/>
      <c r="PQO514" s="329"/>
      <c r="PQP514" s="329"/>
      <c r="PQQ514" s="329"/>
      <c r="PQR514" s="329"/>
      <c r="PQS514" s="329"/>
      <c r="PQT514" s="329"/>
      <c r="PQU514" s="329"/>
      <c r="PQV514" s="329"/>
      <c r="PQW514" s="329"/>
      <c r="PQX514" s="329"/>
      <c r="PQY514" s="329"/>
      <c r="PQZ514" s="329"/>
      <c r="PRA514" s="329"/>
      <c r="PRB514" s="329"/>
      <c r="PRC514" s="329"/>
      <c r="PRD514" s="329"/>
      <c r="PRE514" s="329"/>
      <c r="PRF514" s="329"/>
      <c r="PRG514" s="329"/>
      <c r="PRH514" s="329"/>
      <c r="PRI514" s="329"/>
      <c r="PRJ514" s="329"/>
      <c r="PRK514" s="329"/>
      <c r="PRL514" s="329"/>
      <c r="PRM514" s="329"/>
      <c r="PRN514" s="329"/>
      <c r="PRO514" s="329"/>
      <c r="PRP514" s="329"/>
      <c r="PRQ514" s="329"/>
      <c r="PRR514" s="329"/>
      <c r="PRS514" s="329"/>
      <c r="PRT514" s="329"/>
      <c r="PRU514" s="329"/>
      <c r="PRV514" s="329"/>
      <c r="PRW514" s="329"/>
      <c r="PRX514" s="329"/>
      <c r="PRY514" s="329"/>
      <c r="PRZ514" s="329"/>
      <c r="PSA514" s="329"/>
      <c r="PSB514" s="329"/>
      <c r="PSC514" s="329"/>
      <c r="PSD514" s="329"/>
      <c r="PSE514" s="329"/>
      <c r="PSF514" s="329"/>
      <c r="PSG514" s="329"/>
      <c r="PSH514" s="329"/>
      <c r="PSI514" s="329"/>
      <c r="PSJ514" s="329"/>
      <c r="PSK514" s="329"/>
      <c r="PSL514" s="329"/>
      <c r="PSM514" s="329"/>
      <c r="PSN514" s="329"/>
      <c r="PSO514" s="329"/>
      <c r="PSP514" s="329"/>
      <c r="PSQ514" s="329"/>
      <c r="PSR514" s="329"/>
      <c r="PSS514" s="329"/>
      <c r="PST514" s="329"/>
      <c r="PSU514" s="329"/>
      <c r="PSV514" s="329"/>
      <c r="PSW514" s="329"/>
      <c r="PSX514" s="329"/>
      <c r="PSY514" s="329"/>
      <c r="PSZ514" s="329"/>
      <c r="PTA514" s="329"/>
      <c r="PTB514" s="329"/>
      <c r="PTC514" s="329"/>
      <c r="PTD514" s="329"/>
      <c r="PTE514" s="329"/>
      <c r="PTF514" s="329"/>
      <c r="PTG514" s="329"/>
      <c r="PTH514" s="329"/>
      <c r="PTI514" s="329"/>
      <c r="PTJ514" s="329"/>
      <c r="PTK514" s="329"/>
      <c r="PTL514" s="329"/>
      <c r="PTM514" s="329"/>
      <c r="PTN514" s="329"/>
      <c r="PTO514" s="329"/>
      <c r="PTP514" s="329"/>
      <c r="PTQ514" s="329"/>
      <c r="PTR514" s="329"/>
      <c r="PTS514" s="329"/>
      <c r="PTT514" s="329"/>
      <c r="PTU514" s="329"/>
      <c r="PTV514" s="329"/>
      <c r="PTW514" s="329"/>
      <c r="PTX514" s="329"/>
      <c r="PTY514" s="329"/>
      <c r="PTZ514" s="329"/>
      <c r="PUA514" s="329"/>
      <c r="PUB514" s="329"/>
      <c r="PUC514" s="329"/>
      <c r="PUD514" s="329"/>
      <c r="PUE514" s="329"/>
      <c r="PUF514" s="329"/>
      <c r="PUG514" s="329"/>
      <c r="PUH514" s="329"/>
      <c r="PUI514" s="329"/>
      <c r="PUJ514" s="329"/>
      <c r="PUK514" s="329"/>
      <c r="PUL514" s="329"/>
      <c r="PUM514" s="329"/>
      <c r="PUN514" s="329"/>
      <c r="PUO514" s="329"/>
      <c r="PUP514" s="329"/>
      <c r="PUQ514" s="329"/>
      <c r="PUR514" s="329"/>
      <c r="PUS514" s="329"/>
      <c r="PUT514" s="329"/>
      <c r="PUU514" s="329"/>
      <c r="PUV514" s="329"/>
      <c r="PUW514" s="329"/>
      <c r="PUX514" s="329"/>
      <c r="PUY514" s="329"/>
      <c r="PUZ514" s="329"/>
      <c r="PVA514" s="329"/>
      <c r="PVB514" s="329"/>
      <c r="PVC514" s="329"/>
      <c r="PVD514" s="329"/>
      <c r="PVE514" s="329"/>
      <c r="PVF514" s="329"/>
      <c r="PVG514" s="329"/>
      <c r="PVH514" s="329"/>
      <c r="PVI514" s="329"/>
      <c r="PVJ514" s="329"/>
      <c r="PVK514" s="329"/>
      <c r="PVL514" s="329"/>
      <c r="PVM514" s="329"/>
      <c r="PVN514" s="329"/>
      <c r="PVO514" s="329"/>
      <c r="PVP514" s="329"/>
      <c r="PVQ514" s="329"/>
      <c r="PVR514" s="329"/>
      <c r="PVS514" s="329"/>
      <c r="PVT514" s="329"/>
      <c r="PVU514" s="329"/>
      <c r="PVV514" s="329"/>
      <c r="PVW514" s="329"/>
      <c r="PVX514" s="329"/>
      <c r="PVY514" s="329"/>
      <c r="PVZ514" s="329"/>
      <c r="PWA514" s="329"/>
      <c r="PWB514" s="329"/>
      <c r="PWC514" s="329"/>
      <c r="PWD514" s="329"/>
      <c r="PWE514" s="329"/>
      <c r="PWF514" s="329"/>
      <c r="PWG514" s="329"/>
      <c r="PWH514" s="329"/>
      <c r="PWI514" s="329"/>
      <c r="PWJ514" s="329"/>
      <c r="PWK514" s="329"/>
      <c r="PWL514" s="329"/>
      <c r="PWM514" s="329"/>
      <c r="PWN514" s="329"/>
      <c r="PWO514" s="329"/>
      <c r="PWP514" s="329"/>
      <c r="PWQ514" s="329"/>
      <c r="PWR514" s="329"/>
      <c r="PWS514" s="329"/>
      <c r="PWT514" s="329"/>
      <c r="PWU514" s="329"/>
      <c r="PWV514" s="329"/>
      <c r="PWW514" s="329"/>
      <c r="PWX514" s="329"/>
      <c r="PWY514" s="329"/>
      <c r="PWZ514" s="329"/>
      <c r="PXA514" s="329"/>
      <c r="PXB514" s="329"/>
      <c r="PXC514" s="329"/>
      <c r="PXD514" s="329"/>
      <c r="PXE514" s="329"/>
      <c r="PXF514" s="329"/>
      <c r="PXG514" s="329"/>
      <c r="PXH514" s="329"/>
      <c r="PXI514" s="329"/>
      <c r="PXJ514" s="329"/>
      <c r="PXK514" s="329"/>
      <c r="PXL514" s="329"/>
      <c r="PXM514" s="329"/>
      <c r="PXN514" s="329"/>
      <c r="PXO514" s="329"/>
      <c r="PXP514" s="329"/>
      <c r="PXQ514" s="329"/>
      <c r="PXR514" s="329"/>
      <c r="PXS514" s="329"/>
      <c r="PXT514" s="329"/>
      <c r="PXU514" s="329"/>
      <c r="PXV514" s="329"/>
      <c r="PXW514" s="329"/>
      <c r="PXX514" s="329"/>
      <c r="PXY514" s="329"/>
      <c r="PXZ514" s="329"/>
      <c r="PYA514" s="329"/>
      <c r="PYB514" s="329"/>
      <c r="PYC514" s="329"/>
      <c r="PYD514" s="329"/>
      <c r="PYE514" s="329"/>
      <c r="PYF514" s="329"/>
      <c r="PYG514" s="329"/>
      <c r="PYH514" s="329"/>
      <c r="PYI514" s="329"/>
      <c r="PYJ514" s="329"/>
      <c r="PYK514" s="329"/>
      <c r="PYL514" s="329"/>
      <c r="PYM514" s="329"/>
      <c r="PYN514" s="329"/>
      <c r="PYO514" s="329"/>
      <c r="PYP514" s="329"/>
      <c r="PYQ514" s="329"/>
      <c r="PYR514" s="329"/>
      <c r="PYS514" s="329"/>
      <c r="PYT514" s="329"/>
      <c r="PYU514" s="329"/>
      <c r="PYV514" s="329"/>
      <c r="PYW514" s="329"/>
      <c r="PYX514" s="329"/>
      <c r="PYY514" s="329"/>
      <c r="PYZ514" s="329"/>
      <c r="PZA514" s="329"/>
      <c r="PZB514" s="329"/>
      <c r="PZC514" s="329"/>
      <c r="PZD514" s="329"/>
      <c r="PZE514" s="329"/>
      <c r="PZF514" s="329"/>
      <c r="PZG514" s="329"/>
      <c r="PZH514" s="329"/>
      <c r="PZI514" s="329"/>
      <c r="PZJ514" s="329"/>
      <c r="PZK514" s="329"/>
      <c r="PZL514" s="329"/>
      <c r="PZM514" s="329"/>
      <c r="PZN514" s="329"/>
      <c r="PZO514" s="329"/>
      <c r="PZP514" s="329"/>
      <c r="PZQ514" s="329"/>
      <c r="PZR514" s="329"/>
      <c r="PZS514" s="329"/>
      <c r="PZT514" s="329"/>
      <c r="PZU514" s="329"/>
      <c r="PZV514" s="329"/>
      <c r="PZW514" s="329"/>
      <c r="PZX514" s="329"/>
      <c r="PZY514" s="329"/>
      <c r="PZZ514" s="329"/>
      <c r="QAA514" s="329"/>
      <c r="QAB514" s="329"/>
      <c r="QAC514" s="329"/>
      <c r="QAD514" s="329"/>
      <c r="QAE514" s="329"/>
      <c r="QAF514" s="329"/>
      <c r="QAG514" s="329"/>
      <c r="QAH514" s="329"/>
      <c r="QAI514" s="329"/>
      <c r="QAJ514" s="329"/>
      <c r="QAK514" s="329"/>
      <c r="QAL514" s="329"/>
      <c r="QAM514" s="329"/>
      <c r="QAN514" s="329"/>
      <c r="QAO514" s="329"/>
      <c r="QAP514" s="329"/>
      <c r="QAQ514" s="329"/>
      <c r="QAR514" s="329"/>
      <c r="QAS514" s="329"/>
      <c r="QAT514" s="329"/>
      <c r="QAU514" s="329"/>
      <c r="QAV514" s="329"/>
      <c r="QAW514" s="329"/>
      <c r="QAX514" s="329"/>
      <c r="QAY514" s="329"/>
      <c r="QAZ514" s="329"/>
      <c r="QBA514" s="329"/>
      <c r="QBB514" s="329"/>
      <c r="QBC514" s="329"/>
      <c r="QBD514" s="329"/>
      <c r="QBE514" s="329"/>
      <c r="QBF514" s="329"/>
      <c r="QBG514" s="329"/>
      <c r="QBH514" s="329"/>
      <c r="QBI514" s="329"/>
      <c r="QBJ514" s="329"/>
      <c r="QBK514" s="329"/>
      <c r="QBL514" s="329"/>
      <c r="QBM514" s="329"/>
      <c r="QBN514" s="329"/>
      <c r="QBO514" s="329"/>
      <c r="QBP514" s="329"/>
      <c r="QBQ514" s="329"/>
      <c r="QBR514" s="329"/>
      <c r="QBS514" s="329"/>
      <c r="QBT514" s="329"/>
      <c r="QBU514" s="329"/>
      <c r="QBV514" s="329"/>
      <c r="QBW514" s="329"/>
      <c r="QBX514" s="329"/>
      <c r="QBY514" s="329"/>
      <c r="QBZ514" s="329"/>
      <c r="QCA514" s="329"/>
      <c r="QCB514" s="329"/>
      <c r="QCC514" s="329"/>
      <c r="QCD514" s="329"/>
      <c r="QCE514" s="329"/>
      <c r="QCF514" s="329"/>
      <c r="QCG514" s="329"/>
      <c r="QCH514" s="329"/>
      <c r="QCI514" s="329"/>
      <c r="QCJ514" s="329"/>
      <c r="QCK514" s="329"/>
      <c r="QCL514" s="329"/>
      <c r="QCM514" s="329"/>
      <c r="QCN514" s="329"/>
      <c r="QCO514" s="329"/>
      <c r="QCP514" s="329"/>
      <c r="QCQ514" s="329"/>
      <c r="QCR514" s="329"/>
      <c r="QCS514" s="329"/>
      <c r="QCT514" s="329"/>
      <c r="QCU514" s="329"/>
      <c r="QCV514" s="329"/>
      <c r="QCW514" s="329"/>
      <c r="QCX514" s="329"/>
      <c r="QCY514" s="329"/>
      <c r="QCZ514" s="329"/>
      <c r="QDA514" s="329"/>
      <c r="QDB514" s="329"/>
      <c r="QDC514" s="329"/>
      <c r="QDD514" s="329"/>
      <c r="QDE514" s="329"/>
      <c r="QDF514" s="329"/>
      <c r="QDG514" s="329"/>
      <c r="QDH514" s="329"/>
      <c r="QDI514" s="329"/>
      <c r="QDJ514" s="329"/>
      <c r="QDK514" s="329"/>
      <c r="QDL514" s="329"/>
      <c r="QDM514" s="329"/>
      <c r="QDN514" s="329"/>
      <c r="QDO514" s="329"/>
      <c r="QDP514" s="329"/>
      <c r="QDQ514" s="329"/>
      <c r="QDR514" s="329"/>
      <c r="QDS514" s="329"/>
      <c r="QDT514" s="329"/>
      <c r="QDU514" s="329"/>
      <c r="QDV514" s="329"/>
      <c r="QDW514" s="329"/>
      <c r="QDX514" s="329"/>
      <c r="QDY514" s="329"/>
      <c r="QDZ514" s="329"/>
      <c r="QEA514" s="329"/>
      <c r="QEB514" s="329"/>
      <c r="QEC514" s="329"/>
      <c r="QED514" s="329"/>
      <c r="QEE514" s="329"/>
      <c r="QEF514" s="329"/>
      <c r="QEG514" s="329"/>
      <c r="QEH514" s="329"/>
      <c r="QEI514" s="329"/>
      <c r="QEJ514" s="329"/>
      <c r="QEK514" s="329"/>
      <c r="QEL514" s="329"/>
      <c r="QEM514" s="329"/>
      <c r="QEN514" s="329"/>
      <c r="QEO514" s="329"/>
      <c r="QEP514" s="329"/>
      <c r="QEQ514" s="329"/>
      <c r="QER514" s="329"/>
      <c r="QES514" s="329"/>
      <c r="QET514" s="329"/>
      <c r="QEU514" s="329"/>
      <c r="QEV514" s="329"/>
      <c r="QEW514" s="329"/>
      <c r="QEX514" s="329"/>
      <c r="QEY514" s="329"/>
      <c r="QEZ514" s="329"/>
      <c r="QFA514" s="329"/>
      <c r="QFB514" s="329"/>
      <c r="QFC514" s="329"/>
      <c r="QFD514" s="329"/>
      <c r="QFE514" s="329"/>
      <c r="QFF514" s="329"/>
      <c r="QFG514" s="329"/>
      <c r="QFH514" s="329"/>
      <c r="QFI514" s="329"/>
      <c r="QFJ514" s="329"/>
      <c r="QFK514" s="329"/>
      <c r="QFL514" s="329"/>
      <c r="QFM514" s="329"/>
      <c r="QFN514" s="329"/>
      <c r="QFO514" s="329"/>
      <c r="QFP514" s="329"/>
      <c r="QFQ514" s="329"/>
      <c r="QFR514" s="329"/>
      <c r="QFS514" s="329"/>
      <c r="QFT514" s="329"/>
      <c r="QFU514" s="329"/>
      <c r="QFV514" s="329"/>
      <c r="QFW514" s="329"/>
      <c r="QFX514" s="329"/>
      <c r="QFY514" s="329"/>
      <c r="QFZ514" s="329"/>
      <c r="QGA514" s="329"/>
      <c r="QGB514" s="329"/>
      <c r="QGC514" s="329"/>
      <c r="QGD514" s="329"/>
      <c r="QGE514" s="329"/>
      <c r="QGF514" s="329"/>
      <c r="QGG514" s="329"/>
      <c r="QGH514" s="329"/>
      <c r="QGI514" s="329"/>
      <c r="QGJ514" s="329"/>
      <c r="QGK514" s="329"/>
      <c r="QGL514" s="329"/>
      <c r="QGM514" s="329"/>
      <c r="QGN514" s="329"/>
      <c r="QGO514" s="329"/>
      <c r="QGP514" s="329"/>
      <c r="QGQ514" s="329"/>
      <c r="QGR514" s="329"/>
      <c r="QGS514" s="329"/>
      <c r="QGT514" s="329"/>
      <c r="QGU514" s="329"/>
      <c r="QGV514" s="329"/>
      <c r="QGW514" s="329"/>
      <c r="QGX514" s="329"/>
      <c r="QGY514" s="329"/>
      <c r="QGZ514" s="329"/>
      <c r="QHA514" s="329"/>
      <c r="QHB514" s="329"/>
      <c r="QHC514" s="329"/>
      <c r="QHD514" s="329"/>
      <c r="QHE514" s="329"/>
      <c r="QHF514" s="329"/>
      <c r="QHG514" s="329"/>
      <c r="QHH514" s="329"/>
      <c r="QHI514" s="329"/>
      <c r="QHJ514" s="329"/>
      <c r="QHK514" s="329"/>
      <c r="QHL514" s="329"/>
      <c r="QHM514" s="329"/>
      <c r="QHN514" s="329"/>
      <c r="QHO514" s="329"/>
      <c r="QHP514" s="329"/>
      <c r="QHQ514" s="329"/>
      <c r="QHR514" s="329"/>
      <c r="QHS514" s="329"/>
      <c r="QHT514" s="329"/>
      <c r="QHU514" s="329"/>
      <c r="QHV514" s="329"/>
      <c r="QHW514" s="329"/>
      <c r="QHX514" s="329"/>
      <c r="QHY514" s="329"/>
      <c r="QHZ514" s="329"/>
      <c r="QIA514" s="329"/>
      <c r="QIB514" s="329"/>
      <c r="QIC514" s="329"/>
      <c r="QID514" s="329"/>
      <c r="QIE514" s="329"/>
      <c r="QIF514" s="329"/>
      <c r="QIG514" s="329"/>
      <c r="QIH514" s="329"/>
      <c r="QII514" s="329"/>
      <c r="QIJ514" s="329"/>
      <c r="QIK514" s="329"/>
      <c r="QIL514" s="329"/>
      <c r="QIM514" s="329"/>
      <c r="QIN514" s="329"/>
      <c r="QIO514" s="329"/>
      <c r="QIP514" s="329"/>
      <c r="QIQ514" s="329"/>
      <c r="QIR514" s="329"/>
      <c r="QIS514" s="329"/>
      <c r="QIT514" s="329"/>
      <c r="QIU514" s="329"/>
      <c r="QIV514" s="329"/>
      <c r="QIW514" s="329"/>
      <c r="QIX514" s="329"/>
      <c r="QIY514" s="329"/>
      <c r="QIZ514" s="329"/>
      <c r="QJA514" s="329"/>
      <c r="QJB514" s="329"/>
      <c r="QJC514" s="329"/>
      <c r="QJD514" s="329"/>
      <c r="QJE514" s="329"/>
      <c r="QJF514" s="329"/>
      <c r="QJG514" s="329"/>
      <c r="QJH514" s="329"/>
      <c r="QJI514" s="329"/>
      <c r="QJJ514" s="329"/>
      <c r="QJK514" s="329"/>
      <c r="QJL514" s="329"/>
      <c r="QJM514" s="329"/>
      <c r="QJN514" s="329"/>
      <c r="QJO514" s="329"/>
      <c r="QJP514" s="329"/>
      <c r="QJQ514" s="329"/>
      <c r="QJR514" s="329"/>
      <c r="QJS514" s="329"/>
      <c r="QJT514" s="329"/>
      <c r="QJU514" s="329"/>
      <c r="QJV514" s="329"/>
      <c r="QJW514" s="329"/>
      <c r="QJX514" s="329"/>
      <c r="QJY514" s="329"/>
      <c r="QJZ514" s="329"/>
      <c r="QKA514" s="329"/>
      <c r="QKB514" s="329"/>
      <c r="QKC514" s="329"/>
      <c r="QKD514" s="329"/>
      <c r="QKE514" s="329"/>
      <c r="QKF514" s="329"/>
      <c r="QKG514" s="329"/>
      <c r="QKH514" s="329"/>
      <c r="QKI514" s="329"/>
      <c r="QKJ514" s="329"/>
      <c r="QKK514" s="329"/>
      <c r="QKL514" s="329"/>
      <c r="QKM514" s="329"/>
      <c r="QKN514" s="329"/>
      <c r="QKO514" s="329"/>
      <c r="QKP514" s="329"/>
      <c r="QKQ514" s="329"/>
      <c r="QKR514" s="329"/>
      <c r="QKS514" s="329"/>
      <c r="QKT514" s="329"/>
      <c r="QKU514" s="329"/>
      <c r="QKV514" s="329"/>
      <c r="QKW514" s="329"/>
      <c r="QKX514" s="329"/>
      <c r="QKY514" s="329"/>
      <c r="QKZ514" s="329"/>
      <c r="QLA514" s="329"/>
      <c r="QLB514" s="329"/>
      <c r="QLC514" s="329"/>
      <c r="QLD514" s="329"/>
      <c r="QLE514" s="329"/>
      <c r="QLF514" s="329"/>
      <c r="QLG514" s="329"/>
      <c r="QLH514" s="329"/>
      <c r="QLI514" s="329"/>
      <c r="QLJ514" s="329"/>
      <c r="QLK514" s="329"/>
      <c r="QLL514" s="329"/>
      <c r="QLM514" s="329"/>
      <c r="QLN514" s="329"/>
      <c r="QLO514" s="329"/>
      <c r="QLP514" s="329"/>
      <c r="QLQ514" s="329"/>
      <c r="QLR514" s="329"/>
      <c r="QLS514" s="329"/>
      <c r="QLT514" s="329"/>
      <c r="QLU514" s="329"/>
      <c r="QLV514" s="329"/>
      <c r="QLW514" s="329"/>
      <c r="QLX514" s="329"/>
      <c r="QLY514" s="329"/>
      <c r="QLZ514" s="329"/>
      <c r="QMA514" s="329"/>
      <c r="QMB514" s="329"/>
      <c r="QMC514" s="329"/>
      <c r="QMD514" s="329"/>
      <c r="QME514" s="329"/>
      <c r="QMF514" s="329"/>
      <c r="QMG514" s="329"/>
      <c r="QMH514" s="329"/>
      <c r="QMI514" s="329"/>
      <c r="QMJ514" s="329"/>
      <c r="QMK514" s="329"/>
      <c r="QML514" s="329"/>
      <c r="QMM514" s="329"/>
      <c r="QMN514" s="329"/>
      <c r="QMO514" s="329"/>
      <c r="QMP514" s="329"/>
      <c r="QMQ514" s="329"/>
      <c r="QMR514" s="329"/>
      <c r="QMS514" s="329"/>
      <c r="QMT514" s="329"/>
      <c r="QMU514" s="329"/>
      <c r="QMV514" s="329"/>
      <c r="QMW514" s="329"/>
      <c r="QMX514" s="329"/>
      <c r="QMY514" s="329"/>
      <c r="QMZ514" s="329"/>
      <c r="QNA514" s="329"/>
      <c r="QNB514" s="329"/>
      <c r="QNC514" s="329"/>
      <c r="QND514" s="329"/>
      <c r="QNE514" s="329"/>
      <c r="QNF514" s="329"/>
      <c r="QNG514" s="329"/>
      <c r="QNH514" s="329"/>
      <c r="QNI514" s="329"/>
      <c r="QNJ514" s="329"/>
      <c r="QNK514" s="329"/>
      <c r="QNL514" s="329"/>
      <c r="QNM514" s="329"/>
      <c r="QNN514" s="329"/>
      <c r="QNO514" s="329"/>
      <c r="QNP514" s="329"/>
      <c r="QNQ514" s="329"/>
      <c r="QNR514" s="329"/>
      <c r="QNS514" s="329"/>
      <c r="QNT514" s="329"/>
      <c r="QNU514" s="329"/>
      <c r="QNV514" s="329"/>
      <c r="QNW514" s="329"/>
      <c r="QNX514" s="329"/>
      <c r="QNY514" s="329"/>
      <c r="QNZ514" s="329"/>
      <c r="QOA514" s="329"/>
      <c r="QOB514" s="329"/>
      <c r="QOC514" s="329"/>
      <c r="QOD514" s="329"/>
      <c r="QOE514" s="329"/>
      <c r="QOF514" s="329"/>
      <c r="QOG514" s="329"/>
      <c r="QOH514" s="329"/>
      <c r="QOI514" s="329"/>
      <c r="QOJ514" s="329"/>
      <c r="QOK514" s="329"/>
      <c r="QOL514" s="329"/>
      <c r="QOM514" s="329"/>
      <c r="QON514" s="329"/>
      <c r="QOO514" s="329"/>
      <c r="QOP514" s="329"/>
      <c r="QOQ514" s="329"/>
      <c r="QOR514" s="329"/>
      <c r="QOS514" s="329"/>
      <c r="QOT514" s="329"/>
      <c r="QOU514" s="329"/>
      <c r="QOV514" s="329"/>
      <c r="QOW514" s="329"/>
      <c r="QOX514" s="329"/>
      <c r="QOY514" s="329"/>
      <c r="QOZ514" s="329"/>
      <c r="QPA514" s="329"/>
      <c r="QPB514" s="329"/>
      <c r="QPC514" s="329"/>
      <c r="QPD514" s="329"/>
      <c r="QPE514" s="329"/>
      <c r="QPF514" s="329"/>
      <c r="QPG514" s="329"/>
      <c r="QPH514" s="329"/>
      <c r="QPI514" s="329"/>
      <c r="QPJ514" s="329"/>
      <c r="QPK514" s="329"/>
      <c r="QPL514" s="329"/>
      <c r="QPM514" s="329"/>
      <c r="QPN514" s="329"/>
      <c r="QPO514" s="329"/>
      <c r="QPP514" s="329"/>
      <c r="QPQ514" s="329"/>
      <c r="QPR514" s="329"/>
      <c r="QPS514" s="329"/>
      <c r="QPT514" s="329"/>
      <c r="QPU514" s="329"/>
      <c r="QPV514" s="329"/>
      <c r="QPW514" s="329"/>
      <c r="QPX514" s="329"/>
      <c r="QPY514" s="329"/>
      <c r="QPZ514" s="329"/>
      <c r="QQA514" s="329"/>
      <c r="QQB514" s="329"/>
      <c r="QQC514" s="329"/>
      <c r="QQD514" s="329"/>
      <c r="QQE514" s="329"/>
      <c r="QQF514" s="329"/>
      <c r="QQG514" s="329"/>
      <c r="QQH514" s="329"/>
      <c r="QQI514" s="329"/>
      <c r="QQJ514" s="329"/>
      <c r="QQK514" s="329"/>
      <c r="QQL514" s="329"/>
      <c r="QQM514" s="329"/>
      <c r="QQN514" s="329"/>
      <c r="QQO514" s="329"/>
      <c r="QQP514" s="329"/>
      <c r="QQQ514" s="329"/>
      <c r="QQR514" s="329"/>
      <c r="QQS514" s="329"/>
      <c r="QQT514" s="329"/>
      <c r="QQU514" s="329"/>
      <c r="QQV514" s="329"/>
      <c r="QQW514" s="329"/>
      <c r="QQX514" s="329"/>
      <c r="QQY514" s="329"/>
      <c r="QQZ514" s="329"/>
      <c r="QRA514" s="329"/>
      <c r="QRB514" s="329"/>
      <c r="QRC514" s="329"/>
      <c r="QRD514" s="329"/>
      <c r="QRE514" s="329"/>
      <c r="QRF514" s="329"/>
      <c r="QRG514" s="329"/>
      <c r="QRH514" s="329"/>
      <c r="QRI514" s="329"/>
      <c r="QRJ514" s="329"/>
      <c r="QRK514" s="329"/>
      <c r="QRL514" s="329"/>
      <c r="QRM514" s="329"/>
      <c r="QRN514" s="329"/>
      <c r="QRO514" s="329"/>
      <c r="QRP514" s="329"/>
      <c r="QRQ514" s="329"/>
      <c r="QRR514" s="329"/>
      <c r="QRS514" s="329"/>
      <c r="QRT514" s="329"/>
      <c r="QRU514" s="329"/>
      <c r="QRV514" s="329"/>
      <c r="QRW514" s="329"/>
      <c r="QRX514" s="329"/>
      <c r="QRY514" s="329"/>
      <c r="QRZ514" s="329"/>
      <c r="QSA514" s="329"/>
      <c r="QSB514" s="329"/>
      <c r="QSC514" s="329"/>
      <c r="QSD514" s="329"/>
      <c r="QSE514" s="329"/>
      <c r="QSF514" s="329"/>
      <c r="QSG514" s="329"/>
      <c r="QSH514" s="329"/>
      <c r="QSI514" s="329"/>
      <c r="QSJ514" s="329"/>
      <c r="QSK514" s="329"/>
      <c r="QSL514" s="329"/>
      <c r="QSM514" s="329"/>
      <c r="QSN514" s="329"/>
      <c r="QSO514" s="329"/>
      <c r="QSP514" s="329"/>
      <c r="QSQ514" s="329"/>
      <c r="QSR514" s="329"/>
      <c r="QSS514" s="329"/>
      <c r="QST514" s="329"/>
      <c r="QSU514" s="329"/>
      <c r="QSV514" s="329"/>
      <c r="QSW514" s="329"/>
      <c r="QSX514" s="329"/>
      <c r="QSY514" s="329"/>
      <c r="QSZ514" s="329"/>
      <c r="QTA514" s="329"/>
      <c r="QTB514" s="329"/>
      <c r="QTC514" s="329"/>
      <c r="QTD514" s="329"/>
      <c r="QTE514" s="329"/>
      <c r="QTF514" s="329"/>
      <c r="QTG514" s="329"/>
      <c r="QTH514" s="329"/>
      <c r="QTI514" s="329"/>
      <c r="QTJ514" s="329"/>
      <c r="QTK514" s="329"/>
      <c r="QTL514" s="329"/>
      <c r="QTM514" s="329"/>
      <c r="QTN514" s="329"/>
      <c r="QTO514" s="329"/>
      <c r="QTP514" s="329"/>
      <c r="QTQ514" s="329"/>
      <c r="QTR514" s="329"/>
      <c r="QTS514" s="329"/>
      <c r="QTT514" s="329"/>
      <c r="QTU514" s="329"/>
      <c r="QTV514" s="329"/>
      <c r="QTW514" s="329"/>
      <c r="QTX514" s="329"/>
      <c r="QTY514" s="329"/>
      <c r="QTZ514" s="329"/>
      <c r="QUA514" s="329"/>
      <c r="QUB514" s="329"/>
      <c r="QUC514" s="329"/>
      <c r="QUD514" s="329"/>
      <c r="QUE514" s="329"/>
      <c r="QUF514" s="329"/>
      <c r="QUG514" s="329"/>
      <c r="QUH514" s="329"/>
      <c r="QUI514" s="329"/>
      <c r="QUJ514" s="329"/>
      <c r="QUK514" s="329"/>
      <c r="QUL514" s="329"/>
      <c r="QUM514" s="329"/>
      <c r="QUN514" s="329"/>
      <c r="QUO514" s="329"/>
      <c r="QUP514" s="329"/>
      <c r="QUQ514" s="329"/>
      <c r="QUR514" s="329"/>
      <c r="QUS514" s="329"/>
      <c r="QUT514" s="329"/>
      <c r="QUU514" s="329"/>
      <c r="QUV514" s="329"/>
      <c r="QUW514" s="329"/>
      <c r="QUX514" s="329"/>
      <c r="QUY514" s="329"/>
      <c r="QUZ514" s="329"/>
      <c r="QVA514" s="329"/>
      <c r="QVB514" s="329"/>
      <c r="QVC514" s="329"/>
      <c r="QVD514" s="329"/>
      <c r="QVE514" s="329"/>
      <c r="QVF514" s="329"/>
      <c r="QVG514" s="329"/>
      <c r="QVH514" s="329"/>
      <c r="QVI514" s="329"/>
      <c r="QVJ514" s="329"/>
      <c r="QVK514" s="329"/>
      <c r="QVL514" s="329"/>
      <c r="QVM514" s="329"/>
      <c r="QVN514" s="329"/>
      <c r="QVO514" s="329"/>
      <c r="QVP514" s="329"/>
      <c r="QVQ514" s="329"/>
      <c r="QVR514" s="329"/>
      <c r="QVS514" s="329"/>
      <c r="QVT514" s="329"/>
      <c r="QVU514" s="329"/>
      <c r="QVV514" s="329"/>
      <c r="QVW514" s="329"/>
      <c r="QVX514" s="329"/>
      <c r="QVY514" s="329"/>
      <c r="QVZ514" s="329"/>
      <c r="QWA514" s="329"/>
      <c r="QWB514" s="329"/>
      <c r="QWC514" s="329"/>
      <c r="QWD514" s="329"/>
      <c r="QWE514" s="329"/>
      <c r="QWF514" s="329"/>
      <c r="QWG514" s="329"/>
      <c r="QWH514" s="329"/>
      <c r="QWI514" s="329"/>
      <c r="QWJ514" s="329"/>
      <c r="QWK514" s="329"/>
      <c r="QWL514" s="329"/>
      <c r="QWM514" s="329"/>
      <c r="QWN514" s="329"/>
      <c r="QWO514" s="329"/>
      <c r="QWP514" s="329"/>
      <c r="QWQ514" s="329"/>
      <c r="QWR514" s="329"/>
      <c r="QWS514" s="329"/>
      <c r="QWT514" s="329"/>
      <c r="QWU514" s="329"/>
      <c r="QWV514" s="329"/>
      <c r="QWW514" s="329"/>
      <c r="QWX514" s="329"/>
      <c r="QWY514" s="329"/>
      <c r="QWZ514" s="329"/>
      <c r="QXA514" s="329"/>
      <c r="QXB514" s="329"/>
      <c r="QXC514" s="329"/>
      <c r="QXD514" s="329"/>
      <c r="QXE514" s="329"/>
      <c r="QXF514" s="329"/>
      <c r="QXG514" s="329"/>
      <c r="QXH514" s="329"/>
      <c r="QXI514" s="329"/>
      <c r="QXJ514" s="329"/>
      <c r="QXK514" s="329"/>
      <c r="QXL514" s="329"/>
      <c r="QXM514" s="329"/>
      <c r="QXN514" s="329"/>
      <c r="QXO514" s="329"/>
      <c r="QXP514" s="329"/>
      <c r="QXQ514" s="329"/>
      <c r="QXR514" s="329"/>
      <c r="QXS514" s="329"/>
      <c r="QXT514" s="329"/>
      <c r="QXU514" s="329"/>
      <c r="QXV514" s="329"/>
      <c r="QXW514" s="329"/>
      <c r="QXX514" s="329"/>
      <c r="QXY514" s="329"/>
      <c r="QXZ514" s="329"/>
      <c r="QYA514" s="329"/>
      <c r="QYB514" s="329"/>
      <c r="QYC514" s="329"/>
      <c r="QYD514" s="329"/>
      <c r="QYE514" s="329"/>
      <c r="QYF514" s="329"/>
      <c r="QYG514" s="329"/>
      <c r="QYH514" s="329"/>
      <c r="QYI514" s="329"/>
      <c r="QYJ514" s="329"/>
      <c r="QYK514" s="329"/>
      <c r="QYL514" s="329"/>
      <c r="QYM514" s="329"/>
      <c r="QYN514" s="329"/>
      <c r="QYO514" s="329"/>
      <c r="QYP514" s="329"/>
      <c r="QYQ514" s="329"/>
      <c r="QYR514" s="329"/>
      <c r="QYS514" s="329"/>
      <c r="QYT514" s="329"/>
      <c r="QYU514" s="329"/>
      <c r="QYV514" s="329"/>
      <c r="QYW514" s="329"/>
      <c r="QYX514" s="329"/>
      <c r="QYY514" s="329"/>
      <c r="QYZ514" s="329"/>
      <c r="QZA514" s="329"/>
      <c r="QZB514" s="329"/>
      <c r="QZC514" s="329"/>
      <c r="QZD514" s="329"/>
      <c r="QZE514" s="329"/>
      <c r="QZF514" s="329"/>
      <c r="QZG514" s="329"/>
      <c r="QZH514" s="329"/>
      <c r="QZI514" s="329"/>
      <c r="QZJ514" s="329"/>
      <c r="QZK514" s="329"/>
      <c r="QZL514" s="329"/>
      <c r="QZM514" s="329"/>
      <c r="QZN514" s="329"/>
      <c r="QZO514" s="329"/>
      <c r="QZP514" s="329"/>
      <c r="QZQ514" s="329"/>
      <c r="QZR514" s="329"/>
      <c r="QZS514" s="329"/>
      <c r="QZT514" s="329"/>
      <c r="QZU514" s="329"/>
      <c r="QZV514" s="329"/>
      <c r="QZW514" s="329"/>
      <c r="QZX514" s="329"/>
      <c r="QZY514" s="329"/>
      <c r="QZZ514" s="329"/>
      <c r="RAA514" s="329"/>
      <c r="RAB514" s="329"/>
      <c r="RAC514" s="329"/>
      <c r="RAD514" s="329"/>
      <c r="RAE514" s="329"/>
      <c r="RAF514" s="329"/>
      <c r="RAG514" s="329"/>
      <c r="RAH514" s="329"/>
      <c r="RAI514" s="329"/>
      <c r="RAJ514" s="329"/>
      <c r="RAK514" s="329"/>
      <c r="RAL514" s="329"/>
      <c r="RAM514" s="329"/>
      <c r="RAN514" s="329"/>
      <c r="RAO514" s="329"/>
      <c r="RAP514" s="329"/>
      <c r="RAQ514" s="329"/>
      <c r="RAR514" s="329"/>
      <c r="RAS514" s="329"/>
      <c r="RAT514" s="329"/>
      <c r="RAU514" s="329"/>
      <c r="RAV514" s="329"/>
      <c r="RAW514" s="329"/>
      <c r="RAX514" s="329"/>
      <c r="RAY514" s="329"/>
      <c r="RAZ514" s="329"/>
      <c r="RBA514" s="329"/>
      <c r="RBB514" s="329"/>
      <c r="RBC514" s="329"/>
      <c r="RBD514" s="329"/>
      <c r="RBE514" s="329"/>
      <c r="RBF514" s="329"/>
      <c r="RBG514" s="329"/>
      <c r="RBH514" s="329"/>
      <c r="RBI514" s="329"/>
      <c r="RBJ514" s="329"/>
      <c r="RBK514" s="329"/>
      <c r="RBL514" s="329"/>
      <c r="RBM514" s="329"/>
      <c r="RBN514" s="329"/>
      <c r="RBO514" s="329"/>
      <c r="RBP514" s="329"/>
      <c r="RBQ514" s="329"/>
      <c r="RBR514" s="329"/>
      <c r="RBS514" s="329"/>
      <c r="RBT514" s="329"/>
      <c r="RBU514" s="329"/>
      <c r="RBV514" s="329"/>
      <c r="RBW514" s="329"/>
      <c r="RBX514" s="329"/>
      <c r="RBY514" s="329"/>
      <c r="RBZ514" s="329"/>
      <c r="RCA514" s="329"/>
      <c r="RCB514" s="329"/>
      <c r="RCC514" s="329"/>
      <c r="RCD514" s="329"/>
      <c r="RCE514" s="329"/>
      <c r="RCF514" s="329"/>
      <c r="RCG514" s="329"/>
      <c r="RCH514" s="329"/>
      <c r="RCI514" s="329"/>
      <c r="RCJ514" s="329"/>
      <c r="RCK514" s="329"/>
      <c r="RCL514" s="329"/>
      <c r="RCM514" s="329"/>
      <c r="RCN514" s="329"/>
      <c r="RCO514" s="329"/>
      <c r="RCP514" s="329"/>
      <c r="RCQ514" s="329"/>
      <c r="RCR514" s="329"/>
      <c r="RCS514" s="329"/>
      <c r="RCT514" s="329"/>
      <c r="RCU514" s="329"/>
      <c r="RCV514" s="329"/>
      <c r="RCW514" s="329"/>
      <c r="RCX514" s="329"/>
      <c r="RCY514" s="329"/>
      <c r="RCZ514" s="329"/>
      <c r="RDA514" s="329"/>
      <c r="RDB514" s="329"/>
      <c r="RDC514" s="329"/>
      <c r="RDD514" s="329"/>
      <c r="RDE514" s="329"/>
      <c r="RDF514" s="329"/>
      <c r="RDG514" s="329"/>
      <c r="RDH514" s="329"/>
      <c r="RDI514" s="329"/>
      <c r="RDJ514" s="329"/>
      <c r="RDK514" s="329"/>
      <c r="RDL514" s="329"/>
      <c r="RDM514" s="329"/>
      <c r="RDN514" s="329"/>
      <c r="RDO514" s="329"/>
      <c r="RDP514" s="329"/>
      <c r="RDQ514" s="329"/>
      <c r="RDR514" s="329"/>
      <c r="RDS514" s="329"/>
      <c r="RDT514" s="329"/>
      <c r="RDU514" s="329"/>
      <c r="RDV514" s="329"/>
      <c r="RDW514" s="329"/>
      <c r="RDX514" s="329"/>
      <c r="RDY514" s="329"/>
      <c r="RDZ514" s="329"/>
      <c r="REA514" s="329"/>
      <c r="REB514" s="329"/>
      <c r="REC514" s="329"/>
      <c r="RED514" s="329"/>
      <c r="REE514" s="329"/>
      <c r="REF514" s="329"/>
      <c r="REG514" s="329"/>
      <c r="REH514" s="329"/>
      <c r="REI514" s="329"/>
      <c r="REJ514" s="329"/>
      <c r="REK514" s="329"/>
      <c r="REL514" s="329"/>
      <c r="REM514" s="329"/>
      <c r="REN514" s="329"/>
      <c r="REO514" s="329"/>
      <c r="REP514" s="329"/>
      <c r="REQ514" s="329"/>
      <c r="RER514" s="329"/>
      <c r="RES514" s="329"/>
      <c r="RET514" s="329"/>
      <c r="REU514" s="329"/>
      <c r="REV514" s="329"/>
      <c r="REW514" s="329"/>
      <c r="REX514" s="329"/>
      <c r="REY514" s="329"/>
      <c r="REZ514" s="329"/>
      <c r="RFA514" s="329"/>
      <c r="RFB514" s="329"/>
      <c r="RFC514" s="329"/>
      <c r="RFD514" s="329"/>
      <c r="RFE514" s="329"/>
      <c r="RFF514" s="329"/>
      <c r="RFG514" s="329"/>
      <c r="RFH514" s="329"/>
      <c r="RFI514" s="329"/>
      <c r="RFJ514" s="329"/>
      <c r="RFK514" s="329"/>
      <c r="RFL514" s="329"/>
      <c r="RFM514" s="329"/>
      <c r="RFN514" s="329"/>
      <c r="RFO514" s="329"/>
      <c r="RFP514" s="329"/>
      <c r="RFQ514" s="329"/>
      <c r="RFR514" s="329"/>
      <c r="RFS514" s="329"/>
      <c r="RFT514" s="329"/>
      <c r="RFU514" s="329"/>
      <c r="RFV514" s="329"/>
      <c r="RFW514" s="329"/>
      <c r="RFX514" s="329"/>
      <c r="RFY514" s="329"/>
      <c r="RFZ514" s="329"/>
      <c r="RGA514" s="329"/>
      <c r="RGB514" s="329"/>
      <c r="RGC514" s="329"/>
      <c r="RGD514" s="329"/>
      <c r="RGE514" s="329"/>
      <c r="RGF514" s="329"/>
      <c r="RGG514" s="329"/>
      <c r="RGH514" s="329"/>
      <c r="RGI514" s="329"/>
      <c r="RGJ514" s="329"/>
      <c r="RGK514" s="329"/>
      <c r="RGL514" s="329"/>
      <c r="RGM514" s="329"/>
      <c r="RGN514" s="329"/>
      <c r="RGO514" s="329"/>
      <c r="RGP514" s="329"/>
      <c r="RGQ514" s="329"/>
      <c r="RGR514" s="329"/>
      <c r="RGS514" s="329"/>
      <c r="RGT514" s="329"/>
      <c r="RGU514" s="329"/>
      <c r="RGV514" s="329"/>
      <c r="RGW514" s="329"/>
      <c r="RGX514" s="329"/>
      <c r="RGY514" s="329"/>
      <c r="RGZ514" s="329"/>
      <c r="RHA514" s="329"/>
      <c r="RHB514" s="329"/>
      <c r="RHC514" s="329"/>
      <c r="RHD514" s="329"/>
      <c r="RHE514" s="329"/>
      <c r="RHF514" s="329"/>
      <c r="RHG514" s="329"/>
      <c r="RHH514" s="329"/>
      <c r="RHI514" s="329"/>
      <c r="RHJ514" s="329"/>
      <c r="RHK514" s="329"/>
      <c r="RHL514" s="329"/>
      <c r="RHM514" s="329"/>
      <c r="RHN514" s="329"/>
      <c r="RHO514" s="329"/>
      <c r="RHP514" s="329"/>
      <c r="RHQ514" s="329"/>
      <c r="RHR514" s="329"/>
      <c r="RHS514" s="329"/>
      <c r="RHT514" s="329"/>
      <c r="RHU514" s="329"/>
      <c r="RHV514" s="329"/>
      <c r="RHW514" s="329"/>
      <c r="RHX514" s="329"/>
      <c r="RHY514" s="329"/>
      <c r="RHZ514" s="329"/>
      <c r="RIA514" s="329"/>
      <c r="RIB514" s="329"/>
      <c r="RIC514" s="329"/>
      <c r="RID514" s="329"/>
      <c r="RIE514" s="329"/>
      <c r="RIF514" s="329"/>
      <c r="RIG514" s="329"/>
      <c r="RIH514" s="329"/>
      <c r="RII514" s="329"/>
      <c r="RIJ514" s="329"/>
      <c r="RIK514" s="329"/>
      <c r="RIL514" s="329"/>
      <c r="RIM514" s="329"/>
      <c r="RIN514" s="329"/>
      <c r="RIO514" s="329"/>
      <c r="RIP514" s="329"/>
      <c r="RIQ514" s="329"/>
      <c r="RIR514" s="329"/>
      <c r="RIS514" s="329"/>
      <c r="RIT514" s="329"/>
      <c r="RIU514" s="329"/>
      <c r="RIV514" s="329"/>
      <c r="RIW514" s="329"/>
      <c r="RIX514" s="329"/>
      <c r="RIY514" s="329"/>
      <c r="RIZ514" s="329"/>
      <c r="RJA514" s="329"/>
      <c r="RJB514" s="329"/>
      <c r="RJC514" s="329"/>
      <c r="RJD514" s="329"/>
      <c r="RJE514" s="329"/>
      <c r="RJF514" s="329"/>
      <c r="RJG514" s="329"/>
      <c r="RJH514" s="329"/>
      <c r="RJI514" s="329"/>
      <c r="RJJ514" s="329"/>
      <c r="RJK514" s="329"/>
      <c r="RJL514" s="329"/>
      <c r="RJM514" s="329"/>
      <c r="RJN514" s="329"/>
      <c r="RJO514" s="329"/>
      <c r="RJP514" s="329"/>
      <c r="RJQ514" s="329"/>
      <c r="RJR514" s="329"/>
      <c r="RJS514" s="329"/>
      <c r="RJT514" s="329"/>
      <c r="RJU514" s="329"/>
      <c r="RJV514" s="329"/>
      <c r="RJW514" s="329"/>
      <c r="RJX514" s="329"/>
      <c r="RJY514" s="329"/>
      <c r="RJZ514" s="329"/>
      <c r="RKA514" s="329"/>
      <c r="RKB514" s="329"/>
      <c r="RKC514" s="329"/>
      <c r="RKD514" s="329"/>
      <c r="RKE514" s="329"/>
      <c r="RKF514" s="329"/>
      <c r="RKG514" s="329"/>
      <c r="RKH514" s="329"/>
      <c r="RKI514" s="329"/>
      <c r="RKJ514" s="329"/>
      <c r="RKK514" s="329"/>
      <c r="RKL514" s="329"/>
      <c r="RKM514" s="329"/>
      <c r="RKN514" s="329"/>
      <c r="RKO514" s="329"/>
      <c r="RKP514" s="329"/>
      <c r="RKQ514" s="329"/>
      <c r="RKR514" s="329"/>
      <c r="RKS514" s="329"/>
      <c r="RKT514" s="329"/>
      <c r="RKU514" s="329"/>
      <c r="RKV514" s="329"/>
      <c r="RKW514" s="329"/>
      <c r="RKX514" s="329"/>
      <c r="RKY514" s="329"/>
      <c r="RKZ514" s="329"/>
      <c r="RLA514" s="329"/>
      <c r="RLB514" s="329"/>
      <c r="RLC514" s="329"/>
      <c r="RLD514" s="329"/>
      <c r="RLE514" s="329"/>
      <c r="RLF514" s="329"/>
      <c r="RLG514" s="329"/>
      <c r="RLH514" s="329"/>
      <c r="RLI514" s="329"/>
      <c r="RLJ514" s="329"/>
      <c r="RLK514" s="329"/>
      <c r="RLL514" s="329"/>
      <c r="RLM514" s="329"/>
      <c r="RLN514" s="329"/>
      <c r="RLO514" s="329"/>
      <c r="RLP514" s="329"/>
      <c r="RLQ514" s="329"/>
      <c r="RLR514" s="329"/>
      <c r="RLS514" s="329"/>
      <c r="RLT514" s="329"/>
      <c r="RLU514" s="329"/>
      <c r="RLV514" s="329"/>
      <c r="RLW514" s="329"/>
      <c r="RLX514" s="329"/>
      <c r="RLY514" s="329"/>
      <c r="RLZ514" s="329"/>
      <c r="RMA514" s="329"/>
      <c r="RMB514" s="329"/>
      <c r="RMC514" s="329"/>
      <c r="RMD514" s="329"/>
      <c r="RME514" s="329"/>
      <c r="RMF514" s="329"/>
      <c r="RMG514" s="329"/>
      <c r="RMH514" s="329"/>
      <c r="RMI514" s="329"/>
      <c r="RMJ514" s="329"/>
      <c r="RMK514" s="329"/>
      <c r="RML514" s="329"/>
      <c r="RMM514" s="329"/>
      <c r="RMN514" s="329"/>
      <c r="RMO514" s="329"/>
      <c r="RMP514" s="329"/>
      <c r="RMQ514" s="329"/>
      <c r="RMR514" s="329"/>
      <c r="RMS514" s="329"/>
      <c r="RMT514" s="329"/>
      <c r="RMU514" s="329"/>
      <c r="RMV514" s="329"/>
      <c r="RMW514" s="329"/>
      <c r="RMX514" s="329"/>
      <c r="RMY514" s="329"/>
      <c r="RMZ514" s="329"/>
      <c r="RNA514" s="329"/>
      <c r="RNB514" s="329"/>
      <c r="RNC514" s="329"/>
      <c r="RND514" s="329"/>
      <c r="RNE514" s="329"/>
      <c r="RNF514" s="329"/>
      <c r="RNG514" s="329"/>
      <c r="RNH514" s="329"/>
      <c r="RNI514" s="329"/>
      <c r="RNJ514" s="329"/>
      <c r="RNK514" s="329"/>
      <c r="RNL514" s="329"/>
      <c r="RNM514" s="329"/>
      <c r="RNN514" s="329"/>
      <c r="RNO514" s="329"/>
      <c r="RNP514" s="329"/>
      <c r="RNQ514" s="329"/>
      <c r="RNR514" s="329"/>
      <c r="RNS514" s="329"/>
      <c r="RNT514" s="329"/>
      <c r="RNU514" s="329"/>
      <c r="RNV514" s="329"/>
      <c r="RNW514" s="329"/>
      <c r="RNX514" s="329"/>
      <c r="RNY514" s="329"/>
      <c r="RNZ514" s="329"/>
      <c r="ROA514" s="329"/>
      <c r="ROB514" s="329"/>
      <c r="ROC514" s="329"/>
      <c r="ROD514" s="329"/>
      <c r="ROE514" s="329"/>
      <c r="ROF514" s="329"/>
      <c r="ROG514" s="329"/>
      <c r="ROH514" s="329"/>
      <c r="ROI514" s="329"/>
      <c r="ROJ514" s="329"/>
      <c r="ROK514" s="329"/>
      <c r="ROL514" s="329"/>
      <c r="ROM514" s="329"/>
      <c r="RON514" s="329"/>
      <c r="ROO514" s="329"/>
      <c r="ROP514" s="329"/>
      <c r="ROQ514" s="329"/>
      <c r="ROR514" s="329"/>
      <c r="ROS514" s="329"/>
      <c r="ROT514" s="329"/>
      <c r="ROU514" s="329"/>
      <c r="ROV514" s="329"/>
      <c r="ROW514" s="329"/>
      <c r="ROX514" s="329"/>
      <c r="ROY514" s="329"/>
      <c r="ROZ514" s="329"/>
      <c r="RPA514" s="329"/>
      <c r="RPB514" s="329"/>
      <c r="RPC514" s="329"/>
      <c r="RPD514" s="329"/>
      <c r="RPE514" s="329"/>
      <c r="RPF514" s="329"/>
      <c r="RPG514" s="329"/>
      <c r="RPH514" s="329"/>
      <c r="RPI514" s="329"/>
      <c r="RPJ514" s="329"/>
      <c r="RPK514" s="329"/>
      <c r="RPL514" s="329"/>
      <c r="RPM514" s="329"/>
      <c r="RPN514" s="329"/>
      <c r="RPO514" s="329"/>
      <c r="RPP514" s="329"/>
      <c r="RPQ514" s="329"/>
      <c r="RPR514" s="329"/>
      <c r="RPS514" s="329"/>
      <c r="RPT514" s="329"/>
      <c r="RPU514" s="329"/>
      <c r="RPV514" s="329"/>
      <c r="RPW514" s="329"/>
      <c r="RPX514" s="329"/>
      <c r="RPY514" s="329"/>
      <c r="RPZ514" s="329"/>
      <c r="RQA514" s="329"/>
      <c r="RQB514" s="329"/>
      <c r="RQC514" s="329"/>
      <c r="RQD514" s="329"/>
      <c r="RQE514" s="329"/>
      <c r="RQF514" s="329"/>
      <c r="RQG514" s="329"/>
      <c r="RQH514" s="329"/>
      <c r="RQI514" s="329"/>
      <c r="RQJ514" s="329"/>
      <c r="RQK514" s="329"/>
      <c r="RQL514" s="329"/>
      <c r="RQM514" s="329"/>
      <c r="RQN514" s="329"/>
      <c r="RQO514" s="329"/>
      <c r="RQP514" s="329"/>
      <c r="RQQ514" s="329"/>
      <c r="RQR514" s="329"/>
      <c r="RQS514" s="329"/>
      <c r="RQT514" s="329"/>
      <c r="RQU514" s="329"/>
      <c r="RQV514" s="329"/>
      <c r="RQW514" s="329"/>
      <c r="RQX514" s="329"/>
      <c r="RQY514" s="329"/>
      <c r="RQZ514" s="329"/>
      <c r="RRA514" s="329"/>
      <c r="RRB514" s="329"/>
      <c r="RRC514" s="329"/>
      <c r="RRD514" s="329"/>
      <c r="RRE514" s="329"/>
      <c r="RRF514" s="329"/>
      <c r="RRG514" s="329"/>
      <c r="RRH514" s="329"/>
      <c r="RRI514" s="329"/>
      <c r="RRJ514" s="329"/>
      <c r="RRK514" s="329"/>
      <c r="RRL514" s="329"/>
      <c r="RRM514" s="329"/>
      <c r="RRN514" s="329"/>
      <c r="RRO514" s="329"/>
      <c r="RRP514" s="329"/>
      <c r="RRQ514" s="329"/>
      <c r="RRR514" s="329"/>
      <c r="RRS514" s="329"/>
      <c r="RRT514" s="329"/>
      <c r="RRU514" s="329"/>
      <c r="RRV514" s="329"/>
      <c r="RRW514" s="329"/>
      <c r="RRX514" s="329"/>
      <c r="RRY514" s="329"/>
      <c r="RRZ514" s="329"/>
      <c r="RSA514" s="329"/>
      <c r="RSB514" s="329"/>
      <c r="RSC514" s="329"/>
      <c r="RSD514" s="329"/>
      <c r="RSE514" s="329"/>
      <c r="RSF514" s="329"/>
      <c r="RSG514" s="329"/>
      <c r="RSH514" s="329"/>
      <c r="RSI514" s="329"/>
      <c r="RSJ514" s="329"/>
      <c r="RSK514" s="329"/>
      <c r="RSL514" s="329"/>
      <c r="RSM514" s="329"/>
      <c r="RSN514" s="329"/>
      <c r="RSO514" s="329"/>
      <c r="RSP514" s="329"/>
      <c r="RSQ514" s="329"/>
      <c r="RSR514" s="329"/>
      <c r="RSS514" s="329"/>
      <c r="RST514" s="329"/>
      <c r="RSU514" s="329"/>
      <c r="RSV514" s="329"/>
      <c r="RSW514" s="329"/>
      <c r="RSX514" s="329"/>
      <c r="RSY514" s="329"/>
      <c r="RSZ514" s="329"/>
      <c r="RTA514" s="329"/>
      <c r="RTB514" s="329"/>
      <c r="RTC514" s="329"/>
      <c r="RTD514" s="329"/>
      <c r="RTE514" s="329"/>
      <c r="RTF514" s="329"/>
      <c r="RTG514" s="329"/>
      <c r="RTH514" s="329"/>
      <c r="RTI514" s="329"/>
      <c r="RTJ514" s="329"/>
      <c r="RTK514" s="329"/>
      <c r="RTL514" s="329"/>
      <c r="RTM514" s="329"/>
      <c r="RTN514" s="329"/>
      <c r="RTO514" s="329"/>
      <c r="RTP514" s="329"/>
      <c r="RTQ514" s="329"/>
      <c r="RTR514" s="329"/>
      <c r="RTS514" s="329"/>
      <c r="RTT514" s="329"/>
      <c r="RTU514" s="329"/>
      <c r="RTV514" s="329"/>
      <c r="RTW514" s="329"/>
      <c r="RTX514" s="329"/>
      <c r="RTY514" s="329"/>
      <c r="RTZ514" s="329"/>
      <c r="RUA514" s="329"/>
      <c r="RUB514" s="329"/>
      <c r="RUC514" s="329"/>
      <c r="RUD514" s="329"/>
      <c r="RUE514" s="329"/>
      <c r="RUF514" s="329"/>
      <c r="RUG514" s="329"/>
      <c r="RUH514" s="329"/>
      <c r="RUI514" s="329"/>
      <c r="RUJ514" s="329"/>
      <c r="RUK514" s="329"/>
      <c r="RUL514" s="329"/>
      <c r="RUM514" s="329"/>
      <c r="RUN514" s="329"/>
      <c r="RUO514" s="329"/>
      <c r="RUP514" s="329"/>
      <c r="RUQ514" s="329"/>
      <c r="RUR514" s="329"/>
      <c r="RUS514" s="329"/>
      <c r="RUT514" s="329"/>
      <c r="RUU514" s="329"/>
      <c r="RUV514" s="329"/>
      <c r="RUW514" s="329"/>
      <c r="RUX514" s="329"/>
      <c r="RUY514" s="329"/>
      <c r="RUZ514" s="329"/>
      <c r="RVA514" s="329"/>
      <c r="RVB514" s="329"/>
      <c r="RVC514" s="329"/>
      <c r="RVD514" s="329"/>
      <c r="RVE514" s="329"/>
      <c r="RVF514" s="329"/>
      <c r="RVG514" s="329"/>
      <c r="RVH514" s="329"/>
      <c r="RVI514" s="329"/>
      <c r="RVJ514" s="329"/>
      <c r="RVK514" s="329"/>
      <c r="RVL514" s="329"/>
      <c r="RVM514" s="329"/>
      <c r="RVN514" s="329"/>
      <c r="RVO514" s="329"/>
      <c r="RVP514" s="329"/>
      <c r="RVQ514" s="329"/>
      <c r="RVR514" s="329"/>
      <c r="RVS514" s="329"/>
      <c r="RVT514" s="329"/>
      <c r="RVU514" s="329"/>
      <c r="RVV514" s="329"/>
      <c r="RVW514" s="329"/>
      <c r="RVX514" s="329"/>
      <c r="RVY514" s="329"/>
      <c r="RVZ514" s="329"/>
      <c r="RWA514" s="329"/>
      <c r="RWB514" s="329"/>
      <c r="RWC514" s="329"/>
      <c r="RWD514" s="329"/>
      <c r="RWE514" s="329"/>
      <c r="RWF514" s="329"/>
      <c r="RWG514" s="329"/>
      <c r="RWH514" s="329"/>
      <c r="RWI514" s="329"/>
      <c r="RWJ514" s="329"/>
      <c r="RWK514" s="329"/>
      <c r="RWL514" s="329"/>
      <c r="RWM514" s="329"/>
      <c r="RWN514" s="329"/>
      <c r="RWO514" s="329"/>
      <c r="RWP514" s="329"/>
      <c r="RWQ514" s="329"/>
      <c r="RWR514" s="329"/>
      <c r="RWS514" s="329"/>
      <c r="RWT514" s="329"/>
      <c r="RWU514" s="329"/>
      <c r="RWV514" s="329"/>
      <c r="RWW514" s="329"/>
      <c r="RWX514" s="329"/>
      <c r="RWY514" s="329"/>
      <c r="RWZ514" s="329"/>
      <c r="RXA514" s="329"/>
      <c r="RXB514" s="329"/>
      <c r="RXC514" s="329"/>
      <c r="RXD514" s="329"/>
      <c r="RXE514" s="329"/>
      <c r="RXF514" s="329"/>
      <c r="RXG514" s="329"/>
      <c r="RXH514" s="329"/>
      <c r="RXI514" s="329"/>
      <c r="RXJ514" s="329"/>
      <c r="RXK514" s="329"/>
      <c r="RXL514" s="329"/>
      <c r="RXM514" s="329"/>
      <c r="RXN514" s="329"/>
      <c r="RXO514" s="329"/>
      <c r="RXP514" s="329"/>
      <c r="RXQ514" s="329"/>
      <c r="RXR514" s="329"/>
      <c r="RXS514" s="329"/>
      <c r="RXT514" s="329"/>
      <c r="RXU514" s="329"/>
      <c r="RXV514" s="329"/>
      <c r="RXW514" s="329"/>
      <c r="RXX514" s="329"/>
      <c r="RXY514" s="329"/>
      <c r="RXZ514" s="329"/>
      <c r="RYA514" s="329"/>
      <c r="RYB514" s="329"/>
      <c r="RYC514" s="329"/>
      <c r="RYD514" s="329"/>
      <c r="RYE514" s="329"/>
      <c r="RYF514" s="329"/>
      <c r="RYG514" s="329"/>
      <c r="RYH514" s="329"/>
      <c r="RYI514" s="329"/>
      <c r="RYJ514" s="329"/>
      <c r="RYK514" s="329"/>
      <c r="RYL514" s="329"/>
      <c r="RYM514" s="329"/>
      <c r="RYN514" s="329"/>
      <c r="RYO514" s="329"/>
      <c r="RYP514" s="329"/>
      <c r="RYQ514" s="329"/>
      <c r="RYR514" s="329"/>
      <c r="RYS514" s="329"/>
      <c r="RYT514" s="329"/>
      <c r="RYU514" s="329"/>
      <c r="RYV514" s="329"/>
      <c r="RYW514" s="329"/>
      <c r="RYX514" s="329"/>
      <c r="RYY514" s="329"/>
      <c r="RYZ514" s="329"/>
      <c r="RZA514" s="329"/>
      <c r="RZB514" s="329"/>
      <c r="RZC514" s="329"/>
      <c r="RZD514" s="329"/>
      <c r="RZE514" s="329"/>
      <c r="RZF514" s="329"/>
      <c r="RZG514" s="329"/>
      <c r="RZH514" s="329"/>
      <c r="RZI514" s="329"/>
      <c r="RZJ514" s="329"/>
      <c r="RZK514" s="329"/>
      <c r="RZL514" s="329"/>
      <c r="RZM514" s="329"/>
      <c r="RZN514" s="329"/>
      <c r="RZO514" s="329"/>
      <c r="RZP514" s="329"/>
      <c r="RZQ514" s="329"/>
      <c r="RZR514" s="329"/>
      <c r="RZS514" s="329"/>
      <c r="RZT514" s="329"/>
      <c r="RZU514" s="329"/>
      <c r="RZV514" s="329"/>
      <c r="RZW514" s="329"/>
      <c r="RZX514" s="329"/>
      <c r="RZY514" s="329"/>
      <c r="RZZ514" s="329"/>
      <c r="SAA514" s="329"/>
      <c r="SAB514" s="329"/>
      <c r="SAC514" s="329"/>
      <c r="SAD514" s="329"/>
      <c r="SAE514" s="329"/>
      <c r="SAF514" s="329"/>
      <c r="SAG514" s="329"/>
      <c r="SAH514" s="329"/>
      <c r="SAI514" s="329"/>
      <c r="SAJ514" s="329"/>
      <c r="SAK514" s="329"/>
      <c r="SAL514" s="329"/>
      <c r="SAM514" s="329"/>
      <c r="SAN514" s="329"/>
      <c r="SAO514" s="329"/>
      <c r="SAP514" s="329"/>
      <c r="SAQ514" s="329"/>
      <c r="SAR514" s="329"/>
      <c r="SAS514" s="329"/>
      <c r="SAT514" s="329"/>
      <c r="SAU514" s="329"/>
      <c r="SAV514" s="329"/>
      <c r="SAW514" s="329"/>
      <c r="SAX514" s="329"/>
      <c r="SAY514" s="329"/>
      <c r="SAZ514" s="329"/>
      <c r="SBA514" s="329"/>
      <c r="SBB514" s="329"/>
      <c r="SBC514" s="329"/>
      <c r="SBD514" s="329"/>
      <c r="SBE514" s="329"/>
      <c r="SBF514" s="329"/>
      <c r="SBG514" s="329"/>
      <c r="SBH514" s="329"/>
      <c r="SBI514" s="329"/>
      <c r="SBJ514" s="329"/>
      <c r="SBK514" s="329"/>
      <c r="SBL514" s="329"/>
      <c r="SBM514" s="329"/>
      <c r="SBN514" s="329"/>
      <c r="SBO514" s="329"/>
      <c r="SBP514" s="329"/>
      <c r="SBQ514" s="329"/>
      <c r="SBR514" s="329"/>
      <c r="SBS514" s="329"/>
      <c r="SBT514" s="329"/>
      <c r="SBU514" s="329"/>
      <c r="SBV514" s="329"/>
      <c r="SBW514" s="329"/>
      <c r="SBX514" s="329"/>
      <c r="SBY514" s="329"/>
      <c r="SBZ514" s="329"/>
      <c r="SCA514" s="329"/>
      <c r="SCB514" s="329"/>
      <c r="SCC514" s="329"/>
      <c r="SCD514" s="329"/>
      <c r="SCE514" s="329"/>
      <c r="SCF514" s="329"/>
      <c r="SCG514" s="329"/>
      <c r="SCH514" s="329"/>
      <c r="SCI514" s="329"/>
      <c r="SCJ514" s="329"/>
      <c r="SCK514" s="329"/>
      <c r="SCL514" s="329"/>
      <c r="SCM514" s="329"/>
      <c r="SCN514" s="329"/>
      <c r="SCO514" s="329"/>
      <c r="SCP514" s="329"/>
      <c r="SCQ514" s="329"/>
      <c r="SCR514" s="329"/>
      <c r="SCS514" s="329"/>
      <c r="SCT514" s="329"/>
      <c r="SCU514" s="329"/>
      <c r="SCV514" s="329"/>
      <c r="SCW514" s="329"/>
      <c r="SCX514" s="329"/>
      <c r="SCY514" s="329"/>
      <c r="SCZ514" s="329"/>
      <c r="SDA514" s="329"/>
      <c r="SDB514" s="329"/>
      <c r="SDC514" s="329"/>
      <c r="SDD514" s="329"/>
      <c r="SDE514" s="329"/>
      <c r="SDF514" s="329"/>
      <c r="SDG514" s="329"/>
      <c r="SDH514" s="329"/>
      <c r="SDI514" s="329"/>
      <c r="SDJ514" s="329"/>
      <c r="SDK514" s="329"/>
      <c r="SDL514" s="329"/>
      <c r="SDM514" s="329"/>
      <c r="SDN514" s="329"/>
      <c r="SDO514" s="329"/>
      <c r="SDP514" s="329"/>
      <c r="SDQ514" s="329"/>
      <c r="SDR514" s="329"/>
      <c r="SDS514" s="329"/>
      <c r="SDT514" s="329"/>
      <c r="SDU514" s="329"/>
      <c r="SDV514" s="329"/>
      <c r="SDW514" s="329"/>
      <c r="SDX514" s="329"/>
      <c r="SDY514" s="329"/>
      <c r="SDZ514" s="329"/>
      <c r="SEA514" s="329"/>
      <c r="SEB514" s="329"/>
      <c r="SEC514" s="329"/>
      <c r="SED514" s="329"/>
      <c r="SEE514" s="329"/>
      <c r="SEF514" s="329"/>
      <c r="SEG514" s="329"/>
      <c r="SEH514" s="329"/>
      <c r="SEI514" s="329"/>
      <c r="SEJ514" s="329"/>
      <c r="SEK514" s="329"/>
      <c r="SEL514" s="329"/>
      <c r="SEM514" s="329"/>
      <c r="SEN514" s="329"/>
      <c r="SEO514" s="329"/>
      <c r="SEP514" s="329"/>
      <c r="SEQ514" s="329"/>
      <c r="SER514" s="329"/>
      <c r="SES514" s="329"/>
      <c r="SET514" s="329"/>
      <c r="SEU514" s="329"/>
      <c r="SEV514" s="329"/>
      <c r="SEW514" s="329"/>
      <c r="SEX514" s="329"/>
      <c r="SEY514" s="329"/>
      <c r="SEZ514" s="329"/>
      <c r="SFA514" s="329"/>
      <c r="SFB514" s="329"/>
      <c r="SFC514" s="329"/>
      <c r="SFD514" s="329"/>
      <c r="SFE514" s="329"/>
      <c r="SFF514" s="329"/>
      <c r="SFG514" s="329"/>
      <c r="SFH514" s="329"/>
      <c r="SFI514" s="329"/>
      <c r="SFJ514" s="329"/>
      <c r="SFK514" s="329"/>
      <c r="SFL514" s="329"/>
      <c r="SFM514" s="329"/>
      <c r="SFN514" s="329"/>
      <c r="SFO514" s="329"/>
      <c r="SFP514" s="329"/>
      <c r="SFQ514" s="329"/>
      <c r="SFR514" s="329"/>
      <c r="SFS514" s="329"/>
      <c r="SFT514" s="329"/>
      <c r="SFU514" s="329"/>
      <c r="SFV514" s="329"/>
      <c r="SFW514" s="329"/>
      <c r="SFX514" s="329"/>
      <c r="SFY514" s="329"/>
      <c r="SFZ514" s="329"/>
      <c r="SGA514" s="329"/>
      <c r="SGB514" s="329"/>
      <c r="SGC514" s="329"/>
      <c r="SGD514" s="329"/>
      <c r="SGE514" s="329"/>
      <c r="SGF514" s="329"/>
      <c r="SGG514" s="329"/>
      <c r="SGH514" s="329"/>
      <c r="SGI514" s="329"/>
      <c r="SGJ514" s="329"/>
      <c r="SGK514" s="329"/>
      <c r="SGL514" s="329"/>
      <c r="SGM514" s="329"/>
      <c r="SGN514" s="329"/>
      <c r="SGO514" s="329"/>
      <c r="SGP514" s="329"/>
      <c r="SGQ514" s="329"/>
      <c r="SGR514" s="329"/>
      <c r="SGS514" s="329"/>
      <c r="SGT514" s="329"/>
      <c r="SGU514" s="329"/>
      <c r="SGV514" s="329"/>
      <c r="SGW514" s="329"/>
      <c r="SGX514" s="329"/>
      <c r="SGY514" s="329"/>
      <c r="SGZ514" s="329"/>
      <c r="SHA514" s="329"/>
      <c r="SHB514" s="329"/>
      <c r="SHC514" s="329"/>
      <c r="SHD514" s="329"/>
      <c r="SHE514" s="329"/>
      <c r="SHF514" s="329"/>
      <c r="SHG514" s="329"/>
      <c r="SHH514" s="329"/>
      <c r="SHI514" s="329"/>
      <c r="SHJ514" s="329"/>
      <c r="SHK514" s="329"/>
      <c r="SHL514" s="329"/>
      <c r="SHM514" s="329"/>
      <c r="SHN514" s="329"/>
      <c r="SHO514" s="329"/>
      <c r="SHP514" s="329"/>
      <c r="SHQ514" s="329"/>
      <c r="SHR514" s="329"/>
      <c r="SHS514" s="329"/>
      <c r="SHT514" s="329"/>
      <c r="SHU514" s="329"/>
      <c r="SHV514" s="329"/>
      <c r="SHW514" s="329"/>
      <c r="SHX514" s="329"/>
      <c r="SHY514" s="329"/>
      <c r="SHZ514" s="329"/>
      <c r="SIA514" s="329"/>
      <c r="SIB514" s="329"/>
      <c r="SIC514" s="329"/>
      <c r="SID514" s="329"/>
      <c r="SIE514" s="329"/>
      <c r="SIF514" s="329"/>
      <c r="SIG514" s="329"/>
      <c r="SIH514" s="329"/>
      <c r="SII514" s="329"/>
      <c r="SIJ514" s="329"/>
      <c r="SIK514" s="329"/>
      <c r="SIL514" s="329"/>
      <c r="SIM514" s="329"/>
      <c r="SIN514" s="329"/>
      <c r="SIO514" s="329"/>
      <c r="SIP514" s="329"/>
      <c r="SIQ514" s="329"/>
      <c r="SIR514" s="329"/>
      <c r="SIS514" s="329"/>
      <c r="SIT514" s="329"/>
      <c r="SIU514" s="329"/>
      <c r="SIV514" s="329"/>
      <c r="SIW514" s="329"/>
      <c r="SIX514" s="329"/>
      <c r="SIY514" s="329"/>
      <c r="SIZ514" s="329"/>
      <c r="SJA514" s="329"/>
      <c r="SJB514" s="329"/>
      <c r="SJC514" s="329"/>
      <c r="SJD514" s="329"/>
      <c r="SJE514" s="329"/>
      <c r="SJF514" s="329"/>
      <c r="SJG514" s="329"/>
      <c r="SJH514" s="329"/>
      <c r="SJI514" s="329"/>
      <c r="SJJ514" s="329"/>
      <c r="SJK514" s="329"/>
      <c r="SJL514" s="329"/>
      <c r="SJM514" s="329"/>
      <c r="SJN514" s="329"/>
      <c r="SJO514" s="329"/>
      <c r="SJP514" s="329"/>
      <c r="SJQ514" s="329"/>
      <c r="SJR514" s="329"/>
      <c r="SJS514" s="329"/>
      <c r="SJT514" s="329"/>
      <c r="SJU514" s="329"/>
      <c r="SJV514" s="329"/>
      <c r="SJW514" s="329"/>
      <c r="SJX514" s="329"/>
      <c r="SJY514" s="329"/>
      <c r="SJZ514" s="329"/>
      <c r="SKA514" s="329"/>
      <c r="SKB514" s="329"/>
      <c r="SKC514" s="329"/>
      <c r="SKD514" s="329"/>
      <c r="SKE514" s="329"/>
      <c r="SKF514" s="329"/>
      <c r="SKG514" s="329"/>
      <c r="SKH514" s="329"/>
      <c r="SKI514" s="329"/>
      <c r="SKJ514" s="329"/>
      <c r="SKK514" s="329"/>
      <c r="SKL514" s="329"/>
      <c r="SKM514" s="329"/>
      <c r="SKN514" s="329"/>
      <c r="SKO514" s="329"/>
      <c r="SKP514" s="329"/>
      <c r="SKQ514" s="329"/>
      <c r="SKR514" s="329"/>
      <c r="SKS514" s="329"/>
      <c r="SKT514" s="329"/>
      <c r="SKU514" s="329"/>
      <c r="SKV514" s="329"/>
      <c r="SKW514" s="329"/>
      <c r="SKX514" s="329"/>
      <c r="SKY514" s="329"/>
      <c r="SKZ514" s="329"/>
      <c r="SLA514" s="329"/>
      <c r="SLB514" s="329"/>
      <c r="SLC514" s="329"/>
      <c r="SLD514" s="329"/>
      <c r="SLE514" s="329"/>
      <c r="SLF514" s="329"/>
      <c r="SLG514" s="329"/>
      <c r="SLH514" s="329"/>
      <c r="SLI514" s="329"/>
      <c r="SLJ514" s="329"/>
      <c r="SLK514" s="329"/>
      <c r="SLL514" s="329"/>
      <c r="SLM514" s="329"/>
      <c r="SLN514" s="329"/>
      <c r="SLO514" s="329"/>
      <c r="SLP514" s="329"/>
      <c r="SLQ514" s="329"/>
      <c r="SLR514" s="329"/>
      <c r="SLS514" s="329"/>
      <c r="SLT514" s="329"/>
      <c r="SLU514" s="329"/>
      <c r="SLV514" s="329"/>
      <c r="SLW514" s="329"/>
      <c r="SLX514" s="329"/>
      <c r="SLY514" s="329"/>
      <c r="SLZ514" s="329"/>
      <c r="SMA514" s="329"/>
      <c r="SMB514" s="329"/>
      <c r="SMC514" s="329"/>
      <c r="SMD514" s="329"/>
      <c r="SME514" s="329"/>
      <c r="SMF514" s="329"/>
      <c r="SMG514" s="329"/>
      <c r="SMH514" s="329"/>
      <c r="SMI514" s="329"/>
      <c r="SMJ514" s="329"/>
      <c r="SMK514" s="329"/>
      <c r="SML514" s="329"/>
      <c r="SMM514" s="329"/>
      <c r="SMN514" s="329"/>
      <c r="SMO514" s="329"/>
      <c r="SMP514" s="329"/>
      <c r="SMQ514" s="329"/>
      <c r="SMR514" s="329"/>
      <c r="SMS514" s="329"/>
      <c r="SMT514" s="329"/>
      <c r="SMU514" s="329"/>
      <c r="SMV514" s="329"/>
      <c r="SMW514" s="329"/>
      <c r="SMX514" s="329"/>
      <c r="SMY514" s="329"/>
      <c r="SMZ514" s="329"/>
      <c r="SNA514" s="329"/>
      <c r="SNB514" s="329"/>
      <c r="SNC514" s="329"/>
      <c r="SND514" s="329"/>
      <c r="SNE514" s="329"/>
      <c r="SNF514" s="329"/>
      <c r="SNG514" s="329"/>
      <c r="SNH514" s="329"/>
      <c r="SNI514" s="329"/>
      <c r="SNJ514" s="329"/>
      <c r="SNK514" s="329"/>
      <c r="SNL514" s="329"/>
      <c r="SNM514" s="329"/>
      <c r="SNN514" s="329"/>
      <c r="SNO514" s="329"/>
      <c r="SNP514" s="329"/>
      <c r="SNQ514" s="329"/>
      <c r="SNR514" s="329"/>
      <c r="SNS514" s="329"/>
      <c r="SNT514" s="329"/>
      <c r="SNU514" s="329"/>
      <c r="SNV514" s="329"/>
      <c r="SNW514" s="329"/>
      <c r="SNX514" s="329"/>
      <c r="SNY514" s="329"/>
      <c r="SNZ514" s="329"/>
      <c r="SOA514" s="329"/>
      <c r="SOB514" s="329"/>
      <c r="SOC514" s="329"/>
      <c r="SOD514" s="329"/>
      <c r="SOE514" s="329"/>
      <c r="SOF514" s="329"/>
      <c r="SOG514" s="329"/>
      <c r="SOH514" s="329"/>
      <c r="SOI514" s="329"/>
      <c r="SOJ514" s="329"/>
      <c r="SOK514" s="329"/>
      <c r="SOL514" s="329"/>
      <c r="SOM514" s="329"/>
      <c r="SON514" s="329"/>
      <c r="SOO514" s="329"/>
      <c r="SOP514" s="329"/>
      <c r="SOQ514" s="329"/>
      <c r="SOR514" s="329"/>
      <c r="SOS514" s="329"/>
      <c r="SOT514" s="329"/>
      <c r="SOU514" s="329"/>
      <c r="SOV514" s="329"/>
      <c r="SOW514" s="329"/>
      <c r="SOX514" s="329"/>
      <c r="SOY514" s="329"/>
      <c r="SOZ514" s="329"/>
      <c r="SPA514" s="329"/>
      <c r="SPB514" s="329"/>
      <c r="SPC514" s="329"/>
      <c r="SPD514" s="329"/>
      <c r="SPE514" s="329"/>
      <c r="SPF514" s="329"/>
      <c r="SPG514" s="329"/>
      <c r="SPH514" s="329"/>
      <c r="SPI514" s="329"/>
      <c r="SPJ514" s="329"/>
      <c r="SPK514" s="329"/>
      <c r="SPL514" s="329"/>
      <c r="SPM514" s="329"/>
      <c r="SPN514" s="329"/>
      <c r="SPO514" s="329"/>
      <c r="SPP514" s="329"/>
      <c r="SPQ514" s="329"/>
      <c r="SPR514" s="329"/>
      <c r="SPS514" s="329"/>
      <c r="SPT514" s="329"/>
      <c r="SPU514" s="329"/>
      <c r="SPV514" s="329"/>
      <c r="SPW514" s="329"/>
      <c r="SPX514" s="329"/>
      <c r="SPY514" s="329"/>
      <c r="SPZ514" s="329"/>
      <c r="SQA514" s="329"/>
      <c r="SQB514" s="329"/>
      <c r="SQC514" s="329"/>
      <c r="SQD514" s="329"/>
      <c r="SQE514" s="329"/>
      <c r="SQF514" s="329"/>
      <c r="SQG514" s="329"/>
      <c r="SQH514" s="329"/>
      <c r="SQI514" s="329"/>
      <c r="SQJ514" s="329"/>
      <c r="SQK514" s="329"/>
      <c r="SQL514" s="329"/>
      <c r="SQM514" s="329"/>
      <c r="SQN514" s="329"/>
      <c r="SQO514" s="329"/>
      <c r="SQP514" s="329"/>
      <c r="SQQ514" s="329"/>
      <c r="SQR514" s="329"/>
      <c r="SQS514" s="329"/>
      <c r="SQT514" s="329"/>
      <c r="SQU514" s="329"/>
      <c r="SQV514" s="329"/>
      <c r="SQW514" s="329"/>
      <c r="SQX514" s="329"/>
      <c r="SQY514" s="329"/>
      <c r="SQZ514" s="329"/>
      <c r="SRA514" s="329"/>
      <c r="SRB514" s="329"/>
      <c r="SRC514" s="329"/>
      <c r="SRD514" s="329"/>
      <c r="SRE514" s="329"/>
      <c r="SRF514" s="329"/>
      <c r="SRG514" s="329"/>
      <c r="SRH514" s="329"/>
      <c r="SRI514" s="329"/>
      <c r="SRJ514" s="329"/>
      <c r="SRK514" s="329"/>
      <c r="SRL514" s="329"/>
      <c r="SRM514" s="329"/>
      <c r="SRN514" s="329"/>
      <c r="SRO514" s="329"/>
      <c r="SRP514" s="329"/>
      <c r="SRQ514" s="329"/>
      <c r="SRR514" s="329"/>
      <c r="SRS514" s="329"/>
      <c r="SRT514" s="329"/>
      <c r="SRU514" s="329"/>
      <c r="SRV514" s="329"/>
      <c r="SRW514" s="329"/>
      <c r="SRX514" s="329"/>
      <c r="SRY514" s="329"/>
      <c r="SRZ514" s="329"/>
      <c r="SSA514" s="329"/>
      <c r="SSB514" s="329"/>
      <c r="SSC514" s="329"/>
      <c r="SSD514" s="329"/>
      <c r="SSE514" s="329"/>
      <c r="SSF514" s="329"/>
      <c r="SSG514" s="329"/>
      <c r="SSH514" s="329"/>
      <c r="SSI514" s="329"/>
      <c r="SSJ514" s="329"/>
      <c r="SSK514" s="329"/>
      <c r="SSL514" s="329"/>
      <c r="SSM514" s="329"/>
      <c r="SSN514" s="329"/>
      <c r="SSO514" s="329"/>
      <c r="SSP514" s="329"/>
      <c r="SSQ514" s="329"/>
      <c r="SSR514" s="329"/>
      <c r="SSS514" s="329"/>
      <c r="SST514" s="329"/>
      <c r="SSU514" s="329"/>
      <c r="SSV514" s="329"/>
      <c r="SSW514" s="329"/>
      <c r="SSX514" s="329"/>
      <c r="SSY514" s="329"/>
      <c r="SSZ514" s="329"/>
      <c r="STA514" s="329"/>
      <c r="STB514" s="329"/>
      <c r="STC514" s="329"/>
      <c r="STD514" s="329"/>
      <c r="STE514" s="329"/>
      <c r="STF514" s="329"/>
      <c r="STG514" s="329"/>
      <c r="STH514" s="329"/>
      <c r="STI514" s="329"/>
      <c r="STJ514" s="329"/>
      <c r="STK514" s="329"/>
      <c r="STL514" s="329"/>
      <c r="STM514" s="329"/>
      <c r="STN514" s="329"/>
      <c r="STO514" s="329"/>
      <c r="STP514" s="329"/>
      <c r="STQ514" s="329"/>
      <c r="STR514" s="329"/>
      <c r="STS514" s="329"/>
      <c r="STT514" s="329"/>
      <c r="STU514" s="329"/>
      <c r="STV514" s="329"/>
      <c r="STW514" s="329"/>
      <c r="STX514" s="329"/>
      <c r="STY514" s="329"/>
      <c r="STZ514" s="329"/>
      <c r="SUA514" s="329"/>
      <c r="SUB514" s="329"/>
      <c r="SUC514" s="329"/>
      <c r="SUD514" s="329"/>
      <c r="SUE514" s="329"/>
      <c r="SUF514" s="329"/>
      <c r="SUG514" s="329"/>
      <c r="SUH514" s="329"/>
      <c r="SUI514" s="329"/>
      <c r="SUJ514" s="329"/>
      <c r="SUK514" s="329"/>
      <c r="SUL514" s="329"/>
      <c r="SUM514" s="329"/>
      <c r="SUN514" s="329"/>
      <c r="SUO514" s="329"/>
      <c r="SUP514" s="329"/>
      <c r="SUQ514" s="329"/>
      <c r="SUR514" s="329"/>
      <c r="SUS514" s="329"/>
      <c r="SUT514" s="329"/>
      <c r="SUU514" s="329"/>
      <c r="SUV514" s="329"/>
      <c r="SUW514" s="329"/>
      <c r="SUX514" s="329"/>
      <c r="SUY514" s="329"/>
      <c r="SUZ514" s="329"/>
      <c r="SVA514" s="329"/>
      <c r="SVB514" s="329"/>
      <c r="SVC514" s="329"/>
      <c r="SVD514" s="329"/>
      <c r="SVE514" s="329"/>
      <c r="SVF514" s="329"/>
      <c r="SVG514" s="329"/>
      <c r="SVH514" s="329"/>
      <c r="SVI514" s="329"/>
      <c r="SVJ514" s="329"/>
      <c r="SVK514" s="329"/>
      <c r="SVL514" s="329"/>
      <c r="SVM514" s="329"/>
      <c r="SVN514" s="329"/>
      <c r="SVO514" s="329"/>
      <c r="SVP514" s="329"/>
      <c r="SVQ514" s="329"/>
      <c r="SVR514" s="329"/>
      <c r="SVS514" s="329"/>
      <c r="SVT514" s="329"/>
      <c r="SVU514" s="329"/>
      <c r="SVV514" s="329"/>
      <c r="SVW514" s="329"/>
      <c r="SVX514" s="329"/>
      <c r="SVY514" s="329"/>
      <c r="SVZ514" s="329"/>
      <c r="SWA514" s="329"/>
      <c r="SWB514" s="329"/>
      <c r="SWC514" s="329"/>
      <c r="SWD514" s="329"/>
      <c r="SWE514" s="329"/>
      <c r="SWF514" s="329"/>
      <c r="SWG514" s="329"/>
      <c r="SWH514" s="329"/>
      <c r="SWI514" s="329"/>
      <c r="SWJ514" s="329"/>
      <c r="SWK514" s="329"/>
      <c r="SWL514" s="329"/>
      <c r="SWM514" s="329"/>
      <c r="SWN514" s="329"/>
      <c r="SWO514" s="329"/>
      <c r="SWP514" s="329"/>
      <c r="SWQ514" s="329"/>
      <c r="SWR514" s="329"/>
      <c r="SWS514" s="329"/>
      <c r="SWT514" s="329"/>
      <c r="SWU514" s="329"/>
      <c r="SWV514" s="329"/>
      <c r="SWW514" s="329"/>
      <c r="SWX514" s="329"/>
      <c r="SWY514" s="329"/>
      <c r="SWZ514" s="329"/>
      <c r="SXA514" s="329"/>
      <c r="SXB514" s="329"/>
      <c r="SXC514" s="329"/>
      <c r="SXD514" s="329"/>
      <c r="SXE514" s="329"/>
      <c r="SXF514" s="329"/>
      <c r="SXG514" s="329"/>
      <c r="SXH514" s="329"/>
      <c r="SXI514" s="329"/>
      <c r="SXJ514" s="329"/>
      <c r="SXK514" s="329"/>
      <c r="SXL514" s="329"/>
      <c r="SXM514" s="329"/>
      <c r="SXN514" s="329"/>
      <c r="SXO514" s="329"/>
      <c r="SXP514" s="329"/>
      <c r="SXQ514" s="329"/>
      <c r="SXR514" s="329"/>
      <c r="SXS514" s="329"/>
      <c r="SXT514" s="329"/>
      <c r="SXU514" s="329"/>
      <c r="SXV514" s="329"/>
      <c r="SXW514" s="329"/>
      <c r="SXX514" s="329"/>
      <c r="SXY514" s="329"/>
      <c r="SXZ514" s="329"/>
      <c r="SYA514" s="329"/>
      <c r="SYB514" s="329"/>
      <c r="SYC514" s="329"/>
      <c r="SYD514" s="329"/>
      <c r="SYE514" s="329"/>
      <c r="SYF514" s="329"/>
      <c r="SYG514" s="329"/>
      <c r="SYH514" s="329"/>
      <c r="SYI514" s="329"/>
      <c r="SYJ514" s="329"/>
      <c r="SYK514" s="329"/>
      <c r="SYL514" s="329"/>
      <c r="SYM514" s="329"/>
      <c r="SYN514" s="329"/>
      <c r="SYO514" s="329"/>
      <c r="SYP514" s="329"/>
      <c r="SYQ514" s="329"/>
      <c r="SYR514" s="329"/>
      <c r="SYS514" s="329"/>
      <c r="SYT514" s="329"/>
      <c r="SYU514" s="329"/>
      <c r="SYV514" s="329"/>
      <c r="SYW514" s="329"/>
      <c r="SYX514" s="329"/>
      <c r="SYY514" s="329"/>
      <c r="SYZ514" s="329"/>
      <c r="SZA514" s="329"/>
      <c r="SZB514" s="329"/>
      <c r="SZC514" s="329"/>
      <c r="SZD514" s="329"/>
      <c r="SZE514" s="329"/>
      <c r="SZF514" s="329"/>
      <c r="SZG514" s="329"/>
      <c r="SZH514" s="329"/>
      <c r="SZI514" s="329"/>
      <c r="SZJ514" s="329"/>
      <c r="SZK514" s="329"/>
      <c r="SZL514" s="329"/>
      <c r="SZM514" s="329"/>
      <c r="SZN514" s="329"/>
      <c r="SZO514" s="329"/>
      <c r="SZP514" s="329"/>
      <c r="SZQ514" s="329"/>
      <c r="SZR514" s="329"/>
      <c r="SZS514" s="329"/>
      <c r="SZT514" s="329"/>
      <c r="SZU514" s="329"/>
      <c r="SZV514" s="329"/>
      <c r="SZW514" s="329"/>
      <c r="SZX514" s="329"/>
      <c r="SZY514" s="329"/>
      <c r="SZZ514" s="329"/>
      <c r="TAA514" s="329"/>
      <c r="TAB514" s="329"/>
      <c r="TAC514" s="329"/>
      <c r="TAD514" s="329"/>
      <c r="TAE514" s="329"/>
      <c r="TAF514" s="329"/>
      <c r="TAG514" s="329"/>
      <c r="TAH514" s="329"/>
      <c r="TAI514" s="329"/>
      <c r="TAJ514" s="329"/>
      <c r="TAK514" s="329"/>
      <c r="TAL514" s="329"/>
      <c r="TAM514" s="329"/>
      <c r="TAN514" s="329"/>
      <c r="TAO514" s="329"/>
      <c r="TAP514" s="329"/>
      <c r="TAQ514" s="329"/>
      <c r="TAR514" s="329"/>
      <c r="TAS514" s="329"/>
      <c r="TAT514" s="329"/>
      <c r="TAU514" s="329"/>
      <c r="TAV514" s="329"/>
      <c r="TAW514" s="329"/>
      <c r="TAX514" s="329"/>
      <c r="TAY514" s="329"/>
      <c r="TAZ514" s="329"/>
      <c r="TBA514" s="329"/>
      <c r="TBB514" s="329"/>
      <c r="TBC514" s="329"/>
      <c r="TBD514" s="329"/>
      <c r="TBE514" s="329"/>
      <c r="TBF514" s="329"/>
      <c r="TBG514" s="329"/>
      <c r="TBH514" s="329"/>
      <c r="TBI514" s="329"/>
      <c r="TBJ514" s="329"/>
      <c r="TBK514" s="329"/>
      <c r="TBL514" s="329"/>
      <c r="TBM514" s="329"/>
      <c r="TBN514" s="329"/>
      <c r="TBO514" s="329"/>
      <c r="TBP514" s="329"/>
      <c r="TBQ514" s="329"/>
      <c r="TBR514" s="329"/>
      <c r="TBS514" s="329"/>
      <c r="TBT514" s="329"/>
      <c r="TBU514" s="329"/>
      <c r="TBV514" s="329"/>
      <c r="TBW514" s="329"/>
      <c r="TBX514" s="329"/>
      <c r="TBY514" s="329"/>
      <c r="TBZ514" s="329"/>
      <c r="TCA514" s="329"/>
      <c r="TCB514" s="329"/>
      <c r="TCC514" s="329"/>
      <c r="TCD514" s="329"/>
      <c r="TCE514" s="329"/>
      <c r="TCF514" s="329"/>
      <c r="TCG514" s="329"/>
      <c r="TCH514" s="329"/>
      <c r="TCI514" s="329"/>
      <c r="TCJ514" s="329"/>
      <c r="TCK514" s="329"/>
      <c r="TCL514" s="329"/>
      <c r="TCM514" s="329"/>
      <c r="TCN514" s="329"/>
      <c r="TCO514" s="329"/>
      <c r="TCP514" s="329"/>
      <c r="TCQ514" s="329"/>
      <c r="TCR514" s="329"/>
      <c r="TCS514" s="329"/>
      <c r="TCT514" s="329"/>
      <c r="TCU514" s="329"/>
      <c r="TCV514" s="329"/>
      <c r="TCW514" s="329"/>
      <c r="TCX514" s="329"/>
      <c r="TCY514" s="329"/>
      <c r="TCZ514" s="329"/>
      <c r="TDA514" s="329"/>
      <c r="TDB514" s="329"/>
      <c r="TDC514" s="329"/>
      <c r="TDD514" s="329"/>
      <c r="TDE514" s="329"/>
      <c r="TDF514" s="329"/>
      <c r="TDG514" s="329"/>
      <c r="TDH514" s="329"/>
      <c r="TDI514" s="329"/>
      <c r="TDJ514" s="329"/>
      <c r="TDK514" s="329"/>
      <c r="TDL514" s="329"/>
      <c r="TDM514" s="329"/>
      <c r="TDN514" s="329"/>
      <c r="TDO514" s="329"/>
      <c r="TDP514" s="329"/>
      <c r="TDQ514" s="329"/>
      <c r="TDR514" s="329"/>
      <c r="TDS514" s="329"/>
      <c r="TDT514" s="329"/>
      <c r="TDU514" s="329"/>
      <c r="TDV514" s="329"/>
      <c r="TDW514" s="329"/>
      <c r="TDX514" s="329"/>
      <c r="TDY514" s="329"/>
      <c r="TDZ514" s="329"/>
      <c r="TEA514" s="329"/>
      <c r="TEB514" s="329"/>
      <c r="TEC514" s="329"/>
      <c r="TED514" s="329"/>
      <c r="TEE514" s="329"/>
      <c r="TEF514" s="329"/>
      <c r="TEG514" s="329"/>
      <c r="TEH514" s="329"/>
      <c r="TEI514" s="329"/>
      <c r="TEJ514" s="329"/>
      <c r="TEK514" s="329"/>
      <c r="TEL514" s="329"/>
      <c r="TEM514" s="329"/>
      <c r="TEN514" s="329"/>
      <c r="TEO514" s="329"/>
      <c r="TEP514" s="329"/>
      <c r="TEQ514" s="329"/>
      <c r="TER514" s="329"/>
      <c r="TES514" s="329"/>
      <c r="TET514" s="329"/>
      <c r="TEU514" s="329"/>
      <c r="TEV514" s="329"/>
      <c r="TEW514" s="329"/>
      <c r="TEX514" s="329"/>
      <c r="TEY514" s="329"/>
      <c r="TEZ514" s="329"/>
      <c r="TFA514" s="329"/>
      <c r="TFB514" s="329"/>
      <c r="TFC514" s="329"/>
      <c r="TFD514" s="329"/>
      <c r="TFE514" s="329"/>
      <c r="TFF514" s="329"/>
      <c r="TFG514" s="329"/>
      <c r="TFH514" s="329"/>
      <c r="TFI514" s="329"/>
      <c r="TFJ514" s="329"/>
      <c r="TFK514" s="329"/>
      <c r="TFL514" s="329"/>
      <c r="TFM514" s="329"/>
      <c r="TFN514" s="329"/>
      <c r="TFO514" s="329"/>
      <c r="TFP514" s="329"/>
      <c r="TFQ514" s="329"/>
      <c r="TFR514" s="329"/>
      <c r="TFS514" s="329"/>
      <c r="TFT514" s="329"/>
      <c r="TFU514" s="329"/>
      <c r="TFV514" s="329"/>
      <c r="TFW514" s="329"/>
      <c r="TFX514" s="329"/>
      <c r="TFY514" s="329"/>
      <c r="TFZ514" s="329"/>
      <c r="TGA514" s="329"/>
      <c r="TGB514" s="329"/>
      <c r="TGC514" s="329"/>
      <c r="TGD514" s="329"/>
      <c r="TGE514" s="329"/>
      <c r="TGF514" s="329"/>
      <c r="TGG514" s="329"/>
      <c r="TGH514" s="329"/>
      <c r="TGI514" s="329"/>
      <c r="TGJ514" s="329"/>
      <c r="TGK514" s="329"/>
      <c r="TGL514" s="329"/>
      <c r="TGM514" s="329"/>
      <c r="TGN514" s="329"/>
      <c r="TGO514" s="329"/>
      <c r="TGP514" s="329"/>
      <c r="TGQ514" s="329"/>
      <c r="TGR514" s="329"/>
      <c r="TGS514" s="329"/>
      <c r="TGT514" s="329"/>
      <c r="TGU514" s="329"/>
      <c r="TGV514" s="329"/>
      <c r="TGW514" s="329"/>
      <c r="TGX514" s="329"/>
      <c r="TGY514" s="329"/>
      <c r="TGZ514" s="329"/>
      <c r="THA514" s="329"/>
      <c r="THB514" s="329"/>
      <c r="THC514" s="329"/>
      <c r="THD514" s="329"/>
      <c r="THE514" s="329"/>
      <c r="THF514" s="329"/>
      <c r="THG514" s="329"/>
      <c r="THH514" s="329"/>
      <c r="THI514" s="329"/>
      <c r="THJ514" s="329"/>
      <c r="THK514" s="329"/>
      <c r="THL514" s="329"/>
      <c r="THM514" s="329"/>
      <c r="THN514" s="329"/>
      <c r="THO514" s="329"/>
      <c r="THP514" s="329"/>
      <c r="THQ514" s="329"/>
      <c r="THR514" s="329"/>
      <c r="THS514" s="329"/>
      <c r="THT514" s="329"/>
      <c r="THU514" s="329"/>
      <c r="THV514" s="329"/>
      <c r="THW514" s="329"/>
      <c r="THX514" s="329"/>
      <c r="THY514" s="329"/>
      <c r="THZ514" s="329"/>
      <c r="TIA514" s="329"/>
      <c r="TIB514" s="329"/>
      <c r="TIC514" s="329"/>
      <c r="TID514" s="329"/>
      <c r="TIE514" s="329"/>
      <c r="TIF514" s="329"/>
      <c r="TIG514" s="329"/>
      <c r="TIH514" s="329"/>
      <c r="TII514" s="329"/>
      <c r="TIJ514" s="329"/>
      <c r="TIK514" s="329"/>
      <c r="TIL514" s="329"/>
      <c r="TIM514" s="329"/>
      <c r="TIN514" s="329"/>
      <c r="TIO514" s="329"/>
      <c r="TIP514" s="329"/>
      <c r="TIQ514" s="329"/>
      <c r="TIR514" s="329"/>
      <c r="TIS514" s="329"/>
      <c r="TIT514" s="329"/>
      <c r="TIU514" s="329"/>
      <c r="TIV514" s="329"/>
      <c r="TIW514" s="329"/>
      <c r="TIX514" s="329"/>
      <c r="TIY514" s="329"/>
      <c r="TIZ514" s="329"/>
      <c r="TJA514" s="329"/>
      <c r="TJB514" s="329"/>
      <c r="TJC514" s="329"/>
      <c r="TJD514" s="329"/>
      <c r="TJE514" s="329"/>
      <c r="TJF514" s="329"/>
      <c r="TJG514" s="329"/>
      <c r="TJH514" s="329"/>
      <c r="TJI514" s="329"/>
      <c r="TJJ514" s="329"/>
      <c r="TJK514" s="329"/>
      <c r="TJL514" s="329"/>
      <c r="TJM514" s="329"/>
      <c r="TJN514" s="329"/>
      <c r="TJO514" s="329"/>
      <c r="TJP514" s="329"/>
      <c r="TJQ514" s="329"/>
      <c r="TJR514" s="329"/>
      <c r="TJS514" s="329"/>
      <c r="TJT514" s="329"/>
      <c r="TJU514" s="329"/>
      <c r="TJV514" s="329"/>
      <c r="TJW514" s="329"/>
      <c r="TJX514" s="329"/>
      <c r="TJY514" s="329"/>
      <c r="TJZ514" s="329"/>
      <c r="TKA514" s="329"/>
      <c r="TKB514" s="329"/>
      <c r="TKC514" s="329"/>
      <c r="TKD514" s="329"/>
      <c r="TKE514" s="329"/>
      <c r="TKF514" s="329"/>
      <c r="TKG514" s="329"/>
      <c r="TKH514" s="329"/>
      <c r="TKI514" s="329"/>
      <c r="TKJ514" s="329"/>
      <c r="TKK514" s="329"/>
      <c r="TKL514" s="329"/>
      <c r="TKM514" s="329"/>
      <c r="TKN514" s="329"/>
      <c r="TKO514" s="329"/>
      <c r="TKP514" s="329"/>
      <c r="TKQ514" s="329"/>
      <c r="TKR514" s="329"/>
      <c r="TKS514" s="329"/>
      <c r="TKT514" s="329"/>
      <c r="TKU514" s="329"/>
      <c r="TKV514" s="329"/>
      <c r="TKW514" s="329"/>
      <c r="TKX514" s="329"/>
      <c r="TKY514" s="329"/>
      <c r="TKZ514" s="329"/>
      <c r="TLA514" s="329"/>
      <c r="TLB514" s="329"/>
      <c r="TLC514" s="329"/>
      <c r="TLD514" s="329"/>
      <c r="TLE514" s="329"/>
      <c r="TLF514" s="329"/>
      <c r="TLG514" s="329"/>
      <c r="TLH514" s="329"/>
      <c r="TLI514" s="329"/>
      <c r="TLJ514" s="329"/>
      <c r="TLK514" s="329"/>
      <c r="TLL514" s="329"/>
      <c r="TLM514" s="329"/>
      <c r="TLN514" s="329"/>
      <c r="TLO514" s="329"/>
      <c r="TLP514" s="329"/>
      <c r="TLQ514" s="329"/>
      <c r="TLR514" s="329"/>
      <c r="TLS514" s="329"/>
      <c r="TLT514" s="329"/>
      <c r="TLU514" s="329"/>
      <c r="TLV514" s="329"/>
      <c r="TLW514" s="329"/>
      <c r="TLX514" s="329"/>
      <c r="TLY514" s="329"/>
      <c r="TLZ514" s="329"/>
      <c r="TMA514" s="329"/>
      <c r="TMB514" s="329"/>
      <c r="TMC514" s="329"/>
      <c r="TMD514" s="329"/>
      <c r="TME514" s="329"/>
      <c r="TMF514" s="329"/>
      <c r="TMG514" s="329"/>
      <c r="TMH514" s="329"/>
      <c r="TMI514" s="329"/>
      <c r="TMJ514" s="329"/>
      <c r="TMK514" s="329"/>
      <c r="TML514" s="329"/>
      <c r="TMM514" s="329"/>
      <c r="TMN514" s="329"/>
      <c r="TMO514" s="329"/>
      <c r="TMP514" s="329"/>
      <c r="TMQ514" s="329"/>
      <c r="TMR514" s="329"/>
      <c r="TMS514" s="329"/>
      <c r="TMT514" s="329"/>
      <c r="TMU514" s="329"/>
      <c r="TMV514" s="329"/>
      <c r="TMW514" s="329"/>
      <c r="TMX514" s="329"/>
      <c r="TMY514" s="329"/>
      <c r="TMZ514" s="329"/>
      <c r="TNA514" s="329"/>
      <c r="TNB514" s="329"/>
      <c r="TNC514" s="329"/>
      <c r="TND514" s="329"/>
      <c r="TNE514" s="329"/>
      <c r="TNF514" s="329"/>
      <c r="TNG514" s="329"/>
      <c r="TNH514" s="329"/>
      <c r="TNI514" s="329"/>
      <c r="TNJ514" s="329"/>
      <c r="TNK514" s="329"/>
      <c r="TNL514" s="329"/>
      <c r="TNM514" s="329"/>
      <c r="TNN514" s="329"/>
      <c r="TNO514" s="329"/>
      <c r="TNP514" s="329"/>
      <c r="TNQ514" s="329"/>
      <c r="TNR514" s="329"/>
      <c r="TNS514" s="329"/>
      <c r="TNT514" s="329"/>
      <c r="TNU514" s="329"/>
      <c r="TNV514" s="329"/>
      <c r="TNW514" s="329"/>
      <c r="TNX514" s="329"/>
      <c r="TNY514" s="329"/>
      <c r="TNZ514" s="329"/>
      <c r="TOA514" s="329"/>
      <c r="TOB514" s="329"/>
      <c r="TOC514" s="329"/>
      <c r="TOD514" s="329"/>
      <c r="TOE514" s="329"/>
      <c r="TOF514" s="329"/>
      <c r="TOG514" s="329"/>
      <c r="TOH514" s="329"/>
      <c r="TOI514" s="329"/>
      <c r="TOJ514" s="329"/>
      <c r="TOK514" s="329"/>
      <c r="TOL514" s="329"/>
      <c r="TOM514" s="329"/>
      <c r="TON514" s="329"/>
      <c r="TOO514" s="329"/>
      <c r="TOP514" s="329"/>
      <c r="TOQ514" s="329"/>
      <c r="TOR514" s="329"/>
      <c r="TOS514" s="329"/>
      <c r="TOT514" s="329"/>
      <c r="TOU514" s="329"/>
      <c r="TOV514" s="329"/>
      <c r="TOW514" s="329"/>
      <c r="TOX514" s="329"/>
      <c r="TOY514" s="329"/>
      <c r="TOZ514" s="329"/>
      <c r="TPA514" s="329"/>
      <c r="TPB514" s="329"/>
      <c r="TPC514" s="329"/>
      <c r="TPD514" s="329"/>
      <c r="TPE514" s="329"/>
      <c r="TPF514" s="329"/>
      <c r="TPG514" s="329"/>
      <c r="TPH514" s="329"/>
      <c r="TPI514" s="329"/>
      <c r="TPJ514" s="329"/>
      <c r="TPK514" s="329"/>
      <c r="TPL514" s="329"/>
      <c r="TPM514" s="329"/>
      <c r="TPN514" s="329"/>
      <c r="TPO514" s="329"/>
      <c r="TPP514" s="329"/>
      <c r="TPQ514" s="329"/>
      <c r="TPR514" s="329"/>
      <c r="TPS514" s="329"/>
      <c r="TPT514" s="329"/>
      <c r="TPU514" s="329"/>
      <c r="TPV514" s="329"/>
      <c r="TPW514" s="329"/>
      <c r="TPX514" s="329"/>
      <c r="TPY514" s="329"/>
      <c r="TPZ514" s="329"/>
      <c r="TQA514" s="329"/>
      <c r="TQB514" s="329"/>
      <c r="TQC514" s="329"/>
      <c r="TQD514" s="329"/>
      <c r="TQE514" s="329"/>
      <c r="TQF514" s="329"/>
      <c r="TQG514" s="329"/>
      <c r="TQH514" s="329"/>
      <c r="TQI514" s="329"/>
      <c r="TQJ514" s="329"/>
      <c r="TQK514" s="329"/>
      <c r="TQL514" s="329"/>
      <c r="TQM514" s="329"/>
      <c r="TQN514" s="329"/>
      <c r="TQO514" s="329"/>
      <c r="TQP514" s="329"/>
      <c r="TQQ514" s="329"/>
      <c r="TQR514" s="329"/>
      <c r="TQS514" s="329"/>
      <c r="TQT514" s="329"/>
      <c r="TQU514" s="329"/>
      <c r="TQV514" s="329"/>
      <c r="TQW514" s="329"/>
      <c r="TQX514" s="329"/>
      <c r="TQY514" s="329"/>
      <c r="TQZ514" s="329"/>
      <c r="TRA514" s="329"/>
      <c r="TRB514" s="329"/>
      <c r="TRC514" s="329"/>
      <c r="TRD514" s="329"/>
      <c r="TRE514" s="329"/>
      <c r="TRF514" s="329"/>
      <c r="TRG514" s="329"/>
      <c r="TRH514" s="329"/>
      <c r="TRI514" s="329"/>
      <c r="TRJ514" s="329"/>
      <c r="TRK514" s="329"/>
      <c r="TRL514" s="329"/>
      <c r="TRM514" s="329"/>
      <c r="TRN514" s="329"/>
      <c r="TRO514" s="329"/>
      <c r="TRP514" s="329"/>
      <c r="TRQ514" s="329"/>
      <c r="TRR514" s="329"/>
      <c r="TRS514" s="329"/>
      <c r="TRT514" s="329"/>
      <c r="TRU514" s="329"/>
      <c r="TRV514" s="329"/>
      <c r="TRW514" s="329"/>
      <c r="TRX514" s="329"/>
      <c r="TRY514" s="329"/>
      <c r="TRZ514" s="329"/>
      <c r="TSA514" s="329"/>
      <c r="TSB514" s="329"/>
      <c r="TSC514" s="329"/>
      <c r="TSD514" s="329"/>
      <c r="TSE514" s="329"/>
      <c r="TSF514" s="329"/>
      <c r="TSG514" s="329"/>
      <c r="TSH514" s="329"/>
      <c r="TSI514" s="329"/>
      <c r="TSJ514" s="329"/>
      <c r="TSK514" s="329"/>
      <c r="TSL514" s="329"/>
      <c r="TSM514" s="329"/>
      <c r="TSN514" s="329"/>
      <c r="TSO514" s="329"/>
      <c r="TSP514" s="329"/>
      <c r="TSQ514" s="329"/>
      <c r="TSR514" s="329"/>
      <c r="TSS514" s="329"/>
      <c r="TST514" s="329"/>
      <c r="TSU514" s="329"/>
      <c r="TSV514" s="329"/>
      <c r="TSW514" s="329"/>
      <c r="TSX514" s="329"/>
      <c r="TSY514" s="329"/>
      <c r="TSZ514" s="329"/>
      <c r="TTA514" s="329"/>
      <c r="TTB514" s="329"/>
      <c r="TTC514" s="329"/>
      <c r="TTD514" s="329"/>
      <c r="TTE514" s="329"/>
      <c r="TTF514" s="329"/>
      <c r="TTG514" s="329"/>
      <c r="TTH514" s="329"/>
      <c r="TTI514" s="329"/>
      <c r="TTJ514" s="329"/>
      <c r="TTK514" s="329"/>
      <c r="TTL514" s="329"/>
      <c r="TTM514" s="329"/>
      <c r="TTN514" s="329"/>
      <c r="TTO514" s="329"/>
      <c r="TTP514" s="329"/>
      <c r="TTQ514" s="329"/>
      <c r="TTR514" s="329"/>
      <c r="TTS514" s="329"/>
      <c r="TTT514" s="329"/>
      <c r="TTU514" s="329"/>
      <c r="TTV514" s="329"/>
      <c r="TTW514" s="329"/>
      <c r="TTX514" s="329"/>
      <c r="TTY514" s="329"/>
      <c r="TTZ514" s="329"/>
      <c r="TUA514" s="329"/>
      <c r="TUB514" s="329"/>
      <c r="TUC514" s="329"/>
      <c r="TUD514" s="329"/>
      <c r="TUE514" s="329"/>
      <c r="TUF514" s="329"/>
      <c r="TUG514" s="329"/>
      <c r="TUH514" s="329"/>
      <c r="TUI514" s="329"/>
      <c r="TUJ514" s="329"/>
      <c r="TUK514" s="329"/>
      <c r="TUL514" s="329"/>
      <c r="TUM514" s="329"/>
      <c r="TUN514" s="329"/>
      <c r="TUO514" s="329"/>
      <c r="TUP514" s="329"/>
      <c r="TUQ514" s="329"/>
      <c r="TUR514" s="329"/>
      <c r="TUS514" s="329"/>
      <c r="TUT514" s="329"/>
      <c r="TUU514" s="329"/>
      <c r="TUV514" s="329"/>
      <c r="TUW514" s="329"/>
      <c r="TUX514" s="329"/>
      <c r="TUY514" s="329"/>
      <c r="TUZ514" s="329"/>
      <c r="TVA514" s="329"/>
      <c r="TVB514" s="329"/>
      <c r="TVC514" s="329"/>
      <c r="TVD514" s="329"/>
      <c r="TVE514" s="329"/>
      <c r="TVF514" s="329"/>
      <c r="TVG514" s="329"/>
      <c r="TVH514" s="329"/>
      <c r="TVI514" s="329"/>
      <c r="TVJ514" s="329"/>
      <c r="TVK514" s="329"/>
      <c r="TVL514" s="329"/>
      <c r="TVM514" s="329"/>
      <c r="TVN514" s="329"/>
      <c r="TVO514" s="329"/>
      <c r="TVP514" s="329"/>
      <c r="TVQ514" s="329"/>
      <c r="TVR514" s="329"/>
      <c r="TVS514" s="329"/>
      <c r="TVT514" s="329"/>
      <c r="TVU514" s="329"/>
      <c r="TVV514" s="329"/>
      <c r="TVW514" s="329"/>
      <c r="TVX514" s="329"/>
      <c r="TVY514" s="329"/>
      <c r="TVZ514" s="329"/>
      <c r="TWA514" s="329"/>
      <c r="TWB514" s="329"/>
      <c r="TWC514" s="329"/>
      <c r="TWD514" s="329"/>
      <c r="TWE514" s="329"/>
      <c r="TWF514" s="329"/>
      <c r="TWG514" s="329"/>
      <c r="TWH514" s="329"/>
      <c r="TWI514" s="329"/>
      <c r="TWJ514" s="329"/>
      <c r="TWK514" s="329"/>
      <c r="TWL514" s="329"/>
      <c r="TWM514" s="329"/>
      <c r="TWN514" s="329"/>
      <c r="TWO514" s="329"/>
      <c r="TWP514" s="329"/>
      <c r="TWQ514" s="329"/>
      <c r="TWR514" s="329"/>
      <c r="TWS514" s="329"/>
      <c r="TWT514" s="329"/>
      <c r="TWU514" s="329"/>
      <c r="TWV514" s="329"/>
      <c r="TWW514" s="329"/>
      <c r="TWX514" s="329"/>
      <c r="TWY514" s="329"/>
      <c r="TWZ514" s="329"/>
      <c r="TXA514" s="329"/>
      <c r="TXB514" s="329"/>
      <c r="TXC514" s="329"/>
      <c r="TXD514" s="329"/>
      <c r="TXE514" s="329"/>
      <c r="TXF514" s="329"/>
      <c r="TXG514" s="329"/>
      <c r="TXH514" s="329"/>
      <c r="TXI514" s="329"/>
      <c r="TXJ514" s="329"/>
      <c r="TXK514" s="329"/>
      <c r="TXL514" s="329"/>
      <c r="TXM514" s="329"/>
      <c r="TXN514" s="329"/>
      <c r="TXO514" s="329"/>
      <c r="TXP514" s="329"/>
      <c r="TXQ514" s="329"/>
      <c r="TXR514" s="329"/>
      <c r="TXS514" s="329"/>
      <c r="TXT514" s="329"/>
      <c r="TXU514" s="329"/>
      <c r="TXV514" s="329"/>
      <c r="TXW514" s="329"/>
      <c r="TXX514" s="329"/>
      <c r="TXY514" s="329"/>
      <c r="TXZ514" s="329"/>
      <c r="TYA514" s="329"/>
      <c r="TYB514" s="329"/>
      <c r="TYC514" s="329"/>
      <c r="TYD514" s="329"/>
      <c r="TYE514" s="329"/>
      <c r="TYF514" s="329"/>
      <c r="TYG514" s="329"/>
      <c r="TYH514" s="329"/>
      <c r="TYI514" s="329"/>
      <c r="TYJ514" s="329"/>
      <c r="TYK514" s="329"/>
      <c r="TYL514" s="329"/>
      <c r="TYM514" s="329"/>
      <c r="TYN514" s="329"/>
      <c r="TYO514" s="329"/>
      <c r="TYP514" s="329"/>
      <c r="TYQ514" s="329"/>
      <c r="TYR514" s="329"/>
      <c r="TYS514" s="329"/>
      <c r="TYT514" s="329"/>
      <c r="TYU514" s="329"/>
      <c r="TYV514" s="329"/>
      <c r="TYW514" s="329"/>
      <c r="TYX514" s="329"/>
      <c r="TYY514" s="329"/>
      <c r="TYZ514" s="329"/>
      <c r="TZA514" s="329"/>
      <c r="TZB514" s="329"/>
      <c r="TZC514" s="329"/>
      <c r="TZD514" s="329"/>
      <c r="TZE514" s="329"/>
      <c r="TZF514" s="329"/>
      <c r="TZG514" s="329"/>
      <c r="TZH514" s="329"/>
      <c r="TZI514" s="329"/>
      <c r="TZJ514" s="329"/>
      <c r="TZK514" s="329"/>
      <c r="TZL514" s="329"/>
      <c r="TZM514" s="329"/>
      <c r="TZN514" s="329"/>
      <c r="TZO514" s="329"/>
      <c r="TZP514" s="329"/>
      <c r="TZQ514" s="329"/>
      <c r="TZR514" s="329"/>
      <c r="TZS514" s="329"/>
      <c r="TZT514" s="329"/>
      <c r="TZU514" s="329"/>
      <c r="TZV514" s="329"/>
      <c r="TZW514" s="329"/>
      <c r="TZX514" s="329"/>
      <c r="TZY514" s="329"/>
      <c r="TZZ514" s="329"/>
      <c r="UAA514" s="329"/>
      <c r="UAB514" s="329"/>
      <c r="UAC514" s="329"/>
      <c r="UAD514" s="329"/>
      <c r="UAE514" s="329"/>
      <c r="UAF514" s="329"/>
      <c r="UAG514" s="329"/>
      <c r="UAH514" s="329"/>
      <c r="UAI514" s="329"/>
      <c r="UAJ514" s="329"/>
      <c r="UAK514" s="329"/>
      <c r="UAL514" s="329"/>
      <c r="UAM514" s="329"/>
      <c r="UAN514" s="329"/>
      <c r="UAO514" s="329"/>
      <c r="UAP514" s="329"/>
      <c r="UAQ514" s="329"/>
      <c r="UAR514" s="329"/>
      <c r="UAS514" s="329"/>
      <c r="UAT514" s="329"/>
      <c r="UAU514" s="329"/>
      <c r="UAV514" s="329"/>
      <c r="UAW514" s="329"/>
      <c r="UAX514" s="329"/>
      <c r="UAY514" s="329"/>
      <c r="UAZ514" s="329"/>
      <c r="UBA514" s="329"/>
      <c r="UBB514" s="329"/>
      <c r="UBC514" s="329"/>
      <c r="UBD514" s="329"/>
      <c r="UBE514" s="329"/>
      <c r="UBF514" s="329"/>
      <c r="UBG514" s="329"/>
      <c r="UBH514" s="329"/>
      <c r="UBI514" s="329"/>
      <c r="UBJ514" s="329"/>
      <c r="UBK514" s="329"/>
      <c r="UBL514" s="329"/>
      <c r="UBM514" s="329"/>
      <c r="UBN514" s="329"/>
      <c r="UBO514" s="329"/>
      <c r="UBP514" s="329"/>
      <c r="UBQ514" s="329"/>
      <c r="UBR514" s="329"/>
      <c r="UBS514" s="329"/>
      <c r="UBT514" s="329"/>
      <c r="UBU514" s="329"/>
      <c r="UBV514" s="329"/>
      <c r="UBW514" s="329"/>
      <c r="UBX514" s="329"/>
      <c r="UBY514" s="329"/>
      <c r="UBZ514" s="329"/>
      <c r="UCA514" s="329"/>
      <c r="UCB514" s="329"/>
      <c r="UCC514" s="329"/>
      <c r="UCD514" s="329"/>
      <c r="UCE514" s="329"/>
      <c r="UCF514" s="329"/>
      <c r="UCG514" s="329"/>
      <c r="UCH514" s="329"/>
      <c r="UCI514" s="329"/>
      <c r="UCJ514" s="329"/>
      <c r="UCK514" s="329"/>
      <c r="UCL514" s="329"/>
      <c r="UCM514" s="329"/>
      <c r="UCN514" s="329"/>
      <c r="UCO514" s="329"/>
      <c r="UCP514" s="329"/>
      <c r="UCQ514" s="329"/>
      <c r="UCR514" s="329"/>
      <c r="UCS514" s="329"/>
      <c r="UCT514" s="329"/>
      <c r="UCU514" s="329"/>
      <c r="UCV514" s="329"/>
      <c r="UCW514" s="329"/>
      <c r="UCX514" s="329"/>
      <c r="UCY514" s="329"/>
      <c r="UCZ514" s="329"/>
      <c r="UDA514" s="329"/>
      <c r="UDB514" s="329"/>
      <c r="UDC514" s="329"/>
      <c r="UDD514" s="329"/>
      <c r="UDE514" s="329"/>
      <c r="UDF514" s="329"/>
      <c r="UDG514" s="329"/>
      <c r="UDH514" s="329"/>
      <c r="UDI514" s="329"/>
      <c r="UDJ514" s="329"/>
      <c r="UDK514" s="329"/>
      <c r="UDL514" s="329"/>
      <c r="UDM514" s="329"/>
      <c r="UDN514" s="329"/>
      <c r="UDO514" s="329"/>
      <c r="UDP514" s="329"/>
      <c r="UDQ514" s="329"/>
      <c r="UDR514" s="329"/>
      <c r="UDS514" s="329"/>
      <c r="UDT514" s="329"/>
      <c r="UDU514" s="329"/>
      <c r="UDV514" s="329"/>
      <c r="UDW514" s="329"/>
      <c r="UDX514" s="329"/>
      <c r="UDY514" s="329"/>
      <c r="UDZ514" s="329"/>
      <c r="UEA514" s="329"/>
      <c r="UEB514" s="329"/>
      <c r="UEC514" s="329"/>
      <c r="UED514" s="329"/>
      <c r="UEE514" s="329"/>
      <c r="UEF514" s="329"/>
      <c r="UEG514" s="329"/>
      <c r="UEH514" s="329"/>
      <c r="UEI514" s="329"/>
      <c r="UEJ514" s="329"/>
      <c r="UEK514" s="329"/>
      <c r="UEL514" s="329"/>
      <c r="UEM514" s="329"/>
      <c r="UEN514" s="329"/>
      <c r="UEO514" s="329"/>
      <c r="UEP514" s="329"/>
      <c r="UEQ514" s="329"/>
      <c r="UER514" s="329"/>
      <c r="UES514" s="329"/>
      <c r="UET514" s="329"/>
      <c r="UEU514" s="329"/>
      <c r="UEV514" s="329"/>
      <c r="UEW514" s="329"/>
      <c r="UEX514" s="329"/>
      <c r="UEY514" s="329"/>
      <c r="UEZ514" s="329"/>
      <c r="UFA514" s="329"/>
      <c r="UFB514" s="329"/>
      <c r="UFC514" s="329"/>
      <c r="UFD514" s="329"/>
      <c r="UFE514" s="329"/>
      <c r="UFF514" s="329"/>
      <c r="UFG514" s="329"/>
      <c r="UFH514" s="329"/>
      <c r="UFI514" s="329"/>
      <c r="UFJ514" s="329"/>
      <c r="UFK514" s="329"/>
      <c r="UFL514" s="329"/>
      <c r="UFM514" s="329"/>
      <c r="UFN514" s="329"/>
      <c r="UFO514" s="329"/>
      <c r="UFP514" s="329"/>
      <c r="UFQ514" s="329"/>
      <c r="UFR514" s="329"/>
      <c r="UFS514" s="329"/>
      <c r="UFT514" s="329"/>
      <c r="UFU514" s="329"/>
      <c r="UFV514" s="329"/>
      <c r="UFW514" s="329"/>
      <c r="UFX514" s="329"/>
      <c r="UFY514" s="329"/>
      <c r="UFZ514" s="329"/>
      <c r="UGA514" s="329"/>
      <c r="UGB514" s="329"/>
      <c r="UGC514" s="329"/>
      <c r="UGD514" s="329"/>
      <c r="UGE514" s="329"/>
      <c r="UGF514" s="329"/>
      <c r="UGG514" s="329"/>
      <c r="UGH514" s="329"/>
      <c r="UGI514" s="329"/>
      <c r="UGJ514" s="329"/>
      <c r="UGK514" s="329"/>
      <c r="UGL514" s="329"/>
      <c r="UGM514" s="329"/>
      <c r="UGN514" s="329"/>
      <c r="UGO514" s="329"/>
      <c r="UGP514" s="329"/>
      <c r="UGQ514" s="329"/>
      <c r="UGR514" s="329"/>
      <c r="UGS514" s="329"/>
      <c r="UGT514" s="329"/>
      <c r="UGU514" s="329"/>
      <c r="UGV514" s="329"/>
      <c r="UGW514" s="329"/>
      <c r="UGX514" s="329"/>
      <c r="UGY514" s="329"/>
      <c r="UGZ514" s="329"/>
      <c r="UHA514" s="329"/>
      <c r="UHB514" s="329"/>
      <c r="UHC514" s="329"/>
      <c r="UHD514" s="329"/>
      <c r="UHE514" s="329"/>
      <c r="UHF514" s="329"/>
      <c r="UHG514" s="329"/>
      <c r="UHH514" s="329"/>
      <c r="UHI514" s="329"/>
      <c r="UHJ514" s="329"/>
      <c r="UHK514" s="329"/>
      <c r="UHL514" s="329"/>
      <c r="UHM514" s="329"/>
      <c r="UHN514" s="329"/>
      <c r="UHO514" s="329"/>
      <c r="UHP514" s="329"/>
      <c r="UHQ514" s="329"/>
      <c r="UHR514" s="329"/>
      <c r="UHS514" s="329"/>
      <c r="UHT514" s="329"/>
      <c r="UHU514" s="329"/>
      <c r="UHV514" s="329"/>
      <c r="UHW514" s="329"/>
      <c r="UHX514" s="329"/>
      <c r="UHY514" s="329"/>
      <c r="UHZ514" s="329"/>
      <c r="UIA514" s="329"/>
      <c r="UIB514" s="329"/>
      <c r="UIC514" s="329"/>
      <c r="UID514" s="329"/>
      <c r="UIE514" s="329"/>
      <c r="UIF514" s="329"/>
      <c r="UIG514" s="329"/>
      <c r="UIH514" s="329"/>
      <c r="UII514" s="329"/>
      <c r="UIJ514" s="329"/>
      <c r="UIK514" s="329"/>
      <c r="UIL514" s="329"/>
      <c r="UIM514" s="329"/>
      <c r="UIN514" s="329"/>
      <c r="UIO514" s="329"/>
      <c r="UIP514" s="329"/>
      <c r="UIQ514" s="329"/>
      <c r="UIR514" s="329"/>
      <c r="UIS514" s="329"/>
      <c r="UIT514" s="329"/>
      <c r="UIU514" s="329"/>
      <c r="UIV514" s="329"/>
      <c r="UIW514" s="329"/>
      <c r="UIX514" s="329"/>
      <c r="UIY514" s="329"/>
      <c r="UIZ514" s="329"/>
      <c r="UJA514" s="329"/>
      <c r="UJB514" s="329"/>
      <c r="UJC514" s="329"/>
      <c r="UJD514" s="329"/>
      <c r="UJE514" s="329"/>
      <c r="UJF514" s="329"/>
      <c r="UJG514" s="329"/>
      <c r="UJH514" s="329"/>
      <c r="UJI514" s="329"/>
      <c r="UJJ514" s="329"/>
      <c r="UJK514" s="329"/>
      <c r="UJL514" s="329"/>
      <c r="UJM514" s="329"/>
      <c r="UJN514" s="329"/>
      <c r="UJO514" s="329"/>
      <c r="UJP514" s="329"/>
      <c r="UJQ514" s="329"/>
      <c r="UJR514" s="329"/>
      <c r="UJS514" s="329"/>
      <c r="UJT514" s="329"/>
      <c r="UJU514" s="329"/>
      <c r="UJV514" s="329"/>
      <c r="UJW514" s="329"/>
      <c r="UJX514" s="329"/>
      <c r="UJY514" s="329"/>
      <c r="UJZ514" s="329"/>
      <c r="UKA514" s="329"/>
      <c r="UKB514" s="329"/>
      <c r="UKC514" s="329"/>
      <c r="UKD514" s="329"/>
      <c r="UKE514" s="329"/>
      <c r="UKF514" s="329"/>
      <c r="UKG514" s="329"/>
      <c r="UKH514" s="329"/>
      <c r="UKI514" s="329"/>
      <c r="UKJ514" s="329"/>
      <c r="UKK514" s="329"/>
      <c r="UKL514" s="329"/>
      <c r="UKM514" s="329"/>
      <c r="UKN514" s="329"/>
      <c r="UKO514" s="329"/>
      <c r="UKP514" s="329"/>
      <c r="UKQ514" s="329"/>
      <c r="UKR514" s="329"/>
      <c r="UKS514" s="329"/>
      <c r="UKT514" s="329"/>
      <c r="UKU514" s="329"/>
      <c r="UKV514" s="329"/>
      <c r="UKW514" s="329"/>
      <c r="UKX514" s="329"/>
      <c r="UKY514" s="329"/>
      <c r="UKZ514" s="329"/>
      <c r="ULA514" s="329"/>
      <c r="ULB514" s="329"/>
      <c r="ULC514" s="329"/>
      <c r="ULD514" s="329"/>
      <c r="ULE514" s="329"/>
      <c r="ULF514" s="329"/>
      <c r="ULG514" s="329"/>
      <c r="ULH514" s="329"/>
      <c r="ULI514" s="329"/>
      <c r="ULJ514" s="329"/>
      <c r="ULK514" s="329"/>
      <c r="ULL514" s="329"/>
      <c r="ULM514" s="329"/>
      <c r="ULN514" s="329"/>
      <c r="ULO514" s="329"/>
      <c r="ULP514" s="329"/>
      <c r="ULQ514" s="329"/>
      <c r="ULR514" s="329"/>
      <c r="ULS514" s="329"/>
      <c r="ULT514" s="329"/>
      <c r="ULU514" s="329"/>
      <c r="ULV514" s="329"/>
      <c r="ULW514" s="329"/>
      <c r="ULX514" s="329"/>
      <c r="ULY514" s="329"/>
      <c r="ULZ514" s="329"/>
      <c r="UMA514" s="329"/>
      <c r="UMB514" s="329"/>
      <c r="UMC514" s="329"/>
      <c r="UMD514" s="329"/>
      <c r="UME514" s="329"/>
      <c r="UMF514" s="329"/>
      <c r="UMG514" s="329"/>
      <c r="UMH514" s="329"/>
      <c r="UMI514" s="329"/>
      <c r="UMJ514" s="329"/>
      <c r="UMK514" s="329"/>
      <c r="UML514" s="329"/>
      <c r="UMM514" s="329"/>
      <c r="UMN514" s="329"/>
      <c r="UMO514" s="329"/>
      <c r="UMP514" s="329"/>
      <c r="UMQ514" s="329"/>
      <c r="UMR514" s="329"/>
      <c r="UMS514" s="329"/>
      <c r="UMT514" s="329"/>
      <c r="UMU514" s="329"/>
      <c r="UMV514" s="329"/>
      <c r="UMW514" s="329"/>
      <c r="UMX514" s="329"/>
      <c r="UMY514" s="329"/>
      <c r="UMZ514" s="329"/>
      <c r="UNA514" s="329"/>
      <c r="UNB514" s="329"/>
      <c r="UNC514" s="329"/>
      <c r="UND514" s="329"/>
      <c r="UNE514" s="329"/>
      <c r="UNF514" s="329"/>
      <c r="UNG514" s="329"/>
      <c r="UNH514" s="329"/>
      <c r="UNI514" s="329"/>
      <c r="UNJ514" s="329"/>
      <c r="UNK514" s="329"/>
      <c r="UNL514" s="329"/>
      <c r="UNM514" s="329"/>
      <c r="UNN514" s="329"/>
      <c r="UNO514" s="329"/>
      <c r="UNP514" s="329"/>
      <c r="UNQ514" s="329"/>
      <c r="UNR514" s="329"/>
      <c r="UNS514" s="329"/>
      <c r="UNT514" s="329"/>
      <c r="UNU514" s="329"/>
      <c r="UNV514" s="329"/>
      <c r="UNW514" s="329"/>
      <c r="UNX514" s="329"/>
      <c r="UNY514" s="329"/>
      <c r="UNZ514" s="329"/>
      <c r="UOA514" s="329"/>
      <c r="UOB514" s="329"/>
      <c r="UOC514" s="329"/>
      <c r="UOD514" s="329"/>
      <c r="UOE514" s="329"/>
      <c r="UOF514" s="329"/>
      <c r="UOG514" s="329"/>
      <c r="UOH514" s="329"/>
      <c r="UOI514" s="329"/>
      <c r="UOJ514" s="329"/>
      <c r="UOK514" s="329"/>
      <c r="UOL514" s="329"/>
      <c r="UOM514" s="329"/>
      <c r="UON514" s="329"/>
      <c r="UOO514" s="329"/>
      <c r="UOP514" s="329"/>
      <c r="UOQ514" s="329"/>
      <c r="UOR514" s="329"/>
      <c r="UOS514" s="329"/>
      <c r="UOT514" s="329"/>
      <c r="UOU514" s="329"/>
      <c r="UOV514" s="329"/>
      <c r="UOW514" s="329"/>
      <c r="UOX514" s="329"/>
      <c r="UOY514" s="329"/>
      <c r="UOZ514" s="329"/>
      <c r="UPA514" s="329"/>
      <c r="UPB514" s="329"/>
      <c r="UPC514" s="329"/>
      <c r="UPD514" s="329"/>
      <c r="UPE514" s="329"/>
      <c r="UPF514" s="329"/>
      <c r="UPG514" s="329"/>
      <c r="UPH514" s="329"/>
      <c r="UPI514" s="329"/>
      <c r="UPJ514" s="329"/>
      <c r="UPK514" s="329"/>
      <c r="UPL514" s="329"/>
      <c r="UPM514" s="329"/>
      <c r="UPN514" s="329"/>
      <c r="UPO514" s="329"/>
      <c r="UPP514" s="329"/>
      <c r="UPQ514" s="329"/>
      <c r="UPR514" s="329"/>
      <c r="UPS514" s="329"/>
      <c r="UPT514" s="329"/>
      <c r="UPU514" s="329"/>
      <c r="UPV514" s="329"/>
      <c r="UPW514" s="329"/>
      <c r="UPX514" s="329"/>
      <c r="UPY514" s="329"/>
      <c r="UPZ514" s="329"/>
      <c r="UQA514" s="329"/>
      <c r="UQB514" s="329"/>
      <c r="UQC514" s="329"/>
      <c r="UQD514" s="329"/>
      <c r="UQE514" s="329"/>
      <c r="UQF514" s="329"/>
      <c r="UQG514" s="329"/>
      <c r="UQH514" s="329"/>
      <c r="UQI514" s="329"/>
      <c r="UQJ514" s="329"/>
      <c r="UQK514" s="329"/>
      <c r="UQL514" s="329"/>
      <c r="UQM514" s="329"/>
      <c r="UQN514" s="329"/>
      <c r="UQO514" s="329"/>
      <c r="UQP514" s="329"/>
      <c r="UQQ514" s="329"/>
      <c r="UQR514" s="329"/>
      <c r="UQS514" s="329"/>
      <c r="UQT514" s="329"/>
      <c r="UQU514" s="329"/>
      <c r="UQV514" s="329"/>
      <c r="UQW514" s="329"/>
      <c r="UQX514" s="329"/>
      <c r="UQY514" s="329"/>
      <c r="UQZ514" s="329"/>
      <c r="URA514" s="329"/>
      <c r="URB514" s="329"/>
      <c r="URC514" s="329"/>
      <c r="URD514" s="329"/>
      <c r="URE514" s="329"/>
      <c r="URF514" s="329"/>
      <c r="URG514" s="329"/>
      <c r="URH514" s="329"/>
      <c r="URI514" s="329"/>
      <c r="URJ514" s="329"/>
      <c r="URK514" s="329"/>
      <c r="URL514" s="329"/>
      <c r="URM514" s="329"/>
      <c r="URN514" s="329"/>
      <c r="URO514" s="329"/>
      <c r="URP514" s="329"/>
      <c r="URQ514" s="329"/>
      <c r="URR514" s="329"/>
      <c r="URS514" s="329"/>
      <c r="URT514" s="329"/>
      <c r="URU514" s="329"/>
      <c r="URV514" s="329"/>
      <c r="URW514" s="329"/>
      <c r="URX514" s="329"/>
      <c r="URY514" s="329"/>
      <c r="URZ514" s="329"/>
      <c r="USA514" s="329"/>
      <c r="USB514" s="329"/>
      <c r="USC514" s="329"/>
      <c r="USD514" s="329"/>
      <c r="USE514" s="329"/>
      <c r="USF514" s="329"/>
      <c r="USG514" s="329"/>
      <c r="USH514" s="329"/>
      <c r="USI514" s="329"/>
      <c r="USJ514" s="329"/>
      <c r="USK514" s="329"/>
      <c r="USL514" s="329"/>
      <c r="USM514" s="329"/>
      <c r="USN514" s="329"/>
      <c r="USO514" s="329"/>
      <c r="USP514" s="329"/>
      <c r="USQ514" s="329"/>
      <c r="USR514" s="329"/>
      <c r="USS514" s="329"/>
      <c r="UST514" s="329"/>
      <c r="USU514" s="329"/>
      <c r="USV514" s="329"/>
      <c r="USW514" s="329"/>
      <c r="USX514" s="329"/>
      <c r="USY514" s="329"/>
      <c r="USZ514" s="329"/>
      <c r="UTA514" s="329"/>
      <c r="UTB514" s="329"/>
      <c r="UTC514" s="329"/>
      <c r="UTD514" s="329"/>
      <c r="UTE514" s="329"/>
      <c r="UTF514" s="329"/>
      <c r="UTG514" s="329"/>
      <c r="UTH514" s="329"/>
      <c r="UTI514" s="329"/>
      <c r="UTJ514" s="329"/>
      <c r="UTK514" s="329"/>
      <c r="UTL514" s="329"/>
      <c r="UTM514" s="329"/>
      <c r="UTN514" s="329"/>
      <c r="UTO514" s="329"/>
      <c r="UTP514" s="329"/>
      <c r="UTQ514" s="329"/>
      <c r="UTR514" s="329"/>
      <c r="UTS514" s="329"/>
      <c r="UTT514" s="329"/>
      <c r="UTU514" s="329"/>
      <c r="UTV514" s="329"/>
      <c r="UTW514" s="329"/>
      <c r="UTX514" s="329"/>
      <c r="UTY514" s="329"/>
      <c r="UTZ514" s="329"/>
      <c r="UUA514" s="329"/>
      <c r="UUB514" s="329"/>
      <c r="UUC514" s="329"/>
      <c r="UUD514" s="329"/>
      <c r="UUE514" s="329"/>
      <c r="UUF514" s="329"/>
      <c r="UUG514" s="329"/>
      <c r="UUH514" s="329"/>
      <c r="UUI514" s="329"/>
      <c r="UUJ514" s="329"/>
      <c r="UUK514" s="329"/>
      <c r="UUL514" s="329"/>
      <c r="UUM514" s="329"/>
      <c r="UUN514" s="329"/>
      <c r="UUO514" s="329"/>
      <c r="UUP514" s="329"/>
      <c r="UUQ514" s="329"/>
      <c r="UUR514" s="329"/>
      <c r="UUS514" s="329"/>
      <c r="UUT514" s="329"/>
      <c r="UUU514" s="329"/>
      <c r="UUV514" s="329"/>
      <c r="UUW514" s="329"/>
      <c r="UUX514" s="329"/>
      <c r="UUY514" s="329"/>
      <c r="UUZ514" s="329"/>
      <c r="UVA514" s="329"/>
      <c r="UVB514" s="329"/>
      <c r="UVC514" s="329"/>
      <c r="UVD514" s="329"/>
      <c r="UVE514" s="329"/>
      <c r="UVF514" s="329"/>
      <c r="UVG514" s="329"/>
      <c r="UVH514" s="329"/>
      <c r="UVI514" s="329"/>
      <c r="UVJ514" s="329"/>
      <c r="UVK514" s="329"/>
      <c r="UVL514" s="329"/>
      <c r="UVM514" s="329"/>
      <c r="UVN514" s="329"/>
      <c r="UVO514" s="329"/>
      <c r="UVP514" s="329"/>
      <c r="UVQ514" s="329"/>
      <c r="UVR514" s="329"/>
      <c r="UVS514" s="329"/>
      <c r="UVT514" s="329"/>
      <c r="UVU514" s="329"/>
      <c r="UVV514" s="329"/>
      <c r="UVW514" s="329"/>
      <c r="UVX514" s="329"/>
      <c r="UVY514" s="329"/>
      <c r="UVZ514" s="329"/>
      <c r="UWA514" s="329"/>
      <c r="UWB514" s="329"/>
      <c r="UWC514" s="329"/>
      <c r="UWD514" s="329"/>
      <c r="UWE514" s="329"/>
      <c r="UWF514" s="329"/>
      <c r="UWG514" s="329"/>
      <c r="UWH514" s="329"/>
      <c r="UWI514" s="329"/>
      <c r="UWJ514" s="329"/>
      <c r="UWK514" s="329"/>
      <c r="UWL514" s="329"/>
      <c r="UWM514" s="329"/>
      <c r="UWN514" s="329"/>
      <c r="UWO514" s="329"/>
      <c r="UWP514" s="329"/>
      <c r="UWQ514" s="329"/>
      <c r="UWR514" s="329"/>
      <c r="UWS514" s="329"/>
      <c r="UWT514" s="329"/>
      <c r="UWU514" s="329"/>
      <c r="UWV514" s="329"/>
      <c r="UWW514" s="329"/>
      <c r="UWX514" s="329"/>
      <c r="UWY514" s="329"/>
      <c r="UWZ514" s="329"/>
      <c r="UXA514" s="329"/>
      <c r="UXB514" s="329"/>
      <c r="UXC514" s="329"/>
      <c r="UXD514" s="329"/>
      <c r="UXE514" s="329"/>
      <c r="UXF514" s="329"/>
      <c r="UXG514" s="329"/>
      <c r="UXH514" s="329"/>
      <c r="UXI514" s="329"/>
      <c r="UXJ514" s="329"/>
      <c r="UXK514" s="329"/>
      <c r="UXL514" s="329"/>
      <c r="UXM514" s="329"/>
      <c r="UXN514" s="329"/>
      <c r="UXO514" s="329"/>
      <c r="UXP514" s="329"/>
      <c r="UXQ514" s="329"/>
      <c r="UXR514" s="329"/>
      <c r="UXS514" s="329"/>
      <c r="UXT514" s="329"/>
      <c r="UXU514" s="329"/>
      <c r="UXV514" s="329"/>
      <c r="UXW514" s="329"/>
      <c r="UXX514" s="329"/>
      <c r="UXY514" s="329"/>
      <c r="UXZ514" s="329"/>
      <c r="UYA514" s="329"/>
      <c r="UYB514" s="329"/>
      <c r="UYC514" s="329"/>
      <c r="UYD514" s="329"/>
      <c r="UYE514" s="329"/>
      <c r="UYF514" s="329"/>
      <c r="UYG514" s="329"/>
      <c r="UYH514" s="329"/>
      <c r="UYI514" s="329"/>
      <c r="UYJ514" s="329"/>
      <c r="UYK514" s="329"/>
      <c r="UYL514" s="329"/>
      <c r="UYM514" s="329"/>
      <c r="UYN514" s="329"/>
      <c r="UYO514" s="329"/>
      <c r="UYP514" s="329"/>
      <c r="UYQ514" s="329"/>
      <c r="UYR514" s="329"/>
      <c r="UYS514" s="329"/>
      <c r="UYT514" s="329"/>
      <c r="UYU514" s="329"/>
      <c r="UYV514" s="329"/>
      <c r="UYW514" s="329"/>
      <c r="UYX514" s="329"/>
      <c r="UYY514" s="329"/>
      <c r="UYZ514" s="329"/>
      <c r="UZA514" s="329"/>
      <c r="UZB514" s="329"/>
      <c r="UZC514" s="329"/>
      <c r="UZD514" s="329"/>
      <c r="UZE514" s="329"/>
      <c r="UZF514" s="329"/>
      <c r="UZG514" s="329"/>
      <c r="UZH514" s="329"/>
      <c r="UZI514" s="329"/>
      <c r="UZJ514" s="329"/>
      <c r="UZK514" s="329"/>
      <c r="UZL514" s="329"/>
      <c r="UZM514" s="329"/>
      <c r="UZN514" s="329"/>
      <c r="UZO514" s="329"/>
      <c r="UZP514" s="329"/>
      <c r="UZQ514" s="329"/>
      <c r="UZR514" s="329"/>
      <c r="UZS514" s="329"/>
      <c r="UZT514" s="329"/>
      <c r="UZU514" s="329"/>
      <c r="UZV514" s="329"/>
      <c r="UZW514" s="329"/>
      <c r="UZX514" s="329"/>
      <c r="UZY514" s="329"/>
      <c r="UZZ514" s="329"/>
      <c r="VAA514" s="329"/>
      <c r="VAB514" s="329"/>
      <c r="VAC514" s="329"/>
      <c r="VAD514" s="329"/>
      <c r="VAE514" s="329"/>
      <c r="VAF514" s="329"/>
      <c r="VAG514" s="329"/>
      <c r="VAH514" s="329"/>
      <c r="VAI514" s="329"/>
      <c r="VAJ514" s="329"/>
      <c r="VAK514" s="329"/>
      <c r="VAL514" s="329"/>
      <c r="VAM514" s="329"/>
      <c r="VAN514" s="329"/>
      <c r="VAO514" s="329"/>
      <c r="VAP514" s="329"/>
      <c r="VAQ514" s="329"/>
      <c r="VAR514" s="329"/>
      <c r="VAS514" s="329"/>
      <c r="VAT514" s="329"/>
      <c r="VAU514" s="329"/>
      <c r="VAV514" s="329"/>
      <c r="VAW514" s="329"/>
      <c r="VAX514" s="329"/>
      <c r="VAY514" s="329"/>
      <c r="VAZ514" s="329"/>
      <c r="VBA514" s="329"/>
      <c r="VBB514" s="329"/>
      <c r="VBC514" s="329"/>
      <c r="VBD514" s="329"/>
      <c r="VBE514" s="329"/>
      <c r="VBF514" s="329"/>
      <c r="VBG514" s="329"/>
      <c r="VBH514" s="329"/>
      <c r="VBI514" s="329"/>
      <c r="VBJ514" s="329"/>
      <c r="VBK514" s="329"/>
      <c r="VBL514" s="329"/>
      <c r="VBM514" s="329"/>
      <c r="VBN514" s="329"/>
      <c r="VBO514" s="329"/>
      <c r="VBP514" s="329"/>
      <c r="VBQ514" s="329"/>
      <c r="VBR514" s="329"/>
      <c r="VBS514" s="329"/>
      <c r="VBT514" s="329"/>
      <c r="VBU514" s="329"/>
      <c r="VBV514" s="329"/>
      <c r="VBW514" s="329"/>
      <c r="VBX514" s="329"/>
      <c r="VBY514" s="329"/>
      <c r="VBZ514" s="329"/>
      <c r="VCA514" s="329"/>
      <c r="VCB514" s="329"/>
      <c r="VCC514" s="329"/>
      <c r="VCD514" s="329"/>
      <c r="VCE514" s="329"/>
      <c r="VCF514" s="329"/>
      <c r="VCG514" s="329"/>
      <c r="VCH514" s="329"/>
      <c r="VCI514" s="329"/>
      <c r="VCJ514" s="329"/>
      <c r="VCK514" s="329"/>
      <c r="VCL514" s="329"/>
      <c r="VCM514" s="329"/>
      <c r="VCN514" s="329"/>
      <c r="VCO514" s="329"/>
      <c r="VCP514" s="329"/>
      <c r="VCQ514" s="329"/>
      <c r="VCR514" s="329"/>
      <c r="VCS514" s="329"/>
      <c r="VCT514" s="329"/>
      <c r="VCU514" s="329"/>
      <c r="VCV514" s="329"/>
      <c r="VCW514" s="329"/>
      <c r="VCX514" s="329"/>
      <c r="VCY514" s="329"/>
      <c r="VCZ514" s="329"/>
      <c r="VDA514" s="329"/>
      <c r="VDB514" s="329"/>
      <c r="VDC514" s="329"/>
      <c r="VDD514" s="329"/>
      <c r="VDE514" s="329"/>
      <c r="VDF514" s="329"/>
      <c r="VDG514" s="329"/>
      <c r="VDH514" s="329"/>
      <c r="VDI514" s="329"/>
      <c r="VDJ514" s="329"/>
      <c r="VDK514" s="329"/>
      <c r="VDL514" s="329"/>
      <c r="VDM514" s="329"/>
      <c r="VDN514" s="329"/>
      <c r="VDO514" s="329"/>
      <c r="VDP514" s="329"/>
      <c r="VDQ514" s="329"/>
      <c r="VDR514" s="329"/>
      <c r="VDS514" s="329"/>
      <c r="VDT514" s="329"/>
      <c r="VDU514" s="329"/>
      <c r="VDV514" s="329"/>
      <c r="VDW514" s="329"/>
      <c r="VDX514" s="329"/>
      <c r="VDY514" s="329"/>
      <c r="VDZ514" s="329"/>
      <c r="VEA514" s="329"/>
      <c r="VEB514" s="329"/>
      <c r="VEC514" s="329"/>
      <c r="VED514" s="329"/>
      <c r="VEE514" s="329"/>
      <c r="VEF514" s="329"/>
      <c r="VEG514" s="329"/>
      <c r="VEH514" s="329"/>
      <c r="VEI514" s="329"/>
      <c r="VEJ514" s="329"/>
      <c r="VEK514" s="329"/>
      <c r="VEL514" s="329"/>
      <c r="VEM514" s="329"/>
      <c r="VEN514" s="329"/>
      <c r="VEO514" s="329"/>
      <c r="VEP514" s="329"/>
      <c r="VEQ514" s="329"/>
      <c r="VER514" s="329"/>
      <c r="VES514" s="329"/>
      <c r="VET514" s="329"/>
      <c r="VEU514" s="329"/>
      <c r="VEV514" s="329"/>
      <c r="VEW514" s="329"/>
      <c r="VEX514" s="329"/>
      <c r="VEY514" s="329"/>
      <c r="VEZ514" s="329"/>
      <c r="VFA514" s="329"/>
      <c r="VFB514" s="329"/>
      <c r="VFC514" s="329"/>
      <c r="VFD514" s="329"/>
      <c r="VFE514" s="329"/>
      <c r="VFF514" s="329"/>
      <c r="VFG514" s="329"/>
      <c r="VFH514" s="329"/>
      <c r="VFI514" s="329"/>
      <c r="VFJ514" s="329"/>
      <c r="VFK514" s="329"/>
      <c r="VFL514" s="329"/>
      <c r="VFM514" s="329"/>
      <c r="VFN514" s="329"/>
      <c r="VFO514" s="329"/>
      <c r="VFP514" s="329"/>
      <c r="VFQ514" s="329"/>
      <c r="VFR514" s="329"/>
      <c r="VFS514" s="329"/>
      <c r="VFT514" s="329"/>
      <c r="VFU514" s="329"/>
      <c r="VFV514" s="329"/>
      <c r="VFW514" s="329"/>
      <c r="VFX514" s="329"/>
      <c r="VFY514" s="329"/>
      <c r="VFZ514" s="329"/>
      <c r="VGA514" s="329"/>
      <c r="VGB514" s="329"/>
      <c r="VGC514" s="329"/>
      <c r="VGD514" s="329"/>
      <c r="VGE514" s="329"/>
      <c r="VGF514" s="329"/>
      <c r="VGG514" s="329"/>
      <c r="VGH514" s="329"/>
      <c r="VGI514" s="329"/>
      <c r="VGJ514" s="329"/>
      <c r="VGK514" s="329"/>
      <c r="VGL514" s="329"/>
      <c r="VGM514" s="329"/>
      <c r="VGN514" s="329"/>
      <c r="VGO514" s="329"/>
      <c r="VGP514" s="329"/>
      <c r="VGQ514" s="329"/>
      <c r="VGR514" s="329"/>
      <c r="VGS514" s="329"/>
      <c r="VGT514" s="329"/>
      <c r="VGU514" s="329"/>
      <c r="VGV514" s="329"/>
      <c r="VGW514" s="329"/>
      <c r="VGX514" s="329"/>
      <c r="VGY514" s="329"/>
      <c r="VGZ514" s="329"/>
      <c r="VHA514" s="329"/>
      <c r="VHB514" s="329"/>
      <c r="VHC514" s="329"/>
      <c r="VHD514" s="329"/>
      <c r="VHE514" s="329"/>
      <c r="VHF514" s="329"/>
      <c r="VHG514" s="329"/>
      <c r="VHH514" s="329"/>
      <c r="VHI514" s="329"/>
      <c r="VHJ514" s="329"/>
      <c r="VHK514" s="329"/>
      <c r="VHL514" s="329"/>
      <c r="VHM514" s="329"/>
      <c r="VHN514" s="329"/>
      <c r="VHO514" s="329"/>
      <c r="VHP514" s="329"/>
      <c r="VHQ514" s="329"/>
      <c r="VHR514" s="329"/>
      <c r="VHS514" s="329"/>
      <c r="VHT514" s="329"/>
      <c r="VHU514" s="329"/>
      <c r="VHV514" s="329"/>
      <c r="VHW514" s="329"/>
      <c r="VHX514" s="329"/>
      <c r="VHY514" s="329"/>
      <c r="VHZ514" s="329"/>
      <c r="VIA514" s="329"/>
      <c r="VIB514" s="329"/>
      <c r="VIC514" s="329"/>
      <c r="VID514" s="329"/>
      <c r="VIE514" s="329"/>
      <c r="VIF514" s="329"/>
      <c r="VIG514" s="329"/>
      <c r="VIH514" s="329"/>
      <c r="VII514" s="329"/>
      <c r="VIJ514" s="329"/>
      <c r="VIK514" s="329"/>
      <c r="VIL514" s="329"/>
      <c r="VIM514" s="329"/>
      <c r="VIN514" s="329"/>
      <c r="VIO514" s="329"/>
      <c r="VIP514" s="329"/>
      <c r="VIQ514" s="329"/>
      <c r="VIR514" s="329"/>
      <c r="VIS514" s="329"/>
      <c r="VIT514" s="329"/>
      <c r="VIU514" s="329"/>
      <c r="VIV514" s="329"/>
      <c r="VIW514" s="329"/>
      <c r="VIX514" s="329"/>
      <c r="VIY514" s="329"/>
      <c r="VIZ514" s="329"/>
      <c r="VJA514" s="329"/>
      <c r="VJB514" s="329"/>
      <c r="VJC514" s="329"/>
      <c r="VJD514" s="329"/>
      <c r="VJE514" s="329"/>
      <c r="VJF514" s="329"/>
      <c r="VJG514" s="329"/>
      <c r="VJH514" s="329"/>
      <c r="VJI514" s="329"/>
      <c r="VJJ514" s="329"/>
      <c r="VJK514" s="329"/>
      <c r="VJL514" s="329"/>
      <c r="VJM514" s="329"/>
      <c r="VJN514" s="329"/>
      <c r="VJO514" s="329"/>
      <c r="VJP514" s="329"/>
      <c r="VJQ514" s="329"/>
      <c r="VJR514" s="329"/>
      <c r="VJS514" s="329"/>
      <c r="VJT514" s="329"/>
      <c r="VJU514" s="329"/>
      <c r="VJV514" s="329"/>
      <c r="VJW514" s="329"/>
      <c r="VJX514" s="329"/>
      <c r="VJY514" s="329"/>
      <c r="VJZ514" s="329"/>
      <c r="VKA514" s="329"/>
      <c r="VKB514" s="329"/>
      <c r="VKC514" s="329"/>
      <c r="VKD514" s="329"/>
      <c r="VKE514" s="329"/>
      <c r="VKF514" s="329"/>
      <c r="VKG514" s="329"/>
      <c r="VKH514" s="329"/>
      <c r="VKI514" s="329"/>
      <c r="VKJ514" s="329"/>
      <c r="VKK514" s="329"/>
      <c r="VKL514" s="329"/>
      <c r="VKM514" s="329"/>
      <c r="VKN514" s="329"/>
      <c r="VKO514" s="329"/>
      <c r="VKP514" s="329"/>
      <c r="VKQ514" s="329"/>
      <c r="VKR514" s="329"/>
      <c r="VKS514" s="329"/>
      <c r="VKT514" s="329"/>
      <c r="VKU514" s="329"/>
      <c r="VKV514" s="329"/>
      <c r="VKW514" s="329"/>
      <c r="VKX514" s="329"/>
      <c r="VKY514" s="329"/>
      <c r="VKZ514" s="329"/>
      <c r="VLA514" s="329"/>
      <c r="VLB514" s="329"/>
      <c r="VLC514" s="329"/>
      <c r="VLD514" s="329"/>
      <c r="VLE514" s="329"/>
      <c r="VLF514" s="329"/>
      <c r="VLG514" s="329"/>
      <c r="VLH514" s="329"/>
      <c r="VLI514" s="329"/>
      <c r="VLJ514" s="329"/>
      <c r="VLK514" s="329"/>
      <c r="VLL514" s="329"/>
      <c r="VLM514" s="329"/>
      <c r="VLN514" s="329"/>
      <c r="VLO514" s="329"/>
      <c r="VLP514" s="329"/>
      <c r="VLQ514" s="329"/>
      <c r="VLR514" s="329"/>
      <c r="VLS514" s="329"/>
      <c r="VLT514" s="329"/>
      <c r="VLU514" s="329"/>
      <c r="VLV514" s="329"/>
      <c r="VLW514" s="329"/>
      <c r="VLX514" s="329"/>
      <c r="VLY514" s="329"/>
      <c r="VLZ514" s="329"/>
      <c r="VMA514" s="329"/>
      <c r="VMB514" s="329"/>
      <c r="VMC514" s="329"/>
      <c r="VMD514" s="329"/>
      <c r="VME514" s="329"/>
      <c r="VMF514" s="329"/>
      <c r="VMG514" s="329"/>
      <c r="VMH514" s="329"/>
      <c r="VMI514" s="329"/>
      <c r="VMJ514" s="329"/>
      <c r="VMK514" s="329"/>
      <c r="VML514" s="329"/>
      <c r="VMM514" s="329"/>
      <c r="VMN514" s="329"/>
      <c r="VMO514" s="329"/>
      <c r="VMP514" s="329"/>
      <c r="VMQ514" s="329"/>
      <c r="VMR514" s="329"/>
      <c r="VMS514" s="329"/>
      <c r="VMT514" s="329"/>
      <c r="VMU514" s="329"/>
      <c r="VMV514" s="329"/>
      <c r="VMW514" s="329"/>
      <c r="VMX514" s="329"/>
      <c r="VMY514" s="329"/>
      <c r="VMZ514" s="329"/>
      <c r="VNA514" s="329"/>
      <c r="VNB514" s="329"/>
      <c r="VNC514" s="329"/>
      <c r="VND514" s="329"/>
      <c r="VNE514" s="329"/>
      <c r="VNF514" s="329"/>
      <c r="VNG514" s="329"/>
      <c r="VNH514" s="329"/>
      <c r="VNI514" s="329"/>
      <c r="VNJ514" s="329"/>
      <c r="VNK514" s="329"/>
      <c r="VNL514" s="329"/>
      <c r="VNM514" s="329"/>
      <c r="VNN514" s="329"/>
      <c r="VNO514" s="329"/>
      <c r="VNP514" s="329"/>
      <c r="VNQ514" s="329"/>
      <c r="VNR514" s="329"/>
      <c r="VNS514" s="329"/>
      <c r="VNT514" s="329"/>
      <c r="VNU514" s="329"/>
      <c r="VNV514" s="329"/>
      <c r="VNW514" s="329"/>
      <c r="VNX514" s="329"/>
      <c r="VNY514" s="329"/>
      <c r="VNZ514" s="329"/>
      <c r="VOA514" s="329"/>
      <c r="VOB514" s="329"/>
      <c r="VOC514" s="329"/>
      <c r="VOD514" s="329"/>
      <c r="VOE514" s="329"/>
      <c r="VOF514" s="329"/>
      <c r="VOG514" s="329"/>
      <c r="VOH514" s="329"/>
      <c r="VOI514" s="329"/>
      <c r="VOJ514" s="329"/>
      <c r="VOK514" s="329"/>
      <c r="VOL514" s="329"/>
      <c r="VOM514" s="329"/>
      <c r="VON514" s="329"/>
      <c r="VOO514" s="329"/>
      <c r="VOP514" s="329"/>
      <c r="VOQ514" s="329"/>
      <c r="VOR514" s="329"/>
      <c r="VOS514" s="329"/>
      <c r="VOT514" s="329"/>
      <c r="VOU514" s="329"/>
      <c r="VOV514" s="329"/>
      <c r="VOW514" s="329"/>
      <c r="VOX514" s="329"/>
      <c r="VOY514" s="329"/>
      <c r="VOZ514" s="329"/>
      <c r="VPA514" s="329"/>
      <c r="VPB514" s="329"/>
      <c r="VPC514" s="329"/>
      <c r="VPD514" s="329"/>
      <c r="VPE514" s="329"/>
      <c r="VPF514" s="329"/>
      <c r="VPG514" s="329"/>
      <c r="VPH514" s="329"/>
      <c r="VPI514" s="329"/>
      <c r="VPJ514" s="329"/>
      <c r="VPK514" s="329"/>
      <c r="VPL514" s="329"/>
      <c r="VPM514" s="329"/>
      <c r="VPN514" s="329"/>
      <c r="VPO514" s="329"/>
      <c r="VPP514" s="329"/>
      <c r="VPQ514" s="329"/>
      <c r="VPR514" s="329"/>
      <c r="VPS514" s="329"/>
      <c r="VPT514" s="329"/>
      <c r="VPU514" s="329"/>
      <c r="VPV514" s="329"/>
      <c r="VPW514" s="329"/>
      <c r="VPX514" s="329"/>
      <c r="VPY514" s="329"/>
      <c r="VPZ514" s="329"/>
      <c r="VQA514" s="329"/>
      <c r="VQB514" s="329"/>
      <c r="VQC514" s="329"/>
      <c r="VQD514" s="329"/>
      <c r="VQE514" s="329"/>
      <c r="VQF514" s="329"/>
      <c r="VQG514" s="329"/>
      <c r="VQH514" s="329"/>
      <c r="VQI514" s="329"/>
      <c r="VQJ514" s="329"/>
      <c r="VQK514" s="329"/>
      <c r="VQL514" s="329"/>
      <c r="VQM514" s="329"/>
      <c r="VQN514" s="329"/>
      <c r="VQO514" s="329"/>
      <c r="VQP514" s="329"/>
      <c r="VQQ514" s="329"/>
      <c r="VQR514" s="329"/>
      <c r="VQS514" s="329"/>
      <c r="VQT514" s="329"/>
      <c r="VQU514" s="329"/>
      <c r="VQV514" s="329"/>
      <c r="VQW514" s="329"/>
      <c r="VQX514" s="329"/>
      <c r="VQY514" s="329"/>
      <c r="VQZ514" s="329"/>
      <c r="VRA514" s="329"/>
      <c r="VRB514" s="329"/>
      <c r="VRC514" s="329"/>
      <c r="VRD514" s="329"/>
      <c r="VRE514" s="329"/>
      <c r="VRF514" s="329"/>
      <c r="VRG514" s="329"/>
      <c r="VRH514" s="329"/>
      <c r="VRI514" s="329"/>
      <c r="VRJ514" s="329"/>
      <c r="VRK514" s="329"/>
      <c r="VRL514" s="329"/>
      <c r="VRM514" s="329"/>
      <c r="VRN514" s="329"/>
      <c r="VRO514" s="329"/>
      <c r="VRP514" s="329"/>
      <c r="VRQ514" s="329"/>
      <c r="VRR514" s="329"/>
      <c r="VRS514" s="329"/>
      <c r="VRT514" s="329"/>
      <c r="VRU514" s="329"/>
      <c r="VRV514" s="329"/>
      <c r="VRW514" s="329"/>
      <c r="VRX514" s="329"/>
      <c r="VRY514" s="329"/>
      <c r="VRZ514" s="329"/>
      <c r="VSA514" s="329"/>
      <c r="VSB514" s="329"/>
      <c r="VSC514" s="329"/>
      <c r="VSD514" s="329"/>
      <c r="VSE514" s="329"/>
      <c r="VSF514" s="329"/>
      <c r="VSG514" s="329"/>
      <c r="VSH514" s="329"/>
      <c r="VSI514" s="329"/>
      <c r="VSJ514" s="329"/>
      <c r="VSK514" s="329"/>
      <c r="VSL514" s="329"/>
      <c r="VSM514" s="329"/>
      <c r="VSN514" s="329"/>
      <c r="VSO514" s="329"/>
      <c r="VSP514" s="329"/>
      <c r="VSQ514" s="329"/>
      <c r="VSR514" s="329"/>
      <c r="VSS514" s="329"/>
      <c r="VST514" s="329"/>
      <c r="VSU514" s="329"/>
      <c r="VSV514" s="329"/>
      <c r="VSW514" s="329"/>
      <c r="VSX514" s="329"/>
      <c r="VSY514" s="329"/>
      <c r="VSZ514" s="329"/>
      <c r="VTA514" s="329"/>
      <c r="VTB514" s="329"/>
      <c r="VTC514" s="329"/>
      <c r="VTD514" s="329"/>
      <c r="VTE514" s="329"/>
      <c r="VTF514" s="329"/>
      <c r="VTG514" s="329"/>
      <c r="VTH514" s="329"/>
      <c r="VTI514" s="329"/>
      <c r="VTJ514" s="329"/>
      <c r="VTK514" s="329"/>
      <c r="VTL514" s="329"/>
      <c r="VTM514" s="329"/>
      <c r="VTN514" s="329"/>
      <c r="VTO514" s="329"/>
      <c r="VTP514" s="329"/>
      <c r="VTQ514" s="329"/>
      <c r="VTR514" s="329"/>
      <c r="VTS514" s="329"/>
      <c r="VTT514" s="329"/>
      <c r="VTU514" s="329"/>
      <c r="VTV514" s="329"/>
      <c r="VTW514" s="329"/>
      <c r="VTX514" s="329"/>
      <c r="VTY514" s="329"/>
      <c r="VTZ514" s="329"/>
      <c r="VUA514" s="329"/>
      <c r="VUB514" s="329"/>
      <c r="VUC514" s="329"/>
      <c r="VUD514" s="329"/>
      <c r="VUE514" s="329"/>
      <c r="VUF514" s="329"/>
      <c r="VUG514" s="329"/>
      <c r="VUH514" s="329"/>
      <c r="VUI514" s="329"/>
      <c r="VUJ514" s="329"/>
      <c r="VUK514" s="329"/>
      <c r="VUL514" s="329"/>
      <c r="VUM514" s="329"/>
      <c r="VUN514" s="329"/>
      <c r="VUO514" s="329"/>
      <c r="VUP514" s="329"/>
      <c r="VUQ514" s="329"/>
      <c r="VUR514" s="329"/>
      <c r="VUS514" s="329"/>
      <c r="VUT514" s="329"/>
      <c r="VUU514" s="329"/>
      <c r="VUV514" s="329"/>
      <c r="VUW514" s="329"/>
      <c r="VUX514" s="329"/>
      <c r="VUY514" s="329"/>
      <c r="VUZ514" s="329"/>
      <c r="VVA514" s="329"/>
      <c r="VVB514" s="329"/>
      <c r="VVC514" s="329"/>
      <c r="VVD514" s="329"/>
      <c r="VVE514" s="329"/>
      <c r="VVF514" s="329"/>
      <c r="VVG514" s="329"/>
      <c r="VVH514" s="329"/>
      <c r="VVI514" s="329"/>
      <c r="VVJ514" s="329"/>
      <c r="VVK514" s="329"/>
      <c r="VVL514" s="329"/>
      <c r="VVM514" s="329"/>
      <c r="VVN514" s="329"/>
      <c r="VVO514" s="329"/>
      <c r="VVP514" s="329"/>
      <c r="VVQ514" s="329"/>
      <c r="VVR514" s="329"/>
      <c r="VVS514" s="329"/>
      <c r="VVT514" s="329"/>
      <c r="VVU514" s="329"/>
      <c r="VVV514" s="329"/>
      <c r="VVW514" s="329"/>
      <c r="VVX514" s="329"/>
      <c r="VVY514" s="329"/>
      <c r="VVZ514" s="329"/>
      <c r="VWA514" s="329"/>
      <c r="VWB514" s="329"/>
      <c r="VWC514" s="329"/>
      <c r="VWD514" s="329"/>
      <c r="VWE514" s="329"/>
      <c r="VWF514" s="329"/>
      <c r="VWG514" s="329"/>
      <c r="VWH514" s="329"/>
      <c r="VWI514" s="329"/>
      <c r="VWJ514" s="329"/>
      <c r="VWK514" s="329"/>
      <c r="VWL514" s="329"/>
      <c r="VWM514" s="329"/>
      <c r="VWN514" s="329"/>
      <c r="VWO514" s="329"/>
      <c r="VWP514" s="329"/>
      <c r="VWQ514" s="329"/>
      <c r="VWR514" s="329"/>
      <c r="VWS514" s="329"/>
      <c r="VWT514" s="329"/>
      <c r="VWU514" s="329"/>
      <c r="VWV514" s="329"/>
      <c r="VWW514" s="329"/>
      <c r="VWX514" s="329"/>
      <c r="VWY514" s="329"/>
      <c r="VWZ514" s="329"/>
      <c r="VXA514" s="329"/>
      <c r="VXB514" s="329"/>
      <c r="VXC514" s="329"/>
      <c r="VXD514" s="329"/>
      <c r="VXE514" s="329"/>
      <c r="VXF514" s="329"/>
      <c r="VXG514" s="329"/>
      <c r="VXH514" s="329"/>
      <c r="VXI514" s="329"/>
      <c r="VXJ514" s="329"/>
      <c r="VXK514" s="329"/>
      <c r="VXL514" s="329"/>
      <c r="VXM514" s="329"/>
      <c r="VXN514" s="329"/>
      <c r="VXO514" s="329"/>
      <c r="VXP514" s="329"/>
      <c r="VXQ514" s="329"/>
      <c r="VXR514" s="329"/>
      <c r="VXS514" s="329"/>
      <c r="VXT514" s="329"/>
      <c r="VXU514" s="329"/>
      <c r="VXV514" s="329"/>
      <c r="VXW514" s="329"/>
      <c r="VXX514" s="329"/>
      <c r="VXY514" s="329"/>
      <c r="VXZ514" s="329"/>
      <c r="VYA514" s="329"/>
      <c r="VYB514" s="329"/>
      <c r="VYC514" s="329"/>
      <c r="VYD514" s="329"/>
      <c r="VYE514" s="329"/>
      <c r="VYF514" s="329"/>
      <c r="VYG514" s="329"/>
      <c r="VYH514" s="329"/>
      <c r="VYI514" s="329"/>
      <c r="VYJ514" s="329"/>
      <c r="VYK514" s="329"/>
      <c r="VYL514" s="329"/>
      <c r="VYM514" s="329"/>
      <c r="VYN514" s="329"/>
      <c r="VYO514" s="329"/>
      <c r="VYP514" s="329"/>
      <c r="VYQ514" s="329"/>
      <c r="VYR514" s="329"/>
      <c r="VYS514" s="329"/>
      <c r="VYT514" s="329"/>
      <c r="VYU514" s="329"/>
      <c r="VYV514" s="329"/>
      <c r="VYW514" s="329"/>
      <c r="VYX514" s="329"/>
      <c r="VYY514" s="329"/>
      <c r="VYZ514" s="329"/>
      <c r="VZA514" s="329"/>
      <c r="VZB514" s="329"/>
      <c r="VZC514" s="329"/>
      <c r="VZD514" s="329"/>
      <c r="VZE514" s="329"/>
      <c r="VZF514" s="329"/>
      <c r="VZG514" s="329"/>
      <c r="VZH514" s="329"/>
      <c r="VZI514" s="329"/>
      <c r="VZJ514" s="329"/>
      <c r="VZK514" s="329"/>
      <c r="VZL514" s="329"/>
      <c r="VZM514" s="329"/>
      <c r="VZN514" s="329"/>
      <c r="VZO514" s="329"/>
      <c r="VZP514" s="329"/>
      <c r="VZQ514" s="329"/>
      <c r="VZR514" s="329"/>
      <c r="VZS514" s="329"/>
      <c r="VZT514" s="329"/>
      <c r="VZU514" s="329"/>
      <c r="VZV514" s="329"/>
      <c r="VZW514" s="329"/>
      <c r="VZX514" s="329"/>
      <c r="VZY514" s="329"/>
      <c r="VZZ514" s="329"/>
      <c r="WAA514" s="329"/>
      <c r="WAB514" s="329"/>
      <c r="WAC514" s="329"/>
      <c r="WAD514" s="329"/>
      <c r="WAE514" s="329"/>
      <c r="WAF514" s="329"/>
      <c r="WAG514" s="329"/>
      <c r="WAH514" s="329"/>
      <c r="WAI514" s="329"/>
      <c r="WAJ514" s="329"/>
      <c r="WAK514" s="329"/>
      <c r="WAL514" s="329"/>
      <c r="WAM514" s="329"/>
      <c r="WAN514" s="329"/>
      <c r="WAO514" s="329"/>
      <c r="WAP514" s="329"/>
      <c r="WAQ514" s="329"/>
      <c r="WAR514" s="329"/>
      <c r="WAS514" s="329"/>
      <c r="WAT514" s="329"/>
      <c r="WAU514" s="329"/>
      <c r="WAV514" s="329"/>
      <c r="WAW514" s="329"/>
      <c r="WAX514" s="329"/>
      <c r="WAY514" s="329"/>
      <c r="WAZ514" s="329"/>
      <c r="WBA514" s="329"/>
      <c r="WBB514" s="329"/>
      <c r="WBC514" s="329"/>
      <c r="WBD514" s="329"/>
      <c r="WBE514" s="329"/>
      <c r="WBF514" s="329"/>
      <c r="WBG514" s="329"/>
      <c r="WBH514" s="329"/>
      <c r="WBI514" s="329"/>
      <c r="WBJ514" s="329"/>
      <c r="WBK514" s="329"/>
      <c r="WBL514" s="329"/>
      <c r="WBM514" s="329"/>
      <c r="WBN514" s="329"/>
      <c r="WBO514" s="329"/>
      <c r="WBP514" s="329"/>
      <c r="WBQ514" s="329"/>
      <c r="WBR514" s="329"/>
      <c r="WBS514" s="329"/>
      <c r="WBT514" s="329"/>
      <c r="WBU514" s="329"/>
      <c r="WBV514" s="329"/>
      <c r="WBW514" s="329"/>
      <c r="WBX514" s="329"/>
      <c r="WBY514" s="329"/>
      <c r="WBZ514" s="329"/>
      <c r="WCA514" s="329"/>
      <c r="WCB514" s="329"/>
      <c r="WCC514" s="329"/>
      <c r="WCD514" s="329"/>
      <c r="WCE514" s="329"/>
      <c r="WCF514" s="329"/>
      <c r="WCG514" s="329"/>
      <c r="WCH514" s="329"/>
      <c r="WCI514" s="329"/>
      <c r="WCJ514" s="329"/>
      <c r="WCK514" s="329"/>
      <c r="WCL514" s="329"/>
      <c r="WCM514" s="329"/>
      <c r="WCN514" s="329"/>
      <c r="WCO514" s="329"/>
      <c r="WCP514" s="329"/>
      <c r="WCQ514" s="329"/>
      <c r="WCR514" s="329"/>
      <c r="WCS514" s="329"/>
      <c r="WCT514" s="329"/>
      <c r="WCU514" s="329"/>
      <c r="WCV514" s="329"/>
      <c r="WCW514" s="329"/>
      <c r="WCX514" s="329"/>
      <c r="WCY514" s="329"/>
      <c r="WCZ514" s="329"/>
      <c r="WDA514" s="329"/>
      <c r="WDB514" s="329"/>
      <c r="WDC514" s="329"/>
      <c r="WDD514" s="329"/>
      <c r="WDE514" s="329"/>
      <c r="WDF514" s="329"/>
      <c r="WDG514" s="329"/>
      <c r="WDH514" s="329"/>
      <c r="WDI514" s="329"/>
      <c r="WDJ514" s="329"/>
      <c r="WDK514" s="329"/>
      <c r="WDL514" s="329"/>
      <c r="WDM514" s="329"/>
      <c r="WDN514" s="329"/>
      <c r="WDO514" s="329"/>
      <c r="WDP514" s="329"/>
      <c r="WDQ514" s="329"/>
      <c r="WDR514" s="329"/>
      <c r="WDS514" s="329"/>
      <c r="WDT514" s="329"/>
      <c r="WDU514" s="329"/>
      <c r="WDV514" s="329"/>
      <c r="WDW514" s="329"/>
      <c r="WDX514" s="329"/>
      <c r="WDY514" s="329"/>
      <c r="WDZ514" s="329"/>
      <c r="WEA514" s="329"/>
      <c r="WEB514" s="329"/>
      <c r="WEC514" s="329"/>
      <c r="WED514" s="329"/>
      <c r="WEE514" s="329"/>
      <c r="WEF514" s="329"/>
      <c r="WEG514" s="329"/>
      <c r="WEH514" s="329"/>
      <c r="WEI514" s="329"/>
      <c r="WEJ514" s="329"/>
      <c r="WEK514" s="329"/>
      <c r="WEL514" s="329"/>
      <c r="WEM514" s="329"/>
      <c r="WEN514" s="329"/>
      <c r="WEO514" s="329"/>
      <c r="WEP514" s="329"/>
      <c r="WEQ514" s="329"/>
      <c r="WER514" s="329"/>
      <c r="WES514" s="329"/>
      <c r="WET514" s="329"/>
      <c r="WEU514" s="329"/>
      <c r="WEV514" s="329"/>
      <c r="WEW514" s="329"/>
      <c r="WEX514" s="329"/>
      <c r="WEY514" s="329"/>
      <c r="WEZ514" s="329"/>
      <c r="WFA514" s="329"/>
      <c r="WFB514" s="329"/>
      <c r="WFC514" s="329"/>
      <c r="WFD514" s="329"/>
      <c r="WFE514" s="329"/>
      <c r="WFF514" s="329"/>
      <c r="WFG514" s="329"/>
      <c r="WFH514" s="329"/>
      <c r="WFI514" s="329"/>
      <c r="WFJ514" s="329"/>
      <c r="WFK514" s="329"/>
      <c r="WFL514" s="329"/>
      <c r="WFM514" s="329"/>
      <c r="WFN514" s="329"/>
      <c r="WFO514" s="329"/>
      <c r="WFP514" s="329"/>
      <c r="WFQ514" s="329"/>
      <c r="WFR514" s="329"/>
      <c r="WFS514" s="329"/>
      <c r="WFT514" s="329"/>
      <c r="WFU514" s="329"/>
      <c r="WFV514" s="329"/>
      <c r="WFW514" s="329"/>
      <c r="WFX514" s="329"/>
      <c r="WFY514" s="329"/>
      <c r="WFZ514" s="329"/>
      <c r="WGA514" s="329"/>
      <c r="WGB514" s="329"/>
      <c r="WGC514" s="329"/>
      <c r="WGD514" s="329"/>
      <c r="WGE514" s="329"/>
      <c r="WGF514" s="329"/>
      <c r="WGG514" s="329"/>
      <c r="WGH514" s="329"/>
      <c r="WGI514" s="329"/>
      <c r="WGJ514" s="329"/>
      <c r="WGK514" s="329"/>
      <c r="WGL514" s="329"/>
      <c r="WGM514" s="329"/>
      <c r="WGN514" s="329"/>
      <c r="WGO514" s="329"/>
      <c r="WGP514" s="329"/>
      <c r="WGQ514" s="329"/>
      <c r="WGR514" s="329"/>
      <c r="WGS514" s="329"/>
      <c r="WGT514" s="329"/>
      <c r="WGU514" s="329"/>
      <c r="WGV514" s="329"/>
      <c r="WGW514" s="329"/>
      <c r="WGX514" s="329"/>
      <c r="WGY514" s="329"/>
      <c r="WGZ514" s="329"/>
      <c r="WHA514" s="329"/>
      <c r="WHB514" s="329"/>
      <c r="WHC514" s="329"/>
      <c r="WHD514" s="329"/>
      <c r="WHE514" s="329"/>
      <c r="WHF514" s="329"/>
      <c r="WHG514" s="329"/>
      <c r="WHH514" s="329"/>
      <c r="WHI514" s="329"/>
      <c r="WHJ514" s="329"/>
      <c r="WHK514" s="329"/>
      <c r="WHL514" s="329"/>
      <c r="WHM514" s="329"/>
      <c r="WHN514" s="329"/>
      <c r="WHO514" s="329"/>
      <c r="WHP514" s="329"/>
      <c r="WHQ514" s="329"/>
      <c r="WHR514" s="329"/>
      <c r="WHS514" s="329"/>
      <c r="WHT514" s="329"/>
      <c r="WHU514" s="329"/>
      <c r="WHV514" s="329"/>
      <c r="WHW514" s="329"/>
      <c r="WHX514" s="329"/>
      <c r="WHY514" s="329"/>
      <c r="WHZ514" s="329"/>
      <c r="WIA514" s="329"/>
      <c r="WIB514" s="329"/>
      <c r="WIC514" s="329"/>
      <c r="WID514" s="329"/>
      <c r="WIE514" s="329"/>
      <c r="WIF514" s="329"/>
      <c r="WIG514" s="329"/>
      <c r="WIH514" s="329"/>
      <c r="WII514" s="329"/>
      <c r="WIJ514" s="329"/>
      <c r="WIK514" s="329"/>
      <c r="WIL514" s="329"/>
      <c r="WIM514" s="329"/>
      <c r="WIN514" s="329"/>
      <c r="WIO514" s="329"/>
      <c r="WIP514" s="329"/>
      <c r="WIQ514" s="329"/>
      <c r="WIR514" s="329"/>
      <c r="WIS514" s="329"/>
      <c r="WIT514" s="329"/>
      <c r="WIU514" s="329"/>
      <c r="WIV514" s="329"/>
      <c r="WIW514" s="329"/>
      <c r="WIX514" s="329"/>
      <c r="WIY514" s="329"/>
      <c r="WIZ514" s="329"/>
      <c r="WJA514" s="329"/>
      <c r="WJB514" s="329"/>
      <c r="WJC514" s="329"/>
      <c r="WJD514" s="329"/>
      <c r="WJE514" s="329"/>
      <c r="WJF514" s="329"/>
      <c r="WJG514" s="329"/>
      <c r="WJH514" s="329"/>
      <c r="WJI514" s="329"/>
      <c r="WJJ514" s="329"/>
      <c r="WJK514" s="329"/>
      <c r="WJL514" s="329"/>
      <c r="WJM514" s="329"/>
      <c r="WJN514" s="329"/>
      <c r="WJO514" s="329"/>
      <c r="WJP514" s="329"/>
      <c r="WJQ514" s="329"/>
      <c r="WJR514" s="329"/>
      <c r="WJS514" s="329"/>
      <c r="WJT514" s="329"/>
      <c r="WJU514" s="329"/>
      <c r="WJV514" s="329"/>
      <c r="WJW514" s="329"/>
      <c r="WJX514" s="329"/>
      <c r="WJY514" s="329"/>
      <c r="WJZ514" s="329"/>
      <c r="WKA514" s="329"/>
      <c r="WKB514" s="329"/>
      <c r="WKC514" s="329"/>
      <c r="WKD514" s="329"/>
      <c r="WKE514" s="329"/>
      <c r="WKF514" s="329"/>
      <c r="WKG514" s="329"/>
      <c r="WKH514" s="329"/>
      <c r="WKI514" s="329"/>
      <c r="WKJ514" s="329"/>
      <c r="WKK514" s="329"/>
      <c r="WKL514" s="329"/>
      <c r="WKM514" s="329"/>
      <c r="WKN514" s="329"/>
      <c r="WKO514" s="329"/>
      <c r="WKP514" s="329"/>
      <c r="WKQ514" s="329"/>
      <c r="WKR514" s="329"/>
      <c r="WKS514" s="329"/>
      <c r="WKT514" s="329"/>
      <c r="WKU514" s="329"/>
      <c r="WKV514" s="329"/>
      <c r="WKW514" s="329"/>
      <c r="WKX514" s="329"/>
      <c r="WKY514" s="329"/>
      <c r="WKZ514" s="329"/>
      <c r="WLA514" s="329"/>
      <c r="WLB514" s="329"/>
      <c r="WLC514" s="329"/>
      <c r="WLD514" s="329"/>
      <c r="WLE514" s="329"/>
      <c r="WLF514" s="329"/>
      <c r="WLG514" s="329"/>
      <c r="WLH514" s="329"/>
      <c r="WLI514" s="329"/>
      <c r="WLJ514" s="329"/>
      <c r="WLK514" s="329"/>
      <c r="WLL514" s="329"/>
      <c r="WLM514" s="329"/>
      <c r="WLN514" s="329"/>
      <c r="WLO514" s="329"/>
      <c r="WLP514" s="329"/>
      <c r="WLQ514" s="329"/>
      <c r="WLR514" s="329"/>
      <c r="WLS514" s="329"/>
      <c r="WLT514" s="329"/>
      <c r="WLU514" s="329"/>
      <c r="WLV514" s="329"/>
      <c r="WLW514" s="329"/>
      <c r="WLX514" s="329"/>
      <c r="WLY514" s="329"/>
      <c r="WLZ514" s="329"/>
      <c r="WMA514" s="329"/>
      <c r="WMB514" s="329"/>
      <c r="WMC514" s="329"/>
      <c r="WMD514" s="329"/>
      <c r="WME514" s="329"/>
      <c r="WMF514" s="329"/>
      <c r="WMG514" s="329"/>
      <c r="WMH514" s="329"/>
      <c r="WMI514" s="329"/>
      <c r="WMJ514" s="329"/>
      <c r="WMK514" s="329"/>
      <c r="WML514" s="329"/>
      <c r="WMM514" s="329"/>
      <c r="WMN514" s="329"/>
      <c r="WMO514" s="329"/>
      <c r="WMP514" s="329"/>
      <c r="WMQ514" s="329"/>
      <c r="WMR514" s="329"/>
      <c r="WMS514" s="329"/>
      <c r="WMT514" s="329"/>
      <c r="WMU514" s="329"/>
      <c r="WMV514" s="329"/>
      <c r="WMW514" s="329"/>
      <c r="WMX514" s="329"/>
      <c r="WMY514" s="329"/>
      <c r="WMZ514" s="329"/>
      <c r="WNA514" s="329"/>
      <c r="WNB514" s="329"/>
      <c r="WNC514" s="329"/>
      <c r="WND514" s="329"/>
      <c r="WNE514" s="329"/>
      <c r="WNF514" s="329"/>
      <c r="WNG514" s="329"/>
      <c r="WNH514" s="329"/>
      <c r="WNI514" s="329"/>
      <c r="WNJ514" s="329"/>
      <c r="WNK514" s="329"/>
      <c r="WNL514" s="329"/>
      <c r="WNM514" s="329"/>
      <c r="WNN514" s="329"/>
      <c r="WNO514" s="329"/>
      <c r="WNP514" s="329"/>
      <c r="WNQ514" s="329"/>
      <c r="WNR514" s="329"/>
      <c r="WNS514" s="329"/>
      <c r="WNT514" s="329"/>
      <c r="WNU514" s="329"/>
      <c r="WNV514" s="329"/>
      <c r="WNW514" s="329"/>
      <c r="WNX514" s="329"/>
      <c r="WNY514" s="329"/>
      <c r="WNZ514" s="329"/>
      <c r="WOA514" s="329"/>
      <c r="WOB514" s="329"/>
      <c r="WOC514" s="329"/>
      <c r="WOD514" s="329"/>
      <c r="WOE514" s="329"/>
      <c r="WOF514" s="329"/>
      <c r="WOG514" s="329"/>
      <c r="WOH514" s="329"/>
      <c r="WOI514" s="329"/>
      <c r="WOJ514" s="329"/>
      <c r="WOK514" s="329"/>
      <c r="WOL514" s="329"/>
      <c r="WOM514" s="329"/>
      <c r="WON514" s="329"/>
      <c r="WOO514" s="329"/>
      <c r="WOP514" s="329"/>
      <c r="WOQ514" s="329"/>
      <c r="WOR514" s="329"/>
      <c r="WOS514" s="329"/>
      <c r="WOT514" s="329"/>
      <c r="WOU514" s="329"/>
      <c r="WOV514" s="329"/>
      <c r="WOW514" s="329"/>
      <c r="WOX514" s="329"/>
      <c r="WOY514" s="329"/>
      <c r="WOZ514" s="329"/>
      <c r="WPA514" s="329"/>
      <c r="WPB514" s="329"/>
      <c r="WPC514" s="329"/>
      <c r="WPD514" s="329"/>
      <c r="WPE514" s="329"/>
      <c r="WPF514" s="329"/>
      <c r="WPG514" s="329"/>
      <c r="WPH514" s="329"/>
      <c r="WPI514" s="329"/>
      <c r="WPJ514" s="329"/>
      <c r="WPK514" s="329"/>
      <c r="WPL514" s="329"/>
      <c r="WPM514" s="329"/>
      <c r="WPN514" s="329"/>
      <c r="WPO514" s="329"/>
      <c r="WPP514" s="329"/>
      <c r="WPQ514" s="329"/>
      <c r="WPR514" s="329"/>
      <c r="WPS514" s="329"/>
      <c r="WPT514" s="329"/>
      <c r="WPU514" s="329"/>
      <c r="WPV514" s="329"/>
      <c r="WPW514" s="329"/>
      <c r="WPX514" s="329"/>
      <c r="WPY514" s="329"/>
      <c r="WPZ514" s="329"/>
      <c r="WQA514" s="329"/>
      <c r="WQB514" s="329"/>
      <c r="WQC514" s="329"/>
      <c r="WQD514" s="329"/>
      <c r="WQE514" s="329"/>
      <c r="WQF514" s="329"/>
      <c r="WQG514" s="329"/>
      <c r="WQH514" s="329"/>
      <c r="WQI514" s="329"/>
      <c r="WQJ514" s="329"/>
      <c r="WQK514" s="329"/>
      <c r="WQL514" s="329"/>
      <c r="WQM514" s="329"/>
      <c r="WQN514" s="329"/>
      <c r="WQO514" s="329"/>
      <c r="WQP514" s="329"/>
      <c r="WQQ514" s="329"/>
      <c r="WQR514" s="329"/>
      <c r="WQS514" s="329"/>
      <c r="WQT514" s="329"/>
      <c r="WQU514" s="329"/>
      <c r="WQV514" s="329"/>
      <c r="WQW514" s="329"/>
      <c r="WQX514" s="329"/>
      <c r="WQY514" s="329"/>
      <c r="WQZ514" s="329"/>
      <c r="WRA514" s="329"/>
      <c r="WRB514" s="329"/>
      <c r="WRC514" s="329"/>
      <c r="WRD514" s="329"/>
      <c r="WRE514" s="329"/>
      <c r="WRF514" s="329"/>
      <c r="WRG514" s="329"/>
      <c r="WRH514" s="329"/>
      <c r="WRI514" s="329"/>
      <c r="WRJ514" s="329"/>
      <c r="WRK514" s="329"/>
      <c r="WRL514" s="329"/>
      <c r="WRM514" s="329"/>
      <c r="WRN514" s="329"/>
      <c r="WRO514" s="329"/>
      <c r="WRP514" s="329"/>
      <c r="WRQ514" s="329"/>
      <c r="WRR514" s="329"/>
      <c r="WRS514" s="329"/>
      <c r="WRT514" s="329"/>
      <c r="WRU514" s="329"/>
      <c r="WRV514" s="329"/>
      <c r="WRW514" s="329"/>
      <c r="WRX514" s="329"/>
      <c r="WRY514" s="329"/>
      <c r="WRZ514" s="329"/>
      <c r="WSA514" s="329"/>
      <c r="WSB514" s="329"/>
      <c r="WSC514" s="329"/>
      <c r="WSD514" s="329"/>
      <c r="WSE514" s="329"/>
      <c r="WSF514" s="329"/>
      <c r="WSG514" s="329"/>
      <c r="WSH514" s="329"/>
      <c r="WSI514" s="329"/>
      <c r="WSJ514" s="329"/>
      <c r="WSK514" s="329"/>
      <c r="WSL514" s="329"/>
      <c r="WSM514" s="329"/>
      <c r="WSN514" s="329"/>
      <c r="WSO514" s="329"/>
      <c r="WSP514" s="329"/>
      <c r="WSQ514" s="329"/>
      <c r="WSR514" s="329"/>
      <c r="WSS514" s="329"/>
      <c r="WST514" s="329"/>
      <c r="WSU514" s="329"/>
      <c r="WSV514" s="329"/>
      <c r="WSW514" s="329"/>
      <c r="WSX514" s="329"/>
      <c r="WSY514" s="329"/>
      <c r="WSZ514" s="329"/>
      <c r="WTA514" s="329"/>
      <c r="WTB514" s="329"/>
      <c r="WTC514" s="329"/>
      <c r="WTD514" s="329"/>
      <c r="WTE514" s="329"/>
      <c r="WTF514" s="329"/>
      <c r="WTG514" s="329"/>
      <c r="WTH514" s="329"/>
      <c r="WTI514" s="329"/>
      <c r="WTJ514" s="329"/>
      <c r="WTK514" s="329"/>
      <c r="WTL514" s="329"/>
      <c r="WTM514" s="329"/>
      <c r="WTN514" s="329"/>
      <c r="WTO514" s="329"/>
      <c r="WTP514" s="329"/>
      <c r="WTQ514" s="329"/>
      <c r="WTR514" s="329"/>
      <c r="WTS514" s="329"/>
      <c r="WTT514" s="329"/>
      <c r="WTU514" s="329"/>
      <c r="WTV514" s="329"/>
      <c r="WTW514" s="329"/>
      <c r="WTX514" s="329"/>
      <c r="WTY514" s="329"/>
      <c r="WTZ514" s="329"/>
      <c r="WUA514" s="329"/>
      <c r="WUB514" s="329"/>
      <c r="WUC514" s="329"/>
      <c r="WUD514" s="329"/>
      <c r="WUE514" s="329"/>
      <c r="WUF514" s="329"/>
      <c r="WUG514" s="329"/>
      <c r="WUH514" s="329"/>
      <c r="WUI514" s="329"/>
      <c r="WUJ514" s="329"/>
      <c r="WUK514" s="329"/>
      <c r="WUL514" s="329"/>
      <c r="WUM514" s="329"/>
      <c r="WUN514" s="329"/>
      <c r="WUO514" s="329"/>
      <c r="WUP514" s="329"/>
      <c r="WUQ514" s="329"/>
      <c r="WUR514" s="329"/>
      <c r="WUS514" s="329"/>
      <c r="WUT514" s="329"/>
      <c r="WUU514" s="329"/>
      <c r="WUV514" s="329"/>
      <c r="WUW514" s="329"/>
      <c r="WUX514" s="329"/>
      <c r="WUY514" s="329"/>
      <c r="WUZ514" s="329"/>
      <c r="WVA514" s="329"/>
      <c r="WVB514" s="329"/>
      <c r="WVC514" s="329"/>
      <c r="WVD514" s="329"/>
      <c r="WVE514" s="329"/>
      <c r="WVF514" s="329"/>
      <c r="WVG514" s="329"/>
      <c r="WVH514" s="329"/>
      <c r="WVI514" s="329"/>
      <c r="WVJ514" s="329"/>
      <c r="WVK514" s="329"/>
      <c r="WVL514" s="329"/>
      <c r="WVM514" s="329"/>
      <c r="WVN514" s="329"/>
      <c r="WVO514" s="329"/>
      <c r="WVP514" s="329"/>
      <c r="WVQ514" s="329"/>
      <c r="WVR514" s="329"/>
      <c r="WVS514" s="329"/>
      <c r="WVT514" s="329"/>
      <c r="WVU514" s="329"/>
      <c r="WVV514" s="329"/>
      <c r="WVW514" s="329"/>
      <c r="WVX514" s="329"/>
      <c r="WVY514" s="329"/>
      <c r="WVZ514" s="329"/>
      <c r="WWA514" s="329"/>
      <c r="WWB514" s="329"/>
      <c r="WWC514" s="329"/>
      <c r="WWD514" s="329"/>
      <c r="WWE514" s="329"/>
      <c r="WWF514" s="329"/>
      <c r="WWG514" s="329"/>
      <c r="WWH514" s="329"/>
      <c r="WWI514" s="329"/>
      <c r="WWJ514" s="329"/>
      <c r="WWK514" s="329"/>
      <c r="WWL514" s="329"/>
      <c r="WWM514" s="329"/>
      <c r="WWN514" s="329"/>
      <c r="WWO514" s="329"/>
      <c r="WWP514" s="329"/>
      <c r="WWQ514" s="329"/>
      <c r="WWR514" s="329"/>
      <c r="WWS514" s="329"/>
      <c r="WWT514" s="329"/>
      <c r="WWU514" s="329"/>
      <c r="WWV514" s="329"/>
      <c r="WWW514" s="329"/>
      <c r="WWX514" s="329"/>
      <c r="WWY514" s="329"/>
      <c r="WWZ514" s="329"/>
      <c r="WXA514" s="329"/>
      <c r="WXB514" s="329"/>
      <c r="WXC514" s="329"/>
      <c r="WXD514" s="329"/>
      <c r="WXE514" s="329"/>
      <c r="WXF514" s="329"/>
      <c r="WXG514" s="329"/>
      <c r="WXH514" s="329"/>
      <c r="WXI514" s="329"/>
      <c r="WXJ514" s="329"/>
      <c r="WXK514" s="329"/>
      <c r="WXL514" s="329"/>
      <c r="WXM514" s="329"/>
      <c r="WXN514" s="329"/>
      <c r="WXO514" s="329"/>
      <c r="WXP514" s="329"/>
      <c r="WXQ514" s="329"/>
      <c r="WXR514" s="329"/>
      <c r="WXS514" s="329"/>
      <c r="WXT514" s="329"/>
      <c r="WXU514" s="329"/>
      <c r="WXV514" s="329"/>
      <c r="WXW514" s="329"/>
      <c r="WXX514" s="329"/>
      <c r="WXY514" s="329"/>
      <c r="WXZ514" s="329"/>
      <c r="WYA514" s="329"/>
      <c r="WYB514" s="329"/>
      <c r="WYC514" s="329"/>
      <c r="WYD514" s="329"/>
      <c r="WYE514" s="329"/>
      <c r="WYF514" s="329"/>
      <c r="WYG514" s="329"/>
      <c r="WYH514" s="329"/>
      <c r="WYI514" s="329"/>
      <c r="WYJ514" s="329"/>
      <c r="WYK514" s="329"/>
      <c r="WYL514" s="329"/>
      <c r="WYM514" s="329"/>
      <c r="WYN514" s="329"/>
      <c r="WYO514" s="329"/>
      <c r="WYP514" s="329"/>
      <c r="WYQ514" s="329"/>
      <c r="WYR514" s="329"/>
      <c r="WYS514" s="329"/>
      <c r="WYT514" s="329"/>
      <c r="WYU514" s="329"/>
      <c r="WYV514" s="329"/>
      <c r="WYW514" s="329"/>
      <c r="WYX514" s="329"/>
      <c r="WYY514" s="329"/>
      <c r="WYZ514" s="329"/>
      <c r="WZA514" s="329"/>
      <c r="WZB514" s="329"/>
      <c r="WZC514" s="329"/>
      <c r="WZD514" s="329"/>
      <c r="WZE514" s="329"/>
      <c r="WZF514" s="329"/>
      <c r="WZG514" s="329"/>
      <c r="WZH514" s="329"/>
      <c r="WZI514" s="329"/>
      <c r="WZJ514" s="329"/>
      <c r="WZK514" s="329"/>
      <c r="WZL514" s="329"/>
      <c r="WZM514" s="329"/>
      <c r="WZN514" s="329"/>
      <c r="WZO514" s="329"/>
      <c r="WZP514" s="329"/>
      <c r="WZQ514" s="329"/>
      <c r="WZR514" s="329"/>
      <c r="WZS514" s="329"/>
      <c r="WZT514" s="329"/>
      <c r="WZU514" s="329"/>
      <c r="WZV514" s="329"/>
      <c r="WZW514" s="329"/>
      <c r="WZX514" s="329"/>
      <c r="WZY514" s="329"/>
      <c r="WZZ514" s="329"/>
      <c r="XAA514" s="329"/>
      <c r="XAB514" s="329"/>
      <c r="XAC514" s="329"/>
      <c r="XAD514" s="329"/>
      <c r="XAE514" s="329"/>
      <c r="XAF514" s="329"/>
      <c r="XAG514" s="329"/>
      <c r="XAH514" s="329"/>
      <c r="XAI514" s="329"/>
      <c r="XAJ514" s="329"/>
      <c r="XAK514" s="329"/>
      <c r="XAL514" s="329"/>
      <c r="XAM514" s="329"/>
      <c r="XAN514" s="329"/>
      <c r="XAO514" s="329"/>
      <c r="XAP514" s="329"/>
      <c r="XAQ514" s="329"/>
      <c r="XAR514" s="329"/>
      <c r="XAS514" s="329"/>
      <c r="XAT514" s="329"/>
      <c r="XAU514" s="329"/>
      <c r="XAV514" s="329"/>
      <c r="XAW514" s="329"/>
      <c r="XAX514" s="329"/>
      <c r="XAY514" s="329"/>
      <c r="XAZ514" s="329"/>
      <c r="XBA514" s="329"/>
      <c r="XBB514" s="329"/>
      <c r="XBC514" s="329"/>
      <c r="XBD514" s="329"/>
      <c r="XBE514" s="329"/>
      <c r="XBF514" s="329"/>
      <c r="XBG514" s="329"/>
      <c r="XBH514" s="329"/>
      <c r="XBI514" s="329"/>
      <c r="XBJ514" s="329"/>
      <c r="XBK514" s="329"/>
      <c r="XBL514" s="329"/>
      <c r="XBM514" s="329"/>
      <c r="XBN514" s="329"/>
      <c r="XBO514" s="329"/>
      <c r="XBP514" s="329"/>
      <c r="XBQ514" s="329"/>
      <c r="XBR514" s="329"/>
      <c r="XBS514" s="329"/>
      <c r="XBT514" s="329"/>
      <c r="XBU514" s="329"/>
      <c r="XBV514" s="329"/>
      <c r="XBW514" s="329"/>
      <c r="XBX514" s="329"/>
      <c r="XBY514" s="329"/>
      <c r="XBZ514" s="329"/>
      <c r="XCA514" s="329"/>
      <c r="XCB514" s="329"/>
      <c r="XCC514" s="329"/>
      <c r="XCD514" s="329"/>
      <c r="XCE514" s="329"/>
      <c r="XCF514" s="329"/>
      <c r="XCG514" s="329"/>
      <c r="XCH514" s="329"/>
      <c r="XCI514" s="329"/>
      <c r="XCJ514" s="329"/>
      <c r="XCK514" s="329"/>
      <c r="XCL514" s="329"/>
      <c r="XCM514" s="329"/>
      <c r="XCN514" s="329"/>
      <c r="XCO514" s="329"/>
      <c r="XCP514" s="329"/>
      <c r="XCQ514" s="329"/>
      <c r="XCR514" s="329"/>
      <c r="XCS514" s="329"/>
      <c r="XCT514" s="329"/>
      <c r="XCU514" s="329"/>
      <c r="XCV514" s="329"/>
      <c r="XCW514" s="329"/>
      <c r="XCX514" s="329"/>
      <c r="XCY514" s="329"/>
      <c r="XCZ514" s="329"/>
      <c r="XDA514" s="329"/>
      <c r="XDB514" s="329"/>
      <c r="XDC514" s="329"/>
      <c r="XDD514" s="329"/>
      <c r="XDE514" s="329"/>
      <c r="XDF514" s="329"/>
      <c r="XDG514" s="329"/>
      <c r="XDH514" s="329"/>
      <c r="XDI514" s="329"/>
      <c r="XDJ514" s="329"/>
      <c r="XDK514" s="329"/>
      <c r="XDL514" s="329"/>
      <c r="XDM514" s="329"/>
      <c r="XDN514" s="329"/>
      <c r="XDO514" s="329"/>
      <c r="XDP514" s="329"/>
      <c r="XDQ514" s="329"/>
      <c r="XDR514" s="329"/>
      <c r="XDS514" s="329"/>
      <c r="XDT514" s="329"/>
      <c r="XDU514" s="329"/>
      <c r="XDV514" s="329"/>
      <c r="XDW514" s="329"/>
      <c r="XDX514" s="329"/>
      <c r="XDY514" s="329"/>
      <c r="XDZ514" s="329"/>
      <c r="XEA514" s="329"/>
      <c r="XEB514" s="329"/>
      <c r="XEC514" s="329"/>
      <c r="XED514" s="329"/>
      <c r="XEE514" s="329"/>
      <c r="XEF514" s="329"/>
      <c r="XEG514" s="329"/>
      <c r="XEH514" s="329"/>
      <c r="XEI514" s="329"/>
      <c r="XEJ514" s="329"/>
      <c r="XEK514" s="329"/>
      <c r="XEL514" s="329"/>
      <c r="XEM514" s="329"/>
      <c r="XEN514" s="329"/>
      <c r="XEO514" s="329"/>
      <c r="XEP514" s="329"/>
      <c r="XEQ514" s="329"/>
      <c r="XER514" s="329"/>
      <c r="XES514" s="329"/>
      <c r="XET514" s="329"/>
      <c r="XEU514" s="329"/>
      <c r="XEV514" s="329"/>
      <c r="XEW514" s="329"/>
      <c r="XEX514" s="329"/>
      <c r="XEY514" s="329"/>
      <c r="XEZ514" s="329"/>
      <c r="XFA514" s="329"/>
      <c r="XFB514" s="329"/>
      <c r="XFC514" s="329"/>
    </row>
    <row r="515" spans="1:16383" x14ac:dyDescent="0.2">
      <c r="A515" s="30">
        <v>45</v>
      </c>
      <c r="B515" s="364">
        <v>511</v>
      </c>
      <c r="C515" s="377" t="s">
        <v>76</v>
      </c>
      <c r="D515" s="365" t="s">
        <v>4098</v>
      </c>
      <c r="E515" s="366" t="s">
        <v>4460</v>
      </c>
      <c r="F515" s="366" t="s">
        <v>545</v>
      </c>
      <c r="G515" s="376" t="s">
        <v>3915</v>
      </c>
      <c r="H515" s="381" t="s">
        <v>3816</v>
      </c>
      <c r="I515" s="329"/>
      <c r="J515" s="329"/>
      <c r="K515" s="329"/>
      <c r="L515" s="329"/>
      <c r="M515" s="329"/>
      <c r="N515" s="329"/>
      <c r="O515" s="329"/>
      <c r="P515" s="329"/>
      <c r="Q515" s="329"/>
      <c r="R515" s="329"/>
      <c r="S515" s="329"/>
      <c r="T515" s="329"/>
      <c r="U515" s="329"/>
      <c r="V515" s="329"/>
      <c r="W515" s="329"/>
      <c r="X515" s="329"/>
      <c r="Y515" s="329"/>
      <c r="Z515" s="329"/>
      <c r="AA515" s="329"/>
      <c r="AB515" s="329"/>
      <c r="AC515" s="329"/>
      <c r="AD515" s="329"/>
      <c r="AE515" s="329"/>
      <c r="AF515" s="329"/>
      <c r="AG515" s="329"/>
      <c r="AH515" s="329"/>
      <c r="AI515" s="329"/>
      <c r="AJ515" s="329"/>
      <c r="AK515" s="329"/>
      <c r="AL515" s="329"/>
      <c r="AM515" s="329"/>
      <c r="AN515" s="329"/>
      <c r="AO515" s="329"/>
      <c r="AP515" s="329"/>
      <c r="AQ515" s="329"/>
      <c r="AR515" s="329"/>
      <c r="AS515" s="329"/>
      <c r="AT515" s="329"/>
      <c r="AU515" s="329"/>
      <c r="AV515" s="329"/>
      <c r="AW515" s="329"/>
      <c r="AX515" s="329"/>
      <c r="AY515" s="329"/>
      <c r="AZ515" s="329"/>
      <c r="BA515" s="329"/>
      <c r="BB515" s="329"/>
      <c r="BC515" s="329"/>
      <c r="BD515" s="329"/>
      <c r="BE515" s="329"/>
      <c r="BF515" s="329"/>
      <c r="BG515" s="329"/>
      <c r="BH515" s="329"/>
      <c r="BI515" s="329"/>
      <c r="BJ515" s="329"/>
      <c r="BK515" s="329"/>
      <c r="BL515" s="329"/>
      <c r="BM515" s="329"/>
      <c r="BN515" s="329"/>
      <c r="BO515" s="329"/>
      <c r="BP515" s="329"/>
      <c r="BQ515" s="329"/>
      <c r="BR515" s="329"/>
      <c r="BS515" s="329"/>
      <c r="BT515" s="329"/>
      <c r="BU515" s="329"/>
      <c r="BV515" s="329"/>
      <c r="BW515" s="329"/>
      <c r="BX515" s="329"/>
      <c r="BY515" s="329"/>
      <c r="BZ515" s="329"/>
      <c r="CA515" s="329"/>
      <c r="CB515" s="329"/>
      <c r="CC515" s="329"/>
      <c r="CD515" s="329"/>
      <c r="CE515" s="329"/>
      <c r="CF515" s="329"/>
      <c r="CG515" s="329"/>
      <c r="CH515" s="329"/>
      <c r="CI515" s="329"/>
      <c r="CJ515" s="329"/>
      <c r="CK515" s="329"/>
      <c r="CL515" s="329"/>
      <c r="CM515" s="329"/>
      <c r="CN515" s="329"/>
      <c r="CO515" s="329"/>
      <c r="CP515" s="329"/>
      <c r="CQ515" s="329"/>
      <c r="CR515" s="329"/>
      <c r="CS515" s="329"/>
      <c r="CT515" s="329"/>
      <c r="CU515" s="329"/>
      <c r="CV515" s="329"/>
      <c r="CW515" s="329"/>
      <c r="CX515" s="329"/>
      <c r="CY515" s="329"/>
      <c r="CZ515" s="329"/>
      <c r="DA515" s="329"/>
      <c r="DB515" s="329"/>
      <c r="DC515" s="329"/>
      <c r="DD515" s="329"/>
      <c r="DE515" s="329"/>
      <c r="DF515" s="329"/>
      <c r="DG515" s="329"/>
      <c r="DH515" s="329"/>
      <c r="DI515" s="329"/>
      <c r="DJ515" s="329"/>
      <c r="DK515" s="329"/>
      <c r="DL515" s="329"/>
      <c r="DM515" s="329"/>
      <c r="DN515" s="329"/>
      <c r="DO515" s="329"/>
      <c r="DP515" s="329"/>
      <c r="DQ515" s="329"/>
      <c r="DR515" s="329"/>
      <c r="DS515" s="329"/>
      <c r="DT515" s="329"/>
      <c r="DU515" s="329"/>
      <c r="DV515" s="329"/>
      <c r="DW515" s="329"/>
      <c r="DX515" s="329"/>
      <c r="DY515" s="329"/>
      <c r="DZ515" s="329"/>
      <c r="EA515" s="329"/>
      <c r="EB515" s="329"/>
      <c r="EC515" s="329"/>
      <c r="ED515" s="329"/>
      <c r="EE515" s="329"/>
      <c r="EF515" s="329"/>
      <c r="EG515" s="329"/>
      <c r="EH515" s="329"/>
      <c r="EI515" s="329"/>
      <c r="EJ515" s="329"/>
      <c r="EK515" s="329"/>
      <c r="EL515" s="329"/>
      <c r="EM515" s="329"/>
      <c r="EN515" s="329"/>
      <c r="EO515" s="329"/>
      <c r="EP515" s="329"/>
      <c r="EQ515" s="329"/>
      <c r="ER515" s="329"/>
      <c r="ES515" s="329"/>
      <c r="ET515" s="329"/>
      <c r="EU515" s="329"/>
      <c r="EV515" s="329"/>
      <c r="EW515" s="329"/>
      <c r="EX515" s="329"/>
      <c r="EY515" s="329"/>
      <c r="EZ515" s="329"/>
      <c r="FA515" s="329"/>
      <c r="FB515" s="329"/>
      <c r="FC515" s="329"/>
      <c r="FD515" s="329"/>
      <c r="FE515" s="329"/>
      <c r="FF515" s="329"/>
      <c r="FG515" s="329"/>
      <c r="FH515" s="329"/>
      <c r="FI515" s="329"/>
      <c r="FJ515" s="329"/>
      <c r="FK515" s="329"/>
      <c r="FL515" s="329"/>
      <c r="FM515" s="329"/>
      <c r="FN515" s="329"/>
      <c r="FO515" s="329"/>
      <c r="FP515" s="329"/>
      <c r="FQ515" s="329"/>
      <c r="FR515" s="329"/>
      <c r="FS515" s="329"/>
      <c r="FT515" s="329"/>
      <c r="FU515" s="329"/>
      <c r="FV515" s="329"/>
      <c r="FW515" s="329"/>
      <c r="FX515" s="329"/>
      <c r="FY515" s="329"/>
      <c r="FZ515" s="329"/>
      <c r="GA515" s="329"/>
      <c r="GB515" s="329"/>
      <c r="GC515" s="329"/>
      <c r="GD515" s="329"/>
      <c r="GE515" s="329"/>
      <c r="GF515" s="329"/>
      <c r="GG515" s="329"/>
      <c r="GH515" s="329"/>
      <c r="GI515" s="329"/>
      <c r="GJ515" s="329"/>
      <c r="GK515" s="329"/>
      <c r="GL515" s="329"/>
      <c r="GM515" s="329"/>
      <c r="GN515" s="329"/>
      <c r="GO515" s="329"/>
      <c r="GP515" s="329"/>
      <c r="GQ515" s="329"/>
      <c r="GR515" s="329"/>
      <c r="GS515" s="329"/>
      <c r="GT515" s="329"/>
      <c r="GU515" s="329"/>
      <c r="GV515" s="329"/>
      <c r="GW515" s="329"/>
      <c r="GX515" s="329"/>
      <c r="GY515" s="329"/>
      <c r="GZ515" s="329"/>
      <c r="HA515" s="329"/>
      <c r="HB515" s="329"/>
      <c r="HC515" s="329"/>
      <c r="HD515" s="329"/>
      <c r="HE515" s="329"/>
      <c r="HF515" s="329"/>
      <c r="HG515" s="329"/>
      <c r="HH515" s="329"/>
      <c r="HI515" s="329"/>
      <c r="HJ515" s="329"/>
      <c r="HK515" s="329"/>
      <c r="HL515" s="329"/>
      <c r="HM515" s="329"/>
      <c r="HN515" s="329"/>
      <c r="HO515" s="329"/>
      <c r="HP515" s="329"/>
      <c r="HQ515" s="329"/>
      <c r="HR515" s="329"/>
      <c r="HS515" s="329"/>
      <c r="HT515" s="329"/>
      <c r="HU515" s="329"/>
      <c r="HV515" s="329"/>
      <c r="HW515" s="329"/>
      <c r="HX515" s="329"/>
      <c r="HY515" s="329"/>
      <c r="HZ515" s="329"/>
      <c r="IA515" s="329"/>
      <c r="IB515" s="329"/>
      <c r="IC515" s="329"/>
      <c r="ID515" s="329"/>
      <c r="IE515" s="329"/>
      <c r="IF515" s="329"/>
      <c r="IG515" s="329"/>
      <c r="IH515" s="329"/>
      <c r="II515" s="329"/>
      <c r="IJ515" s="329"/>
      <c r="IK515" s="329"/>
      <c r="IL515" s="329"/>
      <c r="IM515" s="329"/>
      <c r="IN515" s="329"/>
      <c r="IO515" s="329"/>
      <c r="IP515" s="329"/>
      <c r="IQ515" s="329"/>
      <c r="IR515" s="329"/>
      <c r="IS515" s="329"/>
      <c r="IT515" s="329"/>
      <c r="IU515" s="329"/>
      <c r="IV515" s="329"/>
      <c r="IW515" s="329"/>
      <c r="IX515" s="329"/>
      <c r="IY515" s="329"/>
      <c r="IZ515" s="329"/>
      <c r="JA515" s="329"/>
      <c r="JB515" s="329"/>
      <c r="JC515" s="329"/>
      <c r="JD515" s="329"/>
      <c r="JE515" s="329"/>
      <c r="JF515" s="329"/>
      <c r="JG515" s="329"/>
      <c r="JH515" s="329"/>
      <c r="JI515" s="329"/>
      <c r="JJ515" s="329"/>
      <c r="JK515" s="329"/>
      <c r="JL515" s="329"/>
      <c r="JM515" s="329"/>
      <c r="JN515" s="329"/>
      <c r="JO515" s="329"/>
      <c r="JP515" s="329"/>
      <c r="JQ515" s="329"/>
      <c r="JR515" s="329"/>
      <c r="JS515" s="329"/>
      <c r="JT515" s="329"/>
      <c r="JU515" s="329"/>
      <c r="JV515" s="329"/>
      <c r="JW515" s="329"/>
      <c r="JX515" s="329"/>
      <c r="JY515" s="329"/>
      <c r="JZ515" s="329"/>
      <c r="KA515" s="329"/>
      <c r="KB515" s="329"/>
      <c r="KC515" s="329"/>
      <c r="KD515" s="329"/>
      <c r="KE515" s="329"/>
      <c r="KF515" s="329"/>
      <c r="KG515" s="329"/>
      <c r="KH515" s="329"/>
      <c r="KI515" s="329"/>
      <c r="KJ515" s="329"/>
      <c r="KK515" s="329"/>
      <c r="KL515" s="329"/>
      <c r="KM515" s="329"/>
      <c r="KN515" s="329"/>
      <c r="KO515" s="329"/>
      <c r="KP515" s="329"/>
      <c r="KQ515" s="329"/>
      <c r="KR515" s="329"/>
      <c r="KS515" s="329"/>
      <c r="KT515" s="329"/>
      <c r="KU515" s="329"/>
      <c r="KV515" s="329"/>
      <c r="KW515" s="329"/>
      <c r="KX515" s="329"/>
      <c r="KY515" s="329"/>
      <c r="KZ515" s="329"/>
      <c r="LA515" s="329"/>
      <c r="LB515" s="329"/>
      <c r="LC515" s="329"/>
      <c r="LD515" s="329"/>
      <c r="LE515" s="329"/>
      <c r="LF515" s="329"/>
      <c r="LG515" s="329"/>
      <c r="LH515" s="329"/>
      <c r="LI515" s="329"/>
      <c r="LJ515" s="329"/>
      <c r="LK515" s="329"/>
      <c r="LL515" s="329"/>
      <c r="LM515" s="329"/>
      <c r="LN515" s="329"/>
      <c r="LO515" s="329"/>
      <c r="LP515" s="329"/>
      <c r="LQ515" s="329"/>
      <c r="LR515" s="329"/>
      <c r="LS515" s="329"/>
      <c r="LT515" s="329"/>
      <c r="LU515" s="329"/>
      <c r="LV515" s="329"/>
      <c r="LW515" s="329"/>
      <c r="LX515" s="329"/>
      <c r="LY515" s="329"/>
      <c r="LZ515" s="329"/>
      <c r="MA515" s="329"/>
      <c r="MB515" s="329"/>
      <c r="MC515" s="329"/>
      <c r="MD515" s="329"/>
      <c r="ME515" s="329"/>
      <c r="MF515" s="329"/>
      <c r="MG515" s="329"/>
      <c r="MH515" s="329"/>
      <c r="MI515" s="329"/>
      <c r="MJ515" s="329"/>
      <c r="MK515" s="329"/>
      <c r="ML515" s="329"/>
      <c r="MM515" s="329"/>
      <c r="MN515" s="329"/>
      <c r="MO515" s="329"/>
      <c r="MP515" s="329"/>
      <c r="MQ515" s="329"/>
      <c r="MR515" s="329"/>
      <c r="MS515" s="329"/>
      <c r="MT515" s="329"/>
      <c r="MU515" s="329"/>
      <c r="MV515" s="329"/>
      <c r="MW515" s="329"/>
      <c r="MX515" s="329"/>
      <c r="MY515" s="329"/>
      <c r="MZ515" s="329"/>
      <c r="NA515" s="329"/>
      <c r="NB515" s="329"/>
      <c r="NC515" s="329"/>
      <c r="ND515" s="329"/>
      <c r="NE515" s="329"/>
      <c r="NF515" s="329"/>
      <c r="NG515" s="329"/>
      <c r="NH515" s="329"/>
      <c r="NI515" s="329"/>
      <c r="NJ515" s="329"/>
      <c r="NK515" s="329"/>
      <c r="NL515" s="329"/>
      <c r="NM515" s="329"/>
      <c r="NN515" s="329"/>
      <c r="NO515" s="329"/>
      <c r="NP515" s="329"/>
      <c r="NQ515" s="329"/>
      <c r="NR515" s="329"/>
      <c r="NS515" s="329"/>
      <c r="NT515" s="329"/>
      <c r="NU515" s="329"/>
      <c r="NV515" s="329"/>
      <c r="NW515" s="329"/>
      <c r="NX515" s="329"/>
      <c r="NY515" s="329"/>
      <c r="NZ515" s="329"/>
      <c r="OA515" s="329"/>
      <c r="OB515" s="329"/>
      <c r="OC515" s="329"/>
      <c r="OD515" s="329"/>
      <c r="OE515" s="329"/>
      <c r="OF515" s="329"/>
      <c r="OG515" s="329"/>
      <c r="OH515" s="329"/>
      <c r="OI515" s="329"/>
      <c r="OJ515" s="329"/>
      <c r="OK515" s="329"/>
      <c r="OL515" s="329"/>
      <c r="OM515" s="329"/>
      <c r="ON515" s="329"/>
      <c r="OO515" s="329"/>
      <c r="OP515" s="329"/>
      <c r="OQ515" s="329"/>
      <c r="OR515" s="329"/>
      <c r="OS515" s="329"/>
      <c r="OT515" s="329"/>
      <c r="OU515" s="329"/>
      <c r="OV515" s="329"/>
      <c r="OW515" s="329"/>
      <c r="OX515" s="329"/>
      <c r="OY515" s="329"/>
      <c r="OZ515" s="329"/>
      <c r="PA515" s="329"/>
      <c r="PB515" s="329"/>
      <c r="PC515" s="329"/>
      <c r="PD515" s="329"/>
      <c r="PE515" s="329"/>
      <c r="PF515" s="329"/>
      <c r="PG515" s="329"/>
      <c r="PH515" s="329"/>
      <c r="PI515" s="329"/>
      <c r="PJ515" s="329"/>
      <c r="PK515" s="329"/>
      <c r="PL515" s="329"/>
      <c r="PM515" s="329"/>
      <c r="PN515" s="329"/>
      <c r="PO515" s="329"/>
      <c r="PP515" s="329"/>
      <c r="PQ515" s="329"/>
      <c r="PR515" s="329"/>
      <c r="PS515" s="329"/>
      <c r="PT515" s="329"/>
      <c r="PU515" s="329"/>
      <c r="PV515" s="329"/>
      <c r="PW515" s="329"/>
      <c r="PX515" s="329"/>
      <c r="PY515" s="329"/>
      <c r="PZ515" s="329"/>
      <c r="QA515" s="329"/>
      <c r="QB515" s="329"/>
      <c r="QC515" s="329"/>
      <c r="QD515" s="329"/>
      <c r="QE515" s="329"/>
      <c r="QF515" s="329"/>
      <c r="QG515" s="329"/>
      <c r="QH515" s="329"/>
      <c r="QI515" s="329"/>
      <c r="QJ515" s="329"/>
      <c r="QK515" s="329"/>
      <c r="QL515" s="329"/>
      <c r="QM515" s="329"/>
      <c r="QN515" s="329"/>
      <c r="QO515" s="329"/>
      <c r="QP515" s="329"/>
      <c r="QQ515" s="329"/>
      <c r="QR515" s="329"/>
      <c r="QS515" s="329"/>
      <c r="QT515" s="329"/>
      <c r="QU515" s="329"/>
      <c r="QV515" s="329"/>
      <c r="QW515" s="329"/>
      <c r="QX515" s="329"/>
      <c r="QY515" s="329"/>
      <c r="QZ515" s="329"/>
      <c r="RA515" s="329"/>
      <c r="RB515" s="329"/>
      <c r="RC515" s="329"/>
      <c r="RD515" s="329"/>
      <c r="RE515" s="329"/>
      <c r="RF515" s="329"/>
      <c r="RG515" s="329"/>
      <c r="RH515" s="329"/>
      <c r="RI515" s="329"/>
      <c r="RJ515" s="329"/>
      <c r="RK515" s="329"/>
      <c r="RL515" s="329"/>
      <c r="RM515" s="329"/>
      <c r="RN515" s="329"/>
      <c r="RO515" s="329"/>
      <c r="RP515" s="329"/>
      <c r="RQ515" s="329"/>
      <c r="RR515" s="329"/>
      <c r="RS515" s="329"/>
      <c r="RT515" s="329"/>
      <c r="RU515" s="329"/>
      <c r="RV515" s="329"/>
      <c r="RW515" s="329"/>
      <c r="RX515" s="329"/>
      <c r="RY515" s="329"/>
      <c r="RZ515" s="329"/>
      <c r="SA515" s="329"/>
      <c r="SB515" s="329"/>
      <c r="SC515" s="329"/>
      <c r="SD515" s="329"/>
      <c r="SE515" s="329"/>
      <c r="SF515" s="329"/>
      <c r="SG515" s="329"/>
      <c r="SH515" s="329"/>
      <c r="SI515" s="329"/>
      <c r="SJ515" s="329"/>
      <c r="SK515" s="329"/>
      <c r="SL515" s="329"/>
      <c r="SM515" s="329"/>
      <c r="SN515" s="329"/>
      <c r="SO515" s="329"/>
      <c r="SP515" s="329"/>
      <c r="SQ515" s="329"/>
      <c r="SR515" s="329"/>
      <c r="SS515" s="329"/>
      <c r="ST515" s="329"/>
      <c r="SU515" s="329"/>
      <c r="SV515" s="329"/>
      <c r="SW515" s="329"/>
      <c r="SX515" s="329"/>
      <c r="SY515" s="329"/>
      <c r="SZ515" s="329"/>
      <c r="TA515" s="329"/>
      <c r="TB515" s="329"/>
      <c r="TC515" s="329"/>
      <c r="TD515" s="329"/>
      <c r="TE515" s="329"/>
      <c r="TF515" s="329"/>
      <c r="TG515" s="329"/>
      <c r="TH515" s="329"/>
      <c r="TI515" s="329"/>
      <c r="TJ515" s="329"/>
      <c r="TK515" s="329"/>
      <c r="TL515" s="329"/>
      <c r="TM515" s="329"/>
      <c r="TN515" s="329"/>
      <c r="TO515" s="329"/>
      <c r="TP515" s="329"/>
      <c r="TQ515" s="329"/>
      <c r="TR515" s="329"/>
      <c r="TS515" s="329"/>
      <c r="TT515" s="329"/>
      <c r="TU515" s="329"/>
      <c r="TV515" s="329"/>
      <c r="TW515" s="329"/>
      <c r="TX515" s="329"/>
      <c r="TY515" s="329"/>
      <c r="TZ515" s="329"/>
      <c r="UA515" s="329"/>
      <c r="UB515" s="329"/>
      <c r="UC515" s="329"/>
      <c r="UD515" s="329"/>
      <c r="UE515" s="329"/>
      <c r="UF515" s="329"/>
      <c r="UG515" s="329"/>
      <c r="UH515" s="329"/>
      <c r="UI515" s="329"/>
      <c r="UJ515" s="329"/>
      <c r="UK515" s="329"/>
      <c r="UL515" s="329"/>
      <c r="UM515" s="329"/>
      <c r="UN515" s="329"/>
      <c r="UO515" s="329"/>
      <c r="UP515" s="329"/>
      <c r="UQ515" s="329"/>
      <c r="UR515" s="329"/>
      <c r="US515" s="329"/>
      <c r="UT515" s="329"/>
      <c r="UU515" s="329"/>
      <c r="UV515" s="329"/>
      <c r="UW515" s="329"/>
      <c r="UX515" s="329"/>
      <c r="UY515" s="329"/>
      <c r="UZ515" s="329"/>
      <c r="VA515" s="329"/>
      <c r="VB515" s="329"/>
      <c r="VC515" s="329"/>
      <c r="VD515" s="329"/>
      <c r="VE515" s="329"/>
      <c r="VF515" s="329"/>
      <c r="VG515" s="329"/>
      <c r="VH515" s="329"/>
      <c r="VI515" s="329"/>
      <c r="VJ515" s="329"/>
      <c r="VK515" s="329"/>
      <c r="VL515" s="329"/>
      <c r="VM515" s="329"/>
      <c r="VN515" s="329"/>
      <c r="VO515" s="329"/>
      <c r="VP515" s="329"/>
      <c r="VQ515" s="329"/>
      <c r="VR515" s="329"/>
      <c r="VS515" s="329"/>
      <c r="VT515" s="329"/>
      <c r="VU515" s="329"/>
      <c r="VV515" s="329"/>
      <c r="VW515" s="329"/>
      <c r="VX515" s="329"/>
      <c r="VY515" s="329"/>
      <c r="VZ515" s="329"/>
      <c r="WA515" s="329"/>
      <c r="WB515" s="329"/>
      <c r="WC515" s="329"/>
      <c r="WD515" s="329"/>
      <c r="WE515" s="329"/>
      <c r="WF515" s="329"/>
      <c r="WG515" s="329"/>
      <c r="WH515" s="329"/>
      <c r="WI515" s="329"/>
      <c r="WJ515" s="329"/>
      <c r="WK515" s="329"/>
      <c r="WL515" s="329"/>
      <c r="WM515" s="329"/>
      <c r="WN515" s="329"/>
      <c r="WO515" s="329"/>
      <c r="WP515" s="329"/>
      <c r="WQ515" s="329"/>
      <c r="WR515" s="329"/>
      <c r="WS515" s="329"/>
      <c r="WT515" s="329"/>
      <c r="WU515" s="329"/>
      <c r="WV515" s="329"/>
      <c r="WW515" s="329"/>
      <c r="WX515" s="329"/>
      <c r="WY515" s="329"/>
      <c r="WZ515" s="329"/>
      <c r="XA515" s="329"/>
      <c r="XB515" s="329"/>
      <c r="XC515" s="329"/>
      <c r="XD515" s="329"/>
      <c r="XE515" s="329"/>
      <c r="XF515" s="329"/>
      <c r="XG515" s="329"/>
      <c r="XH515" s="329"/>
      <c r="XI515" s="329"/>
      <c r="XJ515" s="329"/>
      <c r="XK515" s="329"/>
      <c r="XL515" s="329"/>
      <c r="XM515" s="329"/>
      <c r="XN515" s="329"/>
      <c r="XO515" s="329"/>
      <c r="XP515" s="329"/>
      <c r="XQ515" s="329"/>
      <c r="XR515" s="329"/>
      <c r="XS515" s="329"/>
      <c r="XT515" s="329"/>
      <c r="XU515" s="329"/>
      <c r="XV515" s="329"/>
      <c r="XW515" s="329"/>
      <c r="XX515" s="329"/>
      <c r="XY515" s="329"/>
      <c r="XZ515" s="329"/>
      <c r="YA515" s="329"/>
      <c r="YB515" s="329"/>
      <c r="YC515" s="329"/>
      <c r="YD515" s="329"/>
      <c r="YE515" s="329"/>
      <c r="YF515" s="329"/>
      <c r="YG515" s="329"/>
      <c r="YH515" s="329"/>
      <c r="YI515" s="329"/>
      <c r="YJ515" s="329"/>
      <c r="YK515" s="329"/>
      <c r="YL515" s="329"/>
      <c r="YM515" s="329"/>
      <c r="YN515" s="329"/>
      <c r="YO515" s="329"/>
      <c r="YP515" s="329"/>
      <c r="YQ515" s="329"/>
      <c r="YR515" s="329"/>
      <c r="YS515" s="329"/>
      <c r="YT515" s="329"/>
      <c r="YU515" s="329"/>
      <c r="YV515" s="329"/>
      <c r="YW515" s="329"/>
      <c r="YX515" s="329"/>
      <c r="YY515" s="329"/>
      <c r="YZ515" s="329"/>
      <c r="ZA515" s="329"/>
      <c r="ZB515" s="329"/>
      <c r="ZC515" s="329"/>
      <c r="ZD515" s="329"/>
      <c r="ZE515" s="329"/>
      <c r="ZF515" s="329"/>
      <c r="ZG515" s="329"/>
      <c r="ZH515" s="329"/>
      <c r="ZI515" s="329"/>
      <c r="ZJ515" s="329"/>
      <c r="ZK515" s="329"/>
      <c r="ZL515" s="329"/>
      <c r="ZM515" s="329"/>
      <c r="ZN515" s="329"/>
      <c r="ZO515" s="329"/>
      <c r="ZP515" s="329"/>
      <c r="ZQ515" s="329"/>
      <c r="ZR515" s="329"/>
      <c r="ZS515" s="329"/>
      <c r="ZT515" s="329"/>
      <c r="ZU515" s="329"/>
      <c r="ZV515" s="329"/>
      <c r="ZW515" s="329"/>
      <c r="ZX515" s="329"/>
      <c r="ZY515" s="329"/>
      <c r="ZZ515" s="329"/>
      <c r="AAA515" s="329"/>
      <c r="AAB515" s="329"/>
      <c r="AAC515" s="329"/>
      <c r="AAD515" s="329"/>
      <c r="AAE515" s="329"/>
      <c r="AAF515" s="329"/>
      <c r="AAG515" s="329"/>
      <c r="AAH515" s="329"/>
      <c r="AAI515" s="329"/>
      <c r="AAJ515" s="329"/>
      <c r="AAK515" s="329"/>
      <c r="AAL515" s="329"/>
      <c r="AAM515" s="329"/>
      <c r="AAN515" s="329"/>
      <c r="AAO515" s="329"/>
      <c r="AAP515" s="329"/>
      <c r="AAQ515" s="329"/>
      <c r="AAR515" s="329"/>
      <c r="AAS515" s="329"/>
      <c r="AAT515" s="329"/>
      <c r="AAU515" s="329"/>
      <c r="AAV515" s="329"/>
      <c r="AAW515" s="329"/>
      <c r="AAX515" s="329"/>
      <c r="AAY515" s="329"/>
      <c r="AAZ515" s="329"/>
      <c r="ABA515" s="329"/>
      <c r="ABB515" s="329"/>
      <c r="ABC515" s="329"/>
      <c r="ABD515" s="329"/>
      <c r="ABE515" s="329"/>
      <c r="ABF515" s="329"/>
      <c r="ABG515" s="329"/>
      <c r="ABH515" s="329"/>
      <c r="ABI515" s="329"/>
      <c r="ABJ515" s="329"/>
      <c r="ABK515" s="329"/>
      <c r="ABL515" s="329"/>
      <c r="ABM515" s="329"/>
      <c r="ABN515" s="329"/>
      <c r="ABO515" s="329"/>
      <c r="ABP515" s="329"/>
      <c r="ABQ515" s="329"/>
      <c r="ABR515" s="329"/>
      <c r="ABS515" s="329"/>
      <c r="ABT515" s="329"/>
      <c r="ABU515" s="329"/>
      <c r="ABV515" s="329"/>
      <c r="ABW515" s="329"/>
      <c r="ABX515" s="329"/>
      <c r="ABY515" s="329"/>
      <c r="ABZ515" s="329"/>
      <c r="ACA515" s="329"/>
      <c r="ACB515" s="329"/>
      <c r="ACC515" s="329"/>
      <c r="ACD515" s="329"/>
      <c r="ACE515" s="329"/>
      <c r="ACF515" s="329"/>
      <c r="ACG515" s="329"/>
      <c r="ACH515" s="329"/>
      <c r="ACI515" s="329"/>
      <c r="ACJ515" s="329"/>
      <c r="ACK515" s="329"/>
      <c r="ACL515" s="329"/>
      <c r="ACM515" s="329"/>
      <c r="ACN515" s="329"/>
      <c r="ACO515" s="329"/>
      <c r="ACP515" s="329"/>
      <c r="ACQ515" s="329"/>
      <c r="ACR515" s="329"/>
      <c r="ACS515" s="329"/>
      <c r="ACT515" s="329"/>
      <c r="ACU515" s="329"/>
      <c r="ACV515" s="329"/>
      <c r="ACW515" s="329"/>
      <c r="ACX515" s="329"/>
      <c r="ACY515" s="329"/>
      <c r="ACZ515" s="329"/>
      <c r="ADA515" s="329"/>
      <c r="ADB515" s="329"/>
      <c r="ADC515" s="329"/>
      <c r="ADD515" s="329"/>
      <c r="ADE515" s="329"/>
      <c r="ADF515" s="329"/>
      <c r="ADG515" s="329"/>
      <c r="ADH515" s="329"/>
      <c r="ADI515" s="329"/>
      <c r="ADJ515" s="329"/>
      <c r="ADK515" s="329"/>
      <c r="ADL515" s="329"/>
      <c r="ADM515" s="329"/>
      <c r="ADN515" s="329"/>
      <c r="ADO515" s="329"/>
      <c r="ADP515" s="329"/>
      <c r="ADQ515" s="329"/>
      <c r="ADR515" s="329"/>
      <c r="ADS515" s="329"/>
      <c r="ADT515" s="329"/>
      <c r="ADU515" s="329"/>
      <c r="ADV515" s="329"/>
      <c r="ADW515" s="329"/>
      <c r="ADX515" s="329"/>
      <c r="ADY515" s="329"/>
      <c r="ADZ515" s="329"/>
      <c r="AEA515" s="329"/>
      <c r="AEB515" s="329"/>
      <c r="AEC515" s="329"/>
      <c r="AED515" s="329"/>
      <c r="AEE515" s="329"/>
      <c r="AEF515" s="329"/>
      <c r="AEG515" s="329"/>
      <c r="AEH515" s="329"/>
      <c r="AEI515" s="329"/>
      <c r="AEJ515" s="329"/>
      <c r="AEK515" s="329"/>
      <c r="AEL515" s="329"/>
      <c r="AEM515" s="329"/>
      <c r="AEN515" s="329"/>
      <c r="AEO515" s="329"/>
      <c r="AEP515" s="329"/>
      <c r="AEQ515" s="329"/>
      <c r="AER515" s="329"/>
      <c r="AES515" s="329"/>
      <c r="AET515" s="329"/>
      <c r="AEU515" s="329"/>
      <c r="AEV515" s="329"/>
      <c r="AEW515" s="329"/>
      <c r="AEX515" s="329"/>
      <c r="AEY515" s="329"/>
      <c r="AEZ515" s="329"/>
      <c r="AFA515" s="329"/>
      <c r="AFB515" s="329"/>
      <c r="AFC515" s="329"/>
      <c r="AFD515" s="329"/>
      <c r="AFE515" s="329"/>
      <c r="AFF515" s="329"/>
      <c r="AFG515" s="329"/>
      <c r="AFH515" s="329"/>
      <c r="AFI515" s="329"/>
      <c r="AFJ515" s="329"/>
      <c r="AFK515" s="329"/>
      <c r="AFL515" s="329"/>
      <c r="AFM515" s="329"/>
      <c r="AFN515" s="329"/>
      <c r="AFO515" s="329"/>
      <c r="AFP515" s="329"/>
      <c r="AFQ515" s="329"/>
      <c r="AFR515" s="329"/>
      <c r="AFS515" s="329"/>
      <c r="AFT515" s="329"/>
      <c r="AFU515" s="329"/>
      <c r="AFV515" s="329"/>
      <c r="AFW515" s="329"/>
      <c r="AFX515" s="329"/>
      <c r="AFY515" s="329"/>
      <c r="AFZ515" s="329"/>
      <c r="AGA515" s="329"/>
      <c r="AGB515" s="329"/>
      <c r="AGC515" s="329"/>
      <c r="AGD515" s="329"/>
      <c r="AGE515" s="329"/>
      <c r="AGF515" s="329"/>
      <c r="AGG515" s="329"/>
      <c r="AGH515" s="329"/>
      <c r="AGI515" s="329"/>
      <c r="AGJ515" s="329"/>
      <c r="AGK515" s="329"/>
      <c r="AGL515" s="329"/>
      <c r="AGM515" s="329"/>
      <c r="AGN515" s="329"/>
      <c r="AGO515" s="329"/>
      <c r="AGP515" s="329"/>
      <c r="AGQ515" s="329"/>
      <c r="AGR515" s="329"/>
      <c r="AGS515" s="329"/>
      <c r="AGT515" s="329"/>
      <c r="AGU515" s="329"/>
      <c r="AGV515" s="329"/>
      <c r="AGW515" s="329"/>
      <c r="AGX515" s="329"/>
      <c r="AGY515" s="329"/>
      <c r="AGZ515" s="329"/>
      <c r="AHA515" s="329"/>
      <c r="AHB515" s="329"/>
      <c r="AHC515" s="329"/>
      <c r="AHD515" s="329"/>
      <c r="AHE515" s="329"/>
      <c r="AHF515" s="329"/>
      <c r="AHG515" s="329"/>
      <c r="AHH515" s="329"/>
      <c r="AHI515" s="329"/>
      <c r="AHJ515" s="329"/>
      <c r="AHK515" s="329"/>
      <c r="AHL515" s="329"/>
      <c r="AHM515" s="329"/>
      <c r="AHN515" s="329"/>
      <c r="AHO515" s="329"/>
      <c r="AHP515" s="329"/>
      <c r="AHQ515" s="329"/>
      <c r="AHR515" s="329"/>
      <c r="AHS515" s="329"/>
      <c r="AHT515" s="329"/>
      <c r="AHU515" s="329"/>
      <c r="AHV515" s="329"/>
      <c r="AHW515" s="329"/>
      <c r="AHX515" s="329"/>
      <c r="AHY515" s="329"/>
      <c r="AHZ515" s="329"/>
      <c r="AIA515" s="329"/>
      <c r="AIB515" s="329"/>
      <c r="AIC515" s="329"/>
      <c r="AID515" s="329"/>
      <c r="AIE515" s="329"/>
      <c r="AIF515" s="329"/>
      <c r="AIG515" s="329"/>
      <c r="AIH515" s="329"/>
      <c r="AII515" s="329"/>
      <c r="AIJ515" s="329"/>
      <c r="AIK515" s="329"/>
      <c r="AIL515" s="329"/>
      <c r="AIM515" s="329"/>
      <c r="AIN515" s="329"/>
      <c r="AIO515" s="329"/>
      <c r="AIP515" s="329"/>
      <c r="AIQ515" s="329"/>
      <c r="AIR515" s="329"/>
      <c r="AIS515" s="329"/>
      <c r="AIT515" s="329"/>
      <c r="AIU515" s="329"/>
      <c r="AIV515" s="329"/>
      <c r="AIW515" s="329"/>
      <c r="AIX515" s="329"/>
      <c r="AIY515" s="329"/>
      <c r="AIZ515" s="329"/>
      <c r="AJA515" s="329"/>
      <c r="AJB515" s="329"/>
      <c r="AJC515" s="329"/>
      <c r="AJD515" s="329"/>
      <c r="AJE515" s="329"/>
      <c r="AJF515" s="329"/>
      <c r="AJG515" s="329"/>
      <c r="AJH515" s="329"/>
      <c r="AJI515" s="329"/>
      <c r="AJJ515" s="329"/>
      <c r="AJK515" s="329"/>
      <c r="AJL515" s="329"/>
      <c r="AJM515" s="329"/>
      <c r="AJN515" s="329"/>
      <c r="AJO515" s="329"/>
      <c r="AJP515" s="329"/>
      <c r="AJQ515" s="329"/>
      <c r="AJR515" s="329"/>
      <c r="AJS515" s="329"/>
      <c r="AJT515" s="329"/>
      <c r="AJU515" s="329"/>
      <c r="AJV515" s="329"/>
      <c r="AJW515" s="329"/>
      <c r="AJX515" s="329"/>
      <c r="AJY515" s="329"/>
      <c r="AJZ515" s="329"/>
      <c r="AKA515" s="329"/>
      <c r="AKB515" s="329"/>
      <c r="AKC515" s="329"/>
      <c r="AKD515" s="329"/>
      <c r="AKE515" s="329"/>
      <c r="AKF515" s="329"/>
      <c r="AKG515" s="329"/>
      <c r="AKH515" s="329"/>
      <c r="AKI515" s="329"/>
      <c r="AKJ515" s="329"/>
      <c r="AKK515" s="329"/>
      <c r="AKL515" s="329"/>
      <c r="AKM515" s="329"/>
      <c r="AKN515" s="329"/>
      <c r="AKO515" s="329"/>
      <c r="AKP515" s="329"/>
      <c r="AKQ515" s="329"/>
      <c r="AKR515" s="329"/>
      <c r="AKS515" s="329"/>
      <c r="AKT515" s="329"/>
      <c r="AKU515" s="329"/>
      <c r="AKV515" s="329"/>
      <c r="AKW515" s="329"/>
      <c r="AKX515" s="329"/>
      <c r="AKY515" s="329"/>
      <c r="AKZ515" s="329"/>
      <c r="ALA515" s="329"/>
      <c r="ALB515" s="329"/>
      <c r="ALC515" s="329"/>
      <c r="ALD515" s="329"/>
      <c r="ALE515" s="329"/>
      <c r="ALF515" s="329"/>
      <c r="ALG515" s="329"/>
      <c r="ALH515" s="329"/>
      <c r="ALI515" s="329"/>
      <c r="ALJ515" s="329"/>
      <c r="ALK515" s="329"/>
      <c r="ALL515" s="329"/>
      <c r="ALM515" s="329"/>
      <c r="ALN515" s="329"/>
      <c r="ALO515" s="329"/>
      <c r="ALP515" s="329"/>
      <c r="ALQ515" s="329"/>
      <c r="ALR515" s="329"/>
      <c r="ALS515" s="329"/>
      <c r="ALT515" s="329"/>
      <c r="ALU515" s="329"/>
      <c r="ALV515" s="329"/>
      <c r="ALW515" s="329"/>
      <c r="ALX515" s="329"/>
      <c r="ALY515" s="329"/>
      <c r="ALZ515" s="329"/>
      <c r="AMA515" s="329"/>
      <c r="AMB515" s="329"/>
      <c r="AMC515" s="329"/>
      <c r="AMD515" s="329"/>
      <c r="AME515" s="329"/>
      <c r="AMF515" s="329"/>
      <c r="AMG515" s="329"/>
      <c r="AMH515" s="329"/>
      <c r="AMI515" s="329"/>
      <c r="AMJ515" s="329"/>
      <c r="AMK515" s="329"/>
      <c r="AML515" s="329"/>
      <c r="AMM515" s="329"/>
      <c r="AMN515" s="329"/>
      <c r="AMO515" s="329"/>
      <c r="AMP515" s="329"/>
      <c r="AMQ515" s="329"/>
      <c r="AMR515" s="329"/>
      <c r="AMS515" s="329"/>
      <c r="AMT515" s="329"/>
      <c r="AMU515" s="329"/>
      <c r="AMV515" s="329"/>
      <c r="AMW515" s="329"/>
      <c r="AMX515" s="329"/>
      <c r="AMY515" s="329"/>
      <c r="AMZ515" s="329"/>
      <c r="ANA515" s="329"/>
      <c r="ANB515" s="329"/>
      <c r="ANC515" s="329"/>
      <c r="AND515" s="329"/>
      <c r="ANE515" s="329"/>
      <c r="ANF515" s="329"/>
      <c r="ANG515" s="329"/>
      <c r="ANH515" s="329"/>
      <c r="ANI515" s="329"/>
      <c r="ANJ515" s="329"/>
      <c r="ANK515" s="329"/>
      <c r="ANL515" s="329"/>
      <c r="ANM515" s="329"/>
      <c r="ANN515" s="329"/>
      <c r="ANO515" s="329"/>
      <c r="ANP515" s="329"/>
      <c r="ANQ515" s="329"/>
      <c r="ANR515" s="329"/>
      <c r="ANS515" s="329"/>
      <c r="ANT515" s="329"/>
      <c r="ANU515" s="329"/>
      <c r="ANV515" s="329"/>
      <c r="ANW515" s="329"/>
      <c r="ANX515" s="329"/>
      <c r="ANY515" s="329"/>
      <c r="ANZ515" s="329"/>
      <c r="AOA515" s="329"/>
      <c r="AOB515" s="329"/>
      <c r="AOC515" s="329"/>
      <c r="AOD515" s="329"/>
      <c r="AOE515" s="329"/>
      <c r="AOF515" s="329"/>
      <c r="AOG515" s="329"/>
      <c r="AOH515" s="329"/>
      <c r="AOI515" s="329"/>
      <c r="AOJ515" s="329"/>
      <c r="AOK515" s="329"/>
      <c r="AOL515" s="329"/>
      <c r="AOM515" s="329"/>
      <c r="AON515" s="329"/>
      <c r="AOO515" s="329"/>
      <c r="AOP515" s="329"/>
      <c r="AOQ515" s="329"/>
      <c r="AOR515" s="329"/>
      <c r="AOS515" s="329"/>
      <c r="AOT515" s="329"/>
      <c r="AOU515" s="329"/>
      <c r="AOV515" s="329"/>
      <c r="AOW515" s="329"/>
      <c r="AOX515" s="329"/>
      <c r="AOY515" s="329"/>
      <c r="AOZ515" s="329"/>
      <c r="APA515" s="329"/>
      <c r="APB515" s="329"/>
      <c r="APC515" s="329"/>
      <c r="APD515" s="329"/>
      <c r="APE515" s="329"/>
      <c r="APF515" s="329"/>
      <c r="APG515" s="329"/>
      <c r="APH515" s="329"/>
      <c r="API515" s="329"/>
      <c r="APJ515" s="329"/>
      <c r="APK515" s="329"/>
      <c r="APL515" s="329"/>
      <c r="APM515" s="329"/>
      <c r="APN515" s="329"/>
      <c r="APO515" s="329"/>
      <c r="APP515" s="329"/>
      <c r="APQ515" s="329"/>
      <c r="APR515" s="329"/>
      <c r="APS515" s="329"/>
      <c r="APT515" s="329"/>
      <c r="APU515" s="329"/>
      <c r="APV515" s="329"/>
      <c r="APW515" s="329"/>
      <c r="APX515" s="329"/>
      <c r="APY515" s="329"/>
      <c r="APZ515" s="329"/>
      <c r="AQA515" s="329"/>
      <c r="AQB515" s="329"/>
      <c r="AQC515" s="329"/>
      <c r="AQD515" s="329"/>
      <c r="AQE515" s="329"/>
      <c r="AQF515" s="329"/>
      <c r="AQG515" s="329"/>
      <c r="AQH515" s="329"/>
      <c r="AQI515" s="329"/>
      <c r="AQJ515" s="329"/>
      <c r="AQK515" s="329"/>
      <c r="AQL515" s="329"/>
      <c r="AQM515" s="329"/>
      <c r="AQN515" s="329"/>
      <c r="AQO515" s="329"/>
      <c r="AQP515" s="329"/>
      <c r="AQQ515" s="329"/>
      <c r="AQR515" s="329"/>
      <c r="AQS515" s="329"/>
      <c r="AQT515" s="329"/>
      <c r="AQU515" s="329"/>
      <c r="AQV515" s="329"/>
      <c r="AQW515" s="329"/>
      <c r="AQX515" s="329"/>
      <c r="AQY515" s="329"/>
      <c r="AQZ515" s="329"/>
      <c r="ARA515" s="329"/>
      <c r="ARB515" s="329"/>
      <c r="ARC515" s="329"/>
      <c r="ARD515" s="329"/>
      <c r="ARE515" s="329"/>
      <c r="ARF515" s="329"/>
      <c r="ARG515" s="329"/>
      <c r="ARH515" s="329"/>
      <c r="ARI515" s="329"/>
      <c r="ARJ515" s="329"/>
      <c r="ARK515" s="329"/>
      <c r="ARL515" s="329"/>
      <c r="ARM515" s="329"/>
      <c r="ARN515" s="329"/>
      <c r="ARO515" s="329"/>
      <c r="ARP515" s="329"/>
      <c r="ARQ515" s="329"/>
      <c r="ARR515" s="329"/>
      <c r="ARS515" s="329"/>
      <c r="ART515" s="329"/>
      <c r="ARU515" s="329"/>
      <c r="ARV515" s="329"/>
      <c r="ARW515" s="329"/>
      <c r="ARX515" s="329"/>
      <c r="ARY515" s="329"/>
      <c r="ARZ515" s="329"/>
      <c r="ASA515" s="329"/>
      <c r="ASB515" s="329"/>
      <c r="ASC515" s="329"/>
      <c r="ASD515" s="329"/>
      <c r="ASE515" s="329"/>
      <c r="ASF515" s="329"/>
      <c r="ASG515" s="329"/>
      <c r="ASH515" s="329"/>
      <c r="ASI515" s="329"/>
      <c r="ASJ515" s="329"/>
      <c r="ASK515" s="329"/>
      <c r="ASL515" s="329"/>
      <c r="ASM515" s="329"/>
      <c r="ASN515" s="329"/>
      <c r="ASO515" s="329"/>
      <c r="ASP515" s="329"/>
      <c r="ASQ515" s="329"/>
      <c r="ASR515" s="329"/>
      <c r="ASS515" s="329"/>
      <c r="AST515" s="329"/>
      <c r="ASU515" s="329"/>
      <c r="ASV515" s="329"/>
      <c r="ASW515" s="329"/>
      <c r="ASX515" s="329"/>
      <c r="ASY515" s="329"/>
      <c r="ASZ515" s="329"/>
      <c r="ATA515" s="329"/>
      <c r="ATB515" s="329"/>
      <c r="ATC515" s="329"/>
      <c r="ATD515" s="329"/>
      <c r="ATE515" s="329"/>
      <c r="ATF515" s="329"/>
      <c r="ATG515" s="329"/>
      <c r="ATH515" s="329"/>
      <c r="ATI515" s="329"/>
      <c r="ATJ515" s="329"/>
      <c r="ATK515" s="329"/>
      <c r="ATL515" s="329"/>
      <c r="ATM515" s="329"/>
      <c r="ATN515" s="329"/>
      <c r="ATO515" s="329"/>
      <c r="ATP515" s="329"/>
      <c r="ATQ515" s="329"/>
      <c r="ATR515" s="329"/>
      <c r="ATS515" s="329"/>
      <c r="ATT515" s="329"/>
      <c r="ATU515" s="329"/>
      <c r="ATV515" s="329"/>
      <c r="ATW515" s="329"/>
      <c r="ATX515" s="329"/>
      <c r="ATY515" s="329"/>
      <c r="ATZ515" s="329"/>
      <c r="AUA515" s="329"/>
      <c r="AUB515" s="329"/>
      <c r="AUC515" s="329"/>
      <c r="AUD515" s="329"/>
      <c r="AUE515" s="329"/>
      <c r="AUF515" s="329"/>
      <c r="AUG515" s="329"/>
      <c r="AUH515" s="329"/>
      <c r="AUI515" s="329"/>
      <c r="AUJ515" s="329"/>
      <c r="AUK515" s="329"/>
      <c r="AUL515" s="329"/>
      <c r="AUM515" s="329"/>
      <c r="AUN515" s="329"/>
      <c r="AUO515" s="329"/>
      <c r="AUP515" s="329"/>
      <c r="AUQ515" s="329"/>
      <c r="AUR515" s="329"/>
      <c r="AUS515" s="329"/>
      <c r="AUT515" s="329"/>
      <c r="AUU515" s="329"/>
      <c r="AUV515" s="329"/>
      <c r="AUW515" s="329"/>
      <c r="AUX515" s="329"/>
      <c r="AUY515" s="329"/>
      <c r="AUZ515" s="329"/>
      <c r="AVA515" s="329"/>
      <c r="AVB515" s="329"/>
      <c r="AVC515" s="329"/>
      <c r="AVD515" s="329"/>
      <c r="AVE515" s="329"/>
      <c r="AVF515" s="329"/>
      <c r="AVG515" s="329"/>
      <c r="AVH515" s="329"/>
      <c r="AVI515" s="329"/>
      <c r="AVJ515" s="329"/>
      <c r="AVK515" s="329"/>
      <c r="AVL515" s="329"/>
      <c r="AVM515" s="329"/>
      <c r="AVN515" s="329"/>
      <c r="AVO515" s="329"/>
      <c r="AVP515" s="329"/>
      <c r="AVQ515" s="329"/>
      <c r="AVR515" s="329"/>
      <c r="AVS515" s="329"/>
      <c r="AVT515" s="329"/>
      <c r="AVU515" s="329"/>
      <c r="AVV515" s="329"/>
      <c r="AVW515" s="329"/>
      <c r="AVX515" s="329"/>
      <c r="AVY515" s="329"/>
      <c r="AVZ515" s="329"/>
      <c r="AWA515" s="329"/>
      <c r="AWB515" s="329"/>
      <c r="AWC515" s="329"/>
      <c r="AWD515" s="329"/>
      <c r="AWE515" s="329"/>
      <c r="AWF515" s="329"/>
      <c r="AWG515" s="329"/>
      <c r="AWH515" s="329"/>
      <c r="AWI515" s="329"/>
      <c r="AWJ515" s="329"/>
      <c r="AWK515" s="329"/>
      <c r="AWL515" s="329"/>
      <c r="AWM515" s="329"/>
      <c r="AWN515" s="329"/>
      <c r="AWO515" s="329"/>
      <c r="AWP515" s="329"/>
      <c r="AWQ515" s="329"/>
      <c r="AWR515" s="329"/>
      <c r="AWS515" s="329"/>
      <c r="AWT515" s="329"/>
      <c r="AWU515" s="329"/>
      <c r="AWV515" s="329"/>
      <c r="AWW515" s="329"/>
      <c r="AWX515" s="329"/>
      <c r="AWY515" s="329"/>
      <c r="AWZ515" s="329"/>
      <c r="AXA515" s="329"/>
      <c r="AXB515" s="329"/>
      <c r="AXC515" s="329"/>
      <c r="AXD515" s="329"/>
      <c r="AXE515" s="329"/>
      <c r="AXF515" s="329"/>
      <c r="AXG515" s="329"/>
      <c r="AXH515" s="329"/>
      <c r="AXI515" s="329"/>
      <c r="AXJ515" s="329"/>
      <c r="AXK515" s="329"/>
      <c r="AXL515" s="329"/>
      <c r="AXM515" s="329"/>
      <c r="AXN515" s="329"/>
      <c r="AXO515" s="329"/>
      <c r="AXP515" s="329"/>
      <c r="AXQ515" s="329"/>
      <c r="AXR515" s="329"/>
      <c r="AXS515" s="329"/>
      <c r="AXT515" s="329"/>
      <c r="AXU515" s="329"/>
      <c r="AXV515" s="329"/>
      <c r="AXW515" s="329"/>
      <c r="AXX515" s="329"/>
      <c r="AXY515" s="329"/>
      <c r="AXZ515" s="329"/>
      <c r="AYA515" s="329"/>
      <c r="AYB515" s="329"/>
      <c r="AYC515" s="329"/>
      <c r="AYD515" s="329"/>
      <c r="AYE515" s="329"/>
      <c r="AYF515" s="329"/>
      <c r="AYG515" s="329"/>
      <c r="AYH515" s="329"/>
      <c r="AYI515" s="329"/>
      <c r="AYJ515" s="329"/>
      <c r="AYK515" s="329"/>
      <c r="AYL515" s="329"/>
      <c r="AYM515" s="329"/>
      <c r="AYN515" s="329"/>
      <c r="AYO515" s="329"/>
      <c r="AYP515" s="329"/>
      <c r="AYQ515" s="329"/>
      <c r="AYR515" s="329"/>
      <c r="AYS515" s="329"/>
      <c r="AYT515" s="329"/>
      <c r="AYU515" s="329"/>
      <c r="AYV515" s="329"/>
      <c r="AYW515" s="329"/>
      <c r="AYX515" s="329"/>
      <c r="AYY515" s="329"/>
      <c r="AYZ515" s="329"/>
      <c r="AZA515" s="329"/>
      <c r="AZB515" s="329"/>
      <c r="AZC515" s="329"/>
      <c r="AZD515" s="329"/>
      <c r="AZE515" s="329"/>
      <c r="AZF515" s="329"/>
      <c r="AZG515" s="329"/>
      <c r="AZH515" s="329"/>
      <c r="AZI515" s="329"/>
      <c r="AZJ515" s="329"/>
      <c r="AZK515" s="329"/>
      <c r="AZL515" s="329"/>
      <c r="AZM515" s="329"/>
      <c r="AZN515" s="329"/>
      <c r="AZO515" s="329"/>
      <c r="AZP515" s="329"/>
      <c r="AZQ515" s="329"/>
      <c r="AZR515" s="329"/>
      <c r="AZS515" s="329"/>
      <c r="AZT515" s="329"/>
      <c r="AZU515" s="329"/>
      <c r="AZV515" s="329"/>
      <c r="AZW515" s="329"/>
      <c r="AZX515" s="329"/>
      <c r="AZY515" s="329"/>
      <c r="AZZ515" s="329"/>
      <c r="BAA515" s="329"/>
      <c r="BAB515" s="329"/>
      <c r="BAC515" s="329"/>
      <c r="BAD515" s="329"/>
      <c r="BAE515" s="329"/>
      <c r="BAF515" s="329"/>
      <c r="BAG515" s="329"/>
      <c r="BAH515" s="329"/>
      <c r="BAI515" s="329"/>
      <c r="BAJ515" s="329"/>
      <c r="BAK515" s="329"/>
      <c r="BAL515" s="329"/>
      <c r="BAM515" s="329"/>
      <c r="BAN515" s="329"/>
      <c r="BAO515" s="329"/>
      <c r="BAP515" s="329"/>
      <c r="BAQ515" s="329"/>
      <c r="BAR515" s="329"/>
      <c r="BAS515" s="329"/>
      <c r="BAT515" s="329"/>
      <c r="BAU515" s="329"/>
      <c r="BAV515" s="329"/>
      <c r="BAW515" s="329"/>
      <c r="BAX515" s="329"/>
      <c r="BAY515" s="329"/>
      <c r="BAZ515" s="329"/>
      <c r="BBA515" s="329"/>
      <c r="BBB515" s="329"/>
      <c r="BBC515" s="329"/>
      <c r="BBD515" s="329"/>
      <c r="BBE515" s="329"/>
      <c r="BBF515" s="329"/>
      <c r="BBG515" s="329"/>
      <c r="BBH515" s="329"/>
      <c r="BBI515" s="329"/>
      <c r="BBJ515" s="329"/>
      <c r="BBK515" s="329"/>
      <c r="BBL515" s="329"/>
      <c r="BBM515" s="329"/>
      <c r="BBN515" s="329"/>
      <c r="BBO515" s="329"/>
      <c r="BBP515" s="329"/>
      <c r="BBQ515" s="329"/>
      <c r="BBR515" s="329"/>
      <c r="BBS515" s="329"/>
      <c r="BBT515" s="329"/>
      <c r="BBU515" s="329"/>
      <c r="BBV515" s="329"/>
      <c r="BBW515" s="329"/>
      <c r="BBX515" s="329"/>
      <c r="BBY515" s="329"/>
      <c r="BBZ515" s="329"/>
      <c r="BCA515" s="329"/>
      <c r="BCB515" s="329"/>
      <c r="BCC515" s="329"/>
      <c r="BCD515" s="329"/>
      <c r="BCE515" s="329"/>
      <c r="BCF515" s="329"/>
      <c r="BCG515" s="329"/>
      <c r="BCH515" s="329"/>
      <c r="BCI515" s="329"/>
      <c r="BCJ515" s="329"/>
      <c r="BCK515" s="329"/>
      <c r="BCL515" s="329"/>
      <c r="BCM515" s="329"/>
      <c r="BCN515" s="329"/>
      <c r="BCO515" s="329"/>
      <c r="BCP515" s="329"/>
      <c r="BCQ515" s="329"/>
      <c r="BCR515" s="329"/>
      <c r="BCS515" s="329"/>
      <c r="BCT515" s="329"/>
      <c r="BCU515" s="329"/>
      <c r="BCV515" s="329"/>
      <c r="BCW515" s="329"/>
      <c r="BCX515" s="329"/>
      <c r="BCY515" s="329"/>
      <c r="BCZ515" s="329"/>
      <c r="BDA515" s="329"/>
      <c r="BDB515" s="329"/>
      <c r="BDC515" s="329"/>
      <c r="BDD515" s="329"/>
      <c r="BDE515" s="329"/>
      <c r="BDF515" s="329"/>
      <c r="BDG515" s="329"/>
      <c r="BDH515" s="329"/>
      <c r="BDI515" s="329"/>
      <c r="BDJ515" s="329"/>
      <c r="BDK515" s="329"/>
      <c r="BDL515" s="329"/>
      <c r="BDM515" s="329"/>
      <c r="BDN515" s="329"/>
      <c r="BDO515" s="329"/>
      <c r="BDP515" s="329"/>
      <c r="BDQ515" s="329"/>
      <c r="BDR515" s="329"/>
      <c r="BDS515" s="329"/>
      <c r="BDT515" s="329"/>
      <c r="BDU515" s="329"/>
      <c r="BDV515" s="329"/>
      <c r="BDW515" s="329"/>
      <c r="BDX515" s="329"/>
      <c r="BDY515" s="329"/>
      <c r="BDZ515" s="329"/>
      <c r="BEA515" s="329"/>
      <c r="BEB515" s="329"/>
      <c r="BEC515" s="329"/>
      <c r="BED515" s="329"/>
      <c r="BEE515" s="329"/>
      <c r="BEF515" s="329"/>
      <c r="BEG515" s="329"/>
      <c r="BEH515" s="329"/>
      <c r="BEI515" s="329"/>
      <c r="BEJ515" s="329"/>
      <c r="BEK515" s="329"/>
      <c r="BEL515" s="329"/>
      <c r="BEM515" s="329"/>
      <c r="BEN515" s="329"/>
      <c r="BEO515" s="329"/>
      <c r="BEP515" s="329"/>
      <c r="BEQ515" s="329"/>
      <c r="BER515" s="329"/>
      <c r="BES515" s="329"/>
      <c r="BET515" s="329"/>
      <c r="BEU515" s="329"/>
      <c r="BEV515" s="329"/>
      <c r="BEW515" s="329"/>
      <c r="BEX515" s="329"/>
      <c r="BEY515" s="329"/>
      <c r="BEZ515" s="329"/>
      <c r="BFA515" s="329"/>
      <c r="BFB515" s="329"/>
      <c r="BFC515" s="329"/>
      <c r="BFD515" s="329"/>
      <c r="BFE515" s="329"/>
      <c r="BFF515" s="329"/>
      <c r="BFG515" s="329"/>
      <c r="BFH515" s="329"/>
      <c r="BFI515" s="329"/>
      <c r="BFJ515" s="329"/>
      <c r="BFK515" s="329"/>
      <c r="BFL515" s="329"/>
      <c r="BFM515" s="329"/>
      <c r="BFN515" s="329"/>
      <c r="BFO515" s="329"/>
      <c r="BFP515" s="329"/>
      <c r="BFQ515" s="329"/>
      <c r="BFR515" s="329"/>
      <c r="BFS515" s="329"/>
      <c r="BFT515" s="329"/>
      <c r="BFU515" s="329"/>
      <c r="BFV515" s="329"/>
      <c r="BFW515" s="329"/>
      <c r="BFX515" s="329"/>
      <c r="BFY515" s="329"/>
      <c r="BFZ515" s="329"/>
      <c r="BGA515" s="329"/>
      <c r="BGB515" s="329"/>
      <c r="BGC515" s="329"/>
      <c r="BGD515" s="329"/>
      <c r="BGE515" s="329"/>
      <c r="BGF515" s="329"/>
      <c r="BGG515" s="329"/>
      <c r="BGH515" s="329"/>
      <c r="BGI515" s="329"/>
      <c r="BGJ515" s="329"/>
      <c r="BGK515" s="329"/>
      <c r="BGL515" s="329"/>
      <c r="BGM515" s="329"/>
      <c r="BGN515" s="329"/>
      <c r="BGO515" s="329"/>
      <c r="BGP515" s="329"/>
      <c r="BGQ515" s="329"/>
      <c r="BGR515" s="329"/>
      <c r="BGS515" s="329"/>
      <c r="BGT515" s="329"/>
      <c r="BGU515" s="329"/>
      <c r="BGV515" s="329"/>
      <c r="BGW515" s="329"/>
      <c r="BGX515" s="329"/>
      <c r="BGY515" s="329"/>
      <c r="BGZ515" s="329"/>
      <c r="BHA515" s="329"/>
      <c r="BHB515" s="329"/>
      <c r="BHC515" s="329"/>
      <c r="BHD515" s="329"/>
      <c r="BHE515" s="329"/>
      <c r="BHF515" s="329"/>
      <c r="BHG515" s="329"/>
      <c r="BHH515" s="329"/>
      <c r="BHI515" s="329"/>
      <c r="BHJ515" s="329"/>
      <c r="BHK515" s="329"/>
      <c r="BHL515" s="329"/>
      <c r="BHM515" s="329"/>
      <c r="BHN515" s="329"/>
      <c r="BHO515" s="329"/>
      <c r="BHP515" s="329"/>
      <c r="BHQ515" s="329"/>
      <c r="BHR515" s="329"/>
      <c r="BHS515" s="329"/>
      <c r="BHT515" s="329"/>
      <c r="BHU515" s="329"/>
      <c r="BHV515" s="329"/>
      <c r="BHW515" s="329"/>
      <c r="BHX515" s="329"/>
      <c r="BHY515" s="329"/>
      <c r="BHZ515" s="329"/>
      <c r="BIA515" s="329"/>
      <c r="BIB515" s="329"/>
      <c r="BIC515" s="329"/>
      <c r="BID515" s="329"/>
      <c r="BIE515" s="329"/>
      <c r="BIF515" s="329"/>
      <c r="BIG515" s="329"/>
      <c r="BIH515" s="329"/>
      <c r="BII515" s="329"/>
      <c r="BIJ515" s="329"/>
      <c r="BIK515" s="329"/>
      <c r="BIL515" s="329"/>
      <c r="BIM515" s="329"/>
      <c r="BIN515" s="329"/>
      <c r="BIO515" s="329"/>
      <c r="BIP515" s="329"/>
      <c r="BIQ515" s="329"/>
      <c r="BIR515" s="329"/>
      <c r="BIS515" s="329"/>
      <c r="BIT515" s="329"/>
      <c r="BIU515" s="329"/>
      <c r="BIV515" s="329"/>
      <c r="BIW515" s="329"/>
      <c r="BIX515" s="329"/>
      <c r="BIY515" s="329"/>
      <c r="BIZ515" s="329"/>
      <c r="BJA515" s="329"/>
      <c r="BJB515" s="329"/>
      <c r="BJC515" s="329"/>
      <c r="BJD515" s="329"/>
      <c r="BJE515" s="329"/>
      <c r="BJF515" s="329"/>
      <c r="BJG515" s="329"/>
      <c r="BJH515" s="329"/>
      <c r="BJI515" s="329"/>
      <c r="BJJ515" s="329"/>
      <c r="BJK515" s="329"/>
      <c r="BJL515" s="329"/>
      <c r="BJM515" s="329"/>
      <c r="BJN515" s="329"/>
      <c r="BJO515" s="329"/>
      <c r="BJP515" s="329"/>
      <c r="BJQ515" s="329"/>
      <c r="BJR515" s="329"/>
      <c r="BJS515" s="329"/>
      <c r="BJT515" s="329"/>
      <c r="BJU515" s="329"/>
      <c r="BJV515" s="329"/>
      <c r="BJW515" s="329"/>
      <c r="BJX515" s="329"/>
      <c r="BJY515" s="329"/>
      <c r="BJZ515" s="329"/>
      <c r="BKA515" s="329"/>
      <c r="BKB515" s="329"/>
      <c r="BKC515" s="329"/>
      <c r="BKD515" s="329"/>
      <c r="BKE515" s="329"/>
      <c r="BKF515" s="329"/>
      <c r="BKG515" s="329"/>
      <c r="BKH515" s="329"/>
      <c r="BKI515" s="329"/>
      <c r="BKJ515" s="329"/>
      <c r="BKK515" s="329"/>
      <c r="BKL515" s="329"/>
      <c r="BKM515" s="329"/>
      <c r="BKN515" s="329"/>
      <c r="BKO515" s="329"/>
      <c r="BKP515" s="329"/>
      <c r="BKQ515" s="329"/>
      <c r="BKR515" s="329"/>
      <c r="BKS515" s="329"/>
      <c r="BKT515" s="329"/>
      <c r="BKU515" s="329"/>
      <c r="BKV515" s="329"/>
      <c r="BKW515" s="329"/>
      <c r="BKX515" s="329"/>
      <c r="BKY515" s="329"/>
      <c r="BKZ515" s="329"/>
      <c r="BLA515" s="329"/>
      <c r="BLB515" s="329"/>
      <c r="BLC515" s="329"/>
      <c r="BLD515" s="329"/>
      <c r="BLE515" s="329"/>
      <c r="BLF515" s="329"/>
      <c r="BLG515" s="329"/>
      <c r="BLH515" s="329"/>
      <c r="BLI515" s="329"/>
      <c r="BLJ515" s="329"/>
      <c r="BLK515" s="329"/>
      <c r="BLL515" s="329"/>
      <c r="BLM515" s="329"/>
      <c r="BLN515" s="329"/>
      <c r="BLO515" s="329"/>
      <c r="BLP515" s="329"/>
      <c r="BLQ515" s="329"/>
      <c r="BLR515" s="329"/>
      <c r="BLS515" s="329"/>
      <c r="BLT515" s="329"/>
      <c r="BLU515" s="329"/>
      <c r="BLV515" s="329"/>
      <c r="BLW515" s="329"/>
      <c r="BLX515" s="329"/>
      <c r="BLY515" s="329"/>
      <c r="BLZ515" s="329"/>
      <c r="BMA515" s="329"/>
      <c r="BMB515" s="329"/>
      <c r="BMC515" s="329"/>
      <c r="BMD515" s="329"/>
      <c r="BME515" s="329"/>
      <c r="BMF515" s="329"/>
      <c r="BMG515" s="329"/>
      <c r="BMH515" s="329"/>
      <c r="BMI515" s="329"/>
      <c r="BMJ515" s="329"/>
      <c r="BMK515" s="329"/>
      <c r="BML515" s="329"/>
      <c r="BMM515" s="329"/>
      <c r="BMN515" s="329"/>
      <c r="BMO515" s="329"/>
      <c r="BMP515" s="329"/>
      <c r="BMQ515" s="329"/>
      <c r="BMR515" s="329"/>
      <c r="BMS515" s="329"/>
      <c r="BMT515" s="329"/>
      <c r="BMU515" s="329"/>
      <c r="BMV515" s="329"/>
      <c r="BMW515" s="329"/>
      <c r="BMX515" s="329"/>
      <c r="BMY515" s="329"/>
      <c r="BMZ515" s="329"/>
      <c r="BNA515" s="329"/>
      <c r="BNB515" s="329"/>
      <c r="BNC515" s="329"/>
      <c r="BND515" s="329"/>
      <c r="BNE515" s="329"/>
      <c r="BNF515" s="329"/>
      <c r="BNG515" s="329"/>
      <c r="BNH515" s="329"/>
      <c r="BNI515" s="329"/>
      <c r="BNJ515" s="329"/>
      <c r="BNK515" s="329"/>
      <c r="BNL515" s="329"/>
      <c r="BNM515" s="329"/>
      <c r="BNN515" s="329"/>
      <c r="BNO515" s="329"/>
      <c r="BNP515" s="329"/>
      <c r="BNQ515" s="329"/>
      <c r="BNR515" s="329"/>
      <c r="BNS515" s="329"/>
      <c r="BNT515" s="329"/>
      <c r="BNU515" s="329"/>
      <c r="BNV515" s="329"/>
      <c r="BNW515" s="329"/>
      <c r="BNX515" s="329"/>
      <c r="BNY515" s="329"/>
      <c r="BNZ515" s="329"/>
      <c r="BOA515" s="329"/>
      <c r="BOB515" s="329"/>
      <c r="BOC515" s="329"/>
      <c r="BOD515" s="329"/>
      <c r="BOE515" s="329"/>
      <c r="BOF515" s="329"/>
      <c r="BOG515" s="329"/>
      <c r="BOH515" s="329"/>
      <c r="BOI515" s="329"/>
      <c r="BOJ515" s="329"/>
      <c r="BOK515" s="329"/>
      <c r="BOL515" s="329"/>
      <c r="BOM515" s="329"/>
      <c r="BON515" s="329"/>
      <c r="BOO515" s="329"/>
      <c r="BOP515" s="329"/>
      <c r="BOQ515" s="329"/>
      <c r="BOR515" s="329"/>
      <c r="BOS515" s="329"/>
      <c r="BOT515" s="329"/>
      <c r="BOU515" s="329"/>
      <c r="BOV515" s="329"/>
      <c r="BOW515" s="329"/>
      <c r="BOX515" s="329"/>
      <c r="BOY515" s="329"/>
      <c r="BOZ515" s="329"/>
      <c r="BPA515" s="329"/>
      <c r="BPB515" s="329"/>
      <c r="BPC515" s="329"/>
      <c r="BPD515" s="329"/>
      <c r="BPE515" s="329"/>
      <c r="BPF515" s="329"/>
      <c r="BPG515" s="329"/>
      <c r="BPH515" s="329"/>
      <c r="BPI515" s="329"/>
      <c r="BPJ515" s="329"/>
      <c r="BPK515" s="329"/>
      <c r="BPL515" s="329"/>
      <c r="BPM515" s="329"/>
      <c r="BPN515" s="329"/>
      <c r="BPO515" s="329"/>
      <c r="BPP515" s="329"/>
      <c r="BPQ515" s="329"/>
      <c r="BPR515" s="329"/>
      <c r="BPS515" s="329"/>
      <c r="BPT515" s="329"/>
      <c r="BPU515" s="329"/>
      <c r="BPV515" s="329"/>
      <c r="BPW515" s="329"/>
      <c r="BPX515" s="329"/>
      <c r="BPY515" s="329"/>
      <c r="BPZ515" s="329"/>
      <c r="BQA515" s="329"/>
      <c r="BQB515" s="329"/>
      <c r="BQC515" s="329"/>
      <c r="BQD515" s="329"/>
      <c r="BQE515" s="329"/>
      <c r="BQF515" s="329"/>
      <c r="BQG515" s="329"/>
      <c r="BQH515" s="329"/>
      <c r="BQI515" s="329"/>
      <c r="BQJ515" s="329"/>
      <c r="BQK515" s="329"/>
      <c r="BQL515" s="329"/>
      <c r="BQM515" s="329"/>
      <c r="BQN515" s="329"/>
      <c r="BQO515" s="329"/>
      <c r="BQP515" s="329"/>
      <c r="BQQ515" s="329"/>
      <c r="BQR515" s="329"/>
      <c r="BQS515" s="329"/>
      <c r="BQT515" s="329"/>
      <c r="BQU515" s="329"/>
      <c r="BQV515" s="329"/>
      <c r="BQW515" s="329"/>
      <c r="BQX515" s="329"/>
      <c r="BQY515" s="329"/>
      <c r="BQZ515" s="329"/>
      <c r="BRA515" s="329"/>
      <c r="BRB515" s="329"/>
      <c r="BRC515" s="329"/>
      <c r="BRD515" s="329"/>
      <c r="BRE515" s="329"/>
      <c r="BRF515" s="329"/>
      <c r="BRG515" s="329"/>
      <c r="BRH515" s="329"/>
      <c r="BRI515" s="329"/>
      <c r="BRJ515" s="329"/>
      <c r="BRK515" s="329"/>
      <c r="BRL515" s="329"/>
      <c r="BRM515" s="329"/>
      <c r="BRN515" s="329"/>
      <c r="BRO515" s="329"/>
      <c r="BRP515" s="329"/>
      <c r="BRQ515" s="329"/>
      <c r="BRR515" s="329"/>
      <c r="BRS515" s="329"/>
      <c r="BRT515" s="329"/>
      <c r="BRU515" s="329"/>
      <c r="BRV515" s="329"/>
      <c r="BRW515" s="329"/>
      <c r="BRX515" s="329"/>
      <c r="BRY515" s="329"/>
      <c r="BRZ515" s="329"/>
      <c r="BSA515" s="329"/>
      <c r="BSB515" s="329"/>
      <c r="BSC515" s="329"/>
      <c r="BSD515" s="329"/>
      <c r="BSE515" s="329"/>
      <c r="BSF515" s="329"/>
      <c r="BSG515" s="329"/>
      <c r="BSH515" s="329"/>
      <c r="BSI515" s="329"/>
      <c r="BSJ515" s="329"/>
      <c r="BSK515" s="329"/>
      <c r="BSL515" s="329"/>
      <c r="BSM515" s="329"/>
      <c r="BSN515" s="329"/>
      <c r="BSO515" s="329"/>
      <c r="BSP515" s="329"/>
      <c r="BSQ515" s="329"/>
      <c r="BSR515" s="329"/>
      <c r="BSS515" s="329"/>
      <c r="BST515" s="329"/>
      <c r="BSU515" s="329"/>
      <c r="BSV515" s="329"/>
      <c r="BSW515" s="329"/>
      <c r="BSX515" s="329"/>
      <c r="BSY515" s="329"/>
      <c r="BSZ515" s="329"/>
      <c r="BTA515" s="329"/>
      <c r="BTB515" s="329"/>
      <c r="BTC515" s="329"/>
      <c r="BTD515" s="329"/>
      <c r="BTE515" s="329"/>
      <c r="BTF515" s="329"/>
      <c r="BTG515" s="329"/>
      <c r="BTH515" s="329"/>
      <c r="BTI515" s="329"/>
      <c r="BTJ515" s="329"/>
      <c r="BTK515" s="329"/>
      <c r="BTL515" s="329"/>
      <c r="BTM515" s="329"/>
      <c r="BTN515" s="329"/>
      <c r="BTO515" s="329"/>
      <c r="BTP515" s="329"/>
      <c r="BTQ515" s="329"/>
      <c r="BTR515" s="329"/>
      <c r="BTS515" s="329"/>
      <c r="BTT515" s="329"/>
      <c r="BTU515" s="329"/>
      <c r="BTV515" s="329"/>
      <c r="BTW515" s="329"/>
      <c r="BTX515" s="329"/>
      <c r="BTY515" s="329"/>
      <c r="BTZ515" s="329"/>
      <c r="BUA515" s="329"/>
      <c r="BUB515" s="329"/>
      <c r="BUC515" s="329"/>
      <c r="BUD515" s="329"/>
      <c r="BUE515" s="329"/>
      <c r="BUF515" s="329"/>
      <c r="BUG515" s="329"/>
      <c r="BUH515" s="329"/>
      <c r="BUI515" s="329"/>
      <c r="BUJ515" s="329"/>
      <c r="BUK515" s="329"/>
      <c r="BUL515" s="329"/>
      <c r="BUM515" s="329"/>
      <c r="BUN515" s="329"/>
      <c r="BUO515" s="329"/>
      <c r="BUP515" s="329"/>
      <c r="BUQ515" s="329"/>
      <c r="BUR515" s="329"/>
      <c r="BUS515" s="329"/>
      <c r="BUT515" s="329"/>
      <c r="BUU515" s="329"/>
      <c r="BUV515" s="329"/>
      <c r="BUW515" s="329"/>
      <c r="BUX515" s="329"/>
      <c r="BUY515" s="329"/>
      <c r="BUZ515" s="329"/>
      <c r="BVA515" s="329"/>
      <c r="BVB515" s="329"/>
      <c r="BVC515" s="329"/>
      <c r="BVD515" s="329"/>
      <c r="BVE515" s="329"/>
      <c r="BVF515" s="329"/>
      <c r="BVG515" s="329"/>
      <c r="BVH515" s="329"/>
      <c r="BVI515" s="329"/>
      <c r="BVJ515" s="329"/>
      <c r="BVK515" s="329"/>
      <c r="BVL515" s="329"/>
      <c r="BVM515" s="329"/>
      <c r="BVN515" s="329"/>
      <c r="BVO515" s="329"/>
      <c r="BVP515" s="329"/>
      <c r="BVQ515" s="329"/>
      <c r="BVR515" s="329"/>
      <c r="BVS515" s="329"/>
      <c r="BVT515" s="329"/>
      <c r="BVU515" s="329"/>
      <c r="BVV515" s="329"/>
      <c r="BVW515" s="329"/>
      <c r="BVX515" s="329"/>
      <c r="BVY515" s="329"/>
      <c r="BVZ515" s="329"/>
      <c r="BWA515" s="329"/>
      <c r="BWB515" s="329"/>
      <c r="BWC515" s="329"/>
      <c r="BWD515" s="329"/>
      <c r="BWE515" s="329"/>
      <c r="BWF515" s="329"/>
      <c r="BWG515" s="329"/>
      <c r="BWH515" s="329"/>
      <c r="BWI515" s="329"/>
      <c r="BWJ515" s="329"/>
      <c r="BWK515" s="329"/>
      <c r="BWL515" s="329"/>
      <c r="BWM515" s="329"/>
      <c r="BWN515" s="329"/>
      <c r="BWO515" s="329"/>
      <c r="BWP515" s="329"/>
      <c r="BWQ515" s="329"/>
      <c r="BWR515" s="329"/>
      <c r="BWS515" s="329"/>
      <c r="BWT515" s="329"/>
      <c r="BWU515" s="329"/>
      <c r="BWV515" s="329"/>
      <c r="BWW515" s="329"/>
      <c r="BWX515" s="329"/>
      <c r="BWY515" s="329"/>
      <c r="BWZ515" s="329"/>
      <c r="BXA515" s="329"/>
      <c r="BXB515" s="329"/>
      <c r="BXC515" s="329"/>
      <c r="BXD515" s="329"/>
      <c r="BXE515" s="329"/>
      <c r="BXF515" s="329"/>
      <c r="BXG515" s="329"/>
      <c r="BXH515" s="329"/>
      <c r="BXI515" s="329"/>
      <c r="BXJ515" s="329"/>
      <c r="BXK515" s="329"/>
      <c r="BXL515" s="329"/>
      <c r="BXM515" s="329"/>
      <c r="BXN515" s="329"/>
      <c r="BXO515" s="329"/>
      <c r="BXP515" s="329"/>
      <c r="BXQ515" s="329"/>
      <c r="BXR515" s="329"/>
      <c r="BXS515" s="329"/>
      <c r="BXT515" s="329"/>
      <c r="BXU515" s="329"/>
      <c r="BXV515" s="329"/>
      <c r="BXW515" s="329"/>
      <c r="BXX515" s="329"/>
      <c r="BXY515" s="329"/>
      <c r="BXZ515" s="329"/>
      <c r="BYA515" s="329"/>
      <c r="BYB515" s="329"/>
      <c r="BYC515" s="329"/>
      <c r="BYD515" s="329"/>
      <c r="BYE515" s="329"/>
      <c r="BYF515" s="329"/>
      <c r="BYG515" s="329"/>
      <c r="BYH515" s="329"/>
      <c r="BYI515" s="329"/>
      <c r="BYJ515" s="329"/>
      <c r="BYK515" s="329"/>
      <c r="BYL515" s="329"/>
      <c r="BYM515" s="329"/>
      <c r="BYN515" s="329"/>
      <c r="BYO515" s="329"/>
      <c r="BYP515" s="329"/>
      <c r="BYQ515" s="329"/>
      <c r="BYR515" s="329"/>
      <c r="BYS515" s="329"/>
      <c r="BYT515" s="329"/>
      <c r="BYU515" s="329"/>
      <c r="BYV515" s="329"/>
      <c r="BYW515" s="329"/>
      <c r="BYX515" s="329"/>
      <c r="BYY515" s="329"/>
      <c r="BYZ515" s="329"/>
      <c r="BZA515" s="329"/>
      <c r="BZB515" s="329"/>
      <c r="BZC515" s="329"/>
      <c r="BZD515" s="329"/>
      <c r="BZE515" s="329"/>
      <c r="BZF515" s="329"/>
      <c r="BZG515" s="329"/>
      <c r="BZH515" s="329"/>
      <c r="BZI515" s="329"/>
      <c r="BZJ515" s="329"/>
      <c r="BZK515" s="329"/>
      <c r="BZL515" s="329"/>
      <c r="BZM515" s="329"/>
      <c r="BZN515" s="329"/>
      <c r="BZO515" s="329"/>
      <c r="BZP515" s="329"/>
      <c r="BZQ515" s="329"/>
      <c r="BZR515" s="329"/>
      <c r="BZS515" s="329"/>
      <c r="BZT515" s="329"/>
      <c r="BZU515" s="329"/>
      <c r="BZV515" s="329"/>
      <c r="BZW515" s="329"/>
      <c r="BZX515" s="329"/>
      <c r="BZY515" s="329"/>
      <c r="BZZ515" s="329"/>
      <c r="CAA515" s="329"/>
      <c r="CAB515" s="329"/>
      <c r="CAC515" s="329"/>
      <c r="CAD515" s="329"/>
      <c r="CAE515" s="329"/>
      <c r="CAF515" s="329"/>
      <c r="CAG515" s="329"/>
      <c r="CAH515" s="329"/>
      <c r="CAI515" s="329"/>
      <c r="CAJ515" s="329"/>
      <c r="CAK515" s="329"/>
      <c r="CAL515" s="329"/>
      <c r="CAM515" s="329"/>
      <c r="CAN515" s="329"/>
      <c r="CAO515" s="329"/>
      <c r="CAP515" s="329"/>
      <c r="CAQ515" s="329"/>
      <c r="CAR515" s="329"/>
      <c r="CAS515" s="329"/>
      <c r="CAT515" s="329"/>
      <c r="CAU515" s="329"/>
      <c r="CAV515" s="329"/>
      <c r="CAW515" s="329"/>
      <c r="CAX515" s="329"/>
      <c r="CAY515" s="329"/>
      <c r="CAZ515" s="329"/>
      <c r="CBA515" s="329"/>
      <c r="CBB515" s="329"/>
      <c r="CBC515" s="329"/>
      <c r="CBD515" s="329"/>
      <c r="CBE515" s="329"/>
      <c r="CBF515" s="329"/>
      <c r="CBG515" s="329"/>
      <c r="CBH515" s="329"/>
      <c r="CBI515" s="329"/>
      <c r="CBJ515" s="329"/>
      <c r="CBK515" s="329"/>
      <c r="CBL515" s="329"/>
      <c r="CBM515" s="329"/>
      <c r="CBN515" s="329"/>
      <c r="CBO515" s="329"/>
      <c r="CBP515" s="329"/>
      <c r="CBQ515" s="329"/>
      <c r="CBR515" s="329"/>
      <c r="CBS515" s="329"/>
      <c r="CBT515" s="329"/>
      <c r="CBU515" s="329"/>
      <c r="CBV515" s="329"/>
      <c r="CBW515" s="329"/>
      <c r="CBX515" s="329"/>
      <c r="CBY515" s="329"/>
      <c r="CBZ515" s="329"/>
      <c r="CCA515" s="329"/>
      <c r="CCB515" s="329"/>
      <c r="CCC515" s="329"/>
      <c r="CCD515" s="329"/>
      <c r="CCE515" s="329"/>
      <c r="CCF515" s="329"/>
      <c r="CCG515" s="329"/>
      <c r="CCH515" s="329"/>
      <c r="CCI515" s="329"/>
      <c r="CCJ515" s="329"/>
      <c r="CCK515" s="329"/>
      <c r="CCL515" s="329"/>
      <c r="CCM515" s="329"/>
      <c r="CCN515" s="329"/>
      <c r="CCO515" s="329"/>
      <c r="CCP515" s="329"/>
      <c r="CCQ515" s="329"/>
      <c r="CCR515" s="329"/>
      <c r="CCS515" s="329"/>
      <c r="CCT515" s="329"/>
      <c r="CCU515" s="329"/>
      <c r="CCV515" s="329"/>
      <c r="CCW515" s="329"/>
      <c r="CCX515" s="329"/>
      <c r="CCY515" s="329"/>
      <c r="CCZ515" s="329"/>
      <c r="CDA515" s="329"/>
      <c r="CDB515" s="329"/>
      <c r="CDC515" s="329"/>
      <c r="CDD515" s="329"/>
      <c r="CDE515" s="329"/>
      <c r="CDF515" s="329"/>
      <c r="CDG515" s="329"/>
      <c r="CDH515" s="329"/>
      <c r="CDI515" s="329"/>
      <c r="CDJ515" s="329"/>
      <c r="CDK515" s="329"/>
      <c r="CDL515" s="329"/>
      <c r="CDM515" s="329"/>
      <c r="CDN515" s="329"/>
      <c r="CDO515" s="329"/>
      <c r="CDP515" s="329"/>
      <c r="CDQ515" s="329"/>
      <c r="CDR515" s="329"/>
      <c r="CDS515" s="329"/>
      <c r="CDT515" s="329"/>
      <c r="CDU515" s="329"/>
      <c r="CDV515" s="329"/>
      <c r="CDW515" s="329"/>
      <c r="CDX515" s="329"/>
      <c r="CDY515" s="329"/>
      <c r="CDZ515" s="329"/>
      <c r="CEA515" s="329"/>
      <c r="CEB515" s="329"/>
      <c r="CEC515" s="329"/>
      <c r="CED515" s="329"/>
      <c r="CEE515" s="329"/>
      <c r="CEF515" s="329"/>
      <c r="CEG515" s="329"/>
      <c r="CEH515" s="329"/>
      <c r="CEI515" s="329"/>
      <c r="CEJ515" s="329"/>
      <c r="CEK515" s="329"/>
      <c r="CEL515" s="329"/>
      <c r="CEM515" s="329"/>
      <c r="CEN515" s="329"/>
      <c r="CEO515" s="329"/>
      <c r="CEP515" s="329"/>
      <c r="CEQ515" s="329"/>
      <c r="CER515" s="329"/>
      <c r="CES515" s="329"/>
      <c r="CET515" s="329"/>
      <c r="CEU515" s="329"/>
      <c r="CEV515" s="329"/>
      <c r="CEW515" s="329"/>
      <c r="CEX515" s="329"/>
      <c r="CEY515" s="329"/>
      <c r="CEZ515" s="329"/>
      <c r="CFA515" s="329"/>
      <c r="CFB515" s="329"/>
      <c r="CFC515" s="329"/>
      <c r="CFD515" s="329"/>
      <c r="CFE515" s="329"/>
      <c r="CFF515" s="329"/>
      <c r="CFG515" s="329"/>
      <c r="CFH515" s="329"/>
      <c r="CFI515" s="329"/>
      <c r="CFJ515" s="329"/>
      <c r="CFK515" s="329"/>
      <c r="CFL515" s="329"/>
      <c r="CFM515" s="329"/>
      <c r="CFN515" s="329"/>
      <c r="CFO515" s="329"/>
      <c r="CFP515" s="329"/>
      <c r="CFQ515" s="329"/>
      <c r="CFR515" s="329"/>
      <c r="CFS515" s="329"/>
      <c r="CFT515" s="329"/>
      <c r="CFU515" s="329"/>
      <c r="CFV515" s="329"/>
      <c r="CFW515" s="329"/>
      <c r="CFX515" s="329"/>
      <c r="CFY515" s="329"/>
      <c r="CFZ515" s="329"/>
      <c r="CGA515" s="329"/>
      <c r="CGB515" s="329"/>
      <c r="CGC515" s="329"/>
      <c r="CGD515" s="329"/>
      <c r="CGE515" s="329"/>
      <c r="CGF515" s="329"/>
      <c r="CGG515" s="329"/>
      <c r="CGH515" s="329"/>
      <c r="CGI515" s="329"/>
      <c r="CGJ515" s="329"/>
      <c r="CGK515" s="329"/>
      <c r="CGL515" s="329"/>
      <c r="CGM515" s="329"/>
      <c r="CGN515" s="329"/>
      <c r="CGO515" s="329"/>
      <c r="CGP515" s="329"/>
      <c r="CGQ515" s="329"/>
      <c r="CGR515" s="329"/>
      <c r="CGS515" s="329"/>
      <c r="CGT515" s="329"/>
      <c r="CGU515" s="329"/>
      <c r="CGV515" s="329"/>
      <c r="CGW515" s="329"/>
      <c r="CGX515" s="329"/>
      <c r="CGY515" s="329"/>
      <c r="CGZ515" s="329"/>
      <c r="CHA515" s="329"/>
      <c r="CHB515" s="329"/>
      <c r="CHC515" s="329"/>
      <c r="CHD515" s="329"/>
      <c r="CHE515" s="329"/>
      <c r="CHF515" s="329"/>
      <c r="CHG515" s="329"/>
      <c r="CHH515" s="329"/>
      <c r="CHI515" s="329"/>
      <c r="CHJ515" s="329"/>
      <c r="CHK515" s="329"/>
      <c r="CHL515" s="329"/>
      <c r="CHM515" s="329"/>
      <c r="CHN515" s="329"/>
      <c r="CHO515" s="329"/>
      <c r="CHP515" s="329"/>
      <c r="CHQ515" s="329"/>
      <c r="CHR515" s="329"/>
      <c r="CHS515" s="329"/>
      <c r="CHT515" s="329"/>
      <c r="CHU515" s="329"/>
      <c r="CHV515" s="329"/>
      <c r="CHW515" s="329"/>
      <c r="CHX515" s="329"/>
      <c r="CHY515" s="329"/>
      <c r="CHZ515" s="329"/>
      <c r="CIA515" s="329"/>
      <c r="CIB515" s="329"/>
      <c r="CIC515" s="329"/>
      <c r="CID515" s="329"/>
      <c r="CIE515" s="329"/>
      <c r="CIF515" s="329"/>
      <c r="CIG515" s="329"/>
      <c r="CIH515" s="329"/>
      <c r="CII515" s="329"/>
      <c r="CIJ515" s="329"/>
      <c r="CIK515" s="329"/>
      <c r="CIL515" s="329"/>
      <c r="CIM515" s="329"/>
      <c r="CIN515" s="329"/>
      <c r="CIO515" s="329"/>
      <c r="CIP515" s="329"/>
      <c r="CIQ515" s="329"/>
      <c r="CIR515" s="329"/>
      <c r="CIS515" s="329"/>
      <c r="CIT515" s="329"/>
      <c r="CIU515" s="329"/>
      <c r="CIV515" s="329"/>
      <c r="CIW515" s="329"/>
      <c r="CIX515" s="329"/>
      <c r="CIY515" s="329"/>
      <c r="CIZ515" s="329"/>
      <c r="CJA515" s="329"/>
      <c r="CJB515" s="329"/>
      <c r="CJC515" s="329"/>
      <c r="CJD515" s="329"/>
      <c r="CJE515" s="329"/>
      <c r="CJF515" s="329"/>
      <c r="CJG515" s="329"/>
      <c r="CJH515" s="329"/>
      <c r="CJI515" s="329"/>
      <c r="CJJ515" s="329"/>
      <c r="CJK515" s="329"/>
      <c r="CJL515" s="329"/>
      <c r="CJM515" s="329"/>
      <c r="CJN515" s="329"/>
      <c r="CJO515" s="329"/>
      <c r="CJP515" s="329"/>
      <c r="CJQ515" s="329"/>
      <c r="CJR515" s="329"/>
      <c r="CJS515" s="329"/>
      <c r="CJT515" s="329"/>
      <c r="CJU515" s="329"/>
      <c r="CJV515" s="329"/>
      <c r="CJW515" s="329"/>
      <c r="CJX515" s="329"/>
      <c r="CJY515" s="329"/>
      <c r="CJZ515" s="329"/>
      <c r="CKA515" s="329"/>
      <c r="CKB515" s="329"/>
      <c r="CKC515" s="329"/>
      <c r="CKD515" s="329"/>
      <c r="CKE515" s="329"/>
      <c r="CKF515" s="329"/>
      <c r="CKG515" s="329"/>
      <c r="CKH515" s="329"/>
      <c r="CKI515" s="329"/>
      <c r="CKJ515" s="329"/>
      <c r="CKK515" s="329"/>
      <c r="CKL515" s="329"/>
      <c r="CKM515" s="329"/>
      <c r="CKN515" s="329"/>
      <c r="CKO515" s="329"/>
      <c r="CKP515" s="329"/>
      <c r="CKQ515" s="329"/>
      <c r="CKR515" s="329"/>
      <c r="CKS515" s="329"/>
      <c r="CKT515" s="329"/>
      <c r="CKU515" s="329"/>
      <c r="CKV515" s="329"/>
      <c r="CKW515" s="329"/>
      <c r="CKX515" s="329"/>
      <c r="CKY515" s="329"/>
      <c r="CKZ515" s="329"/>
      <c r="CLA515" s="329"/>
      <c r="CLB515" s="329"/>
      <c r="CLC515" s="329"/>
      <c r="CLD515" s="329"/>
      <c r="CLE515" s="329"/>
      <c r="CLF515" s="329"/>
      <c r="CLG515" s="329"/>
      <c r="CLH515" s="329"/>
      <c r="CLI515" s="329"/>
      <c r="CLJ515" s="329"/>
      <c r="CLK515" s="329"/>
      <c r="CLL515" s="329"/>
      <c r="CLM515" s="329"/>
      <c r="CLN515" s="329"/>
      <c r="CLO515" s="329"/>
      <c r="CLP515" s="329"/>
      <c r="CLQ515" s="329"/>
      <c r="CLR515" s="329"/>
      <c r="CLS515" s="329"/>
      <c r="CLT515" s="329"/>
      <c r="CLU515" s="329"/>
      <c r="CLV515" s="329"/>
      <c r="CLW515" s="329"/>
      <c r="CLX515" s="329"/>
      <c r="CLY515" s="329"/>
      <c r="CLZ515" s="329"/>
      <c r="CMA515" s="329"/>
      <c r="CMB515" s="329"/>
      <c r="CMC515" s="329"/>
      <c r="CMD515" s="329"/>
      <c r="CME515" s="329"/>
      <c r="CMF515" s="329"/>
      <c r="CMG515" s="329"/>
      <c r="CMH515" s="329"/>
      <c r="CMI515" s="329"/>
      <c r="CMJ515" s="329"/>
      <c r="CMK515" s="329"/>
      <c r="CML515" s="329"/>
      <c r="CMM515" s="329"/>
      <c r="CMN515" s="329"/>
      <c r="CMO515" s="329"/>
      <c r="CMP515" s="329"/>
      <c r="CMQ515" s="329"/>
      <c r="CMR515" s="329"/>
      <c r="CMS515" s="329"/>
      <c r="CMT515" s="329"/>
      <c r="CMU515" s="329"/>
      <c r="CMV515" s="329"/>
      <c r="CMW515" s="329"/>
      <c r="CMX515" s="329"/>
      <c r="CMY515" s="329"/>
      <c r="CMZ515" s="329"/>
      <c r="CNA515" s="329"/>
      <c r="CNB515" s="329"/>
      <c r="CNC515" s="329"/>
      <c r="CND515" s="329"/>
      <c r="CNE515" s="329"/>
      <c r="CNF515" s="329"/>
      <c r="CNG515" s="329"/>
      <c r="CNH515" s="329"/>
      <c r="CNI515" s="329"/>
      <c r="CNJ515" s="329"/>
      <c r="CNK515" s="329"/>
      <c r="CNL515" s="329"/>
      <c r="CNM515" s="329"/>
      <c r="CNN515" s="329"/>
      <c r="CNO515" s="329"/>
      <c r="CNP515" s="329"/>
      <c r="CNQ515" s="329"/>
      <c r="CNR515" s="329"/>
      <c r="CNS515" s="329"/>
      <c r="CNT515" s="329"/>
      <c r="CNU515" s="329"/>
      <c r="CNV515" s="329"/>
      <c r="CNW515" s="329"/>
      <c r="CNX515" s="329"/>
      <c r="CNY515" s="329"/>
      <c r="CNZ515" s="329"/>
      <c r="COA515" s="329"/>
      <c r="COB515" s="329"/>
      <c r="COC515" s="329"/>
      <c r="COD515" s="329"/>
      <c r="COE515" s="329"/>
      <c r="COF515" s="329"/>
      <c r="COG515" s="329"/>
      <c r="COH515" s="329"/>
      <c r="COI515" s="329"/>
      <c r="COJ515" s="329"/>
      <c r="COK515" s="329"/>
      <c r="COL515" s="329"/>
      <c r="COM515" s="329"/>
      <c r="CON515" s="329"/>
      <c r="COO515" s="329"/>
      <c r="COP515" s="329"/>
      <c r="COQ515" s="329"/>
      <c r="COR515" s="329"/>
      <c r="COS515" s="329"/>
      <c r="COT515" s="329"/>
      <c r="COU515" s="329"/>
      <c r="COV515" s="329"/>
      <c r="COW515" s="329"/>
      <c r="COX515" s="329"/>
      <c r="COY515" s="329"/>
      <c r="COZ515" s="329"/>
      <c r="CPA515" s="329"/>
      <c r="CPB515" s="329"/>
      <c r="CPC515" s="329"/>
      <c r="CPD515" s="329"/>
      <c r="CPE515" s="329"/>
      <c r="CPF515" s="329"/>
      <c r="CPG515" s="329"/>
      <c r="CPH515" s="329"/>
      <c r="CPI515" s="329"/>
      <c r="CPJ515" s="329"/>
      <c r="CPK515" s="329"/>
      <c r="CPL515" s="329"/>
      <c r="CPM515" s="329"/>
      <c r="CPN515" s="329"/>
      <c r="CPO515" s="329"/>
      <c r="CPP515" s="329"/>
      <c r="CPQ515" s="329"/>
      <c r="CPR515" s="329"/>
      <c r="CPS515" s="329"/>
      <c r="CPT515" s="329"/>
      <c r="CPU515" s="329"/>
      <c r="CPV515" s="329"/>
      <c r="CPW515" s="329"/>
      <c r="CPX515" s="329"/>
      <c r="CPY515" s="329"/>
      <c r="CPZ515" s="329"/>
      <c r="CQA515" s="329"/>
      <c r="CQB515" s="329"/>
      <c r="CQC515" s="329"/>
      <c r="CQD515" s="329"/>
      <c r="CQE515" s="329"/>
      <c r="CQF515" s="329"/>
      <c r="CQG515" s="329"/>
      <c r="CQH515" s="329"/>
      <c r="CQI515" s="329"/>
      <c r="CQJ515" s="329"/>
      <c r="CQK515" s="329"/>
      <c r="CQL515" s="329"/>
      <c r="CQM515" s="329"/>
      <c r="CQN515" s="329"/>
      <c r="CQO515" s="329"/>
      <c r="CQP515" s="329"/>
      <c r="CQQ515" s="329"/>
      <c r="CQR515" s="329"/>
      <c r="CQS515" s="329"/>
      <c r="CQT515" s="329"/>
      <c r="CQU515" s="329"/>
      <c r="CQV515" s="329"/>
      <c r="CQW515" s="329"/>
      <c r="CQX515" s="329"/>
      <c r="CQY515" s="329"/>
      <c r="CQZ515" s="329"/>
      <c r="CRA515" s="329"/>
      <c r="CRB515" s="329"/>
      <c r="CRC515" s="329"/>
      <c r="CRD515" s="329"/>
      <c r="CRE515" s="329"/>
      <c r="CRF515" s="329"/>
      <c r="CRG515" s="329"/>
      <c r="CRH515" s="329"/>
      <c r="CRI515" s="329"/>
      <c r="CRJ515" s="329"/>
      <c r="CRK515" s="329"/>
      <c r="CRL515" s="329"/>
      <c r="CRM515" s="329"/>
      <c r="CRN515" s="329"/>
      <c r="CRO515" s="329"/>
      <c r="CRP515" s="329"/>
      <c r="CRQ515" s="329"/>
      <c r="CRR515" s="329"/>
      <c r="CRS515" s="329"/>
      <c r="CRT515" s="329"/>
      <c r="CRU515" s="329"/>
      <c r="CRV515" s="329"/>
      <c r="CRW515" s="329"/>
      <c r="CRX515" s="329"/>
      <c r="CRY515" s="329"/>
      <c r="CRZ515" s="329"/>
      <c r="CSA515" s="329"/>
      <c r="CSB515" s="329"/>
      <c r="CSC515" s="329"/>
      <c r="CSD515" s="329"/>
      <c r="CSE515" s="329"/>
      <c r="CSF515" s="329"/>
      <c r="CSG515" s="329"/>
      <c r="CSH515" s="329"/>
      <c r="CSI515" s="329"/>
      <c r="CSJ515" s="329"/>
      <c r="CSK515" s="329"/>
      <c r="CSL515" s="329"/>
      <c r="CSM515" s="329"/>
      <c r="CSN515" s="329"/>
      <c r="CSO515" s="329"/>
      <c r="CSP515" s="329"/>
      <c r="CSQ515" s="329"/>
      <c r="CSR515" s="329"/>
      <c r="CSS515" s="329"/>
      <c r="CST515" s="329"/>
      <c r="CSU515" s="329"/>
      <c r="CSV515" s="329"/>
      <c r="CSW515" s="329"/>
      <c r="CSX515" s="329"/>
      <c r="CSY515" s="329"/>
      <c r="CSZ515" s="329"/>
      <c r="CTA515" s="329"/>
      <c r="CTB515" s="329"/>
      <c r="CTC515" s="329"/>
      <c r="CTD515" s="329"/>
      <c r="CTE515" s="329"/>
      <c r="CTF515" s="329"/>
      <c r="CTG515" s="329"/>
      <c r="CTH515" s="329"/>
      <c r="CTI515" s="329"/>
      <c r="CTJ515" s="329"/>
      <c r="CTK515" s="329"/>
      <c r="CTL515" s="329"/>
      <c r="CTM515" s="329"/>
      <c r="CTN515" s="329"/>
      <c r="CTO515" s="329"/>
      <c r="CTP515" s="329"/>
      <c r="CTQ515" s="329"/>
      <c r="CTR515" s="329"/>
      <c r="CTS515" s="329"/>
      <c r="CTT515" s="329"/>
      <c r="CTU515" s="329"/>
      <c r="CTV515" s="329"/>
      <c r="CTW515" s="329"/>
      <c r="CTX515" s="329"/>
      <c r="CTY515" s="329"/>
      <c r="CTZ515" s="329"/>
      <c r="CUA515" s="329"/>
      <c r="CUB515" s="329"/>
      <c r="CUC515" s="329"/>
      <c r="CUD515" s="329"/>
      <c r="CUE515" s="329"/>
      <c r="CUF515" s="329"/>
      <c r="CUG515" s="329"/>
      <c r="CUH515" s="329"/>
      <c r="CUI515" s="329"/>
      <c r="CUJ515" s="329"/>
      <c r="CUK515" s="329"/>
      <c r="CUL515" s="329"/>
      <c r="CUM515" s="329"/>
      <c r="CUN515" s="329"/>
      <c r="CUO515" s="329"/>
      <c r="CUP515" s="329"/>
      <c r="CUQ515" s="329"/>
      <c r="CUR515" s="329"/>
      <c r="CUS515" s="329"/>
      <c r="CUT515" s="329"/>
      <c r="CUU515" s="329"/>
      <c r="CUV515" s="329"/>
      <c r="CUW515" s="329"/>
      <c r="CUX515" s="329"/>
      <c r="CUY515" s="329"/>
      <c r="CUZ515" s="329"/>
      <c r="CVA515" s="329"/>
      <c r="CVB515" s="329"/>
      <c r="CVC515" s="329"/>
      <c r="CVD515" s="329"/>
      <c r="CVE515" s="329"/>
      <c r="CVF515" s="329"/>
      <c r="CVG515" s="329"/>
      <c r="CVH515" s="329"/>
      <c r="CVI515" s="329"/>
      <c r="CVJ515" s="329"/>
      <c r="CVK515" s="329"/>
      <c r="CVL515" s="329"/>
      <c r="CVM515" s="329"/>
      <c r="CVN515" s="329"/>
      <c r="CVO515" s="329"/>
      <c r="CVP515" s="329"/>
      <c r="CVQ515" s="329"/>
      <c r="CVR515" s="329"/>
      <c r="CVS515" s="329"/>
      <c r="CVT515" s="329"/>
      <c r="CVU515" s="329"/>
      <c r="CVV515" s="329"/>
      <c r="CVW515" s="329"/>
      <c r="CVX515" s="329"/>
      <c r="CVY515" s="329"/>
      <c r="CVZ515" s="329"/>
      <c r="CWA515" s="329"/>
      <c r="CWB515" s="329"/>
      <c r="CWC515" s="329"/>
      <c r="CWD515" s="329"/>
      <c r="CWE515" s="329"/>
      <c r="CWF515" s="329"/>
      <c r="CWG515" s="329"/>
      <c r="CWH515" s="329"/>
      <c r="CWI515" s="329"/>
      <c r="CWJ515" s="329"/>
      <c r="CWK515" s="329"/>
      <c r="CWL515" s="329"/>
      <c r="CWM515" s="329"/>
      <c r="CWN515" s="329"/>
      <c r="CWO515" s="329"/>
      <c r="CWP515" s="329"/>
      <c r="CWQ515" s="329"/>
      <c r="CWR515" s="329"/>
      <c r="CWS515" s="329"/>
      <c r="CWT515" s="329"/>
      <c r="CWU515" s="329"/>
      <c r="CWV515" s="329"/>
      <c r="CWW515" s="329"/>
      <c r="CWX515" s="329"/>
      <c r="CWY515" s="329"/>
      <c r="CWZ515" s="329"/>
      <c r="CXA515" s="329"/>
      <c r="CXB515" s="329"/>
      <c r="CXC515" s="329"/>
      <c r="CXD515" s="329"/>
      <c r="CXE515" s="329"/>
      <c r="CXF515" s="329"/>
      <c r="CXG515" s="329"/>
      <c r="CXH515" s="329"/>
      <c r="CXI515" s="329"/>
      <c r="CXJ515" s="329"/>
      <c r="CXK515" s="329"/>
      <c r="CXL515" s="329"/>
      <c r="CXM515" s="329"/>
      <c r="CXN515" s="329"/>
      <c r="CXO515" s="329"/>
      <c r="CXP515" s="329"/>
      <c r="CXQ515" s="329"/>
      <c r="CXR515" s="329"/>
      <c r="CXS515" s="329"/>
      <c r="CXT515" s="329"/>
      <c r="CXU515" s="329"/>
      <c r="CXV515" s="329"/>
      <c r="CXW515" s="329"/>
      <c r="CXX515" s="329"/>
      <c r="CXY515" s="329"/>
      <c r="CXZ515" s="329"/>
      <c r="CYA515" s="329"/>
      <c r="CYB515" s="329"/>
      <c r="CYC515" s="329"/>
      <c r="CYD515" s="329"/>
      <c r="CYE515" s="329"/>
      <c r="CYF515" s="329"/>
      <c r="CYG515" s="329"/>
      <c r="CYH515" s="329"/>
      <c r="CYI515" s="329"/>
      <c r="CYJ515" s="329"/>
      <c r="CYK515" s="329"/>
      <c r="CYL515" s="329"/>
      <c r="CYM515" s="329"/>
      <c r="CYN515" s="329"/>
      <c r="CYO515" s="329"/>
      <c r="CYP515" s="329"/>
      <c r="CYQ515" s="329"/>
      <c r="CYR515" s="329"/>
      <c r="CYS515" s="329"/>
      <c r="CYT515" s="329"/>
      <c r="CYU515" s="329"/>
      <c r="CYV515" s="329"/>
      <c r="CYW515" s="329"/>
      <c r="CYX515" s="329"/>
      <c r="CYY515" s="329"/>
      <c r="CYZ515" s="329"/>
      <c r="CZA515" s="329"/>
      <c r="CZB515" s="329"/>
      <c r="CZC515" s="329"/>
      <c r="CZD515" s="329"/>
      <c r="CZE515" s="329"/>
      <c r="CZF515" s="329"/>
      <c r="CZG515" s="329"/>
      <c r="CZH515" s="329"/>
      <c r="CZI515" s="329"/>
      <c r="CZJ515" s="329"/>
      <c r="CZK515" s="329"/>
      <c r="CZL515" s="329"/>
      <c r="CZM515" s="329"/>
      <c r="CZN515" s="329"/>
      <c r="CZO515" s="329"/>
      <c r="CZP515" s="329"/>
      <c r="CZQ515" s="329"/>
      <c r="CZR515" s="329"/>
      <c r="CZS515" s="329"/>
      <c r="CZT515" s="329"/>
      <c r="CZU515" s="329"/>
      <c r="CZV515" s="329"/>
      <c r="CZW515" s="329"/>
      <c r="CZX515" s="329"/>
      <c r="CZY515" s="329"/>
      <c r="CZZ515" s="329"/>
      <c r="DAA515" s="329"/>
      <c r="DAB515" s="329"/>
      <c r="DAC515" s="329"/>
      <c r="DAD515" s="329"/>
      <c r="DAE515" s="329"/>
      <c r="DAF515" s="329"/>
      <c r="DAG515" s="329"/>
      <c r="DAH515" s="329"/>
      <c r="DAI515" s="329"/>
      <c r="DAJ515" s="329"/>
      <c r="DAK515" s="329"/>
      <c r="DAL515" s="329"/>
      <c r="DAM515" s="329"/>
      <c r="DAN515" s="329"/>
      <c r="DAO515" s="329"/>
      <c r="DAP515" s="329"/>
      <c r="DAQ515" s="329"/>
      <c r="DAR515" s="329"/>
      <c r="DAS515" s="329"/>
      <c r="DAT515" s="329"/>
      <c r="DAU515" s="329"/>
      <c r="DAV515" s="329"/>
      <c r="DAW515" s="329"/>
      <c r="DAX515" s="329"/>
      <c r="DAY515" s="329"/>
      <c r="DAZ515" s="329"/>
      <c r="DBA515" s="329"/>
      <c r="DBB515" s="329"/>
      <c r="DBC515" s="329"/>
      <c r="DBD515" s="329"/>
      <c r="DBE515" s="329"/>
      <c r="DBF515" s="329"/>
      <c r="DBG515" s="329"/>
      <c r="DBH515" s="329"/>
      <c r="DBI515" s="329"/>
      <c r="DBJ515" s="329"/>
      <c r="DBK515" s="329"/>
      <c r="DBL515" s="329"/>
      <c r="DBM515" s="329"/>
      <c r="DBN515" s="329"/>
      <c r="DBO515" s="329"/>
      <c r="DBP515" s="329"/>
      <c r="DBQ515" s="329"/>
      <c r="DBR515" s="329"/>
      <c r="DBS515" s="329"/>
      <c r="DBT515" s="329"/>
      <c r="DBU515" s="329"/>
      <c r="DBV515" s="329"/>
      <c r="DBW515" s="329"/>
      <c r="DBX515" s="329"/>
      <c r="DBY515" s="329"/>
      <c r="DBZ515" s="329"/>
      <c r="DCA515" s="329"/>
      <c r="DCB515" s="329"/>
      <c r="DCC515" s="329"/>
      <c r="DCD515" s="329"/>
      <c r="DCE515" s="329"/>
      <c r="DCF515" s="329"/>
      <c r="DCG515" s="329"/>
      <c r="DCH515" s="329"/>
      <c r="DCI515" s="329"/>
      <c r="DCJ515" s="329"/>
      <c r="DCK515" s="329"/>
      <c r="DCL515" s="329"/>
      <c r="DCM515" s="329"/>
      <c r="DCN515" s="329"/>
      <c r="DCO515" s="329"/>
      <c r="DCP515" s="329"/>
      <c r="DCQ515" s="329"/>
      <c r="DCR515" s="329"/>
      <c r="DCS515" s="329"/>
      <c r="DCT515" s="329"/>
      <c r="DCU515" s="329"/>
      <c r="DCV515" s="329"/>
      <c r="DCW515" s="329"/>
      <c r="DCX515" s="329"/>
      <c r="DCY515" s="329"/>
      <c r="DCZ515" s="329"/>
      <c r="DDA515" s="329"/>
      <c r="DDB515" s="329"/>
      <c r="DDC515" s="329"/>
      <c r="DDD515" s="329"/>
      <c r="DDE515" s="329"/>
      <c r="DDF515" s="329"/>
      <c r="DDG515" s="329"/>
      <c r="DDH515" s="329"/>
      <c r="DDI515" s="329"/>
      <c r="DDJ515" s="329"/>
      <c r="DDK515" s="329"/>
      <c r="DDL515" s="329"/>
      <c r="DDM515" s="329"/>
      <c r="DDN515" s="329"/>
      <c r="DDO515" s="329"/>
      <c r="DDP515" s="329"/>
      <c r="DDQ515" s="329"/>
      <c r="DDR515" s="329"/>
      <c r="DDS515" s="329"/>
      <c r="DDT515" s="329"/>
      <c r="DDU515" s="329"/>
      <c r="DDV515" s="329"/>
      <c r="DDW515" s="329"/>
      <c r="DDX515" s="329"/>
      <c r="DDY515" s="329"/>
      <c r="DDZ515" s="329"/>
      <c r="DEA515" s="329"/>
      <c r="DEB515" s="329"/>
      <c r="DEC515" s="329"/>
      <c r="DED515" s="329"/>
      <c r="DEE515" s="329"/>
      <c r="DEF515" s="329"/>
      <c r="DEG515" s="329"/>
      <c r="DEH515" s="329"/>
      <c r="DEI515" s="329"/>
      <c r="DEJ515" s="329"/>
      <c r="DEK515" s="329"/>
      <c r="DEL515" s="329"/>
      <c r="DEM515" s="329"/>
      <c r="DEN515" s="329"/>
      <c r="DEO515" s="329"/>
      <c r="DEP515" s="329"/>
      <c r="DEQ515" s="329"/>
      <c r="DER515" s="329"/>
      <c r="DES515" s="329"/>
      <c r="DET515" s="329"/>
      <c r="DEU515" s="329"/>
      <c r="DEV515" s="329"/>
      <c r="DEW515" s="329"/>
      <c r="DEX515" s="329"/>
      <c r="DEY515" s="329"/>
      <c r="DEZ515" s="329"/>
      <c r="DFA515" s="329"/>
      <c r="DFB515" s="329"/>
      <c r="DFC515" s="329"/>
      <c r="DFD515" s="329"/>
      <c r="DFE515" s="329"/>
      <c r="DFF515" s="329"/>
      <c r="DFG515" s="329"/>
      <c r="DFH515" s="329"/>
      <c r="DFI515" s="329"/>
      <c r="DFJ515" s="329"/>
      <c r="DFK515" s="329"/>
      <c r="DFL515" s="329"/>
      <c r="DFM515" s="329"/>
      <c r="DFN515" s="329"/>
      <c r="DFO515" s="329"/>
      <c r="DFP515" s="329"/>
      <c r="DFQ515" s="329"/>
      <c r="DFR515" s="329"/>
      <c r="DFS515" s="329"/>
      <c r="DFT515" s="329"/>
      <c r="DFU515" s="329"/>
      <c r="DFV515" s="329"/>
      <c r="DFW515" s="329"/>
      <c r="DFX515" s="329"/>
      <c r="DFY515" s="329"/>
      <c r="DFZ515" s="329"/>
      <c r="DGA515" s="329"/>
      <c r="DGB515" s="329"/>
      <c r="DGC515" s="329"/>
      <c r="DGD515" s="329"/>
      <c r="DGE515" s="329"/>
      <c r="DGF515" s="329"/>
      <c r="DGG515" s="329"/>
      <c r="DGH515" s="329"/>
      <c r="DGI515" s="329"/>
      <c r="DGJ515" s="329"/>
      <c r="DGK515" s="329"/>
      <c r="DGL515" s="329"/>
      <c r="DGM515" s="329"/>
      <c r="DGN515" s="329"/>
      <c r="DGO515" s="329"/>
      <c r="DGP515" s="329"/>
      <c r="DGQ515" s="329"/>
      <c r="DGR515" s="329"/>
      <c r="DGS515" s="329"/>
      <c r="DGT515" s="329"/>
      <c r="DGU515" s="329"/>
      <c r="DGV515" s="329"/>
      <c r="DGW515" s="329"/>
      <c r="DGX515" s="329"/>
      <c r="DGY515" s="329"/>
      <c r="DGZ515" s="329"/>
      <c r="DHA515" s="329"/>
      <c r="DHB515" s="329"/>
      <c r="DHC515" s="329"/>
      <c r="DHD515" s="329"/>
      <c r="DHE515" s="329"/>
      <c r="DHF515" s="329"/>
      <c r="DHG515" s="329"/>
      <c r="DHH515" s="329"/>
      <c r="DHI515" s="329"/>
      <c r="DHJ515" s="329"/>
      <c r="DHK515" s="329"/>
      <c r="DHL515" s="329"/>
      <c r="DHM515" s="329"/>
      <c r="DHN515" s="329"/>
      <c r="DHO515" s="329"/>
      <c r="DHP515" s="329"/>
      <c r="DHQ515" s="329"/>
      <c r="DHR515" s="329"/>
      <c r="DHS515" s="329"/>
      <c r="DHT515" s="329"/>
      <c r="DHU515" s="329"/>
      <c r="DHV515" s="329"/>
      <c r="DHW515" s="329"/>
      <c r="DHX515" s="329"/>
      <c r="DHY515" s="329"/>
      <c r="DHZ515" s="329"/>
      <c r="DIA515" s="329"/>
      <c r="DIB515" s="329"/>
      <c r="DIC515" s="329"/>
      <c r="DID515" s="329"/>
      <c r="DIE515" s="329"/>
      <c r="DIF515" s="329"/>
      <c r="DIG515" s="329"/>
      <c r="DIH515" s="329"/>
      <c r="DII515" s="329"/>
      <c r="DIJ515" s="329"/>
      <c r="DIK515" s="329"/>
      <c r="DIL515" s="329"/>
      <c r="DIM515" s="329"/>
      <c r="DIN515" s="329"/>
      <c r="DIO515" s="329"/>
      <c r="DIP515" s="329"/>
      <c r="DIQ515" s="329"/>
      <c r="DIR515" s="329"/>
      <c r="DIS515" s="329"/>
      <c r="DIT515" s="329"/>
      <c r="DIU515" s="329"/>
      <c r="DIV515" s="329"/>
      <c r="DIW515" s="329"/>
      <c r="DIX515" s="329"/>
      <c r="DIY515" s="329"/>
      <c r="DIZ515" s="329"/>
      <c r="DJA515" s="329"/>
      <c r="DJB515" s="329"/>
      <c r="DJC515" s="329"/>
      <c r="DJD515" s="329"/>
      <c r="DJE515" s="329"/>
      <c r="DJF515" s="329"/>
      <c r="DJG515" s="329"/>
      <c r="DJH515" s="329"/>
      <c r="DJI515" s="329"/>
      <c r="DJJ515" s="329"/>
      <c r="DJK515" s="329"/>
      <c r="DJL515" s="329"/>
      <c r="DJM515" s="329"/>
      <c r="DJN515" s="329"/>
      <c r="DJO515" s="329"/>
      <c r="DJP515" s="329"/>
      <c r="DJQ515" s="329"/>
      <c r="DJR515" s="329"/>
      <c r="DJS515" s="329"/>
      <c r="DJT515" s="329"/>
      <c r="DJU515" s="329"/>
      <c r="DJV515" s="329"/>
      <c r="DJW515" s="329"/>
      <c r="DJX515" s="329"/>
      <c r="DJY515" s="329"/>
      <c r="DJZ515" s="329"/>
      <c r="DKA515" s="329"/>
      <c r="DKB515" s="329"/>
      <c r="DKC515" s="329"/>
      <c r="DKD515" s="329"/>
      <c r="DKE515" s="329"/>
      <c r="DKF515" s="329"/>
      <c r="DKG515" s="329"/>
      <c r="DKH515" s="329"/>
      <c r="DKI515" s="329"/>
      <c r="DKJ515" s="329"/>
      <c r="DKK515" s="329"/>
      <c r="DKL515" s="329"/>
      <c r="DKM515" s="329"/>
      <c r="DKN515" s="329"/>
      <c r="DKO515" s="329"/>
      <c r="DKP515" s="329"/>
      <c r="DKQ515" s="329"/>
      <c r="DKR515" s="329"/>
      <c r="DKS515" s="329"/>
      <c r="DKT515" s="329"/>
      <c r="DKU515" s="329"/>
      <c r="DKV515" s="329"/>
      <c r="DKW515" s="329"/>
      <c r="DKX515" s="329"/>
      <c r="DKY515" s="329"/>
      <c r="DKZ515" s="329"/>
      <c r="DLA515" s="329"/>
      <c r="DLB515" s="329"/>
      <c r="DLC515" s="329"/>
      <c r="DLD515" s="329"/>
      <c r="DLE515" s="329"/>
      <c r="DLF515" s="329"/>
      <c r="DLG515" s="329"/>
      <c r="DLH515" s="329"/>
      <c r="DLI515" s="329"/>
      <c r="DLJ515" s="329"/>
      <c r="DLK515" s="329"/>
      <c r="DLL515" s="329"/>
      <c r="DLM515" s="329"/>
      <c r="DLN515" s="329"/>
      <c r="DLO515" s="329"/>
      <c r="DLP515" s="329"/>
      <c r="DLQ515" s="329"/>
      <c r="DLR515" s="329"/>
      <c r="DLS515" s="329"/>
      <c r="DLT515" s="329"/>
      <c r="DLU515" s="329"/>
      <c r="DLV515" s="329"/>
      <c r="DLW515" s="329"/>
      <c r="DLX515" s="329"/>
      <c r="DLY515" s="329"/>
      <c r="DLZ515" s="329"/>
      <c r="DMA515" s="329"/>
      <c r="DMB515" s="329"/>
      <c r="DMC515" s="329"/>
      <c r="DMD515" s="329"/>
      <c r="DME515" s="329"/>
      <c r="DMF515" s="329"/>
      <c r="DMG515" s="329"/>
      <c r="DMH515" s="329"/>
      <c r="DMI515" s="329"/>
      <c r="DMJ515" s="329"/>
      <c r="DMK515" s="329"/>
      <c r="DML515" s="329"/>
      <c r="DMM515" s="329"/>
      <c r="DMN515" s="329"/>
      <c r="DMO515" s="329"/>
      <c r="DMP515" s="329"/>
      <c r="DMQ515" s="329"/>
      <c r="DMR515" s="329"/>
      <c r="DMS515" s="329"/>
      <c r="DMT515" s="329"/>
      <c r="DMU515" s="329"/>
      <c r="DMV515" s="329"/>
      <c r="DMW515" s="329"/>
      <c r="DMX515" s="329"/>
      <c r="DMY515" s="329"/>
      <c r="DMZ515" s="329"/>
      <c r="DNA515" s="329"/>
      <c r="DNB515" s="329"/>
      <c r="DNC515" s="329"/>
      <c r="DND515" s="329"/>
      <c r="DNE515" s="329"/>
      <c r="DNF515" s="329"/>
      <c r="DNG515" s="329"/>
      <c r="DNH515" s="329"/>
      <c r="DNI515" s="329"/>
      <c r="DNJ515" s="329"/>
      <c r="DNK515" s="329"/>
      <c r="DNL515" s="329"/>
      <c r="DNM515" s="329"/>
      <c r="DNN515" s="329"/>
      <c r="DNO515" s="329"/>
      <c r="DNP515" s="329"/>
      <c r="DNQ515" s="329"/>
      <c r="DNR515" s="329"/>
      <c r="DNS515" s="329"/>
      <c r="DNT515" s="329"/>
      <c r="DNU515" s="329"/>
      <c r="DNV515" s="329"/>
      <c r="DNW515" s="329"/>
      <c r="DNX515" s="329"/>
      <c r="DNY515" s="329"/>
      <c r="DNZ515" s="329"/>
      <c r="DOA515" s="329"/>
      <c r="DOB515" s="329"/>
      <c r="DOC515" s="329"/>
      <c r="DOD515" s="329"/>
      <c r="DOE515" s="329"/>
      <c r="DOF515" s="329"/>
      <c r="DOG515" s="329"/>
      <c r="DOH515" s="329"/>
      <c r="DOI515" s="329"/>
      <c r="DOJ515" s="329"/>
      <c r="DOK515" s="329"/>
      <c r="DOL515" s="329"/>
      <c r="DOM515" s="329"/>
      <c r="DON515" s="329"/>
      <c r="DOO515" s="329"/>
      <c r="DOP515" s="329"/>
      <c r="DOQ515" s="329"/>
      <c r="DOR515" s="329"/>
      <c r="DOS515" s="329"/>
      <c r="DOT515" s="329"/>
      <c r="DOU515" s="329"/>
      <c r="DOV515" s="329"/>
      <c r="DOW515" s="329"/>
      <c r="DOX515" s="329"/>
      <c r="DOY515" s="329"/>
      <c r="DOZ515" s="329"/>
      <c r="DPA515" s="329"/>
      <c r="DPB515" s="329"/>
      <c r="DPC515" s="329"/>
      <c r="DPD515" s="329"/>
      <c r="DPE515" s="329"/>
      <c r="DPF515" s="329"/>
      <c r="DPG515" s="329"/>
      <c r="DPH515" s="329"/>
      <c r="DPI515" s="329"/>
      <c r="DPJ515" s="329"/>
      <c r="DPK515" s="329"/>
      <c r="DPL515" s="329"/>
      <c r="DPM515" s="329"/>
      <c r="DPN515" s="329"/>
      <c r="DPO515" s="329"/>
      <c r="DPP515" s="329"/>
      <c r="DPQ515" s="329"/>
      <c r="DPR515" s="329"/>
      <c r="DPS515" s="329"/>
      <c r="DPT515" s="329"/>
      <c r="DPU515" s="329"/>
      <c r="DPV515" s="329"/>
      <c r="DPW515" s="329"/>
      <c r="DPX515" s="329"/>
      <c r="DPY515" s="329"/>
      <c r="DPZ515" s="329"/>
      <c r="DQA515" s="329"/>
      <c r="DQB515" s="329"/>
      <c r="DQC515" s="329"/>
      <c r="DQD515" s="329"/>
      <c r="DQE515" s="329"/>
      <c r="DQF515" s="329"/>
      <c r="DQG515" s="329"/>
      <c r="DQH515" s="329"/>
      <c r="DQI515" s="329"/>
      <c r="DQJ515" s="329"/>
      <c r="DQK515" s="329"/>
      <c r="DQL515" s="329"/>
      <c r="DQM515" s="329"/>
      <c r="DQN515" s="329"/>
      <c r="DQO515" s="329"/>
      <c r="DQP515" s="329"/>
      <c r="DQQ515" s="329"/>
      <c r="DQR515" s="329"/>
      <c r="DQS515" s="329"/>
      <c r="DQT515" s="329"/>
      <c r="DQU515" s="329"/>
      <c r="DQV515" s="329"/>
      <c r="DQW515" s="329"/>
      <c r="DQX515" s="329"/>
      <c r="DQY515" s="329"/>
      <c r="DQZ515" s="329"/>
      <c r="DRA515" s="329"/>
      <c r="DRB515" s="329"/>
      <c r="DRC515" s="329"/>
      <c r="DRD515" s="329"/>
      <c r="DRE515" s="329"/>
      <c r="DRF515" s="329"/>
      <c r="DRG515" s="329"/>
      <c r="DRH515" s="329"/>
      <c r="DRI515" s="329"/>
      <c r="DRJ515" s="329"/>
      <c r="DRK515" s="329"/>
      <c r="DRL515" s="329"/>
      <c r="DRM515" s="329"/>
      <c r="DRN515" s="329"/>
      <c r="DRO515" s="329"/>
      <c r="DRP515" s="329"/>
      <c r="DRQ515" s="329"/>
      <c r="DRR515" s="329"/>
      <c r="DRS515" s="329"/>
      <c r="DRT515" s="329"/>
      <c r="DRU515" s="329"/>
      <c r="DRV515" s="329"/>
      <c r="DRW515" s="329"/>
      <c r="DRX515" s="329"/>
      <c r="DRY515" s="329"/>
      <c r="DRZ515" s="329"/>
      <c r="DSA515" s="329"/>
      <c r="DSB515" s="329"/>
      <c r="DSC515" s="329"/>
      <c r="DSD515" s="329"/>
      <c r="DSE515" s="329"/>
      <c r="DSF515" s="329"/>
      <c r="DSG515" s="329"/>
      <c r="DSH515" s="329"/>
      <c r="DSI515" s="329"/>
      <c r="DSJ515" s="329"/>
      <c r="DSK515" s="329"/>
      <c r="DSL515" s="329"/>
      <c r="DSM515" s="329"/>
      <c r="DSN515" s="329"/>
      <c r="DSO515" s="329"/>
      <c r="DSP515" s="329"/>
      <c r="DSQ515" s="329"/>
      <c r="DSR515" s="329"/>
      <c r="DSS515" s="329"/>
      <c r="DST515" s="329"/>
      <c r="DSU515" s="329"/>
      <c r="DSV515" s="329"/>
      <c r="DSW515" s="329"/>
      <c r="DSX515" s="329"/>
      <c r="DSY515" s="329"/>
      <c r="DSZ515" s="329"/>
      <c r="DTA515" s="329"/>
      <c r="DTB515" s="329"/>
      <c r="DTC515" s="329"/>
      <c r="DTD515" s="329"/>
      <c r="DTE515" s="329"/>
      <c r="DTF515" s="329"/>
      <c r="DTG515" s="329"/>
      <c r="DTH515" s="329"/>
      <c r="DTI515" s="329"/>
      <c r="DTJ515" s="329"/>
      <c r="DTK515" s="329"/>
      <c r="DTL515" s="329"/>
      <c r="DTM515" s="329"/>
      <c r="DTN515" s="329"/>
      <c r="DTO515" s="329"/>
      <c r="DTP515" s="329"/>
      <c r="DTQ515" s="329"/>
      <c r="DTR515" s="329"/>
      <c r="DTS515" s="329"/>
      <c r="DTT515" s="329"/>
      <c r="DTU515" s="329"/>
      <c r="DTV515" s="329"/>
      <c r="DTW515" s="329"/>
      <c r="DTX515" s="329"/>
      <c r="DTY515" s="329"/>
      <c r="DTZ515" s="329"/>
      <c r="DUA515" s="329"/>
      <c r="DUB515" s="329"/>
      <c r="DUC515" s="329"/>
      <c r="DUD515" s="329"/>
      <c r="DUE515" s="329"/>
      <c r="DUF515" s="329"/>
      <c r="DUG515" s="329"/>
      <c r="DUH515" s="329"/>
      <c r="DUI515" s="329"/>
      <c r="DUJ515" s="329"/>
      <c r="DUK515" s="329"/>
      <c r="DUL515" s="329"/>
      <c r="DUM515" s="329"/>
      <c r="DUN515" s="329"/>
      <c r="DUO515" s="329"/>
      <c r="DUP515" s="329"/>
      <c r="DUQ515" s="329"/>
      <c r="DUR515" s="329"/>
      <c r="DUS515" s="329"/>
      <c r="DUT515" s="329"/>
      <c r="DUU515" s="329"/>
      <c r="DUV515" s="329"/>
      <c r="DUW515" s="329"/>
      <c r="DUX515" s="329"/>
      <c r="DUY515" s="329"/>
      <c r="DUZ515" s="329"/>
      <c r="DVA515" s="329"/>
      <c r="DVB515" s="329"/>
      <c r="DVC515" s="329"/>
      <c r="DVD515" s="329"/>
      <c r="DVE515" s="329"/>
      <c r="DVF515" s="329"/>
      <c r="DVG515" s="329"/>
      <c r="DVH515" s="329"/>
      <c r="DVI515" s="329"/>
      <c r="DVJ515" s="329"/>
      <c r="DVK515" s="329"/>
      <c r="DVL515" s="329"/>
      <c r="DVM515" s="329"/>
      <c r="DVN515" s="329"/>
      <c r="DVO515" s="329"/>
      <c r="DVP515" s="329"/>
      <c r="DVQ515" s="329"/>
      <c r="DVR515" s="329"/>
      <c r="DVS515" s="329"/>
      <c r="DVT515" s="329"/>
      <c r="DVU515" s="329"/>
      <c r="DVV515" s="329"/>
      <c r="DVW515" s="329"/>
      <c r="DVX515" s="329"/>
      <c r="DVY515" s="329"/>
      <c r="DVZ515" s="329"/>
      <c r="DWA515" s="329"/>
      <c r="DWB515" s="329"/>
      <c r="DWC515" s="329"/>
      <c r="DWD515" s="329"/>
      <c r="DWE515" s="329"/>
      <c r="DWF515" s="329"/>
      <c r="DWG515" s="329"/>
      <c r="DWH515" s="329"/>
      <c r="DWI515" s="329"/>
      <c r="DWJ515" s="329"/>
      <c r="DWK515" s="329"/>
      <c r="DWL515" s="329"/>
      <c r="DWM515" s="329"/>
      <c r="DWN515" s="329"/>
      <c r="DWO515" s="329"/>
      <c r="DWP515" s="329"/>
      <c r="DWQ515" s="329"/>
      <c r="DWR515" s="329"/>
      <c r="DWS515" s="329"/>
      <c r="DWT515" s="329"/>
      <c r="DWU515" s="329"/>
      <c r="DWV515" s="329"/>
      <c r="DWW515" s="329"/>
      <c r="DWX515" s="329"/>
      <c r="DWY515" s="329"/>
      <c r="DWZ515" s="329"/>
      <c r="DXA515" s="329"/>
      <c r="DXB515" s="329"/>
      <c r="DXC515" s="329"/>
      <c r="DXD515" s="329"/>
      <c r="DXE515" s="329"/>
      <c r="DXF515" s="329"/>
      <c r="DXG515" s="329"/>
      <c r="DXH515" s="329"/>
      <c r="DXI515" s="329"/>
      <c r="DXJ515" s="329"/>
      <c r="DXK515" s="329"/>
      <c r="DXL515" s="329"/>
      <c r="DXM515" s="329"/>
      <c r="DXN515" s="329"/>
      <c r="DXO515" s="329"/>
      <c r="DXP515" s="329"/>
      <c r="DXQ515" s="329"/>
      <c r="DXR515" s="329"/>
      <c r="DXS515" s="329"/>
      <c r="DXT515" s="329"/>
      <c r="DXU515" s="329"/>
      <c r="DXV515" s="329"/>
      <c r="DXW515" s="329"/>
      <c r="DXX515" s="329"/>
      <c r="DXY515" s="329"/>
      <c r="DXZ515" s="329"/>
      <c r="DYA515" s="329"/>
      <c r="DYB515" s="329"/>
      <c r="DYC515" s="329"/>
      <c r="DYD515" s="329"/>
      <c r="DYE515" s="329"/>
      <c r="DYF515" s="329"/>
      <c r="DYG515" s="329"/>
      <c r="DYH515" s="329"/>
      <c r="DYI515" s="329"/>
      <c r="DYJ515" s="329"/>
      <c r="DYK515" s="329"/>
      <c r="DYL515" s="329"/>
      <c r="DYM515" s="329"/>
      <c r="DYN515" s="329"/>
      <c r="DYO515" s="329"/>
      <c r="DYP515" s="329"/>
      <c r="DYQ515" s="329"/>
      <c r="DYR515" s="329"/>
      <c r="DYS515" s="329"/>
      <c r="DYT515" s="329"/>
      <c r="DYU515" s="329"/>
      <c r="DYV515" s="329"/>
      <c r="DYW515" s="329"/>
      <c r="DYX515" s="329"/>
      <c r="DYY515" s="329"/>
      <c r="DYZ515" s="329"/>
      <c r="DZA515" s="329"/>
      <c r="DZB515" s="329"/>
      <c r="DZC515" s="329"/>
      <c r="DZD515" s="329"/>
      <c r="DZE515" s="329"/>
      <c r="DZF515" s="329"/>
      <c r="DZG515" s="329"/>
      <c r="DZH515" s="329"/>
      <c r="DZI515" s="329"/>
      <c r="DZJ515" s="329"/>
      <c r="DZK515" s="329"/>
      <c r="DZL515" s="329"/>
      <c r="DZM515" s="329"/>
      <c r="DZN515" s="329"/>
      <c r="DZO515" s="329"/>
      <c r="DZP515" s="329"/>
      <c r="DZQ515" s="329"/>
      <c r="DZR515" s="329"/>
      <c r="DZS515" s="329"/>
      <c r="DZT515" s="329"/>
      <c r="DZU515" s="329"/>
      <c r="DZV515" s="329"/>
      <c r="DZW515" s="329"/>
      <c r="DZX515" s="329"/>
      <c r="DZY515" s="329"/>
      <c r="DZZ515" s="329"/>
      <c r="EAA515" s="329"/>
      <c r="EAB515" s="329"/>
      <c r="EAC515" s="329"/>
      <c r="EAD515" s="329"/>
      <c r="EAE515" s="329"/>
      <c r="EAF515" s="329"/>
      <c r="EAG515" s="329"/>
      <c r="EAH515" s="329"/>
      <c r="EAI515" s="329"/>
      <c r="EAJ515" s="329"/>
      <c r="EAK515" s="329"/>
      <c r="EAL515" s="329"/>
      <c r="EAM515" s="329"/>
      <c r="EAN515" s="329"/>
      <c r="EAO515" s="329"/>
      <c r="EAP515" s="329"/>
      <c r="EAQ515" s="329"/>
      <c r="EAR515" s="329"/>
      <c r="EAS515" s="329"/>
      <c r="EAT515" s="329"/>
      <c r="EAU515" s="329"/>
      <c r="EAV515" s="329"/>
      <c r="EAW515" s="329"/>
      <c r="EAX515" s="329"/>
      <c r="EAY515" s="329"/>
      <c r="EAZ515" s="329"/>
      <c r="EBA515" s="329"/>
      <c r="EBB515" s="329"/>
      <c r="EBC515" s="329"/>
      <c r="EBD515" s="329"/>
      <c r="EBE515" s="329"/>
      <c r="EBF515" s="329"/>
      <c r="EBG515" s="329"/>
      <c r="EBH515" s="329"/>
      <c r="EBI515" s="329"/>
      <c r="EBJ515" s="329"/>
      <c r="EBK515" s="329"/>
      <c r="EBL515" s="329"/>
      <c r="EBM515" s="329"/>
      <c r="EBN515" s="329"/>
      <c r="EBO515" s="329"/>
      <c r="EBP515" s="329"/>
      <c r="EBQ515" s="329"/>
      <c r="EBR515" s="329"/>
      <c r="EBS515" s="329"/>
      <c r="EBT515" s="329"/>
      <c r="EBU515" s="329"/>
      <c r="EBV515" s="329"/>
      <c r="EBW515" s="329"/>
      <c r="EBX515" s="329"/>
      <c r="EBY515" s="329"/>
      <c r="EBZ515" s="329"/>
      <c r="ECA515" s="329"/>
      <c r="ECB515" s="329"/>
      <c r="ECC515" s="329"/>
      <c r="ECD515" s="329"/>
      <c r="ECE515" s="329"/>
      <c r="ECF515" s="329"/>
      <c r="ECG515" s="329"/>
      <c r="ECH515" s="329"/>
      <c r="ECI515" s="329"/>
      <c r="ECJ515" s="329"/>
      <c r="ECK515" s="329"/>
      <c r="ECL515" s="329"/>
      <c r="ECM515" s="329"/>
      <c r="ECN515" s="329"/>
      <c r="ECO515" s="329"/>
      <c r="ECP515" s="329"/>
      <c r="ECQ515" s="329"/>
      <c r="ECR515" s="329"/>
      <c r="ECS515" s="329"/>
      <c r="ECT515" s="329"/>
      <c r="ECU515" s="329"/>
      <c r="ECV515" s="329"/>
      <c r="ECW515" s="329"/>
      <c r="ECX515" s="329"/>
      <c r="ECY515" s="329"/>
      <c r="ECZ515" s="329"/>
      <c r="EDA515" s="329"/>
      <c r="EDB515" s="329"/>
      <c r="EDC515" s="329"/>
      <c r="EDD515" s="329"/>
      <c r="EDE515" s="329"/>
      <c r="EDF515" s="329"/>
      <c r="EDG515" s="329"/>
      <c r="EDH515" s="329"/>
      <c r="EDI515" s="329"/>
      <c r="EDJ515" s="329"/>
      <c r="EDK515" s="329"/>
      <c r="EDL515" s="329"/>
      <c r="EDM515" s="329"/>
      <c r="EDN515" s="329"/>
      <c r="EDO515" s="329"/>
      <c r="EDP515" s="329"/>
      <c r="EDQ515" s="329"/>
      <c r="EDR515" s="329"/>
      <c r="EDS515" s="329"/>
      <c r="EDT515" s="329"/>
      <c r="EDU515" s="329"/>
      <c r="EDV515" s="329"/>
      <c r="EDW515" s="329"/>
      <c r="EDX515" s="329"/>
      <c r="EDY515" s="329"/>
      <c r="EDZ515" s="329"/>
      <c r="EEA515" s="329"/>
      <c r="EEB515" s="329"/>
      <c r="EEC515" s="329"/>
      <c r="EED515" s="329"/>
      <c r="EEE515" s="329"/>
      <c r="EEF515" s="329"/>
      <c r="EEG515" s="329"/>
      <c r="EEH515" s="329"/>
      <c r="EEI515" s="329"/>
      <c r="EEJ515" s="329"/>
      <c r="EEK515" s="329"/>
      <c r="EEL515" s="329"/>
      <c r="EEM515" s="329"/>
      <c r="EEN515" s="329"/>
      <c r="EEO515" s="329"/>
      <c r="EEP515" s="329"/>
      <c r="EEQ515" s="329"/>
      <c r="EER515" s="329"/>
      <c r="EES515" s="329"/>
      <c r="EET515" s="329"/>
      <c r="EEU515" s="329"/>
      <c r="EEV515" s="329"/>
      <c r="EEW515" s="329"/>
      <c r="EEX515" s="329"/>
      <c r="EEY515" s="329"/>
      <c r="EEZ515" s="329"/>
      <c r="EFA515" s="329"/>
      <c r="EFB515" s="329"/>
      <c r="EFC515" s="329"/>
      <c r="EFD515" s="329"/>
      <c r="EFE515" s="329"/>
      <c r="EFF515" s="329"/>
      <c r="EFG515" s="329"/>
      <c r="EFH515" s="329"/>
      <c r="EFI515" s="329"/>
      <c r="EFJ515" s="329"/>
      <c r="EFK515" s="329"/>
      <c r="EFL515" s="329"/>
      <c r="EFM515" s="329"/>
      <c r="EFN515" s="329"/>
      <c r="EFO515" s="329"/>
      <c r="EFP515" s="329"/>
      <c r="EFQ515" s="329"/>
      <c r="EFR515" s="329"/>
      <c r="EFS515" s="329"/>
      <c r="EFT515" s="329"/>
      <c r="EFU515" s="329"/>
      <c r="EFV515" s="329"/>
      <c r="EFW515" s="329"/>
      <c r="EFX515" s="329"/>
      <c r="EFY515" s="329"/>
      <c r="EFZ515" s="329"/>
      <c r="EGA515" s="329"/>
      <c r="EGB515" s="329"/>
      <c r="EGC515" s="329"/>
      <c r="EGD515" s="329"/>
      <c r="EGE515" s="329"/>
      <c r="EGF515" s="329"/>
      <c r="EGG515" s="329"/>
      <c r="EGH515" s="329"/>
      <c r="EGI515" s="329"/>
      <c r="EGJ515" s="329"/>
      <c r="EGK515" s="329"/>
      <c r="EGL515" s="329"/>
      <c r="EGM515" s="329"/>
      <c r="EGN515" s="329"/>
      <c r="EGO515" s="329"/>
      <c r="EGP515" s="329"/>
      <c r="EGQ515" s="329"/>
      <c r="EGR515" s="329"/>
      <c r="EGS515" s="329"/>
      <c r="EGT515" s="329"/>
      <c r="EGU515" s="329"/>
      <c r="EGV515" s="329"/>
      <c r="EGW515" s="329"/>
      <c r="EGX515" s="329"/>
      <c r="EGY515" s="329"/>
      <c r="EGZ515" s="329"/>
      <c r="EHA515" s="329"/>
      <c r="EHB515" s="329"/>
      <c r="EHC515" s="329"/>
      <c r="EHD515" s="329"/>
      <c r="EHE515" s="329"/>
      <c r="EHF515" s="329"/>
      <c r="EHG515" s="329"/>
      <c r="EHH515" s="329"/>
      <c r="EHI515" s="329"/>
      <c r="EHJ515" s="329"/>
      <c r="EHK515" s="329"/>
      <c r="EHL515" s="329"/>
      <c r="EHM515" s="329"/>
      <c r="EHN515" s="329"/>
      <c r="EHO515" s="329"/>
      <c r="EHP515" s="329"/>
      <c r="EHQ515" s="329"/>
      <c r="EHR515" s="329"/>
      <c r="EHS515" s="329"/>
      <c r="EHT515" s="329"/>
      <c r="EHU515" s="329"/>
      <c r="EHV515" s="329"/>
      <c r="EHW515" s="329"/>
      <c r="EHX515" s="329"/>
      <c r="EHY515" s="329"/>
      <c r="EHZ515" s="329"/>
      <c r="EIA515" s="329"/>
      <c r="EIB515" s="329"/>
      <c r="EIC515" s="329"/>
      <c r="EID515" s="329"/>
      <c r="EIE515" s="329"/>
      <c r="EIF515" s="329"/>
      <c r="EIG515" s="329"/>
      <c r="EIH515" s="329"/>
      <c r="EII515" s="329"/>
      <c r="EIJ515" s="329"/>
      <c r="EIK515" s="329"/>
      <c r="EIL515" s="329"/>
      <c r="EIM515" s="329"/>
      <c r="EIN515" s="329"/>
      <c r="EIO515" s="329"/>
      <c r="EIP515" s="329"/>
      <c r="EIQ515" s="329"/>
      <c r="EIR515" s="329"/>
      <c r="EIS515" s="329"/>
      <c r="EIT515" s="329"/>
      <c r="EIU515" s="329"/>
      <c r="EIV515" s="329"/>
      <c r="EIW515" s="329"/>
      <c r="EIX515" s="329"/>
      <c r="EIY515" s="329"/>
      <c r="EIZ515" s="329"/>
      <c r="EJA515" s="329"/>
      <c r="EJB515" s="329"/>
      <c r="EJC515" s="329"/>
      <c r="EJD515" s="329"/>
      <c r="EJE515" s="329"/>
      <c r="EJF515" s="329"/>
      <c r="EJG515" s="329"/>
      <c r="EJH515" s="329"/>
      <c r="EJI515" s="329"/>
      <c r="EJJ515" s="329"/>
      <c r="EJK515" s="329"/>
      <c r="EJL515" s="329"/>
      <c r="EJM515" s="329"/>
      <c r="EJN515" s="329"/>
      <c r="EJO515" s="329"/>
      <c r="EJP515" s="329"/>
      <c r="EJQ515" s="329"/>
      <c r="EJR515" s="329"/>
      <c r="EJS515" s="329"/>
      <c r="EJT515" s="329"/>
      <c r="EJU515" s="329"/>
      <c r="EJV515" s="329"/>
      <c r="EJW515" s="329"/>
      <c r="EJX515" s="329"/>
      <c r="EJY515" s="329"/>
      <c r="EJZ515" s="329"/>
      <c r="EKA515" s="329"/>
      <c r="EKB515" s="329"/>
      <c r="EKC515" s="329"/>
      <c r="EKD515" s="329"/>
      <c r="EKE515" s="329"/>
      <c r="EKF515" s="329"/>
      <c r="EKG515" s="329"/>
      <c r="EKH515" s="329"/>
      <c r="EKI515" s="329"/>
      <c r="EKJ515" s="329"/>
      <c r="EKK515" s="329"/>
      <c r="EKL515" s="329"/>
      <c r="EKM515" s="329"/>
      <c r="EKN515" s="329"/>
      <c r="EKO515" s="329"/>
      <c r="EKP515" s="329"/>
      <c r="EKQ515" s="329"/>
      <c r="EKR515" s="329"/>
      <c r="EKS515" s="329"/>
      <c r="EKT515" s="329"/>
      <c r="EKU515" s="329"/>
      <c r="EKV515" s="329"/>
      <c r="EKW515" s="329"/>
      <c r="EKX515" s="329"/>
      <c r="EKY515" s="329"/>
      <c r="EKZ515" s="329"/>
      <c r="ELA515" s="329"/>
      <c r="ELB515" s="329"/>
      <c r="ELC515" s="329"/>
      <c r="ELD515" s="329"/>
      <c r="ELE515" s="329"/>
      <c r="ELF515" s="329"/>
      <c r="ELG515" s="329"/>
      <c r="ELH515" s="329"/>
      <c r="ELI515" s="329"/>
      <c r="ELJ515" s="329"/>
      <c r="ELK515" s="329"/>
      <c r="ELL515" s="329"/>
      <c r="ELM515" s="329"/>
      <c r="ELN515" s="329"/>
      <c r="ELO515" s="329"/>
      <c r="ELP515" s="329"/>
      <c r="ELQ515" s="329"/>
      <c r="ELR515" s="329"/>
      <c r="ELS515" s="329"/>
      <c r="ELT515" s="329"/>
      <c r="ELU515" s="329"/>
      <c r="ELV515" s="329"/>
      <c r="ELW515" s="329"/>
      <c r="ELX515" s="329"/>
      <c r="ELY515" s="329"/>
      <c r="ELZ515" s="329"/>
      <c r="EMA515" s="329"/>
      <c r="EMB515" s="329"/>
      <c r="EMC515" s="329"/>
      <c r="EMD515" s="329"/>
      <c r="EME515" s="329"/>
      <c r="EMF515" s="329"/>
      <c r="EMG515" s="329"/>
      <c r="EMH515" s="329"/>
      <c r="EMI515" s="329"/>
      <c r="EMJ515" s="329"/>
      <c r="EMK515" s="329"/>
      <c r="EML515" s="329"/>
      <c r="EMM515" s="329"/>
      <c r="EMN515" s="329"/>
      <c r="EMO515" s="329"/>
      <c r="EMP515" s="329"/>
      <c r="EMQ515" s="329"/>
      <c r="EMR515" s="329"/>
      <c r="EMS515" s="329"/>
      <c r="EMT515" s="329"/>
      <c r="EMU515" s="329"/>
      <c r="EMV515" s="329"/>
      <c r="EMW515" s="329"/>
      <c r="EMX515" s="329"/>
      <c r="EMY515" s="329"/>
      <c r="EMZ515" s="329"/>
      <c r="ENA515" s="329"/>
      <c r="ENB515" s="329"/>
      <c r="ENC515" s="329"/>
      <c r="END515" s="329"/>
      <c r="ENE515" s="329"/>
      <c r="ENF515" s="329"/>
      <c r="ENG515" s="329"/>
      <c r="ENH515" s="329"/>
      <c r="ENI515" s="329"/>
      <c r="ENJ515" s="329"/>
      <c r="ENK515" s="329"/>
      <c r="ENL515" s="329"/>
      <c r="ENM515" s="329"/>
      <c r="ENN515" s="329"/>
      <c r="ENO515" s="329"/>
      <c r="ENP515" s="329"/>
      <c r="ENQ515" s="329"/>
      <c r="ENR515" s="329"/>
      <c r="ENS515" s="329"/>
      <c r="ENT515" s="329"/>
      <c r="ENU515" s="329"/>
      <c r="ENV515" s="329"/>
      <c r="ENW515" s="329"/>
      <c r="ENX515" s="329"/>
      <c r="ENY515" s="329"/>
      <c r="ENZ515" s="329"/>
      <c r="EOA515" s="329"/>
      <c r="EOB515" s="329"/>
      <c r="EOC515" s="329"/>
      <c r="EOD515" s="329"/>
      <c r="EOE515" s="329"/>
      <c r="EOF515" s="329"/>
      <c r="EOG515" s="329"/>
      <c r="EOH515" s="329"/>
      <c r="EOI515" s="329"/>
      <c r="EOJ515" s="329"/>
      <c r="EOK515" s="329"/>
      <c r="EOL515" s="329"/>
      <c r="EOM515" s="329"/>
      <c r="EON515" s="329"/>
      <c r="EOO515" s="329"/>
      <c r="EOP515" s="329"/>
      <c r="EOQ515" s="329"/>
      <c r="EOR515" s="329"/>
      <c r="EOS515" s="329"/>
      <c r="EOT515" s="329"/>
      <c r="EOU515" s="329"/>
      <c r="EOV515" s="329"/>
      <c r="EOW515" s="329"/>
      <c r="EOX515" s="329"/>
      <c r="EOY515" s="329"/>
      <c r="EOZ515" s="329"/>
      <c r="EPA515" s="329"/>
      <c r="EPB515" s="329"/>
      <c r="EPC515" s="329"/>
      <c r="EPD515" s="329"/>
      <c r="EPE515" s="329"/>
      <c r="EPF515" s="329"/>
      <c r="EPG515" s="329"/>
      <c r="EPH515" s="329"/>
      <c r="EPI515" s="329"/>
      <c r="EPJ515" s="329"/>
      <c r="EPK515" s="329"/>
      <c r="EPL515" s="329"/>
      <c r="EPM515" s="329"/>
      <c r="EPN515" s="329"/>
      <c r="EPO515" s="329"/>
      <c r="EPP515" s="329"/>
      <c r="EPQ515" s="329"/>
      <c r="EPR515" s="329"/>
      <c r="EPS515" s="329"/>
      <c r="EPT515" s="329"/>
      <c r="EPU515" s="329"/>
      <c r="EPV515" s="329"/>
      <c r="EPW515" s="329"/>
      <c r="EPX515" s="329"/>
      <c r="EPY515" s="329"/>
      <c r="EPZ515" s="329"/>
      <c r="EQA515" s="329"/>
      <c r="EQB515" s="329"/>
      <c r="EQC515" s="329"/>
      <c r="EQD515" s="329"/>
      <c r="EQE515" s="329"/>
      <c r="EQF515" s="329"/>
      <c r="EQG515" s="329"/>
      <c r="EQH515" s="329"/>
      <c r="EQI515" s="329"/>
      <c r="EQJ515" s="329"/>
      <c r="EQK515" s="329"/>
      <c r="EQL515" s="329"/>
      <c r="EQM515" s="329"/>
      <c r="EQN515" s="329"/>
      <c r="EQO515" s="329"/>
      <c r="EQP515" s="329"/>
      <c r="EQQ515" s="329"/>
      <c r="EQR515" s="329"/>
      <c r="EQS515" s="329"/>
      <c r="EQT515" s="329"/>
      <c r="EQU515" s="329"/>
      <c r="EQV515" s="329"/>
      <c r="EQW515" s="329"/>
      <c r="EQX515" s="329"/>
      <c r="EQY515" s="329"/>
      <c r="EQZ515" s="329"/>
      <c r="ERA515" s="329"/>
      <c r="ERB515" s="329"/>
      <c r="ERC515" s="329"/>
      <c r="ERD515" s="329"/>
      <c r="ERE515" s="329"/>
      <c r="ERF515" s="329"/>
      <c r="ERG515" s="329"/>
      <c r="ERH515" s="329"/>
      <c r="ERI515" s="329"/>
      <c r="ERJ515" s="329"/>
      <c r="ERK515" s="329"/>
      <c r="ERL515" s="329"/>
      <c r="ERM515" s="329"/>
      <c r="ERN515" s="329"/>
      <c r="ERO515" s="329"/>
      <c r="ERP515" s="329"/>
      <c r="ERQ515" s="329"/>
      <c r="ERR515" s="329"/>
      <c r="ERS515" s="329"/>
      <c r="ERT515" s="329"/>
      <c r="ERU515" s="329"/>
      <c r="ERV515" s="329"/>
      <c r="ERW515" s="329"/>
      <c r="ERX515" s="329"/>
      <c r="ERY515" s="329"/>
      <c r="ERZ515" s="329"/>
      <c r="ESA515" s="329"/>
      <c r="ESB515" s="329"/>
      <c r="ESC515" s="329"/>
      <c r="ESD515" s="329"/>
      <c r="ESE515" s="329"/>
      <c r="ESF515" s="329"/>
      <c r="ESG515" s="329"/>
      <c r="ESH515" s="329"/>
      <c r="ESI515" s="329"/>
      <c r="ESJ515" s="329"/>
      <c r="ESK515" s="329"/>
      <c r="ESL515" s="329"/>
      <c r="ESM515" s="329"/>
      <c r="ESN515" s="329"/>
      <c r="ESO515" s="329"/>
      <c r="ESP515" s="329"/>
      <c r="ESQ515" s="329"/>
      <c r="ESR515" s="329"/>
      <c r="ESS515" s="329"/>
      <c r="EST515" s="329"/>
      <c r="ESU515" s="329"/>
      <c r="ESV515" s="329"/>
      <c r="ESW515" s="329"/>
      <c r="ESX515" s="329"/>
      <c r="ESY515" s="329"/>
      <c r="ESZ515" s="329"/>
      <c r="ETA515" s="329"/>
      <c r="ETB515" s="329"/>
      <c r="ETC515" s="329"/>
      <c r="ETD515" s="329"/>
      <c r="ETE515" s="329"/>
      <c r="ETF515" s="329"/>
      <c r="ETG515" s="329"/>
      <c r="ETH515" s="329"/>
      <c r="ETI515" s="329"/>
      <c r="ETJ515" s="329"/>
      <c r="ETK515" s="329"/>
      <c r="ETL515" s="329"/>
      <c r="ETM515" s="329"/>
      <c r="ETN515" s="329"/>
      <c r="ETO515" s="329"/>
      <c r="ETP515" s="329"/>
      <c r="ETQ515" s="329"/>
      <c r="ETR515" s="329"/>
      <c r="ETS515" s="329"/>
      <c r="ETT515" s="329"/>
      <c r="ETU515" s="329"/>
      <c r="ETV515" s="329"/>
      <c r="ETW515" s="329"/>
      <c r="ETX515" s="329"/>
      <c r="ETY515" s="329"/>
      <c r="ETZ515" s="329"/>
      <c r="EUA515" s="329"/>
      <c r="EUB515" s="329"/>
      <c r="EUC515" s="329"/>
      <c r="EUD515" s="329"/>
      <c r="EUE515" s="329"/>
      <c r="EUF515" s="329"/>
      <c r="EUG515" s="329"/>
      <c r="EUH515" s="329"/>
      <c r="EUI515" s="329"/>
      <c r="EUJ515" s="329"/>
      <c r="EUK515" s="329"/>
      <c r="EUL515" s="329"/>
      <c r="EUM515" s="329"/>
      <c r="EUN515" s="329"/>
      <c r="EUO515" s="329"/>
      <c r="EUP515" s="329"/>
      <c r="EUQ515" s="329"/>
      <c r="EUR515" s="329"/>
      <c r="EUS515" s="329"/>
      <c r="EUT515" s="329"/>
      <c r="EUU515" s="329"/>
      <c r="EUV515" s="329"/>
      <c r="EUW515" s="329"/>
      <c r="EUX515" s="329"/>
      <c r="EUY515" s="329"/>
      <c r="EUZ515" s="329"/>
      <c r="EVA515" s="329"/>
      <c r="EVB515" s="329"/>
      <c r="EVC515" s="329"/>
      <c r="EVD515" s="329"/>
      <c r="EVE515" s="329"/>
      <c r="EVF515" s="329"/>
      <c r="EVG515" s="329"/>
      <c r="EVH515" s="329"/>
      <c r="EVI515" s="329"/>
      <c r="EVJ515" s="329"/>
      <c r="EVK515" s="329"/>
      <c r="EVL515" s="329"/>
      <c r="EVM515" s="329"/>
      <c r="EVN515" s="329"/>
      <c r="EVO515" s="329"/>
      <c r="EVP515" s="329"/>
      <c r="EVQ515" s="329"/>
      <c r="EVR515" s="329"/>
      <c r="EVS515" s="329"/>
      <c r="EVT515" s="329"/>
      <c r="EVU515" s="329"/>
      <c r="EVV515" s="329"/>
      <c r="EVW515" s="329"/>
      <c r="EVX515" s="329"/>
      <c r="EVY515" s="329"/>
      <c r="EVZ515" s="329"/>
      <c r="EWA515" s="329"/>
      <c r="EWB515" s="329"/>
      <c r="EWC515" s="329"/>
      <c r="EWD515" s="329"/>
      <c r="EWE515" s="329"/>
      <c r="EWF515" s="329"/>
      <c r="EWG515" s="329"/>
      <c r="EWH515" s="329"/>
      <c r="EWI515" s="329"/>
      <c r="EWJ515" s="329"/>
      <c r="EWK515" s="329"/>
      <c r="EWL515" s="329"/>
      <c r="EWM515" s="329"/>
      <c r="EWN515" s="329"/>
      <c r="EWO515" s="329"/>
      <c r="EWP515" s="329"/>
      <c r="EWQ515" s="329"/>
      <c r="EWR515" s="329"/>
      <c r="EWS515" s="329"/>
      <c r="EWT515" s="329"/>
      <c r="EWU515" s="329"/>
      <c r="EWV515" s="329"/>
      <c r="EWW515" s="329"/>
      <c r="EWX515" s="329"/>
      <c r="EWY515" s="329"/>
      <c r="EWZ515" s="329"/>
      <c r="EXA515" s="329"/>
      <c r="EXB515" s="329"/>
      <c r="EXC515" s="329"/>
      <c r="EXD515" s="329"/>
      <c r="EXE515" s="329"/>
      <c r="EXF515" s="329"/>
      <c r="EXG515" s="329"/>
      <c r="EXH515" s="329"/>
      <c r="EXI515" s="329"/>
      <c r="EXJ515" s="329"/>
      <c r="EXK515" s="329"/>
      <c r="EXL515" s="329"/>
      <c r="EXM515" s="329"/>
      <c r="EXN515" s="329"/>
      <c r="EXO515" s="329"/>
      <c r="EXP515" s="329"/>
      <c r="EXQ515" s="329"/>
      <c r="EXR515" s="329"/>
      <c r="EXS515" s="329"/>
      <c r="EXT515" s="329"/>
      <c r="EXU515" s="329"/>
      <c r="EXV515" s="329"/>
      <c r="EXW515" s="329"/>
      <c r="EXX515" s="329"/>
      <c r="EXY515" s="329"/>
      <c r="EXZ515" s="329"/>
      <c r="EYA515" s="329"/>
      <c r="EYB515" s="329"/>
      <c r="EYC515" s="329"/>
      <c r="EYD515" s="329"/>
      <c r="EYE515" s="329"/>
      <c r="EYF515" s="329"/>
      <c r="EYG515" s="329"/>
      <c r="EYH515" s="329"/>
      <c r="EYI515" s="329"/>
      <c r="EYJ515" s="329"/>
      <c r="EYK515" s="329"/>
      <c r="EYL515" s="329"/>
      <c r="EYM515" s="329"/>
      <c r="EYN515" s="329"/>
      <c r="EYO515" s="329"/>
      <c r="EYP515" s="329"/>
      <c r="EYQ515" s="329"/>
      <c r="EYR515" s="329"/>
      <c r="EYS515" s="329"/>
      <c r="EYT515" s="329"/>
      <c r="EYU515" s="329"/>
      <c r="EYV515" s="329"/>
      <c r="EYW515" s="329"/>
      <c r="EYX515" s="329"/>
      <c r="EYY515" s="329"/>
      <c r="EYZ515" s="329"/>
      <c r="EZA515" s="329"/>
      <c r="EZB515" s="329"/>
      <c r="EZC515" s="329"/>
      <c r="EZD515" s="329"/>
      <c r="EZE515" s="329"/>
      <c r="EZF515" s="329"/>
      <c r="EZG515" s="329"/>
      <c r="EZH515" s="329"/>
      <c r="EZI515" s="329"/>
      <c r="EZJ515" s="329"/>
      <c r="EZK515" s="329"/>
      <c r="EZL515" s="329"/>
      <c r="EZM515" s="329"/>
      <c r="EZN515" s="329"/>
      <c r="EZO515" s="329"/>
      <c r="EZP515" s="329"/>
      <c r="EZQ515" s="329"/>
      <c r="EZR515" s="329"/>
      <c r="EZS515" s="329"/>
      <c r="EZT515" s="329"/>
      <c r="EZU515" s="329"/>
      <c r="EZV515" s="329"/>
      <c r="EZW515" s="329"/>
      <c r="EZX515" s="329"/>
      <c r="EZY515" s="329"/>
      <c r="EZZ515" s="329"/>
      <c r="FAA515" s="329"/>
      <c r="FAB515" s="329"/>
      <c r="FAC515" s="329"/>
      <c r="FAD515" s="329"/>
      <c r="FAE515" s="329"/>
      <c r="FAF515" s="329"/>
      <c r="FAG515" s="329"/>
      <c r="FAH515" s="329"/>
      <c r="FAI515" s="329"/>
      <c r="FAJ515" s="329"/>
      <c r="FAK515" s="329"/>
      <c r="FAL515" s="329"/>
      <c r="FAM515" s="329"/>
      <c r="FAN515" s="329"/>
      <c r="FAO515" s="329"/>
      <c r="FAP515" s="329"/>
      <c r="FAQ515" s="329"/>
      <c r="FAR515" s="329"/>
      <c r="FAS515" s="329"/>
      <c r="FAT515" s="329"/>
      <c r="FAU515" s="329"/>
      <c r="FAV515" s="329"/>
      <c r="FAW515" s="329"/>
      <c r="FAX515" s="329"/>
      <c r="FAY515" s="329"/>
      <c r="FAZ515" s="329"/>
      <c r="FBA515" s="329"/>
      <c r="FBB515" s="329"/>
      <c r="FBC515" s="329"/>
      <c r="FBD515" s="329"/>
      <c r="FBE515" s="329"/>
      <c r="FBF515" s="329"/>
      <c r="FBG515" s="329"/>
      <c r="FBH515" s="329"/>
      <c r="FBI515" s="329"/>
      <c r="FBJ515" s="329"/>
      <c r="FBK515" s="329"/>
      <c r="FBL515" s="329"/>
      <c r="FBM515" s="329"/>
      <c r="FBN515" s="329"/>
      <c r="FBO515" s="329"/>
      <c r="FBP515" s="329"/>
      <c r="FBQ515" s="329"/>
      <c r="FBR515" s="329"/>
      <c r="FBS515" s="329"/>
      <c r="FBT515" s="329"/>
      <c r="FBU515" s="329"/>
      <c r="FBV515" s="329"/>
      <c r="FBW515" s="329"/>
      <c r="FBX515" s="329"/>
      <c r="FBY515" s="329"/>
      <c r="FBZ515" s="329"/>
      <c r="FCA515" s="329"/>
      <c r="FCB515" s="329"/>
      <c r="FCC515" s="329"/>
      <c r="FCD515" s="329"/>
      <c r="FCE515" s="329"/>
      <c r="FCF515" s="329"/>
      <c r="FCG515" s="329"/>
      <c r="FCH515" s="329"/>
      <c r="FCI515" s="329"/>
      <c r="FCJ515" s="329"/>
      <c r="FCK515" s="329"/>
      <c r="FCL515" s="329"/>
      <c r="FCM515" s="329"/>
      <c r="FCN515" s="329"/>
      <c r="FCO515" s="329"/>
      <c r="FCP515" s="329"/>
      <c r="FCQ515" s="329"/>
      <c r="FCR515" s="329"/>
      <c r="FCS515" s="329"/>
      <c r="FCT515" s="329"/>
      <c r="FCU515" s="329"/>
      <c r="FCV515" s="329"/>
      <c r="FCW515" s="329"/>
      <c r="FCX515" s="329"/>
      <c r="FCY515" s="329"/>
      <c r="FCZ515" s="329"/>
      <c r="FDA515" s="329"/>
      <c r="FDB515" s="329"/>
      <c r="FDC515" s="329"/>
      <c r="FDD515" s="329"/>
      <c r="FDE515" s="329"/>
      <c r="FDF515" s="329"/>
      <c r="FDG515" s="329"/>
      <c r="FDH515" s="329"/>
      <c r="FDI515" s="329"/>
      <c r="FDJ515" s="329"/>
      <c r="FDK515" s="329"/>
      <c r="FDL515" s="329"/>
      <c r="FDM515" s="329"/>
      <c r="FDN515" s="329"/>
      <c r="FDO515" s="329"/>
      <c r="FDP515" s="329"/>
      <c r="FDQ515" s="329"/>
      <c r="FDR515" s="329"/>
      <c r="FDS515" s="329"/>
      <c r="FDT515" s="329"/>
      <c r="FDU515" s="329"/>
      <c r="FDV515" s="329"/>
      <c r="FDW515" s="329"/>
      <c r="FDX515" s="329"/>
      <c r="FDY515" s="329"/>
      <c r="FDZ515" s="329"/>
      <c r="FEA515" s="329"/>
      <c r="FEB515" s="329"/>
      <c r="FEC515" s="329"/>
      <c r="FED515" s="329"/>
      <c r="FEE515" s="329"/>
      <c r="FEF515" s="329"/>
      <c r="FEG515" s="329"/>
      <c r="FEH515" s="329"/>
      <c r="FEI515" s="329"/>
      <c r="FEJ515" s="329"/>
      <c r="FEK515" s="329"/>
      <c r="FEL515" s="329"/>
      <c r="FEM515" s="329"/>
      <c r="FEN515" s="329"/>
      <c r="FEO515" s="329"/>
      <c r="FEP515" s="329"/>
      <c r="FEQ515" s="329"/>
      <c r="FER515" s="329"/>
      <c r="FES515" s="329"/>
      <c r="FET515" s="329"/>
      <c r="FEU515" s="329"/>
      <c r="FEV515" s="329"/>
      <c r="FEW515" s="329"/>
      <c r="FEX515" s="329"/>
      <c r="FEY515" s="329"/>
      <c r="FEZ515" s="329"/>
      <c r="FFA515" s="329"/>
      <c r="FFB515" s="329"/>
      <c r="FFC515" s="329"/>
      <c r="FFD515" s="329"/>
      <c r="FFE515" s="329"/>
      <c r="FFF515" s="329"/>
      <c r="FFG515" s="329"/>
      <c r="FFH515" s="329"/>
      <c r="FFI515" s="329"/>
      <c r="FFJ515" s="329"/>
      <c r="FFK515" s="329"/>
      <c r="FFL515" s="329"/>
      <c r="FFM515" s="329"/>
      <c r="FFN515" s="329"/>
      <c r="FFO515" s="329"/>
      <c r="FFP515" s="329"/>
      <c r="FFQ515" s="329"/>
      <c r="FFR515" s="329"/>
      <c r="FFS515" s="329"/>
      <c r="FFT515" s="329"/>
      <c r="FFU515" s="329"/>
      <c r="FFV515" s="329"/>
      <c r="FFW515" s="329"/>
      <c r="FFX515" s="329"/>
      <c r="FFY515" s="329"/>
      <c r="FFZ515" s="329"/>
      <c r="FGA515" s="329"/>
      <c r="FGB515" s="329"/>
      <c r="FGC515" s="329"/>
      <c r="FGD515" s="329"/>
      <c r="FGE515" s="329"/>
      <c r="FGF515" s="329"/>
      <c r="FGG515" s="329"/>
      <c r="FGH515" s="329"/>
      <c r="FGI515" s="329"/>
      <c r="FGJ515" s="329"/>
      <c r="FGK515" s="329"/>
      <c r="FGL515" s="329"/>
      <c r="FGM515" s="329"/>
      <c r="FGN515" s="329"/>
      <c r="FGO515" s="329"/>
      <c r="FGP515" s="329"/>
      <c r="FGQ515" s="329"/>
      <c r="FGR515" s="329"/>
      <c r="FGS515" s="329"/>
      <c r="FGT515" s="329"/>
      <c r="FGU515" s="329"/>
      <c r="FGV515" s="329"/>
      <c r="FGW515" s="329"/>
      <c r="FGX515" s="329"/>
      <c r="FGY515" s="329"/>
      <c r="FGZ515" s="329"/>
      <c r="FHA515" s="329"/>
      <c r="FHB515" s="329"/>
      <c r="FHC515" s="329"/>
      <c r="FHD515" s="329"/>
      <c r="FHE515" s="329"/>
      <c r="FHF515" s="329"/>
      <c r="FHG515" s="329"/>
      <c r="FHH515" s="329"/>
      <c r="FHI515" s="329"/>
      <c r="FHJ515" s="329"/>
      <c r="FHK515" s="329"/>
      <c r="FHL515" s="329"/>
      <c r="FHM515" s="329"/>
      <c r="FHN515" s="329"/>
      <c r="FHO515" s="329"/>
      <c r="FHP515" s="329"/>
      <c r="FHQ515" s="329"/>
      <c r="FHR515" s="329"/>
      <c r="FHS515" s="329"/>
      <c r="FHT515" s="329"/>
      <c r="FHU515" s="329"/>
      <c r="FHV515" s="329"/>
      <c r="FHW515" s="329"/>
      <c r="FHX515" s="329"/>
      <c r="FHY515" s="329"/>
      <c r="FHZ515" s="329"/>
      <c r="FIA515" s="329"/>
      <c r="FIB515" s="329"/>
      <c r="FIC515" s="329"/>
      <c r="FID515" s="329"/>
      <c r="FIE515" s="329"/>
      <c r="FIF515" s="329"/>
      <c r="FIG515" s="329"/>
      <c r="FIH515" s="329"/>
      <c r="FII515" s="329"/>
      <c r="FIJ515" s="329"/>
      <c r="FIK515" s="329"/>
      <c r="FIL515" s="329"/>
      <c r="FIM515" s="329"/>
      <c r="FIN515" s="329"/>
      <c r="FIO515" s="329"/>
      <c r="FIP515" s="329"/>
      <c r="FIQ515" s="329"/>
      <c r="FIR515" s="329"/>
      <c r="FIS515" s="329"/>
      <c r="FIT515" s="329"/>
      <c r="FIU515" s="329"/>
      <c r="FIV515" s="329"/>
      <c r="FIW515" s="329"/>
      <c r="FIX515" s="329"/>
      <c r="FIY515" s="329"/>
      <c r="FIZ515" s="329"/>
      <c r="FJA515" s="329"/>
      <c r="FJB515" s="329"/>
      <c r="FJC515" s="329"/>
      <c r="FJD515" s="329"/>
      <c r="FJE515" s="329"/>
      <c r="FJF515" s="329"/>
      <c r="FJG515" s="329"/>
      <c r="FJH515" s="329"/>
      <c r="FJI515" s="329"/>
      <c r="FJJ515" s="329"/>
      <c r="FJK515" s="329"/>
      <c r="FJL515" s="329"/>
      <c r="FJM515" s="329"/>
      <c r="FJN515" s="329"/>
      <c r="FJO515" s="329"/>
      <c r="FJP515" s="329"/>
      <c r="FJQ515" s="329"/>
      <c r="FJR515" s="329"/>
      <c r="FJS515" s="329"/>
      <c r="FJT515" s="329"/>
      <c r="FJU515" s="329"/>
      <c r="FJV515" s="329"/>
      <c r="FJW515" s="329"/>
      <c r="FJX515" s="329"/>
      <c r="FJY515" s="329"/>
      <c r="FJZ515" s="329"/>
      <c r="FKA515" s="329"/>
      <c r="FKB515" s="329"/>
      <c r="FKC515" s="329"/>
      <c r="FKD515" s="329"/>
      <c r="FKE515" s="329"/>
      <c r="FKF515" s="329"/>
      <c r="FKG515" s="329"/>
      <c r="FKH515" s="329"/>
      <c r="FKI515" s="329"/>
      <c r="FKJ515" s="329"/>
      <c r="FKK515" s="329"/>
      <c r="FKL515" s="329"/>
      <c r="FKM515" s="329"/>
      <c r="FKN515" s="329"/>
      <c r="FKO515" s="329"/>
      <c r="FKP515" s="329"/>
      <c r="FKQ515" s="329"/>
      <c r="FKR515" s="329"/>
      <c r="FKS515" s="329"/>
      <c r="FKT515" s="329"/>
      <c r="FKU515" s="329"/>
      <c r="FKV515" s="329"/>
      <c r="FKW515" s="329"/>
      <c r="FKX515" s="329"/>
      <c r="FKY515" s="329"/>
      <c r="FKZ515" s="329"/>
      <c r="FLA515" s="329"/>
      <c r="FLB515" s="329"/>
      <c r="FLC515" s="329"/>
      <c r="FLD515" s="329"/>
      <c r="FLE515" s="329"/>
      <c r="FLF515" s="329"/>
      <c r="FLG515" s="329"/>
      <c r="FLH515" s="329"/>
      <c r="FLI515" s="329"/>
      <c r="FLJ515" s="329"/>
      <c r="FLK515" s="329"/>
      <c r="FLL515" s="329"/>
      <c r="FLM515" s="329"/>
      <c r="FLN515" s="329"/>
      <c r="FLO515" s="329"/>
      <c r="FLP515" s="329"/>
      <c r="FLQ515" s="329"/>
      <c r="FLR515" s="329"/>
      <c r="FLS515" s="329"/>
      <c r="FLT515" s="329"/>
      <c r="FLU515" s="329"/>
      <c r="FLV515" s="329"/>
      <c r="FLW515" s="329"/>
      <c r="FLX515" s="329"/>
      <c r="FLY515" s="329"/>
      <c r="FLZ515" s="329"/>
      <c r="FMA515" s="329"/>
      <c r="FMB515" s="329"/>
      <c r="FMC515" s="329"/>
      <c r="FMD515" s="329"/>
      <c r="FME515" s="329"/>
      <c r="FMF515" s="329"/>
      <c r="FMG515" s="329"/>
      <c r="FMH515" s="329"/>
      <c r="FMI515" s="329"/>
      <c r="FMJ515" s="329"/>
      <c r="FMK515" s="329"/>
      <c r="FML515" s="329"/>
      <c r="FMM515" s="329"/>
      <c r="FMN515" s="329"/>
      <c r="FMO515" s="329"/>
      <c r="FMP515" s="329"/>
      <c r="FMQ515" s="329"/>
      <c r="FMR515" s="329"/>
      <c r="FMS515" s="329"/>
      <c r="FMT515" s="329"/>
      <c r="FMU515" s="329"/>
      <c r="FMV515" s="329"/>
      <c r="FMW515" s="329"/>
      <c r="FMX515" s="329"/>
      <c r="FMY515" s="329"/>
      <c r="FMZ515" s="329"/>
      <c r="FNA515" s="329"/>
      <c r="FNB515" s="329"/>
      <c r="FNC515" s="329"/>
      <c r="FND515" s="329"/>
      <c r="FNE515" s="329"/>
      <c r="FNF515" s="329"/>
      <c r="FNG515" s="329"/>
      <c r="FNH515" s="329"/>
      <c r="FNI515" s="329"/>
      <c r="FNJ515" s="329"/>
      <c r="FNK515" s="329"/>
      <c r="FNL515" s="329"/>
      <c r="FNM515" s="329"/>
      <c r="FNN515" s="329"/>
      <c r="FNO515" s="329"/>
      <c r="FNP515" s="329"/>
      <c r="FNQ515" s="329"/>
      <c r="FNR515" s="329"/>
      <c r="FNS515" s="329"/>
      <c r="FNT515" s="329"/>
      <c r="FNU515" s="329"/>
      <c r="FNV515" s="329"/>
      <c r="FNW515" s="329"/>
      <c r="FNX515" s="329"/>
      <c r="FNY515" s="329"/>
      <c r="FNZ515" s="329"/>
      <c r="FOA515" s="329"/>
      <c r="FOB515" s="329"/>
      <c r="FOC515" s="329"/>
      <c r="FOD515" s="329"/>
      <c r="FOE515" s="329"/>
      <c r="FOF515" s="329"/>
      <c r="FOG515" s="329"/>
      <c r="FOH515" s="329"/>
      <c r="FOI515" s="329"/>
      <c r="FOJ515" s="329"/>
      <c r="FOK515" s="329"/>
      <c r="FOL515" s="329"/>
      <c r="FOM515" s="329"/>
      <c r="FON515" s="329"/>
      <c r="FOO515" s="329"/>
      <c r="FOP515" s="329"/>
      <c r="FOQ515" s="329"/>
      <c r="FOR515" s="329"/>
      <c r="FOS515" s="329"/>
      <c r="FOT515" s="329"/>
      <c r="FOU515" s="329"/>
      <c r="FOV515" s="329"/>
      <c r="FOW515" s="329"/>
      <c r="FOX515" s="329"/>
      <c r="FOY515" s="329"/>
      <c r="FOZ515" s="329"/>
      <c r="FPA515" s="329"/>
      <c r="FPB515" s="329"/>
      <c r="FPC515" s="329"/>
      <c r="FPD515" s="329"/>
      <c r="FPE515" s="329"/>
      <c r="FPF515" s="329"/>
      <c r="FPG515" s="329"/>
      <c r="FPH515" s="329"/>
      <c r="FPI515" s="329"/>
      <c r="FPJ515" s="329"/>
      <c r="FPK515" s="329"/>
      <c r="FPL515" s="329"/>
      <c r="FPM515" s="329"/>
      <c r="FPN515" s="329"/>
      <c r="FPO515" s="329"/>
      <c r="FPP515" s="329"/>
      <c r="FPQ515" s="329"/>
      <c r="FPR515" s="329"/>
      <c r="FPS515" s="329"/>
      <c r="FPT515" s="329"/>
      <c r="FPU515" s="329"/>
      <c r="FPV515" s="329"/>
      <c r="FPW515" s="329"/>
      <c r="FPX515" s="329"/>
      <c r="FPY515" s="329"/>
      <c r="FPZ515" s="329"/>
      <c r="FQA515" s="329"/>
      <c r="FQB515" s="329"/>
      <c r="FQC515" s="329"/>
      <c r="FQD515" s="329"/>
      <c r="FQE515" s="329"/>
      <c r="FQF515" s="329"/>
      <c r="FQG515" s="329"/>
      <c r="FQH515" s="329"/>
      <c r="FQI515" s="329"/>
      <c r="FQJ515" s="329"/>
      <c r="FQK515" s="329"/>
      <c r="FQL515" s="329"/>
      <c r="FQM515" s="329"/>
      <c r="FQN515" s="329"/>
      <c r="FQO515" s="329"/>
      <c r="FQP515" s="329"/>
      <c r="FQQ515" s="329"/>
      <c r="FQR515" s="329"/>
      <c r="FQS515" s="329"/>
      <c r="FQT515" s="329"/>
      <c r="FQU515" s="329"/>
      <c r="FQV515" s="329"/>
      <c r="FQW515" s="329"/>
      <c r="FQX515" s="329"/>
      <c r="FQY515" s="329"/>
      <c r="FQZ515" s="329"/>
      <c r="FRA515" s="329"/>
      <c r="FRB515" s="329"/>
      <c r="FRC515" s="329"/>
      <c r="FRD515" s="329"/>
      <c r="FRE515" s="329"/>
      <c r="FRF515" s="329"/>
      <c r="FRG515" s="329"/>
      <c r="FRH515" s="329"/>
      <c r="FRI515" s="329"/>
      <c r="FRJ515" s="329"/>
      <c r="FRK515" s="329"/>
      <c r="FRL515" s="329"/>
      <c r="FRM515" s="329"/>
      <c r="FRN515" s="329"/>
      <c r="FRO515" s="329"/>
      <c r="FRP515" s="329"/>
      <c r="FRQ515" s="329"/>
      <c r="FRR515" s="329"/>
      <c r="FRS515" s="329"/>
      <c r="FRT515" s="329"/>
      <c r="FRU515" s="329"/>
      <c r="FRV515" s="329"/>
      <c r="FRW515" s="329"/>
      <c r="FRX515" s="329"/>
      <c r="FRY515" s="329"/>
      <c r="FRZ515" s="329"/>
      <c r="FSA515" s="329"/>
      <c r="FSB515" s="329"/>
      <c r="FSC515" s="329"/>
      <c r="FSD515" s="329"/>
      <c r="FSE515" s="329"/>
      <c r="FSF515" s="329"/>
      <c r="FSG515" s="329"/>
      <c r="FSH515" s="329"/>
      <c r="FSI515" s="329"/>
      <c r="FSJ515" s="329"/>
      <c r="FSK515" s="329"/>
      <c r="FSL515" s="329"/>
      <c r="FSM515" s="329"/>
      <c r="FSN515" s="329"/>
      <c r="FSO515" s="329"/>
      <c r="FSP515" s="329"/>
      <c r="FSQ515" s="329"/>
      <c r="FSR515" s="329"/>
      <c r="FSS515" s="329"/>
      <c r="FST515" s="329"/>
      <c r="FSU515" s="329"/>
      <c r="FSV515" s="329"/>
      <c r="FSW515" s="329"/>
      <c r="FSX515" s="329"/>
      <c r="FSY515" s="329"/>
      <c r="FSZ515" s="329"/>
      <c r="FTA515" s="329"/>
      <c r="FTB515" s="329"/>
      <c r="FTC515" s="329"/>
      <c r="FTD515" s="329"/>
      <c r="FTE515" s="329"/>
      <c r="FTF515" s="329"/>
      <c r="FTG515" s="329"/>
      <c r="FTH515" s="329"/>
      <c r="FTI515" s="329"/>
      <c r="FTJ515" s="329"/>
      <c r="FTK515" s="329"/>
      <c r="FTL515" s="329"/>
      <c r="FTM515" s="329"/>
      <c r="FTN515" s="329"/>
      <c r="FTO515" s="329"/>
      <c r="FTP515" s="329"/>
      <c r="FTQ515" s="329"/>
      <c r="FTR515" s="329"/>
      <c r="FTS515" s="329"/>
      <c r="FTT515" s="329"/>
      <c r="FTU515" s="329"/>
      <c r="FTV515" s="329"/>
      <c r="FTW515" s="329"/>
      <c r="FTX515" s="329"/>
      <c r="FTY515" s="329"/>
      <c r="FTZ515" s="329"/>
      <c r="FUA515" s="329"/>
      <c r="FUB515" s="329"/>
      <c r="FUC515" s="329"/>
      <c r="FUD515" s="329"/>
      <c r="FUE515" s="329"/>
      <c r="FUF515" s="329"/>
      <c r="FUG515" s="329"/>
      <c r="FUH515" s="329"/>
      <c r="FUI515" s="329"/>
      <c r="FUJ515" s="329"/>
      <c r="FUK515" s="329"/>
      <c r="FUL515" s="329"/>
      <c r="FUM515" s="329"/>
      <c r="FUN515" s="329"/>
      <c r="FUO515" s="329"/>
      <c r="FUP515" s="329"/>
      <c r="FUQ515" s="329"/>
      <c r="FUR515" s="329"/>
      <c r="FUS515" s="329"/>
      <c r="FUT515" s="329"/>
      <c r="FUU515" s="329"/>
      <c r="FUV515" s="329"/>
      <c r="FUW515" s="329"/>
      <c r="FUX515" s="329"/>
      <c r="FUY515" s="329"/>
      <c r="FUZ515" s="329"/>
      <c r="FVA515" s="329"/>
      <c r="FVB515" s="329"/>
      <c r="FVC515" s="329"/>
      <c r="FVD515" s="329"/>
      <c r="FVE515" s="329"/>
      <c r="FVF515" s="329"/>
      <c r="FVG515" s="329"/>
      <c r="FVH515" s="329"/>
      <c r="FVI515" s="329"/>
      <c r="FVJ515" s="329"/>
      <c r="FVK515" s="329"/>
      <c r="FVL515" s="329"/>
      <c r="FVM515" s="329"/>
      <c r="FVN515" s="329"/>
      <c r="FVO515" s="329"/>
      <c r="FVP515" s="329"/>
      <c r="FVQ515" s="329"/>
      <c r="FVR515" s="329"/>
      <c r="FVS515" s="329"/>
      <c r="FVT515" s="329"/>
      <c r="FVU515" s="329"/>
      <c r="FVV515" s="329"/>
      <c r="FVW515" s="329"/>
      <c r="FVX515" s="329"/>
      <c r="FVY515" s="329"/>
      <c r="FVZ515" s="329"/>
      <c r="FWA515" s="329"/>
      <c r="FWB515" s="329"/>
      <c r="FWC515" s="329"/>
      <c r="FWD515" s="329"/>
      <c r="FWE515" s="329"/>
      <c r="FWF515" s="329"/>
      <c r="FWG515" s="329"/>
      <c r="FWH515" s="329"/>
      <c r="FWI515" s="329"/>
      <c r="FWJ515" s="329"/>
      <c r="FWK515" s="329"/>
      <c r="FWL515" s="329"/>
      <c r="FWM515" s="329"/>
      <c r="FWN515" s="329"/>
      <c r="FWO515" s="329"/>
      <c r="FWP515" s="329"/>
      <c r="FWQ515" s="329"/>
      <c r="FWR515" s="329"/>
      <c r="FWS515" s="329"/>
      <c r="FWT515" s="329"/>
      <c r="FWU515" s="329"/>
      <c r="FWV515" s="329"/>
      <c r="FWW515" s="329"/>
      <c r="FWX515" s="329"/>
      <c r="FWY515" s="329"/>
      <c r="FWZ515" s="329"/>
      <c r="FXA515" s="329"/>
      <c r="FXB515" s="329"/>
      <c r="FXC515" s="329"/>
      <c r="FXD515" s="329"/>
      <c r="FXE515" s="329"/>
      <c r="FXF515" s="329"/>
      <c r="FXG515" s="329"/>
      <c r="FXH515" s="329"/>
      <c r="FXI515" s="329"/>
      <c r="FXJ515" s="329"/>
      <c r="FXK515" s="329"/>
      <c r="FXL515" s="329"/>
      <c r="FXM515" s="329"/>
      <c r="FXN515" s="329"/>
      <c r="FXO515" s="329"/>
      <c r="FXP515" s="329"/>
      <c r="FXQ515" s="329"/>
      <c r="FXR515" s="329"/>
      <c r="FXS515" s="329"/>
      <c r="FXT515" s="329"/>
      <c r="FXU515" s="329"/>
      <c r="FXV515" s="329"/>
      <c r="FXW515" s="329"/>
      <c r="FXX515" s="329"/>
      <c r="FXY515" s="329"/>
      <c r="FXZ515" s="329"/>
      <c r="FYA515" s="329"/>
      <c r="FYB515" s="329"/>
      <c r="FYC515" s="329"/>
      <c r="FYD515" s="329"/>
      <c r="FYE515" s="329"/>
      <c r="FYF515" s="329"/>
      <c r="FYG515" s="329"/>
      <c r="FYH515" s="329"/>
      <c r="FYI515" s="329"/>
      <c r="FYJ515" s="329"/>
      <c r="FYK515" s="329"/>
      <c r="FYL515" s="329"/>
      <c r="FYM515" s="329"/>
      <c r="FYN515" s="329"/>
      <c r="FYO515" s="329"/>
      <c r="FYP515" s="329"/>
      <c r="FYQ515" s="329"/>
      <c r="FYR515" s="329"/>
      <c r="FYS515" s="329"/>
      <c r="FYT515" s="329"/>
      <c r="FYU515" s="329"/>
      <c r="FYV515" s="329"/>
      <c r="FYW515" s="329"/>
      <c r="FYX515" s="329"/>
      <c r="FYY515" s="329"/>
      <c r="FYZ515" s="329"/>
      <c r="FZA515" s="329"/>
      <c r="FZB515" s="329"/>
      <c r="FZC515" s="329"/>
      <c r="FZD515" s="329"/>
      <c r="FZE515" s="329"/>
      <c r="FZF515" s="329"/>
      <c r="FZG515" s="329"/>
      <c r="FZH515" s="329"/>
      <c r="FZI515" s="329"/>
      <c r="FZJ515" s="329"/>
      <c r="FZK515" s="329"/>
      <c r="FZL515" s="329"/>
      <c r="FZM515" s="329"/>
      <c r="FZN515" s="329"/>
      <c r="FZO515" s="329"/>
      <c r="FZP515" s="329"/>
      <c r="FZQ515" s="329"/>
      <c r="FZR515" s="329"/>
      <c r="FZS515" s="329"/>
      <c r="FZT515" s="329"/>
      <c r="FZU515" s="329"/>
      <c r="FZV515" s="329"/>
      <c r="FZW515" s="329"/>
      <c r="FZX515" s="329"/>
      <c r="FZY515" s="329"/>
      <c r="FZZ515" s="329"/>
      <c r="GAA515" s="329"/>
      <c r="GAB515" s="329"/>
      <c r="GAC515" s="329"/>
      <c r="GAD515" s="329"/>
      <c r="GAE515" s="329"/>
      <c r="GAF515" s="329"/>
      <c r="GAG515" s="329"/>
      <c r="GAH515" s="329"/>
      <c r="GAI515" s="329"/>
      <c r="GAJ515" s="329"/>
      <c r="GAK515" s="329"/>
      <c r="GAL515" s="329"/>
      <c r="GAM515" s="329"/>
      <c r="GAN515" s="329"/>
      <c r="GAO515" s="329"/>
      <c r="GAP515" s="329"/>
      <c r="GAQ515" s="329"/>
      <c r="GAR515" s="329"/>
      <c r="GAS515" s="329"/>
      <c r="GAT515" s="329"/>
      <c r="GAU515" s="329"/>
      <c r="GAV515" s="329"/>
      <c r="GAW515" s="329"/>
      <c r="GAX515" s="329"/>
      <c r="GAY515" s="329"/>
      <c r="GAZ515" s="329"/>
      <c r="GBA515" s="329"/>
      <c r="GBB515" s="329"/>
      <c r="GBC515" s="329"/>
      <c r="GBD515" s="329"/>
      <c r="GBE515" s="329"/>
      <c r="GBF515" s="329"/>
      <c r="GBG515" s="329"/>
      <c r="GBH515" s="329"/>
      <c r="GBI515" s="329"/>
      <c r="GBJ515" s="329"/>
      <c r="GBK515" s="329"/>
      <c r="GBL515" s="329"/>
      <c r="GBM515" s="329"/>
      <c r="GBN515" s="329"/>
      <c r="GBO515" s="329"/>
      <c r="GBP515" s="329"/>
      <c r="GBQ515" s="329"/>
      <c r="GBR515" s="329"/>
      <c r="GBS515" s="329"/>
      <c r="GBT515" s="329"/>
      <c r="GBU515" s="329"/>
      <c r="GBV515" s="329"/>
      <c r="GBW515" s="329"/>
      <c r="GBX515" s="329"/>
      <c r="GBY515" s="329"/>
      <c r="GBZ515" s="329"/>
      <c r="GCA515" s="329"/>
      <c r="GCB515" s="329"/>
      <c r="GCC515" s="329"/>
      <c r="GCD515" s="329"/>
      <c r="GCE515" s="329"/>
      <c r="GCF515" s="329"/>
      <c r="GCG515" s="329"/>
      <c r="GCH515" s="329"/>
      <c r="GCI515" s="329"/>
      <c r="GCJ515" s="329"/>
      <c r="GCK515" s="329"/>
      <c r="GCL515" s="329"/>
      <c r="GCM515" s="329"/>
      <c r="GCN515" s="329"/>
      <c r="GCO515" s="329"/>
      <c r="GCP515" s="329"/>
      <c r="GCQ515" s="329"/>
      <c r="GCR515" s="329"/>
      <c r="GCS515" s="329"/>
      <c r="GCT515" s="329"/>
      <c r="GCU515" s="329"/>
      <c r="GCV515" s="329"/>
      <c r="GCW515" s="329"/>
      <c r="GCX515" s="329"/>
      <c r="GCY515" s="329"/>
      <c r="GCZ515" s="329"/>
      <c r="GDA515" s="329"/>
      <c r="GDB515" s="329"/>
      <c r="GDC515" s="329"/>
      <c r="GDD515" s="329"/>
      <c r="GDE515" s="329"/>
      <c r="GDF515" s="329"/>
      <c r="GDG515" s="329"/>
      <c r="GDH515" s="329"/>
      <c r="GDI515" s="329"/>
      <c r="GDJ515" s="329"/>
      <c r="GDK515" s="329"/>
      <c r="GDL515" s="329"/>
      <c r="GDM515" s="329"/>
      <c r="GDN515" s="329"/>
      <c r="GDO515" s="329"/>
      <c r="GDP515" s="329"/>
      <c r="GDQ515" s="329"/>
      <c r="GDR515" s="329"/>
      <c r="GDS515" s="329"/>
      <c r="GDT515" s="329"/>
      <c r="GDU515" s="329"/>
      <c r="GDV515" s="329"/>
      <c r="GDW515" s="329"/>
      <c r="GDX515" s="329"/>
      <c r="GDY515" s="329"/>
      <c r="GDZ515" s="329"/>
      <c r="GEA515" s="329"/>
      <c r="GEB515" s="329"/>
      <c r="GEC515" s="329"/>
      <c r="GED515" s="329"/>
      <c r="GEE515" s="329"/>
      <c r="GEF515" s="329"/>
      <c r="GEG515" s="329"/>
      <c r="GEH515" s="329"/>
      <c r="GEI515" s="329"/>
      <c r="GEJ515" s="329"/>
      <c r="GEK515" s="329"/>
      <c r="GEL515" s="329"/>
      <c r="GEM515" s="329"/>
      <c r="GEN515" s="329"/>
      <c r="GEO515" s="329"/>
      <c r="GEP515" s="329"/>
      <c r="GEQ515" s="329"/>
      <c r="GER515" s="329"/>
      <c r="GES515" s="329"/>
      <c r="GET515" s="329"/>
      <c r="GEU515" s="329"/>
      <c r="GEV515" s="329"/>
      <c r="GEW515" s="329"/>
      <c r="GEX515" s="329"/>
      <c r="GEY515" s="329"/>
      <c r="GEZ515" s="329"/>
      <c r="GFA515" s="329"/>
      <c r="GFB515" s="329"/>
      <c r="GFC515" s="329"/>
      <c r="GFD515" s="329"/>
      <c r="GFE515" s="329"/>
      <c r="GFF515" s="329"/>
      <c r="GFG515" s="329"/>
      <c r="GFH515" s="329"/>
      <c r="GFI515" s="329"/>
      <c r="GFJ515" s="329"/>
      <c r="GFK515" s="329"/>
      <c r="GFL515" s="329"/>
      <c r="GFM515" s="329"/>
      <c r="GFN515" s="329"/>
      <c r="GFO515" s="329"/>
      <c r="GFP515" s="329"/>
      <c r="GFQ515" s="329"/>
      <c r="GFR515" s="329"/>
      <c r="GFS515" s="329"/>
      <c r="GFT515" s="329"/>
      <c r="GFU515" s="329"/>
      <c r="GFV515" s="329"/>
      <c r="GFW515" s="329"/>
      <c r="GFX515" s="329"/>
      <c r="GFY515" s="329"/>
      <c r="GFZ515" s="329"/>
      <c r="GGA515" s="329"/>
      <c r="GGB515" s="329"/>
      <c r="GGC515" s="329"/>
      <c r="GGD515" s="329"/>
      <c r="GGE515" s="329"/>
      <c r="GGF515" s="329"/>
      <c r="GGG515" s="329"/>
      <c r="GGH515" s="329"/>
      <c r="GGI515" s="329"/>
      <c r="GGJ515" s="329"/>
      <c r="GGK515" s="329"/>
      <c r="GGL515" s="329"/>
      <c r="GGM515" s="329"/>
      <c r="GGN515" s="329"/>
      <c r="GGO515" s="329"/>
      <c r="GGP515" s="329"/>
      <c r="GGQ515" s="329"/>
      <c r="GGR515" s="329"/>
      <c r="GGS515" s="329"/>
      <c r="GGT515" s="329"/>
      <c r="GGU515" s="329"/>
      <c r="GGV515" s="329"/>
      <c r="GGW515" s="329"/>
      <c r="GGX515" s="329"/>
      <c r="GGY515" s="329"/>
      <c r="GGZ515" s="329"/>
      <c r="GHA515" s="329"/>
      <c r="GHB515" s="329"/>
      <c r="GHC515" s="329"/>
      <c r="GHD515" s="329"/>
      <c r="GHE515" s="329"/>
      <c r="GHF515" s="329"/>
      <c r="GHG515" s="329"/>
      <c r="GHH515" s="329"/>
      <c r="GHI515" s="329"/>
      <c r="GHJ515" s="329"/>
      <c r="GHK515" s="329"/>
      <c r="GHL515" s="329"/>
      <c r="GHM515" s="329"/>
      <c r="GHN515" s="329"/>
      <c r="GHO515" s="329"/>
      <c r="GHP515" s="329"/>
      <c r="GHQ515" s="329"/>
      <c r="GHR515" s="329"/>
      <c r="GHS515" s="329"/>
      <c r="GHT515" s="329"/>
      <c r="GHU515" s="329"/>
      <c r="GHV515" s="329"/>
      <c r="GHW515" s="329"/>
      <c r="GHX515" s="329"/>
      <c r="GHY515" s="329"/>
      <c r="GHZ515" s="329"/>
      <c r="GIA515" s="329"/>
      <c r="GIB515" s="329"/>
      <c r="GIC515" s="329"/>
      <c r="GID515" s="329"/>
      <c r="GIE515" s="329"/>
      <c r="GIF515" s="329"/>
      <c r="GIG515" s="329"/>
      <c r="GIH515" s="329"/>
      <c r="GII515" s="329"/>
      <c r="GIJ515" s="329"/>
      <c r="GIK515" s="329"/>
      <c r="GIL515" s="329"/>
      <c r="GIM515" s="329"/>
      <c r="GIN515" s="329"/>
      <c r="GIO515" s="329"/>
      <c r="GIP515" s="329"/>
      <c r="GIQ515" s="329"/>
      <c r="GIR515" s="329"/>
      <c r="GIS515" s="329"/>
      <c r="GIT515" s="329"/>
      <c r="GIU515" s="329"/>
      <c r="GIV515" s="329"/>
      <c r="GIW515" s="329"/>
      <c r="GIX515" s="329"/>
      <c r="GIY515" s="329"/>
      <c r="GIZ515" s="329"/>
      <c r="GJA515" s="329"/>
      <c r="GJB515" s="329"/>
      <c r="GJC515" s="329"/>
      <c r="GJD515" s="329"/>
      <c r="GJE515" s="329"/>
      <c r="GJF515" s="329"/>
      <c r="GJG515" s="329"/>
      <c r="GJH515" s="329"/>
      <c r="GJI515" s="329"/>
      <c r="GJJ515" s="329"/>
      <c r="GJK515" s="329"/>
      <c r="GJL515" s="329"/>
      <c r="GJM515" s="329"/>
      <c r="GJN515" s="329"/>
      <c r="GJO515" s="329"/>
      <c r="GJP515" s="329"/>
      <c r="GJQ515" s="329"/>
      <c r="GJR515" s="329"/>
      <c r="GJS515" s="329"/>
      <c r="GJT515" s="329"/>
      <c r="GJU515" s="329"/>
      <c r="GJV515" s="329"/>
      <c r="GJW515" s="329"/>
      <c r="GJX515" s="329"/>
      <c r="GJY515" s="329"/>
      <c r="GJZ515" s="329"/>
      <c r="GKA515" s="329"/>
      <c r="GKB515" s="329"/>
      <c r="GKC515" s="329"/>
      <c r="GKD515" s="329"/>
      <c r="GKE515" s="329"/>
      <c r="GKF515" s="329"/>
      <c r="GKG515" s="329"/>
      <c r="GKH515" s="329"/>
      <c r="GKI515" s="329"/>
      <c r="GKJ515" s="329"/>
      <c r="GKK515" s="329"/>
      <c r="GKL515" s="329"/>
      <c r="GKM515" s="329"/>
      <c r="GKN515" s="329"/>
      <c r="GKO515" s="329"/>
      <c r="GKP515" s="329"/>
      <c r="GKQ515" s="329"/>
      <c r="GKR515" s="329"/>
      <c r="GKS515" s="329"/>
      <c r="GKT515" s="329"/>
      <c r="GKU515" s="329"/>
      <c r="GKV515" s="329"/>
      <c r="GKW515" s="329"/>
      <c r="GKX515" s="329"/>
      <c r="GKY515" s="329"/>
      <c r="GKZ515" s="329"/>
      <c r="GLA515" s="329"/>
      <c r="GLB515" s="329"/>
      <c r="GLC515" s="329"/>
      <c r="GLD515" s="329"/>
      <c r="GLE515" s="329"/>
      <c r="GLF515" s="329"/>
      <c r="GLG515" s="329"/>
      <c r="GLH515" s="329"/>
      <c r="GLI515" s="329"/>
      <c r="GLJ515" s="329"/>
      <c r="GLK515" s="329"/>
      <c r="GLL515" s="329"/>
      <c r="GLM515" s="329"/>
      <c r="GLN515" s="329"/>
      <c r="GLO515" s="329"/>
      <c r="GLP515" s="329"/>
      <c r="GLQ515" s="329"/>
      <c r="GLR515" s="329"/>
      <c r="GLS515" s="329"/>
      <c r="GLT515" s="329"/>
      <c r="GLU515" s="329"/>
      <c r="GLV515" s="329"/>
      <c r="GLW515" s="329"/>
      <c r="GLX515" s="329"/>
      <c r="GLY515" s="329"/>
      <c r="GLZ515" s="329"/>
      <c r="GMA515" s="329"/>
      <c r="GMB515" s="329"/>
      <c r="GMC515" s="329"/>
      <c r="GMD515" s="329"/>
      <c r="GME515" s="329"/>
      <c r="GMF515" s="329"/>
      <c r="GMG515" s="329"/>
      <c r="GMH515" s="329"/>
      <c r="GMI515" s="329"/>
      <c r="GMJ515" s="329"/>
      <c r="GMK515" s="329"/>
      <c r="GML515" s="329"/>
      <c r="GMM515" s="329"/>
      <c r="GMN515" s="329"/>
      <c r="GMO515" s="329"/>
      <c r="GMP515" s="329"/>
      <c r="GMQ515" s="329"/>
      <c r="GMR515" s="329"/>
      <c r="GMS515" s="329"/>
      <c r="GMT515" s="329"/>
      <c r="GMU515" s="329"/>
      <c r="GMV515" s="329"/>
      <c r="GMW515" s="329"/>
      <c r="GMX515" s="329"/>
      <c r="GMY515" s="329"/>
      <c r="GMZ515" s="329"/>
      <c r="GNA515" s="329"/>
      <c r="GNB515" s="329"/>
      <c r="GNC515" s="329"/>
      <c r="GND515" s="329"/>
      <c r="GNE515" s="329"/>
      <c r="GNF515" s="329"/>
      <c r="GNG515" s="329"/>
      <c r="GNH515" s="329"/>
      <c r="GNI515" s="329"/>
      <c r="GNJ515" s="329"/>
      <c r="GNK515" s="329"/>
      <c r="GNL515" s="329"/>
      <c r="GNM515" s="329"/>
      <c r="GNN515" s="329"/>
      <c r="GNO515" s="329"/>
      <c r="GNP515" s="329"/>
      <c r="GNQ515" s="329"/>
      <c r="GNR515" s="329"/>
      <c r="GNS515" s="329"/>
      <c r="GNT515" s="329"/>
      <c r="GNU515" s="329"/>
      <c r="GNV515" s="329"/>
      <c r="GNW515" s="329"/>
      <c r="GNX515" s="329"/>
      <c r="GNY515" s="329"/>
      <c r="GNZ515" s="329"/>
      <c r="GOA515" s="329"/>
      <c r="GOB515" s="329"/>
      <c r="GOC515" s="329"/>
      <c r="GOD515" s="329"/>
      <c r="GOE515" s="329"/>
      <c r="GOF515" s="329"/>
      <c r="GOG515" s="329"/>
      <c r="GOH515" s="329"/>
      <c r="GOI515" s="329"/>
      <c r="GOJ515" s="329"/>
      <c r="GOK515" s="329"/>
      <c r="GOL515" s="329"/>
      <c r="GOM515" s="329"/>
      <c r="GON515" s="329"/>
      <c r="GOO515" s="329"/>
      <c r="GOP515" s="329"/>
      <c r="GOQ515" s="329"/>
      <c r="GOR515" s="329"/>
      <c r="GOS515" s="329"/>
      <c r="GOT515" s="329"/>
      <c r="GOU515" s="329"/>
      <c r="GOV515" s="329"/>
      <c r="GOW515" s="329"/>
      <c r="GOX515" s="329"/>
      <c r="GOY515" s="329"/>
      <c r="GOZ515" s="329"/>
      <c r="GPA515" s="329"/>
      <c r="GPB515" s="329"/>
      <c r="GPC515" s="329"/>
      <c r="GPD515" s="329"/>
      <c r="GPE515" s="329"/>
      <c r="GPF515" s="329"/>
      <c r="GPG515" s="329"/>
      <c r="GPH515" s="329"/>
      <c r="GPI515" s="329"/>
      <c r="GPJ515" s="329"/>
      <c r="GPK515" s="329"/>
      <c r="GPL515" s="329"/>
      <c r="GPM515" s="329"/>
      <c r="GPN515" s="329"/>
      <c r="GPO515" s="329"/>
      <c r="GPP515" s="329"/>
      <c r="GPQ515" s="329"/>
      <c r="GPR515" s="329"/>
      <c r="GPS515" s="329"/>
      <c r="GPT515" s="329"/>
      <c r="GPU515" s="329"/>
      <c r="GPV515" s="329"/>
      <c r="GPW515" s="329"/>
      <c r="GPX515" s="329"/>
      <c r="GPY515" s="329"/>
      <c r="GPZ515" s="329"/>
      <c r="GQA515" s="329"/>
      <c r="GQB515" s="329"/>
      <c r="GQC515" s="329"/>
      <c r="GQD515" s="329"/>
      <c r="GQE515" s="329"/>
      <c r="GQF515" s="329"/>
      <c r="GQG515" s="329"/>
      <c r="GQH515" s="329"/>
      <c r="GQI515" s="329"/>
      <c r="GQJ515" s="329"/>
      <c r="GQK515" s="329"/>
      <c r="GQL515" s="329"/>
      <c r="GQM515" s="329"/>
      <c r="GQN515" s="329"/>
      <c r="GQO515" s="329"/>
      <c r="GQP515" s="329"/>
      <c r="GQQ515" s="329"/>
      <c r="GQR515" s="329"/>
      <c r="GQS515" s="329"/>
      <c r="GQT515" s="329"/>
      <c r="GQU515" s="329"/>
      <c r="GQV515" s="329"/>
      <c r="GQW515" s="329"/>
      <c r="GQX515" s="329"/>
      <c r="GQY515" s="329"/>
      <c r="GQZ515" s="329"/>
      <c r="GRA515" s="329"/>
      <c r="GRB515" s="329"/>
      <c r="GRC515" s="329"/>
      <c r="GRD515" s="329"/>
      <c r="GRE515" s="329"/>
      <c r="GRF515" s="329"/>
      <c r="GRG515" s="329"/>
      <c r="GRH515" s="329"/>
      <c r="GRI515" s="329"/>
      <c r="GRJ515" s="329"/>
      <c r="GRK515" s="329"/>
      <c r="GRL515" s="329"/>
      <c r="GRM515" s="329"/>
      <c r="GRN515" s="329"/>
      <c r="GRO515" s="329"/>
      <c r="GRP515" s="329"/>
      <c r="GRQ515" s="329"/>
      <c r="GRR515" s="329"/>
      <c r="GRS515" s="329"/>
      <c r="GRT515" s="329"/>
      <c r="GRU515" s="329"/>
      <c r="GRV515" s="329"/>
      <c r="GRW515" s="329"/>
      <c r="GRX515" s="329"/>
      <c r="GRY515" s="329"/>
      <c r="GRZ515" s="329"/>
      <c r="GSA515" s="329"/>
      <c r="GSB515" s="329"/>
      <c r="GSC515" s="329"/>
      <c r="GSD515" s="329"/>
      <c r="GSE515" s="329"/>
      <c r="GSF515" s="329"/>
      <c r="GSG515" s="329"/>
      <c r="GSH515" s="329"/>
      <c r="GSI515" s="329"/>
      <c r="GSJ515" s="329"/>
      <c r="GSK515" s="329"/>
      <c r="GSL515" s="329"/>
      <c r="GSM515" s="329"/>
      <c r="GSN515" s="329"/>
      <c r="GSO515" s="329"/>
      <c r="GSP515" s="329"/>
      <c r="GSQ515" s="329"/>
      <c r="GSR515" s="329"/>
      <c r="GSS515" s="329"/>
      <c r="GST515" s="329"/>
      <c r="GSU515" s="329"/>
      <c r="GSV515" s="329"/>
      <c r="GSW515" s="329"/>
      <c r="GSX515" s="329"/>
      <c r="GSY515" s="329"/>
      <c r="GSZ515" s="329"/>
      <c r="GTA515" s="329"/>
      <c r="GTB515" s="329"/>
      <c r="GTC515" s="329"/>
      <c r="GTD515" s="329"/>
      <c r="GTE515" s="329"/>
      <c r="GTF515" s="329"/>
      <c r="GTG515" s="329"/>
      <c r="GTH515" s="329"/>
      <c r="GTI515" s="329"/>
      <c r="GTJ515" s="329"/>
      <c r="GTK515" s="329"/>
      <c r="GTL515" s="329"/>
      <c r="GTM515" s="329"/>
      <c r="GTN515" s="329"/>
      <c r="GTO515" s="329"/>
      <c r="GTP515" s="329"/>
      <c r="GTQ515" s="329"/>
      <c r="GTR515" s="329"/>
      <c r="GTS515" s="329"/>
      <c r="GTT515" s="329"/>
      <c r="GTU515" s="329"/>
      <c r="GTV515" s="329"/>
      <c r="GTW515" s="329"/>
      <c r="GTX515" s="329"/>
      <c r="GTY515" s="329"/>
      <c r="GTZ515" s="329"/>
      <c r="GUA515" s="329"/>
      <c r="GUB515" s="329"/>
      <c r="GUC515" s="329"/>
      <c r="GUD515" s="329"/>
      <c r="GUE515" s="329"/>
      <c r="GUF515" s="329"/>
      <c r="GUG515" s="329"/>
      <c r="GUH515" s="329"/>
      <c r="GUI515" s="329"/>
      <c r="GUJ515" s="329"/>
      <c r="GUK515" s="329"/>
      <c r="GUL515" s="329"/>
      <c r="GUM515" s="329"/>
      <c r="GUN515" s="329"/>
      <c r="GUO515" s="329"/>
      <c r="GUP515" s="329"/>
      <c r="GUQ515" s="329"/>
      <c r="GUR515" s="329"/>
      <c r="GUS515" s="329"/>
      <c r="GUT515" s="329"/>
      <c r="GUU515" s="329"/>
      <c r="GUV515" s="329"/>
      <c r="GUW515" s="329"/>
      <c r="GUX515" s="329"/>
      <c r="GUY515" s="329"/>
      <c r="GUZ515" s="329"/>
      <c r="GVA515" s="329"/>
      <c r="GVB515" s="329"/>
      <c r="GVC515" s="329"/>
      <c r="GVD515" s="329"/>
      <c r="GVE515" s="329"/>
      <c r="GVF515" s="329"/>
      <c r="GVG515" s="329"/>
      <c r="GVH515" s="329"/>
      <c r="GVI515" s="329"/>
      <c r="GVJ515" s="329"/>
      <c r="GVK515" s="329"/>
      <c r="GVL515" s="329"/>
      <c r="GVM515" s="329"/>
      <c r="GVN515" s="329"/>
      <c r="GVO515" s="329"/>
      <c r="GVP515" s="329"/>
      <c r="GVQ515" s="329"/>
      <c r="GVR515" s="329"/>
      <c r="GVS515" s="329"/>
      <c r="GVT515" s="329"/>
      <c r="GVU515" s="329"/>
      <c r="GVV515" s="329"/>
      <c r="GVW515" s="329"/>
      <c r="GVX515" s="329"/>
      <c r="GVY515" s="329"/>
      <c r="GVZ515" s="329"/>
      <c r="GWA515" s="329"/>
      <c r="GWB515" s="329"/>
      <c r="GWC515" s="329"/>
      <c r="GWD515" s="329"/>
      <c r="GWE515" s="329"/>
      <c r="GWF515" s="329"/>
      <c r="GWG515" s="329"/>
      <c r="GWH515" s="329"/>
      <c r="GWI515" s="329"/>
      <c r="GWJ515" s="329"/>
      <c r="GWK515" s="329"/>
      <c r="GWL515" s="329"/>
      <c r="GWM515" s="329"/>
      <c r="GWN515" s="329"/>
      <c r="GWO515" s="329"/>
      <c r="GWP515" s="329"/>
      <c r="GWQ515" s="329"/>
      <c r="GWR515" s="329"/>
      <c r="GWS515" s="329"/>
      <c r="GWT515" s="329"/>
      <c r="GWU515" s="329"/>
      <c r="GWV515" s="329"/>
      <c r="GWW515" s="329"/>
      <c r="GWX515" s="329"/>
      <c r="GWY515" s="329"/>
      <c r="GWZ515" s="329"/>
      <c r="GXA515" s="329"/>
      <c r="GXB515" s="329"/>
      <c r="GXC515" s="329"/>
      <c r="GXD515" s="329"/>
      <c r="GXE515" s="329"/>
      <c r="GXF515" s="329"/>
      <c r="GXG515" s="329"/>
      <c r="GXH515" s="329"/>
      <c r="GXI515" s="329"/>
      <c r="GXJ515" s="329"/>
      <c r="GXK515" s="329"/>
      <c r="GXL515" s="329"/>
      <c r="GXM515" s="329"/>
      <c r="GXN515" s="329"/>
      <c r="GXO515" s="329"/>
      <c r="GXP515" s="329"/>
      <c r="GXQ515" s="329"/>
      <c r="GXR515" s="329"/>
      <c r="GXS515" s="329"/>
      <c r="GXT515" s="329"/>
      <c r="GXU515" s="329"/>
      <c r="GXV515" s="329"/>
      <c r="GXW515" s="329"/>
      <c r="GXX515" s="329"/>
      <c r="GXY515" s="329"/>
      <c r="GXZ515" s="329"/>
      <c r="GYA515" s="329"/>
      <c r="GYB515" s="329"/>
      <c r="GYC515" s="329"/>
      <c r="GYD515" s="329"/>
      <c r="GYE515" s="329"/>
      <c r="GYF515" s="329"/>
      <c r="GYG515" s="329"/>
      <c r="GYH515" s="329"/>
      <c r="GYI515" s="329"/>
      <c r="GYJ515" s="329"/>
      <c r="GYK515" s="329"/>
      <c r="GYL515" s="329"/>
      <c r="GYM515" s="329"/>
      <c r="GYN515" s="329"/>
      <c r="GYO515" s="329"/>
      <c r="GYP515" s="329"/>
      <c r="GYQ515" s="329"/>
      <c r="GYR515" s="329"/>
      <c r="GYS515" s="329"/>
      <c r="GYT515" s="329"/>
      <c r="GYU515" s="329"/>
      <c r="GYV515" s="329"/>
      <c r="GYW515" s="329"/>
      <c r="GYX515" s="329"/>
      <c r="GYY515" s="329"/>
      <c r="GYZ515" s="329"/>
      <c r="GZA515" s="329"/>
      <c r="GZB515" s="329"/>
      <c r="GZC515" s="329"/>
      <c r="GZD515" s="329"/>
      <c r="GZE515" s="329"/>
      <c r="GZF515" s="329"/>
      <c r="GZG515" s="329"/>
      <c r="GZH515" s="329"/>
      <c r="GZI515" s="329"/>
      <c r="GZJ515" s="329"/>
      <c r="GZK515" s="329"/>
      <c r="GZL515" s="329"/>
      <c r="GZM515" s="329"/>
      <c r="GZN515" s="329"/>
      <c r="GZO515" s="329"/>
      <c r="GZP515" s="329"/>
      <c r="GZQ515" s="329"/>
      <c r="GZR515" s="329"/>
      <c r="GZS515" s="329"/>
      <c r="GZT515" s="329"/>
      <c r="GZU515" s="329"/>
      <c r="GZV515" s="329"/>
      <c r="GZW515" s="329"/>
      <c r="GZX515" s="329"/>
      <c r="GZY515" s="329"/>
      <c r="GZZ515" s="329"/>
      <c r="HAA515" s="329"/>
      <c r="HAB515" s="329"/>
      <c r="HAC515" s="329"/>
      <c r="HAD515" s="329"/>
      <c r="HAE515" s="329"/>
      <c r="HAF515" s="329"/>
      <c r="HAG515" s="329"/>
      <c r="HAH515" s="329"/>
      <c r="HAI515" s="329"/>
      <c r="HAJ515" s="329"/>
      <c r="HAK515" s="329"/>
      <c r="HAL515" s="329"/>
      <c r="HAM515" s="329"/>
      <c r="HAN515" s="329"/>
      <c r="HAO515" s="329"/>
      <c r="HAP515" s="329"/>
      <c r="HAQ515" s="329"/>
      <c r="HAR515" s="329"/>
      <c r="HAS515" s="329"/>
      <c r="HAT515" s="329"/>
      <c r="HAU515" s="329"/>
      <c r="HAV515" s="329"/>
      <c r="HAW515" s="329"/>
      <c r="HAX515" s="329"/>
      <c r="HAY515" s="329"/>
      <c r="HAZ515" s="329"/>
      <c r="HBA515" s="329"/>
      <c r="HBB515" s="329"/>
      <c r="HBC515" s="329"/>
      <c r="HBD515" s="329"/>
      <c r="HBE515" s="329"/>
      <c r="HBF515" s="329"/>
      <c r="HBG515" s="329"/>
      <c r="HBH515" s="329"/>
      <c r="HBI515" s="329"/>
      <c r="HBJ515" s="329"/>
      <c r="HBK515" s="329"/>
      <c r="HBL515" s="329"/>
      <c r="HBM515" s="329"/>
      <c r="HBN515" s="329"/>
      <c r="HBO515" s="329"/>
      <c r="HBP515" s="329"/>
      <c r="HBQ515" s="329"/>
      <c r="HBR515" s="329"/>
      <c r="HBS515" s="329"/>
      <c r="HBT515" s="329"/>
      <c r="HBU515" s="329"/>
      <c r="HBV515" s="329"/>
      <c r="HBW515" s="329"/>
      <c r="HBX515" s="329"/>
      <c r="HBY515" s="329"/>
      <c r="HBZ515" s="329"/>
      <c r="HCA515" s="329"/>
      <c r="HCB515" s="329"/>
      <c r="HCC515" s="329"/>
      <c r="HCD515" s="329"/>
      <c r="HCE515" s="329"/>
      <c r="HCF515" s="329"/>
      <c r="HCG515" s="329"/>
      <c r="HCH515" s="329"/>
      <c r="HCI515" s="329"/>
      <c r="HCJ515" s="329"/>
      <c r="HCK515" s="329"/>
      <c r="HCL515" s="329"/>
      <c r="HCM515" s="329"/>
      <c r="HCN515" s="329"/>
      <c r="HCO515" s="329"/>
      <c r="HCP515" s="329"/>
      <c r="HCQ515" s="329"/>
      <c r="HCR515" s="329"/>
      <c r="HCS515" s="329"/>
      <c r="HCT515" s="329"/>
      <c r="HCU515" s="329"/>
      <c r="HCV515" s="329"/>
      <c r="HCW515" s="329"/>
      <c r="HCX515" s="329"/>
      <c r="HCY515" s="329"/>
      <c r="HCZ515" s="329"/>
      <c r="HDA515" s="329"/>
      <c r="HDB515" s="329"/>
      <c r="HDC515" s="329"/>
      <c r="HDD515" s="329"/>
      <c r="HDE515" s="329"/>
      <c r="HDF515" s="329"/>
      <c r="HDG515" s="329"/>
      <c r="HDH515" s="329"/>
      <c r="HDI515" s="329"/>
      <c r="HDJ515" s="329"/>
      <c r="HDK515" s="329"/>
      <c r="HDL515" s="329"/>
      <c r="HDM515" s="329"/>
      <c r="HDN515" s="329"/>
      <c r="HDO515" s="329"/>
      <c r="HDP515" s="329"/>
      <c r="HDQ515" s="329"/>
      <c r="HDR515" s="329"/>
      <c r="HDS515" s="329"/>
      <c r="HDT515" s="329"/>
      <c r="HDU515" s="329"/>
      <c r="HDV515" s="329"/>
      <c r="HDW515" s="329"/>
      <c r="HDX515" s="329"/>
      <c r="HDY515" s="329"/>
      <c r="HDZ515" s="329"/>
      <c r="HEA515" s="329"/>
      <c r="HEB515" s="329"/>
      <c r="HEC515" s="329"/>
      <c r="HED515" s="329"/>
      <c r="HEE515" s="329"/>
      <c r="HEF515" s="329"/>
      <c r="HEG515" s="329"/>
      <c r="HEH515" s="329"/>
      <c r="HEI515" s="329"/>
      <c r="HEJ515" s="329"/>
      <c r="HEK515" s="329"/>
      <c r="HEL515" s="329"/>
      <c r="HEM515" s="329"/>
      <c r="HEN515" s="329"/>
      <c r="HEO515" s="329"/>
      <c r="HEP515" s="329"/>
      <c r="HEQ515" s="329"/>
      <c r="HER515" s="329"/>
      <c r="HES515" s="329"/>
      <c r="HET515" s="329"/>
      <c r="HEU515" s="329"/>
      <c r="HEV515" s="329"/>
      <c r="HEW515" s="329"/>
      <c r="HEX515" s="329"/>
      <c r="HEY515" s="329"/>
      <c r="HEZ515" s="329"/>
      <c r="HFA515" s="329"/>
      <c r="HFB515" s="329"/>
      <c r="HFC515" s="329"/>
      <c r="HFD515" s="329"/>
      <c r="HFE515" s="329"/>
      <c r="HFF515" s="329"/>
      <c r="HFG515" s="329"/>
      <c r="HFH515" s="329"/>
      <c r="HFI515" s="329"/>
      <c r="HFJ515" s="329"/>
      <c r="HFK515" s="329"/>
      <c r="HFL515" s="329"/>
      <c r="HFM515" s="329"/>
      <c r="HFN515" s="329"/>
      <c r="HFO515" s="329"/>
      <c r="HFP515" s="329"/>
      <c r="HFQ515" s="329"/>
      <c r="HFR515" s="329"/>
      <c r="HFS515" s="329"/>
      <c r="HFT515" s="329"/>
      <c r="HFU515" s="329"/>
      <c r="HFV515" s="329"/>
      <c r="HFW515" s="329"/>
      <c r="HFX515" s="329"/>
      <c r="HFY515" s="329"/>
      <c r="HFZ515" s="329"/>
      <c r="HGA515" s="329"/>
      <c r="HGB515" s="329"/>
      <c r="HGC515" s="329"/>
      <c r="HGD515" s="329"/>
      <c r="HGE515" s="329"/>
      <c r="HGF515" s="329"/>
      <c r="HGG515" s="329"/>
      <c r="HGH515" s="329"/>
      <c r="HGI515" s="329"/>
      <c r="HGJ515" s="329"/>
      <c r="HGK515" s="329"/>
      <c r="HGL515" s="329"/>
      <c r="HGM515" s="329"/>
      <c r="HGN515" s="329"/>
      <c r="HGO515" s="329"/>
      <c r="HGP515" s="329"/>
      <c r="HGQ515" s="329"/>
      <c r="HGR515" s="329"/>
      <c r="HGS515" s="329"/>
      <c r="HGT515" s="329"/>
      <c r="HGU515" s="329"/>
      <c r="HGV515" s="329"/>
      <c r="HGW515" s="329"/>
      <c r="HGX515" s="329"/>
      <c r="HGY515" s="329"/>
      <c r="HGZ515" s="329"/>
      <c r="HHA515" s="329"/>
      <c r="HHB515" s="329"/>
      <c r="HHC515" s="329"/>
      <c r="HHD515" s="329"/>
      <c r="HHE515" s="329"/>
      <c r="HHF515" s="329"/>
      <c r="HHG515" s="329"/>
      <c r="HHH515" s="329"/>
      <c r="HHI515" s="329"/>
      <c r="HHJ515" s="329"/>
      <c r="HHK515" s="329"/>
      <c r="HHL515" s="329"/>
      <c r="HHM515" s="329"/>
      <c r="HHN515" s="329"/>
      <c r="HHO515" s="329"/>
      <c r="HHP515" s="329"/>
      <c r="HHQ515" s="329"/>
      <c r="HHR515" s="329"/>
      <c r="HHS515" s="329"/>
      <c r="HHT515" s="329"/>
      <c r="HHU515" s="329"/>
      <c r="HHV515" s="329"/>
      <c r="HHW515" s="329"/>
      <c r="HHX515" s="329"/>
      <c r="HHY515" s="329"/>
      <c r="HHZ515" s="329"/>
      <c r="HIA515" s="329"/>
      <c r="HIB515" s="329"/>
      <c r="HIC515" s="329"/>
      <c r="HID515" s="329"/>
      <c r="HIE515" s="329"/>
      <c r="HIF515" s="329"/>
      <c r="HIG515" s="329"/>
      <c r="HIH515" s="329"/>
      <c r="HII515" s="329"/>
      <c r="HIJ515" s="329"/>
      <c r="HIK515" s="329"/>
      <c r="HIL515" s="329"/>
      <c r="HIM515" s="329"/>
      <c r="HIN515" s="329"/>
      <c r="HIO515" s="329"/>
      <c r="HIP515" s="329"/>
      <c r="HIQ515" s="329"/>
      <c r="HIR515" s="329"/>
      <c r="HIS515" s="329"/>
      <c r="HIT515" s="329"/>
      <c r="HIU515" s="329"/>
      <c r="HIV515" s="329"/>
      <c r="HIW515" s="329"/>
      <c r="HIX515" s="329"/>
      <c r="HIY515" s="329"/>
      <c r="HIZ515" s="329"/>
      <c r="HJA515" s="329"/>
      <c r="HJB515" s="329"/>
      <c r="HJC515" s="329"/>
      <c r="HJD515" s="329"/>
      <c r="HJE515" s="329"/>
      <c r="HJF515" s="329"/>
      <c r="HJG515" s="329"/>
      <c r="HJH515" s="329"/>
      <c r="HJI515" s="329"/>
      <c r="HJJ515" s="329"/>
      <c r="HJK515" s="329"/>
      <c r="HJL515" s="329"/>
      <c r="HJM515" s="329"/>
      <c r="HJN515" s="329"/>
      <c r="HJO515" s="329"/>
      <c r="HJP515" s="329"/>
      <c r="HJQ515" s="329"/>
      <c r="HJR515" s="329"/>
      <c r="HJS515" s="329"/>
      <c r="HJT515" s="329"/>
      <c r="HJU515" s="329"/>
      <c r="HJV515" s="329"/>
      <c r="HJW515" s="329"/>
      <c r="HJX515" s="329"/>
      <c r="HJY515" s="329"/>
      <c r="HJZ515" s="329"/>
      <c r="HKA515" s="329"/>
      <c r="HKB515" s="329"/>
      <c r="HKC515" s="329"/>
      <c r="HKD515" s="329"/>
      <c r="HKE515" s="329"/>
      <c r="HKF515" s="329"/>
      <c r="HKG515" s="329"/>
      <c r="HKH515" s="329"/>
      <c r="HKI515" s="329"/>
      <c r="HKJ515" s="329"/>
      <c r="HKK515" s="329"/>
      <c r="HKL515" s="329"/>
      <c r="HKM515" s="329"/>
      <c r="HKN515" s="329"/>
      <c r="HKO515" s="329"/>
      <c r="HKP515" s="329"/>
      <c r="HKQ515" s="329"/>
      <c r="HKR515" s="329"/>
      <c r="HKS515" s="329"/>
      <c r="HKT515" s="329"/>
      <c r="HKU515" s="329"/>
      <c r="HKV515" s="329"/>
      <c r="HKW515" s="329"/>
      <c r="HKX515" s="329"/>
      <c r="HKY515" s="329"/>
      <c r="HKZ515" s="329"/>
      <c r="HLA515" s="329"/>
      <c r="HLB515" s="329"/>
      <c r="HLC515" s="329"/>
      <c r="HLD515" s="329"/>
      <c r="HLE515" s="329"/>
      <c r="HLF515" s="329"/>
      <c r="HLG515" s="329"/>
      <c r="HLH515" s="329"/>
      <c r="HLI515" s="329"/>
      <c r="HLJ515" s="329"/>
      <c r="HLK515" s="329"/>
      <c r="HLL515" s="329"/>
      <c r="HLM515" s="329"/>
      <c r="HLN515" s="329"/>
      <c r="HLO515" s="329"/>
      <c r="HLP515" s="329"/>
      <c r="HLQ515" s="329"/>
      <c r="HLR515" s="329"/>
      <c r="HLS515" s="329"/>
      <c r="HLT515" s="329"/>
      <c r="HLU515" s="329"/>
      <c r="HLV515" s="329"/>
      <c r="HLW515" s="329"/>
      <c r="HLX515" s="329"/>
      <c r="HLY515" s="329"/>
      <c r="HLZ515" s="329"/>
      <c r="HMA515" s="329"/>
      <c r="HMB515" s="329"/>
      <c r="HMC515" s="329"/>
      <c r="HMD515" s="329"/>
      <c r="HME515" s="329"/>
      <c r="HMF515" s="329"/>
      <c r="HMG515" s="329"/>
      <c r="HMH515" s="329"/>
      <c r="HMI515" s="329"/>
      <c r="HMJ515" s="329"/>
      <c r="HMK515" s="329"/>
      <c r="HML515" s="329"/>
      <c r="HMM515" s="329"/>
      <c r="HMN515" s="329"/>
      <c r="HMO515" s="329"/>
      <c r="HMP515" s="329"/>
      <c r="HMQ515" s="329"/>
      <c r="HMR515" s="329"/>
      <c r="HMS515" s="329"/>
      <c r="HMT515" s="329"/>
      <c r="HMU515" s="329"/>
      <c r="HMV515" s="329"/>
      <c r="HMW515" s="329"/>
      <c r="HMX515" s="329"/>
      <c r="HMY515" s="329"/>
      <c r="HMZ515" s="329"/>
      <c r="HNA515" s="329"/>
      <c r="HNB515" s="329"/>
      <c r="HNC515" s="329"/>
      <c r="HND515" s="329"/>
      <c r="HNE515" s="329"/>
      <c r="HNF515" s="329"/>
      <c r="HNG515" s="329"/>
      <c r="HNH515" s="329"/>
      <c r="HNI515" s="329"/>
      <c r="HNJ515" s="329"/>
      <c r="HNK515" s="329"/>
      <c r="HNL515" s="329"/>
      <c r="HNM515" s="329"/>
      <c r="HNN515" s="329"/>
      <c r="HNO515" s="329"/>
      <c r="HNP515" s="329"/>
      <c r="HNQ515" s="329"/>
      <c r="HNR515" s="329"/>
      <c r="HNS515" s="329"/>
      <c r="HNT515" s="329"/>
      <c r="HNU515" s="329"/>
      <c r="HNV515" s="329"/>
      <c r="HNW515" s="329"/>
      <c r="HNX515" s="329"/>
      <c r="HNY515" s="329"/>
      <c r="HNZ515" s="329"/>
      <c r="HOA515" s="329"/>
      <c r="HOB515" s="329"/>
      <c r="HOC515" s="329"/>
      <c r="HOD515" s="329"/>
      <c r="HOE515" s="329"/>
      <c r="HOF515" s="329"/>
      <c r="HOG515" s="329"/>
      <c r="HOH515" s="329"/>
      <c r="HOI515" s="329"/>
      <c r="HOJ515" s="329"/>
      <c r="HOK515" s="329"/>
      <c r="HOL515" s="329"/>
      <c r="HOM515" s="329"/>
      <c r="HON515" s="329"/>
      <c r="HOO515" s="329"/>
      <c r="HOP515" s="329"/>
      <c r="HOQ515" s="329"/>
      <c r="HOR515" s="329"/>
      <c r="HOS515" s="329"/>
      <c r="HOT515" s="329"/>
      <c r="HOU515" s="329"/>
      <c r="HOV515" s="329"/>
      <c r="HOW515" s="329"/>
      <c r="HOX515" s="329"/>
      <c r="HOY515" s="329"/>
      <c r="HOZ515" s="329"/>
      <c r="HPA515" s="329"/>
      <c r="HPB515" s="329"/>
      <c r="HPC515" s="329"/>
      <c r="HPD515" s="329"/>
      <c r="HPE515" s="329"/>
      <c r="HPF515" s="329"/>
      <c r="HPG515" s="329"/>
      <c r="HPH515" s="329"/>
      <c r="HPI515" s="329"/>
      <c r="HPJ515" s="329"/>
      <c r="HPK515" s="329"/>
      <c r="HPL515" s="329"/>
      <c r="HPM515" s="329"/>
      <c r="HPN515" s="329"/>
      <c r="HPO515" s="329"/>
      <c r="HPP515" s="329"/>
      <c r="HPQ515" s="329"/>
      <c r="HPR515" s="329"/>
      <c r="HPS515" s="329"/>
      <c r="HPT515" s="329"/>
      <c r="HPU515" s="329"/>
      <c r="HPV515" s="329"/>
      <c r="HPW515" s="329"/>
      <c r="HPX515" s="329"/>
      <c r="HPY515" s="329"/>
      <c r="HPZ515" s="329"/>
      <c r="HQA515" s="329"/>
      <c r="HQB515" s="329"/>
      <c r="HQC515" s="329"/>
      <c r="HQD515" s="329"/>
      <c r="HQE515" s="329"/>
      <c r="HQF515" s="329"/>
      <c r="HQG515" s="329"/>
      <c r="HQH515" s="329"/>
      <c r="HQI515" s="329"/>
      <c r="HQJ515" s="329"/>
      <c r="HQK515" s="329"/>
      <c r="HQL515" s="329"/>
      <c r="HQM515" s="329"/>
      <c r="HQN515" s="329"/>
      <c r="HQO515" s="329"/>
      <c r="HQP515" s="329"/>
      <c r="HQQ515" s="329"/>
      <c r="HQR515" s="329"/>
      <c r="HQS515" s="329"/>
      <c r="HQT515" s="329"/>
      <c r="HQU515" s="329"/>
      <c r="HQV515" s="329"/>
      <c r="HQW515" s="329"/>
      <c r="HQX515" s="329"/>
      <c r="HQY515" s="329"/>
      <c r="HQZ515" s="329"/>
      <c r="HRA515" s="329"/>
      <c r="HRB515" s="329"/>
      <c r="HRC515" s="329"/>
      <c r="HRD515" s="329"/>
      <c r="HRE515" s="329"/>
      <c r="HRF515" s="329"/>
      <c r="HRG515" s="329"/>
      <c r="HRH515" s="329"/>
      <c r="HRI515" s="329"/>
      <c r="HRJ515" s="329"/>
      <c r="HRK515" s="329"/>
      <c r="HRL515" s="329"/>
      <c r="HRM515" s="329"/>
      <c r="HRN515" s="329"/>
      <c r="HRO515" s="329"/>
      <c r="HRP515" s="329"/>
      <c r="HRQ515" s="329"/>
      <c r="HRR515" s="329"/>
      <c r="HRS515" s="329"/>
      <c r="HRT515" s="329"/>
      <c r="HRU515" s="329"/>
      <c r="HRV515" s="329"/>
      <c r="HRW515" s="329"/>
      <c r="HRX515" s="329"/>
      <c r="HRY515" s="329"/>
      <c r="HRZ515" s="329"/>
      <c r="HSA515" s="329"/>
      <c r="HSB515" s="329"/>
      <c r="HSC515" s="329"/>
      <c r="HSD515" s="329"/>
      <c r="HSE515" s="329"/>
      <c r="HSF515" s="329"/>
      <c r="HSG515" s="329"/>
      <c r="HSH515" s="329"/>
      <c r="HSI515" s="329"/>
      <c r="HSJ515" s="329"/>
      <c r="HSK515" s="329"/>
      <c r="HSL515" s="329"/>
      <c r="HSM515" s="329"/>
      <c r="HSN515" s="329"/>
      <c r="HSO515" s="329"/>
      <c r="HSP515" s="329"/>
      <c r="HSQ515" s="329"/>
      <c r="HSR515" s="329"/>
      <c r="HSS515" s="329"/>
      <c r="HST515" s="329"/>
      <c r="HSU515" s="329"/>
      <c r="HSV515" s="329"/>
      <c r="HSW515" s="329"/>
      <c r="HSX515" s="329"/>
      <c r="HSY515" s="329"/>
      <c r="HSZ515" s="329"/>
      <c r="HTA515" s="329"/>
      <c r="HTB515" s="329"/>
      <c r="HTC515" s="329"/>
      <c r="HTD515" s="329"/>
      <c r="HTE515" s="329"/>
      <c r="HTF515" s="329"/>
      <c r="HTG515" s="329"/>
      <c r="HTH515" s="329"/>
      <c r="HTI515" s="329"/>
      <c r="HTJ515" s="329"/>
      <c r="HTK515" s="329"/>
      <c r="HTL515" s="329"/>
      <c r="HTM515" s="329"/>
      <c r="HTN515" s="329"/>
      <c r="HTO515" s="329"/>
      <c r="HTP515" s="329"/>
      <c r="HTQ515" s="329"/>
      <c r="HTR515" s="329"/>
      <c r="HTS515" s="329"/>
      <c r="HTT515" s="329"/>
      <c r="HTU515" s="329"/>
      <c r="HTV515" s="329"/>
      <c r="HTW515" s="329"/>
      <c r="HTX515" s="329"/>
      <c r="HTY515" s="329"/>
      <c r="HTZ515" s="329"/>
      <c r="HUA515" s="329"/>
      <c r="HUB515" s="329"/>
      <c r="HUC515" s="329"/>
      <c r="HUD515" s="329"/>
      <c r="HUE515" s="329"/>
      <c r="HUF515" s="329"/>
      <c r="HUG515" s="329"/>
      <c r="HUH515" s="329"/>
      <c r="HUI515" s="329"/>
      <c r="HUJ515" s="329"/>
      <c r="HUK515" s="329"/>
      <c r="HUL515" s="329"/>
      <c r="HUM515" s="329"/>
      <c r="HUN515" s="329"/>
      <c r="HUO515" s="329"/>
      <c r="HUP515" s="329"/>
      <c r="HUQ515" s="329"/>
      <c r="HUR515" s="329"/>
      <c r="HUS515" s="329"/>
      <c r="HUT515" s="329"/>
      <c r="HUU515" s="329"/>
      <c r="HUV515" s="329"/>
      <c r="HUW515" s="329"/>
      <c r="HUX515" s="329"/>
      <c r="HUY515" s="329"/>
      <c r="HUZ515" s="329"/>
      <c r="HVA515" s="329"/>
      <c r="HVB515" s="329"/>
      <c r="HVC515" s="329"/>
      <c r="HVD515" s="329"/>
      <c r="HVE515" s="329"/>
      <c r="HVF515" s="329"/>
      <c r="HVG515" s="329"/>
      <c r="HVH515" s="329"/>
      <c r="HVI515" s="329"/>
      <c r="HVJ515" s="329"/>
      <c r="HVK515" s="329"/>
      <c r="HVL515" s="329"/>
      <c r="HVM515" s="329"/>
      <c r="HVN515" s="329"/>
      <c r="HVO515" s="329"/>
      <c r="HVP515" s="329"/>
      <c r="HVQ515" s="329"/>
      <c r="HVR515" s="329"/>
      <c r="HVS515" s="329"/>
      <c r="HVT515" s="329"/>
      <c r="HVU515" s="329"/>
      <c r="HVV515" s="329"/>
      <c r="HVW515" s="329"/>
      <c r="HVX515" s="329"/>
      <c r="HVY515" s="329"/>
      <c r="HVZ515" s="329"/>
      <c r="HWA515" s="329"/>
      <c r="HWB515" s="329"/>
      <c r="HWC515" s="329"/>
      <c r="HWD515" s="329"/>
      <c r="HWE515" s="329"/>
      <c r="HWF515" s="329"/>
      <c r="HWG515" s="329"/>
      <c r="HWH515" s="329"/>
      <c r="HWI515" s="329"/>
      <c r="HWJ515" s="329"/>
      <c r="HWK515" s="329"/>
      <c r="HWL515" s="329"/>
      <c r="HWM515" s="329"/>
      <c r="HWN515" s="329"/>
      <c r="HWO515" s="329"/>
      <c r="HWP515" s="329"/>
      <c r="HWQ515" s="329"/>
      <c r="HWR515" s="329"/>
      <c r="HWS515" s="329"/>
      <c r="HWT515" s="329"/>
      <c r="HWU515" s="329"/>
      <c r="HWV515" s="329"/>
      <c r="HWW515" s="329"/>
      <c r="HWX515" s="329"/>
      <c r="HWY515" s="329"/>
      <c r="HWZ515" s="329"/>
      <c r="HXA515" s="329"/>
      <c r="HXB515" s="329"/>
      <c r="HXC515" s="329"/>
      <c r="HXD515" s="329"/>
      <c r="HXE515" s="329"/>
      <c r="HXF515" s="329"/>
      <c r="HXG515" s="329"/>
      <c r="HXH515" s="329"/>
      <c r="HXI515" s="329"/>
      <c r="HXJ515" s="329"/>
      <c r="HXK515" s="329"/>
      <c r="HXL515" s="329"/>
      <c r="HXM515" s="329"/>
      <c r="HXN515" s="329"/>
      <c r="HXO515" s="329"/>
      <c r="HXP515" s="329"/>
      <c r="HXQ515" s="329"/>
      <c r="HXR515" s="329"/>
      <c r="HXS515" s="329"/>
      <c r="HXT515" s="329"/>
      <c r="HXU515" s="329"/>
      <c r="HXV515" s="329"/>
      <c r="HXW515" s="329"/>
      <c r="HXX515" s="329"/>
      <c r="HXY515" s="329"/>
      <c r="HXZ515" s="329"/>
      <c r="HYA515" s="329"/>
      <c r="HYB515" s="329"/>
      <c r="HYC515" s="329"/>
      <c r="HYD515" s="329"/>
      <c r="HYE515" s="329"/>
      <c r="HYF515" s="329"/>
      <c r="HYG515" s="329"/>
      <c r="HYH515" s="329"/>
      <c r="HYI515" s="329"/>
      <c r="HYJ515" s="329"/>
      <c r="HYK515" s="329"/>
      <c r="HYL515" s="329"/>
      <c r="HYM515" s="329"/>
      <c r="HYN515" s="329"/>
      <c r="HYO515" s="329"/>
      <c r="HYP515" s="329"/>
      <c r="HYQ515" s="329"/>
      <c r="HYR515" s="329"/>
      <c r="HYS515" s="329"/>
      <c r="HYT515" s="329"/>
      <c r="HYU515" s="329"/>
      <c r="HYV515" s="329"/>
      <c r="HYW515" s="329"/>
      <c r="HYX515" s="329"/>
      <c r="HYY515" s="329"/>
      <c r="HYZ515" s="329"/>
      <c r="HZA515" s="329"/>
      <c r="HZB515" s="329"/>
      <c r="HZC515" s="329"/>
      <c r="HZD515" s="329"/>
      <c r="HZE515" s="329"/>
      <c r="HZF515" s="329"/>
      <c r="HZG515" s="329"/>
      <c r="HZH515" s="329"/>
      <c r="HZI515" s="329"/>
      <c r="HZJ515" s="329"/>
      <c r="HZK515" s="329"/>
      <c r="HZL515" s="329"/>
      <c r="HZM515" s="329"/>
      <c r="HZN515" s="329"/>
      <c r="HZO515" s="329"/>
      <c r="HZP515" s="329"/>
      <c r="HZQ515" s="329"/>
      <c r="HZR515" s="329"/>
      <c r="HZS515" s="329"/>
      <c r="HZT515" s="329"/>
      <c r="HZU515" s="329"/>
      <c r="HZV515" s="329"/>
      <c r="HZW515" s="329"/>
      <c r="HZX515" s="329"/>
      <c r="HZY515" s="329"/>
      <c r="HZZ515" s="329"/>
      <c r="IAA515" s="329"/>
      <c r="IAB515" s="329"/>
      <c r="IAC515" s="329"/>
      <c r="IAD515" s="329"/>
      <c r="IAE515" s="329"/>
      <c r="IAF515" s="329"/>
      <c r="IAG515" s="329"/>
      <c r="IAH515" s="329"/>
      <c r="IAI515" s="329"/>
      <c r="IAJ515" s="329"/>
      <c r="IAK515" s="329"/>
      <c r="IAL515" s="329"/>
      <c r="IAM515" s="329"/>
      <c r="IAN515" s="329"/>
      <c r="IAO515" s="329"/>
      <c r="IAP515" s="329"/>
      <c r="IAQ515" s="329"/>
      <c r="IAR515" s="329"/>
      <c r="IAS515" s="329"/>
      <c r="IAT515" s="329"/>
      <c r="IAU515" s="329"/>
      <c r="IAV515" s="329"/>
      <c r="IAW515" s="329"/>
      <c r="IAX515" s="329"/>
      <c r="IAY515" s="329"/>
      <c r="IAZ515" s="329"/>
      <c r="IBA515" s="329"/>
      <c r="IBB515" s="329"/>
      <c r="IBC515" s="329"/>
      <c r="IBD515" s="329"/>
      <c r="IBE515" s="329"/>
      <c r="IBF515" s="329"/>
      <c r="IBG515" s="329"/>
      <c r="IBH515" s="329"/>
      <c r="IBI515" s="329"/>
      <c r="IBJ515" s="329"/>
      <c r="IBK515" s="329"/>
      <c r="IBL515" s="329"/>
      <c r="IBM515" s="329"/>
      <c r="IBN515" s="329"/>
      <c r="IBO515" s="329"/>
      <c r="IBP515" s="329"/>
      <c r="IBQ515" s="329"/>
      <c r="IBR515" s="329"/>
      <c r="IBS515" s="329"/>
      <c r="IBT515" s="329"/>
      <c r="IBU515" s="329"/>
      <c r="IBV515" s="329"/>
      <c r="IBW515" s="329"/>
      <c r="IBX515" s="329"/>
      <c r="IBY515" s="329"/>
      <c r="IBZ515" s="329"/>
      <c r="ICA515" s="329"/>
      <c r="ICB515" s="329"/>
      <c r="ICC515" s="329"/>
      <c r="ICD515" s="329"/>
      <c r="ICE515" s="329"/>
      <c r="ICF515" s="329"/>
      <c r="ICG515" s="329"/>
      <c r="ICH515" s="329"/>
      <c r="ICI515" s="329"/>
      <c r="ICJ515" s="329"/>
      <c r="ICK515" s="329"/>
      <c r="ICL515" s="329"/>
      <c r="ICM515" s="329"/>
      <c r="ICN515" s="329"/>
      <c r="ICO515" s="329"/>
      <c r="ICP515" s="329"/>
      <c r="ICQ515" s="329"/>
      <c r="ICR515" s="329"/>
      <c r="ICS515" s="329"/>
      <c r="ICT515" s="329"/>
      <c r="ICU515" s="329"/>
      <c r="ICV515" s="329"/>
      <c r="ICW515" s="329"/>
      <c r="ICX515" s="329"/>
      <c r="ICY515" s="329"/>
      <c r="ICZ515" s="329"/>
      <c r="IDA515" s="329"/>
      <c r="IDB515" s="329"/>
      <c r="IDC515" s="329"/>
      <c r="IDD515" s="329"/>
      <c r="IDE515" s="329"/>
      <c r="IDF515" s="329"/>
      <c r="IDG515" s="329"/>
      <c r="IDH515" s="329"/>
      <c r="IDI515" s="329"/>
      <c r="IDJ515" s="329"/>
      <c r="IDK515" s="329"/>
      <c r="IDL515" s="329"/>
      <c r="IDM515" s="329"/>
      <c r="IDN515" s="329"/>
      <c r="IDO515" s="329"/>
      <c r="IDP515" s="329"/>
      <c r="IDQ515" s="329"/>
      <c r="IDR515" s="329"/>
      <c r="IDS515" s="329"/>
      <c r="IDT515" s="329"/>
      <c r="IDU515" s="329"/>
      <c r="IDV515" s="329"/>
      <c r="IDW515" s="329"/>
      <c r="IDX515" s="329"/>
      <c r="IDY515" s="329"/>
      <c r="IDZ515" s="329"/>
      <c r="IEA515" s="329"/>
      <c r="IEB515" s="329"/>
      <c r="IEC515" s="329"/>
      <c r="IED515" s="329"/>
      <c r="IEE515" s="329"/>
      <c r="IEF515" s="329"/>
      <c r="IEG515" s="329"/>
      <c r="IEH515" s="329"/>
      <c r="IEI515" s="329"/>
      <c r="IEJ515" s="329"/>
      <c r="IEK515" s="329"/>
      <c r="IEL515" s="329"/>
      <c r="IEM515" s="329"/>
      <c r="IEN515" s="329"/>
      <c r="IEO515" s="329"/>
      <c r="IEP515" s="329"/>
      <c r="IEQ515" s="329"/>
      <c r="IER515" s="329"/>
      <c r="IES515" s="329"/>
      <c r="IET515" s="329"/>
      <c r="IEU515" s="329"/>
      <c r="IEV515" s="329"/>
      <c r="IEW515" s="329"/>
      <c r="IEX515" s="329"/>
      <c r="IEY515" s="329"/>
      <c r="IEZ515" s="329"/>
      <c r="IFA515" s="329"/>
      <c r="IFB515" s="329"/>
      <c r="IFC515" s="329"/>
      <c r="IFD515" s="329"/>
      <c r="IFE515" s="329"/>
      <c r="IFF515" s="329"/>
      <c r="IFG515" s="329"/>
      <c r="IFH515" s="329"/>
      <c r="IFI515" s="329"/>
      <c r="IFJ515" s="329"/>
      <c r="IFK515" s="329"/>
      <c r="IFL515" s="329"/>
      <c r="IFM515" s="329"/>
      <c r="IFN515" s="329"/>
      <c r="IFO515" s="329"/>
      <c r="IFP515" s="329"/>
      <c r="IFQ515" s="329"/>
      <c r="IFR515" s="329"/>
      <c r="IFS515" s="329"/>
      <c r="IFT515" s="329"/>
      <c r="IFU515" s="329"/>
      <c r="IFV515" s="329"/>
      <c r="IFW515" s="329"/>
      <c r="IFX515" s="329"/>
      <c r="IFY515" s="329"/>
      <c r="IFZ515" s="329"/>
      <c r="IGA515" s="329"/>
      <c r="IGB515" s="329"/>
      <c r="IGC515" s="329"/>
      <c r="IGD515" s="329"/>
      <c r="IGE515" s="329"/>
      <c r="IGF515" s="329"/>
      <c r="IGG515" s="329"/>
      <c r="IGH515" s="329"/>
      <c r="IGI515" s="329"/>
      <c r="IGJ515" s="329"/>
      <c r="IGK515" s="329"/>
      <c r="IGL515" s="329"/>
      <c r="IGM515" s="329"/>
      <c r="IGN515" s="329"/>
      <c r="IGO515" s="329"/>
      <c r="IGP515" s="329"/>
      <c r="IGQ515" s="329"/>
      <c r="IGR515" s="329"/>
      <c r="IGS515" s="329"/>
      <c r="IGT515" s="329"/>
      <c r="IGU515" s="329"/>
      <c r="IGV515" s="329"/>
      <c r="IGW515" s="329"/>
      <c r="IGX515" s="329"/>
      <c r="IGY515" s="329"/>
      <c r="IGZ515" s="329"/>
      <c r="IHA515" s="329"/>
      <c r="IHB515" s="329"/>
      <c r="IHC515" s="329"/>
      <c r="IHD515" s="329"/>
      <c r="IHE515" s="329"/>
      <c r="IHF515" s="329"/>
      <c r="IHG515" s="329"/>
      <c r="IHH515" s="329"/>
      <c r="IHI515" s="329"/>
      <c r="IHJ515" s="329"/>
      <c r="IHK515" s="329"/>
      <c r="IHL515" s="329"/>
      <c r="IHM515" s="329"/>
      <c r="IHN515" s="329"/>
      <c r="IHO515" s="329"/>
      <c r="IHP515" s="329"/>
      <c r="IHQ515" s="329"/>
      <c r="IHR515" s="329"/>
      <c r="IHS515" s="329"/>
      <c r="IHT515" s="329"/>
      <c r="IHU515" s="329"/>
      <c r="IHV515" s="329"/>
      <c r="IHW515" s="329"/>
      <c r="IHX515" s="329"/>
      <c r="IHY515" s="329"/>
      <c r="IHZ515" s="329"/>
      <c r="IIA515" s="329"/>
      <c r="IIB515" s="329"/>
      <c r="IIC515" s="329"/>
      <c r="IID515" s="329"/>
      <c r="IIE515" s="329"/>
      <c r="IIF515" s="329"/>
      <c r="IIG515" s="329"/>
      <c r="IIH515" s="329"/>
      <c r="III515" s="329"/>
      <c r="IIJ515" s="329"/>
      <c r="IIK515" s="329"/>
      <c r="IIL515" s="329"/>
      <c r="IIM515" s="329"/>
      <c r="IIN515" s="329"/>
      <c r="IIO515" s="329"/>
      <c r="IIP515" s="329"/>
      <c r="IIQ515" s="329"/>
      <c r="IIR515" s="329"/>
      <c r="IIS515" s="329"/>
      <c r="IIT515" s="329"/>
      <c r="IIU515" s="329"/>
      <c r="IIV515" s="329"/>
      <c r="IIW515" s="329"/>
      <c r="IIX515" s="329"/>
      <c r="IIY515" s="329"/>
      <c r="IIZ515" s="329"/>
      <c r="IJA515" s="329"/>
      <c r="IJB515" s="329"/>
      <c r="IJC515" s="329"/>
      <c r="IJD515" s="329"/>
      <c r="IJE515" s="329"/>
      <c r="IJF515" s="329"/>
      <c r="IJG515" s="329"/>
      <c r="IJH515" s="329"/>
      <c r="IJI515" s="329"/>
      <c r="IJJ515" s="329"/>
      <c r="IJK515" s="329"/>
      <c r="IJL515" s="329"/>
      <c r="IJM515" s="329"/>
      <c r="IJN515" s="329"/>
      <c r="IJO515" s="329"/>
      <c r="IJP515" s="329"/>
      <c r="IJQ515" s="329"/>
      <c r="IJR515" s="329"/>
      <c r="IJS515" s="329"/>
      <c r="IJT515" s="329"/>
      <c r="IJU515" s="329"/>
      <c r="IJV515" s="329"/>
      <c r="IJW515" s="329"/>
      <c r="IJX515" s="329"/>
      <c r="IJY515" s="329"/>
      <c r="IJZ515" s="329"/>
      <c r="IKA515" s="329"/>
      <c r="IKB515" s="329"/>
      <c r="IKC515" s="329"/>
      <c r="IKD515" s="329"/>
      <c r="IKE515" s="329"/>
      <c r="IKF515" s="329"/>
      <c r="IKG515" s="329"/>
      <c r="IKH515" s="329"/>
      <c r="IKI515" s="329"/>
      <c r="IKJ515" s="329"/>
      <c r="IKK515" s="329"/>
      <c r="IKL515" s="329"/>
      <c r="IKM515" s="329"/>
      <c r="IKN515" s="329"/>
      <c r="IKO515" s="329"/>
      <c r="IKP515" s="329"/>
      <c r="IKQ515" s="329"/>
      <c r="IKR515" s="329"/>
      <c r="IKS515" s="329"/>
      <c r="IKT515" s="329"/>
      <c r="IKU515" s="329"/>
      <c r="IKV515" s="329"/>
      <c r="IKW515" s="329"/>
      <c r="IKX515" s="329"/>
      <c r="IKY515" s="329"/>
      <c r="IKZ515" s="329"/>
      <c r="ILA515" s="329"/>
      <c r="ILB515" s="329"/>
      <c r="ILC515" s="329"/>
      <c r="ILD515" s="329"/>
      <c r="ILE515" s="329"/>
      <c r="ILF515" s="329"/>
      <c r="ILG515" s="329"/>
      <c r="ILH515" s="329"/>
      <c r="ILI515" s="329"/>
      <c r="ILJ515" s="329"/>
      <c r="ILK515" s="329"/>
      <c r="ILL515" s="329"/>
      <c r="ILM515" s="329"/>
      <c r="ILN515" s="329"/>
      <c r="ILO515" s="329"/>
      <c r="ILP515" s="329"/>
      <c r="ILQ515" s="329"/>
      <c r="ILR515" s="329"/>
      <c r="ILS515" s="329"/>
      <c r="ILT515" s="329"/>
      <c r="ILU515" s="329"/>
      <c r="ILV515" s="329"/>
      <c r="ILW515" s="329"/>
      <c r="ILX515" s="329"/>
      <c r="ILY515" s="329"/>
      <c r="ILZ515" s="329"/>
      <c r="IMA515" s="329"/>
      <c r="IMB515" s="329"/>
      <c r="IMC515" s="329"/>
      <c r="IMD515" s="329"/>
      <c r="IME515" s="329"/>
      <c r="IMF515" s="329"/>
      <c r="IMG515" s="329"/>
      <c r="IMH515" s="329"/>
      <c r="IMI515" s="329"/>
      <c r="IMJ515" s="329"/>
      <c r="IMK515" s="329"/>
      <c r="IML515" s="329"/>
      <c r="IMM515" s="329"/>
      <c r="IMN515" s="329"/>
      <c r="IMO515" s="329"/>
      <c r="IMP515" s="329"/>
      <c r="IMQ515" s="329"/>
      <c r="IMR515" s="329"/>
      <c r="IMS515" s="329"/>
      <c r="IMT515" s="329"/>
      <c r="IMU515" s="329"/>
      <c r="IMV515" s="329"/>
      <c r="IMW515" s="329"/>
      <c r="IMX515" s="329"/>
      <c r="IMY515" s="329"/>
      <c r="IMZ515" s="329"/>
      <c r="INA515" s="329"/>
      <c r="INB515" s="329"/>
      <c r="INC515" s="329"/>
      <c r="IND515" s="329"/>
      <c r="INE515" s="329"/>
      <c r="INF515" s="329"/>
      <c r="ING515" s="329"/>
      <c r="INH515" s="329"/>
      <c r="INI515" s="329"/>
      <c r="INJ515" s="329"/>
      <c r="INK515" s="329"/>
      <c r="INL515" s="329"/>
      <c r="INM515" s="329"/>
      <c r="INN515" s="329"/>
      <c r="INO515" s="329"/>
      <c r="INP515" s="329"/>
      <c r="INQ515" s="329"/>
      <c r="INR515" s="329"/>
      <c r="INS515" s="329"/>
      <c r="INT515" s="329"/>
      <c r="INU515" s="329"/>
      <c r="INV515" s="329"/>
      <c r="INW515" s="329"/>
      <c r="INX515" s="329"/>
      <c r="INY515" s="329"/>
      <c r="INZ515" s="329"/>
      <c r="IOA515" s="329"/>
      <c r="IOB515" s="329"/>
      <c r="IOC515" s="329"/>
      <c r="IOD515" s="329"/>
      <c r="IOE515" s="329"/>
      <c r="IOF515" s="329"/>
      <c r="IOG515" s="329"/>
      <c r="IOH515" s="329"/>
      <c r="IOI515" s="329"/>
      <c r="IOJ515" s="329"/>
      <c r="IOK515" s="329"/>
      <c r="IOL515" s="329"/>
      <c r="IOM515" s="329"/>
      <c r="ION515" s="329"/>
      <c r="IOO515" s="329"/>
      <c r="IOP515" s="329"/>
      <c r="IOQ515" s="329"/>
      <c r="IOR515" s="329"/>
      <c r="IOS515" s="329"/>
      <c r="IOT515" s="329"/>
      <c r="IOU515" s="329"/>
      <c r="IOV515" s="329"/>
      <c r="IOW515" s="329"/>
      <c r="IOX515" s="329"/>
      <c r="IOY515" s="329"/>
      <c r="IOZ515" s="329"/>
      <c r="IPA515" s="329"/>
      <c r="IPB515" s="329"/>
      <c r="IPC515" s="329"/>
      <c r="IPD515" s="329"/>
      <c r="IPE515" s="329"/>
      <c r="IPF515" s="329"/>
      <c r="IPG515" s="329"/>
      <c r="IPH515" s="329"/>
      <c r="IPI515" s="329"/>
      <c r="IPJ515" s="329"/>
      <c r="IPK515" s="329"/>
      <c r="IPL515" s="329"/>
      <c r="IPM515" s="329"/>
      <c r="IPN515" s="329"/>
      <c r="IPO515" s="329"/>
      <c r="IPP515" s="329"/>
      <c r="IPQ515" s="329"/>
      <c r="IPR515" s="329"/>
      <c r="IPS515" s="329"/>
      <c r="IPT515" s="329"/>
      <c r="IPU515" s="329"/>
      <c r="IPV515" s="329"/>
      <c r="IPW515" s="329"/>
      <c r="IPX515" s="329"/>
      <c r="IPY515" s="329"/>
      <c r="IPZ515" s="329"/>
      <c r="IQA515" s="329"/>
      <c r="IQB515" s="329"/>
      <c r="IQC515" s="329"/>
      <c r="IQD515" s="329"/>
      <c r="IQE515" s="329"/>
      <c r="IQF515" s="329"/>
      <c r="IQG515" s="329"/>
      <c r="IQH515" s="329"/>
      <c r="IQI515" s="329"/>
      <c r="IQJ515" s="329"/>
      <c r="IQK515" s="329"/>
      <c r="IQL515" s="329"/>
      <c r="IQM515" s="329"/>
      <c r="IQN515" s="329"/>
      <c r="IQO515" s="329"/>
      <c r="IQP515" s="329"/>
      <c r="IQQ515" s="329"/>
      <c r="IQR515" s="329"/>
      <c r="IQS515" s="329"/>
      <c r="IQT515" s="329"/>
      <c r="IQU515" s="329"/>
      <c r="IQV515" s="329"/>
      <c r="IQW515" s="329"/>
      <c r="IQX515" s="329"/>
      <c r="IQY515" s="329"/>
      <c r="IQZ515" s="329"/>
      <c r="IRA515" s="329"/>
      <c r="IRB515" s="329"/>
      <c r="IRC515" s="329"/>
      <c r="IRD515" s="329"/>
      <c r="IRE515" s="329"/>
      <c r="IRF515" s="329"/>
      <c r="IRG515" s="329"/>
      <c r="IRH515" s="329"/>
      <c r="IRI515" s="329"/>
      <c r="IRJ515" s="329"/>
      <c r="IRK515" s="329"/>
      <c r="IRL515" s="329"/>
      <c r="IRM515" s="329"/>
      <c r="IRN515" s="329"/>
      <c r="IRO515" s="329"/>
      <c r="IRP515" s="329"/>
      <c r="IRQ515" s="329"/>
      <c r="IRR515" s="329"/>
      <c r="IRS515" s="329"/>
      <c r="IRT515" s="329"/>
      <c r="IRU515" s="329"/>
      <c r="IRV515" s="329"/>
      <c r="IRW515" s="329"/>
      <c r="IRX515" s="329"/>
      <c r="IRY515" s="329"/>
      <c r="IRZ515" s="329"/>
      <c r="ISA515" s="329"/>
      <c r="ISB515" s="329"/>
      <c r="ISC515" s="329"/>
      <c r="ISD515" s="329"/>
      <c r="ISE515" s="329"/>
      <c r="ISF515" s="329"/>
      <c r="ISG515" s="329"/>
      <c r="ISH515" s="329"/>
      <c r="ISI515" s="329"/>
      <c r="ISJ515" s="329"/>
      <c r="ISK515" s="329"/>
      <c r="ISL515" s="329"/>
      <c r="ISM515" s="329"/>
      <c r="ISN515" s="329"/>
      <c r="ISO515" s="329"/>
      <c r="ISP515" s="329"/>
      <c r="ISQ515" s="329"/>
      <c r="ISR515" s="329"/>
      <c r="ISS515" s="329"/>
      <c r="IST515" s="329"/>
      <c r="ISU515" s="329"/>
      <c r="ISV515" s="329"/>
      <c r="ISW515" s="329"/>
      <c r="ISX515" s="329"/>
      <c r="ISY515" s="329"/>
      <c r="ISZ515" s="329"/>
      <c r="ITA515" s="329"/>
      <c r="ITB515" s="329"/>
      <c r="ITC515" s="329"/>
      <c r="ITD515" s="329"/>
      <c r="ITE515" s="329"/>
      <c r="ITF515" s="329"/>
      <c r="ITG515" s="329"/>
      <c r="ITH515" s="329"/>
      <c r="ITI515" s="329"/>
      <c r="ITJ515" s="329"/>
      <c r="ITK515" s="329"/>
      <c r="ITL515" s="329"/>
      <c r="ITM515" s="329"/>
      <c r="ITN515" s="329"/>
      <c r="ITO515" s="329"/>
      <c r="ITP515" s="329"/>
      <c r="ITQ515" s="329"/>
      <c r="ITR515" s="329"/>
      <c r="ITS515" s="329"/>
      <c r="ITT515" s="329"/>
      <c r="ITU515" s="329"/>
      <c r="ITV515" s="329"/>
      <c r="ITW515" s="329"/>
      <c r="ITX515" s="329"/>
      <c r="ITY515" s="329"/>
      <c r="ITZ515" s="329"/>
      <c r="IUA515" s="329"/>
      <c r="IUB515" s="329"/>
      <c r="IUC515" s="329"/>
      <c r="IUD515" s="329"/>
      <c r="IUE515" s="329"/>
      <c r="IUF515" s="329"/>
      <c r="IUG515" s="329"/>
      <c r="IUH515" s="329"/>
      <c r="IUI515" s="329"/>
      <c r="IUJ515" s="329"/>
      <c r="IUK515" s="329"/>
      <c r="IUL515" s="329"/>
      <c r="IUM515" s="329"/>
      <c r="IUN515" s="329"/>
      <c r="IUO515" s="329"/>
      <c r="IUP515" s="329"/>
      <c r="IUQ515" s="329"/>
      <c r="IUR515" s="329"/>
      <c r="IUS515" s="329"/>
      <c r="IUT515" s="329"/>
      <c r="IUU515" s="329"/>
      <c r="IUV515" s="329"/>
      <c r="IUW515" s="329"/>
      <c r="IUX515" s="329"/>
      <c r="IUY515" s="329"/>
      <c r="IUZ515" s="329"/>
      <c r="IVA515" s="329"/>
      <c r="IVB515" s="329"/>
      <c r="IVC515" s="329"/>
      <c r="IVD515" s="329"/>
      <c r="IVE515" s="329"/>
      <c r="IVF515" s="329"/>
      <c r="IVG515" s="329"/>
      <c r="IVH515" s="329"/>
      <c r="IVI515" s="329"/>
      <c r="IVJ515" s="329"/>
      <c r="IVK515" s="329"/>
      <c r="IVL515" s="329"/>
      <c r="IVM515" s="329"/>
      <c r="IVN515" s="329"/>
      <c r="IVO515" s="329"/>
      <c r="IVP515" s="329"/>
      <c r="IVQ515" s="329"/>
      <c r="IVR515" s="329"/>
      <c r="IVS515" s="329"/>
      <c r="IVT515" s="329"/>
      <c r="IVU515" s="329"/>
      <c r="IVV515" s="329"/>
      <c r="IVW515" s="329"/>
      <c r="IVX515" s="329"/>
      <c r="IVY515" s="329"/>
      <c r="IVZ515" s="329"/>
      <c r="IWA515" s="329"/>
      <c r="IWB515" s="329"/>
      <c r="IWC515" s="329"/>
      <c r="IWD515" s="329"/>
      <c r="IWE515" s="329"/>
      <c r="IWF515" s="329"/>
      <c r="IWG515" s="329"/>
      <c r="IWH515" s="329"/>
      <c r="IWI515" s="329"/>
      <c r="IWJ515" s="329"/>
      <c r="IWK515" s="329"/>
      <c r="IWL515" s="329"/>
      <c r="IWM515" s="329"/>
      <c r="IWN515" s="329"/>
      <c r="IWO515" s="329"/>
      <c r="IWP515" s="329"/>
      <c r="IWQ515" s="329"/>
      <c r="IWR515" s="329"/>
      <c r="IWS515" s="329"/>
      <c r="IWT515" s="329"/>
      <c r="IWU515" s="329"/>
      <c r="IWV515" s="329"/>
      <c r="IWW515" s="329"/>
      <c r="IWX515" s="329"/>
      <c r="IWY515" s="329"/>
      <c r="IWZ515" s="329"/>
      <c r="IXA515" s="329"/>
      <c r="IXB515" s="329"/>
      <c r="IXC515" s="329"/>
      <c r="IXD515" s="329"/>
      <c r="IXE515" s="329"/>
      <c r="IXF515" s="329"/>
      <c r="IXG515" s="329"/>
      <c r="IXH515" s="329"/>
      <c r="IXI515" s="329"/>
      <c r="IXJ515" s="329"/>
      <c r="IXK515" s="329"/>
      <c r="IXL515" s="329"/>
      <c r="IXM515" s="329"/>
      <c r="IXN515" s="329"/>
      <c r="IXO515" s="329"/>
      <c r="IXP515" s="329"/>
      <c r="IXQ515" s="329"/>
      <c r="IXR515" s="329"/>
      <c r="IXS515" s="329"/>
      <c r="IXT515" s="329"/>
      <c r="IXU515" s="329"/>
      <c r="IXV515" s="329"/>
      <c r="IXW515" s="329"/>
      <c r="IXX515" s="329"/>
      <c r="IXY515" s="329"/>
      <c r="IXZ515" s="329"/>
      <c r="IYA515" s="329"/>
      <c r="IYB515" s="329"/>
      <c r="IYC515" s="329"/>
      <c r="IYD515" s="329"/>
      <c r="IYE515" s="329"/>
      <c r="IYF515" s="329"/>
      <c r="IYG515" s="329"/>
      <c r="IYH515" s="329"/>
      <c r="IYI515" s="329"/>
      <c r="IYJ515" s="329"/>
      <c r="IYK515" s="329"/>
      <c r="IYL515" s="329"/>
      <c r="IYM515" s="329"/>
      <c r="IYN515" s="329"/>
      <c r="IYO515" s="329"/>
      <c r="IYP515" s="329"/>
      <c r="IYQ515" s="329"/>
      <c r="IYR515" s="329"/>
      <c r="IYS515" s="329"/>
      <c r="IYT515" s="329"/>
      <c r="IYU515" s="329"/>
      <c r="IYV515" s="329"/>
      <c r="IYW515" s="329"/>
      <c r="IYX515" s="329"/>
      <c r="IYY515" s="329"/>
      <c r="IYZ515" s="329"/>
      <c r="IZA515" s="329"/>
      <c r="IZB515" s="329"/>
      <c r="IZC515" s="329"/>
      <c r="IZD515" s="329"/>
      <c r="IZE515" s="329"/>
      <c r="IZF515" s="329"/>
      <c r="IZG515" s="329"/>
      <c r="IZH515" s="329"/>
      <c r="IZI515" s="329"/>
      <c r="IZJ515" s="329"/>
      <c r="IZK515" s="329"/>
      <c r="IZL515" s="329"/>
      <c r="IZM515" s="329"/>
      <c r="IZN515" s="329"/>
      <c r="IZO515" s="329"/>
      <c r="IZP515" s="329"/>
      <c r="IZQ515" s="329"/>
      <c r="IZR515" s="329"/>
      <c r="IZS515" s="329"/>
      <c r="IZT515" s="329"/>
      <c r="IZU515" s="329"/>
      <c r="IZV515" s="329"/>
      <c r="IZW515" s="329"/>
      <c r="IZX515" s="329"/>
      <c r="IZY515" s="329"/>
      <c r="IZZ515" s="329"/>
      <c r="JAA515" s="329"/>
      <c r="JAB515" s="329"/>
      <c r="JAC515" s="329"/>
      <c r="JAD515" s="329"/>
      <c r="JAE515" s="329"/>
      <c r="JAF515" s="329"/>
      <c r="JAG515" s="329"/>
      <c r="JAH515" s="329"/>
      <c r="JAI515" s="329"/>
      <c r="JAJ515" s="329"/>
      <c r="JAK515" s="329"/>
      <c r="JAL515" s="329"/>
      <c r="JAM515" s="329"/>
      <c r="JAN515" s="329"/>
      <c r="JAO515" s="329"/>
      <c r="JAP515" s="329"/>
      <c r="JAQ515" s="329"/>
      <c r="JAR515" s="329"/>
      <c r="JAS515" s="329"/>
      <c r="JAT515" s="329"/>
      <c r="JAU515" s="329"/>
      <c r="JAV515" s="329"/>
      <c r="JAW515" s="329"/>
      <c r="JAX515" s="329"/>
      <c r="JAY515" s="329"/>
      <c r="JAZ515" s="329"/>
      <c r="JBA515" s="329"/>
      <c r="JBB515" s="329"/>
      <c r="JBC515" s="329"/>
      <c r="JBD515" s="329"/>
      <c r="JBE515" s="329"/>
      <c r="JBF515" s="329"/>
      <c r="JBG515" s="329"/>
      <c r="JBH515" s="329"/>
      <c r="JBI515" s="329"/>
      <c r="JBJ515" s="329"/>
      <c r="JBK515" s="329"/>
      <c r="JBL515" s="329"/>
      <c r="JBM515" s="329"/>
      <c r="JBN515" s="329"/>
      <c r="JBO515" s="329"/>
      <c r="JBP515" s="329"/>
      <c r="JBQ515" s="329"/>
      <c r="JBR515" s="329"/>
      <c r="JBS515" s="329"/>
      <c r="JBT515" s="329"/>
      <c r="JBU515" s="329"/>
      <c r="JBV515" s="329"/>
      <c r="JBW515" s="329"/>
      <c r="JBX515" s="329"/>
      <c r="JBY515" s="329"/>
      <c r="JBZ515" s="329"/>
      <c r="JCA515" s="329"/>
      <c r="JCB515" s="329"/>
      <c r="JCC515" s="329"/>
      <c r="JCD515" s="329"/>
      <c r="JCE515" s="329"/>
      <c r="JCF515" s="329"/>
      <c r="JCG515" s="329"/>
      <c r="JCH515" s="329"/>
      <c r="JCI515" s="329"/>
      <c r="JCJ515" s="329"/>
      <c r="JCK515" s="329"/>
      <c r="JCL515" s="329"/>
      <c r="JCM515" s="329"/>
      <c r="JCN515" s="329"/>
      <c r="JCO515" s="329"/>
      <c r="JCP515" s="329"/>
      <c r="JCQ515" s="329"/>
      <c r="JCR515" s="329"/>
      <c r="JCS515" s="329"/>
      <c r="JCT515" s="329"/>
      <c r="JCU515" s="329"/>
      <c r="JCV515" s="329"/>
      <c r="JCW515" s="329"/>
      <c r="JCX515" s="329"/>
      <c r="JCY515" s="329"/>
      <c r="JCZ515" s="329"/>
      <c r="JDA515" s="329"/>
      <c r="JDB515" s="329"/>
      <c r="JDC515" s="329"/>
      <c r="JDD515" s="329"/>
      <c r="JDE515" s="329"/>
      <c r="JDF515" s="329"/>
      <c r="JDG515" s="329"/>
      <c r="JDH515" s="329"/>
      <c r="JDI515" s="329"/>
      <c r="JDJ515" s="329"/>
      <c r="JDK515" s="329"/>
      <c r="JDL515" s="329"/>
      <c r="JDM515" s="329"/>
      <c r="JDN515" s="329"/>
      <c r="JDO515" s="329"/>
      <c r="JDP515" s="329"/>
      <c r="JDQ515" s="329"/>
      <c r="JDR515" s="329"/>
      <c r="JDS515" s="329"/>
      <c r="JDT515" s="329"/>
      <c r="JDU515" s="329"/>
      <c r="JDV515" s="329"/>
      <c r="JDW515" s="329"/>
      <c r="JDX515" s="329"/>
      <c r="JDY515" s="329"/>
      <c r="JDZ515" s="329"/>
      <c r="JEA515" s="329"/>
      <c r="JEB515" s="329"/>
      <c r="JEC515" s="329"/>
      <c r="JED515" s="329"/>
      <c r="JEE515" s="329"/>
      <c r="JEF515" s="329"/>
      <c r="JEG515" s="329"/>
      <c r="JEH515" s="329"/>
      <c r="JEI515" s="329"/>
      <c r="JEJ515" s="329"/>
      <c r="JEK515" s="329"/>
      <c r="JEL515" s="329"/>
      <c r="JEM515" s="329"/>
      <c r="JEN515" s="329"/>
      <c r="JEO515" s="329"/>
      <c r="JEP515" s="329"/>
      <c r="JEQ515" s="329"/>
      <c r="JER515" s="329"/>
      <c r="JES515" s="329"/>
      <c r="JET515" s="329"/>
      <c r="JEU515" s="329"/>
      <c r="JEV515" s="329"/>
      <c r="JEW515" s="329"/>
      <c r="JEX515" s="329"/>
      <c r="JEY515" s="329"/>
      <c r="JEZ515" s="329"/>
      <c r="JFA515" s="329"/>
      <c r="JFB515" s="329"/>
      <c r="JFC515" s="329"/>
      <c r="JFD515" s="329"/>
      <c r="JFE515" s="329"/>
      <c r="JFF515" s="329"/>
      <c r="JFG515" s="329"/>
      <c r="JFH515" s="329"/>
      <c r="JFI515" s="329"/>
      <c r="JFJ515" s="329"/>
      <c r="JFK515" s="329"/>
      <c r="JFL515" s="329"/>
      <c r="JFM515" s="329"/>
      <c r="JFN515" s="329"/>
      <c r="JFO515" s="329"/>
      <c r="JFP515" s="329"/>
      <c r="JFQ515" s="329"/>
      <c r="JFR515" s="329"/>
      <c r="JFS515" s="329"/>
      <c r="JFT515" s="329"/>
      <c r="JFU515" s="329"/>
      <c r="JFV515" s="329"/>
      <c r="JFW515" s="329"/>
      <c r="JFX515" s="329"/>
      <c r="JFY515" s="329"/>
      <c r="JFZ515" s="329"/>
      <c r="JGA515" s="329"/>
      <c r="JGB515" s="329"/>
      <c r="JGC515" s="329"/>
      <c r="JGD515" s="329"/>
      <c r="JGE515" s="329"/>
      <c r="JGF515" s="329"/>
      <c r="JGG515" s="329"/>
      <c r="JGH515" s="329"/>
      <c r="JGI515" s="329"/>
      <c r="JGJ515" s="329"/>
      <c r="JGK515" s="329"/>
      <c r="JGL515" s="329"/>
      <c r="JGM515" s="329"/>
      <c r="JGN515" s="329"/>
      <c r="JGO515" s="329"/>
      <c r="JGP515" s="329"/>
      <c r="JGQ515" s="329"/>
      <c r="JGR515" s="329"/>
      <c r="JGS515" s="329"/>
      <c r="JGT515" s="329"/>
      <c r="JGU515" s="329"/>
      <c r="JGV515" s="329"/>
      <c r="JGW515" s="329"/>
      <c r="JGX515" s="329"/>
      <c r="JGY515" s="329"/>
      <c r="JGZ515" s="329"/>
      <c r="JHA515" s="329"/>
      <c r="JHB515" s="329"/>
      <c r="JHC515" s="329"/>
      <c r="JHD515" s="329"/>
      <c r="JHE515" s="329"/>
      <c r="JHF515" s="329"/>
      <c r="JHG515" s="329"/>
      <c r="JHH515" s="329"/>
      <c r="JHI515" s="329"/>
      <c r="JHJ515" s="329"/>
      <c r="JHK515" s="329"/>
      <c r="JHL515" s="329"/>
      <c r="JHM515" s="329"/>
      <c r="JHN515" s="329"/>
      <c r="JHO515" s="329"/>
      <c r="JHP515" s="329"/>
      <c r="JHQ515" s="329"/>
      <c r="JHR515" s="329"/>
      <c r="JHS515" s="329"/>
      <c r="JHT515" s="329"/>
      <c r="JHU515" s="329"/>
      <c r="JHV515" s="329"/>
      <c r="JHW515" s="329"/>
      <c r="JHX515" s="329"/>
      <c r="JHY515" s="329"/>
      <c r="JHZ515" s="329"/>
      <c r="JIA515" s="329"/>
      <c r="JIB515" s="329"/>
      <c r="JIC515" s="329"/>
      <c r="JID515" s="329"/>
      <c r="JIE515" s="329"/>
      <c r="JIF515" s="329"/>
      <c r="JIG515" s="329"/>
      <c r="JIH515" s="329"/>
      <c r="JII515" s="329"/>
      <c r="JIJ515" s="329"/>
      <c r="JIK515" s="329"/>
      <c r="JIL515" s="329"/>
      <c r="JIM515" s="329"/>
      <c r="JIN515" s="329"/>
      <c r="JIO515" s="329"/>
      <c r="JIP515" s="329"/>
      <c r="JIQ515" s="329"/>
      <c r="JIR515" s="329"/>
      <c r="JIS515" s="329"/>
      <c r="JIT515" s="329"/>
      <c r="JIU515" s="329"/>
      <c r="JIV515" s="329"/>
      <c r="JIW515" s="329"/>
      <c r="JIX515" s="329"/>
      <c r="JIY515" s="329"/>
      <c r="JIZ515" s="329"/>
      <c r="JJA515" s="329"/>
      <c r="JJB515" s="329"/>
      <c r="JJC515" s="329"/>
      <c r="JJD515" s="329"/>
      <c r="JJE515" s="329"/>
      <c r="JJF515" s="329"/>
      <c r="JJG515" s="329"/>
      <c r="JJH515" s="329"/>
      <c r="JJI515" s="329"/>
      <c r="JJJ515" s="329"/>
      <c r="JJK515" s="329"/>
      <c r="JJL515" s="329"/>
      <c r="JJM515" s="329"/>
      <c r="JJN515" s="329"/>
      <c r="JJO515" s="329"/>
      <c r="JJP515" s="329"/>
      <c r="JJQ515" s="329"/>
      <c r="JJR515" s="329"/>
      <c r="JJS515" s="329"/>
      <c r="JJT515" s="329"/>
      <c r="JJU515" s="329"/>
      <c r="JJV515" s="329"/>
      <c r="JJW515" s="329"/>
      <c r="JJX515" s="329"/>
      <c r="JJY515" s="329"/>
      <c r="JJZ515" s="329"/>
      <c r="JKA515" s="329"/>
      <c r="JKB515" s="329"/>
      <c r="JKC515" s="329"/>
      <c r="JKD515" s="329"/>
      <c r="JKE515" s="329"/>
      <c r="JKF515" s="329"/>
      <c r="JKG515" s="329"/>
      <c r="JKH515" s="329"/>
      <c r="JKI515" s="329"/>
      <c r="JKJ515" s="329"/>
      <c r="JKK515" s="329"/>
      <c r="JKL515" s="329"/>
      <c r="JKM515" s="329"/>
      <c r="JKN515" s="329"/>
      <c r="JKO515" s="329"/>
      <c r="JKP515" s="329"/>
      <c r="JKQ515" s="329"/>
      <c r="JKR515" s="329"/>
      <c r="JKS515" s="329"/>
      <c r="JKT515" s="329"/>
      <c r="JKU515" s="329"/>
      <c r="JKV515" s="329"/>
      <c r="JKW515" s="329"/>
      <c r="JKX515" s="329"/>
      <c r="JKY515" s="329"/>
      <c r="JKZ515" s="329"/>
      <c r="JLA515" s="329"/>
      <c r="JLB515" s="329"/>
      <c r="JLC515" s="329"/>
      <c r="JLD515" s="329"/>
      <c r="JLE515" s="329"/>
      <c r="JLF515" s="329"/>
      <c r="JLG515" s="329"/>
      <c r="JLH515" s="329"/>
      <c r="JLI515" s="329"/>
      <c r="JLJ515" s="329"/>
      <c r="JLK515" s="329"/>
      <c r="JLL515" s="329"/>
      <c r="JLM515" s="329"/>
      <c r="JLN515" s="329"/>
      <c r="JLO515" s="329"/>
      <c r="JLP515" s="329"/>
      <c r="JLQ515" s="329"/>
      <c r="JLR515" s="329"/>
      <c r="JLS515" s="329"/>
      <c r="JLT515" s="329"/>
      <c r="JLU515" s="329"/>
      <c r="JLV515" s="329"/>
      <c r="JLW515" s="329"/>
      <c r="JLX515" s="329"/>
      <c r="JLY515" s="329"/>
      <c r="JLZ515" s="329"/>
      <c r="JMA515" s="329"/>
      <c r="JMB515" s="329"/>
      <c r="JMC515" s="329"/>
      <c r="JMD515" s="329"/>
      <c r="JME515" s="329"/>
      <c r="JMF515" s="329"/>
      <c r="JMG515" s="329"/>
      <c r="JMH515" s="329"/>
      <c r="JMI515" s="329"/>
      <c r="JMJ515" s="329"/>
      <c r="JMK515" s="329"/>
      <c r="JML515" s="329"/>
      <c r="JMM515" s="329"/>
      <c r="JMN515" s="329"/>
      <c r="JMO515" s="329"/>
      <c r="JMP515" s="329"/>
      <c r="JMQ515" s="329"/>
      <c r="JMR515" s="329"/>
      <c r="JMS515" s="329"/>
      <c r="JMT515" s="329"/>
      <c r="JMU515" s="329"/>
      <c r="JMV515" s="329"/>
      <c r="JMW515" s="329"/>
      <c r="JMX515" s="329"/>
      <c r="JMY515" s="329"/>
      <c r="JMZ515" s="329"/>
      <c r="JNA515" s="329"/>
      <c r="JNB515" s="329"/>
      <c r="JNC515" s="329"/>
      <c r="JND515" s="329"/>
      <c r="JNE515" s="329"/>
      <c r="JNF515" s="329"/>
      <c r="JNG515" s="329"/>
      <c r="JNH515" s="329"/>
      <c r="JNI515" s="329"/>
      <c r="JNJ515" s="329"/>
      <c r="JNK515" s="329"/>
      <c r="JNL515" s="329"/>
      <c r="JNM515" s="329"/>
      <c r="JNN515" s="329"/>
      <c r="JNO515" s="329"/>
      <c r="JNP515" s="329"/>
      <c r="JNQ515" s="329"/>
      <c r="JNR515" s="329"/>
      <c r="JNS515" s="329"/>
      <c r="JNT515" s="329"/>
      <c r="JNU515" s="329"/>
      <c r="JNV515" s="329"/>
      <c r="JNW515" s="329"/>
      <c r="JNX515" s="329"/>
      <c r="JNY515" s="329"/>
      <c r="JNZ515" s="329"/>
      <c r="JOA515" s="329"/>
      <c r="JOB515" s="329"/>
      <c r="JOC515" s="329"/>
      <c r="JOD515" s="329"/>
      <c r="JOE515" s="329"/>
      <c r="JOF515" s="329"/>
      <c r="JOG515" s="329"/>
      <c r="JOH515" s="329"/>
      <c r="JOI515" s="329"/>
      <c r="JOJ515" s="329"/>
      <c r="JOK515" s="329"/>
      <c r="JOL515" s="329"/>
      <c r="JOM515" s="329"/>
      <c r="JON515" s="329"/>
      <c r="JOO515" s="329"/>
      <c r="JOP515" s="329"/>
      <c r="JOQ515" s="329"/>
      <c r="JOR515" s="329"/>
      <c r="JOS515" s="329"/>
      <c r="JOT515" s="329"/>
      <c r="JOU515" s="329"/>
      <c r="JOV515" s="329"/>
      <c r="JOW515" s="329"/>
      <c r="JOX515" s="329"/>
      <c r="JOY515" s="329"/>
      <c r="JOZ515" s="329"/>
      <c r="JPA515" s="329"/>
      <c r="JPB515" s="329"/>
      <c r="JPC515" s="329"/>
      <c r="JPD515" s="329"/>
      <c r="JPE515" s="329"/>
      <c r="JPF515" s="329"/>
      <c r="JPG515" s="329"/>
      <c r="JPH515" s="329"/>
      <c r="JPI515" s="329"/>
      <c r="JPJ515" s="329"/>
      <c r="JPK515" s="329"/>
      <c r="JPL515" s="329"/>
      <c r="JPM515" s="329"/>
      <c r="JPN515" s="329"/>
      <c r="JPO515" s="329"/>
      <c r="JPP515" s="329"/>
      <c r="JPQ515" s="329"/>
      <c r="JPR515" s="329"/>
      <c r="JPS515" s="329"/>
      <c r="JPT515" s="329"/>
      <c r="JPU515" s="329"/>
      <c r="JPV515" s="329"/>
      <c r="JPW515" s="329"/>
      <c r="JPX515" s="329"/>
      <c r="JPY515" s="329"/>
      <c r="JPZ515" s="329"/>
      <c r="JQA515" s="329"/>
      <c r="JQB515" s="329"/>
      <c r="JQC515" s="329"/>
      <c r="JQD515" s="329"/>
      <c r="JQE515" s="329"/>
      <c r="JQF515" s="329"/>
      <c r="JQG515" s="329"/>
      <c r="JQH515" s="329"/>
      <c r="JQI515" s="329"/>
      <c r="JQJ515" s="329"/>
      <c r="JQK515" s="329"/>
      <c r="JQL515" s="329"/>
      <c r="JQM515" s="329"/>
      <c r="JQN515" s="329"/>
      <c r="JQO515" s="329"/>
      <c r="JQP515" s="329"/>
      <c r="JQQ515" s="329"/>
      <c r="JQR515" s="329"/>
      <c r="JQS515" s="329"/>
      <c r="JQT515" s="329"/>
      <c r="JQU515" s="329"/>
      <c r="JQV515" s="329"/>
      <c r="JQW515" s="329"/>
      <c r="JQX515" s="329"/>
      <c r="JQY515" s="329"/>
      <c r="JQZ515" s="329"/>
      <c r="JRA515" s="329"/>
      <c r="JRB515" s="329"/>
      <c r="JRC515" s="329"/>
      <c r="JRD515" s="329"/>
      <c r="JRE515" s="329"/>
      <c r="JRF515" s="329"/>
      <c r="JRG515" s="329"/>
      <c r="JRH515" s="329"/>
      <c r="JRI515" s="329"/>
      <c r="JRJ515" s="329"/>
      <c r="JRK515" s="329"/>
      <c r="JRL515" s="329"/>
      <c r="JRM515" s="329"/>
      <c r="JRN515" s="329"/>
      <c r="JRO515" s="329"/>
      <c r="JRP515" s="329"/>
      <c r="JRQ515" s="329"/>
      <c r="JRR515" s="329"/>
      <c r="JRS515" s="329"/>
      <c r="JRT515" s="329"/>
      <c r="JRU515" s="329"/>
      <c r="JRV515" s="329"/>
      <c r="JRW515" s="329"/>
      <c r="JRX515" s="329"/>
      <c r="JRY515" s="329"/>
      <c r="JRZ515" s="329"/>
      <c r="JSA515" s="329"/>
      <c r="JSB515" s="329"/>
      <c r="JSC515" s="329"/>
      <c r="JSD515" s="329"/>
      <c r="JSE515" s="329"/>
      <c r="JSF515" s="329"/>
      <c r="JSG515" s="329"/>
      <c r="JSH515" s="329"/>
      <c r="JSI515" s="329"/>
      <c r="JSJ515" s="329"/>
      <c r="JSK515" s="329"/>
      <c r="JSL515" s="329"/>
      <c r="JSM515" s="329"/>
      <c r="JSN515" s="329"/>
      <c r="JSO515" s="329"/>
      <c r="JSP515" s="329"/>
      <c r="JSQ515" s="329"/>
      <c r="JSR515" s="329"/>
      <c r="JSS515" s="329"/>
      <c r="JST515" s="329"/>
      <c r="JSU515" s="329"/>
      <c r="JSV515" s="329"/>
      <c r="JSW515" s="329"/>
      <c r="JSX515" s="329"/>
      <c r="JSY515" s="329"/>
      <c r="JSZ515" s="329"/>
      <c r="JTA515" s="329"/>
      <c r="JTB515" s="329"/>
      <c r="JTC515" s="329"/>
      <c r="JTD515" s="329"/>
      <c r="JTE515" s="329"/>
      <c r="JTF515" s="329"/>
      <c r="JTG515" s="329"/>
      <c r="JTH515" s="329"/>
      <c r="JTI515" s="329"/>
      <c r="JTJ515" s="329"/>
      <c r="JTK515" s="329"/>
      <c r="JTL515" s="329"/>
      <c r="JTM515" s="329"/>
      <c r="JTN515" s="329"/>
      <c r="JTO515" s="329"/>
      <c r="JTP515" s="329"/>
      <c r="JTQ515" s="329"/>
      <c r="JTR515" s="329"/>
      <c r="JTS515" s="329"/>
      <c r="JTT515" s="329"/>
      <c r="JTU515" s="329"/>
      <c r="JTV515" s="329"/>
      <c r="JTW515" s="329"/>
      <c r="JTX515" s="329"/>
      <c r="JTY515" s="329"/>
      <c r="JTZ515" s="329"/>
      <c r="JUA515" s="329"/>
      <c r="JUB515" s="329"/>
      <c r="JUC515" s="329"/>
      <c r="JUD515" s="329"/>
      <c r="JUE515" s="329"/>
      <c r="JUF515" s="329"/>
      <c r="JUG515" s="329"/>
      <c r="JUH515" s="329"/>
      <c r="JUI515" s="329"/>
      <c r="JUJ515" s="329"/>
      <c r="JUK515" s="329"/>
      <c r="JUL515" s="329"/>
      <c r="JUM515" s="329"/>
      <c r="JUN515" s="329"/>
      <c r="JUO515" s="329"/>
      <c r="JUP515" s="329"/>
      <c r="JUQ515" s="329"/>
      <c r="JUR515" s="329"/>
      <c r="JUS515" s="329"/>
      <c r="JUT515" s="329"/>
      <c r="JUU515" s="329"/>
      <c r="JUV515" s="329"/>
      <c r="JUW515" s="329"/>
      <c r="JUX515" s="329"/>
      <c r="JUY515" s="329"/>
      <c r="JUZ515" s="329"/>
      <c r="JVA515" s="329"/>
      <c r="JVB515" s="329"/>
      <c r="JVC515" s="329"/>
      <c r="JVD515" s="329"/>
      <c r="JVE515" s="329"/>
      <c r="JVF515" s="329"/>
      <c r="JVG515" s="329"/>
      <c r="JVH515" s="329"/>
      <c r="JVI515" s="329"/>
      <c r="JVJ515" s="329"/>
      <c r="JVK515" s="329"/>
      <c r="JVL515" s="329"/>
      <c r="JVM515" s="329"/>
      <c r="JVN515" s="329"/>
      <c r="JVO515" s="329"/>
      <c r="JVP515" s="329"/>
      <c r="JVQ515" s="329"/>
      <c r="JVR515" s="329"/>
      <c r="JVS515" s="329"/>
      <c r="JVT515" s="329"/>
      <c r="JVU515" s="329"/>
      <c r="JVV515" s="329"/>
      <c r="JVW515" s="329"/>
      <c r="JVX515" s="329"/>
      <c r="JVY515" s="329"/>
      <c r="JVZ515" s="329"/>
      <c r="JWA515" s="329"/>
      <c r="JWB515" s="329"/>
      <c r="JWC515" s="329"/>
      <c r="JWD515" s="329"/>
      <c r="JWE515" s="329"/>
      <c r="JWF515" s="329"/>
      <c r="JWG515" s="329"/>
      <c r="JWH515" s="329"/>
      <c r="JWI515" s="329"/>
      <c r="JWJ515" s="329"/>
      <c r="JWK515" s="329"/>
      <c r="JWL515" s="329"/>
      <c r="JWM515" s="329"/>
      <c r="JWN515" s="329"/>
      <c r="JWO515" s="329"/>
      <c r="JWP515" s="329"/>
      <c r="JWQ515" s="329"/>
      <c r="JWR515" s="329"/>
      <c r="JWS515" s="329"/>
      <c r="JWT515" s="329"/>
      <c r="JWU515" s="329"/>
      <c r="JWV515" s="329"/>
      <c r="JWW515" s="329"/>
      <c r="JWX515" s="329"/>
      <c r="JWY515" s="329"/>
      <c r="JWZ515" s="329"/>
      <c r="JXA515" s="329"/>
      <c r="JXB515" s="329"/>
      <c r="JXC515" s="329"/>
      <c r="JXD515" s="329"/>
      <c r="JXE515" s="329"/>
      <c r="JXF515" s="329"/>
      <c r="JXG515" s="329"/>
      <c r="JXH515" s="329"/>
      <c r="JXI515" s="329"/>
      <c r="JXJ515" s="329"/>
      <c r="JXK515" s="329"/>
      <c r="JXL515" s="329"/>
      <c r="JXM515" s="329"/>
      <c r="JXN515" s="329"/>
      <c r="JXO515" s="329"/>
      <c r="JXP515" s="329"/>
      <c r="JXQ515" s="329"/>
      <c r="JXR515" s="329"/>
      <c r="JXS515" s="329"/>
      <c r="JXT515" s="329"/>
      <c r="JXU515" s="329"/>
      <c r="JXV515" s="329"/>
      <c r="JXW515" s="329"/>
      <c r="JXX515" s="329"/>
      <c r="JXY515" s="329"/>
      <c r="JXZ515" s="329"/>
      <c r="JYA515" s="329"/>
      <c r="JYB515" s="329"/>
      <c r="JYC515" s="329"/>
      <c r="JYD515" s="329"/>
      <c r="JYE515" s="329"/>
      <c r="JYF515" s="329"/>
      <c r="JYG515" s="329"/>
      <c r="JYH515" s="329"/>
      <c r="JYI515" s="329"/>
      <c r="JYJ515" s="329"/>
      <c r="JYK515" s="329"/>
      <c r="JYL515" s="329"/>
      <c r="JYM515" s="329"/>
      <c r="JYN515" s="329"/>
      <c r="JYO515" s="329"/>
      <c r="JYP515" s="329"/>
      <c r="JYQ515" s="329"/>
      <c r="JYR515" s="329"/>
      <c r="JYS515" s="329"/>
      <c r="JYT515" s="329"/>
      <c r="JYU515" s="329"/>
      <c r="JYV515" s="329"/>
      <c r="JYW515" s="329"/>
      <c r="JYX515" s="329"/>
      <c r="JYY515" s="329"/>
      <c r="JYZ515" s="329"/>
      <c r="JZA515" s="329"/>
      <c r="JZB515" s="329"/>
      <c r="JZC515" s="329"/>
      <c r="JZD515" s="329"/>
      <c r="JZE515" s="329"/>
      <c r="JZF515" s="329"/>
      <c r="JZG515" s="329"/>
      <c r="JZH515" s="329"/>
      <c r="JZI515" s="329"/>
      <c r="JZJ515" s="329"/>
      <c r="JZK515" s="329"/>
      <c r="JZL515" s="329"/>
      <c r="JZM515" s="329"/>
      <c r="JZN515" s="329"/>
      <c r="JZO515" s="329"/>
      <c r="JZP515" s="329"/>
      <c r="JZQ515" s="329"/>
      <c r="JZR515" s="329"/>
      <c r="JZS515" s="329"/>
      <c r="JZT515" s="329"/>
      <c r="JZU515" s="329"/>
      <c r="JZV515" s="329"/>
      <c r="JZW515" s="329"/>
      <c r="JZX515" s="329"/>
      <c r="JZY515" s="329"/>
      <c r="JZZ515" s="329"/>
      <c r="KAA515" s="329"/>
      <c r="KAB515" s="329"/>
      <c r="KAC515" s="329"/>
      <c r="KAD515" s="329"/>
      <c r="KAE515" s="329"/>
      <c r="KAF515" s="329"/>
      <c r="KAG515" s="329"/>
      <c r="KAH515" s="329"/>
      <c r="KAI515" s="329"/>
      <c r="KAJ515" s="329"/>
      <c r="KAK515" s="329"/>
      <c r="KAL515" s="329"/>
      <c r="KAM515" s="329"/>
      <c r="KAN515" s="329"/>
      <c r="KAO515" s="329"/>
      <c r="KAP515" s="329"/>
      <c r="KAQ515" s="329"/>
      <c r="KAR515" s="329"/>
      <c r="KAS515" s="329"/>
      <c r="KAT515" s="329"/>
      <c r="KAU515" s="329"/>
      <c r="KAV515" s="329"/>
      <c r="KAW515" s="329"/>
      <c r="KAX515" s="329"/>
      <c r="KAY515" s="329"/>
      <c r="KAZ515" s="329"/>
      <c r="KBA515" s="329"/>
      <c r="KBB515" s="329"/>
      <c r="KBC515" s="329"/>
      <c r="KBD515" s="329"/>
      <c r="KBE515" s="329"/>
      <c r="KBF515" s="329"/>
      <c r="KBG515" s="329"/>
      <c r="KBH515" s="329"/>
      <c r="KBI515" s="329"/>
      <c r="KBJ515" s="329"/>
      <c r="KBK515" s="329"/>
      <c r="KBL515" s="329"/>
      <c r="KBM515" s="329"/>
      <c r="KBN515" s="329"/>
      <c r="KBO515" s="329"/>
      <c r="KBP515" s="329"/>
      <c r="KBQ515" s="329"/>
      <c r="KBR515" s="329"/>
      <c r="KBS515" s="329"/>
      <c r="KBT515" s="329"/>
      <c r="KBU515" s="329"/>
      <c r="KBV515" s="329"/>
      <c r="KBW515" s="329"/>
      <c r="KBX515" s="329"/>
      <c r="KBY515" s="329"/>
      <c r="KBZ515" s="329"/>
      <c r="KCA515" s="329"/>
      <c r="KCB515" s="329"/>
      <c r="KCC515" s="329"/>
      <c r="KCD515" s="329"/>
      <c r="KCE515" s="329"/>
      <c r="KCF515" s="329"/>
      <c r="KCG515" s="329"/>
      <c r="KCH515" s="329"/>
      <c r="KCI515" s="329"/>
      <c r="KCJ515" s="329"/>
      <c r="KCK515" s="329"/>
      <c r="KCL515" s="329"/>
      <c r="KCM515" s="329"/>
      <c r="KCN515" s="329"/>
      <c r="KCO515" s="329"/>
      <c r="KCP515" s="329"/>
      <c r="KCQ515" s="329"/>
      <c r="KCR515" s="329"/>
      <c r="KCS515" s="329"/>
      <c r="KCT515" s="329"/>
      <c r="KCU515" s="329"/>
      <c r="KCV515" s="329"/>
      <c r="KCW515" s="329"/>
      <c r="KCX515" s="329"/>
      <c r="KCY515" s="329"/>
      <c r="KCZ515" s="329"/>
      <c r="KDA515" s="329"/>
      <c r="KDB515" s="329"/>
      <c r="KDC515" s="329"/>
      <c r="KDD515" s="329"/>
      <c r="KDE515" s="329"/>
      <c r="KDF515" s="329"/>
      <c r="KDG515" s="329"/>
      <c r="KDH515" s="329"/>
      <c r="KDI515" s="329"/>
      <c r="KDJ515" s="329"/>
      <c r="KDK515" s="329"/>
      <c r="KDL515" s="329"/>
      <c r="KDM515" s="329"/>
      <c r="KDN515" s="329"/>
      <c r="KDO515" s="329"/>
      <c r="KDP515" s="329"/>
      <c r="KDQ515" s="329"/>
      <c r="KDR515" s="329"/>
      <c r="KDS515" s="329"/>
      <c r="KDT515" s="329"/>
      <c r="KDU515" s="329"/>
      <c r="KDV515" s="329"/>
      <c r="KDW515" s="329"/>
      <c r="KDX515" s="329"/>
      <c r="KDY515" s="329"/>
      <c r="KDZ515" s="329"/>
      <c r="KEA515" s="329"/>
      <c r="KEB515" s="329"/>
      <c r="KEC515" s="329"/>
      <c r="KED515" s="329"/>
      <c r="KEE515" s="329"/>
      <c r="KEF515" s="329"/>
      <c r="KEG515" s="329"/>
      <c r="KEH515" s="329"/>
      <c r="KEI515" s="329"/>
      <c r="KEJ515" s="329"/>
      <c r="KEK515" s="329"/>
      <c r="KEL515" s="329"/>
      <c r="KEM515" s="329"/>
      <c r="KEN515" s="329"/>
      <c r="KEO515" s="329"/>
      <c r="KEP515" s="329"/>
      <c r="KEQ515" s="329"/>
      <c r="KER515" s="329"/>
      <c r="KES515" s="329"/>
      <c r="KET515" s="329"/>
      <c r="KEU515" s="329"/>
      <c r="KEV515" s="329"/>
      <c r="KEW515" s="329"/>
      <c r="KEX515" s="329"/>
      <c r="KEY515" s="329"/>
      <c r="KEZ515" s="329"/>
      <c r="KFA515" s="329"/>
      <c r="KFB515" s="329"/>
      <c r="KFC515" s="329"/>
      <c r="KFD515" s="329"/>
      <c r="KFE515" s="329"/>
      <c r="KFF515" s="329"/>
      <c r="KFG515" s="329"/>
      <c r="KFH515" s="329"/>
      <c r="KFI515" s="329"/>
      <c r="KFJ515" s="329"/>
      <c r="KFK515" s="329"/>
      <c r="KFL515" s="329"/>
      <c r="KFM515" s="329"/>
      <c r="KFN515" s="329"/>
      <c r="KFO515" s="329"/>
      <c r="KFP515" s="329"/>
      <c r="KFQ515" s="329"/>
      <c r="KFR515" s="329"/>
      <c r="KFS515" s="329"/>
      <c r="KFT515" s="329"/>
      <c r="KFU515" s="329"/>
      <c r="KFV515" s="329"/>
      <c r="KFW515" s="329"/>
      <c r="KFX515" s="329"/>
      <c r="KFY515" s="329"/>
      <c r="KFZ515" s="329"/>
      <c r="KGA515" s="329"/>
      <c r="KGB515" s="329"/>
      <c r="KGC515" s="329"/>
      <c r="KGD515" s="329"/>
      <c r="KGE515" s="329"/>
      <c r="KGF515" s="329"/>
      <c r="KGG515" s="329"/>
      <c r="KGH515" s="329"/>
      <c r="KGI515" s="329"/>
      <c r="KGJ515" s="329"/>
      <c r="KGK515" s="329"/>
      <c r="KGL515" s="329"/>
      <c r="KGM515" s="329"/>
      <c r="KGN515" s="329"/>
      <c r="KGO515" s="329"/>
      <c r="KGP515" s="329"/>
      <c r="KGQ515" s="329"/>
      <c r="KGR515" s="329"/>
      <c r="KGS515" s="329"/>
      <c r="KGT515" s="329"/>
      <c r="KGU515" s="329"/>
      <c r="KGV515" s="329"/>
      <c r="KGW515" s="329"/>
      <c r="KGX515" s="329"/>
      <c r="KGY515" s="329"/>
      <c r="KGZ515" s="329"/>
      <c r="KHA515" s="329"/>
      <c r="KHB515" s="329"/>
      <c r="KHC515" s="329"/>
      <c r="KHD515" s="329"/>
      <c r="KHE515" s="329"/>
      <c r="KHF515" s="329"/>
      <c r="KHG515" s="329"/>
      <c r="KHH515" s="329"/>
      <c r="KHI515" s="329"/>
      <c r="KHJ515" s="329"/>
      <c r="KHK515" s="329"/>
      <c r="KHL515" s="329"/>
      <c r="KHM515" s="329"/>
      <c r="KHN515" s="329"/>
      <c r="KHO515" s="329"/>
      <c r="KHP515" s="329"/>
      <c r="KHQ515" s="329"/>
      <c r="KHR515" s="329"/>
      <c r="KHS515" s="329"/>
      <c r="KHT515" s="329"/>
      <c r="KHU515" s="329"/>
      <c r="KHV515" s="329"/>
      <c r="KHW515" s="329"/>
      <c r="KHX515" s="329"/>
      <c r="KHY515" s="329"/>
      <c r="KHZ515" s="329"/>
      <c r="KIA515" s="329"/>
      <c r="KIB515" s="329"/>
      <c r="KIC515" s="329"/>
      <c r="KID515" s="329"/>
      <c r="KIE515" s="329"/>
      <c r="KIF515" s="329"/>
      <c r="KIG515" s="329"/>
      <c r="KIH515" s="329"/>
      <c r="KII515" s="329"/>
      <c r="KIJ515" s="329"/>
      <c r="KIK515" s="329"/>
      <c r="KIL515" s="329"/>
      <c r="KIM515" s="329"/>
      <c r="KIN515" s="329"/>
      <c r="KIO515" s="329"/>
      <c r="KIP515" s="329"/>
      <c r="KIQ515" s="329"/>
      <c r="KIR515" s="329"/>
      <c r="KIS515" s="329"/>
      <c r="KIT515" s="329"/>
      <c r="KIU515" s="329"/>
      <c r="KIV515" s="329"/>
      <c r="KIW515" s="329"/>
      <c r="KIX515" s="329"/>
      <c r="KIY515" s="329"/>
      <c r="KIZ515" s="329"/>
      <c r="KJA515" s="329"/>
      <c r="KJB515" s="329"/>
      <c r="KJC515" s="329"/>
      <c r="KJD515" s="329"/>
      <c r="KJE515" s="329"/>
      <c r="KJF515" s="329"/>
      <c r="KJG515" s="329"/>
      <c r="KJH515" s="329"/>
      <c r="KJI515" s="329"/>
      <c r="KJJ515" s="329"/>
      <c r="KJK515" s="329"/>
      <c r="KJL515" s="329"/>
      <c r="KJM515" s="329"/>
      <c r="KJN515" s="329"/>
      <c r="KJO515" s="329"/>
      <c r="KJP515" s="329"/>
      <c r="KJQ515" s="329"/>
      <c r="KJR515" s="329"/>
      <c r="KJS515" s="329"/>
      <c r="KJT515" s="329"/>
      <c r="KJU515" s="329"/>
      <c r="KJV515" s="329"/>
      <c r="KJW515" s="329"/>
      <c r="KJX515" s="329"/>
      <c r="KJY515" s="329"/>
      <c r="KJZ515" s="329"/>
      <c r="KKA515" s="329"/>
      <c r="KKB515" s="329"/>
      <c r="KKC515" s="329"/>
      <c r="KKD515" s="329"/>
      <c r="KKE515" s="329"/>
      <c r="KKF515" s="329"/>
      <c r="KKG515" s="329"/>
      <c r="KKH515" s="329"/>
      <c r="KKI515" s="329"/>
      <c r="KKJ515" s="329"/>
      <c r="KKK515" s="329"/>
      <c r="KKL515" s="329"/>
      <c r="KKM515" s="329"/>
      <c r="KKN515" s="329"/>
      <c r="KKO515" s="329"/>
      <c r="KKP515" s="329"/>
      <c r="KKQ515" s="329"/>
      <c r="KKR515" s="329"/>
      <c r="KKS515" s="329"/>
      <c r="KKT515" s="329"/>
      <c r="KKU515" s="329"/>
      <c r="KKV515" s="329"/>
      <c r="KKW515" s="329"/>
      <c r="KKX515" s="329"/>
      <c r="KKY515" s="329"/>
      <c r="KKZ515" s="329"/>
      <c r="KLA515" s="329"/>
      <c r="KLB515" s="329"/>
      <c r="KLC515" s="329"/>
      <c r="KLD515" s="329"/>
      <c r="KLE515" s="329"/>
      <c r="KLF515" s="329"/>
      <c r="KLG515" s="329"/>
      <c r="KLH515" s="329"/>
      <c r="KLI515" s="329"/>
      <c r="KLJ515" s="329"/>
      <c r="KLK515" s="329"/>
      <c r="KLL515" s="329"/>
      <c r="KLM515" s="329"/>
      <c r="KLN515" s="329"/>
      <c r="KLO515" s="329"/>
      <c r="KLP515" s="329"/>
      <c r="KLQ515" s="329"/>
      <c r="KLR515" s="329"/>
      <c r="KLS515" s="329"/>
      <c r="KLT515" s="329"/>
      <c r="KLU515" s="329"/>
      <c r="KLV515" s="329"/>
      <c r="KLW515" s="329"/>
      <c r="KLX515" s="329"/>
      <c r="KLY515" s="329"/>
      <c r="KLZ515" s="329"/>
      <c r="KMA515" s="329"/>
      <c r="KMB515" s="329"/>
      <c r="KMC515" s="329"/>
      <c r="KMD515" s="329"/>
      <c r="KME515" s="329"/>
      <c r="KMF515" s="329"/>
      <c r="KMG515" s="329"/>
      <c r="KMH515" s="329"/>
      <c r="KMI515" s="329"/>
      <c r="KMJ515" s="329"/>
      <c r="KMK515" s="329"/>
      <c r="KML515" s="329"/>
      <c r="KMM515" s="329"/>
      <c r="KMN515" s="329"/>
      <c r="KMO515" s="329"/>
      <c r="KMP515" s="329"/>
      <c r="KMQ515" s="329"/>
      <c r="KMR515" s="329"/>
      <c r="KMS515" s="329"/>
      <c r="KMT515" s="329"/>
      <c r="KMU515" s="329"/>
      <c r="KMV515" s="329"/>
      <c r="KMW515" s="329"/>
      <c r="KMX515" s="329"/>
      <c r="KMY515" s="329"/>
      <c r="KMZ515" s="329"/>
      <c r="KNA515" s="329"/>
      <c r="KNB515" s="329"/>
      <c r="KNC515" s="329"/>
      <c r="KND515" s="329"/>
      <c r="KNE515" s="329"/>
      <c r="KNF515" s="329"/>
      <c r="KNG515" s="329"/>
      <c r="KNH515" s="329"/>
      <c r="KNI515" s="329"/>
      <c r="KNJ515" s="329"/>
      <c r="KNK515" s="329"/>
      <c r="KNL515" s="329"/>
      <c r="KNM515" s="329"/>
      <c r="KNN515" s="329"/>
      <c r="KNO515" s="329"/>
      <c r="KNP515" s="329"/>
      <c r="KNQ515" s="329"/>
      <c r="KNR515" s="329"/>
      <c r="KNS515" s="329"/>
      <c r="KNT515" s="329"/>
      <c r="KNU515" s="329"/>
      <c r="KNV515" s="329"/>
      <c r="KNW515" s="329"/>
      <c r="KNX515" s="329"/>
      <c r="KNY515" s="329"/>
      <c r="KNZ515" s="329"/>
      <c r="KOA515" s="329"/>
      <c r="KOB515" s="329"/>
      <c r="KOC515" s="329"/>
      <c r="KOD515" s="329"/>
      <c r="KOE515" s="329"/>
      <c r="KOF515" s="329"/>
      <c r="KOG515" s="329"/>
      <c r="KOH515" s="329"/>
      <c r="KOI515" s="329"/>
      <c r="KOJ515" s="329"/>
      <c r="KOK515" s="329"/>
      <c r="KOL515" s="329"/>
      <c r="KOM515" s="329"/>
      <c r="KON515" s="329"/>
      <c r="KOO515" s="329"/>
      <c r="KOP515" s="329"/>
      <c r="KOQ515" s="329"/>
      <c r="KOR515" s="329"/>
      <c r="KOS515" s="329"/>
      <c r="KOT515" s="329"/>
      <c r="KOU515" s="329"/>
      <c r="KOV515" s="329"/>
      <c r="KOW515" s="329"/>
      <c r="KOX515" s="329"/>
      <c r="KOY515" s="329"/>
      <c r="KOZ515" s="329"/>
      <c r="KPA515" s="329"/>
      <c r="KPB515" s="329"/>
      <c r="KPC515" s="329"/>
      <c r="KPD515" s="329"/>
      <c r="KPE515" s="329"/>
      <c r="KPF515" s="329"/>
      <c r="KPG515" s="329"/>
      <c r="KPH515" s="329"/>
      <c r="KPI515" s="329"/>
      <c r="KPJ515" s="329"/>
      <c r="KPK515" s="329"/>
      <c r="KPL515" s="329"/>
      <c r="KPM515" s="329"/>
      <c r="KPN515" s="329"/>
      <c r="KPO515" s="329"/>
      <c r="KPP515" s="329"/>
      <c r="KPQ515" s="329"/>
      <c r="KPR515" s="329"/>
      <c r="KPS515" s="329"/>
      <c r="KPT515" s="329"/>
      <c r="KPU515" s="329"/>
      <c r="KPV515" s="329"/>
      <c r="KPW515" s="329"/>
      <c r="KPX515" s="329"/>
      <c r="KPY515" s="329"/>
      <c r="KPZ515" s="329"/>
      <c r="KQA515" s="329"/>
      <c r="KQB515" s="329"/>
      <c r="KQC515" s="329"/>
      <c r="KQD515" s="329"/>
      <c r="KQE515" s="329"/>
      <c r="KQF515" s="329"/>
      <c r="KQG515" s="329"/>
      <c r="KQH515" s="329"/>
      <c r="KQI515" s="329"/>
      <c r="KQJ515" s="329"/>
      <c r="KQK515" s="329"/>
      <c r="KQL515" s="329"/>
      <c r="KQM515" s="329"/>
      <c r="KQN515" s="329"/>
      <c r="KQO515" s="329"/>
      <c r="KQP515" s="329"/>
      <c r="KQQ515" s="329"/>
      <c r="KQR515" s="329"/>
      <c r="KQS515" s="329"/>
      <c r="KQT515" s="329"/>
      <c r="KQU515" s="329"/>
      <c r="KQV515" s="329"/>
      <c r="KQW515" s="329"/>
      <c r="KQX515" s="329"/>
      <c r="KQY515" s="329"/>
      <c r="KQZ515" s="329"/>
      <c r="KRA515" s="329"/>
      <c r="KRB515" s="329"/>
      <c r="KRC515" s="329"/>
      <c r="KRD515" s="329"/>
      <c r="KRE515" s="329"/>
      <c r="KRF515" s="329"/>
      <c r="KRG515" s="329"/>
      <c r="KRH515" s="329"/>
      <c r="KRI515" s="329"/>
      <c r="KRJ515" s="329"/>
      <c r="KRK515" s="329"/>
      <c r="KRL515" s="329"/>
      <c r="KRM515" s="329"/>
      <c r="KRN515" s="329"/>
      <c r="KRO515" s="329"/>
      <c r="KRP515" s="329"/>
      <c r="KRQ515" s="329"/>
      <c r="KRR515" s="329"/>
      <c r="KRS515" s="329"/>
      <c r="KRT515" s="329"/>
      <c r="KRU515" s="329"/>
      <c r="KRV515" s="329"/>
      <c r="KRW515" s="329"/>
      <c r="KRX515" s="329"/>
      <c r="KRY515" s="329"/>
      <c r="KRZ515" s="329"/>
      <c r="KSA515" s="329"/>
      <c r="KSB515" s="329"/>
      <c r="KSC515" s="329"/>
      <c r="KSD515" s="329"/>
      <c r="KSE515" s="329"/>
      <c r="KSF515" s="329"/>
      <c r="KSG515" s="329"/>
      <c r="KSH515" s="329"/>
      <c r="KSI515" s="329"/>
      <c r="KSJ515" s="329"/>
      <c r="KSK515" s="329"/>
      <c r="KSL515" s="329"/>
      <c r="KSM515" s="329"/>
      <c r="KSN515" s="329"/>
      <c r="KSO515" s="329"/>
      <c r="KSP515" s="329"/>
      <c r="KSQ515" s="329"/>
      <c r="KSR515" s="329"/>
      <c r="KSS515" s="329"/>
      <c r="KST515" s="329"/>
      <c r="KSU515" s="329"/>
      <c r="KSV515" s="329"/>
      <c r="KSW515" s="329"/>
      <c r="KSX515" s="329"/>
      <c r="KSY515" s="329"/>
      <c r="KSZ515" s="329"/>
      <c r="KTA515" s="329"/>
      <c r="KTB515" s="329"/>
      <c r="KTC515" s="329"/>
      <c r="KTD515" s="329"/>
      <c r="KTE515" s="329"/>
      <c r="KTF515" s="329"/>
      <c r="KTG515" s="329"/>
      <c r="KTH515" s="329"/>
      <c r="KTI515" s="329"/>
      <c r="KTJ515" s="329"/>
      <c r="KTK515" s="329"/>
      <c r="KTL515" s="329"/>
      <c r="KTM515" s="329"/>
      <c r="KTN515" s="329"/>
      <c r="KTO515" s="329"/>
      <c r="KTP515" s="329"/>
      <c r="KTQ515" s="329"/>
      <c r="KTR515" s="329"/>
      <c r="KTS515" s="329"/>
      <c r="KTT515" s="329"/>
      <c r="KTU515" s="329"/>
      <c r="KTV515" s="329"/>
      <c r="KTW515" s="329"/>
      <c r="KTX515" s="329"/>
      <c r="KTY515" s="329"/>
      <c r="KTZ515" s="329"/>
      <c r="KUA515" s="329"/>
      <c r="KUB515" s="329"/>
      <c r="KUC515" s="329"/>
      <c r="KUD515" s="329"/>
      <c r="KUE515" s="329"/>
      <c r="KUF515" s="329"/>
      <c r="KUG515" s="329"/>
      <c r="KUH515" s="329"/>
      <c r="KUI515" s="329"/>
      <c r="KUJ515" s="329"/>
      <c r="KUK515" s="329"/>
      <c r="KUL515" s="329"/>
      <c r="KUM515" s="329"/>
      <c r="KUN515" s="329"/>
      <c r="KUO515" s="329"/>
      <c r="KUP515" s="329"/>
      <c r="KUQ515" s="329"/>
      <c r="KUR515" s="329"/>
      <c r="KUS515" s="329"/>
      <c r="KUT515" s="329"/>
      <c r="KUU515" s="329"/>
      <c r="KUV515" s="329"/>
      <c r="KUW515" s="329"/>
      <c r="KUX515" s="329"/>
      <c r="KUY515" s="329"/>
      <c r="KUZ515" s="329"/>
      <c r="KVA515" s="329"/>
      <c r="KVB515" s="329"/>
      <c r="KVC515" s="329"/>
      <c r="KVD515" s="329"/>
      <c r="KVE515" s="329"/>
      <c r="KVF515" s="329"/>
      <c r="KVG515" s="329"/>
      <c r="KVH515" s="329"/>
      <c r="KVI515" s="329"/>
      <c r="KVJ515" s="329"/>
      <c r="KVK515" s="329"/>
      <c r="KVL515" s="329"/>
      <c r="KVM515" s="329"/>
      <c r="KVN515" s="329"/>
      <c r="KVO515" s="329"/>
      <c r="KVP515" s="329"/>
      <c r="KVQ515" s="329"/>
      <c r="KVR515" s="329"/>
      <c r="KVS515" s="329"/>
      <c r="KVT515" s="329"/>
      <c r="KVU515" s="329"/>
      <c r="KVV515" s="329"/>
      <c r="KVW515" s="329"/>
      <c r="KVX515" s="329"/>
      <c r="KVY515" s="329"/>
      <c r="KVZ515" s="329"/>
      <c r="KWA515" s="329"/>
      <c r="KWB515" s="329"/>
      <c r="KWC515" s="329"/>
      <c r="KWD515" s="329"/>
      <c r="KWE515" s="329"/>
      <c r="KWF515" s="329"/>
      <c r="KWG515" s="329"/>
      <c r="KWH515" s="329"/>
      <c r="KWI515" s="329"/>
      <c r="KWJ515" s="329"/>
      <c r="KWK515" s="329"/>
      <c r="KWL515" s="329"/>
      <c r="KWM515" s="329"/>
      <c r="KWN515" s="329"/>
      <c r="KWO515" s="329"/>
      <c r="KWP515" s="329"/>
      <c r="KWQ515" s="329"/>
      <c r="KWR515" s="329"/>
      <c r="KWS515" s="329"/>
      <c r="KWT515" s="329"/>
      <c r="KWU515" s="329"/>
      <c r="KWV515" s="329"/>
      <c r="KWW515" s="329"/>
      <c r="KWX515" s="329"/>
      <c r="KWY515" s="329"/>
      <c r="KWZ515" s="329"/>
      <c r="KXA515" s="329"/>
      <c r="KXB515" s="329"/>
      <c r="KXC515" s="329"/>
      <c r="KXD515" s="329"/>
      <c r="KXE515" s="329"/>
      <c r="KXF515" s="329"/>
      <c r="KXG515" s="329"/>
      <c r="KXH515" s="329"/>
      <c r="KXI515" s="329"/>
      <c r="KXJ515" s="329"/>
      <c r="KXK515" s="329"/>
      <c r="KXL515" s="329"/>
      <c r="KXM515" s="329"/>
      <c r="KXN515" s="329"/>
      <c r="KXO515" s="329"/>
      <c r="KXP515" s="329"/>
      <c r="KXQ515" s="329"/>
      <c r="KXR515" s="329"/>
      <c r="KXS515" s="329"/>
      <c r="KXT515" s="329"/>
      <c r="KXU515" s="329"/>
      <c r="KXV515" s="329"/>
      <c r="KXW515" s="329"/>
      <c r="KXX515" s="329"/>
      <c r="KXY515" s="329"/>
      <c r="KXZ515" s="329"/>
      <c r="KYA515" s="329"/>
      <c r="KYB515" s="329"/>
      <c r="KYC515" s="329"/>
      <c r="KYD515" s="329"/>
      <c r="KYE515" s="329"/>
      <c r="KYF515" s="329"/>
      <c r="KYG515" s="329"/>
      <c r="KYH515" s="329"/>
      <c r="KYI515" s="329"/>
      <c r="KYJ515" s="329"/>
      <c r="KYK515" s="329"/>
      <c r="KYL515" s="329"/>
      <c r="KYM515" s="329"/>
      <c r="KYN515" s="329"/>
      <c r="KYO515" s="329"/>
      <c r="KYP515" s="329"/>
      <c r="KYQ515" s="329"/>
      <c r="KYR515" s="329"/>
      <c r="KYS515" s="329"/>
      <c r="KYT515" s="329"/>
      <c r="KYU515" s="329"/>
      <c r="KYV515" s="329"/>
      <c r="KYW515" s="329"/>
      <c r="KYX515" s="329"/>
      <c r="KYY515" s="329"/>
      <c r="KYZ515" s="329"/>
      <c r="KZA515" s="329"/>
      <c r="KZB515" s="329"/>
      <c r="KZC515" s="329"/>
      <c r="KZD515" s="329"/>
      <c r="KZE515" s="329"/>
      <c r="KZF515" s="329"/>
      <c r="KZG515" s="329"/>
      <c r="KZH515" s="329"/>
      <c r="KZI515" s="329"/>
      <c r="KZJ515" s="329"/>
      <c r="KZK515" s="329"/>
      <c r="KZL515" s="329"/>
      <c r="KZM515" s="329"/>
      <c r="KZN515" s="329"/>
      <c r="KZO515" s="329"/>
      <c r="KZP515" s="329"/>
      <c r="KZQ515" s="329"/>
      <c r="KZR515" s="329"/>
      <c r="KZS515" s="329"/>
      <c r="KZT515" s="329"/>
      <c r="KZU515" s="329"/>
      <c r="KZV515" s="329"/>
      <c r="KZW515" s="329"/>
      <c r="KZX515" s="329"/>
      <c r="KZY515" s="329"/>
      <c r="KZZ515" s="329"/>
      <c r="LAA515" s="329"/>
      <c r="LAB515" s="329"/>
      <c r="LAC515" s="329"/>
      <c r="LAD515" s="329"/>
      <c r="LAE515" s="329"/>
      <c r="LAF515" s="329"/>
      <c r="LAG515" s="329"/>
      <c r="LAH515" s="329"/>
      <c r="LAI515" s="329"/>
      <c r="LAJ515" s="329"/>
      <c r="LAK515" s="329"/>
      <c r="LAL515" s="329"/>
      <c r="LAM515" s="329"/>
      <c r="LAN515" s="329"/>
      <c r="LAO515" s="329"/>
      <c r="LAP515" s="329"/>
      <c r="LAQ515" s="329"/>
      <c r="LAR515" s="329"/>
      <c r="LAS515" s="329"/>
      <c r="LAT515" s="329"/>
      <c r="LAU515" s="329"/>
      <c r="LAV515" s="329"/>
      <c r="LAW515" s="329"/>
      <c r="LAX515" s="329"/>
      <c r="LAY515" s="329"/>
      <c r="LAZ515" s="329"/>
      <c r="LBA515" s="329"/>
      <c r="LBB515" s="329"/>
      <c r="LBC515" s="329"/>
      <c r="LBD515" s="329"/>
      <c r="LBE515" s="329"/>
      <c r="LBF515" s="329"/>
      <c r="LBG515" s="329"/>
      <c r="LBH515" s="329"/>
      <c r="LBI515" s="329"/>
      <c r="LBJ515" s="329"/>
      <c r="LBK515" s="329"/>
      <c r="LBL515" s="329"/>
      <c r="LBM515" s="329"/>
      <c r="LBN515" s="329"/>
      <c r="LBO515" s="329"/>
      <c r="LBP515" s="329"/>
      <c r="LBQ515" s="329"/>
      <c r="LBR515" s="329"/>
      <c r="LBS515" s="329"/>
      <c r="LBT515" s="329"/>
      <c r="LBU515" s="329"/>
      <c r="LBV515" s="329"/>
      <c r="LBW515" s="329"/>
      <c r="LBX515" s="329"/>
      <c r="LBY515" s="329"/>
      <c r="LBZ515" s="329"/>
      <c r="LCA515" s="329"/>
      <c r="LCB515" s="329"/>
      <c r="LCC515" s="329"/>
      <c r="LCD515" s="329"/>
      <c r="LCE515" s="329"/>
      <c r="LCF515" s="329"/>
      <c r="LCG515" s="329"/>
      <c r="LCH515" s="329"/>
      <c r="LCI515" s="329"/>
      <c r="LCJ515" s="329"/>
      <c r="LCK515" s="329"/>
      <c r="LCL515" s="329"/>
      <c r="LCM515" s="329"/>
      <c r="LCN515" s="329"/>
      <c r="LCO515" s="329"/>
      <c r="LCP515" s="329"/>
      <c r="LCQ515" s="329"/>
      <c r="LCR515" s="329"/>
      <c r="LCS515" s="329"/>
      <c r="LCT515" s="329"/>
      <c r="LCU515" s="329"/>
      <c r="LCV515" s="329"/>
      <c r="LCW515" s="329"/>
      <c r="LCX515" s="329"/>
      <c r="LCY515" s="329"/>
      <c r="LCZ515" s="329"/>
      <c r="LDA515" s="329"/>
      <c r="LDB515" s="329"/>
      <c r="LDC515" s="329"/>
      <c r="LDD515" s="329"/>
      <c r="LDE515" s="329"/>
      <c r="LDF515" s="329"/>
      <c r="LDG515" s="329"/>
      <c r="LDH515" s="329"/>
      <c r="LDI515" s="329"/>
      <c r="LDJ515" s="329"/>
      <c r="LDK515" s="329"/>
      <c r="LDL515" s="329"/>
      <c r="LDM515" s="329"/>
      <c r="LDN515" s="329"/>
      <c r="LDO515" s="329"/>
      <c r="LDP515" s="329"/>
      <c r="LDQ515" s="329"/>
      <c r="LDR515" s="329"/>
      <c r="LDS515" s="329"/>
      <c r="LDT515" s="329"/>
      <c r="LDU515" s="329"/>
      <c r="LDV515" s="329"/>
      <c r="LDW515" s="329"/>
      <c r="LDX515" s="329"/>
      <c r="LDY515" s="329"/>
      <c r="LDZ515" s="329"/>
      <c r="LEA515" s="329"/>
      <c r="LEB515" s="329"/>
      <c r="LEC515" s="329"/>
      <c r="LED515" s="329"/>
      <c r="LEE515" s="329"/>
      <c r="LEF515" s="329"/>
      <c r="LEG515" s="329"/>
      <c r="LEH515" s="329"/>
      <c r="LEI515" s="329"/>
      <c r="LEJ515" s="329"/>
      <c r="LEK515" s="329"/>
      <c r="LEL515" s="329"/>
      <c r="LEM515" s="329"/>
      <c r="LEN515" s="329"/>
      <c r="LEO515" s="329"/>
      <c r="LEP515" s="329"/>
      <c r="LEQ515" s="329"/>
      <c r="LER515" s="329"/>
      <c r="LES515" s="329"/>
      <c r="LET515" s="329"/>
      <c r="LEU515" s="329"/>
      <c r="LEV515" s="329"/>
      <c r="LEW515" s="329"/>
      <c r="LEX515" s="329"/>
      <c r="LEY515" s="329"/>
      <c r="LEZ515" s="329"/>
      <c r="LFA515" s="329"/>
      <c r="LFB515" s="329"/>
      <c r="LFC515" s="329"/>
      <c r="LFD515" s="329"/>
      <c r="LFE515" s="329"/>
      <c r="LFF515" s="329"/>
      <c r="LFG515" s="329"/>
      <c r="LFH515" s="329"/>
      <c r="LFI515" s="329"/>
      <c r="LFJ515" s="329"/>
      <c r="LFK515" s="329"/>
      <c r="LFL515" s="329"/>
      <c r="LFM515" s="329"/>
      <c r="LFN515" s="329"/>
      <c r="LFO515" s="329"/>
      <c r="LFP515" s="329"/>
      <c r="LFQ515" s="329"/>
      <c r="LFR515" s="329"/>
      <c r="LFS515" s="329"/>
      <c r="LFT515" s="329"/>
      <c r="LFU515" s="329"/>
      <c r="LFV515" s="329"/>
      <c r="LFW515" s="329"/>
      <c r="LFX515" s="329"/>
      <c r="LFY515" s="329"/>
      <c r="LFZ515" s="329"/>
      <c r="LGA515" s="329"/>
      <c r="LGB515" s="329"/>
      <c r="LGC515" s="329"/>
      <c r="LGD515" s="329"/>
      <c r="LGE515" s="329"/>
      <c r="LGF515" s="329"/>
      <c r="LGG515" s="329"/>
      <c r="LGH515" s="329"/>
      <c r="LGI515" s="329"/>
      <c r="LGJ515" s="329"/>
      <c r="LGK515" s="329"/>
      <c r="LGL515" s="329"/>
      <c r="LGM515" s="329"/>
      <c r="LGN515" s="329"/>
      <c r="LGO515" s="329"/>
      <c r="LGP515" s="329"/>
      <c r="LGQ515" s="329"/>
      <c r="LGR515" s="329"/>
      <c r="LGS515" s="329"/>
      <c r="LGT515" s="329"/>
      <c r="LGU515" s="329"/>
      <c r="LGV515" s="329"/>
      <c r="LGW515" s="329"/>
      <c r="LGX515" s="329"/>
      <c r="LGY515" s="329"/>
      <c r="LGZ515" s="329"/>
      <c r="LHA515" s="329"/>
      <c r="LHB515" s="329"/>
      <c r="LHC515" s="329"/>
      <c r="LHD515" s="329"/>
      <c r="LHE515" s="329"/>
      <c r="LHF515" s="329"/>
      <c r="LHG515" s="329"/>
      <c r="LHH515" s="329"/>
      <c r="LHI515" s="329"/>
      <c r="LHJ515" s="329"/>
      <c r="LHK515" s="329"/>
      <c r="LHL515" s="329"/>
      <c r="LHM515" s="329"/>
      <c r="LHN515" s="329"/>
      <c r="LHO515" s="329"/>
      <c r="LHP515" s="329"/>
      <c r="LHQ515" s="329"/>
      <c r="LHR515" s="329"/>
      <c r="LHS515" s="329"/>
      <c r="LHT515" s="329"/>
      <c r="LHU515" s="329"/>
      <c r="LHV515" s="329"/>
      <c r="LHW515" s="329"/>
      <c r="LHX515" s="329"/>
      <c r="LHY515" s="329"/>
      <c r="LHZ515" s="329"/>
      <c r="LIA515" s="329"/>
      <c r="LIB515" s="329"/>
      <c r="LIC515" s="329"/>
      <c r="LID515" s="329"/>
      <c r="LIE515" s="329"/>
      <c r="LIF515" s="329"/>
      <c r="LIG515" s="329"/>
      <c r="LIH515" s="329"/>
      <c r="LII515" s="329"/>
      <c r="LIJ515" s="329"/>
      <c r="LIK515" s="329"/>
      <c r="LIL515" s="329"/>
      <c r="LIM515" s="329"/>
      <c r="LIN515" s="329"/>
      <c r="LIO515" s="329"/>
      <c r="LIP515" s="329"/>
      <c r="LIQ515" s="329"/>
      <c r="LIR515" s="329"/>
      <c r="LIS515" s="329"/>
      <c r="LIT515" s="329"/>
      <c r="LIU515" s="329"/>
      <c r="LIV515" s="329"/>
      <c r="LIW515" s="329"/>
      <c r="LIX515" s="329"/>
      <c r="LIY515" s="329"/>
      <c r="LIZ515" s="329"/>
      <c r="LJA515" s="329"/>
      <c r="LJB515" s="329"/>
      <c r="LJC515" s="329"/>
      <c r="LJD515" s="329"/>
      <c r="LJE515" s="329"/>
      <c r="LJF515" s="329"/>
      <c r="LJG515" s="329"/>
      <c r="LJH515" s="329"/>
      <c r="LJI515" s="329"/>
      <c r="LJJ515" s="329"/>
      <c r="LJK515" s="329"/>
      <c r="LJL515" s="329"/>
      <c r="LJM515" s="329"/>
      <c r="LJN515" s="329"/>
      <c r="LJO515" s="329"/>
      <c r="LJP515" s="329"/>
      <c r="LJQ515" s="329"/>
      <c r="LJR515" s="329"/>
      <c r="LJS515" s="329"/>
      <c r="LJT515" s="329"/>
      <c r="LJU515" s="329"/>
      <c r="LJV515" s="329"/>
      <c r="LJW515" s="329"/>
      <c r="LJX515" s="329"/>
      <c r="LJY515" s="329"/>
      <c r="LJZ515" s="329"/>
      <c r="LKA515" s="329"/>
      <c r="LKB515" s="329"/>
      <c r="LKC515" s="329"/>
      <c r="LKD515" s="329"/>
      <c r="LKE515" s="329"/>
      <c r="LKF515" s="329"/>
      <c r="LKG515" s="329"/>
      <c r="LKH515" s="329"/>
      <c r="LKI515" s="329"/>
      <c r="LKJ515" s="329"/>
      <c r="LKK515" s="329"/>
      <c r="LKL515" s="329"/>
      <c r="LKM515" s="329"/>
      <c r="LKN515" s="329"/>
      <c r="LKO515" s="329"/>
      <c r="LKP515" s="329"/>
      <c r="LKQ515" s="329"/>
      <c r="LKR515" s="329"/>
      <c r="LKS515" s="329"/>
      <c r="LKT515" s="329"/>
      <c r="LKU515" s="329"/>
      <c r="LKV515" s="329"/>
      <c r="LKW515" s="329"/>
      <c r="LKX515" s="329"/>
      <c r="LKY515" s="329"/>
      <c r="LKZ515" s="329"/>
      <c r="LLA515" s="329"/>
      <c r="LLB515" s="329"/>
      <c r="LLC515" s="329"/>
      <c r="LLD515" s="329"/>
      <c r="LLE515" s="329"/>
      <c r="LLF515" s="329"/>
      <c r="LLG515" s="329"/>
      <c r="LLH515" s="329"/>
      <c r="LLI515" s="329"/>
      <c r="LLJ515" s="329"/>
      <c r="LLK515" s="329"/>
      <c r="LLL515" s="329"/>
      <c r="LLM515" s="329"/>
      <c r="LLN515" s="329"/>
      <c r="LLO515" s="329"/>
      <c r="LLP515" s="329"/>
      <c r="LLQ515" s="329"/>
      <c r="LLR515" s="329"/>
      <c r="LLS515" s="329"/>
      <c r="LLT515" s="329"/>
      <c r="LLU515" s="329"/>
      <c r="LLV515" s="329"/>
      <c r="LLW515" s="329"/>
      <c r="LLX515" s="329"/>
      <c r="LLY515" s="329"/>
      <c r="LLZ515" s="329"/>
      <c r="LMA515" s="329"/>
      <c r="LMB515" s="329"/>
      <c r="LMC515" s="329"/>
      <c r="LMD515" s="329"/>
      <c r="LME515" s="329"/>
      <c r="LMF515" s="329"/>
      <c r="LMG515" s="329"/>
      <c r="LMH515" s="329"/>
      <c r="LMI515" s="329"/>
      <c r="LMJ515" s="329"/>
      <c r="LMK515" s="329"/>
      <c r="LML515" s="329"/>
      <c r="LMM515" s="329"/>
      <c r="LMN515" s="329"/>
      <c r="LMO515" s="329"/>
      <c r="LMP515" s="329"/>
      <c r="LMQ515" s="329"/>
      <c r="LMR515" s="329"/>
      <c r="LMS515" s="329"/>
      <c r="LMT515" s="329"/>
      <c r="LMU515" s="329"/>
      <c r="LMV515" s="329"/>
      <c r="LMW515" s="329"/>
      <c r="LMX515" s="329"/>
      <c r="LMY515" s="329"/>
      <c r="LMZ515" s="329"/>
      <c r="LNA515" s="329"/>
      <c r="LNB515" s="329"/>
      <c r="LNC515" s="329"/>
      <c r="LND515" s="329"/>
      <c r="LNE515" s="329"/>
      <c r="LNF515" s="329"/>
      <c r="LNG515" s="329"/>
      <c r="LNH515" s="329"/>
      <c r="LNI515" s="329"/>
      <c r="LNJ515" s="329"/>
      <c r="LNK515" s="329"/>
      <c r="LNL515" s="329"/>
      <c r="LNM515" s="329"/>
      <c r="LNN515" s="329"/>
      <c r="LNO515" s="329"/>
      <c r="LNP515" s="329"/>
      <c r="LNQ515" s="329"/>
      <c r="LNR515" s="329"/>
      <c r="LNS515" s="329"/>
      <c r="LNT515" s="329"/>
      <c r="LNU515" s="329"/>
      <c r="LNV515" s="329"/>
      <c r="LNW515" s="329"/>
      <c r="LNX515" s="329"/>
      <c r="LNY515" s="329"/>
      <c r="LNZ515" s="329"/>
      <c r="LOA515" s="329"/>
      <c r="LOB515" s="329"/>
      <c r="LOC515" s="329"/>
      <c r="LOD515" s="329"/>
      <c r="LOE515" s="329"/>
      <c r="LOF515" s="329"/>
      <c r="LOG515" s="329"/>
      <c r="LOH515" s="329"/>
      <c r="LOI515" s="329"/>
      <c r="LOJ515" s="329"/>
      <c r="LOK515" s="329"/>
      <c r="LOL515" s="329"/>
      <c r="LOM515" s="329"/>
      <c r="LON515" s="329"/>
      <c r="LOO515" s="329"/>
      <c r="LOP515" s="329"/>
      <c r="LOQ515" s="329"/>
      <c r="LOR515" s="329"/>
      <c r="LOS515" s="329"/>
      <c r="LOT515" s="329"/>
      <c r="LOU515" s="329"/>
      <c r="LOV515" s="329"/>
      <c r="LOW515" s="329"/>
      <c r="LOX515" s="329"/>
      <c r="LOY515" s="329"/>
      <c r="LOZ515" s="329"/>
      <c r="LPA515" s="329"/>
      <c r="LPB515" s="329"/>
      <c r="LPC515" s="329"/>
      <c r="LPD515" s="329"/>
      <c r="LPE515" s="329"/>
      <c r="LPF515" s="329"/>
      <c r="LPG515" s="329"/>
      <c r="LPH515" s="329"/>
      <c r="LPI515" s="329"/>
      <c r="LPJ515" s="329"/>
      <c r="LPK515" s="329"/>
      <c r="LPL515" s="329"/>
      <c r="LPM515" s="329"/>
      <c r="LPN515" s="329"/>
      <c r="LPO515" s="329"/>
      <c r="LPP515" s="329"/>
      <c r="LPQ515" s="329"/>
      <c r="LPR515" s="329"/>
      <c r="LPS515" s="329"/>
      <c r="LPT515" s="329"/>
      <c r="LPU515" s="329"/>
      <c r="LPV515" s="329"/>
      <c r="LPW515" s="329"/>
      <c r="LPX515" s="329"/>
      <c r="LPY515" s="329"/>
      <c r="LPZ515" s="329"/>
      <c r="LQA515" s="329"/>
      <c r="LQB515" s="329"/>
      <c r="LQC515" s="329"/>
      <c r="LQD515" s="329"/>
      <c r="LQE515" s="329"/>
      <c r="LQF515" s="329"/>
      <c r="LQG515" s="329"/>
      <c r="LQH515" s="329"/>
      <c r="LQI515" s="329"/>
      <c r="LQJ515" s="329"/>
      <c r="LQK515" s="329"/>
      <c r="LQL515" s="329"/>
      <c r="LQM515" s="329"/>
      <c r="LQN515" s="329"/>
      <c r="LQO515" s="329"/>
      <c r="LQP515" s="329"/>
      <c r="LQQ515" s="329"/>
      <c r="LQR515" s="329"/>
      <c r="LQS515" s="329"/>
      <c r="LQT515" s="329"/>
      <c r="LQU515" s="329"/>
      <c r="LQV515" s="329"/>
      <c r="LQW515" s="329"/>
      <c r="LQX515" s="329"/>
      <c r="LQY515" s="329"/>
      <c r="LQZ515" s="329"/>
      <c r="LRA515" s="329"/>
      <c r="LRB515" s="329"/>
      <c r="LRC515" s="329"/>
      <c r="LRD515" s="329"/>
      <c r="LRE515" s="329"/>
      <c r="LRF515" s="329"/>
      <c r="LRG515" s="329"/>
      <c r="LRH515" s="329"/>
      <c r="LRI515" s="329"/>
      <c r="LRJ515" s="329"/>
      <c r="LRK515" s="329"/>
      <c r="LRL515" s="329"/>
      <c r="LRM515" s="329"/>
      <c r="LRN515" s="329"/>
      <c r="LRO515" s="329"/>
      <c r="LRP515" s="329"/>
      <c r="LRQ515" s="329"/>
      <c r="LRR515" s="329"/>
      <c r="LRS515" s="329"/>
      <c r="LRT515" s="329"/>
      <c r="LRU515" s="329"/>
      <c r="LRV515" s="329"/>
      <c r="LRW515" s="329"/>
      <c r="LRX515" s="329"/>
      <c r="LRY515" s="329"/>
      <c r="LRZ515" s="329"/>
      <c r="LSA515" s="329"/>
      <c r="LSB515" s="329"/>
      <c r="LSC515" s="329"/>
      <c r="LSD515" s="329"/>
      <c r="LSE515" s="329"/>
      <c r="LSF515" s="329"/>
      <c r="LSG515" s="329"/>
      <c r="LSH515" s="329"/>
      <c r="LSI515" s="329"/>
      <c r="LSJ515" s="329"/>
      <c r="LSK515" s="329"/>
      <c r="LSL515" s="329"/>
      <c r="LSM515" s="329"/>
      <c r="LSN515" s="329"/>
      <c r="LSO515" s="329"/>
      <c r="LSP515" s="329"/>
      <c r="LSQ515" s="329"/>
      <c r="LSR515" s="329"/>
      <c r="LSS515" s="329"/>
      <c r="LST515" s="329"/>
      <c r="LSU515" s="329"/>
      <c r="LSV515" s="329"/>
      <c r="LSW515" s="329"/>
      <c r="LSX515" s="329"/>
      <c r="LSY515" s="329"/>
      <c r="LSZ515" s="329"/>
      <c r="LTA515" s="329"/>
      <c r="LTB515" s="329"/>
      <c r="LTC515" s="329"/>
      <c r="LTD515" s="329"/>
      <c r="LTE515" s="329"/>
      <c r="LTF515" s="329"/>
      <c r="LTG515" s="329"/>
      <c r="LTH515" s="329"/>
      <c r="LTI515" s="329"/>
      <c r="LTJ515" s="329"/>
      <c r="LTK515" s="329"/>
      <c r="LTL515" s="329"/>
      <c r="LTM515" s="329"/>
      <c r="LTN515" s="329"/>
      <c r="LTO515" s="329"/>
      <c r="LTP515" s="329"/>
      <c r="LTQ515" s="329"/>
      <c r="LTR515" s="329"/>
      <c r="LTS515" s="329"/>
      <c r="LTT515" s="329"/>
      <c r="LTU515" s="329"/>
      <c r="LTV515" s="329"/>
      <c r="LTW515" s="329"/>
      <c r="LTX515" s="329"/>
      <c r="LTY515" s="329"/>
      <c r="LTZ515" s="329"/>
      <c r="LUA515" s="329"/>
      <c r="LUB515" s="329"/>
      <c r="LUC515" s="329"/>
      <c r="LUD515" s="329"/>
      <c r="LUE515" s="329"/>
      <c r="LUF515" s="329"/>
      <c r="LUG515" s="329"/>
      <c r="LUH515" s="329"/>
      <c r="LUI515" s="329"/>
      <c r="LUJ515" s="329"/>
      <c r="LUK515" s="329"/>
      <c r="LUL515" s="329"/>
      <c r="LUM515" s="329"/>
      <c r="LUN515" s="329"/>
      <c r="LUO515" s="329"/>
      <c r="LUP515" s="329"/>
      <c r="LUQ515" s="329"/>
      <c r="LUR515" s="329"/>
      <c r="LUS515" s="329"/>
      <c r="LUT515" s="329"/>
      <c r="LUU515" s="329"/>
      <c r="LUV515" s="329"/>
      <c r="LUW515" s="329"/>
      <c r="LUX515" s="329"/>
      <c r="LUY515" s="329"/>
      <c r="LUZ515" s="329"/>
      <c r="LVA515" s="329"/>
      <c r="LVB515" s="329"/>
      <c r="LVC515" s="329"/>
      <c r="LVD515" s="329"/>
      <c r="LVE515" s="329"/>
      <c r="LVF515" s="329"/>
      <c r="LVG515" s="329"/>
      <c r="LVH515" s="329"/>
      <c r="LVI515" s="329"/>
      <c r="LVJ515" s="329"/>
      <c r="LVK515" s="329"/>
      <c r="LVL515" s="329"/>
      <c r="LVM515" s="329"/>
      <c r="LVN515" s="329"/>
      <c r="LVO515" s="329"/>
      <c r="LVP515" s="329"/>
      <c r="LVQ515" s="329"/>
      <c r="LVR515" s="329"/>
      <c r="LVS515" s="329"/>
      <c r="LVT515" s="329"/>
      <c r="LVU515" s="329"/>
      <c r="LVV515" s="329"/>
      <c r="LVW515" s="329"/>
      <c r="LVX515" s="329"/>
      <c r="LVY515" s="329"/>
      <c r="LVZ515" s="329"/>
      <c r="LWA515" s="329"/>
      <c r="LWB515" s="329"/>
      <c r="LWC515" s="329"/>
      <c r="LWD515" s="329"/>
      <c r="LWE515" s="329"/>
      <c r="LWF515" s="329"/>
      <c r="LWG515" s="329"/>
      <c r="LWH515" s="329"/>
      <c r="LWI515" s="329"/>
      <c r="LWJ515" s="329"/>
      <c r="LWK515" s="329"/>
      <c r="LWL515" s="329"/>
      <c r="LWM515" s="329"/>
      <c r="LWN515" s="329"/>
      <c r="LWO515" s="329"/>
      <c r="LWP515" s="329"/>
      <c r="LWQ515" s="329"/>
      <c r="LWR515" s="329"/>
      <c r="LWS515" s="329"/>
      <c r="LWT515" s="329"/>
      <c r="LWU515" s="329"/>
      <c r="LWV515" s="329"/>
      <c r="LWW515" s="329"/>
      <c r="LWX515" s="329"/>
      <c r="LWY515" s="329"/>
      <c r="LWZ515" s="329"/>
      <c r="LXA515" s="329"/>
      <c r="LXB515" s="329"/>
      <c r="LXC515" s="329"/>
      <c r="LXD515" s="329"/>
      <c r="LXE515" s="329"/>
      <c r="LXF515" s="329"/>
      <c r="LXG515" s="329"/>
      <c r="LXH515" s="329"/>
      <c r="LXI515" s="329"/>
      <c r="LXJ515" s="329"/>
      <c r="LXK515" s="329"/>
      <c r="LXL515" s="329"/>
      <c r="LXM515" s="329"/>
      <c r="LXN515" s="329"/>
      <c r="LXO515" s="329"/>
      <c r="LXP515" s="329"/>
      <c r="LXQ515" s="329"/>
      <c r="LXR515" s="329"/>
      <c r="LXS515" s="329"/>
      <c r="LXT515" s="329"/>
      <c r="LXU515" s="329"/>
      <c r="LXV515" s="329"/>
      <c r="LXW515" s="329"/>
      <c r="LXX515" s="329"/>
      <c r="LXY515" s="329"/>
      <c r="LXZ515" s="329"/>
      <c r="LYA515" s="329"/>
      <c r="LYB515" s="329"/>
      <c r="LYC515" s="329"/>
      <c r="LYD515" s="329"/>
      <c r="LYE515" s="329"/>
      <c r="LYF515" s="329"/>
      <c r="LYG515" s="329"/>
      <c r="LYH515" s="329"/>
      <c r="LYI515" s="329"/>
      <c r="LYJ515" s="329"/>
      <c r="LYK515" s="329"/>
      <c r="LYL515" s="329"/>
      <c r="LYM515" s="329"/>
      <c r="LYN515" s="329"/>
      <c r="LYO515" s="329"/>
      <c r="LYP515" s="329"/>
      <c r="LYQ515" s="329"/>
      <c r="LYR515" s="329"/>
      <c r="LYS515" s="329"/>
      <c r="LYT515" s="329"/>
      <c r="LYU515" s="329"/>
      <c r="LYV515" s="329"/>
      <c r="LYW515" s="329"/>
      <c r="LYX515" s="329"/>
      <c r="LYY515" s="329"/>
      <c r="LYZ515" s="329"/>
      <c r="LZA515" s="329"/>
      <c r="LZB515" s="329"/>
      <c r="LZC515" s="329"/>
      <c r="LZD515" s="329"/>
      <c r="LZE515" s="329"/>
      <c r="LZF515" s="329"/>
      <c r="LZG515" s="329"/>
      <c r="LZH515" s="329"/>
      <c r="LZI515" s="329"/>
      <c r="LZJ515" s="329"/>
      <c r="LZK515" s="329"/>
      <c r="LZL515" s="329"/>
      <c r="LZM515" s="329"/>
      <c r="LZN515" s="329"/>
      <c r="LZO515" s="329"/>
      <c r="LZP515" s="329"/>
      <c r="LZQ515" s="329"/>
      <c r="LZR515" s="329"/>
      <c r="LZS515" s="329"/>
      <c r="LZT515" s="329"/>
      <c r="LZU515" s="329"/>
      <c r="LZV515" s="329"/>
      <c r="LZW515" s="329"/>
      <c r="LZX515" s="329"/>
      <c r="LZY515" s="329"/>
      <c r="LZZ515" s="329"/>
      <c r="MAA515" s="329"/>
      <c r="MAB515" s="329"/>
      <c r="MAC515" s="329"/>
      <c r="MAD515" s="329"/>
      <c r="MAE515" s="329"/>
      <c r="MAF515" s="329"/>
      <c r="MAG515" s="329"/>
      <c r="MAH515" s="329"/>
      <c r="MAI515" s="329"/>
      <c r="MAJ515" s="329"/>
      <c r="MAK515" s="329"/>
      <c r="MAL515" s="329"/>
      <c r="MAM515" s="329"/>
      <c r="MAN515" s="329"/>
      <c r="MAO515" s="329"/>
      <c r="MAP515" s="329"/>
      <c r="MAQ515" s="329"/>
      <c r="MAR515" s="329"/>
      <c r="MAS515" s="329"/>
      <c r="MAT515" s="329"/>
      <c r="MAU515" s="329"/>
      <c r="MAV515" s="329"/>
      <c r="MAW515" s="329"/>
      <c r="MAX515" s="329"/>
      <c r="MAY515" s="329"/>
      <c r="MAZ515" s="329"/>
      <c r="MBA515" s="329"/>
      <c r="MBB515" s="329"/>
      <c r="MBC515" s="329"/>
      <c r="MBD515" s="329"/>
      <c r="MBE515" s="329"/>
      <c r="MBF515" s="329"/>
      <c r="MBG515" s="329"/>
      <c r="MBH515" s="329"/>
      <c r="MBI515" s="329"/>
      <c r="MBJ515" s="329"/>
      <c r="MBK515" s="329"/>
      <c r="MBL515" s="329"/>
      <c r="MBM515" s="329"/>
      <c r="MBN515" s="329"/>
      <c r="MBO515" s="329"/>
      <c r="MBP515" s="329"/>
      <c r="MBQ515" s="329"/>
      <c r="MBR515" s="329"/>
      <c r="MBS515" s="329"/>
      <c r="MBT515" s="329"/>
      <c r="MBU515" s="329"/>
      <c r="MBV515" s="329"/>
      <c r="MBW515" s="329"/>
      <c r="MBX515" s="329"/>
      <c r="MBY515" s="329"/>
      <c r="MBZ515" s="329"/>
      <c r="MCA515" s="329"/>
      <c r="MCB515" s="329"/>
      <c r="MCC515" s="329"/>
      <c r="MCD515" s="329"/>
      <c r="MCE515" s="329"/>
      <c r="MCF515" s="329"/>
      <c r="MCG515" s="329"/>
      <c r="MCH515" s="329"/>
      <c r="MCI515" s="329"/>
      <c r="MCJ515" s="329"/>
      <c r="MCK515" s="329"/>
      <c r="MCL515" s="329"/>
      <c r="MCM515" s="329"/>
      <c r="MCN515" s="329"/>
      <c r="MCO515" s="329"/>
      <c r="MCP515" s="329"/>
      <c r="MCQ515" s="329"/>
      <c r="MCR515" s="329"/>
      <c r="MCS515" s="329"/>
      <c r="MCT515" s="329"/>
      <c r="MCU515" s="329"/>
      <c r="MCV515" s="329"/>
      <c r="MCW515" s="329"/>
      <c r="MCX515" s="329"/>
      <c r="MCY515" s="329"/>
      <c r="MCZ515" s="329"/>
      <c r="MDA515" s="329"/>
      <c r="MDB515" s="329"/>
      <c r="MDC515" s="329"/>
      <c r="MDD515" s="329"/>
      <c r="MDE515" s="329"/>
      <c r="MDF515" s="329"/>
      <c r="MDG515" s="329"/>
      <c r="MDH515" s="329"/>
      <c r="MDI515" s="329"/>
      <c r="MDJ515" s="329"/>
      <c r="MDK515" s="329"/>
      <c r="MDL515" s="329"/>
      <c r="MDM515" s="329"/>
      <c r="MDN515" s="329"/>
      <c r="MDO515" s="329"/>
      <c r="MDP515" s="329"/>
      <c r="MDQ515" s="329"/>
      <c r="MDR515" s="329"/>
      <c r="MDS515" s="329"/>
      <c r="MDT515" s="329"/>
      <c r="MDU515" s="329"/>
      <c r="MDV515" s="329"/>
      <c r="MDW515" s="329"/>
      <c r="MDX515" s="329"/>
      <c r="MDY515" s="329"/>
      <c r="MDZ515" s="329"/>
      <c r="MEA515" s="329"/>
      <c r="MEB515" s="329"/>
      <c r="MEC515" s="329"/>
      <c r="MED515" s="329"/>
      <c r="MEE515" s="329"/>
      <c r="MEF515" s="329"/>
      <c r="MEG515" s="329"/>
      <c r="MEH515" s="329"/>
      <c r="MEI515" s="329"/>
      <c r="MEJ515" s="329"/>
      <c r="MEK515" s="329"/>
      <c r="MEL515" s="329"/>
      <c r="MEM515" s="329"/>
      <c r="MEN515" s="329"/>
      <c r="MEO515" s="329"/>
      <c r="MEP515" s="329"/>
      <c r="MEQ515" s="329"/>
      <c r="MER515" s="329"/>
      <c r="MES515" s="329"/>
      <c r="MET515" s="329"/>
      <c r="MEU515" s="329"/>
      <c r="MEV515" s="329"/>
      <c r="MEW515" s="329"/>
      <c r="MEX515" s="329"/>
      <c r="MEY515" s="329"/>
      <c r="MEZ515" s="329"/>
      <c r="MFA515" s="329"/>
      <c r="MFB515" s="329"/>
      <c r="MFC515" s="329"/>
      <c r="MFD515" s="329"/>
      <c r="MFE515" s="329"/>
      <c r="MFF515" s="329"/>
      <c r="MFG515" s="329"/>
      <c r="MFH515" s="329"/>
      <c r="MFI515" s="329"/>
      <c r="MFJ515" s="329"/>
      <c r="MFK515" s="329"/>
      <c r="MFL515" s="329"/>
      <c r="MFM515" s="329"/>
      <c r="MFN515" s="329"/>
      <c r="MFO515" s="329"/>
      <c r="MFP515" s="329"/>
      <c r="MFQ515" s="329"/>
      <c r="MFR515" s="329"/>
      <c r="MFS515" s="329"/>
      <c r="MFT515" s="329"/>
      <c r="MFU515" s="329"/>
      <c r="MFV515" s="329"/>
      <c r="MFW515" s="329"/>
      <c r="MFX515" s="329"/>
      <c r="MFY515" s="329"/>
      <c r="MFZ515" s="329"/>
      <c r="MGA515" s="329"/>
      <c r="MGB515" s="329"/>
      <c r="MGC515" s="329"/>
      <c r="MGD515" s="329"/>
      <c r="MGE515" s="329"/>
      <c r="MGF515" s="329"/>
      <c r="MGG515" s="329"/>
      <c r="MGH515" s="329"/>
      <c r="MGI515" s="329"/>
      <c r="MGJ515" s="329"/>
      <c r="MGK515" s="329"/>
      <c r="MGL515" s="329"/>
      <c r="MGM515" s="329"/>
      <c r="MGN515" s="329"/>
      <c r="MGO515" s="329"/>
      <c r="MGP515" s="329"/>
      <c r="MGQ515" s="329"/>
      <c r="MGR515" s="329"/>
      <c r="MGS515" s="329"/>
      <c r="MGT515" s="329"/>
      <c r="MGU515" s="329"/>
      <c r="MGV515" s="329"/>
      <c r="MGW515" s="329"/>
      <c r="MGX515" s="329"/>
      <c r="MGY515" s="329"/>
      <c r="MGZ515" s="329"/>
      <c r="MHA515" s="329"/>
      <c r="MHB515" s="329"/>
      <c r="MHC515" s="329"/>
      <c r="MHD515" s="329"/>
      <c r="MHE515" s="329"/>
      <c r="MHF515" s="329"/>
      <c r="MHG515" s="329"/>
      <c r="MHH515" s="329"/>
      <c r="MHI515" s="329"/>
      <c r="MHJ515" s="329"/>
      <c r="MHK515" s="329"/>
      <c r="MHL515" s="329"/>
      <c r="MHM515" s="329"/>
      <c r="MHN515" s="329"/>
      <c r="MHO515" s="329"/>
      <c r="MHP515" s="329"/>
      <c r="MHQ515" s="329"/>
      <c r="MHR515" s="329"/>
      <c r="MHS515" s="329"/>
      <c r="MHT515" s="329"/>
      <c r="MHU515" s="329"/>
      <c r="MHV515" s="329"/>
      <c r="MHW515" s="329"/>
      <c r="MHX515" s="329"/>
      <c r="MHY515" s="329"/>
      <c r="MHZ515" s="329"/>
      <c r="MIA515" s="329"/>
      <c r="MIB515" s="329"/>
      <c r="MIC515" s="329"/>
      <c r="MID515" s="329"/>
      <c r="MIE515" s="329"/>
      <c r="MIF515" s="329"/>
      <c r="MIG515" s="329"/>
      <c r="MIH515" s="329"/>
      <c r="MII515" s="329"/>
      <c r="MIJ515" s="329"/>
      <c r="MIK515" s="329"/>
      <c r="MIL515" s="329"/>
      <c r="MIM515" s="329"/>
      <c r="MIN515" s="329"/>
      <c r="MIO515" s="329"/>
      <c r="MIP515" s="329"/>
      <c r="MIQ515" s="329"/>
      <c r="MIR515" s="329"/>
      <c r="MIS515" s="329"/>
      <c r="MIT515" s="329"/>
      <c r="MIU515" s="329"/>
      <c r="MIV515" s="329"/>
      <c r="MIW515" s="329"/>
      <c r="MIX515" s="329"/>
      <c r="MIY515" s="329"/>
      <c r="MIZ515" s="329"/>
      <c r="MJA515" s="329"/>
      <c r="MJB515" s="329"/>
      <c r="MJC515" s="329"/>
      <c r="MJD515" s="329"/>
      <c r="MJE515" s="329"/>
      <c r="MJF515" s="329"/>
      <c r="MJG515" s="329"/>
      <c r="MJH515" s="329"/>
      <c r="MJI515" s="329"/>
      <c r="MJJ515" s="329"/>
      <c r="MJK515" s="329"/>
      <c r="MJL515" s="329"/>
      <c r="MJM515" s="329"/>
      <c r="MJN515" s="329"/>
      <c r="MJO515" s="329"/>
      <c r="MJP515" s="329"/>
      <c r="MJQ515" s="329"/>
      <c r="MJR515" s="329"/>
      <c r="MJS515" s="329"/>
      <c r="MJT515" s="329"/>
      <c r="MJU515" s="329"/>
      <c r="MJV515" s="329"/>
      <c r="MJW515" s="329"/>
      <c r="MJX515" s="329"/>
      <c r="MJY515" s="329"/>
      <c r="MJZ515" s="329"/>
      <c r="MKA515" s="329"/>
      <c r="MKB515" s="329"/>
      <c r="MKC515" s="329"/>
      <c r="MKD515" s="329"/>
      <c r="MKE515" s="329"/>
      <c r="MKF515" s="329"/>
      <c r="MKG515" s="329"/>
      <c r="MKH515" s="329"/>
      <c r="MKI515" s="329"/>
      <c r="MKJ515" s="329"/>
      <c r="MKK515" s="329"/>
      <c r="MKL515" s="329"/>
      <c r="MKM515" s="329"/>
      <c r="MKN515" s="329"/>
      <c r="MKO515" s="329"/>
      <c r="MKP515" s="329"/>
      <c r="MKQ515" s="329"/>
      <c r="MKR515" s="329"/>
      <c r="MKS515" s="329"/>
      <c r="MKT515" s="329"/>
      <c r="MKU515" s="329"/>
      <c r="MKV515" s="329"/>
      <c r="MKW515" s="329"/>
      <c r="MKX515" s="329"/>
      <c r="MKY515" s="329"/>
      <c r="MKZ515" s="329"/>
      <c r="MLA515" s="329"/>
      <c r="MLB515" s="329"/>
      <c r="MLC515" s="329"/>
      <c r="MLD515" s="329"/>
      <c r="MLE515" s="329"/>
      <c r="MLF515" s="329"/>
      <c r="MLG515" s="329"/>
      <c r="MLH515" s="329"/>
      <c r="MLI515" s="329"/>
      <c r="MLJ515" s="329"/>
      <c r="MLK515" s="329"/>
      <c r="MLL515" s="329"/>
      <c r="MLM515" s="329"/>
      <c r="MLN515" s="329"/>
      <c r="MLO515" s="329"/>
      <c r="MLP515" s="329"/>
      <c r="MLQ515" s="329"/>
      <c r="MLR515" s="329"/>
      <c r="MLS515" s="329"/>
      <c r="MLT515" s="329"/>
      <c r="MLU515" s="329"/>
      <c r="MLV515" s="329"/>
      <c r="MLW515" s="329"/>
      <c r="MLX515" s="329"/>
      <c r="MLY515" s="329"/>
      <c r="MLZ515" s="329"/>
      <c r="MMA515" s="329"/>
      <c r="MMB515" s="329"/>
      <c r="MMC515" s="329"/>
      <c r="MMD515" s="329"/>
      <c r="MME515" s="329"/>
      <c r="MMF515" s="329"/>
      <c r="MMG515" s="329"/>
      <c r="MMH515" s="329"/>
      <c r="MMI515" s="329"/>
      <c r="MMJ515" s="329"/>
      <c r="MMK515" s="329"/>
      <c r="MML515" s="329"/>
      <c r="MMM515" s="329"/>
      <c r="MMN515" s="329"/>
      <c r="MMO515" s="329"/>
      <c r="MMP515" s="329"/>
      <c r="MMQ515" s="329"/>
      <c r="MMR515" s="329"/>
      <c r="MMS515" s="329"/>
      <c r="MMT515" s="329"/>
      <c r="MMU515" s="329"/>
      <c r="MMV515" s="329"/>
      <c r="MMW515" s="329"/>
      <c r="MMX515" s="329"/>
      <c r="MMY515" s="329"/>
      <c r="MMZ515" s="329"/>
      <c r="MNA515" s="329"/>
      <c r="MNB515" s="329"/>
      <c r="MNC515" s="329"/>
      <c r="MND515" s="329"/>
      <c r="MNE515" s="329"/>
      <c r="MNF515" s="329"/>
      <c r="MNG515" s="329"/>
      <c r="MNH515" s="329"/>
      <c r="MNI515" s="329"/>
      <c r="MNJ515" s="329"/>
      <c r="MNK515" s="329"/>
      <c r="MNL515" s="329"/>
      <c r="MNM515" s="329"/>
      <c r="MNN515" s="329"/>
      <c r="MNO515" s="329"/>
      <c r="MNP515" s="329"/>
      <c r="MNQ515" s="329"/>
      <c r="MNR515" s="329"/>
      <c r="MNS515" s="329"/>
      <c r="MNT515" s="329"/>
      <c r="MNU515" s="329"/>
      <c r="MNV515" s="329"/>
      <c r="MNW515" s="329"/>
      <c r="MNX515" s="329"/>
      <c r="MNY515" s="329"/>
      <c r="MNZ515" s="329"/>
      <c r="MOA515" s="329"/>
      <c r="MOB515" s="329"/>
      <c r="MOC515" s="329"/>
      <c r="MOD515" s="329"/>
      <c r="MOE515" s="329"/>
      <c r="MOF515" s="329"/>
      <c r="MOG515" s="329"/>
      <c r="MOH515" s="329"/>
      <c r="MOI515" s="329"/>
      <c r="MOJ515" s="329"/>
      <c r="MOK515" s="329"/>
      <c r="MOL515" s="329"/>
      <c r="MOM515" s="329"/>
      <c r="MON515" s="329"/>
      <c r="MOO515" s="329"/>
      <c r="MOP515" s="329"/>
      <c r="MOQ515" s="329"/>
      <c r="MOR515" s="329"/>
      <c r="MOS515" s="329"/>
      <c r="MOT515" s="329"/>
      <c r="MOU515" s="329"/>
      <c r="MOV515" s="329"/>
      <c r="MOW515" s="329"/>
      <c r="MOX515" s="329"/>
      <c r="MOY515" s="329"/>
      <c r="MOZ515" s="329"/>
      <c r="MPA515" s="329"/>
      <c r="MPB515" s="329"/>
      <c r="MPC515" s="329"/>
      <c r="MPD515" s="329"/>
      <c r="MPE515" s="329"/>
      <c r="MPF515" s="329"/>
      <c r="MPG515" s="329"/>
      <c r="MPH515" s="329"/>
      <c r="MPI515" s="329"/>
      <c r="MPJ515" s="329"/>
      <c r="MPK515" s="329"/>
      <c r="MPL515" s="329"/>
      <c r="MPM515" s="329"/>
      <c r="MPN515" s="329"/>
      <c r="MPO515" s="329"/>
      <c r="MPP515" s="329"/>
      <c r="MPQ515" s="329"/>
      <c r="MPR515" s="329"/>
      <c r="MPS515" s="329"/>
      <c r="MPT515" s="329"/>
      <c r="MPU515" s="329"/>
      <c r="MPV515" s="329"/>
      <c r="MPW515" s="329"/>
      <c r="MPX515" s="329"/>
      <c r="MPY515" s="329"/>
      <c r="MPZ515" s="329"/>
      <c r="MQA515" s="329"/>
      <c r="MQB515" s="329"/>
      <c r="MQC515" s="329"/>
      <c r="MQD515" s="329"/>
      <c r="MQE515" s="329"/>
      <c r="MQF515" s="329"/>
      <c r="MQG515" s="329"/>
      <c r="MQH515" s="329"/>
      <c r="MQI515" s="329"/>
      <c r="MQJ515" s="329"/>
      <c r="MQK515" s="329"/>
      <c r="MQL515" s="329"/>
      <c r="MQM515" s="329"/>
      <c r="MQN515" s="329"/>
      <c r="MQO515" s="329"/>
      <c r="MQP515" s="329"/>
      <c r="MQQ515" s="329"/>
      <c r="MQR515" s="329"/>
      <c r="MQS515" s="329"/>
      <c r="MQT515" s="329"/>
      <c r="MQU515" s="329"/>
      <c r="MQV515" s="329"/>
      <c r="MQW515" s="329"/>
      <c r="MQX515" s="329"/>
      <c r="MQY515" s="329"/>
      <c r="MQZ515" s="329"/>
      <c r="MRA515" s="329"/>
      <c r="MRB515" s="329"/>
      <c r="MRC515" s="329"/>
      <c r="MRD515" s="329"/>
      <c r="MRE515" s="329"/>
      <c r="MRF515" s="329"/>
      <c r="MRG515" s="329"/>
      <c r="MRH515" s="329"/>
      <c r="MRI515" s="329"/>
      <c r="MRJ515" s="329"/>
      <c r="MRK515" s="329"/>
      <c r="MRL515" s="329"/>
      <c r="MRM515" s="329"/>
      <c r="MRN515" s="329"/>
      <c r="MRO515" s="329"/>
      <c r="MRP515" s="329"/>
      <c r="MRQ515" s="329"/>
      <c r="MRR515" s="329"/>
      <c r="MRS515" s="329"/>
      <c r="MRT515" s="329"/>
      <c r="MRU515" s="329"/>
      <c r="MRV515" s="329"/>
      <c r="MRW515" s="329"/>
      <c r="MRX515" s="329"/>
      <c r="MRY515" s="329"/>
      <c r="MRZ515" s="329"/>
      <c r="MSA515" s="329"/>
      <c r="MSB515" s="329"/>
      <c r="MSC515" s="329"/>
      <c r="MSD515" s="329"/>
      <c r="MSE515" s="329"/>
      <c r="MSF515" s="329"/>
      <c r="MSG515" s="329"/>
      <c r="MSH515" s="329"/>
      <c r="MSI515" s="329"/>
      <c r="MSJ515" s="329"/>
      <c r="MSK515" s="329"/>
      <c r="MSL515" s="329"/>
      <c r="MSM515" s="329"/>
      <c r="MSN515" s="329"/>
      <c r="MSO515" s="329"/>
      <c r="MSP515" s="329"/>
      <c r="MSQ515" s="329"/>
      <c r="MSR515" s="329"/>
      <c r="MSS515" s="329"/>
      <c r="MST515" s="329"/>
      <c r="MSU515" s="329"/>
      <c r="MSV515" s="329"/>
      <c r="MSW515" s="329"/>
      <c r="MSX515" s="329"/>
      <c r="MSY515" s="329"/>
      <c r="MSZ515" s="329"/>
      <c r="MTA515" s="329"/>
      <c r="MTB515" s="329"/>
      <c r="MTC515" s="329"/>
      <c r="MTD515" s="329"/>
      <c r="MTE515" s="329"/>
      <c r="MTF515" s="329"/>
      <c r="MTG515" s="329"/>
      <c r="MTH515" s="329"/>
      <c r="MTI515" s="329"/>
      <c r="MTJ515" s="329"/>
      <c r="MTK515" s="329"/>
      <c r="MTL515" s="329"/>
      <c r="MTM515" s="329"/>
      <c r="MTN515" s="329"/>
      <c r="MTO515" s="329"/>
      <c r="MTP515" s="329"/>
      <c r="MTQ515" s="329"/>
      <c r="MTR515" s="329"/>
      <c r="MTS515" s="329"/>
      <c r="MTT515" s="329"/>
      <c r="MTU515" s="329"/>
      <c r="MTV515" s="329"/>
      <c r="MTW515" s="329"/>
      <c r="MTX515" s="329"/>
      <c r="MTY515" s="329"/>
      <c r="MTZ515" s="329"/>
      <c r="MUA515" s="329"/>
      <c r="MUB515" s="329"/>
      <c r="MUC515" s="329"/>
      <c r="MUD515" s="329"/>
      <c r="MUE515" s="329"/>
      <c r="MUF515" s="329"/>
      <c r="MUG515" s="329"/>
      <c r="MUH515" s="329"/>
      <c r="MUI515" s="329"/>
      <c r="MUJ515" s="329"/>
      <c r="MUK515" s="329"/>
      <c r="MUL515" s="329"/>
      <c r="MUM515" s="329"/>
      <c r="MUN515" s="329"/>
      <c r="MUO515" s="329"/>
      <c r="MUP515" s="329"/>
      <c r="MUQ515" s="329"/>
      <c r="MUR515" s="329"/>
      <c r="MUS515" s="329"/>
      <c r="MUT515" s="329"/>
      <c r="MUU515" s="329"/>
      <c r="MUV515" s="329"/>
      <c r="MUW515" s="329"/>
      <c r="MUX515" s="329"/>
      <c r="MUY515" s="329"/>
      <c r="MUZ515" s="329"/>
      <c r="MVA515" s="329"/>
      <c r="MVB515" s="329"/>
      <c r="MVC515" s="329"/>
      <c r="MVD515" s="329"/>
      <c r="MVE515" s="329"/>
      <c r="MVF515" s="329"/>
      <c r="MVG515" s="329"/>
      <c r="MVH515" s="329"/>
      <c r="MVI515" s="329"/>
      <c r="MVJ515" s="329"/>
      <c r="MVK515" s="329"/>
      <c r="MVL515" s="329"/>
      <c r="MVM515" s="329"/>
      <c r="MVN515" s="329"/>
      <c r="MVO515" s="329"/>
      <c r="MVP515" s="329"/>
      <c r="MVQ515" s="329"/>
      <c r="MVR515" s="329"/>
      <c r="MVS515" s="329"/>
      <c r="MVT515" s="329"/>
      <c r="MVU515" s="329"/>
      <c r="MVV515" s="329"/>
      <c r="MVW515" s="329"/>
      <c r="MVX515" s="329"/>
      <c r="MVY515" s="329"/>
      <c r="MVZ515" s="329"/>
      <c r="MWA515" s="329"/>
      <c r="MWB515" s="329"/>
      <c r="MWC515" s="329"/>
      <c r="MWD515" s="329"/>
      <c r="MWE515" s="329"/>
      <c r="MWF515" s="329"/>
      <c r="MWG515" s="329"/>
      <c r="MWH515" s="329"/>
      <c r="MWI515" s="329"/>
      <c r="MWJ515" s="329"/>
      <c r="MWK515" s="329"/>
      <c r="MWL515" s="329"/>
      <c r="MWM515" s="329"/>
      <c r="MWN515" s="329"/>
      <c r="MWO515" s="329"/>
      <c r="MWP515" s="329"/>
      <c r="MWQ515" s="329"/>
      <c r="MWR515" s="329"/>
      <c r="MWS515" s="329"/>
      <c r="MWT515" s="329"/>
      <c r="MWU515" s="329"/>
      <c r="MWV515" s="329"/>
      <c r="MWW515" s="329"/>
      <c r="MWX515" s="329"/>
      <c r="MWY515" s="329"/>
      <c r="MWZ515" s="329"/>
      <c r="MXA515" s="329"/>
      <c r="MXB515" s="329"/>
      <c r="MXC515" s="329"/>
      <c r="MXD515" s="329"/>
      <c r="MXE515" s="329"/>
      <c r="MXF515" s="329"/>
      <c r="MXG515" s="329"/>
      <c r="MXH515" s="329"/>
      <c r="MXI515" s="329"/>
      <c r="MXJ515" s="329"/>
      <c r="MXK515" s="329"/>
      <c r="MXL515" s="329"/>
      <c r="MXM515" s="329"/>
      <c r="MXN515" s="329"/>
      <c r="MXO515" s="329"/>
      <c r="MXP515" s="329"/>
      <c r="MXQ515" s="329"/>
      <c r="MXR515" s="329"/>
      <c r="MXS515" s="329"/>
      <c r="MXT515" s="329"/>
      <c r="MXU515" s="329"/>
      <c r="MXV515" s="329"/>
      <c r="MXW515" s="329"/>
      <c r="MXX515" s="329"/>
      <c r="MXY515" s="329"/>
      <c r="MXZ515" s="329"/>
      <c r="MYA515" s="329"/>
      <c r="MYB515" s="329"/>
      <c r="MYC515" s="329"/>
      <c r="MYD515" s="329"/>
      <c r="MYE515" s="329"/>
      <c r="MYF515" s="329"/>
      <c r="MYG515" s="329"/>
      <c r="MYH515" s="329"/>
      <c r="MYI515" s="329"/>
      <c r="MYJ515" s="329"/>
      <c r="MYK515" s="329"/>
      <c r="MYL515" s="329"/>
      <c r="MYM515" s="329"/>
      <c r="MYN515" s="329"/>
      <c r="MYO515" s="329"/>
      <c r="MYP515" s="329"/>
      <c r="MYQ515" s="329"/>
      <c r="MYR515" s="329"/>
      <c r="MYS515" s="329"/>
      <c r="MYT515" s="329"/>
      <c r="MYU515" s="329"/>
      <c r="MYV515" s="329"/>
      <c r="MYW515" s="329"/>
      <c r="MYX515" s="329"/>
      <c r="MYY515" s="329"/>
      <c r="MYZ515" s="329"/>
      <c r="MZA515" s="329"/>
      <c r="MZB515" s="329"/>
      <c r="MZC515" s="329"/>
      <c r="MZD515" s="329"/>
      <c r="MZE515" s="329"/>
      <c r="MZF515" s="329"/>
      <c r="MZG515" s="329"/>
      <c r="MZH515" s="329"/>
      <c r="MZI515" s="329"/>
      <c r="MZJ515" s="329"/>
      <c r="MZK515" s="329"/>
      <c r="MZL515" s="329"/>
      <c r="MZM515" s="329"/>
      <c r="MZN515" s="329"/>
      <c r="MZO515" s="329"/>
      <c r="MZP515" s="329"/>
      <c r="MZQ515" s="329"/>
      <c r="MZR515" s="329"/>
      <c r="MZS515" s="329"/>
      <c r="MZT515" s="329"/>
      <c r="MZU515" s="329"/>
      <c r="MZV515" s="329"/>
      <c r="MZW515" s="329"/>
      <c r="MZX515" s="329"/>
      <c r="MZY515" s="329"/>
      <c r="MZZ515" s="329"/>
      <c r="NAA515" s="329"/>
      <c r="NAB515" s="329"/>
      <c r="NAC515" s="329"/>
      <c r="NAD515" s="329"/>
      <c r="NAE515" s="329"/>
      <c r="NAF515" s="329"/>
      <c r="NAG515" s="329"/>
      <c r="NAH515" s="329"/>
      <c r="NAI515" s="329"/>
      <c r="NAJ515" s="329"/>
      <c r="NAK515" s="329"/>
      <c r="NAL515" s="329"/>
      <c r="NAM515" s="329"/>
      <c r="NAN515" s="329"/>
      <c r="NAO515" s="329"/>
      <c r="NAP515" s="329"/>
      <c r="NAQ515" s="329"/>
      <c r="NAR515" s="329"/>
      <c r="NAS515" s="329"/>
      <c r="NAT515" s="329"/>
      <c r="NAU515" s="329"/>
      <c r="NAV515" s="329"/>
      <c r="NAW515" s="329"/>
      <c r="NAX515" s="329"/>
      <c r="NAY515" s="329"/>
      <c r="NAZ515" s="329"/>
      <c r="NBA515" s="329"/>
      <c r="NBB515" s="329"/>
      <c r="NBC515" s="329"/>
      <c r="NBD515" s="329"/>
      <c r="NBE515" s="329"/>
      <c r="NBF515" s="329"/>
      <c r="NBG515" s="329"/>
      <c r="NBH515" s="329"/>
      <c r="NBI515" s="329"/>
      <c r="NBJ515" s="329"/>
      <c r="NBK515" s="329"/>
      <c r="NBL515" s="329"/>
      <c r="NBM515" s="329"/>
      <c r="NBN515" s="329"/>
      <c r="NBO515" s="329"/>
      <c r="NBP515" s="329"/>
      <c r="NBQ515" s="329"/>
      <c r="NBR515" s="329"/>
      <c r="NBS515" s="329"/>
      <c r="NBT515" s="329"/>
      <c r="NBU515" s="329"/>
      <c r="NBV515" s="329"/>
      <c r="NBW515" s="329"/>
      <c r="NBX515" s="329"/>
      <c r="NBY515" s="329"/>
      <c r="NBZ515" s="329"/>
      <c r="NCA515" s="329"/>
      <c r="NCB515" s="329"/>
      <c r="NCC515" s="329"/>
      <c r="NCD515" s="329"/>
      <c r="NCE515" s="329"/>
      <c r="NCF515" s="329"/>
      <c r="NCG515" s="329"/>
      <c r="NCH515" s="329"/>
      <c r="NCI515" s="329"/>
      <c r="NCJ515" s="329"/>
      <c r="NCK515" s="329"/>
      <c r="NCL515" s="329"/>
      <c r="NCM515" s="329"/>
      <c r="NCN515" s="329"/>
      <c r="NCO515" s="329"/>
      <c r="NCP515" s="329"/>
      <c r="NCQ515" s="329"/>
      <c r="NCR515" s="329"/>
      <c r="NCS515" s="329"/>
      <c r="NCT515" s="329"/>
      <c r="NCU515" s="329"/>
      <c r="NCV515" s="329"/>
      <c r="NCW515" s="329"/>
      <c r="NCX515" s="329"/>
      <c r="NCY515" s="329"/>
      <c r="NCZ515" s="329"/>
      <c r="NDA515" s="329"/>
      <c r="NDB515" s="329"/>
      <c r="NDC515" s="329"/>
      <c r="NDD515" s="329"/>
      <c r="NDE515" s="329"/>
      <c r="NDF515" s="329"/>
      <c r="NDG515" s="329"/>
      <c r="NDH515" s="329"/>
      <c r="NDI515" s="329"/>
      <c r="NDJ515" s="329"/>
      <c r="NDK515" s="329"/>
      <c r="NDL515" s="329"/>
      <c r="NDM515" s="329"/>
      <c r="NDN515" s="329"/>
      <c r="NDO515" s="329"/>
      <c r="NDP515" s="329"/>
      <c r="NDQ515" s="329"/>
      <c r="NDR515" s="329"/>
      <c r="NDS515" s="329"/>
      <c r="NDT515" s="329"/>
      <c r="NDU515" s="329"/>
      <c r="NDV515" s="329"/>
      <c r="NDW515" s="329"/>
      <c r="NDX515" s="329"/>
      <c r="NDY515" s="329"/>
      <c r="NDZ515" s="329"/>
      <c r="NEA515" s="329"/>
      <c r="NEB515" s="329"/>
      <c r="NEC515" s="329"/>
      <c r="NED515" s="329"/>
      <c r="NEE515" s="329"/>
      <c r="NEF515" s="329"/>
      <c r="NEG515" s="329"/>
      <c r="NEH515" s="329"/>
      <c r="NEI515" s="329"/>
      <c r="NEJ515" s="329"/>
      <c r="NEK515" s="329"/>
      <c r="NEL515" s="329"/>
      <c r="NEM515" s="329"/>
      <c r="NEN515" s="329"/>
      <c r="NEO515" s="329"/>
      <c r="NEP515" s="329"/>
      <c r="NEQ515" s="329"/>
      <c r="NER515" s="329"/>
      <c r="NES515" s="329"/>
      <c r="NET515" s="329"/>
      <c r="NEU515" s="329"/>
      <c r="NEV515" s="329"/>
      <c r="NEW515" s="329"/>
      <c r="NEX515" s="329"/>
      <c r="NEY515" s="329"/>
      <c r="NEZ515" s="329"/>
      <c r="NFA515" s="329"/>
      <c r="NFB515" s="329"/>
      <c r="NFC515" s="329"/>
      <c r="NFD515" s="329"/>
      <c r="NFE515" s="329"/>
      <c r="NFF515" s="329"/>
      <c r="NFG515" s="329"/>
      <c r="NFH515" s="329"/>
      <c r="NFI515" s="329"/>
      <c r="NFJ515" s="329"/>
      <c r="NFK515" s="329"/>
      <c r="NFL515" s="329"/>
      <c r="NFM515" s="329"/>
      <c r="NFN515" s="329"/>
      <c r="NFO515" s="329"/>
      <c r="NFP515" s="329"/>
      <c r="NFQ515" s="329"/>
      <c r="NFR515" s="329"/>
      <c r="NFS515" s="329"/>
      <c r="NFT515" s="329"/>
      <c r="NFU515" s="329"/>
      <c r="NFV515" s="329"/>
      <c r="NFW515" s="329"/>
      <c r="NFX515" s="329"/>
      <c r="NFY515" s="329"/>
      <c r="NFZ515" s="329"/>
      <c r="NGA515" s="329"/>
      <c r="NGB515" s="329"/>
      <c r="NGC515" s="329"/>
      <c r="NGD515" s="329"/>
      <c r="NGE515" s="329"/>
      <c r="NGF515" s="329"/>
      <c r="NGG515" s="329"/>
      <c r="NGH515" s="329"/>
      <c r="NGI515" s="329"/>
      <c r="NGJ515" s="329"/>
      <c r="NGK515" s="329"/>
      <c r="NGL515" s="329"/>
      <c r="NGM515" s="329"/>
      <c r="NGN515" s="329"/>
      <c r="NGO515" s="329"/>
      <c r="NGP515" s="329"/>
      <c r="NGQ515" s="329"/>
      <c r="NGR515" s="329"/>
      <c r="NGS515" s="329"/>
      <c r="NGT515" s="329"/>
      <c r="NGU515" s="329"/>
      <c r="NGV515" s="329"/>
      <c r="NGW515" s="329"/>
      <c r="NGX515" s="329"/>
      <c r="NGY515" s="329"/>
      <c r="NGZ515" s="329"/>
      <c r="NHA515" s="329"/>
      <c r="NHB515" s="329"/>
      <c r="NHC515" s="329"/>
      <c r="NHD515" s="329"/>
      <c r="NHE515" s="329"/>
      <c r="NHF515" s="329"/>
      <c r="NHG515" s="329"/>
      <c r="NHH515" s="329"/>
      <c r="NHI515" s="329"/>
      <c r="NHJ515" s="329"/>
      <c r="NHK515" s="329"/>
      <c r="NHL515" s="329"/>
      <c r="NHM515" s="329"/>
      <c r="NHN515" s="329"/>
      <c r="NHO515" s="329"/>
      <c r="NHP515" s="329"/>
      <c r="NHQ515" s="329"/>
      <c r="NHR515" s="329"/>
      <c r="NHS515" s="329"/>
      <c r="NHT515" s="329"/>
      <c r="NHU515" s="329"/>
      <c r="NHV515" s="329"/>
      <c r="NHW515" s="329"/>
      <c r="NHX515" s="329"/>
      <c r="NHY515" s="329"/>
      <c r="NHZ515" s="329"/>
      <c r="NIA515" s="329"/>
      <c r="NIB515" s="329"/>
      <c r="NIC515" s="329"/>
      <c r="NID515" s="329"/>
      <c r="NIE515" s="329"/>
      <c r="NIF515" s="329"/>
      <c r="NIG515" s="329"/>
      <c r="NIH515" s="329"/>
      <c r="NII515" s="329"/>
      <c r="NIJ515" s="329"/>
      <c r="NIK515" s="329"/>
      <c r="NIL515" s="329"/>
      <c r="NIM515" s="329"/>
      <c r="NIN515" s="329"/>
      <c r="NIO515" s="329"/>
      <c r="NIP515" s="329"/>
      <c r="NIQ515" s="329"/>
      <c r="NIR515" s="329"/>
      <c r="NIS515" s="329"/>
      <c r="NIT515" s="329"/>
      <c r="NIU515" s="329"/>
      <c r="NIV515" s="329"/>
      <c r="NIW515" s="329"/>
      <c r="NIX515" s="329"/>
      <c r="NIY515" s="329"/>
      <c r="NIZ515" s="329"/>
      <c r="NJA515" s="329"/>
      <c r="NJB515" s="329"/>
      <c r="NJC515" s="329"/>
      <c r="NJD515" s="329"/>
      <c r="NJE515" s="329"/>
      <c r="NJF515" s="329"/>
      <c r="NJG515" s="329"/>
      <c r="NJH515" s="329"/>
      <c r="NJI515" s="329"/>
      <c r="NJJ515" s="329"/>
      <c r="NJK515" s="329"/>
      <c r="NJL515" s="329"/>
      <c r="NJM515" s="329"/>
      <c r="NJN515" s="329"/>
      <c r="NJO515" s="329"/>
      <c r="NJP515" s="329"/>
      <c r="NJQ515" s="329"/>
      <c r="NJR515" s="329"/>
      <c r="NJS515" s="329"/>
      <c r="NJT515" s="329"/>
      <c r="NJU515" s="329"/>
      <c r="NJV515" s="329"/>
      <c r="NJW515" s="329"/>
      <c r="NJX515" s="329"/>
      <c r="NJY515" s="329"/>
      <c r="NJZ515" s="329"/>
      <c r="NKA515" s="329"/>
      <c r="NKB515" s="329"/>
      <c r="NKC515" s="329"/>
      <c r="NKD515" s="329"/>
      <c r="NKE515" s="329"/>
      <c r="NKF515" s="329"/>
      <c r="NKG515" s="329"/>
      <c r="NKH515" s="329"/>
      <c r="NKI515" s="329"/>
      <c r="NKJ515" s="329"/>
      <c r="NKK515" s="329"/>
      <c r="NKL515" s="329"/>
      <c r="NKM515" s="329"/>
      <c r="NKN515" s="329"/>
      <c r="NKO515" s="329"/>
      <c r="NKP515" s="329"/>
      <c r="NKQ515" s="329"/>
      <c r="NKR515" s="329"/>
      <c r="NKS515" s="329"/>
      <c r="NKT515" s="329"/>
      <c r="NKU515" s="329"/>
      <c r="NKV515" s="329"/>
      <c r="NKW515" s="329"/>
      <c r="NKX515" s="329"/>
      <c r="NKY515" s="329"/>
      <c r="NKZ515" s="329"/>
      <c r="NLA515" s="329"/>
      <c r="NLB515" s="329"/>
      <c r="NLC515" s="329"/>
      <c r="NLD515" s="329"/>
      <c r="NLE515" s="329"/>
      <c r="NLF515" s="329"/>
      <c r="NLG515" s="329"/>
      <c r="NLH515" s="329"/>
      <c r="NLI515" s="329"/>
      <c r="NLJ515" s="329"/>
      <c r="NLK515" s="329"/>
      <c r="NLL515" s="329"/>
      <c r="NLM515" s="329"/>
      <c r="NLN515" s="329"/>
      <c r="NLO515" s="329"/>
      <c r="NLP515" s="329"/>
      <c r="NLQ515" s="329"/>
      <c r="NLR515" s="329"/>
      <c r="NLS515" s="329"/>
      <c r="NLT515" s="329"/>
      <c r="NLU515" s="329"/>
      <c r="NLV515" s="329"/>
      <c r="NLW515" s="329"/>
      <c r="NLX515" s="329"/>
      <c r="NLY515" s="329"/>
      <c r="NLZ515" s="329"/>
      <c r="NMA515" s="329"/>
      <c r="NMB515" s="329"/>
      <c r="NMC515" s="329"/>
      <c r="NMD515" s="329"/>
      <c r="NME515" s="329"/>
      <c r="NMF515" s="329"/>
      <c r="NMG515" s="329"/>
      <c r="NMH515" s="329"/>
      <c r="NMI515" s="329"/>
      <c r="NMJ515" s="329"/>
      <c r="NMK515" s="329"/>
      <c r="NML515" s="329"/>
      <c r="NMM515" s="329"/>
      <c r="NMN515" s="329"/>
      <c r="NMO515" s="329"/>
      <c r="NMP515" s="329"/>
      <c r="NMQ515" s="329"/>
      <c r="NMR515" s="329"/>
      <c r="NMS515" s="329"/>
      <c r="NMT515" s="329"/>
      <c r="NMU515" s="329"/>
      <c r="NMV515" s="329"/>
      <c r="NMW515" s="329"/>
      <c r="NMX515" s="329"/>
      <c r="NMY515" s="329"/>
      <c r="NMZ515" s="329"/>
      <c r="NNA515" s="329"/>
      <c r="NNB515" s="329"/>
      <c r="NNC515" s="329"/>
      <c r="NND515" s="329"/>
      <c r="NNE515" s="329"/>
      <c r="NNF515" s="329"/>
      <c r="NNG515" s="329"/>
      <c r="NNH515" s="329"/>
      <c r="NNI515" s="329"/>
      <c r="NNJ515" s="329"/>
      <c r="NNK515" s="329"/>
      <c r="NNL515" s="329"/>
      <c r="NNM515" s="329"/>
      <c r="NNN515" s="329"/>
      <c r="NNO515" s="329"/>
      <c r="NNP515" s="329"/>
      <c r="NNQ515" s="329"/>
      <c r="NNR515" s="329"/>
      <c r="NNS515" s="329"/>
      <c r="NNT515" s="329"/>
      <c r="NNU515" s="329"/>
      <c r="NNV515" s="329"/>
      <c r="NNW515" s="329"/>
      <c r="NNX515" s="329"/>
      <c r="NNY515" s="329"/>
      <c r="NNZ515" s="329"/>
      <c r="NOA515" s="329"/>
      <c r="NOB515" s="329"/>
      <c r="NOC515" s="329"/>
      <c r="NOD515" s="329"/>
      <c r="NOE515" s="329"/>
      <c r="NOF515" s="329"/>
      <c r="NOG515" s="329"/>
      <c r="NOH515" s="329"/>
      <c r="NOI515" s="329"/>
      <c r="NOJ515" s="329"/>
      <c r="NOK515" s="329"/>
      <c r="NOL515" s="329"/>
      <c r="NOM515" s="329"/>
      <c r="NON515" s="329"/>
      <c r="NOO515" s="329"/>
      <c r="NOP515" s="329"/>
      <c r="NOQ515" s="329"/>
      <c r="NOR515" s="329"/>
      <c r="NOS515" s="329"/>
      <c r="NOT515" s="329"/>
      <c r="NOU515" s="329"/>
      <c r="NOV515" s="329"/>
      <c r="NOW515" s="329"/>
      <c r="NOX515" s="329"/>
      <c r="NOY515" s="329"/>
      <c r="NOZ515" s="329"/>
      <c r="NPA515" s="329"/>
      <c r="NPB515" s="329"/>
      <c r="NPC515" s="329"/>
      <c r="NPD515" s="329"/>
      <c r="NPE515" s="329"/>
      <c r="NPF515" s="329"/>
      <c r="NPG515" s="329"/>
      <c r="NPH515" s="329"/>
      <c r="NPI515" s="329"/>
      <c r="NPJ515" s="329"/>
      <c r="NPK515" s="329"/>
      <c r="NPL515" s="329"/>
      <c r="NPM515" s="329"/>
      <c r="NPN515" s="329"/>
      <c r="NPO515" s="329"/>
      <c r="NPP515" s="329"/>
      <c r="NPQ515" s="329"/>
      <c r="NPR515" s="329"/>
      <c r="NPS515" s="329"/>
      <c r="NPT515" s="329"/>
      <c r="NPU515" s="329"/>
      <c r="NPV515" s="329"/>
      <c r="NPW515" s="329"/>
      <c r="NPX515" s="329"/>
      <c r="NPY515" s="329"/>
      <c r="NPZ515" s="329"/>
      <c r="NQA515" s="329"/>
      <c r="NQB515" s="329"/>
      <c r="NQC515" s="329"/>
      <c r="NQD515" s="329"/>
      <c r="NQE515" s="329"/>
      <c r="NQF515" s="329"/>
      <c r="NQG515" s="329"/>
      <c r="NQH515" s="329"/>
      <c r="NQI515" s="329"/>
      <c r="NQJ515" s="329"/>
      <c r="NQK515" s="329"/>
      <c r="NQL515" s="329"/>
      <c r="NQM515" s="329"/>
      <c r="NQN515" s="329"/>
      <c r="NQO515" s="329"/>
      <c r="NQP515" s="329"/>
      <c r="NQQ515" s="329"/>
      <c r="NQR515" s="329"/>
      <c r="NQS515" s="329"/>
      <c r="NQT515" s="329"/>
      <c r="NQU515" s="329"/>
      <c r="NQV515" s="329"/>
      <c r="NQW515" s="329"/>
      <c r="NQX515" s="329"/>
      <c r="NQY515" s="329"/>
      <c r="NQZ515" s="329"/>
      <c r="NRA515" s="329"/>
      <c r="NRB515" s="329"/>
      <c r="NRC515" s="329"/>
      <c r="NRD515" s="329"/>
      <c r="NRE515" s="329"/>
      <c r="NRF515" s="329"/>
      <c r="NRG515" s="329"/>
      <c r="NRH515" s="329"/>
      <c r="NRI515" s="329"/>
      <c r="NRJ515" s="329"/>
      <c r="NRK515" s="329"/>
      <c r="NRL515" s="329"/>
      <c r="NRM515" s="329"/>
      <c r="NRN515" s="329"/>
      <c r="NRO515" s="329"/>
      <c r="NRP515" s="329"/>
      <c r="NRQ515" s="329"/>
      <c r="NRR515" s="329"/>
      <c r="NRS515" s="329"/>
      <c r="NRT515" s="329"/>
      <c r="NRU515" s="329"/>
      <c r="NRV515" s="329"/>
      <c r="NRW515" s="329"/>
      <c r="NRX515" s="329"/>
      <c r="NRY515" s="329"/>
      <c r="NRZ515" s="329"/>
      <c r="NSA515" s="329"/>
      <c r="NSB515" s="329"/>
      <c r="NSC515" s="329"/>
      <c r="NSD515" s="329"/>
      <c r="NSE515" s="329"/>
      <c r="NSF515" s="329"/>
      <c r="NSG515" s="329"/>
      <c r="NSH515" s="329"/>
      <c r="NSI515" s="329"/>
      <c r="NSJ515" s="329"/>
      <c r="NSK515" s="329"/>
      <c r="NSL515" s="329"/>
      <c r="NSM515" s="329"/>
      <c r="NSN515" s="329"/>
      <c r="NSO515" s="329"/>
      <c r="NSP515" s="329"/>
      <c r="NSQ515" s="329"/>
      <c r="NSR515" s="329"/>
      <c r="NSS515" s="329"/>
      <c r="NST515" s="329"/>
      <c r="NSU515" s="329"/>
      <c r="NSV515" s="329"/>
      <c r="NSW515" s="329"/>
      <c r="NSX515" s="329"/>
      <c r="NSY515" s="329"/>
      <c r="NSZ515" s="329"/>
      <c r="NTA515" s="329"/>
      <c r="NTB515" s="329"/>
      <c r="NTC515" s="329"/>
      <c r="NTD515" s="329"/>
      <c r="NTE515" s="329"/>
      <c r="NTF515" s="329"/>
      <c r="NTG515" s="329"/>
      <c r="NTH515" s="329"/>
      <c r="NTI515" s="329"/>
      <c r="NTJ515" s="329"/>
      <c r="NTK515" s="329"/>
      <c r="NTL515" s="329"/>
      <c r="NTM515" s="329"/>
      <c r="NTN515" s="329"/>
      <c r="NTO515" s="329"/>
      <c r="NTP515" s="329"/>
      <c r="NTQ515" s="329"/>
      <c r="NTR515" s="329"/>
      <c r="NTS515" s="329"/>
      <c r="NTT515" s="329"/>
      <c r="NTU515" s="329"/>
      <c r="NTV515" s="329"/>
      <c r="NTW515" s="329"/>
      <c r="NTX515" s="329"/>
      <c r="NTY515" s="329"/>
      <c r="NTZ515" s="329"/>
      <c r="NUA515" s="329"/>
      <c r="NUB515" s="329"/>
      <c r="NUC515" s="329"/>
      <c r="NUD515" s="329"/>
      <c r="NUE515" s="329"/>
      <c r="NUF515" s="329"/>
      <c r="NUG515" s="329"/>
      <c r="NUH515" s="329"/>
      <c r="NUI515" s="329"/>
      <c r="NUJ515" s="329"/>
      <c r="NUK515" s="329"/>
      <c r="NUL515" s="329"/>
      <c r="NUM515" s="329"/>
      <c r="NUN515" s="329"/>
      <c r="NUO515" s="329"/>
      <c r="NUP515" s="329"/>
      <c r="NUQ515" s="329"/>
      <c r="NUR515" s="329"/>
      <c r="NUS515" s="329"/>
      <c r="NUT515" s="329"/>
      <c r="NUU515" s="329"/>
      <c r="NUV515" s="329"/>
      <c r="NUW515" s="329"/>
      <c r="NUX515" s="329"/>
      <c r="NUY515" s="329"/>
      <c r="NUZ515" s="329"/>
      <c r="NVA515" s="329"/>
      <c r="NVB515" s="329"/>
      <c r="NVC515" s="329"/>
      <c r="NVD515" s="329"/>
      <c r="NVE515" s="329"/>
      <c r="NVF515" s="329"/>
      <c r="NVG515" s="329"/>
      <c r="NVH515" s="329"/>
      <c r="NVI515" s="329"/>
      <c r="NVJ515" s="329"/>
      <c r="NVK515" s="329"/>
      <c r="NVL515" s="329"/>
      <c r="NVM515" s="329"/>
      <c r="NVN515" s="329"/>
      <c r="NVO515" s="329"/>
      <c r="NVP515" s="329"/>
      <c r="NVQ515" s="329"/>
      <c r="NVR515" s="329"/>
      <c r="NVS515" s="329"/>
      <c r="NVT515" s="329"/>
      <c r="NVU515" s="329"/>
      <c r="NVV515" s="329"/>
      <c r="NVW515" s="329"/>
      <c r="NVX515" s="329"/>
      <c r="NVY515" s="329"/>
      <c r="NVZ515" s="329"/>
      <c r="NWA515" s="329"/>
      <c r="NWB515" s="329"/>
      <c r="NWC515" s="329"/>
      <c r="NWD515" s="329"/>
      <c r="NWE515" s="329"/>
      <c r="NWF515" s="329"/>
      <c r="NWG515" s="329"/>
      <c r="NWH515" s="329"/>
      <c r="NWI515" s="329"/>
      <c r="NWJ515" s="329"/>
      <c r="NWK515" s="329"/>
      <c r="NWL515" s="329"/>
      <c r="NWM515" s="329"/>
      <c r="NWN515" s="329"/>
      <c r="NWO515" s="329"/>
      <c r="NWP515" s="329"/>
      <c r="NWQ515" s="329"/>
      <c r="NWR515" s="329"/>
      <c r="NWS515" s="329"/>
      <c r="NWT515" s="329"/>
      <c r="NWU515" s="329"/>
      <c r="NWV515" s="329"/>
      <c r="NWW515" s="329"/>
      <c r="NWX515" s="329"/>
      <c r="NWY515" s="329"/>
      <c r="NWZ515" s="329"/>
      <c r="NXA515" s="329"/>
      <c r="NXB515" s="329"/>
      <c r="NXC515" s="329"/>
      <c r="NXD515" s="329"/>
      <c r="NXE515" s="329"/>
      <c r="NXF515" s="329"/>
      <c r="NXG515" s="329"/>
      <c r="NXH515" s="329"/>
      <c r="NXI515" s="329"/>
      <c r="NXJ515" s="329"/>
      <c r="NXK515" s="329"/>
      <c r="NXL515" s="329"/>
      <c r="NXM515" s="329"/>
      <c r="NXN515" s="329"/>
      <c r="NXO515" s="329"/>
      <c r="NXP515" s="329"/>
      <c r="NXQ515" s="329"/>
      <c r="NXR515" s="329"/>
      <c r="NXS515" s="329"/>
      <c r="NXT515" s="329"/>
      <c r="NXU515" s="329"/>
      <c r="NXV515" s="329"/>
      <c r="NXW515" s="329"/>
      <c r="NXX515" s="329"/>
      <c r="NXY515" s="329"/>
      <c r="NXZ515" s="329"/>
      <c r="NYA515" s="329"/>
      <c r="NYB515" s="329"/>
      <c r="NYC515" s="329"/>
      <c r="NYD515" s="329"/>
      <c r="NYE515" s="329"/>
      <c r="NYF515" s="329"/>
      <c r="NYG515" s="329"/>
      <c r="NYH515" s="329"/>
      <c r="NYI515" s="329"/>
      <c r="NYJ515" s="329"/>
      <c r="NYK515" s="329"/>
      <c r="NYL515" s="329"/>
      <c r="NYM515" s="329"/>
      <c r="NYN515" s="329"/>
      <c r="NYO515" s="329"/>
      <c r="NYP515" s="329"/>
      <c r="NYQ515" s="329"/>
      <c r="NYR515" s="329"/>
      <c r="NYS515" s="329"/>
      <c r="NYT515" s="329"/>
      <c r="NYU515" s="329"/>
      <c r="NYV515" s="329"/>
      <c r="NYW515" s="329"/>
      <c r="NYX515" s="329"/>
      <c r="NYY515" s="329"/>
      <c r="NYZ515" s="329"/>
      <c r="NZA515" s="329"/>
      <c r="NZB515" s="329"/>
      <c r="NZC515" s="329"/>
      <c r="NZD515" s="329"/>
      <c r="NZE515" s="329"/>
      <c r="NZF515" s="329"/>
      <c r="NZG515" s="329"/>
      <c r="NZH515" s="329"/>
      <c r="NZI515" s="329"/>
      <c r="NZJ515" s="329"/>
      <c r="NZK515" s="329"/>
      <c r="NZL515" s="329"/>
      <c r="NZM515" s="329"/>
      <c r="NZN515" s="329"/>
      <c r="NZO515" s="329"/>
      <c r="NZP515" s="329"/>
      <c r="NZQ515" s="329"/>
      <c r="NZR515" s="329"/>
      <c r="NZS515" s="329"/>
      <c r="NZT515" s="329"/>
      <c r="NZU515" s="329"/>
      <c r="NZV515" s="329"/>
      <c r="NZW515" s="329"/>
      <c r="NZX515" s="329"/>
      <c r="NZY515" s="329"/>
      <c r="NZZ515" s="329"/>
      <c r="OAA515" s="329"/>
      <c r="OAB515" s="329"/>
      <c r="OAC515" s="329"/>
      <c r="OAD515" s="329"/>
      <c r="OAE515" s="329"/>
      <c r="OAF515" s="329"/>
      <c r="OAG515" s="329"/>
      <c r="OAH515" s="329"/>
      <c r="OAI515" s="329"/>
      <c r="OAJ515" s="329"/>
      <c r="OAK515" s="329"/>
      <c r="OAL515" s="329"/>
      <c r="OAM515" s="329"/>
      <c r="OAN515" s="329"/>
      <c r="OAO515" s="329"/>
      <c r="OAP515" s="329"/>
      <c r="OAQ515" s="329"/>
      <c r="OAR515" s="329"/>
      <c r="OAS515" s="329"/>
      <c r="OAT515" s="329"/>
      <c r="OAU515" s="329"/>
      <c r="OAV515" s="329"/>
      <c r="OAW515" s="329"/>
      <c r="OAX515" s="329"/>
      <c r="OAY515" s="329"/>
      <c r="OAZ515" s="329"/>
      <c r="OBA515" s="329"/>
      <c r="OBB515" s="329"/>
      <c r="OBC515" s="329"/>
      <c r="OBD515" s="329"/>
      <c r="OBE515" s="329"/>
      <c r="OBF515" s="329"/>
      <c r="OBG515" s="329"/>
      <c r="OBH515" s="329"/>
      <c r="OBI515" s="329"/>
      <c r="OBJ515" s="329"/>
      <c r="OBK515" s="329"/>
      <c r="OBL515" s="329"/>
      <c r="OBM515" s="329"/>
      <c r="OBN515" s="329"/>
      <c r="OBO515" s="329"/>
      <c r="OBP515" s="329"/>
      <c r="OBQ515" s="329"/>
      <c r="OBR515" s="329"/>
      <c r="OBS515" s="329"/>
      <c r="OBT515" s="329"/>
      <c r="OBU515" s="329"/>
      <c r="OBV515" s="329"/>
      <c r="OBW515" s="329"/>
      <c r="OBX515" s="329"/>
      <c r="OBY515" s="329"/>
      <c r="OBZ515" s="329"/>
      <c r="OCA515" s="329"/>
      <c r="OCB515" s="329"/>
      <c r="OCC515" s="329"/>
      <c r="OCD515" s="329"/>
      <c r="OCE515" s="329"/>
      <c r="OCF515" s="329"/>
      <c r="OCG515" s="329"/>
      <c r="OCH515" s="329"/>
      <c r="OCI515" s="329"/>
      <c r="OCJ515" s="329"/>
      <c r="OCK515" s="329"/>
      <c r="OCL515" s="329"/>
      <c r="OCM515" s="329"/>
      <c r="OCN515" s="329"/>
      <c r="OCO515" s="329"/>
      <c r="OCP515" s="329"/>
      <c r="OCQ515" s="329"/>
      <c r="OCR515" s="329"/>
      <c r="OCS515" s="329"/>
      <c r="OCT515" s="329"/>
      <c r="OCU515" s="329"/>
      <c r="OCV515" s="329"/>
      <c r="OCW515" s="329"/>
      <c r="OCX515" s="329"/>
      <c r="OCY515" s="329"/>
      <c r="OCZ515" s="329"/>
      <c r="ODA515" s="329"/>
      <c r="ODB515" s="329"/>
      <c r="ODC515" s="329"/>
      <c r="ODD515" s="329"/>
      <c r="ODE515" s="329"/>
      <c r="ODF515" s="329"/>
      <c r="ODG515" s="329"/>
      <c r="ODH515" s="329"/>
      <c r="ODI515" s="329"/>
      <c r="ODJ515" s="329"/>
      <c r="ODK515" s="329"/>
      <c r="ODL515" s="329"/>
      <c r="ODM515" s="329"/>
      <c r="ODN515" s="329"/>
      <c r="ODO515" s="329"/>
      <c r="ODP515" s="329"/>
      <c r="ODQ515" s="329"/>
      <c r="ODR515" s="329"/>
      <c r="ODS515" s="329"/>
      <c r="ODT515" s="329"/>
      <c r="ODU515" s="329"/>
      <c r="ODV515" s="329"/>
      <c r="ODW515" s="329"/>
      <c r="ODX515" s="329"/>
      <c r="ODY515" s="329"/>
      <c r="ODZ515" s="329"/>
      <c r="OEA515" s="329"/>
      <c r="OEB515" s="329"/>
      <c r="OEC515" s="329"/>
      <c r="OED515" s="329"/>
      <c r="OEE515" s="329"/>
      <c r="OEF515" s="329"/>
      <c r="OEG515" s="329"/>
      <c r="OEH515" s="329"/>
      <c r="OEI515" s="329"/>
      <c r="OEJ515" s="329"/>
      <c r="OEK515" s="329"/>
      <c r="OEL515" s="329"/>
      <c r="OEM515" s="329"/>
      <c r="OEN515" s="329"/>
      <c r="OEO515" s="329"/>
      <c r="OEP515" s="329"/>
      <c r="OEQ515" s="329"/>
      <c r="OER515" s="329"/>
      <c r="OES515" s="329"/>
      <c r="OET515" s="329"/>
      <c r="OEU515" s="329"/>
      <c r="OEV515" s="329"/>
      <c r="OEW515" s="329"/>
      <c r="OEX515" s="329"/>
      <c r="OEY515" s="329"/>
      <c r="OEZ515" s="329"/>
      <c r="OFA515" s="329"/>
      <c r="OFB515" s="329"/>
      <c r="OFC515" s="329"/>
      <c r="OFD515" s="329"/>
      <c r="OFE515" s="329"/>
      <c r="OFF515" s="329"/>
      <c r="OFG515" s="329"/>
      <c r="OFH515" s="329"/>
      <c r="OFI515" s="329"/>
      <c r="OFJ515" s="329"/>
      <c r="OFK515" s="329"/>
      <c r="OFL515" s="329"/>
      <c r="OFM515" s="329"/>
      <c r="OFN515" s="329"/>
      <c r="OFO515" s="329"/>
      <c r="OFP515" s="329"/>
      <c r="OFQ515" s="329"/>
      <c r="OFR515" s="329"/>
      <c r="OFS515" s="329"/>
      <c r="OFT515" s="329"/>
      <c r="OFU515" s="329"/>
      <c r="OFV515" s="329"/>
      <c r="OFW515" s="329"/>
      <c r="OFX515" s="329"/>
      <c r="OFY515" s="329"/>
      <c r="OFZ515" s="329"/>
      <c r="OGA515" s="329"/>
      <c r="OGB515" s="329"/>
      <c r="OGC515" s="329"/>
      <c r="OGD515" s="329"/>
      <c r="OGE515" s="329"/>
      <c r="OGF515" s="329"/>
      <c r="OGG515" s="329"/>
      <c r="OGH515" s="329"/>
      <c r="OGI515" s="329"/>
      <c r="OGJ515" s="329"/>
      <c r="OGK515" s="329"/>
      <c r="OGL515" s="329"/>
      <c r="OGM515" s="329"/>
      <c r="OGN515" s="329"/>
      <c r="OGO515" s="329"/>
      <c r="OGP515" s="329"/>
      <c r="OGQ515" s="329"/>
      <c r="OGR515" s="329"/>
      <c r="OGS515" s="329"/>
      <c r="OGT515" s="329"/>
      <c r="OGU515" s="329"/>
      <c r="OGV515" s="329"/>
      <c r="OGW515" s="329"/>
      <c r="OGX515" s="329"/>
      <c r="OGY515" s="329"/>
      <c r="OGZ515" s="329"/>
      <c r="OHA515" s="329"/>
      <c r="OHB515" s="329"/>
      <c r="OHC515" s="329"/>
      <c r="OHD515" s="329"/>
      <c r="OHE515" s="329"/>
      <c r="OHF515" s="329"/>
      <c r="OHG515" s="329"/>
      <c r="OHH515" s="329"/>
      <c r="OHI515" s="329"/>
      <c r="OHJ515" s="329"/>
      <c r="OHK515" s="329"/>
      <c r="OHL515" s="329"/>
      <c r="OHM515" s="329"/>
      <c r="OHN515" s="329"/>
      <c r="OHO515" s="329"/>
      <c r="OHP515" s="329"/>
      <c r="OHQ515" s="329"/>
      <c r="OHR515" s="329"/>
      <c r="OHS515" s="329"/>
      <c r="OHT515" s="329"/>
      <c r="OHU515" s="329"/>
      <c r="OHV515" s="329"/>
      <c r="OHW515" s="329"/>
      <c r="OHX515" s="329"/>
      <c r="OHY515" s="329"/>
      <c r="OHZ515" s="329"/>
      <c r="OIA515" s="329"/>
      <c r="OIB515" s="329"/>
      <c r="OIC515" s="329"/>
      <c r="OID515" s="329"/>
      <c r="OIE515" s="329"/>
      <c r="OIF515" s="329"/>
      <c r="OIG515" s="329"/>
      <c r="OIH515" s="329"/>
      <c r="OII515" s="329"/>
      <c r="OIJ515" s="329"/>
      <c r="OIK515" s="329"/>
      <c r="OIL515" s="329"/>
      <c r="OIM515" s="329"/>
      <c r="OIN515" s="329"/>
      <c r="OIO515" s="329"/>
      <c r="OIP515" s="329"/>
      <c r="OIQ515" s="329"/>
      <c r="OIR515" s="329"/>
      <c r="OIS515" s="329"/>
      <c r="OIT515" s="329"/>
      <c r="OIU515" s="329"/>
      <c r="OIV515" s="329"/>
      <c r="OIW515" s="329"/>
      <c r="OIX515" s="329"/>
      <c r="OIY515" s="329"/>
      <c r="OIZ515" s="329"/>
      <c r="OJA515" s="329"/>
      <c r="OJB515" s="329"/>
      <c r="OJC515" s="329"/>
      <c r="OJD515" s="329"/>
      <c r="OJE515" s="329"/>
      <c r="OJF515" s="329"/>
      <c r="OJG515" s="329"/>
      <c r="OJH515" s="329"/>
      <c r="OJI515" s="329"/>
      <c r="OJJ515" s="329"/>
      <c r="OJK515" s="329"/>
      <c r="OJL515" s="329"/>
      <c r="OJM515" s="329"/>
      <c r="OJN515" s="329"/>
      <c r="OJO515" s="329"/>
      <c r="OJP515" s="329"/>
      <c r="OJQ515" s="329"/>
      <c r="OJR515" s="329"/>
      <c r="OJS515" s="329"/>
      <c r="OJT515" s="329"/>
      <c r="OJU515" s="329"/>
      <c r="OJV515" s="329"/>
      <c r="OJW515" s="329"/>
      <c r="OJX515" s="329"/>
      <c r="OJY515" s="329"/>
      <c r="OJZ515" s="329"/>
      <c r="OKA515" s="329"/>
      <c r="OKB515" s="329"/>
      <c r="OKC515" s="329"/>
      <c r="OKD515" s="329"/>
      <c r="OKE515" s="329"/>
      <c r="OKF515" s="329"/>
      <c r="OKG515" s="329"/>
      <c r="OKH515" s="329"/>
      <c r="OKI515" s="329"/>
      <c r="OKJ515" s="329"/>
      <c r="OKK515" s="329"/>
      <c r="OKL515" s="329"/>
      <c r="OKM515" s="329"/>
      <c r="OKN515" s="329"/>
      <c r="OKO515" s="329"/>
      <c r="OKP515" s="329"/>
      <c r="OKQ515" s="329"/>
      <c r="OKR515" s="329"/>
      <c r="OKS515" s="329"/>
      <c r="OKT515" s="329"/>
      <c r="OKU515" s="329"/>
      <c r="OKV515" s="329"/>
      <c r="OKW515" s="329"/>
      <c r="OKX515" s="329"/>
      <c r="OKY515" s="329"/>
      <c r="OKZ515" s="329"/>
      <c r="OLA515" s="329"/>
      <c r="OLB515" s="329"/>
      <c r="OLC515" s="329"/>
      <c r="OLD515" s="329"/>
      <c r="OLE515" s="329"/>
      <c r="OLF515" s="329"/>
      <c r="OLG515" s="329"/>
      <c r="OLH515" s="329"/>
      <c r="OLI515" s="329"/>
      <c r="OLJ515" s="329"/>
      <c r="OLK515" s="329"/>
      <c r="OLL515" s="329"/>
      <c r="OLM515" s="329"/>
      <c r="OLN515" s="329"/>
      <c r="OLO515" s="329"/>
      <c r="OLP515" s="329"/>
      <c r="OLQ515" s="329"/>
      <c r="OLR515" s="329"/>
      <c r="OLS515" s="329"/>
      <c r="OLT515" s="329"/>
      <c r="OLU515" s="329"/>
      <c r="OLV515" s="329"/>
      <c r="OLW515" s="329"/>
      <c r="OLX515" s="329"/>
      <c r="OLY515" s="329"/>
      <c r="OLZ515" s="329"/>
      <c r="OMA515" s="329"/>
      <c r="OMB515" s="329"/>
      <c r="OMC515" s="329"/>
      <c r="OMD515" s="329"/>
      <c r="OME515" s="329"/>
      <c r="OMF515" s="329"/>
      <c r="OMG515" s="329"/>
      <c r="OMH515" s="329"/>
      <c r="OMI515" s="329"/>
      <c r="OMJ515" s="329"/>
      <c r="OMK515" s="329"/>
      <c r="OML515" s="329"/>
      <c r="OMM515" s="329"/>
      <c r="OMN515" s="329"/>
      <c r="OMO515" s="329"/>
      <c r="OMP515" s="329"/>
      <c r="OMQ515" s="329"/>
      <c r="OMR515" s="329"/>
      <c r="OMS515" s="329"/>
      <c r="OMT515" s="329"/>
      <c r="OMU515" s="329"/>
      <c r="OMV515" s="329"/>
      <c r="OMW515" s="329"/>
      <c r="OMX515" s="329"/>
      <c r="OMY515" s="329"/>
      <c r="OMZ515" s="329"/>
      <c r="ONA515" s="329"/>
      <c r="ONB515" s="329"/>
      <c r="ONC515" s="329"/>
      <c r="OND515" s="329"/>
      <c r="ONE515" s="329"/>
      <c r="ONF515" s="329"/>
      <c r="ONG515" s="329"/>
      <c r="ONH515" s="329"/>
      <c r="ONI515" s="329"/>
      <c r="ONJ515" s="329"/>
      <c r="ONK515" s="329"/>
      <c r="ONL515" s="329"/>
      <c r="ONM515" s="329"/>
      <c r="ONN515" s="329"/>
      <c r="ONO515" s="329"/>
      <c r="ONP515" s="329"/>
      <c r="ONQ515" s="329"/>
      <c r="ONR515" s="329"/>
      <c r="ONS515" s="329"/>
      <c r="ONT515" s="329"/>
      <c r="ONU515" s="329"/>
      <c r="ONV515" s="329"/>
      <c r="ONW515" s="329"/>
      <c r="ONX515" s="329"/>
      <c r="ONY515" s="329"/>
      <c r="ONZ515" s="329"/>
      <c r="OOA515" s="329"/>
      <c r="OOB515" s="329"/>
      <c r="OOC515" s="329"/>
      <c r="OOD515" s="329"/>
      <c r="OOE515" s="329"/>
      <c r="OOF515" s="329"/>
      <c r="OOG515" s="329"/>
      <c r="OOH515" s="329"/>
      <c r="OOI515" s="329"/>
      <c r="OOJ515" s="329"/>
      <c r="OOK515" s="329"/>
      <c r="OOL515" s="329"/>
      <c r="OOM515" s="329"/>
      <c r="OON515" s="329"/>
      <c r="OOO515" s="329"/>
      <c r="OOP515" s="329"/>
      <c r="OOQ515" s="329"/>
      <c r="OOR515" s="329"/>
      <c r="OOS515" s="329"/>
      <c r="OOT515" s="329"/>
      <c r="OOU515" s="329"/>
      <c r="OOV515" s="329"/>
      <c r="OOW515" s="329"/>
      <c r="OOX515" s="329"/>
      <c r="OOY515" s="329"/>
      <c r="OOZ515" s="329"/>
      <c r="OPA515" s="329"/>
      <c r="OPB515" s="329"/>
      <c r="OPC515" s="329"/>
      <c r="OPD515" s="329"/>
      <c r="OPE515" s="329"/>
      <c r="OPF515" s="329"/>
      <c r="OPG515" s="329"/>
      <c r="OPH515" s="329"/>
      <c r="OPI515" s="329"/>
      <c r="OPJ515" s="329"/>
      <c r="OPK515" s="329"/>
      <c r="OPL515" s="329"/>
      <c r="OPM515" s="329"/>
      <c r="OPN515" s="329"/>
      <c r="OPO515" s="329"/>
      <c r="OPP515" s="329"/>
      <c r="OPQ515" s="329"/>
      <c r="OPR515" s="329"/>
      <c r="OPS515" s="329"/>
      <c r="OPT515" s="329"/>
      <c r="OPU515" s="329"/>
      <c r="OPV515" s="329"/>
      <c r="OPW515" s="329"/>
      <c r="OPX515" s="329"/>
      <c r="OPY515" s="329"/>
      <c r="OPZ515" s="329"/>
      <c r="OQA515" s="329"/>
      <c r="OQB515" s="329"/>
      <c r="OQC515" s="329"/>
      <c r="OQD515" s="329"/>
      <c r="OQE515" s="329"/>
      <c r="OQF515" s="329"/>
      <c r="OQG515" s="329"/>
      <c r="OQH515" s="329"/>
      <c r="OQI515" s="329"/>
      <c r="OQJ515" s="329"/>
      <c r="OQK515" s="329"/>
      <c r="OQL515" s="329"/>
      <c r="OQM515" s="329"/>
      <c r="OQN515" s="329"/>
      <c r="OQO515" s="329"/>
      <c r="OQP515" s="329"/>
      <c r="OQQ515" s="329"/>
      <c r="OQR515" s="329"/>
      <c r="OQS515" s="329"/>
      <c r="OQT515" s="329"/>
      <c r="OQU515" s="329"/>
      <c r="OQV515" s="329"/>
      <c r="OQW515" s="329"/>
      <c r="OQX515" s="329"/>
      <c r="OQY515" s="329"/>
      <c r="OQZ515" s="329"/>
      <c r="ORA515" s="329"/>
      <c r="ORB515" s="329"/>
      <c r="ORC515" s="329"/>
      <c r="ORD515" s="329"/>
      <c r="ORE515" s="329"/>
      <c r="ORF515" s="329"/>
      <c r="ORG515" s="329"/>
      <c r="ORH515" s="329"/>
      <c r="ORI515" s="329"/>
      <c r="ORJ515" s="329"/>
      <c r="ORK515" s="329"/>
      <c r="ORL515" s="329"/>
      <c r="ORM515" s="329"/>
      <c r="ORN515" s="329"/>
      <c r="ORO515" s="329"/>
      <c r="ORP515" s="329"/>
      <c r="ORQ515" s="329"/>
      <c r="ORR515" s="329"/>
      <c r="ORS515" s="329"/>
      <c r="ORT515" s="329"/>
      <c r="ORU515" s="329"/>
      <c r="ORV515" s="329"/>
      <c r="ORW515" s="329"/>
      <c r="ORX515" s="329"/>
      <c r="ORY515" s="329"/>
      <c r="ORZ515" s="329"/>
      <c r="OSA515" s="329"/>
      <c r="OSB515" s="329"/>
      <c r="OSC515" s="329"/>
      <c r="OSD515" s="329"/>
      <c r="OSE515" s="329"/>
      <c r="OSF515" s="329"/>
      <c r="OSG515" s="329"/>
      <c r="OSH515" s="329"/>
      <c r="OSI515" s="329"/>
      <c r="OSJ515" s="329"/>
      <c r="OSK515" s="329"/>
      <c r="OSL515" s="329"/>
      <c r="OSM515" s="329"/>
      <c r="OSN515" s="329"/>
      <c r="OSO515" s="329"/>
      <c r="OSP515" s="329"/>
      <c r="OSQ515" s="329"/>
      <c r="OSR515" s="329"/>
      <c r="OSS515" s="329"/>
      <c r="OST515" s="329"/>
      <c r="OSU515" s="329"/>
      <c r="OSV515" s="329"/>
      <c r="OSW515" s="329"/>
      <c r="OSX515" s="329"/>
      <c r="OSY515" s="329"/>
      <c r="OSZ515" s="329"/>
      <c r="OTA515" s="329"/>
      <c r="OTB515" s="329"/>
      <c r="OTC515" s="329"/>
      <c r="OTD515" s="329"/>
      <c r="OTE515" s="329"/>
      <c r="OTF515" s="329"/>
      <c r="OTG515" s="329"/>
      <c r="OTH515" s="329"/>
      <c r="OTI515" s="329"/>
      <c r="OTJ515" s="329"/>
      <c r="OTK515" s="329"/>
      <c r="OTL515" s="329"/>
      <c r="OTM515" s="329"/>
      <c r="OTN515" s="329"/>
      <c r="OTO515" s="329"/>
      <c r="OTP515" s="329"/>
      <c r="OTQ515" s="329"/>
      <c r="OTR515" s="329"/>
      <c r="OTS515" s="329"/>
      <c r="OTT515" s="329"/>
      <c r="OTU515" s="329"/>
      <c r="OTV515" s="329"/>
      <c r="OTW515" s="329"/>
      <c r="OTX515" s="329"/>
      <c r="OTY515" s="329"/>
      <c r="OTZ515" s="329"/>
      <c r="OUA515" s="329"/>
      <c r="OUB515" s="329"/>
      <c r="OUC515" s="329"/>
      <c r="OUD515" s="329"/>
      <c r="OUE515" s="329"/>
      <c r="OUF515" s="329"/>
      <c r="OUG515" s="329"/>
      <c r="OUH515" s="329"/>
      <c r="OUI515" s="329"/>
      <c r="OUJ515" s="329"/>
      <c r="OUK515" s="329"/>
      <c r="OUL515" s="329"/>
      <c r="OUM515" s="329"/>
      <c r="OUN515" s="329"/>
      <c r="OUO515" s="329"/>
      <c r="OUP515" s="329"/>
      <c r="OUQ515" s="329"/>
      <c r="OUR515" s="329"/>
      <c r="OUS515" s="329"/>
      <c r="OUT515" s="329"/>
      <c r="OUU515" s="329"/>
      <c r="OUV515" s="329"/>
      <c r="OUW515" s="329"/>
      <c r="OUX515" s="329"/>
      <c r="OUY515" s="329"/>
      <c r="OUZ515" s="329"/>
      <c r="OVA515" s="329"/>
      <c r="OVB515" s="329"/>
      <c r="OVC515" s="329"/>
      <c r="OVD515" s="329"/>
      <c r="OVE515" s="329"/>
      <c r="OVF515" s="329"/>
      <c r="OVG515" s="329"/>
      <c r="OVH515" s="329"/>
      <c r="OVI515" s="329"/>
      <c r="OVJ515" s="329"/>
      <c r="OVK515" s="329"/>
      <c r="OVL515" s="329"/>
      <c r="OVM515" s="329"/>
      <c r="OVN515" s="329"/>
      <c r="OVO515" s="329"/>
      <c r="OVP515" s="329"/>
      <c r="OVQ515" s="329"/>
      <c r="OVR515" s="329"/>
      <c r="OVS515" s="329"/>
      <c r="OVT515" s="329"/>
      <c r="OVU515" s="329"/>
      <c r="OVV515" s="329"/>
      <c r="OVW515" s="329"/>
      <c r="OVX515" s="329"/>
      <c r="OVY515" s="329"/>
      <c r="OVZ515" s="329"/>
      <c r="OWA515" s="329"/>
      <c r="OWB515" s="329"/>
      <c r="OWC515" s="329"/>
      <c r="OWD515" s="329"/>
      <c r="OWE515" s="329"/>
      <c r="OWF515" s="329"/>
      <c r="OWG515" s="329"/>
      <c r="OWH515" s="329"/>
      <c r="OWI515" s="329"/>
      <c r="OWJ515" s="329"/>
      <c r="OWK515" s="329"/>
      <c r="OWL515" s="329"/>
      <c r="OWM515" s="329"/>
      <c r="OWN515" s="329"/>
      <c r="OWO515" s="329"/>
      <c r="OWP515" s="329"/>
      <c r="OWQ515" s="329"/>
      <c r="OWR515" s="329"/>
      <c r="OWS515" s="329"/>
      <c r="OWT515" s="329"/>
      <c r="OWU515" s="329"/>
      <c r="OWV515" s="329"/>
      <c r="OWW515" s="329"/>
      <c r="OWX515" s="329"/>
      <c r="OWY515" s="329"/>
      <c r="OWZ515" s="329"/>
      <c r="OXA515" s="329"/>
      <c r="OXB515" s="329"/>
      <c r="OXC515" s="329"/>
      <c r="OXD515" s="329"/>
      <c r="OXE515" s="329"/>
      <c r="OXF515" s="329"/>
      <c r="OXG515" s="329"/>
      <c r="OXH515" s="329"/>
      <c r="OXI515" s="329"/>
      <c r="OXJ515" s="329"/>
      <c r="OXK515" s="329"/>
      <c r="OXL515" s="329"/>
      <c r="OXM515" s="329"/>
      <c r="OXN515" s="329"/>
      <c r="OXO515" s="329"/>
      <c r="OXP515" s="329"/>
      <c r="OXQ515" s="329"/>
      <c r="OXR515" s="329"/>
      <c r="OXS515" s="329"/>
      <c r="OXT515" s="329"/>
      <c r="OXU515" s="329"/>
      <c r="OXV515" s="329"/>
      <c r="OXW515" s="329"/>
      <c r="OXX515" s="329"/>
      <c r="OXY515" s="329"/>
      <c r="OXZ515" s="329"/>
      <c r="OYA515" s="329"/>
      <c r="OYB515" s="329"/>
      <c r="OYC515" s="329"/>
      <c r="OYD515" s="329"/>
      <c r="OYE515" s="329"/>
      <c r="OYF515" s="329"/>
      <c r="OYG515" s="329"/>
      <c r="OYH515" s="329"/>
      <c r="OYI515" s="329"/>
      <c r="OYJ515" s="329"/>
      <c r="OYK515" s="329"/>
      <c r="OYL515" s="329"/>
      <c r="OYM515" s="329"/>
      <c r="OYN515" s="329"/>
      <c r="OYO515" s="329"/>
      <c r="OYP515" s="329"/>
      <c r="OYQ515" s="329"/>
      <c r="OYR515" s="329"/>
      <c r="OYS515" s="329"/>
      <c r="OYT515" s="329"/>
      <c r="OYU515" s="329"/>
      <c r="OYV515" s="329"/>
      <c r="OYW515" s="329"/>
      <c r="OYX515" s="329"/>
      <c r="OYY515" s="329"/>
      <c r="OYZ515" s="329"/>
      <c r="OZA515" s="329"/>
      <c r="OZB515" s="329"/>
      <c r="OZC515" s="329"/>
      <c r="OZD515" s="329"/>
      <c r="OZE515" s="329"/>
      <c r="OZF515" s="329"/>
      <c r="OZG515" s="329"/>
      <c r="OZH515" s="329"/>
      <c r="OZI515" s="329"/>
      <c r="OZJ515" s="329"/>
      <c r="OZK515" s="329"/>
      <c r="OZL515" s="329"/>
      <c r="OZM515" s="329"/>
      <c r="OZN515" s="329"/>
      <c r="OZO515" s="329"/>
      <c r="OZP515" s="329"/>
      <c r="OZQ515" s="329"/>
      <c r="OZR515" s="329"/>
      <c r="OZS515" s="329"/>
      <c r="OZT515" s="329"/>
      <c r="OZU515" s="329"/>
      <c r="OZV515" s="329"/>
      <c r="OZW515" s="329"/>
      <c r="OZX515" s="329"/>
      <c r="OZY515" s="329"/>
      <c r="OZZ515" s="329"/>
      <c r="PAA515" s="329"/>
      <c r="PAB515" s="329"/>
      <c r="PAC515" s="329"/>
      <c r="PAD515" s="329"/>
      <c r="PAE515" s="329"/>
      <c r="PAF515" s="329"/>
      <c r="PAG515" s="329"/>
      <c r="PAH515" s="329"/>
      <c r="PAI515" s="329"/>
      <c r="PAJ515" s="329"/>
      <c r="PAK515" s="329"/>
      <c r="PAL515" s="329"/>
      <c r="PAM515" s="329"/>
      <c r="PAN515" s="329"/>
      <c r="PAO515" s="329"/>
      <c r="PAP515" s="329"/>
      <c r="PAQ515" s="329"/>
      <c r="PAR515" s="329"/>
      <c r="PAS515" s="329"/>
      <c r="PAT515" s="329"/>
      <c r="PAU515" s="329"/>
      <c r="PAV515" s="329"/>
      <c r="PAW515" s="329"/>
      <c r="PAX515" s="329"/>
      <c r="PAY515" s="329"/>
      <c r="PAZ515" s="329"/>
      <c r="PBA515" s="329"/>
      <c r="PBB515" s="329"/>
      <c r="PBC515" s="329"/>
      <c r="PBD515" s="329"/>
      <c r="PBE515" s="329"/>
      <c r="PBF515" s="329"/>
      <c r="PBG515" s="329"/>
      <c r="PBH515" s="329"/>
      <c r="PBI515" s="329"/>
      <c r="PBJ515" s="329"/>
      <c r="PBK515" s="329"/>
      <c r="PBL515" s="329"/>
      <c r="PBM515" s="329"/>
      <c r="PBN515" s="329"/>
      <c r="PBO515" s="329"/>
      <c r="PBP515" s="329"/>
      <c r="PBQ515" s="329"/>
      <c r="PBR515" s="329"/>
      <c r="PBS515" s="329"/>
      <c r="PBT515" s="329"/>
      <c r="PBU515" s="329"/>
      <c r="PBV515" s="329"/>
      <c r="PBW515" s="329"/>
      <c r="PBX515" s="329"/>
      <c r="PBY515" s="329"/>
      <c r="PBZ515" s="329"/>
      <c r="PCA515" s="329"/>
      <c r="PCB515" s="329"/>
      <c r="PCC515" s="329"/>
      <c r="PCD515" s="329"/>
      <c r="PCE515" s="329"/>
      <c r="PCF515" s="329"/>
      <c r="PCG515" s="329"/>
      <c r="PCH515" s="329"/>
      <c r="PCI515" s="329"/>
      <c r="PCJ515" s="329"/>
      <c r="PCK515" s="329"/>
      <c r="PCL515" s="329"/>
      <c r="PCM515" s="329"/>
      <c r="PCN515" s="329"/>
      <c r="PCO515" s="329"/>
      <c r="PCP515" s="329"/>
      <c r="PCQ515" s="329"/>
      <c r="PCR515" s="329"/>
      <c r="PCS515" s="329"/>
      <c r="PCT515" s="329"/>
      <c r="PCU515" s="329"/>
      <c r="PCV515" s="329"/>
      <c r="PCW515" s="329"/>
      <c r="PCX515" s="329"/>
      <c r="PCY515" s="329"/>
      <c r="PCZ515" s="329"/>
      <c r="PDA515" s="329"/>
      <c r="PDB515" s="329"/>
      <c r="PDC515" s="329"/>
      <c r="PDD515" s="329"/>
      <c r="PDE515" s="329"/>
      <c r="PDF515" s="329"/>
      <c r="PDG515" s="329"/>
      <c r="PDH515" s="329"/>
      <c r="PDI515" s="329"/>
      <c r="PDJ515" s="329"/>
      <c r="PDK515" s="329"/>
      <c r="PDL515" s="329"/>
      <c r="PDM515" s="329"/>
      <c r="PDN515" s="329"/>
      <c r="PDO515" s="329"/>
      <c r="PDP515" s="329"/>
      <c r="PDQ515" s="329"/>
      <c r="PDR515" s="329"/>
      <c r="PDS515" s="329"/>
      <c r="PDT515" s="329"/>
      <c r="PDU515" s="329"/>
      <c r="PDV515" s="329"/>
      <c r="PDW515" s="329"/>
      <c r="PDX515" s="329"/>
      <c r="PDY515" s="329"/>
      <c r="PDZ515" s="329"/>
      <c r="PEA515" s="329"/>
      <c r="PEB515" s="329"/>
      <c r="PEC515" s="329"/>
      <c r="PED515" s="329"/>
      <c r="PEE515" s="329"/>
      <c r="PEF515" s="329"/>
      <c r="PEG515" s="329"/>
      <c r="PEH515" s="329"/>
      <c r="PEI515" s="329"/>
      <c r="PEJ515" s="329"/>
      <c r="PEK515" s="329"/>
      <c r="PEL515" s="329"/>
      <c r="PEM515" s="329"/>
      <c r="PEN515" s="329"/>
      <c r="PEO515" s="329"/>
      <c r="PEP515" s="329"/>
      <c r="PEQ515" s="329"/>
      <c r="PER515" s="329"/>
      <c r="PES515" s="329"/>
      <c r="PET515" s="329"/>
      <c r="PEU515" s="329"/>
      <c r="PEV515" s="329"/>
      <c r="PEW515" s="329"/>
      <c r="PEX515" s="329"/>
      <c r="PEY515" s="329"/>
      <c r="PEZ515" s="329"/>
      <c r="PFA515" s="329"/>
      <c r="PFB515" s="329"/>
      <c r="PFC515" s="329"/>
      <c r="PFD515" s="329"/>
      <c r="PFE515" s="329"/>
      <c r="PFF515" s="329"/>
      <c r="PFG515" s="329"/>
      <c r="PFH515" s="329"/>
      <c r="PFI515" s="329"/>
      <c r="PFJ515" s="329"/>
      <c r="PFK515" s="329"/>
      <c r="PFL515" s="329"/>
      <c r="PFM515" s="329"/>
      <c r="PFN515" s="329"/>
      <c r="PFO515" s="329"/>
      <c r="PFP515" s="329"/>
      <c r="PFQ515" s="329"/>
      <c r="PFR515" s="329"/>
      <c r="PFS515" s="329"/>
      <c r="PFT515" s="329"/>
      <c r="PFU515" s="329"/>
      <c r="PFV515" s="329"/>
      <c r="PFW515" s="329"/>
      <c r="PFX515" s="329"/>
      <c r="PFY515" s="329"/>
      <c r="PFZ515" s="329"/>
      <c r="PGA515" s="329"/>
      <c r="PGB515" s="329"/>
      <c r="PGC515" s="329"/>
      <c r="PGD515" s="329"/>
      <c r="PGE515" s="329"/>
      <c r="PGF515" s="329"/>
      <c r="PGG515" s="329"/>
      <c r="PGH515" s="329"/>
      <c r="PGI515" s="329"/>
      <c r="PGJ515" s="329"/>
      <c r="PGK515" s="329"/>
      <c r="PGL515" s="329"/>
      <c r="PGM515" s="329"/>
      <c r="PGN515" s="329"/>
      <c r="PGO515" s="329"/>
      <c r="PGP515" s="329"/>
      <c r="PGQ515" s="329"/>
      <c r="PGR515" s="329"/>
      <c r="PGS515" s="329"/>
      <c r="PGT515" s="329"/>
      <c r="PGU515" s="329"/>
      <c r="PGV515" s="329"/>
      <c r="PGW515" s="329"/>
      <c r="PGX515" s="329"/>
      <c r="PGY515" s="329"/>
      <c r="PGZ515" s="329"/>
      <c r="PHA515" s="329"/>
      <c r="PHB515" s="329"/>
      <c r="PHC515" s="329"/>
      <c r="PHD515" s="329"/>
      <c r="PHE515" s="329"/>
      <c r="PHF515" s="329"/>
      <c r="PHG515" s="329"/>
      <c r="PHH515" s="329"/>
      <c r="PHI515" s="329"/>
      <c r="PHJ515" s="329"/>
      <c r="PHK515" s="329"/>
      <c r="PHL515" s="329"/>
      <c r="PHM515" s="329"/>
      <c r="PHN515" s="329"/>
      <c r="PHO515" s="329"/>
      <c r="PHP515" s="329"/>
      <c r="PHQ515" s="329"/>
      <c r="PHR515" s="329"/>
      <c r="PHS515" s="329"/>
      <c r="PHT515" s="329"/>
      <c r="PHU515" s="329"/>
      <c r="PHV515" s="329"/>
      <c r="PHW515" s="329"/>
      <c r="PHX515" s="329"/>
      <c r="PHY515" s="329"/>
      <c r="PHZ515" s="329"/>
      <c r="PIA515" s="329"/>
      <c r="PIB515" s="329"/>
      <c r="PIC515" s="329"/>
      <c r="PID515" s="329"/>
      <c r="PIE515" s="329"/>
      <c r="PIF515" s="329"/>
      <c r="PIG515" s="329"/>
      <c r="PIH515" s="329"/>
      <c r="PII515" s="329"/>
      <c r="PIJ515" s="329"/>
      <c r="PIK515" s="329"/>
      <c r="PIL515" s="329"/>
      <c r="PIM515" s="329"/>
      <c r="PIN515" s="329"/>
      <c r="PIO515" s="329"/>
      <c r="PIP515" s="329"/>
      <c r="PIQ515" s="329"/>
      <c r="PIR515" s="329"/>
      <c r="PIS515" s="329"/>
      <c r="PIT515" s="329"/>
      <c r="PIU515" s="329"/>
      <c r="PIV515" s="329"/>
      <c r="PIW515" s="329"/>
      <c r="PIX515" s="329"/>
      <c r="PIY515" s="329"/>
      <c r="PIZ515" s="329"/>
      <c r="PJA515" s="329"/>
      <c r="PJB515" s="329"/>
      <c r="PJC515" s="329"/>
      <c r="PJD515" s="329"/>
      <c r="PJE515" s="329"/>
      <c r="PJF515" s="329"/>
      <c r="PJG515" s="329"/>
      <c r="PJH515" s="329"/>
      <c r="PJI515" s="329"/>
      <c r="PJJ515" s="329"/>
      <c r="PJK515" s="329"/>
      <c r="PJL515" s="329"/>
      <c r="PJM515" s="329"/>
      <c r="PJN515" s="329"/>
      <c r="PJO515" s="329"/>
      <c r="PJP515" s="329"/>
      <c r="PJQ515" s="329"/>
      <c r="PJR515" s="329"/>
      <c r="PJS515" s="329"/>
      <c r="PJT515" s="329"/>
      <c r="PJU515" s="329"/>
      <c r="PJV515" s="329"/>
      <c r="PJW515" s="329"/>
      <c r="PJX515" s="329"/>
      <c r="PJY515" s="329"/>
      <c r="PJZ515" s="329"/>
      <c r="PKA515" s="329"/>
      <c r="PKB515" s="329"/>
      <c r="PKC515" s="329"/>
      <c r="PKD515" s="329"/>
      <c r="PKE515" s="329"/>
      <c r="PKF515" s="329"/>
      <c r="PKG515" s="329"/>
      <c r="PKH515" s="329"/>
      <c r="PKI515" s="329"/>
      <c r="PKJ515" s="329"/>
      <c r="PKK515" s="329"/>
      <c r="PKL515" s="329"/>
      <c r="PKM515" s="329"/>
      <c r="PKN515" s="329"/>
      <c r="PKO515" s="329"/>
      <c r="PKP515" s="329"/>
      <c r="PKQ515" s="329"/>
      <c r="PKR515" s="329"/>
      <c r="PKS515" s="329"/>
      <c r="PKT515" s="329"/>
      <c r="PKU515" s="329"/>
      <c r="PKV515" s="329"/>
      <c r="PKW515" s="329"/>
      <c r="PKX515" s="329"/>
      <c r="PKY515" s="329"/>
      <c r="PKZ515" s="329"/>
      <c r="PLA515" s="329"/>
      <c r="PLB515" s="329"/>
      <c r="PLC515" s="329"/>
      <c r="PLD515" s="329"/>
      <c r="PLE515" s="329"/>
      <c r="PLF515" s="329"/>
      <c r="PLG515" s="329"/>
      <c r="PLH515" s="329"/>
      <c r="PLI515" s="329"/>
      <c r="PLJ515" s="329"/>
      <c r="PLK515" s="329"/>
      <c r="PLL515" s="329"/>
      <c r="PLM515" s="329"/>
      <c r="PLN515" s="329"/>
      <c r="PLO515" s="329"/>
      <c r="PLP515" s="329"/>
      <c r="PLQ515" s="329"/>
      <c r="PLR515" s="329"/>
      <c r="PLS515" s="329"/>
      <c r="PLT515" s="329"/>
      <c r="PLU515" s="329"/>
      <c r="PLV515" s="329"/>
      <c r="PLW515" s="329"/>
      <c r="PLX515" s="329"/>
      <c r="PLY515" s="329"/>
      <c r="PLZ515" s="329"/>
      <c r="PMA515" s="329"/>
      <c r="PMB515" s="329"/>
      <c r="PMC515" s="329"/>
      <c r="PMD515" s="329"/>
      <c r="PME515" s="329"/>
      <c r="PMF515" s="329"/>
      <c r="PMG515" s="329"/>
      <c r="PMH515" s="329"/>
      <c r="PMI515" s="329"/>
      <c r="PMJ515" s="329"/>
      <c r="PMK515" s="329"/>
      <c r="PML515" s="329"/>
      <c r="PMM515" s="329"/>
      <c r="PMN515" s="329"/>
      <c r="PMO515" s="329"/>
      <c r="PMP515" s="329"/>
      <c r="PMQ515" s="329"/>
      <c r="PMR515" s="329"/>
      <c r="PMS515" s="329"/>
      <c r="PMT515" s="329"/>
      <c r="PMU515" s="329"/>
      <c r="PMV515" s="329"/>
      <c r="PMW515" s="329"/>
      <c r="PMX515" s="329"/>
      <c r="PMY515" s="329"/>
      <c r="PMZ515" s="329"/>
      <c r="PNA515" s="329"/>
      <c r="PNB515" s="329"/>
      <c r="PNC515" s="329"/>
      <c r="PND515" s="329"/>
      <c r="PNE515" s="329"/>
      <c r="PNF515" s="329"/>
      <c r="PNG515" s="329"/>
      <c r="PNH515" s="329"/>
      <c r="PNI515" s="329"/>
      <c r="PNJ515" s="329"/>
      <c r="PNK515" s="329"/>
      <c r="PNL515" s="329"/>
      <c r="PNM515" s="329"/>
      <c r="PNN515" s="329"/>
      <c r="PNO515" s="329"/>
      <c r="PNP515" s="329"/>
      <c r="PNQ515" s="329"/>
      <c r="PNR515" s="329"/>
      <c r="PNS515" s="329"/>
      <c r="PNT515" s="329"/>
      <c r="PNU515" s="329"/>
      <c r="PNV515" s="329"/>
      <c r="PNW515" s="329"/>
      <c r="PNX515" s="329"/>
      <c r="PNY515" s="329"/>
      <c r="PNZ515" s="329"/>
      <c r="POA515" s="329"/>
      <c r="POB515" s="329"/>
      <c r="POC515" s="329"/>
      <c r="POD515" s="329"/>
      <c r="POE515" s="329"/>
      <c r="POF515" s="329"/>
      <c r="POG515" s="329"/>
      <c r="POH515" s="329"/>
      <c r="POI515" s="329"/>
      <c r="POJ515" s="329"/>
      <c r="POK515" s="329"/>
      <c r="POL515" s="329"/>
      <c r="POM515" s="329"/>
      <c r="PON515" s="329"/>
      <c r="POO515" s="329"/>
      <c r="POP515" s="329"/>
      <c r="POQ515" s="329"/>
      <c r="POR515" s="329"/>
      <c r="POS515" s="329"/>
      <c r="POT515" s="329"/>
      <c r="POU515" s="329"/>
      <c r="POV515" s="329"/>
      <c r="POW515" s="329"/>
      <c r="POX515" s="329"/>
      <c r="POY515" s="329"/>
      <c r="POZ515" s="329"/>
      <c r="PPA515" s="329"/>
      <c r="PPB515" s="329"/>
      <c r="PPC515" s="329"/>
      <c r="PPD515" s="329"/>
      <c r="PPE515" s="329"/>
      <c r="PPF515" s="329"/>
      <c r="PPG515" s="329"/>
      <c r="PPH515" s="329"/>
      <c r="PPI515" s="329"/>
      <c r="PPJ515" s="329"/>
      <c r="PPK515" s="329"/>
      <c r="PPL515" s="329"/>
      <c r="PPM515" s="329"/>
      <c r="PPN515" s="329"/>
      <c r="PPO515" s="329"/>
      <c r="PPP515" s="329"/>
      <c r="PPQ515" s="329"/>
      <c r="PPR515" s="329"/>
      <c r="PPS515" s="329"/>
      <c r="PPT515" s="329"/>
      <c r="PPU515" s="329"/>
      <c r="PPV515" s="329"/>
      <c r="PPW515" s="329"/>
      <c r="PPX515" s="329"/>
      <c r="PPY515" s="329"/>
      <c r="PPZ515" s="329"/>
      <c r="PQA515" s="329"/>
      <c r="PQB515" s="329"/>
      <c r="PQC515" s="329"/>
      <c r="PQD515" s="329"/>
      <c r="PQE515" s="329"/>
      <c r="PQF515" s="329"/>
      <c r="PQG515" s="329"/>
      <c r="PQH515" s="329"/>
      <c r="PQI515" s="329"/>
      <c r="PQJ515" s="329"/>
      <c r="PQK515" s="329"/>
      <c r="PQL515" s="329"/>
      <c r="PQM515" s="329"/>
      <c r="PQN515" s="329"/>
      <c r="PQO515" s="329"/>
      <c r="PQP515" s="329"/>
      <c r="PQQ515" s="329"/>
      <c r="PQR515" s="329"/>
      <c r="PQS515" s="329"/>
      <c r="PQT515" s="329"/>
      <c r="PQU515" s="329"/>
      <c r="PQV515" s="329"/>
      <c r="PQW515" s="329"/>
      <c r="PQX515" s="329"/>
      <c r="PQY515" s="329"/>
      <c r="PQZ515" s="329"/>
      <c r="PRA515" s="329"/>
      <c r="PRB515" s="329"/>
      <c r="PRC515" s="329"/>
      <c r="PRD515" s="329"/>
      <c r="PRE515" s="329"/>
      <c r="PRF515" s="329"/>
      <c r="PRG515" s="329"/>
      <c r="PRH515" s="329"/>
      <c r="PRI515" s="329"/>
      <c r="PRJ515" s="329"/>
      <c r="PRK515" s="329"/>
      <c r="PRL515" s="329"/>
      <c r="PRM515" s="329"/>
      <c r="PRN515" s="329"/>
      <c r="PRO515" s="329"/>
      <c r="PRP515" s="329"/>
      <c r="PRQ515" s="329"/>
      <c r="PRR515" s="329"/>
      <c r="PRS515" s="329"/>
      <c r="PRT515" s="329"/>
      <c r="PRU515" s="329"/>
      <c r="PRV515" s="329"/>
      <c r="PRW515" s="329"/>
      <c r="PRX515" s="329"/>
      <c r="PRY515" s="329"/>
      <c r="PRZ515" s="329"/>
      <c r="PSA515" s="329"/>
      <c r="PSB515" s="329"/>
      <c r="PSC515" s="329"/>
      <c r="PSD515" s="329"/>
      <c r="PSE515" s="329"/>
      <c r="PSF515" s="329"/>
      <c r="PSG515" s="329"/>
      <c r="PSH515" s="329"/>
      <c r="PSI515" s="329"/>
      <c r="PSJ515" s="329"/>
      <c r="PSK515" s="329"/>
      <c r="PSL515" s="329"/>
      <c r="PSM515" s="329"/>
      <c r="PSN515" s="329"/>
      <c r="PSO515" s="329"/>
      <c r="PSP515" s="329"/>
      <c r="PSQ515" s="329"/>
      <c r="PSR515" s="329"/>
      <c r="PSS515" s="329"/>
      <c r="PST515" s="329"/>
      <c r="PSU515" s="329"/>
      <c r="PSV515" s="329"/>
      <c r="PSW515" s="329"/>
      <c r="PSX515" s="329"/>
      <c r="PSY515" s="329"/>
      <c r="PSZ515" s="329"/>
      <c r="PTA515" s="329"/>
      <c r="PTB515" s="329"/>
      <c r="PTC515" s="329"/>
      <c r="PTD515" s="329"/>
      <c r="PTE515" s="329"/>
      <c r="PTF515" s="329"/>
      <c r="PTG515" s="329"/>
      <c r="PTH515" s="329"/>
      <c r="PTI515" s="329"/>
      <c r="PTJ515" s="329"/>
      <c r="PTK515" s="329"/>
      <c r="PTL515" s="329"/>
      <c r="PTM515" s="329"/>
      <c r="PTN515" s="329"/>
      <c r="PTO515" s="329"/>
      <c r="PTP515" s="329"/>
      <c r="PTQ515" s="329"/>
      <c r="PTR515" s="329"/>
      <c r="PTS515" s="329"/>
      <c r="PTT515" s="329"/>
      <c r="PTU515" s="329"/>
      <c r="PTV515" s="329"/>
      <c r="PTW515" s="329"/>
      <c r="PTX515" s="329"/>
      <c r="PTY515" s="329"/>
      <c r="PTZ515" s="329"/>
      <c r="PUA515" s="329"/>
      <c r="PUB515" s="329"/>
      <c r="PUC515" s="329"/>
      <c r="PUD515" s="329"/>
      <c r="PUE515" s="329"/>
      <c r="PUF515" s="329"/>
      <c r="PUG515" s="329"/>
      <c r="PUH515" s="329"/>
      <c r="PUI515" s="329"/>
      <c r="PUJ515" s="329"/>
      <c r="PUK515" s="329"/>
      <c r="PUL515" s="329"/>
      <c r="PUM515" s="329"/>
      <c r="PUN515" s="329"/>
      <c r="PUO515" s="329"/>
      <c r="PUP515" s="329"/>
      <c r="PUQ515" s="329"/>
      <c r="PUR515" s="329"/>
      <c r="PUS515" s="329"/>
      <c r="PUT515" s="329"/>
      <c r="PUU515" s="329"/>
      <c r="PUV515" s="329"/>
      <c r="PUW515" s="329"/>
      <c r="PUX515" s="329"/>
      <c r="PUY515" s="329"/>
      <c r="PUZ515" s="329"/>
      <c r="PVA515" s="329"/>
      <c r="PVB515" s="329"/>
      <c r="PVC515" s="329"/>
      <c r="PVD515" s="329"/>
      <c r="PVE515" s="329"/>
      <c r="PVF515" s="329"/>
      <c r="PVG515" s="329"/>
      <c r="PVH515" s="329"/>
      <c r="PVI515" s="329"/>
      <c r="PVJ515" s="329"/>
      <c r="PVK515" s="329"/>
      <c r="PVL515" s="329"/>
      <c r="PVM515" s="329"/>
      <c r="PVN515" s="329"/>
      <c r="PVO515" s="329"/>
      <c r="PVP515" s="329"/>
      <c r="PVQ515" s="329"/>
      <c r="PVR515" s="329"/>
      <c r="PVS515" s="329"/>
      <c r="PVT515" s="329"/>
      <c r="PVU515" s="329"/>
      <c r="PVV515" s="329"/>
      <c r="PVW515" s="329"/>
      <c r="PVX515" s="329"/>
      <c r="PVY515" s="329"/>
      <c r="PVZ515" s="329"/>
      <c r="PWA515" s="329"/>
      <c r="PWB515" s="329"/>
      <c r="PWC515" s="329"/>
      <c r="PWD515" s="329"/>
      <c r="PWE515" s="329"/>
      <c r="PWF515" s="329"/>
      <c r="PWG515" s="329"/>
      <c r="PWH515" s="329"/>
      <c r="PWI515" s="329"/>
      <c r="PWJ515" s="329"/>
      <c r="PWK515" s="329"/>
      <c r="PWL515" s="329"/>
      <c r="PWM515" s="329"/>
      <c r="PWN515" s="329"/>
      <c r="PWO515" s="329"/>
      <c r="PWP515" s="329"/>
      <c r="PWQ515" s="329"/>
      <c r="PWR515" s="329"/>
      <c r="PWS515" s="329"/>
      <c r="PWT515" s="329"/>
      <c r="PWU515" s="329"/>
      <c r="PWV515" s="329"/>
      <c r="PWW515" s="329"/>
      <c r="PWX515" s="329"/>
      <c r="PWY515" s="329"/>
      <c r="PWZ515" s="329"/>
      <c r="PXA515" s="329"/>
      <c r="PXB515" s="329"/>
      <c r="PXC515" s="329"/>
      <c r="PXD515" s="329"/>
      <c r="PXE515" s="329"/>
      <c r="PXF515" s="329"/>
      <c r="PXG515" s="329"/>
      <c r="PXH515" s="329"/>
      <c r="PXI515" s="329"/>
      <c r="PXJ515" s="329"/>
      <c r="PXK515" s="329"/>
      <c r="PXL515" s="329"/>
      <c r="PXM515" s="329"/>
      <c r="PXN515" s="329"/>
      <c r="PXO515" s="329"/>
      <c r="PXP515" s="329"/>
      <c r="PXQ515" s="329"/>
      <c r="PXR515" s="329"/>
      <c r="PXS515" s="329"/>
      <c r="PXT515" s="329"/>
      <c r="PXU515" s="329"/>
      <c r="PXV515" s="329"/>
      <c r="PXW515" s="329"/>
      <c r="PXX515" s="329"/>
      <c r="PXY515" s="329"/>
      <c r="PXZ515" s="329"/>
      <c r="PYA515" s="329"/>
      <c r="PYB515" s="329"/>
      <c r="PYC515" s="329"/>
      <c r="PYD515" s="329"/>
      <c r="PYE515" s="329"/>
      <c r="PYF515" s="329"/>
      <c r="PYG515" s="329"/>
      <c r="PYH515" s="329"/>
      <c r="PYI515" s="329"/>
      <c r="PYJ515" s="329"/>
      <c r="PYK515" s="329"/>
      <c r="PYL515" s="329"/>
      <c r="PYM515" s="329"/>
      <c r="PYN515" s="329"/>
      <c r="PYO515" s="329"/>
      <c r="PYP515" s="329"/>
      <c r="PYQ515" s="329"/>
      <c r="PYR515" s="329"/>
      <c r="PYS515" s="329"/>
      <c r="PYT515" s="329"/>
      <c r="PYU515" s="329"/>
      <c r="PYV515" s="329"/>
      <c r="PYW515" s="329"/>
      <c r="PYX515" s="329"/>
      <c r="PYY515" s="329"/>
      <c r="PYZ515" s="329"/>
      <c r="PZA515" s="329"/>
      <c r="PZB515" s="329"/>
      <c r="PZC515" s="329"/>
      <c r="PZD515" s="329"/>
      <c r="PZE515" s="329"/>
      <c r="PZF515" s="329"/>
      <c r="PZG515" s="329"/>
      <c r="PZH515" s="329"/>
      <c r="PZI515" s="329"/>
      <c r="PZJ515" s="329"/>
      <c r="PZK515" s="329"/>
      <c r="PZL515" s="329"/>
      <c r="PZM515" s="329"/>
      <c r="PZN515" s="329"/>
      <c r="PZO515" s="329"/>
      <c r="PZP515" s="329"/>
      <c r="PZQ515" s="329"/>
      <c r="PZR515" s="329"/>
      <c r="PZS515" s="329"/>
      <c r="PZT515" s="329"/>
      <c r="PZU515" s="329"/>
      <c r="PZV515" s="329"/>
      <c r="PZW515" s="329"/>
      <c r="PZX515" s="329"/>
      <c r="PZY515" s="329"/>
      <c r="PZZ515" s="329"/>
      <c r="QAA515" s="329"/>
      <c r="QAB515" s="329"/>
      <c r="QAC515" s="329"/>
      <c r="QAD515" s="329"/>
      <c r="QAE515" s="329"/>
      <c r="QAF515" s="329"/>
      <c r="QAG515" s="329"/>
      <c r="QAH515" s="329"/>
      <c r="QAI515" s="329"/>
      <c r="QAJ515" s="329"/>
      <c r="QAK515" s="329"/>
      <c r="QAL515" s="329"/>
      <c r="QAM515" s="329"/>
      <c r="QAN515" s="329"/>
      <c r="QAO515" s="329"/>
      <c r="QAP515" s="329"/>
      <c r="QAQ515" s="329"/>
      <c r="QAR515" s="329"/>
      <c r="QAS515" s="329"/>
      <c r="QAT515" s="329"/>
      <c r="QAU515" s="329"/>
      <c r="QAV515" s="329"/>
      <c r="QAW515" s="329"/>
      <c r="QAX515" s="329"/>
      <c r="QAY515" s="329"/>
      <c r="QAZ515" s="329"/>
      <c r="QBA515" s="329"/>
      <c r="QBB515" s="329"/>
      <c r="QBC515" s="329"/>
      <c r="QBD515" s="329"/>
      <c r="QBE515" s="329"/>
      <c r="QBF515" s="329"/>
      <c r="QBG515" s="329"/>
      <c r="QBH515" s="329"/>
      <c r="QBI515" s="329"/>
      <c r="QBJ515" s="329"/>
      <c r="QBK515" s="329"/>
      <c r="QBL515" s="329"/>
      <c r="QBM515" s="329"/>
      <c r="QBN515" s="329"/>
      <c r="QBO515" s="329"/>
      <c r="QBP515" s="329"/>
      <c r="QBQ515" s="329"/>
      <c r="QBR515" s="329"/>
      <c r="QBS515" s="329"/>
      <c r="QBT515" s="329"/>
      <c r="QBU515" s="329"/>
      <c r="QBV515" s="329"/>
      <c r="QBW515" s="329"/>
      <c r="QBX515" s="329"/>
      <c r="QBY515" s="329"/>
      <c r="QBZ515" s="329"/>
      <c r="QCA515" s="329"/>
      <c r="QCB515" s="329"/>
      <c r="QCC515" s="329"/>
      <c r="QCD515" s="329"/>
      <c r="QCE515" s="329"/>
      <c r="QCF515" s="329"/>
      <c r="QCG515" s="329"/>
      <c r="QCH515" s="329"/>
      <c r="QCI515" s="329"/>
      <c r="QCJ515" s="329"/>
      <c r="QCK515" s="329"/>
      <c r="QCL515" s="329"/>
      <c r="QCM515" s="329"/>
      <c r="QCN515" s="329"/>
      <c r="QCO515" s="329"/>
      <c r="QCP515" s="329"/>
      <c r="QCQ515" s="329"/>
      <c r="QCR515" s="329"/>
      <c r="QCS515" s="329"/>
      <c r="QCT515" s="329"/>
      <c r="QCU515" s="329"/>
      <c r="QCV515" s="329"/>
      <c r="QCW515" s="329"/>
      <c r="QCX515" s="329"/>
      <c r="QCY515" s="329"/>
      <c r="QCZ515" s="329"/>
      <c r="QDA515" s="329"/>
      <c r="QDB515" s="329"/>
      <c r="QDC515" s="329"/>
      <c r="QDD515" s="329"/>
      <c r="QDE515" s="329"/>
      <c r="QDF515" s="329"/>
      <c r="QDG515" s="329"/>
      <c r="QDH515" s="329"/>
      <c r="QDI515" s="329"/>
      <c r="QDJ515" s="329"/>
      <c r="QDK515" s="329"/>
      <c r="QDL515" s="329"/>
      <c r="QDM515" s="329"/>
      <c r="QDN515" s="329"/>
      <c r="QDO515" s="329"/>
      <c r="QDP515" s="329"/>
      <c r="QDQ515" s="329"/>
      <c r="QDR515" s="329"/>
      <c r="QDS515" s="329"/>
      <c r="QDT515" s="329"/>
      <c r="QDU515" s="329"/>
      <c r="QDV515" s="329"/>
      <c r="QDW515" s="329"/>
      <c r="QDX515" s="329"/>
      <c r="QDY515" s="329"/>
      <c r="QDZ515" s="329"/>
      <c r="QEA515" s="329"/>
      <c r="QEB515" s="329"/>
      <c r="QEC515" s="329"/>
      <c r="QED515" s="329"/>
      <c r="QEE515" s="329"/>
      <c r="QEF515" s="329"/>
      <c r="QEG515" s="329"/>
      <c r="QEH515" s="329"/>
      <c r="QEI515" s="329"/>
      <c r="QEJ515" s="329"/>
      <c r="QEK515" s="329"/>
      <c r="QEL515" s="329"/>
      <c r="QEM515" s="329"/>
      <c r="QEN515" s="329"/>
      <c r="QEO515" s="329"/>
      <c r="QEP515" s="329"/>
      <c r="QEQ515" s="329"/>
      <c r="QER515" s="329"/>
      <c r="QES515" s="329"/>
      <c r="QET515" s="329"/>
      <c r="QEU515" s="329"/>
      <c r="QEV515" s="329"/>
      <c r="QEW515" s="329"/>
      <c r="QEX515" s="329"/>
      <c r="QEY515" s="329"/>
      <c r="QEZ515" s="329"/>
      <c r="QFA515" s="329"/>
      <c r="QFB515" s="329"/>
      <c r="QFC515" s="329"/>
      <c r="QFD515" s="329"/>
      <c r="QFE515" s="329"/>
      <c r="QFF515" s="329"/>
      <c r="QFG515" s="329"/>
      <c r="QFH515" s="329"/>
      <c r="QFI515" s="329"/>
      <c r="QFJ515" s="329"/>
      <c r="QFK515" s="329"/>
      <c r="QFL515" s="329"/>
      <c r="QFM515" s="329"/>
      <c r="QFN515" s="329"/>
      <c r="QFO515" s="329"/>
      <c r="QFP515" s="329"/>
      <c r="QFQ515" s="329"/>
      <c r="QFR515" s="329"/>
      <c r="QFS515" s="329"/>
      <c r="QFT515" s="329"/>
      <c r="QFU515" s="329"/>
      <c r="QFV515" s="329"/>
      <c r="QFW515" s="329"/>
      <c r="QFX515" s="329"/>
      <c r="QFY515" s="329"/>
      <c r="QFZ515" s="329"/>
      <c r="QGA515" s="329"/>
      <c r="QGB515" s="329"/>
      <c r="QGC515" s="329"/>
      <c r="QGD515" s="329"/>
      <c r="QGE515" s="329"/>
      <c r="QGF515" s="329"/>
      <c r="QGG515" s="329"/>
      <c r="QGH515" s="329"/>
      <c r="QGI515" s="329"/>
      <c r="QGJ515" s="329"/>
      <c r="QGK515" s="329"/>
      <c r="QGL515" s="329"/>
      <c r="QGM515" s="329"/>
      <c r="QGN515" s="329"/>
      <c r="QGO515" s="329"/>
      <c r="QGP515" s="329"/>
      <c r="QGQ515" s="329"/>
      <c r="QGR515" s="329"/>
      <c r="QGS515" s="329"/>
      <c r="QGT515" s="329"/>
      <c r="QGU515" s="329"/>
      <c r="QGV515" s="329"/>
      <c r="QGW515" s="329"/>
      <c r="QGX515" s="329"/>
      <c r="QGY515" s="329"/>
      <c r="QGZ515" s="329"/>
      <c r="QHA515" s="329"/>
      <c r="QHB515" s="329"/>
      <c r="QHC515" s="329"/>
      <c r="QHD515" s="329"/>
      <c r="QHE515" s="329"/>
      <c r="QHF515" s="329"/>
      <c r="QHG515" s="329"/>
      <c r="QHH515" s="329"/>
      <c r="QHI515" s="329"/>
      <c r="QHJ515" s="329"/>
      <c r="QHK515" s="329"/>
      <c r="QHL515" s="329"/>
      <c r="QHM515" s="329"/>
      <c r="QHN515" s="329"/>
      <c r="QHO515" s="329"/>
      <c r="QHP515" s="329"/>
      <c r="QHQ515" s="329"/>
      <c r="QHR515" s="329"/>
      <c r="QHS515" s="329"/>
      <c r="QHT515" s="329"/>
      <c r="QHU515" s="329"/>
      <c r="QHV515" s="329"/>
      <c r="QHW515" s="329"/>
      <c r="QHX515" s="329"/>
      <c r="QHY515" s="329"/>
      <c r="QHZ515" s="329"/>
      <c r="QIA515" s="329"/>
      <c r="QIB515" s="329"/>
      <c r="QIC515" s="329"/>
      <c r="QID515" s="329"/>
      <c r="QIE515" s="329"/>
      <c r="QIF515" s="329"/>
      <c r="QIG515" s="329"/>
      <c r="QIH515" s="329"/>
      <c r="QII515" s="329"/>
      <c r="QIJ515" s="329"/>
      <c r="QIK515" s="329"/>
      <c r="QIL515" s="329"/>
      <c r="QIM515" s="329"/>
      <c r="QIN515" s="329"/>
      <c r="QIO515" s="329"/>
      <c r="QIP515" s="329"/>
      <c r="QIQ515" s="329"/>
      <c r="QIR515" s="329"/>
      <c r="QIS515" s="329"/>
      <c r="QIT515" s="329"/>
      <c r="QIU515" s="329"/>
      <c r="QIV515" s="329"/>
      <c r="QIW515" s="329"/>
      <c r="QIX515" s="329"/>
      <c r="QIY515" s="329"/>
      <c r="QIZ515" s="329"/>
      <c r="QJA515" s="329"/>
      <c r="QJB515" s="329"/>
      <c r="QJC515" s="329"/>
      <c r="QJD515" s="329"/>
      <c r="QJE515" s="329"/>
      <c r="QJF515" s="329"/>
      <c r="QJG515" s="329"/>
      <c r="QJH515" s="329"/>
      <c r="QJI515" s="329"/>
      <c r="QJJ515" s="329"/>
      <c r="QJK515" s="329"/>
      <c r="QJL515" s="329"/>
      <c r="QJM515" s="329"/>
      <c r="QJN515" s="329"/>
      <c r="QJO515" s="329"/>
      <c r="QJP515" s="329"/>
      <c r="QJQ515" s="329"/>
      <c r="QJR515" s="329"/>
      <c r="QJS515" s="329"/>
      <c r="QJT515" s="329"/>
      <c r="QJU515" s="329"/>
      <c r="QJV515" s="329"/>
      <c r="QJW515" s="329"/>
      <c r="QJX515" s="329"/>
      <c r="QJY515" s="329"/>
      <c r="QJZ515" s="329"/>
      <c r="QKA515" s="329"/>
      <c r="QKB515" s="329"/>
      <c r="QKC515" s="329"/>
      <c r="QKD515" s="329"/>
      <c r="QKE515" s="329"/>
      <c r="QKF515" s="329"/>
      <c r="QKG515" s="329"/>
      <c r="QKH515" s="329"/>
      <c r="QKI515" s="329"/>
      <c r="QKJ515" s="329"/>
      <c r="QKK515" s="329"/>
      <c r="QKL515" s="329"/>
      <c r="QKM515" s="329"/>
      <c r="QKN515" s="329"/>
      <c r="QKO515" s="329"/>
      <c r="QKP515" s="329"/>
      <c r="QKQ515" s="329"/>
      <c r="QKR515" s="329"/>
      <c r="QKS515" s="329"/>
      <c r="QKT515" s="329"/>
      <c r="QKU515" s="329"/>
      <c r="QKV515" s="329"/>
      <c r="QKW515" s="329"/>
      <c r="QKX515" s="329"/>
      <c r="QKY515" s="329"/>
      <c r="QKZ515" s="329"/>
      <c r="QLA515" s="329"/>
      <c r="QLB515" s="329"/>
      <c r="QLC515" s="329"/>
      <c r="QLD515" s="329"/>
      <c r="QLE515" s="329"/>
      <c r="QLF515" s="329"/>
      <c r="QLG515" s="329"/>
      <c r="QLH515" s="329"/>
      <c r="QLI515" s="329"/>
      <c r="QLJ515" s="329"/>
      <c r="QLK515" s="329"/>
      <c r="QLL515" s="329"/>
      <c r="QLM515" s="329"/>
      <c r="QLN515" s="329"/>
      <c r="QLO515" s="329"/>
      <c r="QLP515" s="329"/>
      <c r="QLQ515" s="329"/>
      <c r="QLR515" s="329"/>
      <c r="QLS515" s="329"/>
      <c r="QLT515" s="329"/>
      <c r="QLU515" s="329"/>
      <c r="QLV515" s="329"/>
      <c r="QLW515" s="329"/>
      <c r="QLX515" s="329"/>
      <c r="QLY515" s="329"/>
      <c r="QLZ515" s="329"/>
      <c r="QMA515" s="329"/>
      <c r="QMB515" s="329"/>
      <c r="QMC515" s="329"/>
      <c r="QMD515" s="329"/>
      <c r="QME515" s="329"/>
      <c r="QMF515" s="329"/>
      <c r="QMG515" s="329"/>
      <c r="QMH515" s="329"/>
      <c r="QMI515" s="329"/>
      <c r="QMJ515" s="329"/>
      <c r="QMK515" s="329"/>
      <c r="QML515" s="329"/>
      <c r="QMM515" s="329"/>
      <c r="QMN515" s="329"/>
      <c r="QMO515" s="329"/>
      <c r="QMP515" s="329"/>
      <c r="QMQ515" s="329"/>
      <c r="QMR515" s="329"/>
      <c r="QMS515" s="329"/>
      <c r="QMT515" s="329"/>
      <c r="QMU515" s="329"/>
      <c r="QMV515" s="329"/>
      <c r="QMW515" s="329"/>
      <c r="QMX515" s="329"/>
      <c r="QMY515" s="329"/>
      <c r="QMZ515" s="329"/>
      <c r="QNA515" s="329"/>
      <c r="QNB515" s="329"/>
      <c r="QNC515" s="329"/>
      <c r="QND515" s="329"/>
      <c r="QNE515" s="329"/>
      <c r="QNF515" s="329"/>
      <c r="QNG515" s="329"/>
      <c r="QNH515" s="329"/>
      <c r="QNI515" s="329"/>
      <c r="QNJ515" s="329"/>
      <c r="QNK515" s="329"/>
      <c r="QNL515" s="329"/>
      <c r="QNM515" s="329"/>
      <c r="QNN515" s="329"/>
      <c r="QNO515" s="329"/>
      <c r="QNP515" s="329"/>
      <c r="QNQ515" s="329"/>
      <c r="QNR515" s="329"/>
      <c r="QNS515" s="329"/>
      <c r="QNT515" s="329"/>
      <c r="QNU515" s="329"/>
      <c r="QNV515" s="329"/>
      <c r="QNW515" s="329"/>
      <c r="QNX515" s="329"/>
      <c r="QNY515" s="329"/>
      <c r="QNZ515" s="329"/>
      <c r="QOA515" s="329"/>
      <c r="QOB515" s="329"/>
      <c r="QOC515" s="329"/>
      <c r="QOD515" s="329"/>
      <c r="QOE515" s="329"/>
      <c r="QOF515" s="329"/>
      <c r="QOG515" s="329"/>
      <c r="QOH515" s="329"/>
      <c r="QOI515" s="329"/>
      <c r="QOJ515" s="329"/>
      <c r="QOK515" s="329"/>
      <c r="QOL515" s="329"/>
      <c r="QOM515" s="329"/>
      <c r="QON515" s="329"/>
      <c r="QOO515" s="329"/>
      <c r="QOP515" s="329"/>
      <c r="QOQ515" s="329"/>
      <c r="QOR515" s="329"/>
      <c r="QOS515" s="329"/>
      <c r="QOT515" s="329"/>
      <c r="QOU515" s="329"/>
      <c r="QOV515" s="329"/>
      <c r="QOW515" s="329"/>
      <c r="QOX515" s="329"/>
      <c r="QOY515" s="329"/>
      <c r="QOZ515" s="329"/>
      <c r="QPA515" s="329"/>
      <c r="QPB515" s="329"/>
      <c r="QPC515" s="329"/>
      <c r="QPD515" s="329"/>
      <c r="QPE515" s="329"/>
      <c r="QPF515" s="329"/>
      <c r="QPG515" s="329"/>
      <c r="QPH515" s="329"/>
      <c r="QPI515" s="329"/>
      <c r="QPJ515" s="329"/>
      <c r="QPK515" s="329"/>
      <c r="QPL515" s="329"/>
      <c r="QPM515" s="329"/>
      <c r="QPN515" s="329"/>
      <c r="QPO515" s="329"/>
      <c r="QPP515" s="329"/>
      <c r="QPQ515" s="329"/>
      <c r="QPR515" s="329"/>
      <c r="QPS515" s="329"/>
      <c r="QPT515" s="329"/>
      <c r="QPU515" s="329"/>
      <c r="QPV515" s="329"/>
      <c r="QPW515" s="329"/>
      <c r="QPX515" s="329"/>
      <c r="QPY515" s="329"/>
      <c r="QPZ515" s="329"/>
      <c r="QQA515" s="329"/>
      <c r="QQB515" s="329"/>
      <c r="QQC515" s="329"/>
      <c r="QQD515" s="329"/>
      <c r="QQE515" s="329"/>
      <c r="QQF515" s="329"/>
      <c r="QQG515" s="329"/>
      <c r="QQH515" s="329"/>
      <c r="QQI515" s="329"/>
      <c r="QQJ515" s="329"/>
      <c r="QQK515" s="329"/>
      <c r="QQL515" s="329"/>
      <c r="QQM515" s="329"/>
      <c r="QQN515" s="329"/>
      <c r="QQO515" s="329"/>
      <c r="QQP515" s="329"/>
      <c r="QQQ515" s="329"/>
      <c r="QQR515" s="329"/>
      <c r="QQS515" s="329"/>
      <c r="QQT515" s="329"/>
      <c r="QQU515" s="329"/>
      <c r="QQV515" s="329"/>
      <c r="QQW515" s="329"/>
      <c r="QQX515" s="329"/>
      <c r="QQY515" s="329"/>
      <c r="QQZ515" s="329"/>
      <c r="QRA515" s="329"/>
      <c r="QRB515" s="329"/>
      <c r="QRC515" s="329"/>
      <c r="QRD515" s="329"/>
      <c r="QRE515" s="329"/>
      <c r="QRF515" s="329"/>
      <c r="QRG515" s="329"/>
      <c r="QRH515" s="329"/>
      <c r="QRI515" s="329"/>
      <c r="QRJ515" s="329"/>
      <c r="QRK515" s="329"/>
      <c r="QRL515" s="329"/>
      <c r="QRM515" s="329"/>
      <c r="QRN515" s="329"/>
      <c r="QRO515" s="329"/>
      <c r="QRP515" s="329"/>
      <c r="QRQ515" s="329"/>
      <c r="QRR515" s="329"/>
      <c r="QRS515" s="329"/>
      <c r="QRT515" s="329"/>
      <c r="QRU515" s="329"/>
      <c r="QRV515" s="329"/>
      <c r="QRW515" s="329"/>
      <c r="QRX515" s="329"/>
      <c r="QRY515" s="329"/>
      <c r="QRZ515" s="329"/>
      <c r="QSA515" s="329"/>
      <c r="QSB515" s="329"/>
      <c r="QSC515" s="329"/>
      <c r="QSD515" s="329"/>
      <c r="QSE515" s="329"/>
      <c r="QSF515" s="329"/>
      <c r="QSG515" s="329"/>
      <c r="QSH515" s="329"/>
      <c r="QSI515" s="329"/>
      <c r="QSJ515" s="329"/>
      <c r="QSK515" s="329"/>
      <c r="QSL515" s="329"/>
      <c r="QSM515" s="329"/>
      <c r="QSN515" s="329"/>
      <c r="QSO515" s="329"/>
      <c r="QSP515" s="329"/>
      <c r="QSQ515" s="329"/>
      <c r="QSR515" s="329"/>
      <c r="QSS515" s="329"/>
      <c r="QST515" s="329"/>
      <c r="QSU515" s="329"/>
      <c r="QSV515" s="329"/>
      <c r="QSW515" s="329"/>
      <c r="QSX515" s="329"/>
      <c r="QSY515" s="329"/>
      <c r="QSZ515" s="329"/>
      <c r="QTA515" s="329"/>
      <c r="QTB515" s="329"/>
      <c r="QTC515" s="329"/>
      <c r="QTD515" s="329"/>
      <c r="QTE515" s="329"/>
      <c r="QTF515" s="329"/>
      <c r="QTG515" s="329"/>
      <c r="QTH515" s="329"/>
      <c r="QTI515" s="329"/>
      <c r="QTJ515" s="329"/>
      <c r="QTK515" s="329"/>
      <c r="QTL515" s="329"/>
      <c r="QTM515" s="329"/>
      <c r="QTN515" s="329"/>
      <c r="QTO515" s="329"/>
      <c r="QTP515" s="329"/>
      <c r="QTQ515" s="329"/>
      <c r="QTR515" s="329"/>
      <c r="QTS515" s="329"/>
      <c r="QTT515" s="329"/>
      <c r="QTU515" s="329"/>
      <c r="QTV515" s="329"/>
      <c r="QTW515" s="329"/>
      <c r="QTX515" s="329"/>
      <c r="QTY515" s="329"/>
      <c r="QTZ515" s="329"/>
      <c r="QUA515" s="329"/>
      <c r="QUB515" s="329"/>
      <c r="QUC515" s="329"/>
      <c r="QUD515" s="329"/>
      <c r="QUE515" s="329"/>
      <c r="QUF515" s="329"/>
      <c r="QUG515" s="329"/>
      <c r="QUH515" s="329"/>
      <c r="QUI515" s="329"/>
      <c r="QUJ515" s="329"/>
      <c r="QUK515" s="329"/>
      <c r="QUL515" s="329"/>
      <c r="QUM515" s="329"/>
      <c r="QUN515" s="329"/>
      <c r="QUO515" s="329"/>
      <c r="QUP515" s="329"/>
      <c r="QUQ515" s="329"/>
      <c r="QUR515" s="329"/>
      <c r="QUS515" s="329"/>
      <c r="QUT515" s="329"/>
      <c r="QUU515" s="329"/>
      <c r="QUV515" s="329"/>
      <c r="QUW515" s="329"/>
      <c r="QUX515" s="329"/>
      <c r="QUY515" s="329"/>
      <c r="QUZ515" s="329"/>
      <c r="QVA515" s="329"/>
      <c r="QVB515" s="329"/>
      <c r="QVC515" s="329"/>
      <c r="QVD515" s="329"/>
      <c r="QVE515" s="329"/>
      <c r="QVF515" s="329"/>
      <c r="QVG515" s="329"/>
      <c r="QVH515" s="329"/>
      <c r="QVI515" s="329"/>
      <c r="QVJ515" s="329"/>
      <c r="QVK515" s="329"/>
      <c r="QVL515" s="329"/>
      <c r="QVM515" s="329"/>
      <c r="QVN515" s="329"/>
      <c r="QVO515" s="329"/>
      <c r="QVP515" s="329"/>
      <c r="QVQ515" s="329"/>
      <c r="QVR515" s="329"/>
      <c r="QVS515" s="329"/>
      <c r="QVT515" s="329"/>
      <c r="QVU515" s="329"/>
      <c r="QVV515" s="329"/>
      <c r="QVW515" s="329"/>
      <c r="QVX515" s="329"/>
      <c r="QVY515" s="329"/>
      <c r="QVZ515" s="329"/>
      <c r="QWA515" s="329"/>
      <c r="QWB515" s="329"/>
      <c r="QWC515" s="329"/>
      <c r="QWD515" s="329"/>
      <c r="QWE515" s="329"/>
      <c r="QWF515" s="329"/>
      <c r="QWG515" s="329"/>
      <c r="QWH515" s="329"/>
      <c r="QWI515" s="329"/>
      <c r="QWJ515" s="329"/>
      <c r="QWK515" s="329"/>
      <c r="QWL515" s="329"/>
      <c r="QWM515" s="329"/>
      <c r="QWN515" s="329"/>
      <c r="QWO515" s="329"/>
      <c r="QWP515" s="329"/>
      <c r="QWQ515" s="329"/>
      <c r="QWR515" s="329"/>
      <c r="QWS515" s="329"/>
      <c r="QWT515" s="329"/>
      <c r="QWU515" s="329"/>
      <c r="QWV515" s="329"/>
      <c r="QWW515" s="329"/>
      <c r="QWX515" s="329"/>
      <c r="QWY515" s="329"/>
      <c r="QWZ515" s="329"/>
      <c r="QXA515" s="329"/>
      <c r="QXB515" s="329"/>
      <c r="QXC515" s="329"/>
      <c r="QXD515" s="329"/>
      <c r="QXE515" s="329"/>
      <c r="QXF515" s="329"/>
      <c r="QXG515" s="329"/>
      <c r="QXH515" s="329"/>
      <c r="QXI515" s="329"/>
      <c r="QXJ515" s="329"/>
      <c r="QXK515" s="329"/>
      <c r="QXL515" s="329"/>
      <c r="QXM515" s="329"/>
      <c r="QXN515" s="329"/>
      <c r="QXO515" s="329"/>
      <c r="QXP515" s="329"/>
      <c r="QXQ515" s="329"/>
      <c r="QXR515" s="329"/>
      <c r="QXS515" s="329"/>
      <c r="QXT515" s="329"/>
      <c r="QXU515" s="329"/>
      <c r="QXV515" s="329"/>
      <c r="QXW515" s="329"/>
      <c r="QXX515" s="329"/>
      <c r="QXY515" s="329"/>
      <c r="QXZ515" s="329"/>
      <c r="QYA515" s="329"/>
      <c r="QYB515" s="329"/>
      <c r="QYC515" s="329"/>
      <c r="QYD515" s="329"/>
      <c r="QYE515" s="329"/>
      <c r="QYF515" s="329"/>
      <c r="QYG515" s="329"/>
      <c r="QYH515" s="329"/>
      <c r="QYI515" s="329"/>
      <c r="QYJ515" s="329"/>
      <c r="QYK515" s="329"/>
      <c r="QYL515" s="329"/>
      <c r="QYM515" s="329"/>
      <c r="QYN515" s="329"/>
      <c r="QYO515" s="329"/>
      <c r="QYP515" s="329"/>
      <c r="QYQ515" s="329"/>
      <c r="QYR515" s="329"/>
      <c r="QYS515" s="329"/>
      <c r="QYT515" s="329"/>
      <c r="QYU515" s="329"/>
      <c r="QYV515" s="329"/>
      <c r="QYW515" s="329"/>
      <c r="QYX515" s="329"/>
      <c r="QYY515" s="329"/>
      <c r="QYZ515" s="329"/>
      <c r="QZA515" s="329"/>
      <c r="QZB515" s="329"/>
      <c r="QZC515" s="329"/>
      <c r="QZD515" s="329"/>
      <c r="QZE515" s="329"/>
      <c r="QZF515" s="329"/>
      <c r="QZG515" s="329"/>
      <c r="QZH515" s="329"/>
      <c r="QZI515" s="329"/>
      <c r="QZJ515" s="329"/>
      <c r="QZK515" s="329"/>
      <c r="QZL515" s="329"/>
      <c r="QZM515" s="329"/>
      <c r="QZN515" s="329"/>
      <c r="QZO515" s="329"/>
      <c r="QZP515" s="329"/>
      <c r="QZQ515" s="329"/>
      <c r="QZR515" s="329"/>
      <c r="QZS515" s="329"/>
      <c r="QZT515" s="329"/>
      <c r="QZU515" s="329"/>
      <c r="QZV515" s="329"/>
      <c r="QZW515" s="329"/>
      <c r="QZX515" s="329"/>
      <c r="QZY515" s="329"/>
      <c r="QZZ515" s="329"/>
      <c r="RAA515" s="329"/>
      <c r="RAB515" s="329"/>
      <c r="RAC515" s="329"/>
      <c r="RAD515" s="329"/>
      <c r="RAE515" s="329"/>
      <c r="RAF515" s="329"/>
      <c r="RAG515" s="329"/>
      <c r="RAH515" s="329"/>
      <c r="RAI515" s="329"/>
      <c r="RAJ515" s="329"/>
      <c r="RAK515" s="329"/>
      <c r="RAL515" s="329"/>
      <c r="RAM515" s="329"/>
      <c r="RAN515" s="329"/>
      <c r="RAO515" s="329"/>
      <c r="RAP515" s="329"/>
      <c r="RAQ515" s="329"/>
      <c r="RAR515" s="329"/>
      <c r="RAS515" s="329"/>
      <c r="RAT515" s="329"/>
      <c r="RAU515" s="329"/>
      <c r="RAV515" s="329"/>
      <c r="RAW515" s="329"/>
      <c r="RAX515" s="329"/>
      <c r="RAY515" s="329"/>
      <c r="RAZ515" s="329"/>
      <c r="RBA515" s="329"/>
      <c r="RBB515" s="329"/>
      <c r="RBC515" s="329"/>
      <c r="RBD515" s="329"/>
      <c r="RBE515" s="329"/>
      <c r="RBF515" s="329"/>
      <c r="RBG515" s="329"/>
      <c r="RBH515" s="329"/>
      <c r="RBI515" s="329"/>
      <c r="RBJ515" s="329"/>
      <c r="RBK515" s="329"/>
      <c r="RBL515" s="329"/>
      <c r="RBM515" s="329"/>
      <c r="RBN515" s="329"/>
      <c r="RBO515" s="329"/>
      <c r="RBP515" s="329"/>
      <c r="RBQ515" s="329"/>
      <c r="RBR515" s="329"/>
      <c r="RBS515" s="329"/>
      <c r="RBT515" s="329"/>
      <c r="RBU515" s="329"/>
      <c r="RBV515" s="329"/>
      <c r="RBW515" s="329"/>
      <c r="RBX515" s="329"/>
      <c r="RBY515" s="329"/>
      <c r="RBZ515" s="329"/>
      <c r="RCA515" s="329"/>
      <c r="RCB515" s="329"/>
      <c r="RCC515" s="329"/>
      <c r="RCD515" s="329"/>
      <c r="RCE515" s="329"/>
      <c r="RCF515" s="329"/>
      <c r="RCG515" s="329"/>
      <c r="RCH515" s="329"/>
      <c r="RCI515" s="329"/>
      <c r="RCJ515" s="329"/>
      <c r="RCK515" s="329"/>
      <c r="RCL515" s="329"/>
      <c r="RCM515" s="329"/>
      <c r="RCN515" s="329"/>
      <c r="RCO515" s="329"/>
      <c r="RCP515" s="329"/>
      <c r="RCQ515" s="329"/>
      <c r="RCR515" s="329"/>
      <c r="RCS515" s="329"/>
      <c r="RCT515" s="329"/>
      <c r="RCU515" s="329"/>
      <c r="RCV515" s="329"/>
      <c r="RCW515" s="329"/>
      <c r="RCX515" s="329"/>
      <c r="RCY515" s="329"/>
      <c r="RCZ515" s="329"/>
      <c r="RDA515" s="329"/>
      <c r="RDB515" s="329"/>
      <c r="RDC515" s="329"/>
      <c r="RDD515" s="329"/>
      <c r="RDE515" s="329"/>
      <c r="RDF515" s="329"/>
      <c r="RDG515" s="329"/>
      <c r="RDH515" s="329"/>
      <c r="RDI515" s="329"/>
      <c r="RDJ515" s="329"/>
      <c r="RDK515" s="329"/>
      <c r="RDL515" s="329"/>
      <c r="RDM515" s="329"/>
      <c r="RDN515" s="329"/>
      <c r="RDO515" s="329"/>
      <c r="RDP515" s="329"/>
      <c r="RDQ515" s="329"/>
      <c r="RDR515" s="329"/>
      <c r="RDS515" s="329"/>
      <c r="RDT515" s="329"/>
      <c r="RDU515" s="329"/>
      <c r="RDV515" s="329"/>
      <c r="RDW515" s="329"/>
      <c r="RDX515" s="329"/>
      <c r="RDY515" s="329"/>
      <c r="RDZ515" s="329"/>
      <c r="REA515" s="329"/>
      <c r="REB515" s="329"/>
      <c r="REC515" s="329"/>
      <c r="RED515" s="329"/>
      <c r="REE515" s="329"/>
      <c r="REF515" s="329"/>
      <c r="REG515" s="329"/>
      <c r="REH515" s="329"/>
      <c r="REI515" s="329"/>
      <c r="REJ515" s="329"/>
      <c r="REK515" s="329"/>
      <c r="REL515" s="329"/>
      <c r="REM515" s="329"/>
      <c r="REN515" s="329"/>
      <c r="REO515" s="329"/>
      <c r="REP515" s="329"/>
      <c r="REQ515" s="329"/>
      <c r="RER515" s="329"/>
      <c r="RES515" s="329"/>
      <c r="RET515" s="329"/>
      <c r="REU515" s="329"/>
      <c r="REV515" s="329"/>
      <c r="REW515" s="329"/>
      <c r="REX515" s="329"/>
      <c r="REY515" s="329"/>
      <c r="REZ515" s="329"/>
      <c r="RFA515" s="329"/>
      <c r="RFB515" s="329"/>
      <c r="RFC515" s="329"/>
      <c r="RFD515" s="329"/>
      <c r="RFE515" s="329"/>
      <c r="RFF515" s="329"/>
      <c r="RFG515" s="329"/>
      <c r="RFH515" s="329"/>
      <c r="RFI515" s="329"/>
      <c r="RFJ515" s="329"/>
      <c r="RFK515" s="329"/>
      <c r="RFL515" s="329"/>
      <c r="RFM515" s="329"/>
      <c r="RFN515" s="329"/>
      <c r="RFO515" s="329"/>
      <c r="RFP515" s="329"/>
      <c r="RFQ515" s="329"/>
      <c r="RFR515" s="329"/>
      <c r="RFS515" s="329"/>
      <c r="RFT515" s="329"/>
      <c r="RFU515" s="329"/>
      <c r="RFV515" s="329"/>
      <c r="RFW515" s="329"/>
      <c r="RFX515" s="329"/>
      <c r="RFY515" s="329"/>
      <c r="RFZ515" s="329"/>
      <c r="RGA515" s="329"/>
      <c r="RGB515" s="329"/>
      <c r="RGC515" s="329"/>
      <c r="RGD515" s="329"/>
      <c r="RGE515" s="329"/>
      <c r="RGF515" s="329"/>
      <c r="RGG515" s="329"/>
      <c r="RGH515" s="329"/>
      <c r="RGI515" s="329"/>
      <c r="RGJ515" s="329"/>
      <c r="RGK515" s="329"/>
      <c r="RGL515" s="329"/>
      <c r="RGM515" s="329"/>
      <c r="RGN515" s="329"/>
      <c r="RGO515" s="329"/>
      <c r="RGP515" s="329"/>
      <c r="RGQ515" s="329"/>
      <c r="RGR515" s="329"/>
      <c r="RGS515" s="329"/>
      <c r="RGT515" s="329"/>
      <c r="RGU515" s="329"/>
      <c r="RGV515" s="329"/>
      <c r="RGW515" s="329"/>
      <c r="RGX515" s="329"/>
      <c r="RGY515" s="329"/>
      <c r="RGZ515" s="329"/>
      <c r="RHA515" s="329"/>
      <c r="RHB515" s="329"/>
      <c r="RHC515" s="329"/>
      <c r="RHD515" s="329"/>
      <c r="RHE515" s="329"/>
      <c r="RHF515" s="329"/>
      <c r="RHG515" s="329"/>
      <c r="RHH515" s="329"/>
      <c r="RHI515" s="329"/>
      <c r="RHJ515" s="329"/>
      <c r="RHK515" s="329"/>
      <c r="RHL515" s="329"/>
      <c r="RHM515" s="329"/>
      <c r="RHN515" s="329"/>
      <c r="RHO515" s="329"/>
      <c r="RHP515" s="329"/>
      <c r="RHQ515" s="329"/>
      <c r="RHR515" s="329"/>
      <c r="RHS515" s="329"/>
      <c r="RHT515" s="329"/>
      <c r="RHU515" s="329"/>
      <c r="RHV515" s="329"/>
      <c r="RHW515" s="329"/>
      <c r="RHX515" s="329"/>
      <c r="RHY515" s="329"/>
      <c r="RHZ515" s="329"/>
      <c r="RIA515" s="329"/>
      <c r="RIB515" s="329"/>
      <c r="RIC515" s="329"/>
      <c r="RID515" s="329"/>
      <c r="RIE515" s="329"/>
      <c r="RIF515" s="329"/>
      <c r="RIG515" s="329"/>
      <c r="RIH515" s="329"/>
      <c r="RII515" s="329"/>
      <c r="RIJ515" s="329"/>
      <c r="RIK515" s="329"/>
      <c r="RIL515" s="329"/>
      <c r="RIM515" s="329"/>
      <c r="RIN515" s="329"/>
      <c r="RIO515" s="329"/>
      <c r="RIP515" s="329"/>
      <c r="RIQ515" s="329"/>
      <c r="RIR515" s="329"/>
      <c r="RIS515" s="329"/>
      <c r="RIT515" s="329"/>
      <c r="RIU515" s="329"/>
      <c r="RIV515" s="329"/>
      <c r="RIW515" s="329"/>
      <c r="RIX515" s="329"/>
      <c r="RIY515" s="329"/>
      <c r="RIZ515" s="329"/>
      <c r="RJA515" s="329"/>
      <c r="RJB515" s="329"/>
      <c r="RJC515" s="329"/>
      <c r="RJD515" s="329"/>
      <c r="RJE515" s="329"/>
      <c r="RJF515" s="329"/>
      <c r="RJG515" s="329"/>
      <c r="RJH515" s="329"/>
      <c r="RJI515" s="329"/>
      <c r="RJJ515" s="329"/>
      <c r="RJK515" s="329"/>
      <c r="RJL515" s="329"/>
      <c r="RJM515" s="329"/>
      <c r="RJN515" s="329"/>
      <c r="RJO515" s="329"/>
      <c r="RJP515" s="329"/>
      <c r="RJQ515" s="329"/>
      <c r="RJR515" s="329"/>
      <c r="RJS515" s="329"/>
      <c r="RJT515" s="329"/>
      <c r="RJU515" s="329"/>
      <c r="RJV515" s="329"/>
      <c r="RJW515" s="329"/>
      <c r="RJX515" s="329"/>
      <c r="RJY515" s="329"/>
      <c r="RJZ515" s="329"/>
      <c r="RKA515" s="329"/>
      <c r="RKB515" s="329"/>
      <c r="RKC515" s="329"/>
      <c r="RKD515" s="329"/>
      <c r="RKE515" s="329"/>
      <c r="RKF515" s="329"/>
      <c r="RKG515" s="329"/>
      <c r="RKH515" s="329"/>
      <c r="RKI515" s="329"/>
      <c r="RKJ515" s="329"/>
      <c r="RKK515" s="329"/>
      <c r="RKL515" s="329"/>
      <c r="RKM515" s="329"/>
      <c r="RKN515" s="329"/>
      <c r="RKO515" s="329"/>
      <c r="RKP515" s="329"/>
      <c r="RKQ515" s="329"/>
      <c r="RKR515" s="329"/>
      <c r="RKS515" s="329"/>
      <c r="RKT515" s="329"/>
      <c r="RKU515" s="329"/>
      <c r="RKV515" s="329"/>
      <c r="RKW515" s="329"/>
      <c r="RKX515" s="329"/>
      <c r="RKY515" s="329"/>
      <c r="RKZ515" s="329"/>
      <c r="RLA515" s="329"/>
      <c r="RLB515" s="329"/>
      <c r="RLC515" s="329"/>
      <c r="RLD515" s="329"/>
      <c r="RLE515" s="329"/>
      <c r="RLF515" s="329"/>
      <c r="RLG515" s="329"/>
      <c r="RLH515" s="329"/>
      <c r="RLI515" s="329"/>
      <c r="RLJ515" s="329"/>
      <c r="RLK515" s="329"/>
      <c r="RLL515" s="329"/>
      <c r="RLM515" s="329"/>
      <c r="RLN515" s="329"/>
      <c r="RLO515" s="329"/>
      <c r="RLP515" s="329"/>
      <c r="RLQ515" s="329"/>
      <c r="RLR515" s="329"/>
      <c r="RLS515" s="329"/>
      <c r="RLT515" s="329"/>
      <c r="RLU515" s="329"/>
      <c r="RLV515" s="329"/>
      <c r="RLW515" s="329"/>
      <c r="RLX515" s="329"/>
      <c r="RLY515" s="329"/>
      <c r="RLZ515" s="329"/>
      <c r="RMA515" s="329"/>
      <c r="RMB515" s="329"/>
      <c r="RMC515" s="329"/>
      <c r="RMD515" s="329"/>
      <c r="RME515" s="329"/>
      <c r="RMF515" s="329"/>
      <c r="RMG515" s="329"/>
      <c r="RMH515" s="329"/>
      <c r="RMI515" s="329"/>
      <c r="RMJ515" s="329"/>
      <c r="RMK515" s="329"/>
      <c r="RML515" s="329"/>
      <c r="RMM515" s="329"/>
      <c r="RMN515" s="329"/>
      <c r="RMO515" s="329"/>
      <c r="RMP515" s="329"/>
      <c r="RMQ515" s="329"/>
      <c r="RMR515" s="329"/>
      <c r="RMS515" s="329"/>
      <c r="RMT515" s="329"/>
      <c r="RMU515" s="329"/>
      <c r="RMV515" s="329"/>
      <c r="RMW515" s="329"/>
      <c r="RMX515" s="329"/>
      <c r="RMY515" s="329"/>
      <c r="RMZ515" s="329"/>
      <c r="RNA515" s="329"/>
      <c r="RNB515" s="329"/>
      <c r="RNC515" s="329"/>
      <c r="RND515" s="329"/>
      <c r="RNE515" s="329"/>
      <c r="RNF515" s="329"/>
      <c r="RNG515" s="329"/>
      <c r="RNH515" s="329"/>
      <c r="RNI515" s="329"/>
      <c r="RNJ515" s="329"/>
      <c r="RNK515" s="329"/>
      <c r="RNL515" s="329"/>
      <c r="RNM515" s="329"/>
      <c r="RNN515" s="329"/>
      <c r="RNO515" s="329"/>
      <c r="RNP515" s="329"/>
      <c r="RNQ515" s="329"/>
      <c r="RNR515" s="329"/>
      <c r="RNS515" s="329"/>
      <c r="RNT515" s="329"/>
      <c r="RNU515" s="329"/>
      <c r="RNV515" s="329"/>
      <c r="RNW515" s="329"/>
      <c r="RNX515" s="329"/>
      <c r="RNY515" s="329"/>
      <c r="RNZ515" s="329"/>
      <c r="ROA515" s="329"/>
      <c r="ROB515" s="329"/>
      <c r="ROC515" s="329"/>
      <c r="ROD515" s="329"/>
      <c r="ROE515" s="329"/>
      <c r="ROF515" s="329"/>
      <c r="ROG515" s="329"/>
      <c r="ROH515" s="329"/>
      <c r="ROI515" s="329"/>
      <c r="ROJ515" s="329"/>
      <c r="ROK515" s="329"/>
      <c r="ROL515" s="329"/>
      <c r="ROM515" s="329"/>
      <c r="RON515" s="329"/>
      <c r="ROO515" s="329"/>
      <c r="ROP515" s="329"/>
      <c r="ROQ515" s="329"/>
      <c r="ROR515" s="329"/>
      <c r="ROS515" s="329"/>
      <c r="ROT515" s="329"/>
      <c r="ROU515" s="329"/>
      <c r="ROV515" s="329"/>
      <c r="ROW515" s="329"/>
      <c r="ROX515" s="329"/>
      <c r="ROY515" s="329"/>
      <c r="ROZ515" s="329"/>
      <c r="RPA515" s="329"/>
      <c r="RPB515" s="329"/>
      <c r="RPC515" s="329"/>
      <c r="RPD515" s="329"/>
      <c r="RPE515" s="329"/>
      <c r="RPF515" s="329"/>
      <c r="RPG515" s="329"/>
      <c r="RPH515" s="329"/>
      <c r="RPI515" s="329"/>
      <c r="RPJ515" s="329"/>
      <c r="RPK515" s="329"/>
      <c r="RPL515" s="329"/>
      <c r="RPM515" s="329"/>
      <c r="RPN515" s="329"/>
      <c r="RPO515" s="329"/>
      <c r="RPP515" s="329"/>
      <c r="RPQ515" s="329"/>
      <c r="RPR515" s="329"/>
      <c r="RPS515" s="329"/>
      <c r="RPT515" s="329"/>
      <c r="RPU515" s="329"/>
      <c r="RPV515" s="329"/>
      <c r="RPW515" s="329"/>
      <c r="RPX515" s="329"/>
      <c r="RPY515" s="329"/>
      <c r="RPZ515" s="329"/>
      <c r="RQA515" s="329"/>
      <c r="RQB515" s="329"/>
      <c r="RQC515" s="329"/>
      <c r="RQD515" s="329"/>
      <c r="RQE515" s="329"/>
      <c r="RQF515" s="329"/>
      <c r="RQG515" s="329"/>
      <c r="RQH515" s="329"/>
      <c r="RQI515" s="329"/>
      <c r="RQJ515" s="329"/>
      <c r="RQK515" s="329"/>
      <c r="RQL515" s="329"/>
      <c r="RQM515" s="329"/>
      <c r="RQN515" s="329"/>
      <c r="RQO515" s="329"/>
      <c r="RQP515" s="329"/>
      <c r="RQQ515" s="329"/>
      <c r="RQR515" s="329"/>
      <c r="RQS515" s="329"/>
      <c r="RQT515" s="329"/>
      <c r="RQU515" s="329"/>
      <c r="RQV515" s="329"/>
      <c r="RQW515" s="329"/>
      <c r="RQX515" s="329"/>
      <c r="RQY515" s="329"/>
      <c r="RQZ515" s="329"/>
      <c r="RRA515" s="329"/>
      <c r="RRB515" s="329"/>
      <c r="RRC515" s="329"/>
      <c r="RRD515" s="329"/>
      <c r="RRE515" s="329"/>
      <c r="RRF515" s="329"/>
      <c r="RRG515" s="329"/>
      <c r="RRH515" s="329"/>
      <c r="RRI515" s="329"/>
      <c r="RRJ515" s="329"/>
      <c r="RRK515" s="329"/>
      <c r="RRL515" s="329"/>
      <c r="RRM515" s="329"/>
      <c r="RRN515" s="329"/>
      <c r="RRO515" s="329"/>
      <c r="RRP515" s="329"/>
      <c r="RRQ515" s="329"/>
      <c r="RRR515" s="329"/>
      <c r="RRS515" s="329"/>
      <c r="RRT515" s="329"/>
      <c r="RRU515" s="329"/>
      <c r="RRV515" s="329"/>
      <c r="RRW515" s="329"/>
      <c r="RRX515" s="329"/>
      <c r="RRY515" s="329"/>
      <c r="RRZ515" s="329"/>
      <c r="RSA515" s="329"/>
      <c r="RSB515" s="329"/>
      <c r="RSC515" s="329"/>
      <c r="RSD515" s="329"/>
      <c r="RSE515" s="329"/>
      <c r="RSF515" s="329"/>
      <c r="RSG515" s="329"/>
      <c r="RSH515" s="329"/>
      <c r="RSI515" s="329"/>
      <c r="RSJ515" s="329"/>
      <c r="RSK515" s="329"/>
      <c r="RSL515" s="329"/>
      <c r="RSM515" s="329"/>
      <c r="RSN515" s="329"/>
      <c r="RSO515" s="329"/>
      <c r="RSP515" s="329"/>
      <c r="RSQ515" s="329"/>
      <c r="RSR515" s="329"/>
      <c r="RSS515" s="329"/>
      <c r="RST515" s="329"/>
      <c r="RSU515" s="329"/>
      <c r="RSV515" s="329"/>
      <c r="RSW515" s="329"/>
      <c r="RSX515" s="329"/>
      <c r="RSY515" s="329"/>
      <c r="RSZ515" s="329"/>
      <c r="RTA515" s="329"/>
      <c r="RTB515" s="329"/>
      <c r="RTC515" s="329"/>
      <c r="RTD515" s="329"/>
      <c r="RTE515" s="329"/>
      <c r="RTF515" s="329"/>
      <c r="RTG515" s="329"/>
      <c r="RTH515" s="329"/>
      <c r="RTI515" s="329"/>
      <c r="RTJ515" s="329"/>
      <c r="RTK515" s="329"/>
      <c r="RTL515" s="329"/>
      <c r="RTM515" s="329"/>
      <c r="RTN515" s="329"/>
      <c r="RTO515" s="329"/>
      <c r="RTP515" s="329"/>
      <c r="RTQ515" s="329"/>
      <c r="RTR515" s="329"/>
      <c r="RTS515" s="329"/>
      <c r="RTT515" s="329"/>
      <c r="RTU515" s="329"/>
      <c r="RTV515" s="329"/>
      <c r="RTW515" s="329"/>
      <c r="RTX515" s="329"/>
      <c r="RTY515" s="329"/>
      <c r="RTZ515" s="329"/>
      <c r="RUA515" s="329"/>
      <c r="RUB515" s="329"/>
      <c r="RUC515" s="329"/>
      <c r="RUD515" s="329"/>
      <c r="RUE515" s="329"/>
      <c r="RUF515" s="329"/>
      <c r="RUG515" s="329"/>
      <c r="RUH515" s="329"/>
      <c r="RUI515" s="329"/>
      <c r="RUJ515" s="329"/>
      <c r="RUK515" s="329"/>
      <c r="RUL515" s="329"/>
      <c r="RUM515" s="329"/>
      <c r="RUN515" s="329"/>
      <c r="RUO515" s="329"/>
      <c r="RUP515" s="329"/>
      <c r="RUQ515" s="329"/>
      <c r="RUR515" s="329"/>
      <c r="RUS515" s="329"/>
      <c r="RUT515" s="329"/>
      <c r="RUU515" s="329"/>
      <c r="RUV515" s="329"/>
      <c r="RUW515" s="329"/>
      <c r="RUX515" s="329"/>
      <c r="RUY515" s="329"/>
      <c r="RUZ515" s="329"/>
      <c r="RVA515" s="329"/>
      <c r="RVB515" s="329"/>
      <c r="RVC515" s="329"/>
      <c r="RVD515" s="329"/>
      <c r="RVE515" s="329"/>
      <c r="RVF515" s="329"/>
      <c r="RVG515" s="329"/>
      <c r="RVH515" s="329"/>
      <c r="RVI515" s="329"/>
      <c r="RVJ515" s="329"/>
      <c r="RVK515" s="329"/>
      <c r="RVL515" s="329"/>
      <c r="RVM515" s="329"/>
      <c r="RVN515" s="329"/>
      <c r="RVO515" s="329"/>
      <c r="RVP515" s="329"/>
      <c r="RVQ515" s="329"/>
      <c r="RVR515" s="329"/>
      <c r="RVS515" s="329"/>
      <c r="RVT515" s="329"/>
      <c r="RVU515" s="329"/>
      <c r="RVV515" s="329"/>
      <c r="RVW515" s="329"/>
      <c r="RVX515" s="329"/>
      <c r="RVY515" s="329"/>
      <c r="RVZ515" s="329"/>
      <c r="RWA515" s="329"/>
      <c r="RWB515" s="329"/>
      <c r="RWC515" s="329"/>
      <c r="RWD515" s="329"/>
      <c r="RWE515" s="329"/>
      <c r="RWF515" s="329"/>
      <c r="RWG515" s="329"/>
      <c r="RWH515" s="329"/>
      <c r="RWI515" s="329"/>
      <c r="RWJ515" s="329"/>
      <c r="RWK515" s="329"/>
      <c r="RWL515" s="329"/>
      <c r="RWM515" s="329"/>
      <c r="RWN515" s="329"/>
      <c r="RWO515" s="329"/>
      <c r="RWP515" s="329"/>
      <c r="RWQ515" s="329"/>
      <c r="RWR515" s="329"/>
      <c r="RWS515" s="329"/>
      <c r="RWT515" s="329"/>
      <c r="RWU515" s="329"/>
      <c r="RWV515" s="329"/>
      <c r="RWW515" s="329"/>
      <c r="RWX515" s="329"/>
      <c r="RWY515" s="329"/>
      <c r="RWZ515" s="329"/>
      <c r="RXA515" s="329"/>
      <c r="RXB515" s="329"/>
      <c r="RXC515" s="329"/>
      <c r="RXD515" s="329"/>
      <c r="RXE515" s="329"/>
      <c r="RXF515" s="329"/>
      <c r="RXG515" s="329"/>
      <c r="RXH515" s="329"/>
      <c r="RXI515" s="329"/>
      <c r="RXJ515" s="329"/>
      <c r="RXK515" s="329"/>
      <c r="RXL515" s="329"/>
      <c r="RXM515" s="329"/>
      <c r="RXN515" s="329"/>
      <c r="RXO515" s="329"/>
      <c r="RXP515" s="329"/>
      <c r="RXQ515" s="329"/>
      <c r="RXR515" s="329"/>
      <c r="RXS515" s="329"/>
      <c r="RXT515" s="329"/>
      <c r="RXU515" s="329"/>
      <c r="RXV515" s="329"/>
      <c r="RXW515" s="329"/>
      <c r="RXX515" s="329"/>
      <c r="RXY515" s="329"/>
      <c r="RXZ515" s="329"/>
      <c r="RYA515" s="329"/>
      <c r="RYB515" s="329"/>
      <c r="RYC515" s="329"/>
      <c r="RYD515" s="329"/>
      <c r="RYE515" s="329"/>
      <c r="RYF515" s="329"/>
      <c r="RYG515" s="329"/>
      <c r="RYH515" s="329"/>
      <c r="RYI515" s="329"/>
      <c r="RYJ515" s="329"/>
      <c r="RYK515" s="329"/>
      <c r="RYL515" s="329"/>
      <c r="RYM515" s="329"/>
      <c r="RYN515" s="329"/>
      <c r="RYO515" s="329"/>
      <c r="RYP515" s="329"/>
      <c r="RYQ515" s="329"/>
      <c r="RYR515" s="329"/>
      <c r="RYS515" s="329"/>
      <c r="RYT515" s="329"/>
      <c r="RYU515" s="329"/>
      <c r="RYV515" s="329"/>
      <c r="RYW515" s="329"/>
      <c r="RYX515" s="329"/>
      <c r="RYY515" s="329"/>
      <c r="RYZ515" s="329"/>
      <c r="RZA515" s="329"/>
      <c r="RZB515" s="329"/>
      <c r="RZC515" s="329"/>
      <c r="RZD515" s="329"/>
      <c r="RZE515" s="329"/>
      <c r="RZF515" s="329"/>
      <c r="RZG515" s="329"/>
      <c r="RZH515" s="329"/>
      <c r="RZI515" s="329"/>
      <c r="RZJ515" s="329"/>
      <c r="RZK515" s="329"/>
      <c r="RZL515" s="329"/>
      <c r="RZM515" s="329"/>
      <c r="RZN515" s="329"/>
      <c r="RZO515" s="329"/>
      <c r="RZP515" s="329"/>
      <c r="RZQ515" s="329"/>
      <c r="RZR515" s="329"/>
      <c r="RZS515" s="329"/>
      <c r="RZT515" s="329"/>
      <c r="RZU515" s="329"/>
      <c r="RZV515" s="329"/>
      <c r="RZW515" s="329"/>
      <c r="RZX515" s="329"/>
      <c r="RZY515" s="329"/>
      <c r="RZZ515" s="329"/>
      <c r="SAA515" s="329"/>
      <c r="SAB515" s="329"/>
      <c r="SAC515" s="329"/>
      <c r="SAD515" s="329"/>
      <c r="SAE515" s="329"/>
      <c r="SAF515" s="329"/>
      <c r="SAG515" s="329"/>
      <c r="SAH515" s="329"/>
      <c r="SAI515" s="329"/>
      <c r="SAJ515" s="329"/>
      <c r="SAK515" s="329"/>
      <c r="SAL515" s="329"/>
      <c r="SAM515" s="329"/>
      <c r="SAN515" s="329"/>
      <c r="SAO515" s="329"/>
      <c r="SAP515" s="329"/>
      <c r="SAQ515" s="329"/>
      <c r="SAR515" s="329"/>
      <c r="SAS515" s="329"/>
      <c r="SAT515" s="329"/>
      <c r="SAU515" s="329"/>
      <c r="SAV515" s="329"/>
      <c r="SAW515" s="329"/>
      <c r="SAX515" s="329"/>
      <c r="SAY515" s="329"/>
      <c r="SAZ515" s="329"/>
      <c r="SBA515" s="329"/>
      <c r="SBB515" s="329"/>
      <c r="SBC515" s="329"/>
      <c r="SBD515" s="329"/>
      <c r="SBE515" s="329"/>
      <c r="SBF515" s="329"/>
      <c r="SBG515" s="329"/>
      <c r="SBH515" s="329"/>
      <c r="SBI515" s="329"/>
      <c r="SBJ515" s="329"/>
      <c r="SBK515" s="329"/>
      <c r="SBL515" s="329"/>
      <c r="SBM515" s="329"/>
      <c r="SBN515" s="329"/>
      <c r="SBO515" s="329"/>
      <c r="SBP515" s="329"/>
      <c r="SBQ515" s="329"/>
      <c r="SBR515" s="329"/>
      <c r="SBS515" s="329"/>
      <c r="SBT515" s="329"/>
      <c r="SBU515" s="329"/>
      <c r="SBV515" s="329"/>
      <c r="SBW515" s="329"/>
      <c r="SBX515" s="329"/>
      <c r="SBY515" s="329"/>
      <c r="SBZ515" s="329"/>
      <c r="SCA515" s="329"/>
      <c r="SCB515" s="329"/>
      <c r="SCC515" s="329"/>
      <c r="SCD515" s="329"/>
      <c r="SCE515" s="329"/>
      <c r="SCF515" s="329"/>
      <c r="SCG515" s="329"/>
      <c r="SCH515" s="329"/>
      <c r="SCI515" s="329"/>
      <c r="SCJ515" s="329"/>
      <c r="SCK515" s="329"/>
      <c r="SCL515" s="329"/>
      <c r="SCM515" s="329"/>
      <c r="SCN515" s="329"/>
      <c r="SCO515" s="329"/>
      <c r="SCP515" s="329"/>
      <c r="SCQ515" s="329"/>
      <c r="SCR515" s="329"/>
      <c r="SCS515" s="329"/>
      <c r="SCT515" s="329"/>
      <c r="SCU515" s="329"/>
      <c r="SCV515" s="329"/>
      <c r="SCW515" s="329"/>
      <c r="SCX515" s="329"/>
      <c r="SCY515" s="329"/>
      <c r="SCZ515" s="329"/>
      <c r="SDA515" s="329"/>
      <c r="SDB515" s="329"/>
      <c r="SDC515" s="329"/>
      <c r="SDD515" s="329"/>
      <c r="SDE515" s="329"/>
      <c r="SDF515" s="329"/>
      <c r="SDG515" s="329"/>
      <c r="SDH515" s="329"/>
      <c r="SDI515" s="329"/>
      <c r="SDJ515" s="329"/>
      <c r="SDK515" s="329"/>
      <c r="SDL515" s="329"/>
      <c r="SDM515" s="329"/>
      <c r="SDN515" s="329"/>
      <c r="SDO515" s="329"/>
      <c r="SDP515" s="329"/>
      <c r="SDQ515" s="329"/>
      <c r="SDR515" s="329"/>
      <c r="SDS515" s="329"/>
      <c r="SDT515" s="329"/>
      <c r="SDU515" s="329"/>
      <c r="SDV515" s="329"/>
      <c r="SDW515" s="329"/>
      <c r="SDX515" s="329"/>
      <c r="SDY515" s="329"/>
      <c r="SDZ515" s="329"/>
      <c r="SEA515" s="329"/>
      <c r="SEB515" s="329"/>
      <c r="SEC515" s="329"/>
      <c r="SED515" s="329"/>
      <c r="SEE515" s="329"/>
      <c r="SEF515" s="329"/>
      <c r="SEG515" s="329"/>
      <c r="SEH515" s="329"/>
      <c r="SEI515" s="329"/>
      <c r="SEJ515" s="329"/>
      <c r="SEK515" s="329"/>
      <c r="SEL515" s="329"/>
      <c r="SEM515" s="329"/>
      <c r="SEN515" s="329"/>
      <c r="SEO515" s="329"/>
      <c r="SEP515" s="329"/>
      <c r="SEQ515" s="329"/>
      <c r="SER515" s="329"/>
      <c r="SES515" s="329"/>
      <c r="SET515" s="329"/>
      <c r="SEU515" s="329"/>
      <c r="SEV515" s="329"/>
      <c r="SEW515" s="329"/>
      <c r="SEX515" s="329"/>
      <c r="SEY515" s="329"/>
      <c r="SEZ515" s="329"/>
      <c r="SFA515" s="329"/>
      <c r="SFB515" s="329"/>
      <c r="SFC515" s="329"/>
      <c r="SFD515" s="329"/>
      <c r="SFE515" s="329"/>
      <c r="SFF515" s="329"/>
      <c r="SFG515" s="329"/>
      <c r="SFH515" s="329"/>
      <c r="SFI515" s="329"/>
      <c r="SFJ515" s="329"/>
      <c r="SFK515" s="329"/>
      <c r="SFL515" s="329"/>
      <c r="SFM515" s="329"/>
      <c r="SFN515" s="329"/>
      <c r="SFO515" s="329"/>
      <c r="SFP515" s="329"/>
      <c r="SFQ515" s="329"/>
      <c r="SFR515" s="329"/>
      <c r="SFS515" s="329"/>
      <c r="SFT515" s="329"/>
      <c r="SFU515" s="329"/>
      <c r="SFV515" s="329"/>
      <c r="SFW515" s="329"/>
      <c r="SFX515" s="329"/>
      <c r="SFY515" s="329"/>
      <c r="SFZ515" s="329"/>
      <c r="SGA515" s="329"/>
      <c r="SGB515" s="329"/>
      <c r="SGC515" s="329"/>
      <c r="SGD515" s="329"/>
      <c r="SGE515" s="329"/>
      <c r="SGF515" s="329"/>
      <c r="SGG515" s="329"/>
      <c r="SGH515" s="329"/>
      <c r="SGI515" s="329"/>
      <c r="SGJ515" s="329"/>
      <c r="SGK515" s="329"/>
      <c r="SGL515" s="329"/>
      <c r="SGM515" s="329"/>
      <c r="SGN515" s="329"/>
      <c r="SGO515" s="329"/>
      <c r="SGP515" s="329"/>
      <c r="SGQ515" s="329"/>
      <c r="SGR515" s="329"/>
      <c r="SGS515" s="329"/>
      <c r="SGT515" s="329"/>
      <c r="SGU515" s="329"/>
      <c r="SGV515" s="329"/>
      <c r="SGW515" s="329"/>
      <c r="SGX515" s="329"/>
      <c r="SGY515" s="329"/>
      <c r="SGZ515" s="329"/>
      <c r="SHA515" s="329"/>
      <c r="SHB515" s="329"/>
      <c r="SHC515" s="329"/>
      <c r="SHD515" s="329"/>
      <c r="SHE515" s="329"/>
      <c r="SHF515" s="329"/>
      <c r="SHG515" s="329"/>
      <c r="SHH515" s="329"/>
      <c r="SHI515" s="329"/>
      <c r="SHJ515" s="329"/>
      <c r="SHK515" s="329"/>
      <c r="SHL515" s="329"/>
      <c r="SHM515" s="329"/>
      <c r="SHN515" s="329"/>
      <c r="SHO515" s="329"/>
      <c r="SHP515" s="329"/>
      <c r="SHQ515" s="329"/>
      <c r="SHR515" s="329"/>
      <c r="SHS515" s="329"/>
      <c r="SHT515" s="329"/>
      <c r="SHU515" s="329"/>
      <c r="SHV515" s="329"/>
      <c r="SHW515" s="329"/>
      <c r="SHX515" s="329"/>
      <c r="SHY515" s="329"/>
      <c r="SHZ515" s="329"/>
      <c r="SIA515" s="329"/>
      <c r="SIB515" s="329"/>
      <c r="SIC515" s="329"/>
      <c r="SID515" s="329"/>
      <c r="SIE515" s="329"/>
      <c r="SIF515" s="329"/>
      <c r="SIG515" s="329"/>
      <c r="SIH515" s="329"/>
      <c r="SII515" s="329"/>
      <c r="SIJ515" s="329"/>
      <c r="SIK515" s="329"/>
      <c r="SIL515" s="329"/>
      <c r="SIM515" s="329"/>
      <c r="SIN515" s="329"/>
      <c r="SIO515" s="329"/>
      <c r="SIP515" s="329"/>
      <c r="SIQ515" s="329"/>
      <c r="SIR515" s="329"/>
      <c r="SIS515" s="329"/>
      <c r="SIT515" s="329"/>
      <c r="SIU515" s="329"/>
      <c r="SIV515" s="329"/>
      <c r="SIW515" s="329"/>
      <c r="SIX515" s="329"/>
      <c r="SIY515" s="329"/>
      <c r="SIZ515" s="329"/>
      <c r="SJA515" s="329"/>
      <c r="SJB515" s="329"/>
      <c r="SJC515" s="329"/>
      <c r="SJD515" s="329"/>
      <c r="SJE515" s="329"/>
      <c r="SJF515" s="329"/>
      <c r="SJG515" s="329"/>
      <c r="SJH515" s="329"/>
      <c r="SJI515" s="329"/>
      <c r="SJJ515" s="329"/>
      <c r="SJK515" s="329"/>
      <c r="SJL515" s="329"/>
      <c r="SJM515" s="329"/>
      <c r="SJN515" s="329"/>
      <c r="SJO515" s="329"/>
      <c r="SJP515" s="329"/>
      <c r="SJQ515" s="329"/>
      <c r="SJR515" s="329"/>
      <c r="SJS515" s="329"/>
      <c r="SJT515" s="329"/>
      <c r="SJU515" s="329"/>
      <c r="SJV515" s="329"/>
      <c r="SJW515" s="329"/>
      <c r="SJX515" s="329"/>
      <c r="SJY515" s="329"/>
      <c r="SJZ515" s="329"/>
      <c r="SKA515" s="329"/>
      <c r="SKB515" s="329"/>
      <c r="SKC515" s="329"/>
      <c r="SKD515" s="329"/>
      <c r="SKE515" s="329"/>
      <c r="SKF515" s="329"/>
      <c r="SKG515" s="329"/>
      <c r="SKH515" s="329"/>
      <c r="SKI515" s="329"/>
      <c r="SKJ515" s="329"/>
      <c r="SKK515" s="329"/>
      <c r="SKL515" s="329"/>
      <c r="SKM515" s="329"/>
      <c r="SKN515" s="329"/>
      <c r="SKO515" s="329"/>
      <c r="SKP515" s="329"/>
      <c r="SKQ515" s="329"/>
      <c r="SKR515" s="329"/>
      <c r="SKS515" s="329"/>
      <c r="SKT515" s="329"/>
      <c r="SKU515" s="329"/>
      <c r="SKV515" s="329"/>
      <c r="SKW515" s="329"/>
      <c r="SKX515" s="329"/>
      <c r="SKY515" s="329"/>
      <c r="SKZ515" s="329"/>
      <c r="SLA515" s="329"/>
      <c r="SLB515" s="329"/>
      <c r="SLC515" s="329"/>
      <c r="SLD515" s="329"/>
      <c r="SLE515" s="329"/>
      <c r="SLF515" s="329"/>
      <c r="SLG515" s="329"/>
      <c r="SLH515" s="329"/>
      <c r="SLI515" s="329"/>
      <c r="SLJ515" s="329"/>
      <c r="SLK515" s="329"/>
      <c r="SLL515" s="329"/>
      <c r="SLM515" s="329"/>
      <c r="SLN515" s="329"/>
      <c r="SLO515" s="329"/>
      <c r="SLP515" s="329"/>
      <c r="SLQ515" s="329"/>
      <c r="SLR515" s="329"/>
      <c r="SLS515" s="329"/>
      <c r="SLT515" s="329"/>
      <c r="SLU515" s="329"/>
      <c r="SLV515" s="329"/>
      <c r="SLW515" s="329"/>
      <c r="SLX515" s="329"/>
      <c r="SLY515" s="329"/>
      <c r="SLZ515" s="329"/>
      <c r="SMA515" s="329"/>
      <c r="SMB515" s="329"/>
      <c r="SMC515" s="329"/>
      <c r="SMD515" s="329"/>
      <c r="SME515" s="329"/>
      <c r="SMF515" s="329"/>
      <c r="SMG515" s="329"/>
      <c r="SMH515" s="329"/>
      <c r="SMI515" s="329"/>
      <c r="SMJ515" s="329"/>
      <c r="SMK515" s="329"/>
      <c r="SML515" s="329"/>
      <c r="SMM515" s="329"/>
      <c r="SMN515" s="329"/>
      <c r="SMO515" s="329"/>
      <c r="SMP515" s="329"/>
      <c r="SMQ515" s="329"/>
      <c r="SMR515" s="329"/>
      <c r="SMS515" s="329"/>
      <c r="SMT515" s="329"/>
      <c r="SMU515" s="329"/>
      <c r="SMV515" s="329"/>
      <c r="SMW515" s="329"/>
      <c r="SMX515" s="329"/>
      <c r="SMY515" s="329"/>
      <c r="SMZ515" s="329"/>
      <c r="SNA515" s="329"/>
      <c r="SNB515" s="329"/>
      <c r="SNC515" s="329"/>
      <c r="SND515" s="329"/>
      <c r="SNE515" s="329"/>
      <c r="SNF515" s="329"/>
      <c r="SNG515" s="329"/>
      <c r="SNH515" s="329"/>
      <c r="SNI515" s="329"/>
      <c r="SNJ515" s="329"/>
      <c r="SNK515" s="329"/>
      <c r="SNL515" s="329"/>
      <c r="SNM515" s="329"/>
      <c r="SNN515" s="329"/>
      <c r="SNO515" s="329"/>
      <c r="SNP515" s="329"/>
      <c r="SNQ515" s="329"/>
      <c r="SNR515" s="329"/>
      <c r="SNS515" s="329"/>
      <c r="SNT515" s="329"/>
      <c r="SNU515" s="329"/>
      <c r="SNV515" s="329"/>
      <c r="SNW515" s="329"/>
      <c r="SNX515" s="329"/>
      <c r="SNY515" s="329"/>
      <c r="SNZ515" s="329"/>
      <c r="SOA515" s="329"/>
      <c r="SOB515" s="329"/>
      <c r="SOC515" s="329"/>
      <c r="SOD515" s="329"/>
      <c r="SOE515" s="329"/>
      <c r="SOF515" s="329"/>
      <c r="SOG515" s="329"/>
      <c r="SOH515" s="329"/>
      <c r="SOI515" s="329"/>
      <c r="SOJ515" s="329"/>
      <c r="SOK515" s="329"/>
      <c r="SOL515" s="329"/>
      <c r="SOM515" s="329"/>
      <c r="SON515" s="329"/>
      <c r="SOO515" s="329"/>
      <c r="SOP515" s="329"/>
      <c r="SOQ515" s="329"/>
      <c r="SOR515" s="329"/>
      <c r="SOS515" s="329"/>
      <c r="SOT515" s="329"/>
      <c r="SOU515" s="329"/>
      <c r="SOV515" s="329"/>
      <c r="SOW515" s="329"/>
      <c r="SOX515" s="329"/>
      <c r="SOY515" s="329"/>
      <c r="SOZ515" s="329"/>
      <c r="SPA515" s="329"/>
      <c r="SPB515" s="329"/>
      <c r="SPC515" s="329"/>
      <c r="SPD515" s="329"/>
      <c r="SPE515" s="329"/>
      <c r="SPF515" s="329"/>
      <c r="SPG515" s="329"/>
      <c r="SPH515" s="329"/>
      <c r="SPI515" s="329"/>
      <c r="SPJ515" s="329"/>
      <c r="SPK515" s="329"/>
      <c r="SPL515" s="329"/>
      <c r="SPM515" s="329"/>
      <c r="SPN515" s="329"/>
      <c r="SPO515" s="329"/>
      <c r="SPP515" s="329"/>
      <c r="SPQ515" s="329"/>
      <c r="SPR515" s="329"/>
      <c r="SPS515" s="329"/>
      <c r="SPT515" s="329"/>
      <c r="SPU515" s="329"/>
      <c r="SPV515" s="329"/>
      <c r="SPW515" s="329"/>
      <c r="SPX515" s="329"/>
      <c r="SPY515" s="329"/>
      <c r="SPZ515" s="329"/>
      <c r="SQA515" s="329"/>
      <c r="SQB515" s="329"/>
      <c r="SQC515" s="329"/>
      <c r="SQD515" s="329"/>
      <c r="SQE515" s="329"/>
      <c r="SQF515" s="329"/>
      <c r="SQG515" s="329"/>
      <c r="SQH515" s="329"/>
      <c r="SQI515" s="329"/>
      <c r="SQJ515" s="329"/>
      <c r="SQK515" s="329"/>
      <c r="SQL515" s="329"/>
      <c r="SQM515" s="329"/>
      <c r="SQN515" s="329"/>
      <c r="SQO515" s="329"/>
      <c r="SQP515" s="329"/>
      <c r="SQQ515" s="329"/>
      <c r="SQR515" s="329"/>
      <c r="SQS515" s="329"/>
      <c r="SQT515" s="329"/>
      <c r="SQU515" s="329"/>
      <c r="SQV515" s="329"/>
      <c r="SQW515" s="329"/>
      <c r="SQX515" s="329"/>
      <c r="SQY515" s="329"/>
      <c r="SQZ515" s="329"/>
      <c r="SRA515" s="329"/>
      <c r="SRB515" s="329"/>
      <c r="SRC515" s="329"/>
      <c r="SRD515" s="329"/>
      <c r="SRE515" s="329"/>
      <c r="SRF515" s="329"/>
      <c r="SRG515" s="329"/>
      <c r="SRH515" s="329"/>
      <c r="SRI515" s="329"/>
      <c r="SRJ515" s="329"/>
      <c r="SRK515" s="329"/>
      <c r="SRL515" s="329"/>
      <c r="SRM515" s="329"/>
      <c r="SRN515" s="329"/>
      <c r="SRO515" s="329"/>
      <c r="SRP515" s="329"/>
      <c r="SRQ515" s="329"/>
      <c r="SRR515" s="329"/>
      <c r="SRS515" s="329"/>
      <c r="SRT515" s="329"/>
      <c r="SRU515" s="329"/>
      <c r="SRV515" s="329"/>
      <c r="SRW515" s="329"/>
      <c r="SRX515" s="329"/>
      <c r="SRY515" s="329"/>
      <c r="SRZ515" s="329"/>
      <c r="SSA515" s="329"/>
      <c r="SSB515" s="329"/>
      <c r="SSC515" s="329"/>
      <c r="SSD515" s="329"/>
      <c r="SSE515" s="329"/>
      <c r="SSF515" s="329"/>
      <c r="SSG515" s="329"/>
      <c r="SSH515" s="329"/>
      <c r="SSI515" s="329"/>
      <c r="SSJ515" s="329"/>
      <c r="SSK515" s="329"/>
      <c r="SSL515" s="329"/>
      <c r="SSM515" s="329"/>
      <c r="SSN515" s="329"/>
      <c r="SSO515" s="329"/>
      <c r="SSP515" s="329"/>
      <c r="SSQ515" s="329"/>
      <c r="SSR515" s="329"/>
      <c r="SSS515" s="329"/>
      <c r="SST515" s="329"/>
      <c r="SSU515" s="329"/>
      <c r="SSV515" s="329"/>
      <c r="SSW515" s="329"/>
      <c r="SSX515" s="329"/>
      <c r="SSY515" s="329"/>
      <c r="SSZ515" s="329"/>
      <c r="STA515" s="329"/>
      <c r="STB515" s="329"/>
      <c r="STC515" s="329"/>
      <c r="STD515" s="329"/>
      <c r="STE515" s="329"/>
      <c r="STF515" s="329"/>
      <c r="STG515" s="329"/>
      <c r="STH515" s="329"/>
      <c r="STI515" s="329"/>
      <c r="STJ515" s="329"/>
      <c r="STK515" s="329"/>
      <c r="STL515" s="329"/>
      <c r="STM515" s="329"/>
      <c r="STN515" s="329"/>
      <c r="STO515" s="329"/>
      <c r="STP515" s="329"/>
      <c r="STQ515" s="329"/>
      <c r="STR515" s="329"/>
      <c r="STS515" s="329"/>
      <c r="STT515" s="329"/>
      <c r="STU515" s="329"/>
      <c r="STV515" s="329"/>
      <c r="STW515" s="329"/>
      <c r="STX515" s="329"/>
      <c r="STY515" s="329"/>
      <c r="STZ515" s="329"/>
      <c r="SUA515" s="329"/>
      <c r="SUB515" s="329"/>
      <c r="SUC515" s="329"/>
      <c r="SUD515" s="329"/>
      <c r="SUE515" s="329"/>
      <c r="SUF515" s="329"/>
      <c r="SUG515" s="329"/>
      <c r="SUH515" s="329"/>
      <c r="SUI515" s="329"/>
      <c r="SUJ515" s="329"/>
      <c r="SUK515" s="329"/>
      <c r="SUL515" s="329"/>
      <c r="SUM515" s="329"/>
      <c r="SUN515" s="329"/>
      <c r="SUO515" s="329"/>
      <c r="SUP515" s="329"/>
      <c r="SUQ515" s="329"/>
      <c r="SUR515" s="329"/>
      <c r="SUS515" s="329"/>
      <c r="SUT515" s="329"/>
      <c r="SUU515" s="329"/>
      <c r="SUV515" s="329"/>
      <c r="SUW515" s="329"/>
      <c r="SUX515" s="329"/>
      <c r="SUY515" s="329"/>
      <c r="SUZ515" s="329"/>
      <c r="SVA515" s="329"/>
      <c r="SVB515" s="329"/>
      <c r="SVC515" s="329"/>
      <c r="SVD515" s="329"/>
      <c r="SVE515" s="329"/>
      <c r="SVF515" s="329"/>
      <c r="SVG515" s="329"/>
      <c r="SVH515" s="329"/>
      <c r="SVI515" s="329"/>
      <c r="SVJ515" s="329"/>
      <c r="SVK515" s="329"/>
      <c r="SVL515" s="329"/>
      <c r="SVM515" s="329"/>
      <c r="SVN515" s="329"/>
      <c r="SVO515" s="329"/>
      <c r="SVP515" s="329"/>
      <c r="SVQ515" s="329"/>
      <c r="SVR515" s="329"/>
      <c r="SVS515" s="329"/>
      <c r="SVT515" s="329"/>
      <c r="SVU515" s="329"/>
      <c r="SVV515" s="329"/>
      <c r="SVW515" s="329"/>
      <c r="SVX515" s="329"/>
      <c r="SVY515" s="329"/>
      <c r="SVZ515" s="329"/>
      <c r="SWA515" s="329"/>
      <c r="SWB515" s="329"/>
      <c r="SWC515" s="329"/>
      <c r="SWD515" s="329"/>
      <c r="SWE515" s="329"/>
      <c r="SWF515" s="329"/>
      <c r="SWG515" s="329"/>
      <c r="SWH515" s="329"/>
      <c r="SWI515" s="329"/>
      <c r="SWJ515" s="329"/>
      <c r="SWK515" s="329"/>
      <c r="SWL515" s="329"/>
      <c r="SWM515" s="329"/>
      <c r="SWN515" s="329"/>
      <c r="SWO515" s="329"/>
      <c r="SWP515" s="329"/>
      <c r="SWQ515" s="329"/>
      <c r="SWR515" s="329"/>
      <c r="SWS515" s="329"/>
      <c r="SWT515" s="329"/>
      <c r="SWU515" s="329"/>
      <c r="SWV515" s="329"/>
      <c r="SWW515" s="329"/>
      <c r="SWX515" s="329"/>
      <c r="SWY515" s="329"/>
      <c r="SWZ515" s="329"/>
      <c r="SXA515" s="329"/>
      <c r="SXB515" s="329"/>
      <c r="SXC515" s="329"/>
      <c r="SXD515" s="329"/>
      <c r="SXE515" s="329"/>
      <c r="SXF515" s="329"/>
      <c r="SXG515" s="329"/>
      <c r="SXH515" s="329"/>
      <c r="SXI515" s="329"/>
      <c r="SXJ515" s="329"/>
      <c r="SXK515" s="329"/>
      <c r="SXL515" s="329"/>
      <c r="SXM515" s="329"/>
      <c r="SXN515" s="329"/>
      <c r="SXO515" s="329"/>
      <c r="SXP515" s="329"/>
      <c r="SXQ515" s="329"/>
      <c r="SXR515" s="329"/>
      <c r="SXS515" s="329"/>
      <c r="SXT515" s="329"/>
      <c r="SXU515" s="329"/>
      <c r="SXV515" s="329"/>
      <c r="SXW515" s="329"/>
      <c r="SXX515" s="329"/>
      <c r="SXY515" s="329"/>
      <c r="SXZ515" s="329"/>
      <c r="SYA515" s="329"/>
      <c r="SYB515" s="329"/>
      <c r="SYC515" s="329"/>
      <c r="SYD515" s="329"/>
      <c r="SYE515" s="329"/>
      <c r="SYF515" s="329"/>
      <c r="SYG515" s="329"/>
      <c r="SYH515" s="329"/>
      <c r="SYI515" s="329"/>
      <c r="SYJ515" s="329"/>
      <c r="SYK515" s="329"/>
      <c r="SYL515" s="329"/>
      <c r="SYM515" s="329"/>
      <c r="SYN515" s="329"/>
      <c r="SYO515" s="329"/>
      <c r="SYP515" s="329"/>
      <c r="SYQ515" s="329"/>
      <c r="SYR515" s="329"/>
      <c r="SYS515" s="329"/>
      <c r="SYT515" s="329"/>
      <c r="SYU515" s="329"/>
      <c r="SYV515" s="329"/>
      <c r="SYW515" s="329"/>
      <c r="SYX515" s="329"/>
      <c r="SYY515" s="329"/>
      <c r="SYZ515" s="329"/>
      <c r="SZA515" s="329"/>
      <c r="SZB515" s="329"/>
      <c r="SZC515" s="329"/>
      <c r="SZD515" s="329"/>
      <c r="SZE515" s="329"/>
      <c r="SZF515" s="329"/>
      <c r="SZG515" s="329"/>
      <c r="SZH515" s="329"/>
      <c r="SZI515" s="329"/>
      <c r="SZJ515" s="329"/>
      <c r="SZK515" s="329"/>
      <c r="SZL515" s="329"/>
      <c r="SZM515" s="329"/>
      <c r="SZN515" s="329"/>
      <c r="SZO515" s="329"/>
      <c r="SZP515" s="329"/>
      <c r="SZQ515" s="329"/>
      <c r="SZR515" s="329"/>
      <c r="SZS515" s="329"/>
      <c r="SZT515" s="329"/>
      <c r="SZU515" s="329"/>
      <c r="SZV515" s="329"/>
      <c r="SZW515" s="329"/>
      <c r="SZX515" s="329"/>
      <c r="SZY515" s="329"/>
      <c r="SZZ515" s="329"/>
      <c r="TAA515" s="329"/>
      <c r="TAB515" s="329"/>
      <c r="TAC515" s="329"/>
      <c r="TAD515" s="329"/>
      <c r="TAE515" s="329"/>
      <c r="TAF515" s="329"/>
      <c r="TAG515" s="329"/>
      <c r="TAH515" s="329"/>
      <c r="TAI515" s="329"/>
      <c r="TAJ515" s="329"/>
      <c r="TAK515" s="329"/>
      <c r="TAL515" s="329"/>
      <c r="TAM515" s="329"/>
      <c r="TAN515" s="329"/>
      <c r="TAO515" s="329"/>
      <c r="TAP515" s="329"/>
      <c r="TAQ515" s="329"/>
      <c r="TAR515" s="329"/>
      <c r="TAS515" s="329"/>
      <c r="TAT515" s="329"/>
      <c r="TAU515" s="329"/>
      <c r="TAV515" s="329"/>
      <c r="TAW515" s="329"/>
      <c r="TAX515" s="329"/>
      <c r="TAY515" s="329"/>
      <c r="TAZ515" s="329"/>
      <c r="TBA515" s="329"/>
      <c r="TBB515" s="329"/>
      <c r="TBC515" s="329"/>
      <c r="TBD515" s="329"/>
      <c r="TBE515" s="329"/>
      <c r="TBF515" s="329"/>
      <c r="TBG515" s="329"/>
      <c r="TBH515" s="329"/>
      <c r="TBI515" s="329"/>
      <c r="TBJ515" s="329"/>
      <c r="TBK515" s="329"/>
      <c r="TBL515" s="329"/>
      <c r="TBM515" s="329"/>
      <c r="TBN515" s="329"/>
      <c r="TBO515" s="329"/>
      <c r="TBP515" s="329"/>
      <c r="TBQ515" s="329"/>
      <c r="TBR515" s="329"/>
      <c r="TBS515" s="329"/>
      <c r="TBT515" s="329"/>
      <c r="TBU515" s="329"/>
      <c r="TBV515" s="329"/>
      <c r="TBW515" s="329"/>
      <c r="TBX515" s="329"/>
      <c r="TBY515" s="329"/>
      <c r="TBZ515" s="329"/>
      <c r="TCA515" s="329"/>
      <c r="TCB515" s="329"/>
      <c r="TCC515" s="329"/>
      <c r="TCD515" s="329"/>
      <c r="TCE515" s="329"/>
      <c r="TCF515" s="329"/>
      <c r="TCG515" s="329"/>
      <c r="TCH515" s="329"/>
      <c r="TCI515" s="329"/>
      <c r="TCJ515" s="329"/>
      <c r="TCK515" s="329"/>
      <c r="TCL515" s="329"/>
      <c r="TCM515" s="329"/>
      <c r="TCN515" s="329"/>
      <c r="TCO515" s="329"/>
      <c r="TCP515" s="329"/>
      <c r="TCQ515" s="329"/>
      <c r="TCR515" s="329"/>
      <c r="TCS515" s="329"/>
      <c r="TCT515" s="329"/>
      <c r="TCU515" s="329"/>
      <c r="TCV515" s="329"/>
      <c r="TCW515" s="329"/>
      <c r="TCX515" s="329"/>
      <c r="TCY515" s="329"/>
      <c r="TCZ515" s="329"/>
      <c r="TDA515" s="329"/>
      <c r="TDB515" s="329"/>
      <c r="TDC515" s="329"/>
      <c r="TDD515" s="329"/>
      <c r="TDE515" s="329"/>
      <c r="TDF515" s="329"/>
      <c r="TDG515" s="329"/>
      <c r="TDH515" s="329"/>
      <c r="TDI515" s="329"/>
      <c r="TDJ515" s="329"/>
      <c r="TDK515" s="329"/>
      <c r="TDL515" s="329"/>
      <c r="TDM515" s="329"/>
      <c r="TDN515" s="329"/>
      <c r="TDO515" s="329"/>
      <c r="TDP515" s="329"/>
      <c r="TDQ515" s="329"/>
      <c r="TDR515" s="329"/>
      <c r="TDS515" s="329"/>
      <c r="TDT515" s="329"/>
      <c r="TDU515" s="329"/>
      <c r="TDV515" s="329"/>
      <c r="TDW515" s="329"/>
      <c r="TDX515" s="329"/>
      <c r="TDY515" s="329"/>
      <c r="TDZ515" s="329"/>
      <c r="TEA515" s="329"/>
      <c r="TEB515" s="329"/>
      <c r="TEC515" s="329"/>
      <c r="TED515" s="329"/>
      <c r="TEE515" s="329"/>
      <c r="TEF515" s="329"/>
      <c r="TEG515" s="329"/>
      <c r="TEH515" s="329"/>
      <c r="TEI515" s="329"/>
      <c r="TEJ515" s="329"/>
      <c r="TEK515" s="329"/>
      <c r="TEL515" s="329"/>
      <c r="TEM515" s="329"/>
      <c r="TEN515" s="329"/>
      <c r="TEO515" s="329"/>
      <c r="TEP515" s="329"/>
      <c r="TEQ515" s="329"/>
      <c r="TER515" s="329"/>
      <c r="TES515" s="329"/>
      <c r="TET515" s="329"/>
      <c r="TEU515" s="329"/>
      <c r="TEV515" s="329"/>
      <c r="TEW515" s="329"/>
      <c r="TEX515" s="329"/>
      <c r="TEY515" s="329"/>
      <c r="TEZ515" s="329"/>
      <c r="TFA515" s="329"/>
      <c r="TFB515" s="329"/>
      <c r="TFC515" s="329"/>
      <c r="TFD515" s="329"/>
      <c r="TFE515" s="329"/>
      <c r="TFF515" s="329"/>
      <c r="TFG515" s="329"/>
      <c r="TFH515" s="329"/>
      <c r="TFI515" s="329"/>
      <c r="TFJ515" s="329"/>
      <c r="TFK515" s="329"/>
      <c r="TFL515" s="329"/>
      <c r="TFM515" s="329"/>
      <c r="TFN515" s="329"/>
      <c r="TFO515" s="329"/>
      <c r="TFP515" s="329"/>
      <c r="TFQ515" s="329"/>
      <c r="TFR515" s="329"/>
      <c r="TFS515" s="329"/>
      <c r="TFT515" s="329"/>
      <c r="TFU515" s="329"/>
      <c r="TFV515" s="329"/>
      <c r="TFW515" s="329"/>
      <c r="TFX515" s="329"/>
      <c r="TFY515" s="329"/>
      <c r="TFZ515" s="329"/>
      <c r="TGA515" s="329"/>
      <c r="TGB515" s="329"/>
      <c r="TGC515" s="329"/>
      <c r="TGD515" s="329"/>
      <c r="TGE515" s="329"/>
      <c r="TGF515" s="329"/>
      <c r="TGG515" s="329"/>
      <c r="TGH515" s="329"/>
      <c r="TGI515" s="329"/>
      <c r="TGJ515" s="329"/>
      <c r="TGK515" s="329"/>
      <c r="TGL515" s="329"/>
      <c r="TGM515" s="329"/>
      <c r="TGN515" s="329"/>
      <c r="TGO515" s="329"/>
      <c r="TGP515" s="329"/>
      <c r="TGQ515" s="329"/>
      <c r="TGR515" s="329"/>
      <c r="TGS515" s="329"/>
      <c r="TGT515" s="329"/>
      <c r="TGU515" s="329"/>
      <c r="TGV515" s="329"/>
      <c r="TGW515" s="329"/>
      <c r="TGX515" s="329"/>
      <c r="TGY515" s="329"/>
      <c r="TGZ515" s="329"/>
      <c r="THA515" s="329"/>
      <c r="THB515" s="329"/>
      <c r="THC515" s="329"/>
      <c r="THD515" s="329"/>
      <c r="THE515" s="329"/>
      <c r="THF515" s="329"/>
      <c r="THG515" s="329"/>
      <c r="THH515" s="329"/>
      <c r="THI515" s="329"/>
      <c r="THJ515" s="329"/>
      <c r="THK515" s="329"/>
      <c r="THL515" s="329"/>
      <c r="THM515" s="329"/>
      <c r="THN515" s="329"/>
      <c r="THO515" s="329"/>
      <c r="THP515" s="329"/>
      <c r="THQ515" s="329"/>
      <c r="THR515" s="329"/>
      <c r="THS515" s="329"/>
      <c r="THT515" s="329"/>
      <c r="THU515" s="329"/>
      <c r="THV515" s="329"/>
      <c r="THW515" s="329"/>
      <c r="THX515" s="329"/>
      <c r="THY515" s="329"/>
      <c r="THZ515" s="329"/>
      <c r="TIA515" s="329"/>
      <c r="TIB515" s="329"/>
      <c r="TIC515" s="329"/>
      <c r="TID515" s="329"/>
      <c r="TIE515" s="329"/>
      <c r="TIF515" s="329"/>
      <c r="TIG515" s="329"/>
      <c r="TIH515" s="329"/>
      <c r="TII515" s="329"/>
      <c r="TIJ515" s="329"/>
      <c r="TIK515" s="329"/>
      <c r="TIL515" s="329"/>
      <c r="TIM515" s="329"/>
      <c r="TIN515" s="329"/>
      <c r="TIO515" s="329"/>
      <c r="TIP515" s="329"/>
      <c r="TIQ515" s="329"/>
      <c r="TIR515" s="329"/>
      <c r="TIS515" s="329"/>
      <c r="TIT515" s="329"/>
      <c r="TIU515" s="329"/>
      <c r="TIV515" s="329"/>
      <c r="TIW515" s="329"/>
      <c r="TIX515" s="329"/>
      <c r="TIY515" s="329"/>
      <c r="TIZ515" s="329"/>
      <c r="TJA515" s="329"/>
      <c r="TJB515" s="329"/>
      <c r="TJC515" s="329"/>
      <c r="TJD515" s="329"/>
      <c r="TJE515" s="329"/>
      <c r="TJF515" s="329"/>
      <c r="TJG515" s="329"/>
      <c r="TJH515" s="329"/>
      <c r="TJI515" s="329"/>
      <c r="TJJ515" s="329"/>
      <c r="TJK515" s="329"/>
      <c r="TJL515" s="329"/>
      <c r="TJM515" s="329"/>
      <c r="TJN515" s="329"/>
      <c r="TJO515" s="329"/>
      <c r="TJP515" s="329"/>
      <c r="TJQ515" s="329"/>
      <c r="TJR515" s="329"/>
      <c r="TJS515" s="329"/>
      <c r="TJT515" s="329"/>
      <c r="TJU515" s="329"/>
      <c r="TJV515" s="329"/>
      <c r="TJW515" s="329"/>
      <c r="TJX515" s="329"/>
      <c r="TJY515" s="329"/>
      <c r="TJZ515" s="329"/>
      <c r="TKA515" s="329"/>
      <c r="TKB515" s="329"/>
      <c r="TKC515" s="329"/>
      <c r="TKD515" s="329"/>
      <c r="TKE515" s="329"/>
      <c r="TKF515" s="329"/>
      <c r="TKG515" s="329"/>
      <c r="TKH515" s="329"/>
      <c r="TKI515" s="329"/>
      <c r="TKJ515" s="329"/>
      <c r="TKK515" s="329"/>
      <c r="TKL515" s="329"/>
      <c r="TKM515" s="329"/>
      <c r="TKN515" s="329"/>
      <c r="TKO515" s="329"/>
      <c r="TKP515" s="329"/>
      <c r="TKQ515" s="329"/>
      <c r="TKR515" s="329"/>
      <c r="TKS515" s="329"/>
      <c r="TKT515" s="329"/>
      <c r="TKU515" s="329"/>
      <c r="TKV515" s="329"/>
      <c r="TKW515" s="329"/>
      <c r="TKX515" s="329"/>
      <c r="TKY515" s="329"/>
      <c r="TKZ515" s="329"/>
      <c r="TLA515" s="329"/>
      <c r="TLB515" s="329"/>
      <c r="TLC515" s="329"/>
      <c r="TLD515" s="329"/>
      <c r="TLE515" s="329"/>
      <c r="TLF515" s="329"/>
      <c r="TLG515" s="329"/>
      <c r="TLH515" s="329"/>
      <c r="TLI515" s="329"/>
      <c r="TLJ515" s="329"/>
      <c r="TLK515" s="329"/>
      <c r="TLL515" s="329"/>
      <c r="TLM515" s="329"/>
      <c r="TLN515" s="329"/>
      <c r="TLO515" s="329"/>
      <c r="TLP515" s="329"/>
      <c r="TLQ515" s="329"/>
      <c r="TLR515" s="329"/>
      <c r="TLS515" s="329"/>
      <c r="TLT515" s="329"/>
      <c r="TLU515" s="329"/>
      <c r="TLV515" s="329"/>
      <c r="TLW515" s="329"/>
      <c r="TLX515" s="329"/>
      <c r="TLY515" s="329"/>
      <c r="TLZ515" s="329"/>
      <c r="TMA515" s="329"/>
      <c r="TMB515" s="329"/>
      <c r="TMC515" s="329"/>
      <c r="TMD515" s="329"/>
      <c r="TME515" s="329"/>
      <c r="TMF515" s="329"/>
      <c r="TMG515" s="329"/>
      <c r="TMH515" s="329"/>
      <c r="TMI515" s="329"/>
      <c r="TMJ515" s="329"/>
      <c r="TMK515" s="329"/>
      <c r="TML515" s="329"/>
      <c r="TMM515" s="329"/>
      <c r="TMN515" s="329"/>
      <c r="TMO515" s="329"/>
      <c r="TMP515" s="329"/>
      <c r="TMQ515" s="329"/>
      <c r="TMR515" s="329"/>
      <c r="TMS515" s="329"/>
      <c r="TMT515" s="329"/>
      <c r="TMU515" s="329"/>
      <c r="TMV515" s="329"/>
      <c r="TMW515" s="329"/>
      <c r="TMX515" s="329"/>
      <c r="TMY515" s="329"/>
      <c r="TMZ515" s="329"/>
      <c r="TNA515" s="329"/>
      <c r="TNB515" s="329"/>
      <c r="TNC515" s="329"/>
      <c r="TND515" s="329"/>
      <c r="TNE515" s="329"/>
      <c r="TNF515" s="329"/>
      <c r="TNG515" s="329"/>
      <c r="TNH515" s="329"/>
      <c r="TNI515" s="329"/>
      <c r="TNJ515" s="329"/>
      <c r="TNK515" s="329"/>
      <c r="TNL515" s="329"/>
      <c r="TNM515" s="329"/>
      <c r="TNN515" s="329"/>
      <c r="TNO515" s="329"/>
      <c r="TNP515" s="329"/>
      <c r="TNQ515" s="329"/>
      <c r="TNR515" s="329"/>
      <c r="TNS515" s="329"/>
      <c r="TNT515" s="329"/>
      <c r="TNU515" s="329"/>
      <c r="TNV515" s="329"/>
      <c r="TNW515" s="329"/>
      <c r="TNX515" s="329"/>
      <c r="TNY515" s="329"/>
      <c r="TNZ515" s="329"/>
      <c r="TOA515" s="329"/>
      <c r="TOB515" s="329"/>
      <c r="TOC515" s="329"/>
      <c r="TOD515" s="329"/>
      <c r="TOE515" s="329"/>
      <c r="TOF515" s="329"/>
      <c r="TOG515" s="329"/>
      <c r="TOH515" s="329"/>
      <c r="TOI515" s="329"/>
      <c r="TOJ515" s="329"/>
      <c r="TOK515" s="329"/>
      <c r="TOL515" s="329"/>
      <c r="TOM515" s="329"/>
      <c r="TON515" s="329"/>
      <c r="TOO515" s="329"/>
      <c r="TOP515" s="329"/>
      <c r="TOQ515" s="329"/>
      <c r="TOR515" s="329"/>
      <c r="TOS515" s="329"/>
      <c r="TOT515" s="329"/>
      <c r="TOU515" s="329"/>
      <c r="TOV515" s="329"/>
      <c r="TOW515" s="329"/>
      <c r="TOX515" s="329"/>
      <c r="TOY515" s="329"/>
      <c r="TOZ515" s="329"/>
      <c r="TPA515" s="329"/>
      <c r="TPB515" s="329"/>
      <c r="TPC515" s="329"/>
      <c r="TPD515" s="329"/>
      <c r="TPE515" s="329"/>
      <c r="TPF515" s="329"/>
      <c r="TPG515" s="329"/>
      <c r="TPH515" s="329"/>
      <c r="TPI515" s="329"/>
      <c r="TPJ515" s="329"/>
      <c r="TPK515" s="329"/>
      <c r="TPL515" s="329"/>
      <c r="TPM515" s="329"/>
      <c r="TPN515" s="329"/>
      <c r="TPO515" s="329"/>
      <c r="TPP515" s="329"/>
      <c r="TPQ515" s="329"/>
      <c r="TPR515" s="329"/>
      <c r="TPS515" s="329"/>
      <c r="TPT515" s="329"/>
      <c r="TPU515" s="329"/>
      <c r="TPV515" s="329"/>
      <c r="TPW515" s="329"/>
      <c r="TPX515" s="329"/>
      <c r="TPY515" s="329"/>
      <c r="TPZ515" s="329"/>
      <c r="TQA515" s="329"/>
      <c r="TQB515" s="329"/>
      <c r="TQC515" s="329"/>
      <c r="TQD515" s="329"/>
      <c r="TQE515" s="329"/>
      <c r="TQF515" s="329"/>
      <c r="TQG515" s="329"/>
      <c r="TQH515" s="329"/>
      <c r="TQI515" s="329"/>
      <c r="TQJ515" s="329"/>
      <c r="TQK515" s="329"/>
      <c r="TQL515" s="329"/>
      <c r="TQM515" s="329"/>
      <c r="TQN515" s="329"/>
      <c r="TQO515" s="329"/>
      <c r="TQP515" s="329"/>
      <c r="TQQ515" s="329"/>
      <c r="TQR515" s="329"/>
      <c r="TQS515" s="329"/>
      <c r="TQT515" s="329"/>
      <c r="TQU515" s="329"/>
      <c r="TQV515" s="329"/>
      <c r="TQW515" s="329"/>
      <c r="TQX515" s="329"/>
      <c r="TQY515" s="329"/>
      <c r="TQZ515" s="329"/>
      <c r="TRA515" s="329"/>
      <c r="TRB515" s="329"/>
      <c r="TRC515" s="329"/>
      <c r="TRD515" s="329"/>
      <c r="TRE515" s="329"/>
      <c r="TRF515" s="329"/>
      <c r="TRG515" s="329"/>
      <c r="TRH515" s="329"/>
      <c r="TRI515" s="329"/>
      <c r="TRJ515" s="329"/>
      <c r="TRK515" s="329"/>
      <c r="TRL515" s="329"/>
      <c r="TRM515" s="329"/>
      <c r="TRN515" s="329"/>
      <c r="TRO515" s="329"/>
      <c r="TRP515" s="329"/>
      <c r="TRQ515" s="329"/>
      <c r="TRR515" s="329"/>
      <c r="TRS515" s="329"/>
      <c r="TRT515" s="329"/>
      <c r="TRU515" s="329"/>
      <c r="TRV515" s="329"/>
      <c r="TRW515" s="329"/>
      <c r="TRX515" s="329"/>
      <c r="TRY515" s="329"/>
      <c r="TRZ515" s="329"/>
      <c r="TSA515" s="329"/>
      <c r="TSB515" s="329"/>
      <c r="TSC515" s="329"/>
      <c r="TSD515" s="329"/>
      <c r="TSE515" s="329"/>
      <c r="TSF515" s="329"/>
      <c r="TSG515" s="329"/>
      <c r="TSH515" s="329"/>
      <c r="TSI515" s="329"/>
      <c r="TSJ515" s="329"/>
      <c r="TSK515" s="329"/>
      <c r="TSL515" s="329"/>
      <c r="TSM515" s="329"/>
      <c r="TSN515" s="329"/>
      <c r="TSO515" s="329"/>
      <c r="TSP515" s="329"/>
      <c r="TSQ515" s="329"/>
      <c r="TSR515" s="329"/>
      <c r="TSS515" s="329"/>
      <c r="TST515" s="329"/>
      <c r="TSU515" s="329"/>
      <c r="TSV515" s="329"/>
      <c r="TSW515" s="329"/>
      <c r="TSX515" s="329"/>
      <c r="TSY515" s="329"/>
      <c r="TSZ515" s="329"/>
      <c r="TTA515" s="329"/>
      <c r="TTB515" s="329"/>
      <c r="TTC515" s="329"/>
      <c r="TTD515" s="329"/>
      <c r="TTE515" s="329"/>
      <c r="TTF515" s="329"/>
      <c r="TTG515" s="329"/>
      <c r="TTH515" s="329"/>
      <c r="TTI515" s="329"/>
      <c r="TTJ515" s="329"/>
      <c r="TTK515" s="329"/>
      <c r="TTL515" s="329"/>
      <c r="TTM515" s="329"/>
      <c r="TTN515" s="329"/>
      <c r="TTO515" s="329"/>
      <c r="TTP515" s="329"/>
      <c r="TTQ515" s="329"/>
      <c r="TTR515" s="329"/>
      <c r="TTS515" s="329"/>
      <c r="TTT515" s="329"/>
      <c r="TTU515" s="329"/>
      <c r="TTV515" s="329"/>
      <c r="TTW515" s="329"/>
      <c r="TTX515" s="329"/>
      <c r="TTY515" s="329"/>
      <c r="TTZ515" s="329"/>
      <c r="TUA515" s="329"/>
      <c r="TUB515" s="329"/>
      <c r="TUC515" s="329"/>
      <c r="TUD515" s="329"/>
      <c r="TUE515" s="329"/>
      <c r="TUF515" s="329"/>
      <c r="TUG515" s="329"/>
      <c r="TUH515" s="329"/>
      <c r="TUI515" s="329"/>
      <c r="TUJ515" s="329"/>
      <c r="TUK515" s="329"/>
      <c r="TUL515" s="329"/>
      <c r="TUM515" s="329"/>
      <c r="TUN515" s="329"/>
      <c r="TUO515" s="329"/>
      <c r="TUP515" s="329"/>
      <c r="TUQ515" s="329"/>
      <c r="TUR515" s="329"/>
      <c r="TUS515" s="329"/>
      <c r="TUT515" s="329"/>
      <c r="TUU515" s="329"/>
      <c r="TUV515" s="329"/>
      <c r="TUW515" s="329"/>
      <c r="TUX515" s="329"/>
      <c r="TUY515" s="329"/>
      <c r="TUZ515" s="329"/>
      <c r="TVA515" s="329"/>
      <c r="TVB515" s="329"/>
      <c r="TVC515" s="329"/>
      <c r="TVD515" s="329"/>
      <c r="TVE515" s="329"/>
      <c r="TVF515" s="329"/>
      <c r="TVG515" s="329"/>
      <c r="TVH515" s="329"/>
      <c r="TVI515" s="329"/>
      <c r="TVJ515" s="329"/>
      <c r="TVK515" s="329"/>
      <c r="TVL515" s="329"/>
      <c r="TVM515" s="329"/>
      <c r="TVN515" s="329"/>
      <c r="TVO515" s="329"/>
      <c r="TVP515" s="329"/>
      <c r="TVQ515" s="329"/>
      <c r="TVR515" s="329"/>
      <c r="TVS515" s="329"/>
      <c r="TVT515" s="329"/>
      <c r="TVU515" s="329"/>
      <c r="TVV515" s="329"/>
      <c r="TVW515" s="329"/>
      <c r="TVX515" s="329"/>
      <c r="TVY515" s="329"/>
      <c r="TVZ515" s="329"/>
      <c r="TWA515" s="329"/>
      <c r="TWB515" s="329"/>
      <c r="TWC515" s="329"/>
      <c r="TWD515" s="329"/>
      <c r="TWE515" s="329"/>
      <c r="TWF515" s="329"/>
      <c r="TWG515" s="329"/>
      <c r="TWH515" s="329"/>
      <c r="TWI515" s="329"/>
      <c r="TWJ515" s="329"/>
      <c r="TWK515" s="329"/>
      <c r="TWL515" s="329"/>
      <c r="TWM515" s="329"/>
      <c r="TWN515" s="329"/>
      <c r="TWO515" s="329"/>
      <c r="TWP515" s="329"/>
      <c r="TWQ515" s="329"/>
      <c r="TWR515" s="329"/>
      <c r="TWS515" s="329"/>
      <c r="TWT515" s="329"/>
      <c r="TWU515" s="329"/>
      <c r="TWV515" s="329"/>
      <c r="TWW515" s="329"/>
      <c r="TWX515" s="329"/>
      <c r="TWY515" s="329"/>
      <c r="TWZ515" s="329"/>
      <c r="TXA515" s="329"/>
      <c r="TXB515" s="329"/>
      <c r="TXC515" s="329"/>
      <c r="TXD515" s="329"/>
      <c r="TXE515" s="329"/>
      <c r="TXF515" s="329"/>
      <c r="TXG515" s="329"/>
      <c r="TXH515" s="329"/>
      <c r="TXI515" s="329"/>
      <c r="TXJ515" s="329"/>
      <c r="TXK515" s="329"/>
      <c r="TXL515" s="329"/>
      <c r="TXM515" s="329"/>
      <c r="TXN515" s="329"/>
      <c r="TXO515" s="329"/>
      <c r="TXP515" s="329"/>
      <c r="TXQ515" s="329"/>
      <c r="TXR515" s="329"/>
      <c r="TXS515" s="329"/>
      <c r="TXT515" s="329"/>
      <c r="TXU515" s="329"/>
      <c r="TXV515" s="329"/>
      <c r="TXW515" s="329"/>
      <c r="TXX515" s="329"/>
      <c r="TXY515" s="329"/>
      <c r="TXZ515" s="329"/>
      <c r="TYA515" s="329"/>
      <c r="TYB515" s="329"/>
      <c r="TYC515" s="329"/>
      <c r="TYD515" s="329"/>
      <c r="TYE515" s="329"/>
      <c r="TYF515" s="329"/>
      <c r="TYG515" s="329"/>
      <c r="TYH515" s="329"/>
      <c r="TYI515" s="329"/>
      <c r="TYJ515" s="329"/>
      <c r="TYK515" s="329"/>
      <c r="TYL515" s="329"/>
      <c r="TYM515" s="329"/>
      <c r="TYN515" s="329"/>
      <c r="TYO515" s="329"/>
      <c r="TYP515" s="329"/>
      <c r="TYQ515" s="329"/>
      <c r="TYR515" s="329"/>
      <c r="TYS515" s="329"/>
      <c r="TYT515" s="329"/>
      <c r="TYU515" s="329"/>
      <c r="TYV515" s="329"/>
      <c r="TYW515" s="329"/>
      <c r="TYX515" s="329"/>
      <c r="TYY515" s="329"/>
      <c r="TYZ515" s="329"/>
      <c r="TZA515" s="329"/>
      <c r="TZB515" s="329"/>
      <c r="TZC515" s="329"/>
      <c r="TZD515" s="329"/>
      <c r="TZE515" s="329"/>
      <c r="TZF515" s="329"/>
      <c r="TZG515" s="329"/>
      <c r="TZH515" s="329"/>
      <c r="TZI515" s="329"/>
      <c r="TZJ515" s="329"/>
      <c r="TZK515" s="329"/>
      <c r="TZL515" s="329"/>
      <c r="TZM515" s="329"/>
      <c r="TZN515" s="329"/>
      <c r="TZO515" s="329"/>
      <c r="TZP515" s="329"/>
      <c r="TZQ515" s="329"/>
      <c r="TZR515" s="329"/>
      <c r="TZS515" s="329"/>
      <c r="TZT515" s="329"/>
      <c r="TZU515" s="329"/>
      <c r="TZV515" s="329"/>
      <c r="TZW515" s="329"/>
      <c r="TZX515" s="329"/>
      <c r="TZY515" s="329"/>
      <c r="TZZ515" s="329"/>
      <c r="UAA515" s="329"/>
      <c r="UAB515" s="329"/>
      <c r="UAC515" s="329"/>
      <c r="UAD515" s="329"/>
      <c r="UAE515" s="329"/>
      <c r="UAF515" s="329"/>
      <c r="UAG515" s="329"/>
      <c r="UAH515" s="329"/>
      <c r="UAI515" s="329"/>
      <c r="UAJ515" s="329"/>
      <c r="UAK515" s="329"/>
      <c r="UAL515" s="329"/>
      <c r="UAM515" s="329"/>
      <c r="UAN515" s="329"/>
      <c r="UAO515" s="329"/>
      <c r="UAP515" s="329"/>
      <c r="UAQ515" s="329"/>
      <c r="UAR515" s="329"/>
      <c r="UAS515" s="329"/>
      <c r="UAT515" s="329"/>
      <c r="UAU515" s="329"/>
      <c r="UAV515" s="329"/>
      <c r="UAW515" s="329"/>
      <c r="UAX515" s="329"/>
      <c r="UAY515" s="329"/>
      <c r="UAZ515" s="329"/>
      <c r="UBA515" s="329"/>
      <c r="UBB515" s="329"/>
      <c r="UBC515" s="329"/>
      <c r="UBD515" s="329"/>
      <c r="UBE515" s="329"/>
      <c r="UBF515" s="329"/>
      <c r="UBG515" s="329"/>
      <c r="UBH515" s="329"/>
      <c r="UBI515" s="329"/>
      <c r="UBJ515" s="329"/>
      <c r="UBK515" s="329"/>
      <c r="UBL515" s="329"/>
      <c r="UBM515" s="329"/>
      <c r="UBN515" s="329"/>
      <c r="UBO515" s="329"/>
      <c r="UBP515" s="329"/>
      <c r="UBQ515" s="329"/>
      <c r="UBR515" s="329"/>
      <c r="UBS515" s="329"/>
      <c r="UBT515" s="329"/>
      <c r="UBU515" s="329"/>
      <c r="UBV515" s="329"/>
      <c r="UBW515" s="329"/>
      <c r="UBX515" s="329"/>
      <c r="UBY515" s="329"/>
      <c r="UBZ515" s="329"/>
      <c r="UCA515" s="329"/>
      <c r="UCB515" s="329"/>
      <c r="UCC515" s="329"/>
      <c r="UCD515" s="329"/>
      <c r="UCE515" s="329"/>
      <c r="UCF515" s="329"/>
      <c r="UCG515" s="329"/>
      <c r="UCH515" s="329"/>
      <c r="UCI515" s="329"/>
      <c r="UCJ515" s="329"/>
      <c r="UCK515" s="329"/>
      <c r="UCL515" s="329"/>
      <c r="UCM515" s="329"/>
      <c r="UCN515" s="329"/>
      <c r="UCO515" s="329"/>
      <c r="UCP515" s="329"/>
      <c r="UCQ515" s="329"/>
      <c r="UCR515" s="329"/>
      <c r="UCS515" s="329"/>
      <c r="UCT515" s="329"/>
      <c r="UCU515" s="329"/>
      <c r="UCV515" s="329"/>
      <c r="UCW515" s="329"/>
      <c r="UCX515" s="329"/>
      <c r="UCY515" s="329"/>
      <c r="UCZ515" s="329"/>
      <c r="UDA515" s="329"/>
      <c r="UDB515" s="329"/>
      <c r="UDC515" s="329"/>
      <c r="UDD515" s="329"/>
      <c r="UDE515" s="329"/>
      <c r="UDF515" s="329"/>
      <c r="UDG515" s="329"/>
      <c r="UDH515" s="329"/>
      <c r="UDI515" s="329"/>
      <c r="UDJ515" s="329"/>
      <c r="UDK515" s="329"/>
      <c r="UDL515" s="329"/>
      <c r="UDM515" s="329"/>
      <c r="UDN515" s="329"/>
      <c r="UDO515" s="329"/>
      <c r="UDP515" s="329"/>
      <c r="UDQ515" s="329"/>
      <c r="UDR515" s="329"/>
      <c r="UDS515" s="329"/>
      <c r="UDT515" s="329"/>
      <c r="UDU515" s="329"/>
      <c r="UDV515" s="329"/>
      <c r="UDW515" s="329"/>
      <c r="UDX515" s="329"/>
      <c r="UDY515" s="329"/>
      <c r="UDZ515" s="329"/>
      <c r="UEA515" s="329"/>
      <c r="UEB515" s="329"/>
      <c r="UEC515" s="329"/>
      <c r="UED515" s="329"/>
      <c r="UEE515" s="329"/>
      <c r="UEF515" s="329"/>
      <c r="UEG515" s="329"/>
      <c r="UEH515" s="329"/>
      <c r="UEI515" s="329"/>
      <c r="UEJ515" s="329"/>
      <c r="UEK515" s="329"/>
      <c r="UEL515" s="329"/>
      <c r="UEM515" s="329"/>
      <c r="UEN515" s="329"/>
      <c r="UEO515" s="329"/>
      <c r="UEP515" s="329"/>
      <c r="UEQ515" s="329"/>
      <c r="UER515" s="329"/>
      <c r="UES515" s="329"/>
      <c r="UET515" s="329"/>
      <c r="UEU515" s="329"/>
      <c r="UEV515" s="329"/>
      <c r="UEW515" s="329"/>
      <c r="UEX515" s="329"/>
      <c r="UEY515" s="329"/>
      <c r="UEZ515" s="329"/>
      <c r="UFA515" s="329"/>
      <c r="UFB515" s="329"/>
      <c r="UFC515" s="329"/>
      <c r="UFD515" s="329"/>
      <c r="UFE515" s="329"/>
      <c r="UFF515" s="329"/>
      <c r="UFG515" s="329"/>
      <c r="UFH515" s="329"/>
      <c r="UFI515" s="329"/>
      <c r="UFJ515" s="329"/>
      <c r="UFK515" s="329"/>
      <c r="UFL515" s="329"/>
      <c r="UFM515" s="329"/>
      <c r="UFN515" s="329"/>
      <c r="UFO515" s="329"/>
      <c r="UFP515" s="329"/>
      <c r="UFQ515" s="329"/>
      <c r="UFR515" s="329"/>
      <c r="UFS515" s="329"/>
      <c r="UFT515" s="329"/>
      <c r="UFU515" s="329"/>
      <c r="UFV515" s="329"/>
      <c r="UFW515" s="329"/>
      <c r="UFX515" s="329"/>
      <c r="UFY515" s="329"/>
      <c r="UFZ515" s="329"/>
      <c r="UGA515" s="329"/>
      <c r="UGB515" s="329"/>
      <c r="UGC515" s="329"/>
      <c r="UGD515" s="329"/>
      <c r="UGE515" s="329"/>
      <c r="UGF515" s="329"/>
      <c r="UGG515" s="329"/>
      <c r="UGH515" s="329"/>
      <c r="UGI515" s="329"/>
      <c r="UGJ515" s="329"/>
      <c r="UGK515" s="329"/>
      <c r="UGL515" s="329"/>
      <c r="UGM515" s="329"/>
      <c r="UGN515" s="329"/>
      <c r="UGO515" s="329"/>
      <c r="UGP515" s="329"/>
      <c r="UGQ515" s="329"/>
      <c r="UGR515" s="329"/>
      <c r="UGS515" s="329"/>
      <c r="UGT515" s="329"/>
      <c r="UGU515" s="329"/>
      <c r="UGV515" s="329"/>
      <c r="UGW515" s="329"/>
      <c r="UGX515" s="329"/>
      <c r="UGY515" s="329"/>
      <c r="UGZ515" s="329"/>
      <c r="UHA515" s="329"/>
      <c r="UHB515" s="329"/>
      <c r="UHC515" s="329"/>
      <c r="UHD515" s="329"/>
      <c r="UHE515" s="329"/>
      <c r="UHF515" s="329"/>
      <c r="UHG515" s="329"/>
      <c r="UHH515" s="329"/>
      <c r="UHI515" s="329"/>
      <c r="UHJ515" s="329"/>
      <c r="UHK515" s="329"/>
      <c r="UHL515" s="329"/>
      <c r="UHM515" s="329"/>
      <c r="UHN515" s="329"/>
      <c r="UHO515" s="329"/>
      <c r="UHP515" s="329"/>
      <c r="UHQ515" s="329"/>
      <c r="UHR515" s="329"/>
      <c r="UHS515" s="329"/>
      <c r="UHT515" s="329"/>
      <c r="UHU515" s="329"/>
      <c r="UHV515" s="329"/>
      <c r="UHW515" s="329"/>
      <c r="UHX515" s="329"/>
      <c r="UHY515" s="329"/>
      <c r="UHZ515" s="329"/>
      <c r="UIA515" s="329"/>
      <c r="UIB515" s="329"/>
      <c r="UIC515" s="329"/>
      <c r="UID515" s="329"/>
      <c r="UIE515" s="329"/>
      <c r="UIF515" s="329"/>
      <c r="UIG515" s="329"/>
      <c r="UIH515" s="329"/>
      <c r="UII515" s="329"/>
      <c r="UIJ515" s="329"/>
      <c r="UIK515" s="329"/>
      <c r="UIL515" s="329"/>
      <c r="UIM515" s="329"/>
      <c r="UIN515" s="329"/>
      <c r="UIO515" s="329"/>
      <c r="UIP515" s="329"/>
      <c r="UIQ515" s="329"/>
      <c r="UIR515" s="329"/>
      <c r="UIS515" s="329"/>
      <c r="UIT515" s="329"/>
      <c r="UIU515" s="329"/>
      <c r="UIV515" s="329"/>
      <c r="UIW515" s="329"/>
      <c r="UIX515" s="329"/>
      <c r="UIY515" s="329"/>
      <c r="UIZ515" s="329"/>
      <c r="UJA515" s="329"/>
      <c r="UJB515" s="329"/>
      <c r="UJC515" s="329"/>
      <c r="UJD515" s="329"/>
      <c r="UJE515" s="329"/>
      <c r="UJF515" s="329"/>
      <c r="UJG515" s="329"/>
      <c r="UJH515" s="329"/>
      <c r="UJI515" s="329"/>
      <c r="UJJ515" s="329"/>
      <c r="UJK515" s="329"/>
      <c r="UJL515" s="329"/>
      <c r="UJM515" s="329"/>
      <c r="UJN515" s="329"/>
      <c r="UJO515" s="329"/>
      <c r="UJP515" s="329"/>
      <c r="UJQ515" s="329"/>
      <c r="UJR515" s="329"/>
      <c r="UJS515" s="329"/>
      <c r="UJT515" s="329"/>
      <c r="UJU515" s="329"/>
      <c r="UJV515" s="329"/>
      <c r="UJW515" s="329"/>
      <c r="UJX515" s="329"/>
      <c r="UJY515" s="329"/>
      <c r="UJZ515" s="329"/>
      <c r="UKA515" s="329"/>
      <c r="UKB515" s="329"/>
      <c r="UKC515" s="329"/>
      <c r="UKD515" s="329"/>
      <c r="UKE515" s="329"/>
      <c r="UKF515" s="329"/>
      <c r="UKG515" s="329"/>
      <c r="UKH515" s="329"/>
      <c r="UKI515" s="329"/>
      <c r="UKJ515" s="329"/>
      <c r="UKK515" s="329"/>
      <c r="UKL515" s="329"/>
      <c r="UKM515" s="329"/>
      <c r="UKN515" s="329"/>
      <c r="UKO515" s="329"/>
      <c r="UKP515" s="329"/>
      <c r="UKQ515" s="329"/>
      <c r="UKR515" s="329"/>
      <c r="UKS515" s="329"/>
      <c r="UKT515" s="329"/>
      <c r="UKU515" s="329"/>
      <c r="UKV515" s="329"/>
      <c r="UKW515" s="329"/>
      <c r="UKX515" s="329"/>
      <c r="UKY515" s="329"/>
      <c r="UKZ515" s="329"/>
      <c r="ULA515" s="329"/>
      <c r="ULB515" s="329"/>
      <c r="ULC515" s="329"/>
      <c r="ULD515" s="329"/>
      <c r="ULE515" s="329"/>
      <c r="ULF515" s="329"/>
      <c r="ULG515" s="329"/>
      <c r="ULH515" s="329"/>
      <c r="ULI515" s="329"/>
      <c r="ULJ515" s="329"/>
      <c r="ULK515" s="329"/>
      <c r="ULL515" s="329"/>
      <c r="ULM515" s="329"/>
      <c r="ULN515" s="329"/>
      <c r="ULO515" s="329"/>
      <c r="ULP515" s="329"/>
      <c r="ULQ515" s="329"/>
      <c r="ULR515" s="329"/>
      <c r="ULS515" s="329"/>
      <c r="ULT515" s="329"/>
      <c r="ULU515" s="329"/>
      <c r="ULV515" s="329"/>
      <c r="ULW515" s="329"/>
      <c r="ULX515" s="329"/>
      <c r="ULY515" s="329"/>
      <c r="ULZ515" s="329"/>
      <c r="UMA515" s="329"/>
      <c r="UMB515" s="329"/>
      <c r="UMC515" s="329"/>
      <c r="UMD515" s="329"/>
      <c r="UME515" s="329"/>
      <c r="UMF515" s="329"/>
      <c r="UMG515" s="329"/>
      <c r="UMH515" s="329"/>
      <c r="UMI515" s="329"/>
      <c r="UMJ515" s="329"/>
      <c r="UMK515" s="329"/>
      <c r="UML515" s="329"/>
      <c r="UMM515" s="329"/>
      <c r="UMN515" s="329"/>
      <c r="UMO515" s="329"/>
      <c r="UMP515" s="329"/>
      <c r="UMQ515" s="329"/>
      <c r="UMR515" s="329"/>
      <c r="UMS515" s="329"/>
      <c r="UMT515" s="329"/>
      <c r="UMU515" s="329"/>
      <c r="UMV515" s="329"/>
      <c r="UMW515" s="329"/>
      <c r="UMX515" s="329"/>
      <c r="UMY515" s="329"/>
      <c r="UMZ515" s="329"/>
      <c r="UNA515" s="329"/>
      <c r="UNB515" s="329"/>
      <c r="UNC515" s="329"/>
      <c r="UND515" s="329"/>
      <c r="UNE515" s="329"/>
      <c r="UNF515" s="329"/>
      <c r="UNG515" s="329"/>
      <c r="UNH515" s="329"/>
      <c r="UNI515" s="329"/>
      <c r="UNJ515" s="329"/>
      <c r="UNK515" s="329"/>
      <c r="UNL515" s="329"/>
      <c r="UNM515" s="329"/>
      <c r="UNN515" s="329"/>
      <c r="UNO515" s="329"/>
      <c r="UNP515" s="329"/>
      <c r="UNQ515" s="329"/>
      <c r="UNR515" s="329"/>
      <c r="UNS515" s="329"/>
      <c r="UNT515" s="329"/>
      <c r="UNU515" s="329"/>
      <c r="UNV515" s="329"/>
      <c r="UNW515" s="329"/>
      <c r="UNX515" s="329"/>
      <c r="UNY515" s="329"/>
      <c r="UNZ515" s="329"/>
      <c r="UOA515" s="329"/>
      <c r="UOB515" s="329"/>
      <c r="UOC515" s="329"/>
      <c r="UOD515" s="329"/>
      <c r="UOE515" s="329"/>
      <c r="UOF515" s="329"/>
      <c r="UOG515" s="329"/>
      <c r="UOH515" s="329"/>
      <c r="UOI515" s="329"/>
      <c r="UOJ515" s="329"/>
      <c r="UOK515" s="329"/>
      <c r="UOL515" s="329"/>
      <c r="UOM515" s="329"/>
      <c r="UON515" s="329"/>
      <c r="UOO515" s="329"/>
      <c r="UOP515" s="329"/>
      <c r="UOQ515" s="329"/>
      <c r="UOR515" s="329"/>
      <c r="UOS515" s="329"/>
      <c r="UOT515" s="329"/>
      <c r="UOU515" s="329"/>
      <c r="UOV515" s="329"/>
      <c r="UOW515" s="329"/>
      <c r="UOX515" s="329"/>
      <c r="UOY515" s="329"/>
      <c r="UOZ515" s="329"/>
      <c r="UPA515" s="329"/>
      <c r="UPB515" s="329"/>
      <c r="UPC515" s="329"/>
      <c r="UPD515" s="329"/>
      <c r="UPE515" s="329"/>
      <c r="UPF515" s="329"/>
      <c r="UPG515" s="329"/>
      <c r="UPH515" s="329"/>
      <c r="UPI515" s="329"/>
      <c r="UPJ515" s="329"/>
      <c r="UPK515" s="329"/>
      <c r="UPL515" s="329"/>
      <c r="UPM515" s="329"/>
      <c r="UPN515" s="329"/>
      <c r="UPO515" s="329"/>
      <c r="UPP515" s="329"/>
      <c r="UPQ515" s="329"/>
      <c r="UPR515" s="329"/>
      <c r="UPS515" s="329"/>
      <c r="UPT515" s="329"/>
      <c r="UPU515" s="329"/>
      <c r="UPV515" s="329"/>
      <c r="UPW515" s="329"/>
      <c r="UPX515" s="329"/>
      <c r="UPY515" s="329"/>
      <c r="UPZ515" s="329"/>
      <c r="UQA515" s="329"/>
      <c r="UQB515" s="329"/>
      <c r="UQC515" s="329"/>
      <c r="UQD515" s="329"/>
      <c r="UQE515" s="329"/>
      <c r="UQF515" s="329"/>
      <c r="UQG515" s="329"/>
      <c r="UQH515" s="329"/>
      <c r="UQI515" s="329"/>
      <c r="UQJ515" s="329"/>
      <c r="UQK515" s="329"/>
      <c r="UQL515" s="329"/>
      <c r="UQM515" s="329"/>
      <c r="UQN515" s="329"/>
      <c r="UQO515" s="329"/>
      <c r="UQP515" s="329"/>
      <c r="UQQ515" s="329"/>
      <c r="UQR515" s="329"/>
      <c r="UQS515" s="329"/>
      <c r="UQT515" s="329"/>
      <c r="UQU515" s="329"/>
      <c r="UQV515" s="329"/>
      <c r="UQW515" s="329"/>
      <c r="UQX515" s="329"/>
      <c r="UQY515" s="329"/>
      <c r="UQZ515" s="329"/>
      <c r="URA515" s="329"/>
      <c r="URB515" s="329"/>
      <c r="URC515" s="329"/>
      <c r="URD515" s="329"/>
      <c r="URE515" s="329"/>
      <c r="URF515" s="329"/>
      <c r="URG515" s="329"/>
      <c r="URH515" s="329"/>
      <c r="URI515" s="329"/>
      <c r="URJ515" s="329"/>
      <c r="URK515" s="329"/>
      <c r="URL515" s="329"/>
      <c r="URM515" s="329"/>
      <c r="URN515" s="329"/>
      <c r="URO515" s="329"/>
      <c r="URP515" s="329"/>
      <c r="URQ515" s="329"/>
      <c r="URR515" s="329"/>
      <c r="URS515" s="329"/>
      <c r="URT515" s="329"/>
      <c r="URU515" s="329"/>
      <c r="URV515" s="329"/>
      <c r="URW515" s="329"/>
      <c r="URX515" s="329"/>
      <c r="URY515" s="329"/>
      <c r="URZ515" s="329"/>
      <c r="USA515" s="329"/>
      <c r="USB515" s="329"/>
      <c r="USC515" s="329"/>
      <c r="USD515" s="329"/>
      <c r="USE515" s="329"/>
      <c r="USF515" s="329"/>
      <c r="USG515" s="329"/>
      <c r="USH515" s="329"/>
      <c r="USI515" s="329"/>
      <c r="USJ515" s="329"/>
      <c r="USK515" s="329"/>
      <c r="USL515" s="329"/>
      <c r="USM515" s="329"/>
      <c r="USN515" s="329"/>
      <c r="USO515" s="329"/>
      <c r="USP515" s="329"/>
      <c r="USQ515" s="329"/>
      <c r="USR515" s="329"/>
      <c r="USS515" s="329"/>
      <c r="UST515" s="329"/>
      <c r="USU515" s="329"/>
      <c r="USV515" s="329"/>
      <c r="USW515" s="329"/>
      <c r="USX515" s="329"/>
      <c r="USY515" s="329"/>
      <c r="USZ515" s="329"/>
      <c r="UTA515" s="329"/>
      <c r="UTB515" s="329"/>
      <c r="UTC515" s="329"/>
      <c r="UTD515" s="329"/>
      <c r="UTE515" s="329"/>
      <c r="UTF515" s="329"/>
      <c r="UTG515" s="329"/>
      <c r="UTH515" s="329"/>
      <c r="UTI515" s="329"/>
      <c r="UTJ515" s="329"/>
      <c r="UTK515" s="329"/>
      <c r="UTL515" s="329"/>
      <c r="UTM515" s="329"/>
      <c r="UTN515" s="329"/>
      <c r="UTO515" s="329"/>
      <c r="UTP515" s="329"/>
      <c r="UTQ515" s="329"/>
      <c r="UTR515" s="329"/>
      <c r="UTS515" s="329"/>
      <c r="UTT515" s="329"/>
      <c r="UTU515" s="329"/>
      <c r="UTV515" s="329"/>
      <c r="UTW515" s="329"/>
      <c r="UTX515" s="329"/>
      <c r="UTY515" s="329"/>
      <c r="UTZ515" s="329"/>
      <c r="UUA515" s="329"/>
      <c r="UUB515" s="329"/>
      <c r="UUC515" s="329"/>
      <c r="UUD515" s="329"/>
      <c r="UUE515" s="329"/>
      <c r="UUF515" s="329"/>
      <c r="UUG515" s="329"/>
      <c r="UUH515" s="329"/>
      <c r="UUI515" s="329"/>
      <c r="UUJ515" s="329"/>
      <c r="UUK515" s="329"/>
      <c r="UUL515" s="329"/>
      <c r="UUM515" s="329"/>
      <c r="UUN515" s="329"/>
      <c r="UUO515" s="329"/>
      <c r="UUP515" s="329"/>
      <c r="UUQ515" s="329"/>
      <c r="UUR515" s="329"/>
      <c r="UUS515" s="329"/>
      <c r="UUT515" s="329"/>
      <c r="UUU515" s="329"/>
      <c r="UUV515" s="329"/>
      <c r="UUW515" s="329"/>
      <c r="UUX515" s="329"/>
      <c r="UUY515" s="329"/>
      <c r="UUZ515" s="329"/>
      <c r="UVA515" s="329"/>
      <c r="UVB515" s="329"/>
      <c r="UVC515" s="329"/>
      <c r="UVD515" s="329"/>
      <c r="UVE515" s="329"/>
      <c r="UVF515" s="329"/>
      <c r="UVG515" s="329"/>
      <c r="UVH515" s="329"/>
      <c r="UVI515" s="329"/>
      <c r="UVJ515" s="329"/>
      <c r="UVK515" s="329"/>
      <c r="UVL515" s="329"/>
      <c r="UVM515" s="329"/>
      <c r="UVN515" s="329"/>
      <c r="UVO515" s="329"/>
      <c r="UVP515" s="329"/>
      <c r="UVQ515" s="329"/>
      <c r="UVR515" s="329"/>
      <c r="UVS515" s="329"/>
      <c r="UVT515" s="329"/>
      <c r="UVU515" s="329"/>
      <c r="UVV515" s="329"/>
      <c r="UVW515" s="329"/>
      <c r="UVX515" s="329"/>
      <c r="UVY515" s="329"/>
      <c r="UVZ515" s="329"/>
      <c r="UWA515" s="329"/>
      <c r="UWB515" s="329"/>
      <c r="UWC515" s="329"/>
      <c r="UWD515" s="329"/>
      <c r="UWE515" s="329"/>
      <c r="UWF515" s="329"/>
      <c r="UWG515" s="329"/>
      <c r="UWH515" s="329"/>
      <c r="UWI515" s="329"/>
      <c r="UWJ515" s="329"/>
      <c r="UWK515" s="329"/>
      <c r="UWL515" s="329"/>
      <c r="UWM515" s="329"/>
      <c r="UWN515" s="329"/>
      <c r="UWO515" s="329"/>
      <c r="UWP515" s="329"/>
      <c r="UWQ515" s="329"/>
      <c r="UWR515" s="329"/>
      <c r="UWS515" s="329"/>
      <c r="UWT515" s="329"/>
      <c r="UWU515" s="329"/>
      <c r="UWV515" s="329"/>
      <c r="UWW515" s="329"/>
      <c r="UWX515" s="329"/>
      <c r="UWY515" s="329"/>
      <c r="UWZ515" s="329"/>
      <c r="UXA515" s="329"/>
      <c r="UXB515" s="329"/>
      <c r="UXC515" s="329"/>
      <c r="UXD515" s="329"/>
      <c r="UXE515" s="329"/>
      <c r="UXF515" s="329"/>
      <c r="UXG515" s="329"/>
      <c r="UXH515" s="329"/>
      <c r="UXI515" s="329"/>
      <c r="UXJ515" s="329"/>
      <c r="UXK515" s="329"/>
      <c r="UXL515" s="329"/>
      <c r="UXM515" s="329"/>
      <c r="UXN515" s="329"/>
      <c r="UXO515" s="329"/>
      <c r="UXP515" s="329"/>
      <c r="UXQ515" s="329"/>
      <c r="UXR515" s="329"/>
      <c r="UXS515" s="329"/>
      <c r="UXT515" s="329"/>
      <c r="UXU515" s="329"/>
      <c r="UXV515" s="329"/>
      <c r="UXW515" s="329"/>
      <c r="UXX515" s="329"/>
      <c r="UXY515" s="329"/>
      <c r="UXZ515" s="329"/>
      <c r="UYA515" s="329"/>
      <c r="UYB515" s="329"/>
      <c r="UYC515" s="329"/>
      <c r="UYD515" s="329"/>
      <c r="UYE515" s="329"/>
      <c r="UYF515" s="329"/>
      <c r="UYG515" s="329"/>
      <c r="UYH515" s="329"/>
      <c r="UYI515" s="329"/>
      <c r="UYJ515" s="329"/>
      <c r="UYK515" s="329"/>
      <c r="UYL515" s="329"/>
      <c r="UYM515" s="329"/>
      <c r="UYN515" s="329"/>
      <c r="UYO515" s="329"/>
      <c r="UYP515" s="329"/>
      <c r="UYQ515" s="329"/>
      <c r="UYR515" s="329"/>
      <c r="UYS515" s="329"/>
      <c r="UYT515" s="329"/>
      <c r="UYU515" s="329"/>
      <c r="UYV515" s="329"/>
      <c r="UYW515" s="329"/>
      <c r="UYX515" s="329"/>
      <c r="UYY515" s="329"/>
      <c r="UYZ515" s="329"/>
      <c r="UZA515" s="329"/>
      <c r="UZB515" s="329"/>
      <c r="UZC515" s="329"/>
      <c r="UZD515" s="329"/>
      <c r="UZE515" s="329"/>
      <c r="UZF515" s="329"/>
      <c r="UZG515" s="329"/>
      <c r="UZH515" s="329"/>
      <c r="UZI515" s="329"/>
      <c r="UZJ515" s="329"/>
      <c r="UZK515" s="329"/>
      <c r="UZL515" s="329"/>
      <c r="UZM515" s="329"/>
      <c r="UZN515" s="329"/>
      <c r="UZO515" s="329"/>
      <c r="UZP515" s="329"/>
      <c r="UZQ515" s="329"/>
      <c r="UZR515" s="329"/>
      <c r="UZS515" s="329"/>
      <c r="UZT515" s="329"/>
      <c r="UZU515" s="329"/>
      <c r="UZV515" s="329"/>
      <c r="UZW515" s="329"/>
      <c r="UZX515" s="329"/>
      <c r="UZY515" s="329"/>
      <c r="UZZ515" s="329"/>
      <c r="VAA515" s="329"/>
      <c r="VAB515" s="329"/>
      <c r="VAC515" s="329"/>
      <c r="VAD515" s="329"/>
      <c r="VAE515" s="329"/>
      <c r="VAF515" s="329"/>
      <c r="VAG515" s="329"/>
      <c r="VAH515" s="329"/>
      <c r="VAI515" s="329"/>
      <c r="VAJ515" s="329"/>
      <c r="VAK515" s="329"/>
      <c r="VAL515" s="329"/>
      <c r="VAM515" s="329"/>
      <c r="VAN515" s="329"/>
      <c r="VAO515" s="329"/>
      <c r="VAP515" s="329"/>
      <c r="VAQ515" s="329"/>
      <c r="VAR515" s="329"/>
      <c r="VAS515" s="329"/>
      <c r="VAT515" s="329"/>
      <c r="VAU515" s="329"/>
      <c r="VAV515" s="329"/>
      <c r="VAW515" s="329"/>
      <c r="VAX515" s="329"/>
      <c r="VAY515" s="329"/>
      <c r="VAZ515" s="329"/>
      <c r="VBA515" s="329"/>
      <c r="VBB515" s="329"/>
      <c r="VBC515" s="329"/>
      <c r="VBD515" s="329"/>
      <c r="VBE515" s="329"/>
      <c r="VBF515" s="329"/>
      <c r="VBG515" s="329"/>
      <c r="VBH515" s="329"/>
      <c r="VBI515" s="329"/>
      <c r="VBJ515" s="329"/>
      <c r="VBK515" s="329"/>
      <c r="VBL515" s="329"/>
      <c r="VBM515" s="329"/>
      <c r="VBN515" s="329"/>
      <c r="VBO515" s="329"/>
      <c r="VBP515" s="329"/>
      <c r="VBQ515" s="329"/>
      <c r="VBR515" s="329"/>
      <c r="VBS515" s="329"/>
      <c r="VBT515" s="329"/>
      <c r="VBU515" s="329"/>
      <c r="VBV515" s="329"/>
      <c r="VBW515" s="329"/>
      <c r="VBX515" s="329"/>
      <c r="VBY515" s="329"/>
      <c r="VBZ515" s="329"/>
      <c r="VCA515" s="329"/>
      <c r="VCB515" s="329"/>
      <c r="VCC515" s="329"/>
      <c r="VCD515" s="329"/>
      <c r="VCE515" s="329"/>
      <c r="VCF515" s="329"/>
      <c r="VCG515" s="329"/>
      <c r="VCH515" s="329"/>
      <c r="VCI515" s="329"/>
      <c r="VCJ515" s="329"/>
      <c r="VCK515" s="329"/>
      <c r="VCL515" s="329"/>
      <c r="VCM515" s="329"/>
      <c r="VCN515" s="329"/>
      <c r="VCO515" s="329"/>
      <c r="VCP515" s="329"/>
      <c r="VCQ515" s="329"/>
      <c r="VCR515" s="329"/>
      <c r="VCS515" s="329"/>
      <c r="VCT515" s="329"/>
      <c r="VCU515" s="329"/>
      <c r="VCV515" s="329"/>
      <c r="VCW515" s="329"/>
      <c r="VCX515" s="329"/>
      <c r="VCY515" s="329"/>
      <c r="VCZ515" s="329"/>
      <c r="VDA515" s="329"/>
      <c r="VDB515" s="329"/>
      <c r="VDC515" s="329"/>
      <c r="VDD515" s="329"/>
      <c r="VDE515" s="329"/>
      <c r="VDF515" s="329"/>
      <c r="VDG515" s="329"/>
      <c r="VDH515" s="329"/>
      <c r="VDI515" s="329"/>
      <c r="VDJ515" s="329"/>
      <c r="VDK515" s="329"/>
      <c r="VDL515" s="329"/>
      <c r="VDM515" s="329"/>
      <c r="VDN515" s="329"/>
      <c r="VDO515" s="329"/>
      <c r="VDP515" s="329"/>
      <c r="VDQ515" s="329"/>
      <c r="VDR515" s="329"/>
      <c r="VDS515" s="329"/>
      <c r="VDT515" s="329"/>
      <c r="VDU515" s="329"/>
      <c r="VDV515" s="329"/>
      <c r="VDW515" s="329"/>
      <c r="VDX515" s="329"/>
      <c r="VDY515" s="329"/>
      <c r="VDZ515" s="329"/>
      <c r="VEA515" s="329"/>
      <c r="VEB515" s="329"/>
      <c r="VEC515" s="329"/>
      <c r="VED515" s="329"/>
      <c r="VEE515" s="329"/>
      <c r="VEF515" s="329"/>
      <c r="VEG515" s="329"/>
      <c r="VEH515" s="329"/>
      <c r="VEI515" s="329"/>
      <c r="VEJ515" s="329"/>
      <c r="VEK515" s="329"/>
      <c r="VEL515" s="329"/>
      <c r="VEM515" s="329"/>
      <c r="VEN515" s="329"/>
      <c r="VEO515" s="329"/>
      <c r="VEP515" s="329"/>
      <c r="VEQ515" s="329"/>
      <c r="VER515" s="329"/>
      <c r="VES515" s="329"/>
      <c r="VET515" s="329"/>
      <c r="VEU515" s="329"/>
      <c r="VEV515" s="329"/>
      <c r="VEW515" s="329"/>
      <c r="VEX515" s="329"/>
      <c r="VEY515" s="329"/>
      <c r="VEZ515" s="329"/>
      <c r="VFA515" s="329"/>
      <c r="VFB515" s="329"/>
      <c r="VFC515" s="329"/>
      <c r="VFD515" s="329"/>
      <c r="VFE515" s="329"/>
      <c r="VFF515" s="329"/>
      <c r="VFG515" s="329"/>
      <c r="VFH515" s="329"/>
      <c r="VFI515" s="329"/>
      <c r="VFJ515" s="329"/>
      <c r="VFK515" s="329"/>
      <c r="VFL515" s="329"/>
      <c r="VFM515" s="329"/>
      <c r="VFN515" s="329"/>
      <c r="VFO515" s="329"/>
      <c r="VFP515" s="329"/>
      <c r="VFQ515" s="329"/>
      <c r="VFR515" s="329"/>
      <c r="VFS515" s="329"/>
      <c r="VFT515" s="329"/>
      <c r="VFU515" s="329"/>
      <c r="VFV515" s="329"/>
      <c r="VFW515" s="329"/>
      <c r="VFX515" s="329"/>
      <c r="VFY515" s="329"/>
      <c r="VFZ515" s="329"/>
      <c r="VGA515" s="329"/>
      <c r="VGB515" s="329"/>
      <c r="VGC515" s="329"/>
      <c r="VGD515" s="329"/>
      <c r="VGE515" s="329"/>
      <c r="VGF515" s="329"/>
      <c r="VGG515" s="329"/>
      <c r="VGH515" s="329"/>
      <c r="VGI515" s="329"/>
      <c r="VGJ515" s="329"/>
      <c r="VGK515" s="329"/>
      <c r="VGL515" s="329"/>
      <c r="VGM515" s="329"/>
      <c r="VGN515" s="329"/>
      <c r="VGO515" s="329"/>
      <c r="VGP515" s="329"/>
      <c r="VGQ515" s="329"/>
      <c r="VGR515" s="329"/>
      <c r="VGS515" s="329"/>
      <c r="VGT515" s="329"/>
      <c r="VGU515" s="329"/>
      <c r="VGV515" s="329"/>
      <c r="VGW515" s="329"/>
      <c r="VGX515" s="329"/>
      <c r="VGY515" s="329"/>
      <c r="VGZ515" s="329"/>
      <c r="VHA515" s="329"/>
      <c r="VHB515" s="329"/>
      <c r="VHC515" s="329"/>
      <c r="VHD515" s="329"/>
      <c r="VHE515" s="329"/>
      <c r="VHF515" s="329"/>
      <c r="VHG515" s="329"/>
      <c r="VHH515" s="329"/>
      <c r="VHI515" s="329"/>
      <c r="VHJ515" s="329"/>
      <c r="VHK515" s="329"/>
      <c r="VHL515" s="329"/>
      <c r="VHM515" s="329"/>
      <c r="VHN515" s="329"/>
      <c r="VHO515" s="329"/>
      <c r="VHP515" s="329"/>
      <c r="VHQ515" s="329"/>
      <c r="VHR515" s="329"/>
      <c r="VHS515" s="329"/>
      <c r="VHT515" s="329"/>
      <c r="VHU515" s="329"/>
      <c r="VHV515" s="329"/>
      <c r="VHW515" s="329"/>
      <c r="VHX515" s="329"/>
      <c r="VHY515" s="329"/>
      <c r="VHZ515" s="329"/>
      <c r="VIA515" s="329"/>
      <c r="VIB515" s="329"/>
      <c r="VIC515" s="329"/>
      <c r="VID515" s="329"/>
      <c r="VIE515" s="329"/>
      <c r="VIF515" s="329"/>
      <c r="VIG515" s="329"/>
      <c r="VIH515" s="329"/>
      <c r="VII515" s="329"/>
      <c r="VIJ515" s="329"/>
      <c r="VIK515" s="329"/>
      <c r="VIL515" s="329"/>
      <c r="VIM515" s="329"/>
      <c r="VIN515" s="329"/>
      <c r="VIO515" s="329"/>
      <c r="VIP515" s="329"/>
      <c r="VIQ515" s="329"/>
      <c r="VIR515" s="329"/>
      <c r="VIS515" s="329"/>
      <c r="VIT515" s="329"/>
      <c r="VIU515" s="329"/>
      <c r="VIV515" s="329"/>
      <c r="VIW515" s="329"/>
      <c r="VIX515" s="329"/>
      <c r="VIY515" s="329"/>
      <c r="VIZ515" s="329"/>
      <c r="VJA515" s="329"/>
      <c r="VJB515" s="329"/>
      <c r="VJC515" s="329"/>
      <c r="VJD515" s="329"/>
      <c r="VJE515" s="329"/>
      <c r="VJF515" s="329"/>
      <c r="VJG515" s="329"/>
      <c r="VJH515" s="329"/>
      <c r="VJI515" s="329"/>
      <c r="VJJ515" s="329"/>
      <c r="VJK515" s="329"/>
      <c r="VJL515" s="329"/>
      <c r="VJM515" s="329"/>
      <c r="VJN515" s="329"/>
      <c r="VJO515" s="329"/>
      <c r="VJP515" s="329"/>
      <c r="VJQ515" s="329"/>
      <c r="VJR515" s="329"/>
      <c r="VJS515" s="329"/>
      <c r="VJT515" s="329"/>
      <c r="VJU515" s="329"/>
      <c r="VJV515" s="329"/>
      <c r="VJW515" s="329"/>
      <c r="VJX515" s="329"/>
      <c r="VJY515" s="329"/>
      <c r="VJZ515" s="329"/>
      <c r="VKA515" s="329"/>
      <c r="VKB515" s="329"/>
      <c r="VKC515" s="329"/>
      <c r="VKD515" s="329"/>
      <c r="VKE515" s="329"/>
      <c r="VKF515" s="329"/>
      <c r="VKG515" s="329"/>
      <c r="VKH515" s="329"/>
      <c r="VKI515" s="329"/>
      <c r="VKJ515" s="329"/>
      <c r="VKK515" s="329"/>
      <c r="VKL515" s="329"/>
      <c r="VKM515" s="329"/>
      <c r="VKN515" s="329"/>
      <c r="VKO515" s="329"/>
      <c r="VKP515" s="329"/>
      <c r="VKQ515" s="329"/>
      <c r="VKR515" s="329"/>
      <c r="VKS515" s="329"/>
      <c r="VKT515" s="329"/>
      <c r="VKU515" s="329"/>
      <c r="VKV515" s="329"/>
      <c r="VKW515" s="329"/>
      <c r="VKX515" s="329"/>
      <c r="VKY515" s="329"/>
      <c r="VKZ515" s="329"/>
      <c r="VLA515" s="329"/>
      <c r="VLB515" s="329"/>
      <c r="VLC515" s="329"/>
      <c r="VLD515" s="329"/>
      <c r="VLE515" s="329"/>
      <c r="VLF515" s="329"/>
      <c r="VLG515" s="329"/>
      <c r="VLH515" s="329"/>
      <c r="VLI515" s="329"/>
      <c r="VLJ515" s="329"/>
      <c r="VLK515" s="329"/>
      <c r="VLL515" s="329"/>
      <c r="VLM515" s="329"/>
      <c r="VLN515" s="329"/>
      <c r="VLO515" s="329"/>
      <c r="VLP515" s="329"/>
      <c r="VLQ515" s="329"/>
      <c r="VLR515" s="329"/>
      <c r="VLS515" s="329"/>
      <c r="VLT515" s="329"/>
      <c r="VLU515" s="329"/>
      <c r="VLV515" s="329"/>
      <c r="VLW515" s="329"/>
      <c r="VLX515" s="329"/>
      <c r="VLY515" s="329"/>
      <c r="VLZ515" s="329"/>
      <c r="VMA515" s="329"/>
      <c r="VMB515" s="329"/>
      <c r="VMC515" s="329"/>
      <c r="VMD515" s="329"/>
      <c r="VME515" s="329"/>
      <c r="VMF515" s="329"/>
      <c r="VMG515" s="329"/>
      <c r="VMH515" s="329"/>
      <c r="VMI515" s="329"/>
      <c r="VMJ515" s="329"/>
      <c r="VMK515" s="329"/>
      <c r="VML515" s="329"/>
      <c r="VMM515" s="329"/>
      <c r="VMN515" s="329"/>
      <c r="VMO515" s="329"/>
      <c r="VMP515" s="329"/>
      <c r="VMQ515" s="329"/>
      <c r="VMR515" s="329"/>
      <c r="VMS515" s="329"/>
      <c r="VMT515" s="329"/>
      <c r="VMU515" s="329"/>
      <c r="VMV515" s="329"/>
      <c r="VMW515" s="329"/>
      <c r="VMX515" s="329"/>
      <c r="VMY515" s="329"/>
      <c r="VMZ515" s="329"/>
      <c r="VNA515" s="329"/>
      <c r="VNB515" s="329"/>
      <c r="VNC515" s="329"/>
      <c r="VND515" s="329"/>
      <c r="VNE515" s="329"/>
      <c r="VNF515" s="329"/>
      <c r="VNG515" s="329"/>
      <c r="VNH515" s="329"/>
      <c r="VNI515" s="329"/>
      <c r="VNJ515" s="329"/>
      <c r="VNK515" s="329"/>
      <c r="VNL515" s="329"/>
      <c r="VNM515" s="329"/>
      <c r="VNN515" s="329"/>
      <c r="VNO515" s="329"/>
      <c r="VNP515" s="329"/>
      <c r="VNQ515" s="329"/>
      <c r="VNR515" s="329"/>
      <c r="VNS515" s="329"/>
      <c r="VNT515" s="329"/>
      <c r="VNU515" s="329"/>
      <c r="VNV515" s="329"/>
      <c r="VNW515" s="329"/>
      <c r="VNX515" s="329"/>
      <c r="VNY515" s="329"/>
      <c r="VNZ515" s="329"/>
      <c r="VOA515" s="329"/>
      <c r="VOB515" s="329"/>
      <c r="VOC515" s="329"/>
      <c r="VOD515" s="329"/>
      <c r="VOE515" s="329"/>
      <c r="VOF515" s="329"/>
      <c r="VOG515" s="329"/>
      <c r="VOH515" s="329"/>
      <c r="VOI515" s="329"/>
      <c r="VOJ515" s="329"/>
      <c r="VOK515" s="329"/>
      <c r="VOL515" s="329"/>
      <c r="VOM515" s="329"/>
      <c r="VON515" s="329"/>
      <c r="VOO515" s="329"/>
      <c r="VOP515" s="329"/>
      <c r="VOQ515" s="329"/>
      <c r="VOR515" s="329"/>
      <c r="VOS515" s="329"/>
      <c r="VOT515" s="329"/>
      <c r="VOU515" s="329"/>
      <c r="VOV515" s="329"/>
      <c r="VOW515" s="329"/>
      <c r="VOX515" s="329"/>
      <c r="VOY515" s="329"/>
      <c r="VOZ515" s="329"/>
      <c r="VPA515" s="329"/>
      <c r="VPB515" s="329"/>
      <c r="VPC515" s="329"/>
      <c r="VPD515" s="329"/>
      <c r="VPE515" s="329"/>
      <c r="VPF515" s="329"/>
      <c r="VPG515" s="329"/>
      <c r="VPH515" s="329"/>
      <c r="VPI515" s="329"/>
      <c r="VPJ515" s="329"/>
      <c r="VPK515" s="329"/>
      <c r="VPL515" s="329"/>
      <c r="VPM515" s="329"/>
      <c r="VPN515" s="329"/>
      <c r="VPO515" s="329"/>
      <c r="VPP515" s="329"/>
      <c r="VPQ515" s="329"/>
      <c r="VPR515" s="329"/>
      <c r="VPS515" s="329"/>
      <c r="VPT515" s="329"/>
      <c r="VPU515" s="329"/>
      <c r="VPV515" s="329"/>
      <c r="VPW515" s="329"/>
      <c r="VPX515" s="329"/>
      <c r="VPY515" s="329"/>
      <c r="VPZ515" s="329"/>
      <c r="VQA515" s="329"/>
      <c r="VQB515" s="329"/>
      <c r="VQC515" s="329"/>
      <c r="VQD515" s="329"/>
      <c r="VQE515" s="329"/>
      <c r="VQF515" s="329"/>
      <c r="VQG515" s="329"/>
      <c r="VQH515" s="329"/>
      <c r="VQI515" s="329"/>
      <c r="VQJ515" s="329"/>
      <c r="VQK515" s="329"/>
      <c r="VQL515" s="329"/>
      <c r="VQM515" s="329"/>
      <c r="VQN515" s="329"/>
      <c r="VQO515" s="329"/>
      <c r="VQP515" s="329"/>
      <c r="VQQ515" s="329"/>
      <c r="VQR515" s="329"/>
      <c r="VQS515" s="329"/>
      <c r="VQT515" s="329"/>
      <c r="VQU515" s="329"/>
      <c r="VQV515" s="329"/>
      <c r="VQW515" s="329"/>
      <c r="VQX515" s="329"/>
      <c r="VQY515" s="329"/>
      <c r="VQZ515" s="329"/>
      <c r="VRA515" s="329"/>
      <c r="VRB515" s="329"/>
      <c r="VRC515" s="329"/>
      <c r="VRD515" s="329"/>
      <c r="VRE515" s="329"/>
      <c r="VRF515" s="329"/>
      <c r="VRG515" s="329"/>
      <c r="VRH515" s="329"/>
      <c r="VRI515" s="329"/>
      <c r="VRJ515" s="329"/>
      <c r="VRK515" s="329"/>
      <c r="VRL515" s="329"/>
      <c r="VRM515" s="329"/>
      <c r="VRN515" s="329"/>
      <c r="VRO515" s="329"/>
      <c r="VRP515" s="329"/>
      <c r="VRQ515" s="329"/>
      <c r="VRR515" s="329"/>
      <c r="VRS515" s="329"/>
      <c r="VRT515" s="329"/>
      <c r="VRU515" s="329"/>
      <c r="VRV515" s="329"/>
      <c r="VRW515" s="329"/>
      <c r="VRX515" s="329"/>
      <c r="VRY515" s="329"/>
      <c r="VRZ515" s="329"/>
      <c r="VSA515" s="329"/>
      <c r="VSB515" s="329"/>
      <c r="VSC515" s="329"/>
      <c r="VSD515" s="329"/>
      <c r="VSE515" s="329"/>
      <c r="VSF515" s="329"/>
      <c r="VSG515" s="329"/>
      <c r="VSH515" s="329"/>
      <c r="VSI515" s="329"/>
      <c r="VSJ515" s="329"/>
      <c r="VSK515" s="329"/>
      <c r="VSL515" s="329"/>
      <c r="VSM515" s="329"/>
      <c r="VSN515" s="329"/>
      <c r="VSO515" s="329"/>
      <c r="VSP515" s="329"/>
      <c r="VSQ515" s="329"/>
      <c r="VSR515" s="329"/>
      <c r="VSS515" s="329"/>
      <c r="VST515" s="329"/>
      <c r="VSU515" s="329"/>
      <c r="VSV515" s="329"/>
      <c r="VSW515" s="329"/>
      <c r="VSX515" s="329"/>
      <c r="VSY515" s="329"/>
      <c r="VSZ515" s="329"/>
      <c r="VTA515" s="329"/>
      <c r="VTB515" s="329"/>
      <c r="VTC515" s="329"/>
      <c r="VTD515" s="329"/>
      <c r="VTE515" s="329"/>
      <c r="VTF515" s="329"/>
      <c r="VTG515" s="329"/>
      <c r="VTH515" s="329"/>
      <c r="VTI515" s="329"/>
      <c r="VTJ515" s="329"/>
      <c r="VTK515" s="329"/>
      <c r="VTL515" s="329"/>
      <c r="VTM515" s="329"/>
      <c r="VTN515" s="329"/>
      <c r="VTO515" s="329"/>
      <c r="VTP515" s="329"/>
      <c r="VTQ515" s="329"/>
      <c r="VTR515" s="329"/>
      <c r="VTS515" s="329"/>
      <c r="VTT515" s="329"/>
      <c r="VTU515" s="329"/>
      <c r="VTV515" s="329"/>
      <c r="VTW515" s="329"/>
      <c r="VTX515" s="329"/>
      <c r="VTY515" s="329"/>
      <c r="VTZ515" s="329"/>
      <c r="VUA515" s="329"/>
      <c r="VUB515" s="329"/>
      <c r="VUC515" s="329"/>
      <c r="VUD515" s="329"/>
      <c r="VUE515" s="329"/>
      <c r="VUF515" s="329"/>
      <c r="VUG515" s="329"/>
      <c r="VUH515" s="329"/>
      <c r="VUI515" s="329"/>
      <c r="VUJ515" s="329"/>
      <c r="VUK515" s="329"/>
      <c r="VUL515" s="329"/>
      <c r="VUM515" s="329"/>
      <c r="VUN515" s="329"/>
      <c r="VUO515" s="329"/>
      <c r="VUP515" s="329"/>
      <c r="VUQ515" s="329"/>
      <c r="VUR515" s="329"/>
      <c r="VUS515" s="329"/>
      <c r="VUT515" s="329"/>
      <c r="VUU515" s="329"/>
      <c r="VUV515" s="329"/>
      <c r="VUW515" s="329"/>
      <c r="VUX515" s="329"/>
      <c r="VUY515" s="329"/>
      <c r="VUZ515" s="329"/>
      <c r="VVA515" s="329"/>
      <c r="VVB515" s="329"/>
      <c r="VVC515" s="329"/>
      <c r="VVD515" s="329"/>
      <c r="VVE515" s="329"/>
      <c r="VVF515" s="329"/>
      <c r="VVG515" s="329"/>
      <c r="VVH515" s="329"/>
      <c r="VVI515" s="329"/>
      <c r="VVJ515" s="329"/>
      <c r="VVK515" s="329"/>
      <c r="VVL515" s="329"/>
      <c r="VVM515" s="329"/>
      <c r="VVN515" s="329"/>
      <c r="VVO515" s="329"/>
      <c r="VVP515" s="329"/>
      <c r="VVQ515" s="329"/>
      <c r="VVR515" s="329"/>
      <c r="VVS515" s="329"/>
      <c r="VVT515" s="329"/>
      <c r="VVU515" s="329"/>
      <c r="VVV515" s="329"/>
      <c r="VVW515" s="329"/>
      <c r="VVX515" s="329"/>
      <c r="VVY515" s="329"/>
      <c r="VVZ515" s="329"/>
      <c r="VWA515" s="329"/>
      <c r="VWB515" s="329"/>
      <c r="VWC515" s="329"/>
      <c r="VWD515" s="329"/>
      <c r="VWE515" s="329"/>
      <c r="VWF515" s="329"/>
      <c r="VWG515" s="329"/>
      <c r="VWH515" s="329"/>
      <c r="VWI515" s="329"/>
      <c r="VWJ515" s="329"/>
      <c r="VWK515" s="329"/>
      <c r="VWL515" s="329"/>
      <c r="VWM515" s="329"/>
      <c r="VWN515" s="329"/>
      <c r="VWO515" s="329"/>
      <c r="VWP515" s="329"/>
      <c r="VWQ515" s="329"/>
      <c r="VWR515" s="329"/>
      <c r="VWS515" s="329"/>
      <c r="VWT515" s="329"/>
      <c r="VWU515" s="329"/>
      <c r="VWV515" s="329"/>
      <c r="VWW515" s="329"/>
      <c r="VWX515" s="329"/>
      <c r="VWY515" s="329"/>
      <c r="VWZ515" s="329"/>
      <c r="VXA515" s="329"/>
      <c r="VXB515" s="329"/>
      <c r="VXC515" s="329"/>
      <c r="VXD515" s="329"/>
      <c r="VXE515" s="329"/>
      <c r="VXF515" s="329"/>
      <c r="VXG515" s="329"/>
      <c r="VXH515" s="329"/>
      <c r="VXI515" s="329"/>
      <c r="VXJ515" s="329"/>
      <c r="VXK515" s="329"/>
      <c r="VXL515" s="329"/>
      <c r="VXM515" s="329"/>
      <c r="VXN515" s="329"/>
      <c r="VXO515" s="329"/>
      <c r="VXP515" s="329"/>
      <c r="VXQ515" s="329"/>
      <c r="VXR515" s="329"/>
      <c r="VXS515" s="329"/>
      <c r="VXT515" s="329"/>
      <c r="VXU515" s="329"/>
      <c r="VXV515" s="329"/>
      <c r="VXW515" s="329"/>
      <c r="VXX515" s="329"/>
      <c r="VXY515" s="329"/>
      <c r="VXZ515" s="329"/>
      <c r="VYA515" s="329"/>
      <c r="VYB515" s="329"/>
      <c r="VYC515" s="329"/>
      <c r="VYD515" s="329"/>
      <c r="VYE515" s="329"/>
      <c r="VYF515" s="329"/>
      <c r="VYG515" s="329"/>
      <c r="VYH515" s="329"/>
      <c r="VYI515" s="329"/>
      <c r="VYJ515" s="329"/>
      <c r="VYK515" s="329"/>
      <c r="VYL515" s="329"/>
      <c r="VYM515" s="329"/>
      <c r="VYN515" s="329"/>
      <c r="VYO515" s="329"/>
      <c r="VYP515" s="329"/>
      <c r="VYQ515" s="329"/>
      <c r="VYR515" s="329"/>
      <c r="VYS515" s="329"/>
      <c r="VYT515" s="329"/>
      <c r="VYU515" s="329"/>
      <c r="VYV515" s="329"/>
      <c r="VYW515" s="329"/>
      <c r="VYX515" s="329"/>
      <c r="VYY515" s="329"/>
      <c r="VYZ515" s="329"/>
      <c r="VZA515" s="329"/>
      <c r="VZB515" s="329"/>
      <c r="VZC515" s="329"/>
      <c r="VZD515" s="329"/>
      <c r="VZE515" s="329"/>
      <c r="VZF515" s="329"/>
      <c r="VZG515" s="329"/>
      <c r="VZH515" s="329"/>
      <c r="VZI515" s="329"/>
      <c r="VZJ515" s="329"/>
      <c r="VZK515" s="329"/>
      <c r="VZL515" s="329"/>
      <c r="VZM515" s="329"/>
      <c r="VZN515" s="329"/>
      <c r="VZO515" s="329"/>
      <c r="VZP515" s="329"/>
      <c r="VZQ515" s="329"/>
      <c r="VZR515" s="329"/>
      <c r="VZS515" s="329"/>
      <c r="VZT515" s="329"/>
      <c r="VZU515" s="329"/>
      <c r="VZV515" s="329"/>
      <c r="VZW515" s="329"/>
      <c r="VZX515" s="329"/>
      <c r="VZY515" s="329"/>
      <c r="VZZ515" s="329"/>
      <c r="WAA515" s="329"/>
      <c r="WAB515" s="329"/>
      <c r="WAC515" s="329"/>
      <c r="WAD515" s="329"/>
      <c r="WAE515" s="329"/>
      <c r="WAF515" s="329"/>
      <c r="WAG515" s="329"/>
      <c r="WAH515" s="329"/>
      <c r="WAI515" s="329"/>
      <c r="WAJ515" s="329"/>
      <c r="WAK515" s="329"/>
      <c r="WAL515" s="329"/>
      <c r="WAM515" s="329"/>
      <c r="WAN515" s="329"/>
      <c r="WAO515" s="329"/>
      <c r="WAP515" s="329"/>
      <c r="WAQ515" s="329"/>
      <c r="WAR515" s="329"/>
      <c r="WAS515" s="329"/>
      <c r="WAT515" s="329"/>
      <c r="WAU515" s="329"/>
      <c r="WAV515" s="329"/>
      <c r="WAW515" s="329"/>
      <c r="WAX515" s="329"/>
      <c r="WAY515" s="329"/>
      <c r="WAZ515" s="329"/>
      <c r="WBA515" s="329"/>
      <c r="WBB515" s="329"/>
      <c r="WBC515" s="329"/>
      <c r="WBD515" s="329"/>
      <c r="WBE515" s="329"/>
      <c r="WBF515" s="329"/>
      <c r="WBG515" s="329"/>
      <c r="WBH515" s="329"/>
      <c r="WBI515" s="329"/>
      <c r="WBJ515" s="329"/>
      <c r="WBK515" s="329"/>
      <c r="WBL515" s="329"/>
      <c r="WBM515" s="329"/>
      <c r="WBN515" s="329"/>
      <c r="WBO515" s="329"/>
      <c r="WBP515" s="329"/>
      <c r="WBQ515" s="329"/>
      <c r="WBR515" s="329"/>
      <c r="WBS515" s="329"/>
      <c r="WBT515" s="329"/>
      <c r="WBU515" s="329"/>
      <c r="WBV515" s="329"/>
      <c r="WBW515" s="329"/>
      <c r="WBX515" s="329"/>
      <c r="WBY515" s="329"/>
      <c r="WBZ515" s="329"/>
      <c r="WCA515" s="329"/>
      <c r="WCB515" s="329"/>
      <c r="WCC515" s="329"/>
      <c r="WCD515" s="329"/>
      <c r="WCE515" s="329"/>
      <c r="WCF515" s="329"/>
      <c r="WCG515" s="329"/>
      <c r="WCH515" s="329"/>
      <c r="WCI515" s="329"/>
      <c r="WCJ515" s="329"/>
      <c r="WCK515" s="329"/>
      <c r="WCL515" s="329"/>
      <c r="WCM515" s="329"/>
      <c r="WCN515" s="329"/>
      <c r="WCO515" s="329"/>
      <c r="WCP515" s="329"/>
      <c r="WCQ515" s="329"/>
      <c r="WCR515" s="329"/>
      <c r="WCS515" s="329"/>
      <c r="WCT515" s="329"/>
      <c r="WCU515" s="329"/>
      <c r="WCV515" s="329"/>
      <c r="WCW515" s="329"/>
      <c r="WCX515" s="329"/>
      <c r="WCY515" s="329"/>
      <c r="WCZ515" s="329"/>
      <c r="WDA515" s="329"/>
      <c r="WDB515" s="329"/>
      <c r="WDC515" s="329"/>
      <c r="WDD515" s="329"/>
      <c r="WDE515" s="329"/>
      <c r="WDF515" s="329"/>
      <c r="WDG515" s="329"/>
      <c r="WDH515" s="329"/>
      <c r="WDI515" s="329"/>
      <c r="WDJ515" s="329"/>
      <c r="WDK515" s="329"/>
      <c r="WDL515" s="329"/>
      <c r="WDM515" s="329"/>
      <c r="WDN515" s="329"/>
      <c r="WDO515" s="329"/>
      <c r="WDP515" s="329"/>
      <c r="WDQ515" s="329"/>
      <c r="WDR515" s="329"/>
      <c r="WDS515" s="329"/>
      <c r="WDT515" s="329"/>
      <c r="WDU515" s="329"/>
      <c r="WDV515" s="329"/>
      <c r="WDW515" s="329"/>
      <c r="WDX515" s="329"/>
      <c r="WDY515" s="329"/>
      <c r="WDZ515" s="329"/>
      <c r="WEA515" s="329"/>
      <c r="WEB515" s="329"/>
      <c r="WEC515" s="329"/>
      <c r="WED515" s="329"/>
      <c r="WEE515" s="329"/>
      <c r="WEF515" s="329"/>
      <c r="WEG515" s="329"/>
      <c r="WEH515" s="329"/>
      <c r="WEI515" s="329"/>
      <c r="WEJ515" s="329"/>
      <c r="WEK515" s="329"/>
      <c r="WEL515" s="329"/>
      <c r="WEM515" s="329"/>
      <c r="WEN515" s="329"/>
      <c r="WEO515" s="329"/>
      <c r="WEP515" s="329"/>
      <c r="WEQ515" s="329"/>
      <c r="WER515" s="329"/>
      <c r="WES515" s="329"/>
      <c r="WET515" s="329"/>
      <c r="WEU515" s="329"/>
      <c r="WEV515" s="329"/>
      <c r="WEW515" s="329"/>
      <c r="WEX515" s="329"/>
      <c r="WEY515" s="329"/>
      <c r="WEZ515" s="329"/>
      <c r="WFA515" s="329"/>
      <c r="WFB515" s="329"/>
      <c r="WFC515" s="329"/>
      <c r="WFD515" s="329"/>
      <c r="WFE515" s="329"/>
      <c r="WFF515" s="329"/>
      <c r="WFG515" s="329"/>
      <c r="WFH515" s="329"/>
      <c r="WFI515" s="329"/>
      <c r="WFJ515" s="329"/>
      <c r="WFK515" s="329"/>
      <c r="WFL515" s="329"/>
      <c r="WFM515" s="329"/>
      <c r="WFN515" s="329"/>
      <c r="WFO515" s="329"/>
      <c r="WFP515" s="329"/>
      <c r="WFQ515" s="329"/>
      <c r="WFR515" s="329"/>
      <c r="WFS515" s="329"/>
      <c r="WFT515" s="329"/>
      <c r="WFU515" s="329"/>
      <c r="WFV515" s="329"/>
      <c r="WFW515" s="329"/>
      <c r="WFX515" s="329"/>
      <c r="WFY515" s="329"/>
      <c r="WFZ515" s="329"/>
      <c r="WGA515" s="329"/>
      <c r="WGB515" s="329"/>
      <c r="WGC515" s="329"/>
      <c r="WGD515" s="329"/>
      <c r="WGE515" s="329"/>
      <c r="WGF515" s="329"/>
      <c r="WGG515" s="329"/>
      <c r="WGH515" s="329"/>
      <c r="WGI515" s="329"/>
      <c r="WGJ515" s="329"/>
      <c r="WGK515" s="329"/>
      <c r="WGL515" s="329"/>
      <c r="WGM515" s="329"/>
      <c r="WGN515" s="329"/>
      <c r="WGO515" s="329"/>
      <c r="WGP515" s="329"/>
      <c r="WGQ515" s="329"/>
      <c r="WGR515" s="329"/>
      <c r="WGS515" s="329"/>
      <c r="WGT515" s="329"/>
      <c r="WGU515" s="329"/>
      <c r="WGV515" s="329"/>
      <c r="WGW515" s="329"/>
      <c r="WGX515" s="329"/>
      <c r="WGY515" s="329"/>
      <c r="WGZ515" s="329"/>
      <c r="WHA515" s="329"/>
      <c r="WHB515" s="329"/>
      <c r="WHC515" s="329"/>
      <c r="WHD515" s="329"/>
      <c r="WHE515" s="329"/>
      <c r="WHF515" s="329"/>
      <c r="WHG515" s="329"/>
      <c r="WHH515" s="329"/>
      <c r="WHI515" s="329"/>
      <c r="WHJ515" s="329"/>
      <c r="WHK515" s="329"/>
      <c r="WHL515" s="329"/>
      <c r="WHM515" s="329"/>
      <c r="WHN515" s="329"/>
      <c r="WHO515" s="329"/>
      <c r="WHP515" s="329"/>
      <c r="WHQ515" s="329"/>
      <c r="WHR515" s="329"/>
      <c r="WHS515" s="329"/>
      <c r="WHT515" s="329"/>
      <c r="WHU515" s="329"/>
      <c r="WHV515" s="329"/>
      <c r="WHW515" s="329"/>
      <c r="WHX515" s="329"/>
      <c r="WHY515" s="329"/>
      <c r="WHZ515" s="329"/>
      <c r="WIA515" s="329"/>
      <c r="WIB515" s="329"/>
      <c r="WIC515" s="329"/>
      <c r="WID515" s="329"/>
      <c r="WIE515" s="329"/>
      <c r="WIF515" s="329"/>
      <c r="WIG515" s="329"/>
      <c r="WIH515" s="329"/>
      <c r="WII515" s="329"/>
      <c r="WIJ515" s="329"/>
      <c r="WIK515" s="329"/>
      <c r="WIL515" s="329"/>
      <c r="WIM515" s="329"/>
      <c r="WIN515" s="329"/>
      <c r="WIO515" s="329"/>
      <c r="WIP515" s="329"/>
      <c r="WIQ515" s="329"/>
      <c r="WIR515" s="329"/>
      <c r="WIS515" s="329"/>
      <c r="WIT515" s="329"/>
      <c r="WIU515" s="329"/>
      <c r="WIV515" s="329"/>
      <c r="WIW515" s="329"/>
      <c r="WIX515" s="329"/>
      <c r="WIY515" s="329"/>
      <c r="WIZ515" s="329"/>
      <c r="WJA515" s="329"/>
      <c r="WJB515" s="329"/>
      <c r="WJC515" s="329"/>
      <c r="WJD515" s="329"/>
      <c r="WJE515" s="329"/>
      <c r="WJF515" s="329"/>
      <c r="WJG515" s="329"/>
      <c r="WJH515" s="329"/>
      <c r="WJI515" s="329"/>
      <c r="WJJ515" s="329"/>
      <c r="WJK515" s="329"/>
      <c r="WJL515" s="329"/>
      <c r="WJM515" s="329"/>
      <c r="WJN515" s="329"/>
      <c r="WJO515" s="329"/>
      <c r="WJP515" s="329"/>
      <c r="WJQ515" s="329"/>
      <c r="WJR515" s="329"/>
      <c r="WJS515" s="329"/>
      <c r="WJT515" s="329"/>
      <c r="WJU515" s="329"/>
      <c r="WJV515" s="329"/>
      <c r="WJW515" s="329"/>
      <c r="WJX515" s="329"/>
      <c r="WJY515" s="329"/>
      <c r="WJZ515" s="329"/>
      <c r="WKA515" s="329"/>
      <c r="WKB515" s="329"/>
      <c r="WKC515" s="329"/>
      <c r="WKD515" s="329"/>
      <c r="WKE515" s="329"/>
      <c r="WKF515" s="329"/>
      <c r="WKG515" s="329"/>
      <c r="WKH515" s="329"/>
      <c r="WKI515" s="329"/>
      <c r="WKJ515" s="329"/>
      <c r="WKK515" s="329"/>
      <c r="WKL515" s="329"/>
      <c r="WKM515" s="329"/>
      <c r="WKN515" s="329"/>
      <c r="WKO515" s="329"/>
      <c r="WKP515" s="329"/>
      <c r="WKQ515" s="329"/>
      <c r="WKR515" s="329"/>
      <c r="WKS515" s="329"/>
      <c r="WKT515" s="329"/>
      <c r="WKU515" s="329"/>
      <c r="WKV515" s="329"/>
      <c r="WKW515" s="329"/>
      <c r="WKX515" s="329"/>
      <c r="WKY515" s="329"/>
      <c r="WKZ515" s="329"/>
      <c r="WLA515" s="329"/>
      <c r="WLB515" s="329"/>
      <c r="WLC515" s="329"/>
      <c r="WLD515" s="329"/>
      <c r="WLE515" s="329"/>
      <c r="WLF515" s="329"/>
      <c r="WLG515" s="329"/>
      <c r="WLH515" s="329"/>
      <c r="WLI515" s="329"/>
      <c r="WLJ515" s="329"/>
      <c r="WLK515" s="329"/>
      <c r="WLL515" s="329"/>
      <c r="WLM515" s="329"/>
      <c r="WLN515" s="329"/>
      <c r="WLO515" s="329"/>
      <c r="WLP515" s="329"/>
      <c r="WLQ515" s="329"/>
      <c r="WLR515" s="329"/>
      <c r="WLS515" s="329"/>
      <c r="WLT515" s="329"/>
      <c r="WLU515" s="329"/>
      <c r="WLV515" s="329"/>
      <c r="WLW515" s="329"/>
      <c r="WLX515" s="329"/>
      <c r="WLY515" s="329"/>
      <c r="WLZ515" s="329"/>
      <c r="WMA515" s="329"/>
      <c r="WMB515" s="329"/>
      <c r="WMC515" s="329"/>
      <c r="WMD515" s="329"/>
      <c r="WME515" s="329"/>
      <c r="WMF515" s="329"/>
      <c r="WMG515" s="329"/>
      <c r="WMH515" s="329"/>
      <c r="WMI515" s="329"/>
      <c r="WMJ515" s="329"/>
      <c r="WMK515" s="329"/>
      <c r="WML515" s="329"/>
      <c r="WMM515" s="329"/>
      <c r="WMN515" s="329"/>
      <c r="WMO515" s="329"/>
      <c r="WMP515" s="329"/>
      <c r="WMQ515" s="329"/>
      <c r="WMR515" s="329"/>
      <c r="WMS515" s="329"/>
      <c r="WMT515" s="329"/>
      <c r="WMU515" s="329"/>
      <c r="WMV515" s="329"/>
      <c r="WMW515" s="329"/>
      <c r="WMX515" s="329"/>
      <c r="WMY515" s="329"/>
      <c r="WMZ515" s="329"/>
      <c r="WNA515" s="329"/>
      <c r="WNB515" s="329"/>
      <c r="WNC515" s="329"/>
      <c r="WND515" s="329"/>
      <c r="WNE515" s="329"/>
      <c r="WNF515" s="329"/>
      <c r="WNG515" s="329"/>
      <c r="WNH515" s="329"/>
      <c r="WNI515" s="329"/>
      <c r="WNJ515" s="329"/>
      <c r="WNK515" s="329"/>
      <c r="WNL515" s="329"/>
      <c r="WNM515" s="329"/>
      <c r="WNN515" s="329"/>
      <c r="WNO515" s="329"/>
      <c r="WNP515" s="329"/>
      <c r="WNQ515" s="329"/>
      <c r="WNR515" s="329"/>
      <c r="WNS515" s="329"/>
      <c r="WNT515" s="329"/>
      <c r="WNU515" s="329"/>
      <c r="WNV515" s="329"/>
      <c r="WNW515" s="329"/>
      <c r="WNX515" s="329"/>
      <c r="WNY515" s="329"/>
      <c r="WNZ515" s="329"/>
      <c r="WOA515" s="329"/>
      <c r="WOB515" s="329"/>
      <c r="WOC515" s="329"/>
      <c r="WOD515" s="329"/>
      <c r="WOE515" s="329"/>
      <c r="WOF515" s="329"/>
      <c r="WOG515" s="329"/>
      <c r="WOH515" s="329"/>
      <c r="WOI515" s="329"/>
      <c r="WOJ515" s="329"/>
      <c r="WOK515" s="329"/>
      <c r="WOL515" s="329"/>
      <c r="WOM515" s="329"/>
      <c r="WON515" s="329"/>
      <c r="WOO515" s="329"/>
      <c r="WOP515" s="329"/>
      <c r="WOQ515" s="329"/>
      <c r="WOR515" s="329"/>
      <c r="WOS515" s="329"/>
      <c r="WOT515" s="329"/>
      <c r="WOU515" s="329"/>
      <c r="WOV515" s="329"/>
      <c r="WOW515" s="329"/>
      <c r="WOX515" s="329"/>
      <c r="WOY515" s="329"/>
      <c r="WOZ515" s="329"/>
      <c r="WPA515" s="329"/>
      <c r="WPB515" s="329"/>
      <c r="WPC515" s="329"/>
      <c r="WPD515" s="329"/>
      <c r="WPE515" s="329"/>
      <c r="WPF515" s="329"/>
      <c r="WPG515" s="329"/>
      <c r="WPH515" s="329"/>
      <c r="WPI515" s="329"/>
      <c r="WPJ515" s="329"/>
      <c r="WPK515" s="329"/>
      <c r="WPL515" s="329"/>
      <c r="WPM515" s="329"/>
      <c r="WPN515" s="329"/>
      <c r="WPO515" s="329"/>
      <c r="WPP515" s="329"/>
      <c r="WPQ515" s="329"/>
      <c r="WPR515" s="329"/>
      <c r="WPS515" s="329"/>
      <c r="WPT515" s="329"/>
      <c r="WPU515" s="329"/>
      <c r="WPV515" s="329"/>
      <c r="WPW515" s="329"/>
      <c r="WPX515" s="329"/>
      <c r="WPY515" s="329"/>
      <c r="WPZ515" s="329"/>
      <c r="WQA515" s="329"/>
      <c r="WQB515" s="329"/>
      <c r="WQC515" s="329"/>
      <c r="WQD515" s="329"/>
      <c r="WQE515" s="329"/>
      <c r="WQF515" s="329"/>
      <c r="WQG515" s="329"/>
      <c r="WQH515" s="329"/>
      <c r="WQI515" s="329"/>
      <c r="WQJ515" s="329"/>
      <c r="WQK515" s="329"/>
      <c r="WQL515" s="329"/>
      <c r="WQM515" s="329"/>
      <c r="WQN515" s="329"/>
      <c r="WQO515" s="329"/>
      <c r="WQP515" s="329"/>
      <c r="WQQ515" s="329"/>
      <c r="WQR515" s="329"/>
      <c r="WQS515" s="329"/>
      <c r="WQT515" s="329"/>
      <c r="WQU515" s="329"/>
      <c r="WQV515" s="329"/>
      <c r="WQW515" s="329"/>
      <c r="WQX515" s="329"/>
      <c r="WQY515" s="329"/>
      <c r="WQZ515" s="329"/>
      <c r="WRA515" s="329"/>
      <c r="WRB515" s="329"/>
      <c r="WRC515" s="329"/>
      <c r="WRD515" s="329"/>
      <c r="WRE515" s="329"/>
      <c r="WRF515" s="329"/>
      <c r="WRG515" s="329"/>
      <c r="WRH515" s="329"/>
      <c r="WRI515" s="329"/>
      <c r="WRJ515" s="329"/>
      <c r="WRK515" s="329"/>
      <c r="WRL515" s="329"/>
      <c r="WRM515" s="329"/>
      <c r="WRN515" s="329"/>
      <c r="WRO515" s="329"/>
      <c r="WRP515" s="329"/>
      <c r="WRQ515" s="329"/>
      <c r="WRR515" s="329"/>
      <c r="WRS515" s="329"/>
      <c r="WRT515" s="329"/>
      <c r="WRU515" s="329"/>
      <c r="WRV515" s="329"/>
      <c r="WRW515" s="329"/>
      <c r="WRX515" s="329"/>
      <c r="WRY515" s="329"/>
      <c r="WRZ515" s="329"/>
      <c r="WSA515" s="329"/>
      <c r="WSB515" s="329"/>
      <c r="WSC515" s="329"/>
      <c r="WSD515" s="329"/>
      <c r="WSE515" s="329"/>
      <c r="WSF515" s="329"/>
      <c r="WSG515" s="329"/>
      <c r="WSH515" s="329"/>
      <c r="WSI515" s="329"/>
      <c r="WSJ515" s="329"/>
      <c r="WSK515" s="329"/>
      <c r="WSL515" s="329"/>
      <c r="WSM515" s="329"/>
      <c r="WSN515" s="329"/>
      <c r="WSO515" s="329"/>
      <c r="WSP515" s="329"/>
      <c r="WSQ515" s="329"/>
      <c r="WSR515" s="329"/>
      <c r="WSS515" s="329"/>
      <c r="WST515" s="329"/>
      <c r="WSU515" s="329"/>
      <c r="WSV515" s="329"/>
      <c r="WSW515" s="329"/>
      <c r="WSX515" s="329"/>
      <c r="WSY515" s="329"/>
      <c r="WSZ515" s="329"/>
      <c r="WTA515" s="329"/>
      <c r="WTB515" s="329"/>
      <c r="WTC515" s="329"/>
      <c r="WTD515" s="329"/>
      <c r="WTE515" s="329"/>
      <c r="WTF515" s="329"/>
      <c r="WTG515" s="329"/>
      <c r="WTH515" s="329"/>
      <c r="WTI515" s="329"/>
      <c r="WTJ515" s="329"/>
      <c r="WTK515" s="329"/>
      <c r="WTL515" s="329"/>
      <c r="WTM515" s="329"/>
      <c r="WTN515" s="329"/>
      <c r="WTO515" s="329"/>
      <c r="WTP515" s="329"/>
      <c r="WTQ515" s="329"/>
      <c r="WTR515" s="329"/>
      <c r="WTS515" s="329"/>
      <c r="WTT515" s="329"/>
      <c r="WTU515" s="329"/>
      <c r="WTV515" s="329"/>
      <c r="WTW515" s="329"/>
      <c r="WTX515" s="329"/>
      <c r="WTY515" s="329"/>
      <c r="WTZ515" s="329"/>
      <c r="WUA515" s="329"/>
      <c r="WUB515" s="329"/>
      <c r="WUC515" s="329"/>
      <c r="WUD515" s="329"/>
      <c r="WUE515" s="329"/>
      <c r="WUF515" s="329"/>
      <c r="WUG515" s="329"/>
      <c r="WUH515" s="329"/>
      <c r="WUI515" s="329"/>
      <c r="WUJ515" s="329"/>
      <c r="WUK515" s="329"/>
      <c r="WUL515" s="329"/>
      <c r="WUM515" s="329"/>
      <c r="WUN515" s="329"/>
      <c r="WUO515" s="329"/>
      <c r="WUP515" s="329"/>
      <c r="WUQ515" s="329"/>
      <c r="WUR515" s="329"/>
      <c r="WUS515" s="329"/>
      <c r="WUT515" s="329"/>
      <c r="WUU515" s="329"/>
      <c r="WUV515" s="329"/>
      <c r="WUW515" s="329"/>
      <c r="WUX515" s="329"/>
      <c r="WUY515" s="329"/>
      <c r="WUZ515" s="329"/>
      <c r="WVA515" s="329"/>
      <c r="WVB515" s="329"/>
      <c r="WVC515" s="329"/>
      <c r="WVD515" s="329"/>
      <c r="WVE515" s="329"/>
      <c r="WVF515" s="329"/>
      <c r="WVG515" s="329"/>
      <c r="WVH515" s="329"/>
      <c r="WVI515" s="329"/>
      <c r="WVJ515" s="329"/>
      <c r="WVK515" s="329"/>
      <c r="WVL515" s="329"/>
      <c r="WVM515" s="329"/>
      <c r="WVN515" s="329"/>
      <c r="WVO515" s="329"/>
      <c r="WVP515" s="329"/>
      <c r="WVQ515" s="329"/>
      <c r="WVR515" s="329"/>
      <c r="WVS515" s="329"/>
      <c r="WVT515" s="329"/>
      <c r="WVU515" s="329"/>
      <c r="WVV515" s="329"/>
      <c r="WVW515" s="329"/>
      <c r="WVX515" s="329"/>
      <c r="WVY515" s="329"/>
      <c r="WVZ515" s="329"/>
      <c r="WWA515" s="329"/>
      <c r="WWB515" s="329"/>
      <c r="WWC515" s="329"/>
      <c r="WWD515" s="329"/>
      <c r="WWE515" s="329"/>
      <c r="WWF515" s="329"/>
      <c r="WWG515" s="329"/>
      <c r="WWH515" s="329"/>
      <c r="WWI515" s="329"/>
      <c r="WWJ515" s="329"/>
      <c r="WWK515" s="329"/>
      <c r="WWL515" s="329"/>
      <c r="WWM515" s="329"/>
      <c r="WWN515" s="329"/>
      <c r="WWO515" s="329"/>
      <c r="WWP515" s="329"/>
      <c r="WWQ515" s="329"/>
      <c r="WWR515" s="329"/>
      <c r="WWS515" s="329"/>
      <c r="WWT515" s="329"/>
      <c r="WWU515" s="329"/>
      <c r="WWV515" s="329"/>
      <c r="WWW515" s="329"/>
      <c r="WWX515" s="329"/>
      <c r="WWY515" s="329"/>
      <c r="WWZ515" s="329"/>
      <c r="WXA515" s="329"/>
      <c r="WXB515" s="329"/>
      <c r="WXC515" s="329"/>
      <c r="WXD515" s="329"/>
      <c r="WXE515" s="329"/>
      <c r="WXF515" s="329"/>
      <c r="WXG515" s="329"/>
      <c r="WXH515" s="329"/>
      <c r="WXI515" s="329"/>
      <c r="WXJ515" s="329"/>
      <c r="WXK515" s="329"/>
      <c r="WXL515" s="329"/>
      <c r="WXM515" s="329"/>
      <c r="WXN515" s="329"/>
      <c r="WXO515" s="329"/>
      <c r="WXP515" s="329"/>
      <c r="WXQ515" s="329"/>
      <c r="WXR515" s="329"/>
      <c r="WXS515" s="329"/>
      <c r="WXT515" s="329"/>
      <c r="WXU515" s="329"/>
      <c r="WXV515" s="329"/>
      <c r="WXW515" s="329"/>
      <c r="WXX515" s="329"/>
      <c r="WXY515" s="329"/>
      <c r="WXZ515" s="329"/>
      <c r="WYA515" s="329"/>
      <c r="WYB515" s="329"/>
      <c r="WYC515" s="329"/>
      <c r="WYD515" s="329"/>
      <c r="WYE515" s="329"/>
      <c r="WYF515" s="329"/>
      <c r="WYG515" s="329"/>
      <c r="WYH515" s="329"/>
      <c r="WYI515" s="329"/>
      <c r="WYJ515" s="329"/>
      <c r="WYK515" s="329"/>
      <c r="WYL515" s="329"/>
      <c r="WYM515" s="329"/>
      <c r="WYN515" s="329"/>
      <c r="WYO515" s="329"/>
      <c r="WYP515" s="329"/>
      <c r="WYQ515" s="329"/>
      <c r="WYR515" s="329"/>
      <c r="WYS515" s="329"/>
      <c r="WYT515" s="329"/>
      <c r="WYU515" s="329"/>
      <c r="WYV515" s="329"/>
      <c r="WYW515" s="329"/>
      <c r="WYX515" s="329"/>
      <c r="WYY515" s="329"/>
      <c r="WYZ515" s="329"/>
      <c r="WZA515" s="329"/>
      <c r="WZB515" s="329"/>
      <c r="WZC515" s="329"/>
      <c r="WZD515" s="329"/>
      <c r="WZE515" s="329"/>
      <c r="WZF515" s="329"/>
      <c r="WZG515" s="329"/>
      <c r="WZH515" s="329"/>
      <c r="WZI515" s="329"/>
      <c r="WZJ515" s="329"/>
      <c r="WZK515" s="329"/>
      <c r="WZL515" s="329"/>
      <c r="WZM515" s="329"/>
      <c r="WZN515" s="329"/>
      <c r="WZO515" s="329"/>
      <c r="WZP515" s="329"/>
      <c r="WZQ515" s="329"/>
      <c r="WZR515" s="329"/>
      <c r="WZS515" s="329"/>
      <c r="WZT515" s="329"/>
      <c r="WZU515" s="329"/>
      <c r="WZV515" s="329"/>
      <c r="WZW515" s="329"/>
      <c r="WZX515" s="329"/>
      <c r="WZY515" s="329"/>
      <c r="WZZ515" s="329"/>
      <c r="XAA515" s="329"/>
      <c r="XAB515" s="329"/>
      <c r="XAC515" s="329"/>
      <c r="XAD515" s="329"/>
      <c r="XAE515" s="329"/>
      <c r="XAF515" s="329"/>
      <c r="XAG515" s="329"/>
      <c r="XAH515" s="329"/>
      <c r="XAI515" s="329"/>
      <c r="XAJ515" s="329"/>
      <c r="XAK515" s="329"/>
      <c r="XAL515" s="329"/>
      <c r="XAM515" s="329"/>
      <c r="XAN515" s="329"/>
      <c r="XAO515" s="329"/>
      <c r="XAP515" s="329"/>
      <c r="XAQ515" s="329"/>
      <c r="XAR515" s="329"/>
      <c r="XAS515" s="329"/>
      <c r="XAT515" s="329"/>
      <c r="XAU515" s="329"/>
      <c r="XAV515" s="329"/>
      <c r="XAW515" s="329"/>
      <c r="XAX515" s="329"/>
      <c r="XAY515" s="329"/>
      <c r="XAZ515" s="329"/>
      <c r="XBA515" s="329"/>
      <c r="XBB515" s="329"/>
      <c r="XBC515" s="329"/>
      <c r="XBD515" s="329"/>
      <c r="XBE515" s="329"/>
      <c r="XBF515" s="329"/>
      <c r="XBG515" s="329"/>
      <c r="XBH515" s="329"/>
      <c r="XBI515" s="329"/>
      <c r="XBJ515" s="329"/>
      <c r="XBK515" s="329"/>
      <c r="XBL515" s="329"/>
      <c r="XBM515" s="329"/>
      <c r="XBN515" s="329"/>
      <c r="XBO515" s="329"/>
      <c r="XBP515" s="329"/>
      <c r="XBQ515" s="329"/>
      <c r="XBR515" s="329"/>
      <c r="XBS515" s="329"/>
      <c r="XBT515" s="329"/>
      <c r="XBU515" s="329"/>
      <c r="XBV515" s="329"/>
      <c r="XBW515" s="329"/>
      <c r="XBX515" s="329"/>
      <c r="XBY515" s="329"/>
      <c r="XBZ515" s="329"/>
      <c r="XCA515" s="329"/>
      <c r="XCB515" s="329"/>
      <c r="XCC515" s="329"/>
      <c r="XCD515" s="329"/>
      <c r="XCE515" s="329"/>
      <c r="XCF515" s="329"/>
      <c r="XCG515" s="329"/>
      <c r="XCH515" s="329"/>
      <c r="XCI515" s="329"/>
      <c r="XCJ515" s="329"/>
      <c r="XCK515" s="329"/>
      <c r="XCL515" s="329"/>
      <c r="XCM515" s="329"/>
      <c r="XCN515" s="329"/>
      <c r="XCO515" s="329"/>
      <c r="XCP515" s="329"/>
      <c r="XCQ515" s="329"/>
      <c r="XCR515" s="329"/>
      <c r="XCS515" s="329"/>
      <c r="XCT515" s="329"/>
      <c r="XCU515" s="329"/>
      <c r="XCV515" s="329"/>
      <c r="XCW515" s="329"/>
      <c r="XCX515" s="329"/>
      <c r="XCY515" s="329"/>
      <c r="XCZ515" s="329"/>
      <c r="XDA515" s="329"/>
      <c r="XDB515" s="329"/>
      <c r="XDC515" s="329"/>
      <c r="XDD515" s="329"/>
      <c r="XDE515" s="329"/>
      <c r="XDF515" s="329"/>
      <c r="XDG515" s="329"/>
      <c r="XDH515" s="329"/>
      <c r="XDI515" s="329"/>
      <c r="XDJ515" s="329"/>
      <c r="XDK515" s="329"/>
      <c r="XDL515" s="329"/>
      <c r="XDM515" s="329"/>
      <c r="XDN515" s="329"/>
      <c r="XDO515" s="329"/>
      <c r="XDP515" s="329"/>
      <c r="XDQ515" s="329"/>
      <c r="XDR515" s="329"/>
      <c r="XDS515" s="329"/>
      <c r="XDT515" s="329"/>
      <c r="XDU515" s="329"/>
      <c r="XDV515" s="329"/>
      <c r="XDW515" s="329"/>
      <c r="XDX515" s="329"/>
      <c r="XDY515" s="329"/>
      <c r="XDZ515" s="329"/>
      <c r="XEA515" s="329"/>
      <c r="XEB515" s="329"/>
      <c r="XEC515" s="329"/>
      <c r="XED515" s="329"/>
      <c r="XEE515" s="329"/>
      <c r="XEF515" s="329"/>
      <c r="XEG515" s="329"/>
      <c r="XEH515" s="329"/>
      <c r="XEI515" s="329"/>
      <c r="XEJ515" s="329"/>
      <c r="XEK515" s="329"/>
      <c r="XEL515" s="329"/>
      <c r="XEM515" s="329"/>
      <c r="XEN515" s="329"/>
      <c r="XEO515" s="329"/>
      <c r="XEP515" s="329"/>
      <c r="XEQ515" s="329"/>
      <c r="XER515" s="329"/>
      <c r="XES515" s="329"/>
      <c r="XET515" s="329"/>
      <c r="XEU515" s="329"/>
      <c r="XEV515" s="329"/>
      <c r="XEW515" s="329"/>
      <c r="XEX515" s="329"/>
      <c r="XEY515" s="329"/>
      <c r="XEZ515" s="329"/>
      <c r="XFA515" s="329"/>
      <c r="XFB515" s="329"/>
      <c r="XFC515" s="329"/>
    </row>
    <row r="516" spans="1:16383" x14ac:dyDescent="0.2">
      <c r="A516" s="30">
        <v>54</v>
      </c>
      <c r="B516" s="364">
        <v>512</v>
      </c>
      <c r="C516" s="377" t="s">
        <v>76</v>
      </c>
      <c r="D516" s="365" t="s">
        <v>4098</v>
      </c>
      <c r="E516" s="366" t="s">
        <v>4961</v>
      </c>
      <c r="F516" s="366" t="s">
        <v>395</v>
      </c>
      <c r="G516" s="376" t="s">
        <v>4217</v>
      </c>
      <c r="H516" s="382" t="s">
        <v>3815</v>
      </c>
      <c r="I516" s="329"/>
      <c r="J516" s="329"/>
      <c r="K516" s="329"/>
      <c r="L516" s="329"/>
      <c r="M516" s="329"/>
      <c r="N516" s="329"/>
      <c r="O516" s="329"/>
      <c r="P516" s="329"/>
      <c r="Q516" s="329"/>
      <c r="R516" s="329"/>
      <c r="S516" s="329"/>
      <c r="T516" s="329"/>
      <c r="U516" s="329"/>
      <c r="V516" s="329"/>
      <c r="W516" s="329"/>
      <c r="X516" s="329"/>
      <c r="Y516" s="329"/>
      <c r="Z516" s="329"/>
      <c r="AA516" s="329"/>
      <c r="AB516" s="329"/>
      <c r="AC516" s="329"/>
      <c r="AD516" s="329"/>
      <c r="AE516" s="329"/>
      <c r="AF516" s="329"/>
      <c r="AG516" s="329"/>
      <c r="AH516" s="329"/>
      <c r="AI516" s="329"/>
      <c r="AJ516" s="329"/>
      <c r="AK516" s="329"/>
      <c r="AL516" s="329"/>
      <c r="AM516" s="329"/>
      <c r="AN516" s="329"/>
      <c r="AO516" s="329"/>
      <c r="AP516" s="329"/>
      <c r="AQ516" s="329"/>
      <c r="AR516" s="329"/>
      <c r="AS516" s="329"/>
      <c r="AT516" s="329"/>
      <c r="AU516" s="329"/>
      <c r="AV516" s="329"/>
      <c r="AW516" s="329"/>
      <c r="AX516" s="329"/>
      <c r="AY516" s="329"/>
      <c r="AZ516" s="329"/>
      <c r="BA516" s="329"/>
      <c r="BB516" s="329"/>
      <c r="BC516" s="329"/>
      <c r="BD516" s="329"/>
      <c r="BE516" s="329"/>
      <c r="BF516" s="329"/>
      <c r="BG516" s="329"/>
      <c r="BH516" s="329"/>
      <c r="BI516" s="329"/>
      <c r="BJ516" s="329"/>
      <c r="BK516" s="329"/>
      <c r="BL516" s="329"/>
      <c r="BM516" s="329"/>
      <c r="BN516" s="329"/>
      <c r="BO516" s="329"/>
      <c r="BP516" s="329"/>
      <c r="BQ516" s="329"/>
      <c r="BR516" s="329"/>
      <c r="BS516" s="329"/>
      <c r="BT516" s="329"/>
      <c r="BU516" s="329"/>
      <c r="BV516" s="329"/>
      <c r="BW516" s="329"/>
      <c r="BX516" s="329"/>
      <c r="BY516" s="329"/>
      <c r="BZ516" s="329"/>
      <c r="CA516" s="329"/>
      <c r="CB516" s="329"/>
      <c r="CC516" s="329"/>
      <c r="CD516" s="329"/>
      <c r="CE516" s="329"/>
      <c r="CF516" s="329"/>
      <c r="CG516" s="329"/>
      <c r="CH516" s="329"/>
      <c r="CI516" s="329"/>
      <c r="CJ516" s="329"/>
      <c r="CK516" s="329"/>
      <c r="CL516" s="329"/>
      <c r="CM516" s="329"/>
      <c r="CN516" s="329"/>
      <c r="CO516" s="329"/>
      <c r="CP516" s="329"/>
      <c r="CQ516" s="329"/>
      <c r="CR516" s="329"/>
      <c r="CS516" s="329"/>
      <c r="CT516" s="329"/>
      <c r="CU516" s="329"/>
      <c r="CV516" s="329"/>
      <c r="CW516" s="329"/>
      <c r="CX516" s="329"/>
      <c r="CY516" s="329"/>
      <c r="CZ516" s="329"/>
      <c r="DA516" s="329"/>
      <c r="DB516" s="329"/>
      <c r="DC516" s="329"/>
      <c r="DD516" s="329"/>
      <c r="DE516" s="329"/>
      <c r="DF516" s="329"/>
      <c r="DG516" s="329"/>
      <c r="DH516" s="329"/>
      <c r="DI516" s="329"/>
      <c r="DJ516" s="329"/>
      <c r="DK516" s="329"/>
      <c r="DL516" s="329"/>
      <c r="DM516" s="329"/>
      <c r="DN516" s="329"/>
      <c r="DO516" s="329"/>
      <c r="DP516" s="329"/>
      <c r="DQ516" s="329"/>
      <c r="DR516" s="329"/>
      <c r="DS516" s="329"/>
      <c r="DT516" s="329"/>
      <c r="DU516" s="329"/>
      <c r="DV516" s="329"/>
      <c r="DW516" s="329"/>
      <c r="DX516" s="329"/>
      <c r="DY516" s="329"/>
      <c r="DZ516" s="329"/>
      <c r="EA516" s="329"/>
      <c r="EB516" s="329"/>
      <c r="EC516" s="329"/>
      <c r="ED516" s="329"/>
      <c r="EE516" s="329"/>
      <c r="EF516" s="329"/>
      <c r="EG516" s="329"/>
      <c r="EH516" s="329"/>
      <c r="EI516" s="329"/>
      <c r="EJ516" s="329"/>
      <c r="EK516" s="329"/>
      <c r="EL516" s="329"/>
      <c r="EM516" s="329"/>
      <c r="EN516" s="329"/>
      <c r="EO516" s="329"/>
      <c r="EP516" s="329"/>
      <c r="EQ516" s="329"/>
      <c r="ER516" s="329"/>
      <c r="ES516" s="329"/>
      <c r="ET516" s="329"/>
      <c r="EU516" s="329"/>
      <c r="EV516" s="329"/>
      <c r="EW516" s="329"/>
      <c r="EX516" s="329"/>
      <c r="EY516" s="329"/>
      <c r="EZ516" s="329"/>
      <c r="FA516" s="329"/>
      <c r="FB516" s="329"/>
      <c r="FC516" s="329"/>
      <c r="FD516" s="329"/>
      <c r="FE516" s="329"/>
      <c r="FF516" s="329"/>
      <c r="FG516" s="329"/>
      <c r="FH516" s="329"/>
      <c r="FI516" s="329"/>
      <c r="FJ516" s="329"/>
      <c r="FK516" s="329"/>
      <c r="FL516" s="329"/>
      <c r="FM516" s="329"/>
      <c r="FN516" s="329"/>
      <c r="FO516" s="329"/>
      <c r="FP516" s="329"/>
      <c r="FQ516" s="329"/>
      <c r="FR516" s="329"/>
      <c r="FS516" s="329"/>
      <c r="FT516" s="329"/>
      <c r="FU516" s="329"/>
      <c r="FV516" s="329"/>
      <c r="FW516" s="329"/>
      <c r="FX516" s="329"/>
      <c r="FY516" s="329"/>
      <c r="FZ516" s="329"/>
      <c r="GA516" s="329"/>
      <c r="GB516" s="329"/>
      <c r="GC516" s="329"/>
      <c r="GD516" s="329"/>
      <c r="GE516" s="329"/>
      <c r="GF516" s="329"/>
      <c r="GG516" s="329"/>
      <c r="GH516" s="329"/>
      <c r="GI516" s="329"/>
      <c r="GJ516" s="329"/>
      <c r="GK516" s="329"/>
      <c r="GL516" s="329"/>
      <c r="GM516" s="329"/>
      <c r="GN516" s="329"/>
      <c r="GO516" s="329"/>
      <c r="GP516" s="329"/>
      <c r="GQ516" s="329"/>
      <c r="GR516" s="329"/>
      <c r="GS516" s="329"/>
      <c r="GT516" s="329"/>
      <c r="GU516" s="329"/>
      <c r="GV516" s="329"/>
      <c r="GW516" s="329"/>
      <c r="GX516" s="329"/>
      <c r="GY516" s="329"/>
      <c r="GZ516" s="329"/>
      <c r="HA516" s="329"/>
      <c r="HB516" s="329"/>
      <c r="HC516" s="329"/>
      <c r="HD516" s="329"/>
      <c r="HE516" s="329"/>
      <c r="HF516" s="329"/>
      <c r="HG516" s="329"/>
      <c r="HH516" s="329"/>
      <c r="HI516" s="329"/>
      <c r="HJ516" s="329"/>
      <c r="HK516" s="329"/>
      <c r="HL516" s="329"/>
      <c r="HM516" s="329"/>
      <c r="HN516" s="329"/>
      <c r="HO516" s="329"/>
      <c r="HP516" s="329"/>
      <c r="HQ516" s="329"/>
      <c r="HR516" s="329"/>
      <c r="HS516" s="329"/>
      <c r="HT516" s="329"/>
      <c r="HU516" s="329"/>
      <c r="HV516" s="329"/>
      <c r="HW516" s="329"/>
      <c r="HX516" s="329"/>
      <c r="HY516" s="329"/>
      <c r="HZ516" s="329"/>
      <c r="IA516" s="329"/>
      <c r="IB516" s="329"/>
      <c r="IC516" s="329"/>
      <c r="ID516" s="329"/>
      <c r="IE516" s="329"/>
      <c r="IF516" s="329"/>
      <c r="IG516" s="329"/>
      <c r="IH516" s="329"/>
      <c r="II516" s="329"/>
      <c r="IJ516" s="329"/>
      <c r="IK516" s="329"/>
      <c r="IL516" s="329"/>
      <c r="IM516" s="329"/>
      <c r="IN516" s="329"/>
      <c r="IO516" s="329"/>
      <c r="IP516" s="329"/>
      <c r="IQ516" s="329"/>
      <c r="IR516" s="329"/>
      <c r="IS516" s="329"/>
      <c r="IT516" s="329"/>
      <c r="IU516" s="329"/>
      <c r="IV516" s="329"/>
      <c r="IW516" s="329"/>
      <c r="IX516" s="329"/>
      <c r="IY516" s="329"/>
      <c r="IZ516" s="329"/>
      <c r="JA516" s="329"/>
      <c r="JB516" s="329"/>
      <c r="JC516" s="329"/>
      <c r="JD516" s="329"/>
      <c r="JE516" s="329"/>
      <c r="JF516" s="329"/>
      <c r="JG516" s="329"/>
      <c r="JH516" s="329"/>
      <c r="JI516" s="329"/>
      <c r="JJ516" s="329"/>
      <c r="JK516" s="329"/>
      <c r="JL516" s="329"/>
      <c r="JM516" s="329"/>
      <c r="JN516" s="329"/>
      <c r="JO516" s="329"/>
      <c r="JP516" s="329"/>
      <c r="JQ516" s="329"/>
      <c r="JR516" s="329"/>
      <c r="JS516" s="329"/>
      <c r="JT516" s="329"/>
      <c r="JU516" s="329"/>
      <c r="JV516" s="329"/>
      <c r="JW516" s="329"/>
      <c r="JX516" s="329"/>
      <c r="JY516" s="329"/>
      <c r="JZ516" s="329"/>
      <c r="KA516" s="329"/>
      <c r="KB516" s="329"/>
      <c r="KC516" s="329"/>
      <c r="KD516" s="329"/>
      <c r="KE516" s="329"/>
      <c r="KF516" s="329"/>
      <c r="KG516" s="329"/>
      <c r="KH516" s="329"/>
      <c r="KI516" s="329"/>
      <c r="KJ516" s="329"/>
      <c r="KK516" s="329"/>
      <c r="KL516" s="329"/>
      <c r="KM516" s="329"/>
      <c r="KN516" s="329"/>
      <c r="KO516" s="329"/>
      <c r="KP516" s="329"/>
      <c r="KQ516" s="329"/>
      <c r="KR516" s="329"/>
      <c r="KS516" s="329"/>
      <c r="KT516" s="329"/>
      <c r="KU516" s="329"/>
      <c r="KV516" s="329"/>
      <c r="KW516" s="329"/>
      <c r="KX516" s="329"/>
      <c r="KY516" s="329"/>
      <c r="KZ516" s="329"/>
      <c r="LA516" s="329"/>
      <c r="LB516" s="329"/>
      <c r="LC516" s="329"/>
      <c r="LD516" s="329"/>
      <c r="LE516" s="329"/>
      <c r="LF516" s="329"/>
      <c r="LG516" s="329"/>
      <c r="LH516" s="329"/>
      <c r="LI516" s="329"/>
      <c r="LJ516" s="329"/>
      <c r="LK516" s="329"/>
      <c r="LL516" s="329"/>
      <c r="LM516" s="329"/>
      <c r="LN516" s="329"/>
      <c r="LO516" s="329"/>
      <c r="LP516" s="329"/>
      <c r="LQ516" s="329"/>
      <c r="LR516" s="329"/>
      <c r="LS516" s="329"/>
      <c r="LT516" s="329"/>
      <c r="LU516" s="329"/>
      <c r="LV516" s="329"/>
      <c r="LW516" s="329"/>
      <c r="LX516" s="329"/>
      <c r="LY516" s="329"/>
      <c r="LZ516" s="329"/>
      <c r="MA516" s="329"/>
      <c r="MB516" s="329"/>
      <c r="MC516" s="329"/>
      <c r="MD516" s="329"/>
      <c r="ME516" s="329"/>
      <c r="MF516" s="329"/>
      <c r="MG516" s="329"/>
      <c r="MH516" s="329"/>
      <c r="MI516" s="329"/>
      <c r="MJ516" s="329"/>
      <c r="MK516" s="329"/>
      <c r="ML516" s="329"/>
      <c r="MM516" s="329"/>
      <c r="MN516" s="329"/>
      <c r="MO516" s="329"/>
      <c r="MP516" s="329"/>
      <c r="MQ516" s="329"/>
      <c r="MR516" s="329"/>
      <c r="MS516" s="329"/>
      <c r="MT516" s="329"/>
      <c r="MU516" s="329"/>
      <c r="MV516" s="329"/>
      <c r="MW516" s="329"/>
      <c r="MX516" s="329"/>
      <c r="MY516" s="329"/>
      <c r="MZ516" s="329"/>
      <c r="NA516" s="329"/>
      <c r="NB516" s="329"/>
      <c r="NC516" s="329"/>
      <c r="ND516" s="329"/>
      <c r="NE516" s="329"/>
      <c r="NF516" s="329"/>
      <c r="NG516" s="329"/>
      <c r="NH516" s="329"/>
      <c r="NI516" s="329"/>
      <c r="NJ516" s="329"/>
      <c r="NK516" s="329"/>
      <c r="NL516" s="329"/>
      <c r="NM516" s="329"/>
      <c r="NN516" s="329"/>
      <c r="NO516" s="329"/>
      <c r="NP516" s="329"/>
      <c r="NQ516" s="329"/>
      <c r="NR516" s="329"/>
      <c r="NS516" s="329"/>
      <c r="NT516" s="329"/>
      <c r="NU516" s="329"/>
      <c r="NV516" s="329"/>
      <c r="NW516" s="329"/>
      <c r="NX516" s="329"/>
      <c r="NY516" s="329"/>
      <c r="NZ516" s="329"/>
      <c r="OA516" s="329"/>
      <c r="OB516" s="329"/>
      <c r="OC516" s="329"/>
      <c r="OD516" s="329"/>
      <c r="OE516" s="329"/>
      <c r="OF516" s="329"/>
      <c r="OG516" s="329"/>
      <c r="OH516" s="329"/>
      <c r="OI516" s="329"/>
      <c r="OJ516" s="329"/>
      <c r="OK516" s="329"/>
      <c r="OL516" s="329"/>
      <c r="OM516" s="329"/>
      <c r="ON516" s="329"/>
      <c r="OO516" s="329"/>
      <c r="OP516" s="329"/>
      <c r="OQ516" s="329"/>
      <c r="OR516" s="329"/>
      <c r="OS516" s="329"/>
      <c r="OT516" s="329"/>
      <c r="OU516" s="329"/>
      <c r="OV516" s="329"/>
      <c r="OW516" s="329"/>
      <c r="OX516" s="329"/>
      <c r="OY516" s="329"/>
      <c r="OZ516" s="329"/>
      <c r="PA516" s="329"/>
      <c r="PB516" s="329"/>
      <c r="PC516" s="329"/>
      <c r="PD516" s="329"/>
      <c r="PE516" s="329"/>
      <c r="PF516" s="329"/>
      <c r="PG516" s="329"/>
      <c r="PH516" s="329"/>
      <c r="PI516" s="329"/>
      <c r="PJ516" s="329"/>
      <c r="PK516" s="329"/>
      <c r="PL516" s="329"/>
      <c r="PM516" s="329"/>
      <c r="PN516" s="329"/>
      <c r="PO516" s="329"/>
      <c r="PP516" s="329"/>
      <c r="PQ516" s="329"/>
      <c r="PR516" s="329"/>
      <c r="PS516" s="329"/>
      <c r="PT516" s="329"/>
      <c r="PU516" s="329"/>
      <c r="PV516" s="329"/>
      <c r="PW516" s="329"/>
      <c r="PX516" s="329"/>
      <c r="PY516" s="329"/>
      <c r="PZ516" s="329"/>
      <c r="QA516" s="329"/>
      <c r="QB516" s="329"/>
      <c r="QC516" s="329"/>
      <c r="QD516" s="329"/>
      <c r="QE516" s="329"/>
      <c r="QF516" s="329"/>
      <c r="QG516" s="329"/>
      <c r="QH516" s="329"/>
      <c r="QI516" s="329"/>
      <c r="QJ516" s="329"/>
      <c r="QK516" s="329"/>
      <c r="QL516" s="329"/>
      <c r="QM516" s="329"/>
      <c r="QN516" s="329"/>
      <c r="QO516" s="329"/>
      <c r="QP516" s="329"/>
      <c r="QQ516" s="329"/>
      <c r="QR516" s="329"/>
      <c r="QS516" s="329"/>
      <c r="QT516" s="329"/>
      <c r="QU516" s="329"/>
      <c r="QV516" s="329"/>
      <c r="QW516" s="329"/>
      <c r="QX516" s="329"/>
      <c r="QY516" s="329"/>
      <c r="QZ516" s="329"/>
      <c r="RA516" s="329"/>
      <c r="RB516" s="329"/>
      <c r="RC516" s="329"/>
      <c r="RD516" s="329"/>
      <c r="RE516" s="329"/>
      <c r="RF516" s="329"/>
      <c r="RG516" s="329"/>
      <c r="RH516" s="329"/>
      <c r="RI516" s="329"/>
      <c r="RJ516" s="329"/>
      <c r="RK516" s="329"/>
      <c r="RL516" s="329"/>
      <c r="RM516" s="329"/>
      <c r="RN516" s="329"/>
      <c r="RO516" s="329"/>
      <c r="RP516" s="329"/>
      <c r="RQ516" s="329"/>
      <c r="RR516" s="329"/>
      <c r="RS516" s="329"/>
      <c r="RT516" s="329"/>
      <c r="RU516" s="329"/>
      <c r="RV516" s="329"/>
      <c r="RW516" s="329"/>
      <c r="RX516" s="329"/>
      <c r="RY516" s="329"/>
      <c r="RZ516" s="329"/>
      <c r="SA516" s="329"/>
      <c r="SB516" s="329"/>
      <c r="SC516" s="329"/>
      <c r="SD516" s="329"/>
      <c r="SE516" s="329"/>
      <c r="SF516" s="329"/>
      <c r="SG516" s="329"/>
      <c r="SH516" s="329"/>
      <c r="SI516" s="329"/>
      <c r="SJ516" s="329"/>
      <c r="SK516" s="329"/>
      <c r="SL516" s="329"/>
      <c r="SM516" s="329"/>
      <c r="SN516" s="329"/>
      <c r="SO516" s="329"/>
      <c r="SP516" s="329"/>
      <c r="SQ516" s="329"/>
      <c r="SR516" s="329"/>
      <c r="SS516" s="329"/>
      <c r="ST516" s="329"/>
      <c r="SU516" s="329"/>
      <c r="SV516" s="329"/>
      <c r="SW516" s="329"/>
      <c r="SX516" s="329"/>
      <c r="SY516" s="329"/>
      <c r="SZ516" s="329"/>
      <c r="TA516" s="329"/>
      <c r="TB516" s="329"/>
      <c r="TC516" s="329"/>
      <c r="TD516" s="329"/>
      <c r="TE516" s="329"/>
      <c r="TF516" s="329"/>
      <c r="TG516" s="329"/>
      <c r="TH516" s="329"/>
      <c r="TI516" s="329"/>
      <c r="TJ516" s="329"/>
      <c r="TK516" s="329"/>
      <c r="TL516" s="329"/>
      <c r="TM516" s="329"/>
      <c r="TN516" s="329"/>
      <c r="TO516" s="329"/>
      <c r="TP516" s="329"/>
      <c r="TQ516" s="329"/>
      <c r="TR516" s="329"/>
      <c r="TS516" s="329"/>
      <c r="TT516" s="329"/>
      <c r="TU516" s="329"/>
      <c r="TV516" s="329"/>
      <c r="TW516" s="329"/>
      <c r="TX516" s="329"/>
      <c r="TY516" s="329"/>
      <c r="TZ516" s="329"/>
      <c r="UA516" s="329"/>
      <c r="UB516" s="329"/>
      <c r="UC516" s="329"/>
      <c r="UD516" s="329"/>
      <c r="UE516" s="329"/>
      <c r="UF516" s="329"/>
      <c r="UG516" s="329"/>
      <c r="UH516" s="329"/>
      <c r="UI516" s="329"/>
      <c r="UJ516" s="329"/>
      <c r="UK516" s="329"/>
      <c r="UL516" s="329"/>
      <c r="UM516" s="329"/>
      <c r="UN516" s="329"/>
      <c r="UO516" s="329"/>
      <c r="UP516" s="329"/>
      <c r="UQ516" s="329"/>
      <c r="UR516" s="329"/>
      <c r="US516" s="329"/>
      <c r="UT516" s="329"/>
      <c r="UU516" s="329"/>
      <c r="UV516" s="329"/>
      <c r="UW516" s="329"/>
      <c r="UX516" s="329"/>
      <c r="UY516" s="329"/>
      <c r="UZ516" s="329"/>
      <c r="VA516" s="329"/>
      <c r="VB516" s="329"/>
      <c r="VC516" s="329"/>
      <c r="VD516" s="329"/>
      <c r="VE516" s="329"/>
      <c r="VF516" s="329"/>
      <c r="VG516" s="329"/>
      <c r="VH516" s="329"/>
      <c r="VI516" s="329"/>
      <c r="VJ516" s="329"/>
      <c r="VK516" s="329"/>
      <c r="VL516" s="329"/>
      <c r="VM516" s="329"/>
      <c r="VN516" s="329"/>
      <c r="VO516" s="329"/>
      <c r="VP516" s="329"/>
      <c r="VQ516" s="329"/>
      <c r="VR516" s="329"/>
      <c r="VS516" s="329"/>
      <c r="VT516" s="329"/>
      <c r="VU516" s="329"/>
      <c r="VV516" s="329"/>
      <c r="VW516" s="329"/>
      <c r="VX516" s="329"/>
      <c r="VY516" s="329"/>
      <c r="VZ516" s="329"/>
      <c r="WA516" s="329"/>
      <c r="WB516" s="329"/>
      <c r="WC516" s="329"/>
      <c r="WD516" s="329"/>
      <c r="WE516" s="329"/>
      <c r="WF516" s="329"/>
      <c r="WG516" s="329"/>
      <c r="WH516" s="329"/>
      <c r="WI516" s="329"/>
      <c r="WJ516" s="329"/>
      <c r="WK516" s="329"/>
      <c r="WL516" s="329"/>
      <c r="WM516" s="329"/>
      <c r="WN516" s="329"/>
      <c r="WO516" s="329"/>
      <c r="WP516" s="329"/>
      <c r="WQ516" s="329"/>
      <c r="WR516" s="329"/>
      <c r="WS516" s="329"/>
      <c r="WT516" s="329"/>
      <c r="WU516" s="329"/>
      <c r="WV516" s="329"/>
      <c r="WW516" s="329"/>
      <c r="WX516" s="329"/>
      <c r="WY516" s="329"/>
      <c r="WZ516" s="329"/>
      <c r="XA516" s="329"/>
      <c r="XB516" s="329"/>
      <c r="XC516" s="329"/>
      <c r="XD516" s="329"/>
      <c r="XE516" s="329"/>
      <c r="XF516" s="329"/>
      <c r="XG516" s="329"/>
      <c r="XH516" s="329"/>
      <c r="XI516" s="329"/>
      <c r="XJ516" s="329"/>
      <c r="XK516" s="329"/>
      <c r="XL516" s="329"/>
      <c r="XM516" s="329"/>
      <c r="XN516" s="329"/>
      <c r="XO516" s="329"/>
      <c r="XP516" s="329"/>
      <c r="XQ516" s="329"/>
      <c r="XR516" s="329"/>
      <c r="XS516" s="329"/>
      <c r="XT516" s="329"/>
      <c r="XU516" s="329"/>
      <c r="XV516" s="329"/>
      <c r="XW516" s="329"/>
      <c r="XX516" s="329"/>
      <c r="XY516" s="329"/>
      <c r="XZ516" s="329"/>
      <c r="YA516" s="329"/>
      <c r="YB516" s="329"/>
      <c r="YC516" s="329"/>
      <c r="YD516" s="329"/>
      <c r="YE516" s="329"/>
      <c r="YF516" s="329"/>
      <c r="YG516" s="329"/>
      <c r="YH516" s="329"/>
      <c r="YI516" s="329"/>
      <c r="YJ516" s="329"/>
      <c r="YK516" s="329"/>
      <c r="YL516" s="329"/>
      <c r="YM516" s="329"/>
      <c r="YN516" s="329"/>
      <c r="YO516" s="329"/>
      <c r="YP516" s="329"/>
      <c r="YQ516" s="329"/>
      <c r="YR516" s="329"/>
      <c r="YS516" s="329"/>
      <c r="YT516" s="329"/>
      <c r="YU516" s="329"/>
      <c r="YV516" s="329"/>
      <c r="YW516" s="329"/>
      <c r="YX516" s="329"/>
      <c r="YY516" s="329"/>
      <c r="YZ516" s="329"/>
      <c r="ZA516" s="329"/>
      <c r="ZB516" s="329"/>
      <c r="ZC516" s="329"/>
      <c r="ZD516" s="329"/>
      <c r="ZE516" s="329"/>
      <c r="ZF516" s="329"/>
      <c r="ZG516" s="329"/>
      <c r="ZH516" s="329"/>
      <c r="ZI516" s="329"/>
      <c r="ZJ516" s="329"/>
      <c r="ZK516" s="329"/>
      <c r="ZL516" s="329"/>
      <c r="ZM516" s="329"/>
      <c r="ZN516" s="329"/>
      <c r="ZO516" s="329"/>
      <c r="ZP516" s="329"/>
      <c r="ZQ516" s="329"/>
      <c r="ZR516" s="329"/>
      <c r="ZS516" s="329"/>
      <c r="ZT516" s="329"/>
      <c r="ZU516" s="329"/>
      <c r="ZV516" s="329"/>
      <c r="ZW516" s="329"/>
      <c r="ZX516" s="329"/>
      <c r="ZY516" s="329"/>
      <c r="ZZ516" s="329"/>
      <c r="AAA516" s="329"/>
      <c r="AAB516" s="329"/>
      <c r="AAC516" s="329"/>
      <c r="AAD516" s="329"/>
      <c r="AAE516" s="329"/>
      <c r="AAF516" s="329"/>
      <c r="AAG516" s="329"/>
      <c r="AAH516" s="329"/>
      <c r="AAI516" s="329"/>
      <c r="AAJ516" s="329"/>
      <c r="AAK516" s="329"/>
      <c r="AAL516" s="329"/>
      <c r="AAM516" s="329"/>
      <c r="AAN516" s="329"/>
      <c r="AAO516" s="329"/>
      <c r="AAP516" s="329"/>
      <c r="AAQ516" s="329"/>
      <c r="AAR516" s="329"/>
      <c r="AAS516" s="329"/>
      <c r="AAT516" s="329"/>
      <c r="AAU516" s="329"/>
      <c r="AAV516" s="329"/>
      <c r="AAW516" s="329"/>
      <c r="AAX516" s="329"/>
      <c r="AAY516" s="329"/>
      <c r="AAZ516" s="329"/>
      <c r="ABA516" s="329"/>
      <c r="ABB516" s="329"/>
      <c r="ABC516" s="329"/>
      <c r="ABD516" s="329"/>
      <c r="ABE516" s="329"/>
      <c r="ABF516" s="329"/>
      <c r="ABG516" s="329"/>
      <c r="ABH516" s="329"/>
      <c r="ABI516" s="329"/>
      <c r="ABJ516" s="329"/>
      <c r="ABK516" s="329"/>
      <c r="ABL516" s="329"/>
      <c r="ABM516" s="329"/>
      <c r="ABN516" s="329"/>
      <c r="ABO516" s="329"/>
      <c r="ABP516" s="329"/>
      <c r="ABQ516" s="329"/>
      <c r="ABR516" s="329"/>
      <c r="ABS516" s="329"/>
      <c r="ABT516" s="329"/>
      <c r="ABU516" s="329"/>
      <c r="ABV516" s="329"/>
      <c r="ABW516" s="329"/>
      <c r="ABX516" s="329"/>
      <c r="ABY516" s="329"/>
      <c r="ABZ516" s="329"/>
      <c r="ACA516" s="329"/>
      <c r="ACB516" s="329"/>
      <c r="ACC516" s="329"/>
      <c r="ACD516" s="329"/>
      <c r="ACE516" s="329"/>
      <c r="ACF516" s="329"/>
      <c r="ACG516" s="329"/>
      <c r="ACH516" s="329"/>
      <c r="ACI516" s="329"/>
      <c r="ACJ516" s="329"/>
      <c r="ACK516" s="329"/>
      <c r="ACL516" s="329"/>
      <c r="ACM516" s="329"/>
      <c r="ACN516" s="329"/>
      <c r="ACO516" s="329"/>
      <c r="ACP516" s="329"/>
      <c r="ACQ516" s="329"/>
      <c r="ACR516" s="329"/>
      <c r="ACS516" s="329"/>
      <c r="ACT516" s="329"/>
      <c r="ACU516" s="329"/>
      <c r="ACV516" s="329"/>
      <c r="ACW516" s="329"/>
      <c r="ACX516" s="329"/>
      <c r="ACY516" s="329"/>
      <c r="ACZ516" s="329"/>
      <c r="ADA516" s="329"/>
      <c r="ADB516" s="329"/>
      <c r="ADC516" s="329"/>
      <c r="ADD516" s="329"/>
      <c r="ADE516" s="329"/>
      <c r="ADF516" s="329"/>
      <c r="ADG516" s="329"/>
      <c r="ADH516" s="329"/>
      <c r="ADI516" s="329"/>
      <c r="ADJ516" s="329"/>
      <c r="ADK516" s="329"/>
      <c r="ADL516" s="329"/>
      <c r="ADM516" s="329"/>
      <c r="ADN516" s="329"/>
      <c r="ADO516" s="329"/>
      <c r="ADP516" s="329"/>
      <c r="ADQ516" s="329"/>
      <c r="ADR516" s="329"/>
      <c r="ADS516" s="329"/>
      <c r="ADT516" s="329"/>
      <c r="ADU516" s="329"/>
      <c r="ADV516" s="329"/>
      <c r="ADW516" s="329"/>
      <c r="ADX516" s="329"/>
      <c r="ADY516" s="329"/>
      <c r="ADZ516" s="329"/>
      <c r="AEA516" s="329"/>
      <c r="AEB516" s="329"/>
      <c r="AEC516" s="329"/>
      <c r="AED516" s="329"/>
      <c r="AEE516" s="329"/>
      <c r="AEF516" s="329"/>
      <c r="AEG516" s="329"/>
      <c r="AEH516" s="329"/>
      <c r="AEI516" s="329"/>
      <c r="AEJ516" s="329"/>
      <c r="AEK516" s="329"/>
      <c r="AEL516" s="329"/>
      <c r="AEM516" s="329"/>
      <c r="AEN516" s="329"/>
      <c r="AEO516" s="329"/>
      <c r="AEP516" s="329"/>
      <c r="AEQ516" s="329"/>
      <c r="AER516" s="329"/>
      <c r="AES516" s="329"/>
      <c r="AET516" s="329"/>
      <c r="AEU516" s="329"/>
      <c r="AEV516" s="329"/>
      <c r="AEW516" s="329"/>
      <c r="AEX516" s="329"/>
      <c r="AEY516" s="329"/>
      <c r="AEZ516" s="329"/>
      <c r="AFA516" s="329"/>
      <c r="AFB516" s="329"/>
      <c r="AFC516" s="329"/>
      <c r="AFD516" s="329"/>
      <c r="AFE516" s="329"/>
      <c r="AFF516" s="329"/>
      <c r="AFG516" s="329"/>
      <c r="AFH516" s="329"/>
      <c r="AFI516" s="329"/>
      <c r="AFJ516" s="329"/>
      <c r="AFK516" s="329"/>
      <c r="AFL516" s="329"/>
      <c r="AFM516" s="329"/>
      <c r="AFN516" s="329"/>
      <c r="AFO516" s="329"/>
      <c r="AFP516" s="329"/>
      <c r="AFQ516" s="329"/>
      <c r="AFR516" s="329"/>
      <c r="AFS516" s="329"/>
      <c r="AFT516" s="329"/>
      <c r="AFU516" s="329"/>
      <c r="AFV516" s="329"/>
      <c r="AFW516" s="329"/>
      <c r="AFX516" s="329"/>
      <c r="AFY516" s="329"/>
      <c r="AFZ516" s="329"/>
      <c r="AGA516" s="329"/>
      <c r="AGB516" s="329"/>
      <c r="AGC516" s="329"/>
      <c r="AGD516" s="329"/>
      <c r="AGE516" s="329"/>
      <c r="AGF516" s="329"/>
      <c r="AGG516" s="329"/>
      <c r="AGH516" s="329"/>
      <c r="AGI516" s="329"/>
      <c r="AGJ516" s="329"/>
      <c r="AGK516" s="329"/>
      <c r="AGL516" s="329"/>
      <c r="AGM516" s="329"/>
      <c r="AGN516" s="329"/>
      <c r="AGO516" s="329"/>
      <c r="AGP516" s="329"/>
      <c r="AGQ516" s="329"/>
      <c r="AGR516" s="329"/>
      <c r="AGS516" s="329"/>
      <c r="AGT516" s="329"/>
      <c r="AGU516" s="329"/>
      <c r="AGV516" s="329"/>
      <c r="AGW516" s="329"/>
      <c r="AGX516" s="329"/>
      <c r="AGY516" s="329"/>
      <c r="AGZ516" s="329"/>
      <c r="AHA516" s="329"/>
      <c r="AHB516" s="329"/>
      <c r="AHC516" s="329"/>
      <c r="AHD516" s="329"/>
      <c r="AHE516" s="329"/>
      <c r="AHF516" s="329"/>
      <c r="AHG516" s="329"/>
      <c r="AHH516" s="329"/>
      <c r="AHI516" s="329"/>
      <c r="AHJ516" s="329"/>
      <c r="AHK516" s="329"/>
      <c r="AHL516" s="329"/>
      <c r="AHM516" s="329"/>
      <c r="AHN516" s="329"/>
      <c r="AHO516" s="329"/>
      <c r="AHP516" s="329"/>
      <c r="AHQ516" s="329"/>
      <c r="AHR516" s="329"/>
      <c r="AHS516" s="329"/>
      <c r="AHT516" s="329"/>
      <c r="AHU516" s="329"/>
      <c r="AHV516" s="329"/>
      <c r="AHW516" s="329"/>
      <c r="AHX516" s="329"/>
      <c r="AHY516" s="329"/>
      <c r="AHZ516" s="329"/>
      <c r="AIA516" s="329"/>
      <c r="AIB516" s="329"/>
      <c r="AIC516" s="329"/>
      <c r="AID516" s="329"/>
      <c r="AIE516" s="329"/>
      <c r="AIF516" s="329"/>
      <c r="AIG516" s="329"/>
      <c r="AIH516" s="329"/>
      <c r="AII516" s="329"/>
      <c r="AIJ516" s="329"/>
      <c r="AIK516" s="329"/>
      <c r="AIL516" s="329"/>
      <c r="AIM516" s="329"/>
      <c r="AIN516" s="329"/>
      <c r="AIO516" s="329"/>
      <c r="AIP516" s="329"/>
      <c r="AIQ516" s="329"/>
      <c r="AIR516" s="329"/>
      <c r="AIS516" s="329"/>
      <c r="AIT516" s="329"/>
      <c r="AIU516" s="329"/>
      <c r="AIV516" s="329"/>
      <c r="AIW516" s="329"/>
      <c r="AIX516" s="329"/>
      <c r="AIY516" s="329"/>
      <c r="AIZ516" s="329"/>
      <c r="AJA516" s="329"/>
      <c r="AJB516" s="329"/>
      <c r="AJC516" s="329"/>
      <c r="AJD516" s="329"/>
      <c r="AJE516" s="329"/>
      <c r="AJF516" s="329"/>
      <c r="AJG516" s="329"/>
      <c r="AJH516" s="329"/>
      <c r="AJI516" s="329"/>
      <c r="AJJ516" s="329"/>
      <c r="AJK516" s="329"/>
      <c r="AJL516" s="329"/>
      <c r="AJM516" s="329"/>
      <c r="AJN516" s="329"/>
      <c r="AJO516" s="329"/>
      <c r="AJP516" s="329"/>
      <c r="AJQ516" s="329"/>
      <c r="AJR516" s="329"/>
      <c r="AJS516" s="329"/>
      <c r="AJT516" s="329"/>
      <c r="AJU516" s="329"/>
      <c r="AJV516" s="329"/>
      <c r="AJW516" s="329"/>
      <c r="AJX516" s="329"/>
      <c r="AJY516" s="329"/>
      <c r="AJZ516" s="329"/>
      <c r="AKA516" s="329"/>
      <c r="AKB516" s="329"/>
      <c r="AKC516" s="329"/>
      <c r="AKD516" s="329"/>
      <c r="AKE516" s="329"/>
      <c r="AKF516" s="329"/>
      <c r="AKG516" s="329"/>
      <c r="AKH516" s="329"/>
      <c r="AKI516" s="329"/>
      <c r="AKJ516" s="329"/>
      <c r="AKK516" s="329"/>
      <c r="AKL516" s="329"/>
      <c r="AKM516" s="329"/>
      <c r="AKN516" s="329"/>
      <c r="AKO516" s="329"/>
      <c r="AKP516" s="329"/>
      <c r="AKQ516" s="329"/>
      <c r="AKR516" s="329"/>
      <c r="AKS516" s="329"/>
      <c r="AKT516" s="329"/>
      <c r="AKU516" s="329"/>
      <c r="AKV516" s="329"/>
      <c r="AKW516" s="329"/>
      <c r="AKX516" s="329"/>
      <c r="AKY516" s="329"/>
      <c r="AKZ516" s="329"/>
      <c r="ALA516" s="329"/>
      <c r="ALB516" s="329"/>
      <c r="ALC516" s="329"/>
      <c r="ALD516" s="329"/>
      <c r="ALE516" s="329"/>
      <c r="ALF516" s="329"/>
      <c r="ALG516" s="329"/>
      <c r="ALH516" s="329"/>
      <c r="ALI516" s="329"/>
      <c r="ALJ516" s="329"/>
      <c r="ALK516" s="329"/>
      <c r="ALL516" s="329"/>
      <c r="ALM516" s="329"/>
      <c r="ALN516" s="329"/>
      <c r="ALO516" s="329"/>
      <c r="ALP516" s="329"/>
      <c r="ALQ516" s="329"/>
      <c r="ALR516" s="329"/>
      <c r="ALS516" s="329"/>
      <c r="ALT516" s="329"/>
      <c r="ALU516" s="329"/>
      <c r="ALV516" s="329"/>
      <c r="ALW516" s="329"/>
      <c r="ALX516" s="329"/>
      <c r="ALY516" s="329"/>
      <c r="ALZ516" s="329"/>
      <c r="AMA516" s="329"/>
      <c r="AMB516" s="329"/>
      <c r="AMC516" s="329"/>
      <c r="AMD516" s="329"/>
      <c r="AME516" s="329"/>
      <c r="AMF516" s="329"/>
      <c r="AMG516" s="329"/>
      <c r="AMH516" s="329"/>
      <c r="AMI516" s="329"/>
      <c r="AMJ516" s="329"/>
      <c r="AMK516" s="329"/>
      <c r="AML516" s="329"/>
      <c r="AMM516" s="329"/>
      <c r="AMN516" s="329"/>
      <c r="AMO516" s="329"/>
      <c r="AMP516" s="329"/>
      <c r="AMQ516" s="329"/>
      <c r="AMR516" s="329"/>
      <c r="AMS516" s="329"/>
      <c r="AMT516" s="329"/>
      <c r="AMU516" s="329"/>
      <c r="AMV516" s="329"/>
      <c r="AMW516" s="329"/>
      <c r="AMX516" s="329"/>
      <c r="AMY516" s="329"/>
      <c r="AMZ516" s="329"/>
      <c r="ANA516" s="329"/>
      <c r="ANB516" s="329"/>
      <c r="ANC516" s="329"/>
      <c r="AND516" s="329"/>
      <c r="ANE516" s="329"/>
      <c r="ANF516" s="329"/>
      <c r="ANG516" s="329"/>
      <c r="ANH516" s="329"/>
      <c r="ANI516" s="329"/>
      <c r="ANJ516" s="329"/>
      <c r="ANK516" s="329"/>
      <c r="ANL516" s="329"/>
      <c r="ANM516" s="329"/>
      <c r="ANN516" s="329"/>
      <c r="ANO516" s="329"/>
      <c r="ANP516" s="329"/>
      <c r="ANQ516" s="329"/>
      <c r="ANR516" s="329"/>
      <c r="ANS516" s="329"/>
      <c r="ANT516" s="329"/>
      <c r="ANU516" s="329"/>
      <c r="ANV516" s="329"/>
      <c r="ANW516" s="329"/>
      <c r="ANX516" s="329"/>
      <c r="ANY516" s="329"/>
      <c r="ANZ516" s="329"/>
      <c r="AOA516" s="329"/>
      <c r="AOB516" s="329"/>
      <c r="AOC516" s="329"/>
      <c r="AOD516" s="329"/>
      <c r="AOE516" s="329"/>
      <c r="AOF516" s="329"/>
      <c r="AOG516" s="329"/>
      <c r="AOH516" s="329"/>
      <c r="AOI516" s="329"/>
      <c r="AOJ516" s="329"/>
      <c r="AOK516" s="329"/>
      <c r="AOL516" s="329"/>
      <c r="AOM516" s="329"/>
      <c r="AON516" s="329"/>
      <c r="AOO516" s="329"/>
      <c r="AOP516" s="329"/>
      <c r="AOQ516" s="329"/>
      <c r="AOR516" s="329"/>
      <c r="AOS516" s="329"/>
      <c r="AOT516" s="329"/>
      <c r="AOU516" s="329"/>
      <c r="AOV516" s="329"/>
      <c r="AOW516" s="329"/>
      <c r="AOX516" s="329"/>
      <c r="AOY516" s="329"/>
      <c r="AOZ516" s="329"/>
      <c r="APA516" s="329"/>
      <c r="APB516" s="329"/>
      <c r="APC516" s="329"/>
      <c r="APD516" s="329"/>
      <c r="APE516" s="329"/>
      <c r="APF516" s="329"/>
      <c r="APG516" s="329"/>
      <c r="APH516" s="329"/>
      <c r="API516" s="329"/>
      <c r="APJ516" s="329"/>
      <c r="APK516" s="329"/>
      <c r="APL516" s="329"/>
      <c r="APM516" s="329"/>
      <c r="APN516" s="329"/>
      <c r="APO516" s="329"/>
      <c r="APP516" s="329"/>
      <c r="APQ516" s="329"/>
      <c r="APR516" s="329"/>
      <c r="APS516" s="329"/>
      <c r="APT516" s="329"/>
      <c r="APU516" s="329"/>
      <c r="APV516" s="329"/>
      <c r="APW516" s="329"/>
      <c r="APX516" s="329"/>
      <c r="APY516" s="329"/>
      <c r="APZ516" s="329"/>
      <c r="AQA516" s="329"/>
      <c r="AQB516" s="329"/>
      <c r="AQC516" s="329"/>
      <c r="AQD516" s="329"/>
      <c r="AQE516" s="329"/>
      <c r="AQF516" s="329"/>
      <c r="AQG516" s="329"/>
      <c r="AQH516" s="329"/>
      <c r="AQI516" s="329"/>
      <c r="AQJ516" s="329"/>
      <c r="AQK516" s="329"/>
      <c r="AQL516" s="329"/>
      <c r="AQM516" s="329"/>
      <c r="AQN516" s="329"/>
      <c r="AQO516" s="329"/>
      <c r="AQP516" s="329"/>
      <c r="AQQ516" s="329"/>
      <c r="AQR516" s="329"/>
      <c r="AQS516" s="329"/>
      <c r="AQT516" s="329"/>
      <c r="AQU516" s="329"/>
      <c r="AQV516" s="329"/>
      <c r="AQW516" s="329"/>
      <c r="AQX516" s="329"/>
      <c r="AQY516" s="329"/>
      <c r="AQZ516" s="329"/>
      <c r="ARA516" s="329"/>
      <c r="ARB516" s="329"/>
      <c r="ARC516" s="329"/>
      <c r="ARD516" s="329"/>
      <c r="ARE516" s="329"/>
      <c r="ARF516" s="329"/>
      <c r="ARG516" s="329"/>
      <c r="ARH516" s="329"/>
      <c r="ARI516" s="329"/>
      <c r="ARJ516" s="329"/>
      <c r="ARK516" s="329"/>
      <c r="ARL516" s="329"/>
      <c r="ARM516" s="329"/>
      <c r="ARN516" s="329"/>
      <c r="ARO516" s="329"/>
      <c r="ARP516" s="329"/>
      <c r="ARQ516" s="329"/>
      <c r="ARR516" s="329"/>
      <c r="ARS516" s="329"/>
      <c r="ART516" s="329"/>
      <c r="ARU516" s="329"/>
      <c r="ARV516" s="329"/>
      <c r="ARW516" s="329"/>
      <c r="ARX516" s="329"/>
      <c r="ARY516" s="329"/>
      <c r="ARZ516" s="329"/>
      <c r="ASA516" s="329"/>
      <c r="ASB516" s="329"/>
      <c r="ASC516" s="329"/>
      <c r="ASD516" s="329"/>
      <c r="ASE516" s="329"/>
      <c r="ASF516" s="329"/>
      <c r="ASG516" s="329"/>
      <c r="ASH516" s="329"/>
      <c r="ASI516" s="329"/>
      <c r="ASJ516" s="329"/>
      <c r="ASK516" s="329"/>
      <c r="ASL516" s="329"/>
      <c r="ASM516" s="329"/>
      <c r="ASN516" s="329"/>
      <c r="ASO516" s="329"/>
      <c r="ASP516" s="329"/>
      <c r="ASQ516" s="329"/>
      <c r="ASR516" s="329"/>
      <c r="ASS516" s="329"/>
      <c r="AST516" s="329"/>
      <c r="ASU516" s="329"/>
      <c r="ASV516" s="329"/>
      <c r="ASW516" s="329"/>
      <c r="ASX516" s="329"/>
      <c r="ASY516" s="329"/>
      <c r="ASZ516" s="329"/>
      <c r="ATA516" s="329"/>
      <c r="ATB516" s="329"/>
      <c r="ATC516" s="329"/>
      <c r="ATD516" s="329"/>
      <c r="ATE516" s="329"/>
      <c r="ATF516" s="329"/>
      <c r="ATG516" s="329"/>
      <c r="ATH516" s="329"/>
      <c r="ATI516" s="329"/>
      <c r="ATJ516" s="329"/>
      <c r="ATK516" s="329"/>
      <c r="ATL516" s="329"/>
      <c r="ATM516" s="329"/>
      <c r="ATN516" s="329"/>
      <c r="ATO516" s="329"/>
      <c r="ATP516" s="329"/>
      <c r="ATQ516" s="329"/>
      <c r="ATR516" s="329"/>
      <c r="ATS516" s="329"/>
      <c r="ATT516" s="329"/>
      <c r="ATU516" s="329"/>
      <c r="ATV516" s="329"/>
      <c r="ATW516" s="329"/>
      <c r="ATX516" s="329"/>
      <c r="ATY516" s="329"/>
      <c r="ATZ516" s="329"/>
      <c r="AUA516" s="329"/>
      <c r="AUB516" s="329"/>
      <c r="AUC516" s="329"/>
      <c r="AUD516" s="329"/>
      <c r="AUE516" s="329"/>
      <c r="AUF516" s="329"/>
      <c r="AUG516" s="329"/>
      <c r="AUH516" s="329"/>
      <c r="AUI516" s="329"/>
      <c r="AUJ516" s="329"/>
      <c r="AUK516" s="329"/>
      <c r="AUL516" s="329"/>
      <c r="AUM516" s="329"/>
      <c r="AUN516" s="329"/>
      <c r="AUO516" s="329"/>
      <c r="AUP516" s="329"/>
      <c r="AUQ516" s="329"/>
      <c r="AUR516" s="329"/>
      <c r="AUS516" s="329"/>
      <c r="AUT516" s="329"/>
      <c r="AUU516" s="329"/>
      <c r="AUV516" s="329"/>
      <c r="AUW516" s="329"/>
      <c r="AUX516" s="329"/>
      <c r="AUY516" s="329"/>
      <c r="AUZ516" s="329"/>
      <c r="AVA516" s="329"/>
      <c r="AVB516" s="329"/>
      <c r="AVC516" s="329"/>
      <c r="AVD516" s="329"/>
      <c r="AVE516" s="329"/>
      <c r="AVF516" s="329"/>
      <c r="AVG516" s="329"/>
      <c r="AVH516" s="329"/>
      <c r="AVI516" s="329"/>
      <c r="AVJ516" s="329"/>
      <c r="AVK516" s="329"/>
      <c r="AVL516" s="329"/>
      <c r="AVM516" s="329"/>
      <c r="AVN516" s="329"/>
      <c r="AVO516" s="329"/>
      <c r="AVP516" s="329"/>
      <c r="AVQ516" s="329"/>
      <c r="AVR516" s="329"/>
      <c r="AVS516" s="329"/>
      <c r="AVT516" s="329"/>
      <c r="AVU516" s="329"/>
      <c r="AVV516" s="329"/>
      <c r="AVW516" s="329"/>
      <c r="AVX516" s="329"/>
      <c r="AVY516" s="329"/>
      <c r="AVZ516" s="329"/>
      <c r="AWA516" s="329"/>
      <c r="AWB516" s="329"/>
      <c r="AWC516" s="329"/>
      <c r="AWD516" s="329"/>
      <c r="AWE516" s="329"/>
      <c r="AWF516" s="329"/>
      <c r="AWG516" s="329"/>
      <c r="AWH516" s="329"/>
      <c r="AWI516" s="329"/>
      <c r="AWJ516" s="329"/>
      <c r="AWK516" s="329"/>
      <c r="AWL516" s="329"/>
      <c r="AWM516" s="329"/>
      <c r="AWN516" s="329"/>
      <c r="AWO516" s="329"/>
      <c r="AWP516" s="329"/>
      <c r="AWQ516" s="329"/>
      <c r="AWR516" s="329"/>
      <c r="AWS516" s="329"/>
      <c r="AWT516" s="329"/>
      <c r="AWU516" s="329"/>
      <c r="AWV516" s="329"/>
      <c r="AWW516" s="329"/>
      <c r="AWX516" s="329"/>
      <c r="AWY516" s="329"/>
      <c r="AWZ516" s="329"/>
      <c r="AXA516" s="329"/>
      <c r="AXB516" s="329"/>
      <c r="AXC516" s="329"/>
      <c r="AXD516" s="329"/>
      <c r="AXE516" s="329"/>
      <c r="AXF516" s="329"/>
      <c r="AXG516" s="329"/>
      <c r="AXH516" s="329"/>
      <c r="AXI516" s="329"/>
      <c r="AXJ516" s="329"/>
      <c r="AXK516" s="329"/>
      <c r="AXL516" s="329"/>
      <c r="AXM516" s="329"/>
      <c r="AXN516" s="329"/>
      <c r="AXO516" s="329"/>
      <c r="AXP516" s="329"/>
      <c r="AXQ516" s="329"/>
      <c r="AXR516" s="329"/>
      <c r="AXS516" s="329"/>
      <c r="AXT516" s="329"/>
      <c r="AXU516" s="329"/>
      <c r="AXV516" s="329"/>
      <c r="AXW516" s="329"/>
      <c r="AXX516" s="329"/>
      <c r="AXY516" s="329"/>
      <c r="AXZ516" s="329"/>
      <c r="AYA516" s="329"/>
      <c r="AYB516" s="329"/>
      <c r="AYC516" s="329"/>
      <c r="AYD516" s="329"/>
      <c r="AYE516" s="329"/>
      <c r="AYF516" s="329"/>
      <c r="AYG516" s="329"/>
      <c r="AYH516" s="329"/>
      <c r="AYI516" s="329"/>
      <c r="AYJ516" s="329"/>
      <c r="AYK516" s="329"/>
      <c r="AYL516" s="329"/>
      <c r="AYM516" s="329"/>
      <c r="AYN516" s="329"/>
      <c r="AYO516" s="329"/>
      <c r="AYP516" s="329"/>
      <c r="AYQ516" s="329"/>
      <c r="AYR516" s="329"/>
      <c r="AYS516" s="329"/>
      <c r="AYT516" s="329"/>
      <c r="AYU516" s="329"/>
      <c r="AYV516" s="329"/>
      <c r="AYW516" s="329"/>
      <c r="AYX516" s="329"/>
      <c r="AYY516" s="329"/>
      <c r="AYZ516" s="329"/>
      <c r="AZA516" s="329"/>
      <c r="AZB516" s="329"/>
      <c r="AZC516" s="329"/>
      <c r="AZD516" s="329"/>
      <c r="AZE516" s="329"/>
      <c r="AZF516" s="329"/>
      <c r="AZG516" s="329"/>
      <c r="AZH516" s="329"/>
      <c r="AZI516" s="329"/>
      <c r="AZJ516" s="329"/>
      <c r="AZK516" s="329"/>
      <c r="AZL516" s="329"/>
      <c r="AZM516" s="329"/>
      <c r="AZN516" s="329"/>
      <c r="AZO516" s="329"/>
      <c r="AZP516" s="329"/>
      <c r="AZQ516" s="329"/>
      <c r="AZR516" s="329"/>
      <c r="AZS516" s="329"/>
      <c r="AZT516" s="329"/>
      <c r="AZU516" s="329"/>
      <c r="AZV516" s="329"/>
      <c r="AZW516" s="329"/>
      <c r="AZX516" s="329"/>
      <c r="AZY516" s="329"/>
      <c r="AZZ516" s="329"/>
      <c r="BAA516" s="329"/>
      <c r="BAB516" s="329"/>
      <c r="BAC516" s="329"/>
      <c r="BAD516" s="329"/>
      <c r="BAE516" s="329"/>
      <c r="BAF516" s="329"/>
      <c r="BAG516" s="329"/>
      <c r="BAH516" s="329"/>
      <c r="BAI516" s="329"/>
      <c r="BAJ516" s="329"/>
      <c r="BAK516" s="329"/>
      <c r="BAL516" s="329"/>
      <c r="BAM516" s="329"/>
      <c r="BAN516" s="329"/>
      <c r="BAO516" s="329"/>
      <c r="BAP516" s="329"/>
      <c r="BAQ516" s="329"/>
      <c r="BAR516" s="329"/>
      <c r="BAS516" s="329"/>
      <c r="BAT516" s="329"/>
      <c r="BAU516" s="329"/>
      <c r="BAV516" s="329"/>
      <c r="BAW516" s="329"/>
      <c r="BAX516" s="329"/>
      <c r="BAY516" s="329"/>
      <c r="BAZ516" s="329"/>
      <c r="BBA516" s="329"/>
      <c r="BBB516" s="329"/>
      <c r="BBC516" s="329"/>
      <c r="BBD516" s="329"/>
      <c r="BBE516" s="329"/>
      <c r="BBF516" s="329"/>
      <c r="BBG516" s="329"/>
      <c r="BBH516" s="329"/>
      <c r="BBI516" s="329"/>
      <c r="BBJ516" s="329"/>
      <c r="BBK516" s="329"/>
      <c r="BBL516" s="329"/>
      <c r="BBM516" s="329"/>
      <c r="BBN516" s="329"/>
      <c r="BBO516" s="329"/>
      <c r="BBP516" s="329"/>
      <c r="BBQ516" s="329"/>
      <c r="BBR516" s="329"/>
      <c r="BBS516" s="329"/>
      <c r="BBT516" s="329"/>
      <c r="BBU516" s="329"/>
      <c r="BBV516" s="329"/>
      <c r="BBW516" s="329"/>
      <c r="BBX516" s="329"/>
      <c r="BBY516" s="329"/>
      <c r="BBZ516" s="329"/>
      <c r="BCA516" s="329"/>
      <c r="BCB516" s="329"/>
      <c r="BCC516" s="329"/>
      <c r="BCD516" s="329"/>
      <c r="BCE516" s="329"/>
      <c r="BCF516" s="329"/>
      <c r="BCG516" s="329"/>
      <c r="BCH516" s="329"/>
      <c r="BCI516" s="329"/>
      <c r="BCJ516" s="329"/>
      <c r="BCK516" s="329"/>
      <c r="BCL516" s="329"/>
      <c r="BCM516" s="329"/>
      <c r="BCN516" s="329"/>
      <c r="BCO516" s="329"/>
      <c r="BCP516" s="329"/>
      <c r="BCQ516" s="329"/>
      <c r="BCR516" s="329"/>
      <c r="BCS516" s="329"/>
      <c r="BCT516" s="329"/>
      <c r="BCU516" s="329"/>
      <c r="BCV516" s="329"/>
      <c r="BCW516" s="329"/>
      <c r="BCX516" s="329"/>
      <c r="BCY516" s="329"/>
      <c r="BCZ516" s="329"/>
      <c r="BDA516" s="329"/>
      <c r="BDB516" s="329"/>
      <c r="BDC516" s="329"/>
      <c r="BDD516" s="329"/>
      <c r="BDE516" s="329"/>
      <c r="BDF516" s="329"/>
      <c r="BDG516" s="329"/>
      <c r="BDH516" s="329"/>
      <c r="BDI516" s="329"/>
      <c r="BDJ516" s="329"/>
      <c r="BDK516" s="329"/>
      <c r="BDL516" s="329"/>
      <c r="BDM516" s="329"/>
      <c r="BDN516" s="329"/>
      <c r="BDO516" s="329"/>
      <c r="BDP516" s="329"/>
      <c r="BDQ516" s="329"/>
      <c r="BDR516" s="329"/>
      <c r="BDS516" s="329"/>
      <c r="BDT516" s="329"/>
      <c r="BDU516" s="329"/>
      <c r="BDV516" s="329"/>
      <c r="BDW516" s="329"/>
      <c r="BDX516" s="329"/>
      <c r="BDY516" s="329"/>
      <c r="BDZ516" s="329"/>
      <c r="BEA516" s="329"/>
      <c r="BEB516" s="329"/>
      <c r="BEC516" s="329"/>
      <c r="BED516" s="329"/>
      <c r="BEE516" s="329"/>
      <c r="BEF516" s="329"/>
      <c r="BEG516" s="329"/>
      <c r="BEH516" s="329"/>
      <c r="BEI516" s="329"/>
      <c r="BEJ516" s="329"/>
      <c r="BEK516" s="329"/>
      <c r="BEL516" s="329"/>
      <c r="BEM516" s="329"/>
      <c r="BEN516" s="329"/>
      <c r="BEO516" s="329"/>
      <c r="BEP516" s="329"/>
      <c r="BEQ516" s="329"/>
      <c r="BER516" s="329"/>
      <c r="BES516" s="329"/>
      <c r="BET516" s="329"/>
      <c r="BEU516" s="329"/>
      <c r="BEV516" s="329"/>
      <c r="BEW516" s="329"/>
      <c r="BEX516" s="329"/>
      <c r="BEY516" s="329"/>
      <c r="BEZ516" s="329"/>
      <c r="BFA516" s="329"/>
      <c r="BFB516" s="329"/>
      <c r="BFC516" s="329"/>
      <c r="BFD516" s="329"/>
      <c r="BFE516" s="329"/>
      <c r="BFF516" s="329"/>
      <c r="BFG516" s="329"/>
      <c r="BFH516" s="329"/>
      <c r="BFI516" s="329"/>
      <c r="BFJ516" s="329"/>
      <c r="BFK516" s="329"/>
      <c r="BFL516" s="329"/>
      <c r="BFM516" s="329"/>
      <c r="BFN516" s="329"/>
      <c r="BFO516" s="329"/>
      <c r="BFP516" s="329"/>
      <c r="BFQ516" s="329"/>
      <c r="BFR516" s="329"/>
      <c r="BFS516" s="329"/>
      <c r="BFT516" s="329"/>
      <c r="BFU516" s="329"/>
      <c r="BFV516" s="329"/>
      <c r="BFW516" s="329"/>
      <c r="BFX516" s="329"/>
      <c r="BFY516" s="329"/>
      <c r="BFZ516" s="329"/>
      <c r="BGA516" s="329"/>
      <c r="BGB516" s="329"/>
      <c r="BGC516" s="329"/>
      <c r="BGD516" s="329"/>
      <c r="BGE516" s="329"/>
      <c r="BGF516" s="329"/>
      <c r="BGG516" s="329"/>
      <c r="BGH516" s="329"/>
      <c r="BGI516" s="329"/>
      <c r="BGJ516" s="329"/>
      <c r="BGK516" s="329"/>
      <c r="BGL516" s="329"/>
      <c r="BGM516" s="329"/>
      <c r="BGN516" s="329"/>
      <c r="BGO516" s="329"/>
      <c r="BGP516" s="329"/>
      <c r="BGQ516" s="329"/>
      <c r="BGR516" s="329"/>
      <c r="BGS516" s="329"/>
      <c r="BGT516" s="329"/>
      <c r="BGU516" s="329"/>
      <c r="BGV516" s="329"/>
      <c r="BGW516" s="329"/>
      <c r="BGX516" s="329"/>
      <c r="BGY516" s="329"/>
      <c r="BGZ516" s="329"/>
      <c r="BHA516" s="329"/>
      <c r="BHB516" s="329"/>
      <c r="BHC516" s="329"/>
      <c r="BHD516" s="329"/>
      <c r="BHE516" s="329"/>
      <c r="BHF516" s="329"/>
      <c r="BHG516" s="329"/>
      <c r="BHH516" s="329"/>
      <c r="BHI516" s="329"/>
      <c r="BHJ516" s="329"/>
      <c r="BHK516" s="329"/>
      <c r="BHL516" s="329"/>
      <c r="BHM516" s="329"/>
      <c r="BHN516" s="329"/>
      <c r="BHO516" s="329"/>
      <c r="BHP516" s="329"/>
      <c r="BHQ516" s="329"/>
      <c r="BHR516" s="329"/>
      <c r="BHS516" s="329"/>
      <c r="BHT516" s="329"/>
      <c r="BHU516" s="329"/>
      <c r="BHV516" s="329"/>
      <c r="BHW516" s="329"/>
      <c r="BHX516" s="329"/>
      <c r="BHY516" s="329"/>
      <c r="BHZ516" s="329"/>
      <c r="BIA516" s="329"/>
      <c r="BIB516" s="329"/>
      <c r="BIC516" s="329"/>
      <c r="BID516" s="329"/>
      <c r="BIE516" s="329"/>
      <c r="BIF516" s="329"/>
      <c r="BIG516" s="329"/>
      <c r="BIH516" s="329"/>
      <c r="BII516" s="329"/>
      <c r="BIJ516" s="329"/>
      <c r="BIK516" s="329"/>
      <c r="BIL516" s="329"/>
      <c r="BIM516" s="329"/>
      <c r="BIN516" s="329"/>
      <c r="BIO516" s="329"/>
      <c r="BIP516" s="329"/>
      <c r="BIQ516" s="329"/>
      <c r="BIR516" s="329"/>
      <c r="BIS516" s="329"/>
      <c r="BIT516" s="329"/>
      <c r="BIU516" s="329"/>
      <c r="BIV516" s="329"/>
      <c r="BIW516" s="329"/>
      <c r="BIX516" s="329"/>
      <c r="BIY516" s="329"/>
      <c r="BIZ516" s="329"/>
      <c r="BJA516" s="329"/>
      <c r="BJB516" s="329"/>
      <c r="BJC516" s="329"/>
      <c r="BJD516" s="329"/>
      <c r="BJE516" s="329"/>
      <c r="BJF516" s="329"/>
      <c r="BJG516" s="329"/>
      <c r="BJH516" s="329"/>
      <c r="BJI516" s="329"/>
      <c r="BJJ516" s="329"/>
      <c r="BJK516" s="329"/>
      <c r="BJL516" s="329"/>
      <c r="BJM516" s="329"/>
      <c r="BJN516" s="329"/>
      <c r="BJO516" s="329"/>
      <c r="BJP516" s="329"/>
      <c r="BJQ516" s="329"/>
      <c r="BJR516" s="329"/>
      <c r="BJS516" s="329"/>
      <c r="BJT516" s="329"/>
      <c r="BJU516" s="329"/>
      <c r="BJV516" s="329"/>
      <c r="BJW516" s="329"/>
      <c r="BJX516" s="329"/>
      <c r="BJY516" s="329"/>
      <c r="BJZ516" s="329"/>
      <c r="BKA516" s="329"/>
      <c r="BKB516" s="329"/>
      <c r="BKC516" s="329"/>
      <c r="BKD516" s="329"/>
      <c r="BKE516" s="329"/>
      <c r="BKF516" s="329"/>
      <c r="BKG516" s="329"/>
      <c r="BKH516" s="329"/>
      <c r="BKI516" s="329"/>
      <c r="BKJ516" s="329"/>
      <c r="BKK516" s="329"/>
      <c r="BKL516" s="329"/>
      <c r="BKM516" s="329"/>
      <c r="BKN516" s="329"/>
      <c r="BKO516" s="329"/>
      <c r="BKP516" s="329"/>
      <c r="BKQ516" s="329"/>
      <c r="BKR516" s="329"/>
      <c r="BKS516" s="329"/>
      <c r="BKT516" s="329"/>
      <c r="BKU516" s="329"/>
      <c r="BKV516" s="329"/>
      <c r="BKW516" s="329"/>
      <c r="BKX516" s="329"/>
      <c r="BKY516" s="329"/>
      <c r="BKZ516" s="329"/>
      <c r="BLA516" s="329"/>
      <c r="BLB516" s="329"/>
      <c r="BLC516" s="329"/>
      <c r="BLD516" s="329"/>
      <c r="BLE516" s="329"/>
      <c r="BLF516" s="329"/>
      <c r="BLG516" s="329"/>
      <c r="BLH516" s="329"/>
      <c r="BLI516" s="329"/>
      <c r="BLJ516" s="329"/>
      <c r="BLK516" s="329"/>
      <c r="BLL516" s="329"/>
      <c r="BLM516" s="329"/>
      <c r="BLN516" s="329"/>
      <c r="BLO516" s="329"/>
      <c r="BLP516" s="329"/>
      <c r="BLQ516" s="329"/>
      <c r="BLR516" s="329"/>
      <c r="BLS516" s="329"/>
      <c r="BLT516" s="329"/>
      <c r="BLU516" s="329"/>
      <c r="BLV516" s="329"/>
      <c r="BLW516" s="329"/>
      <c r="BLX516" s="329"/>
      <c r="BLY516" s="329"/>
      <c r="BLZ516" s="329"/>
      <c r="BMA516" s="329"/>
      <c r="BMB516" s="329"/>
      <c r="BMC516" s="329"/>
      <c r="BMD516" s="329"/>
      <c r="BME516" s="329"/>
      <c r="BMF516" s="329"/>
      <c r="BMG516" s="329"/>
      <c r="BMH516" s="329"/>
      <c r="BMI516" s="329"/>
      <c r="BMJ516" s="329"/>
      <c r="BMK516" s="329"/>
      <c r="BML516" s="329"/>
      <c r="BMM516" s="329"/>
      <c r="BMN516" s="329"/>
      <c r="BMO516" s="329"/>
      <c r="BMP516" s="329"/>
      <c r="BMQ516" s="329"/>
      <c r="BMR516" s="329"/>
      <c r="BMS516" s="329"/>
      <c r="BMT516" s="329"/>
      <c r="BMU516" s="329"/>
      <c r="BMV516" s="329"/>
      <c r="BMW516" s="329"/>
      <c r="BMX516" s="329"/>
      <c r="BMY516" s="329"/>
      <c r="BMZ516" s="329"/>
      <c r="BNA516" s="329"/>
      <c r="BNB516" s="329"/>
      <c r="BNC516" s="329"/>
      <c r="BND516" s="329"/>
      <c r="BNE516" s="329"/>
      <c r="BNF516" s="329"/>
      <c r="BNG516" s="329"/>
      <c r="BNH516" s="329"/>
      <c r="BNI516" s="329"/>
      <c r="BNJ516" s="329"/>
      <c r="BNK516" s="329"/>
      <c r="BNL516" s="329"/>
      <c r="BNM516" s="329"/>
      <c r="BNN516" s="329"/>
      <c r="BNO516" s="329"/>
      <c r="BNP516" s="329"/>
      <c r="BNQ516" s="329"/>
      <c r="BNR516" s="329"/>
      <c r="BNS516" s="329"/>
      <c r="BNT516" s="329"/>
      <c r="BNU516" s="329"/>
      <c r="BNV516" s="329"/>
      <c r="BNW516" s="329"/>
      <c r="BNX516" s="329"/>
      <c r="BNY516" s="329"/>
      <c r="BNZ516" s="329"/>
      <c r="BOA516" s="329"/>
      <c r="BOB516" s="329"/>
      <c r="BOC516" s="329"/>
      <c r="BOD516" s="329"/>
      <c r="BOE516" s="329"/>
      <c r="BOF516" s="329"/>
      <c r="BOG516" s="329"/>
      <c r="BOH516" s="329"/>
      <c r="BOI516" s="329"/>
      <c r="BOJ516" s="329"/>
      <c r="BOK516" s="329"/>
      <c r="BOL516" s="329"/>
      <c r="BOM516" s="329"/>
      <c r="BON516" s="329"/>
      <c r="BOO516" s="329"/>
      <c r="BOP516" s="329"/>
      <c r="BOQ516" s="329"/>
      <c r="BOR516" s="329"/>
      <c r="BOS516" s="329"/>
      <c r="BOT516" s="329"/>
      <c r="BOU516" s="329"/>
      <c r="BOV516" s="329"/>
      <c r="BOW516" s="329"/>
      <c r="BOX516" s="329"/>
      <c r="BOY516" s="329"/>
      <c r="BOZ516" s="329"/>
      <c r="BPA516" s="329"/>
      <c r="BPB516" s="329"/>
      <c r="BPC516" s="329"/>
      <c r="BPD516" s="329"/>
      <c r="BPE516" s="329"/>
      <c r="BPF516" s="329"/>
      <c r="BPG516" s="329"/>
      <c r="BPH516" s="329"/>
      <c r="BPI516" s="329"/>
      <c r="BPJ516" s="329"/>
      <c r="BPK516" s="329"/>
      <c r="BPL516" s="329"/>
      <c r="BPM516" s="329"/>
      <c r="BPN516" s="329"/>
      <c r="BPO516" s="329"/>
      <c r="BPP516" s="329"/>
      <c r="BPQ516" s="329"/>
      <c r="BPR516" s="329"/>
      <c r="BPS516" s="329"/>
      <c r="BPT516" s="329"/>
      <c r="BPU516" s="329"/>
      <c r="BPV516" s="329"/>
      <c r="BPW516" s="329"/>
      <c r="BPX516" s="329"/>
      <c r="BPY516" s="329"/>
      <c r="BPZ516" s="329"/>
      <c r="BQA516" s="329"/>
      <c r="BQB516" s="329"/>
      <c r="BQC516" s="329"/>
      <c r="BQD516" s="329"/>
      <c r="BQE516" s="329"/>
      <c r="BQF516" s="329"/>
      <c r="BQG516" s="329"/>
      <c r="BQH516" s="329"/>
      <c r="BQI516" s="329"/>
      <c r="BQJ516" s="329"/>
      <c r="BQK516" s="329"/>
      <c r="BQL516" s="329"/>
      <c r="BQM516" s="329"/>
      <c r="BQN516" s="329"/>
      <c r="BQO516" s="329"/>
      <c r="BQP516" s="329"/>
      <c r="BQQ516" s="329"/>
      <c r="BQR516" s="329"/>
      <c r="BQS516" s="329"/>
      <c r="BQT516" s="329"/>
      <c r="BQU516" s="329"/>
      <c r="BQV516" s="329"/>
      <c r="BQW516" s="329"/>
      <c r="BQX516" s="329"/>
      <c r="BQY516" s="329"/>
      <c r="BQZ516" s="329"/>
      <c r="BRA516" s="329"/>
      <c r="BRB516" s="329"/>
      <c r="BRC516" s="329"/>
      <c r="BRD516" s="329"/>
      <c r="BRE516" s="329"/>
      <c r="BRF516" s="329"/>
      <c r="BRG516" s="329"/>
      <c r="BRH516" s="329"/>
      <c r="BRI516" s="329"/>
      <c r="BRJ516" s="329"/>
      <c r="BRK516" s="329"/>
      <c r="BRL516" s="329"/>
      <c r="BRM516" s="329"/>
      <c r="BRN516" s="329"/>
      <c r="BRO516" s="329"/>
      <c r="BRP516" s="329"/>
      <c r="BRQ516" s="329"/>
      <c r="BRR516" s="329"/>
      <c r="BRS516" s="329"/>
      <c r="BRT516" s="329"/>
      <c r="BRU516" s="329"/>
      <c r="BRV516" s="329"/>
      <c r="BRW516" s="329"/>
      <c r="BRX516" s="329"/>
      <c r="BRY516" s="329"/>
      <c r="BRZ516" s="329"/>
      <c r="BSA516" s="329"/>
      <c r="BSB516" s="329"/>
      <c r="BSC516" s="329"/>
      <c r="BSD516" s="329"/>
      <c r="BSE516" s="329"/>
      <c r="BSF516" s="329"/>
      <c r="BSG516" s="329"/>
      <c r="BSH516" s="329"/>
      <c r="BSI516" s="329"/>
      <c r="BSJ516" s="329"/>
      <c r="BSK516" s="329"/>
      <c r="BSL516" s="329"/>
      <c r="BSM516" s="329"/>
      <c r="BSN516" s="329"/>
      <c r="BSO516" s="329"/>
      <c r="BSP516" s="329"/>
      <c r="BSQ516" s="329"/>
      <c r="BSR516" s="329"/>
      <c r="BSS516" s="329"/>
      <c r="BST516" s="329"/>
      <c r="BSU516" s="329"/>
      <c r="BSV516" s="329"/>
      <c r="BSW516" s="329"/>
      <c r="BSX516" s="329"/>
      <c r="BSY516" s="329"/>
      <c r="BSZ516" s="329"/>
      <c r="BTA516" s="329"/>
      <c r="BTB516" s="329"/>
      <c r="BTC516" s="329"/>
      <c r="BTD516" s="329"/>
      <c r="BTE516" s="329"/>
      <c r="BTF516" s="329"/>
      <c r="BTG516" s="329"/>
      <c r="BTH516" s="329"/>
      <c r="BTI516" s="329"/>
      <c r="BTJ516" s="329"/>
      <c r="BTK516" s="329"/>
      <c r="BTL516" s="329"/>
      <c r="BTM516" s="329"/>
      <c r="BTN516" s="329"/>
      <c r="BTO516" s="329"/>
      <c r="BTP516" s="329"/>
      <c r="BTQ516" s="329"/>
      <c r="BTR516" s="329"/>
      <c r="BTS516" s="329"/>
      <c r="BTT516" s="329"/>
      <c r="BTU516" s="329"/>
      <c r="BTV516" s="329"/>
      <c r="BTW516" s="329"/>
      <c r="BTX516" s="329"/>
      <c r="BTY516" s="329"/>
      <c r="BTZ516" s="329"/>
      <c r="BUA516" s="329"/>
      <c r="BUB516" s="329"/>
      <c r="BUC516" s="329"/>
      <c r="BUD516" s="329"/>
      <c r="BUE516" s="329"/>
      <c r="BUF516" s="329"/>
      <c r="BUG516" s="329"/>
      <c r="BUH516" s="329"/>
      <c r="BUI516" s="329"/>
      <c r="BUJ516" s="329"/>
      <c r="BUK516" s="329"/>
      <c r="BUL516" s="329"/>
      <c r="BUM516" s="329"/>
      <c r="BUN516" s="329"/>
      <c r="BUO516" s="329"/>
      <c r="BUP516" s="329"/>
      <c r="BUQ516" s="329"/>
      <c r="BUR516" s="329"/>
      <c r="BUS516" s="329"/>
      <c r="BUT516" s="329"/>
      <c r="BUU516" s="329"/>
      <c r="BUV516" s="329"/>
      <c r="BUW516" s="329"/>
      <c r="BUX516" s="329"/>
      <c r="BUY516" s="329"/>
      <c r="BUZ516" s="329"/>
      <c r="BVA516" s="329"/>
      <c r="BVB516" s="329"/>
      <c r="BVC516" s="329"/>
      <c r="BVD516" s="329"/>
      <c r="BVE516" s="329"/>
      <c r="BVF516" s="329"/>
      <c r="BVG516" s="329"/>
      <c r="BVH516" s="329"/>
      <c r="BVI516" s="329"/>
      <c r="BVJ516" s="329"/>
      <c r="BVK516" s="329"/>
      <c r="BVL516" s="329"/>
      <c r="BVM516" s="329"/>
      <c r="BVN516" s="329"/>
      <c r="BVO516" s="329"/>
      <c r="BVP516" s="329"/>
      <c r="BVQ516" s="329"/>
      <c r="BVR516" s="329"/>
      <c r="BVS516" s="329"/>
      <c r="BVT516" s="329"/>
      <c r="BVU516" s="329"/>
      <c r="BVV516" s="329"/>
      <c r="BVW516" s="329"/>
      <c r="BVX516" s="329"/>
      <c r="BVY516" s="329"/>
      <c r="BVZ516" s="329"/>
      <c r="BWA516" s="329"/>
      <c r="BWB516" s="329"/>
      <c r="BWC516" s="329"/>
      <c r="BWD516" s="329"/>
      <c r="BWE516" s="329"/>
      <c r="BWF516" s="329"/>
      <c r="BWG516" s="329"/>
      <c r="BWH516" s="329"/>
      <c r="BWI516" s="329"/>
      <c r="BWJ516" s="329"/>
      <c r="BWK516" s="329"/>
      <c r="BWL516" s="329"/>
      <c r="BWM516" s="329"/>
      <c r="BWN516" s="329"/>
      <c r="BWO516" s="329"/>
      <c r="BWP516" s="329"/>
      <c r="BWQ516" s="329"/>
      <c r="BWR516" s="329"/>
      <c r="BWS516" s="329"/>
      <c r="BWT516" s="329"/>
      <c r="BWU516" s="329"/>
      <c r="BWV516" s="329"/>
      <c r="BWW516" s="329"/>
      <c r="BWX516" s="329"/>
      <c r="BWY516" s="329"/>
      <c r="BWZ516" s="329"/>
      <c r="BXA516" s="329"/>
      <c r="BXB516" s="329"/>
      <c r="BXC516" s="329"/>
      <c r="BXD516" s="329"/>
      <c r="BXE516" s="329"/>
      <c r="BXF516" s="329"/>
      <c r="BXG516" s="329"/>
      <c r="BXH516" s="329"/>
      <c r="BXI516" s="329"/>
      <c r="BXJ516" s="329"/>
      <c r="BXK516" s="329"/>
      <c r="BXL516" s="329"/>
      <c r="BXM516" s="329"/>
      <c r="BXN516" s="329"/>
      <c r="BXO516" s="329"/>
      <c r="BXP516" s="329"/>
      <c r="BXQ516" s="329"/>
      <c r="BXR516" s="329"/>
      <c r="BXS516" s="329"/>
      <c r="BXT516" s="329"/>
      <c r="BXU516" s="329"/>
      <c r="BXV516" s="329"/>
      <c r="BXW516" s="329"/>
      <c r="BXX516" s="329"/>
      <c r="BXY516" s="329"/>
      <c r="BXZ516" s="329"/>
      <c r="BYA516" s="329"/>
      <c r="BYB516" s="329"/>
      <c r="BYC516" s="329"/>
      <c r="BYD516" s="329"/>
      <c r="BYE516" s="329"/>
      <c r="BYF516" s="329"/>
      <c r="BYG516" s="329"/>
      <c r="BYH516" s="329"/>
      <c r="BYI516" s="329"/>
      <c r="BYJ516" s="329"/>
      <c r="BYK516" s="329"/>
      <c r="BYL516" s="329"/>
      <c r="BYM516" s="329"/>
      <c r="BYN516" s="329"/>
      <c r="BYO516" s="329"/>
      <c r="BYP516" s="329"/>
      <c r="BYQ516" s="329"/>
      <c r="BYR516" s="329"/>
      <c r="BYS516" s="329"/>
      <c r="BYT516" s="329"/>
      <c r="BYU516" s="329"/>
      <c r="BYV516" s="329"/>
      <c r="BYW516" s="329"/>
      <c r="BYX516" s="329"/>
      <c r="BYY516" s="329"/>
      <c r="BYZ516" s="329"/>
      <c r="BZA516" s="329"/>
      <c r="BZB516" s="329"/>
      <c r="BZC516" s="329"/>
      <c r="BZD516" s="329"/>
      <c r="BZE516" s="329"/>
      <c r="BZF516" s="329"/>
      <c r="BZG516" s="329"/>
      <c r="BZH516" s="329"/>
      <c r="BZI516" s="329"/>
      <c r="BZJ516" s="329"/>
      <c r="BZK516" s="329"/>
      <c r="BZL516" s="329"/>
      <c r="BZM516" s="329"/>
      <c r="BZN516" s="329"/>
      <c r="BZO516" s="329"/>
      <c r="BZP516" s="329"/>
      <c r="BZQ516" s="329"/>
      <c r="BZR516" s="329"/>
      <c r="BZS516" s="329"/>
      <c r="BZT516" s="329"/>
      <c r="BZU516" s="329"/>
      <c r="BZV516" s="329"/>
      <c r="BZW516" s="329"/>
      <c r="BZX516" s="329"/>
      <c r="BZY516" s="329"/>
      <c r="BZZ516" s="329"/>
      <c r="CAA516" s="329"/>
      <c r="CAB516" s="329"/>
      <c r="CAC516" s="329"/>
      <c r="CAD516" s="329"/>
      <c r="CAE516" s="329"/>
      <c r="CAF516" s="329"/>
      <c r="CAG516" s="329"/>
      <c r="CAH516" s="329"/>
      <c r="CAI516" s="329"/>
      <c r="CAJ516" s="329"/>
      <c r="CAK516" s="329"/>
      <c r="CAL516" s="329"/>
      <c r="CAM516" s="329"/>
      <c r="CAN516" s="329"/>
      <c r="CAO516" s="329"/>
      <c r="CAP516" s="329"/>
      <c r="CAQ516" s="329"/>
      <c r="CAR516" s="329"/>
      <c r="CAS516" s="329"/>
      <c r="CAT516" s="329"/>
      <c r="CAU516" s="329"/>
      <c r="CAV516" s="329"/>
      <c r="CAW516" s="329"/>
      <c r="CAX516" s="329"/>
      <c r="CAY516" s="329"/>
      <c r="CAZ516" s="329"/>
      <c r="CBA516" s="329"/>
      <c r="CBB516" s="329"/>
      <c r="CBC516" s="329"/>
      <c r="CBD516" s="329"/>
      <c r="CBE516" s="329"/>
      <c r="CBF516" s="329"/>
      <c r="CBG516" s="329"/>
      <c r="CBH516" s="329"/>
      <c r="CBI516" s="329"/>
      <c r="CBJ516" s="329"/>
      <c r="CBK516" s="329"/>
      <c r="CBL516" s="329"/>
      <c r="CBM516" s="329"/>
      <c r="CBN516" s="329"/>
      <c r="CBO516" s="329"/>
      <c r="CBP516" s="329"/>
      <c r="CBQ516" s="329"/>
      <c r="CBR516" s="329"/>
      <c r="CBS516" s="329"/>
      <c r="CBT516" s="329"/>
      <c r="CBU516" s="329"/>
      <c r="CBV516" s="329"/>
      <c r="CBW516" s="329"/>
      <c r="CBX516" s="329"/>
      <c r="CBY516" s="329"/>
      <c r="CBZ516" s="329"/>
      <c r="CCA516" s="329"/>
      <c r="CCB516" s="329"/>
      <c r="CCC516" s="329"/>
      <c r="CCD516" s="329"/>
      <c r="CCE516" s="329"/>
      <c r="CCF516" s="329"/>
      <c r="CCG516" s="329"/>
      <c r="CCH516" s="329"/>
      <c r="CCI516" s="329"/>
      <c r="CCJ516" s="329"/>
      <c r="CCK516" s="329"/>
      <c r="CCL516" s="329"/>
      <c r="CCM516" s="329"/>
      <c r="CCN516" s="329"/>
      <c r="CCO516" s="329"/>
      <c r="CCP516" s="329"/>
      <c r="CCQ516" s="329"/>
      <c r="CCR516" s="329"/>
      <c r="CCS516" s="329"/>
      <c r="CCT516" s="329"/>
      <c r="CCU516" s="329"/>
      <c r="CCV516" s="329"/>
      <c r="CCW516" s="329"/>
      <c r="CCX516" s="329"/>
      <c r="CCY516" s="329"/>
      <c r="CCZ516" s="329"/>
      <c r="CDA516" s="329"/>
      <c r="CDB516" s="329"/>
      <c r="CDC516" s="329"/>
      <c r="CDD516" s="329"/>
      <c r="CDE516" s="329"/>
      <c r="CDF516" s="329"/>
      <c r="CDG516" s="329"/>
      <c r="CDH516" s="329"/>
      <c r="CDI516" s="329"/>
      <c r="CDJ516" s="329"/>
      <c r="CDK516" s="329"/>
      <c r="CDL516" s="329"/>
      <c r="CDM516" s="329"/>
      <c r="CDN516" s="329"/>
      <c r="CDO516" s="329"/>
      <c r="CDP516" s="329"/>
      <c r="CDQ516" s="329"/>
      <c r="CDR516" s="329"/>
      <c r="CDS516" s="329"/>
      <c r="CDT516" s="329"/>
      <c r="CDU516" s="329"/>
      <c r="CDV516" s="329"/>
      <c r="CDW516" s="329"/>
      <c r="CDX516" s="329"/>
      <c r="CDY516" s="329"/>
      <c r="CDZ516" s="329"/>
      <c r="CEA516" s="329"/>
      <c r="CEB516" s="329"/>
      <c r="CEC516" s="329"/>
      <c r="CED516" s="329"/>
      <c r="CEE516" s="329"/>
      <c r="CEF516" s="329"/>
      <c r="CEG516" s="329"/>
      <c r="CEH516" s="329"/>
      <c r="CEI516" s="329"/>
      <c r="CEJ516" s="329"/>
      <c r="CEK516" s="329"/>
      <c r="CEL516" s="329"/>
      <c r="CEM516" s="329"/>
      <c r="CEN516" s="329"/>
      <c r="CEO516" s="329"/>
      <c r="CEP516" s="329"/>
      <c r="CEQ516" s="329"/>
      <c r="CER516" s="329"/>
      <c r="CES516" s="329"/>
      <c r="CET516" s="329"/>
      <c r="CEU516" s="329"/>
      <c r="CEV516" s="329"/>
      <c r="CEW516" s="329"/>
      <c r="CEX516" s="329"/>
      <c r="CEY516" s="329"/>
      <c r="CEZ516" s="329"/>
      <c r="CFA516" s="329"/>
      <c r="CFB516" s="329"/>
      <c r="CFC516" s="329"/>
      <c r="CFD516" s="329"/>
      <c r="CFE516" s="329"/>
      <c r="CFF516" s="329"/>
      <c r="CFG516" s="329"/>
      <c r="CFH516" s="329"/>
      <c r="CFI516" s="329"/>
      <c r="CFJ516" s="329"/>
      <c r="CFK516" s="329"/>
      <c r="CFL516" s="329"/>
      <c r="CFM516" s="329"/>
      <c r="CFN516" s="329"/>
      <c r="CFO516" s="329"/>
      <c r="CFP516" s="329"/>
      <c r="CFQ516" s="329"/>
      <c r="CFR516" s="329"/>
      <c r="CFS516" s="329"/>
      <c r="CFT516" s="329"/>
      <c r="CFU516" s="329"/>
      <c r="CFV516" s="329"/>
      <c r="CFW516" s="329"/>
      <c r="CFX516" s="329"/>
      <c r="CFY516" s="329"/>
      <c r="CFZ516" s="329"/>
      <c r="CGA516" s="329"/>
      <c r="CGB516" s="329"/>
      <c r="CGC516" s="329"/>
      <c r="CGD516" s="329"/>
      <c r="CGE516" s="329"/>
      <c r="CGF516" s="329"/>
      <c r="CGG516" s="329"/>
      <c r="CGH516" s="329"/>
      <c r="CGI516" s="329"/>
      <c r="CGJ516" s="329"/>
      <c r="CGK516" s="329"/>
      <c r="CGL516" s="329"/>
      <c r="CGM516" s="329"/>
      <c r="CGN516" s="329"/>
      <c r="CGO516" s="329"/>
      <c r="CGP516" s="329"/>
      <c r="CGQ516" s="329"/>
      <c r="CGR516" s="329"/>
      <c r="CGS516" s="329"/>
      <c r="CGT516" s="329"/>
      <c r="CGU516" s="329"/>
      <c r="CGV516" s="329"/>
      <c r="CGW516" s="329"/>
      <c r="CGX516" s="329"/>
      <c r="CGY516" s="329"/>
      <c r="CGZ516" s="329"/>
      <c r="CHA516" s="329"/>
      <c r="CHB516" s="329"/>
      <c r="CHC516" s="329"/>
      <c r="CHD516" s="329"/>
      <c r="CHE516" s="329"/>
      <c r="CHF516" s="329"/>
      <c r="CHG516" s="329"/>
      <c r="CHH516" s="329"/>
      <c r="CHI516" s="329"/>
      <c r="CHJ516" s="329"/>
      <c r="CHK516" s="329"/>
      <c r="CHL516" s="329"/>
      <c r="CHM516" s="329"/>
      <c r="CHN516" s="329"/>
      <c r="CHO516" s="329"/>
      <c r="CHP516" s="329"/>
      <c r="CHQ516" s="329"/>
      <c r="CHR516" s="329"/>
      <c r="CHS516" s="329"/>
      <c r="CHT516" s="329"/>
      <c r="CHU516" s="329"/>
      <c r="CHV516" s="329"/>
      <c r="CHW516" s="329"/>
      <c r="CHX516" s="329"/>
      <c r="CHY516" s="329"/>
      <c r="CHZ516" s="329"/>
      <c r="CIA516" s="329"/>
      <c r="CIB516" s="329"/>
      <c r="CIC516" s="329"/>
      <c r="CID516" s="329"/>
      <c r="CIE516" s="329"/>
      <c r="CIF516" s="329"/>
      <c r="CIG516" s="329"/>
      <c r="CIH516" s="329"/>
      <c r="CII516" s="329"/>
      <c r="CIJ516" s="329"/>
      <c r="CIK516" s="329"/>
      <c r="CIL516" s="329"/>
      <c r="CIM516" s="329"/>
      <c r="CIN516" s="329"/>
      <c r="CIO516" s="329"/>
      <c r="CIP516" s="329"/>
      <c r="CIQ516" s="329"/>
      <c r="CIR516" s="329"/>
      <c r="CIS516" s="329"/>
      <c r="CIT516" s="329"/>
      <c r="CIU516" s="329"/>
      <c r="CIV516" s="329"/>
      <c r="CIW516" s="329"/>
      <c r="CIX516" s="329"/>
      <c r="CIY516" s="329"/>
      <c r="CIZ516" s="329"/>
      <c r="CJA516" s="329"/>
      <c r="CJB516" s="329"/>
      <c r="CJC516" s="329"/>
      <c r="CJD516" s="329"/>
      <c r="CJE516" s="329"/>
      <c r="CJF516" s="329"/>
      <c r="CJG516" s="329"/>
      <c r="CJH516" s="329"/>
      <c r="CJI516" s="329"/>
      <c r="CJJ516" s="329"/>
      <c r="CJK516" s="329"/>
      <c r="CJL516" s="329"/>
      <c r="CJM516" s="329"/>
      <c r="CJN516" s="329"/>
      <c r="CJO516" s="329"/>
      <c r="CJP516" s="329"/>
      <c r="CJQ516" s="329"/>
      <c r="CJR516" s="329"/>
      <c r="CJS516" s="329"/>
      <c r="CJT516" s="329"/>
      <c r="CJU516" s="329"/>
      <c r="CJV516" s="329"/>
      <c r="CJW516" s="329"/>
      <c r="CJX516" s="329"/>
      <c r="CJY516" s="329"/>
      <c r="CJZ516" s="329"/>
      <c r="CKA516" s="329"/>
      <c r="CKB516" s="329"/>
      <c r="CKC516" s="329"/>
      <c r="CKD516" s="329"/>
      <c r="CKE516" s="329"/>
      <c r="CKF516" s="329"/>
      <c r="CKG516" s="329"/>
      <c r="CKH516" s="329"/>
      <c r="CKI516" s="329"/>
      <c r="CKJ516" s="329"/>
      <c r="CKK516" s="329"/>
      <c r="CKL516" s="329"/>
      <c r="CKM516" s="329"/>
      <c r="CKN516" s="329"/>
      <c r="CKO516" s="329"/>
      <c r="CKP516" s="329"/>
      <c r="CKQ516" s="329"/>
      <c r="CKR516" s="329"/>
      <c r="CKS516" s="329"/>
      <c r="CKT516" s="329"/>
      <c r="CKU516" s="329"/>
      <c r="CKV516" s="329"/>
      <c r="CKW516" s="329"/>
      <c r="CKX516" s="329"/>
      <c r="CKY516" s="329"/>
      <c r="CKZ516" s="329"/>
      <c r="CLA516" s="329"/>
      <c r="CLB516" s="329"/>
      <c r="CLC516" s="329"/>
      <c r="CLD516" s="329"/>
      <c r="CLE516" s="329"/>
      <c r="CLF516" s="329"/>
      <c r="CLG516" s="329"/>
      <c r="CLH516" s="329"/>
      <c r="CLI516" s="329"/>
      <c r="CLJ516" s="329"/>
      <c r="CLK516" s="329"/>
      <c r="CLL516" s="329"/>
      <c r="CLM516" s="329"/>
      <c r="CLN516" s="329"/>
      <c r="CLO516" s="329"/>
      <c r="CLP516" s="329"/>
      <c r="CLQ516" s="329"/>
      <c r="CLR516" s="329"/>
      <c r="CLS516" s="329"/>
      <c r="CLT516" s="329"/>
      <c r="CLU516" s="329"/>
      <c r="CLV516" s="329"/>
      <c r="CLW516" s="329"/>
      <c r="CLX516" s="329"/>
      <c r="CLY516" s="329"/>
      <c r="CLZ516" s="329"/>
      <c r="CMA516" s="329"/>
      <c r="CMB516" s="329"/>
      <c r="CMC516" s="329"/>
      <c r="CMD516" s="329"/>
      <c r="CME516" s="329"/>
      <c r="CMF516" s="329"/>
      <c r="CMG516" s="329"/>
      <c r="CMH516" s="329"/>
      <c r="CMI516" s="329"/>
      <c r="CMJ516" s="329"/>
      <c r="CMK516" s="329"/>
      <c r="CML516" s="329"/>
      <c r="CMM516" s="329"/>
      <c r="CMN516" s="329"/>
      <c r="CMO516" s="329"/>
      <c r="CMP516" s="329"/>
      <c r="CMQ516" s="329"/>
      <c r="CMR516" s="329"/>
      <c r="CMS516" s="329"/>
      <c r="CMT516" s="329"/>
      <c r="CMU516" s="329"/>
      <c r="CMV516" s="329"/>
      <c r="CMW516" s="329"/>
      <c r="CMX516" s="329"/>
      <c r="CMY516" s="329"/>
      <c r="CMZ516" s="329"/>
      <c r="CNA516" s="329"/>
      <c r="CNB516" s="329"/>
      <c r="CNC516" s="329"/>
      <c r="CND516" s="329"/>
      <c r="CNE516" s="329"/>
      <c r="CNF516" s="329"/>
      <c r="CNG516" s="329"/>
      <c r="CNH516" s="329"/>
      <c r="CNI516" s="329"/>
      <c r="CNJ516" s="329"/>
      <c r="CNK516" s="329"/>
      <c r="CNL516" s="329"/>
      <c r="CNM516" s="329"/>
      <c r="CNN516" s="329"/>
      <c r="CNO516" s="329"/>
      <c r="CNP516" s="329"/>
      <c r="CNQ516" s="329"/>
      <c r="CNR516" s="329"/>
      <c r="CNS516" s="329"/>
      <c r="CNT516" s="329"/>
      <c r="CNU516" s="329"/>
      <c r="CNV516" s="329"/>
      <c r="CNW516" s="329"/>
      <c r="CNX516" s="329"/>
      <c r="CNY516" s="329"/>
      <c r="CNZ516" s="329"/>
      <c r="COA516" s="329"/>
      <c r="COB516" s="329"/>
      <c r="COC516" s="329"/>
      <c r="COD516" s="329"/>
      <c r="COE516" s="329"/>
      <c r="COF516" s="329"/>
      <c r="COG516" s="329"/>
      <c r="COH516" s="329"/>
      <c r="COI516" s="329"/>
      <c r="COJ516" s="329"/>
      <c r="COK516" s="329"/>
      <c r="COL516" s="329"/>
      <c r="COM516" s="329"/>
      <c r="CON516" s="329"/>
      <c r="COO516" s="329"/>
      <c r="COP516" s="329"/>
      <c r="COQ516" s="329"/>
      <c r="COR516" s="329"/>
      <c r="COS516" s="329"/>
      <c r="COT516" s="329"/>
      <c r="COU516" s="329"/>
      <c r="COV516" s="329"/>
      <c r="COW516" s="329"/>
      <c r="COX516" s="329"/>
      <c r="COY516" s="329"/>
      <c r="COZ516" s="329"/>
      <c r="CPA516" s="329"/>
      <c r="CPB516" s="329"/>
      <c r="CPC516" s="329"/>
      <c r="CPD516" s="329"/>
      <c r="CPE516" s="329"/>
      <c r="CPF516" s="329"/>
      <c r="CPG516" s="329"/>
      <c r="CPH516" s="329"/>
      <c r="CPI516" s="329"/>
      <c r="CPJ516" s="329"/>
      <c r="CPK516" s="329"/>
      <c r="CPL516" s="329"/>
      <c r="CPM516" s="329"/>
      <c r="CPN516" s="329"/>
      <c r="CPO516" s="329"/>
      <c r="CPP516" s="329"/>
      <c r="CPQ516" s="329"/>
      <c r="CPR516" s="329"/>
      <c r="CPS516" s="329"/>
      <c r="CPT516" s="329"/>
      <c r="CPU516" s="329"/>
      <c r="CPV516" s="329"/>
      <c r="CPW516" s="329"/>
      <c r="CPX516" s="329"/>
      <c r="CPY516" s="329"/>
      <c r="CPZ516" s="329"/>
      <c r="CQA516" s="329"/>
      <c r="CQB516" s="329"/>
      <c r="CQC516" s="329"/>
      <c r="CQD516" s="329"/>
      <c r="CQE516" s="329"/>
      <c r="CQF516" s="329"/>
      <c r="CQG516" s="329"/>
      <c r="CQH516" s="329"/>
      <c r="CQI516" s="329"/>
      <c r="CQJ516" s="329"/>
      <c r="CQK516" s="329"/>
      <c r="CQL516" s="329"/>
      <c r="CQM516" s="329"/>
      <c r="CQN516" s="329"/>
      <c r="CQO516" s="329"/>
      <c r="CQP516" s="329"/>
      <c r="CQQ516" s="329"/>
      <c r="CQR516" s="329"/>
      <c r="CQS516" s="329"/>
      <c r="CQT516" s="329"/>
      <c r="CQU516" s="329"/>
      <c r="CQV516" s="329"/>
      <c r="CQW516" s="329"/>
      <c r="CQX516" s="329"/>
      <c r="CQY516" s="329"/>
      <c r="CQZ516" s="329"/>
      <c r="CRA516" s="329"/>
      <c r="CRB516" s="329"/>
      <c r="CRC516" s="329"/>
      <c r="CRD516" s="329"/>
      <c r="CRE516" s="329"/>
      <c r="CRF516" s="329"/>
      <c r="CRG516" s="329"/>
      <c r="CRH516" s="329"/>
      <c r="CRI516" s="329"/>
      <c r="CRJ516" s="329"/>
      <c r="CRK516" s="329"/>
      <c r="CRL516" s="329"/>
      <c r="CRM516" s="329"/>
      <c r="CRN516" s="329"/>
      <c r="CRO516" s="329"/>
      <c r="CRP516" s="329"/>
      <c r="CRQ516" s="329"/>
      <c r="CRR516" s="329"/>
      <c r="CRS516" s="329"/>
      <c r="CRT516" s="329"/>
      <c r="CRU516" s="329"/>
      <c r="CRV516" s="329"/>
      <c r="CRW516" s="329"/>
      <c r="CRX516" s="329"/>
      <c r="CRY516" s="329"/>
      <c r="CRZ516" s="329"/>
      <c r="CSA516" s="329"/>
      <c r="CSB516" s="329"/>
      <c r="CSC516" s="329"/>
      <c r="CSD516" s="329"/>
      <c r="CSE516" s="329"/>
      <c r="CSF516" s="329"/>
      <c r="CSG516" s="329"/>
      <c r="CSH516" s="329"/>
      <c r="CSI516" s="329"/>
      <c r="CSJ516" s="329"/>
      <c r="CSK516" s="329"/>
      <c r="CSL516" s="329"/>
      <c r="CSM516" s="329"/>
      <c r="CSN516" s="329"/>
      <c r="CSO516" s="329"/>
      <c r="CSP516" s="329"/>
      <c r="CSQ516" s="329"/>
      <c r="CSR516" s="329"/>
      <c r="CSS516" s="329"/>
      <c r="CST516" s="329"/>
      <c r="CSU516" s="329"/>
      <c r="CSV516" s="329"/>
      <c r="CSW516" s="329"/>
      <c r="CSX516" s="329"/>
      <c r="CSY516" s="329"/>
      <c r="CSZ516" s="329"/>
      <c r="CTA516" s="329"/>
      <c r="CTB516" s="329"/>
      <c r="CTC516" s="329"/>
      <c r="CTD516" s="329"/>
      <c r="CTE516" s="329"/>
      <c r="CTF516" s="329"/>
      <c r="CTG516" s="329"/>
      <c r="CTH516" s="329"/>
      <c r="CTI516" s="329"/>
      <c r="CTJ516" s="329"/>
      <c r="CTK516" s="329"/>
      <c r="CTL516" s="329"/>
      <c r="CTM516" s="329"/>
      <c r="CTN516" s="329"/>
      <c r="CTO516" s="329"/>
      <c r="CTP516" s="329"/>
      <c r="CTQ516" s="329"/>
      <c r="CTR516" s="329"/>
      <c r="CTS516" s="329"/>
      <c r="CTT516" s="329"/>
      <c r="CTU516" s="329"/>
      <c r="CTV516" s="329"/>
      <c r="CTW516" s="329"/>
      <c r="CTX516" s="329"/>
      <c r="CTY516" s="329"/>
      <c r="CTZ516" s="329"/>
      <c r="CUA516" s="329"/>
      <c r="CUB516" s="329"/>
      <c r="CUC516" s="329"/>
      <c r="CUD516" s="329"/>
      <c r="CUE516" s="329"/>
      <c r="CUF516" s="329"/>
      <c r="CUG516" s="329"/>
      <c r="CUH516" s="329"/>
      <c r="CUI516" s="329"/>
      <c r="CUJ516" s="329"/>
      <c r="CUK516" s="329"/>
      <c r="CUL516" s="329"/>
      <c r="CUM516" s="329"/>
      <c r="CUN516" s="329"/>
      <c r="CUO516" s="329"/>
      <c r="CUP516" s="329"/>
      <c r="CUQ516" s="329"/>
      <c r="CUR516" s="329"/>
      <c r="CUS516" s="329"/>
      <c r="CUT516" s="329"/>
      <c r="CUU516" s="329"/>
      <c r="CUV516" s="329"/>
      <c r="CUW516" s="329"/>
      <c r="CUX516" s="329"/>
      <c r="CUY516" s="329"/>
      <c r="CUZ516" s="329"/>
      <c r="CVA516" s="329"/>
      <c r="CVB516" s="329"/>
      <c r="CVC516" s="329"/>
      <c r="CVD516" s="329"/>
      <c r="CVE516" s="329"/>
      <c r="CVF516" s="329"/>
      <c r="CVG516" s="329"/>
      <c r="CVH516" s="329"/>
      <c r="CVI516" s="329"/>
      <c r="CVJ516" s="329"/>
      <c r="CVK516" s="329"/>
      <c r="CVL516" s="329"/>
      <c r="CVM516" s="329"/>
      <c r="CVN516" s="329"/>
      <c r="CVO516" s="329"/>
      <c r="CVP516" s="329"/>
      <c r="CVQ516" s="329"/>
      <c r="CVR516" s="329"/>
      <c r="CVS516" s="329"/>
      <c r="CVT516" s="329"/>
      <c r="CVU516" s="329"/>
      <c r="CVV516" s="329"/>
      <c r="CVW516" s="329"/>
      <c r="CVX516" s="329"/>
      <c r="CVY516" s="329"/>
      <c r="CVZ516" s="329"/>
      <c r="CWA516" s="329"/>
      <c r="CWB516" s="329"/>
      <c r="CWC516" s="329"/>
      <c r="CWD516" s="329"/>
      <c r="CWE516" s="329"/>
      <c r="CWF516" s="329"/>
      <c r="CWG516" s="329"/>
      <c r="CWH516" s="329"/>
      <c r="CWI516" s="329"/>
      <c r="CWJ516" s="329"/>
      <c r="CWK516" s="329"/>
      <c r="CWL516" s="329"/>
      <c r="CWM516" s="329"/>
      <c r="CWN516" s="329"/>
      <c r="CWO516" s="329"/>
      <c r="CWP516" s="329"/>
      <c r="CWQ516" s="329"/>
      <c r="CWR516" s="329"/>
      <c r="CWS516" s="329"/>
      <c r="CWT516" s="329"/>
      <c r="CWU516" s="329"/>
      <c r="CWV516" s="329"/>
      <c r="CWW516" s="329"/>
      <c r="CWX516" s="329"/>
      <c r="CWY516" s="329"/>
      <c r="CWZ516" s="329"/>
      <c r="CXA516" s="329"/>
      <c r="CXB516" s="329"/>
      <c r="CXC516" s="329"/>
      <c r="CXD516" s="329"/>
      <c r="CXE516" s="329"/>
      <c r="CXF516" s="329"/>
      <c r="CXG516" s="329"/>
      <c r="CXH516" s="329"/>
      <c r="CXI516" s="329"/>
      <c r="CXJ516" s="329"/>
      <c r="CXK516" s="329"/>
      <c r="CXL516" s="329"/>
      <c r="CXM516" s="329"/>
      <c r="CXN516" s="329"/>
      <c r="CXO516" s="329"/>
      <c r="CXP516" s="329"/>
      <c r="CXQ516" s="329"/>
      <c r="CXR516" s="329"/>
      <c r="CXS516" s="329"/>
      <c r="CXT516" s="329"/>
      <c r="CXU516" s="329"/>
      <c r="CXV516" s="329"/>
      <c r="CXW516" s="329"/>
      <c r="CXX516" s="329"/>
      <c r="CXY516" s="329"/>
      <c r="CXZ516" s="329"/>
      <c r="CYA516" s="329"/>
      <c r="CYB516" s="329"/>
      <c r="CYC516" s="329"/>
      <c r="CYD516" s="329"/>
      <c r="CYE516" s="329"/>
      <c r="CYF516" s="329"/>
      <c r="CYG516" s="329"/>
      <c r="CYH516" s="329"/>
      <c r="CYI516" s="329"/>
      <c r="CYJ516" s="329"/>
      <c r="CYK516" s="329"/>
      <c r="CYL516" s="329"/>
      <c r="CYM516" s="329"/>
      <c r="CYN516" s="329"/>
      <c r="CYO516" s="329"/>
      <c r="CYP516" s="329"/>
      <c r="CYQ516" s="329"/>
      <c r="CYR516" s="329"/>
      <c r="CYS516" s="329"/>
      <c r="CYT516" s="329"/>
      <c r="CYU516" s="329"/>
      <c r="CYV516" s="329"/>
      <c r="CYW516" s="329"/>
      <c r="CYX516" s="329"/>
      <c r="CYY516" s="329"/>
      <c r="CYZ516" s="329"/>
      <c r="CZA516" s="329"/>
      <c r="CZB516" s="329"/>
      <c r="CZC516" s="329"/>
      <c r="CZD516" s="329"/>
      <c r="CZE516" s="329"/>
      <c r="CZF516" s="329"/>
      <c r="CZG516" s="329"/>
      <c r="CZH516" s="329"/>
      <c r="CZI516" s="329"/>
      <c r="CZJ516" s="329"/>
      <c r="CZK516" s="329"/>
      <c r="CZL516" s="329"/>
      <c r="CZM516" s="329"/>
      <c r="CZN516" s="329"/>
      <c r="CZO516" s="329"/>
      <c r="CZP516" s="329"/>
      <c r="CZQ516" s="329"/>
      <c r="CZR516" s="329"/>
      <c r="CZS516" s="329"/>
      <c r="CZT516" s="329"/>
      <c r="CZU516" s="329"/>
      <c r="CZV516" s="329"/>
      <c r="CZW516" s="329"/>
      <c r="CZX516" s="329"/>
      <c r="CZY516" s="329"/>
      <c r="CZZ516" s="329"/>
      <c r="DAA516" s="329"/>
      <c r="DAB516" s="329"/>
      <c r="DAC516" s="329"/>
      <c r="DAD516" s="329"/>
      <c r="DAE516" s="329"/>
      <c r="DAF516" s="329"/>
      <c r="DAG516" s="329"/>
      <c r="DAH516" s="329"/>
      <c r="DAI516" s="329"/>
      <c r="DAJ516" s="329"/>
      <c r="DAK516" s="329"/>
      <c r="DAL516" s="329"/>
      <c r="DAM516" s="329"/>
      <c r="DAN516" s="329"/>
      <c r="DAO516" s="329"/>
      <c r="DAP516" s="329"/>
      <c r="DAQ516" s="329"/>
      <c r="DAR516" s="329"/>
      <c r="DAS516" s="329"/>
      <c r="DAT516" s="329"/>
      <c r="DAU516" s="329"/>
      <c r="DAV516" s="329"/>
      <c r="DAW516" s="329"/>
      <c r="DAX516" s="329"/>
      <c r="DAY516" s="329"/>
      <c r="DAZ516" s="329"/>
      <c r="DBA516" s="329"/>
      <c r="DBB516" s="329"/>
      <c r="DBC516" s="329"/>
      <c r="DBD516" s="329"/>
      <c r="DBE516" s="329"/>
      <c r="DBF516" s="329"/>
      <c r="DBG516" s="329"/>
      <c r="DBH516" s="329"/>
      <c r="DBI516" s="329"/>
      <c r="DBJ516" s="329"/>
      <c r="DBK516" s="329"/>
      <c r="DBL516" s="329"/>
      <c r="DBM516" s="329"/>
      <c r="DBN516" s="329"/>
      <c r="DBO516" s="329"/>
      <c r="DBP516" s="329"/>
      <c r="DBQ516" s="329"/>
      <c r="DBR516" s="329"/>
      <c r="DBS516" s="329"/>
      <c r="DBT516" s="329"/>
      <c r="DBU516" s="329"/>
      <c r="DBV516" s="329"/>
      <c r="DBW516" s="329"/>
      <c r="DBX516" s="329"/>
      <c r="DBY516" s="329"/>
      <c r="DBZ516" s="329"/>
      <c r="DCA516" s="329"/>
      <c r="DCB516" s="329"/>
      <c r="DCC516" s="329"/>
      <c r="DCD516" s="329"/>
      <c r="DCE516" s="329"/>
      <c r="DCF516" s="329"/>
      <c r="DCG516" s="329"/>
      <c r="DCH516" s="329"/>
      <c r="DCI516" s="329"/>
      <c r="DCJ516" s="329"/>
      <c r="DCK516" s="329"/>
      <c r="DCL516" s="329"/>
      <c r="DCM516" s="329"/>
      <c r="DCN516" s="329"/>
      <c r="DCO516" s="329"/>
      <c r="DCP516" s="329"/>
      <c r="DCQ516" s="329"/>
      <c r="DCR516" s="329"/>
      <c r="DCS516" s="329"/>
      <c r="DCT516" s="329"/>
      <c r="DCU516" s="329"/>
      <c r="DCV516" s="329"/>
      <c r="DCW516" s="329"/>
      <c r="DCX516" s="329"/>
      <c r="DCY516" s="329"/>
      <c r="DCZ516" s="329"/>
      <c r="DDA516" s="329"/>
      <c r="DDB516" s="329"/>
      <c r="DDC516" s="329"/>
      <c r="DDD516" s="329"/>
      <c r="DDE516" s="329"/>
      <c r="DDF516" s="329"/>
      <c r="DDG516" s="329"/>
      <c r="DDH516" s="329"/>
      <c r="DDI516" s="329"/>
      <c r="DDJ516" s="329"/>
      <c r="DDK516" s="329"/>
      <c r="DDL516" s="329"/>
      <c r="DDM516" s="329"/>
      <c r="DDN516" s="329"/>
      <c r="DDO516" s="329"/>
      <c r="DDP516" s="329"/>
      <c r="DDQ516" s="329"/>
      <c r="DDR516" s="329"/>
      <c r="DDS516" s="329"/>
      <c r="DDT516" s="329"/>
      <c r="DDU516" s="329"/>
      <c r="DDV516" s="329"/>
      <c r="DDW516" s="329"/>
      <c r="DDX516" s="329"/>
      <c r="DDY516" s="329"/>
      <c r="DDZ516" s="329"/>
      <c r="DEA516" s="329"/>
      <c r="DEB516" s="329"/>
      <c r="DEC516" s="329"/>
      <c r="DED516" s="329"/>
      <c r="DEE516" s="329"/>
      <c r="DEF516" s="329"/>
      <c r="DEG516" s="329"/>
      <c r="DEH516" s="329"/>
      <c r="DEI516" s="329"/>
      <c r="DEJ516" s="329"/>
      <c r="DEK516" s="329"/>
      <c r="DEL516" s="329"/>
      <c r="DEM516" s="329"/>
      <c r="DEN516" s="329"/>
      <c r="DEO516" s="329"/>
      <c r="DEP516" s="329"/>
      <c r="DEQ516" s="329"/>
      <c r="DER516" s="329"/>
      <c r="DES516" s="329"/>
      <c r="DET516" s="329"/>
      <c r="DEU516" s="329"/>
      <c r="DEV516" s="329"/>
      <c r="DEW516" s="329"/>
      <c r="DEX516" s="329"/>
      <c r="DEY516" s="329"/>
      <c r="DEZ516" s="329"/>
      <c r="DFA516" s="329"/>
      <c r="DFB516" s="329"/>
      <c r="DFC516" s="329"/>
      <c r="DFD516" s="329"/>
      <c r="DFE516" s="329"/>
      <c r="DFF516" s="329"/>
      <c r="DFG516" s="329"/>
      <c r="DFH516" s="329"/>
      <c r="DFI516" s="329"/>
      <c r="DFJ516" s="329"/>
      <c r="DFK516" s="329"/>
      <c r="DFL516" s="329"/>
      <c r="DFM516" s="329"/>
      <c r="DFN516" s="329"/>
      <c r="DFO516" s="329"/>
      <c r="DFP516" s="329"/>
      <c r="DFQ516" s="329"/>
      <c r="DFR516" s="329"/>
      <c r="DFS516" s="329"/>
      <c r="DFT516" s="329"/>
      <c r="DFU516" s="329"/>
      <c r="DFV516" s="329"/>
      <c r="DFW516" s="329"/>
      <c r="DFX516" s="329"/>
      <c r="DFY516" s="329"/>
      <c r="DFZ516" s="329"/>
      <c r="DGA516" s="329"/>
      <c r="DGB516" s="329"/>
      <c r="DGC516" s="329"/>
      <c r="DGD516" s="329"/>
      <c r="DGE516" s="329"/>
      <c r="DGF516" s="329"/>
      <c r="DGG516" s="329"/>
      <c r="DGH516" s="329"/>
      <c r="DGI516" s="329"/>
      <c r="DGJ516" s="329"/>
      <c r="DGK516" s="329"/>
      <c r="DGL516" s="329"/>
      <c r="DGM516" s="329"/>
      <c r="DGN516" s="329"/>
      <c r="DGO516" s="329"/>
      <c r="DGP516" s="329"/>
      <c r="DGQ516" s="329"/>
      <c r="DGR516" s="329"/>
      <c r="DGS516" s="329"/>
      <c r="DGT516" s="329"/>
      <c r="DGU516" s="329"/>
      <c r="DGV516" s="329"/>
      <c r="DGW516" s="329"/>
      <c r="DGX516" s="329"/>
      <c r="DGY516" s="329"/>
      <c r="DGZ516" s="329"/>
      <c r="DHA516" s="329"/>
      <c r="DHB516" s="329"/>
      <c r="DHC516" s="329"/>
      <c r="DHD516" s="329"/>
      <c r="DHE516" s="329"/>
      <c r="DHF516" s="329"/>
      <c r="DHG516" s="329"/>
      <c r="DHH516" s="329"/>
      <c r="DHI516" s="329"/>
      <c r="DHJ516" s="329"/>
      <c r="DHK516" s="329"/>
      <c r="DHL516" s="329"/>
      <c r="DHM516" s="329"/>
      <c r="DHN516" s="329"/>
      <c r="DHO516" s="329"/>
      <c r="DHP516" s="329"/>
      <c r="DHQ516" s="329"/>
      <c r="DHR516" s="329"/>
      <c r="DHS516" s="329"/>
      <c r="DHT516" s="329"/>
      <c r="DHU516" s="329"/>
      <c r="DHV516" s="329"/>
      <c r="DHW516" s="329"/>
      <c r="DHX516" s="329"/>
      <c r="DHY516" s="329"/>
      <c r="DHZ516" s="329"/>
      <c r="DIA516" s="329"/>
      <c r="DIB516" s="329"/>
      <c r="DIC516" s="329"/>
      <c r="DID516" s="329"/>
      <c r="DIE516" s="329"/>
      <c r="DIF516" s="329"/>
      <c r="DIG516" s="329"/>
      <c r="DIH516" s="329"/>
      <c r="DII516" s="329"/>
      <c r="DIJ516" s="329"/>
      <c r="DIK516" s="329"/>
      <c r="DIL516" s="329"/>
      <c r="DIM516" s="329"/>
      <c r="DIN516" s="329"/>
      <c r="DIO516" s="329"/>
      <c r="DIP516" s="329"/>
      <c r="DIQ516" s="329"/>
      <c r="DIR516" s="329"/>
      <c r="DIS516" s="329"/>
      <c r="DIT516" s="329"/>
      <c r="DIU516" s="329"/>
      <c r="DIV516" s="329"/>
      <c r="DIW516" s="329"/>
      <c r="DIX516" s="329"/>
      <c r="DIY516" s="329"/>
      <c r="DIZ516" s="329"/>
      <c r="DJA516" s="329"/>
      <c r="DJB516" s="329"/>
      <c r="DJC516" s="329"/>
      <c r="DJD516" s="329"/>
      <c r="DJE516" s="329"/>
      <c r="DJF516" s="329"/>
      <c r="DJG516" s="329"/>
      <c r="DJH516" s="329"/>
      <c r="DJI516" s="329"/>
      <c r="DJJ516" s="329"/>
      <c r="DJK516" s="329"/>
      <c r="DJL516" s="329"/>
      <c r="DJM516" s="329"/>
      <c r="DJN516" s="329"/>
      <c r="DJO516" s="329"/>
      <c r="DJP516" s="329"/>
      <c r="DJQ516" s="329"/>
      <c r="DJR516" s="329"/>
      <c r="DJS516" s="329"/>
      <c r="DJT516" s="329"/>
      <c r="DJU516" s="329"/>
      <c r="DJV516" s="329"/>
      <c r="DJW516" s="329"/>
      <c r="DJX516" s="329"/>
      <c r="DJY516" s="329"/>
      <c r="DJZ516" s="329"/>
      <c r="DKA516" s="329"/>
      <c r="DKB516" s="329"/>
      <c r="DKC516" s="329"/>
      <c r="DKD516" s="329"/>
      <c r="DKE516" s="329"/>
      <c r="DKF516" s="329"/>
      <c r="DKG516" s="329"/>
      <c r="DKH516" s="329"/>
      <c r="DKI516" s="329"/>
      <c r="DKJ516" s="329"/>
      <c r="DKK516" s="329"/>
      <c r="DKL516" s="329"/>
      <c r="DKM516" s="329"/>
      <c r="DKN516" s="329"/>
      <c r="DKO516" s="329"/>
      <c r="DKP516" s="329"/>
      <c r="DKQ516" s="329"/>
      <c r="DKR516" s="329"/>
      <c r="DKS516" s="329"/>
      <c r="DKT516" s="329"/>
      <c r="DKU516" s="329"/>
      <c r="DKV516" s="329"/>
      <c r="DKW516" s="329"/>
      <c r="DKX516" s="329"/>
      <c r="DKY516" s="329"/>
      <c r="DKZ516" s="329"/>
      <c r="DLA516" s="329"/>
      <c r="DLB516" s="329"/>
      <c r="DLC516" s="329"/>
      <c r="DLD516" s="329"/>
      <c r="DLE516" s="329"/>
      <c r="DLF516" s="329"/>
      <c r="DLG516" s="329"/>
      <c r="DLH516" s="329"/>
      <c r="DLI516" s="329"/>
      <c r="DLJ516" s="329"/>
      <c r="DLK516" s="329"/>
      <c r="DLL516" s="329"/>
      <c r="DLM516" s="329"/>
      <c r="DLN516" s="329"/>
      <c r="DLO516" s="329"/>
      <c r="DLP516" s="329"/>
      <c r="DLQ516" s="329"/>
      <c r="DLR516" s="329"/>
      <c r="DLS516" s="329"/>
      <c r="DLT516" s="329"/>
      <c r="DLU516" s="329"/>
      <c r="DLV516" s="329"/>
      <c r="DLW516" s="329"/>
      <c r="DLX516" s="329"/>
      <c r="DLY516" s="329"/>
      <c r="DLZ516" s="329"/>
      <c r="DMA516" s="329"/>
      <c r="DMB516" s="329"/>
      <c r="DMC516" s="329"/>
      <c r="DMD516" s="329"/>
      <c r="DME516" s="329"/>
      <c r="DMF516" s="329"/>
      <c r="DMG516" s="329"/>
      <c r="DMH516" s="329"/>
      <c r="DMI516" s="329"/>
      <c r="DMJ516" s="329"/>
      <c r="DMK516" s="329"/>
      <c r="DML516" s="329"/>
      <c r="DMM516" s="329"/>
      <c r="DMN516" s="329"/>
      <c r="DMO516" s="329"/>
      <c r="DMP516" s="329"/>
      <c r="DMQ516" s="329"/>
      <c r="DMR516" s="329"/>
      <c r="DMS516" s="329"/>
      <c r="DMT516" s="329"/>
      <c r="DMU516" s="329"/>
      <c r="DMV516" s="329"/>
      <c r="DMW516" s="329"/>
      <c r="DMX516" s="329"/>
      <c r="DMY516" s="329"/>
      <c r="DMZ516" s="329"/>
      <c r="DNA516" s="329"/>
      <c r="DNB516" s="329"/>
      <c r="DNC516" s="329"/>
      <c r="DND516" s="329"/>
      <c r="DNE516" s="329"/>
      <c r="DNF516" s="329"/>
      <c r="DNG516" s="329"/>
      <c r="DNH516" s="329"/>
      <c r="DNI516" s="329"/>
      <c r="DNJ516" s="329"/>
      <c r="DNK516" s="329"/>
      <c r="DNL516" s="329"/>
      <c r="DNM516" s="329"/>
      <c r="DNN516" s="329"/>
      <c r="DNO516" s="329"/>
      <c r="DNP516" s="329"/>
      <c r="DNQ516" s="329"/>
      <c r="DNR516" s="329"/>
      <c r="DNS516" s="329"/>
      <c r="DNT516" s="329"/>
      <c r="DNU516" s="329"/>
      <c r="DNV516" s="329"/>
      <c r="DNW516" s="329"/>
      <c r="DNX516" s="329"/>
      <c r="DNY516" s="329"/>
      <c r="DNZ516" s="329"/>
      <c r="DOA516" s="329"/>
      <c r="DOB516" s="329"/>
      <c r="DOC516" s="329"/>
      <c r="DOD516" s="329"/>
      <c r="DOE516" s="329"/>
      <c r="DOF516" s="329"/>
      <c r="DOG516" s="329"/>
      <c r="DOH516" s="329"/>
      <c r="DOI516" s="329"/>
      <c r="DOJ516" s="329"/>
      <c r="DOK516" s="329"/>
      <c r="DOL516" s="329"/>
      <c r="DOM516" s="329"/>
      <c r="DON516" s="329"/>
      <c r="DOO516" s="329"/>
      <c r="DOP516" s="329"/>
      <c r="DOQ516" s="329"/>
      <c r="DOR516" s="329"/>
      <c r="DOS516" s="329"/>
      <c r="DOT516" s="329"/>
      <c r="DOU516" s="329"/>
      <c r="DOV516" s="329"/>
      <c r="DOW516" s="329"/>
      <c r="DOX516" s="329"/>
      <c r="DOY516" s="329"/>
      <c r="DOZ516" s="329"/>
      <c r="DPA516" s="329"/>
      <c r="DPB516" s="329"/>
      <c r="DPC516" s="329"/>
      <c r="DPD516" s="329"/>
      <c r="DPE516" s="329"/>
      <c r="DPF516" s="329"/>
      <c r="DPG516" s="329"/>
      <c r="DPH516" s="329"/>
      <c r="DPI516" s="329"/>
      <c r="DPJ516" s="329"/>
      <c r="DPK516" s="329"/>
      <c r="DPL516" s="329"/>
      <c r="DPM516" s="329"/>
      <c r="DPN516" s="329"/>
      <c r="DPO516" s="329"/>
      <c r="DPP516" s="329"/>
      <c r="DPQ516" s="329"/>
      <c r="DPR516" s="329"/>
      <c r="DPS516" s="329"/>
      <c r="DPT516" s="329"/>
      <c r="DPU516" s="329"/>
      <c r="DPV516" s="329"/>
      <c r="DPW516" s="329"/>
      <c r="DPX516" s="329"/>
      <c r="DPY516" s="329"/>
      <c r="DPZ516" s="329"/>
      <c r="DQA516" s="329"/>
      <c r="DQB516" s="329"/>
      <c r="DQC516" s="329"/>
      <c r="DQD516" s="329"/>
      <c r="DQE516" s="329"/>
      <c r="DQF516" s="329"/>
      <c r="DQG516" s="329"/>
      <c r="DQH516" s="329"/>
      <c r="DQI516" s="329"/>
      <c r="DQJ516" s="329"/>
      <c r="DQK516" s="329"/>
      <c r="DQL516" s="329"/>
      <c r="DQM516" s="329"/>
      <c r="DQN516" s="329"/>
      <c r="DQO516" s="329"/>
      <c r="DQP516" s="329"/>
      <c r="DQQ516" s="329"/>
      <c r="DQR516" s="329"/>
      <c r="DQS516" s="329"/>
      <c r="DQT516" s="329"/>
      <c r="DQU516" s="329"/>
      <c r="DQV516" s="329"/>
      <c r="DQW516" s="329"/>
      <c r="DQX516" s="329"/>
      <c r="DQY516" s="329"/>
      <c r="DQZ516" s="329"/>
      <c r="DRA516" s="329"/>
      <c r="DRB516" s="329"/>
      <c r="DRC516" s="329"/>
      <c r="DRD516" s="329"/>
      <c r="DRE516" s="329"/>
      <c r="DRF516" s="329"/>
      <c r="DRG516" s="329"/>
      <c r="DRH516" s="329"/>
      <c r="DRI516" s="329"/>
      <c r="DRJ516" s="329"/>
      <c r="DRK516" s="329"/>
      <c r="DRL516" s="329"/>
      <c r="DRM516" s="329"/>
      <c r="DRN516" s="329"/>
      <c r="DRO516" s="329"/>
      <c r="DRP516" s="329"/>
      <c r="DRQ516" s="329"/>
      <c r="DRR516" s="329"/>
      <c r="DRS516" s="329"/>
      <c r="DRT516" s="329"/>
      <c r="DRU516" s="329"/>
      <c r="DRV516" s="329"/>
      <c r="DRW516" s="329"/>
      <c r="DRX516" s="329"/>
      <c r="DRY516" s="329"/>
      <c r="DRZ516" s="329"/>
      <c r="DSA516" s="329"/>
      <c r="DSB516" s="329"/>
      <c r="DSC516" s="329"/>
      <c r="DSD516" s="329"/>
      <c r="DSE516" s="329"/>
      <c r="DSF516" s="329"/>
      <c r="DSG516" s="329"/>
      <c r="DSH516" s="329"/>
      <c r="DSI516" s="329"/>
      <c r="DSJ516" s="329"/>
      <c r="DSK516" s="329"/>
      <c r="DSL516" s="329"/>
      <c r="DSM516" s="329"/>
      <c r="DSN516" s="329"/>
      <c r="DSO516" s="329"/>
      <c r="DSP516" s="329"/>
      <c r="DSQ516" s="329"/>
      <c r="DSR516" s="329"/>
      <c r="DSS516" s="329"/>
      <c r="DST516" s="329"/>
      <c r="DSU516" s="329"/>
      <c r="DSV516" s="329"/>
      <c r="DSW516" s="329"/>
      <c r="DSX516" s="329"/>
      <c r="DSY516" s="329"/>
      <c r="DSZ516" s="329"/>
      <c r="DTA516" s="329"/>
      <c r="DTB516" s="329"/>
      <c r="DTC516" s="329"/>
      <c r="DTD516" s="329"/>
      <c r="DTE516" s="329"/>
      <c r="DTF516" s="329"/>
      <c r="DTG516" s="329"/>
      <c r="DTH516" s="329"/>
      <c r="DTI516" s="329"/>
      <c r="DTJ516" s="329"/>
      <c r="DTK516" s="329"/>
      <c r="DTL516" s="329"/>
      <c r="DTM516" s="329"/>
      <c r="DTN516" s="329"/>
      <c r="DTO516" s="329"/>
      <c r="DTP516" s="329"/>
      <c r="DTQ516" s="329"/>
      <c r="DTR516" s="329"/>
      <c r="DTS516" s="329"/>
      <c r="DTT516" s="329"/>
      <c r="DTU516" s="329"/>
      <c r="DTV516" s="329"/>
      <c r="DTW516" s="329"/>
      <c r="DTX516" s="329"/>
      <c r="DTY516" s="329"/>
      <c r="DTZ516" s="329"/>
      <c r="DUA516" s="329"/>
      <c r="DUB516" s="329"/>
      <c r="DUC516" s="329"/>
      <c r="DUD516" s="329"/>
      <c r="DUE516" s="329"/>
      <c r="DUF516" s="329"/>
      <c r="DUG516" s="329"/>
      <c r="DUH516" s="329"/>
      <c r="DUI516" s="329"/>
      <c r="DUJ516" s="329"/>
      <c r="DUK516" s="329"/>
      <c r="DUL516" s="329"/>
      <c r="DUM516" s="329"/>
      <c r="DUN516" s="329"/>
      <c r="DUO516" s="329"/>
      <c r="DUP516" s="329"/>
      <c r="DUQ516" s="329"/>
      <c r="DUR516" s="329"/>
      <c r="DUS516" s="329"/>
      <c r="DUT516" s="329"/>
      <c r="DUU516" s="329"/>
      <c r="DUV516" s="329"/>
      <c r="DUW516" s="329"/>
      <c r="DUX516" s="329"/>
      <c r="DUY516" s="329"/>
      <c r="DUZ516" s="329"/>
      <c r="DVA516" s="329"/>
      <c r="DVB516" s="329"/>
      <c r="DVC516" s="329"/>
      <c r="DVD516" s="329"/>
      <c r="DVE516" s="329"/>
      <c r="DVF516" s="329"/>
      <c r="DVG516" s="329"/>
      <c r="DVH516" s="329"/>
      <c r="DVI516" s="329"/>
      <c r="DVJ516" s="329"/>
      <c r="DVK516" s="329"/>
      <c r="DVL516" s="329"/>
      <c r="DVM516" s="329"/>
      <c r="DVN516" s="329"/>
      <c r="DVO516" s="329"/>
      <c r="DVP516" s="329"/>
      <c r="DVQ516" s="329"/>
      <c r="DVR516" s="329"/>
      <c r="DVS516" s="329"/>
      <c r="DVT516" s="329"/>
      <c r="DVU516" s="329"/>
      <c r="DVV516" s="329"/>
      <c r="DVW516" s="329"/>
      <c r="DVX516" s="329"/>
      <c r="DVY516" s="329"/>
      <c r="DVZ516" s="329"/>
      <c r="DWA516" s="329"/>
      <c r="DWB516" s="329"/>
      <c r="DWC516" s="329"/>
      <c r="DWD516" s="329"/>
      <c r="DWE516" s="329"/>
      <c r="DWF516" s="329"/>
      <c r="DWG516" s="329"/>
      <c r="DWH516" s="329"/>
      <c r="DWI516" s="329"/>
      <c r="DWJ516" s="329"/>
      <c r="DWK516" s="329"/>
      <c r="DWL516" s="329"/>
      <c r="DWM516" s="329"/>
      <c r="DWN516" s="329"/>
      <c r="DWO516" s="329"/>
      <c r="DWP516" s="329"/>
      <c r="DWQ516" s="329"/>
      <c r="DWR516" s="329"/>
      <c r="DWS516" s="329"/>
      <c r="DWT516" s="329"/>
      <c r="DWU516" s="329"/>
      <c r="DWV516" s="329"/>
      <c r="DWW516" s="329"/>
      <c r="DWX516" s="329"/>
      <c r="DWY516" s="329"/>
      <c r="DWZ516" s="329"/>
      <c r="DXA516" s="329"/>
      <c r="DXB516" s="329"/>
      <c r="DXC516" s="329"/>
      <c r="DXD516" s="329"/>
      <c r="DXE516" s="329"/>
      <c r="DXF516" s="329"/>
      <c r="DXG516" s="329"/>
      <c r="DXH516" s="329"/>
      <c r="DXI516" s="329"/>
      <c r="DXJ516" s="329"/>
      <c r="DXK516" s="329"/>
      <c r="DXL516" s="329"/>
      <c r="DXM516" s="329"/>
      <c r="DXN516" s="329"/>
      <c r="DXO516" s="329"/>
      <c r="DXP516" s="329"/>
      <c r="DXQ516" s="329"/>
      <c r="DXR516" s="329"/>
      <c r="DXS516" s="329"/>
      <c r="DXT516" s="329"/>
      <c r="DXU516" s="329"/>
      <c r="DXV516" s="329"/>
      <c r="DXW516" s="329"/>
      <c r="DXX516" s="329"/>
      <c r="DXY516" s="329"/>
      <c r="DXZ516" s="329"/>
      <c r="DYA516" s="329"/>
      <c r="DYB516" s="329"/>
      <c r="DYC516" s="329"/>
      <c r="DYD516" s="329"/>
      <c r="DYE516" s="329"/>
      <c r="DYF516" s="329"/>
      <c r="DYG516" s="329"/>
      <c r="DYH516" s="329"/>
      <c r="DYI516" s="329"/>
      <c r="DYJ516" s="329"/>
      <c r="DYK516" s="329"/>
      <c r="DYL516" s="329"/>
      <c r="DYM516" s="329"/>
      <c r="DYN516" s="329"/>
      <c r="DYO516" s="329"/>
      <c r="DYP516" s="329"/>
      <c r="DYQ516" s="329"/>
      <c r="DYR516" s="329"/>
      <c r="DYS516" s="329"/>
      <c r="DYT516" s="329"/>
      <c r="DYU516" s="329"/>
      <c r="DYV516" s="329"/>
      <c r="DYW516" s="329"/>
      <c r="DYX516" s="329"/>
      <c r="DYY516" s="329"/>
      <c r="DYZ516" s="329"/>
      <c r="DZA516" s="329"/>
      <c r="DZB516" s="329"/>
      <c r="DZC516" s="329"/>
      <c r="DZD516" s="329"/>
      <c r="DZE516" s="329"/>
      <c r="DZF516" s="329"/>
      <c r="DZG516" s="329"/>
      <c r="DZH516" s="329"/>
      <c r="DZI516" s="329"/>
      <c r="DZJ516" s="329"/>
      <c r="DZK516" s="329"/>
      <c r="DZL516" s="329"/>
      <c r="DZM516" s="329"/>
      <c r="DZN516" s="329"/>
      <c r="DZO516" s="329"/>
      <c r="DZP516" s="329"/>
      <c r="DZQ516" s="329"/>
      <c r="DZR516" s="329"/>
      <c r="DZS516" s="329"/>
      <c r="DZT516" s="329"/>
      <c r="DZU516" s="329"/>
      <c r="DZV516" s="329"/>
      <c r="DZW516" s="329"/>
      <c r="DZX516" s="329"/>
      <c r="DZY516" s="329"/>
      <c r="DZZ516" s="329"/>
      <c r="EAA516" s="329"/>
      <c r="EAB516" s="329"/>
      <c r="EAC516" s="329"/>
      <c r="EAD516" s="329"/>
      <c r="EAE516" s="329"/>
      <c r="EAF516" s="329"/>
      <c r="EAG516" s="329"/>
      <c r="EAH516" s="329"/>
      <c r="EAI516" s="329"/>
      <c r="EAJ516" s="329"/>
      <c r="EAK516" s="329"/>
      <c r="EAL516" s="329"/>
      <c r="EAM516" s="329"/>
      <c r="EAN516" s="329"/>
      <c r="EAO516" s="329"/>
      <c r="EAP516" s="329"/>
      <c r="EAQ516" s="329"/>
      <c r="EAR516" s="329"/>
      <c r="EAS516" s="329"/>
      <c r="EAT516" s="329"/>
      <c r="EAU516" s="329"/>
      <c r="EAV516" s="329"/>
      <c r="EAW516" s="329"/>
      <c r="EAX516" s="329"/>
      <c r="EAY516" s="329"/>
      <c r="EAZ516" s="329"/>
      <c r="EBA516" s="329"/>
      <c r="EBB516" s="329"/>
      <c r="EBC516" s="329"/>
      <c r="EBD516" s="329"/>
      <c r="EBE516" s="329"/>
      <c r="EBF516" s="329"/>
      <c r="EBG516" s="329"/>
      <c r="EBH516" s="329"/>
      <c r="EBI516" s="329"/>
      <c r="EBJ516" s="329"/>
      <c r="EBK516" s="329"/>
      <c r="EBL516" s="329"/>
      <c r="EBM516" s="329"/>
      <c r="EBN516" s="329"/>
      <c r="EBO516" s="329"/>
      <c r="EBP516" s="329"/>
      <c r="EBQ516" s="329"/>
      <c r="EBR516" s="329"/>
      <c r="EBS516" s="329"/>
      <c r="EBT516" s="329"/>
      <c r="EBU516" s="329"/>
      <c r="EBV516" s="329"/>
      <c r="EBW516" s="329"/>
      <c r="EBX516" s="329"/>
      <c r="EBY516" s="329"/>
      <c r="EBZ516" s="329"/>
      <c r="ECA516" s="329"/>
      <c r="ECB516" s="329"/>
      <c r="ECC516" s="329"/>
      <c r="ECD516" s="329"/>
      <c r="ECE516" s="329"/>
      <c r="ECF516" s="329"/>
      <c r="ECG516" s="329"/>
      <c r="ECH516" s="329"/>
      <c r="ECI516" s="329"/>
      <c r="ECJ516" s="329"/>
      <c r="ECK516" s="329"/>
      <c r="ECL516" s="329"/>
      <c r="ECM516" s="329"/>
      <c r="ECN516" s="329"/>
      <c r="ECO516" s="329"/>
      <c r="ECP516" s="329"/>
      <c r="ECQ516" s="329"/>
      <c r="ECR516" s="329"/>
      <c r="ECS516" s="329"/>
      <c r="ECT516" s="329"/>
      <c r="ECU516" s="329"/>
      <c r="ECV516" s="329"/>
      <c r="ECW516" s="329"/>
      <c r="ECX516" s="329"/>
      <c r="ECY516" s="329"/>
      <c r="ECZ516" s="329"/>
      <c r="EDA516" s="329"/>
      <c r="EDB516" s="329"/>
      <c r="EDC516" s="329"/>
      <c r="EDD516" s="329"/>
      <c r="EDE516" s="329"/>
      <c r="EDF516" s="329"/>
      <c r="EDG516" s="329"/>
      <c r="EDH516" s="329"/>
      <c r="EDI516" s="329"/>
      <c r="EDJ516" s="329"/>
      <c r="EDK516" s="329"/>
      <c r="EDL516" s="329"/>
      <c r="EDM516" s="329"/>
      <c r="EDN516" s="329"/>
      <c r="EDO516" s="329"/>
      <c r="EDP516" s="329"/>
      <c r="EDQ516" s="329"/>
      <c r="EDR516" s="329"/>
      <c r="EDS516" s="329"/>
      <c r="EDT516" s="329"/>
      <c r="EDU516" s="329"/>
      <c r="EDV516" s="329"/>
      <c r="EDW516" s="329"/>
      <c r="EDX516" s="329"/>
      <c r="EDY516" s="329"/>
      <c r="EDZ516" s="329"/>
      <c r="EEA516" s="329"/>
      <c r="EEB516" s="329"/>
      <c r="EEC516" s="329"/>
      <c r="EED516" s="329"/>
      <c r="EEE516" s="329"/>
      <c r="EEF516" s="329"/>
      <c r="EEG516" s="329"/>
      <c r="EEH516" s="329"/>
      <c r="EEI516" s="329"/>
      <c r="EEJ516" s="329"/>
      <c r="EEK516" s="329"/>
      <c r="EEL516" s="329"/>
      <c r="EEM516" s="329"/>
      <c r="EEN516" s="329"/>
      <c r="EEO516" s="329"/>
      <c r="EEP516" s="329"/>
      <c r="EEQ516" s="329"/>
      <c r="EER516" s="329"/>
      <c r="EES516" s="329"/>
      <c r="EET516" s="329"/>
      <c r="EEU516" s="329"/>
      <c r="EEV516" s="329"/>
      <c r="EEW516" s="329"/>
      <c r="EEX516" s="329"/>
      <c r="EEY516" s="329"/>
      <c r="EEZ516" s="329"/>
      <c r="EFA516" s="329"/>
      <c r="EFB516" s="329"/>
      <c r="EFC516" s="329"/>
      <c r="EFD516" s="329"/>
      <c r="EFE516" s="329"/>
      <c r="EFF516" s="329"/>
      <c r="EFG516" s="329"/>
      <c r="EFH516" s="329"/>
      <c r="EFI516" s="329"/>
      <c r="EFJ516" s="329"/>
      <c r="EFK516" s="329"/>
      <c r="EFL516" s="329"/>
      <c r="EFM516" s="329"/>
      <c r="EFN516" s="329"/>
      <c r="EFO516" s="329"/>
      <c r="EFP516" s="329"/>
      <c r="EFQ516" s="329"/>
      <c r="EFR516" s="329"/>
      <c r="EFS516" s="329"/>
      <c r="EFT516" s="329"/>
      <c r="EFU516" s="329"/>
      <c r="EFV516" s="329"/>
      <c r="EFW516" s="329"/>
      <c r="EFX516" s="329"/>
      <c r="EFY516" s="329"/>
      <c r="EFZ516" s="329"/>
      <c r="EGA516" s="329"/>
      <c r="EGB516" s="329"/>
      <c r="EGC516" s="329"/>
      <c r="EGD516" s="329"/>
      <c r="EGE516" s="329"/>
      <c r="EGF516" s="329"/>
      <c r="EGG516" s="329"/>
      <c r="EGH516" s="329"/>
      <c r="EGI516" s="329"/>
      <c r="EGJ516" s="329"/>
      <c r="EGK516" s="329"/>
      <c r="EGL516" s="329"/>
      <c r="EGM516" s="329"/>
      <c r="EGN516" s="329"/>
      <c r="EGO516" s="329"/>
      <c r="EGP516" s="329"/>
      <c r="EGQ516" s="329"/>
      <c r="EGR516" s="329"/>
      <c r="EGS516" s="329"/>
      <c r="EGT516" s="329"/>
      <c r="EGU516" s="329"/>
      <c r="EGV516" s="329"/>
      <c r="EGW516" s="329"/>
      <c r="EGX516" s="329"/>
      <c r="EGY516" s="329"/>
      <c r="EGZ516" s="329"/>
      <c r="EHA516" s="329"/>
      <c r="EHB516" s="329"/>
      <c r="EHC516" s="329"/>
      <c r="EHD516" s="329"/>
      <c r="EHE516" s="329"/>
      <c r="EHF516" s="329"/>
      <c r="EHG516" s="329"/>
      <c r="EHH516" s="329"/>
      <c r="EHI516" s="329"/>
      <c r="EHJ516" s="329"/>
      <c r="EHK516" s="329"/>
      <c r="EHL516" s="329"/>
      <c r="EHM516" s="329"/>
      <c r="EHN516" s="329"/>
      <c r="EHO516" s="329"/>
      <c r="EHP516" s="329"/>
      <c r="EHQ516" s="329"/>
      <c r="EHR516" s="329"/>
      <c r="EHS516" s="329"/>
      <c r="EHT516" s="329"/>
      <c r="EHU516" s="329"/>
      <c r="EHV516" s="329"/>
      <c r="EHW516" s="329"/>
      <c r="EHX516" s="329"/>
      <c r="EHY516" s="329"/>
      <c r="EHZ516" s="329"/>
      <c r="EIA516" s="329"/>
      <c r="EIB516" s="329"/>
      <c r="EIC516" s="329"/>
      <c r="EID516" s="329"/>
      <c r="EIE516" s="329"/>
      <c r="EIF516" s="329"/>
      <c r="EIG516" s="329"/>
      <c r="EIH516" s="329"/>
      <c r="EII516" s="329"/>
      <c r="EIJ516" s="329"/>
      <c r="EIK516" s="329"/>
      <c r="EIL516" s="329"/>
      <c r="EIM516" s="329"/>
      <c r="EIN516" s="329"/>
      <c r="EIO516" s="329"/>
      <c r="EIP516" s="329"/>
      <c r="EIQ516" s="329"/>
      <c r="EIR516" s="329"/>
      <c r="EIS516" s="329"/>
      <c r="EIT516" s="329"/>
      <c r="EIU516" s="329"/>
      <c r="EIV516" s="329"/>
      <c r="EIW516" s="329"/>
      <c r="EIX516" s="329"/>
      <c r="EIY516" s="329"/>
      <c r="EIZ516" s="329"/>
      <c r="EJA516" s="329"/>
      <c r="EJB516" s="329"/>
      <c r="EJC516" s="329"/>
      <c r="EJD516" s="329"/>
      <c r="EJE516" s="329"/>
      <c r="EJF516" s="329"/>
      <c r="EJG516" s="329"/>
      <c r="EJH516" s="329"/>
      <c r="EJI516" s="329"/>
      <c r="EJJ516" s="329"/>
      <c r="EJK516" s="329"/>
      <c r="EJL516" s="329"/>
      <c r="EJM516" s="329"/>
      <c r="EJN516" s="329"/>
      <c r="EJO516" s="329"/>
      <c r="EJP516" s="329"/>
      <c r="EJQ516" s="329"/>
      <c r="EJR516" s="329"/>
      <c r="EJS516" s="329"/>
      <c r="EJT516" s="329"/>
      <c r="EJU516" s="329"/>
      <c r="EJV516" s="329"/>
      <c r="EJW516" s="329"/>
      <c r="EJX516" s="329"/>
      <c r="EJY516" s="329"/>
      <c r="EJZ516" s="329"/>
      <c r="EKA516" s="329"/>
      <c r="EKB516" s="329"/>
      <c r="EKC516" s="329"/>
      <c r="EKD516" s="329"/>
      <c r="EKE516" s="329"/>
      <c r="EKF516" s="329"/>
      <c r="EKG516" s="329"/>
      <c r="EKH516" s="329"/>
      <c r="EKI516" s="329"/>
      <c r="EKJ516" s="329"/>
      <c r="EKK516" s="329"/>
      <c r="EKL516" s="329"/>
      <c r="EKM516" s="329"/>
      <c r="EKN516" s="329"/>
      <c r="EKO516" s="329"/>
      <c r="EKP516" s="329"/>
      <c r="EKQ516" s="329"/>
      <c r="EKR516" s="329"/>
      <c r="EKS516" s="329"/>
      <c r="EKT516" s="329"/>
      <c r="EKU516" s="329"/>
      <c r="EKV516" s="329"/>
      <c r="EKW516" s="329"/>
      <c r="EKX516" s="329"/>
      <c r="EKY516" s="329"/>
      <c r="EKZ516" s="329"/>
      <c r="ELA516" s="329"/>
      <c r="ELB516" s="329"/>
      <c r="ELC516" s="329"/>
      <c r="ELD516" s="329"/>
      <c r="ELE516" s="329"/>
      <c r="ELF516" s="329"/>
      <c r="ELG516" s="329"/>
      <c r="ELH516" s="329"/>
      <c r="ELI516" s="329"/>
      <c r="ELJ516" s="329"/>
      <c r="ELK516" s="329"/>
      <c r="ELL516" s="329"/>
      <c r="ELM516" s="329"/>
      <c r="ELN516" s="329"/>
      <c r="ELO516" s="329"/>
      <c r="ELP516" s="329"/>
      <c r="ELQ516" s="329"/>
      <c r="ELR516" s="329"/>
      <c r="ELS516" s="329"/>
      <c r="ELT516" s="329"/>
      <c r="ELU516" s="329"/>
      <c r="ELV516" s="329"/>
      <c r="ELW516" s="329"/>
      <c r="ELX516" s="329"/>
      <c r="ELY516" s="329"/>
      <c r="ELZ516" s="329"/>
      <c r="EMA516" s="329"/>
      <c r="EMB516" s="329"/>
      <c r="EMC516" s="329"/>
      <c r="EMD516" s="329"/>
      <c r="EME516" s="329"/>
      <c r="EMF516" s="329"/>
      <c r="EMG516" s="329"/>
      <c r="EMH516" s="329"/>
      <c r="EMI516" s="329"/>
      <c r="EMJ516" s="329"/>
      <c r="EMK516" s="329"/>
      <c r="EML516" s="329"/>
      <c r="EMM516" s="329"/>
      <c r="EMN516" s="329"/>
      <c r="EMO516" s="329"/>
      <c r="EMP516" s="329"/>
      <c r="EMQ516" s="329"/>
      <c r="EMR516" s="329"/>
      <c r="EMS516" s="329"/>
      <c r="EMT516" s="329"/>
      <c r="EMU516" s="329"/>
      <c r="EMV516" s="329"/>
      <c r="EMW516" s="329"/>
      <c r="EMX516" s="329"/>
      <c r="EMY516" s="329"/>
      <c r="EMZ516" s="329"/>
      <c r="ENA516" s="329"/>
      <c r="ENB516" s="329"/>
      <c r="ENC516" s="329"/>
      <c r="END516" s="329"/>
      <c r="ENE516" s="329"/>
      <c r="ENF516" s="329"/>
      <c r="ENG516" s="329"/>
      <c r="ENH516" s="329"/>
      <c r="ENI516" s="329"/>
      <c r="ENJ516" s="329"/>
      <c r="ENK516" s="329"/>
      <c r="ENL516" s="329"/>
      <c r="ENM516" s="329"/>
      <c r="ENN516" s="329"/>
      <c r="ENO516" s="329"/>
      <c r="ENP516" s="329"/>
      <c r="ENQ516" s="329"/>
      <c r="ENR516" s="329"/>
      <c r="ENS516" s="329"/>
      <c r="ENT516" s="329"/>
      <c r="ENU516" s="329"/>
      <c r="ENV516" s="329"/>
      <c r="ENW516" s="329"/>
      <c r="ENX516" s="329"/>
      <c r="ENY516" s="329"/>
      <c r="ENZ516" s="329"/>
      <c r="EOA516" s="329"/>
      <c r="EOB516" s="329"/>
      <c r="EOC516" s="329"/>
      <c r="EOD516" s="329"/>
      <c r="EOE516" s="329"/>
      <c r="EOF516" s="329"/>
      <c r="EOG516" s="329"/>
      <c r="EOH516" s="329"/>
      <c r="EOI516" s="329"/>
      <c r="EOJ516" s="329"/>
      <c r="EOK516" s="329"/>
      <c r="EOL516" s="329"/>
      <c r="EOM516" s="329"/>
      <c r="EON516" s="329"/>
      <c r="EOO516" s="329"/>
      <c r="EOP516" s="329"/>
      <c r="EOQ516" s="329"/>
      <c r="EOR516" s="329"/>
      <c r="EOS516" s="329"/>
      <c r="EOT516" s="329"/>
      <c r="EOU516" s="329"/>
      <c r="EOV516" s="329"/>
      <c r="EOW516" s="329"/>
      <c r="EOX516" s="329"/>
      <c r="EOY516" s="329"/>
      <c r="EOZ516" s="329"/>
      <c r="EPA516" s="329"/>
      <c r="EPB516" s="329"/>
      <c r="EPC516" s="329"/>
      <c r="EPD516" s="329"/>
      <c r="EPE516" s="329"/>
      <c r="EPF516" s="329"/>
      <c r="EPG516" s="329"/>
      <c r="EPH516" s="329"/>
      <c r="EPI516" s="329"/>
      <c r="EPJ516" s="329"/>
      <c r="EPK516" s="329"/>
      <c r="EPL516" s="329"/>
      <c r="EPM516" s="329"/>
      <c r="EPN516" s="329"/>
      <c r="EPO516" s="329"/>
      <c r="EPP516" s="329"/>
      <c r="EPQ516" s="329"/>
      <c r="EPR516" s="329"/>
      <c r="EPS516" s="329"/>
      <c r="EPT516" s="329"/>
      <c r="EPU516" s="329"/>
      <c r="EPV516" s="329"/>
      <c r="EPW516" s="329"/>
      <c r="EPX516" s="329"/>
      <c r="EPY516" s="329"/>
      <c r="EPZ516" s="329"/>
      <c r="EQA516" s="329"/>
      <c r="EQB516" s="329"/>
      <c r="EQC516" s="329"/>
      <c r="EQD516" s="329"/>
      <c r="EQE516" s="329"/>
      <c r="EQF516" s="329"/>
      <c r="EQG516" s="329"/>
      <c r="EQH516" s="329"/>
      <c r="EQI516" s="329"/>
      <c r="EQJ516" s="329"/>
      <c r="EQK516" s="329"/>
      <c r="EQL516" s="329"/>
      <c r="EQM516" s="329"/>
      <c r="EQN516" s="329"/>
      <c r="EQO516" s="329"/>
      <c r="EQP516" s="329"/>
      <c r="EQQ516" s="329"/>
      <c r="EQR516" s="329"/>
      <c r="EQS516" s="329"/>
      <c r="EQT516" s="329"/>
      <c r="EQU516" s="329"/>
      <c r="EQV516" s="329"/>
      <c r="EQW516" s="329"/>
      <c r="EQX516" s="329"/>
      <c r="EQY516" s="329"/>
      <c r="EQZ516" s="329"/>
      <c r="ERA516" s="329"/>
      <c r="ERB516" s="329"/>
      <c r="ERC516" s="329"/>
      <c r="ERD516" s="329"/>
      <c r="ERE516" s="329"/>
      <c r="ERF516" s="329"/>
      <c r="ERG516" s="329"/>
      <c r="ERH516" s="329"/>
      <c r="ERI516" s="329"/>
      <c r="ERJ516" s="329"/>
      <c r="ERK516" s="329"/>
      <c r="ERL516" s="329"/>
      <c r="ERM516" s="329"/>
      <c r="ERN516" s="329"/>
      <c r="ERO516" s="329"/>
      <c r="ERP516" s="329"/>
      <c r="ERQ516" s="329"/>
      <c r="ERR516" s="329"/>
      <c r="ERS516" s="329"/>
      <c r="ERT516" s="329"/>
      <c r="ERU516" s="329"/>
      <c r="ERV516" s="329"/>
      <c r="ERW516" s="329"/>
      <c r="ERX516" s="329"/>
      <c r="ERY516" s="329"/>
      <c r="ERZ516" s="329"/>
      <c r="ESA516" s="329"/>
      <c r="ESB516" s="329"/>
      <c r="ESC516" s="329"/>
      <c r="ESD516" s="329"/>
      <c r="ESE516" s="329"/>
      <c r="ESF516" s="329"/>
      <c r="ESG516" s="329"/>
      <c r="ESH516" s="329"/>
      <c r="ESI516" s="329"/>
      <c r="ESJ516" s="329"/>
      <c r="ESK516" s="329"/>
      <c r="ESL516" s="329"/>
      <c r="ESM516" s="329"/>
      <c r="ESN516" s="329"/>
      <c r="ESO516" s="329"/>
      <c r="ESP516" s="329"/>
      <c r="ESQ516" s="329"/>
      <c r="ESR516" s="329"/>
      <c r="ESS516" s="329"/>
      <c r="EST516" s="329"/>
      <c r="ESU516" s="329"/>
      <c r="ESV516" s="329"/>
      <c r="ESW516" s="329"/>
      <c r="ESX516" s="329"/>
      <c r="ESY516" s="329"/>
      <c r="ESZ516" s="329"/>
      <c r="ETA516" s="329"/>
      <c r="ETB516" s="329"/>
      <c r="ETC516" s="329"/>
      <c r="ETD516" s="329"/>
      <c r="ETE516" s="329"/>
      <c r="ETF516" s="329"/>
      <c r="ETG516" s="329"/>
      <c r="ETH516" s="329"/>
      <c r="ETI516" s="329"/>
      <c r="ETJ516" s="329"/>
      <c r="ETK516" s="329"/>
      <c r="ETL516" s="329"/>
      <c r="ETM516" s="329"/>
      <c r="ETN516" s="329"/>
      <c r="ETO516" s="329"/>
      <c r="ETP516" s="329"/>
      <c r="ETQ516" s="329"/>
      <c r="ETR516" s="329"/>
      <c r="ETS516" s="329"/>
      <c r="ETT516" s="329"/>
      <c r="ETU516" s="329"/>
      <c r="ETV516" s="329"/>
      <c r="ETW516" s="329"/>
      <c r="ETX516" s="329"/>
      <c r="ETY516" s="329"/>
      <c r="ETZ516" s="329"/>
      <c r="EUA516" s="329"/>
      <c r="EUB516" s="329"/>
      <c r="EUC516" s="329"/>
      <c r="EUD516" s="329"/>
      <c r="EUE516" s="329"/>
      <c r="EUF516" s="329"/>
      <c r="EUG516" s="329"/>
      <c r="EUH516" s="329"/>
      <c r="EUI516" s="329"/>
      <c r="EUJ516" s="329"/>
      <c r="EUK516" s="329"/>
      <c r="EUL516" s="329"/>
      <c r="EUM516" s="329"/>
      <c r="EUN516" s="329"/>
      <c r="EUO516" s="329"/>
      <c r="EUP516" s="329"/>
      <c r="EUQ516" s="329"/>
      <c r="EUR516" s="329"/>
      <c r="EUS516" s="329"/>
      <c r="EUT516" s="329"/>
      <c r="EUU516" s="329"/>
      <c r="EUV516" s="329"/>
      <c r="EUW516" s="329"/>
      <c r="EUX516" s="329"/>
      <c r="EUY516" s="329"/>
      <c r="EUZ516" s="329"/>
      <c r="EVA516" s="329"/>
      <c r="EVB516" s="329"/>
      <c r="EVC516" s="329"/>
      <c r="EVD516" s="329"/>
      <c r="EVE516" s="329"/>
      <c r="EVF516" s="329"/>
      <c r="EVG516" s="329"/>
      <c r="EVH516" s="329"/>
      <c r="EVI516" s="329"/>
      <c r="EVJ516" s="329"/>
      <c r="EVK516" s="329"/>
      <c r="EVL516" s="329"/>
      <c r="EVM516" s="329"/>
      <c r="EVN516" s="329"/>
      <c r="EVO516" s="329"/>
      <c r="EVP516" s="329"/>
      <c r="EVQ516" s="329"/>
      <c r="EVR516" s="329"/>
      <c r="EVS516" s="329"/>
      <c r="EVT516" s="329"/>
      <c r="EVU516" s="329"/>
      <c r="EVV516" s="329"/>
      <c r="EVW516" s="329"/>
      <c r="EVX516" s="329"/>
      <c r="EVY516" s="329"/>
      <c r="EVZ516" s="329"/>
      <c r="EWA516" s="329"/>
      <c r="EWB516" s="329"/>
      <c r="EWC516" s="329"/>
      <c r="EWD516" s="329"/>
      <c r="EWE516" s="329"/>
      <c r="EWF516" s="329"/>
      <c r="EWG516" s="329"/>
      <c r="EWH516" s="329"/>
      <c r="EWI516" s="329"/>
      <c r="EWJ516" s="329"/>
      <c r="EWK516" s="329"/>
      <c r="EWL516" s="329"/>
      <c r="EWM516" s="329"/>
      <c r="EWN516" s="329"/>
      <c r="EWO516" s="329"/>
      <c r="EWP516" s="329"/>
      <c r="EWQ516" s="329"/>
      <c r="EWR516" s="329"/>
      <c r="EWS516" s="329"/>
      <c r="EWT516" s="329"/>
      <c r="EWU516" s="329"/>
      <c r="EWV516" s="329"/>
      <c r="EWW516" s="329"/>
      <c r="EWX516" s="329"/>
      <c r="EWY516" s="329"/>
      <c r="EWZ516" s="329"/>
      <c r="EXA516" s="329"/>
      <c r="EXB516" s="329"/>
      <c r="EXC516" s="329"/>
      <c r="EXD516" s="329"/>
      <c r="EXE516" s="329"/>
      <c r="EXF516" s="329"/>
      <c r="EXG516" s="329"/>
      <c r="EXH516" s="329"/>
      <c r="EXI516" s="329"/>
      <c r="EXJ516" s="329"/>
      <c r="EXK516" s="329"/>
      <c r="EXL516" s="329"/>
      <c r="EXM516" s="329"/>
      <c r="EXN516" s="329"/>
      <c r="EXO516" s="329"/>
      <c r="EXP516" s="329"/>
      <c r="EXQ516" s="329"/>
      <c r="EXR516" s="329"/>
      <c r="EXS516" s="329"/>
      <c r="EXT516" s="329"/>
      <c r="EXU516" s="329"/>
      <c r="EXV516" s="329"/>
      <c r="EXW516" s="329"/>
      <c r="EXX516" s="329"/>
      <c r="EXY516" s="329"/>
      <c r="EXZ516" s="329"/>
      <c r="EYA516" s="329"/>
      <c r="EYB516" s="329"/>
      <c r="EYC516" s="329"/>
      <c r="EYD516" s="329"/>
      <c r="EYE516" s="329"/>
      <c r="EYF516" s="329"/>
      <c r="EYG516" s="329"/>
      <c r="EYH516" s="329"/>
      <c r="EYI516" s="329"/>
      <c r="EYJ516" s="329"/>
      <c r="EYK516" s="329"/>
      <c r="EYL516" s="329"/>
      <c r="EYM516" s="329"/>
      <c r="EYN516" s="329"/>
      <c r="EYO516" s="329"/>
      <c r="EYP516" s="329"/>
      <c r="EYQ516" s="329"/>
      <c r="EYR516" s="329"/>
      <c r="EYS516" s="329"/>
      <c r="EYT516" s="329"/>
      <c r="EYU516" s="329"/>
      <c r="EYV516" s="329"/>
      <c r="EYW516" s="329"/>
      <c r="EYX516" s="329"/>
      <c r="EYY516" s="329"/>
      <c r="EYZ516" s="329"/>
      <c r="EZA516" s="329"/>
      <c r="EZB516" s="329"/>
      <c r="EZC516" s="329"/>
      <c r="EZD516" s="329"/>
      <c r="EZE516" s="329"/>
      <c r="EZF516" s="329"/>
      <c r="EZG516" s="329"/>
      <c r="EZH516" s="329"/>
      <c r="EZI516" s="329"/>
      <c r="EZJ516" s="329"/>
      <c r="EZK516" s="329"/>
      <c r="EZL516" s="329"/>
      <c r="EZM516" s="329"/>
      <c r="EZN516" s="329"/>
      <c r="EZO516" s="329"/>
      <c r="EZP516" s="329"/>
      <c r="EZQ516" s="329"/>
      <c r="EZR516" s="329"/>
      <c r="EZS516" s="329"/>
      <c r="EZT516" s="329"/>
      <c r="EZU516" s="329"/>
      <c r="EZV516" s="329"/>
      <c r="EZW516" s="329"/>
      <c r="EZX516" s="329"/>
      <c r="EZY516" s="329"/>
      <c r="EZZ516" s="329"/>
      <c r="FAA516" s="329"/>
      <c r="FAB516" s="329"/>
      <c r="FAC516" s="329"/>
      <c r="FAD516" s="329"/>
      <c r="FAE516" s="329"/>
      <c r="FAF516" s="329"/>
      <c r="FAG516" s="329"/>
      <c r="FAH516" s="329"/>
      <c r="FAI516" s="329"/>
      <c r="FAJ516" s="329"/>
      <c r="FAK516" s="329"/>
      <c r="FAL516" s="329"/>
      <c r="FAM516" s="329"/>
      <c r="FAN516" s="329"/>
      <c r="FAO516" s="329"/>
      <c r="FAP516" s="329"/>
      <c r="FAQ516" s="329"/>
      <c r="FAR516" s="329"/>
      <c r="FAS516" s="329"/>
      <c r="FAT516" s="329"/>
      <c r="FAU516" s="329"/>
      <c r="FAV516" s="329"/>
      <c r="FAW516" s="329"/>
      <c r="FAX516" s="329"/>
      <c r="FAY516" s="329"/>
      <c r="FAZ516" s="329"/>
      <c r="FBA516" s="329"/>
      <c r="FBB516" s="329"/>
      <c r="FBC516" s="329"/>
      <c r="FBD516" s="329"/>
      <c r="FBE516" s="329"/>
      <c r="FBF516" s="329"/>
      <c r="FBG516" s="329"/>
      <c r="FBH516" s="329"/>
      <c r="FBI516" s="329"/>
      <c r="FBJ516" s="329"/>
      <c r="FBK516" s="329"/>
      <c r="FBL516" s="329"/>
      <c r="FBM516" s="329"/>
      <c r="FBN516" s="329"/>
      <c r="FBO516" s="329"/>
      <c r="FBP516" s="329"/>
      <c r="FBQ516" s="329"/>
      <c r="FBR516" s="329"/>
      <c r="FBS516" s="329"/>
      <c r="FBT516" s="329"/>
      <c r="FBU516" s="329"/>
      <c r="FBV516" s="329"/>
      <c r="FBW516" s="329"/>
      <c r="FBX516" s="329"/>
      <c r="FBY516" s="329"/>
      <c r="FBZ516" s="329"/>
      <c r="FCA516" s="329"/>
      <c r="FCB516" s="329"/>
      <c r="FCC516" s="329"/>
      <c r="FCD516" s="329"/>
      <c r="FCE516" s="329"/>
      <c r="FCF516" s="329"/>
      <c r="FCG516" s="329"/>
      <c r="FCH516" s="329"/>
      <c r="FCI516" s="329"/>
      <c r="FCJ516" s="329"/>
      <c r="FCK516" s="329"/>
      <c r="FCL516" s="329"/>
      <c r="FCM516" s="329"/>
      <c r="FCN516" s="329"/>
      <c r="FCO516" s="329"/>
      <c r="FCP516" s="329"/>
      <c r="FCQ516" s="329"/>
      <c r="FCR516" s="329"/>
      <c r="FCS516" s="329"/>
      <c r="FCT516" s="329"/>
      <c r="FCU516" s="329"/>
      <c r="FCV516" s="329"/>
      <c r="FCW516" s="329"/>
      <c r="FCX516" s="329"/>
      <c r="FCY516" s="329"/>
      <c r="FCZ516" s="329"/>
      <c r="FDA516" s="329"/>
      <c r="FDB516" s="329"/>
      <c r="FDC516" s="329"/>
      <c r="FDD516" s="329"/>
      <c r="FDE516" s="329"/>
      <c r="FDF516" s="329"/>
      <c r="FDG516" s="329"/>
      <c r="FDH516" s="329"/>
      <c r="FDI516" s="329"/>
      <c r="FDJ516" s="329"/>
      <c r="FDK516" s="329"/>
      <c r="FDL516" s="329"/>
      <c r="FDM516" s="329"/>
      <c r="FDN516" s="329"/>
      <c r="FDO516" s="329"/>
      <c r="FDP516" s="329"/>
      <c r="FDQ516" s="329"/>
      <c r="FDR516" s="329"/>
      <c r="FDS516" s="329"/>
      <c r="FDT516" s="329"/>
      <c r="FDU516" s="329"/>
      <c r="FDV516" s="329"/>
      <c r="FDW516" s="329"/>
      <c r="FDX516" s="329"/>
      <c r="FDY516" s="329"/>
      <c r="FDZ516" s="329"/>
      <c r="FEA516" s="329"/>
      <c r="FEB516" s="329"/>
      <c r="FEC516" s="329"/>
      <c r="FED516" s="329"/>
      <c r="FEE516" s="329"/>
      <c r="FEF516" s="329"/>
      <c r="FEG516" s="329"/>
      <c r="FEH516" s="329"/>
      <c r="FEI516" s="329"/>
      <c r="FEJ516" s="329"/>
      <c r="FEK516" s="329"/>
      <c r="FEL516" s="329"/>
      <c r="FEM516" s="329"/>
      <c r="FEN516" s="329"/>
      <c r="FEO516" s="329"/>
      <c r="FEP516" s="329"/>
      <c r="FEQ516" s="329"/>
      <c r="FER516" s="329"/>
      <c r="FES516" s="329"/>
      <c r="FET516" s="329"/>
      <c r="FEU516" s="329"/>
      <c r="FEV516" s="329"/>
      <c r="FEW516" s="329"/>
      <c r="FEX516" s="329"/>
      <c r="FEY516" s="329"/>
      <c r="FEZ516" s="329"/>
      <c r="FFA516" s="329"/>
      <c r="FFB516" s="329"/>
      <c r="FFC516" s="329"/>
      <c r="FFD516" s="329"/>
      <c r="FFE516" s="329"/>
      <c r="FFF516" s="329"/>
      <c r="FFG516" s="329"/>
      <c r="FFH516" s="329"/>
      <c r="FFI516" s="329"/>
      <c r="FFJ516" s="329"/>
      <c r="FFK516" s="329"/>
      <c r="FFL516" s="329"/>
      <c r="FFM516" s="329"/>
      <c r="FFN516" s="329"/>
      <c r="FFO516" s="329"/>
      <c r="FFP516" s="329"/>
      <c r="FFQ516" s="329"/>
      <c r="FFR516" s="329"/>
      <c r="FFS516" s="329"/>
      <c r="FFT516" s="329"/>
      <c r="FFU516" s="329"/>
      <c r="FFV516" s="329"/>
      <c r="FFW516" s="329"/>
      <c r="FFX516" s="329"/>
      <c r="FFY516" s="329"/>
      <c r="FFZ516" s="329"/>
      <c r="FGA516" s="329"/>
      <c r="FGB516" s="329"/>
      <c r="FGC516" s="329"/>
      <c r="FGD516" s="329"/>
      <c r="FGE516" s="329"/>
      <c r="FGF516" s="329"/>
      <c r="FGG516" s="329"/>
      <c r="FGH516" s="329"/>
      <c r="FGI516" s="329"/>
      <c r="FGJ516" s="329"/>
      <c r="FGK516" s="329"/>
      <c r="FGL516" s="329"/>
      <c r="FGM516" s="329"/>
      <c r="FGN516" s="329"/>
      <c r="FGO516" s="329"/>
      <c r="FGP516" s="329"/>
      <c r="FGQ516" s="329"/>
      <c r="FGR516" s="329"/>
      <c r="FGS516" s="329"/>
      <c r="FGT516" s="329"/>
      <c r="FGU516" s="329"/>
      <c r="FGV516" s="329"/>
      <c r="FGW516" s="329"/>
      <c r="FGX516" s="329"/>
      <c r="FGY516" s="329"/>
      <c r="FGZ516" s="329"/>
      <c r="FHA516" s="329"/>
      <c r="FHB516" s="329"/>
      <c r="FHC516" s="329"/>
      <c r="FHD516" s="329"/>
      <c r="FHE516" s="329"/>
      <c r="FHF516" s="329"/>
      <c r="FHG516" s="329"/>
      <c r="FHH516" s="329"/>
      <c r="FHI516" s="329"/>
      <c r="FHJ516" s="329"/>
      <c r="FHK516" s="329"/>
      <c r="FHL516" s="329"/>
      <c r="FHM516" s="329"/>
      <c r="FHN516" s="329"/>
      <c r="FHO516" s="329"/>
      <c r="FHP516" s="329"/>
      <c r="FHQ516" s="329"/>
      <c r="FHR516" s="329"/>
      <c r="FHS516" s="329"/>
      <c r="FHT516" s="329"/>
      <c r="FHU516" s="329"/>
      <c r="FHV516" s="329"/>
      <c r="FHW516" s="329"/>
      <c r="FHX516" s="329"/>
      <c r="FHY516" s="329"/>
      <c r="FHZ516" s="329"/>
      <c r="FIA516" s="329"/>
      <c r="FIB516" s="329"/>
      <c r="FIC516" s="329"/>
      <c r="FID516" s="329"/>
      <c r="FIE516" s="329"/>
      <c r="FIF516" s="329"/>
      <c r="FIG516" s="329"/>
      <c r="FIH516" s="329"/>
      <c r="FII516" s="329"/>
      <c r="FIJ516" s="329"/>
      <c r="FIK516" s="329"/>
      <c r="FIL516" s="329"/>
      <c r="FIM516" s="329"/>
      <c r="FIN516" s="329"/>
      <c r="FIO516" s="329"/>
      <c r="FIP516" s="329"/>
      <c r="FIQ516" s="329"/>
      <c r="FIR516" s="329"/>
      <c r="FIS516" s="329"/>
      <c r="FIT516" s="329"/>
      <c r="FIU516" s="329"/>
      <c r="FIV516" s="329"/>
      <c r="FIW516" s="329"/>
      <c r="FIX516" s="329"/>
      <c r="FIY516" s="329"/>
      <c r="FIZ516" s="329"/>
      <c r="FJA516" s="329"/>
      <c r="FJB516" s="329"/>
      <c r="FJC516" s="329"/>
      <c r="FJD516" s="329"/>
      <c r="FJE516" s="329"/>
      <c r="FJF516" s="329"/>
      <c r="FJG516" s="329"/>
      <c r="FJH516" s="329"/>
      <c r="FJI516" s="329"/>
      <c r="FJJ516" s="329"/>
      <c r="FJK516" s="329"/>
      <c r="FJL516" s="329"/>
      <c r="FJM516" s="329"/>
      <c r="FJN516" s="329"/>
      <c r="FJO516" s="329"/>
      <c r="FJP516" s="329"/>
      <c r="FJQ516" s="329"/>
      <c r="FJR516" s="329"/>
      <c r="FJS516" s="329"/>
      <c r="FJT516" s="329"/>
      <c r="FJU516" s="329"/>
      <c r="FJV516" s="329"/>
      <c r="FJW516" s="329"/>
      <c r="FJX516" s="329"/>
      <c r="FJY516" s="329"/>
      <c r="FJZ516" s="329"/>
      <c r="FKA516" s="329"/>
      <c r="FKB516" s="329"/>
      <c r="FKC516" s="329"/>
      <c r="FKD516" s="329"/>
      <c r="FKE516" s="329"/>
      <c r="FKF516" s="329"/>
      <c r="FKG516" s="329"/>
      <c r="FKH516" s="329"/>
      <c r="FKI516" s="329"/>
      <c r="FKJ516" s="329"/>
      <c r="FKK516" s="329"/>
      <c r="FKL516" s="329"/>
      <c r="FKM516" s="329"/>
      <c r="FKN516" s="329"/>
      <c r="FKO516" s="329"/>
      <c r="FKP516" s="329"/>
      <c r="FKQ516" s="329"/>
      <c r="FKR516" s="329"/>
      <c r="FKS516" s="329"/>
      <c r="FKT516" s="329"/>
      <c r="FKU516" s="329"/>
      <c r="FKV516" s="329"/>
      <c r="FKW516" s="329"/>
      <c r="FKX516" s="329"/>
      <c r="FKY516" s="329"/>
      <c r="FKZ516" s="329"/>
      <c r="FLA516" s="329"/>
      <c r="FLB516" s="329"/>
      <c r="FLC516" s="329"/>
      <c r="FLD516" s="329"/>
      <c r="FLE516" s="329"/>
      <c r="FLF516" s="329"/>
      <c r="FLG516" s="329"/>
      <c r="FLH516" s="329"/>
      <c r="FLI516" s="329"/>
      <c r="FLJ516" s="329"/>
      <c r="FLK516" s="329"/>
      <c r="FLL516" s="329"/>
      <c r="FLM516" s="329"/>
      <c r="FLN516" s="329"/>
      <c r="FLO516" s="329"/>
      <c r="FLP516" s="329"/>
      <c r="FLQ516" s="329"/>
      <c r="FLR516" s="329"/>
      <c r="FLS516" s="329"/>
      <c r="FLT516" s="329"/>
      <c r="FLU516" s="329"/>
      <c r="FLV516" s="329"/>
      <c r="FLW516" s="329"/>
      <c r="FLX516" s="329"/>
      <c r="FLY516" s="329"/>
      <c r="FLZ516" s="329"/>
      <c r="FMA516" s="329"/>
      <c r="FMB516" s="329"/>
      <c r="FMC516" s="329"/>
      <c r="FMD516" s="329"/>
      <c r="FME516" s="329"/>
      <c r="FMF516" s="329"/>
      <c r="FMG516" s="329"/>
      <c r="FMH516" s="329"/>
      <c r="FMI516" s="329"/>
      <c r="FMJ516" s="329"/>
      <c r="FMK516" s="329"/>
      <c r="FML516" s="329"/>
      <c r="FMM516" s="329"/>
      <c r="FMN516" s="329"/>
      <c r="FMO516" s="329"/>
      <c r="FMP516" s="329"/>
      <c r="FMQ516" s="329"/>
      <c r="FMR516" s="329"/>
      <c r="FMS516" s="329"/>
      <c r="FMT516" s="329"/>
      <c r="FMU516" s="329"/>
      <c r="FMV516" s="329"/>
      <c r="FMW516" s="329"/>
      <c r="FMX516" s="329"/>
      <c r="FMY516" s="329"/>
      <c r="FMZ516" s="329"/>
      <c r="FNA516" s="329"/>
      <c r="FNB516" s="329"/>
      <c r="FNC516" s="329"/>
      <c r="FND516" s="329"/>
      <c r="FNE516" s="329"/>
      <c r="FNF516" s="329"/>
      <c r="FNG516" s="329"/>
      <c r="FNH516" s="329"/>
      <c r="FNI516" s="329"/>
      <c r="FNJ516" s="329"/>
      <c r="FNK516" s="329"/>
      <c r="FNL516" s="329"/>
      <c r="FNM516" s="329"/>
      <c r="FNN516" s="329"/>
      <c r="FNO516" s="329"/>
      <c r="FNP516" s="329"/>
      <c r="FNQ516" s="329"/>
      <c r="FNR516" s="329"/>
      <c r="FNS516" s="329"/>
      <c r="FNT516" s="329"/>
      <c r="FNU516" s="329"/>
      <c r="FNV516" s="329"/>
      <c r="FNW516" s="329"/>
      <c r="FNX516" s="329"/>
      <c r="FNY516" s="329"/>
      <c r="FNZ516" s="329"/>
      <c r="FOA516" s="329"/>
      <c r="FOB516" s="329"/>
      <c r="FOC516" s="329"/>
      <c r="FOD516" s="329"/>
      <c r="FOE516" s="329"/>
      <c r="FOF516" s="329"/>
      <c r="FOG516" s="329"/>
      <c r="FOH516" s="329"/>
      <c r="FOI516" s="329"/>
      <c r="FOJ516" s="329"/>
      <c r="FOK516" s="329"/>
      <c r="FOL516" s="329"/>
      <c r="FOM516" s="329"/>
      <c r="FON516" s="329"/>
      <c r="FOO516" s="329"/>
      <c r="FOP516" s="329"/>
      <c r="FOQ516" s="329"/>
      <c r="FOR516" s="329"/>
      <c r="FOS516" s="329"/>
      <c r="FOT516" s="329"/>
      <c r="FOU516" s="329"/>
      <c r="FOV516" s="329"/>
      <c r="FOW516" s="329"/>
      <c r="FOX516" s="329"/>
      <c r="FOY516" s="329"/>
      <c r="FOZ516" s="329"/>
      <c r="FPA516" s="329"/>
      <c r="FPB516" s="329"/>
      <c r="FPC516" s="329"/>
      <c r="FPD516" s="329"/>
      <c r="FPE516" s="329"/>
      <c r="FPF516" s="329"/>
      <c r="FPG516" s="329"/>
      <c r="FPH516" s="329"/>
      <c r="FPI516" s="329"/>
      <c r="FPJ516" s="329"/>
      <c r="FPK516" s="329"/>
      <c r="FPL516" s="329"/>
      <c r="FPM516" s="329"/>
      <c r="FPN516" s="329"/>
      <c r="FPO516" s="329"/>
      <c r="FPP516" s="329"/>
      <c r="FPQ516" s="329"/>
      <c r="FPR516" s="329"/>
      <c r="FPS516" s="329"/>
      <c r="FPT516" s="329"/>
      <c r="FPU516" s="329"/>
      <c r="FPV516" s="329"/>
      <c r="FPW516" s="329"/>
      <c r="FPX516" s="329"/>
      <c r="FPY516" s="329"/>
      <c r="FPZ516" s="329"/>
      <c r="FQA516" s="329"/>
      <c r="FQB516" s="329"/>
      <c r="FQC516" s="329"/>
      <c r="FQD516" s="329"/>
      <c r="FQE516" s="329"/>
      <c r="FQF516" s="329"/>
      <c r="FQG516" s="329"/>
      <c r="FQH516" s="329"/>
      <c r="FQI516" s="329"/>
      <c r="FQJ516" s="329"/>
      <c r="FQK516" s="329"/>
      <c r="FQL516" s="329"/>
      <c r="FQM516" s="329"/>
      <c r="FQN516" s="329"/>
      <c r="FQO516" s="329"/>
      <c r="FQP516" s="329"/>
      <c r="FQQ516" s="329"/>
      <c r="FQR516" s="329"/>
      <c r="FQS516" s="329"/>
      <c r="FQT516" s="329"/>
      <c r="FQU516" s="329"/>
      <c r="FQV516" s="329"/>
      <c r="FQW516" s="329"/>
      <c r="FQX516" s="329"/>
      <c r="FQY516" s="329"/>
      <c r="FQZ516" s="329"/>
      <c r="FRA516" s="329"/>
      <c r="FRB516" s="329"/>
      <c r="FRC516" s="329"/>
      <c r="FRD516" s="329"/>
      <c r="FRE516" s="329"/>
      <c r="FRF516" s="329"/>
      <c r="FRG516" s="329"/>
      <c r="FRH516" s="329"/>
      <c r="FRI516" s="329"/>
      <c r="FRJ516" s="329"/>
      <c r="FRK516" s="329"/>
      <c r="FRL516" s="329"/>
      <c r="FRM516" s="329"/>
      <c r="FRN516" s="329"/>
      <c r="FRO516" s="329"/>
      <c r="FRP516" s="329"/>
      <c r="FRQ516" s="329"/>
      <c r="FRR516" s="329"/>
      <c r="FRS516" s="329"/>
      <c r="FRT516" s="329"/>
      <c r="FRU516" s="329"/>
      <c r="FRV516" s="329"/>
      <c r="FRW516" s="329"/>
      <c r="FRX516" s="329"/>
      <c r="FRY516" s="329"/>
      <c r="FRZ516" s="329"/>
      <c r="FSA516" s="329"/>
      <c r="FSB516" s="329"/>
      <c r="FSC516" s="329"/>
      <c r="FSD516" s="329"/>
      <c r="FSE516" s="329"/>
      <c r="FSF516" s="329"/>
      <c r="FSG516" s="329"/>
      <c r="FSH516" s="329"/>
      <c r="FSI516" s="329"/>
      <c r="FSJ516" s="329"/>
      <c r="FSK516" s="329"/>
      <c r="FSL516" s="329"/>
      <c r="FSM516" s="329"/>
      <c r="FSN516" s="329"/>
      <c r="FSO516" s="329"/>
      <c r="FSP516" s="329"/>
      <c r="FSQ516" s="329"/>
      <c r="FSR516" s="329"/>
      <c r="FSS516" s="329"/>
      <c r="FST516" s="329"/>
      <c r="FSU516" s="329"/>
      <c r="FSV516" s="329"/>
      <c r="FSW516" s="329"/>
      <c r="FSX516" s="329"/>
      <c r="FSY516" s="329"/>
      <c r="FSZ516" s="329"/>
      <c r="FTA516" s="329"/>
      <c r="FTB516" s="329"/>
      <c r="FTC516" s="329"/>
      <c r="FTD516" s="329"/>
      <c r="FTE516" s="329"/>
      <c r="FTF516" s="329"/>
      <c r="FTG516" s="329"/>
      <c r="FTH516" s="329"/>
      <c r="FTI516" s="329"/>
      <c r="FTJ516" s="329"/>
      <c r="FTK516" s="329"/>
      <c r="FTL516" s="329"/>
      <c r="FTM516" s="329"/>
      <c r="FTN516" s="329"/>
      <c r="FTO516" s="329"/>
      <c r="FTP516" s="329"/>
      <c r="FTQ516" s="329"/>
      <c r="FTR516" s="329"/>
      <c r="FTS516" s="329"/>
      <c r="FTT516" s="329"/>
      <c r="FTU516" s="329"/>
      <c r="FTV516" s="329"/>
      <c r="FTW516" s="329"/>
      <c r="FTX516" s="329"/>
      <c r="FTY516" s="329"/>
      <c r="FTZ516" s="329"/>
      <c r="FUA516" s="329"/>
      <c r="FUB516" s="329"/>
      <c r="FUC516" s="329"/>
      <c r="FUD516" s="329"/>
      <c r="FUE516" s="329"/>
      <c r="FUF516" s="329"/>
      <c r="FUG516" s="329"/>
      <c r="FUH516" s="329"/>
      <c r="FUI516" s="329"/>
      <c r="FUJ516" s="329"/>
      <c r="FUK516" s="329"/>
      <c r="FUL516" s="329"/>
      <c r="FUM516" s="329"/>
      <c r="FUN516" s="329"/>
      <c r="FUO516" s="329"/>
      <c r="FUP516" s="329"/>
      <c r="FUQ516" s="329"/>
      <c r="FUR516" s="329"/>
      <c r="FUS516" s="329"/>
      <c r="FUT516" s="329"/>
      <c r="FUU516" s="329"/>
      <c r="FUV516" s="329"/>
      <c r="FUW516" s="329"/>
      <c r="FUX516" s="329"/>
      <c r="FUY516" s="329"/>
      <c r="FUZ516" s="329"/>
      <c r="FVA516" s="329"/>
      <c r="FVB516" s="329"/>
      <c r="FVC516" s="329"/>
      <c r="FVD516" s="329"/>
      <c r="FVE516" s="329"/>
      <c r="FVF516" s="329"/>
      <c r="FVG516" s="329"/>
      <c r="FVH516" s="329"/>
      <c r="FVI516" s="329"/>
      <c r="FVJ516" s="329"/>
      <c r="FVK516" s="329"/>
      <c r="FVL516" s="329"/>
      <c r="FVM516" s="329"/>
      <c r="FVN516" s="329"/>
      <c r="FVO516" s="329"/>
      <c r="FVP516" s="329"/>
      <c r="FVQ516" s="329"/>
      <c r="FVR516" s="329"/>
      <c r="FVS516" s="329"/>
      <c r="FVT516" s="329"/>
      <c r="FVU516" s="329"/>
      <c r="FVV516" s="329"/>
      <c r="FVW516" s="329"/>
      <c r="FVX516" s="329"/>
      <c r="FVY516" s="329"/>
      <c r="FVZ516" s="329"/>
      <c r="FWA516" s="329"/>
      <c r="FWB516" s="329"/>
      <c r="FWC516" s="329"/>
      <c r="FWD516" s="329"/>
      <c r="FWE516" s="329"/>
      <c r="FWF516" s="329"/>
      <c r="FWG516" s="329"/>
      <c r="FWH516" s="329"/>
      <c r="FWI516" s="329"/>
      <c r="FWJ516" s="329"/>
      <c r="FWK516" s="329"/>
      <c r="FWL516" s="329"/>
      <c r="FWM516" s="329"/>
      <c r="FWN516" s="329"/>
      <c r="FWO516" s="329"/>
      <c r="FWP516" s="329"/>
      <c r="FWQ516" s="329"/>
      <c r="FWR516" s="329"/>
      <c r="FWS516" s="329"/>
      <c r="FWT516" s="329"/>
      <c r="FWU516" s="329"/>
      <c r="FWV516" s="329"/>
      <c r="FWW516" s="329"/>
      <c r="FWX516" s="329"/>
      <c r="FWY516" s="329"/>
      <c r="FWZ516" s="329"/>
      <c r="FXA516" s="329"/>
      <c r="FXB516" s="329"/>
      <c r="FXC516" s="329"/>
      <c r="FXD516" s="329"/>
      <c r="FXE516" s="329"/>
      <c r="FXF516" s="329"/>
      <c r="FXG516" s="329"/>
      <c r="FXH516" s="329"/>
      <c r="FXI516" s="329"/>
      <c r="FXJ516" s="329"/>
      <c r="FXK516" s="329"/>
      <c r="FXL516" s="329"/>
      <c r="FXM516" s="329"/>
      <c r="FXN516" s="329"/>
      <c r="FXO516" s="329"/>
      <c r="FXP516" s="329"/>
      <c r="FXQ516" s="329"/>
      <c r="FXR516" s="329"/>
      <c r="FXS516" s="329"/>
      <c r="FXT516" s="329"/>
      <c r="FXU516" s="329"/>
      <c r="FXV516" s="329"/>
      <c r="FXW516" s="329"/>
      <c r="FXX516" s="329"/>
      <c r="FXY516" s="329"/>
      <c r="FXZ516" s="329"/>
      <c r="FYA516" s="329"/>
      <c r="FYB516" s="329"/>
      <c r="FYC516" s="329"/>
      <c r="FYD516" s="329"/>
      <c r="FYE516" s="329"/>
      <c r="FYF516" s="329"/>
      <c r="FYG516" s="329"/>
      <c r="FYH516" s="329"/>
      <c r="FYI516" s="329"/>
      <c r="FYJ516" s="329"/>
      <c r="FYK516" s="329"/>
      <c r="FYL516" s="329"/>
      <c r="FYM516" s="329"/>
      <c r="FYN516" s="329"/>
      <c r="FYO516" s="329"/>
      <c r="FYP516" s="329"/>
      <c r="FYQ516" s="329"/>
      <c r="FYR516" s="329"/>
      <c r="FYS516" s="329"/>
      <c r="FYT516" s="329"/>
      <c r="FYU516" s="329"/>
      <c r="FYV516" s="329"/>
      <c r="FYW516" s="329"/>
      <c r="FYX516" s="329"/>
      <c r="FYY516" s="329"/>
      <c r="FYZ516" s="329"/>
      <c r="FZA516" s="329"/>
      <c r="FZB516" s="329"/>
      <c r="FZC516" s="329"/>
      <c r="FZD516" s="329"/>
      <c r="FZE516" s="329"/>
      <c r="FZF516" s="329"/>
      <c r="FZG516" s="329"/>
      <c r="FZH516" s="329"/>
      <c r="FZI516" s="329"/>
      <c r="FZJ516" s="329"/>
      <c r="FZK516" s="329"/>
      <c r="FZL516" s="329"/>
      <c r="FZM516" s="329"/>
      <c r="FZN516" s="329"/>
      <c r="FZO516" s="329"/>
      <c r="FZP516" s="329"/>
      <c r="FZQ516" s="329"/>
      <c r="FZR516" s="329"/>
      <c r="FZS516" s="329"/>
      <c r="FZT516" s="329"/>
      <c r="FZU516" s="329"/>
      <c r="FZV516" s="329"/>
      <c r="FZW516" s="329"/>
      <c r="FZX516" s="329"/>
      <c r="FZY516" s="329"/>
      <c r="FZZ516" s="329"/>
      <c r="GAA516" s="329"/>
      <c r="GAB516" s="329"/>
      <c r="GAC516" s="329"/>
      <c r="GAD516" s="329"/>
      <c r="GAE516" s="329"/>
      <c r="GAF516" s="329"/>
      <c r="GAG516" s="329"/>
      <c r="GAH516" s="329"/>
      <c r="GAI516" s="329"/>
      <c r="GAJ516" s="329"/>
      <c r="GAK516" s="329"/>
      <c r="GAL516" s="329"/>
      <c r="GAM516" s="329"/>
      <c r="GAN516" s="329"/>
      <c r="GAO516" s="329"/>
      <c r="GAP516" s="329"/>
      <c r="GAQ516" s="329"/>
      <c r="GAR516" s="329"/>
      <c r="GAS516" s="329"/>
      <c r="GAT516" s="329"/>
      <c r="GAU516" s="329"/>
      <c r="GAV516" s="329"/>
      <c r="GAW516" s="329"/>
      <c r="GAX516" s="329"/>
      <c r="GAY516" s="329"/>
      <c r="GAZ516" s="329"/>
      <c r="GBA516" s="329"/>
      <c r="GBB516" s="329"/>
      <c r="GBC516" s="329"/>
      <c r="GBD516" s="329"/>
      <c r="GBE516" s="329"/>
      <c r="GBF516" s="329"/>
      <c r="GBG516" s="329"/>
      <c r="GBH516" s="329"/>
      <c r="GBI516" s="329"/>
      <c r="GBJ516" s="329"/>
      <c r="GBK516" s="329"/>
      <c r="GBL516" s="329"/>
      <c r="GBM516" s="329"/>
      <c r="GBN516" s="329"/>
      <c r="GBO516" s="329"/>
      <c r="GBP516" s="329"/>
      <c r="GBQ516" s="329"/>
      <c r="GBR516" s="329"/>
      <c r="GBS516" s="329"/>
      <c r="GBT516" s="329"/>
      <c r="GBU516" s="329"/>
      <c r="GBV516" s="329"/>
      <c r="GBW516" s="329"/>
      <c r="GBX516" s="329"/>
      <c r="GBY516" s="329"/>
      <c r="GBZ516" s="329"/>
      <c r="GCA516" s="329"/>
      <c r="GCB516" s="329"/>
      <c r="GCC516" s="329"/>
      <c r="GCD516" s="329"/>
      <c r="GCE516" s="329"/>
      <c r="GCF516" s="329"/>
      <c r="GCG516" s="329"/>
      <c r="GCH516" s="329"/>
      <c r="GCI516" s="329"/>
      <c r="GCJ516" s="329"/>
      <c r="GCK516" s="329"/>
      <c r="GCL516" s="329"/>
      <c r="GCM516" s="329"/>
      <c r="GCN516" s="329"/>
      <c r="GCO516" s="329"/>
      <c r="GCP516" s="329"/>
      <c r="GCQ516" s="329"/>
      <c r="GCR516" s="329"/>
      <c r="GCS516" s="329"/>
      <c r="GCT516" s="329"/>
      <c r="GCU516" s="329"/>
      <c r="GCV516" s="329"/>
      <c r="GCW516" s="329"/>
      <c r="GCX516" s="329"/>
      <c r="GCY516" s="329"/>
      <c r="GCZ516" s="329"/>
      <c r="GDA516" s="329"/>
      <c r="GDB516" s="329"/>
      <c r="GDC516" s="329"/>
      <c r="GDD516" s="329"/>
      <c r="GDE516" s="329"/>
      <c r="GDF516" s="329"/>
      <c r="GDG516" s="329"/>
      <c r="GDH516" s="329"/>
      <c r="GDI516" s="329"/>
      <c r="GDJ516" s="329"/>
      <c r="GDK516" s="329"/>
      <c r="GDL516" s="329"/>
      <c r="GDM516" s="329"/>
      <c r="GDN516" s="329"/>
      <c r="GDO516" s="329"/>
      <c r="GDP516" s="329"/>
      <c r="GDQ516" s="329"/>
      <c r="GDR516" s="329"/>
      <c r="GDS516" s="329"/>
      <c r="GDT516" s="329"/>
      <c r="GDU516" s="329"/>
      <c r="GDV516" s="329"/>
      <c r="GDW516" s="329"/>
      <c r="GDX516" s="329"/>
      <c r="GDY516" s="329"/>
      <c r="GDZ516" s="329"/>
      <c r="GEA516" s="329"/>
      <c r="GEB516" s="329"/>
      <c r="GEC516" s="329"/>
      <c r="GED516" s="329"/>
      <c r="GEE516" s="329"/>
      <c r="GEF516" s="329"/>
      <c r="GEG516" s="329"/>
      <c r="GEH516" s="329"/>
      <c r="GEI516" s="329"/>
      <c r="GEJ516" s="329"/>
      <c r="GEK516" s="329"/>
      <c r="GEL516" s="329"/>
      <c r="GEM516" s="329"/>
      <c r="GEN516" s="329"/>
      <c r="GEO516" s="329"/>
      <c r="GEP516" s="329"/>
      <c r="GEQ516" s="329"/>
      <c r="GER516" s="329"/>
      <c r="GES516" s="329"/>
      <c r="GET516" s="329"/>
      <c r="GEU516" s="329"/>
      <c r="GEV516" s="329"/>
      <c r="GEW516" s="329"/>
      <c r="GEX516" s="329"/>
      <c r="GEY516" s="329"/>
      <c r="GEZ516" s="329"/>
      <c r="GFA516" s="329"/>
      <c r="GFB516" s="329"/>
      <c r="GFC516" s="329"/>
      <c r="GFD516" s="329"/>
      <c r="GFE516" s="329"/>
      <c r="GFF516" s="329"/>
      <c r="GFG516" s="329"/>
      <c r="GFH516" s="329"/>
      <c r="GFI516" s="329"/>
      <c r="GFJ516" s="329"/>
      <c r="GFK516" s="329"/>
      <c r="GFL516" s="329"/>
      <c r="GFM516" s="329"/>
      <c r="GFN516" s="329"/>
      <c r="GFO516" s="329"/>
      <c r="GFP516" s="329"/>
      <c r="GFQ516" s="329"/>
      <c r="GFR516" s="329"/>
      <c r="GFS516" s="329"/>
      <c r="GFT516" s="329"/>
      <c r="GFU516" s="329"/>
      <c r="GFV516" s="329"/>
      <c r="GFW516" s="329"/>
      <c r="GFX516" s="329"/>
      <c r="GFY516" s="329"/>
      <c r="GFZ516" s="329"/>
      <c r="GGA516" s="329"/>
      <c r="GGB516" s="329"/>
      <c r="GGC516" s="329"/>
      <c r="GGD516" s="329"/>
      <c r="GGE516" s="329"/>
      <c r="GGF516" s="329"/>
      <c r="GGG516" s="329"/>
      <c r="GGH516" s="329"/>
      <c r="GGI516" s="329"/>
      <c r="GGJ516" s="329"/>
      <c r="GGK516" s="329"/>
      <c r="GGL516" s="329"/>
      <c r="GGM516" s="329"/>
      <c r="GGN516" s="329"/>
      <c r="GGO516" s="329"/>
      <c r="GGP516" s="329"/>
      <c r="GGQ516" s="329"/>
      <c r="GGR516" s="329"/>
      <c r="GGS516" s="329"/>
      <c r="GGT516" s="329"/>
      <c r="GGU516" s="329"/>
      <c r="GGV516" s="329"/>
      <c r="GGW516" s="329"/>
      <c r="GGX516" s="329"/>
      <c r="GGY516" s="329"/>
      <c r="GGZ516" s="329"/>
      <c r="GHA516" s="329"/>
      <c r="GHB516" s="329"/>
      <c r="GHC516" s="329"/>
      <c r="GHD516" s="329"/>
      <c r="GHE516" s="329"/>
      <c r="GHF516" s="329"/>
      <c r="GHG516" s="329"/>
      <c r="GHH516" s="329"/>
      <c r="GHI516" s="329"/>
      <c r="GHJ516" s="329"/>
      <c r="GHK516" s="329"/>
      <c r="GHL516" s="329"/>
      <c r="GHM516" s="329"/>
      <c r="GHN516" s="329"/>
      <c r="GHO516" s="329"/>
      <c r="GHP516" s="329"/>
      <c r="GHQ516" s="329"/>
      <c r="GHR516" s="329"/>
      <c r="GHS516" s="329"/>
      <c r="GHT516" s="329"/>
      <c r="GHU516" s="329"/>
      <c r="GHV516" s="329"/>
      <c r="GHW516" s="329"/>
      <c r="GHX516" s="329"/>
      <c r="GHY516" s="329"/>
      <c r="GHZ516" s="329"/>
      <c r="GIA516" s="329"/>
      <c r="GIB516" s="329"/>
      <c r="GIC516" s="329"/>
      <c r="GID516" s="329"/>
      <c r="GIE516" s="329"/>
      <c r="GIF516" s="329"/>
      <c r="GIG516" s="329"/>
      <c r="GIH516" s="329"/>
      <c r="GII516" s="329"/>
      <c r="GIJ516" s="329"/>
      <c r="GIK516" s="329"/>
      <c r="GIL516" s="329"/>
      <c r="GIM516" s="329"/>
      <c r="GIN516" s="329"/>
      <c r="GIO516" s="329"/>
      <c r="GIP516" s="329"/>
      <c r="GIQ516" s="329"/>
      <c r="GIR516" s="329"/>
      <c r="GIS516" s="329"/>
      <c r="GIT516" s="329"/>
      <c r="GIU516" s="329"/>
      <c r="GIV516" s="329"/>
      <c r="GIW516" s="329"/>
      <c r="GIX516" s="329"/>
      <c r="GIY516" s="329"/>
      <c r="GIZ516" s="329"/>
      <c r="GJA516" s="329"/>
      <c r="GJB516" s="329"/>
      <c r="GJC516" s="329"/>
      <c r="GJD516" s="329"/>
      <c r="GJE516" s="329"/>
      <c r="GJF516" s="329"/>
      <c r="GJG516" s="329"/>
      <c r="GJH516" s="329"/>
      <c r="GJI516" s="329"/>
      <c r="GJJ516" s="329"/>
      <c r="GJK516" s="329"/>
      <c r="GJL516" s="329"/>
      <c r="GJM516" s="329"/>
      <c r="GJN516" s="329"/>
      <c r="GJO516" s="329"/>
      <c r="GJP516" s="329"/>
      <c r="GJQ516" s="329"/>
      <c r="GJR516" s="329"/>
      <c r="GJS516" s="329"/>
      <c r="GJT516" s="329"/>
      <c r="GJU516" s="329"/>
      <c r="GJV516" s="329"/>
      <c r="GJW516" s="329"/>
      <c r="GJX516" s="329"/>
      <c r="GJY516" s="329"/>
      <c r="GJZ516" s="329"/>
      <c r="GKA516" s="329"/>
      <c r="GKB516" s="329"/>
      <c r="GKC516" s="329"/>
      <c r="GKD516" s="329"/>
      <c r="GKE516" s="329"/>
      <c r="GKF516" s="329"/>
      <c r="GKG516" s="329"/>
      <c r="GKH516" s="329"/>
      <c r="GKI516" s="329"/>
      <c r="GKJ516" s="329"/>
      <c r="GKK516" s="329"/>
      <c r="GKL516" s="329"/>
      <c r="GKM516" s="329"/>
      <c r="GKN516" s="329"/>
      <c r="GKO516" s="329"/>
      <c r="GKP516" s="329"/>
      <c r="GKQ516" s="329"/>
      <c r="GKR516" s="329"/>
      <c r="GKS516" s="329"/>
      <c r="GKT516" s="329"/>
      <c r="GKU516" s="329"/>
      <c r="GKV516" s="329"/>
      <c r="GKW516" s="329"/>
      <c r="GKX516" s="329"/>
      <c r="GKY516" s="329"/>
      <c r="GKZ516" s="329"/>
      <c r="GLA516" s="329"/>
      <c r="GLB516" s="329"/>
      <c r="GLC516" s="329"/>
      <c r="GLD516" s="329"/>
      <c r="GLE516" s="329"/>
      <c r="GLF516" s="329"/>
      <c r="GLG516" s="329"/>
      <c r="GLH516" s="329"/>
      <c r="GLI516" s="329"/>
      <c r="GLJ516" s="329"/>
      <c r="GLK516" s="329"/>
      <c r="GLL516" s="329"/>
      <c r="GLM516" s="329"/>
      <c r="GLN516" s="329"/>
      <c r="GLO516" s="329"/>
      <c r="GLP516" s="329"/>
      <c r="GLQ516" s="329"/>
      <c r="GLR516" s="329"/>
      <c r="GLS516" s="329"/>
      <c r="GLT516" s="329"/>
      <c r="GLU516" s="329"/>
      <c r="GLV516" s="329"/>
      <c r="GLW516" s="329"/>
      <c r="GLX516" s="329"/>
      <c r="GLY516" s="329"/>
      <c r="GLZ516" s="329"/>
      <c r="GMA516" s="329"/>
      <c r="GMB516" s="329"/>
      <c r="GMC516" s="329"/>
      <c r="GMD516" s="329"/>
      <c r="GME516" s="329"/>
      <c r="GMF516" s="329"/>
      <c r="GMG516" s="329"/>
      <c r="GMH516" s="329"/>
      <c r="GMI516" s="329"/>
      <c r="GMJ516" s="329"/>
      <c r="GMK516" s="329"/>
      <c r="GML516" s="329"/>
      <c r="GMM516" s="329"/>
      <c r="GMN516" s="329"/>
      <c r="GMO516" s="329"/>
      <c r="GMP516" s="329"/>
      <c r="GMQ516" s="329"/>
      <c r="GMR516" s="329"/>
      <c r="GMS516" s="329"/>
      <c r="GMT516" s="329"/>
      <c r="GMU516" s="329"/>
      <c r="GMV516" s="329"/>
      <c r="GMW516" s="329"/>
      <c r="GMX516" s="329"/>
      <c r="GMY516" s="329"/>
      <c r="GMZ516" s="329"/>
      <c r="GNA516" s="329"/>
      <c r="GNB516" s="329"/>
      <c r="GNC516" s="329"/>
      <c r="GND516" s="329"/>
      <c r="GNE516" s="329"/>
      <c r="GNF516" s="329"/>
      <c r="GNG516" s="329"/>
      <c r="GNH516" s="329"/>
      <c r="GNI516" s="329"/>
      <c r="GNJ516" s="329"/>
      <c r="GNK516" s="329"/>
      <c r="GNL516" s="329"/>
      <c r="GNM516" s="329"/>
      <c r="GNN516" s="329"/>
      <c r="GNO516" s="329"/>
      <c r="GNP516" s="329"/>
      <c r="GNQ516" s="329"/>
      <c r="GNR516" s="329"/>
      <c r="GNS516" s="329"/>
      <c r="GNT516" s="329"/>
      <c r="GNU516" s="329"/>
      <c r="GNV516" s="329"/>
      <c r="GNW516" s="329"/>
      <c r="GNX516" s="329"/>
      <c r="GNY516" s="329"/>
      <c r="GNZ516" s="329"/>
      <c r="GOA516" s="329"/>
      <c r="GOB516" s="329"/>
      <c r="GOC516" s="329"/>
      <c r="GOD516" s="329"/>
      <c r="GOE516" s="329"/>
      <c r="GOF516" s="329"/>
      <c r="GOG516" s="329"/>
      <c r="GOH516" s="329"/>
      <c r="GOI516" s="329"/>
      <c r="GOJ516" s="329"/>
      <c r="GOK516" s="329"/>
      <c r="GOL516" s="329"/>
      <c r="GOM516" s="329"/>
      <c r="GON516" s="329"/>
      <c r="GOO516" s="329"/>
      <c r="GOP516" s="329"/>
      <c r="GOQ516" s="329"/>
      <c r="GOR516" s="329"/>
      <c r="GOS516" s="329"/>
      <c r="GOT516" s="329"/>
      <c r="GOU516" s="329"/>
      <c r="GOV516" s="329"/>
      <c r="GOW516" s="329"/>
      <c r="GOX516" s="329"/>
      <c r="GOY516" s="329"/>
      <c r="GOZ516" s="329"/>
      <c r="GPA516" s="329"/>
      <c r="GPB516" s="329"/>
      <c r="GPC516" s="329"/>
      <c r="GPD516" s="329"/>
      <c r="GPE516" s="329"/>
      <c r="GPF516" s="329"/>
      <c r="GPG516" s="329"/>
      <c r="GPH516" s="329"/>
      <c r="GPI516" s="329"/>
      <c r="GPJ516" s="329"/>
      <c r="GPK516" s="329"/>
      <c r="GPL516" s="329"/>
      <c r="GPM516" s="329"/>
      <c r="GPN516" s="329"/>
      <c r="GPO516" s="329"/>
      <c r="GPP516" s="329"/>
      <c r="GPQ516" s="329"/>
      <c r="GPR516" s="329"/>
      <c r="GPS516" s="329"/>
      <c r="GPT516" s="329"/>
      <c r="GPU516" s="329"/>
      <c r="GPV516" s="329"/>
      <c r="GPW516" s="329"/>
      <c r="GPX516" s="329"/>
      <c r="GPY516" s="329"/>
      <c r="GPZ516" s="329"/>
      <c r="GQA516" s="329"/>
      <c r="GQB516" s="329"/>
      <c r="GQC516" s="329"/>
      <c r="GQD516" s="329"/>
      <c r="GQE516" s="329"/>
      <c r="GQF516" s="329"/>
      <c r="GQG516" s="329"/>
      <c r="GQH516" s="329"/>
      <c r="GQI516" s="329"/>
      <c r="GQJ516" s="329"/>
      <c r="GQK516" s="329"/>
      <c r="GQL516" s="329"/>
      <c r="GQM516" s="329"/>
      <c r="GQN516" s="329"/>
      <c r="GQO516" s="329"/>
      <c r="GQP516" s="329"/>
      <c r="GQQ516" s="329"/>
      <c r="GQR516" s="329"/>
      <c r="GQS516" s="329"/>
      <c r="GQT516" s="329"/>
      <c r="GQU516" s="329"/>
      <c r="GQV516" s="329"/>
      <c r="GQW516" s="329"/>
      <c r="GQX516" s="329"/>
      <c r="GQY516" s="329"/>
      <c r="GQZ516" s="329"/>
      <c r="GRA516" s="329"/>
      <c r="GRB516" s="329"/>
      <c r="GRC516" s="329"/>
      <c r="GRD516" s="329"/>
      <c r="GRE516" s="329"/>
      <c r="GRF516" s="329"/>
      <c r="GRG516" s="329"/>
      <c r="GRH516" s="329"/>
      <c r="GRI516" s="329"/>
      <c r="GRJ516" s="329"/>
      <c r="GRK516" s="329"/>
      <c r="GRL516" s="329"/>
      <c r="GRM516" s="329"/>
      <c r="GRN516" s="329"/>
      <c r="GRO516" s="329"/>
      <c r="GRP516" s="329"/>
      <c r="GRQ516" s="329"/>
      <c r="GRR516" s="329"/>
      <c r="GRS516" s="329"/>
      <c r="GRT516" s="329"/>
      <c r="GRU516" s="329"/>
      <c r="GRV516" s="329"/>
      <c r="GRW516" s="329"/>
      <c r="GRX516" s="329"/>
      <c r="GRY516" s="329"/>
      <c r="GRZ516" s="329"/>
      <c r="GSA516" s="329"/>
      <c r="GSB516" s="329"/>
      <c r="GSC516" s="329"/>
      <c r="GSD516" s="329"/>
      <c r="GSE516" s="329"/>
      <c r="GSF516" s="329"/>
      <c r="GSG516" s="329"/>
      <c r="GSH516" s="329"/>
      <c r="GSI516" s="329"/>
      <c r="GSJ516" s="329"/>
      <c r="GSK516" s="329"/>
      <c r="GSL516" s="329"/>
      <c r="GSM516" s="329"/>
      <c r="GSN516" s="329"/>
      <c r="GSO516" s="329"/>
      <c r="GSP516" s="329"/>
      <c r="GSQ516" s="329"/>
      <c r="GSR516" s="329"/>
      <c r="GSS516" s="329"/>
      <c r="GST516" s="329"/>
      <c r="GSU516" s="329"/>
      <c r="GSV516" s="329"/>
      <c r="GSW516" s="329"/>
      <c r="GSX516" s="329"/>
      <c r="GSY516" s="329"/>
      <c r="GSZ516" s="329"/>
      <c r="GTA516" s="329"/>
      <c r="GTB516" s="329"/>
      <c r="GTC516" s="329"/>
      <c r="GTD516" s="329"/>
      <c r="GTE516" s="329"/>
      <c r="GTF516" s="329"/>
      <c r="GTG516" s="329"/>
      <c r="GTH516" s="329"/>
      <c r="GTI516" s="329"/>
      <c r="GTJ516" s="329"/>
      <c r="GTK516" s="329"/>
      <c r="GTL516" s="329"/>
      <c r="GTM516" s="329"/>
      <c r="GTN516" s="329"/>
      <c r="GTO516" s="329"/>
      <c r="GTP516" s="329"/>
      <c r="GTQ516" s="329"/>
      <c r="GTR516" s="329"/>
      <c r="GTS516" s="329"/>
      <c r="GTT516" s="329"/>
      <c r="GTU516" s="329"/>
      <c r="GTV516" s="329"/>
      <c r="GTW516" s="329"/>
      <c r="GTX516" s="329"/>
      <c r="GTY516" s="329"/>
      <c r="GTZ516" s="329"/>
      <c r="GUA516" s="329"/>
      <c r="GUB516" s="329"/>
      <c r="GUC516" s="329"/>
      <c r="GUD516" s="329"/>
      <c r="GUE516" s="329"/>
      <c r="GUF516" s="329"/>
      <c r="GUG516" s="329"/>
      <c r="GUH516" s="329"/>
      <c r="GUI516" s="329"/>
      <c r="GUJ516" s="329"/>
      <c r="GUK516" s="329"/>
      <c r="GUL516" s="329"/>
      <c r="GUM516" s="329"/>
      <c r="GUN516" s="329"/>
      <c r="GUO516" s="329"/>
      <c r="GUP516" s="329"/>
      <c r="GUQ516" s="329"/>
      <c r="GUR516" s="329"/>
      <c r="GUS516" s="329"/>
      <c r="GUT516" s="329"/>
      <c r="GUU516" s="329"/>
      <c r="GUV516" s="329"/>
      <c r="GUW516" s="329"/>
      <c r="GUX516" s="329"/>
      <c r="GUY516" s="329"/>
      <c r="GUZ516" s="329"/>
      <c r="GVA516" s="329"/>
      <c r="GVB516" s="329"/>
      <c r="GVC516" s="329"/>
      <c r="GVD516" s="329"/>
      <c r="GVE516" s="329"/>
      <c r="GVF516" s="329"/>
      <c r="GVG516" s="329"/>
      <c r="GVH516" s="329"/>
      <c r="GVI516" s="329"/>
      <c r="GVJ516" s="329"/>
      <c r="GVK516" s="329"/>
      <c r="GVL516" s="329"/>
      <c r="GVM516" s="329"/>
      <c r="GVN516" s="329"/>
      <c r="GVO516" s="329"/>
      <c r="GVP516" s="329"/>
      <c r="GVQ516" s="329"/>
      <c r="GVR516" s="329"/>
      <c r="GVS516" s="329"/>
      <c r="GVT516" s="329"/>
      <c r="GVU516" s="329"/>
      <c r="GVV516" s="329"/>
      <c r="GVW516" s="329"/>
      <c r="GVX516" s="329"/>
      <c r="GVY516" s="329"/>
      <c r="GVZ516" s="329"/>
      <c r="GWA516" s="329"/>
      <c r="GWB516" s="329"/>
      <c r="GWC516" s="329"/>
      <c r="GWD516" s="329"/>
      <c r="GWE516" s="329"/>
      <c r="GWF516" s="329"/>
      <c r="GWG516" s="329"/>
      <c r="GWH516" s="329"/>
      <c r="GWI516" s="329"/>
      <c r="GWJ516" s="329"/>
      <c r="GWK516" s="329"/>
      <c r="GWL516" s="329"/>
      <c r="GWM516" s="329"/>
      <c r="GWN516" s="329"/>
      <c r="GWO516" s="329"/>
      <c r="GWP516" s="329"/>
      <c r="GWQ516" s="329"/>
      <c r="GWR516" s="329"/>
      <c r="GWS516" s="329"/>
      <c r="GWT516" s="329"/>
      <c r="GWU516" s="329"/>
      <c r="GWV516" s="329"/>
      <c r="GWW516" s="329"/>
      <c r="GWX516" s="329"/>
      <c r="GWY516" s="329"/>
      <c r="GWZ516" s="329"/>
      <c r="GXA516" s="329"/>
      <c r="GXB516" s="329"/>
      <c r="GXC516" s="329"/>
      <c r="GXD516" s="329"/>
      <c r="GXE516" s="329"/>
      <c r="GXF516" s="329"/>
      <c r="GXG516" s="329"/>
      <c r="GXH516" s="329"/>
      <c r="GXI516" s="329"/>
      <c r="GXJ516" s="329"/>
      <c r="GXK516" s="329"/>
      <c r="GXL516" s="329"/>
      <c r="GXM516" s="329"/>
      <c r="GXN516" s="329"/>
      <c r="GXO516" s="329"/>
      <c r="GXP516" s="329"/>
      <c r="GXQ516" s="329"/>
      <c r="GXR516" s="329"/>
      <c r="GXS516" s="329"/>
      <c r="GXT516" s="329"/>
      <c r="GXU516" s="329"/>
      <c r="GXV516" s="329"/>
      <c r="GXW516" s="329"/>
      <c r="GXX516" s="329"/>
      <c r="GXY516" s="329"/>
      <c r="GXZ516" s="329"/>
      <c r="GYA516" s="329"/>
      <c r="GYB516" s="329"/>
      <c r="GYC516" s="329"/>
      <c r="GYD516" s="329"/>
      <c r="GYE516" s="329"/>
      <c r="GYF516" s="329"/>
      <c r="GYG516" s="329"/>
      <c r="GYH516" s="329"/>
      <c r="GYI516" s="329"/>
      <c r="GYJ516" s="329"/>
      <c r="GYK516" s="329"/>
      <c r="GYL516" s="329"/>
      <c r="GYM516" s="329"/>
      <c r="GYN516" s="329"/>
      <c r="GYO516" s="329"/>
      <c r="GYP516" s="329"/>
      <c r="GYQ516" s="329"/>
      <c r="GYR516" s="329"/>
      <c r="GYS516" s="329"/>
      <c r="GYT516" s="329"/>
      <c r="GYU516" s="329"/>
      <c r="GYV516" s="329"/>
      <c r="GYW516" s="329"/>
      <c r="GYX516" s="329"/>
      <c r="GYY516" s="329"/>
      <c r="GYZ516" s="329"/>
      <c r="GZA516" s="329"/>
      <c r="GZB516" s="329"/>
      <c r="GZC516" s="329"/>
      <c r="GZD516" s="329"/>
      <c r="GZE516" s="329"/>
      <c r="GZF516" s="329"/>
      <c r="GZG516" s="329"/>
      <c r="GZH516" s="329"/>
      <c r="GZI516" s="329"/>
      <c r="GZJ516" s="329"/>
      <c r="GZK516" s="329"/>
      <c r="GZL516" s="329"/>
      <c r="GZM516" s="329"/>
      <c r="GZN516" s="329"/>
      <c r="GZO516" s="329"/>
      <c r="GZP516" s="329"/>
      <c r="GZQ516" s="329"/>
      <c r="GZR516" s="329"/>
      <c r="GZS516" s="329"/>
      <c r="GZT516" s="329"/>
      <c r="GZU516" s="329"/>
      <c r="GZV516" s="329"/>
      <c r="GZW516" s="329"/>
      <c r="GZX516" s="329"/>
      <c r="GZY516" s="329"/>
      <c r="GZZ516" s="329"/>
      <c r="HAA516" s="329"/>
      <c r="HAB516" s="329"/>
      <c r="HAC516" s="329"/>
      <c r="HAD516" s="329"/>
      <c r="HAE516" s="329"/>
      <c r="HAF516" s="329"/>
      <c r="HAG516" s="329"/>
      <c r="HAH516" s="329"/>
      <c r="HAI516" s="329"/>
      <c r="HAJ516" s="329"/>
      <c r="HAK516" s="329"/>
      <c r="HAL516" s="329"/>
      <c r="HAM516" s="329"/>
      <c r="HAN516" s="329"/>
      <c r="HAO516" s="329"/>
      <c r="HAP516" s="329"/>
      <c r="HAQ516" s="329"/>
      <c r="HAR516" s="329"/>
      <c r="HAS516" s="329"/>
      <c r="HAT516" s="329"/>
      <c r="HAU516" s="329"/>
      <c r="HAV516" s="329"/>
      <c r="HAW516" s="329"/>
      <c r="HAX516" s="329"/>
      <c r="HAY516" s="329"/>
      <c r="HAZ516" s="329"/>
      <c r="HBA516" s="329"/>
      <c r="HBB516" s="329"/>
      <c r="HBC516" s="329"/>
      <c r="HBD516" s="329"/>
      <c r="HBE516" s="329"/>
      <c r="HBF516" s="329"/>
      <c r="HBG516" s="329"/>
      <c r="HBH516" s="329"/>
      <c r="HBI516" s="329"/>
      <c r="HBJ516" s="329"/>
      <c r="HBK516" s="329"/>
      <c r="HBL516" s="329"/>
      <c r="HBM516" s="329"/>
      <c r="HBN516" s="329"/>
      <c r="HBO516" s="329"/>
      <c r="HBP516" s="329"/>
      <c r="HBQ516" s="329"/>
      <c r="HBR516" s="329"/>
      <c r="HBS516" s="329"/>
      <c r="HBT516" s="329"/>
      <c r="HBU516" s="329"/>
      <c r="HBV516" s="329"/>
      <c r="HBW516" s="329"/>
      <c r="HBX516" s="329"/>
      <c r="HBY516" s="329"/>
      <c r="HBZ516" s="329"/>
      <c r="HCA516" s="329"/>
      <c r="HCB516" s="329"/>
      <c r="HCC516" s="329"/>
      <c r="HCD516" s="329"/>
      <c r="HCE516" s="329"/>
      <c r="HCF516" s="329"/>
      <c r="HCG516" s="329"/>
      <c r="HCH516" s="329"/>
      <c r="HCI516" s="329"/>
      <c r="HCJ516" s="329"/>
      <c r="HCK516" s="329"/>
      <c r="HCL516" s="329"/>
      <c r="HCM516" s="329"/>
      <c r="HCN516" s="329"/>
      <c r="HCO516" s="329"/>
      <c r="HCP516" s="329"/>
      <c r="HCQ516" s="329"/>
      <c r="HCR516" s="329"/>
      <c r="HCS516" s="329"/>
      <c r="HCT516" s="329"/>
      <c r="HCU516" s="329"/>
      <c r="HCV516" s="329"/>
      <c r="HCW516" s="329"/>
      <c r="HCX516" s="329"/>
      <c r="HCY516" s="329"/>
      <c r="HCZ516" s="329"/>
      <c r="HDA516" s="329"/>
      <c r="HDB516" s="329"/>
      <c r="HDC516" s="329"/>
      <c r="HDD516" s="329"/>
      <c r="HDE516" s="329"/>
      <c r="HDF516" s="329"/>
      <c r="HDG516" s="329"/>
      <c r="HDH516" s="329"/>
      <c r="HDI516" s="329"/>
      <c r="HDJ516" s="329"/>
      <c r="HDK516" s="329"/>
      <c r="HDL516" s="329"/>
      <c r="HDM516" s="329"/>
      <c r="HDN516" s="329"/>
      <c r="HDO516" s="329"/>
      <c r="HDP516" s="329"/>
      <c r="HDQ516" s="329"/>
      <c r="HDR516" s="329"/>
      <c r="HDS516" s="329"/>
      <c r="HDT516" s="329"/>
      <c r="HDU516" s="329"/>
      <c r="HDV516" s="329"/>
      <c r="HDW516" s="329"/>
      <c r="HDX516" s="329"/>
      <c r="HDY516" s="329"/>
      <c r="HDZ516" s="329"/>
      <c r="HEA516" s="329"/>
      <c r="HEB516" s="329"/>
      <c r="HEC516" s="329"/>
      <c r="HED516" s="329"/>
      <c r="HEE516" s="329"/>
      <c r="HEF516" s="329"/>
      <c r="HEG516" s="329"/>
      <c r="HEH516" s="329"/>
      <c r="HEI516" s="329"/>
      <c r="HEJ516" s="329"/>
      <c r="HEK516" s="329"/>
      <c r="HEL516" s="329"/>
      <c r="HEM516" s="329"/>
      <c r="HEN516" s="329"/>
      <c r="HEO516" s="329"/>
      <c r="HEP516" s="329"/>
      <c r="HEQ516" s="329"/>
      <c r="HER516" s="329"/>
      <c r="HES516" s="329"/>
      <c r="HET516" s="329"/>
      <c r="HEU516" s="329"/>
      <c r="HEV516" s="329"/>
      <c r="HEW516" s="329"/>
      <c r="HEX516" s="329"/>
      <c r="HEY516" s="329"/>
      <c r="HEZ516" s="329"/>
      <c r="HFA516" s="329"/>
      <c r="HFB516" s="329"/>
      <c r="HFC516" s="329"/>
      <c r="HFD516" s="329"/>
      <c r="HFE516" s="329"/>
      <c r="HFF516" s="329"/>
      <c r="HFG516" s="329"/>
      <c r="HFH516" s="329"/>
      <c r="HFI516" s="329"/>
      <c r="HFJ516" s="329"/>
      <c r="HFK516" s="329"/>
      <c r="HFL516" s="329"/>
      <c r="HFM516" s="329"/>
      <c r="HFN516" s="329"/>
      <c r="HFO516" s="329"/>
      <c r="HFP516" s="329"/>
      <c r="HFQ516" s="329"/>
      <c r="HFR516" s="329"/>
      <c r="HFS516" s="329"/>
      <c r="HFT516" s="329"/>
      <c r="HFU516" s="329"/>
      <c r="HFV516" s="329"/>
      <c r="HFW516" s="329"/>
      <c r="HFX516" s="329"/>
      <c r="HFY516" s="329"/>
      <c r="HFZ516" s="329"/>
      <c r="HGA516" s="329"/>
      <c r="HGB516" s="329"/>
      <c r="HGC516" s="329"/>
      <c r="HGD516" s="329"/>
      <c r="HGE516" s="329"/>
      <c r="HGF516" s="329"/>
      <c r="HGG516" s="329"/>
      <c r="HGH516" s="329"/>
      <c r="HGI516" s="329"/>
      <c r="HGJ516" s="329"/>
      <c r="HGK516" s="329"/>
      <c r="HGL516" s="329"/>
      <c r="HGM516" s="329"/>
      <c r="HGN516" s="329"/>
      <c r="HGO516" s="329"/>
      <c r="HGP516" s="329"/>
      <c r="HGQ516" s="329"/>
      <c r="HGR516" s="329"/>
      <c r="HGS516" s="329"/>
      <c r="HGT516" s="329"/>
      <c r="HGU516" s="329"/>
      <c r="HGV516" s="329"/>
      <c r="HGW516" s="329"/>
      <c r="HGX516" s="329"/>
      <c r="HGY516" s="329"/>
      <c r="HGZ516" s="329"/>
      <c r="HHA516" s="329"/>
      <c r="HHB516" s="329"/>
      <c r="HHC516" s="329"/>
      <c r="HHD516" s="329"/>
      <c r="HHE516" s="329"/>
      <c r="HHF516" s="329"/>
      <c r="HHG516" s="329"/>
      <c r="HHH516" s="329"/>
      <c r="HHI516" s="329"/>
      <c r="HHJ516" s="329"/>
      <c r="HHK516" s="329"/>
      <c r="HHL516" s="329"/>
      <c r="HHM516" s="329"/>
      <c r="HHN516" s="329"/>
      <c r="HHO516" s="329"/>
      <c r="HHP516" s="329"/>
      <c r="HHQ516" s="329"/>
      <c r="HHR516" s="329"/>
      <c r="HHS516" s="329"/>
      <c r="HHT516" s="329"/>
      <c r="HHU516" s="329"/>
      <c r="HHV516" s="329"/>
      <c r="HHW516" s="329"/>
      <c r="HHX516" s="329"/>
      <c r="HHY516" s="329"/>
      <c r="HHZ516" s="329"/>
      <c r="HIA516" s="329"/>
      <c r="HIB516" s="329"/>
      <c r="HIC516" s="329"/>
      <c r="HID516" s="329"/>
      <c r="HIE516" s="329"/>
      <c r="HIF516" s="329"/>
      <c r="HIG516" s="329"/>
      <c r="HIH516" s="329"/>
      <c r="HII516" s="329"/>
      <c r="HIJ516" s="329"/>
      <c r="HIK516" s="329"/>
      <c r="HIL516" s="329"/>
      <c r="HIM516" s="329"/>
      <c r="HIN516" s="329"/>
      <c r="HIO516" s="329"/>
      <c r="HIP516" s="329"/>
      <c r="HIQ516" s="329"/>
      <c r="HIR516" s="329"/>
      <c r="HIS516" s="329"/>
      <c r="HIT516" s="329"/>
      <c r="HIU516" s="329"/>
      <c r="HIV516" s="329"/>
      <c r="HIW516" s="329"/>
      <c r="HIX516" s="329"/>
      <c r="HIY516" s="329"/>
      <c r="HIZ516" s="329"/>
      <c r="HJA516" s="329"/>
      <c r="HJB516" s="329"/>
      <c r="HJC516" s="329"/>
      <c r="HJD516" s="329"/>
      <c r="HJE516" s="329"/>
      <c r="HJF516" s="329"/>
      <c r="HJG516" s="329"/>
      <c r="HJH516" s="329"/>
      <c r="HJI516" s="329"/>
      <c r="HJJ516" s="329"/>
      <c r="HJK516" s="329"/>
      <c r="HJL516" s="329"/>
      <c r="HJM516" s="329"/>
      <c r="HJN516" s="329"/>
      <c r="HJO516" s="329"/>
      <c r="HJP516" s="329"/>
      <c r="HJQ516" s="329"/>
      <c r="HJR516" s="329"/>
      <c r="HJS516" s="329"/>
      <c r="HJT516" s="329"/>
      <c r="HJU516" s="329"/>
      <c r="HJV516" s="329"/>
      <c r="HJW516" s="329"/>
      <c r="HJX516" s="329"/>
      <c r="HJY516" s="329"/>
      <c r="HJZ516" s="329"/>
      <c r="HKA516" s="329"/>
      <c r="HKB516" s="329"/>
      <c r="HKC516" s="329"/>
      <c r="HKD516" s="329"/>
      <c r="HKE516" s="329"/>
      <c r="HKF516" s="329"/>
      <c r="HKG516" s="329"/>
      <c r="HKH516" s="329"/>
      <c r="HKI516" s="329"/>
      <c r="HKJ516" s="329"/>
      <c r="HKK516" s="329"/>
      <c r="HKL516" s="329"/>
      <c r="HKM516" s="329"/>
      <c r="HKN516" s="329"/>
      <c r="HKO516" s="329"/>
      <c r="HKP516" s="329"/>
      <c r="HKQ516" s="329"/>
      <c r="HKR516" s="329"/>
      <c r="HKS516" s="329"/>
      <c r="HKT516" s="329"/>
      <c r="HKU516" s="329"/>
      <c r="HKV516" s="329"/>
      <c r="HKW516" s="329"/>
      <c r="HKX516" s="329"/>
      <c r="HKY516" s="329"/>
      <c r="HKZ516" s="329"/>
      <c r="HLA516" s="329"/>
      <c r="HLB516" s="329"/>
      <c r="HLC516" s="329"/>
      <c r="HLD516" s="329"/>
      <c r="HLE516" s="329"/>
      <c r="HLF516" s="329"/>
      <c r="HLG516" s="329"/>
      <c r="HLH516" s="329"/>
      <c r="HLI516" s="329"/>
      <c r="HLJ516" s="329"/>
      <c r="HLK516" s="329"/>
      <c r="HLL516" s="329"/>
      <c r="HLM516" s="329"/>
      <c r="HLN516" s="329"/>
      <c r="HLO516" s="329"/>
      <c r="HLP516" s="329"/>
      <c r="HLQ516" s="329"/>
      <c r="HLR516" s="329"/>
      <c r="HLS516" s="329"/>
      <c r="HLT516" s="329"/>
      <c r="HLU516" s="329"/>
      <c r="HLV516" s="329"/>
      <c r="HLW516" s="329"/>
      <c r="HLX516" s="329"/>
      <c r="HLY516" s="329"/>
      <c r="HLZ516" s="329"/>
      <c r="HMA516" s="329"/>
      <c r="HMB516" s="329"/>
      <c r="HMC516" s="329"/>
      <c r="HMD516" s="329"/>
      <c r="HME516" s="329"/>
      <c r="HMF516" s="329"/>
      <c r="HMG516" s="329"/>
      <c r="HMH516" s="329"/>
      <c r="HMI516" s="329"/>
      <c r="HMJ516" s="329"/>
      <c r="HMK516" s="329"/>
      <c r="HML516" s="329"/>
      <c r="HMM516" s="329"/>
      <c r="HMN516" s="329"/>
      <c r="HMO516" s="329"/>
      <c r="HMP516" s="329"/>
      <c r="HMQ516" s="329"/>
      <c r="HMR516" s="329"/>
      <c r="HMS516" s="329"/>
      <c r="HMT516" s="329"/>
      <c r="HMU516" s="329"/>
      <c r="HMV516" s="329"/>
      <c r="HMW516" s="329"/>
      <c r="HMX516" s="329"/>
      <c r="HMY516" s="329"/>
      <c r="HMZ516" s="329"/>
      <c r="HNA516" s="329"/>
      <c r="HNB516" s="329"/>
      <c r="HNC516" s="329"/>
      <c r="HND516" s="329"/>
      <c r="HNE516" s="329"/>
      <c r="HNF516" s="329"/>
      <c r="HNG516" s="329"/>
      <c r="HNH516" s="329"/>
      <c r="HNI516" s="329"/>
      <c r="HNJ516" s="329"/>
      <c r="HNK516" s="329"/>
      <c r="HNL516" s="329"/>
      <c r="HNM516" s="329"/>
      <c r="HNN516" s="329"/>
      <c r="HNO516" s="329"/>
      <c r="HNP516" s="329"/>
      <c r="HNQ516" s="329"/>
      <c r="HNR516" s="329"/>
      <c r="HNS516" s="329"/>
      <c r="HNT516" s="329"/>
      <c r="HNU516" s="329"/>
      <c r="HNV516" s="329"/>
      <c r="HNW516" s="329"/>
      <c r="HNX516" s="329"/>
      <c r="HNY516" s="329"/>
      <c r="HNZ516" s="329"/>
      <c r="HOA516" s="329"/>
      <c r="HOB516" s="329"/>
      <c r="HOC516" s="329"/>
      <c r="HOD516" s="329"/>
      <c r="HOE516" s="329"/>
      <c r="HOF516" s="329"/>
      <c r="HOG516" s="329"/>
      <c r="HOH516" s="329"/>
      <c r="HOI516" s="329"/>
      <c r="HOJ516" s="329"/>
      <c r="HOK516" s="329"/>
      <c r="HOL516" s="329"/>
      <c r="HOM516" s="329"/>
      <c r="HON516" s="329"/>
      <c r="HOO516" s="329"/>
      <c r="HOP516" s="329"/>
      <c r="HOQ516" s="329"/>
      <c r="HOR516" s="329"/>
      <c r="HOS516" s="329"/>
      <c r="HOT516" s="329"/>
      <c r="HOU516" s="329"/>
      <c r="HOV516" s="329"/>
      <c r="HOW516" s="329"/>
      <c r="HOX516" s="329"/>
      <c r="HOY516" s="329"/>
      <c r="HOZ516" s="329"/>
      <c r="HPA516" s="329"/>
      <c r="HPB516" s="329"/>
      <c r="HPC516" s="329"/>
      <c r="HPD516" s="329"/>
      <c r="HPE516" s="329"/>
      <c r="HPF516" s="329"/>
      <c r="HPG516" s="329"/>
      <c r="HPH516" s="329"/>
      <c r="HPI516" s="329"/>
      <c r="HPJ516" s="329"/>
      <c r="HPK516" s="329"/>
      <c r="HPL516" s="329"/>
      <c r="HPM516" s="329"/>
      <c r="HPN516" s="329"/>
      <c r="HPO516" s="329"/>
      <c r="HPP516" s="329"/>
      <c r="HPQ516" s="329"/>
      <c r="HPR516" s="329"/>
      <c r="HPS516" s="329"/>
      <c r="HPT516" s="329"/>
      <c r="HPU516" s="329"/>
      <c r="HPV516" s="329"/>
      <c r="HPW516" s="329"/>
      <c r="HPX516" s="329"/>
      <c r="HPY516" s="329"/>
      <c r="HPZ516" s="329"/>
      <c r="HQA516" s="329"/>
      <c r="HQB516" s="329"/>
      <c r="HQC516" s="329"/>
      <c r="HQD516" s="329"/>
      <c r="HQE516" s="329"/>
      <c r="HQF516" s="329"/>
      <c r="HQG516" s="329"/>
      <c r="HQH516" s="329"/>
      <c r="HQI516" s="329"/>
      <c r="HQJ516" s="329"/>
      <c r="HQK516" s="329"/>
      <c r="HQL516" s="329"/>
      <c r="HQM516" s="329"/>
      <c r="HQN516" s="329"/>
      <c r="HQO516" s="329"/>
      <c r="HQP516" s="329"/>
      <c r="HQQ516" s="329"/>
      <c r="HQR516" s="329"/>
      <c r="HQS516" s="329"/>
      <c r="HQT516" s="329"/>
      <c r="HQU516" s="329"/>
      <c r="HQV516" s="329"/>
      <c r="HQW516" s="329"/>
      <c r="HQX516" s="329"/>
      <c r="HQY516" s="329"/>
      <c r="HQZ516" s="329"/>
      <c r="HRA516" s="329"/>
      <c r="HRB516" s="329"/>
      <c r="HRC516" s="329"/>
      <c r="HRD516" s="329"/>
      <c r="HRE516" s="329"/>
      <c r="HRF516" s="329"/>
      <c r="HRG516" s="329"/>
      <c r="HRH516" s="329"/>
      <c r="HRI516" s="329"/>
      <c r="HRJ516" s="329"/>
      <c r="HRK516" s="329"/>
      <c r="HRL516" s="329"/>
      <c r="HRM516" s="329"/>
      <c r="HRN516" s="329"/>
      <c r="HRO516" s="329"/>
      <c r="HRP516" s="329"/>
      <c r="HRQ516" s="329"/>
      <c r="HRR516" s="329"/>
      <c r="HRS516" s="329"/>
      <c r="HRT516" s="329"/>
      <c r="HRU516" s="329"/>
      <c r="HRV516" s="329"/>
      <c r="HRW516" s="329"/>
      <c r="HRX516" s="329"/>
      <c r="HRY516" s="329"/>
      <c r="HRZ516" s="329"/>
      <c r="HSA516" s="329"/>
      <c r="HSB516" s="329"/>
      <c r="HSC516" s="329"/>
      <c r="HSD516" s="329"/>
      <c r="HSE516" s="329"/>
      <c r="HSF516" s="329"/>
      <c r="HSG516" s="329"/>
      <c r="HSH516" s="329"/>
      <c r="HSI516" s="329"/>
      <c r="HSJ516" s="329"/>
      <c r="HSK516" s="329"/>
      <c r="HSL516" s="329"/>
      <c r="HSM516" s="329"/>
      <c r="HSN516" s="329"/>
      <c r="HSO516" s="329"/>
      <c r="HSP516" s="329"/>
      <c r="HSQ516" s="329"/>
      <c r="HSR516" s="329"/>
      <c r="HSS516" s="329"/>
      <c r="HST516" s="329"/>
      <c r="HSU516" s="329"/>
      <c r="HSV516" s="329"/>
      <c r="HSW516" s="329"/>
      <c r="HSX516" s="329"/>
      <c r="HSY516" s="329"/>
      <c r="HSZ516" s="329"/>
      <c r="HTA516" s="329"/>
      <c r="HTB516" s="329"/>
      <c r="HTC516" s="329"/>
      <c r="HTD516" s="329"/>
      <c r="HTE516" s="329"/>
      <c r="HTF516" s="329"/>
      <c r="HTG516" s="329"/>
      <c r="HTH516" s="329"/>
      <c r="HTI516" s="329"/>
      <c r="HTJ516" s="329"/>
      <c r="HTK516" s="329"/>
      <c r="HTL516" s="329"/>
      <c r="HTM516" s="329"/>
      <c r="HTN516" s="329"/>
      <c r="HTO516" s="329"/>
      <c r="HTP516" s="329"/>
      <c r="HTQ516" s="329"/>
      <c r="HTR516" s="329"/>
      <c r="HTS516" s="329"/>
      <c r="HTT516" s="329"/>
      <c r="HTU516" s="329"/>
      <c r="HTV516" s="329"/>
      <c r="HTW516" s="329"/>
      <c r="HTX516" s="329"/>
      <c r="HTY516" s="329"/>
      <c r="HTZ516" s="329"/>
      <c r="HUA516" s="329"/>
      <c r="HUB516" s="329"/>
      <c r="HUC516" s="329"/>
      <c r="HUD516" s="329"/>
      <c r="HUE516" s="329"/>
      <c r="HUF516" s="329"/>
      <c r="HUG516" s="329"/>
      <c r="HUH516" s="329"/>
      <c r="HUI516" s="329"/>
      <c r="HUJ516" s="329"/>
      <c r="HUK516" s="329"/>
      <c r="HUL516" s="329"/>
      <c r="HUM516" s="329"/>
      <c r="HUN516" s="329"/>
      <c r="HUO516" s="329"/>
      <c r="HUP516" s="329"/>
      <c r="HUQ516" s="329"/>
      <c r="HUR516" s="329"/>
      <c r="HUS516" s="329"/>
      <c r="HUT516" s="329"/>
      <c r="HUU516" s="329"/>
      <c r="HUV516" s="329"/>
      <c r="HUW516" s="329"/>
      <c r="HUX516" s="329"/>
      <c r="HUY516" s="329"/>
      <c r="HUZ516" s="329"/>
      <c r="HVA516" s="329"/>
      <c r="HVB516" s="329"/>
      <c r="HVC516" s="329"/>
      <c r="HVD516" s="329"/>
      <c r="HVE516" s="329"/>
      <c r="HVF516" s="329"/>
      <c r="HVG516" s="329"/>
      <c r="HVH516" s="329"/>
      <c r="HVI516" s="329"/>
      <c r="HVJ516" s="329"/>
      <c r="HVK516" s="329"/>
      <c r="HVL516" s="329"/>
      <c r="HVM516" s="329"/>
      <c r="HVN516" s="329"/>
      <c r="HVO516" s="329"/>
      <c r="HVP516" s="329"/>
      <c r="HVQ516" s="329"/>
      <c r="HVR516" s="329"/>
      <c r="HVS516" s="329"/>
      <c r="HVT516" s="329"/>
      <c r="HVU516" s="329"/>
      <c r="HVV516" s="329"/>
      <c r="HVW516" s="329"/>
      <c r="HVX516" s="329"/>
      <c r="HVY516" s="329"/>
      <c r="HVZ516" s="329"/>
      <c r="HWA516" s="329"/>
      <c r="HWB516" s="329"/>
      <c r="HWC516" s="329"/>
      <c r="HWD516" s="329"/>
      <c r="HWE516" s="329"/>
      <c r="HWF516" s="329"/>
      <c r="HWG516" s="329"/>
      <c r="HWH516" s="329"/>
      <c r="HWI516" s="329"/>
      <c r="HWJ516" s="329"/>
      <c r="HWK516" s="329"/>
      <c r="HWL516" s="329"/>
      <c r="HWM516" s="329"/>
      <c r="HWN516" s="329"/>
      <c r="HWO516" s="329"/>
      <c r="HWP516" s="329"/>
      <c r="HWQ516" s="329"/>
      <c r="HWR516" s="329"/>
      <c r="HWS516" s="329"/>
      <c r="HWT516" s="329"/>
      <c r="HWU516" s="329"/>
      <c r="HWV516" s="329"/>
      <c r="HWW516" s="329"/>
      <c r="HWX516" s="329"/>
      <c r="HWY516" s="329"/>
      <c r="HWZ516" s="329"/>
      <c r="HXA516" s="329"/>
      <c r="HXB516" s="329"/>
      <c r="HXC516" s="329"/>
      <c r="HXD516" s="329"/>
      <c r="HXE516" s="329"/>
      <c r="HXF516" s="329"/>
      <c r="HXG516" s="329"/>
      <c r="HXH516" s="329"/>
      <c r="HXI516" s="329"/>
      <c r="HXJ516" s="329"/>
      <c r="HXK516" s="329"/>
      <c r="HXL516" s="329"/>
      <c r="HXM516" s="329"/>
      <c r="HXN516" s="329"/>
      <c r="HXO516" s="329"/>
      <c r="HXP516" s="329"/>
      <c r="HXQ516" s="329"/>
      <c r="HXR516" s="329"/>
      <c r="HXS516" s="329"/>
      <c r="HXT516" s="329"/>
      <c r="HXU516" s="329"/>
      <c r="HXV516" s="329"/>
      <c r="HXW516" s="329"/>
      <c r="HXX516" s="329"/>
      <c r="HXY516" s="329"/>
      <c r="HXZ516" s="329"/>
      <c r="HYA516" s="329"/>
      <c r="HYB516" s="329"/>
      <c r="HYC516" s="329"/>
      <c r="HYD516" s="329"/>
      <c r="HYE516" s="329"/>
      <c r="HYF516" s="329"/>
      <c r="HYG516" s="329"/>
      <c r="HYH516" s="329"/>
      <c r="HYI516" s="329"/>
      <c r="HYJ516" s="329"/>
      <c r="HYK516" s="329"/>
      <c r="HYL516" s="329"/>
      <c r="HYM516" s="329"/>
      <c r="HYN516" s="329"/>
      <c r="HYO516" s="329"/>
      <c r="HYP516" s="329"/>
      <c r="HYQ516" s="329"/>
      <c r="HYR516" s="329"/>
      <c r="HYS516" s="329"/>
      <c r="HYT516" s="329"/>
      <c r="HYU516" s="329"/>
      <c r="HYV516" s="329"/>
      <c r="HYW516" s="329"/>
      <c r="HYX516" s="329"/>
      <c r="HYY516" s="329"/>
      <c r="HYZ516" s="329"/>
      <c r="HZA516" s="329"/>
      <c r="HZB516" s="329"/>
      <c r="HZC516" s="329"/>
      <c r="HZD516" s="329"/>
      <c r="HZE516" s="329"/>
      <c r="HZF516" s="329"/>
      <c r="HZG516" s="329"/>
      <c r="HZH516" s="329"/>
      <c r="HZI516" s="329"/>
      <c r="HZJ516" s="329"/>
      <c r="HZK516" s="329"/>
      <c r="HZL516" s="329"/>
      <c r="HZM516" s="329"/>
      <c r="HZN516" s="329"/>
      <c r="HZO516" s="329"/>
      <c r="HZP516" s="329"/>
      <c r="HZQ516" s="329"/>
      <c r="HZR516" s="329"/>
      <c r="HZS516" s="329"/>
      <c r="HZT516" s="329"/>
      <c r="HZU516" s="329"/>
      <c r="HZV516" s="329"/>
      <c r="HZW516" s="329"/>
      <c r="HZX516" s="329"/>
      <c r="HZY516" s="329"/>
      <c r="HZZ516" s="329"/>
      <c r="IAA516" s="329"/>
      <c r="IAB516" s="329"/>
      <c r="IAC516" s="329"/>
      <c r="IAD516" s="329"/>
      <c r="IAE516" s="329"/>
      <c r="IAF516" s="329"/>
      <c r="IAG516" s="329"/>
      <c r="IAH516" s="329"/>
      <c r="IAI516" s="329"/>
      <c r="IAJ516" s="329"/>
      <c r="IAK516" s="329"/>
      <c r="IAL516" s="329"/>
      <c r="IAM516" s="329"/>
      <c r="IAN516" s="329"/>
      <c r="IAO516" s="329"/>
      <c r="IAP516" s="329"/>
      <c r="IAQ516" s="329"/>
      <c r="IAR516" s="329"/>
      <c r="IAS516" s="329"/>
      <c r="IAT516" s="329"/>
      <c r="IAU516" s="329"/>
      <c r="IAV516" s="329"/>
      <c r="IAW516" s="329"/>
      <c r="IAX516" s="329"/>
      <c r="IAY516" s="329"/>
      <c r="IAZ516" s="329"/>
      <c r="IBA516" s="329"/>
      <c r="IBB516" s="329"/>
      <c r="IBC516" s="329"/>
      <c r="IBD516" s="329"/>
      <c r="IBE516" s="329"/>
      <c r="IBF516" s="329"/>
      <c r="IBG516" s="329"/>
      <c r="IBH516" s="329"/>
      <c r="IBI516" s="329"/>
      <c r="IBJ516" s="329"/>
      <c r="IBK516" s="329"/>
      <c r="IBL516" s="329"/>
      <c r="IBM516" s="329"/>
      <c r="IBN516" s="329"/>
      <c r="IBO516" s="329"/>
      <c r="IBP516" s="329"/>
      <c r="IBQ516" s="329"/>
      <c r="IBR516" s="329"/>
      <c r="IBS516" s="329"/>
      <c r="IBT516" s="329"/>
      <c r="IBU516" s="329"/>
      <c r="IBV516" s="329"/>
      <c r="IBW516" s="329"/>
      <c r="IBX516" s="329"/>
      <c r="IBY516" s="329"/>
      <c r="IBZ516" s="329"/>
      <c r="ICA516" s="329"/>
      <c r="ICB516" s="329"/>
      <c r="ICC516" s="329"/>
      <c r="ICD516" s="329"/>
      <c r="ICE516" s="329"/>
      <c r="ICF516" s="329"/>
      <c r="ICG516" s="329"/>
      <c r="ICH516" s="329"/>
      <c r="ICI516" s="329"/>
      <c r="ICJ516" s="329"/>
      <c r="ICK516" s="329"/>
      <c r="ICL516" s="329"/>
      <c r="ICM516" s="329"/>
      <c r="ICN516" s="329"/>
      <c r="ICO516" s="329"/>
      <c r="ICP516" s="329"/>
      <c r="ICQ516" s="329"/>
      <c r="ICR516" s="329"/>
      <c r="ICS516" s="329"/>
      <c r="ICT516" s="329"/>
      <c r="ICU516" s="329"/>
      <c r="ICV516" s="329"/>
      <c r="ICW516" s="329"/>
      <c r="ICX516" s="329"/>
      <c r="ICY516" s="329"/>
      <c r="ICZ516" s="329"/>
      <c r="IDA516" s="329"/>
      <c r="IDB516" s="329"/>
      <c r="IDC516" s="329"/>
      <c r="IDD516" s="329"/>
      <c r="IDE516" s="329"/>
      <c r="IDF516" s="329"/>
      <c r="IDG516" s="329"/>
      <c r="IDH516" s="329"/>
      <c r="IDI516" s="329"/>
      <c r="IDJ516" s="329"/>
      <c r="IDK516" s="329"/>
      <c r="IDL516" s="329"/>
      <c r="IDM516" s="329"/>
      <c r="IDN516" s="329"/>
      <c r="IDO516" s="329"/>
      <c r="IDP516" s="329"/>
      <c r="IDQ516" s="329"/>
      <c r="IDR516" s="329"/>
      <c r="IDS516" s="329"/>
      <c r="IDT516" s="329"/>
      <c r="IDU516" s="329"/>
      <c r="IDV516" s="329"/>
      <c r="IDW516" s="329"/>
      <c r="IDX516" s="329"/>
      <c r="IDY516" s="329"/>
      <c r="IDZ516" s="329"/>
      <c r="IEA516" s="329"/>
      <c r="IEB516" s="329"/>
      <c r="IEC516" s="329"/>
      <c r="IED516" s="329"/>
      <c r="IEE516" s="329"/>
      <c r="IEF516" s="329"/>
      <c r="IEG516" s="329"/>
      <c r="IEH516" s="329"/>
      <c r="IEI516" s="329"/>
      <c r="IEJ516" s="329"/>
      <c r="IEK516" s="329"/>
      <c r="IEL516" s="329"/>
      <c r="IEM516" s="329"/>
      <c r="IEN516" s="329"/>
      <c r="IEO516" s="329"/>
      <c r="IEP516" s="329"/>
      <c r="IEQ516" s="329"/>
      <c r="IER516" s="329"/>
      <c r="IES516" s="329"/>
      <c r="IET516" s="329"/>
      <c r="IEU516" s="329"/>
      <c r="IEV516" s="329"/>
      <c r="IEW516" s="329"/>
      <c r="IEX516" s="329"/>
      <c r="IEY516" s="329"/>
      <c r="IEZ516" s="329"/>
      <c r="IFA516" s="329"/>
      <c r="IFB516" s="329"/>
      <c r="IFC516" s="329"/>
      <c r="IFD516" s="329"/>
      <c r="IFE516" s="329"/>
      <c r="IFF516" s="329"/>
      <c r="IFG516" s="329"/>
      <c r="IFH516" s="329"/>
      <c r="IFI516" s="329"/>
      <c r="IFJ516" s="329"/>
      <c r="IFK516" s="329"/>
      <c r="IFL516" s="329"/>
      <c r="IFM516" s="329"/>
      <c r="IFN516" s="329"/>
      <c r="IFO516" s="329"/>
      <c r="IFP516" s="329"/>
      <c r="IFQ516" s="329"/>
      <c r="IFR516" s="329"/>
      <c r="IFS516" s="329"/>
      <c r="IFT516" s="329"/>
      <c r="IFU516" s="329"/>
      <c r="IFV516" s="329"/>
      <c r="IFW516" s="329"/>
      <c r="IFX516" s="329"/>
      <c r="IFY516" s="329"/>
      <c r="IFZ516" s="329"/>
      <c r="IGA516" s="329"/>
      <c r="IGB516" s="329"/>
      <c r="IGC516" s="329"/>
      <c r="IGD516" s="329"/>
      <c r="IGE516" s="329"/>
      <c r="IGF516" s="329"/>
      <c r="IGG516" s="329"/>
      <c r="IGH516" s="329"/>
      <c r="IGI516" s="329"/>
      <c r="IGJ516" s="329"/>
      <c r="IGK516" s="329"/>
      <c r="IGL516" s="329"/>
      <c r="IGM516" s="329"/>
      <c r="IGN516" s="329"/>
      <c r="IGO516" s="329"/>
      <c r="IGP516" s="329"/>
      <c r="IGQ516" s="329"/>
      <c r="IGR516" s="329"/>
      <c r="IGS516" s="329"/>
      <c r="IGT516" s="329"/>
      <c r="IGU516" s="329"/>
      <c r="IGV516" s="329"/>
      <c r="IGW516" s="329"/>
      <c r="IGX516" s="329"/>
      <c r="IGY516" s="329"/>
      <c r="IGZ516" s="329"/>
      <c r="IHA516" s="329"/>
      <c r="IHB516" s="329"/>
      <c r="IHC516" s="329"/>
      <c r="IHD516" s="329"/>
      <c r="IHE516" s="329"/>
      <c r="IHF516" s="329"/>
      <c r="IHG516" s="329"/>
      <c r="IHH516" s="329"/>
      <c r="IHI516" s="329"/>
      <c r="IHJ516" s="329"/>
      <c r="IHK516" s="329"/>
      <c r="IHL516" s="329"/>
      <c r="IHM516" s="329"/>
      <c r="IHN516" s="329"/>
      <c r="IHO516" s="329"/>
      <c r="IHP516" s="329"/>
      <c r="IHQ516" s="329"/>
      <c r="IHR516" s="329"/>
      <c r="IHS516" s="329"/>
      <c r="IHT516" s="329"/>
      <c r="IHU516" s="329"/>
      <c r="IHV516" s="329"/>
      <c r="IHW516" s="329"/>
      <c r="IHX516" s="329"/>
      <c r="IHY516" s="329"/>
      <c r="IHZ516" s="329"/>
      <c r="IIA516" s="329"/>
      <c r="IIB516" s="329"/>
      <c r="IIC516" s="329"/>
      <c r="IID516" s="329"/>
      <c r="IIE516" s="329"/>
      <c r="IIF516" s="329"/>
      <c r="IIG516" s="329"/>
      <c r="IIH516" s="329"/>
      <c r="III516" s="329"/>
      <c r="IIJ516" s="329"/>
      <c r="IIK516" s="329"/>
      <c r="IIL516" s="329"/>
      <c r="IIM516" s="329"/>
      <c r="IIN516" s="329"/>
      <c r="IIO516" s="329"/>
      <c r="IIP516" s="329"/>
      <c r="IIQ516" s="329"/>
      <c r="IIR516" s="329"/>
      <c r="IIS516" s="329"/>
      <c r="IIT516" s="329"/>
      <c r="IIU516" s="329"/>
      <c r="IIV516" s="329"/>
      <c r="IIW516" s="329"/>
      <c r="IIX516" s="329"/>
      <c r="IIY516" s="329"/>
      <c r="IIZ516" s="329"/>
      <c r="IJA516" s="329"/>
      <c r="IJB516" s="329"/>
      <c r="IJC516" s="329"/>
      <c r="IJD516" s="329"/>
      <c r="IJE516" s="329"/>
      <c r="IJF516" s="329"/>
      <c r="IJG516" s="329"/>
      <c r="IJH516" s="329"/>
      <c r="IJI516" s="329"/>
      <c r="IJJ516" s="329"/>
      <c r="IJK516" s="329"/>
      <c r="IJL516" s="329"/>
      <c r="IJM516" s="329"/>
      <c r="IJN516" s="329"/>
      <c r="IJO516" s="329"/>
      <c r="IJP516" s="329"/>
      <c r="IJQ516" s="329"/>
      <c r="IJR516" s="329"/>
      <c r="IJS516" s="329"/>
      <c r="IJT516" s="329"/>
      <c r="IJU516" s="329"/>
      <c r="IJV516" s="329"/>
      <c r="IJW516" s="329"/>
      <c r="IJX516" s="329"/>
      <c r="IJY516" s="329"/>
      <c r="IJZ516" s="329"/>
      <c r="IKA516" s="329"/>
      <c r="IKB516" s="329"/>
      <c r="IKC516" s="329"/>
      <c r="IKD516" s="329"/>
      <c r="IKE516" s="329"/>
      <c r="IKF516" s="329"/>
      <c r="IKG516" s="329"/>
      <c r="IKH516" s="329"/>
      <c r="IKI516" s="329"/>
      <c r="IKJ516" s="329"/>
      <c r="IKK516" s="329"/>
      <c r="IKL516" s="329"/>
      <c r="IKM516" s="329"/>
      <c r="IKN516" s="329"/>
      <c r="IKO516" s="329"/>
      <c r="IKP516" s="329"/>
      <c r="IKQ516" s="329"/>
      <c r="IKR516" s="329"/>
      <c r="IKS516" s="329"/>
      <c r="IKT516" s="329"/>
      <c r="IKU516" s="329"/>
      <c r="IKV516" s="329"/>
      <c r="IKW516" s="329"/>
      <c r="IKX516" s="329"/>
      <c r="IKY516" s="329"/>
      <c r="IKZ516" s="329"/>
      <c r="ILA516" s="329"/>
      <c r="ILB516" s="329"/>
      <c r="ILC516" s="329"/>
      <c r="ILD516" s="329"/>
      <c r="ILE516" s="329"/>
      <c r="ILF516" s="329"/>
      <c r="ILG516" s="329"/>
      <c r="ILH516" s="329"/>
      <c r="ILI516" s="329"/>
      <c r="ILJ516" s="329"/>
      <c r="ILK516" s="329"/>
      <c r="ILL516" s="329"/>
      <c r="ILM516" s="329"/>
      <c r="ILN516" s="329"/>
      <c r="ILO516" s="329"/>
      <c r="ILP516" s="329"/>
      <c r="ILQ516" s="329"/>
      <c r="ILR516" s="329"/>
      <c r="ILS516" s="329"/>
      <c r="ILT516" s="329"/>
      <c r="ILU516" s="329"/>
      <c r="ILV516" s="329"/>
      <c r="ILW516" s="329"/>
      <c r="ILX516" s="329"/>
      <c r="ILY516" s="329"/>
      <c r="ILZ516" s="329"/>
      <c r="IMA516" s="329"/>
      <c r="IMB516" s="329"/>
      <c r="IMC516" s="329"/>
      <c r="IMD516" s="329"/>
      <c r="IME516" s="329"/>
      <c r="IMF516" s="329"/>
      <c r="IMG516" s="329"/>
      <c r="IMH516" s="329"/>
      <c r="IMI516" s="329"/>
      <c r="IMJ516" s="329"/>
      <c r="IMK516" s="329"/>
      <c r="IML516" s="329"/>
      <c r="IMM516" s="329"/>
      <c r="IMN516" s="329"/>
      <c r="IMO516" s="329"/>
      <c r="IMP516" s="329"/>
      <c r="IMQ516" s="329"/>
      <c r="IMR516" s="329"/>
      <c r="IMS516" s="329"/>
      <c r="IMT516" s="329"/>
      <c r="IMU516" s="329"/>
      <c r="IMV516" s="329"/>
      <c r="IMW516" s="329"/>
      <c r="IMX516" s="329"/>
      <c r="IMY516" s="329"/>
      <c r="IMZ516" s="329"/>
      <c r="INA516" s="329"/>
      <c r="INB516" s="329"/>
      <c r="INC516" s="329"/>
      <c r="IND516" s="329"/>
      <c r="INE516" s="329"/>
      <c r="INF516" s="329"/>
      <c r="ING516" s="329"/>
      <c r="INH516" s="329"/>
      <c r="INI516" s="329"/>
      <c r="INJ516" s="329"/>
      <c r="INK516" s="329"/>
      <c r="INL516" s="329"/>
      <c r="INM516" s="329"/>
      <c r="INN516" s="329"/>
      <c r="INO516" s="329"/>
      <c r="INP516" s="329"/>
      <c r="INQ516" s="329"/>
      <c r="INR516" s="329"/>
      <c r="INS516" s="329"/>
      <c r="INT516" s="329"/>
      <c r="INU516" s="329"/>
      <c r="INV516" s="329"/>
      <c r="INW516" s="329"/>
      <c r="INX516" s="329"/>
      <c r="INY516" s="329"/>
      <c r="INZ516" s="329"/>
      <c r="IOA516" s="329"/>
      <c r="IOB516" s="329"/>
      <c r="IOC516" s="329"/>
      <c r="IOD516" s="329"/>
      <c r="IOE516" s="329"/>
      <c r="IOF516" s="329"/>
      <c r="IOG516" s="329"/>
      <c r="IOH516" s="329"/>
      <c r="IOI516" s="329"/>
      <c r="IOJ516" s="329"/>
      <c r="IOK516" s="329"/>
      <c r="IOL516" s="329"/>
      <c r="IOM516" s="329"/>
      <c r="ION516" s="329"/>
      <c r="IOO516" s="329"/>
      <c r="IOP516" s="329"/>
      <c r="IOQ516" s="329"/>
      <c r="IOR516" s="329"/>
      <c r="IOS516" s="329"/>
      <c r="IOT516" s="329"/>
      <c r="IOU516" s="329"/>
      <c r="IOV516" s="329"/>
      <c r="IOW516" s="329"/>
      <c r="IOX516" s="329"/>
      <c r="IOY516" s="329"/>
      <c r="IOZ516" s="329"/>
      <c r="IPA516" s="329"/>
      <c r="IPB516" s="329"/>
      <c r="IPC516" s="329"/>
      <c r="IPD516" s="329"/>
      <c r="IPE516" s="329"/>
      <c r="IPF516" s="329"/>
      <c r="IPG516" s="329"/>
      <c r="IPH516" s="329"/>
      <c r="IPI516" s="329"/>
      <c r="IPJ516" s="329"/>
      <c r="IPK516" s="329"/>
      <c r="IPL516" s="329"/>
      <c r="IPM516" s="329"/>
      <c r="IPN516" s="329"/>
      <c r="IPO516" s="329"/>
      <c r="IPP516" s="329"/>
      <c r="IPQ516" s="329"/>
      <c r="IPR516" s="329"/>
      <c r="IPS516" s="329"/>
      <c r="IPT516" s="329"/>
      <c r="IPU516" s="329"/>
      <c r="IPV516" s="329"/>
      <c r="IPW516" s="329"/>
      <c r="IPX516" s="329"/>
      <c r="IPY516" s="329"/>
      <c r="IPZ516" s="329"/>
      <c r="IQA516" s="329"/>
      <c r="IQB516" s="329"/>
      <c r="IQC516" s="329"/>
      <c r="IQD516" s="329"/>
      <c r="IQE516" s="329"/>
      <c r="IQF516" s="329"/>
      <c r="IQG516" s="329"/>
      <c r="IQH516" s="329"/>
      <c r="IQI516" s="329"/>
      <c r="IQJ516" s="329"/>
      <c r="IQK516" s="329"/>
      <c r="IQL516" s="329"/>
      <c r="IQM516" s="329"/>
      <c r="IQN516" s="329"/>
      <c r="IQO516" s="329"/>
      <c r="IQP516" s="329"/>
      <c r="IQQ516" s="329"/>
      <c r="IQR516" s="329"/>
      <c r="IQS516" s="329"/>
      <c r="IQT516" s="329"/>
      <c r="IQU516" s="329"/>
      <c r="IQV516" s="329"/>
      <c r="IQW516" s="329"/>
      <c r="IQX516" s="329"/>
      <c r="IQY516" s="329"/>
      <c r="IQZ516" s="329"/>
      <c r="IRA516" s="329"/>
      <c r="IRB516" s="329"/>
      <c r="IRC516" s="329"/>
      <c r="IRD516" s="329"/>
      <c r="IRE516" s="329"/>
      <c r="IRF516" s="329"/>
      <c r="IRG516" s="329"/>
      <c r="IRH516" s="329"/>
      <c r="IRI516" s="329"/>
      <c r="IRJ516" s="329"/>
      <c r="IRK516" s="329"/>
      <c r="IRL516" s="329"/>
      <c r="IRM516" s="329"/>
      <c r="IRN516" s="329"/>
      <c r="IRO516" s="329"/>
      <c r="IRP516" s="329"/>
      <c r="IRQ516" s="329"/>
      <c r="IRR516" s="329"/>
      <c r="IRS516" s="329"/>
      <c r="IRT516" s="329"/>
      <c r="IRU516" s="329"/>
      <c r="IRV516" s="329"/>
      <c r="IRW516" s="329"/>
      <c r="IRX516" s="329"/>
      <c r="IRY516" s="329"/>
      <c r="IRZ516" s="329"/>
      <c r="ISA516" s="329"/>
      <c r="ISB516" s="329"/>
      <c r="ISC516" s="329"/>
      <c r="ISD516" s="329"/>
      <c r="ISE516" s="329"/>
      <c r="ISF516" s="329"/>
      <c r="ISG516" s="329"/>
      <c r="ISH516" s="329"/>
      <c r="ISI516" s="329"/>
      <c r="ISJ516" s="329"/>
      <c r="ISK516" s="329"/>
      <c r="ISL516" s="329"/>
      <c r="ISM516" s="329"/>
      <c r="ISN516" s="329"/>
      <c r="ISO516" s="329"/>
      <c r="ISP516" s="329"/>
      <c r="ISQ516" s="329"/>
      <c r="ISR516" s="329"/>
      <c r="ISS516" s="329"/>
      <c r="IST516" s="329"/>
      <c r="ISU516" s="329"/>
      <c r="ISV516" s="329"/>
      <c r="ISW516" s="329"/>
      <c r="ISX516" s="329"/>
      <c r="ISY516" s="329"/>
      <c r="ISZ516" s="329"/>
      <c r="ITA516" s="329"/>
      <c r="ITB516" s="329"/>
      <c r="ITC516" s="329"/>
      <c r="ITD516" s="329"/>
      <c r="ITE516" s="329"/>
      <c r="ITF516" s="329"/>
      <c r="ITG516" s="329"/>
      <c r="ITH516" s="329"/>
      <c r="ITI516" s="329"/>
      <c r="ITJ516" s="329"/>
      <c r="ITK516" s="329"/>
      <c r="ITL516" s="329"/>
      <c r="ITM516" s="329"/>
      <c r="ITN516" s="329"/>
      <c r="ITO516" s="329"/>
      <c r="ITP516" s="329"/>
      <c r="ITQ516" s="329"/>
      <c r="ITR516" s="329"/>
      <c r="ITS516" s="329"/>
      <c r="ITT516" s="329"/>
      <c r="ITU516" s="329"/>
      <c r="ITV516" s="329"/>
      <c r="ITW516" s="329"/>
      <c r="ITX516" s="329"/>
      <c r="ITY516" s="329"/>
      <c r="ITZ516" s="329"/>
      <c r="IUA516" s="329"/>
      <c r="IUB516" s="329"/>
      <c r="IUC516" s="329"/>
      <c r="IUD516" s="329"/>
      <c r="IUE516" s="329"/>
      <c r="IUF516" s="329"/>
      <c r="IUG516" s="329"/>
      <c r="IUH516" s="329"/>
      <c r="IUI516" s="329"/>
      <c r="IUJ516" s="329"/>
      <c r="IUK516" s="329"/>
      <c r="IUL516" s="329"/>
      <c r="IUM516" s="329"/>
      <c r="IUN516" s="329"/>
      <c r="IUO516" s="329"/>
      <c r="IUP516" s="329"/>
      <c r="IUQ516" s="329"/>
      <c r="IUR516" s="329"/>
      <c r="IUS516" s="329"/>
      <c r="IUT516" s="329"/>
      <c r="IUU516" s="329"/>
      <c r="IUV516" s="329"/>
      <c r="IUW516" s="329"/>
      <c r="IUX516" s="329"/>
      <c r="IUY516" s="329"/>
      <c r="IUZ516" s="329"/>
      <c r="IVA516" s="329"/>
      <c r="IVB516" s="329"/>
      <c r="IVC516" s="329"/>
      <c r="IVD516" s="329"/>
      <c r="IVE516" s="329"/>
      <c r="IVF516" s="329"/>
      <c r="IVG516" s="329"/>
      <c r="IVH516" s="329"/>
      <c r="IVI516" s="329"/>
      <c r="IVJ516" s="329"/>
      <c r="IVK516" s="329"/>
      <c r="IVL516" s="329"/>
      <c r="IVM516" s="329"/>
      <c r="IVN516" s="329"/>
      <c r="IVO516" s="329"/>
      <c r="IVP516" s="329"/>
      <c r="IVQ516" s="329"/>
      <c r="IVR516" s="329"/>
      <c r="IVS516" s="329"/>
      <c r="IVT516" s="329"/>
      <c r="IVU516" s="329"/>
      <c r="IVV516" s="329"/>
      <c r="IVW516" s="329"/>
      <c r="IVX516" s="329"/>
      <c r="IVY516" s="329"/>
      <c r="IVZ516" s="329"/>
      <c r="IWA516" s="329"/>
      <c r="IWB516" s="329"/>
      <c r="IWC516" s="329"/>
      <c r="IWD516" s="329"/>
      <c r="IWE516" s="329"/>
      <c r="IWF516" s="329"/>
      <c r="IWG516" s="329"/>
      <c r="IWH516" s="329"/>
      <c r="IWI516" s="329"/>
      <c r="IWJ516" s="329"/>
      <c r="IWK516" s="329"/>
      <c r="IWL516" s="329"/>
      <c r="IWM516" s="329"/>
      <c r="IWN516" s="329"/>
      <c r="IWO516" s="329"/>
      <c r="IWP516" s="329"/>
      <c r="IWQ516" s="329"/>
      <c r="IWR516" s="329"/>
      <c r="IWS516" s="329"/>
      <c r="IWT516" s="329"/>
      <c r="IWU516" s="329"/>
      <c r="IWV516" s="329"/>
      <c r="IWW516" s="329"/>
      <c r="IWX516" s="329"/>
      <c r="IWY516" s="329"/>
      <c r="IWZ516" s="329"/>
      <c r="IXA516" s="329"/>
      <c r="IXB516" s="329"/>
      <c r="IXC516" s="329"/>
      <c r="IXD516" s="329"/>
      <c r="IXE516" s="329"/>
      <c r="IXF516" s="329"/>
      <c r="IXG516" s="329"/>
      <c r="IXH516" s="329"/>
      <c r="IXI516" s="329"/>
      <c r="IXJ516" s="329"/>
      <c r="IXK516" s="329"/>
      <c r="IXL516" s="329"/>
      <c r="IXM516" s="329"/>
      <c r="IXN516" s="329"/>
      <c r="IXO516" s="329"/>
      <c r="IXP516" s="329"/>
      <c r="IXQ516" s="329"/>
      <c r="IXR516" s="329"/>
      <c r="IXS516" s="329"/>
      <c r="IXT516" s="329"/>
      <c r="IXU516" s="329"/>
      <c r="IXV516" s="329"/>
      <c r="IXW516" s="329"/>
      <c r="IXX516" s="329"/>
      <c r="IXY516" s="329"/>
      <c r="IXZ516" s="329"/>
      <c r="IYA516" s="329"/>
      <c r="IYB516" s="329"/>
      <c r="IYC516" s="329"/>
      <c r="IYD516" s="329"/>
      <c r="IYE516" s="329"/>
      <c r="IYF516" s="329"/>
      <c r="IYG516" s="329"/>
      <c r="IYH516" s="329"/>
      <c r="IYI516" s="329"/>
      <c r="IYJ516" s="329"/>
      <c r="IYK516" s="329"/>
      <c r="IYL516" s="329"/>
      <c r="IYM516" s="329"/>
      <c r="IYN516" s="329"/>
      <c r="IYO516" s="329"/>
      <c r="IYP516" s="329"/>
      <c r="IYQ516" s="329"/>
      <c r="IYR516" s="329"/>
      <c r="IYS516" s="329"/>
      <c r="IYT516" s="329"/>
      <c r="IYU516" s="329"/>
      <c r="IYV516" s="329"/>
      <c r="IYW516" s="329"/>
      <c r="IYX516" s="329"/>
      <c r="IYY516" s="329"/>
      <c r="IYZ516" s="329"/>
      <c r="IZA516" s="329"/>
      <c r="IZB516" s="329"/>
      <c r="IZC516" s="329"/>
      <c r="IZD516" s="329"/>
      <c r="IZE516" s="329"/>
      <c r="IZF516" s="329"/>
      <c r="IZG516" s="329"/>
      <c r="IZH516" s="329"/>
      <c r="IZI516" s="329"/>
      <c r="IZJ516" s="329"/>
      <c r="IZK516" s="329"/>
      <c r="IZL516" s="329"/>
      <c r="IZM516" s="329"/>
      <c r="IZN516" s="329"/>
      <c r="IZO516" s="329"/>
      <c r="IZP516" s="329"/>
      <c r="IZQ516" s="329"/>
      <c r="IZR516" s="329"/>
      <c r="IZS516" s="329"/>
      <c r="IZT516" s="329"/>
      <c r="IZU516" s="329"/>
      <c r="IZV516" s="329"/>
      <c r="IZW516" s="329"/>
      <c r="IZX516" s="329"/>
      <c r="IZY516" s="329"/>
      <c r="IZZ516" s="329"/>
      <c r="JAA516" s="329"/>
      <c r="JAB516" s="329"/>
      <c r="JAC516" s="329"/>
      <c r="JAD516" s="329"/>
      <c r="JAE516" s="329"/>
      <c r="JAF516" s="329"/>
      <c r="JAG516" s="329"/>
      <c r="JAH516" s="329"/>
      <c r="JAI516" s="329"/>
      <c r="JAJ516" s="329"/>
      <c r="JAK516" s="329"/>
      <c r="JAL516" s="329"/>
      <c r="JAM516" s="329"/>
      <c r="JAN516" s="329"/>
      <c r="JAO516" s="329"/>
      <c r="JAP516" s="329"/>
      <c r="JAQ516" s="329"/>
      <c r="JAR516" s="329"/>
      <c r="JAS516" s="329"/>
      <c r="JAT516" s="329"/>
      <c r="JAU516" s="329"/>
      <c r="JAV516" s="329"/>
      <c r="JAW516" s="329"/>
      <c r="JAX516" s="329"/>
      <c r="JAY516" s="329"/>
      <c r="JAZ516" s="329"/>
      <c r="JBA516" s="329"/>
      <c r="JBB516" s="329"/>
      <c r="JBC516" s="329"/>
      <c r="JBD516" s="329"/>
      <c r="JBE516" s="329"/>
      <c r="JBF516" s="329"/>
      <c r="JBG516" s="329"/>
      <c r="JBH516" s="329"/>
      <c r="JBI516" s="329"/>
      <c r="JBJ516" s="329"/>
      <c r="JBK516" s="329"/>
      <c r="JBL516" s="329"/>
      <c r="JBM516" s="329"/>
      <c r="JBN516" s="329"/>
      <c r="JBO516" s="329"/>
      <c r="JBP516" s="329"/>
      <c r="JBQ516" s="329"/>
      <c r="JBR516" s="329"/>
      <c r="JBS516" s="329"/>
      <c r="JBT516" s="329"/>
      <c r="JBU516" s="329"/>
      <c r="JBV516" s="329"/>
      <c r="JBW516" s="329"/>
      <c r="JBX516" s="329"/>
      <c r="JBY516" s="329"/>
      <c r="JBZ516" s="329"/>
      <c r="JCA516" s="329"/>
      <c r="JCB516" s="329"/>
      <c r="JCC516" s="329"/>
      <c r="JCD516" s="329"/>
      <c r="JCE516" s="329"/>
      <c r="JCF516" s="329"/>
      <c r="JCG516" s="329"/>
      <c r="JCH516" s="329"/>
      <c r="JCI516" s="329"/>
      <c r="JCJ516" s="329"/>
      <c r="JCK516" s="329"/>
      <c r="JCL516" s="329"/>
      <c r="JCM516" s="329"/>
      <c r="JCN516" s="329"/>
      <c r="JCO516" s="329"/>
      <c r="JCP516" s="329"/>
      <c r="JCQ516" s="329"/>
      <c r="JCR516" s="329"/>
      <c r="JCS516" s="329"/>
      <c r="JCT516" s="329"/>
      <c r="JCU516" s="329"/>
      <c r="JCV516" s="329"/>
      <c r="JCW516" s="329"/>
      <c r="JCX516" s="329"/>
      <c r="JCY516" s="329"/>
      <c r="JCZ516" s="329"/>
      <c r="JDA516" s="329"/>
      <c r="JDB516" s="329"/>
      <c r="JDC516" s="329"/>
      <c r="JDD516" s="329"/>
      <c r="JDE516" s="329"/>
      <c r="JDF516" s="329"/>
      <c r="JDG516" s="329"/>
      <c r="JDH516" s="329"/>
      <c r="JDI516" s="329"/>
      <c r="JDJ516" s="329"/>
      <c r="JDK516" s="329"/>
      <c r="JDL516" s="329"/>
      <c r="JDM516" s="329"/>
      <c r="JDN516" s="329"/>
      <c r="JDO516" s="329"/>
      <c r="JDP516" s="329"/>
      <c r="JDQ516" s="329"/>
      <c r="JDR516" s="329"/>
      <c r="JDS516" s="329"/>
      <c r="JDT516" s="329"/>
      <c r="JDU516" s="329"/>
      <c r="JDV516" s="329"/>
      <c r="JDW516" s="329"/>
      <c r="JDX516" s="329"/>
      <c r="JDY516" s="329"/>
      <c r="JDZ516" s="329"/>
      <c r="JEA516" s="329"/>
      <c r="JEB516" s="329"/>
      <c r="JEC516" s="329"/>
      <c r="JED516" s="329"/>
      <c r="JEE516" s="329"/>
      <c r="JEF516" s="329"/>
      <c r="JEG516" s="329"/>
      <c r="JEH516" s="329"/>
      <c r="JEI516" s="329"/>
      <c r="JEJ516" s="329"/>
      <c r="JEK516" s="329"/>
      <c r="JEL516" s="329"/>
      <c r="JEM516" s="329"/>
      <c r="JEN516" s="329"/>
      <c r="JEO516" s="329"/>
      <c r="JEP516" s="329"/>
      <c r="JEQ516" s="329"/>
      <c r="JER516" s="329"/>
      <c r="JES516" s="329"/>
      <c r="JET516" s="329"/>
      <c r="JEU516" s="329"/>
      <c r="JEV516" s="329"/>
      <c r="JEW516" s="329"/>
      <c r="JEX516" s="329"/>
      <c r="JEY516" s="329"/>
      <c r="JEZ516" s="329"/>
      <c r="JFA516" s="329"/>
      <c r="JFB516" s="329"/>
      <c r="JFC516" s="329"/>
      <c r="JFD516" s="329"/>
      <c r="JFE516" s="329"/>
      <c r="JFF516" s="329"/>
      <c r="JFG516" s="329"/>
      <c r="JFH516" s="329"/>
      <c r="JFI516" s="329"/>
      <c r="JFJ516" s="329"/>
      <c r="JFK516" s="329"/>
      <c r="JFL516" s="329"/>
      <c r="JFM516" s="329"/>
      <c r="JFN516" s="329"/>
      <c r="JFO516" s="329"/>
      <c r="JFP516" s="329"/>
      <c r="JFQ516" s="329"/>
      <c r="JFR516" s="329"/>
      <c r="JFS516" s="329"/>
      <c r="JFT516" s="329"/>
      <c r="JFU516" s="329"/>
      <c r="JFV516" s="329"/>
      <c r="JFW516" s="329"/>
      <c r="JFX516" s="329"/>
      <c r="JFY516" s="329"/>
      <c r="JFZ516" s="329"/>
      <c r="JGA516" s="329"/>
      <c r="JGB516" s="329"/>
      <c r="JGC516" s="329"/>
      <c r="JGD516" s="329"/>
      <c r="JGE516" s="329"/>
      <c r="JGF516" s="329"/>
      <c r="JGG516" s="329"/>
      <c r="JGH516" s="329"/>
      <c r="JGI516" s="329"/>
      <c r="JGJ516" s="329"/>
      <c r="JGK516" s="329"/>
      <c r="JGL516" s="329"/>
      <c r="JGM516" s="329"/>
      <c r="JGN516" s="329"/>
      <c r="JGO516" s="329"/>
      <c r="JGP516" s="329"/>
      <c r="JGQ516" s="329"/>
      <c r="JGR516" s="329"/>
      <c r="JGS516" s="329"/>
      <c r="JGT516" s="329"/>
      <c r="JGU516" s="329"/>
      <c r="JGV516" s="329"/>
      <c r="JGW516" s="329"/>
      <c r="JGX516" s="329"/>
      <c r="JGY516" s="329"/>
      <c r="JGZ516" s="329"/>
      <c r="JHA516" s="329"/>
      <c r="JHB516" s="329"/>
      <c r="JHC516" s="329"/>
      <c r="JHD516" s="329"/>
      <c r="JHE516" s="329"/>
      <c r="JHF516" s="329"/>
      <c r="JHG516" s="329"/>
      <c r="JHH516" s="329"/>
      <c r="JHI516" s="329"/>
      <c r="JHJ516" s="329"/>
      <c r="JHK516" s="329"/>
      <c r="JHL516" s="329"/>
      <c r="JHM516" s="329"/>
      <c r="JHN516" s="329"/>
      <c r="JHO516" s="329"/>
      <c r="JHP516" s="329"/>
      <c r="JHQ516" s="329"/>
      <c r="JHR516" s="329"/>
      <c r="JHS516" s="329"/>
      <c r="JHT516" s="329"/>
      <c r="JHU516" s="329"/>
      <c r="JHV516" s="329"/>
      <c r="JHW516" s="329"/>
      <c r="JHX516" s="329"/>
      <c r="JHY516" s="329"/>
      <c r="JHZ516" s="329"/>
      <c r="JIA516" s="329"/>
      <c r="JIB516" s="329"/>
      <c r="JIC516" s="329"/>
      <c r="JID516" s="329"/>
      <c r="JIE516" s="329"/>
      <c r="JIF516" s="329"/>
      <c r="JIG516" s="329"/>
      <c r="JIH516" s="329"/>
      <c r="JII516" s="329"/>
      <c r="JIJ516" s="329"/>
      <c r="JIK516" s="329"/>
      <c r="JIL516" s="329"/>
      <c r="JIM516" s="329"/>
      <c r="JIN516" s="329"/>
      <c r="JIO516" s="329"/>
      <c r="JIP516" s="329"/>
      <c r="JIQ516" s="329"/>
      <c r="JIR516" s="329"/>
      <c r="JIS516" s="329"/>
      <c r="JIT516" s="329"/>
      <c r="JIU516" s="329"/>
      <c r="JIV516" s="329"/>
      <c r="JIW516" s="329"/>
      <c r="JIX516" s="329"/>
      <c r="JIY516" s="329"/>
      <c r="JIZ516" s="329"/>
      <c r="JJA516" s="329"/>
      <c r="JJB516" s="329"/>
      <c r="JJC516" s="329"/>
      <c r="JJD516" s="329"/>
      <c r="JJE516" s="329"/>
      <c r="JJF516" s="329"/>
      <c r="JJG516" s="329"/>
      <c r="JJH516" s="329"/>
      <c r="JJI516" s="329"/>
      <c r="JJJ516" s="329"/>
      <c r="JJK516" s="329"/>
      <c r="JJL516" s="329"/>
      <c r="JJM516" s="329"/>
      <c r="JJN516" s="329"/>
      <c r="JJO516" s="329"/>
      <c r="JJP516" s="329"/>
      <c r="JJQ516" s="329"/>
      <c r="JJR516" s="329"/>
      <c r="JJS516" s="329"/>
      <c r="JJT516" s="329"/>
      <c r="JJU516" s="329"/>
      <c r="JJV516" s="329"/>
      <c r="JJW516" s="329"/>
      <c r="JJX516" s="329"/>
      <c r="JJY516" s="329"/>
      <c r="JJZ516" s="329"/>
      <c r="JKA516" s="329"/>
      <c r="JKB516" s="329"/>
      <c r="JKC516" s="329"/>
      <c r="JKD516" s="329"/>
      <c r="JKE516" s="329"/>
      <c r="JKF516" s="329"/>
      <c r="JKG516" s="329"/>
      <c r="JKH516" s="329"/>
      <c r="JKI516" s="329"/>
      <c r="JKJ516" s="329"/>
      <c r="JKK516" s="329"/>
      <c r="JKL516" s="329"/>
      <c r="JKM516" s="329"/>
      <c r="JKN516" s="329"/>
      <c r="JKO516" s="329"/>
      <c r="JKP516" s="329"/>
      <c r="JKQ516" s="329"/>
      <c r="JKR516" s="329"/>
      <c r="JKS516" s="329"/>
      <c r="JKT516" s="329"/>
      <c r="JKU516" s="329"/>
      <c r="JKV516" s="329"/>
      <c r="JKW516" s="329"/>
      <c r="JKX516" s="329"/>
      <c r="JKY516" s="329"/>
      <c r="JKZ516" s="329"/>
      <c r="JLA516" s="329"/>
      <c r="JLB516" s="329"/>
      <c r="JLC516" s="329"/>
      <c r="JLD516" s="329"/>
      <c r="JLE516" s="329"/>
      <c r="JLF516" s="329"/>
      <c r="JLG516" s="329"/>
      <c r="JLH516" s="329"/>
      <c r="JLI516" s="329"/>
      <c r="JLJ516" s="329"/>
      <c r="JLK516" s="329"/>
      <c r="JLL516" s="329"/>
      <c r="JLM516" s="329"/>
      <c r="JLN516" s="329"/>
      <c r="JLO516" s="329"/>
      <c r="JLP516" s="329"/>
      <c r="JLQ516" s="329"/>
      <c r="JLR516" s="329"/>
      <c r="JLS516" s="329"/>
      <c r="JLT516" s="329"/>
      <c r="JLU516" s="329"/>
      <c r="JLV516" s="329"/>
      <c r="JLW516" s="329"/>
      <c r="JLX516" s="329"/>
      <c r="JLY516" s="329"/>
      <c r="JLZ516" s="329"/>
      <c r="JMA516" s="329"/>
      <c r="JMB516" s="329"/>
      <c r="JMC516" s="329"/>
      <c r="JMD516" s="329"/>
      <c r="JME516" s="329"/>
      <c r="JMF516" s="329"/>
      <c r="JMG516" s="329"/>
      <c r="JMH516" s="329"/>
      <c r="JMI516" s="329"/>
      <c r="JMJ516" s="329"/>
      <c r="JMK516" s="329"/>
      <c r="JML516" s="329"/>
      <c r="JMM516" s="329"/>
      <c r="JMN516" s="329"/>
      <c r="JMO516" s="329"/>
      <c r="JMP516" s="329"/>
      <c r="JMQ516" s="329"/>
      <c r="JMR516" s="329"/>
      <c r="JMS516" s="329"/>
      <c r="JMT516" s="329"/>
      <c r="JMU516" s="329"/>
      <c r="JMV516" s="329"/>
      <c r="JMW516" s="329"/>
      <c r="JMX516" s="329"/>
      <c r="JMY516" s="329"/>
      <c r="JMZ516" s="329"/>
      <c r="JNA516" s="329"/>
      <c r="JNB516" s="329"/>
      <c r="JNC516" s="329"/>
      <c r="JND516" s="329"/>
      <c r="JNE516" s="329"/>
      <c r="JNF516" s="329"/>
      <c r="JNG516" s="329"/>
      <c r="JNH516" s="329"/>
      <c r="JNI516" s="329"/>
      <c r="JNJ516" s="329"/>
      <c r="JNK516" s="329"/>
      <c r="JNL516" s="329"/>
      <c r="JNM516" s="329"/>
      <c r="JNN516" s="329"/>
      <c r="JNO516" s="329"/>
      <c r="JNP516" s="329"/>
      <c r="JNQ516" s="329"/>
      <c r="JNR516" s="329"/>
      <c r="JNS516" s="329"/>
      <c r="JNT516" s="329"/>
      <c r="JNU516" s="329"/>
      <c r="JNV516" s="329"/>
      <c r="JNW516" s="329"/>
      <c r="JNX516" s="329"/>
      <c r="JNY516" s="329"/>
      <c r="JNZ516" s="329"/>
      <c r="JOA516" s="329"/>
      <c r="JOB516" s="329"/>
      <c r="JOC516" s="329"/>
      <c r="JOD516" s="329"/>
      <c r="JOE516" s="329"/>
      <c r="JOF516" s="329"/>
      <c r="JOG516" s="329"/>
      <c r="JOH516" s="329"/>
      <c r="JOI516" s="329"/>
      <c r="JOJ516" s="329"/>
      <c r="JOK516" s="329"/>
      <c r="JOL516" s="329"/>
      <c r="JOM516" s="329"/>
      <c r="JON516" s="329"/>
      <c r="JOO516" s="329"/>
      <c r="JOP516" s="329"/>
      <c r="JOQ516" s="329"/>
      <c r="JOR516" s="329"/>
      <c r="JOS516" s="329"/>
      <c r="JOT516" s="329"/>
      <c r="JOU516" s="329"/>
      <c r="JOV516" s="329"/>
      <c r="JOW516" s="329"/>
      <c r="JOX516" s="329"/>
      <c r="JOY516" s="329"/>
      <c r="JOZ516" s="329"/>
      <c r="JPA516" s="329"/>
      <c r="JPB516" s="329"/>
      <c r="JPC516" s="329"/>
      <c r="JPD516" s="329"/>
      <c r="JPE516" s="329"/>
      <c r="JPF516" s="329"/>
      <c r="JPG516" s="329"/>
      <c r="JPH516" s="329"/>
      <c r="JPI516" s="329"/>
      <c r="JPJ516" s="329"/>
      <c r="JPK516" s="329"/>
      <c r="JPL516" s="329"/>
      <c r="JPM516" s="329"/>
      <c r="JPN516" s="329"/>
      <c r="JPO516" s="329"/>
      <c r="JPP516" s="329"/>
      <c r="JPQ516" s="329"/>
      <c r="JPR516" s="329"/>
      <c r="JPS516" s="329"/>
      <c r="JPT516" s="329"/>
      <c r="JPU516" s="329"/>
      <c r="JPV516" s="329"/>
      <c r="JPW516" s="329"/>
      <c r="JPX516" s="329"/>
      <c r="JPY516" s="329"/>
      <c r="JPZ516" s="329"/>
      <c r="JQA516" s="329"/>
      <c r="JQB516" s="329"/>
      <c r="JQC516" s="329"/>
      <c r="JQD516" s="329"/>
      <c r="JQE516" s="329"/>
      <c r="JQF516" s="329"/>
      <c r="JQG516" s="329"/>
      <c r="JQH516" s="329"/>
      <c r="JQI516" s="329"/>
      <c r="JQJ516" s="329"/>
      <c r="JQK516" s="329"/>
      <c r="JQL516" s="329"/>
      <c r="JQM516" s="329"/>
      <c r="JQN516" s="329"/>
      <c r="JQO516" s="329"/>
      <c r="JQP516" s="329"/>
      <c r="JQQ516" s="329"/>
      <c r="JQR516" s="329"/>
      <c r="JQS516" s="329"/>
      <c r="JQT516" s="329"/>
      <c r="JQU516" s="329"/>
      <c r="JQV516" s="329"/>
      <c r="JQW516" s="329"/>
      <c r="JQX516" s="329"/>
      <c r="JQY516" s="329"/>
      <c r="JQZ516" s="329"/>
      <c r="JRA516" s="329"/>
      <c r="JRB516" s="329"/>
      <c r="JRC516" s="329"/>
      <c r="JRD516" s="329"/>
      <c r="JRE516" s="329"/>
      <c r="JRF516" s="329"/>
      <c r="JRG516" s="329"/>
      <c r="JRH516" s="329"/>
      <c r="JRI516" s="329"/>
      <c r="JRJ516" s="329"/>
      <c r="JRK516" s="329"/>
      <c r="JRL516" s="329"/>
      <c r="JRM516" s="329"/>
      <c r="JRN516" s="329"/>
      <c r="JRO516" s="329"/>
      <c r="JRP516" s="329"/>
      <c r="JRQ516" s="329"/>
      <c r="JRR516" s="329"/>
      <c r="JRS516" s="329"/>
      <c r="JRT516" s="329"/>
      <c r="JRU516" s="329"/>
      <c r="JRV516" s="329"/>
      <c r="JRW516" s="329"/>
      <c r="JRX516" s="329"/>
      <c r="JRY516" s="329"/>
      <c r="JRZ516" s="329"/>
      <c r="JSA516" s="329"/>
      <c r="JSB516" s="329"/>
      <c r="JSC516" s="329"/>
      <c r="JSD516" s="329"/>
      <c r="JSE516" s="329"/>
      <c r="JSF516" s="329"/>
      <c r="JSG516" s="329"/>
      <c r="JSH516" s="329"/>
      <c r="JSI516" s="329"/>
      <c r="JSJ516" s="329"/>
      <c r="JSK516" s="329"/>
      <c r="JSL516" s="329"/>
      <c r="JSM516" s="329"/>
      <c r="JSN516" s="329"/>
      <c r="JSO516" s="329"/>
      <c r="JSP516" s="329"/>
      <c r="JSQ516" s="329"/>
      <c r="JSR516" s="329"/>
      <c r="JSS516" s="329"/>
      <c r="JST516" s="329"/>
      <c r="JSU516" s="329"/>
      <c r="JSV516" s="329"/>
      <c r="JSW516" s="329"/>
      <c r="JSX516" s="329"/>
      <c r="JSY516" s="329"/>
      <c r="JSZ516" s="329"/>
      <c r="JTA516" s="329"/>
      <c r="JTB516" s="329"/>
      <c r="JTC516" s="329"/>
      <c r="JTD516" s="329"/>
      <c r="JTE516" s="329"/>
      <c r="JTF516" s="329"/>
      <c r="JTG516" s="329"/>
      <c r="JTH516" s="329"/>
      <c r="JTI516" s="329"/>
      <c r="JTJ516" s="329"/>
      <c r="JTK516" s="329"/>
      <c r="JTL516" s="329"/>
      <c r="JTM516" s="329"/>
      <c r="JTN516" s="329"/>
      <c r="JTO516" s="329"/>
      <c r="JTP516" s="329"/>
      <c r="JTQ516" s="329"/>
      <c r="JTR516" s="329"/>
      <c r="JTS516" s="329"/>
      <c r="JTT516" s="329"/>
      <c r="JTU516" s="329"/>
      <c r="JTV516" s="329"/>
      <c r="JTW516" s="329"/>
      <c r="JTX516" s="329"/>
      <c r="JTY516" s="329"/>
      <c r="JTZ516" s="329"/>
      <c r="JUA516" s="329"/>
      <c r="JUB516" s="329"/>
      <c r="JUC516" s="329"/>
      <c r="JUD516" s="329"/>
      <c r="JUE516" s="329"/>
      <c r="JUF516" s="329"/>
      <c r="JUG516" s="329"/>
      <c r="JUH516" s="329"/>
      <c r="JUI516" s="329"/>
      <c r="JUJ516" s="329"/>
      <c r="JUK516" s="329"/>
      <c r="JUL516" s="329"/>
      <c r="JUM516" s="329"/>
      <c r="JUN516" s="329"/>
      <c r="JUO516" s="329"/>
      <c r="JUP516" s="329"/>
      <c r="JUQ516" s="329"/>
      <c r="JUR516" s="329"/>
      <c r="JUS516" s="329"/>
      <c r="JUT516" s="329"/>
      <c r="JUU516" s="329"/>
      <c r="JUV516" s="329"/>
      <c r="JUW516" s="329"/>
      <c r="JUX516" s="329"/>
      <c r="JUY516" s="329"/>
      <c r="JUZ516" s="329"/>
      <c r="JVA516" s="329"/>
      <c r="JVB516" s="329"/>
      <c r="JVC516" s="329"/>
      <c r="JVD516" s="329"/>
      <c r="JVE516" s="329"/>
      <c r="JVF516" s="329"/>
      <c r="JVG516" s="329"/>
      <c r="JVH516" s="329"/>
      <c r="JVI516" s="329"/>
      <c r="JVJ516" s="329"/>
      <c r="JVK516" s="329"/>
      <c r="JVL516" s="329"/>
      <c r="JVM516" s="329"/>
      <c r="JVN516" s="329"/>
      <c r="JVO516" s="329"/>
      <c r="JVP516" s="329"/>
      <c r="JVQ516" s="329"/>
      <c r="JVR516" s="329"/>
      <c r="JVS516" s="329"/>
      <c r="JVT516" s="329"/>
      <c r="JVU516" s="329"/>
      <c r="JVV516" s="329"/>
      <c r="JVW516" s="329"/>
      <c r="JVX516" s="329"/>
      <c r="JVY516" s="329"/>
      <c r="JVZ516" s="329"/>
      <c r="JWA516" s="329"/>
      <c r="JWB516" s="329"/>
      <c r="JWC516" s="329"/>
      <c r="JWD516" s="329"/>
      <c r="JWE516" s="329"/>
      <c r="JWF516" s="329"/>
      <c r="JWG516" s="329"/>
      <c r="JWH516" s="329"/>
      <c r="JWI516" s="329"/>
      <c r="JWJ516" s="329"/>
      <c r="JWK516" s="329"/>
      <c r="JWL516" s="329"/>
      <c r="JWM516" s="329"/>
      <c r="JWN516" s="329"/>
      <c r="JWO516" s="329"/>
      <c r="JWP516" s="329"/>
      <c r="JWQ516" s="329"/>
      <c r="JWR516" s="329"/>
      <c r="JWS516" s="329"/>
      <c r="JWT516" s="329"/>
      <c r="JWU516" s="329"/>
      <c r="JWV516" s="329"/>
      <c r="JWW516" s="329"/>
      <c r="JWX516" s="329"/>
      <c r="JWY516" s="329"/>
      <c r="JWZ516" s="329"/>
      <c r="JXA516" s="329"/>
      <c r="JXB516" s="329"/>
      <c r="JXC516" s="329"/>
      <c r="JXD516" s="329"/>
      <c r="JXE516" s="329"/>
      <c r="JXF516" s="329"/>
      <c r="JXG516" s="329"/>
      <c r="JXH516" s="329"/>
      <c r="JXI516" s="329"/>
      <c r="JXJ516" s="329"/>
      <c r="JXK516" s="329"/>
      <c r="JXL516" s="329"/>
      <c r="JXM516" s="329"/>
      <c r="JXN516" s="329"/>
      <c r="JXO516" s="329"/>
      <c r="JXP516" s="329"/>
      <c r="JXQ516" s="329"/>
      <c r="JXR516" s="329"/>
      <c r="JXS516" s="329"/>
      <c r="JXT516" s="329"/>
      <c r="JXU516" s="329"/>
      <c r="JXV516" s="329"/>
      <c r="JXW516" s="329"/>
      <c r="JXX516" s="329"/>
      <c r="JXY516" s="329"/>
      <c r="JXZ516" s="329"/>
      <c r="JYA516" s="329"/>
      <c r="JYB516" s="329"/>
      <c r="JYC516" s="329"/>
      <c r="JYD516" s="329"/>
      <c r="JYE516" s="329"/>
      <c r="JYF516" s="329"/>
      <c r="JYG516" s="329"/>
      <c r="JYH516" s="329"/>
      <c r="JYI516" s="329"/>
      <c r="JYJ516" s="329"/>
      <c r="JYK516" s="329"/>
      <c r="JYL516" s="329"/>
      <c r="JYM516" s="329"/>
      <c r="JYN516" s="329"/>
      <c r="JYO516" s="329"/>
      <c r="JYP516" s="329"/>
      <c r="JYQ516" s="329"/>
      <c r="JYR516" s="329"/>
      <c r="JYS516" s="329"/>
      <c r="JYT516" s="329"/>
      <c r="JYU516" s="329"/>
      <c r="JYV516" s="329"/>
      <c r="JYW516" s="329"/>
      <c r="JYX516" s="329"/>
      <c r="JYY516" s="329"/>
      <c r="JYZ516" s="329"/>
      <c r="JZA516" s="329"/>
      <c r="JZB516" s="329"/>
      <c r="JZC516" s="329"/>
      <c r="JZD516" s="329"/>
      <c r="JZE516" s="329"/>
      <c r="JZF516" s="329"/>
      <c r="JZG516" s="329"/>
      <c r="JZH516" s="329"/>
      <c r="JZI516" s="329"/>
      <c r="JZJ516" s="329"/>
      <c r="JZK516" s="329"/>
      <c r="JZL516" s="329"/>
      <c r="JZM516" s="329"/>
      <c r="JZN516" s="329"/>
      <c r="JZO516" s="329"/>
      <c r="JZP516" s="329"/>
      <c r="JZQ516" s="329"/>
      <c r="JZR516" s="329"/>
      <c r="JZS516" s="329"/>
      <c r="JZT516" s="329"/>
      <c r="JZU516" s="329"/>
      <c r="JZV516" s="329"/>
      <c r="JZW516" s="329"/>
      <c r="JZX516" s="329"/>
      <c r="JZY516" s="329"/>
      <c r="JZZ516" s="329"/>
      <c r="KAA516" s="329"/>
      <c r="KAB516" s="329"/>
      <c r="KAC516" s="329"/>
      <c r="KAD516" s="329"/>
      <c r="KAE516" s="329"/>
      <c r="KAF516" s="329"/>
      <c r="KAG516" s="329"/>
      <c r="KAH516" s="329"/>
      <c r="KAI516" s="329"/>
      <c r="KAJ516" s="329"/>
      <c r="KAK516" s="329"/>
      <c r="KAL516" s="329"/>
      <c r="KAM516" s="329"/>
      <c r="KAN516" s="329"/>
      <c r="KAO516" s="329"/>
      <c r="KAP516" s="329"/>
      <c r="KAQ516" s="329"/>
      <c r="KAR516" s="329"/>
      <c r="KAS516" s="329"/>
      <c r="KAT516" s="329"/>
      <c r="KAU516" s="329"/>
      <c r="KAV516" s="329"/>
      <c r="KAW516" s="329"/>
      <c r="KAX516" s="329"/>
      <c r="KAY516" s="329"/>
      <c r="KAZ516" s="329"/>
      <c r="KBA516" s="329"/>
      <c r="KBB516" s="329"/>
      <c r="KBC516" s="329"/>
      <c r="KBD516" s="329"/>
      <c r="KBE516" s="329"/>
      <c r="KBF516" s="329"/>
      <c r="KBG516" s="329"/>
      <c r="KBH516" s="329"/>
      <c r="KBI516" s="329"/>
      <c r="KBJ516" s="329"/>
      <c r="KBK516" s="329"/>
      <c r="KBL516" s="329"/>
      <c r="KBM516" s="329"/>
      <c r="KBN516" s="329"/>
      <c r="KBO516" s="329"/>
      <c r="KBP516" s="329"/>
      <c r="KBQ516" s="329"/>
      <c r="KBR516" s="329"/>
      <c r="KBS516" s="329"/>
      <c r="KBT516" s="329"/>
      <c r="KBU516" s="329"/>
      <c r="KBV516" s="329"/>
      <c r="KBW516" s="329"/>
      <c r="KBX516" s="329"/>
      <c r="KBY516" s="329"/>
      <c r="KBZ516" s="329"/>
      <c r="KCA516" s="329"/>
      <c r="KCB516" s="329"/>
      <c r="KCC516" s="329"/>
      <c r="KCD516" s="329"/>
      <c r="KCE516" s="329"/>
      <c r="KCF516" s="329"/>
      <c r="KCG516" s="329"/>
      <c r="KCH516" s="329"/>
      <c r="KCI516" s="329"/>
      <c r="KCJ516" s="329"/>
      <c r="KCK516" s="329"/>
      <c r="KCL516" s="329"/>
      <c r="KCM516" s="329"/>
      <c r="KCN516" s="329"/>
      <c r="KCO516" s="329"/>
      <c r="KCP516" s="329"/>
      <c r="KCQ516" s="329"/>
      <c r="KCR516" s="329"/>
      <c r="KCS516" s="329"/>
      <c r="KCT516" s="329"/>
      <c r="KCU516" s="329"/>
      <c r="KCV516" s="329"/>
      <c r="KCW516" s="329"/>
      <c r="KCX516" s="329"/>
      <c r="KCY516" s="329"/>
      <c r="KCZ516" s="329"/>
      <c r="KDA516" s="329"/>
      <c r="KDB516" s="329"/>
      <c r="KDC516" s="329"/>
      <c r="KDD516" s="329"/>
      <c r="KDE516" s="329"/>
      <c r="KDF516" s="329"/>
      <c r="KDG516" s="329"/>
      <c r="KDH516" s="329"/>
      <c r="KDI516" s="329"/>
      <c r="KDJ516" s="329"/>
      <c r="KDK516" s="329"/>
      <c r="KDL516" s="329"/>
      <c r="KDM516" s="329"/>
      <c r="KDN516" s="329"/>
      <c r="KDO516" s="329"/>
      <c r="KDP516" s="329"/>
      <c r="KDQ516" s="329"/>
      <c r="KDR516" s="329"/>
      <c r="KDS516" s="329"/>
      <c r="KDT516" s="329"/>
      <c r="KDU516" s="329"/>
      <c r="KDV516" s="329"/>
      <c r="KDW516" s="329"/>
      <c r="KDX516" s="329"/>
      <c r="KDY516" s="329"/>
      <c r="KDZ516" s="329"/>
      <c r="KEA516" s="329"/>
      <c r="KEB516" s="329"/>
      <c r="KEC516" s="329"/>
      <c r="KED516" s="329"/>
      <c r="KEE516" s="329"/>
      <c r="KEF516" s="329"/>
      <c r="KEG516" s="329"/>
      <c r="KEH516" s="329"/>
      <c r="KEI516" s="329"/>
      <c r="KEJ516" s="329"/>
      <c r="KEK516" s="329"/>
      <c r="KEL516" s="329"/>
      <c r="KEM516" s="329"/>
      <c r="KEN516" s="329"/>
      <c r="KEO516" s="329"/>
      <c r="KEP516" s="329"/>
      <c r="KEQ516" s="329"/>
      <c r="KER516" s="329"/>
      <c r="KES516" s="329"/>
      <c r="KET516" s="329"/>
      <c r="KEU516" s="329"/>
      <c r="KEV516" s="329"/>
      <c r="KEW516" s="329"/>
      <c r="KEX516" s="329"/>
      <c r="KEY516" s="329"/>
      <c r="KEZ516" s="329"/>
      <c r="KFA516" s="329"/>
      <c r="KFB516" s="329"/>
      <c r="KFC516" s="329"/>
      <c r="KFD516" s="329"/>
      <c r="KFE516" s="329"/>
      <c r="KFF516" s="329"/>
      <c r="KFG516" s="329"/>
      <c r="KFH516" s="329"/>
      <c r="KFI516" s="329"/>
      <c r="KFJ516" s="329"/>
      <c r="KFK516" s="329"/>
      <c r="KFL516" s="329"/>
      <c r="KFM516" s="329"/>
      <c r="KFN516" s="329"/>
      <c r="KFO516" s="329"/>
      <c r="KFP516" s="329"/>
      <c r="KFQ516" s="329"/>
      <c r="KFR516" s="329"/>
      <c r="KFS516" s="329"/>
      <c r="KFT516" s="329"/>
      <c r="KFU516" s="329"/>
      <c r="KFV516" s="329"/>
      <c r="KFW516" s="329"/>
      <c r="KFX516" s="329"/>
      <c r="KFY516" s="329"/>
      <c r="KFZ516" s="329"/>
      <c r="KGA516" s="329"/>
      <c r="KGB516" s="329"/>
      <c r="KGC516" s="329"/>
      <c r="KGD516" s="329"/>
      <c r="KGE516" s="329"/>
      <c r="KGF516" s="329"/>
      <c r="KGG516" s="329"/>
      <c r="KGH516" s="329"/>
      <c r="KGI516" s="329"/>
      <c r="KGJ516" s="329"/>
      <c r="KGK516" s="329"/>
      <c r="KGL516" s="329"/>
      <c r="KGM516" s="329"/>
      <c r="KGN516" s="329"/>
      <c r="KGO516" s="329"/>
      <c r="KGP516" s="329"/>
      <c r="KGQ516" s="329"/>
      <c r="KGR516" s="329"/>
      <c r="KGS516" s="329"/>
      <c r="KGT516" s="329"/>
      <c r="KGU516" s="329"/>
      <c r="KGV516" s="329"/>
      <c r="KGW516" s="329"/>
      <c r="KGX516" s="329"/>
      <c r="KGY516" s="329"/>
      <c r="KGZ516" s="329"/>
      <c r="KHA516" s="329"/>
      <c r="KHB516" s="329"/>
      <c r="KHC516" s="329"/>
      <c r="KHD516" s="329"/>
      <c r="KHE516" s="329"/>
      <c r="KHF516" s="329"/>
      <c r="KHG516" s="329"/>
      <c r="KHH516" s="329"/>
      <c r="KHI516" s="329"/>
      <c r="KHJ516" s="329"/>
      <c r="KHK516" s="329"/>
      <c r="KHL516" s="329"/>
      <c r="KHM516" s="329"/>
      <c r="KHN516" s="329"/>
      <c r="KHO516" s="329"/>
      <c r="KHP516" s="329"/>
      <c r="KHQ516" s="329"/>
      <c r="KHR516" s="329"/>
      <c r="KHS516" s="329"/>
      <c r="KHT516" s="329"/>
      <c r="KHU516" s="329"/>
      <c r="KHV516" s="329"/>
      <c r="KHW516" s="329"/>
      <c r="KHX516" s="329"/>
      <c r="KHY516" s="329"/>
      <c r="KHZ516" s="329"/>
      <c r="KIA516" s="329"/>
      <c r="KIB516" s="329"/>
      <c r="KIC516" s="329"/>
      <c r="KID516" s="329"/>
      <c r="KIE516" s="329"/>
      <c r="KIF516" s="329"/>
      <c r="KIG516" s="329"/>
      <c r="KIH516" s="329"/>
      <c r="KII516" s="329"/>
      <c r="KIJ516" s="329"/>
      <c r="KIK516" s="329"/>
      <c r="KIL516" s="329"/>
      <c r="KIM516" s="329"/>
      <c r="KIN516" s="329"/>
      <c r="KIO516" s="329"/>
      <c r="KIP516" s="329"/>
      <c r="KIQ516" s="329"/>
      <c r="KIR516" s="329"/>
      <c r="KIS516" s="329"/>
      <c r="KIT516" s="329"/>
      <c r="KIU516" s="329"/>
      <c r="KIV516" s="329"/>
      <c r="KIW516" s="329"/>
      <c r="KIX516" s="329"/>
      <c r="KIY516" s="329"/>
      <c r="KIZ516" s="329"/>
      <c r="KJA516" s="329"/>
      <c r="KJB516" s="329"/>
      <c r="KJC516" s="329"/>
      <c r="KJD516" s="329"/>
      <c r="KJE516" s="329"/>
      <c r="KJF516" s="329"/>
      <c r="KJG516" s="329"/>
      <c r="KJH516" s="329"/>
      <c r="KJI516" s="329"/>
      <c r="KJJ516" s="329"/>
      <c r="KJK516" s="329"/>
      <c r="KJL516" s="329"/>
      <c r="KJM516" s="329"/>
      <c r="KJN516" s="329"/>
      <c r="KJO516" s="329"/>
      <c r="KJP516" s="329"/>
      <c r="KJQ516" s="329"/>
      <c r="KJR516" s="329"/>
      <c r="KJS516" s="329"/>
      <c r="KJT516" s="329"/>
      <c r="KJU516" s="329"/>
      <c r="KJV516" s="329"/>
      <c r="KJW516" s="329"/>
      <c r="KJX516" s="329"/>
      <c r="KJY516" s="329"/>
      <c r="KJZ516" s="329"/>
      <c r="KKA516" s="329"/>
      <c r="KKB516" s="329"/>
      <c r="KKC516" s="329"/>
      <c r="KKD516" s="329"/>
      <c r="KKE516" s="329"/>
      <c r="KKF516" s="329"/>
      <c r="KKG516" s="329"/>
      <c r="KKH516" s="329"/>
      <c r="KKI516" s="329"/>
      <c r="KKJ516" s="329"/>
      <c r="KKK516" s="329"/>
      <c r="KKL516" s="329"/>
      <c r="KKM516" s="329"/>
      <c r="KKN516" s="329"/>
      <c r="KKO516" s="329"/>
      <c r="KKP516" s="329"/>
      <c r="KKQ516" s="329"/>
      <c r="KKR516" s="329"/>
      <c r="KKS516" s="329"/>
      <c r="KKT516" s="329"/>
      <c r="KKU516" s="329"/>
      <c r="KKV516" s="329"/>
      <c r="KKW516" s="329"/>
      <c r="KKX516" s="329"/>
      <c r="KKY516" s="329"/>
      <c r="KKZ516" s="329"/>
      <c r="KLA516" s="329"/>
      <c r="KLB516" s="329"/>
      <c r="KLC516" s="329"/>
      <c r="KLD516" s="329"/>
      <c r="KLE516" s="329"/>
      <c r="KLF516" s="329"/>
      <c r="KLG516" s="329"/>
      <c r="KLH516" s="329"/>
      <c r="KLI516" s="329"/>
      <c r="KLJ516" s="329"/>
      <c r="KLK516" s="329"/>
      <c r="KLL516" s="329"/>
      <c r="KLM516" s="329"/>
      <c r="KLN516" s="329"/>
      <c r="KLO516" s="329"/>
      <c r="KLP516" s="329"/>
      <c r="KLQ516" s="329"/>
      <c r="KLR516" s="329"/>
      <c r="KLS516" s="329"/>
      <c r="KLT516" s="329"/>
      <c r="KLU516" s="329"/>
      <c r="KLV516" s="329"/>
      <c r="KLW516" s="329"/>
      <c r="KLX516" s="329"/>
      <c r="KLY516" s="329"/>
      <c r="KLZ516" s="329"/>
      <c r="KMA516" s="329"/>
      <c r="KMB516" s="329"/>
      <c r="KMC516" s="329"/>
      <c r="KMD516" s="329"/>
      <c r="KME516" s="329"/>
      <c r="KMF516" s="329"/>
      <c r="KMG516" s="329"/>
      <c r="KMH516" s="329"/>
      <c r="KMI516" s="329"/>
      <c r="KMJ516" s="329"/>
      <c r="KMK516" s="329"/>
      <c r="KML516" s="329"/>
      <c r="KMM516" s="329"/>
      <c r="KMN516" s="329"/>
      <c r="KMO516" s="329"/>
      <c r="KMP516" s="329"/>
      <c r="KMQ516" s="329"/>
      <c r="KMR516" s="329"/>
      <c r="KMS516" s="329"/>
      <c r="KMT516" s="329"/>
      <c r="KMU516" s="329"/>
      <c r="KMV516" s="329"/>
      <c r="KMW516" s="329"/>
      <c r="KMX516" s="329"/>
      <c r="KMY516" s="329"/>
      <c r="KMZ516" s="329"/>
      <c r="KNA516" s="329"/>
      <c r="KNB516" s="329"/>
      <c r="KNC516" s="329"/>
      <c r="KND516" s="329"/>
      <c r="KNE516" s="329"/>
      <c r="KNF516" s="329"/>
      <c r="KNG516" s="329"/>
      <c r="KNH516" s="329"/>
      <c r="KNI516" s="329"/>
      <c r="KNJ516" s="329"/>
      <c r="KNK516" s="329"/>
      <c r="KNL516" s="329"/>
      <c r="KNM516" s="329"/>
      <c r="KNN516" s="329"/>
      <c r="KNO516" s="329"/>
      <c r="KNP516" s="329"/>
      <c r="KNQ516" s="329"/>
      <c r="KNR516" s="329"/>
      <c r="KNS516" s="329"/>
      <c r="KNT516" s="329"/>
      <c r="KNU516" s="329"/>
      <c r="KNV516" s="329"/>
      <c r="KNW516" s="329"/>
      <c r="KNX516" s="329"/>
      <c r="KNY516" s="329"/>
      <c r="KNZ516" s="329"/>
      <c r="KOA516" s="329"/>
      <c r="KOB516" s="329"/>
      <c r="KOC516" s="329"/>
      <c r="KOD516" s="329"/>
      <c r="KOE516" s="329"/>
      <c r="KOF516" s="329"/>
      <c r="KOG516" s="329"/>
      <c r="KOH516" s="329"/>
      <c r="KOI516" s="329"/>
      <c r="KOJ516" s="329"/>
      <c r="KOK516" s="329"/>
      <c r="KOL516" s="329"/>
      <c r="KOM516" s="329"/>
      <c r="KON516" s="329"/>
      <c r="KOO516" s="329"/>
      <c r="KOP516" s="329"/>
      <c r="KOQ516" s="329"/>
      <c r="KOR516" s="329"/>
      <c r="KOS516" s="329"/>
      <c r="KOT516" s="329"/>
      <c r="KOU516" s="329"/>
      <c r="KOV516" s="329"/>
      <c r="KOW516" s="329"/>
      <c r="KOX516" s="329"/>
      <c r="KOY516" s="329"/>
      <c r="KOZ516" s="329"/>
      <c r="KPA516" s="329"/>
      <c r="KPB516" s="329"/>
      <c r="KPC516" s="329"/>
      <c r="KPD516" s="329"/>
      <c r="KPE516" s="329"/>
      <c r="KPF516" s="329"/>
      <c r="KPG516" s="329"/>
      <c r="KPH516" s="329"/>
      <c r="KPI516" s="329"/>
      <c r="KPJ516" s="329"/>
      <c r="KPK516" s="329"/>
      <c r="KPL516" s="329"/>
      <c r="KPM516" s="329"/>
      <c r="KPN516" s="329"/>
      <c r="KPO516" s="329"/>
      <c r="KPP516" s="329"/>
      <c r="KPQ516" s="329"/>
      <c r="KPR516" s="329"/>
      <c r="KPS516" s="329"/>
      <c r="KPT516" s="329"/>
      <c r="KPU516" s="329"/>
      <c r="KPV516" s="329"/>
      <c r="KPW516" s="329"/>
      <c r="KPX516" s="329"/>
      <c r="KPY516" s="329"/>
      <c r="KPZ516" s="329"/>
      <c r="KQA516" s="329"/>
      <c r="KQB516" s="329"/>
      <c r="KQC516" s="329"/>
      <c r="KQD516" s="329"/>
      <c r="KQE516" s="329"/>
      <c r="KQF516" s="329"/>
      <c r="KQG516" s="329"/>
      <c r="KQH516" s="329"/>
      <c r="KQI516" s="329"/>
      <c r="KQJ516" s="329"/>
      <c r="KQK516" s="329"/>
      <c r="KQL516" s="329"/>
      <c r="KQM516" s="329"/>
      <c r="KQN516" s="329"/>
      <c r="KQO516" s="329"/>
      <c r="KQP516" s="329"/>
      <c r="KQQ516" s="329"/>
      <c r="KQR516" s="329"/>
      <c r="KQS516" s="329"/>
      <c r="KQT516" s="329"/>
      <c r="KQU516" s="329"/>
      <c r="KQV516" s="329"/>
      <c r="KQW516" s="329"/>
      <c r="KQX516" s="329"/>
      <c r="KQY516" s="329"/>
      <c r="KQZ516" s="329"/>
      <c r="KRA516" s="329"/>
      <c r="KRB516" s="329"/>
      <c r="KRC516" s="329"/>
      <c r="KRD516" s="329"/>
      <c r="KRE516" s="329"/>
      <c r="KRF516" s="329"/>
      <c r="KRG516" s="329"/>
      <c r="KRH516" s="329"/>
      <c r="KRI516" s="329"/>
      <c r="KRJ516" s="329"/>
      <c r="KRK516" s="329"/>
      <c r="KRL516" s="329"/>
      <c r="KRM516" s="329"/>
      <c r="KRN516" s="329"/>
      <c r="KRO516" s="329"/>
      <c r="KRP516" s="329"/>
      <c r="KRQ516" s="329"/>
      <c r="KRR516" s="329"/>
      <c r="KRS516" s="329"/>
      <c r="KRT516" s="329"/>
      <c r="KRU516" s="329"/>
      <c r="KRV516" s="329"/>
      <c r="KRW516" s="329"/>
      <c r="KRX516" s="329"/>
      <c r="KRY516" s="329"/>
      <c r="KRZ516" s="329"/>
      <c r="KSA516" s="329"/>
      <c r="KSB516" s="329"/>
      <c r="KSC516" s="329"/>
      <c r="KSD516" s="329"/>
      <c r="KSE516" s="329"/>
      <c r="KSF516" s="329"/>
      <c r="KSG516" s="329"/>
      <c r="KSH516" s="329"/>
      <c r="KSI516" s="329"/>
      <c r="KSJ516" s="329"/>
      <c r="KSK516" s="329"/>
      <c r="KSL516" s="329"/>
      <c r="KSM516" s="329"/>
      <c r="KSN516" s="329"/>
      <c r="KSO516" s="329"/>
      <c r="KSP516" s="329"/>
      <c r="KSQ516" s="329"/>
      <c r="KSR516" s="329"/>
      <c r="KSS516" s="329"/>
      <c r="KST516" s="329"/>
      <c r="KSU516" s="329"/>
      <c r="KSV516" s="329"/>
      <c r="KSW516" s="329"/>
      <c r="KSX516" s="329"/>
      <c r="KSY516" s="329"/>
      <c r="KSZ516" s="329"/>
      <c r="KTA516" s="329"/>
      <c r="KTB516" s="329"/>
      <c r="KTC516" s="329"/>
      <c r="KTD516" s="329"/>
      <c r="KTE516" s="329"/>
      <c r="KTF516" s="329"/>
      <c r="KTG516" s="329"/>
      <c r="KTH516" s="329"/>
      <c r="KTI516" s="329"/>
      <c r="KTJ516" s="329"/>
      <c r="KTK516" s="329"/>
      <c r="KTL516" s="329"/>
      <c r="KTM516" s="329"/>
      <c r="KTN516" s="329"/>
      <c r="KTO516" s="329"/>
      <c r="KTP516" s="329"/>
      <c r="KTQ516" s="329"/>
      <c r="KTR516" s="329"/>
      <c r="KTS516" s="329"/>
      <c r="KTT516" s="329"/>
      <c r="KTU516" s="329"/>
      <c r="KTV516" s="329"/>
      <c r="KTW516" s="329"/>
      <c r="KTX516" s="329"/>
      <c r="KTY516" s="329"/>
      <c r="KTZ516" s="329"/>
      <c r="KUA516" s="329"/>
      <c r="KUB516" s="329"/>
      <c r="KUC516" s="329"/>
      <c r="KUD516" s="329"/>
      <c r="KUE516" s="329"/>
      <c r="KUF516" s="329"/>
      <c r="KUG516" s="329"/>
      <c r="KUH516" s="329"/>
      <c r="KUI516" s="329"/>
      <c r="KUJ516" s="329"/>
      <c r="KUK516" s="329"/>
      <c r="KUL516" s="329"/>
      <c r="KUM516" s="329"/>
      <c r="KUN516" s="329"/>
      <c r="KUO516" s="329"/>
      <c r="KUP516" s="329"/>
      <c r="KUQ516" s="329"/>
      <c r="KUR516" s="329"/>
      <c r="KUS516" s="329"/>
      <c r="KUT516" s="329"/>
      <c r="KUU516" s="329"/>
      <c r="KUV516" s="329"/>
      <c r="KUW516" s="329"/>
      <c r="KUX516" s="329"/>
      <c r="KUY516" s="329"/>
      <c r="KUZ516" s="329"/>
      <c r="KVA516" s="329"/>
      <c r="KVB516" s="329"/>
      <c r="KVC516" s="329"/>
      <c r="KVD516" s="329"/>
      <c r="KVE516" s="329"/>
      <c r="KVF516" s="329"/>
      <c r="KVG516" s="329"/>
      <c r="KVH516" s="329"/>
      <c r="KVI516" s="329"/>
      <c r="KVJ516" s="329"/>
      <c r="KVK516" s="329"/>
      <c r="KVL516" s="329"/>
      <c r="KVM516" s="329"/>
      <c r="KVN516" s="329"/>
      <c r="KVO516" s="329"/>
      <c r="KVP516" s="329"/>
      <c r="KVQ516" s="329"/>
      <c r="KVR516" s="329"/>
      <c r="KVS516" s="329"/>
      <c r="KVT516" s="329"/>
      <c r="KVU516" s="329"/>
      <c r="KVV516" s="329"/>
      <c r="KVW516" s="329"/>
      <c r="KVX516" s="329"/>
      <c r="KVY516" s="329"/>
      <c r="KVZ516" s="329"/>
      <c r="KWA516" s="329"/>
      <c r="KWB516" s="329"/>
      <c r="KWC516" s="329"/>
      <c r="KWD516" s="329"/>
      <c r="KWE516" s="329"/>
      <c r="KWF516" s="329"/>
      <c r="KWG516" s="329"/>
      <c r="KWH516" s="329"/>
      <c r="KWI516" s="329"/>
      <c r="KWJ516" s="329"/>
      <c r="KWK516" s="329"/>
      <c r="KWL516" s="329"/>
      <c r="KWM516" s="329"/>
      <c r="KWN516" s="329"/>
      <c r="KWO516" s="329"/>
      <c r="KWP516" s="329"/>
      <c r="KWQ516" s="329"/>
      <c r="KWR516" s="329"/>
      <c r="KWS516" s="329"/>
      <c r="KWT516" s="329"/>
      <c r="KWU516" s="329"/>
      <c r="KWV516" s="329"/>
      <c r="KWW516" s="329"/>
      <c r="KWX516" s="329"/>
      <c r="KWY516" s="329"/>
      <c r="KWZ516" s="329"/>
      <c r="KXA516" s="329"/>
      <c r="KXB516" s="329"/>
      <c r="KXC516" s="329"/>
      <c r="KXD516" s="329"/>
      <c r="KXE516" s="329"/>
      <c r="KXF516" s="329"/>
      <c r="KXG516" s="329"/>
      <c r="KXH516" s="329"/>
      <c r="KXI516" s="329"/>
      <c r="KXJ516" s="329"/>
      <c r="KXK516" s="329"/>
      <c r="KXL516" s="329"/>
      <c r="KXM516" s="329"/>
      <c r="KXN516" s="329"/>
      <c r="KXO516" s="329"/>
      <c r="KXP516" s="329"/>
      <c r="KXQ516" s="329"/>
      <c r="KXR516" s="329"/>
      <c r="KXS516" s="329"/>
      <c r="KXT516" s="329"/>
      <c r="KXU516" s="329"/>
      <c r="KXV516" s="329"/>
      <c r="KXW516" s="329"/>
      <c r="KXX516" s="329"/>
      <c r="KXY516" s="329"/>
      <c r="KXZ516" s="329"/>
      <c r="KYA516" s="329"/>
      <c r="KYB516" s="329"/>
      <c r="KYC516" s="329"/>
      <c r="KYD516" s="329"/>
      <c r="KYE516" s="329"/>
      <c r="KYF516" s="329"/>
      <c r="KYG516" s="329"/>
      <c r="KYH516" s="329"/>
      <c r="KYI516" s="329"/>
      <c r="KYJ516" s="329"/>
      <c r="KYK516" s="329"/>
      <c r="KYL516" s="329"/>
      <c r="KYM516" s="329"/>
      <c r="KYN516" s="329"/>
      <c r="KYO516" s="329"/>
      <c r="KYP516" s="329"/>
      <c r="KYQ516" s="329"/>
      <c r="KYR516" s="329"/>
      <c r="KYS516" s="329"/>
      <c r="KYT516" s="329"/>
      <c r="KYU516" s="329"/>
      <c r="KYV516" s="329"/>
      <c r="KYW516" s="329"/>
      <c r="KYX516" s="329"/>
      <c r="KYY516" s="329"/>
      <c r="KYZ516" s="329"/>
      <c r="KZA516" s="329"/>
      <c r="KZB516" s="329"/>
      <c r="KZC516" s="329"/>
      <c r="KZD516" s="329"/>
      <c r="KZE516" s="329"/>
      <c r="KZF516" s="329"/>
      <c r="KZG516" s="329"/>
      <c r="KZH516" s="329"/>
      <c r="KZI516" s="329"/>
      <c r="KZJ516" s="329"/>
      <c r="KZK516" s="329"/>
      <c r="KZL516" s="329"/>
      <c r="KZM516" s="329"/>
      <c r="KZN516" s="329"/>
      <c r="KZO516" s="329"/>
      <c r="KZP516" s="329"/>
      <c r="KZQ516" s="329"/>
      <c r="KZR516" s="329"/>
      <c r="KZS516" s="329"/>
      <c r="KZT516" s="329"/>
      <c r="KZU516" s="329"/>
      <c r="KZV516" s="329"/>
      <c r="KZW516" s="329"/>
      <c r="KZX516" s="329"/>
      <c r="KZY516" s="329"/>
      <c r="KZZ516" s="329"/>
      <c r="LAA516" s="329"/>
      <c r="LAB516" s="329"/>
      <c r="LAC516" s="329"/>
      <c r="LAD516" s="329"/>
      <c r="LAE516" s="329"/>
      <c r="LAF516" s="329"/>
      <c r="LAG516" s="329"/>
      <c r="LAH516" s="329"/>
      <c r="LAI516" s="329"/>
      <c r="LAJ516" s="329"/>
      <c r="LAK516" s="329"/>
      <c r="LAL516" s="329"/>
      <c r="LAM516" s="329"/>
      <c r="LAN516" s="329"/>
      <c r="LAO516" s="329"/>
      <c r="LAP516" s="329"/>
      <c r="LAQ516" s="329"/>
      <c r="LAR516" s="329"/>
      <c r="LAS516" s="329"/>
      <c r="LAT516" s="329"/>
      <c r="LAU516" s="329"/>
      <c r="LAV516" s="329"/>
      <c r="LAW516" s="329"/>
      <c r="LAX516" s="329"/>
      <c r="LAY516" s="329"/>
      <c r="LAZ516" s="329"/>
      <c r="LBA516" s="329"/>
      <c r="LBB516" s="329"/>
      <c r="LBC516" s="329"/>
      <c r="LBD516" s="329"/>
      <c r="LBE516" s="329"/>
      <c r="LBF516" s="329"/>
      <c r="LBG516" s="329"/>
      <c r="LBH516" s="329"/>
      <c r="LBI516" s="329"/>
      <c r="LBJ516" s="329"/>
      <c r="LBK516" s="329"/>
      <c r="LBL516" s="329"/>
      <c r="LBM516" s="329"/>
      <c r="LBN516" s="329"/>
      <c r="LBO516" s="329"/>
      <c r="LBP516" s="329"/>
      <c r="LBQ516" s="329"/>
      <c r="LBR516" s="329"/>
      <c r="LBS516" s="329"/>
      <c r="LBT516" s="329"/>
      <c r="LBU516" s="329"/>
      <c r="LBV516" s="329"/>
      <c r="LBW516" s="329"/>
      <c r="LBX516" s="329"/>
      <c r="LBY516" s="329"/>
      <c r="LBZ516" s="329"/>
      <c r="LCA516" s="329"/>
      <c r="LCB516" s="329"/>
      <c r="LCC516" s="329"/>
      <c r="LCD516" s="329"/>
      <c r="LCE516" s="329"/>
      <c r="LCF516" s="329"/>
      <c r="LCG516" s="329"/>
      <c r="LCH516" s="329"/>
      <c r="LCI516" s="329"/>
      <c r="LCJ516" s="329"/>
      <c r="LCK516" s="329"/>
      <c r="LCL516" s="329"/>
      <c r="LCM516" s="329"/>
      <c r="LCN516" s="329"/>
      <c r="LCO516" s="329"/>
      <c r="LCP516" s="329"/>
      <c r="LCQ516" s="329"/>
      <c r="LCR516" s="329"/>
      <c r="LCS516" s="329"/>
      <c r="LCT516" s="329"/>
      <c r="LCU516" s="329"/>
      <c r="LCV516" s="329"/>
      <c r="LCW516" s="329"/>
      <c r="LCX516" s="329"/>
      <c r="LCY516" s="329"/>
      <c r="LCZ516" s="329"/>
      <c r="LDA516" s="329"/>
      <c r="LDB516" s="329"/>
      <c r="LDC516" s="329"/>
      <c r="LDD516" s="329"/>
      <c r="LDE516" s="329"/>
      <c r="LDF516" s="329"/>
      <c r="LDG516" s="329"/>
      <c r="LDH516" s="329"/>
      <c r="LDI516" s="329"/>
      <c r="LDJ516" s="329"/>
      <c r="LDK516" s="329"/>
      <c r="LDL516" s="329"/>
      <c r="LDM516" s="329"/>
      <c r="LDN516" s="329"/>
      <c r="LDO516" s="329"/>
      <c r="LDP516" s="329"/>
      <c r="LDQ516" s="329"/>
      <c r="LDR516" s="329"/>
      <c r="LDS516" s="329"/>
      <c r="LDT516" s="329"/>
      <c r="LDU516" s="329"/>
      <c r="LDV516" s="329"/>
      <c r="LDW516" s="329"/>
      <c r="LDX516" s="329"/>
      <c r="LDY516" s="329"/>
      <c r="LDZ516" s="329"/>
      <c r="LEA516" s="329"/>
      <c r="LEB516" s="329"/>
      <c r="LEC516" s="329"/>
      <c r="LED516" s="329"/>
      <c r="LEE516" s="329"/>
      <c r="LEF516" s="329"/>
      <c r="LEG516" s="329"/>
      <c r="LEH516" s="329"/>
      <c r="LEI516" s="329"/>
      <c r="LEJ516" s="329"/>
      <c r="LEK516" s="329"/>
      <c r="LEL516" s="329"/>
      <c r="LEM516" s="329"/>
      <c r="LEN516" s="329"/>
      <c r="LEO516" s="329"/>
      <c r="LEP516" s="329"/>
      <c r="LEQ516" s="329"/>
      <c r="LER516" s="329"/>
      <c r="LES516" s="329"/>
      <c r="LET516" s="329"/>
      <c r="LEU516" s="329"/>
      <c r="LEV516" s="329"/>
      <c r="LEW516" s="329"/>
      <c r="LEX516" s="329"/>
      <c r="LEY516" s="329"/>
      <c r="LEZ516" s="329"/>
      <c r="LFA516" s="329"/>
      <c r="LFB516" s="329"/>
      <c r="LFC516" s="329"/>
      <c r="LFD516" s="329"/>
      <c r="LFE516" s="329"/>
      <c r="LFF516" s="329"/>
      <c r="LFG516" s="329"/>
      <c r="LFH516" s="329"/>
      <c r="LFI516" s="329"/>
      <c r="LFJ516" s="329"/>
      <c r="LFK516" s="329"/>
      <c r="LFL516" s="329"/>
      <c r="LFM516" s="329"/>
      <c r="LFN516" s="329"/>
      <c r="LFO516" s="329"/>
      <c r="LFP516" s="329"/>
      <c r="LFQ516" s="329"/>
      <c r="LFR516" s="329"/>
      <c r="LFS516" s="329"/>
      <c r="LFT516" s="329"/>
      <c r="LFU516" s="329"/>
      <c r="LFV516" s="329"/>
      <c r="LFW516" s="329"/>
      <c r="LFX516" s="329"/>
      <c r="LFY516" s="329"/>
      <c r="LFZ516" s="329"/>
      <c r="LGA516" s="329"/>
      <c r="LGB516" s="329"/>
      <c r="LGC516" s="329"/>
      <c r="LGD516" s="329"/>
      <c r="LGE516" s="329"/>
      <c r="LGF516" s="329"/>
      <c r="LGG516" s="329"/>
      <c r="LGH516" s="329"/>
      <c r="LGI516" s="329"/>
      <c r="LGJ516" s="329"/>
      <c r="LGK516" s="329"/>
      <c r="LGL516" s="329"/>
      <c r="LGM516" s="329"/>
      <c r="LGN516" s="329"/>
      <c r="LGO516" s="329"/>
      <c r="LGP516" s="329"/>
      <c r="LGQ516" s="329"/>
      <c r="LGR516" s="329"/>
      <c r="LGS516" s="329"/>
      <c r="LGT516" s="329"/>
      <c r="LGU516" s="329"/>
      <c r="LGV516" s="329"/>
      <c r="LGW516" s="329"/>
      <c r="LGX516" s="329"/>
      <c r="LGY516" s="329"/>
      <c r="LGZ516" s="329"/>
      <c r="LHA516" s="329"/>
      <c r="LHB516" s="329"/>
      <c r="LHC516" s="329"/>
      <c r="LHD516" s="329"/>
      <c r="LHE516" s="329"/>
      <c r="LHF516" s="329"/>
      <c r="LHG516" s="329"/>
      <c r="LHH516" s="329"/>
      <c r="LHI516" s="329"/>
      <c r="LHJ516" s="329"/>
      <c r="LHK516" s="329"/>
      <c r="LHL516" s="329"/>
      <c r="LHM516" s="329"/>
      <c r="LHN516" s="329"/>
      <c r="LHO516" s="329"/>
      <c r="LHP516" s="329"/>
      <c r="LHQ516" s="329"/>
      <c r="LHR516" s="329"/>
      <c r="LHS516" s="329"/>
      <c r="LHT516" s="329"/>
      <c r="LHU516" s="329"/>
      <c r="LHV516" s="329"/>
      <c r="LHW516" s="329"/>
      <c r="LHX516" s="329"/>
      <c r="LHY516" s="329"/>
      <c r="LHZ516" s="329"/>
      <c r="LIA516" s="329"/>
      <c r="LIB516" s="329"/>
      <c r="LIC516" s="329"/>
      <c r="LID516" s="329"/>
      <c r="LIE516" s="329"/>
      <c r="LIF516" s="329"/>
      <c r="LIG516" s="329"/>
      <c r="LIH516" s="329"/>
      <c r="LII516" s="329"/>
      <c r="LIJ516" s="329"/>
      <c r="LIK516" s="329"/>
      <c r="LIL516" s="329"/>
      <c r="LIM516" s="329"/>
      <c r="LIN516" s="329"/>
      <c r="LIO516" s="329"/>
      <c r="LIP516" s="329"/>
      <c r="LIQ516" s="329"/>
      <c r="LIR516" s="329"/>
      <c r="LIS516" s="329"/>
      <c r="LIT516" s="329"/>
      <c r="LIU516" s="329"/>
      <c r="LIV516" s="329"/>
      <c r="LIW516" s="329"/>
      <c r="LIX516" s="329"/>
      <c r="LIY516" s="329"/>
      <c r="LIZ516" s="329"/>
      <c r="LJA516" s="329"/>
      <c r="LJB516" s="329"/>
      <c r="LJC516" s="329"/>
      <c r="LJD516" s="329"/>
      <c r="LJE516" s="329"/>
      <c r="LJF516" s="329"/>
      <c r="LJG516" s="329"/>
      <c r="LJH516" s="329"/>
      <c r="LJI516" s="329"/>
      <c r="LJJ516" s="329"/>
      <c r="LJK516" s="329"/>
      <c r="LJL516" s="329"/>
      <c r="LJM516" s="329"/>
      <c r="LJN516" s="329"/>
      <c r="LJO516" s="329"/>
      <c r="LJP516" s="329"/>
      <c r="LJQ516" s="329"/>
      <c r="LJR516" s="329"/>
      <c r="LJS516" s="329"/>
      <c r="LJT516" s="329"/>
      <c r="LJU516" s="329"/>
      <c r="LJV516" s="329"/>
      <c r="LJW516" s="329"/>
      <c r="LJX516" s="329"/>
      <c r="LJY516" s="329"/>
      <c r="LJZ516" s="329"/>
      <c r="LKA516" s="329"/>
      <c r="LKB516" s="329"/>
      <c r="LKC516" s="329"/>
      <c r="LKD516" s="329"/>
      <c r="LKE516" s="329"/>
      <c r="LKF516" s="329"/>
      <c r="LKG516" s="329"/>
      <c r="LKH516" s="329"/>
      <c r="LKI516" s="329"/>
      <c r="LKJ516" s="329"/>
      <c r="LKK516" s="329"/>
      <c r="LKL516" s="329"/>
      <c r="LKM516" s="329"/>
      <c r="LKN516" s="329"/>
      <c r="LKO516" s="329"/>
      <c r="LKP516" s="329"/>
      <c r="LKQ516" s="329"/>
      <c r="LKR516" s="329"/>
      <c r="LKS516" s="329"/>
      <c r="LKT516" s="329"/>
      <c r="LKU516" s="329"/>
      <c r="LKV516" s="329"/>
      <c r="LKW516" s="329"/>
      <c r="LKX516" s="329"/>
      <c r="LKY516" s="329"/>
      <c r="LKZ516" s="329"/>
      <c r="LLA516" s="329"/>
      <c r="LLB516" s="329"/>
      <c r="LLC516" s="329"/>
      <c r="LLD516" s="329"/>
      <c r="LLE516" s="329"/>
      <c r="LLF516" s="329"/>
      <c r="LLG516" s="329"/>
      <c r="LLH516" s="329"/>
      <c r="LLI516" s="329"/>
      <c r="LLJ516" s="329"/>
      <c r="LLK516" s="329"/>
      <c r="LLL516" s="329"/>
      <c r="LLM516" s="329"/>
      <c r="LLN516" s="329"/>
      <c r="LLO516" s="329"/>
      <c r="LLP516" s="329"/>
      <c r="LLQ516" s="329"/>
      <c r="LLR516" s="329"/>
      <c r="LLS516" s="329"/>
      <c r="LLT516" s="329"/>
      <c r="LLU516" s="329"/>
      <c r="LLV516" s="329"/>
      <c r="LLW516" s="329"/>
      <c r="LLX516" s="329"/>
      <c r="LLY516" s="329"/>
      <c r="LLZ516" s="329"/>
      <c r="LMA516" s="329"/>
      <c r="LMB516" s="329"/>
      <c r="LMC516" s="329"/>
      <c r="LMD516" s="329"/>
      <c r="LME516" s="329"/>
      <c r="LMF516" s="329"/>
      <c r="LMG516" s="329"/>
      <c r="LMH516" s="329"/>
      <c r="LMI516" s="329"/>
      <c r="LMJ516" s="329"/>
      <c r="LMK516" s="329"/>
      <c r="LML516" s="329"/>
      <c r="LMM516" s="329"/>
      <c r="LMN516" s="329"/>
      <c r="LMO516" s="329"/>
      <c r="LMP516" s="329"/>
      <c r="LMQ516" s="329"/>
      <c r="LMR516" s="329"/>
      <c r="LMS516" s="329"/>
      <c r="LMT516" s="329"/>
      <c r="LMU516" s="329"/>
      <c r="LMV516" s="329"/>
      <c r="LMW516" s="329"/>
      <c r="LMX516" s="329"/>
      <c r="LMY516" s="329"/>
      <c r="LMZ516" s="329"/>
      <c r="LNA516" s="329"/>
      <c r="LNB516" s="329"/>
      <c r="LNC516" s="329"/>
      <c r="LND516" s="329"/>
      <c r="LNE516" s="329"/>
      <c r="LNF516" s="329"/>
      <c r="LNG516" s="329"/>
      <c r="LNH516" s="329"/>
      <c r="LNI516" s="329"/>
      <c r="LNJ516" s="329"/>
      <c r="LNK516" s="329"/>
      <c r="LNL516" s="329"/>
      <c r="LNM516" s="329"/>
      <c r="LNN516" s="329"/>
      <c r="LNO516" s="329"/>
      <c r="LNP516" s="329"/>
      <c r="LNQ516" s="329"/>
      <c r="LNR516" s="329"/>
      <c r="LNS516" s="329"/>
      <c r="LNT516" s="329"/>
      <c r="LNU516" s="329"/>
      <c r="LNV516" s="329"/>
      <c r="LNW516" s="329"/>
      <c r="LNX516" s="329"/>
      <c r="LNY516" s="329"/>
      <c r="LNZ516" s="329"/>
      <c r="LOA516" s="329"/>
      <c r="LOB516" s="329"/>
      <c r="LOC516" s="329"/>
      <c r="LOD516" s="329"/>
      <c r="LOE516" s="329"/>
      <c r="LOF516" s="329"/>
      <c r="LOG516" s="329"/>
      <c r="LOH516" s="329"/>
      <c r="LOI516" s="329"/>
      <c r="LOJ516" s="329"/>
      <c r="LOK516" s="329"/>
      <c r="LOL516" s="329"/>
      <c r="LOM516" s="329"/>
      <c r="LON516" s="329"/>
      <c r="LOO516" s="329"/>
      <c r="LOP516" s="329"/>
      <c r="LOQ516" s="329"/>
      <c r="LOR516" s="329"/>
      <c r="LOS516" s="329"/>
      <c r="LOT516" s="329"/>
      <c r="LOU516" s="329"/>
      <c r="LOV516" s="329"/>
      <c r="LOW516" s="329"/>
      <c r="LOX516" s="329"/>
      <c r="LOY516" s="329"/>
      <c r="LOZ516" s="329"/>
      <c r="LPA516" s="329"/>
      <c r="LPB516" s="329"/>
      <c r="LPC516" s="329"/>
      <c r="LPD516" s="329"/>
      <c r="LPE516" s="329"/>
      <c r="LPF516" s="329"/>
      <c r="LPG516" s="329"/>
      <c r="LPH516" s="329"/>
      <c r="LPI516" s="329"/>
      <c r="LPJ516" s="329"/>
      <c r="LPK516" s="329"/>
      <c r="LPL516" s="329"/>
      <c r="LPM516" s="329"/>
      <c r="LPN516" s="329"/>
      <c r="LPO516" s="329"/>
      <c r="LPP516" s="329"/>
      <c r="LPQ516" s="329"/>
      <c r="LPR516" s="329"/>
      <c r="LPS516" s="329"/>
      <c r="LPT516" s="329"/>
      <c r="LPU516" s="329"/>
      <c r="LPV516" s="329"/>
      <c r="LPW516" s="329"/>
      <c r="LPX516" s="329"/>
      <c r="LPY516" s="329"/>
      <c r="LPZ516" s="329"/>
      <c r="LQA516" s="329"/>
      <c r="LQB516" s="329"/>
      <c r="LQC516" s="329"/>
      <c r="LQD516" s="329"/>
      <c r="LQE516" s="329"/>
      <c r="LQF516" s="329"/>
      <c r="LQG516" s="329"/>
      <c r="LQH516" s="329"/>
      <c r="LQI516" s="329"/>
      <c r="LQJ516" s="329"/>
      <c r="LQK516" s="329"/>
      <c r="LQL516" s="329"/>
      <c r="LQM516" s="329"/>
      <c r="LQN516" s="329"/>
      <c r="LQO516" s="329"/>
      <c r="LQP516" s="329"/>
      <c r="LQQ516" s="329"/>
      <c r="LQR516" s="329"/>
      <c r="LQS516" s="329"/>
      <c r="LQT516" s="329"/>
      <c r="LQU516" s="329"/>
      <c r="LQV516" s="329"/>
      <c r="LQW516" s="329"/>
      <c r="LQX516" s="329"/>
      <c r="LQY516" s="329"/>
      <c r="LQZ516" s="329"/>
      <c r="LRA516" s="329"/>
      <c r="LRB516" s="329"/>
      <c r="LRC516" s="329"/>
      <c r="LRD516" s="329"/>
      <c r="LRE516" s="329"/>
      <c r="LRF516" s="329"/>
      <c r="LRG516" s="329"/>
      <c r="LRH516" s="329"/>
      <c r="LRI516" s="329"/>
      <c r="LRJ516" s="329"/>
      <c r="LRK516" s="329"/>
      <c r="LRL516" s="329"/>
      <c r="LRM516" s="329"/>
      <c r="LRN516" s="329"/>
      <c r="LRO516" s="329"/>
      <c r="LRP516" s="329"/>
      <c r="LRQ516" s="329"/>
      <c r="LRR516" s="329"/>
      <c r="LRS516" s="329"/>
      <c r="LRT516" s="329"/>
      <c r="LRU516" s="329"/>
      <c r="LRV516" s="329"/>
      <c r="LRW516" s="329"/>
      <c r="LRX516" s="329"/>
      <c r="LRY516" s="329"/>
      <c r="LRZ516" s="329"/>
      <c r="LSA516" s="329"/>
      <c r="LSB516" s="329"/>
      <c r="LSC516" s="329"/>
      <c r="LSD516" s="329"/>
      <c r="LSE516" s="329"/>
      <c r="LSF516" s="329"/>
      <c r="LSG516" s="329"/>
      <c r="LSH516" s="329"/>
      <c r="LSI516" s="329"/>
      <c r="LSJ516" s="329"/>
      <c r="LSK516" s="329"/>
      <c r="LSL516" s="329"/>
      <c r="LSM516" s="329"/>
      <c r="LSN516" s="329"/>
      <c r="LSO516" s="329"/>
      <c r="LSP516" s="329"/>
      <c r="LSQ516" s="329"/>
      <c r="LSR516" s="329"/>
      <c r="LSS516" s="329"/>
      <c r="LST516" s="329"/>
      <c r="LSU516" s="329"/>
      <c r="LSV516" s="329"/>
      <c r="LSW516" s="329"/>
      <c r="LSX516" s="329"/>
      <c r="LSY516" s="329"/>
      <c r="LSZ516" s="329"/>
      <c r="LTA516" s="329"/>
      <c r="LTB516" s="329"/>
      <c r="LTC516" s="329"/>
      <c r="LTD516" s="329"/>
      <c r="LTE516" s="329"/>
      <c r="LTF516" s="329"/>
      <c r="LTG516" s="329"/>
      <c r="LTH516" s="329"/>
      <c r="LTI516" s="329"/>
      <c r="LTJ516" s="329"/>
      <c r="LTK516" s="329"/>
      <c r="LTL516" s="329"/>
      <c r="LTM516" s="329"/>
      <c r="LTN516" s="329"/>
      <c r="LTO516" s="329"/>
      <c r="LTP516" s="329"/>
      <c r="LTQ516" s="329"/>
      <c r="LTR516" s="329"/>
      <c r="LTS516" s="329"/>
      <c r="LTT516" s="329"/>
      <c r="LTU516" s="329"/>
      <c r="LTV516" s="329"/>
      <c r="LTW516" s="329"/>
      <c r="LTX516" s="329"/>
      <c r="LTY516" s="329"/>
      <c r="LTZ516" s="329"/>
      <c r="LUA516" s="329"/>
      <c r="LUB516" s="329"/>
      <c r="LUC516" s="329"/>
      <c r="LUD516" s="329"/>
      <c r="LUE516" s="329"/>
      <c r="LUF516" s="329"/>
      <c r="LUG516" s="329"/>
      <c r="LUH516" s="329"/>
      <c r="LUI516" s="329"/>
      <c r="LUJ516" s="329"/>
      <c r="LUK516" s="329"/>
      <c r="LUL516" s="329"/>
      <c r="LUM516" s="329"/>
      <c r="LUN516" s="329"/>
      <c r="LUO516" s="329"/>
      <c r="LUP516" s="329"/>
      <c r="LUQ516" s="329"/>
      <c r="LUR516" s="329"/>
      <c r="LUS516" s="329"/>
      <c r="LUT516" s="329"/>
      <c r="LUU516" s="329"/>
      <c r="LUV516" s="329"/>
      <c r="LUW516" s="329"/>
      <c r="LUX516" s="329"/>
      <c r="LUY516" s="329"/>
      <c r="LUZ516" s="329"/>
      <c r="LVA516" s="329"/>
      <c r="LVB516" s="329"/>
      <c r="LVC516" s="329"/>
      <c r="LVD516" s="329"/>
      <c r="LVE516" s="329"/>
      <c r="LVF516" s="329"/>
      <c r="LVG516" s="329"/>
      <c r="LVH516" s="329"/>
      <c r="LVI516" s="329"/>
      <c r="LVJ516" s="329"/>
      <c r="LVK516" s="329"/>
      <c r="LVL516" s="329"/>
      <c r="LVM516" s="329"/>
      <c r="LVN516" s="329"/>
      <c r="LVO516" s="329"/>
      <c r="LVP516" s="329"/>
      <c r="LVQ516" s="329"/>
      <c r="LVR516" s="329"/>
      <c r="LVS516" s="329"/>
      <c r="LVT516" s="329"/>
      <c r="LVU516" s="329"/>
      <c r="LVV516" s="329"/>
      <c r="LVW516" s="329"/>
      <c r="LVX516" s="329"/>
      <c r="LVY516" s="329"/>
      <c r="LVZ516" s="329"/>
      <c r="LWA516" s="329"/>
      <c r="LWB516" s="329"/>
      <c r="LWC516" s="329"/>
      <c r="LWD516" s="329"/>
      <c r="LWE516" s="329"/>
      <c r="LWF516" s="329"/>
      <c r="LWG516" s="329"/>
      <c r="LWH516" s="329"/>
      <c r="LWI516" s="329"/>
      <c r="LWJ516" s="329"/>
      <c r="LWK516" s="329"/>
      <c r="LWL516" s="329"/>
      <c r="LWM516" s="329"/>
      <c r="LWN516" s="329"/>
      <c r="LWO516" s="329"/>
      <c r="LWP516" s="329"/>
      <c r="LWQ516" s="329"/>
      <c r="LWR516" s="329"/>
      <c r="LWS516" s="329"/>
      <c r="LWT516" s="329"/>
      <c r="LWU516" s="329"/>
      <c r="LWV516" s="329"/>
      <c r="LWW516" s="329"/>
      <c r="LWX516" s="329"/>
      <c r="LWY516" s="329"/>
      <c r="LWZ516" s="329"/>
      <c r="LXA516" s="329"/>
      <c r="LXB516" s="329"/>
      <c r="LXC516" s="329"/>
      <c r="LXD516" s="329"/>
      <c r="LXE516" s="329"/>
      <c r="LXF516" s="329"/>
      <c r="LXG516" s="329"/>
      <c r="LXH516" s="329"/>
      <c r="LXI516" s="329"/>
      <c r="LXJ516" s="329"/>
      <c r="LXK516" s="329"/>
      <c r="LXL516" s="329"/>
      <c r="LXM516" s="329"/>
      <c r="LXN516" s="329"/>
      <c r="LXO516" s="329"/>
      <c r="LXP516" s="329"/>
      <c r="LXQ516" s="329"/>
      <c r="LXR516" s="329"/>
      <c r="LXS516" s="329"/>
      <c r="LXT516" s="329"/>
      <c r="LXU516" s="329"/>
      <c r="LXV516" s="329"/>
      <c r="LXW516" s="329"/>
      <c r="LXX516" s="329"/>
      <c r="LXY516" s="329"/>
      <c r="LXZ516" s="329"/>
      <c r="LYA516" s="329"/>
      <c r="LYB516" s="329"/>
      <c r="LYC516" s="329"/>
      <c r="LYD516" s="329"/>
      <c r="LYE516" s="329"/>
      <c r="LYF516" s="329"/>
      <c r="LYG516" s="329"/>
      <c r="LYH516" s="329"/>
      <c r="LYI516" s="329"/>
      <c r="LYJ516" s="329"/>
      <c r="LYK516" s="329"/>
      <c r="LYL516" s="329"/>
      <c r="LYM516" s="329"/>
      <c r="LYN516" s="329"/>
      <c r="LYO516" s="329"/>
      <c r="LYP516" s="329"/>
      <c r="LYQ516" s="329"/>
      <c r="LYR516" s="329"/>
      <c r="LYS516" s="329"/>
      <c r="LYT516" s="329"/>
      <c r="LYU516" s="329"/>
      <c r="LYV516" s="329"/>
      <c r="LYW516" s="329"/>
      <c r="LYX516" s="329"/>
      <c r="LYY516" s="329"/>
      <c r="LYZ516" s="329"/>
      <c r="LZA516" s="329"/>
      <c r="LZB516" s="329"/>
      <c r="LZC516" s="329"/>
      <c r="LZD516" s="329"/>
      <c r="LZE516" s="329"/>
      <c r="LZF516" s="329"/>
      <c r="LZG516" s="329"/>
      <c r="LZH516" s="329"/>
      <c r="LZI516" s="329"/>
      <c r="LZJ516" s="329"/>
      <c r="LZK516" s="329"/>
      <c r="LZL516" s="329"/>
      <c r="LZM516" s="329"/>
      <c r="LZN516" s="329"/>
      <c r="LZO516" s="329"/>
      <c r="LZP516" s="329"/>
      <c r="LZQ516" s="329"/>
      <c r="LZR516" s="329"/>
      <c r="LZS516" s="329"/>
      <c r="LZT516" s="329"/>
      <c r="LZU516" s="329"/>
      <c r="LZV516" s="329"/>
      <c r="LZW516" s="329"/>
      <c r="LZX516" s="329"/>
      <c r="LZY516" s="329"/>
      <c r="LZZ516" s="329"/>
      <c r="MAA516" s="329"/>
      <c r="MAB516" s="329"/>
      <c r="MAC516" s="329"/>
      <c r="MAD516" s="329"/>
      <c r="MAE516" s="329"/>
      <c r="MAF516" s="329"/>
      <c r="MAG516" s="329"/>
      <c r="MAH516" s="329"/>
      <c r="MAI516" s="329"/>
      <c r="MAJ516" s="329"/>
      <c r="MAK516" s="329"/>
      <c r="MAL516" s="329"/>
      <c r="MAM516" s="329"/>
      <c r="MAN516" s="329"/>
      <c r="MAO516" s="329"/>
      <c r="MAP516" s="329"/>
      <c r="MAQ516" s="329"/>
      <c r="MAR516" s="329"/>
      <c r="MAS516" s="329"/>
      <c r="MAT516" s="329"/>
      <c r="MAU516" s="329"/>
      <c r="MAV516" s="329"/>
      <c r="MAW516" s="329"/>
      <c r="MAX516" s="329"/>
      <c r="MAY516" s="329"/>
      <c r="MAZ516" s="329"/>
      <c r="MBA516" s="329"/>
      <c r="MBB516" s="329"/>
      <c r="MBC516" s="329"/>
      <c r="MBD516" s="329"/>
      <c r="MBE516" s="329"/>
      <c r="MBF516" s="329"/>
      <c r="MBG516" s="329"/>
      <c r="MBH516" s="329"/>
      <c r="MBI516" s="329"/>
      <c r="MBJ516" s="329"/>
      <c r="MBK516" s="329"/>
      <c r="MBL516" s="329"/>
      <c r="MBM516" s="329"/>
      <c r="MBN516" s="329"/>
      <c r="MBO516" s="329"/>
      <c r="MBP516" s="329"/>
      <c r="MBQ516" s="329"/>
      <c r="MBR516" s="329"/>
      <c r="MBS516" s="329"/>
      <c r="MBT516" s="329"/>
      <c r="MBU516" s="329"/>
      <c r="MBV516" s="329"/>
      <c r="MBW516" s="329"/>
      <c r="MBX516" s="329"/>
      <c r="MBY516" s="329"/>
      <c r="MBZ516" s="329"/>
      <c r="MCA516" s="329"/>
      <c r="MCB516" s="329"/>
      <c r="MCC516" s="329"/>
      <c r="MCD516" s="329"/>
      <c r="MCE516" s="329"/>
      <c r="MCF516" s="329"/>
      <c r="MCG516" s="329"/>
      <c r="MCH516" s="329"/>
      <c r="MCI516" s="329"/>
      <c r="MCJ516" s="329"/>
      <c r="MCK516" s="329"/>
      <c r="MCL516" s="329"/>
      <c r="MCM516" s="329"/>
      <c r="MCN516" s="329"/>
      <c r="MCO516" s="329"/>
      <c r="MCP516" s="329"/>
      <c r="MCQ516" s="329"/>
      <c r="MCR516" s="329"/>
      <c r="MCS516" s="329"/>
      <c r="MCT516" s="329"/>
      <c r="MCU516" s="329"/>
      <c r="MCV516" s="329"/>
      <c r="MCW516" s="329"/>
      <c r="MCX516" s="329"/>
      <c r="MCY516" s="329"/>
      <c r="MCZ516" s="329"/>
      <c r="MDA516" s="329"/>
      <c r="MDB516" s="329"/>
      <c r="MDC516" s="329"/>
      <c r="MDD516" s="329"/>
      <c r="MDE516" s="329"/>
      <c r="MDF516" s="329"/>
      <c r="MDG516" s="329"/>
      <c r="MDH516" s="329"/>
      <c r="MDI516" s="329"/>
      <c r="MDJ516" s="329"/>
      <c r="MDK516" s="329"/>
      <c r="MDL516" s="329"/>
      <c r="MDM516" s="329"/>
      <c r="MDN516" s="329"/>
      <c r="MDO516" s="329"/>
      <c r="MDP516" s="329"/>
      <c r="MDQ516" s="329"/>
      <c r="MDR516" s="329"/>
      <c r="MDS516" s="329"/>
      <c r="MDT516" s="329"/>
      <c r="MDU516" s="329"/>
      <c r="MDV516" s="329"/>
      <c r="MDW516" s="329"/>
      <c r="MDX516" s="329"/>
      <c r="MDY516" s="329"/>
      <c r="MDZ516" s="329"/>
      <c r="MEA516" s="329"/>
      <c r="MEB516" s="329"/>
      <c r="MEC516" s="329"/>
      <c r="MED516" s="329"/>
      <c r="MEE516" s="329"/>
      <c r="MEF516" s="329"/>
      <c r="MEG516" s="329"/>
      <c r="MEH516" s="329"/>
      <c r="MEI516" s="329"/>
      <c r="MEJ516" s="329"/>
      <c r="MEK516" s="329"/>
      <c r="MEL516" s="329"/>
      <c r="MEM516" s="329"/>
      <c r="MEN516" s="329"/>
      <c r="MEO516" s="329"/>
      <c r="MEP516" s="329"/>
      <c r="MEQ516" s="329"/>
      <c r="MER516" s="329"/>
      <c r="MES516" s="329"/>
      <c r="MET516" s="329"/>
      <c r="MEU516" s="329"/>
      <c r="MEV516" s="329"/>
      <c r="MEW516" s="329"/>
      <c r="MEX516" s="329"/>
      <c r="MEY516" s="329"/>
      <c r="MEZ516" s="329"/>
      <c r="MFA516" s="329"/>
      <c r="MFB516" s="329"/>
      <c r="MFC516" s="329"/>
      <c r="MFD516" s="329"/>
      <c r="MFE516" s="329"/>
      <c r="MFF516" s="329"/>
      <c r="MFG516" s="329"/>
      <c r="MFH516" s="329"/>
      <c r="MFI516" s="329"/>
      <c r="MFJ516" s="329"/>
      <c r="MFK516" s="329"/>
      <c r="MFL516" s="329"/>
      <c r="MFM516" s="329"/>
      <c r="MFN516" s="329"/>
      <c r="MFO516" s="329"/>
      <c r="MFP516" s="329"/>
      <c r="MFQ516" s="329"/>
      <c r="MFR516" s="329"/>
      <c r="MFS516" s="329"/>
      <c r="MFT516" s="329"/>
      <c r="MFU516" s="329"/>
      <c r="MFV516" s="329"/>
      <c r="MFW516" s="329"/>
      <c r="MFX516" s="329"/>
      <c r="MFY516" s="329"/>
      <c r="MFZ516" s="329"/>
      <c r="MGA516" s="329"/>
      <c r="MGB516" s="329"/>
      <c r="MGC516" s="329"/>
      <c r="MGD516" s="329"/>
      <c r="MGE516" s="329"/>
      <c r="MGF516" s="329"/>
      <c r="MGG516" s="329"/>
      <c r="MGH516" s="329"/>
      <c r="MGI516" s="329"/>
      <c r="MGJ516" s="329"/>
      <c r="MGK516" s="329"/>
      <c r="MGL516" s="329"/>
      <c r="MGM516" s="329"/>
      <c r="MGN516" s="329"/>
      <c r="MGO516" s="329"/>
      <c r="MGP516" s="329"/>
      <c r="MGQ516" s="329"/>
      <c r="MGR516" s="329"/>
      <c r="MGS516" s="329"/>
      <c r="MGT516" s="329"/>
      <c r="MGU516" s="329"/>
      <c r="MGV516" s="329"/>
      <c r="MGW516" s="329"/>
      <c r="MGX516" s="329"/>
      <c r="MGY516" s="329"/>
      <c r="MGZ516" s="329"/>
      <c r="MHA516" s="329"/>
      <c r="MHB516" s="329"/>
      <c r="MHC516" s="329"/>
      <c r="MHD516" s="329"/>
      <c r="MHE516" s="329"/>
      <c r="MHF516" s="329"/>
      <c r="MHG516" s="329"/>
      <c r="MHH516" s="329"/>
      <c r="MHI516" s="329"/>
      <c r="MHJ516" s="329"/>
      <c r="MHK516" s="329"/>
      <c r="MHL516" s="329"/>
      <c r="MHM516" s="329"/>
      <c r="MHN516" s="329"/>
      <c r="MHO516" s="329"/>
      <c r="MHP516" s="329"/>
      <c r="MHQ516" s="329"/>
      <c r="MHR516" s="329"/>
      <c r="MHS516" s="329"/>
      <c r="MHT516" s="329"/>
      <c r="MHU516" s="329"/>
      <c r="MHV516" s="329"/>
      <c r="MHW516" s="329"/>
      <c r="MHX516" s="329"/>
      <c r="MHY516" s="329"/>
      <c r="MHZ516" s="329"/>
      <c r="MIA516" s="329"/>
      <c r="MIB516" s="329"/>
      <c r="MIC516" s="329"/>
      <c r="MID516" s="329"/>
      <c r="MIE516" s="329"/>
      <c r="MIF516" s="329"/>
      <c r="MIG516" s="329"/>
      <c r="MIH516" s="329"/>
      <c r="MII516" s="329"/>
      <c r="MIJ516" s="329"/>
      <c r="MIK516" s="329"/>
      <c r="MIL516" s="329"/>
      <c r="MIM516" s="329"/>
      <c r="MIN516" s="329"/>
      <c r="MIO516" s="329"/>
      <c r="MIP516" s="329"/>
      <c r="MIQ516" s="329"/>
      <c r="MIR516" s="329"/>
      <c r="MIS516" s="329"/>
      <c r="MIT516" s="329"/>
      <c r="MIU516" s="329"/>
      <c r="MIV516" s="329"/>
      <c r="MIW516" s="329"/>
      <c r="MIX516" s="329"/>
      <c r="MIY516" s="329"/>
      <c r="MIZ516" s="329"/>
      <c r="MJA516" s="329"/>
      <c r="MJB516" s="329"/>
      <c r="MJC516" s="329"/>
      <c r="MJD516" s="329"/>
      <c r="MJE516" s="329"/>
      <c r="MJF516" s="329"/>
      <c r="MJG516" s="329"/>
      <c r="MJH516" s="329"/>
      <c r="MJI516" s="329"/>
      <c r="MJJ516" s="329"/>
      <c r="MJK516" s="329"/>
      <c r="MJL516" s="329"/>
      <c r="MJM516" s="329"/>
      <c r="MJN516" s="329"/>
      <c r="MJO516" s="329"/>
      <c r="MJP516" s="329"/>
      <c r="MJQ516" s="329"/>
      <c r="MJR516" s="329"/>
      <c r="MJS516" s="329"/>
      <c r="MJT516" s="329"/>
      <c r="MJU516" s="329"/>
      <c r="MJV516" s="329"/>
      <c r="MJW516" s="329"/>
      <c r="MJX516" s="329"/>
      <c r="MJY516" s="329"/>
      <c r="MJZ516" s="329"/>
      <c r="MKA516" s="329"/>
      <c r="MKB516" s="329"/>
      <c r="MKC516" s="329"/>
      <c r="MKD516" s="329"/>
      <c r="MKE516" s="329"/>
      <c r="MKF516" s="329"/>
      <c r="MKG516" s="329"/>
      <c r="MKH516" s="329"/>
      <c r="MKI516" s="329"/>
      <c r="MKJ516" s="329"/>
      <c r="MKK516" s="329"/>
      <c r="MKL516" s="329"/>
      <c r="MKM516" s="329"/>
      <c r="MKN516" s="329"/>
      <c r="MKO516" s="329"/>
      <c r="MKP516" s="329"/>
      <c r="MKQ516" s="329"/>
      <c r="MKR516" s="329"/>
      <c r="MKS516" s="329"/>
      <c r="MKT516" s="329"/>
      <c r="MKU516" s="329"/>
      <c r="MKV516" s="329"/>
      <c r="MKW516" s="329"/>
      <c r="MKX516" s="329"/>
      <c r="MKY516" s="329"/>
      <c r="MKZ516" s="329"/>
      <c r="MLA516" s="329"/>
      <c r="MLB516" s="329"/>
      <c r="MLC516" s="329"/>
      <c r="MLD516" s="329"/>
      <c r="MLE516" s="329"/>
      <c r="MLF516" s="329"/>
      <c r="MLG516" s="329"/>
      <c r="MLH516" s="329"/>
      <c r="MLI516" s="329"/>
      <c r="MLJ516" s="329"/>
      <c r="MLK516" s="329"/>
      <c r="MLL516" s="329"/>
      <c r="MLM516" s="329"/>
      <c r="MLN516" s="329"/>
      <c r="MLO516" s="329"/>
      <c r="MLP516" s="329"/>
      <c r="MLQ516" s="329"/>
      <c r="MLR516" s="329"/>
      <c r="MLS516" s="329"/>
      <c r="MLT516" s="329"/>
      <c r="MLU516" s="329"/>
      <c r="MLV516" s="329"/>
      <c r="MLW516" s="329"/>
      <c r="MLX516" s="329"/>
      <c r="MLY516" s="329"/>
      <c r="MLZ516" s="329"/>
      <c r="MMA516" s="329"/>
      <c r="MMB516" s="329"/>
      <c r="MMC516" s="329"/>
      <c r="MMD516" s="329"/>
      <c r="MME516" s="329"/>
      <c r="MMF516" s="329"/>
      <c r="MMG516" s="329"/>
      <c r="MMH516" s="329"/>
      <c r="MMI516" s="329"/>
      <c r="MMJ516" s="329"/>
      <c r="MMK516" s="329"/>
      <c r="MML516" s="329"/>
      <c r="MMM516" s="329"/>
      <c r="MMN516" s="329"/>
      <c r="MMO516" s="329"/>
      <c r="MMP516" s="329"/>
      <c r="MMQ516" s="329"/>
      <c r="MMR516" s="329"/>
      <c r="MMS516" s="329"/>
      <c r="MMT516" s="329"/>
      <c r="MMU516" s="329"/>
      <c r="MMV516" s="329"/>
      <c r="MMW516" s="329"/>
      <c r="MMX516" s="329"/>
      <c r="MMY516" s="329"/>
      <c r="MMZ516" s="329"/>
      <c r="MNA516" s="329"/>
      <c r="MNB516" s="329"/>
      <c r="MNC516" s="329"/>
      <c r="MND516" s="329"/>
      <c r="MNE516" s="329"/>
      <c r="MNF516" s="329"/>
      <c r="MNG516" s="329"/>
      <c r="MNH516" s="329"/>
      <c r="MNI516" s="329"/>
      <c r="MNJ516" s="329"/>
      <c r="MNK516" s="329"/>
      <c r="MNL516" s="329"/>
      <c r="MNM516" s="329"/>
      <c r="MNN516" s="329"/>
      <c r="MNO516" s="329"/>
      <c r="MNP516" s="329"/>
      <c r="MNQ516" s="329"/>
      <c r="MNR516" s="329"/>
      <c r="MNS516" s="329"/>
      <c r="MNT516" s="329"/>
      <c r="MNU516" s="329"/>
      <c r="MNV516" s="329"/>
      <c r="MNW516" s="329"/>
      <c r="MNX516" s="329"/>
      <c r="MNY516" s="329"/>
      <c r="MNZ516" s="329"/>
      <c r="MOA516" s="329"/>
      <c r="MOB516" s="329"/>
      <c r="MOC516" s="329"/>
      <c r="MOD516" s="329"/>
      <c r="MOE516" s="329"/>
      <c r="MOF516" s="329"/>
      <c r="MOG516" s="329"/>
      <c r="MOH516" s="329"/>
      <c r="MOI516" s="329"/>
      <c r="MOJ516" s="329"/>
      <c r="MOK516" s="329"/>
      <c r="MOL516" s="329"/>
      <c r="MOM516" s="329"/>
      <c r="MON516" s="329"/>
      <c r="MOO516" s="329"/>
      <c r="MOP516" s="329"/>
      <c r="MOQ516" s="329"/>
      <c r="MOR516" s="329"/>
      <c r="MOS516" s="329"/>
      <c r="MOT516" s="329"/>
      <c r="MOU516" s="329"/>
      <c r="MOV516" s="329"/>
      <c r="MOW516" s="329"/>
      <c r="MOX516" s="329"/>
      <c r="MOY516" s="329"/>
      <c r="MOZ516" s="329"/>
      <c r="MPA516" s="329"/>
      <c r="MPB516" s="329"/>
      <c r="MPC516" s="329"/>
      <c r="MPD516" s="329"/>
      <c r="MPE516" s="329"/>
      <c r="MPF516" s="329"/>
      <c r="MPG516" s="329"/>
      <c r="MPH516" s="329"/>
      <c r="MPI516" s="329"/>
      <c r="MPJ516" s="329"/>
      <c r="MPK516" s="329"/>
      <c r="MPL516" s="329"/>
      <c r="MPM516" s="329"/>
      <c r="MPN516" s="329"/>
      <c r="MPO516" s="329"/>
      <c r="MPP516" s="329"/>
      <c r="MPQ516" s="329"/>
      <c r="MPR516" s="329"/>
      <c r="MPS516" s="329"/>
      <c r="MPT516" s="329"/>
      <c r="MPU516" s="329"/>
      <c r="MPV516" s="329"/>
      <c r="MPW516" s="329"/>
      <c r="MPX516" s="329"/>
      <c r="MPY516" s="329"/>
      <c r="MPZ516" s="329"/>
      <c r="MQA516" s="329"/>
      <c r="MQB516" s="329"/>
      <c r="MQC516" s="329"/>
      <c r="MQD516" s="329"/>
      <c r="MQE516" s="329"/>
      <c r="MQF516" s="329"/>
      <c r="MQG516" s="329"/>
      <c r="MQH516" s="329"/>
      <c r="MQI516" s="329"/>
      <c r="MQJ516" s="329"/>
      <c r="MQK516" s="329"/>
      <c r="MQL516" s="329"/>
      <c r="MQM516" s="329"/>
      <c r="MQN516" s="329"/>
      <c r="MQO516" s="329"/>
      <c r="MQP516" s="329"/>
      <c r="MQQ516" s="329"/>
      <c r="MQR516" s="329"/>
      <c r="MQS516" s="329"/>
      <c r="MQT516" s="329"/>
      <c r="MQU516" s="329"/>
      <c r="MQV516" s="329"/>
      <c r="MQW516" s="329"/>
      <c r="MQX516" s="329"/>
      <c r="MQY516" s="329"/>
      <c r="MQZ516" s="329"/>
      <c r="MRA516" s="329"/>
      <c r="MRB516" s="329"/>
      <c r="MRC516" s="329"/>
      <c r="MRD516" s="329"/>
      <c r="MRE516" s="329"/>
      <c r="MRF516" s="329"/>
      <c r="MRG516" s="329"/>
      <c r="MRH516" s="329"/>
      <c r="MRI516" s="329"/>
      <c r="MRJ516" s="329"/>
      <c r="MRK516" s="329"/>
      <c r="MRL516" s="329"/>
      <c r="MRM516" s="329"/>
      <c r="MRN516" s="329"/>
      <c r="MRO516" s="329"/>
      <c r="MRP516" s="329"/>
      <c r="MRQ516" s="329"/>
      <c r="MRR516" s="329"/>
      <c r="MRS516" s="329"/>
      <c r="MRT516" s="329"/>
      <c r="MRU516" s="329"/>
      <c r="MRV516" s="329"/>
      <c r="MRW516" s="329"/>
      <c r="MRX516" s="329"/>
      <c r="MRY516" s="329"/>
      <c r="MRZ516" s="329"/>
      <c r="MSA516" s="329"/>
      <c r="MSB516" s="329"/>
      <c r="MSC516" s="329"/>
      <c r="MSD516" s="329"/>
      <c r="MSE516" s="329"/>
      <c r="MSF516" s="329"/>
      <c r="MSG516" s="329"/>
      <c r="MSH516" s="329"/>
      <c r="MSI516" s="329"/>
      <c r="MSJ516" s="329"/>
      <c r="MSK516" s="329"/>
      <c r="MSL516" s="329"/>
      <c r="MSM516" s="329"/>
      <c r="MSN516" s="329"/>
      <c r="MSO516" s="329"/>
      <c r="MSP516" s="329"/>
      <c r="MSQ516" s="329"/>
      <c r="MSR516" s="329"/>
      <c r="MSS516" s="329"/>
      <c r="MST516" s="329"/>
      <c r="MSU516" s="329"/>
      <c r="MSV516" s="329"/>
      <c r="MSW516" s="329"/>
      <c r="MSX516" s="329"/>
      <c r="MSY516" s="329"/>
      <c r="MSZ516" s="329"/>
      <c r="MTA516" s="329"/>
      <c r="MTB516" s="329"/>
      <c r="MTC516" s="329"/>
      <c r="MTD516" s="329"/>
      <c r="MTE516" s="329"/>
      <c r="MTF516" s="329"/>
      <c r="MTG516" s="329"/>
      <c r="MTH516" s="329"/>
      <c r="MTI516" s="329"/>
      <c r="MTJ516" s="329"/>
      <c r="MTK516" s="329"/>
      <c r="MTL516" s="329"/>
      <c r="MTM516" s="329"/>
      <c r="MTN516" s="329"/>
      <c r="MTO516" s="329"/>
      <c r="MTP516" s="329"/>
      <c r="MTQ516" s="329"/>
      <c r="MTR516" s="329"/>
      <c r="MTS516" s="329"/>
      <c r="MTT516" s="329"/>
      <c r="MTU516" s="329"/>
      <c r="MTV516" s="329"/>
      <c r="MTW516" s="329"/>
      <c r="MTX516" s="329"/>
      <c r="MTY516" s="329"/>
      <c r="MTZ516" s="329"/>
      <c r="MUA516" s="329"/>
      <c r="MUB516" s="329"/>
      <c r="MUC516" s="329"/>
      <c r="MUD516" s="329"/>
      <c r="MUE516" s="329"/>
      <c r="MUF516" s="329"/>
      <c r="MUG516" s="329"/>
      <c r="MUH516" s="329"/>
      <c r="MUI516" s="329"/>
      <c r="MUJ516" s="329"/>
      <c r="MUK516" s="329"/>
      <c r="MUL516" s="329"/>
      <c r="MUM516" s="329"/>
      <c r="MUN516" s="329"/>
      <c r="MUO516" s="329"/>
      <c r="MUP516" s="329"/>
      <c r="MUQ516" s="329"/>
      <c r="MUR516" s="329"/>
      <c r="MUS516" s="329"/>
      <c r="MUT516" s="329"/>
      <c r="MUU516" s="329"/>
      <c r="MUV516" s="329"/>
      <c r="MUW516" s="329"/>
      <c r="MUX516" s="329"/>
      <c r="MUY516" s="329"/>
      <c r="MUZ516" s="329"/>
      <c r="MVA516" s="329"/>
      <c r="MVB516" s="329"/>
      <c r="MVC516" s="329"/>
      <c r="MVD516" s="329"/>
      <c r="MVE516" s="329"/>
      <c r="MVF516" s="329"/>
      <c r="MVG516" s="329"/>
      <c r="MVH516" s="329"/>
      <c r="MVI516" s="329"/>
      <c r="MVJ516" s="329"/>
      <c r="MVK516" s="329"/>
      <c r="MVL516" s="329"/>
      <c r="MVM516" s="329"/>
      <c r="MVN516" s="329"/>
      <c r="MVO516" s="329"/>
      <c r="MVP516" s="329"/>
      <c r="MVQ516" s="329"/>
      <c r="MVR516" s="329"/>
      <c r="MVS516" s="329"/>
      <c r="MVT516" s="329"/>
      <c r="MVU516" s="329"/>
      <c r="MVV516" s="329"/>
      <c r="MVW516" s="329"/>
      <c r="MVX516" s="329"/>
      <c r="MVY516" s="329"/>
      <c r="MVZ516" s="329"/>
      <c r="MWA516" s="329"/>
      <c r="MWB516" s="329"/>
      <c r="MWC516" s="329"/>
      <c r="MWD516" s="329"/>
      <c r="MWE516" s="329"/>
      <c r="MWF516" s="329"/>
      <c r="MWG516" s="329"/>
      <c r="MWH516" s="329"/>
      <c r="MWI516" s="329"/>
      <c r="MWJ516" s="329"/>
      <c r="MWK516" s="329"/>
      <c r="MWL516" s="329"/>
      <c r="MWM516" s="329"/>
      <c r="MWN516" s="329"/>
      <c r="MWO516" s="329"/>
      <c r="MWP516" s="329"/>
      <c r="MWQ516" s="329"/>
      <c r="MWR516" s="329"/>
      <c r="MWS516" s="329"/>
      <c r="MWT516" s="329"/>
      <c r="MWU516" s="329"/>
      <c r="MWV516" s="329"/>
      <c r="MWW516" s="329"/>
      <c r="MWX516" s="329"/>
      <c r="MWY516" s="329"/>
      <c r="MWZ516" s="329"/>
      <c r="MXA516" s="329"/>
      <c r="MXB516" s="329"/>
      <c r="MXC516" s="329"/>
      <c r="MXD516" s="329"/>
      <c r="MXE516" s="329"/>
      <c r="MXF516" s="329"/>
      <c r="MXG516" s="329"/>
      <c r="MXH516" s="329"/>
      <c r="MXI516" s="329"/>
      <c r="MXJ516" s="329"/>
      <c r="MXK516" s="329"/>
      <c r="MXL516" s="329"/>
      <c r="MXM516" s="329"/>
      <c r="MXN516" s="329"/>
      <c r="MXO516" s="329"/>
      <c r="MXP516" s="329"/>
      <c r="MXQ516" s="329"/>
      <c r="MXR516" s="329"/>
      <c r="MXS516" s="329"/>
      <c r="MXT516" s="329"/>
      <c r="MXU516" s="329"/>
      <c r="MXV516" s="329"/>
      <c r="MXW516" s="329"/>
      <c r="MXX516" s="329"/>
      <c r="MXY516" s="329"/>
      <c r="MXZ516" s="329"/>
      <c r="MYA516" s="329"/>
      <c r="MYB516" s="329"/>
      <c r="MYC516" s="329"/>
      <c r="MYD516" s="329"/>
      <c r="MYE516" s="329"/>
      <c r="MYF516" s="329"/>
      <c r="MYG516" s="329"/>
      <c r="MYH516" s="329"/>
      <c r="MYI516" s="329"/>
      <c r="MYJ516" s="329"/>
      <c r="MYK516" s="329"/>
      <c r="MYL516" s="329"/>
      <c r="MYM516" s="329"/>
      <c r="MYN516" s="329"/>
      <c r="MYO516" s="329"/>
      <c r="MYP516" s="329"/>
      <c r="MYQ516" s="329"/>
      <c r="MYR516" s="329"/>
      <c r="MYS516" s="329"/>
      <c r="MYT516" s="329"/>
      <c r="MYU516" s="329"/>
      <c r="MYV516" s="329"/>
      <c r="MYW516" s="329"/>
      <c r="MYX516" s="329"/>
      <c r="MYY516" s="329"/>
      <c r="MYZ516" s="329"/>
      <c r="MZA516" s="329"/>
      <c r="MZB516" s="329"/>
      <c r="MZC516" s="329"/>
      <c r="MZD516" s="329"/>
      <c r="MZE516" s="329"/>
      <c r="MZF516" s="329"/>
      <c r="MZG516" s="329"/>
      <c r="MZH516" s="329"/>
      <c r="MZI516" s="329"/>
      <c r="MZJ516" s="329"/>
      <c r="MZK516" s="329"/>
      <c r="MZL516" s="329"/>
      <c r="MZM516" s="329"/>
      <c r="MZN516" s="329"/>
      <c r="MZO516" s="329"/>
      <c r="MZP516" s="329"/>
      <c r="MZQ516" s="329"/>
      <c r="MZR516" s="329"/>
      <c r="MZS516" s="329"/>
      <c r="MZT516" s="329"/>
      <c r="MZU516" s="329"/>
      <c r="MZV516" s="329"/>
      <c r="MZW516" s="329"/>
      <c r="MZX516" s="329"/>
      <c r="MZY516" s="329"/>
      <c r="MZZ516" s="329"/>
      <c r="NAA516" s="329"/>
      <c r="NAB516" s="329"/>
      <c r="NAC516" s="329"/>
      <c r="NAD516" s="329"/>
      <c r="NAE516" s="329"/>
      <c r="NAF516" s="329"/>
      <c r="NAG516" s="329"/>
      <c r="NAH516" s="329"/>
      <c r="NAI516" s="329"/>
      <c r="NAJ516" s="329"/>
      <c r="NAK516" s="329"/>
      <c r="NAL516" s="329"/>
      <c r="NAM516" s="329"/>
      <c r="NAN516" s="329"/>
      <c r="NAO516" s="329"/>
      <c r="NAP516" s="329"/>
      <c r="NAQ516" s="329"/>
      <c r="NAR516" s="329"/>
      <c r="NAS516" s="329"/>
      <c r="NAT516" s="329"/>
      <c r="NAU516" s="329"/>
      <c r="NAV516" s="329"/>
      <c r="NAW516" s="329"/>
      <c r="NAX516" s="329"/>
      <c r="NAY516" s="329"/>
      <c r="NAZ516" s="329"/>
      <c r="NBA516" s="329"/>
      <c r="NBB516" s="329"/>
      <c r="NBC516" s="329"/>
      <c r="NBD516" s="329"/>
      <c r="NBE516" s="329"/>
      <c r="NBF516" s="329"/>
      <c r="NBG516" s="329"/>
      <c r="NBH516" s="329"/>
      <c r="NBI516" s="329"/>
      <c r="NBJ516" s="329"/>
      <c r="NBK516" s="329"/>
      <c r="NBL516" s="329"/>
      <c r="NBM516" s="329"/>
      <c r="NBN516" s="329"/>
      <c r="NBO516" s="329"/>
      <c r="NBP516" s="329"/>
      <c r="NBQ516" s="329"/>
      <c r="NBR516" s="329"/>
      <c r="NBS516" s="329"/>
      <c r="NBT516" s="329"/>
      <c r="NBU516" s="329"/>
      <c r="NBV516" s="329"/>
      <c r="NBW516" s="329"/>
      <c r="NBX516" s="329"/>
      <c r="NBY516" s="329"/>
      <c r="NBZ516" s="329"/>
      <c r="NCA516" s="329"/>
      <c r="NCB516" s="329"/>
      <c r="NCC516" s="329"/>
      <c r="NCD516" s="329"/>
      <c r="NCE516" s="329"/>
      <c r="NCF516" s="329"/>
      <c r="NCG516" s="329"/>
      <c r="NCH516" s="329"/>
      <c r="NCI516" s="329"/>
      <c r="NCJ516" s="329"/>
      <c r="NCK516" s="329"/>
      <c r="NCL516" s="329"/>
      <c r="NCM516" s="329"/>
      <c r="NCN516" s="329"/>
      <c r="NCO516" s="329"/>
      <c r="NCP516" s="329"/>
      <c r="NCQ516" s="329"/>
      <c r="NCR516" s="329"/>
      <c r="NCS516" s="329"/>
      <c r="NCT516" s="329"/>
      <c r="NCU516" s="329"/>
      <c r="NCV516" s="329"/>
      <c r="NCW516" s="329"/>
      <c r="NCX516" s="329"/>
      <c r="NCY516" s="329"/>
      <c r="NCZ516" s="329"/>
      <c r="NDA516" s="329"/>
      <c r="NDB516" s="329"/>
      <c r="NDC516" s="329"/>
      <c r="NDD516" s="329"/>
      <c r="NDE516" s="329"/>
      <c r="NDF516" s="329"/>
      <c r="NDG516" s="329"/>
      <c r="NDH516" s="329"/>
      <c r="NDI516" s="329"/>
      <c r="NDJ516" s="329"/>
      <c r="NDK516" s="329"/>
      <c r="NDL516" s="329"/>
      <c r="NDM516" s="329"/>
      <c r="NDN516" s="329"/>
      <c r="NDO516" s="329"/>
      <c r="NDP516" s="329"/>
      <c r="NDQ516" s="329"/>
      <c r="NDR516" s="329"/>
      <c r="NDS516" s="329"/>
      <c r="NDT516" s="329"/>
      <c r="NDU516" s="329"/>
      <c r="NDV516" s="329"/>
      <c r="NDW516" s="329"/>
      <c r="NDX516" s="329"/>
      <c r="NDY516" s="329"/>
      <c r="NDZ516" s="329"/>
      <c r="NEA516" s="329"/>
      <c r="NEB516" s="329"/>
      <c r="NEC516" s="329"/>
      <c r="NED516" s="329"/>
      <c r="NEE516" s="329"/>
      <c r="NEF516" s="329"/>
      <c r="NEG516" s="329"/>
      <c r="NEH516" s="329"/>
      <c r="NEI516" s="329"/>
      <c r="NEJ516" s="329"/>
      <c r="NEK516" s="329"/>
      <c r="NEL516" s="329"/>
      <c r="NEM516" s="329"/>
      <c r="NEN516" s="329"/>
      <c r="NEO516" s="329"/>
      <c r="NEP516" s="329"/>
      <c r="NEQ516" s="329"/>
      <c r="NER516" s="329"/>
      <c r="NES516" s="329"/>
      <c r="NET516" s="329"/>
      <c r="NEU516" s="329"/>
      <c r="NEV516" s="329"/>
      <c r="NEW516" s="329"/>
      <c r="NEX516" s="329"/>
      <c r="NEY516" s="329"/>
      <c r="NEZ516" s="329"/>
      <c r="NFA516" s="329"/>
      <c r="NFB516" s="329"/>
      <c r="NFC516" s="329"/>
      <c r="NFD516" s="329"/>
      <c r="NFE516" s="329"/>
      <c r="NFF516" s="329"/>
      <c r="NFG516" s="329"/>
      <c r="NFH516" s="329"/>
      <c r="NFI516" s="329"/>
      <c r="NFJ516" s="329"/>
      <c r="NFK516" s="329"/>
      <c r="NFL516" s="329"/>
      <c r="NFM516" s="329"/>
      <c r="NFN516" s="329"/>
      <c r="NFO516" s="329"/>
      <c r="NFP516" s="329"/>
      <c r="NFQ516" s="329"/>
      <c r="NFR516" s="329"/>
      <c r="NFS516" s="329"/>
      <c r="NFT516" s="329"/>
      <c r="NFU516" s="329"/>
      <c r="NFV516" s="329"/>
      <c r="NFW516" s="329"/>
      <c r="NFX516" s="329"/>
      <c r="NFY516" s="329"/>
      <c r="NFZ516" s="329"/>
      <c r="NGA516" s="329"/>
      <c r="NGB516" s="329"/>
      <c r="NGC516" s="329"/>
      <c r="NGD516" s="329"/>
      <c r="NGE516" s="329"/>
      <c r="NGF516" s="329"/>
      <c r="NGG516" s="329"/>
      <c r="NGH516" s="329"/>
      <c r="NGI516" s="329"/>
      <c r="NGJ516" s="329"/>
      <c r="NGK516" s="329"/>
      <c r="NGL516" s="329"/>
      <c r="NGM516" s="329"/>
      <c r="NGN516" s="329"/>
      <c r="NGO516" s="329"/>
      <c r="NGP516" s="329"/>
      <c r="NGQ516" s="329"/>
      <c r="NGR516" s="329"/>
      <c r="NGS516" s="329"/>
      <c r="NGT516" s="329"/>
      <c r="NGU516" s="329"/>
      <c r="NGV516" s="329"/>
      <c r="NGW516" s="329"/>
      <c r="NGX516" s="329"/>
      <c r="NGY516" s="329"/>
      <c r="NGZ516" s="329"/>
      <c r="NHA516" s="329"/>
      <c r="NHB516" s="329"/>
      <c r="NHC516" s="329"/>
      <c r="NHD516" s="329"/>
      <c r="NHE516" s="329"/>
      <c r="NHF516" s="329"/>
      <c r="NHG516" s="329"/>
      <c r="NHH516" s="329"/>
      <c r="NHI516" s="329"/>
      <c r="NHJ516" s="329"/>
      <c r="NHK516" s="329"/>
      <c r="NHL516" s="329"/>
      <c r="NHM516" s="329"/>
      <c r="NHN516" s="329"/>
      <c r="NHO516" s="329"/>
      <c r="NHP516" s="329"/>
      <c r="NHQ516" s="329"/>
      <c r="NHR516" s="329"/>
      <c r="NHS516" s="329"/>
      <c r="NHT516" s="329"/>
      <c r="NHU516" s="329"/>
      <c r="NHV516" s="329"/>
      <c r="NHW516" s="329"/>
      <c r="NHX516" s="329"/>
      <c r="NHY516" s="329"/>
      <c r="NHZ516" s="329"/>
      <c r="NIA516" s="329"/>
      <c r="NIB516" s="329"/>
      <c r="NIC516" s="329"/>
      <c r="NID516" s="329"/>
      <c r="NIE516" s="329"/>
      <c r="NIF516" s="329"/>
      <c r="NIG516" s="329"/>
      <c r="NIH516" s="329"/>
      <c r="NII516" s="329"/>
      <c r="NIJ516" s="329"/>
      <c r="NIK516" s="329"/>
      <c r="NIL516" s="329"/>
      <c r="NIM516" s="329"/>
      <c r="NIN516" s="329"/>
      <c r="NIO516" s="329"/>
      <c r="NIP516" s="329"/>
      <c r="NIQ516" s="329"/>
      <c r="NIR516" s="329"/>
      <c r="NIS516" s="329"/>
      <c r="NIT516" s="329"/>
      <c r="NIU516" s="329"/>
      <c r="NIV516" s="329"/>
      <c r="NIW516" s="329"/>
      <c r="NIX516" s="329"/>
      <c r="NIY516" s="329"/>
      <c r="NIZ516" s="329"/>
      <c r="NJA516" s="329"/>
      <c r="NJB516" s="329"/>
      <c r="NJC516" s="329"/>
      <c r="NJD516" s="329"/>
      <c r="NJE516" s="329"/>
      <c r="NJF516" s="329"/>
      <c r="NJG516" s="329"/>
      <c r="NJH516" s="329"/>
      <c r="NJI516" s="329"/>
      <c r="NJJ516" s="329"/>
      <c r="NJK516" s="329"/>
      <c r="NJL516" s="329"/>
      <c r="NJM516" s="329"/>
      <c r="NJN516" s="329"/>
      <c r="NJO516" s="329"/>
      <c r="NJP516" s="329"/>
      <c r="NJQ516" s="329"/>
      <c r="NJR516" s="329"/>
      <c r="NJS516" s="329"/>
      <c r="NJT516" s="329"/>
      <c r="NJU516" s="329"/>
      <c r="NJV516" s="329"/>
      <c r="NJW516" s="329"/>
      <c r="NJX516" s="329"/>
      <c r="NJY516" s="329"/>
      <c r="NJZ516" s="329"/>
      <c r="NKA516" s="329"/>
      <c r="NKB516" s="329"/>
      <c r="NKC516" s="329"/>
      <c r="NKD516" s="329"/>
      <c r="NKE516" s="329"/>
      <c r="NKF516" s="329"/>
      <c r="NKG516" s="329"/>
      <c r="NKH516" s="329"/>
      <c r="NKI516" s="329"/>
      <c r="NKJ516" s="329"/>
      <c r="NKK516" s="329"/>
      <c r="NKL516" s="329"/>
      <c r="NKM516" s="329"/>
      <c r="NKN516" s="329"/>
      <c r="NKO516" s="329"/>
      <c r="NKP516" s="329"/>
      <c r="NKQ516" s="329"/>
      <c r="NKR516" s="329"/>
      <c r="NKS516" s="329"/>
      <c r="NKT516" s="329"/>
      <c r="NKU516" s="329"/>
      <c r="NKV516" s="329"/>
      <c r="NKW516" s="329"/>
      <c r="NKX516" s="329"/>
      <c r="NKY516" s="329"/>
      <c r="NKZ516" s="329"/>
      <c r="NLA516" s="329"/>
      <c r="NLB516" s="329"/>
      <c r="NLC516" s="329"/>
      <c r="NLD516" s="329"/>
      <c r="NLE516" s="329"/>
      <c r="NLF516" s="329"/>
      <c r="NLG516" s="329"/>
      <c r="NLH516" s="329"/>
      <c r="NLI516" s="329"/>
      <c r="NLJ516" s="329"/>
      <c r="NLK516" s="329"/>
      <c r="NLL516" s="329"/>
      <c r="NLM516" s="329"/>
      <c r="NLN516" s="329"/>
      <c r="NLO516" s="329"/>
      <c r="NLP516" s="329"/>
      <c r="NLQ516" s="329"/>
      <c r="NLR516" s="329"/>
      <c r="NLS516" s="329"/>
      <c r="NLT516" s="329"/>
      <c r="NLU516" s="329"/>
      <c r="NLV516" s="329"/>
      <c r="NLW516" s="329"/>
      <c r="NLX516" s="329"/>
      <c r="NLY516" s="329"/>
      <c r="NLZ516" s="329"/>
      <c r="NMA516" s="329"/>
      <c r="NMB516" s="329"/>
      <c r="NMC516" s="329"/>
      <c r="NMD516" s="329"/>
      <c r="NME516" s="329"/>
      <c r="NMF516" s="329"/>
      <c r="NMG516" s="329"/>
      <c r="NMH516" s="329"/>
      <c r="NMI516" s="329"/>
      <c r="NMJ516" s="329"/>
      <c r="NMK516" s="329"/>
      <c r="NML516" s="329"/>
      <c r="NMM516" s="329"/>
      <c r="NMN516" s="329"/>
      <c r="NMO516" s="329"/>
      <c r="NMP516" s="329"/>
      <c r="NMQ516" s="329"/>
      <c r="NMR516" s="329"/>
      <c r="NMS516" s="329"/>
      <c r="NMT516" s="329"/>
      <c r="NMU516" s="329"/>
      <c r="NMV516" s="329"/>
      <c r="NMW516" s="329"/>
      <c r="NMX516" s="329"/>
      <c r="NMY516" s="329"/>
      <c r="NMZ516" s="329"/>
      <c r="NNA516" s="329"/>
      <c r="NNB516" s="329"/>
      <c r="NNC516" s="329"/>
      <c r="NND516" s="329"/>
      <c r="NNE516" s="329"/>
      <c r="NNF516" s="329"/>
      <c r="NNG516" s="329"/>
      <c r="NNH516" s="329"/>
      <c r="NNI516" s="329"/>
      <c r="NNJ516" s="329"/>
      <c r="NNK516" s="329"/>
      <c r="NNL516" s="329"/>
      <c r="NNM516" s="329"/>
      <c r="NNN516" s="329"/>
      <c r="NNO516" s="329"/>
      <c r="NNP516" s="329"/>
      <c r="NNQ516" s="329"/>
      <c r="NNR516" s="329"/>
      <c r="NNS516" s="329"/>
      <c r="NNT516" s="329"/>
      <c r="NNU516" s="329"/>
      <c r="NNV516" s="329"/>
      <c r="NNW516" s="329"/>
      <c r="NNX516" s="329"/>
      <c r="NNY516" s="329"/>
      <c r="NNZ516" s="329"/>
      <c r="NOA516" s="329"/>
      <c r="NOB516" s="329"/>
      <c r="NOC516" s="329"/>
      <c r="NOD516" s="329"/>
      <c r="NOE516" s="329"/>
      <c r="NOF516" s="329"/>
      <c r="NOG516" s="329"/>
      <c r="NOH516" s="329"/>
      <c r="NOI516" s="329"/>
      <c r="NOJ516" s="329"/>
      <c r="NOK516" s="329"/>
      <c r="NOL516" s="329"/>
      <c r="NOM516" s="329"/>
      <c r="NON516" s="329"/>
      <c r="NOO516" s="329"/>
      <c r="NOP516" s="329"/>
      <c r="NOQ516" s="329"/>
      <c r="NOR516" s="329"/>
      <c r="NOS516" s="329"/>
      <c r="NOT516" s="329"/>
      <c r="NOU516" s="329"/>
      <c r="NOV516" s="329"/>
      <c r="NOW516" s="329"/>
      <c r="NOX516" s="329"/>
      <c r="NOY516" s="329"/>
      <c r="NOZ516" s="329"/>
      <c r="NPA516" s="329"/>
      <c r="NPB516" s="329"/>
      <c r="NPC516" s="329"/>
      <c r="NPD516" s="329"/>
      <c r="NPE516" s="329"/>
      <c r="NPF516" s="329"/>
      <c r="NPG516" s="329"/>
      <c r="NPH516" s="329"/>
      <c r="NPI516" s="329"/>
      <c r="NPJ516" s="329"/>
      <c r="NPK516" s="329"/>
      <c r="NPL516" s="329"/>
      <c r="NPM516" s="329"/>
      <c r="NPN516" s="329"/>
      <c r="NPO516" s="329"/>
      <c r="NPP516" s="329"/>
      <c r="NPQ516" s="329"/>
      <c r="NPR516" s="329"/>
      <c r="NPS516" s="329"/>
      <c r="NPT516" s="329"/>
      <c r="NPU516" s="329"/>
      <c r="NPV516" s="329"/>
      <c r="NPW516" s="329"/>
      <c r="NPX516" s="329"/>
      <c r="NPY516" s="329"/>
      <c r="NPZ516" s="329"/>
      <c r="NQA516" s="329"/>
      <c r="NQB516" s="329"/>
      <c r="NQC516" s="329"/>
      <c r="NQD516" s="329"/>
      <c r="NQE516" s="329"/>
      <c r="NQF516" s="329"/>
      <c r="NQG516" s="329"/>
      <c r="NQH516" s="329"/>
      <c r="NQI516" s="329"/>
      <c r="NQJ516" s="329"/>
      <c r="NQK516" s="329"/>
      <c r="NQL516" s="329"/>
      <c r="NQM516" s="329"/>
      <c r="NQN516" s="329"/>
      <c r="NQO516" s="329"/>
      <c r="NQP516" s="329"/>
      <c r="NQQ516" s="329"/>
      <c r="NQR516" s="329"/>
      <c r="NQS516" s="329"/>
      <c r="NQT516" s="329"/>
      <c r="NQU516" s="329"/>
      <c r="NQV516" s="329"/>
      <c r="NQW516" s="329"/>
      <c r="NQX516" s="329"/>
      <c r="NQY516" s="329"/>
      <c r="NQZ516" s="329"/>
      <c r="NRA516" s="329"/>
      <c r="NRB516" s="329"/>
      <c r="NRC516" s="329"/>
      <c r="NRD516" s="329"/>
      <c r="NRE516" s="329"/>
      <c r="NRF516" s="329"/>
      <c r="NRG516" s="329"/>
      <c r="NRH516" s="329"/>
      <c r="NRI516" s="329"/>
      <c r="NRJ516" s="329"/>
      <c r="NRK516" s="329"/>
      <c r="NRL516" s="329"/>
      <c r="NRM516" s="329"/>
      <c r="NRN516" s="329"/>
      <c r="NRO516" s="329"/>
      <c r="NRP516" s="329"/>
      <c r="NRQ516" s="329"/>
      <c r="NRR516" s="329"/>
      <c r="NRS516" s="329"/>
      <c r="NRT516" s="329"/>
      <c r="NRU516" s="329"/>
      <c r="NRV516" s="329"/>
      <c r="NRW516" s="329"/>
      <c r="NRX516" s="329"/>
      <c r="NRY516" s="329"/>
      <c r="NRZ516" s="329"/>
      <c r="NSA516" s="329"/>
      <c r="NSB516" s="329"/>
      <c r="NSC516" s="329"/>
      <c r="NSD516" s="329"/>
      <c r="NSE516" s="329"/>
      <c r="NSF516" s="329"/>
      <c r="NSG516" s="329"/>
      <c r="NSH516" s="329"/>
      <c r="NSI516" s="329"/>
      <c r="NSJ516" s="329"/>
      <c r="NSK516" s="329"/>
      <c r="NSL516" s="329"/>
      <c r="NSM516" s="329"/>
      <c r="NSN516" s="329"/>
      <c r="NSO516" s="329"/>
      <c r="NSP516" s="329"/>
      <c r="NSQ516" s="329"/>
      <c r="NSR516" s="329"/>
      <c r="NSS516" s="329"/>
      <c r="NST516" s="329"/>
      <c r="NSU516" s="329"/>
      <c r="NSV516" s="329"/>
      <c r="NSW516" s="329"/>
      <c r="NSX516" s="329"/>
      <c r="NSY516" s="329"/>
      <c r="NSZ516" s="329"/>
      <c r="NTA516" s="329"/>
      <c r="NTB516" s="329"/>
      <c r="NTC516" s="329"/>
      <c r="NTD516" s="329"/>
      <c r="NTE516" s="329"/>
      <c r="NTF516" s="329"/>
      <c r="NTG516" s="329"/>
      <c r="NTH516" s="329"/>
      <c r="NTI516" s="329"/>
      <c r="NTJ516" s="329"/>
      <c r="NTK516" s="329"/>
      <c r="NTL516" s="329"/>
      <c r="NTM516" s="329"/>
      <c r="NTN516" s="329"/>
      <c r="NTO516" s="329"/>
      <c r="NTP516" s="329"/>
      <c r="NTQ516" s="329"/>
      <c r="NTR516" s="329"/>
      <c r="NTS516" s="329"/>
      <c r="NTT516" s="329"/>
      <c r="NTU516" s="329"/>
      <c r="NTV516" s="329"/>
      <c r="NTW516" s="329"/>
      <c r="NTX516" s="329"/>
      <c r="NTY516" s="329"/>
      <c r="NTZ516" s="329"/>
      <c r="NUA516" s="329"/>
      <c r="NUB516" s="329"/>
      <c r="NUC516" s="329"/>
      <c r="NUD516" s="329"/>
      <c r="NUE516" s="329"/>
      <c r="NUF516" s="329"/>
      <c r="NUG516" s="329"/>
      <c r="NUH516" s="329"/>
      <c r="NUI516" s="329"/>
      <c r="NUJ516" s="329"/>
      <c r="NUK516" s="329"/>
      <c r="NUL516" s="329"/>
      <c r="NUM516" s="329"/>
      <c r="NUN516" s="329"/>
      <c r="NUO516" s="329"/>
      <c r="NUP516" s="329"/>
      <c r="NUQ516" s="329"/>
      <c r="NUR516" s="329"/>
      <c r="NUS516" s="329"/>
      <c r="NUT516" s="329"/>
      <c r="NUU516" s="329"/>
      <c r="NUV516" s="329"/>
      <c r="NUW516" s="329"/>
      <c r="NUX516" s="329"/>
      <c r="NUY516" s="329"/>
      <c r="NUZ516" s="329"/>
      <c r="NVA516" s="329"/>
      <c r="NVB516" s="329"/>
      <c r="NVC516" s="329"/>
      <c r="NVD516" s="329"/>
      <c r="NVE516" s="329"/>
      <c r="NVF516" s="329"/>
      <c r="NVG516" s="329"/>
      <c r="NVH516" s="329"/>
      <c r="NVI516" s="329"/>
      <c r="NVJ516" s="329"/>
      <c r="NVK516" s="329"/>
      <c r="NVL516" s="329"/>
      <c r="NVM516" s="329"/>
      <c r="NVN516" s="329"/>
      <c r="NVO516" s="329"/>
      <c r="NVP516" s="329"/>
      <c r="NVQ516" s="329"/>
      <c r="NVR516" s="329"/>
      <c r="NVS516" s="329"/>
      <c r="NVT516" s="329"/>
      <c r="NVU516" s="329"/>
      <c r="NVV516" s="329"/>
      <c r="NVW516" s="329"/>
      <c r="NVX516" s="329"/>
      <c r="NVY516" s="329"/>
      <c r="NVZ516" s="329"/>
      <c r="NWA516" s="329"/>
      <c r="NWB516" s="329"/>
      <c r="NWC516" s="329"/>
      <c r="NWD516" s="329"/>
      <c r="NWE516" s="329"/>
      <c r="NWF516" s="329"/>
      <c r="NWG516" s="329"/>
      <c r="NWH516" s="329"/>
      <c r="NWI516" s="329"/>
      <c r="NWJ516" s="329"/>
      <c r="NWK516" s="329"/>
      <c r="NWL516" s="329"/>
      <c r="NWM516" s="329"/>
      <c r="NWN516" s="329"/>
      <c r="NWO516" s="329"/>
      <c r="NWP516" s="329"/>
      <c r="NWQ516" s="329"/>
      <c r="NWR516" s="329"/>
      <c r="NWS516" s="329"/>
      <c r="NWT516" s="329"/>
      <c r="NWU516" s="329"/>
      <c r="NWV516" s="329"/>
      <c r="NWW516" s="329"/>
      <c r="NWX516" s="329"/>
      <c r="NWY516" s="329"/>
      <c r="NWZ516" s="329"/>
      <c r="NXA516" s="329"/>
      <c r="NXB516" s="329"/>
      <c r="NXC516" s="329"/>
      <c r="NXD516" s="329"/>
      <c r="NXE516" s="329"/>
      <c r="NXF516" s="329"/>
      <c r="NXG516" s="329"/>
      <c r="NXH516" s="329"/>
      <c r="NXI516" s="329"/>
      <c r="NXJ516" s="329"/>
      <c r="NXK516" s="329"/>
      <c r="NXL516" s="329"/>
      <c r="NXM516" s="329"/>
      <c r="NXN516" s="329"/>
      <c r="NXO516" s="329"/>
      <c r="NXP516" s="329"/>
      <c r="NXQ516" s="329"/>
      <c r="NXR516" s="329"/>
      <c r="NXS516" s="329"/>
      <c r="NXT516" s="329"/>
      <c r="NXU516" s="329"/>
      <c r="NXV516" s="329"/>
      <c r="NXW516" s="329"/>
      <c r="NXX516" s="329"/>
      <c r="NXY516" s="329"/>
      <c r="NXZ516" s="329"/>
      <c r="NYA516" s="329"/>
      <c r="NYB516" s="329"/>
      <c r="NYC516" s="329"/>
      <c r="NYD516" s="329"/>
      <c r="NYE516" s="329"/>
      <c r="NYF516" s="329"/>
      <c r="NYG516" s="329"/>
      <c r="NYH516" s="329"/>
      <c r="NYI516" s="329"/>
      <c r="NYJ516" s="329"/>
      <c r="NYK516" s="329"/>
      <c r="NYL516" s="329"/>
      <c r="NYM516" s="329"/>
      <c r="NYN516" s="329"/>
      <c r="NYO516" s="329"/>
      <c r="NYP516" s="329"/>
      <c r="NYQ516" s="329"/>
      <c r="NYR516" s="329"/>
      <c r="NYS516" s="329"/>
      <c r="NYT516" s="329"/>
      <c r="NYU516" s="329"/>
      <c r="NYV516" s="329"/>
      <c r="NYW516" s="329"/>
      <c r="NYX516" s="329"/>
      <c r="NYY516" s="329"/>
      <c r="NYZ516" s="329"/>
      <c r="NZA516" s="329"/>
      <c r="NZB516" s="329"/>
      <c r="NZC516" s="329"/>
      <c r="NZD516" s="329"/>
      <c r="NZE516" s="329"/>
      <c r="NZF516" s="329"/>
      <c r="NZG516" s="329"/>
      <c r="NZH516" s="329"/>
      <c r="NZI516" s="329"/>
      <c r="NZJ516" s="329"/>
      <c r="NZK516" s="329"/>
      <c r="NZL516" s="329"/>
      <c r="NZM516" s="329"/>
      <c r="NZN516" s="329"/>
      <c r="NZO516" s="329"/>
      <c r="NZP516" s="329"/>
      <c r="NZQ516" s="329"/>
      <c r="NZR516" s="329"/>
      <c r="NZS516" s="329"/>
      <c r="NZT516" s="329"/>
      <c r="NZU516" s="329"/>
      <c r="NZV516" s="329"/>
      <c r="NZW516" s="329"/>
      <c r="NZX516" s="329"/>
      <c r="NZY516" s="329"/>
      <c r="NZZ516" s="329"/>
      <c r="OAA516" s="329"/>
      <c r="OAB516" s="329"/>
      <c r="OAC516" s="329"/>
      <c r="OAD516" s="329"/>
      <c r="OAE516" s="329"/>
      <c r="OAF516" s="329"/>
      <c r="OAG516" s="329"/>
      <c r="OAH516" s="329"/>
      <c r="OAI516" s="329"/>
      <c r="OAJ516" s="329"/>
      <c r="OAK516" s="329"/>
      <c r="OAL516" s="329"/>
      <c r="OAM516" s="329"/>
      <c r="OAN516" s="329"/>
      <c r="OAO516" s="329"/>
      <c r="OAP516" s="329"/>
      <c r="OAQ516" s="329"/>
      <c r="OAR516" s="329"/>
      <c r="OAS516" s="329"/>
      <c r="OAT516" s="329"/>
      <c r="OAU516" s="329"/>
      <c r="OAV516" s="329"/>
      <c r="OAW516" s="329"/>
      <c r="OAX516" s="329"/>
      <c r="OAY516" s="329"/>
      <c r="OAZ516" s="329"/>
      <c r="OBA516" s="329"/>
      <c r="OBB516" s="329"/>
      <c r="OBC516" s="329"/>
      <c r="OBD516" s="329"/>
      <c r="OBE516" s="329"/>
      <c r="OBF516" s="329"/>
      <c r="OBG516" s="329"/>
      <c r="OBH516" s="329"/>
      <c r="OBI516" s="329"/>
      <c r="OBJ516" s="329"/>
      <c r="OBK516" s="329"/>
      <c r="OBL516" s="329"/>
      <c r="OBM516" s="329"/>
      <c r="OBN516" s="329"/>
      <c r="OBO516" s="329"/>
      <c r="OBP516" s="329"/>
      <c r="OBQ516" s="329"/>
      <c r="OBR516" s="329"/>
      <c r="OBS516" s="329"/>
      <c r="OBT516" s="329"/>
      <c r="OBU516" s="329"/>
      <c r="OBV516" s="329"/>
      <c r="OBW516" s="329"/>
      <c r="OBX516" s="329"/>
      <c r="OBY516" s="329"/>
      <c r="OBZ516" s="329"/>
      <c r="OCA516" s="329"/>
      <c r="OCB516" s="329"/>
      <c r="OCC516" s="329"/>
      <c r="OCD516" s="329"/>
      <c r="OCE516" s="329"/>
      <c r="OCF516" s="329"/>
      <c r="OCG516" s="329"/>
      <c r="OCH516" s="329"/>
      <c r="OCI516" s="329"/>
      <c r="OCJ516" s="329"/>
      <c r="OCK516" s="329"/>
      <c r="OCL516" s="329"/>
      <c r="OCM516" s="329"/>
      <c r="OCN516" s="329"/>
      <c r="OCO516" s="329"/>
      <c r="OCP516" s="329"/>
      <c r="OCQ516" s="329"/>
      <c r="OCR516" s="329"/>
      <c r="OCS516" s="329"/>
      <c r="OCT516" s="329"/>
      <c r="OCU516" s="329"/>
      <c r="OCV516" s="329"/>
      <c r="OCW516" s="329"/>
      <c r="OCX516" s="329"/>
      <c r="OCY516" s="329"/>
      <c r="OCZ516" s="329"/>
      <c r="ODA516" s="329"/>
      <c r="ODB516" s="329"/>
      <c r="ODC516" s="329"/>
      <c r="ODD516" s="329"/>
      <c r="ODE516" s="329"/>
      <c r="ODF516" s="329"/>
      <c r="ODG516" s="329"/>
      <c r="ODH516" s="329"/>
      <c r="ODI516" s="329"/>
      <c r="ODJ516" s="329"/>
      <c r="ODK516" s="329"/>
      <c r="ODL516" s="329"/>
      <c r="ODM516" s="329"/>
      <c r="ODN516" s="329"/>
      <c r="ODO516" s="329"/>
      <c r="ODP516" s="329"/>
      <c r="ODQ516" s="329"/>
      <c r="ODR516" s="329"/>
      <c r="ODS516" s="329"/>
      <c r="ODT516" s="329"/>
      <c r="ODU516" s="329"/>
      <c r="ODV516" s="329"/>
      <c r="ODW516" s="329"/>
      <c r="ODX516" s="329"/>
      <c r="ODY516" s="329"/>
      <c r="ODZ516" s="329"/>
      <c r="OEA516" s="329"/>
      <c r="OEB516" s="329"/>
      <c r="OEC516" s="329"/>
      <c r="OED516" s="329"/>
      <c r="OEE516" s="329"/>
      <c r="OEF516" s="329"/>
      <c r="OEG516" s="329"/>
      <c r="OEH516" s="329"/>
      <c r="OEI516" s="329"/>
      <c r="OEJ516" s="329"/>
      <c r="OEK516" s="329"/>
      <c r="OEL516" s="329"/>
      <c r="OEM516" s="329"/>
      <c r="OEN516" s="329"/>
      <c r="OEO516" s="329"/>
      <c r="OEP516" s="329"/>
      <c r="OEQ516" s="329"/>
      <c r="OER516" s="329"/>
      <c r="OES516" s="329"/>
      <c r="OET516" s="329"/>
      <c r="OEU516" s="329"/>
      <c r="OEV516" s="329"/>
      <c r="OEW516" s="329"/>
      <c r="OEX516" s="329"/>
      <c r="OEY516" s="329"/>
      <c r="OEZ516" s="329"/>
      <c r="OFA516" s="329"/>
      <c r="OFB516" s="329"/>
      <c r="OFC516" s="329"/>
      <c r="OFD516" s="329"/>
      <c r="OFE516" s="329"/>
      <c r="OFF516" s="329"/>
      <c r="OFG516" s="329"/>
      <c r="OFH516" s="329"/>
      <c r="OFI516" s="329"/>
      <c r="OFJ516" s="329"/>
      <c r="OFK516" s="329"/>
      <c r="OFL516" s="329"/>
      <c r="OFM516" s="329"/>
      <c r="OFN516" s="329"/>
      <c r="OFO516" s="329"/>
      <c r="OFP516" s="329"/>
      <c r="OFQ516" s="329"/>
      <c r="OFR516" s="329"/>
      <c r="OFS516" s="329"/>
      <c r="OFT516" s="329"/>
      <c r="OFU516" s="329"/>
      <c r="OFV516" s="329"/>
      <c r="OFW516" s="329"/>
      <c r="OFX516" s="329"/>
      <c r="OFY516" s="329"/>
      <c r="OFZ516" s="329"/>
      <c r="OGA516" s="329"/>
      <c r="OGB516" s="329"/>
      <c r="OGC516" s="329"/>
      <c r="OGD516" s="329"/>
      <c r="OGE516" s="329"/>
      <c r="OGF516" s="329"/>
      <c r="OGG516" s="329"/>
      <c r="OGH516" s="329"/>
      <c r="OGI516" s="329"/>
      <c r="OGJ516" s="329"/>
      <c r="OGK516" s="329"/>
      <c r="OGL516" s="329"/>
      <c r="OGM516" s="329"/>
      <c r="OGN516" s="329"/>
      <c r="OGO516" s="329"/>
      <c r="OGP516" s="329"/>
      <c r="OGQ516" s="329"/>
      <c r="OGR516" s="329"/>
      <c r="OGS516" s="329"/>
      <c r="OGT516" s="329"/>
      <c r="OGU516" s="329"/>
      <c r="OGV516" s="329"/>
      <c r="OGW516" s="329"/>
      <c r="OGX516" s="329"/>
      <c r="OGY516" s="329"/>
      <c r="OGZ516" s="329"/>
      <c r="OHA516" s="329"/>
      <c r="OHB516" s="329"/>
      <c r="OHC516" s="329"/>
      <c r="OHD516" s="329"/>
      <c r="OHE516" s="329"/>
      <c r="OHF516" s="329"/>
      <c r="OHG516" s="329"/>
      <c r="OHH516" s="329"/>
      <c r="OHI516" s="329"/>
      <c r="OHJ516" s="329"/>
      <c r="OHK516" s="329"/>
      <c r="OHL516" s="329"/>
      <c r="OHM516" s="329"/>
      <c r="OHN516" s="329"/>
      <c r="OHO516" s="329"/>
      <c r="OHP516" s="329"/>
      <c r="OHQ516" s="329"/>
      <c r="OHR516" s="329"/>
      <c r="OHS516" s="329"/>
      <c r="OHT516" s="329"/>
      <c r="OHU516" s="329"/>
      <c r="OHV516" s="329"/>
      <c r="OHW516" s="329"/>
      <c r="OHX516" s="329"/>
      <c r="OHY516" s="329"/>
      <c r="OHZ516" s="329"/>
      <c r="OIA516" s="329"/>
      <c r="OIB516" s="329"/>
      <c r="OIC516" s="329"/>
      <c r="OID516" s="329"/>
      <c r="OIE516" s="329"/>
      <c r="OIF516" s="329"/>
      <c r="OIG516" s="329"/>
      <c r="OIH516" s="329"/>
      <c r="OII516" s="329"/>
      <c r="OIJ516" s="329"/>
      <c r="OIK516" s="329"/>
      <c r="OIL516" s="329"/>
      <c r="OIM516" s="329"/>
      <c r="OIN516" s="329"/>
      <c r="OIO516" s="329"/>
      <c r="OIP516" s="329"/>
      <c r="OIQ516" s="329"/>
      <c r="OIR516" s="329"/>
      <c r="OIS516" s="329"/>
      <c r="OIT516" s="329"/>
      <c r="OIU516" s="329"/>
      <c r="OIV516" s="329"/>
      <c r="OIW516" s="329"/>
      <c r="OIX516" s="329"/>
      <c r="OIY516" s="329"/>
      <c r="OIZ516" s="329"/>
      <c r="OJA516" s="329"/>
      <c r="OJB516" s="329"/>
      <c r="OJC516" s="329"/>
      <c r="OJD516" s="329"/>
      <c r="OJE516" s="329"/>
      <c r="OJF516" s="329"/>
      <c r="OJG516" s="329"/>
      <c r="OJH516" s="329"/>
      <c r="OJI516" s="329"/>
      <c r="OJJ516" s="329"/>
      <c r="OJK516" s="329"/>
      <c r="OJL516" s="329"/>
      <c r="OJM516" s="329"/>
      <c r="OJN516" s="329"/>
      <c r="OJO516" s="329"/>
      <c r="OJP516" s="329"/>
      <c r="OJQ516" s="329"/>
      <c r="OJR516" s="329"/>
      <c r="OJS516" s="329"/>
      <c r="OJT516" s="329"/>
      <c r="OJU516" s="329"/>
      <c r="OJV516" s="329"/>
      <c r="OJW516" s="329"/>
      <c r="OJX516" s="329"/>
      <c r="OJY516" s="329"/>
      <c r="OJZ516" s="329"/>
      <c r="OKA516" s="329"/>
      <c r="OKB516" s="329"/>
      <c r="OKC516" s="329"/>
      <c r="OKD516" s="329"/>
      <c r="OKE516" s="329"/>
      <c r="OKF516" s="329"/>
      <c r="OKG516" s="329"/>
      <c r="OKH516" s="329"/>
      <c r="OKI516" s="329"/>
      <c r="OKJ516" s="329"/>
      <c r="OKK516" s="329"/>
      <c r="OKL516" s="329"/>
      <c r="OKM516" s="329"/>
      <c r="OKN516" s="329"/>
      <c r="OKO516" s="329"/>
      <c r="OKP516" s="329"/>
      <c r="OKQ516" s="329"/>
      <c r="OKR516" s="329"/>
      <c r="OKS516" s="329"/>
      <c r="OKT516" s="329"/>
      <c r="OKU516" s="329"/>
      <c r="OKV516" s="329"/>
      <c r="OKW516" s="329"/>
      <c r="OKX516" s="329"/>
      <c r="OKY516" s="329"/>
      <c r="OKZ516" s="329"/>
      <c r="OLA516" s="329"/>
      <c r="OLB516" s="329"/>
      <c r="OLC516" s="329"/>
      <c r="OLD516" s="329"/>
      <c r="OLE516" s="329"/>
      <c r="OLF516" s="329"/>
      <c r="OLG516" s="329"/>
      <c r="OLH516" s="329"/>
      <c r="OLI516" s="329"/>
      <c r="OLJ516" s="329"/>
      <c r="OLK516" s="329"/>
      <c r="OLL516" s="329"/>
      <c r="OLM516" s="329"/>
      <c r="OLN516" s="329"/>
      <c r="OLO516" s="329"/>
      <c r="OLP516" s="329"/>
      <c r="OLQ516" s="329"/>
      <c r="OLR516" s="329"/>
      <c r="OLS516" s="329"/>
      <c r="OLT516" s="329"/>
      <c r="OLU516" s="329"/>
      <c r="OLV516" s="329"/>
      <c r="OLW516" s="329"/>
      <c r="OLX516" s="329"/>
      <c r="OLY516" s="329"/>
      <c r="OLZ516" s="329"/>
      <c r="OMA516" s="329"/>
      <c r="OMB516" s="329"/>
      <c r="OMC516" s="329"/>
      <c r="OMD516" s="329"/>
      <c r="OME516" s="329"/>
      <c r="OMF516" s="329"/>
      <c r="OMG516" s="329"/>
      <c r="OMH516" s="329"/>
      <c r="OMI516" s="329"/>
      <c r="OMJ516" s="329"/>
      <c r="OMK516" s="329"/>
      <c r="OML516" s="329"/>
      <c r="OMM516" s="329"/>
      <c r="OMN516" s="329"/>
      <c r="OMO516" s="329"/>
      <c r="OMP516" s="329"/>
      <c r="OMQ516" s="329"/>
      <c r="OMR516" s="329"/>
      <c r="OMS516" s="329"/>
      <c r="OMT516" s="329"/>
      <c r="OMU516" s="329"/>
      <c r="OMV516" s="329"/>
      <c r="OMW516" s="329"/>
      <c r="OMX516" s="329"/>
      <c r="OMY516" s="329"/>
      <c r="OMZ516" s="329"/>
      <c r="ONA516" s="329"/>
      <c r="ONB516" s="329"/>
      <c r="ONC516" s="329"/>
      <c r="OND516" s="329"/>
      <c r="ONE516" s="329"/>
      <c r="ONF516" s="329"/>
      <c r="ONG516" s="329"/>
      <c r="ONH516" s="329"/>
      <c r="ONI516" s="329"/>
      <c r="ONJ516" s="329"/>
      <c r="ONK516" s="329"/>
      <c r="ONL516" s="329"/>
      <c r="ONM516" s="329"/>
      <c r="ONN516" s="329"/>
      <c r="ONO516" s="329"/>
      <c r="ONP516" s="329"/>
      <c r="ONQ516" s="329"/>
      <c r="ONR516" s="329"/>
      <c r="ONS516" s="329"/>
      <c r="ONT516" s="329"/>
      <c r="ONU516" s="329"/>
      <c r="ONV516" s="329"/>
      <c r="ONW516" s="329"/>
      <c r="ONX516" s="329"/>
      <c r="ONY516" s="329"/>
      <c r="ONZ516" s="329"/>
      <c r="OOA516" s="329"/>
      <c r="OOB516" s="329"/>
      <c r="OOC516" s="329"/>
      <c r="OOD516" s="329"/>
      <c r="OOE516" s="329"/>
      <c r="OOF516" s="329"/>
      <c r="OOG516" s="329"/>
      <c r="OOH516" s="329"/>
      <c r="OOI516" s="329"/>
      <c r="OOJ516" s="329"/>
      <c r="OOK516" s="329"/>
      <c r="OOL516" s="329"/>
      <c r="OOM516" s="329"/>
      <c r="OON516" s="329"/>
      <c r="OOO516" s="329"/>
      <c r="OOP516" s="329"/>
      <c r="OOQ516" s="329"/>
      <c r="OOR516" s="329"/>
      <c r="OOS516" s="329"/>
      <c r="OOT516" s="329"/>
      <c r="OOU516" s="329"/>
      <c r="OOV516" s="329"/>
      <c r="OOW516" s="329"/>
      <c r="OOX516" s="329"/>
      <c r="OOY516" s="329"/>
      <c r="OOZ516" s="329"/>
      <c r="OPA516" s="329"/>
      <c r="OPB516" s="329"/>
      <c r="OPC516" s="329"/>
      <c r="OPD516" s="329"/>
      <c r="OPE516" s="329"/>
      <c r="OPF516" s="329"/>
      <c r="OPG516" s="329"/>
      <c r="OPH516" s="329"/>
      <c r="OPI516" s="329"/>
      <c r="OPJ516" s="329"/>
      <c r="OPK516" s="329"/>
      <c r="OPL516" s="329"/>
      <c r="OPM516" s="329"/>
      <c r="OPN516" s="329"/>
      <c r="OPO516" s="329"/>
      <c r="OPP516" s="329"/>
      <c r="OPQ516" s="329"/>
      <c r="OPR516" s="329"/>
      <c r="OPS516" s="329"/>
      <c r="OPT516" s="329"/>
      <c r="OPU516" s="329"/>
      <c r="OPV516" s="329"/>
      <c r="OPW516" s="329"/>
      <c r="OPX516" s="329"/>
      <c r="OPY516" s="329"/>
      <c r="OPZ516" s="329"/>
      <c r="OQA516" s="329"/>
      <c r="OQB516" s="329"/>
      <c r="OQC516" s="329"/>
      <c r="OQD516" s="329"/>
      <c r="OQE516" s="329"/>
      <c r="OQF516" s="329"/>
      <c r="OQG516" s="329"/>
      <c r="OQH516" s="329"/>
      <c r="OQI516" s="329"/>
      <c r="OQJ516" s="329"/>
      <c r="OQK516" s="329"/>
      <c r="OQL516" s="329"/>
      <c r="OQM516" s="329"/>
      <c r="OQN516" s="329"/>
      <c r="OQO516" s="329"/>
      <c r="OQP516" s="329"/>
      <c r="OQQ516" s="329"/>
      <c r="OQR516" s="329"/>
      <c r="OQS516" s="329"/>
      <c r="OQT516" s="329"/>
      <c r="OQU516" s="329"/>
      <c r="OQV516" s="329"/>
      <c r="OQW516" s="329"/>
      <c r="OQX516" s="329"/>
      <c r="OQY516" s="329"/>
      <c r="OQZ516" s="329"/>
      <c r="ORA516" s="329"/>
      <c r="ORB516" s="329"/>
      <c r="ORC516" s="329"/>
      <c r="ORD516" s="329"/>
      <c r="ORE516" s="329"/>
      <c r="ORF516" s="329"/>
      <c r="ORG516" s="329"/>
      <c r="ORH516" s="329"/>
      <c r="ORI516" s="329"/>
      <c r="ORJ516" s="329"/>
      <c r="ORK516" s="329"/>
      <c r="ORL516" s="329"/>
      <c r="ORM516" s="329"/>
      <c r="ORN516" s="329"/>
      <c r="ORO516" s="329"/>
      <c r="ORP516" s="329"/>
      <c r="ORQ516" s="329"/>
      <c r="ORR516" s="329"/>
      <c r="ORS516" s="329"/>
      <c r="ORT516" s="329"/>
      <c r="ORU516" s="329"/>
      <c r="ORV516" s="329"/>
      <c r="ORW516" s="329"/>
      <c r="ORX516" s="329"/>
      <c r="ORY516" s="329"/>
      <c r="ORZ516" s="329"/>
      <c r="OSA516" s="329"/>
      <c r="OSB516" s="329"/>
      <c r="OSC516" s="329"/>
      <c r="OSD516" s="329"/>
      <c r="OSE516" s="329"/>
      <c r="OSF516" s="329"/>
      <c r="OSG516" s="329"/>
      <c r="OSH516" s="329"/>
      <c r="OSI516" s="329"/>
      <c r="OSJ516" s="329"/>
      <c r="OSK516" s="329"/>
      <c r="OSL516" s="329"/>
      <c r="OSM516" s="329"/>
      <c r="OSN516" s="329"/>
      <c r="OSO516" s="329"/>
      <c r="OSP516" s="329"/>
      <c r="OSQ516" s="329"/>
      <c r="OSR516" s="329"/>
      <c r="OSS516" s="329"/>
      <c r="OST516" s="329"/>
      <c r="OSU516" s="329"/>
      <c r="OSV516" s="329"/>
      <c r="OSW516" s="329"/>
      <c r="OSX516" s="329"/>
      <c r="OSY516" s="329"/>
      <c r="OSZ516" s="329"/>
      <c r="OTA516" s="329"/>
      <c r="OTB516" s="329"/>
      <c r="OTC516" s="329"/>
      <c r="OTD516" s="329"/>
      <c r="OTE516" s="329"/>
      <c r="OTF516" s="329"/>
      <c r="OTG516" s="329"/>
      <c r="OTH516" s="329"/>
      <c r="OTI516" s="329"/>
      <c r="OTJ516" s="329"/>
      <c r="OTK516" s="329"/>
      <c r="OTL516" s="329"/>
      <c r="OTM516" s="329"/>
      <c r="OTN516" s="329"/>
      <c r="OTO516" s="329"/>
      <c r="OTP516" s="329"/>
      <c r="OTQ516" s="329"/>
      <c r="OTR516" s="329"/>
      <c r="OTS516" s="329"/>
      <c r="OTT516" s="329"/>
      <c r="OTU516" s="329"/>
      <c r="OTV516" s="329"/>
      <c r="OTW516" s="329"/>
      <c r="OTX516" s="329"/>
      <c r="OTY516" s="329"/>
      <c r="OTZ516" s="329"/>
      <c r="OUA516" s="329"/>
      <c r="OUB516" s="329"/>
      <c r="OUC516" s="329"/>
      <c r="OUD516" s="329"/>
      <c r="OUE516" s="329"/>
      <c r="OUF516" s="329"/>
      <c r="OUG516" s="329"/>
      <c r="OUH516" s="329"/>
      <c r="OUI516" s="329"/>
      <c r="OUJ516" s="329"/>
      <c r="OUK516" s="329"/>
      <c r="OUL516" s="329"/>
      <c r="OUM516" s="329"/>
      <c r="OUN516" s="329"/>
      <c r="OUO516" s="329"/>
      <c r="OUP516" s="329"/>
      <c r="OUQ516" s="329"/>
      <c r="OUR516" s="329"/>
      <c r="OUS516" s="329"/>
      <c r="OUT516" s="329"/>
      <c r="OUU516" s="329"/>
      <c r="OUV516" s="329"/>
      <c r="OUW516" s="329"/>
      <c r="OUX516" s="329"/>
      <c r="OUY516" s="329"/>
      <c r="OUZ516" s="329"/>
      <c r="OVA516" s="329"/>
      <c r="OVB516" s="329"/>
      <c r="OVC516" s="329"/>
      <c r="OVD516" s="329"/>
      <c r="OVE516" s="329"/>
      <c r="OVF516" s="329"/>
      <c r="OVG516" s="329"/>
      <c r="OVH516" s="329"/>
      <c r="OVI516" s="329"/>
      <c r="OVJ516" s="329"/>
      <c r="OVK516" s="329"/>
      <c r="OVL516" s="329"/>
      <c r="OVM516" s="329"/>
      <c r="OVN516" s="329"/>
      <c r="OVO516" s="329"/>
      <c r="OVP516" s="329"/>
      <c r="OVQ516" s="329"/>
      <c r="OVR516" s="329"/>
      <c r="OVS516" s="329"/>
      <c r="OVT516" s="329"/>
      <c r="OVU516" s="329"/>
      <c r="OVV516" s="329"/>
      <c r="OVW516" s="329"/>
      <c r="OVX516" s="329"/>
      <c r="OVY516" s="329"/>
      <c r="OVZ516" s="329"/>
      <c r="OWA516" s="329"/>
      <c r="OWB516" s="329"/>
      <c r="OWC516" s="329"/>
      <c r="OWD516" s="329"/>
      <c r="OWE516" s="329"/>
      <c r="OWF516" s="329"/>
      <c r="OWG516" s="329"/>
      <c r="OWH516" s="329"/>
      <c r="OWI516" s="329"/>
      <c r="OWJ516" s="329"/>
      <c r="OWK516" s="329"/>
      <c r="OWL516" s="329"/>
      <c r="OWM516" s="329"/>
      <c r="OWN516" s="329"/>
      <c r="OWO516" s="329"/>
      <c r="OWP516" s="329"/>
      <c r="OWQ516" s="329"/>
      <c r="OWR516" s="329"/>
      <c r="OWS516" s="329"/>
      <c r="OWT516" s="329"/>
      <c r="OWU516" s="329"/>
      <c r="OWV516" s="329"/>
      <c r="OWW516" s="329"/>
      <c r="OWX516" s="329"/>
      <c r="OWY516" s="329"/>
      <c r="OWZ516" s="329"/>
      <c r="OXA516" s="329"/>
      <c r="OXB516" s="329"/>
      <c r="OXC516" s="329"/>
      <c r="OXD516" s="329"/>
      <c r="OXE516" s="329"/>
      <c r="OXF516" s="329"/>
      <c r="OXG516" s="329"/>
      <c r="OXH516" s="329"/>
      <c r="OXI516" s="329"/>
      <c r="OXJ516" s="329"/>
      <c r="OXK516" s="329"/>
      <c r="OXL516" s="329"/>
      <c r="OXM516" s="329"/>
      <c r="OXN516" s="329"/>
      <c r="OXO516" s="329"/>
      <c r="OXP516" s="329"/>
      <c r="OXQ516" s="329"/>
      <c r="OXR516" s="329"/>
      <c r="OXS516" s="329"/>
      <c r="OXT516" s="329"/>
      <c r="OXU516" s="329"/>
      <c r="OXV516" s="329"/>
      <c r="OXW516" s="329"/>
      <c r="OXX516" s="329"/>
      <c r="OXY516" s="329"/>
      <c r="OXZ516" s="329"/>
      <c r="OYA516" s="329"/>
      <c r="OYB516" s="329"/>
      <c r="OYC516" s="329"/>
      <c r="OYD516" s="329"/>
      <c r="OYE516" s="329"/>
      <c r="OYF516" s="329"/>
      <c r="OYG516" s="329"/>
      <c r="OYH516" s="329"/>
      <c r="OYI516" s="329"/>
      <c r="OYJ516" s="329"/>
      <c r="OYK516" s="329"/>
      <c r="OYL516" s="329"/>
      <c r="OYM516" s="329"/>
      <c r="OYN516" s="329"/>
      <c r="OYO516" s="329"/>
      <c r="OYP516" s="329"/>
      <c r="OYQ516" s="329"/>
      <c r="OYR516" s="329"/>
      <c r="OYS516" s="329"/>
      <c r="OYT516" s="329"/>
      <c r="OYU516" s="329"/>
      <c r="OYV516" s="329"/>
      <c r="OYW516" s="329"/>
      <c r="OYX516" s="329"/>
      <c r="OYY516" s="329"/>
      <c r="OYZ516" s="329"/>
      <c r="OZA516" s="329"/>
      <c r="OZB516" s="329"/>
      <c r="OZC516" s="329"/>
      <c r="OZD516" s="329"/>
      <c r="OZE516" s="329"/>
      <c r="OZF516" s="329"/>
      <c r="OZG516" s="329"/>
      <c r="OZH516" s="329"/>
      <c r="OZI516" s="329"/>
      <c r="OZJ516" s="329"/>
      <c r="OZK516" s="329"/>
      <c r="OZL516" s="329"/>
      <c r="OZM516" s="329"/>
      <c r="OZN516" s="329"/>
      <c r="OZO516" s="329"/>
      <c r="OZP516" s="329"/>
      <c r="OZQ516" s="329"/>
      <c r="OZR516" s="329"/>
      <c r="OZS516" s="329"/>
      <c r="OZT516" s="329"/>
      <c r="OZU516" s="329"/>
      <c r="OZV516" s="329"/>
      <c r="OZW516" s="329"/>
      <c r="OZX516" s="329"/>
      <c r="OZY516" s="329"/>
      <c r="OZZ516" s="329"/>
      <c r="PAA516" s="329"/>
      <c r="PAB516" s="329"/>
      <c r="PAC516" s="329"/>
      <c r="PAD516" s="329"/>
      <c r="PAE516" s="329"/>
      <c r="PAF516" s="329"/>
      <c r="PAG516" s="329"/>
      <c r="PAH516" s="329"/>
      <c r="PAI516" s="329"/>
      <c r="PAJ516" s="329"/>
      <c r="PAK516" s="329"/>
      <c r="PAL516" s="329"/>
      <c r="PAM516" s="329"/>
      <c r="PAN516" s="329"/>
      <c r="PAO516" s="329"/>
      <c r="PAP516" s="329"/>
      <c r="PAQ516" s="329"/>
      <c r="PAR516" s="329"/>
      <c r="PAS516" s="329"/>
      <c r="PAT516" s="329"/>
      <c r="PAU516" s="329"/>
      <c r="PAV516" s="329"/>
      <c r="PAW516" s="329"/>
      <c r="PAX516" s="329"/>
      <c r="PAY516" s="329"/>
      <c r="PAZ516" s="329"/>
      <c r="PBA516" s="329"/>
      <c r="PBB516" s="329"/>
      <c r="PBC516" s="329"/>
      <c r="PBD516" s="329"/>
      <c r="PBE516" s="329"/>
      <c r="PBF516" s="329"/>
      <c r="PBG516" s="329"/>
      <c r="PBH516" s="329"/>
      <c r="PBI516" s="329"/>
      <c r="PBJ516" s="329"/>
      <c r="PBK516" s="329"/>
      <c r="PBL516" s="329"/>
      <c r="PBM516" s="329"/>
      <c r="PBN516" s="329"/>
      <c r="PBO516" s="329"/>
      <c r="PBP516" s="329"/>
      <c r="PBQ516" s="329"/>
      <c r="PBR516" s="329"/>
      <c r="PBS516" s="329"/>
      <c r="PBT516" s="329"/>
      <c r="PBU516" s="329"/>
      <c r="PBV516" s="329"/>
      <c r="PBW516" s="329"/>
      <c r="PBX516" s="329"/>
      <c r="PBY516" s="329"/>
      <c r="PBZ516" s="329"/>
      <c r="PCA516" s="329"/>
      <c r="PCB516" s="329"/>
      <c r="PCC516" s="329"/>
      <c r="PCD516" s="329"/>
      <c r="PCE516" s="329"/>
      <c r="PCF516" s="329"/>
      <c r="PCG516" s="329"/>
      <c r="PCH516" s="329"/>
      <c r="PCI516" s="329"/>
      <c r="PCJ516" s="329"/>
      <c r="PCK516" s="329"/>
      <c r="PCL516" s="329"/>
      <c r="PCM516" s="329"/>
      <c r="PCN516" s="329"/>
      <c r="PCO516" s="329"/>
      <c r="PCP516" s="329"/>
      <c r="PCQ516" s="329"/>
      <c r="PCR516" s="329"/>
      <c r="PCS516" s="329"/>
      <c r="PCT516" s="329"/>
      <c r="PCU516" s="329"/>
      <c r="PCV516" s="329"/>
      <c r="PCW516" s="329"/>
      <c r="PCX516" s="329"/>
      <c r="PCY516" s="329"/>
      <c r="PCZ516" s="329"/>
      <c r="PDA516" s="329"/>
      <c r="PDB516" s="329"/>
      <c r="PDC516" s="329"/>
      <c r="PDD516" s="329"/>
      <c r="PDE516" s="329"/>
      <c r="PDF516" s="329"/>
      <c r="PDG516" s="329"/>
      <c r="PDH516" s="329"/>
      <c r="PDI516" s="329"/>
      <c r="PDJ516" s="329"/>
      <c r="PDK516" s="329"/>
      <c r="PDL516" s="329"/>
      <c r="PDM516" s="329"/>
      <c r="PDN516" s="329"/>
      <c r="PDO516" s="329"/>
      <c r="PDP516" s="329"/>
      <c r="PDQ516" s="329"/>
      <c r="PDR516" s="329"/>
      <c r="PDS516" s="329"/>
      <c r="PDT516" s="329"/>
      <c r="PDU516" s="329"/>
      <c r="PDV516" s="329"/>
      <c r="PDW516" s="329"/>
      <c r="PDX516" s="329"/>
      <c r="PDY516" s="329"/>
      <c r="PDZ516" s="329"/>
      <c r="PEA516" s="329"/>
      <c r="PEB516" s="329"/>
      <c r="PEC516" s="329"/>
      <c r="PED516" s="329"/>
      <c r="PEE516" s="329"/>
      <c r="PEF516" s="329"/>
      <c r="PEG516" s="329"/>
      <c r="PEH516" s="329"/>
      <c r="PEI516" s="329"/>
      <c r="PEJ516" s="329"/>
      <c r="PEK516" s="329"/>
      <c r="PEL516" s="329"/>
      <c r="PEM516" s="329"/>
      <c r="PEN516" s="329"/>
      <c r="PEO516" s="329"/>
      <c r="PEP516" s="329"/>
      <c r="PEQ516" s="329"/>
      <c r="PER516" s="329"/>
      <c r="PES516" s="329"/>
      <c r="PET516" s="329"/>
      <c r="PEU516" s="329"/>
      <c r="PEV516" s="329"/>
      <c r="PEW516" s="329"/>
      <c r="PEX516" s="329"/>
      <c r="PEY516" s="329"/>
      <c r="PEZ516" s="329"/>
      <c r="PFA516" s="329"/>
      <c r="PFB516" s="329"/>
      <c r="PFC516" s="329"/>
      <c r="PFD516" s="329"/>
      <c r="PFE516" s="329"/>
      <c r="PFF516" s="329"/>
      <c r="PFG516" s="329"/>
      <c r="PFH516" s="329"/>
      <c r="PFI516" s="329"/>
      <c r="PFJ516" s="329"/>
      <c r="PFK516" s="329"/>
      <c r="PFL516" s="329"/>
      <c r="PFM516" s="329"/>
      <c r="PFN516" s="329"/>
      <c r="PFO516" s="329"/>
      <c r="PFP516" s="329"/>
      <c r="PFQ516" s="329"/>
      <c r="PFR516" s="329"/>
      <c r="PFS516" s="329"/>
      <c r="PFT516" s="329"/>
      <c r="PFU516" s="329"/>
      <c r="PFV516" s="329"/>
      <c r="PFW516" s="329"/>
      <c r="PFX516" s="329"/>
      <c r="PFY516" s="329"/>
      <c r="PFZ516" s="329"/>
      <c r="PGA516" s="329"/>
      <c r="PGB516" s="329"/>
      <c r="PGC516" s="329"/>
      <c r="PGD516" s="329"/>
      <c r="PGE516" s="329"/>
      <c r="PGF516" s="329"/>
      <c r="PGG516" s="329"/>
      <c r="PGH516" s="329"/>
      <c r="PGI516" s="329"/>
      <c r="PGJ516" s="329"/>
      <c r="PGK516" s="329"/>
      <c r="PGL516" s="329"/>
      <c r="PGM516" s="329"/>
      <c r="PGN516" s="329"/>
      <c r="PGO516" s="329"/>
      <c r="PGP516" s="329"/>
      <c r="PGQ516" s="329"/>
      <c r="PGR516" s="329"/>
      <c r="PGS516" s="329"/>
      <c r="PGT516" s="329"/>
      <c r="PGU516" s="329"/>
      <c r="PGV516" s="329"/>
      <c r="PGW516" s="329"/>
      <c r="PGX516" s="329"/>
      <c r="PGY516" s="329"/>
      <c r="PGZ516" s="329"/>
      <c r="PHA516" s="329"/>
      <c r="PHB516" s="329"/>
      <c r="PHC516" s="329"/>
      <c r="PHD516" s="329"/>
      <c r="PHE516" s="329"/>
      <c r="PHF516" s="329"/>
      <c r="PHG516" s="329"/>
      <c r="PHH516" s="329"/>
      <c r="PHI516" s="329"/>
      <c r="PHJ516" s="329"/>
      <c r="PHK516" s="329"/>
      <c r="PHL516" s="329"/>
      <c r="PHM516" s="329"/>
      <c r="PHN516" s="329"/>
      <c r="PHO516" s="329"/>
      <c r="PHP516" s="329"/>
      <c r="PHQ516" s="329"/>
      <c r="PHR516" s="329"/>
      <c r="PHS516" s="329"/>
      <c r="PHT516" s="329"/>
      <c r="PHU516" s="329"/>
      <c r="PHV516" s="329"/>
      <c r="PHW516" s="329"/>
      <c r="PHX516" s="329"/>
      <c r="PHY516" s="329"/>
      <c r="PHZ516" s="329"/>
      <c r="PIA516" s="329"/>
      <c r="PIB516" s="329"/>
      <c r="PIC516" s="329"/>
      <c r="PID516" s="329"/>
      <c r="PIE516" s="329"/>
      <c r="PIF516" s="329"/>
      <c r="PIG516" s="329"/>
      <c r="PIH516" s="329"/>
      <c r="PII516" s="329"/>
      <c r="PIJ516" s="329"/>
      <c r="PIK516" s="329"/>
      <c r="PIL516" s="329"/>
      <c r="PIM516" s="329"/>
      <c r="PIN516" s="329"/>
      <c r="PIO516" s="329"/>
      <c r="PIP516" s="329"/>
      <c r="PIQ516" s="329"/>
      <c r="PIR516" s="329"/>
      <c r="PIS516" s="329"/>
      <c r="PIT516" s="329"/>
      <c r="PIU516" s="329"/>
      <c r="PIV516" s="329"/>
      <c r="PIW516" s="329"/>
      <c r="PIX516" s="329"/>
      <c r="PIY516" s="329"/>
      <c r="PIZ516" s="329"/>
      <c r="PJA516" s="329"/>
      <c r="PJB516" s="329"/>
      <c r="PJC516" s="329"/>
      <c r="PJD516" s="329"/>
      <c r="PJE516" s="329"/>
      <c r="PJF516" s="329"/>
      <c r="PJG516" s="329"/>
      <c r="PJH516" s="329"/>
      <c r="PJI516" s="329"/>
      <c r="PJJ516" s="329"/>
      <c r="PJK516" s="329"/>
      <c r="PJL516" s="329"/>
      <c r="PJM516" s="329"/>
      <c r="PJN516" s="329"/>
      <c r="PJO516" s="329"/>
      <c r="PJP516" s="329"/>
      <c r="PJQ516" s="329"/>
      <c r="PJR516" s="329"/>
      <c r="PJS516" s="329"/>
      <c r="PJT516" s="329"/>
      <c r="PJU516" s="329"/>
      <c r="PJV516" s="329"/>
      <c r="PJW516" s="329"/>
      <c r="PJX516" s="329"/>
      <c r="PJY516" s="329"/>
      <c r="PJZ516" s="329"/>
      <c r="PKA516" s="329"/>
      <c r="PKB516" s="329"/>
      <c r="PKC516" s="329"/>
      <c r="PKD516" s="329"/>
      <c r="PKE516" s="329"/>
      <c r="PKF516" s="329"/>
      <c r="PKG516" s="329"/>
      <c r="PKH516" s="329"/>
      <c r="PKI516" s="329"/>
      <c r="PKJ516" s="329"/>
      <c r="PKK516" s="329"/>
      <c r="PKL516" s="329"/>
      <c r="PKM516" s="329"/>
      <c r="PKN516" s="329"/>
      <c r="PKO516" s="329"/>
      <c r="PKP516" s="329"/>
      <c r="PKQ516" s="329"/>
      <c r="PKR516" s="329"/>
      <c r="PKS516" s="329"/>
      <c r="PKT516" s="329"/>
      <c r="PKU516" s="329"/>
      <c r="PKV516" s="329"/>
      <c r="PKW516" s="329"/>
      <c r="PKX516" s="329"/>
      <c r="PKY516" s="329"/>
      <c r="PKZ516" s="329"/>
      <c r="PLA516" s="329"/>
      <c r="PLB516" s="329"/>
      <c r="PLC516" s="329"/>
      <c r="PLD516" s="329"/>
      <c r="PLE516" s="329"/>
      <c r="PLF516" s="329"/>
      <c r="PLG516" s="329"/>
      <c r="PLH516" s="329"/>
      <c r="PLI516" s="329"/>
      <c r="PLJ516" s="329"/>
      <c r="PLK516" s="329"/>
      <c r="PLL516" s="329"/>
      <c r="PLM516" s="329"/>
      <c r="PLN516" s="329"/>
      <c r="PLO516" s="329"/>
      <c r="PLP516" s="329"/>
      <c r="PLQ516" s="329"/>
      <c r="PLR516" s="329"/>
      <c r="PLS516" s="329"/>
      <c r="PLT516" s="329"/>
      <c r="PLU516" s="329"/>
      <c r="PLV516" s="329"/>
      <c r="PLW516" s="329"/>
      <c r="PLX516" s="329"/>
      <c r="PLY516" s="329"/>
      <c r="PLZ516" s="329"/>
      <c r="PMA516" s="329"/>
      <c r="PMB516" s="329"/>
      <c r="PMC516" s="329"/>
      <c r="PMD516" s="329"/>
      <c r="PME516" s="329"/>
      <c r="PMF516" s="329"/>
      <c r="PMG516" s="329"/>
      <c r="PMH516" s="329"/>
      <c r="PMI516" s="329"/>
      <c r="PMJ516" s="329"/>
      <c r="PMK516" s="329"/>
      <c r="PML516" s="329"/>
      <c r="PMM516" s="329"/>
      <c r="PMN516" s="329"/>
      <c r="PMO516" s="329"/>
      <c r="PMP516" s="329"/>
      <c r="PMQ516" s="329"/>
      <c r="PMR516" s="329"/>
      <c r="PMS516" s="329"/>
      <c r="PMT516" s="329"/>
      <c r="PMU516" s="329"/>
      <c r="PMV516" s="329"/>
      <c r="PMW516" s="329"/>
      <c r="PMX516" s="329"/>
      <c r="PMY516" s="329"/>
      <c r="PMZ516" s="329"/>
      <c r="PNA516" s="329"/>
      <c r="PNB516" s="329"/>
      <c r="PNC516" s="329"/>
      <c r="PND516" s="329"/>
      <c r="PNE516" s="329"/>
      <c r="PNF516" s="329"/>
      <c r="PNG516" s="329"/>
      <c r="PNH516" s="329"/>
      <c r="PNI516" s="329"/>
      <c r="PNJ516" s="329"/>
      <c r="PNK516" s="329"/>
      <c r="PNL516" s="329"/>
      <c r="PNM516" s="329"/>
      <c r="PNN516" s="329"/>
      <c r="PNO516" s="329"/>
      <c r="PNP516" s="329"/>
      <c r="PNQ516" s="329"/>
      <c r="PNR516" s="329"/>
      <c r="PNS516" s="329"/>
      <c r="PNT516" s="329"/>
      <c r="PNU516" s="329"/>
      <c r="PNV516" s="329"/>
      <c r="PNW516" s="329"/>
      <c r="PNX516" s="329"/>
      <c r="PNY516" s="329"/>
      <c r="PNZ516" s="329"/>
      <c r="POA516" s="329"/>
      <c r="POB516" s="329"/>
      <c r="POC516" s="329"/>
      <c r="POD516" s="329"/>
      <c r="POE516" s="329"/>
      <c r="POF516" s="329"/>
      <c r="POG516" s="329"/>
      <c r="POH516" s="329"/>
      <c r="POI516" s="329"/>
      <c r="POJ516" s="329"/>
      <c r="POK516" s="329"/>
      <c r="POL516" s="329"/>
      <c r="POM516" s="329"/>
      <c r="PON516" s="329"/>
      <c r="POO516" s="329"/>
      <c r="POP516" s="329"/>
      <c r="POQ516" s="329"/>
      <c r="POR516" s="329"/>
      <c r="POS516" s="329"/>
      <c r="POT516" s="329"/>
      <c r="POU516" s="329"/>
      <c r="POV516" s="329"/>
      <c r="POW516" s="329"/>
      <c r="POX516" s="329"/>
      <c r="POY516" s="329"/>
      <c r="POZ516" s="329"/>
      <c r="PPA516" s="329"/>
      <c r="PPB516" s="329"/>
      <c r="PPC516" s="329"/>
      <c r="PPD516" s="329"/>
      <c r="PPE516" s="329"/>
      <c r="PPF516" s="329"/>
      <c r="PPG516" s="329"/>
      <c r="PPH516" s="329"/>
      <c r="PPI516" s="329"/>
      <c r="PPJ516" s="329"/>
      <c r="PPK516" s="329"/>
      <c r="PPL516" s="329"/>
      <c r="PPM516" s="329"/>
      <c r="PPN516" s="329"/>
      <c r="PPO516" s="329"/>
      <c r="PPP516" s="329"/>
      <c r="PPQ516" s="329"/>
      <c r="PPR516" s="329"/>
      <c r="PPS516" s="329"/>
      <c r="PPT516" s="329"/>
      <c r="PPU516" s="329"/>
      <c r="PPV516" s="329"/>
      <c r="PPW516" s="329"/>
      <c r="PPX516" s="329"/>
      <c r="PPY516" s="329"/>
      <c r="PPZ516" s="329"/>
      <c r="PQA516" s="329"/>
      <c r="PQB516" s="329"/>
      <c r="PQC516" s="329"/>
      <c r="PQD516" s="329"/>
      <c r="PQE516" s="329"/>
      <c r="PQF516" s="329"/>
      <c r="PQG516" s="329"/>
      <c r="PQH516" s="329"/>
      <c r="PQI516" s="329"/>
      <c r="PQJ516" s="329"/>
      <c r="PQK516" s="329"/>
      <c r="PQL516" s="329"/>
      <c r="PQM516" s="329"/>
      <c r="PQN516" s="329"/>
      <c r="PQO516" s="329"/>
      <c r="PQP516" s="329"/>
      <c r="PQQ516" s="329"/>
      <c r="PQR516" s="329"/>
      <c r="PQS516" s="329"/>
      <c r="PQT516" s="329"/>
      <c r="PQU516" s="329"/>
      <c r="PQV516" s="329"/>
      <c r="PQW516" s="329"/>
      <c r="PQX516" s="329"/>
      <c r="PQY516" s="329"/>
      <c r="PQZ516" s="329"/>
      <c r="PRA516" s="329"/>
      <c r="PRB516" s="329"/>
      <c r="PRC516" s="329"/>
      <c r="PRD516" s="329"/>
      <c r="PRE516" s="329"/>
      <c r="PRF516" s="329"/>
      <c r="PRG516" s="329"/>
      <c r="PRH516" s="329"/>
      <c r="PRI516" s="329"/>
      <c r="PRJ516" s="329"/>
      <c r="PRK516" s="329"/>
      <c r="PRL516" s="329"/>
      <c r="PRM516" s="329"/>
      <c r="PRN516" s="329"/>
      <c r="PRO516" s="329"/>
      <c r="PRP516" s="329"/>
      <c r="PRQ516" s="329"/>
      <c r="PRR516" s="329"/>
      <c r="PRS516" s="329"/>
      <c r="PRT516" s="329"/>
      <c r="PRU516" s="329"/>
      <c r="PRV516" s="329"/>
      <c r="PRW516" s="329"/>
      <c r="PRX516" s="329"/>
      <c r="PRY516" s="329"/>
      <c r="PRZ516" s="329"/>
      <c r="PSA516" s="329"/>
      <c r="PSB516" s="329"/>
      <c r="PSC516" s="329"/>
      <c r="PSD516" s="329"/>
      <c r="PSE516" s="329"/>
      <c r="PSF516" s="329"/>
      <c r="PSG516" s="329"/>
      <c r="PSH516" s="329"/>
      <c r="PSI516" s="329"/>
      <c r="PSJ516" s="329"/>
      <c r="PSK516" s="329"/>
      <c r="PSL516" s="329"/>
      <c r="PSM516" s="329"/>
      <c r="PSN516" s="329"/>
      <c r="PSO516" s="329"/>
      <c r="PSP516" s="329"/>
      <c r="PSQ516" s="329"/>
      <c r="PSR516" s="329"/>
      <c r="PSS516" s="329"/>
      <c r="PST516" s="329"/>
      <c r="PSU516" s="329"/>
      <c r="PSV516" s="329"/>
      <c r="PSW516" s="329"/>
      <c r="PSX516" s="329"/>
      <c r="PSY516" s="329"/>
      <c r="PSZ516" s="329"/>
      <c r="PTA516" s="329"/>
      <c r="PTB516" s="329"/>
      <c r="PTC516" s="329"/>
      <c r="PTD516" s="329"/>
      <c r="PTE516" s="329"/>
      <c r="PTF516" s="329"/>
      <c r="PTG516" s="329"/>
      <c r="PTH516" s="329"/>
      <c r="PTI516" s="329"/>
      <c r="PTJ516" s="329"/>
      <c r="PTK516" s="329"/>
      <c r="PTL516" s="329"/>
      <c r="PTM516" s="329"/>
      <c r="PTN516" s="329"/>
      <c r="PTO516" s="329"/>
      <c r="PTP516" s="329"/>
      <c r="PTQ516" s="329"/>
      <c r="PTR516" s="329"/>
      <c r="PTS516" s="329"/>
      <c r="PTT516" s="329"/>
      <c r="PTU516" s="329"/>
      <c r="PTV516" s="329"/>
      <c r="PTW516" s="329"/>
      <c r="PTX516" s="329"/>
      <c r="PTY516" s="329"/>
      <c r="PTZ516" s="329"/>
      <c r="PUA516" s="329"/>
      <c r="PUB516" s="329"/>
      <c r="PUC516" s="329"/>
      <c r="PUD516" s="329"/>
      <c r="PUE516" s="329"/>
      <c r="PUF516" s="329"/>
      <c r="PUG516" s="329"/>
      <c r="PUH516" s="329"/>
      <c r="PUI516" s="329"/>
      <c r="PUJ516" s="329"/>
      <c r="PUK516" s="329"/>
      <c r="PUL516" s="329"/>
      <c r="PUM516" s="329"/>
      <c r="PUN516" s="329"/>
      <c r="PUO516" s="329"/>
      <c r="PUP516" s="329"/>
      <c r="PUQ516" s="329"/>
      <c r="PUR516" s="329"/>
      <c r="PUS516" s="329"/>
      <c r="PUT516" s="329"/>
      <c r="PUU516" s="329"/>
      <c r="PUV516" s="329"/>
      <c r="PUW516" s="329"/>
      <c r="PUX516" s="329"/>
      <c r="PUY516" s="329"/>
      <c r="PUZ516" s="329"/>
      <c r="PVA516" s="329"/>
      <c r="PVB516" s="329"/>
      <c r="PVC516" s="329"/>
      <c r="PVD516" s="329"/>
      <c r="PVE516" s="329"/>
      <c r="PVF516" s="329"/>
      <c r="PVG516" s="329"/>
      <c r="PVH516" s="329"/>
      <c r="PVI516" s="329"/>
      <c r="PVJ516" s="329"/>
      <c r="PVK516" s="329"/>
      <c r="PVL516" s="329"/>
      <c r="PVM516" s="329"/>
      <c r="PVN516" s="329"/>
      <c r="PVO516" s="329"/>
      <c r="PVP516" s="329"/>
      <c r="PVQ516" s="329"/>
      <c r="PVR516" s="329"/>
      <c r="PVS516" s="329"/>
      <c r="PVT516" s="329"/>
      <c r="PVU516" s="329"/>
      <c r="PVV516" s="329"/>
      <c r="PVW516" s="329"/>
      <c r="PVX516" s="329"/>
      <c r="PVY516" s="329"/>
      <c r="PVZ516" s="329"/>
      <c r="PWA516" s="329"/>
      <c r="PWB516" s="329"/>
      <c r="PWC516" s="329"/>
      <c r="PWD516" s="329"/>
      <c r="PWE516" s="329"/>
      <c r="PWF516" s="329"/>
      <c r="PWG516" s="329"/>
      <c r="PWH516" s="329"/>
      <c r="PWI516" s="329"/>
      <c r="PWJ516" s="329"/>
      <c r="PWK516" s="329"/>
      <c r="PWL516" s="329"/>
      <c r="PWM516" s="329"/>
      <c r="PWN516" s="329"/>
      <c r="PWO516" s="329"/>
      <c r="PWP516" s="329"/>
      <c r="PWQ516" s="329"/>
      <c r="PWR516" s="329"/>
      <c r="PWS516" s="329"/>
      <c r="PWT516" s="329"/>
      <c r="PWU516" s="329"/>
      <c r="PWV516" s="329"/>
      <c r="PWW516" s="329"/>
      <c r="PWX516" s="329"/>
      <c r="PWY516" s="329"/>
      <c r="PWZ516" s="329"/>
      <c r="PXA516" s="329"/>
      <c r="PXB516" s="329"/>
      <c r="PXC516" s="329"/>
      <c r="PXD516" s="329"/>
      <c r="PXE516" s="329"/>
      <c r="PXF516" s="329"/>
      <c r="PXG516" s="329"/>
      <c r="PXH516" s="329"/>
      <c r="PXI516" s="329"/>
      <c r="PXJ516" s="329"/>
      <c r="PXK516" s="329"/>
      <c r="PXL516" s="329"/>
      <c r="PXM516" s="329"/>
      <c r="PXN516" s="329"/>
      <c r="PXO516" s="329"/>
      <c r="PXP516" s="329"/>
      <c r="PXQ516" s="329"/>
      <c r="PXR516" s="329"/>
      <c r="PXS516" s="329"/>
      <c r="PXT516" s="329"/>
      <c r="PXU516" s="329"/>
      <c r="PXV516" s="329"/>
      <c r="PXW516" s="329"/>
      <c r="PXX516" s="329"/>
      <c r="PXY516" s="329"/>
      <c r="PXZ516" s="329"/>
      <c r="PYA516" s="329"/>
      <c r="PYB516" s="329"/>
      <c r="PYC516" s="329"/>
      <c r="PYD516" s="329"/>
      <c r="PYE516" s="329"/>
      <c r="PYF516" s="329"/>
      <c r="PYG516" s="329"/>
      <c r="PYH516" s="329"/>
      <c r="PYI516" s="329"/>
      <c r="PYJ516" s="329"/>
      <c r="PYK516" s="329"/>
      <c r="PYL516" s="329"/>
      <c r="PYM516" s="329"/>
      <c r="PYN516" s="329"/>
      <c r="PYO516" s="329"/>
      <c r="PYP516" s="329"/>
      <c r="PYQ516" s="329"/>
      <c r="PYR516" s="329"/>
      <c r="PYS516" s="329"/>
      <c r="PYT516" s="329"/>
      <c r="PYU516" s="329"/>
      <c r="PYV516" s="329"/>
      <c r="PYW516" s="329"/>
      <c r="PYX516" s="329"/>
      <c r="PYY516" s="329"/>
      <c r="PYZ516" s="329"/>
      <c r="PZA516" s="329"/>
      <c r="PZB516" s="329"/>
      <c r="PZC516" s="329"/>
      <c r="PZD516" s="329"/>
      <c r="PZE516" s="329"/>
      <c r="PZF516" s="329"/>
      <c r="PZG516" s="329"/>
      <c r="PZH516" s="329"/>
      <c r="PZI516" s="329"/>
      <c r="PZJ516" s="329"/>
      <c r="PZK516" s="329"/>
      <c r="PZL516" s="329"/>
      <c r="PZM516" s="329"/>
      <c r="PZN516" s="329"/>
      <c r="PZO516" s="329"/>
      <c r="PZP516" s="329"/>
      <c r="PZQ516" s="329"/>
      <c r="PZR516" s="329"/>
      <c r="PZS516" s="329"/>
      <c r="PZT516" s="329"/>
      <c r="PZU516" s="329"/>
      <c r="PZV516" s="329"/>
      <c r="PZW516" s="329"/>
      <c r="PZX516" s="329"/>
      <c r="PZY516" s="329"/>
      <c r="PZZ516" s="329"/>
      <c r="QAA516" s="329"/>
      <c r="QAB516" s="329"/>
      <c r="QAC516" s="329"/>
      <c r="QAD516" s="329"/>
      <c r="QAE516" s="329"/>
      <c r="QAF516" s="329"/>
      <c r="QAG516" s="329"/>
      <c r="QAH516" s="329"/>
      <c r="QAI516" s="329"/>
      <c r="QAJ516" s="329"/>
      <c r="QAK516" s="329"/>
      <c r="QAL516" s="329"/>
      <c r="QAM516" s="329"/>
      <c r="QAN516" s="329"/>
      <c r="QAO516" s="329"/>
      <c r="QAP516" s="329"/>
      <c r="QAQ516" s="329"/>
      <c r="QAR516" s="329"/>
      <c r="QAS516" s="329"/>
      <c r="QAT516" s="329"/>
      <c r="QAU516" s="329"/>
      <c r="QAV516" s="329"/>
      <c r="QAW516" s="329"/>
      <c r="QAX516" s="329"/>
      <c r="QAY516" s="329"/>
      <c r="QAZ516" s="329"/>
      <c r="QBA516" s="329"/>
      <c r="QBB516" s="329"/>
      <c r="QBC516" s="329"/>
      <c r="QBD516" s="329"/>
      <c r="QBE516" s="329"/>
      <c r="QBF516" s="329"/>
      <c r="QBG516" s="329"/>
      <c r="QBH516" s="329"/>
      <c r="QBI516" s="329"/>
      <c r="QBJ516" s="329"/>
      <c r="QBK516" s="329"/>
      <c r="QBL516" s="329"/>
      <c r="QBM516" s="329"/>
      <c r="QBN516" s="329"/>
      <c r="QBO516" s="329"/>
      <c r="QBP516" s="329"/>
      <c r="QBQ516" s="329"/>
      <c r="QBR516" s="329"/>
      <c r="QBS516" s="329"/>
      <c r="QBT516" s="329"/>
      <c r="QBU516" s="329"/>
      <c r="QBV516" s="329"/>
      <c r="QBW516" s="329"/>
      <c r="QBX516" s="329"/>
      <c r="QBY516" s="329"/>
      <c r="QBZ516" s="329"/>
      <c r="QCA516" s="329"/>
      <c r="QCB516" s="329"/>
      <c r="QCC516" s="329"/>
      <c r="QCD516" s="329"/>
      <c r="QCE516" s="329"/>
      <c r="QCF516" s="329"/>
      <c r="QCG516" s="329"/>
      <c r="QCH516" s="329"/>
      <c r="QCI516" s="329"/>
      <c r="QCJ516" s="329"/>
      <c r="QCK516" s="329"/>
      <c r="QCL516" s="329"/>
      <c r="QCM516" s="329"/>
      <c r="QCN516" s="329"/>
      <c r="QCO516" s="329"/>
      <c r="QCP516" s="329"/>
      <c r="QCQ516" s="329"/>
      <c r="QCR516" s="329"/>
      <c r="QCS516" s="329"/>
      <c r="QCT516" s="329"/>
      <c r="QCU516" s="329"/>
      <c r="QCV516" s="329"/>
      <c r="QCW516" s="329"/>
      <c r="QCX516" s="329"/>
      <c r="QCY516" s="329"/>
      <c r="QCZ516" s="329"/>
      <c r="QDA516" s="329"/>
      <c r="QDB516" s="329"/>
      <c r="QDC516" s="329"/>
      <c r="QDD516" s="329"/>
      <c r="QDE516" s="329"/>
      <c r="QDF516" s="329"/>
      <c r="QDG516" s="329"/>
      <c r="QDH516" s="329"/>
      <c r="QDI516" s="329"/>
      <c r="QDJ516" s="329"/>
      <c r="QDK516" s="329"/>
      <c r="QDL516" s="329"/>
      <c r="QDM516" s="329"/>
      <c r="QDN516" s="329"/>
      <c r="QDO516" s="329"/>
      <c r="QDP516" s="329"/>
      <c r="QDQ516" s="329"/>
      <c r="QDR516" s="329"/>
      <c r="QDS516" s="329"/>
      <c r="QDT516" s="329"/>
      <c r="QDU516" s="329"/>
      <c r="QDV516" s="329"/>
      <c r="QDW516" s="329"/>
      <c r="QDX516" s="329"/>
      <c r="QDY516" s="329"/>
      <c r="QDZ516" s="329"/>
      <c r="QEA516" s="329"/>
      <c r="QEB516" s="329"/>
      <c r="QEC516" s="329"/>
      <c r="QED516" s="329"/>
      <c r="QEE516" s="329"/>
      <c r="QEF516" s="329"/>
      <c r="QEG516" s="329"/>
      <c r="QEH516" s="329"/>
      <c r="QEI516" s="329"/>
      <c r="QEJ516" s="329"/>
      <c r="QEK516" s="329"/>
      <c r="QEL516" s="329"/>
      <c r="QEM516" s="329"/>
      <c r="QEN516" s="329"/>
      <c r="QEO516" s="329"/>
      <c r="QEP516" s="329"/>
      <c r="QEQ516" s="329"/>
      <c r="QER516" s="329"/>
      <c r="QES516" s="329"/>
      <c r="QET516" s="329"/>
      <c r="QEU516" s="329"/>
      <c r="QEV516" s="329"/>
      <c r="QEW516" s="329"/>
      <c r="QEX516" s="329"/>
      <c r="QEY516" s="329"/>
      <c r="QEZ516" s="329"/>
      <c r="QFA516" s="329"/>
      <c r="QFB516" s="329"/>
      <c r="QFC516" s="329"/>
      <c r="QFD516" s="329"/>
      <c r="QFE516" s="329"/>
      <c r="QFF516" s="329"/>
      <c r="QFG516" s="329"/>
      <c r="QFH516" s="329"/>
      <c r="QFI516" s="329"/>
      <c r="QFJ516" s="329"/>
      <c r="QFK516" s="329"/>
      <c r="QFL516" s="329"/>
      <c r="QFM516" s="329"/>
      <c r="QFN516" s="329"/>
      <c r="QFO516" s="329"/>
      <c r="QFP516" s="329"/>
      <c r="QFQ516" s="329"/>
      <c r="QFR516" s="329"/>
      <c r="QFS516" s="329"/>
      <c r="QFT516" s="329"/>
      <c r="QFU516" s="329"/>
      <c r="QFV516" s="329"/>
      <c r="QFW516" s="329"/>
      <c r="QFX516" s="329"/>
      <c r="QFY516" s="329"/>
      <c r="QFZ516" s="329"/>
      <c r="QGA516" s="329"/>
      <c r="QGB516" s="329"/>
      <c r="QGC516" s="329"/>
      <c r="QGD516" s="329"/>
      <c r="QGE516" s="329"/>
      <c r="QGF516" s="329"/>
      <c r="QGG516" s="329"/>
      <c r="QGH516" s="329"/>
      <c r="QGI516" s="329"/>
      <c r="QGJ516" s="329"/>
      <c r="QGK516" s="329"/>
      <c r="QGL516" s="329"/>
      <c r="QGM516" s="329"/>
      <c r="QGN516" s="329"/>
      <c r="QGO516" s="329"/>
      <c r="QGP516" s="329"/>
      <c r="QGQ516" s="329"/>
      <c r="QGR516" s="329"/>
      <c r="QGS516" s="329"/>
      <c r="QGT516" s="329"/>
      <c r="QGU516" s="329"/>
      <c r="QGV516" s="329"/>
      <c r="QGW516" s="329"/>
      <c r="QGX516" s="329"/>
      <c r="QGY516" s="329"/>
      <c r="QGZ516" s="329"/>
      <c r="QHA516" s="329"/>
      <c r="QHB516" s="329"/>
      <c r="QHC516" s="329"/>
      <c r="QHD516" s="329"/>
      <c r="QHE516" s="329"/>
      <c r="QHF516" s="329"/>
      <c r="QHG516" s="329"/>
      <c r="QHH516" s="329"/>
      <c r="QHI516" s="329"/>
      <c r="QHJ516" s="329"/>
      <c r="QHK516" s="329"/>
      <c r="QHL516" s="329"/>
      <c r="QHM516" s="329"/>
      <c r="QHN516" s="329"/>
      <c r="QHO516" s="329"/>
      <c r="QHP516" s="329"/>
      <c r="QHQ516" s="329"/>
      <c r="QHR516" s="329"/>
      <c r="QHS516" s="329"/>
      <c r="QHT516" s="329"/>
      <c r="QHU516" s="329"/>
      <c r="QHV516" s="329"/>
      <c r="QHW516" s="329"/>
      <c r="QHX516" s="329"/>
      <c r="QHY516" s="329"/>
      <c r="QHZ516" s="329"/>
      <c r="QIA516" s="329"/>
      <c r="QIB516" s="329"/>
      <c r="QIC516" s="329"/>
      <c r="QID516" s="329"/>
      <c r="QIE516" s="329"/>
      <c r="QIF516" s="329"/>
      <c r="QIG516" s="329"/>
      <c r="QIH516" s="329"/>
      <c r="QII516" s="329"/>
      <c r="QIJ516" s="329"/>
      <c r="QIK516" s="329"/>
      <c r="QIL516" s="329"/>
      <c r="QIM516" s="329"/>
      <c r="QIN516" s="329"/>
      <c r="QIO516" s="329"/>
      <c r="QIP516" s="329"/>
      <c r="QIQ516" s="329"/>
      <c r="QIR516" s="329"/>
      <c r="QIS516" s="329"/>
      <c r="QIT516" s="329"/>
      <c r="QIU516" s="329"/>
      <c r="QIV516" s="329"/>
      <c r="QIW516" s="329"/>
      <c r="QIX516" s="329"/>
      <c r="QIY516" s="329"/>
      <c r="QIZ516" s="329"/>
      <c r="QJA516" s="329"/>
      <c r="QJB516" s="329"/>
      <c r="QJC516" s="329"/>
      <c r="QJD516" s="329"/>
      <c r="QJE516" s="329"/>
      <c r="QJF516" s="329"/>
      <c r="QJG516" s="329"/>
      <c r="QJH516" s="329"/>
      <c r="QJI516" s="329"/>
      <c r="QJJ516" s="329"/>
      <c r="QJK516" s="329"/>
      <c r="QJL516" s="329"/>
      <c r="QJM516" s="329"/>
      <c r="QJN516" s="329"/>
      <c r="QJO516" s="329"/>
      <c r="QJP516" s="329"/>
      <c r="QJQ516" s="329"/>
      <c r="QJR516" s="329"/>
      <c r="QJS516" s="329"/>
      <c r="QJT516" s="329"/>
      <c r="QJU516" s="329"/>
      <c r="QJV516" s="329"/>
      <c r="QJW516" s="329"/>
      <c r="QJX516" s="329"/>
      <c r="QJY516" s="329"/>
      <c r="QJZ516" s="329"/>
      <c r="QKA516" s="329"/>
      <c r="QKB516" s="329"/>
      <c r="QKC516" s="329"/>
      <c r="QKD516" s="329"/>
      <c r="QKE516" s="329"/>
      <c r="QKF516" s="329"/>
      <c r="QKG516" s="329"/>
      <c r="QKH516" s="329"/>
      <c r="QKI516" s="329"/>
      <c r="QKJ516" s="329"/>
      <c r="QKK516" s="329"/>
      <c r="QKL516" s="329"/>
      <c r="QKM516" s="329"/>
      <c r="QKN516" s="329"/>
      <c r="QKO516" s="329"/>
      <c r="QKP516" s="329"/>
      <c r="QKQ516" s="329"/>
      <c r="QKR516" s="329"/>
      <c r="QKS516" s="329"/>
      <c r="QKT516" s="329"/>
      <c r="QKU516" s="329"/>
      <c r="QKV516" s="329"/>
      <c r="QKW516" s="329"/>
      <c r="QKX516" s="329"/>
      <c r="QKY516" s="329"/>
      <c r="QKZ516" s="329"/>
      <c r="QLA516" s="329"/>
      <c r="QLB516" s="329"/>
      <c r="QLC516" s="329"/>
      <c r="QLD516" s="329"/>
      <c r="QLE516" s="329"/>
      <c r="QLF516" s="329"/>
      <c r="QLG516" s="329"/>
      <c r="QLH516" s="329"/>
      <c r="QLI516" s="329"/>
      <c r="QLJ516" s="329"/>
      <c r="QLK516" s="329"/>
      <c r="QLL516" s="329"/>
      <c r="QLM516" s="329"/>
      <c r="QLN516" s="329"/>
      <c r="QLO516" s="329"/>
      <c r="QLP516" s="329"/>
      <c r="QLQ516" s="329"/>
      <c r="QLR516" s="329"/>
      <c r="QLS516" s="329"/>
      <c r="QLT516" s="329"/>
      <c r="QLU516" s="329"/>
      <c r="QLV516" s="329"/>
      <c r="QLW516" s="329"/>
      <c r="QLX516" s="329"/>
      <c r="QLY516" s="329"/>
      <c r="QLZ516" s="329"/>
      <c r="QMA516" s="329"/>
      <c r="QMB516" s="329"/>
      <c r="QMC516" s="329"/>
      <c r="QMD516" s="329"/>
      <c r="QME516" s="329"/>
      <c r="QMF516" s="329"/>
      <c r="QMG516" s="329"/>
      <c r="QMH516" s="329"/>
      <c r="QMI516" s="329"/>
      <c r="QMJ516" s="329"/>
      <c r="QMK516" s="329"/>
      <c r="QML516" s="329"/>
      <c r="QMM516" s="329"/>
      <c r="QMN516" s="329"/>
      <c r="QMO516" s="329"/>
      <c r="QMP516" s="329"/>
      <c r="QMQ516" s="329"/>
      <c r="QMR516" s="329"/>
      <c r="QMS516" s="329"/>
      <c r="QMT516" s="329"/>
      <c r="QMU516" s="329"/>
      <c r="QMV516" s="329"/>
      <c r="QMW516" s="329"/>
      <c r="QMX516" s="329"/>
      <c r="QMY516" s="329"/>
      <c r="QMZ516" s="329"/>
      <c r="QNA516" s="329"/>
      <c r="QNB516" s="329"/>
      <c r="QNC516" s="329"/>
      <c r="QND516" s="329"/>
      <c r="QNE516" s="329"/>
      <c r="QNF516" s="329"/>
      <c r="QNG516" s="329"/>
      <c r="QNH516" s="329"/>
      <c r="QNI516" s="329"/>
      <c r="QNJ516" s="329"/>
      <c r="QNK516" s="329"/>
      <c r="QNL516" s="329"/>
      <c r="QNM516" s="329"/>
      <c r="QNN516" s="329"/>
      <c r="QNO516" s="329"/>
      <c r="QNP516" s="329"/>
      <c r="QNQ516" s="329"/>
      <c r="QNR516" s="329"/>
      <c r="QNS516" s="329"/>
      <c r="QNT516" s="329"/>
      <c r="QNU516" s="329"/>
      <c r="QNV516" s="329"/>
      <c r="QNW516" s="329"/>
      <c r="QNX516" s="329"/>
      <c r="QNY516" s="329"/>
      <c r="QNZ516" s="329"/>
      <c r="QOA516" s="329"/>
      <c r="QOB516" s="329"/>
      <c r="QOC516" s="329"/>
      <c r="QOD516" s="329"/>
      <c r="QOE516" s="329"/>
      <c r="QOF516" s="329"/>
      <c r="QOG516" s="329"/>
      <c r="QOH516" s="329"/>
      <c r="QOI516" s="329"/>
      <c r="QOJ516" s="329"/>
      <c r="QOK516" s="329"/>
      <c r="QOL516" s="329"/>
      <c r="QOM516" s="329"/>
      <c r="QON516" s="329"/>
      <c r="QOO516" s="329"/>
      <c r="QOP516" s="329"/>
      <c r="QOQ516" s="329"/>
      <c r="QOR516" s="329"/>
      <c r="QOS516" s="329"/>
      <c r="QOT516" s="329"/>
      <c r="QOU516" s="329"/>
      <c r="QOV516" s="329"/>
      <c r="QOW516" s="329"/>
      <c r="QOX516" s="329"/>
      <c r="QOY516" s="329"/>
      <c r="QOZ516" s="329"/>
      <c r="QPA516" s="329"/>
      <c r="QPB516" s="329"/>
      <c r="QPC516" s="329"/>
      <c r="QPD516" s="329"/>
      <c r="QPE516" s="329"/>
      <c r="QPF516" s="329"/>
      <c r="QPG516" s="329"/>
      <c r="QPH516" s="329"/>
      <c r="QPI516" s="329"/>
      <c r="QPJ516" s="329"/>
      <c r="QPK516" s="329"/>
      <c r="QPL516" s="329"/>
      <c r="QPM516" s="329"/>
      <c r="QPN516" s="329"/>
      <c r="QPO516" s="329"/>
      <c r="QPP516" s="329"/>
      <c r="QPQ516" s="329"/>
      <c r="QPR516" s="329"/>
      <c r="QPS516" s="329"/>
      <c r="QPT516" s="329"/>
      <c r="QPU516" s="329"/>
      <c r="QPV516" s="329"/>
      <c r="QPW516" s="329"/>
      <c r="QPX516" s="329"/>
      <c r="QPY516" s="329"/>
      <c r="QPZ516" s="329"/>
      <c r="QQA516" s="329"/>
      <c r="QQB516" s="329"/>
      <c r="QQC516" s="329"/>
      <c r="QQD516" s="329"/>
      <c r="QQE516" s="329"/>
      <c r="QQF516" s="329"/>
      <c r="QQG516" s="329"/>
      <c r="QQH516" s="329"/>
      <c r="QQI516" s="329"/>
      <c r="QQJ516" s="329"/>
      <c r="QQK516" s="329"/>
      <c r="QQL516" s="329"/>
      <c r="QQM516" s="329"/>
      <c r="QQN516" s="329"/>
      <c r="QQO516" s="329"/>
      <c r="QQP516" s="329"/>
      <c r="QQQ516" s="329"/>
      <c r="QQR516" s="329"/>
      <c r="QQS516" s="329"/>
      <c r="QQT516" s="329"/>
      <c r="QQU516" s="329"/>
      <c r="QQV516" s="329"/>
      <c r="QQW516" s="329"/>
      <c r="QQX516" s="329"/>
      <c r="QQY516" s="329"/>
      <c r="QQZ516" s="329"/>
      <c r="QRA516" s="329"/>
      <c r="QRB516" s="329"/>
      <c r="QRC516" s="329"/>
      <c r="QRD516" s="329"/>
      <c r="QRE516" s="329"/>
      <c r="QRF516" s="329"/>
      <c r="QRG516" s="329"/>
      <c r="QRH516" s="329"/>
      <c r="QRI516" s="329"/>
      <c r="QRJ516" s="329"/>
      <c r="QRK516" s="329"/>
      <c r="QRL516" s="329"/>
      <c r="QRM516" s="329"/>
      <c r="QRN516" s="329"/>
      <c r="QRO516" s="329"/>
      <c r="QRP516" s="329"/>
      <c r="QRQ516" s="329"/>
      <c r="QRR516" s="329"/>
      <c r="QRS516" s="329"/>
      <c r="QRT516" s="329"/>
      <c r="QRU516" s="329"/>
      <c r="QRV516" s="329"/>
      <c r="QRW516" s="329"/>
      <c r="QRX516" s="329"/>
      <c r="QRY516" s="329"/>
      <c r="QRZ516" s="329"/>
      <c r="QSA516" s="329"/>
      <c r="QSB516" s="329"/>
      <c r="QSC516" s="329"/>
      <c r="QSD516" s="329"/>
      <c r="QSE516" s="329"/>
      <c r="QSF516" s="329"/>
      <c r="QSG516" s="329"/>
      <c r="QSH516" s="329"/>
      <c r="QSI516" s="329"/>
      <c r="QSJ516" s="329"/>
      <c r="QSK516" s="329"/>
      <c r="QSL516" s="329"/>
      <c r="QSM516" s="329"/>
      <c r="QSN516" s="329"/>
      <c r="QSO516" s="329"/>
      <c r="QSP516" s="329"/>
      <c r="QSQ516" s="329"/>
      <c r="QSR516" s="329"/>
      <c r="QSS516" s="329"/>
      <c r="QST516" s="329"/>
      <c r="QSU516" s="329"/>
      <c r="QSV516" s="329"/>
      <c r="QSW516" s="329"/>
      <c r="QSX516" s="329"/>
      <c r="QSY516" s="329"/>
      <c r="QSZ516" s="329"/>
      <c r="QTA516" s="329"/>
      <c r="QTB516" s="329"/>
      <c r="QTC516" s="329"/>
      <c r="QTD516" s="329"/>
      <c r="QTE516" s="329"/>
      <c r="QTF516" s="329"/>
      <c r="QTG516" s="329"/>
      <c r="QTH516" s="329"/>
      <c r="QTI516" s="329"/>
      <c r="QTJ516" s="329"/>
      <c r="QTK516" s="329"/>
      <c r="QTL516" s="329"/>
      <c r="QTM516" s="329"/>
      <c r="QTN516" s="329"/>
      <c r="QTO516" s="329"/>
      <c r="QTP516" s="329"/>
      <c r="QTQ516" s="329"/>
      <c r="QTR516" s="329"/>
      <c r="QTS516" s="329"/>
      <c r="QTT516" s="329"/>
      <c r="QTU516" s="329"/>
      <c r="QTV516" s="329"/>
      <c r="QTW516" s="329"/>
      <c r="QTX516" s="329"/>
      <c r="QTY516" s="329"/>
      <c r="QTZ516" s="329"/>
      <c r="QUA516" s="329"/>
      <c r="QUB516" s="329"/>
      <c r="QUC516" s="329"/>
      <c r="QUD516" s="329"/>
      <c r="QUE516" s="329"/>
      <c r="QUF516" s="329"/>
      <c r="QUG516" s="329"/>
      <c r="QUH516" s="329"/>
      <c r="QUI516" s="329"/>
      <c r="QUJ516" s="329"/>
      <c r="QUK516" s="329"/>
      <c r="QUL516" s="329"/>
      <c r="QUM516" s="329"/>
      <c r="QUN516" s="329"/>
      <c r="QUO516" s="329"/>
      <c r="QUP516" s="329"/>
      <c r="QUQ516" s="329"/>
      <c r="QUR516" s="329"/>
      <c r="QUS516" s="329"/>
      <c r="QUT516" s="329"/>
      <c r="QUU516" s="329"/>
      <c r="QUV516" s="329"/>
      <c r="QUW516" s="329"/>
      <c r="QUX516" s="329"/>
      <c r="QUY516" s="329"/>
      <c r="QUZ516" s="329"/>
      <c r="QVA516" s="329"/>
      <c r="QVB516" s="329"/>
      <c r="QVC516" s="329"/>
      <c r="QVD516" s="329"/>
      <c r="QVE516" s="329"/>
      <c r="QVF516" s="329"/>
      <c r="QVG516" s="329"/>
      <c r="QVH516" s="329"/>
      <c r="QVI516" s="329"/>
      <c r="QVJ516" s="329"/>
      <c r="QVK516" s="329"/>
      <c r="QVL516" s="329"/>
      <c r="QVM516" s="329"/>
      <c r="QVN516" s="329"/>
      <c r="QVO516" s="329"/>
      <c r="QVP516" s="329"/>
      <c r="QVQ516" s="329"/>
      <c r="QVR516" s="329"/>
      <c r="QVS516" s="329"/>
      <c r="QVT516" s="329"/>
      <c r="QVU516" s="329"/>
      <c r="QVV516" s="329"/>
      <c r="QVW516" s="329"/>
      <c r="QVX516" s="329"/>
      <c r="QVY516" s="329"/>
      <c r="QVZ516" s="329"/>
      <c r="QWA516" s="329"/>
      <c r="QWB516" s="329"/>
      <c r="QWC516" s="329"/>
      <c r="QWD516" s="329"/>
      <c r="QWE516" s="329"/>
      <c r="QWF516" s="329"/>
      <c r="QWG516" s="329"/>
      <c r="QWH516" s="329"/>
      <c r="QWI516" s="329"/>
      <c r="QWJ516" s="329"/>
      <c r="QWK516" s="329"/>
      <c r="QWL516" s="329"/>
      <c r="QWM516" s="329"/>
      <c r="QWN516" s="329"/>
      <c r="QWO516" s="329"/>
      <c r="QWP516" s="329"/>
      <c r="QWQ516" s="329"/>
      <c r="QWR516" s="329"/>
      <c r="QWS516" s="329"/>
      <c r="QWT516" s="329"/>
      <c r="QWU516" s="329"/>
      <c r="QWV516" s="329"/>
      <c r="QWW516" s="329"/>
      <c r="QWX516" s="329"/>
      <c r="QWY516" s="329"/>
      <c r="QWZ516" s="329"/>
      <c r="QXA516" s="329"/>
      <c r="QXB516" s="329"/>
      <c r="QXC516" s="329"/>
      <c r="QXD516" s="329"/>
      <c r="QXE516" s="329"/>
      <c r="QXF516" s="329"/>
      <c r="QXG516" s="329"/>
      <c r="QXH516" s="329"/>
      <c r="QXI516" s="329"/>
      <c r="QXJ516" s="329"/>
      <c r="QXK516" s="329"/>
      <c r="QXL516" s="329"/>
      <c r="QXM516" s="329"/>
      <c r="QXN516" s="329"/>
      <c r="QXO516" s="329"/>
      <c r="QXP516" s="329"/>
      <c r="QXQ516" s="329"/>
      <c r="QXR516" s="329"/>
      <c r="QXS516" s="329"/>
      <c r="QXT516" s="329"/>
      <c r="QXU516" s="329"/>
      <c r="QXV516" s="329"/>
      <c r="QXW516" s="329"/>
      <c r="QXX516" s="329"/>
      <c r="QXY516" s="329"/>
      <c r="QXZ516" s="329"/>
      <c r="QYA516" s="329"/>
      <c r="QYB516" s="329"/>
      <c r="QYC516" s="329"/>
      <c r="QYD516" s="329"/>
      <c r="QYE516" s="329"/>
      <c r="QYF516" s="329"/>
      <c r="QYG516" s="329"/>
      <c r="QYH516" s="329"/>
      <c r="QYI516" s="329"/>
      <c r="QYJ516" s="329"/>
      <c r="QYK516" s="329"/>
      <c r="QYL516" s="329"/>
      <c r="QYM516" s="329"/>
      <c r="QYN516" s="329"/>
      <c r="QYO516" s="329"/>
      <c r="QYP516" s="329"/>
      <c r="QYQ516" s="329"/>
      <c r="QYR516" s="329"/>
      <c r="QYS516" s="329"/>
      <c r="QYT516" s="329"/>
      <c r="QYU516" s="329"/>
      <c r="QYV516" s="329"/>
      <c r="QYW516" s="329"/>
      <c r="QYX516" s="329"/>
      <c r="QYY516" s="329"/>
      <c r="QYZ516" s="329"/>
      <c r="QZA516" s="329"/>
      <c r="QZB516" s="329"/>
      <c r="QZC516" s="329"/>
      <c r="QZD516" s="329"/>
      <c r="QZE516" s="329"/>
      <c r="QZF516" s="329"/>
      <c r="QZG516" s="329"/>
      <c r="QZH516" s="329"/>
      <c r="QZI516" s="329"/>
      <c r="QZJ516" s="329"/>
      <c r="QZK516" s="329"/>
      <c r="QZL516" s="329"/>
      <c r="QZM516" s="329"/>
      <c r="QZN516" s="329"/>
      <c r="QZO516" s="329"/>
      <c r="QZP516" s="329"/>
      <c r="QZQ516" s="329"/>
      <c r="QZR516" s="329"/>
      <c r="QZS516" s="329"/>
      <c r="QZT516" s="329"/>
      <c r="QZU516" s="329"/>
      <c r="QZV516" s="329"/>
      <c r="QZW516" s="329"/>
      <c r="QZX516" s="329"/>
      <c r="QZY516" s="329"/>
      <c r="QZZ516" s="329"/>
      <c r="RAA516" s="329"/>
      <c r="RAB516" s="329"/>
      <c r="RAC516" s="329"/>
      <c r="RAD516" s="329"/>
      <c r="RAE516" s="329"/>
      <c r="RAF516" s="329"/>
      <c r="RAG516" s="329"/>
      <c r="RAH516" s="329"/>
      <c r="RAI516" s="329"/>
      <c r="RAJ516" s="329"/>
      <c r="RAK516" s="329"/>
      <c r="RAL516" s="329"/>
      <c r="RAM516" s="329"/>
      <c r="RAN516" s="329"/>
      <c r="RAO516" s="329"/>
      <c r="RAP516" s="329"/>
      <c r="RAQ516" s="329"/>
      <c r="RAR516" s="329"/>
      <c r="RAS516" s="329"/>
      <c r="RAT516" s="329"/>
      <c r="RAU516" s="329"/>
      <c r="RAV516" s="329"/>
      <c r="RAW516" s="329"/>
      <c r="RAX516" s="329"/>
      <c r="RAY516" s="329"/>
      <c r="RAZ516" s="329"/>
      <c r="RBA516" s="329"/>
      <c r="RBB516" s="329"/>
      <c r="RBC516" s="329"/>
      <c r="RBD516" s="329"/>
      <c r="RBE516" s="329"/>
      <c r="RBF516" s="329"/>
      <c r="RBG516" s="329"/>
      <c r="RBH516" s="329"/>
      <c r="RBI516" s="329"/>
      <c r="RBJ516" s="329"/>
      <c r="RBK516" s="329"/>
      <c r="RBL516" s="329"/>
      <c r="RBM516" s="329"/>
      <c r="RBN516" s="329"/>
      <c r="RBO516" s="329"/>
      <c r="RBP516" s="329"/>
      <c r="RBQ516" s="329"/>
      <c r="RBR516" s="329"/>
      <c r="RBS516" s="329"/>
      <c r="RBT516" s="329"/>
      <c r="RBU516" s="329"/>
      <c r="RBV516" s="329"/>
      <c r="RBW516" s="329"/>
      <c r="RBX516" s="329"/>
      <c r="RBY516" s="329"/>
      <c r="RBZ516" s="329"/>
      <c r="RCA516" s="329"/>
      <c r="RCB516" s="329"/>
      <c r="RCC516" s="329"/>
      <c r="RCD516" s="329"/>
      <c r="RCE516" s="329"/>
      <c r="RCF516" s="329"/>
      <c r="RCG516" s="329"/>
      <c r="RCH516" s="329"/>
      <c r="RCI516" s="329"/>
      <c r="RCJ516" s="329"/>
      <c r="RCK516" s="329"/>
      <c r="RCL516" s="329"/>
      <c r="RCM516" s="329"/>
      <c r="RCN516" s="329"/>
      <c r="RCO516" s="329"/>
      <c r="RCP516" s="329"/>
      <c r="RCQ516" s="329"/>
      <c r="RCR516" s="329"/>
      <c r="RCS516" s="329"/>
      <c r="RCT516" s="329"/>
      <c r="RCU516" s="329"/>
      <c r="RCV516" s="329"/>
      <c r="RCW516" s="329"/>
      <c r="RCX516" s="329"/>
      <c r="RCY516" s="329"/>
      <c r="RCZ516" s="329"/>
      <c r="RDA516" s="329"/>
      <c r="RDB516" s="329"/>
      <c r="RDC516" s="329"/>
      <c r="RDD516" s="329"/>
      <c r="RDE516" s="329"/>
      <c r="RDF516" s="329"/>
      <c r="RDG516" s="329"/>
      <c r="RDH516" s="329"/>
      <c r="RDI516" s="329"/>
      <c r="RDJ516" s="329"/>
      <c r="RDK516" s="329"/>
      <c r="RDL516" s="329"/>
      <c r="RDM516" s="329"/>
      <c r="RDN516" s="329"/>
      <c r="RDO516" s="329"/>
      <c r="RDP516" s="329"/>
      <c r="RDQ516" s="329"/>
      <c r="RDR516" s="329"/>
      <c r="RDS516" s="329"/>
      <c r="RDT516" s="329"/>
      <c r="RDU516" s="329"/>
      <c r="RDV516" s="329"/>
      <c r="RDW516" s="329"/>
      <c r="RDX516" s="329"/>
      <c r="RDY516" s="329"/>
      <c r="RDZ516" s="329"/>
      <c r="REA516" s="329"/>
      <c r="REB516" s="329"/>
      <c r="REC516" s="329"/>
      <c r="RED516" s="329"/>
      <c r="REE516" s="329"/>
      <c r="REF516" s="329"/>
      <c r="REG516" s="329"/>
      <c r="REH516" s="329"/>
      <c r="REI516" s="329"/>
      <c r="REJ516" s="329"/>
      <c r="REK516" s="329"/>
      <c r="REL516" s="329"/>
      <c r="REM516" s="329"/>
      <c r="REN516" s="329"/>
      <c r="REO516" s="329"/>
      <c r="REP516" s="329"/>
      <c r="REQ516" s="329"/>
      <c r="RER516" s="329"/>
      <c r="RES516" s="329"/>
      <c r="RET516" s="329"/>
      <c r="REU516" s="329"/>
      <c r="REV516" s="329"/>
      <c r="REW516" s="329"/>
      <c r="REX516" s="329"/>
      <c r="REY516" s="329"/>
      <c r="REZ516" s="329"/>
      <c r="RFA516" s="329"/>
      <c r="RFB516" s="329"/>
      <c r="RFC516" s="329"/>
      <c r="RFD516" s="329"/>
      <c r="RFE516" s="329"/>
      <c r="RFF516" s="329"/>
      <c r="RFG516" s="329"/>
      <c r="RFH516" s="329"/>
      <c r="RFI516" s="329"/>
      <c r="RFJ516" s="329"/>
      <c r="RFK516" s="329"/>
      <c r="RFL516" s="329"/>
      <c r="RFM516" s="329"/>
      <c r="RFN516" s="329"/>
      <c r="RFO516" s="329"/>
      <c r="RFP516" s="329"/>
      <c r="RFQ516" s="329"/>
      <c r="RFR516" s="329"/>
      <c r="RFS516" s="329"/>
      <c r="RFT516" s="329"/>
      <c r="RFU516" s="329"/>
      <c r="RFV516" s="329"/>
      <c r="RFW516" s="329"/>
      <c r="RFX516" s="329"/>
      <c r="RFY516" s="329"/>
      <c r="RFZ516" s="329"/>
      <c r="RGA516" s="329"/>
      <c r="RGB516" s="329"/>
      <c r="RGC516" s="329"/>
      <c r="RGD516" s="329"/>
      <c r="RGE516" s="329"/>
      <c r="RGF516" s="329"/>
      <c r="RGG516" s="329"/>
      <c r="RGH516" s="329"/>
      <c r="RGI516" s="329"/>
      <c r="RGJ516" s="329"/>
      <c r="RGK516" s="329"/>
      <c r="RGL516" s="329"/>
      <c r="RGM516" s="329"/>
      <c r="RGN516" s="329"/>
      <c r="RGO516" s="329"/>
      <c r="RGP516" s="329"/>
      <c r="RGQ516" s="329"/>
      <c r="RGR516" s="329"/>
      <c r="RGS516" s="329"/>
      <c r="RGT516" s="329"/>
      <c r="RGU516" s="329"/>
      <c r="RGV516" s="329"/>
      <c r="RGW516" s="329"/>
      <c r="RGX516" s="329"/>
      <c r="RGY516" s="329"/>
      <c r="RGZ516" s="329"/>
      <c r="RHA516" s="329"/>
      <c r="RHB516" s="329"/>
      <c r="RHC516" s="329"/>
      <c r="RHD516" s="329"/>
      <c r="RHE516" s="329"/>
      <c r="RHF516" s="329"/>
      <c r="RHG516" s="329"/>
      <c r="RHH516" s="329"/>
      <c r="RHI516" s="329"/>
      <c r="RHJ516" s="329"/>
      <c r="RHK516" s="329"/>
      <c r="RHL516" s="329"/>
      <c r="RHM516" s="329"/>
      <c r="RHN516" s="329"/>
      <c r="RHO516" s="329"/>
      <c r="RHP516" s="329"/>
      <c r="RHQ516" s="329"/>
      <c r="RHR516" s="329"/>
      <c r="RHS516" s="329"/>
      <c r="RHT516" s="329"/>
      <c r="RHU516" s="329"/>
      <c r="RHV516" s="329"/>
      <c r="RHW516" s="329"/>
      <c r="RHX516" s="329"/>
      <c r="RHY516" s="329"/>
      <c r="RHZ516" s="329"/>
      <c r="RIA516" s="329"/>
      <c r="RIB516" s="329"/>
      <c r="RIC516" s="329"/>
      <c r="RID516" s="329"/>
      <c r="RIE516" s="329"/>
      <c r="RIF516" s="329"/>
      <c r="RIG516" s="329"/>
      <c r="RIH516" s="329"/>
      <c r="RII516" s="329"/>
      <c r="RIJ516" s="329"/>
      <c r="RIK516" s="329"/>
      <c r="RIL516" s="329"/>
      <c r="RIM516" s="329"/>
      <c r="RIN516" s="329"/>
      <c r="RIO516" s="329"/>
      <c r="RIP516" s="329"/>
      <c r="RIQ516" s="329"/>
      <c r="RIR516" s="329"/>
      <c r="RIS516" s="329"/>
      <c r="RIT516" s="329"/>
      <c r="RIU516" s="329"/>
      <c r="RIV516" s="329"/>
      <c r="RIW516" s="329"/>
      <c r="RIX516" s="329"/>
      <c r="RIY516" s="329"/>
      <c r="RIZ516" s="329"/>
      <c r="RJA516" s="329"/>
      <c r="RJB516" s="329"/>
      <c r="RJC516" s="329"/>
      <c r="RJD516" s="329"/>
      <c r="RJE516" s="329"/>
      <c r="RJF516" s="329"/>
      <c r="RJG516" s="329"/>
      <c r="RJH516" s="329"/>
      <c r="RJI516" s="329"/>
      <c r="RJJ516" s="329"/>
      <c r="RJK516" s="329"/>
      <c r="RJL516" s="329"/>
      <c r="RJM516" s="329"/>
      <c r="RJN516" s="329"/>
      <c r="RJO516" s="329"/>
      <c r="RJP516" s="329"/>
      <c r="RJQ516" s="329"/>
      <c r="RJR516" s="329"/>
      <c r="RJS516" s="329"/>
      <c r="RJT516" s="329"/>
      <c r="RJU516" s="329"/>
      <c r="RJV516" s="329"/>
      <c r="RJW516" s="329"/>
      <c r="RJX516" s="329"/>
      <c r="RJY516" s="329"/>
      <c r="RJZ516" s="329"/>
      <c r="RKA516" s="329"/>
      <c r="RKB516" s="329"/>
      <c r="RKC516" s="329"/>
      <c r="RKD516" s="329"/>
      <c r="RKE516" s="329"/>
      <c r="RKF516" s="329"/>
      <c r="RKG516" s="329"/>
      <c r="RKH516" s="329"/>
      <c r="RKI516" s="329"/>
      <c r="RKJ516" s="329"/>
      <c r="RKK516" s="329"/>
      <c r="RKL516" s="329"/>
      <c r="RKM516" s="329"/>
      <c r="RKN516" s="329"/>
      <c r="RKO516" s="329"/>
      <c r="RKP516" s="329"/>
      <c r="RKQ516" s="329"/>
      <c r="RKR516" s="329"/>
      <c r="RKS516" s="329"/>
      <c r="RKT516" s="329"/>
      <c r="RKU516" s="329"/>
      <c r="RKV516" s="329"/>
      <c r="RKW516" s="329"/>
      <c r="RKX516" s="329"/>
      <c r="RKY516" s="329"/>
      <c r="RKZ516" s="329"/>
      <c r="RLA516" s="329"/>
      <c r="RLB516" s="329"/>
      <c r="RLC516" s="329"/>
      <c r="RLD516" s="329"/>
      <c r="RLE516" s="329"/>
      <c r="RLF516" s="329"/>
      <c r="RLG516" s="329"/>
      <c r="RLH516" s="329"/>
      <c r="RLI516" s="329"/>
      <c r="RLJ516" s="329"/>
      <c r="RLK516" s="329"/>
      <c r="RLL516" s="329"/>
      <c r="RLM516" s="329"/>
      <c r="RLN516" s="329"/>
      <c r="RLO516" s="329"/>
      <c r="RLP516" s="329"/>
      <c r="RLQ516" s="329"/>
      <c r="RLR516" s="329"/>
      <c r="RLS516" s="329"/>
      <c r="RLT516" s="329"/>
      <c r="RLU516" s="329"/>
      <c r="RLV516" s="329"/>
      <c r="RLW516" s="329"/>
      <c r="RLX516" s="329"/>
      <c r="RLY516" s="329"/>
      <c r="RLZ516" s="329"/>
      <c r="RMA516" s="329"/>
      <c r="RMB516" s="329"/>
      <c r="RMC516" s="329"/>
      <c r="RMD516" s="329"/>
      <c r="RME516" s="329"/>
      <c r="RMF516" s="329"/>
      <c r="RMG516" s="329"/>
      <c r="RMH516" s="329"/>
      <c r="RMI516" s="329"/>
      <c r="RMJ516" s="329"/>
      <c r="RMK516" s="329"/>
      <c r="RML516" s="329"/>
      <c r="RMM516" s="329"/>
      <c r="RMN516" s="329"/>
      <c r="RMO516" s="329"/>
      <c r="RMP516" s="329"/>
      <c r="RMQ516" s="329"/>
      <c r="RMR516" s="329"/>
      <c r="RMS516" s="329"/>
      <c r="RMT516" s="329"/>
      <c r="RMU516" s="329"/>
      <c r="RMV516" s="329"/>
      <c r="RMW516" s="329"/>
      <c r="RMX516" s="329"/>
      <c r="RMY516" s="329"/>
      <c r="RMZ516" s="329"/>
      <c r="RNA516" s="329"/>
      <c r="RNB516" s="329"/>
      <c r="RNC516" s="329"/>
      <c r="RND516" s="329"/>
      <c r="RNE516" s="329"/>
      <c r="RNF516" s="329"/>
      <c r="RNG516" s="329"/>
      <c r="RNH516" s="329"/>
      <c r="RNI516" s="329"/>
      <c r="RNJ516" s="329"/>
      <c r="RNK516" s="329"/>
      <c r="RNL516" s="329"/>
      <c r="RNM516" s="329"/>
      <c r="RNN516" s="329"/>
      <c r="RNO516" s="329"/>
      <c r="RNP516" s="329"/>
      <c r="RNQ516" s="329"/>
      <c r="RNR516" s="329"/>
      <c r="RNS516" s="329"/>
      <c r="RNT516" s="329"/>
      <c r="RNU516" s="329"/>
      <c r="RNV516" s="329"/>
      <c r="RNW516" s="329"/>
      <c r="RNX516" s="329"/>
      <c r="RNY516" s="329"/>
      <c r="RNZ516" s="329"/>
      <c r="ROA516" s="329"/>
      <c r="ROB516" s="329"/>
      <c r="ROC516" s="329"/>
      <c r="ROD516" s="329"/>
      <c r="ROE516" s="329"/>
      <c r="ROF516" s="329"/>
      <c r="ROG516" s="329"/>
      <c r="ROH516" s="329"/>
      <c r="ROI516" s="329"/>
      <c r="ROJ516" s="329"/>
      <c r="ROK516" s="329"/>
      <c r="ROL516" s="329"/>
      <c r="ROM516" s="329"/>
      <c r="RON516" s="329"/>
      <c r="ROO516" s="329"/>
      <c r="ROP516" s="329"/>
      <c r="ROQ516" s="329"/>
      <c r="ROR516" s="329"/>
      <c r="ROS516" s="329"/>
      <c r="ROT516" s="329"/>
      <c r="ROU516" s="329"/>
      <c r="ROV516" s="329"/>
      <c r="ROW516" s="329"/>
      <c r="ROX516" s="329"/>
      <c r="ROY516" s="329"/>
      <c r="ROZ516" s="329"/>
      <c r="RPA516" s="329"/>
      <c r="RPB516" s="329"/>
      <c r="RPC516" s="329"/>
      <c r="RPD516" s="329"/>
      <c r="RPE516" s="329"/>
      <c r="RPF516" s="329"/>
      <c r="RPG516" s="329"/>
      <c r="RPH516" s="329"/>
      <c r="RPI516" s="329"/>
      <c r="RPJ516" s="329"/>
      <c r="RPK516" s="329"/>
      <c r="RPL516" s="329"/>
      <c r="RPM516" s="329"/>
      <c r="RPN516" s="329"/>
      <c r="RPO516" s="329"/>
      <c r="RPP516" s="329"/>
      <c r="RPQ516" s="329"/>
      <c r="RPR516" s="329"/>
      <c r="RPS516" s="329"/>
      <c r="RPT516" s="329"/>
      <c r="RPU516" s="329"/>
      <c r="RPV516" s="329"/>
      <c r="RPW516" s="329"/>
      <c r="RPX516" s="329"/>
      <c r="RPY516" s="329"/>
      <c r="RPZ516" s="329"/>
      <c r="RQA516" s="329"/>
      <c r="RQB516" s="329"/>
      <c r="RQC516" s="329"/>
      <c r="RQD516" s="329"/>
      <c r="RQE516" s="329"/>
      <c r="RQF516" s="329"/>
      <c r="RQG516" s="329"/>
      <c r="RQH516" s="329"/>
      <c r="RQI516" s="329"/>
      <c r="RQJ516" s="329"/>
      <c r="RQK516" s="329"/>
      <c r="RQL516" s="329"/>
      <c r="RQM516" s="329"/>
      <c r="RQN516" s="329"/>
      <c r="RQO516" s="329"/>
      <c r="RQP516" s="329"/>
      <c r="RQQ516" s="329"/>
      <c r="RQR516" s="329"/>
      <c r="RQS516" s="329"/>
      <c r="RQT516" s="329"/>
      <c r="RQU516" s="329"/>
      <c r="RQV516" s="329"/>
      <c r="RQW516" s="329"/>
      <c r="RQX516" s="329"/>
      <c r="RQY516" s="329"/>
      <c r="RQZ516" s="329"/>
      <c r="RRA516" s="329"/>
      <c r="RRB516" s="329"/>
      <c r="RRC516" s="329"/>
      <c r="RRD516" s="329"/>
      <c r="RRE516" s="329"/>
      <c r="RRF516" s="329"/>
      <c r="RRG516" s="329"/>
      <c r="RRH516" s="329"/>
      <c r="RRI516" s="329"/>
      <c r="RRJ516" s="329"/>
      <c r="RRK516" s="329"/>
      <c r="RRL516" s="329"/>
      <c r="RRM516" s="329"/>
      <c r="RRN516" s="329"/>
      <c r="RRO516" s="329"/>
      <c r="RRP516" s="329"/>
      <c r="RRQ516" s="329"/>
      <c r="RRR516" s="329"/>
      <c r="RRS516" s="329"/>
      <c r="RRT516" s="329"/>
      <c r="RRU516" s="329"/>
      <c r="RRV516" s="329"/>
      <c r="RRW516" s="329"/>
      <c r="RRX516" s="329"/>
      <c r="RRY516" s="329"/>
      <c r="RRZ516" s="329"/>
      <c r="RSA516" s="329"/>
      <c r="RSB516" s="329"/>
      <c r="RSC516" s="329"/>
      <c r="RSD516" s="329"/>
      <c r="RSE516" s="329"/>
      <c r="RSF516" s="329"/>
      <c r="RSG516" s="329"/>
      <c r="RSH516" s="329"/>
      <c r="RSI516" s="329"/>
      <c r="RSJ516" s="329"/>
      <c r="RSK516" s="329"/>
      <c r="RSL516" s="329"/>
      <c r="RSM516" s="329"/>
      <c r="RSN516" s="329"/>
      <c r="RSO516" s="329"/>
      <c r="RSP516" s="329"/>
      <c r="RSQ516" s="329"/>
      <c r="RSR516" s="329"/>
      <c r="RSS516" s="329"/>
      <c r="RST516" s="329"/>
      <c r="RSU516" s="329"/>
      <c r="RSV516" s="329"/>
      <c r="RSW516" s="329"/>
      <c r="RSX516" s="329"/>
      <c r="RSY516" s="329"/>
      <c r="RSZ516" s="329"/>
      <c r="RTA516" s="329"/>
      <c r="RTB516" s="329"/>
      <c r="RTC516" s="329"/>
      <c r="RTD516" s="329"/>
      <c r="RTE516" s="329"/>
      <c r="RTF516" s="329"/>
      <c r="RTG516" s="329"/>
      <c r="RTH516" s="329"/>
      <c r="RTI516" s="329"/>
      <c r="RTJ516" s="329"/>
      <c r="RTK516" s="329"/>
      <c r="RTL516" s="329"/>
      <c r="RTM516" s="329"/>
      <c r="RTN516" s="329"/>
      <c r="RTO516" s="329"/>
      <c r="RTP516" s="329"/>
      <c r="RTQ516" s="329"/>
      <c r="RTR516" s="329"/>
      <c r="RTS516" s="329"/>
      <c r="RTT516" s="329"/>
      <c r="RTU516" s="329"/>
      <c r="RTV516" s="329"/>
      <c r="RTW516" s="329"/>
      <c r="RTX516" s="329"/>
      <c r="RTY516" s="329"/>
      <c r="RTZ516" s="329"/>
      <c r="RUA516" s="329"/>
      <c r="RUB516" s="329"/>
      <c r="RUC516" s="329"/>
      <c r="RUD516" s="329"/>
      <c r="RUE516" s="329"/>
      <c r="RUF516" s="329"/>
      <c r="RUG516" s="329"/>
      <c r="RUH516" s="329"/>
      <c r="RUI516" s="329"/>
      <c r="RUJ516" s="329"/>
      <c r="RUK516" s="329"/>
      <c r="RUL516" s="329"/>
      <c r="RUM516" s="329"/>
      <c r="RUN516" s="329"/>
      <c r="RUO516" s="329"/>
      <c r="RUP516" s="329"/>
      <c r="RUQ516" s="329"/>
      <c r="RUR516" s="329"/>
      <c r="RUS516" s="329"/>
      <c r="RUT516" s="329"/>
      <c r="RUU516" s="329"/>
      <c r="RUV516" s="329"/>
      <c r="RUW516" s="329"/>
      <c r="RUX516" s="329"/>
      <c r="RUY516" s="329"/>
      <c r="RUZ516" s="329"/>
      <c r="RVA516" s="329"/>
      <c r="RVB516" s="329"/>
      <c r="RVC516" s="329"/>
      <c r="RVD516" s="329"/>
      <c r="RVE516" s="329"/>
      <c r="RVF516" s="329"/>
      <c r="RVG516" s="329"/>
      <c r="RVH516" s="329"/>
      <c r="RVI516" s="329"/>
      <c r="RVJ516" s="329"/>
      <c r="RVK516" s="329"/>
      <c r="RVL516" s="329"/>
      <c r="RVM516" s="329"/>
      <c r="RVN516" s="329"/>
      <c r="RVO516" s="329"/>
      <c r="RVP516" s="329"/>
      <c r="RVQ516" s="329"/>
      <c r="RVR516" s="329"/>
      <c r="RVS516" s="329"/>
      <c r="RVT516" s="329"/>
      <c r="RVU516" s="329"/>
      <c r="RVV516" s="329"/>
      <c r="RVW516" s="329"/>
      <c r="RVX516" s="329"/>
      <c r="RVY516" s="329"/>
      <c r="RVZ516" s="329"/>
      <c r="RWA516" s="329"/>
      <c r="RWB516" s="329"/>
      <c r="RWC516" s="329"/>
      <c r="RWD516" s="329"/>
      <c r="RWE516" s="329"/>
      <c r="RWF516" s="329"/>
      <c r="RWG516" s="329"/>
      <c r="RWH516" s="329"/>
      <c r="RWI516" s="329"/>
      <c r="RWJ516" s="329"/>
      <c r="RWK516" s="329"/>
      <c r="RWL516" s="329"/>
      <c r="RWM516" s="329"/>
      <c r="RWN516" s="329"/>
      <c r="RWO516" s="329"/>
      <c r="RWP516" s="329"/>
      <c r="RWQ516" s="329"/>
      <c r="RWR516" s="329"/>
      <c r="RWS516" s="329"/>
      <c r="RWT516" s="329"/>
      <c r="RWU516" s="329"/>
      <c r="RWV516" s="329"/>
      <c r="RWW516" s="329"/>
      <c r="RWX516" s="329"/>
      <c r="RWY516" s="329"/>
      <c r="RWZ516" s="329"/>
      <c r="RXA516" s="329"/>
      <c r="RXB516" s="329"/>
      <c r="RXC516" s="329"/>
      <c r="RXD516" s="329"/>
      <c r="RXE516" s="329"/>
      <c r="RXF516" s="329"/>
      <c r="RXG516" s="329"/>
      <c r="RXH516" s="329"/>
      <c r="RXI516" s="329"/>
      <c r="RXJ516" s="329"/>
      <c r="RXK516" s="329"/>
      <c r="RXL516" s="329"/>
      <c r="RXM516" s="329"/>
      <c r="RXN516" s="329"/>
      <c r="RXO516" s="329"/>
      <c r="RXP516" s="329"/>
      <c r="RXQ516" s="329"/>
      <c r="RXR516" s="329"/>
      <c r="RXS516" s="329"/>
      <c r="RXT516" s="329"/>
      <c r="RXU516" s="329"/>
      <c r="RXV516" s="329"/>
      <c r="RXW516" s="329"/>
      <c r="RXX516" s="329"/>
      <c r="RXY516" s="329"/>
      <c r="RXZ516" s="329"/>
      <c r="RYA516" s="329"/>
      <c r="RYB516" s="329"/>
      <c r="RYC516" s="329"/>
      <c r="RYD516" s="329"/>
      <c r="RYE516" s="329"/>
      <c r="RYF516" s="329"/>
      <c r="RYG516" s="329"/>
      <c r="RYH516" s="329"/>
      <c r="RYI516" s="329"/>
      <c r="RYJ516" s="329"/>
      <c r="RYK516" s="329"/>
      <c r="RYL516" s="329"/>
      <c r="RYM516" s="329"/>
      <c r="RYN516" s="329"/>
      <c r="RYO516" s="329"/>
      <c r="RYP516" s="329"/>
      <c r="RYQ516" s="329"/>
      <c r="RYR516" s="329"/>
      <c r="RYS516" s="329"/>
      <c r="RYT516" s="329"/>
      <c r="RYU516" s="329"/>
      <c r="RYV516" s="329"/>
      <c r="RYW516" s="329"/>
      <c r="RYX516" s="329"/>
      <c r="RYY516" s="329"/>
      <c r="RYZ516" s="329"/>
      <c r="RZA516" s="329"/>
      <c r="RZB516" s="329"/>
      <c r="RZC516" s="329"/>
      <c r="RZD516" s="329"/>
      <c r="RZE516" s="329"/>
      <c r="RZF516" s="329"/>
      <c r="RZG516" s="329"/>
      <c r="RZH516" s="329"/>
      <c r="RZI516" s="329"/>
      <c r="RZJ516" s="329"/>
      <c r="RZK516" s="329"/>
      <c r="RZL516" s="329"/>
      <c r="RZM516" s="329"/>
      <c r="RZN516" s="329"/>
      <c r="RZO516" s="329"/>
      <c r="RZP516" s="329"/>
      <c r="RZQ516" s="329"/>
      <c r="RZR516" s="329"/>
      <c r="RZS516" s="329"/>
      <c r="RZT516" s="329"/>
      <c r="RZU516" s="329"/>
      <c r="RZV516" s="329"/>
      <c r="RZW516" s="329"/>
      <c r="RZX516" s="329"/>
      <c r="RZY516" s="329"/>
      <c r="RZZ516" s="329"/>
      <c r="SAA516" s="329"/>
      <c r="SAB516" s="329"/>
      <c r="SAC516" s="329"/>
      <c r="SAD516" s="329"/>
      <c r="SAE516" s="329"/>
      <c r="SAF516" s="329"/>
      <c r="SAG516" s="329"/>
      <c r="SAH516" s="329"/>
      <c r="SAI516" s="329"/>
      <c r="SAJ516" s="329"/>
      <c r="SAK516" s="329"/>
      <c r="SAL516" s="329"/>
      <c r="SAM516" s="329"/>
      <c r="SAN516" s="329"/>
      <c r="SAO516" s="329"/>
      <c r="SAP516" s="329"/>
      <c r="SAQ516" s="329"/>
      <c r="SAR516" s="329"/>
      <c r="SAS516" s="329"/>
      <c r="SAT516" s="329"/>
      <c r="SAU516" s="329"/>
      <c r="SAV516" s="329"/>
      <c r="SAW516" s="329"/>
      <c r="SAX516" s="329"/>
      <c r="SAY516" s="329"/>
      <c r="SAZ516" s="329"/>
      <c r="SBA516" s="329"/>
      <c r="SBB516" s="329"/>
      <c r="SBC516" s="329"/>
      <c r="SBD516" s="329"/>
      <c r="SBE516" s="329"/>
      <c r="SBF516" s="329"/>
      <c r="SBG516" s="329"/>
      <c r="SBH516" s="329"/>
      <c r="SBI516" s="329"/>
      <c r="SBJ516" s="329"/>
      <c r="SBK516" s="329"/>
      <c r="SBL516" s="329"/>
      <c r="SBM516" s="329"/>
      <c r="SBN516" s="329"/>
      <c r="SBO516" s="329"/>
      <c r="SBP516" s="329"/>
      <c r="SBQ516" s="329"/>
      <c r="SBR516" s="329"/>
      <c r="SBS516" s="329"/>
      <c r="SBT516" s="329"/>
      <c r="SBU516" s="329"/>
      <c r="SBV516" s="329"/>
      <c r="SBW516" s="329"/>
      <c r="SBX516" s="329"/>
      <c r="SBY516" s="329"/>
      <c r="SBZ516" s="329"/>
      <c r="SCA516" s="329"/>
      <c r="SCB516" s="329"/>
      <c r="SCC516" s="329"/>
      <c r="SCD516" s="329"/>
      <c r="SCE516" s="329"/>
      <c r="SCF516" s="329"/>
      <c r="SCG516" s="329"/>
      <c r="SCH516" s="329"/>
      <c r="SCI516" s="329"/>
      <c r="SCJ516" s="329"/>
      <c r="SCK516" s="329"/>
      <c r="SCL516" s="329"/>
      <c r="SCM516" s="329"/>
      <c r="SCN516" s="329"/>
      <c r="SCO516" s="329"/>
      <c r="SCP516" s="329"/>
      <c r="SCQ516" s="329"/>
      <c r="SCR516" s="329"/>
      <c r="SCS516" s="329"/>
      <c r="SCT516" s="329"/>
      <c r="SCU516" s="329"/>
      <c r="SCV516" s="329"/>
      <c r="SCW516" s="329"/>
      <c r="SCX516" s="329"/>
      <c r="SCY516" s="329"/>
      <c r="SCZ516" s="329"/>
      <c r="SDA516" s="329"/>
      <c r="SDB516" s="329"/>
      <c r="SDC516" s="329"/>
      <c r="SDD516" s="329"/>
      <c r="SDE516" s="329"/>
      <c r="SDF516" s="329"/>
      <c r="SDG516" s="329"/>
      <c r="SDH516" s="329"/>
      <c r="SDI516" s="329"/>
      <c r="SDJ516" s="329"/>
      <c r="SDK516" s="329"/>
      <c r="SDL516" s="329"/>
      <c r="SDM516" s="329"/>
      <c r="SDN516" s="329"/>
      <c r="SDO516" s="329"/>
      <c r="SDP516" s="329"/>
      <c r="SDQ516" s="329"/>
      <c r="SDR516" s="329"/>
      <c r="SDS516" s="329"/>
      <c r="SDT516" s="329"/>
      <c r="SDU516" s="329"/>
      <c r="SDV516" s="329"/>
      <c r="SDW516" s="329"/>
      <c r="SDX516" s="329"/>
      <c r="SDY516" s="329"/>
      <c r="SDZ516" s="329"/>
      <c r="SEA516" s="329"/>
      <c r="SEB516" s="329"/>
      <c r="SEC516" s="329"/>
      <c r="SED516" s="329"/>
      <c r="SEE516" s="329"/>
      <c r="SEF516" s="329"/>
      <c r="SEG516" s="329"/>
      <c r="SEH516" s="329"/>
      <c r="SEI516" s="329"/>
      <c r="SEJ516" s="329"/>
      <c r="SEK516" s="329"/>
      <c r="SEL516" s="329"/>
      <c r="SEM516" s="329"/>
      <c r="SEN516" s="329"/>
      <c r="SEO516" s="329"/>
      <c r="SEP516" s="329"/>
      <c r="SEQ516" s="329"/>
      <c r="SER516" s="329"/>
      <c r="SES516" s="329"/>
      <c r="SET516" s="329"/>
      <c r="SEU516" s="329"/>
      <c r="SEV516" s="329"/>
      <c r="SEW516" s="329"/>
      <c r="SEX516" s="329"/>
      <c r="SEY516" s="329"/>
      <c r="SEZ516" s="329"/>
      <c r="SFA516" s="329"/>
      <c r="SFB516" s="329"/>
      <c r="SFC516" s="329"/>
      <c r="SFD516" s="329"/>
      <c r="SFE516" s="329"/>
      <c r="SFF516" s="329"/>
      <c r="SFG516" s="329"/>
      <c r="SFH516" s="329"/>
      <c r="SFI516" s="329"/>
      <c r="SFJ516" s="329"/>
      <c r="SFK516" s="329"/>
      <c r="SFL516" s="329"/>
      <c r="SFM516" s="329"/>
      <c r="SFN516" s="329"/>
      <c r="SFO516" s="329"/>
      <c r="SFP516" s="329"/>
      <c r="SFQ516" s="329"/>
      <c r="SFR516" s="329"/>
      <c r="SFS516" s="329"/>
      <c r="SFT516" s="329"/>
      <c r="SFU516" s="329"/>
      <c r="SFV516" s="329"/>
      <c r="SFW516" s="329"/>
      <c r="SFX516" s="329"/>
      <c r="SFY516" s="329"/>
      <c r="SFZ516" s="329"/>
      <c r="SGA516" s="329"/>
      <c r="SGB516" s="329"/>
      <c r="SGC516" s="329"/>
      <c r="SGD516" s="329"/>
      <c r="SGE516" s="329"/>
      <c r="SGF516" s="329"/>
      <c r="SGG516" s="329"/>
      <c r="SGH516" s="329"/>
      <c r="SGI516" s="329"/>
      <c r="SGJ516" s="329"/>
      <c r="SGK516" s="329"/>
      <c r="SGL516" s="329"/>
      <c r="SGM516" s="329"/>
      <c r="SGN516" s="329"/>
      <c r="SGO516" s="329"/>
      <c r="SGP516" s="329"/>
      <c r="SGQ516" s="329"/>
      <c r="SGR516" s="329"/>
      <c r="SGS516" s="329"/>
      <c r="SGT516" s="329"/>
      <c r="SGU516" s="329"/>
      <c r="SGV516" s="329"/>
      <c r="SGW516" s="329"/>
      <c r="SGX516" s="329"/>
      <c r="SGY516" s="329"/>
      <c r="SGZ516" s="329"/>
      <c r="SHA516" s="329"/>
      <c r="SHB516" s="329"/>
      <c r="SHC516" s="329"/>
      <c r="SHD516" s="329"/>
      <c r="SHE516" s="329"/>
      <c r="SHF516" s="329"/>
      <c r="SHG516" s="329"/>
      <c r="SHH516" s="329"/>
      <c r="SHI516" s="329"/>
      <c r="SHJ516" s="329"/>
      <c r="SHK516" s="329"/>
      <c r="SHL516" s="329"/>
      <c r="SHM516" s="329"/>
      <c r="SHN516" s="329"/>
      <c r="SHO516" s="329"/>
      <c r="SHP516" s="329"/>
      <c r="SHQ516" s="329"/>
      <c r="SHR516" s="329"/>
      <c r="SHS516" s="329"/>
      <c r="SHT516" s="329"/>
      <c r="SHU516" s="329"/>
      <c r="SHV516" s="329"/>
      <c r="SHW516" s="329"/>
      <c r="SHX516" s="329"/>
      <c r="SHY516" s="329"/>
      <c r="SHZ516" s="329"/>
      <c r="SIA516" s="329"/>
      <c r="SIB516" s="329"/>
      <c r="SIC516" s="329"/>
      <c r="SID516" s="329"/>
      <c r="SIE516" s="329"/>
      <c r="SIF516" s="329"/>
      <c r="SIG516" s="329"/>
      <c r="SIH516" s="329"/>
      <c r="SII516" s="329"/>
      <c r="SIJ516" s="329"/>
      <c r="SIK516" s="329"/>
      <c r="SIL516" s="329"/>
      <c r="SIM516" s="329"/>
      <c r="SIN516" s="329"/>
      <c r="SIO516" s="329"/>
      <c r="SIP516" s="329"/>
      <c r="SIQ516" s="329"/>
      <c r="SIR516" s="329"/>
      <c r="SIS516" s="329"/>
      <c r="SIT516" s="329"/>
      <c r="SIU516" s="329"/>
      <c r="SIV516" s="329"/>
      <c r="SIW516" s="329"/>
      <c r="SIX516" s="329"/>
      <c r="SIY516" s="329"/>
      <c r="SIZ516" s="329"/>
      <c r="SJA516" s="329"/>
      <c r="SJB516" s="329"/>
      <c r="SJC516" s="329"/>
      <c r="SJD516" s="329"/>
      <c r="SJE516" s="329"/>
      <c r="SJF516" s="329"/>
      <c r="SJG516" s="329"/>
      <c r="SJH516" s="329"/>
      <c r="SJI516" s="329"/>
      <c r="SJJ516" s="329"/>
      <c r="SJK516" s="329"/>
      <c r="SJL516" s="329"/>
      <c r="SJM516" s="329"/>
      <c r="SJN516" s="329"/>
      <c r="SJO516" s="329"/>
      <c r="SJP516" s="329"/>
      <c r="SJQ516" s="329"/>
      <c r="SJR516" s="329"/>
      <c r="SJS516" s="329"/>
      <c r="SJT516" s="329"/>
      <c r="SJU516" s="329"/>
      <c r="SJV516" s="329"/>
      <c r="SJW516" s="329"/>
      <c r="SJX516" s="329"/>
      <c r="SJY516" s="329"/>
      <c r="SJZ516" s="329"/>
      <c r="SKA516" s="329"/>
      <c r="SKB516" s="329"/>
      <c r="SKC516" s="329"/>
      <c r="SKD516" s="329"/>
      <c r="SKE516" s="329"/>
      <c r="SKF516" s="329"/>
      <c r="SKG516" s="329"/>
      <c r="SKH516" s="329"/>
      <c r="SKI516" s="329"/>
      <c r="SKJ516" s="329"/>
      <c r="SKK516" s="329"/>
      <c r="SKL516" s="329"/>
      <c r="SKM516" s="329"/>
      <c r="SKN516" s="329"/>
      <c r="SKO516" s="329"/>
      <c r="SKP516" s="329"/>
      <c r="SKQ516" s="329"/>
      <c r="SKR516" s="329"/>
      <c r="SKS516" s="329"/>
      <c r="SKT516" s="329"/>
      <c r="SKU516" s="329"/>
      <c r="SKV516" s="329"/>
      <c r="SKW516" s="329"/>
      <c r="SKX516" s="329"/>
      <c r="SKY516" s="329"/>
      <c r="SKZ516" s="329"/>
      <c r="SLA516" s="329"/>
      <c r="SLB516" s="329"/>
      <c r="SLC516" s="329"/>
      <c r="SLD516" s="329"/>
      <c r="SLE516" s="329"/>
      <c r="SLF516" s="329"/>
      <c r="SLG516" s="329"/>
      <c r="SLH516" s="329"/>
      <c r="SLI516" s="329"/>
      <c r="SLJ516" s="329"/>
      <c r="SLK516" s="329"/>
      <c r="SLL516" s="329"/>
      <c r="SLM516" s="329"/>
      <c r="SLN516" s="329"/>
      <c r="SLO516" s="329"/>
      <c r="SLP516" s="329"/>
      <c r="SLQ516" s="329"/>
      <c r="SLR516" s="329"/>
      <c r="SLS516" s="329"/>
      <c r="SLT516" s="329"/>
      <c r="SLU516" s="329"/>
      <c r="SLV516" s="329"/>
      <c r="SLW516" s="329"/>
      <c r="SLX516" s="329"/>
      <c r="SLY516" s="329"/>
      <c r="SLZ516" s="329"/>
      <c r="SMA516" s="329"/>
      <c r="SMB516" s="329"/>
      <c r="SMC516" s="329"/>
      <c r="SMD516" s="329"/>
      <c r="SME516" s="329"/>
      <c r="SMF516" s="329"/>
      <c r="SMG516" s="329"/>
      <c r="SMH516" s="329"/>
      <c r="SMI516" s="329"/>
      <c r="SMJ516" s="329"/>
      <c r="SMK516" s="329"/>
      <c r="SML516" s="329"/>
      <c r="SMM516" s="329"/>
      <c r="SMN516" s="329"/>
      <c r="SMO516" s="329"/>
      <c r="SMP516" s="329"/>
      <c r="SMQ516" s="329"/>
      <c r="SMR516" s="329"/>
      <c r="SMS516" s="329"/>
      <c r="SMT516" s="329"/>
      <c r="SMU516" s="329"/>
      <c r="SMV516" s="329"/>
      <c r="SMW516" s="329"/>
      <c r="SMX516" s="329"/>
      <c r="SMY516" s="329"/>
      <c r="SMZ516" s="329"/>
      <c r="SNA516" s="329"/>
      <c r="SNB516" s="329"/>
      <c r="SNC516" s="329"/>
      <c r="SND516" s="329"/>
      <c r="SNE516" s="329"/>
      <c r="SNF516" s="329"/>
      <c r="SNG516" s="329"/>
      <c r="SNH516" s="329"/>
      <c r="SNI516" s="329"/>
      <c r="SNJ516" s="329"/>
      <c r="SNK516" s="329"/>
      <c r="SNL516" s="329"/>
      <c r="SNM516" s="329"/>
      <c r="SNN516" s="329"/>
      <c r="SNO516" s="329"/>
      <c r="SNP516" s="329"/>
      <c r="SNQ516" s="329"/>
      <c r="SNR516" s="329"/>
      <c r="SNS516" s="329"/>
      <c r="SNT516" s="329"/>
      <c r="SNU516" s="329"/>
      <c r="SNV516" s="329"/>
      <c r="SNW516" s="329"/>
      <c r="SNX516" s="329"/>
      <c r="SNY516" s="329"/>
      <c r="SNZ516" s="329"/>
      <c r="SOA516" s="329"/>
      <c r="SOB516" s="329"/>
      <c r="SOC516" s="329"/>
      <c r="SOD516" s="329"/>
      <c r="SOE516" s="329"/>
      <c r="SOF516" s="329"/>
      <c r="SOG516" s="329"/>
      <c r="SOH516" s="329"/>
      <c r="SOI516" s="329"/>
      <c r="SOJ516" s="329"/>
      <c r="SOK516" s="329"/>
      <c r="SOL516" s="329"/>
      <c r="SOM516" s="329"/>
      <c r="SON516" s="329"/>
      <c r="SOO516" s="329"/>
      <c r="SOP516" s="329"/>
      <c r="SOQ516" s="329"/>
      <c r="SOR516" s="329"/>
      <c r="SOS516" s="329"/>
      <c r="SOT516" s="329"/>
      <c r="SOU516" s="329"/>
      <c r="SOV516" s="329"/>
      <c r="SOW516" s="329"/>
      <c r="SOX516" s="329"/>
      <c r="SOY516" s="329"/>
      <c r="SOZ516" s="329"/>
      <c r="SPA516" s="329"/>
      <c r="SPB516" s="329"/>
      <c r="SPC516" s="329"/>
      <c r="SPD516" s="329"/>
      <c r="SPE516" s="329"/>
      <c r="SPF516" s="329"/>
      <c r="SPG516" s="329"/>
      <c r="SPH516" s="329"/>
      <c r="SPI516" s="329"/>
      <c r="SPJ516" s="329"/>
      <c r="SPK516" s="329"/>
      <c r="SPL516" s="329"/>
      <c r="SPM516" s="329"/>
      <c r="SPN516" s="329"/>
      <c r="SPO516" s="329"/>
      <c r="SPP516" s="329"/>
      <c r="SPQ516" s="329"/>
      <c r="SPR516" s="329"/>
      <c r="SPS516" s="329"/>
      <c r="SPT516" s="329"/>
      <c r="SPU516" s="329"/>
      <c r="SPV516" s="329"/>
      <c r="SPW516" s="329"/>
      <c r="SPX516" s="329"/>
      <c r="SPY516" s="329"/>
      <c r="SPZ516" s="329"/>
      <c r="SQA516" s="329"/>
      <c r="SQB516" s="329"/>
      <c r="SQC516" s="329"/>
      <c r="SQD516" s="329"/>
      <c r="SQE516" s="329"/>
      <c r="SQF516" s="329"/>
      <c r="SQG516" s="329"/>
      <c r="SQH516" s="329"/>
      <c r="SQI516" s="329"/>
      <c r="SQJ516" s="329"/>
      <c r="SQK516" s="329"/>
      <c r="SQL516" s="329"/>
      <c r="SQM516" s="329"/>
      <c r="SQN516" s="329"/>
      <c r="SQO516" s="329"/>
      <c r="SQP516" s="329"/>
      <c r="SQQ516" s="329"/>
      <c r="SQR516" s="329"/>
      <c r="SQS516" s="329"/>
      <c r="SQT516" s="329"/>
      <c r="SQU516" s="329"/>
      <c r="SQV516" s="329"/>
      <c r="SQW516" s="329"/>
      <c r="SQX516" s="329"/>
      <c r="SQY516" s="329"/>
      <c r="SQZ516" s="329"/>
      <c r="SRA516" s="329"/>
      <c r="SRB516" s="329"/>
      <c r="SRC516" s="329"/>
      <c r="SRD516" s="329"/>
      <c r="SRE516" s="329"/>
      <c r="SRF516" s="329"/>
      <c r="SRG516" s="329"/>
      <c r="SRH516" s="329"/>
      <c r="SRI516" s="329"/>
      <c r="SRJ516" s="329"/>
      <c r="SRK516" s="329"/>
      <c r="SRL516" s="329"/>
      <c r="SRM516" s="329"/>
      <c r="SRN516" s="329"/>
      <c r="SRO516" s="329"/>
      <c r="SRP516" s="329"/>
      <c r="SRQ516" s="329"/>
      <c r="SRR516" s="329"/>
      <c r="SRS516" s="329"/>
      <c r="SRT516" s="329"/>
      <c r="SRU516" s="329"/>
      <c r="SRV516" s="329"/>
      <c r="SRW516" s="329"/>
      <c r="SRX516" s="329"/>
      <c r="SRY516" s="329"/>
      <c r="SRZ516" s="329"/>
      <c r="SSA516" s="329"/>
      <c r="SSB516" s="329"/>
      <c r="SSC516" s="329"/>
      <c r="SSD516" s="329"/>
      <c r="SSE516" s="329"/>
      <c r="SSF516" s="329"/>
      <c r="SSG516" s="329"/>
      <c r="SSH516" s="329"/>
      <c r="SSI516" s="329"/>
      <c r="SSJ516" s="329"/>
      <c r="SSK516" s="329"/>
      <c r="SSL516" s="329"/>
      <c r="SSM516" s="329"/>
      <c r="SSN516" s="329"/>
      <c r="SSO516" s="329"/>
      <c r="SSP516" s="329"/>
      <c r="SSQ516" s="329"/>
      <c r="SSR516" s="329"/>
      <c r="SSS516" s="329"/>
      <c r="SST516" s="329"/>
      <c r="SSU516" s="329"/>
      <c r="SSV516" s="329"/>
      <c r="SSW516" s="329"/>
      <c r="SSX516" s="329"/>
      <c r="SSY516" s="329"/>
      <c r="SSZ516" s="329"/>
      <c r="STA516" s="329"/>
      <c r="STB516" s="329"/>
      <c r="STC516" s="329"/>
      <c r="STD516" s="329"/>
      <c r="STE516" s="329"/>
      <c r="STF516" s="329"/>
      <c r="STG516" s="329"/>
      <c r="STH516" s="329"/>
      <c r="STI516" s="329"/>
      <c r="STJ516" s="329"/>
      <c r="STK516" s="329"/>
      <c r="STL516" s="329"/>
      <c r="STM516" s="329"/>
      <c r="STN516" s="329"/>
      <c r="STO516" s="329"/>
      <c r="STP516" s="329"/>
      <c r="STQ516" s="329"/>
      <c r="STR516" s="329"/>
      <c r="STS516" s="329"/>
      <c r="STT516" s="329"/>
      <c r="STU516" s="329"/>
      <c r="STV516" s="329"/>
      <c r="STW516" s="329"/>
      <c r="STX516" s="329"/>
      <c r="STY516" s="329"/>
      <c r="STZ516" s="329"/>
      <c r="SUA516" s="329"/>
      <c r="SUB516" s="329"/>
      <c r="SUC516" s="329"/>
      <c r="SUD516" s="329"/>
      <c r="SUE516" s="329"/>
      <c r="SUF516" s="329"/>
      <c r="SUG516" s="329"/>
      <c r="SUH516" s="329"/>
      <c r="SUI516" s="329"/>
      <c r="SUJ516" s="329"/>
      <c r="SUK516" s="329"/>
      <c r="SUL516" s="329"/>
      <c r="SUM516" s="329"/>
      <c r="SUN516" s="329"/>
      <c r="SUO516" s="329"/>
      <c r="SUP516" s="329"/>
      <c r="SUQ516" s="329"/>
      <c r="SUR516" s="329"/>
      <c r="SUS516" s="329"/>
      <c r="SUT516" s="329"/>
      <c r="SUU516" s="329"/>
      <c r="SUV516" s="329"/>
      <c r="SUW516" s="329"/>
      <c r="SUX516" s="329"/>
      <c r="SUY516" s="329"/>
      <c r="SUZ516" s="329"/>
      <c r="SVA516" s="329"/>
      <c r="SVB516" s="329"/>
      <c r="SVC516" s="329"/>
      <c r="SVD516" s="329"/>
      <c r="SVE516" s="329"/>
      <c r="SVF516" s="329"/>
      <c r="SVG516" s="329"/>
      <c r="SVH516" s="329"/>
      <c r="SVI516" s="329"/>
      <c r="SVJ516" s="329"/>
      <c r="SVK516" s="329"/>
      <c r="SVL516" s="329"/>
      <c r="SVM516" s="329"/>
      <c r="SVN516" s="329"/>
      <c r="SVO516" s="329"/>
      <c r="SVP516" s="329"/>
      <c r="SVQ516" s="329"/>
      <c r="SVR516" s="329"/>
      <c r="SVS516" s="329"/>
      <c r="SVT516" s="329"/>
      <c r="SVU516" s="329"/>
      <c r="SVV516" s="329"/>
      <c r="SVW516" s="329"/>
      <c r="SVX516" s="329"/>
      <c r="SVY516" s="329"/>
      <c r="SVZ516" s="329"/>
      <c r="SWA516" s="329"/>
      <c r="SWB516" s="329"/>
      <c r="SWC516" s="329"/>
      <c r="SWD516" s="329"/>
      <c r="SWE516" s="329"/>
      <c r="SWF516" s="329"/>
      <c r="SWG516" s="329"/>
      <c r="SWH516" s="329"/>
      <c r="SWI516" s="329"/>
      <c r="SWJ516" s="329"/>
      <c r="SWK516" s="329"/>
      <c r="SWL516" s="329"/>
      <c r="SWM516" s="329"/>
      <c r="SWN516" s="329"/>
      <c r="SWO516" s="329"/>
      <c r="SWP516" s="329"/>
      <c r="SWQ516" s="329"/>
      <c r="SWR516" s="329"/>
      <c r="SWS516" s="329"/>
      <c r="SWT516" s="329"/>
      <c r="SWU516" s="329"/>
      <c r="SWV516" s="329"/>
      <c r="SWW516" s="329"/>
      <c r="SWX516" s="329"/>
      <c r="SWY516" s="329"/>
      <c r="SWZ516" s="329"/>
      <c r="SXA516" s="329"/>
      <c r="SXB516" s="329"/>
      <c r="SXC516" s="329"/>
      <c r="SXD516" s="329"/>
      <c r="SXE516" s="329"/>
      <c r="SXF516" s="329"/>
      <c r="SXG516" s="329"/>
      <c r="SXH516" s="329"/>
      <c r="SXI516" s="329"/>
      <c r="SXJ516" s="329"/>
      <c r="SXK516" s="329"/>
      <c r="SXL516" s="329"/>
      <c r="SXM516" s="329"/>
      <c r="SXN516" s="329"/>
      <c r="SXO516" s="329"/>
      <c r="SXP516" s="329"/>
      <c r="SXQ516" s="329"/>
      <c r="SXR516" s="329"/>
      <c r="SXS516" s="329"/>
      <c r="SXT516" s="329"/>
      <c r="SXU516" s="329"/>
      <c r="SXV516" s="329"/>
      <c r="SXW516" s="329"/>
      <c r="SXX516" s="329"/>
      <c r="SXY516" s="329"/>
      <c r="SXZ516" s="329"/>
      <c r="SYA516" s="329"/>
      <c r="SYB516" s="329"/>
      <c r="SYC516" s="329"/>
      <c r="SYD516" s="329"/>
      <c r="SYE516" s="329"/>
      <c r="SYF516" s="329"/>
      <c r="SYG516" s="329"/>
      <c r="SYH516" s="329"/>
      <c r="SYI516" s="329"/>
      <c r="SYJ516" s="329"/>
      <c r="SYK516" s="329"/>
      <c r="SYL516" s="329"/>
      <c r="SYM516" s="329"/>
      <c r="SYN516" s="329"/>
      <c r="SYO516" s="329"/>
      <c r="SYP516" s="329"/>
      <c r="SYQ516" s="329"/>
      <c r="SYR516" s="329"/>
      <c r="SYS516" s="329"/>
      <c r="SYT516" s="329"/>
      <c r="SYU516" s="329"/>
      <c r="SYV516" s="329"/>
      <c r="SYW516" s="329"/>
      <c r="SYX516" s="329"/>
      <c r="SYY516" s="329"/>
      <c r="SYZ516" s="329"/>
      <c r="SZA516" s="329"/>
      <c r="SZB516" s="329"/>
      <c r="SZC516" s="329"/>
      <c r="SZD516" s="329"/>
      <c r="SZE516" s="329"/>
      <c r="SZF516" s="329"/>
      <c r="SZG516" s="329"/>
      <c r="SZH516" s="329"/>
      <c r="SZI516" s="329"/>
      <c r="SZJ516" s="329"/>
      <c r="SZK516" s="329"/>
      <c r="SZL516" s="329"/>
      <c r="SZM516" s="329"/>
      <c r="SZN516" s="329"/>
      <c r="SZO516" s="329"/>
      <c r="SZP516" s="329"/>
      <c r="SZQ516" s="329"/>
      <c r="SZR516" s="329"/>
      <c r="SZS516" s="329"/>
      <c r="SZT516" s="329"/>
      <c r="SZU516" s="329"/>
      <c r="SZV516" s="329"/>
      <c r="SZW516" s="329"/>
      <c r="SZX516" s="329"/>
      <c r="SZY516" s="329"/>
      <c r="SZZ516" s="329"/>
      <c r="TAA516" s="329"/>
      <c r="TAB516" s="329"/>
      <c r="TAC516" s="329"/>
      <c r="TAD516" s="329"/>
      <c r="TAE516" s="329"/>
      <c r="TAF516" s="329"/>
      <c r="TAG516" s="329"/>
      <c r="TAH516" s="329"/>
      <c r="TAI516" s="329"/>
      <c r="TAJ516" s="329"/>
      <c r="TAK516" s="329"/>
      <c r="TAL516" s="329"/>
      <c r="TAM516" s="329"/>
      <c r="TAN516" s="329"/>
      <c r="TAO516" s="329"/>
      <c r="TAP516" s="329"/>
      <c r="TAQ516" s="329"/>
      <c r="TAR516" s="329"/>
      <c r="TAS516" s="329"/>
      <c r="TAT516" s="329"/>
      <c r="TAU516" s="329"/>
      <c r="TAV516" s="329"/>
      <c r="TAW516" s="329"/>
      <c r="TAX516" s="329"/>
      <c r="TAY516" s="329"/>
      <c r="TAZ516" s="329"/>
      <c r="TBA516" s="329"/>
      <c r="TBB516" s="329"/>
      <c r="TBC516" s="329"/>
      <c r="TBD516" s="329"/>
      <c r="TBE516" s="329"/>
      <c r="TBF516" s="329"/>
      <c r="TBG516" s="329"/>
      <c r="TBH516" s="329"/>
      <c r="TBI516" s="329"/>
      <c r="TBJ516" s="329"/>
      <c r="TBK516" s="329"/>
      <c r="TBL516" s="329"/>
      <c r="TBM516" s="329"/>
      <c r="TBN516" s="329"/>
      <c r="TBO516" s="329"/>
      <c r="TBP516" s="329"/>
      <c r="TBQ516" s="329"/>
      <c r="TBR516" s="329"/>
      <c r="TBS516" s="329"/>
      <c r="TBT516" s="329"/>
      <c r="TBU516" s="329"/>
      <c r="TBV516" s="329"/>
      <c r="TBW516" s="329"/>
      <c r="TBX516" s="329"/>
      <c r="TBY516" s="329"/>
      <c r="TBZ516" s="329"/>
      <c r="TCA516" s="329"/>
      <c r="TCB516" s="329"/>
      <c r="TCC516" s="329"/>
      <c r="TCD516" s="329"/>
      <c r="TCE516" s="329"/>
      <c r="TCF516" s="329"/>
      <c r="TCG516" s="329"/>
      <c r="TCH516" s="329"/>
      <c r="TCI516" s="329"/>
      <c r="TCJ516" s="329"/>
      <c r="TCK516" s="329"/>
      <c r="TCL516" s="329"/>
      <c r="TCM516" s="329"/>
      <c r="TCN516" s="329"/>
      <c r="TCO516" s="329"/>
      <c r="TCP516" s="329"/>
      <c r="TCQ516" s="329"/>
      <c r="TCR516" s="329"/>
      <c r="TCS516" s="329"/>
      <c r="TCT516" s="329"/>
      <c r="TCU516" s="329"/>
      <c r="TCV516" s="329"/>
      <c r="TCW516" s="329"/>
      <c r="TCX516" s="329"/>
      <c r="TCY516" s="329"/>
      <c r="TCZ516" s="329"/>
      <c r="TDA516" s="329"/>
      <c r="TDB516" s="329"/>
      <c r="TDC516" s="329"/>
      <c r="TDD516" s="329"/>
      <c r="TDE516" s="329"/>
      <c r="TDF516" s="329"/>
      <c r="TDG516" s="329"/>
      <c r="TDH516" s="329"/>
      <c r="TDI516" s="329"/>
      <c r="TDJ516" s="329"/>
      <c r="TDK516" s="329"/>
      <c r="TDL516" s="329"/>
      <c r="TDM516" s="329"/>
      <c r="TDN516" s="329"/>
      <c r="TDO516" s="329"/>
      <c r="TDP516" s="329"/>
      <c r="TDQ516" s="329"/>
      <c r="TDR516" s="329"/>
      <c r="TDS516" s="329"/>
      <c r="TDT516" s="329"/>
      <c r="TDU516" s="329"/>
      <c r="TDV516" s="329"/>
      <c r="TDW516" s="329"/>
      <c r="TDX516" s="329"/>
      <c r="TDY516" s="329"/>
      <c r="TDZ516" s="329"/>
      <c r="TEA516" s="329"/>
      <c r="TEB516" s="329"/>
      <c r="TEC516" s="329"/>
      <c r="TED516" s="329"/>
      <c r="TEE516" s="329"/>
      <c r="TEF516" s="329"/>
      <c r="TEG516" s="329"/>
      <c r="TEH516" s="329"/>
      <c r="TEI516" s="329"/>
      <c r="TEJ516" s="329"/>
      <c r="TEK516" s="329"/>
      <c r="TEL516" s="329"/>
      <c r="TEM516" s="329"/>
      <c r="TEN516" s="329"/>
      <c r="TEO516" s="329"/>
      <c r="TEP516" s="329"/>
      <c r="TEQ516" s="329"/>
      <c r="TER516" s="329"/>
      <c r="TES516" s="329"/>
      <c r="TET516" s="329"/>
      <c r="TEU516" s="329"/>
      <c r="TEV516" s="329"/>
      <c r="TEW516" s="329"/>
      <c r="TEX516" s="329"/>
      <c r="TEY516" s="329"/>
      <c r="TEZ516" s="329"/>
      <c r="TFA516" s="329"/>
      <c r="TFB516" s="329"/>
      <c r="TFC516" s="329"/>
      <c r="TFD516" s="329"/>
      <c r="TFE516" s="329"/>
      <c r="TFF516" s="329"/>
      <c r="TFG516" s="329"/>
      <c r="TFH516" s="329"/>
      <c r="TFI516" s="329"/>
      <c r="TFJ516" s="329"/>
      <c r="TFK516" s="329"/>
      <c r="TFL516" s="329"/>
      <c r="TFM516" s="329"/>
      <c r="TFN516" s="329"/>
      <c r="TFO516" s="329"/>
      <c r="TFP516" s="329"/>
      <c r="TFQ516" s="329"/>
      <c r="TFR516" s="329"/>
      <c r="TFS516" s="329"/>
      <c r="TFT516" s="329"/>
      <c r="TFU516" s="329"/>
      <c r="TFV516" s="329"/>
      <c r="TFW516" s="329"/>
      <c r="TFX516" s="329"/>
      <c r="TFY516" s="329"/>
      <c r="TFZ516" s="329"/>
      <c r="TGA516" s="329"/>
      <c r="TGB516" s="329"/>
      <c r="TGC516" s="329"/>
      <c r="TGD516" s="329"/>
      <c r="TGE516" s="329"/>
      <c r="TGF516" s="329"/>
      <c r="TGG516" s="329"/>
      <c r="TGH516" s="329"/>
      <c r="TGI516" s="329"/>
      <c r="TGJ516" s="329"/>
      <c r="TGK516" s="329"/>
      <c r="TGL516" s="329"/>
      <c r="TGM516" s="329"/>
      <c r="TGN516" s="329"/>
      <c r="TGO516" s="329"/>
      <c r="TGP516" s="329"/>
      <c r="TGQ516" s="329"/>
      <c r="TGR516" s="329"/>
      <c r="TGS516" s="329"/>
      <c r="TGT516" s="329"/>
      <c r="TGU516" s="329"/>
      <c r="TGV516" s="329"/>
      <c r="TGW516" s="329"/>
      <c r="TGX516" s="329"/>
      <c r="TGY516" s="329"/>
      <c r="TGZ516" s="329"/>
      <c r="THA516" s="329"/>
      <c r="THB516" s="329"/>
      <c r="THC516" s="329"/>
      <c r="THD516" s="329"/>
      <c r="THE516" s="329"/>
      <c r="THF516" s="329"/>
      <c r="THG516" s="329"/>
      <c r="THH516" s="329"/>
      <c r="THI516" s="329"/>
      <c r="THJ516" s="329"/>
      <c r="THK516" s="329"/>
      <c r="THL516" s="329"/>
      <c r="THM516" s="329"/>
      <c r="THN516" s="329"/>
      <c r="THO516" s="329"/>
      <c r="THP516" s="329"/>
      <c r="THQ516" s="329"/>
      <c r="THR516" s="329"/>
      <c r="THS516" s="329"/>
      <c r="THT516" s="329"/>
      <c r="THU516" s="329"/>
      <c r="THV516" s="329"/>
      <c r="THW516" s="329"/>
      <c r="THX516" s="329"/>
      <c r="THY516" s="329"/>
      <c r="THZ516" s="329"/>
      <c r="TIA516" s="329"/>
      <c r="TIB516" s="329"/>
      <c r="TIC516" s="329"/>
      <c r="TID516" s="329"/>
      <c r="TIE516" s="329"/>
      <c r="TIF516" s="329"/>
      <c r="TIG516" s="329"/>
      <c r="TIH516" s="329"/>
      <c r="TII516" s="329"/>
      <c r="TIJ516" s="329"/>
      <c r="TIK516" s="329"/>
      <c r="TIL516" s="329"/>
      <c r="TIM516" s="329"/>
      <c r="TIN516" s="329"/>
      <c r="TIO516" s="329"/>
      <c r="TIP516" s="329"/>
      <c r="TIQ516" s="329"/>
      <c r="TIR516" s="329"/>
      <c r="TIS516" s="329"/>
      <c r="TIT516" s="329"/>
      <c r="TIU516" s="329"/>
      <c r="TIV516" s="329"/>
      <c r="TIW516" s="329"/>
      <c r="TIX516" s="329"/>
      <c r="TIY516" s="329"/>
      <c r="TIZ516" s="329"/>
      <c r="TJA516" s="329"/>
      <c r="TJB516" s="329"/>
      <c r="TJC516" s="329"/>
      <c r="TJD516" s="329"/>
      <c r="TJE516" s="329"/>
      <c r="TJF516" s="329"/>
      <c r="TJG516" s="329"/>
      <c r="TJH516" s="329"/>
      <c r="TJI516" s="329"/>
      <c r="TJJ516" s="329"/>
      <c r="TJK516" s="329"/>
      <c r="TJL516" s="329"/>
      <c r="TJM516" s="329"/>
      <c r="TJN516" s="329"/>
      <c r="TJO516" s="329"/>
      <c r="TJP516" s="329"/>
      <c r="TJQ516" s="329"/>
      <c r="TJR516" s="329"/>
      <c r="TJS516" s="329"/>
      <c r="TJT516" s="329"/>
      <c r="TJU516" s="329"/>
      <c r="TJV516" s="329"/>
      <c r="TJW516" s="329"/>
      <c r="TJX516" s="329"/>
      <c r="TJY516" s="329"/>
      <c r="TJZ516" s="329"/>
      <c r="TKA516" s="329"/>
      <c r="TKB516" s="329"/>
      <c r="TKC516" s="329"/>
      <c r="TKD516" s="329"/>
      <c r="TKE516" s="329"/>
      <c r="TKF516" s="329"/>
      <c r="TKG516" s="329"/>
      <c r="TKH516" s="329"/>
      <c r="TKI516" s="329"/>
      <c r="TKJ516" s="329"/>
      <c r="TKK516" s="329"/>
      <c r="TKL516" s="329"/>
      <c r="TKM516" s="329"/>
      <c r="TKN516" s="329"/>
      <c r="TKO516" s="329"/>
      <c r="TKP516" s="329"/>
      <c r="TKQ516" s="329"/>
      <c r="TKR516" s="329"/>
      <c r="TKS516" s="329"/>
      <c r="TKT516" s="329"/>
      <c r="TKU516" s="329"/>
      <c r="TKV516" s="329"/>
      <c r="TKW516" s="329"/>
      <c r="TKX516" s="329"/>
      <c r="TKY516" s="329"/>
      <c r="TKZ516" s="329"/>
      <c r="TLA516" s="329"/>
      <c r="TLB516" s="329"/>
      <c r="TLC516" s="329"/>
      <c r="TLD516" s="329"/>
      <c r="TLE516" s="329"/>
      <c r="TLF516" s="329"/>
      <c r="TLG516" s="329"/>
      <c r="TLH516" s="329"/>
      <c r="TLI516" s="329"/>
      <c r="TLJ516" s="329"/>
      <c r="TLK516" s="329"/>
      <c r="TLL516" s="329"/>
      <c r="TLM516" s="329"/>
      <c r="TLN516" s="329"/>
      <c r="TLO516" s="329"/>
      <c r="TLP516" s="329"/>
      <c r="TLQ516" s="329"/>
      <c r="TLR516" s="329"/>
      <c r="TLS516" s="329"/>
      <c r="TLT516" s="329"/>
      <c r="TLU516" s="329"/>
      <c r="TLV516" s="329"/>
      <c r="TLW516" s="329"/>
      <c r="TLX516" s="329"/>
      <c r="TLY516" s="329"/>
      <c r="TLZ516" s="329"/>
      <c r="TMA516" s="329"/>
      <c r="TMB516" s="329"/>
      <c r="TMC516" s="329"/>
      <c r="TMD516" s="329"/>
      <c r="TME516" s="329"/>
      <c r="TMF516" s="329"/>
      <c r="TMG516" s="329"/>
      <c r="TMH516" s="329"/>
      <c r="TMI516" s="329"/>
      <c r="TMJ516" s="329"/>
      <c r="TMK516" s="329"/>
      <c r="TML516" s="329"/>
      <c r="TMM516" s="329"/>
      <c r="TMN516" s="329"/>
      <c r="TMO516" s="329"/>
      <c r="TMP516" s="329"/>
      <c r="TMQ516" s="329"/>
      <c r="TMR516" s="329"/>
      <c r="TMS516" s="329"/>
      <c r="TMT516" s="329"/>
      <c r="TMU516" s="329"/>
      <c r="TMV516" s="329"/>
      <c r="TMW516" s="329"/>
      <c r="TMX516" s="329"/>
      <c r="TMY516" s="329"/>
      <c r="TMZ516" s="329"/>
      <c r="TNA516" s="329"/>
      <c r="TNB516" s="329"/>
      <c r="TNC516" s="329"/>
      <c r="TND516" s="329"/>
      <c r="TNE516" s="329"/>
      <c r="TNF516" s="329"/>
      <c r="TNG516" s="329"/>
      <c r="TNH516" s="329"/>
      <c r="TNI516" s="329"/>
      <c r="TNJ516" s="329"/>
      <c r="TNK516" s="329"/>
      <c r="TNL516" s="329"/>
      <c r="TNM516" s="329"/>
      <c r="TNN516" s="329"/>
      <c r="TNO516" s="329"/>
      <c r="TNP516" s="329"/>
      <c r="TNQ516" s="329"/>
      <c r="TNR516" s="329"/>
      <c r="TNS516" s="329"/>
      <c r="TNT516" s="329"/>
      <c r="TNU516" s="329"/>
      <c r="TNV516" s="329"/>
      <c r="TNW516" s="329"/>
      <c r="TNX516" s="329"/>
      <c r="TNY516" s="329"/>
      <c r="TNZ516" s="329"/>
      <c r="TOA516" s="329"/>
      <c r="TOB516" s="329"/>
      <c r="TOC516" s="329"/>
      <c r="TOD516" s="329"/>
      <c r="TOE516" s="329"/>
      <c r="TOF516" s="329"/>
      <c r="TOG516" s="329"/>
      <c r="TOH516" s="329"/>
      <c r="TOI516" s="329"/>
      <c r="TOJ516" s="329"/>
      <c r="TOK516" s="329"/>
      <c r="TOL516" s="329"/>
      <c r="TOM516" s="329"/>
      <c r="TON516" s="329"/>
      <c r="TOO516" s="329"/>
      <c r="TOP516" s="329"/>
      <c r="TOQ516" s="329"/>
      <c r="TOR516" s="329"/>
      <c r="TOS516" s="329"/>
      <c r="TOT516" s="329"/>
      <c r="TOU516" s="329"/>
      <c r="TOV516" s="329"/>
      <c r="TOW516" s="329"/>
      <c r="TOX516" s="329"/>
      <c r="TOY516" s="329"/>
      <c r="TOZ516" s="329"/>
      <c r="TPA516" s="329"/>
      <c r="TPB516" s="329"/>
      <c r="TPC516" s="329"/>
      <c r="TPD516" s="329"/>
      <c r="TPE516" s="329"/>
      <c r="TPF516" s="329"/>
      <c r="TPG516" s="329"/>
      <c r="TPH516" s="329"/>
      <c r="TPI516" s="329"/>
      <c r="TPJ516" s="329"/>
      <c r="TPK516" s="329"/>
      <c r="TPL516" s="329"/>
      <c r="TPM516" s="329"/>
      <c r="TPN516" s="329"/>
      <c r="TPO516" s="329"/>
      <c r="TPP516" s="329"/>
      <c r="TPQ516" s="329"/>
      <c r="TPR516" s="329"/>
      <c r="TPS516" s="329"/>
      <c r="TPT516" s="329"/>
      <c r="TPU516" s="329"/>
      <c r="TPV516" s="329"/>
      <c r="TPW516" s="329"/>
      <c r="TPX516" s="329"/>
      <c r="TPY516" s="329"/>
      <c r="TPZ516" s="329"/>
      <c r="TQA516" s="329"/>
      <c r="TQB516" s="329"/>
      <c r="TQC516" s="329"/>
      <c r="TQD516" s="329"/>
      <c r="TQE516" s="329"/>
      <c r="TQF516" s="329"/>
      <c r="TQG516" s="329"/>
      <c r="TQH516" s="329"/>
      <c r="TQI516" s="329"/>
      <c r="TQJ516" s="329"/>
      <c r="TQK516" s="329"/>
      <c r="TQL516" s="329"/>
      <c r="TQM516" s="329"/>
      <c r="TQN516" s="329"/>
      <c r="TQO516" s="329"/>
      <c r="TQP516" s="329"/>
      <c r="TQQ516" s="329"/>
      <c r="TQR516" s="329"/>
      <c r="TQS516" s="329"/>
      <c r="TQT516" s="329"/>
      <c r="TQU516" s="329"/>
      <c r="TQV516" s="329"/>
      <c r="TQW516" s="329"/>
      <c r="TQX516" s="329"/>
      <c r="TQY516" s="329"/>
      <c r="TQZ516" s="329"/>
      <c r="TRA516" s="329"/>
      <c r="TRB516" s="329"/>
      <c r="TRC516" s="329"/>
      <c r="TRD516" s="329"/>
      <c r="TRE516" s="329"/>
      <c r="TRF516" s="329"/>
      <c r="TRG516" s="329"/>
      <c r="TRH516" s="329"/>
      <c r="TRI516" s="329"/>
      <c r="TRJ516" s="329"/>
      <c r="TRK516" s="329"/>
      <c r="TRL516" s="329"/>
      <c r="TRM516" s="329"/>
      <c r="TRN516" s="329"/>
      <c r="TRO516" s="329"/>
      <c r="TRP516" s="329"/>
      <c r="TRQ516" s="329"/>
      <c r="TRR516" s="329"/>
      <c r="TRS516" s="329"/>
      <c r="TRT516" s="329"/>
      <c r="TRU516" s="329"/>
      <c r="TRV516" s="329"/>
      <c r="TRW516" s="329"/>
      <c r="TRX516" s="329"/>
      <c r="TRY516" s="329"/>
      <c r="TRZ516" s="329"/>
      <c r="TSA516" s="329"/>
      <c r="TSB516" s="329"/>
      <c r="TSC516" s="329"/>
      <c r="TSD516" s="329"/>
      <c r="TSE516" s="329"/>
      <c r="TSF516" s="329"/>
      <c r="TSG516" s="329"/>
      <c r="TSH516" s="329"/>
      <c r="TSI516" s="329"/>
      <c r="TSJ516" s="329"/>
      <c r="TSK516" s="329"/>
      <c r="TSL516" s="329"/>
      <c r="TSM516" s="329"/>
      <c r="TSN516" s="329"/>
      <c r="TSO516" s="329"/>
      <c r="TSP516" s="329"/>
      <c r="TSQ516" s="329"/>
      <c r="TSR516" s="329"/>
      <c r="TSS516" s="329"/>
      <c r="TST516" s="329"/>
      <c r="TSU516" s="329"/>
      <c r="TSV516" s="329"/>
      <c r="TSW516" s="329"/>
      <c r="TSX516" s="329"/>
      <c r="TSY516" s="329"/>
      <c r="TSZ516" s="329"/>
      <c r="TTA516" s="329"/>
      <c r="TTB516" s="329"/>
      <c r="TTC516" s="329"/>
      <c r="TTD516" s="329"/>
      <c r="TTE516" s="329"/>
      <c r="TTF516" s="329"/>
      <c r="TTG516" s="329"/>
      <c r="TTH516" s="329"/>
      <c r="TTI516" s="329"/>
      <c r="TTJ516" s="329"/>
      <c r="TTK516" s="329"/>
      <c r="TTL516" s="329"/>
      <c r="TTM516" s="329"/>
      <c r="TTN516" s="329"/>
      <c r="TTO516" s="329"/>
      <c r="TTP516" s="329"/>
      <c r="TTQ516" s="329"/>
      <c r="TTR516" s="329"/>
      <c r="TTS516" s="329"/>
      <c r="TTT516" s="329"/>
      <c r="TTU516" s="329"/>
      <c r="TTV516" s="329"/>
      <c r="TTW516" s="329"/>
      <c r="TTX516" s="329"/>
      <c r="TTY516" s="329"/>
      <c r="TTZ516" s="329"/>
      <c r="TUA516" s="329"/>
      <c r="TUB516" s="329"/>
      <c r="TUC516" s="329"/>
      <c r="TUD516" s="329"/>
      <c r="TUE516" s="329"/>
      <c r="TUF516" s="329"/>
      <c r="TUG516" s="329"/>
      <c r="TUH516" s="329"/>
      <c r="TUI516" s="329"/>
      <c r="TUJ516" s="329"/>
      <c r="TUK516" s="329"/>
      <c r="TUL516" s="329"/>
      <c r="TUM516" s="329"/>
      <c r="TUN516" s="329"/>
      <c r="TUO516" s="329"/>
      <c r="TUP516" s="329"/>
      <c r="TUQ516" s="329"/>
      <c r="TUR516" s="329"/>
      <c r="TUS516" s="329"/>
      <c r="TUT516" s="329"/>
      <c r="TUU516" s="329"/>
      <c r="TUV516" s="329"/>
      <c r="TUW516" s="329"/>
      <c r="TUX516" s="329"/>
      <c r="TUY516" s="329"/>
      <c r="TUZ516" s="329"/>
      <c r="TVA516" s="329"/>
      <c r="TVB516" s="329"/>
      <c r="TVC516" s="329"/>
      <c r="TVD516" s="329"/>
      <c r="TVE516" s="329"/>
      <c r="TVF516" s="329"/>
      <c r="TVG516" s="329"/>
      <c r="TVH516" s="329"/>
      <c r="TVI516" s="329"/>
      <c r="TVJ516" s="329"/>
      <c r="TVK516" s="329"/>
      <c r="TVL516" s="329"/>
      <c r="TVM516" s="329"/>
      <c r="TVN516" s="329"/>
      <c r="TVO516" s="329"/>
      <c r="TVP516" s="329"/>
      <c r="TVQ516" s="329"/>
      <c r="TVR516" s="329"/>
      <c r="TVS516" s="329"/>
      <c r="TVT516" s="329"/>
      <c r="TVU516" s="329"/>
      <c r="TVV516" s="329"/>
      <c r="TVW516" s="329"/>
      <c r="TVX516" s="329"/>
      <c r="TVY516" s="329"/>
      <c r="TVZ516" s="329"/>
      <c r="TWA516" s="329"/>
      <c r="TWB516" s="329"/>
      <c r="TWC516" s="329"/>
      <c r="TWD516" s="329"/>
      <c r="TWE516" s="329"/>
      <c r="TWF516" s="329"/>
      <c r="TWG516" s="329"/>
      <c r="TWH516" s="329"/>
      <c r="TWI516" s="329"/>
      <c r="TWJ516" s="329"/>
      <c r="TWK516" s="329"/>
      <c r="TWL516" s="329"/>
      <c r="TWM516" s="329"/>
      <c r="TWN516" s="329"/>
      <c r="TWO516" s="329"/>
      <c r="TWP516" s="329"/>
      <c r="TWQ516" s="329"/>
      <c r="TWR516" s="329"/>
      <c r="TWS516" s="329"/>
      <c r="TWT516" s="329"/>
      <c r="TWU516" s="329"/>
      <c r="TWV516" s="329"/>
      <c r="TWW516" s="329"/>
      <c r="TWX516" s="329"/>
      <c r="TWY516" s="329"/>
      <c r="TWZ516" s="329"/>
      <c r="TXA516" s="329"/>
      <c r="TXB516" s="329"/>
      <c r="TXC516" s="329"/>
      <c r="TXD516" s="329"/>
      <c r="TXE516" s="329"/>
      <c r="TXF516" s="329"/>
      <c r="TXG516" s="329"/>
      <c r="TXH516" s="329"/>
      <c r="TXI516" s="329"/>
      <c r="TXJ516" s="329"/>
      <c r="TXK516" s="329"/>
      <c r="TXL516" s="329"/>
      <c r="TXM516" s="329"/>
      <c r="TXN516" s="329"/>
      <c r="TXO516" s="329"/>
      <c r="TXP516" s="329"/>
      <c r="TXQ516" s="329"/>
      <c r="TXR516" s="329"/>
      <c r="TXS516" s="329"/>
      <c r="TXT516" s="329"/>
      <c r="TXU516" s="329"/>
      <c r="TXV516" s="329"/>
      <c r="TXW516" s="329"/>
      <c r="TXX516" s="329"/>
      <c r="TXY516" s="329"/>
      <c r="TXZ516" s="329"/>
      <c r="TYA516" s="329"/>
      <c r="TYB516" s="329"/>
      <c r="TYC516" s="329"/>
      <c r="TYD516" s="329"/>
      <c r="TYE516" s="329"/>
      <c r="TYF516" s="329"/>
      <c r="TYG516" s="329"/>
      <c r="TYH516" s="329"/>
      <c r="TYI516" s="329"/>
      <c r="TYJ516" s="329"/>
      <c r="TYK516" s="329"/>
      <c r="TYL516" s="329"/>
      <c r="TYM516" s="329"/>
      <c r="TYN516" s="329"/>
      <c r="TYO516" s="329"/>
      <c r="TYP516" s="329"/>
      <c r="TYQ516" s="329"/>
      <c r="TYR516" s="329"/>
      <c r="TYS516" s="329"/>
      <c r="TYT516" s="329"/>
      <c r="TYU516" s="329"/>
      <c r="TYV516" s="329"/>
      <c r="TYW516" s="329"/>
      <c r="TYX516" s="329"/>
      <c r="TYY516" s="329"/>
      <c r="TYZ516" s="329"/>
      <c r="TZA516" s="329"/>
      <c r="TZB516" s="329"/>
      <c r="TZC516" s="329"/>
      <c r="TZD516" s="329"/>
      <c r="TZE516" s="329"/>
      <c r="TZF516" s="329"/>
      <c r="TZG516" s="329"/>
      <c r="TZH516" s="329"/>
      <c r="TZI516" s="329"/>
      <c r="TZJ516" s="329"/>
      <c r="TZK516" s="329"/>
      <c r="TZL516" s="329"/>
      <c r="TZM516" s="329"/>
      <c r="TZN516" s="329"/>
      <c r="TZO516" s="329"/>
      <c r="TZP516" s="329"/>
      <c r="TZQ516" s="329"/>
      <c r="TZR516" s="329"/>
      <c r="TZS516" s="329"/>
      <c r="TZT516" s="329"/>
      <c r="TZU516" s="329"/>
      <c r="TZV516" s="329"/>
      <c r="TZW516" s="329"/>
      <c r="TZX516" s="329"/>
      <c r="TZY516" s="329"/>
      <c r="TZZ516" s="329"/>
      <c r="UAA516" s="329"/>
      <c r="UAB516" s="329"/>
      <c r="UAC516" s="329"/>
      <c r="UAD516" s="329"/>
      <c r="UAE516" s="329"/>
      <c r="UAF516" s="329"/>
      <c r="UAG516" s="329"/>
      <c r="UAH516" s="329"/>
      <c r="UAI516" s="329"/>
      <c r="UAJ516" s="329"/>
      <c r="UAK516" s="329"/>
      <c r="UAL516" s="329"/>
      <c r="UAM516" s="329"/>
      <c r="UAN516" s="329"/>
      <c r="UAO516" s="329"/>
      <c r="UAP516" s="329"/>
      <c r="UAQ516" s="329"/>
      <c r="UAR516" s="329"/>
      <c r="UAS516" s="329"/>
      <c r="UAT516" s="329"/>
      <c r="UAU516" s="329"/>
      <c r="UAV516" s="329"/>
      <c r="UAW516" s="329"/>
      <c r="UAX516" s="329"/>
      <c r="UAY516" s="329"/>
      <c r="UAZ516" s="329"/>
      <c r="UBA516" s="329"/>
      <c r="UBB516" s="329"/>
      <c r="UBC516" s="329"/>
      <c r="UBD516" s="329"/>
      <c r="UBE516" s="329"/>
      <c r="UBF516" s="329"/>
      <c r="UBG516" s="329"/>
      <c r="UBH516" s="329"/>
      <c r="UBI516" s="329"/>
      <c r="UBJ516" s="329"/>
      <c r="UBK516" s="329"/>
      <c r="UBL516" s="329"/>
      <c r="UBM516" s="329"/>
      <c r="UBN516" s="329"/>
      <c r="UBO516" s="329"/>
      <c r="UBP516" s="329"/>
      <c r="UBQ516" s="329"/>
      <c r="UBR516" s="329"/>
      <c r="UBS516" s="329"/>
      <c r="UBT516" s="329"/>
      <c r="UBU516" s="329"/>
      <c r="UBV516" s="329"/>
      <c r="UBW516" s="329"/>
      <c r="UBX516" s="329"/>
      <c r="UBY516" s="329"/>
      <c r="UBZ516" s="329"/>
      <c r="UCA516" s="329"/>
      <c r="UCB516" s="329"/>
      <c r="UCC516" s="329"/>
      <c r="UCD516" s="329"/>
      <c r="UCE516" s="329"/>
      <c r="UCF516" s="329"/>
      <c r="UCG516" s="329"/>
      <c r="UCH516" s="329"/>
      <c r="UCI516" s="329"/>
      <c r="UCJ516" s="329"/>
      <c r="UCK516" s="329"/>
      <c r="UCL516" s="329"/>
      <c r="UCM516" s="329"/>
      <c r="UCN516" s="329"/>
      <c r="UCO516" s="329"/>
      <c r="UCP516" s="329"/>
      <c r="UCQ516" s="329"/>
      <c r="UCR516" s="329"/>
      <c r="UCS516" s="329"/>
      <c r="UCT516" s="329"/>
      <c r="UCU516" s="329"/>
      <c r="UCV516" s="329"/>
      <c r="UCW516" s="329"/>
      <c r="UCX516" s="329"/>
      <c r="UCY516" s="329"/>
      <c r="UCZ516" s="329"/>
      <c r="UDA516" s="329"/>
      <c r="UDB516" s="329"/>
      <c r="UDC516" s="329"/>
      <c r="UDD516" s="329"/>
      <c r="UDE516" s="329"/>
      <c r="UDF516" s="329"/>
      <c r="UDG516" s="329"/>
      <c r="UDH516" s="329"/>
      <c r="UDI516" s="329"/>
      <c r="UDJ516" s="329"/>
      <c r="UDK516" s="329"/>
      <c r="UDL516" s="329"/>
      <c r="UDM516" s="329"/>
      <c r="UDN516" s="329"/>
      <c r="UDO516" s="329"/>
      <c r="UDP516" s="329"/>
      <c r="UDQ516" s="329"/>
      <c r="UDR516" s="329"/>
      <c r="UDS516" s="329"/>
      <c r="UDT516" s="329"/>
      <c r="UDU516" s="329"/>
      <c r="UDV516" s="329"/>
      <c r="UDW516" s="329"/>
      <c r="UDX516" s="329"/>
      <c r="UDY516" s="329"/>
      <c r="UDZ516" s="329"/>
      <c r="UEA516" s="329"/>
      <c r="UEB516" s="329"/>
      <c r="UEC516" s="329"/>
      <c r="UED516" s="329"/>
      <c r="UEE516" s="329"/>
      <c r="UEF516" s="329"/>
      <c r="UEG516" s="329"/>
      <c r="UEH516" s="329"/>
      <c r="UEI516" s="329"/>
      <c r="UEJ516" s="329"/>
      <c r="UEK516" s="329"/>
      <c r="UEL516" s="329"/>
      <c r="UEM516" s="329"/>
      <c r="UEN516" s="329"/>
      <c r="UEO516" s="329"/>
      <c r="UEP516" s="329"/>
      <c r="UEQ516" s="329"/>
      <c r="UER516" s="329"/>
      <c r="UES516" s="329"/>
      <c r="UET516" s="329"/>
      <c r="UEU516" s="329"/>
      <c r="UEV516" s="329"/>
      <c r="UEW516" s="329"/>
      <c r="UEX516" s="329"/>
      <c r="UEY516" s="329"/>
      <c r="UEZ516" s="329"/>
      <c r="UFA516" s="329"/>
      <c r="UFB516" s="329"/>
      <c r="UFC516" s="329"/>
      <c r="UFD516" s="329"/>
      <c r="UFE516" s="329"/>
      <c r="UFF516" s="329"/>
      <c r="UFG516" s="329"/>
      <c r="UFH516" s="329"/>
      <c r="UFI516" s="329"/>
      <c r="UFJ516" s="329"/>
      <c r="UFK516" s="329"/>
      <c r="UFL516" s="329"/>
      <c r="UFM516" s="329"/>
      <c r="UFN516" s="329"/>
      <c r="UFO516" s="329"/>
      <c r="UFP516" s="329"/>
      <c r="UFQ516" s="329"/>
      <c r="UFR516" s="329"/>
      <c r="UFS516" s="329"/>
      <c r="UFT516" s="329"/>
      <c r="UFU516" s="329"/>
      <c r="UFV516" s="329"/>
      <c r="UFW516" s="329"/>
      <c r="UFX516" s="329"/>
      <c r="UFY516" s="329"/>
      <c r="UFZ516" s="329"/>
      <c r="UGA516" s="329"/>
      <c r="UGB516" s="329"/>
      <c r="UGC516" s="329"/>
      <c r="UGD516" s="329"/>
      <c r="UGE516" s="329"/>
      <c r="UGF516" s="329"/>
      <c r="UGG516" s="329"/>
      <c r="UGH516" s="329"/>
      <c r="UGI516" s="329"/>
      <c r="UGJ516" s="329"/>
      <c r="UGK516" s="329"/>
      <c r="UGL516" s="329"/>
      <c r="UGM516" s="329"/>
      <c r="UGN516" s="329"/>
      <c r="UGO516" s="329"/>
      <c r="UGP516" s="329"/>
      <c r="UGQ516" s="329"/>
      <c r="UGR516" s="329"/>
      <c r="UGS516" s="329"/>
      <c r="UGT516" s="329"/>
      <c r="UGU516" s="329"/>
      <c r="UGV516" s="329"/>
      <c r="UGW516" s="329"/>
      <c r="UGX516" s="329"/>
      <c r="UGY516" s="329"/>
      <c r="UGZ516" s="329"/>
      <c r="UHA516" s="329"/>
      <c r="UHB516" s="329"/>
      <c r="UHC516" s="329"/>
      <c r="UHD516" s="329"/>
      <c r="UHE516" s="329"/>
      <c r="UHF516" s="329"/>
      <c r="UHG516" s="329"/>
      <c r="UHH516" s="329"/>
      <c r="UHI516" s="329"/>
      <c r="UHJ516" s="329"/>
      <c r="UHK516" s="329"/>
      <c r="UHL516" s="329"/>
      <c r="UHM516" s="329"/>
      <c r="UHN516" s="329"/>
      <c r="UHO516" s="329"/>
      <c r="UHP516" s="329"/>
      <c r="UHQ516" s="329"/>
      <c r="UHR516" s="329"/>
      <c r="UHS516" s="329"/>
      <c r="UHT516" s="329"/>
      <c r="UHU516" s="329"/>
      <c r="UHV516" s="329"/>
      <c r="UHW516" s="329"/>
      <c r="UHX516" s="329"/>
      <c r="UHY516" s="329"/>
      <c r="UHZ516" s="329"/>
      <c r="UIA516" s="329"/>
      <c r="UIB516" s="329"/>
      <c r="UIC516" s="329"/>
      <c r="UID516" s="329"/>
      <c r="UIE516" s="329"/>
      <c r="UIF516" s="329"/>
      <c r="UIG516" s="329"/>
      <c r="UIH516" s="329"/>
      <c r="UII516" s="329"/>
      <c r="UIJ516" s="329"/>
      <c r="UIK516" s="329"/>
      <c r="UIL516" s="329"/>
      <c r="UIM516" s="329"/>
      <c r="UIN516" s="329"/>
      <c r="UIO516" s="329"/>
      <c r="UIP516" s="329"/>
      <c r="UIQ516" s="329"/>
      <c r="UIR516" s="329"/>
      <c r="UIS516" s="329"/>
      <c r="UIT516" s="329"/>
      <c r="UIU516" s="329"/>
      <c r="UIV516" s="329"/>
      <c r="UIW516" s="329"/>
      <c r="UIX516" s="329"/>
      <c r="UIY516" s="329"/>
      <c r="UIZ516" s="329"/>
      <c r="UJA516" s="329"/>
      <c r="UJB516" s="329"/>
      <c r="UJC516" s="329"/>
      <c r="UJD516" s="329"/>
      <c r="UJE516" s="329"/>
      <c r="UJF516" s="329"/>
      <c r="UJG516" s="329"/>
      <c r="UJH516" s="329"/>
      <c r="UJI516" s="329"/>
      <c r="UJJ516" s="329"/>
      <c r="UJK516" s="329"/>
      <c r="UJL516" s="329"/>
      <c r="UJM516" s="329"/>
      <c r="UJN516" s="329"/>
      <c r="UJO516" s="329"/>
      <c r="UJP516" s="329"/>
      <c r="UJQ516" s="329"/>
      <c r="UJR516" s="329"/>
      <c r="UJS516" s="329"/>
      <c r="UJT516" s="329"/>
      <c r="UJU516" s="329"/>
      <c r="UJV516" s="329"/>
      <c r="UJW516" s="329"/>
      <c r="UJX516" s="329"/>
      <c r="UJY516" s="329"/>
      <c r="UJZ516" s="329"/>
      <c r="UKA516" s="329"/>
      <c r="UKB516" s="329"/>
      <c r="UKC516" s="329"/>
      <c r="UKD516" s="329"/>
      <c r="UKE516" s="329"/>
      <c r="UKF516" s="329"/>
      <c r="UKG516" s="329"/>
      <c r="UKH516" s="329"/>
      <c r="UKI516" s="329"/>
      <c r="UKJ516" s="329"/>
      <c r="UKK516" s="329"/>
      <c r="UKL516" s="329"/>
      <c r="UKM516" s="329"/>
      <c r="UKN516" s="329"/>
      <c r="UKO516" s="329"/>
      <c r="UKP516" s="329"/>
      <c r="UKQ516" s="329"/>
      <c r="UKR516" s="329"/>
      <c r="UKS516" s="329"/>
      <c r="UKT516" s="329"/>
      <c r="UKU516" s="329"/>
      <c r="UKV516" s="329"/>
      <c r="UKW516" s="329"/>
      <c r="UKX516" s="329"/>
      <c r="UKY516" s="329"/>
      <c r="UKZ516" s="329"/>
      <c r="ULA516" s="329"/>
      <c r="ULB516" s="329"/>
      <c r="ULC516" s="329"/>
      <c r="ULD516" s="329"/>
      <c r="ULE516" s="329"/>
      <c r="ULF516" s="329"/>
      <c r="ULG516" s="329"/>
      <c r="ULH516" s="329"/>
      <c r="ULI516" s="329"/>
      <c r="ULJ516" s="329"/>
      <c r="ULK516" s="329"/>
      <c r="ULL516" s="329"/>
      <c r="ULM516" s="329"/>
      <c r="ULN516" s="329"/>
      <c r="ULO516" s="329"/>
      <c r="ULP516" s="329"/>
      <c r="ULQ516" s="329"/>
      <c r="ULR516" s="329"/>
      <c r="ULS516" s="329"/>
      <c r="ULT516" s="329"/>
      <c r="ULU516" s="329"/>
      <c r="ULV516" s="329"/>
      <c r="ULW516" s="329"/>
      <c r="ULX516" s="329"/>
      <c r="ULY516" s="329"/>
      <c r="ULZ516" s="329"/>
      <c r="UMA516" s="329"/>
      <c r="UMB516" s="329"/>
      <c r="UMC516" s="329"/>
      <c r="UMD516" s="329"/>
      <c r="UME516" s="329"/>
      <c r="UMF516" s="329"/>
      <c r="UMG516" s="329"/>
      <c r="UMH516" s="329"/>
      <c r="UMI516" s="329"/>
      <c r="UMJ516" s="329"/>
      <c r="UMK516" s="329"/>
      <c r="UML516" s="329"/>
      <c r="UMM516" s="329"/>
      <c r="UMN516" s="329"/>
      <c r="UMO516" s="329"/>
      <c r="UMP516" s="329"/>
      <c r="UMQ516" s="329"/>
      <c r="UMR516" s="329"/>
      <c r="UMS516" s="329"/>
      <c r="UMT516" s="329"/>
      <c r="UMU516" s="329"/>
      <c r="UMV516" s="329"/>
      <c r="UMW516" s="329"/>
      <c r="UMX516" s="329"/>
      <c r="UMY516" s="329"/>
      <c r="UMZ516" s="329"/>
      <c r="UNA516" s="329"/>
      <c r="UNB516" s="329"/>
      <c r="UNC516" s="329"/>
      <c r="UND516" s="329"/>
      <c r="UNE516" s="329"/>
      <c r="UNF516" s="329"/>
      <c r="UNG516" s="329"/>
      <c r="UNH516" s="329"/>
      <c r="UNI516" s="329"/>
      <c r="UNJ516" s="329"/>
      <c r="UNK516" s="329"/>
      <c r="UNL516" s="329"/>
      <c r="UNM516" s="329"/>
      <c r="UNN516" s="329"/>
      <c r="UNO516" s="329"/>
      <c r="UNP516" s="329"/>
      <c r="UNQ516" s="329"/>
      <c r="UNR516" s="329"/>
      <c r="UNS516" s="329"/>
      <c r="UNT516" s="329"/>
      <c r="UNU516" s="329"/>
      <c r="UNV516" s="329"/>
      <c r="UNW516" s="329"/>
      <c r="UNX516" s="329"/>
      <c r="UNY516" s="329"/>
      <c r="UNZ516" s="329"/>
      <c r="UOA516" s="329"/>
      <c r="UOB516" s="329"/>
      <c r="UOC516" s="329"/>
      <c r="UOD516" s="329"/>
      <c r="UOE516" s="329"/>
      <c r="UOF516" s="329"/>
      <c r="UOG516" s="329"/>
      <c r="UOH516" s="329"/>
      <c r="UOI516" s="329"/>
      <c r="UOJ516" s="329"/>
      <c r="UOK516" s="329"/>
      <c r="UOL516" s="329"/>
      <c r="UOM516" s="329"/>
      <c r="UON516" s="329"/>
      <c r="UOO516" s="329"/>
      <c r="UOP516" s="329"/>
      <c r="UOQ516" s="329"/>
      <c r="UOR516" s="329"/>
      <c r="UOS516" s="329"/>
      <c r="UOT516" s="329"/>
      <c r="UOU516" s="329"/>
      <c r="UOV516" s="329"/>
      <c r="UOW516" s="329"/>
      <c r="UOX516" s="329"/>
      <c r="UOY516" s="329"/>
      <c r="UOZ516" s="329"/>
      <c r="UPA516" s="329"/>
      <c r="UPB516" s="329"/>
      <c r="UPC516" s="329"/>
      <c r="UPD516" s="329"/>
      <c r="UPE516" s="329"/>
      <c r="UPF516" s="329"/>
      <c r="UPG516" s="329"/>
      <c r="UPH516" s="329"/>
      <c r="UPI516" s="329"/>
      <c r="UPJ516" s="329"/>
      <c r="UPK516" s="329"/>
      <c r="UPL516" s="329"/>
      <c r="UPM516" s="329"/>
      <c r="UPN516" s="329"/>
      <c r="UPO516" s="329"/>
      <c r="UPP516" s="329"/>
      <c r="UPQ516" s="329"/>
      <c r="UPR516" s="329"/>
      <c r="UPS516" s="329"/>
      <c r="UPT516" s="329"/>
      <c r="UPU516" s="329"/>
      <c r="UPV516" s="329"/>
      <c r="UPW516" s="329"/>
      <c r="UPX516" s="329"/>
      <c r="UPY516" s="329"/>
      <c r="UPZ516" s="329"/>
      <c r="UQA516" s="329"/>
      <c r="UQB516" s="329"/>
      <c r="UQC516" s="329"/>
      <c r="UQD516" s="329"/>
      <c r="UQE516" s="329"/>
      <c r="UQF516" s="329"/>
      <c r="UQG516" s="329"/>
      <c r="UQH516" s="329"/>
      <c r="UQI516" s="329"/>
      <c r="UQJ516" s="329"/>
      <c r="UQK516" s="329"/>
      <c r="UQL516" s="329"/>
      <c r="UQM516" s="329"/>
      <c r="UQN516" s="329"/>
      <c r="UQO516" s="329"/>
      <c r="UQP516" s="329"/>
      <c r="UQQ516" s="329"/>
      <c r="UQR516" s="329"/>
      <c r="UQS516" s="329"/>
      <c r="UQT516" s="329"/>
      <c r="UQU516" s="329"/>
      <c r="UQV516" s="329"/>
      <c r="UQW516" s="329"/>
      <c r="UQX516" s="329"/>
      <c r="UQY516" s="329"/>
      <c r="UQZ516" s="329"/>
      <c r="URA516" s="329"/>
      <c r="URB516" s="329"/>
      <c r="URC516" s="329"/>
      <c r="URD516" s="329"/>
      <c r="URE516" s="329"/>
      <c r="URF516" s="329"/>
      <c r="URG516" s="329"/>
      <c r="URH516" s="329"/>
      <c r="URI516" s="329"/>
      <c r="URJ516" s="329"/>
      <c r="URK516" s="329"/>
      <c r="URL516" s="329"/>
      <c r="URM516" s="329"/>
      <c r="URN516" s="329"/>
      <c r="URO516" s="329"/>
      <c r="URP516" s="329"/>
      <c r="URQ516" s="329"/>
      <c r="URR516" s="329"/>
      <c r="URS516" s="329"/>
      <c r="URT516" s="329"/>
      <c r="URU516" s="329"/>
      <c r="URV516" s="329"/>
      <c r="URW516" s="329"/>
      <c r="URX516" s="329"/>
      <c r="URY516" s="329"/>
      <c r="URZ516" s="329"/>
      <c r="USA516" s="329"/>
      <c r="USB516" s="329"/>
      <c r="USC516" s="329"/>
      <c r="USD516" s="329"/>
      <c r="USE516" s="329"/>
      <c r="USF516" s="329"/>
      <c r="USG516" s="329"/>
      <c r="USH516" s="329"/>
      <c r="USI516" s="329"/>
      <c r="USJ516" s="329"/>
      <c r="USK516" s="329"/>
      <c r="USL516" s="329"/>
      <c r="USM516" s="329"/>
      <c r="USN516" s="329"/>
      <c r="USO516" s="329"/>
      <c r="USP516" s="329"/>
      <c r="USQ516" s="329"/>
      <c r="USR516" s="329"/>
      <c r="USS516" s="329"/>
      <c r="UST516" s="329"/>
      <c r="USU516" s="329"/>
      <c r="USV516" s="329"/>
      <c r="USW516" s="329"/>
      <c r="USX516" s="329"/>
      <c r="USY516" s="329"/>
      <c r="USZ516" s="329"/>
      <c r="UTA516" s="329"/>
      <c r="UTB516" s="329"/>
      <c r="UTC516" s="329"/>
      <c r="UTD516" s="329"/>
      <c r="UTE516" s="329"/>
      <c r="UTF516" s="329"/>
      <c r="UTG516" s="329"/>
      <c r="UTH516" s="329"/>
      <c r="UTI516" s="329"/>
      <c r="UTJ516" s="329"/>
      <c r="UTK516" s="329"/>
      <c r="UTL516" s="329"/>
      <c r="UTM516" s="329"/>
      <c r="UTN516" s="329"/>
      <c r="UTO516" s="329"/>
      <c r="UTP516" s="329"/>
      <c r="UTQ516" s="329"/>
      <c r="UTR516" s="329"/>
      <c r="UTS516" s="329"/>
      <c r="UTT516" s="329"/>
      <c r="UTU516" s="329"/>
      <c r="UTV516" s="329"/>
      <c r="UTW516" s="329"/>
      <c r="UTX516" s="329"/>
      <c r="UTY516" s="329"/>
      <c r="UTZ516" s="329"/>
      <c r="UUA516" s="329"/>
      <c r="UUB516" s="329"/>
      <c r="UUC516" s="329"/>
      <c r="UUD516" s="329"/>
      <c r="UUE516" s="329"/>
      <c r="UUF516" s="329"/>
      <c r="UUG516" s="329"/>
      <c r="UUH516" s="329"/>
      <c r="UUI516" s="329"/>
      <c r="UUJ516" s="329"/>
      <c r="UUK516" s="329"/>
      <c r="UUL516" s="329"/>
      <c r="UUM516" s="329"/>
      <c r="UUN516" s="329"/>
      <c r="UUO516" s="329"/>
      <c r="UUP516" s="329"/>
      <c r="UUQ516" s="329"/>
      <c r="UUR516" s="329"/>
      <c r="UUS516" s="329"/>
      <c r="UUT516" s="329"/>
      <c r="UUU516" s="329"/>
      <c r="UUV516" s="329"/>
      <c r="UUW516" s="329"/>
      <c r="UUX516" s="329"/>
      <c r="UUY516" s="329"/>
      <c r="UUZ516" s="329"/>
      <c r="UVA516" s="329"/>
      <c r="UVB516" s="329"/>
      <c r="UVC516" s="329"/>
      <c r="UVD516" s="329"/>
      <c r="UVE516" s="329"/>
      <c r="UVF516" s="329"/>
      <c r="UVG516" s="329"/>
      <c r="UVH516" s="329"/>
      <c r="UVI516" s="329"/>
      <c r="UVJ516" s="329"/>
      <c r="UVK516" s="329"/>
      <c r="UVL516" s="329"/>
      <c r="UVM516" s="329"/>
      <c r="UVN516" s="329"/>
      <c r="UVO516" s="329"/>
      <c r="UVP516" s="329"/>
      <c r="UVQ516" s="329"/>
      <c r="UVR516" s="329"/>
      <c r="UVS516" s="329"/>
      <c r="UVT516" s="329"/>
      <c r="UVU516" s="329"/>
      <c r="UVV516" s="329"/>
      <c r="UVW516" s="329"/>
      <c r="UVX516" s="329"/>
      <c r="UVY516" s="329"/>
      <c r="UVZ516" s="329"/>
      <c r="UWA516" s="329"/>
      <c r="UWB516" s="329"/>
      <c r="UWC516" s="329"/>
      <c r="UWD516" s="329"/>
      <c r="UWE516" s="329"/>
      <c r="UWF516" s="329"/>
      <c r="UWG516" s="329"/>
      <c r="UWH516" s="329"/>
      <c r="UWI516" s="329"/>
      <c r="UWJ516" s="329"/>
      <c r="UWK516" s="329"/>
      <c r="UWL516" s="329"/>
      <c r="UWM516" s="329"/>
      <c r="UWN516" s="329"/>
      <c r="UWO516" s="329"/>
      <c r="UWP516" s="329"/>
      <c r="UWQ516" s="329"/>
      <c r="UWR516" s="329"/>
      <c r="UWS516" s="329"/>
      <c r="UWT516" s="329"/>
      <c r="UWU516" s="329"/>
      <c r="UWV516" s="329"/>
      <c r="UWW516" s="329"/>
      <c r="UWX516" s="329"/>
      <c r="UWY516" s="329"/>
      <c r="UWZ516" s="329"/>
      <c r="UXA516" s="329"/>
      <c r="UXB516" s="329"/>
      <c r="UXC516" s="329"/>
      <c r="UXD516" s="329"/>
      <c r="UXE516" s="329"/>
      <c r="UXF516" s="329"/>
      <c r="UXG516" s="329"/>
      <c r="UXH516" s="329"/>
      <c r="UXI516" s="329"/>
      <c r="UXJ516" s="329"/>
      <c r="UXK516" s="329"/>
      <c r="UXL516" s="329"/>
      <c r="UXM516" s="329"/>
      <c r="UXN516" s="329"/>
      <c r="UXO516" s="329"/>
      <c r="UXP516" s="329"/>
      <c r="UXQ516" s="329"/>
      <c r="UXR516" s="329"/>
      <c r="UXS516" s="329"/>
      <c r="UXT516" s="329"/>
      <c r="UXU516" s="329"/>
      <c r="UXV516" s="329"/>
      <c r="UXW516" s="329"/>
      <c r="UXX516" s="329"/>
      <c r="UXY516" s="329"/>
      <c r="UXZ516" s="329"/>
      <c r="UYA516" s="329"/>
      <c r="UYB516" s="329"/>
      <c r="UYC516" s="329"/>
      <c r="UYD516" s="329"/>
      <c r="UYE516" s="329"/>
      <c r="UYF516" s="329"/>
      <c r="UYG516" s="329"/>
      <c r="UYH516" s="329"/>
      <c r="UYI516" s="329"/>
      <c r="UYJ516" s="329"/>
      <c r="UYK516" s="329"/>
      <c r="UYL516" s="329"/>
      <c r="UYM516" s="329"/>
      <c r="UYN516" s="329"/>
      <c r="UYO516" s="329"/>
      <c r="UYP516" s="329"/>
      <c r="UYQ516" s="329"/>
      <c r="UYR516" s="329"/>
      <c r="UYS516" s="329"/>
      <c r="UYT516" s="329"/>
      <c r="UYU516" s="329"/>
      <c r="UYV516" s="329"/>
      <c r="UYW516" s="329"/>
      <c r="UYX516" s="329"/>
      <c r="UYY516" s="329"/>
      <c r="UYZ516" s="329"/>
      <c r="UZA516" s="329"/>
      <c r="UZB516" s="329"/>
      <c r="UZC516" s="329"/>
      <c r="UZD516" s="329"/>
      <c r="UZE516" s="329"/>
      <c r="UZF516" s="329"/>
      <c r="UZG516" s="329"/>
      <c r="UZH516" s="329"/>
      <c r="UZI516" s="329"/>
      <c r="UZJ516" s="329"/>
      <c r="UZK516" s="329"/>
      <c r="UZL516" s="329"/>
      <c r="UZM516" s="329"/>
      <c r="UZN516" s="329"/>
      <c r="UZO516" s="329"/>
      <c r="UZP516" s="329"/>
      <c r="UZQ516" s="329"/>
      <c r="UZR516" s="329"/>
      <c r="UZS516" s="329"/>
      <c r="UZT516" s="329"/>
      <c r="UZU516" s="329"/>
      <c r="UZV516" s="329"/>
      <c r="UZW516" s="329"/>
      <c r="UZX516" s="329"/>
      <c r="UZY516" s="329"/>
      <c r="UZZ516" s="329"/>
      <c r="VAA516" s="329"/>
      <c r="VAB516" s="329"/>
      <c r="VAC516" s="329"/>
      <c r="VAD516" s="329"/>
      <c r="VAE516" s="329"/>
      <c r="VAF516" s="329"/>
      <c r="VAG516" s="329"/>
      <c r="VAH516" s="329"/>
      <c r="VAI516" s="329"/>
      <c r="VAJ516" s="329"/>
      <c r="VAK516" s="329"/>
      <c r="VAL516" s="329"/>
      <c r="VAM516" s="329"/>
      <c r="VAN516" s="329"/>
      <c r="VAO516" s="329"/>
      <c r="VAP516" s="329"/>
      <c r="VAQ516" s="329"/>
      <c r="VAR516" s="329"/>
      <c r="VAS516" s="329"/>
      <c r="VAT516" s="329"/>
      <c r="VAU516" s="329"/>
      <c r="VAV516" s="329"/>
      <c r="VAW516" s="329"/>
      <c r="VAX516" s="329"/>
      <c r="VAY516" s="329"/>
      <c r="VAZ516" s="329"/>
      <c r="VBA516" s="329"/>
      <c r="VBB516" s="329"/>
      <c r="VBC516" s="329"/>
      <c r="VBD516" s="329"/>
      <c r="VBE516" s="329"/>
      <c r="VBF516" s="329"/>
      <c r="VBG516" s="329"/>
      <c r="VBH516" s="329"/>
      <c r="VBI516" s="329"/>
      <c r="VBJ516" s="329"/>
      <c r="VBK516" s="329"/>
      <c r="VBL516" s="329"/>
      <c r="VBM516" s="329"/>
      <c r="VBN516" s="329"/>
      <c r="VBO516" s="329"/>
      <c r="VBP516" s="329"/>
      <c r="VBQ516" s="329"/>
      <c r="VBR516" s="329"/>
      <c r="VBS516" s="329"/>
      <c r="VBT516" s="329"/>
      <c r="VBU516" s="329"/>
      <c r="VBV516" s="329"/>
      <c r="VBW516" s="329"/>
      <c r="VBX516" s="329"/>
      <c r="VBY516" s="329"/>
      <c r="VBZ516" s="329"/>
      <c r="VCA516" s="329"/>
      <c r="VCB516" s="329"/>
      <c r="VCC516" s="329"/>
      <c r="VCD516" s="329"/>
      <c r="VCE516" s="329"/>
      <c r="VCF516" s="329"/>
      <c r="VCG516" s="329"/>
      <c r="VCH516" s="329"/>
      <c r="VCI516" s="329"/>
      <c r="VCJ516" s="329"/>
      <c r="VCK516" s="329"/>
      <c r="VCL516" s="329"/>
      <c r="VCM516" s="329"/>
      <c r="VCN516" s="329"/>
      <c r="VCO516" s="329"/>
      <c r="VCP516" s="329"/>
      <c r="VCQ516" s="329"/>
      <c r="VCR516" s="329"/>
      <c r="VCS516" s="329"/>
      <c r="VCT516" s="329"/>
      <c r="VCU516" s="329"/>
      <c r="VCV516" s="329"/>
      <c r="VCW516" s="329"/>
      <c r="VCX516" s="329"/>
      <c r="VCY516" s="329"/>
      <c r="VCZ516" s="329"/>
      <c r="VDA516" s="329"/>
      <c r="VDB516" s="329"/>
      <c r="VDC516" s="329"/>
      <c r="VDD516" s="329"/>
      <c r="VDE516" s="329"/>
      <c r="VDF516" s="329"/>
      <c r="VDG516" s="329"/>
      <c r="VDH516" s="329"/>
      <c r="VDI516" s="329"/>
      <c r="VDJ516" s="329"/>
      <c r="VDK516" s="329"/>
      <c r="VDL516" s="329"/>
      <c r="VDM516" s="329"/>
      <c r="VDN516" s="329"/>
      <c r="VDO516" s="329"/>
      <c r="VDP516" s="329"/>
      <c r="VDQ516" s="329"/>
      <c r="VDR516" s="329"/>
      <c r="VDS516" s="329"/>
      <c r="VDT516" s="329"/>
      <c r="VDU516" s="329"/>
      <c r="VDV516" s="329"/>
      <c r="VDW516" s="329"/>
      <c r="VDX516" s="329"/>
      <c r="VDY516" s="329"/>
      <c r="VDZ516" s="329"/>
      <c r="VEA516" s="329"/>
      <c r="VEB516" s="329"/>
      <c r="VEC516" s="329"/>
      <c r="VED516" s="329"/>
      <c r="VEE516" s="329"/>
      <c r="VEF516" s="329"/>
      <c r="VEG516" s="329"/>
      <c r="VEH516" s="329"/>
      <c r="VEI516" s="329"/>
      <c r="VEJ516" s="329"/>
      <c r="VEK516" s="329"/>
      <c r="VEL516" s="329"/>
      <c r="VEM516" s="329"/>
      <c r="VEN516" s="329"/>
      <c r="VEO516" s="329"/>
      <c r="VEP516" s="329"/>
      <c r="VEQ516" s="329"/>
      <c r="VER516" s="329"/>
      <c r="VES516" s="329"/>
      <c r="VET516" s="329"/>
      <c r="VEU516" s="329"/>
      <c r="VEV516" s="329"/>
      <c r="VEW516" s="329"/>
      <c r="VEX516" s="329"/>
      <c r="VEY516" s="329"/>
      <c r="VEZ516" s="329"/>
      <c r="VFA516" s="329"/>
      <c r="VFB516" s="329"/>
      <c r="VFC516" s="329"/>
      <c r="VFD516" s="329"/>
      <c r="VFE516" s="329"/>
      <c r="VFF516" s="329"/>
      <c r="VFG516" s="329"/>
      <c r="VFH516" s="329"/>
      <c r="VFI516" s="329"/>
      <c r="VFJ516" s="329"/>
      <c r="VFK516" s="329"/>
      <c r="VFL516" s="329"/>
      <c r="VFM516" s="329"/>
      <c r="VFN516" s="329"/>
      <c r="VFO516" s="329"/>
      <c r="VFP516" s="329"/>
      <c r="VFQ516" s="329"/>
      <c r="VFR516" s="329"/>
      <c r="VFS516" s="329"/>
      <c r="VFT516" s="329"/>
      <c r="VFU516" s="329"/>
      <c r="VFV516" s="329"/>
      <c r="VFW516" s="329"/>
      <c r="VFX516" s="329"/>
      <c r="VFY516" s="329"/>
      <c r="VFZ516" s="329"/>
      <c r="VGA516" s="329"/>
      <c r="VGB516" s="329"/>
      <c r="VGC516" s="329"/>
      <c r="VGD516" s="329"/>
      <c r="VGE516" s="329"/>
      <c r="VGF516" s="329"/>
      <c r="VGG516" s="329"/>
      <c r="VGH516" s="329"/>
      <c r="VGI516" s="329"/>
      <c r="VGJ516" s="329"/>
      <c r="VGK516" s="329"/>
      <c r="VGL516" s="329"/>
      <c r="VGM516" s="329"/>
      <c r="VGN516" s="329"/>
      <c r="VGO516" s="329"/>
      <c r="VGP516" s="329"/>
      <c r="VGQ516" s="329"/>
      <c r="VGR516" s="329"/>
      <c r="VGS516" s="329"/>
      <c r="VGT516" s="329"/>
      <c r="VGU516" s="329"/>
      <c r="VGV516" s="329"/>
      <c r="VGW516" s="329"/>
      <c r="VGX516" s="329"/>
      <c r="VGY516" s="329"/>
      <c r="VGZ516" s="329"/>
      <c r="VHA516" s="329"/>
      <c r="VHB516" s="329"/>
      <c r="VHC516" s="329"/>
      <c r="VHD516" s="329"/>
      <c r="VHE516" s="329"/>
      <c r="VHF516" s="329"/>
      <c r="VHG516" s="329"/>
      <c r="VHH516" s="329"/>
      <c r="VHI516" s="329"/>
      <c r="VHJ516" s="329"/>
      <c r="VHK516" s="329"/>
      <c r="VHL516" s="329"/>
      <c r="VHM516" s="329"/>
      <c r="VHN516" s="329"/>
      <c r="VHO516" s="329"/>
      <c r="VHP516" s="329"/>
      <c r="VHQ516" s="329"/>
      <c r="VHR516" s="329"/>
      <c r="VHS516" s="329"/>
      <c r="VHT516" s="329"/>
      <c r="VHU516" s="329"/>
      <c r="VHV516" s="329"/>
      <c r="VHW516" s="329"/>
      <c r="VHX516" s="329"/>
      <c r="VHY516" s="329"/>
      <c r="VHZ516" s="329"/>
      <c r="VIA516" s="329"/>
      <c r="VIB516" s="329"/>
      <c r="VIC516" s="329"/>
      <c r="VID516" s="329"/>
      <c r="VIE516" s="329"/>
      <c r="VIF516" s="329"/>
      <c r="VIG516" s="329"/>
      <c r="VIH516" s="329"/>
      <c r="VII516" s="329"/>
      <c r="VIJ516" s="329"/>
      <c r="VIK516" s="329"/>
      <c r="VIL516" s="329"/>
      <c r="VIM516" s="329"/>
      <c r="VIN516" s="329"/>
      <c r="VIO516" s="329"/>
      <c r="VIP516" s="329"/>
      <c r="VIQ516" s="329"/>
      <c r="VIR516" s="329"/>
      <c r="VIS516" s="329"/>
      <c r="VIT516" s="329"/>
      <c r="VIU516" s="329"/>
      <c r="VIV516" s="329"/>
      <c r="VIW516" s="329"/>
      <c r="VIX516" s="329"/>
      <c r="VIY516" s="329"/>
      <c r="VIZ516" s="329"/>
      <c r="VJA516" s="329"/>
      <c r="VJB516" s="329"/>
      <c r="VJC516" s="329"/>
      <c r="VJD516" s="329"/>
      <c r="VJE516" s="329"/>
      <c r="VJF516" s="329"/>
      <c r="VJG516" s="329"/>
      <c r="VJH516" s="329"/>
      <c r="VJI516" s="329"/>
      <c r="VJJ516" s="329"/>
      <c r="VJK516" s="329"/>
      <c r="VJL516" s="329"/>
      <c r="VJM516" s="329"/>
      <c r="VJN516" s="329"/>
      <c r="VJO516" s="329"/>
      <c r="VJP516" s="329"/>
      <c r="VJQ516" s="329"/>
      <c r="VJR516" s="329"/>
      <c r="VJS516" s="329"/>
      <c r="VJT516" s="329"/>
      <c r="VJU516" s="329"/>
      <c r="VJV516" s="329"/>
      <c r="VJW516" s="329"/>
      <c r="VJX516" s="329"/>
      <c r="VJY516" s="329"/>
      <c r="VJZ516" s="329"/>
      <c r="VKA516" s="329"/>
      <c r="VKB516" s="329"/>
      <c r="VKC516" s="329"/>
      <c r="VKD516" s="329"/>
      <c r="VKE516" s="329"/>
      <c r="VKF516" s="329"/>
      <c r="VKG516" s="329"/>
      <c r="VKH516" s="329"/>
      <c r="VKI516" s="329"/>
      <c r="VKJ516" s="329"/>
      <c r="VKK516" s="329"/>
      <c r="VKL516" s="329"/>
      <c r="VKM516" s="329"/>
      <c r="VKN516" s="329"/>
      <c r="VKO516" s="329"/>
      <c r="VKP516" s="329"/>
      <c r="VKQ516" s="329"/>
      <c r="VKR516" s="329"/>
      <c r="VKS516" s="329"/>
      <c r="VKT516" s="329"/>
      <c r="VKU516" s="329"/>
      <c r="VKV516" s="329"/>
      <c r="VKW516" s="329"/>
      <c r="VKX516" s="329"/>
      <c r="VKY516" s="329"/>
      <c r="VKZ516" s="329"/>
      <c r="VLA516" s="329"/>
      <c r="VLB516" s="329"/>
      <c r="VLC516" s="329"/>
      <c r="VLD516" s="329"/>
      <c r="VLE516" s="329"/>
      <c r="VLF516" s="329"/>
      <c r="VLG516" s="329"/>
      <c r="VLH516" s="329"/>
      <c r="VLI516" s="329"/>
      <c r="VLJ516" s="329"/>
      <c r="VLK516" s="329"/>
      <c r="VLL516" s="329"/>
      <c r="VLM516" s="329"/>
      <c r="VLN516" s="329"/>
      <c r="VLO516" s="329"/>
      <c r="VLP516" s="329"/>
      <c r="VLQ516" s="329"/>
      <c r="VLR516" s="329"/>
      <c r="VLS516" s="329"/>
      <c r="VLT516" s="329"/>
      <c r="VLU516" s="329"/>
      <c r="VLV516" s="329"/>
      <c r="VLW516" s="329"/>
      <c r="VLX516" s="329"/>
      <c r="VLY516" s="329"/>
      <c r="VLZ516" s="329"/>
      <c r="VMA516" s="329"/>
      <c r="VMB516" s="329"/>
      <c r="VMC516" s="329"/>
      <c r="VMD516" s="329"/>
      <c r="VME516" s="329"/>
      <c r="VMF516" s="329"/>
      <c r="VMG516" s="329"/>
      <c r="VMH516" s="329"/>
      <c r="VMI516" s="329"/>
      <c r="VMJ516" s="329"/>
      <c r="VMK516" s="329"/>
      <c r="VML516" s="329"/>
      <c r="VMM516" s="329"/>
      <c r="VMN516" s="329"/>
      <c r="VMO516" s="329"/>
      <c r="VMP516" s="329"/>
      <c r="VMQ516" s="329"/>
      <c r="VMR516" s="329"/>
      <c r="VMS516" s="329"/>
      <c r="VMT516" s="329"/>
      <c r="VMU516" s="329"/>
      <c r="VMV516" s="329"/>
      <c r="VMW516" s="329"/>
      <c r="VMX516" s="329"/>
      <c r="VMY516" s="329"/>
      <c r="VMZ516" s="329"/>
      <c r="VNA516" s="329"/>
      <c r="VNB516" s="329"/>
      <c r="VNC516" s="329"/>
      <c r="VND516" s="329"/>
      <c r="VNE516" s="329"/>
      <c r="VNF516" s="329"/>
      <c r="VNG516" s="329"/>
      <c r="VNH516" s="329"/>
      <c r="VNI516" s="329"/>
      <c r="VNJ516" s="329"/>
      <c r="VNK516" s="329"/>
      <c r="VNL516" s="329"/>
      <c r="VNM516" s="329"/>
      <c r="VNN516" s="329"/>
      <c r="VNO516" s="329"/>
      <c r="VNP516" s="329"/>
      <c r="VNQ516" s="329"/>
      <c r="VNR516" s="329"/>
      <c r="VNS516" s="329"/>
      <c r="VNT516" s="329"/>
      <c r="VNU516" s="329"/>
      <c r="VNV516" s="329"/>
      <c r="VNW516" s="329"/>
      <c r="VNX516" s="329"/>
      <c r="VNY516" s="329"/>
      <c r="VNZ516" s="329"/>
      <c r="VOA516" s="329"/>
      <c r="VOB516" s="329"/>
      <c r="VOC516" s="329"/>
      <c r="VOD516" s="329"/>
      <c r="VOE516" s="329"/>
      <c r="VOF516" s="329"/>
      <c r="VOG516" s="329"/>
      <c r="VOH516" s="329"/>
      <c r="VOI516" s="329"/>
      <c r="VOJ516" s="329"/>
      <c r="VOK516" s="329"/>
      <c r="VOL516" s="329"/>
      <c r="VOM516" s="329"/>
      <c r="VON516" s="329"/>
      <c r="VOO516" s="329"/>
      <c r="VOP516" s="329"/>
      <c r="VOQ516" s="329"/>
      <c r="VOR516" s="329"/>
      <c r="VOS516" s="329"/>
      <c r="VOT516" s="329"/>
      <c r="VOU516" s="329"/>
      <c r="VOV516" s="329"/>
      <c r="VOW516" s="329"/>
      <c r="VOX516" s="329"/>
      <c r="VOY516" s="329"/>
      <c r="VOZ516" s="329"/>
      <c r="VPA516" s="329"/>
      <c r="VPB516" s="329"/>
      <c r="VPC516" s="329"/>
      <c r="VPD516" s="329"/>
      <c r="VPE516" s="329"/>
      <c r="VPF516" s="329"/>
      <c r="VPG516" s="329"/>
      <c r="VPH516" s="329"/>
      <c r="VPI516" s="329"/>
      <c r="VPJ516" s="329"/>
      <c r="VPK516" s="329"/>
      <c r="VPL516" s="329"/>
      <c r="VPM516" s="329"/>
      <c r="VPN516" s="329"/>
      <c r="VPO516" s="329"/>
      <c r="VPP516" s="329"/>
      <c r="VPQ516" s="329"/>
      <c r="VPR516" s="329"/>
      <c r="VPS516" s="329"/>
      <c r="VPT516" s="329"/>
      <c r="VPU516" s="329"/>
      <c r="VPV516" s="329"/>
      <c r="VPW516" s="329"/>
      <c r="VPX516" s="329"/>
      <c r="VPY516" s="329"/>
      <c r="VPZ516" s="329"/>
      <c r="VQA516" s="329"/>
      <c r="VQB516" s="329"/>
      <c r="VQC516" s="329"/>
      <c r="VQD516" s="329"/>
      <c r="VQE516" s="329"/>
      <c r="VQF516" s="329"/>
      <c r="VQG516" s="329"/>
      <c r="VQH516" s="329"/>
      <c r="VQI516" s="329"/>
      <c r="VQJ516" s="329"/>
      <c r="VQK516" s="329"/>
      <c r="VQL516" s="329"/>
      <c r="VQM516" s="329"/>
      <c r="VQN516" s="329"/>
      <c r="VQO516" s="329"/>
      <c r="VQP516" s="329"/>
      <c r="VQQ516" s="329"/>
      <c r="VQR516" s="329"/>
      <c r="VQS516" s="329"/>
      <c r="VQT516" s="329"/>
      <c r="VQU516" s="329"/>
      <c r="VQV516" s="329"/>
      <c r="VQW516" s="329"/>
      <c r="VQX516" s="329"/>
      <c r="VQY516" s="329"/>
      <c r="VQZ516" s="329"/>
      <c r="VRA516" s="329"/>
      <c r="VRB516" s="329"/>
      <c r="VRC516" s="329"/>
      <c r="VRD516" s="329"/>
      <c r="VRE516" s="329"/>
      <c r="VRF516" s="329"/>
      <c r="VRG516" s="329"/>
      <c r="VRH516" s="329"/>
      <c r="VRI516" s="329"/>
      <c r="VRJ516" s="329"/>
      <c r="VRK516" s="329"/>
      <c r="VRL516" s="329"/>
      <c r="VRM516" s="329"/>
      <c r="VRN516" s="329"/>
      <c r="VRO516" s="329"/>
      <c r="VRP516" s="329"/>
      <c r="VRQ516" s="329"/>
      <c r="VRR516" s="329"/>
      <c r="VRS516" s="329"/>
      <c r="VRT516" s="329"/>
      <c r="VRU516" s="329"/>
      <c r="VRV516" s="329"/>
      <c r="VRW516" s="329"/>
      <c r="VRX516" s="329"/>
      <c r="VRY516" s="329"/>
      <c r="VRZ516" s="329"/>
      <c r="VSA516" s="329"/>
      <c r="VSB516" s="329"/>
      <c r="VSC516" s="329"/>
      <c r="VSD516" s="329"/>
      <c r="VSE516" s="329"/>
      <c r="VSF516" s="329"/>
      <c r="VSG516" s="329"/>
      <c r="VSH516" s="329"/>
      <c r="VSI516" s="329"/>
      <c r="VSJ516" s="329"/>
      <c r="VSK516" s="329"/>
      <c r="VSL516" s="329"/>
      <c r="VSM516" s="329"/>
      <c r="VSN516" s="329"/>
      <c r="VSO516" s="329"/>
      <c r="VSP516" s="329"/>
      <c r="VSQ516" s="329"/>
      <c r="VSR516" s="329"/>
      <c r="VSS516" s="329"/>
      <c r="VST516" s="329"/>
      <c r="VSU516" s="329"/>
      <c r="VSV516" s="329"/>
      <c r="VSW516" s="329"/>
      <c r="VSX516" s="329"/>
      <c r="VSY516" s="329"/>
      <c r="VSZ516" s="329"/>
      <c r="VTA516" s="329"/>
      <c r="VTB516" s="329"/>
      <c r="VTC516" s="329"/>
      <c r="VTD516" s="329"/>
      <c r="VTE516" s="329"/>
      <c r="VTF516" s="329"/>
      <c r="VTG516" s="329"/>
      <c r="VTH516" s="329"/>
      <c r="VTI516" s="329"/>
      <c r="VTJ516" s="329"/>
      <c r="VTK516" s="329"/>
      <c r="VTL516" s="329"/>
      <c r="VTM516" s="329"/>
      <c r="VTN516" s="329"/>
      <c r="VTO516" s="329"/>
      <c r="VTP516" s="329"/>
      <c r="VTQ516" s="329"/>
      <c r="VTR516" s="329"/>
      <c r="VTS516" s="329"/>
      <c r="VTT516" s="329"/>
      <c r="VTU516" s="329"/>
      <c r="VTV516" s="329"/>
      <c r="VTW516" s="329"/>
      <c r="VTX516" s="329"/>
      <c r="VTY516" s="329"/>
      <c r="VTZ516" s="329"/>
      <c r="VUA516" s="329"/>
      <c r="VUB516" s="329"/>
      <c r="VUC516" s="329"/>
      <c r="VUD516" s="329"/>
      <c r="VUE516" s="329"/>
      <c r="VUF516" s="329"/>
      <c r="VUG516" s="329"/>
      <c r="VUH516" s="329"/>
      <c r="VUI516" s="329"/>
      <c r="VUJ516" s="329"/>
      <c r="VUK516" s="329"/>
      <c r="VUL516" s="329"/>
      <c r="VUM516" s="329"/>
      <c r="VUN516" s="329"/>
      <c r="VUO516" s="329"/>
      <c r="VUP516" s="329"/>
      <c r="VUQ516" s="329"/>
      <c r="VUR516" s="329"/>
      <c r="VUS516" s="329"/>
      <c r="VUT516" s="329"/>
      <c r="VUU516" s="329"/>
      <c r="VUV516" s="329"/>
      <c r="VUW516" s="329"/>
      <c r="VUX516" s="329"/>
      <c r="VUY516" s="329"/>
      <c r="VUZ516" s="329"/>
      <c r="VVA516" s="329"/>
      <c r="VVB516" s="329"/>
      <c r="VVC516" s="329"/>
      <c r="VVD516" s="329"/>
      <c r="VVE516" s="329"/>
      <c r="VVF516" s="329"/>
      <c r="VVG516" s="329"/>
      <c r="VVH516" s="329"/>
      <c r="VVI516" s="329"/>
      <c r="VVJ516" s="329"/>
      <c r="VVK516" s="329"/>
      <c r="VVL516" s="329"/>
      <c r="VVM516" s="329"/>
      <c r="VVN516" s="329"/>
      <c r="VVO516" s="329"/>
      <c r="VVP516" s="329"/>
      <c r="VVQ516" s="329"/>
      <c r="VVR516" s="329"/>
      <c r="VVS516" s="329"/>
      <c r="VVT516" s="329"/>
      <c r="VVU516" s="329"/>
      <c r="VVV516" s="329"/>
      <c r="VVW516" s="329"/>
      <c r="VVX516" s="329"/>
      <c r="VVY516" s="329"/>
      <c r="VVZ516" s="329"/>
      <c r="VWA516" s="329"/>
      <c r="VWB516" s="329"/>
      <c r="VWC516" s="329"/>
      <c r="VWD516" s="329"/>
      <c r="VWE516" s="329"/>
      <c r="VWF516" s="329"/>
      <c r="VWG516" s="329"/>
      <c r="VWH516" s="329"/>
      <c r="VWI516" s="329"/>
      <c r="VWJ516" s="329"/>
      <c r="VWK516" s="329"/>
      <c r="VWL516" s="329"/>
      <c r="VWM516" s="329"/>
      <c r="VWN516" s="329"/>
      <c r="VWO516" s="329"/>
      <c r="VWP516" s="329"/>
      <c r="VWQ516" s="329"/>
      <c r="VWR516" s="329"/>
      <c r="VWS516" s="329"/>
      <c r="VWT516" s="329"/>
      <c r="VWU516" s="329"/>
      <c r="VWV516" s="329"/>
      <c r="VWW516" s="329"/>
      <c r="VWX516" s="329"/>
      <c r="VWY516" s="329"/>
      <c r="VWZ516" s="329"/>
      <c r="VXA516" s="329"/>
      <c r="VXB516" s="329"/>
      <c r="VXC516" s="329"/>
      <c r="VXD516" s="329"/>
      <c r="VXE516" s="329"/>
      <c r="VXF516" s="329"/>
      <c r="VXG516" s="329"/>
      <c r="VXH516" s="329"/>
      <c r="VXI516" s="329"/>
      <c r="VXJ516" s="329"/>
      <c r="VXK516" s="329"/>
      <c r="VXL516" s="329"/>
      <c r="VXM516" s="329"/>
      <c r="VXN516" s="329"/>
      <c r="VXO516" s="329"/>
      <c r="VXP516" s="329"/>
      <c r="VXQ516" s="329"/>
      <c r="VXR516" s="329"/>
      <c r="VXS516" s="329"/>
      <c r="VXT516" s="329"/>
      <c r="VXU516" s="329"/>
      <c r="VXV516" s="329"/>
      <c r="VXW516" s="329"/>
      <c r="VXX516" s="329"/>
      <c r="VXY516" s="329"/>
      <c r="VXZ516" s="329"/>
      <c r="VYA516" s="329"/>
      <c r="VYB516" s="329"/>
      <c r="VYC516" s="329"/>
      <c r="VYD516" s="329"/>
      <c r="VYE516" s="329"/>
      <c r="VYF516" s="329"/>
      <c r="VYG516" s="329"/>
      <c r="VYH516" s="329"/>
      <c r="VYI516" s="329"/>
      <c r="VYJ516" s="329"/>
      <c r="VYK516" s="329"/>
      <c r="VYL516" s="329"/>
      <c r="VYM516" s="329"/>
      <c r="VYN516" s="329"/>
      <c r="VYO516" s="329"/>
      <c r="VYP516" s="329"/>
      <c r="VYQ516" s="329"/>
      <c r="VYR516" s="329"/>
      <c r="VYS516" s="329"/>
      <c r="VYT516" s="329"/>
      <c r="VYU516" s="329"/>
      <c r="VYV516" s="329"/>
      <c r="VYW516" s="329"/>
      <c r="VYX516" s="329"/>
      <c r="VYY516" s="329"/>
      <c r="VYZ516" s="329"/>
      <c r="VZA516" s="329"/>
      <c r="VZB516" s="329"/>
      <c r="VZC516" s="329"/>
      <c r="VZD516" s="329"/>
      <c r="VZE516" s="329"/>
      <c r="VZF516" s="329"/>
      <c r="VZG516" s="329"/>
      <c r="VZH516" s="329"/>
      <c r="VZI516" s="329"/>
      <c r="VZJ516" s="329"/>
      <c r="VZK516" s="329"/>
      <c r="VZL516" s="329"/>
      <c r="VZM516" s="329"/>
      <c r="VZN516" s="329"/>
      <c r="VZO516" s="329"/>
      <c r="VZP516" s="329"/>
      <c r="VZQ516" s="329"/>
      <c r="VZR516" s="329"/>
      <c r="VZS516" s="329"/>
      <c r="VZT516" s="329"/>
      <c r="VZU516" s="329"/>
      <c r="VZV516" s="329"/>
      <c r="VZW516" s="329"/>
      <c r="VZX516" s="329"/>
      <c r="VZY516" s="329"/>
      <c r="VZZ516" s="329"/>
      <c r="WAA516" s="329"/>
      <c r="WAB516" s="329"/>
      <c r="WAC516" s="329"/>
      <c r="WAD516" s="329"/>
      <c r="WAE516" s="329"/>
      <c r="WAF516" s="329"/>
      <c r="WAG516" s="329"/>
      <c r="WAH516" s="329"/>
      <c r="WAI516" s="329"/>
      <c r="WAJ516" s="329"/>
      <c r="WAK516" s="329"/>
      <c r="WAL516" s="329"/>
      <c r="WAM516" s="329"/>
      <c r="WAN516" s="329"/>
      <c r="WAO516" s="329"/>
      <c r="WAP516" s="329"/>
      <c r="WAQ516" s="329"/>
      <c r="WAR516" s="329"/>
      <c r="WAS516" s="329"/>
      <c r="WAT516" s="329"/>
      <c r="WAU516" s="329"/>
      <c r="WAV516" s="329"/>
      <c r="WAW516" s="329"/>
      <c r="WAX516" s="329"/>
      <c r="WAY516" s="329"/>
      <c r="WAZ516" s="329"/>
      <c r="WBA516" s="329"/>
      <c r="WBB516" s="329"/>
      <c r="WBC516" s="329"/>
      <c r="WBD516" s="329"/>
      <c r="WBE516" s="329"/>
      <c r="WBF516" s="329"/>
      <c r="WBG516" s="329"/>
      <c r="WBH516" s="329"/>
      <c r="WBI516" s="329"/>
      <c r="WBJ516" s="329"/>
      <c r="WBK516" s="329"/>
      <c r="WBL516" s="329"/>
      <c r="WBM516" s="329"/>
      <c r="WBN516" s="329"/>
      <c r="WBO516" s="329"/>
      <c r="WBP516" s="329"/>
      <c r="WBQ516" s="329"/>
      <c r="WBR516" s="329"/>
      <c r="WBS516" s="329"/>
      <c r="WBT516" s="329"/>
      <c r="WBU516" s="329"/>
      <c r="WBV516" s="329"/>
      <c r="WBW516" s="329"/>
      <c r="WBX516" s="329"/>
      <c r="WBY516" s="329"/>
      <c r="WBZ516" s="329"/>
      <c r="WCA516" s="329"/>
      <c r="WCB516" s="329"/>
      <c r="WCC516" s="329"/>
      <c r="WCD516" s="329"/>
      <c r="WCE516" s="329"/>
      <c r="WCF516" s="329"/>
      <c r="WCG516" s="329"/>
      <c r="WCH516" s="329"/>
      <c r="WCI516" s="329"/>
      <c r="WCJ516" s="329"/>
      <c r="WCK516" s="329"/>
      <c r="WCL516" s="329"/>
      <c r="WCM516" s="329"/>
      <c r="WCN516" s="329"/>
      <c r="WCO516" s="329"/>
      <c r="WCP516" s="329"/>
      <c r="WCQ516" s="329"/>
      <c r="WCR516" s="329"/>
      <c r="WCS516" s="329"/>
      <c r="WCT516" s="329"/>
      <c r="WCU516" s="329"/>
      <c r="WCV516" s="329"/>
      <c r="WCW516" s="329"/>
      <c r="WCX516" s="329"/>
      <c r="WCY516" s="329"/>
      <c r="WCZ516" s="329"/>
      <c r="WDA516" s="329"/>
      <c r="WDB516" s="329"/>
      <c r="WDC516" s="329"/>
      <c r="WDD516" s="329"/>
      <c r="WDE516" s="329"/>
      <c r="WDF516" s="329"/>
      <c r="WDG516" s="329"/>
      <c r="WDH516" s="329"/>
      <c r="WDI516" s="329"/>
      <c r="WDJ516" s="329"/>
      <c r="WDK516" s="329"/>
      <c r="WDL516" s="329"/>
      <c r="WDM516" s="329"/>
      <c r="WDN516" s="329"/>
      <c r="WDO516" s="329"/>
      <c r="WDP516" s="329"/>
      <c r="WDQ516" s="329"/>
      <c r="WDR516" s="329"/>
      <c r="WDS516" s="329"/>
      <c r="WDT516" s="329"/>
      <c r="WDU516" s="329"/>
      <c r="WDV516" s="329"/>
      <c r="WDW516" s="329"/>
      <c r="WDX516" s="329"/>
      <c r="WDY516" s="329"/>
      <c r="WDZ516" s="329"/>
      <c r="WEA516" s="329"/>
      <c r="WEB516" s="329"/>
      <c r="WEC516" s="329"/>
      <c r="WED516" s="329"/>
      <c r="WEE516" s="329"/>
      <c r="WEF516" s="329"/>
      <c r="WEG516" s="329"/>
      <c r="WEH516" s="329"/>
      <c r="WEI516" s="329"/>
      <c r="WEJ516" s="329"/>
      <c r="WEK516" s="329"/>
      <c r="WEL516" s="329"/>
      <c r="WEM516" s="329"/>
      <c r="WEN516" s="329"/>
      <c r="WEO516" s="329"/>
      <c r="WEP516" s="329"/>
      <c r="WEQ516" s="329"/>
      <c r="WER516" s="329"/>
      <c r="WES516" s="329"/>
      <c r="WET516" s="329"/>
      <c r="WEU516" s="329"/>
      <c r="WEV516" s="329"/>
      <c r="WEW516" s="329"/>
      <c r="WEX516" s="329"/>
      <c r="WEY516" s="329"/>
      <c r="WEZ516" s="329"/>
      <c r="WFA516" s="329"/>
      <c r="WFB516" s="329"/>
      <c r="WFC516" s="329"/>
      <c r="WFD516" s="329"/>
      <c r="WFE516" s="329"/>
      <c r="WFF516" s="329"/>
      <c r="WFG516" s="329"/>
      <c r="WFH516" s="329"/>
      <c r="WFI516" s="329"/>
      <c r="WFJ516" s="329"/>
      <c r="WFK516" s="329"/>
      <c r="WFL516" s="329"/>
      <c r="WFM516" s="329"/>
      <c r="WFN516" s="329"/>
      <c r="WFO516" s="329"/>
      <c r="WFP516" s="329"/>
      <c r="WFQ516" s="329"/>
      <c r="WFR516" s="329"/>
      <c r="WFS516" s="329"/>
      <c r="WFT516" s="329"/>
      <c r="WFU516" s="329"/>
      <c r="WFV516" s="329"/>
      <c r="WFW516" s="329"/>
      <c r="WFX516" s="329"/>
      <c r="WFY516" s="329"/>
      <c r="WFZ516" s="329"/>
      <c r="WGA516" s="329"/>
      <c r="WGB516" s="329"/>
      <c r="WGC516" s="329"/>
      <c r="WGD516" s="329"/>
      <c r="WGE516" s="329"/>
      <c r="WGF516" s="329"/>
      <c r="WGG516" s="329"/>
      <c r="WGH516" s="329"/>
      <c r="WGI516" s="329"/>
      <c r="WGJ516" s="329"/>
      <c r="WGK516" s="329"/>
      <c r="WGL516" s="329"/>
      <c r="WGM516" s="329"/>
      <c r="WGN516" s="329"/>
      <c r="WGO516" s="329"/>
      <c r="WGP516" s="329"/>
      <c r="WGQ516" s="329"/>
      <c r="WGR516" s="329"/>
      <c r="WGS516" s="329"/>
      <c r="WGT516" s="329"/>
      <c r="WGU516" s="329"/>
      <c r="WGV516" s="329"/>
      <c r="WGW516" s="329"/>
      <c r="WGX516" s="329"/>
      <c r="WGY516" s="329"/>
      <c r="WGZ516" s="329"/>
      <c r="WHA516" s="329"/>
      <c r="WHB516" s="329"/>
      <c r="WHC516" s="329"/>
      <c r="WHD516" s="329"/>
      <c r="WHE516" s="329"/>
      <c r="WHF516" s="329"/>
      <c r="WHG516" s="329"/>
      <c r="WHH516" s="329"/>
      <c r="WHI516" s="329"/>
      <c r="WHJ516" s="329"/>
      <c r="WHK516" s="329"/>
      <c r="WHL516" s="329"/>
      <c r="WHM516" s="329"/>
      <c r="WHN516" s="329"/>
      <c r="WHO516" s="329"/>
      <c r="WHP516" s="329"/>
      <c r="WHQ516" s="329"/>
      <c r="WHR516" s="329"/>
      <c r="WHS516" s="329"/>
      <c r="WHT516" s="329"/>
      <c r="WHU516" s="329"/>
      <c r="WHV516" s="329"/>
      <c r="WHW516" s="329"/>
      <c r="WHX516" s="329"/>
      <c r="WHY516" s="329"/>
      <c r="WHZ516" s="329"/>
      <c r="WIA516" s="329"/>
      <c r="WIB516" s="329"/>
      <c r="WIC516" s="329"/>
      <c r="WID516" s="329"/>
      <c r="WIE516" s="329"/>
      <c r="WIF516" s="329"/>
      <c r="WIG516" s="329"/>
      <c r="WIH516" s="329"/>
      <c r="WII516" s="329"/>
      <c r="WIJ516" s="329"/>
      <c r="WIK516" s="329"/>
      <c r="WIL516" s="329"/>
      <c r="WIM516" s="329"/>
      <c r="WIN516" s="329"/>
      <c r="WIO516" s="329"/>
      <c r="WIP516" s="329"/>
      <c r="WIQ516" s="329"/>
      <c r="WIR516" s="329"/>
      <c r="WIS516" s="329"/>
      <c r="WIT516" s="329"/>
      <c r="WIU516" s="329"/>
      <c r="WIV516" s="329"/>
      <c r="WIW516" s="329"/>
      <c r="WIX516" s="329"/>
      <c r="WIY516" s="329"/>
      <c r="WIZ516" s="329"/>
      <c r="WJA516" s="329"/>
      <c r="WJB516" s="329"/>
      <c r="WJC516" s="329"/>
      <c r="WJD516" s="329"/>
      <c r="WJE516" s="329"/>
      <c r="WJF516" s="329"/>
      <c r="WJG516" s="329"/>
      <c r="WJH516" s="329"/>
      <c r="WJI516" s="329"/>
      <c r="WJJ516" s="329"/>
      <c r="WJK516" s="329"/>
      <c r="WJL516" s="329"/>
      <c r="WJM516" s="329"/>
      <c r="WJN516" s="329"/>
      <c r="WJO516" s="329"/>
      <c r="WJP516" s="329"/>
      <c r="WJQ516" s="329"/>
      <c r="WJR516" s="329"/>
      <c r="WJS516" s="329"/>
      <c r="WJT516" s="329"/>
      <c r="WJU516" s="329"/>
      <c r="WJV516" s="329"/>
      <c r="WJW516" s="329"/>
      <c r="WJX516" s="329"/>
      <c r="WJY516" s="329"/>
      <c r="WJZ516" s="329"/>
      <c r="WKA516" s="329"/>
      <c r="WKB516" s="329"/>
      <c r="WKC516" s="329"/>
      <c r="WKD516" s="329"/>
      <c r="WKE516" s="329"/>
      <c r="WKF516" s="329"/>
      <c r="WKG516" s="329"/>
      <c r="WKH516" s="329"/>
      <c r="WKI516" s="329"/>
      <c r="WKJ516" s="329"/>
      <c r="WKK516" s="329"/>
      <c r="WKL516" s="329"/>
      <c r="WKM516" s="329"/>
      <c r="WKN516" s="329"/>
      <c r="WKO516" s="329"/>
      <c r="WKP516" s="329"/>
      <c r="WKQ516" s="329"/>
      <c r="WKR516" s="329"/>
      <c r="WKS516" s="329"/>
      <c r="WKT516" s="329"/>
      <c r="WKU516" s="329"/>
      <c r="WKV516" s="329"/>
      <c r="WKW516" s="329"/>
      <c r="WKX516" s="329"/>
      <c r="WKY516" s="329"/>
      <c r="WKZ516" s="329"/>
      <c r="WLA516" s="329"/>
      <c r="WLB516" s="329"/>
      <c r="WLC516" s="329"/>
      <c r="WLD516" s="329"/>
      <c r="WLE516" s="329"/>
      <c r="WLF516" s="329"/>
      <c r="WLG516" s="329"/>
      <c r="WLH516" s="329"/>
      <c r="WLI516" s="329"/>
      <c r="WLJ516" s="329"/>
      <c r="WLK516" s="329"/>
      <c r="WLL516" s="329"/>
      <c r="WLM516" s="329"/>
      <c r="WLN516" s="329"/>
      <c r="WLO516" s="329"/>
      <c r="WLP516" s="329"/>
      <c r="WLQ516" s="329"/>
      <c r="WLR516" s="329"/>
      <c r="WLS516" s="329"/>
      <c r="WLT516" s="329"/>
      <c r="WLU516" s="329"/>
      <c r="WLV516" s="329"/>
      <c r="WLW516" s="329"/>
      <c r="WLX516" s="329"/>
      <c r="WLY516" s="329"/>
      <c r="WLZ516" s="329"/>
      <c r="WMA516" s="329"/>
      <c r="WMB516" s="329"/>
      <c r="WMC516" s="329"/>
      <c r="WMD516" s="329"/>
      <c r="WME516" s="329"/>
      <c r="WMF516" s="329"/>
      <c r="WMG516" s="329"/>
      <c r="WMH516" s="329"/>
      <c r="WMI516" s="329"/>
      <c r="WMJ516" s="329"/>
      <c r="WMK516" s="329"/>
      <c r="WML516" s="329"/>
      <c r="WMM516" s="329"/>
      <c r="WMN516" s="329"/>
      <c r="WMO516" s="329"/>
      <c r="WMP516" s="329"/>
      <c r="WMQ516" s="329"/>
      <c r="WMR516" s="329"/>
      <c r="WMS516" s="329"/>
      <c r="WMT516" s="329"/>
      <c r="WMU516" s="329"/>
      <c r="WMV516" s="329"/>
      <c r="WMW516" s="329"/>
      <c r="WMX516" s="329"/>
      <c r="WMY516" s="329"/>
      <c r="WMZ516" s="329"/>
      <c r="WNA516" s="329"/>
      <c r="WNB516" s="329"/>
      <c r="WNC516" s="329"/>
      <c r="WND516" s="329"/>
      <c r="WNE516" s="329"/>
      <c r="WNF516" s="329"/>
      <c r="WNG516" s="329"/>
      <c r="WNH516" s="329"/>
      <c r="WNI516" s="329"/>
      <c r="WNJ516" s="329"/>
      <c r="WNK516" s="329"/>
      <c r="WNL516" s="329"/>
      <c r="WNM516" s="329"/>
      <c r="WNN516" s="329"/>
      <c r="WNO516" s="329"/>
      <c r="WNP516" s="329"/>
      <c r="WNQ516" s="329"/>
      <c r="WNR516" s="329"/>
      <c r="WNS516" s="329"/>
      <c r="WNT516" s="329"/>
      <c r="WNU516" s="329"/>
      <c r="WNV516" s="329"/>
      <c r="WNW516" s="329"/>
      <c r="WNX516" s="329"/>
      <c r="WNY516" s="329"/>
      <c r="WNZ516" s="329"/>
      <c r="WOA516" s="329"/>
      <c r="WOB516" s="329"/>
      <c r="WOC516" s="329"/>
      <c r="WOD516" s="329"/>
      <c r="WOE516" s="329"/>
      <c r="WOF516" s="329"/>
      <c r="WOG516" s="329"/>
      <c r="WOH516" s="329"/>
      <c r="WOI516" s="329"/>
      <c r="WOJ516" s="329"/>
      <c r="WOK516" s="329"/>
      <c r="WOL516" s="329"/>
      <c r="WOM516" s="329"/>
      <c r="WON516" s="329"/>
      <c r="WOO516" s="329"/>
      <c r="WOP516" s="329"/>
      <c r="WOQ516" s="329"/>
      <c r="WOR516" s="329"/>
      <c r="WOS516" s="329"/>
      <c r="WOT516" s="329"/>
      <c r="WOU516" s="329"/>
      <c r="WOV516" s="329"/>
      <c r="WOW516" s="329"/>
      <c r="WOX516" s="329"/>
      <c r="WOY516" s="329"/>
      <c r="WOZ516" s="329"/>
      <c r="WPA516" s="329"/>
      <c r="WPB516" s="329"/>
      <c r="WPC516" s="329"/>
      <c r="WPD516" s="329"/>
      <c r="WPE516" s="329"/>
      <c r="WPF516" s="329"/>
      <c r="WPG516" s="329"/>
      <c r="WPH516" s="329"/>
      <c r="WPI516" s="329"/>
      <c r="WPJ516" s="329"/>
      <c r="WPK516" s="329"/>
      <c r="WPL516" s="329"/>
      <c r="WPM516" s="329"/>
      <c r="WPN516" s="329"/>
      <c r="WPO516" s="329"/>
      <c r="WPP516" s="329"/>
      <c r="WPQ516" s="329"/>
      <c r="WPR516" s="329"/>
      <c r="WPS516" s="329"/>
      <c r="WPT516" s="329"/>
      <c r="WPU516" s="329"/>
      <c r="WPV516" s="329"/>
      <c r="WPW516" s="329"/>
      <c r="WPX516" s="329"/>
      <c r="WPY516" s="329"/>
      <c r="WPZ516" s="329"/>
      <c r="WQA516" s="329"/>
      <c r="WQB516" s="329"/>
      <c r="WQC516" s="329"/>
      <c r="WQD516" s="329"/>
      <c r="WQE516" s="329"/>
      <c r="WQF516" s="329"/>
      <c r="WQG516" s="329"/>
      <c r="WQH516" s="329"/>
      <c r="WQI516" s="329"/>
      <c r="WQJ516" s="329"/>
      <c r="WQK516" s="329"/>
      <c r="WQL516" s="329"/>
      <c r="WQM516" s="329"/>
      <c r="WQN516" s="329"/>
      <c r="WQO516" s="329"/>
      <c r="WQP516" s="329"/>
      <c r="WQQ516" s="329"/>
      <c r="WQR516" s="329"/>
      <c r="WQS516" s="329"/>
      <c r="WQT516" s="329"/>
      <c r="WQU516" s="329"/>
      <c r="WQV516" s="329"/>
      <c r="WQW516" s="329"/>
      <c r="WQX516" s="329"/>
      <c r="WQY516" s="329"/>
      <c r="WQZ516" s="329"/>
      <c r="WRA516" s="329"/>
      <c r="WRB516" s="329"/>
      <c r="WRC516" s="329"/>
      <c r="WRD516" s="329"/>
      <c r="WRE516" s="329"/>
      <c r="WRF516" s="329"/>
      <c r="WRG516" s="329"/>
      <c r="WRH516" s="329"/>
      <c r="WRI516" s="329"/>
      <c r="WRJ516" s="329"/>
      <c r="WRK516" s="329"/>
      <c r="WRL516" s="329"/>
      <c r="WRM516" s="329"/>
      <c r="WRN516" s="329"/>
      <c r="WRO516" s="329"/>
      <c r="WRP516" s="329"/>
      <c r="WRQ516" s="329"/>
      <c r="WRR516" s="329"/>
      <c r="WRS516" s="329"/>
      <c r="WRT516" s="329"/>
      <c r="WRU516" s="329"/>
      <c r="WRV516" s="329"/>
      <c r="WRW516" s="329"/>
      <c r="WRX516" s="329"/>
      <c r="WRY516" s="329"/>
      <c r="WRZ516" s="329"/>
      <c r="WSA516" s="329"/>
      <c r="WSB516" s="329"/>
      <c r="WSC516" s="329"/>
      <c r="WSD516" s="329"/>
      <c r="WSE516" s="329"/>
      <c r="WSF516" s="329"/>
      <c r="WSG516" s="329"/>
      <c r="WSH516" s="329"/>
      <c r="WSI516" s="329"/>
      <c r="WSJ516" s="329"/>
      <c r="WSK516" s="329"/>
      <c r="WSL516" s="329"/>
      <c r="WSM516" s="329"/>
      <c r="WSN516" s="329"/>
      <c r="WSO516" s="329"/>
      <c r="WSP516" s="329"/>
      <c r="WSQ516" s="329"/>
      <c r="WSR516" s="329"/>
      <c r="WSS516" s="329"/>
      <c r="WST516" s="329"/>
      <c r="WSU516" s="329"/>
      <c r="WSV516" s="329"/>
      <c r="WSW516" s="329"/>
      <c r="WSX516" s="329"/>
      <c r="WSY516" s="329"/>
      <c r="WSZ516" s="329"/>
      <c r="WTA516" s="329"/>
      <c r="WTB516" s="329"/>
      <c r="WTC516" s="329"/>
      <c r="WTD516" s="329"/>
      <c r="WTE516" s="329"/>
      <c r="WTF516" s="329"/>
      <c r="WTG516" s="329"/>
      <c r="WTH516" s="329"/>
      <c r="WTI516" s="329"/>
      <c r="WTJ516" s="329"/>
      <c r="WTK516" s="329"/>
      <c r="WTL516" s="329"/>
      <c r="WTM516" s="329"/>
      <c r="WTN516" s="329"/>
      <c r="WTO516" s="329"/>
      <c r="WTP516" s="329"/>
      <c r="WTQ516" s="329"/>
      <c r="WTR516" s="329"/>
      <c r="WTS516" s="329"/>
      <c r="WTT516" s="329"/>
      <c r="WTU516" s="329"/>
      <c r="WTV516" s="329"/>
      <c r="WTW516" s="329"/>
      <c r="WTX516" s="329"/>
      <c r="WTY516" s="329"/>
      <c r="WTZ516" s="329"/>
      <c r="WUA516" s="329"/>
      <c r="WUB516" s="329"/>
      <c r="WUC516" s="329"/>
      <c r="WUD516" s="329"/>
      <c r="WUE516" s="329"/>
      <c r="WUF516" s="329"/>
      <c r="WUG516" s="329"/>
      <c r="WUH516" s="329"/>
      <c r="WUI516" s="329"/>
      <c r="WUJ516" s="329"/>
      <c r="WUK516" s="329"/>
      <c r="WUL516" s="329"/>
      <c r="WUM516" s="329"/>
      <c r="WUN516" s="329"/>
      <c r="WUO516" s="329"/>
      <c r="WUP516" s="329"/>
      <c r="WUQ516" s="329"/>
      <c r="WUR516" s="329"/>
      <c r="WUS516" s="329"/>
      <c r="WUT516" s="329"/>
      <c r="WUU516" s="329"/>
      <c r="WUV516" s="329"/>
      <c r="WUW516" s="329"/>
      <c r="WUX516" s="329"/>
      <c r="WUY516" s="329"/>
      <c r="WUZ516" s="329"/>
      <c r="WVA516" s="329"/>
      <c r="WVB516" s="329"/>
      <c r="WVC516" s="329"/>
      <c r="WVD516" s="329"/>
      <c r="WVE516" s="329"/>
      <c r="WVF516" s="329"/>
      <c r="WVG516" s="329"/>
      <c r="WVH516" s="329"/>
      <c r="WVI516" s="329"/>
      <c r="WVJ516" s="329"/>
      <c r="WVK516" s="329"/>
      <c r="WVL516" s="329"/>
      <c r="WVM516" s="329"/>
      <c r="WVN516" s="329"/>
      <c r="WVO516" s="329"/>
      <c r="WVP516" s="329"/>
      <c r="WVQ516" s="329"/>
      <c r="WVR516" s="329"/>
      <c r="WVS516" s="329"/>
      <c r="WVT516" s="329"/>
      <c r="WVU516" s="329"/>
      <c r="WVV516" s="329"/>
      <c r="WVW516" s="329"/>
      <c r="WVX516" s="329"/>
      <c r="WVY516" s="329"/>
      <c r="WVZ516" s="329"/>
      <c r="WWA516" s="329"/>
      <c r="WWB516" s="329"/>
      <c r="WWC516" s="329"/>
      <c r="WWD516" s="329"/>
      <c r="WWE516" s="329"/>
      <c r="WWF516" s="329"/>
      <c r="WWG516" s="329"/>
      <c r="WWH516" s="329"/>
      <c r="WWI516" s="329"/>
      <c r="WWJ516" s="329"/>
      <c r="WWK516" s="329"/>
      <c r="WWL516" s="329"/>
      <c r="WWM516" s="329"/>
      <c r="WWN516" s="329"/>
      <c r="WWO516" s="329"/>
      <c r="WWP516" s="329"/>
      <c r="WWQ516" s="329"/>
      <c r="WWR516" s="329"/>
      <c r="WWS516" s="329"/>
      <c r="WWT516" s="329"/>
      <c r="WWU516" s="329"/>
      <c r="WWV516" s="329"/>
      <c r="WWW516" s="329"/>
      <c r="WWX516" s="329"/>
      <c r="WWY516" s="329"/>
      <c r="WWZ516" s="329"/>
      <c r="WXA516" s="329"/>
      <c r="WXB516" s="329"/>
      <c r="WXC516" s="329"/>
      <c r="WXD516" s="329"/>
      <c r="WXE516" s="329"/>
      <c r="WXF516" s="329"/>
      <c r="WXG516" s="329"/>
      <c r="WXH516" s="329"/>
      <c r="WXI516" s="329"/>
      <c r="WXJ516" s="329"/>
      <c r="WXK516" s="329"/>
      <c r="WXL516" s="329"/>
      <c r="WXM516" s="329"/>
      <c r="WXN516" s="329"/>
      <c r="WXO516" s="329"/>
      <c r="WXP516" s="329"/>
      <c r="WXQ516" s="329"/>
      <c r="WXR516" s="329"/>
      <c r="WXS516" s="329"/>
      <c r="WXT516" s="329"/>
      <c r="WXU516" s="329"/>
      <c r="WXV516" s="329"/>
      <c r="WXW516" s="329"/>
      <c r="WXX516" s="329"/>
      <c r="WXY516" s="329"/>
      <c r="WXZ516" s="329"/>
      <c r="WYA516" s="329"/>
      <c r="WYB516" s="329"/>
      <c r="WYC516" s="329"/>
      <c r="WYD516" s="329"/>
      <c r="WYE516" s="329"/>
      <c r="WYF516" s="329"/>
      <c r="WYG516" s="329"/>
      <c r="WYH516" s="329"/>
      <c r="WYI516" s="329"/>
      <c r="WYJ516" s="329"/>
      <c r="WYK516" s="329"/>
      <c r="WYL516" s="329"/>
      <c r="WYM516" s="329"/>
      <c r="WYN516" s="329"/>
      <c r="WYO516" s="329"/>
      <c r="WYP516" s="329"/>
      <c r="WYQ516" s="329"/>
      <c r="WYR516" s="329"/>
      <c r="WYS516" s="329"/>
      <c r="WYT516" s="329"/>
      <c r="WYU516" s="329"/>
      <c r="WYV516" s="329"/>
      <c r="WYW516" s="329"/>
      <c r="WYX516" s="329"/>
      <c r="WYY516" s="329"/>
      <c r="WYZ516" s="329"/>
      <c r="WZA516" s="329"/>
      <c r="WZB516" s="329"/>
      <c r="WZC516" s="329"/>
      <c r="WZD516" s="329"/>
      <c r="WZE516" s="329"/>
      <c r="WZF516" s="329"/>
      <c r="WZG516" s="329"/>
      <c r="WZH516" s="329"/>
      <c r="WZI516" s="329"/>
      <c r="WZJ516" s="329"/>
      <c r="WZK516" s="329"/>
      <c r="WZL516" s="329"/>
      <c r="WZM516" s="329"/>
      <c r="WZN516" s="329"/>
      <c r="WZO516" s="329"/>
      <c r="WZP516" s="329"/>
      <c r="WZQ516" s="329"/>
      <c r="WZR516" s="329"/>
      <c r="WZS516" s="329"/>
      <c r="WZT516" s="329"/>
      <c r="WZU516" s="329"/>
      <c r="WZV516" s="329"/>
      <c r="WZW516" s="329"/>
      <c r="WZX516" s="329"/>
      <c r="WZY516" s="329"/>
      <c r="WZZ516" s="329"/>
      <c r="XAA516" s="329"/>
      <c r="XAB516" s="329"/>
      <c r="XAC516" s="329"/>
      <c r="XAD516" s="329"/>
      <c r="XAE516" s="329"/>
      <c r="XAF516" s="329"/>
      <c r="XAG516" s="329"/>
      <c r="XAH516" s="329"/>
      <c r="XAI516" s="329"/>
      <c r="XAJ516" s="329"/>
      <c r="XAK516" s="329"/>
      <c r="XAL516" s="329"/>
      <c r="XAM516" s="329"/>
      <c r="XAN516" s="329"/>
      <c r="XAO516" s="329"/>
      <c r="XAP516" s="329"/>
      <c r="XAQ516" s="329"/>
      <c r="XAR516" s="329"/>
      <c r="XAS516" s="329"/>
      <c r="XAT516" s="329"/>
      <c r="XAU516" s="329"/>
      <c r="XAV516" s="329"/>
      <c r="XAW516" s="329"/>
      <c r="XAX516" s="329"/>
      <c r="XAY516" s="329"/>
      <c r="XAZ516" s="329"/>
      <c r="XBA516" s="329"/>
      <c r="XBB516" s="329"/>
      <c r="XBC516" s="329"/>
      <c r="XBD516" s="329"/>
      <c r="XBE516" s="329"/>
      <c r="XBF516" s="329"/>
      <c r="XBG516" s="329"/>
      <c r="XBH516" s="329"/>
      <c r="XBI516" s="329"/>
      <c r="XBJ516" s="329"/>
      <c r="XBK516" s="329"/>
      <c r="XBL516" s="329"/>
      <c r="XBM516" s="329"/>
      <c r="XBN516" s="329"/>
      <c r="XBO516" s="329"/>
      <c r="XBP516" s="329"/>
      <c r="XBQ516" s="329"/>
      <c r="XBR516" s="329"/>
      <c r="XBS516" s="329"/>
      <c r="XBT516" s="329"/>
      <c r="XBU516" s="329"/>
      <c r="XBV516" s="329"/>
      <c r="XBW516" s="329"/>
      <c r="XBX516" s="329"/>
      <c r="XBY516" s="329"/>
      <c r="XBZ516" s="329"/>
      <c r="XCA516" s="329"/>
      <c r="XCB516" s="329"/>
      <c r="XCC516" s="329"/>
      <c r="XCD516" s="329"/>
      <c r="XCE516" s="329"/>
      <c r="XCF516" s="329"/>
      <c r="XCG516" s="329"/>
      <c r="XCH516" s="329"/>
      <c r="XCI516" s="329"/>
      <c r="XCJ516" s="329"/>
      <c r="XCK516" s="329"/>
      <c r="XCL516" s="329"/>
      <c r="XCM516" s="329"/>
      <c r="XCN516" s="329"/>
      <c r="XCO516" s="329"/>
      <c r="XCP516" s="329"/>
      <c r="XCQ516" s="329"/>
      <c r="XCR516" s="329"/>
      <c r="XCS516" s="329"/>
      <c r="XCT516" s="329"/>
      <c r="XCU516" s="329"/>
      <c r="XCV516" s="329"/>
      <c r="XCW516" s="329"/>
      <c r="XCX516" s="329"/>
      <c r="XCY516" s="329"/>
      <c r="XCZ516" s="329"/>
      <c r="XDA516" s="329"/>
      <c r="XDB516" s="329"/>
      <c r="XDC516" s="329"/>
      <c r="XDD516" s="329"/>
      <c r="XDE516" s="329"/>
      <c r="XDF516" s="329"/>
      <c r="XDG516" s="329"/>
      <c r="XDH516" s="329"/>
      <c r="XDI516" s="329"/>
      <c r="XDJ516" s="329"/>
      <c r="XDK516" s="329"/>
      <c r="XDL516" s="329"/>
      <c r="XDM516" s="329"/>
      <c r="XDN516" s="329"/>
      <c r="XDO516" s="329"/>
      <c r="XDP516" s="329"/>
      <c r="XDQ516" s="329"/>
      <c r="XDR516" s="329"/>
      <c r="XDS516" s="329"/>
      <c r="XDT516" s="329"/>
      <c r="XDU516" s="329"/>
      <c r="XDV516" s="329"/>
      <c r="XDW516" s="329"/>
      <c r="XDX516" s="329"/>
      <c r="XDY516" s="329"/>
      <c r="XDZ516" s="329"/>
      <c r="XEA516" s="329"/>
      <c r="XEB516" s="329"/>
      <c r="XEC516" s="329"/>
      <c r="XED516" s="329"/>
      <c r="XEE516" s="329"/>
      <c r="XEF516" s="329"/>
      <c r="XEG516" s="329"/>
      <c r="XEH516" s="329"/>
      <c r="XEI516" s="329"/>
      <c r="XEJ516" s="329"/>
      <c r="XEK516" s="329"/>
      <c r="XEL516" s="329"/>
      <c r="XEM516" s="329"/>
      <c r="XEN516" s="329"/>
      <c r="XEO516" s="329"/>
      <c r="XEP516" s="329"/>
      <c r="XEQ516" s="329"/>
      <c r="XER516" s="329"/>
      <c r="XES516" s="329"/>
      <c r="XET516" s="329"/>
      <c r="XEU516" s="329"/>
      <c r="XEV516" s="329"/>
      <c r="XEW516" s="329"/>
      <c r="XEX516" s="329"/>
      <c r="XEY516" s="329"/>
      <c r="XEZ516" s="329"/>
      <c r="XFA516" s="329"/>
      <c r="XFB516" s="329"/>
      <c r="XFC516" s="329"/>
    </row>
    <row r="517" spans="1:16383" x14ac:dyDescent="0.2">
      <c r="A517" s="30">
        <v>51</v>
      </c>
      <c r="B517" s="364">
        <v>513</v>
      </c>
      <c r="C517" s="377" t="s">
        <v>76</v>
      </c>
      <c r="D517" s="365" t="s">
        <v>4098</v>
      </c>
      <c r="E517" s="376" t="s">
        <v>4441</v>
      </c>
      <c r="F517" s="366" t="s">
        <v>217</v>
      </c>
      <c r="G517" s="376" t="s">
        <v>3924</v>
      </c>
      <c r="H517" s="382" t="s">
        <v>3817</v>
      </c>
      <c r="I517" s="329"/>
      <c r="J517" s="329"/>
      <c r="K517" s="329"/>
      <c r="L517" s="329"/>
      <c r="M517" s="329"/>
      <c r="N517" s="329"/>
      <c r="O517" s="329"/>
      <c r="P517" s="329"/>
      <c r="Q517" s="329"/>
      <c r="R517" s="329"/>
      <c r="S517" s="329"/>
      <c r="T517" s="329"/>
      <c r="U517" s="329"/>
      <c r="V517" s="329"/>
      <c r="W517" s="329"/>
      <c r="X517" s="329"/>
      <c r="Y517" s="329"/>
      <c r="Z517" s="329"/>
      <c r="AA517" s="329"/>
      <c r="AB517" s="329"/>
      <c r="AC517" s="329"/>
      <c r="AD517" s="329"/>
      <c r="AE517" s="329"/>
      <c r="AF517" s="329"/>
      <c r="AG517" s="329"/>
      <c r="AH517" s="329"/>
      <c r="AI517" s="329"/>
      <c r="AJ517" s="329"/>
      <c r="AK517" s="329"/>
      <c r="AL517" s="329"/>
      <c r="AM517" s="329"/>
      <c r="AN517" s="329"/>
      <c r="AO517" s="329"/>
      <c r="AP517" s="329"/>
      <c r="AQ517" s="329"/>
      <c r="AR517" s="329"/>
      <c r="AS517" s="329"/>
      <c r="AT517" s="329"/>
      <c r="AU517" s="329"/>
      <c r="AV517" s="329"/>
      <c r="AW517" s="329"/>
      <c r="AX517" s="329"/>
      <c r="AY517" s="329"/>
      <c r="AZ517" s="329"/>
      <c r="BA517" s="329"/>
      <c r="BB517" s="329"/>
      <c r="BC517" s="329"/>
      <c r="BD517" s="329"/>
      <c r="BE517" s="329"/>
      <c r="BF517" s="329"/>
      <c r="BG517" s="329"/>
      <c r="BH517" s="329"/>
      <c r="BI517" s="329"/>
      <c r="BJ517" s="329"/>
      <c r="BK517" s="329"/>
      <c r="BL517" s="329"/>
      <c r="BM517" s="329"/>
      <c r="BN517" s="329"/>
      <c r="BO517" s="329"/>
      <c r="BP517" s="329"/>
      <c r="BQ517" s="329"/>
      <c r="BR517" s="329"/>
      <c r="BS517" s="329"/>
      <c r="BT517" s="329"/>
      <c r="BU517" s="329"/>
      <c r="BV517" s="329"/>
      <c r="BW517" s="329"/>
      <c r="BX517" s="329"/>
      <c r="BY517" s="329"/>
      <c r="BZ517" s="329"/>
      <c r="CA517" s="329"/>
      <c r="CB517" s="329"/>
      <c r="CC517" s="329"/>
      <c r="CD517" s="329"/>
      <c r="CE517" s="329"/>
      <c r="CF517" s="329"/>
      <c r="CG517" s="329"/>
      <c r="CH517" s="329"/>
      <c r="CI517" s="329"/>
      <c r="CJ517" s="329"/>
      <c r="CK517" s="329"/>
      <c r="CL517" s="329"/>
      <c r="CM517" s="329"/>
      <c r="CN517" s="329"/>
      <c r="CO517" s="329"/>
      <c r="CP517" s="329"/>
      <c r="CQ517" s="329"/>
      <c r="CR517" s="329"/>
      <c r="CS517" s="329"/>
      <c r="CT517" s="329"/>
      <c r="CU517" s="329"/>
      <c r="CV517" s="329"/>
      <c r="CW517" s="329"/>
      <c r="CX517" s="329"/>
      <c r="CY517" s="329"/>
      <c r="CZ517" s="329"/>
      <c r="DA517" s="329"/>
      <c r="DB517" s="329"/>
      <c r="DC517" s="329"/>
      <c r="DD517" s="329"/>
      <c r="DE517" s="329"/>
      <c r="DF517" s="329"/>
      <c r="DG517" s="329"/>
      <c r="DH517" s="329"/>
      <c r="DI517" s="329"/>
      <c r="DJ517" s="329"/>
      <c r="DK517" s="329"/>
      <c r="DL517" s="329"/>
      <c r="DM517" s="329"/>
      <c r="DN517" s="329"/>
      <c r="DO517" s="329"/>
      <c r="DP517" s="329"/>
      <c r="DQ517" s="329"/>
      <c r="DR517" s="329"/>
      <c r="DS517" s="329"/>
      <c r="DT517" s="329"/>
      <c r="DU517" s="329"/>
      <c r="DV517" s="329"/>
      <c r="DW517" s="329"/>
      <c r="DX517" s="329"/>
      <c r="DY517" s="329"/>
      <c r="DZ517" s="329"/>
      <c r="EA517" s="329"/>
      <c r="EB517" s="329"/>
      <c r="EC517" s="329"/>
      <c r="ED517" s="329"/>
      <c r="EE517" s="329"/>
      <c r="EF517" s="329"/>
      <c r="EG517" s="329"/>
      <c r="EH517" s="329"/>
      <c r="EI517" s="329"/>
      <c r="EJ517" s="329"/>
      <c r="EK517" s="329"/>
      <c r="EL517" s="329"/>
      <c r="EM517" s="329"/>
      <c r="EN517" s="329"/>
      <c r="EO517" s="329"/>
      <c r="EP517" s="329"/>
      <c r="EQ517" s="329"/>
      <c r="ER517" s="329"/>
      <c r="ES517" s="329"/>
      <c r="ET517" s="329"/>
      <c r="EU517" s="329"/>
      <c r="EV517" s="329"/>
      <c r="EW517" s="329"/>
      <c r="EX517" s="329"/>
      <c r="EY517" s="329"/>
      <c r="EZ517" s="329"/>
      <c r="FA517" s="329"/>
      <c r="FB517" s="329"/>
      <c r="FC517" s="329"/>
      <c r="FD517" s="329"/>
      <c r="FE517" s="329"/>
      <c r="FF517" s="329"/>
      <c r="FG517" s="329"/>
      <c r="FH517" s="329"/>
      <c r="FI517" s="329"/>
      <c r="FJ517" s="329"/>
      <c r="FK517" s="329"/>
      <c r="FL517" s="329"/>
      <c r="FM517" s="329"/>
      <c r="FN517" s="329"/>
      <c r="FO517" s="329"/>
      <c r="FP517" s="329"/>
      <c r="FQ517" s="329"/>
      <c r="FR517" s="329"/>
      <c r="FS517" s="329"/>
      <c r="FT517" s="329"/>
      <c r="FU517" s="329"/>
      <c r="FV517" s="329"/>
      <c r="FW517" s="329"/>
      <c r="FX517" s="329"/>
      <c r="FY517" s="329"/>
      <c r="FZ517" s="329"/>
      <c r="GA517" s="329"/>
      <c r="GB517" s="329"/>
      <c r="GC517" s="329"/>
      <c r="GD517" s="329"/>
      <c r="GE517" s="329"/>
      <c r="GF517" s="329"/>
      <c r="GG517" s="329"/>
      <c r="GH517" s="329"/>
      <c r="GI517" s="329"/>
      <c r="GJ517" s="329"/>
      <c r="GK517" s="329"/>
      <c r="GL517" s="329"/>
      <c r="GM517" s="329"/>
      <c r="GN517" s="329"/>
      <c r="GO517" s="329"/>
      <c r="GP517" s="329"/>
      <c r="GQ517" s="329"/>
      <c r="GR517" s="329"/>
      <c r="GS517" s="329"/>
      <c r="GT517" s="329"/>
      <c r="GU517" s="329"/>
      <c r="GV517" s="329"/>
      <c r="GW517" s="329"/>
      <c r="GX517" s="329"/>
      <c r="GY517" s="329"/>
      <c r="GZ517" s="329"/>
      <c r="HA517" s="329"/>
      <c r="HB517" s="329"/>
      <c r="HC517" s="329"/>
      <c r="HD517" s="329"/>
      <c r="HE517" s="329"/>
      <c r="HF517" s="329"/>
      <c r="HG517" s="329"/>
      <c r="HH517" s="329"/>
      <c r="HI517" s="329"/>
      <c r="HJ517" s="329"/>
      <c r="HK517" s="329"/>
      <c r="HL517" s="329"/>
      <c r="HM517" s="329"/>
      <c r="HN517" s="329"/>
      <c r="HO517" s="329"/>
      <c r="HP517" s="329"/>
      <c r="HQ517" s="329"/>
      <c r="HR517" s="329"/>
      <c r="HS517" s="329"/>
      <c r="HT517" s="329"/>
      <c r="HU517" s="329"/>
      <c r="HV517" s="329"/>
      <c r="HW517" s="329"/>
      <c r="HX517" s="329"/>
      <c r="HY517" s="329"/>
      <c r="HZ517" s="329"/>
      <c r="IA517" s="329"/>
      <c r="IB517" s="329"/>
      <c r="IC517" s="329"/>
      <c r="ID517" s="329"/>
      <c r="IE517" s="329"/>
      <c r="IF517" s="329"/>
      <c r="IG517" s="329"/>
      <c r="IH517" s="329"/>
      <c r="II517" s="329"/>
      <c r="IJ517" s="329"/>
      <c r="IK517" s="329"/>
      <c r="IL517" s="329"/>
      <c r="IM517" s="329"/>
      <c r="IN517" s="329"/>
      <c r="IO517" s="329"/>
      <c r="IP517" s="329"/>
      <c r="IQ517" s="329"/>
      <c r="IR517" s="329"/>
      <c r="IS517" s="329"/>
      <c r="IT517" s="329"/>
      <c r="IU517" s="329"/>
      <c r="IV517" s="329"/>
      <c r="IW517" s="329"/>
      <c r="IX517" s="329"/>
      <c r="IY517" s="329"/>
      <c r="IZ517" s="329"/>
      <c r="JA517" s="329"/>
      <c r="JB517" s="329"/>
      <c r="JC517" s="329"/>
      <c r="JD517" s="329"/>
      <c r="JE517" s="329"/>
      <c r="JF517" s="329"/>
      <c r="JG517" s="329"/>
      <c r="JH517" s="329"/>
      <c r="JI517" s="329"/>
      <c r="JJ517" s="329"/>
      <c r="JK517" s="329"/>
      <c r="JL517" s="329"/>
      <c r="JM517" s="329"/>
      <c r="JN517" s="329"/>
      <c r="JO517" s="329"/>
      <c r="JP517" s="329"/>
      <c r="JQ517" s="329"/>
      <c r="JR517" s="329"/>
      <c r="JS517" s="329"/>
      <c r="JT517" s="329"/>
      <c r="JU517" s="329"/>
      <c r="JV517" s="329"/>
      <c r="JW517" s="329"/>
      <c r="JX517" s="329"/>
      <c r="JY517" s="329"/>
      <c r="JZ517" s="329"/>
      <c r="KA517" s="329"/>
      <c r="KB517" s="329"/>
      <c r="KC517" s="329"/>
      <c r="KD517" s="329"/>
      <c r="KE517" s="329"/>
      <c r="KF517" s="329"/>
      <c r="KG517" s="329"/>
      <c r="KH517" s="329"/>
      <c r="KI517" s="329"/>
      <c r="KJ517" s="329"/>
      <c r="KK517" s="329"/>
      <c r="KL517" s="329"/>
      <c r="KM517" s="329"/>
      <c r="KN517" s="329"/>
      <c r="KO517" s="329"/>
      <c r="KP517" s="329"/>
      <c r="KQ517" s="329"/>
      <c r="KR517" s="329"/>
      <c r="KS517" s="329"/>
      <c r="KT517" s="329"/>
      <c r="KU517" s="329"/>
      <c r="KV517" s="329"/>
      <c r="KW517" s="329"/>
      <c r="KX517" s="329"/>
      <c r="KY517" s="329"/>
      <c r="KZ517" s="329"/>
      <c r="LA517" s="329"/>
      <c r="LB517" s="329"/>
      <c r="LC517" s="329"/>
      <c r="LD517" s="329"/>
      <c r="LE517" s="329"/>
      <c r="LF517" s="329"/>
      <c r="LG517" s="329"/>
      <c r="LH517" s="329"/>
      <c r="LI517" s="329"/>
      <c r="LJ517" s="329"/>
      <c r="LK517" s="329"/>
      <c r="LL517" s="329"/>
      <c r="LM517" s="329"/>
      <c r="LN517" s="329"/>
      <c r="LO517" s="329"/>
      <c r="LP517" s="329"/>
      <c r="LQ517" s="329"/>
      <c r="LR517" s="329"/>
      <c r="LS517" s="329"/>
      <c r="LT517" s="329"/>
      <c r="LU517" s="329"/>
      <c r="LV517" s="329"/>
      <c r="LW517" s="329"/>
      <c r="LX517" s="329"/>
      <c r="LY517" s="329"/>
      <c r="LZ517" s="329"/>
      <c r="MA517" s="329"/>
      <c r="MB517" s="329"/>
      <c r="MC517" s="329"/>
      <c r="MD517" s="329"/>
      <c r="ME517" s="329"/>
      <c r="MF517" s="329"/>
      <c r="MG517" s="329"/>
      <c r="MH517" s="329"/>
      <c r="MI517" s="329"/>
      <c r="MJ517" s="329"/>
      <c r="MK517" s="329"/>
      <c r="ML517" s="329"/>
      <c r="MM517" s="329"/>
      <c r="MN517" s="329"/>
      <c r="MO517" s="329"/>
      <c r="MP517" s="329"/>
      <c r="MQ517" s="329"/>
      <c r="MR517" s="329"/>
      <c r="MS517" s="329"/>
      <c r="MT517" s="329"/>
      <c r="MU517" s="329"/>
      <c r="MV517" s="329"/>
      <c r="MW517" s="329"/>
      <c r="MX517" s="329"/>
      <c r="MY517" s="329"/>
      <c r="MZ517" s="329"/>
      <c r="NA517" s="329"/>
      <c r="NB517" s="329"/>
      <c r="NC517" s="329"/>
      <c r="ND517" s="329"/>
      <c r="NE517" s="329"/>
      <c r="NF517" s="329"/>
      <c r="NG517" s="329"/>
      <c r="NH517" s="329"/>
      <c r="NI517" s="329"/>
      <c r="NJ517" s="329"/>
      <c r="NK517" s="329"/>
      <c r="NL517" s="329"/>
      <c r="NM517" s="329"/>
      <c r="NN517" s="329"/>
      <c r="NO517" s="329"/>
      <c r="NP517" s="329"/>
      <c r="NQ517" s="329"/>
      <c r="NR517" s="329"/>
      <c r="NS517" s="329"/>
      <c r="NT517" s="329"/>
      <c r="NU517" s="329"/>
      <c r="NV517" s="329"/>
      <c r="NW517" s="329"/>
      <c r="NX517" s="329"/>
      <c r="NY517" s="329"/>
      <c r="NZ517" s="329"/>
      <c r="OA517" s="329"/>
      <c r="OB517" s="329"/>
      <c r="OC517" s="329"/>
      <c r="OD517" s="329"/>
      <c r="OE517" s="329"/>
      <c r="OF517" s="329"/>
      <c r="OG517" s="329"/>
      <c r="OH517" s="329"/>
      <c r="OI517" s="329"/>
      <c r="OJ517" s="329"/>
      <c r="OK517" s="329"/>
      <c r="OL517" s="329"/>
      <c r="OM517" s="329"/>
      <c r="ON517" s="329"/>
      <c r="OO517" s="329"/>
      <c r="OP517" s="329"/>
      <c r="OQ517" s="329"/>
      <c r="OR517" s="329"/>
      <c r="OS517" s="329"/>
      <c r="OT517" s="329"/>
      <c r="OU517" s="329"/>
      <c r="OV517" s="329"/>
      <c r="OW517" s="329"/>
      <c r="OX517" s="329"/>
      <c r="OY517" s="329"/>
      <c r="OZ517" s="329"/>
      <c r="PA517" s="329"/>
      <c r="PB517" s="329"/>
      <c r="PC517" s="329"/>
      <c r="PD517" s="329"/>
      <c r="PE517" s="329"/>
      <c r="PF517" s="329"/>
      <c r="PG517" s="329"/>
      <c r="PH517" s="329"/>
      <c r="PI517" s="329"/>
      <c r="PJ517" s="329"/>
      <c r="PK517" s="329"/>
      <c r="PL517" s="329"/>
      <c r="PM517" s="329"/>
      <c r="PN517" s="329"/>
      <c r="PO517" s="329"/>
      <c r="PP517" s="329"/>
      <c r="PQ517" s="329"/>
      <c r="PR517" s="329"/>
      <c r="PS517" s="329"/>
      <c r="PT517" s="329"/>
      <c r="PU517" s="329"/>
      <c r="PV517" s="329"/>
      <c r="PW517" s="329"/>
      <c r="PX517" s="329"/>
      <c r="PY517" s="329"/>
      <c r="PZ517" s="329"/>
      <c r="QA517" s="329"/>
      <c r="QB517" s="329"/>
      <c r="QC517" s="329"/>
      <c r="QD517" s="329"/>
      <c r="QE517" s="329"/>
      <c r="QF517" s="329"/>
      <c r="QG517" s="329"/>
      <c r="QH517" s="329"/>
      <c r="QI517" s="329"/>
      <c r="QJ517" s="329"/>
      <c r="QK517" s="329"/>
      <c r="QL517" s="329"/>
      <c r="QM517" s="329"/>
      <c r="QN517" s="329"/>
      <c r="QO517" s="329"/>
      <c r="QP517" s="329"/>
      <c r="QQ517" s="329"/>
      <c r="QR517" s="329"/>
      <c r="QS517" s="329"/>
      <c r="QT517" s="329"/>
      <c r="QU517" s="329"/>
      <c r="QV517" s="329"/>
      <c r="QW517" s="329"/>
      <c r="QX517" s="329"/>
      <c r="QY517" s="329"/>
      <c r="QZ517" s="329"/>
      <c r="RA517" s="329"/>
      <c r="RB517" s="329"/>
      <c r="RC517" s="329"/>
      <c r="RD517" s="329"/>
      <c r="RE517" s="329"/>
      <c r="RF517" s="329"/>
      <c r="RG517" s="329"/>
      <c r="RH517" s="329"/>
      <c r="RI517" s="329"/>
      <c r="RJ517" s="329"/>
      <c r="RK517" s="329"/>
      <c r="RL517" s="329"/>
      <c r="RM517" s="329"/>
      <c r="RN517" s="329"/>
      <c r="RO517" s="329"/>
      <c r="RP517" s="329"/>
      <c r="RQ517" s="329"/>
      <c r="RR517" s="329"/>
      <c r="RS517" s="329"/>
      <c r="RT517" s="329"/>
      <c r="RU517" s="329"/>
      <c r="RV517" s="329"/>
      <c r="RW517" s="329"/>
      <c r="RX517" s="329"/>
      <c r="RY517" s="329"/>
      <c r="RZ517" s="329"/>
      <c r="SA517" s="329"/>
      <c r="SB517" s="329"/>
      <c r="SC517" s="329"/>
      <c r="SD517" s="329"/>
      <c r="SE517" s="329"/>
      <c r="SF517" s="329"/>
      <c r="SG517" s="329"/>
      <c r="SH517" s="329"/>
      <c r="SI517" s="329"/>
      <c r="SJ517" s="329"/>
      <c r="SK517" s="329"/>
      <c r="SL517" s="329"/>
      <c r="SM517" s="329"/>
      <c r="SN517" s="329"/>
      <c r="SO517" s="329"/>
      <c r="SP517" s="329"/>
      <c r="SQ517" s="329"/>
      <c r="SR517" s="329"/>
      <c r="SS517" s="329"/>
      <c r="ST517" s="329"/>
      <c r="SU517" s="329"/>
      <c r="SV517" s="329"/>
      <c r="SW517" s="329"/>
      <c r="SX517" s="329"/>
      <c r="SY517" s="329"/>
      <c r="SZ517" s="329"/>
      <c r="TA517" s="329"/>
      <c r="TB517" s="329"/>
      <c r="TC517" s="329"/>
      <c r="TD517" s="329"/>
      <c r="TE517" s="329"/>
      <c r="TF517" s="329"/>
      <c r="TG517" s="329"/>
      <c r="TH517" s="329"/>
      <c r="TI517" s="329"/>
      <c r="TJ517" s="329"/>
      <c r="TK517" s="329"/>
      <c r="TL517" s="329"/>
      <c r="TM517" s="329"/>
      <c r="TN517" s="329"/>
      <c r="TO517" s="329"/>
      <c r="TP517" s="329"/>
      <c r="TQ517" s="329"/>
      <c r="TR517" s="329"/>
      <c r="TS517" s="329"/>
      <c r="TT517" s="329"/>
      <c r="TU517" s="329"/>
      <c r="TV517" s="329"/>
      <c r="TW517" s="329"/>
      <c r="TX517" s="329"/>
      <c r="TY517" s="329"/>
      <c r="TZ517" s="329"/>
      <c r="UA517" s="329"/>
      <c r="UB517" s="329"/>
      <c r="UC517" s="329"/>
      <c r="UD517" s="329"/>
      <c r="UE517" s="329"/>
      <c r="UF517" s="329"/>
      <c r="UG517" s="329"/>
      <c r="UH517" s="329"/>
      <c r="UI517" s="329"/>
      <c r="UJ517" s="329"/>
      <c r="UK517" s="329"/>
      <c r="UL517" s="329"/>
      <c r="UM517" s="329"/>
      <c r="UN517" s="329"/>
      <c r="UO517" s="329"/>
      <c r="UP517" s="329"/>
      <c r="UQ517" s="329"/>
      <c r="UR517" s="329"/>
      <c r="US517" s="329"/>
      <c r="UT517" s="329"/>
      <c r="UU517" s="329"/>
      <c r="UV517" s="329"/>
      <c r="UW517" s="329"/>
      <c r="UX517" s="329"/>
      <c r="UY517" s="329"/>
      <c r="UZ517" s="329"/>
      <c r="VA517" s="329"/>
      <c r="VB517" s="329"/>
      <c r="VC517" s="329"/>
      <c r="VD517" s="329"/>
      <c r="VE517" s="329"/>
      <c r="VF517" s="329"/>
      <c r="VG517" s="329"/>
      <c r="VH517" s="329"/>
      <c r="VI517" s="329"/>
      <c r="VJ517" s="329"/>
      <c r="VK517" s="329"/>
      <c r="VL517" s="329"/>
      <c r="VM517" s="329"/>
      <c r="VN517" s="329"/>
      <c r="VO517" s="329"/>
      <c r="VP517" s="329"/>
      <c r="VQ517" s="329"/>
      <c r="VR517" s="329"/>
      <c r="VS517" s="329"/>
      <c r="VT517" s="329"/>
      <c r="VU517" s="329"/>
      <c r="VV517" s="329"/>
      <c r="VW517" s="329"/>
      <c r="VX517" s="329"/>
      <c r="VY517" s="329"/>
      <c r="VZ517" s="329"/>
      <c r="WA517" s="329"/>
      <c r="WB517" s="329"/>
      <c r="WC517" s="329"/>
      <c r="WD517" s="329"/>
      <c r="WE517" s="329"/>
      <c r="WF517" s="329"/>
      <c r="WG517" s="329"/>
      <c r="WH517" s="329"/>
      <c r="WI517" s="329"/>
      <c r="WJ517" s="329"/>
      <c r="WK517" s="329"/>
      <c r="WL517" s="329"/>
      <c r="WM517" s="329"/>
      <c r="WN517" s="329"/>
      <c r="WO517" s="329"/>
      <c r="WP517" s="329"/>
      <c r="WQ517" s="329"/>
      <c r="WR517" s="329"/>
      <c r="WS517" s="329"/>
      <c r="WT517" s="329"/>
      <c r="WU517" s="329"/>
      <c r="WV517" s="329"/>
      <c r="WW517" s="329"/>
      <c r="WX517" s="329"/>
      <c r="WY517" s="329"/>
      <c r="WZ517" s="329"/>
      <c r="XA517" s="329"/>
      <c r="XB517" s="329"/>
      <c r="XC517" s="329"/>
      <c r="XD517" s="329"/>
      <c r="XE517" s="329"/>
      <c r="XF517" s="329"/>
      <c r="XG517" s="329"/>
      <c r="XH517" s="329"/>
      <c r="XI517" s="329"/>
      <c r="XJ517" s="329"/>
      <c r="XK517" s="329"/>
      <c r="XL517" s="329"/>
      <c r="XM517" s="329"/>
      <c r="XN517" s="329"/>
      <c r="XO517" s="329"/>
      <c r="XP517" s="329"/>
      <c r="XQ517" s="329"/>
      <c r="XR517" s="329"/>
      <c r="XS517" s="329"/>
      <c r="XT517" s="329"/>
      <c r="XU517" s="329"/>
      <c r="XV517" s="329"/>
      <c r="XW517" s="329"/>
      <c r="XX517" s="329"/>
      <c r="XY517" s="329"/>
      <c r="XZ517" s="329"/>
      <c r="YA517" s="329"/>
      <c r="YB517" s="329"/>
      <c r="YC517" s="329"/>
      <c r="YD517" s="329"/>
      <c r="YE517" s="329"/>
      <c r="YF517" s="329"/>
      <c r="YG517" s="329"/>
      <c r="YH517" s="329"/>
      <c r="YI517" s="329"/>
      <c r="YJ517" s="329"/>
      <c r="YK517" s="329"/>
      <c r="YL517" s="329"/>
      <c r="YM517" s="329"/>
      <c r="YN517" s="329"/>
      <c r="YO517" s="329"/>
      <c r="YP517" s="329"/>
      <c r="YQ517" s="329"/>
      <c r="YR517" s="329"/>
      <c r="YS517" s="329"/>
      <c r="YT517" s="329"/>
      <c r="YU517" s="329"/>
      <c r="YV517" s="329"/>
      <c r="YW517" s="329"/>
      <c r="YX517" s="329"/>
      <c r="YY517" s="329"/>
      <c r="YZ517" s="329"/>
      <c r="ZA517" s="329"/>
      <c r="ZB517" s="329"/>
      <c r="ZC517" s="329"/>
      <c r="ZD517" s="329"/>
      <c r="ZE517" s="329"/>
      <c r="ZF517" s="329"/>
      <c r="ZG517" s="329"/>
      <c r="ZH517" s="329"/>
      <c r="ZI517" s="329"/>
      <c r="ZJ517" s="329"/>
      <c r="ZK517" s="329"/>
      <c r="ZL517" s="329"/>
      <c r="ZM517" s="329"/>
      <c r="ZN517" s="329"/>
      <c r="ZO517" s="329"/>
      <c r="ZP517" s="329"/>
      <c r="ZQ517" s="329"/>
      <c r="ZR517" s="329"/>
      <c r="ZS517" s="329"/>
      <c r="ZT517" s="329"/>
      <c r="ZU517" s="329"/>
      <c r="ZV517" s="329"/>
      <c r="ZW517" s="329"/>
      <c r="ZX517" s="329"/>
      <c r="ZY517" s="329"/>
      <c r="ZZ517" s="329"/>
      <c r="AAA517" s="329"/>
      <c r="AAB517" s="329"/>
      <c r="AAC517" s="329"/>
      <c r="AAD517" s="329"/>
      <c r="AAE517" s="329"/>
      <c r="AAF517" s="329"/>
      <c r="AAG517" s="329"/>
      <c r="AAH517" s="329"/>
      <c r="AAI517" s="329"/>
      <c r="AAJ517" s="329"/>
      <c r="AAK517" s="329"/>
      <c r="AAL517" s="329"/>
      <c r="AAM517" s="329"/>
      <c r="AAN517" s="329"/>
      <c r="AAO517" s="329"/>
      <c r="AAP517" s="329"/>
      <c r="AAQ517" s="329"/>
      <c r="AAR517" s="329"/>
      <c r="AAS517" s="329"/>
      <c r="AAT517" s="329"/>
      <c r="AAU517" s="329"/>
      <c r="AAV517" s="329"/>
      <c r="AAW517" s="329"/>
      <c r="AAX517" s="329"/>
      <c r="AAY517" s="329"/>
      <c r="AAZ517" s="329"/>
      <c r="ABA517" s="329"/>
      <c r="ABB517" s="329"/>
      <c r="ABC517" s="329"/>
      <c r="ABD517" s="329"/>
      <c r="ABE517" s="329"/>
      <c r="ABF517" s="329"/>
      <c r="ABG517" s="329"/>
      <c r="ABH517" s="329"/>
      <c r="ABI517" s="329"/>
      <c r="ABJ517" s="329"/>
      <c r="ABK517" s="329"/>
      <c r="ABL517" s="329"/>
      <c r="ABM517" s="329"/>
      <c r="ABN517" s="329"/>
      <c r="ABO517" s="329"/>
      <c r="ABP517" s="329"/>
      <c r="ABQ517" s="329"/>
      <c r="ABR517" s="329"/>
      <c r="ABS517" s="329"/>
      <c r="ABT517" s="329"/>
      <c r="ABU517" s="329"/>
      <c r="ABV517" s="329"/>
      <c r="ABW517" s="329"/>
      <c r="ABX517" s="329"/>
      <c r="ABY517" s="329"/>
      <c r="ABZ517" s="329"/>
      <c r="ACA517" s="329"/>
      <c r="ACB517" s="329"/>
      <c r="ACC517" s="329"/>
      <c r="ACD517" s="329"/>
      <c r="ACE517" s="329"/>
      <c r="ACF517" s="329"/>
      <c r="ACG517" s="329"/>
      <c r="ACH517" s="329"/>
      <c r="ACI517" s="329"/>
      <c r="ACJ517" s="329"/>
      <c r="ACK517" s="329"/>
      <c r="ACL517" s="329"/>
      <c r="ACM517" s="329"/>
      <c r="ACN517" s="329"/>
      <c r="ACO517" s="329"/>
      <c r="ACP517" s="329"/>
      <c r="ACQ517" s="329"/>
      <c r="ACR517" s="329"/>
      <c r="ACS517" s="329"/>
      <c r="ACT517" s="329"/>
      <c r="ACU517" s="329"/>
      <c r="ACV517" s="329"/>
      <c r="ACW517" s="329"/>
      <c r="ACX517" s="329"/>
      <c r="ACY517" s="329"/>
      <c r="ACZ517" s="329"/>
      <c r="ADA517" s="329"/>
      <c r="ADB517" s="329"/>
      <c r="ADC517" s="329"/>
      <c r="ADD517" s="329"/>
      <c r="ADE517" s="329"/>
      <c r="ADF517" s="329"/>
      <c r="ADG517" s="329"/>
      <c r="ADH517" s="329"/>
      <c r="ADI517" s="329"/>
      <c r="ADJ517" s="329"/>
      <c r="ADK517" s="329"/>
      <c r="ADL517" s="329"/>
      <c r="ADM517" s="329"/>
      <c r="ADN517" s="329"/>
      <c r="ADO517" s="329"/>
      <c r="ADP517" s="329"/>
      <c r="ADQ517" s="329"/>
      <c r="ADR517" s="329"/>
      <c r="ADS517" s="329"/>
      <c r="ADT517" s="329"/>
      <c r="ADU517" s="329"/>
      <c r="ADV517" s="329"/>
      <c r="ADW517" s="329"/>
      <c r="ADX517" s="329"/>
      <c r="ADY517" s="329"/>
      <c r="ADZ517" s="329"/>
      <c r="AEA517" s="329"/>
      <c r="AEB517" s="329"/>
      <c r="AEC517" s="329"/>
      <c r="AED517" s="329"/>
      <c r="AEE517" s="329"/>
      <c r="AEF517" s="329"/>
      <c r="AEG517" s="329"/>
      <c r="AEH517" s="329"/>
      <c r="AEI517" s="329"/>
      <c r="AEJ517" s="329"/>
      <c r="AEK517" s="329"/>
      <c r="AEL517" s="329"/>
      <c r="AEM517" s="329"/>
      <c r="AEN517" s="329"/>
      <c r="AEO517" s="329"/>
      <c r="AEP517" s="329"/>
      <c r="AEQ517" s="329"/>
      <c r="AER517" s="329"/>
      <c r="AES517" s="329"/>
      <c r="AET517" s="329"/>
      <c r="AEU517" s="329"/>
      <c r="AEV517" s="329"/>
      <c r="AEW517" s="329"/>
      <c r="AEX517" s="329"/>
      <c r="AEY517" s="329"/>
      <c r="AEZ517" s="329"/>
      <c r="AFA517" s="329"/>
      <c r="AFB517" s="329"/>
      <c r="AFC517" s="329"/>
      <c r="AFD517" s="329"/>
      <c r="AFE517" s="329"/>
      <c r="AFF517" s="329"/>
      <c r="AFG517" s="329"/>
      <c r="AFH517" s="329"/>
      <c r="AFI517" s="329"/>
      <c r="AFJ517" s="329"/>
      <c r="AFK517" s="329"/>
      <c r="AFL517" s="329"/>
      <c r="AFM517" s="329"/>
      <c r="AFN517" s="329"/>
      <c r="AFO517" s="329"/>
      <c r="AFP517" s="329"/>
      <c r="AFQ517" s="329"/>
      <c r="AFR517" s="329"/>
      <c r="AFS517" s="329"/>
      <c r="AFT517" s="329"/>
      <c r="AFU517" s="329"/>
      <c r="AFV517" s="329"/>
      <c r="AFW517" s="329"/>
      <c r="AFX517" s="329"/>
      <c r="AFY517" s="329"/>
      <c r="AFZ517" s="329"/>
      <c r="AGA517" s="329"/>
      <c r="AGB517" s="329"/>
      <c r="AGC517" s="329"/>
      <c r="AGD517" s="329"/>
      <c r="AGE517" s="329"/>
      <c r="AGF517" s="329"/>
      <c r="AGG517" s="329"/>
      <c r="AGH517" s="329"/>
      <c r="AGI517" s="329"/>
      <c r="AGJ517" s="329"/>
      <c r="AGK517" s="329"/>
      <c r="AGL517" s="329"/>
      <c r="AGM517" s="329"/>
      <c r="AGN517" s="329"/>
      <c r="AGO517" s="329"/>
      <c r="AGP517" s="329"/>
      <c r="AGQ517" s="329"/>
      <c r="AGR517" s="329"/>
      <c r="AGS517" s="329"/>
      <c r="AGT517" s="329"/>
      <c r="AGU517" s="329"/>
      <c r="AGV517" s="329"/>
      <c r="AGW517" s="329"/>
      <c r="AGX517" s="329"/>
      <c r="AGY517" s="329"/>
      <c r="AGZ517" s="329"/>
      <c r="AHA517" s="329"/>
      <c r="AHB517" s="329"/>
      <c r="AHC517" s="329"/>
      <c r="AHD517" s="329"/>
      <c r="AHE517" s="329"/>
      <c r="AHF517" s="329"/>
      <c r="AHG517" s="329"/>
      <c r="AHH517" s="329"/>
      <c r="AHI517" s="329"/>
      <c r="AHJ517" s="329"/>
      <c r="AHK517" s="329"/>
      <c r="AHL517" s="329"/>
      <c r="AHM517" s="329"/>
      <c r="AHN517" s="329"/>
      <c r="AHO517" s="329"/>
      <c r="AHP517" s="329"/>
      <c r="AHQ517" s="329"/>
      <c r="AHR517" s="329"/>
      <c r="AHS517" s="329"/>
      <c r="AHT517" s="329"/>
      <c r="AHU517" s="329"/>
      <c r="AHV517" s="329"/>
      <c r="AHW517" s="329"/>
      <c r="AHX517" s="329"/>
      <c r="AHY517" s="329"/>
      <c r="AHZ517" s="329"/>
      <c r="AIA517" s="329"/>
      <c r="AIB517" s="329"/>
      <c r="AIC517" s="329"/>
      <c r="AID517" s="329"/>
      <c r="AIE517" s="329"/>
      <c r="AIF517" s="329"/>
      <c r="AIG517" s="329"/>
      <c r="AIH517" s="329"/>
      <c r="AII517" s="329"/>
      <c r="AIJ517" s="329"/>
      <c r="AIK517" s="329"/>
      <c r="AIL517" s="329"/>
      <c r="AIM517" s="329"/>
      <c r="AIN517" s="329"/>
      <c r="AIO517" s="329"/>
      <c r="AIP517" s="329"/>
      <c r="AIQ517" s="329"/>
      <c r="AIR517" s="329"/>
      <c r="AIS517" s="329"/>
      <c r="AIT517" s="329"/>
      <c r="AIU517" s="329"/>
      <c r="AIV517" s="329"/>
      <c r="AIW517" s="329"/>
      <c r="AIX517" s="329"/>
      <c r="AIY517" s="329"/>
      <c r="AIZ517" s="329"/>
      <c r="AJA517" s="329"/>
      <c r="AJB517" s="329"/>
      <c r="AJC517" s="329"/>
      <c r="AJD517" s="329"/>
      <c r="AJE517" s="329"/>
      <c r="AJF517" s="329"/>
      <c r="AJG517" s="329"/>
      <c r="AJH517" s="329"/>
      <c r="AJI517" s="329"/>
      <c r="AJJ517" s="329"/>
      <c r="AJK517" s="329"/>
      <c r="AJL517" s="329"/>
      <c r="AJM517" s="329"/>
      <c r="AJN517" s="329"/>
      <c r="AJO517" s="329"/>
      <c r="AJP517" s="329"/>
      <c r="AJQ517" s="329"/>
      <c r="AJR517" s="329"/>
      <c r="AJS517" s="329"/>
      <c r="AJT517" s="329"/>
      <c r="AJU517" s="329"/>
      <c r="AJV517" s="329"/>
      <c r="AJW517" s="329"/>
      <c r="AJX517" s="329"/>
      <c r="AJY517" s="329"/>
      <c r="AJZ517" s="329"/>
      <c r="AKA517" s="329"/>
      <c r="AKB517" s="329"/>
      <c r="AKC517" s="329"/>
      <c r="AKD517" s="329"/>
      <c r="AKE517" s="329"/>
      <c r="AKF517" s="329"/>
      <c r="AKG517" s="329"/>
      <c r="AKH517" s="329"/>
      <c r="AKI517" s="329"/>
      <c r="AKJ517" s="329"/>
      <c r="AKK517" s="329"/>
      <c r="AKL517" s="329"/>
      <c r="AKM517" s="329"/>
      <c r="AKN517" s="329"/>
      <c r="AKO517" s="329"/>
      <c r="AKP517" s="329"/>
      <c r="AKQ517" s="329"/>
      <c r="AKR517" s="329"/>
      <c r="AKS517" s="329"/>
      <c r="AKT517" s="329"/>
      <c r="AKU517" s="329"/>
      <c r="AKV517" s="329"/>
      <c r="AKW517" s="329"/>
      <c r="AKX517" s="329"/>
      <c r="AKY517" s="329"/>
      <c r="AKZ517" s="329"/>
      <c r="ALA517" s="329"/>
      <c r="ALB517" s="329"/>
      <c r="ALC517" s="329"/>
      <c r="ALD517" s="329"/>
      <c r="ALE517" s="329"/>
      <c r="ALF517" s="329"/>
      <c r="ALG517" s="329"/>
      <c r="ALH517" s="329"/>
      <c r="ALI517" s="329"/>
      <c r="ALJ517" s="329"/>
      <c r="ALK517" s="329"/>
      <c r="ALL517" s="329"/>
      <c r="ALM517" s="329"/>
      <c r="ALN517" s="329"/>
      <c r="ALO517" s="329"/>
      <c r="ALP517" s="329"/>
      <c r="ALQ517" s="329"/>
      <c r="ALR517" s="329"/>
      <c r="ALS517" s="329"/>
      <c r="ALT517" s="329"/>
      <c r="ALU517" s="329"/>
      <c r="ALV517" s="329"/>
      <c r="ALW517" s="329"/>
      <c r="ALX517" s="329"/>
      <c r="ALY517" s="329"/>
      <c r="ALZ517" s="329"/>
      <c r="AMA517" s="329"/>
      <c r="AMB517" s="329"/>
      <c r="AMC517" s="329"/>
      <c r="AMD517" s="329"/>
      <c r="AME517" s="329"/>
      <c r="AMF517" s="329"/>
      <c r="AMG517" s="329"/>
      <c r="AMH517" s="329"/>
      <c r="AMI517" s="329"/>
      <c r="AMJ517" s="329"/>
      <c r="AMK517" s="329"/>
      <c r="AML517" s="329"/>
      <c r="AMM517" s="329"/>
      <c r="AMN517" s="329"/>
      <c r="AMO517" s="329"/>
      <c r="AMP517" s="329"/>
      <c r="AMQ517" s="329"/>
      <c r="AMR517" s="329"/>
      <c r="AMS517" s="329"/>
      <c r="AMT517" s="329"/>
      <c r="AMU517" s="329"/>
      <c r="AMV517" s="329"/>
      <c r="AMW517" s="329"/>
      <c r="AMX517" s="329"/>
      <c r="AMY517" s="329"/>
      <c r="AMZ517" s="329"/>
      <c r="ANA517" s="329"/>
      <c r="ANB517" s="329"/>
      <c r="ANC517" s="329"/>
      <c r="AND517" s="329"/>
      <c r="ANE517" s="329"/>
      <c r="ANF517" s="329"/>
      <c r="ANG517" s="329"/>
      <c r="ANH517" s="329"/>
      <c r="ANI517" s="329"/>
      <c r="ANJ517" s="329"/>
      <c r="ANK517" s="329"/>
      <c r="ANL517" s="329"/>
      <c r="ANM517" s="329"/>
      <c r="ANN517" s="329"/>
      <c r="ANO517" s="329"/>
      <c r="ANP517" s="329"/>
      <c r="ANQ517" s="329"/>
      <c r="ANR517" s="329"/>
      <c r="ANS517" s="329"/>
      <c r="ANT517" s="329"/>
      <c r="ANU517" s="329"/>
      <c r="ANV517" s="329"/>
      <c r="ANW517" s="329"/>
      <c r="ANX517" s="329"/>
      <c r="ANY517" s="329"/>
      <c r="ANZ517" s="329"/>
      <c r="AOA517" s="329"/>
      <c r="AOB517" s="329"/>
      <c r="AOC517" s="329"/>
      <c r="AOD517" s="329"/>
      <c r="AOE517" s="329"/>
      <c r="AOF517" s="329"/>
      <c r="AOG517" s="329"/>
      <c r="AOH517" s="329"/>
      <c r="AOI517" s="329"/>
      <c r="AOJ517" s="329"/>
      <c r="AOK517" s="329"/>
      <c r="AOL517" s="329"/>
      <c r="AOM517" s="329"/>
      <c r="AON517" s="329"/>
      <c r="AOO517" s="329"/>
      <c r="AOP517" s="329"/>
      <c r="AOQ517" s="329"/>
      <c r="AOR517" s="329"/>
      <c r="AOS517" s="329"/>
      <c r="AOT517" s="329"/>
      <c r="AOU517" s="329"/>
      <c r="AOV517" s="329"/>
      <c r="AOW517" s="329"/>
      <c r="AOX517" s="329"/>
      <c r="AOY517" s="329"/>
      <c r="AOZ517" s="329"/>
      <c r="APA517" s="329"/>
      <c r="APB517" s="329"/>
      <c r="APC517" s="329"/>
      <c r="APD517" s="329"/>
      <c r="APE517" s="329"/>
      <c r="APF517" s="329"/>
      <c r="APG517" s="329"/>
      <c r="APH517" s="329"/>
      <c r="API517" s="329"/>
      <c r="APJ517" s="329"/>
      <c r="APK517" s="329"/>
      <c r="APL517" s="329"/>
      <c r="APM517" s="329"/>
      <c r="APN517" s="329"/>
      <c r="APO517" s="329"/>
      <c r="APP517" s="329"/>
      <c r="APQ517" s="329"/>
      <c r="APR517" s="329"/>
      <c r="APS517" s="329"/>
      <c r="APT517" s="329"/>
      <c r="APU517" s="329"/>
      <c r="APV517" s="329"/>
      <c r="APW517" s="329"/>
      <c r="APX517" s="329"/>
      <c r="APY517" s="329"/>
      <c r="APZ517" s="329"/>
      <c r="AQA517" s="329"/>
      <c r="AQB517" s="329"/>
      <c r="AQC517" s="329"/>
      <c r="AQD517" s="329"/>
      <c r="AQE517" s="329"/>
      <c r="AQF517" s="329"/>
      <c r="AQG517" s="329"/>
      <c r="AQH517" s="329"/>
      <c r="AQI517" s="329"/>
      <c r="AQJ517" s="329"/>
      <c r="AQK517" s="329"/>
      <c r="AQL517" s="329"/>
      <c r="AQM517" s="329"/>
      <c r="AQN517" s="329"/>
      <c r="AQO517" s="329"/>
      <c r="AQP517" s="329"/>
      <c r="AQQ517" s="329"/>
      <c r="AQR517" s="329"/>
      <c r="AQS517" s="329"/>
      <c r="AQT517" s="329"/>
      <c r="AQU517" s="329"/>
      <c r="AQV517" s="329"/>
      <c r="AQW517" s="329"/>
      <c r="AQX517" s="329"/>
      <c r="AQY517" s="329"/>
      <c r="AQZ517" s="329"/>
      <c r="ARA517" s="329"/>
      <c r="ARB517" s="329"/>
      <c r="ARC517" s="329"/>
      <c r="ARD517" s="329"/>
      <c r="ARE517" s="329"/>
      <c r="ARF517" s="329"/>
      <c r="ARG517" s="329"/>
      <c r="ARH517" s="329"/>
      <c r="ARI517" s="329"/>
      <c r="ARJ517" s="329"/>
      <c r="ARK517" s="329"/>
      <c r="ARL517" s="329"/>
      <c r="ARM517" s="329"/>
      <c r="ARN517" s="329"/>
      <c r="ARO517" s="329"/>
      <c r="ARP517" s="329"/>
      <c r="ARQ517" s="329"/>
      <c r="ARR517" s="329"/>
      <c r="ARS517" s="329"/>
      <c r="ART517" s="329"/>
      <c r="ARU517" s="329"/>
      <c r="ARV517" s="329"/>
      <c r="ARW517" s="329"/>
      <c r="ARX517" s="329"/>
      <c r="ARY517" s="329"/>
      <c r="ARZ517" s="329"/>
      <c r="ASA517" s="329"/>
      <c r="ASB517" s="329"/>
      <c r="ASC517" s="329"/>
      <c r="ASD517" s="329"/>
      <c r="ASE517" s="329"/>
      <c r="ASF517" s="329"/>
      <c r="ASG517" s="329"/>
      <c r="ASH517" s="329"/>
      <c r="ASI517" s="329"/>
      <c r="ASJ517" s="329"/>
      <c r="ASK517" s="329"/>
      <c r="ASL517" s="329"/>
      <c r="ASM517" s="329"/>
      <c r="ASN517" s="329"/>
      <c r="ASO517" s="329"/>
      <c r="ASP517" s="329"/>
      <c r="ASQ517" s="329"/>
      <c r="ASR517" s="329"/>
      <c r="ASS517" s="329"/>
      <c r="AST517" s="329"/>
      <c r="ASU517" s="329"/>
      <c r="ASV517" s="329"/>
      <c r="ASW517" s="329"/>
      <c r="ASX517" s="329"/>
      <c r="ASY517" s="329"/>
      <c r="ASZ517" s="329"/>
      <c r="ATA517" s="329"/>
      <c r="ATB517" s="329"/>
      <c r="ATC517" s="329"/>
      <c r="ATD517" s="329"/>
      <c r="ATE517" s="329"/>
      <c r="ATF517" s="329"/>
      <c r="ATG517" s="329"/>
      <c r="ATH517" s="329"/>
      <c r="ATI517" s="329"/>
      <c r="ATJ517" s="329"/>
      <c r="ATK517" s="329"/>
      <c r="ATL517" s="329"/>
      <c r="ATM517" s="329"/>
      <c r="ATN517" s="329"/>
      <c r="ATO517" s="329"/>
      <c r="ATP517" s="329"/>
      <c r="ATQ517" s="329"/>
      <c r="ATR517" s="329"/>
      <c r="ATS517" s="329"/>
      <c r="ATT517" s="329"/>
      <c r="ATU517" s="329"/>
      <c r="ATV517" s="329"/>
      <c r="ATW517" s="329"/>
      <c r="ATX517" s="329"/>
      <c r="ATY517" s="329"/>
      <c r="ATZ517" s="329"/>
      <c r="AUA517" s="329"/>
      <c r="AUB517" s="329"/>
      <c r="AUC517" s="329"/>
      <c r="AUD517" s="329"/>
      <c r="AUE517" s="329"/>
      <c r="AUF517" s="329"/>
      <c r="AUG517" s="329"/>
      <c r="AUH517" s="329"/>
      <c r="AUI517" s="329"/>
      <c r="AUJ517" s="329"/>
      <c r="AUK517" s="329"/>
      <c r="AUL517" s="329"/>
      <c r="AUM517" s="329"/>
      <c r="AUN517" s="329"/>
      <c r="AUO517" s="329"/>
      <c r="AUP517" s="329"/>
      <c r="AUQ517" s="329"/>
      <c r="AUR517" s="329"/>
      <c r="AUS517" s="329"/>
      <c r="AUT517" s="329"/>
      <c r="AUU517" s="329"/>
      <c r="AUV517" s="329"/>
      <c r="AUW517" s="329"/>
      <c r="AUX517" s="329"/>
      <c r="AUY517" s="329"/>
      <c r="AUZ517" s="329"/>
      <c r="AVA517" s="329"/>
      <c r="AVB517" s="329"/>
      <c r="AVC517" s="329"/>
      <c r="AVD517" s="329"/>
      <c r="AVE517" s="329"/>
      <c r="AVF517" s="329"/>
      <c r="AVG517" s="329"/>
      <c r="AVH517" s="329"/>
      <c r="AVI517" s="329"/>
      <c r="AVJ517" s="329"/>
      <c r="AVK517" s="329"/>
      <c r="AVL517" s="329"/>
      <c r="AVM517" s="329"/>
      <c r="AVN517" s="329"/>
      <c r="AVO517" s="329"/>
      <c r="AVP517" s="329"/>
      <c r="AVQ517" s="329"/>
      <c r="AVR517" s="329"/>
      <c r="AVS517" s="329"/>
      <c r="AVT517" s="329"/>
      <c r="AVU517" s="329"/>
      <c r="AVV517" s="329"/>
      <c r="AVW517" s="329"/>
      <c r="AVX517" s="329"/>
      <c r="AVY517" s="329"/>
      <c r="AVZ517" s="329"/>
      <c r="AWA517" s="329"/>
      <c r="AWB517" s="329"/>
      <c r="AWC517" s="329"/>
      <c r="AWD517" s="329"/>
      <c r="AWE517" s="329"/>
      <c r="AWF517" s="329"/>
      <c r="AWG517" s="329"/>
      <c r="AWH517" s="329"/>
      <c r="AWI517" s="329"/>
      <c r="AWJ517" s="329"/>
      <c r="AWK517" s="329"/>
      <c r="AWL517" s="329"/>
      <c r="AWM517" s="329"/>
      <c r="AWN517" s="329"/>
      <c r="AWO517" s="329"/>
      <c r="AWP517" s="329"/>
      <c r="AWQ517" s="329"/>
      <c r="AWR517" s="329"/>
      <c r="AWS517" s="329"/>
      <c r="AWT517" s="329"/>
      <c r="AWU517" s="329"/>
      <c r="AWV517" s="329"/>
      <c r="AWW517" s="329"/>
      <c r="AWX517" s="329"/>
      <c r="AWY517" s="329"/>
      <c r="AWZ517" s="329"/>
      <c r="AXA517" s="329"/>
      <c r="AXB517" s="329"/>
      <c r="AXC517" s="329"/>
      <c r="AXD517" s="329"/>
      <c r="AXE517" s="329"/>
      <c r="AXF517" s="329"/>
      <c r="AXG517" s="329"/>
      <c r="AXH517" s="329"/>
      <c r="AXI517" s="329"/>
      <c r="AXJ517" s="329"/>
      <c r="AXK517" s="329"/>
      <c r="AXL517" s="329"/>
      <c r="AXM517" s="329"/>
      <c r="AXN517" s="329"/>
      <c r="AXO517" s="329"/>
      <c r="AXP517" s="329"/>
      <c r="AXQ517" s="329"/>
      <c r="AXR517" s="329"/>
      <c r="AXS517" s="329"/>
      <c r="AXT517" s="329"/>
      <c r="AXU517" s="329"/>
      <c r="AXV517" s="329"/>
      <c r="AXW517" s="329"/>
      <c r="AXX517" s="329"/>
      <c r="AXY517" s="329"/>
      <c r="AXZ517" s="329"/>
      <c r="AYA517" s="329"/>
      <c r="AYB517" s="329"/>
      <c r="AYC517" s="329"/>
      <c r="AYD517" s="329"/>
      <c r="AYE517" s="329"/>
      <c r="AYF517" s="329"/>
      <c r="AYG517" s="329"/>
      <c r="AYH517" s="329"/>
      <c r="AYI517" s="329"/>
      <c r="AYJ517" s="329"/>
      <c r="AYK517" s="329"/>
      <c r="AYL517" s="329"/>
      <c r="AYM517" s="329"/>
      <c r="AYN517" s="329"/>
      <c r="AYO517" s="329"/>
      <c r="AYP517" s="329"/>
      <c r="AYQ517" s="329"/>
      <c r="AYR517" s="329"/>
      <c r="AYS517" s="329"/>
      <c r="AYT517" s="329"/>
      <c r="AYU517" s="329"/>
      <c r="AYV517" s="329"/>
      <c r="AYW517" s="329"/>
      <c r="AYX517" s="329"/>
      <c r="AYY517" s="329"/>
      <c r="AYZ517" s="329"/>
      <c r="AZA517" s="329"/>
      <c r="AZB517" s="329"/>
      <c r="AZC517" s="329"/>
      <c r="AZD517" s="329"/>
      <c r="AZE517" s="329"/>
      <c r="AZF517" s="329"/>
      <c r="AZG517" s="329"/>
      <c r="AZH517" s="329"/>
      <c r="AZI517" s="329"/>
      <c r="AZJ517" s="329"/>
      <c r="AZK517" s="329"/>
      <c r="AZL517" s="329"/>
      <c r="AZM517" s="329"/>
      <c r="AZN517" s="329"/>
      <c r="AZO517" s="329"/>
      <c r="AZP517" s="329"/>
      <c r="AZQ517" s="329"/>
      <c r="AZR517" s="329"/>
      <c r="AZS517" s="329"/>
      <c r="AZT517" s="329"/>
      <c r="AZU517" s="329"/>
      <c r="AZV517" s="329"/>
      <c r="AZW517" s="329"/>
      <c r="AZX517" s="329"/>
      <c r="AZY517" s="329"/>
      <c r="AZZ517" s="329"/>
      <c r="BAA517" s="329"/>
      <c r="BAB517" s="329"/>
      <c r="BAC517" s="329"/>
      <c r="BAD517" s="329"/>
      <c r="BAE517" s="329"/>
      <c r="BAF517" s="329"/>
      <c r="BAG517" s="329"/>
      <c r="BAH517" s="329"/>
      <c r="BAI517" s="329"/>
      <c r="BAJ517" s="329"/>
      <c r="BAK517" s="329"/>
      <c r="BAL517" s="329"/>
      <c r="BAM517" s="329"/>
      <c r="BAN517" s="329"/>
      <c r="BAO517" s="329"/>
      <c r="BAP517" s="329"/>
      <c r="BAQ517" s="329"/>
      <c r="BAR517" s="329"/>
      <c r="BAS517" s="329"/>
      <c r="BAT517" s="329"/>
      <c r="BAU517" s="329"/>
      <c r="BAV517" s="329"/>
      <c r="BAW517" s="329"/>
      <c r="BAX517" s="329"/>
      <c r="BAY517" s="329"/>
      <c r="BAZ517" s="329"/>
      <c r="BBA517" s="329"/>
      <c r="BBB517" s="329"/>
      <c r="BBC517" s="329"/>
      <c r="BBD517" s="329"/>
      <c r="BBE517" s="329"/>
      <c r="BBF517" s="329"/>
      <c r="BBG517" s="329"/>
      <c r="BBH517" s="329"/>
      <c r="BBI517" s="329"/>
      <c r="BBJ517" s="329"/>
      <c r="BBK517" s="329"/>
      <c r="BBL517" s="329"/>
      <c r="BBM517" s="329"/>
      <c r="BBN517" s="329"/>
      <c r="BBO517" s="329"/>
      <c r="BBP517" s="329"/>
      <c r="BBQ517" s="329"/>
      <c r="BBR517" s="329"/>
      <c r="BBS517" s="329"/>
      <c r="BBT517" s="329"/>
      <c r="BBU517" s="329"/>
      <c r="BBV517" s="329"/>
      <c r="BBW517" s="329"/>
      <c r="BBX517" s="329"/>
      <c r="BBY517" s="329"/>
      <c r="BBZ517" s="329"/>
      <c r="BCA517" s="329"/>
      <c r="BCB517" s="329"/>
      <c r="BCC517" s="329"/>
      <c r="BCD517" s="329"/>
      <c r="BCE517" s="329"/>
      <c r="BCF517" s="329"/>
      <c r="BCG517" s="329"/>
      <c r="BCH517" s="329"/>
      <c r="BCI517" s="329"/>
      <c r="BCJ517" s="329"/>
      <c r="BCK517" s="329"/>
      <c r="BCL517" s="329"/>
      <c r="BCM517" s="329"/>
      <c r="BCN517" s="329"/>
      <c r="BCO517" s="329"/>
      <c r="BCP517" s="329"/>
      <c r="BCQ517" s="329"/>
      <c r="BCR517" s="329"/>
      <c r="BCS517" s="329"/>
      <c r="BCT517" s="329"/>
      <c r="BCU517" s="329"/>
      <c r="BCV517" s="329"/>
      <c r="BCW517" s="329"/>
      <c r="BCX517" s="329"/>
      <c r="BCY517" s="329"/>
      <c r="BCZ517" s="329"/>
      <c r="BDA517" s="329"/>
      <c r="BDB517" s="329"/>
      <c r="BDC517" s="329"/>
      <c r="BDD517" s="329"/>
      <c r="BDE517" s="329"/>
      <c r="BDF517" s="329"/>
      <c r="BDG517" s="329"/>
      <c r="BDH517" s="329"/>
      <c r="BDI517" s="329"/>
      <c r="BDJ517" s="329"/>
      <c r="BDK517" s="329"/>
      <c r="BDL517" s="329"/>
      <c r="BDM517" s="329"/>
      <c r="BDN517" s="329"/>
      <c r="BDO517" s="329"/>
      <c r="BDP517" s="329"/>
      <c r="BDQ517" s="329"/>
      <c r="BDR517" s="329"/>
      <c r="BDS517" s="329"/>
      <c r="BDT517" s="329"/>
      <c r="BDU517" s="329"/>
      <c r="BDV517" s="329"/>
      <c r="BDW517" s="329"/>
      <c r="BDX517" s="329"/>
      <c r="BDY517" s="329"/>
      <c r="BDZ517" s="329"/>
      <c r="BEA517" s="329"/>
      <c r="BEB517" s="329"/>
      <c r="BEC517" s="329"/>
      <c r="BED517" s="329"/>
      <c r="BEE517" s="329"/>
      <c r="BEF517" s="329"/>
      <c r="BEG517" s="329"/>
      <c r="BEH517" s="329"/>
      <c r="BEI517" s="329"/>
      <c r="BEJ517" s="329"/>
      <c r="BEK517" s="329"/>
      <c r="BEL517" s="329"/>
      <c r="BEM517" s="329"/>
      <c r="BEN517" s="329"/>
      <c r="BEO517" s="329"/>
      <c r="BEP517" s="329"/>
      <c r="BEQ517" s="329"/>
      <c r="BER517" s="329"/>
      <c r="BES517" s="329"/>
      <c r="BET517" s="329"/>
      <c r="BEU517" s="329"/>
      <c r="BEV517" s="329"/>
      <c r="BEW517" s="329"/>
      <c r="BEX517" s="329"/>
      <c r="BEY517" s="329"/>
      <c r="BEZ517" s="329"/>
      <c r="BFA517" s="329"/>
      <c r="BFB517" s="329"/>
      <c r="BFC517" s="329"/>
      <c r="BFD517" s="329"/>
      <c r="BFE517" s="329"/>
      <c r="BFF517" s="329"/>
      <c r="BFG517" s="329"/>
      <c r="BFH517" s="329"/>
      <c r="BFI517" s="329"/>
      <c r="BFJ517" s="329"/>
      <c r="BFK517" s="329"/>
      <c r="BFL517" s="329"/>
      <c r="BFM517" s="329"/>
      <c r="BFN517" s="329"/>
      <c r="BFO517" s="329"/>
      <c r="BFP517" s="329"/>
      <c r="BFQ517" s="329"/>
      <c r="BFR517" s="329"/>
      <c r="BFS517" s="329"/>
      <c r="BFT517" s="329"/>
      <c r="BFU517" s="329"/>
      <c r="BFV517" s="329"/>
      <c r="BFW517" s="329"/>
      <c r="BFX517" s="329"/>
      <c r="BFY517" s="329"/>
      <c r="BFZ517" s="329"/>
      <c r="BGA517" s="329"/>
      <c r="BGB517" s="329"/>
      <c r="BGC517" s="329"/>
      <c r="BGD517" s="329"/>
      <c r="BGE517" s="329"/>
      <c r="BGF517" s="329"/>
      <c r="BGG517" s="329"/>
      <c r="BGH517" s="329"/>
      <c r="BGI517" s="329"/>
      <c r="BGJ517" s="329"/>
      <c r="BGK517" s="329"/>
      <c r="BGL517" s="329"/>
      <c r="BGM517" s="329"/>
      <c r="BGN517" s="329"/>
      <c r="BGO517" s="329"/>
      <c r="BGP517" s="329"/>
      <c r="BGQ517" s="329"/>
      <c r="BGR517" s="329"/>
      <c r="BGS517" s="329"/>
      <c r="BGT517" s="329"/>
      <c r="BGU517" s="329"/>
      <c r="BGV517" s="329"/>
      <c r="BGW517" s="329"/>
      <c r="BGX517" s="329"/>
      <c r="BGY517" s="329"/>
      <c r="BGZ517" s="329"/>
      <c r="BHA517" s="329"/>
      <c r="BHB517" s="329"/>
      <c r="BHC517" s="329"/>
      <c r="BHD517" s="329"/>
      <c r="BHE517" s="329"/>
      <c r="BHF517" s="329"/>
      <c r="BHG517" s="329"/>
      <c r="BHH517" s="329"/>
      <c r="BHI517" s="329"/>
      <c r="BHJ517" s="329"/>
      <c r="BHK517" s="329"/>
      <c r="BHL517" s="329"/>
      <c r="BHM517" s="329"/>
      <c r="BHN517" s="329"/>
      <c r="BHO517" s="329"/>
      <c r="BHP517" s="329"/>
      <c r="BHQ517" s="329"/>
      <c r="BHR517" s="329"/>
      <c r="BHS517" s="329"/>
      <c r="BHT517" s="329"/>
      <c r="BHU517" s="329"/>
      <c r="BHV517" s="329"/>
      <c r="BHW517" s="329"/>
      <c r="BHX517" s="329"/>
      <c r="BHY517" s="329"/>
      <c r="BHZ517" s="329"/>
      <c r="BIA517" s="329"/>
      <c r="BIB517" s="329"/>
      <c r="BIC517" s="329"/>
      <c r="BID517" s="329"/>
      <c r="BIE517" s="329"/>
      <c r="BIF517" s="329"/>
      <c r="BIG517" s="329"/>
      <c r="BIH517" s="329"/>
      <c r="BII517" s="329"/>
      <c r="BIJ517" s="329"/>
      <c r="BIK517" s="329"/>
      <c r="BIL517" s="329"/>
      <c r="BIM517" s="329"/>
      <c r="BIN517" s="329"/>
      <c r="BIO517" s="329"/>
      <c r="BIP517" s="329"/>
      <c r="BIQ517" s="329"/>
      <c r="BIR517" s="329"/>
      <c r="BIS517" s="329"/>
      <c r="BIT517" s="329"/>
      <c r="BIU517" s="329"/>
      <c r="BIV517" s="329"/>
      <c r="BIW517" s="329"/>
      <c r="BIX517" s="329"/>
      <c r="BIY517" s="329"/>
      <c r="BIZ517" s="329"/>
      <c r="BJA517" s="329"/>
      <c r="BJB517" s="329"/>
      <c r="BJC517" s="329"/>
      <c r="BJD517" s="329"/>
      <c r="BJE517" s="329"/>
      <c r="BJF517" s="329"/>
      <c r="BJG517" s="329"/>
      <c r="BJH517" s="329"/>
      <c r="BJI517" s="329"/>
      <c r="BJJ517" s="329"/>
      <c r="BJK517" s="329"/>
      <c r="BJL517" s="329"/>
      <c r="BJM517" s="329"/>
      <c r="BJN517" s="329"/>
      <c r="BJO517" s="329"/>
      <c r="BJP517" s="329"/>
      <c r="BJQ517" s="329"/>
      <c r="BJR517" s="329"/>
      <c r="BJS517" s="329"/>
      <c r="BJT517" s="329"/>
      <c r="BJU517" s="329"/>
      <c r="BJV517" s="329"/>
      <c r="BJW517" s="329"/>
      <c r="BJX517" s="329"/>
      <c r="BJY517" s="329"/>
      <c r="BJZ517" s="329"/>
      <c r="BKA517" s="329"/>
      <c r="BKB517" s="329"/>
      <c r="BKC517" s="329"/>
      <c r="BKD517" s="329"/>
      <c r="BKE517" s="329"/>
      <c r="BKF517" s="329"/>
      <c r="BKG517" s="329"/>
      <c r="BKH517" s="329"/>
      <c r="BKI517" s="329"/>
      <c r="BKJ517" s="329"/>
      <c r="BKK517" s="329"/>
      <c r="BKL517" s="329"/>
      <c r="BKM517" s="329"/>
      <c r="BKN517" s="329"/>
      <c r="BKO517" s="329"/>
      <c r="BKP517" s="329"/>
      <c r="BKQ517" s="329"/>
      <c r="BKR517" s="329"/>
      <c r="BKS517" s="329"/>
      <c r="BKT517" s="329"/>
      <c r="BKU517" s="329"/>
      <c r="BKV517" s="329"/>
      <c r="BKW517" s="329"/>
      <c r="BKX517" s="329"/>
      <c r="BKY517" s="329"/>
      <c r="BKZ517" s="329"/>
      <c r="BLA517" s="329"/>
      <c r="BLB517" s="329"/>
      <c r="BLC517" s="329"/>
      <c r="BLD517" s="329"/>
      <c r="BLE517" s="329"/>
      <c r="BLF517" s="329"/>
      <c r="BLG517" s="329"/>
      <c r="BLH517" s="329"/>
      <c r="BLI517" s="329"/>
      <c r="BLJ517" s="329"/>
      <c r="BLK517" s="329"/>
      <c r="BLL517" s="329"/>
      <c r="BLM517" s="329"/>
      <c r="BLN517" s="329"/>
      <c r="BLO517" s="329"/>
      <c r="BLP517" s="329"/>
      <c r="BLQ517" s="329"/>
      <c r="BLR517" s="329"/>
      <c r="BLS517" s="329"/>
      <c r="BLT517" s="329"/>
      <c r="BLU517" s="329"/>
      <c r="BLV517" s="329"/>
      <c r="BLW517" s="329"/>
      <c r="BLX517" s="329"/>
      <c r="BLY517" s="329"/>
      <c r="BLZ517" s="329"/>
      <c r="BMA517" s="329"/>
      <c r="BMB517" s="329"/>
      <c r="BMC517" s="329"/>
      <c r="BMD517" s="329"/>
      <c r="BME517" s="329"/>
      <c r="BMF517" s="329"/>
      <c r="BMG517" s="329"/>
      <c r="BMH517" s="329"/>
      <c r="BMI517" s="329"/>
      <c r="BMJ517" s="329"/>
      <c r="BMK517" s="329"/>
      <c r="BML517" s="329"/>
      <c r="BMM517" s="329"/>
      <c r="BMN517" s="329"/>
      <c r="BMO517" s="329"/>
      <c r="BMP517" s="329"/>
      <c r="BMQ517" s="329"/>
      <c r="BMR517" s="329"/>
      <c r="BMS517" s="329"/>
      <c r="BMT517" s="329"/>
      <c r="BMU517" s="329"/>
      <c r="BMV517" s="329"/>
      <c r="BMW517" s="329"/>
      <c r="BMX517" s="329"/>
      <c r="BMY517" s="329"/>
      <c r="BMZ517" s="329"/>
      <c r="BNA517" s="329"/>
      <c r="BNB517" s="329"/>
      <c r="BNC517" s="329"/>
      <c r="BND517" s="329"/>
      <c r="BNE517" s="329"/>
      <c r="BNF517" s="329"/>
      <c r="BNG517" s="329"/>
      <c r="BNH517" s="329"/>
      <c r="BNI517" s="329"/>
      <c r="BNJ517" s="329"/>
      <c r="BNK517" s="329"/>
      <c r="BNL517" s="329"/>
      <c r="BNM517" s="329"/>
      <c r="BNN517" s="329"/>
      <c r="BNO517" s="329"/>
      <c r="BNP517" s="329"/>
      <c r="BNQ517" s="329"/>
      <c r="BNR517" s="329"/>
      <c r="BNS517" s="329"/>
      <c r="BNT517" s="329"/>
      <c r="BNU517" s="329"/>
      <c r="BNV517" s="329"/>
      <c r="BNW517" s="329"/>
      <c r="BNX517" s="329"/>
      <c r="BNY517" s="329"/>
      <c r="BNZ517" s="329"/>
      <c r="BOA517" s="329"/>
      <c r="BOB517" s="329"/>
      <c r="BOC517" s="329"/>
      <c r="BOD517" s="329"/>
      <c r="BOE517" s="329"/>
      <c r="BOF517" s="329"/>
      <c r="BOG517" s="329"/>
      <c r="BOH517" s="329"/>
      <c r="BOI517" s="329"/>
      <c r="BOJ517" s="329"/>
      <c r="BOK517" s="329"/>
      <c r="BOL517" s="329"/>
      <c r="BOM517" s="329"/>
      <c r="BON517" s="329"/>
      <c r="BOO517" s="329"/>
      <c r="BOP517" s="329"/>
      <c r="BOQ517" s="329"/>
      <c r="BOR517" s="329"/>
      <c r="BOS517" s="329"/>
      <c r="BOT517" s="329"/>
      <c r="BOU517" s="329"/>
      <c r="BOV517" s="329"/>
      <c r="BOW517" s="329"/>
      <c r="BOX517" s="329"/>
      <c r="BOY517" s="329"/>
      <c r="BOZ517" s="329"/>
      <c r="BPA517" s="329"/>
      <c r="BPB517" s="329"/>
      <c r="BPC517" s="329"/>
      <c r="BPD517" s="329"/>
      <c r="BPE517" s="329"/>
      <c r="BPF517" s="329"/>
      <c r="BPG517" s="329"/>
      <c r="BPH517" s="329"/>
      <c r="BPI517" s="329"/>
      <c r="BPJ517" s="329"/>
      <c r="BPK517" s="329"/>
      <c r="BPL517" s="329"/>
      <c r="BPM517" s="329"/>
      <c r="BPN517" s="329"/>
      <c r="BPO517" s="329"/>
      <c r="BPP517" s="329"/>
      <c r="BPQ517" s="329"/>
      <c r="BPR517" s="329"/>
      <c r="BPS517" s="329"/>
      <c r="BPT517" s="329"/>
      <c r="BPU517" s="329"/>
      <c r="BPV517" s="329"/>
      <c r="BPW517" s="329"/>
      <c r="BPX517" s="329"/>
      <c r="BPY517" s="329"/>
      <c r="BPZ517" s="329"/>
      <c r="BQA517" s="329"/>
      <c r="BQB517" s="329"/>
      <c r="BQC517" s="329"/>
      <c r="BQD517" s="329"/>
      <c r="BQE517" s="329"/>
      <c r="BQF517" s="329"/>
      <c r="BQG517" s="329"/>
      <c r="BQH517" s="329"/>
      <c r="BQI517" s="329"/>
      <c r="BQJ517" s="329"/>
      <c r="BQK517" s="329"/>
      <c r="BQL517" s="329"/>
      <c r="BQM517" s="329"/>
      <c r="BQN517" s="329"/>
      <c r="BQO517" s="329"/>
      <c r="BQP517" s="329"/>
      <c r="BQQ517" s="329"/>
      <c r="BQR517" s="329"/>
      <c r="BQS517" s="329"/>
      <c r="BQT517" s="329"/>
      <c r="BQU517" s="329"/>
      <c r="BQV517" s="329"/>
      <c r="BQW517" s="329"/>
      <c r="BQX517" s="329"/>
      <c r="BQY517" s="329"/>
      <c r="BQZ517" s="329"/>
      <c r="BRA517" s="329"/>
      <c r="BRB517" s="329"/>
      <c r="BRC517" s="329"/>
      <c r="BRD517" s="329"/>
      <c r="BRE517" s="329"/>
      <c r="BRF517" s="329"/>
      <c r="BRG517" s="329"/>
      <c r="BRH517" s="329"/>
      <c r="BRI517" s="329"/>
      <c r="BRJ517" s="329"/>
      <c r="BRK517" s="329"/>
      <c r="BRL517" s="329"/>
      <c r="BRM517" s="329"/>
      <c r="BRN517" s="329"/>
      <c r="BRO517" s="329"/>
      <c r="BRP517" s="329"/>
      <c r="BRQ517" s="329"/>
      <c r="BRR517" s="329"/>
      <c r="BRS517" s="329"/>
      <c r="BRT517" s="329"/>
      <c r="BRU517" s="329"/>
      <c r="BRV517" s="329"/>
      <c r="BRW517" s="329"/>
      <c r="BRX517" s="329"/>
      <c r="BRY517" s="329"/>
      <c r="BRZ517" s="329"/>
      <c r="BSA517" s="329"/>
      <c r="BSB517" s="329"/>
      <c r="BSC517" s="329"/>
      <c r="BSD517" s="329"/>
      <c r="BSE517" s="329"/>
      <c r="BSF517" s="329"/>
      <c r="BSG517" s="329"/>
      <c r="BSH517" s="329"/>
      <c r="BSI517" s="329"/>
      <c r="BSJ517" s="329"/>
      <c r="BSK517" s="329"/>
      <c r="BSL517" s="329"/>
      <c r="BSM517" s="329"/>
      <c r="BSN517" s="329"/>
      <c r="BSO517" s="329"/>
      <c r="BSP517" s="329"/>
      <c r="BSQ517" s="329"/>
      <c r="BSR517" s="329"/>
      <c r="BSS517" s="329"/>
      <c r="BST517" s="329"/>
      <c r="BSU517" s="329"/>
      <c r="BSV517" s="329"/>
      <c r="BSW517" s="329"/>
      <c r="BSX517" s="329"/>
      <c r="BSY517" s="329"/>
      <c r="BSZ517" s="329"/>
      <c r="BTA517" s="329"/>
      <c r="BTB517" s="329"/>
      <c r="BTC517" s="329"/>
      <c r="BTD517" s="329"/>
      <c r="BTE517" s="329"/>
      <c r="BTF517" s="329"/>
      <c r="BTG517" s="329"/>
      <c r="BTH517" s="329"/>
      <c r="BTI517" s="329"/>
      <c r="BTJ517" s="329"/>
      <c r="BTK517" s="329"/>
      <c r="BTL517" s="329"/>
      <c r="BTM517" s="329"/>
      <c r="BTN517" s="329"/>
      <c r="BTO517" s="329"/>
      <c r="BTP517" s="329"/>
      <c r="BTQ517" s="329"/>
      <c r="BTR517" s="329"/>
      <c r="BTS517" s="329"/>
      <c r="BTT517" s="329"/>
      <c r="BTU517" s="329"/>
      <c r="BTV517" s="329"/>
      <c r="BTW517" s="329"/>
      <c r="BTX517" s="329"/>
      <c r="BTY517" s="329"/>
      <c r="BTZ517" s="329"/>
      <c r="BUA517" s="329"/>
      <c r="BUB517" s="329"/>
      <c r="BUC517" s="329"/>
      <c r="BUD517" s="329"/>
      <c r="BUE517" s="329"/>
      <c r="BUF517" s="329"/>
      <c r="BUG517" s="329"/>
      <c r="BUH517" s="329"/>
      <c r="BUI517" s="329"/>
      <c r="BUJ517" s="329"/>
      <c r="BUK517" s="329"/>
      <c r="BUL517" s="329"/>
      <c r="BUM517" s="329"/>
      <c r="BUN517" s="329"/>
      <c r="BUO517" s="329"/>
      <c r="BUP517" s="329"/>
      <c r="BUQ517" s="329"/>
      <c r="BUR517" s="329"/>
      <c r="BUS517" s="329"/>
      <c r="BUT517" s="329"/>
      <c r="BUU517" s="329"/>
      <c r="BUV517" s="329"/>
      <c r="BUW517" s="329"/>
      <c r="BUX517" s="329"/>
      <c r="BUY517" s="329"/>
      <c r="BUZ517" s="329"/>
      <c r="BVA517" s="329"/>
      <c r="BVB517" s="329"/>
      <c r="BVC517" s="329"/>
      <c r="BVD517" s="329"/>
      <c r="BVE517" s="329"/>
      <c r="BVF517" s="329"/>
      <c r="BVG517" s="329"/>
      <c r="BVH517" s="329"/>
      <c r="BVI517" s="329"/>
      <c r="BVJ517" s="329"/>
      <c r="BVK517" s="329"/>
      <c r="BVL517" s="329"/>
      <c r="BVM517" s="329"/>
      <c r="BVN517" s="329"/>
      <c r="BVO517" s="329"/>
      <c r="BVP517" s="329"/>
      <c r="BVQ517" s="329"/>
      <c r="BVR517" s="329"/>
      <c r="BVS517" s="329"/>
      <c r="BVT517" s="329"/>
      <c r="BVU517" s="329"/>
      <c r="BVV517" s="329"/>
      <c r="BVW517" s="329"/>
      <c r="BVX517" s="329"/>
      <c r="BVY517" s="329"/>
      <c r="BVZ517" s="329"/>
      <c r="BWA517" s="329"/>
      <c r="BWB517" s="329"/>
      <c r="BWC517" s="329"/>
      <c r="BWD517" s="329"/>
      <c r="BWE517" s="329"/>
      <c r="BWF517" s="329"/>
      <c r="BWG517" s="329"/>
      <c r="BWH517" s="329"/>
      <c r="BWI517" s="329"/>
      <c r="BWJ517" s="329"/>
      <c r="BWK517" s="329"/>
      <c r="BWL517" s="329"/>
      <c r="BWM517" s="329"/>
      <c r="BWN517" s="329"/>
      <c r="BWO517" s="329"/>
      <c r="BWP517" s="329"/>
      <c r="BWQ517" s="329"/>
      <c r="BWR517" s="329"/>
      <c r="BWS517" s="329"/>
      <c r="BWT517" s="329"/>
      <c r="BWU517" s="329"/>
      <c r="BWV517" s="329"/>
      <c r="BWW517" s="329"/>
      <c r="BWX517" s="329"/>
      <c r="BWY517" s="329"/>
      <c r="BWZ517" s="329"/>
      <c r="BXA517" s="329"/>
      <c r="BXB517" s="329"/>
      <c r="BXC517" s="329"/>
      <c r="BXD517" s="329"/>
      <c r="BXE517" s="329"/>
      <c r="BXF517" s="329"/>
      <c r="BXG517" s="329"/>
      <c r="BXH517" s="329"/>
      <c r="BXI517" s="329"/>
      <c r="BXJ517" s="329"/>
      <c r="BXK517" s="329"/>
      <c r="BXL517" s="329"/>
      <c r="BXM517" s="329"/>
      <c r="BXN517" s="329"/>
      <c r="BXO517" s="329"/>
      <c r="BXP517" s="329"/>
      <c r="BXQ517" s="329"/>
      <c r="BXR517" s="329"/>
      <c r="BXS517" s="329"/>
      <c r="BXT517" s="329"/>
      <c r="BXU517" s="329"/>
      <c r="BXV517" s="329"/>
      <c r="BXW517" s="329"/>
      <c r="BXX517" s="329"/>
      <c r="BXY517" s="329"/>
      <c r="BXZ517" s="329"/>
      <c r="BYA517" s="329"/>
      <c r="BYB517" s="329"/>
      <c r="BYC517" s="329"/>
      <c r="BYD517" s="329"/>
      <c r="BYE517" s="329"/>
      <c r="BYF517" s="329"/>
      <c r="BYG517" s="329"/>
      <c r="BYH517" s="329"/>
      <c r="BYI517" s="329"/>
      <c r="BYJ517" s="329"/>
      <c r="BYK517" s="329"/>
      <c r="BYL517" s="329"/>
      <c r="BYM517" s="329"/>
      <c r="BYN517" s="329"/>
      <c r="BYO517" s="329"/>
      <c r="BYP517" s="329"/>
      <c r="BYQ517" s="329"/>
      <c r="BYR517" s="329"/>
      <c r="BYS517" s="329"/>
      <c r="BYT517" s="329"/>
      <c r="BYU517" s="329"/>
      <c r="BYV517" s="329"/>
      <c r="BYW517" s="329"/>
      <c r="BYX517" s="329"/>
      <c r="BYY517" s="329"/>
      <c r="BYZ517" s="329"/>
      <c r="BZA517" s="329"/>
      <c r="BZB517" s="329"/>
      <c r="BZC517" s="329"/>
      <c r="BZD517" s="329"/>
      <c r="BZE517" s="329"/>
      <c r="BZF517" s="329"/>
      <c r="BZG517" s="329"/>
      <c r="BZH517" s="329"/>
      <c r="BZI517" s="329"/>
      <c r="BZJ517" s="329"/>
      <c r="BZK517" s="329"/>
      <c r="BZL517" s="329"/>
      <c r="BZM517" s="329"/>
      <c r="BZN517" s="329"/>
      <c r="BZO517" s="329"/>
      <c r="BZP517" s="329"/>
      <c r="BZQ517" s="329"/>
      <c r="BZR517" s="329"/>
      <c r="BZS517" s="329"/>
      <c r="BZT517" s="329"/>
      <c r="BZU517" s="329"/>
      <c r="BZV517" s="329"/>
      <c r="BZW517" s="329"/>
      <c r="BZX517" s="329"/>
      <c r="BZY517" s="329"/>
      <c r="BZZ517" s="329"/>
      <c r="CAA517" s="329"/>
      <c r="CAB517" s="329"/>
      <c r="CAC517" s="329"/>
      <c r="CAD517" s="329"/>
      <c r="CAE517" s="329"/>
      <c r="CAF517" s="329"/>
      <c r="CAG517" s="329"/>
      <c r="CAH517" s="329"/>
      <c r="CAI517" s="329"/>
      <c r="CAJ517" s="329"/>
      <c r="CAK517" s="329"/>
      <c r="CAL517" s="329"/>
      <c r="CAM517" s="329"/>
      <c r="CAN517" s="329"/>
      <c r="CAO517" s="329"/>
      <c r="CAP517" s="329"/>
      <c r="CAQ517" s="329"/>
      <c r="CAR517" s="329"/>
      <c r="CAS517" s="329"/>
      <c r="CAT517" s="329"/>
      <c r="CAU517" s="329"/>
      <c r="CAV517" s="329"/>
      <c r="CAW517" s="329"/>
      <c r="CAX517" s="329"/>
      <c r="CAY517" s="329"/>
      <c r="CAZ517" s="329"/>
      <c r="CBA517" s="329"/>
      <c r="CBB517" s="329"/>
      <c r="CBC517" s="329"/>
      <c r="CBD517" s="329"/>
      <c r="CBE517" s="329"/>
      <c r="CBF517" s="329"/>
      <c r="CBG517" s="329"/>
      <c r="CBH517" s="329"/>
      <c r="CBI517" s="329"/>
      <c r="CBJ517" s="329"/>
      <c r="CBK517" s="329"/>
      <c r="CBL517" s="329"/>
      <c r="CBM517" s="329"/>
      <c r="CBN517" s="329"/>
      <c r="CBO517" s="329"/>
      <c r="CBP517" s="329"/>
      <c r="CBQ517" s="329"/>
      <c r="CBR517" s="329"/>
      <c r="CBS517" s="329"/>
      <c r="CBT517" s="329"/>
      <c r="CBU517" s="329"/>
      <c r="CBV517" s="329"/>
      <c r="CBW517" s="329"/>
      <c r="CBX517" s="329"/>
      <c r="CBY517" s="329"/>
      <c r="CBZ517" s="329"/>
      <c r="CCA517" s="329"/>
      <c r="CCB517" s="329"/>
      <c r="CCC517" s="329"/>
      <c r="CCD517" s="329"/>
      <c r="CCE517" s="329"/>
      <c r="CCF517" s="329"/>
      <c r="CCG517" s="329"/>
      <c r="CCH517" s="329"/>
      <c r="CCI517" s="329"/>
      <c r="CCJ517" s="329"/>
      <c r="CCK517" s="329"/>
      <c r="CCL517" s="329"/>
      <c r="CCM517" s="329"/>
      <c r="CCN517" s="329"/>
      <c r="CCO517" s="329"/>
      <c r="CCP517" s="329"/>
      <c r="CCQ517" s="329"/>
      <c r="CCR517" s="329"/>
      <c r="CCS517" s="329"/>
      <c r="CCT517" s="329"/>
      <c r="CCU517" s="329"/>
      <c r="CCV517" s="329"/>
      <c r="CCW517" s="329"/>
      <c r="CCX517" s="329"/>
      <c r="CCY517" s="329"/>
      <c r="CCZ517" s="329"/>
      <c r="CDA517" s="329"/>
      <c r="CDB517" s="329"/>
      <c r="CDC517" s="329"/>
      <c r="CDD517" s="329"/>
      <c r="CDE517" s="329"/>
      <c r="CDF517" s="329"/>
      <c r="CDG517" s="329"/>
      <c r="CDH517" s="329"/>
      <c r="CDI517" s="329"/>
      <c r="CDJ517" s="329"/>
      <c r="CDK517" s="329"/>
      <c r="CDL517" s="329"/>
      <c r="CDM517" s="329"/>
      <c r="CDN517" s="329"/>
      <c r="CDO517" s="329"/>
      <c r="CDP517" s="329"/>
      <c r="CDQ517" s="329"/>
      <c r="CDR517" s="329"/>
      <c r="CDS517" s="329"/>
      <c r="CDT517" s="329"/>
      <c r="CDU517" s="329"/>
      <c r="CDV517" s="329"/>
      <c r="CDW517" s="329"/>
      <c r="CDX517" s="329"/>
      <c r="CDY517" s="329"/>
      <c r="CDZ517" s="329"/>
      <c r="CEA517" s="329"/>
      <c r="CEB517" s="329"/>
      <c r="CEC517" s="329"/>
      <c r="CED517" s="329"/>
      <c r="CEE517" s="329"/>
      <c r="CEF517" s="329"/>
      <c r="CEG517" s="329"/>
      <c r="CEH517" s="329"/>
      <c r="CEI517" s="329"/>
      <c r="CEJ517" s="329"/>
      <c r="CEK517" s="329"/>
      <c r="CEL517" s="329"/>
      <c r="CEM517" s="329"/>
      <c r="CEN517" s="329"/>
      <c r="CEO517" s="329"/>
      <c r="CEP517" s="329"/>
      <c r="CEQ517" s="329"/>
      <c r="CER517" s="329"/>
      <c r="CES517" s="329"/>
      <c r="CET517" s="329"/>
      <c r="CEU517" s="329"/>
      <c r="CEV517" s="329"/>
      <c r="CEW517" s="329"/>
      <c r="CEX517" s="329"/>
      <c r="CEY517" s="329"/>
      <c r="CEZ517" s="329"/>
      <c r="CFA517" s="329"/>
      <c r="CFB517" s="329"/>
      <c r="CFC517" s="329"/>
      <c r="CFD517" s="329"/>
      <c r="CFE517" s="329"/>
      <c r="CFF517" s="329"/>
      <c r="CFG517" s="329"/>
      <c r="CFH517" s="329"/>
      <c r="CFI517" s="329"/>
      <c r="CFJ517" s="329"/>
      <c r="CFK517" s="329"/>
      <c r="CFL517" s="329"/>
      <c r="CFM517" s="329"/>
      <c r="CFN517" s="329"/>
      <c r="CFO517" s="329"/>
      <c r="CFP517" s="329"/>
      <c r="CFQ517" s="329"/>
      <c r="CFR517" s="329"/>
      <c r="CFS517" s="329"/>
      <c r="CFT517" s="329"/>
      <c r="CFU517" s="329"/>
      <c r="CFV517" s="329"/>
      <c r="CFW517" s="329"/>
      <c r="CFX517" s="329"/>
      <c r="CFY517" s="329"/>
      <c r="CFZ517" s="329"/>
      <c r="CGA517" s="329"/>
      <c r="CGB517" s="329"/>
      <c r="CGC517" s="329"/>
      <c r="CGD517" s="329"/>
      <c r="CGE517" s="329"/>
      <c r="CGF517" s="329"/>
      <c r="CGG517" s="329"/>
      <c r="CGH517" s="329"/>
      <c r="CGI517" s="329"/>
      <c r="CGJ517" s="329"/>
      <c r="CGK517" s="329"/>
      <c r="CGL517" s="329"/>
      <c r="CGM517" s="329"/>
      <c r="CGN517" s="329"/>
      <c r="CGO517" s="329"/>
      <c r="CGP517" s="329"/>
      <c r="CGQ517" s="329"/>
      <c r="CGR517" s="329"/>
      <c r="CGS517" s="329"/>
      <c r="CGT517" s="329"/>
      <c r="CGU517" s="329"/>
      <c r="CGV517" s="329"/>
      <c r="CGW517" s="329"/>
      <c r="CGX517" s="329"/>
      <c r="CGY517" s="329"/>
      <c r="CGZ517" s="329"/>
      <c r="CHA517" s="329"/>
      <c r="CHB517" s="329"/>
      <c r="CHC517" s="329"/>
      <c r="CHD517" s="329"/>
      <c r="CHE517" s="329"/>
      <c r="CHF517" s="329"/>
      <c r="CHG517" s="329"/>
      <c r="CHH517" s="329"/>
      <c r="CHI517" s="329"/>
      <c r="CHJ517" s="329"/>
      <c r="CHK517" s="329"/>
      <c r="CHL517" s="329"/>
      <c r="CHM517" s="329"/>
      <c r="CHN517" s="329"/>
      <c r="CHO517" s="329"/>
      <c r="CHP517" s="329"/>
      <c r="CHQ517" s="329"/>
      <c r="CHR517" s="329"/>
      <c r="CHS517" s="329"/>
      <c r="CHT517" s="329"/>
      <c r="CHU517" s="329"/>
      <c r="CHV517" s="329"/>
      <c r="CHW517" s="329"/>
      <c r="CHX517" s="329"/>
      <c r="CHY517" s="329"/>
      <c r="CHZ517" s="329"/>
      <c r="CIA517" s="329"/>
      <c r="CIB517" s="329"/>
      <c r="CIC517" s="329"/>
      <c r="CID517" s="329"/>
      <c r="CIE517" s="329"/>
      <c r="CIF517" s="329"/>
      <c r="CIG517" s="329"/>
      <c r="CIH517" s="329"/>
      <c r="CII517" s="329"/>
      <c r="CIJ517" s="329"/>
      <c r="CIK517" s="329"/>
      <c r="CIL517" s="329"/>
      <c r="CIM517" s="329"/>
      <c r="CIN517" s="329"/>
      <c r="CIO517" s="329"/>
      <c r="CIP517" s="329"/>
      <c r="CIQ517" s="329"/>
      <c r="CIR517" s="329"/>
      <c r="CIS517" s="329"/>
      <c r="CIT517" s="329"/>
      <c r="CIU517" s="329"/>
      <c r="CIV517" s="329"/>
      <c r="CIW517" s="329"/>
      <c r="CIX517" s="329"/>
      <c r="CIY517" s="329"/>
      <c r="CIZ517" s="329"/>
      <c r="CJA517" s="329"/>
      <c r="CJB517" s="329"/>
      <c r="CJC517" s="329"/>
      <c r="CJD517" s="329"/>
      <c r="CJE517" s="329"/>
      <c r="CJF517" s="329"/>
      <c r="CJG517" s="329"/>
      <c r="CJH517" s="329"/>
      <c r="CJI517" s="329"/>
      <c r="CJJ517" s="329"/>
      <c r="CJK517" s="329"/>
      <c r="CJL517" s="329"/>
      <c r="CJM517" s="329"/>
      <c r="CJN517" s="329"/>
      <c r="CJO517" s="329"/>
      <c r="CJP517" s="329"/>
      <c r="CJQ517" s="329"/>
      <c r="CJR517" s="329"/>
      <c r="CJS517" s="329"/>
      <c r="CJT517" s="329"/>
      <c r="CJU517" s="329"/>
      <c r="CJV517" s="329"/>
      <c r="CJW517" s="329"/>
      <c r="CJX517" s="329"/>
      <c r="CJY517" s="329"/>
      <c r="CJZ517" s="329"/>
      <c r="CKA517" s="329"/>
      <c r="CKB517" s="329"/>
      <c r="CKC517" s="329"/>
      <c r="CKD517" s="329"/>
      <c r="CKE517" s="329"/>
      <c r="CKF517" s="329"/>
      <c r="CKG517" s="329"/>
      <c r="CKH517" s="329"/>
      <c r="CKI517" s="329"/>
      <c r="CKJ517" s="329"/>
      <c r="CKK517" s="329"/>
      <c r="CKL517" s="329"/>
      <c r="CKM517" s="329"/>
      <c r="CKN517" s="329"/>
      <c r="CKO517" s="329"/>
      <c r="CKP517" s="329"/>
      <c r="CKQ517" s="329"/>
      <c r="CKR517" s="329"/>
      <c r="CKS517" s="329"/>
      <c r="CKT517" s="329"/>
      <c r="CKU517" s="329"/>
      <c r="CKV517" s="329"/>
      <c r="CKW517" s="329"/>
      <c r="CKX517" s="329"/>
      <c r="CKY517" s="329"/>
      <c r="CKZ517" s="329"/>
      <c r="CLA517" s="329"/>
      <c r="CLB517" s="329"/>
      <c r="CLC517" s="329"/>
      <c r="CLD517" s="329"/>
      <c r="CLE517" s="329"/>
      <c r="CLF517" s="329"/>
      <c r="CLG517" s="329"/>
      <c r="CLH517" s="329"/>
      <c r="CLI517" s="329"/>
      <c r="CLJ517" s="329"/>
      <c r="CLK517" s="329"/>
      <c r="CLL517" s="329"/>
      <c r="CLM517" s="329"/>
      <c r="CLN517" s="329"/>
      <c r="CLO517" s="329"/>
      <c r="CLP517" s="329"/>
      <c r="CLQ517" s="329"/>
      <c r="CLR517" s="329"/>
      <c r="CLS517" s="329"/>
      <c r="CLT517" s="329"/>
      <c r="CLU517" s="329"/>
      <c r="CLV517" s="329"/>
      <c r="CLW517" s="329"/>
      <c r="CLX517" s="329"/>
      <c r="CLY517" s="329"/>
      <c r="CLZ517" s="329"/>
      <c r="CMA517" s="329"/>
      <c r="CMB517" s="329"/>
      <c r="CMC517" s="329"/>
      <c r="CMD517" s="329"/>
      <c r="CME517" s="329"/>
      <c r="CMF517" s="329"/>
      <c r="CMG517" s="329"/>
      <c r="CMH517" s="329"/>
      <c r="CMI517" s="329"/>
      <c r="CMJ517" s="329"/>
      <c r="CMK517" s="329"/>
      <c r="CML517" s="329"/>
      <c r="CMM517" s="329"/>
      <c r="CMN517" s="329"/>
      <c r="CMO517" s="329"/>
      <c r="CMP517" s="329"/>
      <c r="CMQ517" s="329"/>
      <c r="CMR517" s="329"/>
      <c r="CMS517" s="329"/>
      <c r="CMT517" s="329"/>
      <c r="CMU517" s="329"/>
      <c r="CMV517" s="329"/>
      <c r="CMW517" s="329"/>
      <c r="CMX517" s="329"/>
      <c r="CMY517" s="329"/>
      <c r="CMZ517" s="329"/>
      <c r="CNA517" s="329"/>
      <c r="CNB517" s="329"/>
      <c r="CNC517" s="329"/>
      <c r="CND517" s="329"/>
      <c r="CNE517" s="329"/>
      <c r="CNF517" s="329"/>
      <c r="CNG517" s="329"/>
      <c r="CNH517" s="329"/>
      <c r="CNI517" s="329"/>
      <c r="CNJ517" s="329"/>
      <c r="CNK517" s="329"/>
      <c r="CNL517" s="329"/>
      <c r="CNM517" s="329"/>
      <c r="CNN517" s="329"/>
      <c r="CNO517" s="329"/>
      <c r="CNP517" s="329"/>
      <c r="CNQ517" s="329"/>
      <c r="CNR517" s="329"/>
      <c r="CNS517" s="329"/>
      <c r="CNT517" s="329"/>
      <c r="CNU517" s="329"/>
      <c r="CNV517" s="329"/>
      <c r="CNW517" s="329"/>
      <c r="CNX517" s="329"/>
      <c r="CNY517" s="329"/>
      <c r="CNZ517" s="329"/>
      <c r="COA517" s="329"/>
      <c r="COB517" s="329"/>
      <c r="COC517" s="329"/>
      <c r="COD517" s="329"/>
      <c r="COE517" s="329"/>
      <c r="COF517" s="329"/>
      <c r="COG517" s="329"/>
      <c r="COH517" s="329"/>
      <c r="COI517" s="329"/>
      <c r="COJ517" s="329"/>
      <c r="COK517" s="329"/>
      <c r="COL517" s="329"/>
      <c r="COM517" s="329"/>
      <c r="CON517" s="329"/>
      <c r="COO517" s="329"/>
      <c r="COP517" s="329"/>
      <c r="COQ517" s="329"/>
      <c r="COR517" s="329"/>
      <c r="COS517" s="329"/>
      <c r="COT517" s="329"/>
      <c r="COU517" s="329"/>
      <c r="COV517" s="329"/>
      <c r="COW517" s="329"/>
      <c r="COX517" s="329"/>
      <c r="COY517" s="329"/>
      <c r="COZ517" s="329"/>
      <c r="CPA517" s="329"/>
      <c r="CPB517" s="329"/>
      <c r="CPC517" s="329"/>
      <c r="CPD517" s="329"/>
      <c r="CPE517" s="329"/>
      <c r="CPF517" s="329"/>
      <c r="CPG517" s="329"/>
      <c r="CPH517" s="329"/>
      <c r="CPI517" s="329"/>
      <c r="CPJ517" s="329"/>
      <c r="CPK517" s="329"/>
      <c r="CPL517" s="329"/>
      <c r="CPM517" s="329"/>
      <c r="CPN517" s="329"/>
      <c r="CPO517" s="329"/>
      <c r="CPP517" s="329"/>
      <c r="CPQ517" s="329"/>
      <c r="CPR517" s="329"/>
      <c r="CPS517" s="329"/>
      <c r="CPT517" s="329"/>
      <c r="CPU517" s="329"/>
      <c r="CPV517" s="329"/>
      <c r="CPW517" s="329"/>
      <c r="CPX517" s="329"/>
      <c r="CPY517" s="329"/>
      <c r="CPZ517" s="329"/>
      <c r="CQA517" s="329"/>
      <c r="CQB517" s="329"/>
      <c r="CQC517" s="329"/>
      <c r="CQD517" s="329"/>
      <c r="CQE517" s="329"/>
      <c r="CQF517" s="329"/>
      <c r="CQG517" s="329"/>
      <c r="CQH517" s="329"/>
      <c r="CQI517" s="329"/>
      <c r="CQJ517" s="329"/>
      <c r="CQK517" s="329"/>
      <c r="CQL517" s="329"/>
      <c r="CQM517" s="329"/>
      <c r="CQN517" s="329"/>
      <c r="CQO517" s="329"/>
      <c r="CQP517" s="329"/>
      <c r="CQQ517" s="329"/>
      <c r="CQR517" s="329"/>
      <c r="CQS517" s="329"/>
      <c r="CQT517" s="329"/>
      <c r="CQU517" s="329"/>
      <c r="CQV517" s="329"/>
      <c r="CQW517" s="329"/>
      <c r="CQX517" s="329"/>
      <c r="CQY517" s="329"/>
      <c r="CQZ517" s="329"/>
      <c r="CRA517" s="329"/>
      <c r="CRB517" s="329"/>
      <c r="CRC517" s="329"/>
      <c r="CRD517" s="329"/>
      <c r="CRE517" s="329"/>
      <c r="CRF517" s="329"/>
      <c r="CRG517" s="329"/>
      <c r="CRH517" s="329"/>
      <c r="CRI517" s="329"/>
      <c r="CRJ517" s="329"/>
      <c r="CRK517" s="329"/>
      <c r="CRL517" s="329"/>
      <c r="CRM517" s="329"/>
      <c r="CRN517" s="329"/>
      <c r="CRO517" s="329"/>
      <c r="CRP517" s="329"/>
      <c r="CRQ517" s="329"/>
      <c r="CRR517" s="329"/>
      <c r="CRS517" s="329"/>
      <c r="CRT517" s="329"/>
      <c r="CRU517" s="329"/>
      <c r="CRV517" s="329"/>
      <c r="CRW517" s="329"/>
      <c r="CRX517" s="329"/>
      <c r="CRY517" s="329"/>
      <c r="CRZ517" s="329"/>
      <c r="CSA517" s="329"/>
      <c r="CSB517" s="329"/>
      <c r="CSC517" s="329"/>
      <c r="CSD517" s="329"/>
      <c r="CSE517" s="329"/>
      <c r="CSF517" s="329"/>
      <c r="CSG517" s="329"/>
      <c r="CSH517" s="329"/>
      <c r="CSI517" s="329"/>
      <c r="CSJ517" s="329"/>
      <c r="CSK517" s="329"/>
      <c r="CSL517" s="329"/>
      <c r="CSM517" s="329"/>
      <c r="CSN517" s="329"/>
      <c r="CSO517" s="329"/>
      <c r="CSP517" s="329"/>
      <c r="CSQ517" s="329"/>
      <c r="CSR517" s="329"/>
      <c r="CSS517" s="329"/>
      <c r="CST517" s="329"/>
      <c r="CSU517" s="329"/>
      <c r="CSV517" s="329"/>
      <c r="CSW517" s="329"/>
      <c r="CSX517" s="329"/>
      <c r="CSY517" s="329"/>
      <c r="CSZ517" s="329"/>
      <c r="CTA517" s="329"/>
      <c r="CTB517" s="329"/>
      <c r="CTC517" s="329"/>
      <c r="CTD517" s="329"/>
      <c r="CTE517" s="329"/>
      <c r="CTF517" s="329"/>
      <c r="CTG517" s="329"/>
      <c r="CTH517" s="329"/>
      <c r="CTI517" s="329"/>
      <c r="CTJ517" s="329"/>
      <c r="CTK517" s="329"/>
      <c r="CTL517" s="329"/>
      <c r="CTM517" s="329"/>
      <c r="CTN517" s="329"/>
      <c r="CTO517" s="329"/>
      <c r="CTP517" s="329"/>
      <c r="CTQ517" s="329"/>
      <c r="CTR517" s="329"/>
      <c r="CTS517" s="329"/>
      <c r="CTT517" s="329"/>
      <c r="CTU517" s="329"/>
      <c r="CTV517" s="329"/>
      <c r="CTW517" s="329"/>
      <c r="CTX517" s="329"/>
      <c r="CTY517" s="329"/>
      <c r="CTZ517" s="329"/>
      <c r="CUA517" s="329"/>
      <c r="CUB517" s="329"/>
      <c r="CUC517" s="329"/>
      <c r="CUD517" s="329"/>
      <c r="CUE517" s="329"/>
      <c r="CUF517" s="329"/>
      <c r="CUG517" s="329"/>
      <c r="CUH517" s="329"/>
      <c r="CUI517" s="329"/>
      <c r="CUJ517" s="329"/>
      <c r="CUK517" s="329"/>
      <c r="CUL517" s="329"/>
      <c r="CUM517" s="329"/>
      <c r="CUN517" s="329"/>
      <c r="CUO517" s="329"/>
      <c r="CUP517" s="329"/>
      <c r="CUQ517" s="329"/>
      <c r="CUR517" s="329"/>
      <c r="CUS517" s="329"/>
      <c r="CUT517" s="329"/>
      <c r="CUU517" s="329"/>
      <c r="CUV517" s="329"/>
      <c r="CUW517" s="329"/>
      <c r="CUX517" s="329"/>
      <c r="CUY517" s="329"/>
      <c r="CUZ517" s="329"/>
      <c r="CVA517" s="329"/>
      <c r="CVB517" s="329"/>
      <c r="CVC517" s="329"/>
      <c r="CVD517" s="329"/>
      <c r="CVE517" s="329"/>
      <c r="CVF517" s="329"/>
      <c r="CVG517" s="329"/>
      <c r="CVH517" s="329"/>
      <c r="CVI517" s="329"/>
      <c r="CVJ517" s="329"/>
      <c r="CVK517" s="329"/>
      <c r="CVL517" s="329"/>
      <c r="CVM517" s="329"/>
      <c r="CVN517" s="329"/>
      <c r="CVO517" s="329"/>
      <c r="CVP517" s="329"/>
      <c r="CVQ517" s="329"/>
      <c r="CVR517" s="329"/>
      <c r="CVS517" s="329"/>
      <c r="CVT517" s="329"/>
      <c r="CVU517" s="329"/>
      <c r="CVV517" s="329"/>
      <c r="CVW517" s="329"/>
      <c r="CVX517" s="329"/>
      <c r="CVY517" s="329"/>
      <c r="CVZ517" s="329"/>
      <c r="CWA517" s="329"/>
      <c r="CWB517" s="329"/>
      <c r="CWC517" s="329"/>
      <c r="CWD517" s="329"/>
      <c r="CWE517" s="329"/>
      <c r="CWF517" s="329"/>
      <c r="CWG517" s="329"/>
      <c r="CWH517" s="329"/>
      <c r="CWI517" s="329"/>
      <c r="CWJ517" s="329"/>
      <c r="CWK517" s="329"/>
      <c r="CWL517" s="329"/>
      <c r="CWM517" s="329"/>
      <c r="CWN517" s="329"/>
      <c r="CWO517" s="329"/>
      <c r="CWP517" s="329"/>
      <c r="CWQ517" s="329"/>
      <c r="CWR517" s="329"/>
      <c r="CWS517" s="329"/>
      <c r="CWT517" s="329"/>
      <c r="CWU517" s="329"/>
      <c r="CWV517" s="329"/>
      <c r="CWW517" s="329"/>
      <c r="CWX517" s="329"/>
      <c r="CWY517" s="329"/>
      <c r="CWZ517" s="329"/>
      <c r="CXA517" s="329"/>
      <c r="CXB517" s="329"/>
      <c r="CXC517" s="329"/>
      <c r="CXD517" s="329"/>
      <c r="CXE517" s="329"/>
      <c r="CXF517" s="329"/>
      <c r="CXG517" s="329"/>
      <c r="CXH517" s="329"/>
      <c r="CXI517" s="329"/>
      <c r="CXJ517" s="329"/>
      <c r="CXK517" s="329"/>
      <c r="CXL517" s="329"/>
      <c r="CXM517" s="329"/>
      <c r="CXN517" s="329"/>
      <c r="CXO517" s="329"/>
      <c r="CXP517" s="329"/>
      <c r="CXQ517" s="329"/>
      <c r="CXR517" s="329"/>
      <c r="CXS517" s="329"/>
      <c r="CXT517" s="329"/>
      <c r="CXU517" s="329"/>
      <c r="CXV517" s="329"/>
      <c r="CXW517" s="329"/>
      <c r="CXX517" s="329"/>
      <c r="CXY517" s="329"/>
      <c r="CXZ517" s="329"/>
      <c r="CYA517" s="329"/>
      <c r="CYB517" s="329"/>
      <c r="CYC517" s="329"/>
      <c r="CYD517" s="329"/>
      <c r="CYE517" s="329"/>
      <c r="CYF517" s="329"/>
      <c r="CYG517" s="329"/>
      <c r="CYH517" s="329"/>
      <c r="CYI517" s="329"/>
      <c r="CYJ517" s="329"/>
      <c r="CYK517" s="329"/>
      <c r="CYL517" s="329"/>
      <c r="CYM517" s="329"/>
      <c r="CYN517" s="329"/>
      <c r="CYO517" s="329"/>
      <c r="CYP517" s="329"/>
      <c r="CYQ517" s="329"/>
      <c r="CYR517" s="329"/>
      <c r="CYS517" s="329"/>
      <c r="CYT517" s="329"/>
      <c r="CYU517" s="329"/>
      <c r="CYV517" s="329"/>
      <c r="CYW517" s="329"/>
      <c r="CYX517" s="329"/>
      <c r="CYY517" s="329"/>
      <c r="CYZ517" s="329"/>
      <c r="CZA517" s="329"/>
      <c r="CZB517" s="329"/>
      <c r="CZC517" s="329"/>
      <c r="CZD517" s="329"/>
      <c r="CZE517" s="329"/>
      <c r="CZF517" s="329"/>
      <c r="CZG517" s="329"/>
      <c r="CZH517" s="329"/>
      <c r="CZI517" s="329"/>
      <c r="CZJ517" s="329"/>
      <c r="CZK517" s="329"/>
      <c r="CZL517" s="329"/>
      <c r="CZM517" s="329"/>
      <c r="CZN517" s="329"/>
      <c r="CZO517" s="329"/>
      <c r="CZP517" s="329"/>
      <c r="CZQ517" s="329"/>
      <c r="CZR517" s="329"/>
      <c r="CZS517" s="329"/>
      <c r="CZT517" s="329"/>
      <c r="CZU517" s="329"/>
      <c r="CZV517" s="329"/>
      <c r="CZW517" s="329"/>
      <c r="CZX517" s="329"/>
      <c r="CZY517" s="329"/>
      <c r="CZZ517" s="329"/>
      <c r="DAA517" s="329"/>
      <c r="DAB517" s="329"/>
      <c r="DAC517" s="329"/>
      <c r="DAD517" s="329"/>
      <c r="DAE517" s="329"/>
      <c r="DAF517" s="329"/>
      <c r="DAG517" s="329"/>
      <c r="DAH517" s="329"/>
      <c r="DAI517" s="329"/>
      <c r="DAJ517" s="329"/>
      <c r="DAK517" s="329"/>
      <c r="DAL517" s="329"/>
      <c r="DAM517" s="329"/>
      <c r="DAN517" s="329"/>
      <c r="DAO517" s="329"/>
      <c r="DAP517" s="329"/>
      <c r="DAQ517" s="329"/>
      <c r="DAR517" s="329"/>
      <c r="DAS517" s="329"/>
      <c r="DAT517" s="329"/>
      <c r="DAU517" s="329"/>
      <c r="DAV517" s="329"/>
      <c r="DAW517" s="329"/>
      <c r="DAX517" s="329"/>
      <c r="DAY517" s="329"/>
      <c r="DAZ517" s="329"/>
      <c r="DBA517" s="329"/>
      <c r="DBB517" s="329"/>
      <c r="DBC517" s="329"/>
      <c r="DBD517" s="329"/>
      <c r="DBE517" s="329"/>
      <c r="DBF517" s="329"/>
      <c r="DBG517" s="329"/>
      <c r="DBH517" s="329"/>
      <c r="DBI517" s="329"/>
      <c r="DBJ517" s="329"/>
      <c r="DBK517" s="329"/>
      <c r="DBL517" s="329"/>
      <c r="DBM517" s="329"/>
      <c r="DBN517" s="329"/>
      <c r="DBO517" s="329"/>
      <c r="DBP517" s="329"/>
      <c r="DBQ517" s="329"/>
      <c r="DBR517" s="329"/>
      <c r="DBS517" s="329"/>
      <c r="DBT517" s="329"/>
      <c r="DBU517" s="329"/>
      <c r="DBV517" s="329"/>
      <c r="DBW517" s="329"/>
      <c r="DBX517" s="329"/>
      <c r="DBY517" s="329"/>
      <c r="DBZ517" s="329"/>
      <c r="DCA517" s="329"/>
      <c r="DCB517" s="329"/>
      <c r="DCC517" s="329"/>
      <c r="DCD517" s="329"/>
      <c r="DCE517" s="329"/>
      <c r="DCF517" s="329"/>
      <c r="DCG517" s="329"/>
      <c r="DCH517" s="329"/>
      <c r="DCI517" s="329"/>
      <c r="DCJ517" s="329"/>
      <c r="DCK517" s="329"/>
      <c r="DCL517" s="329"/>
      <c r="DCM517" s="329"/>
      <c r="DCN517" s="329"/>
      <c r="DCO517" s="329"/>
      <c r="DCP517" s="329"/>
      <c r="DCQ517" s="329"/>
      <c r="DCR517" s="329"/>
      <c r="DCS517" s="329"/>
      <c r="DCT517" s="329"/>
      <c r="DCU517" s="329"/>
      <c r="DCV517" s="329"/>
      <c r="DCW517" s="329"/>
      <c r="DCX517" s="329"/>
      <c r="DCY517" s="329"/>
      <c r="DCZ517" s="329"/>
      <c r="DDA517" s="329"/>
      <c r="DDB517" s="329"/>
      <c r="DDC517" s="329"/>
      <c r="DDD517" s="329"/>
      <c r="DDE517" s="329"/>
      <c r="DDF517" s="329"/>
      <c r="DDG517" s="329"/>
      <c r="DDH517" s="329"/>
      <c r="DDI517" s="329"/>
      <c r="DDJ517" s="329"/>
      <c r="DDK517" s="329"/>
      <c r="DDL517" s="329"/>
      <c r="DDM517" s="329"/>
      <c r="DDN517" s="329"/>
      <c r="DDO517" s="329"/>
      <c r="DDP517" s="329"/>
      <c r="DDQ517" s="329"/>
      <c r="DDR517" s="329"/>
      <c r="DDS517" s="329"/>
      <c r="DDT517" s="329"/>
      <c r="DDU517" s="329"/>
      <c r="DDV517" s="329"/>
      <c r="DDW517" s="329"/>
      <c r="DDX517" s="329"/>
      <c r="DDY517" s="329"/>
      <c r="DDZ517" s="329"/>
      <c r="DEA517" s="329"/>
      <c r="DEB517" s="329"/>
      <c r="DEC517" s="329"/>
      <c r="DED517" s="329"/>
      <c r="DEE517" s="329"/>
      <c r="DEF517" s="329"/>
      <c r="DEG517" s="329"/>
      <c r="DEH517" s="329"/>
      <c r="DEI517" s="329"/>
      <c r="DEJ517" s="329"/>
      <c r="DEK517" s="329"/>
      <c r="DEL517" s="329"/>
      <c r="DEM517" s="329"/>
      <c r="DEN517" s="329"/>
      <c r="DEO517" s="329"/>
      <c r="DEP517" s="329"/>
      <c r="DEQ517" s="329"/>
      <c r="DER517" s="329"/>
      <c r="DES517" s="329"/>
      <c r="DET517" s="329"/>
      <c r="DEU517" s="329"/>
      <c r="DEV517" s="329"/>
      <c r="DEW517" s="329"/>
      <c r="DEX517" s="329"/>
      <c r="DEY517" s="329"/>
      <c r="DEZ517" s="329"/>
      <c r="DFA517" s="329"/>
      <c r="DFB517" s="329"/>
      <c r="DFC517" s="329"/>
      <c r="DFD517" s="329"/>
      <c r="DFE517" s="329"/>
      <c r="DFF517" s="329"/>
      <c r="DFG517" s="329"/>
      <c r="DFH517" s="329"/>
      <c r="DFI517" s="329"/>
      <c r="DFJ517" s="329"/>
      <c r="DFK517" s="329"/>
      <c r="DFL517" s="329"/>
      <c r="DFM517" s="329"/>
      <c r="DFN517" s="329"/>
      <c r="DFO517" s="329"/>
      <c r="DFP517" s="329"/>
      <c r="DFQ517" s="329"/>
      <c r="DFR517" s="329"/>
      <c r="DFS517" s="329"/>
      <c r="DFT517" s="329"/>
      <c r="DFU517" s="329"/>
      <c r="DFV517" s="329"/>
      <c r="DFW517" s="329"/>
      <c r="DFX517" s="329"/>
      <c r="DFY517" s="329"/>
      <c r="DFZ517" s="329"/>
      <c r="DGA517" s="329"/>
      <c r="DGB517" s="329"/>
      <c r="DGC517" s="329"/>
      <c r="DGD517" s="329"/>
      <c r="DGE517" s="329"/>
      <c r="DGF517" s="329"/>
      <c r="DGG517" s="329"/>
      <c r="DGH517" s="329"/>
      <c r="DGI517" s="329"/>
      <c r="DGJ517" s="329"/>
      <c r="DGK517" s="329"/>
      <c r="DGL517" s="329"/>
      <c r="DGM517" s="329"/>
      <c r="DGN517" s="329"/>
      <c r="DGO517" s="329"/>
      <c r="DGP517" s="329"/>
      <c r="DGQ517" s="329"/>
      <c r="DGR517" s="329"/>
      <c r="DGS517" s="329"/>
      <c r="DGT517" s="329"/>
      <c r="DGU517" s="329"/>
      <c r="DGV517" s="329"/>
      <c r="DGW517" s="329"/>
      <c r="DGX517" s="329"/>
      <c r="DGY517" s="329"/>
      <c r="DGZ517" s="329"/>
      <c r="DHA517" s="329"/>
      <c r="DHB517" s="329"/>
      <c r="DHC517" s="329"/>
      <c r="DHD517" s="329"/>
      <c r="DHE517" s="329"/>
      <c r="DHF517" s="329"/>
      <c r="DHG517" s="329"/>
      <c r="DHH517" s="329"/>
      <c r="DHI517" s="329"/>
      <c r="DHJ517" s="329"/>
      <c r="DHK517" s="329"/>
      <c r="DHL517" s="329"/>
      <c r="DHM517" s="329"/>
      <c r="DHN517" s="329"/>
      <c r="DHO517" s="329"/>
      <c r="DHP517" s="329"/>
      <c r="DHQ517" s="329"/>
      <c r="DHR517" s="329"/>
      <c r="DHS517" s="329"/>
      <c r="DHT517" s="329"/>
      <c r="DHU517" s="329"/>
      <c r="DHV517" s="329"/>
      <c r="DHW517" s="329"/>
      <c r="DHX517" s="329"/>
      <c r="DHY517" s="329"/>
      <c r="DHZ517" s="329"/>
      <c r="DIA517" s="329"/>
      <c r="DIB517" s="329"/>
      <c r="DIC517" s="329"/>
      <c r="DID517" s="329"/>
      <c r="DIE517" s="329"/>
      <c r="DIF517" s="329"/>
      <c r="DIG517" s="329"/>
      <c r="DIH517" s="329"/>
      <c r="DII517" s="329"/>
      <c r="DIJ517" s="329"/>
      <c r="DIK517" s="329"/>
      <c r="DIL517" s="329"/>
      <c r="DIM517" s="329"/>
      <c r="DIN517" s="329"/>
      <c r="DIO517" s="329"/>
      <c r="DIP517" s="329"/>
      <c r="DIQ517" s="329"/>
      <c r="DIR517" s="329"/>
      <c r="DIS517" s="329"/>
      <c r="DIT517" s="329"/>
      <c r="DIU517" s="329"/>
      <c r="DIV517" s="329"/>
      <c r="DIW517" s="329"/>
      <c r="DIX517" s="329"/>
      <c r="DIY517" s="329"/>
      <c r="DIZ517" s="329"/>
      <c r="DJA517" s="329"/>
      <c r="DJB517" s="329"/>
      <c r="DJC517" s="329"/>
      <c r="DJD517" s="329"/>
      <c r="DJE517" s="329"/>
      <c r="DJF517" s="329"/>
      <c r="DJG517" s="329"/>
      <c r="DJH517" s="329"/>
      <c r="DJI517" s="329"/>
      <c r="DJJ517" s="329"/>
      <c r="DJK517" s="329"/>
      <c r="DJL517" s="329"/>
      <c r="DJM517" s="329"/>
      <c r="DJN517" s="329"/>
      <c r="DJO517" s="329"/>
      <c r="DJP517" s="329"/>
      <c r="DJQ517" s="329"/>
      <c r="DJR517" s="329"/>
      <c r="DJS517" s="329"/>
      <c r="DJT517" s="329"/>
      <c r="DJU517" s="329"/>
      <c r="DJV517" s="329"/>
      <c r="DJW517" s="329"/>
      <c r="DJX517" s="329"/>
      <c r="DJY517" s="329"/>
      <c r="DJZ517" s="329"/>
      <c r="DKA517" s="329"/>
      <c r="DKB517" s="329"/>
      <c r="DKC517" s="329"/>
      <c r="DKD517" s="329"/>
      <c r="DKE517" s="329"/>
      <c r="DKF517" s="329"/>
      <c r="DKG517" s="329"/>
      <c r="DKH517" s="329"/>
      <c r="DKI517" s="329"/>
      <c r="DKJ517" s="329"/>
      <c r="DKK517" s="329"/>
      <c r="DKL517" s="329"/>
      <c r="DKM517" s="329"/>
      <c r="DKN517" s="329"/>
      <c r="DKO517" s="329"/>
      <c r="DKP517" s="329"/>
      <c r="DKQ517" s="329"/>
      <c r="DKR517" s="329"/>
      <c r="DKS517" s="329"/>
      <c r="DKT517" s="329"/>
      <c r="DKU517" s="329"/>
      <c r="DKV517" s="329"/>
      <c r="DKW517" s="329"/>
      <c r="DKX517" s="329"/>
      <c r="DKY517" s="329"/>
      <c r="DKZ517" s="329"/>
      <c r="DLA517" s="329"/>
      <c r="DLB517" s="329"/>
      <c r="DLC517" s="329"/>
      <c r="DLD517" s="329"/>
      <c r="DLE517" s="329"/>
      <c r="DLF517" s="329"/>
      <c r="DLG517" s="329"/>
      <c r="DLH517" s="329"/>
      <c r="DLI517" s="329"/>
      <c r="DLJ517" s="329"/>
      <c r="DLK517" s="329"/>
      <c r="DLL517" s="329"/>
      <c r="DLM517" s="329"/>
      <c r="DLN517" s="329"/>
      <c r="DLO517" s="329"/>
      <c r="DLP517" s="329"/>
      <c r="DLQ517" s="329"/>
      <c r="DLR517" s="329"/>
      <c r="DLS517" s="329"/>
      <c r="DLT517" s="329"/>
      <c r="DLU517" s="329"/>
      <c r="DLV517" s="329"/>
      <c r="DLW517" s="329"/>
      <c r="DLX517" s="329"/>
      <c r="DLY517" s="329"/>
      <c r="DLZ517" s="329"/>
      <c r="DMA517" s="329"/>
      <c r="DMB517" s="329"/>
      <c r="DMC517" s="329"/>
      <c r="DMD517" s="329"/>
      <c r="DME517" s="329"/>
      <c r="DMF517" s="329"/>
      <c r="DMG517" s="329"/>
      <c r="DMH517" s="329"/>
      <c r="DMI517" s="329"/>
      <c r="DMJ517" s="329"/>
      <c r="DMK517" s="329"/>
      <c r="DML517" s="329"/>
      <c r="DMM517" s="329"/>
      <c r="DMN517" s="329"/>
      <c r="DMO517" s="329"/>
      <c r="DMP517" s="329"/>
      <c r="DMQ517" s="329"/>
      <c r="DMR517" s="329"/>
      <c r="DMS517" s="329"/>
      <c r="DMT517" s="329"/>
      <c r="DMU517" s="329"/>
      <c r="DMV517" s="329"/>
      <c r="DMW517" s="329"/>
      <c r="DMX517" s="329"/>
      <c r="DMY517" s="329"/>
      <c r="DMZ517" s="329"/>
      <c r="DNA517" s="329"/>
      <c r="DNB517" s="329"/>
      <c r="DNC517" s="329"/>
      <c r="DND517" s="329"/>
      <c r="DNE517" s="329"/>
      <c r="DNF517" s="329"/>
      <c r="DNG517" s="329"/>
      <c r="DNH517" s="329"/>
      <c r="DNI517" s="329"/>
      <c r="DNJ517" s="329"/>
      <c r="DNK517" s="329"/>
      <c r="DNL517" s="329"/>
      <c r="DNM517" s="329"/>
      <c r="DNN517" s="329"/>
      <c r="DNO517" s="329"/>
      <c r="DNP517" s="329"/>
      <c r="DNQ517" s="329"/>
      <c r="DNR517" s="329"/>
      <c r="DNS517" s="329"/>
      <c r="DNT517" s="329"/>
      <c r="DNU517" s="329"/>
      <c r="DNV517" s="329"/>
      <c r="DNW517" s="329"/>
      <c r="DNX517" s="329"/>
      <c r="DNY517" s="329"/>
      <c r="DNZ517" s="329"/>
      <c r="DOA517" s="329"/>
      <c r="DOB517" s="329"/>
      <c r="DOC517" s="329"/>
      <c r="DOD517" s="329"/>
      <c r="DOE517" s="329"/>
      <c r="DOF517" s="329"/>
      <c r="DOG517" s="329"/>
      <c r="DOH517" s="329"/>
      <c r="DOI517" s="329"/>
      <c r="DOJ517" s="329"/>
      <c r="DOK517" s="329"/>
      <c r="DOL517" s="329"/>
      <c r="DOM517" s="329"/>
      <c r="DON517" s="329"/>
      <c r="DOO517" s="329"/>
      <c r="DOP517" s="329"/>
      <c r="DOQ517" s="329"/>
      <c r="DOR517" s="329"/>
      <c r="DOS517" s="329"/>
      <c r="DOT517" s="329"/>
      <c r="DOU517" s="329"/>
      <c r="DOV517" s="329"/>
      <c r="DOW517" s="329"/>
      <c r="DOX517" s="329"/>
      <c r="DOY517" s="329"/>
      <c r="DOZ517" s="329"/>
      <c r="DPA517" s="329"/>
      <c r="DPB517" s="329"/>
      <c r="DPC517" s="329"/>
      <c r="DPD517" s="329"/>
      <c r="DPE517" s="329"/>
      <c r="DPF517" s="329"/>
      <c r="DPG517" s="329"/>
      <c r="DPH517" s="329"/>
      <c r="DPI517" s="329"/>
      <c r="DPJ517" s="329"/>
      <c r="DPK517" s="329"/>
      <c r="DPL517" s="329"/>
      <c r="DPM517" s="329"/>
      <c r="DPN517" s="329"/>
      <c r="DPO517" s="329"/>
      <c r="DPP517" s="329"/>
      <c r="DPQ517" s="329"/>
      <c r="DPR517" s="329"/>
      <c r="DPS517" s="329"/>
      <c r="DPT517" s="329"/>
      <c r="DPU517" s="329"/>
      <c r="DPV517" s="329"/>
      <c r="DPW517" s="329"/>
      <c r="DPX517" s="329"/>
      <c r="DPY517" s="329"/>
      <c r="DPZ517" s="329"/>
      <c r="DQA517" s="329"/>
      <c r="DQB517" s="329"/>
      <c r="DQC517" s="329"/>
      <c r="DQD517" s="329"/>
      <c r="DQE517" s="329"/>
      <c r="DQF517" s="329"/>
      <c r="DQG517" s="329"/>
      <c r="DQH517" s="329"/>
      <c r="DQI517" s="329"/>
      <c r="DQJ517" s="329"/>
      <c r="DQK517" s="329"/>
      <c r="DQL517" s="329"/>
      <c r="DQM517" s="329"/>
      <c r="DQN517" s="329"/>
      <c r="DQO517" s="329"/>
      <c r="DQP517" s="329"/>
      <c r="DQQ517" s="329"/>
      <c r="DQR517" s="329"/>
      <c r="DQS517" s="329"/>
      <c r="DQT517" s="329"/>
      <c r="DQU517" s="329"/>
      <c r="DQV517" s="329"/>
      <c r="DQW517" s="329"/>
      <c r="DQX517" s="329"/>
      <c r="DQY517" s="329"/>
      <c r="DQZ517" s="329"/>
      <c r="DRA517" s="329"/>
      <c r="DRB517" s="329"/>
      <c r="DRC517" s="329"/>
      <c r="DRD517" s="329"/>
      <c r="DRE517" s="329"/>
      <c r="DRF517" s="329"/>
      <c r="DRG517" s="329"/>
      <c r="DRH517" s="329"/>
      <c r="DRI517" s="329"/>
      <c r="DRJ517" s="329"/>
      <c r="DRK517" s="329"/>
      <c r="DRL517" s="329"/>
      <c r="DRM517" s="329"/>
      <c r="DRN517" s="329"/>
      <c r="DRO517" s="329"/>
      <c r="DRP517" s="329"/>
      <c r="DRQ517" s="329"/>
      <c r="DRR517" s="329"/>
      <c r="DRS517" s="329"/>
      <c r="DRT517" s="329"/>
      <c r="DRU517" s="329"/>
      <c r="DRV517" s="329"/>
      <c r="DRW517" s="329"/>
      <c r="DRX517" s="329"/>
      <c r="DRY517" s="329"/>
      <c r="DRZ517" s="329"/>
      <c r="DSA517" s="329"/>
      <c r="DSB517" s="329"/>
      <c r="DSC517" s="329"/>
      <c r="DSD517" s="329"/>
      <c r="DSE517" s="329"/>
      <c r="DSF517" s="329"/>
      <c r="DSG517" s="329"/>
      <c r="DSH517" s="329"/>
      <c r="DSI517" s="329"/>
      <c r="DSJ517" s="329"/>
      <c r="DSK517" s="329"/>
      <c r="DSL517" s="329"/>
      <c r="DSM517" s="329"/>
      <c r="DSN517" s="329"/>
      <c r="DSO517" s="329"/>
      <c r="DSP517" s="329"/>
      <c r="DSQ517" s="329"/>
      <c r="DSR517" s="329"/>
      <c r="DSS517" s="329"/>
      <c r="DST517" s="329"/>
      <c r="DSU517" s="329"/>
      <c r="DSV517" s="329"/>
      <c r="DSW517" s="329"/>
      <c r="DSX517" s="329"/>
      <c r="DSY517" s="329"/>
      <c r="DSZ517" s="329"/>
      <c r="DTA517" s="329"/>
      <c r="DTB517" s="329"/>
      <c r="DTC517" s="329"/>
      <c r="DTD517" s="329"/>
      <c r="DTE517" s="329"/>
      <c r="DTF517" s="329"/>
      <c r="DTG517" s="329"/>
      <c r="DTH517" s="329"/>
      <c r="DTI517" s="329"/>
      <c r="DTJ517" s="329"/>
      <c r="DTK517" s="329"/>
      <c r="DTL517" s="329"/>
      <c r="DTM517" s="329"/>
      <c r="DTN517" s="329"/>
      <c r="DTO517" s="329"/>
      <c r="DTP517" s="329"/>
      <c r="DTQ517" s="329"/>
      <c r="DTR517" s="329"/>
      <c r="DTS517" s="329"/>
      <c r="DTT517" s="329"/>
      <c r="DTU517" s="329"/>
      <c r="DTV517" s="329"/>
      <c r="DTW517" s="329"/>
      <c r="DTX517" s="329"/>
      <c r="DTY517" s="329"/>
      <c r="DTZ517" s="329"/>
      <c r="DUA517" s="329"/>
      <c r="DUB517" s="329"/>
      <c r="DUC517" s="329"/>
      <c r="DUD517" s="329"/>
      <c r="DUE517" s="329"/>
      <c r="DUF517" s="329"/>
      <c r="DUG517" s="329"/>
      <c r="DUH517" s="329"/>
      <c r="DUI517" s="329"/>
      <c r="DUJ517" s="329"/>
      <c r="DUK517" s="329"/>
      <c r="DUL517" s="329"/>
      <c r="DUM517" s="329"/>
      <c r="DUN517" s="329"/>
      <c r="DUO517" s="329"/>
      <c r="DUP517" s="329"/>
      <c r="DUQ517" s="329"/>
      <c r="DUR517" s="329"/>
      <c r="DUS517" s="329"/>
      <c r="DUT517" s="329"/>
      <c r="DUU517" s="329"/>
      <c r="DUV517" s="329"/>
      <c r="DUW517" s="329"/>
      <c r="DUX517" s="329"/>
      <c r="DUY517" s="329"/>
      <c r="DUZ517" s="329"/>
      <c r="DVA517" s="329"/>
      <c r="DVB517" s="329"/>
      <c r="DVC517" s="329"/>
      <c r="DVD517" s="329"/>
      <c r="DVE517" s="329"/>
      <c r="DVF517" s="329"/>
      <c r="DVG517" s="329"/>
      <c r="DVH517" s="329"/>
      <c r="DVI517" s="329"/>
      <c r="DVJ517" s="329"/>
      <c r="DVK517" s="329"/>
      <c r="DVL517" s="329"/>
      <c r="DVM517" s="329"/>
      <c r="DVN517" s="329"/>
      <c r="DVO517" s="329"/>
      <c r="DVP517" s="329"/>
      <c r="DVQ517" s="329"/>
      <c r="DVR517" s="329"/>
      <c r="DVS517" s="329"/>
      <c r="DVT517" s="329"/>
      <c r="DVU517" s="329"/>
      <c r="DVV517" s="329"/>
      <c r="DVW517" s="329"/>
      <c r="DVX517" s="329"/>
      <c r="DVY517" s="329"/>
      <c r="DVZ517" s="329"/>
      <c r="DWA517" s="329"/>
      <c r="DWB517" s="329"/>
      <c r="DWC517" s="329"/>
      <c r="DWD517" s="329"/>
      <c r="DWE517" s="329"/>
      <c r="DWF517" s="329"/>
      <c r="DWG517" s="329"/>
      <c r="DWH517" s="329"/>
      <c r="DWI517" s="329"/>
      <c r="DWJ517" s="329"/>
      <c r="DWK517" s="329"/>
      <c r="DWL517" s="329"/>
      <c r="DWM517" s="329"/>
      <c r="DWN517" s="329"/>
      <c r="DWO517" s="329"/>
      <c r="DWP517" s="329"/>
      <c r="DWQ517" s="329"/>
      <c r="DWR517" s="329"/>
      <c r="DWS517" s="329"/>
      <c r="DWT517" s="329"/>
      <c r="DWU517" s="329"/>
      <c r="DWV517" s="329"/>
      <c r="DWW517" s="329"/>
      <c r="DWX517" s="329"/>
      <c r="DWY517" s="329"/>
      <c r="DWZ517" s="329"/>
      <c r="DXA517" s="329"/>
      <c r="DXB517" s="329"/>
      <c r="DXC517" s="329"/>
      <c r="DXD517" s="329"/>
      <c r="DXE517" s="329"/>
      <c r="DXF517" s="329"/>
      <c r="DXG517" s="329"/>
      <c r="DXH517" s="329"/>
      <c r="DXI517" s="329"/>
      <c r="DXJ517" s="329"/>
      <c r="DXK517" s="329"/>
      <c r="DXL517" s="329"/>
      <c r="DXM517" s="329"/>
      <c r="DXN517" s="329"/>
      <c r="DXO517" s="329"/>
      <c r="DXP517" s="329"/>
      <c r="DXQ517" s="329"/>
      <c r="DXR517" s="329"/>
      <c r="DXS517" s="329"/>
      <c r="DXT517" s="329"/>
      <c r="DXU517" s="329"/>
      <c r="DXV517" s="329"/>
      <c r="DXW517" s="329"/>
      <c r="DXX517" s="329"/>
      <c r="DXY517" s="329"/>
      <c r="DXZ517" s="329"/>
      <c r="DYA517" s="329"/>
      <c r="DYB517" s="329"/>
      <c r="DYC517" s="329"/>
      <c r="DYD517" s="329"/>
      <c r="DYE517" s="329"/>
      <c r="DYF517" s="329"/>
      <c r="DYG517" s="329"/>
      <c r="DYH517" s="329"/>
      <c r="DYI517" s="329"/>
      <c r="DYJ517" s="329"/>
      <c r="DYK517" s="329"/>
      <c r="DYL517" s="329"/>
      <c r="DYM517" s="329"/>
      <c r="DYN517" s="329"/>
      <c r="DYO517" s="329"/>
      <c r="DYP517" s="329"/>
      <c r="DYQ517" s="329"/>
      <c r="DYR517" s="329"/>
      <c r="DYS517" s="329"/>
      <c r="DYT517" s="329"/>
      <c r="DYU517" s="329"/>
      <c r="DYV517" s="329"/>
      <c r="DYW517" s="329"/>
      <c r="DYX517" s="329"/>
      <c r="DYY517" s="329"/>
      <c r="DYZ517" s="329"/>
      <c r="DZA517" s="329"/>
      <c r="DZB517" s="329"/>
      <c r="DZC517" s="329"/>
      <c r="DZD517" s="329"/>
      <c r="DZE517" s="329"/>
      <c r="DZF517" s="329"/>
      <c r="DZG517" s="329"/>
      <c r="DZH517" s="329"/>
      <c r="DZI517" s="329"/>
      <c r="DZJ517" s="329"/>
      <c r="DZK517" s="329"/>
      <c r="DZL517" s="329"/>
      <c r="DZM517" s="329"/>
      <c r="DZN517" s="329"/>
      <c r="DZO517" s="329"/>
      <c r="DZP517" s="329"/>
      <c r="DZQ517" s="329"/>
      <c r="DZR517" s="329"/>
      <c r="DZS517" s="329"/>
      <c r="DZT517" s="329"/>
      <c r="DZU517" s="329"/>
      <c r="DZV517" s="329"/>
      <c r="DZW517" s="329"/>
      <c r="DZX517" s="329"/>
      <c r="DZY517" s="329"/>
      <c r="DZZ517" s="329"/>
      <c r="EAA517" s="329"/>
      <c r="EAB517" s="329"/>
      <c r="EAC517" s="329"/>
      <c r="EAD517" s="329"/>
      <c r="EAE517" s="329"/>
      <c r="EAF517" s="329"/>
      <c r="EAG517" s="329"/>
      <c r="EAH517" s="329"/>
      <c r="EAI517" s="329"/>
      <c r="EAJ517" s="329"/>
      <c r="EAK517" s="329"/>
      <c r="EAL517" s="329"/>
      <c r="EAM517" s="329"/>
      <c r="EAN517" s="329"/>
      <c r="EAO517" s="329"/>
      <c r="EAP517" s="329"/>
      <c r="EAQ517" s="329"/>
      <c r="EAR517" s="329"/>
      <c r="EAS517" s="329"/>
      <c r="EAT517" s="329"/>
      <c r="EAU517" s="329"/>
      <c r="EAV517" s="329"/>
      <c r="EAW517" s="329"/>
      <c r="EAX517" s="329"/>
      <c r="EAY517" s="329"/>
      <c r="EAZ517" s="329"/>
      <c r="EBA517" s="329"/>
      <c r="EBB517" s="329"/>
      <c r="EBC517" s="329"/>
      <c r="EBD517" s="329"/>
      <c r="EBE517" s="329"/>
      <c r="EBF517" s="329"/>
      <c r="EBG517" s="329"/>
      <c r="EBH517" s="329"/>
      <c r="EBI517" s="329"/>
      <c r="EBJ517" s="329"/>
      <c r="EBK517" s="329"/>
      <c r="EBL517" s="329"/>
      <c r="EBM517" s="329"/>
      <c r="EBN517" s="329"/>
      <c r="EBO517" s="329"/>
      <c r="EBP517" s="329"/>
      <c r="EBQ517" s="329"/>
      <c r="EBR517" s="329"/>
      <c r="EBS517" s="329"/>
      <c r="EBT517" s="329"/>
      <c r="EBU517" s="329"/>
      <c r="EBV517" s="329"/>
      <c r="EBW517" s="329"/>
      <c r="EBX517" s="329"/>
      <c r="EBY517" s="329"/>
      <c r="EBZ517" s="329"/>
      <c r="ECA517" s="329"/>
      <c r="ECB517" s="329"/>
      <c r="ECC517" s="329"/>
      <c r="ECD517" s="329"/>
      <c r="ECE517" s="329"/>
      <c r="ECF517" s="329"/>
      <c r="ECG517" s="329"/>
      <c r="ECH517" s="329"/>
      <c r="ECI517" s="329"/>
      <c r="ECJ517" s="329"/>
      <c r="ECK517" s="329"/>
      <c r="ECL517" s="329"/>
      <c r="ECM517" s="329"/>
      <c r="ECN517" s="329"/>
      <c r="ECO517" s="329"/>
      <c r="ECP517" s="329"/>
      <c r="ECQ517" s="329"/>
      <c r="ECR517" s="329"/>
      <c r="ECS517" s="329"/>
      <c r="ECT517" s="329"/>
      <c r="ECU517" s="329"/>
      <c r="ECV517" s="329"/>
      <c r="ECW517" s="329"/>
      <c r="ECX517" s="329"/>
      <c r="ECY517" s="329"/>
      <c r="ECZ517" s="329"/>
      <c r="EDA517" s="329"/>
      <c r="EDB517" s="329"/>
      <c r="EDC517" s="329"/>
      <c r="EDD517" s="329"/>
      <c r="EDE517" s="329"/>
      <c r="EDF517" s="329"/>
      <c r="EDG517" s="329"/>
      <c r="EDH517" s="329"/>
      <c r="EDI517" s="329"/>
      <c r="EDJ517" s="329"/>
      <c r="EDK517" s="329"/>
      <c r="EDL517" s="329"/>
      <c r="EDM517" s="329"/>
      <c r="EDN517" s="329"/>
      <c r="EDO517" s="329"/>
      <c r="EDP517" s="329"/>
      <c r="EDQ517" s="329"/>
      <c r="EDR517" s="329"/>
      <c r="EDS517" s="329"/>
      <c r="EDT517" s="329"/>
      <c r="EDU517" s="329"/>
      <c r="EDV517" s="329"/>
      <c r="EDW517" s="329"/>
      <c r="EDX517" s="329"/>
      <c r="EDY517" s="329"/>
      <c r="EDZ517" s="329"/>
      <c r="EEA517" s="329"/>
      <c r="EEB517" s="329"/>
      <c r="EEC517" s="329"/>
      <c r="EED517" s="329"/>
      <c r="EEE517" s="329"/>
      <c r="EEF517" s="329"/>
      <c r="EEG517" s="329"/>
      <c r="EEH517" s="329"/>
      <c r="EEI517" s="329"/>
      <c r="EEJ517" s="329"/>
      <c r="EEK517" s="329"/>
      <c r="EEL517" s="329"/>
      <c r="EEM517" s="329"/>
      <c r="EEN517" s="329"/>
      <c r="EEO517" s="329"/>
      <c r="EEP517" s="329"/>
      <c r="EEQ517" s="329"/>
      <c r="EER517" s="329"/>
      <c r="EES517" s="329"/>
      <c r="EET517" s="329"/>
      <c r="EEU517" s="329"/>
      <c r="EEV517" s="329"/>
      <c r="EEW517" s="329"/>
      <c r="EEX517" s="329"/>
      <c r="EEY517" s="329"/>
      <c r="EEZ517" s="329"/>
      <c r="EFA517" s="329"/>
      <c r="EFB517" s="329"/>
      <c r="EFC517" s="329"/>
      <c r="EFD517" s="329"/>
      <c r="EFE517" s="329"/>
      <c r="EFF517" s="329"/>
      <c r="EFG517" s="329"/>
      <c r="EFH517" s="329"/>
      <c r="EFI517" s="329"/>
      <c r="EFJ517" s="329"/>
      <c r="EFK517" s="329"/>
      <c r="EFL517" s="329"/>
      <c r="EFM517" s="329"/>
      <c r="EFN517" s="329"/>
      <c r="EFO517" s="329"/>
      <c r="EFP517" s="329"/>
      <c r="EFQ517" s="329"/>
      <c r="EFR517" s="329"/>
      <c r="EFS517" s="329"/>
      <c r="EFT517" s="329"/>
      <c r="EFU517" s="329"/>
      <c r="EFV517" s="329"/>
      <c r="EFW517" s="329"/>
      <c r="EFX517" s="329"/>
      <c r="EFY517" s="329"/>
      <c r="EFZ517" s="329"/>
      <c r="EGA517" s="329"/>
      <c r="EGB517" s="329"/>
      <c r="EGC517" s="329"/>
      <c r="EGD517" s="329"/>
      <c r="EGE517" s="329"/>
      <c r="EGF517" s="329"/>
      <c r="EGG517" s="329"/>
      <c r="EGH517" s="329"/>
      <c r="EGI517" s="329"/>
      <c r="EGJ517" s="329"/>
      <c r="EGK517" s="329"/>
      <c r="EGL517" s="329"/>
      <c r="EGM517" s="329"/>
      <c r="EGN517" s="329"/>
      <c r="EGO517" s="329"/>
      <c r="EGP517" s="329"/>
      <c r="EGQ517" s="329"/>
      <c r="EGR517" s="329"/>
      <c r="EGS517" s="329"/>
      <c r="EGT517" s="329"/>
      <c r="EGU517" s="329"/>
      <c r="EGV517" s="329"/>
      <c r="EGW517" s="329"/>
      <c r="EGX517" s="329"/>
      <c r="EGY517" s="329"/>
      <c r="EGZ517" s="329"/>
      <c r="EHA517" s="329"/>
      <c r="EHB517" s="329"/>
      <c r="EHC517" s="329"/>
      <c r="EHD517" s="329"/>
      <c r="EHE517" s="329"/>
      <c r="EHF517" s="329"/>
      <c r="EHG517" s="329"/>
      <c r="EHH517" s="329"/>
      <c r="EHI517" s="329"/>
      <c r="EHJ517" s="329"/>
      <c r="EHK517" s="329"/>
      <c r="EHL517" s="329"/>
      <c r="EHM517" s="329"/>
      <c r="EHN517" s="329"/>
      <c r="EHO517" s="329"/>
      <c r="EHP517" s="329"/>
      <c r="EHQ517" s="329"/>
      <c r="EHR517" s="329"/>
      <c r="EHS517" s="329"/>
      <c r="EHT517" s="329"/>
      <c r="EHU517" s="329"/>
      <c r="EHV517" s="329"/>
      <c r="EHW517" s="329"/>
      <c r="EHX517" s="329"/>
      <c r="EHY517" s="329"/>
      <c r="EHZ517" s="329"/>
      <c r="EIA517" s="329"/>
      <c r="EIB517" s="329"/>
      <c r="EIC517" s="329"/>
      <c r="EID517" s="329"/>
      <c r="EIE517" s="329"/>
      <c r="EIF517" s="329"/>
      <c r="EIG517" s="329"/>
      <c r="EIH517" s="329"/>
      <c r="EII517" s="329"/>
      <c r="EIJ517" s="329"/>
      <c r="EIK517" s="329"/>
      <c r="EIL517" s="329"/>
      <c r="EIM517" s="329"/>
      <c r="EIN517" s="329"/>
      <c r="EIO517" s="329"/>
      <c r="EIP517" s="329"/>
      <c r="EIQ517" s="329"/>
      <c r="EIR517" s="329"/>
      <c r="EIS517" s="329"/>
      <c r="EIT517" s="329"/>
      <c r="EIU517" s="329"/>
      <c r="EIV517" s="329"/>
      <c r="EIW517" s="329"/>
      <c r="EIX517" s="329"/>
      <c r="EIY517" s="329"/>
      <c r="EIZ517" s="329"/>
      <c r="EJA517" s="329"/>
      <c r="EJB517" s="329"/>
      <c r="EJC517" s="329"/>
      <c r="EJD517" s="329"/>
      <c r="EJE517" s="329"/>
      <c r="EJF517" s="329"/>
      <c r="EJG517" s="329"/>
      <c r="EJH517" s="329"/>
      <c r="EJI517" s="329"/>
      <c r="EJJ517" s="329"/>
      <c r="EJK517" s="329"/>
      <c r="EJL517" s="329"/>
      <c r="EJM517" s="329"/>
      <c r="EJN517" s="329"/>
      <c r="EJO517" s="329"/>
      <c r="EJP517" s="329"/>
      <c r="EJQ517" s="329"/>
      <c r="EJR517" s="329"/>
      <c r="EJS517" s="329"/>
      <c r="EJT517" s="329"/>
      <c r="EJU517" s="329"/>
      <c r="EJV517" s="329"/>
      <c r="EJW517" s="329"/>
      <c r="EJX517" s="329"/>
      <c r="EJY517" s="329"/>
      <c r="EJZ517" s="329"/>
      <c r="EKA517" s="329"/>
      <c r="EKB517" s="329"/>
      <c r="EKC517" s="329"/>
      <c r="EKD517" s="329"/>
      <c r="EKE517" s="329"/>
      <c r="EKF517" s="329"/>
      <c r="EKG517" s="329"/>
      <c r="EKH517" s="329"/>
      <c r="EKI517" s="329"/>
      <c r="EKJ517" s="329"/>
      <c r="EKK517" s="329"/>
      <c r="EKL517" s="329"/>
      <c r="EKM517" s="329"/>
      <c r="EKN517" s="329"/>
      <c r="EKO517" s="329"/>
      <c r="EKP517" s="329"/>
      <c r="EKQ517" s="329"/>
      <c r="EKR517" s="329"/>
      <c r="EKS517" s="329"/>
      <c r="EKT517" s="329"/>
      <c r="EKU517" s="329"/>
      <c r="EKV517" s="329"/>
      <c r="EKW517" s="329"/>
      <c r="EKX517" s="329"/>
      <c r="EKY517" s="329"/>
      <c r="EKZ517" s="329"/>
      <c r="ELA517" s="329"/>
      <c r="ELB517" s="329"/>
      <c r="ELC517" s="329"/>
      <c r="ELD517" s="329"/>
      <c r="ELE517" s="329"/>
      <c r="ELF517" s="329"/>
      <c r="ELG517" s="329"/>
      <c r="ELH517" s="329"/>
      <c r="ELI517" s="329"/>
      <c r="ELJ517" s="329"/>
      <c r="ELK517" s="329"/>
      <c r="ELL517" s="329"/>
      <c r="ELM517" s="329"/>
      <c r="ELN517" s="329"/>
      <c r="ELO517" s="329"/>
      <c r="ELP517" s="329"/>
      <c r="ELQ517" s="329"/>
      <c r="ELR517" s="329"/>
      <c r="ELS517" s="329"/>
      <c r="ELT517" s="329"/>
      <c r="ELU517" s="329"/>
      <c r="ELV517" s="329"/>
      <c r="ELW517" s="329"/>
      <c r="ELX517" s="329"/>
      <c r="ELY517" s="329"/>
      <c r="ELZ517" s="329"/>
      <c r="EMA517" s="329"/>
      <c r="EMB517" s="329"/>
      <c r="EMC517" s="329"/>
      <c r="EMD517" s="329"/>
      <c r="EME517" s="329"/>
      <c r="EMF517" s="329"/>
      <c r="EMG517" s="329"/>
      <c r="EMH517" s="329"/>
      <c r="EMI517" s="329"/>
      <c r="EMJ517" s="329"/>
      <c r="EMK517" s="329"/>
      <c r="EML517" s="329"/>
      <c r="EMM517" s="329"/>
      <c r="EMN517" s="329"/>
      <c r="EMO517" s="329"/>
      <c r="EMP517" s="329"/>
      <c r="EMQ517" s="329"/>
      <c r="EMR517" s="329"/>
      <c r="EMS517" s="329"/>
      <c r="EMT517" s="329"/>
      <c r="EMU517" s="329"/>
      <c r="EMV517" s="329"/>
      <c r="EMW517" s="329"/>
      <c r="EMX517" s="329"/>
      <c r="EMY517" s="329"/>
      <c r="EMZ517" s="329"/>
      <c r="ENA517" s="329"/>
      <c r="ENB517" s="329"/>
      <c r="ENC517" s="329"/>
      <c r="END517" s="329"/>
      <c r="ENE517" s="329"/>
      <c r="ENF517" s="329"/>
      <c r="ENG517" s="329"/>
      <c r="ENH517" s="329"/>
      <c r="ENI517" s="329"/>
      <c r="ENJ517" s="329"/>
      <c r="ENK517" s="329"/>
      <c r="ENL517" s="329"/>
      <c r="ENM517" s="329"/>
      <c r="ENN517" s="329"/>
      <c r="ENO517" s="329"/>
      <c r="ENP517" s="329"/>
      <c r="ENQ517" s="329"/>
      <c r="ENR517" s="329"/>
      <c r="ENS517" s="329"/>
      <c r="ENT517" s="329"/>
      <c r="ENU517" s="329"/>
      <c r="ENV517" s="329"/>
      <c r="ENW517" s="329"/>
      <c r="ENX517" s="329"/>
      <c r="ENY517" s="329"/>
      <c r="ENZ517" s="329"/>
      <c r="EOA517" s="329"/>
      <c r="EOB517" s="329"/>
      <c r="EOC517" s="329"/>
      <c r="EOD517" s="329"/>
      <c r="EOE517" s="329"/>
      <c r="EOF517" s="329"/>
      <c r="EOG517" s="329"/>
      <c r="EOH517" s="329"/>
      <c r="EOI517" s="329"/>
      <c r="EOJ517" s="329"/>
      <c r="EOK517" s="329"/>
      <c r="EOL517" s="329"/>
      <c r="EOM517" s="329"/>
      <c r="EON517" s="329"/>
      <c r="EOO517" s="329"/>
      <c r="EOP517" s="329"/>
      <c r="EOQ517" s="329"/>
      <c r="EOR517" s="329"/>
      <c r="EOS517" s="329"/>
      <c r="EOT517" s="329"/>
      <c r="EOU517" s="329"/>
      <c r="EOV517" s="329"/>
      <c r="EOW517" s="329"/>
      <c r="EOX517" s="329"/>
      <c r="EOY517" s="329"/>
      <c r="EOZ517" s="329"/>
      <c r="EPA517" s="329"/>
      <c r="EPB517" s="329"/>
      <c r="EPC517" s="329"/>
      <c r="EPD517" s="329"/>
      <c r="EPE517" s="329"/>
      <c r="EPF517" s="329"/>
      <c r="EPG517" s="329"/>
      <c r="EPH517" s="329"/>
      <c r="EPI517" s="329"/>
      <c r="EPJ517" s="329"/>
      <c r="EPK517" s="329"/>
      <c r="EPL517" s="329"/>
      <c r="EPM517" s="329"/>
      <c r="EPN517" s="329"/>
      <c r="EPO517" s="329"/>
      <c r="EPP517" s="329"/>
      <c r="EPQ517" s="329"/>
      <c r="EPR517" s="329"/>
      <c r="EPS517" s="329"/>
      <c r="EPT517" s="329"/>
      <c r="EPU517" s="329"/>
      <c r="EPV517" s="329"/>
      <c r="EPW517" s="329"/>
      <c r="EPX517" s="329"/>
      <c r="EPY517" s="329"/>
      <c r="EPZ517" s="329"/>
      <c r="EQA517" s="329"/>
      <c r="EQB517" s="329"/>
      <c r="EQC517" s="329"/>
      <c r="EQD517" s="329"/>
      <c r="EQE517" s="329"/>
      <c r="EQF517" s="329"/>
      <c r="EQG517" s="329"/>
      <c r="EQH517" s="329"/>
      <c r="EQI517" s="329"/>
      <c r="EQJ517" s="329"/>
      <c r="EQK517" s="329"/>
      <c r="EQL517" s="329"/>
      <c r="EQM517" s="329"/>
      <c r="EQN517" s="329"/>
      <c r="EQO517" s="329"/>
      <c r="EQP517" s="329"/>
      <c r="EQQ517" s="329"/>
      <c r="EQR517" s="329"/>
      <c r="EQS517" s="329"/>
      <c r="EQT517" s="329"/>
      <c r="EQU517" s="329"/>
      <c r="EQV517" s="329"/>
      <c r="EQW517" s="329"/>
      <c r="EQX517" s="329"/>
      <c r="EQY517" s="329"/>
      <c r="EQZ517" s="329"/>
      <c r="ERA517" s="329"/>
      <c r="ERB517" s="329"/>
      <c r="ERC517" s="329"/>
      <c r="ERD517" s="329"/>
      <c r="ERE517" s="329"/>
      <c r="ERF517" s="329"/>
      <c r="ERG517" s="329"/>
      <c r="ERH517" s="329"/>
      <c r="ERI517" s="329"/>
      <c r="ERJ517" s="329"/>
      <c r="ERK517" s="329"/>
      <c r="ERL517" s="329"/>
      <c r="ERM517" s="329"/>
      <c r="ERN517" s="329"/>
      <c r="ERO517" s="329"/>
      <c r="ERP517" s="329"/>
      <c r="ERQ517" s="329"/>
      <c r="ERR517" s="329"/>
      <c r="ERS517" s="329"/>
      <c r="ERT517" s="329"/>
      <c r="ERU517" s="329"/>
      <c r="ERV517" s="329"/>
      <c r="ERW517" s="329"/>
      <c r="ERX517" s="329"/>
      <c r="ERY517" s="329"/>
      <c r="ERZ517" s="329"/>
      <c r="ESA517" s="329"/>
      <c r="ESB517" s="329"/>
      <c r="ESC517" s="329"/>
      <c r="ESD517" s="329"/>
      <c r="ESE517" s="329"/>
      <c r="ESF517" s="329"/>
      <c r="ESG517" s="329"/>
      <c r="ESH517" s="329"/>
      <c r="ESI517" s="329"/>
      <c r="ESJ517" s="329"/>
      <c r="ESK517" s="329"/>
      <c r="ESL517" s="329"/>
      <c r="ESM517" s="329"/>
      <c r="ESN517" s="329"/>
      <c r="ESO517" s="329"/>
      <c r="ESP517" s="329"/>
      <c r="ESQ517" s="329"/>
      <c r="ESR517" s="329"/>
      <c r="ESS517" s="329"/>
      <c r="EST517" s="329"/>
      <c r="ESU517" s="329"/>
      <c r="ESV517" s="329"/>
      <c r="ESW517" s="329"/>
      <c r="ESX517" s="329"/>
      <c r="ESY517" s="329"/>
      <c r="ESZ517" s="329"/>
      <c r="ETA517" s="329"/>
      <c r="ETB517" s="329"/>
      <c r="ETC517" s="329"/>
      <c r="ETD517" s="329"/>
      <c r="ETE517" s="329"/>
      <c r="ETF517" s="329"/>
      <c r="ETG517" s="329"/>
      <c r="ETH517" s="329"/>
      <c r="ETI517" s="329"/>
      <c r="ETJ517" s="329"/>
      <c r="ETK517" s="329"/>
      <c r="ETL517" s="329"/>
      <c r="ETM517" s="329"/>
      <c r="ETN517" s="329"/>
      <c r="ETO517" s="329"/>
      <c r="ETP517" s="329"/>
      <c r="ETQ517" s="329"/>
      <c r="ETR517" s="329"/>
      <c r="ETS517" s="329"/>
      <c r="ETT517" s="329"/>
      <c r="ETU517" s="329"/>
      <c r="ETV517" s="329"/>
      <c r="ETW517" s="329"/>
      <c r="ETX517" s="329"/>
      <c r="ETY517" s="329"/>
      <c r="ETZ517" s="329"/>
      <c r="EUA517" s="329"/>
      <c r="EUB517" s="329"/>
      <c r="EUC517" s="329"/>
      <c r="EUD517" s="329"/>
      <c r="EUE517" s="329"/>
      <c r="EUF517" s="329"/>
      <c r="EUG517" s="329"/>
      <c r="EUH517" s="329"/>
      <c r="EUI517" s="329"/>
      <c r="EUJ517" s="329"/>
      <c r="EUK517" s="329"/>
      <c r="EUL517" s="329"/>
      <c r="EUM517" s="329"/>
      <c r="EUN517" s="329"/>
      <c r="EUO517" s="329"/>
      <c r="EUP517" s="329"/>
      <c r="EUQ517" s="329"/>
      <c r="EUR517" s="329"/>
      <c r="EUS517" s="329"/>
      <c r="EUT517" s="329"/>
      <c r="EUU517" s="329"/>
      <c r="EUV517" s="329"/>
      <c r="EUW517" s="329"/>
      <c r="EUX517" s="329"/>
      <c r="EUY517" s="329"/>
      <c r="EUZ517" s="329"/>
      <c r="EVA517" s="329"/>
      <c r="EVB517" s="329"/>
      <c r="EVC517" s="329"/>
      <c r="EVD517" s="329"/>
      <c r="EVE517" s="329"/>
      <c r="EVF517" s="329"/>
      <c r="EVG517" s="329"/>
      <c r="EVH517" s="329"/>
      <c r="EVI517" s="329"/>
      <c r="EVJ517" s="329"/>
      <c r="EVK517" s="329"/>
      <c r="EVL517" s="329"/>
      <c r="EVM517" s="329"/>
      <c r="EVN517" s="329"/>
      <c r="EVO517" s="329"/>
      <c r="EVP517" s="329"/>
      <c r="EVQ517" s="329"/>
      <c r="EVR517" s="329"/>
      <c r="EVS517" s="329"/>
      <c r="EVT517" s="329"/>
      <c r="EVU517" s="329"/>
      <c r="EVV517" s="329"/>
      <c r="EVW517" s="329"/>
      <c r="EVX517" s="329"/>
      <c r="EVY517" s="329"/>
      <c r="EVZ517" s="329"/>
      <c r="EWA517" s="329"/>
      <c r="EWB517" s="329"/>
      <c r="EWC517" s="329"/>
      <c r="EWD517" s="329"/>
      <c r="EWE517" s="329"/>
      <c r="EWF517" s="329"/>
      <c r="EWG517" s="329"/>
      <c r="EWH517" s="329"/>
      <c r="EWI517" s="329"/>
      <c r="EWJ517" s="329"/>
      <c r="EWK517" s="329"/>
      <c r="EWL517" s="329"/>
      <c r="EWM517" s="329"/>
      <c r="EWN517" s="329"/>
      <c r="EWO517" s="329"/>
      <c r="EWP517" s="329"/>
      <c r="EWQ517" s="329"/>
      <c r="EWR517" s="329"/>
      <c r="EWS517" s="329"/>
      <c r="EWT517" s="329"/>
      <c r="EWU517" s="329"/>
      <c r="EWV517" s="329"/>
      <c r="EWW517" s="329"/>
      <c r="EWX517" s="329"/>
      <c r="EWY517" s="329"/>
      <c r="EWZ517" s="329"/>
      <c r="EXA517" s="329"/>
      <c r="EXB517" s="329"/>
      <c r="EXC517" s="329"/>
      <c r="EXD517" s="329"/>
      <c r="EXE517" s="329"/>
      <c r="EXF517" s="329"/>
      <c r="EXG517" s="329"/>
      <c r="EXH517" s="329"/>
      <c r="EXI517" s="329"/>
      <c r="EXJ517" s="329"/>
      <c r="EXK517" s="329"/>
      <c r="EXL517" s="329"/>
      <c r="EXM517" s="329"/>
      <c r="EXN517" s="329"/>
      <c r="EXO517" s="329"/>
      <c r="EXP517" s="329"/>
      <c r="EXQ517" s="329"/>
      <c r="EXR517" s="329"/>
      <c r="EXS517" s="329"/>
      <c r="EXT517" s="329"/>
      <c r="EXU517" s="329"/>
      <c r="EXV517" s="329"/>
      <c r="EXW517" s="329"/>
      <c r="EXX517" s="329"/>
      <c r="EXY517" s="329"/>
      <c r="EXZ517" s="329"/>
      <c r="EYA517" s="329"/>
      <c r="EYB517" s="329"/>
      <c r="EYC517" s="329"/>
      <c r="EYD517" s="329"/>
      <c r="EYE517" s="329"/>
      <c r="EYF517" s="329"/>
      <c r="EYG517" s="329"/>
      <c r="EYH517" s="329"/>
      <c r="EYI517" s="329"/>
      <c r="EYJ517" s="329"/>
      <c r="EYK517" s="329"/>
      <c r="EYL517" s="329"/>
      <c r="EYM517" s="329"/>
      <c r="EYN517" s="329"/>
      <c r="EYO517" s="329"/>
      <c r="EYP517" s="329"/>
      <c r="EYQ517" s="329"/>
      <c r="EYR517" s="329"/>
      <c r="EYS517" s="329"/>
      <c r="EYT517" s="329"/>
      <c r="EYU517" s="329"/>
      <c r="EYV517" s="329"/>
      <c r="EYW517" s="329"/>
      <c r="EYX517" s="329"/>
      <c r="EYY517" s="329"/>
      <c r="EYZ517" s="329"/>
      <c r="EZA517" s="329"/>
      <c r="EZB517" s="329"/>
      <c r="EZC517" s="329"/>
      <c r="EZD517" s="329"/>
      <c r="EZE517" s="329"/>
      <c r="EZF517" s="329"/>
      <c r="EZG517" s="329"/>
      <c r="EZH517" s="329"/>
      <c r="EZI517" s="329"/>
      <c r="EZJ517" s="329"/>
      <c r="EZK517" s="329"/>
      <c r="EZL517" s="329"/>
      <c r="EZM517" s="329"/>
      <c r="EZN517" s="329"/>
      <c r="EZO517" s="329"/>
      <c r="EZP517" s="329"/>
      <c r="EZQ517" s="329"/>
      <c r="EZR517" s="329"/>
      <c r="EZS517" s="329"/>
      <c r="EZT517" s="329"/>
      <c r="EZU517" s="329"/>
      <c r="EZV517" s="329"/>
      <c r="EZW517" s="329"/>
      <c r="EZX517" s="329"/>
      <c r="EZY517" s="329"/>
      <c r="EZZ517" s="329"/>
      <c r="FAA517" s="329"/>
      <c r="FAB517" s="329"/>
      <c r="FAC517" s="329"/>
      <c r="FAD517" s="329"/>
      <c r="FAE517" s="329"/>
      <c r="FAF517" s="329"/>
      <c r="FAG517" s="329"/>
      <c r="FAH517" s="329"/>
      <c r="FAI517" s="329"/>
      <c r="FAJ517" s="329"/>
      <c r="FAK517" s="329"/>
      <c r="FAL517" s="329"/>
      <c r="FAM517" s="329"/>
      <c r="FAN517" s="329"/>
      <c r="FAO517" s="329"/>
      <c r="FAP517" s="329"/>
      <c r="FAQ517" s="329"/>
      <c r="FAR517" s="329"/>
      <c r="FAS517" s="329"/>
      <c r="FAT517" s="329"/>
      <c r="FAU517" s="329"/>
      <c r="FAV517" s="329"/>
      <c r="FAW517" s="329"/>
      <c r="FAX517" s="329"/>
      <c r="FAY517" s="329"/>
      <c r="FAZ517" s="329"/>
      <c r="FBA517" s="329"/>
      <c r="FBB517" s="329"/>
      <c r="FBC517" s="329"/>
      <c r="FBD517" s="329"/>
      <c r="FBE517" s="329"/>
      <c r="FBF517" s="329"/>
      <c r="FBG517" s="329"/>
      <c r="FBH517" s="329"/>
      <c r="FBI517" s="329"/>
      <c r="FBJ517" s="329"/>
      <c r="FBK517" s="329"/>
      <c r="FBL517" s="329"/>
      <c r="FBM517" s="329"/>
      <c r="FBN517" s="329"/>
      <c r="FBO517" s="329"/>
      <c r="FBP517" s="329"/>
      <c r="FBQ517" s="329"/>
      <c r="FBR517" s="329"/>
      <c r="FBS517" s="329"/>
      <c r="FBT517" s="329"/>
      <c r="FBU517" s="329"/>
      <c r="FBV517" s="329"/>
      <c r="FBW517" s="329"/>
      <c r="FBX517" s="329"/>
      <c r="FBY517" s="329"/>
      <c r="FBZ517" s="329"/>
      <c r="FCA517" s="329"/>
      <c r="FCB517" s="329"/>
      <c r="FCC517" s="329"/>
      <c r="FCD517" s="329"/>
      <c r="FCE517" s="329"/>
      <c r="FCF517" s="329"/>
      <c r="FCG517" s="329"/>
      <c r="FCH517" s="329"/>
      <c r="FCI517" s="329"/>
      <c r="FCJ517" s="329"/>
      <c r="FCK517" s="329"/>
      <c r="FCL517" s="329"/>
      <c r="FCM517" s="329"/>
      <c r="FCN517" s="329"/>
      <c r="FCO517" s="329"/>
      <c r="FCP517" s="329"/>
      <c r="FCQ517" s="329"/>
      <c r="FCR517" s="329"/>
      <c r="FCS517" s="329"/>
      <c r="FCT517" s="329"/>
      <c r="FCU517" s="329"/>
      <c r="FCV517" s="329"/>
      <c r="FCW517" s="329"/>
      <c r="FCX517" s="329"/>
      <c r="FCY517" s="329"/>
      <c r="FCZ517" s="329"/>
      <c r="FDA517" s="329"/>
      <c r="FDB517" s="329"/>
      <c r="FDC517" s="329"/>
      <c r="FDD517" s="329"/>
      <c r="FDE517" s="329"/>
      <c r="FDF517" s="329"/>
      <c r="FDG517" s="329"/>
      <c r="FDH517" s="329"/>
      <c r="FDI517" s="329"/>
      <c r="FDJ517" s="329"/>
      <c r="FDK517" s="329"/>
      <c r="FDL517" s="329"/>
      <c r="FDM517" s="329"/>
      <c r="FDN517" s="329"/>
      <c r="FDO517" s="329"/>
      <c r="FDP517" s="329"/>
      <c r="FDQ517" s="329"/>
      <c r="FDR517" s="329"/>
      <c r="FDS517" s="329"/>
      <c r="FDT517" s="329"/>
      <c r="FDU517" s="329"/>
      <c r="FDV517" s="329"/>
      <c r="FDW517" s="329"/>
      <c r="FDX517" s="329"/>
      <c r="FDY517" s="329"/>
      <c r="FDZ517" s="329"/>
      <c r="FEA517" s="329"/>
      <c r="FEB517" s="329"/>
      <c r="FEC517" s="329"/>
      <c r="FED517" s="329"/>
      <c r="FEE517" s="329"/>
      <c r="FEF517" s="329"/>
      <c r="FEG517" s="329"/>
      <c r="FEH517" s="329"/>
      <c r="FEI517" s="329"/>
      <c r="FEJ517" s="329"/>
      <c r="FEK517" s="329"/>
      <c r="FEL517" s="329"/>
      <c r="FEM517" s="329"/>
      <c r="FEN517" s="329"/>
      <c r="FEO517" s="329"/>
      <c r="FEP517" s="329"/>
      <c r="FEQ517" s="329"/>
      <c r="FER517" s="329"/>
      <c r="FES517" s="329"/>
      <c r="FET517" s="329"/>
      <c r="FEU517" s="329"/>
      <c r="FEV517" s="329"/>
      <c r="FEW517" s="329"/>
      <c r="FEX517" s="329"/>
      <c r="FEY517" s="329"/>
      <c r="FEZ517" s="329"/>
      <c r="FFA517" s="329"/>
      <c r="FFB517" s="329"/>
      <c r="FFC517" s="329"/>
      <c r="FFD517" s="329"/>
      <c r="FFE517" s="329"/>
      <c r="FFF517" s="329"/>
      <c r="FFG517" s="329"/>
      <c r="FFH517" s="329"/>
      <c r="FFI517" s="329"/>
      <c r="FFJ517" s="329"/>
      <c r="FFK517" s="329"/>
      <c r="FFL517" s="329"/>
      <c r="FFM517" s="329"/>
      <c r="FFN517" s="329"/>
      <c r="FFO517" s="329"/>
      <c r="FFP517" s="329"/>
      <c r="FFQ517" s="329"/>
      <c r="FFR517" s="329"/>
      <c r="FFS517" s="329"/>
      <c r="FFT517" s="329"/>
      <c r="FFU517" s="329"/>
      <c r="FFV517" s="329"/>
      <c r="FFW517" s="329"/>
      <c r="FFX517" s="329"/>
      <c r="FFY517" s="329"/>
      <c r="FFZ517" s="329"/>
      <c r="FGA517" s="329"/>
      <c r="FGB517" s="329"/>
      <c r="FGC517" s="329"/>
      <c r="FGD517" s="329"/>
      <c r="FGE517" s="329"/>
      <c r="FGF517" s="329"/>
      <c r="FGG517" s="329"/>
      <c r="FGH517" s="329"/>
      <c r="FGI517" s="329"/>
      <c r="FGJ517" s="329"/>
      <c r="FGK517" s="329"/>
      <c r="FGL517" s="329"/>
      <c r="FGM517" s="329"/>
      <c r="FGN517" s="329"/>
      <c r="FGO517" s="329"/>
      <c r="FGP517" s="329"/>
      <c r="FGQ517" s="329"/>
      <c r="FGR517" s="329"/>
      <c r="FGS517" s="329"/>
      <c r="FGT517" s="329"/>
      <c r="FGU517" s="329"/>
      <c r="FGV517" s="329"/>
      <c r="FGW517" s="329"/>
      <c r="FGX517" s="329"/>
      <c r="FGY517" s="329"/>
      <c r="FGZ517" s="329"/>
      <c r="FHA517" s="329"/>
      <c r="FHB517" s="329"/>
      <c r="FHC517" s="329"/>
      <c r="FHD517" s="329"/>
      <c r="FHE517" s="329"/>
      <c r="FHF517" s="329"/>
      <c r="FHG517" s="329"/>
      <c r="FHH517" s="329"/>
      <c r="FHI517" s="329"/>
      <c r="FHJ517" s="329"/>
      <c r="FHK517" s="329"/>
      <c r="FHL517" s="329"/>
      <c r="FHM517" s="329"/>
      <c r="FHN517" s="329"/>
      <c r="FHO517" s="329"/>
      <c r="FHP517" s="329"/>
      <c r="FHQ517" s="329"/>
      <c r="FHR517" s="329"/>
      <c r="FHS517" s="329"/>
      <c r="FHT517" s="329"/>
      <c r="FHU517" s="329"/>
      <c r="FHV517" s="329"/>
      <c r="FHW517" s="329"/>
      <c r="FHX517" s="329"/>
      <c r="FHY517" s="329"/>
      <c r="FHZ517" s="329"/>
      <c r="FIA517" s="329"/>
      <c r="FIB517" s="329"/>
      <c r="FIC517" s="329"/>
      <c r="FID517" s="329"/>
      <c r="FIE517" s="329"/>
      <c r="FIF517" s="329"/>
      <c r="FIG517" s="329"/>
      <c r="FIH517" s="329"/>
      <c r="FII517" s="329"/>
      <c r="FIJ517" s="329"/>
      <c r="FIK517" s="329"/>
      <c r="FIL517" s="329"/>
      <c r="FIM517" s="329"/>
      <c r="FIN517" s="329"/>
      <c r="FIO517" s="329"/>
      <c r="FIP517" s="329"/>
      <c r="FIQ517" s="329"/>
      <c r="FIR517" s="329"/>
      <c r="FIS517" s="329"/>
      <c r="FIT517" s="329"/>
      <c r="FIU517" s="329"/>
      <c r="FIV517" s="329"/>
      <c r="FIW517" s="329"/>
      <c r="FIX517" s="329"/>
      <c r="FIY517" s="329"/>
      <c r="FIZ517" s="329"/>
      <c r="FJA517" s="329"/>
      <c r="FJB517" s="329"/>
      <c r="FJC517" s="329"/>
      <c r="FJD517" s="329"/>
      <c r="FJE517" s="329"/>
      <c r="FJF517" s="329"/>
      <c r="FJG517" s="329"/>
      <c r="FJH517" s="329"/>
      <c r="FJI517" s="329"/>
      <c r="FJJ517" s="329"/>
      <c r="FJK517" s="329"/>
      <c r="FJL517" s="329"/>
      <c r="FJM517" s="329"/>
      <c r="FJN517" s="329"/>
      <c r="FJO517" s="329"/>
      <c r="FJP517" s="329"/>
      <c r="FJQ517" s="329"/>
      <c r="FJR517" s="329"/>
      <c r="FJS517" s="329"/>
      <c r="FJT517" s="329"/>
      <c r="FJU517" s="329"/>
      <c r="FJV517" s="329"/>
      <c r="FJW517" s="329"/>
      <c r="FJX517" s="329"/>
      <c r="FJY517" s="329"/>
      <c r="FJZ517" s="329"/>
      <c r="FKA517" s="329"/>
      <c r="FKB517" s="329"/>
      <c r="FKC517" s="329"/>
      <c r="FKD517" s="329"/>
      <c r="FKE517" s="329"/>
      <c r="FKF517" s="329"/>
      <c r="FKG517" s="329"/>
      <c r="FKH517" s="329"/>
      <c r="FKI517" s="329"/>
      <c r="FKJ517" s="329"/>
      <c r="FKK517" s="329"/>
      <c r="FKL517" s="329"/>
      <c r="FKM517" s="329"/>
      <c r="FKN517" s="329"/>
      <c r="FKO517" s="329"/>
      <c r="FKP517" s="329"/>
      <c r="FKQ517" s="329"/>
      <c r="FKR517" s="329"/>
      <c r="FKS517" s="329"/>
      <c r="FKT517" s="329"/>
      <c r="FKU517" s="329"/>
      <c r="FKV517" s="329"/>
      <c r="FKW517" s="329"/>
      <c r="FKX517" s="329"/>
      <c r="FKY517" s="329"/>
      <c r="FKZ517" s="329"/>
      <c r="FLA517" s="329"/>
      <c r="FLB517" s="329"/>
      <c r="FLC517" s="329"/>
      <c r="FLD517" s="329"/>
      <c r="FLE517" s="329"/>
      <c r="FLF517" s="329"/>
      <c r="FLG517" s="329"/>
      <c r="FLH517" s="329"/>
      <c r="FLI517" s="329"/>
      <c r="FLJ517" s="329"/>
      <c r="FLK517" s="329"/>
      <c r="FLL517" s="329"/>
      <c r="FLM517" s="329"/>
      <c r="FLN517" s="329"/>
      <c r="FLO517" s="329"/>
      <c r="FLP517" s="329"/>
      <c r="FLQ517" s="329"/>
      <c r="FLR517" s="329"/>
      <c r="FLS517" s="329"/>
      <c r="FLT517" s="329"/>
      <c r="FLU517" s="329"/>
      <c r="FLV517" s="329"/>
      <c r="FLW517" s="329"/>
      <c r="FLX517" s="329"/>
      <c r="FLY517" s="329"/>
      <c r="FLZ517" s="329"/>
      <c r="FMA517" s="329"/>
      <c r="FMB517" s="329"/>
      <c r="FMC517" s="329"/>
      <c r="FMD517" s="329"/>
      <c r="FME517" s="329"/>
      <c r="FMF517" s="329"/>
      <c r="FMG517" s="329"/>
      <c r="FMH517" s="329"/>
      <c r="FMI517" s="329"/>
      <c r="FMJ517" s="329"/>
      <c r="FMK517" s="329"/>
      <c r="FML517" s="329"/>
      <c r="FMM517" s="329"/>
      <c r="FMN517" s="329"/>
      <c r="FMO517" s="329"/>
      <c r="FMP517" s="329"/>
      <c r="FMQ517" s="329"/>
      <c r="FMR517" s="329"/>
      <c r="FMS517" s="329"/>
      <c r="FMT517" s="329"/>
      <c r="FMU517" s="329"/>
      <c r="FMV517" s="329"/>
      <c r="FMW517" s="329"/>
      <c r="FMX517" s="329"/>
      <c r="FMY517" s="329"/>
      <c r="FMZ517" s="329"/>
      <c r="FNA517" s="329"/>
      <c r="FNB517" s="329"/>
      <c r="FNC517" s="329"/>
      <c r="FND517" s="329"/>
      <c r="FNE517" s="329"/>
      <c r="FNF517" s="329"/>
      <c r="FNG517" s="329"/>
      <c r="FNH517" s="329"/>
      <c r="FNI517" s="329"/>
      <c r="FNJ517" s="329"/>
      <c r="FNK517" s="329"/>
      <c r="FNL517" s="329"/>
      <c r="FNM517" s="329"/>
      <c r="FNN517" s="329"/>
      <c r="FNO517" s="329"/>
      <c r="FNP517" s="329"/>
      <c r="FNQ517" s="329"/>
      <c r="FNR517" s="329"/>
      <c r="FNS517" s="329"/>
      <c r="FNT517" s="329"/>
      <c r="FNU517" s="329"/>
      <c r="FNV517" s="329"/>
      <c r="FNW517" s="329"/>
      <c r="FNX517" s="329"/>
      <c r="FNY517" s="329"/>
      <c r="FNZ517" s="329"/>
      <c r="FOA517" s="329"/>
      <c r="FOB517" s="329"/>
      <c r="FOC517" s="329"/>
      <c r="FOD517" s="329"/>
      <c r="FOE517" s="329"/>
      <c r="FOF517" s="329"/>
      <c r="FOG517" s="329"/>
      <c r="FOH517" s="329"/>
      <c r="FOI517" s="329"/>
      <c r="FOJ517" s="329"/>
      <c r="FOK517" s="329"/>
      <c r="FOL517" s="329"/>
      <c r="FOM517" s="329"/>
      <c r="FON517" s="329"/>
      <c r="FOO517" s="329"/>
      <c r="FOP517" s="329"/>
      <c r="FOQ517" s="329"/>
      <c r="FOR517" s="329"/>
      <c r="FOS517" s="329"/>
      <c r="FOT517" s="329"/>
      <c r="FOU517" s="329"/>
      <c r="FOV517" s="329"/>
      <c r="FOW517" s="329"/>
      <c r="FOX517" s="329"/>
      <c r="FOY517" s="329"/>
      <c r="FOZ517" s="329"/>
      <c r="FPA517" s="329"/>
      <c r="FPB517" s="329"/>
      <c r="FPC517" s="329"/>
      <c r="FPD517" s="329"/>
      <c r="FPE517" s="329"/>
      <c r="FPF517" s="329"/>
      <c r="FPG517" s="329"/>
      <c r="FPH517" s="329"/>
      <c r="FPI517" s="329"/>
      <c r="FPJ517" s="329"/>
      <c r="FPK517" s="329"/>
      <c r="FPL517" s="329"/>
      <c r="FPM517" s="329"/>
      <c r="FPN517" s="329"/>
      <c r="FPO517" s="329"/>
      <c r="FPP517" s="329"/>
      <c r="FPQ517" s="329"/>
      <c r="FPR517" s="329"/>
      <c r="FPS517" s="329"/>
      <c r="FPT517" s="329"/>
      <c r="FPU517" s="329"/>
      <c r="FPV517" s="329"/>
      <c r="FPW517" s="329"/>
      <c r="FPX517" s="329"/>
      <c r="FPY517" s="329"/>
      <c r="FPZ517" s="329"/>
      <c r="FQA517" s="329"/>
      <c r="FQB517" s="329"/>
      <c r="FQC517" s="329"/>
      <c r="FQD517" s="329"/>
      <c r="FQE517" s="329"/>
      <c r="FQF517" s="329"/>
      <c r="FQG517" s="329"/>
      <c r="FQH517" s="329"/>
      <c r="FQI517" s="329"/>
      <c r="FQJ517" s="329"/>
      <c r="FQK517" s="329"/>
      <c r="FQL517" s="329"/>
      <c r="FQM517" s="329"/>
      <c r="FQN517" s="329"/>
      <c r="FQO517" s="329"/>
      <c r="FQP517" s="329"/>
      <c r="FQQ517" s="329"/>
      <c r="FQR517" s="329"/>
      <c r="FQS517" s="329"/>
      <c r="FQT517" s="329"/>
      <c r="FQU517" s="329"/>
      <c r="FQV517" s="329"/>
      <c r="FQW517" s="329"/>
      <c r="FQX517" s="329"/>
      <c r="FQY517" s="329"/>
      <c r="FQZ517" s="329"/>
      <c r="FRA517" s="329"/>
      <c r="FRB517" s="329"/>
      <c r="FRC517" s="329"/>
      <c r="FRD517" s="329"/>
      <c r="FRE517" s="329"/>
      <c r="FRF517" s="329"/>
      <c r="FRG517" s="329"/>
      <c r="FRH517" s="329"/>
      <c r="FRI517" s="329"/>
      <c r="FRJ517" s="329"/>
      <c r="FRK517" s="329"/>
      <c r="FRL517" s="329"/>
      <c r="FRM517" s="329"/>
      <c r="FRN517" s="329"/>
      <c r="FRO517" s="329"/>
      <c r="FRP517" s="329"/>
      <c r="FRQ517" s="329"/>
      <c r="FRR517" s="329"/>
      <c r="FRS517" s="329"/>
      <c r="FRT517" s="329"/>
      <c r="FRU517" s="329"/>
      <c r="FRV517" s="329"/>
      <c r="FRW517" s="329"/>
      <c r="FRX517" s="329"/>
      <c r="FRY517" s="329"/>
      <c r="FRZ517" s="329"/>
      <c r="FSA517" s="329"/>
      <c r="FSB517" s="329"/>
      <c r="FSC517" s="329"/>
      <c r="FSD517" s="329"/>
      <c r="FSE517" s="329"/>
      <c r="FSF517" s="329"/>
      <c r="FSG517" s="329"/>
      <c r="FSH517" s="329"/>
      <c r="FSI517" s="329"/>
      <c r="FSJ517" s="329"/>
      <c r="FSK517" s="329"/>
      <c r="FSL517" s="329"/>
      <c r="FSM517" s="329"/>
      <c r="FSN517" s="329"/>
      <c r="FSO517" s="329"/>
      <c r="FSP517" s="329"/>
      <c r="FSQ517" s="329"/>
      <c r="FSR517" s="329"/>
      <c r="FSS517" s="329"/>
      <c r="FST517" s="329"/>
      <c r="FSU517" s="329"/>
      <c r="FSV517" s="329"/>
      <c r="FSW517" s="329"/>
      <c r="FSX517" s="329"/>
      <c r="FSY517" s="329"/>
      <c r="FSZ517" s="329"/>
      <c r="FTA517" s="329"/>
      <c r="FTB517" s="329"/>
      <c r="FTC517" s="329"/>
      <c r="FTD517" s="329"/>
      <c r="FTE517" s="329"/>
      <c r="FTF517" s="329"/>
      <c r="FTG517" s="329"/>
      <c r="FTH517" s="329"/>
      <c r="FTI517" s="329"/>
      <c r="FTJ517" s="329"/>
      <c r="FTK517" s="329"/>
      <c r="FTL517" s="329"/>
      <c r="FTM517" s="329"/>
      <c r="FTN517" s="329"/>
      <c r="FTO517" s="329"/>
      <c r="FTP517" s="329"/>
      <c r="FTQ517" s="329"/>
      <c r="FTR517" s="329"/>
      <c r="FTS517" s="329"/>
      <c r="FTT517" s="329"/>
      <c r="FTU517" s="329"/>
      <c r="FTV517" s="329"/>
      <c r="FTW517" s="329"/>
      <c r="FTX517" s="329"/>
      <c r="FTY517" s="329"/>
      <c r="FTZ517" s="329"/>
      <c r="FUA517" s="329"/>
      <c r="FUB517" s="329"/>
      <c r="FUC517" s="329"/>
      <c r="FUD517" s="329"/>
      <c r="FUE517" s="329"/>
      <c r="FUF517" s="329"/>
      <c r="FUG517" s="329"/>
      <c r="FUH517" s="329"/>
      <c r="FUI517" s="329"/>
      <c r="FUJ517" s="329"/>
      <c r="FUK517" s="329"/>
      <c r="FUL517" s="329"/>
      <c r="FUM517" s="329"/>
      <c r="FUN517" s="329"/>
      <c r="FUO517" s="329"/>
      <c r="FUP517" s="329"/>
      <c r="FUQ517" s="329"/>
      <c r="FUR517" s="329"/>
      <c r="FUS517" s="329"/>
      <c r="FUT517" s="329"/>
      <c r="FUU517" s="329"/>
      <c r="FUV517" s="329"/>
      <c r="FUW517" s="329"/>
      <c r="FUX517" s="329"/>
      <c r="FUY517" s="329"/>
      <c r="FUZ517" s="329"/>
      <c r="FVA517" s="329"/>
      <c r="FVB517" s="329"/>
      <c r="FVC517" s="329"/>
      <c r="FVD517" s="329"/>
      <c r="FVE517" s="329"/>
      <c r="FVF517" s="329"/>
      <c r="FVG517" s="329"/>
      <c r="FVH517" s="329"/>
      <c r="FVI517" s="329"/>
      <c r="FVJ517" s="329"/>
      <c r="FVK517" s="329"/>
      <c r="FVL517" s="329"/>
      <c r="FVM517" s="329"/>
      <c r="FVN517" s="329"/>
      <c r="FVO517" s="329"/>
      <c r="FVP517" s="329"/>
      <c r="FVQ517" s="329"/>
      <c r="FVR517" s="329"/>
      <c r="FVS517" s="329"/>
      <c r="FVT517" s="329"/>
      <c r="FVU517" s="329"/>
      <c r="FVV517" s="329"/>
      <c r="FVW517" s="329"/>
      <c r="FVX517" s="329"/>
      <c r="FVY517" s="329"/>
      <c r="FVZ517" s="329"/>
      <c r="FWA517" s="329"/>
      <c r="FWB517" s="329"/>
      <c r="FWC517" s="329"/>
      <c r="FWD517" s="329"/>
      <c r="FWE517" s="329"/>
      <c r="FWF517" s="329"/>
      <c r="FWG517" s="329"/>
      <c r="FWH517" s="329"/>
      <c r="FWI517" s="329"/>
      <c r="FWJ517" s="329"/>
      <c r="FWK517" s="329"/>
      <c r="FWL517" s="329"/>
      <c r="FWM517" s="329"/>
      <c r="FWN517" s="329"/>
      <c r="FWO517" s="329"/>
      <c r="FWP517" s="329"/>
      <c r="FWQ517" s="329"/>
      <c r="FWR517" s="329"/>
      <c r="FWS517" s="329"/>
      <c r="FWT517" s="329"/>
      <c r="FWU517" s="329"/>
      <c r="FWV517" s="329"/>
      <c r="FWW517" s="329"/>
      <c r="FWX517" s="329"/>
      <c r="FWY517" s="329"/>
      <c r="FWZ517" s="329"/>
      <c r="FXA517" s="329"/>
      <c r="FXB517" s="329"/>
      <c r="FXC517" s="329"/>
      <c r="FXD517" s="329"/>
      <c r="FXE517" s="329"/>
      <c r="FXF517" s="329"/>
      <c r="FXG517" s="329"/>
      <c r="FXH517" s="329"/>
      <c r="FXI517" s="329"/>
      <c r="FXJ517" s="329"/>
      <c r="FXK517" s="329"/>
      <c r="FXL517" s="329"/>
      <c r="FXM517" s="329"/>
      <c r="FXN517" s="329"/>
      <c r="FXO517" s="329"/>
      <c r="FXP517" s="329"/>
      <c r="FXQ517" s="329"/>
      <c r="FXR517" s="329"/>
      <c r="FXS517" s="329"/>
      <c r="FXT517" s="329"/>
      <c r="FXU517" s="329"/>
      <c r="FXV517" s="329"/>
      <c r="FXW517" s="329"/>
      <c r="FXX517" s="329"/>
      <c r="FXY517" s="329"/>
      <c r="FXZ517" s="329"/>
      <c r="FYA517" s="329"/>
      <c r="FYB517" s="329"/>
      <c r="FYC517" s="329"/>
      <c r="FYD517" s="329"/>
      <c r="FYE517" s="329"/>
      <c r="FYF517" s="329"/>
      <c r="FYG517" s="329"/>
      <c r="FYH517" s="329"/>
      <c r="FYI517" s="329"/>
      <c r="FYJ517" s="329"/>
      <c r="FYK517" s="329"/>
      <c r="FYL517" s="329"/>
      <c r="FYM517" s="329"/>
      <c r="FYN517" s="329"/>
      <c r="FYO517" s="329"/>
      <c r="FYP517" s="329"/>
      <c r="FYQ517" s="329"/>
      <c r="FYR517" s="329"/>
      <c r="FYS517" s="329"/>
      <c r="FYT517" s="329"/>
      <c r="FYU517" s="329"/>
      <c r="FYV517" s="329"/>
      <c r="FYW517" s="329"/>
      <c r="FYX517" s="329"/>
      <c r="FYY517" s="329"/>
      <c r="FYZ517" s="329"/>
      <c r="FZA517" s="329"/>
      <c r="FZB517" s="329"/>
      <c r="FZC517" s="329"/>
      <c r="FZD517" s="329"/>
      <c r="FZE517" s="329"/>
      <c r="FZF517" s="329"/>
      <c r="FZG517" s="329"/>
      <c r="FZH517" s="329"/>
      <c r="FZI517" s="329"/>
      <c r="FZJ517" s="329"/>
      <c r="FZK517" s="329"/>
      <c r="FZL517" s="329"/>
      <c r="FZM517" s="329"/>
      <c r="FZN517" s="329"/>
      <c r="FZO517" s="329"/>
      <c r="FZP517" s="329"/>
      <c r="FZQ517" s="329"/>
      <c r="FZR517" s="329"/>
      <c r="FZS517" s="329"/>
      <c r="FZT517" s="329"/>
      <c r="FZU517" s="329"/>
      <c r="FZV517" s="329"/>
      <c r="FZW517" s="329"/>
      <c r="FZX517" s="329"/>
      <c r="FZY517" s="329"/>
      <c r="FZZ517" s="329"/>
      <c r="GAA517" s="329"/>
      <c r="GAB517" s="329"/>
      <c r="GAC517" s="329"/>
      <c r="GAD517" s="329"/>
      <c r="GAE517" s="329"/>
      <c r="GAF517" s="329"/>
      <c r="GAG517" s="329"/>
      <c r="GAH517" s="329"/>
      <c r="GAI517" s="329"/>
      <c r="GAJ517" s="329"/>
      <c r="GAK517" s="329"/>
      <c r="GAL517" s="329"/>
      <c r="GAM517" s="329"/>
      <c r="GAN517" s="329"/>
      <c r="GAO517" s="329"/>
      <c r="GAP517" s="329"/>
      <c r="GAQ517" s="329"/>
      <c r="GAR517" s="329"/>
      <c r="GAS517" s="329"/>
      <c r="GAT517" s="329"/>
      <c r="GAU517" s="329"/>
      <c r="GAV517" s="329"/>
      <c r="GAW517" s="329"/>
      <c r="GAX517" s="329"/>
      <c r="GAY517" s="329"/>
      <c r="GAZ517" s="329"/>
      <c r="GBA517" s="329"/>
      <c r="GBB517" s="329"/>
      <c r="GBC517" s="329"/>
      <c r="GBD517" s="329"/>
      <c r="GBE517" s="329"/>
      <c r="GBF517" s="329"/>
      <c r="GBG517" s="329"/>
      <c r="GBH517" s="329"/>
      <c r="GBI517" s="329"/>
      <c r="GBJ517" s="329"/>
      <c r="GBK517" s="329"/>
      <c r="GBL517" s="329"/>
      <c r="GBM517" s="329"/>
      <c r="GBN517" s="329"/>
      <c r="GBO517" s="329"/>
      <c r="GBP517" s="329"/>
      <c r="GBQ517" s="329"/>
      <c r="GBR517" s="329"/>
      <c r="GBS517" s="329"/>
      <c r="GBT517" s="329"/>
      <c r="GBU517" s="329"/>
      <c r="GBV517" s="329"/>
      <c r="GBW517" s="329"/>
      <c r="GBX517" s="329"/>
      <c r="GBY517" s="329"/>
      <c r="GBZ517" s="329"/>
      <c r="GCA517" s="329"/>
      <c r="GCB517" s="329"/>
      <c r="GCC517" s="329"/>
      <c r="GCD517" s="329"/>
      <c r="GCE517" s="329"/>
      <c r="GCF517" s="329"/>
      <c r="GCG517" s="329"/>
      <c r="GCH517" s="329"/>
      <c r="GCI517" s="329"/>
      <c r="GCJ517" s="329"/>
      <c r="GCK517" s="329"/>
      <c r="GCL517" s="329"/>
      <c r="GCM517" s="329"/>
      <c r="GCN517" s="329"/>
      <c r="GCO517" s="329"/>
      <c r="GCP517" s="329"/>
      <c r="GCQ517" s="329"/>
      <c r="GCR517" s="329"/>
      <c r="GCS517" s="329"/>
      <c r="GCT517" s="329"/>
      <c r="GCU517" s="329"/>
      <c r="GCV517" s="329"/>
      <c r="GCW517" s="329"/>
      <c r="GCX517" s="329"/>
      <c r="GCY517" s="329"/>
      <c r="GCZ517" s="329"/>
      <c r="GDA517" s="329"/>
      <c r="GDB517" s="329"/>
      <c r="GDC517" s="329"/>
      <c r="GDD517" s="329"/>
      <c r="GDE517" s="329"/>
      <c r="GDF517" s="329"/>
      <c r="GDG517" s="329"/>
      <c r="GDH517" s="329"/>
      <c r="GDI517" s="329"/>
      <c r="GDJ517" s="329"/>
      <c r="GDK517" s="329"/>
      <c r="GDL517" s="329"/>
      <c r="GDM517" s="329"/>
      <c r="GDN517" s="329"/>
      <c r="GDO517" s="329"/>
      <c r="GDP517" s="329"/>
      <c r="GDQ517" s="329"/>
      <c r="GDR517" s="329"/>
      <c r="GDS517" s="329"/>
      <c r="GDT517" s="329"/>
      <c r="GDU517" s="329"/>
      <c r="GDV517" s="329"/>
      <c r="GDW517" s="329"/>
      <c r="GDX517" s="329"/>
      <c r="GDY517" s="329"/>
      <c r="GDZ517" s="329"/>
      <c r="GEA517" s="329"/>
      <c r="GEB517" s="329"/>
      <c r="GEC517" s="329"/>
      <c r="GED517" s="329"/>
      <c r="GEE517" s="329"/>
      <c r="GEF517" s="329"/>
      <c r="GEG517" s="329"/>
      <c r="GEH517" s="329"/>
      <c r="GEI517" s="329"/>
      <c r="GEJ517" s="329"/>
      <c r="GEK517" s="329"/>
      <c r="GEL517" s="329"/>
      <c r="GEM517" s="329"/>
      <c r="GEN517" s="329"/>
      <c r="GEO517" s="329"/>
      <c r="GEP517" s="329"/>
      <c r="GEQ517" s="329"/>
      <c r="GER517" s="329"/>
      <c r="GES517" s="329"/>
      <c r="GET517" s="329"/>
      <c r="GEU517" s="329"/>
      <c r="GEV517" s="329"/>
      <c r="GEW517" s="329"/>
      <c r="GEX517" s="329"/>
      <c r="GEY517" s="329"/>
      <c r="GEZ517" s="329"/>
      <c r="GFA517" s="329"/>
      <c r="GFB517" s="329"/>
      <c r="GFC517" s="329"/>
      <c r="GFD517" s="329"/>
      <c r="GFE517" s="329"/>
      <c r="GFF517" s="329"/>
      <c r="GFG517" s="329"/>
      <c r="GFH517" s="329"/>
      <c r="GFI517" s="329"/>
      <c r="GFJ517" s="329"/>
      <c r="GFK517" s="329"/>
      <c r="GFL517" s="329"/>
      <c r="GFM517" s="329"/>
      <c r="GFN517" s="329"/>
      <c r="GFO517" s="329"/>
      <c r="GFP517" s="329"/>
      <c r="GFQ517" s="329"/>
      <c r="GFR517" s="329"/>
      <c r="GFS517" s="329"/>
      <c r="GFT517" s="329"/>
      <c r="GFU517" s="329"/>
      <c r="GFV517" s="329"/>
      <c r="GFW517" s="329"/>
      <c r="GFX517" s="329"/>
      <c r="GFY517" s="329"/>
      <c r="GFZ517" s="329"/>
      <c r="GGA517" s="329"/>
      <c r="GGB517" s="329"/>
      <c r="GGC517" s="329"/>
      <c r="GGD517" s="329"/>
      <c r="GGE517" s="329"/>
      <c r="GGF517" s="329"/>
      <c r="GGG517" s="329"/>
      <c r="GGH517" s="329"/>
      <c r="GGI517" s="329"/>
      <c r="GGJ517" s="329"/>
      <c r="GGK517" s="329"/>
      <c r="GGL517" s="329"/>
      <c r="GGM517" s="329"/>
      <c r="GGN517" s="329"/>
      <c r="GGO517" s="329"/>
      <c r="GGP517" s="329"/>
      <c r="GGQ517" s="329"/>
      <c r="GGR517" s="329"/>
      <c r="GGS517" s="329"/>
      <c r="GGT517" s="329"/>
      <c r="GGU517" s="329"/>
      <c r="GGV517" s="329"/>
      <c r="GGW517" s="329"/>
      <c r="GGX517" s="329"/>
      <c r="GGY517" s="329"/>
      <c r="GGZ517" s="329"/>
      <c r="GHA517" s="329"/>
      <c r="GHB517" s="329"/>
      <c r="GHC517" s="329"/>
      <c r="GHD517" s="329"/>
      <c r="GHE517" s="329"/>
      <c r="GHF517" s="329"/>
      <c r="GHG517" s="329"/>
      <c r="GHH517" s="329"/>
      <c r="GHI517" s="329"/>
      <c r="GHJ517" s="329"/>
      <c r="GHK517" s="329"/>
      <c r="GHL517" s="329"/>
      <c r="GHM517" s="329"/>
      <c r="GHN517" s="329"/>
      <c r="GHO517" s="329"/>
      <c r="GHP517" s="329"/>
      <c r="GHQ517" s="329"/>
      <c r="GHR517" s="329"/>
      <c r="GHS517" s="329"/>
      <c r="GHT517" s="329"/>
      <c r="GHU517" s="329"/>
      <c r="GHV517" s="329"/>
      <c r="GHW517" s="329"/>
      <c r="GHX517" s="329"/>
      <c r="GHY517" s="329"/>
      <c r="GHZ517" s="329"/>
      <c r="GIA517" s="329"/>
      <c r="GIB517" s="329"/>
      <c r="GIC517" s="329"/>
      <c r="GID517" s="329"/>
      <c r="GIE517" s="329"/>
      <c r="GIF517" s="329"/>
      <c r="GIG517" s="329"/>
      <c r="GIH517" s="329"/>
      <c r="GII517" s="329"/>
      <c r="GIJ517" s="329"/>
      <c r="GIK517" s="329"/>
      <c r="GIL517" s="329"/>
      <c r="GIM517" s="329"/>
      <c r="GIN517" s="329"/>
      <c r="GIO517" s="329"/>
      <c r="GIP517" s="329"/>
      <c r="GIQ517" s="329"/>
      <c r="GIR517" s="329"/>
      <c r="GIS517" s="329"/>
      <c r="GIT517" s="329"/>
      <c r="GIU517" s="329"/>
      <c r="GIV517" s="329"/>
      <c r="GIW517" s="329"/>
      <c r="GIX517" s="329"/>
      <c r="GIY517" s="329"/>
      <c r="GIZ517" s="329"/>
      <c r="GJA517" s="329"/>
      <c r="GJB517" s="329"/>
      <c r="GJC517" s="329"/>
      <c r="GJD517" s="329"/>
      <c r="GJE517" s="329"/>
      <c r="GJF517" s="329"/>
      <c r="GJG517" s="329"/>
      <c r="GJH517" s="329"/>
      <c r="GJI517" s="329"/>
      <c r="GJJ517" s="329"/>
      <c r="GJK517" s="329"/>
      <c r="GJL517" s="329"/>
      <c r="GJM517" s="329"/>
      <c r="GJN517" s="329"/>
      <c r="GJO517" s="329"/>
      <c r="GJP517" s="329"/>
      <c r="GJQ517" s="329"/>
      <c r="GJR517" s="329"/>
      <c r="GJS517" s="329"/>
      <c r="GJT517" s="329"/>
      <c r="GJU517" s="329"/>
      <c r="GJV517" s="329"/>
      <c r="GJW517" s="329"/>
      <c r="GJX517" s="329"/>
      <c r="GJY517" s="329"/>
      <c r="GJZ517" s="329"/>
      <c r="GKA517" s="329"/>
      <c r="GKB517" s="329"/>
      <c r="GKC517" s="329"/>
      <c r="GKD517" s="329"/>
      <c r="GKE517" s="329"/>
      <c r="GKF517" s="329"/>
      <c r="GKG517" s="329"/>
      <c r="GKH517" s="329"/>
      <c r="GKI517" s="329"/>
      <c r="GKJ517" s="329"/>
      <c r="GKK517" s="329"/>
      <c r="GKL517" s="329"/>
      <c r="GKM517" s="329"/>
      <c r="GKN517" s="329"/>
      <c r="GKO517" s="329"/>
      <c r="GKP517" s="329"/>
      <c r="GKQ517" s="329"/>
      <c r="GKR517" s="329"/>
      <c r="GKS517" s="329"/>
      <c r="GKT517" s="329"/>
      <c r="GKU517" s="329"/>
      <c r="GKV517" s="329"/>
      <c r="GKW517" s="329"/>
      <c r="GKX517" s="329"/>
      <c r="GKY517" s="329"/>
      <c r="GKZ517" s="329"/>
      <c r="GLA517" s="329"/>
      <c r="GLB517" s="329"/>
      <c r="GLC517" s="329"/>
      <c r="GLD517" s="329"/>
      <c r="GLE517" s="329"/>
      <c r="GLF517" s="329"/>
      <c r="GLG517" s="329"/>
      <c r="GLH517" s="329"/>
      <c r="GLI517" s="329"/>
      <c r="GLJ517" s="329"/>
      <c r="GLK517" s="329"/>
      <c r="GLL517" s="329"/>
      <c r="GLM517" s="329"/>
      <c r="GLN517" s="329"/>
      <c r="GLO517" s="329"/>
      <c r="GLP517" s="329"/>
      <c r="GLQ517" s="329"/>
      <c r="GLR517" s="329"/>
      <c r="GLS517" s="329"/>
      <c r="GLT517" s="329"/>
      <c r="GLU517" s="329"/>
      <c r="GLV517" s="329"/>
      <c r="GLW517" s="329"/>
      <c r="GLX517" s="329"/>
      <c r="GLY517" s="329"/>
      <c r="GLZ517" s="329"/>
      <c r="GMA517" s="329"/>
      <c r="GMB517" s="329"/>
      <c r="GMC517" s="329"/>
      <c r="GMD517" s="329"/>
      <c r="GME517" s="329"/>
      <c r="GMF517" s="329"/>
      <c r="GMG517" s="329"/>
      <c r="GMH517" s="329"/>
      <c r="GMI517" s="329"/>
      <c r="GMJ517" s="329"/>
      <c r="GMK517" s="329"/>
      <c r="GML517" s="329"/>
      <c r="GMM517" s="329"/>
      <c r="GMN517" s="329"/>
      <c r="GMO517" s="329"/>
      <c r="GMP517" s="329"/>
      <c r="GMQ517" s="329"/>
      <c r="GMR517" s="329"/>
      <c r="GMS517" s="329"/>
      <c r="GMT517" s="329"/>
      <c r="GMU517" s="329"/>
      <c r="GMV517" s="329"/>
      <c r="GMW517" s="329"/>
      <c r="GMX517" s="329"/>
      <c r="GMY517" s="329"/>
      <c r="GMZ517" s="329"/>
      <c r="GNA517" s="329"/>
      <c r="GNB517" s="329"/>
      <c r="GNC517" s="329"/>
      <c r="GND517" s="329"/>
      <c r="GNE517" s="329"/>
      <c r="GNF517" s="329"/>
      <c r="GNG517" s="329"/>
      <c r="GNH517" s="329"/>
      <c r="GNI517" s="329"/>
      <c r="GNJ517" s="329"/>
      <c r="GNK517" s="329"/>
      <c r="GNL517" s="329"/>
      <c r="GNM517" s="329"/>
      <c r="GNN517" s="329"/>
      <c r="GNO517" s="329"/>
      <c r="GNP517" s="329"/>
      <c r="GNQ517" s="329"/>
      <c r="GNR517" s="329"/>
      <c r="GNS517" s="329"/>
      <c r="GNT517" s="329"/>
      <c r="GNU517" s="329"/>
      <c r="GNV517" s="329"/>
      <c r="GNW517" s="329"/>
      <c r="GNX517" s="329"/>
      <c r="GNY517" s="329"/>
      <c r="GNZ517" s="329"/>
      <c r="GOA517" s="329"/>
      <c r="GOB517" s="329"/>
      <c r="GOC517" s="329"/>
      <c r="GOD517" s="329"/>
      <c r="GOE517" s="329"/>
      <c r="GOF517" s="329"/>
      <c r="GOG517" s="329"/>
      <c r="GOH517" s="329"/>
      <c r="GOI517" s="329"/>
      <c r="GOJ517" s="329"/>
      <c r="GOK517" s="329"/>
      <c r="GOL517" s="329"/>
      <c r="GOM517" s="329"/>
      <c r="GON517" s="329"/>
      <c r="GOO517" s="329"/>
      <c r="GOP517" s="329"/>
      <c r="GOQ517" s="329"/>
      <c r="GOR517" s="329"/>
      <c r="GOS517" s="329"/>
      <c r="GOT517" s="329"/>
      <c r="GOU517" s="329"/>
      <c r="GOV517" s="329"/>
      <c r="GOW517" s="329"/>
      <c r="GOX517" s="329"/>
      <c r="GOY517" s="329"/>
      <c r="GOZ517" s="329"/>
      <c r="GPA517" s="329"/>
      <c r="GPB517" s="329"/>
      <c r="GPC517" s="329"/>
      <c r="GPD517" s="329"/>
      <c r="GPE517" s="329"/>
      <c r="GPF517" s="329"/>
      <c r="GPG517" s="329"/>
      <c r="GPH517" s="329"/>
      <c r="GPI517" s="329"/>
      <c r="GPJ517" s="329"/>
      <c r="GPK517" s="329"/>
      <c r="GPL517" s="329"/>
      <c r="GPM517" s="329"/>
      <c r="GPN517" s="329"/>
      <c r="GPO517" s="329"/>
      <c r="GPP517" s="329"/>
      <c r="GPQ517" s="329"/>
      <c r="GPR517" s="329"/>
      <c r="GPS517" s="329"/>
      <c r="GPT517" s="329"/>
      <c r="GPU517" s="329"/>
      <c r="GPV517" s="329"/>
      <c r="GPW517" s="329"/>
      <c r="GPX517" s="329"/>
      <c r="GPY517" s="329"/>
      <c r="GPZ517" s="329"/>
      <c r="GQA517" s="329"/>
      <c r="GQB517" s="329"/>
      <c r="GQC517" s="329"/>
      <c r="GQD517" s="329"/>
      <c r="GQE517" s="329"/>
      <c r="GQF517" s="329"/>
      <c r="GQG517" s="329"/>
      <c r="GQH517" s="329"/>
      <c r="GQI517" s="329"/>
      <c r="GQJ517" s="329"/>
      <c r="GQK517" s="329"/>
      <c r="GQL517" s="329"/>
      <c r="GQM517" s="329"/>
      <c r="GQN517" s="329"/>
      <c r="GQO517" s="329"/>
      <c r="GQP517" s="329"/>
      <c r="GQQ517" s="329"/>
      <c r="GQR517" s="329"/>
      <c r="GQS517" s="329"/>
      <c r="GQT517" s="329"/>
      <c r="GQU517" s="329"/>
      <c r="GQV517" s="329"/>
      <c r="GQW517" s="329"/>
      <c r="GQX517" s="329"/>
      <c r="GQY517" s="329"/>
      <c r="GQZ517" s="329"/>
      <c r="GRA517" s="329"/>
      <c r="GRB517" s="329"/>
      <c r="GRC517" s="329"/>
      <c r="GRD517" s="329"/>
      <c r="GRE517" s="329"/>
      <c r="GRF517" s="329"/>
      <c r="GRG517" s="329"/>
      <c r="GRH517" s="329"/>
      <c r="GRI517" s="329"/>
      <c r="GRJ517" s="329"/>
      <c r="GRK517" s="329"/>
      <c r="GRL517" s="329"/>
      <c r="GRM517" s="329"/>
      <c r="GRN517" s="329"/>
      <c r="GRO517" s="329"/>
      <c r="GRP517" s="329"/>
      <c r="GRQ517" s="329"/>
      <c r="GRR517" s="329"/>
      <c r="GRS517" s="329"/>
      <c r="GRT517" s="329"/>
      <c r="GRU517" s="329"/>
      <c r="GRV517" s="329"/>
      <c r="GRW517" s="329"/>
      <c r="GRX517" s="329"/>
      <c r="GRY517" s="329"/>
      <c r="GRZ517" s="329"/>
      <c r="GSA517" s="329"/>
      <c r="GSB517" s="329"/>
      <c r="GSC517" s="329"/>
      <c r="GSD517" s="329"/>
      <c r="GSE517" s="329"/>
      <c r="GSF517" s="329"/>
      <c r="GSG517" s="329"/>
      <c r="GSH517" s="329"/>
      <c r="GSI517" s="329"/>
      <c r="GSJ517" s="329"/>
      <c r="GSK517" s="329"/>
      <c r="GSL517" s="329"/>
      <c r="GSM517" s="329"/>
      <c r="GSN517" s="329"/>
      <c r="GSO517" s="329"/>
      <c r="GSP517" s="329"/>
      <c r="GSQ517" s="329"/>
      <c r="GSR517" s="329"/>
      <c r="GSS517" s="329"/>
      <c r="GST517" s="329"/>
      <c r="GSU517" s="329"/>
      <c r="GSV517" s="329"/>
      <c r="GSW517" s="329"/>
      <c r="GSX517" s="329"/>
      <c r="GSY517" s="329"/>
      <c r="GSZ517" s="329"/>
      <c r="GTA517" s="329"/>
      <c r="GTB517" s="329"/>
      <c r="GTC517" s="329"/>
      <c r="GTD517" s="329"/>
      <c r="GTE517" s="329"/>
      <c r="GTF517" s="329"/>
      <c r="GTG517" s="329"/>
      <c r="GTH517" s="329"/>
      <c r="GTI517" s="329"/>
      <c r="GTJ517" s="329"/>
      <c r="GTK517" s="329"/>
      <c r="GTL517" s="329"/>
      <c r="GTM517" s="329"/>
      <c r="GTN517" s="329"/>
      <c r="GTO517" s="329"/>
      <c r="GTP517" s="329"/>
      <c r="GTQ517" s="329"/>
      <c r="GTR517" s="329"/>
      <c r="GTS517" s="329"/>
      <c r="GTT517" s="329"/>
      <c r="GTU517" s="329"/>
      <c r="GTV517" s="329"/>
      <c r="GTW517" s="329"/>
      <c r="GTX517" s="329"/>
      <c r="GTY517" s="329"/>
      <c r="GTZ517" s="329"/>
      <c r="GUA517" s="329"/>
      <c r="GUB517" s="329"/>
      <c r="GUC517" s="329"/>
      <c r="GUD517" s="329"/>
      <c r="GUE517" s="329"/>
      <c r="GUF517" s="329"/>
      <c r="GUG517" s="329"/>
      <c r="GUH517" s="329"/>
      <c r="GUI517" s="329"/>
      <c r="GUJ517" s="329"/>
      <c r="GUK517" s="329"/>
      <c r="GUL517" s="329"/>
      <c r="GUM517" s="329"/>
      <c r="GUN517" s="329"/>
      <c r="GUO517" s="329"/>
      <c r="GUP517" s="329"/>
      <c r="GUQ517" s="329"/>
      <c r="GUR517" s="329"/>
      <c r="GUS517" s="329"/>
      <c r="GUT517" s="329"/>
      <c r="GUU517" s="329"/>
      <c r="GUV517" s="329"/>
      <c r="GUW517" s="329"/>
      <c r="GUX517" s="329"/>
      <c r="GUY517" s="329"/>
      <c r="GUZ517" s="329"/>
      <c r="GVA517" s="329"/>
      <c r="GVB517" s="329"/>
      <c r="GVC517" s="329"/>
      <c r="GVD517" s="329"/>
      <c r="GVE517" s="329"/>
      <c r="GVF517" s="329"/>
      <c r="GVG517" s="329"/>
      <c r="GVH517" s="329"/>
      <c r="GVI517" s="329"/>
      <c r="GVJ517" s="329"/>
      <c r="GVK517" s="329"/>
      <c r="GVL517" s="329"/>
      <c r="GVM517" s="329"/>
      <c r="GVN517" s="329"/>
      <c r="GVO517" s="329"/>
      <c r="GVP517" s="329"/>
      <c r="GVQ517" s="329"/>
      <c r="GVR517" s="329"/>
      <c r="GVS517" s="329"/>
      <c r="GVT517" s="329"/>
      <c r="GVU517" s="329"/>
      <c r="GVV517" s="329"/>
      <c r="GVW517" s="329"/>
      <c r="GVX517" s="329"/>
      <c r="GVY517" s="329"/>
      <c r="GVZ517" s="329"/>
      <c r="GWA517" s="329"/>
      <c r="GWB517" s="329"/>
      <c r="GWC517" s="329"/>
      <c r="GWD517" s="329"/>
      <c r="GWE517" s="329"/>
      <c r="GWF517" s="329"/>
      <c r="GWG517" s="329"/>
      <c r="GWH517" s="329"/>
      <c r="GWI517" s="329"/>
      <c r="GWJ517" s="329"/>
      <c r="GWK517" s="329"/>
      <c r="GWL517" s="329"/>
      <c r="GWM517" s="329"/>
      <c r="GWN517" s="329"/>
      <c r="GWO517" s="329"/>
      <c r="GWP517" s="329"/>
      <c r="GWQ517" s="329"/>
      <c r="GWR517" s="329"/>
      <c r="GWS517" s="329"/>
      <c r="GWT517" s="329"/>
      <c r="GWU517" s="329"/>
      <c r="GWV517" s="329"/>
      <c r="GWW517" s="329"/>
      <c r="GWX517" s="329"/>
      <c r="GWY517" s="329"/>
      <c r="GWZ517" s="329"/>
      <c r="GXA517" s="329"/>
      <c r="GXB517" s="329"/>
      <c r="GXC517" s="329"/>
      <c r="GXD517" s="329"/>
      <c r="GXE517" s="329"/>
      <c r="GXF517" s="329"/>
      <c r="GXG517" s="329"/>
      <c r="GXH517" s="329"/>
      <c r="GXI517" s="329"/>
      <c r="GXJ517" s="329"/>
      <c r="GXK517" s="329"/>
      <c r="GXL517" s="329"/>
      <c r="GXM517" s="329"/>
      <c r="GXN517" s="329"/>
      <c r="GXO517" s="329"/>
      <c r="GXP517" s="329"/>
      <c r="GXQ517" s="329"/>
      <c r="GXR517" s="329"/>
      <c r="GXS517" s="329"/>
      <c r="GXT517" s="329"/>
      <c r="GXU517" s="329"/>
      <c r="GXV517" s="329"/>
      <c r="GXW517" s="329"/>
      <c r="GXX517" s="329"/>
      <c r="GXY517" s="329"/>
      <c r="GXZ517" s="329"/>
      <c r="GYA517" s="329"/>
      <c r="GYB517" s="329"/>
      <c r="GYC517" s="329"/>
      <c r="GYD517" s="329"/>
      <c r="GYE517" s="329"/>
      <c r="GYF517" s="329"/>
      <c r="GYG517" s="329"/>
      <c r="GYH517" s="329"/>
      <c r="GYI517" s="329"/>
      <c r="GYJ517" s="329"/>
      <c r="GYK517" s="329"/>
      <c r="GYL517" s="329"/>
      <c r="GYM517" s="329"/>
      <c r="GYN517" s="329"/>
      <c r="GYO517" s="329"/>
      <c r="GYP517" s="329"/>
      <c r="GYQ517" s="329"/>
      <c r="GYR517" s="329"/>
      <c r="GYS517" s="329"/>
      <c r="GYT517" s="329"/>
      <c r="GYU517" s="329"/>
      <c r="GYV517" s="329"/>
      <c r="GYW517" s="329"/>
      <c r="GYX517" s="329"/>
      <c r="GYY517" s="329"/>
      <c r="GYZ517" s="329"/>
      <c r="GZA517" s="329"/>
      <c r="GZB517" s="329"/>
      <c r="GZC517" s="329"/>
      <c r="GZD517" s="329"/>
      <c r="GZE517" s="329"/>
      <c r="GZF517" s="329"/>
      <c r="GZG517" s="329"/>
      <c r="GZH517" s="329"/>
      <c r="GZI517" s="329"/>
      <c r="GZJ517" s="329"/>
      <c r="GZK517" s="329"/>
      <c r="GZL517" s="329"/>
      <c r="GZM517" s="329"/>
      <c r="GZN517" s="329"/>
      <c r="GZO517" s="329"/>
      <c r="GZP517" s="329"/>
      <c r="GZQ517" s="329"/>
      <c r="GZR517" s="329"/>
      <c r="GZS517" s="329"/>
      <c r="GZT517" s="329"/>
      <c r="GZU517" s="329"/>
      <c r="GZV517" s="329"/>
      <c r="GZW517" s="329"/>
      <c r="GZX517" s="329"/>
      <c r="GZY517" s="329"/>
      <c r="GZZ517" s="329"/>
      <c r="HAA517" s="329"/>
      <c r="HAB517" s="329"/>
      <c r="HAC517" s="329"/>
      <c r="HAD517" s="329"/>
      <c r="HAE517" s="329"/>
      <c r="HAF517" s="329"/>
      <c r="HAG517" s="329"/>
      <c r="HAH517" s="329"/>
      <c r="HAI517" s="329"/>
      <c r="HAJ517" s="329"/>
      <c r="HAK517" s="329"/>
      <c r="HAL517" s="329"/>
      <c r="HAM517" s="329"/>
      <c r="HAN517" s="329"/>
      <c r="HAO517" s="329"/>
      <c r="HAP517" s="329"/>
      <c r="HAQ517" s="329"/>
      <c r="HAR517" s="329"/>
      <c r="HAS517" s="329"/>
      <c r="HAT517" s="329"/>
      <c r="HAU517" s="329"/>
      <c r="HAV517" s="329"/>
      <c r="HAW517" s="329"/>
      <c r="HAX517" s="329"/>
      <c r="HAY517" s="329"/>
      <c r="HAZ517" s="329"/>
      <c r="HBA517" s="329"/>
      <c r="HBB517" s="329"/>
      <c r="HBC517" s="329"/>
      <c r="HBD517" s="329"/>
      <c r="HBE517" s="329"/>
      <c r="HBF517" s="329"/>
      <c r="HBG517" s="329"/>
      <c r="HBH517" s="329"/>
      <c r="HBI517" s="329"/>
      <c r="HBJ517" s="329"/>
      <c r="HBK517" s="329"/>
      <c r="HBL517" s="329"/>
      <c r="HBM517" s="329"/>
      <c r="HBN517" s="329"/>
      <c r="HBO517" s="329"/>
      <c r="HBP517" s="329"/>
      <c r="HBQ517" s="329"/>
      <c r="HBR517" s="329"/>
      <c r="HBS517" s="329"/>
      <c r="HBT517" s="329"/>
      <c r="HBU517" s="329"/>
      <c r="HBV517" s="329"/>
      <c r="HBW517" s="329"/>
      <c r="HBX517" s="329"/>
      <c r="HBY517" s="329"/>
      <c r="HBZ517" s="329"/>
      <c r="HCA517" s="329"/>
      <c r="HCB517" s="329"/>
      <c r="HCC517" s="329"/>
      <c r="HCD517" s="329"/>
      <c r="HCE517" s="329"/>
      <c r="HCF517" s="329"/>
      <c r="HCG517" s="329"/>
      <c r="HCH517" s="329"/>
      <c r="HCI517" s="329"/>
      <c r="HCJ517" s="329"/>
      <c r="HCK517" s="329"/>
      <c r="HCL517" s="329"/>
      <c r="HCM517" s="329"/>
      <c r="HCN517" s="329"/>
      <c r="HCO517" s="329"/>
      <c r="HCP517" s="329"/>
      <c r="HCQ517" s="329"/>
      <c r="HCR517" s="329"/>
      <c r="HCS517" s="329"/>
      <c r="HCT517" s="329"/>
      <c r="HCU517" s="329"/>
      <c r="HCV517" s="329"/>
      <c r="HCW517" s="329"/>
      <c r="HCX517" s="329"/>
      <c r="HCY517" s="329"/>
      <c r="HCZ517" s="329"/>
      <c r="HDA517" s="329"/>
      <c r="HDB517" s="329"/>
      <c r="HDC517" s="329"/>
      <c r="HDD517" s="329"/>
      <c r="HDE517" s="329"/>
      <c r="HDF517" s="329"/>
      <c r="HDG517" s="329"/>
      <c r="HDH517" s="329"/>
      <c r="HDI517" s="329"/>
      <c r="HDJ517" s="329"/>
      <c r="HDK517" s="329"/>
      <c r="HDL517" s="329"/>
      <c r="HDM517" s="329"/>
      <c r="HDN517" s="329"/>
      <c r="HDO517" s="329"/>
      <c r="HDP517" s="329"/>
      <c r="HDQ517" s="329"/>
      <c r="HDR517" s="329"/>
      <c r="HDS517" s="329"/>
      <c r="HDT517" s="329"/>
      <c r="HDU517" s="329"/>
      <c r="HDV517" s="329"/>
      <c r="HDW517" s="329"/>
      <c r="HDX517" s="329"/>
      <c r="HDY517" s="329"/>
      <c r="HDZ517" s="329"/>
      <c r="HEA517" s="329"/>
      <c r="HEB517" s="329"/>
      <c r="HEC517" s="329"/>
      <c r="HED517" s="329"/>
      <c r="HEE517" s="329"/>
      <c r="HEF517" s="329"/>
      <c r="HEG517" s="329"/>
      <c r="HEH517" s="329"/>
      <c r="HEI517" s="329"/>
      <c r="HEJ517" s="329"/>
      <c r="HEK517" s="329"/>
      <c r="HEL517" s="329"/>
      <c r="HEM517" s="329"/>
      <c r="HEN517" s="329"/>
      <c r="HEO517" s="329"/>
      <c r="HEP517" s="329"/>
      <c r="HEQ517" s="329"/>
      <c r="HER517" s="329"/>
      <c r="HES517" s="329"/>
      <c r="HET517" s="329"/>
      <c r="HEU517" s="329"/>
      <c r="HEV517" s="329"/>
      <c r="HEW517" s="329"/>
      <c r="HEX517" s="329"/>
      <c r="HEY517" s="329"/>
      <c r="HEZ517" s="329"/>
      <c r="HFA517" s="329"/>
      <c r="HFB517" s="329"/>
      <c r="HFC517" s="329"/>
      <c r="HFD517" s="329"/>
      <c r="HFE517" s="329"/>
      <c r="HFF517" s="329"/>
      <c r="HFG517" s="329"/>
      <c r="HFH517" s="329"/>
      <c r="HFI517" s="329"/>
      <c r="HFJ517" s="329"/>
      <c r="HFK517" s="329"/>
      <c r="HFL517" s="329"/>
      <c r="HFM517" s="329"/>
      <c r="HFN517" s="329"/>
      <c r="HFO517" s="329"/>
      <c r="HFP517" s="329"/>
      <c r="HFQ517" s="329"/>
      <c r="HFR517" s="329"/>
      <c r="HFS517" s="329"/>
      <c r="HFT517" s="329"/>
      <c r="HFU517" s="329"/>
      <c r="HFV517" s="329"/>
      <c r="HFW517" s="329"/>
      <c r="HFX517" s="329"/>
      <c r="HFY517" s="329"/>
      <c r="HFZ517" s="329"/>
      <c r="HGA517" s="329"/>
      <c r="HGB517" s="329"/>
      <c r="HGC517" s="329"/>
      <c r="HGD517" s="329"/>
      <c r="HGE517" s="329"/>
      <c r="HGF517" s="329"/>
      <c r="HGG517" s="329"/>
      <c r="HGH517" s="329"/>
      <c r="HGI517" s="329"/>
      <c r="HGJ517" s="329"/>
      <c r="HGK517" s="329"/>
      <c r="HGL517" s="329"/>
      <c r="HGM517" s="329"/>
      <c r="HGN517" s="329"/>
      <c r="HGO517" s="329"/>
      <c r="HGP517" s="329"/>
      <c r="HGQ517" s="329"/>
      <c r="HGR517" s="329"/>
      <c r="HGS517" s="329"/>
      <c r="HGT517" s="329"/>
      <c r="HGU517" s="329"/>
      <c r="HGV517" s="329"/>
      <c r="HGW517" s="329"/>
      <c r="HGX517" s="329"/>
      <c r="HGY517" s="329"/>
      <c r="HGZ517" s="329"/>
      <c r="HHA517" s="329"/>
      <c r="HHB517" s="329"/>
      <c r="HHC517" s="329"/>
      <c r="HHD517" s="329"/>
      <c r="HHE517" s="329"/>
      <c r="HHF517" s="329"/>
      <c r="HHG517" s="329"/>
      <c r="HHH517" s="329"/>
      <c r="HHI517" s="329"/>
      <c r="HHJ517" s="329"/>
      <c r="HHK517" s="329"/>
      <c r="HHL517" s="329"/>
      <c r="HHM517" s="329"/>
      <c r="HHN517" s="329"/>
      <c r="HHO517" s="329"/>
      <c r="HHP517" s="329"/>
      <c r="HHQ517" s="329"/>
      <c r="HHR517" s="329"/>
      <c r="HHS517" s="329"/>
      <c r="HHT517" s="329"/>
      <c r="HHU517" s="329"/>
      <c r="HHV517" s="329"/>
      <c r="HHW517" s="329"/>
      <c r="HHX517" s="329"/>
      <c r="HHY517" s="329"/>
      <c r="HHZ517" s="329"/>
      <c r="HIA517" s="329"/>
      <c r="HIB517" s="329"/>
      <c r="HIC517" s="329"/>
      <c r="HID517" s="329"/>
      <c r="HIE517" s="329"/>
      <c r="HIF517" s="329"/>
      <c r="HIG517" s="329"/>
      <c r="HIH517" s="329"/>
      <c r="HII517" s="329"/>
      <c r="HIJ517" s="329"/>
      <c r="HIK517" s="329"/>
      <c r="HIL517" s="329"/>
      <c r="HIM517" s="329"/>
      <c r="HIN517" s="329"/>
      <c r="HIO517" s="329"/>
      <c r="HIP517" s="329"/>
      <c r="HIQ517" s="329"/>
      <c r="HIR517" s="329"/>
      <c r="HIS517" s="329"/>
      <c r="HIT517" s="329"/>
      <c r="HIU517" s="329"/>
      <c r="HIV517" s="329"/>
      <c r="HIW517" s="329"/>
      <c r="HIX517" s="329"/>
      <c r="HIY517" s="329"/>
      <c r="HIZ517" s="329"/>
      <c r="HJA517" s="329"/>
      <c r="HJB517" s="329"/>
      <c r="HJC517" s="329"/>
      <c r="HJD517" s="329"/>
      <c r="HJE517" s="329"/>
      <c r="HJF517" s="329"/>
      <c r="HJG517" s="329"/>
      <c r="HJH517" s="329"/>
      <c r="HJI517" s="329"/>
      <c r="HJJ517" s="329"/>
      <c r="HJK517" s="329"/>
      <c r="HJL517" s="329"/>
      <c r="HJM517" s="329"/>
      <c r="HJN517" s="329"/>
      <c r="HJO517" s="329"/>
      <c r="HJP517" s="329"/>
      <c r="HJQ517" s="329"/>
      <c r="HJR517" s="329"/>
      <c r="HJS517" s="329"/>
      <c r="HJT517" s="329"/>
      <c r="HJU517" s="329"/>
      <c r="HJV517" s="329"/>
      <c r="HJW517" s="329"/>
      <c r="HJX517" s="329"/>
      <c r="HJY517" s="329"/>
      <c r="HJZ517" s="329"/>
      <c r="HKA517" s="329"/>
      <c r="HKB517" s="329"/>
      <c r="HKC517" s="329"/>
      <c r="HKD517" s="329"/>
      <c r="HKE517" s="329"/>
      <c r="HKF517" s="329"/>
      <c r="HKG517" s="329"/>
      <c r="HKH517" s="329"/>
      <c r="HKI517" s="329"/>
      <c r="HKJ517" s="329"/>
      <c r="HKK517" s="329"/>
      <c r="HKL517" s="329"/>
      <c r="HKM517" s="329"/>
      <c r="HKN517" s="329"/>
      <c r="HKO517" s="329"/>
      <c r="HKP517" s="329"/>
      <c r="HKQ517" s="329"/>
      <c r="HKR517" s="329"/>
      <c r="HKS517" s="329"/>
      <c r="HKT517" s="329"/>
      <c r="HKU517" s="329"/>
      <c r="HKV517" s="329"/>
      <c r="HKW517" s="329"/>
      <c r="HKX517" s="329"/>
      <c r="HKY517" s="329"/>
      <c r="HKZ517" s="329"/>
      <c r="HLA517" s="329"/>
      <c r="HLB517" s="329"/>
      <c r="HLC517" s="329"/>
      <c r="HLD517" s="329"/>
      <c r="HLE517" s="329"/>
      <c r="HLF517" s="329"/>
      <c r="HLG517" s="329"/>
      <c r="HLH517" s="329"/>
      <c r="HLI517" s="329"/>
      <c r="HLJ517" s="329"/>
      <c r="HLK517" s="329"/>
      <c r="HLL517" s="329"/>
      <c r="HLM517" s="329"/>
      <c r="HLN517" s="329"/>
      <c r="HLO517" s="329"/>
      <c r="HLP517" s="329"/>
      <c r="HLQ517" s="329"/>
      <c r="HLR517" s="329"/>
      <c r="HLS517" s="329"/>
      <c r="HLT517" s="329"/>
      <c r="HLU517" s="329"/>
      <c r="HLV517" s="329"/>
      <c r="HLW517" s="329"/>
      <c r="HLX517" s="329"/>
      <c r="HLY517" s="329"/>
      <c r="HLZ517" s="329"/>
      <c r="HMA517" s="329"/>
      <c r="HMB517" s="329"/>
      <c r="HMC517" s="329"/>
      <c r="HMD517" s="329"/>
      <c r="HME517" s="329"/>
      <c r="HMF517" s="329"/>
      <c r="HMG517" s="329"/>
      <c r="HMH517" s="329"/>
      <c r="HMI517" s="329"/>
      <c r="HMJ517" s="329"/>
      <c r="HMK517" s="329"/>
      <c r="HML517" s="329"/>
      <c r="HMM517" s="329"/>
      <c r="HMN517" s="329"/>
      <c r="HMO517" s="329"/>
      <c r="HMP517" s="329"/>
      <c r="HMQ517" s="329"/>
      <c r="HMR517" s="329"/>
      <c r="HMS517" s="329"/>
      <c r="HMT517" s="329"/>
      <c r="HMU517" s="329"/>
      <c r="HMV517" s="329"/>
      <c r="HMW517" s="329"/>
      <c r="HMX517" s="329"/>
      <c r="HMY517" s="329"/>
      <c r="HMZ517" s="329"/>
      <c r="HNA517" s="329"/>
      <c r="HNB517" s="329"/>
      <c r="HNC517" s="329"/>
      <c r="HND517" s="329"/>
      <c r="HNE517" s="329"/>
      <c r="HNF517" s="329"/>
      <c r="HNG517" s="329"/>
      <c r="HNH517" s="329"/>
      <c r="HNI517" s="329"/>
      <c r="HNJ517" s="329"/>
      <c r="HNK517" s="329"/>
      <c r="HNL517" s="329"/>
      <c r="HNM517" s="329"/>
      <c r="HNN517" s="329"/>
      <c r="HNO517" s="329"/>
      <c r="HNP517" s="329"/>
      <c r="HNQ517" s="329"/>
      <c r="HNR517" s="329"/>
      <c r="HNS517" s="329"/>
      <c r="HNT517" s="329"/>
      <c r="HNU517" s="329"/>
      <c r="HNV517" s="329"/>
      <c r="HNW517" s="329"/>
      <c r="HNX517" s="329"/>
      <c r="HNY517" s="329"/>
      <c r="HNZ517" s="329"/>
      <c r="HOA517" s="329"/>
      <c r="HOB517" s="329"/>
      <c r="HOC517" s="329"/>
      <c r="HOD517" s="329"/>
      <c r="HOE517" s="329"/>
      <c r="HOF517" s="329"/>
      <c r="HOG517" s="329"/>
      <c r="HOH517" s="329"/>
      <c r="HOI517" s="329"/>
      <c r="HOJ517" s="329"/>
      <c r="HOK517" s="329"/>
      <c r="HOL517" s="329"/>
      <c r="HOM517" s="329"/>
      <c r="HON517" s="329"/>
      <c r="HOO517" s="329"/>
      <c r="HOP517" s="329"/>
      <c r="HOQ517" s="329"/>
      <c r="HOR517" s="329"/>
      <c r="HOS517" s="329"/>
      <c r="HOT517" s="329"/>
      <c r="HOU517" s="329"/>
      <c r="HOV517" s="329"/>
      <c r="HOW517" s="329"/>
      <c r="HOX517" s="329"/>
      <c r="HOY517" s="329"/>
      <c r="HOZ517" s="329"/>
      <c r="HPA517" s="329"/>
      <c r="HPB517" s="329"/>
      <c r="HPC517" s="329"/>
      <c r="HPD517" s="329"/>
      <c r="HPE517" s="329"/>
      <c r="HPF517" s="329"/>
      <c r="HPG517" s="329"/>
      <c r="HPH517" s="329"/>
      <c r="HPI517" s="329"/>
      <c r="HPJ517" s="329"/>
      <c r="HPK517" s="329"/>
      <c r="HPL517" s="329"/>
      <c r="HPM517" s="329"/>
      <c r="HPN517" s="329"/>
      <c r="HPO517" s="329"/>
      <c r="HPP517" s="329"/>
      <c r="HPQ517" s="329"/>
      <c r="HPR517" s="329"/>
      <c r="HPS517" s="329"/>
      <c r="HPT517" s="329"/>
      <c r="HPU517" s="329"/>
      <c r="HPV517" s="329"/>
      <c r="HPW517" s="329"/>
      <c r="HPX517" s="329"/>
      <c r="HPY517" s="329"/>
      <c r="HPZ517" s="329"/>
      <c r="HQA517" s="329"/>
      <c r="HQB517" s="329"/>
      <c r="HQC517" s="329"/>
      <c r="HQD517" s="329"/>
      <c r="HQE517" s="329"/>
      <c r="HQF517" s="329"/>
      <c r="HQG517" s="329"/>
      <c r="HQH517" s="329"/>
      <c r="HQI517" s="329"/>
      <c r="HQJ517" s="329"/>
      <c r="HQK517" s="329"/>
      <c r="HQL517" s="329"/>
      <c r="HQM517" s="329"/>
      <c r="HQN517" s="329"/>
      <c r="HQO517" s="329"/>
      <c r="HQP517" s="329"/>
      <c r="HQQ517" s="329"/>
      <c r="HQR517" s="329"/>
      <c r="HQS517" s="329"/>
      <c r="HQT517" s="329"/>
      <c r="HQU517" s="329"/>
      <c r="HQV517" s="329"/>
      <c r="HQW517" s="329"/>
      <c r="HQX517" s="329"/>
      <c r="HQY517" s="329"/>
      <c r="HQZ517" s="329"/>
      <c r="HRA517" s="329"/>
      <c r="HRB517" s="329"/>
      <c r="HRC517" s="329"/>
      <c r="HRD517" s="329"/>
      <c r="HRE517" s="329"/>
      <c r="HRF517" s="329"/>
      <c r="HRG517" s="329"/>
      <c r="HRH517" s="329"/>
      <c r="HRI517" s="329"/>
      <c r="HRJ517" s="329"/>
      <c r="HRK517" s="329"/>
      <c r="HRL517" s="329"/>
      <c r="HRM517" s="329"/>
      <c r="HRN517" s="329"/>
      <c r="HRO517" s="329"/>
      <c r="HRP517" s="329"/>
      <c r="HRQ517" s="329"/>
      <c r="HRR517" s="329"/>
      <c r="HRS517" s="329"/>
      <c r="HRT517" s="329"/>
      <c r="HRU517" s="329"/>
      <c r="HRV517" s="329"/>
      <c r="HRW517" s="329"/>
      <c r="HRX517" s="329"/>
      <c r="HRY517" s="329"/>
      <c r="HRZ517" s="329"/>
      <c r="HSA517" s="329"/>
      <c r="HSB517" s="329"/>
      <c r="HSC517" s="329"/>
      <c r="HSD517" s="329"/>
      <c r="HSE517" s="329"/>
      <c r="HSF517" s="329"/>
      <c r="HSG517" s="329"/>
      <c r="HSH517" s="329"/>
      <c r="HSI517" s="329"/>
      <c r="HSJ517" s="329"/>
      <c r="HSK517" s="329"/>
      <c r="HSL517" s="329"/>
      <c r="HSM517" s="329"/>
      <c r="HSN517" s="329"/>
      <c r="HSO517" s="329"/>
      <c r="HSP517" s="329"/>
      <c r="HSQ517" s="329"/>
      <c r="HSR517" s="329"/>
      <c r="HSS517" s="329"/>
      <c r="HST517" s="329"/>
      <c r="HSU517" s="329"/>
      <c r="HSV517" s="329"/>
      <c r="HSW517" s="329"/>
      <c r="HSX517" s="329"/>
      <c r="HSY517" s="329"/>
      <c r="HSZ517" s="329"/>
      <c r="HTA517" s="329"/>
      <c r="HTB517" s="329"/>
      <c r="HTC517" s="329"/>
      <c r="HTD517" s="329"/>
      <c r="HTE517" s="329"/>
      <c r="HTF517" s="329"/>
      <c r="HTG517" s="329"/>
      <c r="HTH517" s="329"/>
      <c r="HTI517" s="329"/>
      <c r="HTJ517" s="329"/>
      <c r="HTK517" s="329"/>
      <c r="HTL517" s="329"/>
      <c r="HTM517" s="329"/>
      <c r="HTN517" s="329"/>
      <c r="HTO517" s="329"/>
      <c r="HTP517" s="329"/>
      <c r="HTQ517" s="329"/>
      <c r="HTR517" s="329"/>
      <c r="HTS517" s="329"/>
      <c r="HTT517" s="329"/>
      <c r="HTU517" s="329"/>
      <c r="HTV517" s="329"/>
      <c r="HTW517" s="329"/>
      <c r="HTX517" s="329"/>
      <c r="HTY517" s="329"/>
      <c r="HTZ517" s="329"/>
      <c r="HUA517" s="329"/>
      <c r="HUB517" s="329"/>
      <c r="HUC517" s="329"/>
      <c r="HUD517" s="329"/>
      <c r="HUE517" s="329"/>
      <c r="HUF517" s="329"/>
      <c r="HUG517" s="329"/>
      <c r="HUH517" s="329"/>
      <c r="HUI517" s="329"/>
      <c r="HUJ517" s="329"/>
      <c r="HUK517" s="329"/>
      <c r="HUL517" s="329"/>
      <c r="HUM517" s="329"/>
      <c r="HUN517" s="329"/>
      <c r="HUO517" s="329"/>
      <c r="HUP517" s="329"/>
      <c r="HUQ517" s="329"/>
      <c r="HUR517" s="329"/>
      <c r="HUS517" s="329"/>
      <c r="HUT517" s="329"/>
      <c r="HUU517" s="329"/>
      <c r="HUV517" s="329"/>
      <c r="HUW517" s="329"/>
      <c r="HUX517" s="329"/>
      <c r="HUY517" s="329"/>
      <c r="HUZ517" s="329"/>
      <c r="HVA517" s="329"/>
      <c r="HVB517" s="329"/>
      <c r="HVC517" s="329"/>
      <c r="HVD517" s="329"/>
      <c r="HVE517" s="329"/>
      <c r="HVF517" s="329"/>
      <c r="HVG517" s="329"/>
      <c r="HVH517" s="329"/>
      <c r="HVI517" s="329"/>
      <c r="HVJ517" s="329"/>
      <c r="HVK517" s="329"/>
      <c r="HVL517" s="329"/>
      <c r="HVM517" s="329"/>
      <c r="HVN517" s="329"/>
      <c r="HVO517" s="329"/>
      <c r="HVP517" s="329"/>
      <c r="HVQ517" s="329"/>
      <c r="HVR517" s="329"/>
      <c r="HVS517" s="329"/>
      <c r="HVT517" s="329"/>
      <c r="HVU517" s="329"/>
      <c r="HVV517" s="329"/>
      <c r="HVW517" s="329"/>
      <c r="HVX517" s="329"/>
      <c r="HVY517" s="329"/>
      <c r="HVZ517" s="329"/>
      <c r="HWA517" s="329"/>
      <c r="HWB517" s="329"/>
      <c r="HWC517" s="329"/>
      <c r="HWD517" s="329"/>
      <c r="HWE517" s="329"/>
      <c r="HWF517" s="329"/>
      <c r="HWG517" s="329"/>
      <c r="HWH517" s="329"/>
      <c r="HWI517" s="329"/>
      <c r="HWJ517" s="329"/>
      <c r="HWK517" s="329"/>
      <c r="HWL517" s="329"/>
      <c r="HWM517" s="329"/>
      <c r="HWN517" s="329"/>
      <c r="HWO517" s="329"/>
      <c r="HWP517" s="329"/>
      <c r="HWQ517" s="329"/>
      <c r="HWR517" s="329"/>
      <c r="HWS517" s="329"/>
      <c r="HWT517" s="329"/>
      <c r="HWU517" s="329"/>
      <c r="HWV517" s="329"/>
      <c r="HWW517" s="329"/>
      <c r="HWX517" s="329"/>
      <c r="HWY517" s="329"/>
      <c r="HWZ517" s="329"/>
      <c r="HXA517" s="329"/>
      <c r="HXB517" s="329"/>
      <c r="HXC517" s="329"/>
      <c r="HXD517" s="329"/>
      <c r="HXE517" s="329"/>
      <c r="HXF517" s="329"/>
      <c r="HXG517" s="329"/>
      <c r="HXH517" s="329"/>
      <c r="HXI517" s="329"/>
      <c r="HXJ517" s="329"/>
      <c r="HXK517" s="329"/>
      <c r="HXL517" s="329"/>
      <c r="HXM517" s="329"/>
      <c r="HXN517" s="329"/>
      <c r="HXO517" s="329"/>
      <c r="HXP517" s="329"/>
      <c r="HXQ517" s="329"/>
      <c r="HXR517" s="329"/>
      <c r="HXS517" s="329"/>
      <c r="HXT517" s="329"/>
      <c r="HXU517" s="329"/>
      <c r="HXV517" s="329"/>
      <c r="HXW517" s="329"/>
      <c r="HXX517" s="329"/>
      <c r="HXY517" s="329"/>
      <c r="HXZ517" s="329"/>
      <c r="HYA517" s="329"/>
      <c r="HYB517" s="329"/>
      <c r="HYC517" s="329"/>
      <c r="HYD517" s="329"/>
      <c r="HYE517" s="329"/>
      <c r="HYF517" s="329"/>
      <c r="HYG517" s="329"/>
      <c r="HYH517" s="329"/>
      <c r="HYI517" s="329"/>
      <c r="HYJ517" s="329"/>
      <c r="HYK517" s="329"/>
      <c r="HYL517" s="329"/>
      <c r="HYM517" s="329"/>
      <c r="HYN517" s="329"/>
      <c r="HYO517" s="329"/>
      <c r="HYP517" s="329"/>
      <c r="HYQ517" s="329"/>
      <c r="HYR517" s="329"/>
      <c r="HYS517" s="329"/>
      <c r="HYT517" s="329"/>
      <c r="HYU517" s="329"/>
      <c r="HYV517" s="329"/>
      <c r="HYW517" s="329"/>
      <c r="HYX517" s="329"/>
      <c r="HYY517" s="329"/>
      <c r="HYZ517" s="329"/>
      <c r="HZA517" s="329"/>
      <c r="HZB517" s="329"/>
      <c r="HZC517" s="329"/>
      <c r="HZD517" s="329"/>
      <c r="HZE517" s="329"/>
      <c r="HZF517" s="329"/>
      <c r="HZG517" s="329"/>
      <c r="HZH517" s="329"/>
      <c r="HZI517" s="329"/>
      <c r="HZJ517" s="329"/>
      <c r="HZK517" s="329"/>
      <c r="HZL517" s="329"/>
      <c r="HZM517" s="329"/>
      <c r="HZN517" s="329"/>
      <c r="HZO517" s="329"/>
      <c r="HZP517" s="329"/>
      <c r="HZQ517" s="329"/>
      <c r="HZR517" s="329"/>
      <c r="HZS517" s="329"/>
      <c r="HZT517" s="329"/>
      <c r="HZU517" s="329"/>
      <c r="HZV517" s="329"/>
      <c r="HZW517" s="329"/>
      <c r="HZX517" s="329"/>
      <c r="HZY517" s="329"/>
      <c r="HZZ517" s="329"/>
      <c r="IAA517" s="329"/>
      <c r="IAB517" s="329"/>
      <c r="IAC517" s="329"/>
      <c r="IAD517" s="329"/>
      <c r="IAE517" s="329"/>
      <c r="IAF517" s="329"/>
      <c r="IAG517" s="329"/>
      <c r="IAH517" s="329"/>
      <c r="IAI517" s="329"/>
      <c r="IAJ517" s="329"/>
      <c r="IAK517" s="329"/>
      <c r="IAL517" s="329"/>
      <c r="IAM517" s="329"/>
      <c r="IAN517" s="329"/>
      <c r="IAO517" s="329"/>
      <c r="IAP517" s="329"/>
      <c r="IAQ517" s="329"/>
      <c r="IAR517" s="329"/>
      <c r="IAS517" s="329"/>
      <c r="IAT517" s="329"/>
      <c r="IAU517" s="329"/>
      <c r="IAV517" s="329"/>
      <c r="IAW517" s="329"/>
      <c r="IAX517" s="329"/>
      <c r="IAY517" s="329"/>
      <c r="IAZ517" s="329"/>
      <c r="IBA517" s="329"/>
      <c r="IBB517" s="329"/>
      <c r="IBC517" s="329"/>
      <c r="IBD517" s="329"/>
      <c r="IBE517" s="329"/>
      <c r="IBF517" s="329"/>
      <c r="IBG517" s="329"/>
      <c r="IBH517" s="329"/>
      <c r="IBI517" s="329"/>
      <c r="IBJ517" s="329"/>
      <c r="IBK517" s="329"/>
      <c r="IBL517" s="329"/>
      <c r="IBM517" s="329"/>
      <c r="IBN517" s="329"/>
      <c r="IBO517" s="329"/>
      <c r="IBP517" s="329"/>
      <c r="IBQ517" s="329"/>
      <c r="IBR517" s="329"/>
      <c r="IBS517" s="329"/>
      <c r="IBT517" s="329"/>
      <c r="IBU517" s="329"/>
      <c r="IBV517" s="329"/>
      <c r="IBW517" s="329"/>
      <c r="IBX517" s="329"/>
      <c r="IBY517" s="329"/>
      <c r="IBZ517" s="329"/>
      <c r="ICA517" s="329"/>
      <c r="ICB517" s="329"/>
      <c r="ICC517" s="329"/>
      <c r="ICD517" s="329"/>
      <c r="ICE517" s="329"/>
      <c r="ICF517" s="329"/>
      <c r="ICG517" s="329"/>
      <c r="ICH517" s="329"/>
      <c r="ICI517" s="329"/>
      <c r="ICJ517" s="329"/>
      <c r="ICK517" s="329"/>
      <c r="ICL517" s="329"/>
      <c r="ICM517" s="329"/>
      <c r="ICN517" s="329"/>
      <c r="ICO517" s="329"/>
      <c r="ICP517" s="329"/>
      <c r="ICQ517" s="329"/>
      <c r="ICR517" s="329"/>
      <c r="ICS517" s="329"/>
      <c r="ICT517" s="329"/>
      <c r="ICU517" s="329"/>
      <c r="ICV517" s="329"/>
      <c r="ICW517" s="329"/>
      <c r="ICX517" s="329"/>
      <c r="ICY517" s="329"/>
      <c r="ICZ517" s="329"/>
      <c r="IDA517" s="329"/>
      <c r="IDB517" s="329"/>
      <c r="IDC517" s="329"/>
      <c r="IDD517" s="329"/>
      <c r="IDE517" s="329"/>
      <c r="IDF517" s="329"/>
      <c r="IDG517" s="329"/>
      <c r="IDH517" s="329"/>
      <c r="IDI517" s="329"/>
      <c r="IDJ517" s="329"/>
      <c r="IDK517" s="329"/>
      <c r="IDL517" s="329"/>
      <c r="IDM517" s="329"/>
      <c r="IDN517" s="329"/>
      <c r="IDO517" s="329"/>
      <c r="IDP517" s="329"/>
      <c r="IDQ517" s="329"/>
      <c r="IDR517" s="329"/>
      <c r="IDS517" s="329"/>
      <c r="IDT517" s="329"/>
      <c r="IDU517" s="329"/>
      <c r="IDV517" s="329"/>
      <c r="IDW517" s="329"/>
      <c r="IDX517" s="329"/>
      <c r="IDY517" s="329"/>
      <c r="IDZ517" s="329"/>
      <c r="IEA517" s="329"/>
      <c r="IEB517" s="329"/>
      <c r="IEC517" s="329"/>
      <c r="IED517" s="329"/>
      <c r="IEE517" s="329"/>
      <c r="IEF517" s="329"/>
      <c r="IEG517" s="329"/>
      <c r="IEH517" s="329"/>
      <c r="IEI517" s="329"/>
      <c r="IEJ517" s="329"/>
      <c r="IEK517" s="329"/>
      <c r="IEL517" s="329"/>
      <c r="IEM517" s="329"/>
      <c r="IEN517" s="329"/>
      <c r="IEO517" s="329"/>
      <c r="IEP517" s="329"/>
      <c r="IEQ517" s="329"/>
      <c r="IER517" s="329"/>
      <c r="IES517" s="329"/>
      <c r="IET517" s="329"/>
      <c r="IEU517" s="329"/>
      <c r="IEV517" s="329"/>
      <c r="IEW517" s="329"/>
      <c r="IEX517" s="329"/>
      <c r="IEY517" s="329"/>
      <c r="IEZ517" s="329"/>
      <c r="IFA517" s="329"/>
      <c r="IFB517" s="329"/>
      <c r="IFC517" s="329"/>
      <c r="IFD517" s="329"/>
      <c r="IFE517" s="329"/>
      <c r="IFF517" s="329"/>
      <c r="IFG517" s="329"/>
      <c r="IFH517" s="329"/>
      <c r="IFI517" s="329"/>
      <c r="IFJ517" s="329"/>
      <c r="IFK517" s="329"/>
      <c r="IFL517" s="329"/>
      <c r="IFM517" s="329"/>
      <c r="IFN517" s="329"/>
      <c r="IFO517" s="329"/>
      <c r="IFP517" s="329"/>
      <c r="IFQ517" s="329"/>
      <c r="IFR517" s="329"/>
      <c r="IFS517" s="329"/>
      <c r="IFT517" s="329"/>
      <c r="IFU517" s="329"/>
      <c r="IFV517" s="329"/>
      <c r="IFW517" s="329"/>
      <c r="IFX517" s="329"/>
      <c r="IFY517" s="329"/>
      <c r="IFZ517" s="329"/>
      <c r="IGA517" s="329"/>
      <c r="IGB517" s="329"/>
      <c r="IGC517" s="329"/>
      <c r="IGD517" s="329"/>
      <c r="IGE517" s="329"/>
      <c r="IGF517" s="329"/>
      <c r="IGG517" s="329"/>
      <c r="IGH517" s="329"/>
      <c r="IGI517" s="329"/>
      <c r="IGJ517" s="329"/>
      <c r="IGK517" s="329"/>
      <c r="IGL517" s="329"/>
      <c r="IGM517" s="329"/>
      <c r="IGN517" s="329"/>
      <c r="IGO517" s="329"/>
      <c r="IGP517" s="329"/>
      <c r="IGQ517" s="329"/>
      <c r="IGR517" s="329"/>
      <c r="IGS517" s="329"/>
      <c r="IGT517" s="329"/>
      <c r="IGU517" s="329"/>
      <c r="IGV517" s="329"/>
      <c r="IGW517" s="329"/>
      <c r="IGX517" s="329"/>
      <c r="IGY517" s="329"/>
      <c r="IGZ517" s="329"/>
      <c r="IHA517" s="329"/>
      <c r="IHB517" s="329"/>
      <c r="IHC517" s="329"/>
      <c r="IHD517" s="329"/>
      <c r="IHE517" s="329"/>
      <c r="IHF517" s="329"/>
      <c r="IHG517" s="329"/>
      <c r="IHH517" s="329"/>
      <c r="IHI517" s="329"/>
      <c r="IHJ517" s="329"/>
      <c r="IHK517" s="329"/>
      <c r="IHL517" s="329"/>
      <c r="IHM517" s="329"/>
      <c r="IHN517" s="329"/>
      <c r="IHO517" s="329"/>
      <c r="IHP517" s="329"/>
      <c r="IHQ517" s="329"/>
      <c r="IHR517" s="329"/>
      <c r="IHS517" s="329"/>
      <c r="IHT517" s="329"/>
      <c r="IHU517" s="329"/>
      <c r="IHV517" s="329"/>
      <c r="IHW517" s="329"/>
      <c r="IHX517" s="329"/>
      <c r="IHY517" s="329"/>
      <c r="IHZ517" s="329"/>
      <c r="IIA517" s="329"/>
      <c r="IIB517" s="329"/>
      <c r="IIC517" s="329"/>
      <c r="IID517" s="329"/>
      <c r="IIE517" s="329"/>
      <c r="IIF517" s="329"/>
      <c r="IIG517" s="329"/>
      <c r="IIH517" s="329"/>
      <c r="III517" s="329"/>
      <c r="IIJ517" s="329"/>
      <c r="IIK517" s="329"/>
      <c r="IIL517" s="329"/>
      <c r="IIM517" s="329"/>
      <c r="IIN517" s="329"/>
      <c r="IIO517" s="329"/>
      <c r="IIP517" s="329"/>
      <c r="IIQ517" s="329"/>
      <c r="IIR517" s="329"/>
      <c r="IIS517" s="329"/>
      <c r="IIT517" s="329"/>
      <c r="IIU517" s="329"/>
      <c r="IIV517" s="329"/>
      <c r="IIW517" s="329"/>
      <c r="IIX517" s="329"/>
      <c r="IIY517" s="329"/>
      <c r="IIZ517" s="329"/>
      <c r="IJA517" s="329"/>
      <c r="IJB517" s="329"/>
      <c r="IJC517" s="329"/>
      <c r="IJD517" s="329"/>
      <c r="IJE517" s="329"/>
      <c r="IJF517" s="329"/>
      <c r="IJG517" s="329"/>
      <c r="IJH517" s="329"/>
      <c r="IJI517" s="329"/>
      <c r="IJJ517" s="329"/>
      <c r="IJK517" s="329"/>
      <c r="IJL517" s="329"/>
      <c r="IJM517" s="329"/>
      <c r="IJN517" s="329"/>
      <c r="IJO517" s="329"/>
      <c r="IJP517" s="329"/>
      <c r="IJQ517" s="329"/>
      <c r="IJR517" s="329"/>
      <c r="IJS517" s="329"/>
      <c r="IJT517" s="329"/>
      <c r="IJU517" s="329"/>
      <c r="IJV517" s="329"/>
      <c r="IJW517" s="329"/>
      <c r="IJX517" s="329"/>
      <c r="IJY517" s="329"/>
      <c r="IJZ517" s="329"/>
      <c r="IKA517" s="329"/>
      <c r="IKB517" s="329"/>
      <c r="IKC517" s="329"/>
      <c r="IKD517" s="329"/>
      <c r="IKE517" s="329"/>
      <c r="IKF517" s="329"/>
      <c r="IKG517" s="329"/>
      <c r="IKH517" s="329"/>
      <c r="IKI517" s="329"/>
      <c r="IKJ517" s="329"/>
      <c r="IKK517" s="329"/>
      <c r="IKL517" s="329"/>
      <c r="IKM517" s="329"/>
      <c r="IKN517" s="329"/>
      <c r="IKO517" s="329"/>
      <c r="IKP517" s="329"/>
      <c r="IKQ517" s="329"/>
      <c r="IKR517" s="329"/>
      <c r="IKS517" s="329"/>
      <c r="IKT517" s="329"/>
      <c r="IKU517" s="329"/>
      <c r="IKV517" s="329"/>
      <c r="IKW517" s="329"/>
      <c r="IKX517" s="329"/>
      <c r="IKY517" s="329"/>
      <c r="IKZ517" s="329"/>
      <c r="ILA517" s="329"/>
      <c r="ILB517" s="329"/>
      <c r="ILC517" s="329"/>
      <c r="ILD517" s="329"/>
      <c r="ILE517" s="329"/>
      <c r="ILF517" s="329"/>
      <c r="ILG517" s="329"/>
      <c r="ILH517" s="329"/>
      <c r="ILI517" s="329"/>
      <c r="ILJ517" s="329"/>
      <c r="ILK517" s="329"/>
      <c r="ILL517" s="329"/>
      <c r="ILM517" s="329"/>
      <c r="ILN517" s="329"/>
      <c r="ILO517" s="329"/>
      <c r="ILP517" s="329"/>
      <c r="ILQ517" s="329"/>
      <c r="ILR517" s="329"/>
      <c r="ILS517" s="329"/>
      <c r="ILT517" s="329"/>
      <c r="ILU517" s="329"/>
      <c r="ILV517" s="329"/>
      <c r="ILW517" s="329"/>
      <c r="ILX517" s="329"/>
      <c r="ILY517" s="329"/>
      <c r="ILZ517" s="329"/>
      <c r="IMA517" s="329"/>
      <c r="IMB517" s="329"/>
      <c r="IMC517" s="329"/>
      <c r="IMD517" s="329"/>
      <c r="IME517" s="329"/>
      <c r="IMF517" s="329"/>
      <c r="IMG517" s="329"/>
      <c r="IMH517" s="329"/>
      <c r="IMI517" s="329"/>
      <c r="IMJ517" s="329"/>
      <c r="IMK517" s="329"/>
      <c r="IML517" s="329"/>
      <c r="IMM517" s="329"/>
      <c r="IMN517" s="329"/>
      <c r="IMO517" s="329"/>
      <c r="IMP517" s="329"/>
      <c r="IMQ517" s="329"/>
      <c r="IMR517" s="329"/>
      <c r="IMS517" s="329"/>
      <c r="IMT517" s="329"/>
      <c r="IMU517" s="329"/>
      <c r="IMV517" s="329"/>
      <c r="IMW517" s="329"/>
      <c r="IMX517" s="329"/>
      <c r="IMY517" s="329"/>
      <c r="IMZ517" s="329"/>
      <c r="INA517" s="329"/>
      <c r="INB517" s="329"/>
      <c r="INC517" s="329"/>
      <c r="IND517" s="329"/>
      <c r="INE517" s="329"/>
      <c r="INF517" s="329"/>
      <c r="ING517" s="329"/>
      <c r="INH517" s="329"/>
      <c r="INI517" s="329"/>
      <c r="INJ517" s="329"/>
      <c r="INK517" s="329"/>
      <c r="INL517" s="329"/>
      <c r="INM517" s="329"/>
      <c r="INN517" s="329"/>
      <c r="INO517" s="329"/>
      <c r="INP517" s="329"/>
      <c r="INQ517" s="329"/>
      <c r="INR517" s="329"/>
      <c r="INS517" s="329"/>
      <c r="INT517" s="329"/>
      <c r="INU517" s="329"/>
      <c r="INV517" s="329"/>
      <c r="INW517" s="329"/>
      <c r="INX517" s="329"/>
      <c r="INY517" s="329"/>
      <c r="INZ517" s="329"/>
      <c r="IOA517" s="329"/>
      <c r="IOB517" s="329"/>
      <c r="IOC517" s="329"/>
      <c r="IOD517" s="329"/>
      <c r="IOE517" s="329"/>
      <c r="IOF517" s="329"/>
      <c r="IOG517" s="329"/>
      <c r="IOH517" s="329"/>
      <c r="IOI517" s="329"/>
      <c r="IOJ517" s="329"/>
      <c r="IOK517" s="329"/>
      <c r="IOL517" s="329"/>
      <c r="IOM517" s="329"/>
      <c r="ION517" s="329"/>
      <c r="IOO517" s="329"/>
      <c r="IOP517" s="329"/>
      <c r="IOQ517" s="329"/>
      <c r="IOR517" s="329"/>
      <c r="IOS517" s="329"/>
      <c r="IOT517" s="329"/>
      <c r="IOU517" s="329"/>
      <c r="IOV517" s="329"/>
      <c r="IOW517" s="329"/>
      <c r="IOX517" s="329"/>
      <c r="IOY517" s="329"/>
      <c r="IOZ517" s="329"/>
      <c r="IPA517" s="329"/>
      <c r="IPB517" s="329"/>
      <c r="IPC517" s="329"/>
      <c r="IPD517" s="329"/>
      <c r="IPE517" s="329"/>
      <c r="IPF517" s="329"/>
      <c r="IPG517" s="329"/>
      <c r="IPH517" s="329"/>
      <c r="IPI517" s="329"/>
      <c r="IPJ517" s="329"/>
      <c r="IPK517" s="329"/>
      <c r="IPL517" s="329"/>
      <c r="IPM517" s="329"/>
      <c r="IPN517" s="329"/>
      <c r="IPO517" s="329"/>
      <c r="IPP517" s="329"/>
      <c r="IPQ517" s="329"/>
      <c r="IPR517" s="329"/>
      <c r="IPS517" s="329"/>
      <c r="IPT517" s="329"/>
      <c r="IPU517" s="329"/>
      <c r="IPV517" s="329"/>
      <c r="IPW517" s="329"/>
      <c r="IPX517" s="329"/>
      <c r="IPY517" s="329"/>
      <c r="IPZ517" s="329"/>
      <c r="IQA517" s="329"/>
      <c r="IQB517" s="329"/>
      <c r="IQC517" s="329"/>
      <c r="IQD517" s="329"/>
      <c r="IQE517" s="329"/>
      <c r="IQF517" s="329"/>
      <c r="IQG517" s="329"/>
      <c r="IQH517" s="329"/>
      <c r="IQI517" s="329"/>
      <c r="IQJ517" s="329"/>
      <c r="IQK517" s="329"/>
      <c r="IQL517" s="329"/>
      <c r="IQM517" s="329"/>
      <c r="IQN517" s="329"/>
      <c r="IQO517" s="329"/>
      <c r="IQP517" s="329"/>
      <c r="IQQ517" s="329"/>
      <c r="IQR517" s="329"/>
      <c r="IQS517" s="329"/>
      <c r="IQT517" s="329"/>
      <c r="IQU517" s="329"/>
      <c r="IQV517" s="329"/>
      <c r="IQW517" s="329"/>
      <c r="IQX517" s="329"/>
      <c r="IQY517" s="329"/>
      <c r="IQZ517" s="329"/>
      <c r="IRA517" s="329"/>
      <c r="IRB517" s="329"/>
      <c r="IRC517" s="329"/>
      <c r="IRD517" s="329"/>
      <c r="IRE517" s="329"/>
      <c r="IRF517" s="329"/>
      <c r="IRG517" s="329"/>
      <c r="IRH517" s="329"/>
      <c r="IRI517" s="329"/>
      <c r="IRJ517" s="329"/>
      <c r="IRK517" s="329"/>
      <c r="IRL517" s="329"/>
      <c r="IRM517" s="329"/>
      <c r="IRN517" s="329"/>
      <c r="IRO517" s="329"/>
      <c r="IRP517" s="329"/>
      <c r="IRQ517" s="329"/>
      <c r="IRR517" s="329"/>
      <c r="IRS517" s="329"/>
      <c r="IRT517" s="329"/>
      <c r="IRU517" s="329"/>
      <c r="IRV517" s="329"/>
      <c r="IRW517" s="329"/>
      <c r="IRX517" s="329"/>
      <c r="IRY517" s="329"/>
      <c r="IRZ517" s="329"/>
      <c r="ISA517" s="329"/>
      <c r="ISB517" s="329"/>
      <c r="ISC517" s="329"/>
      <c r="ISD517" s="329"/>
      <c r="ISE517" s="329"/>
      <c r="ISF517" s="329"/>
      <c r="ISG517" s="329"/>
      <c r="ISH517" s="329"/>
      <c r="ISI517" s="329"/>
      <c r="ISJ517" s="329"/>
      <c r="ISK517" s="329"/>
      <c r="ISL517" s="329"/>
      <c r="ISM517" s="329"/>
      <c r="ISN517" s="329"/>
      <c r="ISO517" s="329"/>
      <c r="ISP517" s="329"/>
      <c r="ISQ517" s="329"/>
      <c r="ISR517" s="329"/>
      <c r="ISS517" s="329"/>
      <c r="IST517" s="329"/>
      <c r="ISU517" s="329"/>
      <c r="ISV517" s="329"/>
      <c r="ISW517" s="329"/>
      <c r="ISX517" s="329"/>
      <c r="ISY517" s="329"/>
      <c r="ISZ517" s="329"/>
      <c r="ITA517" s="329"/>
      <c r="ITB517" s="329"/>
      <c r="ITC517" s="329"/>
      <c r="ITD517" s="329"/>
      <c r="ITE517" s="329"/>
      <c r="ITF517" s="329"/>
      <c r="ITG517" s="329"/>
      <c r="ITH517" s="329"/>
      <c r="ITI517" s="329"/>
      <c r="ITJ517" s="329"/>
      <c r="ITK517" s="329"/>
      <c r="ITL517" s="329"/>
      <c r="ITM517" s="329"/>
      <c r="ITN517" s="329"/>
      <c r="ITO517" s="329"/>
      <c r="ITP517" s="329"/>
      <c r="ITQ517" s="329"/>
      <c r="ITR517" s="329"/>
      <c r="ITS517" s="329"/>
      <c r="ITT517" s="329"/>
      <c r="ITU517" s="329"/>
      <c r="ITV517" s="329"/>
      <c r="ITW517" s="329"/>
      <c r="ITX517" s="329"/>
      <c r="ITY517" s="329"/>
      <c r="ITZ517" s="329"/>
      <c r="IUA517" s="329"/>
      <c r="IUB517" s="329"/>
      <c r="IUC517" s="329"/>
      <c r="IUD517" s="329"/>
      <c r="IUE517" s="329"/>
      <c r="IUF517" s="329"/>
      <c r="IUG517" s="329"/>
      <c r="IUH517" s="329"/>
      <c r="IUI517" s="329"/>
      <c r="IUJ517" s="329"/>
      <c r="IUK517" s="329"/>
      <c r="IUL517" s="329"/>
      <c r="IUM517" s="329"/>
      <c r="IUN517" s="329"/>
      <c r="IUO517" s="329"/>
      <c r="IUP517" s="329"/>
      <c r="IUQ517" s="329"/>
      <c r="IUR517" s="329"/>
      <c r="IUS517" s="329"/>
      <c r="IUT517" s="329"/>
      <c r="IUU517" s="329"/>
      <c r="IUV517" s="329"/>
      <c r="IUW517" s="329"/>
      <c r="IUX517" s="329"/>
      <c r="IUY517" s="329"/>
      <c r="IUZ517" s="329"/>
      <c r="IVA517" s="329"/>
      <c r="IVB517" s="329"/>
      <c r="IVC517" s="329"/>
      <c r="IVD517" s="329"/>
      <c r="IVE517" s="329"/>
      <c r="IVF517" s="329"/>
      <c r="IVG517" s="329"/>
      <c r="IVH517" s="329"/>
      <c r="IVI517" s="329"/>
      <c r="IVJ517" s="329"/>
      <c r="IVK517" s="329"/>
      <c r="IVL517" s="329"/>
      <c r="IVM517" s="329"/>
      <c r="IVN517" s="329"/>
      <c r="IVO517" s="329"/>
      <c r="IVP517" s="329"/>
      <c r="IVQ517" s="329"/>
      <c r="IVR517" s="329"/>
      <c r="IVS517" s="329"/>
      <c r="IVT517" s="329"/>
      <c r="IVU517" s="329"/>
      <c r="IVV517" s="329"/>
      <c r="IVW517" s="329"/>
      <c r="IVX517" s="329"/>
      <c r="IVY517" s="329"/>
      <c r="IVZ517" s="329"/>
      <c r="IWA517" s="329"/>
      <c r="IWB517" s="329"/>
      <c r="IWC517" s="329"/>
      <c r="IWD517" s="329"/>
      <c r="IWE517" s="329"/>
      <c r="IWF517" s="329"/>
      <c r="IWG517" s="329"/>
      <c r="IWH517" s="329"/>
      <c r="IWI517" s="329"/>
      <c r="IWJ517" s="329"/>
      <c r="IWK517" s="329"/>
      <c r="IWL517" s="329"/>
      <c r="IWM517" s="329"/>
      <c r="IWN517" s="329"/>
      <c r="IWO517" s="329"/>
      <c r="IWP517" s="329"/>
      <c r="IWQ517" s="329"/>
      <c r="IWR517" s="329"/>
      <c r="IWS517" s="329"/>
      <c r="IWT517" s="329"/>
      <c r="IWU517" s="329"/>
      <c r="IWV517" s="329"/>
      <c r="IWW517" s="329"/>
      <c r="IWX517" s="329"/>
      <c r="IWY517" s="329"/>
      <c r="IWZ517" s="329"/>
      <c r="IXA517" s="329"/>
      <c r="IXB517" s="329"/>
      <c r="IXC517" s="329"/>
      <c r="IXD517" s="329"/>
      <c r="IXE517" s="329"/>
      <c r="IXF517" s="329"/>
      <c r="IXG517" s="329"/>
      <c r="IXH517" s="329"/>
      <c r="IXI517" s="329"/>
      <c r="IXJ517" s="329"/>
      <c r="IXK517" s="329"/>
      <c r="IXL517" s="329"/>
      <c r="IXM517" s="329"/>
      <c r="IXN517" s="329"/>
      <c r="IXO517" s="329"/>
      <c r="IXP517" s="329"/>
      <c r="IXQ517" s="329"/>
      <c r="IXR517" s="329"/>
      <c r="IXS517" s="329"/>
      <c r="IXT517" s="329"/>
      <c r="IXU517" s="329"/>
      <c r="IXV517" s="329"/>
      <c r="IXW517" s="329"/>
      <c r="IXX517" s="329"/>
      <c r="IXY517" s="329"/>
      <c r="IXZ517" s="329"/>
      <c r="IYA517" s="329"/>
      <c r="IYB517" s="329"/>
      <c r="IYC517" s="329"/>
      <c r="IYD517" s="329"/>
      <c r="IYE517" s="329"/>
      <c r="IYF517" s="329"/>
      <c r="IYG517" s="329"/>
      <c r="IYH517" s="329"/>
      <c r="IYI517" s="329"/>
      <c r="IYJ517" s="329"/>
      <c r="IYK517" s="329"/>
      <c r="IYL517" s="329"/>
      <c r="IYM517" s="329"/>
      <c r="IYN517" s="329"/>
      <c r="IYO517" s="329"/>
      <c r="IYP517" s="329"/>
      <c r="IYQ517" s="329"/>
      <c r="IYR517" s="329"/>
      <c r="IYS517" s="329"/>
      <c r="IYT517" s="329"/>
      <c r="IYU517" s="329"/>
      <c r="IYV517" s="329"/>
      <c r="IYW517" s="329"/>
      <c r="IYX517" s="329"/>
      <c r="IYY517" s="329"/>
      <c r="IYZ517" s="329"/>
      <c r="IZA517" s="329"/>
      <c r="IZB517" s="329"/>
      <c r="IZC517" s="329"/>
      <c r="IZD517" s="329"/>
      <c r="IZE517" s="329"/>
      <c r="IZF517" s="329"/>
      <c r="IZG517" s="329"/>
      <c r="IZH517" s="329"/>
      <c r="IZI517" s="329"/>
      <c r="IZJ517" s="329"/>
      <c r="IZK517" s="329"/>
      <c r="IZL517" s="329"/>
      <c r="IZM517" s="329"/>
      <c r="IZN517" s="329"/>
      <c r="IZO517" s="329"/>
      <c r="IZP517" s="329"/>
      <c r="IZQ517" s="329"/>
      <c r="IZR517" s="329"/>
      <c r="IZS517" s="329"/>
      <c r="IZT517" s="329"/>
      <c r="IZU517" s="329"/>
      <c r="IZV517" s="329"/>
      <c r="IZW517" s="329"/>
      <c r="IZX517" s="329"/>
      <c r="IZY517" s="329"/>
      <c r="IZZ517" s="329"/>
      <c r="JAA517" s="329"/>
      <c r="JAB517" s="329"/>
      <c r="JAC517" s="329"/>
      <c r="JAD517" s="329"/>
      <c r="JAE517" s="329"/>
      <c r="JAF517" s="329"/>
      <c r="JAG517" s="329"/>
      <c r="JAH517" s="329"/>
      <c r="JAI517" s="329"/>
      <c r="JAJ517" s="329"/>
      <c r="JAK517" s="329"/>
      <c r="JAL517" s="329"/>
      <c r="JAM517" s="329"/>
      <c r="JAN517" s="329"/>
      <c r="JAO517" s="329"/>
      <c r="JAP517" s="329"/>
      <c r="JAQ517" s="329"/>
      <c r="JAR517" s="329"/>
      <c r="JAS517" s="329"/>
      <c r="JAT517" s="329"/>
      <c r="JAU517" s="329"/>
      <c r="JAV517" s="329"/>
      <c r="JAW517" s="329"/>
      <c r="JAX517" s="329"/>
      <c r="JAY517" s="329"/>
      <c r="JAZ517" s="329"/>
      <c r="JBA517" s="329"/>
      <c r="JBB517" s="329"/>
      <c r="JBC517" s="329"/>
      <c r="JBD517" s="329"/>
      <c r="JBE517" s="329"/>
      <c r="JBF517" s="329"/>
      <c r="JBG517" s="329"/>
      <c r="JBH517" s="329"/>
      <c r="JBI517" s="329"/>
      <c r="JBJ517" s="329"/>
      <c r="JBK517" s="329"/>
      <c r="JBL517" s="329"/>
      <c r="JBM517" s="329"/>
      <c r="JBN517" s="329"/>
      <c r="JBO517" s="329"/>
      <c r="JBP517" s="329"/>
      <c r="JBQ517" s="329"/>
      <c r="JBR517" s="329"/>
      <c r="JBS517" s="329"/>
      <c r="JBT517" s="329"/>
      <c r="JBU517" s="329"/>
      <c r="JBV517" s="329"/>
      <c r="JBW517" s="329"/>
      <c r="JBX517" s="329"/>
      <c r="JBY517" s="329"/>
      <c r="JBZ517" s="329"/>
      <c r="JCA517" s="329"/>
      <c r="JCB517" s="329"/>
      <c r="JCC517" s="329"/>
      <c r="JCD517" s="329"/>
      <c r="JCE517" s="329"/>
      <c r="JCF517" s="329"/>
      <c r="JCG517" s="329"/>
      <c r="JCH517" s="329"/>
      <c r="JCI517" s="329"/>
      <c r="JCJ517" s="329"/>
      <c r="JCK517" s="329"/>
      <c r="JCL517" s="329"/>
      <c r="JCM517" s="329"/>
      <c r="JCN517" s="329"/>
      <c r="JCO517" s="329"/>
      <c r="JCP517" s="329"/>
      <c r="JCQ517" s="329"/>
      <c r="JCR517" s="329"/>
      <c r="JCS517" s="329"/>
      <c r="JCT517" s="329"/>
      <c r="JCU517" s="329"/>
      <c r="JCV517" s="329"/>
      <c r="JCW517" s="329"/>
      <c r="JCX517" s="329"/>
      <c r="JCY517" s="329"/>
      <c r="JCZ517" s="329"/>
      <c r="JDA517" s="329"/>
      <c r="JDB517" s="329"/>
      <c r="JDC517" s="329"/>
      <c r="JDD517" s="329"/>
      <c r="JDE517" s="329"/>
      <c r="JDF517" s="329"/>
      <c r="JDG517" s="329"/>
      <c r="JDH517" s="329"/>
      <c r="JDI517" s="329"/>
      <c r="JDJ517" s="329"/>
      <c r="JDK517" s="329"/>
      <c r="JDL517" s="329"/>
      <c r="JDM517" s="329"/>
      <c r="JDN517" s="329"/>
      <c r="JDO517" s="329"/>
      <c r="JDP517" s="329"/>
      <c r="JDQ517" s="329"/>
      <c r="JDR517" s="329"/>
      <c r="JDS517" s="329"/>
      <c r="JDT517" s="329"/>
      <c r="JDU517" s="329"/>
      <c r="JDV517" s="329"/>
      <c r="JDW517" s="329"/>
      <c r="JDX517" s="329"/>
      <c r="JDY517" s="329"/>
      <c r="JDZ517" s="329"/>
      <c r="JEA517" s="329"/>
      <c r="JEB517" s="329"/>
      <c r="JEC517" s="329"/>
      <c r="JED517" s="329"/>
      <c r="JEE517" s="329"/>
      <c r="JEF517" s="329"/>
      <c r="JEG517" s="329"/>
      <c r="JEH517" s="329"/>
      <c r="JEI517" s="329"/>
      <c r="JEJ517" s="329"/>
      <c r="JEK517" s="329"/>
      <c r="JEL517" s="329"/>
      <c r="JEM517" s="329"/>
      <c r="JEN517" s="329"/>
      <c r="JEO517" s="329"/>
      <c r="JEP517" s="329"/>
      <c r="JEQ517" s="329"/>
      <c r="JER517" s="329"/>
      <c r="JES517" s="329"/>
      <c r="JET517" s="329"/>
      <c r="JEU517" s="329"/>
      <c r="JEV517" s="329"/>
      <c r="JEW517" s="329"/>
      <c r="JEX517" s="329"/>
      <c r="JEY517" s="329"/>
      <c r="JEZ517" s="329"/>
      <c r="JFA517" s="329"/>
      <c r="JFB517" s="329"/>
      <c r="JFC517" s="329"/>
      <c r="JFD517" s="329"/>
      <c r="JFE517" s="329"/>
      <c r="JFF517" s="329"/>
      <c r="JFG517" s="329"/>
      <c r="JFH517" s="329"/>
      <c r="JFI517" s="329"/>
      <c r="JFJ517" s="329"/>
      <c r="JFK517" s="329"/>
      <c r="JFL517" s="329"/>
      <c r="JFM517" s="329"/>
      <c r="JFN517" s="329"/>
      <c r="JFO517" s="329"/>
      <c r="JFP517" s="329"/>
      <c r="JFQ517" s="329"/>
      <c r="JFR517" s="329"/>
      <c r="JFS517" s="329"/>
      <c r="JFT517" s="329"/>
      <c r="JFU517" s="329"/>
      <c r="JFV517" s="329"/>
      <c r="JFW517" s="329"/>
      <c r="JFX517" s="329"/>
      <c r="JFY517" s="329"/>
      <c r="JFZ517" s="329"/>
      <c r="JGA517" s="329"/>
      <c r="JGB517" s="329"/>
      <c r="JGC517" s="329"/>
      <c r="JGD517" s="329"/>
      <c r="JGE517" s="329"/>
      <c r="JGF517" s="329"/>
      <c r="JGG517" s="329"/>
      <c r="JGH517" s="329"/>
      <c r="JGI517" s="329"/>
      <c r="JGJ517" s="329"/>
      <c r="JGK517" s="329"/>
      <c r="JGL517" s="329"/>
      <c r="JGM517" s="329"/>
      <c r="JGN517" s="329"/>
      <c r="JGO517" s="329"/>
      <c r="JGP517" s="329"/>
      <c r="JGQ517" s="329"/>
      <c r="JGR517" s="329"/>
      <c r="JGS517" s="329"/>
      <c r="JGT517" s="329"/>
      <c r="JGU517" s="329"/>
      <c r="JGV517" s="329"/>
      <c r="JGW517" s="329"/>
      <c r="JGX517" s="329"/>
      <c r="JGY517" s="329"/>
      <c r="JGZ517" s="329"/>
      <c r="JHA517" s="329"/>
      <c r="JHB517" s="329"/>
      <c r="JHC517" s="329"/>
      <c r="JHD517" s="329"/>
      <c r="JHE517" s="329"/>
      <c r="JHF517" s="329"/>
      <c r="JHG517" s="329"/>
      <c r="JHH517" s="329"/>
      <c r="JHI517" s="329"/>
      <c r="JHJ517" s="329"/>
      <c r="JHK517" s="329"/>
      <c r="JHL517" s="329"/>
      <c r="JHM517" s="329"/>
      <c r="JHN517" s="329"/>
      <c r="JHO517" s="329"/>
      <c r="JHP517" s="329"/>
      <c r="JHQ517" s="329"/>
      <c r="JHR517" s="329"/>
      <c r="JHS517" s="329"/>
      <c r="JHT517" s="329"/>
      <c r="JHU517" s="329"/>
      <c r="JHV517" s="329"/>
      <c r="JHW517" s="329"/>
      <c r="JHX517" s="329"/>
      <c r="JHY517" s="329"/>
      <c r="JHZ517" s="329"/>
      <c r="JIA517" s="329"/>
      <c r="JIB517" s="329"/>
      <c r="JIC517" s="329"/>
      <c r="JID517" s="329"/>
      <c r="JIE517" s="329"/>
      <c r="JIF517" s="329"/>
      <c r="JIG517" s="329"/>
      <c r="JIH517" s="329"/>
      <c r="JII517" s="329"/>
      <c r="JIJ517" s="329"/>
      <c r="JIK517" s="329"/>
      <c r="JIL517" s="329"/>
      <c r="JIM517" s="329"/>
      <c r="JIN517" s="329"/>
      <c r="JIO517" s="329"/>
      <c r="JIP517" s="329"/>
      <c r="JIQ517" s="329"/>
      <c r="JIR517" s="329"/>
      <c r="JIS517" s="329"/>
      <c r="JIT517" s="329"/>
      <c r="JIU517" s="329"/>
      <c r="JIV517" s="329"/>
      <c r="JIW517" s="329"/>
      <c r="JIX517" s="329"/>
      <c r="JIY517" s="329"/>
      <c r="JIZ517" s="329"/>
      <c r="JJA517" s="329"/>
      <c r="JJB517" s="329"/>
      <c r="JJC517" s="329"/>
      <c r="JJD517" s="329"/>
      <c r="JJE517" s="329"/>
      <c r="JJF517" s="329"/>
      <c r="JJG517" s="329"/>
      <c r="JJH517" s="329"/>
      <c r="JJI517" s="329"/>
      <c r="JJJ517" s="329"/>
      <c r="JJK517" s="329"/>
      <c r="JJL517" s="329"/>
      <c r="JJM517" s="329"/>
      <c r="JJN517" s="329"/>
      <c r="JJO517" s="329"/>
      <c r="JJP517" s="329"/>
      <c r="JJQ517" s="329"/>
      <c r="JJR517" s="329"/>
      <c r="JJS517" s="329"/>
      <c r="JJT517" s="329"/>
      <c r="JJU517" s="329"/>
      <c r="JJV517" s="329"/>
      <c r="JJW517" s="329"/>
      <c r="JJX517" s="329"/>
      <c r="JJY517" s="329"/>
      <c r="JJZ517" s="329"/>
      <c r="JKA517" s="329"/>
      <c r="JKB517" s="329"/>
      <c r="JKC517" s="329"/>
      <c r="JKD517" s="329"/>
      <c r="JKE517" s="329"/>
      <c r="JKF517" s="329"/>
      <c r="JKG517" s="329"/>
      <c r="JKH517" s="329"/>
      <c r="JKI517" s="329"/>
      <c r="JKJ517" s="329"/>
      <c r="JKK517" s="329"/>
      <c r="JKL517" s="329"/>
      <c r="JKM517" s="329"/>
      <c r="JKN517" s="329"/>
      <c r="JKO517" s="329"/>
      <c r="JKP517" s="329"/>
      <c r="JKQ517" s="329"/>
      <c r="JKR517" s="329"/>
      <c r="JKS517" s="329"/>
      <c r="JKT517" s="329"/>
      <c r="JKU517" s="329"/>
      <c r="JKV517" s="329"/>
      <c r="JKW517" s="329"/>
      <c r="JKX517" s="329"/>
      <c r="JKY517" s="329"/>
      <c r="JKZ517" s="329"/>
      <c r="JLA517" s="329"/>
      <c r="JLB517" s="329"/>
      <c r="JLC517" s="329"/>
      <c r="JLD517" s="329"/>
      <c r="JLE517" s="329"/>
      <c r="JLF517" s="329"/>
      <c r="JLG517" s="329"/>
      <c r="JLH517" s="329"/>
      <c r="JLI517" s="329"/>
      <c r="JLJ517" s="329"/>
      <c r="JLK517" s="329"/>
      <c r="JLL517" s="329"/>
      <c r="JLM517" s="329"/>
      <c r="JLN517" s="329"/>
      <c r="JLO517" s="329"/>
      <c r="JLP517" s="329"/>
      <c r="JLQ517" s="329"/>
      <c r="JLR517" s="329"/>
      <c r="JLS517" s="329"/>
      <c r="JLT517" s="329"/>
      <c r="JLU517" s="329"/>
      <c r="JLV517" s="329"/>
      <c r="JLW517" s="329"/>
      <c r="JLX517" s="329"/>
      <c r="JLY517" s="329"/>
      <c r="JLZ517" s="329"/>
      <c r="JMA517" s="329"/>
      <c r="JMB517" s="329"/>
      <c r="JMC517" s="329"/>
      <c r="JMD517" s="329"/>
      <c r="JME517" s="329"/>
      <c r="JMF517" s="329"/>
      <c r="JMG517" s="329"/>
      <c r="JMH517" s="329"/>
      <c r="JMI517" s="329"/>
      <c r="JMJ517" s="329"/>
      <c r="JMK517" s="329"/>
      <c r="JML517" s="329"/>
      <c r="JMM517" s="329"/>
      <c r="JMN517" s="329"/>
      <c r="JMO517" s="329"/>
      <c r="JMP517" s="329"/>
      <c r="JMQ517" s="329"/>
      <c r="JMR517" s="329"/>
      <c r="JMS517" s="329"/>
      <c r="JMT517" s="329"/>
      <c r="JMU517" s="329"/>
      <c r="JMV517" s="329"/>
      <c r="JMW517" s="329"/>
      <c r="JMX517" s="329"/>
      <c r="JMY517" s="329"/>
      <c r="JMZ517" s="329"/>
      <c r="JNA517" s="329"/>
      <c r="JNB517" s="329"/>
      <c r="JNC517" s="329"/>
      <c r="JND517" s="329"/>
      <c r="JNE517" s="329"/>
      <c r="JNF517" s="329"/>
      <c r="JNG517" s="329"/>
      <c r="JNH517" s="329"/>
      <c r="JNI517" s="329"/>
      <c r="JNJ517" s="329"/>
      <c r="JNK517" s="329"/>
      <c r="JNL517" s="329"/>
      <c r="JNM517" s="329"/>
      <c r="JNN517" s="329"/>
      <c r="JNO517" s="329"/>
      <c r="JNP517" s="329"/>
      <c r="JNQ517" s="329"/>
      <c r="JNR517" s="329"/>
      <c r="JNS517" s="329"/>
      <c r="JNT517" s="329"/>
      <c r="JNU517" s="329"/>
      <c r="JNV517" s="329"/>
      <c r="JNW517" s="329"/>
      <c r="JNX517" s="329"/>
      <c r="JNY517" s="329"/>
      <c r="JNZ517" s="329"/>
      <c r="JOA517" s="329"/>
      <c r="JOB517" s="329"/>
      <c r="JOC517" s="329"/>
      <c r="JOD517" s="329"/>
      <c r="JOE517" s="329"/>
      <c r="JOF517" s="329"/>
      <c r="JOG517" s="329"/>
      <c r="JOH517" s="329"/>
      <c r="JOI517" s="329"/>
      <c r="JOJ517" s="329"/>
      <c r="JOK517" s="329"/>
      <c r="JOL517" s="329"/>
      <c r="JOM517" s="329"/>
      <c r="JON517" s="329"/>
      <c r="JOO517" s="329"/>
      <c r="JOP517" s="329"/>
      <c r="JOQ517" s="329"/>
      <c r="JOR517" s="329"/>
      <c r="JOS517" s="329"/>
      <c r="JOT517" s="329"/>
      <c r="JOU517" s="329"/>
      <c r="JOV517" s="329"/>
      <c r="JOW517" s="329"/>
      <c r="JOX517" s="329"/>
      <c r="JOY517" s="329"/>
      <c r="JOZ517" s="329"/>
      <c r="JPA517" s="329"/>
      <c r="JPB517" s="329"/>
      <c r="JPC517" s="329"/>
      <c r="JPD517" s="329"/>
      <c r="JPE517" s="329"/>
      <c r="JPF517" s="329"/>
      <c r="JPG517" s="329"/>
      <c r="JPH517" s="329"/>
      <c r="JPI517" s="329"/>
      <c r="JPJ517" s="329"/>
      <c r="JPK517" s="329"/>
      <c r="JPL517" s="329"/>
      <c r="JPM517" s="329"/>
      <c r="JPN517" s="329"/>
      <c r="JPO517" s="329"/>
      <c r="JPP517" s="329"/>
      <c r="JPQ517" s="329"/>
      <c r="JPR517" s="329"/>
      <c r="JPS517" s="329"/>
      <c r="JPT517" s="329"/>
      <c r="JPU517" s="329"/>
      <c r="JPV517" s="329"/>
      <c r="JPW517" s="329"/>
      <c r="JPX517" s="329"/>
      <c r="JPY517" s="329"/>
      <c r="JPZ517" s="329"/>
      <c r="JQA517" s="329"/>
      <c r="JQB517" s="329"/>
      <c r="JQC517" s="329"/>
      <c r="JQD517" s="329"/>
      <c r="JQE517" s="329"/>
      <c r="JQF517" s="329"/>
      <c r="JQG517" s="329"/>
      <c r="JQH517" s="329"/>
      <c r="JQI517" s="329"/>
      <c r="JQJ517" s="329"/>
      <c r="JQK517" s="329"/>
      <c r="JQL517" s="329"/>
      <c r="JQM517" s="329"/>
      <c r="JQN517" s="329"/>
      <c r="JQO517" s="329"/>
      <c r="JQP517" s="329"/>
      <c r="JQQ517" s="329"/>
      <c r="JQR517" s="329"/>
      <c r="JQS517" s="329"/>
      <c r="JQT517" s="329"/>
      <c r="JQU517" s="329"/>
      <c r="JQV517" s="329"/>
      <c r="JQW517" s="329"/>
      <c r="JQX517" s="329"/>
      <c r="JQY517" s="329"/>
      <c r="JQZ517" s="329"/>
      <c r="JRA517" s="329"/>
      <c r="JRB517" s="329"/>
      <c r="JRC517" s="329"/>
      <c r="JRD517" s="329"/>
      <c r="JRE517" s="329"/>
      <c r="JRF517" s="329"/>
      <c r="JRG517" s="329"/>
      <c r="JRH517" s="329"/>
      <c r="JRI517" s="329"/>
      <c r="JRJ517" s="329"/>
      <c r="JRK517" s="329"/>
      <c r="JRL517" s="329"/>
      <c r="JRM517" s="329"/>
      <c r="JRN517" s="329"/>
      <c r="JRO517" s="329"/>
      <c r="JRP517" s="329"/>
      <c r="JRQ517" s="329"/>
      <c r="JRR517" s="329"/>
      <c r="JRS517" s="329"/>
      <c r="JRT517" s="329"/>
      <c r="JRU517" s="329"/>
      <c r="JRV517" s="329"/>
      <c r="JRW517" s="329"/>
      <c r="JRX517" s="329"/>
      <c r="JRY517" s="329"/>
      <c r="JRZ517" s="329"/>
      <c r="JSA517" s="329"/>
      <c r="JSB517" s="329"/>
      <c r="JSC517" s="329"/>
      <c r="JSD517" s="329"/>
      <c r="JSE517" s="329"/>
      <c r="JSF517" s="329"/>
      <c r="JSG517" s="329"/>
      <c r="JSH517" s="329"/>
      <c r="JSI517" s="329"/>
      <c r="JSJ517" s="329"/>
      <c r="JSK517" s="329"/>
      <c r="JSL517" s="329"/>
      <c r="JSM517" s="329"/>
      <c r="JSN517" s="329"/>
      <c r="JSO517" s="329"/>
      <c r="JSP517" s="329"/>
      <c r="JSQ517" s="329"/>
      <c r="JSR517" s="329"/>
      <c r="JSS517" s="329"/>
      <c r="JST517" s="329"/>
      <c r="JSU517" s="329"/>
      <c r="JSV517" s="329"/>
      <c r="JSW517" s="329"/>
      <c r="JSX517" s="329"/>
      <c r="JSY517" s="329"/>
      <c r="JSZ517" s="329"/>
      <c r="JTA517" s="329"/>
      <c r="JTB517" s="329"/>
      <c r="JTC517" s="329"/>
      <c r="JTD517" s="329"/>
      <c r="JTE517" s="329"/>
      <c r="JTF517" s="329"/>
      <c r="JTG517" s="329"/>
      <c r="JTH517" s="329"/>
      <c r="JTI517" s="329"/>
      <c r="JTJ517" s="329"/>
      <c r="JTK517" s="329"/>
      <c r="JTL517" s="329"/>
      <c r="JTM517" s="329"/>
      <c r="JTN517" s="329"/>
      <c r="JTO517" s="329"/>
      <c r="JTP517" s="329"/>
      <c r="JTQ517" s="329"/>
      <c r="JTR517" s="329"/>
      <c r="JTS517" s="329"/>
      <c r="JTT517" s="329"/>
      <c r="JTU517" s="329"/>
      <c r="JTV517" s="329"/>
      <c r="JTW517" s="329"/>
      <c r="JTX517" s="329"/>
      <c r="JTY517" s="329"/>
      <c r="JTZ517" s="329"/>
      <c r="JUA517" s="329"/>
      <c r="JUB517" s="329"/>
      <c r="JUC517" s="329"/>
      <c r="JUD517" s="329"/>
      <c r="JUE517" s="329"/>
      <c r="JUF517" s="329"/>
      <c r="JUG517" s="329"/>
      <c r="JUH517" s="329"/>
      <c r="JUI517" s="329"/>
      <c r="JUJ517" s="329"/>
      <c r="JUK517" s="329"/>
      <c r="JUL517" s="329"/>
      <c r="JUM517" s="329"/>
      <c r="JUN517" s="329"/>
      <c r="JUO517" s="329"/>
      <c r="JUP517" s="329"/>
      <c r="JUQ517" s="329"/>
      <c r="JUR517" s="329"/>
      <c r="JUS517" s="329"/>
      <c r="JUT517" s="329"/>
      <c r="JUU517" s="329"/>
      <c r="JUV517" s="329"/>
      <c r="JUW517" s="329"/>
      <c r="JUX517" s="329"/>
      <c r="JUY517" s="329"/>
      <c r="JUZ517" s="329"/>
      <c r="JVA517" s="329"/>
      <c r="JVB517" s="329"/>
      <c r="JVC517" s="329"/>
      <c r="JVD517" s="329"/>
      <c r="JVE517" s="329"/>
      <c r="JVF517" s="329"/>
      <c r="JVG517" s="329"/>
      <c r="JVH517" s="329"/>
      <c r="JVI517" s="329"/>
      <c r="JVJ517" s="329"/>
      <c r="JVK517" s="329"/>
      <c r="JVL517" s="329"/>
      <c r="JVM517" s="329"/>
      <c r="JVN517" s="329"/>
      <c r="JVO517" s="329"/>
      <c r="JVP517" s="329"/>
      <c r="JVQ517" s="329"/>
      <c r="JVR517" s="329"/>
      <c r="JVS517" s="329"/>
      <c r="JVT517" s="329"/>
      <c r="JVU517" s="329"/>
      <c r="JVV517" s="329"/>
      <c r="JVW517" s="329"/>
      <c r="JVX517" s="329"/>
      <c r="JVY517" s="329"/>
      <c r="JVZ517" s="329"/>
      <c r="JWA517" s="329"/>
      <c r="JWB517" s="329"/>
      <c r="JWC517" s="329"/>
      <c r="JWD517" s="329"/>
      <c r="JWE517" s="329"/>
      <c r="JWF517" s="329"/>
      <c r="JWG517" s="329"/>
      <c r="JWH517" s="329"/>
      <c r="JWI517" s="329"/>
      <c r="JWJ517" s="329"/>
      <c r="JWK517" s="329"/>
      <c r="JWL517" s="329"/>
      <c r="JWM517" s="329"/>
      <c r="JWN517" s="329"/>
      <c r="JWO517" s="329"/>
      <c r="JWP517" s="329"/>
      <c r="JWQ517" s="329"/>
      <c r="JWR517" s="329"/>
      <c r="JWS517" s="329"/>
      <c r="JWT517" s="329"/>
      <c r="JWU517" s="329"/>
      <c r="JWV517" s="329"/>
      <c r="JWW517" s="329"/>
      <c r="JWX517" s="329"/>
      <c r="JWY517" s="329"/>
      <c r="JWZ517" s="329"/>
      <c r="JXA517" s="329"/>
      <c r="JXB517" s="329"/>
      <c r="JXC517" s="329"/>
      <c r="JXD517" s="329"/>
      <c r="JXE517" s="329"/>
      <c r="JXF517" s="329"/>
      <c r="JXG517" s="329"/>
      <c r="JXH517" s="329"/>
      <c r="JXI517" s="329"/>
      <c r="JXJ517" s="329"/>
      <c r="JXK517" s="329"/>
      <c r="JXL517" s="329"/>
      <c r="JXM517" s="329"/>
      <c r="JXN517" s="329"/>
      <c r="JXO517" s="329"/>
      <c r="JXP517" s="329"/>
      <c r="JXQ517" s="329"/>
      <c r="JXR517" s="329"/>
      <c r="JXS517" s="329"/>
      <c r="JXT517" s="329"/>
      <c r="JXU517" s="329"/>
      <c r="JXV517" s="329"/>
      <c r="JXW517" s="329"/>
      <c r="JXX517" s="329"/>
      <c r="JXY517" s="329"/>
      <c r="JXZ517" s="329"/>
      <c r="JYA517" s="329"/>
      <c r="JYB517" s="329"/>
      <c r="JYC517" s="329"/>
      <c r="JYD517" s="329"/>
      <c r="JYE517" s="329"/>
      <c r="JYF517" s="329"/>
      <c r="JYG517" s="329"/>
      <c r="JYH517" s="329"/>
      <c r="JYI517" s="329"/>
      <c r="JYJ517" s="329"/>
      <c r="JYK517" s="329"/>
      <c r="JYL517" s="329"/>
      <c r="JYM517" s="329"/>
      <c r="JYN517" s="329"/>
      <c r="JYO517" s="329"/>
      <c r="JYP517" s="329"/>
      <c r="JYQ517" s="329"/>
      <c r="JYR517" s="329"/>
      <c r="JYS517" s="329"/>
      <c r="JYT517" s="329"/>
      <c r="JYU517" s="329"/>
      <c r="JYV517" s="329"/>
      <c r="JYW517" s="329"/>
      <c r="JYX517" s="329"/>
      <c r="JYY517" s="329"/>
      <c r="JYZ517" s="329"/>
      <c r="JZA517" s="329"/>
      <c r="JZB517" s="329"/>
      <c r="JZC517" s="329"/>
      <c r="JZD517" s="329"/>
      <c r="JZE517" s="329"/>
      <c r="JZF517" s="329"/>
      <c r="JZG517" s="329"/>
      <c r="JZH517" s="329"/>
      <c r="JZI517" s="329"/>
      <c r="JZJ517" s="329"/>
      <c r="JZK517" s="329"/>
      <c r="JZL517" s="329"/>
      <c r="JZM517" s="329"/>
      <c r="JZN517" s="329"/>
      <c r="JZO517" s="329"/>
      <c r="JZP517" s="329"/>
      <c r="JZQ517" s="329"/>
      <c r="JZR517" s="329"/>
      <c r="JZS517" s="329"/>
      <c r="JZT517" s="329"/>
      <c r="JZU517" s="329"/>
      <c r="JZV517" s="329"/>
      <c r="JZW517" s="329"/>
      <c r="JZX517" s="329"/>
      <c r="JZY517" s="329"/>
      <c r="JZZ517" s="329"/>
      <c r="KAA517" s="329"/>
      <c r="KAB517" s="329"/>
      <c r="KAC517" s="329"/>
      <c r="KAD517" s="329"/>
      <c r="KAE517" s="329"/>
      <c r="KAF517" s="329"/>
      <c r="KAG517" s="329"/>
      <c r="KAH517" s="329"/>
      <c r="KAI517" s="329"/>
      <c r="KAJ517" s="329"/>
      <c r="KAK517" s="329"/>
      <c r="KAL517" s="329"/>
      <c r="KAM517" s="329"/>
      <c r="KAN517" s="329"/>
      <c r="KAO517" s="329"/>
      <c r="KAP517" s="329"/>
      <c r="KAQ517" s="329"/>
      <c r="KAR517" s="329"/>
      <c r="KAS517" s="329"/>
      <c r="KAT517" s="329"/>
      <c r="KAU517" s="329"/>
      <c r="KAV517" s="329"/>
      <c r="KAW517" s="329"/>
      <c r="KAX517" s="329"/>
      <c r="KAY517" s="329"/>
      <c r="KAZ517" s="329"/>
      <c r="KBA517" s="329"/>
      <c r="KBB517" s="329"/>
      <c r="KBC517" s="329"/>
      <c r="KBD517" s="329"/>
      <c r="KBE517" s="329"/>
      <c r="KBF517" s="329"/>
      <c r="KBG517" s="329"/>
      <c r="KBH517" s="329"/>
      <c r="KBI517" s="329"/>
      <c r="KBJ517" s="329"/>
      <c r="KBK517" s="329"/>
      <c r="KBL517" s="329"/>
      <c r="KBM517" s="329"/>
      <c r="KBN517" s="329"/>
      <c r="KBO517" s="329"/>
      <c r="KBP517" s="329"/>
      <c r="KBQ517" s="329"/>
      <c r="KBR517" s="329"/>
      <c r="KBS517" s="329"/>
      <c r="KBT517" s="329"/>
      <c r="KBU517" s="329"/>
      <c r="KBV517" s="329"/>
      <c r="KBW517" s="329"/>
      <c r="KBX517" s="329"/>
      <c r="KBY517" s="329"/>
      <c r="KBZ517" s="329"/>
      <c r="KCA517" s="329"/>
      <c r="KCB517" s="329"/>
      <c r="KCC517" s="329"/>
      <c r="KCD517" s="329"/>
      <c r="KCE517" s="329"/>
      <c r="KCF517" s="329"/>
      <c r="KCG517" s="329"/>
      <c r="KCH517" s="329"/>
      <c r="KCI517" s="329"/>
      <c r="KCJ517" s="329"/>
      <c r="KCK517" s="329"/>
      <c r="KCL517" s="329"/>
      <c r="KCM517" s="329"/>
      <c r="KCN517" s="329"/>
      <c r="KCO517" s="329"/>
      <c r="KCP517" s="329"/>
      <c r="KCQ517" s="329"/>
      <c r="KCR517" s="329"/>
      <c r="KCS517" s="329"/>
      <c r="KCT517" s="329"/>
      <c r="KCU517" s="329"/>
      <c r="KCV517" s="329"/>
      <c r="KCW517" s="329"/>
      <c r="KCX517" s="329"/>
      <c r="KCY517" s="329"/>
      <c r="KCZ517" s="329"/>
      <c r="KDA517" s="329"/>
      <c r="KDB517" s="329"/>
      <c r="KDC517" s="329"/>
      <c r="KDD517" s="329"/>
      <c r="KDE517" s="329"/>
      <c r="KDF517" s="329"/>
      <c r="KDG517" s="329"/>
      <c r="KDH517" s="329"/>
      <c r="KDI517" s="329"/>
      <c r="KDJ517" s="329"/>
      <c r="KDK517" s="329"/>
      <c r="KDL517" s="329"/>
      <c r="KDM517" s="329"/>
      <c r="KDN517" s="329"/>
      <c r="KDO517" s="329"/>
      <c r="KDP517" s="329"/>
      <c r="KDQ517" s="329"/>
      <c r="KDR517" s="329"/>
      <c r="KDS517" s="329"/>
      <c r="KDT517" s="329"/>
      <c r="KDU517" s="329"/>
      <c r="KDV517" s="329"/>
      <c r="KDW517" s="329"/>
      <c r="KDX517" s="329"/>
      <c r="KDY517" s="329"/>
      <c r="KDZ517" s="329"/>
      <c r="KEA517" s="329"/>
      <c r="KEB517" s="329"/>
      <c r="KEC517" s="329"/>
      <c r="KED517" s="329"/>
      <c r="KEE517" s="329"/>
      <c r="KEF517" s="329"/>
      <c r="KEG517" s="329"/>
      <c r="KEH517" s="329"/>
      <c r="KEI517" s="329"/>
      <c r="KEJ517" s="329"/>
      <c r="KEK517" s="329"/>
      <c r="KEL517" s="329"/>
      <c r="KEM517" s="329"/>
      <c r="KEN517" s="329"/>
      <c r="KEO517" s="329"/>
      <c r="KEP517" s="329"/>
      <c r="KEQ517" s="329"/>
      <c r="KER517" s="329"/>
      <c r="KES517" s="329"/>
      <c r="KET517" s="329"/>
      <c r="KEU517" s="329"/>
      <c r="KEV517" s="329"/>
      <c r="KEW517" s="329"/>
      <c r="KEX517" s="329"/>
      <c r="KEY517" s="329"/>
      <c r="KEZ517" s="329"/>
      <c r="KFA517" s="329"/>
      <c r="KFB517" s="329"/>
      <c r="KFC517" s="329"/>
      <c r="KFD517" s="329"/>
      <c r="KFE517" s="329"/>
      <c r="KFF517" s="329"/>
      <c r="KFG517" s="329"/>
      <c r="KFH517" s="329"/>
      <c r="KFI517" s="329"/>
      <c r="KFJ517" s="329"/>
      <c r="KFK517" s="329"/>
      <c r="KFL517" s="329"/>
      <c r="KFM517" s="329"/>
      <c r="KFN517" s="329"/>
      <c r="KFO517" s="329"/>
      <c r="KFP517" s="329"/>
      <c r="KFQ517" s="329"/>
      <c r="KFR517" s="329"/>
      <c r="KFS517" s="329"/>
      <c r="KFT517" s="329"/>
      <c r="KFU517" s="329"/>
      <c r="KFV517" s="329"/>
      <c r="KFW517" s="329"/>
      <c r="KFX517" s="329"/>
      <c r="KFY517" s="329"/>
      <c r="KFZ517" s="329"/>
      <c r="KGA517" s="329"/>
      <c r="KGB517" s="329"/>
      <c r="KGC517" s="329"/>
      <c r="KGD517" s="329"/>
      <c r="KGE517" s="329"/>
      <c r="KGF517" s="329"/>
      <c r="KGG517" s="329"/>
      <c r="KGH517" s="329"/>
      <c r="KGI517" s="329"/>
      <c r="KGJ517" s="329"/>
      <c r="KGK517" s="329"/>
      <c r="KGL517" s="329"/>
      <c r="KGM517" s="329"/>
      <c r="KGN517" s="329"/>
      <c r="KGO517" s="329"/>
      <c r="KGP517" s="329"/>
      <c r="KGQ517" s="329"/>
      <c r="KGR517" s="329"/>
      <c r="KGS517" s="329"/>
      <c r="KGT517" s="329"/>
      <c r="KGU517" s="329"/>
      <c r="KGV517" s="329"/>
      <c r="KGW517" s="329"/>
      <c r="KGX517" s="329"/>
      <c r="KGY517" s="329"/>
      <c r="KGZ517" s="329"/>
      <c r="KHA517" s="329"/>
      <c r="KHB517" s="329"/>
      <c r="KHC517" s="329"/>
      <c r="KHD517" s="329"/>
      <c r="KHE517" s="329"/>
      <c r="KHF517" s="329"/>
      <c r="KHG517" s="329"/>
      <c r="KHH517" s="329"/>
      <c r="KHI517" s="329"/>
      <c r="KHJ517" s="329"/>
      <c r="KHK517" s="329"/>
      <c r="KHL517" s="329"/>
      <c r="KHM517" s="329"/>
      <c r="KHN517" s="329"/>
      <c r="KHO517" s="329"/>
      <c r="KHP517" s="329"/>
      <c r="KHQ517" s="329"/>
      <c r="KHR517" s="329"/>
      <c r="KHS517" s="329"/>
      <c r="KHT517" s="329"/>
      <c r="KHU517" s="329"/>
      <c r="KHV517" s="329"/>
      <c r="KHW517" s="329"/>
      <c r="KHX517" s="329"/>
      <c r="KHY517" s="329"/>
      <c r="KHZ517" s="329"/>
      <c r="KIA517" s="329"/>
      <c r="KIB517" s="329"/>
      <c r="KIC517" s="329"/>
      <c r="KID517" s="329"/>
      <c r="KIE517" s="329"/>
      <c r="KIF517" s="329"/>
      <c r="KIG517" s="329"/>
      <c r="KIH517" s="329"/>
      <c r="KII517" s="329"/>
      <c r="KIJ517" s="329"/>
      <c r="KIK517" s="329"/>
      <c r="KIL517" s="329"/>
      <c r="KIM517" s="329"/>
      <c r="KIN517" s="329"/>
      <c r="KIO517" s="329"/>
      <c r="KIP517" s="329"/>
      <c r="KIQ517" s="329"/>
      <c r="KIR517" s="329"/>
      <c r="KIS517" s="329"/>
      <c r="KIT517" s="329"/>
      <c r="KIU517" s="329"/>
      <c r="KIV517" s="329"/>
      <c r="KIW517" s="329"/>
      <c r="KIX517" s="329"/>
      <c r="KIY517" s="329"/>
      <c r="KIZ517" s="329"/>
      <c r="KJA517" s="329"/>
      <c r="KJB517" s="329"/>
      <c r="KJC517" s="329"/>
      <c r="KJD517" s="329"/>
      <c r="KJE517" s="329"/>
      <c r="KJF517" s="329"/>
      <c r="KJG517" s="329"/>
      <c r="KJH517" s="329"/>
      <c r="KJI517" s="329"/>
      <c r="KJJ517" s="329"/>
      <c r="KJK517" s="329"/>
      <c r="KJL517" s="329"/>
      <c r="KJM517" s="329"/>
      <c r="KJN517" s="329"/>
      <c r="KJO517" s="329"/>
      <c r="KJP517" s="329"/>
      <c r="KJQ517" s="329"/>
      <c r="KJR517" s="329"/>
      <c r="KJS517" s="329"/>
      <c r="KJT517" s="329"/>
      <c r="KJU517" s="329"/>
      <c r="KJV517" s="329"/>
      <c r="KJW517" s="329"/>
      <c r="KJX517" s="329"/>
      <c r="KJY517" s="329"/>
      <c r="KJZ517" s="329"/>
      <c r="KKA517" s="329"/>
      <c r="KKB517" s="329"/>
      <c r="KKC517" s="329"/>
      <c r="KKD517" s="329"/>
      <c r="KKE517" s="329"/>
      <c r="KKF517" s="329"/>
      <c r="KKG517" s="329"/>
      <c r="KKH517" s="329"/>
      <c r="KKI517" s="329"/>
      <c r="KKJ517" s="329"/>
      <c r="KKK517" s="329"/>
      <c r="KKL517" s="329"/>
      <c r="KKM517" s="329"/>
      <c r="KKN517" s="329"/>
      <c r="KKO517" s="329"/>
      <c r="KKP517" s="329"/>
      <c r="KKQ517" s="329"/>
      <c r="KKR517" s="329"/>
      <c r="KKS517" s="329"/>
      <c r="KKT517" s="329"/>
      <c r="KKU517" s="329"/>
      <c r="KKV517" s="329"/>
      <c r="KKW517" s="329"/>
      <c r="KKX517" s="329"/>
      <c r="KKY517" s="329"/>
      <c r="KKZ517" s="329"/>
      <c r="KLA517" s="329"/>
      <c r="KLB517" s="329"/>
      <c r="KLC517" s="329"/>
      <c r="KLD517" s="329"/>
      <c r="KLE517" s="329"/>
      <c r="KLF517" s="329"/>
      <c r="KLG517" s="329"/>
      <c r="KLH517" s="329"/>
      <c r="KLI517" s="329"/>
      <c r="KLJ517" s="329"/>
      <c r="KLK517" s="329"/>
      <c r="KLL517" s="329"/>
      <c r="KLM517" s="329"/>
      <c r="KLN517" s="329"/>
      <c r="KLO517" s="329"/>
      <c r="KLP517" s="329"/>
      <c r="KLQ517" s="329"/>
      <c r="KLR517" s="329"/>
      <c r="KLS517" s="329"/>
      <c r="KLT517" s="329"/>
      <c r="KLU517" s="329"/>
      <c r="KLV517" s="329"/>
      <c r="KLW517" s="329"/>
      <c r="KLX517" s="329"/>
      <c r="KLY517" s="329"/>
      <c r="KLZ517" s="329"/>
      <c r="KMA517" s="329"/>
      <c r="KMB517" s="329"/>
      <c r="KMC517" s="329"/>
      <c r="KMD517" s="329"/>
      <c r="KME517" s="329"/>
      <c r="KMF517" s="329"/>
      <c r="KMG517" s="329"/>
      <c r="KMH517" s="329"/>
      <c r="KMI517" s="329"/>
      <c r="KMJ517" s="329"/>
      <c r="KMK517" s="329"/>
      <c r="KML517" s="329"/>
      <c r="KMM517" s="329"/>
      <c r="KMN517" s="329"/>
      <c r="KMO517" s="329"/>
      <c r="KMP517" s="329"/>
      <c r="KMQ517" s="329"/>
      <c r="KMR517" s="329"/>
      <c r="KMS517" s="329"/>
      <c r="KMT517" s="329"/>
      <c r="KMU517" s="329"/>
      <c r="KMV517" s="329"/>
      <c r="KMW517" s="329"/>
      <c r="KMX517" s="329"/>
      <c r="KMY517" s="329"/>
      <c r="KMZ517" s="329"/>
      <c r="KNA517" s="329"/>
      <c r="KNB517" s="329"/>
      <c r="KNC517" s="329"/>
      <c r="KND517" s="329"/>
      <c r="KNE517" s="329"/>
      <c r="KNF517" s="329"/>
      <c r="KNG517" s="329"/>
      <c r="KNH517" s="329"/>
      <c r="KNI517" s="329"/>
      <c r="KNJ517" s="329"/>
      <c r="KNK517" s="329"/>
      <c r="KNL517" s="329"/>
      <c r="KNM517" s="329"/>
      <c r="KNN517" s="329"/>
      <c r="KNO517" s="329"/>
      <c r="KNP517" s="329"/>
      <c r="KNQ517" s="329"/>
      <c r="KNR517" s="329"/>
      <c r="KNS517" s="329"/>
      <c r="KNT517" s="329"/>
      <c r="KNU517" s="329"/>
      <c r="KNV517" s="329"/>
      <c r="KNW517" s="329"/>
      <c r="KNX517" s="329"/>
      <c r="KNY517" s="329"/>
      <c r="KNZ517" s="329"/>
      <c r="KOA517" s="329"/>
      <c r="KOB517" s="329"/>
      <c r="KOC517" s="329"/>
      <c r="KOD517" s="329"/>
      <c r="KOE517" s="329"/>
      <c r="KOF517" s="329"/>
      <c r="KOG517" s="329"/>
      <c r="KOH517" s="329"/>
      <c r="KOI517" s="329"/>
      <c r="KOJ517" s="329"/>
      <c r="KOK517" s="329"/>
      <c r="KOL517" s="329"/>
      <c r="KOM517" s="329"/>
      <c r="KON517" s="329"/>
      <c r="KOO517" s="329"/>
      <c r="KOP517" s="329"/>
      <c r="KOQ517" s="329"/>
      <c r="KOR517" s="329"/>
      <c r="KOS517" s="329"/>
      <c r="KOT517" s="329"/>
      <c r="KOU517" s="329"/>
      <c r="KOV517" s="329"/>
      <c r="KOW517" s="329"/>
      <c r="KOX517" s="329"/>
      <c r="KOY517" s="329"/>
      <c r="KOZ517" s="329"/>
      <c r="KPA517" s="329"/>
      <c r="KPB517" s="329"/>
      <c r="KPC517" s="329"/>
      <c r="KPD517" s="329"/>
      <c r="KPE517" s="329"/>
      <c r="KPF517" s="329"/>
      <c r="KPG517" s="329"/>
      <c r="KPH517" s="329"/>
      <c r="KPI517" s="329"/>
      <c r="KPJ517" s="329"/>
      <c r="KPK517" s="329"/>
      <c r="KPL517" s="329"/>
      <c r="KPM517" s="329"/>
      <c r="KPN517" s="329"/>
      <c r="KPO517" s="329"/>
      <c r="KPP517" s="329"/>
      <c r="KPQ517" s="329"/>
      <c r="KPR517" s="329"/>
      <c r="KPS517" s="329"/>
      <c r="KPT517" s="329"/>
      <c r="KPU517" s="329"/>
      <c r="KPV517" s="329"/>
      <c r="KPW517" s="329"/>
      <c r="KPX517" s="329"/>
      <c r="KPY517" s="329"/>
      <c r="KPZ517" s="329"/>
      <c r="KQA517" s="329"/>
      <c r="KQB517" s="329"/>
      <c r="KQC517" s="329"/>
      <c r="KQD517" s="329"/>
      <c r="KQE517" s="329"/>
      <c r="KQF517" s="329"/>
      <c r="KQG517" s="329"/>
      <c r="KQH517" s="329"/>
      <c r="KQI517" s="329"/>
      <c r="KQJ517" s="329"/>
      <c r="KQK517" s="329"/>
      <c r="KQL517" s="329"/>
      <c r="KQM517" s="329"/>
      <c r="KQN517" s="329"/>
      <c r="KQO517" s="329"/>
      <c r="KQP517" s="329"/>
      <c r="KQQ517" s="329"/>
      <c r="KQR517" s="329"/>
      <c r="KQS517" s="329"/>
      <c r="KQT517" s="329"/>
      <c r="KQU517" s="329"/>
      <c r="KQV517" s="329"/>
      <c r="KQW517" s="329"/>
      <c r="KQX517" s="329"/>
      <c r="KQY517" s="329"/>
      <c r="KQZ517" s="329"/>
      <c r="KRA517" s="329"/>
      <c r="KRB517" s="329"/>
      <c r="KRC517" s="329"/>
      <c r="KRD517" s="329"/>
      <c r="KRE517" s="329"/>
      <c r="KRF517" s="329"/>
      <c r="KRG517" s="329"/>
      <c r="KRH517" s="329"/>
      <c r="KRI517" s="329"/>
      <c r="KRJ517" s="329"/>
      <c r="KRK517" s="329"/>
      <c r="KRL517" s="329"/>
      <c r="KRM517" s="329"/>
      <c r="KRN517" s="329"/>
      <c r="KRO517" s="329"/>
      <c r="KRP517" s="329"/>
      <c r="KRQ517" s="329"/>
      <c r="KRR517" s="329"/>
      <c r="KRS517" s="329"/>
      <c r="KRT517" s="329"/>
      <c r="KRU517" s="329"/>
      <c r="KRV517" s="329"/>
      <c r="KRW517" s="329"/>
      <c r="KRX517" s="329"/>
      <c r="KRY517" s="329"/>
      <c r="KRZ517" s="329"/>
      <c r="KSA517" s="329"/>
      <c r="KSB517" s="329"/>
      <c r="KSC517" s="329"/>
      <c r="KSD517" s="329"/>
      <c r="KSE517" s="329"/>
      <c r="KSF517" s="329"/>
      <c r="KSG517" s="329"/>
      <c r="KSH517" s="329"/>
      <c r="KSI517" s="329"/>
      <c r="KSJ517" s="329"/>
      <c r="KSK517" s="329"/>
      <c r="KSL517" s="329"/>
      <c r="KSM517" s="329"/>
      <c r="KSN517" s="329"/>
      <c r="KSO517" s="329"/>
      <c r="KSP517" s="329"/>
      <c r="KSQ517" s="329"/>
      <c r="KSR517" s="329"/>
      <c r="KSS517" s="329"/>
      <c r="KST517" s="329"/>
      <c r="KSU517" s="329"/>
      <c r="KSV517" s="329"/>
      <c r="KSW517" s="329"/>
      <c r="KSX517" s="329"/>
      <c r="KSY517" s="329"/>
      <c r="KSZ517" s="329"/>
      <c r="KTA517" s="329"/>
      <c r="KTB517" s="329"/>
      <c r="KTC517" s="329"/>
      <c r="KTD517" s="329"/>
      <c r="KTE517" s="329"/>
      <c r="KTF517" s="329"/>
      <c r="KTG517" s="329"/>
      <c r="KTH517" s="329"/>
      <c r="KTI517" s="329"/>
      <c r="KTJ517" s="329"/>
      <c r="KTK517" s="329"/>
      <c r="KTL517" s="329"/>
      <c r="KTM517" s="329"/>
      <c r="KTN517" s="329"/>
      <c r="KTO517" s="329"/>
      <c r="KTP517" s="329"/>
      <c r="KTQ517" s="329"/>
      <c r="KTR517" s="329"/>
      <c r="KTS517" s="329"/>
      <c r="KTT517" s="329"/>
      <c r="KTU517" s="329"/>
      <c r="KTV517" s="329"/>
      <c r="KTW517" s="329"/>
      <c r="KTX517" s="329"/>
      <c r="KTY517" s="329"/>
      <c r="KTZ517" s="329"/>
      <c r="KUA517" s="329"/>
      <c r="KUB517" s="329"/>
      <c r="KUC517" s="329"/>
      <c r="KUD517" s="329"/>
      <c r="KUE517" s="329"/>
      <c r="KUF517" s="329"/>
      <c r="KUG517" s="329"/>
      <c r="KUH517" s="329"/>
      <c r="KUI517" s="329"/>
      <c r="KUJ517" s="329"/>
      <c r="KUK517" s="329"/>
      <c r="KUL517" s="329"/>
      <c r="KUM517" s="329"/>
      <c r="KUN517" s="329"/>
      <c r="KUO517" s="329"/>
      <c r="KUP517" s="329"/>
      <c r="KUQ517" s="329"/>
      <c r="KUR517" s="329"/>
      <c r="KUS517" s="329"/>
      <c r="KUT517" s="329"/>
      <c r="KUU517" s="329"/>
      <c r="KUV517" s="329"/>
      <c r="KUW517" s="329"/>
      <c r="KUX517" s="329"/>
      <c r="KUY517" s="329"/>
      <c r="KUZ517" s="329"/>
      <c r="KVA517" s="329"/>
      <c r="KVB517" s="329"/>
      <c r="KVC517" s="329"/>
      <c r="KVD517" s="329"/>
      <c r="KVE517" s="329"/>
      <c r="KVF517" s="329"/>
      <c r="KVG517" s="329"/>
      <c r="KVH517" s="329"/>
      <c r="KVI517" s="329"/>
      <c r="KVJ517" s="329"/>
      <c r="KVK517" s="329"/>
      <c r="KVL517" s="329"/>
      <c r="KVM517" s="329"/>
      <c r="KVN517" s="329"/>
      <c r="KVO517" s="329"/>
      <c r="KVP517" s="329"/>
      <c r="KVQ517" s="329"/>
      <c r="KVR517" s="329"/>
      <c r="KVS517" s="329"/>
      <c r="KVT517" s="329"/>
      <c r="KVU517" s="329"/>
      <c r="KVV517" s="329"/>
      <c r="KVW517" s="329"/>
      <c r="KVX517" s="329"/>
      <c r="KVY517" s="329"/>
      <c r="KVZ517" s="329"/>
      <c r="KWA517" s="329"/>
      <c r="KWB517" s="329"/>
      <c r="KWC517" s="329"/>
      <c r="KWD517" s="329"/>
      <c r="KWE517" s="329"/>
      <c r="KWF517" s="329"/>
      <c r="KWG517" s="329"/>
      <c r="KWH517" s="329"/>
      <c r="KWI517" s="329"/>
      <c r="KWJ517" s="329"/>
      <c r="KWK517" s="329"/>
      <c r="KWL517" s="329"/>
      <c r="KWM517" s="329"/>
      <c r="KWN517" s="329"/>
      <c r="KWO517" s="329"/>
      <c r="KWP517" s="329"/>
      <c r="KWQ517" s="329"/>
      <c r="KWR517" s="329"/>
      <c r="KWS517" s="329"/>
      <c r="KWT517" s="329"/>
      <c r="KWU517" s="329"/>
      <c r="KWV517" s="329"/>
      <c r="KWW517" s="329"/>
      <c r="KWX517" s="329"/>
      <c r="KWY517" s="329"/>
      <c r="KWZ517" s="329"/>
      <c r="KXA517" s="329"/>
      <c r="KXB517" s="329"/>
      <c r="KXC517" s="329"/>
      <c r="KXD517" s="329"/>
      <c r="KXE517" s="329"/>
      <c r="KXF517" s="329"/>
      <c r="KXG517" s="329"/>
      <c r="KXH517" s="329"/>
      <c r="KXI517" s="329"/>
      <c r="KXJ517" s="329"/>
      <c r="KXK517" s="329"/>
      <c r="KXL517" s="329"/>
      <c r="KXM517" s="329"/>
      <c r="KXN517" s="329"/>
      <c r="KXO517" s="329"/>
      <c r="KXP517" s="329"/>
      <c r="KXQ517" s="329"/>
      <c r="KXR517" s="329"/>
      <c r="KXS517" s="329"/>
      <c r="KXT517" s="329"/>
      <c r="KXU517" s="329"/>
      <c r="KXV517" s="329"/>
      <c r="KXW517" s="329"/>
      <c r="KXX517" s="329"/>
      <c r="KXY517" s="329"/>
      <c r="KXZ517" s="329"/>
      <c r="KYA517" s="329"/>
      <c r="KYB517" s="329"/>
      <c r="KYC517" s="329"/>
      <c r="KYD517" s="329"/>
      <c r="KYE517" s="329"/>
      <c r="KYF517" s="329"/>
      <c r="KYG517" s="329"/>
      <c r="KYH517" s="329"/>
      <c r="KYI517" s="329"/>
      <c r="KYJ517" s="329"/>
      <c r="KYK517" s="329"/>
      <c r="KYL517" s="329"/>
      <c r="KYM517" s="329"/>
      <c r="KYN517" s="329"/>
      <c r="KYO517" s="329"/>
      <c r="KYP517" s="329"/>
      <c r="KYQ517" s="329"/>
      <c r="KYR517" s="329"/>
      <c r="KYS517" s="329"/>
      <c r="KYT517" s="329"/>
      <c r="KYU517" s="329"/>
      <c r="KYV517" s="329"/>
      <c r="KYW517" s="329"/>
      <c r="KYX517" s="329"/>
      <c r="KYY517" s="329"/>
      <c r="KYZ517" s="329"/>
      <c r="KZA517" s="329"/>
      <c r="KZB517" s="329"/>
      <c r="KZC517" s="329"/>
      <c r="KZD517" s="329"/>
      <c r="KZE517" s="329"/>
      <c r="KZF517" s="329"/>
      <c r="KZG517" s="329"/>
      <c r="KZH517" s="329"/>
      <c r="KZI517" s="329"/>
      <c r="KZJ517" s="329"/>
      <c r="KZK517" s="329"/>
      <c r="KZL517" s="329"/>
      <c r="KZM517" s="329"/>
      <c r="KZN517" s="329"/>
      <c r="KZO517" s="329"/>
      <c r="KZP517" s="329"/>
      <c r="KZQ517" s="329"/>
      <c r="KZR517" s="329"/>
      <c r="KZS517" s="329"/>
      <c r="KZT517" s="329"/>
      <c r="KZU517" s="329"/>
      <c r="KZV517" s="329"/>
      <c r="KZW517" s="329"/>
      <c r="KZX517" s="329"/>
      <c r="KZY517" s="329"/>
      <c r="KZZ517" s="329"/>
      <c r="LAA517" s="329"/>
      <c r="LAB517" s="329"/>
      <c r="LAC517" s="329"/>
      <c r="LAD517" s="329"/>
      <c r="LAE517" s="329"/>
      <c r="LAF517" s="329"/>
      <c r="LAG517" s="329"/>
      <c r="LAH517" s="329"/>
      <c r="LAI517" s="329"/>
      <c r="LAJ517" s="329"/>
      <c r="LAK517" s="329"/>
      <c r="LAL517" s="329"/>
      <c r="LAM517" s="329"/>
      <c r="LAN517" s="329"/>
      <c r="LAO517" s="329"/>
      <c r="LAP517" s="329"/>
      <c r="LAQ517" s="329"/>
      <c r="LAR517" s="329"/>
      <c r="LAS517" s="329"/>
      <c r="LAT517" s="329"/>
      <c r="LAU517" s="329"/>
      <c r="LAV517" s="329"/>
      <c r="LAW517" s="329"/>
      <c r="LAX517" s="329"/>
      <c r="LAY517" s="329"/>
      <c r="LAZ517" s="329"/>
      <c r="LBA517" s="329"/>
      <c r="LBB517" s="329"/>
      <c r="LBC517" s="329"/>
      <c r="LBD517" s="329"/>
      <c r="LBE517" s="329"/>
      <c r="LBF517" s="329"/>
      <c r="LBG517" s="329"/>
      <c r="LBH517" s="329"/>
      <c r="LBI517" s="329"/>
      <c r="LBJ517" s="329"/>
      <c r="LBK517" s="329"/>
      <c r="LBL517" s="329"/>
      <c r="LBM517" s="329"/>
      <c r="LBN517" s="329"/>
      <c r="LBO517" s="329"/>
      <c r="LBP517" s="329"/>
      <c r="LBQ517" s="329"/>
      <c r="LBR517" s="329"/>
      <c r="LBS517" s="329"/>
      <c r="LBT517" s="329"/>
      <c r="LBU517" s="329"/>
      <c r="LBV517" s="329"/>
      <c r="LBW517" s="329"/>
      <c r="LBX517" s="329"/>
      <c r="LBY517" s="329"/>
      <c r="LBZ517" s="329"/>
      <c r="LCA517" s="329"/>
      <c r="LCB517" s="329"/>
      <c r="LCC517" s="329"/>
      <c r="LCD517" s="329"/>
      <c r="LCE517" s="329"/>
      <c r="LCF517" s="329"/>
      <c r="LCG517" s="329"/>
      <c r="LCH517" s="329"/>
      <c r="LCI517" s="329"/>
      <c r="LCJ517" s="329"/>
      <c r="LCK517" s="329"/>
      <c r="LCL517" s="329"/>
      <c r="LCM517" s="329"/>
      <c r="LCN517" s="329"/>
      <c r="LCO517" s="329"/>
      <c r="LCP517" s="329"/>
      <c r="LCQ517" s="329"/>
      <c r="LCR517" s="329"/>
      <c r="LCS517" s="329"/>
      <c r="LCT517" s="329"/>
      <c r="LCU517" s="329"/>
      <c r="LCV517" s="329"/>
      <c r="LCW517" s="329"/>
      <c r="LCX517" s="329"/>
      <c r="LCY517" s="329"/>
      <c r="LCZ517" s="329"/>
      <c r="LDA517" s="329"/>
      <c r="LDB517" s="329"/>
      <c r="LDC517" s="329"/>
      <c r="LDD517" s="329"/>
      <c r="LDE517" s="329"/>
      <c r="LDF517" s="329"/>
      <c r="LDG517" s="329"/>
      <c r="LDH517" s="329"/>
      <c r="LDI517" s="329"/>
      <c r="LDJ517" s="329"/>
      <c r="LDK517" s="329"/>
      <c r="LDL517" s="329"/>
      <c r="LDM517" s="329"/>
      <c r="LDN517" s="329"/>
      <c r="LDO517" s="329"/>
      <c r="LDP517" s="329"/>
      <c r="LDQ517" s="329"/>
      <c r="LDR517" s="329"/>
      <c r="LDS517" s="329"/>
      <c r="LDT517" s="329"/>
      <c r="LDU517" s="329"/>
      <c r="LDV517" s="329"/>
      <c r="LDW517" s="329"/>
      <c r="LDX517" s="329"/>
      <c r="LDY517" s="329"/>
      <c r="LDZ517" s="329"/>
      <c r="LEA517" s="329"/>
      <c r="LEB517" s="329"/>
      <c r="LEC517" s="329"/>
      <c r="LED517" s="329"/>
      <c r="LEE517" s="329"/>
      <c r="LEF517" s="329"/>
      <c r="LEG517" s="329"/>
      <c r="LEH517" s="329"/>
      <c r="LEI517" s="329"/>
      <c r="LEJ517" s="329"/>
      <c r="LEK517" s="329"/>
      <c r="LEL517" s="329"/>
      <c r="LEM517" s="329"/>
      <c r="LEN517" s="329"/>
      <c r="LEO517" s="329"/>
      <c r="LEP517" s="329"/>
      <c r="LEQ517" s="329"/>
      <c r="LER517" s="329"/>
      <c r="LES517" s="329"/>
      <c r="LET517" s="329"/>
      <c r="LEU517" s="329"/>
      <c r="LEV517" s="329"/>
      <c r="LEW517" s="329"/>
      <c r="LEX517" s="329"/>
      <c r="LEY517" s="329"/>
      <c r="LEZ517" s="329"/>
      <c r="LFA517" s="329"/>
      <c r="LFB517" s="329"/>
      <c r="LFC517" s="329"/>
      <c r="LFD517" s="329"/>
      <c r="LFE517" s="329"/>
      <c r="LFF517" s="329"/>
      <c r="LFG517" s="329"/>
      <c r="LFH517" s="329"/>
      <c r="LFI517" s="329"/>
      <c r="LFJ517" s="329"/>
      <c r="LFK517" s="329"/>
      <c r="LFL517" s="329"/>
      <c r="LFM517" s="329"/>
      <c r="LFN517" s="329"/>
      <c r="LFO517" s="329"/>
      <c r="LFP517" s="329"/>
      <c r="LFQ517" s="329"/>
      <c r="LFR517" s="329"/>
      <c r="LFS517" s="329"/>
      <c r="LFT517" s="329"/>
      <c r="LFU517" s="329"/>
      <c r="LFV517" s="329"/>
      <c r="LFW517" s="329"/>
      <c r="LFX517" s="329"/>
      <c r="LFY517" s="329"/>
      <c r="LFZ517" s="329"/>
      <c r="LGA517" s="329"/>
      <c r="LGB517" s="329"/>
      <c r="LGC517" s="329"/>
      <c r="LGD517" s="329"/>
      <c r="LGE517" s="329"/>
      <c r="LGF517" s="329"/>
      <c r="LGG517" s="329"/>
      <c r="LGH517" s="329"/>
      <c r="LGI517" s="329"/>
      <c r="LGJ517" s="329"/>
      <c r="LGK517" s="329"/>
      <c r="LGL517" s="329"/>
      <c r="LGM517" s="329"/>
      <c r="LGN517" s="329"/>
      <c r="LGO517" s="329"/>
      <c r="LGP517" s="329"/>
      <c r="LGQ517" s="329"/>
      <c r="LGR517" s="329"/>
      <c r="LGS517" s="329"/>
      <c r="LGT517" s="329"/>
      <c r="LGU517" s="329"/>
      <c r="LGV517" s="329"/>
      <c r="LGW517" s="329"/>
      <c r="LGX517" s="329"/>
      <c r="LGY517" s="329"/>
      <c r="LGZ517" s="329"/>
      <c r="LHA517" s="329"/>
      <c r="LHB517" s="329"/>
      <c r="LHC517" s="329"/>
      <c r="LHD517" s="329"/>
      <c r="LHE517" s="329"/>
      <c r="LHF517" s="329"/>
      <c r="LHG517" s="329"/>
      <c r="LHH517" s="329"/>
      <c r="LHI517" s="329"/>
      <c r="LHJ517" s="329"/>
      <c r="LHK517" s="329"/>
      <c r="LHL517" s="329"/>
      <c r="LHM517" s="329"/>
      <c r="LHN517" s="329"/>
      <c r="LHO517" s="329"/>
      <c r="LHP517" s="329"/>
      <c r="LHQ517" s="329"/>
      <c r="LHR517" s="329"/>
      <c r="LHS517" s="329"/>
      <c r="LHT517" s="329"/>
      <c r="LHU517" s="329"/>
      <c r="LHV517" s="329"/>
      <c r="LHW517" s="329"/>
      <c r="LHX517" s="329"/>
      <c r="LHY517" s="329"/>
      <c r="LHZ517" s="329"/>
      <c r="LIA517" s="329"/>
      <c r="LIB517" s="329"/>
      <c r="LIC517" s="329"/>
      <c r="LID517" s="329"/>
      <c r="LIE517" s="329"/>
      <c r="LIF517" s="329"/>
      <c r="LIG517" s="329"/>
      <c r="LIH517" s="329"/>
      <c r="LII517" s="329"/>
      <c r="LIJ517" s="329"/>
      <c r="LIK517" s="329"/>
      <c r="LIL517" s="329"/>
      <c r="LIM517" s="329"/>
      <c r="LIN517" s="329"/>
      <c r="LIO517" s="329"/>
      <c r="LIP517" s="329"/>
      <c r="LIQ517" s="329"/>
      <c r="LIR517" s="329"/>
      <c r="LIS517" s="329"/>
      <c r="LIT517" s="329"/>
      <c r="LIU517" s="329"/>
      <c r="LIV517" s="329"/>
      <c r="LIW517" s="329"/>
      <c r="LIX517" s="329"/>
      <c r="LIY517" s="329"/>
      <c r="LIZ517" s="329"/>
      <c r="LJA517" s="329"/>
      <c r="LJB517" s="329"/>
      <c r="LJC517" s="329"/>
      <c r="LJD517" s="329"/>
      <c r="LJE517" s="329"/>
      <c r="LJF517" s="329"/>
      <c r="LJG517" s="329"/>
      <c r="LJH517" s="329"/>
      <c r="LJI517" s="329"/>
      <c r="LJJ517" s="329"/>
      <c r="LJK517" s="329"/>
      <c r="LJL517" s="329"/>
      <c r="LJM517" s="329"/>
      <c r="LJN517" s="329"/>
      <c r="LJO517" s="329"/>
      <c r="LJP517" s="329"/>
      <c r="LJQ517" s="329"/>
      <c r="LJR517" s="329"/>
      <c r="LJS517" s="329"/>
      <c r="LJT517" s="329"/>
      <c r="LJU517" s="329"/>
      <c r="LJV517" s="329"/>
      <c r="LJW517" s="329"/>
      <c r="LJX517" s="329"/>
      <c r="LJY517" s="329"/>
      <c r="LJZ517" s="329"/>
      <c r="LKA517" s="329"/>
      <c r="LKB517" s="329"/>
      <c r="LKC517" s="329"/>
      <c r="LKD517" s="329"/>
      <c r="LKE517" s="329"/>
      <c r="LKF517" s="329"/>
      <c r="LKG517" s="329"/>
      <c r="LKH517" s="329"/>
      <c r="LKI517" s="329"/>
      <c r="LKJ517" s="329"/>
      <c r="LKK517" s="329"/>
      <c r="LKL517" s="329"/>
      <c r="LKM517" s="329"/>
      <c r="LKN517" s="329"/>
      <c r="LKO517" s="329"/>
      <c r="LKP517" s="329"/>
      <c r="LKQ517" s="329"/>
      <c r="LKR517" s="329"/>
      <c r="LKS517" s="329"/>
      <c r="LKT517" s="329"/>
      <c r="LKU517" s="329"/>
      <c r="LKV517" s="329"/>
      <c r="LKW517" s="329"/>
      <c r="LKX517" s="329"/>
      <c r="LKY517" s="329"/>
      <c r="LKZ517" s="329"/>
      <c r="LLA517" s="329"/>
      <c r="LLB517" s="329"/>
      <c r="LLC517" s="329"/>
      <c r="LLD517" s="329"/>
      <c r="LLE517" s="329"/>
      <c r="LLF517" s="329"/>
      <c r="LLG517" s="329"/>
      <c r="LLH517" s="329"/>
      <c r="LLI517" s="329"/>
      <c r="LLJ517" s="329"/>
      <c r="LLK517" s="329"/>
      <c r="LLL517" s="329"/>
      <c r="LLM517" s="329"/>
      <c r="LLN517" s="329"/>
      <c r="LLO517" s="329"/>
      <c r="LLP517" s="329"/>
      <c r="LLQ517" s="329"/>
      <c r="LLR517" s="329"/>
      <c r="LLS517" s="329"/>
      <c r="LLT517" s="329"/>
      <c r="LLU517" s="329"/>
      <c r="LLV517" s="329"/>
      <c r="LLW517" s="329"/>
      <c r="LLX517" s="329"/>
      <c r="LLY517" s="329"/>
      <c r="LLZ517" s="329"/>
      <c r="LMA517" s="329"/>
      <c r="LMB517" s="329"/>
      <c r="LMC517" s="329"/>
      <c r="LMD517" s="329"/>
      <c r="LME517" s="329"/>
      <c r="LMF517" s="329"/>
      <c r="LMG517" s="329"/>
      <c r="LMH517" s="329"/>
      <c r="LMI517" s="329"/>
      <c r="LMJ517" s="329"/>
      <c r="LMK517" s="329"/>
      <c r="LML517" s="329"/>
      <c r="LMM517" s="329"/>
      <c r="LMN517" s="329"/>
      <c r="LMO517" s="329"/>
      <c r="LMP517" s="329"/>
      <c r="LMQ517" s="329"/>
      <c r="LMR517" s="329"/>
      <c r="LMS517" s="329"/>
      <c r="LMT517" s="329"/>
      <c r="LMU517" s="329"/>
      <c r="LMV517" s="329"/>
      <c r="LMW517" s="329"/>
      <c r="LMX517" s="329"/>
      <c r="LMY517" s="329"/>
      <c r="LMZ517" s="329"/>
      <c r="LNA517" s="329"/>
      <c r="LNB517" s="329"/>
      <c r="LNC517" s="329"/>
      <c r="LND517" s="329"/>
      <c r="LNE517" s="329"/>
      <c r="LNF517" s="329"/>
      <c r="LNG517" s="329"/>
      <c r="LNH517" s="329"/>
      <c r="LNI517" s="329"/>
      <c r="LNJ517" s="329"/>
      <c r="LNK517" s="329"/>
      <c r="LNL517" s="329"/>
      <c r="LNM517" s="329"/>
      <c r="LNN517" s="329"/>
      <c r="LNO517" s="329"/>
      <c r="LNP517" s="329"/>
      <c r="LNQ517" s="329"/>
      <c r="LNR517" s="329"/>
      <c r="LNS517" s="329"/>
      <c r="LNT517" s="329"/>
      <c r="LNU517" s="329"/>
      <c r="LNV517" s="329"/>
      <c r="LNW517" s="329"/>
      <c r="LNX517" s="329"/>
      <c r="LNY517" s="329"/>
      <c r="LNZ517" s="329"/>
      <c r="LOA517" s="329"/>
      <c r="LOB517" s="329"/>
      <c r="LOC517" s="329"/>
      <c r="LOD517" s="329"/>
      <c r="LOE517" s="329"/>
      <c r="LOF517" s="329"/>
      <c r="LOG517" s="329"/>
      <c r="LOH517" s="329"/>
      <c r="LOI517" s="329"/>
      <c r="LOJ517" s="329"/>
      <c r="LOK517" s="329"/>
      <c r="LOL517" s="329"/>
      <c r="LOM517" s="329"/>
      <c r="LON517" s="329"/>
      <c r="LOO517" s="329"/>
      <c r="LOP517" s="329"/>
      <c r="LOQ517" s="329"/>
      <c r="LOR517" s="329"/>
      <c r="LOS517" s="329"/>
      <c r="LOT517" s="329"/>
      <c r="LOU517" s="329"/>
      <c r="LOV517" s="329"/>
      <c r="LOW517" s="329"/>
      <c r="LOX517" s="329"/>
      <c r="LOY517" s="329"/>
      <c r="LOZ517" s="329"/>
      <c r="LPA517" s="329"/>
      <c r="LPB517" s="329"/>
      <c r="LPC517" s="329"/>
      <c r="LPD517" s="329"/>
      <c r="LPE517" s="329"/>
      <c r="LPF517" s="329"/>
      <c r="LPG517" s="329"/>
      <c r="LPH517" s="329"/>
      <c r="LPI517" s="329"/>
      <c r="LPJ517" s="329"/>
      <c r="LPK517" s="329"/>
      <c r="LPL517" s="329"/>
      <c r="LPM517" s="329"/>
      <c r="LPN517" s="329"/>
      <c r="LPO517" s="329"/>
      <c r="LPP517" s="329"/>
      <c r="LPQ517" s="329"/>
      <c r="LPR517" s="329"/>
      <c r="LPS517" s="329"/>
      <c r="LPT517" s="329"/>
      <c r="LPU517" s="329"/>
      <c r="LPV517" s="329"/>
      <c r="LPW517" s="329"/>
      <c r="LPX517" s="329"/>
      <c r="LPY517" s="329"/>
      <c r="LPZ517" s="329"/>
      <c r="LQA517" s="329"/>
      <c r="LQB517" s="329"/>
      <c r="LQC517" s="329"/>
      <c r="LQD517" s="329"/>
      <c r="LQE517" s="329"/>
      <c r="LQF517" s="329"/>
      <c r="LQG517" s="329"/>
      <c r="LQH517" s="329"/>
      <c r="LQI517" s="329"/>
      <c r="LQJ517" s="329"/>
      <c r="LQK517" s="329"/>
      <c r="LQL517" s="329"/>
      <c r="LQM517" s="329"/>
      <c r="LQN517" s="329"/>
      <c r="LQO517" s="329"/>
      <c r="LQP517" s="329"/>
      <c r="LQQ517" s="329"/>
      <c r="LQR517" s="329"/>
      <c r="LQS517" s="329"/>
      <c r="LQT517" s="329"/>
      <c r="LQU517" s="329"/>
      <c r="LQV517" s="329"/>
      <c r="LQW517" s="329"/>
      <c r="LQX517" s="329"/>
      <c r="LQY517" s="329"/>
      <c r="LQZ517" s="329"/>
      <c r="LRA517" s="329"/>
      <c r="LRB517" s="329"/>
      <c r="LRC517" s="329"/>
      <c r="LRD517" s="329"/>
      <c r="LRE517" s="329"/>
      <c r="LRF517" s="329"/>
      <c r="LRG517" s="329"/>
      <c r="LRH517" s="329"/>
      <c r="LRI517" s="329"/>
      <c r="LRJ517" s="329"/>
      <c r="LRK517" s="329"/>
      <c r="LRL517" s="329"/>
      <c r="LRM517" s="329"/>
      <c r="LRN517" s="329"/>
      <c r="LRO517" s="329"/>
      <c r="LRP517" s="329"/>
      <c r="LRQ517" s="329"/>
      <c r="LRR517" s="329"/>
      <c r="LRS517" s="329"/>
      <c r="LRT517" s="329"/>
      <c r="LRU517" s="329"/>
      <c r="LRV517" s="329"/>
      <c r="LRW517" s="329"/>
      <c r="LRX517" s="329"/>
      <c r="LRY517" s="329"/>
      <c r="LRZ517" s="329"/>
      <c r="LSA517" s="329"/>
      <c r="LSB517" s="329"/>
      <c r="LSC517" s="329"/>
      <c r="LSD517" s="329"/>
      <c r="LSE517" s="329"/>
      <c r="LSF517" s="329"/>
      <c r="LSG517" s="329"/>
      <c r="LSH517" s="329"/>
      <c r="LSI517" s="329"/>
      <c r="LSJ517" s="329"/>
      <c r="LSK517" s="329"/>
      <c r="LSL517" s="329"/>
      <c r="LSM517" s="329"/>
      <c r="LSN517" s="329"/>
      <c r="LSO517" s="329"/>
      <c r="LSP517" s="329"/>
      <c r="LSQ517" s="329"/>
      <c r="LSR517" s="329"/>
      <c r="LSS517" s="329"/>
      <c r="LST517" s="329"/>
      <c r="LSU517" s="329"/>
      <c r="LSV517" s="329"/>
      <c r="LSW517" s="329"/>
      <c r="LSX517" s="329"/>
      <c r="LSY517" s="329"/>
      <c r="LSZ517" s="329"/>
      <c r="LTA517" s="329"/>
      <c r="LTB517" s="329"/>
      <c r="LTC517" s="329"/>
      <c r="LTD517" s="329"/>
      <c r="LTE517" s="329"/>
      <c r="LTF517" s="329"/>
      <c r="LTG517" s="329"/>
      <c r="LTH517" s="329"/>
      <c r="LTI517" s="329"/>
      <c r="LTJ517" s="329"/>
      <c r="LTK517" s="329"/>
      <c r="LTL517" s="329"/>
      <c r="LTM517" s="329"/>
      <c r="LTN517" s="329"/>
      <c r="LTO517" s="329"/>
      <c r="LTP517" s="329"/>
      <c r="LTQ517" s="329"/>
      <c r="LTR517" s="329"/>
      <c r="LTS517" s="329"/>
      <c r="LTT517" s="329"/>
      <c r="LTU517" s="329"/>
      <c r="LTV517" s="329"/>
      <c r="LTW517" s="329"/>
      <c r="LTX517" s="329"/>
      <c r="LTY517" s="329"/>
      <c r="LTZ517" s="329"/>
      <c r="LUA517" s="329"/>
      <c r="LUB517" s="329"/>
      <c r="LUC517" s="329"/>
      <c r="LUD517" s="329"/>
      <c r="LUE517" s="329"/>
      <c r="LUF517" s="329"/>
      <c r="LUG517" s="329"/>
      <c r="LUH517" s="329"/>
      <c r="LUI517" s="329"/>
      <c r="LUJ517" s="329"/>
      <c r="LUK517" s="329"/>
      <c r="LUL517" s="329"/>
      <c r="LUM517" s="329"/>
      <c r="LUN517" s="329"/>
      <c r="LUO517" s="329"/>
      <c r="LUP517" s="329"/>
      <c r="LUQ517" s="329"/>
      <c r="LUR517" s="329"/>
      <c r="LUS517" s="329"/>
      <c r="LUT517" s="329"/>
      <c r="LUU517" s="329"/>
      <c r="LUV517" s="329"/>
      <c r="LUW517" s="329"/>
      <c r="LUX517" s="329"/>
      <c r="LUY517" s="329"/>
      <c r="LUZ517" s="329"/>
      <c r="LVA517" s="329"/>
      <c r="LVB517" s="329"/>
      <c r="LVC517" s="329"/>
      <c r="LVD517" s="329"/>
      <c r="LVE517" s="329"/>
      <c r="LVF517" s="329"/>
      <c r="LVG517" s="329"/>
      <c r="LVH517" s="329"/>
      <c r="LVI517" s="329"/>
      <c r="LVJ517" s="329"/>
      <c r="LVK517" s="329"/>
      <c r="LVL517" s="329"/>
      <c r="LVM517" s="329"/>
      <c r="LVN517" s="329"/>
      <c r="LVO517" s="329"/>
      <c r="LVP517" s="329"/>
      <c r="LVQ517" s="329"/>
      <c r="LVR517" s="329"/>
      <c r="LVS517" s="329"/>
      <c r="LVT517" s="329"/>
      <c r="LVU517" s="329"/>
      <c r="LVV517" s="329"/>
      <c r="LVW517" s="329"/>
      <c r="LVX517" s="329"/>
      <c r="LVY517" s="329"/>
      <c r="LVZ517" s="329"/>
      <c r="LWA517" s="329"/>
      <c r="LWB517" s="329"/>
      <c r="LWC517" s="329"/>
      <c r="LWD517" s="329"/>
      <c r="LWE517" s="329"/>
      <c r="LWF517" s="329"/>
      <c r="LWG517" s="329"/>
      <c r="LWH517" s="329"/>
      <c r="LWI517" s="329"/>
      <c r="LWJ517" s="329"/>
      <c r="LWK517" s="329"/>
      <c r="LWL517" s="329"/>
      <c r="LWM517" s="329"/>
      <c r="LWN517" s="329"/>
      <c r="LWO517" s="329"/>
      <c r="LWP517" s="329"/>
      <c r="LWQ517" s="329"/>
      <c r="LWR517" s="329"/>
      <c r="LWS517" s="329"/>
      <c r="LWT517" s="329"/>
      <c r="LWU517" s="329"/>
      <c r="LWV517" s="329"/>
      <c r="LWW517" s="329"/>
      <c r="LWX517" s="329"/>
      <c r="LWY517" s="329"/>
      <c r="LWZ517" s="329"/>
      <c r="LXA517" s="329"/>
      <c r="LXB517" s="329"/>
      <c r="LXC517" s="329"/>
      <c r="LXD517" s="329"/>
      <c r="LXE517" s="329"/>
      <c r="LXF517" s="329"/>
      <c r="LXG517" s="329"/>
      <c r="LXH517" s="329"/>
      <c r="LXI517" s="329"/>
      <c r="LXJ517" s="329"/>
      <c r="LXK517" s="329"/>
      <c r="LXL517" s="329"/>
      <c r="LXM517" s="329"/>
      <c r="LXN517" s="329"/>
      <c r="LXO517" s="329"/>
      <c r="LXP517" s="329"/>
      <c r="LXQ517" s="329"/>
      <c r="LXR517" s="329"/>
      <c r="LXS517" s="329"/>
      <c r="LXT517" s="329"/>
      <c r="LXU517" s="329"/>
      <c r="LXV517" s="329"/>
      <c r="LXW517" s="329"/>
      <c r="LXX517" s="329"/>
      <c r="LXY517" s="329"/>
      <c r="LXZ517" s="329"/>
      <c r="LYA517" s="329"/>
      <c r="LYB517" s="329"/>
      <c r="LYC517" s="329"/>
      <c r="LYD517" s="329"/>
      <c r="LYE517" s="329"/>
      <c r="LYF517" s="329"/>
      <c r="LYG517" s="329"/>
      <c r="LYH517" s="329"/>
      <c r="LYI517" s="329"/>
      <c r="LYJ517" s="329"/>
      <c r="LYK517" s="329"/>
      <c r="LYL517" s="329"/>
      <c r="LYM517" s="329"/>
      <c r="LYN517" s="329"/>
      <c r="LYO517" s="329"/>
      <c r="LYP517" s="329"/>
      <c r="LYQ517" s="329"/>
      <c r="LYR517" s="329"/>
      <c r="LYS517" s="329"/>
      <c r="LYT517" s="329"/>
      <c r="LYU517" s="329"/>
      <c r="LYV517" s="329"/>
      <c r="LYW517" s="329"/>
      <c r="LYX517" s="329"/>
      <c r="LYY517" s="329"/>
      <c r="LYZ517" s="329"/>
      <c r="LZA517" s="329"/>
      <c r="LZB517" s="329"/>
      <c r="LZC517" s="329"/>
      <c r="LZD517" s="329"/>
      <c r="LZE517" s="329"/>
      <c r="LZF517" s="329"/>
      <c r="LZG517" s="329"/>
      <c r="LZH517" s="329"/>
      <c r="LZI517" s="329"/>
      <c r="LZJ517" s="329"/>
      <c r="LZK517" s="329"/>
      <c r="LZL517" s="329"/>
      <c r="LZM517" s="329"/>
      <c r="LZN517" s="329"/>
      <c r="LZO517" s="329"/>
      <c r="LZP517" s="329"/>
      <c r="LZQ517" s="329"/>
      <c r="LZR517" s="329"/>
      <c r="LZS517" s="329"/>
      <c r="LZT517" s="329"/>
      <c r="LZU517" s="329"/>
      <c r="LZV517" s="329"/>
      <c r="LZW517" s="329"/>
      <c r="LZX517" s="329"/>
      <c r="LZY517" s="329"/>
      <c r="LZZ517" s="329"/>
      <c r="MAA517" s="329"/>
      <c r="MAB517" s="329"/>
      <c r="MAC517" s="329"/>
      <c r="MAD517" s="329"/>
      <c r="MAE517" s="329"/>
      <c r="MAF517" s="329"/>
      <c r="MAG517" s="329"/>
      <c r="MAH517" s="329"/>
      <c r="MAI517" s="329"/>
      <c r="MAJ517" s="329"/>
      <c r="MAK517" s="329"/>
      <c r="MAL517" s="329"/>
      <c r="MAM517" s="329"/>
      <c r="MAN517" s="329"/>
      <c r="MAO517" s="329"/>
      <c r="MAP517" s="329"/>
      <c r="MAQ517" s="329"/>
      <c r="MAR517" s="329"/>
      <c r="MAS517" s="329"/>
      <c r="MAT517" s="329"/>
      <c r="MAU517" s="329"/>
      <c r="MAV517" s="329"/>
      <c r="MAW517" s="329"/>
      <c r="MAX517" s="329"/>
      <c r="MAY517" s="329"/>
      <c r="MAZ517" s="329"/>
      <c r="MBA517" s="329"/>
      <c r="MBB517" s="329"/>
      <c r="MBC517" s="329"/>
      <c r="MBD517" s="329"/>
      <c r="MBE517" s="329"/>
      <c r="MBF517" s="329"/>
      <c r="MBG517" s="329"/>
      <c r="MBH517" s="329"/>
      <c r="MBI517" s="329"/>
      <c r="MBJ517" s="329"/>
      <c r="MBK517" s="329"/>
      <c r="MBL517" s="329"/>
      <c r="MBM517" s="329"/>
      <c r="MBN517" s="329"/>
      <c r="MBO517" s="329"/>
      <c r="MBP517" s="329"/>
      <c r="MBQ517" s="329"/>
      <c r="MBR517" s="329"/>
      <c r="MBS517" s="329"/>
      <c r="MBT517" s="329"/>
      <c r="MBU517" s="329"/>
      <c r="MBV517" s="329"/>
      <c r="MBW517" s="329"/>
      <c r="MBX517" s="329"/>
      <c r="MBY517" s="329"/>
      <c r="MBZ517" s="329"/>
      <c r="MCA517" s="329"/>
      <c r="MCB517" s="329"/>
      <c r="MCC517" s="329"/>
      <c r="MCD517" s="329"/>
      <c r="MCE517" s="329"/>
      <c r="MCF517" s="329"/>
      <c r="MCG517" s="329"/>
      <c r="MCH517" s="329"/>
      <c r="MCI517" s="329"/>
      <c r="MCJ517" s="329"/>
      <c r="MCK517" s="329"/>
      <c r="MCL517" s="329"/>
      <c r="MCM517" s="329"/>
      <c r="MCN517" s="329"/>
      <c r="MCO517" s="329"/>
      <c r="MCP517" s="329"/>
      <c r="MCQ517" s="329"/>
      <c r="MCR517" s="329"/>
      <c r="MCS517" s="329"/>
      <c r="MCT517" s="329"/>
      <c r="MCU517" s="329"/>
      <c r="MCV517" s="329"/>
      <c r="MCW517" s="329"/>
      <c r="MCX517" s="329"/>
      <c r="MCY517" s="329"/>
      <c r="MCZ517" s="329"/>
      <c r="MDA517" s="329"/>
      <c r="MDB517" s="329"/>
      <c r="MDC517" s="329"/>
      <c r="MDD517" s="329"/>
      <c r="MDE517" s="329"/>
      <c r="MDF517" s="329"/>
      <c r="MDG517" s="329"/>
      <c r="MDH517" s="329"/>
      <c r="MDI517" s="329"/>
      <c r="MDJ517" s="329"/>
      <c r="MDK517" s="329"/>
      <c r="MDL517" s="329"/>
      <c r="MDM517" s="329"/>
      <c r="MDN517" s="329"/>
      <c r="MDO517" s="329"/>
      <c r="MDP517" s="329"/>
      <c r="MDQ517" s="329"/>
      <c r="MDR517" s="329"/>
      <c r="MDS517" s="329"/>
      <c r="MDT517" s="329"/>
      <c r="MDU517" s="329"/>
      <c r="MDV517" s="329"/>
      <c r="MDW517" s="329"/>
      <c r="MDX517" s="329"/>
      <c r="MDY517" s="329"/>
      <c r="MDZ517" s="329"/>
      <c r="MEA517" s="329"/>
      <c r="MEB517" s="329"/>
      <c r="MEC517" s="329"/>
      <c r="MED517" s="329"/>
      <c r="MEE517" s="329"/>
      <c r="MEF517" s="329"/>
      <c r="MEG517" s="329"/>
      <c r="MEH517" s="329"/>
      <c r="MEI517" s="329"/>
      <c r="MEJ517" s="329"/>
      <c r="MEK517" s="329"/>
      <c r="MEL517" s="329"/>
      <c r="MEM517" s="329"/>
      <c r="MEN517" s="329"/>
      <c r="MEO517" s="329"/>
      <c r="MEP517" s="329"/>
      <c r="MEQ517" s="329"/>
      <c r="MER517" s="329"/>
      <c r="MES517" s="329"/>
      <c r="MET517" s="329"/>
      <c r="MEU517" s="329"/>
      <c r="MEV517" s="329"/>
      <c r="MEW517" s="329"/>
      <c r="MEX517" s="329"/>
      <c r="MEY517" s="329"/>
      <c r="MEZ517" s="329"/>
      <c r="MFA517" s="329"/>
      <c r="MFB517" s="329"/>
      <c r="MFC517" s="329"/>
      <c r="MFD517" s="329"/>
      <c r="MFE517" s="329"/>
      <c r="MFF517" s="329"/>
      <c r="MFG517" s="329"/>
      <c r="MFH517" s="329"/>
      <c r="MFI517" s="329"/>
      <c r="MFJ517" s="329"/>
      <c r="MFK517" s="329"/>
      <c r="MFL517" s="329"/>
      <c r="MFM517" s="329"/>
      <c r="MFN517" s="329"/>
      <c r="MFO517" s="329"/>
      <c r="MFP517" s="329"/>
      <c r="MFQ517" s="329"/>
      <c r="MFR517" s="329"/>
      <c r="MFS517" s="329"/>
      <c r="MFT517" s="329"/>
      <c r="MFU517" s="329"/>
      <c r="MFV517" s="329"/>
      <c r="MFW517" s="329"/>
      <c r="MFX517" s="329"/>
      <c r="MFY517" s="329"/>
      <c r="MFZ517" s="329"/>
      <c r="MGA517" s="329"/>
      <c r="MGB517" s="329"/>
      <c r="MGC517" s="329"/>
      <c r="MGD517" s="329"/>
      <c r="MGE517" s="329"/>
      <c r="MGF517" s="329"/>
      <c r="MGG517" s="329"/>
      <c r="MGH517" s="329"/>
      <c r="MGI517" s="329"/>
      <c r="MGJ517" s="329"/>
      <c r="MGK517" s="329"/>
      <c r="MGL517" s="329"/>
      <c r="MGM517" s="329"/>
      <c r="MGN517" s="329"/>
      <c r="MGO517" s="329"/>
      <c r="MGP517" s="329"/>
      <c r="MGQ517" s="329"/>
      <c r="MGR517" s="329"/>
      <c r="MGS517" s="329"/>
      <c r="MGT517" s="329"/>
      <c r="MGU517" s="329"/>
      <c r="MGV517" s="329"/>
      <c r="MGW517" s="329"/>
      <c r="MGX517" s="329"/>
      <c r="MGY517" s="329"/>
      <c r="MGZ517" s="329"/>
      <c r="MHA517" s="329"/>
      <c r="MHB517" s="329"/>
      <c r="MHC517" s="329"/>
      <c r="MHD517" s="329"/>
      <c r="MHE517" s="329"/>
      <c r="MHF517" s="329"/>
      <c r="MHG517" s="329"/>
      <c r="MHH517" s="329"/>
      <c r="MHI517" s="329"/>
      <c r="MHJ517" s="329"/>
      <c r="MHK517" s="329"/>
      <c r="MHL517" s="329"/>
      <c r="MHM517" s="329"/>
      <c r="MHN517" s="329"/>
      <c r="MHO517" s="329"/>
      <c r="MHP517" s="329"/>
      <c r="MHQ517" s="329"/>
      <c r="MHR517" s="329"/>
      <c r="MHS517" s="329"/>
      <c r="MHT517" s="329"/>
      <c r="MHU517" s="329"/>
      <c r="MHV517" s="329"/>
      <c r="MHW517" s="329"/>
      <c r="MHX517" s="329"/>
      <c r="MHY517" s="329"/>
      <c r="MHZ517" s="329"/>
      <c r="MIA517" s="329"/>
      <c r="MIB517" s="329"/>
      <c r="MIC517" s="329"/>
      <c r="MID517" s="329"/>
      <c r="MIE517" s="329"/>
      <c r="MIF517" s="329"/>
      <c r="MIG517" s="329"/>
      <c r="MIH517" s="329"/>
      <c r="MII517" s="329"/>
      <c r="MIJ517" s="329"/>
      <c r="MIK517" s="329"/>
      <c r="MIL517" s="329"/>
      <c r="MIM517" s="329"/>
      <c r="MIN517" s="329"/>
      <c r="MIO517" s="329"/>
      <c r="MIP517" s="329"/>
      <c r="MIQ517" s="329"/>
      <c r="MIR517" s="329"/>
      <c r="MIS517" s="329"/>
      <c r="MIT517" s="329"/>
      <c r="MIU517" s="329"/>
      <c r="MIV517" s="329"/>
      <c r="MIW517" s="329"/>
      <c r="MIX517" s="329"/>
      <c r="MIY517" s="329"/>
      <c r="MIZ517" s="329"/>
      <c r="MJA517" s="329"/>
      <c r="MJB517" s="329"/>
      <c r="MJC517" s="329"/>
      <c r="MJD517" s="329"/>
      <c r="MJE517" s="329"/>
      <c r="MJF517" s="329"/>
      <c r="MJG517" s="329"/>
      <c r="MJH517" s="329"/>
      <c r="MJI517" s="329"/>
      <c r="MJJ517" s="329"/>
      <c r="MJK517" s="329"/>
      <c r="MJL517" s="329"/>
      <c r="MJM517" s="329"/>
      <c r="MJN517" s="329"/>
      <c r="MJO517" s="329"/>
      <c r="MJP517" s="329"/>
      <c r="MJQ517" s="329"/>
      <c r="MJR517" s="329"/>
      <c r="MJS517" s="329"/>
      <c r="MJT517" s="329"/>
      <c r="MJU517" s="329"/>
      <c r="MJV517" s="329"/>
      <c r="MJW517" s="329"/>
      <c r="MJX517" s="329"/>
      <c r="MJY517" s="329"/>
      <c r="MJZ517" s="329"/>
      <c r="MKA517" s="329"/>
      <c r="MKB517" s="329"/>
      <c r="MKC517" s="329"/>
      <c r="MKD517" s="329"/>
      <c r="MKE517" s="329"/>
      <c r="MKF517" s="329"/>
      <c r="MKG517" s="329"/>
      <c r="MKH517" s="329"/>
      <c r="MKI517" s="329"/>
      <c r="MKJ517" s="329"/>
      <c r="MKK517" s="329"/>
      <c r="MKL517" s="329"/>
      <c r="MKM517" s="329"/>
      <c r="MKN517" s="329"/>
      <c r="MKO517" s="329"/>
      <c r="MKP517" s="329"/>
      <c r="MKQ517" s="329"/>
      <c r="MKR517" s="329"/>
      <c r="MKS517" s="329"/>
      <c r="MKT517" s="329"/>
      <c r="MKU517" s="329"/>
      <c r="MKV517" s="329"/>
      <c r="MKW517" s="329"/>
      <c r="MKX517" s="329"/>
      <c r="MKY517" s="329"/>
      <c r="MKZ517" s="329"/>
      <c r="MLA517" s="329"/>
      <c r="MLB517" s="329"/>
      <c r="MLC517" s="329"/>
      <c r="MLD517" s="329"/>
      <c r="MLE517" s="329"/>
      <c r="MLF517" s="329"/>
      <c r="MLG517" s="329"/>
      <c r="MLH517" s="329"/>
      <c r="MLI517" s="329"/>
      <c r="MLJ517" s="329"/>
      <c r="MLK517" s="329"/>
      <c r="MLL517" s="329"/>
      <c r="MLM517" s="329"/>
      <c r="MLN517" s="329"/>
      <c r="MLO517" s="329"/>
      <c r="MLP517" s="329"/>
      <c r="MLQ517" s="329"/>
      <c r="MLR517" s="329"/>
      <c r="MLS517" s="329"/>
      <c r="MLT517" s="329"/>
      <c r="MLU517" s="329"/>
      <c r="MLV517" s="329"/>
      <c r="MLW517" s="329"/>
      <c r="MLX517" s="329"/>
      <c r="MLY517" s="329"/>
      <c r="MLZ517" s="329"/>
      <c r="MMA517" s="329"/>
      <c r="MMB517" s="329"/>
      <c r="MMC517" s="329"/>
      <c r="MMD517" s="329"/>
      <c r="MME517" s="329"/>
      <c r="MMF517" s="329"/>
      <c r="MMG517" s="329"/>
      <c r="MMH517" s="329"/>
      <c r="MMI517" s="329"/>
      <c r="MMJ517" s="329"/>
      <c r="MMK517" s="329"/>
      <c r="MML517" s="329"/>
      <c r="MMM517" s="329"/>
      <c r="MMN517" s="329"/>
      <c r="MMO517" s="329"/>
      <c r="MMP517" s="329"/>
      <c r="MMQ517" s="329"/>
      <c r="MMR517" s="329"/>
      <c r="MMS517" s="329"/>
      <c r="MMT517" s="329"/>
      <c r="MMU517" s="329"/>
      <c r="MMV517" s="329"/>
      <c r="MMW517" s="329"/>
      <c r="MMX517" s="329"/>
      <c r="MMY517" s="329"/>
      <c r="MMZ517" s="329"/>
      <c r="MNA517" s="329"/>
      <c r="MNB517" s="329"/>
      <c r="MNC517" s="329"/>
      <c r="MND517" s="329"/>
      <c r="MNE517" s="329"/>
      <c r="MNF517" s="329"/>
      <c r="MNG517" s="329"/>
      <c r="MNH517" s="329"/>
      <c r="MNI517" s="329"/>
      <c r="MNJ517" s="329"/>
      <c r="MNK517" s="329"/>
      <c r="MNL517" s="329"/>
      <c r="MNM517" s="329"/>
      <c r="MNN517" s="329"/>
      <c r="MNO517" s="329"/>
      <c r="MNP517" s="329"/>
      <c r="MNQ517" s="329"/>
      <c r="MNR517" s="329"/>
      <c r="MNS517" s="329"/>
      <c r="MNT517" s="329"/>
      <c r="MNU517" s="329"/>
      <c r="MNV517" s="329"/>
      <c r="MNW517" s="329"/>
      <c r="MNX517" s="329"/>
      <c r="MNY517" s="329"/>
      <c r="MNZ517" s="329"/>
      <c r="MOA517" s="329"/>
      <c r="MOB517" s="329"/>
      <c r="MOC517" s="329"/>
      <c r="MOD517" s="329"/>
      <c r="MOE517" s="329"/>
      <c r="MOF517" s="329"/>
      <c r="MOG517" s="329"/>
      <c r="MOH517" s="329"/>
      <c r="MOI517" s="329"/>
      <c r="MOJ517" s="329"/>
      <c r="MOK517" s="329"/>
      <c r="MOL517" s="329"/>
      <c r="MOM517" s="329"/>
      <c r="MON517" s="329"/>
      <c r="MOO517" s="329"/>
      <c r="MOP517" s="329"/>
      <c r="MOQ517" s="329"/>
      <c r="MOR517" s="329"/>
      <c r="MOS517" s="329"/>
      <c r="MOT517" s="329"/>
      <c r="MOU517" s="329"/>
      <c r="MOV517" s="329"/>
      <c r="MOW517" s="329"/>
      <c r="MOX517" s="329"/>
      <c r="MOY517" s="329"/>
      <c r="MOZ517" s="329"/>
      <c r="MPA517" s="329"/>
      <c r="MPB517" s="329"/>
      <c r="MPC517" s="329"/>
      <c r="MPD517" s="329"/>
      <c r="MPE517" s="329"/>
      <c r="MPF517" s="329"/>
      <c r="MPG517" s="329"/>
      <c r="MPH517" s="329"/>
      <c r="MPI517" s="329"/>
      <c r="MPJ517" s="329"/>
      <c r="MPK517" s="329"/>
      <c r="MPL517" s="329"/>
      <c r="MPM517" s="329"/>
      <c r="MPN517" s="329"/>
      <c r="MPO517" s="329"/>
      <c r="MPP517" s="329"/>
      <c r="MPQ517" s="329"/>
      <c r="MPR517" s="329"/>
      <c r="MPS517" s="329"/>
      <c r="MPT517" s="329"/>
      <c r="MPU517" s="329"/>
      <c r="MPV517" s="329"/>
      <c r="MPW517" s="329"/>
      <c r="MPX517" s="329"/>
      <c r="MPY517" s="329"/>
      <c r="MPZ517" s="329"/>
      <c r="MQA517" s="329"/>
      <c r="MQB517" s="329"/>
      <c r="MQC517" s="329"/>
      <c r="MQD517" s="329"/>
      <c r="MQE517" s="329"/>
      <c r="MQF517" s="329"/>
      <c r="MQG517" s="329"/>
      <c r="MQH517" s="329"/>
      <c r="MQI517" s="329"/>
      <c r="MQJ517" s="329"/>
      <c r="MQK517" s="329"/>
      <c r="MQL517" s="329"/>
      <c r="MQM517" s="329"/>
      <c r="MQN517" s="329"/>
      <c r="MQO517" s="329"/>
      <c r="MQP517" s="329"/>
      <c r="MQQ517" s="329"/>
      <c r="MQR517" s="329"/>
      <c r="MQS517" s="329"/>
      <c r="MQT517" s="329"/>
      <c r="MQU517" s="329"/>
      <c r="MQV517" s="329"/>
      <c r="MQW517" s="329"/>
      <c r="MQX517" s="329"/>
      <c r="MQY517" s="329"/>
      <c r="MQZ517" s="329"/>
      <c r="MRA517" s="329"/>
      <c r="MRB517" s="329"/>
      <c r="MRC517" s="329"/>
      <c r="MRD517" s="329"/>
      <c r="MRE517" s="329"/>
      <c r="MRF517" s="329"/>
      <c r="MRG517" s="329"/>
      <c r="MRH517" s="329"/>
      <c r="MRI517" s="329"/>
      <c r="MRJ517" s="329"/>
      <c r="MRK517" s="329"/>
      <c r="MRL517" s="329"/>
      <c r="MRM517" s="329"/>
      <c r="MRN517" s="329"/>
      <c r="MRO517" s="329"/>
      <c r="MRP517" s="329"/>
      <c r="MRQ517" s="329"/>
      <c r="MRR517" s="329"/>
      <c r="MRS517" s="329"/>
      <c r="MRT517" s="329"/>
      <c r="MRU517" s="329"/>
      <c r="MRV517" s="329"/>
      <c r="MRW517" s="329"/>
      <c r="MRX517" s="329"/>
      <c r="MRY517" s="329"/>
      <c r="MRZ517" s="329"/>
      <c r="MSA517" s="329"/>
      <c r="MSB517" s="329"/>
      <c r="MSC517" s="329"/>
      <c r="MSD517" s="329"/>
      <c r="MSE517" s="329"/>
      <c r="MSF517" s="329"/>
      <c r="MSG517" s="329"/>
      <c r="MSH517" s="329"/>
      <c r="MSI517" s="329"/>
      <c r="MSJ517" s="329"/>
      <c r="MSK517" s="329"/>
      <c r="MSL517" s="329"/>
      <c r="MSM517" s="329"/>
      <c r="MSN517" s="329"/>
      <c r="MSO517" s="329"/>
      <c r="MSP517" s="329"/>
      <c r="MSQ517" s="329"/>
      <c r="MSR517" s="329"/>
      <c r="MSS517" s="329"/>
      <c r="MST517" s="329"/>
      <c r="MSU517" s="329"/>
      <c r="MSV517" s="329"/>
      <c r="MSW517" s="329"/>
      <c r="MSX517" s="329"/>
      <c r="MSY517" s="329"/>
      <c r="MSZ517" s="329"/>
      <c r="MTA517" s="329"/>
      <c r="MTB517" s="329"/>
      <c r="MTC517" s="329"/>
      <c r="MTD517" s="329"/>
      <c r="MTE517" s="329"/>
      <c r="MTF517" s="329"/>
      <c r="MTG517" s="329"/>
      <c r="MTH517" s="329"/>
      <c r="MTI517" s="329"/>
      <c r="MTJ517" s="329"/>
      <c r="MTK517" s="329"/>
      <c r="MTL517" s="329"/>
      <c r="MTM517" s="329"/>
      <c r="MTN517" s="329"/>
      <c r="MTO517" s="329"/>
      <c r="MTP517" s="329"/>
      <c r="MTQ517" s="329"/>
      <c r="MTR517" s="329"/>
      <c r="MTS517" s="329"/>
      <c r="MTT517" s="329"/>
      <c r="MTU517" s="329"/>
      <c r="MTV517" s="329"/>
      <c r="MTW517" s="329"/>
      <c r="MTX517" s="329"/>
      <c r="MTY517" s="329"/>
      <c r="MTZ517" s="329"/>
      <c r="MUA517" s="329"/>
      <c r="MUB517" s="329"/>
      <c r="MUC517" s="329"/>
      <c r="MUD517" s="329"/>
      <c r="MUE517" s="329"/>
      <c r="MUF517" s="329"/>
      <c r="MUG517" s="329"/>
      <c r="MUH517" s="329"/>
      <c r="MUI517" s="329"/>
      <c r="MUJ517" s="329"/>
      <c r="MUK517" s="329"/>
      <c r="MUL517" s="329"/>
      <c r="MUM517" s="329"/>
      <c r="MUN517" s="329"/>
      <c r="MUO517" s="329"/>
      <c r="MUP517" s="329"/>
      <c r="MUQ517" s="329"/>
      <c r="MUR517" s="329"/>
      <c r="MUS517" s="329"/>
      <c r="MUT517" s="329"/>
      <c r="MUU517" s="329"/>
      <c r="MUV517" s="329"/>
      <c r="MUW517" s="329"/>
      <c r="MUX517" s="329"/>
      <c r="MUY517" s="329"/>
      <c r="MUZ517" s="329"/>
      <c r="MVA517" s="329"/>
      <c r="MVB517" s="329"/>
      <c r="MVC517" s="329"/>
      <c r="MVD517" s="329"/>
      <c r="MVE517" s="329"/>
      <c r="MVF517" s="329"/>
      <c r="MVG517" s="329"/>
      <c r="MVH517" s="329"/>
      <c r="MVI517" s="329"/>
      <c r="MVJ517" s="329"/>
      <c r="MVK517" s="329"/>
      <c r="MVL517" s="329"/>
      <c r="MVM517" s="329"/>
      <c r="MVN517" s="329"/>
      <c r="MVO517" s="329"/>
      <c r="MVP517" s="329"/>
      <c r="MVQ517" s="329"/>
      <c r="MVR517" s="329"/>
      <c r="MVS517" s="329"/>
      <c r="MVT517" s="329"/>
      <c r="MVU517" s="329"/>
      <c r="MVV517" s="329"/>
      <c r="MVW517" s="329"/>
      <c r="MVX517" s="329"/>
      <c r="MVY517" s="329"/>
      <c r="MVZ517" s="329"/>
      <c r="MWA517" s="329"/>
      <c r="MWB517" s="329"/>
      <c r="MWC517" s="329"/>
      <c r="MWD517" s="329"/>
      <c r="MWE517" s="329"/>
      <c r="MWF517" s="329"/>
      <c r="MWG517" s="329"/>
      <c r="MWH517" s="329"/>
      <c r="MWI517" s="329"/>
      <c r="MWJ517" s="329"/>
      <c r="MWK517" s="329"/>
      <c r="MWL517" s="329"/>
      <c r="MWM517" s="329"/>
      <c r="MWN517" s="329"/>
      <c r="MWO517" s="329"/>
      <c r="MWP517" s="329"/>
      <c r="MWQ517" s="329"/>
      <c r="MWR517" s="329"/>
      <c r="MWS517" s="329"/>
      <c r="MWT517" s="329"/>
      <c r="MWU517" s="329"/>
      <c r="MWV517" s="329"/>
      <c r="MWW517" s="329"/>
      <c r="MWX517" s="329"/>
      <c r="MWY517" s="329"/>
      <c r="MWZ517" s="329"/>
      <c r="MXA517" s="329"/>
      <c r="MXB517" s="329"/>
      <c r="MXC517" s="329"/>
      <c r="MXD517" s="329"/>
      <c r="MXE517" s="329"/>
      <c r="MXF517" s="329"/>
      <c r="MXG517" s="329"/>
      <c r="MXH517" s="329"/>
      <c r="MXI517" s="329"/>
      <c r="MXJ517" s="329"/>
      <c r="MXK517" s="329"/>
      <c r="MXL517" s="329"/>
      <c r="MXM517" s="329"/>
      <c r="MXN517" s="329"/>
      <c r="MXO517" s="329"/>
      <c r="MXP517" s="329"/>
      <c r="MXQ517" s="329"/>
      <c r="MXR517" s="329"/>
      <c r="MXS517" s="329"/>
      <c r="MXT517" s="329"/>
      <c r="MXU517" s="329"/>
      <c r="MXV517" s="329"/>
      <c r="MXW517" s="329"/>
      <c r="MXX517" s="329"/>
      <c r="MXY517" s="329"/>
      <c r="MXZ517" s="329"/>
      <c r="MYA517" s="329"/>
      <c r="MYB517" s="329"/>
      <c r="MYC517" s="329"/>
      <c r="MYD517" s="329"/>
      <c r="MYE517" s="329"/>
      <c r="MYF517" s="329"/>
      <c r="MYG517" s="329"/>
      <c r="MYH517" s="329"/>
      <c r="MYI517" s="329"/>
      <c r="MYJ517" s="329"/>
      <c r="MYK517" s="329"/>
      <c r="MYL517" s="329"/>
      <c r="MYM517" s="329"/>
      <c r="MYN517" s="329"/>
      <c r="MYO517" s="329"/>
      <c r="MYP517" s="329"/>
      <c r="MYQ517" s="329"/>
      <c r="MYR517" s="329"/>
      <c r="MYS517" s="329"/>
      <c r="MYT517" s="329"/>
      <c r="MYU517" s="329"/>
      <c r="MYV517" s="329"/>
      <c r="MYW517" s="329"/>
      <c r="MYX517" s="329"/>
      <c r="MYY517" s="329"/>
      <c r="MYZ517" s="329"/>
      <c r="MZA517" s="329"/>
      <c r="MZB517" s="329"/>
      <c r="MZC517" s="329"/>
      <c r="MZD517" s="329"/>
      <c r="MZE517" s="329"/>
      <c r="MZF517" s="329"/>
      <c r="MZG517" s="329"/>
      <c r="MZH517" s="329"/>
      <c r="MZI517" s="329"/>
      <c r="MZJ517" s="329"/>
      <c r="MZK517" s="329"/>
      <c r="MZL517" s="329"/>
      <c r="MZM517" s="329"/>
      <c r="MZN517" s="329"/>
      <c r="MZO517" s="329"/>
      <c r="MZP517" s="329"/>
      <c r="MZQ517" s="329"/>
      <c r="MZR517" s="329"/>
      <c r="MZS517" s="329"/>
      <c r="MZT517" s="329"/>
      <c r="MZU517" s="329"/>
      <c r="MZV517" s="329"/>
      <c r="MZW517" s="329"/>
      <c r="MZX517" s="329"/>
      <c r="MZY517" s="329"/>
      <c r="MZZ517" s="329"/>
      <c r="NAA517" s="329"/>
      <c r="NAB517" s="329"/>
      <c r="NAC517" s="329"/>
      <c r="NAD517" s="329"/>
      <c r="NAE517" s="329"/>
      <c r="NAF517" s="329"/>
      <c r="NAG517" s="329"/>
      <c r="NAH517" s="329"/>
      <c r="NAI517" s="329"/>
      <c r="NAJ517" s="329"/>
      <c r="NAK517" s="329"/>
      <c r="NAL517" s="329"/>
      <c r="NAM517" s="329"/>
      <c r="NAN517" s="329"/>
      <c r="NAO517" s="329"/>
      <c r="NAP517" s="329"/>
      <c r="NAQ517" s="329"/>
      <c r="NAR517" s="329"/>
      <c r="NAS517" s="329"/>
      <c r="NAT517" s="329"/>
      <c r="NAU517" s="329"/>
      <c r="NAV517" s="329"/>
      <c r="NAW517" s="329"/>
      <c r="NAX517" s="329"/>
      <c r="NAY517" s="329"/>
      <c r="NAZ517" s="329"/>
      <c r="NBA517" s="329"/>
      <c r="NBB517" s="329"/>
      <c r="NBC517" s="329"/>
      <c r="NBD517" s="329"/>
      <c r="NBE517" s="329"/>
      <c r="NBF517" s="329"/>
      <c r="NBG517" s="329"/>
      <c r="NBH517" s="329"/>
      <c r="NBI517" s="329"/>
      <c r="NBJ517" s="329"/>
      <c r="NBK517" s="329"/>
      <c r="NBL517" s="329"/>
      <c r="NBM517" s="329"/>
      <c r="NBN517" s="329"/>
      <c r="NBO517" s="329"/>
      <c r="NBP517" s="329"/>
      <c r="NBQ517" s="329"/>
      <c r="NBR517" s="329"/>
      <c r="NBS517" s="329"/>
      <c r="NBT517" s="329"/>
      <c r="NBU517" s="329"/>
      <c r="NBV517" s="329"/>
      <c r="NBW517" s="329"/>
      <c r="NBX517" s="329"/>
      <c r="NBY517" s="329"/>
      <c r="NBZ517" s="329"/>
      <c r="NCA517" s="329"/>
      <c r="NCB517" s="329"/>
      <c r="NCC517" s="329"/>
      <c r="NCD517" s="329"/>
      <c r="NCE517" s="329"/>
      <c r="NCF517" s="329"/>
      <c r="NCG517" s="329"/>
      <c r="NCH517" s="329"/>
      <c r="NCI517" s="329"/>
      <c r="NCJ517" s="329"/>
      <c r="NCK517" s="329"/>
      <c r="NCL517" s="329"/>
      <c r="NCM517" s="329"/>
      <c r="NCN517" s="329"/>
      <c r="NCO517" s="329"/>
      <c r="NCP517" s="329"/>
      <c r="NCQ517" s="329"/>
      <c r="NCR517" s="329"/>
      <c r="NCS517" s="329"/>
      <c r="NCT517" s="329"/>
      <c r="NCU517" s="329"/>
      <c r="NCV517" s="329"/>
      <c r="NCW517" s="329"/>
      <c r="NCX517" s="329"/>
      <c r="NCY517" s="329"/>
      <c r="NCZ517" s="329"/>
      <c r="NDA517" s="329"/>
      <c r="NDB517" s="329"/>
      <c r="NDC517" s="329"/>
      <c r="NDD517" s="329"/>
      <c r="NDE517" s="329"/>
      <c r="NDF517" s="329"/>
      <c r="NDG517" s="329"/>
      <c r="NDH517" s="329"/>
      <c r="NDI517" s="329"/>
      <c r="NDJ517" s="329"/>
      <c r="NDK517" s="329"/>
      <c r="NDL517" s="329"/>
      <c r="NDM517" s="329"/>
      <c r="NDN517" s="329"/>
      <c r="NDO517" s="329"/>
      <c r="NDP517" s="329"/>
      <c r="NDQ517" s="329"/>
      <c r="NDR517" s="329"/>
      <c r="NDS517" s="329"/>
      <c r="NDT517" s="329"/>
      <c r="NDU517" s="329"/>
      <c r="NDV517" s="329"/>
      <c r="NDW517" s="329"/>
      <c r="NDX517" s="329"/>
      <c r="NDY517" s="329"/>
      <c r="NDZ517" s="329"/>
      <c r="NEA517" s="329"/>
      <c r="NEB517" s="329"/>
      <c r="NEC517" s="329"/>
      <c r="NED517" s="329"/>
      <c r="NEE517" s="329"/>
      <c r="NEF517" s="329"/>
      <c r="NEG517" s="329"/>
      <c r="NEH517" s="329"/>
      <c r="NEI517" s="329"/>
      <c r="NEJ517" s="329"/>
      <c r="NEK517" s="329"/>
      <c r="NEL517" s="329"/>
      <c r="NEM517" s="329"/>
      <c r="NEN517" s="329"/>
      <c r="NEO517" s="329"/>
      <c r="NEP517" s="329"/>
      <c r="NEQ517" s="329"/>
      <c r="NER517" s="329"/>
      <c r="NES517" s="329"/>
      <c r="NET517" s="329"/>
      <c r="NEU517" s="329"/>
      <c r="NEV517" s="329"/>
      <c r="NEW517" s="329"/>
      <c r="NEX517" s="329"/>
      <c r="NEY517" s="329"/>
      <c r="NEZ517" s="329"/>
      <c r="NFA517" s="329"/>
      <c r="NFB517" s="329"/>
      <c r="NFC517" s="329"/>
      <c r="NFD517" s="329"/>
      <c r="NFE517" s="329"/>
      <c r="NFF517" s="329"/>
      <c r="NFG517" s="329"/>
      <c r="NFH517" s="329"/>
      <c r="NFI517" s="329"/>
      <c r="NFJ517" s="329"/>
      <c r="NFK517" s="329"/>
      <c r="NFL517" s="329"/>
      <c r="NFM517" s="329"/>
      <c r="NFN517" s="329"/>
      <c r="NFO517" s="329"/>
      <c r="NFP517" s="329"/>
      <c r="NFQ517" s="329"/>
      <c r="NFR517" s="329"/>
      <c r="NFS517" s="329"/>
      <c r="NFT517" s="329"/>
      <c r="NFU517" s="329"/>
      <c r="NFV517" s="329"/>
      <c r="NFW517" s="329"/>
      <c r="NFX517" s="329"/>
      <c r="NFY517" s="329"/>
      <c r="NFZ517" s="329"/>
      <c r="NGA517" s="329"/>
      <c r="NGB517" s="329"/>
      <c r="NGC517" s="329"/>
      <c r="NGD517" s="329"/>
      <c r="NGE517" s="329"/>
      <c r="NGF517" s="329"/>
      <c r="NGG517" s="329"/>
      <c r="NGH517" s="329"/>
      <c r="NGI517" s="329"/>
      <c r="NGJ517" s="329"/>
      <c r="NGK517" s="329"/>
      <c r="NGL517" s="329"/>
      <c r="NGM517" s="329"/>
      <c r="NGN517" s="329"/>
      <c r="NGO517" s="329"/>
      <c r="NGP517" s="329"/>
      <c r="NGQ517" s="329"/>
      <c r="NGR517" s="329"/>
      <c r="NGS517" s="329"/>
      <c r="NGT517" s="329"/>
      <c r="NGU517" s="329"/>
      <c r="NGV517" s="329"/>
      <c r="NGW517" s="329"/>
      <c r="NGX517" s="329"/>
      <c r="NGY517" s="329"/>
      <c r="NGZ517" s="329"/>
      <c r="NHA517" s="329"/>
      <c r="NHB517" s="329"/>
      <c r="NHC517" s="329"/>
      <c r="NHD517" s="329"/>
      <c r="NHE517" s="329"/>
      <c r="NHF517" s="329"/>
      <c r="NHG517" s="329"/>
      <c r="NHH517" s="329"/>
      <c r="NHI517" s="329"/>
      <c r="NHJ517" s="329"/>
      <c r="NHK517" s="329"/>
      <c r="NHL517" s="329"/>
      <c r="NHM517" s="329"/>
      <c r="NHN517" s="329"/>
      <c r="NHO517" s="329"/>
      <c r="NHP517" s="329"/>
      <c r="NHQ517" s="329"/>
      <c r="NHR517" s="329"/>
      <c r="NHS517" s="329"/>
      <c r="NHT517" s="329"/>
      <c r="NHU517" s="329"/>
      <c r="NHV517" s="329"/>
      <c r="NHW517" s="329"/>
      <c r="NHX517" s="329"/>
      <c r="NHY517" s="329"/>
      <c r="NHZ517" s="329"/>
      <c r="NIA517" s="329"/>
      <c r="NIB517" s="329"/>
      <c r="NIC517" s="329"/>
      <c r="NID517" s="329"/>
      <c r="NIE517" s="329"/>
      <c r="NIF517" s="329"/>
      <c r="NIG517" s="329"/>
      <c r="NIH517" s="329"/>
      <c r="NII517" s="329"/>
      <c r="NIJ517" s="329"/>
      <c r="NIK517" s="329"/>
      <c r="NIL517" s="329"/>
      <c r="NIM517" s="329"/>
      <c r="NIN517" s="329"/>
      <c r="NIO517" s="329"/>
      <c r="NIP517" s="329"/>
      <c r="NIQ517" s="329"/>
      <c r="NIR517" s="329"/>
      <c r="NIS517" s="329"/>
      <c r="NIT517" s="329"/>
      <c r="NIU517" s="329"/>
      <c r="NIV517" s="329"/>
      <c r="NIW517" s="329"/>
      <c r="NIX517" s="329"/>
      <c r="NIY517" s="329"/>
      <c r="NIZ517" s="329"/>
      <c r="NJA517" s="329"/>
      <c r="NJB517" s="329"/>
      <c r="NJC517" s="329"/>
      <c r="NJD517" s="329"/>
      <c r="NJE517" s="329"/>
      <c r="NJF517" s="329"/>
      <c r="NJG517" s="329"/>
      <c r="NJH517" s="329"/>
      <c r="NJI517" s="329"/>
      <c r="NJJ517" s="329"/>
      <c r="NJK517" s="329"/>
      <c r="NJL517" s="329"/>
      <c r="NJM517" s="329"/>
      <c r="NJN517" s="329"/>
      <c r="NJO517" s="329"/>
      <c r="NJP517" s="329"/>
      <c r="NJQ517" s="329"/>
      <c r="NJR517" s="329"/>
      <c r="NJS517" s="329"/>
      <c r="NJT517" s="329"/>
      <c r="NJU517" s="329"/>
      <c r="NJV517" s="329"/>
      <c r="NJW517" s="329"/>
      <c r="NJX517" s="329"/>
      <c r="NJY517" s="329"/>
      <c r="NJZ517" s="329"/>
      <c r="NKA517" s="329"/>
      <c r="NKB517" s="329"/>
      <c r="NKC517" s="329"/>
      <c r="NKD517" s="329"/>
      <c r="NKE517" s="329"/>
      <c r="NKF517" s="329"/>
      <c r="NKG517" s="329"/>
      <c r="NKH517" s="329"/>
      <c r="NKI517" s="329"/>
      <c r="NKJ517" s="329"/>
      <c r="NKK517" s="329"/>
      <c r="NKL517" s="329"/>
      <c r="NKM517" s="329"/>
      <c r="NKN517" s="329"/>
      <c r="NKO517" s="329"/>
      <c r="NKP517" s="329"/>
      <c r="NKQ517" s="329"/>
      <c r="NKR517" s="329"/>
      <c r="NKS517" s="329"/>
      <c r="NKT517" s="329"/>
      <c r="NKU517" s="329"/>
      <c r="NKV517" s="329"/>
      <c r="NKW517" s="329"/>
      <c r="NKX517" s="329"/>
      <c r="NKY517" s="329"/>
      <c r="NKZ517" s="329"/>
      <c r="NLA517" s="329"/>
      <c r="NLB517" s="329"/>
      <c r="NLC517" s="329"/>
      <c r="NLD517" s="329"/>
      <c r="NLE517" s="329"/>
      <c r="NLF517" s="329"/>
      <c r="NLG517" s="329"/>
      <c r="NLH517" s="329"/>
      <c r="NLI517" s="329"/>
      <c r="NLJ517" s="329"/>
      <c r="NLK517" s="329"/>
      <c r="NLL517" s="329"/>
      <c r="NLM517" s="329"/>
      <c r="NLN517" s="329"/>
      <c r="NLO517" s="329"/>
      <c r="NLP517" s="329"/>
      <c r="NLQ517" s="329"/>
      <c r="NLR517" s="329"/>
      <c r="NLS517" s="329"/>
      <c r="NLT517" s="329"/>
      <c r="NLU517" s="329"/>
      <c r="NLV517" s="329"/>
      <c r="NLW517" s="329"/>
      <c r="NLX517" s="329"/>
      <c r="NLY517" s="329"/>
      <c r="NLZ517" s="329"/>
      <c r="NMA517" s="329"/>
      <c r="NMB517" s="329"/>
      <c r="NMC517" s="329"/>
      <c r="NMD517" s="329"/>
      <c r="NME517" s="329"/>
      <c r="NMF517" s="329"/>
      <c r="NMG517" s="329"/>
      <c r="NMH517" s="329"/>
      <c r="NMI517" s="329"/>
      <c r="NMJ517" s="329"/>
      <c r="NMK517" s="329"/>
      <c r="NML517" s="329"/>
      <c r="NMM517" s="329"/>
      <c r="NMN517" s="329"/>
      <c r="NMO517" s="329"/>
      <c r="NMP517" s="329"/>
      <c r="NMQ517" s="329"/>
      <c r="NMR517" s="329"/>
      <c r="NMS517" s="329"/>
      <c r="NMT517" s="329"/>
      <c r="NMU517" s="329"/>
      <c r="NMV517" s="329"/>
      <c r="NMW517" s="329"/>
      <c r="NMX517" s="329"/>
      <c r="NMY517" s="329"/>
      <c r="NMZ517" s="329"/>
      <c r="NNA517" s="329"/>
      <c r="NNB517" s="329"/>
      <c r="NNC517" s="329"/>
      <c r="NND517" s="329"/>
      <c r="NNE517" s="329"/>
      <c r="NNF517" s="329"/>
      <c r="NNG517" s="329"/>
      <c r="NNH517" s="329"/>
      <c r="NNI517" s="329"/>
      <c r="NNJ517" s="329"/>
      <c r="NNK517" s="329"/>
      <c r="NNL517" s="329"/>
      <c r="NNM517" s="329"/>
      <c r="NNN517" s="329"/>
      <c r="NNO517" s="329"/>
      <c r="NNP517" s="329"/>
      <c r="NNQ517" s="329"/>
      <c r="NNR517" s="329"/>
      <c r="NNS517" s="329"/>
      <c r="NNT517" s="329"/>
      <c r="NNU517" s="329"/>
      <c r="NNV517" s="329"/>
      <c r="NNW517" s="329"/>
      <c r="NNX517" s="329"/>
      <c r="NNY517" s="329"/>
      <c r="NNZ517" s="329"/>
      <c r="NOA517" s="329"/>
      <c r="NOB517" s="329"/>
      <c r="NOC517" s="329"/>
      <c r="NOD517" s="329"/>
      <c r="NOE517" s="329"/>
      <c r="NOF517" s="329"/>
      <c r="NOG517" s="329"/>
      <c r="NOH517" s="329"/>
      <c r="NOI517" s="329"/>
      <c r="NOJ517" s="329"/>
      <c r="NOK517" s="329"/>
      <c r="NOL517" s="329"/>
      <c r="NOM517" s="329"/>
      <c r="NON517" s="329"/>
      <c r="NOO517" s="329"/>
      <c r="NOP517" s="329"/>
      <c r="NOQ517" s="329"/>
      <c r="NOR517" s="329"/>
      <c r="NOS517" s="329"/>
      <c r="NOT517" s="329"/>
      <c r="NOU517" s="329"/>
      <c r="NOV517" s="329"/>
      <c r="NOW517" s="329"/>
      <c r="NOX517" s="329"/>
      <c r="NOY517" s="329"/>
      <c r="NOZ517" s="329"/>
      <c r="NPA517" s="329"/>
      <c r="NPB517" s="329"/>
      <c r="NPC517" s="329"/>
      <c r="NPD517" s="329"/>
      <c r="NPE517" s="329"/>
      <c r="NPF517" s="329"/>
      <c r="NPG517" s="329"/>
      <c r="NPH517" s="329"/>
      <c r="NPI517" s="329"/>
      <c r="NPJ517" s="329"/>
      <c r="NPK517" s="329"/>
      <c r="NPL517" s="329"/>
      <c r="NPM517" s="329"/>
      <c r="NPN517" s="329"/>
      <c r="NPO517" s="329"/>
      <c r="NPP517" s="329"/>
      <c r="NPQ517" s="329"/>
      <c r="NPR517" s="329"/>
      <c r="NPS517" s="329"/>
      <c r="NPT517" s="329"/>
      <c r="NPU517" s="329"/>
      <c r="NPV517" s="329"/>
      <c r="NPW517" s="329"/>
      <c r="NPX517" s="329"/>
      <c r="NPY517" s="329"/>
      <c r="NPZ517" s="329"/>
      <c r="NQA517" s="329"/>
      <c r="NQB517" s="329"/>
      <c r="NQC517" s="329"/>
      <c r="NQD517" s="329"/>
      <c r="NQE517" s="329"/>
      <c r="NQF517" s="329"/>
      <c r="NQG517" s="329"/>
      <c r="NQH517" s="329"/>
      <c r="NQI517" s="329"/>
      <c r="NQJ517" s="329"/>
      <c r="NQK517" s="329"/>
      <c r="NQL517" s="329"/>
      <c r="NQM517" s="329"/>
      <c r="NQN517" s="329"/>
      <c r="NQO517" s="329"/>
      <c r="NQP517" s="329"/>
      <c r="NQQ517" s="329"/>
      <c r="NQR517" s="329"/>
      <c r="NQS517" s="329"/>
      <c r="NQT517" s="329"/>
      <c r="NQU517" s="329"/>
      <c r="NQV517" s="329"/>
      <c r="NQW517" s="329"/>
      <c r="NQX517" s="329"/>
      <c r="NQY517" s="329"/>
      <c r="NQZ517" s="329"/>
      <c r="NRA517" s="329"/>
      <c r="NRB517" s="329"/>
      <c r="NRC517" s="329"/>
      <c r="NRD517" s="329"/>
      <c r="NRE517" s="329"/>
      <c r="NRF517" s="329"/>
      <c r="NRG517" s="329"/>
      <c r="NRH517" s="329"/>
      <c r="NRI517" s="329"/>
      <c r="NRJ517" s="329"/>
      <c r="NRK517" s="329"/>
      <c r="NRL517" s="329"/>
      <c r="NRM517" s="329"/>
      <c r="NRN517" s="329"/>
      <c r="NRO517" s="329"/>
      <c r="NRP517" s="329"/>
      <c r="NRQ517" s="329"/>
      <c r="NRR517" s="329"/>
      <c r="NRS517" s="329"/>
      <c r="NRT517" s="329"/>
      <c r="NRU517" s="329"/>
      <c r="NRV517" s="329"/>
      <c r="NRW517" s="329"/>
      <c r="NRX517" s="329"/>
      <c r="NRY517" s="329"/>
      <c r="NRZ517" s="329"/>
      <c r="NSA517" s="329"/>
      <c r="NSB517" s="329"/>
      <c r="NSC517" s="329"/>
      <c r="NSD517" s="329"/>
      <c r="NSE517" s="329"/>
      <c r="NSF517" s="329"/>
      <c r="NSG517" s="329"/>
      <c r="NSH517" s="329"/>
      <c r="NSI517" s="329"/>
      <c r="NSJ517" s="329"/>
      <c r="NSK517" s="329"/>
      <c r="NSL517" s="329"/>
      <c r="NSM517" s="329"/>
      <c r="NSN517" s="329"/>
      <c r="NSO517" s="329"/>
      <c r="NSP517" s="329"/>
      <c r="NSQ517" s="329"/>
      <c r="NSR517" s="329"/>
      <c r="NSS517" s="329"/>
      <c r="NST517" s="329"/>
      <c r="NSU517" s="329"/>
      <c r="NSV517" s="329"/>
      <c r="NSW517" s="329"/>
      <c r="NSX517" s="329"/>
      <c r="NSY517" s="329"/>
      <c r="NSZ517" s="329"/>
      <c r="NTA517" s="329"/>
      <c r="NTB517" s="329"/>
      <c r="NTC517" s="329"/>
      <c r="NTD517" s="329"/>
      <c r="NTE517" s="329"/>
      <c r="NTF517" s="329"/>
      <c r="NTG517" s="329"/>
      <c r="NTH517" s="329"/>
      <c r="NTI517" s="329"/>
      <c r="NTJ517" s="329"/>
      <c r="NTK517" s="329"/>
      <c r="NTL517" s="329"/>
      <c r="NTM517" s="329"/>
      <c r="NTN517" s="329"/>
      <c r="NTO517" s="329"/>
      <c r="NTP517" s="329"/>
      <c r="NTQ517" s="329"/>
      <c r="NTR517" s="329"/>
      <c r="NTS517" s="329"/>
      <c r="NTT517" s="329"/>
      <c r="NTU517" s="329"/>
      <c r="NTV517" s="329"/>
      <c r="NTW517" s="329"/>
      <c r="NTX517" s="329"/>
      <c r="NTY517" s="329"/>
      <c r="NTZ517" s="329"/>
      <c r="NUA517" s="329"/>
      <c r="NUB517" s="329"/>
      <c r="NUC517" s="329"/>
      <c r="NUD517" s="329"/>
      <c r="NUE517" s="329"/>
      <c r="NUF517" s="329"/>
      <c r="NUG517" s="329"/>
      <c r="NUH517" s="329"/>
      <c r="NUI517" s="329"/>
      <c r="NUJ517" s="329"/>
      <c r="NUK517" s="329"/>
      <c r="NUL517" s="329"/>
      <c r="NUM517" s="329"/>
      <c r="NUN517" s="329"/>
      <c r="NUO517" s="329"/>
      <c r="NUP517" s="329"/>
      <c r="NUQ517" s="329"/>
      <c r="NUR517" s="329"/>
      <c r="NUS517" s="329"/>
      <c r="NUT517" s="329"/>
      <c r="NUU517" s="329"/>
      <c r="NUV517" s="329"/>
      <c r="NUW517" s="329"/>
      <c r="NUX517" s="329"/>
      <c r="NUY517" s="329"/>
      <c r="NUZ517" s="329"/>
      <c r="NVA517" s="329"/>
      <c r="NVB517" s="329"/>
      <c r="NVC517" s="329"/>
      <c r="NVD517" s="329"/>
      <c r="NVE517" s="329"/>
      <c r="NVF517" s="329"/>
      <c r="NVG517" s="329"/>
      <c r="NVH517" s="329"/>
      <c r="NVI517" s="329"/>
      <c r="NVJ517" s="329"/>
      <c r="NVK517" s="329"/>
      <c r="NVL517" s="329"/>
      <c r="NVM517" s="329"/>
      <c r="NVN517" s="329"/>
      <c r="NVO517" s="329"/>
      <c r="NVP517" s="329"/>
      <c r="NVQ517" s="329"/>
      <c r="NVR517" s="329"/>
      <c r="NVS517" s="329"/>
      <c r="NVT517" s="329"/>
      <c r="NVU517" s="329"/>
      <c r="NVV517" s="329"/>
      <c r="NVW517" s="329"/>
      <c r="NVX517" s="329"/>
      <c r="NVY517" s="329"/>
      <c r="NVZ517" s="329"/>
      <c r="NWA517" s="329"/>
      <c r="NWB517" s="329"/>
      <c r="NWC517" s="329"/>
      <c r="NWD517" s="329"/>
      <c r="NWE517" s="329"/>
      <c r="NWF517" s="329"/>
      <c r="NWG517" s="329"/>
      <c r="NWH517" s="329"/>
      <c r="NWI517" s="329"/>
      <c r="NWJ517" s="329"/>
      <c r="NWK517" s="329"/>
      <c r="NWL517" s="329"/>
      <c r="NWM517" s="329"/>
      <c r="NWN517" s="329"/>
      <c r="NWO517" s="329"/>
      <c r="NWP517" s="329"/>
      <c r="NWQ517" s="329"/>
      <c r="NWR517" s="329"/>
      <c r="NWS517" s="329"/>
      <c r="NWT517" s="329"/>
      <c r="NWU517" s="329"/>
      <c r="NWV517" s="329"/>
      <c r="NWW517" s="329"/>
      <c r="NWX517" s="329"/>
      <c r="NWY517" s="329"/>
      <c r="NWZ517" s="329"/>
      <c r="NXA517" s="329"/>
      <c r="NXB517" s="329"/>
      <c r="NXC517" s="329"/>
      <c r="NXD517" s="329"/>
      <c r="NXE517" s="329"/>
      <c r="NXF517" s="329"/>
      <c r="NXG517" s="329"/>
      <c r="NXH517" s="329"/>
      <c r="NXI517" s="329"/>
      <c r="NXJ517" s="329"/>
      <c r="NXK517" s="329"/>
      <c r="NXL517" s="329"/>
      <c r="NXM517" s="329"/>
      <c r="NXN517" s="329"/>
      <c r="NXO517" s="329"/>
      <c r="NXP517" s="329"/>
      <c r="NXQ517" s="329"/>
      <c r="NXR517" s="329"/>
      <c r="NXS517" s="329"/>
      <c r="NXT517" s="329"/>
      <c r="NXU517" s="329"/>
      <c r="NXV517" s="329"/>
      <c r="NXW517" s="329"/>
      <c r="NXX517" s="329"/>
      <c r="NXY517" s="329"/>
      <c r="NXZ517" s="329"/>
      <c r="NYA517" s="329"/>
      <c r="NYB517" s="329"/>
      <c r="NYC517" s="329"/>
      <c r="NYD517" s="329"/>
      <c r="NYE517" s="329"/>
      <c r="NYF517" s="329"/>
      <c r="NYG517" s="329"/>
      <c r="NYH517" s="329"/>
      <c r="NYI517" s="329"/>
      <c r="NYJ517" s="329"/>
      <c r="NYK517" s="329"/>
      <c r="NYL517" s="329"/>
      <c r="NYM517" s="329"/>
      <c r="NYN517" s="329"/>
      <c r="NYO517" s="329"/>
      <c r="NYP517" s="329"/>
      <c r="NYQ517" s="329"/>
      <c r="NYR517" s="329"/>
      <c r="NYS517" s="329"/>
      <c r="NYT517" s="329"/>
      <c r="NYU517" s="329"/>
      <c r="NYV517" s="329"/>
      <c r="NYW517" s="329"/>
      <c r="NYX517" s="329"/>
      <c r="NYY517" s="329"/>
      <c r="NYZ517" s="329"/>
      <c r="NZA517" s="329"/>
      <c r="NZB517" s="329"/>
      <c r="NZC517" s="329"/>
      <c r="NZD517" s="329"/>
      <c r="NZE517" s="329"/>
      <c r="NZF517" s="329"/>
      <c r="NZG517" s="329"/>
      <c r="NZH517" s="329"/>
      <c r="NZI517" s="329"/>
      <c r="NZJ517" s="329"/>
      <c r="NZK517" s="329"/>
      <c r="NZL517" s="329"/>
      <c r="NZM517" s="329"/>
      <c r="NZN517" s="329"/>
      <c r="NZO517" s="329"/>
      <c r="NZP517" s="329"/>
      <c r="NZQ517" s="329"/>
      <c r="NZR517" s="329"/>
      <c r="NZS517" s="329"/>
      <c r="NZT517" s="329"/>
      <c r="NZU517" s="329"/>
      <c r="NZV517" s="329"/>
      <c r="NZW517" s="329"/>
      <c r="NZX517" s="329"/>
      <c r="NZY517" s="329"/>
      <c r="NZZ517" s="329"/>
      <c r="OAA517" s="329"/>
      <c r="OAB517" s="329"/>
      <c r="OAC517" s="329"/>
      <c r="OAD517" s="329"/>
      <c r="OAE517" s="329"/>
      <c r="OAF517" s="329"/>
      <c r="OAG517" s="329"/>
      <c r="OAH517" s="329"/>
      <c r="OAI517" s="329"/>
      <c r="OAJ517" s="329"/>
      <c r="OAK517" s="329"/>
      <c r="OAL517" s="329"/>
      <c r="OAM517" s="329"/>
      <c r="OAN517" s="329"/>
      <c r="OAO517" s="329"/>
      <c r="OAP517" s="329"/>
      <c r="OAQ517" s="329"/>
      <c r="OAR517" s="329"/>
      <c r="OAS517" s="329"/>
      <c r="OAT517" s="329"/>
      <c r="OAU517" s="329"/>
      <c r="OAV517" s="329"/>
      <c r="OAW517" s="329"/>
      <c r="OAX517" s="329"/>
      <c r="OAY517" s="329"/>
      <c r="OAZ517" s="329"/>
      <c r="OBA517" s="329"/>
      <c r="OBB517" s="329"/>
      <c r="OBC517" s="329"/>
      <c r="OBD517" s="329"/>
      <c r="OBE517" s="329"/>
      <c r="OBF517" s="329"/>
      <c r="OBG517" s="329"/>
      <c r="OBH517" s="329"/>
      <c r="OBI517" s="329"/>
      <c r="OBJ517" s="329"/>
      <c r="OBK517" s="329"/>
      <c r="OBL517" s="329"/>
      <c r="OBM517" s="329"/>
      <c r="OBN517" s="329"/>
      <c r="OBO517" s="329"/>
      <c r="OBP517" s="329"/>
      <c r="OBQ517" s="329"/>
      <c r="OBR517" s="329"/>
      <c r="OBS517" s="329"/>
      <c r="OBT517" s="329"/>
      <c r="OBU517" s="329"/>
      <c r="OBV517" s="329"/>
      <c r="OBW517" s="329"/>
      <c r="OBX517" s="329"/>
      <c r="OBY517" s="329"/>
      <c r="OBZ517" s="329"/>
      <c r="OCA517" s="329"/>
      <c r="OCB517" s="329"/>
      <c r="OCC517" s="329"/>
      <c r="OCD517" s="329"/>
      <c r="OCE517" s="329"/>
      <c r="OCF517" s="329"/>
      <c r="OCG517" s="329"/>
      <c r="OCH517" s="329"/>
      <c r="OCI517" s="329"/>
      <c r="OCJ517" s="329"/>
      <c r="OCK517" s="329"/>
      <c r="OCL517" s="329"/>
      <c r="OCM517" s="329"/>
      <c r="OCN517" s="329"/>
      <c r="OCO517" s="329"/>
      <c r="OCP517" s="329"/>
      <c r="OCQ517" s="329"/>
      <c r="OCR517" s="329"/>
      <c r="OCS517" s="329"/>
      <c r="OCT517" s="329"/>
      <c r="OCU517" s="329"/>
      <c r="OCV517" s="329"/>
      <c r="OCW517" s="329"/>
      <c r="OCX517" s="329"/>
      <c r="OCY517" s="329"/>
      <c r="OCZ517" s="329"/>
      <c r="ODA517" s="329"/>
      <c r="ODB517" s="329"/>
      <c r="ODC517" s="329"/>
      <c r="ODD517" s="329"/>
      <c r="ODE517" s="329"/>
      <c r="ODF517" s="329"/>
      <c r="ODG517" s="329"/>
      <c r="ODH517" s="329"/>
      <c r="ODI517" s="329"/>
      <c r="ODJ517" s="329"/>
      <c r="ODK517" s="329"/>
      <c r="ODL517" s="329"/>
      <c r="ODM517" s="329"/>
      <c r="ODN517" s="329"/>
      <c r="ODO517" s="329"/>
      <c r="ODP517" s="329"/>
      <c r="ODQ517" s="329"/>
      <c r="ODR517" s="329"/>
      <c r="ODS517" s="329"/>
      <c r="ODT517" s="329"/>
      <c r="ODU517" s="329"/>
      <c r="ODV517" s="329"/>
      <c r="ODW517" s="329"/>
      <c r="ODX517" s="329"/>
      <c r="ODY517" s="329"/>
      <c r="ODZ517" s="329"/>
      <c r="OEA517" s="329"/>
      <c r="OEB517" s="329"/>
      <c r="OEC517" s="329"/>
      <c r="OED517" s="329"/>
      <c r="OEE517" s="329"/>
      <c r="OEF517" s="329"/>
      <c r="OEG517" s="329"/>
      <c r="OEH517" s="329"/>
      <c r="OEI517" s="329"/>
      <c r="OEJ517" s="329"/>
      <c r="OEK517" s="329"/>
      <c r="OEL517" s="329"/>
      <c r="OEM517" s="329"/>
      <c r="OEN517" s="329"/>
      <c r="OEO517" s="329"/>
      <c r="OEP517" s="329"/>
      <c r="OEQ517" s="329"/>
      <c r="OER517" s="329"/>
      <c r="OES517" s="329"/>
      <c r="OET517" s="329"/>
      <c r="OEU517" s="329"/>
      <c r="OEV517" s="329"/>
      <c r="OEW517" s="329"/>
      <c r="OEX517" s="329"/>
      <c r="OEY517" s="329"/>
      <c r="OEZ517" s="329"/>
      <c r="OFA517" s="329"/>
      <c r="OFB517" s="329"/>
      <c r="OFC517" s="329"/>
      <c r="OFD517" s="329"/>
      <c r="OFE517" s="329"/>
      <c r="OFF517" s="329"/>
      <c r="OFG517" s="329"/>
      <c r="OFH517" s="329"/>
      <c r="OFI517" s="329"/>
      <c r="OFJ517" s="329"/>
      <c r="OFK517" s="329"/>
      <c r="OFL517" s="329"/>
      <c r="OFM517" s="329"/>
      <c r="OFN517" s="329"/>
      <c r="OFO517" s="329"/>
      <c r="OFP517" s="329"/>
      <c r="OFQ517" s="329"/>
      <c r="OFR517" s="329"/>
      <c r="OFS517" s="329"/>
      <c r="OFT517" s="329"/>
      <c r="OFU517" s="329"/>
      <c r="OFV517" s="329"/>
      <c r="OFW517" s="329"/>
      <c r="OFX517" s="329"/>
      <c r="OFY517" s="329"/>
      <c r="OFZ517" s="329"/>
      <c r="OGA517" s="329"/>
      <c r="OGB517" s="329"/>
      <c r="OGC517" s="329"/>
      <c r="OGD517" s="329"/>
      <c r="OGE517" s="329"/>
      <c r="OGF517" s="329"/>
      <c r="OGG517" s="329"/>
      <c r="OGH517" s="329"/>
      <c r="OGI517" s="329"/>
      <c r="OGJ517" s="329"/>
      <c r="OGK517" s="329"/>
      <c r="OGL517" s="329"/>
      <c r="OGM517" s="329"/>
      <c r="OGN517" s="329"/>
      <c r="OGO517" s="329"/>
      <c r="OGP517" s="329"/>
      <c r="OGQ517" s="329"/>
      <c r="OGR517" s="329"/>
      <c r="OGS517" s="329"/>
      <c r="OGT517" s="329"/>
      <c r="OGU517" s="329"/>
      <c r="OGV517" s="329"/>
      <c r="OGW517" s="329"/>
      <c r="OGX517" s="329"/>
      <c r="OGY517" s="329"/>
      <c r="OGZ517" s="329"/>
      <c r="OHA517" s="329"/>
      <c r="OHB517" s="329"/>
      <c r="OHC517" s="329"/>
      <c r="OHD517" s="329"/>
      <c r="OHE517" s="329"/>
      <c r="OHF517" s="329"/>
      <c r="OHG517" s="329"/>
      <c r="OHH517" s="329"/>
      <c r="OHI517" s="329"/>
      <c r="OHJ517" s="329"/>
      <c r="OHK517" s="329"/>
      <c r="OHL517" s="329"/>
      <c r="OHM517" s="329"/>
      <c r="OHN517" s="329"/>
      <c r="OHO517" s="329"/>
      <c r="OHP517" s="329"/>
      <c r="OHQ517" s="329"/>
      <c r="OHR517" s="329"/>
      <c r="OHS517" s="329"/>
      <c r="OHT517" s="329"/>
      <c r="OHU517" s="329"/>
      <c r="OHV517" s="329"/>
      <c r="OHW517" s="329"/>
      <c r="OHX517" s="329"/>
      <c r="OHY517" s="329"/>
      <c r="OHZ517" s="329"/>
      <c r="OIA517" s="329"/>
      <c r="OIB517" s="329"/>
      <c r="OIC517" s="329"/>
      <c r="OID517" s="329"/>
      <c r="OIE517" s="329"/>
      <c r="OIF517" s="329"/>
      <c r="OIG517" s="329"/>
      <c r="OIH517" s="329"/>
      <c r="OII517" s="329"/>
      <c r="OIJ517" s="329"/>
      <c r="OIK517" s="329"/>
      <c r="OIL517" s="329"/>
      <c r="OIM517" s="329"/>
      <c r="OIN517" s="329"/>
      <c r="OIO517" s="329"/>
      <c r="OIP517" s="329"/>
      <c r="OIQ517" s="329"/>
      <c r="OIR517" s="329"/>
      <c r="OIS517" s="329"/>
      <c r="OIT517" s="329"/>
      <c r="OIU517" s="329"/>
      <c r="OIV517" s="329"/>
      <c r="OIW517" s="329"/>
      <c r="OIX517" s="329"/>
      <c r="OIY517" s="329"/>
      <c r="OIZ517" s="329"/>
      <c r="OJA517" s="329"/>
      <c r="OJB517" s="329"/>
      <c r="OJC517" s="329"/>
      <c r="OJD517" s="329"/>
      <c r="OJE517" s="329"/>
      <c r="OJF517" s="329"/>
      <c r="OJG517" s="329"/>
      <c r="OJH517" s="329"/>
      <c r="OJI517" s="329"/>
      <c r="OJJ517" s="329"/>
      <c r="OJK517" s="329"/>
      <c r="OJL517" s="329"/>
      <c r="OJM517" s="329"/>
      <c r="OJN517" s="329"/>
      <c r="OJO517" s="329"/>
      <c r="OJP517" s="329"/>
      <c r="OJQ517" s="329"/>
      <c r="OJR517" s="329"/>
      <c r="OJS517" s="329"/>
      <c r="OJT517" s="329"/>
      <c r="OJU517" s="329"/>
      <c r="OJV517" s="329"/>
      <c r="OJW517" s="329"/>
      <c r="OJX517" s="329"/>
      <c r="OJY517" s="329"/>
      <c r="OJZ517" s="329"/>
      <c r="OKA517" s="329"/>
      <c r="OKB517" s="329"/>
      <c r="OKC517" s="329"/>
      <c r="OKD517" s="329"/>
      <c r="OKE517" s="329"/>
      <c r="OKF517" s="329"/>
      <c r="OKG517" s="329"/>
      <c r="OKH517" s="329"/>
      <c r="OKI517" s="329"/>
      <c r="OKJ517" s="329"/>
      <c r="OKK517" s="329"/>
      <c r="OKL517" s="329"/>
      <c r="OKM517" s="329"/>
      <c r="OKN517" s="329"/>
      <c r="OKO517" s="329"/>
      <c r="OKP517" s="329"/>
      <c r="OKQ517" s="329"/>
      <c r="OKR517" s="329"/>
      <c r="OKS517" s="329"/>
      <c r="OKT517" s="329"/>
      <c r="OKU517" s="329"/>
      <c r="OKV517" s="329"/>
      <c r="OKW517" s="329"/>
      <c r="OKX517" s="329"/>
      <c r="OKY517" s="329"/>
      <c r="OKZ517" s="329"/>
      <c r="OLA517" s="329"/>
      <c r="OLB517" s="329"/>
      <c r="OLC517" s="329"/>
      <c r="OLD517" s="329"/>
      <c r="OLE517" s="329"/>
      <c r="OLF517" s="329"/>
      <c r="OLG517" s="329"/>
      <c r="OLH517" s="329"/>
      <c r="OLI517" s="329"/>
      <c r="OLJ517" s="329"/>
      <c r="OLK517" s="329"/>
      <c r="OLL517" s="329"/>
      <c r="OLM517" s="329"/>
      <c r="OLN517" s="329"/>
      <c r="OLO517" s="329"/>
      <c r="OLP517" s="329"/>
      <c r="OLQ517" s="329"/>
      <c r="OLR517" s="329"/>
      <c r="OLS517" s="329"/>
      <c r="OLT517" s="329"/>
      <c r="OLU517" s="329"/>
      <c r="OLV517" s="329"/>
      <c r="OLW517" s="329"/>
      <c r="OLX517" s="329"/>
      <c r="OLY517" s="329"/>
      <c r="OLZ517" s="329"/>
      <c r="OMA517" s="329"/>
      <c r="OMB517" s="329"/>
      <c r="OMC517" s="329"/>
      <c r="OMD517" s="329"/>
      <c r="OME517" s="329"/>
      <c r="OMF517" s="329"/>
      <c r="OMG517" s="329"/>
      <c r="OMH517" s="329"/>
      <c r="OMI517" s="329"/>
      <c r="OMJ517" s="329"/>
      <c r="OMK517" s="329"/>
      <c r="OML517" s="329"/>
      <c r="OMM517" s="329"/>
      <c r="OMN517" s="329"/>
      <c r="OMO517" s="329"/>
      <c r="OMP517" s="329"/>
      <c r="OMQ517" s="329"/>
      <c r="OMR517" s="329"/>
      <c r="OMS517" s="329"/>
      <c r="OMT517" s="329"/>
      <c r="OMU517" s="329"/>
      <c r="OMV517" s="329"/>
      <c r="OMW517" s="329"/>
      <c r="OMX517" s="329"/>
      <c r="OMY517" s="329"/>
      <c r="OMZ517" s="329"/>
      <c r="ONA517" s="329"/>
      <c r="ONB517" s="329"/>
      <c r="ONC517" s="329"/>
      <c r="OND517" s="329"/>
      <c r="ONE517" s="329"/>
      <c r="ONF517" s="329"/>
      <c r="ONG517" s="329"/>
      <c r="ONH517" s="329"/>
      <c r="ONI517" s="329"/>
      <c r="ONJ517" s="329"/>
      <c r="ONK517" s="329"/>
      <c r="ONL517" s="329"/>
      <c r="ONM517" s="329"/>
      <c r="ONN517" s="329"/>
      <c r="ONO517" s="329"/>
      <c r="ONP517" s="329"/>
      <c r="ONQ517" s="329"/>
      <c r="ONR517" s="329"/>
      <c r="ONS517" s="329"/>
      <c r="ONT517" s="329"/>
      <c r="ONU517" s="329"/>
      <c r="ONV517" s="329"/>
      <c r="ONW517" s="329"/>
      <c r="ONX517" s="329"/>
      <c r="ONY517" s="329"/>
      <c r="ONZ517" s="329"/>
      <c r="OOA517" s="329"/>
      <c r="OOB517" s="329"/>
      <c r="OOC517" s="329"/>
      <c r="OOD517" s="329"/>
      <c r="OOE517" s="329"/>
      <c r="OOF517" s="329"/>
      <c r="OOG517" s="329"/>
      <c r="OOH517" s="329"/>
      <c r="OOI517" s="329"/>
      <c r="OOJ517" s="329"/>
      <c r="OOK517" s="329"/>
      <c r="OOL517" s="329"/>
      <c r="OOM517" s="329"/>
      <c r="OON517" s="329"/>
      <c r="OOO517" s="329"/>
      <c r="OOP517" s="329"/>
      <c r="OOQ517" s="329"/>
      <c r="OOR517" s="329"/>
      <c r="OOS517" s="329"/>
      <c r="OOT517" s="329"/>
      <c r="OOU517" s="329"/>
      <c r="OOV517" s="329"/>
      <c r="OOW517" s="329"/>
      <c r="OOX517" s="329"/>
      <c r="OOY517" s="329"/>
      <c r="OOZ517" s="329"/>
      <c r="OPA517" s="329"/>
      <c r="OPB517" s="329"/>
      <c r="OPC517" s="329"/>
      <c r="OPD517" s="329"/>
      <c r="OPE517" s="329"/>
      <c r="OPF517" s="329"/>
      <c r="OPG517" s="329"/>
      <c r="OPH517" s="329"/>
      <c r="OPI517" s="329"/>
      <c r="OPJ517" s="329"/>
      <c r="OPK517" s="329"/>
      <c r="OPL517" s="329"/>
      <c r="OPM517" s="329"/>
      <c r="OPN517" s="329"/>
      <c r="OPO517" s="329"/>
      <c r="OPP517" s="329"/>
      <c r="OPQ517" s="329"/>
      <c r="OPR517" s="329"/>
      <c r="OPS517" s="329"/>
      <c r="OPT517" s="329"/>
      <c r="OPU517" s="329"/>
      <c r="OPV517" s="329"/>
      <c r="OPW517" s="329"/>
      <c r="OPX517" s="329"/>
      <c r="OPY517" s="329"/>
      <c r="OPZ517" s="329"/>
      <c r="OQA517" s="329"/>
      <c r="OQB517" s="329"/>
      <c r="OQC517" s="329"/>
      <c r="OQD517" s="329"/>
      <c r="OQE517" s="329"/>
      <c r="OQF517" s="329"/>
      <c r="OQG517" s="329"/>
      <c r="OQH517" s="329"/>
      <c r="OQI517" s="329"/>
      <c r="OQJ517" s="329"/>
      <c r="OQK517" s="329"/>
      <c r="OQL517" s="329"/>
      <c r="OQM517" s="329"/>
      <c r="OQN517" s="329"/>
      <c r="OQO517" s="329"/>
      <c r="OQP517" s="329"/>
      <c r="OQQ517" s="329"/>
      <c r="OQR517" s="329"/>
      <c r="OQS517" s="329"/>
      <c r="OQT517" s="329"/>
      <c r="OQU517" s="329"/>
      <c r="OQV517" s="329"/>
      <c r="OQW517" s="329"/>
      <c r="OQX517" s="329"/>
      <c r="OQY517" s="329"/>
      <c r="OQZ517" s="329"/>
      <c r="ORA517" s="329"/>
      <c r="ORB517" s="329"/>
      <c r="ORC517" s="329"/>
      <c r="ORD517" s="329"/>
      <c r="ORE517" s="329"/>
      <c r="ORF517" s="329"/>
      <c r="ORG517" s="329"/>
      <c r="ORH517" s="329"/>
      <c r="ORI517" s="329"/>
      <c r="ORJ517" s="329"/>
      <c r="ORK517" s="329"/>
      <c r="ORL517" s="329"/>
      <c r="ORM517" s="329"/>
      <c r="ORN517" s="329"/>
      <c r="ORO517" s="329"/>
      <c r="ORP517" s="329"/>
      <c r="ORQ517" s="329"/>
      <c r="ORR517" s="329"/>
      <c r="ORS517" s="329"/>
      <c r="ORT517" s="329"/>
      <c r="ORU517" s="329"/>
      <c r="ORV517" s="329"/>
      <c r="ORW517" s="329"/>
      <c r="ORX517" s="329"/>
      <c r="ORY517" s="329"/>
      <c r="ORZ517" s="329"/>
      <c r="OSA517" s="329"/>
      <c r="OSB517" s="329"/>
      <c r="OSC517" s="329"/>
      <c r="OSD517" s="329"/>
      <c r="OSE517" s="329"/>
      <c r="OSF517" s="329"/>
      <c r="OSG517" s="329"/>
      <c r="OSH517" s="329"/>
      <c r="OSI517" s="329"/>
      <c r="OSJ517" s="329"/>
      <c r="OSK517" s="329"/>
      <c r="OSL517" s="329"/>
      <c r="OSM517" s="329"/>
      <c r="OSN517" s="329"/>
      <c r="OSO517" s="329"/>
      <c r="OSP517" s="329"/>
      <c r="OSQ517" s="329"/>
      <c r="OSR517" s="329"/>
      <c r="OSS517" s="329"/>
      <c r="OST517" s="329"/>
      <c r="OSU517" s="329"/>
      <c r="OSV517" s="329"/>
      <c r="OSW517" s="329"/>
      <c r="OSX517" s="329"/>
      <c r="OSY517" s="329"/>
      <c r="OSZ517" s="329"/>
      <c r="OTA517" s="329"/>
      <c r="OTB517" s="329"/>
      <c r="OTC517" s="329"/>
      <c r="OTD517" s="329"/>
      <c r="OTE517" s="329"/>
      <c r="OTF517" s="329"/>
      <c r="OTG517" s="329"/>
      <c r="OTH517" s="329"/>
      <c r="OTI517" s="329"/>
      <c r="OTJ517" s="329"/>
      <c r="OTK517" s="329"/>
      <c r="OTL517" s="329"/>
      <c r="OTM517" s="329"/>
      <c r="OTN517" s="329"/>
      <c r="OTO517" s="329"/>
      <c r="OTP517" s="329"/>
      <c r="OTQ517" s="329"/>
      <c r="OTR517" s="329"/>
      <c r="OTS517" s="329"/>
      <c r="OTT517" s="329"/>
      <c r="OTU517" s="329"/>
      <c r="OTV517" s="329"/>
      <c r="OTW517" s="329"/>
      <c r="OTX517" s="329"/>
      <c r="OTY517" s="329"/>
      <c r="OTZ517" s="329"/>
      <c r="OUA517" s="329"/>
      <c r="OUB517" s="329"/>
      <c r="OUC517" s="329"/>
      <c r="OUD517" s="329"/>
      <c r="OUE517" s="329"/>
      <c r="OUF517" s="329"/>
      <c r="OUG517" s="329"/>
      <c r="OUH517" s="329"/>
      <c r="OUI517" s="329"/>
      <c r="OUJ517" s="329"/>
      <c r="OUK517" s="329"/>
      <c r="OUL517" s="329"/>
      <c r="OUM517" s="329"/>
      <c r="OUN517" s="329"/>
      <c r="OUO517" s="329"/>
      <c r="OUP517" s="329"/>
      <c r="OUQ517" s="329"/>
      <c r="OUR517" s="329"/>
      <c r="OUS517" s="329"/>
      <c r="OUT517" s="329"/>
      <c r="OUU517" s="329"/>
      <c r="OUV517" s="329"/>
      <c r="OUW517" s="329"/>
      <c r="OUX517" s="329"/>
      <c r="OUY517" s="329"/>
      <c r="OUZ517" s="329"/>
      <c r="OVA517" s="329"/>
      <c r="OVB517" s="329"/>
      <c r="OVC517" s="329"/>
      <c r="OVD517" s="329"/>
      <c r="OVE517" s="329"/>
      <c r="OVF517" s="329"/>
      <c r="OVG517" s="329"/>
      <c r="OVH517" s="329"/>
      <c r="OVI517" s="329"/>
      <c r="OVJ517" s="329"/>
      <c r="OVK517" s="329"/>
      <c r="OVL517" s="329"/>
      <c r="OVM517" s="329"/>
      <c r="OVN517" s="329"/>
      <c r="OVO517" s="329"/>
      <c r="OVP517" s="329"/>
      <c r="OVQ517" s="329"/>
      <c r="OVR517" s="329"/>
      <c r="OVS517" s="329"/>
      <c r="OVT517" s="329"/>
      <c r="OVU517" s="329"/>
      <c r="OVV517" s="329"/>
      <c r="OVW517" s="329"/>
      <c r="OVX517" s="329"/>
      <c r="OVY517" s="329"/>
      <c r="OVZ517" s="329"/>
      <c r="OWA517" s="329"/>
      <c r="OWB517" s="329"/>
      <c r="OWC517" s="329"/>
      <c r="OWD517" s="329"/>
      <c r="OWE517" s="329"/>
      <c r="OWF517" s="329"/>
      <c r="OWG517" s="329"/>
      <c r="OWH517" s="329"/>
      <c r="OWI517" s="329"/>
      <c r="OWJ517" s="329"/>
      <c r="OWK517" s="329"/>
      <c r="OWL517" s="329"/>
      <c r="OWM517" s="329"/>
      <c r="OWN517" s="329"/>
      <c r="OWO517" s="329"/>
      <c r="OWP517" s="329"/>
      <c r="OWQ517" s="329"/>
      <c r="OWR517" s="329"/>
      <c r="OWS517" s="329"/>
      <c r="OWT517" s="329"/>
      <c r="OWU517" s="329"/>
      <c r="OWV517" s="329"/>
      <c r="OWW517" s="329"/>
      <c r="OWX517" s="329"/>
      <c r="OWY517" s="329"/>
      <c r="OWZ517" s="329"/>
      <c r="OXA517" s="329"/>
      <c r="OXB517" s="329"/>
      <c r="OXC517" s="329"/>
      <c r="OXD517" s="329"/>
      <c r="OXE517" s="329"/>
      <c r="OXF517" s="329"/>
      <c r="OXG517" s="329"/>
      <c r="OXH517" s="329"/>
      <c r="OXI517" s="329"/>
      <c r="OXJ517" s="329"/>
      <c r="OXK517" s="329"/>
      <c r="OXL517" s="329"/>
      <c r="OXM517" s="329"/>
      <c r="OXN517" s="329"/>
      <c r="OXO517" s="329"/>
      <c r="OXP517" s="329"/>
      <c r="OXQ517" s="329"/>
      <c r="OXR517" s="329"/>
      <c r="OXS517" s="329"/>
      <c r="OXT517" s="329"/>
      <c r="OXU517" s="329"/>
      <c r="OXV517" s="329"/>
      <c r="OXW517" s="329"/>
      <c r="OXX517" s="329"/>
      <c r="OXY517" s="329"/>
      <c r="OXZ517" s="329"/>
      <c r="OYA517" s="329"/>
      <c r="OYB517" s="329"/>
      <c r="OYC517" s="329"/>
      <c r="OYD517" s="329"/>
      <c r="OYE517" s="329"/>
      <c r="OYF517" s="329"/>
      <c r="OYG517" s="329"/>
      <c r="OYH517" s="329"/>
      <c r="OYI517" s="329"/>
      <c r="OYJ517" s="329"/>
      <c r="OYK517" s="329"/>
      <c r="OYL517" s="329"/>
      <c r="OYM517" s="329"/>
      <c r="OYN517" s="329"/>
      <c r="OYO517" s="329"/>
      <c r="OYP517" s="329"/>
      <c r="OYQ517" s="329"/>
      <c r="OYR517" s="329"/>
      <c r="OYS517" s="329"/>
      <c r="OYT517" s="329"/>
      <c r="OYU517" s="329"/>
      <c r="OYV517" s="329"/>
      <c r="OYW517" s="329"/>
      <c r="OYX517" s="329"/>
      <c r="OYY517" s="329"/>
      <c r="OYZ517" s="329"/>
      <c r="OZA517" s="329"/>
      <c r="OZB517" s="329"/>
      <c r="OZC517" s="329"/>
      <c r="OZD517" s="329"/>
      <c r="OZE517" s="329"/>
      <c r="OZF517" s="329"/>
      <c r="OZG517" s="329"/>
      <c r="OZH517" s="329"/>
      <c r="OZI517" s="329"/>
      <c r="OZJ517" s="329"/>
      <c r="OZK517" s="329"/>
      <c r="OZL517" s="329"/>
      <c r="OZM517" s="329"/>
      <c r="OZN517" s="329"/>
      <c r="OZO517" s="329"/>
      <c r="OZP517" s="329"/>
      <c r="OZQ517" s="329"/>
      <c r="OZR517" s="329"/>
      <c r="OZS517" s="329"/>
      <c r="OZT517" s="329"/>
      <c r="OZU517" s="329"/>
      <c r="OZV517" s="329"/>
      <c r="OZW517" s="329"/>
      <c r="OZX517" s="329"/>
      <c r="OZY517" s="329"/>
      <c r="OZZ517" s="329"/>
      <c r="PAA517" s="329"/>
      <c r="PAB517" s="329"/>
      <c r="PAC517" s="329"/>
      <c r="PAD517" s="329"/>
      <c r="PAE517" s="329"/>
      <c r="PAF517" s="329"/>
      <c r="PAG517" s="329"/>
      <c r="PAH517" s="329"/>
      <c r="PAI517" s="329"/>
      <c r="PAJ517" s="329"/>
      <c r="PAK517" s="329"/>
      <c r="PAL517" s="329"/>
      <c r="PAM517" s="329"/>
      <c r="PAN517" s="329"/>
      <c r="PAO517" s="329"/>
      <c r="PAP517" s="329"/>
      <c r="PAQ517" s="329"/>
      <c r="PAR517" s="329"/>
      <c r="PAS517" s="329"/>
      <c r="PAT517" s="329"/>
      <c r="PAU517" s="329"/>
      <c r="PAV517" s="329"/>
      <c r="PAW517" s="329"/>
      <c r="PAX517" s="329"/>
      <c r="PAY517" s="329"/>
      <c r="PAZ517" s="329"/>
      <c r="PBA517" s="329"/>
      <c r="PBB517" s="329"/>
      <c r="PBC517" s="329"/>
      <c r="PBD517" s="329"/>
      <c r="PBE517" s="329"/>
      <c r="PBF517" s="329"/>
      <c r="PBG517" s="329"/>
      <c r="PBH517" s="329"/>
      <c r="PBI517" s="329"/>
      <c r="PBJ517" s="329"/>
      <c r="PBK517" s="329"/>
      <c r="PBL517" s="329"/>
      <c r="PBM517" s="329"/>
      <c r="PBN517" s="329"/>
      <c r="PBO517" s="329"/>
      <c r="PBP517" s="329"/>
      <c r="PBQ517" s="329"/>
      <c r="PBR517" s="329"/>
      <c r="PBS517" s="329"/>
      <c r="PBT517" s="329"/>
      <c r="PBU517" s="329"/>
      <c r="PBV517" s="329"/>
      <c r="PBW517" s="329"/>
      <c r="PBX517" s="329"/>
      <c r="PBY517" s="329"/>
      <c r="PBZ517" s="329"/>
      <c r="PCA517" s="329"/>
      <c r="PCB517" s="329"/>
      <c r="PCC517" s="329"/>
      <c r="PCD517" s="329"/>
      <c r="PCE517" s="329"/>
      <c r="PCF517" s="329"/>
      <c r="PCG517" s="329"/>
      <c r="PCH517" s="329"/>
      <c r="PCI517" s="329"/>
      <c r="PCJ517" s="329"/>
      <c r="PCK517" s="329"/>
      <c r="PCL517" s="329"/>
      <c r="PCM517" s="329"/>
      <c r="PCN517" s="329"/>
      <c r="PCO517" s="329"/>
      <c r="PCP517" s="329"/>
      <c r="PCQ517" s="329"/>
      <c r="PCR517" s="329"/>
      <c r="PCS517" s="329"/>
      <c r="PCT517" s="329"/>
      <c r="PCU517" s="329"/>
      <c r="PCV517" s="329"/>
      <c r="PCW517" s="329"/>
      <c r="PCX517" s="329"/>
      <c r="PCY517" s="329"/>
      <c r="PCZ517" s="329"/>
      <c r="PDA517" s="329"/>
      <c r="PDB517" s="329"/>
      <c r="PDC517" s="329"/>
      <c r="PDD517" s="329"/>
      <c r="PDE517" s="329"/>
      <c r="PDF517" s="329"/>
      <c r="PDG517" s="329"/>
      <c r="PDH517" s="329"/>
      <c r="PDI517" s="329"/>
      <c r="PDJ517" s="329"/>
      <c r="PDK517" s="329"/>
      <c r="PDL517" s="329"/>
      <c r="PDM517" s="329"/>
      <c r="PDN517" s="329"/>
      <c r="PDO517" s="329"/>
      <c r="PDP517" s="329"/>
      <c r="PDQ517" s="329"/>
      <c r="PDR517" s="329"/>
      <c r="PDS517" s="329"/>
      <c r="PDT517" s="329"/>
      <c r="PDU517" s="329"/>
      <c r="PDV517" s="329"/>
      <c r="PDW517" s="329"/>
      <c r="PDX517" s="329"/>
      <c r="PDY517" s="329"/>
      <c r="PDZ517" s="329"/>
      <c r="PEA517" s="329"/>
      <c r="PEB517" s="329"/>
      <c r="PEC517" s="329"/>
      <c r="PED517" s="329"/>
      <c r="PEE517" s="329"/>
      <c r="PEF517" s="329"/>
      <c r="PEG517" s="329"/>
      <c r="PEH517" s="329"/>
      <c r="PEI517" s="329"/>
      <c r="PEJ517" s="329"/>
      <c r="PEK517" s="329"/>
      <c r="PEL517" s="329"/>
      <c r="PEM517" s="329"/>
      <c r="PEN517" s="329"/>
      <c r="PEO517" s="329"/>
      <c r="PEP517" s="329"/>
      <c r="PEQ517" s="329"/>
      <c r="PER517" s="329"/>
      <c r="PES517" s="329"/>
      <c r="PET517" s="329"/>
      <c r="PEU517" s="329"/>
      <c r="PEV517" s="329"/>
      <c r="PEW517" s="329"/>
      <c r="PEX517" s="329"/>
      <c r="PEY517" s="329"/>
      <c r="PEZ517" s="329"/>
      <c r="PFA517" s="329"/>
      <c r="PFB517" s="329"/>
      <c r="PFC517" s="329"/>
      <c r="PFD517" s="329"/>
      <c r="PFE517" s="329"/>
      <c r="PFF517" s="329"/>
      <c r="PFG517" s="329"/>
      <c r="PFH517" s="329"/>
      <c r="PFI517" s="329"/>
      <c r="PFJ517" s="329"/>
      <c r="PFK517" s="329"/>
      <c r="PFL517" s="329"/>
      <c r="PFM517" s="329"/>
      <c r="PFN517" s="329"/>
      <c r="PFO517" s="329"/>
      <c r="PFP517" s="329"/>
      <c r="PFQ517" s="329"/>
      <c r="PFR517" s="329"/>
      <c r="PFS517" s="329"/>
      <c r="PFT517" s="329"/>
      <c r="PFU517" s="329"/>
      <c r="PFV517" s="329"/>
      <c r="PFW517" s="329"/>
      <c r="PFX517" s="329"/>
      <c r="PFY517" s="329"/>
      <c r="PFZ517" s="329"/>
      <c r="PGA517" s="329"/>
      <c r="PGB517" s="329"/>
      <c r="PGC517" s="329"/>
      <c r="PGD517" s="329"/>
      <c r="PGE517" s="329"/>
      <c r="PGF517" s="329"/>
      <c r="PGG517" s="329"/>
      <c r="PGH517" s="329"/>
      <c r="PGI517" s="329"/>
      <c r="PGJ517" s="329"/>
      <c r="PGK517" s="329"/>
      <c r="PGL517" s="329"/>
      <c r="PGM517" s="329"/>
      <c r="PGN517" s="329"/>
      <c r="PGO517" s="329"/>
      <c r="PGP517" s="329"/>
      <c r="PGQ517" s="329"/>
      <c r="PGR517" s="329"/>
      <c r="PGS517" s="329"/>
      <c r="PGT517" s="329"/>
      <c r="PGU517" s="329"/>
      <c r="PGV517" s="329"/>
      <c r="PGW517" s="329"/>
      <c r="PGX517" s="329"/>
      <c r="PGY517" s="329"/>
      <c r="PGZ517" s="329"/>
      <c r="PHA517" s="329"/>
      <c r="PHB517" s="329"/>
      <c r="PHC517" s="329"/>
      <c r="PHD517" s="329"/>
      <c r="PHE517" s="329"/>
      <c r="PHF517" s="329"/>
      <c r="PHG517" s="329"/>
      <c r="PHH517" s="329"/>
      <c r="PHI517" s="329"/>
      <c r="PHJ517" s="329"/>
      <c r="PHK517" s="329"/>
      <c r="PHL517" s="329"/>
      <c r="PHM517" s="329"/>
      <c r="PHN517" s="329"/>
      <c r="PHO517" s="329"/>
      <c r="PHP517" s="329"/>
      <c r="PHQ517" s="329"/>
      <c r="PHR517" s="329"/>
      <c r="PHS517" s="329"/>
      <c r="PHT517" s="329"/>
      <c r="PHU517" s="329"/>
      <c r="PHV517" s="329"/>
      <c r="PHW517" s="329"/>
      <c r="PHX517" s="329"/>
      <c r="PHY517" s="329"/>
      <c r="PHZ517" s="329"/>
      <c r="PIA517" s="329"/>
      <c r="PIB517" s="329"/>
      <c r="PIC517" s="329"/>
      <c r="PID517" s="329"/>
      <c r="PIE517" s="329"/>
      <c r="PIF517" s="329"/>
      <c r="PIG517" s="329"/>
      <c r="PIH517" s="329"/>
      <c r="PII517" s="329"/>
      <c r="PIJ517" s="329"/>
      <c r="PIK517" s="329"/>
      <c r="PIL517" s="329"/>
      <c r="PIM517" s="329"/>
      <c r="PIN517" s="329"/>
      <c r="PIO517" s="329"/>
      <c r="PIP517" s="329"/>
      <c r="PIQ517" s="329"/>
      <c r="PIR517" s="329"/>
      <c r="PIS517" s="329"/>
      <c r="PIT517" s="329"/>
      <c r="PIU517" s="329"/>
      <c r="PIV517" s="329"/>
      <c r="PIW517" s="329"/>
      <c r="PIX517" s="329"/>
      <c r="PIY517" s="329"/>
      <c r="PIZ517" s="329"/>
      <c r="PJA517" s="329"/>
      <c r="PJB517" s="329"/>
      <c r="PJC517" s="329"/>
      <c r="PJD517" s="329"/>
      <c r="PJE517" s="329"/>
      <c r="PJF517" s="329"/>
      <c r="PJG517" s="329"/>
      <c r="PJH517" s="329"/>
      <c r="PJI517" s="329"/>
      <c r="PJJ517" s="329"/>
      <c r="PJK517" s="329"/>
      <c r="PJL517" s="329"/>
      <c r="PJM517" s="329"/>
      <c r="PJN517" s="329"/>
      <c r="PJO517" s="329"/>
      <c r="PJP517" s="329"/>
      <c r="PJQ517" s="329"/>
      <c r="PJR517" s="329"/>
      <c r="PJS517" s="329"/>
      <c r="PJT517" s="329"/>
      <c r="PJU517" s="329"/>
      <c r="PJV517" s="329"/>
      <c r="PJW517" s="329"/>
      <c r="PJX517" s="329"/>
      <c r="PJY517" s="329"/>
      <c r="PJZ517" s="329"/>
      <c r="PKA517" s="329"/>
      <c r="PKB517" s="329"/>
      <c r="PKC517" s="329"/>
      <c r="PKD517" s="329"/>
      <c r="PKE517" s="329"/>
      <c r="PKF517" s="329"/>
      <c r="PKG517" s="329"/>
      <c r="PKH517" s="329"/>
      <c r="PKI517" s="329"/>
      <c r="PKJ517" s="329"/>
      <c r="PKK517" s="329"/>
      <c r="PKL517" s="329"/>
      <c r="PKM517" s="329"/>
      <c r="PKN517" s="329"/>
      <c r="PKO517" s="329"/>
      <c r="PKP517" s="329"/>
      <c r="PKQ517" s="329"/>
      <c r="PKR517" s="329"/>
      <c r="PKS517" s="329"/>
      <c r="PKT517" s="329"/>
      <c r="PKU517" s="329"/>
      <c r="PKV517" s="329"/>
      <c r="PKW517" s="329"/>
      <c r="PKX517" s="329"/>
      <c r="PKY517" s="329"/>
      <c r="PKZ517" s="329"/>
      <c r="PLA517" s="329"/>
      <c r="PLB517" s="329"/>
      <c r="PLC517" s="329"/>
      <c r="PLD517" s="329"/>
      <c r="PLE517" s="329"/>
      <c r="PLF517" s="329"/>
      <c r="PLG517" s="329"/>
      <c r="PLH517" s="329"/>
      <c r="PLI517" s="329"/>
      <c r="PLJ517" s="329"/>
      <c r="PLK517" s="329"/>
      <c r="PLL517" s="329"/>
      <c r="PLM517" s="329"/>
      <c r="PLN517" s="329"/>
      <c r="PLO517" s="329"/>
      <c r="PLP517" s="329"/>
      <c r="PLQ517" s="329"/>
      <c r="PLR517" s="329"/>
      <c r="PLS517" s="329"/>
      <c r="PLT517" s="329"/>
      <c r="PLU517" s="329"/>
      <c r="PLV517" s="329"/>
      <c r="PLW517" s="329"/>
      <c r="PLX517" s="329"/>
      <c r="PLY517" s="329"/>
      <c r="PLZ517" s="329"/>
      <c r="PMA517" s="329"/>
      <c r="PMB517" s="329"/>
      <c r="PMC517" s="329"/>
      <c r="PMD517" s="329"/>
      <c r="PME517" s="329"/>
      <c r="PMF517" s="329"/>
      <c r="PMG517" s="329"/>
      <c r="PMH517" s="329"/>
      <c r="PMI517" s="329"/>
      <c r="PMJ517" s="329"/>
      <c r="PMK517" s="329"/>
      <c r="PML517" s="329"/>
      <c r="PMM517" s="329"/>
      <c r="PMN517" s="329"/>
      <c r="PMO517" s="329"/>
      <c r="PMP517" s="329"/>
      <c r="PMQ517" s="329"/>
      <c r="PMR517" s="329"/>
      <c r="PMS517" s="329"/>
      <c r="PMT517" s="329"/>
      <c r="PMU517" s="329"/>
      <c r="PMV517" s="329"/>
      <c r="PMW517" s="329"/>
      <c r="PMX517" s="329"/>
      <c r="PMY517" s="329"/>
      <c r="PMZ517" s="329"/>
      <c r="PNA517" s="329"/>
      <c r="PNB517" s="329"/>
      <c r="PNC517" s="329"/>
      <c r="PND517" s="329"/>
      <c r="PNE517" s="329"/>
      <c r="PNF517" s="329"/>
      <c r="PNG517" s="329"/>
      <c r="PNH517" s="329"/>
      <c r="PNI517" s="329"/>
      <c r="PNJ517" s="329"/>
      <c r="PNK517" s="329"/>
      <c r="PNL517" s="329"/>
      <c r="PNM517" s="329"/>
      <c r="PNN517" s="329"/>
      <c r="PNO517" s="329"/>
      <c r="PNP517" s="329"/>
      <c r="PNQ517" s="329"/>
      <c r="PNR517" s="329"/>
      <c r="PNS517" s="329"/>
      <c r="PNT517" s="329"/>
      <c r="PNU517" s="329"/>
      <c r="PNV517" s="329"/>
      <c r="PNW517" s="329"/>
      <c r="PNX517" s="329"/>
      <c r="PNY517" s="329"/>
      <c r="PNZ517" s="329"/>
      <c r="POA517" s="329"/>
      <c r="POB517" s="329"/>
      <c r="POC517" s="329"/>
      <c r="POD517" s="329"/>
      <c r="POE517" s="329"/>
      <c r="POF517" s="329"/>
      <c r="POG517" s="329"/>
      <c r="POH517" s="329"/>
      <c r="POI517" s="329"/>
      <c r="POJ517" s="329"/>
      <c r="POK517" s="329"/>
      <c r="POL517" s="329"/>
      <c r="POM517" s="329"/>
      <c r="PON517" s="329"/>
      <c r="POO517" s="329"/>
      <c r="POP517" s="329"/>
      <c r="POQ517" s="329"/>
      <c r="POR517" s="329"/>
      <c r="POS517" s="329"/>
      <c r="POT517" s="329"/>
      <c r="POU517" s="329"/>
      <c r="POV517" s="329"/>
      <c r="POW517" s="329"/>
      <c r="POX517" s="329"/>
      <c r="POY517" s="329"/>
      <c r="POZ517" s="329"/>
      <c r="PPA517" s="329"/>
      <c r="PPB517" s="329"/>
      <c r="PPC517" s="329"/>
      <c r="PPD517" s="329"/>
      <c r="PPE517" s="329"/>
      <c r="PPF517" s="329"/>
      <c r="PPG517" s="329"/>
      <c r="PPH517" s="329"/>
      <c r="PPI517" s="329"/>
      <c r="PPJ517" s="329"/>
      <c r="PPK517" s="329"/>
      <c r="PPL517" s="329"/>
      <c r="PPM517" s="329"/>
      <c r="PPN517" s="329"/>
      <c r="PPO517" s="329"/>
      <c r="PPP517" s="329"/>
      <c r="PPQ517" s="329"/>
      <c r="PPR517" s="329"/>
      <c r="PPS517" s="329"/>
      <c r="PPT517" s="329"/>
      <c r="PPU517" s="329"/>
      <c r="PPV517" s="329"/>
      <c r="PPW517" s="329"/>
      <c r="PPX517" s="329"/>
      <c r="PPY517" s="329"/>
      <c r="PPZ517" s="329"/>
      <c r="PQA517" s="329"/>
      <c r="PQB517" s="329"/>
      <c r="PQC517" s="329"/>
      <c r="PQD517" s="329"/>
      <c r="PQE517" s="329"/>
      <c r="PQF517" s="329"/>
      <c r="PQG517" s="329"/>
      <c r="PQH517" s="329"/>
      <c r="PQI517" s="329"/>
      <c r="PQJ517" s="329"/>
      <c r="PQK517" s="329"/>
      <c r="PQL517" s="329"/>
      <c r="PQM517" s="329"/>
      <c r="PQN517" s="329"/>
      <c r="PQO517" s="329"/>
      <c r="PQP517" s="329"/>
      <c r="PQQ517" s="329"/>
      <c r="PQR517" s="329"/>
      <c r="PQS517" s="329"/>
      <c r="PQT517" s="329"/>
      <c r="PQU517" s="329"/>
      <c r="PQV517" s="329"/>
      <c r="PQW517" s="329"/>
      <c r="PQX517" s="329"/>
      <c r="PQY517" s="329"/>
      <c r="PQZ517" s="329"/>
      <c r="PRA517" s="329"/>
      <c r="PRB517" s="329"/>
      <c r="PRC517" s="329"/>
      <c r="PRD517" s="329"/>
      <c r="PRE517" s="329"/>
      <c r="PRF517" s="329"/>
      <c r="PRG517" s="329"/>
      <c r="PRH517" s="329"/>
      <c r="PRI517" s="329"/>
      <c r="PRJ517" s="329"/>
      <c r="PRK517" s="329"/>
      <c r="PRL517" s="329"/>
      <c r="PRM517" s="329"/>
      <c r="PRN517" s="329"/>
      <c r="PRO517" s="329"/>
      <c r="PRP517" s="329"/>
      <c r="PRQ517" s="329"/>
      <c r="PRR517" s="329"/>
      <c r="PRS517" s="329"/>
      <c r="PRT517" s="329"/>
      <c r="PRU517" s="329"/>
      <c r="PRV517" s="329"/>
      <c r="PRW517" s="329"/>
      <c r="PRX517" s="329"/>
      <c r="PRY517" s="329"/>
      <c r="PRZ517" s="329"/>
      <c r="PSA517" s="329"/>
      <c r="PSB517" s="329"/>
      <c r="PSC517" s="329"/>
      <c r="PSD517" s="329"/>
      <c r="PSE517" s="329"/>
      <c r="PSF517" s="329"/>
      <c r="PSG517" s="329"/>
      <c r="PSH517" s="329"/>
      <c r="PSI517" s="329"/>
      <c r="PSJ517" s="329"/>
      <c r="PSK517" s="329"/>
      <c r="PSL517" s="329"/>
      <c r="PSM517" s="329"/>
      <c r="PSN517" s="329"/>
      <c r="PSO517" s="329"/>
      <c r="PSP517" s="329"/>
      <c r="PSQ517" s="329"/>
      <c r="PSR517" s="329"/>
      <c r="PSS517" s="329"/>
      <c r="PST517" s="329"/>
      <c r="PSU517" s="329"/>
      <c r="PSV517" s="329"/>
      <c r="PSW517" s="329"/>
      <c r="PSX517" s="329"/>
      <c r="PSY517" s="329"/>
      <c r="PSZ517" s="329"/>
      <c r="PTA517" s="329"/>
      <c r="PTB517" s="329"/>
      <c r="PTC517" s="329"/>
      <c r="PTD517" s="329"/>
      <c r="PTE517" s="329"/>
      <c r="PTF517" s="329"/>
      <c r="PTG517" s="329"/>
      <c r="PTH517" s="329"/>
      <c r="PTI517" s="329"/>
      <c r="PTJ517" s="329"/>
      <c r="PTK517" s="329"/>
      <c r="PTL517" s="329"/>
      <c r="PTM517" s="329"/>
      <c r="PTN517" s="329"/>
      <c r="PTO517" s="329"/>
      <c r="PTP517" s="329"/>
      <c r="PTQ517" s="329"/>
      <c r="PTR517" s="329"/>
      <c r="PTS517" s="329"/>
      <c r="PTT517" s="329"/>
      <c r="PTU517" s="329"/>
      <c r="PTV517" s="329"/>
      <c r="PTW517" s="329"/>
      <c r="PTX517" s="329"/>
      <c r="PTY517" s="329"/>
      <c r="PTZ517" s="329"/>
      <c r="PUA517" s="329"/>
      <c r="PUB517" s="329"/>
      <c r="PUC517" s="329"/>
      <c r="PUD517" s="329"/>
      <c r="PUE517" s="329"/>
      <c r="PUF517" s="329"/>
      <c r="PUG517" s="329"/>
      <c r="PUH517" s="329"/>
      <c r="PUI517" s="329"/>
      <c r="PUJ517" s="329"/>
      <c r="PUK517" s="329"/>
      <c r="PUL517" s="329"/>
      <c r="PUM517" s="329"/>
      <c r="PUN517" s="329"/>
      <c r="PUO517" s="329"/>
      <c r="PUP517" s="329"/>
      <c r="PUQ517" s="329"/>
      <c r="PUR517" s="329"/>
      <c r="PUS517" s="329"/>
      <c r="PUT517" s="329"/>
      <c r="PUU517" s="329"/>
      <c r="PUV517" s="329"/>
      <c r="PUW517" s="329"/>
      <c r="PUX517" s="329"/>
      <c r="PUY517" s="329"/>
      <c r="PUZ517" s="329"/>
      <c r="PVA517" s="329"/>
      <c r="PVB517" s="329"/>
      <c r="PVC517" s="329"/>
      <c r="PVD517" s="329"/>
      <c r="PVE517" s="329"/>
      <c r="PVF517" s="329"/>
      <c r="PVG517" s="329"/>
      <c r="PVH517" s="329"/>
      <c r="PVI517" s="329"/>
      <c r="PVJ517" s="329"/>
      <c r="PVK517" s="329"/>
      <c r="PVL517" s="329"/>
      <c r="PVM517" s="329"/>
      <c r="PVN517" s="329"/>
      <c r="PVO517" s="329"/>
      <c r="PVP517" s="329"/>
      <c r="PVQ517" s="329"/>
      <c r="PVR517" s="329"/>
      <c r="PVS517" s="329"/>
      <c r="PVT517" s="329"/>
      <c r="PVU517" s="329"/>
      <c r="PVV517" s="329"/>
      <c r="PVW517" s="329"/>
      <c r="PVX517" s="329"/>
      <c r="PVY517" s="329"/>
      <c r="PVZ517" s="329"/>
      <c r="PWA517" s="329"/>
      <c r="PWB517" s="329"/>
      <c r="PWC517" s="329"/>
      <c r="PWD517" s="329"/>
      <c r="PWE517" s="329"/>
      <c r="PWF517" s="329"/>
      <c r="PWG517" s="329"/>
      <c r="PWH517" s="329"/>
      <c r="PWI517" s="329"/>
      <c r="PWJ517" s="329"/>
      <c r="PWK517" s="329"/>
      <c r="PWL517" s="329"/>
      <c r="PWM517" s="329"/>
      <c r="PWN517" s="329"/>
      <c r="PWO517" s="329"/>
      <c r="PWP517" s="329"/>
      <c r="PWQ517" s="329"/>
      <c r="PWR517" s="329"/>
      <c r="PWS517" s="329"/>
      <c r="PWT517" s="329"/>
      <c r="PWU517" s="329"/>
      <c r="PWV517" s="329"/>
      <c r="PWW517" s="329"/>
      <c r="PWX517" s="329"/>
      <c r="PWY517" s="329"/>
      <c r="PWZ517" s="329"/>
      <c r="PXA517" s="329"/>
      <c r="PXB517" s="329"/>
      <c r="PXC517" s="329"/>
      <c r="PXD517" s="329"/>
      <c r="PXE517" s="329"/>
      <c r="PXF517" s="329"/>
      <c r="PXG517" s="329"/>
      <c r="PXH517" s="329"/>
      <c r="PXI517" s="329"/>
      <c r="PXJ517" s="329"/>
      <c r="PXK517" s="329"/>
      <c r="PXL517" s="329"/>
      <c r="PXM517" s="329"/>
      <c r="PXN517" s="329"/>
      <c r="PXO517" s="329"/>
      <c r="PXP517" s="329"/>
      <c r="PXQ517" s="329"/>
      <c r="PXR517" s="329"/>
      <c r="PXS517" s="329"/>
      <c r="PXT517" s="329"/>
      <c r="PXU517" s="329"/>
      <c r="PXV517" s="329"/>
      <c r="PXW517" s="329"/>
      <c r="PXX517" s="329"/>
      <c r="PXY517" s="329"/>
      <c r="PXZ517" s="329"/>
      <c r="PYA517" s="329"/>
      <c r="PYB517" s="329"/>
      <c r="PYC517" s="329"/>
      <c r="PYD517" s="329"/>
      <c r="PYE517" s="329"/>
      <c r="PYF517" s="329"/>
      <c r="PYG517" s="329"/>
      <c r="PYH517" s="329"/>
      <c r="PYI517" s="329"/>
      <c r="PYJ517" s="329"/>
      <c r="PYK517" s="329"/>
      <c r="PYL517" s="329"/>
      <c r="PYM517" s="329"/>
      <c r="PYN517" s="329"/>
      <c r="PYO517" s="329"/>
      <c r="PYP517" s="329"/>
      <c r="PYQ517" s="329"/>
      <c r="PYR517" s="329"/>
      <c r="PYS517" s="329"/>
      <c r="PYT517" s="329"/>
      <c r="PYU517" s="329"/>
      <c r="PYV517" s="329"/>
      <c r="PYW517" s="329"/>
      <c r="PYX517" s="329"/>
      <c r="PYY517" s="329"/>
      <c r="PYZ517" s="329"/>
      <c r="PZA517" s="329"/>
      <c r="PZB517" s="329"/>
      <c r="PZC517" s="329"/>
      <c r="PZD517" s="329"/>
      <c r="PZE517" s="329"/>
      <c r="PZF517" s="329"/>
      <c r="PZG517" s="329"/>
      <c r="PZH517" s="329"/>
      <c r="PZI517" s="329"/>
      <c r="PZJ517" s="329"/>
      <c r="PZK517" s="329"/>
      <c r="PZL517" s="329"/>
      <c r="PZM517" s="329"/>
      <c r="PZN517" s="329"/>
      <c r="PZO517" s="329"/>
      <c r="PZP517" s="329"/>
      <c r="PZQ517" s="329"/>
      <c r="PZR517" s="329"/>
      <c r="PZS517" s="329"/>
      <c r="PZT517" s="329"/>
      <c r="PZU517" s="329"/>
      <c r="PZV517" s="329"/>
      <c r="PZW517" s="329"/>
      <c r="PZX517" s="329"/>
      <c r="PZY517" s="329"/>
      <c r="PZZ517" s="329"/>
      <c r="QAA517" s="329"/>
      <c r="QAB517" s="329"/>
      <c r="QAC517" s="329"/>
      <c r="QAD517" s="329"/>
      <c r="QAE517" s="329"/>
      <c r="QAF517" s="329"/>
      <c r="QAG517" s="329"/>
      <c r="QAH517" s="329"/>
      <c r="QAI517" s="329"/>
      <c r="QAJ517" s="329"/>
      <c r="QAK517" s="329"/>
      <c r="QAL517" s="329"/>
      <c r="QAM517" s="329"/>
      <c r="QAN517" s="329"/>
      <c r="QAO517" s="329"/>
      <c r="QAP517" s="329"/>
      <c r="QAQ517" s="329"/>
      <c r="QAR517" s="329"/>
      <c r="QAS517" s="329"/>
      <c r="QAT517" s="329"/>
      <c r="QAU517" s="329"/>
      <c r="QAV517" s="329"/>
      <c r="QAW517" s="329"/>
      <c r="QAX517" s="329"/>
      <c r="QAY517" s="329"/>
      <c r="QAZ517" s="329"/>
      <c r="QBA517" s="329"/>
      <c r="QBB517" s="329"/>
      <c r="QBC517" s="329"/>
      <c r="QBD517" s="329"/>
      <c r="QBE517" s="329"/>
      <c r="QBF517" s="329"/>
      <c r="QBG517" s="329"/>
      <c r="QBH517" s="329"/>
      <c r="QBI517" s="329"/>
      <c r="QBJ517" s="329"/>
      <c r="QBK517" s="329"/>
      <c r="QBL517" s="329"/>
      <c r="QBM517" s="329"/>
      <c r="QBN517" s="329"/>
      <c r="QBO517" s="329"/>
      <c r="QBP517" s="329"/>
      <c r="QBQ517" s="329"/>
      <c r="QBR517" s="329"/>
      <c r="QBS517" s="329"/>
      <c r="QBT517" s="329"/>
      <c r="QBU517" s="329"/>
      <c r="QBV517" s="329"/>
      <c r="QBW517" s="329"/>
      <c r="QBX517" s="329"/>
      <c r="QBY517" s="329"/>
      <c r="QBZ517" s="329"/>
      <c r="QCA517" s="329"/>
      <c r="QCB517" s="329"/>
      <c r="QCC517" s="329"/>
      <c r="QCD517" s="329"/>
      <c r="QCE517" s="329"/>
      <c r="QCF517" s="329"/>
      <c r="QCG517" s="329"/>
      <c r="QCH517" s="329"/>
      <c r="QCI517" s="329"/>
      <c r="QCJ517" s="329"/>
      <c r="QCK517" s="329"/>
      <c r="QCL517" s="329"/>
      <c r="QCM517" s="329"/>
      <c r="QCN517" s="329"/>
      <c r="QCO517" s="329"/>
      <c r="QCP517" s="329"/>
      <c r="QCQ517" s="329"/>
      <c r="QCR517" s="329"/>
      <c r="QCS517" s="329"/>
      <c r="QCT517" s="329"/>
      <c r="QCU517" s="329"/>
      <c r="QCV517" s="329"/>
      <c r="QCW517" s="329"/>
      <c r="QCX517" s="329"/>
      <c r="QCY517" s="329"/>
      <c r="QCZ517" s="329"/>
      <c r="QDA517" s="329"/>
      <c r="QDB517" s="329"/>
      <c r="QDC517" s="329"/>
      <c r="QDD517" s="329"/>
      <c r="QDE517" s="329"/>
      <c r="QDF517" s="329"/>
      <c r="QDG517" s="329"/>
      <c r="QDH517" s="329"/>
      <c r="QDI517" s="329"/>
      <c r="QDJ517" s="329"/>
      <c r="QDK517" s="329"/>
      <c r="QDL517" s="329"/>
      <c r="QDM517" s="329"/>
      <c r="QDN517" s="329"/>
      <c r="QDO517" s="329"/>
      <c r="QDP517" s="329"/>
      <c r="QDQ517" s="329"/>
      <c r="QDR517" s="329"/>
      <c r="QDS517" s="329"/>
      <c r="QDT517" s="329"/>
      <c r="QDU517" s="329"/>
      <c r="QDV517" s="329"/>
      <c r="QDW517" s="329"/>
      <c r="QDX517" s="329"/>
      <c r="QDY517" s="329"/>
      <c r="QDZ517" s="329"/>
      <c r="QEA517" s="329"/>
      <c r="QEB517" s="329"/>
      <c r="QEC517" s="329"/>
      <c r="QED517" s="329"/>
      <c r="QEE517" s="329"/>
      <c r="QEF517" s="329"/>
      <c r="QEG517" s="329"/>
      <c r="QEH517" s="329"/>
      <c r="QEI517" s="329"/>
      <c r="QEJ517" s="329"/>
      <c r="QEK517" s="329"/>
      <c r="QEL517" s="329"/>
      <c r="QEM517" s="329"/>
      <c r="QEN517" s="329"/>
      <c r="QEO517" s="329"/>
      <c r="QEP517" s="329"/>
      <c r="QEQ517" s="329"/>
      <c r="QER517" s="329"/>
      <c r="QES517" s="329"/>
      <c r="QET517" s="329"/>
      <c r="QEU517" s="329"/>
      <c r="QEV517" s="329"/>
      <c r="QEW517" s="329"/>
      <c r="QEX517" s="329"/>
      <c r="QEY517" s="329"/>
      <c r="QEZ517" s="329"/>
      <c r="QFA517" s="329"/>
      <c r="QFB517" s="329"/>
      <c r="QFC517" s="329"/>
      <c r="QFD517" s="329"/>
      <c r="QFE517" s="329"/>
      <c r="QFF517" s="329"/>
      <c r="QFG517" s="329"/>
      <c r="QFH517" s="329"/>
      <c r="QFI517" s="329"/>
      <c r="QFJ517" s="329"/>
      <c r="QFK517" s="329"/>
      <c r="QFL517" s="329"/>
      <c r="QFM517" s="329"/>
      <c r="QFN517" s="329"/>
      <c r="QFO517" s="329"/>
      <c r="QFP517" s="329"/>
      <c r="QFQ517" s="329"/>
      <c r="QFR517" s="329"/>
      <c r="QFS517" s="329"/>
      <c r="QFT517" s="329"/>
      <c r="QFU517" s="329"/>
      <c r="QFV517" s="329"/>
      <c r="QFW517" s="329"/>
      <c r="QFX517" s="329"/>
      <c r="QFY517" s="329"/>
      <c r="QFZ517" s="329"/>
      <c r="QGA517" s="329"/>
      <c r="QGB517" s="329"/>
      <c r="QGC517" s="329"/>
      <c r="QGD517" s="329"/>
      <c r="QGE517" s="329"/>
      <c r="QGF517" s="329"/>
      <c r="QGG517" s="329"/>
      <c r="QGH517" s="329"/>
      <c r="QGI517" s="329"/>
      <c r="QGJ517" s="329"/>
      <c r="QGK517" s="329"/>
      <c r="QGL517" s="329"/>
      <c r="QGM517" s="329"/>
      <c r="QGN517" s="329"/>
      <c r="QGO517" s="329"/>
      <c r="QGP517" s="329"/>
      <c r="QGQ517" s="329"/>
      <c r="QGR517" s="329"/>
      <c r="QGS517" s="329"/>
      <c r="QGT517" s="329"/>
      <c r="QGU517" s="329"/>
      <c r="QGV517" s="329"/>
      <c r="QGW517" s="329"/>
      <c r="QGX517" s="329"/>
      <c r="QGY517" s="329"/>
      <c r="QGZ517" s="329"/>
      <c r="QHA517" s="329"/>
      <c r="QHB517" s="329"/>
      <c r="QHC517" s="329"/>
      <c r="QHD517" s="329"/>
      <c r="QHE517" s="329"/>
      <c r="QHF517" s="329"/>
      <c r="QHG517" s="329"/>
      <c r="QHH517" s="329"/>
      <c r="QHI517" s="329"/>
      <c r="QHJ517" s="329"/>
      <c r="QHK517" s="329"/>
      <c r="QHL517" s="329"/>
      <c r="QHM517" s="329"/>
      <c r="QHN517" s="329"/>
      <c r="QHO517" s="329"/>
      <c r="QHP517" s="329"/>
      <c r="QHQ517" s="329"/>
      <c r="QHR517" s="329"/>
      <c r="QHS517" s="329"/>
      <c r="QHT517" s="329"/>
      <c r="QHU517" s="329"/>
      <c r="QHV517" s="329"/>
      <c r="QHW517" s="329"/>
      <c r="QHX517" s="329"/>
      <c r="QHY517" s="329"/>
      <c r="QHZ517" s="329"/>
      <c r="QIA517" s="329"/>
      <c r="QIB517" s="329"/>
      <c r="QIC517" s="329"/>
      <c r="QID517" s="329"/>
      <c r="QIE517" s="329"/>
      <c r="QIF517" s="329"/>
      <c r="QIG517" s="329"/>
      <c r="QIH517" s="329"/>
      <c r="QII517" s="329"/>
      <c r="QIJ517" s="329"/>
      <c r="QIK517" s="329"/>
      <c r="QIL517" s="329"/>
      <c r="QIM517" s="329"/>
      <c r="QIN517" s="329"/>
      <c r="QIO517" s="329"/>
      <c r="QIP517" s="329"/>
      <c r="QIQ517" s="329"/>
      <c r="QIR517" s="329"/>
      <c r="QIS517" s="329"/>
      <c r="QIT517" s="329"/>
      <c r="QIU517" s="329"/>
      <c r="QIV517" s="329"/>
      <c r="QIW517" s="329"/>
      <c r="QIX517" s="329"/>
      <c r="QIY517" s="329"/>
      <c r="QIZ517" s="329"/>
      <c r="QJA517" s="329"/>
      <c r="QJB517" s="329"/>
      <c r="QJC517" s="329"/>
      <c r="QJD517" s="329"/>
      <c r="QJE517" s="329"/>
      <c r="QJF517" s="329"/>
      <c r="QJG517" s="329"/>
      <c r="QJH517" s="329"/>
      <c r="QJI517" s="329"/>
      <c r="QJJ517" s="329"/>
      <c r="QJK517" s="329"/>
      <c r="QJL517" s="329"/>
      <c r="QJM517" s="329"/>
      <c r="QJN517" s="329"/>
      <c r="QJO517" s="329"/>
      <c r="QJP517" s="329"/>
      <c r="QJQ517" s="329"/>
      <c r="QJR517" s="329"/>
      <c r="QJS517" s="329"/>
      <c r="QJT517" s="329"/>
      <c r="QJU517" s="329"/>
      <c r="QJV517" s="329"/>
      <c r="QJW517" s="329"/>
      <c r="QJX517" s="329"/>
      <c r="QJY517" s="329"/>
      <c r="QJZ517" s="329"/>
      <c r="QKA517" s="329"/>
      <c r="QKB517" s="329"/>
      <c r="QKC517" s="329"/>
      <c r="QKD517" s="329"/>
      <c r="QKE517" s="329"/>
      <c r="QKF517" s="329"/>
      <c r="QKG517" s="329"/>
      <c r="QKH517" s="329"/>
      <c r="QKI517" s="329"/>
      <c r="QKJ517" s="329"/>
      <c r="QKK517" s="329"/>
      <c r="QKL517" s="329"/>
      <c r="QKM517" s="329"/>
      <c r="QKN517" s="329"/>
      <c r="QKO517" s="329"/>
      <c r="QKP517" s="329"/>
      <c r="QKQ517" s="329"/>
      <c r="QKR517" s="329"/>
      <c r="QKS517" s="329"/>
      <c r="QKT517" s="329"/>
      <c r="QKU517" s="329"/>
      <c r="QKV517" s="329"/>
      <c r="QKW517" s="329"/>
      <c r="QKX517" s="329"/>
      <c r="QKY517" s="329"/>
      <c r="QKZ517" s="329"/>
      <c r="QLA517" s="329"/>
      <c r="QLB517" s="329"/>
      <c r="QLC517" s="329"/>
      <c r="QLD517" s="329"/>
      <c r="QLE517" s="329"/>
      <c r="QLF517" s="329"/>
      <c r="QLG517" s="329"/>
      <c r="QLH517" s="329"/>
      <c r="QLI517" s="329"/>
      <c r="QLJ517" s="329"/>
      <c r="QLK517" s="329"/>
      <c r="QLL517" s="329"/>
      <c r="QLM517" s="329"/>
      <c r="QLN517" s="329"/>
      <c r="QLO517" s="329"/>
      <c r="QLP517" s="329"/>
      <c r="QLQ517" s="329"/>
      <c r="QLR517" s="329"/>
      <c r="QLS517" s="329"/>
      <c r="QLT517" s="329"/>
      <c r="QLU517" s="329"/>
      <c r="QLV517" s="329"/>
      <c r="QLW517" s="329"/>
      <c r="QLX517" s="329"/>
      <c r="QLY517" s="329"/>
      <c r="QLZ517" s="329"/>
      <c r="QMA517" s="329"/>
      <c r="QMB517" s="329"/>
      <c r="QMC517" s="329"/>
      <c r="QMD517" s="329"/>
      <c r="QME517" s="329"/>
      <c r="QMF517" s="329"/>
      <c r="QMG517" s="329"/>
      <c r="QMH517" s="329"/>
      <c r="QMI517" s="329"/>
      <c r="QMJ517" s="329"/>
      <c r="QMK517" s="329"/>
      <c r="QML517" s="329"/>
      <c r="QMM517" s="329"/>
      <c r="QMN517" s="329"/>
      <c r="QMO517" s="329"/>
      <c r="QMP517" s="329"/>
      <c r="QMQ517" s="329"/>
      <c r="QMR517" s="329"/>
      <c r="QMS517" s="329"/>
      <c r="QMT517" s="329"/>
      <c r="QMU517" s="329"/>
      <c r="QMV517" s="329"/>
      <c r="QMW517" s="329"/>
      <c r="QMX517" s="329"/>
      <c r="QMY517" s="329"/>
      <c r="QMZ517" s="329"/>
      <c r="QNA517" s="329"/>
      <c r="QNB517" s="329"/>
      <c r="QNC517" s="329"/>
      <c r="QND517" s="329"/>
      <c r="QNE517" s="329"/>
      <c r="QNF517" s="329"/>
      <c r="QNG517" s="329"/>
      <c r="QNH517" s="329"/>
      <c r="QNI517" s="329"/>
      <c r="QNJ517" s="329"/>
      <c r="QNK517" s="329"/>
      <c r="QNL517" s="329"/>
      <c r="QNM517" s="329"/>
      <c r="QNN517" s="329"/>
      <c r="QNO517" s="329"/>
      <c r="QNP517" s="329"/>
      <c r="QNQ517" s="329"/>
      <c r="QNR517" s="329"/>
      <c r="QNS517" s="329"/>
      <c r="QNT517" s="329"/>
      <c r="QNU517" s="329"/>
      <c r="QNV517" s="329"/>
      <c r="QNW517" s="329"/>
      <c r="QNX517" s="329"/>
      <c r="QNY517" s="329"/>
      <c r="QNZ517" s="329"/>
      <c r="QOA517" s="329"/>
      <c r="QOB517" s="329"/>
      <c r="QOC517" s="329"/>
      <c r="QOD517" s="329"/>
      <c r="QOE517" s="329"/>
      <c r="QOF517" s="329"/>
      <c r="QOG517" s="329"/>
      <c r="QOH517" s="329"/>
      <c r="QOI517" s="329"/>
      <c r="QOJ517" s="329"/>
      <c r="QOK517" s="329"/>
      <c r="QOL517" s="329"/>
      <c r="QOM517" s="329"/>
      <c r="QON517" s="329"/>
      <c r="QOO517" s="329"/>
      <c r="QOP517" s="329"/>
      <c r="QOQ517" s="329"/>
      <c r="QOR517" s="329"/>
      <c r="QOS517" s="329"/>
      <c r="QOT517" s="329"/>
      <c r="QOU517" s="329"/>
      <c r="QOV517" s="329"/>
      <c r="QOW517" s="329"/>
      <c r="QOX517" s="329"/>
      <c r="QOY517" s="329"/>
      <c r="QOZ517" s="329"/>
      <c r="QPA517" s="329"/>
      <c r="QPB517" s="329"/>
      <c r="QPC517" s="329"/>
      <c r="QPD517" s="329"/>
      <c r="QPE517" s="329"/>
      <c r="QPF517" s="329"/>
      <c r="QPG517" s="329"/>
      <c r="QPH517" s="329"/>
      <c r="QPI517" s="329"/>
      <c r="QPJ517" s="329"/>
      <c r="QPK517" s="329"/>
      <c r="QPL517" s="329"/>
      <c r="QPM517" s="329"/>
      <c r="QPN517" s="329"/>
      <c r="QPO517" s="329"/>
      <c r="QPP517" s="329"/>
      <c r="QPQ517" s="329"/>
      <c r="QPR517" s="329"/>
      <c r="QPS517" s="329"/>
      <c r="QPT517" s="329"/>
      <c r="QPU517" s="329"/>
      <c r="QPV517" s="329"/>
      <c r="QPW517" s="329"/>
      <c r="QPX517" s="329"/>
      <c r="QPY517" s="329"/>
      <c r="QPZ517" s="329"/>
      <c r="QQA517" s="329"/>
      <c r="QQB517" s="329"/>
      <c r="QQC517" s="329"/>
      <c r="QQD517" s="329"/>
      <c r="QQE517" s="329"/>
      <c r="QQF517" s="329"/>
      <c r="QQG517" s="329"/>
      <c r="QQH517" s="329"/>
      <c r="QQI517" s="329"/>
      <c r="QQJ517" s="329"/>
      <c r="QQK517" s="329"/>
      <c r="QQL517" s="329"/>
      <c r="QQM517" s="329"/>
      <c r="QQN517" s="329"/>
      <c r="QQO517" s="329"/>
      <c r="QQP517" s="329"/>
      <c r="QQQ517" s="329"/>
      <c r="QQR517" s="329"/>
      <c r="QQS517" s="329"/>
      <c r="QQT517" s="329"/>
      <c r="QQU517" s="329"/>
      <c r="QQV517" s="329"/>
      <c r="QQW517" s="329"/>
      <c r="QQX517" s="329"/>
      <c r="QQY517" s="329"/>
      <c r="QQZ517" s="329"/>
      <c r="QRA517" s="329"/>
      <c r="QRB517" s="329"/>
      <c r="QRC517" s="329"/>
      <c r="QRD517" s="329"/>
      <c r="QRE517" s="329"/>
      <c r="QRF517" s="329"/>
      <c r="QRG517" s="329"/>
      <c r="QRH517" s="329"/>
      <c r="QRI517" s="329"/>
      <c r="QRJ517" s="329"/>
      <c r="QRK517" s="329"/>
      <c r="QRL517" s="329"/>
      <c r="QRM517" s="329"/>
      <c r="QRN517" s="329"/>
      <c r="QRO517" s="329"/>
      <c r="QRP517" s="329"/>
      <c r="QRQ517" s="329"/>
      <c r="QRR517" s="329"/>
      <c r="QRS517" s="329"/>
      <c r="QRT517" s="329"/>
      <c r="QRU517" s="329"/>
      <c r="QRV517" s="329"/>
      <c r="QRW517" s="329"/>
      <c r="QRX517" s="329"/>
      <c r="QRY517" s="329"/>
      <c r="QRZ517" s="329"/>
      <c r="QSA517" s="329"/>
      <c r="QSB517" s="329"/>
      <c r="QSC517" s="329"/>
      <c r="QSD517" s="329"/>
      <c r="QSE517" s="329"/>
      <c r="QSF517" s="329"/>
      <c r="QSG517" s="329"/>
      <c r="QSH517" s="329"/>
      <c r="QSI517" s="329"/>
      <c r="QSJ517" s="329"/>
      <c r="QSK517" s="329"/>
      <c r="QSL517" s="329"/>
      <c r="QSM517" s="329"/>
      <c r="QSN517" s="329"/>
      <c r="QSO517" s="329"/>
      <c r="QSP517" s="329"/>
      <c r="QSQ517" s="329"/>
      <c r="QSR517" s="329"/>
      <c r="QSS517" s="329"/>
      <c r="QST517" s="329"/>
      <c r="QSU517" s="329"/>
      <c r="QSV517" s="329"/>
      <c r="QSW517" s="329"/>
      <c r="QSX517" s="329"/>
      <c r="QSY517" s="329"/>
      <c r="QSZ517" s="329"/>
      <c r="QTA517" s="329"/>
      <c r="QTB517" s="329"/>
      <c r="QTC517" s="329"/>
      <c r="QTD517" s="329"/>
      <c r="QTE517" s="329"/>
      <c r="QTF517" s="329"/>
      <c r="QTG517" s="329"/>
      <c r="QTH517" s="329"/>
      <c r="QTI517" s="329"/>
      <c r="QTJ517" s="329"/>
      <c r="QTK517" s="329"/>
      <c r="QTL517" s="329"/>
      <c r="QTM517" s="329"/>
      <c r="QTN517" s="329"/>
      <c r="QTO517" s="329"/>
      <c r="QTP517" s="329"/>
      <c r="QTQ517" s="329"/>
      <c r="QTR517" s="329"/>
      <c r="QTS517" s="329"/>
      <c r="QTT517" s="329"/>
      <c r="QTU517" s="329"/>
      <c r="QTV517" s="329"/>
      <c r="QTW517" s="329"/>
      <c r="QTX517" s="329"/>
      <c r="QTY517" s="329"/>
      <c r="QTZ517" s="329"/>
      <c r="QUA517" s="329"/>
      <c r="QUB517" s="329"/>
      <c r="QUC517" s="329"/>
      <c r="QUD517" s="329"/>
      <c r="QUE517" s="329"/>
      <c r="QUF517" s="329"/>
      <c r="QUG517" s="329"/>
      <c r="QUH517" s="329"/>
      <c r="QUI517" s="329"/>
      <c r="QUJ517" s="329"/>
      <c r="QUK517" s="329"/>
      <c r="QUL517" s="329"/>
      <c r="QUM517" s="329"/>
      <c r="QUN517" s="329"/>
      <c r="QUO517" s="329"/>
      <c r="QUP517" s="329"/>
      <c r="QUQ517" s="329"/>
      <c r="QUR517" s="329"/>
      <c r="QUS517" s="329"/>
      <c r="QUT517" s="329"/>
      <c r="QUU517" s="329"/>
      <c r="QUV517" s="329"/>
      <c r="QUW517" s="329"/>
      <c r="QUX517" s="329"/>
      <c r="QUY517" s="329"/>
      <c r="QUZ517" s="329"/>
      <c r="QVA517" s="329"/>
      <c r="QVB517" s="329"/>
      <c r="QVC517" s="329"/>
      <c r="QVD517" s="329"/>
      <c r="QVE517" s="329"/>
      <c r="QVF517" s="329"/>
      <c r="QVG517" s="329"/>
      <c r="QVH517" s="329"/>
      <c r="QVI517" s="329"/>
      <c r="QVJ517" s="329"/>
      <c r="QVK517" s="329"/>
      <c r="QVL517" s="329"/>
      <c r="QVM517" s="329"/>
      <c r="QVN517" s="329"/>
      <c r="QVO517" s="329"/>
      <c r="QVP517" s="329"/>
      <c r="QVQ517" s="329"/>
      <c r="QVR517" s="329"/>
      <c r="QVS517" s="329"/>
      <c r="QVT517" s="329"/>
      <c r="QVU517" s="329"/>
      <c r="QVV517" s="329"/>
      <c r="QVW517" s="329"/>
      <c r="QVX517" s="329"/>
      <c r="QVY517" s="329"/>
      <c r="QVZ517" s="329"/>
      <c r="QWA517" s="329"/>
      <c r="QWB517" s="329"/>
      <c r="QWC517" s="329"/>
      <c r="QWD517" s="329"/>
      <c r="QWE517" s="329"/>
      <c r="QWF517" s="329"/>
      <c r="QWG517" s="329"/>
      <c r="QWH517" s="329"/>
      <c r="QWI517" s="329"/>
      <c r="QWJ517" s="329"/>
      <c r="QWK517" s="329"/>
      <c r="QWL517" s="329"/>
      <c r="QWM517" s="329"/>
      <c r="QWN517" s="329"/>
      <c r="QWO517" s="329"/>
      <c r="QWP517" s="329"/>
      <c r="QWQ517" s="329"/>
      <c r="QWR517" s="329"/>
      <c r="QWS517" s="329"/>
      <c r="QWT517" s="329"/>
      <c r="QWU517" s="329"/>
      <c r="QWV517" s="329"/>
      <c r="QWW517" s="329"/>
      <c r="QWX517" s="329"/>
      <c r="QWY517" s="329"/>
      <c r="QWZ517" s="329"/>
      <c r="QXA517" s="329"/>
      <c r="QXB517" s="329"/>
      <c r="QXC517" s="329"/>
      <c r="QXD517" s="329"/>
      <c r="QXE517" s="329"/>
      <c r="QXF517" s="329"/>
      <c r="QXG517" s="329"/>
      <c r="QXH517" s="329"/>
      <c r="QXI517" s="329"/>
      <c r="QXJ517" s="329"/>
      <c r="QXK517" s="329"/>
      <c r="QXL517" s="329"/>
      <c r="QXM517" s="329"/>
      <c r="QXN517" s="329"/>
      <c r="QXO517" s="329"/>
      <c r="QXP517" s="329"/>
      <c r="QXQ517" s="329"/>
      <c r="QXR517" s="329"/>
      <c r="QXS517" s="329"/>
      <c r="QXT517" s="329"/>
      <c r="QXU517" s="329"/>
      <c r="QXV517" s="329"/>
      <c r="QXW517" s="329"/>
      <c r="QXX517" s="329"/>
      <c r="QXY517" s="329"/>
      <c r="QXZ517" s="329"/>
      <c r="QYA517" s="329"/>
      <c r="QYB517" s="329"/>
      <c r="QYC517" s="329"/>
      <c r="QYD517" s="329"/>
      <c r="QYE517" s="329"/>
      <c r="QYF517" s="329"/>
      <c r="QYG517" s="329"/>
      <c r="QYH517" s="329"/>
      <c r="QYI517" s="329"/>
      <c r="QYJ517" s="329"/>
      <c r="QYK517" s="329"/>
      <c r="QYL517" s="329"/>
      <c r="QYM517" s="329"/>
      <c r="QYN517" s="329"/>
      <c r="QYO517" s="329"/>
      <c r="QYP517" s="329"/>
      <c r="QYQ517" s="329"/>
      <c r="QYR517" s="329"/>
      <c r="QYS517" s="329"/>
      <c r="QYT517" s="329"/>
      <c r="QYU517" s="329"/>
      <c r="QYV517" s="329"/>
      <c r="QYW517" s="329"/>
      <c r="QYX517" s="329"/>
      <c r="QYY517" s="329"/>
      <c r="QYZ517" s="329"/>
      <c r="QZA517" s="329"/>
      <c r="QZB517" s="329"/>
      <c r="QZC517" s="329"/>
      <c r="QZD517" s="329"/>
      <c r="QZE517" s="329"/>
      <c r="QZF517" s="329"/>
      <c r="QZG517" s="329"/>
      <c r="QZH517" s="329"/>
      <c r="QZI517" s="329"/>
      <c r="QZJ517" s="329"/>
      <c r="QZK517" s="329"/>
      <c r="QZL517" s="329"/>
      <c r="QZM517" s="329"/>
      <c r="QZN517" s="329"/>
      <c r="QZO517" s="329"/>
      <c r="QZP517" s="329"/>
      <c r="QZQ517" s="329"/>
      <c r="QZR517" s="329"/>
      <c r="QZS517" s="329"/>
      <c r="QZT517" s="329"/>
      <c r="QZU517" s="329"/>
      <c r="QZV517" s="329"/>
      <c r="QZW517" s="329"/>
      <c r="QZX517" s="329"/>
      <c r="QZY517" s="329"/>
      <c r="QZZ517" s="329"/>
      <c r="RAA517" s="329"/>
      <c r="RAB517" s="329"/>
      <c r="RAC517" s="329"/>
      <c r="RAD517" s="329"/>
      <c r="RAE517" s="329"/>
      <c r="RAF517" s="329"/>
      <c r="RAG517" s="329"/>
      <c r="RAH517" s="329"/>
      <c r="RAI517" s="329"/>
      <c r="RAJ517" s="329"/>
      <c r="RAK517" s="329"/>
      <c r="RAL517" s="329"/>
      <c r="RAM517" s="329"/>
      <c r="RAN517" s="329"/>
      <c r="RAO517" s="329"/>
      <c r="RAP517" s="329"/>
      <c r="RAQ517" s="329"/>
      <c r="RAR517" s="329"/>
      <c r="RAS517" s="329"/>
      <c r="RAT517" s="329"/>
      <c r="RAU517" s="329"/>
      <c r="RAV517" s="329"/>
      <c r="RAW517" s="329"/>
      <c r="RAX517" s="329"/>
      <c r="RAY517" s="329"/>
      <c r="RAZ517" s="329"/>
      <c r="RBA517" s="329"/>
      <c r="RBB517" s="329"/>
      <c r="RBC517" s="329"/>
      <c r="RBD517" s="329"/>
      <c r="RBE517" s="329"/>
      <c r="RBF517" s="329"/>
      <c r="RBG517" s="329"/>
      <c r="RBH517" s="329"/>
      <c r="RBI517" s="329"/>
      <c r="RBJ517" s="329"/>
      <c r="RBK517" s="329"/>
      <c r="RBL517" s="329"/>
      <c r="RBM517" s="329"/>
      <c r="RBN517" s="329"/>
      <c r="RBO517" s="329"/>
      <c r="RBP517" s="329"/>
      <c r="RBQ517" s="329"/>
      <c r="RBR517" s="329"/>
      <c r="RBS517" s="329"/>
      <c r="RBT517" s="329"/>
      <c r="RBU517" s="329"/>
      <c r="RBV517" s="329"/>
      <c r="RBW517" s="329"/>
      <c r="RBX517" s="329"/>
      <c r="RBY517" s="329"/>
      <c r="RBZ517" s="329"/>
      <c r="RCA517" s="329"/>
      <c r="RCB517" s="329"/>
      <c r="RCC517" s="329"/>
      <c r="RCD517" s="329"/>
      <c r="RCE517" s="329"/>
      <c r="RCF517" s="329"/>
      <c r="RCG517" s="329"/>
      <c r="RCH517" s="329"/>
      <c r="RCI517" s="329"/>
      <c r="RCJ517" s="329"/>
      <c r="RCK517" s="329"/>
      <c r="RCL517" s="329"/>
      <c r="RCM517" s="329"/>
      <c r="RCN517" s="329"/>
      <c r="RCO517" s="329"/>
      <c r="RCP517" s="329"/>
      <c r="RCQ517" s="329"/>
      <c r="RCR517" s="329"/>
      <c r="RCS517" s="329"/>
      <c r="RCT517" s="329"/>
      <c r="RCU517" s="329"/>
      <c r="RCV517" s="329"/>
      <c r="RCW517" s="329"/>
      <c r="RCX517" s="329"/>
      <c r="RCY517" s="329"/>
      <c r="RCZ517" s="329"/>
      <c r="RDA517" s="329"/>
      <c r="RDB517" s="329"/>
      <c r="RDC517" s="329"/>
      <c r="RDD517" s="329"/>
      <c r="RDE517" s="329"/>
      <c r="RDF517" s="329"/>
      <c r="RDG517" s="329"/>
      <c r="RDH517" s="329"/>
      <c r="RDI517" s="329"/>
      <c r="RDJ517" s="329"/>
      <c r="RDK517" s="329"/>
      <c r="RDL517" s="329"/>
      <c r="RDM517" s="329"/>
      <c r="RDN517" s="329"/>
      <c r="RDO517" s="329"/>
      <c r="RDP517" s="329"/>
      <c r="RDQ517" s="329"/>
      <c r="RDR517" s="329"/>
      <c r="RDS517" s="329"/>
      <c r="RDT517" s="329"/>
      <c r="RDU517" s="329"/>
      <c r="RDV517" s="329"/>
      <c r="RDW517" s="329"/>
      <c r="RDX517" s="329"/>
      <c r="RDY517" s="329"/>
      <c r="RDZ517" s="329"/>
      <c r="REA517" s="329"/>
      <c r="REB517" s="329"/>
      <c r="REC517" s="329"/>
      <c r="RED517" s="329"/>
      <c r="REE517" s="329"/>
      <c r="REF517" s="329"/>
      <c r="REG517" s="329"/>
      <c r="REH517" s="329"/>
      <c r="REI517" s="329"/>
      <c r="REJ517" s="329"/>
      <c r="REK517" s="329"/>
      <c r="REL517" s="329"/>
      <c r="REM517" s="329"/>
      <c r="REN517" s="329"/>
      <c r="REO517" s="329"/>
      <c r="REP517" s="329"/>
      <c r="REQ517" s="329"/>
      <c r="RER517" s="329"/>
      <c r="RES517" s="329"/>
      <c r="RET517" s="329"/>
      <c r="REU517" s="329"/>
      <c r="REV517" s="329"/>
      <c r="REW517" s="329"/>
      <c r="REX517" s="329"/>
      <c r="REY517" s="329"/>
      <c r="REZ517" s="329"/>
      <c r="RFA517" s="329"/>
      <c r="RFB517" s="329"/>
      <c r="RFC517" s="329"/>
      <c r="RFD517" s="329"/>
      <c r="RFE517" s="329"/>
      <c r="RFF517" s="329"/>
      <c r="RFG517" s="329"/>
      <c r="RFH517" s="329"/>
      <c r="RFI517" s="329"/>
      <c r="RFJ517" s="329"/>
      <c r="RFK517" s="329"/>
      <c r="RFL517" s="329"/>
      <c r="RFM517" s="329"/>
      <c r="RFN517" s="329"/>
      <c r="RFO517" s="329"/>
      <c r="RFP517" s="329"/>
      <c r="RFQ517" s="329"/>
      <c r="RFR517" s="329"/>
      <c r="RFS517" s="329"/>
      <c r="RFT517" s="329"/>
      <c r="RFU517" s="329"/>
      <c r="RFV517" s="329"/>
      <c r="RFW517" s="329"/>
      <c r="RFX517" s="329"/>
      <c r="RFY517" s="329"/>
      <c r="RFZ517" s="329"/>
      <c r="RGA517" s="329"/>
      <c r="RGB517" s="329"/>
      <c r="RGC517" s="329"/>
      <c r="RGD517" s="329"/>
      <c r="RGE517" s="329"/>
      <c r="RGF517" s="329"/>
      <c r="RGG517" s="329"/>
      <c r="RGH517" s="329"/>
      <c r="RGI517" s="329"/>
      <c r="RGJ517" s="329"/>
      <c r="RGK517" s="329"/>
      <c r="RGL517" s="329"/>
      <c r="RGM517" s="329"/>
      <c r="RGN517" s="329"/>
      <c r="RGO517" s="329"/>
      <c r="RGP517" s="329"/>
      <c r="RGQ517" s="329"/>
      <c r="RGR517" s="329"/>
      <c r="RGS517" s="329"/>
      <c r="RGT517" s="329"/>
      <c r="RGU517" s="329"/>
      <c r="RGV517" s="329"/>
      <c r="RGW517" s="329"/>
      <c r="RGX517" s="329"/>
      <c r="RGY517" s="329"/>
      <c r="RGZ517" s="329"/>
      <c r="RHA517" s="329"/>
      <c r="RHB517" s="329"/>
      <c r="RHC517" s="329"/>
      <c r="RHD517" s="329"/>
      <c r="RHE517" s="329"/>
      <c r="RHF517" s="329"/>
      <c r="RHG517" s="329"/>
      <c r="RHH517" s="329"/>
      <c r="RHI517" s="329"/>
      <c r="RHJ517" s="329"/>
      <c r="RHK517" s="329"/>
      <c r="RHL517" s="329"/>
      <c r="RHM517" s="329"/>
      <c r="RHN517" s="329"/>
      <c r="RHO517" s="329"/>
      <c r="RHP517" s="329"/>
      <c r="RHQ517" s="329"/>
      <c r="RHR517" s="329"/>
      <c r="RHS517" s="329"/>
      <c r="RHT517" s="329"/>
      <c r="RHU517" s="329"/>
      <c r="RHV517" s="329"/>
      <c r="RHW517" s="329"/>
      <c r="RHX517" s="329"/>
      <c r="RHY517" s="329"/>
      <c r="RHZ517" s="329"/>
      <c r="RIA517" s="329"/>
      <c r="RIB517" s="329"/>
      <c r="RIC517" s="329"/>
      <c r="RID517" s="329"/>
      <c r="RIE517" s="329"/>
      <c r="RIF517" s="329"/>
      <c r="RIG517" s="329"/>
      <c r="RIH517" s="329"/>
      <c r="RII517" s="329"/>
      <c r="RIJ517" s="329"/>
      <c r="RIK517" s="329"/>
      <c r="RIL517" s="329"/>
      <c r="RIM517" s="329"/>
      <c r="RIN517" s="329"/>
      <c r="RIO517" s="329"/>
      <c r="RIP517" s="329"/>
      <c r="RIQ517" s="329"/>
      <c r="RIR517" s="329"/>
      <c r="RIS517" s="329"/>
      <c r="RIT517" s="329"/>
      <c r="RIU517" s="329"/>
      <c r="RIV517" s="329"/>
      <c r="RIW517" s="329"/>
      <c r="RIX517" s="329"/>
      <c r="RIY517" s="329"/>
      <c r="RIZ517" s="329"/>
      <c r="RJA517" s="329"/>
      <c r="RJB517" s="329"/>
      <c r="RJC517" s="329"/>
      <c r="RJD517" s="329"/>
      <c r="RJE517" s="329"/>
      <c r="RJF517" s="329"/>
      <c r="RJG517" s="329"/>
      <c r="RJH517" s="329"/>
      <c r="RJI517" s="329"/>
      <c r="RJJ517" s="329"/>
      <c r="RJK517" s="329"/>
      <c r="RJL517" s="329"/>
      <c r="RJM517" s="329"/>
      <c r="RJN517" s="329"/>
      <c r="RJO517" s="329"/>
      <c r="RJP517" s="329"/>
      <c r="RJQ517" s="329"/>
      <c r="RJR517" s="329"/>
      <c r="RJS517" s="329"/>
      <c r="RJT517" s="329"/>
      <c r="RJU517" s="329"/>
      <c r="RJV517" s="329"/>
      <c r="RJW517" s="329"/>
      <c r="RJX517" s="329"/>
      <c r="RJY517" s="329"/>
      <c r="RJZ517" s="329"/>
      <c r="RKA517" s="329"/>
      <c r="RKB517" s="329"/>
      <c r="RKC517" s="329"/>
      <c r="RKD517" s="329"/>
      <c r="RKE517" s="329"/>
      <c r="RKF517" s="329"/>
      <c r="RKG517" s="329"/>
      <c r="RKH517" s="329"/>
      <c r="RKI517" s="329"/>
      <c r="RKJ517" s="329"/>
      <c r="RKK517" s="329"/>
      <c r="RKL517" s="329"/>
      <c r="RKM517" s="329"/>
      <c r="RKN517" s="329"/>
      <c r="RKO517" s="329"/>
      <c r="RKP517" s="329"/>
      <c r="RKQ517" s="329"/>
      <c r="RKR517" s="329"/>
      <c r="RKS517" s="329"/>
      <c r="RKT517" s="329"/>
      <c r="RKU517" s="329"/>
      <c r="RKV517" s="329"/>
      <c r="RKW517" s="329"/>
      <c r="RKX517" s="329"/>
      <c r="RKY517" s="329"/>
      <c r="RKZ517" s="329"/>
      <c r="RLA517" s="329"/>
      <c r="RLB517" s="329"/>
      <c r="RLC517" s="329"/>
      <c r="RLD517" s="329"/>
      <c r="RLE517" s="329"/>
      <c r="RLF517" s="329"/>
      <c r="RLG517" s="329"/>
      <c r="RLH517" s="329"/>
      <c r="RLI517" s="329"/>
      <c r="RLJ517" s="329"/>
      <c r="RLK517" s="329"/>
      <c r="RLL517" s="329"/>
      <c r="RLM517" s="329"/>
      <c r="RLN517" s="329"/>
      <c r="RLO517" s="329"/>
      <c r="RLP517" s="329"/>
      <c r="RLQ517" s="329"/>
      <c r="RLR517" s="329"/>
      <c r="RLS517" s="329"/>
      <c r="RLT517" s="329"/>
      <c r="RLU517" s="329"/>
      <c r="RLV517" s="329"/>
      <c r="RLW517" s="329"/>
      <c r="RLX517" s="329"/>
      <c r="RLY517" s="329"/>
      <c r="RLZ517" s="329"/>
      <c r="RMA517" s="329"/>
      <c r="RMB517" s="329"/>
      <c r="RMC517" s="329"/>
      <c r="RMD517" s="329"/>
      <c r="RME517" s="329"/>
      <c r="RMF517" s="329"/>
      <c r="RMG517" s="329"/>
      <c r="RMH517" s="329"/>
      <c r="RMI517" s="329"/>
      <c r="RMJ517" s="329"/>
      <c r="RMK517" s="329"/>
      <c r="RML517" s="329"/>
      <c r="RMM517" s="329"/>
      <c r="RMN517" s="329"/>
      <c r="RMO517" s="329"/>
      <c r="RMP517" s="329"/>
      <c r="RMQ517" s="329"/>
      <c r="RMR517" s="329"/>
      <c r="RMS517" s="329"/>
      <c r="RMT517" s="329"/>
      <c r="RMU517" s="329"/>
      <c r="RMV517" s="329"/>
      <c r="RMW517" s="329"/>
      <c r="RMX517" s="329"/>
      <c r="RMY517" s="329"/>
      <c r="RMZ517" s="329"/>
      <c r="RNA517" s="329"/>
      <c r="RNB517" s="329"/>
      <c r="RNC517" s="329"/>
      <c r="RND517" s="329"/>
      <c r="RNE517" s="329"/>
      <c r="RNF517" s="329"/>
      <c r="RNG517" s="329"/>
      <c r="RNH517" s="329"/>
      <c r="RNI517" s="329"/>
      <c r="RNJ517" s="329"/>
      <c r="RNK517" s="329"/>
      <c r="RNL517" s="329"/>
      <c r="RNM517" s="329"/>
      <c r="RNN517" s="329"/>
      <c r="RNO517" s="329"/>
      <c r="RNP517" s="329"/>
      <c r="RNQ517" s="329"/>
      <c r="RNR517" s="329"/>
      <c r="RNS517" s="329"/>
      <c r="RNT517" s="329"/>
      <c r="RNU517" s="329"/>
      <c r="RNV517" s="329"/>
      <c r="RNW517" s="329"/>
      <c r="RNX517" s="329"/>
      <c r="RNY517" s="329"/>
      <c r="RNZ517" s="329"/>
      <c r="ROA517" s="329"/>
      <c r="ROB517" s="329"/>
      <c r="ROC517" s="329"/>
      <c r="ROD517" s="329"/>
      <c r="ROE517" s="329"/>
      <c r="ROF517" s="329"/>
      <c r="ROG517" s="329"/>
      <c r="ROH517" s="329"/>
      <c r="ROI517" s="329"/>
      <c r="ROJ517" s="329"/>
      <c r="ROK517" s="329"/>
      <c r="ROL517" s="329"/>
      <c r="ROM517" s="329"/>
      <c r="RON517" s="329"/>
      <c r="ROO517" s="329"/>
      <c r="ROP517" s="329"/>
      <c r="ROQ517" s="329"/>
      <c r="ROR517" s="329"/>
      <c r="ROS517" s="329"/>
      <c r="ROT517" s="329"/>
      <c r="ROU517" s="329"/>
      <c r="ROV517" s="329"/>
      <c r="ROW517" s="329"/>
      <c r="ROX517" s="329"/>
      <c r="ROY517" s="329"/>
      <c r="ROZ517" s="329"/>
      <c r="RPA517" s="329"/>
      <c r="RPB517" s="329"/>
      <c r="RPC517" s="329"/>
      <c r="RPD517" s="329"/>
      <c r="RPE517" s="329"/>
      <c r="RPF517" s="329"/>
      <c r="RPG517" s="329"/>
      <c r="RPH517" s="329"/>
      <c r="RPI517" s="329"/>
      <c r="RPJ517" s="329"/>
      <c r="RPK517" s="329"/>
      <c r="RPL517" s="329"/>
      <c r="RPM517" s="329"/>
      <c r="RPN517" s="329"/>
      <c r="RPO517" s="329"/>
      <c r="RPP517" s="329"/>
      <c r="RPQ517" s="329"/>
      <c r="RPR517" s="329"/>
      <c r="RPS517" s="329"/>
      <c r="RPT517" s="329"/>
      <c r="RPU517" s="329"/>
      <c r="RPV517" s="329"/>
      <c r="RPW517" s="329"/>
      <c r="RPX517" s="329"/>
      <c r="RPY517" s="329"/>
      <c r="RPZ517" s="329"/>
      <c r="RQA517" s="329"/>
      <c r="RQB517" s="329"/>
      <c r="RQC517" s="329"/>
      <c r="RQD517" s="329"/>
      <c r="RQE517" s="329"/>
      <c r="RQF517" s="329"/>
      <c r="RQG517" s="329"/>
      <c r="RQH517" s="329"/>
      <c r="RQI517" s="329"/>
      <c r="RQJ517" s="329"/>
      <c r="RQK517" s="329"/>
      <c r="RQL517" s="329"/>
      <c r="RQM517" s="329"/>
      <c r="RQN517" s="329"/>
      <c r="RQO517" s="329"/>
      <c r="RQP517" s="329"/>
      <c r="RQQ517" s="329"/>
      <c r="RQR517" s="329"/>
      <c r="RQS517" s="329"/>
      <c r="RQT517" s="329"/>
      <c r="RQU517" s="329"/>
      <c r="RQV517" s="329"/>
      <c r="RQW517" s="329"/>
      <c r="RQX517" s="329"/>
      <c r="RQY517" s="329"/>
      <c r="RQZ517" s="329"/>
      <c r="RRA517" s="329"/>
      <c r="RRB517" s="329"/>
      <c r="RRC517" s="329"/>
      <c r="RRD517" s="329"/>
      <c r="RRE517" s="329"/>
      <c r="RRF517" s="329"/>
      <c r="RRG517" s="329"/>
      <c r="RRH517" s="329"/>
      <c r="RRI517" s="329"/>
      <c r="RRJ517" s="329"/>
      <c r="RRK517" s="329"/>
      <c r="RRL517" s="329"/>
      <c r="RRM517" s="329"/>
      <c r="RRN517" s="329"/>
      <c r="RRO517" s="329"/>
      <c r="RRP517" s="329"/>
      <c r="RRQ517" s="329"/>
      <c r="RRR517" s="329"/>
      <c r="RRS517" s="329"/>
      <c r="RRT517" s="329"/>
      <c r="RRU517" s="329"/>
      <c r="RRV517" s="329"/>
      <c r="RRW517" s="329"/>
      <c r="RRX517" s="329"/>
      <c r="RRY517" s="329"/>
      <c r="RRZ517" s="329"/>
      <c r="RSA517" s="329"/>
      <c r="RSB517" s="329"/>
      <c r="RSC517" s="329"/>
      <c r="RSD517" s="329"/>
      <c r="RSE517" s="329"/>
      <c r="RSF517" s="329"/>
      <c r="RSG517" s="329"/>
      <c r="RSH517" s="329"/>
      <c r="RSI517" s="329"/>
      <c r="RSJ517" s="329"/>
      <c r="RSK517" s="329"/>
      <c r="RSL517" s="329"/>
      <c r="RSM517" s="329"/>
      <c r="RSN517" s="329"/>
      <c r="RSO517" s="329"/>
      <c r="RSP517" s="329"/>
      <c r="RSQ517" s="329"/>
      <c r="RSR517" s="329"/>
      <c r="RSS517" s="329"/>
      <c r="RST517" s="329"/>
      <c r="RSU517" s="329"/>
      <c r="RSV517" s="329"/>
      <c r="RSW517" s="329"/>
      <c r="RSX517" s="329"/>
      <c r="RSY517" s="329"/>
      <c r="RSZ517" s="329"/>
      <c r="RTA517" s="329"/>
      <c r="RTB517" s="329"/>
      <c r="RTC517" s="329"/>
      <c r="RTD517" s="329"/>
      <c r="RTE517" s="329"/>
      <c r="RTF517" s="329"/>
      <c r="RTG517" s="329"/>
      <c r="RTH517" s="329"/>
      <c r="RTI517" s="329"/>
      <c r="RTJ517" s="329"/>
      <c r="RTK517" s="329"/>
      <c r="RTL517" s="329"/>
      <c r="RTM517" s="329"/>
      <c r="RTN517" s="329"/>
      <c r="RTO517" s="329"/>
      <c r="RTP517" s="329"/>
      <c r="RTQ517" s="329"/>
      <c r="RTR517" s="329"/>
      <c r="RTS517" s="329"/>
      <c r="RTT517" s="329"/>
      <c r="RTU517" s="329"/>
      <c r="RTV517" s="329"/>
      <c r="RTW517" s="329"/>
      <c r="RTX517" s="329"/>
      <c r="RTY517" s="329"/>
      <c r="RTZ517" s="329"/>
      <c r="RUA517" s="329"/>
      <c r="RUB517" s="329"/>
      <c r="RUC517" s="329"/>
      <c r="RUD517" s="329"/>
      <c r="RUE517" s="329"/>
      <c r="RUF517" s="329"/>
      <c r="RUG517" s="329"/>
      <c r="RUH517" s="329"/>
      <c r="RUI517" s="329"/>
      <c r="RUJ517" s="329"/>
      <c r="RUK517" s="329"/>
      <c r="RUL517" s="329"/>
      <c r="RUM517" s="329"/>
      <c r="RUN517" s="329"/>
      <c r="RUO517" s="329"/>
      <c r="RUP517" s="329"/>
      <c r="RUQ517" s="329"/>
      <c r="RUR517" s="329"/>
      <c r="RUS517" s="329"/>
      <c r="RUT517" s="329"/>
      <c r="RUU517" s="329"/>
      <c r="RUV517" s="329"/>
      <c r="RUW517" s="329"/>
      <c r="RUX517" s="329"/>
      <c r="RUY517" s="329"/>
      <c r="RUZ517" s="329"/>
      <c r="RVA517" s="329"/>
      <c r="RVB517" s="329"/>
      <c r="RVC517" s="329"/>
      <c r="RVD517" s="329"/>
      <c r="RVE517" s="329"/>
      <c r="RVF517" s="329"/>
      <c r="RVG517" s="329"/>
      <c r="RVH517" s="329"/>
      <c r="RVI517" s="329"/>
      <c r="RVJ517" s="329"/>
      <c r="RVK517" s="329"/>
      <c r="RVL517" s="329"/>
      <c r="RVM517" s="329"/>
      <c r="RVN517" s="329"/>
      <c r="RVO517" s="329"/>
      <c r="RVP517" s="329"/>
      <c r="RVQ517" s="329"/>
      <c r="RVR517" s="329"/>
      <c r="RVS517" s="329"/>
      <c r="RVT517" s="329"/>
      <c r="RVU517" s="329"/>
      <c r="RVV517" s="329"/>
      <c r="RVW517" s="329"/>
      <c r="RVX517" s="329"/>
      <c r="RVY517" s="329"/>
      <c r="RVZ517" s="329"/>
      <c r="RWA517" s="329"/>
      <c r="RWB517" s="329"/>
      <c r="RWC517" s="329"/>
      <c r="RWD517" s="329"/>
      <c r="RWE517" s="329"/>
      <c r="RWF517" s="329"/>
      <c r="RWG517" s="329"/>
      <c r="RWH517" s="329"/>
      <c r="RWI517" s="329"/>
      <c r="RWJ517" s="329"/>
      <c r="RWK517" s="329"/>
      <c r="RWL517" s="329"/>
      <c r="RWM517" s="329"/>
      <c r="RWN517" s="329"/>
      <c r="RWO517" s="329"/>
      <c r="RWP517" s="329"/>
      <c r="RWQ517" s="329"/>
      <c r="RWR517" s="329"/>
      <c r="RWS517" s="329"/>
      <c r="RWT517" s="329"/>
      <c r="RWU517" s="329"/>
      <c r="RWV517" s="329"/>
      <c r="RWW517" s="329"/>
      <c r="RWX517" s="329"/>
      <c r="RWY517" s="329"/>
      <c r="RWZ517" s="329"/>
      <c r="RXA517" s="329"/>
      <c r="RXB517" s="329"/>
      <c r="RXC517" s="329"/>
      <c r="RXD517" s="329"/>
      <c r="RXE517" s="329"/>
      <c r="RXF517" s="329"/>
      <c r="RXG517" s="329"/>
      <c r="RXH517" s="329"/>
      <c r="RXI517" s="329"/>
      <c r="RXJ517" s="329"/>
      <c r="RXK517" s="329"/>
      <c r="RXL517" s="329"/>
      <c r="RXM517" s="329"/>
      <c r="RXN517" s="329"/>
      <c r="RXO517" s="329"/>
      <c r="RXP517" s="329"/>
      <c r="RXQ517" s="329"/>
      <c r="RXR517" s="329"/>
      <c r="RXS517" s="329"/>
      <c r="RXT517" s="329"/>
      <c r="RXU517" s="329"/>
      <c r="RXV517" s="329"/>
      <c r="RXW517" s="329"/>
      <c r="RXX517" s="329"/>
      <c r="RXY517" s="329"/>
      <c r="RXZ517" s="329"/>
      <c r="RYA517" s="329"/>
      <c r="RYB517" s="329"/>
      <c r="RYC517" s="329"/>
      <c r="RYD517" s="329"/>
      <c r="RYE517" s="329"/>
      <c r="RYF517" s="329"/>
      <c r="RYG517" s="329"/>
      <c r="RYH517" s="329"/>
      <c r="RYI517" s="329"/>
      <c r="RYJ517" s="329"/>
      <c r="RYK517" s="329"/>
      <c r="RYL517" s="329"/>
      <c r="RYM517" s="329"/>
      <c r="RYN517" s="329"/>
      <c r="RYO517" s="329"/>
      <c r="RYP517" s="329"/>
      <c r="RYQ517" s="329"/>
      <c r="RYR517" s="329"/>
      <c r="RYS517" s="329"/>
      <c r="RYT517" s="329"/>
      <c r="RYU517" s="329"/>
      <c r="RYV517" s="329"/>
      <c r="RYW517" s="329"/>
      <c r="RYX517" s="329"/>
      <c r="RYY517" s="329"/>
      <c r="RYZ517" s="329"/>
      <c r="RZA517" s="329"/>
      <c r="RZB517" s="329"/>
      <c r="RZC517" s="329"/>
      <c r="RZD517" s="329"/>
      <c r="RZE517" s="329"/>
      <c r="RZF517" s="329"/>
      <c r="RZG517" s="329"/>
      <c r="RZH517" s="329"/>
      <c r="RZI517" s="329"/>
      <c r="RZJ517" s="329"/>
      <c r="RZK517" s="329"/>
      <c r="RZL517" s="329"/>
      <c r="RZM517" s="329"/>
      <c r="RZN517" s="329"/>
      <c r="RZO517" s="329"/>
      <c r="RZP517" s="329"/>
      <c r="RZQ517" s="329"/>
      <c r="RZR517" s="329"/>
      <c r="RZS517" s="329"/>
      <c r="RZT517" s="329"/>
      <c r="RZU517" s="329"/>
      <c r="RZV517" s="329"/>
      <c r="RZW517" s="329"/>
      <c r="RZX517" s="329"/>
      <c r="RZY517" s="329"/>
      <c r="RZZ517" s="329"/>
      <c r="SAA517" s="329"/>
      <c r="SAB517" s="329"/>
      <c r="SAC517" s="329"/>
      <c r="SAD517" s="329"/>
      <c r="SAE517" s="329"/>
      <c r="SAF517" s="329"/>
      <c r="SAG517" s="329"/>
      <c r="SAH517" s="329"/>
      <c r="SAI517" s="329"/>
      <c r="SAJ517" s="329"/>
      <c r="SAK517" s="329"/>
      <c r="SAL517" s="329"/>
      <c r="SAM517" s="329"/>
      <c r="SAN517" s="329"/>
      <c r="SAO517" s="329"/>
      <c r="SAP517" s="329"/>
      <c r="SAQ517" s="329"/>
      <c r="SAR517" s="329"/>
      <c r="SAS517" s="329"/>
      <c r="SAT517" s="329"/>
      <c r="SAU517" s="329"/>
      <c r="SAV517" s="329"/>
      <c r="SAW517" s="329"/>
      <c r="SAX517" s="329"/>
      <c r="SAY517" s="329"/>
      <c r="SAZ517" s="329"/>
      <c r="SBA517" s="329"/>
      <c r="SBB517" s="329"/>
      <c r="SBC517" s="329"/>
      <c r="SBD517" s="329"/>
      <c r="SBE517" s="329"/>
      <c r="SBF517" s="329"/>
      <c r="SBG517" s="329"/>
      <c r="SBH517" s="329"/>
      <c r="SBI517" s="329"/>
      <c r="SBJ517" s="329"/>
      <c r="SBK517" s="329"/>
      <c r="SBL517" s="329"/>
      <c r="SBM517" s="329"/>
      <c r="SBN517" s="329"/>
      <c r="SBO517" s="329"/>
      <c r="SBP517" s="329"/>
      <c r="SBQ517" s="329"/>
      <c r="SBR517" s="329"/>
      <c r="SBS517" s="329"/>
      <c r="SBT517" s="329"/>
      <c r="SBU517" s="329"/>
      <c r="SBV517" s="329"/>
      <c r="SBW517" s="329"/>
      <c r="SBX517" s="329"/>
      <c r="SBY517" s="329"/>
      <c r="SBZ517" s="329"/>
      <c r="SCA517" s="329"/>
      <c r="SCB517" s="329"/>
      <c r="SCC517" s="329"/>
      <c r="SCD517" s="329"/>
      <c r="SCE517" s="329"/>
      <c r="SCF517" s="329"/>
      <c r="SCG517" s="329"/>
      <c r="SCH517" s="329"/>
      <c r="SCI517" s="329"/>
      <c r="SCJ517" s="329"/>
      <c r="SCK517" s="329"/>
      <c r="SCL517" s="329"/>
      <c r="SCM517" s="329"/>
      <c r="SCN517" s="329"/>
      <c r="SCO517" s="329"/>
      <c r="SCP517" s="329"/>
      <c r="SCQ517" s="329"/>
      <c r="SCR517" s="329"/>
      <c r="SCS517" s="329"/>
      <c r="SCT517" s="329"/>
      <c r="SCU517" s="329"/>
      <c r="SCV517" s="329"/>
      <c r="SCW517" s="329"/>
      <c r="SCX517" s="329"/>
      <c r="SCY517" s="329"/>
      <c r="SCZ517" s="329"/>
      <c r="SDA517" s="329"/>
      <c r="SDB517" s="329"/>
      <c r="SDC517" s="329"/>
      <c r="SDD517" s="329"/>
      <c r="SDE517" s="329"/>
      <c r="SDF517" s="329"/>
      <c r="SDG517" s="329"/>
      <c r="SDH517" s="329"/>
      <c r="SDI517" s="329"/>
      <c r="SDJ517" s="329"/>
      <c r="SDK517" s="329"/>
      <c r="SDL517" s="329"/>
      <c r="SDM517" s="329"/>
      <c r="SDN517" s="329"/>
      <c r="SDO517" s="329"/>
      <c r="SDP517" s="329"/>
      <c r="SDQ517" s="329"/>
      <c r="SDR517" s="329"/>
      <c r="SDS517" s="329"/>
      <c r="SDT517" s="329"/>
      <c r="SDU517" s="329"/>
      <c r="SDV517" s="329"/>
      <c r="SDW517" s="329"/>
      <c r="SDX517" s="329"/>
      <c r="SDY517" s="329"/>
      <c r="SDZ517" s="329"/>
      <c r="SEA517" s="329"/>
      <c r="SEB517" s="329"/>
      <c r="SEC517" s="329"/>
      <c r="SED517" s="329"/>
      <c r="SEE517" s="329"/>
      <c r="SEF517" s="329"/>
      <c r="SEG517" s="329"/>
      <c r="SEH517" s="329"/>
      <c r="SEI517" s="329"/>
      <c r="SEJ517" s="329"/>
      <c r="SEK517" s="329"/>
      <c r="SEL517" s="329"/>
      <c r="SEM517" s="329"/>
      <c r="SEN517" s="329"/>
      <c r="SEO517" s="329"/>
      <c r="SEP517" s="329"/>
      <c r="SEQ517" s="329"/>
      <c r="SER517" s="329"/>
      <c r="SES517" s="329"/>
      <c r="SET517" s="329"/>
      <c r="SEU517" s="329"/>
      <c r="SEV517" s="329"/>
      <c r="SEW517" s="329"/>
      <c r="SEX517" s="329"/>
      <c r="SEY517" s="329"/>
      <c r="SEZ517" s="329"/>
      <c r="SFA517" s="329"/>
      <c r="SFB517" s="329"/>
      <c r="SFC517" s="329"/>
      <c r="SFD517" s="329"/>
      <c r="SFE517" s="329"/>
      <c r="SFF517" s="329"/>
      <c r="SFG517" s="329"/>
      <c r="SFH517" s="329"/>
      <c r="SFI517" s="329"/>
      <c r="SFJ517" s="329"/>
      <c r="SFK517" s="329"/>
      <c r="SFL517" s="329"/>
      <c r="SFM517" s="329"/>
      <c r="SFN517" s="329"/>
      <c r="SFO517" s="329"/>
      <c r="SFP517" s="329"/>
      <c r="SFQ517" s="329"/>
      <c r="SFR517" s="329"/>
      <c r="SFS517" s="329"/>
      <c r="SFT517" s="329"/>
      <c r="SFU517" s="329"/>
      <c r="SFV517" s="329"/>
      <c r="SFW517" s="329"/>
      <c r="SFX517" s="329"/>
      <c r="SFY517" s="329"/>
      <c r="SFZ517" s="329"/>
      <c r="SGA517" s="329"/>
      <c r="SGB517" s="329"/>
      <c r="SGC517" s="329"/>
      <c r="SGD517" s="329"/>
      <c r="SGE517" s="329"/>
      <c r="SGF517" s="329"/>
      <c r="SGG517" s="329"/>
      <c r="SGH517" s="329"/>
      <c r="SGI517" s="329"/>
      <c r="SGJ517" s="329"/>
      <c r="SGK517" s="329"/>
      <c r="SGL517" s="329"/>
      <c r="SGM517" s="329"/>
      <c r="SGN517" s="329"/>
      <c r="SGO517" s="329"/>
      <c r="SGP517" s="329"/>
      <c r="SGQ517" s="329"/>
      <c r="SGR517" s="329"/>
      <c r="SGS517" s="329"/>
      <c r="SGT517" s="329"/>
      <c r="SGU517" s="329"/>
      <c r="SGV517" s="329"/>
      <c r="SGW517" s="329"/>
      <c r="SGX517" s="329"/>
      <c r="SGY517" s="329"/>
      <c r="SGZ517" s="329"/>
      <c r="SHA517" s="329"/>
      <c r="SHB517" s="329"/>
      <c r="SHC517" s="329"/>
      <c r="SHD517" s="329"/>
      <c r="SHE517" s="329"/>
      <c r="SHF517" s="329"/>
      <c r="SHG517" s="329"/>
      <c r="SHH517" s="329"/>
      <c r="SHI517" s="329"/>
      <c r="SHJ517" s="329"/>
      <c r="SHK517" s="329"/>
      <c r="SHL517" s="329"/>
      <c r="SHM517" s="329"/>
      <c r="SHN517" s="329"/>
      <c r="SHO517" s="329"/>
      <c r="SHP517" s="329"/>
      <c r="SHQ517" s="329"/>
      <c r="SHR517" s="329"/>
      <c r="SHS517" s="329"/>
      <c r="SHT517" s="329"/>
      <c r="SHU517" s="329"/>
      <c r="SHV517" s="329"/>
      <c r="SHW517" s="329"/>
      <c r="SHX517" s="329"/>
      <c r="SHY517" s="329"/>
      <c r="SHZ517" s="329"/>
      <c r="SIA517" s="329"/>
      <c r="SIB517" s="329"/>
      <c r="SIC517" s="329"/>
      <c r="SID517" s="329"/>
      <c r="SIE517" s="329"/>
      <c r="SIF517" s="329"/>
      <c r="SIG517" s="329"/>
      <c r="SIH517" s="329"/>
      <c r="SII517" s="329"/>
      <c r="SIJ517" s="329"/>
      <c r="SIK517" s="329"/>
      <c r="SIL517" s="329"/>
      <c r="SIM517" s="329"/>
      <c r="SIN517" s="329"/>
      <c r="SIO517" s="329"/>
      <c r="SIP517" s="329"/>
      <c r="SIQ517" s="329"/>
      <c r="SIR517" s="329"/>
      <c r="SIS517" s="329"/>
      <c r="SIT517" s="329"/>
      <c r="SIU517" s="329"/>
      <c r="SIV517" s="329"/>
      <c r="SIW517" s="329"/>
      <c r="SIX517" s="329"/>
      <c r="SIY517" s="329"/>
      <c r="SIZ517" s="329"/>
      <c r="SJA517" s="329"/>
      <c r="SJB517" s="329"/>
      <c r="SJC517" s="329"/>
      <c r="SJD517" s="329"/>
      <c r="SJE517" s="329"/>
      <c r="SJF517" s="329"/>
      <c r="SJG517" s="329"/>
      <c r="SJH517" s="329"/>
      <c r="SJI517" s="329"/>
      <c r="SJJ517" s="329"/>
      <c r="SJK517" s="329"/>
      <c r="SJL517" s="329"/>
      <c r="SJM517" s="329"/>
      <c r="SJN517" s="329"/>
      <c r="SJO517" s="329"/>
      <c r="SJP517" s="329"/>
      <c r="SJQ517" s="329"/>
      <c r="SJR517" s="329"/>
      <c r="SJS517" s="329"/>
      <c r="SJT517" s="329"/>
      <c r="SJU517" s="329"/>
      <c r="SJV517" s="329"/>
      <c r="SJW517" s="329"/>
      <c r="SJX517" s="329"/>
      <c r="SJY517" s="329"/>
      <c r="SJZ517" s="329"/>
      <c r="SKA517" s="329"/>
      <c r="SKB517" s="329"/>
      <c r="SKC517" s="329"/>
      <c r="SKD517" s="329"/>
      <c r="SKE517" s="329"/>
      <c r="SKF517" s="329"/>
      <c r="SKG517" s="329"/>
      <c r="SKH517" s="329"/>
      <c r="SKI517" s="329"/>
      <c r="SKJ517" s="329"/>
      <c r="SKK517" s="329"/>
      <c r="SKL517" s="329"/>
      <c r="SKM517" s="329"/>
      <c r="SKN517" s="329"/>
      <c r="SKO517" s="329"/>
      <c r="SKP517" s="329"/>
      <c r="SKQ517" s="329"/>
      <c r="SKR517" s="329"/>
      <c r="SKS517" s="329"/>
      <c r="SKT517" s="329"/>
      <c r="SKU517" s="329"/>
      <c r="SKV517" s="329"/>
      <c r="SKW517" s="329"/>
      <c r="SKX517" s="329"/>
      <c r="SKY517" s="329"/>
      <c r="SKZ517" s="329"/>
      <c r="SLA517" s="329"/>
      <c r="SLB517" s="329"/>
      <c r="SLC517" s="329"/>
      <c r="SLD517" s="329"/>
      <c r="SLE517" s="329"/>
      <c r="SLF517" s="329"/>
      <c r="SLG517" s="329"/>
      <c r="SLH517" s="329"/>
      <c r="SLI517" s="329"/>
      <c r="SLJ517" s="329"/>
      <c r="SLK517" s="329"/>
      <c r="SLL517" s="329"/>
      <c r="SLM517" s="329"/>
      <c r="SLN517" s="329"/>
      <c r="SLO517" s="329"/>
      <c r="SLP517" s="329"/>
      <c r="SLQ517" s="329"/>
      <c r="SLR517" s="329"/>
      <c r="SLS517" s="329"/>
      <c r="SLT517" s="329"/>
      <c r="SLU517" s="329"/>
      <c r="SLV517" s="329"/>
      <c r="SLW517" s="329"/>
      <c r="SLX517" s="329"/>
      <c r="SLY517" s="329"/>
      <c r="SLZ517" s="329"/>
      <c r="SMA517" s="329"/>
      <c r="SMB517" s="329"/>
      <c r="SMC517" s="329"/>
      <c r="SMD517" s="329"/>
      <c r="SME517" s="329"/>
      <c r="SMF517" s="329"/>
      <c r="SMG517" s="329"/>
      <c r="SMH517" s="329"/>
      <c r="SMI517" s="329"/>
      <c r="SMJ517" s="329"/>
      <c r="SMK517" s="329"/>
      <c r="SML517" s="329"/>
      <c r="SMM517" s="329"/>
      <c r="SMN517" s="329"/>
      <c r="SMO517" s="329"/>
      <c r="SMP517" s="329"/>
      <c r="SMQ517" s="329"/>
      <c r="SMR517" s="329"/>
      <c r="SMS517" s="329"/>
      <c r="SMT517" s="329"/>
      <c r="SMU517" s="329"/>
      <c r="SMV517" s="329"/>
      <c r="SMW517" s="329"/>
      <c r="SMX517" s="329"/>
      <c r="SMY517" s="329"/>
      <c r="SMZ517" s="329"/>
      <c r="SNA517" s="329"/>
      <c r="SNB517" s="329"/>
      <c r="SNC517" s="329"/>
      <c r="SND517" s="329"/>
      <c r="SNE517" s="329"/>
      <c r="SNF517" s="329"/>
      <c r="SNG517" s="329"/>
      <c r="SNH517" s="329"/>
      <c r="SNI517" s="329"/>
      <c r="SNJ517" s="329"/>
      <c r="SNK517" s="329"/>
      <c r="SNL517" s="329"/>
      <c r="SNM517" s="329"/>
      <c r="SNN517" s="329"/>
      <c r="SNO517" s="329"/>
      <c r="SNP517" s="329"/>
      <c r="SNQ517" s="329"/>
      <c r="SNR517" s="329"/>
      <c r="SNS517" s="329"/>
      <c r="SNT517" s="329"/>
      <c r="SNU517" s="329"/>
      <c r="SNV517" s="329"/>
      <c r="SNW517" s="329"/>
      <c r="SNX517" s="329"/>
      <c r="SNY517" s="329"/>
      <c r="SNZ517" s="329"/>
      <c r="SOA517" s="329"/>
      <c r="SOB517" s="329"/>
      <c r="SOC517" s="329"/>
      <c r="SOD517" s="329"/>
      <c r="SOE517" s="329"/>
      <c r="SOF517" s="329"/>
      <c r="SOG517" s="329"/>
      <c r="SOH517" s="329"/>
      <c r="SOI517" s="329"/>
      <c r="SOJ517" s="329"/>
      <c r="SOK517" s="329"/>
      <c r="SOL517" s="329"/>
      <c r="SOM517" s="329"/>
      <c r="SON517" s="329"/>
      <c r="SOO517" s="329"/>
      <c r="SOP517" s="329"/>
      <c r="SOQ517" s="329"/>
      <c r="SOR517" s="329"/>
      <c r="SOS517" s="329"/>
      <c r="SOT517" s="329"/>
      <c r="SOU517" s="329"/>
      <c r="SOV517" s="329"/>
      <c r="SOW517" s="329"/>
      <c r="SOX517" s="329"/>
      <c r="SOY517" s="329"/>
      <c r="SOZ517" s="329"/>
      <c r="SPA517" s="329"/>
      <c r="SPB517" s="329"/>
      <c r="SPC517" s="329"/>
      <c r="SPD517" s="329"/>
      <c r="SPE517" s="329"/>
      <c r="SPF517" s="329"/>
      <c r="SPG517" s="329"/>
      <c r="SPH517" s="329"/>
      <c r="SPI517" s="329"/>
      <c r="SPJ517" s="329"/>
      <c r="SPK517" s="329"/>
      <c r="SPL517" s="329"/>
      <c r="SPM517" s="329"/>
      <c r="SPN517" s="329"/>
      <c r="SPO517" s="329"/>
      <c r="SPP517" s="329"/>
      <c r="SPQ517" s="329"/>
      <c r="SPR517" s="329"/>
      <c r="SPS517" s="329"/>
      <c r="SPT517" s="329"/>
      <c r="SPU517" s="329"/>
      <c r="SPV517" s="329"/>
      <c r="SPW517" s="329"/>
      <c r="SPX517" s="329"/>
      <c r="SPY517" s="329"/>
      <c r="SPZ517" s="329"/>
      <c r="SQA517" s="329"/>
      <c r="SQB517" s="329"/>
      <c r="SQC517" s="329"/>
      <c r="SQD517" s="329"/>
      <c r="SQE517" s="329"/>
      <c r="SQF517" s="329"/>
      <c r="SQG517" s="329"/>
      <c r="SQH517" s="329"/>
      <c r="SQI517" s="329"/>
      <c r="SQJ517" s="329"/>
      <c r="SQK517" s="329"/>
      <c r="SQL517" s="329"/>
      <c r="SQM517" s="329"/>
      <c r="SQN517" s="329"/>
      <c r="SQO517" s="329"/>
      <c r="SQP517" s="329"/>
      <c r="SQQ517" s="329"/>
      <c r="SQR517" s="329"/>
      <c r="SQS517" s="329"/>
      <c r="SQT517" s="329"/>
      <c r="SQU517" s="329"/>
      <c r="SQV517" s="329"/>
      <c r="SQW517" s="329"/>
      <c r="SQX517" s="329"/>
      <c r="SQY517" s="329"/>
      <c r="SQZ517" s="329"/>
      <c r="SRA517" s="329"/>
      <c r="SRB517" s="329"/>
      <c r="SRC517" s="329"/>
      <c r="SRD517" s="329"/>
      <c r="SRE517" s="329"/>
      <c r="SRF517" s="329"/>
      <c r="SRG517" s="329"/>
      <c r="SRH517" s="329"/>
      <c r="SRI517" s="329"/>
      <c r="SRJ517" s="329"/>
      <c r="SRK517" s="329"/>
      <c r="SRL517" s="329"/>
      <c r="SRM517" s="329"/>
      <c r="SRN517" s="329"/>
      <c r="SRO517" s="329"/>
      <c r="SRP517" s="329"/>
      <c r="SRQ517" s="329"/>
      <c r="SRR517" s="329"/>
      <c r="SRS517" s="329"/>
      <c r="SRT517" s="329"/>
      <c r="SRU517" s="329"/>
      <c r="SRV517" s="329"/>
      <c r="SRW517" s="329"/>
      <c r="SRX517" s="329"/>
      <c r="SRY517" s="329"/>
      <c r="SRZ517" s="329"/>
      <c r="SSA517" s="329"/>
      <c r="SSB517" s="329"/>
      <c r="SSC517" s="329"/>
      <c r="SSD517" s="329"/>
      <c r="SSE517" s="329"/>
      <c r="SSF517" s="329"/>
      <c r="SSG517" s="329"/>
      <c r="SSH517" s="329"/>
      <c r="SSI517" s="329"/>
      <c r="SSJ517" s="329"/>
      <c r="SSK517" s="329"/>
      <c r="SSL517" s="329"/>
      <c r="SSM517" s="329"/>
      <c r="SSN517" s="329"/>
      <c r="SSO517" s="329"/>
      <c r="SSP517" s="329"/>
      <c r="SSQ517" s="329"/>
      <c r="SSR517" s="329"/>
      <c r="SSS517" s="329"/>
      <c r="SST517" s="329"/>
      <c r="SSU517" s="329"/>
      <c r="SSV517" s="329"/>
      <c r="SSW517" s="329"/>
      <c r="SSX517" s="329"/>
      <c r="SSY517" s="329"/>
      <c r="SSZ517" s="329"/>
      <c r="STA517" s="329"/>
      <c r="STB517" s="329"/>
      <c r="STC517" s="329"/>
      <c r="STD517" s="329"/>
      <c r="STE517" s="329"/>
      <c r="STF517" s="329"/>
      <c r="STG517" s="329"/>
      <c r="STH517" s="329"/>
      <c r="STI517" s="329"/>
      <c r="STJ517" s="329"/>
      <c r="STK517" s="329"/>
      <c r="STL517" s="329"/>
      <c r="STM517" s="329"/>
      <c r="STN517" s="329"/>
      <c r="STO517" s="329"/>
      <c r="STP517" s="329"/>
      <c r="STQ517" s="329"/>
      <c r="STR517" s="329"/>
      <c r="STS517" s="329"/>
      <c r="STT517" s="329"/>
      <c r="STU517" s="329"/>
      <c r="STV517" s="329"/>
      <c r="STW517" s="329"/>
      <c r="STX517" s="329"/>
      <c r="STY517" s="329"/>
      <c r="STZ517" s="329"/>
      <c r="SUA517" s="329"/>
      <c r="SUB517" s="329"/>
      <c r="SUC517" s="329"/>
      <c r="SUD517" s="329"/>
      <c r="SUE517" s="329"/>
      <c r="SUF517" s="329"/>
      <c r="SUG517" s="329"/>
      <c r="SUH517" s="329"/>
      <c r="SUI517" s="329"/>
      <c r="SUJ517" s="329"/>
      <c r="SUK517" s="329"/>
      <c r="SUL517" s="329"/>
      <c r="SUM517" s="329"/>
      <c r="SUN517" s="329"/>
      <c r="SUO517" s="329"/>
      <c r="SUP517" s="329"/>
      <c r="SUQ517" s="329"/>
      <c r="SUR517" s="329"/>
      <c r="SUS517" s="329"/>
      <c r="SUT517" s="329"/>
      <c r="SUU517" s="329"/>
      <c r="SUV517" s="329"/>
      <c r="SUW517" s="329"/>
      <c r="SUX517" s="329"/>
      <c r="SUY517" s="329"/>
      <c r="SUZ517" s="329"/>
      <c r="SVA517" s="329"/>
      <c r="SVB517" s="329"/>
      <c r="SVC517" s="329"/>
      <c r="SVD517" s="329"/>
      <c r="SVE517" s="329"/>
      <c r="SVF517" s="329"/>
      <c r="SVG517" s="329"/>
      <c r="SVH517" s="329"/>
      <c r="SVI517" s="329"/>
      <c r="SVJ517" s="329"/>
      <c r="SVK517" s="329"/>
      <c r="SVL517" s="329"/>
      <c r="SVM517" s="329"/>
      <c r="SVN517" s="329"/>
      <c r="SVO517" s="329"/>
      <c r="SVP517" s="329"/>
      <c r="SVQ517" s="329"/>
      <c r="SVR517" s="329"/>
      <c r="SVS517" s="329"/>
      <c r="SVT517" s="329"/>
      <c r="SVU517" s="329"/>
      <c r="SVV517" s="329"/>
      <c r="SVW517" s="329"/>
      <c r="SVX517" s="329"/>
      <c r="SVY517" s="329"/>
      <c r="SVZ517" s="329"/>
      <c r="SWA517" s="329"/>
      <c r="SWB517" s="329"/>
      <c r="SWC517" s="329"/>
      <c r="SWD517" s="329"/>
      <c r="SWE517" s="329"/>
      <c r="SWF517" s="329"/>
      <c r="SWG517" s="329"/>
      <c r="SWH517" s="329"/>
      <c r="SWI517" s="329"/>
      <c r="SWJ517" s="329"/>
      <c r="SWK517" s="329"/>
      <c r="SWL517" s="329"/>
      <c r="SWM517" s="329"/>
      <c r="SWN517" s="329"/>
      <c r="SWO517" s="329"/>
      <c r="SWP517" s="329"/>
      <c r="SWQ517" s="329"/>
      <c r="SWR517" s="329"/>
      <c r="SWS517" s="329"/>
      <c r="SWT517" s="329"/>
      <c r="SWU517" s="329"/>
      <c r="SWV517" s="329"/>
      <c r="SWW517" s="329"/>
      <c r="SWX517" s="329"/>
      <c r="SWY517" s="329"/>
      <c r="SWZ517" s="329"/>
      <c r="SXA517" s="329"/>
      <c r="SXB517" s="329"/>
      <c r="SXC517" s="329"/>
      <c r="SXD517" s="329"/>
      <c r="SXE517" s="329"/>
      <c r="SXF517" s="329"/>
      <c r="SXG517" s="329"/>
      <c r="SXH517" s="329"/>
      <c r="SXI517" s="329"/>
      <c r="SXJ517" s="329"/>
      <c r="SXK517" s="329"/>
      <c r="SXL517" s="329"/>
      <c r="SXM517" s="329"/>
      <c r="SXN517" s="329"/>
      <c r="SXO517" s="329"/>
      <c r="SXP517" s="329"/>
      <c r="SXQ517" s="329"/>
      <c r="SXR517" s="329"/>
      <c r="SXS517" s="329"/>
      <c r="SXT517" s="329"/>
      <c r="SXU517" s="329"/>
      <c r="SXV517" s="329"/>
      <c r="SXW517" s="329"/>
      <c r="SXX517" s="329"/>
      <c r="SXY517" s="329"/>
      <c r="SXZ517" s="329"/>
      <c r="SYA517" s="329"/>
      <c r="SYB517" s="329"/>
      <c r="SYC517" s="329"/>
      <c r="SYD517" s="329"/>
      <c r="SYE517" s="329"/>
      <c r="SYF517" s="329"/>
      <c r="SYG517" s="329"/>
      <c r="SYH517" s="329"/>
      <c r="SYI517" s="329"/>
      <c r="SYJ517" s="329"/>
      <c r="SYK517" s="329"/>
      <c r="SYL517" s="329"/>
      <c r="SYM517" s="329"/>
      <c r="SYN517" s="329"/>
      <c r="SYO517" s="329"/>
      <c r="SYP517" s="329"/>
      <c r="SYQ517" s="329"/>
      <c r="SYR517" s="329"/>
      <c r="SYS517" s="329"/>
      <c r="SYT517" s="329"/>
      <c r="SYU517" s="329"/>
      <c r="SYV517" s="329"/>
      <c r="SYW517" s="329"/>
      <c r="SYX517" s="329"/>
      <c r="SYY517" s="329"/>
      <c r="SYZ517" s="329"/>
      <c r="SZA517" s="329"/>
      <c r="SZB517" s="329"/>
      <c r="SZC517" s="329"/>
      <c r="SZD517" s="329"/>
      <c r="SZE517" s="329"/>
      <c r="SZF517" s="329"/>
      <c r="SZG517" s="329"/>
      <c r="SZH517" s="329"/>
      <c r="SZI517" s="329"/>
      <c r="SZJ517" s="329"/>
      <c r="SZK517" s="329"/>
      <c r="SZL517" s="329"/>
      <c r="SZM517" s="329"/>
      <c r="SZN517" s="329"/>
      <c r="SZO517" s="329"/>
      <c r="SZP517" s="329"/>
      <c r="SZQ517" s="329"/>
      <c r="SZR517" s="329"/>
      <c r="SZS517" s="329"/>
      <c r="SZT517" s="329"/>
      <c r="SZU517" s="329"/>
      <c r="SZV517" s="329"/>
      <c r="SZW517" s="329"/>
      <c r="SZX517" s="329"/>
      <c r="SZY517" s="329"/>
      <c r="SZZ517" s="329"/>
      <c r="TAA517" s="329"/>
      <c r="TAB517" s="329"/>
      <c r="TAC517" s="329"/>
      <c r="TAD517" s="329"/>
      <c r="TAE517" s="329"/>
      <c r="TAF517" s="329"/>
      <c r="TAG517" s="329"/>
      <c r="TAH517" s="329"/>
      <c r="TAI517" s="329"/>
      <c r="TAJ517" s="329"/>
      <c r="TAK517" s="329"/>
      <c r="TAL517" s="329"/>
      <c r="TAM517" s="329"/>
      <c r="TAN517" s="329"/>
      <c r="TAO517" s="329"/>
      <c r="TAP517" s="329"/>
      <c r="TAQ517" s="329"/>
      <c r="TAR517" s="329"/>
      <c r="TAS517" s="329"/>
      <c r="TAT517" s="329"/>
      <c r="TAU517" s="329"/>
      <c r="TAV517" s="329"/>
      <c r="TAW517" s="329"/>
      <c r="TAX517" s="329"/>
      <c r="TAY517" s="329"/>
      <c r="TAZ517" s="329"/>
      <c r="TBA517" s="329"/>
      <c r="TBB517" s="329"/>
      <c r="TBC517" s="329"/>
      <c r="TBD517" s="329"/>
      <c r="TBE517" s="329"/>
      <c r="TBF517" s="329"/>
      <c r="TBG517" s="329"/>
      <c r="TBH517" s="329"/>
      <c r="TBI517" s="329"/>
      <c r="TBJ517" s="329"/>
      <c r="TBK517" s="329"/>
      <c r="TBL517" s="329"/>
      <c r="TBM517" s="329"/>
      <c r="TBN517" s="329"/>
      <c r="TBO517" s="329"/>
      <c r="TBP517" s="329"/>
      <c r="TBQ517" s="329"/>
      <c r="TBR517" s="329"/>
      <c r="TBS517" s="329"/>
      <c r="TBT517" s="329"/>
      <c r="TBU517" s="329"/>
      <c r="TBV517" s="329"/>
      <c r="TBW517" s="329"/>
      <c r="TBX517" s="329"/>
      <c r="TBY517" s="329"/>
      <c r="TBZ517" s="329"/>
      <c r="TCA517" s="329"/>
      <c r="TCB517" s="329"/>
      <c r="TCC517" s="329"/>
      <c r="TCD517" s="329"/>
      <c r="TCE517" s="329"/>
      <c r="TCF517" s="329"/>
      <c r="TCG517" s="329"/>
      <c r="TCH517" s="329"/>
      <c r="TCI517" s="329"/>
      <c r="TCJ517" s="329"/>
      <c r="TCK517" s="329"/>
      <c r="TCL517" s="329"/>
      <c r="TCM517" s="329"/>
      <c r="TCN517" s="329"/>
      <c r="TCO517" s="329"/>
      <c r="TCP517" s="329"/>
      <c r="TCQ517" s="329"/>
      <c r="TCR517" s="329"/>
      <c r="TCS517" s="329"/>
      <c r="TCT517" s="329"/>
      <c r="TCU517" s="329"/>
      <c r="TCV517" s="329"/>
      <c r="TCW517" s="329"/>
      <c r="TCX517" s="329"/>
      <c r="TCY517" s="329"/>
      <c r="TCZ517" s="329"/>
      <c r="TDA517" s="329"/>
      <c r="TDB517" s="329"/>
      <c r="TDC517" s="329"/>
      <c r="TDD517" s="329"/>
      <c r="TDE517" s="329"/>
      <c r="TDF517" s="329"/>
      <c r="TDG517" s="329"/>
      <c r="TDH517" s="329"/>
      <c r="TDI517" s="329"/>
      <c r="TDJ517" s="329"/>
      <c r="TDK517" s="329"/>
      <c r="TDL517" s="329"/>
      <c r="TDM517" s="329"/>
      <c r="TDN517" s="329"/>
      <c r="TDO517" s="329"/>
      <c r="TDP517" s="329"/>
      <c r="TDQ517" s="329"/>
      <c r="TDR517" s="329"/>
      <c r="TDS517" s="329"/>
      <c r="TDT517" s="329"/>
      <c r="TDU517" s="329"/>
      <c r="TDV517" s="329"/>
      <c r="TDW517" s="329"/>
      <c r="TDX517" s="329"/>
      <c r="TDY517" s="329"/>
      <c r="TDZ517" s="329"/>
      <c r="TEA517" s="329"/>
      <c r="TEB517" s="329"/>
      <c r="TEC517" s="329"/>
      <c r="TED517" s="329"/>
      <c r="TEE517" s="329"/>
      <c r="TEF517" s="329"/>
      <c r="TEG517" s="329"/>
      <c r="TEH517" s="329"/>
      <c r="TEI517" s="329"/>
      <c r="TEJ517" s="329"/>
      <c r="TEK517" s="329"/>
      <c r="TEL517" s="329"/>
      <c r="TEM517" s="329"/>
      <c r="TEN517" s="329"/>
      <c r="TEO517" s="329"/>
      <c r="TEP517" s="329"/>
      <c r="TEQ517" s="329"/>
      <c r="TER517" s="329"/>
      <c r="TES517" s="329"/>
      <c r="TET517" s="329"/>
      <c r="TEU517" s="329"/>
      <c r="TEV517" s="329"/>
      <c r="TEW517" s="329"/>
      <c r="TEX517" s="329"/>
      <c r="TEY517" s="329"/>
      <c r="TEZ517" s="329"/>
      <c r="TFA517" s="329"/>
      <c r="TFB517" s="329"/>
      <c r="TFC517" s="329"/>
      <c r="TFD517" s="329"/>
      <c r="TFE517" s="329"/>
      <c r="TFF517" s="329"/>
      <c r="TFG517" s="329"/>
      <c r="TFH517" s="329"/>
      <c r="TFI517" s="329"/>
      <c r="TFJ517" s="329"/>
      <c r="TFK517" s="329"/>
      <c r="TFL517" s="329"/>
      <c r="TFM517" s="329"/>
      <c r="TFN517" s="329"/>
      <c r="TFO517" s="329"/>
      <c r="TFP517" s="329"/>
      <c r="TFQ517" s="329"/>
      <c r="TFR517" s="329"/>
      <c r="TFS517" s="329"/>
      <c r="TFT517" s="329"/>
      <c r="TFU517" s="329"/>
      <c r="TFV517" s="329"/>
      <c r="TFW517" s="329"/>
      <c r="TFX517" s="329"/>
      <c r="TFY517" s="329"/>
      <c r="TFZ517" s="329"/>
      <c r="TGA517" s="329"/>
      <c r="TGB517" s="329"/>
      <c r="TGC517" s="329"/>
      <c r="TGD517" s="329"/>
      <c r="TGE517" s="329"/>
      <c r="TGF517" s="329"/>
      <c r="TGG517" s="329"/>
      <c r="TGH517" s="329"/>
      <c r="TGI517" s="329"/>
      <c r="TGJ517" s="329"/>
      <c r="TGK517" s="329"/>
      <c r="TGL517" s="329"/>
      <c r="TGM517" s="329"/>
      <c r="TGN517" s="329"/>
      <c r="TGO517" s="329"/>
      <c r="TGP517" s="329"/>
      <c r="TGQ517" s="329"/>
      <c r="TGR517" s="329"/>
      <c r="TGS517" s="329"/>
      <c r="TGT517" s="329"/>
      <c r="TGU517" s="329"/>
      <c r="TGV517" s="329"/>
      <c r="TGW517" s="329"/>
      <c r="TGX517" s="329"/>
      <c r="TGY517" s="329"/>
      <c r="TGZ517" s="329"/>
      <c r="THA517" s="329"/>
      <c r="THB517" s="329"/>
      <c r="THC517" s="329"/>
      <c r="THD517" s="329"/>
      <c r="THE517" s="329"/>
      <c r="THF517" s="329"/>
      <c r="THG517" s="329"/>
      <c r="THH517" s="329"/>
      <c r="THI517" s="329"/>
      <c r="THJ517" s="329"/>
      <c r="THK517" s="329"/>
      <c r="THL517" s="329"/>
      <c r="THM517" s="329"/>
      <c r="THN517" s="329"/>
      <c r="THO517" s="329"/>
      <c r="THP517" s="329"/>
      <c r="THQ517" s="329"/>
      <c r="THR517" s="329"/>
      <c r="THS517" s="329"/>
      <c r="THT517" s="329"/>
      <c r="THU517" s="329"/>
      <c r="THV517" s="329"/>
      <c r="THW517" s="329"/>
      <c r="THX517" s="329"/>
      <c r="THY517" s="329"/>
      <c r="THZ517" s="329"/>
      <c r="TIA517" s="329"/>
      <c r="TIB517" s="329"/>
      <c r="TIC517" s="329"/>
      <c r="TID517" s="329"/>
      <c r="TIE517" s="329"/>
      <c r="TIF517" s="329"/>
      <c r="TIG517" s="329"/>
      <c r="TIH517" s="329"/>
      <c r="TII517" s="329"/>
      <c r="TIJ517" s="329"/>
      <c r="TIK517" s="329"/>
      <c r="TIL517" s="329"/>
      <c r="TIM517" s="329"/>
      <c r="TIN517" s="329"/>
      <c r="TIO517" s="329"/>
      <c r="TIP517" s="329"/>
      <c r="TIQ517" s="329"/>
      <c r="TIR517" s="329"/>
      <c r="TIS517" s="329"/>
      <c r="TIT517" s="329"/>
      <c r="TIU517" s="329"/>
      <c r="TIV517" s="329"/>
      <c r="TIW517" s="329"/>
      <c r="TIX517" s="329"/>
      <c r="TIY517" s="329"/>
      <c r="TIZ517" s="329"/>
      <c r="TJA517" s="329"/>
      <c r="TJB517" s="329"/>
      <c r="TJC517" s="329"/>
      <c r="TJD517" s="329"/>
      <c r="TJE517" s="329"/>
      <c r="TJF517" s="329"/>
      <c r="TJG517" s="329"/>
      <c r="TJH517" s="329"/>
      <c r="TJI517" s="329"/>
      <c r="TJJ517" s="329"/>
      <c r="TJK517" s="329"/>
      <c r="TJL517" s="329"/>
      <c r="TJM517" s="329"/>
      <c r="TJN517" s="329"/>
      <c r="TJO517" s="329"/>
      <c r="TJP517" s="329"/>
      <c r="TJQ517" s="329"/>
      <c r="TJR517" s="329"/>
      <c r="TJS517" s="329"/>
      <c r="TJT517" s="329"/>
      <c r="TJU517" s="329"/>
      <c r="TJV517" s="329"/>
      <c r="TJW517" s="329"/>
      <c r="TJX517" s="329"/>
      <c r="TJY517" s="329"/>
      <c r="TJZ517" s="329"/>
      <c r="TKA517" s="329"/>
      <c r="TKB517" s="329"/>
      <c r="TKC517" s="329"/>
      <c r="TKD517" s="329"/>
      <c r="TKE517" s="329"/>
      <c r="TKF517" s="329"/>
      <c r="TKG517" s="329"/>
      <c r="TKH517" s="329"/>
      <c r="TKI517" s="329"/>
      <c r="TKJ517" s="329"/>
      <c r="TKK517" s="329"/>
      <c r="TKL517" s="329"/>
      <c r="TKM517" s="329"/>
      <c r="TKN517" s="329"/>
      <c r="TKO517" s="329"/>
      <c r="TKP517" s="329"/>
      <c r="TKQ517" s="329"/>
      <c r="TKR517" s="329"/>
      <c r="TKS517" s="329"/>
      <c r="TKT517" s="329"/>
      <c r="TKU517" s="329"/>
      <c r="TKV517" s="329"/>
      <c r="TKW517" s="329"/>
      <c r="TKX517" s="329"/>
      <c r="TKY517" s="329"/>
      <c r="TKZ517" s="329"/>
      <c r="TLA517" s="329"/>
      <c r="TLB517" s="329"/>
      <c r="TLC517" s="329"/>
      <c r="TLD517" s="329"/>
      <c r="TLE517" s="329"/>
      <c r="TLF517" s="329"/>
      <c r="TLG517" s="329"/>
      <c r="TLH517" s="329"/>
      <c r="TLI517" s="329"/>
      <c r="TLJ517" s="329"/>
      <c r="TLK517" s="329"/>
      <c r="TLL517" s="329"/>
      <c r="TLM517" s="329"/>
      <c r="TLN517" s="329"/>
      <c r="TLO517" s="329"/>
      <c r="TLP517" s="329"/>
      <c r="TLQ517" s="329"/>
      <c r="TLR517" s="329"/>
      <c r="TLS517" s="329"/>
      <c r="TLT517" s="329"/>
      <c r="TLU517" s="329"/>
      <c r="TLV517" s="329"/>
      <c r="TLW517" s="329"/>
      <c r="TLX517" s="329"/>
      <c r="TLY517" s="329"/>
      <c r="TLZ517" s="329"/>
      <c r="TMA517" s="329"/>
      <c r="TMB517" s="329"/>
      <c r="TMC517" s="329"/>
      <c r="TMD517" s="329"/>
      <c r="TME517" s="329"/>
      <c r="TMF517" s="329"/>
      <c r="TMG517" s="329"/>
      <c r="TMH517" s="329"/>
      <c r="TMI517" s="329"/>
      <c r="TMJ517" s="329"/>
      <c r="TMK517" s="329"/>
      <c r="TML517" s="329"/>
      <c r="TMM517" s="329"/>
      <c r="TMN517" s="329"/>
      <c r="TMO517" s="329"/>
      <c r="TMP517" s="329"/>
      <c r="TMQ517" s="329"/>
      <c r="TMR517" s="329"/>
      <c r="TMS517" s="329"/>
      <c r="TMT517" s="329"/>
      <c r="TMU517" s="329"/>
      <c r="TMV517" s="329"/>
      <c r="TMW517" s="329"/>
      <c r="TMX517" s="329"/>
      <c r="TMY517" s="329"/>
      <c r="TMZ517" s="329"/>
      <c r="TNA517" s="329"/>
      <c r="TNB517" s="329"/>
      <c r="TNC517" s="329"/>
      <c r="TND517" s="329"/>
      <c r="TNE517" s="329"/>
      <c r="TNF517" s="329"/>
      <c r="TNG517" s="329"/>
      <c r="TNH517" s="329"/>
      <c r="TNI517" s="329"/>
      <c r="TNJ517" s="329"/>
      <c r="TNK517" s="329"/>
      <c r="TNL517" s="329"/>
      <c r="TNM517" s="329"/>
      <c r="TNN517" s="329"/>
      <c r="TNO517" s="329"/>
      <c r="TNP517" s="329"/>
      <c r="TNQ517" s="329"/>
      <c r="TNR517" s="329"/>
      <c r="TNS517" s="329"/>
      <c r="TNT517" s="329"/>
      <c r="TNU517" s="329"/>
      <c r="TNV517" s="329"/>
      <c r="TNW517" s="329"/>
      <c r="TNX517" s="329"/>
      <c r="TNY517" s="329"/>
      <c r="TNZ517" s="329"/>
      <c r="TOA517" s="329"/>
      <c r="TOB517" s="329"/>
      <c r="TOC517" s="329"/>
      <c r="TOD517" s="329"/>
      <c r="TOE517" s="329"/>
      <c r="TOF517" s="329"/>
      <c r="TOG517" s="329"/>
      <c r="TOH517" s="329"/>
      <c r="TOI517" s="329"/>
      <c r="TOJ517" s="329"/>
      <c r="TOK517" s="329"/>
      <c r="TOL517" s="329"/>
      <c r="TOM517" s="329"/>
      <c r="TON517" s="329"/>
      <c r="TOO517" s="329"/>
      <c r="TOP517" s="329"/>
      <c r="TOQ517" s="329"/>
      <c r="TOR517" s="329"/>
      <c r="TOS517" s="329"/>
      <c r="TOT517" s="329"/>
      <c r="TOU517" s="329"/>
      <c r="TOV517" s="329"/>
      <c r="TOW517" s="329"/>
      <c r="TOX517" s="329"/>
      <c r="TOY517" s="329"/>
      <c r="TOZ517" s="329"/>
      <c r="TPA517" s="329"/>
      <c r="TPB517" s="329"/>
      <c r="TPC517" s="329"/>
      <c r="TPD517" s="329"/>
      <c r="TPE517" s="329"/>
      <c r="TPF517" s="329"/>
      <c r="TPG517" s="329"/>
      <c r="TPH517" s="329"/>
      <c r="TPI517" s="329"/>
      <c r="TPJ517" s="329"/>
      <c r="TPK517" s="329"/>
      <c r="TPL517" s="329"/>
      <c r="TPM517" s="329"/>
      <c r="TPN517" s="329"/>
      <c r="TPO517" s="329"/>
      <c r="TPP517" s="329"/>
      <c r="TPQ517" s="329"/>
      <c r="TPR517" s="329"/>
      <c r="TPS517" s="329"/>
      <c r="TPT517" s="329"/>
      <c r="TPU517" s="329"/>
      <c r="TPV517" s="329"/>
      <c r="TPW517" s="329"/>
      <c r="TPX517" s="329"/>
      <c r="TPY517" s="329"/>
      <c r="TPZ517" s="329"/>
      <c r="TQA517" s="329"/>
      <c r="TQB517" s="329"/>
      <c r="TQC517" s="329"/>
      <c r="TQD517" s="329"/>
      <c r="TQE517" s="329"/>
      <c r="TQF517" s="329"/>
      <c r="TQG517" s="329"/>
      <c r="TQH517" s="329"/>
      <c r="TQI517" s="329"/>
      <c r="TQJ517" s="329"/>
      <c r="TQK517" s="329"/>
      <c r="TQL517" s="329"/>
      <c r="TQM517" s="329"/>
      <c r="TQN517" s="329"/>
      <c r="TQO517" s="329"/>
      <c r="TQP517" s="329"/>
      <c r="TQQ517" s="329"/>
      <c r="TQR517" s="329"/>
      <c r="TQS517" s="329"/>
      <c r="TQT517" s="329"/>
      <c r="TQU517" s="329"/>
      <c r="TQV517" s="329"/>
      <c r="TQW517" s="329"/>
      <c r="TQX517" s="329"/>
      <c r="TQY517" s="329"/>
      <c r="TQZ517" s="329"/>
      <c r="TRA517" s="329"/>
      <c r="TRB517" s="329"/>
      <c r="TRC517" s="329"/>
      <c r="TRD517" s="329"/>
      <c r="TRE517" s="329"/>
      <c r="TRF517" s="329"/>
      <c r="TRG517" s="329"/>
      <c r="TRH517" s="329"/>
      <c r="TRI517" s="329"/>
      <c r="TRJ517" s="329"/>
      <c r="TRK517" s="329"/>
      <c r="TRL517" s="329"/>
      <c r="TRM517" s="329"/>
      <c r="TRN517" s="329"/>
      <c r="TRO517" s="329"/>
      <c r="TRP517" s="329"/>
      <c r="TRQ517" s="329"/>
      <c r="TRR517" s="329"/>
      <c r="TRS517" s="329"/>
      <c r="TRT517" s="329"/>
      <c r="TRU517" s="329"/>
      <c r="TRV517" s="329"/>
      <c r="TRW517" s="329"/>
      <c r="TRX517" s="329"/>
      <c r="TRY517" s="329"/>
      <c r="TRZ517" s="329"/>
      <c r="TSA517" s="329"/>
      <c r="TSB517" s="329"/>
      <c r="TSC517" s="329"/>
      <c r="TSD517" s="329"/>
      <c r="TSE517" s="329"/>
      <c r="TSF517" s="329"/>
      <c r="TSG517" s="329"/>
      <c r="TSH517" s="329"/>
      <c r="TSI517" s="329"/>
      <c r="TSJ517" s="329"/>
      <c r="TSK517" s="329"/>
      <c r="TSL517" s="329"/>
      <c r="TSM517" s="329"/>
      <c r="TSN517" s="329"/>
      <c r="TSO517" s="329"/>
      <c r="TSP517" s="329"/>
      <c r="TSQ517" s="329"/>
      <c r="TSR517" s="329"/>
      <c r="TSS517" s="329"/>
      <c r="TST517" s="329"/>
      <c r="TSU517" s="329"/>
      <c r="TSV517" s="329"/>
      <c r="TSW517" s="329"/>
      <c r="TSX517" s="329"/>
      <c r="TSY517" s="329"/>
      <c r="TSZ517" s="329"/>
      <c r="TTA517" s="329"/>
      <c r="TTB517" s="329"/>
      <c r="TTC517" s="329"/>
      <c r="TTD517" s="329"/>
      <c r="TTE517" s="329"/>
      <c r="TTF517" s="329"/>
      <c r="TTG517" s="329"/>
      <c r="TTH517" s="329"/>
      <c r="TTI517" s="329"/>
      <c r="TTJ517" s="329"/>
      <c r="TTK517" s="329"/>
      <c r="TTL517" s="329"/>
      <c r="TTM517" s="329"/>
      <c r="TTN517" s="329"/>
      <c r="TTO517" s="329"/>
      <c r="TTP517" s="329"/>
      <c r="TTQ517" s="329"/>
      <c r="TTR517" s="329"/>
      <c r="TTS517" s="329"/>
      <c r="TTT517" s="329"/>
      <c r="TTU517" s="329"/>
      <c r="TTV517" s="329"/>
      <c r="TTW517" s="329"/>
      <c r="TTX517" s="329"/>
      <c r="TTY517" s="329"/>
      <c r="TTZ517" s="329"/>
      <c r="TUA517" s="329"/>
      <c r="TUB517" s="329"/>
      <c r="TUC517" s="329"/>
      <c r="TUD517" s="329"/>
      <c r="TUE517" s="329"/>
      <c r="TUF517" s="329"/>
      <c r="TUG517" s="329"/>
      <c r="TUH517" s="329"/>
      <c r="TUI517" s="329"/>
      <c r="TUJ517" s="329"/>
      <c r="TUK517" s="329"/>
      <c r="TUL517" s="329"/>
      <c r="TUM517" s="329"/>
      <c r="TUN517" s="329"/>
      <c r="TUO517" s="329"/>
      <c r="TUP517" s="329"/>
      <c r="TUQ517" s="329"/>
      <c r="TUR517" s="329"/>
      <c r="TUS517" s="329"/>
      <c r="TUT517" s="329"/>
      <c r="TUU517" s="329"/>
      <c r="TUV517" s="329"/>
      <c r="TUW517" s="329"/>
      <c r="TUX517" s="329"/>
      <c r="TUY517" s="329"/>
      <c r="TUZ517" s="329"/>
      <c r="TVA517" s="329"/>
      <c r="TVB517" s="329"/>
      <c r="TVC517" s="329"/>
      <c r="TVD517" s="329"/>
      <c r="TVE517" s="329"/>
      <c r="TVF517" s="329"/>
      <c r="TVG517" s="329"/>
      <c r="TVH517" s="329"/>
      <c r="TVI517" s="329"/>
      <c r="TVJ517" s="329"/>
      <c r="TVK517" s="329"/>
      <c r="TVL517" s="329"/>
      <c r="TVM517" s="329"/>
      <c r="TVN517" s="329"/>
      <c r="TVO517" s="329"/>
      <c r="TVP517" s="329"/>
      <c r="TVQ517" s="329"/>
      <c r="TVR517" s="329"/>
      <c r="TVS517" s="329"/>
      <c r="TVT517" s="329"/>
      <c r="TVU517" s="329"/>
      <c r="TVV517" s="329"/>
      <c r="TVW517" s="329"/>
      <c r="TVX517" s="329"/>
      <c r="TVY517" s="329"/>
      <c r="TVZ517" s="329"/>
      <c r="TWA517" s="329"/>
      <c r="TWB517" s="329"/>
      <c r="TWC517" s="329"/>
      <c r="TWD517" s="329"/>
      <c r="TWE517" s="329"/>
      <c r="TWF517" s="329"/>
      <c r="TWG517" s="329"/>
      <c r="TWH517" s="329"/>
      <c r="TWI517" s="329"/>
      <c r="TWJ517" s="329"/>
      <c r="TWK517" s="329"/>
      <c r="TWL517" s="329"/>
      <c r="TWM517" s="329"/>
      <c r="TWN517" s="329"/>
      <c r="TWO517" s="329"/>
      <c r="TWP517" s="329"/>
      <c r="TWQ517" s="329"/>
      <c r="TWR517" s="329"/>
      <c r="TWS517" s="329"/>
      <c r="TWT517" s="329"/>
      <c r="TWU517" s="329"/>
      <c r="TWV517" s="329"/>
      <c r="TWW517" s="329"/>
      <c r="TWX517" s="329"/>
      <c r="TWY517" s="329"/>
      <c r="TWZ517" s="329"/>
      <c r="TXA517" s="329"/>
      <c r="TXB517" s="329"/>
      <c r="TXC517" s="329"/>
      <c r="TXD517" s="329"/>
      <c r="TXE517" s="329"/>
      <c r="TXF517" s="329"/>
      <c r="TXG517" s="329"/>
      <c r="TXH517" s="329"/>
      <c r="TXI517" s="329"/>
      <c r="TXJ517" s="329"/>
      <c r="TXK517" s="329"/>
      <c r="TXL517" s="329"/>
      <c r="TXM517" s="329"/>
      <c r="TXN517" s="329"/>
      <c r="TXO517" s="329"/>
      <c r="TXP517" s="329"/>
      <c r="TXQ517" s="329"/>
      <c r="TXR517" s="329"/>
      <c r="TXS517" s="329"/>
      <c r="TXT517" s="329"/>
      <c r="TXU517" s="329"/>
      <c r="TXV517" s="329"/>
      <c r="TXW517" s="329"/>
      <c r="TXX517" s="329"/>
      <c r="TXY517" s="329"/>
      <c r="TXZ517" s="329"/>
      <c r="TYA517" s="329"/>
      <c r="TYB517" s="329"/>
      <c r="TYC517" s="329"/>
      <c r="TYD517" s="329"/>
      <c r="TYE517" s="329"/>
      <c r="TYF517" s="329"/>
      <c r="TYG517" s="329"/>
      <c r="TYH517" s="329"/>
      <c r="TYI517" s="329"/>
      <c r="TYJ517" s="329"/>
      <c r="TYK517" s="329"/>
      <c r="TYL517" s="329"/>
      <c r="TYM517" s="329"/>
      <c r="TYN517" s="329"/>
      <c r="TYO517" s="329"/>
      <c r="TYP517" s="329"/>
      <c r="TYQ517" s="329"/>
      <c r="TYR517" s="329"/>
      <c r="TYS517" s="329"/>
      <c r="TYT517" s="329"/>
      <c r="TYU517" s="329"/>
      <c r="TYV517" s="329"/>
      <c r="TYW517" s="329"/>
      <c r="TYX517" s="329"/>
      <c r="TYY517" s="329"/>
      <c r="TYZ517" s="329"/>
      <c r="TZA517" s="329"/>
      <c r="TZB517" s="329"/>
      <c r="TZC517" s="329"/>
      <c r="TZD517" s="329"/>
      <c r="TZE517" s="329"/>
      <c r="TZF517" s="329"/>
      <c r="TZG517" s="329"/>
      <c r="TZH517" s="329"/>
      <c r="TZI517" s="329"/>
      <c r="TZJ517" s="329"/>
      <c r="TZK517" s="329"/>
      <c r="TZL517" s="329"/>
      <c r="TZM517" s="329"/>
      <c r="TZN517" s="329"/>
      <c r="TZO517" s="329"/>
      <c r="TZP517" s="329"/>
      <c r="TZQ517" s="329"/>
      <c r="TZR517" s="329"/>
      <c r="TZS517" s="329"/>
      <c r="TZT517" s="329"/>
      <c r="TZU517" s="329"/>
      <c r="TZV517" s="329"/>
      <c r="TZW517" s="329"/>
      <c r="TZX517" s="329"/>
      <c r="TZY517" s="329"/>
      <c r="TZZ517" s="329"/>
      <c r="UAA517" s="329"/>
      <c r="UAB517" s="329"/>
      <c r="UAC517" s="329"/>
      <c r="UAD517" s="329"/>
      <c r="UAE517" s="329"/>
      <c r="UAF517" s="329"/>
      <c r="UAG517" s="329"/>
      <c r="UAH517" s="329"/>
      <c r="UAI517" s="329"/>
      <c r="UAJ517" s="329"/>
      <c r="UAK517" s="329"/>
      <c r="UAL517" s="329"/>
      <c r="UAM517" s="329"/>
      <c r="UAN517" s="329"/>
      <c r="UAO517" s="329"/>
      <c r="UAP517" s="329"/>
      <c r="UAQ517" s="329"/>
      <c r="UAR517" s="329"/>
      <c r="UAS517" s="329"/>
      <c r="UAT517" s="329"/>
      <c r="UAU517" s="329"/>
      <c r="UAV517" s="329"/>
      <c r="UAW517" s="329"/>
      <c r="UAX517" s="329"/>
      <c r="UAY517" s="329"/>
      <c r="UAZ517" s="329"/>
      <c r="UBA517" s="329"/>
      <c r="UBB517" s="329"/>
      <c r="UBC517" s="329"/>
      <c r="UBD517" s="329"/>
      <c r="UBE517" s="329"/>
      <c r="UBF517" s="329"/>
      <c r="UBG517" s="329"/>
      <c r="UBH517" s="329"/>
      <c r="UBI517" s="329"/>
      <c r="UBJ517" s="329"/>
      <c r="UBK517" s="329"/>
      <c r="UBL517" s="329"/>
      <c r="UBM517" s="329"/>
      <c r="UBN517" s="329"/>
      <c r="UBO517" s="329"/>
      <c r="UBP517" s="329"/>
      <c r="UBQ517" s="329"/>
      <c r="UBR517" s="329"/>
      <c r="UBS517" s="329"/>
      <c r="UBT517" s="329"/>
      <c r="UBU517" s="329"/>
      <c r="UBV517" s="329"/>
      <c r="UBW517" s="329"/>
      <c r="UBX517" s="329"/>
      <c r="UBY517" s="329"/>
      <c r="UBZ517" s="329"/>
      <c r="UCA517" s="329"/>
      <c r="UCB517" s="329"/>
      <c r="UCC517" s="329"/>
      <c r="UCD517" s="329"/>
      <c r="UCE517" s="329"/>
      <c r="UCF517" s="329"/>
      <c r="UCG517" s="329"/>
      <c r="UCH517" s="329"/>
      <c r="UCI517" s="329"/>
      <c r="UCJ517" s="329"/>
      <c r="UCK517" s="329"/>
      <c r="UCL517" s="329"/>
      <c r="UCM517" s="329"/>
      <c r="UCN517" s="329"/>
      <c r="UCO517" s="329"/>
      <c r="UCP517" s="329"/>
      <c r="UCQ517" s="329"/>
      <c r="UCR517" s="329"/>
      <c r="UCS517" s="329"/>
      <c r="UCT517" s="329"/>
      <c r="UCU517" s="329"/>
      <c r="UCV517" s="329"/>
      <c r="UCW517" s="329"/>
      <c r="UCX517" s="329"/>
      <c r="UCY517" s="329"/>
      <c r="UCZ517" s="329"/>
      <c r="UDA517" s="329"/>
      <c r="UDB517" s="329"/>
      <c r="UDC517" s="329"/>
      <c r="UDD517" s="329"/>
      <c r="UDE517" s="329"/>
      <c r="UDF517" s="329"/>
      <c r="UDG517" s="329"/>
      <c r="UDH517" s="329"/>
      <c r="UDI517" s="329"/>
      <c r="UDJ517" s="329"/>
      <c r="UDK517" s="329"/>
      <c r="UDL517" s="329"/>
      <c r="UDM517" s="329"/>
      <c r="UDN517" s="329"/>
      <c r="UDO517" s="329"/>
      <c r="UDP517" s="329"/>
      <c r="UDQ517" s="329"/>
      <c r="UDR517" s="329"/>
      <c r="UDS517" s="329"/>
      <c r="UDT517" s="329"/>
      <c r="UDU517" s="329"/>
      <c r="UDV517" s="329"/>
      <c r="UDW517" s="329"/>
      <c r="UDX517" s="329"/>
      <c r="UDY517" s="329"/>
      <c r="UDZ517" s="329"/>
      <c r="UEA517" s="329"/>
      <c r="UEB517" s="329"/>
      <c r="UEC517" s="329"/>
      <c r="UED517" s="329"/>
      <c r="UEE517" s="329"/>
      <c r="UEF517" s="329"/>
      <c r="UEG517" s="329"/>
      <c r="UEH517" s="329"/>
      <c r="UEI517" s="329"/>
      <c r="UEJ517" s="329"/>
      <c r="UEK517" s="329"/>
      <c r="UEL517" s="329"/>
      <c r="UEM517" s="329"/>
      <c r="UEN517" s="329"/>
      <c r="UEO517" s="329"/>
      <c r="UEP517" s="329"/>
      <c r="UEQ517" s="329"/>
      <c r="UER517" s="329"/>
      <c r="UES517" s="329"/>
      <c r="UET517" s="329"/>
      <c r="UEU517" s="329"/>
      <c r="UEV517" s="329"/>
      <c r="UEW517" s="329"/>
      <c r="UEX517" s="329"/>
      <c r="UEY517" s="329"/>
      <c r="UEZ517" s="329"/>
      <c r="UFA517" s="329"/>
      <c r="UFB517" s="329"/>
      <c r="UFC517" s="329"/>
      <c r="UFD517" s="329"/>
      <c r="UFE517" s="329"/>
      <c r="UFF517" s="329"/>
      <c r="UFG517" s="329"/>
      <c r="UFH517" s="329"/>
      <c r="UFI517" s="329"/>
      <c r="UFJ517" s="329"/>
      <c r="UFK517" s="329"/>
      <c r="UFL517" s="329"/>
      <c r="UFM517" s="329"/>
      <c r="UFN517" s="329"/>
      <c r="UFO517" s="329"/>
      <c r="UFP517" s="329"/>
      <c r="UFQ517" s="329"/>
      <c r="UFR517" s="329"/>
      <c r="UFS517" s="329"/>
      <c r="UFT517" s="329"/>
      <c r="UFU517" s="329"/>
      <c r="UFV517" s="329"/>
      <c r="UFW517" s="329"/>
      <c r="UFX517" s="329"/>
      <c r="UFY517" s="329"/>
      <c r="UFZ517" s="329"/>
      <c r="UGA517" s="329"/>
      <c r="UGB517" s="329"/>
      <c r="UGC517" s="329"/>
      <c r="UGD517" s="329"/>
      <c r="UGE517" s="329"/>
      <c r="UGF517" s="329"/>
      <c r="UGG517" s="329"/>
      <c r="UGH517" s="329"/>
      <c r="UGI517" s="329"/>
      <c r="UGJ517" s="329"/>
      <c r="UGK517" s="329"/>
      <c r="UGL517" s="329"/>
      <c r="UGM517" s="329"/>
      <c r="UGN517" s="329"/>
      <c r="UGO517" s="329"/>
      <c r="UGP517" s="329"/>
      <c r="UGQ517" s="329"/>
      <c r="UGR517" s="329"/>
      <c r="UGS517" s="329"/>
      <c r="UGT517" s="329"/>
      <c r="UGU517" s="329"/>
      <c r="UGV517" s="329"/>
      <c r="UGW517" s="329"/>
      <c r="UGX517" s="329"/>
      <c r="UGY517" s="329"/>
      <c r="UGZ517" s="329"/>
      <c r="UHA517" s="329"/>
      <c r="UHB517" s="329"/>
      <c r="UHC517" s="329"/>
      <c r="UHD517" s="329"/>
      <c r="UHE517" s="329"/>
      <c r="UHF517" s="329"/>
      <c r="UHG517" s="329"/>
      <c r="UHH517" s="329"/>
      <c r="UHI517" s="329"/>
      <c r="UHJ517" s="329"/>
      <c r="UHK517" s="329"/>
      <c r="UHL517" s="329"/>
      <c r="UHM517" s="329"/>
      <c r="UHN517" s="329"/>
      <c r="UHO517" s="329"/>
      <c r="UHP517" s="329"/>
      <c r="UHQ517" s="329"/>
      <c r="UHR517" s="329"/>
      <c r="UHS517" s="329"/>
      <c r="UHT517" s="329"/>
      <c r="UHU517" s="329"/>
      <c r="UHV517" s="329"/>
      <c r="UHW517" s="329"/>
      <c r="UHX517" s="329"/>
      <c r="UHY517" s="329"/>
      <c r="UHZ517" s="329"/>
      <c r="UIA517" s="329"/>
      <c r="UIB517" s="329"/>
      <c r="UIC517" s="329"/>
      <c r="UID517" s="329"/>
      <c r="UIE517" s="329"/>
      <c r="UIF517" s="329"/>
      <c r="UIG517" s="329"/>
      <c r="UIH517" s="329"/>
      <c r="UII517" s="329"/>
      <c r="UIJ517" s="329"/>
      <c r="UIK517" s="329"/>
      <c r="UIL517" s="329"/>
      <c r="UIM517" s="329"/>
      <c r="UIN517" s="329"/>
      <c r="UIO517" s="329"/>
      <c r="UIP517" s="329"/>
      <c r="UIQ517" s="329"/>
      <c r="UIR517" s="329"/>
      <c r="UIS517" s="329"/>
      <c r="UIT517" s="329"/>
      <c r="UIU517" s="329"/>
      <c r="UIV517" s="329"/>
      <c r="UIW517" s="329"/>
      <c r="UIX517" s="329"/>
      <c r="UIY517" s="329"/>
      <c r="UIZ517" s="329"/>
      <c r="UJA517" s="329"/>
      <c r="UJB517" s="329"/>
      <c r="UJC517" s="329"/>
      <c r="UJD517" s="329"/>
      <c r="UJE517" s="329"/>
      <c r="UJF517" s="329"/>
      <c r="UJG517" s="329"/>
      <c r="UJH517" s="329"/>
      <c r="UJI517" s="329"/>
      <c r="UJJ517" s="329"/>
      <c r="UJK517" s="329"/>
      <c r="UJL517" s="329"/>
      <c r="UJM517" s="329"/>
      <c r="UJN517" s="329"/>
      <c r="UJO517" s="329"/>
      <c r="UJP517" s="329"/>
      <c r="UJQ517" s="329"/>
      <c r="UJR517" s="329"/>
      <c r="UJS517" s="329"/>
      <c r="UJT517" s="329"/>
      <c r="UJU517" s="329"/>
      <c r="UJV517" s="329"/>
      <c r="UJW517" s="329"/>
      <c r="UJX517" s="329"/>
      <c r="UJY517" s="329"/>
      <c r="UJZ517" s="329"/>
      <c r="UKA517" s="329"/>
      <c r="UKB517" s="329"/>
      <c r="UKC517" s="329"/>
      <c r="UKD517" s="329"/>
      <c r="UKE517" s="329"/>
      <c r="UKF517" s="329"/>
      <c r="UKG517" s="329"/>
      <c r="UKH517" s="329"/>
      <c r="UKI517" s="329"/>
      <c r="UKJ517" s="329"/>
      <c r="UKK517" s="329"/>
      <c r="UKL517" s="329"/>
      <c r="UKM517" s="329"/>
      <c r="UKN517" s="329"/>
      <c r="UKO517" s="329"/>
      <c r="UKP517" s="329"/>
      <c r="UKQ517" s="329"/>
      <c r="UKR517" s="329"/>
      <c r="UKS517" s="329"/>
      <c r="UKT517" s="329"/>
      <c r="UKU517" s="329"/>
      <c r="UKV517" s="329"/>
      <c r="UKW517" s="329"/>
      <c r="UKX517" s="329"/>
      <c r="UKY517" s="329"/>
      <c r="UKZ517" s="329"/>
      <c r="ULA517" s="329"/>
      <c r="ULB517" s="329"/>
      <c r="ULC517" s="329"/>
      <c r="ULD517" s="329"/>
      <c r="ULE517" s="329"/>
      <c r="ULF517" s="329"/>
      <c r="ULG517" s="329"/>
      <c r="ULH517" s="329"/>
      <c r="ULI517" s="329"/>
      <c r="ULJ517" s="329"/>
      <c r="ULK517" s="329"/>
      <c r="ULL517" s="329"/>
      <c r="ULM517" s="329"/>
      <c r="ULN517" s="329"/>
      <c r="ULO517" s="329"/>
      <c r="ULP517" s="329"/>
      <c r="ULQ517" s="329"/>
      <c r="ULR517" s="329"/>
      <c r="ULS517" s="329"/>
      <c r="ULT517" s="329"/>
      <c r="ULU517" s="329"/>
      <c r="ULV517" s="329"/>
      <c r="ULW517" s="329"/>
      <c r="ULX517" s="329"/>
      <c r="ULY517" s="329"/>
      <c r="ULZ517" s="329"/>
      <c r="UMA517" s="329"/>
      <c r="UMB517" s="329"/>
      <c r="UMC517" s="329"/>
      <c r="UMD517" s="329"/>
      <c r="UME517" s="329"/>
      <c r="UMF517" s="329"/>
      <c r="UMG517" s="329"/>
      <c r="UMH517" s="329"/>
      <c r="UMI517" s="329"/>
      <c r="UMJ517" s="329"/>
      <c r="UMK517" s="329"/>
      <c r="UML517" s="329"/>
      <c r="UMM517" s="329"/>
      <c r="UMN517" s="329"/>
      <c r="UMO517" s="329"/>
      <c r="UMP517" s="329"/>
      <c r="UMQ517" s="329"/>
      <c r="UMR517" s="329"/>
      <c r="UMS517" s="329"/>
      <c r="UMT517" s="329"/>
      <c r="UMU517" s="329"/>
      <c r="UMV517" s="329"/>
      <c r="UMW517" s="329"/>
      <c r="UMX517" s="329"/>
      <c r="UMY517" s="329"/>
      <c r="UMZ517" s="329"/>
      <c r="UNA517" s="329"/>
      <c r="UNB517" s="329"/>
      <c r="UNC517" s="329"/>
      <c r="UND517" s="329"/>
      <c r="UNE517" s="329"/>
      <c r="UNF517" s="329"/>
      <c r="UNG517" s="329"/>
      <c r="UNH517" s="329"/>
      <c r="UNI517" s="329"/>
      <c r="UNJ517" s="329"/>
      <c r="UNK517" s="329"/>
      <c r="UNL517" s="329"/>
      <c r="UNM517" s="329"/>
      <c r="UNN517" s="329"/>
      <c r="UNO517" s="329"/>
      <c r="UNP517" s="329"/>
      <c r="UNQ517" s="329"/>
      <c r="UNR517" s="329"/>
      <c r="UNS517" s="329"/>
      <c r="UNT517" s="329"/>
      <c r="UNU517" s="329"/>
      <c r="UNV517" s="329"/>
      <c r="UNW517" s="329"/>
      <c r="UNX517" s="329"/>
      <c r="UNY517" s="329"/>
      <c r="UNZ517" s="329"/>
      <c r="UOA517" s="329"/>
      <c r="UOB517" s="329"/>
      <c r="UOC517" s="329"/>
      <c r="UOD517" s="329"/>
      <c r="UOE517" s="329"/>
      <c r="UOF517" s="329"/>
      <c r="UOG517" s="329"/>
      <c r="UOH517" s="329"/>
      <c r="UOI517" s="329"/>
      <c r="UOJ517" s="329"/>
      <c r="UOK517" s="329"/>
      <c r="UOL517" s="329"/>
      <c r="UOM517" s="329"/>
      <c r="UON517" s="329"/>
      <c r="UOO517" s="329"/>
      <c r="UOP517" s="329"/>
      <c r="UOQ517" s="329"/>
      <c r="UOR517" s="329"/>
      <c r="UOS517" s="329"/>
      <c r="UOT517" s="329"/>
      <c r="UOU517" s="329"/>
      <c r="UOV517" s="329"/>
      <c r="UOW517" s="329"/>
      <c r="UOX517" s="329"/>
      <c r="UOY517" s="329"/>
      <c r="UOZ517" s="329"/>
      <c r="UPA517" s="329"/>
      <c r="UPB517" s="329"/>
      <c r="UPC517" s="329"/>
      <c r="UPD517" s="329"/>
      <c r="UPE517" s="329"/>
      <c r="UPF517" s="329"/>
      <c r="UPG517" s="329"/>
      <c r="UPH517" s="329"/>
      <c r="UPI517" s="329"/>
      <c r="UPJ517" s="329"/>
      <c r="UPK517" s="329"/>
      <c r="UPL517" s="329"/>
      <c r="UPM517" s="329"/>
      <c r="UPN517" s="329"/>
      <c r="UPO517" s="329"/>
      <c r="UPP517" s="329"/>
      <c r="UPQ517" s="329"/>
      <c r="UPR517" s="329"/>
      <c r="UPS517" s="329"/>
      <c r="UPT517" s="329"/>
      <c r="UPU517" s="329"/>
      <c r="UPV517" s="329"/>
      <c r="UPW517" s="329"/>
      <c r="UPX517" s="329"/>
      <c r="UPY517" s="329"/>
      <c r="UPZ517" s="329"/>
      <c r="UQA517" s="329"/>
      <c r="UQB517" s="329"/>
      <c r="UQC517" s="329"/>
      <c r="UQD517" s="329"/>
      <c r="UQE517" s="329"/>
      <c r="UQF517" s="329"/>
      <c r="UQG517" s="329"/>
      <c r="UQH517" s="329"/>
      <c r="UQI517" s="329"/>
      <c r="UQJ517" s="329"/>
      <c r="UQK517" s="329"/>
      <c r="UQL517" s="329"/>
      <c r="UQM517" s="329"/>
      <c r="UQN517" s="329"/>
      <c r="UQO517" s="329"/>
      <c r="UQP517" s="329"/>
      <c r="UQQ517" s="329"/>
      <c r="UQR517" s="329"/>
      <c r="UQS517" s="329"/>
      <c r="UQT517" s="329"/>
      <c r="UQU517" s="329"/>
      <c r="UQV517" s="329"/>
      <c r="UQW517" s="329"/>
      <c r="UQX517" s="329"/>
      <c r="UQY517" s="329"/>
      <c r="UQZ517" s="329"/>
      <c r="URA517" s="329"/>
      <c r="URB517" s="329"/>
      <c r="URC517" s="329"/>
      <c r="URD517" s="329"/>
      <c r="URE517" s="329"/>
      <c r="URF517" s="329"/>
      <c r="URG517" s="329"/>
      <c r="URH517" s="329"/>
      <c r="URI517" s="329"/>
      <c r="URJ517" s="329"/>
      <c r="URK517" s="329"/>
      <c r="URL517" s="329"/>
      <c r="URM517" s="329"/>
      <c r="URN517" s="329"/>
      <c r="URO517" s="329"/>
      <c r="URP517" s="329"/>
      <c r="URQ517" s="329"/>
      <c r="URR517" s="329"/>
      <c r="URS517" s="329"/>
      <c r="URT517" s="329"/>
      <c r="URU517" s="329"/>
      <c r="URV517" s="329"/>
      <c r="URW517" s="329"/>
      <c r="URX517" s="329"/>
      <c r="URY517" s="329"/>
      <c r="URZ517" s="329"/>
      <c r="USA517" s="329"/>
      <c r="USB517" s="329"/>
      <c r="USC517" s="329"/>
      <c r="USD517" s="329"/>
      <c r="USE517" s="329"/>
      <c r="USF517" s="329"/>
      <c r="USG517" s="329"/>
      <c r="USH517" s="329"/>
      <c r="USI517" s="329"/>
      <c r="USJ517" s="329"/>
      <c r="USK517" s="329"/>
      <c r="USL517" s="329"/>
      <c r="USM517" s="329"/>
      <c r="USN517" s="329"/>
      <c r="USO517" s="329"/>
      <c r="USP517" s="329"/>
      <c r="USQ517" s="329"/>
      <c r="USR517" s="329"/>
      <c r="USS517" s="329"/>
      <c r="UST517" s="329"/>
      <c r="USU517" s="329"/>
      <c r="USV517" s="329"/>
      <c r="USW517" s="329"/>
      <c r="USX517" s="329"/>
      <c r="USY517" s="329"/>
      <c r="USZ517" s="329"/>
      <c r="UTA517" s="329"/>
      <c r="UTB517" s="329"/>
      <c r="UTC517" s="329"/>
      <c r="UTD517" s="329"/>
      <c r="UTE517" s="329"/>
      <c r="UTF517" s="329"/>
      <c r="UTG517" s="329"/>
      <c r="UTH517" s="329"/>
      <c r="UTI517" s="329"/>
      <c r="UTJ517" s="329"/>
      <c r="UTK517" s="329"/>
      <c r="UTL517" s="329"/>
      <c r="UTM517" s="329"/>
      <c r="UTN517" s="329"/>
      <c r="UTO517" s="329"/>
      <c r="UTP517" s="329"/>
      <c r="UTQ517" s="329"/>
      <c r="UTR517" s="329"/>
      <c r="UTS517" s="329"/>
      <c r="UTT517" s="329"/>
      <c r="UTU517" s="329"/>
      <c r="UTV517" s="329"/>
      <c r="UTW517" s="329"/>
      <c r="UTX517" s="329"/>
      <c r="UTY517" s="329"/>
      <c r="UTZ517" s="329"/>
      <c r="UUA517" s="329"/>
      <c r="UUB517" s="329"/>
      <c r="UUC517" s="329"/>
      <c r="UUD517" s="329"/>
      <c r="UUE517" s="329"/>
      <c r="UUF517" s="329"/>
      <c r="UUG517" s="329"/>
      <c r="UUH517" s="329"/>
      <c r="UUI517" s="329"/>
      <c r="UUJ517" s="329"/>
      <c r="UUK517" s="329"/>
      <c r="UUL517" s="329"/>
      <c r="UUM517" s="329"/>
      <c r="UUN517" s="329"/>
      <c r="UUO517" s="329"/>
      <c r="UUP517" s="329"/>
      <c r="UUQ517" s="329"/>
      <c r="UUR517" s="329"/>
      <c r="UUS517" s="329"/>
      <c r="UUT517" s="329"/>
      <c r="UUU517" s="329"/>
      <c r="UUV517" s="329"/>
      <c r="UUW517" s="329"/>
      <c r="UUX517" s="329"/>
      <c r="UUY517" s="329"/>
      <c r="UUZ517" s="329"/>
      <c r="UVA517" s="329"/>
      <c r="UVB517" s="329"/>
      <c r="UVC517" s="329"/>
      <c r="UVD517" s="329"/>
      <c r="UVE517" s="329"/>
      <c r="UVF517" s="329"/>
      <c r="UVG517" s="329"/>
      <c r="UVH517" s="329"/>
      <c r="UVI517" s="329"/>
      <c r="UVJ517" s="329"/>
      <c r="UVK517" s="329"/>
      <c r="UVL517" s="329"/>
      <c r="UVM517" s="329"/>
      <c r="UVN517" s="329"/>
      <c r="UVO517" s="329"/>
      <c r="UVP517" s="329"/>
      <c r="UVQ517" s="329"/>
      <c r="UVR517" s="329"/>
      <c r="UVS517" s="329"/>
      <c r="UVT517" s="329"/>
      <c r="UVU517" s="329"/>
      <c r="UVV517" s="329"/>
      <c r="UVW517" s="329"/>
      <c r="UVX517" s="329"/>
      <c r="UVY517" s="329"/>
      <c r="UVZ517" s="329"/>
      <c r="UWA517" s="329"/>
      <c r="UWB517" s="329"/>
      <c r="UWC517" s="329"/>
      <c r="UWD517" s="329"/>
      <c r="UWE517" s="329"/>
      <c r="UWF517" s="329"/>
      <c r="UWG517" s="329"/>
      <c r="UWH517" s="329"/>
      <c r="UWI517" s="329"/>
      <c r="UWJ517" s="329"/>
      <c r="UWK517" s="329"/>
      <c r="UWL517" s="329"/>
      <c r="UWM517" s="329"/>
      <c r="UWN517" s="329"/>
      <c r="UWO517" s="329"/>
      <c r="UWP517" s="329"/>
      <c r="UWQ517" s="329"/>
      <c r="UWR517" s="329"/>
      <c r="UWS517" s="329"/>
      <c r="UWT517" s="329"/>
      <c r="UWU517" s="329"/>
      <c r="UWV517" s="329"/>
      <c r="UWW517" s="329"/>
      <c r="UWX517" s="329"/>
      <c r="UWY517" s="329"/>
      <c r="UWZ517" s="329"/>
      <c r="UXA517" s="329"/>
      <c r="UXB517" s="329"/>
      <c r="UXC517" s="329"/>
      <c r="UXD517" s="329"/>
      <c r="UXE517" s="329"/>
      <c r="UXF517" s="329"/>
      <c r="UXG517" s="329"/>
      <c r="UXH517" s="329"/>
      <c r="UXI517" s="329"/>
      <c r="UXJ517" s="329"/>
      <c r="UXK517" s="329"/>
      <c r="UXL517" s="329"/>
      <c r="UXM517" s="329"/>
      <c r="UXN517" s="329"/>
      <c r="UXO517" s="329"/>
      <c r="UXP517" s="329"/>
      <c r="UXQ517" s="329"/>
      <c r="UXR517" s="329"/>
      <c r="UXS517" s="329"/>
      <c r="UXT517" s="329"/>
      <c r="UXU517" s="329"/>
      <c r="UXV517" s="329"/>
      <c r="UXW517" s="329"/>
      <c r="UXX517" s="329"/>
      <c r="UXY517" s="329"/>
      <c r="UXZ517" s="329"/>
      <c r="UYA517" s="329"/>
      <c r="UYB517" s="329"/>
      <c r="UYC517" s="329"/>
      <c r="UYD517" s="329"/>
      <c r="UYE517" s="329"/>
      <c r="UYF517" s="329"/>
      <c r="UYG517" s="329"/>
      <c r="UYH517" s="329"/>
      <c r="UYI517" s="329"/>
      <c r="UYJ517" s="329"/>
      <c r="UYK517" s="329"/>
      <c r="UYL517" s="329"/>
      <c r="UYM517" s="329"/>
      <c r="UYN517" s="329"/>
      <c r="UYO517" s="329"/>
      <c r="UYP517" s="329"/>
      <c r="UYQ517" s="329"/>
      <c r="UYR517" s="329"/>
      <c r="UYS517" s="329"/>
      <c r="UYT517" s="329"/>
      <c r="UYU517" s="329"/>
      <c r="UYV517" s="329"/>
      <c r="UYW517" s="329"/>
      <c r="UYX517" s="329"/>
      <c r="UYY517" s="329"/>
      <c r="UYZ517" s="329"/>
      <c r="UZA517" s="329"/>
      <c r="UZB517" s="329"/>
      <c r="UZC517" s="329"/>
      <c r="UZD517" s="329"/>
      <c r="UZE517" s="329"/>
      <c r="UZF517" s="329"/>
      <c r="UZG517" s="329"/>
      <c r="UZH517" s="329"/>
      <c r="UZI517" s="329"/>
      <c r="UZJ517" s="329"/>
      <c r="UZK517" s="329"/>
      <c r="UZL517" s="329"/>
      <c r="UZM517" s="329"/>
      <c r="UZN517" s="329"/>
      <c r="UZO517" s="329"/>
      <c r="UZP517" s="329"/>
      <c r="UZQ517" s="329"/>
      <c r="UZR517" s="329"/>
      <c r="UZS517" s="329"/>
      <c r="UZT517" s="329"/>
      <c r="UZU517" s="329"/>
      <c r="UZV517" s="329"/>
      <c r="UZW517" s="329"/>
      <c r="UZX517" s="329"/>
      <c r="UZY517" s="329"/>
      <c r="UZZ517" s="329"/>
      <c r="VAA517" s="329"/>
      <c r="VAB517" s="329"/>
      <c r="VAC517" s="329"/>
      <c r="VAD517" s="329"/>
      <c r="VAE517" s="329"/>
      <c r="VAF517" s="329"/>
      <c r="VAG517" s="329"/>
      <c r="VAH517" s="329"/>
      <c r="VAI517" s="329"/>
      <c r="VAJ517" s="329"/>
      <c r="VAK517" s="329"/>
      <c r="VAL517" s="329"/>
      <c r="VAM517" s="329"/>
      <c r="VAN517" s="329"/>
      <c r="VAO517" s="329"/>
      <c r="VAP517" s="329"/>
      <c r="VAQ517" s="329"/>
      <c r="VAR517" s="329"/>
      <c r="VAS517" s="329"/>
      <c r="VAT517" s="329"/>
      <c r="VAU517" s="329"/>
      <c r="VAV517" s="329"/>
      <c r="VAW517" s="329"/>
      <c r="VAX517" s="329"/>
      <c r="VAY517" s="329"/>
      <c r="VAZ517" s="329"/>
      <c r="VBA517" s="329"/>
      <c r="VBB517" s="329"/>
      <c r="VBC517" s="329"/>
      <c r="VBD517" s="329"/>
      <c r="VBE517" s="329"/>
      <c r="VBF517" s="329"/>
      <c r="VBG517" s="329"/>
      <c r="VBH517" s="329"/>
      <c r="VBI517" s="329"/>
      <c r="VBJ517" s="329"/>
      <c r="VBK517" s="329"/>
      <c r="VBL517" s="329"/>
      <c r="VBM517" s="329"/>
      <c r="VBN517" s="329"/>
      <c r="VBO517" s="329"/>
      <c r="VBP517" s="329"/>
      <c r="VBQ517" s="329"/>
      <c r="VBR517" s="329"/>
      <c r="VBS517" s="329"/>
      <c r="VBT517" s="329"/>
      <c r="VBU517" s="329"/>
      <c r="VBV517" s="329"/>
      <c r="VBW517" s="329"/>
      <c r="VBX517" s="329"/>
      <c r="VBY517" s="329"/>
      <c r="VBZ517" s="329"/>
      <c r="VCA517" s="329"/>
      <c r="VCB517" s="329"/>
      <c r="VCC517" s="329"/>
      <c r="VCD517" s="329"/>
      <c r="VCE517" s="329"/>
      <c r="VCF517" s="329"/>
      <c r="VCG517" s="329"/>
      <c r="VCH517" s="329"/>
      <c r="VCI517" s="329"/>
      <c r="VCJ517" s="329"/>
      <c r="VCK517" s="329"/>
      <c r="VCL517" s="329"/>
      <c r="VCM517" s="329"/>
      <c r="VCN517" s="329"/>
      <c r="VCO517" s="329"/>
      <c r="VCP517" s="329"/>
      <c r="VCQ517" s="329"/>
      <c r="VCR517" s="329"/>
      <c r="VCS517" s="329"/>
      <c r="VCT517" s="329"/>
      <c r="VCU517" s="329"/>
      <c r="VCV517" s="329"/>
      <c r="VCW517" s="329"/>
      <c r="VCX517" s="329"/>
      <c r="VCY517" s="329"/>
      <c r="VCZ517" s="329"/>
      <c r="VDA517" s="329"/>
      <c r="VDB517" s="329"/>
      <c r="VDC517" s="329"/>
      <c r="VDD517" s="329"/>
      <c r="VDE517" s="329"/>
      <c r="VDF517" s="329"/>
      <c r="VDG517" s="329"/>
      <c r="VDH517" s="329"/>
      <c r="VDI517" s="329"/>
      <c r="VDJ517" s="329"/>
      <c r="VDK517" s="329"/>
      <c r="VDL517" s="329"/>
      <c r="VDM517" s="329"/>
      <c r="VDN517" s="329"/>
      <c r="VDO517" s="329"/>
      <c r="VDP517" s="329"/>
      <c r="VDQ517" s="329"/>
      <c r="VDR517" s="329"/>
      <c r="VDS517" s="329"/>
      <c r="VDT517" s="329"/>
      <c r="VDU517" s="329"/>
      <c r="VDV517" s="329"/>
      <c r="VDW517" s="329"/>
      <c r="VDX517" s="329"/>
      <c r="VDY517" s="329"/>
      <c r="VDZ517" s="329"/>
      <c r="VEA517" s="329"/>
      <c r="VEB517" s="329"/>
      <c r="VEC517" s="329"/>
      <c r="VED517" s="329"/>
      <c r="VEE517" s="329"/>
      <c r="VEF517" s="329"/>
      <c r="VEG517" s="329"/>
      <c r="VEH517" s="329"/>
      <c r="VEI517" s="329"/>
      <c r="VEJ517" s="329"/>
      <c r="VEK517" s="329"/>
      <c r="VEL517" s="329"/>
      <c r="VEM517" s="329"/>
      <c r="VEN517" s="329"/>
      <c r="VEO517" s="329"/>
      <c r="VEP517" s="329"/>
      <c r="VEQ517" s="329"/>
      <c r="VER517" s="329"/>
      <c r="VES517" s="329"/>
      <c r="VET517" s="329"/>
      <c r="VEU517" s="329"/>
      <c r="VEV517" s="329"/>
      <c r="VEW517" s="329"/>
      <c r="VEX517" s="329"/>
      <c r="VEY517" s="329"/>
      <c r="VEZ517" s="329"/>
      <c r="VFA517" s="329"/>
      <c r="VFB517" s="329"/>
      <c r="VFC517" s="329"/>
      <c r="VFD517" s="329"/>
      <c r="VFE517" s="329"/>
      <c r="VFF517" s="329"/>
      <c r="VFG517" s="329"/>
      <c r="VFH517" s="329"/>
      <c r="VFI517" s="329"/>
      <c r="VFJ517" s="329"/>
      <c r="VFK517" s="329"/>
      <c r="VFL517" s="329"/>
      <c r="VFM517" s="329"/>
      <c r="VFN517" s="329"/>
      <c r="VFO517" s="329"/>
      <c r="VFP517" s="329"/>
      <c r="VFQ517" s="329"/>
      <c r="VFR517" s="329"/>
      <c r="VFS517" s="329"/>
      <c r="VFT517" s="329"/>
      <c r="VFU517" s="329"/>
      <c r="VFV517" s="329"/>
      <c r="VFW517" s="329"/>
      <c r="VFX517" s="329"/>
      <c r="VFY517" s="329"/>
      <c r="VFZ517" s="329"/>
      <c r="VGA517" s="329"/>
      <c r="VGB517" s="329"/>
      <c r="VGC517" s="329"/>
      <c r="VGD517" s="329"/>
      <c r="VGE517" s="329"/>
      <c r="VGF517" s="329"/>
      <c r="VGG517" s="329"/>
      <c r="VGH517" s="329"/>
      <c r="VGI517" s="329"/>
      <c r="VGJ517" s="329"/>
      <c r="VGK517" s="329"/>
      <c r="VGL517" s="329"/>
      <c r="VGM517" s="329"/>
      <c r="VGN517" s="329"/>
      <c r="VGO517" s="329"/>
      <c r="VGP517" s="329"/>
      <c r="VGQ517" s="329"/>
      <c r="VGR517" s="329"/>
      <c r="VGS517" s="329"/>
      <c r="VGT517" s="329"/>
      <c r="VGU517" s="329"/>
      <c r="VGV517" s="329"/>
      <c r="VGW517" s="329"/>
      <c r="VGX517" s="329"/>
      <c r="VGY517" s="329"/>
      <c r="VGZ517" s="329"/>
      <c r="VHA517" s="329"/>
      <c r="VHB517" s="329"/>
      <c r="VHC517" s="329"/>
      <c r="VHD517" s="329"/>
      <c r="VHE517" s="329"/>
      <c r="VHF517" s="329"/>
      <c r="VHG517" s="329"/>
      <c r="VHH517" s="329"/>
      <c r="VHI517" s="329"/>
      <c r="VHJ517" s="329"/>
      <c r="VHK517" s="329"/>
      <c r="VHL517" s="329"/>
      <c r="VHM517" s="329"/>
      <c r="VHN517" s="329"/>
      <c r="VHO517" s="329"/>
      <c r="VHP517" s="329"/>
      <c r="VHQ517" s="329"/>
      <c r="VHR517" s="329"/>
      <c r="VHS517" s="329"/>
      <c r="VHT517" s="329"/>
      <c r="VHU517" s="329"/>
      <c r="VHV517" s="329"/>
      <c r="VHW517" s="329"/>
      <c r="VHX517" s="329"/>
      <c r="VHY517" s="329"/>
      <c r="VHZ517" s="329"/>
      <c r="VIA517" s="329"/>
      <c r="VIB517" s="329"/>
      <c r="VIC517" s="329"/>
      <c r="VID517" s="329"/>
      <c r="VIE517" s="329"/>
      <c r="VIF517" s="329"/>
      <c r="VIG517" s="329"/>
      <c r="VIH517" s="329"/>
      <c r="VII517" s="329"/>
      <c r="VIJ517" s="329"/>
      <c r="VIK517" s="329"/>
      <c r="VIL517" s="329"/>
      <c r="VIM517" s="329"/>
      <c r="VIN517" s="329"/>
      <c r="VIO517" s="329"/>
      <c r="VIP517" s="329"/>
      <c r="VIQ517" s="329"/>
      <c r="VIR517" s="329"/>
      <c r="VIS517" s="329"/>
      <c r="VIT517" s="329"/>
      <c r="VIU517" s="329"/>
      <c r="VIV517" s="329"/>
      <c r="VIW517" s="329"/>
      <c r="VIX517" s="329"/>
      <c r="VIY517" s="329"/>
      <c r="VIZ517" s="329"/>
      <c r="VJA517" s="329"/>
      <c r="VJB517" s="329"/>
      <c r="VJC517" s="329"/>
      <c r="VJD517" s="329"/>
      <c r="VJE517" s="329"/>
      <c r="VJF517" s="329"/>
      <c r="VJG517" s="329"/>
      <c r="VJH517" s="329"/>
      <c r="VJI517" s="329"/>
      <c r="VJJ517" s="329"/>
      <c r="VJK517" s="329"/>
      <c r="VJL517" s="329"/>
      <c r="VJM517" s="329"/>
      <c r="VJN517" s="329"/>
      <c r="VJO517" s="329"/>
      <c r="VJP517" s="329"/>
      <c r="VJQ517" s="329"/>
      <c r="VJR517" s="329"/>
      <c r="VJS517" s="329"/>
      <c r="VJT517" s="329"/>
      <c r="VJU517" s="329"/>
      <c r="VJV517" s="329"/>
      <c r="VJW517" s="329"/>
      <c r="VJX517" s="329"/>
      <c r="VJY517" s="329"/>
      <c r="VJZ517" s="329"/>
      <c r="VKA517" s="329"/>
      <c r="VKB517" s="329"/>
      <c r="VKC517" s="329"/>
      <c r="VKD517" s="329"/>
      <c r="VKE517" s="329"/>
      <c r="VKF517" s="329"/>
      <c r="VKG517" s="329"/>
      <c r="VKH517" s="329"/>
      <c r="VKI517" s="329"/>
      <c r="VKJ517" s="329"/>
      <c r="VKK517" s="329"/>
      <c r="VKL517" s="329"/>
      <c r="VKM517" s="329"/>
      <c r="VKN517" s="329"/>
      <c r="VKO517" s="329"/>
      <c r="VKP517" s="329"/>
      <c r="VKQ517" s="329"/>
      <c r="VKR517" s="329"/>
      <c r="VKS517" s="329"/>
      <c r="VKT517" s="329"/>
      <c r="VKU517" s="329"/>
      <c r="VKV517" s="329"/>
      <c r="VKW517" s="329"/>
      <c r="VKX517" s="329"/>
      <c r="VKY517" s="329"/>
      <c r="VKZ517" s="329"/>
      <c r="VLA517" s="329"/>
      <c r="VLB517" s="329"/>
      <c r="VLC517" s="329"/>
      <c r="VLD517" s="329"/>
      <c r="VLE517" s="329"/>
      <c r="VLF517" s="329"/>
      <c r="VLG517" s="329"/>
      <c r="VLH517" s="329"/>
      <c r="VLI517" s="329"/>
      <c r="VLJ517" s="329"/>
      <c r="VLK517" s="329"/>
      <c r="VLL517" s="329"/>
      <c r="VLM517" s="329"/>
      <c r="VLN517" s="329"/>
      <c r="VLO517" s="329"/>
      <c r="VLP517" s="329"/>
      <c r="VLQ517" s="329"/>
      <c r="VLR517" s="329"/>
      <c r="VLS517" s="329"/>
      <c r="VLT517" s="329"/>
      <c r="VLU517" s="329"/>
      <c r="VLV517" s="329"/>
      <c r="VLW517" s="329"/>
      <c r="VLX517" s="329"/>
      <c r="VLY517" s="329"/>
      <c r="VLZ517" s="329"/>
      <c r="VMA517" s="329"/>
      <c r="VMB517" s="329"/>
      <c r="VMC517" s="329"/>
      <c r="VMD517" s="329"/>
      <c r="VME517" s="329"/>
      <c r="VMF517" s="329"/>
      <c r="VMG517" s="329"/>
      <c r="VMH517" s="329"/>
      <c r="VMI517" s="329"/>
      <c r="VMJ517" s="329"/>
      <c r="VMK517" s="329"/>
      <c r="VML517" s="329"/>
      <c r="VMM517" s="329"/>
      <c r="VMN517" s="329"/>
      <c r="VMO517" s="329"/>
      <c r="VMP517" s="329"/>
      <c r="VMQ517" s="329"/>
      <c r="VMR517" s="329"/>
      <c r="VMS517" s="329"/>
      <c r="VMT517" s="329"/>
      <c r="VMU517" s="329"/>
      <c r="VMV517" s="329"/>
      <c r="VMW517" s="329"/>
      <c r="VMX517" s="329"/>
      <c r="VMY517" s="329"/>
      <c r="VMZ517" s="329"/>
      <c r="VNA517" s="329"/>
      <c r="VNB517" s="329"/>
      <c r="VNC517" s="329"/>
      <c r="VND517" s="329"/>
      <c r="VNE517" s="329"/>
      <c r="VNF517" s="329"/>
      <c r="VNG517" s="329"/>
      <c r="VNH517" s="329"/>
      <c r="VNI517" s="329"/>
      <c r="VNJ517" s="329"/>
      <c r="VNK517" s="329"/>
      <c r="VNL517" s="329"/>
      <c r="VNM517" s="329"/>
      <c r="VNN517" s="329"/>
      <c r="VNO517" s="329"/>
      <c r="VNP517" s="329"/>
      <c r="VNQ517" s="329"/>
      <c r="VNR517" s="329"/>
      <c r="VNS517" s="329"/>
      <c r="VNT517" s="329"/>
      <c r="VNU517" s="329"/>
      <c r="VNV517" s="329"/>
      <c r="VNW517" s="329"/>
      <c r="VNX517" s="329"/>
      <c r="VNY517" s="329"/>
      <c r="VNZ517" s="329"/>
      <c r="VOA517" s="329"/>
      <c r="VOB517" s="329"/>
      <c r="VOC517" s="329"/>
      <c r="VOD517" s="329"/>
      <c r="VOE517" s="329"/>
      <c r="VOF517" s="329"/>
      <c r="VOG517" s="329"/>
      <c r="VOH517" s="329"/>
      <c r="VOI517" s="329"/>
      <c r="VOJ517" s="329"/>
      <c r="VOK517" s="329"/>
      <c r="VOL517" s="329"/>
      <c r="VOM517" s="329"/>
      <c r="VON517" s="329"/>
      <c r="VOO517" s="329"/>
      <c r="VOP517" s="329"/>
      <c r="VOQ517" s="329"/>
      <c r="VOR517" s="329"/>
      <c r="VOS517" s="329"/>
      <c r="VOT517" s="329"/>
      <c r="VOU517" s="329"/>
      <c r="VOV517" s="329"/>
      <c r="VOW517" s="329"/>
      <c r="VOX517" s="329"/>
      <c r="VOY517" s="329"/>
      <c r="VOZ517" s="329"/>
      <c r="VPA517" s="329"/>
      <c r="VPB517" s="329"/>
      <c r="VPC517" s="329"/>
      <c r="VPD517" s="329"/>
      <c r="VPE517" s="329"/>
      <c r="VPF517" s="329"/>
      <c r="VPG517" s="329"/>
      <c r="VPH517" s="329"/>
      <c r="VPI517" s="329"/>
      <c r="VPJ517" s="329"/>
      <c r="VPK517" s="329"/>
      <c r="VPL517" s="329"/>
      <c r="VPM517" s="329"/>
      <c r="VPN517" s="329"/>
      <c r="VPO517" s="329"/>
      <c r="VPP517" s="329"/>
      <c r="VPQ517" s="329"/>
      <c r="VPR517" s="329"/>
      <c r="VPS517" s="329"/>
      <c r="VPT517" s="329"/>
      <c r="VPU517" s="329"/>
      <c r="VPV517" s="329"/>
      <c r="VPW517" s="329"/>
      <c r="VPX517" s="329"/>
      <c r="VPY517" s="329"/>
      <c r="VPZ517" s="329"/>
      <c r="VQA517" s="329"/>
      <c r="VQB517" s="329"/>
      <c r="VQC517" s="329"/>
      <c r="VQD517" s="329"/>
      <c r="VQE517" s="329"/>
      <c r="VQF517" s="329"/>
      <c r="VQG517" s="329"/>
      <c r="VQH517" s="329"/>
      <c r="VQI517" s="329"/>
      <c r="VQJ517" s="329"/>
      <c r="VQK517" s="329"/>
      <c r="VQL517" s="329"/>
      <c r="VQM517" s="329"/>
      <c r="VQN517" s="329"/>
      <c r="VQO517" s="329"/>
      <c r="VQP517" s="329"/>
      <c r="VQQ517" s="329"/>
      <c r="VQR517" s="329"/>
      <c r="VQS517" s="329"/>
      <c r="VQT517" s="329"/>
      <c r="VQU517" s="329"/>
      <c r="VQV517" s="329"/>
      <c r="VQW517" s="329"/>
      <c r="VQX517" s="329"/>
      <c r="VQY517" s="329"/>
      <c r="VQZ517" s="329"/>
      <c r="VRA517" s="329"/>
      <c r="VRB517" s="329"/>
      <c r="VRC517" s="329"/>
      <c r="VRD517" s="329"/>
      <c r="VRE517" s="329"/>
      <c r="VRF517" s="329"/>
      <c r="VRG517" s="329"/>
      <c r="VRH517" s="329"/>
      <c r="VRI517" s="329"/>
      <c r="VRJ517" s="329"/>
      <c r="VRK517" s="329"/>
      <c r="VRL517" s="329"/>
      <c r="VRM517" s="329"/>
      <c r="VRN517" s="329"/>
      <c r="VRO517" s="329"/>
      <c r="VRP517" s="329"/>
      <c r="VRQ517" s="329"/>
      <c r="VRR517" s="329"/>
      <c r="VRS517" s="329"/>
      <c r="VRT517" s="329"/>
      <c r="VRU517" s="329"/>
      <c r="VRV517" s="329"/>
      <c r="VRW517" s="329"/>
      <c r="VRX517" s="329"/>
      <c r="VRY517" s="329"/>
      <c r="VRZ517" s="329"/>
      <c r="VSA517" s="329"/>
      <c r="VSB517" s="329"/>
      <c r="VSC517" s="329"/>
      <c r="VSD517" s="329"/>
      <c r="VSE517" s="329"/>
      <c r="VSF517" s="329"/>
      <c r="VSG517" s="329"/>
      <c r="VSH517" s="329"/>
      <c r="VSI517" s="329"/>
      <c r="VSJ517" s="329"/>
      <c r="VSK517" s="329"/>
      <c r="VSL517" s="329"/>
      <c r="VSM517" s="329"/>
      <c r="VSN517" s="329"/>
      <c r="VSO517" s="329"/>
      <c r="VSP517" s="329"/>
      <c r="VSQ517" s="329"/>
      <c r="VSR517" s="329"/>
      <c r="VSS517" s="329"/>
      <c r="VST517" s="329"/>
      <c r="VSU517" s="329"/>
      <c r="VSV517" s="329"/>
      <c r="VSW517" s="329"/>
      <c r="VSX517" s="329"/>
      <c r="VSY517" s="329"/>
      <c r="VSZ517" s="329"/>
      <c r="VTA517" s="329"/>
      <c r="VTB517" s="329"/>
      <c r="VTC517" s="329"/>
      <c r="VTD517" s="329"/>
      <c r="VTE517" s="329"/>
      <c r="VTF517" s="329"/>
      <c r="VTG517" s="329"/>
      <c r="VTH517" s="329"/>
      <c r="VTI517" s="329"/>
      <c r="VTJ517" s="329"/>
      <c r="VTK517" s="329"/>
      <c r="VTL517" s="329"/>
      <c r="VTM517" s="329"/>
      <c r="VTN517" s="329"/>
      <c r="VTO517" s="329"/>
      <c r="VTP517" s="329"/>
      <c r="VTQ517" s="329"/>
      <c r="VTR517" s="329"/>
      <c r="VTS517" s="329"/>
      <c r="VTT517" s="329"/>
      <c r="VTU517" s="329"/>
      <c r="VTV517" s="329"/>
      <c r="VTW517" s="329"/>
      <c r="VTX517" s="329"/>
      <c r="VTY517" s="329"/>
      <c r="VTZ517" s="329"/>
      <c r="VUA517" s="329"/>
      <c r="VUB517" s="329"/>
      <c r="VUC517" s="329"/>
      <c r="VUD517" s="329"/>
      <c r="VUE517" s="329"/>
      <c r="VUF517" s="329"/>
      <c r="VUG517" s="329"/>
      <c r="VUH517" s="329"/>
      <c r="VUI517" s="329"/>
      <c r="VUJ517" s="329"/>
      <c r="VUK517" s="329"/>
      <c r="VUL517" s="329"/>
      <c r="VUM517" s="329"/>
      <c r="VUN517" s="329"/>
      <c r="VUO517" s="329"/>
      <c r="VUP517" s="329"/>
      <c r="VUQ517" s="329"/>
      <c r="VUR517" s="329"/>
      <c r="VUS517" s="329"/>
      <c r="VUT517" s="329"/>
      <c r="VUU517" s="329"/>
      <c r="VUV517" s="329"/>
      <c r="VUW517" s="329"/>
      <c r="VUX517" s="329"/>
      <c r="VUY517" s="329"/>
      <c r="VUZ517" s="329"/>
      <c r="VVA517" s="329"/>
      <c r="VVB517" s="329"/>
      <c r="VVC517" s="329"/>
      <c r="VVD517" s="329"/>
      <c r="VVE517" s="329"/>
      <c r="VVF517" s="329"/>
      <c r="VVG517" s="329"/>
      <c r="VVH517" s="329"/>
      <c r="VVI517" s="329"/>
      <c r="VVJ517" s="329"/>
      <c r="VVK517" s="329"/>
      <c r="VVL517" s="329"/>
      <c r="VVM517" s="329"/>
      <c r="VVN517" s="329"/>
      <c r="VVO517" s="329"/>
      <c r="VVP517" s="329"/>
      <c r="VVQ517" s="329"/>
      <c r="VVR517" s="329"/>
      <c r="VVS517" s="329"/>
      <c r="VVT517" s="329"/>
      <c r="VVU517" s="329"/>
      <c r="VVV517" s="329"/>
      <c r="VVW517" s="329"/>
      <c r="VVX517" s="329"/>
      <c r="VVY517" s="329"/>
      <c r="VVZ517" s="329"/>
      <c r="VWA517" s="329"/>
      <c r="VWB517" s="329"/>
      <c r="VWC517" s="329"/>
      <c r="VWD517" s="329"/>
      <c r="VWE517" s="329"/>
      <c r="VWF517" s="329"/>
      <c r="VWG517" s="329"/>
      <c r="VWH517" s="329"/>
      <c r="VWI517" s="329"/>
      <c r="VWJ517" s="329"/>
      <c r="VWK517" s="329"/>
      <c r="VWL517" s="329"/>
      <c r="VWM517" s="329"/>
      <c r="VWN517" s="329"/>
      <c r="VWO517" s="329"/>
      <c r="VWP517" s="329"/>
      <c r="VWQ517" s="329"/>
      <c r="VWR517" s="329"/>
      <c r="VWS517" s="329"/>
      <c r="VWT517" s="329"/>
      <c r="VWU517" s="329"/>
      <c r="VWV517" s="329"/>
      <c r="VWW517" s="329"/>
      <c r="VWX517" s="329"/>
      <c r="VWY517" s="329"/>
      <c r="VWZ517" s="329"/>
      <c r="VXA517" s="329"/>
      <c r="VXB517" s="329"/>
      <c r="VXC517" s="329"/>
      <c r="VXD517" s="329"/>
      <c r="VXE517" s="329"/>
      <c r="VXF517" s="329"/>
      <c r="VXG517" s="329"/>
      <c r="VXH517" s="329"/>
      <c r="VXI517" s="329"/>
      <c r="VXJ517" s="329"/>
      <c r="VXK517" s="329"/>
      <c r="VXL517" s="329"/>
      <c r="VXM517" s="329"/>
      <c r="VXN517" s="329"/>
      <c r="VXO517" s="329"/>
      <c r="VXP517" s="329"/>
      <c r="VXQ517" s="329"/>
      <c r="VXR517" s="329"/>
      <c r="VXS517" s="329"/>
      <c r="VXT517" s="329"/>
      <c r="VXU517" s="329"/>
      <c r="VXV517" s="329"/>
      <c r="VXW517" s="329"/>
      <c r="VXX517" s="329"/>
      <c r="VXY517" s="329"/>
      <c r="VXZ517" s="329"/>
      <c r="VYA517" s="329"/>
      <c r="VYB517" s="329"/>
      <c r="VYC517" s="329"/>
      <c r="VYD517" s="329"/>
      <c r="VYE517" s="329"/>
      <c r="VYF517" s="329"/>
      <c r="VYG517" s="329"/>
      <c r="VYH517" s="329"/>
      <c r="VYI517" s="329"/>
      <c r="VYJ517" s="329"/>
      <c r="VYK517" s="329"/>
      <c r="VYL517" s="329"/>
      <c r="VYM517" s="329"/>
      <c r="VYN517" s="329"/>
      <c r="VYO517" s="329"/>
      <c r="VYP517" s="329"/>
      <c r="VYQ517" s="329"/>
      <c r="VYR517" s="329"/>
      <c r="VYS517" s="329"/>
      <c r="VYT517" s="329"/>
      <c r="VYU517" s="329"/>
      <c r="VYV517" s="329"/>
      <c r="VYW517" s="329"/>
      <c r="VYX517" s="329"/>
      <c r="VYY517" s="329"/>
      <c r="VYZ517" s="329"/>
      <c r="VZA517" s="329"/>
      <c r="VZB517" s="329"/>
      <c r="VZC517" s="329"/>
      <c r="VZD517" s="329"/>
      <c r="VZE517" s="329"/>
      <c r="VZF517" s="329"/>
      <c r="VZG517" s="329"/>
      <c r="VZH517" s="329"/>
      <c r="VZI517" s="329"/>
      <c r="VZJ517" s="329"/>
      <c r="VZK517" s="329"/>
      <c r="VZL517" s="329"/>
      <c r="VZM517" s="329"/>
      <c r="VZN517" s="329"/>
      <c r="VZO517" s="329"/>
      <c r="VZP517" s="329"/>
      <c r="VZQ517" s="329"/>
      <c r="VZR517" s="329"/>
      <c r="VZS517" s="329"/>
      <c r="VZT517" s="329"/>
      <c r="VZU517" s="329"/>
      <c r="VZV517" s="329"/>
      <c r="VZW517" s="329"/>
      <c r="VZX517" s="329"/>
      <c r="VZY517" s="329"/>
      <c r="VZZ517" s="329"/>
      <c r="WAA517" s="329"/>
      <c r="WAB517" s="329"/>
      <c r="WAC517" s="329"/>
      <c r="WAD517" s="329"/>
      <c r="WAE517" s="329"/>
      <c r="WAF517" s="329"/>
      <c r="WAG517" s="329"/>
      <c r="WAH517" s="329"/>
      <c r="WAI517" s="329"/>
      <c r="WAJ517" s="329"/>
      <c r="WAK517" s="329"/>
      <c r="WAL517" s="329"/>
      <c r="WAM517" s="329"/>
      <c r="WAN517" s="329"/>
      <c r="WAO517" s="329"/>
      <c r="WAP517" s="329"/>
      <c r="WAQ517" s="329"/>
      <c r="WAR517" s="329"/>
      <c r="WAS517" s="329"/>
      <c r="WAT517" s="329"/>
      <c r="WAU517" s="329"/>
      <c r="WAV517" s="329"/>
      <c r="WAW517" s="329"/>
      <c r="WAX517" s="329"/>
      <c r="WAY517" s="329"/>
      <c r="WAZ517" s="329"/>
      <c r="WBA517" s="329"/>
      <c r="WBB517" s="329"/>
      <c r="WBC517" s="329"/>
      <c r="WBD517" s="329"/>
      <c r="WBE517" s="329"/>
      <c r="WBF517" s="329"/>
      <c r="WBG517" s="329"/>
      <c r="WBH517" s="329"/>
      <c r="WBI517" s="329"/>
      <c r="WBJ517" s="329"/>
      <c r="WBK517" s="329"/>
      <c r="WBL517" s="329"/>
      <c r="WBM517" s="329"/>
      <c r="WBN517" s="329"/>
      <c r="WBO517" s="329"/>
      <c r="WBP517" s="329"/>
      <c r="WBQ517" s="329"/>
      <c r="WBR517" s="329"/>
      <c r="WBS517" s="329"/>
      <c r="WBT517" s="329"/>
      <c r="WBU517" s="329"/>
      <c r="WBV517" s="329"/>
      <c r="WBW517" s="329"/>
      <c r="WBX517" s="329"/>
      <c r="WBY517" s="329"/>
      <c r="WBZ517" s="329"/>
      <c r="WCA517" s="329"/>
      <c r="WCB517" s="329"/>
      <c r="WCC517" s="329"/>
      <c r="WCD517" s="329"/>
      <c r="WCE517" s="329"/>
      <c r="WCF517" s="329"/>
      <c r="WCG517" s="329"/>
      <c r="WCH517" s="329"/>
      <c r="WCI517" s="329"/>
      <c r="WCJ517" s="329"/>
      <c r="WCK517" s="329"/>
      <c r="WCL517" s="329"/>
      <c r="WCM517" s="329"/>
      <c r="WCN517" s="329"/>
      <c r="WCO517" s="329"/>
      <c r="WCP517" s="329"/>
      <c r="WCQ517" s="329"/>
      <c r="WCR517" s="329"/>
      <c r="WCS517" s="329"/>
      <c r="WCT517" s="329"/>
      <c r="WCU517" s="329"/>
      <c r="WCV517" s="329"/>
      <c r="WCW517" s="329"/>
      <c r="WCX517" s="329"/>
      <c r="WCY517" s="329"/>
      <c r="WCZ517" s="329"/>
      <c r="WDA517" s="329"/>
      <c r="WDB517" s="329"/>
      <c r="WDC517" s="329"/>
      <c r="WDD517" s="329"/>
      <c r="WDE517" s="329"/>
      <c r="WDF517" s="329"/>
      <c r="WDG517" s="329"/>
      <c r="WDH517" s="329"/>
      <c r="WDI517" s="329"/>
      <c r="WDJ517" s="329"/>
      <c r="WDK517" s="329"/>
      <c r="WDL517" s="329"/>
      <c r="WDM517" s="329"/>
      <c r="WDN517" s="329"/>
      <c r="WDO517" s="329"/>
      <c r="WDP517" s="329"/>
      <c r="WDQ517" s="329"/>
      <c r="WDR517" s="329"/>
      <c r="WDS517" s="329"/>
      <c r="WDT517" s="329"/>
      <c r="WDU517" s="329"/>
      <c r="WDV517" s="329"/>
      <c r="WDW517" s="329"/>
      <c r="WDX517" s="329"/>
      <c r="WDY517" s="329"/>
      <c r="WDZ517" s="329"/>
      <c r="WEA517" s="329"/>
      <c r="WEB517" s="329"/>
      <c r="WEC517" s="329"/>
      <c r="WED517" s="329"/>
      <c r="WEE517" s="329"/>
      <c r="WEF517" s="329"/>
      <c r="WEG517" s="329"/>
      <c r="WEH517" s="329"/>
      <c r="WEI517" s="329"/>
      <c r="WEJ517" s="329"/>
      <c r="WEK517" s="329"/>
      <c r="WEL517" s="329"/>
      <c r="WEM517" s="329"/>
      <c r="WEN517" s="329"/>
      <c r="WEO517" s="329"/>
      <c r="WEP517" s="329"/>
      <c r="WEQ517" s="329"/>
      <c r="WER517" s="329"/>
      <c r="WES517" s="329"/>
      <c r="WET517" s="329"/>
      <c r="WEU517" s="329"/>
      <c r="WEV517" s="329"/>
      <c r="WEW517" s="329"/>
      <c r="WEX517" s="329"/>
      <c r="WEY517" s="329"/>
      <c r="WEZ517" s="329"/>
      <c r="WFA517" s="329"/>
      <c r="WFB517" s="329"/>
      <c r="WFC517" s="329"/>
      <c r="WFD517" s="329"/>
      <c r="WFE517" s="329"/>
      <c r="WFF517" s="329"/>
      <c r="WFG517" s="329"/>
      <c r="WFH517" s="329"/>
      <c r="WFI517" s="329"/>
      <c r="WFJ517" s="329"/>
      <c r="WFK517" s="329"/>
      <c r="WFL517" s="329"/>
      <c r="WFM517" s="329"/>
      <c r="WFN517" s="329"/>
      <c r="WFO517" s="329"/>
      <c r="WFP517" s="329"/>
      <c r="WFQ517" s="329"/>
      <c r="WFR517" s="329"/>
      <c r="WFS517" s="329"/>
      <c r="WFT517" s="329"/>
      <c r="WFU517" s="329"/>
      <c r="WFV517" s="329"/>
      <c r="WFW517" s="329"/>
      <c r="WFX517" s="329"/>
      <c r="WFY517" s="329"/>
      <c r="WFZ517" s="329"/>
      <c r="WGA517" s="329"/>
      <c r="WGB517" s="329"/>
      <c r="WGC517" s="329"/>
      <c r="WGD517" s="329"/>
      <c r="WGE517" s="329"/>
      <c r="WGF517" s="329"/>
      <c r="WGG517" s="329"/>
      <c r="WGH517" s="329"/>
      <c r="WGI517" s="329"/>
      <c r="WGJ517" s="329"/>
      <c r="WGK517" s="329"/>
      <c r="WGL517" s="329"/>
      <c r="WGM517" s="329"/>
      <c r="WGN517" s="329"/>
      <c r="WGO517" s="329"/>
      <c r="WGP517" s="329"/>
      <c r="WGQ517" s="329"/>
      <c r="WGR517" s="329"/>
      <c r="WGS517" s="329"/>
      <c r="WGT517" s="329"/>
      <c r="WGU517" s="329"/>
      <c r="WGV517" s="329"/>
      <c r="WGW517" s="329"/>
      <c r="WGX517" s="329"/>
      <c r="WGY517" s="329"/>
      <c r="WGZ517" s="329"/>
      <c r="WHA517" s="329"/>
      <c r="WHB517" s="329"/>
      <c r="WHC517" s="329"/>
      <c r="WHD517" s="329"/>
      <c r="WHE517" s="329"/>
      <c r="WHF517" s="329"/>
      <c r="WHG517" s="329"/>
      <c r="WHH517" s="329"/>
      <c r="WHI517" s="329"/>
      <c r="WHJ517" s="329"/>
      <c r="WHK517" s="329"/>
      <c r="WHL517" s="329"/>
      <c r="WHM517" s="329"/>
      <c r="WHN517" s="329"/>
      <c r="WHO517" s="329"/>
      <c r="WHP517" s="329"/>
      <c r="WHQ517" s="329"/>
      <c r="WHR517" s="329"/>
      <c r="WHS517" s="329"/>
      <c r="WHT517" s="329"/>
      <c r="WHU517" s="329"/>
      <c r="WHV517" s="329"/>
      <c r="WHW517" s="329"/>
      <c r="WHX517" s="329"/>
      <c r="WHY517" s="329"/>
      <c r="WHZ517" s="329"/>
      <c r="WIA517" s="329"/>
      <c r="WIB517" s="329"/>
      <c r="WIC517" s="329"/>
      <c r="WID517" s="329"/>
      <c r="WIE517" s="329"/>
      <c r="WIF517" s="329"/>
      <c r="WIG517" s="329"/>
      <c r="WIH517" s="329"/>
      <c r="WII517" s="329"/>
      <c r="WIJ517" s="329"/>
      <c r="WIK517" s="329"/>
      <c r="WIL517" s="329"/>
      <c r="WIM517" s="329"/>
      <c r="WIN517" s="329"/>
      <c r="WIO517" s="329"/>
      <c r="WIP517" s="329"/>
      <c r="WIQ517" s="329"/>
      <c r="WIR517" s="329"/>
      <c r="WIS517" s="329"/>
      <c r="WIT517" s="329"/>
      <c r="WIU517" s="329"/>
      <c r="WIV517" s="329"/>
      <c r="WIW517" s="329"/>
      <c r="WIX517" s="329"/>
      <c r="WIY517" s="329"/>
      <c r="WIZ517" s="329"/>
      <c r="WJA517" s="329"/>
      <c r="WJB517" s="329"/>
      <c r="WJC517" s="329"/>
      <c r="WJD517" s="329"/>
      <c r="WJE517" s="329"/>
      <c r="WJF517" s="329"/>
      <c r="WJG517" s="329"/>
      <c r="WJH517" s="329"/>
      <c r="WJI517" s="329"/>
      <c r="WJJ517" s="329"/>
      <c r="WJK517" s="329"/>
      <c r="WJL517" s="329"/>
      <c r="WJM517" s="329"/>
      <c r="WJN517" s="329"/>
      <c r="WJO517" s="329"/>
      <c r="WJP517" s="329"/>
      <c r="WJQ517" s="329"/>
      <c r="WJR517" s="329"/>
      <c r="WJS517" s="329"/>
      <c r="WJT517" s="329"/>
      <c r="WJU517" s="329"/>
      <c r="WJV517" s="329"/>
      <c r="WJW517" s="329"/>
      <c r="WJX517" s="329"/>
      <c r="WJY517" s="329"/>
      <c r="WJZ517" s="329"/>
      <c r="WKA517" s="329"/>
      <c r="WKB517" s="329"/>
      <c r="WKC517" s="329"/>
      <c r="WKD517" s="329"/>
      <c r="WKE517" s="329"/>
      <c r="WKF517" s="329"/>
      <c r="WKG517" s="329"/>
      <c r="WKH517" s="329"/>
      <c r="WKI517" s="329"/>
      <c r="WKJ517" s="329"/>
      <c r="WKK517" s="329"/>
      <c r="WKL517" s="329"/>
      <c r="WKM517" s="329"/>
      <c r="WKN517" s="329"/>
      <c r="WKO517" s="329"/>
      <c r="WKP517" s="329"/>
      <c r="WKQ517" s="329"/>
      <c r="WKR517" s="329"/>
      <c r="WKS517" s="329"/>
      <c r="WKT517" s="329"/>
      <c r="WKU517" s="329"/>
      <c r="WKV517" s="329"/>
      <c r="WKW517" s="329"/>
      <c r="WKX517" s="329"/>
      <c r="WKY517" s="329"/>
      <c r="WKZ517" s="329"/>
      <c r="WLA517" s="329"/>
      <c r="WLB517" s="329"/>
      <c r="WLC517" s="329"/>
      <c r="WLD517" s="329"/>
      <c r="WLE517" s="329"/>
      <c r="WLF517" s="329"/>
      <c r="WLG517" s="329"/>
      <c r="WLH517" s="329"/>
      <c r="WLI517" s="329"/>
      <c r="WLJ517" s="329"/>
      <c r="WLK517" s="329"/>
      <c r="WLL517" s="329"/>
      <c r="WLM517" s="329"/>
      <c r="WLN517" s="329"/>
      <c r="WLO517" s="329"/>
      <c r="WLP517" s="329"/>
      <c r="WLQ517" s="329"/>
      <c r="WLR517" s="329"/>
      <c r="WLS517" s="329"/>
      <c r="WLT517" s="329"/>
      <c r="WLU517" s="329"/>
      <c r="WLV517" s="329"/>
      <c r="WLW517" s="329"/>
      <c r="WLX517" s="329"/>
      <c r="WLY517" s="329"/>
      <c r="WLZ517" s="329"/>
      <c r="WMA517" s="329"/>
      <c r="WMB517" s="329"/>
      <c r="WMC517" s="329"/>
      <c r="WMD517" s="329"/>
      <c r="WME517" s="329"/>
      <c r="WMF517" s="329"/>
      <c r="WMG517" s="329"/>
      <c r="WMH517" s="329"/>
      <c r="WMI517" s="329"/>
      <c r="WMJ517" s="329"/>
      <c r="WMK517" s="329"/>
      <c r="WML517" s="329"/>
      <c r="WMM517" s="329"/>
      <c r="WMN517" s="329"/>
      <c r="WMO517" s="329"/>
      <c r="WMP517" s="329"/>
      <c r="WMQ517" s="329"/>
      <c r="WMR517" s="329"/>
      <c r="WMS517" s="329"/>
      <c r="WMT517" s="329"/>
      <c r="WMU517" s="329"/>
      <c r="WMV517" s="329"/>
      <c r="WMW517" s="329"/>
      <c r="WMX517" s="329"/>
      <c r="WMY517" s="329"/>
      <c r="WMZ517" s="329"/>
      <c r="WNA517" s="329"/>
      <c r="WNB517" s="329"/>
      <c r="WNC517" s="329"/>
      <c r="WND517" s="329"/>
      <c r="WNE517" s="329"/>
      <c r="WNF517" s="329"/>
      <c r="WNG517" s="329"/>
      <c r="WNH517" s="329"/>
      <c r="WNI517" s="329"/>
      <c r="WNJ517" s="329"/>
      <c r="WNK517" s="329"/>
      <c r="WNL517" s="329"/>
      <c r="WNM517" s="329"/>
      <c r="WNN517" s="329"/>
      <c r="WNO517" s="329"/>
      <c r="WNP517" s="329"/>
      <c r="WNQ517" s="329"/>
      <c r="WNR517" s="329"/>
      <c r="WNS517" s="329"/>
      <c r="WNT517" s="329"/>
      <c r="WNU517" s="329"/>
      <c r="WNV517" s="329"/>
      <c r="WNW517" s="329"/>
      <c r="WNX517" s="329"/>
      <c r="WNY517" s="329"/>
      <c r="WNZ517" s="329"/>
      <c r="WOA517" s="329"/>
      <c r="WOB517" s="329"/>
      <c r="WOC517" s="329"/>
      <c r="WOD517" s="329"/>
      <c r="WOE517" s="329"/>
      <c r="WOF517" s="329"/>
      <c r="WOG517" s="329"/>
      <c r="WOH517" s="329"/>
      <c r="WOI517" s="329"/>
      <c r="WOJ517" s="329"/>
      <c r="WOK517" s="329"/>
      <c r="WOL517" s="329"/>
      <c r="WOM517" s="329"/>
      <c r="WON517" s="329"/>
      <c r="WOO517" s="329"/>
      <c r="WOP517" s="329"/>
      <c r="WOQ517" s="329"/>
      <c r="WOR517" s="329"/>
      <c r="WOS517" s="329"/>
      <c r="WOT517" s="329"/>
      <c r="WOU517" s="329"/>
      <c r="WOV517" s="329"/>
      <c r="WOW517" s="329"/>
      <c r="WOX517" s="329"/>
      <c r="WOY517" s="329"/>
      <c r="WOZ517" s="329"/>
      <c r="WPA517" s="329"/>
      <c r="WPB517" s="329"/>
      <c r="WPC517" s="329"/>
      <c r="WPD517" s="329"/>
      <c r="WPE517" s="329"/>
      <c r="WPF517" s="329"/>
      <c r="WPG517" s="329"/>
      <c r="WPH517" s="329"/>
      <c r="WPI517" s="329"/>
      <c r="WPJ517" s="329"/>
      <c r="WPK517" s="329"/>
      <c r="WPL517" s="329"/>
      <c r="WPM517" s="329"/>
      <c r="WPN517" s="329"/>
      <c r="WPO517" s="329"/>
      <c r="WPP517" s="329"/>
      <c r="WPQ517" s="329"/>
      <c r="WPR517" s="329"/>
      <c r="WPS517" s="329"/>
      <c r="WPT517" s="329"/>
      <c r="WPU517" s="329"/>
      <c r="WPV517" s="329"/>
      <c r="WPW517" s="329"/>
      <c r="WPX517" s="329"/>
      <c r="WPY517" s="329"/>
      <c r="WPZ517" s="329"/>
      <c r="WQA517" s="329"/>
      <c r="WQB517" s="329"/>
      <c r="WQC517" s="329"/>
      <c r="WQD517" s="329"/>
      <c r="WQE517" s="329"/>
      <c r="WQF517" s="329"/>
      <c r="WQG517" s="329"/>
      <c r="WQH517" s="329"/>
      <c r="WQI517" s="329"/>
      <c r="WQJ517" s="329"/>
      <c r="WQK517" s="329"/>
      <c r="WQL517" s="329"/>
      <c r="WQM517" s="329"/>
      <c r="WQN517" s="329"/>
      <c r="WQO517" s="329"/>
      <c r="WQP517" s="329"/>
      <c r="WQQ517" s="329"/>
      <c r="WQR517" s="329"/>
      <c r="WQS517" s="329"/>
      <c r="WQT517" s="329"/>
      <c r="WQU517" s="329"/>
      <c r="WQV517" s="329"/>
      <c r="WQW517" s="329"/>
      <c r="WQX517" s="329"/>
      <c r="WQY517" s="329"/>
      <c r="WQZ517" s="329"/>
      <c r="WRA517" s="329"/>
      <c r="WRB517" s="329"/>
      <c r="WRC517" s="329"/>
      <c r="WRD517" s="329"/>
      <c r="WRE517" s="329"/>
      <c r="WRF517" s="329"/>
      <c r="WRG517" s="329"/>
      <c r="WRH517" s="329"/>
      <c r="WRI517" s="329"/>
      <c r="WRJ517" s="329"/>
      <c r="WRK517" s="329"/>
      <c r="WRL517" s="329"/>
      <c r="WRM517" s="329"/>
      <c r="WRN517" s="329"/>
      <c r="WRO517" s="329"/>
      <c r="WRP517" s="329"/>
      <c r="WRQ517" s="329"/>
      <c r="WRR517" s="329"/>
      <c r="WRS517" s="329"/>
      <c r="WRT517" s="329"/>
      <c r="WRU517" s="329"/>
      <c r="WRV517" s="329"/>
      <c r="WRW517" s="329"/>
      <c r="WRX517" s="329"/>
      <c r="WRY517" s="329"/>
      <c r="WRZ517" s="329"/>
      <c r="WSA517" s="329"/>
      <c r="WSB517" s="329"/>
      <c r="WSC517" s="329"/>
      <c r="WSD517" s="329"/>
      <c r="WSE517" s="329"/>
      <c r="WSF517" s="329"/>
      <c r="WSG517" s="329"/>
      <c r="WSH517" s="329"/>
      <c r="WSI517" s="329"/>
      <c r="WSJ517" s="329"/>
      <c r="WSK517" s="329"/>
      <c r="WSL517" s="329"/>
      <c r="WSM517" s="329"/>
      <c r="WSN517" s="329"/>
      <c r="WSO517" s="329"/>
      <c r="WSP517" s="329"/>
      <c r="WSQ517" s="329"/>
      <c r="WSR517" s="329"/>
      <c r="WSS517" s="329"/>
      <c r="WST517" s="329"/>
      <c r="WSU517" s="329"/>
      <c r="WSV517" s="329"/>
      <c r="WSW517" s="329"/>
      <c r="WSX517" s="329"/>
      <c r="WSY517" s="329"/>
      <c r="WSZ517" s="329"/>
      <c r="WTA517" s="329"/>
      <c r="WTB517" s="329"/>
      <c r="WTC517" s="329"/>
      <c r="WTD517" s="329"/>
      <c r="WTE517" s="329"/>
      <c r="WTF517" s="329"/>
      <c r="WTG517" s="329"/>
      <c r="WTH517" s="329"/>
      <c r="WTI517" s="329"/>
      <c r="WTJ517" s="329"/>
      <c r="WTK517" s="329"/>
      <c r="WTL517" s="329"/>
      <c r="WTM517" s="329"/>
      <c r="WTN517" s="329"/>
      <c r="WTO517" s="329"/>
      <c r="WTP517" s="329"/>
      <c r="WTQ517" s="329"/>
      <c r="WTR517" s="329"/>
      <c r="WTS517" s="329"/>
      <c r="WTT517" s="329"/>
      <c r="WTU517" s="329"/>
      <c r="WTV517" s="329"/>
      <c r="WTW517" s="329"/>
      <c r="WTX517" s="329"/>
      <c r="WTY517" s="329"/>
      <c r="WTZ517" s="329"/>
      <c r="WUA517" s="329"/>
      <c r="WUB517" s="329"/>
      <c r="WUC517" s="329"/>
      <c r="WUD517" s="329"/>
      <c r="WUE517" s="329"/>
      <c r="WUF517" s="329"/>
      <c r="WUG517" s="329"/>
      <c r="WUH517" s="329"/>
      <c r="WUI517" s="329"/>
      <c r="WUJ517" s="329"/>
      <c r="WUK517" s="329"/>
      <c r="WUL517" s="329"/>
      <c r="WUM517" s="329"/>
      <c r="WUN517" s="329"/>
      <c r="WUO517" s="329"/>
      <c r="WUP517" s="329"/>
      <c r="WUQ517" s="329"/>
      <c r="WUR517" s="329"/>
      <c r="WUS517" s="329"/>
      <c r="WUT517" s="329"/>
      <c r="WUU517" s="329"/>
      <c r="WUV517" s="329"/>
      <c r="WUW517" s="329"/>
      <c r="WUX517" s="329"/>
      <c r="WUY517" s="329"/>
      <c r="WUZ517" s="329"/>
      <c r="WVA517" s="329"/>
      <c r="WVB517" s="329"/>
      <c r="WVC517" s="329"/>
      <c r="WVD517" s="329"/>
      <c r="WVE517" s="329"/>
      <c r="WVF517" s="329"/>
      <c r="WVG517" s="329"/>
      <c r="WVH517" s="329"/>
      <c r="WVI517" s="329"/>
      <c r="WVJ517" s="329"/>
      <c r="WVK517" s="329"/>
      <c r="WVL517" s="329"/>
      <c r="WVM517" s="329"/>
      <c r="WVN517" s="329"/>
      <c r="WVO517" s="329"/>
      <c r="WVP517" s="329"/>
      <c r="WVQ517" s="329"/>
      <c r="WVR517" s="329"/>
      <c r="WVS517" s="329"/>
      <c r="WVT517" s="329"/>
      <c r="WVU517" s="329"/>
      <c r="WVV517" s="329"/>
      <c r="WVW517" s="329"/>
      <c r="WVX517" s="329"/>
      <c r="WVY517" s="329"/>
      <c r="WVZ517" s="329"/>
      <c r="WWA517" s="329"/>
      <c r="WWB517" s="329"/>
      <c r="WWC517" s="329"/>
      <c r="WWD517" s="329"/>
      <c r="WWE517" s="329"/>
      <c r="WWF517" s="329"/>
      <c r="WWG517" s="329"/>
      <c r="WWH517" s="329"/>
      <c r="WWI517" s="329"/>
      <c r="WWJ517" s="329"/>
      <c r="WWK517" s="329"/>
      <c r="WWL517" s="329"/>
      <c r="WWM517" s="329"/>
      <c r="WWN517" s="329"/>
      <c r="WWO517" s="329"/>
      <c r="WWP517" s="329"/>
      <c r="WWQ517" s="329"/>
      <c r="WWR517" s="329"/>
      <c r="WWS517" s="329"/>
      <c r="WWT517" s="329"/>
      <c r="WWU517" s="329"/>
      <c r="WWV517" s="329"/>
      <c r="WWW517" s="329"/>
      <c r="WWX517" s="329"/>
      <c r="WWY517" s="329"/>
      <c r="WWZ517" s="329"/>
      <c r="WXA517" s="329"/>
      <c r="WXB517" s="329"/>
      <c r="WXC517" s="329"/>
      <c r="WXD517" s="329"/>
      <c r="WXE517" s="329"/>
      <c r="WXF517" s="329"/>
      <c r="WXG517" s="329"/>
      <c r="WXH517" s="329"/>
      <c r="WXI517" s="329"/>
      <c r="WXJ517" s="329"/>
      <c r="WXK517" s="329"/>
      <c r="WXL517" s="329"/>
      <c r="WXM517" s="329"/>
      <c r="WXN517" s="329"/>
      <c r="WXO517" s="329"/>
      <c r="WXP517" s="329"/>
      <c r="WXQ517" s="329"/>
      <c r="WXR517" s="329"/>
      <c r="WXS517" s="329"/>
      <c r="WXT517" s="329"/>
      <c r="WXU517" s="329"/>
      <c r="WXV517" s="329"/>
      <c r="WXW517" s="329"/>
      <c r="WXX517" s="329"/>
      <c r="WXY517" s="329"/>
      <c r="WXZ517" s="329"/>
      <c r="WYA517" s="329"/>
      <c r="WYB517" s="329"/>
      <c r="WYC517" s="329"/>
      <c r="WYD517" s="329"/>
      <c r="WYE517" s="329"/>
      <c r="WYF517" s="329"/>
      <c r="WYG517" s="329"/>
      <c r="WYH517" s="329"/>
      <c r="WYI517" s="329"/>
      <c r="WYJ517" s="329"/>
      <c r="WYK517" s="329"/>
      <c r="WYL517" s="329"/>
      <c r="WYM517" s="329"/>
      <c r="WYN517" s="329"/>
      <c r="WYO517" s="329"/>
      <c r="WYP517" s="329"/>
      <c r="WYQ517" s="329"/>
      <c r="WYR517" s="329"/>
      <c r="WYS517" s="329"/>
      <c r="WYT517" s="329"/>
      <c r="WYU517" s="329"/>
      <c r="WYV517" s="329"/>
      <c r="WYW517" s="329"/>
      <c r="WYX517" s="329"/>
      <c r="WYY517" s="329"/>
      <c r="WYZ517" s="329"/>
      <c r="WZA517" s="329"/>
      <c r="WZB517" s="329"/>
      <c r="WZC517" s="329"/>
      <c r="WZD517" s="329"/>
      <c r="WZE517" s="329"/>
      <c r="WZF517" s="329"/>
      <c r="WZG517" s="329"/>
      <c r="WZH517" s="329"/>
      <c r="WZI517" s="329"/>
      <c r="WZJ517" s="329"/>
      <c r="WZK517" s="329"/>
      <c r="WZL517" s="329"/>
      <c r="WZM517" s="329"/>
      <c r="WZN517" s="329"/>
      <c r="WZO517" s="329"/>
      <c r="WZP517" s="329"/>
      <c r="WZQ517" s="329"/>
      <c r="WZR517" s="329"/>
      <c r="WZS517" s="329"/>
      <c r="WZT517" s="329"/>
      <c r="WZU517" s="329"/>
      <c r="WZV517" s="329"/>
      <c r="WZW517" s="329"/>
      <c r="WZX517" s="329"/>
      <c r="WZY517" s="329"/>
      <c r="WZZ517" s="329"/>
      <c r="XAA517" s="329"/>
      <c r="XAB517" s="329"/>
      <c r="XAC517" s="329"/>
      <c r="XAD517" s="329"/>
      <c r="XAE517" s="329"/>
      <c r="XAF517" s="329"/>
      <c r="XAG517" s="329"/>
      <c r="XAH517" s="329"/>
      <c r="XAI517" s="329"/>
      <c r="XAJ517" s="329"/>
      <c r="XAK517" s="329"/>
      <c r="XAL517" s="329"/>
      <c r="XAM517" s="329"/>
      <c r="XAN517" s="329"/>
      <c r="XAO517" s="329"/>
      <c r="XAP517" s="329"/>
      <c r="XAQ517" s="329"/>
      <c r="XAR517" s="329"/>
      <c r="XAS517" s="329"/>
      <c r="XAT517" s="329"/>
      <c r="XAU517" s="329"/>
      <c r="XAV517" s="329"/>
      <c r="XAW517" s="329"/>
      <c r="XAX517" s="329"/>
      <c r="XAY517" s="329"/>
      <c r="XAZ517" s="329"/>
      <c r="XBA517" s="329"/>
      <c r="XBB517" s="329"/>
      <c r="XBC517" s="329"/>
      <c r="XBD517" s="329"/>
      <c r="XBE517" s="329"/>
      <c r="XBF517" s="329"/>
      <c r="XBG517" s="329"/>
      <c r="XBH517" s="329"/>
      <c r="XBI517" s="329"/>
      <c r="XBJ517" s="329"/>
      <c r="XBK517" s="329"/>
      <c r="XBL517" s="329"/>
      <c r="XBM517" s="329"/>
      <c r="XBN517" s="329"/>
      <c r="XBO517" s="329"/>
      <c r="XBP517" s="329"/>
      <c r="XBQ517" s="329"/>
      <c r="XBR517" s="329"/>
      <c r="XBS517" s="329"/>
      <c r="XBT517" s="329"/>
      <c r="XBU517" s="329"/>
      <c r="XBV517" s="329"/>
      <c r="XBW517" s="329"/>
      <c r="XBX517" s="329"/>
      <c r="XBY517" s="329"/>
      <c r="XBZ517" s="329"/>
      <c r="XCA517" s="329"/>
      <c r="XCB517" s="329"/>
      <c r="XCC517" s="329"/>
      <c r="XCD517" s="329"/>
      <c r="XCE517" s="329"/>
      <c r="XCF517" s="329"/>
      <c r="XCG517" s="329"/>
      <c r="XCH517" s="329"/>
      <c r="XCI517" s="329"/>
      <c r="XCJ517" s="329"/>
      <c r="XCK517" s="329"/>
      <c r="XCL517" s="329"/>
      <c r="XCM517" s="329"/>
      <c r="XCN517" s="329"/>
      <c r="XCO517" s="329"/>
      <c r="XCP517" s="329"/>
      <c r="XCQ517" s="329"/>
      <c r="XCR517" s="329"/>
      <c r="XCS517" s="329"/>
      <c r="XCT517" s="329"/>
      <c r="XCU517" s="329"/>
      <c r="XCV517" s="329"/>
      <c r="XCW517" s="329"/>
      <c r="XCX517" s="329"/>
      <c r="XCY517" s="329"/>
      <c r="XCZ517" s="329"/>
      <c r="XDA517" s="329"/>
      <c r="XDB517" s="329"/>
      <c r="XDC517" s="329"/>
      <c r="XDD517" s="329"/>
      <c r="XDE517" s="329"/>
      <c r="XDF517" s="329"/>
      <c r="XDG517" s="329"/>
      <c r="XDH517" s="329"/>
      <c r="XDI517" s="329"/>
      <c r="XDJ517" s="329"/>
      <c r="XDK517" s="329"/>
      <c r="XDL517" s="329"/>
      <c r="XDM517" s="329"/>
      <c r="XDN517" s="329"/>
      <c r="XDO517" s="329"/>
      <c r="XDP517" s="329"/>
      <c r="XDQ517" s="329"/>
      <c r="XDR517" s="329"/>
      <c r="XDS517" s="329"/>
      <c r="XDT517" s="329"/>
      <c r="XDU517" s="329"/>
      <c r="XDV517" s="329"/>
      <c r="XDW517" s="329"/>
      <c r="XDX517" s="329"/>
      <c r="XDY517" s="329"/>
      <c r="XDZ517" s="329"/>
      <c r="XEA517" s="329"/>
      <c r="XEB517" s="329"/>
      <c r="XEC517" s="329"/>
      <c r="XED517" s="329"/>
      <c r="XEE517" s="329"/>
      <c r="XEF517" s="329"/>
      <c r="XEG517" s="329"/>
      <c r="XEH517" s="329"/>
      <c r="XEI517" s="329"/>
      <c r="XEJ517" s="329"/>
      <c r="XEK517" s="329"/>
      <c r="XEL517" s="329"/>
      <c r="XEM517" s="329"/>
      <c r="XEN517" s="329"/>
      <c r="XEO517" s="329"/>
      <c r="XEP517" s="329"/>
      <c r="XEQ517" s="329"/>
      <c r="XER517" s="329"/>
      <c r="XES517" s="329"/>
      <c r="XET517" s="329"/>
      <c r="XEU517" s="329"/>
      <c r="XEV517" s="329"/>
      <c r="XEW517" s="329"/>
      <c r="XEX517" s="329"/>
      <c r="XEY517" s="329"/>
      <c r="XEZ517" s="329"/>
      <c r="XFA517" s="329"/>
      <c r="XFB517" s="329"/>
      <c r="XFC517" s="329"/>
    </row>
    <row r="518" spans="1:16383" x14ac:dyDescent="0.2">
      <c r="A518" s="30">
        <v>42</v>
      </c>
      <c r="B518" s="364">
        <v>514</v>
      </c>
      <c r="C518" s="364" t="s">
        <v>76</v>
      </c>
      <c r="D518" s="365" t="s">
        <v>4098</v>
      </c>
      <c r="E518" s="366" t="s">
        <v>3962</v>
      </c>
      <c r="F518" s="366" t="s">
        <v>502</v>
      </c>
      <c r="G518" s="376" t="s">
        <v>3911</v>
      </c>
      <c r="H518" s="381" t="s">
        <v>3819</v>
      </c>
      <c r="I518" s="329"/>
      <c r="J518" s="329"/>
      <c r="K518" s="329"/>
      <c r="L518" s="329"/>
      <c r="M518" s="329"/>
      <c r="N518" s="329"/>
      <c r="O518" s="329"/>
      <c r="P518" s="329"/>
      <c r="Q518" s="329"/>
      <c r="R518" s="329"/>
      <c r="S518" s="329"/>
      <c r="T518" s="329"/>
      <c r="U518" s="329"/>
      <c r="V518" s="329"/>
      <c r="W518" s="329"/>
      <c r="X518" s="329"/>
      <c r="Y518" s="329"/>
      <c r="Z518" s="329"/>
      <c r="AA518" s="329"/>
      <c r="AB518" s="329"/>
      <c r="AC518" s="329"/>
      <c r="AD518" s="329"/>
      <c r="AE518" s="329"/>
      <c r="AF518" s="329"/>
      <c r="AG518" s="329"/>
      <c r="AH518" s="329"/>
      <c r="AI518" s="329"/>
      <c r="AJ518" s="329"/>
      <c r="AK518" s="329"/>
      <c r="AL518" s="329"/>
      <c r="AM518" s="329"/>
      <c r="AN518" s="329"/>
      <c r="AO518" s="329"/>
      <c r="AP518" s="329"/>
      <c r="AQ518" s="329"/>
      <c r="AR518" s="329"/>
      <c r="AS518" s="329"/>
      <c r="AT518" s="329"/>
      <c r="AU518" s="329"/>
      <c r="AV518" s="329"/>
      <c r="AW518" s="329"/>
      <c r="AX518" s="329"/>
      <c r="AY518" s="329"/>
      <c r="AZ518" s="329"/>
      <c r="BA518" s="329"/>
      <c r="BB518" s="329"/>
      <c r="BC518" s="329"/>
      <c r="BD518" s="329"/>
      <c r="BE518" s="329"/>
      <c r="BF518" s="329"/>
      <c r="BG518" s="329"/>
      <c r="BH518" s="329"/>
      <c r="BI518" s="329"/>
      <c r="BJ518" s="329"/>
      <c r="BK518" s="329"/>
      <c r="BL518" s="329"/>
      <c r="BM518" s="329"/>
      <c r="BN518" s="329"/>
      <c r="BO518" s="329"/>
      <c r="BP518" s="329"/>
      <c r="BQ518" s="329"/>
      <c r="BR518" s="329"/>
      <c r="BS518" s="329"/>
      <c r="BT518" s="329"/>
      <c r="BU518" s="329"/>
      <c r="BV518" s="329"/>
      <c r="BW518" s="329"/>
      <c r="BX518" s="329"/>
      <c r="BY518" s="329"/>
      <c r="BZ518" s="329"/>
      <c r="CA518" s="329"/>
      <c r="CB518" s="329"/>
      <c r="CC518" s="329"/>
      <c r="CD518" s="329"/>
      <c r="CE518" s="329"/>
      <c r="CF518" s="329"/>
      <c r="CG518" s="329"/>
      <c r="CH518" s="329"/>
      <c r="CI518" s="329"/>
      <c r="CJ518" s="329"/>
      <c r="CK518" s="329"/>
      <c r="CL518" s="329"/>
      <c r="CM518" s="329"/>
      <c r="CN518" s="329"/>
      <c r="CO518" s="329"/>
      <c r="CP518" s="329"/>
      <c r="CQ518" s="329"/>
      <c r="CR518" s="329"/>
      <c r="CS518" s="329"/>
      <c r="CT518" s="329"/>
      <c r="CU518" s="329"/>
      <c r="CV518" s="329"/>
      <c r="CW518" s="329"/>
      <c r="CX518" s="329"/>
      <c r="CY518" s="329"/>
      <c r="CZ518" s="329"/>
      <c r="DA518" s="329"/>
      <c r="DB518" s="329"/>
      <c r="DC518" s="329"/>
      <c r="DD518" s="329"/>
      <c r="DE518" s="329"/>
      <c r="DF518" s="329"/>
      <c r="DG518" s="329"/>
      <c r="DH518" s="329"/>
      <c r="DI518" s="329"/>
      <c r="DJ518" s="329"/>
      <c r="DK518" s="329"/>
      <c r="DL518" s="329"/>
      <c r="DM518" s="329"/>
      <c r="DN518" s="329"/>
      <c r="DO518" s="329"/>
      <c r="DP518" s="329"/>
      <c r="DQ518" s="329"/>
      <c r="DR518" s="329"/>
      <c r="DS518" s="329"/>
      <c r="DT518" s="329"/>
      <c r="DU518" s="329"/>
      <c r="DV518" s="329"/>
      <c r="DW518" s="329"/>
      <c r="DX518" s="329"/>
      <c r="DY518" s="329"/>
      <c r="DZ518" s="329"/>
      <c r="EA518" s="329"/>
      <c r="EB518" s="329"/>
      <c r="EC518" s="329"/>
      <c r="ED518" s="329"/>
      <c r="EE518" s="329"/>
      <c r="EF518" s="329"/>
      <c r="EG518" s="329"/>
      <c r="EH518" s="329"/>
      <c r="EI518" s="329"/>
      <c r="EJ518" s="329"/>
      <c r="EK518" s="329"/>
      <c r="EL518" s="329"/>
      <c r="EM518" s="329"/>
      <c r="EN518" s="329"/>
      <c r="EO518" s="329"/>
      <c r="EP518" s="329"/>
      <c r="EQ518" s="329"/>
      <c r="ER518" s="329"/>
      <c r="ES518" s="329"/>
      <c r="ET518" s="329"/>
      <c r="EU518" s="329"/>
      <c r="EV518" s="329"/>
      <c r="EW518" s="329"/>
      <c r="EX518" s="329"/>
      <c r="EY518" s="329"/>
      <c r="EZ518" s="329"/>
      <c r="FA518" s="329"/>
      <c r="FB518" s="329"/>
      <c r="FC518" s="329"/>
      <c r="FD518" s="329"/>
      <c r="FE518" s="329"/>
      <c r="FF518" s="329"/>
      <c r="FG518" s="329"/>
      <c r="FH518" s="329"/>
      <c r="FI518" s="329"/>
      <c r="FJ518" s="329"/>
      <c r="FK518" s="329"/>
      <c r="FL518" s="329"/>
      <c r="FM518" s="329"/>
      <c r="FN518" s="329"/>
      <c r="FO518" s="329"/>
      <c r="FP518" s="329"/>
      <c r="FQ518" s="329"/>
      <c r="FR518" s="329"/>
      <c r="FS518" s="329"/>
      <c r="FT518" s="329"/>
      <c r="FU518" s="329"/>
      <c r="FV518" s="329"/>
      <c r="FW518" s="329"/>
      <c r="FX518" s="329"/>
      <c r="FY518" s="329"/>
      <c r="FZ518" s="329"/>
      <c r="GA518" s="329"/>
      <c r="GB518" s="329"/>
      <c r="GC518" s="329"/>
      <c r="GD518" s="329"/>
      <c r="GE518" s="329"/>
      <c r="GF518" s="329"/>
      <c r="GG518" s="329"/>
      <c r="GH518" s="329"/>
      <c r="GI518" s="329"/>
      <c r="GJ518" s="329"/>
      <c r="GK518" s="329"/>
      <c r="GL518" s="329"/>
      <c r="GM518" s="329"/>
      <c r="GN518" s="329"/>
      <c r="GO518" s="329"/>
      <c r="GP518" s="329"/>
      <c r="GQ518" s="329"/>
      <c r="GR518" s="329"/>
      <c r="GS518" s="329"/>
      <c r="GT518" s="329"/>
      <c r="GU518" s="329"/>
      <c r="GV518" s="329"/>
      <c r="GW518" s="329"/>
      <c r="GX518" s="329"/>
      <c r="GY518" s="329"/>
      <c r="GZ518" s="329"/>
      <c r="HA518" s="329"/>
      <c r="HB518" s="329"/>
      <c r="HC518" s="329"/>
      <c r="HD518" s="329"/>
      <c r="HE518" s="329"/>
      <c r="HF518" s="329"/>
      <c r="HG518" s="329"/>
      <c r="HH518" s="329"/>
      <c r="HI518" s="329"/>
      <c r="HJ518" s="329"/>
      <c r="HK518" s="329"/>
      <c r="HL518" s="329"/>
      <c r="HM518" s="329"/>
      <c r="HN518" s="329"/>
      <c r="HO518" s="329"/>
      <c r="HP518" s="329"/>
      <c r="HQ518" s="329"/>
      <c r="HR518" s="329"/>
      <c r="HS518" s="329"/>
      <c r="HT518" s="329"/>
      <c r="HU518" s="329"/>
      <c r="HV518" s="329"/>
      <c r="HW518" s="329"/>
      <c r="HX518" s="329"/>
      <c r="HY518" s="329"/>
      <c r="HZ518" s="329"/>
      <c r="IA518" s="329"/>
      <c r="IB518" s="329"/>
      <c r="IC518" s="329"/>
      <c r="ID518" s="329"/>
      <c r="IE518" s="329"/>
      <c r="IF518" s="329"/>
      <c r="IG518" s="329"/>
      <c r="IH518" s="329"/>
      <c r="II518" s="329"/>
      <c r="IJ518" s="329"/>
      <c r="IK518" s="329"/>
      <c r="IL518" s="329"/>
      <c r="IM518" s="329"/>
      <c r="IN518" s="329"/>
      <c r="IO518" s="329"/>
      <c r="IP518" s="329"/>
      <c r="IQ518" s="329"/>
      <c r="IR518" s="329"/>
      <c r="IS518" s="329"/>
      <c r="IT518" s="329"/>
      <c r="IU518" s="329"/>
      <c r="IV518" s="329"/>
      <c r="IW518" s="329"/>
      <c r="IX518" s="329"/>
      <c r="IY518" s="329"/>
      <c r="IZ518" s="329"/>
      <c r="JA518" s="329"/>
      <c r="JB518" s="329"/>
      <c r="JC518" s="329"/>
      <c r="JD518" s="329"/>
      <c r="JE518" s="329"/>
      <c r="JF518" s="329"/>
      <c r="JG518" s="329"/>
      <c r="JH518" s="329"/>
      <c r="JI518" s="329"/>
      <c r="JJ518" s="329"/>
      <c r="JK518" s="329"/>
      <c r="JL518" s="329"/>
      <c r="JM518" s="329"/>
      <c r="JN518" s="329"/>
      <c r="JO518" s="329"/>
      <c r="JP518" s="329"/>
      <c r="JQ518" s="329"/>
      <c r="JR518" s="329"/>
      <c r="JS518" s="329"/>
      <c r="JT518" s="329"/>
      <c r="JU518" s="329"/>
      <c r="JV518" s="329"/>
      <c r="JW518" s="329"/>
      <c r="JX518" s="329"/>
      <c r="JY518" s="329"/>
      <c r="JZ518" s="329"/>
      <c r="KA518" s="329"/>
      <c r="KB518" s="329"/>
      <c r="KC518" s="329"/>
      <c r="KD518" s="329"/>
      <c r="KE518" s="329"/>
      <c r="KF518" s="329"/>
      <c r="KG518" s="329"/>
      <c r="KH518" s="329"/>
      <c r="KI518" s="329"/>
      <c r="KJ518" s="329"/>
      <c r="KK518" s="329"/>
      <c r="KL518" s="329"/>
      <c r="KM518" s="329"/>
      <c r="KN518" s="329"/>
      <c r="KO518" s="329"/>
      <c r="KP518" s="329"/>
      <c r="KQ518" s="329"/>
      <c r="KR518" s="329"/>
      <c r="KS518" s="329"/>
      <c r="KT518" s="329"/>
      <c r="KU518" s="329"/>
      <c r="KV518" s="329"/>
      <c r="KW518" s="329"/>
      <c r="KX518" s="329"/>
      <c r="KY518" s="329"/>
      <c r="KZ518" s="329"/>
      <c r="LA518" s="329"/>
      <c r="LB518" s="329"/>
      <c r="LC518" s="329"/>
      <c r="LD518" s="329"/>
      <c r="LE518" s="329"/>
      <c r="LF518" s="329"/>
      <c r="LG518" s="329"/>
      <c r="LH518" s="329"/>
      <c r="LI518" s="329"/>
      <c r="LJ518" s="329"/>
      <c r="LK518" s="329"/>
      <c r="LL518" s="329"/>
      <c r="LM518" s="329"/>
      <c r="LN518" s="329"/>
      <c r="LO518" s="329"/>
      <c r="LP518" s="329"/>
      <c r="LQ518" s="329"/>
      <c r="LR518" s="329"/>
      <c r="LS518" s="329"/>
      <c r="LT518" s="329"/>
      <c r="LU518" s="329"/>
      <c r="LV518" s="329"/>
      <c r="LW518" s="329"/>
      <c r="LX518" s="329"/>
      <c r="LY518" s="329"/>
      <c r="LZ518" s="329"/>
      <c r="MA518" s="329"/>
      <c r="MB518" s="329"/>
      <c r="MC518" s="329"/>
      <c r="MD518" s="329"/>
      <c r="ME518" s="329"/>
      <c r="MF518" s="329"/>
      <c r="MG518" s="329"/>
      <c r="MH518" s="329"/>
      <c r="MI518" s="329"/>
      <c r="MJ518" s="329"/>
      <c r="MK518" s="329"/>
      <c r="ML518" s="329"/>
      <c r="MM518" s="329"/>
      <c r="MN518" s="329"/>
      <c r="MO518" s="329"/>
      <c r="MP518" s="329"/>
      <c r="MQ518" s="329"/>
      <c r="MR518" s="329"/>
      <c r="MS518" s="329"/>
      <c r="MT518" s="329"/>
      <c r="MU518" s="329"/>
      <c r="MV518" s="329"/>
      <c r="MW518" s="329"/>
      <c r="MX518" s="329"/>
      <c r="MY518" s="329"/>
      <c r="MZ518" s="329"/>
      <c r="NA518" s="329"/>
      <c r="NB518" s="329"/>
      <c r="NC518" s="329"/>
      <c r="ND518" s="329"/>
      <c r="NE518" s="329"/>
      <c r="NF518" s="329"/>
      <c r="NG518" s="329"/>
      <c r="NH518" s="329"/>
      <c r="NI518" s="329"/>
      <c r="NJ518" s="329"/>
      <c r="NK518" s="329"/>
      <c r="NL518" s="329"/>
      <c r="NM518" s="329"/>
      <c r="NN518" s="329"/>
      <c r="NO518" s="329"/>
      <c r="NP518" s="329"/>
      <c r="NQ518" s="329"/>
      <c r="NR518" s="329"/>
      <c r="NS518" s="329"/>
      <c r="NT518" s="329"/>
      <c r="NU518" s="329"/>
      <c r="NV518" s="329"/>
      <c r="NW518" s="329"/>
      <c r="NX518" s="329"/>
      <c r="NY518" s="329"/>
      <c r="NZ518" s="329"/>
      <c r="OA518" s="329"/>
      <c r="OB518" s="329"/>
      <c r="OC518" s="329"/>
      <c r="OD518" s="329"/>
      <c r="OE518" s="329"/>
      <c r="OF518" s="329"/>
      <c r="OG518" s="329"/>
      <c r="OH518" s="329"/>
      <c r="OI518" s="329"/>
      <c r="OJ518" s="329"/>
      <c r="OK518" s="329"/>
      <c r="OL518" s="329"/>
      <c r="OM518" s="329"/>
      <c r="ON518" s="329"/>
      <c r="OO518" s="329"/>
      <c r="OP518" s="329"/>
      <c r="OQ518" s="329"/>
      <c r="OR518" s="329"/>
      <c r="OS518" s="329"/>
      <c r="OT518" s="329"/>
      <c r="OU518" s="329"/>
      <c r="OV518" s="329"/>
      <c r="OW518" s="329"/>
      <c r="OX518" s="329"/>
      <c r="OY518" s="329"/>
      <c r="OZ518" s="329"/>
      <c r="PA518" s="329"/>
      <c r="PB518" s="329"/>
      <c r="PC518" s="329"/>
      <c r="PD518" s="329"/>
      <c r="PE518" s="329"/>
      <c r="PF518" s="329"/>
      <c r="PG518" s="329"/>
      <c r="PH518" s="329"/>
      <c r="PI518" s="329"/>
      <c r="PJ518" s="329"/>
      <c r="PK518" s="329"/>
      <c r="PL518" s="329"/>
      <c r="PM518" s="329"/>
      <c r="PN518" s="329"/>
      <c r="PO518" s="329"/>
      <c r="PP518" s="329"/>
      <c r="PQ518" s="329"/>
      <c r="PR518" s="329"/>
      <c r="PS518" s="329"/>
      <c r="PT518" s="329"/>
      <c r="PU518" s="329"/>
      <c r="PV518" s="329"/>
      <c r="PW518" s="329"/>
      <c r="PX518" s="329"/>
      <c r="PY518" s="329"/>
      <c r="PZ518" s="329"/>
      <c r="QA518" s="329"/>
      <c r="QB518" s="329"/>
      <c r="QC518" s="329"/>
      <c r="QD518" s="329"/>
      <c r="QE518" s="329"/>
      <c r="QF518" s="329"/>
      <c r="QG518" s="329"/>
      <c r="QH518" s="329"/>
      <c r="QI518" s="329"/>
      <c r="QJ518" s="329"/>
      <c r="QK518" s="329"/>
      <c r="QL518" s="329"/>
      <c r="QM518" s="329"/>
      <c r="QN518" s="329"/>
      <c r="QO518" s="329"/>
      <c r="QP518" s="329"/>
      <c r="QQ518" s="329"/>
      <c r="QR518" s="329"/>
      <c r="QS518" s="329"/>
      <c r="QT518" s="329"/>
      <c r="QU518" s="329"/>
      <c r="QV518" s="329"/>
      <c r="QW518" s="329"/>
      <c r="QX518" s="329"/>
      <c r="QY518" s="329"/>
      <c r="QZ518" s="329"/>
      <c r="RA518" s="329"/>
      <c r="RB518" s="329"/>
      <c r="RC518" s="329"/>
      <c r="RD518" s="329"/>
      <c r="RE518" s="329"/>
      <c r="RF518" s="329"/>
      <c r="RG518" s="329"/>
      <c r="RH518" s="329"/>
      <c r="RI518" s="329"/>
      <c r="RJ518" s="329"/>
      <c r="RK518" s="329"/>
      <c r="RL518" s="329"/>
      <c r="RM518" s="329"/>
      <c r="RN518" s="329"/>
      <c r="RO518" s="329"/>
      <c r="RP518" s="329"/>
      <c r="RQ518" s="329"/>
      <c r="RR518" s="329"/>
      <c r="RS518" s="329"/>
      <c r="RT518" s="329"/>
      <c r="RU518" s="329"/>
      <c r="RV518" s="329"/>
      <c r="RW518" s="329"/>
      <c r="RX518" s="329"/>
      <c r="RY518" s="329"/>
      <c r="RZ518" s="329"/>
      <c r="SA518" s="329"/>
      <c r="SB518" s="329"/>
      <c r="SC518" s="329"/>
      <c r="SD518" s="329"/>
      <c r="SE518" s="329"/>
      <c r="SF518" s="329"/>
      <c r="SG518" s="329"/>
      <c r="SH518" s="329"/>
      <c r="SI518" s="329"/>
      <c r="SJ518" s="329"/>
      <c r="SK518" s="329"/>
      <c r="SL518" s="329"/>
      <c r="SM518" s="329"/>
      <c r="SN518" s="329"/>
      <c r="SO518" s="329"/>
      <c r="SP518" s="329"/>
      <c r="SQ518" s="329"/>
      <c r="SR518" s="329"/>
      <c r="SS518" s="329"/>
      <c r="ST518" s="329"/>
      <c r="SU518" s="329"/>
      <c r="SV518" s="329"/>
      <c r="SW518" s="329"/>
      <c r="SX518" s="329"/>
      <c r="SY518" s="329"/>
      <c r="SZ518" s="329"/>
      <c r="TA518" s="329"/>
      <c r="TB518" s="329"/>
      <c r="TC518" s="329"/>
      <c r="TD518" s="329"/>
      <c r="TE518" s="329"/>
      <c r="TF518" s="329"/>
      <c r="TG518" s="329"/>
      <c r="TH518" s="329"/>
      <c r="TI518" s="329"/>
      <c r="TJ518" s="329"/>
      <c r="TK518" s="329"/>
      <c r="TL518" s="329"/>
      <c r="TM518" s="329"/>
      <c r="TN518" s="329"/>
      <c r="TO518" s="329"/>
      <c r="TP518" s="329"/>
      <c r="TQ518" s="329"/>
      <c r="TR518" s="329"/>
      <c r="TS518" s="329"/>
      <c r="TT518" s="329"/>
      <c r="TU518" s="329"/>
      <c r="TV518" s="329"/>
      <c r="TW518" s="329"/>
      <c r="TX518" s="329"/>
      <c r="TY518" s="329"/>
      <c r="TZ518" s="329"/>
      <c r="UA518" s="329"/>
      <c r="UB518" s="329"/>
      <c r="UC518" s="329"/>
      <c r="UD518" s="329"/>
      <c r="UE518" s="329"/>
      <c r="UF518" s="329"/>
      <c r="UG518" s="329"/>
      <c r="UH518" s="329"/>
      <c r="UI518" s="329"/>
      <c r="UJ518" s="329"/>
      <c r="UK518" s="329"/>
      <c r="UL518" s="329"/>
      <c r="UM518" s="329"/>
      <c r="UN518" s="329"/>
      <c r="UO518" s="329"/>
      <c r="UP518" s="329"/>
      <c r="UQ518" s="329"/>
      <c r="UR518" s="329"/>
      <c r="US518" s="329"/>
      <c r="UT518" s="329"/>
      <c r="UU518" s="329"/>
      <c r="UV518" s="329"/>
      <c r="UW518" s="329"/>
      <c r="UX518" s="329"/>
      <c r="UY518" s="329"/>
      <c r="UZ518" s="329"/>
      <c r="VA518" s="329"/>
      <c r="VB518" s="329"/>
      <c r="VC518" s="329"/>
      <c r="VD518" s="329"/>
      <c r="VE518" s="329"/>
      <c r="VF518" s="329"/>
      <c r="VG518" s="329"/>
      <c r="VH518" s="329"/>
      <c r="VI518" s="329"/>
      <c r="VJ518" s="329"/>
      <c r="VK518" s="329"/>
      <c r="VL518" s="329"/>
      <c r="VM518" s="329"/>
      <c r="VN518" s="329"/>
      <c r="VO518" s="329"/>
      <c r="VP518" s="329"/>
      <c r="VQ518" s="329"/>
      <c r="VR518" s="329"/>
      <c r="VS518" s="329"/>
      <c r="VT518" s="329"/>
      <c r="VU518" s="329"/>
      <c r="VV518" s="329"/>
      <c r="VW518" s="329"/>
      <c r="VX518" s="329"/>
      <c r="VY518" s="329"/>
      <c r="VZ518" s="329"/>
      <c r="WA518" s="329"/>
      <c r="WB518" s="329"/>
      <c r="WC518" s="329"/>
      <c r="WD518" s="329"/>
      <c r="WE518" s="329"/>
      <c r="WF518" s="329"/>
      <c r="WG518" s="329"/>
      <c r="WH518" s="329"/>
      <c r="WI518" s="329"/>
      <c r="WJ518" s="329"/>
      <c r="WK518" s="329"/>
      <c r="WL518" s="329"/>
      <c r="WM518" s="329"/>
      <c r="WN518" s="329"/>
      <c r="WO518" s="329"/>
      <c r="WP518" s="329"/>
      <c r="WQ518" s="329"/>
      <c r="WR518" s="329"/>
      <c r="WS518" s="329"/>
      <c r="WT518" s="329"/>
      <c r="WU518" s="329"/>
      <c r="WV518" s="329"/>
      <c r="WW518" s="329"/>
      <c r="WX518" s="329"/>
      <c r="WY518" s="329"/>
      <c r="WZ518" s="329"/>
      <c r="XA518" s="329"/>
      <c r="XB518" s="329"/>
      <c r="XC518" s="329"/>
      <c r="XD518" s="329"/>
      <c r="XE518" s="329"/>
      <c r="XF518" s="329"/>
      <c r="XG518" s="329"/>
      <c r="XH518" s="329"/>
      <c r="XI518" s="329"/>
      <c r="XJ518" s="329"/>
      <c r="XK518" s="329"/>
      <c r="XL518" s="329"/>
      <c r="XM518" s="329"/>
      <c r="XN518" s="329"/>
      <c r="XO518" s="329"/>
      <c r="XP518" s="329"/>
      <c r="XQ518" s="329"/>
      <c r="XR518" s="329"/>
      <c r="XS518" s="329"/>
      <c r="XT518" s="329"/>
      <c r="XU518" s="329"/>
      <c r="XV518" s="329"/>
      <c r="XW518" s="329"/>
      <c r="XX518" s="329"/>
      <c r="XY518" s="329"/>
      <c r="XZ518" s="329"/>
      <c r="YA518" s="329"/>
      <c r="YB518" s="329"/>
      <c r="YC518" s="329"/>
      <c r="YD518" s="329"/>
      <c r="YE518" s="329"/>
      <c r="YF518" s="329"/>
      <c r="YG518" s="329"/>
      <c r="YH518" s="329"/>
      <c r="YI518" s="329"/>
      <c r="YJ518" s="329"/>
      <c r="YK518" s="329"/>
      <c r="YL518" s="329"/>
      <c r="YM518" s="329"/>
      <c r="YN518" s="329"/>
      <c r="YO518" s="329"/>
      <c r="YP518" s="329"/>
      <c r="YQ518" s="329"/>
      <c r="YR518" s="329"/>
      <c r="YS518" s="329"/>
      <c r="YT518" s="329"/>
      <c r="YU518" s="329"/>
      <c r="YV518" s="329"/>
      <c r="YW518" s="329"/>
      <c r="YX518" s="329"/>
      <c r="YY518" s="329"/>
      <c r="YZ518" s="329"/>
      <c r="ZA518" s="329"/>
      <c r="ZB518" s="329"/>
      <c r="ZC518" s="329"/>
      <c r="ZD518" s="329"/>
      <c r="ZE518" s="329"/>
      <c r="ZF518" s="329"/>
      <c r="ZG518" s="329"/>
      <c r="ZH518" s="329"/>
      <c r="ZI518" s="329"/>
      <c r="ZJ518" s="329"/>
      <c r="ZK518" s="329"/>
      <c r="ZL518" s="329"/>
      <c r="ZM518" s="329"/>
      <c r="ZN518" s="329"/>
      <c r="ZO518" s="329"/>
      <c r="ZP518" s="329"/>
      <c r="ZQ518" s="329"/>
      <c r="ZR518" s="329"/>
      <c r="ZS518" s="329"/>
      <c r="ZT518" s="329"/>
      <c r="ZU518" s="329"/>
      <c r="ZV518" s="329"/>
      <c r="ZW518" s="329"/>
      <c r="ZX518" s="329"/>
      <c r="ZY518" s="329"/>
      <c r="ZZ518" s="329"/>
      <c r="AAA518" s="329"/>
      <c r="AAB518" s="329"/>
      <c r="AAC518" s="329"/>
      <c r="AAD518" s="329"/>
      <c r="AAE518" s="329"/>
      <c r="AAF518" s="329"/>
      <c r="AAG518" s="329"/>
      <c r="AAH518" s="329"/>
      <c r="AAI518" s="329"/>
      <c r="AAJ518" s="329"/>
      <c r="AAK518" s="329"/>
      <c r="AAL518" s="329"/>
      <c r="AAM518" s="329"/>
      <c r="AAN518" s="329"/>
      <c r="AAO518" s="329"/>
      <c r="AAP518" s="329"/>
      <c r="AAQ518" s="329"/>
      <c r="AAR518" s="329"/>
      <c r="AAS518" s="329"/>
      <c r="AAT518" s="329"/>
      <c r="AAU518" s="329"/>
      <c r="AAV518" s="329"/>
      <c r="AAW518" s="329"/>
      <c r="AAX518" s="329"/>
      <c r="AAY518" s="329"/>
      <c r="AAZ518" s="329"/>
      <c r="ABA518" s="329"/>
      <c r="ABB518" s="329"/>
      <c r="ABC518" s="329"/>
      <c r="ABD518" s="329"/>
      <c r="ABE518" s="329"/>
      <c r="ABF518" s="329"/>
      <c r="ABG518" s="329"/>
      <c r="ABH518" s="329"/>
      <c r="ABI518" s="329"/>
      <c r="ABJ518" s="329"/>
      <c r="ABK518" s="329"/>
      <c r="ABL518" s="329"/>
      <c r="ABM518" s="329"/>
      <c r="ABN518" s="329"/>
      <c r="ABO518" s="329"/>
      <c r="ABP518" s="329"/>
      <c r="ABQ518" s="329"/>
      <c r="ABR518" s="329"/>
      <c r="ABS518" s="329"/>
      <c r="ABT518" s="329"/>
      <c r="ABU518" s="329"/>
      <c r="ABV518" s="329"/>
      <c r="ABW518" s="329"/>
      <c r="ABX518" s="329"/>
      <c r="ABY518" s="329"/>
      <c r="ABZ518" s="329"/>
      <c r="ACA518" s="329"/>
      <c r="ACB518" s="329"/>
      <c r="ACC518" s="329"/>
      <c r="ACD518" s="329"/>
      <c r="ACE518" s="329"/>
      <c r="ACF518" s="329"/>
      <c r="ACG518" s="329"/>
      <c r="ACH518" s="329"/>
      <c r="ACI518" s="329"/>
      <c r="ACJ518" s="329"/>
      <c r="ACK518" s="329"/>
      <c r="ACL518" s="329"/>
      <c r="ACM518" s="329"/>
      <c r="ACN518" s="329"/>
      <c r="ACO518" s="329"/>
      <c r="ACP518" s="329"/>
      <c r="ACQ518" s="329"/>
      <c r="ACR518" s="329"/>
      <c r="ACS518" s="329"/>
      <c r="ACT518" s="329"/>
      <c r="ACU518" s="329"/>
      <c r="ACV518" s="329"/>
      <c r="ACW518" s="329"/>
      <c r="ACX518" s="329"/>
      <c r="ACY518" s="329"/>
      <c r="ACZ518" s="329"/>
      <c r="ADA518" s="329"/>
      <c r="ADB518" s="329"/>
      <c r="ADC518" s="329"/>
      <c r="ADD518" s="329"/>
      <c r="ADE518" s="329"/>
      <c r="ADF518" s="329"/>
      <c r="ADG518" s="329"/>
      <c r="ADH518" s="329"/>
      <c r="ADI518" s="329"/>
      <c r="ADJ518" s="329"/>
      <c r="ADK518" s="329"/>
      <c r="ADL518" s="329"/>
      <c r="ADM518" s="329"/>
      <c r="ADN518" s="329"/>
      <c r="ADO518" s="329"/>
      <c r="ADP518" s="329"/>
      <c r="ADQ518" s="329"/>
      <c r="ADR518" s="329"/>
      <c r="ADS518" s="329"/>
      <c r="ADT518" s="329"/>
      <c r="ADU518" s="329"/>
      <c r="ADV518" s="329"/>
      <c r="ADW518" s="329"/>
      <c r="ADX518" s="329"/>
      <c r="ADY518" s="329"/>
      <c r="ADZ518" s="329"/>
      <c r="AEA518" s="329"/>
      <c r="AEB518" s="329"/>
      <c r="AEC518" s="329"/>
      <c r="AED518" s="329"/>
      <c r="AEE518" s="329"/>
      <c r="AEF518" s="329"/>
      <c r="AEG518" s="329"/>
      <c r="AEH518" s="329"/>
      <c r="AEI518" s="329"/>
      <c r="AEJ518" s="329"/>
      <c r="AEK518" s="329"/>
      <c r="AEL518" s="329"/>
      <c r="AEM518" s="329"/>
      <c r="AEN518" s="329"/>
      <c r="AEO518" s="329"/>
      <c r="AEP518" s="329"/>
      <c r="AEQ518" s="329"/>
      <c r="AER518" s="329"/>
      <c r="AES518" s="329"/>
      <c r="AET518" s="329"/>
      <c r="AEU518" s="329"/>
      <c r="AEV518" s="329"/>
      <c r="AEW518" s="329"/>
      <c r="AEX518" s="329"/>
      <c r="AEY518" s="329"/>
      <c r="AEZ518" s="329"/>
      <c r="AFA518" s="329"/>
      <c r="AFB518" s="329"/>
      <c r="AFC518" s="329"/>
      <c r="AFD518" s="329"/>
      <c r="AFE518" s="329"/>
      <c r="AFF518" s="329"/>
      <c r="AFG518" s="329"/>
      <c r="AFH518" s="329"/>
      <c r="AFI518" s="329"/>
      <c r="AFJ518" s="329"/>
      <c r="AFK518" s="329"/>
      <c r="AFL518" s="329"/>
      <c r="AFM518" s="329"/>
      <c r="AFN518" s="329"/>
      <c r="AFO518" s="329"/>
      <c r="AFP518" s="329"/>
      <c r="AFQ518" s="329"/>
      <c r="AFR518" s="329"/>
      <c r="AFS518" s="329"/>
      <c r="AFT518" s="329"/>
      <c r="AFU518" s="329"/>
      <c r="AFV518" s="329"/>
      <c r="AFW518" s="329"/>
      <c r="AFX518" s="329"/>
      <c r="AFY518" s="329"/>
      <c r="AFZ518" s="329"/>
      <c r="AGA518" s="329"/>
      <c r="AGB518" s="329"/>
      <c r="AGC518" s="329"/>
      <c r="AGD518" s="329"/>
      <c r="AGE518" s="329"/>
      <c r="AGF518" s="329"/>
      <c r="AGG518" s="329"/>
      <c r="AGH518" s="329"/>
      <c r="AGI518" s="329"/>
      <c r="AGJ518" s="329"/>
      <c r="AGK518" s="329"/>
      <c r="AGL518" s="329"/>
      <c r="AGM518" s="329"/>
      <c r="AGN518" s="329"/>
      <c r="AGO518" s="329"/>
      <c r="AGP518" s="329"/>
      <c r="AGQ518" s="329"/>
      <c r="AGR518" s="329"/>
      <c r="AGS518" s="329"/>
      <c r="AGT518" s="329"/>
      <c r="AGU518" s="329"/>
      <c r="AGV518" s="329"/>
      <c r="AGW518" s="329"/>
      <c r="AGX518" s="329"/>
      <c r="AGY518" s="329"/>
      <c r="AGZ518" s="329"/>
      <c r="AHA518" s="329"/>
      <c r="AHB518" s="329"/>
      <c r="AHC518" s="329"/>
      <c r="AHD518" s="329"/>
      <c r="AHE518" s="329"/>
      <c r="AHF518" s="329"/>
      <c r="AHG518" s="329"/>
      <c r="AHH518" s="329"/>
      <c r="AHI518" s="329"/>
      <c r="AHJ518" s="329"/>
      <c r="AHK518" s="329"/>
      <c r="AHL518" s="329"/>
      <c r="AHM518" s="329"/>
      <c r="AHN518" s="329"/>
      <c r="AHO518" s="329"/>
      <c r="AHP518" s="329"/>
      <c r="AHQ518" s="329"/>
      <c r="AHR518" s="329"/>
      <c r="AHS518" s="329"/>
      <c r="AHT518" s="329"/>
      <c r="AHU518" s="329"/>
      <c r="AHV518" s="329"/>
      <c r="AHW518" s="329"/>
      <c r="AHX518" s="329"/>
      <c r="AHY518" s="329"/>
      <c r="AHZ518" s="329"/>
      <c r="AIA518" s="329"/>
      <c r="AIB518" s="329"/>
      <c r="AIC518" s="329"/>
      <c r="AID518" s="329"/>
      <c r="AIE518" s="329"/>
      <c r="AIF518" s="329"/>
      <c r="AIG518" s="329"/>
      <c r="AIH518" s="329"/>
      <c r="AII518" s="329"/>
      <c r="AIJ518" s="329"/>
      <c r="AIK518" s="329"/>
      <c r="AIL518" s="329"/>
      <c r="AIM518" s="329"/>
      <c r="AIN518" s="329"/>
      <c r="AIO518" s="329"/>
      <c r="AIP518" s="329"/>
      <c r="AIQ518" s="329"/>
      <c r="AIR518" s="329"/>
      <c r="AIS518" s="329"/>
      <c r="AIT518" s="329"/>
      <c r="AIU518" s="329"/>
      <c r="AIV518" s="329"/>
      <c r="AIW518" s="329"/>
      <c r="AIX518" s="329"/>
      <c r="AIY518" s="329"/>
      <c r="AIZ518" s="329"/>
      <c r="AJA518" s="329"/>
      <c r="AJB518" s="329"/>
      <c r="AJC518" s="329"/>
      <c r="AJD518" s="329"/>
      <c r="AJE518" s="329"/>
      <c r="AJF518" s="329"/>
      <c r="AJG518" s="329"/>
      <c r="AJH518" s="329"/>
      <c r="AJI518" s="329"/>
      <c r="AJJ518" s="329"/>
      <c r="AJK518" s="329"/>
      <c r="AJL518" s="329"/>
      <c r="AJM518" s="329"/>
      <c r="AJN518" s="329"/>
      <c r="AJO518" s="329"/>
      <c r="AJP518" s="329"/>
      <c r="AJQ518" s="329"/>
      <c r="AJR518" s="329"/>
      <c r="AJS518" s="329"/>
      <c r="AJT518" s="329"/>
      <c r="AJU518" s="329"/>
      <c r="AJV518" s="329"/>
      <c r="AJW518" s="329"/>
      <c r="AJX518" s="329"/>
      <c r="AJY518" s="329"/>
      <c r="AJZ518" s="329"/>
      <c r="AKA518" s="329"/>
      <c r="AKB518" s="329"/>
      <c r="AKC518" s="329"/>
      <c r="AKD518" s="329"/>
      <c r="AKE518" s="329"/>
      <c r="AKF518" s="329"/>
      <c r="AKG518" s="329"/>
      <c r="AKH518" s="329"/>
      <c r="AKI518" s="329"/>
      <c r="AKJ518" s="329"/>
      <c r="AKK518" s="329"/>
      <c r="AKL518" s="329"/>
      <c r="AKM518" s="329"/>
      <c r="AKN518" s="329"/>
      <c r="AKO518" s="329"/>
      <c r="AKP518" s="329"/>
      <c r="AKQ518" s="329"/>
      <c r="AKR518" s="329"/>
      <c r="AKS518" s="329"/>
      <c r="AKT518" s="329"/>
      <c r="AKU518" s="329"/>
      <c r="AKV518" s="329"/>
      <c r="AKW518" s="329"/>
      <c r="AKX518" s="329"/>
      <c r="AKY518" s="329"/>
      <c r="AKZ518" s="329"/>
      <c r="ALA518" s="329"/>
      <c r="ALB518" s="329"/>
      <c r="ALC518" s="329"/>
      <c r="ALD518" s="329"/>
      <c r="ALE518" s="329"/>
      <c r="ALF518" s="329"/>
      <c r="ALG518" s="329"/>
      <c r="ALH518" s="329"/>
      <c r="ALI518" s="329"/>
      <c r="ALJ518" s="329"/>
      <c r="ALK518" s="329"/>
      <c r="ALL518" s="329"/>
      <c r="ALM518" s="329"/>
      <c r="ALN518" s="329"/>
      <c r="ALO518" s="329"/>
      <c r="ALP518" s="329"/>
      <c r="ALQ518" s="329"/>
      <c r="ALR518" s="329"/>
      <c r="ALS518" s="329"/>
      <c r="ALT518" s="329"/>
      <c r="ALU518" s="329"/>
      <c r="ALV518" s="329"/>
      <c r="ALW518" s="329"/>
      <c r="ALX518" s="329"/>
      <c r="ALY518" s="329"/>
      <c r="ALZ518" s="329"/>
      <c r="AMA518" s="329"/>
      <c r="AMB518" s="329"/>
      <c r="AMC518" s="329"/>
      <c r="AMD518" s="329"/>
      <c r="AME518" s="329"/>
      <c r="AMF518" s="329"/>
      <c r="AMG518" s="329"/>
      <c r="AMH518" s="329"/>
      <c r="AMI518" s="329"/>
      <c r="AMJ518" s="329"/>
      <c r="AMK518" s="329"/>
      <c r="AML518" s="329"/>
      <c r="AMM518" s="329"/>
      <c r="AMN518" s="329"/>
      <c r="AMO518" s="329"/>
      <c r="AMP518" s="329"/>
      <c r="AMQ518" s="329"/>
      <c r="AMR518" s="329"/>
      <c r="AMS518" s="329"/>
      <c r="AMT518" s="329"/>
      <c r="AMU518" s="329"/>
      <c r="AMV518" s="329"/>
      <c r="AMW518" s="329"/>
      <c r="AMX518" s="329"/>
      <c r="AMY518" s="329"/>
      <c r="AMZ518" s="329"/>
      <c r="ANA518" s="329"/>
      <c r="ANB518" s="329"/>
      <c r="ANC518" s="329"/>
      <c r="AND518" s="329"/>
      <c r="ANE518" s="329"/>
      <c r="ANF518" s="329"/>
      <c r="ANG518" s="329"/>
      <c r="ANH518" s="329"/>
      <c r="ANI518" s="329"/>
      <c r="ANJ518" s="329"/>
      <c r="ANK518" s="329"/>
      <c r="ANL518" s="329"/>
      <c r="ANM518" s="329"/>
      <c r="ANN518" s="329"/>
      <c r="ANO518" s="329"/>
      <c r="ANP518" s="329"/>
      <c r="ANQ518" s="329"/>
      <c r="ANR518" s="329"/>
      <c r="ANS518" s="329"/>
      <c r="ANT518" s="329"/>
      <c r="ANU518" s="329"/>
      <c r="ANV518" s="329"/>
      <c r="ANW518" s="329"/>
      <c r="ANX518" s="329"/>
      <c r="ANY518" s="329"/>
      <c r="ANZ518" s="329"/>
      <c r="AOA518" s="329"/>
      <c r="AOB518" s="329"/>
      <c r="AOC518" s="329"/>
      <c r="AOD518" s="329"/>
      <c r="AOE518" s="329"/>
      <c r="AOF518" s="329"/>
      <c r="AOG518" s="329"/>
      <c r="AOH518" s="329"/>
      <c r="AOI518" s="329"/>
      <c r="AOJ518" s="329"/>
      <c r="AOK518" s="329"/>
      <c r="AOL518" s="329"/>
      <c r="AOM518" s="329"/>
      <c r="AON518" s="329"/>
      <c r="AOO518" s="329"/>
      <c r="AOP518" s="329"/>
      <c r="AOQ518" s="329"/>
      <c r="AOR518" s="329"/>
      <c r="AOS518" s="329"/>
      <c r="AOT518" s="329"/>
      <c r="AOU518" s="329"/>
      <c r="AOV518" s="329"/>
      <c r="AOW518" s="329"/>
      <c r="AOX518" s="329"/>
      <c r="AOY518" s="329"/>
      <c r="AOZ518" s="329"/>
      <c r="APA518" s="329"/>
      <c r="APB518" s="329"/>
      <c r="APC518" s="329"/>
      <c r="APD518" s="329"/>
      <c r="APE518" s="329"/>
      <c r="APF518" s="329"/>
      <c r="APG518" s="329"/>
      <c r="APH518" s="329"/>
      <c r="API518" s="329"/>
      <c r="APJ518" s="329"/>
      <c r="APK518" s="329"/>
      <c r="APL518" s="329"/>
      <c r="APM518" s="329"/>
      <c r="APN518" s="329"/>
      <c r="APO518" s="329"/>
      <c r="APP518" s="329"/>
      <c r="APQ518" s="329"/>
      <c r="APR518" s="329"/>
      <c r="APS518" s="329"/>
      <c r="APT518" s="329"/>
      <c r="APU518" s="329"/>
      <c r="APV518" s="329"/>
      <c r="APW518" s="329"/>
      <c r="APX518" s="329"/>
      <c r="APY518" s="329"/>
      <c r="APZ518" s="329"/>
      <c r="AQA518" s="329"/>
      <c r="AQB518" s="329"/>
      <c r="AQC518" s="329"/>
      <c r="AQD518" s="329"/>
      <c r="AQE518" s="329"/>
      <c r="AQF518" s="329"/>
      <c r="AQG518" s="329"/>
      <c r="AQH518" s="329"/>
      <c r="AQI518" s="329"/>
      <c r="AQJ518" s="329"/>
      <c r="AQK518" s="329"/>
      <c r="AQL518" s="329"/>
      <c r="AQM518" s="329"/>
      <c r="AQN518" s="329"/>
      <c r="AQO518" s="329"/>
      <c r="AQP518" s="329"/>
      <c r="AQQ518" s="329"/>
      <c r="AQR518" s="329"/>
      <c r="AQS518" s="329"/>
      <c r="AQT518" s="329"/>
      <c r="AQU518" s="329"/>
      <c r="AQV518" s="329"/>
      <c r="AQW518" s="329"/>
      <c r="AQX518" s="329"/>
      <c r="AQY518" s="329"/>
      <c r="AQZ518" s="329"/>
      <c r="ARA518" s="329"/>
      <c r="ARB518" s="329"/>
      <c r="ARC518" s="329"/>
      <c r="ARD518" s="329"/>
      <c r="ARE518" s="329"/>
      <c r="ARF518" s="329"/>
      <c r="ARG518" s="329"/>
      <c r="ARH518" s="329"/>
      <c r="ARI518" s="329"/>
      <c r="ARJ518" s="329"/>
      <c r="ARK518" s="329"/>
      <c r="ARL518" s="329"/>
      <c r="ARM518" s="329"/>
      <c r="ARN518" s="329"/>
      <c r="ARO518" s="329"/>
      <c r="ARP518" s="329"/>
      <c r="ARQ518" s="329"/>
      <c r="ARR518" s="329"/>
      <c r="ARS518" s="329"/>
      <c r="ART518" s="329"/>
      <c r="ARU518" s="329"/>
      <c r="ARV518" s="329"/>
      <c r="ARW518" s="329"/>
      <c r="ARX518" s="329"/>
      <c r="ARY518" s="329"/>
      <c r="ARZ518" s="329"/>
      <c r="ASA518" s="329"/>
      <c r="ASB518" s="329"/>
      <c r="ASC518" s="329"/>
      <c r="ASD518" s="329"/>
      <c r="ASE518" s="329"/>
      <c r="ASF518" s="329"/>
      <c r="ASG518" s="329"/>
      <c r="ASH518" s="329"/>
      <c r="ASI518" s="329"/>
      <c r="ASJ518" s="329"/>
      <c r="ASK518" s="329"/>
      <c r="ASL518" s="329"/>
      <c r="ASM518" s="329"/>
      <c r="ASN518" s="329"/>
      <c r="ASO518" s="329"/>
      <c r="ASP518" s="329"/>
      <c r="ASQ518" s="329"/>
      <c r="ASR518" s="329"/>
      <c r="ASS518" s="329"/>
      <c r="AST518" s="329"/>
      <c r="ASU518" s="329"/>
      <c r="ASV518" s="329"/>
      <c r="ASW518" s="329"/>
      <c r="ASX518" s="329"/>
      <c r="ASY518" s="329"/>
      <c r="ASZ518" s="329"/>
      <c r="ATA518" s="329"/>
      <c r="ATB518" s="329"/>
      <c r="ATC518" s="329"/>
      <c r="ATD518" s="329"/>
      <c r="ATE518" s="329"/>
      <c r="ATF518" s="329"/>
      <c r="ATG518" s="329"/>
      <c r="ATH518" s="329"/>
      <c r="ATI518" s="329"/>
      <c r="ATJ518" s="329"/>
      <c r="ATK518" s="329"/>
      <c r="ATL518" s="329"/>
      <c r="ATM518" s="329"/>
      <c r="ATN518" s="329"/>
      <c r="ATO518" s="329"/>
      <c r="ATP518" s="329"/>
      <c r="ATQ518" s="329"/>
      <c r="ATR518" s="329"/>
      <c r="ATS518" s="329"/>
      <c r="ATT518" s="329"/>
      <c r="ATU518" s="329"/>
      <c r="ATV518" s="329"/>
      <c r="ATW518" s="329"/>
      <c r="ATX518" s="329"/>
      <c r="ATY518" s="329"/>
      <c r="ATZ518" s="329"/>
      <c r="AUA518" s="329"/>
      <c r="AUB518" s="329"/>
      <c r="AUC518" s="329"/>
      <c r="AUD518" s="329"/>
      <c r="AUE518" s="329"/>
      <c r="AUF518" s="329"/>
      <c r="AUG518" s="329"/>
      <c r="AUH518" s="329"/>
      <c r="AUI518" s="329"/>
      <c r="AUJ518" s="329"/>
      <c r="AUK518" s="329"/>
      <c r="AUL518" s="329"/>
      <c r="AUM518" s="329"/>
      <c r="AUN518" s="329"/>
      <c r="AUO518" s="329"/>
      <c r="AUP518" s="329"/>
      <c r="AUQ518" s="329"/>
      <c r="AUR518" s="329"/>
      <c r="AUS518" s="329"/>
      <c r="AUT518" s="329"/>
      <c r="AUU518" s="329"/>
      <c r="AUV518" s="329"/>
      <c r="AUW518" s="329"/>
      <c r="AUX518" s="329"/>
      <c r="AUY518" s="329"/>
      <c r="AUZ518" s="329"/>
      <c r="AVA518" s="329"/>
      <c r="AVB518" s="329"/>
      <c r="AVC518" s="329"/>
      <c r="AVD518" s="329"/>
      <c r="AVE518" s="329"/>
      <c r="AVF518" s="329"/>
      <c r="AVG518" s="329"/>
      <c r="AVH518" s="329"/>
      <c r="AVI518" s="329"/>
      <c r="AVJ518" s="329"/>
      <c r="AVK518" s="329"/>
      <c r="AVL518" s="329"/>
      <c r="AVM518" s="329"/>
      <c r="AVN518" s="329"/>
      <c r="AVO518" s="329"/>
      <c r="AVP518" s="329"/>
      <c r="AVQ518" s="329"/>
      <c r="AVR518" s="329"/>
      <c r="AVS518" s="329"/>
      <c r="AVT518" s="329"/>
      <c r="AVU518" s="329"/>
      <c r="AVV518" s="329"/>
      <c r="AVW518" s="329"/>
      <c r="AVX518" s="329"/>
      <c r="AVY518" s="329"/>
      <c r="AVZ518" s="329"/>
      <c r="AWA518" s="329"/>
      <c r="AWB518" s="329"/>
      <c r="AWC518" s="329"/>
      <c r="AWD518" s="329"/>
      <c r="AWE518" s="329"/>
      <c r="AWF518" s="329"/>
      <c r="AWG518" s="329"/>
      <c r="AWH518" s="329"/>
      <c r="AWI518" s="329"/>
      <c r="AWJ518" s="329"/>
      <c r="AWK518" s="329"/>
      <c r="AWL518" s="329"/>
      <c r="AWM518" s="329"/>
      <c r="AWN518" s="329"/>
      <c r="AWO518" s="329"/>
      <c r="AWP518" s="329"/>
      <c r="AWQ518" s="329"/>
      <c r="AWR518" s="329"/>
      <c r="AWS518" s="329"/>
      <c r="AWT518" s="329"/>
      <c r="AWU518" s="329"/>
      <c r="AWV518" s="329"/>
      <c r="AWW518" s="329"/>
      <c r="AWX518" s="329"/>
      <c r="AWY518" s="329"/>
      <c r="AWZ518" s="329"/>
      <c r="AXA518" s="329"/>
      <c r="AXB518" s="329"/>
      <c r="AXC518" s="329"/>
      <c r="AXD518" s="329"/>
      <c r="AXE518" s="329"/>
      <c r="AXF518" s="329"/>
      <c r="AXG518" s="329"/>
      <c r="AXH518" s="329"/>
      <c r="AXI518" s="329"/>
      <c r="AXJ518" s="329"/>
      <c r="AXK518" s="329"/>
      <c r="AXL518" s="329"/>
      <c r="AXM518" s="329"/>
      <c r="AXN518" s="329"/>
      <c r="AXO518" s="329"/>
      <c r="AXP518" s="329"/>
      <c r="AXQ518" s="329"/>
      <c r="AXR518" s="329"/>
      <c r="AXS518" s="329"/>
      <c r="AXT518" s="329"/>
      <c r="AXU518" s="329"/>
      <c r="AXV518" s="329"/>
      <c r="AXW518" s="329"/>
      <c r="AXX518" s="329"/>
      <c r="AXY518" s="329"/>
      <c r="AXZ518" s="329"/>
      <c r="AYA518" s="329"/>
      <c r="AYB518" s="329"/>
      <c r="AYC518" s="329"/>
      <c r="AYD518" s="329"/>
      <c r="AYE518" s="329"/>
      <c r="AYF518" s="329"/>
      <c r="AYG518" s="329"/>
      <c r="AYH518" s="329"/>
      <c r="AYI518" s="329"/>
      <c r="AYJ518" s="329"/>
      <c r="AYK518" s="329"/>
      <c r="AYL518" s="329"/>
      <c r="AYM518" s="329"/>
      <c r="AYN518" s="329"/>
      <c r="AYO518" s="329"/>
      <c r="AYP518" s="329"/>
      <c r="AYQ518" s="329"/>
      <c r="AYR518" s="329"/>
      <c r="AYS518" s="329"/>
      <c r="AYT518" s="329"/>
      <c r="AYU518" s="329"/>
      <c r="AYV518" s="329"/>
      <c r="AYW518" s="329"/>
      <c r="AYX518" s="329"/>
      <c r="AYY518" s="329"/>
      <c r="AYZ518" s="329"/>
      <c r="AZA518" s="329"/>
      <c r="AZB518" s="329"/>
      <c r="AZC518" s="329"/>
      <c r="AZD518" s="329"/>
      <c r="AZE518" s="329"/>
      <c r="AZF518" s="329"/>
      <c r="AZG518" s="329"/>
      <c r="AZH518" s="329"/>
      <c r="AZI518" s="329"/>
      <c r="AZJ518" s="329"/>
      <c r="AZK518" s="329"/>
      <c r="AZL518" s="329"/>
      <c r="AZM518" s="329"/>
      <c r="AZN518" s="329"/>
      <c r="AZO518" s="329"/>
      <c r="AZP518" s="329"/>
      <c r="AZQ518" s="329"/>
      <c r="AZR518" s="329"/>
      <c r="AZS518" s="329"/>
      <c r="AZT518" s="329"/>
      <c r="AZU518" s="329"/>
      <c r="AZV518" s="329"/>
      <c r="AZW518" s="329"/>
      <c r="AZX518" s="329"/>
      <c r="AZY518" s="329"/>
      <c r="AZZ518" s="329"/>
      <c r="BAA518" s="329"/>
      <c r="BAB518" s="329"/>
      <c r="BAC518" s="329"/>
      <c r="BAD518" s="329"/>
      <c r="BAE518" s="329"/>
      <c r="BAF518" s="329"/>
      <c r="BAG518" s="329"/>
      <c r="BAH518" s="329"/>
      <c r="BAI518" s="329"/>
      <c r="BAJ518" s="329"/>
      <c r="BAK518" s="329"/>
      <c r="BAL518" s="329"/>
      <c r="BAM518" s="329"/>
      <c r="BAN518" s="329"/>
      <c r="BAO518" s="329"/>
      <c r="BAP518" s="329"/>
      <c r="BAQ518" s="329"/>
      <c r="BAR518" s="329"/>
      <c r="BAS518" s="329"/>
      <c r="BAT518" s="329"/>
      <c r="BAU518" s="329"/>
      <c r="BAV518" s="329"/>
      <c r="BAW518" s="329"/>
      <c r="BAX518" s="329"/>
      <c r="BAY518" s="329"/>
      <c r="BAZ518" s="329"/>
      <c r="BBA518" s="329"/>
      <c r="BBB518" s="329"/>
      <c r="BBC518" s="329"/>
      <c r="BBD518" s="329"/>
      <c r="BBE518" s="329"/>
      <c r="BBF518" s="329"/>
      <c r="BBG518" s="329"/>
      <c r="BBH518" s="329"/>
      <c r="BBI518" s="329"/>
      <c r="BBJ518" s="329"/>
      <c r="BBK518" s="329"/>
      <c r="BBL518" s="329"/>
      <c r="BBM518" s="329"/>
      <c r="BBN518" s="329"/>
      <c r="BBO518" s="329"/>
      <c r="BBP518" s="329"/>
      <c r="BBQ518" s="329"/>
      <c r="BBR518" s="329"/>
      <c r="BBS518" s="329"/>
      <c r="BBT518" s="329"/>
      <c r="BBU518" s="329"/>
      <c r="BBV518" s="329"/>
      <c r="BBW518" s="329"/>
      <c r="BBX518" s="329"/>
      <c r="BBY518" s="329"/>
      <c r="BBZ518" s="329"/>
      <c r="BCA518" s="329"/>
      <c r="BCB518" s="329"/>
      <c r="BCC518" s="329"/>
      <c r="BCD518" s="329"/>
      <c r="BCE518" s="329"/>
      <c r="BCF518" s="329"/>
      <c r="BCG518" s="329"/>
      <c r="BCH518" s="329"/>
      <c r="BCI518" s="329"/>
      <c r="BCJ518" s="329"/>
      <c r="BCK518" s="329"/>
      <c r="BCL518" s="329"/>
      <c r="BCM518" s="329"/>
      <c r="BCN518" s="329"/>
      <c r="BCO518" s="329"/>
      <c r="BCP518" s="329"/>
      <c r="BCQ518" s="329"/>
      <c r="BCR518" s="329"/>
      <c r="BCS518" s="329"/>
      <c r="BCT518" s="329"/>
      <c r="BCU518" s="329"/>
      <c r="BCV518" s="329"/>
      <c r="BCW518" s="329"/>
      <c r="BCX518" s="329"/>
      <c r="BCY518" s="329"/>
      <c r="BCZ518" s="329"/>
      <c r="BDA518" s="329"/>
      <c r="BDB518" s="329"/>
      <c r="BDC518" s="329"/>
      <c r="BDD518" s="329"/>
      <c r="BDE518" s="329"/>
      <c r="BDF518" s="329"/>
      <c r="BDG518" s="329"/>
      <c r="BDH518" s="329"/>
      <c r="BDI518" s="329"/>
      <c r="BDJ518" s="329"/>
      <c r="BDK518" s="329"/>
      <c r="BDL518" s="329"/>
      <c r="BDM518" s="329"/>
      <c r="BDN518" s="329"/>
      <c r="BDO518" s="329"/>
      <c r="BDP518" s="329"/>
      <c r="BDQ518" s="329"/>
      <c r="BDR518" s="329"/>
      <c r="BDS518" s="329"/>
      <c r="BDT518" s="329"/>
      <c r="BDU518" s="329"/>
      <c r="BDV518" s="329"/>
      <c r="BDW518" s="329"/>
      <c r="BDX518" s="329"/>
      <c r="BDY518" s="329"/>
      <c r="BDZ518" s="329"/>
      <c r="BEA518" s="329"/>
      <c r="BEB518" s="329"/>
      <c r="BEC518" s="329"/>
      <c r="BED518" s="329"/>
      <c r="BEE518" s="329"/>
      <c r="BEF518" s="329"/>
      <c r="BEG518" s="329"/>
      <c r="BEH518" s="329"/>
      <c r="BEI518" s="329"/>
      <c r="BEJ518" s="329"/>
      <c r="BEK518" s="329"/>
      <c r="BEL518" s="329"/>
      <c r="BEM518" s="329"/>
      <c r="BEN518" s="329"/>
      <c r="BEO518" s="329"/>
      <c r="BEP518" s="329"/>
      <c r="BEQ518" s="329"/>
      <c r="BER518" s="329"/>
      <c r="BES518" s="329"/>
      <c r="BET518" s="329"/>
      <c r="BEU518" s="329"/>
      <c r="BEV518" s="329"/>
      <c r="BEW518" s="329"/>
      <c r="BEX518" s="329"/>
      <c r="BEY518" s="329"/>
      <c r="BEZ518" s="329"/>
      <c r="BFA518" s="329"/>
      <c r="BFB518" s="329"/>
      <c r="BFC518" s="329"/>
      <c r="BFD518" s="329"/>
      <c r="BFE518" s="329"/>
      <c r="BFF518" s="329"/>
      <c r="BFG518" s="329"/>
      <c r="BFH518" s="329"/>
      <c r="BFI518" s="329"/>
      <c r="BFJ518" s="329"/>
      <c r="BFK518" s="329"/>
      <c r="BFL518" s="329"/>
      <c r="BFM518" s="329"/>
      <c r="BFN518" s="329"/>
      <c r="BFO518" s="329"/>
      <c r="BFP518" s="329"/>
      <c r="BFQ518" s="329"/>
      <c r="BFR518" s="329"/>
      <c r="BFS518" s="329"/>
      <c r="BFT518" s="329"/>
      <c r="BFU518" s="329"/>
      <c r="BFV518" s="329"/>
      <c r="BFW518" s="329"/>
      <c r="BFX518" s="329"/>
      <c r="BFY518" s="329"/>
      <c r="BFZ518" s="329"/>
      <c r="BGA518" s="329"/>
      <c r="BGB518" s="329"/>
      <c r="BGC518" s="329"/>
      <c r="BGD518" s="329"/>
      <c r="BGE518" s="329"/>
      <c r="BGF518" s="329"/>
      <c r="BGG518" s="329"/>
      <c r="BGH518" s="329"/>
      <c r="BGI518" s="329"/>
      <c r="BGJ518" s="329"/>
      <c r="BGK518" s="329"/>
      <c r="BGL518" s="329"/>
      <c r="BGM518" s="329"/>
      <c r="BGN518" s="329"/>
      <c r="BGO518" s="329"/>
      <c r="BGP518" s="329"/>
      <c r="BGQ518" s="329"/>
      <c r="BGR518" s="329"/>
      <c r="BGS518" s="329"/>
      <c r="BGT518" s="329"/>
      <c r="BGU518" s="329"/>
      <c r="BGV518" s="329"/>
      <c r="BGW518" s="329"/>
      <c r="BGX518" s="329"/>
      <c r="BGY518" s="329"/>
      <c r="BGZ518" s="329"/>
      <c r="BHA518" s="329"/>
      <c r="BHB518" s="329"/>
      <c r="BHC518" s="329"/>
      <c r="BHD518" s="329"/>
      <c r="BHE518" s="329"/>
      <c r="BHF518" s="329"/>
      <c r="BHG518" s="329"/>
      <c r="BHH518" s="329"/>
      <c r="BHI518" s="329"/>
      <c r="BHJ518" s="329"/>
      <c r="BHK518" s="329"/>
      <c r="BHL518" s="329"/>
      <c r="BHM518" s="329"/>
      <c r="BHN518" s="329"/>
      <c r="BHO518" s="329"/>
      <c r="BHP518" s="329"/>
      <c r="BHQ518" s="329"/>
      <c r="BHR518" s="329"/>
      <c r="BHS518" s="329"/>
      <c r="BHT518" s="329"/>
      <c r="BHU518" s="329"/>
      <c r="BHV518" s="329"/>
      <c r="BHW518" s="329"/>
      <c r="BHX518" s="329"/>
      <c r="BHY518" s="329"/>
      <c r="BHZ518" s="329"/>
      <c r="BIA518" s="329"/>
      <c r="BIB518" s="329"/>
      <c r="BIC518" s="329"/>
      <c r="BID518" s="329"/>
      <c r="BIE518" s="329"/>
      <c r="BIF518" s="329"/>
      <c r="BIG518" s="329"/>
      <c r="BIH518" s="329"/>
      <c r="BII518" s="329"/>
      <c r="BIJ518" s="329"/>
      <c r="BIK518" s="329"/>
      <c r="BIL518" s="329"/>
      <c r="BIM518" s="329"/>
      <c r="BIN518" s="329"/>
      <c r="BIO518" s="329"/>
      <c r="BIP518" s="329"/>
      <c r="BIQ518" s="329"/>
      <c r="BIR518" s="329"/>
      <c r="BIS518" s="329"/>
      <c r="BIT518" s="329"/>
      <c r="BIU518" s="329"/>
      <c r="BIV518" s="329"/>
      <c r="BIW518" s="329"/>
      <c r="BIX518" s="329"/>
      <c r="BIY518" s="329"/>
      <c r="BIZ518" s="329"/>
      <c r="BJA518" s="329"/>
      <c r="BJB518" s="329"/>
      <c r="BJC518" s="329"/>
      <c r="BJD518" s="329"/>
      <c r="BJE518" s="329"/>
      <c r="BJF518" s="329"/>
      <c r="BJG518" s="329"/>
      <c r="BJH518" s="329"/>
      <c r="BJI518" s="329"/>
      <c r="BJJ518" s="329"/>
      <c r="BJK518" s="329"/>
      <c r="BJL518" s="329"/>
      <c r="BJM518" s="329"/>
      <c r="BJN518" s="329"/>
      <c r="BJO518" s="329"/>
      <c r="BJP518" s="329"/>
      <c r="BJQ518" s="329"/>
      <c r="BJR518" s="329"/>
      <c r="BJS518" s="329"/>
      <c r="BJT518" s="329"/>
      <c r="BJU518" s="329"/>
      <c r="BJV518" s="329"/>
      <c r="BJW518" s="329"/>
      <c r="BJX518" s="329"/>
      <c r="BJY518" s="329"/>
      <c r="BJZ518" s="329"/>
      <c r="BKA518" s="329"/>
      <c r="BKB518" s="329"/>
      <c r="BKC518" s="329"/>
      <c r="BKD518" s="329"/>
      <c r="BKE518" s="329"/>
      <c r="BKF518" s="329"/>
      <c r="BKG518" s="329"/>
      <c r="BKH518" s="329"/>
      <c r="BKI518" s="329"/>
      <c r="BKJ518" s="329"/>
      <c r="BKK518" s="329"/>
      <c r="BKL518" s="329"/>
      <c r="BKM518" s="329"/>
      <c r="BKN518" s="329"/>
      <c r="BKO518" s="329"/>
      <c r="BKP518" s="329"/>
      <c r="BKQ518" s="329"/>
      <c r="BKR518" s="329"/>
      <c r="BKS518" s="329"/>
      <c r="BKT518" s="329"/>
      <c r="BKU518" s="329"/>
      <c r="BKV518" s="329"/>
      <c r="BKW518" s="329"/>
      <c r="BKX518" s="329"/>
      <c r="BKY518" s="329"/>
      <c r="BKZ518" s="329"/>
      <c r="BLA518" s="329"/>
      <c r="BLB518" s="329"/>
      <c r="BLC518" s="329"/>
      <c r="BLD518" s="329"/>
      <c r="BLE518" s="329"/>
      <c r="BLF518" s="329"/>
      <c r="BLG518" s="329"/>
      <c r="BLH518" s="329"/>
      <c r="BLI518" s="329"/>
      <c r="BLJ518" s="329"/>
      <c r="BLK518" s="329"/>
      <c r="BLL518" s="329"/>
      <c r="BLM518" s="329"/>
      <c r="BLN518" s="329"/>
      <c r="BLO518" s="329"/>
      <c r="BLP518" s="329"/>
      <c r="BLQ518" s="329"/>
      <c r="BLR518" s="329"/>
      <c r="BLS518" s="329"/>
      <c r="BLT518" s="329"/>
      <c r="BLU518" s="329"/>
      <c r="BLV518" s="329"/>
      <c r="BLW518" s="329"/>
      <c r="BLX518" s="329"/>
      <c r="BLY518" s="329"/>
      <c r="BLZ518" s="329"/>
      <c r="BMA518" s="329"/>
      <c r="BMB518" s="329"/>
      <c r="BMC518" s="329"/>
      <c r="BMD518" s="329"/>
      <c r="BME518" s="329"/>
      <c r="BMF518" s="329"/>
      <c r="BMG518" s="329"/>
      <c r="BMH518" s="329"/>
      <c r="BMI518" s="329"/>
      <c r="BMJ518" s="329"/>
      <c r="BMK518" s="329"/>
      <c r="BML518" s="329"/>
      <c r="BMM518" s="329"/>
      <c r="BMN518" s="329"/>
      <c r="BMO518" s="329"/>
      <c r="BMP518" s="329"/>
      <c r="BMQ518" s="329"/>
      <c r="BMR518" s="329"/>
      <c r="BMS518" s="329"/>
      <c r="BMT518" s="329"/>
      <c r="BMU518" s="329"/>
      <c r="BMV518" s="329"/>
      <c r="BMW518" s="329"/>
      <c r="BMX518" s="329"/>
      <c r="BMY518" s="329"/>
      <c r="BMZ518" s="329"/>
      <c r="BNA518" s="329"/>
      <c r="BNB518" s="329"/>
      <c r="BNC518" s="329"/>
      <c r="BND518" s="329"/>
      <c r="BNE518" s="329"/>
      <c r="BNF518" s="329"/>
      <c r="BNG518" s="329"/>
      <c r="BNH518" s="329"/>
      <c r="BNI518" s="329"/>
      <c r="BNJ518" s="329"/>
      <c r="BNK518" s="329"/>
      <c r="BNL518" s="329"/>
      <c r="BNM518" s="329"/>
      <c r="BNN518" s="329"/>
      <c r="BNO518" s="329"/>
      <c r="BNP518" s="329"/>
      <c r="BNQ518" s="329"/>
      <c r="BNR518" s="329"/>
      <c r="BNS518" s="329"/>
      <c r="BNT518" s="329"/>
      <c r="BNU518" s="329"/>
      <c r="BNV518" s="329"/>
      <c r="BNW518" s="329"/>
      <c r="BNX518" s="329"/>
      <c r="BNY518" s="329"/>
      <c r="BNZ518" s="329"/>
      <c r="BOA518" s="329"/>
      <c r="BOB518" s="329"/>
      <c r="BOC518" s="329"/>
      <c r="BOD518" s="329"/>
      <c r="BOE518" s="329"/>
      <c r="BOF518" s="329"/>
      <c r="BOG518" s="329"/>
      <c r="BOH518" s="329"/>
      <c r="BOI518" s="329"/>
      <c r="BOJ518" s="329"/>
      <c r="BOK518" s="329"/>
      <c r="BOL518" s="329"/>
      <c r="BOM518" s="329"/>
      <c r="BON518" s="329"/>
      <c r="BOO518" s="329"/>
      <c r="BOP518" s="329"/>
      <c r="BOQ518" s="329"/>
      <c r="BOR518" s="329"/>
      <c r="BOS518" s="329"/>
      <c r="BOT518" s="329"/>
      <c r="BOU518" s="329"/>
      <c r="BOV518" s="329"/>
      <c r="BOW518" s="329"/>
      <c r="BOX518" s="329"/>
      <c r="BOY518" s="329"/>
      <c r="BOZ518" s="329"/>
      <c r="BPA518" s="329"/>
      <c r="BPB518" s="329"/>
      <c r="BPC518" s="329"/>
      <c r="BPD518" s="329"/>
      <c r="BPE518" s="329"/>
      <c r="BPF518" s="329"/>
      <c r="BPG518" s="329"/>
      <c r="BPH518" s="329"/>
      <c r="BPI518" s="329"/>
      <c r="BPJ518" s="329"/>
      <c r="BPK518" s="329"/>
      <c r="BPL518" s="329"/>
      <c r="BPM518" s="329"/>
      <c r="BPN518" s="329"/>
      <c r="BPO518" s="329"/>
      <c r="BPP518" s="329"/>
      <c r="BPQ518" s="329"/>
      <c r="BPR518" s="329"/>
      <c r="BPS518" s="329"/>
      <c r="BPT518" s="329"/>
      <c r="BPU518" s="329"/>
      <c r="BPV518" s="329"/>
      <c r="BPW518" s="329"/>
      <c r="BPX518" s="329"/>
      <c r="BPY518" s="329"/>
      <c r="BPZ518" s="329"/>
      <c r="BQA518" s="329"/>
      <c r="BQB518" s="329"/>
      <c r="BQC518" s="329"/>
      <c r="BQD518" s="329"/>
      <c r="BQE518" s="329"/>
      <c r="BQF518" s="329"/>
      <c r="BQG518" s="329"/>
      <c r="BQH518" s="329"/>
      <c r="BQI518" s="329"/>
      <c r="BQJ518" s="329"/>
      <c r="BQK518" s="329"/>
      <c r="BQL518" s="329"/>
      <c r="BQM518" s="329"/>
      <c r="BQN518" s="329"/>
      <c r="BQO518" s="329"/>
      <c r="BQP518" s="329"/>
      <c r="BQQ518" s="329"/>
      <c r="BQR518" s="329"/>
      <c r="BQS518" s="329"/>
      <c r="BQT518" s="329"/>
      <c r="BQU518" s="329"/>
      <c r="BQV518" s="329"/>
      <c r="BQW518" s="329"/>
      <c r="BQX518" s="329"/>
      <c r="BQY518" s="329"/>
      <c r="BQZ518" s="329"/>
      <c r="BRA518" s="329"/>
      <c r="BRB518" s="329"/>
      <c r="BRC518" s="329"/>
      <c r="BRD518" s="329"/>
      <c r="BRE518" s="329"/>
      <c r="BRF518" s="329"/>
      <c r="BRG518" s="329"/>
      <c r="BRH518" s="329"/>
      <c r="BRI518" s="329"/>
      <c r="BRJ518" s="329"/>
      <c r="BRK518" s="329"/>
      <c r="BRL518" s="329"/>
      <c r="BRM518" s="329"/>
      <c r="BRN518" s="329"/>
      <c r="BRO518" s="329"/>
      <c r="BRP518" s="329"/>
      <c r="BRQ518" s="329"/>
      <c r="BRR518" s="329"/>
      <c r="BRS518" s="329"/>
      <c r="BRT518" s="329"/>
      <c r="BRU518" s="329"/>
      <c r="BRV518" s="329"/>
      <c r="BRW518" s="329"/>
      <c r="BRX518" s="329"/>
      <c r="BRY518" s="329"/>
      <c r="BRZ518" s="329"/>
      <c r="BSA518" s="329"/>
      <c r="BSB518" s="329"/>
      <c r="BSC518" s="329"/>
      <c r="BSD518" s="329"/>
      <c r="BSE518" s="329"/>
      <c r="BSF518" s="329"/>
      <c r="BSG518" s="329"/>
      <c r="BSH518" s="329"/>
      <c r="BSI518" s="329"/>
      <c r="BSJ518" s="329"/>
      <c r="BSK518" s="329"/>
      <c r="BSL518" s="329"/>
      <c r="BSM518" s="329"/>
      <c r="BSN518" s="329"/>
      <c r="BSO518" s="329"/>
      <c r="BSP518" s="329"/>
      <c r="BSQ518" s="329"/>
      <c r="BSR518" s="329"/>
      <c r="BSS518" s="329"/>
      <c r="BST518" s="329"/>
      <c r="BSU518" s="329"/>
      <c r="BSV518" s="329"/>
      <c r="BSW518" s="329"/>
      <c r="BSX518" s="329"/>
      <c r="BSY518" s="329"/>
      <c r="BSZ518" s="329"/>
      <c r="BTA518" s="329"/>
      <c r="BTB518" s="329"/>
      <c r="BTC518" s="329"/>
      <c r="BTD518" s="329"/>
      <c r="BTE518" s="329"/>
      <c r="BTF518" s="329"/>
      <c r="BTG518" s="329"/>
      <c r="BTH518" s="329"/>
      <c r="BTI518" s="329"/>
      <c r="BTJ518" s="329"/>
      <c r="BTK518" s="329"/>
      <c r="BTL518" s="329"/>
      <c r="BTM518" s="329"/>
      <c r="BTN518" s="329"/>
      <c r="BTO518" s="329"/>
      <c r="BTP518" s="329"/>
      <c r="BTQ518" s="329"/>
      <c r="BTR518" s="329"/>
      <c r="BTS518" s="329"/>
      <c r="BTT518" s="329"/>
      <c r="BTU518" s="329"/>
      <c r="BTV518" s="329"/>
      <c r="BTW518" s="329"/>
      <c r="BTX518" s="329"/>
      <c r="BTY518" s="329"/>
      <c r="BTZ518" s="329"/>
      <c r="BUA518" s="329"/>
      <c r="BUB518" s="329"/>
      <c r="BUC518" s="329"/>
      <c r="BUD518" s="329"/>
      <c r="BUE518" s="329"/>
      <c r="BUF518" s="329"/>
      <c r="BUG518" s="329"/>
      <c r="BUH518" s="329"/>
      <c r="BUI518" s="329"/>
      <c r="BUJ518" s="329"/>
      <c r="BUK518" s="329"/>
      <c r="BUL518" s="329"/>
      <c r="BUM518" s="329"/>
      <c r="BUN518" s="329"/>
      <c r="BUO518" s="329"/>
      <c r="BUP518" s="329"/>
      <c r="BUQ518" s="329"/>
      <c r="BUR518" s="329"/>
      <c r="BUS518" s="329"/>
      <c r="BUT518" s="329"/>
      <c r="BUU518" s="329"/>
      <c r="BUV518" s="329"/>
      <c r="BUW518" s="329"/>
      <c r="BUX518" s="329"/>
      <c r="BUY518" s="329"/>
      <c r="BUZ518" s="329"/>
      <c r="BVA518" s="329"/>
      <c r="BVB518" s="329"/>
      <c r="BVC518" s="329"/>
      <c r="BVD518" s="329"/>
      <c r="BVE518" s="329"/>
      <c r="BVF518" s="329"/>
      <c r="BVG518" s="329"/>
      <c r="BVH518" s="329"/>
      <c r="BVI518" s="329"/>
      <c r="BVJ518" s="329"/>
      <c r="BVK518" s="329"/>
      <c r="BVL518" s="329"/>
      <c r="BVM518" s="329"/>
      <c r="BVN518" s="329"/>
      <c r="BVO518" s="329"/>
      <c r="BVP518" s="329"/>
      <c r="BVQ518" s="329"/>
      <c r="BVR518" s="329"/>
      <c r="BVS518" s="329"/>
      <c r="BVT518" s="329"/>
      <c r="BVU518" s="329"/>
      <c r="BVV518" s="329"/>
      <c r="BVW518" s="329"/>
      <c r="BVX518" s="329"/>
      <c r="BVY518" s="329"/>
      <c r="BVZ518" s="329"/>
      <c r="BWA518" s="329"/>
      <c r="BWB518" s="329"/>
      <c r="BWC518" s="329"/>
      <c r="BWD518" s="329"/>
      <c r="BWE518" s="329"/>
      <c r="BWF518" s="329"/>
      <c r="BWG518" s="329"/>
      <c r="BWH518" s="329"/>
      <c r="BWI518" s="329"/>
      <c r="BWJ518" s="329"/>
      <c r="BWK518" s="329"/>
      <c r="BWL518" s="329"/>
      <c r="BWM518" s="329"/>
      <c r="BWN518" s="329"/>
      <c r="BWO518" s="329"/>
      <c r="BWP518" s="329"/>
      <c r="BWQ518" s="329"/>
      <c r="BWR518" s="329"/>
      <c r="BWS518" s="329"/>
      <c r="BWT518" s="329"/>
      <c r="BWU518" s="329"/>
      <c r="BWV518" s="329"/>
      <c r="BWW518" s="329"/>
      <c r="BWX518" s="329"/>
      <c r="BWY518" s="329"/>
      <c r="BWZ518" s="329"/>
      <c r="BXA518" s="329"/>
      <c r="BXB518" s="329"/>
      <c r="BXC518" s="329"/>
      <c r="BXD518" s="329"/>
      <c r="BXE518" s="329"/>
      <c r="BXF518" s="329"/>
      <c r="BXG518" s="329"/>
      <c r="BXH518" s="329"/>
      <c r="BXI518" s="329"/>
      <c r="BXJ518" s="329"/>
      <c r="BXK518" s="329"/>
      <c r="BXL518" s="329"/>
      <c r="BXM518" s="329"/>
      <c r="BXN518" s="329"/>
      <c r="BXO518" s="329"/>
      <c r="BXP518" s="329"/>
      <c r="BXQ518" s="329"/>
      <c r="BXR518" s="329"/>
      <c r="BXS518" s="329"/>
      <c r="BXT518" s="329"/>
      <c r="BXU518" s="329"/>
      <c r="BXV518" s="329"/>
      <c r="BXW518" s="329"/>
      <c r="BXX518" s="329"/>
      <c r="BXY518" s="329"/>
      <c r="BXZ518" s="329"/>
      <c r="BYA518" s="329"/>
      <c r="BYB518" s="329"/>
      <c r="BYC518" s="329"/>
      <c r="BYD518" s="329"/>
      <c r="BYE518" s="329"/>
      <c r="BYF518" s="329"/>
      <c r="BYG518" s="329"/>
      <c r="BYH518" s="329"/>
      <c r="BYI518" s="329"/>
      <c r="BYJ518" s="329"/>
      <c r="BYK518" s="329"/>
      <c r="BYL518" s="329"/>
      <c r="BYM518" s="329"/>
      <c r="BYN518" s="329"/>
      <c r="BYO518" s="329"/>
      <c r="BYP518" s="329"/>
      <c r="BYQ518" s="329"/>
      <c r="BYR518" s="329"/>
      <c r="BYS518" s="329"/>
      <c r="BYT518" s="329"/>
      <c r="BYU518" s="329"/>
      <c r="BYV518" s="329"/>
      <c r="BYW518" s="329"/>
      <c r="BYX518" s="329"/>
      <c r="BYY518" s="329"/>
      <c r="BYZ518" s="329"/>
      <c r="BZA518" s="329"/>
      <c r="BZB518" s="329"/>
      <c r="BZC518" s="329"/>
      <c r="BZD518" s="329"/>
      <c r="BZE518" s="329"/>
      <c r="BZF518" s="329"/>
      <c r="BZG518" s="329"/>
      <c r="BZH518" s="329"/>
      <c r="BZI518" s="329"/>
      <c r="BZJ518" s="329"/>
      <c r="BZK518" s="329"/>
      <c r="BZL518" s="329"/>
      <c r="BZM518" s="329"/>
      <c r="BZN518" s="329"/>
      <c r="BZO518" s="329"/>
      <c r="BZP518" s="329"/>
      <c r="BZQ518" s="329"/>
      <c r="BZR518" s="329"/>
      <c r="BZS518" s="329"/>
      <c r="BZT518" s="329"/>
      <c r="BZU518" s="329"/>
      <c r="BZV518" s="329"/>
      <c r="BZW518" s="329"/>
      <c r="BZX518" s="329"/>
      <c r="BZY518" s="329"/>
      <c r="BZZ518" s="329"/>
      <c r="CAA518" s="329"/>
      <c r="CAB518" s="329"/>
      <c r="CAC518" s="329"/>
      <c r="CAD518" s="329"/>
      <c r="CAE518" s="329"/>
      <c r="CAF518" s="329"/>
      <c r="CAG518" s="329"/>
      <c r="CAH518" s="329"/>
      <c r="CAI518" s="329"/>
      <c r="CAJ518" s="329"/>
      <c r="CAK518" s="329"/>
      <c r="CAL518" s="329"/>
      <c r="CAM518" s="329"/>
      <c r="CAN518" s="329"/>
      <c r="CAO518" s="329"/>
      <c r="CAP518" s="329"/>
      <c r="CAQ518" s="329"/>
      <c r="CAR518" s="329"/>
      <c r="CAS518" s="329"/>
      <c r="CAT518" s="329"/>
      <c r="CAU518" s="329"/>
      <c r="CAV518" s="329"/>
      <c r="CAW518" s="329"/>
      <c r="CAX518" s="329"/>
      <c r="CAY518" s="329"/>
      <c r="CAZ518" s="329"/>
      <c r="CBA518" s="329"/>
      <c r="CBB518" s="329"/>
      <c r="CBC518" s="329"/>
      <c r="CBD518" s="329"/>
      <c r="CBE518" s="329"/>
      <c r="CBF518" s="329"/>
      <c r="CBG518" s="329"/>
      <c r="CBH518" s="329"/>
      <c r="CBI518" s="329"/>
      <c r="CBJ518" s="329"/>
      <c r="CBK518" s="329"/>
      <c r="CBL518" s="329"/>
      <c r="CBM518" s="329"/>
      <c r="CBN518" s="329"/>
      <c r="CBO518" s="329"/>
      <c r="CBP518" s="329"/>
      <c r="CBQ518" s="329"/>
      <c r="CBR518" s="329"/>
      <c r="CBS518" s="329"/>
      <c r="CBT518" s="329"/>
      <c r="CBU518" s="329"/>
      <c r="CBV518" s="329"/>
      <c r="CBW518" s="329"/>
      <c r="CBX518" s="329"/>
      <c r="CBY518" s="329"/>
      <c r="CBZ518" s="329"/>
      <c r="CCA518" s="329"/>
      <c r="CCB518" s="329"/>
      <c r="CCC518" s="329"/>
      <c r="CCD518" s="329"/>
      <c r="CCE518" s="329"/>
      <c r="CCF518" s="329"/>
      <c r="CCG518" s="329"/>
      <c r="CCH518" s="329"/>
      <c r="CCI518" s="329"/>
      <c r="CCJ518" s="329"/>
      <c r="CCK518" s="329"/>
      <c r="CCL518" s="329"/>
      <c r="CCM518" s="329"/>
      <c r="CCN518" s="329"/>
      <c r="CCO518" s="329"/>
      <c r="CCP518" s="329"/>
      <c r="CCQ518" s="329"/>
      <c r="CCR518" s="329"/>
      <c r="CCS518" s="329"/>
      <c r="CCT518" s="329"/>
      <c r="CCU518" s="329"/>
      <c r="CCV518" s="329"/>
      <c r="CCW518" s="329"/>
      <c r="CCX518" s="329"/>
      <c r="CCY518" s="329"/>
      <c r="CCZ518" s="329"/>
      <c r="CDA518" s="329"/>
      <c r="CDB518" s="329"/>
      <c r="CDC518" s="329"/>
      <c r="CDD518" s="329"/>
      <c r="CDE518" s="329"/>
      <c r="CDF518" s="329"/>
      <c r="CDG518" s="329"/>
      <c r="CDH518" s="329"/>
      <c r="CDI518" s="329"/>
      <c r="CDJ518" s="329"/>
      <c r="CDK518" s="329"/>
      <c r="CDL518" s="329"/>
      <c r="CDM518" s="329"/>
      <c r="CDN518" s="329"/>
      <c r="CDO518" s="329"/>
      <c r="CDP518" s="329"/>
      <c r="CDQ518" s="329"/>
      <c r="CDR518" s="329"/>
      <c r="CDS518" s="329"/>
      <c r="CDT518" s="329"/>
      <c r="CDU518" s="329"/>
      <c r="CDV518" s="329"/>
      <c r="CDW518" s="329"/>
      <c r="CDX518" s="329"/>
      <c r="CDY518" s="329"/>
      <c r="CDZ518" s="329"/>
      <c r="CEA518" s="329"/>
      <c r="CEB518" s="329"/>
      <c r="CEC518" s="329"/>
      <c r="CED518" s="329"/>
      <c r="CEE518" s="329"/>
      <c r="CEF518" s="329"/>
      <c r="CEG518" s="329"/>
      <c r="CEH518" s="329"/>
      <c r="CEI518" s="329"/>
      <c r="CEJ518" s="329"/>
      <c r="CEK518" s="329"/>
      <c r="CEL518" s="329"/>
      <c r="CEM518" s="329"/>
      <c r="CEN518" s="329"/>
      <c r="CEO518" s="329"/>
      <c r="CEP518" s="329"/>
      <c r="CEQ518" s="329"/>
      <c r="CER518" s="329"/>
      <c r="CES518" s="329"/>
      <c r="CET518" s="329"/>
      <c r="CEU518" s="329"/>
      <c r="CEV518" s="329"/>
      <c r="CEW518" s="329"/>
      <c r="CEX518" s="329"/>
      <c r="CEY518" s="329"/>
      <c r="CEZ518" s="329"/>
      <c r="CFA518" s="329"/>
      <c r="CFB518" s="329"/>
      <c r="CFC518" s="329"/>
      <c r="CFD518" s="329"/>
      <c r="CFE518" s="329"/>
      <c r="CFF518" s="329"/>
      <c r="CFG518" s="329"/>
      <c r="CFH518" s="329"/>
      <c r="CFI518" s="329"/>
      <c r="CFJ518" s="329"/>
      <c r="CFK518" s="329"/>
      <c r="CFL518" s="329"/>
      <c r="CFM518" s="329"/>
      <c r="CFN518" s="329"/>
      <c r="CFO518" s="329"/>
      <c r="CFP518" s="329"/>
      <c r="CFQ518" s="329"/>
      <c r="CFR518" s="329"/>
      <c r="CFS518" s="329"/>
      <c r="CFT518" s="329"/>
      <c r="CFU518" s="329"/>
      <c r="CFV518" s="329"/>
      <c r="CFW518" s="329"/>
      <c r="CFX518" s="329"/>
      <c r="CFY518" s="329"/>
      <c r="CFZ518" s="329"/>
      <c r="CGA518" s="329"/>
      <c r="CGB518" s="329"/>
      <c r="CGC518" s="329"/>
      <c r="CGD518" s="329"/>
      <c r="CGE518" s="329"/>
      <c r="CGF518" s="329"/>
      <c r="CGG518" s="329"/>
      <c r="CGH518" s="329"/>
      <c r="CGI518" s="329"/>
      <c r="CGJ518" s="329"/>
      <c r="CGK518" s="329"/>
      <c r="CGL518" s="329"/>
      <c r="CGM518" s="329"/>
      <c r="CGN518" s="329"/>
      <c r="CGO518" s="329"/>
      <c r="CGP518" s="329"/>
      <c r="CGQ518" s="329"/>
      <c r="CGR518" s="329"/>
      <c r="CGS518" s="329"/>
      <c r="CGT518" s="329"/>
      <c r="CGU518" s="329"/>
      <c r="CGV518" s="329"/>
      <c r="CGW518" s="329"/>
      <c r="CGX518" s="329"/>
      <c r="CGY518" s="329"/>
      <c r="CGZ518" s="329"/>
      <c r="CHA518" s="329"/>
      <c r="CHB518" s="329"/>
      <c r="CHC518" s="329"/>
      <c r="CHD518" s="329"/>
      <c r="CHE518" s="329"/>
      <c r="CHF518" s="329"/>
      <c r="CHG518" s="329"/>
      <c r="CHH518" s="329"/>
      <c r="CHI518" s="329"/>
      <c r="CHJ518" s="329"/>
      <c r="CHK518" s="329"/>
      <c r="CHL518" s="329"/>
      <c r="CHM518" s="329"/>
      <c r="CHN518" s="329"/>
      <c r="CHO518" s="329"/>
      <c r="CHP518" s="329"/>
      <c r="CHQ518" s="329"/>
      <c r="CHR518" s="329"/>
      <c r="CHS518" s="329"/>
      <c r="CHT518" s="329"/>
      <c r="CHU518" s="329"/>
      <c r="CHV518" s="329"/>
      <c r="CHW518" s="329"/>
      <c r="CHX518" s="329"/>
      <c r="CHY518" s="329"/>
      <c r="CHZ518" s="329"/>
      <c r="CIA518" s="329"/>
      <c r="CIB518" s="329"/>
      <c r="CIC518" s="329"/>
      <c r="CID518" s="329"/>
      <c r="CIE518" s="329"/>
      <c r="CIF518" s="329"/>
      <c r="CIG518" s="329"/>
      <c r="CIH518" s="329"/>
      <c r="CII518" s="329"/>
      <c r="CIJ518" s="329"/>
      <c r="CIK518" s="329"/>
      <c r="CIL518" s="329"/>
      <c r="CIM518" s="329"/>
      <c r="CIN518" s="329"/>
      <c r="CIO518" s="329"/>
      <c r="CIP518" s="329"/>
      <c r="CIQ518" s="329"/>
      <c r="CIR518" s="329"/>
      <c r="CIS518" s="329"/>
      <c r="CIT518" s="329"/>
      <c r="CIU518" s="329"/>
      <c r="CIV518" s="329"/>
      <c r="CIW518" s="329"/>
      <c r="CIX518" s="329"/>
      <c r="CIY518" s="329"/>
      <c r="CIZ518" s="329"/>
      <c r="CJA518" s="329"/>
      <c r="CJB518" s="329"/>
      <c r="CJC518" s="329"/>
      <c r="CJD518" s="329"/>
      <c r="CJE518" s="329"/>
      <c r="CJF518" s="329"/>
      <c r="CJG518" s="329"/>
      <c r="CJH518" s="329"/>
      <c r="CJI518" s="329"/>
      <c r="CJJ518" s="329"/>
      <c r="CJK518" s="329"/>
      <c r="CJL518" s="329"/>
      <c r="CJM518" s="329"/>
      <c r="CJN518" s="329"/>
      <c r="CJO518" s="329"/>
      <c r="CJP518" s="329"/>
      <c r="CJQ518" s="329"/>
      <c r="CJR518" s="329"/>
      <c r="CJS518" s="329"/>
      <c r="CJT518" s="329"/>
      <c r="CJU518" s="329"/>
      <c r="CJV518" s="329"/>
      <c r="CJW518" s="329"/>
      <c r="CJX518" s="329"/>
      <c r="CJY518" s="329"/>
      <c r="CJZ518" s="329"/>
      <c r="CKA518" s="329"/>
      <c r="CKB518" s="329"/>
      <c r="CKC518" s="329"/>
      <c r="CKD518" s="329"/>
      <c r="CKE518" s="329"/>
      <c r="CKF518" s="329"/>
      <c r="CKG518" s="329"/>
      <c r="CKH518" s="329"/>
      <c r="CKI518" s="329"/>
      <c r="CKJ518" s="329"/>
      <c r="CKK518" s="329"/>
      <c r="CKL518" s="329"/>
      <c r="CKM518" s="329"/>
      <c r="CKN518" s="329"/>
      <c r="CKO518" s="329"/>
      <c r="CKP518" s="329"/>
      <c r="CKQ518" s="329"/>
      <c r="CKR518" s="329"/>
      <c r="CKS518" s="329"/>
      <c r="CKT518" s="329"/>
      <c r="CKU518" s="329"/>
      <c r="CKV518" s="329"/>
      <c r="CKW518" s="329"/>
      <c r="CKX518" s="329"/>
      <c r="CKY518" s="329"/>
      <c r="CKZ518" s="329"/>
      <c r="CLA518" s="329"/>
      <c r="CLB518" s="329"/>
      <c r="CLC518" s="329"/>
      <c r="CLD518" s="329"/>
      <c r="CLE518" s="329"/>
      <c r="CLF518" s="329"/>
      <c r="CLG518" s="329"/>
      <c r="CLH518" s="329"/>
      <c r="CLI518" s="329"/>
      <c r="CLJ518" s="329"/>
      <c r="CLK518" s="329"/>
      <c r="CLL518" s="329"/>
      <c r="CLM518" s="329"/>
      <c r="CLN518" s="329"/>
      <c r="CLO518" s="329"/>
      <c r="CLP518" s="329"/>
      <c r="CLQ518" s="329"/>
      <c r="CLR518" s="329"/>
      <c r="CLS518" s="329"/>
      <c r="CLT518" s="329"/>
      <c r="CLU518" s="329"/>
      <c r="CLV518" s="329"/>
      <c r="CLW518" s="329"/>
      <c r="CLX518" s="329"/>
      <c r="CLY518" s="329"/>
      <c r="CLZ518" s="329"/>
      <c r="CMA518" s="329"/>
      <c r="CMB518" s="329"/>
      <c r="CMC518" s="329"/>
      <c r="CMD518" s="329"/>
      <c r="CME518" s="329"/>
      <c r="CMF518" s="329"/>
      <c r="CMG518" s="329"/>
      <c r="CMH518" s="329"/>
      <c r="CMI518" s="329"/>
      <c r="CMJ518" s="329"/>
      <c r="CMK518" s="329"/>
      <c r="CML518" s="329"/>
      <c r="CMM518" s="329"/>
      <c r="CMN518" s="329"/>
      <c r="CMO518" s="329"/>
      <c r="CMP518" s="329"/>
      <c r="CMQ518" s="329"/>
      <c r="CMR518" s="329"/>
      <c r="CMS518" s="329"/>
      <c r="CMT518" s="329"/>
      <c r="CMU518" s="329"/>
      <c r="CMV518" s="329"/>
      <c r="CMW518" s="329"/>
      <c r="CMX518" s="329"/>
      <c r="CMY518" s="329"/>
      <c r="CMZ518" s="329"/>
      <c r="CNA518" s="329"/>
      <c r="CNB518" s="329"/>
      <c r="CNC518" s="329"/>
      <c r="CND518" s="329"/>
      <c r="CNE518" s="329"/>
      <c r="CNF518" s="329"/>
      <c r="CNG518" s="329"/>
      <c r="CNH518" s="329"/>
      <c r="CNI518" s="329"/>
      <c r="CNJ518" s="329"/>
      <c r="CNK518" s="329"/>
      <c r="CNL518" s="329"/>
      <c r="CNM518" s="329"/>
      <c r="CNN518" s="329"/>
      <c r="CNO518" s="329"/>
      <c r="CNP518" s="329"/>
      <c r="CNQ518" s="329"/>
      <c r="CNR518" s="329"/>
      <c r="CNS518" s="329"/>
      <c r="CNT518" s="329"/>
      <c r="CNU518" s="329"/>
      <c r="CNV518" s="329"/>
      <c r="CNW518" s="329"/>
      <c r="CNX518" s="329"/>
      <c r="CNY518" s="329"/>
      <c r="CNZ518" s="329"/>
      <c r="COA518" s="329"/>
      <c r="COB518" s="329"/>
      <c r="COC518" s="329"/>
      <c r="COD518" s="329"/>
      <c r="COE518" s="329"/>
      <c r="COF518" s="329"/>
      <c r="COG518" s="329"/>
      <c r="COH518" s="329"/>
      <c r="COI518" s="329"/>
      <c r="COJ518" s="329"/>
      <c r="COK518" s="329"/>
      <c r="COL518" s="329"/>
      <c r="COM518" s="329"/>
      <c r="CON518" s="329"/>
      <c r="COO518" s="329"/>
      <c r="COP518" s="329"/>
      <c r="COQ518" s="329"/>
      <c r="COR518" s="329"/>
      <c r="COS518" s="329"/>
      <c r="COT518" s="329"/>
      <c r="COU518" s="329"/>
      <c r="COV518" s="329"/>
      <c r="COW518" s="329"/>
      <c r="COX518" s="329"/>
      <c r="COY518" s="329"/>
      <c r="COZ518" s="329"/>
      <c r="CPA518" s="329"/>
      <c r="CPB518" s="329"/>
      <c r="CPC518" s="329"/>
      <c r="CPD518" s="329"/>
      <c r="CPE518" s="329"/>
      <c r="CPF518" s="329"/>
      <c r="CPG518" s="329"/>
      <c r="CPH518" s="329"/>
      <c r="CPI518" s="329"/>
      <c r="CPJ518" s="329"/>
      <c r="CPK518" s="329"/>
      <c r="CPL518" s="329"/>
      <c r="CPM518" s="329"/>
      <c r="CPN518" s="329"/>
      <c r="CPO518" s="329"/>
      <c r="CPP518" s="329"/>
      <c r="CPQ518" s="329"/>
      <c r="CPR518" s="329"/>
      <c r="CPS518" s="329"/>
      <c r="CPT518" s="329"/>
      <c r="CPU518" s="329"/>
      <c r="CPV518" s="329"/>
      <c r="CPW518" s="329"/>
      <c r="CPX518" s="329"/>
      <c r="CPY518" s="329"/>
      <c r="CPZ518" s="329"/>
      <c r="CQA518" s="329"/>
      <c r="CQB518" s="329"/>
      <c r="CQC518" s="329"/>
      <c r="CQD518" s="329"/>
      <c r="CQE518" s="329"/>
      <c r="CQF518" s="329"/>
      <c r="CQG518" s="329"/>
      <c r="CQH518" s="329"/>
      <c r="CQI518" s="329"/>
      <c r="CQJ518" s="329"/>
      <c r="CQK518" s="329"/>
      <c r="CQL518" s="329"/>
      <c r="CQM518" s="329"/>
      <c r="CQN518" s="329"/>
      <c r="CQO518" s="329"/>
      <c r="CQP518" s="329"/>
      <c r="CQQ518" s="329"/>
      <c r="CQR518" s="329"/>
      <c r="CQS518" s="329"/>
      <c r="CQT518" s="329"/>
      <c r="CQU518" s="329"/>
      <c r="CQV518" s="329"/>
      <c r="CQW518" s="329"/>
      <c r="CQX518" s="329"/>
      <c r="CQY518" s="329"/>
      <c r="CQZ518" s="329"/>
      <c r="CRA518" s="329"/>
      <c r="CRB518" s="329"/>
      <c r="CRC518" s="329"/>
      <c r="CRD518" s="329"/>
      <c r="CRE518" s="329"/>
      <c r="CRF518" s="329"/>
      <c r="CRG518" s="329"/>
      <c r="CRH518" s="329"/>
      <c r="CRI518" s="329"/>
      <c r="CRJ518" s="329"/>
      <c r="CRK518" s="329"/>
      <c r="CRL518" s="329"/>
      <c r="CRM518" s="329"/>
      <c r="CRN518" s="329"/>
      <c r="CRO518" s="329"/>
      <c r="CRP518" s="329"/>
      <c r="CRQ518" s="329"/>
      <c r="CRR518" s="329"/>
      <c r="CRS518" s="329"/>
      <c r="CRT518" s="329"/>
      <c r="CRU518" s="329"/>
      <c r="CRV518" s="329"/>
      <c r="CRW518" s="329"/>
      <c r="CRX518" s="329"/>
      <c r="CRY518" s="329"/>
      <c r="CRZ518" s="329"/>
      <c r="CSA518" s="329"/>
      <c r="CSB518" s="329"/>
      <c r="CSC518" s="329"/>
      <c r="CSD518" s="329"/>
      <c r="CSE518" s="329"/>
      <c r="CSF518" s="329"/>
      <c r="CSG518" s="329"/>
      <c r="CSH518" s="329"/>
      <c r="CSI518" s="329"/>
      <c r="CSJ518" s="329"/>
      <c r="CSK518" s="329"/>
      <c r="CSL518" s="329"/>
      <c r="CSM518" s="329"/>
      <c r="CSN518" s="329"/>
      <c r="CSO518" s="329"/>
      <c r="CSP518" s="329"/>
      <c r="CSQ518" s="329"/>
      <c r="CSR518" s="329"/>
      <c r="CSS518" s="329"/>
      <c r="CST518" s="329"/>
      <c r="CSU518" s="329"/>
      <c r="CSV518" s="329"/>
      <c r="CSW518" s="329"/>
      <c r="CSX518" s="329"/>
      <c r="CSY518" s="329"/>
      <c r="CSZ518" s="329"/>
      <c r="CTA518" s="329"/>
      <c r="CTB518" s="329"/>
      <c r="CTC518" s="329"/>
      <c r="CTD518" s="329"/>
      <c r="CTE518" s="329"/>
      <c r="CTF518" s="329"/>
      <c r="CTG518" s="329"/>
      <c r="CTH518" s="329"/>
      <c r="CTI518" s="329"/>
      <c r="CTJ518" s="329"/>
      <c r="CTK518" s="329"/>
      <c r="CTL518" s="329"/>
      <c r="CTM518" s="329"/>
      <c r="CTN518" s="329"/>
      <c r="CTO518" s="329"/>
      <c r="CTP518" s="329"/>
      <c r="CTQ518" s="329"/>
      <c r="CTR518" s="329"/>
      <c r="CTS518" s="329"/>
      <c r="CTT518" s="329"/>
      <c r="CTU518" s="329"/>
      <c r="CTV518" s="329"/>
      <c r="CTW518" s="329"/>
      <c r="CTX518" s="329"/>
      <c r="CTY518" s="329"/>
      <c r="CTZ518" s="329"/>
      <c r="CUA518" s="329"/>
      <c r="CUB518" s="329"/>
      <c r="CUC518" s="329"/>
      <c r="CUD518" s="329"/>
      <c r="CUE518" s="329"/>
      <c r="CUF518" s="329"/>
      <c r="CUG518" s="329"/>
      <c r="CUH518" s="329"/>
      <c r="CUI518" s="329"/>
      <c r="CUJ518" s="329"/>
      <c r="CUK518" s="329"/>
      <c r="CUL518" s="329"/>
      <c r="CUM518" s="329"/>
      <c r="CUN518" s="329"/>
      <c r="CUO518" s="329"/>
      <c r="CUP518" s="329"/>
      <c r="CUQ518" s="329"/>
      <c r="CUR518" s="329"/>
      <c r="CUS518" s="329"/>
      <c r="CUT518" s="329"/>
      <c r="CUU518" s="329"/>
      <c r="CUV518" s="329"/>
      <c r="CUW518" s="329"/>
      <c r="CUX518" s="329"/>
      <c r="CUY518" s="329"/>
      <c r="CUZ518" s="329"/>
      <c r="CVA518" s="329"/>
      <c r="CVB518" s="329"/>
      <c r="CVC518" s="329"/>
      <c r="CVD518" s="329"/>
      <c r="CVE518" s="329"/>
      <c r="CVF518" s="329"/>
      <c r="CVG518" s="329"/>
      <c r="CVH518" s="329"/>
      <c r="CVI518" s="329"/>
      <c r="CVJ518" s="329"/>
      <c r="CVK518" s="329"/>
      <c r="CVL518" s="329"/>
      <c r="CVM518" s="329"/>
      <c r="CVN518" s="329"/>
      <c r="CVO518" s="329"/>
      <c r="CVP518" s="329"/>
      <c r="CVQ518" s="329"/>
      <c r="CVR518" s="329"/>
      <c r="CVS518" s="329"/>
      <c r="CVT518" s="329"/>
      <c r="CVU518" s="329"/>
      <c r="CVV518" s="329"/>
      <c r="CVW518" s="329"/>
      <c r="CVX518" s="329"/>
      <c r="CVY518" s="329"/>
      <c r="CVZ518" s="329"/>
      <c r="CWA518" s="329"/>
      <c r="CWB518" s="329"/>
      <c r="CWC518" s="329"/>
      <c r="CWD518" s="329"/>
      <c r="CWE518" s="329"/>
      <c r="CWF518" s="329"/>
      <c r="CWG518" s="329"/>
      <c r="CWH518" s="329"/>
      <c r="CWI518" s="329"/>
      <c r="CWJ518" s="329"/>
      <c r="CWK518" s="329"/>
      <c r="CWL518" s="329"/>
      <c r="CWM518" s="329"/>
      <c r="CWN518" s="329"/>
      <c r="CWO518" s="329"/>
      <c r="CWP518" s="329"/>
      <c r="CWQ518" s="329"/>
      <c r="CWR518" s="329"/>
      <c r="CWS518" s="329"/>
      <c r="CWT518" s="329"/>
      <c r="CWU518" s="329"/>
      <c r="CWV518" s="329"/>
      <c r="CWW518" s="329"/>
      <c r="CWX518" s="329"/>
      <c r="CWY518" s="329"/>
      <c r="CWZ518" s="329"/>
      <c r="CXA518" s="329"/>
      <c r="CXB518" s="329"/>
      <c r="CXC518" s="329"/>
      <c r="CXD518" s="329"/>
      <c r="CXE518" s="329"/>
      <c r="CXF518" s="329"/>
      <c r="CXG518" s="329"/>
      <c r="CXH518" s="329"/>
      <c r="CXI518" s="329"/>
      <c r="CXJ518" s="329"/>
      <c r="CXK518" s="329"/>
      <c r="CXL518" s="329"/>
      <c r="CXM518" s="329"/>
      <c r="CXN518" s="329"/>
      <c r="CXO518" s="329"/>
      <c r="CXP518" s="329"/>
      <c r="CXQ518" s="329"/>
      <c r="CXR518" s="329"/>
      <c r="CXS518" s="329"/>
      <c r="CXT518" s="329"/>
      <c r="CXU518" s="329"/>
      <c r="CXV518" s="329"/>
      <c r="CXW518" s="329"/>
      <c r="CXX518" s="329"/>
      <c r="CXY518" s="329"/>
      <c r="CXZ518" s="329"/>
      <c r="CYA518" s="329"/>
      <c r="CYB518" s="329"/>
      <c r="CYC518" s="329"/>
      <c r="CYD518" s="329"/>
      <c r="CYE518" s="329"/>
      <c r="CYF518" s="329"/>
      <c r="CYG518" s="329"/>
      <c r="CYH518" s="329"/>
      <c r="CYI518" s="329"/>
      <c r="CYJ518" s="329"/>
      <c r="CYK518" s="329"/>
      <c r="CYL518" s="329"/>
      <c r="CYM518" s="329"/>
      <c r="CYN518" s="329"/>
      <c r="CYO518" s="329"/>
      <c r="CYP518" s="329"/>
      <c r="CYQ518" s="329"/>
      <c r="CYR518" s="329"/>
      <c r="CYS518" s="329"/>
      <c r="CYT518" s="329"/>
      <c r="CYU518" s="329"/>
      <c r="CYV518" s="329"/>
      <c r="CYW518" s="329"/>
      <c r="CYX518" s="329"/>
      <c r="CYY518" s="329"/>
      <c r="CYZ518" s="329"/>
      <c r="CZA518" s="329"/>
      <c r="CZB518" s="329"/>
      <c r="CZC518" s="329"/>
      <c r="CZD518" s="329"/>
      <c r="CZE518" s="329"/>
      <c r="CZF518" s="329"/>
      <c r="CZG518" s="329"/>
      <c r="CZH518" s="329"/>
      <c r="CZI518" s="329"/>
      <c r="CZJ518" s="329"/>
      <c r="CZK518" s="329"/>
      <c r="CZL518" s="329"/>
      <c r="CZM518" s="329"/>
      <c r="CZN518" s="329"/>
      <c r="CZO518" s="329"/>
      <c r="CZP518" s="329"/>
      <c r="CZQ518" s="329"/>
      <c r="CZR518" s="329"/>
      <c r="CZS518" s="329"/>
      <c r="CZT518" s="329"/>
      <c r="CZU518" s="329"/>
      <c r="CZV518" s="329"/>
      <c r="CZW518" s="329"/>
      <c r="CZX518" s="329"/>
      <c r="CZY518" s="329"/>
      <c r="CZZ518" s="329"/>
      <c r="DAA518" s="329"/>
      <c r="DAB518" s="329"/>
      <c r="DAC518" s="329"/>
      <c r="DAD518" s="329"/>
      <c r="DAE518" s="329"/>
      <c r="DAF518" s="329"/>
      <c r="DAG518" s="329"/>
      <c r="DAH518" s="329"/>
      <c r="DAI518" s="329"/>
      <c r="DAJ518" s="329"/>
      <c r="DAK518" s="329"/>
      <c r="DAL518" s="329"/>
      <c r="DAM518" s="329"/>
      <c r="DAN518" s="329"/>
      <c r="DAO518" s="329"/>
      <c r="DAP518" s="329"/>
      <c r="DAQ518" s="329"/>
      <c r="DAR518" s="329"/>
      <c r="DAS518" s="329"/>
      <c r="DAT518" s="329"/>
      <c r="DAU518" s="329"/>
      <c r="DAV518" s="329"/>
      <c r="DAW518" s="329"/>
      <c r="DAX518" s="329"/>
      <c r="DAY518" s="329"/>
      <c r="DAZ518" s="329"/>
      <c r="DBA518" s="329"/>
      <c r="DBB518" s="329"/>
      <c r="DBC518" s="329"/>
      <c r="DBD518" s="329"/>
      <c r="DBE518" s="329"/>
      <c r="DBF518" s="329"/>
      <c r="DBG518" s="329"/>
      <c r="DBH518" s="329"/>
      <c r="DBI518" s="329"/>
      <c r="DBJ518" s="329"/>
      <c r="DBK518" s="329"/>
      <c r="DBL518" s="329"/>
      <c r="DBM518" s="329"/>
      <c r="DBN518" s="329"/>
      <c r="DBO518" s="329"/>
      <c r="DBP518" s="329"/>
      <c r="DBQ518" s="329"/>
      <c r="DBR518" s="329"/>
      <c r="DBS518" s="329"/>
      <c r="DBT518" s="329"/>
      <c r="DBU518" s="329"/>
      <c r="DBV518" s="329"/>
      <c r="DBW518" s="329"/>
      <c r="DBX518" s="329"/>
      <c r="DBY518" s="329"/>
      <c r="DBZ518" s="329"/>
      <c r="DCA518" s="329"/>
      <c r="DCB518" s="329"/>
      <c r="DCC518" s="329"/>
      <c r="DCD518" s="329"/>
      <c r="DCE518" s="329"/>
      <c r="DCF518" s="329"/>
      <c r="DCG518" s="329"/>
      <c r="DCH518" s="329"/>
      <c r="DCI518" s="329"/>
      <c r="DCJ518" s="329"/>
      <c r="DCK518" s="329"/>
      <c r="DCL518" s="329"/>
      <c r="DCM518" s="329"/>
      <c r="DCN518" s="329"/>
      <c r="DCO518" s="329"/>
      <c r="DCP518" s="329"/>
      <c r="DCQ518" s="329"/>
      <c r="DCR518" s="329"/>
      <c r="DCS518" s="329"/>
      <c r="DCT518" s="329"/>
      <c r="DCU518" s="329"/>
      <c r="DCV518" s="329"/>
      <c r="DCW518" s="329"/>
      <c r="DCX518" s="329"/>
      <c r="DCY518" s="329"/>
      <c r="DCZ518" s="329"/>
      <c r="DDA518" s="329"/>
      <c r="DDB518" s="329"/>
      <c r="DDC518" s="329"/>
      <c r="DDD518" s="329"/>
      <c r="DDE518" s="329"/>
      <c r="DDF518" s="329"/>
      <c r="DDG518" s="329"/>
      <c r="DDH518" s="329"/>
      <c r="DDI518" s="329"/>
      <c r="DDJ518" s="329"/>
      <c r="DDK518" s="329"/>
      <c r="DDL518" s="329"/>
      <c r="DDM518" s="329"/>
      <c r="DDN518" s="329"/>
      <c r="DDO518" s="329"/>
      <c r="DDP518" s="329"/>
      <c r="DDQ518" s="329"/>
      <c r="DDR518" s="329"/>
      <c r="DDS518" s="329"/>
      <c r="DDT518" s="329"/>
      <c r="DDU518" s="329"/>
      <c r="DDV518" s="329"/>
      <c r="DDW518" s="329"/>
      <c r="DDX518" s="329"/>
      <c r="DDY518" s="329"/>
      <c r="DDZ518" s="329"/>
      <c r="DEA518" s="329"/>
      <c r="DEB518" s="329"/>
      <c r="DEC518" s="329"/>
      <c r="DED518" s="329"/>
      <c r="DEE518" s="329"/>
      <c r="DEF518" s="329"/>
      <c r="DEG518" s="329"/>
      <c r="DEH518" s="329"/>
      <c r="DEI518" s="329"/>
      <c r="DEJ518" s="329"/>
      <c r="DEK518" s="329"/>
      <c r="DEL518" s="329"/>
      <c r="DEM518" s="329"/>
      <c r="DEN518" s="329"/>
      <c r="DEO518" s="329"/>
      <c r="DEP518" s="329"/>
      <c r="DEQ518" s="329"/>
      <c r="DER518" s="329"/>
      <c r="DES518" s="329"/>
      <c r="DET518" s="329"/>
      <c r="DEU518" s="329"/>
      <c r="DEV518" s="329"/>
      <c r="DEW518" s="329"/>
      <c r="DEX518" s="329"/>
      <c r="DEY518" s="329"/>
      <c r="DEZ518" s="329"/>
      <c r="DFA518" s="329"/>
      <c r="DFB518" s="329"/>
      <c r="DFC518" s="329"/>
      <c r="DFD518" s="329"/>
      <c r="DFE518" s="329"/>
      <c r="DFF518" s="329"/>
      <c r="DFG518" s="329"/>
      <c r="DFH518" s="329"/>
      <c r="DFI518" s="329"/>
      <c r="DFJ518" s="329"/>
      <c r="DFK518" s="329"/>
      <c r="DFL518" s="329"/>
      <c r="DFM518" s="329"/>
      <c r="DFN518" s="329"/>
      <c r="DFO518" s="329"/>
      <c r="DFP518" s="329"/>
      <c r="DFQ518" s="329"/>
      <c r="DFR518" s="329"/>
      <c r="DFS518" s="329"/>
      <c r="DFT518" s="329"/>
      <c r="DFU518" s="329"/>
      <c r="DFV518" s="329"/>
      <c r="DFW518" s="329"/>
      <c r="DFX518" s="329"/>
      <c r="DFY518" s="329"/>
      <c r="DFZ518" s="329"/>
      <c r="DGA518" s="329"/>
      <c r="DGB518" s="329"/>
      <c r="DGC518" s="329"/>
      <c r="DGD518" s="329"/>
      <c r="DGE518" s="329"/>
      <c r="DGF518" s="329"/>
      <c r="DGG518" s="329"/>
      <c r="DGH518" s="329"/>
      <c r="DGI518" s="329"/>
      <c r="DGJ518" s="329"/>
      <c r="DGK518" s="329"/>
      <c r="DGL518" s="329"/>
      <c r="DGM518" s="329"/>
      <c r="DGN518" s="329"/>
      <c r="DGO518" s="329"/>
      <c r="DGP518" s="329"/>
      <c r="DGQ518" s="329"/>
      <c r="DGR518" s="329"/>
      <c r="DGS518" s="329"/>
      <c r="DGT518" s="329"/>
      <c r="DGU518" s="329"/>
      <c r="DGV518" s="329"/>
      <c r="DGW518" s="329"/>
      <c r="DGX518" s="329"/>
      <c r="DGY518" s="329"/>
      <c r="DGZ518" s="329"/>
      <c r="DHA518" s="329"/>
      <c r="DHB518" s="329"/>
      <c r="DHC518" s="329"/>
      <c r="DHD518" s="329"/>
      <c r="DHE518" s="329"/>
      <c r="DHF518" s="329"/>
      <c r="DHG518" s="329"/>
      <c r="DHH518" s="329"/>
      <c r="DHI518" s="329"/>
      <c r="DHJ518" s="329"/>
      <c r="DHK518" s="329"/>
      <c r="DHL518" s="329"/>
      <c r="DHM518" s="329"/>
      <c r="DHN518" s="329"/>
      <c r="DHO518" s="329"/>
      <c r="DHP518" s="329"/>
      <c r="DHQ518" s="329"/>
      <c r="DHR518" s="329"/>
      <c r="DHS518" s="329"/>
      <c r="DHT518" s="329"/>
      <c r="DHU518" s="329"/>
      <c r="DHV518" s="329"/>
      <c r="DHW518" s="329"/>
      <c r="DHX518" s="329"/>
      <c r="DHY518" s="329"/>
      <c r="DHZ518" s="329"/>
      <c r="DIA518" s="329"/>
      <c r="DIB518" s="329"/>
      <c r="DIC518" s="329"/>
      <c r="DID518" s="329"/>
      <c r="DIE518" s="329"/>
      <c r="DIF518" s="329"/>
      <c r="DIG518" s="329"/>
      <c r="DIH518" s="329"/>
      <c r="DII518" s="329"/>
      <c r="DIJ518" s="329"/>
      <c r="DIK518" s="329"/>
      <c r="DIL518" s="329"/>
      <c r="DIM518" s="329"/>
      <c r="DIN518" s="329"/>
      <c r="DIO518" s="329"/>
      <c r="DIP518" s="329"/>
      <c r="DIQ518" s="329"/>
      <c r="DIR518" s="329"/>
      <c r="DIS518" s="329"/>
      <c r="DIT518" s="329"/>
      <c r="DIU518" s="329"/>
      <c r="DIV518" s="329"/>
      <c r="DIW518" s="329"/>
      <c r="DIX518" s="329"/>
      <c r="DIY518" s="329"/>
      <c r="DIZ518" s="329"/>
      <c r="DJA518" s="329"/>
      <c r="DJB518" s="329"/>
      <c r="DJC518" s="329"/>
      <c r="DJD518" s="329"/>
      <c r="DJE518" s="329"/>
      <c r="DJF518" s="329"/>
      <c r="DJG518" s="329"/>
      <c r="DJH518" s="329"/>
      <c r="DJI518" s="329"/>
      <c r="DJJ518" s="329"/>
      <c r="DJK518" s="329"/>
      <c r="DJL518" s="329"/>
      <c r="DJM518" s="329"/>
      <c r="DJN518" s="329"/>
      <c r="DJO518" s="329"/>
      <c r="DJP518" s="329"/>
      <c r="DJQ518" s="329"/>
      <c r="DJR518" s="329"/>
      <c r="DJS518" s="329"/>
      <c r="DJT518" s="329"/>
      <c r="DJU518" s="329"/>
      <c r="DJV518" s="329"/>
      <c r="DJW518" s="329"/>
      <c r="DJX518" s="329"/>
      <c r="DJY518" s="329"/>
      <c r="DJZ518" s="329"/>
      <c r="DKA518" s="329"/>
      <c r="DKB518" s="329"/>
      <c r="DKC518" s="329"/>
      <c r="DKD518" s="329"/>
      <c r="DKE518" s="329"/>
      <c r="DKF518" s="329"/>
      <c r="DKG518" s="329"/>
      <c r="DKH518" s="329"/>
      <c r="DKI518" s="329"/>
      <c r="DKJ518" s="329"/>
      <c r="DKK518" s="329"/>
      <c r="DKL518" s="329"/>
      <c r="DKM518" s="329"/>
      <c r="DKN518" s="329"/>
      <c r="DKO518" s="329"/>
      <c r="DKP518" s="329"/>
      <c r="DKQ518" s="329"/>
      <c r="DKR518" s="329"/>
      <c r="DKS518" s="329"/>
      <c r="DKT518" s="329"/>
      <c r="DKU518" s="329"/>
      <c r="DKV518" s="329"/>
      <c r="DKW518" s="329"/>
      <c r="DKX518" s="329"/>
      <c r="DKY518" s="329"/>
      <c r="DKZ518" s="329"/>
      <c r="DLA518" s="329"/>
      <c r="DLB518" s="329"/>
      <c r="DLC518" s="329"/>
      <c r="DLD518" s="329"/>
      <c r="DLE518" s="329"/>
      <c r="DLF518" s="329"/>
      <c r="DLG518" s="329"/>
      <c r="DLH518" s="329"/>
      <c r="DLI518" s="329"/>
      <c r="DLJ518" s="329"/>
      <c r="DLK518" s="329"/>
      <c r="DLL518" s="329"/>
      <c r="DLM518" s="329"/>
      <c r="DLN518" s="329"/>
      <c r="DLO518" s="329"/>
      <c r="DLP518" s="329"/>
      <c r="DLQ518" s="329"/>
      <c r="DLR518" s="329"/>
      <c r="DLS518" s="329"/>
      <c r="DLT518" s="329"/>
      <c r="DLU518" s="329"/>
      <c r="DLV518" s="329"/>
      <c r="DLW518" s="329"/>
      <c r="DLX518" s="329"/>
      <c r="DLY518" s="329"/>
      <c r="DLZ518" s="329"/>
      <c r="DMA518" s="329"/>
      <c r="DMB518" s="329"/>
      <c r="DMC518" s="329"/>
      <c r="DMD518" s="329"/>
      <c r="DME518" s="329"/>
      <c r="DMF518" s="329"/>
      <c r="DMG518" s="329"/>
      <c r="DMH518" s="329"/>
      <c r="DMI518" s="329"/>
      <c r="DMJ518" s="329"/>
      <c r="DMK518" s="329"/>
      <c r="DML518" s="329"/>
      <c r="DMM518" s="329"/>
      <c r="DMN518" s="329"/>
      <c r="DMO518" s="329"/>
      <c r="DMP518" s="329"/>
      <c r="DMQ518" s="329"/>
      <c r="DMR518" s="329"/>
      <c r="DMS518" s="329"/>
      <c r="DMT518" s="329"/>
      <c r="DMU518" s="329"/>
      <c r="DMV518" s="329"/>
      <c r="DMW518" s="329"/>
      <c r="DMX518" s="329"/>
      <c r="DMY518" s="329"/>
      <c r="DMZ518" s="329"/>
      <c r="DNA518" s="329"/>
      <c r="DNB518" s="329"/>
      <c r="DNC518" s="329"/>
      <c r="DND518" s="329"/>
      <c r="DNE518" s="329"/>
      <c r="DNF518" s="329"/>
      <c r="DNG518" s="329"/>
      <c r="DNH518" s="329"/>
      <c r="DNI518" s="329"/>
      <c r="DNJ518" s="329"/>
      <c r="DNK518" s="329"/>
      <c r="DNL518" s="329"/>
      <c r="DNM518" s="329"/>
      <c r="DNN518" s="329"/>
      <c r="DNO518" s="329"/>
      <c r="DNP518" s="329"/>
      <c r="DNQ518" s="329"/>
      <c r="DNR518" s="329"/>
      <c r="DNS518" s="329"/>
      <c r="DNT518" s="329"/>
      <c r="DNU518" s="329"/>
      <c r="DNV518" s="329"/>
      <c r="DNW518" s="329"/>
      <c r="DNX518" s="329"/>
      <c r="DNY518" s="329"/>
      <c r="DNZ518" s="329"/>
      <c r="DOA518" s="329"/>
      <c r="DOB518" s="329"/>
      <c r="DOC518" s="329"/>
      <c r="DOD518" s="329"/>
      <c r="DOE518" s="329"/>
      <c r="DOF518" s="329"/>
      <c r="DOG518" s="329"/>
      <c r="DOH518" s="329"/>
      <c r="DOI518" s="329"/>
      <c r="DOJ518" s="329"/>
      <c r="DOK518" s="329"/>
      <c r="DOL518" s="329"/>
      <c r="DOM518" s="329"/>
      <c r="DON518" s="329"/>
      <c r="DOO518" s="329"/>
      <c r="DOP518" s="329"/>
      <c r="DOQ518" s="329"/>
      <c r="DOR518" s="329"/>
      <c r="DOS518" s="329"/>
      <c r="DOT518" s="329"/>
      <c r="DOU518" s="329"/>
      <c r="DOV518" s="329"/>
      <c r="DOW518" s="329"/>
      <c r="DOX518" s="329"/>
      <c r="DOY518" s="329"/>
      <c r="DOZ518" s="329"/>
      <c r="DPA518" s="329"/>
      <c r="DPB518" s="329"/>
      <c r="DPC518" s="329"/>
      <c r="DPD518" s="329"/>
      <c r="DPE518" s="329"/>
      <c r="DPF518" s="329"/>
      <c r="DPG518" s="329"/>
      <c r="DPH518" s="329"/>
      <c r="DPI518" s="329"/>
      <c r="DPJ518" s="329"/>
      <c r="DPK518" s="329"/>
      <c r="DPL518" s="329"/>
      <c r="DPM518" s="329"/>
      <c r="DPN518" s="329"/>
      <c r="DPO518" s="329"/>
      <c r="DPP518" s="329"/>
      <c r="DPQ518" s="329"/>
      <c r="DPR518" s="329"/>
      <c r="DPS518" s="329"/>
      <c r="DPT518" s="329"/>
      <c r="DPU518" s="329"/>
      <c r="DPV518" s="329"/>
      <c r="DPW518" s="329"/>
      <c r="DPX518" s="329"/>
      <c r="DPY518" s="329"/>
      <c r="DPZ518" s="329"/>
      <c r="DQA518" s="329"/>
      <c r="DQB518" s="329"/>
      <c r="DQC518" s="329"/>
      <c r="DQD518" s="329"/>
      <c r="DQE518" s="329"/>
      <c r="DQF518" s="329"/>
      <c r="DQG518" s="329"/>
      <c r="DQH518" s="329"/>
      <c r="DQI518" s="329"/>
      <c r="DQJ518" s="329"/>
      <c r="DQK518" s="329"/>
      <c r="DQL518" s="329"/>
      <c r="DQM518" s="329"/>
      <c r="DQN518" s="329"/>
      <c r="DQO518" s="329"/>
      <c r="DQP518" s="329"/>
      <c r="DQQ518" s="329"/>
      <c r="DQR518" s="329"/>
      <c r="DQS518" s="329"/>
      <c r="DQT518" s="329"/>
      <c r="DQU518" s="329"/>
      <c r="DQV518" s="329"/>
      <c r="DQW518" s="329"/>
      <c r="DQX518" s="329"/>
      <c r="DQY518" s="329"/>
      <c r="DQZ518" s="329"/>
      <c r="DRA518" s="329"/>
      <c r="DRB518" s="329"/>
      <c r="DRC518" s="329"/>
      <c r="DRD518" s="329"/>
      <c r="DRE518" s="329"/>
      <c r="DRF518" s="329"/>
      <c r="DRG518" s="329"/>
      <c r="DRH518" s="329"/>
      <c r="DRI518" s="329"/>
      <c r="DRJ518" s="329"/>
      <c r="DRK518" s="329"/>
      <c r="DRL518" s="329"/>
      <c r="DRM518" s="329"/>
      <c r="DRN518" s="329"/>
      <c r="DRO518" s="329"/>
      <c r="DRP518" s="329"/>
      <c r="DRQ518" s="329"/>
      <c r="DRR518" s="329"/>
      <c r="DRS518" s="329"/>
      <c r="DRT518" s="329"/>
      <c r="DRU518" s="329"/>
      <c r="DRV518" s="329"/>
      <c r="DRW518" s="329"/>
      <c r="DRX518" s="329"/>
      <c r="DRY518" s="329"/>
      <c r="DRZ518" s="329"/>
      <c r="DSA518" s="329"/>
      <c r="DSB518" s="329"/>
      <c r="DSC518" s="329"/>
      <c r="DSD518" s="329"/>
      <c r="DSE518" s="329"/>
      <c r="DSF518" s="329"/>
      <c r="DSG518" s="329"/>
      <c r="DSH518" s="329"/>
      <c r="DSI518" s="329"/>
      <c r="DSJ518" s="329"/>
      <c r="DSK518" s="329"/>
      <c r="DSL518" s="329"/>
      <c r="DSM518" s="329"/>
      <c r="DSN518" s="329"/>
      <c r="DSO518" s="329"/>
      <c r="DSP518" s="329"/>
      <c r="DSQ518" s="329"/>
      <c r="DSR518" s="329"/>
      <c r="DSS518" s="329"/>
      <c r="DST518" s="329"/>
      <c r="DSU518" s="329"/>
      <c r="DSV518" s="329"/>
      <c r="DSW518" s="329"/>
      <c r="DSX518" s="329"/>
      <c r="DSY518" s="329"/>
      <c r="DSZ518" s="329"/>
      <c r="DTA518" s="329"/>
      <c r="DTB518" s="329"/>
      <c r="DTC518" s="329"/>
      <c r="DTD518" s="329"/>
      <c r="DTE518" s="329"/>
      <c r="DTF518" s="329"/>
      <c r="DTG518" s="329"/>
      <c r="DTH518" s="329"/>
      <c r="DTI518" s="329"/>
      <c r="DTJ518" s="329"/>
      <c r="DTK518" s="329"/>
      <c r="DTL518" s="329"/>
      <c r="DTM518" s="329"/>
      <c r="DTN518" s="329"/>
      <c r="DTO518" s="329"/>
      <c r="DTP518" s="329"/>
      <c r="DTQ518" s="329"/>
      <c r="DTR518" s="329"/>
      <c r="DTS518" s="329"/>
      <c r="DTT518" s="329"/>
      <c r="DTU518" s="329"/>
      <c r="DTV518" s="329"/>
      <c r="DTW518" s="329"/>
      <c r="DTX518" s="329"/>
      <c r="DTY518" s="329"/>
      <c r="DTZ518" s="329"/>
      <c r="DUA518" s="329"/>
      <c r="DUB518" s="329"/>
      <c r="DUC518" s="329"/>
      <c r="DUD518" s="329"/>
      <c r="DUE518" s="329"/>
      <c r="DUF518" s="329"/>
      <c r="DUG518" s="329"/>
      <c r="DUH518" s="329"/>
      <c r="DUI518" s="329"/>
      <c r="DUJ518" s="329"/>
      <c r="DUK518" s="329"/>
      <c r="DUL518" s="329"/>
      <c r="DUM518" s="329"/>
      <c r="DUN518" s="329"/>
      <c r="DUO518" s="329"/>
      <c r="DUP518" s="329"/>
      <c r="DUQ518" s="329"/>
      <c r="DUR518" s="329"/>
      <c r="DUS518" s="329"/>
      <c r="DUT518" s="329"/>
      <c r="DUU518" s="329"/>
      <c r="DUV518" s="329"/>
      <c r="DUW518" s="329"/>
      <c r="DUX518" s="329"/>
      <c r="DUY518" s="329"/>
      <c r="DUZ518" s="329"/>
      <c r="DVA518" s="329"/>
      <c r="DVB518" s="329"/>
      <c r="DVC518" s="329"/>
      <c r="DVD518" s="329"/>
      <c r="DVE518" s="329"/>
      <c r="DVF518" s="329"/>
      <c r="DVG518" s="329"/>
      <c r="DVH518" s="329"/>
      <c r="DVI518" s="329"/>
      <c r="DVJ518" s="329"/>
      <c r="DVK518" s="329"/>
      <c r="DVL518" s="329"/>
      <c r="DVM518" s="329"/>
      <c r="DVN518" s="329"/>
      <c r="DVO518" s="329"/>
      <c r="DVP518" s="329"/>
      <c r="DVQ518" s="329"/>
      <c r="DVR518" s="329"/>
      <c r="DVS518" s="329"/>
      <c r="DVT518" s="329"/>
      <c r="DVU518" s="329"/>
      <c r="DVV518" s="329"/>
      <c r="DVW518" s="329"/>
      <c r="DVX518" s="329"/>
      <c r="DVY518" s="329"/>
      <c r="DVZ518" s="329"/>
      <c r="DWA518" s="329"/>
      <c r="DWB518" s="329"/>
      <c r="DWC518" s="329"/>
      <c r="DWD518" s="329"/>
      <c r="DWE518" s="329"/>
      <c r="DWF518" s="329"/>
      <c r="DWG518" s="329"/>
      <c r="DWH518" s="329"/>
      <c r="DWI518" s="329"/>
      <c r="DWJ518" s="329"/>
      <c r="DWK518" s="329"/>
      <c r="DWL518" s="329"/>
      <c r="DWM518" s="329"/>
      <c r="DWN518" s="329"/>
      <c r="DWO518" s="329"/>
      <c r="DWP518" s="329"/>
      <c r="DWQ518" s="329"/>
      <c r="DWR518" s="329"/>
      <c r="DWS518" s="329"/>
      <c r="DWT518" s="329"/>
      <c r="DWU518" s="329"/>
      <c r="DWV518" s="329"/>
      <c r="DWW518" s="329"/>
      <c r="DWX518" s="329"/>
      <c r="DWY518" s="329"/>
      <c r="DWZ518" s="329"/>
      <c r="DXA518" s="329"/>
      <c r="DXB518" s="329"/>
      <c r="DXC518" s="329"/>
      <c r="DXD518" s="329"/>
      <c r="DXE518" s="329"/>
      <c r="DXF518" s="329"/>
      <c r="DXG518" s="329"/>
      <c r="DXH518" s="329"/>
      <c r="DXI518" s="329"/>
      <c r="DXJ518" s="329"/>
      <c r="DXK518" s="329"/>
      <c r="DXL518" s="329"/>
      <c r="DXM518" s="329"/>
      <c r="DXN518" s="329"/>
      <c r="DXO518" s="329"/>
      <c r="DXP518" s="329"/>
      <c r="DXQ518" s="329"/>
      <c r="DXR518" s="329"/>
      <c r="DXS518" s="329"/>
      <c r="DXT518" s="329"/>
      <c r="DXU518" s="329"/>
      <c r="DXV518" s="329"/>
      <c r="DXW518" s="329"/>
      <c r="DXX518" s="329"/>
      <c r="DXY518" s="329"/>
      <c r="DXZ518" s="329"/>
      <c r="DYA518" s="329"/>
      <c r="DYB518" s="329"/>
      <c r="DYC518" s="329"/>
      <c r="DYD518" s="329"/>
      <c r="DYE518" s="329"/>
      <c r="DYF518" s="329"/>
      <c r="DYG518" s="329"/>
      <c r="DYH518" s="329"/>
      <c r="DYI518" s="329"/>
      <c r="DYJ518" s="329"/>
      <c r="DYK518" s="329"/>
      <c r="DYL518" s="329"/>
      <c r="DYM518" s="329"/>
      <c r="DYN518" s="329"/>
      <c r="DYO518" s="329"/>
      <c r="DYP518" s="329"/>
      <c r="DYQ518" s="329"/>
      <c r="DYR518" s="329"/>
      <c r="DYS518" s="329"/>
      <c r="DYT518" s="329"/>
      <c r="DYU518" s="329"/>
      <c r="DYV518" s="329"/>
      <c r="DYW518" s="329"/>
      <c r="DYX518" s="329"/>
      <c r="DYY518" s="329"/>
      <c r="DYZ518" s="329"/>
      <c r="DZA518" s="329"/>
      <c r="DZB518" s="329"/>
      <c r="DZC518" s="329"/>
      <c r="DZD518" s="329"/>
      <c r="DZE518" s="329"/>
      <c r="DZF518" s="329"/>
      <c r="DZG518" s="329"/>
      <c r="DZH518" s="329"/>
      <c r="DZI518" s="329"/>
      <c r="DZJ518" s="329"/>
      <c r="DZK518" s="329"/>
      <c r="DZL518" s="329"/>
      <c r="DZM518" s="329"/>
      <c r="DZN518" s="329"/>
      <c r="DZO518" s="329"/>
      <c r="DZP518" s="329"/>
      <c r="DZQ518" s="329"/>
      <c r="DZR518" s="329"/>
      <c r="DZS518" s="329"/>
      <c r="DZT518" s="329"/>
      <c r="DZU518" s="329"/>
      <c r="DZV518" s="329"/>
      <c r="DZW518" s="329"/>
      <c r="DZX518" s="329"/>
      <c r="DZY518" s="329"/>
      <c r="DZZ518" s="329"/>
      <c r="EAA518" s="329"/>
      <c r="EAB518" s="329"/>
      <c r="EAC518" s="329"/>
      <c r="EAD518" s="329"/>
      <c r="EAE518" s="329"/>
      <c r="EAF518" s="329"/>
      <c r="EAG518" s="329"/>
      <c r="EAH518" s="329"/>
      <c r="EAI518" s="329"/>
      <c r="EAJ518" s="329"/>
      <c r="EAK518" s="329"/>
      <c r="EAL518" s="329"/>
      <c r="EAM518" s="329"/>
      <c r="EAN518" s="329"/>
      <c r="EAO518" s="329"/>
      <c r="EAP518" s="329"/>
      <c r="EAQ518" s="329"/>
      <c r="EAR518" s="329"/>
      <c r="EAS518" s="329"/>
      <c r="EAT518" s="329"/>
      <c r="EAU518" s="329"/>
      <c r="EAV518" s="329"/>
      <c r="EAW518" s="329"/>
      <c r="EAX518" s="329"/>
      <c r="EAY518" s="329"/>
      <c r="EAZ518" s="329"/>
      <c r="EBA518" s="329"/>
      <c r="EBB518" s="329"/>
      <c r="EBC518" s="329"/>
      <c r="EBD518" s="329"/>
      <c r="EBE518" s="329"/>
      <c r="EBF518" s="329"/>
      <c r="EBG518" s="329"/>
      <c r="EBH518" s="329"/>
      <c r="EBI518" s="329"/>
      <c r="EBJ518" s="329"/>
      <c r="EBK518" s="329"/>
      <c r="EBL518" s="329"/>
      <c r="EBM518" s="329"/>
      <c r="EBN518" s="329"/>
      <c r="EBO518" s="329"/>
      <c r="EBP518" s="329"/>
      <c r="EBQ518" s="329"/>
      <c r="EBR518" s="329"/>
      <c r="EBS518" s="329"/>
      <c r="EBT518" s="329"/>
      <c r="EBU518" s="329"/>
      <c r="EBV518" s="329"/>
      <c r="EBW518" s="329"/>
      <c r="EBX518" s="329"/>
      <c r="EBY518" s="329"/>
      <c r="EBZ518" s="329"/>
      <c r="ECA518" s="329"/>
      <c r="ECB518" s="329"/>
      <c r="ECC518" s="329"/>
      <c r="ECD518" s="329"/>
      <c r="ECE518" s="329"/>
      <c r="ECF518" s="329"/>
      <c r="ECG518" s="329"/>
      <c r="ECH518" s="329"/>
      <c r="ECI518" s="329"/>
      <c r="ECJ518" s="329"/>
      <c r="ECK518" s="329"/>
      <c r="ECL518" s="329"/>
      <c r="ECM518" s="329"/>
      <c r="ECN518" s="329"/>
      <c r="ECO518" s="329"/>
      <c r="ECP518" s="329"/>
      <c r="ECQ518" s="329"/>
      <c r="ECR518" s="329"/>
      <c r="ECS518" s="329"/>
      <c r="ECT518" s="329"/>
      <c r="ECU518" s="329"/>
      <c r="ECV518" s="329"/>
      <c r="ECW518" s="329"/>
      <c r="ECX518" s="329"/>
      <c r="ECY518" s="329"/>
      <c r="ECZ518" s="329"/>
      <c r="EDA518" s="329"/>
      <c r="EDB518" s="329"/>
      <c r="EDC518" s="329"/>
      <c r="EDD518" s="329"/>
      <c r="EDE518" s="329"/>
      <c r="EDF518" s="329"/>
      <c r="EDG518" s="329"/>
      <c r="EDH518" s="329"/>
      <c r="EDI518" s="329"/>
      <c r="EDJ518" s="329"/>
      <c r="EDK518" s="329"/>
      <c r="EDL518" s="329"/>
      <c r="EDM518" s="329"/>
      <c r="EDN518" s="329"/>
      <c r="EDO518" s="329"/>
      <c r="EDP518" s="329"/>
      <c r="EDQ518" s="329"/>
      <c r="EDR518" s="329"/>
      <c r="EDS518" s="329"/>
      <c r="EDT518" s="329"/>
      <c r="EDU518" s="329"/>
      <c r="EDV518" s="329"/>
      <c r="EDW518" s="329"/>
      <c r="EDX518" s="329"/>
      <c r="EDY518" s="329"/>
      <c r="EDZ518" s="329"/>
      <c r="EEA518" s="329"/>
      <c r="EEB518" s="329"/>
      <c r="EEC518" s="329"/>
      <c r="EED518" s="329"/>
      <c r="EEE518" s="329"/>
      <c r="EEF518" s="329"/>
      <c r="EEG518" s="329"/>
      <c r="EEH518" s="329"/>
      <c r="EEI518" s="329"/>
      <c r="EEJ518" s="329"/>
      <c r="EEK518" s="329"/>
      <c r="EEL518" s="329"/>
      <c r="EEM518" s="329"/>
      <c r="EEN518" s="329"/>
      <c r="EEO518" s="329"/>
      <c r="EEP518" s="329"/>
      <c r="EEQ518" s="329"/>
      <c r="EER518" s="329"/>
      <c r="EES518" s="329"/>
      <c r="EET518" s="329"/>
      <c r="EEU518" s="329"/>
      <c r="EEV518" s="329"/>
      <c r="EEW518" s="329"/>
      <c r="EEX518" s="329"/>
      <c r="EEY518" s="329"/>
      <c r="EEZ518" s="329"/>
      <c r="EFA518" s="329"/>
      <c r="EFB518" s="329"/>
      <c r="EFC518" s="329"/>
      <c r="EFD518" s="329"/>
      <c r="EFE518" s="329"/>
      <c r="EFF518" s="329"/>
      <c r="EFG518" s="329"/>
      <c r="EFH518" s="329"/>
      <c r="EFI518" s="329"/>
      <c r="EFJ518" s="329"/>
      <c r="EFK518" s="329"/>
      <c r="EFL518" s="329"/>
      <c r="EFM518" s="329"/>
      <c r="EFN518" s="329"/>
      <c r="EFO518" s="329"/>
      <c r="EFP518" s="329"/>
      <c r="EFQ518" s="329"/>
      <c r="EFR518" s="329"/>
      <c r="EFS518" s="329"/>
      <c r="EFT518" s="329"/>
      <c r="EFU518" s="329"/>
      <c r="EFV518" s="329"/>
      <c r="EFW518" s="329"/>
      <c r="EFX518" s="329"/>
      <c r="EFY518" s="329"/>
      <c r="EFZ518" s="329"/>
      <c r="EGA518" s="329"/>
      <c r="EGB518" s="329"/>
      <c r="EGC518" s="329"/>
      <c r="EGD518" s="329"/>
      <c r="EGE518" s="329"/>
      <c r="EGF518" s="329"/>
      <c r="EGG518" s="329"/>
      <c r="EGH518" s="329"/>
      <c r="EGI518" s="329"/>
      <c r="EGJ518" s="329"/>
      <c r="EGK518" s="329"/>
      <c r="EGL518" s="329"/>
      <c r="EGM518" s="329"/>
      <c r="EGN518" s="329"/>
      <c r="EGO518" s="329"/>
      <c r="EGP518" s="329"/>
      <c r="EGQ518" s="329"/>
      <c r="EGR518" s="329"/>
      <c r="EGS518" s="329"/>
      <c r="EGT518" s="329"/>
      <c r="EGU518" s="329"/>
      <c r="EGV518" s="329"/>
      <c r="EGW518" s="329"/>
      <c r="EGX518" s="329"/>
      <c r="EGY518" s="329"/>
      <c r="EGZ518" s="329"/>
      <c r="EHA518" s="329"/>
      <c r="EHB518" s="329"/>
      <c r="EHC518" s="329"/>
      <c r="EHD518" s="329"/>
      <c r="EHE518" s="329"/>
      <c r="EHF518" s="329"/>
      <c r="EHG518" s="329"/>
      <c r="EHH518" s="329"/>
      <c r="EHI518" s="329"/>
      <c r="EHJ518" s="329"/>
      <c r="EHK518" s="329"/>
      <c r="EHL518" s="329"/>
      <c r="EHM518" s="329"/>
      <c r="EHN518" s="329"/>
      <c r="EHO518" s="329"/>
      <c r="EHP518" s="329"/>
      <c r="EHQ518" s="329"/>
      <c r="EHR518" s="329"/>
      <c r="EHS518" s="329"/>
      <c r="EHT518" s="329"/>
      <c r="EHU518" s="329"/>
      <c r="EHV518" s="329"/>
      <c r="EHW518" s="329"/>
      <c r="EHX518" s="329"/>
      <c r="EHY518" s="329"/>
      <c r="EHZ518" s="329"/>
      <c r="EIA518" s="329"/>
      <c r="EIB518" s="329"/>
      <c r="EIC518" s="329"/>
      <c r="EID518" s="329"/>
      <c r="EIE518" s="329"/>
      <c r="EIF518" s="329"/>
      <c r="EIG518" s="329"/>
      <c r="EIH518" s="329"/>
      <c r="EII518" s="329"/>
      <c r="EIJ518" s="329"/>
      <c r="EIK518" s="329"/>
      <c r="EIL518" s="329"/>
      <c r="EIM518" s="329"/>
      <c r="EIN518" s="329"/>
      <c r="EIO518" s="329"/>
      <c r="EIP518" s="329"/>
      <c r="EIQ518" s="329"/>
      <c r="EIR518" s="329"/>
      <c r="EIS518" s="329"/>
      <c r="EIT518" s="329"/>
      <c r="EIU518" s="329"/>
      <c r="EIV518" s="329"/>
      <c r="EIW518" s="329"/>
      <c r="EIX518" s="329"/>
      <c r="EIY518" s="329"/>
      <c r="EIZ518" s="329"/>
      <c r="EJA518" s="329"/>
      <c r="EJB518" s="329"/>
      <c r="EJC518" s="329"/>
      <c r="EJD518" s="329"/>
      <c r="EJE518" s="329"/>
      <c r="EJF518" s="329"/>
      <c r="EJG518" s="329"/>
      <c r="EJH518" s="329"/>
      <c r="EJI518" s="329"/>
      <c r="EJJ518" s="329"/>
      <c r="EJK518" s="329"/>
      <c r="EJL518" s="329"/>
      <c r="EJM518" s="329"/>
      <c r="EJN518" s="329"/>
      <c r="EJO518" s="329"/>
      <c r="EJP518" s="329"/>
      <c r="EJQ518" s="329"/>
      <c r="EJR518" s="329"/>
      <c r="EJS518" s="329"/>
      <c r="EJT518" s="329"/>
      <c r="EJU518" s="329"/>
      <c r="EJV518" s="329"/>
      <c r="EJW518" s="329"/>
      <c r="EJX518" s="329"/>
      <c r="EJY518" s="329"/>
      <c r="EJZ518" s="329"/>
      <c r="EKA518" s="329"/>
      <c r="EKB518" s="329"/>
      <c r="EKC518" s="329"/>
      <c r="EKD518" s="329"/>
      <c r="EKE518" s="329"/>
      <c r="EKF518" s="329"/>
      <c r="EKG518" s="329"/>
      <c r="EKH518" s="329"/>
      <c r="EKI518" s="329"/>
      <c r="EKJ518" s="329"/>
      <c r="EKK518" s="329"/>
      <c r="EKL518" s="329"/>
      <c r="EKM518" s="329"/>
      <c r="EKN518" s="329"/>
      <c r="EKO518" s="329"/>
      <c r="EKP518" s="329"/>
      <c r="EKQ518" s="329"/>
      <c r="EKR518" s="329"/>
      <c r="EKS518" s="329"/>
      <c r="EKT518" s="329"/>
      <c r="EKU518" s="329"/>
      <c r="EKV518" s="329"/>
      <c r="EKW518" s="329"/>
      <c r="EKX518" s="329"/>
      <c r="EKY518" s="329"/>
      <c r="EKZ518" s="329"/>
      <c r="ELA518" s="329"/>
      <c r="ELB518" s="329"/>
      <c r="ELC518" s="329"/>
      <c r="ELD518" s="329"/>
      <c r="ELE518" s="329"/>
      <c r="ELF518" s="329"/>
      <c r="ELG518" s="329"/>
      <c r="ELH518" s="329"/>
      <c r="ELI518" s="329"/>
      <c r="ELJ518" s="329"/>
      <c r="ELK518" s="329"/>
      <c r="ELL518" s="329"/>
      <c r="ELM518" s="329"/>
      <c r="ELN518" s="329"/>
      <c r="ELO518" s="329"/>
      <c r="ELP518" s="329"/>
      <c r="ELQ518" s="329"/>
      <c r="ELR518" s="329"/>
      <c r="ELS518" s="329"/>
      <c r="ELT518" s="329"/>
      <c r="ELU518" s="329"/>
      <c r="ELV518" s="329"/>
      <c r="ELW518" s="329"/>
      <c r="ELX518" s="329"/>
      <c r="ELY518" s="329"/>
      <c r="ELZ518" s="329"/>
      <c r="EMA518" s="329"/>
      <c r="EMB518" s="329"/>
      <c r="EMC518" s="329"/>
      <c r="EMD518" s="329"/>
      <c r="EME518" s="329"/>
      <c r="EMF518" s="329"/>
      <c r="EMG518" s="329"/>
      <c r="EMH518" s="329"/>
      <c r="EMI518" s="329"/>
      <c r="EMJ518" s="329"/>
      <c r="EMK518" s="329"/>
      <c r="EML518" s="329"/>
      <c r="EMM518" s="329"/>
      <c r="EMN518" s="329"/>
      <c r="EMO518" s="329"/>
      <c r="EMP518" s="329"/>
      <c r="EMQ518" s="329"/>
      <c r="EMR518" s="329"/>
      <c r="EMS518" s="329"/>
      <c r="EMT518" s="329"/>
      <c r="EMU518" s="329"/>
      <c r="EMV518" s="329"/>
      <c r="EMW518" s="329"/>
      <c r="EMX518" s="329"/>
      <c r="EMY518" s="329"/>
      <c r="EMZ518" s="329"/>
      <c r="ENA518" s="329"/>
      <c r="ENB518" s="329"/>
      <c r="ENC518" s="329"/>
      <c r="END518" s="329"/>
      <c r="ENE518" s="329"/>
      <c r="ENF518" s="329"/>
      <c r="ENG518" s="329"/>
      <c r="ENH518" s="329"/>
      <c r="ENI518" s="329"/>
      <c r="ENJ518" s="329"/>
      <c r="ENK518" s="329"/>
      <c r="ENL518" s="329"/>
      <c r="ENM518" s="329"/>
      <c r="ENN518" s="329"/>
      <c r="ENO518" s="329"/>
      <c r="ENP518" s="329"/>
      <c r="ENQ518" s="329"/>
      <c r="ENR518" s="329"/>
      <c r="ENS518" s="329"/>
      <c r="ENT518" s="329"/>
      <c r="ENU518" s="329"/>
      <c r="ENV518" s="329"/>
      <c r="ENW518" s="329"/>
      <c r="ENX518" s="329"/>
      <c r="ENY518" s="329"/>
      <c r="ENZ518" s="329"/>
      <c r="EOA518" s="329"/>
      <c r="EOB518" s="329"/>
      <c r="EOC518" s="329"/>
      <c r="EOD518" s="329"/>
      <c r="EOE518" s="329"/>
      <c r="EOF518" s="329"/>
      <c r="EOG518" s="329"/>
      <c r="EOH518" s="329"/>
      <c r="EOI518" s="329"/>
      <c r="EOJ518" s="329"/>
      <c r="EOK518" s="329"/>
      <c r="EOL518" s="329"/>
      <c r="EOM518" s="329"/>
      <c r="EON518" s="329"/>
      <c r="EOO518" s="329"/>
      <c r="EOP518" s="329"/>
      <c r="EOQ518" s="329"/>
      <c r="EOR518" s="329"/>
      <c r="EOS518" s="329"/>
      <c r="EOT518" s="329"/>
      <c r="EOU518" s="329"/>
      <c r="EOV518" s="329"/>
      <c r="EOW518" s="329"/>
      <c r="EOX518" s="329"/>
      <c r="EOY518" s="329"/>
      <c r="EOZ518" s="329"/>
      <c r="EPA518" s="329"/>
      <c r="EPB518" s="329"/>
      <c r="EPC518" s="329"/>
      <c r="EPD518" s="329"/>
      <c r="EPE518" s="329"/>
      <c r="EPF518" s="329"/>
      <c r="EPG518" s="329"/>
      <c r="EPH518" s="329"/>
      <c r="EPI518" s="329"/>
      <c r="EPJ518" s="329"/>
      <c r="EPK518" s="329"/>
      <c r="EPL518" s="329"/>
      <c r="EPM518" s="329"/>
      <c r="EPN518" s="329"/>
      <c r="EPO518" s="329"/>
      <c r="EPP518" s="329"/>
      <c r="EPQ518" s="329"/>
      <c r="EPR518" s="329"/>
      <c r="EPS518" s="329"/>
      <c r="EPT518" s="329"/>
      <c r="EPU518" s="329"/>
      <c r="EPV518" s="329"/>
      <c r="EPW518" s="329"/>
      <c r="EPX518" s="329"/>
      <c r="EPY518" s="329"/>
      <c r="EPZ518" s="329"/>
      <c r="EQA518" s="329"/>
      <c r="EQB518" s="329"/>
      <c r="EQC518" s="329"/>
      <c r="EQD518" s="329"/>
      <c r="EQE518" s="329"/>
      <c r="EQF518" s="329"/>
      <c r="EQG518" s="329"/>
      <c r="EQH518" s="329"/>
      <c r="EQI518" s="329"/>
      <c r="EQJ518" s="329"/>
      <c r="EQK518" s="329"/>
      <c r="EQL518" s="329"/>
      <c r="EQM518" s="329"/>
      <c r="EQN518" s="329"/>
      <c r="EQO518" s="329"/>
      <c r="EQP518" s="329"/>
      <c r="EQQ518" s="329"/>
      <c r="EQR518" s="329"/>
      <c r="EQS518" s="329"/>
      <c r="EQT518" s="329"/>
      <c r="EQU518" s="329"/>
      <c r="EQV518" s="329"/>
      <c r="EQW518" s="329"/>
      <c r="EQX518" s="329"/>
      <c r="EQY518" s="329"/>
      <c r="EQZ518" s="329"/>
      <c r="ERA518" s="329"/>
      <c r="ERB518" s="329"/>
      <c r="ERC518" s="329"/>
      <c r="ERD518" s="329"/>
      <c r="ERE518" s="329"/>
      <c r="ERF518" s="329"/>
      <c r="ERG518" s="329"/>
      <c r="ERH518" s="329"/>
      <c r="ERI518" s="329"/>
      <c r="ERJ518" s="329"/>
      <c r="ERK518" s="329"/>
      <c r="ERL518" s="329"/>
      <c r="ERM518" s="329"/>
      <c r="ERN518" s="329"/>
      <c r="ERO518" s="329"/>
      <c r="ERP518" s="329"/>
      <c r="ERQ518" s="329"/>
      <c r="ERR518" s="329"/>
      <c r="ERS518" s="329"/>
      <c r="ERT518" s="329"/>
      <c r="ERU518" s="329"/>
      <c r="ERV518" s="329"/>
      <c r="ERW518" s="329"/>
      <c r="ERX518" s="329"/>
      <c r="ERY518" s="329"/>
      <c r="ERZ518" s="329"/>
      <c r="ESA518" s="329"/>
      <c r="ESB518" s="329"/>
      <c r="ESC518" s="329"/>
      <c r="ESD518" s="329"/>
      <c r="ESE518" s="329"/>
      <c r="ESF518" s="329"/>
      <c r="ESG518" s="329"/>
      <c r="ESH518" s="329"/>
      <c r="ESI518" s="329"/>
      <c r="ESJ518" s="329"/>
      <c r="ESK518" s="329"/>
      <c r="ESL518" s="329"/>
      <c r="ESM518" s="329"/>
      <c r="ESN518" s="329"/>
      <c r="ESO518" s="329"/>
      <c r="ESP518" s="329"/>
      <c r="ESQ518" s="329"/>
      <c r="ESR518" s="329"/>
      <c r="ESS518" s="329"/>
      <c r="EST518" s="329"/>
      <c r="ESU518" s="329"/>
      <c r="ESV518" s="329"/>
      <c r="ESW518" s="329"/>
      <c r="ESX518" s="329"/>
      <c r="ESY518" s="329"/>
      <c r="ESZ518" s="329"/>
      <c r="ETA518" s="329"/>
      <c r="ETB518" s="329"/>
      <c r="ETC518" s="329"/>
      <c r="ETD518" s="329"/>
      <c r="ETE518" s="329"/>
      <c r="ETF518" s="329"/>
      <c r="ETG518" s="329"/>
      <c r="ETH518" s="329"/>
      <c r="ETI518" s="329"/>
      <c r="ETJ518" s="329"/>
      <c r="ETK518" s="329"/>
      <c r="ETL518" s="329"/>
      <c r="ETM518" s="329"/>
      <c r="ETN518" s="329"/>
      <c r="ETO518" s="329"/>
      <c r="ETP518" s="329"/>
      <c r="ETQ518" s="329"/>
      <c r="ETR518" s="329"/>
      <c r="ETS518" s="329"/>
      <c r="ETT518" s="329"/>
      <c r="ETU518" s="329"/>
      <c r="ETV518" s="329"/>
      <c r="ETW518" s="329"/>
      <c r="ETX518" s="329"/>
      <c r="ETY518" s="329"/>
      <c r="ETZ518" s="329"/>
      <c r="EUA518" s="329"/>
      <c r="EUB518" s="329"/>
      <c r="EUC518" s="329"/>
      <c r="EUD518" s="329"/>
      <c r="EUE518" s="329"/>
      <c r="EUF518" s="329"/>
      <c r="EUG518" s="329"/>
      <c r="EUH518" s="329"/>
      <c r="EUI518" s="329"/>
      <c r="EUJ518" s="329"/>
      <c r="EUK518" s="329"/>
      <c r="EUL518" s="329"/>
      <c r="EUM518" s="329"/>
      <c r="EUN518" s="329"/>
      <c r="EUO518" s="329"/>
      <c r="EUP518" s="329"/>
      <c r="EUQ518" s="329"/>
      <c r="EUR518" s="329"/>
      <c r="EUS518" s="329"/>
      <c r="EUT518" s="329"/>
      <c r="EUU518" s="329"/>
      <c r="EUV518" s="329"/>
      <c r="EUW518" s="329"/>
      <c r="EUX518" s="329"/>
      <c r="EUY518" s="329"/>
      <c r="EUZ518" s="329"/>
      <c r="EVA518" s="329"/>
      <c r="EVB518" s="329"/>
      <c r="EVC518" s="329"/>
      <c r="EVD518" s="329"/>
      <c r="EVE518" s="329"/>
      <c r="EVF518" s="329"/>
      <c r="EVG518" s="329"/>
      <c r="EVH518" s="329"/>
      <c r="EVI518" s="329"/>
      <c r="EVJ518" s="329"/>
      <c r="EVK518" s="329"/>
      <c r="EVL518" s="329"/>
      <c r="EVM518" s="329"/>
      <c r="EVN518" s="329"/>
      <c r="EVO518" s="329"/>
      <c r="EVP518" s="329"/>
      <c r="EVQ518" s="329"/>
      <c r="EVR518" s="329"/>
      <c r="EVS518" s="329"/>
      <c r="EVT518" s="329"/>
      <c r="EVU518" s="329"/>
      <c r="EVV518" s="329"/>
      <c r="EVW518" s="329"/>
      <c r="EVX518" s="329"/>
      <c r="EVY518" s="329"/>
      <c r="EVZ518" s="329"/>
      <c r="EWA518" s="329"/>
      <c r="EWB518" s="329"/>
      <c r="EWC518" s="329"/>
      <c r="EWD518" s="329"/>
      <c r="EWE518" s="329"/>
      <c r="EWF518" s="329"/>
      <c r="EWG518" s="329"/>
      <c r="EWH518" s="329"/>
      <c r="EWI518" s="329"/>
      <c r="EWJ518" s="329"/>
      <c r="EWK518" s="329"/>
      <c r="EWL518" s="329"/>
      <c r="EWM518" s="329"/>
      <c r="EWN518" s="329"/>
      <c r="EWO518" s="329"/>
      <c r="EWP518" s="329"/>
      <c r="EWQ518" s="329"/>
      <c r="EWR518" s="329"/>
      <c r="EWS518" s="329"/>
      <c r="EWT518" s="329"/>
      <c r="EWU518" s="329"/>
      <c r="EWV518" s="329"/>
      <c r="EWW518" s="329"/>
      <c r="EWX518" s="329"/>
      <c r="EWY518" s="329"/>
      <c r="EWZ518" s="329"/>
      <c r="EXA518" s="329"/>
      <c r="EXB518" s="329"/>
      <c r="EXC518" s="329"/>
      <c r="EXD518" s="329"/>
      <c r="EXE518" s="329"/>
      <c r="EXF518" s="329"/>
      <c r="EXG518" s="329"/>
      <c r="EXH518" s="329"/>
      <c r="EXI518" s="329"/>
      <c r="EXJ518" s="329"/>
      <c r="EXK518" s="329"/>
      <c r="EXL518" s="329"/>
      <c r="EXM518" s="329"/>
      <c r="EXN518" s="329"/>
      <c r="EXO518" s="329"/>
      <c r="EXP518" s="329"/>
      <c r="EXQ518" s="329"/>
      <c r="EXR518" s="329"/>
      <c r="EXS518" s="329"/>
      <c r="EXT518" s="329"/>
      <c r="EXU518" s="329"/>
      <c r="EXV518" s="329"/>
      <c r="EXW518" s="329"/>
      <c r="EXX518" s="329"/>
      <c r="EXY518" s="329"/>
      <c r="EXZ518" s="329"/>
      <c r="EYA518" s="329"/>
      <c r="EYB518" s="329"/>
      <c r="EYC518" s="329"/>
      <c r="EYD518" s="329"/>
      <c r="EYE518" s="329"/>
      <c r="EYF518" s="329"/>
      <c r="EYG518" s="329"/>
      <c r="EYH518" s="329"/>
      <c r="EYI518" s="329"/>
      <c r="EYJ518" s="329"/>
      <c r="EYK518" s="329"/>
      <c r="EYL518" s="329"/>
      <c r="EYM518" s="329"/>
      <c r="EYN518" s="329"/>
      <c r="EYO518" s="329"/>
      <c r="EYP518" s="329"/>
      <c r="EYQ518" s="329"/>
      <c r="EYR518" s="329"/>
      <c r="EYS518" s="329"/>
      <c r="EYT518" s="329"/>
      <c r="EYU518" s="329"/>
      <c r="EYV518" s="329"/>
      <c r="EYW518" s="329"/>
      <c r="EYX518" s="329"/>
      <c r="EYY518" s="329"/>
      <c r="EYZ518" s="329"/>
      <c r="EZA518" s="329"/>
      <c r="EZB518" s="329"/>
      <c r="EZC518" s="329"/>
      <c r="EZD518" s="329"/>
      <c r="EZE518" s="329"/>
      <c r="EZF518" s="329"/>
      <c r="EZG518" s="329"/>
      <c r="EZH518" s="329"/>
      <c r="EZI518" s="329"/>
      <c r="EZJ518" s="329"/>
      <c r="EZK518" s="329"/>
      <c r="EZL518" s="329"/>
      <c r="EZM518" s="329"/>
      <c r="EZN518" s="329"/>
      <c r="EZO518" s="329"/>
      <c r="EZP518" s="329"/>
      <c r="EZQ518" s="329"/>
      <c r="EZR518" s="329"/>
      <c r="EZS518" s="329"/>
      <c r="EZT518" s="329"/>
      <c r="EZU518" s="329"/>
      <c r="EZV518" s="329"/>
      <c r="EZW518" s="329"/>
      <c r="EZX518" s="329"/>
      <c r="EZY518" s="329"/>
      <c r="EZZ518" s="329"/>
      <c r="FAA518" s="329"/>
      <c r="FAB518" s="329"/>
      <c r="FAC518" s="329"/>
      <c r="FAD518" s="329"/>
      <c r="FAE518" s="329"/>
      <c r="FAF518" s="329"/>
      <c r="FAG518" s="329"/>
      <c r="FAH518" s="329"/>
      <c r="FAI518" s="329"/>
      <c r="FAJ518" s="329"/>
      <c r="FAK518" s="329"/>
      <c r="FAL518" s="329"/>
      <c r="FAM518" s="329"/>
      <c r="FAN518" s="329"/>
      <c r="FAO518" s="329"/>
      <c r="FAP518" s="329"/>
      <c r="FAQ518" s="329"/>
      <c r="FAR518" s="329"/>
      <c r="FAS518" s="329"/>
      <c r="FAT518" s="329"/>
      <c r="FAU518" s="329"/>
      <c r="FAV518" s="329"/>
      <c r="FAW518" s="329"/>
      <c r="FAX518" s="329"/>
      <c r="FAY518" s="329"/>
      <c r="FAZ518" s="329"/>
      <c r="FBA518" s="329"/>
      <c r="FBB518" s="329"/>
      <c r="FBC518" s="329"/>
      <c r="FBD518" s="329"/>
      <c r="FBE518" s="329"/>
      <c r="FBF518" s="329"/>
      <c r="FBG518" s="329"/>
      <c r="FBH518" s="329"/>
      <c r="FBI518" s="329"/>
      <c r="FBJ518" s="329"/>
      <c r="FBK518" s="329"/>
      <c r="FBL518" s="329"/>
      <c r="FBM518" s="329"/>
      <c r="FBN518" s="329"/>
      <c r="FBO518" s="329"/>
      <c r="FBP518" s="329"/>
      <c r="FBQ518" s="329"/>
      <c r="FBR518" s="329"/>
      <c r="FBS518" s="329"/>
      <c r="FBT518" s="329"/>
      <c r="FBU518" s="329"/>
      <c r="FBV518" s="329"/>
      <c r="FBW518" s="329"/>
      <c r="FBX518" s="329"/>
      <c r="FBY518" s="329"/>
      <c r="FBZ518" s="329"/>
      <c r="FCA518" s="329"/>
      <c r="FCB518" s="329"/>
      <c r="FCC518" s="329"/>
      <c r="FCD518" s="329"/>
      <c r="FCE518" s="329"/>
      <c r="FCF518" s="329"/>
      <c r="FCG518" s="329"/>
      <c r="FCH518" s="329"/>
      <c r="FCI518" s="329"/>
      <c r="FCJ518" s="329"/>
      <c r="FCK518" s="329"/>
      <c r="FCL518" s="329"/>
      <c r="FCM518" s="329"/>
      <c r="FCN518" s="329"/>
      <c r="FCO518" s="329"/>
      <c r="FCP518" s="329"/>
      <c r="FCQ518" s="329"/>
      <c r="FCR518" s="329"/>
      <c r="FCS518" s="329"/>
      <c r="FCT518" s="329"/>
      <c r="FCU518" s="329"/>
      <c r="FCV518" s="329"/>
      <c r="FCW518" s="329"/>
      <c r="FCX518" s="329"/>
      <c r="FCY518" s="329"/>
      <c r="FCZ518" s="329"/>
      <c r="FDA518" s="329"/>
      <c r="FDB518" s="329"/>
      <c r="FDC518" s="329"/>
      <c r="FDD518" s="329"/>
      <c r="FDE518" s="329"/>
      <c r="FDF518" s="329"/>
      <c r="FDG518" s="329"/>
      <c r="FDH518" s="329"/>
      <c r="FDI518" s="329"/>
      <c r="FDJ518" s="329"/>
      <c r="FDK518" s="329"/>
      <c r="FDL518" s="329"/>
      <c r="FDM518" s="329"/>
      <c r="FDN518" s="329"/>
      <c r="FDO518" s="329"/>
      <c r="FDP518" s="329"/>
      <c r="FDQ518" s="329"/>
      <c r="FDR518" s="329"/>
      <c r="FDS518" s="329"/>
      <c r="FDT518" s="329"/>
      <c r="FDU518" s="329"/>
      <c r="FDV518" s="329"/>
      <c r="FDW518" s="329"/>
      <c r="FDX518" s="329"/>
      <c r="FDY518" s="329"/>
      <c r="FDZ518" s="329"/>
      <c r="FEA518" s="329"/>
      <c r="FEB518" s="329"/>
      <c r="FEC518" s="329"/>
      <c r="FED518" s="329"/>
      <c r="FEE518" s="329"/>
      <c r="FEF518" s="329"/>
      <c r="FEG518" s="329"/>
      <c r="FEH518" s="329"/>
      <c r="FEI518" s="329"/>
      <c r="FEJ518" s="329"/>
      <c r="FEK518" s="329"/>
      <c r="FEL518" s="329"/>
      <c r="FEM518" s="329"/>
      <c r="FEN518" s="329"/>
      <c r="FEO518" s="329"/>
      <c r="FEP518" s="329"/>
      <c r="FEQ518" s="329"/>
      <c r="FER518" s="329"/>
      <c r="FES518" s="329"/>
      <c r="FET518" s="329"/>
      <c r="FEU518" s="329"/>
      <c r="FEV518" s="329"/>
      <c r="FEW518" s="329"/>
      <c r="FEX518" s="329"/>
      <c r="FEY518" s="329"/>
      <c r="FEZ518" s="329"/>
      <c r="FFA518" s="329"/>
      <c r="FFB518" s="329"/>
      <c r="FFC518" s="329"/>
      <c r="FFD518" s="329"/>
      <c r="FFE518" s="329"/>
      <c r="FFF518" s="329"/>
      <c r="FFG518" s="329"/>
      <c r="FFH518" s="329"/>
      <c r="FFI518" s="329"/>
      <c r="FFJ518" s="329"/>
      <c r="FFK518" s="329"/>
      <c r="FFL518" s="329"/>
      <c r="FFM518" s="329"/>
      <c r="FFN518" s="329"/>
      <c r="FFO518" s="329"/>
      <c r="FFP518" s="329"/>
      <c r="FFQ518" s="329"/>
      <c r="FFR518" s="329"/>
      <c r="FFS518" s="329"/>
      <c r="FFT518" s="329"/>
      <c r="FFU518" s="329"/>
      <c r="FFV518" s="329"/>
      <c r="FFW518" s="329"/>
      <c r="FFX518" s="329"/>
      <c r="FFY518" s="329"/>
      <c r="FFZ518" s="329"/>
      <c r="FGA518" s="329"/>
      <c r="FGB518" s="329"/>
      <c r="FGC518" s="329"/>
      <c r="FGD518" s="329"/>
      <c r="FGE518" s="329"/>
      <c r="FGF518" s="329"/>
      <c r="FGG518" s="329"/>
      <c r="FGH518" s="329"/>
      <c r="FGI518" s="329"/>
      <c r="FGJ518" s="329"/>
      <c r="FGK518" s="329"/>
      <c r="FGL518" s="329"/>
      <c r="FGM518" s="329"/>
      <c r="FGN518" s="329"/>
      <c r="FGO518" s="329"/>
      <c r="FGP518" s="329"/>
      <c r="FGQ518" s="329"/>
      <c r="FGR518" s="329"/>
      <c r="FGS518" s="329"/>
      <c r="FGT518" s="329"/>
      <c r="FGU518" s="329"/>
      <c r="FGV518" s="329"/>
      <c r="FGW518" s="329"/>
      <c r="FGX518" s="329"/>
      <c r="FGY518" s="329"/>
      <c r="FGZ518" s="329"/>
      <c r="FHA518" s="329"/>
      <c r="FHB518" s="329"/>
      <c r="FHC518" s="329"/>
      <c r="FHD518" s="329"/>
      <c r="FHE518" s="329"/>
      <c r="FHF518" s="329"/>
      <c r="FHG518" s="329"/>
      <c r="FHH518" s="329"/>
      <c r="FHI518" s="329"/>
      <c r="FHJ518" s="329"/>
      <c r="FHK518" s="329"/>
      <c r="FHL518" s="329"/>
      <c r="FHM518" s="329"/>
      <c r="FHN518" s="329"/>
      <c r="FHO518" s="329"/>
      <c r="FHP518" s="329"/>
      <c r="FHQ518" s="329"/>
      <c r="FHR518" s="329"/>
      <c r="FHS518" s="329"/>
      <c r="FHT518" s="329"/>
      <c r="FHU518" s="329"/>
      <c r="FHV518" s="329"/>
      <c r="FHW518" s="329"/>
      <c r="FHX518" s="329"/>
      <c r="FHY518" s="329"/>
      <c r="FHZ518" s="329"/>
      <c r="FIA518" s="329"/>
      <c r="FIB518" s="329"/>
      <c r="FIC518" s="329"/>
      <c r="FID518" s="329"/>
      <c r="FIE518" s="329"/>
      <c r="FIF518" s="329"/>
      <c r="FIG518" s="329"/>
      <c r="FIH518" s="329"/>
      <c r="FII518" s="329"/>
      <c r="FIJ518" s="329"/>
      <c r="FIK518" s="329"/>
      <c r="FIL518" s="329"/>
      <c r="FIM518" s="329"/>
      <c r="FIN518" s="329"/>
      <c r="FIO518" s="329"/>
      <c r="FIP518" s="329"/>
      <c r="FIQ518" s="329"/>
      <c r="FIR518" s="329"/>
      <c r="FIS518" s="329"/>
      <c r="FIT518" s="329"/>
      <c r="FIU518" s="329"/>
      <c r="FIV518" s="329"/>
      <c r="FIW518" s="329"/>
      <c r="FIX518" s="329"/>
      <c r="FIY518" s="329"/>
      <c r="FIZ518" s="329"/>
      <c r="FJA518" s="329"/>
      <c r="FJB518" s="329"/>
      <c r="FJC518" s="329"/>
      <c r="FJD518" s="329"/>
      <c r="FJE518" s="329"/>
      <c r="FJF518" s="329"/>
      <c r="FJG518" s="329"/>
      <c r="FJH518" s="329"/>
      <c r="FJI518" s="329"/>
      <c r="FJJ518" s="329"/>
      <c r="FJK518" s="329"/>
      <c r="FJL518" s="329"/>
      <c r="FJM518" s="329"/>
      <c r="FJN518" s="329"/>
      <c r="FJO518" s="329"/>
      <c r="FJP518" s="329"/>
      <c r="FJQ518" s="329"/>
      <c r="FJR518" s="329"/>
      <c r="FJS518" s="329"/>
      <c r="FJT518" s="329"/>
      <c r="FJU518" s="329"/>
      <c r="FJV518" s="329"/>
      <c r="FJW518" s="329"/>
      <c r="FJX518" s="329"/>
      <c r="FJY518" s="329"/>
      <c r="FJZ518" s="329"/>
      <c r="FKA518" s="329"/>
      <c r="FKB518" s="329"/>
      <c r="FKC518" s="329"/>
      <c r="FKD518" s="329"/>
      <c r="FKE518" s="329"/>
      <c r="FKF518" s="329"/>
      <c r="FKG518" s="329"/>
      <c r="FKH518" s="329"/>
      <c r="FKI518" s="329"/>
      <c r="FKJ518" s="329"/>
      <c r="FKK518" s="329"/>
      <c r="FKL518" s="329"/>
      <c r="FKM518" s="329"/>
      <c r="FKN518" s="329"/>
      <c r="FKO518" s="329"/>
      <c r="FKP518" s="329"/>
      <c r="FKQ518" s="329"/>
      <c r="FKR518" s="329"/>
      <c r="FKS518" s="329"/>
      <c r="FKT518" s="329"/>
      <c r="FKU518" s="329"/>
      <c r="FKV518" s="329"/>
      <c r="FKW518" s="329"/>
      <c r="FKX518" s="329"/>
      <c r="FKY518" s="329"/>
      <c r="FKZ518" s="329"/>
      <c r="FLA518" s="329"/>
      <c r="FLB518" s="329"/>
      <c r="FLC518" s="329"/>
      <c r="FLD518" s="329"/>
      <c r="FLE518" s="329"/>
      <c r="FLF518" s="329"/>
      <c r="FLG518" s="329"/>
      <c r="FLH518" s="329"/>
      <c r="FLI518" s="329"/>
      <c r="FLJ518" s="329"/>
      <c r="FLK518" s="329"/>
      <c r="FLL518" s="329"/>
      <c r="FLM518" s="329"/>
      <c r="FLN518" s="329"/>
      <c r="FLO518" s="329"/>
      <c r="FLP518" s="329"/>
      <c r="FLQ518" s="329"/>
      <c r="FLR518" s="329"/>
      <c r="FLS518" s="329"/>
      <c r="FLT518" s="329"/>
      <c r="FLU518" s="329"/>
      <c r="FLV518" s="329"/>
      <c r="FLW518" s="329"/>
      <c r="FLX518" s="329"/>
      <c r="FLY518" s="329"/>
      <c r="FLZ518" s="329"/>
      <c r="FMA518" s="329"/>
      <c r="FMB518" s="329"/>
      <c r="FMC518" s="329"/>
      <c r="FMD518" s="329"/>
      <c r="FME518" s="329"/>
      <c r="FMF518" s="329"/>
      <c r="FMG518" s="329"/>
      <c r="FMH518" s="329"/>
      <c r="FMI518" s="329"/>
      <c r="FMJ518" s="329"/>
      <c r="FMK518" s="329"/>
      <c r="FML518" s="329"/>
      <c r="FMM518" s="329"/>
      <c r="FMN518" s="329"/>
      <c r="FMO518" s="329"/>
      <c r="FMP518" s="329"/>
      <c r="FMQ518" s="329"/>
      <c r="FMR518" s="329"/>
      <c r="FMS518" s="329"/>
      <c r="FMT518" s="329"/>
      <c r="FMU518" s="329"/>
      <c r="FMV518" s="329"/>
      <c r="FMW518" s="329"/>
      <c r="FMX518" s="329"/>
      <c r="FMY518" s="329"/>
      <c r="FMZ518" s="329"/>
      <c r="FNA518" s="329"/>
      <c r="FNB518" s="329"/>
      <c r="FNC518" s="329"/>
      <c r="FND518" s="329"/>
      <c r="FNE518" s="329"/>
      <c r="FNF518" s="329"/>
      <c r="FNG518" s="329"/>
      <c r="FNH518" s="329"/>
      <c r="FNI518" s="329"/>
      <c r="FNJ518" s="329"/>
      <c r="FNK518" s="329"/>
      <c r="FNL518" s="329"/>
      <c r="FNM518" s="329"/>
      <c r="FNN518" s="329"/>
      <c r="FNO518" s="329"/>
      <c r="FNP518" s="329"/>
      <c r="FNQ518" s="329"/>
      <c r="FNR518" s="329"/>
      <c r="FNS518" s="329"/>
      <c r="FNT518" s="329"/>
      <c r="FNU518" s="329"/>
      <c r="FNV518" s="329"/>
      <c r="FNW518" s="329"/>
      <c r="FNX518" s="329"/>
      <c r="FNY518" s="329"/>
      <c r="FNZ518" s="329"/>
      <c r="FOA518" s="329"/>
      <c r="FOB518" s="329"/>
      <c r="FOC518" s="329"/>
      <c r="FOD518" s="329"/>
      <c r="FOE518" s="329"/>
      <c r="FOF518" s="329"/>
      <c r="FOG518" s="329"/>
      <c r="FOH518" s="329"/>
      <c r="FOI518" s="329"/>
      <c r="FOJ518" s="329"/>
      <c r="FOK518" s="329"/>
      <c r="FOL518" s="329"/>
      <c r="FOM518" s="329"/>
      <c r="FON518" s="329"/>
      <c r="FOO518" s="329"/>
      <c r="FOP518" s="329"/>
      <c r="FOQ518" s="329"/>
      <c r="FOR518" s="329"/>
      <c r="FOS518" s="329"/>
      <c r="FOT518" s="329"/>
      <c r="FOU518" s="329"/>
      <c r="FOV518" s="329"/>
      <c r="FOW518" s="329"/>
      <c r="FOX518" s="329"/>
      <c r="FOY518" s="329"/>
      <c r="FOZ518" s="329"/>
      <c r="FPA518" s="329"/>
      <c r="FPB518" s="329"/>
      <c r="FPC518" s="329"/>
      <c r="FPD518" s="329"/>
      <c r="FPE518" s="329"/>
      <c r="FPF518" s="329"/>
      <c r="FPG518" s="329"/>
      <c r="FPH518" s="329"/>
      <c r="FPI518" s="329"/>
      <c r="FPJ518" s="329"/>
      <c r="FPK518" s="329"/>
      <c r="FPL518" s="329"/>
      <c r="FPM518" s="329"/>
      <c r="FPN518" s="329"/>
      <c r="FPO518" s="329"/>
      <c r="FPP518" s="329"/>
      <c r="FPQ518" s="329"/>
      <c r="FPR518" s="329"/>
      <c r="FPS518" s="329"/>
      <c r="FPT518" s="329"/>
      <c r="FPU518" s="329"/>
      <c r="FPV518" s="329"/>
      <c r="FPW518" s="329"/>
      <c r="FPX518" s="329"/>
      <c r="FPY518" s="329"/>
      <c r="FPZ518" s="329"/>
      <c r="FQA518" s="329"/>
      <c r="FQB518" s="329"/>
      <c r="FQC518" s="329"/>
      <c r="FQD518" s="329"/>
      <c r="FQE518" s="329"/>
      <c r="FQF518" s="329"/>
      <c r="FQG518" s="329"/>
      <c r="FQH518" s="329"/>
      <c r="FQI518" s="329"/>
      <c r="FQJ518" s="329"/>
      <c r="FQK518" s="329"/>
      <c r="FQL518" s="329"/>
      <c r="FQM518" s="329"/>
      <c r="FQN518" s="329"/>
      <c r="FQO518" s="329"/>
      <c r="FQP518" s="329"/>
      <c r="FQQ518" s="329"/>
      <c r="FQR518" s="329"/>
      <c r="FQS518" s="329"/>
      <c r="FQT518" s="329"/>
      <c r="FQU518" s="329"/>
      <c r="FQV518" s="329"/>
      <c r="FQW518" s="329"/>
      <c r="FQX518" s="329"/>
      <c r="FQY518" s="329"/>
      <c r="FQZ518" s="329"/>
      <c r="FRA518" s="329"/>
      <c r="FRB518" s="329"/>
      <c r="FRC518" s="329"/>
      <c r="FRD518" s="329"/>
      <c r="FRE518" s="329"/>
      <c r="FRF518" s="329"/>
      <c r="FRG518" s="329"/>
      <c r="FRH518" s="329"/>
      <c r="FRI518" s="329"/>
      <c r="FRJ518" s="329"/>
      <c r="FRK518" s="329"/>
      <c r="FRL518" s="329"/>
      <c r="FRM518" s="329"/>
      <c r="FRN518" s="329"/>
      <c r="FRO518" s="329"/>
      <c r="FRP518" s="329"/>
      <c r="FRQ518" s="329"/>
      <c r="FRR518" s="329"/>
      <c r="FRS518" s="329"/>
      <c r="FRT518" s="329"/>
      <c r="FRU518" s="329"/>
      <c r="FRV518" s="329"/>
      <c r="FRW518" s="329"/>
      <c r="FRX518" s="329"/>
      <c r="FRY518" s="329"/>
      <c r="FRZ518" s="329"/>
      <c r="FSA518" s="329"/>
      <c r="FSB518" s="329"/>
      <c r="FSC518" s="329"/>
      <c r="FSD518" s="329"/>
      <c r="FSE518" s="329"/>
      <c r="FSF518" s="329"/>
      <c r="FSG518" s="329"/>
      <c r="FSH518" s="329"/>
      <c r="FSI518" s="329"/>
      <c r="FSJ518" s="329"/>
      <c r="FSK518" s="329"/>
      <c r="FSL518" s="329"/>
      <c r="FSM518" s="329"/>
      <c r="FSN518" s="329"/>
      <c r="FSO518" s="329"/>
      <c r="FSP518" s="329"/>
      <c r="FSQ518" s="329"/>
      <c r="FSR518" s="329"/>
      <c r="FSS518" s="329"/>
      <c r="FST518" s="329"/>
      <c r="FSU518" s="329"/>
      <c r="FSV518" s="329"/>
      <c r="FSW518" s="329"/>
      <c r="FSX518" s="329"/>
      <c r="FSY518" s="329"/>
      <c r="FSZ518" s="329"/>
      <c r="FTA518" s="329"/>
      <c r="FTB518" s="329"/>
      <c r="FTC518" s="329"/>
      <c r="FTD518" s="329"/>
      <c r="FTE518" s="329"/>
      <c r="FTF518" s="329"/>
      <c r="FTG518" s="329"/>
      <c r="FTH518" s="329"/>
      <c r="FTI518" s="329"/>
      <c r="FTJ518" s="329"/>
      <c r="FTK518" s="329"/>
      <c r="FTL518" s="329"/>
      <c r="FTM518" s="329"/>
      <c r="FTN518" s="329"/>
      <c r="FTO518" s="329"/>
      <c r="FTP518" s="329"/>
      <c r="FTQ518" s="329"/>
      <c r="FTR518" s="329"/>
      <c r="FTS518" s="329"/>
      <c r="FTT518" s="329"/>
      <c r="FTU518" s="329"/>
      <c r="FTV518" s="329"/>
      <c r="FTW518" s="329"/>
      <c r="FTX518" s="329"/>
      <c r="FTY518" s="329"/>
      <c r="FTZ518" s="329"/>
      <c r="FUA518" s="329"/>
      <c r="FUB518" s="329"/>
      <c r="FUC518" s="329"/>
      <c r="FUD518" s="329"/>
      <c r="FUE518" s="329"/>
      <c r="FUF518" s="329"/>
      <c r="FUG518" s="329"/>
      <c r="FUH518" s="329"/>
      <c r="FUI518" s="329"/>
      <c r="FUJ518" s="329"/>
      <c r="FUK518" s="329"/>
      <c r="FUL518" s="329"/>
      <c r="FUM518" s="329"/>
      <c r="FUN518" s="329"/>
      <c r="FUO518" s="329"/>
      <c r="FUP518" s="329"/>
      <c r="FUQ518" s="329"/>
      <c r="FUR518" s="329"/>
      <c r="FUS518" s="329"/>
      <c r="FUT518" s="329"/>
      <c r="FUU518" s="329"/>
      <c r="FUV518" s="329"/>
      <c r="FUW518" s="329"/>
      <c r="FUX518" s="329"/>
      <c r="FUY518" s="329"/>
      <c r="FUZ518" s="329"/>
      <c r="FVA518" s="329"/>
      <c r="FVB518" s="329"/>
      <c r="FVC518" s="329"/>
      <c r="FVD518" s="329"/>
      <c r="FVE518" s="329"/>
      <c r="FVF518" s="329"/>
      <c r="FVG518" s="329"/>
      <c r="FVH518" s="329"/>
      <c r="FVI518" s="329"/>
      <c r="FVJ518" s="329"/>
      <c r="FVK518" s="329"/>
      <c r="FVL518" s="329"/>
      <c r="FVM518" s="329"/>
      <c r="FVN518" s="329"/>
      <c r="FVO518" s="329"/>
      <c r="FVP518" s="329"/>
      <c r="FVQ518" s="329"/>
      <c r="FVR518" s="329"/>
      <c r="FVS518" s="329"/>
      <c r="FVT518" s="329"/>
      <c r="FVU518" s="329"/>
      <c r="FVV518" s="329"/>
      <c r="FVW518" s="329"/>
      <c r="FVX518" s="329"/>
      <c r="FVY518" s="329"/>
      <c r="FVZ518" s="329"/>
      <c r="FWA518" s="329"/>
      <c r="FWB518" s="329"/>
      <c r="FWC518" s="329"/>
      <c r="FWD518" s="329"/>
      <c r="FWE518" s="329"/>
      <c r="FWF518" s="329"/>
      <c r="FWG518" s="329"/>
      <c r="FWH518" s="329"/>
      <c r="FWI518" s="329"/>
      <c r="FWJ518" s="329"/>
      <c r="FWK518" s="329"/>
      <c r="FWL518" s="329"/>
      <c r="FWM518" s="329"/>
      <c r="FWN518" s="329"/>
      <c r="FWO518" s="329"/>
      <c r="FWP518" s="329"/>
      <c r="FWQ518" s="329"/>
      <c r="FWR518" s="329"/>
      <c r="FWS518" s="329"/>
      <c r="FWT518" s="329"/>
      <c r="FWU518" s="329"/>
      <c r="FWV518" s="329"/>
      <c r="FWW518" s="329"/>
      <c r="FWX518" s="329"/>
      <c r="FWY518" s="329"/>
      <c r="FWZ518" s="329"/>
      <c r="FXA518" s="329"/>
      <c r="FXB518" s="329"/>
      <c r="FXC518" s="329"/>
      <c r="FXD518" s="329"/>
      <c r="FXE518" s="329"/>
      <c r="FXF518" s="329"/>
      <c r="FXG518" s="329"/>
      <c r="FXH518" s="329"/>
      <c r="FXI518" s="329"/>
      <c r="FXJ518" s="329"/>
      <c r="FXK518" s="329"/>
      <c r="FXL518" s="329"/>
      <c r="FXM518" s="329"/>
      <c r="FXN518" s="329"/>
      <c r="FXO518" s="329"/>
      <c r="FXP518" s="329"/>
      <c r="FXQ518" s="329"/>
      <c r="FXR518" s="329"/>
      <c r="FXS518" s="329"/>
      <c r="FXT518" s="329"/>
      <c r="FXU518" s="329"/>
      <c r="FXV518" s="329"/>
      <c r="FXW518" s="329"/>
      <c r="FXX518" s="329"/>
      <c r="FXY518" s="329"/>
      <c r="FXZ518" s="329"/>
      <c r="FYA518" s="329"/>
      <c r="FYB518" s="329"/>
      <c r="FYC518" s="329"/>
      <c r="FYD518" s="329"/>
      <c r="FYE518" s="329"/>
      <c r="FYF518" s="329"/>
      <c r="FYG518" s="329"/>
      <c r="FYH518" s="329"/>
      <c r="FYI518" s="329"/>
      <c r="FYJ518" s="329"/>
      <c r="FYK518" s="329"/>
      <c r="FYL518" s="329"/>
      <c r="FYM518" s="329"/>
      <c r="FYN518" s="329"/>
      <c r="FYO518" s="329"/>
      <c r="FYP518" s="329"/>
      <c r="FYQ518" s="329"/>
      <c r="FYR518" s="329"/>
      <c r="FYS518" s="329"/>
      <c r="FYT518" s="329"/>
      <c r="FYU518" s="329"/>
      <c r="FYV518" s="329"/>
      <c r="FYW518" s="329"/>
      <c r="FYX518" s="329"/>
      <c r="FYY518" s="329"/>
      <c r="FYZ518" s="329"/>
      <c r="FZA518" s="329"/>
      <c r="FZB518" s="329"/>
      <c r="FZC518" s="329"/>
      <c r="FZD518" s="329"/>
      <c r="FZE518" s="329"/>
      <c r="FZF518" s="329"/>
      <c r="FZG518" s="329"/>
      <c r="FZH518" s="329"/>
      <c r="FZI518" s="329"/>
      <c r="FZJ518" s="329"/>
      <c r="FZK518" s="329"/>
      <c r="FZL518" s="329"/>
      <c r="FZM518" s="329"/>
      <c r="FZN518" s="329"/>
      <c r="FZO518" s="329"/>
      <c r="FZP518" s="329"/>
      <c r="FZQ518" s="329"/>
      <c r="FZR518" s="329"/>
      <c r="FZS518" s="329"/>
      <c r="FZT518" s="329"/>
      <c r="FZU518" s="329"/>
      <c r="FZV518" s="329"/>
      <c r="FZW518" s="329"/>
      <c r="FZX518" s="329"/>
      <c r="FZY518" s="329"/>
      <c r="FZZ518" s="329"/>
      <c r="GAA518" s="329"/>
      <c r="GAB518" s="329"/>
      <c r="GAC518" s="329"/>
      <c r="GAD518" s="329"/>
      <c r="GAE518" s="329"/>
      <c r="GAF518" s="329"/>
      <c r="GAG518" s="329"/>
      <c r="GAH518" s="329"/>
      <c r="GAI518" s="329"/>
      <c r="GAJ518" s="329"/>
      <c r="GAK518" s="329"/>
      <c r="GAL518" s="329"/>
      <c r="GAM518" s="329"/>
      <c r="GAN518" s="329"/>
      <c r="GAO518" s="329"/>
      <c r="GAP518" s="329"/>
      <c r="GAQ518" s="329"/>
      <c r="GAR518" s="329"/>
      <c r="GAS518" s="329"/>
      <c r="GAT518" s="329"/>
      <c r="GAU518" s="329"/>
      <c r="GAV518" s="329"/>
      <c r="GAW518" s="329"/>
      <c r="GAX518" s="329"/>
      <c r="GAY518" s="329"/>
      <c r="GAZ518" s="329"/>
      <c r="GBA518" s="329"/>
      <c r="GBB518" s="329"/>
      <c r="GBC518" s="329"/>
      <c r="GBD518" s="329"/>
      <c r="GBE518" s="329"/>
      <c r="GBF518" s="329"/>
      <c r="GBG518" s="329"/>
      <c r="GBH518" s="329"/>
      <c r="GBI518" s="329"/>
      <c r="GBJ518" s="329"/>
      <c r="GBK518" s="329"/>
      <c r="GBL518" s="329"/>
      <c r="GBM518" s="329"/>
      <c r="GBN518" s="329"/>
      <c r="GBO518" s="329"/>
      <c r="GBP518" s="329"/>
      <c r="GBQ518" s="329"/>
      <c r="GBR518" s="329"/>
      <c r="GBS518" s="329"/>
      <c r="GBT518" s="329"/>
      <c r="GBU518" s="329"/>
      <c r="GBV518" s="329"/>
      <c r="GBW518" s="329"/>
      <c r="GBX518" s="329"/>
      <c r="GBY518" s="329"/>
      <c r="GBZ518" s="329"/>
      <c r="GCA518" s="329"/>
      <c r="GCB518" s="329"/>
      <c r="GCC518" s="329"/>
      <c r="GCD518" s="329"/>
      <c r="GCE518" s="329"/>
      <c r="GCF518" s="329"/>
      <c r="GCG518" s="329"/>
      <c r="GCH518" s="329"/>
      <c r="GCI518" s="329"/>
      <c r="GCJ518" s="329"/>
      <c r="GCK518" s="329"/>
      <c r="GCL518" s="329"/>
      <c r="GCM518" s="329"/>
      <c r="GCN518" s="329"/>
      <c r="GCO518" s="329"/>
      <c r="GCP518" s="329"/>
      <c r="GCQ518" s="329"/>
      <c r="GCR518" s="329"/>
      <c r="GCS518" s="329"/>
      <c r="GCT518" s="329"/>
      <c r="GCU518" s="329"/>
      <c r="GCV518" s="329"/>
      <c r="GCW518" s="329"/>
      <c r="GCX518" s="329"/>
      <c r="GCY518" s="329"/>
      <c r="GCZ518" s="329"/>
      <c r="GDA518" s="329"/>
      <c r="GDB518" s="329"/>
      <c r="GDC518" s="329"/>
      <c r="GDD518" s="329"/>
      <c r="GDE518" s="329"/>
      <c r="GDF518" s="329"/>
      <c r="GDG518" s="329"/>
      <c r="GDH518" s="329"/>
      <c r="GDI518" s="329"/>
      <c r="GDJ518" s="329"/>
      <c r="GDK518" s="329"/>
      <c r="GDL518" s="329"/>
      <c r="GDM518" s="329"/>
      <c r="GDN518" s="329"/>
      <c r="GDO518" s="329"/>
      <c r="GDP518" s="329"/>
      <c r="GDQ518" s="329"/>
      <c r="GDR518" s="329"/>
      <c r="GDS518" s="329"/>
      <c r="GDT518" s="329"/>
      <c r="GDU518" s="329"/>
      <c r="GDV518" s="329"/>
      <c r="GDW518" s="329"/>
      <c r="GDX518" s="329"/>
      <c r="GDY518" s="329"/>
      <c r="GDZ518" s="329"/>
      <c r="GEA518" s="329"/>
      <c r="GEB518" s="329"/>
      <c r="GEC518" s="329"/>
      <c r="GED518" s="329"/>
      <c r="GEE518" s="329"/>
      <c r="GEF518" s="329"/>
      <c r="GEG518" s="329"/>
      <c r="GEH518" s="329"/>
      <c r="GEI518" s="329"/>
      <c r="GEJ518" s="329"/>
      <c r="GEK518" s="329"/>
      <c r="GEL518" s="329"/>
      <c r="GEM518" s="329"/>
      <c r="GEN518" s="329"/>
      <c r="GEO518" s="329"/>
      <c r="GEP518" s="329"/>
      <c r="GEQ518" s="329"/>
      <c r="GER518" s="329"/>
      <c r="GES518" s="329"/>
      <c r="GET518" s="329"/>
      <c r="GEU518" s="329"/>
      <c r="GEV518" s="329"/>
      <c r="GEW518" s="329"/>
      <c r="GEX518" s="329"/>
      <c r="GEY518" s="329"/>
      <c r="GEZ518" s="329"/>
      <c r="GFA518" s="329"/>
      <c r="GFB518" s="329"/>
      <c r="GFC518" s="329"/>
      <c r="GFD518" s="329"/>
      <c r="GFE518" s="329"/>
      <c r="GFF518" s="329"/>
      <c r="GFG518" s="329"/>
      <c r="GFH518" s="329"/>
      <c r="GFI518" s="329"/>
      <c r="GFJ518" s="329"/>
      <c r="GFK518" s="329"/>
      <c r="GFL518" s="329"/>
      <c r="GFM518" s="329"/>
      <c r="GFN518" s="329"/>
      <c r="GFO518" s="329"/>
      <c r="GFP518" s="329"/>
      <c r="GFQ518" s="329"/>
      <c r="GFR518" s="329"/>
      <c r="GFS518" s="329"/>
      <c r="GFT518" s="329"/>
      <c r="GFU518" s="329"/>
      <c r="GFV518" s="329"/>
      <c r="GFW518" s="329"/>
      <c r="GFX518" s="329"/>
      <c r="GFY518" s="329"/>
      <c r="GFZ518" s="329"/>
      <c r="GGA518" s="329"/>
      <c r="GGB518" s="329"/>
      <c r="GGC518" s="329"/>
      <c r="GGD518" s="329"/>
      <c r="GGE518" s="329"/>
      <c r="GGF518" s="329"/>
      <c r="GGG518" s="329"/>
      <c r="GGH518" s="329"/>
      <c r="GGI518" s="329"/>
      <c r="GGJ518" s="329"/>
      <c r="GGK518" s="329"/>
      <c r="GGL518" s="329"/>
      <c r="GGM518" s="329"/>
      <c r="GGN518" s="329"/>
      <c r="GGO518" s="329"/>
      <c r="GGP518" s="329"/>
      <c r="GGQ518" s="329"/>
      <c r="GGR518" s="329"/>
      <c r="GGS518" s="329"/>
      <c r="GGT518" s="329"/>
      <c r="GGU518" s="329"/>
      <c r="GGV518" s="329"/>
      <c r="GGW518" s="329"/>
      <c r="GGX518" s="329"/>
      <c r="GGY518" s="329"/>
      <c r="GGZ518" s="329"/>
      <c r="GHA518" s="329"/>
      <c r="GHB518" s="329"/>
      <c r="GHC518" s="329"/>
      <c r="GHD518" s="329"/>
      <c r="GHE518" s="329"/>
      <c r="GHF518" s="329"/>
      <c r="GHG518" s="329"/>
      <c r="GHH518" s="329"/>
      <c r="GHI518" s="329"/>
      <c r="GHJ518" s="329"/>
      <c r="GHK518" s="329"/>
      <c r="GHL518" s="329"/>
      <c r="GHM518" s="329"/>
      <c r="GHN518" s="329"/>
      <c r="GHO518" s="329"/>
      <c r="GHP518" s="329"/>
      <c r="GHQ518" s="329"/>
      <c r="GHR518" s="329"/>
      <c r="GHS518" s="329"/>
      <c r="GHT518" s="329"/>
      <c r="GHU518" s="329"/>
      <c r="GHV518" s="329"/>
      <c r="GHW518" s="329"/>
      <c r="GHX518" s="329"/>
      <c r="GHY518" s="329"/>
      <c r="GHZ518" s="329"/>
      <c r="GIA518" s="329"/>
      <c r="GIB518" s="329"/>
      <c r="GIC518" s="329"/>
      <c r="GID518" s="329"/>
      <c r="GIE518" s="329"/>
      <c r="GIF518" s="329"/>
      <c r="GIG518" s="329"/>
      <c r="GIH518" s="329"/>
      <c r="GII518" s="329"/>
      <c r="GIJ518" s="329"/>
      <c r="GIK518" s="329"/>
      <c r="GIL518" s="329"/>
      <c r="GIM518" s="329"/>
      <c r="GIN518" s="329"/>
      <c r="GIO518" s="329"/>
      <c r="GIP518" s="329"/>
      <c r="GIQ518" s="329"/>
      <c r="GIR518" s="329"/>
      <c r="GIS518" s="329"/>
      <c r="GIT518" s="329"/>
      <c r="GIU518" s="329"/>
      <c r="GIV518" s="329"/>
      <c r="GIW518" s="329"/>
      <c r="GIX518" s="329"/>
      <c r="GIY518" s="329"/>
      <c r="GIZ518" s="329"/>
      <c r="GJA518" s="329"/>
      <c r="GJB518" s="329"/>
      <c r="GJC518" s="329"/>
      <c r="GJD518" s="329"/>
      <c r="GJE518" s="329"/>
      <c r="GJF518" s="329"/>
      <c r="GJG518" s="329"/>
      <c r="GJH518" s="329"/>
      <c r="GJI518" s="329"/>
      <c r="GJJ518" s="329"/>
      <c r="GJK518" s="329"/>
      <c r="GJL518" s="329"/>
      <c r="GJM518" s="329"/>
      <c r="GJN518" s="329"/>
      <c r="GJO518" s="329"/>
      <c r="GJP518" s="329"/>
      <c r="GJQ518" s="329"/>
      <c r="GJR518" s="329"/>
      <c r="GJS518" s="329"/>
      <c r="GJT518" s="329"/>
      <c r="GJU518" s="329"/>
      <c r="GJV518" s="329"/>
      <c r="GJW518" s="329"/>
      <c r="GJX518" s="329"/>
      <c r="GJY518" s="329"/>
      <c r="GJZ518" s="329"/>
      <c r="GKA518" s="329"/>
      <c r="GKB518" s="329"/>
      <c r="GKC518" s="329"/>
      <c r="GKD518" s="329"/>
      <c r="GKE518" s="329"/>
      <c r="GKF518" s="329"/>
      <c r="GKG518" s="329"/>
      <c r="GKH518" s="329"/>
      <c r="GKI518" s="329"/>
      <c r="GKJ518" s="329"/>
      <c r="GKK518" s="329"/>
      <c r="GKL518" s="329"/>
      <c r="GKM518" s="329"/>
      <c r="GKN518" s="329"/>
      <c r="GKO518" s="329"/>
      <c r="GKP518" s="329"/>
      <c r="GKQ518" s="329"/>
      <c r="GKR518" s="329"/>
      <c r="GKS518" s="329"/>
      <c r="GKT518" s="329"/>
      <c r="GKU518" s="329"/>
      <c r="GKV518" s="329"/>
      <c r="GKW518" s="329"/>
      <c r="GKX518" s="329"/>
      <c r="GKY518" s="329"/>
      <c r="GKZ518" s="329"/>
      <c r="GLA518" s="329"/>
      <c r="GLB518" s="329"/>
      <c r="GLC518" s="329"/>
      <c r="GLD518" s="329"/>
      <c r="GLE518" s="329"/>
      <c r="GLF518" s="329"/>
      <c r="GLG518" s="329"/>
      <c r="GLH518" s="329"/>
      <c r="GLI518" s="329"/>
      <c r="GLJ518" s="329"/>
      <c r="GLK518" s="329"/>
      <c r="GLL518" s="329"/>
      <c r="GLM518" s="329"/>
      <c r="GLN518" s="329"/>
      <c r="GLO518" s="329"/>
      <c r="GLP518" s="329"/>
      <c r="GLQ518" s="329"/>
      <c r="GLR518" s="329"/>
      <c r="GLS518" s="329"/>
      <c r="GLT518" s="329"/>
      <c r="GLU518" s="329"/>
      <c r="GLV518" s="329"/>
      <c r="GLW518" s="329"/>
      <c r="GLX518" s="329"/>
      <c r="GLY518" s="329"/>
      <c r="GLZ518" s="329"/>
      <c r="GMA518" s="329"/>
      <c r="GMB518" s="329"/>
      <c r="GMC518" s="329"/>
      <c r="GMD518" s="329"/>
      <c r="GME518" s="329"/>
      <c r="GMF518" s="329"/>
      <c r="GMG518" s="329"/>
      <c r="GMH518" s="329"/>
      <c r="GMI518" s="329"/>
      <c r="GMJ518" s="329"/>
      <c r="GMK518" s="329"/>
      <c r="GML518" s="329"/>
      <c r="GMM518" s="329"/>
      <c r="GMN518" s="329"/>
      <c r="GMO518" s="329"/>
      <c r="GMP518" s="329"/>
      <c r="GMQ518" s="329"/>
      <c r="GMR518" s="329"/>
      <c r="GMS518" s="329"/>
      <c r="GMT518" s="329"/>
      <c r="GMU518" s="329"/>
      <c r="GMV518" s="329"/>
      <c r="GMW518" s="329"/>
      <c r="GMX518" s="329"/>
      <c r="GMY518" s="329"/>
      <c r="GMZ518" s="329"/>
      <c r="GNA518" s="329"/>
      <c r="GNB518" s="329"/>
      <c r="GNC518" s="329"/>
      <c r="GND518" s="329"/>
      <c r="GNE518" s="329"/>
      <c r="GNF518" s="329"/>
      <c r="GNG518" s="329"/>
      <c r="GNH518" s="329"/>
      <c r="GNI518" s="329"/>
      <c r="GNJ518" s="329"/>
      <c r="GNK518" s="329"/>
      <c r="GNL518" s="329"/>
      <c r="GNM518" s="329"/>
      <c r="GNN518" s="329"/>
      <c r="GNO518" s="329"/>
      <c r="GNP518" s="329"/>
      <c r="GNQ518" s="329"/>
      <c r="GNR518" s="329"/>
      <c r="GNS518" s="329"/>
      <c r="GNT518" s="329"/>
      <c r="GNU518" s="329"/>
      <c r="GNV518" s="329"/>
      <c r="GNW518" s="329"/>
      <c r="GNX518" s="329"/>
      <c r="GNY518" s="329"/>
      <c r="GNZ518" s="329"/>
      <c r="GOA518" s="329"/>
      <c r="GOB518" s="329"/>
      <c r="GOC518" s="329"/>
      <c r="GOD518" s="329"/>
      <c r="GOE518" s="329"/>
      <c r="GOF518" s="329"/>
      <c r="GOG518" s="329"/>
      <c r="GOH518" s="329"/>
      <c r="GOI518" s="329"/>
      <c r="GOJ518" s="329"/>
      <c r="GOK518" s="329"/>
      <c r="GOL518" s="329"/>
      <c r="GOM518" s="329"/>
      <c r="GON518" s="329"/>
      <c r="GOO518" s="329"/>
      <c r="GOP518" s="329"/>
      <c r="GOQ518" s="329"/>
      <c r="GOR518" s="329"/>
      <c r="GOS518" s="329"/>
      <c r="GOT518" s="329"/>
      <c r="GOU518" s="329"/>
      <c r="GOV518" s="329"/>
      <c r="GOW518" s="329"/>
      <c r="GOX518" s="329"/>
      <c r="GOY518" s="329"/>
      <c r="GOZ518" s="329"/>
      <c r="GPA518" s="329"/>
      <c r="GPB518" s="329"/>
      <c r="GPC518" s="329"/>
      <c r="GPD518" s="329"/>
      <c r="GPE518" s="329"/>
      <c r="GPF518" s="329"/>
      <c r="GPG518" s="329"/>
      <c r="GPH518" s="329"/>
      <c r="GPI518" s="329"/>
      <c r="GPJ518" s="329"/>
      <c r="GPK518" s="329"/>
      <c r="GPL518" s="329"/>
      <c r="GPM518" s="329"/>
      <c r="GPN518" s="329"/>
      <c r="GPO518" s="329"/>
      <c r="GPP518" s="329"/>
      <c r="GPQ518" s="329"/>
      <c r="GPR518" s="329"/>
      <c r="GPS518" s="329"/>
      <c r="GPT518" s="329"/>
      <c r="GPU518" s="329"/>
      <c r="GPV518" s="329"/>
      <c r="GPW518" s="329"/>
      <c r="GPX518" s="329"/>
      <c r="GPY518" s="329"/>
      <c r="GPZ518" s="329"/>
      <c r="GQA518" s="329"/>
      <c r="GQB518" s="329"/>
      <c r="GQC518" s="329"/>
      <c r="GQD518" s="329"/>
      <c r="GQE518" s="329"/>
      <c r="GQF518" s="329"/>
      <c r="GQG518" s="329"/>
      <c r="GQH518" s="329"/>
      <c r="GQI518" s="329"/>
      <c r="GQJ518" s="329"/>
      <c r="GQK518" s="329"/>
      <c r="GQL518" s="329"/>
      <c r="GQM518" s="329"/>
      <c r="GQN518" s="329"/>
      <c r="GQO518" s="329"/>
      <c r="GQP518" s="329"/>
      <c r="GQQ518" s="329"/>
      <c r="GQR518" s="329"/>
      <c r="GQS518" s="329"/>
      <c r="GQT518" s="329"/>
      <c r="GQU518" s="329"/>
      <c r="GQV518" s="329"/>
      <c r="GQW518" s="329"/>
      <c r="GQX518" s="329"/>
      <c r="GQY518" s="329"/>
      <c r="GQZ518" s="329"/>
      <c r="GRA518" s="329"/>
      <c r="GRB518" s="329"/>
      <c r="GRC518" s="329"/>
      <c r="GRD518" s="329"/>
      <c r="GRE518" s="329"/>
      <c r="GRF518" s="329"/>
      <c r="GRG518" s="329"/>
      <c r="GRH518" s="329"/>
      <c r="GRI518" s="329"/>
      <c r="GRJ518" s="329"/>
      <c r="GRK518" s="329"/>
      <c r="GRL518" s="329"/>
      <c r="GRM518" s="329"/>
      <c r="GRN518" s="329"/>
      <c r="GRO518" s="329"/>
      <c r="GRP518" s="329"/>
      <c r="GRQ518" s="329"/>
      <c r="GRR518" s="329"/>
      <c r="GRS518" s="329"/>
      <c r="GRT518" s="329"/>
      <c r="GRU518" s="329"/>
      <c r="GRV518" s="329"/>
      <c r="GRW518" s="329"/>
      <c r="GRX518" s="329"/>
      <c r="GRY518" s="329"/>
      <c r="GRZ518" s="329"/>
      <c r="GSA518" s="329"/>
      <c r="GSB518" s="329"/>
      <c r="GSC518" s="329"/>
      <c r="GSD518" s="329"/>
      <c r="GSE518" s="329"/>
      <c r="GSF518" s="329"/>
      <c r="GSG518" s="329"/>
      <c r="GSH518" s="329"/>
      <c r="GSI518" s="329"/>
      <c r="GSJ518" s="329"/>
      <c r="GSK518" s="329"/>
      <c r="GSL518" s="329"/>
      <c r="GSM518" s="329"/>
      <c r="GSN518" s="329"/>
      <c r="GSO518" s="329"/>
      <c r="GSP518" s="329"/>
      <c r="GSQ518" s="329"/>
      <c r="GSR518" s="329"/>
      <c r="GSS518" s="329"/>
      <c r="GST518" s="329"/>
      <c r="GSU518" s="329"/>
      <c r="GSV518" s="329"/>
      <c r="GSW518" s="329"/>
      <c r="GSX518" s="329"/>
      <c r="GSY518" s="329"/>
      <c r="GSZ518" s="329"/>
      <c r="GTA518" s="329"/>
      <c r="GTB518" s="329"/>
      <c r="GTC518" s="329"/>
      <c r="GTD518" s="329"/>
      <c r="GTE518" s="329"/>
      <c r="GTF518" s="329"/>
      <c r="GTG518" s="329"/>
      <c r="GTH518" s="329"/>
      <c r="GTI518" s="329"/>
      <c r="GTJ518" s="329"/>
      <c r="GTK518" s="329"/>
      <c r="GTL518" s="329"/>
      <c r="GTM518" s="329"/>
      <c r="GTN518" s="329"/>
      <c r="GTO518" s="329"/>
      <c r="GTP518" s="329"/>
      <c r="GTQ518" s="329"/>
      <c r="GTR518" s="329"/>
      <c r="GTS518" s="329"/>
      <c r="GTT518" s="329"/>
      <c r="GTU518" s="329"/>
      <c r="GTV518" s="329"/>
      <c r="GTW518" s="329"/>
      <c r="GTX518" s="329"/>
      <c r="GTY518" s="329"/>
      <c r="GTZ518" s="329"/>
      <c r="GUA518" s="329"/>
      <c r="GUB518" s="329"/>
      <c r="GUC518" s="329"/>
      <c r="GUD518" s="329"/>
      <c r="GUE518" s="329"/>
      <c r="GUF518" s="329"/>
      <c r="GUG518" s="329"/>
      <c r="GUH518" s="329"/>
      <c r="GUI518" s="329"/>
      <c r="GUJ518" s="329"/>
      <c r="GUK518" s="329"/>
      <c r="GUL518" s="329"/>
      <c r="GUM518" s="329"/>
      <c r="GUN518" s="329"/>
      <c r="GUO518" s="329"/>
      <c r="GUP518" s="329"/>
      <c r="GUQ518" s="329"/>
      <c r="GUR518" s="329"/>
      <c r="GUS518" s="329"/>
      <c r="GUT518" s="329"/>
      <c r="GUU518" s="329"/>
      <c r="GUV518" s="329"/>
      <c r="GUW518" s="329"/>
      <c r="GUX518" s="329"/>
      <c r="GUY518" s="329"/>
      <c r="GUZ518" s="329"/>
      <c r="GVA518" s="329"/>
      <c r="GVB518" s="329"/>
      <c r="GVC518" s="329"/>
      <c r="GVD518" s="329"/>
      <c r="GVE518" s="329"/>
      <c r="GVF518" s="329"/>
      <c r="GVG518" s="329"/>
      <c r="GVH518" s="329"/>
      <c r="GVI518" s="329"/>
      <c r="GVJ518" s="329"/>
      <c r="GVK518" s="329"/>
      <c r="GVL518" s="329"/>
      <c r="GVM518" s="329"/>
      <c r="GVN518" s="329"/>
      <c r="GVO518" s="329"/>
      <c r="GVP518" s="329"/>
      <c r="GVQ518" s="329"/>
      <c r="GVR518" s="329"/>
      <c r="GVS518" s="329"/>
      <c r="GVT518" s="329"/>
      <c r="GVU518" s="329"/>
      <c r="GVV518" s="329"/>
      <c r="GVW518" s="329"/>
      <c r="GVX518" s="329"/>
      <c r="GVY518" s="329"/>
      <c r="GVZ518" s="329"/>
      <c r="GWA518" s="329"/>
      <c r="GWB518" s="329"/>
      <c r="GWC518" s="329"/>
      <c r="GWD518" s="329"/>
      <c r="GWE518" s="329"/>
      <c r="GWF518" s="329"/>
      <c r="GWG518" s="329"/>
      <c r="GWH518" s="329"/>
      <c r="GWI518" s="329"/>
      <c r="GWJ518" s="329"/>
      <c r="GWK518" s="329"/>
      <c r="GWL518" s="329"/>
      <c r="GWM518" s="329"/>
      <c r="GWN518" s="329"/>
      <c r="GWO518" s="329"/>
      <c r="GWP518" s="329"/>
      <c r="GWQ518" s="329"/>
      <c r="GWR518" s="329"/>
      <c r="GWS518" s="329"/>
      <c r="GWT518" s="329"/>
      <c r="GWU518" s="329"/>
      <c r="GWV518" s="329"/>
      <c r="GWW518" s="329"/>
      <c r="GWX518" s="329"/>
      <c r="GWY518" s="329"/>
      <c r="GWZ518" s="329"/>
      <c r="GXA518" s="329"/>
      <c r="GXB518" s="329"/>
      <c r="GXC518" s="329"/>
      <c r="GXD518" s="329"/>
      <c r="GXE518" s="329"/>
      <c r="GXF518" s="329"/>
      <c r="GXG518" s="329"/>
      <c r="GXH518" s="329"/>
      <c r="GXI518" s="329"/>
      <c r="GXJ518" s="329"/>
      <c r="GXK518" s="329"/>
      <c r="GXL518" s="329"/>
      <c r="GXM518" s="329"/>
      <c r="GXN518" s="329"/>
      <c r="GXO518" s="329"/>
      <c r="GXP518" s="329"/>
      <c r="GXQ518" s="329"/>
      <c r="GXR518" s="329"/>
      <c r="GXS518" s="329"/>
      <c r="GXT518" s="329"/>
      <c r="GXU518" s="329"/>
      <c r="GXV518" s="329"/>
      <c r="GXW518" s="329"/>
      <c r="GXX518" s="329"/>
      <c r="GXY518" s="329"/>
      <c r="GXZ518" s="329"/>
      <c r="GYA518" s="329"/>
      <c r="GYB518" s="329"/>
      <c r="GYC518" s="329"/>
      <c r="GYD518" s="329"/>
      <c r="GYE518" s="329"/>
      <c r="GYF518" s="329"/>
      <c r="GYG518" s="329"/>
      <c r="GYH518" s="329"/>
      <c r="GYI518" s="329"/>
      <c r="GYJ518" s="329"/>
      <c r="GYK518" s="329"/>
      <c r="GYL518" s="329"/>
      <c r="GYM518" s="329"/>
      <c r="GYN518" s="329"/>
      <c r="GYO518" s="329"/>
      <c r="GYP518" s="329"/>
      <c r="GYQ518" s="329"/>
      <c r="GYR518" s="329"/>
      <c r="GYS518" s="329"/>
      <c r="GYT518" s="329"/>
      <c r="GYU518" s="329"/>
      <c r="GYV518" s="329"/>
      <c r="GYW518" s="329"/>
      <c r="GYX518" s="329"/>
      <c r="GYY518" s="329"/>
      <c r="GYZ518" s="329"/>
      <c r="GZA518" s="329"/>
      <c r="GZB518" s="329"/>
      <c r="GZC518" s="329"/>
      <c r="GZD518" s="329"/>
      <c r="GZE518" s="329"/>
      <c r="GZF518" s="329"/>
      <c r="GZG518" s="329"/>
      <c r="GZH518" s="329"/>
      <c r="GZI518" s="329"/>
      <c r="GZJ518" s="329"/>
      <c r="GZK518" s="329"/>
      <c r="GZL518" s="329"/>
      <c r="GZM518" s="329"/>
      <c r="GZN518" s="329"/>
      <c r="GZO518" s="329"/>
      <c r="GZP518" s="329"/>
      <c r="GZQ518" s="329"/>
      <c r="GZR518" s="329"/>
      <c r="GZS518" s="329"/>
      <c r="GZT518" s="329"/>
      <c r="GZU518" s="329"/>
      <c r="GZV518" s="329"/>
      <c r="GZW518" s="329"/>
      <c r="GZX518" s="329"/>
      <c r="GZY518" s="329"/>
      <c r="GZZ518" s="329"/>
      <c r="HAA518" s="329"/>
      <c r="HAB518" s="329"/>
      <c r="HAC518" s="329"/>
      <c r="HAD518" s="329"/>
      <c r="HAE518" s="329"/>
      <c r="HAF518" s="329"/>
      <c r="HAG518" s="329"/>
      <c r="HAH518" s="329"/>
      <c r="HAI518" s="329"/>
      <c r="HAJ518" s="329"/>
      <c r="HAK518" s="329"/>
      <c r="HAL518" s="329"/>
      <c r="HAM518" s="329"/>
      <c r="HAN518" s="329"/>
      <c r="HAO518" s="329"/>
      <c r="HAP518" s="329"/>
      <c r="HAQ518" s="329"/>
      <c r="HAR518" s="329"/>
      <c r="HAS518" s="329"/>
      <c r="HAT518" s="329"/>
      <c r="HAU518" s="329"/>
      <c r="HAV518" s="329"/>
      <c r="HAW518" s="329"/>
      <c r="HAX518" s="329"/>
      <c r="HAY518" s="329"/>
      <c r="HAZ518" s="329"/>
      <c r="HBA518" s="329"/>
      <c r="HBB518" s="329"/>
      <c r="HBC518" s="329"/>
      <c r="HBD518" s="329"/>
      <c r="HBE518" s="329"/>
      <c r="HBF518" s="329"/>
      <c r="HBG518" s="329"/>
      <c r="HBH518" s="329"/>
      <c r="HBI518" s="329"/>
      <c r="HBJ518" s="329"/>
      <c r="HBK518" s="329"/>
      <c r="HBL518" s="329"/>
      <c r="HBM518" s="329"/>
      <c r="HBN518" s="329"/>
      <c r="HBO518" s="329"/>
      <c r="HBP518" s="329"/>
      <c r="HBQ518" s="329"/>
      <c r="HBR518" s="329"/>
      <c r="HBS518" s="329"/>
      <c r="HBT518" s="329"/>
      <c r="HBU518" s="329"/>
      <c r="HBV518" s="329"/>
      <c r="HBW518" s="329"/>
      <c r="HBX518" s="329"/>
      <c r="HBY518" s="329"/>
      <c r="HBZ518" s="329"/>
      <c r="HCA518" s="329"/>
      <c r="HCB518" s="329"/>
      <c r="HCC518" s="329"/>
      <c r="HCD518" s="329"/>
      <c r="HCE518" s="329"/>
      <c r="HCF518" s="329"/>
      <c r="HCG518" s="329"/>
      <c r="HCH518" s="329"/>
      <c r="HCI518" s="329"/>
      <c r="HCJ518" s="329"/>
      <c r="HCK518" s="329"/>
      <c r="HCL518" s="329"/>
      <c r="HCM518" s="329"/>
      <c r="HCN518" s="329"/>
      <c r="HCO518" s="329"/>
      <c r="HCP518" s="329"/>
      <c r="HCQ518" s="329"/>
      <c r="HCR518" s="329"/>
      <c r="HCS518" s="329"/>
      <c r="HCT518" s="329"/>
      <c r="HCU518" s="329"/>
      <c r="HCV518" s="329"/>
      <c r="HCW518" s="329"/>
      <c r="HCX518" s="329"/>
      <c r="HCY518" s="329"/>
      <c r="HCZ518" s="329"/>
      <c r="HDA518" s="329"/>
      <c r="HDB518" s="329"/>
      <c r="HDC518" s="329"/>
      <c r="HDD518" s="329"/>
      <c r="HDE518" s="329"/>
      <c r="HDF518" s="329"/>
      <c r="HDG518" s="329"/>
      <c r="HDH518" s="329"/>
      <c r="HDI518" s="329"/>
      <c r="HDJ518" s="329"/>
      <c r="HDK518" s="329"/>
      <c r="HDL518" s="329"/>
      <c r="HDM518" s="329"/>
      <c r="HDN518" s="329"/>
      <c r="HDO518" s="329"/>
      <c r="HDP518" s="329"/>
      <c r="HDQ518" s="329"/>
      <c r="HDR518" s="329"/>
      <c r="HDS518" s="329"/>
      <c r="HDT518" s="329"/>
      <c r="HDU518" s="329"/>
      <c r="HDV518" s="329"/>
      <c r="HDW518" s="329"/>
      <c r="HDX518" s="329"/>
      <c r="HDY518" s="329"/>
      <c r="HDZ518" s="329"/>
      <c r="HEA518" s="329"/>
      <c r="HEB518" s="329"/>
      <c r="HEC518" s="329"/>
      <c r="HED518" s="329"/>
      <c r="HEE518" s="329"/>
      <c r="HEF518" s="329"/>
      <c r="HEG518" s="329"/>
      <c r="HEH518" s="329"/>
      <c r="HEI518" s="329"/>
      <c r="HEJ518" s="329"/>
      <c r="HEK518" s="329"/>
      <c r="HEL518" s="329"/>
      <c r="HEM518" s="329"/>
      <c r="HEN518" s="329"/>
      <c r="HEO518" s="329"/>
      <c r="HEP518" s="329"/>
      <c r="HEQ518" s="329"/>
      <c r="HER518" s="329"/>
      <c r="HES518" s="329"/>
      <c r="HET518" s="329"/>
      <c r="HEU518" s="329"/>
      <c r="HEV518" s="329"/>
      <c r="HEW518" s="329"/>
      <c r="HEX518" s="329"/>
      <c r="HEY518" s="329"/>
      <c r="HEZ518" s="329"/>
      <c r="HFA518" s="329"/>
      <c r="HFB518" s="329"/>
      <c r="HFC518" s="329"/>
      <c r="HFD518" s="329"/>
      <c r="HFE518" s="329"/>
      <c r="HFF518" s="329"/>
      <c r="HFG518" s="329"/>
      <c r="HFH518" s="329"/>
      <c r="HFI518" s="329"/>
      <c r="HFJ518" s="329"/>
      <c r="HFK518" s="329"/>
      <c r="HFL518" s="329"/>
      <c r="HFM518" s="329"/>
      <c r="HFN518" s="329"/>
      <c r="HFO518" s="329"/>
      <c r="HFP518" s="329"/>
      <c r="HFQ518" s="329"/>
      <c r="HFR518" s="329"/>
      <c r="HFS518" s="329"/>
      <c r="HFT518" s="329"/>
      <c r="HFU518" s="329"/>
      <c r="HFV518" s="329"/>
      <c r="HFW518" s="329"/>
      <c r="HFX518" s="329"/>
      <c r="HFY518" s="329"/>
      <c r="HFZ518" s="329"/>
      <c r="HGA518" s="329"/>
      <c r="HGB518" s="329"/>
      <c r="HGC518" s="329"/>
      <c r="HGD518" s="329"/>
      <c r="HGE518" s="329"/>
      <c r="HGF518" s="329"/>
      <c r="HGG518" s="329"/>
      <c r="HGH518" s="329"/>
      <c r="HGI518" s="329"/>
      <c r="HGJ518" s="329"/>
      <c r="HGK518" s="329"/>
      <c r="HGL518" s="329"/>
      <c r="HGM518" s="329"/>
      <c r="HGN518" s="329"/>
      <c r="HGO518" s="329"/>
      <c r="HGP518" s="329"/>
      <c r="HGQ518" s="329"/>
      <c r="HGR518" s="329"/>
      <c r="HGS518" s="329"/>
      <c r="HGT518" s="329"/>
      <c r="HGU518" s="329"/>
      <c r="HGV518" s="329"/>
      <c r="HGW518" s="329"/>
      <c r="HGX518" s="329"/>
      <c r="HGY518" s="329"/>
      <c r="HGZ518" s="329"/>
      <c r="HHA518" s="329"/>
      <c r="HHB518" s="329"/>
      <c r="HHC518" s="329"/>
      <c r="HHD518" s="329"/>
      <c r="HHE518" s="329"/>
      <c r="HHF518" s="329"/>
      <c r="HHG518" s="329"/>
      <c r="HHH518" s="329"/>
      <c r="HHI518" s="329"/>
      <c r="HHJ518" s="329"/>
      <c r="HHK518" s="329"/>
      <c r="HHL518" s="329"/>
      <c r="HHM518" s="329"/>
      <c r="HHN518" s="329"/>
      <c r="HHO518" s="329"/>
      <c r="HHP518" s="329"/>
      <c r="HHQ518" s="329"/>
      <c r="HHR518" s="329"/>
      <c r="HHS518" s="329"/>
      <c r="HHT518" s="329"/>
      <c r="HHU518" s="329"/>
      <c r="HHV518" s="329"/>
      <c r="HHW518" s="329"/>
      <c r="HHX518" s="329"/>
      <c r="HHY518" s="329"/>
      <c r="HHZ518" s="329"/>
      <c r="HIA518" s="329"/>
      <c r="HIB518" s="329"/>
      <c r="HIC518" s="329"/>
      <c r="HID518" s="329"/>
      <c r="HIE518" s="329"/>
      <c r="HIF518" s="329"/>
      <c r="HIG518" s="329"/>
      <c r="HIH518" s="329"/>
      <c r="HII518" s="329"/>
      <c r="HIJ518" s="329"/>
      <c r="HIK518" s="329"/>
      <c r="HIL518" s="329"/>
      <c r="HIM518" s="329"/>
      <c r="HIN518" s="329"/>
      <c r="HIO518" s="329"/>
      <c r="HIP518" s="329"/>
      <c r="HIQ518" s="329"/>
      <c r="HIR518" s="329"/>
      <c r="HIS518" s="329"/>
      <c r="HIT518" s="329"/>
      <c r="HIU518" s="329"/>
      <c r="HIV518" s="329"/>
      <c r="HIW518" s="329"/>
      <c r="HIX518" s="329"/>
      <c r="HIY518" s="329"/>
      <c r="HIZ518" s="329"/>
      <c r="HJA518" s="329"/>
      <c r="HJB518" s="329"/>
      <c r="HJC518" s="329"/>
      <c r="HJD518" s="329"/>
      <c r="HJE518" s="329"/>
      <c r="HJF518" s="329"/>
      <c r="HJG518" s="329"/>
      <c r="HJH518" s="329"/>
      <c r="HJI518" s="329"/>
      <c r="HJJ518" s="329"/>
      <c r="HJK518" s="329"/>
      <c r="HJL518" s="329"/>
      <c r="HJM518" s="329"/>
      <c r="HJN518" s="329"/>
      <c r="HJO518" s="329"/>
      <c r="HJP518" s="329"/>
      <c r="HJQ518" s="329"/>
      <c r="HJR518" s="329"/>
      <c r="HJS518" s="329"/>
      <c r="HJT518" s="329"/>
      <c r="HJU518" s="329"/>
      <c r="HJV518" s="329"/>
      <c r="HJW518" s="329"/>
      <c r="HJX518" s="329"/>
      <c r="HJY518" s="329"/>
      <c r="HJZ518" s="329"/>
      <c r="HKA518" s="329"/>
      <c r="HKB518" s="329"/>
      <c r="HKC518" s="329"/>
      <c r="HKD518" s="329"/>
      <c r="HKE518" s="329"/>
      <c r="HKF518" s="329"/>
      <c r="HKG518" s="329"/>
      <c r="HKH518" s="329"/>
      <c r="HKI518" s="329"/>
      <c r="HKJ518" s="329"/>
      <c r="HKK518" s="329"/>
      <c r="HKL518" s="329"/>
      <c r="HKM518" s="329"/>
      <c r="HKN518" s="329"/>
      <c r="HKO518" s="329"/>
      <c r="HKP518" s="329"/>
      <c r="HKQ518" s="329"/>
      <c r="HKR518" s="329"/>
      <c r="HKS518" s="329"/>
      <c r="HKT518" s="329"/>
      <c r="HKU518" s="329"/>
      <c r="HKV518" s="329"/>
      <c r="HKW518" s="329"/>
      <c r="HKX518" s="329"/>
      <c r="HKY518" s="329"/>
      <c r="HKZ518" s="329"/>
      <c r="HLA518" s="329"/>
      <c r="HLB518" s="329"/>
      <c r="HLC518" s="329"/>
      <c r="HLD518" s="329"/>
      <c r="HLE518" s="329"/>
      <c r="HLF518" s="329"/>
      <c r="HLG518" s="329"/>
      <c r="HLH518" s="329"/>
      <c r="HLI518" s="329"/>
      <c r="HLJ518" s="329"/>
      <c r="HLK518" s="329"/>
      <c r="HLL518" s="329"/>
      <c r="HLM518" s="329"/>
      <c r="HLN518" s="329"/>
      <c r="HLO518" s="329"/>
      <c r="HLP518" s="329"/>
      <c r="HLQ518" s="329"/>
      <c r="HLR518" s="329"/>
      <c r="HLS518" s="329"/>
      <c r="HLT518" s="329"/>
      <c r="HLU518" s="329"/>
      <c r="HLV518" s="329"/>
      <c r="HLW518" s="329"/>
      <c r="HLX518" s="329"/>
      <c r="HLY518" s="329"/>
      <c r="HLZ518" s="329"/>
      <c r="HMA518" s="329"/>
      <c r="HMB518" s="329"/>
      <c r="HMC518" s="329"/>
      <c r="HMD518" s="329"/>
      <c r="HME518" s="329"/>
      <c r="HMF518" s="329"/>
      <c r="HMG518" s="329"/>
      <c r="HMH518" s="329"/>
      <c r="HMI518" s="329"/>
      <c r="HMJ518" s="329"/>
      <c r="HMK518" s="329"/>
      <c r="HML518" s="329"/>
      <c r="HMM518" s="329"/>
      <c r="HMN518" s="329"/>
      <c r="HMO518" s="329"/>
      <c r="HMP518" s="329"/>
      <c r="HMQ518" s="329"/>
      <c r="HMR518" s="329"/>
      <c r="HMS518" s="329"/>
      <c r="HMT518" s="329"/>
      <c r="HMU518" s="329"/>
      <c r="HMV518" s="329"/>
      <c r="HMW518" s="329"/>
      <c r="HMX518" s="329"/>
      <c r="HMY518" s="329"/>
      <c r="HMZ518" s="329"/>
      <c r="HNA518" s="329"/>
      <c r="HNB518" s="329"/>
      <c r="HNC518" s="329"/>
      <c r="HND518" s="329"/>
      <c r="HNE518" s="329"/>
      <c r="HNF518" s="329"/>
      <c r="HNG518" s="329"/>
      <c r="HNH518" s="329"/>
      <c r="HNI518" s="329"/>
      <c r="HNJ518" s="329"/>
      <c r="HNK518" s="329"/>
      <c r="HNL518" s="329"/>
      <c r="HNM518" s="329"/>
      <c r="HNN518" s="329"/>
      <c r="HNO518" s="329"/>
      <c r="HNP518" s="329"/>
      <c r="HNQ518" s="329"/>
      <c r="HNR518" s="329"/>
      <c r="HNS518" s="329"/>
      <c r="HNT518" s="329"/>
      <c r="HNU518" s="329"/>
      <c r="HNV518" s="329"/>
      <c r="HNW518" s="329"/>
      <c r="HNX518" s="329"/>
      <c r="HNY518" s="329"/>
      <c r="HNZ518" s="329"/>
      <c r="HOA518" s="329"/>
      <c r="HOB518" s="329"/>
      <c r="HOC518" s="329"/>
      <c r="HOD518" s="329"/>
      <c r="HOE518" s="329"/>
      <c r="HOF518" s="329"/>
      <c r="HOG518" s="329"/>
      <c r="HOH518" s="329"/>
      <c r="HOI518" s="329"/>
      <c r="HOJ518" s="329"/>
      <c r="HOK518" s="329"/>
      <c r="HOL518" s="329"/>
      <c r="HOM518" s="329"/>
      <c r="HON518" s="329"/>
      <c r="HOO518" s="329"/>
      <c r="HOP518" s="329"/>
      <c r="HOQ518" s="329"/>
      <c r="HOR518" s="329"/>
      <c r="HOS518" s="329"/>
      <c r="HOT518" s="329"/>
      <c r="HOU518" s="329"/>
      <c r="HOV518" s="329"/>
      <c r="HOW518" s="329"/>
      <c r="HOX518" s="329"/>
      <c r="HOY518" s="329"/>
      <c r="HOZ518" s="329"/>
      <c r="HPA518" s="329"/>
      <c r="HPB518" s="329"/>
      <c r="HPC518" s="329"/>
      <c r="HPD518" s="329"/>
      <c r="HPE518" s="329"/>
      <c r="HPF518" s="329"/>
      <c r="HPG518" s="329"/>
      <c r="HPH518" s="329"/>
      <c r="HPI518" s="329"/>
      <c r="HPJ518" s="329"/>
      <c r="HPK518" s="329"/>
      <c r="HPL518" s="329"/>
      <c r="HPM518" s="329"/>
      <c r="HPN518" s="329"/>
      <c r="HPO518" s="329"/>
      <c r="HPP518" s="329"/>
      <c r="HPQ518" s="329"/>
      <c r="HPR518" s="329"/>
      <c r="HPS518" s="329"/>
      <c r="HPT518" s="329"/>
      <c r="HPU518" s="329"/>
      <c r="HPV518" s="329"/>
      <c r="HPW518" s="329"/>
      <c r="HPX518" s="329"/>
      <c r="HPY518" s="329"/>
      <c r="HPZ518" s="329"/>
      <c r="HQA518" s="329"/>
      <c r="HQB518" s="329"/>
      <c r="HQC518" s="329"/>
      <c r="HQD518" s="329"/>
      <c r="HQE518" s="329"/>
      <c r="HQF518" s="329"/>
      <c r="HQG518" s="329"/>
      <c r="HQH518" s="329"/>
      <c r="HQI518" s="329"/>
      <c r="HQJ518" s="329"/>
      <c r="HQK518" s="329"/>
      <c r="HQL518" s="329"/>
      <c r="HQM518" s="329"/>
      <c r="HQN518" s="329"/>
      <c r="HQO518" s="329"/>
      <c r="HQP518" s="329"/>
      <c r="HQQ518" s="329"/>
      <c r="HQR518" s="329"/>
      <c r="HQS518" s="329"/>
      <c r="HQT518" s="329"/>
      <c r="HQU518" s="329"/>
      <c r="HQV518" s="329"/>
      <c r="HQW518" s="329"/>
      <c r="HQX518" s="329"/>
      <c r="HQY518" s="329"/>
      <c r="HQZ518" s="329"/>
      <c r="HRA518" s="329"/>
      <c r="HRB518" s="329"/>
      <c r="HRC518" s="329"/>
      <c r="HRD518" s="329"/>
      <c r="HRE518" s="329"/>
      <c r="HRF518" s="329"/>
      <c r="HRG518" s="329"/>
      <c r="HRH518" s="329"/>
      <c r="HRI518" s="329"/>
      <c r="HRJ518" s="329"/>
      <c r="HRK518" s="329"/>
      <c r="HRL518" s="329"/>
      <c r="HRM518" s="329"/>
      <c r="HRN518" s="329"/>
      <c r="HRO518" s="329"/>
      <c r="HRP518" s="329"/>
      <c r="HRQ518" s="329"/>
      <c r="HRR518" s="329"/>
      <c r="HRS518" s="329"/>
      <c r="HRT518" s="329"/>
      <c r="HRU518" s="329"/>
      <c r="HRV518" s="329"/>
      <c r="HRW518" s="329"/>
      <c r="HRX518" s="329"/>
      <c r="HRY518" s="329"/>
      <c r="HRZ518" s="329"/>
      <c r="HSA518" s="329"/>
      <c r="HSB518" s="329"/>
      <c r="HSC518" s="329"/>
      <c r="HSD518" s="329"/>
      <c r="HSE518" s="329"/>
      <c r="HSF518" s="329"/>
      <c r="HSG518" s="329"/>
      <c r="HSH518" s="329"/>
      <c r="HSI518" s="329"/>
      <c r="HSJ518" s="329"/>
      <c r="HSK518" s="329"/>
      <c r="HSL518" s="329"/>
      <c r="HSM518" s="329"/>
      <c r="HSN518" s="329"/>
      <c r="HSO518" s="329"/>
      <c r="HSP518" s="329"/>
      <c r="HSQ518" s="329"/>
      <c r="HSR518" s="329"/>
      <c r="HSS518" s="329"/>
      <c r="HST518" s="329"/>
      <c r="HSU518" s="329"/>
      <c r="HSV518" s="329"/>
      <c r="HSW518" s="329"/>
      <c r="HSX518" s="329"/>
      <c r="HSY518" s="329"/>
      <c r="HSZ518" s="329"/>
      <c r="HTA518" s="329"/>
      <c r="HTB518" s="329"/>
      <c r="HTC518" s="329"/>
      <c r="HTD518" s="329"/>
      <c r="HTE518" s="329"/>
      <c r="HTF518" s="329"/>
      <c r="HTG518" s="329"/>
      <c r="HTH518" s="329"/>
      <c r="HTI518" s="329"/>
      <c r="HTJ518" s="329"/>
      <c r="HTK518" s="329"/>
      <c r="HTL518" s="329"/>
      <c r="HTM518" s="329"/>
      <c r="HTN518" s="329"/>
      <c r="HTO518" s="329"/>
      <c r="HTP518" s="329"/>
      <c r="HTQ518" s="329"/>
      <c r="HTR518" s="329"/>
      <c r="HTS518" s="329"/>
      <c r="HTT518" s="329"/>
      <c r="HTU518" s="329"/>
      <c r="HTV518" s="329"/>
      <c r="HTW518" s="329"/>
      <c r="HTX518" s="329"/>
      <c r="HTY518" s="329"/>
      <c r="HTZ518" s="329"/>
      <c r="HUA518" s="329"/>
      <c r="HUB518" s="329"/>
      <c r="HUC518" s="329"/>
      <c r="HUD518" s="329"/>
      <c r="HUE518" s="329"/>
      <c r="HUF518" s="329"/>
      <c r="HUG518" s="329"/>
      <c r="HUH518" s="329"/>
      <c r="HUI518" s="329"/>
      <c r="HUJ518" s="329"/>
      <c r="HUK518" s="329"/>
      <c r="HUL518" s="329"/>
      <c r="HUM518" s="329"/>
      <c r="HUN518" s="329"/>
      <c r="HUO518" s="329"/>
      <c r="HUP518" s="329"/>
      <c r="HUQ518" s="329"/>
      <c r="HUR518" s="329"/>
      <c r="HUS518" s="329"/>
      <c r="HUT518" s="329"/>
      <c r="HUU518" s="329"/>
      <c r="HUV518" s="329"/>
      <c r="HUW518" s="329"/>
      <c r="HUX518" s="329"/>
      <c r="HUY518" s="329"/>
      <c r="HUZ518" s="329"/>
      <c r="HVA518" s="329"/>
      <c r="HVB518" s="329"/>
      <c r="HVC518" s="329"/>
      <c r="HVD518" s="329"/>
      <c r="HVE518" s="329"/>
      <c r="HVF518" s="329"/>
      <c r="HVG518" s="329"/>
      <c r="HVH518" s="329"/>
      <c r="HVI518" s="329"/>
      <c r="HVJ518" s="329"/>
      <c r="HVK518" s="329"/>
      <c r="HVL518" s="329"/>
      <c r="HVM518" s="329"/>
      <c r="HVN518" s="329"/>
      <c r="HVO518" s="329"/>
      <c r="HVP518" s="329"/>
      <c r="HVQ518" s="329"/>
      <c r="HVR518" s="329"/>
      <c r="HVS518" s="329"/>
      <c r="HVT518" s="329"/>
      <c r="HVU518" s="329"/>
      <c r="HVV518" s="329"/>
      <c r="HVW518" s="329"/>
      <c r="HVX518" s="329"/>
      <c r="HVY518" s="329"/>
      <c r="HVZ518" s="329"/>
      <c r="HWA518" s="329"/>
      <c r="HWB518" s="329"/>
      <c r="HWC518" s="329"/>
      <c r="HWD518" s="329"/>
      <c r="HWE518" s="329"/>
      <c r="HWF518" s="329"/>
      <c r="HWG518" s="329"/>
      <c r="HWH518" s="329"/>
      <c r="HWI518" s="329"/>
      <c r="HWJ518" s="329"/>
      <c r="HWK518" s="329"/>
      <c r="HWL518" s="329"/>
      <c r="HWM518" s="329"/>
      <c r="HWN518" s="329"/>
      <c r="HWO518" s="329"/>
      <c r="HWP518" s="329"/>
      <c r="HWQ518" s="329"/>
      <c r="HWR518" s="329"/>
      <c r="HWS518" s="329"/>
      <c r="HWT518" s="329"/>
      <c r="HWU518" s="329"/>
      <c r="HWV518" s="329"/>
      <c r="HWW518" s="329"/>
      <c r="HWX518" s="329"/>
      <c r="HWY518" s="329"/>
      <c r="HWZ518" s="329"/>
      <c r="HXA518" s="329"/>
      <c r="HXB518" s="329"/>
      <c r="HXC518" s="329"/>
      <c r="HXD518" s="329"/>
      <c r="HXE518" s="329"/>
      <c r="HXF518" s="329"/>
      <c r="HXG518" s="329"/>
      <c r="HXH518" s="329"/>
      <c r="HXI518" s="329"/>
      <c r="HXJ518" s="329"/>
      <c r="HXK518" s="329"/>
      <c r="HXL518" s="329"/>
      <c r="HXM518" s="329"/>
      <c r="HXN518" s="329"/>
      <c r="HXO518" s="329"/>
      <c r="HXP518" s="329"/>
      <c r="HXQ518" s="329"/>
      <c r="HXR518" s="329"/>
      <c r="HXS518" s="329"/>
      <c r="HXT518" s="329"/>
      <c r="HXU518" s="329"/>
      <c r="HXV518" s="329"/>
      <c r="HXW518" s="329"/>
      <c r="HXX518" s="329"/>
      <c r="HXY518" s="329"/>
      <c r="HXZ518" s="329"/>
      <c r="HYA518" s="329"/>
      <c r="HYB518" s="329"/>
      <c r="HYC518" s="329"/>
      <c r="HYD518" s="329"/>
      <c r="HYE518" s="329"/>
      <c r="HYF518" s="329"/>
      <c r="HYG518" s="329"/>
      <c r="HYH518" s="329"/>
      <c r="HYI518" s="329"/>
      <c r="HYJ518" s="329"/>
      <c r="HYK518" s="329"/>
      <c r="HYL518" s="329"/>
      <c r="HYM518" s="329"/>
      <c r="HYN518" s="329"/>
      <c r="HYO518" s="329"/>
      <c r="HYP518" s="329"/>
      <c r="HYQ518" s="329"/>
      <c r="HYR518" s="329"/>
      <c r="HYS518" s="329"/>
      <c r="HYT518" s="329"/>
      <c r="HYU518" s="329"/>
      <c r="HYV518" s="329"/>
      <c r="HYW518" s="329"/>
      <c r="HYX518" s="329"/>
      <c r="HYY518" s="329"/>
      <c r="HYZ518" s="329"/>
      <c r="HZA518" s="329"/>
      <c r="HZB518" s="329"/>
      <c r="HZC518" s="329"/>
      <c r="HZD518" s="329"/>
      <c r="HZE518" s="329"/>
      <c r="HZF518" s="329"/>
      <c r="HZG518" s="329"/>
      <c r="HZH518" s="329"/>
      <c r="HZI518" s="329"/>
      <c r="HZJ518" s="329"/>
      <c r="HZK518" s="329"/>
      <c r="HZL518" s="329"/>
      <c r="HZM518" s="329"/>
      <c r="HZN518" s="329"/>
      <c r="HZO518" s="329"/>
      <c r="HZP518" s="329"/>
      <c r="HZQ518" s="329"/>
      <c r="HZR518" s="329"/>
      <c r="HZS518" s="329"/>
      <c r="HZT518" s="329"/>
      <c r="HZU518" s="329"/>
      <c r="HZV518" s="329"/>
      <c r="HZW518" s="329"/>
      <c r="HZX518" s="329"/>
      <c r="HZY518" s="329"/>
      <c r="HZZ518" s="329"/>
      <c r="IAA518" s="329"/>
      <c r="IAB518" s="329"/>
      <c r="IAC518" s="329"/>
      <c r="IAD518" s="329"/>
      <c r="IAE518" s="329"/>
      <c r="IAF518" s="329"/>
      <c r="IAG518" s="329"/>
      <c r="IAH518" s="329"/>
      <c r="IAI518" s="329"/>
      <c r="IAJ518" s="329"/>
      <c r="IAK518" s="329"/>
      <c r="IAL518" s="329"/>
      <c r="IAM518" s="329"/>
      <c r="IAN518" s="329"/>
      <c r="IAO518" s="329"/>
      <c r="IAP518" s="329"/>
      <c r="IAQ518" s="329"/>
      <c r="IAR518" s="329"/>
      <c r="IAS518" s="329"/>
      <c r="IAT518" s="329"/>
      <c r="IAU518" s="329"/>
      <c r="IAV518" s="329"/>
      <c r="IAW518" s="329"/>
      <c r="IAX518" s="329"/>
      <c r="IAY518" s="329"/>
      <c r="IAZ518" s="329"/>
      <c r="IBA518" s="329"/>
      <c r="IBB518" s="329"/>
      <c r="IBC518" s="329"/>
      <c r="IBD518" s="329"/>
      <c r="IBE518" s="329"/>
      <c r="IBF518" s="329"/>
      <c r="IBG518" s="329"/>
      <c r="IBH518" s="329"/>
      <c r="IBI518" s="329"/>
      <c r="IBJ518" s="329"/>
      <c r="IBK518" s="329"/>
      <c r="IBL518" s="329"/>
      <c r="IBM518" s="329"/>
      <c r="IBN518" s="329"/>
      <c r="IBO518" s="329"/>
      <c r="IBP518" s="329"/>
      <c r="IBQ518" s="329"/>
      <c r="IBR518" s="329"/>
      <c r="IBS518" s="329"/>
      <c r="IBT518" s="329"/>
      <c r="IBU518" s="329"/>
      <c r="IBV518" s="329"/>
      <c r="IBW518" s="329"/>
      <c r="IBX518" s="329"/>
      <c r="IBY518" s="329"/>
      <c r="IBZ518" s="329"/>
      <c r="ICA518" s="329"/>
      <c r="ICB518" s="329"/>
      <c r="ICC518" s="329"/>
      <c r="ICD518" s="329"/>
      <c r="ICE518" s="329"/>
      <c r="ICF518" s="329"/>
      <c r="ICG518" s="329"/>
      <c r="ICH518" s="329"/>
      <c r="ICI518" s="329"/>
      <c r="ICJ518" s="329"/>
      <c r="ICK518" s="329"/>
      <c r="ICL518" s="329"/>
      <c r="ICM518" s="329"/>
      <c r="ICN518" s="329"/>
      <c r="ICO518" s="329"/>
      <c r="ICP518" s="329"/>
      <c r="ICQ518" s="329"/>
      <c r="ICR518" s="329"/>
      <c r="ICS518" s="329"/>
      <c r="ICT518" s="329"/>
      <c r="ICU518" s="329"/>
      <c r="ICV518" s="329"/>
      <c r="ICW518" s="329"/>
      <c r="ICX518" s="329"/>
      <c r="ICY518" s="329"/>
      <c r="ICZ518" s="329"/>
      <c r="IDA518" s="329"/>
      <c r="IDB518" s="329"/>
      <c r="IDC518" s="329"/>
      <c r="IDD518" s="329"/>
      <c r="IDE518" s="329"/>
      <c r="IDF518" s="329"/>
      <c r="IDG518" s="329"/>
      <c r="IDH518" s="329"/>
      <c r="IDI518" s="329"/>
      <c r="IDJ518" s="329"/>
      <c r="IDK518" s="329"/>
      <c r="IDL518" s="329"/>
      <c r="IDM518" s="329"/>
      <c r="IDN518" s="329"/>
      <c r="IDO518" s="329"/>
      <c r="IDP518" s="329"/>
      <c r="IDQ518" s="329"/>
      <c r="IDR518" s="329"/>
      <c r="IDS518" s="329"/>
      <c r="IDT518" s="329"/>
      <c r="IDU518" s="329"/>
      <c r="IDV518" s="329"/>
      <c r="IDW518" s="329"/>
      <c r="IDX518" s="329"/>
      <c r="IDY518" s="329"/>
      <c r="IDZ518" s="329"/>
      <c r="IEA518" s="329"/>
      <c r="IEB518" s="329"/>
      <c r="IEC518" s="329"/>
      <c r="IED518" s="329"/>
      <c r="IEE518" s="329"/>
      <c r="IEF518" s="329"/>
      <c r="IEG518" s="329"/>
      <c r="IEH518" s="329"/>
      <c r="IEI518" s="329"/>
      <c r="IEJ518" s="329"/>
      <c r="IEK518" s="329"/>
      <c r="IEL518" s="329"/>
      <c r="IEM518" s="329"/>
      <c r="IEN518" s="329"/>
      <c r="IEO518" s="329"/>
      <c r="IEP518" s="329"/>
      <c r="IEQ518" s="329"/>
      <c r="IER518" s="329"/>
      <c r="IES518" s="329"/>
      <c r="IET518" s="329"/>
      <c r="IEU518" s="329"/>
      <c r="IEV518" s="329"/>
      <c r="IEW518" s="329"/>
      <c r="IEX518" s="329"/>
      <c r="IEY518" s="329"/>
      <c r="IEZ518" s="329"/>
      <c r="IFA518" s="329"/>
      <c r="IFB518" s="329"/>
      <c r="IFC518" s="329"/>
      <c r="IFD518" s="329"/>
      <c r="IFE518" s="329"/>
      <c r="IFF518" s="329"/>
      <c r="IFG518" s="329"/>
      <c r="IFH518" s="329"/>
      <c r="IFI518" s="329"/>
      <c r="IFJ518" s="329"/>
      <c r="IFK518" s="329"/>
      <c r="IFL518" s="329"/>
      <c r="IFM518" s="329"/>
      <c r="IFN518" s="329"/>
      <c r="IFO518" s="329"/>
      <c r="IFP518" s="329"/>
      <c r="IFQ518" s="329"/>
      <c r="IFR518" s="329"/>
      <c r="IFS518" s="329"/>
      <c r="IFT518" s="329"/>
      <c r="IFU518" s="329"/>
      <c r="IFV518" s="329"/>
      <c r="IFW518" s="329"/>
      <c r="IFX518" s="329"/>
      <c r="IFY518" s="329"/>
      <c r="IFZ518" s="329"/>
      <c r="IGA518" s="329"/>
      <c r="IGB518" s="329"/>
      <c r="IGC518" s="329"/>
      <c r="IGD518" s="329"/>
      <c r="IGE518" s="329"/>
      <c r="IGF518" s="329"/>
      <c r="IGG518" s="329"/>
      <c r="IGH518" s="329"/>
      <c r="IGI518" s="329"/>
      <c r="IGJ518" s="329"/>
      <c r="IGK518" s="329"/>
      <c r="IGL518" s="329"/>
      <c r="IGM518" s="329"/>
      <c r="IGN518" s="329"/>
      <c r="IGO518" s="329"/>
      <c r="IGP518" s="329"/>
      <c r="IGQ518" s="329"/>
      <c r="IGR518" s="329"/>
      <c r="IGS518" s="329"/>
      <c r="IGT518" s="329"/>
      <c r="IGU518" s="329"/>
      <c r="IGV518" s="329"/>
      <c r="IGW518" s="329"/>
      <c r="IGX518" s="329"/>
      <c r="IGY518" s="329"/>
      <c r="IGZ518" s="329"/>
      <c r="IHA518" s="329"/>
      <c r="IHB518" s="329"/>
      <c r="IHC518" s="329"/>
      <c r="IHD518" s="329"/>
      <c r="IHE518" s="329"/>
      <c r="IHF518" s="329"/>
      <c r="IHG518" s="329"/>
      <c r="IHH518" s="329"/>
      <c r="IHI518" s="329"/>
      <c r="IHJ518" s="329"/>
      <c r="IHK518" s="329"/>
      <c r="IHL518" s="329"/>
      <c r="IHM518" s="329"/>
      <c r="IHN518" s="329"/>
      <c r="IHO518" s="329"/>
      <c r="IHP518" s="329"/>
      <c r="IHQ518" s="329"/>
      <c r="IHR518" s="329"/>
      <c r="IHS518" s="329"/>
      <c r="IHT518" s="329"/>
      <c r="IHU518" s="329"/>
      <c r="IHV518" s="329"/>
      <c r="IHW518" s="329"/>
      <c r="IHX518" s="329"/>
      <c r="IHY518" s="329"/>
      <c r="IHZ518" s="329"/>
      <c r="IIA518" s="329"/>
      <c r="IIB518" s="329"/>
      <c r="IIC518" s="329"/>
      <c r="IID518" s="329"/>
      <c r="IIE518" s="329"/>
      <c r="IIF518" s="329"/>
      <c r="IIG518" s="329"/>
      <c r="IIH518" s="329"/>
      <c r="III518" s="329"/>
      <c r="IIJ518" s="329"/>
      <c r="IIK518" s="329"/>
      <c r="IIL518" s="329"/>
      <c r="IIM518" s="329"/>
      <c r="IIN518" s="329"/>
      <c r="IIO518" s="329"/>
      <c r="IIP518" s="329"/>
      <c r="IIQ518" s="329"/>
      <c r="IIR518" s="329"/>
      <c r="IIS518" s="329"/>
      <c r="IIT518" s="329"/>
      <c r="IIU518" s="329"/>
      <c r="IIV518" s="329"/>
      <c r="IIW518" s="329"/>
      <c r="IIX518" s="329"/>
      <c r="IIY518" s="329"/>
      <c r="IIZ518" s="329"/>
      <c r="IJA518" s="329"/>
      <c r="IJB518" s="329"/>
      <c r="IJC518" s="329"/>
      <c r="IJD518" s="329"/>
      <c r="IJE518" s="329"/>
      <c r="IJF518" s="329"/>
      <c r="IJG518" s="329"/>
      <c r="IJH518" s="329"/>
      <c r="IJI518" s="329"/>
      <c r="IJJ518" s="329"/>
      <c r="IJK518" s="329"/>
      <c r="IJL518" s="329"/>
      <c r="IJM518" s="329"/>
      <c r="IJN518" s="329"/>
      <c r="IJO518" s="329"/>
      <c r="IJP518" s="329"/>
      <c r="IJQ518" s="329"/>
      <c r="IJR518" s="329"/>
      <c r="IJS518" s="329"/>
      <c r="IJT518" s="329"/>
      <c r="IJU518" s="329"/>
      <c r="IJV518" s="329"/>
      <c r="IJW518" s="329"/>
      <c r="IJX518" s="329"/>
      <c r="IJY518" s="329"/>
      <c r="IJZ518" s="329"/>
      <c r="IKA518" s="329"/>
      <c r="IKB518" s="329"/>
      <c r="IKC518" s="329"/>
      <c r="IKD518" s="329"/>
      <c r="IKE518" s="329"/>
      <c r="IKF518" s="329"/>
      <c r="IKG518" s="329"/>
      <c r="IKH518" s="329"/>
      <c r="IKI518" s="329"/>
      <c r="IKJ518" s="329"/>
      <c r="IKK518" s="329"/>
      <c r="IKL518" s="329"/>
      <c r="IKM518" s="329"/>
      <c r="IKN518" s="329"/>
      <c r="IKO518" s="329"/>
      <c r="IKP518" s="329"/>
      <c r="IKQ518" s="329"/>
      <c r="IKR518" s="329"/>
      <c r="IKS518" s="329"/>
      <c r="IKT518" s="329"/>
      <c r="IKU518" s="329"/>
      <c r="IKV518" s="329"/>
      <c r="IKW518" s="329"/>
      <c r="IKX518" s="329"/>
      <c r="IKY518" s="329"/>
      <c r="IKZ518" s="329"/>
      <c r="ILA518" s="329"/>
      <c r="ILB518" s="329"/>
      <c r="ILC518" s="329"/>
      <c r="ILD518" s="329"/>
      <c r="ILE518" s="329"/>
      <c r="ILF518" s="329"/>
      <c r="ILG518" s="329"/>
      <c r="ILH518" s="329"/>
      <c r="ILI518" s="329"/>
      <c r="ILJ518" s="329"/>
      <c r="ILK518" s="329"/>
      <c r="ILL518" s="329"/>
      <c r="ILM518" s="329"/>
      <c r="ILN518" s="329"/>
      <c r="ILO518" s="329"/>
      <c r="ILP518" s="329"/>
      <c r="ILQ518" s="329"/>
      <c r="ILR518" s="329"/>
      <c r="ILS518" s="329"/>
      <c r="ILT518" s="329"/>
      <c r="ILU518" s="329"/>
      <c r="ILV518" s="329"/>
      <c r="ILW518" s="329"/>
      <c r="ILX518" s="329"/>
      <c r="ILY518" s="329"/>
      <c r="ILZ518" s="329"/>
      <c r="IMA518" s="329"/>
      <c r="IMB518" s="329"/>
      <c r="IMC518" s="329"/>
      <c r="IMD518" s="329"/>
      <c r="IME518" s="329"/>
      <c r="IMF518" s="329"/>
      <c r="IMG518" s="329"/>
      <c r="IMH518" s="329"/>
      <c r="IMI518" s="329"/>
      <c r="IMJ518" s="329"/>
      <c r="IMK518" s="329"/>
      <c r="IML518" s="329"/>
      <c r="IMM518" s="329"/>
      <c r="IMN518" s="329"/>
      <c r="IMO518" s="329"/>
      <c r="IMP518" s="329"/>
      <c r="IMQ518" s="329"/>
      <c r="IMR518" s="329"/>
      <c r="IMS518" s="329"/>
      <c r="IMT518" s="329"/>
      <c r="IMU518" s="329"/>
      <c r="IMV518" s="329"/>
      <c r="IMW518" s="329"/>
      <c r="IMX518" s="329"/>
      <c r="IMY518" s="329"/>
      <c r="IMZ518" s="329"/>
      <c r="INA518" s="329"/>
      <c r="INB518" s="329"/>
      <c r="INC518" s="329"/>
      <c r="IND518" s="329"/>
      <c r="INE518" s="329"/>
      <c r="INF518" s="329"/>
      <c r="ING518" s="329"/>
      <c r="INH518" s="329"/>
      <c r="INI518" s="329"/>
      <c r="INJ518" s="329"/>
      <c r="INK518" s="329"/>
      <c r="INL518" s="329"/>
      <c r="INM518" s="329"/>
      <c r="INN518" s="329"/>
      <c r="INO518" s="329"/>
      <c r="INP518" s="329"/>
      <c r="INQ518" s="329"/>
      <c r="INR518" s="329"/>
      <c r="INS518" s="329"/>
      <c r="INT518" s="329"/>
      <c r="INU518" s="329"/>
      <c r="INV518" s="329"/>
      <c r="INW518" s="329"/>
      <c r="INX518" s="329"/>
      <c r="INY518" s="329"/>
      <c r="INZ518" s="329"/>
      <c r="IOA518" s="329"/>
      <c r="IOB518" s="329"/>
      <c r="IOC518" s="329"/>
      <c r="IOD518" s="329"/>
      <c r="IOE518" s="329"/>
      <c r="IOF518" s="329"/>
      <c r="IOG518" s="329"/>
      <c r="IOH518" s="329"/>
      <c r="IOI518" s="329"/>
      <c r="IOJ518" s="329"/>
      <c r="IOK518" s="329"/>
      <c r="IOL518" s="329"/>
      <c r="IOM518" s="329"/>
      <c r="ION518" s="329"/>
      <c r="IOO518" s="329"/>
      <c r="IOP518" s="329"/>
      <c r="IOQ518" s="329"/>
      <c r="IOR518" s="329"/>
      <c r="IOS518" s="329"/>
      <c r="IOT518" s="329"/>
      <c r="IOU518" s="329"/>
      <c r="IOV518" s="329"/>
      <c r="IOW518" s="329"/>
      <c r="IOX518" s="329"/>
      <c r="IOY518" s="329"/>
      <c r="IOZ518" s="329"/>
      <c r="IPA518" s="329"/>
      <c r="IPB518" s="329"/>
      <c r="IPC518" s="329"/>
      <c r="IPD518" s="329"/>
      <c r="IPE518" s="329"/>
      <c r="IPF518" s="329"/>
      <c r="IPG518" s="329"/>
      <c r="IPH518" s="329"/>
      <c r="IPI518" s="329"/>
      <c r="IPJ518" s="329"/>
      <c r="IPK518" s="329"/>
      <c r="IPL518" s="329"/>
      <c r="IPM518" s="329"/>
      <c r="IPN518" s="329"/>
      <c r="IPO518" s="329"/>
      <c r="IPP518" s="329"/>
      <c r="IPQ518" s="329"/>
      <c r="IPR518" s="329"/>
      <c r="IPS518" s="329"/>
      <c r="IPT518" s="329"/>
      <c r="IPU518" s="329"/>
      <c r="IPV518" s="329"/>
      <c r="IPW518" s="329"/>
      <c r="IPX518" s="329"/>
      <c r="IPY518" s="329"/>
      <c r="IPZ518" s="329"/>
      <c r="IQA518" s="329"/>
      <c r="IQB518" s="329"/>
      <c r="IQC518" s="329"/>
      <c r="IQD518" s="329"/>
      <c r="IQE518" s="329"/>
      <c r="IQF518" s="329"/>
      <c r="IQG518" s="329"/>
      <c r="IQH518" s="329"/>
      <c r="IQI518" s="329"/>
      <c r="IQJ518" s="329"/>
      <c r="IQK518" s="329"/>
      <c r="IQL518" s="329"/>
      <c r="IQM518" s="329"/>
      <c r="IQN518" s="329"/>
      <c r="IQO518" s="329"/>
      <c r="IQP518" s="329"/>
      <c r="IQQ518" s="329"/>
      <c r="IQR518" s="329"/>
      <c r="IQS518" s="329"/>
      <c r="IQT518" s="329"/>
      <c r="IQU518" s="329"/>
      <c r="IQV518" s="329"/>
      <c r="IQW518" s="329"/>
      <c r="IQX518" s="329"/>
      <c r="IQY518" s="329"/>
      <c r="IQZ518" s="329"/>
      <c r="IRA518" s="329"/>
      <c r="IRB518" s="329"/>
      <c r="IRC518" s="329"/>
      <c r="IRD518" s="329"/>
      <c r="IRE518" s="329"/>
      <c r="IRF518" s="329"/>
      <c r="IRG518" s="329"/>
      <c r="IRH518" s="329"/>
      <c r="IRI518" s="329"/>
      <c r="IRJ518" s="329"/>
      <c r="IRK518" s="329"/>
      <c r="IRL518" s="329"/>
      <c r="IRM518" s="329"/>
      <c r="IRN518" s="329"/>
      <c r="IRO518" s="329"/>
      <c r="IRP518" s="329"/>
      <c r="IRQ518" s="329"/>
      <c r="IRR518" s="329"/>
      <c r="IRS518" s="329"/>
      <c r="IRT518" s="329"/>
      <c r="IRU518" s="329"/>
      <c r="IRV518" s="329"/>
      <c r="IRW518" s="329"/>
      <c r="IRX518" s="329"/>
      <c r="IRY518" s="329"/>
      <c r="IRZ518" s="329"/>
      <c r="ISA518" s="329"/>
      <c r="ISB518" s="329"/>
      <c r="ISC518" s="329"/>
      <c r="ISD518" s="329"/>
      <c r="ISE518" s="329"/>
      <c r="ISF518" s="329"/>
      <c r="ISG518" s="329"/>
      <c r="ISH518" s="329"/>
      <c r="ISI518" s="329"/>
      <c r="ISJ518" s="329"/>
      <c r="ISK518" s="329"/>
      <c r="ISL518" s="329"/>
      <c r="ISM518" s="329"/>
      <c r="ISN518" s="329"/>
      <c r="ISO518" s="329"/>
      <c r="ISP518" s="329"/>
      <c r="ISQ518" s="329"/>
      <c r="ISR518" s="329"/>
      <c r="ISS518" s="329"/>
      <c r="IST518" s="329"/>
      <c r="ISU518" s="329"/>
      <c r="ISV518" s="329"/>
      <c r="ISW518" s="329"/>
      <c r="ISX518" s="329"/>
      <c r="ISY518" s="329"/>
      <c r="ISZ518" s="329"/>
      <c r="ITA518" s="329"/>
      <c r="ITB518" s="329"/>
      <c r="ITC518" s="329"/>
      <c r="ITD518" s="329"/>
      <c r="ITE518" s="329"/>
      <c r="ITF518" s="329"/>
      <c r="ITG518" s="329"/>
      <c r="ITH518" s="329"/>
      <c r="ITI518" s="329"/>
      <c r="ITJ518" s="329"/>
      <c r="ITK518" s="329"/>
      <c r="ITL518" s="329"/>
      <c r="ITM518" s="329"/>
      <c r="ITN518" s="329"/>
      <c r="ITO518" s="329"/>
      <c r="ITP518" s="329"/>
      <c r="ITQ518" s="329"/>
      <c r="ITR518" s="329"/>
      <c r="ITS518" s="329"/>
      <c r="ITT518" s="329"/>
      <c r="ITU518" s="329"/>
      <c r="ITV518" s="329"/>
      <c r="ITW518" s="329"/>
      <c r="ITX518" s="329"/>
      <c r="ITY518" s="329"/>
      <c r="ITZ518" s="329"/>
      <c r="IUA518" s="329"/>
      <c r="IUB518" s="329"/>
      <c r="IUC518" s="329"/>
      <c r="IUD518" s="329"/>
      <c r="IUE518" s="329"/>
      <c r="IUF518" s="329"/>
      <c r="IUG518" s="329"/>
      <c r="IUH518" s="329"/>
      <c r="IUI518" s="329"/>
      <c r="IUJ518" s="329"/>
      <c r="IUK518" s="329"/>
      <c r="IUL518" s="329"/>
      <c r="IUM518" s="329"/>
      <c r="IUN518" s="329"/>
      <c r="IUO518" s="329"/>
      <c r="IUP518" s="329"/>
      <c r="IUQ518" s="329"/>
      <c r="IUR518" s="329"/>
      <c r="IUS518" s="329"/>
      <c r="IUT518" s="329"/>
      <c r="IUU518" s="329"/>
      <c r="IUV518" s="329"/>
      <c r="IUW518" s="329"/>
      <c r="IUX518" s="329"/>
      <c r="IUY518" s="329"/>
      <c r="IUZ518" s="329"/>
      <c r="IVA518" s="329"/>
      <c r="IVB518" s="329"/>
      <c r="IVC518" s="329"/>
      <c r="IVD518" s="329"/>
      <c r="IVE518" s="329"/>
      <c r="IVF518" s="329"/>
      <c r="IVG518" s="329"/>
      <c r="IVH518" s="329"/>
      <c r="IVI518" s="329"/>
      <c r="IVJ518" s="329"/>
      <c r="IVK518" s="329"/>
      <c r="IVL518" s="329"/>
      <c r="IVM518" s="329"/>
      <c r="IVN518" s="329"/>
      <c r="IVO518" s="329"/>
      <c r="IVP518" s="329"/>
      <c r="IVQ518" s="329"/>
      <c r="IVR518" s="329"/>
      <c r="IVS518" s="329"/>
      <c r="IVT518" s="329"/>
      <c r="IVU518" s="329"/>
      <c r="IVV518" s="329"/>
      <c r="IVW518" s="329"/>
      <c r="IVX518" s="329"/>
      <c r="IVY518" s="329"/>
      <c r="IVZ518" s="329"/>
      <c r="IWA518" s="329"/>
      <c r="IWB518" s="329"/>
      <c r="IWC518" s="329"/>
      <c r="IWD518" s="329"/>
      <c r="IWE518" s="329"/>
      <c r="IWF518" s="329"/>
      <c r="IWG518" s="329"/>
      <c r="IWH518" s="329"/>
      <c r="IWI518" s="329"/>
      <c r="IWJ518" s="329"/>
      <c r="IWK518" s="329"/>
      <c r="IWL518" s="329"/>
      <c r="IWM518" s="329"/>
      <c r="IWN518" s="329"/>
      <c r="IWO518" s="329"/>
      <c r="IWP518" s="329"/>
      <c r="IWQ518" s="329"/>
      <c r="IWR518" s="329"/>
      <c r="IWS518" s="329"/>
      <c r="IWT518" s="329"/>
      <c r="IWU518" s="329"/>
      <c r="IWV518" s="329"/>
      <c r="IWW518" s="329"/>
      <c r="IWX518" s="329"/>
      <c r="IWY518" s="329"/>
      <c r="IWZ518" s="329"/>
      <c r="IXA518" s="329"/>
      <c r="IXB518" s="329"/>
      <c r="IXC518" s="329"/>
      <c r="IXD518" s="329"/>
      <c r="IXE518" s="329"/>
      <c r="IXF518" s="329"/>
      <c r="IXG518" s="329"/>
      <c r="IXH518" s="329"/>
      <c r="IXI518" s="329"/>
      <c r="IXJ518" s="329"/>
      <c r="IXK518" s="329"/>
      <c r="IXL518" s="329"/>
      <c r="IXM518" s="329"/>
      <c r="IXN518" s="329"/>
      <c r="IXO518" s="329"/>
      <c r="IXP518" s="329"/>
      <c r="IXQ518" s="329"/>
      <c r="IXR518" s="329"/>
      <c r="IXS518" s="329"/>
      <c r="IXT518" s="329"/>
      <c r="IXU518" s="329"/>
      <c r="IXV518" s="329"/>
      <c r="IXW518" s="329"/>
      <c r="IXX518" s="329"/>
      <c r="IXY518" s="329"/>
      <c r="IXZ518" s="329"/>
      <c r="IYA518" s="329"/>
      <c r="IYB518" s="329"/>
      <c r="IYC518" s="329"/>
      <c r="IYD518" s="329"/>
      <c r="IYE518" s="329"/>
      <c r="IYF518" s="329"/>
      <c r="IYG518" s="329"/>
      <c r="IYH518" s="329"/>
      <c r="IYI518" s="329"/>
      <c r="IYJ518" s="329"/>
      <c r="IYK518" s="329"/>
      <c r="IYL518" s="329"/>
      <c r="IYM518" s="329"/>
      <c r="IYN518" s="329"/>
      <c r="IYO518" s="329"/>
      <c r="IYP518" s="329"/>
      <c r="IYQ518" s="329"/>
      <c r="IYR518" s="329"/>
      <c r="IYS518" s="329"/>
      <c r="IYT518" s="329"/>
      <c r="IYU518" s="329"/>
      <c r="IYV518" s="329"/>
      <c r="IYW518" s="329"/>
      <c r="IYX518" s="329"/>
      <c r="IYY518" s="329"/>
      <c r="IYZ518" s="329"/>
      <c r="IZA518" s="329"/>
      <c r="IZB518" s="329"/>
      <c r="IZC518" s="329"/>
      <c r="IZD518" s="329"/>
      <c r="IZE518" s="329"/>
      <c r="IZF518" s="329"/>
      <c r="IZG518" s="329"/>
      <c r="IZH518" s="329"/>
      <c r="IZI518" s="329"/>
      <c r="IZJ518" s="329"/>
      <c r="IZK518" s="329"/>
      <c r="IZL518" s="329"/>
      <c r="IZM518" s="329"/>
      <c r="IZN518" s="329"/>
      <c r="IZO518" s="329"/>
      <c r="IZP518" s="329"/>
      <c r="IZQ518" s="329"/>
      <c r="IZR518" s="329"/>
      <c r="IZS518" s="329"/>
      <c r="IZT518" s="329"/>
      <c r="IZU518" s="329"/>
      <c r="IZV518" s="329"/>
      <c r="IZW518" s="329"/>
      <c r="IZX518" s="329"/>
      <c r="IZY518" s="329"/>
      <c r="IZZ518" s="329"/>
      <c r="JAA518" s="329"/>
      <c r="JAB518" s="329"/>
      <c r="JAC518" s="329"/>
      <c r="JAD518" s="329"/>
      <c r="JAE518" s="329"/>
      <c r="JAF518" s="329"/>
      <c r="JAG518" s="329"/>
      <c r="JAH518" s="329"/>
      <c r="JAI518" s="329"/>
      <c r="JAJ518" s="329"/>
      <c r="JAK518" s="329"/>
      <c r="JAL518" s="329"/>
      <c r="JAM518" s="329"/>
      <c r="JAN518" s="329"/>
      <c r="JAO518" s="329"/>
      <c r="JAP518" s="329"/>
      <c r="JAQ518" s="329"/>
      <c r="JAR518" s="329"/>
      <c r="JAS518" s="329"/>
      <c r="JAT518" s="329"/>
      <c r="JAU518" s="329"/>
      <c r="JAV518" s="329"/>
      <c r="JAW518" s="329"/>
      <c r="JAX518" s="329"/>
      <c r="JAY518" s="329"/>
      <c r="JAZ518" s="329"/>
      <c r="JBA518" s="329"/>
      <c r="JBB518" s="329"/>
      <c r="JBC518" s="329"/>
      <c r="JBD518" s="329"/>
      <c r="JBE518" s="329"/>
      <c r="JBF518" s="329"/>
      <c r="JBG518" s="329"/>
      <c r="JBH518" s="329"/>
      <c r="JBI518" s="329"/>
      <c r="JBJ518" s="329"/>
      <c r="JBK518" s="329"/>
      <c r="JBL518" s="329"/>
      <c r="JBM518" s="329"/>
      <c r="JBN518" s="329"/>
      <c r="JBO518" s="329"/>
      <c r="JBP518" s="329"/>
      <c r="JBQ518" s="329"/>
      <c r="JBR518" s="329"/>
      <c r="JBS518" s="329"/>
      <c r="JBT518" s="329"/>
      <c r="JBU518" s="329"/>
      <c r="JBV518" s="329"/>
      <c r="JBW518" s="329"/>
      <c r="JBX518" s="329"/>
      <c r="JBY518" s="329"/>
      <c r="JBZ518" s="329"/>
      <c r="JCA518" s="329"/>
      <c r="JCB518" s="329"/>
      <c r="JCC518" s="329"/>
      <c r="JCD518" s="329"/>
      <c r="JCE518" s="329"/>
      <c r="JCF518" s="329"/>
      <c r="JCG518" s="329"/>
      <c r="JCH518" s="329"/>
      <c r="JCI518" s="329"/>
      <c r="JCJ518" s="329"/>
      <c r="JCK518" s="329"/>
      <c r="JCL518" s="329"/>
      <c r="JCM518" s="329"/>
      <c r="JCN518" s="329"/>
      <c r="JCO518" s="329"/>
      <c r="JCP518" s="329"/>
      <c r="JCQ518" s="329"/>
      <c r="JCR518" s="329"/>
      <c r="JCS518" s="329"/>
      <c r="JCT518" s="329"/>
      <c r="JCU518" s="329"/>
      <c r="JCV518" s="329"/>
      <c r="JCW518" s="329"/>
      <c r="JCX518" s="329"/>
      <c r="JCY518" s="329"/>
      <c r="JCZ518" s="329"/>
      <c r="JDA518" s="329"/>
      <c r="JDB518" s="329"/>
      <c r="JDC518" s="329"/>
      <c r="JDD518" s="329"/>
      <c r="JDE518" s="329"/>
      <c r="JDF518" s="329"/>
      <c r="JDG518" s="329"/>
      <c r="JDH518" s="329"/>
      <c r="JDI518" s="329"/>
      <c r="JDJ518" s="329"/>
      <c r="JDK518" s="329"/>
      <c r="JDL518" s="329"/>
      <c r="JDM518" s="329"/>
      <c r="JDN518" s="329"/>
      <c r="JDO518" s="329"/>
      <c r="JDP518" s="329"/>
      <c r="JDQ518" s="329"/>
      <c r="JDR518" s="329"/>
      <c r="JDS518" s="329"/>
      <c r="JDT518" s="329"/>
      <c r="JDU518" s="329"/>
      <c r="JDV518" s="329"/>
      <c r="JDW518" s="329"/>
      <c r="JDX518" s="329"/>
      <c r="JDY518" s="329"/>
      <c r="JDZ518" s="329"/>
      <c r="JEA518" s="329"/>
      <c r="JEB518" s="329"/>
      <c r="JEC518" s="329"/>
      <c r="JED518" s="329"/>
      <c r="JEE518" s="329"/>
      <c r="JEF518" s="329"/>
      <c r="JEG518" s="329"/>
      <c r="JEH518" s="329"/>
      <c r="JEI518" s="329"/>
      <c r="JEJ518" s="329"/>
      <c r="JEK518" s="329"/>
      <c r="JEL518" s="329"/>
      <c r="JEM518" s="329"/>
      <c r="JEN518" s="329"/>
      <c r="JEO518" s="329"/>
      <c r="JEP518" s="329"/>
      <c r="JEQ518" s="329"/>
      <c r="JER518" s="329"/>
      <c r="JES518" s="329"/>
      <c r="JET518" s="329"/>
      <c r="JEU518" s="329"/>
      <c r="JEV518" s="329"/>
      <c r="JEW518" s="329"/>
      <c r="JEX518" s="329"/>
      <c r="JEY518" s="329"/>
      <c r="JEZ518" s="329"/>
      <c r="JFA518" s="329"/>
      <c r="JFB518" s="329"/>
      <c r="JFC518" s="329"/>
      <c r="JFD518" s="329"/>
      <c r="JFE518" s="329"/>
      <c r="JFF518" s="329"/>
      <c r="JFG518" s="329"/>
      <c r="JFH518" s="329"/>
      <c r="JFI518" s="329"/>
      <c r="JFJ518" s="329"/>
      <c r="JFK518" s="329"/>
      <c r="JFL518" s="329"/>
      <c r="JFM518" s="329"/>
      <c r="JFN518" s="329"/>
      <c r="JFO518" s="329"/>
      <c r="JFP518" s="329"/>
      <c r="JFQ518" s="329"/>
      <c r="JFR518" s="329"/>
      <c r="JFS518" s="329"/>
      <c r="JFT518" s="329"/>
      <c r="JFU518" s="329"/>
      <c r="JFV518" s="329"/>
      <c r="JFW518" s="329"/>
      <c r="JFX518" s="329"/>
      <c r="JFY518" s="329"/>
      <c r="JFZ518" s="329"/>
      <c r="JGA518" s="329"/>
      <c r="JGB518" s="329"/>
      <c r="JGC518" s="329"/>
      <c r="JGD518" s="329"/>
      <c r="JGE518" s="329"/>
      <c r="JGF518" s="329"/>
      <c r="JGG518" s="329"/>
      <c r="JGH518" s="329"/>
      <c r="JGI518" s="329"/>
      <c r="JGJ518" s="329"/>
      <c r="JGK518" s="329"/>
      <c r="JGL518" s="329"/>
      <c r="JGM518" s="329"/>
      <c r="JGN518" s="329"/>
      <c r="JGO518" s="329"/>
      <c r="JGP518" s="329"/>
      <c r="JGQ518" s="329"/>
      <c r="JGR518" s="329"/>
      <c r="JGS518" s="329"/>
      <c r="JGT518" s="329"/>
      <c r="JGU518" s="329"/>
      <c r="JGV518" s="329"/>
      <c r="JGW518" s="329"/>
      <c r="JGX518" s="329"/>
      <c r="JGY518" s="329"/>
      <c r="JGZ518" s="329"/>
      <c r="JHA518" s="329"/>
      <c r="JHB518" s="329"/>
      <c r="JHC518" s="329"/>
      <c r="JHD518" s="329"/>
      <c r="JHE518" s="329"/>
      <c r="JHF518" s="329"/>
      <c r="JHG518" s="329"/>
      <c r="JHH518" s="329"/>
      <c r="JHI518" s="329"/>
      <c r="JHJ518" s="329"/>
      <c r="JHK518" s="329"/>
      <c r="JHL518" s="329"/>
      <c r="JHM518" s="329"/>
      <c r="JHN518" s="329"/>
      <c r="JHO518" s="329"/>
      <c r="JHP518" s="329"/>
      <c r="JHQ518" s="329"/>
      <c r="JHR518" s="329"/>
      <c r="JHS518" s="329"/>
      <c r="JHT518" s="329"/>
      <c r="JHU518" s="329"/>
      <c r="JHV518" s="329"/>
      <c r="JHW518" s="329"/>
      <c r="JHX518" s="329"/>
      <c r="JHY518" s="329"/>
      <c r="JHZ518" s="329"/>
      <c r="JIA518" s="329"/>
      <c r="JIB518" s="329"/>
      <c r="JIC518" s="329"/>
      <c r="JID518" s="329"/>
      <c r="JIE518" s="329"/>
      <c r="JIF518" s="329"/>
      <c r="JIG518" s="329"/>
      <c r="JIH518" s="329"/>
      <c r="JII518" s="329"/>
      <c r="JIJ518" s="329"/>
      <c r="JIK518" s="329"/>
      <c r="JIL518" s="329"/>
      <c r="JIM518" s="329"/>
      <c r="JIN518" s="329"/>
      <c r="JIO518" s="329"/>
      <c r="JIP518" s="329"/>
      <c r="JIQ518" s="329"/>
      <c r="JIR518" s="329"/>
      <c r="JIS518" s="329"/>
      <c r="JIT518" s="329"/>
      <c r="JIU518" s="329"/>
      <c r="JIV518" s="329"/>
      <c r="JIW518" s="329"/>
      <c r="JIX518" s="329"/>
      <c r="JIY518" s="329"/>
      <c r="JIZ518" s="329"/>
      <c r="JJA518" s="329"/>
      <c r="JJB518" s="329"/>
      <c r="JJC518" s="329"/>
      <c r="JJD518" s="329"/>
      <c r="JJE518" s="329"/>
      <c r="JJF518" s="329"/>
      <c r="JJG518" s="329"/>
      <c r="JJH518" s="329"/>
      <c r="JJI518" s="329"/>
      <c r="JJJ518" s="329"/>
      <c r="JJK518" s="329"/>
      <c r="JJL518" s="329"/>
      <c r="JJM518" s="329"/>
      <c r="JJN518" s="329"/>
      <c r="JJO518" s="329"/>
      <c r="JJP518" s="329"/>
      <c r="JJQ518" s="329"/>
      <c r="JJR518" s="329"/>
      <c r="JJS518" s="329"/>
      <c r="JJT518" s="329"/>
      <c r="JJU518" s="329"/>
      <c r="JJV518" s="329"/>
      <c r="JJW518" s="329"/>
      <c r="JJX518" s="329"/>
      <c r="JJY518" s="329"/>
      <c r="JJZ518" s="329"/>
      <c r="JKA518" s="329"/>
      <c r="JKB518" s="329"/>
      <c r="JKC518" s="329"/>
      <c r="JKD518" s="329"/>
      <c r="JKE518" s="329"/>
      <c r="JKF518" s="329"/>
      <c r="JKG518" s="329"/>
      <c r="JKH518" s="329"/>
      <c r="JKI518" s="329"/>
      <c r="JKJ518" s="329"/>
      <c r="JKK518" s="329"/>
      <c r="JKL518" s="329"/>
      <c r="JKM518" s="329"/>
      <c r="JKN518" s="329"/>
      <c r="JKO518" s="329"/>
      <c r="JKP518" s="329"/>
      <c r="JKQ518" s="329"/>
      <c r="JKR518" s="329"/>
      <c r="JKS518" s="329"/>
      <c r="JKT518" s="329"/>
      <c r="JKU518" s="329"/>
      <c r="JKV518" s="329"/>
      <c r="JKW518" s="329"/>
      <c r="JKX518" s="329"/>
      <c r="JKY518" s="329"/>
      <c r="JKZ518" s="329"/>
      <c r="JLA518" s="329"/>
      <c r="JLB518" s="329"/>
      <c r="JLC518" s="329"/>
      <c r="JLD518" s="329"/>
      <c r="JLE518" s="329"/>
      <c r="JLF518" s="329"/>
      <c r="JLG518" s="329"/>
      <c r="JLH518" s="329"/>
      <c r="JLI518" s="329"/>
      <c r="JLJ518" s="329"/>
      <c r="JLK518" s="329"/>
      <c r="JLL518" s="329"/>
      <c r="JLM518" s="329"/>
      <c r="JLN518" s="329"/>
      <c r="JLO518" s="329"/>
      <c r="JLP518" s="329"/>
      <c r="JLQ518" s="329"/>
      <c r="JLR518" s="329"/>
      <c r="JLS518" s="329"/>
      <c r="JLT518" s="329"/>
      <c r="JLU518" s="329"/>
      <c r="JLV518" s="329"/>
      <c r="JLW518" s="329"/>
      <c r="JLX518" s="329"/>
      <c r="JLY518" s="329"/>
      <c r="JLZ518" s="329"/>
      <c r="JMA518" s="329"/>
      <c r="JMB518" s="329"/>
      <c r="JMC518" s="329"/>
      <c r="JMD518" s="329"/>
      <c r="JME518" s="329"/>
      <c r="JMF518" s="329"/>
      <c r="JMG518" s="329"/>
      <c r="JMH518" s="329"/>
      <c r="JMI518" s="329"/>
      <c r="JMJ518" s="329"/>
      <c r="JMK518" s="329"/>
      <c r="JML518" s="329"/>
      <c r="JMM518" s="329"/>
      <c r="JMN518" s="329"/>
      <c r="JMO518" s="329"/>
      <c r="JMP518" s="329"/>
      <c r="JMQ518" s="329"/>
      <c r="JMR518" s="329"/>
      <c r="JMS518" s="329"/>
      <c r="JMT518" s="329"/>
      <c r="JMU518" s="329"/>
      <c r="JMV518" s="329"/>
      <c r="JMW518" s="329"/>
      <c r="JMX518" s="329"/>
      <c r="JMY518" s="329"/>
      <c r="JMZ518" s="329"/>
      <c r="JNA518" s="329"/>
      <c r="JNB518" s="329"/>
      <c r="JNC518" s="329"/>
      <c r="JND518" s="329"/>
      <c r="JNE518" s="329"/>
      <c r="JNF518" s="329"/>
      <c r="JNG518" s="329"/>
      <c r="JNH518" s="329"/>
      <c r="JNI518" s="329"/>
      <c r="JNJ518" s="329"/>
      <c r="JNK518" s="329"/>
      <c r="JNL518" s="329"/>
      <c r="JNM518" s="329"/>
      <c r="JNN518" s="329"/>
      <c r="JNO518" s="329"/>
      <c r="JNP518" s="329"/>
      <c r="JNQ518" s="329"/>
      <c r="JNR518" s="329"/>
      <c r="JNS518" s="329"/>
      <c r="JNT518" s="329"/>
      <c r="JNU518" s="329"/>
      <c r="JNV518" s="329"/>
      <c r="JNW518" s="329"/>
      <c r="JNX518" s="329"/>
      <c r="JNY518" s="329"/>
      <c r="JNZ518" s="329"/>
      <c r="JOA518" s="329"/>
      <c r="JOB518" s="329"/>
      <c r="JOC518" s="329"/>
      <c r="JOD518" s="329"/>
      <c r="JOE518" s="329"/>
      <c r="JOF518" s="329"/>
      <c r="JOG518" s="329"/>
      <c r="JOH518" s="329"/>
      <c r="JOI518" s="329"/>
      <c r="JOJ518" s="329"/>
      <c r="JOK518" s="329"/>
      <c r="JOL518" s="329"/>
      <c r="JOM518" s="329"/>
      <c r="JON518" s="329"/>
      <c r="JOO518" s="329"/>
      <c r="JOP518" s="329"/>
      <c r="JOQ518" s="329"/>
      <c r="JOR518" s="329"/>
      <c r="JOS518" s="329"/>
      <c r="JOT518" s="329"/>
      <c r="JOU518" s="329"/>
      <c r="JOV518" s="329"/>
      <c r="JOW518" s="329"/>
      <c r="JOX518" s="329"/>
      <c r="JOY518" s="329"/>
      <c r="JOZ518" s="329"/>
      <c r="JPA518" s="329"/>
      <c r="JPB518" s="329"/>
      <c r="JPC518" s="329"/>
      <c r="JPD518" s="329"/>
      <c r="JPE518" s="329"/>
      <c r="JPF518" s="329"/>
      <c r="JPG518" s="329"/>
      <c r="JPH518" s="329"/>
      <c r="JPI518" s="329"/>
      <c r="JPJ518" s="329"/>
      <c r="JPK518" s="329"/>
      <c r="JPL518" s="329"/>
      <c r="JPM518" s="329"/>
      <c r="JPN518" s="329"/>
      <c r="JPO518" s="329"/>
      <c r="JPP518" s="329"/>
      <c r="JPQ518" s="329"/>
      <c r="JPR518" s="329"/>
      <c r="JPS518" s="329"/>
      <c r="JPT518" s="329"/>
      <c r="JPU518" s="329"/>
      <c r="JPV518" s="329"/>
      <c r="JPW518" s="329"/>
      <c r="JPX518" s="329"/>
      <c r="JPY518" s="329"/>
      <c r="JPZ518" s="329"/>
      <c r="JQA518" s="329"/>
      <c r="JQB518" s="329"/>
      <c r="JQC518" s="329"/>
      <c r="JQD518" s="329"/>
      <c r="JQE518" s="329"/>
      <c r="JQF518" s="329"/>
      <c r="JQG518" s="329"/>
      <c r="JQH518" s="329"/>
      <c r="JQI518" s="329"/>
      <c r="JQJ518" s="329"/>
      <c r="JQK518" s="329"/>
      <c r="JQL518" s="329"/>
      <c r="JQM518" s="329"/>
      <c r="JQN518" s="329"/>
      <c r="JQO518" s="329"/>
      <c r="JQP518" s="329"/>
      <c r="JQQ518" s="329"/>
      <c r="JQR518" s="329"/>
      <c r="JQS518" s="329"/>
      <c r="JQT518" s="329"/>
      <c r="JQU518" s="329"/>
      <c r="JQV518" s="329"/>
      <c r="JQW518" s="329"/>
      <c r="JQX518" s="329"/>
      <c r="JQY518" s="329"/>
      <c r="JQZ518" s="329"/>
      <c r="JRA518" s="329"/>
      <c r="JRB518" s="329"/>
      <c r="JRC518" s="329"/>
      <c r="JRD518" s="329"/>
      <c r="JRE518" s="329"/>
      <c r="JRF518" s="329"/>
      <c r="JRG518" s="329"/>
      <c r="JRH518" s="329"/>
      <c r="JRI518" s="329"/>
      <c r="JRJ518" s="329"/>
      <c r="JRK518" s="329"/>
      <c r="JRL518" s="329"/>
      <c r="JRM518" s="329"/>
      <c r="JRN518" s="329"/>
      <c r="JRO518" s="329"/>
      <c r="JRP518" s="329"/>
      <c r="JRQ518" s="329"/>
      <c r="JRR518" s="329"/>
      <c r="JRS518" s="329"/>
      <c r="JRT518" s="329"/>
      <c r="JRU518" s="329"/>
      <c r="JRV518" s="329"/>
      <c r="JRW518" s="329"/>
      <c r="JRX518" s="329"/>
      <c r="JRY518" s="329"/>
      <c r="JRZ518" s="329"/>
      <c r="JSA518" s="329"/>
      <c r="JSB518" s="329"/>
      <c r="JSC518" s="329"/>
      <c r="JSD518" s="329"/>
      <c r="JSE518" s="329"/>
      <c r="JSF518" s="329"/>
      <c r="JSG518" s="329"/>
      <c r="JSH518" s="329"/>
      <c r="JSI518" s="329"/>
      <c r="JSJ518" s="329"/>
      <c r="JSK518" s="329"/>
      <c r="JSL518" s="329"/>
      <c r="JSM518" s="329"/>
      <c r="JSN518" s="329"/>
      <c r="JSO518" s="329"/>
      <c r="JSP518" s="329"/>
      <c r="JSQ518" s="329"/>
      <c r="JSR518" s="329"/>
      <c r="JSS518" s="329"/>
      <c r="JST518" s="329"/>
      <c r="JSU518" s="329"/>
      <c r="JSV518" s="329"/>
      <c r="JSW518" s="329"/>
      <c r="JSX518" s="329"/>
      <c r="JSY518" s="329"/>
      <c r="JSZ518" s="329"/>
      <c r="JTA518" s="329"/>
      <c r="JTB518" s="329"/>
      <c r="JTC518" s="329"/>
      <c r="JTD518" s="329"/>
      <c r="JTE518" s="329"/>
      <c r="JTF518" s="329"/>
      <c r="JTG518" s="329"/>
      <c r="JTH518" s="329"/>
      <c r="JTI518" s="329"/>
      <c r="JTJ518" s="329"/>
      <c r="JTK518" s="329"/>
      <c r="JTL518" s="329"/>
      <c r="JTM518" s="329"/>
      <c r="JTN518" s="329"/>
      <c r="JTO518" s="329"/>
      <c r="JTP518" s="329"/>
      <c r="JTQ518" s="329"/>
      <c r="JTR518" s="329"/>
      <c r="JTS518" s="329"/>
      <c r="JTT518" s="329"/>
      <c r="JTU518" s="329"/>
      <c r="JTV518" s="329"/>
      <c r="JTW518" s="329"/>
      <c r="JTX518" s="329"/>
      <c r="JTY518" s="329"/>
      <c r="JTZ518" s="329"/>
      <c r="JUA518" s="329"/>
      <c r="JUB518" s="329"/>
      <c r="JUC518" s="329"/>
      <c r="JUD518" s="329"/>
      <c r="JUE518" s="329"/>
      <c r="JUF518" s="329"/>
      <c r="JUG518" s="329"/>
      <c r="JUH518" s="329"/>
      <c r="JUI518" s="329"/>
      <c r="JUJ518" s="329"/>
      <c r="JUK518" s="329"/>
      <c r="JUL518" s="329"/>
      <c r="JUM518" s="329"/>
      <c r="JUN518" s="329"/>
      <c r="JUO518" s="329"/>
      <c r="JUP518" s="329"/>
      <c r="JUQ518" s="329"/>
      <c r="JUR518" s="329"/>
      <c r="JUS518" s="329"/>
      <c r="JUT518" s="329"/>
      <c r="JUU518" s="329"/>
      <c r="JUV518" s="329"/>
      <c r="JUW518" s="329"/>
      <c r="JUX518" s="329"/>
      <c r="JUY518" s="329"/>
      <c r="JUZ518" s="329"/>
      <c r="JVA518" s="329"/>
      <c r="JVB518" s="329"/>
      <c r="JVC518" s="329"/>
      <c r="JVD518" s="329"/>
      <c r="JVE518" s="329"/>
      <c r="JVF518" s="329"/>
      <c r="JVG518" s="329"/>
      <c r="JVH518" s="329"/>
      <c r="JVI518" s="329"/>
      <c r="JVJ518" s="329"/>
      <c r="JVK518" s="329"/>
      <c r="JVL518" s="329"/>
      <c r="JVM518" s="329"/>
      <c r="JVN518" s="329"/>
      <c r="JVO518" s="329"/>
      <c r="JVP518" s="329"/>
      <c r="JVQ518" s="329"/>
      <c r="JVR518" s="329"/>
      <c r="JVS518" s="329"/>
      <c r="JVT518" s="329"/>
      <c r="JVU518" s="329"/>
      <c r="JVV518" s="329"/>
      <c r="JVW518" s="329"/>
      <c r="JVX518" s="329"/>
      <c r="JVY518" s="329"/>
      <c r="JVZ518" s="329"/>
      <c r="JWA518" s="329"/>
      <c r="JWB518" s="329"/>
      <c r="JWC518" s="329"/>
      <c r="JWD518" s="329"/>
      <c r="JWE518" s="329"/>
      <c r="JWF518" s="329"/>
      <c r="JWG518" s="329"/>
      <c r="JWH518" s="329"/>
      <c r="JWI518" s="329"/>
      <c r="JWJ518" s="329"/>
      <c r="JWK518" s="329"/>
      <c r="JWL518" s="329"/>
      <c r="JWM518" s="329"/>
      <c r="JWN518" s="329"/>
      <c r="JWO518" s="329"/>
      <c r="JWP518" s="329"/>
      <c r="JWQ518" s="329"/>
      <c r="JWR518" s="329"/>
      <c r="JWS518" s="329"/>
      <c r="JWT518" s="329"/>
      <c r="JWU518" s="329"/>
      <c r="JWV518" s="329"/>
      <c r="JWW518" s="329"/>
      <c r="JWX518" s="329"/>
      <c r="JWY518" s="329"/>
      <c r="JWZ518" s="329"/>
      <c r="JXA518" s="329"/>
      <c r="JXB518" s="329"/>
      <c r="JXC518" s="329"/>
      <c r="JXD518" s="329"/>
      <c r="JXE518" s="329"/>
      <c r="JXF518" s="329"/>
      <c r="JXG518" s="329"/>
      <c r="JXH518" s="329"/>
      <c r="JXI518" s="329"/>
      <c r="JXJ518" s="329"/>
      <c r="JXK518" s="329"/>
      <c r="JXL518" s="329"/>
      <c r="JXM518" s="329"/>
      <c r="JXN518" s="329"/>
      <c r="JXO518" s="329"/>
      <c r="JXP518" s="329"/>
      <c r="JXQ518" s="329"/>
      <c r="JXR518" s="329"/>
      <c r="JXS518" s="329"/>
      <c r="JXT518" s="329"/>
      <c r="JXU518" s="329"/>
      <c r="JXV518" s="329"/>
      <c r="JXW518" s="329"/>
      <c r="JXX518" s="329"/>
      <c r="JXY518" s="329"/>
      <c r="JXZ518" s="329"/>
      <c r="JYA518" s="329"/>
      <c r="JYB518" s="329"/>
      <c r="JYC518" s="329"/>
      <c r="JYD518" s="329"/>
      <c r="JYE518" s="329"/>
      <c r="JYF518" s="329"/>
      <c r="JYG518" s="329"/>
      <c r="JYH518" s="329"/>
      <c r="JYI518" s="329"/>
      <c r="JYJ518" s="329"/>
      <c r="JYK518" s="329"/>
      <c r="JYL518" s="329"/>
      <c r="JYM518" s="329"/>
      <c r="JYN518" s="329"/>
      <c r="JYO518" s="329"/>
      <c r="JYP518" s="329"/>
      <c r="JYQ518" s="329"/>
      <c r="JYR518" s="329"/>
      <c r="JYS518" s="329"/>
      <c r="JYT518" s="329"/>
      <c r="JYU518" s="329"/>
      <c r="JYV518" s="329"/>
      <c r="JYW518" s="329"/>
      <c r="JYX518" s="329"/>
      <c r="JYY518" s="329"/>
      <c r="JYZ518" s="329"/>
      <c r="JZA518" s="329"/>
      <c r="JZB518" s="329"/>
      <c r="JZC518" s="329"/>
      <c r="JZD518" s="329"/>
      <c r="JZE518" s="329"/>
      <c r="JZF518" s="329"/>
      <c r="JZG518" s="329"/>
      <c r="JZH518" s="329"/>
      <c r="JZI518" s="329"/>
      <c r="JZJ518" s="329"/>
      <c r="JZK518" s="329"/>
      <c r="JZL518" s="329"/>
      <c r="JZM518" s="329"/>
      <c r="JZN518" s="329"/>
      <c r="JZO518" s="329"/>
      <c r="JZP518" s="329"/>
      <c r="JZQ518" s="329"/>
      <c r="JZR518" s="329"/>
      <c r="JZS518" s="329"/>
      <c r="JZT518" s="329"/>
      <c r="JZU518" s="329"/>
      <c r="JZV518" s="329"/>
      <c r="JZW518" s="329"/>
      <c r="JZX518" s="329"/>
      <c r="JZY518" s="329"/>
      <c r="JZZ518" s="329"/>
      <c r="KAA518" s="329"/>
      <c r="KAB518" s="329"/>
      <c r="KAC518" s="329"/>
      <c r="KAD518" s="329"/>
      <c r="KAE518" s="329"/>
      <c r="KAF518" s="329"/>
      <c r="KAG518" s="329"/>
      <c r="KAH518" s="329"/>
      <c r="KAI518" s="329"/>
      <c r="KAJ518" s="329"/>
      <c r="KAK518" s="329"/>
      <c r="KAL518" s="329"/>
      <c r="KAM518" s="329"/>
      <c r="KAN518" s="329"/>
      <c r="KAO518" s="329"/>
      <c r="KAP518" s="329"/>
      <c r="KAQ518" s="329"/>
      <c r="KAR518" s="329"/>
      <c r="KAS518" s="329"/>
      <c r="KAT518" s="329"/>
      <c r="KAU518" s="329"/>
      <c r="KAV518" s="329"/>
      <c r="KAW518" s="329"/>
      <c r="KAX518" s="329"/>
      <c r="KAY518" s="329"/>
      <c r="KAZ518" s="329"/>
      <c r="KBA518" s="329"/>
      <c r="KBB518" s="329"/>
      <c r="KBC518" s="329"/>
      <c r="KBD518" s="329"/>
      <c r="KBE518" s="329"/>
      <c r="KBF518" s="329"/>
      <c r="KBG518" s="329"/>
      <c r="KBH518" s="329"/>
      <c r="KBI518" s="329"/>
      <c r="KBJ518" s="329"/>
      <c r="KBK518" s="329"/>
      <c r="KBL518" s="329"/>
      <c r="KBM518" s="329"/>
      <c r="KBN518" s="329"/>
      <c r="KBO518" s="329"/>
      <c r="KBP518" s="329"/>
      <c r="KBQ518" s="329"/>
      <c r="KBR518" s="329"/>
      <c r="KBS518" s="329"/>
      <c r="KBT518" s="329"/>
      <c r="KBU518" s="329"/>
      <c r="KBV518" s="329"/>
      <c r="KBW518" s="329"/>
      <c r="KBX518" s="329"/>
      <c r="KBY518" s="329"/>
      <c r="KBZ518" s="329"/>
      <c r="KCA518" s="329"/>
      <c r="KCB518" s="329"/>
      <c r="KCC518" s="329"/>
      <c r="KCD518" s="329"/>
      <c r="KCE518" s="329"/>
      <c r="KCF518" s="329"/>
      <c r="KCG518" s="329"/>
      <c r="KCH518" s="329"/>
      <c r="KCI518" s="329"/>
      <c r="KCJ518" s="329"/>
      <c r="KCK518" s="329"/>
      <c r="KCL518" s="329"/>
      <c r="KCM518" s="329"/>
      <c r="KCN518" s="329"/>
      <c r="KCO518" s="329"/>
      <c r="KCP518" s="329"/>
      <c r="KCQ518" s="329"/>
      <c r="KCR518" s="329"/>
      <c r="KCS518" s="329"/>
      <c r="KCT518" s="329"/>
      <c r="KCU518" s="329"/>
      <c r="KCV518" s="329"/>
      <c r="KCW518" s="329"/>
      <c r="KCX518" s="329"/>
      <c r="KCY518" s="329"/>
      <c r="KCZ518" s="329"/>
      <c r="KDA518" s="329"/>
      <c r="KDB518" s="329"/>
      <c r="KDC518" s="329"/>
      <c r="KDD518" s="329"/>
      <c r="KDE518" s="329"/>
      <c r="KDF518" s="329"/>
      <c r="KDG518" s="329"/>
      <c r="KDH518" s="329"/>
      <c r="KDI518" s="329"/>
      <c r="KDJ518" s="329"/>
      <c r="KDK518" s="329"/>
      <c r="KDL518" s="329"/>
      <c r="KDM518" s="329"/>
      <c r="KDN518" s="329"/>
      <c r="KDO518" s="329"/>
      <c r="KDP518" s="329"/>
      <c r="KDQ518" s="329"/>
      <c r="KDR518" s="329"/>
      <c r="KDS518" s="329"/>
      <c r="KDT518" s="329"/>
      <c r="KDU518" s="329"/>
      <c r="KDV518" s="329"/>
      <c r="KDW518" s="329"/>
      <c r="KDX518" s="329"/>
      <c r="KDY518" s="329"/>
      <c r="KDZ518" s="329"/>
      <c r="KEA518" s="329"/>
      <c r="KEB518" s="329"/>
      <c r="KEC518" s="329"/>
      <c r="KED518" s="329"/>
      <c r="KEE518" s="329"/>
      <c r="KEF518" s="329"/>
      <c r="KEG518" s="329"/>
      <c r="KEH518" s="329"/>
      <c r="KEI518" s="329"/>
      <c r="KEJ518" s="329"/>
      <c r="KEK518" s="329"/>
      <c r="KEL518" s="329"/>
      <c r="KEM518" s="329"/>
      <c r="KEN518" s="329"/>
      <c r="KEO518" s="329"/>
      <c r="KEP518" s="329"/>
      <c r="KEQ518" s="329"/>
      <c r="KER518" s="329"/>
      <c r="KES518" s="329"/>
      <c r="KET518" s="329"/>
      <c r="KEU518" s="329"/>
      <c r="KEV518" s="329"/>
      <c r="KEW518" s="329"/>
      <c r="KEX518" s="329"/>
      <c r="KEY518" s="329"/>
      <c r="KEZ518" s="329"/>
      <c r="KFA518" s="329"/>
      <c r="KFB518" s="329"/>
      <c r="KFC518" s="329"/>
      <c r="KFD518" s="329"/>
      <c r="KFE518" s="329"/>
      <c r="KFF518" s="329"/>
      <c r="KFG518" s="329"/>
      <c r="KFH518" s="329"/>
      <c r="KFI518" s="329"/>
      <c r="KFJ518" s="329"/>
      <c r="KFK518" s="329"/>
      <c r="KFL518" s="329"/>
      <c r="KFM518" s="329"/>
      <c r="KFN518" s="329"/>
      <c r="KFO518" s="329"/>
      <c r="KFP518" s="329"/>
      <c r="KFQ518" s="329"/>
      <c r="KFR518" s="329"/>
      <c r="KFS518" s="329"/>
      <c r="KFT518" s="329"/>
      <c r="KFU518" s="329"/>
      <c r="KFV518" s="329"/>
      <c r="KFW518" s="329"/>
      <c r="KFX518" s="329"/>
      <c r="KFY518" s="329"/>
      <c r="KFZ518" s="329"/>
      <c r="KGA518" s="329"/>
      <c r="KGB518" s="329"/>
      <c r="KGC518" s="329"/>
      <c r="KGD518" s="329"/>
      <c r="KGE518" s="329"/>
      <c r="KGF518" s="329"/>
      <c r="KGG518" s="329"/>
      <c r="KGH518" s="329"/>
      <c r="KGI518" s="329"/>
      <c r="KGJ518" s="329"/>
      <c r="KGK518" s="329"/>
      <c r="KGL518" s="329"/>
      <c r="KGM518" s="329"/>
      <c r="KGN518" s="329"/>
      <c r="KGO518" s="329"/>
      <c r="KGP518" s="329"/>
      <c r="KGQ518" s="329"/>
      <c r="KGR518" s="329"/>
      <c r="KGS518" s="329"/>
      <c r="KGT518" s="329"/>
      <c r="KGU518" s="329"/>
      <c r="KGV518" s="329"/>
      <c r="KGW518" s="329"/>
      <c r="KGX518" s="329"/>
      <c r="KGY518" s="329"/>
      <c r="KGZ518" s="329"/>
      <c r="KHA518" s="329"/>
      <c r="KHB518" s="329"/>
      <c r="KHC518" s="329"/>
      <c r="KHD518" s="329"/>
      <c r="KHE518" s="329"/>
      <c r="KHF518" s="329"/>
      <c r="KHG518" s="329"/>
      <c r="KHH518" s="329"/>
      <c r="KHI518" s="329"/>
      <c r="KHJ518" s="329"/>
      <c r="KHK518" s="329"/>
      <c r="KHL518" s="329"/>
      <c r="KHM518" s="329"/>
      <c r="KHN518" s="329"/>
      <c r="KHO518" s="329"/>
      <c r="KHP518" s="329"/>
      <c r="KHQ518" s="329"/>
      <c r="KHR518" s="329"/>
      <c r="KHS518" s="329"/>
      <c r="KHT518" s="329"/>
      <c r="KHU518" s="329"/>
      <c r="KHV518" s="329"/>
      <c r="KHW518" s="329"/>
      <c r="KHX518" s="329"/>
      <c r="KHY518" s="329"/>
      <c r="KHZ518" s="329"/>
      <c r="KIA518" s="329"/>
      <c r="KIB518" s="329"/>
      <c r="KIC518" s="329"/>
      <c r="KID518" s="329"/>
      <c r="KIE518" s="329"/>
      <c r="KIF518" s="329"/>
      <c r="KIG518" s="329"/>
      <c r="KIH518" s="329"/>
      <c r="KII518" s="329"/>
      <c r="KIJ518" s="329"/>
      <c r="KIK518" s="329"/>
      <c r="KIL518" s="329"/>
      <c r="KIM518" s="329"/>
      <c r="KIN518" s="329"/>
      <c r="KIO518" s="329"/>
      <c r="KIP518" s="329"/>
      <c r="KIQ518" s="329"/>
      <c r="KIR518" s="329"/>
      <c r="KIS518" s="329"/>
      <c r="KIT518" s="329"/>
      <c r="KIU518" s="329"/>
      <c r="KIV518" s="329"/>
      <c r="KIW518" s="329"/>
      <c r="KIX518" s="329"/>
      <c r="KIY518" s="329"/>
      <c r="KIZ518" s="329"/>
      <c r="KJA518" s="329"/>
      <c r="KJB518" s="329"/>
      <c r="KJC518" s="329"/>
      <c r="KJD518" s="329"/>
      <c r="KJE518" s="329"/>
      <c r="KJF518" s="329"/>
      <c r="KJG518" s="329"/>
      <c r="KJH518" s="329"/>
      <c r="KJI518" s="329"/>
      <c r="KJJ518" s="329"/>
      <c r="KJK518" s="329"/>
      <c r="KJL518" s="329"/>
      <c r="KJM518" s="329"/>
      <c r="KJN518" s="329"/>
      <c r="KJO518" s="329"/>
      <c r="KJP518" s="329"/>
      <c r="KJQ518" s="329"/>
      <c r="KJR518" s="329"/>
      <c r="KJS518" s="329"/>
      <c r="KJT518" s="329"/>
      <c r="KJU518" s="329"/>
      <c r="KJV518" s="329"/>
      <c r="KJW518" s="329"/>
      <c r="KJX518" s="329"/>
      <c r="KJY518" s="329"/>
      <c r="KJZ518" s="329"/>
      <c r="KKA518" s="329"/>
      <c r="KKB518" s="329"/>
      <c r="KKC518" s="329"/>
      <c r="KKD518" s="329"/>
      <c r="KKE518" s="329"/>
      <c r="KKF518" s="329"/>
      <c r="KKG518" s="329"/>
      <c r="KKH518" s="329"/>
      <c r="KKI518" s="329"/>
      <c r="KKJ518" s="329"/>
      <c r="KKK518" s="329"/>
      <c r="KKL518" s="329"/>
      <c r="KKM518" s="329"/>
      <c r="KKN518" s="329"/>
      <c r="KKO518" s="329"/>
      <c r="KKP518" s="329"/>
      <c r="KKQ518" s="329"/>
      <c r="KKR518" s="329"/>
      <c r="KKS518" s="329"/>
      <c r="KKT518" s="329"/>
      <c r="KKU518" s="329"/>
      <c r="KKV518" s="329"/>
      <c r="KKW518" s="329"/>
      <c r="KKX518" s="329"/>
      <c r="KKY518" s="329"/>
      <c r="KKZ518" s="329"/>
      <c r="KLA518" s="329"/>
      <c r="KLB518" s="329"/>
      <c r="KLC518" s="329"/>
      <c r="KLD518" s="329"/>
      <c r="KLE518" s="329"/>
      <c r="KLF518" s="329"/>
      <c r="KLG518" s="329"/>
      <c r="KLH518" s="329"/>
      <c r="KLI518" s="329"/>
      <c r="KLJ518" s="329"/>
      <c r="KLK518" s="329"/>
      <c r="KLL518" s="329"/>
      <c r="KLM518" s="329"/>
      <c r="KLN518" s="329"/>
      <c r="KLO518" s="329"/>
      <c r="KLP518" s="329"/>
      <c r="KLQ518" s="329"/>
      <c r="KLR518" s="329"/>
      <c r="KLS518" s="329"/>
      <c r="KLT518" s="329"/>
      <c r="KLU518" s="329"/>
      <c r="KLV518" s="329"/>
      <c r="KLW518" s="329"/>
      <c r="KLX518" s="329"/>
      <c r="KLY518" s="329"/>
      <c r="KLZ518" s="329"/>
      <c r="KMA518" s="329"/>
      <c r="KMB518" s="329"/>
      <c r="KMC518" s="329"/>
      <c r="KMD518" s="329"/>
      <c r="KME518" s="329"/>
      <c r="KMF518" s="329"/>
      <c r="KMG518" s="329"/>
      <c r="KMH518" s="329"/>
      <c r="KMI518" s="329"/>
      <c r="KMJ518" s="329"/>
      <c r="KMK518" s="329"/>
      <c r="KML518" s="329"/>
      <c r="KMM518" s="329"/>
      <c r="KMN518" s="329"/>
      <c r="KMO518" s="329"/>
      <c r="KMP518" s="329"/>
      <c r="KMQ518" s="329"/>
      <c r="KMR518" s="329"/>
      <c r="KMS518" s="329"/>
      <c r="KMT518" s="329"/>
      <c r="KMU518" s="329"/>
      <c r="KMV518" s="329"/>
      <c r="KMW518" s="329"/>
      <c r="KMX518" s="329"/>
      <c r="KMY518" s="329"/>
      <c r="KMZ518" s="329"/>
      <c r="KNA518" s="329"/>
      <c r="KNB518" s="329"/>
      <c r="KNC518" s="329"/>
      <c r="KND518" s="329"/>
      <c r="KNE518" s="329"/>
      <c r="KNF518" s="329"/>
      <c r="KNG518" s="329"/>
      <c r="KNH518" s="329"/>
      <c r="KNI518" s="329"/>
      <c r="KNJ518" s="329"/>
      <c r="KNK518" s="329"/>
      <c r="KNL518" s="329"/>
      <c r="KNM518" s="329"/>
      <c r="KNN518" s="329"/>
      <c r="KNO518" s="329"/>
      <c r="KNP518" s="329"/>
      <c r="KNQ518" s="329"/>
      <c r="KNR518" s="329"/>
      <c r="KNS518" s="329"/>
      <c r="KNT518" s="329"/>
      <c r="KNU518" s="329"/>
      <c r="KNV518" s="329"/>
      <c r="KNW518" s="329"/>
      <c r="KNX518" s="329"/>
      <c r="KNY518" s="329"/>
      <c r="KNZ518" s="329"/>
      <c r="KOA518" s="329"/>
      <c r="KOB518" s="329"/>
      <c r="KOC518" s="329"/>
      <c r="KOD518" s="329"/>
      <c r="KOE518" s="329"/>
      <c r="KOF518" s="329"/>
      <c r="KOG518" s="329"/>
      <c r="KOH518" s="329"/>
      <c r="KOI518" s="329"/>
      <c r="KOJ518" s="329"/>
      <c r="KOK518" s="329"/>
      <c r="KOL518" s="329"/>
      <c r="KOM518" s="329"/>
      <c r="KON518" s="329"/>
      <c r="KOO518" s="329"/>
      <c r="KOP518" s="329"/>
      <c r="KOQ518" s="329"/>
      <c r="KOR518" s="329"/>
      <c r="KOS518" s="329"/>
      <c r="KOT518" s="329"/>
      <c r="KOU518" s="329"/>
      <c r="KOV518" s="329"/>
      <c r="KOW518" s="329"/>
      <c r="KOX518" s="329"/>
      <c r="KOY518" s="329"/>
      <c r="KOZ518" s="329"/>
      <c r="KPA518" s="329"/>
      <c r="KPB518" s="329"/>
      <c r="KPC518" s="329"/>
      <c r="KPD518" s="329"/>
      <c r="KPE518" s="329"/>
      <c r="KPF518" s="329"/>
      <c r="KPG518" s="329"/>
      <c r="KPH518" s="329"/>
      <c r="KPI518" s="329"/>
      <c r="KPJ518" s="329"/>
      <c r="KPK518" s="329"/>
      <c r="KPL518" s="329"/>
      <c r="KPM518" s="329"/>
      <c r="KPN518" s="329"/>
      <c r="KPO518" s="329"/>
      <c r="KPP518" s="329"/>
      <c r="KPQ518" s="329"/>
      <c r="KPR518" s="329"/>
      <c r="KPS518" s="329"/>
      <c r="KPT518" s="329"/>
      <c r="KPU518" s="329"/>
      <c r="KPV518" s="329"/>
      <c r="KPW518" s="329"/>
      <c r="KPX518" s="329"/>
      <c r="KPY518" s="329"/>
      <c r="KPZ518" s="329"/>
      <c r="KQA518" s="329"/>
      <c r="KQB518" s="329"/>
      <c r="KQC518" s="329"/>
      <c r="KQD518" s="329"/>
      <c r="KQE518" s="329"/>
      <c r="KQF518" s="329"/>
      <c r="KQG518" s="329"/>
      <c r="KQH518" s="329"/>
      <c r="KQI518" s="329"/>
      <c r="KQJ518" s="329"/>
      <c r="KQK518" s="329"/>
      <c r="KQL518" s="329"/>
      <c r="KQM518" s="329"/>
      <c r="KQN518" s="329"/>
      <c r="KQO518" s="329"/>
      <c r="KQP518" s="329"/>
      <c r="KQQ518" s="329"/>
      <c r="KQR518" s="329"/>
      <c r="KQS518" s="329"/>
      <c r="KQT518" s="329"/>
      <c r="KQU518" s="329"/>
      <c r="KQV518" s="329"/>
      <c r="KQW518" s="329"/>
      <c r="KQX518" s="329"/>
      <c r="KQY518" s="329"/>
      <c r="KQZ518" s="329"/>
      <c r="KRA518" s="329"/>
      <c r="KRB518" s="329"/>
      <c r="KRC518" s="329"/>
      <c r="KRD518" s="329"/>
      <c r="KRE518" s="329"/>
      <c r="KRF518" s="329"/>
      <c r="KRG518" s="329"/>
      <c r="KRH518" s="329"/>
      <c r="KRI518" s="329"/>
      <c r="KRJ518" s="329"/>
      <c r="KRK518" s="329"/>
      <c r="KRL518" s="329"/>
      <c r="KRM518" s="329"/>
      <c r="KRN518" s="329"/>
      <c r="KRO518" s="329"/>
      <c r="KRP518" s="329"/>
      <c r="KRQ518" s="329"/>
      <c r="KRR518" s="329"/>
      <c r="KRS518" s="329"/>
      <c r="KRT518" s="329"/>
      <c r="KRU518" s="329"/>
      <c r="KRV518" s="329"/>
      <c r="KRW518" s="329"/>
      <c r="KRX518" s="329"/>
      <c r="KRY518" s="329"/>
      <c r="KRZ518" s="329"/>
      <c r="KSA518" s="329"/>
      <c r="KSB518" s="329"/>
      <c r="KSC518" s="329"/>
      <c r="KSD518" s="329"/>
      <c r="KSE518" s="329"/>
      <c r="KSF518" s="329"/>
      <c r="KSG518" s="329"/>
      <c r="KSH518" s="329"/>
      <c r="KSI518" s="329"/>
      <c r="KSJ518" s="329"/>
      <c r="KSK518" s="329"/>
      <c r="KSL518" s="329"/>
      <c r="KSM518" s="329"/>
      <c r="KSN518" s="329"/>
      <c r="KSO518" s="329"/>
      <c r="KSP518" s="329"/>
      <c r="KSQ518" s="329"/>
      <c r="KSR518" s="329"/>
      <c r="KSS518" s="329"/>
      <c r="KST518" s="329"/>
      <c r="KSU518" s="329"/>
      <c r="KSV518" s="329"/>
      <c r="KSW518" s="329"/>
      <c r="KSX518" s="329"/>
      <c r="KSY518" s="329"/>
      <c r="KSZ518" s="329"/>
      <c r="KTA518" s="329"/>
      <c r="KTB518" s="329"/>
      <c r="KTC518" s="329"/>
      <c r="KTD518" s="329"/>
      <c r="KTE518" s="329"/>
      <c r="KTF518" s="329"/>
      <c r="KTG518" s="329"/>
      <c r="KTH518" s="329"/>
      <c r="KTI518" s="329"/>
      <c r="KTJ518" s="329"/>
      <c r="KTK518" s="329"/>
      <c r="KTL518" s="329"/>
      <c r="KTM518" s="329"/>
      <c r="KTN518" s="329"/>
      <c r="KTO518" s="329"/>
      <c r="KTP518" s="329"/>
      <c r="KTQ518" s="329"/>
      <c r="KTR518" s="329"/>
      <c r="KTS518" s="329"/>
      <c r="KTT518" s="329"/>
      <c r="KTU518" s="329"/>
      <c r="KTV518" s="329"/>
      <c r="KTW518" s="329"/>
      <c r="KTX518" s="329"/>
      <c r="KTY518" s="329"/>
      <c r="KTZ518" s="329"/>
      <c r="KUA518" s="329"/>
      <c r="KUB518" s="329"/>
      <c r="KUC518" s="329"/>
      <c r="KUD518" s="329"/>
      <c r="KUE518" s="329"/>
      <c r="KUF518" s="329"/>
      <c r="KUG518" s="329"/>
      <c r="KUH518" s="329"/>
      <c r="KUI518" s="329"/>
      <c r="KUJ518" s="329"/>
      <c r="KUK518" s="329"/>
      <c r="KUL518" s="329"/>
      <c r="KUM518" s="329"/>
      <c r="KUN518" s="329"/>
      <c r="KUO518" s="329"/>
      <c r="KUP518" s="329"/>
      <c r="KUQ518" s="329"/>
      <c r="KUR518" s="329"/>
      <c r="KUS518" s="329"/>
      <c r="KUT518" s="329"/>
      <c r="KUU518" s="329"/>
      <c r="KUV518" s="329"/>
      <c r="KUW518" s="329"/>
      <c r="KUX518" s="329"/>
      <c r="KUY518" s="329"/>
      <c r="KUZ518" s="329"/>
      <c r="KVA518" s="329"/>
      <c r="KVB518" s="329"/>
      <c r="KVC518" s="329"/>
      <c r="KVD518" s="329"/>
      <c r="KVE518" s="329"/>
      <c r="KVF518" s="329"/>
      <c r="KVG518" s="329"/>
      <c r="KVH518" s="329"/>
      <c r="KVI518" s="329"/>
      <c r="KVJ518" s="329"/>
      <c r="KVK518" s="329"/>
      <c r="KVL518" s="329"/>
      <c r="KVM518" s="329"/>
      <c r="KVN518" s="329"/>
      <c r="KVO518" s="329"/>
      <c r="KVP518" s="329"/>
      <c r="KVQ518" s="329"/>
      <c r="KVR518" s="329"/>
      <c r="KVS518" s="329"/>
      <c r="KVT518" s="329"/>
      <c r="KVU518" s="329"/>
      <c r="KVV518" s="329"/>
      <c r="KVW518" s="329"/>
      <c r="KVX518" s="329"/>
      <c r="KVY518" s="329"/>
      <c r="KVZ518" s="329"/>
      <c r="KWA518" s="329"/>
      <c r="KWB518" s="329"/>
      <c r="KWC518" s="329"/>
      <c r="KWD518" s="329"/>
      <c r="KWE518" s="329"/>
      <c r="KWF518" s="329"/>
      <c r="KWG518" s="329"/>
      <c r="KWH518" s="329"/>
      <c r="KWI518" s="329"/>
      <c r="KWJ518" s="329"/>
      <c r="KWK518" s="329"/>
      <c r="KWL518" s="329"/>
      <c r="KWM518" s="329"/>
      <c r="KWN518" s="329"/>
      <c r="KWO518" s="329"/>
      <c r="KWP518" s="329"/>
      <c r="KWQ518" s="329"/>
      <c r="KWR518" s="329"/>
      <c r="KWS518" s="329"/>
      <c r="KWT518" s="329"/>
      <c r="KWU518" s="329"/>
      <c r="KWV518" s="329"/>
      <c r="KWW518" s="329"/>
      <c r="KWX518" s="329"/>
      <c r="KWY518" s="329"/>
      <c r="KWZ518" s="329"/>
      <c r="KXA518" s="329"/>
      <c r="KXB518" s="329"/>
      <c r="KXC518" s="329"/>
      <c r="KXD518" s="329"/>
      <c r="KXE518" s="329"/>
      <c r="KXF518" s="329"/>
      <c r="KXG518" s="329"/>
      <c r="KXH518" s="329"/>
      <c r="KXI518" s="329"/>
      <c r="KXJ518" s="329"/>
      <c r="KXK518" s="329"/>
      <c r="KXL518" s="329"/>
      <c r="KXM518" s="329"/>
      <c r="KXN518" s="329"/>
      <c r="KXO518" s="329"/>
      <c r="KXP518" s="329"/>
      <c r="KXQ518" s="329"/>
      <c r="KXR518" s="329"/>
      <c r="KXS518" s="329"/>
      <c r="KXT518" s="329"/>
      <c r="KXU518" s="329"/>
      <c r="KXV518" s="329"/>
      <c r="KXW518" s="329"/>
      <c r="KXX518" s="329"/>
      <c r="KXY518" s="329"/>
      <c r="KXZ518" s="329"/>
      <c r="KYA518" s="329"/>
      <c r="KYB518" s="329"/>
      <c r="KYC518" s="329"/>
      <c r="KYD518" s="329"/>
      <c r="KYE518" s="329"/>
      <c r="KYF518" s="329"/>
      <c r="KYG518" s="329"/>
      <c r="KYH518" s="329"/>
      <c r="KYI518" s="329"/>
      <c r="KYJ518" s="329"/>
      <c r="KYK518" s="329"/>
      <c r="KYL518" s="329"/>
      <c r="KYM518" s="329"/>
      <c r="KYN518" s="329"/>
      <c r="KYO518" s="329"/>
      <c r="KYP518" s="329"/>
      <c r="KYQ518" s="329"/>
      <c r="KYR518" s="329"/>
      <c r="KYS518" s="329"/>
      <c r="KYT518" s="329"/>
      <c r="KYU518" s="329"/>
      <c r="KYV518" s="329"/>
      <c r="KYW518" s="329"/>
      <c r="KYX518" s="329"/>
      <c r="KYY518" s="329"/>
      <c r="KYZ518" s="329"/>
      <c r="KZA518" s="329"/>
      <c r="KZB518" s="329"/>
      <c r="KZC518" s="329"/>
      <c r="KZD518" s="329"/>
      <c r="KZE518" s="329"/>
      <c r="KZF518" s="329"/>
      <c r="KZG518" s="329"/>
      <c r="KZH518" s="329"/>
      <c r="KZI518" s="329"/>
      <c r="KZJ518" s="329"/>
      <c r="KZK518" s="329"/>
      <c r="KZL518" s="329"/>
      <c r="KZM518" s="329"/>
      <c r="KZN518" s="329"/>
      <c r="KZO518" s="329"/>
      <c r="KZP518" s="329"/>
      <c r="KZQ518" s="329"/>
      <c r="KZR518" s="329"/>
      <c r="KZS518" s="329"/>
      <c r="KZT518" s="329"/>
      <c r="KZU518" s="329"/>
      <c r="KZV518" s="329"/>
      <c r="KZW518" s="329"/>
      <c r="KZX518" s="329"/>
      <c r="KZY518" s="329"/>
      <c r="KZZ518" s="329"/>
      <c r="LAA518" s="329"/>
      <c r="LAB518" s="329"/>
      <c r="LAC518" s="329"/>
      <c r="LAD518" s="329"/>
      <c r="LAE518" s="329"/>
      <c r="LAF518" s="329"/>
      <c r="LAG518" s="329"/>
      <c r="LAH518" s="329"/>
      <c r="LAI518" s="329"/>
      <c r="LAJ518" s="329"/>
      <c r="LAK518" s="329"/>
      <c r="LAL518" s="329"/>
      <c r="LAM518" s="329"/>
      <c r="LAN518" s="329"/>
      <c r="LAO518" s="329"/>
      <c r="LAP518" s="329"/>
      <c r="LAQ518" s="329"/>
      <c r="LAR518" s="329"/>
      <c r="LAS518" s="329"/>
      <c r="LAT518" s="329"/>
      <c r="LAU518" s="329"/>
      <c r="LAV518" s="329"/>
      <c r="LAW518" s="329"/>
      <c r="LAX518" s="329"/>
      <c r="LAY518" s="329"/>
      <c r="LAZ518" s="329"/>
      <c r="LBA518" s="329"/>
      <c r="LBB518" s="329"/>
      <c r="LBC518" s="329"/>
      <c r="LBD518" s="329"/>
      <c r="LBE518" s="329"/>
      <c r="LBF518" s="329"/>
      <c r="LBG518" s="329"/>
      <c r="LBH518" s="329"/>
      <c r="LBI518" s="329"/>
      <c r="LBJ518" s="329"/>
      <c r="LBK518" s="329"/>
      <c r="LBL518" s="329"/>
      <c r="LBM518" s="329"/>
      <c r="LBN518" s="329"/>
      <c r="LBO518" s="329"/>
      <c r="LBP518" s="329"/>
      <c r="LBQ518" s="329"/>
      <c r="LBR518" s="329"/>
      <c r="LBS518" s="329"/>
      <c r="LBT518" s="329"/>
      <c r="LBU518" s="329"/>
      <c r="LBV518" s="329"/>
      <c r="LBW518" s="329"/>
      <c r="LBX518" s="329"/>
      <c r="LBY518" s="329"/>
      <c r="LBZ518" s="329"/>
      <c r="LCA518" s="329"/>
      <c r="LCB518" s="329"/>
      <c r="LCC518" s="329"/>
      <c r="LCD518" s="329"/>
      <c r="LCE518" s="329"/>
      <c r="LCF518" s="329"/>
      <c r="LCG518" s="329"/>
      <c r="LCH518" s="329"/>
      <c r="LCI518" s="329"/>
      <c r="LCJ518" s="329"/>
      <c r="LCK518" s="329"/>
      <c r="LCL518" s="329"/>
      <c r="LCM518" s="329"/>
      <c r="LCN518" s="329"/>
      <c r="LCO518" s="329"/>
      <c r="LCP518" s="329"/>
      <c r="LCQ518" s="329"/>
      <c r="LCR518" s="329"/>
      <c r="LCS518" s="329"/>
      <c r="LCT518" s="329"/>
      <c r="LCU518" s="329"/>
      <c r="LCV518" s="329"/>
      <c r="LCW518" s="329"/>
      <c r="LCX518" s="329"/>
      <c r="LCY518" s="329"/>
      <c r="LCZ518" s="329"/>
      <c r="LDA518" s="329"/>
      <c r="LDB518" s="329"/>
      <c r="LDC518" s="329"/>
      <c r="LDD518" s="329"/>
      <c r="LDE518" s="329"/>
      <c r="LDF518" s="329"/>
      <c r="LDG518" s="329"/>
      <c r="LDH518" s="329"/>
      <c r="LDI518" s="329"/>
      <c r="LDJ518" s="329"/>
      <c r="LDK518" s="329"/>
      <c r="LDL518" s="329"/>
      <c r="LDM518" s="329"/>
      <c r="LDN518" s="329"/>
      <c r="LDO518" s="329"/>
      <c r="LDP518" s="329"/>
      <c r="LDQ518" s="329"/>
      <c r="LDR518" s="329"/>
      <c r="LDS518" s="329"/>
      <c r="LDT518" s="329"/>
      <c r="LDU518" s="329"/>
      <c r="LDV518" s="329"/>
      <c r="LDW518" s="329"/>
      <c r="LDX518" s="329"/>
      <c r="LDY518" s="329"/>
      <c r="LDZ518" s="329"/>
      <c r="LEA518" s="329"/>
      <c r="LEB518" s="329"/>
      <c r="LEC518" s="329"/>
      <c r="LED518" s="329"/>
      <c r="LEE518" s="329"/>
      <c r="LEF518" s="329"/>
      <c r="LEG518" s="329"/>
      <c r="LEH518" s="329"/>
      <c r="LEI518" s="329"/>
      <c r="LEJ518" s="329"/>
      <c r="LEK518" s="329"/>
      <c r="LEL518" s="329"/>
      <c r="LEM518" s="329"/>
      <c r="LEN518" s="329"/>
      <c r="LEO518" s="329"/>
      <c r="LEP518" s="329"/>
      <c r="LEQ518" s="329"/>
      <c r="LER518" s="329"/>
      <c r="LES518" s="329"/>
      <c r="LET518" s="329"/>
      <c r="LEU518" s="329"/>
      <c r="LEV518" s="329"/>
      <c r="LEW518" s="329"/>
      <c r="LEX518" s="329"/>
      <c r="LEY518" s="329"/>
      <c r="LEZ518" s="329"/>
      <c r="LFA518" s="329"/>
      <c r="LFB518" s="329"/>
      <c r="LFC518" s="329"/>
      <c r="LFD518" s="329"/>
      <c r="LFE518" s="329"/>
      <c r="LFF518" s="329"/>
      <c r="LFG518" s="329"/>
      <c r="LFH518" s="329"/>
      <c r="LFI518" s="329"/>
      <c r="LFJ518" s="329"/>
      <c r="LFK518" s="329"/>
      <c r="LFL518" s="329"/>
      <c r="LFM518" s="329"/>
      <c r="LFN518" s="329"/>
      <c r="LFO518" s="329"/>
      <c r="LFP518" s="329"/>
      <c r="LFQ518" s="329"/>
      <c r="LFR518" s="329"/>
      <c r="LFS518" s="329"/>
      <c r="LFT518" s="329"/>
      <c r="LFU518" s="329"/>
      <c r="LFV518" s="329"/>
      <c r="LFW518" s="329"/>
      <c r="LFX518" s="329"/>
      <c r="LFY518" s="329"/>
      <c r="LFZ518" s="329"/>
      <c r="LGA518" s="329"/>
      <c r="LGB518" s="329"/>
      <c r="LGC518" s="329"/>
      <c r="LGD518" s="329"/>
      <c r="LGE518" s="329"/>
      <c r="LGF518" s="329"/>
      <c r="LGG518" s="329"/>
      <c r="LGH518" s="329"/>
      <c r="LGI518" s="329"/>
      <c r="LGJ518" s="329"/>
      <c r="LGK518" s="329"/>
      <c r="LGL518" s="329"/>
      <c r="LGM518" s="329"/>
      <c r="LGN518" s="329"/>
      <c r="LGO518" s="329"/>
      <c r="LGP518" s="329"/>
      <c r="LGQ518" s="329"/>
      <c r="LGR518" s="329"/>
      <c r="LGS518" s="329"/>
      <c r="LGT518" s="329"/>
      <c r="LGU518" s="329"/>
      <c r="LGV518" s="329"/>
      <c r="LGW518" s="329"/>
      <c r="LGX518" s="329"/>
      <c r="LGY518" s="329"/>
      <c r="LGZ518" s="329"/>
      <c r="LHA518" s="329"/>
      <c r="LHB518" s="329"/>
      <c r="LHC518" s="329"/>
      <c r="LHD518" s="329"/>
      <c r="LHE518" s="329"/>
      <c r="LHF518" s="329"/>
      <c r="LHG518" s="329"/>
      <c r="LHH518" s="329"/>
      <c r="LHI518" s="329"/>
      <c r="LHJ518" s="329"/>
      <c r="LHK518" s="329"/>
      <c r="LHL518" s="329"/>
      <c r="LHM518" s="329"/>
      <c r="LHN518" s="329"/>
      <c r="LHO518" s="329"/>
      <c r="LHP518" s="329"/>
      <c r="LHQ518" s="329"/>
      <c r="LHR518" s="329"/>
      <c r="LHS518" s="329"/>
      <c r="LHT518" s="329"/>
      <c r="LHU518" s="329"/>
      <c r="LHV518" s="329"/>
      <c r="LHW518" s="329"/>
      <c r="LHX518" s="329"/>
      <c r="LHY518" s="329"/>
      <c r="LHZ518" s="329"/>
      <c r="LIA518" s="329"/>
      <c r="LIB518" s="329"/>
      <c r="LIC518" s="329"/>
      <c r="LID518" s="329"/>
      <c r="LIE518" s="329"/>
      <c r="LIF518" s="329"/>
      <c r="LIG518" s="329"/>
      <c r="LIH518" s="329"/>
      <c r="LII518" s="329"/>
      <c r="LIJ518" s="329"/>
      <c r="LIK518" s="329"/>
      <c r="LIL518" s="329"/>
      <c r="LIM518" s="329"/>
      <c r="LIN518" s="329"/>
      <c r="LIO518" s="329"/>
      <c r="LIP518" s="329"/>
      <c r="LIQ518" s="329"/>
      <c r="LIR518" s="329"/>
      <c r="LIS518" s="329"/>
      <c r="LIT518" s="329"/>
      <c r="LIU518" s="329"/>
      <c r="LIV518" s="329"/>
      <c r="LIW518" s="329"/>
      <c r="LIX518" s="329"/>
      <c r="LIY518" s="329"/>
      <c r="LIZ518" s="329"/>
      <c r="LJA518" s="329"/>
      <c r="LJB518" s="329"/>
      <c r="LJC518" s="329"/>
      <c r="LJD518" s="329"/>
      <c r="LJE518" s="329"/>
      <c r="LJF518" s="329"/>
      <c r="LJG518" s="329"/>
      <c r="LJH518" s="329"/>
      <c r="LJI518" s="329"/>
      <c r="LJJ518" s="329"/>
      <c r="LJK518" s="329"/>
      <c r="LJL518" s="329"/>
      <c r="LJM518" s="329"/>
      <c r="LJN518" s="329"/>
      <c r="LJO518" s="329"/>
      <c r="LJP518" s="329"/>
      <c r="LJQ518" s="329"/>
      <c r="LJR518" s="329"/>
      <c r="LJS518" s="329"/>
      <c r="LJT518" s="329"/>
      <c r="LJU518" s="329"/>
      <c r="LJV518" s="329"/>
      <c r="LJW518" s="329"/>
      <c r="LJX518" s="329"/>
      <c r="LJY518" s="329"/>
      <c r="LJZ518" s="329"/>
      <c r="LKA518" s="329"/>
      <c r="LKB518" s="329"/>
      <c r="LKC518" s="329"/>
      <c r="LKD518" s="329"/>
      <c r="LKE518" s="329"/>
      <c r="LKF518" s="329"/>
      <c r="LKG518" s="329"/>
      <c r="LKH518" s="329"/>
      <c r="LKI518" s="329"/>
      <c r="LKJ518" s="329"/>
      <c r="LKK518" s="329"/>
      <c r="LKL518" s="329"/>
      <c r="LKM518" s="329"/>
      <c r="LKN518" s="329"/>
      <c r="LKO518" s="329"/>
      <c r="LKP518" s="329"/>
      <c r="LKQ518" s="329"/>
      <c r="LKR518" s="329"/>
      <c r="LKS518" s="329"/>
      <c r="LKT518" s="329"/>
      <c r="LKU518" s="329"/>
      <c r="LKV518" s="329"/>
      <c r="LKW518" s="329"/>
      <c r="LKX518" s="329"/>
      <c r="LKY518" s="329"/>
      <c r="LKZ518" s="329"/>
      <c r="LLA518" s="329"/>
      <c r="LLB518" s="329"/>
      <c r="LLC518" s="329"/>
      <c r="LLD518" s="329"/>
      <c r="LLE518" s="329"/>
      <c r="LLF518" s="329"/>
      <c r="LLG518" s="329"/>
      <c r="LLH518" s="329"/>
      <c r="LLI518" s="329"/>
      <c r="LLJ518" s="329"/>
      <c r="LLK518" s="329"/>
      <c r="LLL518" s="329"/>
      <c r="LLM518" s="329"/>
      <c r="LLN518" s="329"/>
      <c r="LLO518" s="329"/>
      <c r="LLP518" s="329"/>
      <c r="LLQ518" s="329"/>
      <c r="LLR518" s="329"/>
      <c r="LLS518" s="329"/>
      <c r="LLT518" s="329"/>
      <c r="LLU518" s="329"/>
      <c r="LLV518" s="329"/>
      <c r="LLW518" s="329"/>
      <c r="LLX518" s="329"/>
      <c r="LLY518" s="329"/>
      <c r="LLZ518" s="329"/>
      <c r="LMA518" s="329"/>
      <c r="LMB518" s="329"/>
      <c r="LMC518" s="329"/>
      <c r="LMD518" s="329"/>
      <c r="LME518" s="329"/>
      <c r="LMF518" s="329"/>
      <c r="LMG518" s="329"/>
      <c r="LMH518" s="329"/>
      <c r="LMI518" s="329"/>
      <c r="LMJ518" s="329"/>
      <c r="LMK518" s="329"/>
      <c r="LML518" s="329"/>
      <c r="LMM518" s="329"/>
      <c r="LMN518" s="329"/>
      <c r="LMO518" s="329"/>
      <c r="LMP518" s="329"/>
      <c r="LMQ518" s="329"/>
      <c r="LMR518" s="329"/>
      <c r="LMS518" s="329"/>
      <c r="LMT518" s="329"/>
      <c r="LMU518" s="329"/>
      <c r="LMV518" s="329"/>
      <c r="LMW518" s="329"/>
      <c r="LMX518" s="329"/>
      <c r="LMY518" s="329"/>
      <c r="LMZ518" s="329"/>
      <c r="LNA518" s="329"/>
      <c r="LNB518" s="329"/>
      <c r="LNC518" s="329"/>
      <c r="LND518" s="329"/>
      <c r="LNE518" s="329"/>
      <c r="LNF518" s="329"/>
      <c r="LNG518" s="329"/>
      <c r="LNH518" s="329"/>
      <c r="LNI518" s="329"/>
      <c r="LNJ518" s="329"/>
      <c r="LNK518" s="329"/>
      <c r="LNL518" s="329"/>
      <c r="LNM518" s="329"/>
      <c r="LNN518" s="329"/>
      <c r="LNO518" s="329"/>
      <c r="LNP518" s="329"/>
      <c r="LNQ518" s="329"/>
      <c r="LNR518" s="329"/>
      <c r="LNS518" s="329"/>
      <c r="LNT518" s="329"/>
      <c r="LNU518" s="329"/>
      <c r="LNV518" s="329"/>
      <c r="LNW518" s="329"/>
      <c r="LNX518" s="329"/>
      <c r="LNY518" s="329"/>
      <c r="LNZ518" s="329"/>
      <c r="LOA518" s="329"/>
      <c r="LOB518" s="329"/>
      <c r="LOC518" s="329"/>
      <c r="LOD518" s="329"/>
      <c r="LOE518" s="329"/>
      <c r="LOF518" s="329"/>
      <c r="LOG518" s="329"/>
      <c r="LOH518" s="329"/>
      <c r="LOI518" s="329"/>
      <c r="LOJ518" s="329"/>
      <c r="LOK518" s="329"/>
      <c r="LOL518" s="329"/>
      <c r="LOM518" s="329"/>
      <c r="LON518" s="329"/>
      <c r="LOO518" s="329"/>
      <c r="LOP518" s="329"/>
      <c r="LOQ518" s="329"/>
      <c r="LOR518" s="329"/>
      <c r="LOS518" s="329"/>
      <c r="LOT518" s="329"/>
      <c r="LOU518" s="329"/>
      <c r="LOV518" s="329"/>
      <c r="LOW518" s="329"/>
      <c r="LOX518" s="329"/>
      <c r="LOY518" s="329"/>
      <c r="LOZ518" s="329"/>
      <c r="LPA518" s="329"/>
      <c r="LPB518" s="329"/>
      <c r="LPC518" s="329"/>
      <c r="LPD518" s="329"/>
      <c r="LPE518" s="329"/>
      <c r="LPF518" s="329"/>
      <c r="LPG518" s="329"/>
      <c r="LPH518" s="329"/>
      <c r="LPI518" s="329"/>
      <c r="LPJ518" s="329"/>
      <c r="LPK518" s="329"/>
      <c r="LPL518" s="329"/>
      <c r="LPM518" s="329"/>
      <c r="LPN518" s="329"/>
      <c r="LPO518" s="329"/>
      <c r="LPP518" s="329"/>
      <c r="LPQ518" s="329"/>
      <c r="LPR518" s="329"/>
      <c r="LPS518" s="329"/>
      <c r="LPT518" s="329"/>
      <c r="LPU518" s="329"/>
      <c r="LPV518" s="329"/>
      <c r="LPW518" s="329"/>
      <c r="LPX518" s="329"/>
      <c r="LPY518" s="329"/>
      <c r="LPZ518" s="329"/>
      <c r="LQA518" s="329"/>
      <c r="LQB518" s="329"/>
      <c r="LQC518" s="329"/>
      <c r="LQD518" s="329"/>
      <c r="LQE518" s="329"/>
      <c r="LQF518" s="329"/>
      <c r="LQG518" s="329"/>
      <c r="LQH518" s="329"/>
      <c r="LQI518" s="329"/>
      <c r="LQJ518" s="329"/>
      <c r="LQK518" s="329"/>
      <c r="LQL518" s="329"/>
      <c r="LQM518" s="329"/>
      <c r="LQN518" s="329"/>
      <c r="LQO518" s="329"/>
      <c r="LQP518" s="329"/>
      <c r="LQQ518" s="329"/>
      <c r="LQR518" s="329"/>
      <c r="LQS518" s="329"/>
      <c r="LQT518" s="329"/>
      <c r="LQU518" s="329"/>
      <c r="LQV518" s="329"/>
      <c r="LQW518" s="329"/>
      <c r="LQX518" s="329"/>
      <c r="LQY518" s="329"/>
      <c r="LQZ518" s="329"/>
      <c r="LRA518" s="329"/>
      <c r="LRB518" s="329"/>
      <c r="LRC518" s="329"/>
      <c r="LRD518" s="329"/>
      <c r="LRE518" s="329"/>
      <c r="LRF518" s="329"/>
      <c r="LRG518" s="329"/>
      <c r="LRH518" s="329"/>
      <c r="LRI518" s="329"/>
      <c r="LRJ518" s="329"/>
      <c r="LRK518" s="329"/>
      <c r="LRL518" s="329"/>
      <c r="LRM518" s="329"/>
      <c r="LRN518" s="329"/>
      <c r="LRO518" s="329"/>
      <c r="LRP518" s="329"/>
      <c r="LRQ518" s="329"/>
      <c r="LRR518" s="329"/>
      <c r="LRS518" s="329"/>
      <c r="LRT518" s="329"/>
      <c r="LRU518" s="329"/>
      <c r="LRV518" s="329"/>
      <c r="LRW518" s="329"/>
      <c r="LRX518" s="329"/>
      <c r="LRY518" s="329"/>
      <c r="LRZ518" s="329"/>
      <c r="LSA518" s="329"/>
      <c r="LSB518" s="329"/>
      <c r="LSC518" s="329"/>
      <c r="LSD518" s="329"/>
      <c r="LSE518" s="329"/>
      <c r="LSF518" s="329"/>
      <c r="LSG518" s="329"/>
      <c r="LSH518" s="329"/>
      <c r="LSI518" s="329"/>
      <c r="LSJ518" s="329"/>
      <c r="LSK518" s="329"/>
      <c r="LSL518" s="329"/>
      <c r="LSM518" s="329"/>
      <c r="LSN518" s="329"/>
      <c r="LSO518" s="329"/>
      <c r="LSP518" s="329"/>
      <c r="LSQ518" s="329"/>
      <c r="LSR518" s="329"/>
      <c r="LSS518" s="329"/>
      <c r="LST518" s="329"/>
      <c r="LSU518" s="329"/>
      <c r="LSV518" s="329"/>
      <c r="LSW518" s="329"/>
      <c r="LSX518" s="329"/>
      <c r="LSY518" s="329"/>
      <c r="LSZ518" s="329"/>
      <c r="LTA518" s="329"/>
      <c r="LTB518" s="329"/>
      <c r="LTC518" s="329"/>
      <c r="LTD518" s="329"/>
      <c r="LTE518" s="329"/>
      <c r="LTF518" s="329"/>
      <c r="LTG518" s="329"/>
      <c r="LTH518" s="329"/>
      <c r="LTI518" s="329"/>
      <c r="LTJ518" s="329"/>
      <c r="LTK518" s="329"/>
      <c r="LTL518" s="329"/>
      <c r="LTM518" s="329"/>
      <c r="LTN518" s="329"/>
      <c r="LTO518" s="329"/>
      <c r="LTP518" s="329"/>
      <c r="LTQ518" s="329"/>
      <c r="LTR518" s="329"/>
      <c r="LTS518" s="329"/>
      <c r="LTT518" s="329"/>
      <c r="LTU518" s="329"/>
      <c r="LTV518" s="329"/>
      <c r="LTW518" s="329"/>
      <c r="LTX518" s="329"/>
      <c r="LTY518" s="329"/>
      <c r="LTZ518" s="329"/>
      <c r="LUA518" s="329"/>
      <c r="LUB518" s="329"/>
      <c r="LUC518" s="329"/>
      <c r="LUD518" s="329"/>
      <c r="LUE518" s="329"/>
      <c r="LUF518" s="329"/>
      <c r="LUG518" s="329"/>
      <c r="LUH518" s="329"/>
      <c r="LUI518" s="329"/>
      <c r="LUJ518" s="329"/>
      <c r="LUK518" s="329"/>
      <c r="LUL518" s="329"/>
      <c r="LUM518" s="329"/>
      <c r="LUN518" s="329"/>
      <c r="LUO518" s="329"/>
      <c r="LUP518" s="329"/>
      <c r="LUQ518" s="329"/>
      <c r="LUR518" s="329"/>
      <c r="LUS518" s="329"/>
      <c r="LUT518" s="329"/>
      <c r="LUU518" s="329"/>
      <c r="LUV518" s="329"/>
      <c r="LUW518" s="329"/>
      <c r="LUX518" s="329"/>
      <c r="LUY518" s="329"/>
      <c r="LUZ518" s="329"/>
      <c r="LVA518" s="329"/>
      <c r="LVB518" s="329"/>
      <c r="LVC518" s="329"/>
      <c r="LVD518" s="329"/>
      <c r="LVE518" s="329"/>
      <c r="LVF518" s="329"/>
      <c r="LVG518" s="329"/>
      <c r="LVH518" s="329"/>
      <c r="LVI518" s="329"/>
      <c r="LVJ518" s="329"/>
      <c r="LVK518" s="329"/>
      <c r="LVL518" s="329"/>
      <c r="LVM518" s="329"/>
      <c r="LVN518" s="329"/>
      <c r="LVO518" s="329"/>
      <c r="LVP518" s="329"/>
      <c r="LVQ518" s="329"/>
      <c r="LVR518" s="329"/>
      <c r="LVS518" s="329"/>
      <c r="LVT518" s="329"/>
      <c r="LVU518" s="329"/>
      <c r="LVV518" s="329"/>
      <c r="LVW518" s="329"/>
      <c r="LVX518" s="329"/>
      <c r="LVY518" s="329"/>
      <c r="LVZ518" s="329"/>
      <c r="LWA518" s="329"/>
      <c r="LWB518" s="329"/>
      <c r="LWC518" s="329"/>
      <c r="LWD518" s="329"/>
      <c r="LWE518" s="329"/>
      <c r="LWF518" s="329"/>
      <c r="LWG518" s="329"/>
      <c r="LWH518" s="329"/>
      <c r="LWI518" s="329"/>
      <c r="LWJ518" s="329"/>
      <c r="LWK518" s="329"/>
      <c r="LWL518" s="329"/>
      <c r="LWM518" s="329"/>
      <c r="LWN518" s="329"/>
      <c r="LWO518" s="329"/>
      <c r="LWP518" s="329"/>
      <c r="LWQ518" s="329"/>
      <c r="LWR518" s="329"/>
      <c r="LWS518" s="329"/>
      <c r="LWT518" s="329"/>
      <c r="LWU518" s="329"/>
      <c r="LWV518" s="329"/>
      <c r="LWW518" s="329"/>
      <c r="LWX518" s="329"/>
      <c r="LWY518" s="329"/>
      <c r="LWZ518" s="329"/>
      <c r="LXA518" s="329"/>
      <c r="LXB518" s="329"/>
      <c r="LXC518" s="329"/>
      <c r="LXD518" s="329"/>
      <c r="LXE518" s="329"/>
      <c r="LXF518" s="329"/>
      <c r="LXG518" s="329"/>
      <c r="LXH518" s="329"/>
      <c r="LXI518" s="329"/>
      <c r="LXJ518" s="329"/>
      <c r="LXK518" s="329"/>
      <c r="LXL518" s="329"/>
      <c r="LXM518" s="329"/>
      <c r="LXN518" s="329"/>
      <c r="LXO518" s="329"/>
      <c r="LXP518" s="329"/>
      <c r="LXQ518" s="329"/>
      <c r="LXR518" s="329"/>
      <c r="LXS518" s="329"/>
      <c r="LXT518" s="329"/>
      <c r="LXU518" s="329"/>
      <c r="LXV518" s="329"/>
      <c r="LXW518" s="329"/>
      <c r="LXX518" s="329"/>
      <c r="LXY518" s="329"/>
      <c r="LXZ518" s="329"/>
      <c r="LYA518" s="329"/>
      <c r="LYB518" s="329"/>
      <c r="LYC518" s="329"/>
      <c r="LYD518" s="329"/>
      <c r="LYE518" s="329"/>
      <c r="LYF518" s="329"/>
      <c r="LYG518" s="329"/>
      <c r="LYH518" s="329"/>
      <c r="LYI518" s="329"/>
      <c r="LYJ518" s="329"/>
      <c r="LYK518" s="329"/>
      <c r="LYL518" s="329"/>
      <c r="LYM518" s="329"/>
      <c r="LYN518" s="329"/>
      <c r="LYO518" s="329"/>
      <c r="LYP518" s="329"/>
      <c r="LYQ518" s="329"/>
      <c r="LYR518" s="329"/>
      <c r="LYS518" s="329"/>
      <c r="LYT518" s="329"/>
      <c r="LYU518" s="329"/>
      <c r="LYV518" s="329"/>
      <c r="LYW518" s="329"/>
      <c r="LYX518" s="329"/>
      <c r="LYY518" s="329"/>
      <c r="LYZ518" s="329"/>
      <c r="LZA518" s="329"/>
      <c r="LZB518" s="329"/>
      <c r="LZC518" s="329"/>
      <c r="LZD518" s="329"/>
      <c r="LZE518" s="329"/>
      <c r="LZF518" s="329"/>
      <c r="LZG518" s="329"/>
      <c r="LZH518" s="329"/>
      <c r="LZI518" s="329"/>
      <c r="LZJ518" s="329"/>
      <c r="LZK518" s="329"/>
      <c r="LZL518" s="329"/>
      <c r="LZM518" s="329"/>
      <c r="LZN518" s="329"/>
      <c r="LZO518" s="329"/>
      <c r="LZP518" s="329"/>
      <c r="LZQ518" s="329"/>
      <c r="LZR518" s="329"/>
      <c r="LZS518" s="329"/>
      <c r="LZT518" s="329"/>
      <c r="LZU518" s="329"/>
      <c r="LZV518" s="329"/>
      <c r="LZW518" s="329"/>
      <c r="LZX518" s="329"/>
      <c r="LZY518" s="329"/>
      <c r="LZZ518" s="329"/>
      <c r="MAA518" s="329"/>
      <c r="MAB518" s="329"/>
      <c r="MAC518" s="329"/>
      <c r="MAD518" s="329"/>
      <c r="MAE518" s="329"/>
      <c r="MAF518" s="329"/>
      <c r="MAG518" s="329"/>
      <c r="MAH518" s="329"/>
      <c r="MAI518" s="329"/>
      <c r="MAJ518" s="329"/>
      <c r="MAK518" s="329"/>
      <c r="MAL518" s="329"/>
      <c r="MAM518" s="329"/>
      <c r="MAN518" s="329"/>
      <c r="MAO518" s="329"/>
      <c r="MAP518" s="329"/>
      <c r="MAQ518" s="329"/>
      <c r="MAR518" s="329"/>
      <c r="MAS518" s="329"/>
      <c r="MAT518" s="329"/>
      <c r="MAU518" s="329"/>
      <c r="MAV518" s="329"/>
      <c r="MAW518" s="329"/>
      <c r="MAX518" s="329"/>
      <c r="MAY518" s="329"/>
      <c r="MAZ518" s="329"/>
      <c r="MBA518" s="329"/>
      <c r="MBB518" s="329"/>
      <c r="MBC518" s="329"/>
      <c r="MBD518" s="329"/>
      <c r="MBE518" s="329"/>
      <c r="MBF518" s="329"/>
      <c r="MBG518" s="329"/>
      <c r="MBH518" s="329"/>
      <c r="MBI518" s="329"/>
      <c r="MBJ518" s="329"/>
      <c r="MBK518" s="329"/>
      <c r="MBL518" s="329"/>
      <c r="MBM518" s="329"/>
      <c r="MBN518" s="329"/>
      <c r="MBO518" s="329"/>
      <c r="MBP518" s="329"/>
      <c r="MBQ518" s="329"/>
      <c r="MBR518" s="329"/>
      <c r="MBS518" s="329"/>
      <c r="MBT518" s="329"/>
      <c r="MBU518" s="329"/>
      <c r="MBV518" s="329"/>
      <c r="MBW518" s="329"/>
      <c r="MBX518" s="329"/>
      <c r="MBY518" s="329"/>
      <c r="MBZ518" s="329"/>
      <c r="MCA518" s="329"/>
      <c r="MCB518" s="329"/>
      <c r="MCC518" s="329"/>
      <c r="MCD518" s="329"/>
      <c r="MCE518" s="329"/>
      <c r="MCF518" s="329"/>
      <c r="MCG518" s="329"/>
      <c r="MCH518" s="329"/>
      <c r="MCI518" s="329"/>
      <c r="MCJ518" s="329"/>
      <c r="MCK518" s="329"/>
      <c r="MCL518" s="329"/>
      <c r="MCM518" s="329"/>
      <c r="MCN518" s="329"/>
      <c r="MCO518" s="329"/>
      <c r="MCP518" s="329"/>
      <c r="MCQ518" s="329"/>
      <c r="MCR518" s="329"/>
      <c r="MCS518" s="329"/>
      <c r="MCT518" s="329"/>
      <c r="MCU518" s="329"/>
      <c r="MCV518" s="329"/>
      <c r="MCW518" s="329"/>
      <c r="MCX518" s="329"/>
      <c r="MCY518" s="329"/>
      <c r="MCZ518" s="329"/>
      <c r="MDA518" s="329"/>
      <c r="MDB518" s="329"/>
      <c r="MDC518" s="329"/>
      <c r="MDD518" s="329"/>
      <c r="MDE518" s="329"/>
      <c r="MDF518" s="329"/>
      <c r="MDG518" s="329"/>
      <c r="MDH518" s="329"/>
      <c r="MDI518" s="329"/>
      <c r="MDJ518" s="329"/>
      <c r="MDK518" s="329"/>
      <c r="MDL518" s="329"/>
      <c r="MDM518" s="329"/>
      <c r="MDN518" s="329"/>
      <c r="MDO518" s="329"/>
      <c r="MDP518" s="329"/>
      <c r="MDQ518" s="329"/>
      <c r="MDR518" s="329"/>
      <c r="MDS518" s="329"/>
      <c r="MDT518" s="329"/>
      <c r="MDU518" s="329"/>
      <c r="MDV518" s="329"/>
      <c r="MDW518" s="329"/>
      <c r="MDX518" s="329"/>
      <c r="MDY518" s="329"/>
      <c r="MDZ518" s="329"/>
      <c r="MEA518" s="329"/>
      <c r="MEB518" s="329"/>
      <c r="MEC518" s="329"/>
      <c r="MED518" s="329"/>
      <c r="MEE518" s="329"/>
      <c r="MEF518" s="329"/>
      <c r="MEG518" s="329"/>
      <c r="MEH518" s="329"/>
      <c r="MEI518" s="329"/>
      <c r="MEJ518" s="329"/>
      <c r="MEK518" s="329"/>
      <c r="MEL518" s="329"/>
      <c r="MEM518" s="329"/>
      <c r="MEN518" s="329"/>
      <c r="MEO518" s="329"/>
      <c r="MEP518" s="329"/>
      <c r="MEQ518" s="329"/>
      <c r="MER518" s="329"/>
      <c r="MES518" s="329"/>
      <c r="MET518" s="329"/>
      <c r="MEU518" s="329"/>
      <c r="MEV518" s="329"/>
      <c r="MEW518" s="329"/>
      <c r="MEX518" s="329"/>
      <c r="MEY518" s="329"/>
      <c r="MEZ518" s="329"/>
      <c r="MFA518" s="329"/>
      <c r="MFB518" s="329"/>
      <c r="MFC518" s="329"/>
      <c r="MFD518" s="329"/>
      <c r="MFE518" s="329"/>
      <c r="MFF518" s="329"/>
      <c r="MFG518" s="329"/>
      <c r="MFH518" s="329"/>
      <c r="MFI518" s="329"/>
      <c r="MFJ518" s="329"/>
      <c r="MFK518" s="329"/>
      <c r="MFL518" s="329"/>
      <c r="MFM518" s="329"/>
      <c r="MFN518" s="329"/>
      <c r="MFO518" s="329"/>
      <c r="MFP518" s="329"/>
      <c r="MFQ518" s="329"/>
      <c r="MFR518" s="329"/>
      <c r="MFS518" s="329"/>
      <c r="MFT518" s="329"/>
      <c r="MFU518" s="329"/>
      <c r="MFV518" s="329"/>
      <c r="MFW518" s="329"/>
      <c r="MFX518" s="329"/>
      <c r="MFY518" s="329"/>
      <c r="MFZ518" s="329"/>
      <c r="MGA518" s="329"/>
      <c r="MGB518" s="329"/>
      <c r="MGC518" s="329"/>
      <c r="MGD518" s="329"/>
      <c r="MGE518" s="329"/>
      <c r="MGF518" s="329"/>
      <c r="MGG518" s="329"/>
      <c r="MGH518" s="329"/>
      <c r="MGI518" s="329"/>
      <c r="MGJ518" s="329"/>
      <c r="MGK518" s="329"/>
      <c r="MGL518" s="329"/>
      <c r="MGM518" s="329"/>
      <c r="MGN518" s="329"/>
      <c r="MGO518" s="329"/>
      <c r="MGP518" s="329"/>
      <c r="MGQ518" s="329"/>
      <c r="MGR518" s="329"/>
      <c r="MGS518" s="329"/>
      <c r="MGT518" s="329"/>
      <c r="MGU518" s="329"/>
      <c r="MGV518" s="329"/>
      <c r="MGW518" s="329"/>
      <c r="MGX518" s="329"/>
      <c r="MGY518" s="329"/>
      <c r="MGZ518" s="329"/>
      <c r="MHA518" s="329"/>
      <c r="MHB518" s="329"/>
      <c r="MHC518" s="329"/>
      <c r="MHD518" s="329"/>
      <c r="MHE518" s="329"/>
      <c r="MHF518" s="329"/>
      <c r="MHG518" s="329"/>
      <c r="MHH518" s="329"/>
      <c r="MHI518" s="329"/>
      <c r="MHJ518" s="329"/>
      <c r="MHK518" s="329"/>
      <c r="MHL518" s="329"/>
      <c r="MHM518" s="329"/>
      <c r="MHN518" s="329"/>
      <c r="MHO518" s="329"/>
      <c r="MHP518" s="329"/>
      <c r="MHQ518" s="329"/>
      <c r="MHR518" s="329"/>
      <c r="MHS518" s="329"/>
      <c r="MHT518" s="329"/>
      <c r="MHU518" s="329"/>
      <c r="MHV518" s="329"/>
      <c r="MHW518" s="329"/>
      <c r="MHX518" s="329"/>
      <c r="MHY518" s="329"/>
      <c r="MHZ518" s="329"/>
      <c r="MIA518" s="329"/>
      <c r="MIB518" s="329"/>
      <c r="MIC518" s="329"/>
      <c r="MID518" s="329"/>
      <c r="MIE518" s="329"/>
      <c r="MIF518" s="329"/>
      <c r="MIG518" s="329"/>
      <c r="MIH518" s="329"/>
      <c r="MII518" s="329"/>
      <c r="MIJ518" s="329"/>
      <c r="MIK518" s="329"/>
      <c r="MIL518" s="329"/>
      <c r="MIM518" s="329"/>
      <c r="MIN518" s="329"/>
      <c r="MIO518" s="329"/>
      <c r="MIP518" s="329"/>
      <c r="MIQ518" s="329"/>
      <c r="MIR518" s="329"/>
      <c r="MIS518" s="329"/>
      <c r="MIT518" s="329"/>
      <c r="MIU518" s="329"/>
      <c r="MIV518" s="329"/>
      <c r="MIW518" s="329"/>
      <c r="MIX518" s="329"/>
      <c r="MIY518" s="329"/>
      <c r="MIZ518" s="329"/>
      <c r="MJA518" s="329"/>
      <c r="MJB518" s="329"/>
      <c r="MJC518" s="329"/>
      <c r="MJD518" s="329"/>
      <c r="MJE518" s="329"/>
      <c r="MJF518" s="329"/>
      <c r="MJG518" s="329"/>
      <c r="MJH518" s="329"/>
      <c r="MJI518" s="329"/>
      <c r="MJJ518" s="329"/>
      <c r="MJK518" s="329"/>
      <c r="MJL518" s="329"/>
      <c r="MJM518" s="329"/>
      <c r="MJN518" s="329"/>
      <c r="MJO518" s="329"/>
      <c r="MJP518" s="329"/>
      <c r="MJQ518" s="329"/>
      <c r="MJR518" s="329"/>
      <c r="MJS518" s="329"/>
      <c r="MJT518" s="329"/>
      <c r="MJU518" s="329"/>
      <c r="MJV518" s="329"/>
      <c r="MJW518" s="329"/>
      <c r="MJX518" s="329"/>
      <c r="MJY518" s="329"/>
      <c r="MJZ518" s="329"/>
      <c r="MKA518" s="329"/>
      <c r="MKB518" s="329"/>
      <c r="MKC518" s="329"/>
      <c r="MKD518" s="329"/>
      <c r="MKE518" s="329"/>
      <c r="MKF518" s="329"/>
      <c r="MKG518" s="329"/>
      <c r="MKH518" s="329"/>
      <c r="MKI518" s="329"/>
      <c r="MKJ518" s="329"/>
      <c r="MKK518" s="329"/>
      <c r="MKL518" s="329"/>
      <c r="MKM518" s="329"/>
      <c r="MKN518" s="329"/>
      <c r="MKO518" s="329"/>
      <c r="MKP518" s="329"/>
      <c r="MKQ518" s="329"/>
      <c r="MKR518" s="329"/>
      <c r="MKS518" s="329"/>
      <c r="MKT518" s="329"/>
      <c r="MKU518" s="329"/>
      <c r="MKV518" s="329"/>
      <c r="MKW518" s="329"/>
      <c r="MKX518" s="329"/>
      <c r="MKY518" s="329"/>
      <c r="MKZ518" s="329"/>
      <c r="MLA518" s="329"/>
      <c r="MLB518" s="329"/>
      <c r="MLC518" s="329"/>
      <c r="MLD518" s="329"/>
      <c r="MLE518" s="329"/>
      <c r="MLF518" s="329"/>
      <c r="MLG518" s="329"/>
      <c r="MLH518" s="329"/>
      <c r="MLI518" s="329"/>
      <c r="MLJ518" s="329"/>
      <c r="MLK518" s="329"/>
      <c r="MLL518" s="329"/>
      <c r="MLM518" s="329"/>
      <c r="MLN518" s="329"/>
      <c r="MLO518" s="329"/>
      <c r="MLP518" s="329"/>
      <c r="MLQ518" s="329"/>
      <c r="MLR518" s="329"/>
      <c r="MLS518" s="329"/>
      <c r="MLT518" s="329"/>
      <c r="MLU518" s="329"/>
      <c r="MLV518" s="329"/>
      <c r="MLW518" s="329"/>
      <c r="MLX518" s="329"/>
      <c r="MLY518" s="329"/>
      <c r="MLZ518" s="329"/>
      <c r="MMA518" s="329"/>
      <c r="MMB518" s="329"/>
      <c r="MMC518" s="329"/>
      <c r="MMD518" s="329"/>
      <c r="MME518" s="329"/>
      <c r="MMF518" s="329"/>
      <c r="MMG518" s="329"/>
      <c r="MMH518" s="329"/>
      <c r="MMI518" s="329"/>
      <c r="MMJ518" s="329"/>
      <c r="MMK518" s="329"/>
      <c r="MML518" s="329"/>
      <c r="MMM518" s="329"/>
      <c r="MMN518" s="329"/>
      <c r="MMO518" s="329"/>
      <c r="MMP518" s="329"/>
      <c r="MMQ518" s="329"/>
      <c r="MMR518" s="329"/>
      <c r="MMS518" s="329"/>
      <c r="MMT518" s="329"/>
      <c r="MMU518" s="329"/>
      <c r="MMV518" s="329"/>
      <c r="MMW518" s="329"/>
      <c r="MMX518" s="329"/>
      <c r="MMY518" s="329"/>
      <c r="MMZ518" s="329"/>
      <c r="MNA518" s="329"/>
      <c r="MNB518" s="329"/>
      <c r="MNC518" s="329"/>
      <c r="MND518" s="329"/>
      <c r="MNE518" s="329"/>
      <c r="MNF518" s="329"/>
      <c r="MNG518" s="329"/>
      <c r="MNH518" s="329"/>
      <c r="MNI518" s="329"/>
      <c r="MNJ518" s="329"/>
      <c r="MNK518" s="329"/>
      <c r="MNL518" s="329"/>
      <c r="MNM518" s="329"/>
      <c r="MNN518" s="329"/>
      <c r="MNO518" s="329"/>
      <c r="MNP518" s="329"/>
      <c r="MNQ518" s="329"/>
      <c r="MNR518" s="329"/>
      <c r="MNS518" s="329"/>
      <c r="MNT518" s="329"/>
      <c r="MNU518" s="329"/>
      <c r="MNV518" s="329"/>
      <c r="MNW518" s="329"/>
      <c r="MNX518" s="329"/>
      <c r="MNY518" s="329"/>
      <c r="MNZ518" s="329"/>
      <c r="MOA518" s="329"/>
      <c r="MOB518" s="329"/>
      <c r="MOC518" s="329"/>
      <c r="MOD518" s="329"/>
      <c r="MOE518" s="329"/>
      <c r="MOF518" s="329"/>
      <c r="MOG518" s="329"/>
      <c r="MOH518" s="329"/>
      <c r="MOI518" s="329"/>
      <c r="MOJ518" s="329"/>
      <c r="MOK518" s="329"/>
      <c r="MOL518" s="329"/>
      <c r="MOM518" s="329"/>
      <c r="MON518" s="329"/>
      <c r="MOO518" s="329"/>
      <c r="MOP518" s="329"/>
      <c r="MOQ518" s="329"/>
      <c r="MOR518" s="329"/>
      <c r="MOS518" s="329"/>
      <c r="MOT518" s="329"/>
      <c r="MOU518" s="329"/>
      <c r="MOV518" s="329"/>
      <c r="MOW518" s="329"/>
      <c r="MOX518" s="329"/>
      <c r="MOY518" s="329"/>
      <c r="MOZ518" s="329"/>
      <c r="MPA518" s="329"/>
      <c r="MPB518" s="329"/>
      <c r="MPC518" s="329"/>
      <c r="MPD518" s="329"/>
      <c r="MPE518" s="329"/>
      <c r="MPF518" s="329"/>
      <c r="MPG518" s="329"/>
      <c r="MPH518" s="329"/>
      <c r="MPI518" s="329"/>
      <c r="MPJ518" s="329"/>
      <c r="MPK518" s="329"/>
      <c r="MPL518" s="329"/>
      <c r="MPM518" s="329"/>
      <c r="MPN518" s="329"/>
      <c r="MPO518" s="329"/>
      <c r="MPP518" s="329"/>
      <c r="MPQ518" s="329"/>
      <c r="MPR518" s="329"/>
      <c r="MPS518" s="329"/>
      <c r="MPT518" s="329"/>
      <c r="MPU518" s="329"/>
      <c r="MPV518" s="329"/>
      <c r="MPW518" s="329"/>
      <c r="MPX518" s="329"/>
      <c r="MPY518" s="329"/>
      <c r="MPZ518" s="329"/>
      <c r="MQA518" s="329"/>
      <c r="MQB518" s="329"/>
      <c r="MQC518" s="329"/>
      <c r="MQD518" s="329"/>
      <c r="MQE518" s="329"/>
      <c r="MQF518" s="329"/>
      <c r="MQG518" s="329"/>
      <c r="MQH518" s="329"/>
      <c r="MQI518" s="329"/>
      <c r="MQJ518" s="329"/>
      <c r="MQK518" s="329"/>
      <c r="MQL518" s="329"/>
      <c r="MQM518" s="329"/>
      <c r="MQN518" s="329"/>
      <c r="MQO518" s="329"/>
      <c r="MQP518" s="329"/>
      <c r="MQQ518" s="329"/>
      <c r="MQR518" s="329"/>
      <c r="MQS518" s="329"/>
      <c r="MQT518" s="329"/>
      <c r="MQU518" s="329"/>
      <c r="MQV518" s="329"/>
      <c r="MQW518" s="329"/>
      <c r="MQX518" s="329"/>
      <c r="MQY518" s="329"/>
      <c r="MQZ518" s="329"/>
      <c r="MRA518" s="329"/>
      <c r="MRB518" s="329"/>
      <c r="MRC518" s="329"/>
      <c r="MRD518" s="329"/>
      <c r="MRE518" s="329"/>
      <c r="MRF518" s="329"/>
      <c r="MRG518" s="329"/>
      <c r="MRH518" s="329"/>
      <c r="MRI518" s="329"/>
      <c r="MRJ518" s="329"/>
      <c r="MRK518" s="329"/>
      <c r="MRL518" s="329"/>
      <c r="MRM518" s="329"/>
      <c r="MRN518" s="329"/>
      <c r="MRO518" s="329"/>
      <c r="MRP518" s="329"/>
      <c r="MRQ518" s="329"/>
      <c r="MRR518" s="329"/>
      <c r="MRS518" s="329"/>
      <c r="MRT518" s="329"/>
      <c r="MRU518" s="329"/>
      <c r="MRV518" s="329"/>
      <c r="MRW518" s="329"/>
      <c r="MRX518" s="329"/>
      <c r="MRY518" s="329"/>
      <c r="MRZ518" s="329"/>
      <c r="MSA518" s="329"/>
      <c r="MSB518" s="329"/>
      <c r="MSC518" s="329"/>
      <c r="MSD518" s="329"/>
      <c r="MSE518" s="329"/>
      <c r="MSF518" s="329"/>
      <c r="MSG518" s="329"/>
      <c r="MSH518" s="329"/>
      <c r="MSI518" s="329"/>
      <c r="MSJ518" s="329"/>
      <c r="MSK518" s="329"/>
      <c r="MSL518" s="329"/>
      <c r="MSM518" s="329"/>
      <c r="MSN518" s="329"/>
      <c r="MSO518" s="329"/>
      <c r="MSP518" s="329"/>
      <c r="MSQ518" s="329"/>
      <c r="MSR518" s="329"/>
      <c r="MSS518" s="329"/>
      <c r="MST518" s="329"/>
      <c r="MSU518" s="329"/>
      <c r="MSV518" s="329"/>
      <c r="MSW518" s="329"/>
      <c r="MSX518" s="329"/>
      <c r="MSY518" s="329"/>
      <c r="MSZ518" s="329"/>
      <c r="MTA518" s="329"/>
      <c r="MTB518" s="329"/>
      <c r="MTC518" s="329"/>
      <c r="MTD518" s="329"/>
      <c r="MTE518" s="329"/>
      <c r="MTF518" s="329"/>
      <c r="MTG518" s="329"/>
      <c r="MTH518" s="329"/>
      <c r="MTI518" s="329"/>
      <c r="MTJ518" s="329"/>
      <c r="MTK518" s="329"/>
      <c r="MTL518" s="329"/>
      <c r="MTM518" s="329"/>
      <c r="MTN518" s="329"/>
      <c r="MTO518" s="329"/>
      <c r="MTP518" s="329"/>
      <c r="MTQ518" s="329"/>
      <c r="MTR518" s="329"/>
      <c r="MTS518" s="329"/>
      <c r="MTT518" s="329"/>
      <c r="MTU518" s="329"/>
      <c r="MTV518" s="329"/>
      <c r="MTW518" s="329"/>
      <c r="MTX518" s="329"/>
      <c r="MTY518" s="329"/>
      <c r="MTZ518" s="329"/>
      <c r="MUA518" s="329"/>
      <c r="MUB518" s="329"/>
      <c r="MUC518" s="329"/>
      <c r="MUD518" s="329"/>
      <c r="MUE518" s="329"/>
      <c r="MUF518" s="329"/>
      <c r="MUG518" s="329"/>
      <c r="MUH518" s="329"/>
      <c r="MUI518" s="329"/>
      <c r="MUJ518" s="329"/>
      <c r="MUK518" s="329"/>
      <c r="MUL518" s="329"/>
      <c r="MUM518" s="329"/>
      <c r="MUN518" s="329"/>
      <c r="MUO518" s="329"/>
      <c r="MUP518" s="329"/>
      <c r="MUQ518" s="329"/>
      <c r="MUR518" s="329"/>
      <c r="MUS518" s="329"/>
      <c r="MUT518" s="329"/>
      <c r="MUU518" s="329"/>
      <c r="MUV518" s="329"/>
      <c r="MUW518" s="329"/>
      <c r="MUX518" s="329"/>
      <c r="MUY518" s="329"/>
      <c r="MUZ518" s="329"/>
      <c r="MVA518" s="329"/>
      <c r="MVB518" s="329"/>
      <c r="MVC518" s="329"/>
      <c r="MVD518" s="329"/>
      <c r="MVE518" s="329"/>
      <c r="MVF518" s="329"/>
      <c r="MVG518" s="329"/>
      <c r="MVH518" s="329"/>
      <c r="MVI518" s="329"/>
      <c r="MVJ518" s="329"/>
      <c r="MVK518" s="329"/>
      <c r="MVL518" s="329"/>
      <c r="MVM518" s="329"/>
      <c r="MVN518" s="329"/>
      <c r="MVO518" s="329"/>
      <c r="MVP518" s="329"/>
      <c r="MVQ518" s="329"/>
      <c r="MVR518" s="329"/>
      <c r="MVS518" s="329"/>
      <c r="MVT518" s="329"/>
      <c r="MVU518" s="329"/>
      <c r="MVV518" s="329"/>
      <c r="MVW518" s="329"/>
      <c r="MVX518" s="329"/>
      <c r="MVY518" s="329"/>
      <c r="MVZ518" s="329"/>
      <c r="MWA518" s="329"/>
      <c r="MWB518" s="329"/>
      <c r="MWC518" s="329"/>
      <c r="MWD518" s="329"/>
      <c r="MWE518" s="329"/>
      <c r="MWF518" s="329"/>
      <c r="MWG518" s="329"/>
      <c r="MWH518" s="329"/>
      <c r="MWI518" s="329"/>
      <c r="MWJ518" s="329"/>
      <c r="MWK518" s="329"/>
      <c r="MWL518" s="329"/>
      <c r="MWM518" s="329"/>
      <c r="MWN518" s="329"/>
      <c r="MWO518" s="329"/>
      <c r="MWP518" s="329"/>
      <c r="MWQ518" s="329"/>
      <c r="MWR518" s="329"/>
      <c r="MWS518" s="329"/>
      <c r="MWT518" s="329"/>
      <c r="MWU518" s="329"/>
      <c r="MWV518" s="329"/>
      <c r="MWW518" s="329"/>
      <c r="MWX518" s="329"/>
      <c r="MWY518" s="329"/>
      <c r="MWZ518" s="329"/>
      <c r="MXA518" s="329"/>
      <c r="MXB518" s="329"/>
      <c r="MXC518" s="329"/>
      <c r="MXD518" s="329"/>
      <c r="MXE518" s="329"/>
      <c r="MXF518" s="329"/>
      <c r="MXG518" s="329"/>
      <c r="MXH518" s="329"/>
      <c r="MXI518" s="329"/>
      <c r="MXJ518" s="329"/>
      <c r="MXK518" s="329"/>
      <c r="MXL518" s="329"/>
      <c r="MXM518" s="329"/>
      <c r="MXN518" s="329"/>
      <c r="MXO518" s="329"/>
      <c r="MXP518" s="329"/>
      <c r="MXQ518" s="329"/>
      <c r="MXR518" s="329"/>
      <c r="MXS518" s="329"/>
      <c r="MXT518" s="329"/>
      <c r="MXU518" s="329"/>
      <c r="MXV518" s="329"/>
      <c r="MXW518" s="329"/>
      <c r="MXX518" s="329"/>
      <c r="MXY518" s="329"/>
      <c r="MXZ518" s="329"/>
      <c r="MYA518" s="329"/>
      <c r="MYB518" s="329"/>
      <c r="MYC518" s="329"/>
      <c r="MYD518" s="329"/>
      <c r="MYE518" s="329"/>
      <c r="MYF518" s="329"/>
      <c r="MYG518" s="329"/>
      <c r="MYH518" s="329"/>
      <c r="MYI518" s="329"/>
      <c r="MYJ518" s="329"/>
      <c r="MYK518" s="329"/>
      <c r="MYL518" s="329"/>
      <c r="MYM518" s="329"/>
      <c r="MYN518" s="329"/>
      <c r="MYO518" s="329"/>
      <c r="MYP518" s="329"/>
      <c r="MYQ518" s="329"/>
      <c r="MYR518" s="329"/>
      <c r="MYS518" s="329"/>
      <c r="MYT518" s="329"/>
      <c r="MYU518" s="329"/>
      <c r="MYV518" s="329"/>
      <c r="MYW518" s="329"/>
      <c r="MYX518" s="329"/>
      <c r="MYY518" s="329"/>
      <c r="MYZ518" s="329"/>
      <c r="MZA518" s="329"/>
      <c r="MZB518" s="329"/>
      <c r="MZC518" s="329"/>
      <c r="MZD518" s="329"/>
      <c r="MZE518" s="329"/>
      <c r="MZF518" s="329"/>
      <c r="MZG518" s="329"/>
      <c r="MZH518" s="329"/>
      <c r="MZI518" s="329"/>
      <c r="MZJ518" s="329"/>
      <c r="MZK518" s="329"/>
      <c r="MZL518" s="329"/>
      <c r="MZM518" s="329"/>
      <c r="MZN518" s="329"/>
      <c r="MZO518" s="329"/>
      <c r="MZP518" s="329"/>
      <c r="MZQ518" s="329"/>
      <c r="MZR518" s="329"/>
      <c r="MZS518" s="329"/>
      <c r="MZT518" s="329"/>
      <c r="MZU518" s="329"/>
      <c r="MZV518" s="329"/>
      <c r="MZW518" s="329"/>
      <c r="MZX518" s="329"/>
      <c r="MZY518" s="329"/>
      <c r="MZZ518" s="329"/>
      <c r="NAA518" s="329"/>
      <c r="NAB518" s="329"/>
      <c r="NAC518" s="329"/>
      <c r="NAD518" s="329"/>
      <c r="NAE518" s="329"/>
      <c r="NAF518" s="329"/>
      <c r="NAG518" s="329"/>
      <c r="NAH518" s="329"/>
      <c r="NAI518" s="329"/>
      <c r="NAJ518" s="329"/>
      <c r="NAK518" s="329"/>
      <c r="NAL518" s="329"/>
      <c r="NAM518" s="329"/>
      <c r="NAN518" s="329"/>
      <c r="NAO518" s="329"/>
      <c r="NAP518" s="329"/>
      <c r="NAQ518" s="329"/>
      <c r="NAR518" s="329"/>
      <c r="NAS518" s="329"/>
      <c r="NAT518" s="329"/>
      <c r="NAU518" s="329"/>
      <c r="NAV518" s="329"/>
      <c r="NAW518" s="329"/>
      <c r="NAX518" s="329"/>
      <c r="NAY518" s="329"/>
      <c r="NAZ518" s="329"/>
      <c r="NBA518" s="329"/>
      <c r="NBB518" s="329"/>
      <c r="NBC518" s="329"/>
      <c r="NBD518" s="329"/>
      <c r="NBE518" s="329"/>
      <c r="NBF518" s="329"/>
      <c r="NBG518" s="329"/>
      <c r="NBH518" s="329"/>
      <c r="NBI518" s="329"/>
      <c r="NBJ518" s="329"/>
      <c r="NBK518" s="329"/>
      <c r="NBL518" s="329"/>
      <c r="NBM518" s="329"/>
      <c r="NBN518" s="329"/>
      <c r="NBO518" s="329"/>
      <c r="NBP518" s="329"/>
      <c r="NBQ518" s="329"/>
      <c r="NBR518" s="329"/>
      <c r="NBS518" s="329"/>
      <c r="NBT518" s="329"/>
      <c r="NBU518" s="329"/>
      <c r="NBV518" s="329"/>
      <c r="NBW518" s="329"/>
      <c r="NBX518" s="329"/>
      <c r="NBY518" s="329"/>
      <c r="NBZ518" s="329"/>
      <c r="NCA518" s="329"/>
      <c r="NCB518" s="329"/>
      <c r="NCC518" s="329"/>
      <c r="NCD518" s="329"/>
      <c r="NCE518" s="329"/>
      <c r="NCF518" s="329"/>
      <c r="NCG518" s="329"/>
      <c r="NCH518" s="329"/>
      <c r="NCI518" s="329"/>
      <c r="NCJ518" s="329"/>
      <c r="NCK518" s="329"/>
      <c r="NCL518" s="329"/>
      <c r="NCM518" s="329"/>
      <c r="NCN518" s="329"/>
      <c r="NCO518" s="329"/>
      <c r="NCP518" s="329"/>
      <c r="NCQ518" s="329"/>
      <c r="NCR518" s="329"/>
      <c r="NCS518" s="329"/>
      <c r="NCT518" s="329"/>
      <c r="NCU518" s="329"/>
      <c r="NCV518" s="329"/>
      <c r="NCW518" s="329"/>
      <c r="NCX518" s="329"/>
      <c r="NCY518" s="329"/>
      <c r="NCZ518" s="329"/>
      <c r="NDA518" s="329"/>
      <c r="NDB518" s="329"/>
      <c r="NDC518" s="329"/>
      <c r="NDD518" s="329"/>
      <c r="NDE518" s="329"/>
      <c r="NDF518" s="329"/>
      <c r="NDG518" s="329"/>
      <c r="NDH518" s="329"/>
      <c r="NDI518" s="329"/>
      <c r="NDJ518" s="329"/>
      <c r="NDK518" s="329"/>
      <c r="NDL518" s="329"/>
      <c r="NDM518" s="329"/>
      <c r="NDN518" s="329"/>
      <c r="NDO518" s="329"/>
      <c r="NDP518" s="329"/>
      <c r="NDQ518" s="329"/>
      <c r="NDR518" s="329"/>
      <c r="NDS518" s="329"/>
      <c r="NDT518" s="329"/>
      <c r="NDU518" s="329"/>
      <c r="NDV518" s="329"/>
      <c r="NDW518" s="329"/>
      <c r="NDX518" s="329"/>
      <c r="NDY518" s="329"/>
      <c r="NDZ518" s="329"/>
      <c r="NEA518" s="329"/>
      <c r="NEB518" s="329"/>
      <c r="NEC518" s="329"/>
      <c r="NED518" s="329"/>
      <c r="NEE518" s="329"/>
      <c r="NEF518" s="329"/>
      <c r="NEG518" s="329"/>
      <c r="NEH518" s="329"/>
      <c r="NEI518" s="329"/>
      <c r="NEJ518" s="329"/>
      <c r="NEK518" s="329"/>
      <c r="NEL518" s="329"/>
      <c r="NEM518" s="329"/>
      <c r="NEN518" s="329"/>
      <c r="NEO518" s="329"/>
      <c r="NEP518" s="329"/>
      <c r="NEQ518" s="329"/>
      <c r="NER518" s="329"/>
      <c r="NES518" s="329"/>
      <c r="NET518" s="329"/>
      <c r="NEU518" s="329"/>
      <c r="NEV518" s="329"/>
      <c r="NEW518" s="329"/>
      <c r="NEX518" s="329"/>
      <c r="NEY518" s="329"/>
      <c r="NEZ518" s="329"/>
      <c r="NFA518" s="329"/>
      <c r="NFB518" s="329"/>
      <c r="NFC518" s="329"/>
      <c r="NFD518" s="329"/>
      <c r="NFE518" s="329"/>
      <c r="NFF518" s="329"/>
      <c r="NFG518" s="329"/>
      <c r="NFH518" s="329"/>
      <c r="NFI518" s="329"/>
      <c r="NFJ518" s="329"/>
      <c r="NFK518" s="329"/>
      <c r="NFL518" s="329"/>
      <c r="NFM518" s="329"/>
      <c r="NFN518" s="329"/>
      <c r="NFO518" s="329"/>
      <c r="NFP518" s="329"/>
      <c r="NFQ518" s="329"/>
      <c r="NFR518" s="329"/>
      <c r="NFS518" s="329"/>
      <c r="NFT518" s="329"/>
      <c r="NFU518" s="329"/>
      <c r="NFV518" s="329"/>
      <c r="NFW518" s="329"/>
      <c r="NFX518" s="329"/>
      <c r="NFY518" s="329"/>
      <c r="NFZ518" s="329"/>
      <c r="NGA518" s="329"/>
      <c r="NGB518" s="329"/>
      <c r="NGC518" s="329"/>
      <c r="NGD518" s="329"/>
      <c r="NGE518" s="329"/>
      <c r="NGF518" s="329"/>
      <c r="NGG518" s="329"/>
      <c r="NGH518" s="329"/>
      <c r="NGI518" s="329"/>
      <c r="NGJ518" s="329"/>
      <c r="NGK518" s="329"/>
      <c r="NGL518" s="329"/>
      <c r="NGM518" s="329"/>
      <c r="NGN518" s="329"/>
      <c r="NGO518" s="329"/>
      <c r="NGP518" s="329"/>
      <c r="NGQ518" s="329"/>
      <c r="NGR518" s="329"/>
      <c r="NGS518" s="329"/>
      <c r="NGT518" s="329"/>
      <c r="NGU518" s="329"/>
      <c r="NGV518" s="329"/>
      <c r="NGW518" s="329"/>
      <c r="NGX518" s="329"/>
      <c r="NGY518" s="329"/>
      <c r="NGZ518" s="329"/>
      <c r="NHA518" s="329"/>
      <c r="NHB518" s="329"/>
      <c r="NHC518" s="329"/>
      <c r="NHD518" s="329"/>
      <c r="NHE518" s="329"/>
      <c r="NHF518" s="329"/>
      <c r="NHG518" s="329"/>
      <c r="NHH518" s="329"/>
      <c r="NHI518" s="329"/>
      <c r="NHJ518" s="329"/>
      <c r="NHK518" s="329"/>
      <c r="NHL518" s="329"/>
      <c r="NHM518" s="329"/>
      <c r="NHN518" s="329"/>
      <c r="NHO518" s="329"/>
      <c r="NHP518" s="329"/>
      <c r="NHQ518" s="329"/>
      <c r="NHR518" s="329"/>
      <c r="NHS518" s="329"/>
      <c r="NHT518" s="329"/>
      <c r="NHU518" s="329"/>
      <c r="NHV518" s="329"/>
      <c r="NHW518" s="329"/>
      <c r="NHX518" s="329"/>
      <c r="NHY518" s="329"/>
      <c r="NHZ518" s="329"/>
      <c r="NIA518" s="329"/>
      <c r="NIB518" s="329"/>
      <c r="NIC518" s="329"/>
      <c r="NID518" s="329"/>
      <c r="NIE518" s="329"/>
      <c r="NIF518" s="329"/>
      <c r="NIG518" s="329"/>
      <c r="NIH518" s="329"/>
      <c r="NII518" s="329"/>
      <c r="NIJ518" s="329"/>
      <c r="NIK518" s="329"/>
      <c r="NIL518" s="329"/>
      <c r="NIM518" s="329"/>
      <c r="NIN518" s="329"/>
      <c r="NIO518" s="329"/>
      <c r="NIP518" s="329"/>
      <c r="NIQ518" s="329"/>
      <c r="NIR518" s="329"/>
      <c r="NIS518" s="329"/>
      <c r="NIT518" s="329"/>
      <c r="NIU518" s="329"/>
      <c r="NIV518" s="329"/>
      <c r="NIW518" s="329"/>
      <c r="NIX518" s="329"/>
      <c r="NIY518" s="329"/>
      <c r="NIZ518" s="329"/>
      <c r="NJA518" s="329"/>
      <c r="NJB518" s="329"/>
      <c r="NJC518" s="329"/>
      <c r="NJD518" s="329"/>
      <c r="NJE518" s="329"/>
      <c r="NJF518" s="329"/>
      <c r="NJG518" s="329"/>
      <c r="NJH518" s="329"/>
      <c r="NJI518" s="329"/>
      <c r="NJJ518" s="329"/>
      <c r="NJK518" s="329"/>
      <c r="NJL518" s="329"/>
      <c r="NJM518" s="329"/>
      <c r="NJN518" s="329"/>
      <c r="NJO518" s="329"/>
      <c r="NJP518" s="329"/>
      <c r="NJQ518" s="329"/>
      <c r="NJR518" s="329"/>
      <c r="NJS518" s="329"/>
      <c r="NJT518" s="329"/>
      <c r="NJU518" s="329"/>
      <c r="NJV518" s="329"/>
      <c r="NJW518" s="329"/>
      <c r="NJX518" s="329"/>
      <c r="NJY518" s="329"/>
      <c r="NJZ518" s="329"/>
      <c r="NKA518" s="329"/>
      <c r="NKB518" s="329"/>
      <c r="NKC518" s="329"/>
      <c r="NKD518" s="329"/>
      <c r="NKE518" s="329"/>
      <c r="NKF518" s="329"/>
      <c r="NKG518" s="329"/>
      <c r="NKH518" s="329"/>
      <c r="NKI518" s="329"/>
      <c r="NKJ518" s="329"/>
      <c r="NKK518" s="329"/>
      <c r="NKL518" s="329"/>
      <c r="NKM518" s="329"/>
      <c r="NKN518" s="329"/>
      <c r="NKO518" s="329"/>
      <c r="NKP518" s="329"/>
      <c r="NKQ518" s="329"/>
      <c r="NKR518" s="329"/>
      <c r="NKS518" s="329"/>
      <c r="NKT518" s="329"/>
      <c r="NKU518" s="329"/>
      <c r="NKV518" s="329"/>
      <c r="NKW518" s="329"/>
      <c r="NKX518" s="329"/>
      <c r="NKY518" s="329"/>
      <c r="NKZ518" s="329"/>
      <c r="NLA518" s="329"/>
      <c r="NLB518" s="329"/>
      <c r="NLC518" s="329"/>
      <c r="NLD518" s="329"/>
      <c r="NLE518" s="329"/>
      <c r="NLF518" s="329"/>
      <c r="NLG518" s="329"/>
      <c r="NLH518" s="329"/>
      <c r="NLI518" s="329"/>
      <c r="NLJ518" s="329"/>
      <c r="NLK518" s="329"/>
      <c r="NLL518" s="329"/>
      <c r="NLM518" s="329"/>
      <c r="NLN518" s="329"/>
      <c r="NLO518" s="329"/>
      <c r="NLP518" s="329"/>
      <c r="NLQ518" s="329"/>
      <c r="NLR518" s="329"/>
      <c r="NLS518" s="329"/>
      <c r="NLT518" s="329"/>
      <c r="NLU518" s="329"/>
      <c r="NLV518" s="329"/>
      <c r="NLW518" s="329"/>
      <c r="NLX518" s="329"/>
      <c r="NLY518" s="329"/>
      <c r="NLZ518" s="329"/>
      <c r="NMA518" s="329"/>
      <c r="NMB518" s="329"/>
      <c r="NMC518" s="329"/>
      <c r="NMD518" s="329"/>
      <c r="NME518" s="329"/>
      <c r="NMF518" s="329"/>
      <c r="NMG518" s="329"/>
      <c r="NMH518" s="329"/>
      <c r="NMI518" s="329"/>
      <c r="NMJ518" s="329"/>
      <c r="NMK518" s="329"/>
      <c r="NML518" s="329"/>
      <c r="NMM518" s="329"/>
      <c r="NMN518" s="329"/>
      <c r="NMO518" s="329"/>
      <c r="NMP518" s="329"/>
      <c r="NMQ518" s="329"/>
      <c r="NMR518" s="329"/>
      <c r="NMS518" s="329"/>
      <c r="NMT518" s="329"/>
      <c r="NMU518" s="329"/>
      <c r="NMV518" s="329"/>
      <c r="NMW518" s="329"/>
      <c r="NMX518" s="329"/>
      <c r="NMY518" s="329"/>
      <c r="NMZ518" s="329"/>
      <c r="NNA518" s="329"/>
      <c r="NNB518" s="329"/>
      <c r="NNC518" s="329"/>
      <c r="NND518" s="329"/>
      <c r="NNE518" s="329"/>
      <c r="NNF518" s="329"/>
      <c r="NNG518" s="329"/>
      <c r="NNH518" s="329"/>
      <c r="NNI518" s="329"/>
      <c r="NNJ518" s="329"/>
      <c r="NNK518" s="329"/>
      <c r="NNL518" s="329"/>
      <c r="NNM518" s="329"/>
      <c r="NNN518" s="329"/>
      <c r="NNO518" s="329"/>
      <c r="NNP518" s="329"/>
      <c r="NNQ518" s="329"/>
      <c r="NNR518" s="329"/>
      <c r="NNS518" s="329"/>
      <c r="NNT518" s="329"/>
      <c r="NNU518" s="329"/>
      <c r="NNV518" s="329"/>
      <c r="NNW518" s="329"/>
      <c r="NNX518" s="329"/>
      <c r="NNY518" s="329"/>
      <c r="NNZ518" s="329"/>
      <c r="NOA518" s="329"/>
      <c r="NOB518" s="329"/>
      <c r="NOC518" s="329"/>
      <c r="NOD518" s="329"/>
      <c r="NOE518" s="329"/>
      <c r="NOF518" s="329"/>
      <c r="NOG518" s="329"/>
      <c r="NOH518" s="329"/>
      <c r="NOI518" s="329"/>
      <c r="NOJ518" s="329"/>
      <c r="NOK518" s="329"/>
      <c r="NOL518" s="329"/>
      <c r="NOM518" s="329"/>
      <c r="NON518" s="329"/>
      <c r="NOO518" s="329"/>
      <c r="NOP518" s="329"/>
      <c r="NOQ518" s="329"/>
      <c r="NOR518" s="329"/>
      <c r="NOS518" s="329"/>
      <c r="NOT518" s="329"/>
      <c r="NOU518" s="329"/>
      <c r="NOV518" s="329"/>
      <c r="NOW518" s="329"/>
      <c r="NOX518" s="329"/>
      <c r="NOY518" s="329"/>
      <c r="NOZ518" s="329"/>
      <c r="NPA518" s="329"/>
      <c r="NPB518" s="329"/>
      <c r="NPC518" s="329"/>
      <c r="NPD518" s="329"/>
      <c r="NPE518" s="329"/>
      <c r="NPF518" s="329"/>
      <c r="NPG518" s="329"/>
      <c r="NPH518" s="329"/>
      <c r="NPI518" s="329"/>
      <c r="NPJ518" s="329"/>
      <c r="NPK518" s="329"/>
      <c r="NPL518" s="329"/>
      <c r="NPM518" s="329"/>
      <c r="NPN518" s="329"/>
      <c r="NPO518" s="329"/>
      <c r="NPP518" s="329"/>
      <c r="NPQ518" s="329"/>
      <c r="NPR518" s="329"/>
      <c r="NPS518" s="329"/>
      <c r="NPT518" s="329"/>
      <c r="NPU518" s="329"/>
      <c r="NPV518" s="329"/>
      <c r="NPW518" s="329"/>
      <c r="NPX518" s="329"/>
      <c r="NPY518" s="329"/>
      <c r="NPZ518" s="329"/>
      <c r="NQA518" s="329"/>
      <c r="NQB518" s="329"/>
      <c r="NQC518" s="329"/>
      <c r="NQD518" s="329"/>
      <c r="NQE518" s="329"/>
      <c r="NQF518" s="329"/>
      <c r="NQG518" s="329"/>
      <c r="NQH518" s="329"/>
      <c r="NQI518" s="329"/>
      <c r="NQJ518" s="329"/>
      <c r="NQK518" s="329"/>
      <c r="NQL518" s="329"/>
      <c r="NQM518" s="329"/>
      <c r="NQN518" s="329"/>
      <c r="NQO518" s="329"/>
      <c r="NQP518" s="329"/>
      <c r="NQQ518" s="329"/>
      <c r="NQR518" s="329"/>
      <c r="NQS518" s="329"/>
      <c r="NQT518" s="329"/>
      <c r="NQU518" s="329"/>
      <c r="NQV518" s="329"/>
      <c r="NQW518" s="329"/>
      <c r="NQX518" s="329"/>
      <c r="NQY518" s="329"/>
      <c r="NQZ518" s="329"/>
      <c r="NRA518" s="329"/>
      <c r="NRB518" s="329"/>
      <c r="NRC518" s="329"/>
      <c r="NRD518" s="329"/>
      <c r="NRE518" s="329"/>
      <c r="NRF518" s="329"/>
      <c r="NRG518" s="329"/>
      <c r="NRH518" s="329"/>
      <c r="NRI518" s="329"/>
      <c r="NRJ518" s="329"/>
      <c r="NRK518" s="329"/>
      <c r="NRL518" s="329"/>
      <c r="NRM518" s="329"/>
      <c r="NRN518" s="329"/>
      <c r="NRO518" s="329"/>
      <c r="NRP518" s="329"/>
      <c r="NRQ518" s="329"/>
      <c r="NRR518" s="329"/>
      <c r="NRS518" s="329"/>
      <c r="NRT518" s="329"/>
      <c r="NRU518" s="329"/>
      <c r="NRV518" s="329"/>
      <c r="NRW518" s="329"/>
      <c r="NRX518" s="329"/>
      <c r="NRY518" s="329"/>
      <c r="NRZ518" s="329"/>
      <c r="NSA518" s="329"/>
      <c r="NSB518" s="329"/>
      <c r="NSC518" s="329"/>
      <c r="NSD518" s="329"/>
      <c r="NSE518" s="329"/>
      <c r="NSF518" s="329"/>
      <c r="NSG518" s="329"/>
      <c r="NSH518" s="329"/>
      <c r="NSI518" s="329"/>
      <c r="NSJ518" s="329"/>
      <c r="NSK518" s="329"/>
      <c r="NSL518" s="329"/>
      <c r="NSM518" s="329"/>
      <c r="NSN518" s="329"/>
      <c r="NSO518" s="329"/>
      <c r="NSP518" s="329"/>
      <c r="NSQ518" s="329"/>
      <c r="NSR518" s="329"/>
      <c r="NSS518" s="329"/>
      <c r="NST518" s="329"/>
      <c r="NSU518" s="329"/>
      <c r="NSV518" s="329"/>
      <c r="NSW518" s="329"/>
      <c r="NSX518" s="329"/>
      <c r="NSY518" s="329"/>
      <c r="NSZ518" s="329"/>
      <c r="NTA518" s="329"/>
      <c r="NTB518" s="329"/>
      <c r="NTC518" s="329"/>
      <c r="NTD518" s="329"/>
      <c r="NTE518" s="329"/>
      <c r="NTF518" s="329"/>
      <c r="NTG518" s="329"/>
      <c r="NTH518" s="329"/>
      <c r="NTI518" s="329"/>
      <c r="NTJ518" s="329"/>
      <c r="NTK518" s="329"/>
      <c r="NTL518" s="329"/>
      <c r="NTM518" s="329"/>
      <c r="NTN518" s="329"/>
      <c r="NTO518" s="329"/>
      <c r="NTP518" s="329"/>
      <c r="NTQ518" s="329"/>
      <c r="NTR518" s="329"/>
      <c r="NTS518" s="329"/>
      <c r="NTT518" s="329"/>
      <c r="NTU518" s="329"/>
      <c r="NTV518" s="329"/>
      <c r="NTW518" s="329"/>
      <c r="NTX518" s="329"/>
      <c r="NTY518" s="329"/>
      <c r="NTZ518" s="329"/>
      <c r="NUA518" s="329"/>
      <c r="NUB518" s="329"/>
      <c r="NUC518" s="329"/>
      <c r="NUD518" s="329"/>
      <c r="NUE518" s="329"/>
      <c r="NUF518" s="329"/>
      <c r="NUG518" s="329"/>
      <c r="NUH518" s="329"/>
      <c r="NUI518" s="329"/>
      <c r="NUJ518" s="329"/>
      <c r="NUK518" s="329"/>
      <c r="NUL518" s="329"/>
      <c r="NUM518" s="329"/>
      <c r="NUN518" s="329"/>
      <c r="NUO518" s="329"/>
      <c r="NUP518" s="329"/>
      <c r="NUQ518" s="329"/>
      <c r="NUR518" s="329"/>
      <c r="NUS518" s="329"/>
      <c r="NUT518" s="329"/>
      <c r="NUU518" s="329"/>
      <c r="NUV518" s="329"/>
      <c r="NUW518" s="329"/>
      <c r="NUX518" s="329"/>
      <c r="NUY518" s="329"/>
      <c r="NUZ518" s="329"/>
      <c r="NVA518" s="329"/>
      <c r="NVB518" s="329"/>
      <c r="NVC518" s="329"/>
      <c r="NVD518" s="329"/>
      <c r="NVE518" s="329"/>
      <c r="NVF518" s="329"/>
      <c r="NVG518" s="329"/>
      <c r="NVH518" s="329"/>
      <c r="NVI518" s="329"/>
      <c r="NVJ518" s="329"/>
      <c r="NVK518" s="329"/>
      <c r="NVL518" s="329"/>
      <c r="NVM518" s="329"/>
      <c r="NVN518" s="329"/>
      <c r="NVO518" s="329"/>
      <c r="NVP518" s="329"/>
      <c r="NVQ518" s="329"/>
      <c r="NVR518" s="329"/>
      <c r="NVS518" s="329"/>
      <c r="NVT518" s="329"/>
      <c r="NVU518" s="329"/>
      <c r="NVV518" s="329"/>
      <c r="NVW518" s="329"/>
      <c r="NVX518" s="329"/>
      <c r="NVY518" s="329"/>
      <c r="NVZ518" s="329"/>
      <c r="NWA518" s="329"/>
      <c r="NWB518" s="329"/>
      <c r="NWC518" s="329"/>
      <c r="NWD518" s="329"/>
      <c r="NWE518" s="329"/>
      <c r="NWF518" s="329"/>
      <c r="NWG518" s="329"/>
      <c r="NWH518" s="329"/>
      <c r="NWI518" s="329"/>
      <c r="NWJ518" s="329"/>
      <c r="NWK518" s="329"/>
      <c r="NWL518" s="329"/>
      <c r="NWM518" s="329"/>
      <c r="NWN518" s="329"/>
      <c r="NWO518" s="329"/>
      <c r="NWP518" s="329"/>
      <c r="NWQ518" s="329"/>
      <c r="NWR518" s="329"/>
      <c r="NWS518" s="329"/>
      <c r="NWT518" s="329"/>
      <c r="NWU518" s="329"/>
      <c r="NWV518" s="329"/>
      <c r="NWW518" s="329"/>
      <c r="NWX518" s="329"/>
      <c r="NWY518" s="329"/>
      <c r="NWZ518" s="329"/>
      <c r="NXA518" s="329"/>
      <c r="NXB518" s="329"/>
      <c r="NXC518" s="329"/>
      <c r="NXD518" s="329"/>
      <c r="NXE518" s="329"/>
      <c r="NXF518" s="329"/>
      <c r="NXG518" s="329"/>
      <c r="NXH518" s="329"/>
      <c r="NXI518" s="329"/>
      <c r="NXJ518" s="329"/>
      <c r="NXK518" s="329"/>
      <c r="NXL518" s="329"/>
      <c r="NXM518" s="329"/>
      <c r="NXN518" s="329"/>
      <c r="NXO518" s="329"/>
      <c r="NXP518" s="329"/>
      <c r="NXQ518" s="329"/>
      <c r="NXR518" s="329"/>
      <c r="NXS518" s="329"/>
      <c r="NXT518" s="329"/>
      <c r="NXU518" s="329"/>
      <c r="NXV518" s="329"/>
      <c r="NXW518" s="329"/>
      <c r="NXX518" s="329"/>
      <c r="NXY518" s="329"/>
      <c r="NXZ518" s="329"/>
      <c r="NYA518" s="329"/>
      <c r="NYB518" s="329"/>
      <c r="NYC518" s="329"/>
      <c r="NYD518" s="329"/>
      <c r="NYE518" s="329"/>
      <c r="NYF518" s="329"/>
      <c r="NYG518" s="329"/>
      <c r="NYH518" s="329"/>
      <c r="NYI518" s="329"/>
      <c r="NYJ518" s="329"/>
      <c r="NYK518" s="329"/>
      <c r="NYL518" s="329"/>
      <c r="NYM518" s="329"/>
      <c r="NYN518" s="329"/>
      <c r="NYO518" s="329"/>
      <c r="NYP518" s="329"/>
      <c r="NYQ518" s="329"/>
      <c r="NYR518" s="329"/>
      <c r="NYS518" s="329"/>
      <c r="NYT518" s="329"/>
      <c r="NYU518" s="329"/>
      <c r="NYV518" s="329"/>
      <c r="NYW518" s="329"/>
      <c r="NYX518" s="329"/>
      <c r="NYY518" s="329"/>
      <c r="NYZ518" s="329"/>
      <c r="NZA518" s="329"/>
      <c r="NZB518" s="329"/>
      <c r="NZC518" s="329"/>
      <c r="NZD518" s="329"/>
      <c r="NZE518" s="329"/>
      <c r="NZF518" s="329"/>
      <c r="NZG518" s="329"/>
      <c r="NZH518" s="329"/>
      <c r="NZI518" s="329"/>
      <c r="NZJ518" s="329"/>
      <c r="NZK518" s="329"/>
      <c r="NZL518" s="329"/>
      <c r="NZM518" s="329"/>
      <c r="NZN518" s="329"/>
      <c r="NZO518" s="329"/>
      <c r="NZP518" s="329"/>
      <c r="NZQ518" s="329"/>
      <c r="NZR518" s="329"/>
      <c r="NZS518" s="329"/>
      <c r="NZT518" s="329"/>
      <c r="NZU518" s="329"/>
      <c r="NZV518" s="329"/>
      <c r="NZW518" s="329"/>
      <c r="NZX518" s="329"/>
      <c r="NZY518" s="329"/>
      <c r="NZZ518" s="329"/>
      <c r="OAA518" s="329"/>
      <c r="OAB518" s="329"/>
      <c r="OAC518" s="329"/>
      <c r="OAD518" s="329"/>
      <c r="OAE518" s="329"/>
      <c r="OAF518" s="329"/>
      <c r="OAG518" s="329"/>
      <c r="OAH518" s="329"/>
      <c r="OAI518" s="329"/>
      <c r="OAJ518" s="329"/>
      <c r="OAK518" s="329"/>
      <c r="OAL518" s="329"/>
      <c r="OAM518" s="329"/>
      <c r="OAN518" s="329"/>
      <c r="OAO518" s="329"/>
      <c r="OAP518" s="329"/>
      <c r="OAQ518" s="329"/>
      <c r="OAR518" s="329"/>
      <c r="OAS518" s="329"/>
      <c r="OAT518" s="329"/>
      <c r="OAU518" s="329"/>
      <c r="OAV518" s="329"/>
      <c r="OAW518" s="329"/>
      <c r="OAX518" s="329"/>
      <c r="OAY518" s="329"/>
      <c r="OAZ518" s="329"/>
      <c r="OBA518" s="329"/>
      <c r="OBB518" s="329"/>
      <c r="OBC518" s="329"/>
      <c r="OBD518" s="329"/>
      <c r="OBE518" s="329"/>
      <c r="OBF518" s="329"/>
      <c r="OBG518" s="329"/>
      <c r="OBH518" s="329"/>
      <c r="OBI518" s="329"/>
      <c r="OBJ518" s="329"/>
      <c r="OBK518" s="329"/>
      <c r="OBL518" s="329"/>
      <c r="OBM518" s="329"/>
      <c r="OBN518" s="329"/>
      <c r="OBO518" s="329"/>
      <c r="OBP518" s="329"/>
      <c r="OBQ518" s="329"/>
      <c r="OBR518" s="329"/>
      <c r="OBS518" s="329"/>
      <c r="OBT518" s="329"/>
      <c r="OBU518" s="329"/>
      <c r="OBV518" s="329"/>
      <c r="OBW518" s="329"/>
      <c r="OBX518" s="329"/>
      <c r="OBY518" s="329"/>
      <c r="OBZ518" s="329"/>
      <c r="OCA518" s="329"/>
      <c r="OCB518" s="329"/>
      <c r="OCC518" s="329"/>
      <c r="OCD518" s="329"/>
      <c r="OCE518" s="329"/>
      <c r="OCF518" s="329"/>
      <c r="OCG518" s="329"/>
      <c r="OCH518" s="329"/>
      <c r="OCI518" s="329"/>
      <c r="OCJ518" s="329"/>
      <c r="OCK518" s="329"/>
      <c r="OCL518" s="329"/>
      <c r="OCM518" s="329"/>
      <c r="OCN518" s="329"/>
      <c r="OCO518" s="329"/>
      <c r="OCP518" s="329"/>
      <c r="OCQ518" s="329"/>
      <c r="OCR518" s="329"/>
      <c r="OCS518" s="329"/>
      <c r="OCT518" s="329"/>
      <c r="OCU518" s="329"/>
      <c r="OCV518" s="329"/>
      <c r="OCW518" s="329"/>
      <c r="OCX518" s="329"/>
      <c r="OCY518" s="329"/>
      <c r="OCZ518" s="329"/>
      <c r="ODA518" s="329"/>
      <c r="ODB518" s="329"/>
      <c r="ODC518" s="329"/>
      <c r="ODD518" s="329"/>
      <c r="ODE518" s="329"/>
      <c r="ODF518" s="329"/>
      <c r="ODG518" s="329"/>
      <c r="ODH518" s="329"/>
      <c r="ODI518" s="329"/>
      <c r="ODJ518" s="329"/>
      <c r="ODK518" s="329"/>
      <c r="ODL518" s="329"/>
      <c r="ODM518" s="329"/>
      <c r="ODN518" s="329"/>
      <c r="ODO518" s="329"/>
      <c r="ODP518" s="329"/>
      <c r="ODQ518" s="329"/>
      <c r="ODR518" s="329"/>
      <c r="ODS518" s="329"/>
      <c r="ODT518" s="329"/>
      <c r="ODU518" s="329"/>
      <c r="ODV518" s="329"/>
      <c r="ODW518" s="329"/>
      <c r="ODX518" s="329"/>
      <c r="ODY518" s="329"/>
      <c r="ODZ518" s="329"/>
      <c r="OEA518" s="329"/>
      <c r="OEB518" s="329"/>
      <c r="OEC518" s="329"/>
      <c r="OED518" s="329"/>
      <c r="OEE518" s="329"/>
      <c r="OEF518" s="329"/>
      <c r="OEG518" s="329"/>
      <c r="OEH518" s="329"/>
      <c r="OEI518" s="329"/>
      <c r="OEJ518" s="329"/>
      <c r="OEK518" s="329"/>
      <c r="OEL518" s="329"/>
      <c r="OEM518" s="329"/>
      <c r="OEN518" s="329"/>
      <c r="OEO518" s="329"/>
      <c r="OEP518" s="329"/>
      <c r="OEQ518" s="329"/>
      <c r="OER518" s="329"/>
      <c r="OES518" s="329"/>
      <c r="OET518" s="329"/>
      <c r="OEU518" s="329"/>
      <c r="OEV518" s="329"/>
      <c r="OEW518" s="329"/>
      <c r="OEX518" s="329"/>
      <c r="OEY518" s="329"/>
      <c r="OEZ518" s="329"/>
      <c r="OFA518" s="329"/>
      <c r="OFB518" s="329"/>
      <c r="OFC518" s="329"/>
      <c r="OFD518" s="329"/>
      <c r="OFE518" s="329"/>
      <c r="OFF518" s="329"/>
      <c r="OFG518" s="329"/>
      <c r="OFH518" s="329"/>
      <c r="OFI518" s="329"/>
      <c r="OFJ518" s="329"/>
      <c r="OFK518" s="329"/>
      <c r="OFL518" s="329"/>
      <c r="OFM518" s="329"/>
      <c r="OFN518" s="329"/>
      <c r="OFO518" s="329"/>
      <c r="OFP518" s="329"/>
      <c r="OFQ518" s="329"/>
      <c r="OFR518" s="329"/>
      <c r="OFS518" s="329"/>
      <c r="OFT518" s="329"/>
      <c r="OFU518" s="329"/>
      <c r="OFV518" s="329"/>
      <c r="OFW518" s="329"/>
      <c r="OFX518" s="329"/>
      <c r="OFY518" s="329"/>
      <c r="OFZ518" s="329"/>
      <c r="OGA518" s="329"/>
      <c r="OGB518" s="329"/>
      <c r="OGC518" s="329"/>
      <c r="OGD518" s="329"/>
      <c r="OGE518" s="329"/>
      <c r="OGF518" s="329"/>
      <c r="OGG518" s="329"/>
      <c r="OGH518" s="329"/>
      <c r="OGI518" s="329"/>
      <c r="OGJ518" s="329"/>
      <c r="OGK518" s="329"/>
      <c r="OGL518" s="329"/>
      <c r="OGM518" s="329"/>
      <c r="OGN518" s="329"/>
      <c r="OGO518" s="329"/>
      <c r="OGP518" s="329"/>
      <c r="OGQ518" s="329"/>
      <c r="OGR518" s="329"/>
      <c r="OGS518" s="329"/>
      <c r="OGT518" s="329"/>
      <c r="OGU518" s="329"/>
      <c r="OGV518" s="329"/>
      <c r="OGW518" s="329"/>
      <c r="OGX518" s="329"/>
      <c r="OGY518" s="329"/>
      <c r="OGZ518" s="329"/>
      <c r="OHA518" s="329"/>
      <c r="OHB518" s="329"/>
      <c r="OHC518" s="329"/>
      <c r="OHD518" s="329"/>
      <c r="OHE518" s="329"/>
      <c r="OHF518" s="329"/>
      <c r="OHG518" s="329"/>
      <c r="OHH518" s="329"/>
      <c r="OHI518" s="329"/>
      <c r="OHJ518" s="329"/>
      <c r="OHK518" s="329"/>
      <c r="OHL518" s="329"/>
      <c r="OHM518" s="329"/>
      <c r="OHN518" s="329"/>
      <c r="OHO518" s="329"/>
      <c r="OHP518" s="329"/>
      <c r="OHQ518" s="329"/>
      <c r="OHR518" s="329"/>
      <c r="OHS518" s="329"/>
      <c r="OHT518" s="329"/>
      <c r="OHU518" s="329"/>
      <c r="OHV518" s="329"/>
      <c r="OHW518" s="329"/>
      <c r="OHX518" s="329"/>
      <c r="OHY518" s="329"/>
      <c r="OHZ518" s="329"/>
      <c r="OIA518" s="329"/>
      <c r="OIB518" s="329"/>
      <c r="OIC518" s="329"/>
      <c r="OID518" s="329"/>
      <c r="OIE518" s="329"/>
      <c r="OIF518" s="329"/>
      <c r="OIG518" s="329"/>
      <c r="OIH518" s="329"/>
      <c r="OII518" s="329"/>
      <c r="OIJ518" s="329"/>
      <c r="OIK518" s="329"/>
      <c r="OIL518" s="329"/>
      <c r="OIM518" s="329"/>
      <c r="OIN518" s="329"/>
      <c r="OIO518" s="329"/>
      <c r="OIP518" s="329"/>
      <c r="OIQ518" s="329"/>
      <c r="OIR518" s="329"/>
      <c r="OIS518" s="329"/>
      <c r="OIT518" s="329"/>
      <c r="OIU518" s="329"/>
      <c r="OIV518" s="329"/>
      <c r="OIW518" s="329"/>
      <c r="OIX518" s="329"/>
      <c r="OIY518" s="329"/>
      <c r="OIZ518" s="329"/>
      <c r="OJA518" s="329"/>
      <c r="OJB518" s="329"/>
      <c r="OJC518" s="329"/>
      <c r="OJD518" s="329"/>
      <c r="OJE518" s="329"/>
      <c r="OJF518" s="329"/>
      <c r="OJG518" s="329"/>
      <c r="OJH518" s="329"/>
      <c r="OJI518" s="329"/>
      <c r="OJJ518" s="329"/>
      <c r="OJK518" s="329"/>
      <c r="OJL518" s="329"/>
      <c r="OJM518" s="329"/>
      <c r="OJN518" s="329"/>
      <c r="OJO518" s="329"/>
      <c r="OJP518" s="329"/>
      <c r="OJQ518" s="329"/>
      <c r="OJR518" s="329"/>
      <c r="OJS518" s="329"/>
      <c r="OJT518" s="329"/>
      <c r="OJU518" s="329"/>
      <c r="OJV518" s="329"/>
      <c r="OJW518" s="329"/>
      <c r="OJX518" s="329"/>
      <c r="OJY518" s="329"/>
      <c r="OJZ518" s="329"/>
      <c r="OKA518" s="329"/>
      <c r="OKB518" s="329"/>
      <c r="OKC518" s="329"/>
      <c r="OKD518" s="329"/>
      <c r="OKE518" s="329"/>
      <c r="OKF518" s="329"/>
      <c r="OKG518" s="329"/>
      <c r="OKH518" s="329"/>
      <c r="OKI518" s="329"/>
      <c r="OKJ518" s="329"/>
      <c r="OKK518" s="329"/>
      <c r="OKL518" s="329"/>
      <c r="OKM518" s="329"/>
      <c r="OKN518" s="329"/>
      <c r="OKO518" s="329"/>
      <c r="OKP518" s="329"/>
      <c r="OKQ518" s="329"/>
      <c r="OKR518" s="329"/>
      <c r="OKS518" s="329"/>
      <c r="OKT518" s="329"/>
      <c r="OKU518" s="329"/>
      <c r="OKV518" s="329"/>
      <c r="OKW518" s="329"/>
      <c r="OKX518" s="329"/>
      <c r="OKY518" s="329"/>
      <c r="OKZ518" s="329"/>
      <c r="OLA518" s="329"/>
      <c r="OLB518" s="329"/>
      <c r="OLC518" s="329"/>
      <c r="OLD518" s="329"/>
      <c r="OLE518" s="329"/>
      <c r="OLF518" s="329"/>
      <c r="OLG518" s="329"/>
      <c r="OLH518" s="329"/>
      <c r="OLI518" s="329"/>
      <c r="OLJ518" s="329"/>
      <c r="OLK518" s="329"/>
      <c r="OLL518" s="329"/>
      <c r="OLM518" s="329"/>
      <c r="OLN518" s="329"/>
      <c r="OLO518" s="329"/>
      <c r="OLP518" s="329"/>
      <c r="OLQ518" s="329"/>
      <c r="OLR518" s="329"/>
      <c r="OLS518" s="329"/>
      <c r="OLT518" s="329"/>
      <c r="OLU518" s="329"/>
      <c r="OLV518" s="329"/>
      <c r="OLW518" s="329"/>
      <c r="OLX518" s="329"/>
      <c r="OLY518" s="329"/>
      <c r="OLZ518" s="329"/>
      <c r="OMA518" s="329"/>
      <c r="OMB518" s="329"/>
      <c r="OMC518" s="329"/>
      <c r="OMD518" s="329"/>
      <c r="OME518" s="329"/>
      <c r="OMF518" s="329"/>
      <c r="OMG518" s="329"/>
      <c r="OMH518" s="329"/>
      <c r="OMI518" s="329"/>
      <c r="OMJ518" s="329"/>
      <c r="OMK518" s="329"/>
      <c r="OML518" s="329"/>
      <c r="OMM518" s="329"/>
      <c r="OMN518" s="329"/>
      <c r="OMO518" s="329"/>
      <c r="OMP518" s="329"/>
      <c r="OMQ518" s="329"/>
      <c r="OMR518" s="329"/>
      <c r="OMS518" s="329"/>
      <c r="OMT518" s="329"/>
      <c r="OMU518" s="329"/>
      <c r="OMV518" s="329"/>
      <c r="OMW518" s="329"/>
      <c r="OMX518" s="329"/>
      <c r="OMY518" s="329"/>
      <c r="OMZ518" s="329"/>
      <c r="ONA518" s="329"/>
      <c r="ONB518" s="329"/>
      <c r="ONC518" s="329"/>
      <c r="OND518" s="329"/>
      <c r="ONE518" s="329"/>
      <c r="ONF518" s="329"/>
      <c r="ONG518" s="329"/>
      <c r="ONH518" s="329"/>
      <c r="ONI518" s="329"/>
      <c r="ONJ518" s="329"/>
      <c r="ONK518" s="329"/>
      <c r="ONL518" s="329"/>
      <c r="ONM518" s="329"/>
      <c r="ONN518" s="329"/>
      <c r="ONO518" s="329"/>
      <c r="ONP518" s="329"/>
      <c r="ONQ518" s="329"/>
      <c r="ONR518" s="329"/>
      <c r="ONS518" s="329"/>
      <c r="ONT518" s="329"/>
      <c r="ONU518" s="329"/>
      <c r="ONV518" s="329"/>
      <c r="ONW518" s="329"/>
      <c r="ONX518" s="329"/>
      <c r="ONY518" s="329"/>
      <c r="ONZ518" s="329"/>
      <c r="OOA518" s="329"/>
      <c r="OOB518" s="329"/>
      <c r="OOC518" s="329"/>
      <c r="OOD518" s="329"/>
      <c r="OOE518" s="329"/>
      <c r="OOF518" s="329"/>
      <c r="OOG518" s="329"/>
      <c r="OOH518" s="329"/>
      <c r="OOI518" s="329"/>
      <c r="OOJ518" s="329"/>
      <c r="OOK518" s="329"/>
      <c r="OOL518" s="329"/>
      <c r="OOM518" s="329"/>
      <c r="OON518" s="329"/>
      <c r="OOO518" s="329"/>
      <c r="OOP518" s="329"/>
      <c r="OOQ518" s="329"/>
      <c r="OOR518" s="329"/>
      <c r="OOS518" s="329"/>
      <c r="OOT518" s="329"/>
      <c r="OOU518" s="329"/>
      <c r="OOV518" s="329"/>
      <c r="OOW518" s="329"/>
      <c r="OOX518" s="329"/>
      <c r="OOY518" s="329"/>
      <c r="OOZ518" s="329"/>
      <c r="OPA518" s="329"/>
      <c r="OPB518" s="329"/>
      <c r="OPC518" s="329"/>
      <c r="OPD518" s="329"/>
      <c r="OPE518" s="329"/>
      <c r="OPF518" s="329"/>
      <c r="OPG518" s="329"/>
      <c r="OPH518" s="329"/>
      <c r="OPI518" s="329"/>
      <c r="OPJ518" s="329"/>
      <c r="OPK518" s="329"/>
      <c r="OPL518" s="329"/>
      <c r="OPM518" s="329"/>
      <c r="OPN518" s="329"/>
      <c r="OPO518" s="329"/>
      <c r="OPP518" s="329"/>
      <c r="OPQ518" s="329"/>
      <c r="OPR518" s="329"/>
      <c r="OPS518" s="329"/>
      <c r="OPT518" s="329"/>
      <c r="OPU518" s="329"/>
      <c r="OPV518" s="329"/>
      <c r="OPW518" s="329"/>
      <c r="OPX518" s="329"/>
      <c r="OPY518" s="329"/>
      <c r="OPZ518" s="329"/>
      <c r="OQA518" s="329"/>
      <c r="OQB518" s="329"/>
      <c r="OQC518" s="329"/>
      <c r="OQD518" s="329"/>
      <c r="OQE518" s="329"/>
      <c r="OQF518" s="329"/>
      <c r="OQG518" s="329"/>
      <c r="OQH518" s="329"/>
      <c r="OQI518" s="329"/>
      <c r="OQJ518" s="329"/>
      <c r="OQK518" s="329"/>
      <c r="OQL518" s="329"/>
      <c r="OQM518" s="329"/>
      <c r="OQN518" s="329"/>
      <c r="OQO518" s="329"/>
      <c r="OQP518" s="329"/>
      <c r="OQQ518" s="329"/>
      <c r="OQR518" s="329"/>
      <c r="OQS518" s="329"/>
      <c r="OQT518" s="329"/>
      <c r="OQU518" s="329"/>
      <c r="OQV518" s="329"/>
      <c r="OQW518" s="329"/>
      <c r="OQX518" s="329"/>
      <c r="OQY518" s="329"/>
      <c r="OQZ518" s="329"/>
      <c r="ORA518" s="329"/>
      <c r="ORB518" s="329"/>
      <c r="ORC518" s="329"/>
      <c r="ORD518" s="329"/>
      <c r="ORE518" s="329"/>
      <c r="ORF518" s="329"/>
      <c r="ORG518" s="329"/>
      <c r="ORH518" s="329"/>
      <c r="ORI518" s="329"/>
      <c r="ORJ518" s="329"/>
      <c r="ORK518" s="329"/>
      <c r="ORL518" s="329"/>
      <c r="ORM518" s="329"/>
      <c r="ORN518" s="329"/>
      <c r="ORO518" s="329"/>
      <c r="ORP518" s="329"/>
      <c r="ORQ518" s="329"/>
      <c r="ORR518" s="329"/>
      <c r="ORS518" s="329"/>
      <c r="ORT518" s="329"/>
      <c r="ORU518" s="329"/>
      <c r="ORV518" s="329"/>
      <c r="ORW518" s="329"/>
      <c r="ORX518" s="329"/>
      <c r="ORY518" s="329"/>
      <c r="ORZ518" s="329"/>
      <c r="OSA518" s="329"/>
      <c r="OSB518" s="329"/>
      <c r="OSC518" s="329"/>
      <c r="OSD518" s="329"/>
      <c r="OSE518" s="329"/>
      <c r="OSF518" s="329"/>
      <c r="OSG518" s="329"/>
      <c r="OSH518" s="329"/>
      <c r="OSI518" s="329"/>
      <c r="OSJ518" s="329"/>
      <c r="OSK518" s="329"/>
      <c r="OSL518" s="329"/>
      <c r="OSM518" s="329"/>
      <c r="OSN518" s="329"/>
      <c r="OSO518" s="329"/>
      <c r="OSP518" s="329"/>
      <c r="OSQ518" s="329"/>
      <c r="OSR518" s="329"/>
      <c r="OSS518" s="329"/>
      <c r="OST518" s="329"/>
      <c r="OSU518" s="329"/>
      <c r="OSV518" s="329"/>
      <c r="OSW518" s="329"/>
      <c r="OSX518" s="329"/>
      <c r="OSY518" s="329"/>
      <c r="OSZ518" s="329"/>
      <c r="OTA518" s="329"/>
      <c r="OTB518" s="329"/>
      <c r="OTC518" s="329"/>
      <c r="OTD518" s="329"/>
      <c r="OTE518" s="329"/>
      <c r="OTF518" s="329"/>
      <c r="OTG518" s="329"/>
      <c r="OTH518" s="329"/>
      <c r="OTI518" s="329"/>
      <c r="OTJ518" s="329"/>
      <c r="OTK518" s="329"/>
      <c r="OTL518" s="329"/>
      <c r="OTM518" s="329"/>
      <c r="OTN518" s="329"/>
      <c r="OTO518" s="329"/>
      <c r="OTP518" s="329"/>
      <c r="OTQ518" s="329"/>
      <c r="OTR518" s="329"/>
      <c r="OTS518" s="329"/>
      <c r="OTT518" s="329"/>
      <c r="OTU518" s="329"/>
      <c r="OTV518" s="329"/>
      <c r="OTW518" s="329"/>
      <c r="OTX518" s="329"/>
      <c r="OTY518" s="329"/>
      <c r="OTZ518" s="329"/>
      <c r="OUA518" s="329"/>
      <c r="OUB518" s="329"/>
      <c r="OUC518" s="329"/>
      <c r="OUD518" s="329"/>
      <c r="OUE518" s="329"/>
      <c r="OUF518" s="329"/>
      <c r="OUG518" s="329"/>
      <c r="OUH518" s="329"/>
      <c r="OUI518" s="329"/>
      <c r="OUJ518" s="329"/>
      <c r="OUK518" s="329"/>
      <c r="OUL518" s="329"/>
      <c r="OUM518" s="329"/>
      <c r="OUN518" s="329"/>
      <c r="OUO518" s="329"/>
      <c r="OUP518" s="329"/>
      <c r="OUQ518" s="329"/>
      <c r="OUR518" s="329"/>
      <c r="OUS518" s="329"/>
      <c r="OUT518" s="329"/>
      <c r="OUU518" s="329"/>
      <c r="OUV518" s="329"/>
      <c r="OUW518" s="329"/>
      <c r="OUX518" s="329"/>
      <c r="OUY518" s="329"/>
      <c r="OUZ518" s="329"/>
      <c r="OVA518" s="329"/>
      <c r="OVB518" s="329"/>
      <c r="OVC518" s="329"/>
      <c r="OVD518" s="329"/>
      <c r="OVE518" s="329"/>
      <c r="OVF518" s="329"/>
      <c r="OVG518" s="329"/>
      <c r="OVH518" s="329"/>
      <c r="OVI518" s="329"/>
      <c r="OVJ518" s="329"/>
      <c r="OVK518" s="329"/>
      <c r="OVL518" s="329"/>
      <c r="OVM518" s="329"/>
      <c r="OVN518" s="329"/>
      <c r="OVO518" s="329"/>
      <c r="OVP518" s="329"/>
      <c r="OVQ518" s="329"/>
      <c r="OVR518" s="329"/>
      <c r="OVS518" s="329"/>
      <c r="OVT518" s="329"/>
      <c r="OVU518" s="329"/>
      <c r="OVV518" s="329"/>
      <c r="OVW518" s="329"/>
      <c r="OVX518" s="329"/>
      <c r="OVY518" s="329"/>
      <c r="OVZ518" s="329"/>
      <c r="OWA518" s="329"/>
      <c r="OWB518" s="329"/>
      <c r="OWC518" s="329"/>
      <c r="OWD518" s="329"/>
      <c r="OWE518" s="329"/>
      <c r="OWF518" s="329"/>
      <c r="OWG518" s="329"/>
      <c r="OWH518" s="329"/>
      <c r="OWI518" s="329"/>
      <c r="OWJ518" s="329"/>
      <c r="OWK518" s="329"/>
      <c r="OWL518" s="329"/>
      <c r="OWM518" s="329"/>
      <c r="OWN518" s="329"/>
      <c r="OWO518" s="329"/>
      <c r="OWP518" s="329"/>
      <c r="OWQ518" s="329"/>
      <c r="OWR518" s="329"/>
      <c r="OWS518" s="329"/>
      <c r="OWT518" s="329"/>
      <c r="OWU518" s="329"/>
      <c r="OWV518" s="329"/>
      <c r="OWW518" s="329"/>
      <c r="OWX518" s="329"/>
      <c r="OWY518" s="329"/>
      <c r="OWZ518" s="329"/>
      <c r="OXA518" s="329"/>
      <c r="OXB518" s="329"/>
      <c r="OXC518" s="329"/>
      <c r="OXD518" s="329"/>
      <c r="OXE518" s="329"/>
      <c r="OXF518" s="329"/>
      <c r="OXG518" s="329"/>
      <c r="OXH518" s="329"/>
      <c r="OXI518" s="329"/>
      <c r="OXJ518" s="329"/>
      <c r="OXK518" s="329"/>
      <c r="OXL518" s="329"/>
      <c r="OXM518" s="329"/>
      <c r="OXN518" s="329"/>
      <c r="OXO518" s="329"/>
      <c r="OXP518" s="329"/>
      <c r="OXQ518" s="329"/>
      <c r="OXR518" s="329"/>
      <c r="OXS518" s="329"/>
      <c r="OXT518" s="329"/>
      <c r="OXU518" s="329"/>
      <c r="OXV518" s="329"/>
      <c r="OXW518" s="329"/>
      <c r="OXX518" s="329"/>
      <c r="OXY518" s="329"/>
      <c r="OXZ518" s="329"/>
      <c r="OYA518" s="329"/>
      <c r="OYB518" s="329"/>
      <c r="OYC518" s="329"/>
      <c r="OYD518" s="329"/>
      <c r="OYE518" s="329"/>
      <c r="OYF518" s="329"/>
      <c r="OYG518" s="329"/>
      <c r="OYH518" s="329"/>
      <c r="OYI518" s="329"/>
      <c r="OYJ518" s="329"/>
      <c r="OYK518" s="329"/>
      <c r="OYL518" s="329"/>
      <c r="OYM518" s="329"/>
      <c r="OYN518" s="329"/>
      <c r="OYO518" s="329"/>
      <c r="OYP518" s="329"/>
      <c r="OYQ518" s="329"/>
      <c r="OYR518" s="329"/>
      <c r="OYS518" s="329"/>
      <c r="OYT518" s="329"/>
      <c r="OYU518" s="329"/>
      <c r="OYV518" s="329"/>
      <c r="OYW518" s="329"/>
      <c r="OYX518" s="329"/>
      <c r="OYY518" s="329"/>
      <c r="OYZ518" s="329"/>
      <c r="OZA518" s="329"/>
      <c r="OZB518" s="329"/>
      <c r="OZC518" s="329"/>
      <c r="OZD518" s="329"/>
      <c r="OZE518" s="329"/>
      <c r="OZF518" s="329"/>
      <c r="OZG518" s="329"/>
      <c r="OZH518" s="329"/>
      <c r="OZI518" s="329"/>
      <c r="OZJ518" s="329"/>
      <c r="OZK518" s="329"/>
      <c r="OZL518" s="329"/>
      <c r="OZM518" s="329"/>
      <c r="OZN518" s="329"/>
      <c r="OZO518" s="329"/>
      <c r="OZP518" s="329"/>
      <c r="OZQ518" s="329"/>
      <c r="OZR518" s="329"/>
      <c r="OZS518" s="329"/>
      <c r="OZT518" s="329"/>
      <c r="OZU518" s="329"/>
      <c r="OZV518" s="329"/>
      <c r="OZW518" s="329"/>
      <c r="OZX518" s="329"/>
      <c r="OZY518" s="329"/>
      <c r="OZZ518" s="329"/>
      <c r="PAA518" s="329"/>
      <c r="PAB518" s="329"/>
      <c r="PAC518" s="329"/>
      <c r="PAD518" s="329"/>
      <c r="PAE518" s="329"/>
      <c r="PAF518" s="329"/>
      <c r="PAG518" s="329"/>
      <c r="PAH518" s="329"/>
      <c r="PAI518" s="329"/>
      <c r="PAJ518" s="329"/>
      <c r="PAK518" s="329"/>
      <c r="PAL518" s="329"/>
      <c r="PAM518" s="329"/>
      <c r="PAN518" s="329"/>
      <c r="PAO518" s="329"/>
      <c r="PAP518" s="329"/>
      <c r="PAQ518" s="329"/>
      <c r="PAR518" s="329"/>
      <c r="PAS518" s="329"/>
      <c r="PAT518" s="329"/>
      <c r="PAU518" s="329"/>
      <c r="PAV518" s="329"/>
      <c r="PAW518" s="329"/>
      <c r="PAX518" s="329"/>
      <c r="PAY518" s="329"/>
      <c r="PAZ518" s="329"/>
      <c r="PBA518" s="329"/>
      <c r="PBB518" s="329"/>
      <c r="PBC518" s="329"/>
      <c r="PBD518" s="329"/>
      <c r="PBE518" s="329"/>
      <c r="PBF518" s="329"/>
      <c r="PBG518" s="329"/>
      <c r="PBH518" s="329"/>
      <c r="PBI518" s="329"/>
      <c r="PBJ518" s="329"/>
      <c r="PBK518" s="329"/>
      <c r="PBL518" s="329"/>
      <c r="PBM518" s="329"/>
      <c r="PBN518" s="329"/>
      <c r="PBO518" s="329"/>
      <c r="PBP518" s="329"/>
      <c r="PBQ518" s="329"/>
      <c r="PBR518" s="329"/>
      <c r="PBS518" s="329"/>
      <c r="PBT518" s="329"/>
      <c r="PBU518" s="329"/>
      <c r="PBV518" s="329"/>
      <c r="PBW518" s="329"/>
      <c r="PBX518" s="329"/>
      <c r="PBY518" s="329"/>
      <c r="PBZ518" s="329"/>
      <c r="PCA518" s="329"/>
      <c r="PCB518" s="329"/>
      <c r="PCC518" s="329"/>
      <c r="PCD518" s="329"/>
      <c r="PCE518" s="329"/>
      <c r="PCF518" s="329"/>
      <c r="PCG518" s="329"/>
      <c r="PCH518" s="329"/>
      <c r="PCI518" s="329"/>
      <c r="PCJ518" s="329"/>
      <c r="PCK518" s="329"/>
      <c r="PCL518" s="329"/>
      <c r="PCM518" s="329"/>
      <c r="PCN518" s="329"/>
      <c r="PCO518" s="329"/>
      <c r="PCP518" s="329"/>
      <c r="PCQ518" s="329"/>
      <c r="PCR518" s="329"/>
      <c r="PCS518" s="329"/>
      <c r="PCT518" s="329"/>
      <c r="PCU518" s="329"/>
      <c r="PCV518" s="329"/>
      <c r="PCW518" s="329"/>
      <c r="PCX518" s="329"/>
      <c r="PCY518" s="329"/>
      <c r="PCZ518" s="329"/>
      <c r="PDA518" s="329"/>
      <c r="PDB518" s="329"/>
      <c r="PDC518" s="329"/>
      <c r="PDD518" s="329"/>
      <c r="PDE518" s="329"/>
      <c r="PDF518" s="329"/>
      <c r="PDG518" s="329"/>
      <c r="PDH518" s="329"/>
      <c r="PDI518" s="329"/>
      <c r="PDJ518" s="329"/>
      <c r="PDK518" s="329"/>
      <c r="PDL518" s="329"/>
      <c r="PDM518" s="329"/>
      <c r="PDN518" s="329"/>
      <c r="PDO518" s="329"/>
      <c r="PDP518" s="329"/>
      <c r="PDQ518" s="329"/>
      <c r="PDR518" s="329"/>
      <c r="PDS518" s="329"/>
      <c r="PDT518" s="329"/>
      <c r="PDU518" s="329"/>
      <c r="PDV518" s="329"/>
      <c r="PDW518" s="329"/>
      <c r="PDX518" s="329"/>
      <c r="PDY518" s="329"/>
      <c r="PDZ518" s="329"/>
      <c r="PEA518" s="329"/>
      <c r="PEB518" s="329"/>
      <c r="PEC518" s="329"/>
      <c r="PED518" s="329"/>
      <c r="PEE518" s="329"/>
      <c r="PEF518" s="329"/>
      <c r="PEG518" s="329"/>
      <c r="PEH518" s="329"/>
      <c r="PEI518" s="329"/>
      <c r="PEJ518" s="329"/>
      <c r="PEK518" s="329"/>
      <c r="PEL518" s="329"/>
      <c r="PEM518" s="329"/>
      <c r="PEN518" s="329"/>
      <c r="PEO518" s="329"/>
      <c r="PEP518" s="329"/>
      <c r="PEQ518" s="329"/>
      <c r="PER518" s="329"/>
      <c r="PES518" s="329"/>
      <c r="PET518" s="329"/>
      <c r="PEU518" s="329"/>
      <c r="PEV518" s="329"/>
      <c r="PEW518" s="329"/>
      <c r="PEX518" s="329"/>
      <c r="PEY518" s="329"/>
      <c r="PEZ518" s="329"/>
      <c r="PFA518" s="329"/>
      <c r="PFB518" s="329"/>
      <c r="PFC518" s="329"/>
      <c r="PFD518" s="329"/>
      <c r="PFE518" s="329"/>
      <c r="PFF518" s="329"/>
      <c r="PFG518" s="329"/>
      <c r="PFH518" s="329"/>
      <c r="PFI518" s="329"/>
      <c r="PFJ518" s="329"/>
      <c r="PFK518" s="329"/>
      <c r="PFL518" s="329"/>
      <c r="PFM518" s="329"/>
      <c r="PFN518" s="329"/>
      <c r="PFO518" s="329"/>
      <c r="PFP518" s="329"/>
      <c r="PFQ518" s="329"/>
      <c r="PFR518" s="329"/>
      <c r="PFS518" s="329"/>
      <c r="PFT518" s="329"/>
      <c r="PFU518" s="329"/>
      <c r="PFV518" s="329"/>
      <c r="PFW518" s="329"/>
      <c r="PFX518" s="329"/>
      <c r="PFY518" s="329"/>
      <c r="PFZ518" s="329"/>
      <c r="PGA518" s="329"/>
      <c r="PGB518" s="329"/>
      <c r="PGC518" s="329"/>
      <c r="PGD518" s="329"/>
      <c r="PGE518" s="329"/>
      <c r="PGF518" s="329"/>
      <c r="PGG518" s="329"/>
      <c r="PGH518" s="329"/>
      <c r="PGI518" s="329"/>
      <c r="PGJ518" s="329"/>
      <c r="PGK518" s="329"/>
      <c r="PGL518" s="329"/>
      <c r="PGM518" s="329"/>
      <c r="PGN518" s="329"/>
      <c r="PGO518" s="329"/>
      <c r="PGP518" s="329"/>
      <c r="PGQ518" s="329"/>
      <c r="PGR518" s="329"/>
      <c r="PGS518" s="329"/>
      <c r="PGT518" s="329"/>
      <c r="PGU518" s="329"/>
      <c r="PGV518" s="329"/>
      <c r="PGW518" s="329"/>
      <c r="PGX518" s="329"/>
      <c r="PGY518" s="329"/>
      <c r="PGZ518" s="329"/>
      <c r="PHA518" s="329"/>
      <c r="PHB518" s="329"/>
      <c r="PHC518" s="329"/>
      <c r="PHD518" s="329"/>
      <c r="PHE518" s="329"/>
      <c r="PHF518" s="329"/>
      <c r="PHG518" s="329"/>
      <c r="PHH518" s="329"/>
      <c r="PHI518" s="329"/>
      <c r="PHJ518" s="329"/>
      <c r="PHK518" s="329"/>
      <c r="PHL518" s="329"/>
      <c r="PHM518" s="329"/>
      <c r="PHN518" s="329"/>
      <c r="PHO518" s="329"/>
      <c r="PHP518" s="329"/>
      <c r="PHQ518" s="329"/>
      <c r="PHR518" s="329"/>
      <c r="PHS518" s="329"/>
      <c r="PHT518" s="329"/>
      <c r="PHU518" s="329"/>
      <c r="PHV518" s="329"/>
      <c r="PHW518" s="329"/>
      <c r="PHX518" s="329"/>
      <c r="PHY518" s="329"/>
      <c r="PHZ518" s="329"/>
      <c r="PIA518" s="329"/>
      <c r="PIB518" s="329"/>
      <c r="PIC518" s="329"/>
      <c r="PID518" s="329"/>
      <c r="PIE518" s="329"/>
      <c r="PIF518" s="329"/>
      <c r="PIG518" s="329"/>
      <c r="PIH518" s="329"/>
      <c r="PII518" s="329"/>
      <c r="PIJ518" s="329"/>
      <c r="PIK518" s="329"/>
      <c r="PIL518" s="329"/>
      <c r="PIM518" s="329"/>
      <c r="PIN518" s="329"/>
      <c r="PIO518" s="329"/>
      <c r="PIP518" s="329"/>
      <c r="PIQ518" s="329"/>
      <c r="PIR518" s="329"/>
      <c r="PIS518" s="329"/>
      <c r="PIT518" s="329"/>
      <c r="PIU518" s="329"/>
      <c r="PIV518" s="329"/>
      <c r="PIW518" s="329"/>
      <c r="PIX518" s="329"/>
      <c r="PIY518" s="329"/>
      <c r="PIZ518" s="329"/>
      <c r="PJA518" s="329"/>
      <c r="PJB518" s="329"/>
      <c r="PJC518" s="329"/>
      <c r="PJD518" s="329"/>
      <c r="PJE518" s="329"/>
      <c r="PJF518" s="329"/>
      <c r="PJG518" s="329"/>
      <c r="PJH518" s="329"/>
      <c r="PJI518" s="329"/>
      <c r="PJJ518" s="329"/>
      <c r="PJK518" s="329"/>
      <c r="PJL518" s="329"/>
      <c r="PJM518" s="329"/>
      <c r="PJN518" s="329"/>
      <c r="PJO518" s="329"/>
      <c r="PJP518" s="329"/>
      <c r="PJQ518" s="329"/>
      <c r="PJR518" s="329"/>
      <c r="PJS518" s="329"/>
      <c r="PJT518" s="329"/>
      <c r="PJU518" s="329"/>
      <c r="PJV518" s="329"/>
      <c r="PJW518" s="329"/>
      <c r="PJX518" s="329"/>
      <c r="PJY518" s="329"/>
      <c r="PJZ518" s="329"/>
      <c r="PKA518" s="329"/>
      <c r="PKB518" s="329"/>
      <c r="PKC518" s="329"/>
      <c r="PKD518" s="329"/>
      <c r="PKE518" s="329"/>
      <c r="PKF518" s="329"/>
      <c r="PKG518" s="329"/>
      <c r="PKH518" s="329"/>
      <c r="PKI518" s="329"/>
      <c r="PKJ518" s="329"/>
      <c r="PKK518" s="329"/>
      <c r="PKL518" s="329"/>
      <c r="PKM518" s="329"/>
      <c r="PKN518" s="329"/>
      <c r="PKO518" s="329"/>
      <c r="PKP518" s="329"/>
      <c r="PKQ518" s="329"/>
      <c r="PKR518" s="329"/>
      <c r="PKS518" s="329"/>
      <c r="PKT518" s="329"/>
      <c r="PKU518" s="329"/>
      <c r="PKV518" s="329"/>
      <c r="PKW518" s="329"/>
      <c r="PKX518" s="329"/>
      <c r="PKY518" s="329"/>
      <c r="PKZ518" s="329"/>
      <c r="PLA518" s="329"/>
      <c r="PLB518" s="329"/>
      <c r="PLC518" s="329"/>
      <c r="PLD518" s="329"/>
      <c r="PLE518" s="329"/>
      <c r="PLF518" s="329"/>
      <c r="PLG518" s="329"/>
      <c r="PLH518" s="329"/>
      <c r="PLI518" s="329"/>
      <c r="PLJ518" s="329"/>
      <c r="PLK518" s="329"/>
      <c r="PLL518" s="329"/>
      <c r="PLM518" s="329"/>
      <c r="PLN518" s="329"/>
      <c r="PLO518" s="329"/>
      <c r="PLP518" s="329"/>
      <c r="PLQ518" s="329"/>
      <c r="PLR518" s="329"/>
      <c r="PLS518" s="329"/>
      <c r="PLT518" s="329"/>
      <c r="PLU518" s="329"/>
      <c r="PLV518" s="329"/>
      <c r="PLW518" s="329"/>
      <c r="PLX518" s="329"/>
      <c r="PLY518" s="329"/>
      <c r="PLZ518" s="329"/>
      <c r="PMA518" s="329"/>
      <c r="PMB518" s="329"/>
      <c r="PMC518" s="329"/>
      <c r="PMD518" s="329"/>
      <c r="PME518" s="329"/>
      <c r="PMF518" s="329"/>
      <c r="PMG518" s="329"/>
      <c r="PMH518" s="329"/>
      <c r="PMI518" s="329"/>
      <c r="PMJ518" s="329"/>
      <c r="PMK518" s="329"/>
      <c r="PML518" s="329"/>
      <c r="PMM518" s="329"/>
      <c r="PMN518" s="329"/>
      <c r="PMO518" s="329"/>
      <c r="PMP518" s="329"/>
      <c r="PMQ518" s="329"/>
      <c r="PMR518" s="329"/>
      <c r="PMS518" s="329"/>
      <c r="PMT518" s="329"/>
      <c r="PMU518" s="329"/>
      <c r="PMV518" s="329"/>
      <c r="PMW518" s="329"/>
      <c r="PMX518" s="329"/>
      <c r="PMY518" s="329"/>
      <c r="PMZ518" s="329"/>
      <c r="PNA518" s="329"/>
      <c r="PNB518" s="329"/>
      <c r="PNC518" s="329"/>
      <c r="PND518" s="329"/>
      <c r="PNE518" s="329"/>
      <c r="PNF518" s="329"/>
      <c r="PNG518" s="329"/>
      <c r="PNH518" s="329"/>
      <c r="PNI518" s="329"/>
      <c r="PNJ518" s="329"/>
      <c r="PNK518" s="329"/>
      <c r="PNL518" s="329"/>
      <c r="PNM518" s="329"/>
      <c r="PNN518" s="329"/>
      <c r="PNO518" s="329"/>
      <c r="PNP518" s="329"/>
      <c r="PNQ518" s="329"/>
      <c r="PNR518" s="329"/>
      <c r="PNS518" s="329"/>
      <c r="PNT518" s="329"/>
      <c r="PNU518" s="329"/>
      <c r="PNV518" s="329"/>
      <c r="PNW518" s="329"/>
      <c r="PNX518" s="329"/>
      <c r="PNY518" s="329"/>
      <c r="PNZ518" s="329"/>
      <c r="POA518" s="329"/>
      <c r="POB518" s="329"/>
      <c r="POC518" s="329"/>
      <c r="POD518" s="329"/>
      <c r="POE518" s="329"/>
      <c r="POF518" s="329"/>
      <c r="POG518" s="329"/>
      <c r="POH518" s="329"/>
      <c r="POI518" s="329"/>
      <c r="POJ518" s="329"/>
      <c r="POK518" s="329"/>
      <c r="POL518" s="329"/>
      <c r="POM518" s="329"/>
      <c r="PON518" s="329"/>
      <c r="POO518" s="329"/>
      <c r="POP518" s="329"/>
      <c r="POQ518" s="329"/>
      <c r="POR518" s="329"/>
      <c r="POS518" s="329"/>
      <c r="POT518" s="329"/>
      <c r="POU518" s="329"/>
      <c r="POV518" s="329"/>
      <c r="POW518" s="329"/>
      <c r="POX518" s="329"/>
      <c r="POY518" s="329"/>
      <c r="POZ518" s="329"/>
      <c r="PPA518" s="329"/>
      <c r="PPB518" s="329"/>
      <c r="PPC518" s="329"/>
      <c r="PPD518" s="329"/>
      <c r="PPE518" s="329"/>
      <c r="PPF518" s="329"/>
      <c r="PPG518" s="329"/>
      <c r="PPH518" s="329"/>
      <c r="PPI518" s="329"/>
      <c r="PPJ518" s="329"/>
      <c r="PPK518" s="329"/>
      <c r="PPL518" s="329"/>
      <c r="PPM518" s="329"/>
      <c r="PPN518" s="329"/>
      <c r="PPO518" s="329"/>
      <c r="PPP518" s="329"/>
      <c r="PPQ518" s="329"/>
      <c r="PPR518" s="329"/>
      <c r="PPS518" s="329"/>
      <c r="PPT518" s="329"/>
      <c r="PPU518" s="329"/>
      <c r="PPV518" s="329"/>
      <c r="PPW518" s="329"/>
      <c r="PPX518" s="329"/>
      <c r="PPY518" s="329"/>
      <c r="PPZ518" s="329"/>
      <c r="PQA518" s="329"/>
      <c r="PQB518" s="329"/>
      <c r="PQC518" s="329"/>
      <c r="PQD518" s="329"/>
      <c r="PQE518" s="329"/>
      <c r="PQF518" s="329"/>
      <c r="PQG518" s="329"/>
      <c r="PQH518" s="329"/>
      <c r="PQI518" s="329"/>
      <c r="PQJ518" s="329"/>
      <c r="PQK518" s="329"/>
      <c r="PQL518" s="329"/>
      <c r="PQM518" s="329"/>
      <c r="PQN518" s="329"/>
      <c r="PQO518" s="329"/>
      <c r="PQP518" s="329"/>
      <c r="PQQ518" s="329"/>
      <c r="PQR518" s="329"/>
      <c r="PQS518" s="329"/>
      <c r="PQT518" s="329"/>
      <c r="PQU518" s="329"/>
      <c r="PQV518" s="329"/>
      <c r="PQW518" s="329"/>
      <c r="PQX518" s="329"/>
      <c r="PQY518" s="329"/>
      <c r="PQZ518" s="329"/>
      <c r="PRA518" s="329"/>
      <c r="PRB518" s="329"/>
      <c r="PRC518" s="329"/>
      <c r="PRD518" s="329"/>
      <c r="PRE518" s="329"/>
      <c r="PRF518" s="329"/>
      <c r="PRG518" s="329"/>
      <c r="PRH518" s="329"/>
      <c r="PRI518" s="329"/>
      <c r="PRJ518" s="329"/>
      <c r="PRK518" s="329"/>
      <c r="PRL518" s="329"/>
      <c r="PRM518" s="329"/>
      <c r="PRN518" s="329"/>
      <c r="PRO518" s="329"/>
      <c r="PRP518" s="329"/>
      <c r="PRQ518" s="329"/>
      <c r="PRR518" s="329"/>
      <c r="PRS518" s="329"/>
      <c r="PRT518" s="329"/>
      <c r="PRU518" s="329"/>
      <c r="PRV518" s="329"/>
      <c r="PRW518" s="329"/>
      <c r="PRX518" s="329"/>
      <c r="PRY518" s="329"/>
      <c r="PRZ518" s="329"/>
      <c r="PSA518" s="329"/>
      <c r="PSB518" s="329"/>
      <c r="PSC518" s="329"/>
      <c r="PSD518" s="329"/>
      <c r="PSE518" s="329"/>
      <c r="PSF518" s="329"/>
      <c r="PSG518" s="329"/>
      <c r="PSH518" s="329"/>
      <c r="PSI518" s="329"/>
      <c r="PSJ518" s="329"/>
      <c r="PSK518" s="329"/>
      <c r="PSL518" s="329"/>
      <c r="PSM518" s="329"/>
      <c r="PSN518" s="329"/>
      <c r="PSO518" s="329"/>
      <c r="PSP518" s="329"/>
      <c r="PSQ518" s="329"/>
      <c r="PSR518" s="329"/>
      <c r="PSS518" s="329"/>
      <c r="PST518" s="329"/>
      <c r="PSU518" s="329"/>
      <c r="PSV518" s="329"/>
      <c r="PSW518" s="329"/>
      <c r="PSX518" s="329"/>
      <c r="PSY518" s="329"/>
      <c r="PSZ518" s="329"/>
      <c r="PTA518" s="329"/>
      <c r="PTB518" s="329"/>
      <c r="PTC518" s="329"/>
      <c r="PTD518" s="329"/>
      <c r="PTE518" s="329"/>
      <c r="PTF518" s="329"/>
      <c r="PTG518" s="329"/>
      <c r="PTH518" s="329"/>
      <c r="PTI518" s="329"/>
      <c r="PTJ518" s="329"/>
      <c r="PTK518" s="329"/>
      <c r="PTL518" s="329"/>
      <c r="PTM518" s="329"/>
      <c r="PTN518" s="329"/>
      <c r="PTO518" s="329"/>
      <c r="PTP518" s="329"/>
      <c r="PTQ518" s="329"/>
      <c r="PTR518" s="329"/>
      <c r="PTS518" s="329"/>
      <c r="PTT518" s="329"/>
      <c r="PTU518" s="329"/>
      <c r="PTV518" s="329"/>
      <c r="PTW518" s="329"/>
      <c r="PTX518" s="329"/>
      <c r="PTY518" s="329"/>
      <c r="PTZ518" s="329"/>
      <c r="PUA518" s="329"/>
      <c r="PUB518" s="329"/>
      <c r="PUC518" s="329"/>
      <c r="PUD518" s="329"/>
      <c r="PUE518" s="329"/>
      <c r="PUF518" s="329"/>
      <c r="PUG518" s="329"/>
      <c r="PUH518" s="329"/>
      <c r="PUI518" s="329"/>
      <c r="PUJ518" s="329"/>
      <c r="PUK518" s="329"/>
      <c r="PUL518" s="329"/>
      <c r="PUM518" s="329"/>
      <c r="PUN518" s="329"/>
      <c r="PUO518" s="329"/>
      <c r="PUP518" s="329"/>
      <c r="PUQ518" s="329"/>
      <c r="PUR518" s="329"/>
      <c r="PUS518" s="329"/>
      <c r="PUT518" s="329"/>
      <c r="PUU518" s="329"/>
      <c r="PUV518" s="329"/>
      <c r="PUW518" s="329"/>
      <c r="PUX518" s="329"/>
      <c r="PUY518" s="329"/>
      <c r="PUZ518" s="329"/>
      <c r="PVA518" s="329"/>
      <c r="PVB518" s="329"/>
      <c r="PVC518" s="329"/>
      <c r="PVD518" s="329"/>
      <c r="PVE518" s="329"/>
      <c r="PVF518" s="329"/>
      <c r="PVG518" s="329"/>
      <c r="PVH518" s="329"/>
      <c r="PVI518" s="329"/>
      <c r="PVJ518" s="329"/>
      <c r="PVK518" s="329"/>
      <c r="PVL518" s="329"/>
      <c r="PVM518" s="329"/>
      <c r="PVN518" s="329"/>
      <c r="PVO518" s="329"/>
      <c r="PVP518" s="329"/>
      <c r="PVQ518" s="329"/>
      <c r="PVR518" s="329"/>
      <c r="PVS518" s="329"/>
      <c r="PVT518" s="329"/>
      <c r="PVU518" s="329"/>
      <c r="PVV518" s="329"/>
      <c r="PVW518" s="329"/>
      <c r="PVX518" s="329"/>
      <c r="PVY518" s="329"/>
      <c r="PVZ518" s="329"/>
      <c r="PWA518" s="329"/>
      <c r="PWB518" s="329"/>
      <c r="PWC518" s="329"/>
      <c r="PWD518" s="329"/>
      <c r="PWE518" s="329"/>
      <c r="PWF518" s="329"/>
      <c r="PWG518" s="329"/>
      <c r="PWH518" s="329"/>
      <c r="PWI518" s="329"/>
      <c r="PWJ518" s="329"/>
      <c r="PWK518" s="329"/>
      <c r="PWL518" s="329"/>
      <c r="PWM518" s="329"/>
      <c r="PWN518" s="329"/>
      <c r="PWO518" s="329"/>
      <c r="PWP518" s="329"/>
      <c r="PWQ518" s="329"/>
      <c r="PWR518" s="329"/>
      <c r="PWS518" s="329"/>
      <c r="PWT518" s="329"/>
      <c r="PWU518" s="329"/>
      <c r="PWV518" s="329"/>
      <c r="PWW518" s="329"/>
      <c r="PWX518" s="329"/>
      <c r="PWY518" s="329"/>
      <c r="PWZ518" s="329"/>
      <c r="PXA518" s="329"/>
      <c r="PXB518" s="329"/>
      <c r="PXC518" s="329"/>
      <c r="PXD518" s="329"/>
      <c r="PXE518" s="329"/>
      <c r="PXF518" s="329"/>
      <c r="PXG518" s="329"/>
      <c r="PXH518" s="329"/>
      <c r="PXI518" s="329"/>
      <c r="PXJ518" s="329"/>
      <c r="PXK518" s="329"/>
      <c r="PXL518" s="329"/>
      <c r="PXM518" s="329"/>
      <c r="PXN518" s="329"/>
      <c r="PXO518" s="329"/>
      <c r="PXP518" s="329"/>
      <c r="PXQ518" s="329"/>
      <c r="PXR518" s="329"/>
      <c r="PXS518" s="329"/>
      <c r="PXT518" s="329"/>
      <c r="PXU518" s="329"/>
      <c r="PXV518" s="329"/>
      <c r="PXW518" s="329"/>
      <c r="PXX518" s="329"/>
      <c r="PXY518" s="329"/>
      <c r="PXZ518" s="329"/>
      <c r="PYA518" s="329"/>
      <c r="PYB518" s="329"/>
      <c r="PYC518" s="329"/>
      <c r="PYD518" s="329"/>
      <c r="PYE518" s="329"/>
      <c r="PYF518" s="329"/>
      <c r="PYG518" s="329"/>
      <c r="PYH518" s="329"/>
      <c r="PYI518" s="329"/>
      <c r="PYJ518" s="329"/>
      <c r="PYK518" s="329"/>
      <c r="PYL518" s="329"/>
      <c r="PYM518" s="329"/>
      <c r="PYN518" s="329"/>
      <c r="PYO518" s="329"/>
      <c r="PYP518" s="329"/>
      <c r="PYQ518" s="329"/>
      <c r="PYR518" s="329"/>
      <c r="PYS518" s="329"/>
      <c r="PYT518" s="329"/>
      <c r="PYU518" s="329"/>
      <c r="PYV518" s="329"/>
      <c r="PYW518" s="329"/>
      <c r="PYX518" s="329"/>
      <c r="PYY518" s="329"/>
      <c r="PYZ518" s="329"/>
      <c r="PZA518" s="329"/>
      <c r="PZB518" s="329"/>
      <c r="PZC518" s="329"/>
      <c r="PZD518" s="329"/>
      <c r="PZE518" s="329"/>
      <c r="PZF518" s="329"/>
      <c r="PZG518" s="329"/>
      <c r="PZH518" s="329"/>
      <c r="PZI518" s="329"/>
      <c r="PZJ518" s="329"/>
      <c r="PZK518" s="329"/>
      <c r="PZL518" s="329"/>
      <c r="PZM518" s="329"/>
      <c r="PZN518" s="329"/>
      <c r="PZO518" s="329"/>
      <c r="PZP518" s="329"/>
      <c r="PZQ518" s="329"/>
      <c r="PZR518" s="329"/>
      <c r="PZS518" s="329"/>
      <c r="PZT518" s="329"/>
      <c r="PZU518" s="329"/>
      <c r="PZV518" s="329"/>
      <c r="PZW518" s="329"/>
      <c r="PZX518" s="329"/>
      <c r="PZY518" s="329"/>
      <c r="PZZ518" s="329"/>
      <c r="QAA518" s="329"/>
      <c r="QAB518" s="329"/>
      <c r="QAC518" s="329"/>
      <c r="QAD518" s="329"/>
      <c r="QAE518" s="329"/>
      <c r="QAF518" s="329"/>
      <c r="QAG518" s="329"/>
      <c r="QAH518" s="329"/>
      <c r="QAI518" s="329"/>
      <c r="QAJ518" s="329"/>
      <c r="QAK518" s="329"/>
      <c r="QAL518" s="329"/>
      <c r="QAM518" s="329"/>
      <c r="QAN518" s="329"/>
      <c r="QAO518" s="329"/>
      <c r="QAP518" s="329"/>
      <c r="QAQ518" s="329"/>
      <c r="QAR518" s="329"/>
      <c r="QAS518" s="329"/>
      <c r="QAT518" s="329"/>
      <c r="QAU518" s="329"/>
      <c r="QAV518" s="329"/>
      <c r="QAW518" s="329"/>
      <c r="QAX518" s="329"/>
      <c r="QAY518" s="329"/>
      <c r="QAZ518" s="329"/>
      <c r="QBA518" s="329"/>
      <c r="QBB518" s="329"/>
      <c r="QBC518" s="329"/>
      <c r="QBD518" s="329"/>
      <c r="QBE518" s="329"/>
      <c r="QBF518" s="329"/>
      <c r="QBG518" s="329"/>
      <c r="QBH518" s="329"/>
      <c r="QBI518" s="329"/>
      <c r="QBJ518" s="329"/>
      <c r="QBK518" s="329"/>
      <c r="QBL518" s="329"/>
      <c r="QBM518" s="329"/>
      <c r="QBN518" s="329"/>
      <c r="QBO518" s="329"/>
      <c r="QBP518" s="329"/>
      <c r="QBQ518" s="329"/>
      <c r="QBR518" s="329"/>
      <c r="QBS518" s="329"/>
      <c r="QBT518" s="329"/>
      <c r="QBU518" s="329"/>
      <c r="QBV518" s="329"/>
      <c r="QBW518" s="329"/>
      <c r="QBX518" s="329"/>
      <c r="QBY518" s="329"/>
      <c r="QBZ518" s="329"/>
      <c r="QCA518" s="329"/>
      <c r="QCB518" s="329"/>
      <c r="QCC518" s="329"/>
      <c r="QCD518" s="329"/>
      <c r="QCE518" s="329"/>
      <c r="QCF518" s="329"/>
      <c r="QCG518" s="329"/>
      <c r="QCH518" s="329"/>
      <c r="QCI518" s="329"/>
      <c r="QCJ518" s="329"/>
      <c r="QCK518" s="329"/>
      <c r="QCL518" s="329"/>
      <c r="QCM518" s="329"/>
      <c r="QCN518" s="329"/>
      <c r="QCO518" s="329"/>
      <c r="QCP518" s="329"/>
      <c r="QCQ518" s="329"/>
      <c r="QCR518" s="329"/>
      <c r="QCS518" s="329"/>
      <c r="QCT518" s="329"/>
      <c r="QCU518" s="329"/>
      <c r="QCV518" s="329"/>
      <c r="QCW518" s="329"/>
      <c r="QCX518" s="329"/>
      <c r="QCY518" s="329"/>
      <c r="QCZ518" s="329"/>
      <c r="QDA518" s="329"/>
      <c r="QDB518" s="329"/>
      <c r="QDC518" s="329"/>
      <c r="QDD518" s="329"/>
      <c r="QDE518" s="329"/>
      <c r="QDF518" s="329"/>
      <c r="QDG518" s="329"/>
      <c r="QDH518" s="329"/>
      <c r="QDI518" s="329"/>
      <c r="QDJ518" s="329"/>
      <c r="QDK518" s="329"/>
      <c r="QDL518" s="329"/>
      <c r="QDM518" s="329"/>
      <c r="QDN518" s="329"/>
      <c r="QDO518" s="329"/>
      <c r="QDP518" s="329"/>
      <c r="QDQ518" s="329"/>
      <c r="QDR518" s="329"/>
      <c r="QDS518" s="329"/>
      <c r="QDT518" s="329"/>
      <c r="QDU518" s="329"/>
      <c r="QDV518" s="329"/>
      <c r="QDW518" s="329"/>
      <c r="QDX518" s="329"/>
      <c r="QDY518" s="329"/>
      <c r="QDZ518" s="329"/>
      <c r="QEA518" s="329"/>
      <c r="QEB518" s="329"/>
      <c r="QEC518" s="329"/>
      <c r="QED518" s="329"/>
      <c r="QEE518" s="329"/>
      <c r="QEF518" s="329"/>
      <c r="QEG518" s="329"/>
      <c r="QEH518" s="329"/>
      <c r="QEI518" s="329"/>
      <c r="QEJ518" s="329"/>
      <c r="QEK518" s="329"/>
      <c r="QEL518" s="329"/>
      <c r="QEM518" s="329"/>
      <c r="QEN518" s="329"/>
      <c r="QEO518" s="329"/>
      <c r="QEP518" s="329"/>
      <c r="QEQ518" s="329"/>
      <c r="QER518" s="329"/>
      <c r="QES518" s="329"/>
      <c r="QET518" s="329"/>
      <c r="QEU518" s="329"/>
      <c r="QEV518" s="329"/>
      <c r="QEW518" s="329"/>
      <c r="QEX518" s="329"/>
      <c r="QEY518" s="329"/>
      <c r="QEZ518" s="329"/>
      <c r="QFA518" s="329"/>
      <c r="QFB518" s="329"/>
      <c r="QFC518" s="329"/>
      <c r="QFD518" s="329"/>
      <c r="QFE518" s="329"/>
      <c r="QFF518" s="329"/>
      <c r="QFG518" s="329"/>
      <c r="QFH518" s="329"/>
      <c r="QFI518" s="329"/>
      <c r="QFJ518" s="329"/>
      <c r="QFK518" s="329"/>
      <c r="QFL518" s="329"/>
      <c r="QFM518" s="329"/>
      <c r="QFN518" s="329"/>
      <c r="QFO518" s="329"/>
      <c r="QFP518" s="329"/>
      <c r="QFQ518" s="329"/>
      <c r="QFR518" s="329"/>
      <c r="QFS518" s="329"/>
      <c r="QFT518" s="329"/>
      <c r="QFU518" s="329"/>
      <c r="QFV518" s="329"/>
      <c r="QFW518" s="329"/>
      <c r="QFX518" s="329"/>
      <c r="QFY518" s="329"/>
      <c r="QFZ518" s="329"/>
      <c r="QGA518" s="329"/>
      <c r="QGB518" s="329"/>
      <c r="QGC518" s="329"/>
      <c r="QGD518" s="329"/>
      <c r="QGE518" s="329"/>
      <c r="QGF518" s="329"/>
      <c r="QGG518" s="329"/>
      <c r="QGH518" s="329"/>
      <c r="QGI518" s="329"/>
      <c r="QGJ518" s="329"/>
      <c r="QGK518" s="329"/>
      <c r="QGL518" s="329"/>
      <c r="QGM518" s="329"/>
      <c r="QGN518" s="329"/>
      <c r="QGO518" s="329"/>
      <c r="QGP518" s="329"/>
      <c r="QGQ518" s="329"/>
      <c r="QGR518" s="329"/>
      <c r="QGS518" s="329"/>
      <c r="QGT518" s="329"/>
      <c r="QGU518" s="329"/>
      <c r="QGV518" s="329"/>
      <c r="QGW518" s="329"/>
      <c r="QGX518" s="329"/>
      <c r="QGY518" s="329"/>
      <c r="QGZ518" s="329"/>
      <c r="QHA518" s="329"/>
      <c r="QHB518" s="329"/>
      <c r="QHC518" s="329"/>
      <c r="QHD518" s="329"/>
      <c r="QHE518" s="329"/>
      <c r="QHF518" s="329"/>
      <c r="QHG518" s="329"/>
      <c r="QHH518" s="329"/>
      <c r="QHI518" s="329"/>
      <c r="QHJ518" s="329"/>
      <c r="QHK518" s="329"/>
      <c r="QHL518" s="329"/>
      <c r="QHM518" s="329"/>
      <c r="QHN518" s="329"/>
      <c r="QHO518" s="329"/>
      <c r="QHP518" s="329"/>
      <c r="QHQ518" s="329"/>
      <c r="QHR518" s="329"/>
      <c r="QHS518" s="329"/>
      <c r="QHT518" s="329"/>
      <c r="QHU518" s="329"/>
      <c r="QHV518" s="329"/>
      <c r="QHW518" s="329"/>
      <c r="QHX518" s="329"/>
      <c r="QHY518" s="329"/>
      <c r="QHZ518" s="329"/>
      <c r="QIA518" s="329"/>
      <c r="QIB518" s="329"/>
      <c r="QIC518" s="329"/>
      <c r="QID518" s="329"/>
      <c r="QIE518" s="329"/>
      <c r="QIF518" s="329"/>
      <c r="QIG518" s="329"/>
      <c r="QIH518" s="329"/>
      <c r="QII518" s="329"/>
      <c r="QIJ518" s="329"/>
      <c r="QIK518" s="329"/>
      <c r="QIL518" s="329"/>
      <c r="QIM518" s="329"/>
      <c r="QIN518" s="329"/>
      <c r="QIO518" s="329"/>
      <c r="QIP518" s="329"/>
      <c r="QIQ518" s="329"/>
      <c r="QIR518" s="329"/>
      <c r="QIS518" s="329"/>
      <c r="QIT518" s="329"/>
      <c r="QIU518" s="329"/>
      <c r="QIV518" s="329"/>
      <c r="QIW518" s="329"/>
      <c r="QIX518" s="329"/>
      <c r="QIY518" s="329"/>
      <c r="QIZ518" s="329"/>
      <c r="QJA518" s="329"/>
      <c r="QJB518" s="329"/>
      <c r="QJC518" s="329"/>
      <c r="QJD518" s="329"/>
      <c r="QJE518" s="329"/>
      <c r="QJF518" s="329"/>
      <c r="QJG518" s="329"/>
      <c r="QJH518" s="329"/>
      <c r="QJI518" s="329"/>
      <c r="QJJ518" s="329"/>
      <c r="QJK518" s="329"/>
      <c r="QJL518" s="329"/>
      <c r="QJM518" s="329"/>
      <c r="QJN518" s="329"/>
      <c r="QJO518" s="329"/>
      <c r="QJP518" s="329"/>
      <c r="QJQ518" s="329"/>
      <c r="QJR518" s="329"/>
      <c r="QJS518" s="329"/>
      <c r="QJT518" s="329"/>
      <c r="QJU518" s="329"/>
      <c r="QJV518" s="329"/>
      <c r="QJW518" s="329"/>
      <c r="QJX518" s="329"/>
      <c r="QJY518" s="329"/>
      <c r="QJZ518" s="329"/>
      <c r="QKA518" s="329"/>
      <c r="QKB518" s="329"/>
      <c r="QKC518" s="329"/>
      <c r="QKD518" s="329"/>
      <c r="QKE518" s="329"/>
      <c r="QKF518" s="329"/>
      <c r="QKG518" s="329"/>
      <c r="QKH518" s="329"/>
      <c r="QKI518" s="329"/>
      <c r="QKJ518" s="329"/>
      <c r="QKK518" s="329"/>
      <c r="QKL518" s="329"/>
      <c r="QKM518" s="329"/>
      <c r="QKN518" s="329"/>
      <c r="QKO518" s="329"/>
      <c r="QKP518" s="329"/>
      <c r="QKQ518" s="329"/>
      <c r="QKR518" s="329"/>
      <c r="QKS518" s="329"/>
      <c r="QKT518" s="329"/>
      <c r="QKU518" s="329"/>
      <c r="QKV518" s="329"/>
      <c r="QKW518" s="329"/>
      <c r="QKX518" s="329"/>
      <c r="QKY518" s="329"/>
      <c r="QKZ518" s="329"/>
      <c r="QLA518" s="329"/>
      <c r="QLB518" s="329"/>
      <c r="QLC518" s="329"/>
      <c r="QLD518" s="329"/>
      <c r="QLE518" s="329"/>
      <c r="QLF518" s="329"/>
      <c r="QLG518" s="329"/>
      <c r="QLH518" s="329"/>
      <c r="QLI518" s="329"/>
      <c r="QLJ518" s="329"/>
      <c r="QLK518" s="329"/>
      <c r="QLL518" s="329"/>
      <c r="QLM518" s="329"/>
      <c r="QLN518" s="329"/>
      <c r="QLO518" s="329"/>
      <c r="QLP518" s="329"/>
      <c r="QLQ518" s="329"/>
      <c r="QLR518" s="329"/>
      <c r="QLS518" s="329"/>
      <c r="QLT518" s="329"/>
      <c r="QLU518" s="329"/>
      <c r="QLV518" s="329"/>
      <c r="QLW518" s="329"/>
      <c r="QLX518" s="329"/>
      <c r="QLY518" s="329"/>
      <c r="QLZ518" s="329"/>
      <c r="QMA518" s="329"/>
      <c r="QMB518" s="329"/>
      <c r="QMC518" s="329"/>
      <c r="QMD518" s="329"/>
      <c r="QME518" s="329"/>
      <c r="QMF518" s="329"/>
      <c r="QMG518" s="329"/>
      <c r="QMH518" s="329"/>
      <c r="QMI518" s="329"/>
      <c r="QMJ518" s="329"/>
      <c r="QMK518" s="329"/>
      <c r="QML518" s="329"/>
      <c r="QMM518" s="329"/>
      <c r="QMN518" s="329"/>
      <c r="QMO518" s="329"/>
      <c r="QMP518" s="329"/>
      <c r="QMQ518" s="329"/>
      <c r="QMR518" s="329"/>
      <c r="QMS518" s="329"/>
      <c r="QMT518" s="329"/>
      <c r="QMU518" s="329"/>
      <c r="QMV518" s="329"/>
      <c r="QMW518" s="329"/>
      <c r="QMX518" s="329"/>
      <c r="QMY518" s="329"/>
      <c r="QMZ518" s="329"/>
      <c r="QNA518" s="329"/>
      <c r="QNB518" s="329"/>
      <c r="QNC518" s="329"/>
      <c r="QND518" s="329"/>
      <c r="QNE518" s="329"/>
      <c r="QNF518" s="329"/>
      <c r="QNG518" s="329"/>
      <c r="QNH518" s="329"/>
      <c r="QNI518" s="329"/>
      <c r="QNJ518" s="329"/>
      <c r="QNK518" s="329"/>
      <c r="QNL518" s="329"/>
      <c r="QNM518" s="329"/>
      <c r="QNN518" s="329"/>
      <c r="QNO518" s="329"/>
      <c r="QNP518" s="329"/>
      <c r="QNQ518" s="329"/>
      <c r="QNR518" s="329"/>
      <c r="QNS518" s="329"/>
      <c r="QNT518" s="329"/>
      <c r="QNU518" s="329"/>
      <c r="QNV518" s="329"/>
      <c r="QNW518" s="329"/>
      <c r="QNX518" s="329"/>
      <c r="QNY518" s="329"/>
      <c r="QNZ518" s="329"/>
      <c r="QOA518" s="329"/>
      <c r="QOB518" s="329"/>
      <c r="QOC518" s="329"/>
      <c r="QOD518" s="329"/>
      <c r="QOE518" s="329"/>
      <c r="QOF518" s="329"/>
      <c r="QOG518" s="329"/>
      <c r="QOH518" s="329"/>
      <c r="QOI518" s="329"/>
      <c r="QOJ518" s="329"/>
      <c r="QOK518" s="329"/>
      <c r="QOL518" s="329"/>
      <c r="QOM518" s="329"/>
      <c r="QON518" s="329"/>
      <c r="QOO518" s="329"/>
      <c r="QOP518" s="329"/>
      <c r="QOQ518" s="329"/>
      <c r="QOR518" s="329"/>
      <c r="QOS518" s="329"/>
      <c r="QOT518" s="329"/>
      <c r="QOU518" s="329"/>
      <c r="QOV518" s="329"/>
      <c r="QOW518" s="329"/>
      <c r="QOX518" s="329"/>
      <c r="QOY518" s="329"/>
      <c r="QOZ518" s="329"/>
      <c r="QPA518" s="329"/>
      <c r="QPB518" s="329"/>
      <c r="QPC518" s="329"/>
      <c r="QPD518" s="329"/>
      <c r="QPE518" s="329"/>
      <c r="QPF518" s="329"/>
      <c r="QPG518" s="329"/>
      <c r="QPH518" s="329"/>
      <c r="QPI518" s="329"/>
      <c r="QPJ518" s="329"/>
      <c r="QPK518" s="329"/>
      <c r="QPL518" s="329"/>
      <c r="QPM518" s="329"/>
      <c r="QPN518" s="329"/>
      <c r="QPO518" s="329"/>
      <c r="QPP518" s="329"/>
      <c r="QPQ518" s="329"/>
      <c r="QPR518" s="329"/>
      <c r="QPS518" s="329"/>
      <c r="QPT518" s="329"/>
      <c r="QPU518" s="329"/>
      <c r="QPV518" s="329"/>
      <c r="QPW518" s="329"/>
      <c r="QPX518" s="329"/>
      <c r="QPY518" s="329"/>
      <c r="QPZ518" s="329"/>
      <c r="QQA518" s="329"/>
      <c r="QQB518" s="329"/>
      <c r="QQC518" s="329"/>
      <c r="QQD518" s="329"/>
      <c r="QQE518" s="329"/>
      <c r="QQF518" s="329"/>
      <c r="QQG518" s="329"/>
      <c r="QQH518" s="329"/>
      <c r="QQI518" s="329"/>
      <c r="QQJ518" s="329"/>
      <c r="QQK518" s="329"/>
      <c r="QQL518" s="329"/>
      <c r="QQM518" s="329"/>
      <c r="QQN518" s="329"/>
      <c r="QQO518" s="329"/>
      <c r="QQP518" s="329"/>
      <c r="QQQ518" s="329"/>
      <c r="QQR518" s="329"/>
      <c r="QQS518" s="329"/>
      <c r="QQT518" s="329"/>
      <c r="QQU518" s="329"/>
      <c r="QQV518" s="329"/>
      <c r="QQW518" s="329"/>
      <c r="QQX518" s="329"/>
      <c r="QQY518" s="329"/>
      <c r="QQZ518" s="329"/>
      <c r="QRA518" s="329"/>
      <c r="QRB518" s="329"/>
      <c r="QRC518" s="329"/>
      <c r="QRD518" s="329"/>
      <c r="QRE518" s="329"/>
      <c r="QRF518" s="329"/>
      <c r="QRG518" s="329"/>
      <c r="QRH518" s="329"/>
      <c r="QRI518" s="329"/>
      <c r="QRJ518" s="329"/>
      <c r="QRK518" s="329"/>
      <c r="QRL518" s="329"/>
      <c r="QRM518" s="329"/>
      <c r="QRN518" s="329"/>
      <c r="QRO518" s="329"/>
      <c r="QRP518" s="329"/>
      <c r="QRQ518" s="329"/>
      <c r="QRR518" s="329"/>
      <c r="QRS518" s="329"/>
      <c r="QRT518" s="329"/>
      <c r="QRU518" s="329"/>
      <c r="QRV518" s="329"/>
      <c r="QRW518" s="329"/>
      <c r="QRX518" s="329"/>
      <c r="QRY518" s="329"/>
      <c r="QRZ518" s="329"/>
      <c r="QSA518" s="329"/>
      <c r="QSB518" s="329"/>
      <c r="QSC518" s="329"/>
      <c r="QSD518" s="329"/>
      <c r="QSE518" s="329"/>
      <c r="QSF518" s="329"/>
      <c r="QSG518" s="329"/>
      <c r="QSH518" s="329"/>
      <c r="QSI518" s="329"/>
      <c r="QSJ518" s="329"/>
      <c r="QSK518" s="329"/>
      <c r="QSL518" s="329"/>
      <c r="QSM518" s="329"/>
      <c r="QSN518" s="329"/>
      <c r="QSO518" s="329"/>
      <c r="QSP518" s="329"/>
      <c r="QSQ518" s="329"/>
      <c r="QSR518" s="329"/>
      <c r="QSS518" s="329"/>
      <c r="QST518" s="329"/>
      <c r="QSU518" s="329"/>
      <c r="QSV518" s="329"/>
      <c r="QSW518" s="329"/>
      <c r="QSX518" s="329"/>
      <c r="QSY518" s="329"/>
      <c r="QSZ518" s="329"/>
      <c r="QTA518" s="329"/>
      <c r="QTB518" s="329"/>
      <c r="QTC518" s="329"/>
      <c r="QTD518" s="329"/>
      <c r="QTE518" s="329"/>
      <c r="QTF518" s="329"/>
      <c r="QTG518" s="329"/>
      <c r="QTH518" s="329"/>
      <c r="QTI518" s="329"/>
      <c r="QTJ518" s="329"/>
      <c r="QTK518" s="329"/>
      <c r="QTL518" s="329"/>
      <c r="QTM518" s="329"/>
      <c r="QTN518" s="329"/>
      <c r="QTO518" s="329"/>
      <c r="QTP518" s="329"/>
      <c r="QTQ518" s="329"/>
      <c r="QTR518" s="329"/>
      <c r="QTS518" s="329"/>
      <c r="QTT518" s="329"/>
      <c r="QTU518" s="329"/>
      <c r="QTV518" s="329"/>
      <c r="QTW518" s="329"/>
      <c r="QTX518" s="329"/>
      <c r="QTY518" s="329"/>
      <c r="QTZ518" s="329"/>
      <c r="QUA518" s="329"/>
      <c r="QUB518" s="329"/>
      <c r="QUC518" s="329"/>
      <c r="QUD518" s="329"/>
      <c r="QUE518" s="329"/>
      <c r="QUF518" s="329"/>
      <c r="QUG518" s="329"/>
      <c r="QUH518" s="329"/>
      <c r="QUI518" s="329"/>
      <c r="QUJ518" s="329"/>
      <c r="QUK518" s="329"/>
      <c r="QUL518" s="329"/>
      <c r="QUM518" s="329"/>
      <c r="QUN518" s="329"/>
      <c r="QUO518" s="329"/>
      <c r="QUP518" s="329"/>
      <c r="QUQ518" s="329"/>
      <c r="QUR518" s="329"/>
      <c r="QUS518" s="329"/>
      <c r="QUT518" s="329"/>
      <c r="QUU518" s="329"/>
      <c r="QUV518" s="329"/>
      <c r="QUW518" s="329"/>
      <c r="QUX518" s="329"/>
      <c r="QUY518" s="329"/>
      <c r="QUZ518" s="329"/>
      <c r="QVA518" s="329"/>
      <c r="QVB518" s="329"/>
      <c r="QVC518" s="329"/>
      <c r="QVD518" s="329"/>
      <c r="QVE518" s="329"/>
      <c r="QVF518" s="329"/>
      <c r="QVG518" s="329"/>
      <c r="QVH518" s="329"/>
      <c r="QVI518" s="329"/>
      <c r="QVJ518" s="329"/>
      <c r="QVK518" s="329"/>
      <c r="QVL518" s="329"/>
      <c r="QVM518" s="329"/>
      <c r="QVN518" s="329"/>
      <c r="QVO518" s="329"/>
      <c r="QVP518" s="329"/>
      <c r="QVQ518" s="329"/>
      <c r="QVR518" s="329"/>
      <c r="QVS518" s="329"/>
      <c r="QVT518" s="329"/>
      <c r="QVU518" s="329"/>
      <c r="QVV518" s="329"/>
      <c r="QVW518" s="329"/>
      <c r="QVX518" s="329"/>
      <c r="QVY518" s="329"/>
      <c r="QVZ518" s="329"/>
      <c r="QWA518" s="329"/>
      <c r="QWB518" s="329"/>
      <c r="QWC518" s="329"/>
      <c r="QWD518" s="329"/>
      <c r="QWE518" s="329"/>
      <c r="QWF518" s="329"/>
      <c r="QWG518" s="329"/>
      <c r="QWH518" s="329"/>
      <c r="QWI518" s="329"/>
      <c r="QWJ518" s="329"/>
      <c r="QWK518" s="329"/>
      <c r="QWL518" s="329"/>
      <c r="QWM518" s="329"/>
      <c r="QWN518" s="329"/>
      <c r="QWO518" s="329"/>
      <c r="QWP518" s="329"/>
      <c r="QWQ518" s="329"/>
      <c r="QWR518" s="329"/>
      <c r="QWS518" s="329"/>
      <c r="QWT518" s="329"/>
      <c r="QWU518" s="329"/>
      <c r="QWV518" s="329"/>
      <c r="QWW518" s="329"/>
      <c r="QWX518" s="329"/>
      <c r="QWY518" s="329"/>
      <c r="QWZ518" s="329"/>
      <c r="QXA518" s="329"/>
      <c r="QXB518" s="329"/>
      <c r="QXC518" s="329"/>
      <c r="QXD518" s="329"/>
      <c r="QXE518" s="329"/>
      <c r="QXF518" s="329"/>
      <c r="QXG518" s="329"/>
      <c r="QXH518" s="329"/>
      <c r="QXI518" s="329"/>
      <c r="QXJ518" s="329"/>
      <c r="QXK518" s="329"/>
      <c r="QXL518" s="329"/>
      <c r="QXM518" s="329"/>
      <c r="QXN518" s="329"/>
      <c r="QXO518" s="329"/>
      <c r="QXP518" s="329"/>
      <c r="QXQ518" s="329"/>
      <c r="QXR518" s="329"/>
      <c r="QXS518" s="329"/>
      <c r="QXT518" s="329"/>
      <c r="QXU518" s="329"/>
      <c r="QXV518" s="329"/>
      <c r="QXW518" s="329"/>
      <c r="QXX518" s="329"/>
      <c r="QXY518" s="329"/>
      <c r="QXZ518" s="329"/>
      <c r="QYA518" s="329"/>
      <c r="QYB518" s="329"/>
      <c r="QYC518" s="329"/>
      <c r="QYD518" s="329"/>
      <c r="QYE518" s="329"/>
      <c r="QYF518" s="329"/>
      <c r="QYG518" s="329"/>
      <c r="QYH518" s="329"/>
      <c r="QYI518" s="329"/>
      <c r="QYJ518" s="329"/>
      <c r="QYK518" s="329"/>
      <c r="QYL518" s="329"/>
      <c r="QYM518" s="329"/>
      <c r="QYN518" s="329"/>
      <c r="QYO518" s="329"/>
      <c r="QYP518" s="329"/>
      <c r="QYQ518" s="329"/>
      <c r="QYR518" s="329"/>
      <c r="QYS518" s="329"/>
      <c r="QYT518" s="329"/>
      <c r="QYU518" s="329"/>
      <c r="QYV518" s="329"/>
      <c r="QYW518" s="329"/>
      <c r="QYX518" s="329"/>
      <c r="QYY518" s="329"/>
      <c r="QYZ518" s="329"/>
      <c r="QZA518" s="329"/>
      <c r="QZB518" s="329"/>
      <c r="QZC518" s="329"/>
      <c r="QZD518" s="329"/>
      <c r="QZE518" s="329"/>
      <c r="QZF518" s="329"/>
      <c r="QZG518" s="329"/>
      <c r="QZH518" s="329"/>
      <c r="QZI518" s="329"/>
      <c r="QZJ518" s="329"/>
      <c r="QZK518" s="329"/>
      <c r="QZL518" s="329"/>
      <c r="QZM518" s="329"/>
      <c r="QZN518" s="329"/>
      <c r="QZO518" s="329"/>
      <c r="QZP518" s="329"/>
      <c r="QZQ518" s="329"/>
      <c r="QZR518" s="329"/>
      <c r="QZS518" s="329"/>
      <c r="QZT518" s="329"/>
      <c r="QZU518" s="329"/>
      <c r="QZV518" s="329"/>
      <c r="QZW518" s="329"/>
      <c r="QZX518" s="329"/>
      <c r="QZY518" s="329"/>
      <c r="QZZ518" s="329"/>
      <c r="RAA518" s="329"/>
      <c r="RAB518" s="329"/>
      <c r="RAC518" s="329"/>
      <c r="RAD518" s="329"/>
      <c r="RAE518" s="329"/>
      <c r="RAF518" s="329"/>
      <c r="RAG518" s="329"/>
      <c r="RAH518" s="329"/>
      <c r="RAI518" s="329"/>
      <c r="RAJ518" s="329"/>
      <c r="RAK518" s="329"/>
      <c r="RAL518" s="329"/>
      <c r="RAM518" s="329"/>
      <c r="RAN518" s="329"/>
      <c r="RAO518" s="329"/>
      <c r="RAP518" s="329"/>
      <c r="RAQ518" s="329"/>
      <c r="RAR518" s="329"/>
      <c r="RAS518" s="329"/>
      <c r="RAT518" s="329"/>
      <c r="RAU518" s="329"/>
      <c r="RAV518" s="329"/>
      <c r="RAW518" s="329"/>
      <c r="RAX518" s="329"/>
      <c r="RAY518" s="329"/>
      <c r="RAZ518" s="329"/>
      <c r="RBA518" s="329"/>
      <c r="RBB518" s="329"/>
      <c r="RBC518" s="329"/>
      <c r="RBD518" s="329"/>
      <c r="RBE518" s="329"/>
      <c r="RBF518" s="329"/>
      <c r="RBG518" s="329"/>
      <c r="RBH518" s="329"/>
      <c r="RBI518" s="329"/>
      <c r="RBJ518" s="329"/>
      <c r="RBK518" s="329"/>
      <c r="RBL518" s="329"/>
      <c r="RBM518" s="329"/>
      <c r="RBN518" s="329"/>
      <c r="RBO518" s="329"/>
      <c r="RBP518" s="329"/>
      <c r="RBQ518" s="329"/>
      <c r="RBR518" s="329"/>
      <c r="RBS518" s="329"/>
      <c r="RBT518" s="329"/>
      <c r="RBU518" s="329"/>
      <c r="RBV518" s="329"/>
      <c r="RBW518" s="329"/>
      <c r="RBX518" s="329"/>
      <c r="RBY518" s="329"/>
      <c r="RBZ518" s="329"/>
      <c r="RCA518" s="329"/>
      <c r="RCB518" s="329"/>
      <c r="RCC518" s="329"/>
      <c r="RCD518" s="329"/>
      <c r="RCE518" s="329"/>
      <c r="RCF518" s="329"/>
      <c r="RCG518" s="329"/>
      <c r="RCH518" s="329"/>
      <c r="RCI518" s="329"/>
      <c r="RCJ518" s="329"/>
      <c r="RCK518" s="329"/>
      <c r="RCL518" s="329"/>
      <c r="RCM518" s="329"/>
      <c r="RCN518" s="329"/>
      <c r="RCO518" s="329"/>
      <c r="RCP518" s="329"/>
      <c r="RCQ518" s="329"/>
      <c r="RCR518" s="329"/>
      <c r="RCS518" s="329"/>
      <c r="RCT518" s="329"/>
      <c r="RCU518" s="329"/>
      <c r="RCV518" s="329"/>
      <c r="RCW518" s="329"/>
      <c r="RCX518" s="329"/>
      <c r="RCY518" s="329"/>
      <c r="RCZ518" s="329"/>
      <c r="RDA518" s="329"/>
      <c r="RDB518" s="329"/>
      <c r="RDC518" s="329"/>
      <c r="RDD518" s="329"/>
      <c r="RDE518" s="329"/>
      <c r="RDF518" s="329"/>
      <c r="RDG518" s="329"/>
      <c r="RDH518" s="329"/>
      <c r="RDI518" s="329"/>
      <c r="RDJ518" s="329"/>
      <c r="RDK518" s="329"/>
      <c r="RDL518" s="329"/>
      <c r="RDM518" s="329"/>
      <c r="RDN518" s="329"/>
      <c r="RDO518" s="329"/>
      <c r="RDP518" s="329"/>
      <c r="RDQ518" s="329"/>
      <c r="RDR518" s="329"/>
      <c r="RDS518" s="329"/>
      <c r="RDT518" s="329"/>
      <c r="RDU518" s="329"/>
      <c r="RDV518" s="329"/>
      <c r="RDW518" s="329"/>
      <c r="RDX518" s="329"/>
      <c r="RDY518" s="329"/>
      <c r="RDZ518" s="329"/>
      <c r="REA518" s="329"/>
      <c r="REB518" s="329"/>
      <c r="REC518" s="329"/>
      <c r="RED518" s="329"/>
      <c r="REE518" s="329"/>
      <c r="REF518" s="329"/>
      <c r="REG518" s="329"/>
      <c r="REH518" s="329"/>
      <c r="REI518" s="329"/>
      <c r="REJ518" s="329"/>
      <c r="REK518" s="329"/>
      <c r="REL518" s="329"/>
      <c r="REM518" s="329"/>
      <c r="REN518" s="329"/>
      <c r="REO518" s="329"/>
      <c r="REP518" s="329"/>
      <c r="REQ518" s="329"/>
      <c r="RER518" s="329"/>
      <c r="RES518" s="329"/>
      <c r="RET518" s="329"/>
      <c r="REU518" s="329"/>
      <c r="REV518" s="329"/>
      <c r="REW518" s="329"/>
      <c r="REX518" s="329"/>
      <c r="REY518" s="329"/>
      <c r="REZ518" s="329"/>
      <c r="RFA518" s="329"/>
      <c r="RFB518" s="329"/>
      <c r="RFC518" s="329"/>
      <c r="RFD518" s="329"/>
      <c r="RFE518" s="329"/>
      <c r="RFF518" s="329"/>
      <c r="RFG518" s="329"/>
      <c r="RFH518" s="329"/>
      <c r="RFI518" s="329"/>
      <c r="RFJ518" s="329"/>
      <c r="RFK518" s="329"/>
      <c r="RFL518" s="329"/>
      <c r="RFM518" s="329"/>
      <c r="RFN518" s="329"/>
      <c r="RFO518" s="329"/>
      <c r="RFP518" s="329"/>
      <c r="RFQ518" s="329"/>
      <c r="RFR518" s="329"/>
      <c r="RFS518" s="329"/>
      <c r="RFT518" s="329"/>
      <c r="RFU518" s="329"/>
      <c r="RFV518" s="329"/>
      <c r="RFW518" s="329"/>
      <c r="RFX518" s="329"/>
      <c r="RFY518" s="329"/>
      <c r="RFZ518" s="329"/>
      <c r="RGA518" s="329"/>
      <c r="RGB518" s="329"/>
      <c r="RGC518" s="329"/>
      <c r="RGD518" s="329"/>
      <c r="RGE518" s="329"/>
      <c r="RGF518" s="329"/>
      <c r="RGG518" s="329"/>
      <c r="RGH518" s="329"/>
      <c r="RGI518" s="329"/>
      <c r="RGJ518" s="329"/>
      <c r="RGK518" s="329"/>
      <c r="RGL518" s="329"/>
      <c r="RGM518" s="329"/>
      <c r="RGN518" s="329"/>
      <c r="RGO518" s="329"/>
      <c r="RGP518" s="329"/>
      <c r="RGQ518" s="329"/>
      <c r="RGR518" s="329"/>
      <c r="RGS518" s="329"/>
      <c r="RGT518" s="329"/>
      <c r="RGU518" s="329"/>
      <c r="RGV518" s="329"/>
      <c r="RGW518" s="329"/>
      <c r="RGX518" s="329"/>
      <c r="RGY518" s="329"/>
      <c r="RGZ518" s="329"/>
      <c r="RHA518" s="329"/>
      <c r="RHB518" s="329"/>
      <c r="RHC518" s="329"/>
      <c r="RHD518" s="329"/>
      <c r="RHE518" s="329"/>
      <c r="RHF518" s="329"/>
      <c r="RHG518" s="329"/>
      <c r="RHH518" s="329"/>
      <c r="RHI518" s="329"/>
      <c r="RHJ518" s="329"/>
      <c r="RHK518" s="329"/>
      <c r="RHL518" s="329"/>
      <c r="RHM518" s="329"/>
      <c r="RHN518" s="329"/>
      <c r="RHO518" s="329"/>
      <c r="RHP518" s="329"/>
      <c r="RHQ518" s="329"/>
      <c r="RHR518" s="329"/>
      <c r="RHS518" s="329"/>
      <c r="RHT518" s="329"/>
      <c r="RHU518" s="329"/>
      <c r="RHV518" s="329"/>
      <c r="RHW518" s="329"/>
      <c r="RHX518" s="329"/>
      <c r="RHY518" s="329"/>
      <c r="RHZ518" s="329"/>
      <c r="RIA518" s="329"/>
      <c r="RIB518" s="329"/>
      <c r="RIC518" s="329"/>
      <c r="RID518" s="329"/>
      <c r="RIE518" s="329"/>
      <c r="RIF518" s="329"/>
      <c r="RIG518" s="329"/>
      <c r="RIH518" s="329"/>
      <c r="RII518" s="329"/>
      <c r="RIJ518" s="329"/>
      <c r="RIK518" s="329"/>
      <c r="RIL518" s="329"/>
      <c r="RIM518" s="329"/>
      <c r="RIN518" s="329"/>
      <c r="RIO518" s="329"/>
      <c r="RIP518" s="329"/>
      <c r="RIQ518" s="329"/>
      <c r="RIR518" s="329"/>
      <c r="RIS518" s="329"/>
      <c r="RIT518" s="329"/>
      <c r="RIU518" s="329"/>
      <c r="RIV518" s="329"/>
      <c r="RIW518" s="329"/>
      <c r="RIX518" s="329"/>
      <c r="RIY518" s="329"/>
      <c r="RIZ518" s="329"/>
      <c r="RJA518" s="329"/>
      <c r="RJB518" s="329"/>
      <c r="RJC518" s="329"/>
      <c r="RJD518" s="329"/>
      <c r="RJE518" s="329"/>
      <c r="RJF518" s="329"/>
      <c r="RJG518" s="329"/>
      <c r="RJH518" s="329"/>
      <c r="RJI518" s="329"/>
      <c r="RJJ518" s="329"/>
      <c r="RJK518" s="329"/>
      <c r="RJL518" s="329"/>
      <c r="RJM518" s="329"/>
      <c r="RJN518" s="329"/>
      <c r="RJO518" s="329"/>
      <c r="RJP518" s="329"/>
      <c r="RJQ518" s="329"/>
      <c r="RJR518" s="329"/>
      <c r="RJS518" s="329"/>
      <c r="RJT518" s="329"/>
      <c r="RJU518" s="329"/>
      <c r="RJV518" s="329"/>
      <c r="RJW518" s="329"/>
      <c r="RJX518" s="329"/>
      <c r="RJY518" s="329"/>
      <c r="RJZ518" s="329"/>
      <c r="RKA518" s="329"/>
      <c r="RKB518" s="329"/>
      <c r="RKC518" s="329"/>
      <c r="RKD518" s="329"/>
      <c r="RKE518" s="329"/>
      <c r="RKF518" s="329"/>
      <c r="RKG518" s="329"/>
      <c r="RKH518" s="329"/>
      <c r="RKI518" s="329"/>
      <c r="RKJ518" s="329"/>
      <c r="RKK518" s="329"/>
      <c r="RKL518" s="329"/>
      <c r="RKM518" s="329"/>
      <c r="RKN518" s="329"/>
      <c r="RKO518" s="329"/>
      <c r="RKP518" s="329"/>
      <c r="RKQ518" s="329"/>
      <c r="RKR518" s="329"/>
      <c r="RKS518" s="329"/>
      <c r="RKT518" s="329"/>
      <c r="RKU518" s="329"/>
      <c r="RKV518" s="329"/>
      <c r="RKW518" s="329"/>
      <c r="RKX518" s="329"/>
      <c r="RKY518" s="329"/>
      <c r="RKZ518" s="329"/>
      <c r="RLA518" s="329"/>
      <c r="RLB518" s="329"/>
      <c r="RLC518" s="329"/>
      <c r="RLD518" s="329"/>
      <c r="RLE518" s="329"/>
      <c r="RLF518" s="329"/>
      <c r="RLG518" s="329"/>
      <c r="RLH518" s="329"/>
      <c r="RLI518" s="329"/>
      <c r="RLJ518" s="329"/>
      <c r="RLK518" s="329"/>
      <c r="RLL518" s="329"/>
      <c r="RLM518" s="329"/>
      <c r="RLN518" s="329"/>
      <c r="RLO518" s="329"/>
      <c r="RLP518" s="329"/>
      <c r="RLQ518" s="329"/>
      <c r="RLR518" s="329"/>
      <c r="RLS518" s="329"/>
      <c r="RLT518" s="329"/>
      <c r="RLU518" s="329"/>
      <c r="RLV518" s="329"/>
      <c r="RLW518" s="329"/>
      <c r="RLX518" s="329"/>
      <c r="RLY518" s="329"/>
      <c r="RLZ518" s="329"/>
      <c r="RMA518" s="329"/>
      <c r="RMB518" s="329"/>
      <c r="RMC518" s="329"/>
      <c r="RMD518" s="329"/>
      <c r="RME518" s="329"/>
      <c r="RMF518" s="329"/>
      <c r="RMG518" s="329"/>
      <c r="RMH518" s="329"/>
      <c r="RMI518" s="329"/>
      <c r="RMJ518" s="329"/>
      <c r="RMK518" s="329"/>
      <c r="RML518" s="329"/>
      <c r="RMM518" s="329"/>
      <c r="RMN518" s="329"/>
      <c r="RMO518" s="329"/>
      <c r="RMP518" s="329"/>
      <c r="RMQ518" s="329"/>
      <c r="RMR518" s="329"/>
      <c r="RMS518" s="329"/>
      <c r="RMT518" s="329"/>
      <c r="RMU518" s="329"/>
      <c r="RMV518" s="329"/>
      <c r="RMW518" s="329"/>
      <c r="RMX518" s="329"/>
      <c r="RMY518" s="329"/>
      <c r="RMZ518" s="329"/>
      <c r="RNA518" s="329"/>
      <c r="RNB518" s="329"/>
      <c r="RNC518" s="329"/>
      <c r="RND518" s="329"/>
      <c r="RNE518" s="329"/>
      <c r="RNF518" s="329"/>
      <c r="RNG518" s="329"/>
      <c r="RNH518" s="329"/>
      <c r="RNI518" s="329"/>
      <c r="RNJ518" s="329"/>
      <c r="RNK518" s="329"/>
      <c r="RNL518" s="329"/>
      <c r="RNM518" s="329"/>
      <c r="RNN518" s="329"/>
      <c r="RNO518" s="329"/>
      <c r="RNP518" s="329"/>
      <c r="RNQ518" s="329"/>
      <c r="RNR518" s="329"/>
      <c r="RNS518" s="329"/>
      <c r="RNT518" s="329"/>
      <c r="RNU518" s="329"/>
      <c r="RNV518" s="329"/>
      <c r="RNW518" s="329"/>
      <c r="RNX518" s="329"/>
      <c r="RNY518" s="329"/>
      <c r="RNZ518" s="329"/>
      <c r="ROA518" s="329"/>
      <c r="ROB518" s="329"/>
      <c r="ROC518" s="329"/>
      <c r="ROD518" s="329"/>
      <c r="ROE518" s="329"/>
      <c r="ROF518" s="329"/>
      <c r="ROG518" s="329"/>
      <c r="ROH518" s="329"/>
      <c r="ROI518" s="329"/>
      <c r="ROJ518" s="329"/>
      <c r="ROK518" s="329"/>
      <c r="ROL518" s="329"/>
      <c r="ROM518" s="329"/>
      <c r="RON518" s="329"/>
      <c r="ROO518" s="329"/>
      <c r="ROP518" s="329"/>
      <c r="ROQ518" s="329"/>
      <c r="ROR518" s="329"/>
      <c r="ROS518" s="329"/>
      <c r="ROT518" s="329"/>
      <c r="ROU518" s="329"/>
      <c r="ROV518" s="329"/>
      <c r="ROW518" s="329"/>
      <c r="ROX518" s="329"/>
      <c r="ROY518" s="329"/>
      <c r="ROZ518" s="329"/>
      <c r="RPA518" s="329"/>
      <c r="RPB518" s="329"/>
      <c r="RPC518" s="329"/>
      <c r="RPD518" s="329"/>
      <c r="RPE518" s="329"/>
      <c r="RPF518" s="329"/>
      <c r="RPG518" s="329"/>
      <c r="RPH518" s="329"/>
      <c r="RPI518" s="329"/>
      <c r="RPJ518" s="329"/>
      <c r="RPK518" s="329"/>
      <c r="RPL518" s="329"/>
      <c r="RPM518" s="329"/>
      <c r="RPN518" s="329"/>
      <c r="RPO518" s="329"/>
      <c r="RPP518" s="329"/>
      <c r="RPQ518" s="329"/>
      <c r="RPR518" s="329"/>
      <c r="RPS518" s="329"/>
      <c r="RPT518" s="329"/>
      <c r="RPU518" s="329"/>
      <c r="RPV518" s="329"/>
      <c r="RPW518" s="329"/>
      <c r="RPX518" s="329"/>
      <c r="RPY518" s="329"/>
      <c r="RPZ518" s="329"/>
      <c r="RQA518" s="329"/>
      <c r="RQB518" s="329"/>
      <c r="RQC518" s="329"/>
      <c r="RQD518" s="329"/>
      <c r="RQE518" s="329"/>
      <c r="RQF518" s="329"/>
      <c r="RQG518" s="329"/>
      <c r="RQH518" s="329"/>
      <c r="RQI518" s="329"/>
      <c r="RQJ518" s="329"/>
      <c r="RQK518" s="329"/>
      <c r="RQL518" s="329"/>
      <c r="RQM518" s="329"/>
      <c r="RQN518" s="329"/>
      <c r="RQO518" s="329"/>
      <c r="RQP518" s="329"/>
      <c r="RQQ518" s="329"/>
      <c r="RQR518" s="329"/>
      <c r="RQS518" s="329"/>
      <c r="RQT518" s="329"/>
      <c r="RQU518" s="329"/>
      <c r="RQV518" s="329"/>
      <c r="RQW518" s="329"/>
      <c r="RQX518" s="329"/>
      <c r="RQY518" s="329"/>
      <c r="RQZ518" s="329"/>
      <c r="RRA518" s="329"/>
      <c r="RRB518" s="329"/>
      <c r="RRC518" s="329"/>
      <c r="RRD518" s="329"/>
      <c r="RRE518" s="329"/>
      <c r="RRF518" s="329"/>
      <c r="RRG518" s="329"/>
      <c r="RRH518" s="329"/>
      <c r="RRI518" s="329"/>
      <c r="RRJ518" s="329"/>
      <c r="RRK518" s="329"/>
      <c r="RRL518" s="329"/>
      <c r="RRM518" s="329"/>
      <c r="RRN518" s="329"/>
      <c r="RRO518" s="329"/>
      <c r="RRP518" s="329"/>
      <c r="RRQ518" s="329"/>
      <c r="RRR518" s="329"/>
      <c r="RRS518" s="329"/>
      <c r="RRT518" s="329"/>
      <c r="RRU518" s="329"/>
      <c r="RRV518" s="329"/>
      <c r="RRW518" s="329"/>
      <c r="RRX518" s="329"/>
      <c r="RRY518" s="329"/>
      <c r="RRZ518" s="329"/>
      <c r="RSA518" s="329"/>
      <c r="RSB518" s="329"/>
      <c r="RSC518" s="329"/>
      <c r="RSD518" s="329"/>
      <c r="RSE518" s="329"/>
      <c r="RSF518" s="329"/>
      <c r="RSG518" s="329"/>
      <c r="RSH518" s="329"/>
      <c r="RSI518" s="329"/>
      <c r="RSJ518" s="329"/>
      <c r="RSK518" s="329"/>
      <c r="RSL518" s="329"/>
      <c r="RSM518" s="329"/>
      <c r="RSN518" s="329"/>
      <c r="RSO518" s="329"/>
      <c r="RSP518" s="329"/>
      <c r="RSQ518" s="329"/>
      <c r="RSR518" s="329"/>
      <c r="RSS518" s="329"/>
      <c r="RST518" s="329"/>
      <c r="RSU518" s="329"/>
      <c r="RSV518" s="329"/>
      <c r="RSW518" s="329"/>
      <c r="RSX518" s="329"/>
      <c r="RSY518" s="329"/>
      <c r="RSZ518" s="329"/>
      <c r="RTA518" s="329"/>
      <c r="RTB518" s="329"/>
      <c r="RTC518" s="329"/>
      <c r="RTD518" s="329"/>
      <c r="RTE518" s="329"/>
      <c r="RTF518" s="329"/>
      <c r="RTG518" s="329"/>
      <c r="RTH518" s="329"/>
      <c r="RTI518" s="329"/>
      <c r="RTJ518" s="329"/>
      <c r="RTK518" s="329"/>
      <c r="RTL518" s="329"/>
      <c r="RTM518" s="329"/>
      <c r="RTN518" s="329"/>
      <c r="RTO518" s="329"/>
      <c r="RTP518" s="329"/>
      <c r="RTQ518" s="329"/>
      <c r="RTR518" s="329"/>
      <c r="RTS518" s="329"/>
      <c r="RTT518" s="329"/>
      <c r="RTU518" s="329"/>
      <c r="RTV518" s="329"/>
      <c r="RTW518" s="329"/>
      <c r="RTX518" s="329"/>
      <c r="RTY518" s="329"/>
      <c r="RTZ518" s="329"/>
      <c r="RUA518" s="329"/>
      <c r="RUB518" s="329"/>
      <c r="RUC518" s="329"/>
      <c r="RUD518" s="329"/>
      <c r="RUE518" s="329"/>
      <c r="RUF518" s="329"/>
      <c r="RUG518" s="329"/>
      <c r="RUH518" s="329"/>
      <c r="RUI518" s="329"/>
      <c r="RUJ518" s="329"/>
      <c r="RUK518" s="329"/>
      <c r="RUL518" s="329"/>
      <c r="RUM518" s="329"/>
      <c r="RUN518" s="329"/>
      <c r="RUO518" s="329"/>
      <c r="RUP518" s="329"/>
      <c r="RUQ518" s="329"/>
      <c r="RUR518" s="329"/>
      <c r="RUS518" s="329"/>
      <c r="RUT518" s="329"/>
      <c r="RUU518" s="329"/>
      <c r="RUV518" s="329"/>
      <c r="RUW518" s="329"/>
      <c r="RUX518" s="329"/>
      <c r="RUY518" s="329"/>
      <c r="RUZ518" s="329"/>
      <c r="RVA518" s="329"/>
      <c r="RVB518" s="329"/>
      <c r="RVC518" s="329"/>
      <c r="RVD518" s="329"/>
      <c r="RVE518" s="329"/>
      <c r="RVF518" s="329"/>
      <c r="RVG518" s="329"/>
      <c r="RVH518" s="329"/>
      <c r="RVI518" s="329"/>
      <c r="RVJ518" s="329"/>
      <c r="RVK518" s="329"/>
      <c r="RVL518" s="329"/>
      <c r="RVM518" s="329"/>
      <c r="RVN518" s="329"/>
      <c r="RVO518" s="329"/>
      <c r="RVP518" s="329"/>
      <c r="RVQ518" s="329"/>
      <c r="RVR518" s="329"/>
      <c r="RVS518" s="329"/>
      <c r="RVT518" s="329"/>
      <c r="RVU518" s="329"/>
      <c r="RVV518" s="329"/>
      <c r="RVW518" s="329"/>
      <c r="RVX518" s="329"/>
      <c r="RVY518" s="329"/>
      <c r="RVZ518" s="329"/>
      <c r="RWA518" s="329"/>
      <c r="RWB518" s="329"/>
      <c r="RWC518" s="329"/>
      <c r="RWD518" s="329"/>
      <c r="RWE518" s="329"/>
      <c r="RWF518" s="329"/>
      <c r="RWG518" s="329"/>
      <c r="RWH518" s="329"/>
      <c r="RWI518" s="329"/>
      <c r="RWJ518" s="329"/>
      <c r="RWK518" s="329"/>
      <c r="RWL518" s="329"/>
      <c r="RWM518" s="329"/>
      <c r="RWN518" s="329"/>
      <c r="RWO518" s="329"/>
      <c r="RWP518" s="329"/>
      <c r="RWQ518" s="329"/>
      <c r="RWR518" s="329"/>
      <c r="RWS518" s="329"/>
      <c r="RWT518" s="329"/>
      <c r="RWU518" s="329"/>
      <c r="RWV518" s="329"/>
      <c r="RWW518" s="329"/>
      <c r="RWX518" s="329"/>
      <c r="RWY518" s="329"/>
      <c r="RWZ518" s="329"/>
      <c r="RXA518" s="329"/>
      <c r="RXB518" s="329"/>
      <c r="RXC518" s="329"/>
      <c r="RXD518" s="329"/>
      <c r="RXE518" s="329"/>
      <c r="RXF518" s="329"/>
      <c r="RXG518" s="329"/>
      <c r="RXH518" s="329"/>
      <c r="RXI518" s="329"/>
      <c r="RXJ518" s="329"/>
      <c r="RXK518" s="329"/>
      <c r="RXL518" s="329"/>
      <c r="RXM518" s="329"/>
      <c r="RXN518" s="329"/>
      <c r="RXO518" s="329"/>
      <c r="RXP518" s="329"/>
      <c r="RXQ518" s="329"/>
      <c r="RXR518" s="329"/>
      <c r="RXS518" s="329"/>
      <c r="RXT518" s="329"/>
      <c r="RXU518" s="329"/>
      <c r="RXV518" s="329"/>
      <c r="RXW518" s="329"/>
      <c r="RXX518" s="329"/>
      <c r="RXY518" s="329"/>
      <c r="RXZ518" s="329"/>
      <c r="RYA518" s="329"/>
      <c r="RYB518" s="329"/>
      <c r="RYC518" s="329"/>
      <c r="RYD518" s="329"/>
      <c r="RYE518" s="329"/>
      <c r="RYF518" s="329"/>
      <c r="RYG518" s="329"/>
      <c r="RYH518" s="329"/>
      <c r="RYI518" s="329"/>
      <c r="RYJ518" s="329"/>
      <c r="RYK518" s="329"/>
      <c r="RYL518" s="329"/>
      <c r="RYM518" s="329"/>
      <c r="RYN518" s="329"/>
      <c r="RYO518" s="329"/>
      <c r="RYP518" s="329"/>
      <c r="RYQ518" s="329"/>
      <c r="RYR518" s="329"/>
      <c r="RYS518" s="329"/>
      <c r="RYT518" s="329"/>
      <c r="RYU518" s="329"/>
      <c r="RYV518" s="329"/>
      <c r="RYW518" s="329"/>
      <c r="RYX518" s="329"/>
      <c r="RYY518" s="329"/>
      <c r="RYZ518" s="329"/>
      <c r="RZA518" s="329"/>
      <c r="RZB518" s="329"/>
      <c r="RZC518" s="329"/>
      <c r="RZD518" s="329"/>
      <c r="RZE518" s="329"/>
      <c r="RZF518" s="329"/>
      <c r="RZG518" s="329"/>
      <c r="RZH518" s="329"/>
      <c r="RZI518" s="329"/>
      <c r="RZJ518" s="329"/>
      <c r="RZK518" s="329"/>
      <c r="RZL518" s="329"/>
      <c r="RZM518" s="329"/>
      <c r="RZN518" s="329"/>
      <c r="RZO518" s="329"/>
      <c r="RZP518" s="329"/>
      <c r="RZQ518" s="329"/>
      <c r="RZR518" s="329"/>
      <c r="RZS518" s="329"/>
      <c r="RZT518" s="329"/>
      <c r="RZU518" s="329"/>
      <c r="RZV518" s="329"/>
      <c r="RZW518" s="329"/>
      <c r="RZX518" s="329"/>
      <c r="RZY518" s="329"/>
      <c r="RZZ518" s="329"/>
      <c r="SAA518" s="329"/>
      <c r="SAB518" s="329"/>
      <c r="SAC518" s="329"/>
      <c r="SAD518" s="329"/>
      <c r="SAE518" s="329"/>
      <c r="SAF518" s="329"/>
      <c r="SAG518" s="329"/>
      <c r="SAH518" s="329"/>
      <c r="SAI518" s="329"/>
      <c r="SAJ518" s="329"/>
      <c r="SAK518" s="329"/>
      <c r="SAL518" s="329"/>
      <c r="SAM518" s="329"/>
      <c r="SAN518" s="329"/>
      <c r="SAO518" s="329"/>
      <c r="SAP518" s="329"/>
      <c r="SAQ518" s="329"/>
      <c r="SAR518" s="329"/>
      <c r="SAS518" s="329"/>
      <c r="SAT518" s="329"/>
      <c r="SAU518" s="329"/>
      <c r="SAV518" s="329"/>
      <c r="SAW518" s="329"/>
      <c r="SAX518" s="329"/>
      <c r="SAY518" s="329"/>
      <c r="SAZ518" s="329"/>
      <c r="SBA518" s="329"/>
      <c r="SBB518" s="329"/>
      <c r="SBC518" s="329"/>
      <c r="SBD518" s="329"/>
      <c r="SBE518" s="329"/>
      <c r="SBF518" s="329"/>
      <c r="SBG518" s="329"/>
      <c r="SBH518" s="329"/>
      <c r="SBI518" s="329"/>
      <c r="SBJ518" s="329"/>
      <c r="SBK518" s="329"/>
      <c r="SBL518" s="329"/>
      <c r="SBM518" s="329"/>
      <c r="SBN518" s="329"/>
      <c r="SBO518" s="329"/>
      <c r="SBP518" s="329"/>
      <c r="SBQ518" s="329"/>
      <c r="SBR518" s="329"/>
      <c r="SBS518" s="329"/>
      <c r="SBT518" s="329"/>
      <c r="SBU518" s="329"/>
      <c r="SBV518" s="329"/>
      <c r="SBW518" s="329"/>
      <c r="SBX518" s="329"/>
      <c r="SBY518" s="329"/>
      <c r="SBZ518" s="329"/>
      <c r="SCA518" s="329"/>
      <c r="SCB518" s="329"/>
      <c r="SCC518" s="329"/>
      <c r="SCD518" s="329"/>
      <c r="SCE518" s="329"/>
      <c r="SCF518" s="329"/>
      <c r="SCG518" s="329"/>
      <c r="SCH518" s="329"/>
      <c r="SCI518" s="329"/>
      <c r="SCJ518" s="329"/>
      <c r="SCK518" s="329"/>
      <c r="SCL518" s="329"/>
      <c r="SCM518" s="329"/>
      <c r="SCN518" s="329"/>
      <c r="SCO518" s="329"/>
      <c r="SCP518" s="329"/>
      <c r="SCQ518" s="329"/>
      <c r="SCR518" s="329"/>
      <c r="SCS518" s="329"/>
      <c r="SCT518" s="329"/>
      <c r="SCU518" s="329"/>
      <c r="SCV518" s="329"/>
      <c r="SCW518" s="329"/>
      <c r="SCX518" s="329"/>
      <c r="SCY518" s="329"/>
      <c r="SCZ518" s="329"/>
      <c r="SDA518" s="329"/>
      <c r="SDB518" s="329"/>
      <c r="SDC518" s="329"/>
      <c r="SDD518" s="329"/>
      <c r="SDE518" s="329"/>
      <c r="SDF518" s="329"/>
      <c r="SDG518" s="329"/>
      <c r="SDH518" s="329"/>
      <c r="SDI518" s="329"/>
      <c r="SDJ518" s="329"/>
      <c r="SDK518" s="329"/>
      <c r="SDL518" s="329"/>
      <c r="SDM518" s="329"/>
      <c r="SDN518" s="329"/>
      <c r="SDO518" s="329"/>
      <c r="SDP518" s="329"/>
      <c r="SDQ518" s="329"/>
      <c r="SDR518" s="329"/>
      <c r="SDS518" s="329"/>
      <c r="SDT518" s="329"/>
      <c r="SDU518" s="329"/>
      <c r="SDV518" s="329"/>
      <c r="SDW518" s="329"/>
      <c r="SDX518" s="329"/>
      <c r="SDY518" s="329"/>
      <c r="SDZ518" s="329"/>
      <c r="SEA518" s="329"/>
      <c r="SEB518" s="329"/>
      <c r="SEC518" s="329"/>
      <c r="SED518" s="329"/>
      <c r="SEE518" s="329"/>
      <c r="SEF518" s="329"/>
      <c r="SEG518" s="329"/>
      <c r="SEH518" s="329"/>
      <c r="SEI518" s="329"/>
      <c r="SEJ518" s="329"/>
      <c r="SEK518" s="329"/>
      <c r="SEL518" s="329"/>
      <c r="SEM518" s="329"/>
      <c r="SEN518" s="329"/>
      <c r="SEO518" s="329"/>
      <c r="SEP518" s="329"/>
      <c r="SEQ518" s="329"/>
      <c r="SER518" s="329"/>
      <c r="SES518" s="329"/>
      <c r="SET518" s="329"/>
      <c r="SEU518" s="329"/>
      <c r="SEV518" s="329"/>
      <c r="SEW518" s="329"/>
      <c r="SEX518" s="329"/>
      <c r="SEY518" s="329"/>
      <c r="SEZ518" s="329"/>
      <c r="SFA518" s="329"/>
      <c r="SFB518" s="329"/>
      <c r="SFC518" s="329"/>
      <c r="SFD518" s="329"/>
      <c r="SFE518" s="329"/>
      <c r="SFF518" s="329"/>
      <c r="SFG518" s="329"/>
      <c r="SFH518" s="329"/>
      <c r="SFI518" s="329"/>
      <c r="SFJ518" s="329"/>
      <c r="SFK518" s="329"/>
      <c r="SFL518" s="329"/>
      <c r="SFM518" s="329"/>
      <c r="SFN518" s="329"/>
      <c r="SFO518" s="329"/>
      <c r="SFP518" s="329"/>
      <c r="SFQ518" s="329"/>
      <c r="SFR518" s="329"/>
      <c r="SFS518" s="329"/>
      <c r="SFT518" s="329"/>
      <c r="SFU518" s="329"/>
      <c r="SFV518" s="329"/>
      <c r="SFW518" s="329"/>
      <c r="SFX518" s="329"/>
      <c r="SFY518" s="329"/>
      <c r="SFZ518" s="329"/>
      <c r="SGA518" s="329"/>
      <c r="SGB518" s="329"/>
      <c r="SGC518" s="329"/>
      <c r="SGD518" s="329"/>
      <c r="SGE518" s="329"/>
      <c r="SGF518" s="329"/>
      <c r="SGG518" s="329"/>
      <c r="SGH518" s="329"/>
      <c r="SGI518" s="329"/>
      <c r="SGJ518" s="329"/>
      <c r="SGK518" s="329"/>
      <c r="SGL518" s="329"/>
      <c r="SGM518" s="329"/>
      <c r="SGN518" s="329"/>
      <c r="SGO518" s="329"/>
      <c r="SGP518" s="329"/>
      <c r="SGQ518" s="329"/>
      <c r="SGR518" s="329"/>
      <c r="SGS518" s="329"/>
      <c r="SGT518" s="329"/>
      <c r="SGU518" s="329"/>
      <c r="SGV518" s="329"/>
      <c r="SGW518" s="329"/>
      <c r="SGX518" s="329"/>
      <c r="SGY518" s="329"/>
      <c r="SGZ518" s="329"/>
      <c r="SHA518" s="329"/>
      <c r="SHB518" s="329"/>
      <c r="SHC518" s="329"/>
      <c r="SHD518" s="329"/>
      <c r="SHE518" s="329"/>
      <c r="SHF518" s="329"/>
      <c r="SHG518" s="329"/>
      <c r="SHH518" s="329"/>
      <c r="SHI518" s="329"/>
      <c r="SHJ518" s="329"/>
      <c r="SHK518" s="329"/>
      <c r="SHL518" s="329"/>
      <c r="SHM518" s="329"/>
      <c r="SHN518" s="329"/>
      <c r="SHO518" s="329"/>
      <c r="SHP518" s="329"/>
      <c r="SHQ518" s="329"/>
      <c r="SHR518" s="329"/>
      <c r="SHS518" s="329"/>
      <c r="SHT518" s="329"/>
      <c r="SHU518" s="329"/>
      <c r="SHV518" s="329"/>
      <c r="SHW518" s="329"/>
      <c r="SHX518" s="329"/>
      <c r="SHY518" s="329"/>
      <c r="SHZ518" s="329"/>
      <c r="SIA518" s="329"/>
      <c r="SIB518" s="329"/>
      <c r="SIC518" s="329"/>
      <c r="SID518" s="329"/>
      <c r="SIE518" s="329"/>
      <c r="SIF518" s="329"/>
      <c r="SIG518" s="329"/>
      <c r="SIH518" s="329"/>
      <c r="SII518" s="329"/>
      <c r="SIJ518" s="329"/>
      <c r="SIK518" s="329"/>
      <c r="SIL518" s="329"/>
      <c r="SIM518" s="329"/>
      <c r="SIN518" s="329"/>
      <c r="SIO518" s="329"/>
      <c r="SIP518" s="329"/>
      <c r="SIQ518" s="329"/>
      <c r="SIR518" s="329"/>
      <c r="SIS518" s="329"/>
      <c r="SIT518" s="329"/>
      <c r="SIU518" s="329"/>
      <c r="SIV518" s="329"/>
      <c r="SIW518" s="329"/>
      <c r="SIX518" s="329"/>
      <c r="SIY518" s="329"/>
      <c r="SIZ518" s="329"/>
      <c r="SJA518" s="329"/>
      <c r="SJB518" s="329"/>
      <c r="SJC518" s="329"/>
      <c r="SJD518" s="329"/>
      <c r="SJE518" s="329"/>
      <c r="SJF518" s="329"/>
      <c r="SJG518" s="329"/>
      <c r="SJH518" s="329"/>
      <c r="SJI518" s="329"/>
      <c r="SJJ518" s="329"/>
      <c r="SJK518" s="329"/>
      <c r="SJL518" s="329"/>
      <c r="SJM518" s="329"/>
      <c r="SJN518" s="329"/>
      <c r="SJO518" s="329"/>
      <c r="SJP518" s="329"/>
      <c r="SJQ518" s="329"/>
      <c r="SJR518" s="329"/>
      <c r="SJS518" s="329"/>
      <c r="SJT518" s="329"/>
      <c r="SJU518" s="329"/>
      <c r="SJV518" s="329"/>
      <c r="SJW518" s="329"/>
      <c r="SJX518" s="329"/>
      <c r="SJY518" s="329"/>
      <c r="SJZ518" s="329"/>
      <c r="SKA518" s="329"/>
      <c r="SKB518" s="329"/>
      <c r="SKC518" s="329"/>
      <c r="SKD518" s="329"/>
      <c r="SKE518" s="329"/>
      <c r="SKF518" s="329"/>
      <c r="SKG518" s="329"/>
      <c r="SKH518" s="329"/>
      <c r="SKI518" s="329"/>
      <c r="SKJ518" s="329"/>
      <c r="SKK518" s="329"/>
      <c r="SKL518" s="329"/>
      <c r="SKM518" s="329"/>
      <c r="SKN518" s="329"/>
      <c r="SKO518" s="329"/>
      <c r="SKP518" s="329"/>
      <c r="SKQ518" s="329"/>
      <c r="SKR518" s="329"/>
      <c r="SKS518" s="329"/>
      <c r="SKT518" s="329"/>
      <c r="SKU518" s="329"/>
      <c r="SKV518" s="329"/>
      <c r="SKW518" s="329"/>
      <c r="SKX518" s="329"/>
      <c r="SKY518" s="329"/>
      <c r="SKZ518" s="329"/>
      <c r="SLA518" s="329"/>
      <c r="SLB518" s="329"/>
      <c r="SLC518" s="329"/>
      <c r="SLD518" s="329"/>
      <c r="SLE518" s="329"/>
      <c r="SLF518" s="329"/>
      <c r="SLG518" s="329"/>
      <c r="SLH518" s="329"/>
      <c r="SLI518" s="329"/>
      <c r="SLJ518" s="329"/>
      <c r="SLK518" s="329"/>
      <c r="SLL518" s="329"/>
      <c r="SLM518" s="329"/>
      <c r="SLN518" s="329"/>
      <c r="SLO518" s="329"/>
      <c r="SLP518" s="329"/>
      <c r="SLQ518" s="329"/>
      <c r="SLR518" s="329"/>
      <c r="SLS518" s="329"/>
      <c r="SLT518" s="329"/>
      <c r="SLU518" s="329"/>
      <c r="SLV518" s="329"/>
      <c r="SLW518" s="329"/>
      <c r="SLX518" s="329"/>
      <c r="SLY518" s="329"/>
      <c r="SLZ518" s="329"/>
      <c r="SMA518" s="329"/>
      <c r="SMB518" s="329"/>
      <c r="SMC518" s="329"/>
      <c r="SMD518" s="329"/>
      <c r="SME518" s="329"/>
      <c r="SMF518" s="329"/>
      <c r="SMG518" s="329"/>
      <c r="SMH518" s="329"/>
      <c r="SMI518" s="329"/>
      <c r="SMJ518" s="329"/>
      <c r="SMK518" s="329"/>
      <c r="SML518" s="329"/>
      <c r="SMM518" s="329"/>
      <c r="SMN518" s="329"/>
      <c r="SMO518" s="329"/>
      <c r="SMP518" s="329"/>
      <c r="SMQ518" s="329"/>
      <c r="SMR518" s="329"/>
      <c r="SMS518" s="329"/>
      <c r="SMT518" s="329"/>
      <c r="SMU518" s="329"/>
      <c r="SMV518" s="329"/>
      <c r="SMW518" s="329"/>
      <c r="SMX518" s="329"/>
      <c r="SMY518" s="329"/>
      <c r="SMZ518" s="329"/>
      <c r="SNA518" s="329"/>
      <c r="SNB518" s="329"/>
      <c r="SNC518" s="329"/>
      <c r="SND518" s="329"/>
      <c r="SNE518" s="329"/>
      <c r="SNF518" s="329"/>
      <c r="SNG518" s="329"/>
      <c r="SNH518" s="329"/>
      <c r="SNI518" s="329"/>
      <c r="SNJ518" s="329"/>
      <c r="SNK518" s="329"/>
      <c r="SNL518" s="329"/>
      <c r="SNM518" s="329"/>
      <c r="SNN518" s="329"/>
      <c r="SNO518" s="329"/>
      <c r="SNP518" s="329"/>
      <c r="SNQ518" s="329"/>
      <c r="SNR518" s="329"/>
      <c r="SNS518" s="329"/>
      <c r="SNT518" s="329"/>
      <c r="SNU518" s="329"/>
      <c r="SNV518" s="329"/>
      <c r="SNW518" s="329"/>
      <c r="SNX518" s="329"/>
      <c r="SNY518" s="329"/>
      <c r="SNZ518" s="329"/>
      <c r="SOA518" s="329"/>
      <c r="SOB518" s="329"/>
      <c r="SOC518" s="329"/>
      <c r="SOD518" s="329"/>
      <c r="SOE518" s="329"/>
      <c r="SOF518" s="329"/>
      <c r="SOG518" s="329"/>
      <c r="SOH518" s="329"/>
      <c r="SOI518" s="329"/>
      <c r="SOJ518" s="329"/>
      <c r="SOK518" s="329"/>
      <c r="SOL518" s="329"/>
      <c r="SOM518" s="329"/>
      <c r="SON518" s="329"/>
      <c r="SOO518" s="329"/>
      <c r="SOP518" s="329"/>
      <c r="SOQ518" s="329"/>
      <c r="SOR518" s="329"/>
      <c r="SOS518" s="329"/>
      <c r="SOT518" s="329"/>
      <c r="SOU518" s="329"/>
      <c r="SOV518" s="329"/>
      <c r="SOW518" s="329"/>
      <c r="SOX518" s="329"/>
      <c r="SOY518" s="329"/>
      <c r="SOZ518" s="329"/>
      <c r="SPA518" s="329"/>
      <c r="SPB518" s="329"/>
      <c r="SPC518" s="329"/>
      <c r="SPD518" s="329"/>
      <c r="SPE518" s="329"/>
      <c r="SPF518" s="329"/>
      <c r="SPG518" s="329"/>
      <c r="SPH518" s="329"/>
      <c r="SPI518" s="329"/>
      <c r="SPJ518" s="329"/>
      <c r="SPK518" s="329"/>
      <c r="SPL518" s="329"/>
      <c r="SPM518" s="329"/>
      <c r="SPN518" s="329"/>
      <c r="SPO518" s="329"/>
      <c r="SPP518" s="329"/>
      <c r="SPQ518" s="329"/>
      <c r="SPR518" s="329"/>
      <c r="SPS518" s="329"/>
      <c r="SPT518" s="329"/>
      <c r="SPU518" s="329"/>
      <c r="SPV518" s="329"/>
      <c r="SPW518" s="329"/>
      <c r="SPX518" s="329"/>
      <c r="SPY518" s="329"/>
      <c r="SPZ518" s="329"/>
      <c r="SQA518" s="329"/>
      <c r="SQB518" s="329"/>
      <c r="SQC518" s="329"/>
      <c r="SQD518" s="329"/>
      <c r="SQE518" s="329"/>
      <c r="SQF518" s="329"/>
      <c r="SQG518" s="329"/>
      <c r="SQH518" s="329"/>
      <c r="SQI518" s="329"/>
      <c r="SQJ518" s="329"/>
      <c r="SQK518" s="329"/>
      <c r="SQL518" s="329"/>
      <c r="SQM518" s="329"/>
      <c r="SQN518" s="329"/>
      <c r="SQO518" s="329"/>
      <c r="SQP518" s="329"/>
      <c r="SQQ518" s="329"/>
      <c r="SQR518" s="329"/>
      <c r="SQS518" s="329"/>
      <c r="SQT518" s="329"/>
      <c r="SQU518" s="329"/>
      <c r="SQV518" s="329"/>
      <c r="SQW518" s="329"/>
      <c r="SQX518" s="329"/>
      <c r="SQY518" s="329"/>
      <c r="SQZ518" s="329"/>
      <c r="SRA518" s="329"/>
      <c r="SRB518" s="329"/>
      <c r="SRC518" s="329"/>
      <c r="SRD518" s="329"/>
      <c r="SRE518" s="329"/>
      <c r="SRF518" s="329"/>
      <c r="SRG518" s="329"/>
      <c r="SRH518" s="329"/>
      <c r="SRI518" s="329"/>
      <c r="SRJ518" s="329"/>
      <c r="SRK518" s="329"/>
      <c r="SRL518" s="329"/>
      <c r="SRM518" s="329"/>
      <c r="SRN518" s="329"/>
      <c r="SRO518" s="329"/>
      <c r="SRP518" s="329"/>
      <c r="SRQ518" s="329"/>
      <c r="SRR518" s="329"/>
      <c r="SRS518" s="329"/>
      <c r="SRT518" s="329"/>
      <c r="SRU518" s="329"/>
      <c r="SRV518" s="329"/>
      <c r="SRW518" s="329"/>
      <c r="SRX518" s="329"/>
      <c r="SRY518" s="329"/>
      <c r="SRZ518" s="329"/>
      <c r="SSA518" s="329"/>
      <c r="SSB518" s="329"/>
      <c r="SSC518" s="329"/>
      <c r="SSD518" s="329"/>
      <c r="SSE518" s="329"/>
      <c r="SSF518" s="329"/>
      <c r="SSG518" s="329"/>
      <c r="SSH518" s="329"/>
      <c r="SSI518" s="329"/>
      <c r="SSJ518" s="329"/>
      <c r="SSK518" s="329"/>
      <c r="SSL518" s="329"/>
      <c r="SSM518" s="329"/>
      <c r="SSN518" s="329"/>
      <c r="SSO518" s="329"/>
      <c r="SSP518" s="329"/>
      <c r="SSQ518" s="329"/>
      <c r="SSR518" s="329"/>
      <c r="SSS518" s="329"/>
      <c r="SST518" s="329"/>
      <c r="SSU518" s="329"/>
      <c r="SSV518" s="329"/>
      <c r="SSW518" s="329"/>
      <c r="SSX518" s="329"/>
      <c r="SSY518" s="329"/>
      <c r="SSZ518" s="329"/>
      <c r="STA518" s="329"/>
      <c r="STB518" s="329"/>
      <c r="STC518" s="329"/>
      <c r="STD518" s="329"/>
      <c r="STE518" s="329"/>
      <c r="STF518" s="329"/>
      <c r="STG518" s="329"/>
      <c r="STH518" s="329"/>
      <c r="STI518" s="329"/>
      <c r="STJ518" s="329"/>
      <c r="STK518" s="329"/>
      <c r="STL518" s="329"/>
      <c r="STM518" s="329"/>
      <c r="STN518" s="329"/>
      <c r="STO518" s="329"/>
      <c r="STP518" s="329"/>
      <c r="STQ518" s="329"/>
      <c r="STR518" s="329"/>
      <c r="STS518" s="329"/>
      <c r="STT518" s="329"/>
      <c r="STU518" s="329"/>
      <c r="STV518" s="329"/>
      <c r="STW518" s="329"/>
      <c r="STX518" s="329"/>
      <c r="STY518" s="329"/>
      <c r="STZ518" s="329"/>
      <c r="SUA518" s="329"/>
      <c r="SUB518" s="329"/>
      <c r="SUC518" s="329"/>
      <c r="SUD518" s="329"/>
      <c r="SUE518" s="329"/>
      <c r="SUF518" s="329"/>
      <c r="SUG518" s="329"/>
      <c r="SUH518" s="329"/>
      <c r="SUI518" s="329"/>
      <c r="SUJ518" s="329"/>
      <c r="SUK518" s="329"/>
      <c r="SUL518" s="329"/>
      <c r="SUM518" s="329"/>
      <c r="SUN518" s="329"/>
      <c r="SUO518" s="329"/>
      <c r="SUP518" s="329"/>
      <c r="SUQ518" s="329"/>
      <c r="SUR518" s="329"/>
      <c r="SUS518" s="329"/>
      <c r="SUT518" s="329"/>
      <c r="SUU518" s="329"/>
      <c r="SUV518" s="329"/>
      <c r="SUW518" s="329"/>
      <c r="SUX518" s="329"/>
      <c r="SUY518" s="329"/>
      <c r="SUZ518" s="329"/>
      <c r="SVA518" s="329"/>
      <c r="SVB518" s="329"/>
      <c r="SVC518" s="329"/>
      <c r="SVD518" s="329"/>
      <c r="SVE518" s="329"/>
      <c r="SVF518" s="329"/>
      <c r="SVG518" s="329"/>
      <c r="SVH518" s="329"/>
      <c r="SVI518" s="329"/>
      <c r="SVJ518" s="329"/>
      <c r="SVK518" s="329"/>
      <c r="SVL518" s="329"/>
      <c r="SVM518" s="329"/>
      <c r="SVN518" s="329"/>
      <c r="SVO518" s="329"/>
      <c r="SVP518" s="329"/>
      <c r="SVQ518" s="329"/>
      <c r="SVR518" s="329"/>
      <c r="SVS518" s="329"/>
      <c r="SVT518" s="329"/>
      <c r="SVU518" s="329"/>
      <c r="SVV518" s="329"/>
      <c r="SVW518" s="329"/>
      <c r="SVX518" s="329"/>
      <c r="SVY518" s="329"/>
      <c r="SVZ518" s="329"/>
      <c r="SWA518" s="329"/>
      <c r="SWB518" s="329"/>
      <c r="SWC518" s="329"/>
      <c r="SWD518" s="329"/>
      <c r="SWE518" s="329"/>
      <c r="SWF518" s="329"/>
      <c r="SWG518" s="329"/>
      <c r="SWH518" s="329"/>
      <c r="SWI518" s="329"/>
      <c r="SWJ518" s="329"/>
      <c r="SWK518" s="329"/>
      <c r="SWL518" s="329"/>
      <c r="SWM518" s="329"/>
      <c r="SWN518" s="329"/>
      <c r="SWO518" s="329"/>
      <c r="SWP518" s="329"/>
      <c r="SWQ518" s="329"/>
      <c r="SWR518" s="329"/>
      <c r="SWS518" s="329"/>
      <c r="SWT518" s="329"/>
      <c r="SWU518" s="329"/>
      <c r="SWV518" s="329"/>
      <c r="SWW518" s="329"/>
      <c r="SWX518" s="329"/>
      <c r="SWY518" s="329"/>
      <c r="SWZ518" s="329"/>
      <c r="SXA518" s="329"/>
      <c r="SXB518" s="329"/>
      <c r="SXC518" s="329"/>
      <c r="SXD518" s="329"/>
      <c r="SXE518" s="329"/>
      <c r="SXF518" s="329"/>
      <c r="SXG518" s="329"/>
      <c r="SXH518" s="329"/>
      <c r="SXI518" s="329"/>
      <c r="SXJ518" s="329"/>
      <c r="SXK518" s="329"/>
      <c r="SXL518" s="329"/>
      <c r="SXM518" s="329"/>
      <c r="SXN518" s="329"/>
      <c r="SXO518" s="329"/>
      <c r="SXP518" s="329"/>
      <c r="SXQ518" s="329"/>
      <c r="SXR518" s="329"/>
      <c r="SXS518" s="329"/>
      <c r="SXT518" s="329"/>
      <c r="SXU518" s="329"/>
      <c r="SXV518" s="329"/>
      <c r="SXW518" s="329"/>
      <c r="SXX518" s="329"/>
      <c r="SXY518" s="329"/>
      <c r="SXZ518" s="329"/>
      <c r="SYA518" s="329"/>
      <c r="SYB518" s="329"/>
      <c r="SYC518" s="329"/>
      <c r="SYD518" s="329"/>
      <c r="SYE518" s="329"/>
      <c r="SYF518" s="329"/>
      <c r="SYG518" s="329"/>
      <c r="SYH518" s="329"/>
      <c r="SYI518" s="329"/>
      <c r="SYJ518" s="329"/>
      <c r="SYK518" s="329"/>
      <c r="SYL518" s="329"/>
      <c r="SYM518" s="329"/>
      <c r="SYN518" s="329"/>
      <c r="SYO518" s="329"/>
      <c r="SYP518" s="329"/>
      <c r="SYQ518" s="329"/>
      <c r="SYR518" s="329"/>
      <c r="SYS518" s="329"/>
      <c r="SYT518" s="329"/>
      <c r="SYU518" s="329"/>
      <c r="SYV518" s="329"/>
      <c r="SYW518" s="329"/>
      <c r="SYX518" s="329"/>
      <c r="SYY518" s="329"/>
      <c r="SYZ518" s="329"/>
      <c r="SZA518" s="329"/>
      <c r="SZB518" s="329"/>
      <c r="SZC518" s="329"/>
      <c r="SZD518" s="329"/>
      <c r="SZE518" s="329"/>
      <c r="SZF518" s="329"/>
      <c r="SZG518" s="329"/>
      <c r="SZH518" s="329"/>
      <c r="SZI518" s="329"/>
      <c r="SZJ518" s="329"/>
      <c r="SZK518" s="329"/>
      <c r="SZL518" s="329"/>
      <c r="SZM518" s="329"/>
      <c r="SZN518" s="329"/>
      <c r="SZO518" s="329"/>
      <c r="SZP518" s="329"/>
      <c r="SZQ518" s="329"/>
      <c r="SZR518" s="329"/>
      <c r="SZS518" s="329"/>
      <c r="SZT518" s="329"/>
      <c r="SZU518" s="329"/>
      <c r="SZV518" s="329"/>
      <c r="SZW518" s="329"/>
      <c r="SZX518" s="329"/>
      <c r="SZY518" s="329"/>
      <c r="SZZ518" s="329"/>
      <c r="TAA518" s="329"/>
      <c r="TAB518" s="329"/>
      <c r="TAC518" s="329"/>
      <c r="TAD518" s="329"/>
      <c r="TAE518" s="329"/>
      <c r="TAF518" s="329"/>
      <c r="TAG518" s="329"/>
      <c r="TAH518" s="329"/>
      <c r="TAI518" s="329"/>
      <c r="TAJ518" s="329"/>
      <c r="TAK518" s="329"/>
      <c r="TAL518" s="329"/>
      <c r="TAM518" s="329"/>
      <c r="TAN518" s="329"/>
      <c r="TAO518" s="329"/>
      <c r="TAP518" s="329"/>
      <c r="TAQ518" s="329"/>
      <c r="TAR518" s="329"/>
      <c r="TAS518" s="329"/>
      <c r="TAT518" s="329"/>
      <c r="TAU518" s="329"/>
      <c r="TAV518" s="329"/>
      <c r="TAW518" s="329"/>
      <c r="TAX518" s="329"/>
      <c r="TAY518" s="329"/>
      <c r="TAZ518" s="329"/>
      <c r="TBA518" s="329"/>
      <c r="TBB518" s="329"/>
      <c r="TBC518" s="329"/>
      <c r="TBD518" s="329"/>
      <c r="TBE518" s="329"/>
      <c r="TBF518" s="329"/>
      <c r="TBG518" s="329"/>
      <c r="TBH518" s="329"/>
      <c r="TBI518" s="329"/>
      <c r="TBJ518" s="329"/>
      <c r="TBK518" s="329"/>
      <c r="TBL518" s="329"/>
      <c r="TBM518" s="329"/>
      <c r="TBN518" s="329"/>
      <c r="TBO518" s="329"/>
      <c r="TBP518" s="329"/>
      <c r="TBQ518" s="329"/>
      <c r="TBR518" s="329"/>
      <c r="TBS518" s="329"/>
      <c r="TBT518" s="329"/>
      <c r="TBU518" s="329"/>
      <c r="TBV518" s="329"/>
      <c r="TBW518" s="329"/>
      <c r="TBX518" s="329"/>
      <c r="TBY518" s="329"/>
      <c r="TBZ518" s="329"/>
      <c r="TCA518" s="329"/>
      <c r="TCB518" s="329"/>
      <c r="TCC518" s="329"/>
      <c r="TCD518" s="329"/>
      <c r="TCE518" s="329"/>
      <c r="TCF518" s="329"/>
      <c r="TCG518" s="329"/>
      <c r="TCH518" s="329"/>
      <c r="TCI518" s="329"/>
      <c r="TCJ518" s="329"/>
      <c r="TCK518" s="329"/>
      <c r="TCL518" s="329"/>
      <c r="TCM518" s="329"/>
      <c r="TCN518" s="329"/>
      <c r="TCO518" s="329"/>
      <c r="TCP518" s="329"/>
      <c r="TCQ518" s="329"/>
      <c r="TCR518" s="329"/>
      <c r="TCS518" s="329"/>
      <c r="TCT518" s="329"/>
      <c r="TCU518" s="329"/>
      <c r="TCV518" s="329"/>
      <c r="TCW518" s="329"/>
      <c r="TCX518" s="329"/>
      <c r="TCY518" s="329"/>
      <c r="TCZ518" s="329"/>
      <c r="TDA518" s="329"/>
      <c r="TDB518" s="329"/>
      <c r="TDC518" s="329"/>
      <c r="TDD518" s="329"/>
      <c r="TDE518" s="329"/>
      <c r="TDF518" s="329"/>
      <c r="TDG518" s="329"/>
      <c r="TDH518" s="329"/>
      <c r="TDI518" s="329"/>
      <c r="TDJ518" s="329"/>
      <c r="TDK518" s="329"/>
      <c r="TDL518" s="329"/>
      <c r="TDM518" s="329"/>
      <c r="TDN518" s="329"/>
      <c r="TDO518" s="329"/>
      <c r="TDP518" s="329"/>
      <c r="TDQ518" s="329"/>
      <c r="TDR518" s="329"/>
      <c r="TDS518" s="329"/>
      <c r="TDT518" s="329"/>
      <c r="TDU518" s="329"/>
      <c r="TDV518" s="329"/>
      <c r="TDW518" s="329"/>
      <c r="TDX518" s="329"/>
      <c r="TDY518" s="329"/>
      <c r="TDZ518" s="329"/>
      <c r="TEA518" s="329"/>
      <c r="TEB518" s="329"/>
      <c r="TEC518" s="329"/>
      <c r="TED518" s="329"/>
      <c r="TEE518" s="329"/>
      <c r="TEF518" s="329"/>
      <c r="TEG518" s="329"/>
      <c r="TEH518" s="329"/>
      <c r="TEI518" s="329"/>
      <c r="TEJ518" s="329"/>
      <c r="TEK518" s="329"/>
      <c r="TEL518" s="329"/>
      <c r="TEM518" s="329"/>
      <c r="TEN518" s="329"/>
      <c r="TEO518" s="329"/>
      <c r="TEP518" s="329"/>
      <c r="TEQ518" s="329"/>
      <c r="TER518" s="329"/>
      <c r="TES518" s="329"/>
      <c r="TET518" s="329"/>
      <c r="TEU518" s="329"/>
      <c r="TEV518" s="329"/>
      <c r="TEW518" s="329"/>
      <c r="TEX518" s="329"/>
      <c r="TEY518" s="329"/>
      <c r="TEZ518" s="329"/>
      <c r="TFA518" s="329"/>
      <c r="TFB518" s="329"/>
      <c r="TFC518" s="329"/>
      <c r="TFD518" s="329"/>
      <c r="TFE518" s="329"/>
      <c r="TFF518" s="329"/>
      <c r="TFG518" s="329"/>
      <c r="TFH518" s="329"/>
      <c r="TFI518" s="329"/>
      <c r="TFJ518" s="329"/>
      <c r="TFK518" s="329"/>
      <c r="TFL518" s="329"/>
      <c r="TFM518" s="329"/>
      <c r="TFN518" s="329"/>
      <c r="TFO518" s="329"/>
      <c r="TFP518" s="329"/>
      <c r="TFQ518" s="329"/>
      <c r="TFR518" s="329"/>
      <c r="TFS518" s="329"/>
      <c r="TFT518" s="329"/>
      <c r="TFU518" s="329"/>
      <c r="TFV518" s="329"/>
      <c r="TFW518" s="329"/>
      <c r="TFX518" s="329"/>
      <c r="TFY518" s="329"/>
      <c r="TFZ518" s="329"/>
      <c r="TGA518" s="329"/>
      <c r="TGB518" s="329"/>
      <c r="TGC518" s="329"/>
      <c r="TGD518" s="329"/>
      <c r="TGE518" s="329"/>
      <c r="TGF518" s="329"/>
      <c r="TGG518" s="329"/>
      <c r="TGH518" s="329"/>
      <c r="TGI518" s="329"/>
      <c r="TGJ518" s="329"/>
      <c r="TGK518" s="329"/>
      <c r="TGL518" s="329"/>
      <c r="TGM518" s="329"/>
      <c r="TGN518" s="329"/>
      <c r="TGO518" s="329"/>
      <c r="TGP518" s="329"/>
      <c r="TGQ518" s="329"/>
      <c r="TGR518" s="329"/>
      <c r="TGS518" s="329"/>
      <c r="TGT518" s="329"/>
      <c r="TGU518" s="329"/>
      <c r="TGV518" s="329"/>
      <c r="TGW518" s="329"/>
      <c r="TGX518" s="329"/>
      <c r="TGY518" s="329"/>
      <c r="TGZ518" s="329"/>
      <c r="THA518" s="329"/>
      <c r="THB518" s="329"/>
      <c r="THC518" s="329"/>
      <c r="THD518" s="329"/>
      <c r="THE518" s="329"/>
      <c r="THF518" s="329"/>
      <c r="THG518" s="329"/>
      <c r="THH518" s="329"/>
      <c r="THI518" s="329"/>
      <c r="THJ518" s="329"/>
      <c r="THK518" s="329"/>
      <c r="THL518" s="329"/>
      <c r="THM518" s="329"/>
      <c r="THN518" s="329"/>
      <c r="THO518" s="329"/>
      <c r="THP518" s="329"/>
      <c r="THQ518" s="329"/>
      <c r="THR518" s="329"/>
      <c r="THS518" s="329"/>
      <c r="THT518" s="329"/>
      <c r="THU518" s="329"/>
      <c r="THV518" s="329"/>
      <c r="THW518" s="329"/>
      <c r="THX518" s="329"/>
      <c r="THY518" s="329"/>
      <c r="THZ518" s="329"/>
      <c r="TIA518" s="329"/>
      <c r="TIB518" s="329"/>
      <c r="TIC518" s="329"/>
      <c r="TID518" s="329"/>
      <c r="TIE518" s="329"/>
      <c r="TIF518" s="329"/>
      <c r="TIG518" s="329"/>
      <c r="TIH518" s="329"/>
      <c r="TII518" s="329"/>
      <c r="TIJ518" s="329"/>
      <c r="TIK518" s="329"/>
      <c r="TIL518" s="329"/>
      <c r="TIM518" s="329"/>
      <c r="TIN518" s="329"/>
      <c r="TIO518" s="329"/>
      <c r="TIP518" s="329"/>
      <c r="TIQ518" s="329"/>
      <c r="TIR518" s="329"/>
      <c r="TIS518" s="329"/>
      <c r="TIT518" s="329"/>
      <c r="TIU518" s="329"/>
      <c r="TIV518" s="329"/>
      <c r="TIW518" s="329"/>
      <c r="TIX518" s="329"/>
      <c r="TIY518" s="329"/>
      <c r="TIZ518" s="329"/>
      <c r="TJA518" s="329"/>
      <c r="TJB518" s="329"/>
      <c r="TJC518" s="329"/>
      <c r="TJD518" s="329"/>
      <c r="TJE518" s="329"/>
      <c r="TJF518" s="329"/>
      <c r="TJG518" s="329"/>
      <c r="TJH518" s="329"/>
      <c r="TJI518" s="329"/>
      <c r="TJJ518" s="329"/>
      <c r="TJK518" s="329"/>
      <c r="TJL518" s="329"/>
      <c r="TJM518" s="329"/>
      <c r="TJN518" s="329"/>
      <c r="TJO518" s="329"/>
      <c r="TJP518" s="329"/>
      <c r="TJQ518" s="329"/>
      <c r="TJR518" s="329"/>
      <c r="TJS518" s="329"/>
      <c r="TJT518" s="329"/>
      <c r="TJU518" s="329"/>
      <c r="TJV518" s="329"/>
      <c r="TJW518" s="329"/>
      <c r="TJX518" s="329"/>
      <c r="TJY518" s="329"/>
      <c r="TJZ518" s="329"/>
      <c r="TKA518" s="329"/>
      <c r="TKB518" s="329"/>
      <c r="TKC518" s="329"/>
      <c r="TKD518" s="329"/>
      <c r="TKE518" s="329"/>
      <c r="TKF518" s="329"/>
      <c r="TKG518" s="329"/>
      <c r="TKH518" s="329"/>
      <c r="TKI518" s="329"/>
      <c r="TKJ518" s="329"/>
      <c r="TKK518" s="329"/>
      <c r="TKL518" s="329"/>
      <c r="TKM518" s="329"/>
      <c r="TKN518" s="329"/>
      <c r="TKO518" s="329"/>
      <c r="TKP518" s="329"/>
      <c r="TKQ518" s="329"/>
      <c r="TKR518" s="329"/>
      <c r="TKS518" s="329"/>
      <c r="TKT518" s="329"/>
      <c r="TKU518" s="329"/>
      <c r="TKV518" s="329"/>
      <c r="TKW518" s="329"/>
      <c r="TKX518" s="329"/>
      <c r="TKY518" s="329"/>
      <c r="TKZ518" s="329"/>
      <c r="TLA518" s="329"/>
      <c r="TLB518" s="329"/>
      <c r="TLC518" s="329"/>
      <c r="TLD518" s="329"/>
      <c r="TLE518" s="329"/>
      <c r="TLF518" s="329"/>
      <c r="TLG518" s="329"/>
      <c r="TLH518" s="329"/>
      <c r="TLI518" s="329"/>
      <c r="TLJ518" s="329"/>
      <c r="TLK518" s="329"/>
      <c r="TLL518" s="329"/>
      <c r="TLM518" s="329"/>
      <c r="TLN518" s="329"/>
      <c r="TLO518" s="329"/>
      <c r="TLP518" s="329"/>
      <c r="TLQ518" s="329"/>
      <c r="TLR518" s="329"/>
      <c r="TLS518" s="329"/>
      <c r="TLT518" s="329"/>
      <c r="TLU518" s="329"/>
      <c r="TLV518" s="329"/>
      <c r="TLW518" s="329"/>
      <c r="TLX518" s="329"/>
      <c r="TLY518" s="329"/>
      <c r="TLZ518" s="329"/>
      <c r="TMA518" s="329"/>
      <c r="TMB518" s="329"/>
      <c r="TMC518" s="329"/>
      <c r="TMD518" s="329"/>
      <c r="TME518" s="329"/>
      <c r="TMF518" s="329"/>
      <c r="TMG518" s="329"/>
      <c r="TMH518" s="329"/>
      <c r="TMI518" s="329"/>
      <c r="TMJ518" s="329"/>
      <c r="TMK518" s="329"/>
      <c r="TML518" s="329"/>
      <c r="TMM518" s="329"/>
      <c r="TMN518" s="329"/>
      <c r="TMO518" s="329"/>
      <c r="TMP518" s="329"/>
      <c r="TMQ518" s="329"/>
      <c r="TMR518" s="329"/>
      <c r="TMS518" s="329"/>
      <c r="TMT518" s="329"/>
      <c r="TMU518" s="329"/>
      <c r="TMV518" s="329"/>
      <c r="TMW518" s="329"/>
      <c r="TMX518" s="329"/>
      <c r="TMY518" s="329"/>
      <c r="TMZ518" s="329"/>
      <c r="TNA518" s="329"/>
      <c r="TNB518" s="329"/>
      <c r="TNC518" s="329"/>
      <c r="TND518" s="329"/>
      <c r="TNE518" s="329"/>
      <c r="TNF518" s="329"/>
      <c r="TNG518" s="329"/>
      <c r="TNH518" s="329"/>
      <c r="TNI518" s="329"/>
      <c r="TNJ518" s="329"/>
      <c r="TNK518" s="329"/>
      <c r="TNL518" s="329"/>
      <c r="TNM518" s="329"/>
      <c r="TNN518" s="329"/>
      <c r="TNO518" s="329"/>
      <c r="TNP518" s="329"/>
      <c r="TNQ518" s="329"/>
      <c r="TNR518" s="329"/>
      <c r="TNS518" s="329"/>
      <c r="TNT518" s="329"/>
      <c r="TNU518" s="329"/>
      <c r="TNV518" s="329"/>
      <c r="TNW518" s="329"/>
      <c r="TNX518" s="329"/>
      <c r="TNY518" s="329"/>
      <c r="TNZ518" s="329"/>
      <c r="TOA518" s="329"/>
      <c r="TOB518" s="329"/>
      <c r="TOC518" s="329"/>
      <c r="TOD518" s="329"/>
      <c r="TOE518" s="329"/>
      <c r="TOF518" s="329"/>
      <c r="TOG518" s="329"/>
      <c r="TOH518" s="329"/>
      <c r="TOI518" s="329"/>
      <c r="TOJ518" s="329"/>
      <c r="TOK518" s="329"/>
      <c r="TOL518" s="329"/>
      <c r="TOM518" s="329"/>
      <c r="TON518" s="329"/>
      <c r="TOO518" s="329"/>
      <c r="TOP518" s="329"/>
      <c r="TOQ518" s="329"/>
      <c r="TOR518" s="329"/>
      <c r="TOS518" s="329"/>
      <c r="TOT518" s="329"/>
      <c r="TOU518" s="329"/>
      <c r="TOV518" s="329"/>
      <c r="TOW518" s="329"/>
      <c r="TOX518" s="329"/>
      <c r="TOY518" s="329"/>
      <c r="TOZ518" s="329"/>
      <c r="TPA518" s="329"/>
      <c r="TPB518" s="329"/>
      <c r="TPC518" s="329"/>
      <c r="TPD518" s="329"/>
      <c r="TPE518" s="329"/>
      <c r="TPF518" s="329"/>
      <c r="TPG518" s="329"/>
      <c r="TPH518" s="329"/>
      <c r="TPI518" s="329"/>
      <c r="TPJ518" s="329"/>
      <c r="TPK518" s="329"/>
      <c r="TPL518" s="329"/>
      <c r="TPM518" s="329"/>
      <c r="TPN518" s="329"/>
      <c r="TPO518" s="329"/>
      <c r="TPP518" s="329"/>
      <c r="TPQ518" s="329"/>
      <c r="TPR518" s="329"/>
      <c r="TPS518" s="329"/>
      <c r="TPT518" s="329"/>
      <c r="TPU518" s="329"/>
      <c r="TPV518" s="329"/>
      <c r="TPW518" s="329"/>
      <c r="TPX518" s="329"/>
      <c r="TPY518" s="329"/>
      <c r="TPZ518" s="329"/>
      <c r="TQA518" s="329"/>
      <c r="TQB518" s="329"/>
      <c r="TQC518" s="329"/>
      <c r="TQD518" s="329"/>
      <c r="TQE518" s="329"/>
      <c r="TQF518" s="329"/>
      <c r="TQG518" s="329"/>
      <c r="TQH518" s="329"/>
      <c r="TQI518" s="329"/>
      <c r="TQJ518" s="329"/>
      <c r="TQK518" s="329"/>
      <c r="TQL518" s="329"/>
      <c r="TQM518" s="329"/>
      <c r="TQN518" s="329"/>
      <c r="TQO518" s="329"/>
      <c r="TQP518" s="329"/>
      <c r="TQQ518" s="329"/>
      <c r="TQR518" s="329"/>
      <c r="TQS518" s="329"/>
      <c r="TQT518" s="329"/>
      <c r="TQU518" s="329"/>
      <c r="TQV518" s="329"/>
      <c r="TQW518" s="329"/>
      <c r="TQX518" s="329"/>
      <c r="TQY518" s="329"/>
      <c r="TQZ518" s="329"/>
      <c r="TRA518" s="329"/>
      <c r="TRB518" s="329"/>
      <c r="TRC518" s="329"/>
      <c r="TRD518" s="329"/>
      <c r="TRE518" s="329"/>
      <c r="TRF518" s="329"/>
      <c r="TRG518" s="329"/>
      <c r="TRH518" s="329"/>
      <c r="TRI518" s="329"/>
      <c r="TRJ518" s="329"/>
      <c r="TRK518" s="329"/>
      <c r="TRL518" s="329"/>
      <c r="TRM518" s="329"/>
      <c r="TRN518" s="329"/>
      <c r="TRO518" s="329"/>
      <c r="TRP518" s="329"/>
      <c r="TRQ518" s="329"/>
      <c r="TRR518" s="329"/>
      <c r="TRS518" s="329"/>
      <c r="TRT518" s="329"/>
      <c r="TRU518" s="329"/>
      <c r="TRV518" s="329"/>
      <c r="TRW518" s="329"/>
      <c r="TRX518" s="329"/>
      <c r="TRY518" s="329"/>
      <c r="TRZ518" s="329"/>
      <c r="TSA518" s="329"/>
      <c r="TSB518" s="329"/>
      <c r="TSC518" s="329"/>
      <c r="TSD518" s="329"/>
      <c r="TSE518" s="329"/>
      <c r="TSF518" s="329"/>
      <c r="TSG518" s="329"/>
      <c r="TSH518" s="329"/>
      <c r="TSI518" s="329"/>
      <c r="TSJ518" s="329"/>
      <c r="TSK518" s="329"/>
      <c r="TSL518" s="329"/>
      <c r="TSM518" s="329"/>
      <c r="TSN518" s="329"/>
      <c r="TSO518" s="329"/>
      <c r="TSP518" s="329"/>
      <c r="TSQ518" s="329"/>
      <c r="TSR518" s="329"/>
      <c r="TSS518" s="329"/>
      <c r="TST518" s="329"/>
      <c r="TSU518" s="329"/>
      <c r="TSV518" s="329"/>
      <c r="TSW518" s="329"/>
      <c r="TSX518" s="329"/>
      <c r="TSY518" s="329"/>
      <c r="TSZ518" s="329"/>
      <c r="TTA518" s="329"/>
      <c r="TTB518" s="329"/>
      <c r="TTC518" s="329"/>
      <c r="TTD518" s="329"/>
      <c r="TTE518" s="329"/>
      <c r="TTF518" s="329"/>
      <c r="TTG518" s="329"/>
      <c r="TTH518" s="329"/>
      <c r="TTI518" s="329"/>
      <c r="TTJ518" s="329"/>
      <c r="TTK518" s="329"/>
      <c r="TTL518" s="329"/>
      <c r="TTM518" s="329"/>
      <c r="TTN518" s="329"/>
      <c r="TTO518" s="329"/>
      <c r="TTP518" s="329"/>
      <c r="TTQ518" s="329"/>
      <c r="TTR518" s="329"/>
      <c r="TTS518" s="329"/>
      <c r="TTT518" s="329"/>
      <c r="TTU518" s="329"/>
      <c r="TTV518" s="329"/>
      <c r="TTW518" s="329"/>
      <c r="TTX518" s="329"/>
      <c r="TTY518" s="329"/>
      <c r="TTZ518" s="329"/>
      <c r="TUA518" s="329"/>
      <c r="TUB518" s="329"/>
      <c r="TUC518" s="329"/>
      <c r="TUD518" s="329"/>
      <c r="TUE518" s="329"/>
      <c r="TUF518" s="329"/>
      <c r="TUG518" s="329"/>
      <c r="TUH518" s="329"/>
      <c r="TUI518" s="329"/>
      <c r="TUJ518" s="329"/>
      <c r="TUK518" s="329"/>
      <c r="TUL518" s="329"/>
      <c r="TUM518" s="329"/>
      <c r="TUN518" s="329"/>
      <c r="TUO518" s="329"/>
      <c r="TUP518" s="329"/>
      <c r="TUQ518" s="329"/>
      <c r="TUR518" s="329"/>
      <c r="TUS518" s="329"/>
      <c r="TUT518" s="329"/>
      <c r="TUU518" s="329"/>
      <c r="TUV518" s="329"/>
      <c r="TUW518" s="329"/>
      <c r="TUX518" s="329"/>
      <c r="TUY518" s="329"/>
      <c r="TUZ518" s="329"/>
      <c r="TVA518" s="329"/>
      <c r="TVB518" s="329"/>
      <c r="TVC518" s="329"/>
      <c r="TVD518" s="329"/>
      <c r="TVE518" s="329"/>
      <c r="TVF518" s="329"/>
      <c r="TVG518" s="329"/>
      <c r="TVH518" s="329"/>
      <c r="TVI518" s="329"/>
      <c r="TVJ518" s="329"/>
      <c r="TVK518" s="329"/>
      <c r="TVL518" s="329"/>
      <c r="TVM518" s="329"/>
      <c r="TVN518" s="329"/>
      <c r="TVO518" s="329"/>
      <c r="TVP518" s="329"/>
      <c r="TVQ518" s="329"/>
      <c r="TVR518" s="329"/>
      <c r="TVS518" s="329"/>
      <c r="TVT518" s="329"/>
      <c r="TVU518" s="329"/>
      <c r="TVV518" s="329"/>
      <c r="TVW518" s="329"/>
      <c r="TVX518" s="329"/>
      <c r="TVY518" s="329"/>
      <c r="TVZ518" s="329"/>
      <c r="TWA518" s="329"/>
      <c r="TWB518" s="329"/>
      <c r="TWC518" s="329"/>
      <c r="TWD518" s="329"/>
      <c r="TWE518" s="329"/>
      <c r="TWF518" s="329"/>
      <c r="TWG518" s="329"/>
      <c r="TWH518" s="329"/>
      <c r="TWI518" s="329"/>
      <c r="TWJ518" s="329"/>
      <c r="TWK518" s="329"/>
      <c r="TWL518" s="329"/>
      <c r="TWM518" s="329"/>
      <c r="TWN518" s="329"/>
      <c r="TWO518" s="329"/>
      <c r="TWP518" s="329"/>
      <c r="TWQ518" s="329"/>
      <c r="TWR518" s="329"/>
      <c r="TWS518" s="329"/>
      <c r="TWT518" s="329"/>
      <c r="TWU518" s="329"/>
      <c r="TWV518" s="329"/>
      <c r="TWW518" s="329"/>
      <c r="TWX518" s="329"/>
      <c r="TWY518" s="329"/>
      <c r="TWZ518" s="329"/>
      <c r="TXA518" s="329"/>
      <c r="TXB518" s="329"/>
      <c r="TXC518" s="329"/>
      <c r="TXD518" s="329"/>
      <c r="TXE518" s="329"/>
      <c r="TXF518" s="329"/>
      <c r="TXG518" s="329"/>
      <c r="TXH518" s="329"/>
      <c r="TXI518" s="329"/>
      <c r="TXJ518" s="329"/>
      <c r="TXK518" s="329"/>
      <c r="TXL518" s="329"/>
      <c r="TXM518" s="329"/>
      <c r="TXN518" s="329"/>
      <c r="TXO518" s="329"/>
      <c r="TXP518" s="329"/>
      <c r="TXQ518" s="329"/>
      <c r="TXR518" s="329"/>
      <c r="TXS518" s="329"/>
      <c r="TXT518" s="329"/>
      <c r="TXU518" s="329"/>
      <c r="TXV518" s="329"/>
      <c r="TXW518" s="329"/>
      <c r="TXX518" s="329"/>
      <c r="TXY518" s="329"/>
      <c r="TXZ518" s="329"/>
      <c r="TYA518" s="329"/>
      <c r="TYB518" s="329"/>
      <c r="TYC518" s="329"/>
      <c r="TYD518" s="329"/>
      <c r="TYE518" s="329"/>
      <c r="TYF518" s="329"/>
      <c r="TYG518" s="329"/>
      <c r="TYH518" s="329"/>
      <c r="TYI518" s="329"/>
      <c r="TYJ518" s="329"/>
      <c r="TYK518" s="329"/>
      <c r="TYL518" s="329"/>
      <c r="TYM518" s="329"/>
      <c r="TYN518" s="329"/>
      <c r="TYO518" s="329"/>
      <c r="TYP518" s="329"/>
      <c r="TYQ518" s="329"/>
      <c r="TYR518" s="329"/>
      <c r="TYS518" s="329"/>
      <c r="TYT518" s="329"/>
      <c r="TYU518" s="329"/>
      <c r="TYV518" s="329"/>
      <c r="TYW518" s="329"/>
      <c r="TYX518" s="329"/>
      <c r="TYY518" s="329"/>
      <c r="TYZ518" s="329"/>
      <c r="TZA518" s="329"/>
      <c r="TZB518" s="329"/>
      <c r="TZC518" s="329"/>
      <c r="TZD518" s="329"/>
      <c r="TZE518" s="329"/>
      <c r="TZF518" s="329"/>
      <c r="TZG518" s="329"/>
      <c r="TZH518" s="329"/>
      <c r="TZI518" s="329"/>
      <c r="TZJ518" s="329"/>
      <c r="TZK518" s="329"/>
      <c r="TZL518" s="329"/>
      <c r="TZM518" s="329"/>
      <c r="TZN518" s="329"/>
      <c r="TZO518" s="329"/>
      <c r="TZP518" s="329"/>
      <c r="TZQ518" s="329"/>
      <c r="TZR518" s="329"/>
      <c r="TZS518" s="329"/>
      <c r="TZT518" s="329"/>
      <c r="TZU518" s="329"/>
      <c r="TZV518" s="329"/>
      <c r="TZW518" s="329"/>
      <c r="TZX518" s="329"/>
      <c r="TZY518" s="329"/>
      <c r="TZZ518" s="329"/>
      <c r="UAA518" s="329"/>
      <c r="UAB518" s="329"/>
      <c r="UAC518" s="329"/>
      <c r="UAD518" s="329"/>
      <c r="UAE518" s="329"/>
      <c r="UAF518" s="329"/>
      <c r="UAG518" s="329"/>
      <c r="UAH518" s="329"/>
      <c r="UAI518" s="329"/>
      <c r="UAJ518" s="329"/>
      <c r="UAK518" s="329"/>
      <c r="UAL518" s="329"/>
      <c r="UAM518" s="329"/>
      <c r="UAN518" s="329"/>
      <c r="UAO518" s="329"/>
      <c r="UAP518" s="329"/>
      <c r="UAQ518" s="329"/>
      <c r="UAR518" s="329"/>
      <c r="UAS518" s="329"/>
      <c r="UAT518" s="329"/>
      <c r="UAU518" s="329"/>
      <c r="UAV518" s="329"/>
      <c r="UAW518" s="329"/>
      <c r="UAX518" s="329"/>
      <c r="UAY518" s="329"/>
      <c r="UAZ518" s="329"/>
      <c r="UBA518" s="329"/>
      <c r="UBB518" s="329"/>
      <c r="UBC518" s="329"/>
      <c r="UBD518" s="329"/>
      <c r="UBE518" s="329"/>
      <c r="UBF518" s="329"/>
      <c r="UBG518" s="329"/>
      <c r="UBH518" s="329"/>
      <c r="UBI518" s="329"/>
      <c r="UBJ518" s="329"/>
      <c r="UBK518" s="329"/>
      <c r="UBL518" s="329"/>
      <c r="UBM518" s="329"/>
      <c r="UBN518" s="329"/>
      <c r="UBO518" s="329"/>
      <c r="UBP518" s="329"/>
      <c r="UBQ518" s="329"/>
      <c r="UBR518" s="329"/>
      <c r="UBS518" s="329"/>
      <c r="UBT518" s="329"/>
      <c r="UBU518" s="329"/>
      <c r="UBV518" s="329"/>
      <c r="UBW518" s="329"/>
      <c r="UBX518" s="329"/>
      <c r="UBY518" s="329"/>
      <c r="UBZ518" s="329"/>
      <c r="UCA518" s="329"/>
      <c r="UCB518" s="329"/>
      <c r="UCC518" s="329"/>
      <c r="UCD518" s="329"/>
      <c r="UCE518" s="329"/>
      <c r="UCF518" s="329"/>
      <c r="UCG518" s="329"/>
      <c r="UCH518" s="329"/>
      <c r="UCI518" s="329"/>
      <c r="UCJ518" s="329"/>
      <c r="UCK518" s="329"/>
      <c r="UCL518" s="329"/>
      <c r="UCM518" s="329"/>
      <c r="UCN518" s="329"/>
      <c r="UCO518" s="329"/>
      <c r="UCP518" s="329"/>
      <c r="UCQ518" s="329"/>
      <c r="UCR518" s="329"/>
      <c r="UCS518" s="329"/>
      <c r="UCT518" s="329"/>
      <c r="UCU518" s="329"/>
      <c r="UCV518" s="329"/>
      <c r="UCW518" s="329"/>
      <c r="UCX518" s="329"/>
      <c r="UCY518" s="329"/>
      <c r="UCZ518" s="329"/>
      <c r="UDA518" s="329"/>
      <c r="UDB518" s="329"/>
      <c r="UDC518" s="329"/>
      <c r="UDD518" s="329"/>
      <c r="UDE518" s="329"/>
      <c r="UDF518" s="329"/>
      <c r="UDG518" s="329"/>
      <c r="UDH518" s="329"/>
      <c r="UDI518" s="329"/>
      <c r="UDJ518" s="329"/>
      <c r="UDK518" s="329"/>
      <c r="UDL518" s="329"/>
      <c r="UDM518" s="329"/>
      <c r="UDN518" s="329"/>
      <c r="UDO518" s="329"/>
      <c r="UDP518" s="329"/>
      <c r="UDQ518" s="329"/>
      <c r="UDR518" s="329"/>
      <c r="UDS518" s="329"/>
      <c r="UDT518" s="329"/>
      <c r="UDU518" s="329"/>
      <c r="UDV518" s="329"/>
      <c r="UDW518" s="329"/>
      <c r="UDX518" s="329"/>
      <c r="UDY518" s="329"/>
      <c r="UDZ518" s="329"/>
      <c r="UEA518" s="329"/>
      <c r="UEB518" s="329"/>
      <c r="UEC518" s="329"/>
      <c r="UED518" s="329"/>
      <c r="UEE518" s="329"/>
      <c r="UEF518" s="329"/>
      <c r="UEG518" s="329"/>
      <c r="UEH518" s="329"/>
      <c r="UEI518" s="329"/>
      <c r="UEJ518" s="329"/>
      <c r="UEK518" s="329"/>
      <c r="UEL518" s="329"/>
      <c r="UEM518" s="329"/>
      <c r="UEN518" s="329"/>
      <c r="UEO518" s="329"/>
      <c r="UEP518" s="329"/>
      <c r="UEQ518" s="329"/>
      <c r="UER518" s="329"/>
      <c r="UES518" s="329"/>
      <c r="UET518" s="329"/>
      <c r="UEU518" s="329"/>
      <c r="UEV518" s="329"/>
      <c r="UEW518" s="329"/>
      <c r="UEX518" s="329"/>
      <c r="UEY518" s="329"/>
      <c r="UEZ518" s="329"/>
      <c r="UFA518" s="329"/>
      <c r="UFB518" s="329"/>
      <c r="UFC518" s="329"/>
      <c r="UFD518" s="329"/>
      <c r="UFE518" s="329"/>
      <c r="UFF518" s="329"/>
      <c r="UFG518" s="329"/>
      <c r="UFH518" s="329"/>
      <c r="UFI518" s="329"/>
      <c r="UFJ518" s="329"/>
      <c r="UFK518" s="329"/>
      <c r="UFL518" s="329"/>
      <c r="UFM518" s="329"/>
      <c r="UFN518" s="329"/>
      <c r="UFO518" s="329"/>
      <c r="UFP518" s="329"/>
      <c r="UFQ518" s="329"/>
      <c r="UFR518" s="329"/>
      <c r="UFS518" s="329"/>
      <c r="UFT518" s="329"/>
      <c r="UFU518" s="329"/>
      <c r="UFV518" s="329"/>
      <c r="UFW518" s="329"/>
      <c r="UFX518" s="329"/>
      <c r="UFY518" s="329"/>
      <c r="UFZ518" s="329"/>
      <c r="UGA518" s="329"/>
      <c r="UGB518" s="329"/>
      <c r="UGC518" s="329"/>
      <c r="UGD518" s="329"/>
      <c r="UGE518" s="329"/>
      <c r="UGF518" s="329"/>
      <c r="UGG518" s="329"/>
      <c r="UGH518" s="329"/>
      <c r="UGI518" s="329"/>
      <c r="UGJ518" s="329"/>
      <c r="UGK518" s="329"/>
      <c r="UGL518" s="329"/>
      <c r="UGM518" s="329"/>
      <c r="UGN518" s="329"/>
      <c r="UGO518" s="329"/>
      <c r="UGP518" s="329"/>
      <c r="UGQ518" s="329"/>
      <c r="UGR518" s="329"/>
      <c r="UGS518" s="329"/>
      <c r="UGT518" s="329"/>
      <c r="UGU518" s="329"/>
      <c r="UGV518" s="329"/>
      <c r="UGW518" s="329"/>
      <c r="UGX518" s="329"/>
      <c r="UGY518" s="329"/>
      <c r="UGZ518" s="329"/>
      <c r="UHA518" s="329"/>
      <c r="UHB518" s="329"/>
      <c r="UHC518" s="329"/>
      <c r="UHD518" s="329"/>
      <c r="UHE518" s="329"/>
      <c r="UHF518" s="329"/>
      <c r="UHG518" s="329"/>
      <c r="UHH518" s="329"/>
      <c r="UHI518" s="329"/>
      <c r="UHJ518" s="329"/>
      <c r="UHK518" s="329"/>
      <c r="UHL518" s="329"/>
      <c r="UHM518" s="329"/>
      <c r="UHN518" s="329"/>
      <c r="UHO518" s="329"/>
      <c r="UHP518" s="329"/>
      <c r="UHQ518" s="329"/>
      <c r="UHR518" s="329"/>
      <c r="UHS518" s="329"/>
      <c r="UHT518" s="329"/>
      <c r="UHU518" s="329"/>
      <c r="UHV518" s="329"/>
      <c r="UHW518" s="329"/>
      <c r="UHX518" s="329"/>
      <c r="UHY518" s="329"/>
      <c r="UHZ518" s="329"/>
      <c r="UIA518" s="329"/>
      <c r="UIB518" s="329"/>
      <c r="UIC518" s="329"/>
      <c r="UID518" s="329"/>
      <c r="UIE518" s="329"/>
      <c r="UIF518" s="329"/>
      <c r="UIG518" s="329"/>
      <c r="UIH518" s="329"/>
      <c r="UII518" s="329"/>
      <c r="UIJ518" s="329"/>
      <c r="UIK518" s="329"/>
      <c r="UIL518" s="329"/>
      <c r="UIM518" s="329"/>
      <c r="UIN518" s="329"/>
      <c r="UIO518" s="329"/>
      <c r="UIP518" s="329"/>
      <c r="UIQ518" s="329"/>
      <c r="UIR518" s="329"/>
      <c r="UIS518" s="329"/>
      <c r="UIT518" s="329"/>
      <c r="UIU518" s="329"/>
      <c r="UIV518" s="329"/>
      <c r="UIW518" s="329"/>
      <c r="UIX518" s="329"/>
      <c r="UIY518" s="329"/>
      <c r="UIZ518" s="329"/>
      <c r="UJA518" s="329"/>
      <c r="UJB518" s="329"/>
      <c r="UJC518" s="329"/>
      <c r="UJD518" s="329"/>
      <c r="UJE518" s="329"/>
      <c r="UJF518" s="329"/>
      <c r="UJG518" s="329"/>
      <c r="UJH518" s="329"/>
      <c r="UJI518" s="329"/>
      <c r="UJJ518" s="329"/>
      <c r="UJK518" s="329"/>
      <c r="UJL518" s="329"/>
      <c r="UJM518" s="329"/>
      <c r="UJN518" s="329"/>
      <c r="UJO518" s="329"/>
      <c r="UJP518" s="329"/>
      <c r="UJQ518" s="329"/>
      <c r="UJR518" s="329"/>
      <c r="UJS518" s="329"/>
      <c r="UJT518" s="329"/>
      <c r="UJU518" s="329"/>
      <c r="UJV518" s="329"/>
      <c r="UJW518" s="329"/>
      <c r="UJX518" s="329"/>
      <c r="UJY518" s="329"/>
      <c r="UJZ518" s="329"/>
      <c r="UKA518" s="329"/>
      <c r="UKB518" s="329"/>
      <c r="UKC518" s="329"/>
      <c r="UKD518" s="329"/>
      <c r="UKE518" s="329"/>
      <c r="UKF518" s="329"/>
      <c r="UKG518" s="329"/>
      <c r="UKH518" s="329"/>
      <c r="UKI518" s="329"/>
      <c r="UKJ518" s="329"/>
      <c r="UKK518" s="329"/>
      <c r="UKL518" s="329"/>
      <c r="UKM518" s="329"/>
      <c r="UKN518" s="329"/>
      <c r="UKO518" s="329"/>
      <c r="UKP518" s="329"/>
      <c r="UKQ518" s="329"/>
      <c r="UKR518" s="329"/>
      <c r="UKS518" s="329"/>
      <c r="UKT518" s="329"/>
      <c r="UKU518" s="329"/>
      <c r="UKV518" s="329"/>
      <c r="UKW518" s="329"/>
      <c r="UKX518" s="329"/>
      <c r="UKY518" s="329"/>
      <c r="UKZ518" s="329"/>
      <c r="ULA518" s="329"/>
      <c r="ULB518" s="329"/>
      <c r="ULC518" s="329"/>
      <c r="ULD518" s="329"/>
      <c r="ULE518" s="329"/>
      <c r="ULF518" s="329"/>
      <c r="ULG518" s="329"/>
      <c r="ULH518" s="329"/>
      <c r="ULI518" s="329"/>
      <c r="ULJ518" s="329"/>
      <c r="ULK518" s="329"/>
      <c r="ULL518" s="329"/>
      <c r="ULM518" s="329"/>
      <c r="ULN518" s="329"/>
      <c r="ULO518" s="329"/>
      <c r="ULP518" s="329"/>
      <c r="ULQ518" s="329"/>
      <c r="ULR518" s="329"/>
      <c r="ULS518" s="329"/>
      <c r="ULT518" s="329"/>
      <c r="ULU518" s="329"/>
      <c r="ULV518" s="329"/>
      <c r="ULW518" s="329"/>
      <c r="ULX518" s="329"/>
      <c r="ULY518" s="329"/>
      <c r="ULZ518" s="329"/>
      <c r="UMA518" s="329"/>
      <c r="UMB518" s="329"/>
      <c r="UMC518" s="329"/>
      <c r="UMD518" s="329"/>
      <c r="UME518" s="329"/>
      <c r="UMF518" s="329"/>
      <c r="UMG518" s="329"/>
      <c r="UMH518" s="329"/>
      <c r="UMI518" s="329"/>
      <c r="UMJ518" s="329"/>
      <c r="UMK518" s="329"/>
      <c r="UML518" s="329"/>
      <c r="UMM518" s="329"/>
      <c r="UMN518" s="329"/>
      <c r="UMO518" s="329"/>
      <c r="UMP518" s="329"/>
      <c r="UMQ518" s="329"/>
      <c r="UMR518" s="329"/>
      <c r="UMS518" s="329"/>
      <c r="UMT518" s="329"/>
      <c r="UMU518" s="329"/>
      <c r="UMV518" s="329"/>
      <c r="UMW518" s="329"/>
      <c r="UMX518" s="329"/>
      <c r="UMY518" s="329"/>
      <c r="UMZ518" s="329"/>
      <c r="UNA518" s="329"/>
      <c r="UNB518" s="329"/>
      <c r="UNC518" s="329"/>
      <c r="UND518" s="329"/>
      <c r="UNE518" s="329"/>
      <c r="UNF518" s="329"/>
      <c r="UNG518" s="329"/>
      <c r="UNH518" s="329"/>
      <c r="UNI518" s="329"/>
      <c r="UNJ518" s="329"/>
      <c r="UNK518" s="329"/>
      <c r="UNL518" s="329"/>
      <c r="UNM518" s="329"/>
      <c r="UNN518" s="329"/>
      <c r="UNO518" s="329"/>
      <c r="UNP518" s="329"/>
      <c r="UNQ518" s="329"/>
      <c r="UNR518" s="329"/>
      <c r="UNS518" s="329"/>
      <c r="UNT518" s="329"/>
      <c r="UNU518" s="329"/>
      <c r="UNV518" s="329"/>
      <c r="UNW518" s="329"/>
      <c r="UNX518" s="329"/>
      <c r="UNY518" s="329"/>
      <c r="UNZ518" s="329"/>
      <c r="UOA518" s="329"/>
      <c r="UOB518" s="329"/>
      <c r="UOC518" s="329"/>
      <c r="UOD518" s="329"/>
      <c r="UOE518" s="329"/>
      <c r="UOF518" s="329"/>
      <c r="UOG518" s="329"/>
      <c r="UOH518" s="329"/>
      <c r="UOI518" s="329"/>
      <c r="UOJ518" s="329"/>
      <c r="UOK518" s="329"/>
      <c r="UOL518" s="329"/>
      <c r="UOM518" s="329"/>
      <c r="UON518" s="329"/>
      <c r="UOO518" s="329"/>
      <c r="UOP518" s="329"/>
      <c r="UOQ518" s="329"/>
      <c r="UOR518" s="329"/>
      <c r="UOS518" s="329"/>
      <c r="UOT518" s="329"/>
      <c r="UOU518" s="329"/>
      <c r="UOV518" s="329"/>
      <c r="UOW518" s="329"/>
      <c r="UOX518" s="329"/>
      <c r="UOY518" s="329"/>
      <c r="UOZ518" s="329"/>
      <c r="UPA518" s="329"/>
      <c r="UPB518" s="329"/>
      <c r="UPC518" s="329"/>
      <c r="UPD518" s="329"/>
      <c r="UPE518" s="329"/>
      <c r="UPF518" s="329"/>
      <c r="UPG518" s="329"/>
      <c r="UPH518" s="329"/>
      <c r="UPI518" s="329"/>
      <c r="UPJ518" s="329"/>
      <c r="UPK518" s="329"/>
      <c r="UPL518" s="329"/>
      <c r="UPM518" s="329"/>
      <c r="UPN518" s="329"/>
      <c r="UPO518" s="329"/>
      <c r="UPP518" s="329"/>
      <c r="UPQ518" s="329"/>
      <c r="UPR518" s="329"/>
      <c r="UPS518" s="329"/>
      <c r="UPT518" s="329"/>
      <c r="UPU518" s="329"/>
      <c r="UPV518" s="329"/>
      <c r="UPW518" s="329"/>
      <c r="UPX518" s="329"/>
      <c r="UPY518" s="329"/>
      <c r="UPZ518" s="329"/>
      <c r="UQA518" s="329"/>
      <c r="UQB518" s="329"/>
      <c r="UQC518" s="329"/>
      <c r="UQD518" s="329"/>
      <c r="UQE518" s="329"/>
      <c r="UQF518" s="329"/>
      <c r="UQG518" s="329"/>
      <c r="UQH518" s="329"/>
      <c r="UQI518" s="329"/>
      <c r="UQJ518" s="329"/>
      <c r="UQK518" s="329"/>
      <c r="UQL518" s="329"/>
      <c r="UQM518" s="329"/>
      <c r="UQN518" s="329"/>
      <c r="UQO518" s="329"/>
      <c r="UQP518" s="329"/>
      <c r="UQQ518" s="329"/>
      <c r="UQR518" s="329"/>
      <c r="UQS518" s="329"/>
      <c r="UQT518" s="329"/>
      <c r="UQU518" s="329"/>
      <c r="UQV518" s="329"/>
      <c r="UQW518" s="329"/>
      <c r="UQX518" s="329"/>
      <c r="UQY518" s="329"/>
      <c r="UQZ518" s="329"/>
      <c r="URA518" s="329"/>
      <c r="URB518" s="329"/>
      <c r="URC518" s="329"/>
      <c r="URD518" s="329"/>
      <c r="URE518" s="329"/>
      <c r="URF518" s="329"/>
      <c r="URG518" s="329"/>
      <c r="URH518" s="329"/>
      <c r="URI518" s="329"/>
      <c r="URJ518" s="329"/>
      <c r="URK518" s="329"/>
      <c r="URL518" s="329"/>
      <c r="URM518" s="329"/>
      <c r="URN518" s="329"/>
      <c r="URO518" s="329"/>
      <c r="URP518" s="329"/>
      <c r="URQ518" s="329"/>
      <c r="URR518" s="329"/>
      <c r="URS518" s="329"/>
      <c r="URT518" s="329"/>
      <c r="URU518" s="329"/>
      <c r="URV518" s="329"/>
      <c r="URW518" s="329"/>
      <c r="URX518" s="329"/>
      <c r="URY518" s="329"/>
      <c r="URZ518" s="329"/>
      <c r="USA518" s="329"/>
      <c r="USB518" s="329"/>
      <c r="USC518" s="329"/>
      <c r="USD518" s="329"/>
      <c r="USE518" s="329"/>
      <c r="USF518" s="329"/>
      <c r="USG518" s="329"/>
      <c r="USH518" s="329"/>
      <c r="USI518" s="329"/>
      <c r="USJ518" s="329"/>
      <c r="USK518" s="329"/>
      <c r="USL518" s="329"/>
      <c r="USM518" s="329"/>
      <c r="USN518" s="329"/>
      <c r="USO518" s="329"/>
      <c r="USP518" s="329"/>
      <c r="USQ518" s="329"/>
      <c r="USR518" s="329"/>
      <c r="USS518" s="329"/>
      <c r="UST518" s="329"/>
      <c r="USU518" s="329"/>
      <c r="USV518" s="329"/>
      <c r="USW518" s="329"/>
      <c r="USX518" s="329"/>
      <c r="USY518" s="329"/>
      <c r="USZ518" s="329"/>
      <c r="UTA518" s="329"/>
      <c r="UTB518" s="329"/>
      <c r="UTC518" s="329"/>
      <c r="UTD518" s="329"/>
      <c r="UTE518" s="329"/>
      <c r="UTF518" s="329"/>
      <c r="UTG518" s="329"/>
      <c r="UTH518" s="329"/>
      <c r="UTI518" s="329"/>
      <c r="UTJ518" s="329"/>
      <c r="UTK518" s="329"/>
      <c r="UTL518" s="329"/>
      <c r="UTM518" s="329"/>
      <c r="UTN518" s="329"/>
      <c r="UTO518" s="329"/>
      <c r="UTP518" s="329"/>
      <c r="UTQ518" s="329"/>
      <c r="UTR518" s="329"/>
      <c r="UTS518" s="329"/>
      <c r="UTT518" s="329"/>
      <c r="UTU518" s="329"/>
      <c r="UTV518" s="329"/>
      <c r="UTW518" s="329"/>
      <c r="UTX518" s="329"/>
      <c r="UTY518" s="329"/>
      <c r="UTZ518" s="329"/>
      <c r="UUA518" s="329"/>
      <c r="UUB518" s="329"/>
      <c r="UUC518" s="329"/>
      <c r="UUD518" s="329"/>
      <c r="UUE518" s="329"/>
      <c r="UUF518" s="329"/>
      <c r="UUG518" s="329"/>
      <c r="UUH518" s="329"/>
      <c r="UUI518" s="329"/>
      <c r="UUJ518" s="329"/>
      <c r="UUK518" s="329"/>
      <c r="UUL518" s="329"/>
      <c r="UUM518" s="329"/>
      <c r="UUN518" s="329"/>
      <c r="UUO518" s="329"/>
      <c r="UUP518" s="329"/>
      <c r="UUQ518" s="329"/>
      <c r="UUR518" s="329"/>
      <c r="UUS518" s="329"/>
      <c r="UUT518" s="329"/>
      <c r="UUU518" s="329"/>
      <c r="UUV518" s="329"/>
      <c r="UUW518" s="329"/>
      <c r="UUX518" s="329"/>
      <c r="UUY518" s="329"/>
      <c r="UUZ518" s="329"/>
      <c r="UVA518" s="329"/>
      <c r="UVB518" s="329"/>
      <c r="UVC518" s="329"/>
      <c r="UVD518" s="329"/>
      <c r="UVE518" s="329"/>
      <c r="UVF518" s="329"/>
      <c r="UVG518" s="329"/>
      <c r="UVH518" s="329"/>
      <c r="UVI518" s="329"/>
      <c r="UVJ518" s="329"/>
      <c r="UVK518" s="329"/>
      <c r="UVL518" s="329"/>
      <c r="UVM518" s="329"/>
      <c r="UVN518" s="329"/>
      <c r="UVO518" s="329"/>
      <c r="UVP518" s="329"/>
      <c r="UVQ518" s="329"/>
      <c r="UVR518" s="329"/>
      <c r="UVS518" s="329"/>
      <c r="UVT518" s="329"/>
      <c r="UVU518" s="329"/>
      <c r="UVV518" s="329"/>
      <c r="UVW518" s="329"/>
      <c r="UVX518" s="329"/>
      <c r="UVY518" s="329"/>
      <c r="UVZ518" s="329"/>
      <c r="UWA518" s="329"/>
      <c r="UWB518" s="329"/>
      <c r="UWC518" s="329"/>
      <c r="UWD518" s="329"/>
      <c r="UWE518" s="329"/>
      <c r="UWF518" s="329"/>
      <c r="UWG518" s="329"/>
      <c r="UWH518" s="329"/>
      <c r="UWI518" s="329"/>
      <c r="UWJ518" s="329"/>
      <c r="UWK518" s="329"/>
      <c r="UWL518" s="329"/>
      <c r="UWM518" s="329"/>
      <c r="UWN518" s="329"/>
      <c r="UWO518" s="329"/>
      <c r="UWP518" s="329"/>
      <c r="UWQ518" s="329"/>
      <c r="UWR518" s="329"/>
      <c r="UWS518" s="329"/>
      <c r="UWT518" s="329"/>
      <c r="UWU518" s="329"/>
      <c r="UWV518" s="329"/>
      <c r="UWW518" s="329"/>
      <c r="UWX518" s="329"/>
      <c r="UWY518" s="329"/>
      <c r="UWZ518" s="329"/>
      <c r="UXA518" s="329"/>
      <c r="UXB518" s="329"/>
      <c r="UXC518" s="329"/>
      <c r="UXD518" s="329"/>
      <c r="UXE518" s="329"/>
      <c r="UXF518" s="329"/>
      <c r="UXG518" s="329"/>
      <c r="UXH518" s="329"/>
      <c r="UXI518" s="329"/>
      <c r="UXJ518" s="329"/>
      <c r="UXK518" s="329"/>
      <c r="UXL518" s="329"/>
      <c r="UXM518" s="329"/>
      <c r="UXN518" s="329"/>
      <c r="UXO518" s="329"/>
      <c r="UXP518" s="329"/>
      <c r="UXQ518" s="329"/>
      <c r="UXR518" s="329"/>
      <c r="UXS518" s="329"/>
      <c r="UXT518" s="329"/>
      <c r="UXU518" s="329"/>
      <c r="UXV518" s="329"/>
      <c r="UXW518" s="329"/>
      <c r="UXX518" s="329"/>
      <c r="UXY518" s="329"/>
      <c r="UXZ518" s="329"/>
      <c r="UYA518" s="329"/>
      <c r="UYB518" s="329"/>
      <c r="UYC518" s="329"/>
      <c r="UYD518" s="329"/>
      <c r="UYE518" s="329"/>
      <c r="UYF518" s="329"/>
      <c r="UYG518" s="329"/>
      <c r="UYH518" s="329"/>
      <c r="UYI518" s="329"/>
      <c r="UYJ518" s="329"/>
      <c r="UYK518" s="329"/>
      <c r="UYL518" s="329"/>
      <c r="UYM518" s="329"/>
      <c r="UYN518" s="329"/>
      <c r="UYO518" s="329"/>
      <c r="UYP518" s="329"/>
      <c r="UYQ518" s="329"/>
      <c r="UYR518" s="329"/>
      <c r="UYS518" s="329"/>
      <c r="UYT518" s="329"/>
      <c r="UYU518" s="329"/>
      <c r="UYV518" s="329"/>
      <c r="UYW518" s="329"/>
      <c r="UYX518" s="329"/>
      <c r="UYY518" s="329"/>
      <c r="UYZ518" s="329"/>
      <c r="UZA518" s="329"/>
      <c r="UZB518" s="329"/>
      <c r="UZC518" s="329"/>
      <c r="UZD518" s="329"/>
      <c r="UZE518" s="329"/>
      <c r="UZF518" s="329"/>
      <c r="UZG518" s="329"/>
      <c r="UZH518" s="329"/>
      <c r="UZI518" s="329"/>
      <c r="UZJ518" s="329"/>
      <c r="UZK518" s="329"/>
      <c r="UZL518" s="329"/>
      <c r="UZM518" s="329"/>
      <c r="UZN518" s="329"/>
      <c r="UZO518" s="329"/>
      <c r="UZP518" s="329"/>
      <c r="UZQ518" s="329"/>
      <c r="UZR518" s="329"/>
      <c r="UZS518" s="329"/>
      <c r="UZT518" s="329"/>
      <c r="UZU518" s="329"/>
      <c r="UZV518" s="329"/>
      <c r="UZW518" s="329"/>
      <c r="UZX518" s="329"/>
      <c r="UZY518" s="329"/>
      <c r="UZZ518" s="329"/>
      <c r="VAA518" s="329"/>
      <c r="VAB518" s="329"/>
      <c r="VAC518" s="329"/>
      <c r="VAD518" s="329"/>
      <c r="VAE518" s="329"/>
      <c r="VAF518" s="329"/>
      <c r="VAG518" s="329"/>
      <c r="VAH518" s="329"/>
      <c r="VAI518" s="329"/>
      <c r="VAJ518" s="329"/>
      <c r="VAK518" s="329"/>
      <c r="VAL518" s="329"/>
      <c r="VAM518" s="329"/>
      <c r="VAN518" s="329"/>
      <c r="VAO518" s="329"/>
      <c r="VAP518" s="329"/>
      <c r="VAQ518" s="329"/>
      <c r="VAR518" s="329"/>
      <c r="VAS518" s="329"/>
      <c r="VAT518" s="329"/>
      <c r="VAU518" s="329"/>
      <c r="VAV518" s="329"/>
      <c r="VAW518" s="329"/>
      <c r="VAX518" s="329"/>
      <c r="VAY518" s="329"/>
      <c r="VAZ518" s="329"/>
      <c r="VBA518" s="329"/>
      <c r="VBB518" s="329"/>
      <c r="VBC518" s="329"/>
      <c r="VBD518" s="329"/>
      <c r="VBE518" s="329"/>
      <c r="VBF518" s="329"/>
      <c r="VBG518" s="329"/>
      <c r="VBH518" s="329"/>
      <c r="VBI518" s="329"/>
      <c r="VBJ518" s="329"/>
      <c r="VBK518" s="329"/>
      <c r="VBL518" s="329"/>
      <c r="VBM518" s="329"/>
      <c r="VBN518" s="329"/>
      <c r="VBO518" s="329"/>
      <c r="VBP518" s="329"/>
      <c r="VBQ518" s="329"/>
      <c r="VBR518" s="329"/>
      <c r="VBS518" s="329"/>
      <c r="VBT518" s="329"/>
      <c r="VBU518" s="329"/>
      <c r="VBV518" s="329"/>
      <c r="VBW518" s="329"/>
      <c r="VBX518" s="329"/>
      <c r="VBY518" s="329"/>
      <c r="VBZ518" s="329"/>
      <c r="VCA518" s="329"/>
      <c r="VCB518" s="329"/>
      <c r="VCC518" s="329"/>
      <c r="VCD518" s="329"/>
      <c r="VCE518" s="329"/>
      <c r="VCF518" s="329"/>
      <c r="VCG518" s="329"/>
      <c r="VCH518" s="329"/>
      <c r="VCI518" s="329"/>
      <c r="VCJ518" s="329"/>
      <c r="VCK518" s="329"/>
      <c r="VCL518" s="329"/>
      <c r="VCM518" s="329"/>
      <c r="VCN518" s="329"/>
      <c r="VCO518" s="329"/>
      <c r="VCP518" s="329"/>
      <c r="VCQ518" s="329"/>
      <c r="VCR518" s="329"/>
      <c r="VCS518" s="329"/>
      <c r="VCT518" s="329"/>
      <c r="VCU518" s="329"/>
      <c r="VCV518" s="329"/>
      <c r="VCW518" s="329"/>
      <c r="VCX518" s="329"/>
      <c r="VCY518" s="329"/>
      <c r="VCZ518" s="329"/>
      <c r="VDA518" s="329"/>
      <c r="VDB518" s="329"/>
      <c r="VDC518" s="329"/>
      <c r="VDD518" s="329"/>
      <c r="VDE518" s="329"/>
      <c r="VDF518" s="329"/>
      <c r="VDG518" s="329"/>
      <c r="VDH518" s="329"/>
      <c r="VDI518" s="329"/>
      <c r="VDJ518" s="329"/>
      <c r="VDK518" s="329"/>
      <c r="VDL518" s="329"/>
      <c r="VDM518" s="329"/>
      <c r="VDN518" s="329"/>
      <c r="VDO518" s="329"/>
      <c r="VDP518" s="329"/>
      <c r="VDQ518" s="329"/>
      <c r="VDR518" s="329"/>
      <c r="VDS518" s="329"/>
      <c r="VDT518" s="329"/>
      <c r="VDU518" s="329"/>
      <c r="VDV518" s="329"/>
      <c r="VDW518" s="329"/>
      <c r="VDX518" s="329"/>
      <c r="VDY518" s="329"/>
      <c r="VDZ518" s="329"/>
      <c r="VEA518" s="329"/>
      <c r="VEB518" s="329"/>
      <c r="VEC518" s="329"/>
      <c r="VED518" s="329"/>
      <c r="VEE518" s="329"/>
      <c r="VEF518" s="329"/>
      <c r="VEG518" s="329"/>
      <c r="VEH518" s="329"/>
      <c r="VEI518" s="329"/>
      <c r="VEJ518" s="329"/>
      <c r="VEK518" s="329"/>
      <c r="VEL518" s="329"/>
      <c r="VEM518" s="329"/>
      <c r="VEN518" s="329"/>
      <c r="VEO518" s="329"/>
      <c r="VEP518" s="329"/>
      <c r="VEQ518" s="329"/>
      <c r="VER518" s="329"/>
      <c r="VES518" s="329"/>
      <c r="VET518" s="329"/>
      <c r="VEU518" s="329"/>
      <c r="VEV518" s="329"/>
      <c r="VEW518" s="329"/>
      <c r="VEX518" s="329"/>
      <c r="VEY518" s="329"/>
      <c r="VEZ518" s="329"/>
      <c r="VFA518" s="329"/>
      <c r="VFB518" s="329"/>
      <c r="VFC518" s="329"/>
      <c r="VFD518" s="329"/>
      <c r="VFE518" s="329"/>
      <c r="VFF518" s="329"/>
      <c r="VFG518" s="329"/>
      <c r="VFH518" s="329"/>
      <c r="VFI518" s="329"/>
      <c r="VFJ518" s="329"/>
      <c r="VFK518" s="329"/>
      <c r="VFL518" s="329"/>
      <c r="VFM518" s="329"/>
      <c r="VFN518" s="329"/>
      <c r="VFO518" s="329"/>
      <c r="VFP518" s="329"/>
      <c r="VFQ518" s="329"/>
      <c r="VFR518" s="329"/>
      <c r="VFS518" s="329"/>
      <c r="VFT518" s="329"/>
      <c r="VFU518" s="329"/>
      <c r="VFV518" s="329"/>
      <c r="VFW518" s="329"/>
      <c r="VFX518" s="329"/>
      <c r="VFY518" s="329"/>
      <c r="VFZ518" s="329"/>
      <c r="VGA518" s="329"/>
      <c r="VGB518" s="329"/>
      <c r="VGC518" s="329"/>
      <c r="VGD518" s="329"/>
      <c r="VGE518" s="329"/>
      <c r="VGF518" s="329"/>
      <c r="VGG518" s="329"/>
      <c r="VGH518" s="329"/>
      <c r="VGI518" s="329"/>
      <c r="VGJ518" s="329"/>
      <c r="VGK518" s="329"/>
      <c r="VGL518" s="329"/>
      <c r="VGM518" s="329"/>
      <c r="VGN518" s="329"/>
      <c r="VGO518" s="329"/>
      <c r="VGP518" s="329"/>
      <c r="VGQ518" s="329"/>
      <c r="VGR518" s="329"/>
      <c r="VGS518" s="329"/>
      <c r="VGT518" s="329"/>
      <c r="VGU518" s="329"/>
      <c r="VGV518" s="329"/>
      <c r="VGW518" s="329"/>
      <c r="VGX518" s="329"/>
      <c r="VGY518" s="329"/>
      <c r="VGZ518" s="329"/>
      <c r="VHA518" s="329"/>
      <c r="VHB518" s="329"/>
      <c r="VHC518" s="329"/>
      <c r="VHD518" s="329"/>
      <c r="VHE518" s="329"/>
      <c r="VHF518" s="329"/>
      <c r="VHG518" s="329"/>
      <c r="VHH518" s="329"/>
      <c r="VHI518" s="329"/>
      <c r="VHJ518" s="329"/>
      <c r="VHK518" s="329"/>
      <c r="VHL518" s="329"/>
      <c r="VHM518" s="329"/>
      <c r="VHN518" s="329"/>
      <c r="VHO518" s="329"/>
      <c r="VHP518" s="329"/>
      <c r="VHQ518" s="329"/>
      <c r="VHR518" s="329"/>
      <c r="VHS518" s="329"/>
      <c r="VHT518" s="329"/>
      <c r="VHU518" s="329"/>
      <c r="VHV518" s="329"/>
      <c r="VHW518" s="329"/>
      <c r="VHX518" s="329"/>
      <c r="VHY518" s="329"/>
      <c r="VHZ518" s="329"/>
      <c r="VIA518" s="329"/>
      <c r="VIB518" s="329"/>
      <c r="VIC518" s="329"/>
      <c r="VID518" s="329"/>
      <c r="VIE518" s="329"/>
      <c r="VIF518" s="329"/>
      <c r="VIG518" s="329"/>
      <c r="VIH518" s="329"/>
      <c r="VII518" s="329"/>
      <c r="VIJ518" s="329"/>
      <c r="VIK518" s="329"/>
      <c r="VIL518" s="329"/>
      <c r="VIM518" s="329"/>
      <c r="VIN518" s="329"/>
      <c r="VIO518" s="329"/>
      <c r="VIP518" s="329"/>
      <c r="VIQ518" s="329"/>
      <c r="VIR518" s="329"/>
      <c r="VIS518" s="329"/>
      <c r="VIT518" s="329"/>
      <c r="VIU518" s="329"/>
      <c r="VIV518" s="329"/>
      <c r="VIW518" s="329"/>
      <c r="VIX518" s="329"/>
      <c r="VIY518" s="329"/>
      <c r="VIZ518" s="329"/>
      <c r="VJA518" s="329"/>
      <c r="VJB518" s="329"/>
      <c r="VJC518" s="329"/>
      <c r="VJD518" s="329"/>
      <c r="VJE518" s="329"/>
      <c r="VJF518" s="329"/>
      <c r="VJG518" s="329"/>
      <c r="VJH518" s="329"/>
      <c r="VJI518" s="329"/>
      <c r="VJJ518" s="329"/>
      <c r="VJK518" s="329"/>
      <c r="VJL518" s="329"/>
      <c r="VJM518" s="329"/>
      <c r="VJN518" s="329"/>
      <c r="VJO518" s="329"/>
      <c r="VJP518" s="329"/>
      <c r="VJQ518" s="329"/>
      <c r="VJR518" s="329"/>
      <c r="VJS518" s="329"/>
      <c r="VJT518" s="329"/>
      <c r="VJU518" s="329"/>
      <c r="VJV518" s="329"/>
      <c r="VJW518" s="329"/>
      <c r="VJX518" s="329"/>
      <c r="VJY518" s="329"/>
      <c r="VJZ518" s="329"/>
      <c r="VKA518" s="329"/>
      <c r="VKB518" s="329"/>
      <c r="VKC518" s="329"/>
      <c r="VKD518" s="329"/>
      <c r="VKE518" s="329"/>
      <c r="VKF518" s="329"/>
      <c r="VKG518" s="329"/>
      <c r="VKH518" s="329"/>
      <c r="VKI518" s="329"/>
      <c r="VKJ518" s="329"/>
      <c r="VKK518" s="329"/>
      <c r="VKL518" s="329"/>
      <c r="VKM518" s="329"/>
      <c r="VKN518" s="329"/>
      <c r="VKO518" s="329"/>
      <c r="VKP518" s="329"/>
      <c r="VKQ518" s="329"/>
      <c r="VKR518" s="329"/>
      <c r="VKS518" s="329"/>
      <c r="VKT518" s="329"/>
      <c r="VKU518" s="329"/>
      <c r="VKV518" s="329"/>
      <c r="VKW518" s="329"/>
      <c r="VKX518" s="329"/>
      <c r="VKY518" s="329"/>
      <c r="VKZ518" s="329"/>
      <c r="VLA518" s="329"/>
      <c r="VLB518" s="329"/>
      <c r="VLC518" s="329"/>
      <c r="VLD518" s="329"/>
      <c r="VLE518" s="329"/>
      <c r="VLF518" s="329"/>
      <c r="VLG518" s="329"/>
      <c r="VLH518" s="329"/>
      <c r="VLI518" s="329"/>
      <c r="VLJ518" s="329"/>
      <c r="VLK518" s="329"/>
      <c r="VLL518" s="329"/>
      <c r="VLM518" s="329"/>
      <c r="VLN518" s="329"/>
      <c r="VLO518" s="329"/>
      <c r="VLP518" s="329"/>
      <c r="VLQ518" s="329"/>
      <c r="VLR518" s="329"/>
      <c r="VLS518" s="329"/>
      <c r="VLT518" s="329"/>
      <c r="VLU518" s="329"/>
      <c r="VLV518" s="329"/>
      <c r="VLW518" s="329"/>
      <c r="VLX518" s="329"/>
      <c r="VLY518" s="329"/>
      <c r="VLZ518" s="329"/>
      <c r="VMA518" s="329"/>
      <c r="VMB518" s="329"/>
      <c r="VMC518" s="329"/>
      <c r="VMD518" s="329"/>
      <c r="VME518" s="329"/>
      <c r="VMF518" s="329"/>
      <c r="VMG518" s="329"/>
      <c r="VMH518" s="329"/>
      <c r="VMI518" s="329"/>
      <c r="VMJ518" s="329"/>
      <c r="VMK518" s="329"/>
      <c r="VML518" s="329"/>
      <c r="VMM518" s="329"/>
      <c r="VMN518" s="329"/>
      <c r="VMO518" s="329"/>
      <c r="VMP518" s="329"/>
      <c r="VMQ518" s="329"/>
      <c r="VMR518" s="329"/>
      <c r="VMS518" s="329"/>
      <c r="VMT518" s="329"/>
      <c r="VMU518" s="329"/>
      <c r="VMV518" s="329"/>
      <c r="VMW518" s="329"/>
      <c r="VMX518" s="329"/>
      <c r="VMY518" s="329"/>
      <c r="VMZ518" s="329"/>
      <c r="VNA518" s="329"/>
      <c r="VNB518" s="329"/>
      <c r="VNC518" s="329"/>
      <c r="VND518" s="329"/>
      <c r="VNE518" s="329"/>
      <c r="VNF518" s="329"/>
      <c r="VNG518" s="329"/>
      <c r="VNH518" s="329"/>
      <c r="VNI518" s="329"/>
      <c r="VNJ518" s="329"/>
      <c r="VNK518" s="329"/>
      <c r="VNL518" s="329"/>
      <c r="VNM518" s="329"/>
      <c r="VNN518" s="329"/>
      <c r="VNO518" s="329"/>
      <c r="VNP518" s="329"/>
      <c r="VNQ518" s="329"/>
      <c r="VNR518" s="329"/>
      <c r="VNS518" s="329"/>
      <c r="VNT518" s="329"/>
      <c r="VNU518" s="329"/>
      <c r="VNV518" s="329"/>
      <c r="VNW518" s="329"/>
      <c r="VNX518" s="329"/>
      <c r="VNY518" s="329"/>
      <c r="VNZ518" s="329"/>
      <c r="VOA518" s="329"/>
      <c r="VOB518" s="329"/>
      <c r="VOC518" s="329"/>
      <c r="VOD518" s="329"/>
      <c r="VOE518" s="329"/>
      <c r="VOF518" s="329"/>
      <c r="VOG518" s="329"/>
      <c r="VOH518" s="329"/>
      <c r="VOI518" s="329"/>
      <c r="VOJ518" s="329"/>
      <c r="VOK518" s="329"/>
      <c r="VOL518" s="329"/>
      <c r="VOM518" s="329"/>
      <c r="VON518" s="329"/>
      <c r="VOO518" s="329"/>
      <c r="VOP518" s="329"/>
      <c r="VOQ518" s="329"/>
      <c r="VOR518" s="329"/>
      <c r="VOS518" s="329"/>
      <c r="VOT518" s="329"/>
      <c r="VOU518" s="329"/>
      <c r="VOV518" s="329"/>
      <c r="VOW518" s="329"/>
      <c r="VOX518" s="329"/>
      <c r="VOY518" s="329"/>
      <c r="VOZ518" s="329"/>
      <c r="VPA518" s="329"/>
      <c r="VPB518" s="329"/>
      <c r="VPC518" s="329"/>
      <c r="VPD518" s="329"/>
      <c r="VPE518" s="329"/>
      <c r="VPF518" s="329"/>
      <c r="VPG518" s="329"/>
      <c r="VPH518" s="329"/>
      <c r="VPI518" s="329"/>
      <c r="VPJ518" s="329"/>
      <c r="VPK518" s="329"/>
      <c r="VPL518" s="329"/>
      <c r="VPM518" s="329"/>
      <c r="VPN518" s="329"/>
      <c r="VPO518" s="329"/>
      <c r="VPP518" s="329"/>
      <c r="VPQ518" s="329"/>
      <c r="VPR518" s="329"/>
      <c r="VPS518" s="329"/>
      <c r="VPT518" s="329"/>
      <c r="VPU518" s="329"/>
      <c r="VPV518" s="329"/>
      <c r="VPW518" s="329"/>
      <c r="VPX518" s="329"/>
      <c r="VPY518" s="329"/>
      <c r="VPZ518" s="329"/>
      <c r="VQA518" s="329"/>
      <c r="VQB518" s="329"/>
      <c r="VQC518" s="329"/>
      <c r="VQD518" s="329"/>
      <c r="VQE518" s="329"/>
      <c r="VQF518" s="329"/>
      <c r="VQG518" s="329"/>
      <c r="VQH518" s="329"/>
      <c r="VQI518" s="329"/>
      <c r="VQJ518" s="329"/>
      <c r="VQK518" s="329"/>
      <c r="VQL518" s="329"/>
      <c r="VQM518" s="329"/>
      <c r="VQN518" s="329"/>
      <c r="VQO518" s="329"/>
      <c r="VQP518" s="329"/>
      <c r="VQQ518" s="329"/>
      <c r="VQR518" s="329"/>
      <c r="VQS518" s="329"/>
      <c r="VQT518" s="329"/>
      <c r="VQU518" s="329"/>
      <c r="VQV518" s="329"/>
      <c r="VQW518" s="329"/>
      <c r="VQX518" s="329"/>
      <c r="VQY518" s="329"/>
      <c r="VQZ518" s="329"/>
      <c r="VRA518" s="329"/>
      <c r="VRB518" s="329"/>
      <c r="VRC518" s="329"/>
      <c r="VRD518" s="329"/>
      <c r="VRE518" s="329"/>
      <c r="VRF518" s="329"/>
      <c r="VRG518" s="329"/>
      <c r="VRH518" s="329"/>
      <c r="VRI518" s="329"/>
      <c r="VRJ518" s="329"/>
      <c r="VRK518" s="329"/>
      <c r="VRL518" s="329"/>
      <c r="VRM518" s="329"/>
      <c r="VRN518" s="329"/>
      <c r="VRO518" s="329"/>
      <c r="VRP518" s="329"/>
      <c r="VRQ518" s="329"/>
      <c r="VRR518" s="329"/>
      <c r="VRS518" s="329"/>
      <c r="VRT518" s="329"/>
      <c r="VRU518" s="329"/>
      <c r="VRV518" s="329"/>
      <c r="VRW518" s="329"/>
      <c r="VRX518" s="329"/>
      <c r="VRY518" s="329"/>
      <c r="VRZ518" s="329"/>
      <c r="VSA518" s="329"/>
      <c r="VSB518" s="329"/>
      <c r="VSC518" s="329"/>
      <c r="VSD518" s="329"/>
      <c r="VSE518" s="329"/>
      <c r="VSF518" s="329"/>
      <c r="VSG518" s="329"/>
      <c r="VSH518" s="329"/>
      <c r="VSI518" s="329"/>
      <c r="VSJ518" s="329"/>
      <c r="VSK518" s="329"/>
      <c r="VSL518" s="329"/>
      <c r="VSM518" s="329"/>
      <c r="VSN518" s="329"/>
      <c r="VSO518" s="329"/>
      <c r="VSP518" s="329"/>
      <c r="VSQ518" s="329"/>
      <c r="VSR518" s="329"/>
      <c r="VSS518" s="329"/>
      <c r="VST518" s="329"/>
      <c r="VSU518" s="329"/>
      <c r="VSV518" s="329"/>
      <c r="VSW518" s="329"/>
      <c r="VSX518" s="329"/>
      <c r="VSY518" s="329"/>
      <c r="VSZ518" s="329"/>
      <c r="VTA518" s="329"/>
      <c r="VTB518" s="329"/>
      <c r="VTC518" s="329"/>
      <c r="VTD518" s="329"/>
      <c r="VTE518" s="329"/>
      <c r="VTF518" s="329"/>
      <c r="VTG518" s="329"/>
      <c r="VTH518" s="329"/>
      <c r="VTI518" s="329"/>
      <c r="VTJ518" s="329"/>
      <c r="VTK518" s="329"/>
      <c r="VTL518" s="329"/>
      <c r="VTM518" s="329"/>
      <c r="VTN518" s="329"/>
      <c r="VTO518" s="329"/>
      <c r="VTP518" s="329"/>
      <c r="VTQ518" s="329"/>
      <c r="VTR518" s="329"/>
      <c r="VTS518" s="329"/>
      <c r="VTT518" s="329"/>
      <c r="VTU518" s="329"/>
      <c r="VTV518" s="329"/>
      <c r="VTW518" s="329"/>
      <c r="VTX518" s="329"/>
      <c r="VTY518" s="329"/>
      <c r="VTZ518" s="329"/>
      <c r="VUA518" s="329"/>
      <c r="VUB518" s="329"/>
      <c r="VUC518" s="329"/>
      <c r="VUD518" s="329"/>
      <c r="VUE518" s="329"/>
      <c r="VUF518" s="329"/>
      <c r="VUG518" s="329"/>
      <c r="VUH518" s="329"/>
      <c r="VUI518" s="329"/>
      <c r="VUJ518" s="329"/>
      <c r="VUK518" s="329"/>
      <c r="VUL518" s="329"/>
      <c r="VUM518" s="329"/>
      <c r="VUN518" s="329"/>
      <c r="VUO518" s="329"/>
      <c r="VUP518" s="329"/>
      <c r="VUQ518" s="329"/>
      <c r="VUR518" s="329"/>
      <c r="VUS518" s="329"/>
      <c r="VUT518" s="329"/>
      <c r="VUU518" s="329"/>
      <c r="VUV518" s="329"/>
      <c r="VUW518" s="329"/>
      <c r="VUX518" s="329"/>
      <c r="VUY518" s="329"/>
      <c r="VUZ518" s="329"/>
      <c r="VVA518" s="329"/>
      <c r="VVB518" s="329"/>
      <c r="VVC518" s="329"/>
      <c r="VVD518" s="329"/>
      <c r="VVE518" s="329"/>
      <c r="VVF518" s="329"/>
      <c r="VVG518" s="329"/>
      <c r="VVH518" s="329"/>
      <c r="VVI518" s="329"/>
      <c r="VVJ518" s="329"/>
      <c r="VVK518" s="329"/>
      <c r="VVL518" s="329"/>
      <c r="VVM518" s="329"/>
      <c r="VVN518" s="329"/>
      <c r="VVO518" s="329"/>
      <c r="VVP518" s="329"/>
      <c r="VVQ518" s="329"/>
      <c r="VVR518" s="329"/>
      <c r="VVS518" s="329"/>
      <c r="VVT518" s="329"/>
      <c r="VVU518" s="329"/>
      <c r="VVV518" s="329"/>
      <c r="VVW518" s="329"/>
      <c r="VVX518" s="329"/>
      <c r="VVY518" s="329"/>
      <c r="VVZ518" s="329"/>
      <c r="VWA518" s="329"/>
      <c r="VWB518" s="329"/>
      <c r="VWC518" s="329"/>
      <c r="VWD518" s="329"/>
      <c r="VWE518" s="329"/>
      <c r="VWF518" s="329"/>
      <c r="VWG518" s="329"/>
      <c r="VWH518" s="329"/>
      <c r="VWI518" s="329"/>
      <c r="VWJ518" s="329"/>
      <c r="VWK518" s="329"/>
      <c r="VWL518" s="329"/>
      <c r="VWM518" s="329"/>
      <c r="VWN518" s="329"/>
      <c r="VWO518" s="329"/>
      <c r="VWP518" s="329"/>
      <c r="VWQ518" s="329"/>
      <c r="VWR518" s="329"/>
      <c r="VWS518" s="329"/>
      <c r="VWT518" s="329"/>
      <c r="VWU518" s="329"/>
      <c r="VWV518" s="329"/>
      <c r="VWW518" s="329"/>
      <c r="VWX518" s="329"/>
      <c r="VWY518" s="329"/>
      <c r="VWZ518" s="329"/>
      <c r="VXA518" s="329"/>
      <c r="VXB518" s="329"/>
      <c r="VXC518" s="329"/>
      <c r="VXD518" s="329"/>
      <c r="VXE518" s="329"/>
      <c r="VXF518" s="329"/>
      <c r="VXG518" s="329"/>
      <c r="VXH518" s="329"/>
      <c r="VXI518" s="329"/>
      <c r="VXJ518" s="329"/>
      <c r="VXK518" s="329"/>
      <c r="VXL518" s="329"/>
      <c r="VXM518" s="329"/>
      <c r="VXN518" s="329"/>
      <c r="VXO518" s="329"/>
      <c r="VXP518" s="329"/>
      <c r="VXQ518" s="329"/>
      <c r="VXR518" s="329"/>
      <c r="VXS518" s="329"/>
      <c r="VXT518" s="329"/>
      <c r="VXU518" s="329"/>
      <c r="VXV518" s="329"/>
      <c r="VXW518" s="329"/>
      <c r="VXX518" s="329"/>
      <c r="VXY518" s="329"/>
      <c r="VXZ518" s="329"/>
      <c r="VYA518" s="329"/>
      <c r="VYB518" s="329"/>
      <c r="VYC518" s="329"/>
      <c r="VYD518" s="329"/>
      <c r="VYE518" s="329"/>
      <c r="VYF518" s="329"/>
      <c r="VYG518" s="329"/>
      <c r="VYH518" s="329"/>
      <c r="VYI518" s="329"/>
      <c r="VYJ518" s="329"/>
      <c r="VYK518" s="329"/>
      <c r="VYL518" s="329"/>
      <c r="VYM518" s="329"/>
      <c r="VYN518" s="329"/>
      <c r="VYO518" s="329"/>
      <c r="VYP518" s="329"/>
      <c r="VYQ518" s="329"/>
      <c r="VYR518" s="329"/>
      <c r="VYS518" s="329"/>
      <c r="VYT518" s="329"/>
      <c r="VYU518" s="329"/>
      <c r="VYV518" s="329"/>
      <c r="VYW518" s="329"/>
      <c r="VYX518" s="329"/>
      <c r="VYY518" s="329"/>
      <c r="VYZ518" s="329"/>
      <c r="VZA518" s="329"/>
      <c r="VZB518" s="329"/>
      <c r="VZC518" s="329"/>
      <c r="VZD518" s="329"/>
      <c r="VZE518" s="329"/>
      <c r="VZF518" s="329"/>
      <c r="VZG518" s="329"/>
      <c r="VZH518" s="329"/>
      <c r="VZI518" s="329"/>
      <c r="VZJ518" s="329"/>
      <c r="VZK518" s="329"/>
      <c r="VZL518" s="329"/>
      <c r="VZM518" s="329"/>
      <c r="VZN518" s="329"/>
      <c r="VZO518" s="329"/>
      <c r="VZP518" s="329"/>
      <c r="VZQ518" s="329"/>
      <c r="VZR518" s="329"/>
      <c r="VZS518" s="329"/>
      <c r="VZT518" s="329"/>
      <c r="VZU518" s="329"/>
      <c r="VZV518" s="329"/>
      <c r="VZW518" s="329"/>
      <c r="VZX518" s="329"/>
      <c r="VZY518" s="329"/>
      <c r="VZZ518" s="329"/>
      <c r="WAA518" s="329"/>
      <c r="WAB518" s="329"/>
      <c r="WAC518" s="329"/>
      <c r="WAD518" s="329"/>
      <c r="WAE518" s="329"/>
      <c r="WAF518" s="329"/>
      <c r="WAG518" s="329"/>
      <c r="WAH518" s="329"/>
      <c r="WAI518" s="329"/>
      <c r="WAJ518" s="329"/>
      <c r="WAK518" s="329"/>
      <c r="WAL518" s="329"/>
      <c r="WAM518" s="329"/>
      <c r="WAN518" s="329"/>
      <c r="WAO518" s="329"/>
      <c r="WAP518" s="329"/>
      <c r="WAQ518" s="329"/>
      <c r="WAR518" s="329"/>
      <c r="WAS518" s="329"/>
      <c r="WAT518" s="329"/>
      <c r="WAU518" s="329"/>
      <c r="WAV518" s="329"/>
      <c r="WAW518" s="329"/>
      <c r="WAX518" s="329"/>
      <c r="WAY518" s="329"/>
      <c r="WAZ518" s="329"/>
      <c r="WBA518" s="329"/>
      <c r="WBB518" s="329"/>
      <c r="WBC518" s="329"/>
      <c r="WBD518" s="329"/>
      <c r="WBE518" s="329"/>
      <c r="WBF518" s="329"/>
      <c r="WBG518" s="329"/>
      <c r="WBH518" s="329"/>
      <c r="WBI518" s="329"/>
      <c r="WBJ518" s="329"/>
      <c r="WBK518" s="329"/>
      <c r="WBL518" s="329"/>
      <c r="WBM518" s="329"/>
      <c r="WBN518" s="329"/>
      <c r="WBO518" s="329"/>
      <c r="WBP518" s="329"/>
      <c r="WBQ518" s="329"/>
      <c r="WBR518" s="329"/>
      <c r="WBS518" s="329"/>
      <c r="WBT518" s="329"/>
      <c r="WBU518" s="329"/>
      <c r="WBV518" s="329"/>
      <c r="WBW518" s="329"/>
      <c r="WBX518" s="329"/>
      <c r="WBY518" s="329"/>
      <c r="WBZ518" s="329"/>
      <c r="WCA518" s="329"/>
      <c r="WCB518" s="329"/>
      <c r="WCC518" s="329"/>
      <c r="WCD518" s="329"/>
      <c r="WCE518" s="329"/>
      <c r="WCF518" s="329"/>
      <c r="WCG518" s="329"/>
      <c r="WCH518" s="329"/>
      <c r="WCI518" s="329"/>
      <c r="WCJ518" s="329"/>
      <c r="WCK518" s="329"/>
      <c r="WCL518" s="329"/>
      <c r="WCM518" s="329"/>
      <c r="WCN518" s="329"/>
      <c r="WCO518" s="329"/>
      <c r="WCP518" s="329"/>
      <c r="WCQ518" s="329"/>
      <c r="WCR518" s="329"/>
      <c r="WCS518" s="329"/>
      <c r="WCT518" s="329"/>
      <c r="WCU518" s="329"/>
      <c r="WCV518" s="329"/>
      <c r="WCW518" s="329"/>
      <c r="WCX518" s="329"/>
      <c r="WCY518" s="329"/>
      <c r="WCZ518" s="329"/>
      <c r="WDA518" s="329"/>
      <c r="WDB518" s="329"/>
      <c r="WDC518" s="329"/>
      <c r="WDD518" s="329"/>
      <c r="WDE518" s="329"/>
      <c r="WDF518" s="329"/>
      <c r="WDG518" s="329"/>
      <c r="WDH518" s="329"/>
      <c r="WDI518" s="329"/>
      <c r="WDJ518" s="329"/>
      <c r="WDK518" s="329"/>
      <c r="WDL518" s="329"/>
      <c r="WDM518" s="329"/>
      <c r="WDN518" s="329"/>
      <c r="WDO518" s="329"/>
      <c r="WDP518" s="329"/>
      <c r="WDQ518" s="329"/>
      <c r="WDR518" s="329"/>
      <c r="WDS518" s="329"/>
      <c r="WDT518" s="329"/>
      <c r="WDU518" s="329"/>
      <c r="WDV518" s="329"/>
      <c r="WDW518" s="329"/>
      <c r="WDX518" s="329"/>
      <c r="WDY518" s="329"/>
      <c r="WDZ518" s="329"/>
      <c r="WEA518" s="329"/>
      <c r="WEB518" s="329"/>
      <c r="WEC518" s="329"/>
      <c r="WED518" s="329"/>
      <c r="WEE518" s="329"/>
      <c r="WEF518" s="329"/>
      <c r="WEG518" s="329"/>
      <c r="WEH518" s="329"/>
      <c r="WEI518" s="329"/>
      <c r="WEJ518" s="329"/>
      <c r="WEK518" s="329"/>
      <c r="WEL518" s="329"/>
      <c r="WEM518" s="329"/>
      <c r="WEN518" s="329"/>
      <c r="WEO518" s="329"/>
      <c r="WEP518" s="329"/>
      <c r="WEQ518" s="329"/>
      <c r="WER518" s="329"/>
      <c r="WES518" s="329"/>
      <c r="WET518" s="329"/>
      <c r="WEU518" s="329"/>
      <c r="WEV518" s="329"/>
      <c r="WEW518" s="329"/>
      <c r="WEX518" s="329"/>
      <c r="WEY518" s="329"/>
      <c r="WEZ518" s="329"/>
      <c r="WFA518" s="329"/>
      <c r="WFB518" s="329"/>
      <c r="WFC518" s="329"/>
      <c r="WFD518" s="329"/>
      <c r="WFE518" s="329"/>
      <c r="WFF518" s="329"/>
      <c r="WFG518" s="329"/>
      <c r="WFH518" s="329"/>
      <c r="WFI518" s="329"/>
      <c r="WFJ518" s="329"/>
      <c r="WFK518" s="329"/>
      <c r="WFL518" s="329"/>
      <c r="WFM518" s="329"/>
      <c r="WFN518" s="329"/>
      <c r="WFO518" s="329"/>
      <c r="WFP518" s="329"/>
      <c r="WFQ518" s="329"/>
      <c r="WFR518" s="329"/>
      <c r="WFS518" s="329"/>
      <c r="WFT518" s="329"/>
      <c r="WFU518" s="329"/>
      <c r="WFV518" s="329"/>
      <c r="WFW518" s="329"/>
      <c r="WFX518" s="329"/>
      <c r="WFY518" s="329"/>
      <c r="WFZ518" s="329"/>
      <c r="WGA518" s="329"/>
      <c r="WGB518" s="329"/>
      <c r="WGC518" s="329"/>
      <c r="WGD518" s="329"/>
      <c r="WGE518" s="329"/>
      <c r="WGF518" s="329"/>
      <c r="WGG518" s="329"/>
      <c r="WGH518" s="329"/>
      <c r="WGI518" s="329"/>
      <c r="WGJ518" s="329"/>
      <c r="WGK518" s="329"/>
      <c r="WGL518" s="329"/>
      <c r="WGM518" s="329"/>
      <c r="WGN518" s="329"/>
      <c r="WGO518" s="329"/>
      <c r="WGP518" s="329"/>
      <c r="WGQ518" s="329"/>
      <c r="WGR518" s="329"/>
      <c r="WGS518" s="329"/>
      <c r="WGT518" s="329"/>
      <c r="WGU518" s="329"/>
      <c r="WGV518" s="329"/>
      <c r="WGW518" s="329"/>
      <c r="WGX518" s="329"/>
      <c r="WGY518" s="329"/>
      <c r="WGZ518" s="329"/>
      <c r="WHA518" s="329"/>
      <c r="WHB518" s="329"/>
      <c r="WHC518" s="329"/>
      <c r="WHD518" s="329"/>
      <c r="WHE518" s="329"/>
      <c r="WHF518" s="329"/>
      <c r="WHG518" s="329"/>
      <c r="WHH518" s="329"/>
      <c r="WHI518" s="329"/>
      <c r="WHJ518" s="329"/>
      <c r="WHK518" s="329"/>
      <c r="WHL518" s="329"/>
      <c r="WHM518" s="329"/>
      <c r="WHN518" s="329"/>
      <c r="WHO518" s="329"/>
      <c r="WHP518" s="329"/>
      <c r="WHQ518" s="329"/>
      <c r="WHR518" s="329"/>
      <c r="WHS518" s="329"/>
      <c r="WHT518" s="329"/>
      <c r="WHU518" s="329"/>
      <c r="WHV518" s="329"/>
      <c r="WHW518" s="329"/>
      <c r="WHX518" s="329"/>
      <c r="WHY518" s="329"/>
      <c r="WHZ518" s="329"/>
      <c r="WIA518" s="329"/>
      <c r="WIB518" s="329"/>
      <c r="WIC518" s="329"/>
      <c r="WID518" s="329"/>
      <c r="WIE518" s="329"/>
      <c r="WIF518" s="329"/>
      <c r="WIG518" s="329"/>
      <c r="WIH518" s="329"/>
      <c r="WII518" s="329"/>
      <c r="WIJ518" s="329"/>
      <c r="WIK518" s="329"/>
      <c r="WIL518" s="329"/>
      <c r="WIM518" s="329"/>
      <c r="WIN518" s="329"/>
      <c r="WIO518" s="329"/>
      <c r="WIP518" s="329"/>
      <c r="WIQ518" s="329"/>
      <c r="WIR518" s="329"/>
      <c r="WIS518" s="329"/>
      <c r="WIT518" s="329"/>
      <c r="WIU518" s="329"/>
      <c r="WIV518" s="329"/>
      <c r="WIW518" s="329"/>
      <c r="WIX518" s="329"/>
      <c r="WIY518" s="329"/>
      <c r="WIZ518" s="329"/>
      <c r="WJA518" s="329"/>
      <c r="WJB518" s="329"/>
      <c r="WJC518" s="329"/>
      <c r="WJD518" s="329"/>
      <c r="WJE518" s="329"/>
      <c r="WJF518" s="329"/>
      <c r="WJG518" s="329"/>
      <c r="WJH518" s="329"/>
      <c r="WJI518" s="329"/>
      <c r="WJJ518" s="329"/>
      <c r="WJK518" s="329"/>
      <c r="WJL518" s="329"/>
      <c r="WJM518" s="329"/>
      <c r="WJN518" s="329"/>
      <c r="WJO518" s="329"/>
      <c r="WJP518" s="329"/>
      <c r="WJQ518" s="329"/>
      <c r="WJR518" s="329"/>
      <c r="WJS518" s="329"/>
      <c r="WJT518" s="329"/>
      <c r="WJU518" s="329"/>
      <c r="WJV518" s="329"/>
      <c r="WJW518" s="329"/>
      <c r="WJX518" s="329"/>
      <c r="WJY518" s="329"/>
      <c r="WJZ518" s="329"/>
      <c r="WKA518" s="329"/>
      <c r="WKB518" s="329"/>
      <c r="WKC518" s="329"/>
      <c r="WKD518" s="329"/>
      <c r="WKE518" s="329"/>
      <c r="WKF518" s="329"/>
      <c r="WKG518" s="329"/>
      <c r="WKH518" s="329"/>
      <c r="WKI518" s="329"/>
      <c r="WKJ518" s="329"/>
      <c r="WKK518" s="329"/>
      <c r="WKL518" s="329"/>
      <c r="WKM518" s="329"/>
      <c r="WKN518" s="329"/>
      <c r="WKO518" s="329"/>
      <c r="WKP518" s="329"/>
      <c r="WKQ518" s="329"/>
      <c r="WKR518" s="329"/>
      <c r="WKS518" s="329"/>
      <c r="WKT518" s="329"/>
      <c r="WKU518" s="329"/>
      <c r="WKV518" s="329"/>
      <c r="WKW518" s="329"/>
      <c r="WKX518" s="329"/>
      <c r="WKY518" s="329"/>
      <c r="WKZ518" s="329"/>
      <c r="WLA518" s="329"/>
      <c r="WLB518" s="329"/>
      <c r="WLC518" s="329"/>
      <c r="WLD518" s="329"/>
      <c r="WLE518" s="329"/>
      <c r="WLF518" s="329"/>
      <c r="WLG518" s="329"/>
      <c r="WLH518" s="329"/>
      <c r="WLI518" s="329"/>
      <c r="WLJ518" s="329"/>
      <c r="WLK518" s="329"/>
      <c r="WLL518" s="329"/>
      <c r="WLM518" s="329"/>
      <c r="WLN518" s="329"/>
      <c r="WLO518" s="329"/>
      <c r="WLP518" s="329"/>
      <c r="WLQ518" s="329"/>
      <c r="WLR518" s="329"/>
      <c r="WLS518" s="329"/>
      <c r="WLT518" s="329"/>
      <c r="WLU518" s="329"/>
      <c r="WLV518" s="329"/>
      <c r="WLW518" s="329"/>
      <c r="WLX518" s="329"/>
      <c r="WLY518" s="329"/>
      <c r="WLZ518" s="329"/>
      <c r="WMA518" s="329"/>
      <c r="WMB518" s="329"/>
      <c r="WMC518" s="329"/>
      <c r="WMD518" s="329"/>
      <c r="WME518" s="329"/>
      <c r="WMF518" s="329"/>
      <c r="WMG518" s="329"/>
      <c r="WMH518" s="329"/>
      <c r="WMI518" s="329"/>
      <c r="WMJ518" s="329"/>
      <c r="WMK518" s="329"/>
      <c r="WML518" s="329"/>
      <c r="WMM518" s="329"/>
      <c r="WMN518" s="329"/>
      <c r="WMO518" s="329"/>
      <c r="WMP518" s="329"/>
      <c r="WMQ518" s="329"/>
      <c r="WMR518" s="329"/>
      <c r="WMS518" s="329"/>
      <c r="WMT518" s="329"/>
      <c r="WMU518" s="329"/>
      <c r="WMV518" s="329"/>
      <c r="WMW518" s="329"/>
      <c r="WMX518" s="329"/>
      <c r="WMY518" s="329"/>
      <c r="WMZ518" s="329"/>
      <c r="WNA518" s="329"/>
      <c r="WNB518" s="329"/>
      <c r="WNC518" s="329"/>
      <c r="WND518" s="329"/>
      <c r="WNE518" s="329"/>
      <c r="WNF518" s="329"/>
      <c r="WNG518" s="329"/>
      <c r="WNH518" s="329"/>
      <c r="WNI518" s="329"/>
      <c r="WNJ518" s="329"/>
      <c r="WNK518" s="329"/>
      <c r="WNL518" s="329"/>
      <c r="WNM518" s="329"/>
      <c r="WNN518" s="329"/>
      <c r="WNO518" s="329"/>
      <c r="WNP518" s="329"/>
      <c r="WNQ518" s="329"/>
      <c r="WNR518" s="329"/>
      <c r="WNS518" s="329"/>
      <c r="WNT518" s="329"/>
      <c r="WNU518" s="329"/>
      <c r="WNV518" s="329"/>
      <c r="WNW518" s="329"/>
      <c r="WNX518" s="329"/>
      <c r="WNY518" s="329"/>
      <c r="WNZ518" s="329"/>
      <c r="WOA518" s="329"/>
      <c r="WOB518" s="329"/>
      <c r="WOC518" s="329"/>
      <c r="WOD518" s="329"/>
      <c r="WOE518" s="329"/>
      <c r="WOF518" s="329"/>
      <c r="WOG518" s="329"/>
      <c r="WOH518" s="329"/>
      <c r="WOI518" s="329"/>
      <c r="WOJ518" s="329"/>
      <c r="WOK518" s="329"/>
      <c r="WOL518" s="329"/>
      <c r="WOM518" s="329"/>
      <c r="WON518" s="329"/>
      <c r="WOO518" s="329"/>
      <c r="WOP518" s="329"/>
      <c r="WOQ518" s="329"/>
      <c r="WOR518" s="329"/>
      <c r="WOS518" s="329"/>
      <c r="WOT518" s="329"/>
      <c r="WOU518" s="329"/>
      <c r="WOV518" s="329"/>
      <c r="WOW518" s="329"/>
      <c r="WOX518" s="329"/>
      <c r="WOY518" s="329"/>
      <c r="WOZ518" s="329"/>
      <c r="WPA518" s="329"/>
      <c r="WPB518" s="329"/>
      <c r="WPC518" s="329"/>
      <c r="WPD518" s="329"/>
      <c r="WPE518" s="329"/>
      <c r="WPF518" s="329"/>
      <c r="WPG518" s="329"/>
      <c r="WPH518" s="329"/>
      <c r="WPI518" s="329"/>
      <c r="WPJ518" s="329"/>
      <c r="WPK518" s="329"/>
      <c r="WPL518" s="329"/>
      <c r="WPM518" s="329"/>
      <c r="WPN518" s="329"/>
      <c r="WPO518" s="329"/>
      <c r="WPP518" s="329"/>
      <c r="WPQ518" s="329"/>
      <c r="WPR518" s="329"/>
      <c r="WPS518" s="329"/>
      <c r="WPT518" s="329"/>
      <c r="WPU518" s="329"/>
      <c r="WPV518" s="329"/>
      <c r="WPW518" s="329"/>
      <c r="WPX518" s="329"/>
      <c r="WPY518" s="329"/>
      <c r="WPZ518" s="329"/>
      <c r="WQA518" s="329"/>
      <c r="WQB518" s="329"/>
      <c r="WQC518" s="329"/>
      <c r="WQD518" s="329"/>
      <c r="WQE518" s="329"/>
      <c r="WQF518" s="329"/>
      <c r="WQG518" s="329"/>
      <c r="WQH518" s="329"/>
      <c r="WQI518" s="329"/>
      <c r="WQJ518" s="329"/>
      <c r="WQK518" s="329"/>
      <c r="WQL518" s="329"/>
      <c r="WQM518" s="329"/>
      <c r="WQN518" s="329"/>
      <c r="WQO518" s="329"/>
      <c r="WQP518" s="329"/>
      <c r="WQQ518" s="329"/>
      <c r="WQR518" s="329"/>
      <c r="WQS518" s="329"/>
      <c r="WQT518" s="329"/>
      <c r="WQU518" s="329"/>
      <c r="WQV518" s="329"/>
      <c r="WQW518" s="329"/>
      <c r="WQX518" s="329"/>
      <c r="WQY518" s="329"/>
      <c r="WQZ518" s="329"/>
      <c r="WRA518" s="329"/>
      <c r="WRB518" s="329"/>
      <c r="WRC518" s="329"/>
      <c r="WRD518" s="329"/>
      <c r="WRE518" s="329"/>
      <c r="WRF518" s="329"/>
      <c r="WRG518" s="329"/>
      <c r="WRH518" s="329"/>
      <c r="WRI518" s="329"/>
      <c r="WRJ518" s="329"/>
      <c r="WRK518" s="329"/>
      <c r="WRL518" s="329"/>
      <c r="WRM518" s="329"/>
      <c r="WRN518" s="329"/>
      <c r="WRO518" s="329"/>
      <c r="WRP518" s="329"/>
      <c r="WRQ518" s="329"/>
      <c r="WRR518" s="329"/>
      <c r="WRS518" s="329"/>
      <c r="WRT518" s="329"/>
      <c r="WRU518" s="329"/>
      <c r="WRV518" s="329"/>
      <c r="WRW518" s="329"/>
      <c r="WRX518" s="329"/>
      <c r="WRY518" s="329"/>
      <c r="WRZ518" s="329"/>
      <c r="WSA518" s="329"/>
      <c r="WSB518" s="329"/>
      <c r="WSC518" s="329"/>
      <c r="WSD518" s="329"/>
      <c r="WSE518" s="329"/>
      <c r="WSF518" s="329"/>
      <c r="WSG518" s="329"/>
      <c r="WSH518" s="329"/>
      <c r="WSI518" s="329"/>
      <c r="WSJ518" s="329"/>
      <c r="WSK518" s="329"/>
      <c r="WSL518" s="329"/>
      <c r="WSM518" s="329"/>
      <c r="WSN518" s="329"/>
      <c r="WSO518" s="329"/>
      <c r="WSP518" s="329"/>
      <c r="WSQ518" s="329"/>
      <c r="WSR518" s="329"/>
      <c r="WSS518" s="329"/>
      <c r="WST518" s="329"/>
      <c r="WSU518" s="329"/>
      <c r="WSV518" s="329"/>
      <c r="WSW518" s="329"/>
      <c r="WSX518" s="329"/>
      <c r="WSY518" s="329"/>
      <c r="WSZ518" s="329"/>
      <c r="WTA518" s="329"/>
      <c r="WTB518" s="329"/>
      <c r="WTC518" s="329"/>
      <c r="WTD518" s="329"/>
      <c r="WTE518" s="329"/>
      <c r="WTF518" s="329"/>
      <c r="WTG518" s="329"/>
      <c r="WTH518" s="329"/>
      <c r="WTI518" s="329"/>
      <c r="WTJ518" s="329"/>
      <c r="WTK518" s="329"/>
      <c r="WTL518" s="329"/>
      <c r="WTM518" s="329"/>
      <c r="WTN518" s="329"/>
      <c r="WTO518" s="329"/>
      <c r="WTP518" s="329"/>
      <c r="WTQ518" s="329"/>
      <c r="WTR518" s="329"/>
      <c r="WTS518" s="329"/>
      <c r="WTT518" s="329"/>
      <c r="WTU518" s="329"/>
      <c r="WTV518" s="329"/>
      <c r="WTW518" s="329"/>
      <c r="WTX518" s="329"/>
      <c r="WTY518" s="329"/>
      <c r="WTZ518" s="329"/>
      <c r="WUA518" s="329"/>
      <c r="WUB518" s="329"/>
      <c r="WUC518" s="329"/>
      <c r="WUD518" s="329"/>
      <c r="WUE518" s="329"/>
      <c r="WUF518" s="329"/>
      <c r="WUG518" s="329"/>
      <c r="WUH518" s="329"/>
      <c r="WUI518" s="329"/>
      <c r="WUJ518" s="329"/>
      <c r="WUK518" s="329"/>
      <c r="WUL518" s="329"/>
      <c r="WUM518" s="329"/>
      <c r="WUN518" s="329"/>
      <c r="WUO518" s="329"/>
      <c r="WUP518" s="329"/>
      <c r="WUQ518" s="329"/>
      <c r="WUR518" s="329"/>
      <c r="WUS518" s="329"/>
      <c r="WUT518" s="329"/>
      <c r="WUU518" s="329"/>
      <c r="WUV518" s="329"/>
      <c r="WUW518" s="329"/>
      <c r="WUX518" s="329"/>
      <c r="WUY518" s="329"/>
      <c r="WUZ518" s="329"/>
      <c r="WVA518" s="329"/>
      <c r="WVB518" s="329"/>
      <c r="WVC518" s="329"/>
      <c r="WVD518" s="329"/>
      <c r="WVE518" s="329"/>
      <c r="WVF518" s="329"/>
      <c r="WVG518" s="329"/>
      <c r="WVH518" s="329"/>
      <c r="WVI518" s="329"/>
      <c r="WVJ518" s="329"/>
      <c r="WVK518" s="329"/>
      <c r="WVL518" s="329"/>
      <c r="WVM518" s="329"/>
      <c r="WVN518" s="329"/>
      <c r="WVO518" s="329"/>
      <c r="WVP518" s="329"/>
      <c r="WVQ518" s="329"/>
      <c r="WVR518" s="329"/>
      <c r="WVS518" s="329"/>
      <c r="WVT518" s="329"/>
      <c r="WVU518" s="329"/>
      <c r="WVV518" s="329"/>
      <c r="WVW518" s="329"/>
      <c r="WVX518" s="329"/>
      <c r="WVY518" s="329"/>
      <c r="WVZ518" s="329"/>
      <c r="WWA518" s="329"/>
      <c r="WWB518" s="329"/>
      <c r="WWC518" s="329"/>
      <c r="WWD518" s="329"/>
      <c r="WWE518" s="329"/>
      <c r="WWF518" s="329"/>
      <c r="WWG518" s="329"/>
      <c r="WWH518" s="329"/>
      <c r="WWI518" s="329"/>
      <c r="WWJ518" s="329"/>
      <c r="WWK518" s="329"/>
      <c r="WWL518" s="329"/>
      <c r="WWM518" s="329"/>
      <c r="WWN518" s="329"/>
      <c r="WWO518" s="329"/>
      <c r="WWP518" s="329"/>
      <c r="WWQ518" s="329"/>
      <c r="WWR518" s="329"/>
      <c r="WWS518" s="329"/>
      <c r="WWT518" s="329"/>
      <c r="WWU518" s="329"/>
      <c r="WWV518" s="329"/>
      <c r="WWW518" s="329"/>
      <c r="WWX518" s="329"/>
      <c r="WWY518" s="329"/>
      <c r="WWZ518" s="329"/>
      <c r="WXA518" s="329"/>
      <c r="WXB518" s="329"/>
      <c r="WXC518" s="329"/>
      <c r="WXD518" s="329"/>
      <c r="WXE518" s="329"/>
      <c r="WXF518" s="329"/>
      <c r="WXG518" s="329"/>
      <c r="WXH518" s="329"/>
      <c r="WXI518" s="329"/>
      <c r="WXJ518" s="329"/>
      <c r="WXK518" s="329"/>
      <c r="WXL518" s="329"/>
      <c r="WXM518" s="329"/>
      <c r="WXN518" s="329"/>
      <c r="WXO518" s="329"/>
      <c r="WXP518" s="329"/>
      <c r="WXQ518" s="329"/>
      <c r="WXR518" s="329"/>
      <c r="WXS518" s="329"/>
      <c r="WXT518" s="329"/>
      <c r="WXU518" s="329"/>
      <c r="WXV518" s="329"/>
      <c r="WXW518" s="329"/>
      <c r="WXX518" s="329"/>
      <c r="WXY518" s="329"/>
      <c r="WXZ518" s="329"/>
      <c r="WYA518" s="329"/>
      <c r="WYB518" s="329"/>
      <c r="WYC518" s="329"/>
      <c r="WYD518" s="329"/>
      <c r="WYE518" s="329"/>
      <c r="WYF518" s="329"/>
      <c r="WYG518" s="329"/>
      <c r="WYH518" s="329"/>
      <c r="WYI518" s="329"/>
      <c r="WYJ518" s="329"/>
      <c r="WYK518" s="329"/>
      <c r="WYL518" s="329"/>
      <c r="WYM518" s="329"/>
      <c r="WYN518" s="329"/>
      <c r="WYO518" s="329"/>
      <c r="WYP518" s="329"/>
      <c r="WYQ518" s="329"/>
      <c r="WYR518" s="329"/>
      <c r="WYS518" s="329"/>
      <c r="WYT518" s="329"/>
      <c r="WYU518" s="329"/>
      <c r="WYV518" s="329"/>
      <c r="WYW518" s="329"/>
      <c r="WYX518" s="329"/>
      <c r="WYY518" s="329"/>
      <c r="WYZ518" s="329"/>
      <c r="WZA518" s="329"/>
      <c r="WZB518" s="329"/>
      <c r="WZC518" s="329"/>
      <c r="WZD518" s="329"/>
      <c r="WZE518" s="329"/>
      <c r="WZF518" s="329"/>
      <c r="WZG518" s="329"/>
      <c r="WZH518" s="329"/>
      <c r="WZI518" s="329"/>
      <c r="WZJ518" s="329"/>
      <c r="WZK518" s="329"/>
      <c r="WZL518" s="329"/>
      <c r="WZM518" s="329"/>
      <c r="WZN518" s="329"/>
      <c r="WZO518" s="329"/>
      <c r="WZP518" s="329"/>
      <c r="WZQ518" s="329"/>
      <c r="WZR518" s="329"/>
      <c r="WZS518" s="329"/>
      <c r="WZT518" s="329"/>
      <c r="WZU518" s="329"/>
      <c r="WZV518" s="329"/>
      <c r="WZW518" s="329"/>
      <c r="WZX518" s="329"/>
      <c r="WZY518" s="329"/>
      <c r="WZZ518" s="329"/>
      <c r="XAA518" s="329"/>
      <c r="XAB518" s="329"/>
      <c r="XAC518" s="329"/>
      <c r="XAD518" s="329"/>
      <c r="XAE518" s="329"/>
      <c r="XAF518" s="329"/>
      <c r="XAG518" s="329"/>
      <c r="XAH518" s="329"/>
      <c r="XAI518" s="329"/>
      <c r="XAJ518" s="329"/>
      <c r="XAK518" s="329"/>
      <c r="XAL518" s="329"/>
      <c r="XAM518" s="329"/>
      <c r="XAN518" s="329"/>
      <c r="XAO518" s="329"/>
      <c r="XAP518" s="329"/>
      <c r="XAQ518" s="329"/>
      <c r="XAR518" s="329"/>
      <c r="XAS518" s="329"/>
      <c r="XAT518" s="329"/>
      <c r="XAU518" s="329"/>
      <c r="XAV518" s="329"/>
      <c r="XAW518" s="329"/>
      <c r="XAX518" s="329"/>
      <c r="XAY518" s="329"/>
      <c r="XAZ518" s="329"/>
      <c r="XBA518" s="329"/>
      <c r="XBB518" s="329"/>
      <c r="XBC518" s="329"/>
      <c r="XBD518" s="329"/>
      <c r="XBE518" s="329"/>
      <c r="XBF518" s="329"/>
      <c r="XBG518" s="329"/>
      <c r="XBH518" s="329"/>
      <c r="XBI518" s="329"/>
      <c r="XBJ518" s="329"/>
      <c r="XBK518" s="329"/>
      <c r="XBL518" s="329"/>
      <c r="XBM518" s="329"/>
      <c r="XBN518" s="329"/>
      <c r="XBO518" s="329"/>
      <c r="XBP518" s="329"/>
      <c r="XBQ518" s="329"/>
      <c r="XBR518" s="329"/>
      <c r="XBS518" s="329"/>
      <c r="XBT518" s="329"/>
      <c r="XBU518" s="329"/>
      <c r="XBV518" s="329"/>
      <c r="XBW518" s="329"/>
      <c r="XBX518" s="329"/>
      <c r="XBY518" s="329"/>
      <c r="XBZ518" s="329"/>
      <c r="XCA518" s="329"/>
      <c r="XCB518" s="329"/>
      <c r="XCC518" s="329"/>
      <c r="XCD518" s="329"/>
      <c r="XCE518" s="329"/>
      <c r="XCF518" s="329"/>
      <c r="XCG518" s="329"/>
      <c r="XCH518" s="329"/>
      <c r="XCI518" s="329"/>
      <c r="XCJ518" s="329"/>
      <c r="XCK518" s="329"/>
      <c r="XCL518" s="329"/>
      <c r="XCM518" s="329"/>
      <c r="XCN518" s="329"/>
      <c r="XCO518" s="329"/>
      <c r="XCP518" s="329"/>
      <c r="XCQ518" s="329"/>
      <c r="XCR518" s="329"/>
      <c r="XCS518" s="329"/>
      <c r="XCT518" s="329"/>
      <c r="XCU518" s="329"/>
      <c r="XCV518" s="329"/>
      <c r="XCW518" s="329"/>
      <c r="XCX518" s="329"/>
      <c r="XCY518" s="329"/>
      <c r="XCZ518" s="329"/>
      <c r="XDA518" s="329"/>
      <c r="XDB518" s="329"/>
      <c r="XDC518" s="329"/>
      <c r="XDD518" s="329"/>
      <c r="XDE518" s="329"/>
      <c r="XDF518" s="329"/>
      <c r="XDG518" s="329"/>
      <c r="XDH518" s="329"/>
      <c r="XDI518" s="329"/>
      <c r="XDJ518" s="329"/>
      <c r="XDK518" s="329"/>
      <c r="XDL518" s="329"/>
      <c r="XDM518" s="329"/>
      <c r="XDN518" s="329"/>
      <c r="XDO518" s="329"/>
      <c r="XDP518" s="329"/>
      <c r="XDQ518" s="329"/>
      <c r="XDR518" s="329"/>
      <c r="XDS518" s="329"/>
      <c r="XDT518" s="329"/>
      <c r="XDU518" s="329"/>
      <c r="XDV518" s="329"/>
      <c r="XDW518" s="329"/>
      <c r="XDX518" s="329"/>
      <c r="XDY518" s="329"/>
      <c r="XDZ518" s="329"/>
      <c r="XEA518" s="329"/>
      <c r="XEB518" s="329"/>
      <c r="XEC518" s="329"/>
      <c r="XED518" s="329"/>
      <c r="XEE518" s="329"/>
      <c r="XEF518" s="329"/>
      <c r="XEG518" s="329"/>
      <c r="XEH518" s="329"/>
      <c r="XEI518" s="329"/>
      <c r="XEJ518" s="329"/>
      <c r="XEK518" s="329"/>
      <c r="XEL518" s="329"/>
      <c r="XEM518" s="329"/>
      <c r="XEN518" s="329"/>
      <c r="XEO518" s="329"/>
      <c r="XEP518" s="329"/>
      <c r="XEQ518" s="329"/>
      <c r="XER518" s="329"/>
      <c r="XES518" s="329"/>
      <c r="XET518" s="329"/>
      <c r="XEU518" s="329"/>
      <c r="XEV518" s="329"/>
      <c r="XEW518" s="329"/>
      <c r="XEX518" s="329"/>
      <c r="XEY518" s="329"/>
      <c r="XEZ518" s="329"/>
      <c r="XFA518" s="329"/>
      <c r="XFB518" s="329"/>
      <c r="XFC518" s="329"/>
    </row>
    <row r="519" spans="1:16383" x14ac:dyDescent="0.2">
      <c r="A519" s="30">
        <v>43</v>
      </c>
      <c r="B519" s="364">
        <v>515</v>
      </c>
      <c r="C519" s="377" t="s">
        <v>76</v>
      </c>
      <c r="D519" s="365" t="s">
        <v>4098</v>
      </c>
      <c r="E519" s="366" t="s">
        <v>4181</v>
      </c>
      <c r="F519" s="366" t="s">
        <v>4214</v>
      </c>
      <c r="G519" s="376" t="s">
        <v>3913</v>
      </c>
      <c r="H519" s="381" t="s">
        <v>3813</v>
      </c>
      <c r="I519" s="329"/>
      <c r="J519" s="329"/>
      <c r="K519" s="329"/>
      <c r="L519" s="329"/>
      <c r="M519" s="329"/>
      <c r="N519" s="329"/>
      <c r="O519" s="329"/>
      <c r="P519" s="329"/>
      <c r="Q519" s="329"/>
      <c r="R519" s="329"/>
      <c r="S519" s="329"/>
      <c r="T519" s="329"/>
      <c r="U519" s="329"/>
      <c r="V519" s="329"/>
      <c r="W519" s="329"/>
      <c r="X519" s="329"/>
      <c r="Y519" s="329"/>
      <c r="Z519" s="329"/>
      <c r="AA519" s="329"/>
      <c r="AB519" s="329"/>
      <c r="AC519" s="329"/>
      <c r="AD519" s="329"/>
      <c r="AE519" s="329"/>
      <c r="AF519" s="329"/>
      <c r="AG519" s="329"/>
      <c r="AH519" s="329"/>
      <c r="AI519" s="329"/>
      <c r="AJ519" s="329"/>
      <c r="AK519" s="329"/>
      <c r="AL519" s="329"/>
      <c r="AM519" s="329"/>
      <c r="AN519" s="329"/>
      <c r="AO519" s="329"/>
      <c r="AP519" s="329"/>
      <c r="AQ519" s="329"/>
      <c r="AR519" s="329"/>
      <c r="AS519" s="329"/>
      <c r="AT519" s="329"/>
      <c r="AU519" s="329"/>
      <c r="AV519" s="329"/>
      <c r="AW519" s="329"/>
      <c r="AX519" s="329"/>
      <c r="AY519" s="329"/>
      <c r="AZ519" s="329"/>
      <c r="BA519" s="329"/>
      <c r="BB519" s="329"/>
      <c r="BC519" s="329"/>
      <c r="BD519" s="329"/>
      <c r="BE519" s="329"/>
      <c r="BF519" s="329"/>
      <c r="BG519" s="329"/>
      <c r="BH519" s="329"/>
      <c r="BI519" s="329"/>
      <c r="BJ519" s="329"/>
      <c r="BK519" s="329"/>
      <c r="BL519" s="329"/>
      <c r="BM519" s="329"/>
      <c r="BN519" s="329"/>
      <c r="BO519" s="329"/>
      <c r="BP519" s="329"/>
      <c r="BQ519" s="329"/>
      <c r="BR519" s="329"/>
      <c r="BS519" s="329"/>
      <c r="BT519" s="329"/>
      <c r="BU519" s="329"/>
      <c r="BV519" s="329"/>
      <c r="BW519" s="329"/>
      <c r="BX519" s="329"/>
      <c r="BY519" s="329"/>
      <c r="BZ519" s="329"/>
      <c r="CA519" s="329"/>
      <c r="CB519" s="329"/>
      <c r="CC519" s="329"/>
      <c r="CD519" s="329"/>
      <c r="CE519" s="329"/>
      <c r="CF519" s="329"/>
      <c r="CG519" s="329"/>
      <c r="CH519" s="329"/>
      <c r="CI519" s="329"/>
      <c r="CJ519" s="329"/>
      <c r="CK519" s="329"/>
      <c r="CL519" s="329"/>
      <c r="CM519" s="329"/>
      <c r="CN519" s="329"/>
      <c r="CO519" s="329"/>
      <c r="CP519" s="329"/>
      <c r="CQ519" s="329"/>
      <c r="CR519" s="329"/>
      <c r="CS519" s="329"/>
      <c r="CT519" s="329"/>
      <c r="CU519" s="329"/>
      <c r="CV519" s="329"/>
      <c r="CW519" s="329"/>
      <c r="CX519" s="329"/>
      <c r="CY519" s="329"/>
      <c r="CZ519" s="329"/>
      <c r="DA519" s="329"/>
      <c r="DB519" s="329"/>
      <c r="DC519" s="329"/>
      <c r="DD519" s="329"/>
      <c r="DE519" s="329"/>
      <c r="DF519" s="329"/>
      <c r="DG519" s="329"/>
      <c r="DH519" s="329"/>
      <c r="DI519" s="329"/>
      <c r="DJ519" s="329"/>
      <c r="DK519" s="329"/>
      <c r="DL519" s="329"/>
      <c r="DM519" s="329"/>
      <c r="DN519" s="329"/>
      <c r="DO519" s="329"/>
      <c r="DP519" s="329"/>
      <c r="DQ519" s="329"/>
      <c r="DR519" s="329"/>
      <c r="DS519" s="329"/>
      <c r="DT519" s="329"/>
      <c r="DU519" s="329"/>
      <c r="DV519" s="329"/>
      <c r="DW519" s="329"/>
      <c r="DX519" s="329"/>
      <c r="DY519" s="329"/>
      <c r="DZ519" s="329"/>
      <c r="EA519" s="329"/>
      <c r="EB519" s="329"/>
      <c r="EC519" s="329"/>
      <c r="ED519" s="329"/>
      <c r="EE519" s="329"/>
      <c r="EF519" s="329"/>
      <c r="EG519" s="329"/>
      <c r="EH519" s="329"/>
      <c r="EI519" s="329"/>
      <c r="EJ519" s="329"/>
      <c r="EK519" s="329"/>
      <c r="EL519" s="329"/>
      <c r="EM519" s="329"/>
      <c r="EN519" s="329"/>
      <c r="EO519" s="329"/>
      <c r="EP519" s="329"/>
      <c r="EQ519" s="329"/>
      <c r="ER519" s="329"/>
      <c r="ES519" s="329"/>
      <c r="ET519" s="329"/>
      <c r="EU519" s="329"/>
      <c r="EV519" s="329"/>
      <c r="EW519" s="329"/>
      <c r="EX519" s="329"/>
      <c r="EY519" s="329"/>
      <c r="EZ519" s="329"/>
      <c r="FA519" s="329"/>
      <c r="FB519" s="329"/>
      <c r="FC519" s="329"/>
      <c r="FD519" s="329"/>
      <c r="FE519" s="329"/>
      <c r="FF519" s="329"/>
      <c r="FG519" s="329"/>
      <c r="FH519" s="329"/>
      <c r="FI519" s="329"/>
      <c r="FJ519" s="329"/>
      <c r="FK519" s="329"/>
      <c r="FL519" s="329"/>
      <c r="FM519" s="329"/>
      <c r="FN519" s="329"/>
      <c r="FO519" s="329"/>
      <c r="FP519" s="329"/>
      <c r="FQ519" s="329"/>
      <c r="FR519" s="329"/>
      <c r="FS519" s="329"/>
      <c r="FT519" s="329"/>
      <c r="FU519" s="329"/>
      <c r="FV519" s="329"/>
      <c r="FW519" s="329"/>
      <c r="FX519" s="329"/>
      <c r="FY519" s="329"/>
      <c r="FZ519" s="329"/>
      <c r="GA519" s="329"/>
      <c r="GB519" s="329"/>
      <c r="GC519" s="329"/>
      <c r="GD519" s="329"/>
      <c r="GE519" s="329"/>
      <c r="GF519" s="329"/>
      <c r="GG519" s="329"/>
      <c r="GH519" s="329"/>
      <c r="GI519" s="329"/>
      <c r="GJ519" s="329"/>
      <c r="GK519" s="329"/>
      <c r="GL519" s="329"/>
      <c r="GM519" s="329"/>
      <c r="GN519" s="329"/>
      <c r="GO519" s="329"/>
      <c r="GP519" s="329"/>
      <c r="GQ519" s="329"/>
      <c r="GR519" s="329"/>
      <c r="GS519" s="329"/>
      <c r="GT519" s="329"/>
      <c r="GU519" s="329"/>
      <c r="GV519" s="329"/>
      <c r="GW519" s="329"/>
      <c r="GX519" s="329"/>
      <c r="GY519" s="329"/>
      <c r="GZ519" s="329"/>
      <c r="HA519" s="329"/>
      <c r="HB519" s="329"/>
      <c r="HC519" s="329"/>
      <c r="HD519" s="329"/>
      <c r="HE519" s="329"/>
      <c r="HF519" s="329"/>
      <c r="HG519" s="329"/>
      <c r="HH519" s="329"/>
      <c r="HI519" s="329"/>
      <c r="HJ519" s="329"/>
      <c r="HK519" s="329"/>
      <c r="HL519" s="329"/>
      <c r="HM519" s="329"/>
      <c r="HN519" s="329"/>
      <c r="HO519" s="329"/>
      <c r="HP519" s="329"/>
      <c r="HQ519" s="329"/>
      <c r="HR519" s="329"/>
      <c r="HS519" s="329"/>
      <c r="HT519" s="329"/>
      <c r="HU519" s="329"/>
      <c r="HV519" s="329"/>
      <c r="HW519" s="329"/>
      <c r="HX519" s="329"/>
      <c r="HY519" s="329"/>
      <c r="HZ519" s="329"/>
      <c r="IA519" s="329"/>
      <c r="IB519" s="329"/>
      <c r="IC519" s="329"/>
      <c r="ID519" s="329"/>
      <c r="IE519" s="329"/>
      <c r="IF519" s="329"/>
      <c r="IG519" s="329"/>
      <c r="IH519" s="329"/>
      <c r="II519" s="329"/>
      <c r="IJ519" s="329"/>
      <c r="IK519" s="329"/>
      <c r="IL519" s="329"/>
      <c r="IM519" s="329"/>
      <c r="IN519" s="329"/>
      <c r="IO519" s="329"/>
      <c r="IP519" s="329"/>
      <c r="IQ519" s="329"/>
      <c r="IR519" s="329"/>
      <c r="IS519" s="329"/>
      <c r="IT519" s="329"/>
      <c r="IU519" s="329"/>
      <c r="IV519" s="329"/>
      <c r="IW519" s="329"/>
      <c r="IX519" s="329"/>
      <c r="IY519" s="329"/>
      <c r="IZ519" s="329"/>
      <c r="JA519" s="329"/>
      <c r="JB519" s="329"/>
      <c r="JC519" s="329"/>
      <c r="JD519" s="329"/>
      <c r="JE519" s="329"/>
      <c r="JF519" s="329"/>
      <c r="JG519" s="329"/>
      <c r="JH519" s="329"/>
      <c r="JI519" s="329"/>
      <c r="JJ519" s="329"/>
      <c r="JK519" s="329"/>
      <c r="JL519" s="329"/>
      <c r="JM519" s="329"/>
      <c r="JN519" s="329"/>
      <c r="JO519" s="329"/>
      <c r="JP519" s="329"/>
      <c r="JQ519" s="329"/>
      <c r="JR519" s="329"/>
      <c r="JS519" s="329"/>
      <c r="JT519" s="329"/>
      <c r="JU519" s="329"/>
      <c r="JV519" s="329"/>
      <c r="JW519" s="329"/>
      <c r="JX519" s="329"/>
      <c r="JY519" s="329"/>
      <c r="JZ519" s="329"/>
      <c r="KA519" s="329"/>
      <c r="KB519" s="329"/>
      <c r="KC519" s="329"/>
      <c r="KD519" s="329"/>
      <c r="KE519" s="329"/>
      <c r="KF519" s="329"/>
      <c r="KG519" s="329"/>
      <c r="KH519" s="329"/>
      <c r="KI519" s="329"/>
      <c r="KJ519" s="329"/>
      <c r="KK519" s="329"/>
      <c r="KL519" s="329"/>
      <c r="KM519" s="329"/>
      <c r="KN519" s="329"/>
      <c r="KO519" s="329"/>
      <c r="KP519" s="329"/>
      <c r="KQ519" s="329"/>
      <c r="KR519" s="329"/>
      <c r="KS519" s="329"/>
      <c r="KT519" s="329"/>
      <c r="KU519" s="329"/>
      <c r="KV519" s="329"/>
      <c r="KW519" s="329"/>
      <c r="KX519" s="329"/>
      <c r="KY519" s="329"/>
      <c r="KZ519" s="329"/>
      <c r="LA519" s="329"/>
      <c r="LB519" s="329"/>
      <c r="LC519" s="329"/>
      <c r="LD519" s="329"/>
      <c r="LE519" s="329"/>
      <c r="LF519" s="329"/>
      <c r="LG519" s="329"/>
      <c r="LH519" s="329"/>
      <c r="LI519" s="329"/>
      <c r="LJ519" s="329"/>
      <c r="LK519" s="329"/>
      <c r="LL519" s="329"/>
      <c r="LM519" s="329"/>
      <c r="LN519" s="329"/>
      <c r="LO519" s="329"/>
      <c r="LP519" s="329"/>
      <c r="LQ519" s="329"/>
      <c r="LR519" s="329"/>
      <c r="LS519" s="329"/>
      <c r="LT519" s="329"/>
      <c r="LU519" s="329"/>
      <c r="LV519" s="329"/>
      <c r="LW519" s="329"/>
      <c r="LX519" s="329"/>
      <c r="LY519" s="329"/>
      <c r="LZ519" s="329"/>
      <c r="MA519" s="329"/>
      <c r="MB519" s="329"/>
      <c r="MC519" s="329"/>
      <c r="MD519" s="329"/>
      <c r="ME519" s="329"/>
      <c r="MF519" s="329"/>
      <c r="MG519" s="329"/>
      <c r="MH519" s="329"/>
      <c r="MI519" s="329"/>
      <c r="MJ519" s="329"/>
      <c r="MK519" s="329"/>
      <c r="ML519" s="329"/>
      <c r="MM519" s="329"/>
      <c r="MN519" s="329"/>
      <c r="MO519" s="329"/>
      <c r="MP519" s="329"/>
      <c r="MQ519" s="329"/>
      <c r="MR519" s="329"/>
      <c r="MS519" s="329"/>
      <c r="MT519" s="329"/>
      <c r="MU519" s="329"/>
      <c r="MV519" s="329"/>
      <c r="MW519" s="329"/>
      <c r="MX519" s="329"/>
      <c r="MY519" s="329"/>
      <c r="MZ519" s="329"/>
      <c r="NA519" s="329"/>
      <c r="NB519" s="329"/>
      <c r="NC519" s="329"/>
      <c r="ND519" s="329"/>
      <c r="NE519" s="329"/>
      <c r="NF519" s="329"/>
      <c r="NG519" s="329"/>
      <c r="NH519" s="329"/>
      <c r="NI519" s="329"/>
      <c r="NJ519" s="329"/>
      <c r="NK519" s="329"/>
      <c r="NL519" s="329"/>
      <c r="NM519" s="329"/>
      <c r="NN519" s="329"/>
      <c r="NO519" s="329"/>
      <c r="NP519" s="329"/>
      <c r="NQ519" s="329"/>
      <c r="NR519" s="329"/>
      <c r="NS519" s="329"/>
      <c r="NT519" s="329"/>
      <c r="NU519" s="329"/>
      <c r="NV519" s="329"/>
      <c r="NW519" s="329"/>
      <c r="NX519" s="329"/>
      <c r="NY519" s="329"/>
      <c r="NZ519" s="329"/>
      <c r="OA519" s="329"/>
      <c r="OB519" s="329"/>
      <c r="OC519" s="329"/>
      <c r="OD519" s="329"/>
      <c r="OE519" s="329"/>
      <c r="OF519" s="329"/>
      <c r="OG519" s="329"/>
      <c r="OH519" s="329"/>
      <c r="OI519" s="329"/>
      <c r="OJ519" s="329"/>
      <c r="OK519" s="329"/>
      <c r="OL519" s="329"/>
      <c r="OM519" s="329"/>
      <c r="ON519" s="329"/>
      <c r="OO519" s="329"/>
      <c r="OP519" s="329"/>
      <c r="OQ519" s="329"/>
      <c r="OR519" s="329"/>
      <c r="OS519" s="329"/>
      <c r="OT519" s="329"/>
      <c r="OU519" s="329"/>
      <c r="OV519" s="329"/>
      <c r="OW519" s="329"/>
      <c r="OX519" s="329"/>
      <c r="OY519" s="329"/>
      <c r="OZ519" s="329"/>
      <c r="PA519" s="329"/>
      <c r="PB519" s="329"/>
      <c r="PC519" s="329"/>
      <c r="PD519" s="329"/>
      <c r="PE519" s="329"/>
      <c r="PF519" s="329"/>
      <c r="PG519" s="329"/>
      <c r="PH519" s="329"/>
      <c r="PI519" s="329"/>
      <c r="PJ519" s="329"/>
      <c r="PK519" s="329"/>
      <c r="PL519" s="329"/>
      <c r="PM519" s="329"/>
      <c r="PN519" s="329"/>
      <c r="PO519" s="329"/>
      <c r="PP519" s="329"/>
      <c r="PQ519" s="329"/>
      <c r="PR519" s="329"/>
      <c r="PS519" s="329"/>
      <c r="PT519" s="329"/>
      <c r="PU519" s="329"/>
      <c r="PV519" s="329"/>
      <c r="PW519" s="329"/>
      <c r="PX519" s="329"/>
      <c r="PY519" s="329"/>
      <c r="PZ519" s="329"/>
      <c r="QA519" s="329"/>
      <c r="QB519" s="329"/>
      <c r="QC519" s="329"/>
      <c r="QD519" s="329"/>
      <c r="QE519" s="329"/>
      <c r="QF519" s="329"/>
      <c r="QG519" s="329"/>
      <c r="QH519" s="329"/>
      <c r="QI519" s="329"/>
      <c r="QJ519" s="329"/>
      <c r="QK519" s="329"/>
      <c r="QL519" s="329"/>
      <c r="QM519" s="329"/>
      <c r="QN519" s="329"/>
      <c r="QO519" s="329"/>
      <c r="QP519" s="329"/>
      <c r="QQ519" s="329"/>
      <c r="QR519" s="329"/>
      <c r="QS519" s="329"/>
      <c r="QT519" s="329"/>
      <c r="QU519" s="329"/>
      <c r="QV519" s="329"/>
      <c r="QW519" s="329"/>
      <c r="QX519" s="329"/>
      <c r="QY519" s="329"/>
      <c r="QZ519" s="329"/>
      <c r="RA519" s="329"/>
      <c r="RB519" s="329"/>
      <c r="RC519" s="329"/>
      <c r="RD519" s="329"/>
      <c r="RE519" s="329"/>
      <c r="RF519" s="329"/>
      <c r="RG519" s="329"/>
      <c r="RH519" s="329"/>
      <c r="RI519" s="329"/>
      <c r="RJ519" s="329"/>
      <c r="RK519" s="329"/>
      <c r="RL519" s="329"/>
      <c r="RM519" s="329"/>
      <c r="RN519" s="329"/>
      <c r="RO519" s="329"/>
      <c r="RP519" s="329"/>
      <c r="RQ519" s="329"/>
      <c r="RR519" s="329"/>
      <c r="RS519" s="329"/>
      <c r="RT519" s="329"/>
      <c r="RU519" s="329"/>
      <c r="RV519" s="329"/>
      <c r="RW519" s="329"/>
      <c r="RX519" s="329"/>
      <c r="RY519" s="329"/>
      <c r="RZ519" s="329"/>
      <c r="SA519" s="329"/>
      <c r="SB519" s="329"/>
      <c r="SC519" s="329"/>
      <c r="SD519" s="329"/>
      <c r="SE519" s="329"/>
      <c r="SF519" s="329"/>
      <c r="SG519" s="329"/>
      <c r="SH519" s="329"/>
      <c r="SI519" s="329"/>
      <c r="SJ519" s="329"/>
      <c r="SK519" s="329"/>
      <c r="SL519" s="329"/>
      <c r="SM519" s="329"/>
      <c r="SN519" s="329"/>
      <c r="SO519" s="329"/>
      <c r="SP519" s="329"/>
      <c r="SQ519" s="329"/>
      <c r="SR519" s="329"/>
      <c r="SS519" s="329"/>
      <c r="ST519" s="329"/>
      <c r="SU519" s="329"/>
      <c r="SV519" s="329"/>
      <c r="SW519" s="329"/>
      <c r="SX519" s="329"/>
      <c r="SY519" s="329"/>
      <c r="SZ519" s="329"/>
      <c r="TA519" s="329"/>
      <c r="TB519" s="329"/>
      <c r="TC519" s="329"/>
      <c r="TD519" s="329"/>
      <c r="TE519" s="329"/>
      <c r="TF519" s="329"/>
      <c r="TG519" s="329"/>
      <c r="TH519" s="329"/>
      <c r="TI519" s="329"/>
      <c r="TJ519" s="329"/>
      <c r="TK519" s="329"/>
      <c r="TL519" s="329"/>
      <c r="TM519" s="329"/>
      <c r="TN519" s="329"/>
      <c r="TO519" s="329"/>
      <c r="TP519" s="329"/>
      <c r="TQ519" s="329"/>
      <c r="TR519" s="329"/>
      <c r="TS519" s="329"/>
      <c r="TT519" s="329"/>
      <c r="TU519" s="329"/>
      <c r="TV519" s="329"/>
      <c r="TW519" s="329"/>
      <c r="TX519" s="329"/>
      <c r="TY519" s="329"/>
      <c r="TZ519" s="329"/>
      <c r="UA519" s="329"/>
      <c r="UB519" s="329"/>
      <c r="UC519" s="329"/>
      <c r="UD519" s="329"/>
      <c r="UE519" s="329"/>
      <c r="UF519" s="329"/>
      <c r="UG519" s="329"/>
      <c r="UH519" s="329"/>
      <c r="UI519" s="329"/>
      <c r="UJ519" s="329"/>
      <c r="UK519" s="329"/>
      <c r="UL519" s="329"/>
      <c r="UM519" s="329"/>
      <c r="UN519" s="329"/>
      <c r="UO519" s="329"/>
      <c r="UP519" s="329"/>
      <c r="UQ519" s="329"/>
      <c r="UR519" s="329"/>
      <c r="US519" s="329"/>
      <c r="UT519" s="329"/>
      <c r="UU519" s="329"/>
      <c r="UV519" s="329"/>
      <c r="UW519" s="329"/>
      <c r="UX519" s="329"/>
      <c r="UY519" s="329"/>
      <c r="UZ519" s="329"/>
      <c r="VA519" s="329"/>
      <c r="VB519" s="329"/>
      <c r="VC519" s="329"/>
      <c r="VD519" s="329"/>
      <c r="VE519" s="329"/>
      <c r="VF519" s="329"/>
      <c r="VG519" s="329"/>
      <c r="VH519" s="329"/>
      <c r="VI519" s="329"/>
      <c r="VJ519" s="329"/>
      <c r="VK519" s="329"/>
      <c r="VL519" s="329"/>
      <c r="VM519" s="329"/>
      <c r="VN519" s="329"/>
      <c r="VO519" s="329"/>
      <c r="VP519" s="329"/>
      <c r="VQ519" s="329"/>
      <c r="VR519" s="329"/>
      <c r="VS519" s="329"/>
      <c r="VT519" s="329"/>
      <c r="VU519" s="329"/>
      <c r="VV519" s="329"/>
      <c r="VW519" s="329"/>
      <c r="VX519" s="329"/>
      <c r="VY519" s="329"/>
      <c r="VZ519" s="329"/>
      <c r="WA519" s="329"/>
      <c r="WB519" s="329"/>
      <c r="WC519" s="329"/>
      <c r="WD519" s="329"/>
      <c r="WE519" s="329"/>
      <c r="WF519" s="329"/>
      <c r="WG519" s="329"/>
      <c r="WH519" s="329"/>
      <c r="WI519" s="329"/>
      <c r="WJ519" s="329"/>
      <c r="WK519" s="329"/>
      <c r="WL519" s="329"/>
      <c r="WM519" s="329"/>
      <c r="WN519" s="329"/>
      <c r="WO519" s="329"/>
      <c r="WP519" s="329"/>
      <c r="WQ519" s="329"/>
      <c r="WR519" s="329"/>
      <c r="WS519" s="329"/>
      <c r="WT519" s="329"/>
      <c r="WU519" s="329"/>
      <c r="WV519" s="329"/>
      <c r="WW519" s="329"/>
      <c r="WX519" s="329"/>
      <c r="WY519" s="329"/>
      <c r="WZ519" s="329"/>
      <c r="XA519" s="329"/>
      <c r="XB519" s="329"/>
      <c r="XC519" s="329"/>
      <c r="XD519" s="329"/>
      <c r="XE519" s="329"/>
      <c r="XF519" s="329"/>
      <c r="XG519" s="329"/>
      <c r="XH519" s="329"/>
      <c r="XI519" s="329"/>
      <c r="XJ519" s="329"/>
      <c r="XK519" s="329"/>
      <c r="XL519" s="329"/>
      <c r="XM519" s="329"/>
      <c r="XN519" s="329"/>
      <c r="XO519" s="329"/>
      <c r="XP519" s="329"/>
      <c r="XQ519" s="329"/>
      <c r="XR519" s="329"/>
      <c r="XS519" s="329"/>
      <c r="XT519" s="329"/>
      <c r="XU519" s="329"/>
      <c r="XV519" s="329"/>
      <c r="XW519" s="329"/>
      <c r="XX519" s="329"/>
      <c r="XY519" s="329"/>
      <c r="XZ519" s="329"/>
      <c r="YA519" s="329"/>
      <c r="YB519" s="329"/>
      <c r="YC519" s="329"/>
      <c r="YD519" s="329"/>
      <c r="YE519" s="329"/>
      <c r="YF519" s="329"/>
      <c r="YG519" s="329"/>
      <c r="YH519" s="329"/>
      <c r="YI519" s="329"/>
      <c r="YJ519" s="329"/>
      <c r="YK519" s="329"/>
      <c r="YL519" s="329"/>
      <c r="YM519" s="329"/>
      <c r="YN519" s="329"/>
      <c r="YO519" s="329"/>
      <c r="YP519" s="329"/>
      <c r="YQ519" s="329"/>
      <c r="YR519" s="329"/>
      <c r="YS519" s="329"/>
      <c r="YT519" s="329"/>
      <c r="YU519" s="329"/>
      <c r="YV519" s="329"/>
      <c r="YW519" s="329"/>
      <c r="YX519" s="329"/>
      <c r="YY519" s="329"/>
      <c r="YZ519" s="329"/>
      <c r="ZA519" s="329"/>
      <c r="ZB519" s="329"/>
      <c r="ZC519" s="329"/>
      <c r="ZD519" s="329"/>
      <c r="ZE519" s="329"/>
      <c r="ZF519" s="329"/>
      <c r="ZG519" s="329"/>
      <c r="ZH519" s="329"/>
      <c r="ZI519" s="329"/>
      <c r="ZJ519" s="329"/>
      <c r="ZK519" s="329"/>
      <c r="ZL519" s="329"/>
      <c r="ZM519" s="329"/>
      <c r="ZN519" s="329"/>
      <c r="ZO519" s="329"/>
      <c r="ZP519" s="329"/>
      <c r="ZQ519" s="329"/>
      <c r="ZR519" s="329"/>
      <c r="ZS519" s="329"/>
      <c r="ZT519" s="329"/>
      <c r="ZU519" s="329"/>
      <c r="ZV519" s="329"/>
      <c r="ZW519" s="329"/>
      <c r="ZX519" s="329"/>
      <c r="ZY519" s="329"/>
      <c r="ZZ519" s="329"/>
      <c r="AAA519" s="329"/>
      <c r="AAB519" s="329"/>
      <c r="AAC519" s="329"/>
      <c r="AAD519" s="329"/>
      <c r="AAE519" s="329"/>
      <c r="AAF519" s="329"/>
      <c r="AAG519" s="329"/>
      <c r="AAH519" s="329"/>
      <c r="AAI519" s="329"/>
      <c r="AAJ519" s="329"/>
      <c r="AAK519" s="329"/>
      <c r="AAL519" s="329"/>
      <c r="AAM519" s="329"/>
      <c r="AAN519" s="329"/>
      <c r="AAO519" s="329"/>
      <c r="AAP519" s="329"/>
      <c r="AAQ519" s="329"/>
      <c r="AAR519" s="329"/>
      <c r="AAS519" s="329"/>
      <c r="AAT519" s="329"/>
      <c r="AAU519" s="329"/>
      <c r="AAV519" s="329"/>
      <c r="AAW519" s="329"/>
      <c r="AAX519" s="329"/>
      <c r="AAY519" s="329"/>
      <c r="AAZ519" s="329"/>
      <c r="ABA519" s="329"/>
      <c r="ABB519" s="329"/>
      <c r="ABC519" s="329"/>
      <c r="ABD519" s="329"/>
      <c r="ABE519" s="329"/>
      <c r="ABF519" s="329"/>
      <c r="ABG519" s="329"/>
      <c r="ABH519" s="329"/>
      <c r="ABI519" s="329"/>
      <c r="ABJ519" s="329"/>
      <c r="ABK519" s="329"/>
      <c r="ABL519" s="329"/>
      <c r="ABM519" s="329"/>
      <c r="ABN519" s="329"/>
      <c r="ABO519" s="329"/>
      <c r="ABP519" s="329"/>
      <c r="ABQ519" s="329"/>
      <c r="ABR519" s="329"/>
      <c r="ABS519" s="329"/>
      <c r="ABT519" s="329"/>
      <c r="ABU519" s="329"/>
      <c r="ABV519" s="329"/>
      <c r="ABW519" s="329"/>
      <c r="ABX519" s="329"/>
      <c r="ABY519" s="329"/>
      <c r="ABZ519" s="329"/>
      <c r="ACA519" s="329"/>
      <c r="ACB519" s="329"/>
      <c r="ACC519" s="329"/>
      <c r="ACD519" s="329"/>
      <c r="ACE519" s="329"/>
      <c r="ACF519" s="329"/>
      <c r="ACG519" s="329"/>
      <c r="ACH519" s="329"/>
      <c r="ACI519" s="329"/>
      <c r="ACJ519" s="329"/>
      <c r="ACK519" s="329"/>
      <c r="ACL519" s="329"/>
      <c r="ACM519" s="329"/>
      <c r="ACN519" s="329"/>
      <c r="ACO519" s="329"/>
      <c r="ACP519" s="329"/>
      <c r="ACQ519" s="329"/>
      <c r="ACR519" s="329"/>
      <c r="ACS519" s="329"/>
      <c r="ACT519" s="329"/>
      <c r="ACU519" s="329"/>
      <c r="ACV519" s="329"/>
      <c r="ACW519" s="329"/>
      <c r="ACX519" s="329"/>
      <c r="ACY519" s="329"/>
      <c r="ACZ519" s="329"/>
      <c r="ADA519" s="329"/>
      <c r="ADB519" s="329"/>
      <c r="ADC519" s="329"/>
      <c r="ADD519" s="329"/>
      <c r="ADE519" s="329"/>
      <c r="ADF519" s="329"/>
      <c r="ADG519" s="329"/>
      <c r="ADH519" s="329"/>
      <c r="ADI519" s="329"/>
      <c r="ADJ519" s="329"/>
      <c r="ADK519" s="329"/>
      <c r="ADL519" s="329"/>
      <c r="ADM519" s="329"/>
      <c r="ADN519" s="329"/>
      <c r="ADO519" s="329"/>
      <c r="ADP519" s="329"/>
      <c r="ADQ519" s="329"/>
      <c r="ADR519" s="329"/>
      <c r="ADS519" s="329"/>
      <c r="ADT519" s="329"/>
      <c r="ADU519" s="329"/>
      <c r="ADV519" s="329"/>
      <c r="ADW519" s="329"/>
      <c r="ADX519" s="329"/>
      <c r="ADY519" s="329"/>
      <c r="ADZ519" s="329"/>
      <c r="AEA519" s="329"/>
      <c r="AEB519" s="329"/>
      <c r="AEC519" s="329"/>
      <c r="AED519" s="329"/>
      <c r="AEE519" s="329"/>
      <c r="AEF519" s="329"/>
      <c r="AEG519" s="329"/>
      <c r="AEH519" s="329"/>
      <c r="AEI519" s="329"/>
      <c r="AEJ519" s="329"/>
      <c r="AEK519" s="329"/>
      <c r="AEL519" s="329"/>
      <c r="AEM519" s="329"/>
      <c r="AEN519" s="329"/>
      <c r="AEO519" s="329"/>
      <c r="AEP519" s="329"/>
      <c r="AEQ519" s="329"/>
      <c r="AER519" s="329"/>
      <c r="AES519" s="329"/>
      <c r="AET519" s="329"/>
      <c r="AEU519" s="329"/>
      <c r="AEV519" s="329"/>
      <c r="AEW519" s="329"/>
      <c r="AEX519" s="329"/>
      <c r="AEY519" s="329"/>
      <c r="AEZ519" s="329"/>
      <c r="AFA519" s="329"/>
      <c r="AFB519" s="329"/>
      <c r="AFC519" s="329"/>
      <c r="AFD519" s="329"/>
      <c r="AFE519" s="329"/>
      <c r="AFF519" s="329"/>
      <c r="AFG519" s="329"/>
      <c r="AFH519" s="329"/>
      <c r="AFI519" s="329"/>
      <c r="AFJ519" s="329"/>
      <c r="AFK519" s="329"/>
      <c r="AFL519" s="329"/>
      <c r="AFM519" s="329"/>
      <c r="AFN519" s="329"/>
      <c r="AFO519" s="329"/>
      <c r="AFP519" s="329"/>
      <c r="AFQ519" s="329"/>
      <c r="AFR519" s="329"/>
      <c r="AFS519" s="329"/>
      <c r="AFT519" s="329"/>
      <c r="AFU519" s="329"/>
      <c r="AFV519" s="329"/>
      <c r="AFW519" s="329"/>
      <c r="AFX519" s="329"/>
      <c r="AFY519" s="329"/>
      <c r="AFZ519" s="329"/>
      <c r="AGA519" s="329"/>
      <c r="AGB519" s="329"/>
      <c r="AGC519" s="329"/>
      <c r="AGD519" s="329"/>
      <c r="AGE519" s="329"/>
      <c r="AGF519" s="329"/>
      <c r="AGG519" s="329"/>
      <c r="AGH519" s="329"/>
      <c r="AGI519" s="329"/>
      <c r="AGJ519" s="329"/>
      <c r="AGK519" s="329"/>
      <c r="AGL519" s="329"/>
      <c r="AGM519" s="329"/>
      <c r="AGN519" s="329"/>
      <c r="AGO519" s="329"/>
      <c r="AGP519" s="329"/>
      <c r="AGQ519" s="329"/>
      <c r="AGR519" s="329"/>
      <c r="AGS519" s="329"/>
      <c r="AGT519" s="329"/>
      <c r="AGU519" s="329"/>
      <c r="AGV519" s="329"/>
      <c r="AGW519" s="329"/>
      <c r="AGX519" s="329"/>
      <c r="AGY519" s="329"/>
      <c r="AGZ519" s="329"/>
      <c r="AHA519" s="329"/>
      <c r="AHB519" s="329"/>
      <c r="AHC519" s="329"/>
      <c r="AHD519" s="329"/>
      <c r="AHE519" s="329"/>
      <c r="AHF519" s="329"/>
      <c r="AHG519" s="329"/>
      <c r="AHH519" s="329"/>
      <c r="AHI519" s="329"/>
      <c r="AHJ519" s="329"/>
      <c r="AHK519" s="329"/>
      <c r="AHL519" s="329"/>
      <c r="AHM519" s="329"/>
      <c r="AHN519" s="329"/>
      <c r="AHO519" s="329"/>
      <c r="AHP519" s="329"/>
      <c r="AHQ519" s="329"/>
      <c r="AHR519" s="329"/>
      <c r="AHS519" s="329"/>
      <c r="AHT519" s="329"/>
      <c r="AHU519" s="329"/>
      <c r="AHV519" s="329"/>
      <c r="AHW519" s="329"/>
      <c r="AHX519" s="329"/>
      <c r="AHY519" s="329"/>
      <c r="AHZ519" s="329"/>
      <c r="AIA519" s="329"/>
      <c r="AIB519" s="329"/>
      <c r="AIC519" s="329"/>
      <c r="AID519" s="329"/>
      <c r="AIE519" s="329"/>
      <c r="AIF519" s="329"/>
      <c r="AIG519" s="329"/>
      <c r="AIH519" s="329"/>
      <c r="AII519" s="329"/>
      <c r="AIJ519" s="329"/>
      <c r="AIK519" s="329"/>
      <c r="AIL519" s="329"/>
      <c r="AIM519" s="329"/>
      <c r="AIN519" s="329"/>
      <c r="AIO519" s="329"/>
      <c r="AIP519" s="329"/>
      <c r="AIQ519" s="329"/>
      <c r="AIR519" s="329"/>
      <c r="AIS519" s="329"/>
      <c r="AIT519" s="329"/>
      <c r="AIU519" s="329"/>
      <c r="AIV519" s="329"/>
      <c r="AIW519" s="329"/>
      <c r="AIX519" s="329"/>
      <c r="AIY519" s="329"/>
      <c r="AIZ519" s="329"/>
      <c r="AJA519" s="329"/>
      <c r="AJB519" s="329"/>
      <c r="AJC519" s="329"/>
      <c r="AJD519" s="329"/>
      <c r="AJE519" s="329"/>
      <c r="AJF519" s="329"/>
      <c r="AJG519" s="329"/>
      <c r="AJH519" s="329"/>
      <c r="AJI519" s="329"/>
      <c r="AJJ519" s="329"/>
      <c r="AJK519" s="329"/>
      <c r="AJL519" s="329"/>
      <c r="AJM519" s="329"/>
      <c r="AJN519" s="329"/>
      <c r="AJO519" s="329"/>
      <c r="AJP519" s="329"/>
      <c r="AJQ519" s="329"/>
      <c r="AJR519" s="329"/>
      <c r="AJS519" s="329"/>
      <c r="AJT519" s="329"/>
      <c r="AJU519" s="329"/>
      <c r="AJV519" s="329"/>
      <c r="AJW519" s="329"/>
      <c r="AJX519" s="329"/>
      <c r="AJY519" s="329"/>
      <c r="AJZ519" s="329"/>
      <c r="AKA519" s="329"/>
      <c r="AKB519" s="329"/>
      <c r="AKC519" s="329"/>
      <c r="AKD519" s="329"/>
      <c r="AKE519" s="329"/>
      <c r="AKF519" s="329"/>
      <c r="AKG519" s="329"/>
      <c r="AKH519" s="329"/>
      <c r="AKI519" s="329"/>
      <c r="AKJ519" s="329"/>
      <c r="AKK519" s="329"/>
      <c r="AKL519" s="329"/>
      <c r="AKM519" s="329"/>
      <c r="AKN519" s="329"/>
      <c r="AKO519" s="329"/>
      <c r="AKP519" s="329"/>
      <c r="AKQ519" s="329"/>
      <c r="AKR519" s="329"/>
      <c r="AKS519" s="329"/>
      <c r="AKT519" s="329"/>
      <c r="AKU519" s="329"/>
      <c r="AKV519" s="329"/>
      <c r="AKW519" s="329"/>
      <c r="AKX519" s="329"/>
      <c r="AKY519" s="329"/>
      <c r="AKZ519" s="329"/>
      <c r="ALA519" s="329"/>
      <c r="ALB519" s="329"/>
      <c r="ALC519" s="329"/>
      <c r="ALD519" s="329"/>
      <c r="ALE519" s="329"/>
      <c r="ALF519" s="329"/>
      <c r="ALG519" s="329"/>
      <c r="ALH519" s="329"/>
      <c r="ALI519" s="329"/>
      <c r="ALJ519" s="329"/>
      <c r="ALK519" s="329"/>
      <c r="ALL519" s="329"/>
      <c r="ALM519" s="329"/>
      <c r="ALN519" s="329"/>
      <c r="ALO519" s="329"/>
      <c r="ALP519" s="329"/>
      <c r="ALQ519" s="329"/>
      <c r="ALR519" s="329"/>
      <c r="ALS519" s="329"/>
      <c r="ALT519" s="329"/>
      <c r="ALU519" s="329"/>
      <c r="ALV519" s="329"/>
      <c r="ALW519" s="329"/>
      <c r="ALX519" s="329"/>
      <c r="ALY519" s="329"/>
      <c r="ALZ519" s="329"/>
      <c r="AMA519" s="329"/>
      <c r="AMB519" s="329"/>
      <c r="AMC519" s="329"/>
      <c r="AMD519" s="329"/>
      <c r="AME519" s="329"/>
      <c r="AMF519" s="329"/>
      <c r="AMG519" s="329"/>
      <c r="AMH519" s="329"/>
      <c r="AMI519" s="329"/>
      <c r="AMJ519" s="329"/>
      <c r="AMK519" s="329"/>
      <c r="AML519" s="329"/>
      <c r="AMM519" s="329"/>
      <c r="AMN519" s="329"/>
      <c r="AMO519" s="329"/>
      <c r="AMP519" s="329"/>
      <c r="AMQ519" s="329"/>
      <c r="AMR519" s="329"/>
      <c r="AMS519" s="329"/>
      <c r="AMT519" s="329"/>
      <c r="AMU519" s="329"/>
      <c r="AMV519" s="329"/>
      <c r="AMW519" s="329"/>
      <c r="AMX519" s="329"/>
      <c r="AMY519" s="329"/>
      <c r="AMZ519" s="329"/>
      <c r="ANA519" s="329"/>
      <c r="ANB519" s="329"/>
      <c r="ANC519" s="329"/>
      <c r="AND519" s="329"/>
      <c r="ANE519" s="329"/>
      <c r="ANF519" s="329"/>
      <c r="ANG519" s="329"/>
      <c r="ANH519" s="329"/>
      <c r="ANI519" s="329"/>
      <c r="ANJ519" s="329"/>
      <c r="ANK519" s="329"/>
      <c r="ANL519" s="329"/>
      <c r="ANM519" s="329"/>
      <c r="ANN519" s="329"/>
      <c r="ANO519" s="329"/>
      <c r="ANP519" s="329"/>
      <c r="ANQ519" s="329"/>
      <c r="ANR519" s="329"/>
      <c r="ANS519" s="329"/>
      <c r="ANT519" s="329"/>
      <c r="ANU519" s="329"/>
      <c r="ANV519" s="329"/>
      <c r="ANW519" s="329"/>
      <c r="ANX519" s="329"/>
      <c r="ANY519" s="329"/>
      <c r="ANZ519" s="329"/>
      <c r="AOA519" s="329"/>
      <c r="AOB519" s="329"/>
      <c r="AOC519" s="329"/>
      <c r="AOD519" s="329"/>
      <c r="AOE519" s="329"/>
      <c r="AOF519" s="329"/>
      <c r="AOG519" s="329"/>
      <c r="AOH519" s="329"/>
      <c r="AOI519" s="329"/>
      <c r="AOJ519" s="329"/>
      <c r="AOK519" s="329"/>
      <c r="AOL519" s="329"/>
      <c r="AOM519" s="329"/>
      <c r="AON519" s="329"/>
      <c r="AOO519" s="329"/>
      <c r="AOP519" s="329"/>
      <c r="AOQ519" s="329"/>
      <c r="AOR519" s="329"/>
      <c r="AOS519" s="329"/>
      <c r="AOT519" s="329"/>
      <c r="AOU519" s="329"/>
      <c r="AOV519" s="329"/>
      <c r="AOW519" s="329"/>
      <c r="AOX519" s="329"/>
      <c r="AOY519" s="329"/>
      <c r="AOZ519" s="329"/>
      <c r="APA519" s="329"/>
      <c r="APB519" s="329"/>
      <c r="APC519" s="329"/>
      <c r="APD519" s="329"/>
      <c r="APE519" s="329"/>
      <c r="APF519" s="329"/>
      <c r="APG519" s="329"/>
      <c r="APH519" s="329"/>
      <c r="API519" s="329"/>
      <c r="APJ519" s="329"/>
      <c r="APK519" s="329"/>
      <c r="APL519" s="329"/>
      <c r="APM519" s="329"/>
      <c r="APN519" s="329"/>
      <c r="APO519" s="329"/>
      <c r="APP519" s="329"/>
      <c r="APQ519" s="329"/>
      <c r="APR519" s="329"/>
      <c r="APS519" s="329"/>
      <c r="APT519" s="329"/>
      <c r="APU519" s="329"/>
      <c r="APV519" s="329"/>
      <c r="APW519" s="329"/>
      <c r="APX519" s="329"/>
      <c r="APY519" s="329"/>
      <c r="APZ519" s="329"/>
      <c r="AQA519" s="329"/>
      <c r="AQB519" s="329"/>
      <c r="AQC519" s="329"/>
      <c r="AQD519" s="329"/>
      <c r="AQE519" s="329"/>
      <c r="AQF519" s="329"/>
      <c r="AQG519" s="329"/>
      <c r="AQH519" s="329"/>
      <c r="AQI519" s="329"/>
      <c r="AQJ519" s="329"/>
      <c r="AQK519" s="329"/>
      <c r="AQL519" s="329"/>
      <c r="AQM519" s="329"/>
      <c r="AQN519" s="329"/>
      <c r="AQO519" s="329"/>
      <c r="AQP519" s="329"/>
      <c r="AQQ519" s="329"/>
      <c r="AQR519" s="329"/>
      <c r="AQS519" s="329"/>
      <c r="AQT519" s="329"/>
      <c r="AQU519" s="329"/>
      <c r="AQV519" s="329"/>
      <c r="AQW519" s="329"/>
      <c r="AQX519" s="329"/>
      <c r="AQY519" s="329"/>
      <c r="AQZ519" s="329"/>
      <c r="ARA519" s="329"/>
      <c r="ARB519" s="329"/>
      <c r="ARC519" s="329"/>
      <c r="ARD519" s="329"/>
      <c r="ARE519" s="329"/>
      <c r="ARF519" s="329"/>
      <c r="ARG519" s="329"/>
      <c r="ARH519" s="329"/>
      <c r="ARI519" s="329"/>
      <c r="ARJ519" s="329"/>
      <c r="ARK519" s="329"/>
      <c r="ARL519" s="329"/>
      <c r="ARM519" s="329"/>
      <c r="ARN519" s="329"/>
      <c r="ARO519" s="329"/>
      <c r="ARP519" s="329"/>
      <c r="ARQ519" s="329"/>
      <c r="ARR519" s="329"/>
      <c r="ARS519" s="329"/>
      <c r="ART519" s="329"/>
      <c r="ARU519" s="329"/>
      <c r="ARV519" s="329"/>
      <c r="ARW519" s="329"/>
      <c r="ARX519" s="329"/>
      <c r="ARY519" s="329"/>
      <c r="ARZ519" s="329"/>
      <c r="ASA519" s="329"/>
      <c r="ASB519" s="329"/>
      <c r="ASC519" s="329"/>
      <c r="ASD519" s="329"/>
      <c r="ASE519" s="329"/>
      <c r="ASF519" s="329"/>
      <c r="ASG519" s="329"/>
      <c r="ASH519" s="329"/>
      <c r="ASI519" s="329"/>
      <c r="ASJ519" s="329"/>
      <c r="ASK519" s="329"/>
      <c r="ASL519" s="329"/>
      <c r="ASM519" s="329"/>
      <c r="ASN519" s="329"/>
      <c r="ASO519" s="329"/>
      <c r="ASP519" s="329"/>
      <c r="ASQ519" s="329"/>
      <c r="ASR519" s="329"/>
      <c r="ASS519" s="329"/>
      <c r="AST519" s="329"/>
      <c r="ASU519" s="329"/>
      <c r="ASV519" s="329"/>
      <c r="ASW519" s="329"/>
      <c r="ASX519" s="329"/>
      <c r="ASY519" s="329"/>
      <c r="ASZ519" s="329"/>
      <c r="ATA519" s="329"/>
      <c r="ATB519" s="329"/>
      <c r="ATC519" s="329"/>
      <c r="ATD519" s="329"/>
      <c r="ATE519" s="329"/>
      <c r="ATF519" s="329"/>
      <c r="ATG519" s="329"/>
      <c r="ATH519" s="329"/>
      <c r="ATI519" s="329"/>
      <c r="ATJ519" s="329"/>
      <c r="ATK519" s="329"/>
      <c r="ATL519" s="329"/>
      <c r="ATM519" s="329"/>
      <c r="ATN519" s="329"/>
      <c r="ATO519" s="329"/>
      <c r="ATP519" s="329"/>
      <c r="ATQ519" s="329"/>
      <c r="ATR519" s="329"/>
      <c r="ATS519" s="329"/>
      <c r="ATT519" s="329"/>
      <c r="ATU519" s="329"/>
      <c r="ATV519" s="329"/>
      <c r="ATW519" s="329"/>
      <c r="ATX519" s="329"/>
      <c r="ATY519" s="329"/>
      <c r="ATZ519" s="329"/>
      <c r="AUA519" s="329"/>
      <c r="AUB519" s="329"/>
      <c r="AUC519" s="329"/>
      <c r="AUD519" s="329"/>
      <c r="AUE519" s="329"/>
      <c r="AUF519" s="329"/>
      <c r="AUG519" s="329"/>
      <c r="AUH519" s="329"/>
      <c r="AUI519" s="329"/>
      <c r="AUJ519" s="329"/>
      <c r="AUK519" s="329"/>
      <c r="AUL519" s="329"/>
      <c r="AUM519" s="329"/>
      <c r="AUN519" s="329"/>
      <c r="AUO519" s="329"/>
      <c r="AUP519" s="329"/>
      <c r="AUQ519" s="329"/>
      <c r="AUR519" s="329"/>
      <c r="AUS519" s="329"/>
      <c r="AUT519" s="329"/>
      <c r="AUU519" s="329"/>
      <c r="AUV519" s="329"/>
      <c r="AUW519" s="329"/>
      <c r="AUX519" s="329"/>
      <c r="AUY519" s="329"/>
      <c r="AUZ519" s="329"/>
      <c r="AVA519" s="329"/>
      <c r="AVB519" s="329"/>
      <c r="AVC519" s="329"/>
      <c r="AVD519" s="329"/>
      <c r="AVE519" s="329"/>
      <c r="AVF519" s="329"/>
      <c r="AVG519" s="329"/>
      <c r="AVH519" s="329"/>
      <c r="AVI519" s="329"/>
      <c r="AVJ519" s="329"/>
      <c r="AVK519" s="329"/>
      <c r="AVL519" s="329"/>
      <c r="AVM519" s="329"/>
      <c r="AVN519" s="329"/>
      <c r="AVO519" s="329"/>
      <c r="AVP519" s="329"/>
      <c r="AVQ519" s="329"/>
      <c r="AVR519" s="329"/>
      <c r="AVS519" s="329"/>
      <c r="AVT519" s="329"/>
      <c r="AVU519" s="329"/>
      <c r="AVV519" s="329"/>
      <c r="AVW519" s="329"/>
      <c r="AVX519" s="329"/>
      <c r="AVY519" s="329"/>
      <c r="AVZ519" s="329"/>
      <c r="AWA519" s="329"/>
      <c r="AWB519" s="329"/>
      <c r="AWC519" s="329"/>
      <c r="AWD519" s="329"/>
      <c r="AWE519" s="329"/>
      <c r="AWF519" s="329"/>
      <c r="AWG519" s="329"/>
      <c r="AWH519" s="329"/>
      <c r="AWI519" s="329"/>
      <c r="AWJ519" s="329"/>
      <c r="AWK519" s="329"/>
      <c r="AWL519" s="329"/>
      <c r="AWM519" s="329"/>
      <c r="AWN519" s="329"/>
      <c r="AWO519" s="329"/>
      <c r="AWP519" s="329"/>
      <c r="AWQ519" s="329"/>
      <c r="AWR519" s="329"/>
      <c r="AWS519" s="329"/>
      <c r="AWT519" s="329"/>
      <c r="AWU519" s="329"/>
      <c r="AWV519" s="329"/>
      <c r="AWW519" s="329"/>
      <c r="AWX519" s="329"/>
      <c r="AWY519" s="329"/>
      <c r="AWZ519" s="329"/>
      <c r="AXA519" s="329"/>
      <c r="AXB519" s="329"/>
      <c r="AXC519" s="329"/>
      <c r="AXD519" s="329"/>
      <c r="AXE519" s="329"/>
      <c r="AXF519" s="329"/>
      <c r="AXG519" s="329"/>
      <c r="AXH519" s="329"/>
      <c r="AXI519" s="329"/>
      <c r="AXJ519" s="329"/>
      <c r="AXK519" s="329"/>
      <c r="AXL519" s="329"/>
      <c r="AXM519" s="329"/>
      <c r="AXN519" s="329"/>
      <c r="AXO519" s="329"/>
      <c r="AXP519" s="329"/>
      <c r="AXQ519" s="329"/>
      <c r="AXR519" s="329"/>
      <c r="AXS519" s="329"/>
      <c r="AXT519" s="329"/>
      <c r="AXU519" s="329"/>
      <c r="AXV519" s="329"/>
      <c r="AXW519" s="329"/>
      <c r="AXX519" s="329"/>
      <c r="AXY519" s="329"/>
      <c r="AXZ519" s="329"/>
      <c r="AYA519" s="329"/>
      <c r="AYB519" s="329"/>
      <c r="AYC519" s="329"/>
      <c r="AYD519" s="329"/>
      <c r="AYE519" s="329"/>
      <c r="AYF519" s="329"/>
      <c r="AYG519" s="329"/>
      <c r="AYH519" s="329"/>
      <c r="AYI519" s="329"/>
      <c r="AYJ519" s="329"/>
      <c r="AYK519" s="329"/>
      <c r="AYL519" s="329"/>
      <c r="AYM519" s="329"/>
      <c r="AYN519" s="329"/>
      <c r="AYO519" s="329"/>
      <c r="AYP519" s="329"/>
      <c r="AYQ519" s="329"/>
      <c r="AYR519" s="329"/>
      <c r="AYS519" s="329"/>
      <c r="AYT519" s="329"/>
      <c r="AYU519" s="329"/>
      <c r="AYV519" s="329"/>
      <c r="AYW519" s="329"/>
      <c r="AYX519" s="329"/>
      <c r="AYY519" s="329"/>
      <c r="AYZ519" s="329"/>
      <c r="AZA519" s="329"/>
      <c r="AZB519" s="329"/>
      <c r="AZC519" s="329"/>
      <c r="AZD519" s="329"/>
      <c r="AZE519" s="329"/>
      <c r="AZF519" s="329"/>
      <c r="AZG519" s="329"/>
      <c r="AZH519" s="329"/>
      <c r="AZI519" s="329"/>
      <c r="AZJ519" s="329"/>
      <c r="AZK519" s="329"/>
      <c r="AZL519" s="329"/>
      <c r="AZM519" s="329"/>
      <c r="AZN519" s="329"/>
      <c r="AZO519" s="329"/>
      <c r="AZP519" s="329"/>
      <c r="AZQ519" s="329"/>
      <c r="AZR519" s="329"/>
      <c r="AZS519" s="329"/>
      <c r="AZT519" s="329"/>
      <c r="AZU519" s="329"/>
      <c r="AZV519" s="329"/>
      <c r="AZW519" s="329"/>
      <c r="AZX519" s="329"/>
      <c r="AZY519" s="329"/>
      <c r="AZZ519" s="329"/>
      <c r="BAA519" s="329"/>
      <c r="BAB519" s="329"/>
      <c r="BAC519" s="329"/>
      <c r="BAD519" s="329"/>
      <c r="BAE519" s="329"/>
      <c r="BAF519" s="329"/>
      <c r="BAG519" s="329"/>
      <c r="BAH519" s="329"/>
      <c r="BAI519" s="329"/>
      <c r="BAJ519" s="329"/>
      <c r="BAK519" s="329"/>
      <c r="BAL519" s="329"/>
      <c r="BAM519" s="329"/>
      <c r="BAN519" s="329"/>
      <c r="BAO519" s="329"/>
      <c r="BAP519" s="329"/>
      <c r="BAQ519" s="329"/>
      <c r="BAR519" s="329"/>
      <c r="BAS519" s="329"/>
      <c r="BAT519" s="329"/>
      <c r="BAU519" s="329"/>
      <c r="BAV519" s="329"/>
      <c r="BAW519" s="329"/>
      <c r="BAX519" s="329"/>
      <c r="BAY519" s="329"/>
      <c r="BAZ519" s="329"/>
      <c r="BBA519" s="329"/>
      <c r="BBB519" s="329"/>
      <c r="BBC519" s="329"/>
      <c r="BBD519" s="329"/>
      <c r="BBE519" s="329"/>
      <c r="BBF519" s="329"/>
      <c r="BBG519" s="329"/>
      <c r="BBH519" s="329"/>
      <c r="BBI519" s="329"/>
      <c r="BBJ519" s="329"/>
      <c r="BBK519" s="329"/>
      <c r="BBL519" s="329"/>
      <c r="BBM519" s="329"/>
      <c r="BBN519" s="329"/>
      <c r="BBO519" s="329"/>
      <c r="BBP519" s="329"/>
      <c r="BBQ519" s="329"/>
      <c r="BBR519" s="329"/>
      <c r="BBS519" s="329"/>
      <c r="BBT519" s="329"/>
      <c r="BBU519" s="329"/>
      <c r="BBV519" s="329"/>
      <c r="BBW519" s="329"/>
      <c r="BBX519" s="329"/>
      <c r="BBY519" s="329"/>
      <c r="BBZ519" s="329"/>
      <c r="BCA519" s="329"/>
      <c r="BCB519" s="329"/>
      <c r="BCC519" s="329"/>
      <c r="BCD519" s="329"/>
      <c r="BCE519" s="329"/>
      <c r="BCF519" s="329"/>
      <c r="BCG519" s="329"/>
      <c r="BCH519" s="329"/>
      <c r="BCI519" s="329"/>
      <c r="BCJ519" s="329"/>
      <c r="BCK519" s="329"/>
      <c r="BCL519" s="329"/>
      <c r="BCM519" s="329"/>
      <c r="BCN519" s="329"/>
      <c r="BCO519" s="329"/>
      <c r="BCP519" s="329"/>
      <c r="BCQ519" s="329"/>
      <c r="BCR519" s="329"/>
      <c r="BCS519" s="329"/>
      <c r="BCT519" s="329"/>
      <c r="BCU519" s="329"/>
      <c r="BCV519" s="329"/>
      <c r="BCW519" s="329"/>
      <c r="BCX519" s="329"/>
      <c r="BCY519" s="329"/>
      <c r="BCZ519" s="329"/>
      <c r="BDA519" s="329"/>
      <c r="BDB519" s="329"/>
      <c r="BDC519" s="329"/>
      <c r="BDD519" s="329"/>
      <c r="BDE519" s="329"/>
      <c r="BDF519" s="329"/>
      <c r="BDG519" s="329"/>
      <c r="BDH519" s="329"/>
      <c r="BDI519" s="329"/>
      <c r="BDJ519" s="329"/>
      <c r="BDK519" s="329"/>
      <c r="BDL519" s="329"/>
      <c r="BDM519" s="329"/>
      <c r="BDN519" s="329"/>
      <c r="BDO519" s="329"/>
      <c r="BDP519" s="329"/>
      <c r="BDQ519" s="329"/>
      <c r="BDR519" s="329"/>
      <c r="BDS519" s="329"/>
      <c r="BDT519" s="329"/>
      <c r="BDU519" s="329"/>
      <c r="BDV519" s="329"/>
      <c r="BDW519" s="329"/>
      <c r="BDX519" s="329"/>
      <c r="BDY519" s="329"/>
      <c r="BDZ519" s="329"/>
      <c r="BEA519" s="329"/>
      <c r="BEB519" s="329"/>
      <c r="BEC519" s="329"/>
      <c r="BED519" s="329"/>
      <c r="BEE519" s="329"/>
      <c r="BEF519" s="329"/>
      <c r="BEG519" s="329"/>
      <c r="BEH519" s="329"/>
      <c r="BEI519" s="329"/>
      <c r="BEJ519" s="329"/>
      <c r="BEK519" s="329"/>
      <c r="BEL519" s="329"/>
      <c r="BEM519" s="329"/>
      <c r="BEN519" s="329"/>
      <c r="BEO519" s="329"/>
      <c r="BEP519" s="329"/>
      <c r="BEQ519" s="329"/>
      <c r="BER519" s="329"/>
      <c r="BES519" s="329"/>
      <c r="BET519" s="329"/>
      <c r="BEU519" s="329"/>
      <c r="BEV519" s="329"/>
      <c r="BEW519" s="329"/>
      <c r="BEX519" s="329"/>
      <c r="BEY519" s="329"/>
      <c r="BEZ519" s="329"/>
      <c r="BFA519" s="329"/>
      <c r="BFB519" s="329"/>
      <c r="BFC519" s="329"/>
      <c r="BFD519" s="329"/>
      <c r="BFE519" s="329"/>
      <c r="BFF519" s="329"/>
      <c r="BFG519" s="329"/>
      <c r="BFH519" s="329"/>
      <c r="BFI519" s="329"/>
      <c r="BFJ519" s="329"/>
      <c r="BFK519" s="329"/>
      <c r="BFL519" s="329"/>
      <c r="BFM519" s="329"/>
      <c r="BFN519" s="329"/>
      <c r="BFO519" s="329"/>
      <c r="BFP519" s="329"/>
      <c r="BFQ519" s="329"/>
      <c r="BFR519" s="329"/>
      <c r="BFS519" s="329"/>
      <c r="BFT519" s="329"/>
      <c r="BFU519" s="329"/>
      <c r="BFV519" s="329"/>
      <c r="BFW519" s="329"/>
      <c r="BFX519" s="329"/>
      <c r="BFY519" s="329"/>
      <c r="BFZ519" s="329"/>
      <c r="BGA519" s="329"/>
      <c r="BGB519" s="329"/>
      <c r="BGC519" s="329"/>
      <c r="BGD519" s="329"/>
      <c r="BGE519" s="329"/>
      <c r="BGF519" s="329"/>
      <c r="BGG519" s="329"/>
      <c r="BGH519" s="329"/>
      <c r="BGI519" s="329"/>
      <c r="BGJ519" s="329"/>
      <c r="BGK519" s="329"/>
      <c r="BGL519" s="329"/>
      <c r="BGM519" s="329"/>
      <c r="BGN519" s="329"/>
      <c r="BGO519" s="329"/>
      <c r="BGP519" s="329"/>
      <c r="BGQ519" s="329"/>
      <c r="BGR519" s="329"/>
      <c r="BGS519" s="329"/>
      <c r="BGT519" s="329"/>
      <c r="BGU519" s="329"/>
      <c r="BGV519" s="329"/>
      <c r="BGW519" s="329"/>
      <c r="BGX519" s="329"/>
      <c r="BGY519" s="329"/>
      <c r="BGZ519" s="329"/>
      <c r="BHA519" s="329"/>
      <c r="BHB519" s="329"/>
      <c r="BHC519" s="329"/>
      <c r="BHD519" s="329"/>
      <c r="BHE519" s="329"/>
      <c r="BHF519" s="329"/>
      <c r="BHG519" s="329"/>
      <c r="BHH519" s="329"/>
      <c r="BHI519" s="329"/>
      <c r="BHJ519" s="329"/>
      <c r="BHK519" s="329"/>
      <c r="BHL519" s="329"/>
      <c r="BHM519" s="329"/>
      <c r="BHN519" s="329"/>
      <c r="BHO519" s="329"/>
      <c r="BHP519" s="329"/>
      <c r="BHQ519" s="329"/>
      <c r="BHR519" s="329"/>
      <c r="BHS519" s="329"/>
      <c r="BHT519" s="329"/>
      <c r="BHU519" s="329"/>
      <c r="BHV519" s="329"/>
      <c r="BHW519" s="329"/>
      <c r="BHX519" s="329"/>
      <c r="BHY519" s="329"/>
      <c r="BHZ519" s="329"/>
      <c r="BIA519" s="329"/>
      <c r="BIB519" s="329"/>
      <c r="BIC519" s="329"/>
      <c r="BID519" s="329"/>
      <c r="BIE519" s="329"/>
      <c r="BIF519" s="329"/>
      <c r="BIG519" s="329"/>
      <c r="BIH519" s="329"/>
      <c r="BII519" s="329"/>
      <c r="BIJ519" s="329"/>
      <c r="BIK519" s="329"/>
      <c r="BIL519" s="329"/>
      <c r="BIM519" s="329"/>
      <c r="BIN519" s="329"/>
      <c r="BIO519" s="329"/>
      <c r="BIP519" s="329"/>
      <c r="BIQ519" s="329"/>
      <c r="BIR519" s="329"/>
      <c r="BIS519" s="329"/>
      <c r="BIT519" s="329"/>
      <c r="BIU519" s="329"/>
      <c r="BIV519" s="329"/>
      <c r="BIW519" s="329"/>
      <c r="BIX519" s="329"/>
      <c r="BIY519" s="329"/>
      <c r="BIZ519" s="329"/>
      <c r="BJA519" s="329"/>
      <c r="BJB519" s="329"/>
      <c r="BJC519" s="329"/>
      <c r="BJD519" s="329"/>
      <c r="BJE519" s="329"/>
      <c r="BJF519" s="329"/>
      <c r="BJG519" s="329"/>
      <c r="BJH519" s="329"/>
      <c r="BJI519" s="329"/>
      <c r="BJJ519" s="329"/>
      <c r="BJK519" s="329"/>
      <c r="BJL519" s="329"/>
      <c r="BJM519" s="329"/>
      <c r="BJN519" s="329"/>
      <c r="BJO519" s="329"/>
      <c r="BJP519" s="329"/>
      <c r="BJQ519" s="329"/>
      <c r="BJR519" s="329"/>
      <c r="BJS519" s="329"/>
      <c r="BJT519" s="329"/>
      <c r="BJU519" s="329"/>
      <c r="BJV519" s="329"/>
      <c r="BJW519" s="329"/>
      <c r="BJX519" s="329"/>
      <c r="BJY519" s="329"/>
      <c r="BJZ519" s="329"/>
      <c r="BKA519" s="329"/>
      <c r="BKB519" s="329"/>
      <c r="BKC519" s="329"/>
      <c r="BKD519" s="329"/>
      <c r="BKE519" s="329"/>
      <c r="BKF519" s="329"/>
      <c r="BKG519" s="329"/>
      <c r="BKH519" s="329"/>
      <c r="BKI519" s="329"/>
      <c r="BKJ519" s="329"/>
      <c r="BKK519" s="329"/>
      <c r="BKL519" s="329"/>
      <c r="BKM519" s="329"/>
      <c r="BKN519" s="329"/>
      <c r="BKO519" s="329"/>
      <c r="BKP519" s="329"/>
      <c r="BKQ519" s="329"/>
      <c r="BKR519" s="329"/>
      <c r="BKS519" s="329"/>
      <c r="BKT519" s="329"/>
      <c r="BKU519" s="329"/>
      <c r="BKV519" s="329"/>
      <c r="BKW519" s="329"/>
      <c r="BKX519" s="329"/>
      <c r="BKY519" s="329"/>
      <c r="BKZ519" s="329"/>
      <c r="BLA519" s="329"/>
      <c r="BLB519" s="329"/>
      <c r="BLC519" s="329"/>
      <c r="BLD519" s="329"/>
      <c r="BLE519" s="329"/>
      <c r="BLF519" s="329"/>
      <c r="BLG519" s="329"/>
      <c r="BLH519" s="329"/>
      <c r="BLI519" s="329"/>
      <c r="BLJ519" s="329"/>
      <c r="BLK519" s="329"/>
      <c r="BLL519" s="329"/>
      <c r="BLM519" s="329"/>
      <c r="BLN519" s="329"/>
      <c r="BLO519" s="329"/>
      <c r="BLP519" s="329"/>
      <c r="BLQ519" s="329"/>
      <c r="BLR519" s="329"/>
      <c r="BLS519" s="329"/>
      <c r="BLT519" s="329"/>
      <c r="BLU519" s="329"/>
      <c r="BLV519" s="329"/>
      <c r="BLW519" s="329"/>
      <c r="BLX519" s="329"/>
      <c r="BLY519" s="329"/>
      <c r="BLZ519" s="329"/>
      <c r="BMA519" s="329"/>
      <c r="BMB519" s="329"/>
      <c r="BMC519" s="329"/>
      <c r="BMD519" s="329"/>
      <c r="BME519" s="329"/>
      <c r="BMF519" s="329"/>
      <c r="BMG519" s="329"/>
      <c r="BMH519" s="329"/>
      <c r="BMI519" s="329"/>
      <c r="BMJ519" s="329"/>
      <c r="BMK519" s="329"/>
      <c r="BML519" s="329"/>
      <c r="BMM519" s="329"/>
      <c r="BMN519" s="329"/>
      <c r="BMO519" s="329"/>
      <c r="BMP519" s="329"/>
      <c r="BMQ519" s="329"/>
      <c r="BMR519" s="329"/>
      <c r="BMS519" s="329"/>
      <c r="BMT519" s="329"/>
      <c r="BMU519" s="329"/>
      <c r="BMV519" s="329"/>
      <c r="BMW519" s="329"/>
      <c r="BMX519" s="329"/>
      <c r="BMY519" s="329"/>
      <c r="BMZ519" s="329"/>
      <c r="BNA519" s="329"/>
      <c r="BNB519" s="329"/>
      <c r="BNC519" s="329"/>
      <c r="BND519" s="329"/>
      <c r="BNE519" s="329"/>
      <c r="BNF519" s="329"/>
      <c r="BNG519" s="329"/>
      <c r="BNH519" s="329"/>
      <c r="BNI519" s="329"/>
      <c r="BNJ519" s="329"/>
      <c r="BNK519" s="329"/>
      <c r="BNL519" s="329"/>
      <c r="BNM519" s="329"/>
      <c r="BNN519" s="329"/>
      <c r="BNO519" s="329"/>
      <c r="BNP519" s="329"/>
      <c r="BNQ519" s="329"/>
      <c r="BNR519" s="329"/>
      <c r="BNS519" s="329"/>
      <c r="BNT519" s="329"/>
      <c r="BNU519" s="329"/>
      <c r="BNV519" s="329"/>
      <c r="BNW519" s="329"/>
      <c r="BNX519" s="329"/>
      <c r="BNY519" s="329"/>
      <c r="BNZ519" s="329"/>
      <c r="BOA519" s="329"/>
      <c r="BOB519" s="329"/>
      <c r="BOC519" s="329"/>
      <c r="BOD519" s="329"/>
      <c r="BOE519" s="329"/>
      <c r="BOF519" s="329"/>
      <c r="BOG519" s="329"/>
      <c r="BOH519" s="329"/>
      <c r="BOI519" s="329"/>
      <c r="BOJ519" s="329"/>
      <c r="BOK519" s="329"/>
      <c r="BOL519" s="329"/>
      <c r="BOM519" s="329"/>
      <c r="BON519" s="329"/>
      <c r="BOO519" s="329"/>
      <c r="BOP519" s="329"/>
      <c r="BOQ519" s="329"/>
      <c r="BOR519" s="329"/>
      <c r="BOS519" s="329"/>
      <c r="BOT519" s="329"/>
      <c r="BOU519" s="329"/>
      <c r="BOV519" s="329"/>
      <c r="BOW519" s="329"/>
      <c r="BOX519" s="329"/>
      <c r="BOY519" s="329"/>
      <c r="BOZ519" s="329"/>
      <c r="BPA519" s="329"/>
      <c r="BPB519" s="329"/>
      <c r="BPC519" s="329"/>
      <c r="BPD519" s="329"/>
      <c r="BPE519" s="329"/>
      <c r="BPF519" s="329"/>
      <c r="BPG519" s="329"/>
      <c r="BPH519" s="329"/>
      <c r="BPI519" s="329"/>
      <c r="BPJ519" s="329"/>
      <c r="BPK519" s="329"/>
      <c r="BPL519" s="329"/>
      <c r="BPM519" s="329"/>
      <c r="BPN519" s="329"/>
      <c r="BPO519" s="329"/>
      <c r="BPP519" s="329"/>
      <c r="BPQ519" s="329"/>
      <c r="BPR519" s="329"/>
      <c r="BPS519" s="329"/>
      <c r="BPT519" s="329"/>
      <c r="BPU519" s="329"/>
      <c r="BPV519" s="329"/>
      <c r="BPW519" s="329"/>
      <c r="BPX519" s="329"/>
      <c r="BPY519" s="329"/>
      <c r="BPZ519" s="329"/>
      <c r="BQA519" s="329"/>
      <c r="BQB519" s="329"/>
      <c r="BQC519" s="329"/>
      <c r="BQD519" s="329"/>
      <c r="BQE519" s="329"/>
      <c r="BQF519" s="329"/>
      <c r="BQG519" s="329"/>
      <c r="BQH519" s="329"/>
      <c r="BQI519" s="329"/>
      <c r="BQJ519" s="329"/>
      <c r="BQK519" s="329"/>
      <c r="BQL519" s="329"/>
      <c r="BQM519" s="329"/>
      <c r="BQN519" s="329"/>
      <c r="BQO519" s="329"/>
      <c r="BQP519" s="329"/>
      <c r="BQQ519" s="329"/>
      <c r="BQR519" s="329"/>
      <c r="BQS519" s="329"/>
      <c r="BQT519" s="329"/>
      <c r="BQU519" s="329"/>
      <c r="BQV519" s="329"/>
      <c r="BQW519" s="329"/>
      <c r="BQX519" s="329"/>
      <c r="BQY519" s="329"/>
      <c r="BQZ519" s="329"/>
      <c r="BRA519" s="329"/>
      <c r="BRB519" s="329"/>
      <c r="BRC519" s="329"/>
      <c r="BRD519" s="329"/>
      <c r="BRE519" s="329"/>
      <c r="BRF519" s="329"/>
      <c r="BRG519" s="329"/>
      <c r="BRH519" s="329"/>
      <c r="BRI519" s="329"/>
      <c r="BRJ519" s="329"/>
      <c r="BRK519" s="329"/>
      <c r="BRL519" s="329"/>
      <c r="BRM519" s="329"/>
      <c r="BRN519" s="329"/>
      <c r="BRO519" s="329"/>
      <c r="BRP519" s="329"/>
      <c r="BRQ519" s="329"/>
      <c r="BRR519" s="329"/>
      <c r="BRS519" s="329"/>
      <c r="BRT519" s="329"/>
      <c r="BRU519" s="329"/>
      <c r="BRV519" s="329"/>
      <c r="BRW519" s="329"/>
      <c r="BRX519" s="329"/>
      <c r="BRY519" s="329"/>
      <c r="BRZ519" s="329"/>
      <c r="BSA519" s="329"/>
      <c r="BSB519" s="329"/>
      <c r="BSC519" s="329"/>
      <c r="BSD519" s="329"/>
      <c r="BSE519" s="329"/>
      <c r="BSF519" s="329"/>
      <c r="BSG519" s="329"/>
      <c r="BSH519" s="329"/>
      <c r="BSI519" s="329"/>
      <c r="BSJ519" s="329"/>
      <c r="BSK519" s="329"/>
      <c r="BSL519" s="329"/>
      <c r="BSM519" s="329"/>
      <c r="BSN519" s="329"/>
      <c r="BSO519" s="329"/>
      <c r="BSP519" s="329"/>
      <c r="BSQ519" s="329"/>
      <c r="BSR519" s="329"/>
      <c r="BSS519" s="329"/>
      <c r="BST519" s="329"/>
      <c r="BSU519" s="329"/>
      <c r="BSV519" s="329"/>
      <c r="BSW519" s="329"/>
      <c r="BSX519" s="329"/>
      <c r="BSY519" s="329"/>
      <c r="BSZ519" s="329"/>
      <c r="BTA519" s="329"/>
      <c r="BTB519" s="329"/>
      <c r="BTC519" s="329"/>
      <c r="BTD519" s="329"/>
      <c r="BTE519" s="329"/>
      <c r="BTF519" s="329"/>
      <c r="BTG519" s="329"/>
      <c r="BTH519" s="329"/>
      <c r="BTI519" s="329"/>
      <c r="BTJ519" s="329"/>
      <c r="BTK519" s="329"/>
      <c r="BTL519" s="329"/>
      <c r="BTM519" s="329"/>
      <c r="BTN519" s="329"/>
      <c r="BTO519" s="329"/>
      <c r="BTP519" s="329"/>
      <c r="BTQ519" s="329"/>
      <c r="BTR519" s="329"/>
      <c r="BTS519" s="329"/>
      <c r="BTT519" s="329"/>
      <c r="BTU519" s="329"/>
      <c r="BTV519" s="329"/>
      <c r="BTW519" s="329"/>
      <c r="BTX519" s="329"/>
      <c r="BTY519" s="329"/>
      <c r="BTZ519" s="329"/>
      <c r="BUA519" s="329"/>
      <c r="BUB519" s="329"/>
      <c r="BUC519" s="329"/>
      <c r="BUD519" s="329"/>
      <c r="BUE519" s="329"/>
      <c r="BUF519" s="329"/>
      <c r="BUG519" s="329"/>
      <c r="BUH519" s="329"/>
      <c r="BUI519" s="329"/>
      <c r="BUJ519" s="329"/>
      <c r="BUK519" s="329"/>
      <c r="BUL519" s="329"/>
      <c r="BUM519" s="329"/>
      <c r="BUN519" s="329"/>
      <c r="BUO519" s="329"/>
      <c r="BUP519" s="329"/>
      <c r="BUQ519" s="329"/>
      <c r="BUR519" s="329"/>
      <c r="BUS519" s="329"/>
      <c r="BUT519" s="329"/>
      <c r="BUU519" s="329"/>
      <c r="BUV519" s="329"/>
      <c r="BUW519" s="329"/>
      <c r="BUX519" s="329"/>
      <c r="BUY519" s="329"/>
      <c r="BUZ519" s="329"/>
      <c r="BVA519" s="329"/>
      <c r="BVB519" s="329"/>
      <c r="BVC519" s="329"/>
      <c r="BVD519" s="329"/>
      <c r="BVE519" s="329"/>
      <c r="BVF519" s="329"/>
      <c r="BVG519" s="329"/>
      <c r="BVH519" s="329"/>
      <c r="BVI519" s="329"/>
      <c r="BVJ519" s="329"/>
      <c r="BVK519" s="329"/>
      <c r="BVL519" s="329"/>
      <c r="BVM519" s="329"/>
      <c r="BVN519" s="329"/>
      <c r="BVO519" s="329"/>
      <c r="BVP519" s="329"/>
      <c r="BVQ519" s="329"/>
      <c r="BVR519" s="329"/>
      <c r="BVS519" s="329"/>
      <c r="BVT519" s="329"/>
      <c r="BVU519" s="329"/>
      <c r="BVV519" s="329"/>
      <c r="BVW519" s="329"/>
      <c r="BVX519" s="329"/>
      <c r="BVY519" s="329"/>
      <c r="BVZ519" s="329"/>
      <c r="BWA519" s="329"/>
      <c r="BWB519" s="329"/>
      <c r="BWC519" s="329"/>
      <c r="BWD519" s="329"/>
      <c r="BWE519" s="329"/>
      <c r="BWF519" s="329"/>
      <c r="BWG519" s="329"/>
      <c r="BWH519" s="329"/>
      <c r="BWI519" s="329"/>
      <c r="BWJ519" s="329"/>
      <c r="BWK519" s="329"/>
      <c r="BWL519" s="329"/>
      <c r="BWM519" s="329"/>
      <c r="BWN519" s="329"/>
      <c r="BWO519" s="329"/>
      <c r="BWP519" s="329"/>
      <c r="BWQ519" s="329"/>
      <c r="BWR519" s="329"/>
      <c r="BWS519" s="329"/>
      <c r="BWT519" s="329"/>
      <c r="BWU519" s="329"/>
      <c r="BWV519" s="329"/>
      <c r="BWW519" s="329"/>
      <c r="BWX519" s="329"/>
      <c r="BWY519" s="329"/>
      <c r="BWZ519" s="329"/>
      <c r="BXA519" s="329"/>
      <c r="BXB519" s="329"/>
      <c r="BXC519" s="329"/>
      <c r="BXD519" s="329"/>
      <c r="BXE519" s="329"/>
      <c r="BXF519" s="329"/>
      <c r="BXG519" s="329"/>
      <c r="BXH519" s="329"/>
      <c r="BXI519" s="329"/>
      <c r="BXJ519" s="329"/>
      <c r="BXK519" s="329"/>
      <c r="BXL519" s="329"/>
      <c r="BXM519" s="329"/>
      <c r="BXN519" s="329"/>
      <c r="BXO519" s="329"/>
      <c r="BXP519" s="329"/>
      <c r="BXQ519" s="329"/>
      <c r="BXR519" s="329"/>
      <c r="BXS519" s="329"/>
      <c r="BXT519" s="329"/>
      <c r="BXU519" s="329"/>
      <c r="BXV519" s="329"/>
      <c r="BXW519" s="329"/>
      <c r="BXX519" s="329"/>
      <c r="BXY519" s="329"/>
      <c r="BXZ519" s="329"/>
      <c r="BYA519" s="329"/>
      <c r="BYB519" s="329"/>
      <c r="BYC519" s="329"/>
      <c r="BYD519" s="329"/>
      <c r="BYE519" s="329"/>
      <c r="BYF519" s="329"/>
      <c r="BYG519" s="329"/>
      <c r="BYH519" s="329"/>
      <c r="BYI519" s="329"/>
      <c r="BYJ519" s="329"/>
      <c r="BYK519" s="329"/>
      <c r="BYL519" s="329"/>
      <c r="BYM519" s="329"/>
      <c r="BYN519" s="329"/>
      <c r="BYO519" s="329"/>
      <c r="BYP519" s="329"/>
      <c r="BYQ519" s="329"/>
      <c r="BYR519" s="329"/>
      <c r="BYS519" s="329"/>
      <c r="BYT519" s="329"/>
      <c r="BYU519" s="329"/>
      <c r="BYV519" s="329"/>
      <c r="BYW519" s="329"/>
      <c r="BYX519" s="329"/>
      <c r="BYY519" s="329"/>
      <c r="BYZ519" s="329"/>
      <c r="BZA519" s="329"/>
      <c r="BZB519" s="329"/>
      <c r="BZC519" s="329"/>
      <c r="BZD519" s="329"/>
      <c r="BZE519" s="329"/>
      <c r="BZF519" s="329"/>
      <c r="BZG519" s="329"/>
      <c r="BZH519" s="329"/>
      <c r="BZI519" s="329"/>
      <c r="BZJ519" s="329"/>
      <c r="BZK519" s="329"/>
      <c r="BZL519" s="329"/>
      <c r="BZM519" s="329"/>
      <c r="BZN519" s="329"/>
      <c r="BZO519" s="329"/>
      <c r="BZP519" s="329"/>
      <c r="BZQ519" s="329"/>
      <c r="BZR519" s="329"/>
      <c r="BZS519" s="329"/>
      <c r="BZT519" s="329"/>
      <c r="BZU519" s="329"/>
      <c r="BZV519" s="329"/>
      <c r="BZW519" s="329"/>
      <c r="BZX519" s="329"/>
      <c r="BZY519" s="329"/>
      <c r="BZZ519" s="329"/>
      <c r="CAA519" s="329"/>
      <c r="CAB519" s="329"/>
      <c r="CAC519" s="329"/>
      <c r="CAD519" s="329"/>
      <c r="CAE519" s="329"/>
      <c r="CAF519" s="329"/>
      <c r="CAG519" s="329"/>
      <c r="CAH519" s="329"/>
      <c r="CAI519" s="329"/>
      <c r="CAJ519" s="329"/>
      <c r="CAK519" s="329"/>
      <c r="CAL519" s="329"/>
      <c r="CAM519" s="329"/>
      <c r="CAN519" s="329"/>
      <c r="CAO519" s="329"/>
      <c r="CAP519" s="329"/>
      <c r="CAQ519" s="329"/>
      <c r="CAR519" s="329"/>
      <c r="CAS519" s="329"/>
      <c r="CAT519" s="329"/>
      <c r="CAU519" s="329"/>
      <c r="CAV519" s="329"/>
      <c r="CAW519" s="329"/>
      <c r="CAX519" s="329"/>
      <c r="CAY519" s="329"/>
      <c r="CAZ519" s="329"/>
      <c r="CBA519" s="329"/>
      <c r="CBB519" s="329"/>
      <c r="CBC519" s="329"/>
      <c r="CBD519" s="329"/>
      <c r="CBE519" s="329"/>
      <c r="CBF519" s="329"/>
      <c r="CBG519" s="329"/>
      <c r="CBH519" s="329"/>
      <c r="CBI519" s="329"/>
      <c r="CBJ519" s="329"/>
      <c r="CBK519" s="329"/>
      <c r="CBL519" s="329"/>
      <c r="CBM519" s="329"/>
      <c r="CBN519" s="329"/>
      <c r="CBO519" s="329"/>
      <c r="CBP519" s="329"/>
      <c r="CBQ519" s="329"/>
      <c r="CBR519" s="329"/>
      <c r="CBS519" s="329"/>
      <c r="CBT519" s="329"/>
      <c r="CBU519" s="329"/>
      <c r="CBV519" s="329"/>
      <c r="CBW519" s="329"/>
      <c r="CBX519" s="329"/>
      <c r="CBY519" s="329"/>
      <c r="CBZ519" s="329"/>
      <c r="CCA519" s="329"/>
      <c r="CCB519" s="329"/>
      <c r="CCC519" s="329"/>
      <c r="CCD519" s="329"/>
      <c r="CCE519" s="329"/>
      <c r="CCF519" s="329"/>
      <c r="CCG519" s="329"/>
      <c r="CCH519" s="329"/>
      <c r="CCI519" s="329"/>
      <c r="CCJ519" s="329"/>
      <c r="CCK519" s="329"/>
      <c r="CCL519" s="329"/>
      <c r="CCM519" s="329"/>
      <c r="CCN519" s="329"/>
      <c r="CCO519" s="329"/>
      <c r="CCP519" s="329"/>
      <c r="CCQ519" s="329"/>
      <c r="CCR519" s="329"/>
      <c r="CCS519" s="329"/>
      <c r="CCT519" s="329"/>
      <c r="CCU519" s="329"/>
      <c r="CCV519" s="329"/>
      <c r="CCW519" s="329"/>
      <c r="CCX519" s="329"/>
      <c r="CCY519" s="329"/>
      <c r="CCZ519" s="329"/>
      <c r="CDA519" s="329"/>
      <c r="CDB519" s="329"/>
      <c r="CDC519" s="329"/>
      <c r="CDD519" s="329"/>
      <c r="CDE519" s="329"/>
      <c r="CDF519" s="329"/>
      <c r="CDG519" s="329"/>
      <c r="CDH519" s="329"/>
      <c r="CDI519" s="329"/>
      <c r="CDJ519" s="329"/>
      <c r="CDK519" s="329"/>
      <c r="CDL519" s="329"/>
      <c r="CDM519" s="329"/>
      <c r="CDN519" s="329"/>
      <c r="CDO519" s="329"/>
      <c r="CDP519" s="329"/>
      <c r="CDQ519" s="329"/>
      <c r="CDR519" s="329"/>
      <c r="CDS519" s="329"/>
      <c r="CDT519" s="329"/>
      <c r="CDU519" s="329"/>
      <c r="CDV519" s="329"/>
      <c r="CDW519" s="329"/>
      <c r="CDX519" s="329"/>
      <c r="CDY519" s="329"/>
      <c r="CDZ519" s="329"/>
      <c r="CEA519" s="329"/>
      <c r="CEB519" s="329"/>
      <c r="CEC519" s="329"/>
      <c r="CED519" s="329"/>
      <c r="CEE519" s="329"/>
      <c r="CEF519" s="329"/>
      <c r="CEG519" s="329"/>
      <c r="CEH519" s="329"/>
      <c r="CEI519" s="329"/>
      <c r="CEJ519" s="329"/>
      <c r="CEK519" s="329"/>
      <c r="CEL519" s="329"/>
      <c r="CEM519" s="329"/>
      <c r="CEN519" s="329"/>
      <c r="CEO519" s="329"/>
      <c r="CEP519" s="329"/>
      <c r="CEQ519" s="329"/>
      <c r="CER519" s="329"/>
      <c r="CES519" s="329"/>
      <c r="CET519" s="329"/>
      <c r="CEU519" s="329"/>
      <c r="CEV519" s="329"/>
      <c r="CEW519" s="329"/>
      <c r="CEX519" s="329"/>
      <c r="CEY519" s="329"/>
      <c r="CEZ519" s="329"/>
      <c r="CFA519" s="329"/>
      <c r="CFB519" s="329"/>
      <c r="CFC519" s="329"/>
      <c r="CFD519" s="329"/>
      <c r="CFE519" s="329"/>
      <c r="CFF519" s="329"/>
      <c r="CFG519" s="329"/>
      <c r="CFH519" s="329"/>
      <c r="CFI519" s="329"/>
      <c r="CFJ519" s="329"/>
      <c r="CFK519" s="329"/>
      <c r="CFL519" s="329"/>
      <c r="CFM519" s="329"/>
      <c r="CFN519" s="329"/>
      <c r="CFO519" s="329"/>
      <c r="CFP519" s="329"/>
      <c r="CFQ519" s="329"/>
      <c r="CFR519" s="329"/>
      <c r="CFS519" s="329"/>
      <c r="CFT519" s="329"/>
      <c r="CFU519" s="329"/>
      <c r="CFV519" s="329"/>
      <c r="CFW519" s="329"/>
      <c r="CFX519" s="329"/>
      <c r="CFY519" s="329"/>
      <c r="CFZ519" s="329"/>
      <c r="CGA519" s="329"/>
      <c r="CGB519" s="329"/>
      <c r="CGC519" s="329"/>
      <c r="CGD519" s="329"/>
      <c r="CGE519" s="329"/>
      <c r="CGF519" s="329"/>
      <c r="CGG519" s="329"/>
      <c r="CGH519" s="329"/>
      <c r="CGI519" s="329"/>
      <c r="CGJ519" s="329"/>
      <c r="CGK519" s="329"/>
      <c r="CGL519" s="329"/>
      <c r="CGM519" s="329"/>
      <c r="CGN519" s="329"/>
      <c r="CGO519" s="329"/>
      <c r="CGP519" s="329"/>
      <c r="CGQ519" s="329"/>
      <c r="CGR519" s="329"/>
      <c r="CGS519" s="329"/>
      <c r="CGT519" s="329"/>
      <c r="CGU519" s="329"/>
      <c r="CGV519" s="329"/>
      <c r="CGW519" s="329"/>
      <c r="CGX519" s="329"/>
      <c r="CGY519" s="329"/>
      <c r="CGZ519" s="329"/>
      <c r="CHA519" s="329"/>
      <c r="CHB519" s="329"/>
      <c r="CHC519" s="329"/>
      <c r="CHD519" s="329"/>
      <c r="CHE519" s="329"/>
      <c r="CHF519" s="329"/>
      <c r="CHG519" s="329"/>
      <c r="CHH519" s="329"/>
      <c r="CHI519" s="329"/>
      <c r="CHJ519" s="329"/>
      <c r="CHK519" s="329"/>
      <c r="CHL519" s="329"/>
      <c r="CHM519" s="329"/>
      <c r="CHN519" s="329"/>
      <c r="CHO519" s="329"/>
      <c r="CHP519" s="329"/>
      <c r="CHQ519" s="329"/>
      <c r="CHR519" s="329"/>
      <c r="CHS519" s="329"/>
      <c r="CHT519" s="329"/>
      <c r="CHU519" s="329"/>
      <c r="CHV519" s="329"/>
      <c r="CHW519" s="329"/>
      <c r="CHX519" s="329"/>
      <c r="CHY519" s="329"/>
      <c r="CHZ519" s="329"/>
      <c r="CIA519" s="329"/>
      <c r="CIB519" s="329"/>
      <c r="CIC519" s="329"/>
      <c r="CID519" s="329"/>
      <c r="CIE519" s="329"/>
      <c r="CIF519" s="329"/>
      <c r="CIG519" s="329"/>
      <c r="CIH519" s="329"/>
      <c r="CII519" s="329"/>
      <c r="CIJ519" s="329"/>
      <c r="CIK519" s="329"/>
      <c r="CIL519" s="329"/>
      <c r="CIM519" s="329"/>
      <c r="CIN519" s="329"/>
      <c r="CIO519" s="329"/>
      <c r="CIP519" s="329"/>
      <c r="CIQ519" s="329"/>
      <c r="CIR519" s="329"/>
      <c r="CIS519" s="329"/>
      <c r="CIT519" s="329"/>
      <c r="CIU519" s="329"/>
      <c r="CIV519" s="329"/>
      <c r="CIW519" s="329"/>
      <c r="CIX519" s="329"/>
      <c r="CIY519" s="329"/>
      <c r="CIZ519" s="329"/>
      <c r="CJA519" s="329"/>
      <c r="CJB519" s="329"/>
      <c r="CJC519" s="329"/>
      <c r="CJD519" s="329"/>
      <c r="CJE519" s="329"/>
      <c r="CJF519" s="329"/>
      <c r="CJG519" s="329"/>
      <c r="CJH519" s="329"/>
      <c r="CJI519" s="329"/>
      <c r="CJJ519" s="329"/>
      <c r="CJK519" s="329"/>
      <c r="CJL519" s="329"/>
      <c r="CJM519" s="329"/>
      <c r="CJN519" s="329"/>
      <c r="CJO519" s="329"/>
      <c r="CJP519" s="329"/>
      <c r="CJQ519" s="329"/>
      <c r="CJR519" s="329"/>
      <c r="CJS519" s="329"/>
      <c r="CJT519" s="329"/>
      <c r="CJU519" s="329"/>
      <c r="CJV519" s="329"/>
      <c r="CJW519" s="329"/>
      <c r="CJX519" s="329"/>
      <c r="CJY519" s="329"/>
      <c r="CJZ519" s="329"/>
      <c r="CKA519" s="329"/>
      <c r="CKB519" s="329"/>
      <c r="CKC519" s="329"/>
      <c r="CKD519" s="329"/>
      <c r="CKE519" s="329"/>
      <c r="CKF519" s="329"/>
      <c r="CKG519" s="329"/>
      <c r="CKH519" s="329"/>
      <c r="CKI519" s="329"/>
      <c r="CKJ519" s="329"/>
      <c r="CKK519" s="329"/>
      <c r="CKL519" s="329"/>
      <c r="CKM519" s="329"/>
      <c r="CKN519" s="329"/>
      <c r="CKO519" s="329"/>
      <c r="CKP519" s="329"/>
      <c r="CKQ519" s="329"/>
      <c r="CKR519" s="329"/>
      <c r="CKS519" s="329"/>
      <c r="CKT519" s="329"/>
      <c r="CKU519" s="329"/>
      <c r="CKV519" s="329"/>
      <c r="CKW519" s="329"/>
      <c r="CKX519" s="329"/>
      <c r="CKY519" s="329"/>
      <c r="CKZ519" s="329"/>
      <c r="CLA519" s="329"/>
      <c r="CLB519" s="329"/>
      <c r="CLC519" s="329"/>
      <c r="CLD519" s="329"/>
      <c r="CLE519" s="329"/>
      <c r="CLF519" s="329"/>
      <c r="CLG519" s="329"/>
      <c r="CLH519" s="329"/>
      <c r="CLI519" s="329"/>
      <c r="CLJ519" s="329"/>
      <c r="CLK519" s="329"/>
      <c r="CLL519" s="329"/>
      <c r="CLM519" s="329"/>
      <c r="CLN519" s="329"/>
      <c r="CLO519" s="329"/>
      <c r="CLP519" s="329"/>
      <c r="CLQ519" s="329"/>
      <c r="CLR519" s="329"/>
      <c r="CLS519" s="329"/>
      <c r="CLT519" s="329"/>
      <c r="CLU519" s="329"/>
      <c r="CLV519" s="329"/>
      <c r="CLW519" s="329"/>
      <c r="CLX519" s="329"/>
      <c r="CLY519" s="329"/>
      <c r="CLZ519" s="329"/>
      <c r="CMA519" s="329"/>
      <c r="CMB519" s="329"/>
      <c r="CMC519" s="329"/>
      <c r="CMD519" s="329"/>
      <c r="CME519" s="329"/>
      <c r="CMF519" s="329"/>
      <c r="CMG519" s="329"/>
      <c r="CMH519" s="329"/>
      <c r="CMI519" s="329"/>
      <c r="CMJ519" s="329"/>
      <c r="CMK519" s="329"/>
      <c r="CML519" s="329"/>
      <c r="CMM519" s="329"/>
      <c r="CMN519" s="329"/>
      <c r="CMO519" s="329"/>
      <c r="CMP519" s="329"/>
      <c r="CMQ519" s="329"/>
      <c r="CMR519" s="329"/>
      <c r="CMS519" s="329"/>
      <c r="CMT519" s="329"/>
      <c r="CMU519" s="329"/>
      <c r="CMV519" s="329"/>
      <c r="CMW519" s="329"/>
      <c r="CMX519" s="329"/>
      <c r="CMY519" s="329"/>
      <c r="CMZ519" s="329"/>
      <c r="CNA519" s="329"/>
      <c r="CNB519" s="329"/>
      <c r="CNC519" s="329"/>
      <c r="CND519" s="329"/>
      <c r="CNE519" s="329"/>
      <c r="CNF519" s="329"/>
      <c r="CNG519" s="329"/>
      <c r="CNH519" s="329"/>
      <c r="CNI519" s="329"/>
      <c r="CNJ519" s="329"/>
      <c r="CNK519" s="329"/>
      <c r="CNL519" s="329"/>
      <c r="CNM519" s="329"/>
      <c r="CNN519" s="329"/>
      <c r="CNO519" s="329"/>
      <c r="CNP519" s="329"/>
      <c r="CNQ519" s="329"/>
      <c r="CNR519" s="329"/>
      <c r="CNS519" s="329"/>
      <c r="CNT519" s="329"/>
      <c r="CNU519" s="329"/>
      <c r="CNV519" s="329"/>
      <c r="CNW519" s="329"/>
      <c r="CNX519" s="329"/>
      <c r="CNY519" s="329"/>
      <c r="CNZ519" s="329"/>
      <c r="COA519" s="329"/>
      <c r="COB519" s="329"/>
      <c r="COC519" s="329"/>
      <c r="COD519" s="329"/>
      <c r="COE519" s="329"/>
      <c r="COF519" s="329"/>
      <c r="COG519" s="329"/>
      <c r="COH519" s="329"/>
      <c r="COI519" s="329"/>
      <c r="COJ519" s="329"/>
      <c r="COK519" s="329"/>
      <c r="COL519" s="329"/>
      <c r="COM519" s="329"/>
      <c r="CON519" s="329"/>
      <c r="COO519" s="329"/>
      <c r="COP519" s="329"/>
      <c r="COQ519" s="329"/>
      <c r="COR519" s="329"/>
      <c r="COS519" s="329"/>
      <c r="COT519" s="329"/>
      <c r="COU519" s="329"/>
      <c r="COV519" s="329"/>
      <c r="COW519" s="329"/>
      <c r="COX519" s="329"/>
      <c r="COY519" s="329"/>
      <c r="COZ519" s="329"/>
      <c r="CPA519" s="329"/>
      <c r="CPB519" s="329"/>
      <c r="CPC519" s="329"/>
      <c r="CPD519" s="329"/>
      <c r="CPE519" s="329"/>
      <c r="CPF519" s="329"/>
      <c r="CPG519" s="329"/>
      <c r="CPH519" s="329"/>
      <c r="CPI519" s="329"/>
      <c r="CPJ519" s="329"/>
      <c r="CPK519" s="329"/>
      <c r="CPL519" s="329"/>
      <c r="CPM519" s="329"/>
      <c r="CPN519" s="329"/>
      <c r="CPO519" s="329"/>
      <c r="CPP519" s="329"/>
      <c r="CPQ519" s="329"/>
      <c r="CPR519" s="329"/>
      <c r="CPS519" s="329"/>
      <c r="CPT519" s="329"/>
      <c r="CPU519" s="329"/>
      <c r="CPV519" s="329"/>
      <c r="CPW519" s="329"/>
      <c r="CPX519" s="329"/>
      <c r="CPY519" s="329"/>
      <c r="CPZ519" s="329"/>
      <c r="CQA519" s="329"/>
      <c r="CQB519" s="329"/>
      <c r="CQC519" s="329"/>
      <c r="CQD519" s="329"/>
      <c r="CQE519" s="329"/>
      <c r="CQF519" s="329"/>
      <c r="CQG519" s="329"/>
      <c r="CQH519" s="329"/>
      <c r="CQI519" s="329"/>
      <c r="CQJ519" s="329"/>
      <c r="CQK519" s="329"/>
      <c r="CQL519" s="329"/>
      <c r="CQM519" s="329"/>
      <c r="CQN519" s="329"/>
      <c r="CQO519" s="329"/>
      <c r="CQP519" s="329"/>
      <c r="CQQ519" s="329"/>
      <c r="CQR519" s="329"/>
      <c r="CQS519" s="329"/>
      <c r="CQT519" s="329"/>
      <c r="CQU519" s="329"/>
      <c r="CQV519" s="329"/>
      <c r="CQW519" s="329"/>
      <c r="CQX519" s="329"/>
      <c r="CQY519" s="329"/>
      <c r="CQZ519" s="329"/>
      <c r="CRA519" s="329"/>
      <c r="CRB519" s="329"/>
      <c r="CRC519" s="329"/>
      <c r="CRD519" s="329"/>
      <c r="CRE519" s="329"/>
      <c r="CRF519" s="329"/>
      <c r="CRG519" s="329"/>
      <c r="CRH519" s="329"/>
      <c r="CRI519" s="329"/>
      <c r="CRJ519" s="329"/>
      <c r="CRK519" s="329"/>
      <c r="CRL519" s="329"/>
      <c r="CRM519" s="329"/>
      <c r="CRN519" s="329"/>
      <c r="CRO519" s="329"/>
      <c r="CRP519" s="329"/>
      <c r="CRQ519" s="329"/>
      <c r="CRR519" s="329"/>
      <c r="CRS519" s="329"/>
      <c r="CRT519" s="329"/>
      <c r="CRU519" s="329"/>
      <c r="CRV519" s="329"/>
      <c r="CRW519" s="329"/>
      <c r="CRX519" s="329"/>
      <c r="CRY519" s="329"/>
      <c r="CRZ519" s="329"/>
      <c r="CSA519" s="329"/>
      <c r="CSB519" s="329"/>
      <c r="CSC519" s="329"/>
      <c r="CSD519" s="329"/>
      <c r="CSE519" s="329"/>
      <c r="CSF519" s="329"/>
      <c r="CSG519" s="329"/>
      <c r="CSH519" s="329"/>
      <c r="CSI519" s="329"/>
      <c r="CSJ519" s="329"/>
      <c r="CSK519" s="329"/>
      <c r="CSL519" s="329"/>
      <c r="CSM519" s="329"/>
      <c r="CSN519" s="329"/>
      <c r="CSO519" s="329"/>
      <c r="CSP519" s="329"/>
      <c r="CSQ519" s="329"/>
      <c r="CSR519" s="329"/>
      <c r="CSS519" s="329"/>
      <c r="CST519" s="329"/>
      <c r="CSU519" s="329"/>
      <c r="CSV519" s="329"/>
      <c r="CSW519" s="329"/>
      <c r="CSX519" s="329"/>
      <c r="CSY519" s="329"/>
      <c r="CSZ519" s="329"/>
      <c r="CTA519" s="329"/>
      <c r="CTB519" s="329"/>
      <c r="CTC519" s="329"/>
      <c r="CTD519" s="329"/>
      <c r="CTE519" s="329"/>
      <c r="CTF519" s="329"/>
      <c r="CTG519" s="329"/>
      <c r="CTH519" s="329"/>
      <c r="CTI519" s="329"/>
      <c r="CTJ519" s="329"/>
      <c r="CTK519" s="329"/>
      <c r="CTL519" s="329"/>
      <c r="CTM519" s="329"/>
      <c r="CTN519" s="329"/>
      <c r="CTO519" s="329"/>
      <c r="CTP519" s="329"/>
      <c r="CTQ519" s="329"/>
      <c r="CTR519" s="329"/>
      <c r="CTS519" s="329"/>
      <c r="CTT519" s="329"/>
      <c r="CTU519" s="329"/>
      <c r="CTV519" s="329"/>
      <c r="CTW519" s="329"/>
      <c r="CTX519" s="329"/>
      <c r="CTY519" s="329"/>
      <c r="CTZ519" s="329"/>
      <c r="CUA519" s="329"/>
      <c r="CUB519" s="329"/>
      <c r="CUC519" s="329"/>
      <c r="CUD519" s="329"/>
      <c r="CUE519" s="329"/>
      <c r="CUF519" s="329"/>
      <c r="CUG519" s="329"/>
      <c r="CUH519" s="329"/>
      <c r="CUI519" s="329"/>
      <c r="CUJ519" s="329"/>
      <c r="CUK519" s="329"/>
      <c r="CUL519" s="329"/>
      <c r="CUM519" s="329"/>
      <c r="CUN519" s="329"/>
      <c r="CUO519" s="329"/>
      <c r="CUP519" s="329"/>
      <c r="CUQ519" s="329"/>
      <c r="CUR519" s="329"/>
      <c r="CUS519" s="329"/>
      <c r="CUT519" s="329"/>
      <c r="CUU519" s="329"/>
      <c r="CUV519" s="329"/>
      <c r="CUW519" s="329"/>
      <c r="CUX519" s="329"/>
      <c r="CUY519" s="329"/>
      <c r="CUZ519" s="329"/>
      <c r="CVA519" s="329"/>
      <c r="CVB519" s="329"/>
      <c r="CVC519" s="329"/>
      <c r="CVD519" s="329"/>
      <c r="CVE519" s="329"/>
      <c r="CVF519" s="329"/>
      <c r="CVG519" s="329"/>
      <c r="CVH519" s="329"/>
      <c r="CVI519" s="329"/>
      <c r="CVJ519" s="329"/>
      <c r="CVK519" s="329"/>
      <c r="CVL519" s="329"/>
      <c r="CVM519" s="329"/>
      <c r="CVN519" s="329"/>
      <c r="CVO519" s="329"/>
      <c r="CVP519" s="329"/>
      <c r="CVQ519" s="329"/>
      <c r="CVR519" s="329"/>
      <c r="CVS519" s="329"/>
      <c r="CVT519" s="329"/>
      <c r="CVU519" s="329"/>
      <c r="CVV519" s="329"/>
      <c r="CVW519" s="329"/>
      <c r="CVX519" s="329"/>
      <c r="CVY519" s="329"/>
      <c r="CVZ519" s="329"/>
      <c r="CWA519" s="329"/>
      <c r="CWB519" s="329"/>
      <c r="CWC519" s="329"/>
      <c r="CWD519" s="329"/>
      <c r="CWE519" s="329"/>
      <c r="CWF519" s="329"/>
      <c r="CWG519" s="329"/>
      <c r="CWH519" s="329"/>
      <c r="CWI519" s="329"/>
      <c r="CWJ519" s="329"/>
      <c r="CWK519" s="329"/>
      <c r="CWL519" s="329"/>
      <c r="CWM519" s="329"/>
      <c r="CWN519" s="329"/>
      <c r="CWO519" s="329"/>
      <c r="CWP519" s="329"/>
      <c r="CWQ519" s="329"/>
      <c r="CWR519" s="329"/>
      <c r="CWS519" s="329"/>
      <c r="CWT519" s="329"/>
      <c r="CWU519" s="329"/>
      <c r="CWV519" s="329"/>
      <c r="CWW519" s="329"/>
      <c r="CWX519" s="329"/>
      <c r="CWY519" s="329"/>
      <c r="CWZ519" s="329"/>
      <c r="CXA519" s="329"/>
      <c r="CXB519" s="329"/>
      <c r="CXC519" s="329"/>
      <c r="CXD519" s="329"/>
      <c r="CXE519" s="329"/>
      <c r="CXF519" s="329"/>
      <c r="CXG519" s="329"/>
      <c r="CXH519" s="329"/>
      <c r="CXI519" s="329"/>
      <c r="CXJ519" s="329"/>
      <c r="CXK519" s="329"/>
      <c r="CXL519" s="329"/>
      <c r="CXM519" s="329"/>
      <c r="CXN519" s="329"/>
      <c r="CXO519" s="329"/>
      <c r="CXP519" s="329"/>
      <c r="CXQ519" s="329"/>
      <c r="CXR519" s="329"/>
      <c r="CXS519" s="329"/>
      <c r="CXT519" s="329"/>
      <c r="CXU519" s="329"/>
      <c r="CXV519" s="329"/>
      <c r="CXW519" s="329"/>
      <c r="CXX519" s="329"/>
      <c r="CXY519" s="329"/>
      <c r="CXZ519" s="329"/>
      <c r="CYA519" s="329"/>
      <c r="CYB519" s="329"/>
      <c r="CYC519" s="329"/>
      <c r="CYD519" s="329"/>
      <c r="CYE519" s="329"/>
      <c r="CYF519" s="329"/>
      <c r="CYG519" s="329"/>
      <c r="CYH519" s="329"/>
      <c r="CYI519" s="329"/>
      <c r="CYJ519" s="329"/>
      <c r="CYK519" s="329"/>
      <c r="CYL519" s="329"/>
      <c r="CYM519" s="329"/>
      <c r="CYN519" s="329"/>
      <c r="CYO519" s="329"/>
      <c r="CYP519" s="329"/>
      <c r="CYQ519" s="329"/>
      <c r="CYR519" s="329"/>
      <c r="CYS519" s="329"/>
      <c r="CYT519" s="329"/>
      <c r="CYU519" s="329"/>
      <c r="CYV519" s="329"/>
      <c r="CYW519" s="329"/>
      <c r="CYX519" s="329"/>
      <c r="CYY519" s="329"/>
      <c r="CYZ519" s="329"/>
      <c r="CZA519" s="329"/>
      <c r="CZB519" s="329"/>
      <c r="CZC519" s="329"/>
      <c r="CZD519" s="329"/>
      <c r="CZE519" s="329"/>
      <c r="CZF519" s="329"/>
      <c r="CZG519" s="329"/>
      <c r="CZH519" s="329"/>
      <c r="CZI519" s="329"/>
      <c r="CZJ519" s="329"/>
      <c r="CZK519" s="329"/>
      <c r="CZL519" s="329"/>
      <c r="CZM519" s="329"/>
      <c r="CZN519" s="329"/>
      <c r="CZO519" s="329"/>
      <c r="CZP519" s="329"/>
      <c r="CZQ519" s="329"/>
      <c r="CZR519" s="329"/>
      <c r="CZS519" s="329"/>
      <c r="CZT519" s="329"/>
      <c r="CZU519" s="329"/>
      <c r="CZV519" s="329"/>
      <c r="CZW519" s="329"/>
      <c r="CZX519" s="329"/>
      <c r="CZY519" s="329"/>
      <c r="CZZ519" s="329"/>
      <c r="DAA519" s="329"/>
      <c r="DAB519" s="329"/>
      <c r="DAC519" s="329"/>
      <c r="DAD519" s="329"/>
      <c r="DAE519" s="329"/>
      <c r="DAF519" s="329"/>
      <c r="DAG519" s="329"/>
      <c r="DAH519" s="329"/>
      <c r="DAI519" s="329"/>
      <c r="DAJ519" s="329"/>
      <c r="DAK519" s="329"/>
      <c r="DAL519" s="329"/>
      <c r="DAM519" s="329"/>
      <c r="DAN519" s="329"/>
      <c r="DAO519" s="329"/>
      <c r="DAP519" s="329"/>
      <c r="DAQ519" s="329"/>
      <c r="DAR519" s="329"/>
      <c r="DAS519" s="329"/>
      <c r="DAT519" s="329"/>
      <c r="DAU519" s="329"/>
      <c r="DAV519" s="329"/>
      <c r="DAW519" s="329"/>
      <c r="DAX519" s="329"/>
      <c r="DAY519" s="329"/>
      <c r="DAZ519" s="329"/>
      <c r="DBA519" s="329"/>
      <c r="DBB519" s="329"/>
      <c r="DBC519" s="329"/>
      <c r="DBD519" s="329"/>
      <c r="DBE519" s="329"/>
      <c r="DBF519" s="329"/>
      <c r="DBG519" s="329"/>
      <c r="DBH519" s="329"/>
      <c r="DBI519" s="329"/>
      <c r="DBJ519" s="329"/>
      <c r="DBK519" s="329"/>
      <c r="DBL519" s="329"/>
      <c r="DBM519" s="329"/>
      <c r="DBN519" s="329"/>
      <c r="DBO519" s="329"/>
      <c r="DBP519" s="329"/>
      <c r="DBQ519" s="329"/>
      <c r="DBR519" s="329"/>
      <c r="DBS519" s="329"/>
      <c r="DBT519" s="329"/>
      <c r="DBU519" s="329"/>
      <c r="DBV519" s="329"/>
      <c r="DBW519" s="329"/>
      <c r="DBX519" s="329"/>
      <c r="DBY519" s="329"/>
      <c r="DBZ519" s="329"/>
      <c r="DCA519" s="329"/>
      <c r="DCB519" s="329"/>
      <c r="DCC519" s="329"/>
      <c r="DCD519" s="329"/>
      <c r="DCE519" s="329"/>
      <c r="DCF519" s="329"/>
      <c r="DCG519" s="329"/>
      <c r="DCH519" s="329"/>
      <c r="DCI519" s="329"/>
      <c r="DCJ519" s="329"/>
      <c r="DCK519" s="329"/>
      <c r="DCL519" s="329"/>
      <c r="DCM519" s="329"/>
      <c r="DCN519" s="329"/>
      <c r="DCO519" s="329"/>
      <c r="DCP519" s="329"/>
      <c r="DCQ519" s="329"/>
      <c r="DCR519" s="329"/>
      <c r="DCS519" s="329"/>
      <c r="DCT519" s="329"/>
      <c r="DCU519" s="329"/>
      <c r="DCV519" s="329"/>
      <c r="DCW519" s="329"/>
      <c r="DCX519" s="329"/>
      <c r="DCY519" s="329"/>
      <c r="DCZ519" s="329"/>
      <c r="DDA519" s="329"/>
      <c r="DDB519" s="329"/>
      <c r="DDC519" s="329"/>
      <c r="DDD519" s="329"/>
      <c r="DDE519" s="329"/>
      <c r="DDF519" s="329"/>
      <c r="DDG519" s="329"/>
      <c r="DDH519" s="329"/>
      <c r="DDI519" s="329"/>
      <c r="DDJ519" s="329"/>
      <c r="DDK519" s="329"/>
      <c r="DDL519" s="329"/>
      <c r="DDM519" s="329"/>
      <c r="DDN519" s="329"/>
      <c r="DDO519" s="329"/>
      <c r="DDP519" s="329"/>
      <c r="DDQ519" s="329"/>
      <c r="DDR519" s="329"/>
      <c r="DDS519" s="329"/>
      <c r="DDT519" s="329"/>
      <c r="DDU519" s="329"/>
      <c r="DDV519" s="329"/>
      <c r="DDW519" s="329"/>
      <c r="DDX519" s="329"/>
      <c r="DDY519" s="329"/>
      <c r="DDZ519" s="329"/>
      <c r="DEA519" s="329"/>
      <c r="DEB519" s="329"/>
      <c r="DEC519" s="329"/>
      <c r="DED519" s="329"/>
      <c r="DEE519" s="329"/>
      <c r="DEF519" s="329"/>
      <c r="DEG519" s="329"/>
      <c r="DEH519" s="329"/>
      <c r="DEI519" s="329"/>
      <c r="DEJ519" s="329"/>
      <c r="DEK519" s="329"/>
      <c r="DEL519" s="329"/>
      <c r="DEM519" s="329"/>
      <c r="DEN519" s="329"/>
      <c r="DEO519" s="329"/>
      <c r="DEP519" s="329"/>
      <c r="DEQ519" s="329"/>
      <c r="DER519" s="329"/>
      <c r="DES519" s="329"/>
      <c r="DET519" s="329"/>
      <c r="DEU519" s="329"/>
      <c r="DEV519" s="329"/>
      <c r="DEW519" s="329"/>
      <c r="DEX519" s="329"/>
      <c r="DEY519" s="329"/>
      <c r="DEZ519" s="329"/>
      <c r="DFA519" s="329"/>
      <c r="DFB519" s="329"/>
      <c r="DFC519" s="329"/>
      <c r="DFD519" s="329"/>
      <c r="DFE519" s="329"/>
      <c r="DFF519" s="329"/>
      <c r="DFG519" s="329"/>
      <c r="DFH519" s="329"/>
      <c r="DFI519" s="329"/>
      <c r="DFJ519" s="329"/>
      <c r="DFK519" s="329"/>
      <c r="DFL519" s="329"/>
      <c r="DFM519" s="329"/>
      <c r="DFN519" s="329"/>
      <c r="DFO519" s="329"/>
      <c r="DFP519" s="329"/>
      <c r="DFQ519" s="329"/>
      <c r="DFR519" s="329"/>
      <c r="DFS519" s="329"/>
      <c r="DFT519" s="329"/>
      <c r="DFU519" s="329"/>
      <c r="DFV519" s="329"/>
      <c r="DFW519" s="329"/>
      <c r="DFX519" s="329"/>
      <c r="DFY519" s="329"/>
      <c r="DFZ519" s="329"/>
      <c r="DGA519" s="329"/>
      <c r="DGB519" s="329"/>
      <c r="DGC519" s="329"/>
      <c r="DGD519" s="329"/>
      <c r="DGE519" s="329"/>
      <c r="DGF519" s="329"/>
      <c r="DGG519" s="329"/>
      <c r="DGH519" s="329"/>
      <c r="DGI519" s="329"/>
      <c r="DGJ519" s="329"/>
      <c r="DGK519" s="329"/>
      <c r="DGL519" s="329"/>
      <c r="DGM519" s="329"/>
      <c r="DGN519" s="329"/>
      <c r="DGO519" s="329"/>
      <c r="DGP519" s="329"/>
      <c r="DGQ519" s="329"/>
      <c r="DGR519" s="329"/>
      <c r="DGS519" s="329"/>
      <c r="DGT519" s="329"/>
      <c r="DGU519" s="329"/>
      <c r="DGV519" s="329"/>
      <c r="DGW519" s="329"/>
      <c r="DGX519" s="329"/>
      <c r="DGY519" s="329"/>
      <c r="DGZ519" s="329"/>
      <c r="DHA519" s="329"/>
      <c r="DHB519" s="329"/>
      <c r="DHC519" s="329"/>
      <c r="DHD519" s="329"/>
      <c r="DHE519" s="329"/>
      <c r="DHF519" s="329"/>
      <c r="DHG519" s="329"/>
      <c r="DHH519" s="329"/>
      <c r="DHI519" s="329"/>
      <c r="DHJ519" s="329"/>
      <c r="DHK519" s="329"/>
      <c r="DHL519" s="329"/>
      <c r="DHM519" s="329"/>
      <c r="DHN519" s="329"/>
      <c r="DHO519" s="329"/>
      <c r="DHP519" s="329"/>
      <c r="DHQ519" s="329"/>
      <c r="DHR519" s="329"/>
      <c r="DHS519" s="329"/>
      <c r="DHT519" s="329"/>
      <c r="DHU519" s="329"/>
      <c r="DHV519" s="329"/>
      <c r="DHW519" s="329"/>
      <c r="DHX519" s="329"/>
      <c r="DHY519" s="329"/>
      <c r="DHZ519" s="329"/>
      <c r="DIA519" s="329"/>
      <c r="DIB519" s="329"/>
      <c r="DIC519" s="329"/>
      <c r="DID519" s="329"/>
      <c r="DIE519" s="329"/>
      <c r="DIF519" s="329"/>
      <c r="DIG519" s="329"/>
      <c r="DIH519" s="329"/>
      <c r="DII519" s="329"/>
      <c r="DIJ519" s="329"/>
      <c r="DIK519" s="329"/>
      <c r="DIL519" s="329"/>
      <c r="DIM519" s="329"/>
      <c r="DIN519" s="329"/>
      <c r="DIO519" s="329"/>
      <c r="DIP519" s="329"/>
      <c r="DIQ519" s="329"/>
      <c r="DIR519" s="329"/>
      <c r="DIS519" s="329"/>
      <c r="DIT519" s="329"/>
      <c r="DIU519" s="329"/>
      <c r="DIV519" s="329"/>
      <c r="DIW519" s="329"/>
      <c r="DIX519" s="329"/>
      <c r="DIY519" s="329"/>
      <c r="DIZ519" s="329"/>
      <c r="DJA519" s="329"/>
      <c r="DJB519" s="329"/>
      <c r="DJC519" s="329"/>
      <c r="DJD519" s="329"/>
      <c r="DJE519" s="329"/>
      <c r="DJF519" s="329"/>
      <c r="DJG519" s="329"/>
      <c r="DJH519" s="329"/>
      <c r="DJI519" s="329"/>
      <c r="DJJ519" s="329"/>
      <c r="DJK519" s="329"/>
      <c r="DJL519" s="329"/>
      <c r="DJM519" s="329"/>
      <c r="DJN519" s="329"/>
      <c r="DJO519" s="329"/>
      <c r="DJP519" s="329"/>
      <c r="DJQ519" s="329"/>
      <c r="DJR519" s="329"/>
      <c r="DJS519" s="329"/>
      <c r="DJT519" s="329"/>
      <c r="DJU519" s="329"/>
      <c r="DJV519" s="329"/>
      <c r="DJW519" s="329"/>
      <c r="DJX519" s="329"/>
      <c r="DJY519" s="329"/>
      <c r="DJZ519" s="329"/>
      <c r="DKA519" s="329"/>
      <c r="DKB519" s="329"/>
      <c r="DKC519" s="329"/>
      <c r="DKD519" s="329"/>
      <c r="DKE519" s="329"/>
      <c r="DKF519" s="329"/>
      <c r="DKG519" s="329"/>
      <c r="DKH519" s="329"/>
      <c r="DKI519" s="329"/>
      <c r="DKJ519" s="329"/>
      <c r="DKK519" s="329"/>
      <c r="DKL519" s="329"/>
      <c r="DKM519" s="329"/>
      <c r="DKN519" s="329"/>
      <c r="DKO519" s="329"/>
      <c r="DKP519" s="329"/>
      <c r="DKQ519" s="329"/>
      <c r="DKR519" s="329"/>
      <c r="DKS519" s="329"/>
      <c r="DKT519" s="329"/>
      <c r="DKU519" s="329"/>
      <c r="DKV519" s="329"/>
      <c r="DKW519" s="329"/>
      <c r="DKX519" s="329"/>
      <c r="DKY519" s="329"/>
      <c r="DKZ519" s="329"/>
      <c r="DLA519" s="329"/>
      <c r="DLB519" s="329"/>
      <c r="DLC519" s="329"/>
      <c r="DLD519" s="329"/>
      <c r="DLE519" s="329"/>
      <c r="DLF519" s="329"/>
      <c r="DLG519" s="329"/>
      <c r="DLH519" s="329"/>
      <c r="DLI519" s="329"/>
      <c r="DLJ519" s="329"/>
      <c r="DLK519" s="329"/>
      <c r="DLL519" s="329"/>
      <c r="DLM519" s="329"/>
      <c r="DLN519" s="329"/>
      <c r="DLO519" s="329"/>
      <c r="DLP519" s="329"/>
      <c r="DLQ519" s="329"/>
      <c r="DLR519" s="329"/>
      <c r="DLS519" s="329"/>
      <c r="DLT519" s="329"/>
      <c r="DLU519" s="329"/>
      <c r="DLV519" s="329"/>
      <c r="DLW519" s="329"/>
      <c r="DLX519" s="329"/>
      <c r="DLY519" s="329"/>
      <c r="DLZ519" s="329"/>
      <c r="DMA519" s="329"/>
      <c r="DMB519" s="329"/>
      <c r="DMC519" s="329"/>
      <c r="DMD519" s="329"/>
      <c r="DME519" s="329"/>
      <c r="DMF519" s="329"/>
      <c r="DMG519" s="329"/>
      <c r="DMH519" s="329"/>
      <c r="DMI519" s="329"/>
      <c r="DMJ519" s="329"/>
      <c r="DMK519" s="329"/>
      <c r="DML519" s="329"/>
      <c r="DMM519" s="329"/>
      <c r="DMN519" s="329"/>
      <c r="DMO519" s="329"/>
      <c r="DMP519" s="329"/>
      <c r="DMQ519" s="329"/>
      <c r="DMR519" s="329"/>
      <c r="DMS519" s="329"/>
      <c r="DMT519" s="329"/>
      <c r="DMU519" s="329"/>
      <c r="DMV519" s="329"/>
      <c r="DMW519" s="329"/>
      <c r="DMX519" s="329"/>
      <c r="DMY519" s="329"/>
      <c r="DMZ519" s="329"/>
      <c r="DNA519" s="329"/>
      <c r="DNB519" s="329"/>
      <c r="DNC519" s="329"/>
      <c r="DND519" s="329"/>
      <c r="DNE519" s="329"/>
      <c r="DNF519" s="329"/>
      <c r="DNG519" s="329"/>
      <c r="DNH519" s="329"/>
      <c r="DNI519" s="329"/>
      <c r="DNJ519" s="329"/>
      <c r="DNK519" s="329"/>
      <c r="DNL519" s="329"/>
      <c r="DNM519" s="329"/>
      <c r="DNN519" s="329"/>
      <c r="DNO519" s="329"/>
      <c r="DNP519" s="329"/>
      <c r="DNQ519" s="329"/>
      <c r="DNR519" s="329"/>
      <c r="DNS519" s="329"/>
      <c r="DNT519" s="329"/>
      <c r="DNU519" s="329"/>
      <c r="DNV519" s="329"/>
      <c r="DNW519" s="329"/>
      <c r="DNX519" s="329"/>
      <c r="DNY519" s="329"/>
      <c r="DNZ519" s="329"/>
      <c r="DOA519" s="329"/>
      <c r="DOB519" s="329"/>
      <c r="DOC519" s="329"/>
      <c r="DOD519" s="329"/>
      <c r="DOE519" s="329"/>
      <c r="DOF519" s="329"/>
      <c r="DOG519" s="329"/>
      <c r="DOH519" s="329"/>
      <c r="DOI519" s="329"/>
      <c r="DOJ519" s="329"/>
      <c r="DOK519" s="329"/>
      <c r="DOL519" s="329"/>
      <c r="DOM519" s="329"/>
      <c r="DON519" s="329"/>
      <c r="DOO519" s="329"/>
      <c r="DOP519" s="329"/>
      <c r="DOQ519" s="329"/>
      <c r="DOR519" s="329"/>
      <c r="DOS519" s="329"/>
      <c r="DOT519" s="329"/>
      <c r="DOU519" s="329"/>
      <c r="DOV519" s="329"/>
      <c r="DOW519" s="329"/>
      <c r="DOX519" s="329"/>
      <c r="DOY519" s="329"/>
      <c r="DOZ519" s="329"/>
      <c r="DPA519" s="329"/>
      <c r="DPB519" s="329"/>
      <c r="DPC519" s="329"/>
      <c r="DPD519" s="329"/>
      <c r="DPE519" s="329"/>
      <c r="DPF519" s="329"/>
      <c r="DPG519" s="329"/>
      <c r="DPH519" s="329"/>
      <c r="DPI519" s="329"/>
      <c r="DPJ519" s="329"/>
      <c r="DPK519" s="329"/>
      <c r="DPL519" s="329"/>
      <c r="DPM519" s="329"/>
      <c r="DPN519" s="329"/>
      <c r="DPO519" s="329"/>
      <c r="DPP519" s="329"/>
      <c r="DPQ519" s="329"/>
      <c r="DPR519" s="329"/>
      <c r="DPS519" s="329"/>
      <c r="DPT519" s="329"/>
      <c r="DPU519" s="329"/>
      <c r="DPV519" s="329"/>
      <c r="DPW519" s="329"/>
      <c r="DPX519" s="329"/>
      <c r="DPY519" s="329"/>
      <c r="DPZ519" s="329"/>
      <c r="DQA519" s="329"/>
      <c r="DQB519" s="329"/>
      <c r="DQC519" s="329"/>
      <c r="DQD519" s="329"/>
      <c r="DQE519" s="329"/>
      <c r="DQF519" s="329"/>
      <c r="DQG519" s="329"/>
      <c r="DQH519" s="329"/>
      <c r="DQI519" s="329"/>
      <c r="DQJ519" s="329"/>
      <c r="DQK519" s="329"/>
      <c r="DQL519" s="329"/>
      <c r="DQM519" s="329"/>
      <c r="DQN519" s="329"/>
      <c r="DQO519" s="329"/>
      <c r="DQP519" s="329"/>
      <c r="DQQ519" s="329"/>
      <c r="DQR519" s="329"/>
      <c r="DQS519" s="329"/>
      <c r="DQT519" s="329"/>
      <c r="DQU519" s="329"/>
      <c r="DQV519" s="329"/>
      <c r="DQW519" s="329"/>
      <c r="DQX519" s="329"/>
      <c r="DQY519" s="329"/>
      <c r="DQZ519" s="329"/>
      <c r="DRA519" s="329"/>
      <c r="DRB519" s="329"/>
      <c r="DRC519" s="329"/>
      <c r="DRD519" s="329"/>
      <c r="DRE519" s="329"/>
      <c r="DRF519" s="329"/>
      <c r="DRG519" s="329"/>
      <c r="DRH519" s="329"/>
      <c r="DRI519" s="329"/>
      <c r="DRJ519" s="329"/>
      <c r="DRK519" s="329"/>
      <c r="DRL519" s="329"/>
      <c r="DRM519" s="329"/>
      <c r="DRN519" s="329"/>
      <c r="DRO519" s="329"/>
      <c r="DRP519" s="329"/>
      <c r="DRQ519" s="329"/>
      <c r="DRR519" s="329"/>
      <c r="DRS519" s="329"/>
      <c r="DRT519" s="329"/>
      <c r="DRU519" s="329"/>
      <c r="DRV519" s="329"/>
      <c r="DRW519" s="329"/>
      <c r="DRX519" s="329"/>
      <c r="DRY519" s="329"/>
      <c r="DRZ519" s="329"/>
      <c r="DSA519" s="329"/>
      <c r="DSB519" s="329"/>
      <c r="DSC519" s="329"/>
      <c r="DSD519" s="329"/>
      <c r="DSE519" s="329"/>
      <c r="DSF519" s="329"/>
      <c r="DSG519" s="329"/>
      <c r="DSH519" s="329"/>
      <c r="DSI519" s="329"/>
      <c r="DSJ519" s="329"/>
      <c r="DSK519" s="329"/>
      <c r="DSL519" s="329"/>
      <c r="DSM519" s="329"/>
      <c r="DSN519" s="329"/>
      <c r="DSO519" s="329"/>
      <c r="DSP519" s="329"/>
      <c r="DSQ519" s="329"/>
      <c r="DSR519" s="329"/>
      <c r="DSS519" s="329"/>
      <c r="DST519" s="329"/>
      <c r="DSU519" s="329"/>
      <c r="DSV519" s="329"/>
      <c r="DSW519" s="329"/>
      <c r="DSX519" s="329"/>
      <c r="DSY519" s="329"/>
      <c r="DSZ519" s="329"/>
      <c r="DTA519" s="329"/>
      <c r="DTB519" s="329"/>
      <c r="DTC519" s="329"/>
      <c r="DTD519" s="329"/>
      <c r="DTE519" s="329"/>
      <c r="DTF519" s="329"/>
      <c r="DTG519" s="329"/>
      <c r="DTH519" s="329"/>
      <c r="DTI519" s="329"/>
      <c r="DTJ519" s="329"/>
      <c r="DTK519" s="329"/>
      <c r="DTL519" s="329"/>
      <c r="DTM519" s="329"/>
      <c r="DTN519" s="329"/>
      <c r="DTO519" s="329"/>
      <c r="DTP519" s="329"/>
      <c r="DTQ519" s="329"/>
      <c r="DTR519" s="329"/>
      <c r="DTS519" s="329"/>
      <c r="DTT519" s="329"/>
      <c r="DTU519" s="329"/>
      <c r="DTV519" s="329"/>
      <c r="DTW519" s="329"/>
      <c r="DTX519" s="329"/>
      <c r="DTY519" s="329"/>
      <c r="DTZ519" s="329"/>
      <c r="DUA519" s="329"/>
      <c r="DUB519" s="329"/>
      <c r="DUC519" s="329"/>
      <c r="DUD519" s="329"/>
      <c r="DUE519" s="329"/>
      <c r="DUF519" s="329"/>
      <c r="DUG519" s="329"/>
      <c r="DUH519" s="329"/>
      <c r="DUI519" s="329"/>
      <c r="DUJ519" s="329"/>
      <c r="DUK519" s="329"/>
      <c r="DUL519" s="329"/>
      <c r="DUM519" s="329"/>
      <c r="DUN519" s="329"/>
      <c r="DUO519" s="329"/>
      <c r="DUP519" s="329"/>
      <c r="DUQ519" s="329"/>
      <c r="DUR519" s="329"/>
      <c r="DUS519" s="329"/>
      <c r="DUT519" s="329"/>
      <c r="DUU519" s="329"/>
      <c r="DUV519" s="329"/>
      <c r="DUW519" s="329"/>
      <c r="DUX519" s="329"/>
      <c r="DUY519" s="329"/>
      <c r="DUZ519" s="329"/>
      <c r="DVA519" s="329"/>
      <c r="DVB519" s="329"/>
      <c r="DVC519" s="329"/>
      <c r="DVD519" s="329"/>
      <c r="DVE519" s="329"/>
      <c r="DVF519" s="329"/>
      <c r="DVG519" s="329"/>
      <c r="DVH519" s="329"/>
      <c r="DVI519" s="329"/>
      <c r="DVJ519" s="329"/>
      <c r="DVK519" s="329"/>
      <c r="DVL519" s="329"/>
      <c r="DVM519" s="329"/>
      <c r="DVN519" s="329"/>
      <c r="DVO519" s="329"/>
      <c r="DVP519" s="329"/>
      <c r="DVQ519" s="329"/>
      <c r="DVR519" s="329"/>
      <c r="DVS519" s="329"/>
      <c r="DVT519" s="329"/>
      <c r="DVU519" s="329"/>
      <c r="DVV519" s="329"/>
      <c r="DVW519" s="329"/>
      <c r="DVX519" s="329"/>
      <c r="DVY519" s="329"/>
      <c r="DVZ519" s="329"/>
      <c r="DWA519" s="329"/>
      <c r="DWB519" s="329"/>
      <c r="DWC519" s="329"/>
      <c r="DWD519" s="329"/>
      <c r="DWE519" s="329"/>
      <c r="DWF519" s="329"/>
      <c r="DWG519" s="329"/>
      <c r="DWH519" s="329"/>
      <c r="DWI519" s="329"/>
      <c r="DWJ519" s="329"/>
      <c r="DWK519" s="329"/>
      <c r="DWL519" s="329"/>
      <c r="DWM519" s="329"/>
      <c r="DWN519" s="329"/>
      <c r="DWO519" s="329"/>
      <c r="DWP519" s="329"/>
      <c r="DWQ519" s="329"/>
      <c r="DWR519" s="329"/>
      <c r="DWS519" s="329"/>
      <c r="DWT519" s="329"/>
      <c r="DWU519" s="329"/>
      <c r="DWV519" s="329"/>
      <c r="DWW519" s="329"/>
      <c r="DWX519" s="329"/>
      <c r="DWY519" s="329"/>
      <c r="DWZ519" s="329"/>
      <c r="DXA519" s="329"/>
      <c r="DXB519" s="329"/>
      <c r="DXC519" s="329"/>
      <c r="DXD519" s="329"/>
      <c r="DXE519" s="329"/>
      <c r="DXF519" s="329"/>
      <c r="DXG519" s="329"/>
      <c r="DXH519" s="329"/>
      <c r="DXI519" s="329"/>
      <c r="DXJ519" s="329"/>
      <c r="DXK519" s="329"/>
      <c r="DXL519" s="329"/>
      <c r="DXM519" s="329"/>
      <c r="DXN519" s="329"/>
      <c r="DXO519" s="329"/>
      <c r="DXP519" s="329"/>
      <c r="DXQ519" s="329"/>
      <c r="DXR519" s="329"/>
      <c r="DXS519" s="329"/>
      <c r="DXT519" s="329"/>
      <c r="DXU519" s="329"/>
      <c r="DXV519" s="329"/>
      <c r="DXW519" s="329"/>
      <c r="DXX519" s="329"/>
      <c r="DXY519" s="329"/>
      <c r="DXZ519" s="329"/>
      <c r="DYA519" s="329"/>
      <c r="DYB519" s="329"/>
      <c r="DYC519" s="329"/>
      <c r="DYD519" s="329"/>
      <c r="DYE519" s="329"/>
      <c r="DYF519" s="329"/>
      <c r="DYG519" s="329"/>
      <c r="DYH519" s="329"/>
      <c r="DYI519" s="329"/>
      <c r="DYJ519" s="329"/>
      <c r="DYK519" s="329"/>
      <c r="DYL519" s="329"/>
      <c r="DYM519" s="329"/>
      <c r="DYN519" s="329"/>
      <c r="DYO519" s="329"/>
      <c r="DYP519" s="329"/>
      <c r="DYQ519" s="329"/>
      <c r="DYR519" s="329"/>
      <c r="DYS519" s="329"/>
      <c r="DYT519" s="329"/>
      <c r="DYU519" s="329"/>
      <c r="DYV519" s="329"/>
      <c r="DYW519" s="329"/>
      <c r="DYX519" s="329"/>
      <c r="DYY519" s="329"/>
      <c r="DYZ519" s="329"/>
      <c r="DZA519" s="329"/>
      <c r="DZB519" s="329"/>
      <c r="DZC519" s="329"/>
      <c r="DZD519" s="329"/>
      <c r="DZE519" s="329"/>
      <c r="DZF519" s="329"/>
      <c r="DZG519" s="329"/>
      <c r="DZH519" s="329"/>
      <c r="DZI519" s="329"/>
      <c r="DZJ519" s="329"/>
      <c r="DZK519" s="329"/>
      <c r="DZL519" s="329"/>
      <c r="DZM519" s="329"/>
      <c r="DZN519" s="329"/>
      <c r="DZO519" s="329"/>
      <c r="DZP519" s="329"/>
      <c r="DZQ519" s="329"/>
      <c r="DZR519" s="329"/>
      <c r="DZS519" s="329"/>
      <c r="DZT519" s="329"/>
      <c r="DZU519" s="329"/>
      <c r="DZV519" s="329"/>
      <c r="DZW519" s="329"/>
      <c r="DZX519" s="329"/>
      <c r="DZY519" s="329"/>
      <c r="DZZ519" s="329"/>
      <c r="EAA519" s="329"/>
      <c r="EAB519" s="329"/>
      <c r="EAC519" s="329"/>
      <c r="EAD519" s="329"/>
      <c r="EAE519" s="329"/>
      <c r="EAF519" s="329"/>
      <c r="EAG519" s="329"/>
      <c r="EAH519" s="329"/>
      <c r="EAI519" s="329"/>
      <c r="EAJ519" s="329"/>
      <c r="EAK519" s="329"/>
      <c r="EAL519" s="329"/>
      <c r="EAM519" s="329"/>
      <c r="EAN519" s="329"/>
      <c r="EAO519" s="329"/>
      <c r="EAP519" s="329"/>
      <c r="EAQ519" s="329"/>
      <c r="EAR519" s="329"/>
      <c r="EAS519" s="329"/>
      <c r="EAT519" s="329"/>
      <c r="EAU519" s="329"/>
      <c r="EAV519" s="329"/>
      <c r="EAW519" s="329"/>
      <c r="EAX519" s="329"/>
      <c r="EAY519" s="329"/>
      <c r="EAZ519" s="329"/>
      <c r="EBA519" s="329"/>
      <c r="EBB519" s="329"/>
      <c r="EBC519" s="329"/>
      <c r="EBD519" s="329"/>
      <c r="EBE519" s="329"/>
      <c r="EBF519" s="329"/>
      <c r="EBG519" s="329"/>
      <c r="EBH519" s="329"/>
      <c r="EBI519" s="329"/>
      <c r="EBJ519" s="329"/>
      <c r="EBK519" s="329"/>
      <c r="EBL519" s="329"/>
      <c r="EBM519" s="329"/>
      <c r="EBN519" s="329"/>
      <c r="EBO519" s="329"/>
      <c r="EBP519" s="329"/>
      <c r="EBQ519" s="329"/>
      <c r="EBR519" s="329"/>
      <c r="EBS519" s="329"/>
      <c r="EBT519" s="329"/>
      <c r="EBU519" s="329"/>
      <c r="EBV519" s="329"/>
      <c r="EBW519" s="329"/>
      <c r="EBX519" s="329"/>
      <c r="EBY519" s="329"/>
      <c r="EBZ519" s="329"/>
      <c r="ECA519" s="329"/>
      <c r="ECB519" s="329"/>
      <c r="ECC519" s="329"/>
      <c r="ECD519" s="329"/>
      <c r="ECE519" s="329"/>
      <c r="ECF519" s="329"/>
      <c r="ECG519" s="329"/>
      <c r="ECH519" s="329"/>
      <c r="ECI519" s="329"/>
      <c r="ECJ519" s="329"/>
      <c r="ECK519" s="329"/>
      <c r="ECL519" s="329"/>
      <c r="ECM519" s="329"/>
      <c r="ECN519" s="329"/>
      <c r="ECO519" s="329"/>
      <c r="ECP519" s="329"/>
      <c r="ECQ519" s="329"/>
      <c r="ECR519" s="329"/>
      <c r="ECS519" s="329"/>
      <c r="ECT519" s="329"/>
      <c r="ECU519" s="329"/>
      <c r="ECV519" s="329"/>
      <c r="ECW519" s="329"/>
      <c r="ECX519" s="329"/>
      <c r="ECY519" s="329"/>
      <c r="ECZ519" s="329"/>
      <c r="EDA519" s="329"/>
      <c r="EDB519" s="329"/>
      <c r="EDC519" s="329"/>
      <c r="EDD519" s="329"/>
      <c r="EDE519" s="329"/>
      <c r="EDF519" s="329"/>
      <c r="EDG519" s="329"/>
      <c r="EDH519" s="329"/>
      <c r="EDI519" s="329"/>
      <c r="EDJ519" s="329"/>
      <c r="EDK519" s="329"/>
      <c r="EDL519" s="329"/>
      <c r="EDM519" s="329"/>
      <c r="EDN519" s="329"/>
      <c r="EDO519" s="329"/>
      <c r="EDP519" s="329"/>
      <c r="EDQ519" s="329"/>
      <c r="EDR519" s="329"/>
      <c r="EDS519" s="329"/>
      <c r="EDT519" s="329"/>
      <c r="EDU519" s="329"/>
      <c r="EDV519" s="329"/>
      <c r="EDW519" s="329"/>
      <c r="EDX519" s="329"/>
      <c r="EDY519" s="329"/>
      <c r="EDZ519" s="329"/>
      <c r="EEA519" s="329"/>
      <c r="EEB519" s="329"/>
      <c r="EEC519" s="329"/>
      <c r="EED519" s="329"/>
      <c r="EEE519" s="329"/>
      <c r="EEF519" s="329"/>
      <c r="EEG519" s="329"/>
      <c r="EEH519" s="329"/>
      <c r="EEI519" s="329"/>
      <c r="EEJ519" s="329"/>
      <c r="EEK519" s="329"/>
      <c r="EEL519" s="329"/>
      <c r="EEM519" s="329"/>
      <c r="EEN519" s="329"/>
      <c r="EEO519" s="329"/>
      <c r="EEP519" s="329"/>
      <c r="EEQ519" s="329"/>
      <c r="EER519" s="329"/>
      <c r="EES519" s="329"/>
      <c r="EET519" s="329"/>
      <c r="EEU519" s="329"/>
      <c r="EEV519" s="329"/>
      <c r="EEW519" s="329"/>
      <c r="EEX519" s="329"/>
      <c r="EEY519" s="329"/>
      <c r="EEZ519" s="329"/>
      <c r="EFA519" s="329"/>
      <c r="EFB519" s="329"/>
      <c r="EFC519" s="329"/>
      <c r="EFD519" s="329"/>
      <c r="EFE519" s="329"/>
      <c r="EFF519" s="329"/>
      <c r="EFG519" s="329"/>
      <c r="EFH519" s="329"/>
      <c r="EFI519" s="329"/>
      <c r="EFJ519" s="329"/>
      <c r="EFK519" s="329"/>
      <c r="EFL519" s="329"/>
      <c r="EFM519" s="329"/>
      <c r="EFN519" s="329"/>
      <c r="EFO519" s="329"/>
      <c r="EFP519" s="329"/>
      <c r="EFQ519" s="329"/>
      <c r="EFR519" s="329"/>
      <c r="EFS519" s="329"/>
      <c r="EFT519" s="329"/>
      <c r="EFU519" s="329"/>
      <c r="EFV519" s="329"/>
      <c r="EFW519" s="329"/>
      <c r="EFX519" s="329"/>
      <c r="EFY519" s="329"/>
      <c r="EFZ519" s="329"/>
      <c r="EGA519" s="329"/>
      <c r="EGB519" s="329"/>
      <c r="EGC519" s="329"/>
      <c r="EGD519" s="329"/>
      <c r="EGE519" s="329"/>
      <c r="EGF519" s="329"/>
      <c r="EGG519" s="329"/>
      <c r="EGH519" s="329"/>
      <c r="EGI519" s="329"/>
      <c r="EGJ519" s="329"/>
      <c r="EGK519" s="329"/>
      <c r="EGL519" s="329"/>
      <c r="EGM519" s="329"/>
      <c r="EGN519" s="329"/>
      <c r="EGO519" s="329"/>
      <c r="EGP519" s="329"/>
      <c r="EGQ519" s="329"/>
      <c r="EGR519" s="329"/>
      <c r="EGS519" s="329"/>
      <c r="EGT519" s="329"/>
      <c r="EGU519" s="329"/>
      <c r="EGV519" s="329"/>
      <c r="EGW519" s="329"/>
      <c r="EGX519" s="329"/>
      <c r="EGY519" s="329"/>
      <c r="EGZ519" s="329"/>
      <c r="EHA519" s="329"/>
      <c r="EHB519" s="329"/>
      <c r="EHC519" s="329"/>
      <c r="EHD519" s="329"/>
      <c r="EHE519" s="329"/>
      <c r="EHF519" s="329"/>
      <c r="EHG519" s="329"/>
      <c r="EHH519" s="329"/>
      <c r="EHI519" s="329"/>
      <c r="EHJ519" s="329"/>
      <c r="EHK519" s="329"/>
      <c r="EHL519" s="329"/>
      <c r="EHM519" s="329"/>
      <c r="EHN519" s="329"/>
      <c r="EHO519" s="329"/>
      <c r="EHP519" s="329"/>
      <c r="EHQ519" s="329"/>
      <c r="EHR519" s="329"/>
      <c r="EHS519" s="329"/>
      <c r="EHT519" s="329"/>
      <c r="EHU519" s="329"/>
      <c r="EHV519" s="329"/>
      <c r="EHW519" s="329"/>
      <c r="EHX519" s="329"/>
      <c r="EHY519" s="329"/>
      <c r="EHZ519" s="329"/>
      <c r="EIA519" s="329"/>
      <c r="EIB519" s="329"/>
      <c r="EIC519" s="329"/>
      <c r="EID519" s="329"/>
      <c r="EIE519" s="329"/>
      <c r="EIF519" s="329"/>
      <c r="EIG519" s="329"/>
      <c r="EIH519" s="329"/>
      <c r="EII519" s="329"/>
      <c r="EIJ519" s="329"/>
      <c r="EIK519" s="329"/>
      <c r="EIL519" s="329"/>
      <c r="EIM519" s="329"/>
      <c r="EIN519" s="329"/>
      <c r="EIO519" s="329"/>
      <c r="EIP519" s="329"/>
      <c r="EIQ519" s="329"/>
      <c r="EIR519" s="329"/>
      <c r="EIS519" s="329"/>
      <c r="EIT519" s="329"/>
      <c r="EIU519" s="329"/>
      <c r="EIV519" s="329"/>
      <c r="EIW519" s="329"/>
      <c r="EIX519" s="329"/>
      <c r="EIY519" s="329"/>
      <c r="EIZ519" s="329"/>
      <c r="EJA519" s="329"/>
      <c r="EJB519" s="329"/>
      <c r="EJC519" s="329"/>
      <c r="EJD519" s="329"/>
      <c r="EJE519" s="329"/>
      <c r="EJF519" s="329"/>
      <c r="EJG519" s="329"/>
      <c r="EJH519" s="329"/>
      <c r="EJI519" s="329"/>
      <c r="EJJ519" s="329"/>
      <c r="EJK519" s="329"/>
      <c r="EJL519" s="329"/>
      <c r="EJM519" s="329"/>
      <c r="EJN519" s="329"/>
      <c r="EJO519" s="329"/>
      <c r="EJP519" s="329"/>
      <c r="EJQ519" s="329"/>
      <c r="EJR519" s="329"/>
      <c r="EJS519" s="329"/>
      <c r="EJT519" s="329"/>
      <c r="EJU519" s="329"/>
      <c r="EJV519" s="329"/>
      <c r="EJW519" s="329"/>
      <c r="EJX519" s="329"/>
      <c r="EJY519" s="329"/>
      <c r="EJZ519" s="329"/>
      <c r="EKA519" s="329"/>
      <c r="EKB519" s="329"/>
      <c r="EKC519" s="329"/>
      <c r="EKD519" s="329"/>
      <c r="EKE519" s="329"/>
      <c r="EKF519" s="329"/>
      <c r="EKG519" s="329"/>
      <c r="EKH519" s="329"/>
      <c r="EKI519" s="329"/>
      <c r="EKJ519" s="329"/>
      <c r="EKK519" s="329"/>
      <c r="EKL519" s="329"/>
      <c r="EKM519" s="329"/>
      <c r="EKN519" s="329"/>
      <c r="EKO519" s="329"/>
      <c r="EKP519" s="329"/>
      <c r="EKQ519" s="329"/>
      <c r="EKR519" s="329"/>
      <c r="EKS519" s="329"/>
      <c r="EKT519" s="329"/>
      <c r="EKU519" s="329"/>
      <c r="EKV519" s="329"/>
      <c r="EKW519" s="329"/>
      <c r="EKX519" s="329"/>
      <c r="EKY519" s="329"/>
      <c r="EKZ519" s="329"/>
      <c r="ELA519" s="329"/>
      <c r="ELB519" s="329"/>
      <c r="ELC519" s="329"/>
      <c r="ELD519" s="329"/>
      <c r="ELE519" s="329"/>
      <c r="ELF519" s="329"/>
      <c r="ELG519" s="329"/>
      <c r="ELH519" s="329"/>
      <c r="ELI519" s="329"/>
      <c r="ELJ519" s="329"/>
      <c r="ELK519" s="329"/>
      <c r="ELL519" s="329"/>
      <c r="ELM519" s="329"/>
      <c r="ELN519" s="329"/>
      <c r="ELO519" s="329"/>
      <c r="ELP519" s="329"/>
      <c r="ELQ519" s="329"/>
      <c r="ELR519" s="329"/>
      <c r="ELS519" s="329"/>
      <c r="ELT519" s="329"/>
      <c r="ELU519" s="329"/>
      <c r="ELV519" s="329"/>
      <c r="ELW519" s="329"/>
      <c r="ELX519" s="329"/>
      <c r="ELY519" s="329"/>
      <c r="ELZ519" s="329"/>
      <c r="EMA519" s="329"/>
      <c r="EMB519" s="329"/>
      <c r="EMC519" s="329"/>
      <c r="EMD519" s="329"/>
      <c r="EME519" s="329"/>
      <c r="EMF519" s="329"/>
      <c r="EMG519" s="329"/>
      <c r="EMH519" s="329"/>
      <c r="EMI519" s="329"/>
      <c r="EMJ519" s="329"/>
      <c r="EMK519" s="329"/>
      <c r="EML519" s="329"/>
      <c r="EMM519" s="329"/>
      <c r="EMN519" s="329"/>
      <c r="EMO519" s="329"/>
      <c r="EMP519" s="329"/>
      <c r="EMQ519" s="329"/>
      <c r="EMR519" s="329"/>
      <c r="EMS519" s="329"/>
      <c r="EMT519" s="329"/>
      <c r="EMU519" s="329"/>
      <c r="EMV519" s="329"/>
      <c r="EMW519" s="329"/>
      <c r="EMX519" s="329"/>
      <c r="EMY519" s="329"/>
      <c r="EMZ519" s="329"/>
      <c r="ENA519" s="329"/>
      <c r="ENB519" s="329"/>
      <c r="ENC519" s="329"/>
      <c r="END519" s="329"/>
      <c r="ENE519" s="329"/>
      <c r="ENF519" s="329"/>
      <c r="ENG519" s="329"/>
      <c r="ENH519" s="329"/>
      <c r="ENI519" s="329"/>
      <c r="ENJ519" s="329"/>
      <c r="ENK519" s="329"/>
      <c r="ENL519" s="329"/>
      <c r="ENM519" s="329"/>
      <c r="ENN519" s="329"/>
      <c r="ENO519" s="329"/>
      <c r="ENP519" s="329"/>
      <c r="ENQ519" s="329"/>
      <c r="ENR519" s="329"/>
      <c r="ENS519" s="329"/>
      <c r="ENT519" s="329"/>
      <c r="ENU519" s="329"/>
      <c r="ENV519" s="329"/>
      <c r="ENW519" s="329"/>
      <c r="ENX519" s="329"/>
      <c r="ENY519" s="329"/>
      <c r="ENZ519" s="329"/>
      <c r="EOA519" s="329"/>
      <c r="EOB519" s="329"/>
      <c r="EOC519" s="329"/>
      <c r="EOD519" s="329"/>
      <c r="EOE519" s="329"/>
      <c r="EOF519" s="329"/>
      <c r="EOG519" s="329"/>
      <c r="EOH519" s="329"/>
      <c r="EOI519" s="329"/>
      <c r="EOJ519" s="329"/>
      <c r="EOK519" s="329"/>
      <c r="EOL519" s="329"/>
      <c r="EOM519" s="329"/>
      <c r="EON519" s="329"/>
      <c r="EOO519" s="329"/>
      <c r="EOP519" s="329"/>
      <c r="EOQ519" s="329"/>
      <c r="EOR519" s="329"/>
      <c r="EOS519" s="329"/>
      <c r="EOT519" s="329"/>
      <c r="EOU519" s="329"/>
      <c r="EOV519" s="329"/>
      <c r="EOW519" s="329"/>
      <c r="EOX519" s="329"/>
      <c r="EOY519" s="329"/>
      <c r="EOZ519" s="329"/>
      <c r="EPA519" s="329"/>
      <c r="EPB519" s="329"/>
      <c r="EPC519" s="329"/>
      <c r="EPD519" s="329"/>
      <c r="EPE519" s="329"/>
      <c r="EPF519" s="329"/>
      <c r="EPG519" s="329"/>
      <c r="EPH519" s="329"/>
      <c r="EPI519" s="329"/>
      <c r="EPJ519" s="329"/>
      <c r="EPK519" s="329"/>
      <c r="EPL519" s="329"/>
      <c r="EPM519" s="329"/>
      <c r="EPN519" s="329"/>
      <c r="EPO519" s="329"/>
      <c r="EPP519" s="329"/>
      <c r="EPQ519" s="329"/>
      <c r="EPR519" s="329"/>
      <c r="EPS519" s="329"/>
      <c r="EPT519" s="329"/>
      <c r="EPU519" s="329"/>
      <c r="EPV519" s="329"/>
      <c r="EPW519" s="329"/>
      <c r="EPX519" s="329"/>
      <c r="EPY519" s="329"/>
      <c r="EPZ519" s="329"/>
      <c r="EQA519" s="329"/>
      <c r="EQB519" s="329"/>
      <c r="EQC519" s="329"/>
      <c r="EQD519" s="329"/>
      <c r="EQE519" s="329"/>
      <c r="EQF519" s="329"/>
      <c r="EQG519" s="329"/>
      <c r="EQH519" s="329"/>
      <c r="EQI519" s="329"/>
      <c r="EQJ519" s="329"/>
      <c r="EQK519" s="329"/>
      <c r="EQL519" s="329"/>
      <c r="EQM519" s="329"/>
      <c r="EQN519" s="329"/>
      <c r="EQO519" s="329"/>
      <c r="EQP519" s="329"/>
      <c r="EQQ519" s="329"/>
      <c r="EQR519" s="329"/>
      <c r="EQS519" s="329"/>
      <c r="EQT519" s="329"/>
      <c r="EQU519" s="329"/>
      <c r="EQV519" s="329"/>
      <c r="EQW519" s="329"/>
      <c r="EQX519" s="329"/>
      <c r="EQY519" s="329"/>
      <c r="EQZ519" s="329"/>
      <c r="ERA519" s="329"/>
      <c r="ERB519" s="329"/>
      <c r="ERC519" s="329"/>
      <c r="ERD519" s="329"/>
      <c r="ERE519" s="329"/>
      <c r="ERF519" s="329"/>
      <c r="ERG519" s="329"/>
      <c r="ERH519" s="329"/>
      <c r="ERI519" s="329"/>
      <c r="ERJ519" s="329"/>
      <c r="ERK519" s="329"/>
      <c r="ERL519" s="329"/>
      <c r="ERM519" s="329"/>
      <c r="ERN519" s="329"/>
      <c r="ERO519" s="329"/>
      <c r="ERP519" s="329"/>
      <c r="ERQ519" s="329"/>
      <c r="ERR519" s="329"/>
      <c r="ERS519" s="329"/>
      <c r="ERT519" s="329"/>
      <c r="ERU519" s="329"/>
      <c r="ERV519" s="329"/>
      <c r="ERW519" s="329"/>
      <c r="ERX519" s="329"/>
      <c r="ERY519" s="329"/>
      <c r="ERZ519" s="329"/>
      <c r="ESA519" s="329"/>
      <c r="ESB519" s="329"/>
      <c r="ESC519" s="329"/>
      <c r="ESD519" s="329"/>
      <c r="ESE519" s="329"/>
      <c r="ESF519" s="329"/>
      <c r="ESG519" s="329"/>
      <c r="ESH519" s="329"/>
      <c r="ESI519" s="329"/>
      <c r="ESJ519" s="329"/>
      <c r="ESK519" s="329"/>
      <c r="ESL519" s="329"/>
      <c r="ESM519" s="329"/>
      <c r="ESN519" s="329"/>
      <c r="ESO519" s="329"/>
      <c r="ESP519" s="329"/>
      <c r="ESQ519" s="329"/>
      <c r="ESR519" s="329"/>
      <c r="ESS519" s="329"/>
      <c r="EST519" s="329"/>
      <c r="ESU519" s="329"/>
      <c r="ESV519" s="329"/>
      <c r="ESW519" s="329"/>
      <c r="ESX519" s="329"/>
      <c r="ESY519" s="329"/>
      <c r="ESZ519" s="329"/>
      <c r="ETA519" s="329"/>
      <c r="ETB519" s="329"/>
      <c r="ETC519" s="329"/>
      <c r="ETD519" s="329"/>
      <c r="ETE519" s="329"/>
      <c r="ETF519" s="329"/>
      <c r="ETG519" s="329"/>
      <c r="ETH519" s="329"/>
      <c r="ETI519" s="329"/>
      <c r="ETJ519" s="329"/>
      <c r="ETK519" s="329"/>
      <c r="ETL519" s="329"/>
      <c r="ETM519" s="329"/>
      <c r="ETN519" s="329"/>
      <c r="ETO519" s="329"/>
      <c r="ETP519" s="329"/>
      <c r="ETQ519" s="329"/>
      <c r="ETR519" s="329"/>
      <c r="ETS519" s="329"/>
      <c r="ETT519" s="329"/>
      <c r="ETU519" s="329"/>
      <c r="ETV519" s="329"/>
      <c r="ETW519" s="329"/>
      <c r="ETX519" s="329"/>
      <c r="ETY519" s="329"/>
      <c r="ETZ519" s="329"/>
      <c r="EUA519" s="329"/>
      <c r="EUB519" s="329"/>
      <c r="EUC519" s="329"/>
      <c r="EUD519" s="329"/>
      <c r="EUE519" s="329"/>
      <c r="EUF519" s="329"/>
      <c r="EUG519" s="329"/>
      <c r="EUH519" s="329"/>
      <c r="EUI519" s="329"/>
      <c r="EUJ519" s="329"/>
      <c r="EUK519" s="329"/>
      <c r="EUL519" s="329"/>
      <c r="EUM519" s="329"/>
      <c r="EUN519" s="329"/>
      <c r="EUO519" s="329"/>
      <c r="EUP519" s="329"/>
      <c r="EUQ519" s="329"/>
      <c r="EUR519" s="329"/>
      <c r="EUS519" s="329"/>
      <c r="EUT519" s="329"/>
      <c r="EUU519" s="329"/>
      <c r="EUV519" s="329"/>
      <c r="EUW519" s="329"/>
      <c r="EUX519" s="329"/>
      <c r="EUY519" s="329"/>
      <c r="EUZ519" s="329"/>
      <c r="EVA519" s="329"/>
      <c r="EVB519" s="329"/>
      <c r="EVC519" s="329"/>
      <c r="EVD519" s="329"/>
      <c r="EVE519" s="329"/>
      <c r="EVF519" s="329"/>
      <c r="EVG519" s="329"/>
      <c r="EVH519" s="329"/>
      <c r="EVI519" s="329"/>
      <c r="EVJ519" s="329"/>
      <c r="EVK519" s="329"/>
      <c r="EVL519" s="329"/>
      <c r="EVM519" s="329"/>
      <c r="EVN519" s="329"/>
      <c r="EVO519" s="329"/>
      <c r="EVP519" s="329"/>
      <c r="EVQ519" s="329"/>
      <c r="EVR519" s="329"/>
      <c r="EVS519" s="329"/>
      <c r="EVT519" s="329"/>
      <c r="EVU519" s="329"/>
      <c r="EVV519" s="329"/>
      <c r="EVW519" s="329"/>
      <c r="EVX519" s="329"/>
      <c r="EVY519" s="329"/>
      <c r="EVZ519" s="329"/>
      <c r="EWA519" s="329"/>
      <c r="EWB519" s="329"/>
      <c r="EWC519" s="329"/>
      <c r="EWD519" s="329"/>
      <c r="EWE519" s="329"/>
      <c r="EWF519" s="329"/>
      <c r="EWG519" s="329"/>
      <c r="EWH519" s="329"/>
      <c r="EWI519" s="329"/>
      <c r="EWJ519" s="329"/>
      <c r="EWK519" s="329"/>
      <c r="EWL519" s="329"/>
      <c r="EWM519" s="329"/>
      <c r="EWN519" s="329"/>
      <c r="EWO519" s="329"/>
      <c r="EWP519" s="329"/>
      <c r="EWQ519" s="329"/>
      <c r="EWR519" s="329"/>
      <c r="EWS519" s="329"/>
      <c r="EWT519" s="329"/>
      <c r="EWU519" s="329"/>
      <c r="EWV519" s="329"/>
      <c r="EWW519" s="329"/>
      <c r="EWX519" s="329"/>
      <c r="EWY519" s="329"/>
      <c r="EWZ519" s="329"/>
      <c r="EXA519" s="329"/>
      <c r="EXB519" s="329"/>
      <c r="EXC519" s="329"/>
      <c r="EXD519" s="329"/>
      <c r="EXE519" s="329"/>
      <c r="EXF519" s="329"/>
      <c r="EXG519" s="329"/>
      <c r="EXH519" s="329"/>
      <c r="EXI519" s="329"/>
      <c r="EXJ519" s="329"/>
      <c r="EXK519" s="329"/>
      <c r="EXL519" s="329"/>
      <c r="EXM519" s="329"/>
      <c r="EXN519" s="329"/>
      <c r="EXO519" s="329"/>
      <c r="EXP519" s="329"/>
      <c r="EXQ519" s="329"/>
      <c r="EXR519" s="329"/>
      <c r="EXS519" s="329"/>
      <c r="EXT519" s="329"/>
      <c r="EXU519" s="329"/>
      <c r="EXV519" s="329"/>
      <c r="EXW519" s="329"/>
      <c r="EXX519" s="329"/>
      <c r="EXY519" s="329"/>
      <c r="EXZ519" s="329"/>
      <c r="EYA519" s="329"/>
      <c r="EYB519" s="329"/>
      <c r="EYC519" s="329"/>
      <c r="EYD519" s="329"/>
      <c r="EYE519" s="329"/>
      <c r="EYF519" s="329"/>
      <c r="EYG519" s="329"/>
      <c r="EYH519" s="329"/>
      <c r="EYI519" s="329"/>
      <c r="EYJ519" s="329"/>
      <c r="EYK519" s="329"/>
      <c r="EYL519" s="329"/>
      <c r="EYM519" s="329"/>
      <c r="EYN519" s="329"/>
      <c r="EYO519" s="329"/>
      <c r="EYP519" s="329"/>
      <c r="EYQ519" s="329"/>
      <c r="EYR519" s="329"/>
      <c r="EYS519" s="329"/>
      <c r="EYT519" s="329"/>
      <c r="EYU519" s="329"/>
      <c r="EYV519" s="329"/>
      <c r="EYW519" s="329"/>
      <c r="EYX519" s="329"/>
      <c r="EYY519" s="329"/>
      <c r="EYZ519" s="329"/>
      <c r="EZA519" s="329"/>
      <c r="EZB519" s="329"/>
      <c r="EZC519" s="329"/>
      <c r="EZD519" s="329"/>
      <c r="EZE519" s="329"/>
      <c r="EZF519" s="329"/>
      <c r="EZG519" s="329"/>
      <c r="EZH519" s="329"/>
      <c r="EZI519" s="329"/>
      <c r="EZJ519" s="329"/>
      <c r="EZK519" s="329"/>
      <c r="EZL519" s="329"/>
      <c r="EZM519" s="329"/>
      <c r="EZN519" s="329"/>
      <c r="EZO519" s="329"/>
      <c r="EZP519" s="329"/>
      <c r="EZQ519" s="329"/>
      <c r="EZR519" s="329"/>
      <c r="EZS519" s="329"/>
      <c r="EZT519" s="329"/>
      <c r="EZU519" s="329"/>
      <c r="EZV519" s="329"/>
      <c r="EZW519" s="329"/>
      <c r="EZX519" s="329"/>
      <c r="EZY519" s="329"/>
      <c r="EZZ519" s="329"/>
      <c r="FAA519" s="329"/>
      <c r="FAB519" s="329"/>
      <c r="FAC519" s="329"/>
      <c r="FAD519" s="329"/>
      <c r="FAE519" s="329"/>
      <c r="FAF519" s="329"/>
      <c r="FAG519" s="329"/>
      <c r="FAH519" s="329"/>
      <c r="FAI519" s="329"/>
      <c r="FAJ519" s="329"/>
      <c r="FAK519" s="329"/>
      <c r="FAL519" s="329"/>
      <c r="FAM519" s="329"/>
      <c r="FAN519" s="329"/>
      <c r="FAO519" s="329"/>
      <c r="FAP519" s="329"/>
      <c r="FAQ519" s="329"/>
      <c r="FAR519" s="329"/>
      <c r="FAS519" s="329"/>
      <c r="FAT519" s="329"/>
      <c r="FAU519" s="329"/>
      <c r="FAV519" s="329"/>
      <c r="FAW519" s="329"/>
      <c r="FAX519" s="329"/>
      <c r="FAY519" s="329"/>
      <c r="FAZ519" s="329"/>
      <c r="FBA519" s="329"/>
      <c r="FBB519" s="329"/>
      <c r="FBC519" s="329"/>
      <c r="FBD519" s="329"/>
      <c r="FBE519" s="329"/>
      <c r="FBF519" s="329"/>
      <c r="FBG519" s="329"/>
      <c r="FBH519" s="329"/>
      <c r="FBI519" s="329"/>
      <c r="FBJ519" s="329"/>
      <c r="FBK519" s="329"/>
      <c r="FBL519" s="329"/>
      <c r="FBM519" s="329"/>
      <c r="FBN519" s="329"/>
      <c r="FBO519" s="329"/>
      <c r="FBP519" s="329"/>
      <c r="FBQ519" s="329"/>
      <c r="FBR519" s="329"/>
      <c r="FBS519" s="329"/>
      <c r="FBT519" s="329"/>
      <c r="FBU519" s="329"/>
      <c r="FBV519" s="329"/>
      <c r="FBW519" s="329"/>
      <c r="FBX519" s="329"/>
      <c r="FBY519" s="329"/>
      <c r="FBZ519" s="329"/>
      <c r="FCA519" s="329"/>
      <c r="FCB519" s="329"/>
      <c r="FCC519" s="329"/>
      <c r="FCD519" s="329"/>
      <c r="FCE519" s="329"/>
      <c r="FCF519" s="329"/>
      <c r="FCG519" s="329"/>
      <c r="FCH519" s="329"/>
      <c r="FCI519" s="329"/>
      <c r="FCJ519" s="329"/>
      <c r="FCK519" s="329"/>
      <c r="FCL519" s="329"/>
      <c r="FCM519" s="329"/>
      <c r="FCN519" s="329"/>
      <c r="FCO519" s="329"/>
      <c r="FCP519" s="329"/>
      <c r="FCQ519" s="329"/>
      <c r="FCR519" s="329"/>
      <c r="FCS519" s="329"/>
      <c r="FCT519" s="329"/>
      <c r="FCU519" s="329"/>
      <c r="FCV519" s="329"/>
      <c r="FCW519" s="329"/>
      <c r="FCX519" s="329"/>
      <c r="FCY519" s="329"/>
      <c r="FCZ519" s="329"/>
      <c r="FDA519" s="329"/>
      <c r="FDB519" s="329"/>
      <c r="FDC519" s="329"/>
      <c r="FDD519" s="329"/>
      <c r="FDE519" s="329"/>
      <c r="FDF519" s="329"/>
      <c r="FDG519" s="329"/>
      <c r="FDH519" s="329"/>
      <c r="FDI519" s="329"/>
      <c r="FDJ519" s="329"/>
      <c r="FDK519" s="329"/>
      <c r="FDL519" s="329"/>
      <c r="FDM519" s="329"/>
      <c r="FDN519" s="329"/>
      <c r="FDO519" s="329"/>
      <c r="FDP519" s="329"/>
      <c r="FDQ519" s="329"/>
      <c r="FDR519" s="329"/>
      <c r="FDS519" s="329"/>
      <c r="FDT519" s="329"/>
      <c r="FDU519" s="329"/>
      <c r="FDV519" s="329"/>
      <c r="FDW519" s="329"/>
      <c r="FDX519" s="329"/>
      <c r="FDY519" s="329"/>
      <c r="FDZ519" s="329"/>
      <c r="FEA519" s="329"/>
      <c r="FEB519" s="329"/>
      <c r="FEC519" s="329"/>
      <c r="FED519" s="329"/>
      <c r="FEE519" s="329"/>
      <c r="FEF519" s="329"/>
      <c r="FEG519" s="329"/>
      <c r="FEH519" s="329"/>
      <c r="FEI519" s="329"/>
      <c r="FEJ519" s="329"/>
      <c r="FEK519" s="329"/>
      <c r="FEL519" s="329"/>
      <c r="FEM519" s="329"/>
      <c r="FEN519" s="329"/>
      <c r="FEO519" s="329"/>
      <c r="FEP519" s="329"/>
      <c r="FEQ519" s="329"/>
      <c r="FER519" s="329"/>
      <c r="FES519" s="329"/>
      <c r="FET519" s="329"/>
      <c r="FEU519" s="329"/>
      <c r="FEV519" s="329"/>
      <c r="FEW519" s="329"/>
      <c r="FEX519" s="329"/>
      <c r="FEY519" s="329"/>
      <c r="FEZ519" s="329"/>
      <c r="FFA519" s="329"/>
      <c r="FFB519" s="329"/>
      <c r="FFC519" s="329"/>
      <c r="FFD519" s="329"/>
      <c r="FFE519" s="329"/>
      <c r="FFF519" s="329"/>
      <c r="FFG519" s="329"/>
      <c r="FFH519" s="329"/>
      <c r="FFI519" s="329"/>
      <c r="FFJ519" s="329"/>
      <c r="FFK519" s="329"/>
      <c r="FFL519" s="329"/>
      <c r="FFM519" s="329"/>
      <c r="FFN519" s="329"/>
      <c r="FFO519" s="329"/>
      <c r="FFP519" s="329"/>
      <c r="FFQ519" s="329"/>
      <c r="FFR519" s="329"/>
      <c r="FFS519" s="329"/>
      <c r="FFT519" s="329"/>
      <c r="FFU519" s="329"/>
      <c r="FFV519" s="329"/>
      <c r="FFW519" s="329"/>
      <c r="FFX519" s="329"/>
      <c r="FFY519" s="329"/>
      <c r="FFZ519" s="329"/>
      <c r="FGA519" s="329"/>
      <c r="FGB519" s="329"/>
      <c r="FGC519" s="329"/>
      <c r="FGD519" s="329"/>
      <c r="FGE519" s="329"/>
      <c r="FGF519" s="329"/>
      <c r="FGG519" s="329"/>
      <c r="FGH519" s="329"/>
      <c r="FGI519" s="329"/>
      <c r="FGJ519" s="329"/>
      <c r="FGK519" s="329"/>
      <c r="FGL519" s="329"/>
      <c r="FGM519" s="329"/>
      <c r="FGN519" s="329"/>
      <c r="FGO519" s="329"/>
      <c r="FGP519" s="329"/>
      <c r="FGQ519" s="329"/>
      <c r="FGR519" s="329"/>
      <c r="FGS519" s="329"/>
      <c r="FGT519" s="329"/>
      <c r="FGU519" s="329"/>
      <c r="FGV519" s="329"/>
      <c r="FGW519" s="329"/>
      <c r="FGX519" s="329"/>
      <c r="FGY519" s="329"/>
      <c r="FGZ519" s="329"/>
      <c r="FHA519" s="329"/>
      <c r="FHB519" s="329"/>
      <c r="FHC519" s="329"/>
      <c r="FHD519" s="329"/>
      <c r="FHE519" s="329"/>
      <c r="FHF519" s="329"/>
      <c r="FHG519" s="329"/>
      <c r="FHH519" s="329"/>
      <c r="FHI519" s="329"/>
      <c r="FHJ519" s="329"/>
      <c r="FHK519" s="329"/>
      <c r="FHL519" s="329"/>
      <c r="FHM519" s="329"/>
      <c r="FHN519" s="329"/>
      <c r="FHO519" s="329"/>
      <c r="FHP519" s="329"/>
      <c r="FHQ519" s="329"/>
      <c r="FHR519" s="329"/>
      <c r="FHS519" s="329"/>
      <c r="FHT519" s="329"/>
      <c r="FHU519" s="329"/>
      <c r="FHV519" s="329"/>
      <c r="FHW519" s="329"/>
      <c r="FHX519" s="329"/>
      <c r="FHY519" s="329"/>
      <c r="FHZ519" s="329"/>
      <c r="FIA519" s="329"/>
      <c r="FIB519" s="329"/>
      <c r="FIC519" s="329"/>
      <c r="FID519" s="329"/>
      <c r="FIE519" s="329"/>
      <c r="FIF519" s="329"/>
      <c r="FIG519" s="329"/>
      <c r="FIH519" s="329"/>
      <c r="FII519" s="329"/>
      <c r="FIJ519" s="329"/>
      <c r="FIK519" s="329"/>
      <c r="FIL519" s="329"/>
      <c r="FIM519" s="329"/>
      <c r="FIN519" s="329"/>
      <c r="FIO519" s="329"/>
      <c r="FIP519" s="329"/>
      <c r="FIQ519" s="329"/>
      <c r="FIR519" s="329"/>
      <c r="FIS519" s="329"/>
      <c r="FIT519" s="329"/>
      <c r="FIU519" s="329"/>
      <c r="FIV519" s="329"/>
      <c r="FIW519" s="329"/>
      <c r="FIX519" s="329"/>
      <c r="FIY519" s="329"/>
      <c r="FIZ519" s="329"/>
      <c r="FJA519" s="329"/>
      <c r="FJB519" s="329"/>
      <c r="FJC519" s="329"/>
      <c r="FJD519" s="329"/>
      <c r="FJE519" s="329"/>
      <c r="FJF519" s="329"/>
      <c r="FJG519" s="329"/>
      <c r="FJH519" s="329"/>
      <c r="FJI519" s="329"/>
      <c r="FJJ519" s="329"/>
      <c r="FJK519" s="329"/>
      <c r="FJL519" s="329"/>
      <c r="FJM519" s="329"/>
      <c r="FJN519" s="329"/>
      <c r="FJO519" s="329"/>
      <c r="FJP519" s="329"/>
      <c r="FJQ519" s="329"/>
      <c r="FJR519" s="329"/>
      <c r="FJS519" s="329"/>
      <c r="FJT519" s="329"/>
      <c r="FJU519" s="329"/>
      <c r="FJV519" s="329"/>
      <c r="FJW519" s="329"/>
      <c r="FJX519" s="329"/>
      <c r="FJY519" s="329"/>
      <c r="FJZ519" s="329"/>
      <c r="FKA519" s="329"/>
      <c r="FKB519" s="329"/>
      <c r="FKC519" s="329"/>
      <c r="FKD519" s="329"/>
      <c r="FKE519" s="329"/>
      <c r="FKF519" s="329"/>
      <c r="FKG519" s="329"/>
      <c r="FKH519" s="329"/>
      <c r="FKI519" s="329"/>
      <c r="FKJ519" s="329"/>
      <c r="FKK519" s="329"/>
      <c r="FKL519" s="329"/>
      <c r="FKM519" s="329"/>
      <c r="FKN519" s="329"/>
      <c r="FKO519" s="329"/>
      <c r="FKP519" s="329"/>
      <c r="FKQ519" s="329"/>
      <c r="FKR519" s="329"/>
      <c r="FKS519" s="329"/>
      <c r="FKT519" s="329"/>
      <c r="FKU519" s="329"/>
      <c r="FKV519" s="329"/>
      <c r="FKW519" s="329"/>
      <c r="FKX519" s="329"/>
      <c r="FKY519" s="329"/>
      <c r="FKZ519" s="329"/>
      <c r="FLA519" s="329"/>
      <c r="FLB519" s="329"/>
      <c r="FLC519" s="329"/>
      <c r="FLD519" s="329"/>
      <c r="FLE519" s="329"/>
      <c r="FLF519" s="329"/>
      <c r="FLG519" s="329"/>
      <c r="FLH519" s="329"/>
      <c r="FLI519" s="329"/>
      <c r="FLJ519" s="329"/>
      <c r="FLK519" s="329"/>
      <c r="FLL519" s="329"/>
      <c r="FLM519" s="329"/>
      <c r="FLN519" s="329"/>
      <c r="FLO519" s="329"/>
      <c r="FLP519" s="329"/>
      <c r="FLQ519" s="329"/>
      <c r="FLR519" s="329"/>
      <c r="FLS519" s="329"/>
      <c r="FLT519" s="329"/>
      <c r="FLU519" s="329"/>
      <c r="FLV519" s="329"/>
      <c r="FLW519" s="329"/>
      <c r="FLX519" s="329"/>
      <c r="FLY519" s="329"/>
      <c r="FLZ519" s="329"/>
      <c r="FMA519" s="329"/>
      <c r="FMB519" s="329"/>
      <c r="FMC519" s="329"/>
      <c r="FMD519" s="329"/>
      <c r="FME519" s="329"/>
      <c r="FMF519" s="329"/>
      <c r="FMG519" s="329"/>
      <c r="FMH519" s="329"/>
      <c r="FMI519" s="329"/>
      <c r="FMJ519" s="329"/>
      <c r="FMK519" s="329"/>
      <c r="FML519" s="329"/>
      <c r="FMM519" s="329"/>
      <c r="FMN519" s="329"/>
      <c r="FMO519" s="329"/>
      <c r="FMP519" s="329"/>
      <c r="FMQ519" s="329"/>
      <c r="FMR519" s="329"/>
      <c r="FMS519" s="329"/>
      <c r="FMT519" s="329"/>
      <c r="FMU519" s="329"/>
      <c r="FMV519" s="329"/>
      <c r="FMW519" s="329"/>
      <c r="FMX519" s="329"/>
      <c r="FMY519" s="329"/>
      <c r="FMZ519" s="329"/>
      <c r="FNA519" s="329"/>
      <c r="FNB519" s="329"/>
      <c r="FNC519" s="329"/>
      <c r="FND519" s="329"/>
      <c r="FNE519" s="329"/>
      <c r="FNF519" s="329"/>
      <c r="FNG519" s="329"/>
      <c r="FNH519" s="329"/>
      <c r="FNI519" s="329"/>
      <c r="FNJ519" s="329"/>
      <c r="FNK519" s="329"/>
      <c r="FNL519" s="329"/>
      <c r="FNM519" s="329"/>
      <c r="FNN519" s="329"/>
      <c r="FNO519" s="329"/>
      <c r="FNP519" s="329"/>
      <c r="FNQ519" s="329"/>
      <c r="FNR519" s="329"/>
      <c r="FNS519" s="329"/>
      <c r="FNT519" s="329"/>
      <c r="FNU519" s="329"/>
      <c r="FNV519" s="329"/>
      <c r="FNW519" s="329"/>
      <c r="FNX519" s="329"/>
      <c r="FNY519" s="329"/>
      <c r="FNZ519" s="329"/>
      <c r="FOA519" s="329"/>
      <c r="FOB519" s="329"/>
      <c r="FOC519" s="329"/>
      <c r="FOD519" s="329"/>
      <c r="FOE519" s="329"/>
      <c r="FOF519" s="329"/>
      <c r="FOG519" s="329"/>
      <c r="FOH519" s="329"/>
      <c r="FOI519" s="329"/>
      <c r="FOJ519" s="329"/>
      <c r="FOK519" s="329"/>
      <c r="FOL519" s="329"/>
      <c r="FOM519" s="329"/>
      <c r="FON519" s="329"/>
      <c r="FOO519" s="329"/>
      <c r="FOP519" s="329"/>
      <c r="FOQ519" s="329"/>
      <c r="FOR519" s="329"/>
      <c r="FOS519" s="329"/>
      <c r="FOT519" s="329"/>
      <c r="FOU519" s="329"/>
      <c r="FOV519" s="329"/>
      <c r="FOW519" s="329"/>
      <c r="FOX519" s="329"/>
      <c r="FOY519" s="329"/>
      <c r="FOZ519" s="329"/>
      <c r="FPA519" s="329"/>
      <c r="FPB519" s="329"/>
      <c r="FPC519" s="329"/>
      <c r="FPD519" s="329"/>
      <c r="FPE519" s="329"/>
      <c r="FPF519" s="329"/>
      <c r="FPG519" s="329"/>
      <c r="FPH519" s="329"/>
      <c r="FPI519" s="329"/>
      <c r="FPJ519" s="329"/>
      <c r="FPK519" s="329"/>
      <c r="FPL519" s="329"/>
      <c r="FPM519" s="329"/>
      <c r="FPN519" s="329"/>
      <c r="FPO519" s="329"/>
      <c r="FPP519" s="329"/>
      <c r="FPQ519" s="329"/>
      <c r="FPR519" s="329"/>
      <c r="FPS519" s="329"/>
      <c r="FPT519" s="329"/>
      <c r="FPU519" s="329"/>
      <c r="FPV519" s="329"/>
      <c r="FPW519" s="329"/>
      <c r="FPX519" s="329"/>
      <c r="FPY519" s="329"/>
      <c r="FPZ519" s="329"/>
      <c r="FQA519" s="329"/>
      <c r="FQB519" s="329"/>
      <c r="FQC519" s="329"/>
      <c r="FQD519" s="329"/>
      <c r="FQE519" s="329"/>
      <c r="FQF519" s="329"/>
      <c r="FQG519" s="329"/>
      <c r="FQH519" s="329"/>
      <c r="FQI519" s="329"/>
      <c r="FQJ519" s="329"/>
      <c r="FQK519" s="329"/>
      <c r="FQL519" s="329"/>
      <c r="FQM519" s="329"/>
      <c r="FQN519" s="329"/>
      <c r="FQO519" s="329"/>
      <c r="FQP519" s="329"/>
      <c r="FQQ519" s="329"/>
      <c r="FQR519" s="329"/>
      <c r="FQS519" s="329"/>
      <c r="FQT519" s="329"/>
      <c r="FQU519" s="329"/>
      <c r="FQV519" s="329"/>
      <c r="FQW519" s="329"/>
      <c r="FQX519" s="329"/>
      <c r="FQY519" s="329"/>
      <c r="FQZ519" s="329"/>
      <c r="FRA519" s="329"/>
      <c r="FRB519" s="329"/>
      <c r="FRC519" s="329"/>
      <c r="FRD519" s="329"/>
      <c r="FRE519" s="329"/>
      <c r="FRF519" s="329"/>
      <c r="FRG519" s="329"/>
      <c r="FRH519" s="329"/>
      <c r="FRI519" s="329"/>
      <c r="FRJ519" s="329"/>
      <c r="FRK519" s="329"/>
      <c r="FRL519" s="329"/>
      <c r="FRM519" s="329"/>
      <c r="FRN519" s="329"/>
      <c r="FRO519" s="329"/>
      <c r="FRP519" s="329"/>
      <c r="FRQ519" s="329"/>
      <c r="FRR519" s="329"/>
      <c r="FRS519" s="329"/>
      <c r="FRT519" s="329"/>
      <c r="FRU519" s="329"/>
      <c r="FRV519" s="329"/>
      <c r="FRW519" s="329"/>
      <c r="FRX519" s="329"/>
      <c r="FRY519" s="329"/>
      <c r="FRZ519" s="329"/>
      <c r="FSA519" s="329"/>
      <c r="FSB519" s="329"/>
      <c r="FSC519" s="329"/>
      <c r="FSD519" s="329"/>
      <c r="FSE519" s="329"/>
      <c r="FSF519" s="329"/>
      <c r="FSG519" s="329"/>
      <c r="FSH519" s="329"/>
      <c r="FSI519" s="329"/>
      <c r="FSJ519" s="329"/>
      <c r="FSK519" s="329"/>
      <c r="FSL519" s="329"/>
      <c r="FSM519" s="329"/>
      <c r="FSN519" s="329"/>
      <c r="FSO519" s="329"/>
      <c r="FSP519" s="329"/>
      <c r="FSQ519" s="329"/>
      <c r="FSR519" s="329"/>
      <c r="FSS519" s="329"/>
      <c r="FST519" s="329"/>
      <c r="FSU519" s="329"/>
      <c r="FSV519" s="329"/>
      <c r="FSW519" s="329"/>
      <c r="FSX519" s="329"/>
      <c r="FSY519" s="329"/>
      <c r="FSZ519" s="329"/>
      <c r="FTA519" s="329"/>
      <c r="FTB519" s="329"/>
      <c r="FTC519" s="329"/>
      <c r="FTD519" s="329"/>
      <c r="FTE519" s="329"/>
      <c r="FTF519" s="329"/>
      <c r="FTG519" s="329"/>
      <c r="FTH519" s="329"/>
      <c r="FTI519" s="329"/>
      <c r="FTJ519" s="329"/>
      <c r="FTK519" s="329"/>
      <c r="FTL519" s="329"/>
      <c r="FTM519" s="329"/>
      <c r="FTN519" s="329"/>
      <c r="FTO519" s="329"/>
      <c r="FTP519" s="329"/>
      <c r="FTQ519" s="329"/>
      <c r="FTR519" s="329"/>
      <c r="FTS519" s="329"/>
      <c r="FTT519" s="329"/>
      <c r="FTU519" s="329"/>
      <c r="FTV519" s="329"/>
      <c r="FTW519" s="329"/>
      <c r="FTX519" s="329"/>
      <c r="FTY519" s="329"/>
      <c r="FTZ519" s="329"/>
      <c r="FUA519" s="329"/>
      <c r="FUB519" s="329"/>
      <c r="FUC519" s="329"/>
      <c r="FUD519" s="329"/>
      <c r="FUE519" s="329"/>
      <c r="FUF519" s="329"/>
      <c r="FUG519" s="329"/>
      <c r="FUH519" s="329"/>
      <c r="FUI519" s="329"/>
      <c r="FUJ519" s="329"/>
      <c r="FUK519" s="329"/>
      <c r="FUL519" s="329"/>
      <c r="FUM519" s="329"/>
      <c r="FUN519" s="329"/>
      <c r="FUO519" s="329"/>
      <c r="FUP519" s="329"/>
      <c r="FUQ519" s="329"/>
      <c r="FUR519" s="329"/>
      <c r="FUS519" s="329"/>
      <c r="FUT519" s="329"/>
      <c r="FUU519" s="329"/>
      <c r="FUV519" s="329"/>
      <c r="FUW519" s="329"/>
      <c r="FUX519" s="329"/>
      <c r="FUY519" s="329"/>
      <c r="FUZ519" s="329"/>
      <c r="FVA519" s="329"/>
      <c r="FVB519" s="329"/>
      <c r="FVC519" s="329"/>
      <c r="FVD519" s="329"/>
      <c r="FVE519" s="329"/>
      <c r="FVF519" s="329"/>
      <c r="FVG519" s="329"/>
      <c r="FVH519" s="329"/>
      <c r="FVI519" s="329"/>
      <c r="FVJ519" s="329"/>
      <c r="FVK519" s="329"/>
      <c r="FVL519" s="329"/>
      <c r="FVM519" s="329"/>
      <c r="FVN519" s="329"/>
      <c r="FVO519" s="329"/>
      <c r="FVP519" s="329"/>
      <c r="FVQ519" s="329"/>
      <c r="FVR519" s="329"/>
      <c r="FVS519" s="329"/>
      <c r="FVT519" s="329"/>
      <c r="FVU519" s="329"/>
      <c r="FVV519" s="329"/>
      <c r="FVW519" s="329"/>
      <c r="FVX519" s="329"/>
      <c r="FVY519" s="329"/>
      <c r="FVZ519" s="329"/>
      <c r="FWA519" s="329"/>
      <c r="FWB519" s="329"/>
      <c r="FWC519" s="329"/>
      <c r="FWD519" s="329"/>
      <c r="FWE519" s="329"/>
      <c r="FWF519" s="329"/>
      <c r="FWG519" s="329"/>
      <c r="FWH519" s="329"/>
      <c r="FWI519" s="329"/>
      <c r="FWJ519" s="329"/>
      <c r="FWK519" s="329"/>
      <c r="FWL519" s="329"/>
      <c r="FWM519" s="329"/>
      <c r="FWN519" s="329"/>
      <c r="FWO519" s="329"/>
      <c r="FWP519" s="329"/>
      <c r="FWQ519" s="329"/>
      <c r="FWR519" s="329"/>
      <c r="FWS519" s="329"/>
      <c r="FWT519" s="329"/>
      <c r="FWU519" s="329"/>
      <c r="FWV519" s="329"/>
      <c r="FWW519" s="329"/>
      <c r="FWX519" s="329"/>
      <c r="FWY519" s="329"/>
      <c r="FWZ519" s="329"/>
      <c r="FXA519" s="329"/>
      <c r="FXB519" s="329"/>
      <c r="FXC519" s="329"/>
      <c r="FXD519" s="329"/>
      <c r="FXE519" s="329"/>
      <c r="FXF519" s="329"/>
      <c r="FXG519" s="329"/>
      <c r="FXH519" s="329"/>
      <c r="FXI519" s="329"/>
      <c r="FXJ519" s="329"/>
      <c r="FXK519" s="329"/>
      <c r="FXL519" s="329"/>
      <c r="FXM519" s="329"/>
      <c r="FXN519" s="329"/>
      <c r="FXO519" s="329"/>
      <c r="FXP519" s="329"/>
      <c r="FXQ519" s="329"/>
      <c r="FXR519" s="329"/>
      <c r="FXS519" s="329"/>
      <c r="FXT519" s="329"/>
      <c r="FXU519" s="329"/>
      <c r="FXV519" s="329"/>
      <c r="FXW519" s="329"/>
      <c r="FXX519" s="329"/>
      <c r="FXY519" s="329"/>
      <c r="FXZ519" s="329"/>
      <c r="FYA519" s="329"/>
      <c r="FYB519" s="329"/>
      <c r="FYC519" s="329"/>
      <c r="FYD519" s="329"/>
      <c r="FYE519" s="329"/>
      <c r="FYF519" s="329"/>
      <c r="FYG519" s="329"/>
      <c r="FYH519" s="329"/>
      <c r="FYI519" s="329"/>
      <c r="FYJ519" s="329"/>
      <c r="FYK519" s="329"/>
      <c r="FYL519" s="329"/>
      <c r="FYM519" s="329"/>
      <c r="FYN519" s="329"/>
      <c r="FYO519" s="329"/>
      <c r="FYP519" s="329"/>
      <c r="FYQ519" s="329"/>
      <c r="FYR519" s="329"/>
      <c r="FYS519" s="329"/>
      <c r="FYT519" s="329"/>
      <c r="FYU519" s="329"/>
      <c r="FYV519" s="329"/>
      <c r="FYW519" s="329"/>
      <c r="FYX519" s="329"/>
      <c r="FYY519" s="329"/>
      <c r="FYZ519" s="329"/>
      <c r="FZA519" s="329"/>
      <c r="FZB519" s="329"/>
      <c r="FZC519" s="329"/>
      <c r="FZD519" s="329"/>
      <c r="FZE519" s="329"/>
      <c r="FZF519" s="329"/>
      <c r="FZG519" s="329"/>
      <c r="FZH519" s="329"/>
      <c r="FZI519" s="329"/>
      <c r="FZJ519" s="329"/>
      <c r="FZK519" s="329"/>
      <c r="FZL519" s="329"/>
      <c r="FZM519" s="329"/>
      <c r="FZN519" s="329"/>
      <c r="FZO519" s="329"/>
      <c r="FZP519" s="329"/>
      <c r="FZQ519" s="329"/>
      <c r="FZR519" s="329"/>
      <c r="FZS519" s="329"/>
      <c r="FZT519" s="329"/>
      <c r="FZU519" s="329"/>
      <c r="FZV519" s="329"/>
      <c r="FZW519" s="329"/>
      <c r="FZX519" s="329"/>
      <c r="FZY519" s="329"/>
      <c r="FZZ519" s="329"/>
      <c r="GAA519" s="329"/>
      <c r="GAB519" s="329"/>
      <c r="GAC519" s="329"/>
      <c r="GAD519" s="329"/>
      <c r="GAE519" s="329"/>
      <c r="GAF519" s="329"/>
      <c r="GAG519" s="329"/>
      <c r="GAH519" s="329"/>
      <c r="GAI519" s="329"/>
      <c r="GAJ519" s="329"/>
      <c r="GAK519" s="329"/>
      <c r="GAL519" s="329"/>
      <c r="GAM519" s="329"/>
      <c r="GAN519" s="329"/>
      <c r="GAO519" s="329"/>
      <c r="GAP519" s="329"/>
      <c r="GAQ519" s="329"/>
      <c r="GAR519" s="329"/>
      <c r="GAS519" s="329"/>
      <c r="GAT519" s="329"/>
      <c r="GAU519" s="329"/>
      <c r="GAV519" s="329"/>
      <c r="GAW519" s="329"/>
      <c r="GAX519" s="329"/>
      <c r="GAY519" s="329"/>
      <c r="GAZ519" s="329"/>
      <c r="GBA519" s="329"/>
      <c r="GBB519" s="329"/>
      <c r="GBC519" s="329"/>
      <c r="GBD519" s="329"/>
      <c r="GBE519" s="329"/>
      <c r="GBF519" s="329"/>
      <c r="GBG519" s="329"/>
      <c r="GBH519" s="329"/>
      <c r="GBI519" s="329"/>
      <c r="GBJ519" s="329"/>
      <c r="GBK519" s="329"/>
      <c r="GBL519" s="329"/>
      <c r="GBM519" s="329"/>
      <c r="GBN519" s="329"/>
      <c r="GBO519" s="329"/>
      <c r="GBP519" s="329"/>
      <c r="GBQ519" s="329"/>
      <c r="GBR519" s="329"/>
      <c r="GBS519" s="329"/>
      <c r="GBT519" s="329"/>
      <c r="GBU519" s="329"/>
      <c r="GBV519" s="329"/>
      <c r="GBW519" s="329"/>
      <c r="GBX519" s="329"/>
      <c r="GBY519" s="329"/>
      <c r="GBZ519" s="329"/>
      <c r="GCA519" s="329"/>
      <c r="GCB519" s="329"/>
      <c r="GCC519" s="329"/>
      <c r="GCD519" s="329"/>
      <c r="GCE519" s="329"/>
      <c r="GCF519" s="329"/>
      <c r="GCG519" s="329"/>
      <c r="GCH519" s="329"/>
      <c r="GCI519" s="329"/>
      <c r="GCJ519" s="329"/>
      <c r="GCK519" s="329"/>
      <c r="GCL519" s="329"/>
      <c r="GCM519" s="329"/>
      <c r="GCN519" s="329"/>
      <c r="GCO519" s="329"/>
      <c r="GCP519" s="329"/>
      <c r="GCQ519" s="329"/>
      <c r="GCR519" s="329"/>
      <c r="GCS519" s="329"/>
      <c r="GCT519" s="329"/>
      <c r="GCU519" s="329"/>
      <c r="GCV519" s="329"/>
      <c r="GCW519" s="329"/>
      <c r="GCX519" s="329"/>
      <c r="GCY519" s="329"/>
      <c r="GCZ519" s="329"/>
      <c r="GDA519" s="329"/>
      <c r="GDB519" s="329"/>
      <c r="GDC519" s="329"/>
      <c r="GDD519" s="329"/>
      <c r="GDE519" s="329"/>
      <c r="GDF519" s="329"/>
      <c r="GDG519" s="329"/>
      <c r="GDH519" s="329"/>
      <c r="GDI519" s="329"/>
      <c r="GDJ519" s="329"/>
      <c r="GDK519" s="329"/>
      <c r="GDL519" s="329"/>
      <c r="GDM519" s="329"/>
      <c r="GDN519" s="329"/>
      <c r="GDO519" s="329"/>
      <c r="GDP519" s="329"/>
      <c r="GDQ519" s="329"/>
      <c r="GDR519" s="329"/>
      <c r="GDS519" s="329"/>
      <c r="GDT519" s="329"/>
      <c r="GDU519" s="329"/>
      <c r="GDV519" s="329"/>
      <c r="GDW519" s="329"/>
      <c r="GDX519" s="329"/>
      <c r="GDY519" s="329"/>
      <c r="GDZ519" s="329"/>
      <c r="GEA519" s="329"/>
      <c r="GEB519" s="329"/>
      <c r="GEC519" s="329"/>
      <c r="GED519" s="329"/>
      <c r="GEE519" s="329"/>
      <c r="GEF519" s="329"/>
      <c r="GEG519" s="329"/>
      <c r="GEH519" s="329"/>
      <c r="GEI519" s="329"/>
      <c r="GEJ519" s="329"/>
      <c r="GEK519" s="329"/>
      <c r="GEL519" s="329"/>
      <c r="GEM519" s="329"/>
      <c r="GEN519" s="329"/>
      <c r="GEO519" s="329"/>
      <c r="GEP519" s="329"/>
      <c r="GEQ519" s="329"/>
      <c r="GER519" s="329"/>
      <c r="GES519" s="329"/>
      <c r="GET519" s="329"/>
      <c r="GEU519" s="329"/>
      <c r="GEV519" s="329"/>
      <c r="GEW519" s="329"/>
      <c r="GEX519" s="329"/>
      <c r="GEY519" s="329"/>
      <c r="GEZ519" s="329"/>
      <c r="GFA519" s="329"/>
      <c r="GFB519" s="329"/>
      <c r="GFC519" s="329"/>
      <c r="GFD519" s="329"/>
      <c r="GFE519" s="329"/>
      <c r="GFF519" s="329"/>
      <c r="GFG519" s="329"/>
      <c r="GFH519" s="329"/>
      <c r="GFI519" s="329"/>
      <c r="GFJ519" s="329"/>
      <c r="GFK519" s="329"/>
      <c r="GFL519" s="329"/>
      <c r="GFM519" s="329"/>
      <c r="GFN519" s="329"/>
      <c r="GFO519" s="329"/>
      <c r="GFP519" s="329"/>
      <c r="GFQ519" s="329"/>
      <c r="GFR519" s="329"/>
      <c r="GFS519" s="329"/>
      <c r="GFT519" s="329"/>
      <c r="GFU519" s="329"/>
      <c r="GFV519" s="329"/>
      <c r="GFW519" s="329"/>
      <c r="GFX519" s="329"/>
      <c r="GFY519" s="329"/>
      <c r="GFZ519" s="329"/>
      <c r="GGA519" s="329"/>
      <c r="GGB519" s="329"/>
      <c r="GGC519" s="329"/>
      <c r="GGD519" s="329"/>
      <c r="GGE519" s="329"/>
      <c r="GGF519" s="329"/>
      <c r="GGG519" s="329"/>
      <c r="GGH519" s="329"/>
      <c r="GGI519" s="329"/>
      <c r="GGJ519" s="329"/>
      <c r="GGK519" s="329"/>
      <c r="GGL519" s="329"/>
      <c r="GGM519" s="329"/>
      <c r="GGN519" s="329"/>
      <c r="GGO519" s="329"/>
      <c r="GGP519" s="329"/>
      <c r="GGQ519" s="329"/>
      <c r="GGR519" s="329"/>
      <c r="GGS519" s="329"/>
      <c r="GGT519" s="329"/>
      <c r="GGU519" s="329"/>
      <c r="GGV519" s="329"/>
      <c r="GGW519" s="329"/>
      <c r="GGX519" s="329"/>
      <c r="GGY519" s="329"/>
      <c r="GGZ519" s="329"/>
      <c r="GHA519" s="329"/>
      <c r="GHB519" s="329"/>
      <c r="GHC519" s="329"/>
      <c r="GHD519" s="329"/>
      <c r="GHE519" s="329"/>
      <c r="GHF519" s="329"/>
      <c r="GHG519" s="329"/>
      <c r="GHH519" s="329"/>
      <c r="GHI519" s="329"/>
      <c r="GHJ519" s="329"/>
      <c r="GHK519" s="329"/>
      <c r="GHL519" s="329"/>
      <c r="GHM519" s="329"/>
      <c r="GHN519" s="329"/>
      <c r="GHO519" s="329"/>
      <c r="GHP519" s="329"/>
      <c r="GHQ519" s="329"/>
      <c r="GHR519" s="329"/>
      <c r="GHS519" s="329"/>
      <c r="GHT519" s="329"/>
      <c r="GHU519" s="329"/>
      <c r="GHV519" s="329"/>
      <c r="GHW519" s="329"/>
      <c r="GHX519" s="329"/>
      <c r="GHY519" s="329"/>
      <c r="GHZ519" s="329"/>
      <c r="GIA519" s="329"/>
      <c r="GIB519" s="329"/>
      <c r="GIC519" s="329"/>
      <c r="GID519" s="329"/>
      <c r="GIE519" s="329"/>
      <c r="GIF519" s="329"/>
      <c r="GIG519" s="329"/>
      <c r="GIH519" s="329"/>
      <c r="GII519" s="329"/>
      <c r="GIJ519" s="329"/>
      <c r="GIK519" s="329"/>
      <c r="GIL519" s="329"/>
      <c r="GIM519" s="329"/>
      <c r="GIN519" s="329"/>
      <c r="GIO519" s="329"/>
      <c r="GIP519" s="329"/>
      <c r="GIQ519" s="329"/>
      <c r="GIR519" s="329"/>
      <c r="GIS519" s="329"/>
      <c r="GIT519" s="329"/>
      <c r="GIU519" s="329"/>
      <c r="GIV519" s="329"/>
      <c r="GIW519" s="329"/>
      <c r="GIX519" s="329"/>
      <c r="GIY519" s="329"/>
      <c r="GIZ519" s="329"/>
      <c r="GJA519" s="329"/>
      <c r="GJB519" s="329"/>
      <c r="GJC519" s="329"/>
      <c r="GJD519" s="329"/>
      <c r="GJE519" s="329"/>
      <c r="GJF519" s="329"/>
      <c r="GJG519" s="329"/>
      <c r="GJH519" s="329"/>
      <c r="GJI519" s="329"/>
      <c r="GJJ519" s="329"/>
      <c r="GJK519" s="329"/>
      <c r="GJL519" s="329"/>
      <c r="GJM519" s="329"/>
      <c r="GJN519" s="329"/>
      <c r="GJO519" s="329"/>
      <c r="GJP519" s="329"/>
      <c r="GJQ519" s="329"/>
      <c r="GJR519" s="329"/>
      <c r="GJS519" s="329"/>
      <c r="GJT519" s="329"/>
      <c r="GJU519" s="329"/>
      <c r="GJV519" s="329"/>
      <c r="GJW519" s="329"/>
      <c r="GJX519" s="329"/>
      <c r="GJY519" s="329"/>
      <c r="GJZ519" s="329"/>
      <c r="GKA519" s="329"/>
      <c r="GKB519" s="329"/>
      <c r="GKC519" s="329"/>
      <c r="GKD519" s="329"/>
      <c r="GKE519" s="329"/>
      <c r="GKF519" s="329"/>
      <c r="GKG519" s="329"/>
      <c r="GKH519" s="329"/>
      <c r="GKI519" s="329"/>
      <c r="GKJ519" s="329"/>
      <c r="GKK519" s="329"/>
      <c r="GKL519" s="329"/>
      <c r="GKM519" s="329"/>
      <c r="GKN519" s="329"/>
      <c r="GKO519" s="329"/>
      <c r="GKP519" s="329"/>
      <c r="GKQ519" s="329"/>
      <c r="GKR519" s="329"/>
      <c r="GKS519" s="329"/>
      <c r="GKT519" s="329"/>
      <c r="GKU519" s="329"/>
      <c r="GKV519" s="329"/>
      <c r="GKW519" s="329"/>
      <c r="GKX519" s="329"/>
      <c r="GKY519" s="329"/>
      <c r="GKZ519" s="329"/>
      <c r="GLA519" s="329"/>
      <c r="GLB519" s="329"/>
      <c r="GLC519" s="329"/>
      <c r="GLD519" s="329"/>
      <c r="GLE519" s="329"/>
      <c r="GLF519" s="329"/>
      <c r="GLG519" s="329"/>
      <c r="GLH519" s="329"/>
      <c r="GLI519" s="329"/>
      <c r="GLJ519" s="329"/>
      <c r="GLK519" s="329"/>
      <c r="GLL519" s="329"/>
      <c r="GLM519" s="329"/>
      <c r="GLN519" s="329"/>
      <c r="GLO519" s="329"/>
      <c r="GLP519" s="329"/>
      <c r="GLQ519" s="329"/>
      <c r="GLR519" s="329"/>
      <c r="GLS519" s="329"/>
      <c r="GLT519" s="329"/>
      <c r="GLU519" s="329"/>
      <c r="GLV519" s="329"/>
      <c r="GLW519" s="329"/>
      <c r="GLX519" s="329"/>
      <c r="GLY519" s="329"/>
      <c r="GLZ519" s="329"/>
      <c r="GMA519" s="329"/>
      <c r="GMB519" s="329"/>
      <c r="GMC519" s="329"/>
      <c r="GMD519" s="329"/>
      <c r="GME519" s="329"/>
      <c r="GMF519" s="329"/>
      <c r="GMG519" s="329"/>
      <c r="GMH519" s="329"/>
      <c r="GMI519" s="329"/>
      <c r="GMJ519" s="329"/>
      <c r="GMK519" s="329"/>
      <c r="GML519" s="329"/>
      <c r="GMM519" s="329"/>
      <c r="GMN519" s="329"/>
      <c r="GMO519" s="329"/>
      <c r="GMP519" s="329"/>
      <c r="GMQ519" s="329"/>
      <c r="GMR519" s="329"/>
      <c r="GMS519" s="329"/>
      <c r="GMT519" s="329"/>
      <c r="GMU519" s="329"/>
      <c r="GMV519" s="329"/>
      <c r="GMW519" s="329"/>
      <c r="GMX519" s="329"/>
      <c r="GMY519" s="329"/>
      <c r="GMZ519" s="329"/>
      <c r="GNA519" s="329"/>
      <c r="GNB519" s="329"/>
      <c r="GNC519" s="329"/>
      <c r="GND519" s="329"/>
      <c r="GNE519" s="329"/>
      <c r="GNF519" s="329"/>
      <c r="GNG519" s="329"/>
      <c r="GNH519" s="329"/>
      <c r="GNI519" s="329"/>
      <c r="GNJ519" s="329"/>
      <c r="GNK519" s="329"/>
      <c r="GNL519" s="329"/>
      <c r="GNM519" s="329"/>
      <c r="GNN519" s="329"/>
      <c r="GNO519" s="329"/>
      <c r="GNP519" s="329"/>
      <c r="GNQ519" s="329"/>
      <c r="GNR519" s="329"/>
      <c r="GNS519" s="329"/>
      <c r="GNT519" s="329"/>
      <c r="GNU519" s="329"/>
      <c r="GNV519" s="329"/>
      <c r="GNW519" s="329"/>
      <c r="GNX519" s="329"/>
      <c r="GNY519" s="329"/>
      <c r="GNZ519" s="329"/>
      <c r="GOA519" s="329"/>
      <c r="GOB519" s="329"/>
      <c r="GOC519" s="329"/>
      <c r="GOD519" s="329"/>
      <c r="GOE519" s="329"/>
      <c r="GOF519" s="329"/>
      <c r="GOG519" s="329"/>
      <c r="GOH519" s="329"/>
      <c r="GOI519" s="329"/>
      <c r="GOJ519" s="329"/>
      <c r="GOK519" s="329"/>
      <c r="GOL519" s="329"/>
      <c r="GOM519" s="329"/>
      <c r="GON519" s="329"/>
      <c r="GOO519" s="329"/>
      <c r="GOP519" s="329"/>
      <c r="GOQ519" s="329"/>
      <c r="GOR519" s="329"/>
      <c r="GOS519" s="329"/>
      <c r="GOT519" s="329"/>
      <c r="GOU519" s="329"/>
      <c r="GOV519" s="329"/>
      <c r="GOW519" s="329"/>
      <c r="GOX519" s="329"/>
      <c r="GOY519" s="329"/>
      <c r="GOZ519" s="329"/>
      <c r="GPA519" s="329"/>
      <c r="GPB519" s="329"/>
      <c r="GPC519" s="329"/>
      <c r="GPD519" s="329"/>
      <c r="GPE519" s="329"/>
      <c r="GPF519" s="329"/>
      <c r="GPG519" s="329"/>
      <c r="GPH519" s="329"/>
      <c r="GPI519" s="329"/>
      <c r="GPJ519" s="329"/>
      <c r="GPK519" s="329"/>
      <c r="GPL519" s="329"/>
      <c r="GPM519" s="329"/>
      <c r="GPN519" s="329"/>
      <c r="GPO519" s="329"/>
      <c r="GPP519" s="329"/>
      <c r="GPQ519" s="329"/>
      <c r="GPR519" s="329"/>
      <c r="GPS519" s="329"/>
      <c r="GPT519" s="329"/>
      <c r="GPU519" s="329"/>
      <c r="GPV519" s="329"/>
      <c r="GPW519" s="329"/>
      <c r="GPX519" s="329"/>
      <c r="GPY519" s="329"/>
      <c r="GPZ519" s="329"/>
      <c r="GQA519" s="329"/>
      <c r="GQB519" s="329"/>
      <c r="GQC519" s="329"/>
      <c r="GQD519" s="329"/>
      <c r="GQE519" s="329"/>
      <c r="GQF519" s="329"/>
      <c r="GQG519" s="329"/>
      <c r="GQH519" s="329"/>
      <c r="GQI519" s="329"/>
      <c r="GQJ519" s="329"/>
      <c r="GQK519" s="329"/>
      <c r="GQL519" s="329"/>
      <c r="GQM519" s="329"/>
      <c r="GQN519" s="329"/>
      <c r="GQO519" s="329"/>
      <c r="GQP519" s="329"/>
      <c r="GQQ519" s="329"/>
      <c r="GQR519" s="329"/>
      <c r="GQS519" s="329"/>
      <c r="GQT519" s="329"/>
      <c r="GQU519" s="329"/>
      <c r="GQV519" s="329"/>
      <c r="GQW519" s="329"/>
      <c r="GQX519" s="329"/>
      <c r="GQY519" s="329"/>
      <c r="GQZ519" s="329"/>
      <c r="GRA519" s="329"/>
      <c r="GRB519" s="329"/>
      <c r="GRC519" s="329"/>
      <c r="GRD519" s="329"/>
      <c r="GRE519" s="329"/>
      <c r="GRF519" s="329"/>
      <c r="GRG519" s="329"/>
      <c r="GRH519" s="329"/>
      <c r="GRI519" s="329"/>
      <c r="GRJ519" s="329"/>
      <c r="GRK519" s="329"/>
      <c r="GRL519" s="329"/>
      <c r="GRM519" s="329"/>
      <c r="GRN519" s="329"/>
      <c r="GRO519" s="329"/>
      <c r="GRP519" s="329"/>
      <c r="GRQ519" s="329"/>
      <c r="GRR519" s="329"/>
      <c r="GRS519" s="329"/>
      <c r="GRT519" s="329"/>
      <c r="GRU519" s="329"/>
      <c r="GRV519" s="329"/>
      <c r="GRW519" s="329"/>
      <c r="GRX519" s="329"/>
      <c r="GRY519" s="329"/>
      <c r="GRZ519" s="329"/>
      <c r="GSA519" s="329"/>
      <c r="GSB519" s="329"/>
      <c r="GSC519" s="329"/>
      <c r="GSD519" s="329"/>
      <c r="GSE519" s="329"/>
      <c r="GSF519" s="329"/>
      <c r="GSG519" s="329"/>
      <c r="GSH519" s="329"/>
      <c r="GSI519" s="329"/>
      <c r="GSJ519" s="329"/>
      <c r="GSK519" s="329"/>
      <c r="GSL519" s="329"/>
      <c r="GSM519" s="329"/>
      <c r="GSN519" s="329"/>
      <c r="GSO519" s="329"/>
      <c r="GSP519" s="329"/>
      <c r="GSQ519" s="329"/>
      <c r="GSR519" s="329"/>
      <c r="GSS519" s="329"/>
      <c r="GST519" s="329"/>
      <c r="GSU519" s="329"/>
      <c r="GSV519" s="329"/>
      <c r="GSW519" s="329"/>
      <c r="GSX519" s="329"/>
      <c r="GSY519" s="329"/>
      <c r="GSZ519" s="329"/>
      <c r="GTA519" s="329"/>
      <c r="GTB519" s="329"/>
      <c r="GTC519" s="329"/>
      <c r="GTD519" s="329"/>
      <c r="GTE519" s="329"/>
      <c r="GTF519" s="329"/>
      <c r="GTG519" s="329"/>
      <c r="GTH519" s="329"/>
      <c r="GTI519" s="329"/>
      <c r="GTJ519" s="329"/>
      <c r="GTK519" s="329"/>
      <c r="GTL519" s="329"/>
      <c r="GTM519" s="329"/>
      <c r="GTN519" s="329"/>
      <c r="GTO519" s="329"/>
      <c r="GTP519" s="329"/>
      <c r="GTQ519" s="329"/>
      <c r="GTR519" s="329"/>
      <c r="GTS519" s="329"/>
      <c r="GTT519" s="329"/>
      <c r="GTU519" s="329"/>
      <c r="GTV519" s="329"/>
      <c r="GTW519" s="329"/>
      <c r="GTX519" s="329"/>
      <c r="GTY519" s="329"/>
      <c r="GTZ519" s="329"/>
      <c r="GUA519" s="329"/>
      <c r="GUB519" s="329"/>
      <c r="GUC519" s="329"/>
      <c r="GUD519" s="329"/>
      <c r="GUE519" s="329"/>
      <c r="GUF519" s="329"/>
      <c r="GUG519" s="329"/>
      <c r="GUH519" s="329"/>
      <c r="GUI519" s="329"/>
      <c r="GUJ519" s="329"/>
      <c r="GUK519" s="329"/>
      <c r="GUL519" s="329"/>
      <c r="GUM519" s="329"/>
      <c r="GUN519" s="329"/>
      <c r="GUO519" s="329"/>
      <c r="GUP519" s="329"/>
      <c r="GUQ519" s="329"/>
      <c r="GUR519" s="329"/>
      <c r="GUS519" s="329"/>
      <c r="GUT519" s="329"/>
      <c r="GUU519" s="329"/>
      <c r="GUV519" s="329"/>
      <c r="GUW519" s="329"/>
      <c r="GUX519" s="329"/>
      <c r="GUY519" s="329"/>
      <c r="GUZ519" s="329"/>
      <c r="GVA519" s="329"/>
      <c r="GVB519" s="329"/>
      <c r="GVC519" s="329"/>
      <c r="GVD519" s="329"/>
      <c r="GVE519" s="329"/>
      <c r="GVF519" s="329"/>
      <c r="GVG519" s="329"/>
      <c r="GVH519" s="329"/>
      <c r="GVI519" s="329"/>
      <c r="GVJ519" s="329"/>
      <c r="GVK519" s="329"/>
      <c r="GVL519" s="329"/>
      <c r="GVM519" s="329"/>
      <c r="GVN519" s="329"/>
      <c r="GVO519" s="329"/>
      <c r="GVP519" s="329"/>
      <c r="GVQ519" s="329"/>
      <c r="GVR519" s="329"/>
      <c r="GVS519" s="329"/>
      <c r="GVT519" s="329"/>
      <c r="GVU519" s="329"/>
      <c r="GVV519" s="329"/>
      <c r="GVW519" s="329"/>
      <c r="GVX519" s="329"/>
      <c r="GVY519" s="329"/>
      <c r="GVZ519" s="329"/>
      <c r="GWA519" s="329"/>
      <c r="GWB519" s="329"/>
      <c r="GWC519" s="329"/>
      <c r="GWD519" s="329"/>
      <c r="GWE519" s="329"/>
      <c r="GWF519" s="329"/>
      <c r="GWG519" s="329"/>
      <c r="GWH519" s="329"/>
      <c r="GWI519" s="329"/>
      <c r="GWJ519" s="329"/>
      <c r="GWK519" s="329"/>
      <c r="GWL519" s="329"/>
      <c r="GWM519" s="329"/>
      <c r="GWN519" s="329"/>
      <c r="GWO519" s="329"/>
      <c r="GWP519" s="329"/>
      <c r="GWQ519" s="329"/>
      <c r="GWR519" s="329"/>
      <c r="GWS519" s="329"/>
      <c r="GWT519" s="329"/>
      <c r="GWU519" s="329"/>
      <c r="GWV519" s="329"/>
      <c r="GWW519" s="329"/>
      <c r="GWX519" s="329"/>
      <c r="GWY519" s="329"/>
      <c r="GWZ519" s="329"/>
      <c r="GXA519" s="329"/>
      <c r="GXB519" s="329"/>
      <c r="GXC519" s="329"/>
      <c r="GXD519" s="329"/>
      <c r="GXE519" s="329"/>
      <c r="GXF519" s="329"/>
      <c r="GXG519" s="329"/>
      <c r="GXH519" s="329"/>
      <c r="GXI519" s="329"/>
      <c r="GXJ519" s="329"/>
      <c r="GXK519" s="329"/>
      <c r="GXL519" s="329"/>
      <c r="GXM519" s="329"/>
      <c r="GXN519" s="329"/>
      <c r="GXO519" s="329"/>
      <c r="GXP519" s="329"/>
      <c r="GXQ519" s="329"/>
      <c r="GXR519" s="329"/>
      <c r="GXS519" s="329"/>
      <c r="GXT519" s="329"/>
      <c r="GXU519" s="329"/>
      <c r="GXV519" s="329"/>
      <c r="GXW519" s="329"/>
      <c r="GXX519" s="329"/>
      <c r="GXY519" s="329"/>
      <c r="GXZ519" s="329"/>
      <c r="GYA519" s="329"/>
      <c r="GYB519" s="329"/>
      <c r="GYC519" s="329"/>
      <c r="GYD519" s="329"/>
      <c r="GYE519" s="329"/>
      <c r="GYF519" s="329"/>
      <c r="GYG519" s="329"/>
      <c r="GYH519" s="329"/>
      <c r="GYI519" s="329"/>
      <c r="GYJ519" s="329"/>
      <c r="GYK519" s="329"/>
      <c r="GYL519" s="329"/>
      <c r="GYM519" s="329"/>
      <c r="GYN519" s="329"/>
      <c r="GYO519" s="329"/>
      <c r="GYP519" s="329"/>
      <c r="GYQ519" s="329"/>
      <c r="GYR519" s="329"/>
      <c r="GYS519" s="329"/>
      <c r="GYT519" s="329"/>
      <c r="GYU519" s="329"/>
      <c r="GYV519" s="329"/>
      <c r="GYW519" s="329"/>
      <c r="GYX519" s="329"/>
      <c r="GYY519" s="329"/>
      <c r="GYZ519" s="329"/>
      <c r="GZA519" s="329"/>
      <c r="GZB519" s="329"/>
      <c r="GZC519" s="329"/>
      <c r="GZD519" s="329"/>
      <c r="GZE519" s="329"/>
      <c r="GZF519" s="329"/>
      <c r="GZG519" s="329"/>
      <c r="GZH519" s="329"/>
      <c r="GZI519" s="329"/>
      <c r="GZJ519" s="329"/>
      <c r="GZK519" s="329"/>
      <c r="GZL519" s="329"/>
      <c r="GZM519" s="329"/>
      <c r="GZN519" s="329"/>
      <c r="GZO519" s="329"/>
      <c r="GZP519" s="329"/>
      <c r="GZQ519" s="329"/>
      <c r="GZR519" s="329"/>
      <c r="GZS519" s="329"/>
      <c r="GZT519" s="329"/>
      <c r="GZU519" s="329"/>
      <c r="GZV519" s="329"/>
      <c r="GZW519" s="329"/>
      <c r="GZX519" s="329"/>
      <c r="GZY519" s="329"/>
      <c r="GZZ519" s="329"/>
      <c r="HAA519" s="329"/>
      <c r="HAB519" s="329"/>
      <c r="HAC519" s="329"/>
      <c r="HAD519" s="329"/>
      <c r="HAE519" s="329"/>
      <c r="HAF519" s="329"/>
      <c r="HAG519" s="329"/>
      <c r="HAH519" s="329"/>
      <c r="HAI519" s="329"/>
      <c r="HAJ519" s="329"/>
      <c r="HAK519" s="329"/>
      <c r="HAL519" s="329"/>
      <c r="HAM519" s="329"/>
      <c r="HAN519" s="329"/>
      <c r="HAO519" s="329"/>
      <c r="HAP519" s="329"/>
      <c r="HAQ519" s="329"/>
      <c r="HAR519" s="329"/>
      <c r="HAS519" s="329"/>
      <c r="HAT519" s="329"/>
      <c r="HAU519" s="329"/>
      <c r="HAV519" s="329"/>
      <c r="HAW519" s="329"/>
      <c r="HAX519" s="329"/>
      <c r="HAY519" s="329"/>
      <c r="HAZ519" s="329"/>
      <c r="HBA519" s="329"/>
      <c r="HBB519" s="329"/>
      <c r="HBC519" s="329"/>
      <c r="HBD519" s="329"/>
      <c r="HBE519" s="329"/>
      <c r="HBF519" s="329"/>
      <c r="HBG519" s="329"/>
      <c r="HBH519" s="329"/>
      <c r="HBI519" s="329"/>
      <c r="HBJ519" s="329"/>
      <c r="HBK519" s="329"/>
      <c r="HBL519" s="329"/>
      <c r="HBM519" s="329"/>
      <c r="HBN519" s="329"/>
      <c r="HBO519" s="329"/>
      <c r="HBP519" s="329"/>
      <c r="HBQ519" s="329"/>
      <c r="HBR519" s="329"/>
      <c r="HBS519" s="329"/>
      <c r="HBT519" s="329"/>
      <c r="HBU519" s="329"/>
      <c r="HBV519" s="329"/>
      <c r="HBW519" s="329"/>
      <c r="HBX519" s="329"/>
      <c r="HBY519" s="329"/>
      <c r="HBZ519" s="329"/>
      <c r="HCA519" s="329"/>
      <c r="HCB519" s="329"/>
      <c r="HCC519" s="329"/>
      <c r="HCD519" s="329"/>
      <c r="HCE519" s="329"/>
      <c r="HCF519" s="329"/>
      <c r="HCG519" s="329"/>
      <c r="HCH519" s="329"/>
      <c r="HCI519" s="329"/>
      <c r="HCJ519" s="329"/>
      <c r="HCK519" s="329"/>
      <c r="HCL519" s="329"/>
      <c r="HCM519" s="329"/>
      <c r="HCN519" s="329"/>
      <c r="HCO519" s="329"/>
      <c r="HCP519" s="329"/>
      <c r="HCQ519" s="329"/>
      <c r="HCR519" s="329"/>
      <c r="HCS519" s="329"/>
      <c r="HCT519" s="329"/>
      <c r="HCU519" s="329"/>
      <c r="HCV519" s="329"/>
      <c r="HCW519" s="329"/>
      <c r="HCX519" s="329"/>
      <c r="HCY519" s="329"/>
      <c r="HCZ519" s="329"/>
      <c r="HDA519" s="329"/>
      <c r="HDB519" s="329"/>
      <c r="HDC519" s="329"/>
      <c r="HDD519" s="329"/>
      <c r="HDE519" s="329"/>
      <c r="HDF519" s="329"/>
      <c r="HDG519" s="329"/>
      <c r="HDH519" s="329"/>
      <c r="HDI519" s="329"/>
      <c r="HDJ519" s="329"/>
      <c r="HDK519" s="329"/>
      <c r="HDL519" s="329"/>
      <c r="HDM519" s="329"/>
      <c r="HDN519" s="329"/>
      <c r="HDO519" s="329"/>
      <c r="HDP519" s="329"/>
      <c r="HDQ519" s="329"/>
      <c r="HDR519" s="329"/>
      <c r="HDS519" s="329"/>
      <c r="HDT519" s="329"/>
      <c r="HDU519" s="329"/>
      <c r="HDV519" s="329"/>
      <c r="HDW519" s="329"/>
      <c r="HDX519" s="329"/>
      <c r="HDY519" s="329"/>
      <c r="HDZ519" s="329"/>
      <c r="HEA519" s="329"/>
      <c r="HEB519" s="329"/>
      <c r="HEC519" s="329"/>
      <c r="HED519" s="329"/>
      <c r="HEE519" s="329"/>
      <c r="HEF519" s="329"/>
      <c r="HEG519" s="329"/>
      <c r="HEH519" s="329"/>
      <c r="HEI519" s="329"/>
      <c r="HEJ519" s="329"/>
      <c r="HEK519" s="329"/>
      <c r="HEL519" s="329"/>
      <c r="HEM519" s="329"/>
      <c r="HEN519" s="329"/>
      <c r="HEO519" s="329"/>
      <c r="HEP519" s="329"/>
      <c r="HEQ519" s="329"/>
      <c r="HER519" s="329"/>
      <c r="HES519" s="329"/>
      <c r="HET519" s="329"/>
      <c r="HEU519" s="329"/>
      <c r="HEV519" s="329"/>
      <c r="HEW519" s="329"/>
      <c r="HEX519" s="329"/>
      <c r="HEY519" s="329"/>
      <c r="HEZ519" s="329"/>
      <c r="HFA519" s="329"/>
      <c r="HFB519" s="329"/>
      <c r="HFC519" s="329"/>
      <c r="HFD519" s="329"/>
      <c r="HFE519" s="329"/>
      <c r="HFF519" s="329"/>
      <c r="HFG519" s="329"/>
      <c r="HFH519" s="329"/>
      <c r="HFI519" s="329"/>
      <c r="HFJ519" s="329"/>
      <c r="HFK519" s="329"/>
      <c r="HFL519" s="329"/>
      <c r="HFM519" s="329"/>
      <c r="HFN519" s="329"/>
      <c r="HFO519" s="329"/>
      <c r="HFP519" s="329"/>
      <c r="HFQ519" s="329"/>
      <c r="HFR519" s="329"/>
      <c r="HFS519" s="329"/>
      <c r="HFT519" s="329"/>
      <c r="HFU519" s="329"/>
      <c r="HFV519" s="329"/>
      <c r="HFW519" s="329"/>
      <c r="HFX519" s="329"/>
      <c r="HFY519" s="329"/>
      <c r="HFZ519" s="329"/>
      <c r="HGA519" s="329"/>
      <c r="HGB519" s="329"/>
      <c r="HGC519" s="329"/>
      <c r="HGD519" s="329"/>
      <c r="HGE519" s="329"/>
      <c r="HGF519" s="329"/>
      <c r="HGG519" s="329"/>
      <c r="HGH519" s="329"/>
      <c r="HGI519" s="329"/>
      <c r="HGJ519" s="329"/>
      <c r="HGK519" s="329"/>
      <c r="HGL519" s="329"/>
      <c r="HGM519" s="329"/>
      <c r="HGN519" s="329"/>
      <c r="HGO519" s="329"/>
      <c r="HGP519" s="329"/>
      <c r="HGQ519" s="329"/>
      <c r="HGR519" s="329"/>
      <c r="HGS519" s="329"/>
      <c r="HGT519" s="329"/>
      <c r="HGU519" s="329"/>
      <c r="HGV519" s="329"/>
      <c r="HGW519" s="329"/>
      <c r="HGX519" s="329"/>
      <c r="HGY519" s="329"/>
      <c r="HGZ519" s="329"/>
      <c r="HHA519" s="329"/>
      <c r="HHB519" s="329"/>
      <c r="HHC519" s="329"/>
      <c r="HHD519" s="329"/>
      <c r="HHE519" s="329"/>
      <c r="HHF519" s="329"/>
      <c r="HHG519" s="329"/>
      <c r="HHH519" s="329"/>
      <c r="HHI519" s="329"/>
      <c r="HHJ519" s="329"/>
      <c r="HHK519" s="329"/>
      <c r="HHL519" s="329"/>
      <c r="HHM519" s="329"/>
      <c r="HHN519" s="329"/>
      <c r="HHO519" s="329"/>
      <c r="HHP519" s="329"/>
      <c r="HHQ519" s="329"/>
      <c r="HHR519" s="329"/>
      <c r="HHS519" s="329"/>
      <c r="HHT519" s="329"/>
      <c r="HHU519" s="329"/>
      <c r="HHV519" s="329"/>
      <c r="HHW519" s="329"/>
      <c r="HHX519" s="329"/>
      <c r="HHY519" s="329"/>
      <c r="HHZ519" s="329"/>
      <c r="HIA519" s="329"/>
      <c r="HIB519" s="329"/>
      <c r="HIC519" s="329"/>
      <c r="HID519" s="329"/>
      <c r="HIE519" s="329"/>
      <c r="HIF519" s="329"/>
      <c r="HIG519" s="329"/>
      <c r="HIH519" s="329"/>
      <c r="HII519" s="329"/>
      <c r="HIJ519" s="329"/>
      <c r="HIK519" s="329"/>
      <c r="HIL519" s="329"/>
      <c r="HIM519" s="329"/>
      <c r="HIN519" s="329"/>
      <c r="HIO519" s="329"/>
      <c r="HIP519" s="329"/>
      <c r="HIQ519" s="329"/>
      <c r="HIR519" s="329"/>
      <c r="HIS519" s="329"/>
      <c r="HIT519" s="329"/>
      <c r="HIU519" s="329"/>
      <c r="HIV519" s="329"/>
      <c r="HIW519" s="329"/>
      <c r="HIX519" s="329"/>
      <c r="HIY519" s="329"/>
      <c r="HIZ519" s="329"/>
      <c r="HJA519" s="329"/>
      <c r="HJB519" s="329"/>
      <c r="HJC519" s="329"/>
      <c r="HJD519" s="329"/>
      <c r="HJE519" s="329"/>
      <c r="HJF519" s="329"/>
      <c r="HJG519" s="329"/>
      <c r="HJH519" s="329"/>
      <c r="HJI519" s="329"/>
      <c r="HJJ519" s="329"/>
      <c r="HJK519" s="329"/>
      <c r="HJL519" s="329"/>
      <c r="HJM519" s="329"/>
      <c r="HJN519" s="329"/>
      <c r="HJO519" s="329"/>
      <c r="HJP519" s="329"/>
      <c r="HJQ519" s="329"/>
      <c r="HJR519" s="329"/>
      <c r="HJS519" s="329"/>
      <c r="HJT519" s="329"/>
      <c r="HJU519" s="329"/>
      <c r="HJV519" s="329"/>
      <c r="HJW519" s="329"/>
      <c r="HJX519" s="329"/>
      <c r="HJY519" s="329"/>
      <c r="HJZ519" s="329"/>
      <c r="HKA519" s="329"/>
      <c r="HKB519" s="329"/>
      <c r="HKC519" s="329"/>
      <c r="HKD519" s="329"/>
      <c r="HKE519" s="329"/>
      <c r="HKF519" s="329"/>
      <c r="HKG519" s="329"/>
      <c r="HKH519" s="329"/>
      <c r="HKI519" s="329"/>
      <c r="HKJ519" s="329"/>
      <c r="HKK519" s="329"/>
      <c r="HKL519" s="329"/>
      <c r="HKM519" s="329"/>
      <c r="HKN519" s="329"/>
      <c r="HKO519" s="329"/>
      <c r="HKP519" s="329"/>
      <c r="HKQ519" s="329"/>
      <c r="HKR519" s="329"/>
      <c r="HKS519" s="329"/>
      <c r="HKT519" s="329"/>
      <c r="HKU519" s="329"/>
      <c r="HKV519" s="329"/>
      <c r="HKW519" s="329"/>
      <c r="HKX519" s="329"/>
      <c r="HKY519" s="329"/>
      <c r="HKZ519" s="329"/>
      <c r="HLA519" s="329"/>
      <c r="HLB519" s="329"/>
      <c r="HLC519" s="329"/>
      <c r="HLD519" s="329"/>
      <c r="HLE519" s="329"/>
      <c r="HLF519" s="329"/>
      <c r="HLG519" s="329"/>
      <c r="HLH519" s="329"/>
      <c r="HLI519" s="329"/>
      <c r="HLJ519" s="329"/>
      <c r="HLK519" s="329"/>
      <c r="HLL519" s="329"/>
      <c r="HLM519" s="329"/>
      <c r="HLN519" s="329"/>
      <c r="HLO519" s="329"/>
      <c r="HLP519" s="329"/>
      <c r="HLQ519" s="329"/>
      <c r="HLR519" s="329"/>
      <c r="HLS519" s="329"/>
      <c r="HLT519" s="329"/>
      <c r="HLU519" s="329"/>
      <c r="HLV519" s="329"/>
      <c r="HLW519" s="329"/>
      <c r="HLX519" s="329"/>
      <c r="HLY519" s="329"/>
      <c r="HLZ519" s="329"/>
      <c r="HMA519" s="329"/>
      <c r="HMB519" s="329"/>
      <c r="HMC519" s="329"/>
      <c r="HMD519" s="329"/>
      <c r="HME519" s="329"/>
      <c r="HMF519" s="329"/>
      <c r="HMG519" s="329"/>
      <c r="HMH519" s="329"/>
      <c r="HMI519" s="329"/>
      <c r="HMJ519" s="329"/>
      <c r="HMK519" s="329"/>
      <c r="HML519" s="329"/>
      <c r="HMM519" s="329"/>
      <c r="HMN519" s="329"/>
      <c r="HMO519" s="329"/>
      <c r="HMP519" s="329"/>
      <c r="HMQ519" s="329"/>
      <c r="HMR519" s="329"/>
      <c r="HMS519" s="329"/>
      <c r="HMT519" s="329"/>
      <c r="HMU519" s="329"/>
      <c r="HMV519" s="329"/>
      <c r="HMW519" s="329"/>
      <c r="HMX519" s="329"/>
      <c r="HMY519" s="329"/>
      <c r="HMZ519" s="329"/>
      <c r="HNA519" s="329"/>
      <c r="HNB519" s="329"/>
      <c r="HNC519" s="329"/>
      <c r="HND519" s="329"/>
      <c r="HNE519" s="329"/>
      <c r="HNF519" s="329"/>
      <c r="HNG519" s="329"/>
      <c r="HNH519" s="329"/>
      <c r="HNI519" s="329"/>
      <c r="HNJ519" s="329"/>
      <c r="HNK519" s="329"/>
      <c r="HNL519" s="329"/>
      <c r="HNM519" s="329"/>
      <c r="HNN519" s="329"/>
      <c r="HNO519" s="329"/>
      <c r="HNP519" s="329"/>
      <c r="HNQ519" s="329"/>
      <c r="HNR519" s="329"/>
      <c r="HNS519" s="329"/>
      <c r="HNT519" s="329"/>
      <c r="HNU519" s="329"/>
      <c r="HNV519" s="329"/>
      <c r="HNW519" s="329"/>
      <c r="HNX519" s="329"/>
      <c r="HNY519" s="329"/>
      <c r="HNZ519" s="329"/>
      <c r="HOA519" s="329"/>
      <c r="HOB519" s="329"/>
      <c r="HOC519" s="329"/>
      <c r="HOD519" s="329"/>
      <c r="HOE519" s="329"/>
      <c r="HOF519" s="329"/>
      <c r="HOG519" s="329"/>
      <c r="HOH519" s="329"/>
      <c r="HOI519" s="329"/>
      <c r="HOJ519" s="329"/>
      <c r="HOK519" s="329"/>
      <c r="HOL519" s="329"/>
      <c r="HOM519" s="329"/>
      <c r="HON519" s="329"/>
      <c r="HOO519" s="329"/>
      <c r="HOP519" s="329"/>
      <c r="HOQ519" s="329"/>
      <c r="HOR519" s="329"/>
      <c r="HOS519" s="329"/>
      <c r="HOT519" s="329"/>
      <c r="HOU519" s="329"/>
      <c r="HOV519" s="329"/>
      <c r="HOW519" s="329"/>
      <c r="HOX519" s="329"/>
      <c r="HOY519" s="329"/>
      <c r="HOZ519" s="329"/>
      <c r="HPA519" s="329"/>
      <c r="HPB519" s="329"/>
      <c r="HPC519" s="329"/>
      <c r="HPD519" s="329"/>
      <c r="HPE519" s="329"/>
      <c r="HPF519" s="329"/>
      <c r="HPG519" s="329"/>
      <c r="HPH519" s="329"/>
      <c r="HPI519" s="329"/>
      <c r="HPJ519" s="329"/>
      <c r="HPK519" s="329"/>
      <c r="HPL519" s="329"/>
      <c r="HPM519" s="329"/>
      <c r="HPN519" s="329"/>
      <c r="HPO519" s="329"/>
      <c r="HPP519" s="329"/>
      <c r="HPQ519" s="329"/>
      <c r="HPR519" s="329"/>
      <c r="HPS519" s="329"/>
      <c r="HPT519" s="329"/>
      <c r="HPU519" s="329"/>
      <c r="HPV519" s="329"/>
      <c r="HPW519" s="329"/>
      <c r="HPX519" s="329"/>
      <c r="HPY519" s="329"/>
      <c r="HPZ519" s="329"/>
      <c r="HQA519" s="329"/>
      <c r="HQB519" s="329"/>
      <c r="HQC519" s="329"/>
      <c r="HQD519" s="329"/>
      <c r="HQE519" s="329"/>
      <c r="HQF519" s="329"/>
      <c r="HQG519" s="329"/>
      <c r="HQH519" s="329"/>
      <c r="HQI519" s="329"/>
      <c r="HQJ519" s="329"/>
      <c r="HQK519" s="329"/>
      <c r="HQL519" s="329"/>
      <c r="HQM519" s="329"/>
      <c r="HQN519" s="329"/>
      <c r="HQO519" s="329"/>
      <c r="HQP519" s="329"/>
      <c r="HQQ519" s="329"/>
      <c r="HQR519" s="329"/>
      <c r="HQS519" s="329"/>
      <c r="HQT519" s="329"/>
      <c r="HQU519" s="329"/>
      <c r="HQV519" s="329"/>
      <c r="HQW519" s="329"/>
      <c r="HQX519" s="329"/>
      <c r="HQY519" s="329"/>
      <c r="HQZ519" s="329"/>
      <c r="HRA519" s="329"/>
      <c r="HRB519" s="329"/>
      <c r="HRC519" s="329"/>
      <c r="HRD519" s="329"/>
      <c r="HRE519" s="329"/>
      <c r="HRF519" s="329"/>
      <c r="HRG519" s="329"/>
      <c r="HRH519" s="329"/>
      <c r="HRI519" s="329"/>
      <c r="HRJ519" s="329"/>
      <c r="HRK519" s="329"/>
      <c r="HRL519" s="329"/>
      <c r="HRM519" s="329"/>
      <c r="HRN519" s="329"/>
      <c r="HRO519" s="329"/>
      <c r="HRP519" s="329"/>
      <c r="HRQ519" s="329"/>
      <c r="HRR519" s="329"/>
      <c r="HRS519" s="329"/>
      <c r="HRT519" s="329"/>
      <c r="HRU519" s="329"/>
      <c r="HRV519" s="329"/>
      <c r="HRW519" s="329"/>
      <c r="HRX519" s="329"/>
      <c r="HRY519" s="329"/>
      <c r="HRZ519" s="329"/>
      <c r="HSA519" s="329"/>
      <c r="HSB519" s="329"/>
      <c r="HSC519" s="329"/>
      <c r="HSD519" s="329"/>
      <c r="HSE519" s="329"/>
      <c r="HSF519" s="329"/>
      <c r="HSG519" s="329"/>
      <c r="HSH519" s="329"/>
      <c r="HSI519" s="329"/>
      <c r="HSJ519" s="329"/>
      <c r="HSK519" s="329"/>
      <c r="HSL519" s="329"/>
      <c r="HSM519" s="329"/>
      <c r="HSN519" s="329"/>
      <c r="HSO519" s="329"/>
      <c r="HSP519" s="329"/>
      <c r="HSQ519" s="329"/>
      <c r="HSR519" s="329"/>
      <c r="HSS519" s="329"/>
      <c r="HST519" s="329"/>
      <c r="HSU519" s="329"/>
      <c r="HSV519" s="329"/>
      <c r="HSW519" s="329"/>
      <c r="HSX519" s="329"/>
      <c r="HSY519" s="329"/>
      <c r="HSZ519" s="329"/>
      <c r="HTA519" s="329"/>
      <c r="HTB519" s="329"/>
      <c r="HTC519" s="329"/>
      <c r="HTD519" s="329"/>
      <c r="HTE519" s="329"/>
      <c r="HTF519" s="329"/>
      <c r="HTG519" s="329"/>
      <c r="HTH519" s="329"/>
      <c r="HTI519" s="329"/>
      <c r="HTJ519" s="329"/>
      <c r="HTK519" s="329"/>
      <c r="HTL519" s="329"/>
      <c r="HTM519" s="329"/>
      <c r="HTN519" s="329"/>
      <c r="HTO519" s="329"/>
      <c r="HTP519" s="329"/>
      <c r="HTQ519" s="329"/>
      <c r="HTR519" s="329"/>
      <c r="HTS519" s="329"/>
      <c r="HTT519" s="329"/>
      <c r="HTU519" s="329"/>
      <c r="HTV519" s="329"/>
      <c r="HTW519" s="329"/>
      <c r="HTX519" s="329"/>
      <c r="HTY519" s="329"/>
      <c r="HTZ519" s="329"/>
      <c r="HUA519" s="329"/>
      <c r="HUB519" s="329"/>
      <c r="HUC519" s="329"/>
      <c r="HUD519" s="329"/>
      <c r="HUE519" s="329"/>
      <c r="HUF519" s="329"/>
      <c r="HUG519" s="329"/>
      <c r="HUH519" s="329"/>
      <c r="HUI519" s="329"/>
      <c r="HUJ519" s="329"/>
      <c r="HUK519" s="329"/>
      <c r="HUL519" s="329"/>
      <c r="HUM519" s="329"/>
      <c r="HUN519" s="329"/>
      <c r="HUO519" s="329"/>
      <c r="HUP519" s="329"/>
      <c r="HUQ519" s="329"/>
      <c r="HUR519" s="329"/>
      <c r="HUS519" s="329"/>
      <c r="HUT519" s="329"/>
      <c r="HUU519" s="329"/>
      <c r="HUV519" s="329"/>
      <c r="HUW519" s="329"/>
      <c r="HUX519" s="329"/>
      <c r="HUY519" s="329"/>
      <c r="HUZ519" s="329"/>
      <c r="HVA519" s="329"/>
      <c r="HVB519" s="329"/>
      <c r="HVC519" s="329"/>
      <c r="HVD519" s="329"/>
      <c r="HVE519" s="329"/>
      <c r="HVF519" s="329"/>
      <c r="HVG519" s="329"/>
      <c r="HVH519" s="329"/>
      <c r="HVI519" s="329"/>
      <c r="HVJ519" s="329"/>
      <c r="HVK519" s="329"/>
      <c r="HVL519" s="329"/>
      <c r="HVM519" s="329"/>
      <c r="HVN519" s="329"/>
      <c r="HVO519" s="329"/>
      <c r="HVP519" s="329"/>
      <c r="HVQ519" s="329"/>
      <c r="HVR519" s="329"/>
      <c r="HVS519" s="329"/>
      <c r="HVT519" s="329"/>
      <c r="HVU519" s="329"/>
      <c r="HVV519" s="329"/>
      <c r="HVW519" s="329"/>
      <c r="HVX519" s="329"/>
      <c r="HVY519" s="329"/>
      <c r="HVZ519" s="329"/>
      <c r="HWA519" s="329"/>
      <c r="HWB519" s="329"/>
      <c r="HWC519" s="329"/>
      <c r="HWD519" s="329"/>
      <c r="HWE519" s="329"/>
      <c r="HWF519" s="329"/>
      <c r="HWG519" s="329"/>
      <c r="HWH519" s="329"/>
      <c r="HWI519" s="329"/>
      <c r="HWJ519" s="329"/>
      <c r="HWK519" s="329"/>
      <c r="HWL519" s="329"/>
      <c r="HWM519" s="329"/>
      <c r="HWN519" s="329"/>
      <c r="HWO519" s="329"/>
      <c r="HWP519" s="329"/>
      <c r="HWQ519" s="329"/>
      <c r="HWR519" s="329"/>
      <c r="HWS519" s="329"/>
      <c r="HWT519" s="329"/>
      <c r="HWU519" s="329"/>
      <c r="HWV519" s="329"/>
      <c r="HWW519" s="329"/>
      <c r="HWX519" s="329"/>
      <c r="HWY519" s="329"/>
      <c r="HWZ519" s="329"/>
      <c r="HXA519" s="329"/>
      <c r="HXB519" s="329"/>
      <c r="HXC519" s="329"/>
      <c r="HXD519" s="329"/>
      <c r="HXE519" s="329"/>
      <c r="HXF519" s="329"/>
      <c r="HXG519" s="329"/>
      <c r="HXH519" s="329"/>
      <c r="HXI519" s="329"/>
      <c r="HXJ519" s="329"/>
      <c r="HXK519" s="329"/>
      <c r="HXL519" s="329"/>
      <c r="HXM519" s="329"/>
      <c r="HXN519" s="329"/>
      <c r="HXO519" s="329"/>
      <c r="HXP519" s="329"/>
      <c r="HXQ519" s="329"/>
      <c r="HXR519" s="329"/>
      <c r="HXS519" s="329"/>
      <c r="HXT519" s="329"/>
      <c r="HXU519" s="329"/>
      <c r="HXV519" s="329"/>
      <c r="HXW519" s="329"/>
      <c r="HXX519" s="329"/>
      <c r="HXY519" s="329"/>
      <c r="HXZ519" s="329"/>
      <c r="HYA519" s="329"/>
      <c r="HYB519" s="329"/>
      <c r="HYC519" s="329"/>
      <c r="HYD519" s="329"/>
      <c r="HYE519" s="329"/>
      <c r="HYF519" s="329"/>
      <c r="HYG519" s="329"/>
      <c r="HYH519" s="329"/>
      <c r="HYI519" s="329"/>
      <c r="HYJ519" s="329"/>
      <c r="HYK519" s="329"/>
      <c r="HYL519" s="329"/>
      <c r="HYM519" s="329"/>
      <c r="HYN519" s="329"/>
      <c r="HYO519" s="329"/>
      <c r="HYP519" s="329"/>
      <c r="HYQ519" s="329"/>
      <c r="HYR519" s="329"/>
      <c r="HYS519" s="329"/>
      <c r="HYT519" s="329"/>
      <c r="HYU519" s="329"/>
      <c r="HYV519" s="329"/>
      <c r="HYW519" s="329"/>
      <c r="HYX519" s="329"/>
      <c r="HYY519" s="329"/>
      <c r="HYZ519" s="329"/>
      <c r="HZA519" s="329"/>
      <c r="HZB519" s="329"/>
      <c r="HZC519" s="329"/>
      <c r="HZD519" s="329"/>
      <c r="HZE519" s="329"/>
      <c r="HZF519" s="329"/>
      <c r="HZG519" s="329"/>
      <c r="HZH519" s="329"/>
      <c r="HZI519" s="329"/>
      <c r="HZJ519" s="329"/>
      <c r="HZK519" s="329"/>
      <c r="HZL519" s="329"/>
      <c r="HZM519" s="329"/>
      <c r="HZN519" s="329"/>
      <c r="HZO519" s="329"/>
      <c r="HZP519" s="329"/>
      <c r="HZQ519" s="329"/>
      <c r="HZR519" s="329"/>
      <c r="HZS519" s="329"/>
      <c r="HZT519" s="329"/>
      <c r="HZU519" s="329"/>
      <c r="HZV519" s="329"/>
      <c r="HZW519" s="329"/>
      <c r="HZX519" s="329"/>
      <c r="HZY519" s="329"/>
      <c r="HZZ519" s="329"/>
      <c r="IAA519" s="329"/>
      <c r="IAB519" s="329"/>
      <c r="IAC519" s="329"/>
      <c r="IAD519" s="329"/>
      <c r="IAE519" s="329"/>
      <c r="IAF519" s="329"/>
      <c r="IAG519" s="329"/>
      <c r="IAH519" s="329"/>
      <c r="IAI519" s="329"/>
      <c r="IAJ519" s="329"/>
      <c r="IAK519" s="329"/>
      <c r="IAL519" s="329"/>
      <c r="IAM519" s="329"/>
      <c r="IAN519" s="329"/>
      <c r="IAO519" s="329"/>
      <c r="IAP519" s="329"/>
      <c r="IAQ519" s="329"/>
      <c r="IAR519" s="329"/>
      <c r="IAS519" s="329"/>
      <c r="IAT519" s="329"/>
      <c r="IAU519" s="329"/>
      <c r="IAV519" s="329"/>
      <c r="IAW519" s="329"/>
      <c r="IAX519" s="329"/>
      <c r="IAY519" s="329"/>
      <c r="IAZ519" s="329"/>
      <c r="IBA519" s="329"/>
      <c r="IBB519" s="329"/>
      <c r="IBC519" s="329"/>
      <c r="IBD519" s="329"/>
      <c r="IBE519" s="329"/>
      <c r="IBF519" s="329"/>
      <c r="IBG519" s="329"/>
      <c r="IBH519" s="329"/>
      <c r="IBI519" s="329"/>
      <c r="IBJ519" s="329"/>
      <c r="IBK519" s="329"/>
      <c r="IBL519" s="329"/>
      <c r="IBM519" s="329"/>
      <c r="IBN519" s="329"/>
      <c r="IBO519" s="329"/>
      <c r="IBP519" s="329"/>
      <c r="IBQ519" s="329"/>
      <c r="IBR519" s="329"/>
      <c r="IBS519" s="329"/>
      <c r="IBT519" s="329"/>
      <c r="IBU519" s="329"/>
      <c r="IBV519" s="329"/>
      <c r="IBW519" s="329"/>
      <c r="IBX519" s="329"/>
      <c r="IBY519" s="329"/>
      <c r="IBZ519" s="329"/>
      <c r="ICA519" s="329"/>
      <c r="ICB519" s="329"/>
      <c r="ICC519" s="329"/>
      <c r="ICD519" s="329"/>
      <c r="ICE519" s="329"/>
      <c r="ICF519" s="329"/>
      <c r="ICG519" s="329"/>
      <c r="ICH519" s="329"/>
      <c r="ICI519" s="329"/>
      <c r="ICJ519" s="329"/>
      <c r="ICK519" s="329"/>
      <c r="ICL519" s="329"/>
      <c r="ICM519" s="329"/>
      <c r="ICN519" s="329"/>
      <c r="ICO519" s="329"/>
      <c r="ICP519" s="329"/>
      <c r="ICQ519" s="329"/>
      <c r="ICR519" s="329"/>
      <c r="ICS519" s="329"/>
      <c r="ICT519" s="329"/>
      <c r="ICU519" s="329"/>
      <c r="ICV519" s="329"/>
      <c r="ICW519" s="329"/>
      <c r="ICX519" s="329"/>
      <c r="ICY519" s="329"/>
      <c r="ICZ519" s="329"/>
      <c r="IDA519" s="329"/>
      <c r="IDB519" s="329"/>
      <c r="IDC519" s="329"/>
      <c r="IDD519" s="329"/>
      <c r="IDE519" s="329"/>
      <c r="IDF519" s="329"/>
      <c r="IDG519" s="329"/>
      <c r="IDH519" s="329"/>
      <c r="IDI519" s="329"/>
      <c r="IDJ519" s="329"/>
      <c r="IDK519" s="329"/>
      <c r="IDL519" s="329"/>
      <c r="IDM519" s="329"/>
      <c r="IDN519" s="329"/>
      <c r="IDO519" s="329"/>
      <c r="IDP519" s="329"/>
      <c r="IDQ519" s="329"/>
      <c r="IDR519" s="329"/>
      <c r="IDS519" s="329"/>
      <c r="IDT519" s="329"/>
      <c r="IDU519" s="329"/>
      <c r="IDV519" s="329"/>
      <c r="IDW519" s="329"/>
      <c r="IDX519" s="329"/>
      <c r="IDY519" s="329"/>
      <c r="IDZ519" s="329"/>
      <c r="IEA519" s="329"/>
      <c r="IEB519" s="329"/>
      <c r="IEC519" s="329"/>
      <c r="IED519" s="329"/>
      <c r="IEE519" s="329"/>
      <c r="IEF519" s="329"/>
      <c r="IEG519" s="329"/>
      <c r="IEH519" s="329"/>
      <c r="IEI519" s="329"/>
      <c r="IEJ519" s="329"/>
      <c r="IEK519" s="329"/>
      <c r="IEL519" s="329"/>
      <c r="IEM519" s="329"/>
      <c r="IEN519" s="329"/>
      <c r="IEO519" s="329"/>
      <c r="IEP519" s="329"/>
      <c r="IEQ519" s="329"/>
      <c r="IER519" s="329"/>
      <c r="IES519" s="329"/>
      <c r="IET519" s="329"/>
      <c r="IEU519" s="329"/>
      <c r="IEV519" s="329"/>
      <c r="IEW519" s="329"/>
      <c r="IEX519" s="329"/>
      <c r="IEY519" s="329"/>
      <c r="IEZ519" s="329"/>
      <c r="IFA519" s="329"/>
      <c r="IFB519" s="329"/>
      <c r="IFC519" s="329"/>
      <c r="IFD519" s="329"/>
      <c r="IFE519" s="329"/>
      <c r="IFF519" s="329"/>
      <c r="IFG519" s="329"/>
      <c r="IFH519" s="329"/>
      <c r="IFI519" s="329"/>
      <c r="IFJ519" s="329"/>
      <c r="IFK519" s="329"/>
      <c r="IFL519" s="329"/>
      <c r="IFM519" s="329"/>
      <c r="IFN519" s="329"/>
      <c r="IFO519" s="329"/>
      <c r="IFP519" s="329"/>
      <c r="IFQ519" s="329"/>
      <c r="IFR519" s="329"/>
      <c r="IFS519" s="329"/>
      <c r="IFT519" s="329"/>
      <c r="IFU519" s="329"/>
      <c r="IFV519" s="329"/>
      <c r="IFW519" s="329"/>
      <c r="IFX519" s="329"/>
      <c r="IFY519" s="329"/>
      <c r="IFZ519" s="329"/>
      <c r="IGA519" s="329"/>
      <c r="IGB519" s="329"/>
      <c r="IGC519" s="329"/>
      <c r="IGD519" s="329"/>
      <c r="IGE519" s="329"/>
      <c r="IGF519" s="329"/>
      <c r="IGG519" s="329"/>
      <c r="IGH519" s="329"/>
      <c r="IGI519" s="329"/>
      <c r="IGJ519" s="329"/>
      <c r="IGK519" s="329"/>
      <c r="IGL519" s="329"/>
      <c r="IGM519" s="329"/>
      <c r="IGN519" s="329"/>
      <c r="IGO519" s="329"/>
      <c r="IGP519" s="329"/>
      <c r="IGQ519" s="329"/>
      <c r="IGR519" s="329"/>
      <c r="IGS519" s="329"/>
      <c r="IGT519" s="329"/>
      <c r="IGU519" s="329"/>
      <c r="IGV519" s="329"/>
      <c r="IGW519" s="329"/>
      <c r="IGX519" s="329"/>
      <c r="IGY519" s="329"/>
      <c r="IGZ519" s="329"/>
      <c r="IHA519" s="329"/>
      <c r="IHB519" s="329"/>
      <c r="IHC519" s="329"/>
      <c r="IHD519" s="329"/>
      <c r="IHE519" s="329"/>
      <c r="IHF519" s="329"/>
      <c r="IHG519" s="329"/>
      <c r="IHH519" s="329"/>
      <c r="IHI519" s="329"/>
      <c r="IHJ519" s="329"/>
      <c r="IHK519" s="329"/>
      <c r="IHL519" s="329"/>
      <c r="IHM519" s="329"/>
      <c r="IHN519" s="329"/>
      <c r="IHO519" s="329"/>
      <c r="IHP519" s="329"/>
      <c r="IHQ519" s="329"/>
      <c r="IHR519" s="329"/>
      <c r="IHS519" s="329"/>
      <c r="IHT519" s="329"/>
      <c r="IHU519" s="329"/>
      <c r="IHV519" s="329"/>
      <c r="IHW519" s="329"/>
      <c r="IHX519" s="329"/>
      <c r="IHY519" s="329"/>
      <c r="IHZ519" s="329"/>
      <c r="IIA519" s="329"/>
      <c r="IIB519" s="329"/>
      <c r="IIC519" s="329"/>
      <c r="IID519" s="329"/>
      <c r="IIE519" s="329"/>
      <c r="IIF519" s="329"/>
      <c r="IIG519" s="329"/>
      <c r="IIH519" s="329"/>
      <c r="III519" s="329"/>
      <c r="IIJ519" s="329"/>
      <c r="IIK519" s="329"/>
      <c r="IIL519" s="329"/>
      <c r="IIM519" s="329"/>
      <c r="IIN519" s="329"/>
      <c r="IIO519" s="329"/>
      <c r="IIP519" s="329"/>
      <c r="IIQ519" s="329"/>
      <c r="IIR519" s="329"/>
      <c r="IIS519" s="329"/>
      <c r="IIT519" s="329"/>
      <c r="IIU519" s="329"/>
      <c r="IIV519" s="329"/>
      <c r="IIW519" s="329"/>
      <c r="IIX519" s="329"/>
      <c r="IIY519" s="329"/>
      <c r="IIZ519" s="329"/>
      <c r="IJA519" s="329"/>
      <c r="IJB519" s="329"/>
      <c r="IJC519" s="329"/>
      <c r="IJD519" s="329"/>
      <c r="IJE519" s="329"/>
      <c r="IJF519" s="329"/>
      <c r="IJG519" s="329"/>
      <c r="IJH519" s="329"/>
      <c r="IJI519" s="329"/>
      <c r="IJJ519" s="329"/>
      <c r="IJK519" s="329"/>
      <c r="IJL519" s="329"/>
      <c r="IJM519" s="329"/>
      <c r="IJN519" s="329"/>
      <c r="IJO519" s="329"/>
      <c r="IJP519" s="329"/>
      <c r="IJQ519" s="329"/>
      <c r="IJR519" s="329"/>
      <c r="IJS519" s="329"/>
      <c r="IJT519" s="329"/>
      <c r="IJU519" s="329"/>
      <c r="IJV519" s="329"/>
      <c r="IJW519" s="329"/>
      <c r="IJX519" s="329"/>
      <c r="IJY519" s="329"/>
      <c r="IJZ519" s="329"/>
      <c r="IKA519" s="329"/>
      <c r="IKB519" s="329"/>
      <c r="IKC519" s="329"/>
      <c r="IKD519" s="329"/>
      <c r="IKE519" s="329"/>
      <c r="IKF519" s="329"/>
      <c r="IKG519" s="329"/>
      <c r="IKH519" s="329"/>
      <c r="IKI519" s="329"/>
      <c r="IKJ519" s="329"/>
      <c r="IKK519" s="329"/>
      <c r="IKL519" s="329"/>
      <c r="IKM519" s="329"/>
      <c r="IKN519" s="329"/>
      <c r="IKO519" s="329"/>
      <c r="IKP519" s="329"/>
      <c r="IKQ519" s="329"/>
      <c r="IKR519" s="329"/>
      <c r="IKS519" s="329"/>
      <c r="IKT519" s="329"/>
      <c r="IKU519" s="329"/>
      <c r="IKV519" s="329"/>
      <c r="IKW519" s="329"/>
      <c r="IKX519" s="329"/>
      <c r="IKY519" s="329"/>
      <c r="IKZ519" s="329"/>
      <c r="ILA519" s="329"/>
      <c r="ILB519" s="329"/>
      <c r="ILC519" s="329"/>
      <c r="ILD519" s="329"/>
      <c r="ILE519" s="329"/>
      <c r="ILF519" s="329"/>
      <c r="ILG519" s="329"/>
      <c r="ILH519" s="329"/>
      <c r="ILI519" s="329"/>
      <c r="ILJ519" s="329"/>
      <c r="ILK519" s="329"/>
      <c r="ILL519" s="329"/>
      <c r="ILM519" s="329"/>
      <c r="ILN519" s="329"/>
      <c r="ILO519" s="329"/>
      <c r="ILP519" s="329"/>
      <c r="ILQ519" s="329"/>
      <c r="ILR519" s="329"/>
      <c r="ILS519" s="329"/>
      <c r="ILT519" s="329"/>
      <c r="ILU519" s="329"/>
      <c r="ILV519" s="329"/>
      <c r="ILW519" s="329"/>
      <c r="ILX519" s="329"/>
      <c r="ILY519" s="329"/>
      <c r="ILZ519" s="329"/>
      <c r="IMA519" s="329"/>
      <c r="IMB519" s="329"/>
      <c r="IMC519" s="329"/>
      <c r="IMD519" s="329"/>
      <c r="IME519" s="329"/>
      <c r="IMF519" s="329"/>
      <c r="IMG519" s="329"/>
      <c r="IMH519" s="329"/>
      <c r="IMI519" s="329"/>
      <c r="IMJ519" s="329"/>
      <c r="IMK519" s="329"/>
      <c r="IML519" s="329"/>
      <c r="IMM519" s="329"/>
      <c r="IMN519" s="329"/>
      <c r="IMO519" s="329"/>
      <c r="IMP519" s="329"/>
      <c r="IMQ519" s="329"/>
      <c r="IMR519" s="329"/>
      <c r="IMS519" s="329"/>
      <c r="IMT519" s="329"/>
      <c r="IMU519" s="329"/>
      <c r="IMV519" s="329"/>
      <c r="IMW519" s="329"/>
      <c r="IMX519" s="329"/>
      <c r="IMY519" s="329"/>
      <c r="IMZ519" s="329"/>
      <c r="INA519" s="329"/>
      <c r="INB519" s="329"/>
      <c r="INC519" s="329"/>
      <c r="IND519" s="329"/>
      <c r="INE519" s="329"/>
      <c r="INF519" s="329"/>
      <c r="ING519" s="329"/>
      <c r="INH519" s="329"/>
      <c r="INI519" s="329"/>
      <c r="INJ519" s="329"/>
      <c r="INK519" s="329"/>
      <c r="INL519" s="329"/>
      <c r="INM519" s="329"/>
      <c r="INN519" s="329"/>
      <c r="INO519" s="329"/>
      <c r="INP519" s="329"/>
      <c r="INQ519" s="329"/>
      <c r="INR519" s="329"/>
      <c r="INS519" s="329"/>
      <c r="INT519" s="329"/>
      <c r="INU519" s="329"/>
      <c r="INV519" s="329"/>
      <c r="INW519" s="329"/>
      <c r="INX519" s="329"/>
      <c r="INY519" s="329"/>
      <c r="INZ519" s="329"/>
      <c r="IOA519" s="329"/>
      <c r="IOB519" s="329"/>
      <c r="IOC519" s="329"/>
      <c r="IOD519" s="329"/>
      <c r="IOE519" s="329"/>
      <c r="IOF519" s="329"/>
      <c r="IOG519" s="329"/>
      <c r="IOH519" s="329"/>
      <c r="IOI519" s="329"/>
      <c r="IOJ519" s="329"/>
      <c r="IOK519" s="329"/>
      <c r="IOL519" s="329"/>
      <c r="IOM519" s="329"/>
      <c r="ION519" s="329"/>
      <c r="IOO519" s="329"/>
      <c r="IOP519" s="329"/>
      <c r="IOQ519" s="329"/>
      <c r="IOR519" s="329"/>
      <c r="IOS519" s="329"/>
      <c r="IOT519" s="329"/>
      <c r="IOU519" s="329"/>
      <c r="IOV519" s="329"/>
      <c r="IOW519" s="329"/>
      <c r="IOX519" s="329"/>
      <c r="IOY519" s="329"/>
      <c r="IOZ519" s="329"/>
      <c r="IPA519" s="329"/>
      <c r="IPB519" s="329"/>
      <c r="IPC519" s="329"/>
      <c r="IPD519" s="329"/>
      <c r="IPE519" s="329"/>
      <c r="IPF519" s="329"/>
      <c r="IPG519" s="329"/>
      <c r="IPH519" s="329"/>
      <c r="IPI519" s="329"/>
      <c r="IPJ519" s="329"/>
      <c r="IPK519" s="329"/>
      <c r="IPL519" s="329"/>
      <c r="IPM519" s="329"/>
      <c r="IPN519" s="329"/>
      <c r="IPO519" s="329"/>
      <c r="IPP519" s="329"/>
      <c r="IPQ519" s="329"/>
      <c r="IPR519" s="329"/>
      <c r="IPS519" s="329"/>
      <c r="IPT519" s="329"/>
      <c r="IPU519" s="329"/>
      <c r="IPV519" s="329"/>
      <c r="IPW519" s="329"/>
      <c r="IPX519" s="329"/>
      <c r="IPY519" s="329"/>
      <c r="IPZ519" s="329"/>
      <c r="IQA519" s="329"/>
      <c r="IQB519" s="329"/>
      <c r="IQC519" s="329"/>
      <c r="IQD519" s="329"/>
      <c r="IQE519" s="329"/>
      <c r="IQF519" s="329"/>
      <c r="IQG519" s="329"/>
      <c r="IQH519" s="329"/>
      <c r="IQI519" s="329"/>
      <c r="IQJ519" s="329"/>
      <c r="IQK519" s="329"/>
      <c r="IQL519" s="329"/>
      <c r="IQM519" s="329"/>
      <c r="IQN519" s="329"/>
      <c r="IQO519" s="329"/>
      <c r="IQP519" s="329"/>
      <c r="IQQ519" s="329"/>
      <c r="IQR519" s="329"/>
      <c r="IQS519" s="329"/>
      <c r="IQT519" s="329"/>
      <c r="IQU519" s="329"/>
      <c r="IQV519" s="329"/>
      <c r="IQW519" s="329"/>
      <c r="IQX519" s="329"/>
      <c r="IQY519" s="329"/>
      <c r="IQZ519" s="329"/>
      <c r="IRA519" s="329"/>
      <c r="IRB519" s="329"/>
      <c r="IRC519" s="329"/>
      <c r="IRD519" s="329"/>
      <c r="IRE519" s="329"/>
      <c r="IRF519" s="329"/>
      <c r="IRG519" s="329"/>
      <c r="IRH519" s="329"/>
      <c r="IRI519" s="329"/>
      <c r="IRJ519" s="329"/>
      <c r="IRK519" s="329"/>
      <c r="IRL519" s="329"/>
      <c r="IRM519" s="329"/>
      <c r="IRN519" s="329"/>
      <c r="IRO519" s="329"/>
      <c r="IRP519" s="329"/>
      <c r="IRQ519" s="329"/>
      <c r="IRR519" s="329"/>
      <c r="IRS519" s="329"/>
      <c r="IRT519" s="329"/>
      <c r="IRU519" s="329"/>
      <c r="IRV519" s="329"/>
      <c r="IRW519" s="329"/>
      <c r="IRX519" s="329"/>
      <c r="IRY519" s="329"/>
      <c r="IRZ519" s="329"/>
      <c r="ISA519" s="329"/>
      <c r="ISB519" s="329"/>
      <c r="ISC519" s="329"/>
      <c r="ISD519" s="329"/>
      <c r="ISE519" s="329"/>
      <c r="ISF519" s="329"/>
      <c r="ISG519" s="329"/>
      <c r="ISH519" s="329"/>
      <c r="ISI519" s="329"/>
      <c r="ISJ519" s="329"/>
      <c r="ISK519" s="329"/>
      <c r="ISL519" s="329"/>
      <c r="ISM519" s="329"/>
      <c r="ISN519" s="329"/>
      <c r="ISO519" s="329"/>
      <c r="ISP519" s="329"/>
      <c r="ISQ519" s="329"/>
      <c r="ISR519" s="329"/>
      <c r="ISS519" s="329"/>
      <c r="IST519" s="329"/>
      <c r="ISU519" s="329"/>
      <c r="ISV519" s="329"/>
      <c r="ISW519" s="329"/>
      <c r="ISX519" s="329"/>
      <c r="ISY519" s="329"/>
      <c r="ISZ519" s="329"/>
      <c r="ITA519" s="329"/>
      <c r="ITB519" s="329"/>
      <c r="ITC519" s="329"/>
      <c r="ITD519" s="329"/>
      <c r="ITE519" s="329"/>
      <c r="ITF519" s="329"/>
      <c r="ITG519" s="329"/>
      <c r="ITH519" s="329"/>
      <c r="ITI519" s="329"/>
      <c r="ITJ519" s="329"/>
      <c r="ITK519" s="329"/>
      <c r="ITL519" s="329"/>
      <c r="ITM519" s="329"/>
      <c r="ITN519" s="329"/>
      <c r="ITO519" s="329"/>
      <c r="ITP519" s="329"/>
      <c r="ITQ519" s="329"/>
      <c r="ITR519" s="329"/>
      <c r="ITS519" s="329"/>
      <c r="ITT519" s="329"/>
      <c r="ITU519" s="329"/>
      <c r="ITV519" s="329"/>
      <c r="ITW519" s="329"/>
      <c r="ITX519" s="329"/>
      <c r="ITY519" s="329"/>
      <c r="ITZ519" s="329"/>
      <c r="IUA519" s="329"/>
      <c r="IUB519" s="329"/>
      <c r="IUC519" s="329"/>
      <c r="IUD519" s="329"/>
      <c r="IUE519" s="329"/>
      <c r="IUF519" s="329"/>
      <c r="IUG519" s="329"/>
      <c r="IUH519" s="329"/>
      <c r="IUI519" s="329"/>
      <c r="IUJ519" s="329"/>
      <c r="IUK519" s="329"/>
      <c r="IUL519" s="329"/>
      <c r="IUM519" s="329"/>
      <c r="IUN519" s="329"/>
      <c r="IUO519" s="329"/>
      <c r="IUP519" s="329"/>
      <c r="IUQ519" s="329"/>
      <c r="IUR519" s="329"/>
      <c r="IUS519" s="329"/>
      <c r="IUT519" s="329"/>
      <c r="IUU519" s="329"/>
      <c r="IUV519" s="329"/>
      <c r="IUW519" s="329"/>
      <c r="IUX519" s="329"/>
      <c r="IUY519" s="329"/>
      <c r="IUZ519" s="329"/>
      <c r="IVA519" s="329"/>
      <c r="IVB519" s="329"/>
      <c r="IVC519" s="329"/>
      <c r="IVD519" s="329"/>
      <c r="IVE519" s="329"/>
      <c r="IVF519" s="329"/>
      <c r="IVG519" s="329"/>
      <c r="IVH519" s="329"/>
      <c r="IVI519" s="329"/>
      <c r="IVJ519" s="329"/>
      <c r="IVK519" s="329"/>
      <c r="IVL519" s="329"/>
      <c r="IVM519" s="329"/>
      <c r="IVN519" s="329"/>
      <c r="IVO519" s="329"/>
      <c r="IVP519" s="329"/>
      <c r="IVQ519" s="329"/>
      <c r="IVR519" s="329"/>
      <c r="IVS519" s="329"/>
      <c r="IVT519" s="329"/>
      <c r="IVU519" s="329"/>
      <c r="IVV519" s="329"/>
      <c r="IVW519" s="329"/>
      <c r="IVX519" s="329"/>
      <c r="IVY519" s="329"/>
      <c r="IVZ519" s="329"/>
      <c r="IWA519" s="329"/>
      <c r="IWB519" s="329"/>
      <c r="IWC519" s="329"/>
      <c r="IWD519" s="329"/>
      <c r="IWE519" s="329"/>
      <c r="IWF519" s="329"/>
      <c r="IWG519" s="329"/>
      <c r="IWH519" s="329"/>
      <c r="IWI519" s="329"/>
      <c r="IWJ519" s="329"/>
      <c r="IWK519" s="329"/>
      <c r="IWL519" s="329"/>
      <c r="IWM519" s="329"/>
      <c r="IWN519" s="329"/>
      <c r="IWO519" s="329"/>
      <c r="IWP519" s="329"/>
      <c r="IWQ519" s="329"/>
      <c r="IWR519" s="329"/>
      <c r="IWS519" s="329"/>
      <c r="IWT519" s="329"/>
      <c r="IWU519" s="329"/>
      <c r="IWV519" s="329"/>
      <c r="IWW519" s="329"/>
      <c r="IWX519" s="329"/>
      <c r="IWY519" s="329"/>
      <c r="IWZ519" s="329"/>
      <c r="IXA519" s="329"/>
      <c r="IXB519" s="329"/>
      <c r="IXC519" s="329"/>
      <c r="IXD519" s="329"/>
      <c r="IXE519" s="329"/>
      <c r="IXF519" s="329"/>
      <c r="IXG519" s="329"/>
      <c r="IXH519" s="329"/>
      <c r="IXI519" s="329"/>
      <c r="IXJ519" s="329"/>
      <c r="IXK519" s="329"/>
      <c r="IXL519" s="329"/>
      <c r="IXM519" s="329"/>
      <c r="IXN519" s="329"/>
      <c r="IXO519" s="329"/>
      <c r="IXP519" s="329"/>
      <c r="IXQ519" s="329"/>
      <c r="IXR519" s="329"/>
      <c r="IXS519" s="329"/>
      <c r="IXT519" s="329"/>
      <c r="IXU519" s="329"/>
      <c r="IXV519" s="329"/>
      <c r="IXW519" s="329"/>
      <c r="IXX519" s="329"/>
      <c r="IXY519" s="329"/>
      <c r="IXZ519" s="329"/>
      <c r="IYA519" s="329"/>
      <c r="IYB519" s="329"/>
      <c r="IYC519" s="329"/>
      <c r="IYD519" s="329"/>
      <c r="IYE519" s="329"/>
      <c r="IYF519" s="329"/>
      <c r="IYG519" s="329"/>
      <c r="IYH519" s="329"/>
      <c r="IYI519" s="329"/>
      <c r="IYJ519" s="329"/>
      <c r="IYK519" s="329"/>
      <c r="IYL519" s="329"/>
      <c r="IYM519" s="329"/>
      <c r="IYN519" s="329"/>
      <c r="IYO519" s="329"/>
      <c r="IYP519" s="329"/>
      <c r="IYQ519" s="329"/>
      <c r="IYR519" s="329"/>
      <c r="IYS519" s="329"/>
      <c r="IYT519" s="329"/>
      <c r="IYU519" s="329"/>
      <c r="IYV519" s="329"/>
      <c r="IYW519" s="329"/>
      <c r="IYX519" s="329"/>
      <c r="IYY519" s="329"/>
      <c r="IYZ519" s="329"/>
      <c r="IZA519" s="329"/>
      <c r="IZB519" s="329"/>
      <c r="IZC519" s="329"/>
      <c r="IZD519" s="329"/>
      <c r="IZE519" s="329"/>
      <c r="IZF519" s="329"/>
      <c r="IZG519" s="329"/>
      <c r="IZH519" s="329"/>
      <c r="IZI519" s="329"/>
      <c r="IZJ519" s="329"/>
      <c r="IZK519" s="329"/>
      <c r="IZL519" s="329"/>
      <c r="IZM519" s="329"/>
      <c r="IZN519" s="329"/>
      <c r="IZO519" s="329"/>
      <c r="IZP519" s="329"/>
      <c r="IZQ519" s="329"/>
      <c r="IZR519" s="329"/>
      <c r="IZS519" s="329"/>
      <c r="IZT519" s="329"/>
      <c r="IZU519" s="329"/>
      <c r="IZV519" s="329"/>
      <c r="IZW519" s="329"/>
      <c r="IZX519" s="329"/>
      <c r="IZY519" s="329"/>
      <c r="IZZ519" s="329"/>
      <c r="JAA519" s="329"/>
      <c r="JAB519" s="329"/>
      <c r="JAC519" s="329"/>
      <c r="JAD519" s="329"/>
      <c r="JAE519" s="329"/>
      <c r="JAF519" s="329"/>
      <c r="JAG519" s="329"/>
      <c r="JAH519" s="329"/>
      <c r="JAI519" s="329"/>
      <c r="JAJ519" s="329"/>
      <c r="JAK519" s="329"/>
      <c r="JAL519" s="329"/>
      <c r="JAM519" s="329"/>
      <c r="JAN519" s="329"/>
      <c r="JAO519" s="329"/>
      <c r="JAP519" s="329"/>
      <c r="JAQ519" s="329"/>
      <c r="JAR519" s="329"/>
      <c r="JAS519" s="329"/>
      <c r="JAT519" s="329"/>
      <c r="JAU519" s="329"/>
      <c r="JAV519" s="329"/>
      <c r="JAW519" s="329"/>
      <c r="JAX519" s="329"/>
      <c r="JAY519" s="329"/>
      <c r="JAZ519" s="329"/>
      <c r="JBA519" s="329"/>
      <c r="JBB519" s="329"/>
      <c r="JBC519" s="329"/>
      <c r="JBD519" s="329"/>
      <c r="JBE519" s="329"/>
      <c r="JBF519" s="329"/>
      <c r="JBG519" s="329"/>
      <c r="JBH519" s="329"/>
      <c r="JBI519" s="329"/>
      <c r="JBJ519" s="329"/>
      <c r="JBK519" s="329"/>
      <c r="JBL519" s="329"/>
      <c r="JBM519" s="329"/>
      <c r="JBN519" s="329"/>
      <c r="JBO519" s="329"/>
      <c r="JBP519" s="329"/>
      <c r="JBQ519" s="329"/>
      <c r="JBR519" s="329"/>
      <c r="JBS519" s="329"/>
      <c r="JBT519" s="329"/>
      <c r="JBU519" s="329"/>
      <c r="JBV519" s="329"/>
      <c r="JBW519" s="329"/>
      <c r="JBX519" s="329"/>
      <c r="JBY519" s="329"/>
      <c r="JBZ519" s="329"/>
      <c r="JCA519" s="329"/>
      <c r="JCB519" s="329"/>
      <c r="JCC519" s="329"/>
      <c r="JCD519" s="329"/>
      <c r="JCE519" s="329"/>
      <c r="JCF519" s="329"/>
      <c r="JCG519" s="329"/>
      <c r="JCH519" s="329"/>
      <c r="JCI519" s="329"/>
      <c r="JCJ519" s="329"/>
      <c r="JCK519" s="329"/>
      <c r="JCL519" s="329"/>
      <c r="JCM519" s="329"/>
      <c r="JCN519" s="329"/>
      <c r="JCO519" s="329"/>
      <c r="JCP519" s="329"/>
      <c r="JCQ519" s="329"/>
      <c r="JCR519" s="329"/>
      <c r="JCS519" s="329"/>
      <c r="JCT519" s="329"/>
      <c r="JCU519" s="329"/>
      <c r="JCV519" s="329"/>
      <c r="JCW519" s="329"/>
      <c r="JCX519" s="329"/>
      <c r="JCY519" s="329"/>
      <c r="JCZ519" s="329"/>
      <c r="JDA519" s="329"/>
      <c r="JDB519" s="329"/>
      <c r="JDC519" s="329"/>
      <c r="JDD519" s="329"/>
      <c r="JDE519" s="329"/>
      <c r="JDF519" s="329"/>
      <c r="JDG519" s="329"/>
      <c r="JDH519" s="329"/>
      <c r="JDI519" s="329"/>
      <c r="JDJ519" s="329"/>
      <c r="JDK519" s="329"/>
      <c r="JDL519" s="329"/>
      <c r="JDM519" s="329"/>
      <c r="JDN519" s="329"/>
      <c r="JDO519" s="329"/>
      <c r="JDP519" s="329"/>
      <c r="JDQ519" s="329"/>
      <c r="JDR519" s="329"/>
      <c r="JDS519" s="329"/>
      <c r="JDT519" s="329"/>
      <c r="JDU519" s="329"/>
      <c r="JDV519" s="329"/>
      <c r="JDW519" s="329"/>
      <c r="JDX519" s="329"/>
      <c r="JDY519" s="329"/>
      <c r="JDZ519" s="329"/>
      <c r="JEA519" s="329"/>
      <c r="JEB519" s="329"/>
      <c r="JEC519" s="329"/>
      <c r="JED519" s="329"/>
      <c r="JEE519" s="329"/>
      <c r="JEF519" s="329"/>
      <c r="JEG519" s="329"/>
      <c r="JEH519" s="329"/>
      <c r="JEI519" s="329"/>
      <c r="JEJ519" s="329"/>
      <c r="JEK519" s="329"/>
      <c r="JEL519" s="329"/>
      <c r="JEM519" s="329"/>
      <c r="JEN519" s="329"/>
      <c r="JEO519" s="329"/>
      <c r="JEP519" s="329"/>
      <c r="JEQ519" s="329"/>
      <c r="JER519" s="329"/>
      <c r="JES519" s="329"/>
      <c r="JET519" s="329"/>
      <c r="JEU519" s="329"/>
      <c r="JEV519" s="329"/>
      <c r="JEW519" s="329"/>
      <c r="JEX519" s="329"/>
      <c r="JEY519" s="329"/>
      <c r="JEZ519" s="329"/>
      <c r="JFA519" s="329"/>
      <c r="JFB519" s="329"/>
      <c r="JFC519" s="329"/>
      <c r="JFD519" s="329"/>
      <c r="JFE519" s="329"/>
      <c r="JFF519" s="329"/>
      <c r="JFG519" s="329"/>
      <c r="JFH519" s="329"/>
      <c r="JFI519" s="329"/>
      <c r="JFJ519" s="329"/>
      <c r="JFK519" s="329"/>
      <c r="JFL519" s="329"/>
      <c r="JFM519" s="329"/>
      <c r="JFN519" s="329"/>
      <c r="JFO519" s="329"/>
      <c r="JFP519" s="329"/>
      <c r="JFQ519" s="329"/>
      <c r="JFR519" s="329"/>
      <c r="JFS519" s="329"/>
      <c r="JFT519" s="329"/>
      <c r="JFU519" s="329"/>
      <c r="JFV519" s="329"/>
      <c r="JFW519" s="329"/>
      <c r="JFX519" s="329"/>
      <c r="JFY519" s="329"/>
      <c r="JFZ519" s="329"/>
      <c r="JGA519" s="329"/>
      <c r="JGB519" s="329"/>
      <c r="JGC519" s="329"/>
      <c r="JGD519" s="329"/>
      <c r="JGE519" s="329"/>
      <c r="JGF519" s="329"/>
      <c r="JGG519" s="329"/>
      <c r="JGH519" s="329"/>
      <c r="JGI519" s="329"/>
      <c r="JGJ519" s="329"/>
      <c r="JGK519" s="329"/>
      <c r="JGL519" s="329"/>
      <c r="JGM519" s="329"/>
      <c r="JGN519" s="329"/>
      <c r="JGO519" s="329"/>
      <c r="JGP519" s="329"/>
      <c r="JGQ519" s="329"/>
      <c r="JGR519" s="329"/>
      <c r="JGS519" s="329"/>
      <c r="JGT519" s="329"/>
      <c r="JGU519" s="329"/>
      <c r="JGV519" s="329"/>
      <c r="JGW519" s="329"/>
      <c r="JGX519" s="329"/>
      <c r="JGY519" s="329"/>
      <c r="JGZ519" s="329"/>
      <c r="JHA519" s="329"/>
      <c r="JHB519" s="329"/>
      <c r="JHC519" s="329"/>
      <c r="JHD519" s="329"/>
      <c r="JHE519" s="329"/>
      <c r="JHF519" s="329"/>
      <c r="JHG519" s="329"/>
      <c r="JHH519" s="329"/>
      <c r="JHI519" s="329"/>
      <c r="JHJ519" s="329"/>
      <c r="JHK519" s="329"/>
      <c r="JHL519" s="329"/>
      <c r="JHM519" s="329"/>
      <c r="JHN519" s="329"/>
      <c r="JHO519" s="329"/>
      <c r="JHP519" s="329"/>
      <c r="JHQ519" s="329"/>
      <c r="JHR519" s="329"/>
      <c r="JHS519" s="329"/>
      <c r="JHT519" s="329"/>
      <c r="JHU519" s="329"/>
      <c r="JHV519" s="329"/>
      <c r="JHW519" s="329"/>
      <c r="JHX519" s="329"/>
      <c r="JHY519" s="329"/>
      <c r="JHZ519" s="329"/>
      <c r="JIA519" s="329"/>
      <c r="JIB519" s="329"/>
      <c r="JIC519" s="329"/>
      <c r="JID519" s="329"/>
      <c r="JIE519" s="329"/>
      <c r="JIF519" s="329"/>
      <c r="JIG519" s="329"/>
      <c r="JIH519" s="329"/>
      <c r="JII519" s="329"/>
      <c r="JIJ519" s="329"/>
      <c r="JIK519" s="329"/>
      <c r="JIL519" s="329"/>
      <c r="JIM519" s="329"/>
      <c r="JIN519" s="329"/>
      <c r="JIO519" s="329"/>
      <c r="JIP519" s="329"/>
      <c r="JIQ519" s="329"/>
      <c r="JIR519" s="329"/>
      <c r="JIS519" s="329"/>
      <c r="JIT519" s="329"/>
      <c r="JIU519" s="329"/>
      <c r="JIV519" s="329"/>
      <c r="JIW519" s="329"/>
      <c r="JIX519" s="329"/>
      <c r="JIY519" s="329"/>
      <c r="JIZ519" s="329"/>
      <c r="JJA519" s="329"/>
      <c r="JJB519" s="329"/>
      <c r="JJC519" s="329"/>
      <c r="JJD519" s="329"/>
      <c r="JJE519" s="329"/>
      <c r="JJF519" s="329"/>
      <c r="JJG519" s="329"/>
      <c r="JJH519" s="329"/>
      <c r="JJI519" s="329"/>
      <c r="JJJ519" s="329"/>
      <c r="JJK519" s="329"/>
      <c r="JJL519" s="329"/>
      <c r="JJM519" s="329"/>
      <c r="JJN519" s="329"/>
      <c r="JJO519" s="329"/>
      <c r="JJP519" s="329"/>
      <c r="JJQ519" s="329"/>
      <c r="JJR519" s="329"/>
      <c r="JJS519" s="329"/>
      <c r="JJT519" s="329"/>
      <c r="JJU519" s="329"/>
      <c r="JJV519" s="329"/>
      <c r="JJW519" s="329"/>
      <c r="JJX519" s="329"/>
      <c r="JJY519" s="329"/>
      <c r="JJZ519" s="329"/>
      <c r="JKA519" s="329"/>
      <c r="JKB519" s="329"/>
      <c r="JKC519" s="329"/>
      <c r="JKD519" s="329"/>
      <c r="JKE519" s="329"/>
      <c r="JKF519" s="329"/>
      <c r="JKG519" s="329"/>
      <c r="JKH519" s="329"/>
      <c r="JKI519" s="329"/>
      <c r="JKJ519" s="329"/>
      <c r="JKK519" s="329"/>
      <c r="JKL519" s="329"/>
      <c r="JKM519" s="329"/>
      <c r="JKN519" s="329"/>
      <c r="JKO519" s="329"/>
      <c r="JKP519" s="329"/>
      <c r="JKQ519" s="329"/>
      <c r="JKR519" s="329"/>
      <c r="JKS519" s="329"/>
      <c r="JKT519" s="329"/>
      <c r="JKU519" s="329"/>
      <c r="JKV519" s="329"/>
      <c r="JKW519" s="329"/>
      <c r="JKX519" s="329"/>
      <c r="JKY519" s="329"/>
      <c r="JKZ519" s="329"/>
      <c r="JLA519" s="329"/>
      <c r="JLB519" s="329"/>
      <c r="JLC519" s="329"/>
      <c r="JLD519" s="329"/>
      <c r="JLE519" s="329"/>
      <c r="JLF519" s="329"/>
      <c r="JLG519" s="329"/>
      <c r="JLH519" s="329"/>
      <c r="JLI519" s="329"/>
      <c r="JLJ519" s="329"/>
      <c r="JLK519" s="329"/>
      <c r="JLL519" s="329"/>
      <c r="JLM519" s="329"/>
      <c r="JLN519" s="329"/>
      <c r="JLO519" s="329"/>
      <c r="JLP519" s="329"/>
      <c r="JLQ519" s="329"/>
      <c r="JLR519" s="329"/>
      <c r="JLS519" s="329"/>
      <c r="JLT519" s="329"/>
      <c r="JLU519" s="329"/>
      <c r="JLV519" s="329"/>
      <c r="JLW519" s="329"/>
      <c r="JLX519" s="329"/>
      <c r="JLY519" s="329"/>
      <c r="JLZ519" s="329"/>
      <c r="JMA519" s="329"/>
      <c r="JMB519" s="329"/>
      <c r="JMC519" s="329"/>
      <c r="JMD519" s="329"/>
      <c r="JME519" s="329"/>
      <c r="JMF519" s="329"/>
      <c r="JMG519" s="329"/>
      <c r="JMH519" s="329"/>
      <c r="JMI519" s="329"/>
      <c r="JMJ519" s="329"/>
      <c r="JMK519" s="329"/>
      <c r="JML519" s="329"/>
      <c r="JMM519" s="329"/>
      <c r="JMN519" s="329"/>
      <c r="JMO519" s="329"/>
      <c r="JMP519" s="329"/>
      <c r="JMQ519" s="329"/>
      <c r="JMR519" s="329"/>
      <c r="JMS519" s="329"/>
      <c r="JMT519" s="329"/>
      <c r="JMU519" s="329"/>
      <c r="JMV519" s="329"/>
      <c r="JMW519" s="329"/>
      <c r="JMX519" s="329"/>
      <c r="JMY519" s="329"/>
      <c r="JMZ519" s="329"/>
      <c r="JNA519" s="329"/>
      <c r="JNB519" s="329"/>
      <c r="JNC519" s="329"/>
      <c r="JND519" s="329"/>
      <c r="JNE519" s="329"/>
      <c r="JNF519" s="329"/>
      <c r="JNG519" s="329"/>
      <c r="JNH519" s="329"/>
      <c r="JNI519" s="329"/>
      <c r="JNJ519" s="329"/>
      <c r="JNK519" s="329"/>
      <c r="JNL519" s="329"/>
      <c r="JNM519" s="329"/>
      <c r="JNN519" s="329"/>
      <c r="JNO519" s="329"/>
      <c r="JNP519" s="329"/>
      <c r="JNQ519" s="329"/>
      <c r="JNR519" s="329"/>
      <c r="JNS519" s="329"/>
      <c r="JNT519" s="329"/>
      <c r="JNU519" s="329"/>
      <c r="JNV519" s="329"/>
      <c r="JNW519" s="329"/>
      <c r="JNX519" s="329"/>
      <c r="JNY519" s="329"/>
      <c r="JNZ519" s="329"/>
      <c r="JOA519" s="329"/>
      <c r="JOB519" s="329"/>
      <c r="JOC519" s="329"/>
      <c r="JOD519" s="329"/>
      <c r="JOE519" s="329"/>
      <c r="JOF519" s="329"/>
      <c r="JOG519" s="329"/>
      <c r="JOH519" s="329"/>
      <c r="JOI519" s="329"/>
      <c r="JOJ519" s="329"/>
      <c r="JOK519" s="329"/>
      <c r="JOL519" s="329"/>
      <c r="JOM519" s="329"/>
      <c r="JON519" s="329"/>
      <c r="JOO519" s="329"/>
      <c r="JOP519" s="329"/>
      <c r="JOQ519" s="329"/>
      <c r="JOR519" s="329"/>
      <c r="JOS519" s="329"/>
      <c r="JOT519" s="329"/>
      <c r="JOU519" s="329"/>
      <c r="JOV519" s="329"/>
      <c r="JOW519" s="329"/>
      <c r="JOX519" s="329"/>
      <c r="JOY519" s="329"/>
      <c r="JOZ519" s="329"/>
      <c r="JPA519" s="329"/>
      <c r="JPB519" s="329"/>
      <c r="JPC519" s="329"/>
      <c r="JPD519" s="329"/>
      <c r="JPE519" s="329"/>
      <c r="JPF519" s="329"/>
      <c r="JPG519" s="329"/>
      <c r="JPH519" s="329"/>
      <c r="JPI519" s="329"/>
      <c r="JPJ519" s="329"/>
      <c r="JPK519" s="329"/>
      <c r="JPL519" s="329"/>
      <c r="JPM519" s="329"/>
      <c r="JPN519" s="329"/>
      <c r="JPO519" s="329"/>
      <c r="JPP519" s="329"/>
      <c r="JPQ519" s="329"/>
      <c r="JPR519" s="329"/>
      <c r="JPS519" s="329"/>
      <c r="JPT519" s="329"/>
      <c r="JPU519" s="329"/>
      <c r="JPV519" s="329"/>
      <c r="JPW519" s="329"/>
      <c r="JPX519" s="329"/>
      <c r="JPY519" s="329"/>
      <c r="JPZ519" s="329"/>
      <c r="JQA519" s="329"/>
      <c r="JQB519" s="329"/>
      <c r="JQC519" s="329"/>
      <c r="JQD519" s="329"/>
      <c r="JQE519" s="329"/>
      <c r="JQF519" s="329"/>
      <c r="JQG519" s="329"/>
      <c r="JQH519" s="329"/>
      <c r="JQI519" s="329"/>
      <c r="JQJ519" s="329"/>
      <c r="JQK519" s="329"/>
      <c r="JQL519" s="329"/>
      <c r="JQM519" s="329"/>
      <c r="JQN519" s="329"/>
      <c r="JQO519" s="329"/>
      <c r="JQP519" s="329"/>
      <c r="JQQ519" s="329"/>
      <c r="JQR519" s="329"/>
      <c r="JQS519" s="329"/>
      <c r="JQT519" s="329"/>
      <c r="JQU519" s="329"/>
      <c r="JQV519" s="329"/>
      <c r="JQW519" s="329"/>
      <c r="JQX519" s="329"/>
      <c r="JQY519" s="329"/>
      <c r="JQZ519" s="329"/>
      <c r="JRA519" s="329"/>
      <c r="JRB519" s="329"/>
      <c r="JRC519" s="329"/>
      <c r="JRD519" s="329"/>
      <c r="JRE519" s="329"/>
      <c r="JRF519" s="329"/>
      <c r="JRG519" s="329"/>
      <c r="JRH519" s="329"/>
      <c r="JRI519" s="329"/>
      <c r="JRJ519" s="329"/>
      <c r="JRK519" s="329"/>
      <c r="JRL519" s="329"/>
      <c r="JRM519" s="329"/>
      <c r="JRN519" s="329"/>
      <c r="JRO519" s="329"/>
      <c r="JRP519" s="329"/>
      <c r="JRQ519" s="329"/>
      <c r="JRR519" s="329"/>
      <c r="JRS519" s="329"/>
      <c r="JRT519" s="329"/>
      <c r="JRU519" s="329"/>
      <c r="JRV519" s="329"/>
      <c r="JRW519" s="329"/>
      <c r="JRX519" s="329"/>
      <c r="JRY519" s="329"/>
      <c r="JRZ519" s="329"/>
      <c r="JSA519" s="329"/>
      <c r="JSB519" s="329"/>
      <c r="JSC519" s="329"/>
      <c r="JSD519" s="329"/>
      <c r="JSE519" s="329"/>
      <c r="JSF519" s="329"/>
      <c r="JSG519" s="329"/>
      <c r="JSH519" s="329"/>
      <c r="JSI519" s="329"/>
      <c r="JSJ519" s="329"/>
      <c r="JSK519" s="329"/>
      <c r="JSL519" s="329"/>
      <c r="JSM519" s="329"/>
      <c r="JSN519" s="329"/>
      <c r="JSO519" s="329"/>
      <c r="JSP519" s="329"/>
      <c r="JSQ519" s="329"/>
      <c r="JSR519" s="329"/>
      <c r="JSS519" s="329"/>
      <c r="JST519" s="329"/>
      <c r="JSU519" s="329"/>
      <c r="JSV519" s="329"/>
      <c r="JSW519" s="329"/>
      <c r="JSX519" s="329"/>
      <c r="JSY519" s="329"/>
      <c r="JSZ519" s="329"/>
      <c r="JTA519" s="329"/>
      <c r="JTB519" s="329"/>
      <c r="JTC519" s="329"/>
      <c r="JTD519" s="329"/>
      <c r="JTE519" s="329"/>
      <c r="JTF519" s="329"/>
      <c r="JTG519" s="329"/>
      <c r="JTH519" s="329"/>
      <c r="JTI519" s="329"/>
      <c r="JTJ519" s="329"/>
      <c r="JTK519" s="329"/>
      <c r="JTL519" s="329"/>
      <c r="JTM519" s="329"/>
      <c r="JTN519" s="329"/>
      <c r="JTO519" s="329"/>
      <c r="JTP519" s="329"/>
      <c r="JTQ519" s="329"/>
      <c r="JTR519" s="329"/>
      <c r="JTS519" s="329"/>
      <c r="JTT519" s="329"/>
      <c r="JTU519" s="329"/>
      <c r="JTV519" s="329"/>
      <c r="JTW519" s="329"/>
      <c r="JTX519" s="329"/>
      <c r="JTY519" s="329"/>
      <c r="JTZ519" s="329"/>
      <c r="JUA519" s="329"/>
      <c r="JUB519" s="329"/>
      <c r="JUC519" s="329"/>
      <c r="JUD519" s="329"/>
      <c r="JUE519" s="329"/>
      <c r="JUF519" s="329"/>
      <c r="JUG519" s="329"/>
      <c r="JUH519" s="329"/>
      <c r="JUI519" s="329"/>
      <c r="JUJ519" s="329"/>
      <c r="JUK519" s="329"/>
      <c r="JUL519" s="329"/>
      <c r="JUM519" s="329"/>
      <c r="JUN519" s="329"/>
      <c r="JUO519" s="329"/>
      <c r="JUP519" s="329"/>
      <c r="JUQ519" s="329"/>
      <c r="JUR519" s="329"/>
      <c r="JUS519" s="329"/>
      <c r="JUT519" s="329"/>
      <c r="JUU519" s="329"/>
      <c r="JUV519" s="329"/>
      <c r="JUW519" s="329"/>
      <c r="JUX519" s="329"/>
      <c r="JUY519" s="329"/>
      <c r="JUZ519" s="329"/>
      <c r="JVA519" s="329"/>
      <c r="JVB519" s="329"/>
      <c r="JVC519" s="329"/>
      <c r="JVD519" s="329"/>
      <c r="JVE519" s="329"/>
      <c r="JVF519" s="329"/>
      <c r="JVG519" s="329"/>
      <c r="JVH519" s="329"/>
      <c r="JVI519" s="329"/>
      <c r="JVJ519" s="329"/>
      <c r="JVK519" s="329"/>
      <c r="JVL519" s="329"/>
      <c r="JVM519" s="329"/>
      <c r="JVN519" s="329"/>
      <c r="JVO519" s="329"/>
      <c r="JVP519" s="329"/>
      <c r="JVQ519" s="329"/>
      <c r="JVR519" s="329"/>
      <c r="JVS519" s="329"/>
      <c r="JVT519" s="329"/>
      <c r="JVU519" s="329"/>
      <c r="JVV519" s="329"/>
      <c r="JVW519" s="329"/>
      <c r="JVX519" s="329"/>
      <c r="JVY519" s="329"/>
      <c r="JVZ519" s="329"/>
      <c r="JWA519" s="329"/>
      <c r="JWB519" s="329"/>
      <c r="JWC519" s="329"/>
      <c r="JWD519" s="329"/>
      <c r="JWE519" s="329"/>
      <c r="JWF519" s="329"/>
      <c r="JWG519" s="329"/>
      <c r="JWH519" s="329"/>
      <c r="JWI519" s="329"/>
      <c r="JWJ519" s="329"/>
      <c r="JWK519" s="329"/>
      <c r="JWL519" s="329"/>
      <c r="JWM519" s="329"/>
      <c r="JWN519" s="329"/>
      <c r="JWO519" s="329"/>
      <c r="JWP519" s="329"/>
      <c r="JWQ519" s="329"/>
      <c r="JWR519" s="329"/>
      <c r="JWS519" s="329"/>
      <c r="JWT519" s="329"/>
      <c r="JWU519" s="329"/>
      <c r="JWV519" s="329"/>
      <c r="JWW519" s="329"/>
      <c r="JWX519" s="329"/>
      <c r="JWY519" s="329"/>
      <c r="JWZ519" s="329"/>
      <c r="JXA519" s="329"/>
      <c r="JXB519" s="329"/>
      <c r="JXC519" s="329"/>
      <c r="JXD519" s="329"/>
      <c r="JXE519" s="329"/>
      <c r="JXF519" s="329"/>
      <c r="JXG519" s="329"/>
      <c r="JXH519" s="329"/>
      <c r="JXI519" s="329"/>
      <c r="JXJ519" s="329"/>
      <c r="JXK519" s="329"/>
      <c r="JXL519" s="329"/>
      <c r="JXM519" s="329"/>
      <c r="JXN519" s="329"/>
      <c r="JXO519" s="329"/>
      <c r="JXP519" s="329"/>
      <c r="JXQ519" s="329"/>
      <c r="JXR519" s="329"/>
      <c r="JXS519" s="329"/>
      <c r="JXT519" s="329"/>
      <c r="JXU519" s="329"/>
      <c r="JXV519" s="329"/>
      <c r="JXW519" s="329"/>
      <c r="JXX519" s="329"/>
      <c r="JXY519" s="329"/>
      <c r="JXZ519" s="329"/>
      <c r="JYA519" s="329"/>
      <c r="JYB519" s="329"/>
      <c r="JYC519" s="329"/>
      <c r="JYD519" s="329"/>
      <c r="JYE519" s="329"/>
      <c r="JYF519" s="329"/>
      <c r="JYG519" s="329"/>
      <c r="JYH519" s="329"/>
      <c r="JYI519" s="329"/>
      <c r="JYJ519" s="329"/>
      <c r="JYK519" s="329"/>
      <c r="JYL519" s="329"/>
      <c r="JYM519" s="329"/>
      <c r="JYN519" s="329"/>
      <c r="JYO519" s="329"/>
      <c r="JYP519" s="329"/>
      <c r="JYQ519" s="329"/>
      <c r="JYR519" s="329"/>
      <c r="JYS519" s="329"/>
      <c r="JYT519" s="329"/>
      <c r="JYU519" s="329"/>
      <c r="JYV519" s="329"/>
      <c r="JYW519" s="329"/>
      <c r="JYX519" s="329"/>
      <c r="JYY519" s="329"/>
      <c r="JYZ519" s="329"/>
      <c r="JZA519" s="329"/>
      <c r="JZB519" s="329"/>
      <c r="JZC519" s="329"/>
      <c r="JZD519" s="329"/>
      <c r="JZE519" s="329"/>
      <c r="JZF519" s="329"/>
      <c r="JZG519" s="329"/>
      <c r="JZH519" s="329"/>
      <c r="JZI519" s="329"/>
      <c r="JZJ519" s="329"/>
      <c r="JZK519" s="329"/>
      <c r="JZL519" s="329"/>
      <c r="JZM519" s="329"/>
      <c r="JZN519" s="329"/>
      <c r="JZO519" s="329"/>
      <c r="JZP519" s="329"/>
      <c r="JZQ519" s="329"/>
      <c r="JZR519" s="329"/>
      <c r="JZS519" s="329"/>
      <c r="JZT519" s="329"/>
      <c r="JZU519" s="329"/>
      <c r="JZV519" s="329"/>
      <c r="JZW519" s="329"/>
      <c r="JZX519" s="329"/>
      <c r="JZY519" s="329"/>
      <c r="JZZ519" s="329"/>
      <c r="KAA519" s="329"/>
      <c r="KAB519" s="329"/>
      <c r="KAC519" s="329"/>
      <c r="KAD519" s="329"/>
      <c r="KAE519" s="329"/>
      <c r="KAF519" s="329"/>
      <c r="KAG519" s="329"/>
      <c r="KAH519" s="329"/>
      <c r="KAI519" s="329"/>
      <c r="KAJ519" s="329"/>
      <c r="KAK519" s="329"/>
      <c r="KAL519" s="329"/>
      <c r="KAM519" s="329"/>
      <c r="KAN519" s="329"/>
      <c r="KAO519" s="329"/>
      <c r="KAP519" s="329"/>
      <c r="KAQ519" s="329"/>
      <c r="KAR519" s="329"/>
      <c r="KAS519" s="329"/>
      <c r="KAT519" s="329"/>
      <c r="KAU519" s="329"/>
      <c r="KAV519" s="329"/>
      <c r="KAW519" s="329"/>
      <c r="KAX519" s="329"/>
      <c r="KAY519" s="329"/>
      <c r="KAZ519" s="329"/>
      <c r="KBA519" s="329"/>
      <c r="KBB519" s="329"/>
      <c r="KBC519" s="329"/>
      <c r="KBD519" s="329"/>
      <c r="KBE519" s="329"/>
      <c r="KBF519" s="329"/>
      <c r="KBG519" s="329"/>
      <c r="KBH519" s="329"/>
      <c r="KBI519" s="329"/>
      <c r="KBJ519" s="329"/>
      <c r="KBK519" s="329"/>
      <c r="KBL519" s="329"/>
      <c r="KBM519" s="329"/>
      <c r="KBN519" s="329"/>
      <c r="KBO519" s="329"/>
      <c r="KBP519" s="329"/>
      <c r="KBQ519" s="329"/>
      <c r="KBR519" s="329"/>
      <c r="KBS519" s="329"/>
      <c r="KBT519" s="329"/>
      <c r="KBU519" s="329"/>
      <c r="KBV519" s="329"/>
      <c r="KBW519" s="329"/>
      <c r="KBX519" s="329"/>
      <c r="KBY519" s="329"/>
      <c r="KBZ519" s="329"/>
      <c r="KCA519" s="329"/>
      <c r="KCB519" s="329"/>
      <c r="KCC519" s="329"/>
      <c r="KCD519" s="329"/>
      <c r="KCE519" s="329"/>
      <c r="KCF519" s="329"/>
      <c r="KCG519" s="329"/>
      <c r="KCH519" s="329"/>
      <c r="KCI519" s="329"/>
      <c r="KCJ519" s="329"/>
      <c r="KCK519" s="329"/>
      <c r="KCL519" s="329"/>
      <c r="KCM519" s="329"/>
      <c r="KCN519" s="329"/>
      <c r="KCO519" s="329"/>
      <c r="KCP519" s="329"/>
      <c r="KCQ519" s="329"/>
      <c r="KCR519" s="329"/>
      <c r="KCS519" s="329"/>
      <c r="KCT519" s="329"/>
      <c r="KCU519" s="329"/>
      <c r="KCV519" s="329"/>
      <c r="KCW519" s="329"/>
      <c r="KCX519" s="329"/>
      <c r="KCY519" s="329"/>
      <c r="KCZ519" s="329"/>
      <c r="KDA519" s="329"/>
      <c r="KDB519" s="329"/>
      <c r="KDC519" s="329"/>
      <c r="KDD519" s="329"/>
      <c r="KDE519" s="329"/>
      <c r="KDF519" s="329"/>
      <c r="KDG519" s="329"/>
      <c r="KDH519" s="329"/>
      <c r="KDI519" s="329"/>
      <c r="KDJ519" s="329"/>
      <c r="KDK519" s="329"/>
      <c r="KDL519" s="329"/>
      <c r="KDM519" s="329"/>
      <c r="KDN519" s="329"/>
      <c r="KDO519" s="329"/>
      <c r="KDP519" s="329"/>
      <c r="KDQ519" s="329"/>
      <c r="KDR519" s="329"/>
      <c r="KDS519" s="329"/>
      <c r="KDT519" s="329"/>
      <c r="KDU519" s="329"/>
      <c r="KDV519" s="329"/>
      <c r="KDW519" s="329"/>
      <c r="KDX519" s="329"/>
      <c r="KDY519" s="329"/>
      <c r="KDZ519" s="329"/>
      <c r="KEA519" s="329"/>
      <c r="KEB519" s="329"/>
      <c r="KEC519" s="329"/>
      <c r="KED519" s="329"/>
      <c r="KEE519" s="329"/>
      <c r="KEF519" s="329"/>
      <c r="KEG519" s="329"/>
      <c r="KEH519" s="329"/>
      <c r="KEI519" s="329"/>
      <c r="KEJ519" s="329"/>
      <c r="KEK519" s="329"/>
      <c r="KEL519" s="329"/>
      <c r="KEM519" s="329"/>
      <c r="KEN519" s="329"/>
      <c r="KEO519" s="329"/>
      <c r="KEP519" s="329"/>
      <c r="KEQ519" s="329"/>
      <c r="KER519" s="329"/>
      <c r="KES519" s="329"/>
      <c r="KET519" s="329"/>
      <c r="KEU519" s="329"/>
      <c r="KEV519" s="329"/>
      <c r="KEW519" s="329"/>
      <c r="KEX519" s="329"/>
      <c r="KEY519" s="329"/>
      <c r="KEZ519" s="329"/>
      <c r="KFA519" s="329"/>
      <c r="KFB519" s="329"/>
      <c r="KFC519" s="329"/>
      <c r="KFD519" s="329"/>
      <c r="KFE519" s="329"/>
      <c r="KFF519" s="329"/>
      <c r="KFG519" s="329"/>
      <c r="KFH519" s="329"/>
      <c r="KFI519" s="329"/>
      <c r="KFJ519" s="329"/>
      <c r="KFK519" s="329"/>
      <c r="KFL519" s="329"/>
      <c r="KFM519" s="329"/>
      <c r="KFN519" s="329"/>
      <c r="KFO519" s="329"/>
      <c r="KFP519" s="329"/>
      <c r="KFQ519" s="329"/>
      <c r="KFR519" s="329"/>
      <c r="KFS519" s="329"/>
      <c r="KFT519" s="329"/>
      <c r="KFU519" s="329"/>
      <c r="KFV519" s="329"/>
      <c r="KFW519" s="329"/>
      <c r="KFX519" s="329"/>
      <c r="KFY519" s="329"/>
      <c r="KFZ519" s="329"/>
      <c r="KGA519" s="329"/>
      <c r="KGB519" s="329"/>
      <c r="KGC519" s="329"/>
      <c r="KGD519" s="329"/>
      <c r="KGE519" s="329"/>
      <c r="KGF519" s="329"/>
      <c r="KGG519" s="329"/>
      <c r="KGH519" s="329"/>
      <c r="KGI519" s="329"/>
      <c r="KGJ519" s="329"/>
      <c r="KGK519" s="329"/>
      <c r="KGL519" s="329"/>
      <c r="KGM519" s="329"/>
      <c r="KGN519" s="329"/>
      <c r="KGO519" s="329"/>
      <c r="KGP519" s="329"/>
      <c r="KGQ519" s="329"/>
      <c r="KGR519" s="329"/>
      <c r="KGS519" s="329"/>
      <c r="KGT519" s="329"/>
      <c r="KGU519" s="329"/>
      <c r="KGV519" s="329"/>
      <c r="KGW519" s="329"/>
      <c r="KGX519" s="329"/>
      <c r="KGY519" s="329"/>
      <c r="KGZ519" s="329"/>
      <c r="KHA519" s="329"/>
      <c r="KHB519" s="329"/>
      <c r="KHC519" s="329"/>
      <c r="KHD519" s="329"/>
      <c r="KHE519" s="329"/>
      <c r="KHF519" s="329"/>
      <c r="KHG519" s="329"/>
      <c r="KHH519" s="329"/>
      <c r="KHI519" s="329"/>
      <c r="KHJ519" s="329"/>
      <c r="KHK519" s="329"/>
      <c r="KHL519" s="329"/>
      <c r="KHM519" s="329"/>
      <c r="KHN519" s="329"/>
      <c r="KHO519" s="329"/>
      <c r="KHP519" s="329"/>
      <c r="KHQ519" s="329"/>
      <c r="KHR519" s="329"/>
      <c r="KHS519" s="329"/>
      <c r="KHT519" s="329"/>
      <c r="KHU519" s="329"/>
      <c r="KHV519" s="329"/>
      <c r="KHW519" s="329"/>
      <c r="KHX519" s="329"/>
      <c r="KHY519" s="329"/>
      <c r="KHZ519" s="329"/>
      <c r="KIA519" s="329"/>
      <c r="KIB519" s="329"/>
      <c r="KIC519" s="329"/>
      <c r="KID519" s="329"/>
      <c r="KIE519" s="329"/>
      <c r="KIF519" s="329"/>
      <c r="KIG519" s="329"/>
      <c r="KIH519" s="329"/>
      <c r="KII519" s="329"/>
      <c r="KIJ519" s="329"/>
      <c r="KIK519" s="329"/>
      <c r="KIL519" s="329"/>
      <c r="KIM519" s="329"/>
      <c r="KIN519" s="329"/>
      <c r="KIO519" s="329"/>
      <c r="KIP519" s="329"/>
      <c r="KIQ519" s="329"/>
      <c r="KIR519" s="329"/>
      <c r="KIS519" s="329"/>
      <c r="KIT519" s="329"/>
      <c r="KIU519" s="329"/>
      <c r="KIV519" s="329"/>
      <c r="KIW519" s="329"/>
      <c r="KIX519" s="329"/>
      <c r="KIY519" s="329"/>
      <c r="KIZ519" s="329"/>
      <c r="KJA519" s="329"/>
      <c r="KJB519" s="329"/>
      <c r="KJC519" s="329"/>
      <c r="KJD519" s="329"/>
      <c r="KJE519" s="329"/>
      <c r="KJF519" s="329"/>
      <c r="KJG519" s="329"/>
      <c r="KJH519" s="329"/>
      <c r="KJI519" s="329"/>
      <c r="KJJ519" s="329"/>
      <c r="KJK519" s="329"/>
      <c r="KJL519" s="329"/>
      <c r="KJM519" s="329"/>
      <c r="KJN519" s="329"/>
      <c r="KJO519" s="329"/>
      <c r="KJP519" s="329"/>
      <c r="KJQ519" s="329"/>
      <c r="KJR519" s="329"/>
      <c r="KJS519" s="329"/>
      <c r="KJT519" s="329"/>
      <c r="KJU519" s="329"/>
      <c r="KJV519" s="329"/>
      <c r="KJW519" s="329"/>
      <c r="KJX519" s="329"/>
      <c r="KJY519" s="329"/>
      <c r="KJZ519" s="329"/>
      <c r="KKA519" s="329"/>
      <c r="KKB519" s="329"/>
      <c r="KKC519" s="329"/>
      <c r="KKD519" s="329"/>
      <c r="KKE519" s="329"/>
      <c r="KKF519" s="329"/>
      <c r="KKG519" s="329"/>
      <c r="KKH519" s="329"/>
      <c r="KKI519" s="329"/>
      <c r="KKJ519" s="329"/>
      <c r="KKK519" s="329"/>
      <c r="KKL519" s="329"/>
      <c r="KKM519" s="329"/>
      <c r="KKN519" s="329"/>
      <c r="KKO519" s="329"/>
      <c r="KKP519" s="329"/>
      <c r="KKQ519" s="329"/>
      <c r="KKR519" s="329"/>
      <c r="KKS519" s="329"/>
      <c r="KKT519" s="329"/>
      <c r="KKU519" s="329"/>
      <c r="KKV519" s="329"/>
      <c r="KKW519" s="329"/>
      <c r="KKX519" s="329"/>
      <c r="KKY519" s="329"/>
      <c r="KKZ519" s="329"/>
      <c r="KLA519" s="329"/>
      <c r="KLB519" s="329"/>
      <c r="KLC519" s="329"/>
      <c r="KLD519" s="329"/>
      <c r="KLE519" s="329"/>
      <c r="KLF519" s="329"/>
      <c r="KLG519" s="329"/>
      <c r="KLH519" s="329"/>
      <c r="KLI519" s="329"/>
      <c r="KLJ519" s="329"/>
      <c r="KLK519" s="329"/>
      <c r="KLL519" s="329"/>
      <c r="KLM519" s="329"/>
      <c r="KLN519" s="329"/>
      <c r="KLO519" s="329"/>
      <c r="KLP519" s="329"/>
      <c r="KLQ519" s="329"/>
      <c r="KLR519" s="329"/>
      <c r="KLS519" s="329"/>
      <c r="KLT519" s="329"/>
      <c r="KLU519" s="329"/>
      <c r="KLV519" s="329"/>
      <c r="KLW519" s="329"/>
      <c r="KLX519" s="329"/>
      <c r="KLY519" s="329"/>
      <c r="KLZ519" s="329"/>
      <c r="KMA519" s="329"/>
      <c r="KMB519" s="329"/>
      <c r="KMC519" s="329"/>
      <c r="KMD519" s="329"/>
      <c r="KME519" s="329"/>
      <c r="KMF519" s="329"/>
      <c r="KMG519" s="329"/>
      <c r="KMH519" s="329"/>
      <c r="KMI519" s="329"/>
      <c r="KMJ519" s="329"/>
      <c r="KMK519" s="329"/>
      <c r="KML519" s="329"/>
      <c r="KMM519" s="329"/>
      <c r="KMN519" s="329"/>
      <c r="KMO519" s="329"/>
      <c r="KMP519" s="329"/>
      <c r="KMQ519" s="329"/>
      <c r="KMR519" s="329"/>
      <c r="KMS519" s="329"/>
      <c r="KMT519" s="329"/>
      <c r="KMU519" s="329"/>
      <c r="KMV519" s="329"/>
      <c r="KMW519" s="329"/>
      <c r="KMX519" s="329"/>
      <c r="KMY519" s="329"/>
      <c r="KMZ519" s="329"/>
      <c r="KNA519" s="329"/>
      <c r="KNB519" s="329"/>
      <c r="KNC519" s="329"/>
      <c r="KND519" s="329"/>
      <c r="KNE519" s="329"/>
      <c r="KNF519" s="329"/>
      <c r="KNG519" s="329"/>
      <c r="KNH519" s="329"/>
      <c r="KNI519" s="329"/>
      <c r="KNJ519" s="329"/>
      <c r="KNK519" s="329"/>
      <c r="KNL519" s="329"/>
      <c r="KNM519" s="329"/>
      <c r="KNN519" s="329"/>
      <c r="KNO519" s="329"/>
      <c r="KNP519" s="329"/>
      <c r="KNQ519" s="329"/>
      <c r="KNR519" s="329"/>
      <c r="KNS519" s="329"/>
      <c r="KNT519" s="329"/>
      <c r="KNU519" s="329"/>
      <c r="KNV519" s="329"/>
      <c r="KNW519" s="329"/>
      <c r="KNX519" s="329"/>
      <c r="KNY519" s="329"/>
      <c r="KNZ519" s="329"/>
      <c r="KOA519" s="329"/>
      <c r="KOB519" s="329"/>
      <c r="KOC519" s="329"/>
      <c r="KOD519" s="329"/>
      <c r="KOE519" s="329"/>
      <c r="KOF519" s="329"/>
      <c r="KOG519" s="329"/>
      <c r="KOH519" s="329"/>
      <c r="KOI519" s="329"/>
      <c r="KOJ519" s="329"/>
      <c r="KOK519" s="329"/>
      <c r="KOL519" s="329"/>
      <c r="KOM519" s="329"/>
      <c r="KON519" s="329"/>
      <c r="KOO519" s="329"/>
      <c r="KOP519" s="329"/>
      <c r="KOQ519" s="329"/>
      <c r="KOR519" s="329"/>
      <c r="KOS519" s="329"/>
      <c r="KOT519" s="329"/>
      <c r="KOU519" s="329"/>
      <c r="KOV519" s="329"/>
      <c r="KOW519" s="329"/>
      <c r="KOX519" s="329"/>
      <c r="KOY519" s="329"/>
      <c r="KOZ519" s="329"/>
      <c r="KPA519" s="329"/>
      <c r="KPB519" s="329"/>
      <c r="KPC519" s="329"/>
      <c r="KPD519" s="329"/>
      <c r="KPE519" s="329"/>
      <c r="KPF519" s="329"/>
      <c r="KPG519" s="329"/>
      <c r="KPH519" s="329"/>
      <c r="KPI519" s="329"/>
      <c r="KPJ519" s="329"/>
      <c r="KPK519" s="329"/>
      <c r="KPL519" s="329"/>
      <c r="KPM519" s="329"/>
      <c r="KPN519" s="329"/>
      <c r="KPO519" s="329"/>
      <c r="KPP519" s="329"/>
      <c r="KPQ519" s="329"/>
      <c r="KPR519" s="329"/>
      <c r="KPS519" s="329"/>
      <c r="KPT519" s="329"/>
      <c r="KPU519" s="329"/>
      <c r="KPV519" s="329"/>
      <c r="KPW519" s="329"/>
      <c r="KPX519" s="329"/>
      <c r="KPY519" s="329"/>
      <c r="KPZ519" s="329"/>
      <c r="KQA519" s="329"/>
      <c r="KQB519" s="329"/>
      <c r="KQC519" s="329"/>
      <c r="KQD519" s="329"/>
      <c r="KQE519" s="329"/>
      <c r="KQF519" s="329"/>
      <c r="KQG519" s="329"/>
      <c r="KQH519" s="329"/>
      <c r="KQI519" s="329"/>
      <c r="KQJ519" s="329"/>
      <c r="KQK519" s="329"/>
      <c r="KQL519" s="329"/>
      <c r="KQM519" s="329"/>
      <c r="KQN519" s="329"/>
      <c r="KQO519" s="329"/>
      <c r="KQP519" s="329"/>
      <c r="KQQ519" s="329"/>
      <c r="KQR519" s="329"/>
      <c r="KQS519" s="329"/>
      <c r="KQT519" s="329"/>
      <c r="KQU519" s="329"/>
      <c r="KQV519" s="329"/>
      <c r="KQW519" s="329"/>
      <c r="KQX519" s="329"/>
      <c r="KQY519" s="329"/>
      <c r="KQZ519" s="329"/>
      <c r="KRA519" s="329"/>
      <c r="KRB519" s="329"/>
      <c r="KRC519" s="329"/>
      <c r="KRD519" s="329"/>
      <c r="KRE519" s="329"/>
      <c r="KRF519" s="329"/>
      <c r="KRG519" s="329"/>
      <c r="KRH519" s="329"/>
      <c r="KRI519" s="329"/>
      <c r="KRJ519" s="329"/>
      <c r="KRK519" s="329"/>
      <c r="KRL519" s="329"/>
      <c r="KRM519" s="329"/>
      <c r="KRN519" s="329"/>
      <c r="KRO519" s="329"/>
      <c r="KRP519" s="329"/>
      <c r="KRQ519" s="329"/>
      <c r="KRR519" s="329"/>
      <c r="KRS519" s="329"/>
      <c r="KRT519" s="329"/>
      <c r="KRU519" s="329"/>
      <c r="KRV519" s="329"/>
      <c r="KRW519" s="329"/>
      <c r="KRX519" s="329"/>
      <c r="KRY519" s="329"/>
      <c r="KRZ519" s="329"/>
      <c r="KSA519" s="329"/>
      <c r="KSB519" s="329"/>
      <c r="KSC519" s="329"/>
      <c r="KSD519" s="329"/>
      <c r="KSE519" s="329"/>
      <c r="KSF519" s="329"/>
      <c r="KSG519" s="329"/>
      <c r="KSH519" s="329"/>
      <c r="KSI519" s="329"/>
      <c r="KSJ519" s="329"/>
      <c r="KSK519" s="329"/>
      <c r="KSL519" s="329"/>
      <c r="KSM519" s="329"/>
      <c r="KSN519" s="329"/>
      <c r="KSO519" s="329"/>
      <c r="KSP519" s="329"/>
      <c r="KSQ519" s="329"/>
      <c r="KSR519" s="329"/>
      <c r="KSS519" s="329"/>
      <c r="KST519" s="329"/>
      <c r="KSU519" s="329"/>
      <c r="KSV519" s="329"/>
      <c r="KSW519" s="329"/>
      <c r="KSX519" s="329"/>
      <c r="KSY519" s="329"/>
      <c r="KSZ519" s="329"/>
      <c r="KTA519" s="329"/>
      <c r="KTB519" s="329"/>
      <c r="KTC519" s="329"/>
      <c r="KTD519" s="329"/>
      <c r="KTE519" s="329"/>
      <c r="KTF519" s="329"/>
      <c r="KTG519" s="329"/>
      <c r="KTH519" s="329"/>
      <c r="KTI519" s="329"/>
      <c r="KTJ519" s="329"/>
      <c r="KTK519" s="329"/>
      <c r="KTL519" s="329"/>
      <c r="KTM519" s="329"/>
      <c r="KTN519" s="329"/>
      <c r="KTO519" s="329"/>
      <c r="KTP519" s="329"/>
      <c r="KTQ519" s="329"/>
      <c r="KTR519" s="329"/>
      <c r="KTS519" s="329"/>
      <c r="KTT519" s="329"/>
      <c r="KTU519" s="329"/>
      <c r="KTV519" s="329"/>
      <c r="KTW519" s="329"/>
      <c r="KTX519" s="329"/>
      <c r="KTY519" s="329"/>
      <c r="KTZ519" s="329"/>
      <c r="KUA519" s="329"/>
      <c r="KUB519" s="329"/>
      <c r="KUC519" s="329"/>
      <c r="KUD519" s="329"/>
      <c r="KUE519" s="329"/>
      <c r="KUF519" s="329"/>
      <c r="KUG519" s="329"/>
      <c r="KUH519" s="329"/>
      <c r="KUI519" s="329"/>
      <c r="KUJ519" s="329"/>
      <c r="KUK519" s="329"/>
      <c r="KUL519" s="329"/>
      <c r="KUM519" s="329"/>
      <c r="KUN519" s="329"/>
      <c r="KUO519" s="329"/>
      <c r="KUP519" s="329"/>
      <c r="KUQ519" s="329"/>
      <c r="KUR519" s="329"/>
      <c r="KUS519" s="329"/>
      <c r="KUT519" s="329"/>
      <c r="KUU519" s="329"/>
      <c r="KUV519" s="329"/>
      <c r="KUW519" s="329"/>
      <c r="KUX519" s="329"/>
      <c r="KUY519" s="329"/>
      <c r="KUZ519" s="329"/>
      <c r="KVA519" s="329"/>
      <c r="KVB519" s="329"/>
      <c r="KVC519" s="329"/>
      <c r="KVD519" s="329"/>
      <c r="KVE519" s="329"/>
      <c r="KVF519" s="329"/>
      <c r="KVG519" s="329"/>
      <c r="KVH519" s="329"/>
      <c r="KVI519" s="329"/>
      <c r="KVJ519" s="329"/>
      <c r="KVK519" s="329"/>
      <c r="KVL519" s="329"/>
      <c r="KVM519" s="329"/>
      <c r="KVN519" s="329"/>
      <c r="KVO519" s="329"/>
      <c r="KVP519" s="329"/>
      <c r="KVQ519" s="329"/>
      <c r="KVR519" s="329"/>
      <c r="KVS519" s="329"/>
      <c r="KVT519" s="329"/>
      <c r="KVU519" s="329"/>
      <c r="KVV519" s="329"/>
      <c r="KVW519" s="329"/>
      <c r="KVX519" s="329"/>
      <c r="KVY519" s="329"/>
      <c r="KVZ519" s="329"/>
      <c r="KWA519" s="329"/>
      <c r="KWB519" s="329"/>
      <c r="KWC519" s="329"/>
      <c r="KWD519" s="329"/>
      <c r="KWE519" s="329"/>
      <c r="KWF519" s="329"/>
      <c r="KWG519" s="329"/>
      <c r="KWH519" s="329"/>
      <c r="KWI519" s="329"/>
      <c r="KWJ519" s="329"/>
      <c r="KWK519" s="329"/>
      <c r="KWL519" s="329"/>
      <c r="KWM519" s="329"/>
      <c r="KWN519" s="329"/>
      <c r="KWO519" s="329"/>
      <c r="KWP519" s="329"/>
      <c r="KWQ519" s="329"/>
      <c r="KWR519" s="329"/>
      <c r="KWS519" s="329"/>
      <c r="KWT519" s="329"/>
      <c r="KWU519" s="329"/>
      <c r="KWV519" s="329"/>
      <c r="KWW519" s="329"/>
      <c r="KWX519" s="329"/>
      <c r="KWY519" s="329"/>
      <c r="KWZ519" s="329"/>
      <c r="KXA519" s="329"/>
      <c r="KXB519" s="329"/>
      <c r="KXC519" s="329"/>
      <c r="KXD519" s="329"/>
      <c r="KXE519" s="329"/>
      <c r="KXF519" s="329"/>
      <c r="KXG519" s="329"/>
      <c r="KXH519" s="329"/>
      <c r="KXI519" s="329"/>
      <c r="KXJ519" s="329"/>
      <c r="KXK519" s="329"/>
      <c r="KXL519" s="329"/>
      <c r="KXM519" s="329"/>
      <c r="KXN519" s="329"/>
      <c r="KXO519" s="329"/>
      <c r="KXP519" s="329"/>
      <c r="KXQ519" s="329"/>
      <c r="KXR519" s="329"/>
      <c r="KXS519" s="329"/>
      <c r="KXT519" s="329"/>
      <c r="KXU519" s="329"/>
      <c r="KXV519" s="329"/>
      <c r="KXW519" s="329"/>
      <c r="KXX519" s="329"/>
      <c r="KXY519" s="329"/>
      <c r="KXZ519" s="329"/>
      <c r="KYA519" s="329"/>
      <c r="KYB519" s="329"/>
      <c r="KYC519" s="329"/>
      <c r="KYD519" s="329"/>
      <c r="KYE519" s="329"/>
      <c r="KYF519" s="329"/>
      <c r="KYG519" s="329"/>
      <c r="KYH519" s="329"/>
      <c r="KYI519" s="329"/>
      <c r="KYJ519" s="329"/>
      <c r="KYK519" s="329"/>
      <c r="KYL519" s="329"/>
      <c r="KYM519" s="329"/>
      <c r="KYN519" s="329"/>
      <c r="KYO519" s="329"/>
      <c r="KYP519" s="329"/>
      <c r="KYQ519" s="329"/>
      <c r="KYR519" s="329"/>
      <c r="KYS519" s="329"/>
      <c r="KYT519" s="329"/>
      <c r="KYU519" s="329"/>
      <c r="KYV519" s="329"/>
      <c r="KYW519" s="329"/>
      <c r="KYX519" s="329"/>
      <c r="KYY519" s="329"/>
      <c r="KYZ519" s="329"/>
      <c r="KZA519" s="329"/>
      <c r="KZB519" s="329"/>
      <c r="KZC519" s="329"/>
      <c r="KZD519" s="329"/>
      <c r="KZE519" s="329"/>
      <c r="KZF519" s="329"/>
      <c r="KZG519" s="329"/>
      <c r="KZH519" s="329"/>
      <c r="KZI519" s="329"/>
      <c r="KZJ519" s="329"/>
      <c r="KZK519" s="329"/>
      <c r="KZL519" s="329"/>
      <c r="KZM519" s="329"/>
      <c r="KZN519" s="329"/>
      <c r="KZO519" s="329"/>
      <c r="KZP519" s="329"/>
      <c r="KZQ519" s="329"/>
      <c r="KZR519" s="329"/>
      <c r="KZS519" s="329"/>
      <c r="KZT519" s="329"/>
      <c r="KZU519" s="329"/>
      <c r="KZV519" s="329"/>
      <c r="KZW519" s="329"/>
      <c r="KZX519" s="329"/>
      <c r="KZY519" s="329"/>
      <c r="KZZ519" s="329"/>
      <c r="LAA519" s="329"/>
      <c r="LAB519" s="329"/>
      <c r="LAC519" s="329"/>
      <c r="LAD519" s="329"/>
      <c r="LAE519" s="329"/>
      <c r="LAF519" s="329"/>
      <c r="LAG519" s="329"/>
      <c r="LAH519" s="329"/>
      <c r="LAI519" s="329"/>
      <c r="LAJ519" s="329"/>
      <c r="LAK519" s="329"/>
      <c r="LAL519" s="329"/>
      <c r="LAM519" s="329"/>
      <c r="LAN519" s="329"/>
      <c r="LAO519" s="329"/>
      <c r="LAP519" s="329"/>
      <c r="LAQ519" s="329"/>
      <c r="LAR519" s="329"/>
      <c r="LAS519" s="329"/>
      <c r="LAT519" s="329"/>
      <c r="LAU519" s="329"/>
      <c r="LAV519" s="329"/>
      <c r="LAW519" s="329"/>
      <c r="LAX519" s="329"/>
      <c r="LAY519" s="329"/>
      <c r="LAZ519" s="329"/>
      <c r="LBA519" s="329"/>
      <c r="LBB519" s="329"/>
      <c r="LBC519" s="329"/>
      <c r="LBD519" s="329"/>
      <c r="LBE519" s="329"/>
      <c r="LBF519" s="329"/>
      <c r="LBG519" s="329"/>
      <c r="LBH519" s="329"/>
      <c r="LBI519" s="329"/>
      <c r="LBJ519" s="329"/>
      <c r="LBK519" s="329"/>
      <c r="LBL519" s="329"/>
      <c r="LBM519" s="329"/>
      <c r="LBN519" s="329"/>
      <c r="LBO519" s="329"/>
      <c r="LBP519" s="329"/>
      <c r="LBQ519" s="329"/>
      <c r="LBR519" s="329"/>
      <c r="LBS519" s="329"/>
      <c r="LBT519" s="329"/>
      <c r="LBU519" s="329"/>
      <c r="LBV519" s="329"/>
      <c r="LBW519" s="329"/>
      <c r="LBX519" s="329"/>
      <c r="LBY519" s="329"/>
      <c r="LBZ519" s="329"/>
      <c r="LCA519" s="329"/>
      <c r="LCB519" s="329"/>
      <c r="LCC519" s="329"/>
      <c r="LCD519" s="329"/>
      <c r="LCE519" s="329"/>
      <c r="LCF519" s="329"/>
      <c r="LCG519" s="329"/>
      <c r="LCH519" s="329"/>
      <c r="LCI519" s="329"/>
      <c r="LCJ519" s="329"/>
      <c r="LCK519" s="329"/>
      <c r="LCL519" s="329"/>
      <c r="LCM519" s="329"/>
      <c r="LCN519" s="329"/>
      <c r="LCO519" s="329"/>
      <c r="LCP519" s="329"/>
      <c r="LCQ519" s="329"/>
      <c r="LCR519" s="329"/>
      <c r="LCS519" s="329"/>
      <c r="LCT519" s="329"/>
      <c r="LCU519" s="329"/>
      <c r="LCV519" s="329"/>
      <c r="LCW519" s="329"/>
      <c r="LCX519" s="329"/>
      <c r="LCY519" s="329"/>
      <c r="LCZ519" s="329"/>
      <c r="LDA519" s="329"/>
      <c r="LDB519" s="329"/>
      <c r="LDC519" s="329"/>
      <c r="LDD519" s="329"/>
      <c r="LDE519" s="329"/>
      <c r="LDF519" s="329"/>
      <c r="LDG519" s="329"/>
      <c r="LDH519" s="329"/>
      <c r="LDI519" s="329"/>
      <c r="LDJ519" s="329"/>
      <c r="LDK519" s="329"/>
      <c r="LDL519" s="329"/>
      <c r="LDM519" s="329"/>
      <c r="LDN519" s="329"/>
      <c r="LDO519" s="329"/>
      <c r="LDP519" s="329"/>
      <c r="LDQ519" s="329"/>
      <c r="LDR519" s="329"/>
      <c r="LDS519" s="329"/>
      <c r="LDT519" s="329"/>
      <c r="LDU519" s="329"/>
      <c r="LDV519" s="329"/>
      <c r="LDW519" s="329"/>
      <c r="LDX519" s="329"/>
      <c r="LDY519" s="329"/>
      <c r="LDZ519" s="329"/>
      <c r="LEA519" s="329"/>
      <c r="LEB519" s="329"/>
      <c r="LEC519" s="329"/>
      <c r="LED519" s="329"/>
      <c r="LEE519" s="329"/>
      <c r="LEF519" s="329"/>
      <c r="LEG519" s="329"/>
      <c r="LEH519" s="329"/>
      <c r="LEI519" s="329"/>
      <c r="LEJ519" s="329"/>
      <c r="LEK519" s="329"/>
      <c r="LEL519" s="329"/>
      <c r="LEM519" s="329"/>
      <c r="LEN519" s="329"/>
      <c r="LEO519" s="329"/>
      <c r="LEP519" s="329"/>
      <c r="LEQ519" s="329"/>
      <c r="LER519" s="329"/>
      <c r="LES519" s="329"/>
      <c r="LET519" s="329"/>
      <c r="LEU519" s="329"/>
      <c r="LEV519" s="329"/>
      <c r="LEW519" s="329"/>
      <c r="LEX519" s="329"/>
      <c r="LEY519" s="329"/>
      <c r="LEZ519" s="329"/>
      <c r="LFA519" s="329"/>
      <c r="LFB519" s="329"/>
      <c r="LFC519" s="329"/>
      <c r="LFD519" s="329"/>
      <c r="LFE519" s="329"/>
      <c r="LFF519" s="329"/>
      <c r="LFG519" s="329"/>
      <c r="LFH519" s="329"/>
      <c r="LFI519" s="329"/>
      <c r="LFJ519" s="329"/>
      <c r="LFK519" s="329"/>
      <c r="LFL519" s="329"/>
      <c r="LFM519" s="329"/>
      <c r="LFN519" s="329"/>
      <c r="LFO519" s="329"/>
      <c r="LFP519" s="329"/>
      <c r="LFQ519" s="329"/>
      <c r="LFR519" s="329"/>
      <c r="LFS519" s="329"/>
      <c r="LFT519" s="329"/>
      <c r="LFU519" s="329"/>
      <c r="LFV519" s="329"/>
      <c r="LFW519" s="329"/>
      <c r="LFX519" s="329"/>
      <c r="LFY519" s="329"/>
      <c r="LFZ519" s="329"/>
      <c r="LGA519" s="329"/>
      <c r="LGB519" s="329"/>
      <c r="LGC519" s="329"/>
      <c r="LGD519" s="329"/>
      <c r="LGE519" s="329"/>
      <c r="LGF519" s="329"/>
      <c r="LGG519" s="329"/>
      <c r="LGH519" s="329"/>
      <c r="LGI519" s="329"/>
      <c r="LGJ519" s="329"/>
      <c r="LGK519" s="329"/>
      <c r="LGL519" s="329"/>
      <c r="LGM519" s="329"/>
      <c r="LGN519" s="329"/>
      <c r="LGO519" s="329"/>
      <c r="LGP519" s="329"/>
      <c r="LGQ519" s="329"/>
      <c r="LGR519" s="329"/>
      <c r="LGS519" s="329"/>
      <c r="LGT519" s="329"/>
      <c r="LGU519" s="329"/>
      <c r="LGV519" s="329"/>
      <c r="LGW519" s="329"/>
      <c r="LGX519" s="329"/>
      <c r="LGY519" s="329"/>
      <c r="LGZ519" s="329"/>
      <c r="LHA519" s="329"/>
      <c r="LHB519" s="329"/>
      <c r="LHC519" s="329"/>
      <c r="LHD519" s="329"/>
      <c r="LHE519" s="329"/>
      <c r="LHF519" s="329"/>
      <c r="LHG519" s="329"/>
      <c r="LHH519" s="329"/>
      <c r="LHI519" s="329"/>
      <c r="LHJ519" s="329"/>
      <c r="LHK519" s="329"/>
      <c r="LHL519" s="329"/>
      <c r="LHM519" s="329"/>
      <c r="LHN519" s="329"/>
      <c r="LHO519" s="329"/>
      <c r="LHP519" s="329"/>
      <c r="LHQ519" s="329"/>
      <c r="LHR519" s="329"/>
      <c r="LHS519" s="329"/>
      <c r="LHT519" s="329"/>
      <c r="LHU519" s="329"/>
      <c r="LHV519" s="329"/>
      <c r="LHW519" s="329"/>
      <c r="LHX519" s="329"/>
      <c r="LHY519" s="329"/>
      <c r="LHZ519" s="329"/>
      <c r="LIA519" s="329"/>
      <c r="LIB519" s="329"/>
      <c r="LIC519" s="329"/>
      <c r="LID519" s="329"/>
      <c r="LIE519" s="329"/>
      <c r="LIF519" s="329"/>
      <c r="LIG519" s="329"/>
      <c r="LIH519" s="329"/>
      <c r="LII519" s="329"/>
      <c r="LIJ519" s="329"/>
      <c r="LIK519" s="329"/>
      <c r="LIL519" s="329"/>
      <c r="LIM519" s="329"/>
      <c r="LIN519" s="329"/>
      <c r="LIO519" s="329"/>
      <c r="LIP519" s="329"/>
      <c r="LIQ519" s="329"/>
      <c r="LIR519" s="329"/>
      <c r="LIS519" s="329"/>
      <c r="LIT519" s="329"/>
      <c r="LIU519" s="329"/>
      <c r="LIV519" s="329"/>
      <c r="LIW519" s="329"/>
      <c r="LIX519" s="329"/>
      <c r="LIY519" s="329"/>
      <c r="LIZ519" s="329"/>
      <c r="LJA519" s="329"/>
      <c r="LJB519" s="329"/>
      <c r="LJC519" s="329"/>
      <c r="LJD519" s="329"/>
      <c r="LJE519" s="329"/>
      <c r="LJF519" s="329"/>
      <c r="LJG519" s="329"/>
      <c r="LJH519" s="329"/>
      <c r="LJI519" s="329"/>
      <c r="LJJ519" s="329"/>
      <c r="LJK519" s="329"/>
      <c r="LJL519" s="329"/>
      <c r="LJM519" s="329"/>
      <c r="LJN519" s="329"/>
      <c r="LJO519" s="329"/>
      <c r="LJP519" s="329"/>
      <c r="LJQ519" s="329"/>
      <c r="LJR519" s="329"/>
      <c r="LJS519" s="329"/>
      <c r="LJT519" s="329"/>
      <c r="LJU519" s="329"/>
      <c r="LJV519" s="329"/>
      <c r="LJW519" s="329"/>
      <c r="LJX519" s="329"/>
      <c r="LJY519" s="329"/>
      <c r="LJZ519" s="329"/>
      <c r="LKA519" s="329"/>
      <c r="LKB519" s="329"/>
      <c r="LKC519" s="329"/>
      <c r="LKD519" s="329"/>
      <c r="LKE519" s="329"/>
      <c r="LKF519" s="329"/>
      <c r="LKG519" s="329"/>
      <c r="LKH519" s="329"/>
      <c r="LKI519" s="329"/>
      <c r="LKJ519" s="329"/>
      <c r="LKK519" s="329"/>
      <c r="LKL519" s="329"/>
      <c r="LKM519" s="329"/>
      <c r="LKN519" s="329"/>
      <c r="LKO519" s="329"/>
      <c r="LKP519" s="329"/>
      <c r="LKQ519" s="329"/>
      <c r="LKR519" s="329"/>
      <c r="LKS519" s="329"/>
      <c r="LKT519" s="329"/>
      <c r="LKU519" s="329"/>
      <c r="LKV519" s="329"/>
      <c r="LKW519" s="329"/>
      <c r="LKX519" s="329"/>
      <c r="LKY519" s="329"/>
      <c r="LKZ519" s="329"/>
      <c r="LLA519" s="329"/>
      <c r="LLB519" s="329"/>
      <c r="LLC519" s="329"/>
      <c r="LLD519" s="329"/>
      <c r="LLE519" s="329"/>
      <c r="LLF519" s="329"/>
      <c r="LLG519" s="329"/>
      <c r="LLH519" s="329"/>
      <c r="LLI519" s="329"/>
      <c r="LLJ519" s="329"/>
      <c r="LLK519" s="329"/>
      <c r="LLL519" s="329"/>
      <c r="LLM519" s="329"/>
      <c r="LLN519" s="329"/>
      <c r="LLO519" s="329"/>
      <c r="LLP519" s="329"/>
      <c r="LLQ519" s="329"/>
      <c r="LLR519" s="329"/>
      <c r="LLS519" s="329"/>
      <c r="LLT519" s="329"/>
      <c r="LLU519" s="329"/>
      <c r="LLV519" s="329"/>
      <c r="LLW519" s="329"/>
      <c r="LLX519" s="329"/>
      <c r="LLY519" s="329"/>
      <c r="LLZ519" s="329"/>
      <c r="LMA519" s="329"/>
      <c r="LMB519" s="329"/>
      <c r="LMC519" s="329"/>
      <c r="LMD519" s="329"/>
      <c r="LME519" s="329"/>
      <c r="LMF519" s="329"/>
      <c r="LMG519" s="329"/>
      <c r="LMH519" s="329"/>
      <c r="LMI519" s="329"/>
      <c r="LMJ519" s="329"/>
      <c r="LMK519" s="329"/>
      <c r="LML519" s="329"/>
      <c r="LMM519" s="329"/>
      <c r="LMN519" s="329"/>
      <c r="LMO519" s="329"/>
      <c r="LMP519" s="329"/>
      <c r="LMQ519" s="329"/>
      <c r="LMR519" s="329"/>
      <c r="LMS519" s="329"/>
      <c r="LMT519" s="329"/>
      <c r="LMU519" s="329"/>
      <c r="LMV519" s="329"/>
      <c r="LMW519" s="329"/>
      <c r="LMX519" s="329"/>
      <c r="LMY519" s="329"/>
      <c r="LMZ519" s="329"/>
      <c r="LNA519" s="329"/>
      <c r="LNB519" s="329"/>
      <c r="LNC519" s="329"/>
      <c r="LND519" s="329"/>
      <c r="LNE519" s="329"/>
      <c r="LNF519" s="329"/>
      <c r="LNG519" s="329"/>
      <c r="LNH519" s="329"/>
      <c r="LNI519" s="329"/>
      <c r="LNJ519" s="329"/>
      <c r="LNK519" s="329"/>
      <c r="LNL519" s="329"/>
      <c r="LNM519" s="329"/>
      <c r="LNN519" s="329"/>
      <c r="LNO519" s="329"/>
      <c r="LNP519" s="329"/>
      <c r="LNQ519" s="329"/>
      <c r="LNR519" s="329"/>
      <c r="LNS519" s="329"/>
      <c r="LNT519" s="329"/>
      <c r="LNU519" s="329"/>
      <c r="LNV519" s="329"/>
      <c r="LNW519" s="329"/>
      <c r="LNX519" s="329"/>
      <c r="LNY519" s="329"/>
      <c r="LNZ519" s="329"/>
      <c r="LOA519" s="329"/>
      <c r="LOB519" s="329"/>
      <c r="LOC519" s="329"/>
      <c r="LOD519" s="329"/>
      <c r="LOE519" s="329"/>
      <c r="LOF519" s="329"/>
      <c r="LOG519" s="329"/>
      <c r="LOH519" s="329"/>
      <c r="LOI519" s="329"/>
      <c r="LOJ519" s="329"/>
      <c r="LOK519" s="329"/>
      <c r="LOL519" s="329"/>
      <c r="LOM519" s="329"/>
      <c r="LON519" s="329"/>
      <c r="LOO519" s="329"/>
      <c r="LOP519" s="329"/>
      <c r="LOQ519" s="329"/>
      <c r="LOR519" s="329"/>
      <c r="LOS519" s="329"/>
      <c r="LOT519" s="329"/>
      <c r="LOU519" s="329"/>
      <c r="LOV519" s="329"/>
      <c r="LOW519" s="329"/>
      <c r="LOX519" s="329"/>
      <c r="LOY519" s="329"/>
      <c r="LOZ519" s="329"/>
      <c r="LPA519" s="329"/>
      <c r="LPB519" s="329"/>
      <c r="LPC519" s="329"/>
      <c r="LPD519" s="329"/>
      <c r="LPE519" s="329"/>
      <c r="LPF519" s="329"/>
      <c r="LPG519" s="329"/>
      <c r="LPH519" s="329"/>
      <c r="LPI519" s="329"/>
      <c r="LPJ519" s="329"/>
      <c r="LPK519" s="329"/>
      <c r="LPL519" s="329"/>
      <c r="LPM519" s="329"/>
      <c r="LPN519" s="329"/>
      <c r="LPO519" s="329"/>
      <c r="LPP519" s="329"/>
      <c r="LPQ519" s="329"/>
      <c r="LPR519" s="329"/>
      <c r="LPS519" s="329"/>
      <c r="LPT519" s="329"/>
      <c r="LPU519" s="329"/>
      <c r="LPV519" s="329"/>
      <c r="LPW519" s="329"/>
      <c r="LPX519" s="329"/>
      <c r="LPY519" s="329"/>
      <c r="LPZ519" s="329"/>
      <c r="LQA519" s="329"/>
      <c r="LQB519" s="329"/>
      <c r="LQC519" s="329"/>
      <c r="LQD519" s="329"/>
      <c r="LQE519" s="329"/>
      <c r="LQF519" s="329"/>
      <c r="LQG519" s="329"/>
      <c r="LQH519" s="329"/>
      <c r="LQI519" s="329"/>
      <c r="LQJ519" s="329"/>
      <c r="LQK519" s="329"/>
      <c r="LQL519" s="329"/>
      <c r="LQM519" s="329"/>
      <c r="LQN519" s="329"/>
      <c r="LQO519" s="329"/>
      <c r="LQP519" s="329"/>
      <c r="LQQ519" s="329"/>
      <c r="LQR519" s="329"/>
      <c r="LQS519" s="329"/>
      <c r="LQT519" s="329"/>
      <c r="LQU519" s="329"/>
      <c r="LQV519" s="329"/>
      <c r="LQW519" s="329"/>
      <c r="LQX519" s="329"/>
      <c r="LQY519" s="329"/>
      <c r="LQZ519" s="329"/>
      <c r="LRA519" s="329"/>
      <c r="LRB519" s="329"/>
      <c r="LRC519" s="329"/>
      <c r="LRD519" s="329"/>
      <c r="LRE519" s="329"/>
      <c r="LRF519" s="329"/>
      <c r="LRG519" s="329"/>
      <c r="LRH519" s="329"/>
      <c r="LRI519" s="329"/>
      <c r="LRJ519" s="329"/>
      <c r="LRK519" s="329"/>
      <c r="LRL519" s="329"/>
      <c r="LRM519" s="329"/>
      <c r="LRN519" s="329"/>
      <c r="LRO519" s="329"/>
      <c r="LRP519" s="329"/>
      <c r="LRQ519" s="329"/>
      <c r="LRR519" s="329"/>
      <c r="LRS519" s="329"/>
      <c r="LRT519" s="329"/>
      <c r="LRU519" s="329"/>
      <c r="LRV519" s="329"/>
      <c r="LRW519" s="329"/>
      <c r="LRX519" s="329"/>
      <c r="LRY519" s="329"/>
      <c r="LRZ519" s="329"/>
      <c r="LSA519" s="329"/>
      <c r="LSB519" s="329"/>
      <c r="LSC519" s="329"/>
      <c r="LSD519" s="329"/>
      <c r="LSE519" s="329"/>
      <c r="LSF519" s="329"/>
      <c r="LSG519" s="329"/>
      <c r="LSH519" s="329"/>
      <c r="LSI519" s="329"/>
      <c r="LSJ519" s="329"/>
      <c r="LSK519" s="329"/>
      <c r="LSL519" s="329"/>
      <c r="LSM519" s="329"/>
      <c r="LSN519" s="329"/>
      <c r="LSO519" s="329"/>
      <c r="LSP519" s="329"/>
      <c r="LSQ519" s="329"/>
      <c r="LSR519" s="329"/>
      <c r="LSS519" s="329"/>
      <c r="LST519" s="329"/>
      <c r="LSU519" s="329"/>
      <c r="LSV519" s="329"/>
      <c r="LSW519" s="329"/>
      <c r="LSX519" s="329"/>
      <c r="LSY519" s="329"/>
      <c r="LSZ519" s="329"/>
      <c r="LTA519" s="329"/>
      <c r="LTB519" s="329"/>
      <c r="LTC519" s="329"/>
      <c r="LTD519" s="329"/>
      <c r="LTE519" s="329"/>
      <c r="LTF519" s="329"/>
      <c r="LTG519" s="329"/>
      <c r="LTH519" s="329"/>
      <c r="LTI519" s="329"/>
      <c r="LTJ519" s="329"/>
      <c r="LTK519" s="329"/>
      <c r="LTL519" s="329"/>
      <c r="LTM519" s="329"/>
      <c r="LTN519" s="329"/>
      <c r="LTO519" s="329"/>
      <c r="LTP519" s="329"/>
      <c r="LTQ519" s="329"/>
      <c r="LTR519" s="329"/>
      <c r="LTS519" s="329"/>
      <c r="LTT519" s="329"/>
      <c r="LTU519" s="329"/>
      <c r="LTV519" s="329"/>
      <c r="LTW519" s="329"/>
      <c r="LTX519" s="329"/>
      <c r="LTY519" s="329"/>
      <c r="LTZ519" s="329"/>
      <c r="LUA519" s="329"/>
      <c r="LUB519" s="329"/>
      <c r="LUC519" s="329"/>
      <c r="LUD519" s="329"/>
      <c r="LUE519" s="329"/>
      <c r="LUF519" s="329"/>
      <c r="LUG519" s="329"/>
      <c r="LUH519" s="329"/>
      <c r="LUI519" s="329"/>
      <c r="LUJ519" s="329"/>
      <c r="LUK519" s="329"/>
      <c r="LUL519" s="329"/>
      <c r="LUM519" s="329"/>
      <c r="LUN519" s="329"/>
      <c r="LUO519" s="329"/>
      <c r="LUP519" s="329"/>
      <c r="LUQ519" s="329"/>
      <c r="LUR519" s="329"/>
      <c r="LUS519" s="329"/>
      <c r="LUT519" s="329"/>
      <c r="LUU519" s="329"/>
      <c r="LUV519" s="329"/>
      <c r="LUW519" s="329"/>
      <c r="LUX519" s="329"/>
      <c r="LUY519" s="329"/>
      <c r="LUZ519" s="329"/>
      <c r="LVA519" s="329"/>
      <c r="LVB519" s="329"/>
      <c r="LVC519" s="329"/>
      <c r="LVD519" s="329"/>
      <c r="LVE519" s="329"/>
      <c r="LVF519" s="329"/>
      <c r="LVG519" s="329"/>
      <c r="LVH519" s="329"/>
      <c r="LVI519" s="329"/>
      <c r="LVJ519" s="329"/>
      <c r="LVK519" s="329"/>
      <c r="LVL519" s="329"/>
      <c r="LVM519" s="329"/>
      <c r="LVN519" s="329"/>
      <c r="LVO519" s="329"/>
      <c r="LVP519" s="329"/>
      <c r="LVQ519" s="329"/>
      <c r="LVR519" s="329"/>
      <c r="LVS519" s="329"/>
      <c r="LVT519" s="329"/>
      <c r="LVU519" s="329"/>
      <c r="LVV519" s="329"/>
      <c r="LVW519" s="329"/>
      <c r="LVX519" s="329"/>
      <c r="LVY519" s="329"/>
      <c r="LVZ519" s="329"/>
      <c r="LWA519" s="329"/>
      <c r="LWB519" s="329"/>
      <c r="LWC519" s="329"/>
      <c r="LWD519" s="329"/>
      <c r="LWE519" s="329"/>
      <c r="LWF519" s="329"/>
      <c r="LWG519" s="329"/>
      <c r="LWH519" s="329"/>
      <c r="LWI519" s="329"/>
      <c r="LWJ519" s="329"/>
      <c r="LWK519" s="329"/>
      <c r="LWL519" s="329"/>
      <c r="LWM519" s="329"/>
      <c r="LWN519" s="329"/>
      <c r="LWO519" s="329"/>
      <c r="LWP519" s="329"/>
      <c r="LWQ519" s="329"/>
      <c r="LWR519" s="329"/>
      <c r="LWS519" s="329"/>
      <c r="LWT519" s="329"/>
      <c r="LWU519" s="329"/>
      <c r="LWV519" s="329"/>
      <c r="LWW519" s="329"/>
      <c r="LWX519" s="329"/>
      <c r="LWY519" s="329"/>
      <c r="LWZ519" s="329"/>
      <c r="LXA519" s="329"/>
      <c r="LXB519" s="329"/>
      <c r="LXC519" s="329"/>
      <c r="LXD519" s="329"/>
      <c r="LXE519" s="329"/>
      <c r="LXF519" s="329"/>
      <c r="LXG519" s="329"/>
      <c r="LXH519" s="329"/>
      <c r="LXI519" s="329"/>
      <c r="LXJ519" s="329"/>
      <c r="LXK519" s="329"/>
      <c r="LXL519" s="329"/>
      <c r="LXM519" s="329"/>
      <c r="LXN519" s="329"/>
      <c r="LXO519" s="329"/>
      <c r="LXP519" s="329"/>
      <c r="LXQ519" s="329"/>
      <c r="LXR519" s="329"/>
      <c r="LXS519" s="329"/>
      <c r="LXT519" s="329"/>
      <c r="LXU519" s="329"/>
      <c r="LXV519" s="329"/>
      <c r="LXW519" s="329"/>
      <c r="LXX519" s="329"/>
      <c r="LXY519" s="329"/>
      <c r="LXZ519" s="329"/>
      <c r="LYA519" s="329"/>
      <c r="LYB519" s="329"/>
      <c r="LYC519" s="329"/>
      <c r="LYD519" s="329"/>
      <c r="LYE519" s="329"/>
      <c r="LYF519" s="329"/>
      <c r="LYG519" s="329"/>
      <c r="LYH519" s="329"/>
      <c r="LYI519" s="329"/>
      <c r="LYJ519" s="329"/>
      <c r="LYK519" s="329"/>
      <c r="LYL519" s="329"/>
      <c r="LYM519" s="329"/>
      <c r="LYN519" s="329"/>
      <c r="LYO519" s="329"/>
      <c r="LYP519" s="329"/>
      <c r="LYQ519" s="329"/>
      <c r="LYR519" s="329"/>
      <c r="LYS519" s="329"/>
      <c r="LYT519" s="329"/>
      <c r="LYU519" s="329"/>
      <c r="LYV519" s="329"/>
      <c r="LYW519" s="329"/>
      <c r="LYX519" s="329"/>
      <c r="LYY519" s="329"/>
      <c r="LYZ519" s="329"/>
      <c r="LZA519" s="329"/>
      <c r="LZB519" s="329"/>
      <c r="LZC519" s="329"/>
      <c r="LZD519" s="329"/>
      <c r="LZE519" s="329"/>
      <c r="LZF519" s="329"/>
      <c r="LZG519" s="329"/>
      <c r="LZH519" s="329"/>
      <c r="LZI519" s="329"/>
      <c r="LZJ519" s="329"/>
      <c r="LZK519" s="329"/>
      <c r="LZL519" s="329"/>
      <c r="LZM519" s="329"/>
      <c r="LZN519" s="329"/>
      <c r="LZO519" s="329"/>
      <c r="LZP519" s="329"/>
      <c r="LZQ519" s="329"/>
      <c r="LZR519" s="329"/>
      <c r="LZS519" s="329"/>
      <c r="LZT519" s="329"/>
      <c r="LZU519" s="329"/>
      <c r="LZV519" s="329"/>
      <c r="LZW519" s="329"/>
      <c r="LZX519" s="329"/>
      <c r="LZY519" s="329"/>
      <c r="LZZ519" s="329"/>
      <c r="MAA519" s="329"/>
      <c r="MAB519" s="329"/>
      <c r="MAC519" s="329"/>
      <c r="MAD519" s="329"/>
      <c r="MAE519" s="329"/>
      <c r="MAF519" s="329"/>
      <c r="MAG519" s="329"/>
      <c r="MAH519" s="329"/>
      <c r="MAI519" s="329"/>
      <c r="MAJ519" s="329"/>
      <c r="MAK519" s="329"/>
      <c r="MAL519" s="329"/>
      <c r="MAM519" s="329"/>
      <c r="MAN519" s="329"/>
      <c r="MAO519" s="329"/>
      <c r="MAP519" s="329"/>
      <c r="MAQ519" s="329"/>
      <c r="MAR519" s="329"/>
      <c r="MAS519" s="329"/>
      <c r="MAT519" s="329"/>
      <c r="MAU519" s="329"/>
      <c r="MAV519" s="329"/>
      <c r="MAW519" s="329"/>
      <c r="MAX519" s="329"/>
      <c r="MAY519" s="329"/>
      <c r="MAZ519" s="329"/>
      <c r="MBA519" s="329"/>
      <c r="MBB519" s="329"/>
      <c r="MBC519" s="329"/>
      <c r="MBD519" s="329"/>
      <c r="MBE519" s="329"/>
      <c r="MBF519" s="329"/>
      <c r="MBG519" s="329"/>
      <c r="MBH519" s="329"/>
      <c r="MBI519" s="329"/>
      <c r="MBJ519" s="329"/>
      <c r="MBK519" s="329"/>
      <c r="MBL519" s="329"/>
      <c r="MBM519" s="329"/>
      <c r="MBN519" s="329"/>
      <c r="MBO519" s="329"/>
      <c r="MBP519" s="329"/>
      <c r="MBQ519" s="329"/>
      <c r="MBR519" s="329"/>
      <c r="MBS519" s="329"/>
      <c r="MBT519" s="329"/>
      <c r="MBU519" s="329"/>
      <c r="MBV519" s="329"/>
      <c r="MBW519" s="329"/>
      <c r="MBX519" s="329"/>
      <c r="MBY519" s="329"/>
      <c r="MBZ519" s="329"/>
      <c r="MCA519" s="329"/>
      <c r="MCB519" s="329"/>
      <c r="MCC519" s="329"/>
      <c r="MCD519" s="329"/>
      <c r="MCE519" s="329"/>
      <c r="MCF519" s="329"/>
      <c r="MCG519" s="329"/>
      <c r="MCH519" s="329"/>
      <c r="MCI519" s="329"/>
      <c r="MCJ519" s="329"/>
      <c r="MCK519" s="329"/>
      <c r="MCL519" s="329"/>
      <c r="MCM519" s="329"/>
      <c r="MCN519" s="329"/>
      <c r="MCO519" s="329"/>
      <c r="MCP519" s="329"/>
      <c r="MCQ519" s="329"/>
      <c r="MCR519" s="329"/>
      <c r="MCS519" s="329"/>
      <c r="MCT519" s="329"/>
      <c r="MCU519" s="329"/>
      <c r="MCV519" s="329"/>
      <c r="MCW519" s="329"/>
      <c r="MCX519" s="329"/>
      <c r="MCY519" s="329"/>
      <c r="MCZ519" s="329"/>
      <c r="MDA519" s="329"/>
      <c r="MDB519" s="329"/>
      <c r="MDC519" s="329"/>
      <c r="MDD519" s="329"/>
      <c r="MDE519" s="329"/>
      <c r="MDF519" s="329"/>
      <c r="MDG519" s="329"/>
      <c r="MDH519" s="329"/>
      <c r="MDI519" s="329"/>
      <c r="MDJ519" s="329"/>
      <c r="MDK519" s="329"/>
      <c r="MDL519" s="329"/>
      <c r="MDM519" s="329"/>
      <c r="MDN519" s="329"/>
      <c r="MDO519" s="329"/>
      <c r="MDP519" s="329"/>
      <c r="MDQ519" s="329"/>
      <c r="MDR519" s="329"/>
      <c r="MDS519" s="329"/>
      <c r="MDT519" s="329"/>
      <c r="MDU519" s="329"/>
      <c r="MDV519" s="329"/>
      <c r="MDW519" s="329"/>
      <c r="MDX519" s="329"/>
      <c r="MDY519" s="329"/>
      <c r="MDZ519" s="329"/>
      <c r="MEA519" s="329"/>
      <c r="MEB519" s="329"/>
      <c r="MEC519" s="329"/>
      <c r="MED519" s="329"/>
      <c r="MEE519" s="329"/>
      <c r="MEF519" s="329"/>
      <c r="MEG519" s="329"/>
      <c r="MEH519" s="329"/>
      <c r="MEI519" s="329"/>
      <c r="MEJ519" s="329"/>
      <c r="MEK519" s="329"/>
      <c r="MEL519" s="329"/>
      <c r="MEM519" s="329"/>
      <c r="MEN519" s="329"/>
      <c r="MEO519" s="329"/>
      <c r="MEP519" s="329"/>
      <c r="MEQ519" s="329"/>
      <c r="MER519" s="329"/>
      <c r="MES519" s="329"/>
      <c r="MET519" s="329"/>
      <c r="MEU519" s="329"/>
      <c r="MEV519" s="329"/>
      <c r="MEW519" s="329"/>
      <c r="MEX519" s="329"/>
      <c r="MEY519" s="329"/>
      <c r="MEZ519" s="329"/>
      <c r="MFA519" s="329"/>
      <c r="MFB519" s="329"/>
      <c r="MFC519" s="329"/>
      <c r="MFD519" s="329"/>
      <c r="MFE519" s="329"/>
      <c r="MFF519" s="329"/>
      <c r="MFG519" s="329"/>
      <c r="MFH519" s="329"/>
      <c r="MFI519" s="329"/>
      <c r="MFJ519" s="329"/>
      <c r="MFK519" s="329"/>
      <c r="MFL519" s="329"/>
      <c r="MFM519" s="329"/>
      <c r="MFN519" s="329"/>
      <c r="MFO519" s="329"/>
      <c r="MFP519" s="329"/>
      <c r="MFQ519" s="329"/>
      <c r="MFR519" s="329"/>
      <c r="MFS519" s="329"/>
      <c r="MFT519" s="329"/>
      <c r="MFU519" s="329"/>
      <c r="MFV519" s="329"/>
      <c r="MFW519" s="329"/>
      <c r="MFX519" s="329"/>
      <c r="MFY519" s="329"/>
      <c r="MFZ519" s="329"/>
      <c r="MGA519" s="329"/>
      <c r="MGB519" s="329"/>
      <c r="MGC519" s="329"/>
      <c r="MGD519" s="329"/>
      <c r="MGE519" s="329"/>
      <c r="MGF519" s="329"/>
      <c r="MGG519" s="329"/>
      <c r="MGH519" s="329"/>
      <c r="MGI519" s="329"/>
      <c r="MGJ519" s="329"/>
      <c r="MGK519" s="329"/>
      <c r="MGL519" s="329"/>
      <c r="MGM519" s="329"/>
      <c r="MGN519" s="329"/>
      <c r="MGO519" s="329"/>
      <c r="MGP519" s="329"/>
      <c r="MGQ519" s="329"/>
      <c r="MGR519" s="329"/>
      <c r="MGS519" s="329"/>
      <c r="MGT519" s="329"/>
      <c r="MGU519" s="329"/>
      <c r="MGV519" s="329"/>
      <c r="MGW519" s="329"/>
      <c r="MGX519" s="329"/>
      <c r="MGY519" s="329"/>
      <c r="MGZ519" s="329"/>
      <c r="MHA519" s="329"/>
      <c r="MHB519" s="329"/>
      <c r="MHC519" s="329"/>
      <c r="MHD519" s="329"/>
      <c r="MHE519" s="329"/>
      <c r="MHF519" s="329"/>
      <c r="MHG519" s="329"/>
      <c r="MHH519" s="329"/>
      <c r="MHI519" s="329"/>
      <c r="MHJ519" s="329"/>
      <c r="MHK519" s="329"/>
      <c r="MHL519" s="329"/>
      <c r="MHM519" s="329"/>
      <c r="MHN519" s="329"/>
      <c r="MHO519" s="329"/>
      <c r="MHP519" s="329"/>
      <c r="MHQ519" s="329"/>
      <c r="MHR519" s="329"/>
      <c r="MHS519" s="329"/>
      <c r="MHT519" s="329"/>
      <c r="MHU519" s="329"/>
      <c r="MHV519" s="329"/>
      <c r="MHW519" s="329"/>
      <c r="MHX519" s="329"/>
      <c r="MHY519" s="329"/>
      <c r="MHZ519" s="329"/>
      <c r="MIA519" s="329"/>
      <c r="MIB519" s="329"/>
      <c r="MIC519" s="329"/>
      <c r="MID519" s="329"/>
      <c r="MIE519" s="329"/>
      <c r="MIF519" s="329"/>
      <c r="MIG519" s="329"/>
      <c r="MIH519" s="329"/>
      <c r="MII519" s="329"/>
      <c r="MIJ519" s="329"/>
      <c r="MIK519" s="329"/>
      <c r="MIL519" s="329"/>
      <c r="MIM519" s="329"/>
      <c r="MIN519" s="329"/>
      <c r="MIO519" s="329"/>
      <c r="MIP519" s="329"/>
      <c r="MIQ519" s="329"/>
      <c r="MIR519" s="329"/>
      <c r="MIS519" s="329"/>
      <c r="MIT519" s="329"/>
      <c r="MIU519" s="329"/>
      <c r="MIV519" s="329"/>
      <c r="MIW519" s="329"/>
      <c r="MIX519" s="329"/>
      <c r="MIY519" s="329"/>
      <c r="MIZ519" s="329"/>
      <c r="MJA519" s="329"/>
      <c r="MJB519" s="329"/>
      <c r="MJC519" s="329"/>
      <c r="MJD519" s="329"/>
      <c r="MJE519" s="329"/>
      <c r="MJF519" s="329"/>
      <c r="MJG519" s="329"/>
      <c r="MJH519" s="329"/>
      <c r="MJI519" s="329"/>
      <c r="MJJ519" s="329"/>
      <c r="MJK519" s="329"/>
      <c r="MJL519" s="329"/>
      <c r="MJM519" s="329"/>
      <c r="MJN519" s="329"/>
      <c r="MJO519" s="329"/>
      <c r="MJP519" s="329"/>
      <c r="MJQ519" s="329"/>
      <c r="MJR519" s="329"/>
      <c r="MJS519" s="329"/>
      <c r="MJT519" s="329"/>
      <c r="MJU519" s="329"/>
      <c r="MJV519" s="329"/>
      <c r="MJW519" s="329"/>
      <c r="MJX519" s="329"/>
      <c r="MJY519" s="329"/>
      <c r="MJZ519" s="329"/>
      <c r="MKA519" s="329"/>
      <c r="MKB519" s="329"/>
      <c r="MKC519" s="329"/>
      <c r="MKD519" s="329"/>
      <c r="MKE519" s="329"/>
      <c r="MKF519" s="329"/>
      <c r="MKG519" s="329"/>
      <c r="MKH519" s="329"/>
      <c r="MKI519" s="329"/>
      <c r="MKJ519" s="329"/>
      <c r="MKK519" s="329"/>
      <c r="MKL519" s="329"/>
      <c r="MKM519" s="329"/>
      <c r="MKN519" s="329"/>
      <c r="MKO519" s="329"/>
      <c r="MKP519" s="329"/>
      <c r="MKQ519" s="329"/>
      <c r="MKR519" s="329"/>
      <c r="MKS519" s="329"/>
      <c r="MKT519" s="329"/>
      <c r="MKU519" s="329"/>
      <c r="MKV519" s="329"/>
      <c r="MKW519" s="329"/>
      <c r="MKX519" s="329"/>
      <c r="MKY519" s="329"/>
      <c r="MKZ519" s="329"/>
      <c r="MLA519" s="329"/>
      <c r="MLB519" s="329"/>
      <c r="MLC519" s="329"/>
      <c r="MLD519" s="329"/>
      <c r="MLE519" s="329"/>
      <c r="MLF519" s="329"/>
      <c r="MLG519" s="329"/>
      <c r="MLH519" s="329"/>
      <c r="MLI519" s="329"/>
      <c r="MLJ519" s="329"/>
      <c r="MLK519" s="329"/>
      <c r="MLL519" s="329"/>
      <c r="MLM519" s="329"/>
      <c r="MLN519" s="329"/>
      <c r="MLO519" s="329"/>
      <c r="MLP519" s="329"/>
      <c r="MLQ519" s="329"/>
      <c r="MLR519" s="329"/>
      <c r="MLS519" s="329"/>
      <c r="MLT519" s="329"/>
      <c r="MLU519" s="329"/>
      <c r="MLV519" s="329"/>
      <c r="MLW519" s="329"/>
      <c r="MLX519" s="329"/>
      <c r="MLY519" s="329"/>
      <c r="MLZ519" s="329"/>
      <c r="MMA519" s="329"/>
      <c r="MMB519" s="329"/>
      <c r="MMC519" s="329"/>
      <c r="MMD519" s="329"/>
      <c r="MME519" s="329"/>
      <c r="MMF519" s="329"/>
      <c r="MMG519" s="329"/>
      <c r="MMH519" s="329"/>
      <c r="MMI519" s="329"/>
      <c r="MMJ519" s="329"/>
      <c r="MMK519" s="329"/>
      <c r="MML519" s="329"/>
      <c r="MMM519" s="329"/>
      <c r="MMN519" s="329"/>
      <c r="MMO519" s="329"/>
      <c r="MMP519" s="329"/>
      <c r="MMQ519" s="329"/>
      <c r="MMR519" s="329"/>
      <c r="MMS519" s="329"/>
      <c r="MMT519" s="329"/>
      <c r="MMU519" s="329"/>
      <c r="MMV519" s="329"/>
      <c r="MMW519" s="329"/>
      <c r="MMX519" s="329"/>
      <c r="MMY519" s="329"/>
      <c r="MMZ519" s="329"/>
      <c r="MNA519" s="329"/>
      <c r="MNB519" s="329"/>
      <c r="MNC519" s="329"/>
      <c r="MND519" s="329"/>
      <c r="MNE519" s="329"/>
      <c r="MNF519" s="329"/>
      <c r="MNG519" s="329"/>
      <c r="MNH519" s="329"/>
      <c r="MNI519" s="329"/>
      <c r="MNJ519" s="329"/>
      <c r="MNK519" s="329"/>
      <c r="MNL519" s="329"/>
      <c r="MNM519" s="329"/>
      <c r="MNN519" s="329"/>
      <c r="MNO519" s="329"/>
      <c r="MNP519" s="329"/>
      <c r="MNQ519" s="329"/>
      <c r="MNR519" s="329"/>
      <c r="MNS519" s="329"/>
      <c r="MNT519" s="329"/>
      <c r="MNU519" s="329"/>
      <c r="MNV519" s="329"/>
      <c r="MNW519" s="329"/>
      <c r="MNX519" s="329"/>
      <c r="MNY519" s="329"/>
      <c r="MNZ519" s="329"/>
      <c r="MOA519" s="329"/>
      <c r="MOB519" s="329"/>
      <c r="MOC519" s="329"/>
      <c r="MOD519" s="329"/>
      <c r="MOE519" s="329"/>
      <c r="MOF519" s="329"/>
      <c r="MOG519" s="329"/>
      <c r="MOH519" s="329"/>
      <c r="MOI519" s="329"/>
      <c r="MOJ519" s="329"/>
      <c r="MOK519" s="329"/>
      <c r="MOL519" s="329"/>
      <c r="MOM519" s="329"/>
      <c r="MON519" s="329"/>
      <c r="MOO519" s="329"/>
      <c r="MOP519" s="329"/>
      <c r="MOQ519" s="329"/>
      <c r="MOR519" s="329"/>
      <c r="MOS519" s="329"/>
      <c r="MOT519" s="329"/>
      <c r="MOU519" s="329"/>
      <c r="MOV519" s="329"/>
      <c r="MOW519" s="329"/>
      <c r="MOX519" s="329"/>
      <c r="MOY519" s="329"/>
      <c r="MOZ519" s="329"/>
      <c r="MPA519" s="329"/>
      <c r="MPB519" s="329"/>
      <c r="MPC519" s="329"/>
      <c r="MPD519" s="329"/>
      <c r="MPE519" s="329"/>
      <c r="MPF519" s="329"/>
      <c r="MPG519" s="329"/>
      <c r="MPH519" s="329"/>
      <c r="MPI519" s="329"/>
      <c r="MPJ519" s="329"/>
      <c r="MPK519" s="329"/>
      <c r="MPL519" s="329"/>
      <c r="MPM519" s="329"/>
      <c r="MPN519" s="329"/>
      <c r="MPO519" s="329"/>
      <c r="MPP519" s="329"/>
      <c r="MPQ519" s="329"/>
      <c r="MPR519" s="329"/>
      <c r="MPS519" s="329"/>
      <c r="MPT519" s="329"/>
      <c r="MPU519" s="329"/>
      <c r="MPV519" s="329"/>
      <c r="MPW519" s="329"/>
      <c r="MPX519" s="329"/>
      <c r="MPY519" s="329"/>
      <c r="MPZ519" s="329"/>
      <c r="MQA519" s="329"/>
      <c r="MQB519" s="329"/>
      <c r="MQC519" s="329"/>
      <c r="MQD519" s="329"/>
      <c r="MQE519" s="329"/>
      <c r="MQF519" s="329"/>
      <c r="MQG519" s="329"/>
      <c r="MQH519" s="329"/>
      <c r="MQI519" s="329"/>
      <c r="MQJ519" s="329"/>
      <c r="MQK519" s="329"/>
      <c r="MQL519" s="329"/>
      <c r="MQM519" s="329"/>
      <c r="MQN519" s="329"/>
      <c r="MQO519" s="329"/>
      <c r="MQP519" s="329"/>
      <c r="MQQ519" s="329"/>
      <c r="MQR519" s="329"/>
      <c r="MQS519" s="329"/>
      <c r="MQT519" s="329"/>
      <c r="MQU519" s="329"/>
      <c r="MQV519" s="329"/>
      <c r="MQW519" s="329"/>
      <c r="MQX519" s="329"/>
      <c r="MQY519" s="329"/>
      <c r="MQZ519" s="329"/>
      <c r="MRA519" s="329"/>
      <c r="MRB519" s="329"/>
      <c r="MRC519" s="329"/>
      <c r="MRD519" s="329"/>
      <c r="MRE519" s="329"/>
      <c r="MRF519" s="329"/>
      <c r="MRG519" s="329"/>
      <c r="MRH519" s="329"/>
      <c r="MRI519" s="329"/>
      <c r="MRJ519" s="329"/>
      <c r="MRK519" s="329"/>
      <c r="MRL519" s="329"/>
      <c r="MRM519" s="329"/>
      <c r="MRN519" s="329"/>
      <c r="MRO519" s="329"/>
      <c r="MRP519" s="329"/>
      <c r="MRQ519" s="329"/>
      <c r="MRR519" s="329"/>
      <c r="MRS519" s="329"/>
      <c r="MRT519" s="329"/>
      <c r="MRU519" s="329"/>
      <c r="MRV519" s="329"/>
      <c r="MRW519" s="329"/>
      <c r="MRX519" s="329"/>
      <c r="MRY519" s="329"/>
      <c r="MRZ519" s="329"/>
      <c r="MSA519" s="329"/>
      <c r="MSB519" s="329"/>
      <c r="MSC519" s="329"/>
      <c r="MSD519" s="329"/>
      <c r="MSE519" s="329"/>
      <c r="MSF519" s="329"/>
      <c r="MSG519" s="329"/>
      <c r="MSH519" s="329"/>
      <c r="MSI519" s="329"/>
      <c r="MSJ519" s="329"/>
      <c r="MSK519" s="329"/>
      <c r="MSL519" s="329"/>
      <c r="MSM519" s="329"/>
      <c r="MSN519" s="329"/>
      <c r="MSO519" s="329"/>
      <c r="MSP519" s="329"/>
      <c r="MSQ519" s="329"/>
      <c r="MSR519" s="329"/>
      <c r="MSS519" s="329"/>
      <c r="MST519" s="329"/>
      <c r="MSU519" s="329"/>
      <c r="MSV519" s="329"/>
      <c r="MSW519" s="329"/>
      <c r="MSX519" s="329"/>
      <c r="MSY519" s="329"/>
      <c r="MSZ519" s="329"/>
      <c r="MTA519" s="329"/>
      <c r="MTB519" s="329"/>
      <c r="MTC519" s="329"/>
      <c r="MTD519" s="329"/>
      <c r="MTE519" s="329"/>
      <c r="MTF519" s="329"/>
      <c r="MTG519" s="329"/>
      <c r="MTH519" s="329"/>
      <c r="MTI519" s="329"/>
      <c r="MTJ519" s="329"/>
      <c r="MTK519" s="329"/>
      <c r="MTL519" s="329"/>
      <c r="MTM519" s="329"/>
      <c r="MTN519" s="329"/>
      <c r="MTO519" s="329"/>
      <c r="MTP519" s="329"/>
      <c r="MTQ519" s="329"/>
      <c r="MTR519" s="329"/>
      <c r="MTS519" s="329"/>
      <c r="MTT519" s="329"/>
      <c r="MTU519" s="329"/>
      <c r="MTV519" s="329"/>
      <c r="MTW519" s="329"/>
      <c r="MTX519" s="329"/>
      <c r="MTY519" s="329"/>
      <c r="MTZ519" s="329"/>
      <c r="MUA519" s="329"/>
      <c r="MUB519" s="329"/>
      <c r="MUC519" s="329"/>
      <c r="MUD519" s="329"/>
      <c r="MUE519" s="329"/>
      <c r="MUF519" s="329"/>
      <c r="MUG519" s="329"/>
      <c r="MUH519" s="329"/>
      <c r="MUI519" s="329"/>
      <c r="MUJ519" s="329"/>
      <c r="MUK519" s="329"/>
      <c r="MUL519" s="329"/>
      <c r="MUM519" s="329"/>
      <c r="MUN519" s="329"/>
      <c r="MUO519" s="329"/>
      <c r="MUP519" s="329"/>
      <c r="MUQ519" s="329"/>
      <c r="MUR519" s="329"/>
      <c r="MUS519" s="329"/>
      <c r="MUT519" s="329"/>
      <c r="MUU519" s="329"/>
      <c r="MUV519" s="329"/>
      <c r="MUW519" s="329"/>
      <c r="MUX519" s="329"/>
      <c r="MUY519" s="329"/>
      <c r="MUZ519" s="329"/>
      <c r="MVA519" s="329"/>
      <c r="MVB519" s="329"/>
      <c r="MVC519" s="329"/>
      <c r="MVD519" s="329"/>
      <c r="MVE519" s="329"/>
      <c r="MVF519" s="329"/>
      <c r="MVG519" s="329"/>
      <c r="MVH519" s="329"/>
      <c r="MVI519" s="329"/>
      <c r="MVJ519" s="329"/>
      <c r="MVK519" s="329"/>
      <c r="MVL519" s="329"/>
      <c r="MVM519" s="329"/>
      <c r="MVN519" s="329"/>
      <c r="MVO519" s="329"/>
      <c r="MVP519" s="329"/>
      <c r="MVQ519" s="329"/>
      <c r="MVR519" s="329"/>
      <c r="MVS519" s="329"/>
      <c r="MVT519" s="329"/>
      <c r="MVU519" s="329"/>
      <c r="MVV519" s="329"/>
      <c r="MVW519" s="329"/>
      <c r="MVX519" s="329"/>
      <c r="MVY519" s="329"/>
      <c r="MVZ519" s="329"/>
      <c r="MWA519" s="329"/>
      <c r="MWB519" s="329"/>
      <c r="MWC519" s="329"/>
      <c r="MWD519" s="329"/>
      <c r="MWE519" s="329"/>
      <c r="MWF519" s="329"/>
      <c r="MWG519" s="329"/>
      <c r="MWH519" s="329"/>
      <c r="MWI519" s="329"/>
      <c r="MWJ519" s="329"/>
      <c r="MWK519" s="329"/>
      <c r="MWL519" s="329"/>
      <c r="MWM519" s="329"/>
      <c r="MWN519" s="329"/>
      <c r="MWO519" s="329"/>
      <c r="MWP519" s="329"/>
      <c r="MWQ519" s="329"/>
      <c r="MWR519" s="329"/>
      <c r="MWS519" s="329"/>
      <c r="MWT519" s="329"/>
      <c r="MWU519" s="329"/>
      <c r="MWV519" s="329"/>
      <c r="MWW519" s="329"/>
      <c r="MWX519" s="329"/>
      <c r="MWY519" s="329"/>
      <c r="MWZ519" s="329"/>
      <c r="MXA519" s="329"/>
      <c r="MXB519" s="329"/>
      <c r="MXC519" s="329"/>
      <c r="MXD519" s="329"/>
      <c r="MXE519" s="329"/>
      <c r="MXF519" s="329"/>
      <c r="MXG519" s="329"/>
      <c r="MXH519" s="329"/>
      <c r="MXI519" s="329"/>
      <c r="MXJ519" s="329"/>
      <c r="MXK519" s="329"/>
      <c r="MXL519" s="329"/>
      <c r="MXM519" s="329"/>
      <c r="MXN519" s="329"/>
      <c r="MXO519" s="329"/>
      <c r="MXP519" s="329"/>
      <c r="MXQ519" s="329"/>
      <c r="MXR519" s="329"/>
      <c r="MXS519" s="329"/>
      <c r="MXT519" s="329"/>
      <c r="MXU519" s="329"/>
      <c r="MXV519" s="329"/>
      <c r="MXW519" s="329"/>
      <c r="MXX519" s="329"/>
      <c r="MXY519" s="329"/>
      <c r="MXZ519" s="329"/>
      <c r="MYA519" s="329"/>
      <c r="MYB519" s="329"/>
      <c r="MYC519" s="329"/>
      <c r="MYD519" s="329"/>
      <c r="MYE519" s="329"/>
      <c r="MYF519" s="329"/>
      <c r="MYG519" s="329"/>
      <c r="MYH519" s="329"/>
      <c r="MYI519" s="329"/>
      <c r="MYJ519" s="329"/>
      <c r="MYK519" s="329"/>
      <c r="MYL519" s="329"/>
      <c r="MYM519" s="329"/>
      <c r="MYN519" s="329"/>
      <c r="MYO519" s="329"/>
      <c r="MYP519" s="329"/>
      <c r="MYQ519" s="329"/>
      <c r="MYR519" s="329"/>
      <c r="MYS519" s="329"/>
      <c r="MYT519" s="329"/>
      <c r="MYU519" s="329"/>
      <c r="MYV519" s="329"/>
      <c r="MYW519" s="329"/>
      <c r="MYX519" s="329"/>
      <c r="MYY519" s="329"/>
      <c r="MYZ519" s="329"/>
      <c r="MZA519" s="329"/>
      <c r="MZB519" s="329"/>
      <c r="MZC519" s="329"/>
      <c r="MZD519" s="329"/>
      <c r="MZE519" s="329"/>
      <c r="MZF519" s="329"/>
      <c r="MZG519" s="329"/>
      <c r="MZH519" s="329"/>
      <c r="MZI519" s="329"/>
      <c r="MZJ519" s="329"/>
      <c r="MZK519" s="329"/>
      <c r="MZL519" s="329"/>
      <c r="MZM519" s="329"/>
      <c r="MZN519" s="329"/>
      <c r="MZO519" s="329"/>
      <c r="MZP519" s="329"/>
      <c r="MZQ519" s="329"/>
      <c r="MZR519" s="329"/>
      <c r="MZS519" s="329"/>
      <c r="MZT519" s="329"/>
      <c r="MZU519" s="329"/>
      <c r="MZV519" s="329"/>
      <c r="MZW519" s="329"/>
      <c r="MZX519" s="329"/>
      <c r="MZY519" s="329"/>
      <c r="MZZ519" s="329"/>
      <c r="NAA519" s="329"/>
      <c r="NAB519" s="329"/>
      <c r="NAC519" s="329"/>
      <c r="NAD519" s="329"/>
      <c r="NAE519" s="329"/>
      <c r="NAF519" s="329"/>
      <c r="NAG519" s="329"/>
      <c r="NAH519" s="329"/>
      <c r="NAI519" s="329"/>
      <c r="NAJ519" s="329"/>
      <c r="NAK519" s="329"/>
      <c r="NAL519" s="329"/>
      <c r="NAM519" s="329"/>
      <c r="NAN519" s="329"/>
      <c r="NAO519" s="329"/>
      <c r="NAP519" s="329"/>
      <c r="NAQ519" s="329"/>
      <c r="NAR519" s="329"/>
      <c r="NAS519" s="329"/>
      <c r="NAT519" s="329"/>
      <c r="NAU519" s="329"/>
      <c r="NAV519" s="329"/>
      <c r="NAW519" s="329"/>
      <c r="NAX519" s="329"/>
      <c r="NAY519" s="329"/>
      <c r="NAZ519" s="329"/>
      <c r="NBA519" s="329"/>
      <c r="NBB519" s="329"/>
      <c r="NBC519" s="329"/>
      <c r="NBD519" s="329"/>
      <c r="NBE519" s="329"/>
      <c r="NBF519" s="329"/>
      <c r="NBG519" s="329"/>
      <c r="NBH519" s="329"/>
      <c r="NBI519" s="329"/>
      <c r="NBJ519" s="329"/>
      <c r="NBK519" s="329"/>
      <c r="NBL519" s="329"/>
      <c r="NBM519" s="329"/>
      <c r="NBN519" s="329"/>
      <c r="NBO519" s="329"/>
      <c r="NBP519" s="329"/>
      <c r="NBQ519" s="329"/>
      <c r="NBR519" s="329"/>
      <c r="NBS519" s="329"/>
      <c r="NBT519" s="329"/>
      <c r="NBU519" s="329"/>
      <c r="NBV519" s="329"/>
      <c r="NBW519" s="329"/>
      <c r="NBX519" s="329"/>
      <c r="NBY519" s="329"/>
      <c r="NBZ519" s="329"/>
      <c r="NCA519" s="329"/>
      <c r="NCB519" s="329"/>
      <c r="NCC519" s="329"/>
      <c r="NCD519" s="329"/>
      <c r="NCE519" s="329"/>
      <c r="NCF519" s="329"/>
      <c r="NCG519" s="329"/>
      <c r="NCH519" s="329"/>
      <c r="NCI519" s="329"/>
      <c r="NCJ519" s="329"/>
      <c r="NCK519" s="329"/>
      <c r="NCL519" s="329"/>
      <c r="NCM519" s="329"/>
      <c r="NCN519" s="329"/>
      <c r="NCO519" s="329"/>
      <c r="NCP519" s="329"/>
      <c r="NCQ519" s="329"/>
      <c r="NCR519" s="329"/>
      <c r="NCS519" s="329"/>
      <c r="NCT519" s="329"/>
      <c r="NCU519" s="329"/>
      <c r="NCV519" s="329"/>
      <c r="NCW519" s="329"/>
      <c r="NCX519" s="329"/>
      <c r="NCY519" s="329"/>
      <c r="NCZ519" s="329"/>
      <c r="NDA519" s="329"/>
      <c r="NDB519" s="329"/>
      <c r="NDC519" s="329"/>
      <c r="NDD519" s="329"/>
      <c r="NDE519" s="329"/>
      <c r="NDF519" s="329"/>
      <c r="NDG519" s="329"/>
      <c r="NDH519" s="329"/>
      <c r="NDI519" s="329"/>
      <c r="NDJ519" s="329"/>
      <c r="NDK519" s="329"/>
      <c r="NDL519" s="329"/>
      <c r="NDM519" s="329"/>
      <c r="NDN519" s="329"/>
      <c r="NDO519" s="329"/>
      <c r="NDP519" s="329"/>
      <c r="NDQ519" s="329"/>
      <c r="NDR519" s="329"/>
      <c r="NDS519" s="329"/>
      <c r="NDT519" s="329"/>
      <c r="NDU519" s="329"/>
      <c r="NDV519" s="329"/>
      <c r="NDW519" s="329"/>
      <c r="NDX519" s="329"/>
      <c r="NDY519" s="329"/>
      <c r="NDZ519" s="329"/>
      <c r="NEA519" s="329"/>
      <c r="NEB519" s="329"/>
      <c r="NEC519" s="329"/>
      <c r="NED519" s="329"/>
      <c r="NEE519" s="329"/>
      <c r="NEF519" s="329"/>
      <c r="NEG519" s="329"/>
      <c r="NEH519" s="329"/>
      <c r="NEI519" s="329"/>
      <c r="NEJ519" s="329"/>
      <c r="NEK519" s="329"/>
      <c r="NEL519" s="329"/>
      <c r="NEM519" s="329"/>
      <c r="NEN519" s="329"/>
      <c r="NEO519" s="329"/>
      <c r="NEP519" s="329"/>
      <c r="NEQ519" s="329"/>
      <c r="NER519" s="329"/>
      <c r="NES519" s="329"/>
      <c r="NET519" s="329"/>
      <c r="NEU519" s="329"/>
      <c r="NEV519" s="329"/>
      <c r="NEW519" s="329"/>
      <c r="NEX519" s="329"/>
      <c r="NEY519" s="329"/>
      <c r="NEZ519" s="329"/>
      <c r="NFA519" s="329"/>
      <c r="NFB519" s="329"/>
      <c r="NFC519" s="329"/>
      <c r="NFD519" s="329"/>
      <c r="NFE519" s="329"/>
      <c r="NFF519" s="329"/>
      <c r="NFG519" s="329"/>
      <c r="NFH519" s="329"/>
      <c r="NFI519" s="329"/>
      <c r="NFJ519" s="329"/>
      <c r="NFK519" s="329"/>
      <c r="NFL519" s="329"/>
      <c r="NFM519" s="329"/>
      <c r="NFN519" s="329"/>
      <c r="NFO519" s="329"/>
      <c r="NFP519" s="329"/>
      <c r="NFQ519" s="329"/>
      <c r="NFR519" s="329"/>
      <c r="NFS519" s="329"/>
      <c r="NFT519" s="329"/>
      <c r="NFU519" s="329"/>
      <c r="NFV519" s="329"/>
      <c r="NFW519" s="329"/>
      <c r="NFX519" s="329"/>
      <c r="NFY519" s="329"/>
      <c r="NFZ519" s="329"/>
      <c r="NGA519" s="329"/>
      <c r="NGB519" s="329"/>
      <c r="NGC519" s="329"/>
      <c r="NGD519" s="329"/>
      <c r="NGE519" s="329"/>
      <c r="NGF519" s="329"/>
      <c r="NGG519" s="329"/>
      <c r="NGH519" s="329"/>
      <c r="NGI519" s="329"/>
      <c r="NGJ519" s="329"/>
      <c r="NGK519" s="329"/>
      <c r="NGL519" s="329"/>
      <c r="NGM519" s="329"/>
      <c r="NGN519" s="329"/>
      <c r="NGO519" s="329"/>
      <c r="NGP519" s="329"/>
      <c r="NGQ519" s="329"/>
      <c r="NGR519" s="329"/>
      <c r="NGS519" s="329"/>
      <c r="NGT519" s="329"/>
      <c r="NGU519" s="329"/>
      <c r="NGV519" s="329"/>
      <c r="NGW519" s="329"/>
      <c r="NGX519" s="329"/>
      <c r="NGY519" s="329"/>
      <c r="NGZ519" s="329"/>
      <c r="NHA519" s="329"/>
      <c r="NHB519" s="329"/>
      <c r="NHC519" s="329"/>
      <c r="NHD519" s="329"/>
      <c r="NHE519" s="329"/>
      <c r="NHF519" s="329"/>
      <c r="NHG519" s="329"/>
      <c r="NHH519" s="329"/>
      <c r="NHI519" s="329"/>
      <c r="NHJ519" s="329"/>
      <c r="NHK519" s="329"/>
      <c r="NHL519" s="329"/>
      <c r="NHM519" s="329"/>
      <c r="NHN519" s="329"/>
      <c r="NHO519" s="329"/>
      <c r="NHP519" s="329"/>
      <c r="NHQ519" s="329"/>
      <c r="NHR519" s="329"/>
      <c r="NHS519" s="329"/>
      <c r="NHT519" s="329"/>
      <c r="NHU519" s="329"/>
      <c r="NHV519" s="329"/>
      <c r="NHW519" s="329"/>
      <c r="NHX519" s="329"/>
      <c r="NHY519" s="329"/>
      <c r="NHZ519" s="329"/>
      <c r="NIA519" s="329"/>
      <c r="NIB519" s="329"/>
      <c r="NIC519" s="329"/>
      <c r="NID519" s="329"/>
      <c r="NIE519" s="329"/>
      <c r="NIF519" s="329"/>
      <c r="NIG519" s="329"/>
      <c r="NIH519" s="329"/>
      <c r="NII519" s="329"/>
      <c r="NIJ519" s="329"/>
      <c r="NIK519" s="329"/>
      <c r="NIL519" s="329"/>
      <c r="NIM519" s="329"/>
      <c r="NIN519" s="329"/>
      <c r="NIO519" s="329"/>
      <c r="NIP519" s="329"/>
      <c r="NIQ519" s="329"/>
      <c r="NIR519" s="329"/>
      <c r="NIS519" s="329"/>
      <c r="NIT519" s="329"/>
      <c r="NIU519" s="329"/>
      <c r="NIV519" s="329"/>
      <c r="NIW519" s="329"/>
      <c r="NIX519" s="329"/>
      <c r="NIY519" s="329"/>
      <c r="NIZ519" s="329"/>
      <c r="NJA519" s="329"/>
      <c r="NJB519" s="329"/>
      <c r="NJC519" s="329"/>
      <c r="NJD519" s="329"/>
      <c r="NJE519" s="329"/>
      <c r="NJF519" s="329"/>
      <c r="NJG519" s="329"/>
      <c r="NJH519" s="329"/>
      <c r="NJI519" s="329"/>
      <c r="NJJ519" s="329"/>
      <c r="NJK519" s="329"/>
      <c r="NJL519" s="329"/>
      <c r="NJM519" s="329"/>
      <c r="NJN519" s="329"/>
      <c r="NJO519" s="329"/>
      <c r="NJP519" s="329"/>
      <c r="NJQ519" s="329"/>
      <c r="NJR519" s="329"/>
      <c r="NJS519" s="329"/>
      <c r="NJT519" s="329"/>
      <c r="NJU519" s="329"/>
      <c r="NJV519" s="329"/>
      <c r="NJW519" s="329"/>
      <c r="NJX519" s="329"/>
      <c r="NJY519" s="329"/>
      <c r="NJZ519" s="329"/>
      <c r="NKA519" s="329"/>
      <c r="NKB519" s="329"/>
      <c r="NKC519" s="329"/>
      <c r="NKD519" s="329"/>
      <c r="NKE519" s="329"/>
      <c r="NKF519" s="329"/>
      <c r="NKG519" s="329"/>
      <c r="NKH519" s="329"/>
      <c r="NKI519" s="329"/>
      <c r="NKJ519" s="329"/>
      <c r="NKK519" s="329"/>
      <c r="NKL519" s="329"/>
      <c r="NKM519" s="329"/>
      <c r="NKN519" s="329"/>
      <c r="NKO519" s="329"/>
      <c r="NKP519" s="329"/>
      <c r="NKQ519" s="329"/>
      <c r="NKR519" s="329"/>
      <c r="NKS519" s="329"/>
      <c r="NKT519" s="329"/>
      <c r="NKU519" s="329"/>
      <c r="NKV519" s="329"/>
      <c r="NKW519" s="329"/>
      <c r="NKX519" s="329"/>
      <c r="NKY519" s="329"/>
      <c r="NKZ519" s="329"/>
      <c r="NLA519" s="329"/>
      <c r="NLB519" s="329"/>
      <c r="NLC519" s="329"/>
      <c r="NLD519" s="329"/>
      <c r="NLE519" s="329"/>
      <c r="NLF519" s="329"/>
      <c r="NLG519" s="329"/>
      <c r="NLH519" s="329"/>
      <c r="NLI519" s="329"/>
      <c r="NLJ519" s="329"/>
      <c r="NLK519" s="329"/>
      <c r="NLL519" s="329"/>
      <c r="NLM519" s="329"/>
      <c r="NLN519" s="329"/>
      <c r="NLO519" s="329"/>
      <c r="NLP519" s="329"/>
      <c r="NLQ519" s="329"/>
      <c r="NLR519" s="329"/>
      <c r="NLS519" s="329"/>
      <c r="NLT519" s="329"/>
      <c r="NLU519" s="329"/>
      <c r="NLV519" s="329"/>
      <c r="NLW519" s="329"/>
      <c r="NLX519" s="329"/>
      <c r="NLY519" s="329"/>
      <c r="NLZ519" s="329"/>
      <c r="NMA519" s="329"/>
      <c r="NMB519" s="329"/>
      <c r="NMC519" s="329"/>
      <c r="NMD519" s="329"/>
      <c r="NME519" s="329"/>
      <c r="NMF519" s="329"/>
      <c r="NMG519" s="329"/>
      <c r="NMH519" s="329"/>
      <c r="NMI519" s="329"/>
      <c r="NMJ519" s="329"/>
      <c r="NMK519" s="329"/>
      <c r="NML519" s="329"/>
      <c r="NMM519" s="329"/>
      <c r="NMN519" s="329"/>
      <c r="NMO519" s="329"/>
      <c r="NMP519" s="329"/>
      <c r="NMQ519" s="329"/>
      <c r="NMR519" s="329"/>
      <c r="NMS519" s="329"/>
      <c r="NMT519" s="329"/>
      <c r="NMU519" s="329"/>
      <c r="NMV519" s="329"/>
      <c r="NMW519" s="329"/>
      <c r="NMX519" s="329"/>
      <c r="NMY519" s="329"/>
      <c r="NMZ519" s="329"/>
      <c r="NNA519" s="329"/>
      <c r="NNB519" s="329"/>
      <c r="NNC519" s="329"/>
      <c r="NND519" s="329"/>
      <c r="NNE519" s="329"/>
      <c r="NNF519" s="329"/>
      <c r="NNG519" s="329"/>
      <c r="NNH519" s="329"/>
      <c r="NNI519" s="329"/>
      <c r="NNJ519" s="329"/>
      <c r="NNK519" s="329"/>
      <c r="NNL519" s="329"/>
      <c r="NNM519" s="329"/>
      <c r="NNN519" s="329"/>
      <c r="NNO519" s="329"/>
      <c r="NNP519" s="329"/>
      <c r="NNQ519" s="329"/>
      <c r="NNR519" s="329"/>
      <c r="NNS519" s="329"/>
      <c r="NNT519" s="329"/>
      <c r="NNU519" s="329"/>
      <c r="NNV519" s="329"/>
      <c r="NNW519" s="329"/>
      <c r="NNX519" s="329"/>
      <c r="NNY519" s="329"/>
      <c r="NNZ519" s="329"/>
      <c r="NOA519" s="329"/>
      <c r="NOB519" s="329"/>
      <c r="NOC519" s="329"/>
      <c r="NOD519" s="329"/>
      <c r="NOE519" s="329"/>
      <c r="NOF519" s="329"/>
      <c r="NOG519" s="329"/>
      <c r="NOH519" s="329"/>
      <c r="NOI519" s="329"/>
      <c r="NOJ519" s="329"/>
      <c r="NOK519" s="329"/>
      <c r="NOL519" s="329"/>
      <c r="NOM519" s="329"/>
      <c r="NON519" s="329"/>
      <c r="NOO519" s="329"/>
      <c r="NOP519" s="329"/>
      <c r="NOQ519" s="329"/>
      <c r="NOR519" s="329"/>
      <c r="NOS519" s="329"/>
      <c r="NOT519" s="329"/>
      <c r="NOU519" s="329"/>
      <c r="NOV519" s="329"/>
      <c r="NOW519" s="329"/>
      <c r="NOX519" s="329"/>
      <c r="NOY519" s="329"/>
      <c r="NOZ519" s="329"/>
      <c r="NPA519" s="329"/>
      <c r="NPB519" s="329"/>
      <c r="NPC519" s="329"/>
      <c r="NPD519" s="329"/>
      <c r="NPE519" s="329"/>
      <c r="NPF519" s="329"/>
      <c r="NPG519" s="329"/>
      <c r="NPH519" s="329"/>
      <c r="NPI519" s="329"/>
      <c r="NPJ519" s="329"/>
      <c r="NPK519" s="329"/>
      <c r="NPL519" s="329"/>
      <c r="NPM519" s="329"/>
      <c r="NPN519" s="329"/>
      <c r="NPO519" s="329"/>
      <c r="NPP519" s="329"/>
      <c r="NPQ519" s="329"/>
      <c r="NPR519" s="329"/>
      <c r="NPS519" s="329"/>
      <c r="NPT519" s="329"/>
      <c r="NPU519" s="329"/>
      <c r="NPV519" s="329"/>
      <c r="NPW519" s="329"/>
      <c r="NPX519" s="329"/>
      <c r="NPY519" s="329"/>
      <c r="NPZ519" s="329"/>
      <c r="NQA519" s="329"/>
      <c r="NQB519" s="329"/>
      <c r="NQC519" s="329"/>
      <c r="NQD519" s="329"/>
      <c r="NQE519" s="329"/>
      <c r="NQF519" s="329"/>
      <c r="NQG519" s="329"/>
      <c r="NQH519" s="329"/>
      <c r="NQI519" s="329"/>
      <c r="NQJ519" s="329"/>
      <c r="NQK519" s="329"/>
      <c r="NQL519" s="329"/>
      <c r="NQM519" s="329"/>
      <c r="NQN519" s="329"/>
      <c r="NQO519" s="329"/>
      <c r="NQP519" s="329"/>
      <c r="NQQ519" s="329"/>
      <c r="NQR519" s="329"/>
      <c r="NQS519" s="329"/>
      <c r="NQT519" s="329"/>
      <c r="NQU519" s="329"/>
      <c r="NQV519" s="329"/>
      <c r="NQW519" s="329"/>
      <c r="NQX519" s="329"/>
      <c r="NQY519" s="329"/>
      <c r="NQZ519" s="329"/>
      <c r="NRA519" s="329"/>
      <c r="NRB519" s="329"/>
      <c r="NRC519" s="329"/>
      <c r="NRD519" s="329"/>
      <c r="NRE519" s="329"/>
      <c r="NRF519" s="329"/>
      <c r="NRG519" s="329"/>
      <c r="NRH519" s="329"/>
      <c r="NRI519" s="329"/>
      <c r="NRJ519" s="329"/>
      <c r="NRK519" s="329"/>
      <c r="NRL519" s="329"/>
      <c r="NRM519" s="329"/>
      <c r="NRN519" s="329"/>
      <c r="NRO519" s="329"/>
      <c r="NRP519" s="329"/>
      <c r="NRQ519" s="329"/>
      <c r="NRR519" s="329"/>
      <c r="NRS519" s="329"/>
      <c r="NRT519" s="329"/>
      <c r="NRU519" s="329"/>
      <c r="NRV519" s="329"/>
      <c r="NRW519" s="329"/>
      <c r="NRX519" s="329"/>
      <c r="NRY519" s="329"/>
      <c r="NRZ519" s="329"/>
      <c r="NSA519" s="329"/>
      <c r="NSB519" s="329"/>
      <c r="NSC519" s="329"/>
      <c r="NSD519" s="329"/>
      <c r="NSE519" s="329"/>
      <c r="NSF519" s="329"/>
      <c r="NSG519" s="329"/>
      <c r="NSH519" s="329"/>
      <c r="NSI519" s="329"/>
      <c r="NSJ519" s="329"/>
      <c r="NSK519" s="329"/>
      <c r="NSL519" s="329"/>
      <c r="NSM519" s="329"/>
      <c r="NSN519" s="329"/>
      <c r="NSO519" s="329"/>
      <c r="NSP519" s="329"/>
      <c r="NSQ519" s="329"/>
      <c r="NSR519" s="329"/>
      <c r="NSS519" s="329"/>
      <c r="NST519" s="329"/>
      <c r="NSU519" s="329"/>
      <c r="NSV519" s="329"/>
      <c r="NSW519" s="329"/>
      <c r="NSX519" s="329"/>
      <c r="NSY519" s="329"/>
      <c r="NSZ519" s="329"/>
      <c r="NTA519" s="329"/>
      <c r="NTB519" s="329"/>
      <c r="NTC519" s="329"/>
      <c r="NTD519" s="329"/>
      <c r="NTE519" s="329"/>
      <c r="NTF519" s="329"/>
      <c r="NTG519" s="329"/>
      <c r="NTH519" s="329"/>
      <c r="NTI519" s="329"/>
      <c r="NTJ519" s="329"/>
      <c r="NTK519" s="329"/>
      <c r="NTL519" s="329"/>
      <c r="NTM519" s="329"/>
      <c r="NTN519" s="329"/>
      <c r="NTO519" s="329"/>
      <c r="NTP519" s="329"/>
      <c r="NTQ519" s="329"/>
      <c r="NTR519" s="329"/>
      <c r="NTS519" s="329"/>
      <c r="NTT519" s="329"/>
      <c r="NTU519" s="329"/>
      <c r="NTV519" s="329"/>
      <c r="NTW519" s="329"/>
      <c r="NTX519" s="329"/>
      <c r="NTY519" s="329"/>
      <c r="NTZ519" s="329"/>
      <c r="NUA519" s="329"/>
      <c r="NUB519" s="329"/>
      <c r="NUC519" s="329"/>
      <c r="NUD519" s="329"/>
      <c r="NUE519" s="329"/>
      <c r="NUF519" s="329"/>
      <c r="NUG519" s="329"/>
      <c r="NUH519" s="329"/>
      <c r="NUI519" s="329"/>
      <c r="NUJ519" s="329"/>
      <c r="NUK519" s="329"/>
      <c r="NUL519" s="329"/>
      <c r="NUM519" s="329"/>
      <c r="NUN519" s="329"/>
      <c r="NUO519" s="329"/>
      <c r="NUP519" s="329"/>
      <c r="NUQ519" s="329"/>
      <c r="NUR519" s="329"/>
      <c r="NUS519" s="329"/>
      <c r="NUT519" s="329"/>
      <c r="NUU519" s="329"/>
      <c r="NUV519" s="329"/>
      <c r="NUW519" s="329"/>
      <c r="NUX519" s="329"/>
      <c r="NUY519" s="329"/>
      <c r="NUZ519" s="329"/>
      <c r="NVA519" s="329"/>
      <c r="NVB519" s="329"/>
      <c r="NVC519" s="329"/>
      <c r="NVD519" s="329"/>
      <c r="NVE519" s="329"/>
      <c r="NVF519" s="329"/>
      <c r="NVG519" s="329"/>
      <c r="NVH519" s="329"/>
      <c r="NVI519" s="329"/>
      <c r="NVJ519" s="329"/>
      <c r="NVK519" s="329"/>
      <c r="NVL519" s="329"/>
      <c r="NVM519" s="329"/>
      <c r="NVN519" s="329"/>
      <c r="NVO519" s="329"/>
      <c r="NVP519" s="329"/>
      <c r="NVQ519" s="329"/>
      <c r="NVR519" s="329"/>
      <c r="NVS519" s="329"/>
      <c r="NVT519" s="329"/>
      <c r="NVU519" s="329"/>
      <c r="NVV519" s="329"/>
      <c r="NVW519" s="329"/>
      <c r="NVX519" s="329"/>
      <c r="NVY519" s="329"/>
      <c r="NVZ519" s="329"/>
      <c r="NWA519" s="329"/>
      <c r="NWB519" s="329"/>
      <c r="NWC519" s="329"/>
      <c r="NWD519" s="329"/>
      <c r="NWE519" s="329"/>
      <c r="NWF519" s="329"/>
      <c r="NWG519" s="329"/>
      <c r="NWH519" s="329"/>
      <c r="NWI519" s="329"/>
      <c r="NWJ519" s="329"/>
      <c r="NWK519" s="329"/>
      <c r="NWL519" s="329"/>
      <c r="NWM519" s="329"/>
      <c r="NWN519" s="329"/>
      <c r="NWO519" s="329"/>
      <c r="NWP519" s="329"/>
      <c r="NWQ519" s="329"/>
      <c r="NWR519" s="329"/>
      <c r="NWS519" s="329"/>
      <c r="NWT519" s="329"/>
      <c r="NWU519" s="329"/>
      <c r="NWV519" s="329"/>
      <c r="NWW519" s="329"/>
      <c r="NWX519" s="329"/>
      <c r="NWY519" s="329"/>
      <c r="NWZ519" s="329"/>
      <c r="NXA519" s="329"/>
      <c r="NXB519" s="329"/>
      <c r="NXC519" s="329"/>
      <c r="NXD519" s="329"/>
      <c r="NXE519" s="329"/>
      <c r="NXF519" s="329"/>
      <c r="NXG519" s="329"/>
      <c r="NXH519" s="329"/>
      <c r="NXI519" s="329"/>
      <c r="NXJ519" s="329"/>
      <c r="NXK519" s="329"/>
      <c r="NXL519" s="329"/>
      <c r="NXM519" s="329"/>
      <c r="NXN519" s="329"/>
      <c r="NXO519" s="329"/>
      <c r="NXP519" s="329"/>
      <c r="NXQ519" s="329"/>
      <c r="NXR519" s="329"/>
      <c r="NXS519" s="329"/>
      <c r="NXT519" s="329"/>
      <c r="NXU519" s="329"/>
      <c r="NXV519" s="329"/>
      <c r="NXW519" s="329"/>
      <c r="NXX519" s="329"/>
      <c r="NXY519" s="329"/>
      <c r="NXZ519" s="329"/>
      <c r="NYA519" s="329"/>
      <c r="NYB519" s="329"/>
      <c r="NYC519" s="329"/>
      <c r="NYD519" s="329"/>
      <c r="NYE519" s="329"/>
      <c r="NYF519" s="329"/>
      <c r="NYG519" s="329"/>
      <c r="NYH519" s="329"/>
      <c r="NYI519" s="329"/>
      <c r="NYJ519" s="329"/>
      <c r="NYK519" s="329"/>
      <c r="NYL519" s="329"/>
      <c r="NYM519" s="329"/>
      <c r="NYN519" s="329"/>
      <c r="NYO519" s="329"/>
      <c r="NYP519" s="329"/>
      <c r="NYQ519" s="329"/>
      <c r="NYR519" s="329"/>
      <c r="NYS519" s="329"/>
      <c r="NYT519" s="329"/>
      <c r="NYU519" s="329"/>
      <c r="NYV519" s="329"/>
      <c r="NYW519" s="329"/>
      <c r="NYX519" s="329"/>
      <c r="NYY519" s="329"/>
      <c r="NYZ519" s="329"/>
      <c r="NZA519" s="329"/>
      <c r="NZB519" s="329"/>
      <c r="NZC519" s="329"/>
      <c r="NZD519" s="329"/>
      <c r="NZE519" s="329"/>
      <c r="NZF519" s="329"/>
      <c r="NZG519" s="329"/>
      <c r="NZH519" s="329"/>
      <c r="NZI519" s="329"/>
      <c r="NZJ519" s="329"/>
      <c r="NZK519" s="329"/>
      <c r="NZL519" s="329"/>
      <c r="NZM519" s="329"/>
      <c r="NZN519" s="329"/>
      <c r="NZO519" s="329"/>
      <c r="NZP519" s="329"/>
      <c r="NZQ519" s="329"/>
      <c r="NZR519" s="329"/>
      <c r="NZS519" s="329"/>
      <c r="NZT519" s="329"/>
      <c r="NZU519" s="329"/>
      <c r="NZV519" s="329"/>
      <c r="NZW519" s="329"/>
      <c r="NZX519" s="329"/>
      <c r="NZY519" s="329"/>
      <c r="NZZ519" s="329"/>
      <c r="OAA519" s="329"/>
      <c r="OAB519" s="329"/>
      <c r="OAC519" s="329"/>
      <c r="OAD519" s="329"/>
      <c r="OAE519" s="329"/>
      <c r="OAF519" s="329"/>
      <c r="OAG519" s="329"/>
      <c r="OAH519" s="329"/>
      <c r="OAI519" s="329"/>
      <c r="OAJ519" s="329"/>
      <c r="OAK519" s="329"/>
      <c r="OAL519" s="329"/>
      <c r="OAM519" s="329"/>
      <c r="OAN519" s="329"/>
      <c r="OAO519" s="329"/>
      <c r="OAP519" s="329"/>
      <c r="OAQ519" s="329"/>
      <c r="OAR519" s="329"/>
      <c r="OAS519" s="329"/>
      <c r="OAT519" s="329"/>
      <c r="OAU519" s="329"/>
      <c r="OAV519" s="329"/>
      <c r="OAW519" s="329"/>
      <c r="OAX519" s="329"/>
      <c r="OAY519" s="329"/>
      <c r="OAZ519" s="329"/>
      <c r="OBA519" s="329"/>
      <c r="OBB519" s="329"/>
      <c r="OBC519" s="329"/>
      <c r="OBD519" s="329"/>
      <c r="OBE519" s="329"/>
      <c r="OBF519" s="329"/>
      <c r="OBG519" s="329"/>
      <c r="OBH519" s="329"/>
      <c r="OBI519" s="329"/>
      <c r="OBJ519" s="329"/>
      <c r="OBK519" s="329"/>
      <c r="OBL519" s="329"/>
      <c r="OBM519" s="329"/>
      <c r="OBN519" s="329"/>
      <c r="OBO519" s="329"/>
      <c r="OBP519" s="329"/>
      <c r="OBQ519" s="329"/>
      <c r="OBR519" s="329"/>
      <c r="OBS519" s="329"/>
      <c r="OBT519" s="329"/>
      <c r="OBU519" s="329"/>
      <c r="OBV519" s="329"/>
      <c r="OBW519" s="329"/>
      <c r="OBX519" s="329"/>
      <c r="OBY519" s="329"/>
      <c r="OBZ519" s="329"/>
      <c r="OCA519" s="329"/>
      <c r="OCB519" s="329"/>
      <c r="OCC519" s="329"/>
      <c r="OCD519" s="329"/>
      <c r="OCE519" s="329"/>
      <c r="OCF519" s="329"/>
      <c r="OCG519" s="329"/>
      <c r="OCH519" s="329"/>
      <c r="OCI519" s="329"/>
      <c r="OCJ519" s="329"/>
      <c r="OCK519" s="329"/>
      <c r="OCL519" s="329"/>
      <c r="OCM519" s="329"/>
      <c r="OCN519" s="329"/>
      <c r="OCO519" s="329"/>
      <c r="OCP519" s="329"/>
      <c r="OCQ519" s="329"/>
      <c r="OCR519" s="329"/>
      <c r="OCS519" s="329"/>
      <c r="OCT519" s="329"/>
      <c r="OCU519" s="329"/>
      <c r="OCV519" s="329"/>
      <c r="OCW519" s="329"/>
      <c r="OCX519" s="329"/>
      <c r="OCY519" s="329"/>
      <c r="OCZ519" s="329"/>
      <c r="ODA519" s="329"/>
      <c r="ODB519" s="329"/>
      <c r="ODC519" s="329"/>
      <c r="ODD519" s="329"/>
      <c r="ODE519" s="329"/>
      <c r="ODF519" s="329"/>
      <c r="ODG519" s="329"/>
      <c r="ODH519" s="329"/>
      <c r="ODI519" s="329"/>
      <c r="ODJ519" s="329"/>
      <c r="ODK519" s="329"/>
      <c r="ODL519" s="329"/>
      <c r="ODM519" s="329"/>
      <c r="ODN519" s="329"/>
      <c r="ODO519" s="329"/>
      <c r="ODP519" s="329"/>
      <c r="ODQ519" s="329"/>
      <c r="ODR519" s="329"/>
      <c r="ODS519" s="329"/>
      <c r="ODT519" s="329"/>
      <c r="ODU519" s="329"/>
      <c r="ODV519" s="329"/>
      <c r="ODW519" s="329"/>
      <c r="ODX519" s="329"/>
      <c r="ODY519" s="329"/>
      <c r="ODZ519" s="329"/>
      <c r="OEA519" s="329"/>
      <c r="OEB519" s="329"/>
      <c r="OEC519" s="329"/>
      <c r="OED519" s="329"/>
      <c r="OEE519" s="329"/>
      <c r="OEF519" s="329"/>
      <c r="OEG519" s="329"/>
      <c r="OEH519" s="329"/>
      <c r="OEI519" s="329"/>
      <c r="OEJ519" s="329"/>
      <c r="OEK519" s="329"/>
      <c r="OEL519" s="329"/>
      <c r="OEM519" s="329"/>
      <c r="OEN519" s="329"/>
      <c r="OEO519" s="329"/>
      <c r="OEP519" s="329"/>
      <c r="OEQ519" s="329"/>
      <c r="OER519" s="329"/>
      <c r="OES519" s="329"/>
      <c r="OET519" s="329"/>
      <c r="OEU519" s="329"/>
      <c r="OEV519" s="329"/>
      <c r="OEW519" s="329"/>
      <c r="OEX519" s="329"/>
      <c r="OEY519" s="329"/>
      <c r="OEZ519" s="329"/>
      <c r="OFA519" s="329"/>
      <c r="OFB519" s="329"/>
      <c r="OFC519" s="329"/>
      <c r="OFD519" s="329"/>
      <c r="OFE519" s="329"/>
      <c r="OFF519" s="329"/>
      <c r="OFG519" s="329"/>
      <c r="OFH519" s="329"/>
      <c r="OFI519" s="329"/>
      <c r="OFJ519" s="329"/>
      <c r="OFK519" s="329"/>
      <c r="OFL519" s="329"/>
      <c r="OFM519" s="329"/>
      <c r="OFN519" s="329"/>
      <c r="OFO519" s="329"/>
      <c r="OFP519" s="329"/>
      <c r="OFQ519" s="329"/>
      <c r="OFR519" s="329"/>
      <c r="OFS519" s="329"/>
      <c r="OFT519" s="329"/>
      <c r="OFU519" s="329"/>
      <c r="OFV519" s="329"/>
      <c r="OFW519" s="329"/>
      <c r="OFX519" s="329"/>
      <c r="OFY519" s="329"/>
      <c r="OFZ519" s="329"/>
      <c r="OGA519" s="329"/>
      <c r="OGB519" s="329"/>
      <c r="OGC519" s="329"/>
      <c r="OGD519" s="329"/>
      <c r="OGE519" s="329"/>
      <c r="OGF519" s="329"/>
      <c r="OGG519" s="329"/>
      <c r="OGH519" s="329"/>
      <c r="OGI519" s="329"/>
      <c r="OGJ519" s="329"/>
      <c r="OGK519" s="329"/>
      <c r="OGL519" s="329"/>
      <c r="OGM519" s="329"/>
      <c r="OGN519" s="329"/>
      <c r="OGO519" s="329"/>
      <c r="OGP519" s="329"/>
      <c r="OGQ519" s="329"/>
      <c r="OGR519" s="329"/>
      <c r="OGS519" s="329"/>
      <c r="OGT519" s="329"/>
      <c r="OGU519" s="329"/>
      <c r="OGV519" s="329"/>
      <c r="OGW519" s="329"/>
      <c r="OGX519" s="329"/>
      <c r="OGY519" s="329"/>
      <c r="OGZ519" s="329"/>
      <c r="OHA519" s="329"/>
      <c r="OHB519" s="329"/>
      <c r="OHC519" s="329"/>
      <c r="OHD519" s="329"/>
      <c r="OHE519" s="329"/>
      <c r="OHF519" s="329"/>
      <c r="OHG519" s="329"/>
      <c r="OHH519" s="329"/>
      <c r="OHI519" s="329"/>
      <c r="OHJ519" s="329"/>
      <c r="OHK519" s="329"/>
      <c r="OHL519" s="329"/>
      <c r="OHM519" s="329"/>
      <c r="OHN519" s="329"/>
      <c r="OHO519" s="329"/>
      <c r="OHP519" s="329"/>
      <c r="OHQ519" s="329"/>
      <c r="OHR519" s="329"/>
      <c r="OHS519" s="329"/>
      <c r="OHT519" s="329"/>
      <c r="OHU519" s="329"/>
      <c r="OHV519" s="329"/>
      <c r="OHW519" s="329"/>
      <c r="OHX519" s="329"/>
      <c r="OHY519" s="329"/>
      <c r="OHZ519" s="329"/>
      <c r="OIA519" s="329"/>
      <c r="OIB519" s="329"/>
      <c r="OIC519" s="329"/>
      <c r="OID519" s="329"/>
      <c r="OIE519" s="329"/>
      <c r="OIF519" s="329"/>
      <c r="OIG519" s="329"/>
      <c r="OIH519" s="329"/>
      <c r="OII519" s="329"/>
      <c r="OIJ519" s="329"/>
      <c r="OIK519" s="329"/>
      <c r="OIL519" s="329"/>
      <c r="OIM519" s="329"/>
      <c r="OIN519" s="329"/>
      <c r="OIO519" s="329"/>
      <c r="OIP519" s="329"/>
      <c r="OIQ519" s="329"/>
      <c r="OIR519" s="329"/>
      <c r="OIS519" s="329"/>
      <c r="OIT519" s="329"/>
      <c r="OIU519" s="329"/>
      <c r="OIV519" s="329"/>
      <c r="OIW519" s="329"/>
      <c r="OIX519" s="329"/>
      <c r="OIY519" s="329"/>
      <c r="OIZ519" s="329"/>
      <c r="OJA519" s="329"/>
      <c r="OJB519" s="329"/>
      <c r="OJC519" s="329"/>
      <c r="OJD519" s="329"/>
      <c r="OJE519" s="329"/>
      <c r="OJF519" s="329"/>
      <c r="OJG519" s="329"/>
      <c r="OJH519" s="329"/>
      <c r="OJI519" s="329"/>
      <c r="OJJ519" s="329"/>
      <c r="OJK519" s="329"/>
      <c r="OJL519" s="329"/>
      <c r="OJM519" s="329"/>
      <c r="OJN519" s="329"/>
      <c r="OJO519" s="329"/>
      <c r="OJP519" s="329"/>
      <c r="OJQ519" s="329"/>
      <c r="OJR519" s="329"/>
      <c r="OJS519" s="329"/>
      <c r="OJT519" s="329"/>
      <c r="OJU519" s="329"/>
      <c r="OJV519" s="329"/>
      <c r="OJW519" s="329"/>
      <c r="OJX519" s="329"/>
      <c r="OJY519" s="329"/>
      <c r="OJZ519" s="329"/>
      <c r="OKA519" s="329"/>
      <c r="OKB519" s="329"/>
      <c r="OKC519" s="329"/>
      <c r="OKD519" s="329"/>
      <c r="OKE519" s="329"/>
      <c r="OKF519" s="329"/>
      <c r="OKG519" s="329"/>
      <c r="OKH519" s="329"/>
      <c r="OKI519" s="329"/>
      <c r="OKJ519" s="329"/>
      <c r="OKK519" s="329"/>
      <c r="OKL519" s="329"/>
      <c r="OKM519" s="329"/>
      <c r="OKN519" s="329"/>
      <c r="OKO519" s="329"/>
      <c r="OKP519" s="329"/>
      <c r="OKQ519" s="329"/>
      <c r="OKR519" s="329"/>
      <c r="OKS519" s="329"/>
      <c r="OKT519" s="329"/>
      <c r="OKU519" s="329"/>
      <c r="OKV519" s="329"/>
      <c r="OKW519" s="329"/>
      <c r="OKX519" s="329"/>
      <c r="OKY519" s="329"/>
      <c r="OKZ519" s="329"/>
      <c r="OLA519" s="329"/>
      <c r="OLB519" s="329"/>
      <c r="OLC519" s="329"/>
      <c r="OLD519" s="329"/>
      <c r="OLE519" s="329"/>
      <c r="OLF519" s="329"/>
      <c r="OLG519" s="329"/>
      <c r="OLH519" s="329"/>
      <c r="OLI519" s="329"/>
      <c r="OLJ519" s="329"/>
      <c r="OLK519" s="329"/>
      <c r="OLL519" s="329"/>
      <c r="OLM519" s="329"/>
      <c r="OLN519" s="329"/>
      <c r="OLO519" s="329"/>
      <c r="OLP519" s="329"/>
      <c r="OLQ519" s="329"/>
      <c r="OLR519" s="329"/>
      <c r="OLS519" s="329"/>
      <c r="OLT519" s="329"/>
      <c r="OLU519" s="329"/>
      <c r="OLV519" s="329"/>
      <c r="OLW519" s="329"/>
      <c r="OLX519" s="329"/>
      <c r="OLY519" s="329"/>
      <c r="OLZ519" s="329"/>
      <c r="OMA519" s="329"/>
      <c r="OMB519" s="329"/>
      <c r="OMC519" s="329"/>
      <c r="OMD519" s="329"/>
      <c r="OME519" s="329"/>
      <c r="OMF519" s="329"/>
      <c r="OMG519" s="329"/>
      <c r="OMH519" s="329"/>
      <c r="OMI519" s="329"/>
      <c r="OMJ519" s="329"/>
      <c r="OMK519" s="329"/>
      <c r="OML519" s="329"/>
      <c r="OMM519" s="329"/>
      <c r="OMN519" s="329"/>
      <c r="OMO519" s="329"/>
      <c r="OMP519" s="329"/>
      <c r="OMQ519" s="329"/>
      <c r="OMR519" s="329"/>
      <c r="OMS519" s="329"/>
      <c r="OMT519" s="329"/>
      <c r="OMU519" s="329"/>
      <c r="OMV519" s="329"/>
      <c r="OMW519" s="329"/>
      <c r="OMX519" s="329"/>
      <c r="OMY519" s="329"/>
      <c r="OMZ519" s="329"/>
      <c r="ONA519" s="329"/>
      <c r="ONB519" s="329"/>
      <c r="ONC519" s="329"/>
      <c r="OND519" s="329"/>
      <c r="ONE519" s="329"/>
      <c r="ONF519" s="329"/>
      <c r="ONG519" s="329"/>
      <c r="ONH519" s="329"/>
      <c r="ONI519" s="329"/>
      <c r="ONJ519" s="329"/>
      <c r="ONK519" s="329"/>
      <c r="ONL519" s="329"/>
      <c r="ONM519" s="329"/>
      <c r="ONN519" s="329"/>
      <c r="ONO519" s="329"/>
      <c r="ONP519" s="329"/>
      <c r="ONQ519" s="329"/>
      <c r="ONR519" s="329"/>
      <c r="ONS519" s="329"/>
      <c r="ONT519" s="329"/>
      <c r="ONU519" s="329"/>
      <c r="ONV519" s="329"/>
      <c r="ONW519" s="329"/>
      <c r="ONX519" s="329"/>
      <c r="ONY519" s="329"/>
      <c r="ONZ519" s="329"/>
      <c r="OOA519" s="329"/>
      <c r="OOB519" s="329"/>
      <c r="OOC519" s="329"/>
      <c r="OOD519" s="329"/>
      <c r="OOE519" s="329"/>
      <c r="OOF519" s="329"/>
      <c r="OOG519" s="329"/>
      <c r="OOH519" s="329"/>
      <c r="OOI519" s="329"/>
      <c r="OOJ519" s="329"/>
      <c r="OOK519" s="329"/>
      <c r="OOL519" s="329"/>
      <c r="OOM519" s="329"/>
      <c r="OON519" s="329"/>
      <c r="OOO519" s="329"/>
      <c r="OOP519" s="329"/>
      <c r="OOQ519" s="329"/>
      <c r="OOR519" s="329"/>
      <c r="OOS519" s="329"/>
      <c r="OOT519" s="329"/>
      <c r="OOU519" s="329"/>
      <c r="OOV519" s="329"/>
      <c r="OOW519" s="329"/>
      <c r="OOX519" s="329"/>
      <c r="OOY519" s="329"/>
      <c r="OOZ519" s="329"/>
      <c r="OPA519" s="329"/>
      <c r="OPB519" s="329"/>
      <c r="OPC519" s="329"/>
      <c r="OPD519" s="329"/>
      <c r="OPE519" s="329"/>
      <c r="OPF519" s="329"/>
      <c r="OPG519" s="329"/>
      <c r="OPH519" s="329"/>
      <c r="OPI519" s="329"/>
      <c r="OPJ519" s="329"/>
      <c r="OPK519" s="329"/>
      <c r="OPL519" s="329"/>
      <c r="OPM519" s="329"/>
      <c r="OPN519" s="329"/>
      <c r="OPO519" s="329"/>
      <c r="OPP519" s="329"/>
      <c r="OPQ519" s="329"/>
      <c r="OPR519" s="329"/>
      <c r="OPS519" s="329"/>
      <c r="OPT519" s="329"/>
      <c r="OPU519" s="329"/>
      <c r="OPV519" s="329"/>
      <c r="OPW519" s="329"/>
      <c r="OPX519" s="329"/>
      <c r="OPY519" s="329"/>
      <c r="OPZ519" s="329"/>
      <c r="OQA519" s="329"/>
      <c r="OQB519" s="329"/>
      <c r="OQC519" s="329"/>
      <c r="OQD519" s="329"/>
      <c r="OQE519" s="329"/>
      <c r="OQF519" s="329"/>
      <c r="OQG519" s="329"/>
      <c r="OQH519" s="329"/>
      <c r="OQI519" s="329"/>
      <c r="OQJ519" s="329"/>
      <c r="OQK519" s="329"/>
      <c r="OQL519" s="329"/>
      <c r="OQM519" s="329"/>
      <c r="OQN519" s="329"/>
      <c r="OQO519" s="329"/>
      <c r="OQP519" s="329"/>
      <c r="OQQ519" s="329"/>
      <c r="OQR519" s="329"/>
      <c r="OQS519" s="329"/>
      <c r="OQT519" s="329"/>
      <c r="OQU519" s="329"/>
      <c r="OQV519" s="329"/>
      <c r="OQW519" s="329"/>
      <c r="OQX519" s="329"/>
      <c r="OQY519" s="329"/>
      <c r="OQZ519" s="329"/>
      <c r="ORA519" s="329"/>
      <c r="ORB519" s="329"/>
      <c r="ORC519" s="329"/>
      <c r="ORD519" s="329"/>
      <c r="ORE519" s="329"/>
      <c r="ORF519" s="329"/>
      <c r="ORG519" s="329"/>
      <c r="ORH519" s="329"/>
      <c r="ORI519" s="329"/>
      <c r="ORJ519" s="329"/>
      <c r="ORK519" s="329"/>
      <c r="ORL519" s="329"/>
      <c r="ORM519" s="329"/>
      <c r="ORN519" s="329"/>
      <c r="ORO519" s="329"/>
      <c r="ORP519" s="329"/>
      <c r="ORQ519" s="329"/>
      <c r="ORR519" s="329"/>
      <c r="ORS519" s="329"/>
      <c r="ORT519" s="329"/>
      <c r="ORU519" s="329"/>
      <c r="ORV519" s="329"/>
      <c r="ORW519" s="329"/>
      <c r="ORX519" s="329"/>
      <c r="ORY519" s="329"/>
      <c r="ORZ519" s="329"/>
      <c r="OSA519" s="329"/>
      <c r="OSB519" s="329"/>
      <c r="OSC519" s="329"/>
      <c r="OSD519" s="329"/>
      <c r="OSE519" s="329"/>
      <c r="OSF519" s="329"/>
      <c r="OSG519" s="329"/>
      <c r="OSH519" s="329"/>
      <c r="OSI519" s="329"/>
      <c r="OSJ519" s="329"/>
      <c r="OSK519" s="329"/>
      <c r="OSL519" s="329"/>
      <c r="OSM519" s="329"/>
      <c r="OSN519" s="329"/>
      <c r="OSO519" s="329"/>
      <c r="OSP519" s="329"/>
      <c r="OSQ519" s="329"/>
      <c r="OSR519" s="329"/>
      <c r="OSS519" s="329"/>
      <c r="OST519" s="329"/>
      <c r="OSU519" s="329"/>
      <c r="OSV519" s="329"/>
      <c r="OSW519" s="329"/>
      <c r="OSX519" s="329"/>
      <c r="OSY519" s="329"/>
      <c r="OSZ519" s="329"/>
      <c r="OTA519" s="329"/>
      <c r="OTB519" s="329"/>
      <c r="OTC519" s="329"/>
      <c r="OTD519" s="329"/>
      <c r="OTE519" s="329"/>
      <c r="OTF519" s="329"/>
      <c r="OTG519" s="329"/>
      <c r="OTH519" s="329"/>
      <c r="OTI519" s="329"/>
      <c r="OTJ519" s="329"/>
      <c r="OTK519" s="329"/>
      <c r="OTL519" s="329"/>
      <c r="OTM519" s="329"/>
      <c r="OTN519" s="329"/>
      <c r="OTO519" s="329"/>
      <c r="OTP519" s="329"/>
      <c r="OTQ519" s="329"/>
      <c r="OTR519" s="329"/>
      <c r="OTS519" s="329"/>
      <c r="OTT519" s="329"/>
      <c r="OTU519" s="329"/>
      <c r="OTV519" s="329"/>
      <c r="OTW519" s="329"/>
      <c r="OTX519" s="329"/>
      <c r="OTY519" s="329"/>
      <c r="OTZ519" s="329"/>
      <c r="OUA519" s="329"/>
      <c r="OUB519" s="329"/>
      <c r="OUC519" s="329"/>
      <c r="OUD519" s="329"/>
      <c r="OUE519" s="329"/>
      <c r="OUF519" s="329"/>
      <c r="OUG519" s="329"/>
      <c r="OUH519" s="329"/>
      <c r="OUI519" s="329"/>
      <c r="OUJ519" s="329"/>
      <c r="OUK519" s="329"/>
      <c r="OUL519" s="329"/>
      <c r="OUM519" s="329"/>
      <c r="OUN519" s="329"/>
      <c r="OUO519" s="329"/>
      <c r="OUP519" s="329"/>
      <c r="OUQ519" s="329"/>
      <c r="OUR519" s="329"/>
      <c r="OUS519" s="329"/>
      <c r="OUT519" s="329"/>
      <c r="OUU519" s="329"/>
      <c r="OUV519" s="329"/>
      <c r="OUW519" s="329"/>
      <c r="OUX519" s="329"/>
      <c r="OUY519" s="329"/>
      <c r="OUZ519" s="329"/>
      <c r="OVA519" s="329"/>
      <c r="OVB519" s="329"/>
      <c r="OVC519" s="329"/>
      <c r="OVD519" s="329"/>
      <c r="OVE519" s="329"/>
      <c r="OVF519" s="329"/>
      <c r="OVG519" s="329"/>
      <c r="OVH519" s="329"/>
      <c r="OVI519" s="329"/>
      <c r="OVJ519" s="329"/>
      <c r="OVK519" s="329"/>
      <c r="OVL519" s="329"/>
      <c r="OVM519" s="329"/>
      <c r="OVN519" s="329"/>
      <c r="OVO519" s="329"/>
      <c r="OVP519" s="329"/>
      <c r="OVQ519" s="329"/>
      <c r="OVR519" s="329"/>
      <c r="OVS519" s="329"/>
      <c r="OVT519" s="329"/>
      <c r="OVU519" s="329"/>
      <c r="OVV519" s="329"/>
      <c r="OVW519" s="329"/>
      <c r="OVX519" s="329"/>
      <c r="OVY519" s="329"/>
      <c r="OVZ519" s="329"/>
      <c r="OWA519" s="329"/>
      <c r="OWB519" s="329"/>
      <c r="OWC519" s="329"/>
      <c r="OWD519" s="329"/>
      <c r="OWE519" s="329"/>
      <c r="OWF519" s="329"/>
      <c r="OWG519" s="329"/>
      <c r="OWH519" s="329"/>
      <c r="OWI519" s="329"/>
      <c r="OWJ519" s="329"/>
      <c r="OWK519" s="329"/>
      <c r="OWL519" s="329"/>
      <c r="OWM519" s="329"/>
      <c r="OWN519" s="329"/>
      <c r="OWO519" s="329"/>
      <c r="OWP519" s="329"/>
      <c r="OWQ519" s="329"/>
      <c r="OWR519" s="329"/>
      <c r="OWS519" s="329"/>
      <c r="OWT519" s="329"/>
      <c r="OWU519" s="329"/>
      <c r="OWV519" s="329"/>
      <c r="OWW519" s="329"/>
      <c r="OWX519" s="329"/>
      <c r="OWY519" s="329"/>
      <c r="OWZ519" s="329"/>
      <c r="OXA519" s="329"/>
      <c r="OXB519" s="329"/>
      <c r="OXC519" s="329"/>
      <c r="OXD519" s="329"/>
      <c r="OXE519" s="329"/>
      <c r="OXF519" s="329"/>
      <c r="OXG519" s="329"/>
      <c r="OXH519" s="329"/>
      <c r="OXI519" s="329"/>
      <c r="OXJ519" s="329"/>
      <c r="OXK519" s="329"/>
      <c r="OXL519" s="329"/>
      <c r="OXM519" s="329"/>
      <c r="OXN519" s="329"/>
      <c r="OXO519" s="329"/>
      <c r="OXP519" s="329"/>
      <c r="OXQ519" s="329"/>
      <c r="OXR519" s="329"/>
      <c r="OXS519" s="329"/>
      <c r="OXT519" s="329"/>
      <c r="OXU519" s="329"/>
      <c r="OXV519" s="329"/>
      <c r="OXW519" s="329"/>
      <c r="OXX519" s="329"/>
      <c r="OXY519" s="329"/>
      <c r="OXZ519" s="329"/>
      <c r="OYA519" s="329"/>
      <c r="OYB519" s="329"/>
      <c r="OYC519" s="329"/>
      <c r="OYD519" s="329"/>
      <c r="OYE519" s="329"/>
      <c r="OYF519" s="329"/>
      <c r="OYG519" s="329"/>
      <c r="OYH519" s="329"/>
      <c r="OYI519" s="329"/>
      <c r="OYJ519" s="329"/>
      <c r="OYK519" s="329"/>
      <c r="OYL519" s="329"/>
      <c r="OYM519" s="329"/>
      <c r="OYN519" s="329"/>
      <c r="OYO519" s="329"/>
      <c r="OYP519" s="329"/>
      <c r="OYQ519" s="329"/>
      <c r="OYR519" s="329"/>
      <c r="OYS519" s="329"/>
      <c r="OYT519" s="329"/>
      <c r="OYU519" s="329"/>
      <c r="OYV519" s="329"/>
      <c r="OYW519" s="329"/>
      <c r="OYX519" s="329"/>
      <c r="OYY519" s="329"/>
      <c r="OYZ519" s="329"/>
      <c r="OZA519" s="329"/>
      <c r="OZB519" s="329"/>
      <c r="OZC519" s="329"/>
      <c r="OZD519" s="329"/>
      <c r="OZE519" s="329"/>
      <c r="OZF519" s="329"/>
      <c r="OZG519" s="329"/>
      <c r="OZH519" s="329"/>
      <c r="OZI519" s="329"/>
      <c r="OZJ519" s="329"/>
      <c r="OZK519" s="329"/>
      <c r="OZL519" s="329"/>
      <c r="OZM519" s="329"/>
      <c r="OZN519" s="329"/>
      <c r="OZO519" s="329"/>
      <c r="OZP519" s="329"/>
      <c r="OZQ519" s="329"/>
      <c r="OZR519" s="329"/>
      <c r="OZS519" s="329"/>
      <c r="OZT519" s="329"/>
      <c r="OZU519" s="329"/>
      <c r="OZV519" s="329"/>
      <c r="OZW519" s="329"/>
      <c r="OZX519" s="329"/>
      <c r="OZY519" s="329"/>
      <c r="OZZ519" s="329"/>
      <c r="PAA519" s="329"/>
      <c r="PAB519" s="329"/>
      <c r="PAC519" s="329"/>
      <c r="PAD519" s="329"/>
      <c r="PAE519" s="329"/>
      <c r="PAF519" s="329"/>
      <c r="PAG519" s="329"/>
      <c r="PAH519" s="329"/>
      <c r="PAI519" s="329"/>
      <c r="PAJ519" s="329"/>
      <c r="PAK519" s="329"/>
      <c r="PAL519" s="329"/>
      <c r="PAM519" s="329"/>
      <c r="PAN519" s="329"/>
      <c r="PAO519" s="329"/>
      <c r="PAP519" s="329"/>
      <c r="PAQ519" s="329"/>
      <c r="PAR519" s="329"/>
      <c r="PAS519" s="329"/>
      <c r="PAT519" s="329"/>
      <c r="PAU519" s="329"/>
      <c r="PAV519" s="329"/>
      <c r="PAW519" s="329"/>
      <c r="PAX519" s="329"/>
      <c r="PAY519" s="329"/>
      <c r="PAZ519" s="329"/>
      <c r="PBA519" s="329"/>
      <c r="PBB519" s="329"/>
      <c r="PBC519" s="329"/>
      <c r="PBD519" s="329"/>
      <c r="PBE519" s="329"/>
      <c r="PBF519" s="329"/>
      <c r="PBG519" s="329"/>
      <c r="PBH519" s="329"/>
      <c r="PBI519" s="329"/>
      <c r="PBJ519" s="329"/>
      <c r="PBK519" s="329"/>
      <c r="PBL519" s="329"/>
      <c r="PBM519" s="329"/>
      <c r="PBN519" s="329"/>
      <c r="PBO519" s="329"/>
      <c r="PBP519" s="329"/>
      <c r="PBQ519" s="329"/>
      <c r="PBR519" s="329"/>
      <c r="PBS519" s="329"/>
      <c r="PBT519" s="329"/>
      <c r="PBU519" s="329"/>
      <c r="PBV519" s="329"/>
      <c r="PBW519" s="329"/>
      <c r="PBX519" s="329"/>
      <c r="PBY519" s="329"/>
      <c r="PBZ519" s="329"/>
      <c r="PCA519" s="329"/>
      <c r="PCB519" s="329"/>
      <c r="PCC519" s="329"/>
      <c r="PCD519" s="329"/>
      <c r="PCE519" s="329"/>
      <c r="PCF519" s="329"/>
      <c r="PCG519" s="329"/>
      <c r="PCH519" s="329"/>
      <c r="PCI519" s="329"/>
      <c r="PCJ519" s="329"/>
      <c r="PCK519" s="329"/>
      <c r="PCL519" s="329"/>
      <c r="PCM519" s="329"/>
      <c r="PCN519" s="329"/>
      <c r="PCO519" s="329"/>
      <c r="PCP519" s="329"/>
      <c r="PCQ519" s="329"/>
      <c r="PCR519" s="329"/>
      <c r="PCS519" s="329"/>
      <c r="PCT519" s="329"/>
      <c r="PCU519" s="329"/>
      <c r="PCV519" s="329"/>
      <c r="PCW519" s="329"/>
      <c r="PCX519" s="329"/>
      <c r="PCY519" s="329"/>
      <c r="PCZ519" s="329"/>
      <c r="PDA519" s="329"/>
      <c r="PDB519" s="329"/>
      <c r="PDC519" s="329"/>
      <c r="PDD519" s="329"/>
      <c r="PDE519" s="329"/>
      <c r="PDF519" s="329"/>
      <c r="PDG519" s="329"/>
      <c r="PDH519" s="329"/>
      <c r="PDI519" s="329"/>
      <c r="PDJ519" s="329"/>
      <c r="PDK519" s="329"/>
      <c r="PDL519" s="329"/>
      <c r="PDM519" s="329"/>
      <c r="PDN519" s="329"/>
      <c r="PDO519" s="329"/>
      <c r="PDP519" s="329"/>
      <c r="PDQ519" s="329"/>
      <c r="PDR519" s="329"/>
      <c r="PDS519" s="329"/>
      <c r="PDT519" s="329"/>
      <c r="PDU519" s="329"/>
      <c r="PDV519" s="329"/>
      <c r="PDW519" s="329"/>
      <c r="PDX519" s="329"/>
      <c r="PDY519" s="329"/>
      <c r="PDZ519" s="329"/>
      <c r="PEA519" s="329"/>
      <c r="PEB519" s="329"/>
      <c r="PEC519" s="329"/>
      <c r="PED519" s="329"/>
      <c r="PEE519" s="329"/>
      <c r="PEF519" s="329"/>
      <c r="PEG519" s="329"/>
      <c r="PEH519" s="329"/>
      <c r="PEI519" s="329"/>
      <c r="PEJ519" s="329"/>
      <c r="PEK519" s="329"/>
      <c r="PEL519" s="329"/>
      <c r="PEM519" s="329"/>
      <c r="PEN519" s="329"/>
      <c r="PEO519" s="329"/>
      <c r="PEP519" s="329"/>
      <c r="PEQ519" s="329"/>
      <c r="PER519" s="329"/>
      <c r="PES519" s="329"/>
      <c r="PET519" s="329"/>
      <c r="PEU519" s="329"/>
      <c r="PEV519" s="329"/>
      <c r="PEW519" s="329"/>
      <c r="PEX519" s="329"/>
      <c r="PEY519" s="329"/>
      <c r="PEZ519" s="329"/>
      <c r="PFA519" s="329"/>
      <c r="PFB519" s="329"/>
      <c r="PFC519" s="329"/>
      <c r="PFD519" s="329"/>
      <c r="PFE519" s="329"/>
      <c r="PFF519" s="329"/>
      <c r="PFG519" s="329"/>
      <c r="PFH519" s="329"/>
      <c r="PFI519" s="329"/>
      <c r="PFJ519" s="329"/>
      <c r="PFK519" s="329"/>
      <c r="PFL519" s="329"/>
      <c r="PFM519" s="329"/>
      <c r="PFN519" s="329"/>
      <c r="PFO519" s="329"/>
      <c r="PFP519" s="329"/>
      <c r="PFQ519" s="329"/>
      <c r="PFR519" s="329"/>
      <c r="PFS519" s="329"/>
      <c r="PFT519" s="329"/>
      <c r="PFU519" s="329"/>
      <c r="PFV519" s="329"/>
      <c r="PFW519" s="329"/>
      <c r="PFX519" s="329"/>
      <c r="PFY519" s="329"/>
      <c r="PFZ519" s="329"/>
      <c r="PGA519" s="329"/>
      <c r="PGB519" s="329"/>
      <c r="PGC519" s="329"/>
      <c r="PGD519" s="329"/>
      <c r="PGE519" s="329"/>
      <c r="PGF519" s="329"/>
      <c r="PGG519" s="329"/>
      <c r="PGH519" s="329"/>
      <c r="PGI519" s="329"/>
      <c r="PGJ519" s="329"/>
      <c r="PGK519" s="329"/>
      <c r="PGL519" s="329"/>
      <c r="PGM519" s="329"/>
      <c r="PGN519" s="329"/>
      <c r="PGO519" s="329"/>
      <c r="PGP519" s="329"/>
      <c r="PGQ519" s="329"/>
      <c r="PGR519" s="329"/>
      <c r="PGS519" s="329"/>
      <c r="PGT519" s="329"/>
      <c r="PGU519" s="329"/>
      <c r="PGV519" s="329"/>
      <c r="PGW519" s="329"/>
      <c r="PGX519" s="329"/>
      <c r="PGY519" s="329"/>
      <c r="PGZ519" s="329"/>
      <c r="PHA519" s="329"/>
      <c r="PHB519" s="329"/>
      <c r="PHC519" s="329"/>
      <c r="PHD519" s="329"/>
      <c r="PHE519" s="329"/>
      <c r="PHF519" s="329"/>
      <c r="PHG519" s="329"/>
      <c r="PHH519" s="329"/>
      <c r="PHI519" s="329"/>
      <c r="PHJ519" s="329"/>
      <c r="PHK519" s="329"/>
      <c r="PHL519" s="329"/>
      <c r="PHM519" s="329"/>
      <c r="PHN519" s="329"/>
      <c r="PHO519" s="329"/>
      <c r="PHP519" s="329"/>
      <c r="PHQ519" s="329"/>
      <c r="PHR519" s="329"/>
      <c r="PHS519" s="329"/>
      <c r="PHT519" s="329"/>
      <c r="PHU519" s="329"/>
      <c r="PHV519" s="329"/>
      <c r="PHW519" s="329"/>
      <c r="PHX519" s="329"/>
      <c r="PHY519" s="329"/>
      <c r="PHZ519" s="329"/>
      <c r="PIA519" s="329"/>
      <c r="PIB519" s="329"/>
      <c r="PIC519" s="329"/>
      <c r="PID519" s="329"/>
      <c r="PIE519" s="329"/>
      <c r="PIF519" s="329"/>
      <c r="PIG519" s="329"/>
      <c r="PIH519" s="329"/>
      <c r="PII519" s="329"/>
      <c r="PIJ519" s="329"/>
      <c r="PIK519" s="329"/>
      <c r="PIL519" s="329"/>
      <c r="PIM519" s="329"/>
      <c r="PIN519" s="329"/>
      <c r="PIO519" s="329"/>
      <c r="PIP519" s="329"/>
      <c r="PIQ519" s="329"/>
      <c r="PIR519" s="329"/>
      <c r="PIS519" s="329"/>
      <c r="PIT519" s="329"/>
      <c r="PIU519" s="329"/>
      <c r="PIV519" s="329"/>
      <c r="PIW519" s="329"/>
      <c r="PIX519" s="329"/>
      <c r="PIY519" s="329"/>
      <c r="PIZ519" s="329"/>
      <c r="PJA519" s="329"/>
      <c r="PJB519" s="329"/>
      <c r="PJC519" s="329"/>
      <c r="PJD519" s="329"/>
      <c r="PJE519" s="329"/>
      <c r="PJF519" s="329"/>
      <c r="PJG519" s="329"/>
      <c r="PJH519" s="329"/>
      <c r="PJI519" s="329"/>
      <c r="PJJ519" s="329"/>
      <c r="PJK519" s="329"/>
      <c r="PJL519" s="329"/>
      <c r="PJM519" s="329"/>
      <c r="PJN519" s="329"/>
      <c r="PJO519" s="329"/>
      <c r="PJP519" s="329"/>
      <c r="PJQ519" s="329"/>
      <c r="PJR519" s="329"/>
      <c r="PJS519" s="329"/>
      <c r="PJT519" s="329"/>
      <c r="PJU519" s="329"/>
      <c r="PJV519" s="329"/>
      <c r="PJW519" s="329"/>
      <c r="PJX519" s="329"/>
      <c r="PJY519" s="329"/>
      <c r="PJZ519" s="329"/>
      <c r="PKA519" s="329"/>
      <c r="PKB519" s="329"/>
      <c r="PKC519" s="329"/>
      <c r="PKD519" s="329"/>
      <c r="PKE519" s="329"/>
      <c r="PKF519" s="329"/>
      <c r="PKG519" s="329"/>
      <c r="PKH519" s="329"/>
      <c r="PKI519" s="329"/>
      <c r="PKJ519" s="329"/>
      <c r="PKK519" s="329"/>
      <c r="PKL519" s="329"/>
      <c r="PKM519" s="329"/>
      <c r="PKN519" s="329"/>
      <c r="PKO519" s="329"/>
      <c r="PKP519" s="329"/>
      <c r="PKQ519" s="329"/>
      <c r="PKR519" s="329"/>
      <c r="PKS519" s="329"/>
      <c r="PKT519" s="329"/>
      <c r="PKU519" s="329"/>
      <c r="PKV519" s="329"/>
      <c r="PKW519" s="329"/>
      <c r="PKX519" s="329"/>
      <c r="PKY519" s="329"/>
      <c r="PKZ519" s="329"/>
      <c r="PLA519" s="329"/>
      <c r="PLB519" s="329"/>
      <c r="PLC519" s="329"/>
      <c r="PLD519" s="329"/>
      <c r="PLE519" s="329"/>
      <c r="PLF519" s="329"/>
      <c r="PLG519" s="329"/>
      <c r="PLH519" s="329"/>
      <c r="PLI519" s="329"/>
      <c r="PLJ519" s="329"/>
      <c r="PLK519" s="329"/>
      <c r="PLL519" s="329"/>
      <c r="PLM519" s="329"/>
      <c r="PLN519" s="329"/>
      <c r="PLO519" s="329"/>
      <c r="PLP519" s="329"/>
      <c r="PLQ519" s="329"/>
      <c r="PLR519" s="329"/>
      <c r="PLS519" s="329"/>
      <c r="PLT519" s="329"/>
      <c r="PLU519" s="329"/>
      <c r="PLV519" s="329"/>
      <c r="PLW519" s="329"/>
      <c r="PLX519" s="329"/>
      <c r="PLY519" s="329"/>
      <c r="PLZ519" s="329"/>
      <c r="PMA519" s="329"/>
      <c r="PMB519" s="329"/>
      <c r="PMC519" s="329"/>
      <c r="PMD519" s="329"/>
      <c r="PME519" s="329"/>
      <c r="PMF519" s="329"/>
      <c r="PMG519" s="329"/>
      <c r="PMH519" s="329"/>
      <c r="PMI519" s="329"/>
      <c r="PMJ519" s="329"/>
      <c r="PMK519" s="329"/>
      <c r="PML519" s="329"/>
      <c r="PMM519" s="329"/>
      <c r="PMN519" s="329"/>
      <c r="PMO519" s="329"/>
      <c r="PMP519" s="329"/>
      <c r="PMQ519" s="329"/>
      <c r="PMR519" s="329"/>
      <c r="PMS519" s="329"/>
      <c r="PMT519" s="329"/>
      <c r="PMU519" s="329"/>
      <c r="PMV519" s="329"/>
      <c r="PMW519" s="329"/>
      <c r="PMX519" s="329"/>
      <c r="PMY519" s="329"/>
      <c r="PMZ519" s="329"/>
      <c r="PNA519" s="329"/>
      <c r="PNB519" s="329"/>
      <c r="PNC519" s="329"/>
      <c r="PND519" s="329"/>
      <c r="PNE519" s="329"/>
      <c r="PNF519" s="329"/>
      <c r="PNG519" s="329"/>
      <c r="PNH519" s="329"/>
      <c r="PNI519" s="329"/>
      <c r="PNJ519" s="329"/>
      <c r="PNK519" s="329"/>
      <c r="PNL519" s="329"/>
      <c r="PNM519" s="329"/>
      <c r="PNN519" s="329"/>
      <c r="PNO519" s="329"/>
      <c r="PNP519" s="329"/>
      <c r="PNQ519" s="329"/>
      <c r="PNR519" s="329"/>
      <c r="PNS519" s="329"/>
      <c r="PNT519" s="329"/>
      <c r="PNU519" s="329"/>
      <c r="PNV519" s="329"/>
      <c r="PNW519" s="329"/>
      <c r="PNX519" s="329"/>
      <c r="PNY519" s="329"/>
      <c r="PNZ519" s="329"/>
      <c r="POA519" s="329"/>
      <c r="POB519" s="329"/>
      <c r="POC519" s="329"/>
      <c r="POD519" s="329"/>
      <c r="POE519" s="329"/>
      <c r="POF519" s="329"/>
      <c r="POG519" s="329"/>
      <c r="POH519" s="329"/>
      <c r="POI519" s="329"/>
      <c r="POJ519" s="329"/>
      <c r="POK519" s="329"/>
      <c r="POL519" s="329"/>
      <c r="POM519" s="329"/>
      <c r="PON519" s="329"/>
      <c r="POO519" s="329"/>
      <c r="POP519" s="329"/>
      <c r="POQ519" s="329"/>
      <c r="POR519" s="329"/>
      <c r="POS519" s="329"/>
      <c r="POT519" s="329"/>
      <c r="POU519" s="329"/>
      <c r="POV519" s="329"/>
      <c r="POW519" s="329"/>
      <c r="POX519" s="329"/>
      <c r="POY519" s="329"/>
      <c r="POZ519" s="329"/>
      <c r="PPA519" s="329"/>
      <c r="PPB519" s="329"/>
      <c r="PPC519" s="329"/>
      <c r="PPD519" s="329"/>
      <c r="PPE519" s="329"/>
      <c r="PPF519" s="329"/>
      <c r="PPG519" s="329"/>
      <c r="PPH519" s="329"/>
      <c r="PPI519" s="329"/>
      <c r="PPJ519" s="329"/>
      <c r="PPK519" s="329"/>
      <c r="PPL519" s="329"/>
      <c r="PPM519" s="329"/>
      <c r="PPN519" s="329"/>
      <c r="PPO519" s="329"/>
      <c r="PPP519" s="329"/>
      <c r="PPQ519" s="329"/>
      <c r="PPR519" s="329"/>
      <c r="PPS519" s="329"/>
      <c r="PPT519" s="329"/>
      <c r="PPU519" s="329"/>
      <c r="PPV519" s="329"/>
      <c r="PPW519" s="329"/>
      <c r="PPX519" s="329"/>
      <c r="PPY519" s="329"/>
      <c r="PPZ519" s="329"/>
      <c r="PQA519" s="329"/>
      <c r="PQB519" s="329"/>
      <c r="PQC519" s="329"/>
      <c r="PQD519" s="329"/>
      <c r="PQE519" s="329"/>
      <c r="PQF519" s="329"/>
      <c r="PQG519" s="329"/>
      <c r="PQH519" s="329"/>
      <c r="PQI519" s="329"/>
      <c r="PQJ519" s="329"/>
      <c r="PQK519" s="329"/>
      <c r="PQL519" s="329"/>
      <c r="PQM519" s="329"/>
      <c r="PQN519" s="329"/>
      <c r="PQO519" s="329"/>
      <c r="PQP519" s="329"/>
      <c r="PQQ519" s="329"/>
      <c r="PQR519" s="329"/>
      <c r="PQS519" s="329"/>
      <c r="PQT519" s="329"/>
      <c r="PQU519" s="329"/>
      <c r="PQV519" s="329"/>
      <c r="PQW519" s="329"/>
      <c r="PQX519" s="329"/>
      <c r="PQY519" s="329"/>
      <c r="PQZ519" s="329"/>
      <c r="PRA519" s="329"/>
      <c r="PRB519" s="329"/>
      <c r="PRC519" s="329"/>
      <c r="PRD519" s="329"/>
      <c r="PRE519" s="329"/>
      <c r="PRF519" s="329"/>
      <c r="PRG519" s="329"/>
      <c r="PRH519" s="329"/>
      <c r="PRI519" s="329"/>
      <c r="PRJ519" s="329"/>
      <c r="PRK519" s="329"/>
      <c r="PRL519" s="329"/>
      <c r="PRM519" s="329"/>
      <c r="PRN519" s="329"/>
      <c r="PRO519" s="329"/>
      <c r="PRP519" s="329"/>
      <c r="PRQ519" s="329"/>
      <c r="PRR519" s="329"/>
      <c r="PRS519" s="329"/>
      <c r="PRT519" s="329"/>
      <c r="PRU519" s="329"/>
      <c r="PRV519" s="329"/>
      <c r="PRW519" s="329"/>
      <c r="PRX519" s="329"/>
      <c r="PRY519" s="329"/>
      <c r="PRZ519" s="329"/>
      <c r="PSA519" s="329"/>
      <c r="PSB519" s="329"/>
      <c r="PSC519" s="329"/>
      <c r="PSD519" s="329"/>
      <c r="PSE519" s="329"/>
      <c r="PSF519" s="329"/>
      <c r="PSG519" s="329"/>
      <c r="PSH519" s="329"/>
      <c r="PSI519" s="329"/>
      <c r="PSJ519" s="329"/>
      <c r="PSK519" s="329"/>
      <c r="PSL519" s="329"/>
      <c r="PSM519" s="329"/>
      <c r="PSN519" s="329"/>
      <c r="PSO519" s="329"/>
      <c r="PSP519" s="329"/>
      <c r="PSQ519" s="329"/>
      <c r="PSR519" s="329"/>
      <c r="PSS519" s="329"/>
      <c r="PST519" s="329"/>
      <c r="PSU519" s="329"/>
      <c r="PSV519" s="329"/>
      <c r="PSW519" s="329"/>
      <c r="PSX519" s="329"/>
      <c r="PSY519" s="329"/>
      <c r="PSZ519" s="329"/>
      <c r="PTA519" s="329"/>
      <c r="PTB519" s="329"/>
      <c r="PTC519" s="329"/>
      <c r="PTD519" s="329"/>
      <c r="PTE519" s="329"/>
      <c r="PTF519" s="329"/>
      <c r="PTG519" s="329"/>
      <c r="PTH519" s="329"/>
      <c r="PTI519" s="329"/>
      <c r="PTJ519" s="329"/>
      <c r="PTK519" s="329"/>
      <c r="PTL519" s="329"/>
      <c r="PTM519" s="329"/>
      <c r="PTN519" s="329"/>
      <c r="PTO519" s="329"/>
      <c r="PTP519" s="329"/>
      <c r="PTQ519" s="329"/>
      <c r="PTR519" s="329"/>
      <c r="PTS519" s="329"/>
      <c r="PTT519" s="329"/>
      <c r="PTU519" s="329"/>
      <c r="PTV519" s="329"/>
      <c r="PTW519" s="329"/>
      <c r="PTX519" s="329"/>
      <c r="PTY519" s="329"/>
      <c r="PTZ519" s="329"/>
      <c r="PUA519" s="329"/>
      <c r="PUB519" s="329"/>
      <c r="PUC519" s="329"/>
      <c r="PUD519" s="329"/>
      <c r="PUE519" s="329"/>
      <c r="PUF519" s="329"/>
      <c r="PUG519" s="329"/>
      <c r="PUH519" s="329"/>
      <c r="PUI519" s="329"/>
      <c r="PUJ519" s="329"/>
      <c r="PUK519" s="329"/>
      <c r="PUL519" s="329"/>
      <c r="PUM519" s="329"/>
      <c r="PUN519" s="329"/>
      <c r="PUO519" s="329"/>
      <c r="PUP519" s="329"/>
      <c r="PUQ519" s="329"/>
      <c r="PUR519" s="329"/>
      <c r="PUS519" s="329"/>
      <c r="PUT519" s="329"/>
      <c r="PUU519" s="329"/>
      <c r="PUV519" s="329"/>
      <c r="PUW519" s="329"/>
      <c r="PUX519" s="329"/>
      <c r="PUY519" s="329"/>
      <c r="PUZ519" s="329"/>
      <c r="PVA519" s="329"/>
      <c r="PVB519" s="329"/>
      <c r="PVC519" s="329"/>
      <c r="PVD519" s="329"/>
      <c r="PVE519" s="329"/>
      <c r="PVF519" s="329"/>
      <c r="PVG519" s="329"/>
      <c r="PVH519" s="329"/>
      <c r="PVI519" s="329"/>
      <c r="PVJ519" s="329"/>
      <c r="PVK519" s="329"/>
      <c r="PVL519" s="329"/>
      <c r="PVM519" s="329"/>
      <c r="PVN519" s="329"/>
      <c r="PVO519" s="329"/>
      <c r="PVP519" s="329"/>
      <c r="PVQ519" s="329"/>
      <c r="PVR519" s="329"/>
      <c r="PVS519" s="329"/>
      <c r="PVT519" s="329"/>
      <c r="PVU519" s="329"/>
      <c r="PVV519" s="329"/>
      <c r="PVW519" s="329"/>
      <c r="PVX519" s="329"/>
      <c r="PVY519" s="329"/>
      <c r="PVZ519" s="329"/>
      <c r="PWA519" s="329"/>
      <c r="PWB519" s="329"/>
      <c r="PWC519" s="329"/>
      <c r="PWD519" s="329"/>
      <c r="PWE519" s="329"/>
      <c r="PWF519" s="329"/>
      <c r="PWG519" s="329"/>
      <c r="PWH519" s="329"/>
      <c r="PWI519" s="329"/>
      <c r="PWJ519" s="329"/>
      <c r="PWK519" s="329"/>
      <c r="PWL519" s="329"/>
      <c r="PWM519" s="329"/>
      <c r="PWN519" s="329"/>
      <c r="PWO519" s="329"/>
      <c r="PWP519" s="329"/>
      <c r="PWQ519" s="329"/>
      <c r="PWR519" s="329"/>
      <c r="PWS519" s="329"/>
      <c r="PWT519" s="329"/>
      <c r="PWU519" s="329"/>
      <c r="PWV519" s="329"/>
      <c r="PWW519" s="329"/>
      <c r="PWX519" s="329"/>
      <c r="PWY519" s="329"/>
      <c r="PWZ519" s="329"/>
      <c r="PXA519" s="329"/>
      <c r="PXB519" s="329"/>
      <c r="PXC519" s="329"/>
      <c r="PXD519" s="329"/>
      <c r="PXE519" s="329"/>
      <c r="PXF519" s="329"/>
      <c r="PXG519" s="329"/>
      <c r="PXH519" s="329"/>
      <c r="PXI519" s="329"/>
      <c r="PXJ519" s="329"/>
      <c r="PXK519" s="329"/>
      <c r="PXL519" s="329"/>
      <c r="PXM519" s="329"/>
      <c r="PXN519" s="329"/>
      <c r="PXO519" s="329"/>
      <c r="PXP519" s="329"/>
      <c r="PXQ519" s="329"/>
      <c r="PXR519" s="329"/>
      <c r="PXS519" s="329"/>
      <c r="PXT519" s="329"/>
      <c r="PXU519" s="329"/>
      <c r="PXV519" s="329"/>
      <c r="PXW519" s="329"/>
      <c r="PXX519" s="329"/>
      <c r="PXY519" s="329"/>
      <c r="PXZ519" s="329"/>
      <c r="PYA519" s="329"/>
      <c r="PYB519" s="329"/>
      <c r="PYC519" s="329"/>
      <c r="PYD519" s="329"/>
      <c r="PYE519" s="329"/>
      <c r="PYF519" s="329"/>
      <c r="PYG519" s="329"/>
      <c r="PYH519" s="329"/>
      <c r="PYI519" s="329"/>
      <c r="PYJ519" s="329"/>
      <c r="PYK519" s="329"/>
      <c r="PYL519" s="329"/>
      <c r="PYM519" s="329"/>
      <c r="PYN519" s="329"/>
      <c r="PYO519" s="329"/>
      <c r="PYP519" s="329"/>
      <c r="PYQ519" s="329"/>
      <c r="PYR519" s="329"/>
      <c r="PYS519" s="329"/>
      <c r="PYT519" s="329"/>
      <c r="PYU519" s="329"/>
      <c r="PYV519" s="329"/>
      <c r="PYW519" s="329"/>
      <c r="PYX519" s="329"/>
      <c r="PYY519" s="329"/>
      <c r="PYZ519" s="329"/>
      <c r="PZA519" s="329"/>
      <c r="PZB519" s="329"/>
      <c r="PZC519" s="329"/>
      <c r="PZD519" s="329"/>
      <c r="PZE519" s="329"/>
      <c r="PZF519" s="329"/>
      <c r="PZG519" s="329"/>
      <c r="PZH519" s="329"/>
      <c r="PZI519" s="329"/>
      <c r="PZJ519" s="329"/>
      <c r="PZK519" s="329"/>
      <c r="PZL519" s="329"/>
      <c r="PZM519" s="329"/>
      <c r="PZN519" s="329"/>
      <c r="PZO519" s="329"/>
      <c r="PZP519" s="329"/>
      <c r="PZQ519" s="329"/>
      <c r="PZR519" s="329"/>
      <c r="PZS519" s="329"/>
      <c r="PZT519" s="329"/>
      <c r="PZU519" s="329"/>
      <c r="PZV519" s="329"/>
      <c r="PZW519" s="329"/>
      <c r="PZX519" s="329"/>
      <c r="PZY519" s="329"/>
      <c r="PZZ519" s="329"/>
      <c r="QAA519" s="329"/>
      <c r="QAB519" s="329"/>
      <c r="QAC519" s="329"/>
      <c r="QAD519" s="329"/>
      <c r="QAE519" s="329"/>
      <c r="QAF519" s="329"/>
      <c r="QAG519" s="329"/>
      <c r="QAH519" s="329"/>
      <c r="QAI519" s="329"/>
      <c r="QAJ519" s="329"/>
      <c r="QAK519" s="329"/>
      <c r="QAL519" s="329"/>
      <c r="QAM519" s="329"/>
      <c r="QAN519" s="329"/>
      <c r="QAO519" s="329"/>
      <c r="QAP519" s="329"/>
      <c r="QAQ519" s="329"/>
      <c r="QAR519" s="329"/>
      <c r="QAS519" s="329"/>
      <c r="QAT519" s="329"/>
      <c r="QAU519" s="329"/>
      <c r="QAV519" s="329"/>
      <c r="QAW519" s="329"/>
      <c r="QAX519" s="329"/>
      <c r="QAY519" s="329"/>
      <c r="QAZ519" s="329"/>
      <c r="QBA519" s="329"/>
      <c r="QBB519" s="329"/>
      <c r="QBC519" s="329"/>
      <c r="QBD519" s="329"/>
      <c r="QBE519" s="329"/>
      <c r="QBF519" s="329"/>
      <c r="QBG519" s="329"/>
      <c r="QBH519" s="329"/>
      <c r="QBI519" s="329"/>
      <c r="QBJ519" s="329"/>
      <c r="QBK519" s="329"/>
      <c r="QBL519" s="329"/>
      <c r="QBM519" s="329"/>
      <c r="QBN519" s="329"/>
      <c r="QBO519" s="329"/>
      <c r="QBP519" s="329"/>
      <c r="QBQ519" s="329"/>
      <c r="QBR519" s="329"/>
      <c r="QBS519" s="329"/>
      <c r="QBT519" s="329"/>
      <c r="QBU519" s="329"/>
      <c r="QBV519" s="329"/>
      <c r="QBW519" s="329"/>
      <c r="QBX519" s="329"/>
      <c r="QBY519" s="329"/>
      <c r="QBZ519" s="329"/>
      <c r="QCA519" s="329"/>
      <c r="QCB519" s="329"/>
      <c r="QCC519" s="329"/>
      <c r="QCD519" s="329"/>
      <c r="QCE519" s="329"/>
      <c r="QCF519" s="329"/>
      <c r="QCG519" s="329"/>
      <c r="QCH519" s="329"/>
      <c r="QCI519" s="329"/>
      <c r="QCJ519" s="329"/>
      <c r="QCK519" s="329"/>
      <c r="QCL519" s="329"/>
      <c r="QCM519" s="329"/>
      <c r="QCN519" s="329"/>
      <c r="QCO519" s="329"/>
      <c r="QCP519" s="329"/>
      <c r="QCQ519" s="329"/>
      <c r="QCR519" s="329"/>
      <c r="QCS519" s="329"/>
      <c r="QCT519" s="329"/>
      <c r="QCU519" s="329"/>
      <c r="QCV519" s="329"/>
      <c r="QCW519" s="329"/>
      <c r="QCX519" s="329"/>
      <c r="QCY519" s="329"/>
      <c r="QCZ519" s="329"/>
      <c r="QDA519" s="329"/>
      <c r="QDB519" s="329"/>
      <c r="QDC519" s="329"/>
      <c r="QDD519" s="329"/>
      <c r="QDE519" s="329"/>
      <c r="QDF519" s="329"/>
      <c r="QDG519" s="329"/>
      <c r="QDH519" s="329"/>
      <c r="QDI519" s="329"/>
      <c r="QDJ519" s="329"/>
      <c r="QDK519" s="329"/>
      <c r="QDL519" s="329"/>
      <c r="QDM519" s="329"/>
      <c r="QDN519" s="329"/>
      <c r="QDO519" s="329"/>
      <c r="QDP519" s="329"/>
      <c r="QDQ519" s="329"/>
      <c r="QDR519" s="329"/>
      <c r="QDS519" s="329"/>
      <c r="QDT519" s="329"/>
      <c r="QDU519" s="329"/>
      <c r="QDV519" s="329"/>
      <c r="QDW519" s="329"/>
      <c r="QDX519" s="329"/>
      <c r="QDY519" s="329"/>
      <c r="QDZ519" s="329"/>
      <c r="QEA519" s="329"/>
      <c r="QEB519" s="329"/>
      <c r="QEC519" s="329"/>
      <c r="QED519" s="329"/>
      <c r="QEE519" s="329"/>
      <c r="QEF519" s="329"/>
      <c r="QEG519" s="329"/>
      <c r="QEH519" s="329"/>
      <c r="QEI519" s="329"/>
      <c r="QEJ519" s="329"/>
      <c r="QEK519" s="329"/>
      <c r="QEL519" s="329"/>
      <c r="QEM519" s="329"/>
      <c r="QEN519" s="329"/>
      <c r="QEO519" s="329"/>
      <c r="QEP519" s="329"/>
      <c r="QEQ519" s="329"/>
      <c r="QER519" s="329"/>
      <c r="QES519" s="329"/>
      <c r="QET519" s="329"/>
      <c r="QEU519" s="329"/>
      <c r="QEV519" s="329"/>
      <c r="QEW519" s="329"/>
      <c r="QEX519" s="329"/>
      <c r="QEY519" s="329"/>
      <c r="QEZ519" s="329"/>
      <c r="QFA519" s="329"/>
      <c r="QFB519" s="329"/>
      <c r="QFC519" s="329"/>
      <c r="QFD519" s="329"/>
      <c r="QFE519" s="329"/>
      <c r="QFF519" s="329"/>
      <c r="QFG519" s="329"/>
      <c r="QFH519" s="329"/>
      <c r="QFI519" s="329"/>
      <c r="QFJ519" s="329"/>
      <c r="QFK519" s="329"/>
      <c r="QFL519" s="329"/>
      <c r="QFM519" s="329"/>
      <c r="QFN519" s="329"/>
      <c r="QFO519" s="329"/>
      <c r="QFP519" s="329"/>
      <c r="QFQ519" s="329"/>
      <c r="QFR519" s="329"/>
      <c r="QFS519" s="329"/>
      <c r="QFT519" s="329"/>
      <c r="QFU519" s="329"/>
      <c r="QFV519" s="329"/>
      <c r="QFW519" s="329"/>
      <c r="QFX519" s="329"/>
      <c r="QFY519" s="329"/>
      <c r="QFZ519" s="329"/>
      <c r="QGA519" s="329"/>
      <c r="QGB519" s="329"/>
      <c r="QGC519" s="329"/>
      <c r="QGD519" s="329"/>
      <c r="QGE519" s="329"/>
      <c r="QGF519" s="329"/>
      <c r="QGG519" s="329"/>
      <c r="QGH519" s="329"/>
      <c r="QGI519" s="329"/>
      <c r="QGJ519" s="329"/>
      <c r="QGK519" s="329"/>
      <c r="QGL519" s="329"/>
      <c r="QGM519" s="329"/>
      <c r="QGN519" s="329"/>
      <c r="QGO519" s="329"/>
      <c r="QGP519" s="329"/>
      <c r="QGQ519" s="329"/>
      <c r="QGR519" s="329"/>
      <c r="QGS519" s="329"/>
      <c r="QGT519" s="329"/>
      <c r="QGU519" s="329"/>
      <c r="QGV519" s="329"/>
      <c r="QGW519" s="329"/>
      <c r="QGX519" s="329"/>
      <c r="QGY519" s="329"/>
      <c r="QGZ519" s="329"/>
      <c r="QHA519" s="329"/>
      <c r="QHB519" s="329"/>
      <c r="QHC519" s="329"/>
      <c r="QHD519" s="329"/>
      <c r="QHE519" s="329"/>
      <c r="QHF519" s="329"/>
      <c r="QHG519" s="329"/>
      <c r="QHH519" s="329"/>
      <c r="QHI519" s="329"/>
      <c r="QHJ519" s="329"/>
      <c r="QHK519" s="329"/>
      <c r="QHL519" s="329"/>
      <c r="QHM519" s="329"/>
      <c r="QHN519" s="329"/>
      <c r="QHO519" s="329"/>
      <c r="QHP519" s="329"/>
      <c r="QHQ519" s="329"/>
      <c r="QHR519" s="329"/>
      <c r="QHS519" s="329"/>
      <c r="QHT519" s="329"/>
      <c r="QHU519" s="329"/>
      <c r="QHV519" s="329"/>
      <c r="QHW519" s="329"/>
      <c r="QHX519" s="329"/>
      <c r="QHY519" s="329"/>
      <c r="QHZ519" s="329"/>
      <c r="QIA519" s="329"/>
      <c r="QIB519" s="329"/>
      <c r="QIC519" s="329"/>
      <c r="QID519" s="329"/>
      <c r="QIE519" s="329"/>
      <c r="QIF519" s="329"/>
      <c r="QIG519" s="329"/>
      <c r="QIH519" s="329"/>
      <c r="QII519" s="329"/>
      <c r="QIJ519" s="329"/>
      <c r="QIK519" s="329"/>
      <c r="QIL519" s="329"/>
      <c r="QIM519" s="329"/>
      <c r="QIN519" s="329"/>
      <c r="QIO519" s="329"/>
      <c r="QIP519" s="329"/>
      <c r="QIQ519" s="329"/>
      <c r="QIR519" s="329"/>
      <c r="QIS519" s="329"/>
      <c r="QIT519" s="329"/>
      <c r="QIU519" s="329"/>
      <c r="QIV519" s="329"/>
      <c r="QIW519" s="329"/>
      <c r="QIX519" s="329"/>
      <c r="QIY519" s="329"/>
      <c r="QIZ519" s="329"/>
      <c r="QJA519" s="329"/>
      <c r="QJB519" s="329"/>
      <c r="QJC519" s="329"/>
      <c r="QJD519" s="329"/>
      <c r="QJE519" s="329"/>
      <c r="QJF519" s="329"/>
      <c r="QJG519" s="329"/>
      <c r="QJH519" s="329"/>
      <c r="QJI519" s="329"/>
      <c r="QJJ519" s="329"/>
      <c r="QJK519" s="329"/>
      <c r="QJL519" s="329"/>
      <c r="QJM519" s="329"/>
      <c r="QJN519" s="329"/>
      <c r="QJO519" s="329"/>
      <c r="QJP519" s="329"/>
      <c r="QJQ519" s="329"/>
      <c r="QJR519" s="329"/>
      <c r="QJS519" s="329"/>
      <c r="QJT519" s="329"/>
      <c r="QJU519" s="329"/>
      <c r="QJV519" s="329"/>
      <c r="QJW519" s="329"/>
      <c r="QJX519" s="329"/>
      <c r="QJY519" s="329"/>
      <c r="QJZ519" s="329"/>
      <c r="QKA519" s="329"/>
      <c r="QKB519" s="329"/>
      <c r="QKC519" s="329"/>
      <c r="QKD519" s="329"/>
      <c r="QKE519" s="329"/>
      <c r="QKF519" s="329"/>
      <c r="QKG519" s="329"/>
      <c r="QKH519" s="329"/>
      <c r="QKI519" s="329"/>
      <c r="QKJ519" s="329"/>
      <c r="QKK519" s="329"/>
      <c r="QKL519" s="329"/>
      <c r="QKM519" s="329"/>
      <c r="QKN519" s="329"/>
      <c r="QKO519" s="329"/>
      <c r="QKP519" s="329"/>
      <c r="QKQ519" s="329"/>
      <c r="QKR519" s="329"/>
      <c r="QKS519" s="329"/>
      <c r="QKT519" s="329"/>
      <c r="QKU519" s="329"/>
      <c r="QKV519" s="329"/>
      <c r="QKW519" s="329"/>
      <c r="QKX519" s="329"/>
      <c r="QKY519" s="329"/>
      <c r="QKZ519" s="329"/>
      <c r="QLA519" s="329"/>
      <c r="QLB519" s="329"/>
      <c r="QLC519" s="329"/>
      <c r="QLD519" s="329"/>
      <c r="QLE519" s="329"/>
      <c r="QLF519" s="329"/>
      <c r="QLG519" s="329"/>
      <c r="QLH519" s="329"/>
      <c r="QLI519" s="329"/>
      <c r="QLJ519" s="329"/>
      <c r="QLK519" s="329"/>
      <c r="QLL519" s="329"/>
      <c r="QLM519" s="329"/>
      <c r="QLN519" s="329"/>
      <c r="QLO519" s="329"/>
      <c r="QLP519" s="329"/>
      <c r="QLQ519" s="329"/>
      <c r="QLR519" s="329"/>
      <c r="QLS519" s="329"/>
      <c r="QLT519" s="329"/>
      <c r="QLU519" s="329"/>
      <c r="QLV519" s="329"/>
      <c r="QLW519" s="329"/>
      <c r="QLX519" s="329"/>
      <c r="QLY519" s="329"/>
      <c r="QLZ519" s="329"/>
      <c r="QMA519" s="329"/>
      <c r="QMB519" s="329"/>
      <c r="QMC519" s="329"/>
      <c r="QMD519" s="329"/>
      <c r="QME519" s="329"/>
      <c r="QMF519" s="329"/>
      <c r="QMG519" s="329"/>
      <c r="QMH519" s="329"/>
      <c r="QMI519" s="329"/>
      <c r="QMJ519" s="329"/>
      <c r="QMK519" s="329"/>
      <c r="QML519" s="329"/>
      <c r="QMM519" s="329"/>
      <c r="QMN519" s="329"/>
      <c r="QMO519" s="329"/>
      <c r="QMP519" s="329"/>
      <c r="QMQ519" s="329"/>
      <c r="QMR519" s="329"/>
      <c r="QMS519" s="329"/>
      <c r="QMT519" s="329"/>
      <c r="QMU519" s="329"/>
      <c r="QMV519" s="329"/>
      <c r="QMW519" s="329"/>
      <c r="QMX519" s="329"/>
      <c r="QMY519" s="329"/>
      <c r="QMZ519" s="329"/>
      <c r="QNA519" s="329"/>
      <c r="QNB519" s="329"/>
      <c r="QNC519" s="329"/>
      <c r="QND519" s="329"/>
      <c r="QNE519" s="329"/>
      <c r="QNF519" s="329"/>
      <c r="QNG519" s="329"/>
      <c r="QNH519" s="329"/>
      <c r="QNI519" s="329"/>
      <c r="QNJ519" s="329"/>
      <c r="QNK519" s="329"/>
      <c r="QNL519" s="329"/>
      <c r="QNM519" s="329"/>
      <c r="QNN519" s="329"/>
      <c r="QNO519" s="329"/>
      <c r="QNP519" s="329"/>
      <c r="QNQ519" s="329"/>
      <c r="QNR519" s="329"/>
      <c r="QNS519" s="329"/>
      <c r="QNT519" s="329"/>
      <c r="QNU519" s="329"/>
      <c r="QNV519" s="329"/>
      <c r="QNW519" s="329"/>
      <c r="QNX519" s="329"/>
      <c r="QNY519" s="329"/>
      <c r="QNZ519" s="329"/>
      <c r="QOA519" s="329"/>
      <c r="QOB519" s="329"/>
      <c r="QOC519" s="329"/>
      <c r="QOD519" s="329"/>
      <c r="QOE519" s="329"/>
      <c r="QOF519" s="329"/>
      <c r="QOG519" s="329"/>
      <c r="QOH519" s="329"/>
      <c r="QOI519" s="329"/>
      <c r="QOJ519" s="329"/>
      <c r="QOK519" s="329"/>
      <c r="QOL519" s="329"/>
      <c r="QOM519" s="329"/>
      <c r="QON519" s="329"/>
      <c r="QOO519" s="329"/>
      <c r="QOP519" s="329"/>
      <c r="QOQ519" s="329"/>
      <c r="QOR519" s="329"/>
      <c r="QOS519" s="329"/>
      <c r="QOT519" s="329"/>
      <c r="QOU519" s="329"/>
      <c r="QOV519" s="329"/>
      <c r="QOW519" s="329"/>
      <c r="QOX519" s="329"/>
      <c r="QOY519" s="329"/>
      <c r="QOZ519" s="329"/>
      <c r="QPA519" s="329"/>
      <c r="QPB519" s="329"/>
      <c r="QPC519" s="329"/>
      <c r="QPD519" s="329"/>
      <c r="QPE519" s="329"/>
      <c r="QPF519" s="329"/>
      <c r="QPG519" s="329"/>
      <c r="QPH519" s="329"/>
      <c r="QPI519" s="329"/>
      <c r="QPJ519" s="329"/>
      <c r="QPK519" s="329"/>
      <c r="QPL519" s="329"/>
      <c r="QPM519" s="329"/>
      <c r="QPN519" s="329"/>
      <c r="QPO519" s="329"/>
      <c r="QPP519" s="329"/>
      <c r="QPQ519" s="329"/>
      <c r="QPR519" s="329"/>
      <c r="QPS519" s="329"/>
      <c r="QPT519" s="329"/>
      <c r="QPU519" s="329"/>
      <c r="QPV519" s="329"/>
      <c r="QPW519" s="329"/>
      <c r="QPX519" s="329"/>
      <c r="QPY519" s="329"/>
      <c r="QPZ519" s="329"/>
      <c r="QQA519" s="329"/>
      <c r="QQB519" s="329"/>
      <c r="QQC519" s="329"/>
      <c r="QQD519" s="329"/>
      <c r="QQE519" s="329"/>
      <c r="QQF519" s="329"/>
      <c r="QQG519" s="329"/>
      <c r="QQH519" s="329"/>
      <c r="QQI519" s="329"/>
      <c r="QQJ519" s="329"/>
      <c r="QQK519" s="329"/>
      <c r="QQL519" s="329"/>
      <c r="QQM519" s="329"/>
      <c r="QQN519" s="329"/>
      <c r="QQO519" s="329"/>
      <c r="QQP519" s="329"/>
      <c r="QQQ519" s="329"/>
      <c r="QQR519" s="329"/>
      <c r="QQS519" s="329"/>
      <c r="QQT519" s="329"/>
      <c r="QQU519" s="329"/>
      <c r="QQV519" s="329"/>
      <c r="QQW519" s="329"/>
      <c r="QQX519" s="329"/>
      <c r="QQY519" s="329"/>
      <c r="QQZ519" s="329"/>
      <c r="QRA519" s="329"/>
      <c r="QRB519" s="329"/>
      <c r="QRC519" s="329"/>
      <c r="QRD519" s="329"/>
      <c r="QRE519" s="329"/>
      <c r="QRF519" s="329"/>
      <c r="QRG519" s="329"/>
      <c r="QRH519" s="329"/>
      <c r="QRI519" s="329"/>
      <c r="QRJ519" s="329"/>
      <c r="QRK519" s="329"/>
      <c r="QRL519" s="329"/>
      <c r="QRM519" s="329"/>
      <c r="QRN519" s="329"/>
      <c r="QRO519" s="329"/>
      <c r="QRP519" s="329"/>
      <c r="QRQ519" s="329"/>
      <c r="QRR519" s="329"/>
      <c r="QRS519" s="329"/>
      <c r="QRT519" s="329"/>
      <c r="QRU519" s="329"/>
      <c r="QRV519" s="329"/>
      <c r="QRW519" s="329"/>
      <c r="QRX519" s="329"/>
      <c r="QRY519" s="329"/>
      <c r="QRZ519" s="329"/>
      <c r="QSA519" s="329"/>
      <c r="QSB519" s="329"/>
      <c r="QSC519" s="329"/>
      <c r="QSD519" s="329"/>
      <c r="QSE519" s="329"/>
      <c r="QSF519" s="329"/>
      <c r="QSG519" s="329"/>
      <c r="QSH519" s="329"/>
      <c r="QSI519" s="329"/>
      <c r="QSJ519" s="329"/>
      <c r="QSK519" s="329"/>
      <c r="QSL519" s="329"/>
      <c r="QSM519" s="329"/>
      <c r="QSN519" s="329"/>
      <c r="QSO519" s="329"/>
      <c r="QSP519" s="329"/>
      <c r="QSQ519" s="329"/>
      <c r="QSR519" s="329"/>
      <c r="QSS519" s="329"/>
      <c r="QST519" s="329"/>
      <c r="QSU519" s="329"/>
      <c r="QSV519" s="329"/>
      <c r="QSW519" s="329"/>
      <c r="QSX519" s="329"/>
      <c r="QSY519" s="329"/>
      <c r="QSZ519" s="329"/>
      <c r="QTA519" s="329"/>
      <c r="QTB519" s="329"/>
      <c r="QTC519" s="329"/>
      <c r="QTD519" s="329"/>
      <c r="QTE519" s="329"/>
      <c r="QTF519" s="329"/>
      <c r="QTG519" s="329"/>
      <c r="QTH519" s="329"/>
      <c r="QTI519" s="329"/>
      <c r="QTJ519" s="329"/>
      <c r="QTK519" s="329"/>
      <c r="QTL519" s="329"/>
      <c r="QTM519" s="329"/>
      <c r="QTN519" s="329"/>
      <c r="QTO519" s="329"/>
      <c r="QTP519" s="329"/>
      <c r="QTQ519" s="329"/>
      <c r="QTR519" s="329"/>
      <c r="QTS519" s="329"/>
      <c r="QTT519" s="329"/>
      <c r="QTU519" s="329"/>
      <c r="QTV519" s="329"/>
      <c r="QTW519" s="329"/>
      <c r="QTX519" s="329"/>
      <c r="QTY519" s="329"/>
      <c r="QTZ519" s="329"/>
      <c r="QUA519" s="329"/>
      <c r="QUB519" s="329"/>
      <c r="QUC519" s="329"/>
      <c r="QUD519" s="329"/>
      <c r="QUE519" s="329"/>
      <c r="QUF519" s="329"/>
      <c r="QUG519" s="329"/>
      <c r="QUH519" s="329"/>
      <c r="QUI519" s="329"/>
      <c r="QUJ519" s="329"/>
      <c r="QUK519" s="329"/>
      <c r="QUL519" s="329"/>
      <c r="QUM519" s="329"/>
      <c r="QUN519" s="329"/>
      <c r="QUO519" s="329"/>
      <c r="QUP519" s="329"/>
      <c r="QUQ519" s="329"/>
      <c r="QUR519" s="329"/>
      <c r="QUS519" s="329"/>
      <c r="QUT519" s="329"/>
      <c r="QUU519" s="329"/>
      <c r="QUV519" s="329"/>
      <c r="QUW519" s="329"/>
      <c r="QUX519" s="329"/>
      <c r="QUY519" s="329"/>
      <c r="QUZ519" s="329"/>
      <c r="QVA519" s="329"/>
      <c r="QVB519" s="329"/>
      <c r="QVC519" s="329"/>
      <c r="QVD519" s="329"/>
      <c r="QVE519" s="329"/>
      <c r="QVF519" s="329"/>
      <c r="QVG519" s="329"/>
      <c r="QVH519" s="329"/>
      <c r="QVI519" s="329"/>
      <c r="QVJ519" s="329"/>
      <c r="QVK519" s="329"/>
      <c r="QVL519" s="329"/>
      <c r="QVM519" s="329"/>
      <c r="QVN519" s="329"/>
      <c r="QVO519" s="329"/>
      <c r="QVP519" s="329"/>
      <c r="QVQ519" s="329"/>
      <c r="QVR519" s="329"/>
      <c r="QVS519" s="329"/>
      <c r="QVT519" s="329"/>
      <c r="QVU519" s="329"/>
      <c r="QVV519" s="329"/>
      <c r="QVW519" s="329"/>
      <c r="QVX519" s="329"/>
      <c r="QVY519" s="329"/>
      <c r="QVZ519" s="329"/>
      <c r="QWA519" s="329"/>
      <c r="QWB519" s="329"/>
      <c r="QWC519" s="329"/>
      <c r="QWD519" s="329"/>
      <c r="QWE519" s="329"/>
      <c r="QWF519" s="329"/>
      <c r="QWG519" s="329"/>
      <c r="QWH519" s="329"/>
      <c r="QWI519" s="329"/>
      <c r="QWJ519" s="329"/>
      <c r="QWK519" s="329"/>
      <c r="QWL519" s="329"/>
      <c r="QWM519" s="329"/>
      <c r="QWN519" s="329"/>
      <c r="QWO519" s="329"/>
      <c r="QWP519" s="329"/>
      <c r="QWQ519" s="329"/>
      <c r="QWR519" s="329"/>
      <c r="QWS519" s="329"/>
      <c r="QWT519" s="329"/>
      <c r="QWU519" s="329"/>
      <c r="QWV519" s="329"/>
      <c r="QWW519" s="329"/>
      <c r="QWX519" s="329"/>
      <c r="QWY519" s="329"/>
      <c r="QWZ519" s="329"/>
      <c r="QXA519" s="329"/>
      <c r="QXB519" s="329"/>
      <c r="QXC519" s="329"/>
      <c r="QXD519" s="329"/>
      <c r="QXE519" s="329"/>
      <c r="QXF519" s="329"/>
      <c r="QXG519" s="329"/>
      <c r="QXH519" s="329"/>
      <c r="QXI519" s="329"/>
      <c r="QXJ519" s="329"/>
      <c r="QXK519" s="329"/>
      <c r="QXL519" s="329"/>
      <c r="QXM519" s="329"/>
      <c r="QXN519" s="329"/>
      <c r="QXO519" s="329"/>
      <c r="QXP519" s="329"/>
      <c r="QXQ519" s="329"/>
      <c r="QXR519" s="329"/>
      <c r="QXS519" s="329"/>
      <c r="QXT519" s="329"/>
      <c r="QXU519" s="329"/>
      <c r="QXV519" s="329"/>
      <c r="QXW519" s="329"/>
      <c r="QXX519" s="329"/>
      <c r="QXY519" s="329"/>
      <c r="QXZ519" s="329"/>
      <c r="QYA519" s="329"/>
      <c r="QYB519" s="329"/>
      <c r="QYC519" s="329"/>
      <c r="QYD519" s="329"/>
      <c r="QYE519" s="329"/>
      <c r="QYF519" s="329"/>
      <c r="QYG519" s="329"/>
      <c r="QYH519" s="329"/>
      <c r="QYI519" s="329"/>
      <c r="QYJ519" s="329"/>
      <c r="QYK519" s="329"/>
      <c r="QYL519" s="329"/>
      <c r="QYM519" s="329"/>
      <c r="QYN519" s="329"/>
      <c r="QYO519" s="329"/>
      <c r="QYP519" s="329"/>
      <c r="QYQ519" s="329"/>
      <c r="QYR519" s="329"/>
      <c r="QYS519" s="329"/>
      <c r="QYT519" s="329"/>
      <c r="QYU519" s="329"/>
      <c r="QYV519" s="329"/>
      <c r="QYW519" s="329"/>
      <c r="QYX519" s="329"/>
      <c r="QYY519" s="329"/>
      <c r="QYZ519" s="329"/>
      <c r="QZA519" s="329"/>
      <c r="QZB519" s="329"/>
      <c r="QZC519" s="329"/>
      <c r="QZD519" s="329"/>
      <c r="QZE519" s="329"/>
      <c r="QZF519" s="329"/>
      <c r="QZG519" s="329"/>
      <c r="QZH519" s="329"/>
      <c r="QZI519" s="329"/>
      <c r="QZJ519" s="329"/>
      <c r="QZK519" s="329"/>
      <c r="QZL519" s="329"/>
      <c r="QZM519" s="329"/>
      <c r="QZN519" s="329"/>
      <c r="QZO519" s="329"/>
      <c r="QZP519" s="329"/>
      <c r="QZQ519" s="329"/>
      <c r="QZR519" s="329"/>
      <c r="QZS519" s="329"/>
      <c r="QZT519" s="329"/>
      <c r="QZU519" s="329"/>
      <c r="QZV519" s="329"/>
      <c r="QZW519" s="329"/>
      <c r="QZX519" s="329"/>
      <c r="QZY519" s="329"/>
      <c r="QZZ519" s="329"/>
      <c r="RAA519" s="329"/>
      <c r="RAB519" s="329"/>
      <c r="RAC519" s="329"/>
      <c r="RAD519" s="329"/>
      <c r="RAE519" s="329"/>
      <c r="RAF519" s="329"/>
      <c r="RAG519" s="329"/>
      <c r="RAH519" s="329"/>
      <c r="RAI519" s="329"/>
      <c r="RAJ519" s="329"/>
      <c r="RAK519" s="329"/>
      <c r="RAL519" s="329"/>
      <c r="RAM519" s="329"/>
      <c r="RAN519" s="329"/>
      <c r="RAO519" s="329"/>
      <c r="RAP519" s="329"/>
      <c r="RAQ519" s="329"/>
      <c r="RAR519" s="329"/>
      <c r="RAS519" s="329"/>
      <c r="RAT519" s="329"/>
      <c r="RAU519" s="329"/>
      <c r="RAV519" s="329"/>
      <c r="RAW519" s="329"/>
      <c r="RAX519" s="329"/>
      <c r="RAY519" s="329"/>
      <c r="RAZ519" s="329"/>
      <c r="RBA519" s="329"/>
      <c r="RBB519" s="329"/>
      <c r="RBC519" s="329"/>
      <c r="RBD519" s="329"/>
      <c r="RBE519" s="329"/>
      <c r="RBF519" s="329"/>
      <c r="RBG519" s="329"/>
      <c r="RBH519" s="329"/>
      <c r="RBI519" s="329"/>
      <c r="RBJ519" s="329"/>
      <c r="RBK519" s="329"/>
      <c r="RBL519" s="329"/>
      <c r="RBM519" s="329"/>
      <c r="RBN519" s="329"/>
      <c r="RBO519" s="329"/>
      <c r="RBP519" s="329"/>
      <c r="RBQ519" s="329"/>
      <c r="RBR519" s="329"/>
      <c r="RBS519" s="329"/>
      <c r="RBT519" s="329"/>
      <c r="RBU519" s="329"/>
      <c r="RBV519" s="329"/>
      <c r="RBW519" s="329"/>
      <c r="RBX519" s="329"/>
      <c r="RBY519" s="329"/>
      <c r="RBZ519" s="329"/>
      <c r="RCA519" s="329"/>
      <c r="RCB519" s="329"/>
      <c r="RCC519" s="329"/>
      <c r="RCD519" s="329"/>
      <c r="RCE519" s="329"/>
      <c r="RCF519" s="329"/>
      <c r="RCG519" s="329"/>
      <c r="RCH519" s="329"/>
      <c r="RCI519" s="329"/>
      <c r="RCJ519" s="329"/>
      <c r="RCK519" s="329"/>
      <c r="RCL519" s="329"/>
      <c r="RCM519" s="329"/>
      <c r="RCN519" s="329"/>
      <c r="RCO519" s="329"/>
      <c r="RCP519" s="329"/>
      <c r="RCQ519" s="329"/>
      <c r="RCR519" s="329"/>
      <c r="RCS519" s="329"/>
      <c r="RCT519" s="329"/>
      <c r="RCU519" s="329"/>
      <c r="RCV519" s="329"/>
      <c r="RCW519" s="329"/>
      <c r="RCX519" s="329"/>
      <c r="RCY519" s="329"/>
      <c r="RCZ519" s="329"/>
      <c r="RDA519" s="329"/>
      <c r="RDB519" s="329"/>
      <c r="RDC519" s="329"/>
      <c r="RDD519" s="329"/>
      <c r="RDE519" s="329"/>
      <c r="RDF519" s="329"/>
      <c r="RDG519" s="329"/>
      <c r="RDH519" s="329"/>
      <c r="RDI519" s="329"/>
      <c r="RDJ519" s="329"/>
      <c r="RDK519" s="329"/>
      <c r="RDL519" s="329"/>
      <c r="RDM519" s="329"/>
      <c r="RDN519" s="329"/>
      <c r="RDO519" s="329"/>
      <c r="RDP519" s="329"/>
      <c r="RDQ519" s="329"/>
      <c r="RDR519" s="329"/>
      <c r="RDS519" s="329"/>
      <c r="RDT519" s="329"/>
      <c r="RDU519" s="329"/>
      <c r="RDV519" s="329"/>
      <c r="RDW519" s="329"/>
      <c r="RDX519" s="329"/>
      <c r="RDY519" s="329"/>
      <c r="RDZ519" s="329"/>
      <c r="REA519" s="329"/>
      <c r="REB519" s="329"/>
      <c r="REC519" s="329"/>
      <c r="RED519" s="329"/>
      <c r="REE519" s="329"/>
      <c r="REF519" s="329"/>
      <c r="REG519" s="329"/>
      <c r="REH519" s="329"/>
      <c r="REI519" s="329"/>
      <c r="REJ519" s="329"/>
      <c r="REK519" s="329"/>
      <c r="REL519" s="329"/>
      <c r="REM519" s="329"/>
      <c r="REN519" s="329"/>
      <c r="REO519" s="329"/>
      <c r="REP519" s="329"/>
      <c r="REQ519" s="329"/>
      <c r="RER519" s="329"/>
      <c r="RES519" s="329"/>
      <c r="RET519" s="329"/>
      <c r="REU519" s="329"/>
      <c r="REV519" s="329"/>
      <c r="REW519" s="329"/>
      <c r="REX519" s="329"/>
      <c r="REY519" s="329"/>
      <c r="REZ519" s="329"/>
      <c r="RFA519" s="329"/>
      <c r="RFB519" s="329"/>
      <c r="RFC519" s="329"/>
      <c r="RFD519" s="329"/>
      <c r="RFE519" s="329"/>
      <c r="RFF519" s="329"/>
      <c r="RFG519" s="329"/>
      <c r="RFH519" s="329"/>
      <c r="RFI519" s="329"/>
      <c r="RFJ519" s="329"/>
      <c r="RFK519" s="329"/>
      <c r="RFL519" s="329"/>
      <c r="RFM519" s="329"/>
      <c r="RFN519" s="329"/>
      <c r="RFO519" s="329"/>
      <c r="RFP519" s="329"/>
      <c r="RFQ519" s="329"/>
      <c r="RFR519" s="329"/>
      <c r="RFS519" s="329"/>
      <c r="RFT519" s="329"/>
      <c r="RFU519" s="329"/>
      <c r="RFV519" s="329"/>
      <c r="RFW519" s="329"/>
      <c r="RFX519" s="329"/>
      <c r="RFY519" s="329"/>
      <c r="RFZ519" s="329"/>
      <c r="RGA519" s="329"/>
      <c r="RGB519" s="329"/>
      <c r="RGC519" s="329"/>
      <c r="RGD519" s="329"/>
      <c r="RGE519" s="329"/>
      <c r="RGF519" s="329"/>
      <c r="RGG519" s="329"/>
      <c r="RGH519" s="329"/>
      <c r="RGI519" s="329"/>
      <c r="RGJ519" s="329"/>
      <c r="RGK519" s="329"/>
      <c r="RGL519" s="329"/>
      <c r="RGM519" s="329"/>
      <c r="RGN519" s="329"/>
      <c r="RGO519" s="329"/>
      <c r="RGP519" s="329"/>
      <c r="RGQ519" s="329"/>
      <c r="RGR519" s="329"/>
      <c r="RGS519" s="329"/>
      <c r="RGT519" s="329"/>
      <c r="RGU519" s="329"/>
      <c r="RGV519" s="329"/>
      <c r="RGW519" s="329"/>
      <c r="RGX519" s="329"/>
      <c r="RGY519" s="329"/>
      <c r="RGZ519" s="329"/>
      <c r="RHA519" s="329"/>
      <c r="RHB519" s="329"/>
      <c r="RHC519" s="329"/>
      <c r="RHD519" s="329"/>
      <c r="RHE519" s="329"/>
      <c r="RHF519" s="329"/>
      <c r="RHG519" s="329"/>
      <c r="RHH519" s="329"/>
      <c r="RHI519" s="329"/>
      <c r="RHJ519" s="329"/>
      <c r="RHK519" s="329"/>
      <c r="RHL519" s="329"/>
      <c r="RHM519" s="329"/>
      <c r="RHN519" s="329"/>
      <c r="RHO519" s="329"/>
      <c r="RHP519" s="329"/>
      <c r="RHQ519" s="329"/>
      <c r="RHR519" s="329"/>
      <c r="RHS519" s="329"/>
      <c r="RHT519" s="329"/>
      <c r="RHU519" s="329"/>
      <c r="RHV519" s="329"/>
      <c r="RHW519" s="329"/>
      <c r="RHX519" s="329"/>
      <c r="RHY519" s="329"/>
      <c r="RHZ519" s="329"/>
      <c r="RIA519" s="329"/>
      <c r="RIB519" s="329"/>
      <c r="RIC519" s="329"/>
      <c r="RID519" s="329"/>
      <c r="RIE519" s="329"/>
      <c r="RIF519" s="329"/>
      <c r="RIG519" s="329"/>
      <c r="RIH519" s="329"/>
      <c r="RII519" s="329"/>
      <c r="RIJ519" s="329"/>
      <c r="RIK519" s="329"/>
      <c r="RIL519" s="329"/>
      <c r="RIM519" s="329"/>
      <c r="RIN519" s="329"/>
      <c r="RIO519" s="329"/>
      <c r="RIP519" s="329"/>
      <c r="RIQ519" s="329"/>
      <c r="RIR519" s="329"/>
      <c r="RIS519" s="329"/>
      <c r="RIT519" s="329"/>
      <c r="RIU519" s="329"/>
      <c r="RIV519" s="329"/>
      <c r="RIW519" s="329"/>
      <c r="RIX519" s="329"/>
      <c r="RIY519" s="329"/>
      <c r="RIZ519" s="329"/>
      <c r="RJA519" s="329"/>
      <c r="RJB519" s="329"/>
      <c r="RJC519" s="329"/>
      <c r="RJD519" s="329"/>
      <c r="RJE519" s="329"/>
      <c r="RJF519" s="329"/>
      <c r="RJG519" s="329"/>
      <c r="RJH519" s="329"/>
      <c r="RJI519" s="329"/>
      <c r="RJJ519" s="329"/>
      <c r="RJK519" s="329"/>
      <c r="RJL519" s="329"/>
      <c r="RJM519" s="329"/>
      <c r="RJN519" s="329"/>
      <c r="RJO519" s="329"/>
      <c r="RJP519" s="329"/>
      <c r="RJQ519" s="329"/>
      <c r="RJR519" s="329"/>
      <c r="RJS519" s="329"/>
      <c r="RJT519" s="329"/>
      <c r="RJU519" s="329"/>
      <c r="RJV519" s="329"/>
      <c r="RJW519" s="329"/>
      <c r="RJX519" s="329"/>
      <c r="RJY519" s="329"/>
      <c r="RJZ519" s="329"/>
      <c r="RKA519" s="329"/>
      <c r="RKB519" s="329"/>
      <c r="RKC519" s="329"/>
      <c r="RKD519" s="329"/>
      <c r="RKE519" s="329"/>
      <c r="RKF519" s="329"/>
      <c r="RKG519" s="329"/>
      <c r="RKH519" s="329"/>
      <c r="RKI519" s="329"/>
      <c r="RKJ519" s="329"/>
      <c r="RKK519" s="329"/>
      <c r="RKL519" s="329"/>
      <c r="RKM519" s="329"/>
      <c r="RKN519" s="329"/>
      <c r="RKO519" s="329"/>
      <c r="RKP519" s="329"/>
      <c r="RKQ519" s="329"/>
      <c r="RKR519" s="329"/>
      <c r="RKS519" s="329"/>
      <c r="RKT519" s="329"/>
      <c r="RKU519" s="329"/>
      <c r="RKV519" s="329"/>
      <c r="RKW519" s="329"/>
      <c r="RKX519" s="329"/>
      <c r="RKY519" s="329"/>
      <c r="RKZ519" s="329"/>
      <c r="RLA519" s="329"/>
      <c r="RLB519" s="329"/>
      <c r="RLC519" s="329"/>
      <c r="RLD519" s="329"/>
      <c r="RLE519" s="329"/>
      <c r="RLF519" s="329"/>
      <c r="RLG519" s="329"/>
      <c r="RLH519" s="329"/>
      <c r="RLI519" s="329"/>
      <c r="RLJ519" s="329"/>
      <c r="RLK519" s="329"/>
      <c r="RLL519" s="329"/>
      <c r="RLM519" s="329"/>
      <c r="RLN519" s="329"/>
      <c r="RLO519" s="329"/>
      <c r="RLP519" s="329"/>
      <c r="RLQ519" s="329"/>
      <c r="RLR519" s="329"/>
      <c r="RLS519" s="329"/>
      <c r="RLT519" s="329"/>
      <c r="RLU519" s="329"/>
      <c r="RLV519" s="329"/>
      <c r="RLW519" s="329"/>
      <c r="RLX519" s="329"/>
      <c r="RLY519" s="329"/>
      <c r="RLZ519" s="329"/>
      <c r="RMA519" s="329"/>
      <c r="RMB519" s="329"/>
      <c r="RMC519" s="329"/>
      <c r="RMD519" s="329"/>
      <c r="RME519" s="329"/>
      <c r="RMF519" s="329"/>
      <c r="RMG519" s="329"/>
      <c r="RMH519" s="329"/>
      <c r="RMI519" s="329"/>
      <c r="RMJ519" s="329"/>
      <c r="RMK519" s="329"/>
      <c r="RML519" s="329"/>
      <c r="RMM519" s="329"/>
      <c r="RMN519" s="329"/>
      <c r="RMO519" s="329"/>
      <c r="RMP519" s="329"/>
      <c r="RMQ519" s="329"/>
      <c r="RMR519" s="329"/>
      <c r="RMS519" s="329"/>
      <c r="RMT519" s="329"/>
      <c r="RMU519" s="329"/>
      <c r="RMV519" s="329"/>
      <c r="RMW519" s="329"/>
      <c r="RMX519" s="329"/>
      <c r="RMY519" s="329"/>
      <c r="RMZ519" s="329"/>
      <c r="RNA519" s="329"/>
      <c r="RNB519" s="329"/>
      <c r="RNC519" s="329"/>
      <c r="RND519" s="329"/>
      <c r="RNE519" s="329"/>
      <c r="RNF519" s="329"/>
      <c r="RNG519" s="329"/>
      <c r="RNH519" s="329"/>
      <c r="RNI519" s="329"/>
      <c r="RNJ519" s="329"/>
      <c r="RNK519" s="329"/>
      <c r="RNL519" s="329"/>
      <c r="RNM519" s="329"/>
      <c r="RNN519" s="329"/>
      <c r="RNO519" s="329"/>
      <c r="RNP519" s="329"/>
      <c r="RNQ519" s="329"/>
      <c r="RNR519" s="329"/>
      <c r="RNS519" s="329"/>
      <c r="RNT519" s="329"/>
      <c r="RNU519" s="329"/>
      <c r="RNV519" s="329"/>
      <c r="RNW519" s="329"/>
      <c r="RNX519" s="329"/>
      <c r="RNY519" s="329"/>
      <c r="RNZ519" s="329"/>
      <c r="ROA519" s="329"/>
      <c r="ROB519" s="329"/>
      <c r="ROC519" s="329"/>
      <c r="ROD519" s="329"/>
      <c r="ROE519" s="329"/>
      <c r="ROF519" s="329"/>
      <c r="ROG519" s="329"/>
      <c r="ROH519" s="329"/>
      <c r="ROI519" s="329"/>
      <c r="ROJ519" s="329"/>
      <c r="ROK519" s="329"/>
      <c r="ROL519" s="329"/>
      <c r="ROM519" s="329"/>
      <c r="RON519" s="329"/>
      <c r="ROO519" s="329"/>
      <c r="ROP519" s="329"/>
      <c r="ROQ519" s="329"/>
      <c r="ROR519" s="329"/>
      <c r="ROS519" s="329"/>
      <c r="ROT519" s="329"/>
      <c r="ROU519" s="329"/>
      <c r="ROV519" s="329"/>
      <c r="ROW519" s="329"/>
      <c r="ROX519" s="329"/>
      <c r="ROY519" s="329"/>
      <c r="ROZ519" s="329"/>
      <c r="RPA519" s="329"/>
      <c r="RPB519" s="329"/>
      <c r="RPC519" s="329"/>
      <c r="RPD519" s="329"/>
      <c r="RPE519" s="329"/>
      <c r="RPF519" s="329"/>
      <c r="RPG519" s="329"/>
      <c r="RPH519" s="329"/>
      <c r="RPI519" s="329"/>
      <c r="RPJ519" s="329"/>
      <c r="RPK519" s="329"/>
      <c r="RPL519" s="329"/>
      <c r="RPM519" s="329"/>
      <c r="RPN519" s="329"/>
      <c r="RPO519" s="329"/>
      <c r="RPP519" s="329"/>
      <c r="RPQ519" s="329"/>
      <c r="RPR519" s="329"/>
      <c r="RPS519" s="329"/>
      <c r="RPT519" s="329"/>
      <c r="RPU519" s="329"/>
      <c r="RPV519" s="329"/>
      <c r="RPW519" s="329"/>
      <c r="RPX519" s="329"/>
      <c r="RPY519" s="329"/>
      <c r="RPZ519" s="329"/>
      <c r="RQA519" s="329"/>
      <c r="RQB519" s="329"/>
      <c r="RQC519" s="329"/>
      <c r="RQD519" s="329"/>
      <c r="RQE519" s="329"/>
      <c r="RQF519" s="329"/>
      <c r="RQG519" s="329"/>
      <c r="RQH519" s="329"/>
      <c r="RQI519" s="329"/>
      <c r="RQJ519" s="329"/>
      <c r="RQK519" s="329"/>
      <c r="RQL519" s="329"/>
      <c r="RQM519" s="329"/>
      <c r="RQN519" s="329"/>
      <c r="RQO519" s="329"/>
      <c r="RQP519" s="329"/>
      <c r="RQQ519" s="329"/>
      <c r="RQR519" s="329"/>
      <c r="RQS519" s="329"/>
      <c r="RQT519" s="329"/>
      <c r="RQU519" s="329"/>
      <c r="RQV519" s="329"/>
      <c r="RQW519" s="329"/>
      <c r="RQX519" s="329"/>
      <c r="RQY519" s="329"/>
      <c r="RQZ519" s="329"/>
      <c r="RRA519" s="329"/>
      <c r="RRB519" s="329"/>
      <c r="RRC519" s="329"/>
      <c r="RRD519" s="329"/>
      <c r="RRE519" s="329"/>
      <c r="RRF519" s="329"/>
      <c r="RRG519" s="329"/>
      <c r="RRH519" s="329"/>
      <c r="RRI519" s="329"/>
      <c r="RRJ519" s="329"/>
      <c r="RRK519" s="329"/>
      <c r="RRL519" s="329"/>
      <c r="RRM519" s="329"/>
      <c r="RRN519" s="329"/>
      <c r="RRO519" s="329"/>
      <c r="RRP519" s="329"/>
      <c r="RRQ519" s="329"/>
      <c r="RRR519" s="329"/>
      <c r="RRS519" s="329"/>
      <c r="RRT519" s="329"/>
      <c r="RRU519" s="329"/>
      <c r="RRV519" s="329"/>
      <c r="RRW519" s="329"/>
      <c r="RRX519" s="329"/>
      <c r="RRY519" s="329"/>
      <c r="RRZ519" s="329"/>
      <c r="RSA519" s="329"/>
      <c r="RSB519" s="329"/>
      <c r="RSC519" s="329"/>
      <c r="RSD519" s="329"/>
      <c r="RSE519" s="329"/>
      <c r="RSF519" s="329"/>
      <c r="RSG519" s="329"/>
      <c r="RSH519" s="329"/>
      <c r="RSI519" s="329"/>
      <c r="RSJ519" s="329"/>
      <c r="RSK519" s="329"/>
      <c r="RSL519" s="329"/>
      <c r="RSM519" s="329"/>
      <c r="RSN519" s="329"/>
      <c r="RSO519" s="329"/>
      <c r="RSP519" s="329"/>
      <c r="RSQ519" s="329"/>
      <c r="RSR519" s="329"/>
      <c r="RSS519" s="329"/>
      <c r="RST519" s="329"/>
      <c r="RSU519" s="329"/>
      <c r="RSV519" s="329"/>
      <c r="RSW519" s="329"/>
      <c r="RSX519" s="329"/>
      <c r="RSY519" s="329"/>
      <c r="RSZ519" s="329"/>
      <c r="RTA519" s="329"/>
      <c r="RTB519" s="329"/>
      <c r="RTC519" s="329"/>
      <c r="RTD519" s="329"/>
      <c r="RTE519" s="329"/>
      <c r="RTF519" s="329"/>
      <c r="RTG519" s="329"/>
      <c r="RTH519" s="329"/>
      <c r="RTI519" s="329"/>
      <c r="RTJ519" s="329"/>
      <c r="RTK519" s="329"/>
      <c r="RTL519" s="329"/>
      <c r="RTM519" s="329"/>
      <c r="RTN519" s="329"/>
      <c r="RTO519" s="329"/>
      <c r="RTP519" s="329"/>
      <c r="RTQ519" s="329"/>
      <c r="RTR519" s="329"/>
      <c r="RTS519" s="329"/>
      <c r="RTT519" s="329"/>
      <c r="RTU519" s="329"/>
      <c r="RTV519" s="329"/>
      <c r="RTW519" s="329"/>
      <c r="RTX519" s="329"/>
      <c r="RTY519" s="329"/>
      <c r="RTZ519" s="329"/>
      <c r="RUA519" s="329"/>
      <c r="RUB519" s="329"/>
      <c r="RUC519" s="329"/>
      <c r="RUD519" s="329"/>
      <c r="RUE519" s="329"/>
      <c r="RUF519" s="329"/>
      <c r="RUG519" s="329"/>
      <c r="RUH519" s="329"/>
      <c r="RUI519" s="329"/>
      <c r="RUJ519" s="329"/>
      <c r="RUK519" s="329"/>
      <c r="RUL519" s="329"/>
      <c r="RUM519" s="329"/>
      <c r="RUN519" s="329"/>
      <c r="RUO519" s="329"/>
      <c r="RUP519" s="329"/>
      <c r="RUQ519" s="329"/>
      <c r="RUR519" s="329"/>
      <c r="RUS519" s="329"/>
      <c r="RUT519" s="329"/>
      <c r="RUU519" s="329"/>
      <c r="RUV519" s="329"/>
      <c r="RUW519" s="329"/>
      <c r="RUX519" s="329"/>
      <c r="RUY519" s="329"/>
      <c r="RUZ519" s="329"/>
      <c r="RVA519" s="329"/>
      <c r="RVB519" s="329"/>
      <c r="RVC519" s="329"/>
      <c r="RVD519" s="329"/>
      <c r="RVE519" s="329"/>
      <c r="RVF519" s="329"/>
      <c r="RVG519" s="329"/>
      <c r="RVH519" s="329"/>
      <c r="RVI519" s="329"/>
      <c r="RVJ519" s="329"/>
      <c r="RVK519" s="329"/>
      <c r="RVL519" s="329"/>
      <c r="RVM519" s="329"/>
      <c r="RVN519" s="329"/>
      <c r="RVO519" s="329"/>
      <c r="RVP519" s="329"/>
      <c r="RVQ519" s="329"/>
      <c r="RVR519" s="329"/>
      <c r="RVS519" s="329"/>
      <c r="RVT519" s="329"/>
      <c r="RVU519" s="329"/>
      <c r="RVV519" s="329"/>
      <c r="RVW519" s="329"/>
      <c r="RVX519" s="329"/>
      <c r="RVY519" s="329"/>
      <c r="RVZ519" s="329"/>
      <c r="RWA519" s="329"/>
      <c r="RWB519" s="329"/>
      <c r="RWC519" s="329"/>
      <c r="RWD519" s="329"/>
      <c r="RWE519" s="329"/>
      <c r="RWF519" s="329"/>
      <c r="RWG519" s="329"/>
      <c r="RWH519" s="329"/>
      <c r="RWI519" s="329"/>
      <c r="RWJ519" s="329"/>
      <c r="RWK519" s="329"/>
      <c r="RWL519" s="329"/>
      <c r="RWM519" s="329"/>
      <c r="RWN519" s="329"/>
      <c r="RWO519" s="329"/>
      <c r="RWP519" s="329"/>
      <c r="RWQ519" s="329"/>
      <c r="RWR519" s="329"/>
      <c r="RWS519" s="329"/>
      <c r="RWT519" s="329"/>
      <c r="RWU519" s="329"/>
      <c r="RWV519" s="329"/>
      <c r="RWW519" s="329"/>
      <c r="RWX519" s="329"/>
      <c r="RWY519" s="329"/>
      <c r="RWZ519" s="329"/>
      <c r="RXA519" s="329"/>
      <c r="RXB519" s="329"/>
      <c r="RXC519" s="329"/>
      <c r="RXD519" s="329"/>
      <c r="RXE519" s="329"/>
      <c r="RXF519" s="329"/>
      <c r="RXG519" s="329"/>
      <c r="RXH519" s="329"/>
      <c r="RXI519" s="329"/>
      <c r="RXJ519" s="329"/>
      <c r="RXK519" s="329"/>
      <c r="RXL519" s="329"/>
      <c r="RXM519" s="329"/>
      <c r="RXN519" s="329"/>
      <c r="RXO519" s="329"/>
      <c r="RXP519" s="329"/>
      <c r="RXQ519" s="329"/>
      <c r="RXR519" s="329"/>
      <c r="RXS519" s="329"/>
      <c r="RXT519" s="329"/>
      <c r="RXU519" s="329"/>
      <c r="RXV519" s="329"/>
      <c r="RXW519" s="329"/>
      <c r="RXX519" s="329"/>
      <c r="RXY519" s="329"/>
      <c r="RXZ519" s="329"/>
      <c r="RYA519" s="329"/>
      <c r="RYB519" s="329"/>
      <c r="RYC519" s="329"/>
      <c r="RYD519" s="329"/>
      <c r="RYE519" s="329"/>
      <c r="RYF519" s="329"/>
      <c r="RYG519" s="329"/>
      <c r="RYH519" s="329"/>
      <c r="RYI519" s="329"/>
      <c r="RYJ519" s="329"/>
      <c r="RYK519" s="329"/>
      <c r="RYL519" s="329"/>
      <c r="RYM519" s="329"/>
      <c r="RYN519" s="329"/>
      <c r="RYO519" s="329"/>
      <c r="RYP519" s="329"/>
      <c r="RYQ519" s="329"/>
      <c r="RYR519" s="329"/>
      <c r="RYS519" s="329"/>
      <c r="RYT519" s="329"/>
      <c r="RYU519" s="329"/>
      <c r="RYV519" s="329"/>
      <c r="RYW519" s="329"/>
      <c r="RYX519" s="329"/>
      <c r="RYY519" s="329"/>
      <c r="RYZ519" s="329"/>
      <c r="RZA519" s="329"/>
      <c r="RZB519" s="329"/>
      <c r="RZC519" s="329"/>
      <c r="RZD519" s="329"/>
      <c r="RZE519" s="329"/>
      <c r="RZF519" s="329"/>
      <c r="RZG519" s="329"/>
      <c r="RZH519" s="329"/>
      <c r="RZI519" s="329"/>
      <c r="RZJ519" s="329"/>
      <c r="RZK519" s="329"/>
      <c r="RZL519" s="329"/>
      <c r="RZM519" s="329"/>
      <c r="RZN519" s="329"/>
      <c r="RZO519" s="329"/>
      <c r="RZP519" s="329"/>
      <c r="RZQ519" s="329"/>
      <c r="RZR519" s="329"/>
      <c r="RZS519" s="329"/>
      <c r="RZT519" s="329"/>
      <c r="RZU519" s="329"/>
      <c r="RZV519" s="329"/>
      <c r="RZW519" s="329"/>
      <c r="RZX519" s="329"/>
      <c r="RZY519" s="329"/>
      <c r="RZZ519" s="329"/>
      <c r="SAA519" s="329"/>
      <c r="SAB519" s="329"/>
      <c r="SAC519" s="329"/>
      <c r="SAD519" s="329"/>
      <c r="SAE519" s="329"/>
      <c r="SAF519" s="329"/>
      <c r="SAG519" s="329"/>
      <c r="SAH519" s="329"/>
      <c r="SAI519" s="329"/>
      <c r="SAJ519" s="329"/>
      <c r="SAK519" s="329"/>
      <c r="SAL519" s="329"/>
      <c r="SAM519" s="329"/>
      <c r="SAN519" s="329"/>
      <c r="SAO519" s="329"/>
      <c r="SAP519" s="329"/>
      <c r="SAQ519" s="329"/>
      <c r="SAR519" s="329"/>
      <c r="SAS519" s="329"/>
      <c r="SAT519" s="329"/>
      <c r="SAU519" s="329"/>
      <c r="SAV519" s="329"/>
      <c r="SAW519" s="329"/>
      <c r="SAX519" s="329"/>
      <c r="SAY519" s="329"/>
      <c r="SAZ519" s="329"/>
      <c r="SBA519" s="329"/>
      <c r="SBB519" s="329"/>
      <c r="SBC519" s="329"/>
      <c r="SBD519" s="329"/>
      <c r="SBE519" s="329"/>
      <c r="SBF519" s="329"/>
      <c r="SBG519" s="329"/>
      <c r="SBH519" s="329"/>
      <c r="SBI519" s="329"/>
      <c r="SBJ519" s="329"/>
      <c r="SBK519" s="329"/>
      <c r="SBL519" s="329"/>
      <c r="SBM519" s="329"/>
      <c r="SBN519" s="329"/>
      <c r="SBO519" s="329"/>
      <c r="SBP519" s="329"/>
      <c r="SBQ519" s="329"/>
      <c r="SBR519" s="329"/>
      <c r="SBS519" s="329"/>
      <c r="SBT519" s="329"/>
      <c r="SBU519" s="329"/>
      <c r="SBV519" s="329"/>
      <c r="SBW519" s="329"/>
      <c r="SBX519" s="329"/>
      <c r="SBY519" s="329"/>
      <c r="SBZ519" s="329"/>
      <c r="SCA519" s="329"/>
      <c r="SCB519" s="329"/>
      <c r="SCC519" s="329"/>
      <c r="SCD519" s="329"/>
      <c r="SCE519" s="329"/>
      <c r="SCF519" s="329"/>
      <c r="SCG519" s="329"/>
      <c r="SCH519" s="329"/>
      <c r="SCI519" s="329"/>
      <c r="SCJ519" s="329"/>
      <c r="SCK519" s="329"/>
      <c r="SCL519" s="329"/>
      <c r="SCM519" s="329"/>
      <c r="SCN519" s="329"/>
      <c r="SCO519" s="329"/>
      <c r="SCP519" s="329"/>
      <c r="SCQ519" s="329"/>
      <c r="SCR519" s="329"/>
      <c r="SCS519" s="329"/>
      <c r="SCT519" s="329"/>
      <c r="SCU519" s="329"/>
      <c r="SCV519" s="329"/>
      <c r="SCW519" s="329"/>
      <c r="SCX519" s="329"/>
      <c r="SCY519" s="329"/>
      <c r="SCZ519" s="329"/>
      <c r="SDA519" s="329"/>
      <c r="SDB519" s="329"/>
      <c r="SDC519" s="329"/>
      <c r="SDD519" s="329"/>
      <c r="SDE519" s="329"/>
      <c r="SDF519" s="329"/>
      <c r="SDG519" s="329"/>
      <c r="SDH519" s="329"/>
      <c r="SDI519" s="329"/>
      <c r="SDJ519" s="329"/>
      <c r="SDK519" s="329"/>
      <c r="SDL519" s="329"/>
      <c r="SDM519" s="329"/>
      <c r="SDN519" s="329"/>
      <c r="SDO519" s="329"/>
      <c r="SDP519" s="329"/>
      <c r="SDQ519" s="329"/>
      <c r="SDR519" s="329"/>
      <c r="SDS519" s="329"/>
      <c r="SDT519" s="329"/>
      <c r="SDU519" s="329"/>
      <c r="SDV519" s="329"/>
      <c r="SDW519" s="329"/>
      <c r="SDX519" s="329"/>
      <c r="SDY519" s="329"/>
      <c r="SDZ519" s="329"/>
      <c r="SEA519" s="329"/>
      <c r="SEB519" s="329"/>
      <c r="SEC519" s="329"/>
      <c r="SED519" s="329"/>
      <c r="SEE519" s="329"/>
      <c r="SEF519" s="329"/>
      <c r="SEG519" s="329"/>
      <c r="SEH519" s="329"/>
      <c r="SEI519" s="329"/>
      <c r="SEJ519" s="329"/>
      <c r="SEK519" s="329"/>
      <c r="SEL519" s="329"/>
      <c r="SEM519" s="329"/>
      <c r="SEN519" s="329"/>
      <c r="SEO519" s="329"/>
      <c r="SEP519" s="329"/>
      <c r="SEQ519" s="329"/>
      <c r="SER519" s="329"/>
      <c r="SES519" s="329"/>
      <c r="SET519" s="329"/>
      <c r="SEU519" s="329"/>
      <c r="SEV519" s="329"/>
      <c r="SEW519" s="329"/>
      <c r="SEX519" s="329"/>
      <c r="SEY519" s="329"/>
      <c r="SEZ519" s="329"/>
      <c r="SFA519" s="329"/>
      <c r="SFB519" s="329"/>
      <c r="SFC519" s="329"/>
      <c r="SFD519" s="329"/>
      <c r="SFE519" s="329"/>
      <c r="SFF519" s="329"/>
      <c r="SFG519" s="329"/>
      <c r="SFH519" s="329"/>
      <c r="SFI519" s="329"/>
      <c r="SFJ519" s="329"/>
      <c r="SFK519" s="329"/>
      <c r="SFL519" s="329"/>
      <c r="SFM519" s="329"/>
      <c r="SFN519" s="329"/>
      <c r="SFO519" s="329"/>
      <c r="SFP519" s="329"/>
      <c r="SFQ519" s="329"/>
      <c r="SFR519" s="329"/>
      <c r="SFS519" s="329"/>
      <c r="SFT519" s="329"/>
      <c r="SFU519" s="329"/>
      <c r="SFV519" s="329"/>
      <c r="SFW519" s="329"/>
      <c r="SFX519" s="329"/>
      <c r="SFY519" s="329"/>
      <c r="SFZ519" s="329"/>
      <c r="SGA519" s="329"/>
      <c r="SGB519" s="329"/>
      <c r="SGC519" s="329"/>
      <c r="SGD519" s="329"/>
      <c r="SGE519" s="329"/>
      <c r="SGF519" s="329"/>
      <c r="SGG519" s="329"/>
      <c r="SGH519" s="329"/>
      <c r="SGI519" s="329"/>
      <c r="SGJ519" s="329"/>
      <c r="SGK519" s="329"/>
      <c r="SGL519" s="329"/>
      <c r="SGM519" s="329"/>
      <c r="SGN519" s="329"/>
      <c r="SGO519" s="329"/>
      <c r="SGP519" s="329"/>
      <c r="SGQ519" s="329"/>
      <c r="SGR519" s="329"/>
      <c r="SGS519" s="329"/>
      <c r="SGT519" s="329"/>
      <c r="SGU519" s="329"/>
      <c r="SGV519" s="329"/>
      <c r="SGW519" s="329"/>
      <c r="SGX519" s="329"/>
      <c r="SGY519" s="329"/>
      <c r="SGZ519" s="329"/>
      <c r="SHA519" s="329"/>
      <c r="SHB519" s="329"/>
      <c r="SHC519" s="329"/>
      <c r="SHD519" s="329"/>
      <c r="SHE519" s="329"/>
      <c r="SHF519" s="329"/>
      <c r="SHG519" s="329"/>
      <c r="SHH519" s="329"/>
      <c r="SHI519" s="329"/>
      <c r="SHJ519" s="329"/>
      <c r="SHK519" s="329"/>
      <c r="SHL519" s="329"/>
      <c r="SHM519" s="329"/>
      <c r="SHN519" s="329"/>
      <c r="SHO519" s="329"/>
      <c r="SHP519" s="329"/>
      <c r="SHQ519" s="329"/>
      <c r="SHR519" s="329"/>
      <c r="SHS519" s="329"/>
      <c r="SHT519" s="329"/>
      <c r="SHU519" s="329"/>
      <c r="SHV519" s="329"/>
      <c r="SHW519" s="329"/>
      <c r="SHX519" s="329"/>
      <c r="SHY519" s="329"/>
      <c r="SHZ519" s="329"/>
      <c r="SIA519" s="329"/>
      <c r="SIB519" s="329"/>
      <c r="SIC519" s="329"/>
      <c r="SID519" s="329"/>
      <c r="SIE519" s="329"/>
      <c r="SIF519" s="329"/>
      <c r="SIG519" s="329"/>
      <c r="SIH519" s="329"/>
      <c r="SII519" s="329"/>
      <c r="SIJ519" s="329"/>
      <c r="SIK519" s="329"/>
      <c r="SIL519" s="329"/>
      <c r="SIM519" s="329"/>
      <c r="SIN519" s="329"/>
      <c r="SIO519" s="329"/>
      <c r="SIP519" s="329"/>
      <c r="SIQ519" s="329"/>
      <c r="SIR519" s="329"/>
      <c r="SIS519" s="329"/>
      <c r="SIT519" s="329"/>
      <c r="SIU519" s="329"/>
      <c r="SIV519" s="329"/>
      <c r="SIW519" s="329"/>
      <c r="SIX519" s="329"/>
      <c r="SIY519" s="329"/>
      <c r="SIZ519" s="329"/>
      <c r="SJA519" s="329"/>
      <c r="SJB519" s="329"/>
      <c r="SJC519" s="329"/>
      <c r="SJD519" s="329"/>
      <c r="SJE519" s="329"/>
      <c r="SJF519" s="329"/>
      <c r="SJG519" s="329"/>
      <c r="SJH519" s="329"/>
      <c r="SJI519" s="329"/>
      <c r="SJJ519" s="329"/>
      <c r="SJK519" s="329"/>
      <c r="SJL519" s="329"/>
      <c r="SJM519" s="329"/>
      <c r="SJN519" s="329"/>
      <c r="SJO519" s="329"/>
      <c r="SJP519" s="329"/>
      <c r="SJQ519" s="329"/>
      <c r="SJR519" s="329"/>
      <c r="SJS519" s="329"/>
      <c r="SJT519" s="329"/>
      <c r="SJU519" s="329"/>
      <c r="SJV519" s="329"/>
      <c r="SJW519" s="329"/>
      <c r="SJX519" s="329"/>
      <c r="SJY519" s="329"/>
      <c r="SJZ519" s="329"/>
      <c r="SKA519" s="329"/>
      <c r="SKB519" s="329"/>
      <c r="SKC519" s="329"/>
      <c r="SKD519" s="329"/>
      <c r="SKE519" s="329"/>
      <c r="SKF519" s="329"/>
      <c r="SKG519" s="329"/>
      <c r="SKH519" s="329"/>
      <c r="SKI519" s="329"/>
      <c r="SKJ519" s="329"/>
      <c r="SKK519" s="329"/>
      <c r="SKL519" s="329"/>
      <c r="SKM519" s="329"/>
      <c r="SKN519" s="329"/>
      <c r="SKO519" s="329"/>
      <c r="SKP519" s="329"/>
      <c r="SKQ519" s="329"/>
      <c r="SKR519" s="329"/>
      <c r="SKS519" s="329"/>
      <c r="SKT519" s="329"/>
      <c r="SKU519" s="329"/>
      <c r="SKV519" s="329"/>
      <c r="SKW519" s="329"/>
      <c r="SKX519" s="329"/>
      <c r="SKY519" s="329"/>
      <c r="SKZ519" s="329"/>
      <c r="SLA519" s="329"/>
      <c r="SLB519" s="329"/>
      <c r="SLC519" s="329"/>
      <c r="SLD519" s="329"/>
      <c r="SLE519" s="329"/>
      <c r="SLF519" s="329"/>
      <c r="SLG519" s="329"/>
      <c r="SLH519" s="329"/>
      <c r="SLI519" s="329"/>
      <c r="SLJ519" s="329"/>
      <c r="SLK519" s="329"/>
      <c r="SLL519" s="329"/>
      <c r="SLM519" s="329"/>
      <c r="SLN519" s="329"/>
      <c r="SLO519" s="329"/>
      <c r="SLP519" s="329"/>
      <c r="SLQ519" s="329"/>
      <c r="SLR519" s="329"/>
      <c r="SLS519" s="329"/>
      <c r="SLT519" s="329"/>
      <c r="SLU519" s="329"/>
      <c r="SLV519" s="329"/>
      <c r="SLW519" s="329"/>
      <c r="SLX519" s="329"/>
      <c r="SLY519" s="329"/>
      <c r="SLZ519" s="329"/>
      <c r="SMA519" s="329"/>
      <c r="SMB519" s="329"/>
      <c r="SMC519" s="329"/>
      <c r="SMD519" s="329"/>
      <c r="SME519" s="329"/>
      <c r="SMF519" s="329"/>
      <c r="SMG519" s="329"/>
      <c r="SMH519" s="329"/>
      <c r="SMI519" s="329"/>
      <c r="SMJ519" s="329"/>
      <c r="SMK519" s="329"/>
      <c r="SML519" s="329"/>
      <c r="SMM519" s="329"/>
      <c r="SMN519" s="329"/>
      <c r="SMO519" s="329"/>
      <c r="SMP519" s="329"/>
      <c r="SMQ519" s="329"/>
      <c r="SMR519" s="329"/>
      <c r="SMS519" s="329"/>
      <c r="SMT519" s="329"/>
      <c r="SMU519" s="329"/>
      <c r="SMV519" s="329"/>
      <c r="SMW519" s="329"/>
      <c r="SMX519" s="329"/>
      <c r="SMY519" s="329"/>
      <c r="SMZ519" s="329"/>
      <c r="SNA519" s="329"/>
      <c r="SNB519" s="329"/>
      <c r="SNC519" s="329"/>
      <c r="SND519" s="329"/>
      <c r="SNE519" s="329"/>
      <c r="SNF519" s="329"/>
      <c r="SNG519" s="329"/>
      <c r="SNH519" s="329"/>
      <c r="SNI519" s="329"/>
      <c r="SNJ519" s="329"/>
      <c r="SNK519" s="329"/>
      <c r="SNL519" s="329"/>
      <c r="SNM519" s="329"/>
      <c r="SNN519" s="329"/>
      <c r="SNO519" s="329"/>
      <c r="SNP519" s="329"/>
      <c r="SNQ519" s="329"/>
      <c r="SNR519" s="329"/>
      <c r="SNS519" s="329"/>
      <c r="SNT519" s="329"/>
      <c r="SNU519" s="329"/>
      <c r="SNV519" s="329"/>
      <c r="SNW519" s="329"/>
      <c r="SNX519" s="329"/>
      <c r="SNY519" s="329"/>
      <c r="SNZ519" s="329"/>
      <c r="SOA519" s="329"/>
      <c r="SOB519" s="329"/>
      <c r="SOC519" s="329"/>
      <c r="SOD519" s="329"/>
      <c r="SOE519" s="329"/>
      <c r="SOF519" s="329"/>
      <c r="SOG519" s="329"/>
      <c r="SOH519" s="329"/>
      <c r="SOI519" s="329"/>
      <c r="SOJ519" s="329"/>
      <c r="SOK519" s="329"/>
      <c r="SOL519" s="329"/>
      <c r="SOM519" s="329"/>
      <c r="SON519" s="329"/>
      <c r="SOO519" s="329"/>
      <c r="SOP519" s="329"/>
      <c r="SOQ519" s="329"/>
      <c r="SOR519" s="329"/>
      <c r="SOS519" s="329"/>
      <c r="SOT519" s="329"/>
      <c r="SOU519" s="329"/>
      <c r="SOV519" s="329"/>
      <c r="SOW519" s="329"/>
      <c r="SOX519" s="329"/>
      <c r="SOY519" s="329"/>
      <c r="SOZ519" s="329"/>
      <c r="SPA519" s="329"/>
      <c r="SPB519" s="329"/>
      <c r="SPC519" s="329"/>
      <c r="SPD519" s="329"/>
      <c r="SPE519" s="329"/>
      <c r="SPF519" s="329"/>
      <c r="SPG519" s="329"/>
      <c r="SPH519" s="329"/>
      <c r="SPI519" s="329"/>
      <c r="SPJ519" s="329"/>
      <c r="SPK519" s="329"/>
      <c r="SPL519" s="329"/>
      <c r="SPM519" s="329"/>
      <c r="SPN519" s="329"/>
      <c r="SPO519" s="329"/>
      <c r="SPP519" s="329"/>
      <c r="SPQ519" s="329"/>
      <c r="SPR519" s="329"/>
      <c r="SPS519" s="329"/>
      <c r="SPT519" s="329"/>
      <c r="SPU519" s="329"/>
      <c r="SPV519" s="329"/>
      <c r="SPW519" s="329"/>
      <c r="SPX519" s="329"/>
      <c r="SPY519" s="329"/>
      <c r="SPZ519" s="329"/>
      <c r="SQA519" s="329"/>
      <c r="SQB519" s="329"/>
      <c r="SQC519" s="329"/>
      <c r="SQD519" s="329"/>
      <c r="SQE519" s="329"/>
      <c r="SQF519" s="329"/>
      <c r="SQG519" s="329"/>
      <c r="SQH519" s="329"/>
      <c r="SQI519" s="329"/>
      <c r="SQJ519" s="329"/>
      <c r="SQK519" s="329"/>
      <c r="SQL519" s="329"/>
      <c r="SQM519" s="329"/>
      <c r="SQN519" s="329"/>
      <c r="SQO519" s="329"/>
      <c r="SQP519" s="329"/>
      <c r="SQQ519" s="329"/>
      <c r="SQR519" s="329"/>
      <c r="SQS519" s="329"/>
      <c r="SQT519" s="329"/>
      <c r="SQU519" s="329"/>
      <c r="SQV519" s="329"/>
      <c r="SQW519" s="329"/>
      <c r="SQX519" s="329"/>
      <c r="SQY519" s="329"/>
      <c r="SQZ519" s="329"/>
      <c r="SRA519" s="329"/>
      <c r="SRB519" s="329"/>
      <c r="SRC519" s="329"/>
      <c r="SRD519" s="329"/>
      <c r="SRE519" s="329"/>
      <c r="SRF519" s="329"/>
      <c r="SRG519" s="329"/>
      <c r="SRH519" s="329"/>
      <c r="SRI519" s="329"/>
      <c r="SRJ519" s="329"/>
      <c r="SRK519" s="329"/>
      <c r="SRL519" s="329"/>
      <c r="SRM519" s="329"/>
      <c r="SRN519" s="329"/>
      <c r="SRO519" s="329"/>
      <c r="SRP519" s="329"/>
      <c r="SRQ519" s="329"/>
      <c r="SRR519" s="329"/>
      <c r="SRS519" s="329"/>
      <c r="SRT519" s="329"/>
      <c r="SRU519" s="329"/>
      <c r="SRV519" s="329"/>
      <c r="SRW519" s="329"/>
      <c r="SRX519" s="329"/>
      <c r="SRY519" s="329"/>
      <c r="SRZ519" s="329"/>
      <c r="SSA519" s="329"/>
      <c r="SSB519" s="329"/>
      <c r="SSC519" s="329"/>
      <c r="SSD519" s="329"/>
      <c r="SSE519" s="329"/>
      <c r="SSF519" s="329"/>
      <c r="SSG519" s="329"/>
      <c r="SSH519" s="329"/>
      <c r="SSI519" s="329"/>
      <c r="SSJ519" s="329"/>
      <c r="SSK519" s="329"/>
      <c r="SSL519" s="329"/>
      <c r="SSM519" s="329"/>
      <c r="SSN519" s="329"/>
      <c r="SSO519" s="329"/>
      <c r="SSP519" s="329"/>
      <c r="SSQ519" s="329"/>
      <c r="SSR519" s="329"/>
      <c r="SSS519" s="329"/>
      <c r="SST519" s="329"/>
      <c r="SSU519" s="329"/>
      <c r="SSV519" s="329"/>
      <c r="SSW519" s="329"/>
      <c r="SSX519" s="329"/>
      <c r="SSY519" s="329"/>
      <c r="SSZ519" s="329"/>
      <c r="STA519" s="329"/>
      <c r="STB519" s="329"/>
      <c r="STC519" s="329"/>
      <c r="STD519" s="329"/>
      <c r="STE519" s="329"/>
      <c r="STF519" s="329"/>
      <c r="STG519" s="329"/>
      <c r="STH519" s="329"/>
      <c r="STI519" s="329"/>
      <c r="STJ519" s="329"/>
      <c r="STK519" s="329"/>
      <c r="STL519" s="329"/>
      <c r="STM519" s="329"/>
      <c r="STN519" s="329"/>
      <c r="STO519" s="329"/>
      <c r="STP519" s="329"/>
      <c r="STQ519" s="329"/>
      <c r="STR519" s="329"/>
      <c r="STS519" s="329"/>
      <c r="STT519" s="329"/>
      <c r="STU519" s="329"/>
      <c r="STV519" s="329"/>
      <c r="STW519" s="329"/>
      <c r="STX519" s="329"/>
      <c r="STY519" s="329"/>
      <c r="STZ519" s="329"/>
      <c r="SUA519" s="329"/>
      <c r="SUB519" s="329"/>
      <c r="SUC519" s="329"/>
      <c r="SUD519" s="329"/>
      <c r="SUE519" s="329"/>
      <c r="SUF519" s="329"/>
      <c r="SUG519" s="329"/>
      <c r="SUH519" s="329"/>
      <c r="SUI519" s="329"/>
      <c r="SUJ519" s="329"/>
      <c r="SUK519" s="329"/>
      <c r="SUL519" s="329"/>
      <c r="SUM519" s="329"/>
      <c r="SUN519" s="329"/>
      <c r="SUO519" s="329"/>
      <c r="SUP519" s="329"/>
      <c r="SUQ519" s="329"/>
      <c r="SUR519" s="329"/>
      <c r="SUS519" s="329"/>
      <c r="SUT519" s="329"/>
      <c r="SUU519" s="329"/>
      <c r="SUV519" s="329"/>
      <c r="SUW519" s="329"/>
      <c r="SUX519" s="329"/>
      <c r="SUY519" s="329"/>
      <c r="SUZ519" s="329"/>
      <c r="SVA519" s="329"/>
      <c r="SVB519" s="329"/>
      <c r="SVC519" s="329"/>
      <c r="SVD519" s="329"/>
      <c r="SVE519" s="329"/>
      <c r="SVF519" s="329"/>
      <c r="SVG519" s="329"/>
      <c r="SVH519" s="329"/>
      <c r="SVI519" s="329"/>
      <c r="SVJ519" s="329"/>
      <c r="SVK519" s="329"/>
      <c r="SVL519" s="329"/>
      <c r="SVM519" s="329"/>
      <c r="SVN519" s="329"/>
      <c r="SVO519" s="329"/>
      <c r="SVP519" s="329"/>
      <c r="SVQ519" s="329"/>
      <c r="SVR519" s="329"/>
      <c r="SVS519" s="329"/>
      <c r="SVT519" s="329"/>
      <c r="SVU519" s="329"/>
      <c r="SVV519" s="329"/>
      <c r="SVW519" s="329"/>
      <c r="SVX519" s="329"/>
      <c r="SVY519" s="329"/>
      <c r="SVZ519" s="329"/>
      <c r="SWA519" s="329"/>
      <c r="SWB519" s="329"/>
      <c r="SWC519" s="329"/>
      <c r="SWD519" s="329"/>
      <c r="SWE519" s="329"/>
      <c r="SWF519" s="329"/>
      <c r="SWG519" s="329"/>
      <c r="SWH519" s="329"/>
      <c r="SWI519" s="329"/>
      <c r="SWJ519" s="329"/>
      <c r="SWK519" s="329"/>
      <c r="SWL519" s="329"/>
      <c r="SWM519" s="329"/>
      <c r="SWN519" s="329"/>
      <c r="SWO519" s="329"/>
      <c r="SWP519" s="329"/>
      <c r="SWQ519" s="329"/>
      <c r="SWR519" s="329"/>
      <c r="SWS519" s="329"/>
      <c r="SWT519" s="329"/>
      <c r="SWU519" s="329"/>
      <c r="SWV519" s="329"/>
      <c r="SWW519" s="329"/>
      <c r="SWX519" s="329"/>
      <c r="SWY519" s="329"/>
      <c r="SWZ519" s="329"/>
      <c r="SXA519" s="329"/>
      <c r="SXB519" s="329"/>
      <c r="SXC519" s="329"/>
      <c r="SXD519" s="329"/>
      <c r="SXE519" s="329"/>
      <c r="SXF519" s="329"/>
      <c r="SXG519" s="329"/>
      <c r="SXH519" s="329"/>
      <c r="SXI519" s="329"/>
      <c r="SXJ519" s="329"/>
      <c r="SXK519" s="329"/>
      <c r="SXL519" s="329"/>
      <c r="SXM519" s="329"/>
      <c r="SXN519" s="329"/>
      <c r="SXO519" s="329"/>
      <c r="SXP519" s="329"/>
      <c r="SXQ519" s="329"/>
      <c r="SXR519" s="329"/>
      <c r="SXS519" s="329"/>
      <c r="SXT519" s="329"/>
      <c r="SXU519" s="329"/>
      <c r="SXV519" s="329"/>
      <c r="SXW519" s="329"/>
      <c r="SXX519" s="329"/>
      <c r="SXY519" s="329"/>
      <c r="SXZ519" s="329"/>
      <c r="SYA519" s="329"/>
      <c r="SYB519" s="329"/>
      <c r="SYC519" s="329"/>
      <c r="SYD519" s="329"/>
      <c r="SYE519" s="329"/>
      <c r="SYF519" s="329"/>
      <c r="SYG519" s="329"/>
      <c r="SYH519" s="329"/>
      <c r="SYI519" s="329"/>
      <c r="SYJ519" s="329"/>
      <c r="SYK519" s="329"/>
      <c r="SYL519" s="329"/>
      <c r="SYM519" s="329"/>
      <c r="SYN519" s="329"/>
      <c r="SYO519" s="329"/>
      <c r="SYP519" s="329"/>
      <c r="SYQ519" s="329"/>
      <c r="SYR519" s="329"/>
      <c r="SYS519" s="329"/>
      <c r="SYT519" s="329"/>
      <c r="SYU519" s="329"/>
      <c r="SYV519" s="329"/>
      <c r="SYW519" s="329"/>
      <c r="SYX519" s="329"/>
      <c r="SYY519" s="329"/>
      <c r="SYZ519" s="329"/>
      <c r="SZA519" s="329"/>
      <c r="SZB519" s="329"/>
      <c r="SZC519" s="329"/>
      <c r="SZD519" s="329"/>
      <c r="SZE519" s="329"/>
      <c r="SZF519" s="329"/>
      <c r="SZG519" s="329"/>
      <c r="SZH519" s="329"/>
      <c r="SZI519" s="329"/>
      <c r="SZJ519" s="329"/>
      <c r="SZK519" s="329"/>
      <c r="SZL519" s="329"/>
      <c r="SZM519" s="329"/>
      <c r="SZN519" s="329"/>
      <c r="SZO519" s="329"/>
      <c r="SZP519" s="329"/>
      <c r="SZQ519" s="329"/>
      <c r="SZR519" s="329"/>
      <c r="SZS519" s="329"/>
      <c r="SZT519" s="329"/>
      <c r="SZU519" s="329"/>
      <c r="SZV519" s="329"/>
      <c r="SZW519" s="329"/>
      <c r="SZX519" s="329"/>
      <c r="SZY519" s="329"/>
      <c r="SZZ519" s="329"/>
      <c r="TAA519" s="329"/>
      <c r="TAB519" s="329"/>
      <c r="TAC519" s="329"/>
      <c r="TAD519" s="329"/>
      <c r="TAE519" s="329"/>
      <c r="TAF519" s="329"/>
      <c r="TAG519" s="329"/>
      <c r="TAH519" s="329"/>
      <c r="TAI519" s="329"/>
      <c r="TAJ519" s="329"/>
      <c r="TAK519" s="329"/>
      <c r="TAL519" s="329"/>
      <c r="TAM519" s="329"/>
      <c r="TAN519" s="329"/>
      <c r="TAO519" s="329"/>
      <c r="TAP519" s="329"/>
      <c r="TAQ519" s="329"/>
      <c r="TAR519" s="329"/>
      <c r="TAS519" s="329"/>
      <c r="TAT519" s="329"/>
      <c r="TAU519" s="329"/>
      <c r="TAV519" s="329"/>
      <c r="TAW519" s="329"/>
      <c r="TAX519" s="329"/>
      <c r="TAY519" s="329"/>
      <c r="TAZ519" s="329"/>
      <c r="TBA519" s="329"/>
      <c r="TBB519" s="329"/>
      <c r="TBC519" s="329"/>
      <c r="TBD519" s="329"/>
      <c r="TBE519" s="329"/>
      <c r="TBF519" s="329"/>
      <c r="TBG519" s="329"/>
      <c r="TBH519" s="329"/>
      <c r="TBI519" s="329"/>
      <c r="TBJ519" s="329"/>
      <c r="TBK519" s="329"/>
      <c r="TBL519" s="329"/>
      <c r="TBM519" s="329"/>
      <c r="TBN519" s="329"/>
      <c r="TBO519" s="329"/>
      <c r="TBP519" s="329"/>
      <c r="TBQ519" s="329"/>
      <c r="TBR519" s="329"/>
      <c r="TBS519" s="329"/>
      <c r="TBT519" s="329"/>
      <c r="TBU519" s="329"/>
      <c r="TBV519" s="329"/>
      <c r="TBW519" s="329"/>
      <c r="TBX519" s="329"/>
      <c r="TBY519" s="329"/>
      <c r="TBZ519" s="329"/>
      <c r="TCA519" s="329"/>
      <c r="TCB519" s="329"/>
      <c r="TCC519" s="329"/>
      <c r="TCD519" s="329"/>
      <c r="TCE519" s="329"/>
      <c r="TCF519" s="329"/>
      <c r="TCG519" s="329"/>
      <c r="TCH519" s="329"/>
      <c r="TCI519" s="329"/>
      <c r="TCJ519" s="329"/>
      <c r="TCK519" s="329"/>
      <c r="TCL519" s="329"/>
      <c r="TCM519" s="329"/>
      <c r="TCN519" s="329"/>
      <c r="TCO519" s="329"/>
      <c r="TCP519" s="329"/>
      <c r="TCQ519" s="329"/>
      <c r="TCR519" s="329"/>
      <c r="TCS519" s="329"/>
      <c r="TCT519" s="329"/>
      <c r="TCU519" s="329"/>
      <c r="TCV519" s="329"/>
      <c r="TCW519" s="329"/>
      <c r="TCX519" s="329"/>
      <c r="TCY519" s="329"/>
      <c r="TCZ519" s="329"/>
      <c r="TDA519" s="329"/>
      <c r="TDB519" s="329"/>
      <c r="TDC519" s="329"/>
      <c r="TDD519" s="329"/>
      <c r="TDE519" s="329"/>
      <c r="TDF519" s="329"/>
      <c r="TDG519" s="329"/>
      <c r="TDH519" s="329"/>
      <c r="TDI519" s="329"/>
      <c r="TDJ519" s="329"/>
      <c r="TDK519" s="329"/>
      <c r="TDL519" s="329"/>
      <c r="TDM519" s="329"/>
      <c r="TDN519" s="329"/>
      <c r="TDO519" s="329"/>
      <c r="TDP519" s="329"/>
      <c r="TDQ519" s="329"/>
      <c r="TDR519" s="329"/>
      <c r="TDS519" s="329"/>
      <c r="TDT519" s="329"/>
      <c r="TDU519" s="329"/>
      <c r="TDV519" s="329"/>
      <c r="TDW519" s="329"/>
      <c r="TDX519" s="329"/>
      <c r="TDY519" s="329"/>
      <c r="TDZ519" s="329"/>
      <c r="TEA519" s="329"/>
      <c r="TEB519" s="329"/>
      <c r="TEC519" s="329"/>
      <c r="TED519" s="329"/>
      <c r="TEE519" s="329"/>
      <c r="TEF519" s="329"/>
      <c r="TEG519" s="329"/>
      <c r="TEH519" s="329"/>
      <c r="TEI519" s="329"/>
      <c r="TEJ519" s="329"/>
      <c r="TEK519" s="329"/>
      <c r="TEL519" s="329"/>
      <c r="TEM519" s="329"/>
      <c r="TEN519" s="329"/>
      <c r="TEO519" s="329"/>
      <c r="TEP519" s="329"/>
      <c r="TEQ519" s="329"/>
      <c r="TER519" s="329"/>
      <c r="TES519" s="329"/>
      <c r="TET519" s="329"/>
      <c r="TEU519" s="329"/>
      <c r="TEV519" s="329"/>
      <c r="TEW519" s="329"/>
      <c r="TEX519" s="329"/>
      <c r="TEY519" s="329"/>
      <c r="TEZ519" s="329"/>
      <c r="TFA519" s="329"/>
      <c r="TFB519" s="329"/>
      <c r="TFC519" s="329"/>
      <c r="TFD519" s="329"/>
      <c r="TFE519" s="329"/>
      <c r="TFF519" s="329"/>
      <c r="TFG519" s="329"/>
      <c r="TFH519" s="329"/>
      <c r="TFI519" s="329"/>
      <c r="TFJ519" s="329"/>
      <c r="TFK519" s="329"/>
      <c r="TFL519" s="329"/>
      <c r="TFM519" s="329"/>
      <c r="TFN519" s="329"/>
      <c r="TFO519" s="329"/>
      <c r="TFP519" s="329"/>
      <c r="TFQ519" s="329"/>
      <c r="TFR519" s="329"/>
      <c r="TFS519" s="329"/>
      <c r="TFT519" s="329"/>
      <c r="TFU519" s="329"/>
      <c r="TFV519" s="329"/>
      <c r="TFW519" s="329"/>
      <c r="TFX519" s="329"/>
      <c r="TFY519" s="329"/>
      <c r="TFZ519" s="329"/>
      <c r="TGA519" s="329"/>
      <c r="TGB519" s="329"/>
      <c r="TGC519" s="329"/>
      <c r="TGD519" s="329"/>
      <c r="TGE519" s="329"/>
      <c r="TGF519" s="329"/>
      <c r="TGG519" s="329"/>
      <c r="TGH519" s="329"/>
      <c r="TGI519" s="329"/>
      <c r="TGJ519" s="329"/>
      <c r="TGK519" s="329"/>
      <c r="TGL519" s="329"/>
      <c r="TGM519" s="329"/>
      <c r="TGN519" s="329"/>
      <c r="TGO519" s="329"/>
      <c r="TGP519" s="329"/>
      <c r="TGQ519" s="329"/>
      <c r="TGR519" s="329"/>
      <c r="TGS519" s="329"/>
      <c r="TGT519" s="329"/>
      <c r="TGU519" s="329"/>
      <c r="TGV519" s="329"/>
      <c r="TGW519" s="329"/>
      <c r="TGX519" s="329"/>
      <c r="TGY519" s="329"/>
      <c r="TGZ519" s="329"/>
      <c r="THA519" s="329"/>
      <c r="THB519" s="329"/>
      <c r="THC519" s="329"/>
      <c r="THD519" s="329"/>
      <c r="THE519" s="329"/>
      <c r="THF519" s="329"/>
      <c r="THG519" s="329"/>
      <c r="THH519" s="329"/>
      <c r="THI519" s="329"/>
      <c r="THJ519" s="329"/>
      <c r="THK519" s="329"/>
      <c r="THL519" s="329"/>
      <c r="THM519" s="329"/>
      <c r="THN519" s="329"/>
      <c r="THO519" s="329"/>
      <c r="THP519" s="329"/>
      <c r="THQ519" s="329"/>
      <c r="THR519" s="329"/>
      <c r="THS519" s="329"/>
      <c r="THT519" s="329"/>
      <c r="THU519" s="329"/>
      <c r="THV519" s="329"/>
      <c r="THW519" s="329"/>
      <c r="THX519" s="329"/>
      <c r="THY519" s="329"/>
      <c r="THZ519" s="329"/>
      <c r="TIA519" s="329"/>
      <c r="TIB519" s="329"/>
      <c r="TIC519" s="329"/>
      <c r="TID519" s="329"/>
      <c r="TIE519" s="329"/>
      <c r="TIF519" s="329"/>
      <c r="TIG519" s="329"/>
      <c r="TIH519" s="329"/>
      <c r="TII519" s="329"/>
      <c r="TIJ519" s="329"/>
      <c r="TIK519" s="329"/>
      <c r="TIL519" s="329"/>
      <c r="TIM519" s="329"/>
      <c r="TIN519" s="329"/>
      <c r="TIO519" s="329"/>
      <c r="TIP519" s="329"/>
      <c r="TIQ519" s="329"/>
      <c r="TIR519" s="329"/>
      <c r="TIS519" s="329"/>
      <c r="TIT519" s="329"/>
      <c r="TIU519" s="329"/>
      <c r="TIV519" s="329"/>
      <c r="TIW519" s="329"/>
      <c r="TIX519" s="329"/>
      <c r="TIY519" s="329"/>
      <c r="TIZ519" s="329"/>
      <c r="TJA519" s="329"/>
      <c r="TJB519" s="329"/>
      <c r="TJC519" s="329"/>
      <c r="TJD519" s="329"/>
      <c r="TJE519" s="329"/>
      <c r="TJF519" s="329"/>
      <c r="TJG519" s="329"/>
      <c r="TJH519" s="329"/>
      <c r="TJI519" s="329"/>
      <c r="TJJ519" s="329"/>
      <c r="TJK519" s="329"/>
      <c r="TJL519" s="329"/>
      <c r="TJM519" s="329"/>
      <c r="TJN519" s="329"/>
      <c r="TJO519" s="329"/>
      <c r="TJP519" s="329"/>
      <c r="TJQ519" s="329"/>
      <c r="TJR519" s="329"/>
      <c r="TJS519" s="329"/>
      <c r="TJT519" s="329"/>
      <c r="TJU519" s="329"/>
      <c r="TJV519" s="329"/>
      <c r="TJW519" s="329"/>
      <c r="TJX519" s="329"/>
      <c r="TJY519" s="329"/>
      <c r="TJZ519" s="329"/>
      <c r="TKA519" s="329"/>
      <c r="TKB519" s="329"/>
      <c r="TKC519" s="329"/>
      <c r="TKD519" s="329"/>
      <c r="TKE519" s="329"/>
      <c r="TKF519" s="329"/>
      <c r="TKG519" s="329"/>
      <c r="TKH519" s="329"/>
      <c r="TKI519" s="329"/>
      <c r="TKJ519" s="329"/>
      <c r="TKK519" s="329"/>
      <c r="TKL519" s="329"/>
      <c r="TKM519" s="329"/>
      <c r="TKN519" s="329"/>
      <c r="TKO519" s="329"/>
      <c r="TKP519" s="329"/>
      <c r="TKQ519" s="329"/>
      <c r="TKR519" s="329"/>
      <c r="TKS519" s="329"/>
      <c r="TKT519" s="329"/>
      <c r="TKU519" s="329"/>
      <c r="TKV519" s="329"/>
      <c r="TKW519" s="329"/>
      <c r="TKX519" s="329"/>
      <c r="TKY519" s="329"/>
      <c r="TKZ519" s="329"/>
      <c r="TLA519" s="329"/>
      <c r="TLB519" s="329"/>
      <c r="TLC519" s="329"/>
      <c r="TLD519" s="329"/>
      <c r="TLE519" s="329"/>
      <c r="TLF519" s="329"/>
      <c r="TLG519" s="329"/>
      <c r="TLH519" s="329"/>
      <c r="TLI519" s="329"/>
      <c r="TLJ519" s="329"/>
      <c r="TLK519" s="329"/>
      <c r="TLL519" s="329"/>
      <c r="TLM519" s="329"/>
      <c r="TLN519" s="329"/>
      <c r="TLO519" s="329"/>
      <c r="TLP519" s="329"/>
      <c r="TLQ519" s="329"/>
      <c r="TLR519" s="329"/>
      <c r="TLS519" s="329"/>
      <c r="TLT519" s="329"/>
      <c r="TLU519" s="329"/>
      <c r="TLV519" s="329"/>
      <c r="TLW519" s="329"/>
      <c r="TLX519" s="329"/>
      <c r="TLY519" s="329"/>
      <c r="TLZ519" s="329"/>
      <c r="TMA519" s="329"/>
      <c r="TMB519" s="329"/>
      <c r="TMC519" s="329"/>
      <c r="TMD519" s="329"/>
      <c r="TME519" s="329"/>
      <c r="TMF519" s="329"/>
      <c r="TMG519" s="329"/>
      <c r="TMH519" s="329"/>
      <c r="TMI519" s="329"/>
      <c r="TMJ519" s="329"/>
      <c r="TMK519" s="329"/>
      <c r="TML519" s="329"/>
      <c r="TMM519" s="329"/>
      <c r="TMN519" s="329"/>
      <c r="TMO519" s="329"/>
      <c r="TMP519" s="329"/>
      <c r="TMQ519" s="329"/>
      <c r="TMR519" s="329"/>
      <c r="TMS519" s="329"/>
      <c r="TMT519" s="329"/>
      <c r="TMU519" s="329"/>
      <c r="TMV519" s="329"/>
      <c r="TMW519" s="329"/>
      <c r="TMX519" s="329"/>
      <c r="TMY519" s="329"/>
      <c r="TMZ519" s="329"/>
      <c r="TNA519" s="329"/>
      <c r="TNB519" s="329"/>
      <c r="TNC519" s="329"/>
      <c r="TND519" s="329"/>
      <c r="TNE519" s="329"/>
      <c r="TNF519" s="329"/>
      <c r="TNG519" s="329"/>
      <c r="TNH519" s="329"/>
      <c r="TNI519" s="329"/>
      <c r="TNJ519" s="329"/>
      <c r="TNK519" s="329"/>
      <c r="TNL519" s="329"/>
      <c r="TNM519" s="329"/>
      <c r="TNN519" s="329"/>
      <c r="TNO519" s="329"/>
      <c r="TNP519" s="329"/>
      <c r="TNQ519" s="329"/>
      <c r="TNR519" s="329"/>
      <c r="TNS519" s="329"/>
      <c r="TNT519" s="329"/>
      <c r="TNU519" s="329"/>
      <c r="TNV519" s="329"/>
      <c r="TNW519" s="329"/>
      <c r="TNX519" s="329"/>
      <c r="TNY519" s="329"/>
      <c r="TNZ519" s="329"/>
      <c r="TOA519" s="329"/>
      <c r="TOB519" s="329"/>
      <c r="TOC519" s="329"/>
      <c r="TOD519" s="329"/>
      <c r="TOE519" s="329"/>
      <c r="TOF519" s="329"/>
      <c r="TOG519" s="329"/>
      <c r="TOH519" s="329"/>
      <c r="TOI519" s="329"/>
      <c r="TOJ519" s="329"/>
      <c r="TOK519" s="329"/>
      <c r="TOL519" s="329"/>
      <c r="TOM519" s="329"/>
      <c r="TON519" s="329"/>
      <c r="TOO519" s="329"/>
      <c r="TOP519" s="329"/>
      <c r="TOQ519" s="329"/>
      <c r="TOR519" s="329"/>
      <c r="TOS519" s="329"/>
      <c r="TOT519" s="329"/>
      <c r="TOU519" s="329"/>
      <c r="TOV519" s="329"/>
      <c r="TOW519" s="329"/>
      <c r="TOX519" s="329"/>
      <c r="TOY519" s="329"/>
      <c r="TOZ519" s="329"/>
      <c r="TPA519" s="329"/>
      <c r="TPB519" s="329"/>
      <c r="TPC519" s="329"/>
      <c r="TPD519" s="329"/>
      <c r="TPE519" s="329"/>
      <c r="TPF519" s="329"/>
      <c r="TPG519" s="329"/>
      <c r="TPH519" s="329"/>
      <c r="TPI519" s="329"/>
      <c r="TPJ519" s="329"/>
      <c r="TPK519" s="329"/>
      <c r="TPL519" s="329"/>
      <c r="TPM519" s="329"/>
      <c r="TPN519" s="329"/>
      <c r="TPO519" s="329"/>
      <c r="TPP519" s="329"/>
      <c r="TPQ519" s="329"/>
      <c r="TPR519" s="329"/>
      <c r="TPS519" s="329"/>
      <c r="TPT519" s="329"/>
      <c r="TPU519" s="329"/>
      <c r="TPV519" s="329"/>
      <c r="TPW519" s="329"/>
      <c r="TPX519" s="329"/>
      <c r="TPY519" s="329"/>
      <c r="TPZ519" s="329"/>
      <c r="TQA519" s="329"/>
      <c r="TQB519" s="329"/>
      <c r="TQC519" s="329"/>
      <c r="TQD519" s="329"/>
      <c r="TQE519" s="329"/>
      <c r="TQF519" s="329"/>
      <c r="TQG519" s="329"/>
      <c r="TQH519" s="329"/>
      <c r="TQI519" s="329"/>
      <c r="TQJ519" s="329"/>
      <c r="TQK519" s="329"/>
      <c r="TQL519" s="329"/>
      <c r="TQM519" s="329"/>
      <c r="TQN519" s="329"/>
      <c r="TQO519" s="329"/>
      <c r="TQP519" s="329"/>
      <c r="TQQ519" s="329"/>
      <c r="TQR519" s="329"/>
      <c r="TQS519" s="329"/>
      <c r="TQT519" s="329"/>
      <c r="TQU519" s="329"/>
      <c r="TQV519" s="329"/>
      <c r="TQW519" s="329"/>
      <c r="TQX519" s="329"/>
      <c r="TQY519" s="329"/>
      <c r="TQZ519" s="329"/>
      <c r="TRA519" s="329"/>
      <c r="TRB519" s="329"/>
      <c r="TRC519" s="329"/>
      <c r="TRD519" s="329"/>
      <c r="TRE519" s="329"/>
      <c r="TRF519" s="329"/>
      <c r="TRG519" s="329"/>
      <c r="TRH519" s="329"/>
      <c r="TRI519" s="329"/>
      <c r="TRJ519" s="329"/>
      <c r="TRK519" s="329"/>
      <c r="TRL519" s="329"/>
      <c r="TRM519" s="329"/>
      <c r="TRN519" s="329"/>
      <c r="TRO519" s="329"/>
      <c r="TRP519" s="329"/>
      <c r="TRQ519" s="329"/>
      <c r="TRR519" s="329"/>
      <c r="TRS519" s="329"/>
      <c r="TRT519" s="329"/>
      <c r="TRU519" s="329"/>
      <c r="TRV519" s="329"/>
      <c r="TRW519" s="329"/>
      <c r="TRX519" s="329"/>
      <c r="TRY519" s="329"/>
      <c r="TRZ519" s="329"/>
      <c r="TSA519" s="329"/>
      <c r="TSB519" s="329"/>
      <c r="TSC519" s="329"/>
      <c r="TSD519" s="329"/>
      <c r="TSE519" s="329"/>
      <c r="TSF519" s="329"/>
      <c r="TSG519" s="329"/>
      <c r="TSH519" s="329"/>
      <c r="TSI519" s="329"/>
      <c r="TSJ519" s="329"/>
      <c r="TSK519" s="329"/>
      <c r="TSL519" s="329"/>
      <c r="TSM519" s="329"/>
      <c r="TSN519" s="329"/>
      <c r="TSO519" s="329"/>
      <c r="TSP519" s="329"/>
      <c r="TSQ519" s="329"/>
      <c r="TSR519" s="329"/>
      <c r="TSS519" s="329"/>
      <c r="TST519" s="329"/>
      <c r="TSU519" s="329"/>
      <c r="TSV519" s="329"/>
      <c r="TSW519" s="329"/>
      <c r="TSX519" s="329"/>
      <c r="TSY519" s="329"/>
      <c r="TSZ519" s="329"/>
      <c r="TTA519" s="329"/>
      <c r="TTB519" s="329"/>
      <c r="TTC519" s="329"/>
      <c r="TTD519" s="329"/>
      <c r="TTE519" s="329"/>
      <c r="TTF519" s="329"/>
      <c r="TTG519" s="329"/>
      <c r="TTH519" s="329"/>
      <c r="TTI519" s="329"/>
      <c r="TTJ519" s="329"/>
      <c r="TTK519" s="329"/>
      <c r="TTL519" s="329"/>
      <c r="TTM519" s="329"/>
      <c r="TTN519" s="329"/>
      <c r="TTO519" s="329"/>
      <c r="TTP519" s="329"/>
      <c r="TTQ519" s="329"/>
      <c r="TTR519" s="329"/>
      <c r="TTS519" s="329"/>
      <c r="TTT519" s="329"/>
      <c r="TTU519" s="329"/>
      <c r="TTV519" s="329"/>
      <c r="TTW519" s="329"/>
      <c r="TTX519" s="329"/>
      <c r="TTY519" s="329"/>
      <c r="TTZ519" s="329"/>
      <c r="TUA519" s="329"/>
      <c r="TUB519" s="329"/>
      <c r="TUC519" s="329"/>
      <c r="TUD519" s="329"/>
      <c r="TUE519" s="329"/>
      <c r="TUF519" s="329"/>
      <c r="TUG519" s="329"/>
      <c r="TUH519" s="329"/>
      <c r="TUI519" s="329"/>
      <c r="TUJ519" s="329"/>
      <c r="TUK519" s="329"/>
      <c r="TUL519" s="329"/>
      <c r="TUM519" s="329"/>
      <c r="TUN519" s="329"/>
      <c r="TUO519" s="329"/>
      <c r="TUP519" s="329"/>
      <c r="TUQ519" s="329"/>
      <c r="TUR519" s="329"/>
      <c r="TUS519" s="329"/>
      <c r="TUT519" s="329"/>
      <c r="TUU519" s="329"/>
      <c r="TUV519" s="329"/>
      <c r="TUW519" s="329"/>
      <c r="TUX519" s="329"/>
      <c r="TUY519" s="329"/>
      <c r="TUZ519" s="329"/>
      <c r="TVA519" s="329"/>
      <c r="TVB519" s="329"/>
      <c r="TVC519" s="329"/>
      <c r="TVD519" s="329"/>
      <c r="TVE519" s="329"/>
      <c r="TVF519" s="329"/>
      <c r="TVG519" s="329"/>
      <c r="TVH519" s="329"/>
      <c r="TVI519" s="329"/>
      <c r="TVJ519" s="329"/>
      <c r="TVK519" s="329"/>
      <c r="TVL519" s="329"/>
      <c r="TVM519" s="329"/>
      <c r="TVN519" s="329"/>
      <c r="TVO519" s="329"/>
      <c r="TVP519" s="329"/>
      <c r="TVQ519" s="329"/>
      <c r="TVR519" s="329"/>
      <c r="TVS519" s="329"/>
      <c r="TVT519" s="329"/>
      <c r="TVU519" s="329"/>
      <c r="TVV519" s="329"/>
      <c r="TVW519" s="329"/>
      <c r="TVX519" s="329"/>
      <c r="TVY519" s="329"/>
      <c r="TVZ519" s="329"/>
      <c r="TWA519" s="329"/>
      <c r="TWB519" s="329"/>
      <c r="TWC519" s="329"/>
      <c r="TWD519" s="329"/>
      <c r="TWE519" s="329"/>
      <c r="TWF519" s="329"/>
      <c r="TWG519" s="329"/>
      <c r="TWH519" s="329"/>
      <c r="TWI519" s="329"/>
      <c r="TWJ519" s="329"/>
      <c r="TWK519" s="329"/>
      <c r="TWL519" s="329"/>
      <c r="TWM519" s="329"/>
      <c r="TWN519" s="329"/>
      <c r="TWO519" s="329"/>
      <c r="TWP519" s="329"/>
      <c r="TWQ519" s="329"/>
      <c r="TWR519" s="329"/>
      <c r="TWS519" s="329"/>
      <c r="TWT519" s="329"/>
      <c r="TWU519" s="329"/>
      <c r="TWV519" s="329"/>
      <c r="TWW519" s="329"/>
      <c r="TWX519" s="329"/>
      <c r="TWY519" s="329"/>
      <c r="TWZ519" s="329"/>
      <c r="TXA519" s="329"/>
      <c r="TXB519" s="329"/>
      <c r="TXC519" s="329"/>
      <c r="TXD519" s="329"/>
      <c r="TXE519" s="329"/>
      <c r="TXF519" s="329"/>
      <c r="TXG519" s="329"/>
      <c r="TXH519" s="329"/>
      <c r="TXI519" s="329"/>
      <c r="TXJ519" s="329"/>
      <c r="TXK519" s="329"/>
      <c r="TXL519" s="329"/>
      <c r="TXM519" s="329"/>
      <c r="TXN519" s="329"/>
      <c r="TXO519" s="329"/>
      <c r="TXP519" s="329"/>
      <c r="TXQ519" s="329"/>
      <c r="TXR519" s="329"/>
      <c r="TXS519" s="329"/>
      <c r="TXT519" s="329"/>
      <c r="TXU519" s="329"/>
      <c r="TXV519" s="329"/>
      <c r="TXW519" s="329"/>
      <c r="TXX519" s="329"/>
      <c r="TXY519" s="329"/>
      <c r="TXZ519" s="329"/>
      <c r="TYA519" s="329"/>
      <c r="TYB519" s="329"/>
      <c r="TYC519" s="329"/>
      <c r="TYD519" s="329"/>
      <c r="TYE519" s="329"/>
      <c r="TYF519" s="329"/>
      <c r="TYG519" s="329"/>
      <c r="TYH519" s="329"/>
      <c r="TYI519" s="329"/>
      <c r="TYJ519" s="329"/>
      <c r="TYK519" s="329"/>
      <c r="TYL519" s="329"/>
      <c r="TYM519" s="329"/>
      <c r="TYN519" s="329"/>
      <c r="TYO519" s="329"/>
      <c r="TYP519" s="329"/>
      <c r="TYQ519" s="329"/>
      <c r="TYR519" s="329"/>
      <c r="TYS519" s="329"/>
      <c r="TYT519" s="329"/>
      <c r="TYU519" s="329"/>
      <c r="TYV519" s="329"/>
      <c r="TYW519" s="329"/>
      <c r="TYX519" s="329"/>
      <c r="TYY519" s="329"/>
      <c r="TYZ519" s="329"/>
      <c r="TZA519" s="329"/>
      <c r="TZB519" s="329"/>
      <c r="TZC519" s="329"/>
      <c r="TZD519" s="329"/>
      <c r="TZE519" s="329"/>
      <c r="TZF519" s="329"/>
      <c r="TZG519" s="329"/>
      <c r="TZH519" s="329"/>
      <c r="TZI519" s="329"/>
      <c r="TZJ519" s="329"/>
      <c r="TZK519" s="329"/>
      <c r="TZL519" s="329"/>
      <c r="TZM519" s="329"/>
      <c r="TZN519" s="329"/>
      <c r="TZO519" s="329"/>
      <c r="TZP519" s="329"/>
      <c r="TZQ519" s="329"/>
      <c r="TZR519" s="329"/>
      <c r="TZS519" s="329"/>
      <c r="TZT519" s="329"/>
      <c r="TZU519" s="329"/>
      <c r="TZV519" s="329"/>
      <c r="TZW519" s="329"/>
      <c r="TZX519" s="329"/>
      <c r="TZY519" s="329"/>
      <c r="TZZ519" s="329"/>
      <c r="UAA519" s="329"/>
      <c r="UAB519" s="329"/>
      <c r="UAC519" s="329"/>
      <c r="UAD519" s="329"/>
      <c r="UAE519" s="329"/>
      <c r="UAF519" s="329"/>
      <c r="UAG519" s="329"/>
      <c r="UAH519" s="329"/>
      <c r="UAI519" s="329"/>
      <c r="UAJ519" s="329"/>
      <c r="UAK519" s="329"/>
      <c r="UAL519" s="329"/>
      <c r="UAM519" s="329"/>
      <c r="UAN519" s="329"/>
      <c r="UAO519" s="329"/>
      <c r="UAP519" s="329"/>
      <c r="UAQ519" s="329"/>
      <c r="UAR519" s="329"/>
      <c r="UAS519" s="329"/>
      <c r="UAT519" s="329"/>
      <c r="UAU519" s="329"/>
      <c r="UAV519" s="329"/>
      <c r="UAW519" s="329"/>
      <c r="UAX519" s="329"/>
      <c r="UAY519" s="329"/>
      <c r="UAZ519" s="329"/>
      <c r="UBA519" s="329"/>
      <c r="UBB519" s="329"/>
      <c r="UBC519" s="329"/>
      <c r="UBD519" s="329"/>
      <c r="UBE519" s="329"/>
      <c r="UBF519" s="329"/>
      <c r="UBG519" s="329"/>
      <c r="UBH519" s="329"/>
      <c r="UBI519" s="329"/>
      <c r="UBJ519" s="329"/>
      <c r="UBK519" s="329"/>
      <c r="UBL519" s="329"/>
      <c r="UBM519" s="329"/>
      <c r="UBN519" s="329"/>
      <c r="UBO519" s="329"/>
      <c r="UBP519" s="329"/>
      <c r="UBQ519" s="329"/>
      <c r="UBR519" s="329"/>
      <c r="UBS519" s="329"/>
      <c r="UBT519" s="329"/>
      <c r="UBU519" s="329"/>
      <c r="UBV519" s="329"/>
      <c r="UBW519" s="329"/>
      <c r="UBX519" s="329"/>
      <c r="UBY519" s="329"/>
      <c r="UBZ519" s="329"/>
      <c r="UCA519" s="329"/>
      <c r="UCB519" s="329"/>
      <c r="UCC519" s="329"/>
      <c r="UCD519" s="329"/>
      <c r="UCE519" s="329"/>
      <c r="UCF519" s="329"/>
      <c r="UCG519" s="329"/>
      <c r="UCH519" s="329"/>
      <c r="UCI519" s="329"/>
      <c r="UCJ519" s="329"/>
      <c r="UCK519" s="329"/>
      <c r="UCL519" s="329"/>
      <c r="UCM519" s="329"/>
      <c r="UCN519" s="329"/>
      <c r="UCO519" s="329"/>
      <c r="UCP519" s="329"/>
      <c r="UCQ519" s="329"/>
      <c r="UCR519" s="329"/>
      <c r="UCS519" s="329"/>
      <c r="UCT519" s="329"/>
      <c r="UCU519" s="329"/>
      <c r="UCV519" s="329"/>
      <c r="UCW519" s="329"/>
      <c r="UCX519" s="329"/>
      <c r="UCY519" s="329"/>
      <c r="UCZ519" s="329"/>
      <c r="UDA519" s="329"/>
      <c r="UDB519" s="329"/>
      <c r="UDC519" s="329"/>
      <c r="UDD519" s="329"/>
      <c r="UDE519" s="329"/>
      <c r="UDF519" s="329"/>
      <c r="UDG519" s="329"/>
      <c r="UDH519" s="329"/>
      <c r="UDI519" s="329"/>
      <c r="UDJ519" s="329"/>
      <c r="UDK519" s="329"/>
      <c r="UDL519" s="329"/>
      <c r="UDM519" s="329"/>
      <c r="UDN519" s="329"/>
      <c r="UDO519" s="329"/>
      <c r="UDP519" s="329"/>
      <c r="UDQ519" s="329"/>
      <c r="UDR519" s="329"/>
      <c r="UDS519" s="329"/>
      <c r="UDT519" s="329"/>
      <c r="UDU519" s="329"/>
      <c r="UDV519" s="329"/>
      <c r="UDW519" s="329"/>
      <c r="UDX519" s="329"/>
      <c r="UDY519" s="329"/>
      <c r="UDZ519" s="329"/>
      <c r="UEA519" s="329"/>
      <c r="UEB519" s="329"/>
      <c r="UEC519" s="329"/>
      <c r="UED519" s="329"/>
      <c r="UEE519" s="329"/>
      <c r="UEF519" s="329"/>
      <c r="UEG519" s="329"/>
      <c r="UEH519" s="329"/>
      <c r="UEI519" s="329"/>
      <c r="UEJ519" s="329"/>
      <c r="UEK519" s="329"/>
      <c r="UEL519" s="329"/>
      <c r="UEM519" s="329"/>
      <c r="UEN519" s="329"/>
      <c r="UEO519" s="329"/>
      <c r="UEP519" s="329"/>
      <c r="UEQ519" s="329"/>
      <c r="UER519" s="329"/>
      <c r="UES519" s="329"/>
      <c r="UET519" s="329"/>
      <c r="UEU519" s="329"/>
      <c r="UEV519" s="329"/>
      <c r="UEW519" s="329"/>
      <c r="UEX519" s="329"/>
      <c r="UEY519" s="329"/>
      <c r="UEZ519" s="329"/>
      <c r="UFA519" s="329"/>
      <c r="UFB519" s="329"/>
      <c r="UFC519" s="329"/>
      <c r="UFD519" s="329"/>
      <c r="UFE519" s="329"/>
      <c r="UFF519" s="329"/>
      <c r="UFG519" s="329"/>
      <c r="UFH519" s="329"/>
      <c r="UFI519" s="329"/>
      <c r="UFJ519" s="329"/>
      <c r="UFK519" s="329"/>
      <c r="UFL519" s="329"/>
      <c r="UFM519" s="329"/>
      <c r="UFN519" s="329"/>
      <c r="UFO519" s="329"/>
      <c r="UFP519" s="329"/>
      <c r="UFQ519" s="329"/>
      <c r="UFR519" s="329"/>
      <c r="UFS519" s="329"/>
      <c r="UFT519" s="329"/>
      <c r="UFU519" s="329"/>
      <c r="UFV519" s="329"/>
      <c r="UFW519" s="329"/>
      <c r="UFX519" s="329"/>
      <c r="UFY519" s="329"/>
      <c r="UFZ519" s="329"/>
      <c r="UGA519" s="329"/>
      <c r="UGB519" s="329"/>
      <c r="UGC519" s="329"/>
      <c r="UGD519" s="329"/>
      <c r="UGE519" s="329"/>
      <c r="UGF519" s="329"/>
      <c r="UGG519" s="329"/>
      <c r="UGH519" s="329"/>
      <c r="UGI519" s="329"/>
      <c r="UGJ519" s="329"/>
      <c r="UGK519" s="329"/>
      <c r="UGL519" s="329"/>
      <c r="UGM519" s="329"/>
      <c r="UGN519" s="329"/>
      <c r="UGO519" s="329"/>
      <c r="UGP519" s="329"/>
      <c r="UGQ519" s="329"/>
      <c r="UGR519" s="329"/>
      <c r="UGS519" s="329"/>
      <c r="UGT519" s="329"/>
      <c r="UGU519" s="329"/>
      <c r="UGV519" s="329"/>
      <c r="UGW519" s="329"/>
      <c r="UGX519" s="329"/>
      <c r="UGY519" s="329"/>
      <c r="UGZ519" s="329"/>
      <c r="UHA519" s="329"/>
      <c r="UHB519" s="329"/>
      <c r="UHC519" s="329"/>
      <c r="UHD519" s="329"/>
      <c r="UHE519" s="329"/>
      <c r="UHF519" s="329"/>
      <c r="UHG519" s="329"/>
      <c r="UHH519" s="329"/>
      <c r="UHI519" s="329"/>
      <c r="UHJ519" s="329"/>
      <c r="UHK519" s="329"/>
      <c r="UHL519" s="329"/>
      <c r="UHM519" s="329"/>
      <c r="UHN519" s="329"/>
      <c r="UHO519" s="329"/>
      <c r="UHP519" s="329"/>
      <c r="UHQ519" s="329"/>
      <c r="UHR519" s="329"/>
      <c r="UHS519" s="329"/>
      <c r="UHT519" s="329"/>
      <c r="UHU519" s="329"/>
      <c r="UHV519" s="329"/>
      <c r="UHW519" s="329"/>
      <c r="UHX519" s="329"/>
      <c r="UHY519" s="329"/>
      <c r="UHZ519" s="329"/>
      <c r="UIA519" s="329"/>
      <c r="UIB519" s="329"/>
      <c r="UIC519" s="329"/>
      <c r="UID519" s="329"/>
      <c r="UIE519" s="329"/>
      <c r="UIF519" s="329"/>
      <c r="UIG519" s="329"/>
      <c r="UIH519" s="329"/>
      <c r="UII519" s="329"/>
      <c r="UIJ519" s="329"/>
      <c r="UIK519" s="329"/>
      <c r="UIL519" s="329"/>
      <c r="UIM519" s="329"/>
      <c r="UIN519" s="329"/>
      <c r="UIO519" s="329"/>
      <c r="UIP519" s="329"/>
      <c r="UIQ519" s="329"/>
      <c r="UIR519" s="329"/>
      <c r="UIS519" s="329"/>
      <c r="UIT519" s="329"/>
      <c r="UIU519" s="329"/>
      <c r="UIV519" s="329"/>
      <c r="UIW519" s="329"/>
      <c r="UIX519" s="329"/>
      <c r="UIY519" s="329"/>
      <c r="UIZ519" s="329"/>
      <c r="UJA519" s="329"/>
      <c r="UJB519" s="329"/>
      <c r="UJC519" s="329"/>
      <c r="UJD519" s="329"/>
      <c r="UJE519" s="329"/>
      <c r="UJF519" s="329"/>
      <c r="UJG519" s="329"/>
      <c r="UJH519" s="329"/>
      <c r="UJI519" s="329"/>
      <c r="UJJ519" s="329"/>
      <c r="UJK519" s="329"/>
      <c r="UJL519" s="329"/>
      <c r="UJM519" s="329"/>
      <c r="UJN519" s="329"/>
      <c r="UJO519" s="329"/>
      <c r="UJP519" s="329"/>
      <c r="UJQ519" s="329"/>
      <c r="UJR519" s="329"/>
      <c r="UJS519" s="329"/>
      <c r="UJT519" s="329"/>
      <c r="UJU519" s="329"/>
      <c r="UJV519" s="329"/>
      <c r="UJW519" s="329"/>
      <c r="UJX519" s="329"/>
      <c r="UJY519" s="329"/>
      <c r="UJZ519" s="329"/>
      <c r="UKA519" s="329"/>
      <c r="UKB519" s="329"/>
      <c r="UKC519" s="329"/>
      <c r="UKD519" s="329"/>
      <c r="UKE519" s="329"/>
      <c r="UKF519" s="329"/>
      <c r="UKG519" s="329"/>
      <c r="UKH519" s="329"/>
      <c r="UKI519" s="329"/>
      <c r="UKJ519" s="329"/>
      <c r="UKK519" s="329"/>
      <c r="UKL519" s="329"/>
      <c r="UKM519" s="329"/>
      <c r="UKN519" s="329"/>
      <c r="UKO519" s="329"/>
      <c r="UKP519" s="329"/>
      <c r="UKQ519" s="329"/>
      <c r="UKR519" s="329"/>
      <c r="UKS519" s="329"/>
      <c r="UKT519" s="329"/>
      <c r="UKU519" s="329"/>
      <c r="UKV519" s="329"/>
      <c r="UKW519" s="329"/>
      <c r="UKX519" s="329"/>
      <c r="UKY519" s="329"/>
      <c r="UKZ519" s="329"/>
      <c r="ULA519" s="329"/>
      <c r="ULB519" s="329"/>
      <c r="ULC519" s="329"/>
      <c r="ULD519" s="329"/>
      <c r="ULE519" s="329"/>
      <c r="ULF519" s="329"/>
      <c r="ULG519" s="329"/>
      <c r="ULH519" s="329"/>
      <c r="ULI519" s="329"/>
      <c r="ULJ519" s="329"/>
      <c r="ULK519" s="329"/>
      <c r="ULL519" s="329"/>
      <c r="ULM519" s="329"/>
      <c r="ULN519" s="329"/>
      <c r="ULO519" s="329"/>
      <c r="ULP519" s="329"/>
      <c r="ULQ519" s="329"/>
      <c r="ULR519" s="329"/>
      <c r="ULS519" s="329"/>
      <c r="ULT519" s="329"/>
      <c r="ULU519" s="329"/>
      <c r="ULV519" s="329"/>
      <c r="ULW519" s="329"/>
      <c r="ULX519" s="329"/>
      <c r="ULY519" s="329"/>
      <c r="ULZ519" s="329"/>
      <c r="UMA519" s="329"/>
      <c r="UMB519" s="329"/>
      <c r="UMC519" s="329"/>
      <c r="UMD519" s="329"/>
      <c r="UME519" s="329"/>
      <c r="UMF519" s="329"/>
      <c r="UMG519" s="329"/>
      <c r="UMH519" s="329"/>
      <c r="UMI519" s="329"/>
      <c r="UMJ519" s="329"/>
      <c r="UMK519" s="329"/>
      <c r="UML519" s="329"/>
      <c r="UMM519" s="329"/>
      <c r="UMN519" s="329"/>
      <c r="UMO519" s="329"/>
      <c r="UMP519" s="329"/>
      <c r="UMQ519" s="329"/>
      <c r="UMR519" s="329"/>
      <c r="UMS519" s="329"/>
      <c r="UMT519" s="329"/>
      <c r="UMU519" s="329"/>
      <c r="UMV519" s="329"/>
      <c r="UMW519" s="329"/>
      <c r="UMX519" s="329"/>
      <c r="UMY519" s="329"/>
      <c r="UMZ519" s="329"/>
      <c r="UNA519" s="329"/>
      <c r="UNB519" s="329"/>
      <c r="UNC519" s="329"/>
      <c r="UND519" s="329"/>
      <c r="UNE519" s="329"/>
      <c r="UNF519" s="329"/>
      <c r="UNG519" s="329"/>
      <c r="UNH519" s="329"/>
      <c r="UNI519" s="329"/>
      <c r="UNJ519" s="329"/>
      <c r="UNK519" s="329"/>
      <c r="UNL519" s="329"/>
      <c r="UNM519" s="329"/>
      <c r="UNN519" s="329"/>
      <c r="UNO519" s="329"/>
      <c r="UNP519" s="329"/>
      <c r="UNQ519" s="329"/>
      <c r="UNR519" s="329"/>
      <c r="UNS519" s="329"/>
      <c r="UNT519" s="329"/>
      <c r="UNU519" s="329"/>
      <c r="UNV519" s="329"/>
      <c r="UNW519" s="329"/>
      <c r="UNX519" s="329"/>
      <c r="UNY519" s="329"/>
      <c r="UNZ519" s="329"/>
      <c r="UOA519" s="329"/>
      <c r="UOB519" s="329"/>
      <c r="UOC519" s="329"/>
      <c r="UOD519" s="329"/>
      <c r="UOE519" s="329"/>
      <c r="UOF519" s="329"/>
      <c r="UOG519" s="329"/>
      <c r="UOH519" s="329"/>
      <c r="UOI519" s="329"/>
      <c r="UOJ519" s="329"/>
      <c r="UOK519" s="329"/>
      <c r="UOL519" s="329"/>
      <c r="UOM519" s="329"/>
      <c r="UON519" s="329"/>
      <c r="UOO519" s="329"/>
      <c r="UOP519" s="329"/>
      <c r="UOQ519" s="329"/>
      <c r="UOR519" s="329"/>
      <c r="UOS519" s="329"/>
      <c r="UOT519" s="329"/>
      <c r="UOU519" s="329"/>
      <c r="UOV519" s="329"/>
      <c r="UOW519" s="329"/>
      <c r="UOX519" s="329"/>
      <c r="UOY519" s="329"/>
      <c r="UOZ519" s="329"/>
      <c r="UPA519" s="329"/>
      <c r="UPB519" s="329"/>
      <c r="UPC519" s="329"/>
      <c r="UPD519" s="329"/>
      <c r="UPE519" s="329"/>
      <c r="UPF519" s="329"/>
      <c r="UPG519" s="329"/>
      <c r="UPH519" s="329"/>
      <c r="UPI519" s="329"/>
      <c r="UPJ519" s="329"/>
      <c r="UPK519" s="329"/>
      <c r="UPL519" s="329"/>
      <c r="UPM519" s="329"/>
      <c r="UPN519" s="329"/>
      <c r="UPO519" s="329"/>
      <c r="UPP519" s="329"/>
      <c r="UPQ519" s="329"/>
      <c r="UPR519" s="329"/>
      <c r="UPS519" s="329"/>
      <c r="UPT519" s="329"/>
      <c r="UPU519" s="329"/>
      <c r="UPV519" s="329"/>
      <c r="UPW519" s="329"/>
      <c r="UPX519" s="329"/>
      <c r="UPY519" s="329"/>
      <c r="UPZ519" s="329"/>
      <c r="UQA519" s="329"/>
      <c r="UQB519" s="329"/>
      <c r="UQC519" s="329"/>
      <c r="UQD519" s="329"/>
      <c r="UQE519" s="329"/>
      <c r="UQF519" s="329"/>
      <c r="UQG519" s="329"/>
      <c r="UQH519" s="329"/>
      <c r="UQI519" s="329"/>
      <c r="UQJ519" s="329"/>
      <c r="UQK519" s="329"/>
      <c r="UQL519" s="329"/>
      <c r="UQM519" s="329"/>
      <c r="UQN519" s="329"/>
      <c r="UQO519" s="329"/>
      <c r="UQP519" s="329"/>
      <c r="UQQ519" s="329"/>
      <c r="UQR519" s="329"/>
      <c r="UQS519" s="329"/>
      <c r="UQT519" s="329"/>
      <c r="UQU519" s="329"/>
      <c r="UQV519" s="329"/>
      <c r="UQW519" s="329"/>
      <c r="UQX519" s="329"/>
      <c r="UQY519" s="329"/>
      <c r="UQZ519" s="329"/>
      <c r="URA519" s="329"/>
      <c r="URB519" s="329"/>
      <c r="URC519" s="329"/>
      <c r="URD519" s="329"/>
      <c r="URE519" s="329"/>
      <c r="URF519" s="329"/>
      <c r="URG519" s="329"/>
      <c r="URH519" s="329"/>
      <c r="URI519" s="329"/>
      <c r="URJ519" s="329"/>
      <c r="URK519" s="329"/>
      <c r="URL519" s="329"/>
      <c r="URM519" s="329"/>
      <c r="URN519" s="329"/>
      <c r="URO519" s="329"/>
      <c r="URP519" s="329"/>
      <c r="URQ519" s="329"/>
      <c r="URR519" s="329"/>
      <c r="URS519" s="329"/>
      <c r="URT519" s="329"/>
      <c r="URU519" s="329"/>
      <c r="URV519" s="329"/>
      <c r="URW519" s="329"/>
      <c r="URX519" s="329"/>
      <c r="URY519" s="329"/>
      <c r="URZ519" s="329"/>
      <c r="USA519" s="329"/>
      <c r="USB519" s="329"/>
      <c r="USC519" s="329"/>
      <c r="USD519" s="329"/>
      <c r="USE519" s="329"/>
      <c r="USF519" s="329"/>
      <c r="USG519" s="329"/>
      <c r="USH519" s="329"/>
      <c r="USI519" s="329"/>
      <c r="USJ519" s="329"/>
      <c r="USK519" s="329"/>
      <c r="USL519" s="329"/>
      <c r="USM519" s="329"/>
      <c r="USN519" s="329"/>
      <c r="USO519" s="329"/>
      <c r="USP519" s="329"/>
      <c r="USQ519" s="329"/>
      <c r="USR519" s="329"/>
      <c r="USS519" s="329"/>
      <c r="UST519" s="329"/>
      <c r="USU519" s="329"/>
      <c r="USV519" s="329"/>
      <c r="USW519" s="329"/>
      <c r="USX519" s="329"/>
      <c r="USY519" s="329"/>
      <c r="USZ519" s="329"/>
      <c r="UTA519" s="329"/>
      <c r="UTB519" s="329"/>
      <c r="UTC519" s="329"/>
      <c r="UTD519" s="329"/>
      <c r="UTE519" s="329"/>
      <c r="UTF519" s="329"/>
      <c r="UTG519" s="329"/>
      <c r="UTH519" s="329"/>
      <c r="UTI519" s="329"/>
      <c r="UTJ519" s="329"/>
      <c r="UTK519" s="329"/>
      <c r="UTL519" s="329"/>
      <c r="UTM519" s="329"/>
      <c r="UTN519" s="329"/>
      <c r="UTO519" s="329"/>
      <c r="UTP519" s="329"/>
      <c r="UTQ519" s="329"/>
      <c r="UTR519" s="329"/>
      <c r="UTS519" s="329"/>
      <c r="UTT519" s="329"/>
      <c r="UTU519" s="329"/>
      <c r="UTV519" s="329"/>
      <c r="UTW519" s="329"/>
      <c r="UTX519" s="329"/>
      <c r="UTY519" s="329"/>
      <c r="UTZ519" s="329"/>
      <c r="UUA519" s="329"/>
      <c r="UUB519" s="329"/>
      <c r="UUC519" s="329"/>
      <c r="UUD519" s="329"/>
      <c r="UUE519" s="329"/>
      <c r="UUF519" s="329"/>
      <c r="UUG519" s="329"/>
      <c r="UUH519" s="329"/>
      <c r="UUI519" s="329"/>
      <c r="UUJ519" s="329"/>
      <c r="UUK519" s="329"/>
      <c r="UUL519" s="329"/>
      <c r="UUM519" s="329"/>
      <c r="UUN519" s="329"/>
      <c r="UUO519" s="329"/>
      <c r="UUP519" s="329"/>
      <c r="UUQ519" s="329"/>
      <c r="UUR519" s="329"/>
      <c r="UUS519" s="329"/>
      <c r="UUT519" s="329"/>
      <c r="UUU519" s="329"/>
      <c r="UUV519" s="329"/>
      <c r="UUW519" s="329"/>
      <c r="UUX519" s="329"/>
      <c r="UUY519" s="329"/>
      <c r="UUZ519" s="329"/>
      <c r="UVA519" s="329"/>
      <c r="UVB519" s="329"/>
      <c r="UVC519" s="329"/>
      <c r="UVD519" s="329"/>
      <c r="UVE519" s="329"/>
      <c r="UVF519" s="329"/>
      <c r="UVG519" s="329"/>
      <c r="UVH519" s="329"/>
      <c r="UVI519" s="329"/>
      <c r="UVJ519" s="329"/>
      <c r="UVK519" s="329"/>
      <c r="UVL519" s="329"/>
      <c r="UVM519" s="329"/>
      <c r="UVN519" s="329"/>
      <c r="UVO519" s="329"/>
      <c r="UVP519" s="329"/>
      <c r="UVQ519" s="329"/>
      <c r="UVR519" s="329"/>
      <c r="UVS519" s="329"/>
      <c r="UVT519" s="329"/>
      <c r="UVU519" s="329"/>
      <c r="UVV519" s="329"/>
      <c r="UVW519" s="329"/>
      <c r="UVX519" s="329"/>
      <c r="UVY519" s="329"/>
      <c r="UVZ519" s="329"/>
      <c r="UWA519" s="329"/>
      <c r="UWB519" s="329"/>
      <c r="UWC519" s="329"/>
      <c r="UWD519" s="329"/>
      <c r="UWE519" s="329"/>
      <c r="UWF519" s="329"/>
      <c r="UWG519" s="329"/>
      <c r="UWH519" s="329"/>
      <c r="UWI519" s="329"/>
      <c r="UWJ519" s="329"/>
      <c r="UWK519" s="329"/>
      <c r="UWL519" s="329"/>
      <c r="UWM519" s="329"/>
      <c r="UWN519" s="329"/>
      <c r="UWO519" s="329"/>
      <c r="UWP519" s="329"/>
      <c r="UWQ519" s="329"/>
      <c r="UWR519" s="329"/>
      <c r="UWS519" s="329"/>
      <c r="UWT519" s="329"/>
      <c r="UWU519" s="329"/>
      <c r="UWV519" s="329"/>
      <c r="UWW519" s="329"/>
      <c r="UWX519" s="329"/>
      <c r="UWY519" s="329"/>
      <c r="UWZ519" s="329"/>
      <c r="UXA519" s="329"/>
      <c r="UXB519" s="329"/>
      <c r="UXC519" s="329"/>
      <c r="UXD519" s="329"/>
      <c r="UXE519" s="329"/>
      <c r="UXF519" s="329"/>
      <c r="UXG519" s="329"/>
      <c r="UXH519" s="329"/>
      <c r="UXI519" s="329"/>
      <c r="UXJ519" s="329"/>
      <c r="UXK519" s="329"/>
      <c r="UXL519" s="329"/>
      <c r="UXM519" s="329"/>
      <c r="UXN519" s="329"/>
      <c r="UXO519" s="329"/>
      <c r="UXP519" s="329"/>
      <c r="UXQ519" s="329"/>
      <c r="UXR519" s="329"/>
      <c r="UXS519" s="329"/>
      <c r="UXT519" s="329"/>
      <c r="UXU519" s="329"/>
      <c r="UXV519" s="329"/>
      <c r="UXW519" s="329"/>
      <c r="UXX519" s="329"/>
      <c r="UXY519" s="329"/>
      <c r="UXZ519" s="329"/>
      <c r="UYA519" s="329"/>
      <c r="UYB519" s="329"/>
      <c r="UYC519" s="329"/>
      <c r="UYD519" s="329"/>
      <c r="UYE519" s="329"/>
      <c r="UYF519" s="329"/>
      <c r="UYG519" s="329"/>
      <c r="UYH519" s="329"/>
      <c r="UYI519" s="329"/>
      <c r="UYJ519" s="329"/>
      <c r="UYK519" s="329"/>
      <c r="UYL519" s="329"/>
      <c r="UYM519" s="329"/>
      <c r="UYN519" s="329"/>
      <c r="UYO519" s="329"/>
      <c r="UYP519" s="329"/>
      <c r="UYQ519" s="329"/>
      <c r="UYR519" s="329"/>
      <c r="UYS519" s="329"/>
      <c r="UYT519" s="329"/>
      <c r="UYU519" s="329"/>
      <c r="UYV519" s="329"/>
      <c r="UYW519" s="329"/>
      <c r="UYX519" s="329"/>
      <c r="UYY519" s="329"/>
      <c r="UYZ519" s="329"/>
      <c r="UZA519" s="329"/>
      <c r="UZB519" s="329"/>
      <c r="UZC519" s="329"/>
      <c r="UZD519" s="329"/>
      <c r="UZE519" s="329"/>
      <c r="UZF519" s="329"/>
      <c r="UZG519" s="329"/>
      <c r="UZH519" s="329"/>
      <c r="UZI519" s="329"/>
      <c r="UZJ519" s="329"/>
      <c r="UZK519" s="329"/>
      <c r="UZL519" s="329"/>
      <c r="UZM519" s="329"/>
      <c r="UZN519" s="329"/>
      <c r="UZO519" s="329"/>
      <c r="UZP519" s="329"/>
      <c r="UZQ519" s="329"/>
      <c r="UZR519" s="329"/>
      <c r="UZS519" s="329"/>
      <c r="UZT519" s="329"/>
      <c r="UZU519" s="329"/>
      <c r="UZV519" s="329"/>
      <c r="UZW519" s="329"/>
      <c r="UZX519" s="329"/>
      <c r="UZY519" s="329"/>
      <c r="UZZ519" s="329"/>
      <c r="VAA519" s="329"/>
      <c r="VAB519" s="329"/>
      <c r="VAC519" s="329"/>
      <c r="VAD519" s="329"/>
      <c r="VAE519" s="329"/>
      <c r="VAF519" s="329"/>
      <c r="VAG519" s="329"/>
      <c r="VAH519" s="329"/>
      <c r="VAI519" s="329"/>
      <c r="VAJ519" s="329"/>
      <c r="VAK519" s="329"/>
      <c r="VAL519" s="329"/>
      <c r="VAM519" s="329"/>
      <c r="VAN519" s="329"/>
      <c r="VAO519" s="329"/>
      <c r="VAP519" s="329"/>
      <c r="VAQ519" s="329"/>
      <c r="VAR519" s="329"/>
      <c r="VAS519" s="329"/>
      <c r="VAT519" s="329"/>
      <c r="VAU519" s="329"/>
      <c r="VAV519" s="329"/>
      <c r="VAW519" s="329"/>
      <c r="VAX519" s="329"/>
      <c r="VAY519" s="329"/>
      <c r="VAZ519" s="329"/>
      <c r="VBA519" s="329"/>
      <c r="VBB519" s="329"/>
      <c r="VBC519" s="329"/>
      <c r="VBD519" s="329"/>
      <c r="VBE519" s="329"/>
      <c r="VBF519" s="329"/>
      <c r="VBG519" s="329"/>
      <c r="VBH519" s="329"/>
      <c r="VBI519" s="329"/>
      <c r="VBJ519" s="329"/>
      <c r="VBK519" s="329"/>
      <c r="VBL519" s="329"/>
      <c r="VBM519" s="329"/>
      <c r="VBN519" s="329"/>
      <c r="VBO519" s="329"/>
      <c r="VBP519" s="329"/>
      <c r="VBQ519" s="329"/>
      <c r="VBR519" s="329"/>
      <c r="VBS519" s="329"/>
      <c r="VBT519" s="329"/>
      <c r="VBU519" s="329"/>
      <c r="VBV519" s="329"/>
      <c r="VBW519" s="329"/>
      <c r="VBX519" s="329"/>
      <c r="VBY519" s="329"/>
      <c r="VBZ519" s="329"/>
      <c r="VCA519" s="329"/>
      <c r="VCB519" s="329"/>
      <c r="VCC519" s="329"/>
      <c r="VCD519" s="329"/>
      <c r="VCE519" s="329"/>
      <c r="VCF519" s="329"/>
      <c r="VCG519" s="329"/>
      <c r="VCH519" s="329"/>
      <c r="VCI519" s="329"/>
      <c r="VCJ519" s="329"/>
      <c r="VCK519" s="329"/>
      <c r="VCL519" s="329"/>
      <c r="VCM519" s="329"/>
      <c r="VCN519" s="329"/>
      <c r="VCO519" s="329"/>
      <c r="VCP519" s="329"/>
      <c r="VCQ519" s="329"/>
      <c r="VCR519" s="329"/>
      <c r="VCS519" s="329"/>
      <c r="VCT519" s="329"/>
      <c r="VCU519" s="329"/>
      <c r="VCV519" s="329"/>
      <c r="VCW519" s="329"/>
      <c r="VCX519" s="329"/>
      <c r="VCY519" s="329"/>
      <c r="VCZ519" s="329"/>
      <c r="VDA519" s="329"/>
      <c r="VDB519" s="329"/>
      <c r="VDC519" s="329"/>
      <c r="VDD519" s="329"/>
      <c r="VDE519" s="329"/>
      <c r="VDF519" s="329"/>
      <c r="VDG519" s="329"/>
      <c r="VDH519" s="329"/>
      <c r="VDI519" s="329"/>
      <c r="VDJ519" s="329"/>
      <c r="VDK519" s="329"/>
      <c r="VDL519" s="329"/>
      <c r="VDM519" s="329"/>
      <c r="VDN519" s="329"/>
      <c r="VDO519" s="329"/>
      <c r="VDP519" s="329"/>
      <c r="VDQ519" s="329"/>
      <c r="VDR519" s="329"/>
      <c r="VDS519" s="329"/>
      <c r="VDT519" s="329"/>
      <c r="VDU519" s="329"/>
      <c r="VDV519" s="329"/>
      <c r="VDW519" s="329"/>
      <c r="VDX519" s="329"/>
      <c r="VDY519" s="329"/>
      <c r="VDZ519" s="329"/>
      <c r="VEA519" s="329"/>
      <c r="VEB519" s="329"/>
      <c r="VEC519" s="329"/>
      <c r="VED519" s="329"/>
      <c r="VEE519" s="329"/>
      <c r="VEF519" s="329"/>
      <c r="VEG519" s="329"/>
      <c r="VEH519" s="329"/>
      <c r="VEI519" s="329"/>
      <c r="VEJ519" s="329"/>
      <c r="VEK519" s="329"/>
      <c r="VEL519" s="329"/>
      <c r="VEM519" s="329"/>
      <c r="VEN519" s="329"/>
      <c r="VEO519" s="329"/>
      <c r="VEP519" s="329"/>
      <c r="VEQ519" s="329"/>
      <c r="VER519" s="329"/>
      <c r="VES519" s="329"/>
      <c r="VET519" s="329"/>
      <c r="VEU519" s="329"/>
      <c r="VEV519" s="329"/>
      <c r="VEW519" s="329"/>
      <c r="VEX519" s="329"/>
      <c r="VEY519" s="329"/>
      <c r="VEZ519" s="329"/>
      <c r="VFA519" s="329"/>
      <c r="VFB519" s="329"/>
      <c r="VFC519" s="329"/>
      <c r="VFD519" s="329"/>
      <c r="VFE519" s="329"/>
      <c r="VFF519" s="329"/>
      <c r="VFG519" s="329"/>
      <c r="VFH519" s="329"/>
      <c r="VFI519" s="329"/>
      <c r="VFJ519" s="329"/>
      <c r="VFK519" s="329"/>
      <c r="VFL519" s="329"/>
      <c r="VFM519" s="329"/>
      <c r="VFN519" s="329"/>
      <c r="VFO519" s="329"/>
      <c r="VFP519" s="329"/>
      <c r="VFQ519" s="329"/>
      <c r="VFR519" s="329"/>
      <c r="VFS519" s="329"/>
      <c r="VFT519" s="329"/>
      <c r="VFU519" s="329"/>
      <c r="VFV519" s="329"/>
      <c r="VFW519" s="329"/>
      <c r="VFX519" s="329"/>
      <c r="VFY519" s="329"/>
      <c r="VFZ519" s="329"/>
      <c r="VGA519" s="329"/>
      <c r="VGB519" s="329"/>
      <c r="VGC519" s="329"/>
      <c r="VGD519" s="329"/>
      <c r="VGE519" s="329"/>
      <c r="VGF519" s="329"/>
      <c r="VGG519" s="329"/>
      <c r="VGH519" s="329"/>
      <c r="VGI519" s="329"/>
      <c r="VGJ519" s="329"/>
      <c r="VGK519" s="329"/>
      <c r="VGL519" s="329"/>
      <c r="VGM519" s="329"/>
      <c r="VGN519" s="329"/>
      <c r="VGO519" s="329"/>
      <c r="VGP519" s="329"/>
      <c r="VGQ519" s="329"/>
      <c r="VGR519" s="329"/>
      <c r="VGS519" s="329"/>
      <c r="VGT519" s="329"/>
      <c r="VGU519" s="329"/>
      <c r="VGV519" s="329"/>
      <c r="VGW519" s="329"/>
      <c r="VGX519" s="329"/>
      <c r="VGY519" s="329"/>
      <c r="VGZ519" s="329"/>
      <c r="VHA519" s="329"/>
      <c r="VHB519" s="329"/>
      <c r="VHC519" s="329"/>
      <c r="VHD519" s="329"/>
      <c r="VHE519" s="329"/>
      <c r="VHF519" s="329"/>
      <c r="VHG519" s="329"/>
      <c r="VHH519" s="329"/>
      <c r="VHI519" s="329"/>
      <c r="VHJ519" s="329"/>
      <c r="VHK519" s="329"/>
      <c r="VHL519" s="329"/>
      <c r="VHM519" s="329"/>
      <c r="VHN519" s="329"/>
      <c r="VHO519" s="329"/>
      <c r="VHP519" s="329"/>
      <c r="VHQ519" s="329"/>
      <c r="VHR519" s="329"/>
      <c r="VHS519" s="329"/>
      <c r="VHT519" s="329"/>
      <c r="VHU519" s="329"/>
      <c r="VHV519" s="329"/>
      <c r="VHW519" s="329"/>
      <c r="VHX519" s="329"/>
      <c r="VHY519" s="329"/>
      <c r="VHZ519" s="329"/>
      <c r="VIA519" s="329"/>
      <c r="VIB519" s="329"/>
      <c r="VIC519" s="329"/>
      <c r="VID519" s="329"/>
      <c r="VIE519" s="329"/>
      <c r="VIF519" s="329"/>
      <c r="VIG519" s="329"/>
      <c r="VIH519" s="329"/>
      <c r="VII519" s="329"/>
      <c r="VIJ519" s="329"/>
      <c r="VIK519" s="329"/>
      <c r="VIL519" s="329"/>
      <c r="VIM519" s="329"/>
      <c r="VIN519" s="329"/>
      <c r="VIO519" s="329"/>
      <c r="VIP519" s="329"/>
      <c r="VIQ519" s="329"/>
      <c r="VIR519" s="329"/>
      <c r="VIS519" s="329"/>
      <c r="VIT519" s="329"/>
      <c r="VIU519" s="329"/>
      <c r="VIV519" s="329"/>
      <c r="VIW519" s="329"/>
      <c r="VIX519" s="329"/>
      <c r="VIY519" s="329"/>
      <c r="VIZ519" s="329"/>
      <c r="VJA519" s="329"/>
      <c r="VJB519" s="329"/>
      <c r="VJC519" s="329"/>
      <c r="VJD519" s="329"/>
      <c r="VJE519" s="329"/>
      <c r="VJF519" s="329"/>
      <c r="VJG519" s="329"/>
      <c r="VJH519" s="329"/>
      <c r="VJI519" s="329"/>
      <c r="VJJ519" s="329"/>
      <c r="VJK519" s="329"/>
      <c r="VJL519" s="329"/>
      <c r="VJM519" s="329"/>
      <c r="VJN519" s="329"/>
      <c r="VJO519" s="329"/>
      <c r="VJP519" s="329"/>
      <c r="VJQ519" s="329"/>
      <c r="VJR519" s="329"/>
      <c r="VJS519" s="329"/>
      <c r="VJT519" s="329"/>
      <c r="VJU519" s="329"/>
      <c r="VJV519" s="329"/>
      <c r="VJW519" s="329"/>
      <c r="VJX519" s="329"/>
      <c r="VJY519" s="329"/>
      <c r="VJZ519" s="329"/>
      <c r="VKA519" s="329"/>
      <c r="VKB519" s="329"/>
      <c r="VKC519" s="329"/>
      <c r="VKD519" s="329"/>
      <c r="VKE519" s="329"/>
      <c r="VKF519" s="329"/>
      <c r="VKG519" s="329"/>
      <c r="VKH519" s="329"/>
      <c r="VKI519" s="329"/>
      <c r="VKJ519" s="329"/>
      <c r="VKK519" s="329"/>
      <c r="VKL519" s="329"/>
      <c r="VKM519" s="329"/>
      <c r="VKN519" s="329"/>
      <c r="VKO519" s="329"/>
      <c r="VKP519" s="329"/>
      <c r="VKQ519" s="329"/>
      <c r="VKR519" s="329"/>
      <c r="VKS519" s="329"/>
      <c r="VKT519" s="329"/>
      <c r="VKU519" s="329"/>
      <c r="VKV519" s="329"/>
      <c r="VKW519" s="329"/>
      <c r="VKX519" s="329"/>
      <c r="VKY519" s="329"/>
      <c r="VKZ519" s="329"/>
      <c r="VLA519" s="329"/>
      <c r="VLB519" s="329"/>
      <c r="VLC519" s="329"/>
      <c r="VLD519" s="329"/>
      <c r="VLE519" s="329"/>
      <c r="VLF519" s="329"/>
      <c r="VLG519" s="329"/>
      <c r="VLH519" s="329"/>
      <c r="VLI519" s="329"/>
      <c r="VLJ519" s="329"/>
      <c r="VLK519" s="329"/>
      <c r="VLL519" s="329"/>
      <c r="VLM519" s="329"/>
      <c r="VLN519" s="329"/>
      <c r="VLO519" s="329"/>
      <c r="VLP519" s="329"/>
      <c r="VLQ519" s="329"/>
      <c r="VLR519" s="329"/>
      <c r="VLS519" s="329"/>
      <c r="VLT519" s="329"/>
      <c r="VLU519" s="329"/>
      <c r="VLV519" s="329"/>
      <c r="VLW519" s="329"/>
      <c r="VLX519" s="329"/>
      <c r="VLY519" s="329"/>
      <c r="VLZ519" s="329"/>
      <c r="VMA519" s="329"/>
      <c r="VMB519" s="329"/>
      <c r="VMC519" s="329"/>
      <c r="VMD519" s="329"/>
      <c r="VME519" s="329"/>
      <c r="VMF519" s="329"/>
      <c r="VMG519" s="329"/>
      <c r="VMH519" s="329"/>
      <c r="VMI519" s="329"/>
      <c r="VMJ519" s="329"/>
      <c r="VMK519" s="329"/>
      <c r="VML519" s="329"/>
      <c r="VMM519" s="329"/>
      <c r="VMN519" s="329"/>
      <c r="VMO519" s="329"/>
      <c r="VMP519" s="329"/>
      <c r="VMQ519" s="329"/>
      <c r="VMR519" s="329"/>
      <c r="VMS519" s="329"/>
      <c r="VMT519" s="329"/>
      <c r="VMU519" s="329"/>
      <c r="VMV519" s="329"/>
      <c r="VMW519" s="329"/>
      <c r="VMX519" s="329"/>
      <c r="VMY519" s="329"/>
      <c r="VMZ519" s="329"/>
      <c r="VNA519" s="329"/>
      <c r="VNB519" s="329"/>
      <c r="VNC519" s="329"/>
      <c r="VND519" s="329"/>
      <c r="VNE519" s="329"/>
      <c r="VNF519" s="329"/>
      <c r="VNG519" s="329"/>
      <c r="VNH519" s="329"/>
      <c r="VNI519" s="329"/>
      <c r="VNJ519" s="329"/>
      <c r="VNK519" s="329"/>
      <c r="VNL519" s="329"/>
      <c r="VNM519" s="329"/>
      <c r="VNN519" s="329"/>
      <c r="VNO519" s="329"/>
      <c r="VNP519" s="329"/>
      <c r="VNQ519" s="329"/>
      <c r="VNR519" s="329"/>
      <c r="VNS519" s="329"/>
      <c r="VNT519" s="329"/>
      <c r="VNU519" s="329"/>
      <c r="VNV519" s="329"/>
      <c r="VNW519" s="329"/>
      <c r="VNX519" s="329"/>
      <c r="VNY519" s="329"/>
      <c r="VNZ519" s="329"/>
      <c r="VOA519" s="329"/>
      <c r="VOB519" s="329"/>
      <c r="VOC519" s="329"/>
      <c r="VOD519" s="329"/>
      <c r="VOE519" s="329"/>
      <c r="VOF519" s="329"/>
      <c r="VOG519" s="329"/>
      <c r="VOH519" s="329"/>
      <c r="VOI519" s="329"/>
      <c r="VOJ519" s="329"/>
      <c r="VOK519" s="329"/>
      <c r="VOL519" s="329"/>
      <c r="VOM519" s="329"/>
      <c r="VON519" s="329"/>
      <c r="VOO519" s="329"/>
      <c r="VOP519" s="329"/>
      <c r="VOQ519" s="329"/>
      <c r="VOR519" s="329"/>
      <c r="VOS519" s="329"/>
      <c r="VOT519" s="329"/>
      <c r="VOU519" s="329"/>
      <c r="VOV519" s="329"/>
      <c r="VOW519" s="329"/>
      <c r="VOX519" s="329"/>
      <c r="VOY519" s="329"/>
      <c r="VOZ519" s="329"/>
      <c r="VPA519" s="329"/>
      <c r="VPB519" s="329"/>
      <c r="VPC519" s="329"/>
      <c r="VPD519" s="329"/>
      <c r="VPE519" s="329"/>
      <c r="VPF519" s="329"/>
      <c r="VPG519" s="329"/>
      <c r="VPH519" s="329"/>
      <c r="VPI519" s="329"/>
      <c r="VPJ519" s="329"/>
      <c r="VPK519" s="329"/>
      <c r="VPL519" s="329"/>
      <c r="VPM519" s="329"/>
      <c r="VPN519" s="329"/>
      <c r="VPO519" s="329"/>
      <c r="VPP519" s="329"/>
      <c r="VPQ519" s="329"/>
      <c r="VPR519" s="329"/>
      <c r="VPS519" s="329"/>
      <c r="VPT519" s="329"/>
      <c r="VPU519" s="329"/>
      <c r="VPV519" s="329"/>
      <c r="VPW519" s="329"/>
      <c r="VPX519" s="329"/>
      <c r="VPY519" s="329"/>
      <c r="VPZ519" s="329"/>
      <c r="VQA519" s="329"/>
      <c r="VQB519" s="329"/>
      <c r="VQC519" s="329"/>
      <c r="VQD519" s="329"/>
      <c r="VQE519" s="329"/>
      <c r="VQF519" s="329"/>
      <c r="VQG519" s="329"/>
      <c r="VQH519" s="329"/>
      <c r="VQI519" s="329"/>
      <c r="VQJ519" s="329"/>
      <c r="VQK519" s="329"/>
      <c r="VQL519" s="329"/>
      <c r="VQM519" s="329"/>
      <c r="VQN519" s="329"/>
      <c r="VQO519" s="329"/>
      <c r="VQP519" s="329"/>
      <c r="VQQ519" s="329"/>
      <c r="VQR519" s="329"/>
      <c r="VQS519" s="329"/>
      <c r="VQT519" s="329"/>
      <c r="VQU519" s="329"/>
      <c r="VQV519" s="329"/>
      <c r="VQW519" s="329"/>
      <c r="VQX519" s="329"/>
      <c r="VQY519" s="329"/>
      <c r="VQZ519" s="329"/>
      <c r="VRA519" s="329"/>
      <c r="VRB519" s="329"/>
      <c r="VRC519" s="329"/>
      <c r="VRD519" s="329"/>
      <c r="VRE519" s="329"/>
      <c r="VRF519" s="329"/>
      <c r="VRG519" s="329"/>
      <c r="VRH519" s="329"/>
      <c r="VRI519" s="329"/>
      <c r="VRJ519" s="329"/>
      <c r="VRK519" s="329"/>
      <c r="VRL519" s="329"/>
      <c r="VRM519" s="329"/>
      <c r="VRN519" s="329"/>
      <c r="VRO519" s="329"/>
      <c r="VRP519" s="329"/>
      <c r="VRQ519" s="329"/>
      <c r="VRR519" s="329"/>
      <c r="VRS519" s="329"/>
      <c r="VRT519" s="329"/>
      <c r="VRU519" s="329"/>
      <c r="VRV519" s="329"/>
      <c r="VRW519" s="329"/>
      <c r="VRX519" s="329"/>
      <c r="VRY519" s="329"/>
      <c r="VRZ519" s="329"/>
      <c r="VSA519" s="329"/>
      <c r="VSB519" s="329"/>
      <c r="VSC519" s="329"/>
      <c r="VSD519" s="329"/>
      <c r="VSE519" s="329"/>
      <c r="VSF519" s="329"/>
      <c r="VSG519" s="329"/>
      <c r="VSH519" s="329"/>
      <c r="VSI519" s="329"/>
      <c r="VSJ519" s="329"/>
      <c r="VSK519" s="329"/>
      <c r="VSL519" s="329"/>
      <c r="VSM519" s="329"/>
      <c r="VSN519" s="329"/>
      <c r="VSO519" s="329"/>
      <c r="VSP519" s="329"/>
      <c r="VSQ519" s="329"/>
      <c r="VSR519" s="329"/>
      <c r="VSS519" s="329"/>
      <c r="VST519" s="329"/>
      <c r="VSU519" s="329"/>
      <c r="VSV519" s="329"/>
      <c r="VSW519" s="329"/>
      <c r="VSX519" s="329"/>
      <c r="VSY519" s="329"/>
      <c r="VSZ519" s="329"/>
      <c r="VTA519" s="329"/>
      <c r="VTB519" s="329"/>
      <c r="VTC519" s="329"/>
      <c r="VTD519" s="329"/>
      <c r="VTE519" s="329"/>
      <c r="VTF519" s="329"/>
      <c r="VTG519" s="329"/>
      <c r="VTH519" s="329"/>
      <c r="VTI519" s="329"/>
      <c r="VTJ519" s="329"/>
      <c r="VTK519" s="329"/>
      <c r="VTL519" s="329"/>
      <c r="VTM519" s="329"/>
      <c r="VTN519" s="329"/>
      <c r="VTO519" s="329"/>
      <c r="VTP519" s="329"/>
      <c r="VTQ519" s="329"/>
      <c r="VTR519" s="329"/>
      <c r="VTS519" s="329"/>
      <c r="VTT519" s="329"/>
      <c r="VTU519" s="329"/>
      <c r="VTV519" s="329"/>
      <c r="VTW519" s="329"/>
      <c r="VTX519" s="329"/>
      <c r="VTY519" s="329"/>
      <c r="VTZ519" s="329"/>
      <c r="VUA519" s="329"/>
      <c r="VUB519" s="329"/>
      <c r="VUC519" s="329"/>
      <c r="VUD519" s="329"/>
      <c r="VUE519" s="329"/>
      <c r="VUF519" s="329"/>
      <c r="VUG519" s="329"/>
      <c r="VUH519" s="329"/>
      <c r="VUI519" s="329"/>
      <c r="VUJ519" s="329"/>
      <c r="VUK519" s="329"/>
      <c r="VUL519" s="329"/>
      <c r="VUM519" s="329"/>
      <c r="VUN519" s="329"/>
      <c r="VUO519" s="329"/>
      <c r="VUP519" s="329"/>
      <c r="VUQ519" s="329"/>
      <c r="VUR519" s="329"/>
      <c r="VUS519" s="329"/>
      <c r="VUT519" s="329"/>
      <c r="VUU519" s="329"/>
      <c r="VUV519" s="329"/>
      <c r="VUW519" s="329"/>
      <c r="VUX519" s="329"/>
      <c r="VUY519" s="329"/>
      <c r="VUZ519" s="329"/>
      <c r="VVA519" s="329"/>
      <c r="VVB519" s="329"/>
      <c r="VVC519" s="329"/>
      <c r="VVD519" s="329"/>
      <c r="VVE519" s="329"/>
      <c r="VVF519" s="329"/>
      <c r="VVG519" s="329"/>
      <c r="VVH519" s="329"/>
      <c r="VVI519" s="329"/>
      <c r="VVJ519" s="329"/>
      <c r="VVK519" s="329"/>
      <c r="VVL519" s="329"/>
      <c r="VVM519" s="329"/>
      <c r="VVN519" s="329"/>
      <c r="VVO519" s="329"/>
      <c r="VVP519" s="329"/>
      <c r="VVQ519" s="329"/>
      <c r="VVR519" s="329"/>
      <c r="VVS519" s="329"/>
      <c r="VVT519" s="329"/>
      <c r="VVU519" s="329"/>
      <c r="VVV519" s="329"/>
      <c r="VVW519" s="329"/>
      <c r="VVX519" s="329"/>
      <c r="VVY519" s="329"/>
      <c r="VVZ519" s="329"/>
      <c r="VWA519" s="329"/>
      <c r="VWB519" s="329"/>
      <c r="VWC519" s="329"/>
      <c r="VWD519" s="329"/>
      <c r="VWE519" s="329"/>
      <c r="VWF519" s="329"/>
      <c r="VWG519" s="329"/>
      <c r="VWH519" s="329"/>
      <c r="VWI519" s="329"/>
      <c r="VWJ519" s="329"/>
      <c r="VWK519" s="329"/>
      <c r="VWL519" s="329"/>
      <c r="VWM519" s="329"/>
      <c r="VWN519" s="329"/>
      <c r="VWO519" s="329"/>
      <c r="VWP519" s="329"/>
      <c r="VWQ519" s="329"/>
      <c r="VWR519" s="329"/>
      <c r="VWS519" s="329"/>
      <c r="VWT519" s="329"/>
      <c r="VWU519" s="329"/>
      <c r="VWV519" s="329"/>
      <c r="VWW519" s="329"/>
      <c r="VWX519" s="329"/>
      <c r="VWY519" s="329"/>
      <c r="VWZ519" s="329"/>
      <c r="VXA519" s="329"/>
      <c r="VXB519" s="329"/>
      <c r="VXC519" s="329"/>
      <c r="VXD519" s="329"/>
      <c r="VXE519" s="329"/>
      <c r="VXF519" s="329"/>
      <c r="VXG519" s="329"/>
      <c r="VXH519" s="329"/>
      <c r="VXI519" s="329"/>
      <c r="VXJ519" s="329"/>
      <c r="VXK519" s="329"/>
      <c r="VXL519" s="329"/>
      <c r="VXM519" s="329"/>
      <c r="VXN519" s="329"/>
      <c r="VXO519" s="329"/>
      <c r="VXP519" s="329"/>
      <c r="VXQ519" s="329"/>
      <c r="VXR519" s="329"/>
      <c r="VXS519" s="329"/>
      <c r="VXT519" s="329"/>
      <c r="VXU519" s="329"/>
      <c r="VXV519" s="329"/>
      <c r="VXW519" s="329"/>
      <c r="VXX519" s="329"/>
      <c r="VXY519" s="329"/>
      <c r="VXZ519" s="329"/>
      <c r="VYA519" s="329"/>
      <c r="VYB519" s="329"/>
      <c r="VYC519" s="329"/>
      <c r="VYD519" s="329"/>
      <c r="VYE519" s="329"/>
      <c r="VYF519" s="329"/>
      <c r="VYG519" s="329"/>
      <c r="VYH519" s="329"/>
      <c r="VYI519" s="329"/>
      <c r="VYJ519" s="329"/>
      <c r="VYK519" s="329"/>
      <c r="VYL519" s="329"/>
      <c r="VYM519" s="329"/>
      <c r="VYN519" s="329"/>
      <c r="VYO519" s="329"/>
      <c r="VYP519" s="329"/>
      <c r="VYQ519" s="329"/>
      <c r="VYR519" s="329"/>
      <c r="VYS519" s="329"/>
      <c r="VYT519" s="329"/>
      <c r="VYU519" s="329"/>
      <c r="VYV519" s="329"/>
      <c r="VYW519" s="329"/>
      <c r="VYX519" s="329"/>
      <c r="VYY519" s="329"/>
      <c r="VYZ519" s="329"/>
      <c r="VZA519" s="329"/>
      <c r="VZB519" s="329"/>
      <c r="VZC519" s="329"/>
      <c r="VZD519" s="329"/>
      <c r="VZE519" s="329"/>
      <c r="VZF519" s="329"/>
      <c r="VZG519" s="329"/>
      <c r="VZH519" s="329"/>
      <c r="VZI519" s="329"/>
      <c r="VZJ519" s="329"/>
      <c r="VZK519" s="329"/>
      <c r="VZL519" s="329"/>
      <c r="VZM519" s="329"/>
      <c r="VZN519" s="329"/>
      <c r="VZO519" s="329"/>
      <c r="VZP519" s="329"/>
      <c r="VZQ519" s="329"/>
      <c r="VZR519" s="329"/>
      <c r="VZS519" s="329"/>
      <c r="VZT519" s="329"/>
      <c r="VZU519" s="329"/>
      <c r="VZV519" s="329"/>
      <c r="VZW519" s="329"/>
      <c r="VZX519" s="329"/>
      <c r="VZY519" s="329"/>
      <c r="VZZ519" s="329"/>
      <c r="WAA519" s="329"/>
      <c r="WAB519" s="329"/>
      <c r="WAC519" s="329"/>
      <c r="WAD519" s="329"/>
      <c r="WAE519" s="329"/>
      <c r="WAF519" s="329"/>
      <c r="WAG519" s="329"/>
      <c r="WAH519" s="329"/>
      <c r="WAI519" s="329"/>
      <c r="WAJ519" s="329"/>
      <c r="WAK519" s="329"/>
      <c r="WAL519" s="329"/>
      <c r="WAM519" s="329"/>
      <c r="WAN519" s="329"/>
      <c r="WAO519" s="329"/>
      <c r="WAP519" s="329"/>
      <c r="WAQ519" s="329"/>
      <c r="WAR519" s="329"/>
      <c r="WAS519" s="329"/>
      <c r="WAT519" s="329"/>
      <c r="WAU519" s="329"/>
      <c r="WAV519" s="329"/>
      <c r="WAW519" s="329"/>
      <c r="WAX519" s="329"/>
      <c r="WAY519" s="329"/>
      <c r="WAZ519" s="329"/>
      <c r="WBA519" s="329"/>
      <c r="WBB519" s="329"/>
      <c r="WBC519" s="329"/>
      <c r="WBD519" s="329"/>
      <c r="WBE519" s="329"/>
      <c r="WBF519" s="329"/>
      <c r="WBG519" s="329"/>
      <c r="WBH519" s="329"/>
      <c r="WBI519" s="329"/>
      <c r="WBJ519" s="329"/>
      <c r="WBK519" s="329"/>
      <c r="WBL519" s="329"/>
      <c r="WBM519" s="329"/>
      <c r="WBN519" s="329"/>
      <c r="WBO519" s="329"/>
      <c r="WBP519" s="329"/>
      <c r="WBQ519" s="329"/>
      <c r="WBR519" s="329"/>
      <c r="WBS519" s="329"/>
      <c r="WBT519" s="329"/>
      <c r="WBU519" s="329"/>
      <c r="WBV519" s="329"/>
      <c r="WBW519" s="329"/>
      <c r="WBX519" s="329"/>
      <c r="WBY519" s="329"/>
      <c r="WBZ519" s="329"/>
      <c r="WCA519" s="329"/>
      <c r="WCB519" s="329"/>
      <c r="WCC519" s="329"/>
      <c r="WCD519" s="329"/>
      <c r="WCE519" s="329"/>
      <c r="WCF519" s="329"/>
      <c r="WCG519" s="329"/>
      <c r="WCH519" s="329"/>
      <c r="WCI519" s="329"/>
      <c r="WCJ519" s="329"/>
      <c r="WCK519" s="329"/>
      <c r="WCL519" s="329"/>
      <c r="WCM519" s="329"/>
      <c r="WCN519" s="329"/>
      <c r="WCO519" s="329"/>
      <c r="WCP519" s="329"/>
      <c r="WCQ519" s="329"/>
      <c r="WCR519" s="329"/>
      <c r="WCS519" s="329"/>
      <c r="WCT519" s="329"/>
      <c r="WCU519" s="329"/>
      <c r="WCV519" s="329"/>
      <c r="WCW519" s="329"/>
      <c r="WCX519" s="329"/>
      <c r="WCY519" s="329"/>
      <c r="WCZ519" s="329"/>
      <c r="WDA519" s="329"/>
      <c r="WDB519" s="329"/>
      <c r="WDC519" s="329"/>
      <c r="WDD519" s="329"/>
      <c r="WDE519" s="329"/>
      <c r="WDF519" s="329"/>
      <c r="WDG519" s="329"/>
      <c r="WDH519" s="329"/>
      <c r="WDI519" s="329"/>
      <c r="WDJ519" s="329"/>
      <c r="WDK519" s="329"/>
      <c r="WDL519" s="329"/>
      <c r="WDM519" s="329"/>
      <c r="WDN519" s="329"/>
      <c r="WDO519" s="329"/>
      <c r="WDP519" s="329"/>
      <c r="WDQ519" s="329"/>
      <c r="WDR519" s="329"/>
      <c r="WDS519" s="329"/>
      <c r="WDT519" s="329"/>
      <c r="WDU519" s="329"/>
      <c r="WDV519" s="329"/>
      <c r="WDW519" s="329"/>
      <c r="WDX519" s="329"/>
      <c r="WDY519" s="329"/>
      <c r="WDZ519" s="329"/>
      <c r="WEA519" s="329"/>
      <c r="WEB519" s="329"/>
      <c r="WEC519" s="329"/>
      <c r="WED519" s="329"/>
      <c r="WEE519" s="329"/>
      <c r="WEF519" s="329"/>
      <c r="WEG519" s="329"/>
      <c r="WEH519" s="329"/>
      <c r="WEI519" s="329"/>
      <c r="WEJ519" s="329"/>
      <c r="WEK519" s="329"/>
      <c r="WEL519" s="329"/>
      <c r="WEM519" s="329"/>
      <c r="WEN519" s="329"/>
      <c r="WEO519" s="329"/>
      <c r="WEP519" s="329"/>
      <c r="WEQ519" s="329"/>
      <c r="WER519" s="329"/>
      <c r="WES519" s="329"/>
      <c r="WET519" s="329"/>
      <c r="WEU519" s="329"/>
      <c r="WEV519" s="329"/>
      <c r="WEW519" s="329"/>
      <c r="WEX519" s="329"/>
      <c r="WEY519" s="329"/>
      <c r="WEZ519" s="329"/>
      <c r="WFA519" s="329"/>
      <c r="WFB519" s="329"/>
      <c r="WFC519" s="329"/>
      <c r="WFD519" s="329"/>
      <c r="WFE519" s="329"/>
      <c r="WFF519" s="329"/>
      <c r="WFG519" s="329"/>
      <c r="WFH519" s="329"/>
      <c r="WFI519" s="329"/>
      <c r="WFJ519" s="329"/>
      <c r="WFK519" s="329"/>
      <c r="WFL519" s="329"/>
      <c r="WFM519" s="329"/>
      <c r="WFN519" s="329"/>
      <c r="WFO519" s="329"/>
      <c r="WFP519" s="329"/>
      <c r="WFQ519" s="329"/>
      <c r="WFR519" s="329"/>
      <c r="WFS519" s="329"/>
      <c r="WFT519" s="329"/>
      <c r="WFU519" s="329"/>
      <c r="WFV519" s="329"/>
      <c r="WFW519" s="329"/>
      <c r="WFX519" s="329"/>
      <c r="WFY519" s="329"/>
      <c r="WFZ519" s="329"/>
      <c r="WGA519" s="329"/>
      <c r="WGB519" s="329"/>
      <c r="WGC519" s="329"/>
      <c r="WGD519" s="329"/>
      <c r="WGE519" s="329"/>
      <c r="WGF519" s="329"/>
      <c r="WGG519" s="329"/>
      <c r="WGH519" s="329"/>
      <c r="WGI519" s="329"/>
      <c r="WGJ519" s="329"/>
      <c r="WGK519" s="329"/>
      <c r="WGL519" s="329"/>
      <c r="WGM519" s="329"/>
      <c r="WGN519" s="329"/>
      <c r="WGO519" s="329"/>
      <c r="WGP519" s="329"/>
      <c r="WGQ519" s="329"/>
      <c r="WGR519" s="329"/>
      <c r="WGS519" s="329"/>
      <c r="WGT519" s="329"/>
      <c r="WGU519" s="329"/>
      <c r="WGV519" s="329"/>
      <c r="WGW519" s="329"/>
      <c r="WGX519" s="329"/>
      <c r="WGY519" s="329"/>
      <c r="WGZ519" s="329"/>
      <c r="WHA519" s="329"/>
      <c r="WHB519" s="329"/>
      <c r="WHC519" s="329"/>
      <c r="WHD519" s="329"/>
      <c r="WHE519" s="329"/>
      <c r="WHF519" s="329"/>
      <c r="WHG519" s="329"/>
      <c r="WHH519" s="329"/>
      <c r="WHI519" s="329"/>
      <c r="WHJ519" s="329"/>
      <c r="WHK519" s="329"/>
      <c r="WHL519" s="329"/>
      <c r="WHM519" s="329"/>
      <c r="WHN519" s="329"/>
      <c r="WHO519" s="329"/>
      <c r="WHP519" s="329"/>
      <c r="WHQ519" s="329"/>
      <c r="WHR519" s="329"/>
      <c r="WHS519" s="329"/>
      <c r="WHT519" s="329"/>
      <c r="WHU519" s="329"/>
      <c r="WHV519" s="329"/>
      <c r="WHW519" s="329"/>
      <c r="WHX519" s="329"/>
      <c r="WHY519" s="329"/>
      <c r="WHZ519" s="329"/>
      <c r="WIA519" s="329"/>
      <c r="WIB519" s="329"/>
      <c r="WIC519" s="329"/>
      <c r="WID519" s="329"/>
      <c r="WIE519" s="329"/>
      <c r="WIF519" s="329"/>
      <c r="WIG519" s="329"/>
      <c r="WIH519" s="329"/>
      <c r="WII519" s="329"/>
      <c r="WIJ519" s="329"/>
      <c r="WIK519" s="329"/>
      <c r="WIL519" s="329"/>
      <c r="WIM519" s="329"/>
      <c r="WIN519" s="329"/>
      <c r="WIO519" s="329"/>
      <c r="WIP519" s="329"/>
      <c r="WIQ519" s="329"/>
      <c r="WIR519" s="329"/>
      <c r="WIS519" s="329"/>
      <c r="WIT519" s="329"/>
      <c r="WIU519" s="329"/>
      <c r="WIV519" s="329"/>
      <c r="WIW519" s="329"/>
      <c r="WIX519" s="329"/>
      <c r="WIY519" s="329"/>
      <c r="WIZ519" s="329"/>
      <c r="WJA519" s="329"/>
      <c r="WJB519" s="329"/>
      <c r="WJC519" s="329"/>
      <c r="WJD519" s="329"/>
      <c r="WJE519" s="329"/>
      <c r="WJF519" s="329"/>
      <c r="WJG519" s="329"/>
      <c r="WJH519" s="329"/>
      <c r="WJI519" s="329"/>
      <c r="WJJ519" s="329"/>
      <c r="WJK519" s="329"/>
      <c r="WJL519" s="329"/>
      <c r="WJM519" s="329"/>
      <c r="WJN519" s="329"/>
      <c r="WJO519" s="329"/>
      <c r="WJP519" s="329"/>
      <c r="WJQ519" s="329"/>
      <c r="WJR519" s="329"/>
      <c r="WJS519" s="329"/>
      <c r="WJT519" s="329"/>
      <c r="WJU519" s="329"/>
      <c r="WJV519" s="329"/>
      <c r="WJW519" s="329"/>
      <c r="WJX519" s="329"/>
      <c r="WJY519" s="329"/>
      <c r="WJZ519" s="329"/>
      <c r="WKA519" s="329"/>
      <c r="WKB519" s="329"/>
      <c r="WKC519" s="329"/>
      <c r="WKD519" s="329"/>
      <c r="WKE519" s="329"/>
      <c r="WKF519" s="329"/>
      <c r="WKG519" s="329"/>
      <c r="WKH519" s="329"/>
      <c r="WKI519" s="329"/>
      <c r="WKJ519" s="329"/>
      <c r="WKK519" s="329"/>
      <c r="WKL519" s="329"/>
      <c r="WKM519" s="329"/>
      <c r="WKN519" s="329"/>
      <c r="WKO519" s="329"/>
      <c r="WKP519" s="329"/>
      <c r="WKQ519" s="329"/>
      <c r="WKR519" s="329"/>
      <c r="WKS519" s="329"/>
      <c r="WKT519" s="329"/>
      <c r="WKU519" s="329"/>
      <c r="WKV519" s="329"/>
      <c r="WKW519" s="329"/>
      <c r="WKX519" s="329"/>
      <c r="WKY519" s="329"/>
      <c r="WKZ519" s="329"/>
      <c r="WLA519" s="329"/>
      <c r="WLB519" s="329"/>
      <c r="WLC519" s="329"/>
      <c r="WLD519" s="329"/>
      <c r="WLE519" s="329"/>
      <c r="WLF519" s="329"/>
      <c r="WLG519" s="329"/>
      <c r="WLH519" s="329"/>
      <c r="WLI519" s="329"/>
      <c r="WLJ519" s="329"/>
      <c r="WLK519" s="329"/>
      <c r="WLL519" s="329"/>
      <c r="WLM519" s="329"/>
      <c r="WLN519" s="329"/>
      <c r="WLO519" s="329"/>
      <c r="WLP519" s="329"/>
      <c r="WLQ519" s="329"/>
      <c r="WLR519" s="329"/>
      <c r="WLS519" s="329"/>
      <c r="WLT519" s="329"/>
      <c r="WLU519" s="329"/>
      <c r="WLV519" s="329"/>
      <c r="WLW519" s="329"/>
      <c r="WLX519" s="329"/>
      <c r="WLY519" s="329"/>
      <c r="WLZ519" s="329"/>
      <c r="WMA519" s="329"/>
      <c r="WMB519" s="329"/>
      <c r="WMC519" s="329"/>
      <c r="WMD519" s="329"/>
      <c r="WME519" s="329"/>
      <c r="WMF519" s="329"/>
      <c r="WMG519" s="329"/>
      <c r="WMH519" s="329"/>
      <c r="WMI519" s="329"/>
      <c r="WMJ519" s="329"/>
      <c r="WMK519" s="329"/>
      <c r="WML519" s="329"/>
      <c r="WMM519" s="329"/>
      <c r="WMN519" s="329"/>
      <c r="WMO519" s="329"/>
      <c r="WMP519" s="329"/>
      <c r="WMQ519" s="329"/>
      <c r="WMR519" s="329"/>
      <c r="WMS519" s="329"/>
      <c r="WMT519" s="329"/>
      <c r="WMU519" s="329"/>
      <c r="WMV519" s="329"/>
      <c r="WMW519" s="329"/>
      <c r="WMX519" s="329"/>
      <c r="WMY519" s="329"/>
      <c r="WMZ519" s="329"/>
      <c r="WNA519" s="329"/>
      <c r="WNB519" s="329"/>
      <c r="WNC519" s="329"/>
      <c r="WND519" s="329"/>
      <c r="WNE519" s="329"/>
      <c r="WNF519" s="329"/>
      <c r="WNG519" s="329"/>
      <c r="WNH519" s="329"/>
      <c r="WNI519" s="329"/>
      <c r="WNJ519" s="329"/>
      <c r="WNK519" s="329"/>
      <c r="WNL519" s="329"/>
      <c r="WNM519" s="329"/>
      <c r="WNN519" s="329"/>
      <c r="WNO519" s="329"/>
      <c r="WNP519" s="329"/>
      <c r="WNQ519" s="329"/>
      <c r="WNR519" s="329"/>
      <c r="WNS519" s="329"/>
      <c r="WNT519" s="329"/>
      <c r="WNU519" s="329"/>
      <c r="WNV519" s="329"/>
      <c r="WNW519" s="329"/>
      <c r="WNX519" s="329"/>
      <c r="WNY519" s="329"/>
      <c r="WNZ519" s="329"/>
      <c r="WOA519" s="329"/>
      <c r="WOB519" s="329"/>
      <c r="WOC519" s="329"/>
      <c r="WOD519" s="329"/>
      <c r="WOE519" s="329"/>
      <c r="WOF519" s="329"/>
      <c r="WOG519" s="329"/>
      <c r="WOH519" s="329"/>
      <c r="WOI519" s="329"/>
      <c r="WOJ519" s="329"/>
      <c r="WOK519" s="329"/>
      <c r="WOL519" s="329"/>
      <c r="WOM519" s="329"/>
      <c r="WON519" s="329"/>
      <c r="WOO519" s="329"/>
      <c r="WOP519" s="329"/>
      <c r="WOQ519" s="329"/>
      <c r="WOR519" s="329"/>
      <c r="WOS519" s="329"/>
      <c r="WOT519" s="329"/>
      <c r="WOU519" s="329"/>
      <c r="WOV519" s="329"/>
      <c r="WOW519" s="329"/>
      <c r="WOX519" s="329"/>
      <c r="WOY519" s="329"/>
      <c r="WOZ519" s="329"/>
      <c r="WPA519" s="329"/>
      <c r="WPB519" s="329"/>
      <c r="WPC519" s="329"/>
      <c r="WPD519" s="329"/>
      <c r="WPE519" s="329"/>
      <c r="WPF519" s="329"/>
      <c r="WPG519" s="329"/>
      <c r="WPH519" s="329"/>
      <c r="WPI519" s="329"/>
      <c r="WPJ519" s="329"/>
      <c r="WPK519" s="329"/>
      <c r="WPL519" s="329"/>
      <c r="WPM519" s="329"/>
      <c r="WPN519" s="329"/>
      <c r="WPO519" s="329"/>
      <c r="WPP519" s="329"/>
      <c r="WPQ519" s="329"/>
      <c r="WPR519" s="329"/>
      <c r="WPS519" s="329"/>
      <c r="WPT519" s="329"/>
      <c r="WPU519" s="329"/>
      <c r="WPV519" s="329"/>
      <c r="WPW519" s="329"/>
      <c r="WPX519" s="329"/>
      <c r="WPY519" s="329"/>
      <c r="WPZ519" s="329"/>
      <c r="WQA519" s="329"/>
      <c r="WQB519" s="329"/>
      <c r="WQC519" s="329"/>
      <c r="WQD519" s="329"/>
      <c r="WQE519" s="329"/>
      <c r="WQF519" s="329"/>
      <c r="WQG519" s="329"/>
      <c r="WQH519" s="329"/>
      <c r="WQI519" s="329"/>
      <c r="WQJ519" s="329"/>
      <c r="WQK519" s="329"/>
      <c r="WQL519" s="329"/>
      <c r="WQM519" s="329"/>
      <c r="WQN519" s="329"/>
      <c r="WQO519" s="329"/>
      <c r="WQP519" s="329"/>
      <c r="WQQ519" s="329"/>
      <c r="WQR519" s="329"/>
      <c r="WQS519" s="329"/>
      <c r="WQT519" s="329"/>
      <c r="WQU519" s="329"/>
      <c r="WQV519" s="329"/>
      <c r="WQW519" s="329"/>
      <c r="WQX519" s="329"/>
      <c r="WQY519" s="329"/>
      <c r="WQZ519" s="329"/>
      <c r="WRA519" s="329"/>
      <c r="WRB519" s="329"/>
      <c r="WRC519" s="329"/>
      <c r="WRD519" s="329"/>
      <c r="WRE519" s="329"/>
      <c r="WRF519" s="329"/>
      <c r="WRG519" s="329"/>
      <c r="WRH519" s="329"/>
      <c r="WRI519" s="329"/>
      <c r="WRJ519" s="329"/>
      <c r="WRK519" s="329"/>
      <c r="WRL519" s="329"/>
      <c r="WRM519" s="329"/>
      <c r="WRN519" s="329"/>
      <c r="WRO519" s="329"/>
      <c r="WRP519" s="329"/>
      <c r="WRQ519" s="329"/>
      <c r="WRR519" s="329"/>
      <c r="WRS519" s="329"/>
      <c r="WRT519" s="329"/>
      <c r="WRU519" s="329"/>
      <c r="WRV519" s="329"/>
      <c r="WRW519" s="329"/>
      <c r="WRX519" s="329"/>
      <c r="WRY519" s="329"/>
      <c r="WRZ519" s="329"/>
      <c r="WSA519" s="329"/>
      <c r="WSB519" s="329"/>
      <c r="WSC519" s="329"/>
      <c r="WSD519" s="329"/>
      <c r="WSE519" s="329"/>
      <c r="WSF519" s="329"/>
      <c r="WSG519" s="329"/>
      <c r="WSH519" s="329"/>
      <c r="WSI519" s="329"/>
      <c r="WSJ519" s="329"/>
      <c r="WSK519" s="329"/>
      <c r="WSL519" s="329"/>
      <c r="WSM519" s="329"/>
      <c r="WSN519" s="329"/>
      <c r="WSO519" s="329"/>
      <c r="WSP519" s="329"/>
      <c r="WSQ519" s="329"/>
      <c r="WSR519" s="329"/>
      <c r="WSS519" s="329"/>
      <c r="WST519" s="329"/>
      <c r="WSU519" s="329"/>
      <c r="WSV519" s="329"/>
      <c r="WSW519" s="329"/>
      <c r="WSX519" s="329"/>
      <c r="WSY519" s="329"/>
      <c r="WSZ519" s="329"/>
      <c r="WTA519" s="329"/>
      <c r="WTB519" s="329"/>
      <c r="WTC519" s="329"/>
      <c r="WTD519" s="329"/>
      <c r="WTE519" s="329"/>
      <c r="WTF519" s="329"/>
      <c r="WTG519" s="329"/>
      <c r="WTH519" s="329"/>
      <c r="WTI519" s="329"/>
      <c r="WTJ519" s="329"/>
      <c r="WTK519" s="329"/>
      <c r="WTL519" s="329"/>
      <c r="WTM519" s="329"/>
      <c r="WTN519" s="329"/>
      <c r="WTO519" s="329"/>
      <c r="WTP519" s="329"/>
      <c r="WTQ519" s="329"/>
      <c r="WTR519" s="329"/>
      <c r="WTS519" s="329"/>
      <c r="WTT519" s="329"/>
      <c r="WTU519" s="329"/>
      <c r="WTV519" s="329"/>
      <c r="WTW519" s="329"/>
      <c r="WTX519" s="329"/>
      <c r="WTY519" s="329"/>
      <c r="WTZ519" s="329"/>
      <c r="WUA519" s="329"/>
      <c r="WUB519" s="329"/>
      <c r="WUC519" s="329"/>
      <c r="WUD519" s="329"/>
      <c r="WUE519" s="329"/>
      <c r="WUF519" s="329"/>
      <c r="WUG519" s="329"/>
      <c r="WUH519" s="329"/>
      <c r="WUI519" s="329"/>
      <c r="WUJ519" s="329"/>
      <c r="WUK519" s="329"/>
      <c r="WUL519" s="329"/>
      <c r="WUM519" s="329"/>
      <c r="WUN519" s="329"/>
      <c r="WUO519" s="329"/>
      <c r="WUP519" s="329"/>
      <c r="WUQ519" s="329"/>
      <c r="WUR519" s="329"/>
      <c r="WUS519" s="329"/>
      <c r="WUT519" s="329"/>
      <c r="WUU519" s="329"/>
      <c r="WUV519" s="329"/>
      <c r="WUW519" s="329"/>
      <c r="WUX519" s="329"/>
      <c r="WUY519" s="329"/>
      <c r="WUZ519" s="329"/>
      <c r="WVA519" s="329"/>
      <c r="WVB519" s="329"/>
      <c r="WVC519" s="329"/>
      <c r="WVD519" s="329"/>
      <c r="WVE519" s="329"/>
      <c r="WVF519" s="329"/>
      <c r="WVG519" s="329"/>
      <c r="WVH519" s="329"/>
      <c r="WVI519" s="329"/>
      <c r="WVJ519" s="329"/>
      <c r="WVK519" s="329"/>
      <c r="WVL519" s="329"/>
      <c r="WVM519" s="329"/>
      <c r="WVN519" s="329"/>
      <c r="WVO519" s="329"/>
      <c r="WVP519" s="329"/>
      <c r="WVQ519" s="329"/>
      <c r="WVR519" s="329"/>
      <c r="WVS519" s="329"/>
      <c r="WVT519" s="329"/>
      <c r="WVU519" s="329"/>
      <c r="WVV519" s="329"/>
      <c r="WVW519" s="329"/>
      <c r="WVX519" s="329"/>
      <c r="WVY519" s="329"/>
      <c r="WVZ519" s="329"/>
      <c r="WWA519" s="329"/>
      <c r="WWB519" s="329"/>
      <c r="WWC519" s="329"/>
      <c r="WWD519" s="329"/>
      <c r="WWE519" s="329"/>
      <c r="WWF519" s="329"/>
      <c r="WWG519" s="329"/>
      <c r="WWH519" s="329"/>
      <c r="WWI519" s="329"/>
      <c r="WWJ519" s="329"/>
      <c r="WWK519" s="329"/>
      <c r="WWL519" s="329"/>
      <c r="WWM519" s="329"/>
      <c r="WWN519" s="329"/>
      <c r="WWO519" s="329"/>
      <c r="WWP519" s="329"/>
      <c r="WWQ519" s="329"/>
      <c r="WWR519" s="329"/>
      <c r="WWS519" s="329"/>
      <c r="WWT519" s="329"/>
      <c r="WWU519" s="329"/>
      <c r="WWV519" s="329"/>
      <c r="WWW519" s="329"/>
      <c r="WWX519" s="329"/>
      <c r="WWY519" s="329"/>
      <c r="WWZ519" s="329"/>
      <c r="WXA519" s="329"/>
      <c r="WXB519" s="329"/>
      <c r="WXC519" s="329"/>
      <c r="WXD519" s="329"/>
      <c r="WXE519" s="329"/>
      <c r="WXF519" s="329"/>
      <c r="WXG519" s="329"/>
      <c r="WXH519" s="329"/>
      <c r="WXI519" s="329"/>
      <c r="WXJ519" s="329"/>
      <c r="WXK519" s="329"/>
      <c r="WXL519" s="329"/>
      <c r="WXM519" s="329"/>
      <c r="WXN519" s="329"/>
      <c r="WXO519" s="329"/>
      <c r="WXP519" s="329"/>
      <c r="WXQ519" s="329"/>
      <c r="WXR519" s="329"/>
      <c r="WXS519" s="329"/>
      <c r="WXT519" s="329"/>
      <c r="WXU519" s="329"/>
      <c r="WXV519" s="329"/>
      <c r="WXW519" s="329"/>
      <c r="WXX519" s="329"/>
      <c r="WXY519" s="329"/>
      <c r="WXZ519" s="329"/>
      <c r="WYA519" s="329"/>
      <c r="WYB519" s="329"/>
      <c r="WYC519" s="329"/>
      <c r="WYD519" s="329"/>
      <c r="WYE519" s="329"/>
      <c r="WYF519" s="329"/>
      <c r="WYG519" s="329"/>
      <c r="WYH519" s="329"/>
      <c r="WYI519" s="329"/>
      <c r="WYJ519" s="329"/>
      <c r="WYK519" s="329"/>
      <c r="WYL519" s="329"/>
      <c r="WYM519" s="329"/>
      <c r="WYN519" s="329"/>
      <c r="WYO519" s="329"/>
      <c r="WYP519" s="329"/>
      <c r="WYQ519" s="329"/>
      <c r="WYR519" s="329"/>
      <c r="WYS519" s="329"/>
      <c r="WYT519" s="329"/>
      <c r="WYU519" s="329"/>
      <c r="WYV519" s="329"/>
      <c r="WYW519" s="329"/>
      <c r="WYX519" s="329"/>
      <c r="WYY519" s="329"/>
      <c r="WYZ519" s="329"/>
      <c r="WZA519" s="329"/>
      <c r="WZB519" s="329"/>
      <c r="WZC519" s="329"/>
      <c r="WZD519" s="329"/>
      <c r="WZE519" s="329"/>
      <c r="WZF519" s="329"/>
      <c r="WZG519" s="329"/>
      <c r="WZH519" s="329"/>
      <c r="WZI519" s="329"/>
      <c r="WZJ519" s="329"/>
      <c r="WZK519" s="329"/>
      <c r="WZL519" s="329"/>
      <c r="WZM519" s="329"/>
      <c r="WZN519" s="329"/>
      <c r="WZO519" s="329"/>
      <c r="WZP519" s="329"/>
      <c r="WZQ519" s="329"/>
      <c r="WZR519" s="329"/>
      <c r="WZS519" s="329"/>
      <c r="WZT519" s="329"/>
      <c r="WZU519" s="329"/>
      <c r="WZV519" s="329"/>
      <c r="WZW519" s="329"/>
      <c r="WZX519" s="329"/>
      <c r="WZY519" s="329"/>
      <c r="WZZ519" s="329"/>
      <c r="XAA519" s="329"/>
      <c r="XAB519" s="329"/>
      <c r="XAC519" s="329"/>
      <c r="XAD519" s="329"/>
      <c r="XAE519" s="329"/>
      <c r="XAF519" s="329"/>
      <c r="XAG519" s="329"/>
      <c r="XAH519" s="329"/>
      <c r="XAI519" s="329"/>
      <c r="XAJ519" s="329"/>
      <c r="XAK519" s="329"/>
      <c r="XAL519" s="329"/>
      <c r="XAM519" s="329"/>
      <c r="XAN519" s="329"/>
      <c r="XAO519" s="329"/>
      <c r="XAP519" s="329"/>
      <c r="XAQ519" s="329"/>
      <c r="XAR519" s="329"/>
      <c r="XAS519" s="329"/>
      <c r="XAT519" s="329"/>
      <c r="XAU519" s="329"/>
      <c r="XAV519" s="329"/>
      <c r="XAW519" s="329"/>
      <c r="XAX519" s="329"/>
      <c r="XAY519" s="329"/>
      <c r="XAZ519" s="329"/>
      <c r="XBA519" s="329"/>
      <c r="XBB519" s="329"/>
      <c r="XBC519" s="329"/>
      <c r="XBD519" s="329"/>
      <c r="XBE519" s="329"/>
      <c r="XBF519" s="329"/>
      <c r="XBG519" s="329"/>
      <c r="XBH519" s="329"/>
      <c r="XBI519" s="329"/>
      <c r="XBJ519" s="329"/>
      <c r="XBK519" s="329"/>
      <c r="XBL519" s="329"/>
      <c r="XBM519" s="329"/>
      <c r="XBN519" s="329"/>
      <c r="XBO519" s="329"/>
      <c r="XBP519" s="329"/>
      <c r="XBQ519" s="329"/>
      <c r="XBR519" s="329"/>
      <c r="XBS519" s="329"/>
      <c r="XBT519" s="329"/>
      <c r="XBU519" s="329"/>
      <c r="XBV519" s="329"/>
      <c r="XBW519" s="329"/>
      <c r="XBX519" s="329"/>
      <c r="XBY519" s="329"/>
      <c r="XBZ519" s="329"/>
      <c r="XCA519" s="329"/>
      <c r="XCB519" s="329"/>
      <c r="XCC519" s="329"/>
      <c r="XCD519" s="329"/>
      <c r="XCE519" s="329"/>
      <c r="XCF519" s="329"/>
      <c r="XCG519" s="329"/>
      <c r="XCH519" s="329"/>
      <c r="XCI519" s="329"/>
      <c r="XCJ519" s="329"/>
      <c r="XCK519" s="329"/>
      <c r="XCL519" s="329"/>
      <c r="XCM519" s="329"/>
      <c r="XCN519" s="329"/>
      <c r="XCO519" s="329"/>
      <c r="XCP519" s="329"/>
      <c r="XCQ519" s="329"/>
      <c r="XCR519" s="329"/>
      <c r="XCS519" s="329"/>
      <c r="XCT519" s="329"/>
      <c r="XCU519" s="329"/>
      <c r="XCV519" s="329"/>
      <c r="XCW519" s="329"/>
      <c r="XCX519" s="329"/>
      <c r="XCY519" s="329"/>
      <c r="XCZ519" s="329"/>
      <c r="XDA519" s="329"/>
      <c r="XDB519" s="329"/>
      <c r="XDC519" s="329"/>
      <c r="XDD519" s="329"/>
      <c r="XDE519" s="329"/>
      <c r="XDF519" s="329"/>
      <c r="XDG519" s="329"/>
      <c r="XDH519" s="329"/>
      <c r="XDI519" s="329"/>
      <c r="XDJ519" s="329"/>
      <c r="XDK519" s="329"/>
      <c r="XDL519" s="329"/>
      <c r="XDM519" s="329"/>
      <c r="XDN519" s="329"/>
      <c r="XDO519" s="329"/>
      <c r="XDP519" s="329"/>
      <c r="XDQ519" s="329"/>
      <c r="XDR519" s="329"/>
      <c r="XDS519" s="329"/>
      <c r="XDT519" s="329"/>
      <c r="XDU519" s="329"/>
      <c r="XDV519" s="329"/>
      <c r="XDW519" s="329"/>
      <c r="XDX519" s="329"/>
      <c r="XDY519" s="329"/>
      <c r="XDZ519" s="329"/>
      <c r="XEA519" s="329"/>
      <c r="XEB519" s="329"/>
      <c r="XEC519" s="329"/>
      <c r="XED519" s="329"/>
      <c r="XEE519" s="329"/>
      <c r="XEF519" s="329"/>
      <c r="XEG519" s="329"/>
      <c r="XEH519" s="329"/>
      <c r="XEI519" s="329"/>
      <c r="XEJ519" s="329"/>
      <c r="XEK519" s="329"/>
      <c r="XEL519" s="329"/>
      <c r="XEM519" s="329"/>
      <c r="XEN519" s="329"/>
      <c r="XEO519" s="329"/>
      <c r="XEP519" s="329"/>
      <c r="XEQ519" s="329"/>
      <c r="XER519" s="329"/>
      <c r="XES519" s="329"/>
      <c r="XET519" s="329"/>
      <c r="XEU519" s="329"/>
      <c r="XEV519" s="329"/>
      <c r="XEW519" s="329"/>
      <c r="XEX519" s="329"/>
      <c r="XEY519" s="329"/>
      <c r="XEZ519" s="329"/>
      <c r="XFA519" s="329"/>
      <c r="XFB519" s="329"/>
      <c r="XFC519" s="329"/>
    </row>
    <row r="520" spans="1:16383" x14ac:dyDescent="0.2">
      <c r="A520" s="30">
        <v>44</v>
      </c>
      <c r="B520" s="364">
        <v>516</v>
      </c>
      <c r="C520" s="377" t="s">
        <v>76</v>
      </c>
      <c r="D520" s="365" t="s">
        <v>4098</v>
      </c>
      <c r="E520" s="366" t="s">
        <v>4181</v>
      </c>
      <c r="F520" s="366" t="s">
        <v>64</v>
      </c>
      <c r="G520" s="376" t="s">
        <v>3914</v>
      </c>
      <c r="H520" s="381" t="s">
        <v>3813</v>
      </c>
      <c r="I520" s="329"/>
      <c r="J520" s="329"/>
      <c r="K520" s="329"/>
      <c r="L520" s="329"/>
      <c r="M520" s="329"/>
      <c r="N520" s="329"/>
      <c r="O520" s="329"/>
      <c r="P520" s="329"/>
      <c r="Q520" s="329"/>
      <c r="R520" s="329"/>
      <c r="S520" s="329"/>
      <c r="T520" s="329"/>
      <c r="U520" s="329"/>
      <c r="V520" s="329"/>
      <c r="W520" s="329"/>
      <c r="X520" s="329"/>
      <c r="Y520" s="329"/>
      <c r="Z520" s="329"/>
      <c r="AA520" s="329"/>
      <c r="AB520" s="329"/>
      <c r="AC520" s="329"/>
      <c r="AD520" s="329"/>
      <c r="AE520" s="329"/>
      <c r="AF520" s="329"/>
      <c r="AG520" s="329"/>
      <c r="AH520" s="329"/>
      <c r="AI520" s="329"/>
      <c r="AJ520" s="329"/>
      <c r="AK520" s="329"/>
      <c r="AL520" s="329"/>
      <c r="AM520" s="329"/>
      <c r="AN520" s="329"/>
      <c r="AO520" s="329"/>
      <c r="AP520" s="329"/>
      <c r="AQ520" s="329"/>
      <c r="AR520" s="329"/>
      <c r="AS520" s="329"/>
      <c r="AT520" s="329"/>
      <c r="AU520" s="329"/>
      <c r="AV520" s="329"/>
      <c r="AW520" s="329"/>
      <c r="AX520" s="329"/>
      <c r="AY520" s="329"/>
      <c r="AZ520" s="329"/>
      <c r="BA520" s="329"/>
      <c r="BB520" s="329"/>
      <c r="BC520" s="329"/>
      <c r="BD520" s="329"/>
      <c r="BE520" s="329"/>
      <c r="BF520" s="329"/>
      <c r="BG520" s="329"/>
      <c r="BH520" s="329"/>
      <c r="BI520" s="329"/>
      <c r="BJ520" s="329"/>
      <c r="BK520" s="329"/>
      <c r="BL520" s="329"/>
      <c r="BM520" s="329"/>
      <c r="BN520" s="329"/>
      <c r="BO520" s="329"/>
      <c r="BP520" s="329"/>
      <c r="BQ520" s="329"/>
      <c r="BR520" s="329"/>
      <c r="BS520" s="329"/>
      <c r="BT520" s="329"/>
      <c r="BU520" s="329"/>
      <c r="BV520" s="329"/>
      <c r="BW520" s="329"/>
      <c r="BX520" s="329"/>
      <c r="BY520" s="329"/>
      <c r="BZ520" s="329"/>
      <c r="CA520" s="329"/>
      <c r="CB520" s="329"/>
      <c r="CC520" s="329"/>
      <c r="CD520" s="329"/>
      <c r="CE520" s="329"/>
      <c r="CF520" s="329"/>
      <c r="CG520" s="329"/>
      <c r="CH520" s="329"/>
      <c r="CI520" s="329"/>
      <c r="CJ520" s="329"/>
      <c r="CK520" s="329"/>
      <c r="CL520" s="329"/>
      <c r="CM520" s="329"/>
      <c r="CN520" s="329"/>
      <c r="CO520" s="329"/>
      <c r="CP520" s="329"/>
      <c r="CQ520" s="329"/>
      <c r="CR520" s="329"/>
      <c r="CS520" s="329"/>
      <c r="CT520" s="329"/>
      <c r="CU520" s="329"/>
      <c r="CV520" s="329"/>
      <c r="CW520" s="329"/>
      <c r="CX520" s="329"/>
      <c r="CY520" s="329"/>
      <c r="CZ520" s="329"/>
      <c r="DA520" s="329"/>
      <c r="DB520" s="329"/>
      <c r="DC520" s="329"/>
      <c r="DD520" s="329"/>
      <c r="DE520" s="329"/>
      <c r="DF520" s="329"/>
      <c r="DG520" s="329"/>
      <c r="DH520" s="329"/>
      <c r="DI520" s="329"/>
      <c r="DJ520" s="329"/>
      <c r="DK520" s="329"/>
      <c r="DL520" s="329"/>
      <c r="DM520" s="329"/>
      <c r="DN520" s="329"/>
      <c r="DO520" s="329"/>
      <c r="DP520" s="329"/>
      <c r="DQ520" s="329"/>
      <c r="DR520" s="329"/>
      <c r="DS520" s="329"/>
      <c r="DT520" s="329"/>
      <c r="DU520" s="329"/>
      <c r="DV520" s="329"/>
      <c r="DW520" s="329"/>
      <c r="DX520" s="329"/>
      <c r="DY520" s="329"/>
      <c r="DZ520" s="329"/>
      <c r="EA520" s="329"/>
      <c r="EB520" s="329"/>
      <c r="EC520" s="329"/>
      <c r="ED520" s="329"/>
      <c r="EE520" s="329"/>
      <c r="EF520" s="329"/>
      <c r="EG520" s="329"/>
      <c r="EH520" s="329"/>
      <c r="EI520" s="329"/>
      <c r="EJ520" s="329"/>
      <c r="EK520" s="329"/>
      <c r="EL520" s="329"/>
      <c r="EM520" s="329"/>
      <c r="EN520" s="329"/>
      <c r="EO520" s="329"/>
      <c r="EP520" s="329"/>
      <c r="EQ520" s="329"/>
      <c r="ER520" s="329"/>
      <c r="ES520" s="329"/>
      <c r="ET520" s="329"/>
      <c r="EU520" s="329"/>
      <c r="EV520" s="329"/>
      <c r="EW520" s="329"/>
      <c r="EX520" s="329"/>
      <c r="EY520" s="329"/>
      <c r="EZ520" s="329"/>
      <c r="FA520" s="329"/>
      <c r="FB520" s="329"/>
      <c r="FC520" s="329"/>
      <c r="FD520" s="329"/>
      <c r="FE520" s="329"/>
      <c r="FF520" s="329"/>
      <c r="FG520" s="329"/>
      <c r="FH520" s="329"/>
      <c r="FI520" s="329"/>
      <c r="FJ520" s="329"/>
      <c r="FK520" s="329"/>
      <c r="FL520" s="329"/>
      <c r="FM520" s="329"/>
      <c r="FN520" s="329"/>
      <c r="FO520" s="329"/>
      <c r="FP520" s="329"/>
      <c r="FQ520" s="329"/>
      <c r="FR520" s="329"/>
      <c r="FS520" s="329"/>
      <c r="FT520" s="329"/>
      <c r="FU520" s="329"/>
      <c r="FV520" s="329"/>
      <c r="FW520" s="329"/>
      <c r="FX520" s="329"/>
      <c r="FY520" s="329"/>
      <c r="FZ520" s="329"/>
      <c r="GA520" s="329"/>
      <c r="GB520" s="329"/>
      <c r="GC520" s="329"/>
      <c r="GD520" s="329"/>
      <c r="GE520" s="329"/>
      <c r="GF520" s="329"/>
      <c r="GG520" s="329"/>
      <c r="GH520" s="329"/>
      <c r="GI520" s="329"/>
      <c r="GJ520" s="329"/>
      <c r="GK520" s="329"/>
      <c r="GL520" s="329"/>
      <c r="GM520" s="329"/>
      <c r="GN520" s="329"/>
      <c r="GO520" s="329"/>
      <c r="GP520" s="329"/>
      <c r="GQ520" s="329"/>
      <c r="GR520" s="329"/>
      <c r="GS520" s="329"/>
      <c r="GT520" s="329"/>
      <c r="GU520" s="329"/>
      <c r="GV520" s="329"/>
      <c r="GW520" s="329"/>
      <c r="GX520" s="329"/>
      <c r="GY520" s="329"/>
      <c r="GZ520" s="329"/>
      <c r="HA520" s="329"/>
      <c r="HB520" s="329"/>
      <c r="HC520" s="329"/>
      <c r="HD520" s="329"/>
      <c r="HE520" s="329"/>
      <c r="HF520" s="329"/>
      <c r="HG520" s="329"/>
      <c r="HH520" s="329"/>
      <c r="HI520" s="329"/>
      <c r="HJ520" s="329"/>
      <c r="HK520" s="329"/>
      <c r="HL520" s="329"/>
      <c r="HM520" s="329"/>
      <c r="HN520" s="329"/>
      <c r="HO520" s="329"/>
      <c r="HP520" s="329"/>
      <c r="HQ520" s="329"/>
      <c r="HR520" s="329"/>
      <c r="HS520" s="329"/>
      <c r="HT520" s="329"/>
      <c r="HU520" s="329"/>
      <c r="HV520" s="329"/>
      <c r="HW520" s="329"/>
      <c r="HX520" s="329"/>
      <c r="HY520" s="329"/>
      <c r="HZ520" s="329"/>
      <c r="IA520" s="329"/>
      <c r="IB520" s="329"/>
      <c r="IC520" s="329"/>
      <c r="ID520" s="329"/>
      <c r="IE520" s="329"/>
      <c r="IF520" s="329"/>
      <c r="IG520" s="329"/>
      <c r="IH520" s="329"/>
      <c r="II520" s="329"/>
      <c r="IJ520" s="329"/>
      <c r="IK520" s="329"/>
      <c r="IL520" s="329"/>
      <c r="IM520" s="329"/>
      <c r="IN520" s="329"/>
      <c r="IO520" s="329"/>
      <c r="IP520" s="329"/>
      <c r="IQ520" s="329"/>
      <c r="IR520" s="329"/>
      <c r="IS520" s="329"/>
      <c r="IT520" s="329"/>
      <c r="IU520" s="329"/>
      <c r="IV520" s="329"/>
      <c r="IW520" s="329"/>
      <c r="IX520" s="329"/>
      <c r="IY520" s="329"/>
      <c r="IZ520" s="329"/>
      <c r="JA520" s="329"/>
      <c r="JB520" s="329"/>
      <c r="JC520" s="329"/>
      <c r="JD520" s="329"/>
      <c r="JE520" s="329"/>
      <c r="JF520" s="329"/>
      <c r="JG520" s="329"/>
      <c r="JH520" s="329"/>
      <c r="JI520" s="329"/>
      <c r="JJ520" s="329"/>
      <c r="JK520" s="329"/>
      <c r="JL520" s="329"/>
      <c r="JM520" s="329"/>
      <c r="JN520" s="329"/>
      <c r="JO520" s="329"/>
      <c r="JP520" s="329"/>
      <c r="JQ520" s="329"/>
      <c r="JR520" s="329"/>
      <c r="JS520" s="329"/>
      <c r="JT520" s="329"/>
      <c r="JU520" s="329"/>
      <c r="JV520" s="329"/>
      <c r="JW520" s="329"/>
      <c r="JX520" s="329"/>
      <c r="JY520" s="329"/>
      <c r="JZ520" s="329"/>
      <c r="KA520" s="329"/>
      <c r="KB520" s="329"/>
      <c r="KC520" s="329"/>
      <c r="KD520" s="329"/>
      <c r="KE520" s="329"/>
      <c r="KF520" s="329"/>
      <c r="KG520" s="329"/>
      <c r="KH520" s="329"/>
      <c r="KI520" s="329"/>
      <c r="KJ520" s="329"/>
      <c r="KK520" s="329"/>
      <c r="KL520" s="329"/>
      <c r="KM520" s="329"/>
      <c r="KN520" s="329"/>
      <c r="KO520" s="329"/>
      <c r="KP520" s="329"/>
      <c r="KQ520" s="329"/>
      <c r="KR520" s="329"/>
      <c r="KS520" s="329"/>
      <c r="KT520" s="329"/>
      <c r="KU520" s="329"/>
      <c r="KV520" s="329"/>
      <c r="KW520" s="329"/>
      <c r="KX520" s="329"/>
      <c r="KY520" s="329"/>
      <c r="KZ520" s="329"/>
      <c r="LA520" s="329"/>
      <c r="LB520" s="329"/>
      <c r="LC520" s="329"/>
      <c r="LD520" s="329"/>
      <c r="LE520" s="329"/>
      <c r="LF520" s="329"/>
      <c r="LG520" s="329"/>
      <c r="LH520" s="329"/>
      <c r="LI520" s="329"/>
      <c r="LJ520" s="329"/>
      <c r="LK520" s="329"/>
      <c r="LL520" s="329"/>
      <c r="LM520" s="329"/>
      <c r="LN520" s="329"/>
      <c r="LO520" s="329"/>
      <c r="LP520" s="329"/>
      <c r="LQ520" s="329"/>
      <c r="LR520" s="329"/>
      <c r="LS520" s="329"/>
      <c r="LT520" s="329"/>
      <c r="LU520" s="329"/>
      <c r="LV520" s="329"/>
      <c r="LW520" s="329"/>
      <c r="LX520" s="329"/>
      <c r="LY520" s="329"/>
      <c r="LZ520" s="329"/>
      <c r="MA520" s="329"/>
      <c r="MB520" s="329"/>
      <c r="MC520" s="329"/>
      <c r="MD520" s="329"/>
      <c r="ME520" s="329"/>
      <c r="MF520" s="329"/>
      <c r="MG520" s="329"/>
      <c r="MH520" s="329"/>
      <c r="MI520" s="329"/>
      <c r="MJ520" s="329"/>
      <c r="MK520" s="329"/>
      <c r="ML520" s="329"/>
      <c r="MM520" s="329"/>
      <c r="MN520" s="329"/>
      <c r="MO520" s="329"/>
      <c r="MP520" s="329"/>
      <c r="MQ520" s="329"/>
      <c r="MR520" s="329"/>
      <c r="MS520" s="329"/>
      <c r="MT520" s="329"/>
      <c r="MU520" s="329"/>
      <c r="MV520" s="329"/>
      <c r="MW520" s="329"/>
      <c r="MX520" s="329"/>
      <c r="MY520" s="329"/>
      <c r="MZ520" s="329"/>
      <c r="NA520" s="329"/>
      <c r="NB520" s="329"/>
      <c r="NC520" s="329"/>
      <c r="ND520" s="329"/>
      <c r="NE520" s="329"/>
      <c r="NF520" s="329"/>
      <c r="NG520" s="329"/>
      <c r="NH520" s="329"/>
      <c r="NI520" s="329"/>
      <c r="NJ520" s="329"/>
      <c r="NK520" s="329"/>
      <c r="NL520" s="329"/>
      <c r="NM520" s="329"/>
      <c r="NN520" s="329"/>
      <c r="NO520" s="329"/>
      <c r="NP520" s="329"/>
      <c r="NQ520" s="329"/>
      <c r="NR520" s="329"/>
      <c r="NS520" s="329"/>
      <c r="NT520" s="329"/>
      <c r="NU520" s="329"/>
      <c r="NV520" s="329"/>
      <c r="NW520" s="329"/>
      <c r="NX520" s="329"/>
      <c r="NY520" s="329"/>
      <c r="NZ520" s="329"/>
      <c r="OA520" s="329"/>
      <c r="OB520" s="329"/>
      <c r="OC520" s="329"/>
      <c r="OD520" s="329"/>
      <c r="OE520" s="329"/>
      <c r="OF520" s="329"/>
      <c r="OG520" s="329"/>
      <c r="OH520" s="329"/>
      <c r="OI520" s="329"/>
      <c r="OJ520" s="329"/>
      <c r="OK520" s="329"/>
      <c r="OL520" s="329"/>
      <c r="OM520" s="329"/>
      <c r="ON520" s="329"/>
      <c r="OO520" s="329"/>
      <c r="OP520" s="329"/>
      <c r="OQ520" s="329"/>
      <c r="OR520" s="329"/>
      <c r="OS520" s="329"/>
      <c r="OT520" s="329"/>
      <c r="OU520" s="329"/>
      <c r="OV520" s="329"/>
      <c r="OW520" s="329"/>
      <c r="OX520" s="329"/>
      <c r="OY520" s="329"/>
      <c r="OZ520" s="329"/>
      <c r="PA520" s="329"/>
      <c r="PB520" s="329"/>
      <c r="PC520" s="329"/>
      <c r="PD520" s="329"/>
      <c r="PE520" s="329"/>
      <c r="PF520" s="329"/>
      <c r="PG520" s="329"/>
      <c r="PH520" s="329"/>
      <c r="PI520" s="329"/>
      <c r="PJ520" s="329"/>
      <c r="PK520" s="329"/>
      <c r="PL520" s="329"/>
      <c r="PM520" s="329"/>
      <c r="PN520" s="329"/>
      <c r="PO520" s="329"/>
      <c r="PP520" s="329"/>
      <c r="PQ520" s="329"/>
      <c r="PR520" s="329"/>
      <c r="PS520" s="329"/>
      <c r="PT520" s="329"/>
      <c r="PU520" s="329"/>
      <c r="PV520" s="329"/>
      <c r="PW520" s="329"/>
      <c r="PX520" s="329"/>
      <c r="PY520" s="329"/>
      <c r="PZ520" s="329"/>
      <c r="QA520" s="329"/>
      <c r="QB520" s="329"/>
      <c r="QC520" s="329"/>
      <c r="QD520" s="329"/>
      <c r="QE520" s="329"/>
      <c r="QF520" s="329"/>
      <c r="QG520" s="329"/>
      <c r="QH520" s="329"/>
      <c r="QI520" s="329"/>
      <c r="QJ520" s="329"/>
      <c r="QK520" s="329"/>
      <c r="QL520" s="329"/>
      <c r="QM520" s="329"/>
      <c r="QN520" s="329"/>
      <c r="QO520" s="329"/>
      <c r="QP520" s="329"/>
      <c r="QQ520" s="329"/>
      <c r="QR520" s="329"/>
      <c r="QS520" s="329"/>
      <c r="QT520" s="329"/>
      <c r="QU520" s="329"/>
      <c r="QV520" s="329"/>
      <c r="QW520" s="329"/>
      <c r="QX520" s="329"/>
      <c r="QY520" s="329"/>
      <c r="QZ520" s="329"/>
      <c r="RA520" s="329"/>
      <c r="RB520" s="329"/>
      <c r="RC520" s="329"/>
      <c r="RD520" s="329"/>
      <c r="RE520" s="329"/>
      <c r="RF520" s="329"/>
      <c r="RG520" s="329"/>
      <c r="RH520" s="329"/>
      <c r="RI520" s="329"/>
      <c r="RJ520" s="329"/>
      <c r="RK520" s="329"/>
      <c r="RL520" s="329"/>
      <c r="RM520" s="329"/>
      <c r="RN520" s="329"/>
      <c r="RO520" s="329"/>
      <c r="RP520" s="329"/>
      <c r="RQ520" s="329"/>
      <c r="RR520" s="329"/>
      <c r="RS520" s="329"/>
      <c r="RT520" s="329"/>
      <c r="RU520" s="329"/>
      <c r="RV520" s="329"/>
      <c r="RW520" s="329"/>
      <c r="RX520" s="329"/>
      <c r="RY520" s="329"/>
      <c r="RZ520" s="329"/>
      <c r="SA520" s="329"/>
      <c r="SB520" s="329"/>
      <c r="SC520" s="329"/>
      <c r="SD520" s="329"/>
      <c r="SE520" s="329"/>
      <c r="SF520" s="329"/>
      <c r="SG520" s="329"/>
      <c r="SH520" s="329"/>
      <c r="SI520" s="329"/>
      <c r="SJ520" s="329"/>
      <c r="SK520" s="329"/>
      <c r="SL520" s="329"/>
      <c r="SM520" s="329"/>
      <c r="SN520" s="329"/>
      <c r="SO520" s="329"/>
      <c r="SP520" s="329"/>
      <c r="SQ520" s="329"/>
      <c r="SR520" s="329"/>
      <c r="SS520" s="329"/>
      <c r="ST520" s="329"/>
      <c r="SU520" s="329"/>
      <c r="SV520" s="329"/>
      <c r="SW520" s="329"/>
      <c r="SX520" s="329"/>
      <c r="SY520" s="329"/>
      <c r="SZ520" s="329"/>
      <c r="TA520" s="329"/>
      <c r="TB520" s="329"/>
      <c r="TC520" s="329"/>
      <c r="TD520" s="329"/>
      <c r="TE520" s="329"/>
      <c r="TF520" s="329"/>
      <c r="TG520" s="329"/>
      <c r="TH520" s="329"/>
      <c r="TI520" s="329"/>
      <c r="TJ520" s="329"/>
      <c r="TK520" s="329"/>
      <c r="TL520" s="329"/>
      <c r="TM520" s="329"/>
      <c r="TN520" s="329"/>
      <c r="TO520" s="329"/>
      <c r="TP520" s="329"/>
      <c r="TQ520" s="329"/>
      <c r="TR520" s="329"/>
      <c r="TS520" s="329"/>
      <c r="TT520" s="329"/>
      <c r="TU520" s="329"/>
      <c r="TV520" s="329"/>
      <c r="TW520" s="329"/>
      <c r="TX520" s="329"/>
      <c r="TY520" s="329"/>
      <c r="TZ520" s="329"/>
      <c r="UA520" s="329"/>
      <c r="UB520" s="329"/>
      <c r="UC520" s="329"/>
      <c r="UD520" s="329"/>
      <c r="UE520" s="329"/>
      <c r="UF520" s="329"/>
      <c r="UG520" s="329"/>
      <c r="UH520" s="329"/>
      <c r="UI520" s="329"/>
      <c r="UJ520" s="329"/>
      <c r="UK520" s="329"/>
      <c r="UL520" s="329"/>
      <c r="UM520" s="329"/>
      <c r="UN520" s="329"/>
      <c r="UO520" s="329"/>
      <c r="UP520" s="329"/>
      <c r="UQ520" s="329"/>
      <c r="UR520" s="329"/>
      <c r="US520" s="329"/>
      <c r="UT520" s="329"/>
      <c r="UU520" s="329"/>
      <c r="UV520" s="329"/>
      <c r="UW520" s="329"/>
      <c r="UX520" s="329"/>
      <c r="UY520" s="329"/>
      <c r="UZ520" s="329"/>
      <c r="VA520" s="329"/>
      <c r="VB520" s="329"/>
      <c r="VC520" s="329"/>
      <c r="VD520" s="329"/>
      <c r="VE520" s="329"/>
      <c r="VF520" s="329"/>
      <c r="VG520" s="329"/>
      <c r="VH520" s="329"/>
      <c r="VI520" s="329"/>
      <c r="VJ520" s="329"/>
      <c r="VK520" s="329"/>
      <c r="VL520" s="329"/>
      <c r="VM520" s="329"/>
      <c r="VN520" s="329"/>
      <c r="VO520" s="329"/>
      <c r="VP520" s="329"/>
      <c r="VQ520" s="329"/>
      <c r="VR520" s="329"/>
      <c r="VS520" s="329"/>
      <c r="VT520" s="329"/>
      <c r="VU520" s="329"/>
      <c r="VV520" s="329"/>
      <c r="VW520" s="329"/>
      <c r="VX520" s="329"/>
      <c r="VY520" s="329"/>
      <c r="VZ520" s="329"/>
      <c r="WA520" s="329"/>
      <c r="WB520" s="329"/>
      <c r="WC520" s="329"/>
      <c r="WD520" s="329"/>
      <c r="WE520" s="329"/>
      <c r="WF520" s="329"/>
      <c r="WG520" s="329"/>
      <c r="WH520" s="329"/>
      <c r="WI520" s="329"/>
      <c r="WJ520" s="329"/>
      <c r="WK520" s="329"/>
      <c r="WL520" s="329"/>
      <c r="WM520" s="329"/>
      <c r="WN520" s="329"/>
      <c r="WO520" s="329"/>
      <c r="WP520" s="329"/>
      <c r="WQ520" s="329"/>
      <c r="WR520" s="329"/>
      <c r="WS520" s="329"/>
      <c r="WT520" s="329"/>
      <c r="WU520" s="329"/>
      <c r="WV520" s="329"/>
      <c r="WW520" s="329"/>
      <c r="WX520" s="329"/>
      <c r="WY520" s="329"/>
      <c r="WZ520" s="329"/>
      <c r="XA520" s="329"/>
      <c r="XB520" s="329"/>
      <c r="XC520" s="329"/>
      <c r="XD520" s="329"/>
      <c r="XE520" s="329"/>
      <c r="XF520" s="329"/>
      <c r="XG520" s="329"/>
      <c r="XH520" s="329"/>
      <c r="XI520" s="329"/>
      <c r="XJ520" s="329"/>
      <c r="XK520" s="329"/>
      <c r="XL520" s="329"/>
      <c r="XM520" s="329"/>
      <c r="XN520" s="329"/>
      <c r="XO520" s="329"/>
      <c r="XP520" s="329"/>
      <c r="XQ520" s="329"/>
      <c r="XR520" s="329"/>
      <c r="XS520" s="329"/>
      <c r="XT520" s="329"/>
      <c r="XU520" s="329"/>
      <c r="XV520" s="329"/>
      <c r="XW520" s="329"/>
      <c r="XX520" s="329"/>
      <c r="XY520" s="329"/>
      <c r="XZ520" s="329"/>
      <c r="YA520" s="329"/>
      <c r="YB520" s="329"/>
      <c r="YC520" s="329"/>
      <c r="YD520" s="329"/>
      <c r="YE520" s="329"/>
      <c r="YF520" s="329"/>
      <c r="YG520" s="329"/>
      <c r="YH520" s="329"/>
      <c r="YI520" s="329"/>
      <c r="YJ520" s="329"/>
      <c r="YK520" s="329"/>
      <c r="YL520" s="329"/>
      <c r="YM520" s="329"/>
      <c r="YN520" s="329"/>
      <c r="YO520" s="329"/>
      <c r="YP520" s="329"/>
      <c r="YQ520" s="329"/>
      <c r="YR520" s="329"/>
      <c r="YS520" s="329"/>
      <c r="YT520" s="329"/>
      <c r="YU520" s="329"/>
      <c r="YV520" s="329"/>
      <c r="YW520" s="329"/>
      <c r="YX520" s="329"/>
      <c r="YY520" s="329"/>
      <c r="YZ520" s="329"/>
      <c r="ZA520" s="329"/>
      <c r="ZB520" s="329"/>
      <c r="ZC520" s="329"/>
      <c r="ZD520" s="329"/>
      <c r="ZE520" s="329"/>
      <c r="ZF520" s="329"/>
      <c r="ZG520" s="329"/>
      <c r="ZH520" s="329"/>
      <c r="ZI520" s="329"/>
      <c r="ZJ520" s="329"/>
      <c r="ZK520" s="329"/>
      <c r="ZL520" s="329"/>
      <c r="ZM520" s="329"/>
      <c r="ZN520" s="329"/>
      <c r="ZO520" s="329"/>
      <c r="ZP520" s="329"/>
      <c r="ZQ520" s="329"/>
      <c r="ZR520" s="329"/>
      <c r="ZS520" s="329"/>
      <c r="ZT520" s="329"/>
      <c r="ZU520" s="329"/>
      <c r="ZV520" s="329"/>
      <c r="ZW520" s="329"/>
      <c r="ZX520" s="329"/>
      <c r="ZY520" s="329"/>
      <c r="ZZ520" s="329"/>
      <c r="AAA520" s="329"/>
      <c r="AAB520" s="329"/>
      <c r="AAC520" s="329"/>
      <c r="AAD520" s="329"/>
      <c r="AAE520" s="329"/>
      <c r="AAF520" s="329"/>
      <c r="AAG520" s="329"/>
      <c r="AAH520" s="329"/>
      <c r="AAI520" s="329"/>
      <c r="AAJ520" s="329"/>
      <c r="AAK520" s="329"/>
      <c r="AAL520" s="329"/>
      <c r="AAM520" s="329"/>
      <c r="AAN520" s="329"/>
      <c r="AAO520" s="329"/>
      <c r="AAP520" s="329"/>
      <c r="AAQ520" s="329"/>
      <c r="AAR520" s="329"/>
      <c r="AAS520" s="329"/>
      <c r="AAT520" s="329"/>
      <c r="AAU520" s="329"/>
      <c r="AAV520" s="329"/>
      <c r="AAW520" s="329"/>
      <c r="AAX520" s="329"/>
      <c r="AAY520" s="329"/>
      <c r="AAZ520" s="329"/>
      <c r="ABA520" s="329"/>
      <c r="ABB520" s="329"/>
      <c r="ABC520" s="329"/>
      <c r="ABD520" s="329"/>
      <c r="ABE520" s="329"/>
      <c r="ABF520" s="329"/>
      <c r="ABG520" s="329"/>
      <c r="ABH520" s="329"/>
      <c r="ABI520" s="329"/>
      <c r="ABJ520" s="329"/>
      <c r="ABK520" s="329"/>
      <c r="ABL520" s="329"/>
      <c r="ABM520" s="329"/>
      <c r="ABN520" s="329"/>
      <c r="ABO520" s="329"/>
      <c r="ABP520" s="329"/>
      <c r="ABQ520" s="329"/>
      <c r="ABR520" s="329"/>
      <c r="ABS520" s="329"/>
      <c r="ABT520" s="329"/>
      <c r="ABU520" s="329"/>
      <c r="ABV520" s="329"/>
      <c r="ABW520" s="329"/>
      <c r="ABX520" s="329"/>
      <c r="ABY520" s="329"/>
      <c r="ABZ520" s="329"/>
      <c r="ACA520" s="329"/>
      <c r="ACB520" s="329"/>
      <c r="ACC520" s="329"/>
      <c r="ACD520" s="329"/>
      <c r="ACE520" s="329"/>
      <c r="ACF520" s="329"/>
      <c r="ACG520" s="329"/>
      <c r="ACH520" s="329"/>
      <c r="ACI520" s="329"/>
      <c r="ACJ520" s="329"/>
      <c r="ACK520" s="329"/>
      <c r="ACL520" s="329"/>
      <c r="ACM520" s="329"/>
      <c r="ACN520" s="329"/>
      <c r="ACO520" s="329"/>
      <c r="ACP520" s="329"/>
      <c r="ACQ520" s="329"/>
      <c r="ACR520" s="329"/>
      <c r="ACS520" s="329"/>
      <c r="ACT520" s="329"/>
      <c r="ACU520" s="329"/>
      <c r="ACV520" s="329"/>
      <c r="ACW520" s="329"/>
      <c r="ACX520" s="329"/>
      <c r="ACY520" s="329"/>
      <c r="ACZ520" s="329"/>
      <c r="ADA520" s="329"/>
      <c r="ADB520" s="329"/>
      <c r="ADC520" s="329"/>
      <c r="ADD520" s="329"/>
      <c r="ADE520" s="329"/>
      <c r="ADF520" s="329"/>
      <c r="ADG520" s="329"/>
      <c r="ADH520" s="329"/>
      <c r="ADI520" s="329"/>
      <c r="ADJ520" s="329"/>
      <c r="ADK520" s="329"/>
      <c r="ADL520" s="329"/>
      <c r="ADM520" s="329"/>
      <c r="ADN520" s="329"/>
      <c r="ADO520" s="329"/>
      <c r="ADP520" s="329"/>
      <c r="ADQ520" s="329"/>
      <c r="ADR520" s="329"/>
      <c r="ADS520" s="329"/>
      <c r="ADT520" s="329"/>
      <c r="ADU520" s="329"/>
      <c r="ADV520" s="329"/>
      <c r="ADW520" s="329"/>
      <c r="ADX520" s="329"/>
      <c r="ADY520" s="329"/>
      <c r="ADZ520" s="329"/>
      <c r="AEA520" s="329"/>
      <c r="AEB520" s="329"/>
      <c r="AEC520" s="329"/>
      <c r="AED520" s="329"/>
      <c r="AEE520" s="329"/>
      <c r="AEF520" s="329"/>
      <c r="AEG520" s="329"/>
      <c r="AEH520" s="329"/>
      <c r="AEI520" s="329"/>
      <c r="AEJ520" s="329"/>
      <c r="AEK520" s="329"/>
      <c r="AEL520" s="329"/>
      <c r="AEM520" s="329"/>
      <c r="AEN520" s="329"/>
      <c r="AEO520" s="329"/>
      <c r="AEP520" s="329"/>
      <c r="AEQ520" s="329"/>
      <c r="AER520" s="329"/>
      <c r="AES520" s="329"/>
      <c r="AET520" s="329"/>
      <c r="AEU520" s="329"/>
      <c r="AEV520" s="329"/>
      <c r="AEW520" s="329"/>
      <c r="AEX520" s="329"/>
      <c r="AEY520" s="329"/>
      <c r="AEZ520" s="329"/>
      <c r="AFA520" s="329"/>
      <c r="AFB520" s="329"/>
      <c r="AFC520" s="329"/>
      <c r="AFD520" s="329"/>
      <c r="AFE520" s="329"/>
      <c r="AFF520" s="329"/>
      <c r="AFG520" s="329"/>
      <c r="AFH520" s="329"/>
      <c r="AFI520" s="329"/>
      <c r="AFJ520" s="329"/>
      <c r="AFK520" s="329"/>
      <c r="AFL520" s="329"/>
      <c r="AFM520" s="329"/>
      <c r="AFN520" s="329"/>
      <c r="AFO520" s="329"/>
      <c r="AFP520" s="329"/>
      <c r="AFQ520" s="329"/>
      <c r="AFR520" s="329"/>
      <c r="AFS520" s="329"/>
      <c r="AFT520" s="329"/>
      <c r="AFU520" s="329"/>
      <c r="AFV520" s="329"/>
      <c r="AFW520" s="329"/>
      <c r="AFX520" s="329"/>
      <c r="AFY520" s="329"/>
      <c r="AFZ520" s="329"/>
      <c r="AGA520" s="329"/>
      <c r="AGB520" s="329"/>
      <c r="AGC520" s="329"/>
      <c r="AGD520" s="329"/>
      <c r="AGE520" s="329"/>
      <c r="AGF520" s="329"/>
      <c r="AGG520" s="329"/>
      <c r="AGH520" s="329"/>
      <c r="AGI520" s="329"/>
      <c r="AGJ520" s="329"/>
      <c r="AGK520" s="329"/>
      <c r="AGL520" s="329"/>
      <c r="AGM520" s="329"/>
      <c r="AGN520" s="329"/>
      <c r="AGO520" s="329"/>
      <c r="AGP520" s="329"/>
      <c r="AGQ520" s="329"/>
      <c r="AGR520" s="329"/>
      <c r="AGS520" s="329"/>
      <c r="AGT520" s="329"/>
      <c r="AGU520" s="329"/>
      <c r="AGV520" s="329"/>
      <c r="AGW520" s="329"/>
      <c r="AGX520" s="329"/>
      <c r="AGY520" s="329"/>
      <c r="AGZ520" s="329"/>
      <c r="AHA520" s="329"/>
      <c r="AHB520" s="329"/>
      <c r="AHC520" s="329"/>
      <c r="AHD520" s="329"/>
      <c r="AHE520" s="329"/>
      <c r="AHF520" s="329"/>
      <c r="AHG520" s="329"/>
      <c r="AHH520" s="329"/>
      <c r="AHI520" s="329"/>
      <c r="AHJ520" s="329"/>
      <c r="AHK520" s="329"/>
      <c r="AHL520" s="329"/>
      <c r="AHM520" s="329"/>
      <c r="AHN520" s="329"/>
      <c r="AHO520" s="329"/>
      <c r="AHP520" s="329"/>
      <c r="AHQ520" s="329"/>
      <c r="AHR520" s="329"/>
      <c r="AHS520" s="329"/>
      <c r="AHT520" s="329"/>
      <c r="AHU520" s="329"/>
      <c r="AHV520" s="329"/>
      <c r="AHW520" s="329"/>
      <c r="AHX520" s="329"/>
      <c r="AHY520" s="329"/>
      <c r="AHZ520" s="329"/>
      <c r="AIA520" s="329"/>
      <c r="AIB520" s="329"/>
      <c r="AIC520" s="329"/>
      <c r="AID520" s="329"/>
      <c r="AIE520" s="329"/>
      <c r="AIF520" s="329"/>
      <c r="AIG520" s="329"/>
      <c r="AIH520" s="329"/>
      <c r="AII520" s="329"/>
      <c r="AIJ520" s="329"/>
      <c r="AIK520" s="329"/>
      <c r="AIL520" s="329"/>
      <c r="AIM520" s="329"/>
      <c r="AIN520" s="329"/>
      <c r="AIO520" s="329"/>
      <c r="AIP520" s="329"/>
      <c r="AIQ520" s="329"/>
      <c r="AIR520" s="329"/>
      <c r="AIS520" s="329"/>
      <c r="AIT520" s="329"/>
      <c r="AIU520" s="329"/>
      <c r="AIV520" s="329"/>
      <c r="AIW520" s="329"/>
      <c r="AIX520" s="329"/>
      <c r="AIY520" s="329"/>
      <c r="AIZ520" s="329"/>
      <c r="AJA520" s="329"/>
      <c r="AJB520" s="329"/>
      <c r="AJC520" s="329"/>
      <c r="AJD520" s="329"/>
      <c r="AJE520" s="329"/>
      <c r="AJF520" s="329"/>
      <c r="AJG520" s="329"/>
      <c r="AJH520" s="329"/>
      <c r="AJI520" s="329"/>
      <c r="AJJ520" s="329"/>
      <c r="AJK520" s="329"/>
      <c r="AJL520" s="329"/>
      <c r="AJM520" s="329"/>
      <c r="AJN520" s="329"/>
      <c r="AJO520" s="329"/>
      <c r="AJP520" s="329"/>
      <c r="AJQ520" s="329"/>
      <c r="AJR520" s="329"/>
      <c r="AJS520" s="329"/>
      <c r="AJT520" s="329"/>
      <c r="AJU520" s="329"/>
      <c r="AJV520" s="329"/>
      <c r="AJW520" s="329"/>
      <c r="AJX520" s="329"/>
      <c r="AJY520" s="329"/>
      <c r="AJZ520" s="329"/>
      <c r="AKA520" s="329"/>
      <c r="AKB520" s="329"/>
      <c r="AKC520" s="329"/>
      <c r="AKD520" s="329"/>
      <c r="AKE520" s="329"/>
      <c r="AKF520" s="329"/>
      <c r="AKG520" s="329"/>
      <c r="AKH520" s="329"/>
      <c r="AKI520" s="329"/>
      <c r="AKJ520" s="329"/>
      <c r="AKK520" s="329"/>
      <c r="AKL520" s="329"/>
      <c r="AKM520" s="329"/>
      <c r="AKN520" s="329"/>
      <c r="AKO520" s="329"/>
      <c r="AKP520" s="329"/>
      <c r="AKQ520" s="329"/>
      <c r="AKR520" s="329"/>
      <c r="AKS520" s="329"/>
      <c r="AKT520" s="329"/>
      <c r="AKU520" s="329"/>
      <c r="AKV520" s="329"/>
      <c r="AKW520" s="329"/>
      <c r="AKX520" s="329"/>
      <c r="AKY520" s="329"/>
      <c r="AKZ520" s="329"/>
      <c r="ALA520" s="329"/>
      <c r="ALB520" s="329"/>
      <c r="ALC520" s="329"/>
      <c r="ALD520" s="329"/>
      <c r="ALE520" s="329"/>
      <c r="ALF520" s="329"/>
      <c r="ALG520" s="329"/>
      <c r="ALH520" s="329"/>
      <c r="ALI520" s="329"/>
      <c r="ALJ520" s="329"/>
      <c r="ALK520" s="329"/>
      <c r="ALL520" s="329"/>
      <c r="ALM520" s="329"/>
      <c r="ALN520" s="329"/>
      <c r="ALO520" s="329"/>
      <c r="ALP520" s="329"/>
      <c r="ALQ520" s="329"/>
      <c r="ALR520" s="329"/>
      <c r="ALS520" s="329"/>
      <c r="ALT520" s="329"/>
      <c r="ALU520" s="329"/>
      <c r="ALV520" s="329"/>
      <c r="ALW520" s="329"/>
      <c r="ALX520" s="329"/>
      <c r="ALY520" s="329"/>
      <c r="ALZ520" s="329"/>
      <c r="AMA520" s="329"/>
      <c r="AMB520" s="329"/>
      <c r="AMC520" s="329"/>
      <c r="AMD520" s="329"/>
      <c r="AME520" s="329"/>
      <c r="AMF520" s="329"/>
      <c r="AMG520" s="329"/>
      <c r="AMH520" s="329"/>
      <c r="AMI520" s="329"/>
      <c r="AMJ520" s="329"/>
      <c r="AMK520" s="329"/>
      <c r="AML520" s="329"/>
      <c r="AMM520" s="329"/>
      <c r="AMN520" s="329"/>
      <c r="AMO520" s="329"/>
      <c r="AMP520" s="329"/>
      <c r="AMQ520" s="329"/>
      <c r="AMR520" s="329"/>
      <c r="AMS520" s="329"/>
      <c r="AMT520" s="329"/>
      <c r="AMU520" s="329"/>
      <c r="AMV520" s="329"/>
      <c r="AMW520" s="329"/>
      <c r="AMX520" s="329"/>
      <c r="AMY520" s="329"/>
      <c r="AMZ520" s="329"/>
      <c r="ANA520" s="329"/>
      <c r="ANB520" s="329"/>
      <c r="ANC520" s="329"/>
      <c r="AND520" s="329"/>
      <c r="ANE520" s="329"/>
      <c r="ANF520" s="329"/>
      <c r="ANG520" s="329"/>
      <c r="ANH520" s="329"/>
      <c r="ANI520" s="329"/>
      <c r="ANJ520" s="329"/>
      <c r="ANK520" s="329"/>
      <c r="ANL520" s="329"/>
      <c r="ANM520" s="329"/>
      <c r="ANN520" s="329"/>
      <c r="ANO520" s="329"/>
      <c r="ANP520" s="329"/>
      <c r="ANQ520" s="329"/>
      <c r="ANR520" s="329"/>
      <c r="ANS520" s="329"/>
      <c r="ANT520" s="329"/>
      <c r="ANU520" s="329"/>
      <c r="ANV520" s="329"/>
      <c r="ANW520" s="329"/>
      <c r="ANX520" s="329"/>
      <c r="ANY520" s="329"/>
      <c r="ANZ520" s="329"/>
      <c r="AOA520" s="329"/>
      <c r="AOB520" s="329"/>
      <c r="AOC520" s="329"/>
      <c r="AOD520" s="329"/>
      <c r="AOE520" s="329"/>
      <c r="AOF520" s="329"/>
      <c r="AOG520" s="329"/>
      <c r="AOH520" s="329"/>
      <c r="AOI520" s="329"/>
      <c r="AOJ520" s="329"/>
      <c r="AOK520" s="329"/>
      <c r="AOL520" s="329"/>
      <c r="AOM520" s="329"/>
      <c r="AON520" s="329"/>
      <c r="AOO520" s="329"/>
      <c r="AOP520" s="329"/>
      <c r="AOQ520" s="329"/>
      <c r="AOR520" s="329"/>
      <c r="AOS520" s="329"/>
      <c r="AOT520" s="329"/>
      <c r="AOU520" s="329"/>
      <c r="AOV520" s="329"/>
      <c r="AOW520" s="329"/>
      <c r="AOX520" s="329"/>
      <c r="AOY520" s="329"/>
      <c r="AOZ520" s="329"/>
      <c r="APA520" s="329"/>
      <c r="APB520" s="329"/>
      <c r="APC520" s="329"/>
      <c r="APD520" s="329"/>
      <c r="APE520" s="329"/>
      <c r="APF520" s="329"/>
      <c r="APG520" s="329"/>
      <c r="APH520" s="329"/>
      <c r="API520" s="329"/>
      <c r="APJ520" s="329"/>
      <c r="APK520" s="329"/>
      <c r="APL520" s="329"/>
      <c r="APM520" s="329"/>
      <c r="APN520" s="329"/>
      <c r="APO520" s="329"/>
      <c r="APP520" s="329"/>
      <c r="APQ520" s="329"/>
      <c r="APR520" s="329"/>
      <c r="APS520" s="329"/>
      <c r="APT520" s="329"/>
      <c r="APU520" s="329"/>
      <c r="APV520" s="329"/>
      <c r="APW520" s="329"/>
      <c r="APX520" s="329"/>
      <c r="APY520" s="329"/>
      <c r="APZ520" s="329"/>
      <c r="AQA520" s="329"/>
      <c r="AQB520" s="329"/>
      <c r="AQC520" s="329"/>
      <c r="AQD520" s="329"/>
      <c r="AQE520" s="329"/>
      <c r="AQF520" s="329"/>
      <c r="AQG520" s="329"/>
      <c r="AQH520" s="329"/>
      <c r="AQI520" s="329"/>
      <c r="AQJ520" s="329"/>
      <c r="AQK520" s="329"/>
      <c r="AQL520" s="329"/>
      <c r="AQM520" s="329"/>
      <c r="AQN520" s="329"/>
      <c r="AQO520" s="329"/>
      <c r="AQP520" s="329"/>
      <c r="AQQ520" s="329"/>
      <c r="AQR520" s="329"/>
      <c r="AQS520" s="329"/>
      <c r="AQT520" s="329"/>
      <c r="AQU520" s="329"/>
      <c r="AQV520" s="329"/>
      <c r="AQW520" s="329"/>
      <c r="AQX520" s="329"/>
      <c r="AQY520" s="329"/>
      <c r="AQZ520" s="329"/>
      <c r="ARA520" s="329"/>
      <c r="ARB520" s="329"/>
      <c r="ARC520" s="329"/>
      <c r="ARD520" s="329"/>
      <c r="ARE520" s="329"/>
      <c r="ARF520" s="329"/>
      <c r="ARG520" s="329"/>
      <c r="ARH520" s="329"/>
      <c r="ARI520" s="329"/>
      <c r="ARJ520" s="329"/>
      <c r="ARK520" s="329"/>
      <c r="ARL520" s="329"/>
      <c r="ARM520" s="329"/>
      <c r="ARN520" s="329"/>
      <c r="ARO520" s="329"/>
      <c r="ARP520" s="329"/>
      <c r="ARQ520" s="329"/>
      <c r="ARR520" s="329"/>
      <c r="ARS520" s="329"/>
      <c r="ART520" s="329"/>
      <c r="ARU520" s="329"/>
      <c r="ARV520" s="329"/>
      <c r="ARW520" s="329"/>
      <c r="ARX520" s="329"/>
      <c r="ARY520" s="329"/>
      <c r="ARZ520" s="329"/>
      <c r="ASA520" s="329"/>
      <c r="ASB520" s="329"/>
      <c r="ASC520" s="329"/>
      <c r="ASD520" s="329"/>
      <c r="ASE520" s="329"/>
      <c r="ASF520" s="329"/>
      <c r="ASG520" s="329"/>
      <c r="ASH520" s="329"/>
      <c r="ASI520" s="329"/>
      <c r="ASJ520" s="329"/>
      <c r="ASK520" s="329"/>
      <c r="ASL520" s="329"/>
      <c r="ASM520" s="329"/>
      <c r="ASN520" s="329"/>
      <c r="ASO520" s="329"/>
      <c r="ASP520" s="329"/>
      <c r="ASQ520" s="329"/>
      <c r="ASR520" s="329"/>
      <c r="ASS520" s="329"/>
      <c r="AST520" s="329"/>
      <c r="ASU520" s="329"/>
      <c r="ASV520" s="329"/>
      <c r="ASW520" s="329"/>
      <c r="ASX520" s="329"/>
      <c r="ASY520" s="329"/>
      <c r="ASZ520" s="329"/>
      <c r="ATA520" s="329"/>
      <c r="ATB520" s="329"/>
      <c r="ATC520" s="329"/>
      <c r="ATD520" s="329"/>
      <c r="ATE520" s="329"/>
      <c r="ATF520" s="329"/>
      <c r="ATG520" s="329"/>
      <c r="ATH520" s="329"/>
      <c r="ATI520" s="329"/>
      <c r="ATJ520" s="329"/>
      <c r="ATK520" s="329"/>
      <c r="ATL520" s="329"/>
      <c r="ATM520" s="329"/>
      <c r="ATN520" s="329"/>
      <c r="ATO520" s="329"/>
      <c r="ATP520" s="329"/>
      <c r="ATQ520" s="329"/>
      <c r="ATR520" s="329"/>
      <c r="ATS520" s="329"/>
      <c r="ATT520" s="329"/>
      <c r="ATU520" s="329"/>
      <c r="ATV520" s="329"/>
      <c r="ATW520" s="329"/>
      <c r="ATX520" s="329"/>
      <c r="ATY520" s="329"/>
      <c r="ATZ520" s="329"/>
      <c r="AUA520" s="329"/>
      <c r="AUB520" s="329"/>
      <c r="AUC520" s="329"/>
      <c r="AUD520" s="329"/>
      <c r="AUE520" s="329"/>
      <c r="AUF520" s="329"/>
      <c r="AUG520" s="329"/>
      <c r="AUH520" s="329"/>
      <c r="AUI520" s="329"/>
      <c r="AUJ520" s="329"/>
      <c r="AUK520" s="329"/>
      <c r="AUL520" s="329"/>
      <c r="AUM520" s="329"/>
      <c r="AUN520" s="329"/>
      <c r="AUO520" s="329"/>
      <c r="AUP520" s="329"/>
      <c r="AUQ520" s="329"/>
      <c r="AUR520" s="329"/>
      <c r="AUS520" s="329"/>
      <c r="AUT520" s="329"/>
      <c r="AUU520" s="329"/>
      <c r="AUV520" s="329"/>
      <c r="AUW520" s="329"/>
      <c r="AUX520" s="329"/>
      <c r="AUY520" s="329"/>
      <c r="AUZ520" s="329"/>
      <c r="AVA520" s="329"/>
      <c r="AVB520" s="329"/>
      <c r="AVC520" s="329"/>
      <c r="AVD520" s="329"/>
      <c r="AVE520" s="329"/>
      <c r="AVF520" s="329"/>
      <c r="AVG520" s="329"/>
      <c r="AVH520" s="329"/>
      <c r="AVI520" s="329"/>
      <c r="AVJ520" s="329"/>
      <c r="AVK520" s="329"/>
      <c r="AVL520" s="329"/>
      <c r="AVM520" s="329"/>
      <c r="AVN520" s="329"/>
      <c r="AVO520" s="329"/>
      <c r="AVP520" s="329"/>
      <c r="AVQ520" s="329"/>
      <c r="AVR520" s="329"/>
      <c r="AVS520" s="329"/>
      <c r="AVT520" s="329"/>
      <c r="AVU520" s="329"/>
      <c r="AVV520" s="329"/>
      <c r="AVW520" s="329"/>
      <c r="AVX520" s="329"/>
      <c r="AVY520" s="329"/>
      <c r="AVZ520" s="329"/>
      <c r="AWA520" s="329"/>
      <c r="AWB520" s="329"/>
      <c r="AWC520" s="329"/>
      <c r="AWD520" s="329"/>
      <c r="AWE520" s="329"/>
      <c r="AWF520" s="329"/>
      <c r="AWG520" s="329"/>
      <c r="AWH520" s="329"/>
      <c r="AWI520" s="329"/>
      <c r="AWJ520" s="329"/>
      <c r="AWK520" s="329"/>
      <c r="AWL520" s="329"/>
      <c r="AWM520" s="329"/>
      <c r="AWN520" s="329"/>
      <c r="AWO520" s="329"/>
      <c r="AWP520" s="329"/>
      <c r="AWQ520" s="329"/>
      <c r="AWR520" s="329"/>
      <c r="AWS520" s="329"/>
      <c r="AWT520" s="329"/>
      <c r="AWU520" s="329"/>
      <c r="AWV520" s="329"/>
      <c r="AWW520" s="329"/>
      <c r="AWX520" s="329"/>
      <c r="AWY520" s="329"/>
      <c r="AWZ520" s="329"/>
      <c r="AXA520" s="329"/>
      <c r="AXB520" s="329"/>
      <c r="AXC520" s="329"/>
      <c r="AXD520" s="329"/>
      <c r="AXE520" s="329"/>
      <c r="AXF520" s="329"/>
      <c r="AXG520" s="329"/>
      <c r="AXH520" s="329"/>
      <c r="AXI520" s="329"/>
      <c r="AXJ520" s="329"/>
      <c r="AXK520" s="329"/>
      <c r="AXL520" s="329"/>
      <c r="AXM520" s="329"/>
      <c r="AXN520" s="329"/>
      <c r="AXO520" s="329"/>
      <c r="AXP520" s="329"/>
      <c r="AXQ520" s="329"/>
      <c r="AXR520" s="329"/>
      <c r="AXS520" s="329"/>
      <c r="AXT520" s="329"/>
      <c r="AXU520" s="329"/>
      <c r="AXV520" s="329"/>
      <c r="AXW520" s="329"/>
      <c r="AXX520" s="329"/>
      <c r="AXY520" s="329"/>
      <c r="AXZ520" s="329"/>
      <c r="AYA520" s="329"/>
      <c r="AYB520" s="329"/>
      <c r="AYC520" s="329"/>
      <c r="AYD520" s="329"/>
      <c r="AYE520" s="329"/>
      <c r="AYF520" s="329"/>
      <c r="AYG520" s="329"/>
      <c r="AYH520" s="329"/>
      <c r="AYI520" s="329"/>
      <c r="AYJ520" s="329"/>
      <c r="AYK520" s="329"/>
      <c r="AYL520" s="329"/>
      <c r="AYM520" s="329"/>
      <c r="AYN520" s="329"/>
      <c r="AYO520" s="329"/>
      <c r="AYP520" s="329"/>
      <c r="AYQ520" s="329"/>
      <c r="AYR520" s="329"/>
      <c r="AYS520" s="329"/>
      <c r="AYT520" s="329"/>
      <c r="AYU520" s="329"/>
      <c r="AYV520" s="329"/>
      <c r="AYW520" s="329"/>
      <c r="AYX520" s="329"/>
      <c r="AYY520" s="329"/>
      <c r="AYZ520" s="329"/>
      <c r="AZA520" s="329"/>
      <c r="AZB520" s="329"/>
      <c r="AZC520" s="329"/>
      <c r="AZD520" s="329"/>
      <c r="AZE520" s="329"/>
      <c r="AZF520" s="329"/>
      <c r="AZG520" s="329"/>
      <c r="AZH520" s="329"/>
      <c r="AZI520" s="329"/>
      <c r="AZJ520" s="329"/>
      <c r="AZK520" s="329"/>
      <c r="AZL520" s="329"/>
      <c r="AZM520" s="329"/>
      <c r="AZN520" s="329"/>
      <c r="AZO520" s="329"/>
      <c r="AZP520" s="329"/>
      <c r="AZQ520" s="329"/>
      <c r="AZR520" s="329"/>
      <c r="AZS520" s="329"/>
      <c r="AZT520" s="329"/>
      <c r="AZU520" s="329"/>
      <c r="AZV520" s="329"/>
      <c r="AZW520" s="329"/>
      <c r="AZX520" s="329"/>
      <c r="AZY520" s="329"/>
      <c r="AZZ520" s="329"/>
      <c r="BAA520" s="329"/>
      <c r="BAB520" s="329"/>
      <c r="BAC520" s="329"/>
      <c r="BAD520" s="329"/>
      <c r="BAE520" s="329"/>
      <c r="BAF520" s="329"/>
      <c r="BAG520" s="329"/>
      <c r="BAH520" s="329"/>
      <c r="BAI520" s="329"/>
      <c r="BAJ520" s="329"/>
      <c r="BAK520" s="329"/>
      <c r="BAL520" s="329"/>
      <c r="BAM520" s="329"/>
      <c r="BAN520" s="329"/>
      <c r="BAO520" s="329"/>
      <c r="BAP520" s="329"/>
      <c r="BAQ520" s="329"/>
      <c r="BAR520" s="329"/>
      <c r="BAS520" s="329"/>
      <c r="BAT520" s="329"/>
      <c r="BAU520" s="329"/>
      <c r="BAV520" s="329"/>
      <c r="BAW520" s="329"/>
      <c r="BAX520" s="329"/>
      <c r="BAY520" s="329"/>
      <c r="BAZ520" s="329"/>
      <c r="BBA520" s="329"/>
      <c r="BBB520" s="329"/>
      <c r="BBC520" s="329"/>
      <c r="BBD520" s="329"/>
      <c r="BBE520" s="329"/>
      <c r="BBF520" s="329"/>
      <c r="BBG520" s="329"/>
      <c r="BBH520" s="329"/>
      <c r="BBI520" s="329"/>
      <c r="BBJ520" s="329"/>
      <c r="BBK520" s="329"/>
      <c r="BBL520" s="329"/>
      <c r="BBM520" s="329"/>
      <c r="BBN520" s="329"/>
      <c r="BBO520" s="329"/>
      <c r="BBP520" s="329"/>
      <c r="BBQ520" s="329"/>
      <c r="BBR520" s="329"/>
      <c r="BBS520" s="329"/>
      <c r="BBT520" s="329"/>
      <c r="BBU520" s="329"/>
      <c r="BBV520" s="329"/>
      <c r="BBW520" s="329"/>
      <c r="BBX520" s="329"/>
      <c r="BBY520" s="329"/>
      <c r="BBZ520" s="329"/>
      <c r="BCA520" s="329"/>
      <c r="BCB520" s="329"/>
      <c r="BCC520" s="329"/>
      <c r="BCD520" s="329"/>
      <c r="BCE520" s="329"/>
      <c r="BCF520" s="329"/>
      <c r="BCG520" s="329"/>
      <c r="BCH520" s="329"/>
      <c r="BCI520" s="329"/>
      <c r="BCJ520" s="329"/>
      <c r="BCK520" s="329"/>
      <c r="BCL520" s="329"/>
      <c r="BCM520" s="329"/>
      <c r="BCN520" s="329"/>
      <c r="BCO520" s="329"/>
      <c r="BCP520" s="329"/>
      <c r="BCQ520" s="329"/>
      <c r="BCR520" s="329"/>
      <c r="BCS520" s="329"/>
      <c r="BCT520" s="329"/>
      <c r="BCU520" s="329"/>
      <c r="BCV520" s="329"/>
      <c r="BCW520" s="329"/>
      <c r="BCX520" s="329"/>
      <c r="BCY520" s="329"/>
      <c r="BCZ520" s="329"/>
      <c r="BDA520" s="329"/>
      <c r="BDB520" s="329"/>
      <c r="BDC520" s="329"/>
      <c r="BDD520" s="329"/>
      <c r="BDE520" s="329"/>
      <c r="BDF520" s="329"/>
      <c r="BDG520" s="329"/>
      <c r="BDH520" s="329"/>
      <c r="BDI520" s="329"/>
      <c r="BDJ520" s="329"/>
      <c r="BDK520" s="329"/>
      <c r="BDL520" s="329"/>
      <c r="BDM520" s="329"/>
      <c r="BDN520" s="329"/>
      <c r="BDO520" s="329"/>
      <c r="BDP520" s="329"/>
      <c r="BDQ520" s="329"/>
      <c r="BDR520" s="329"/>
      <c r="BDS520" s="329"/>
      <c r="BDT520" s="329"/>
      <c r="BDU520" s="329"/>
      <c r="BDV520" s="329"/>
      <c r="BDW520" s="329"/>
      <c r="BDX520" s="329"/>
      <c r="BDY520" s="329"/>
      <c r="BDZ520" s="329"/>
      <c r="BEA520" s="329"/>
      <c r="BEB520" s="329"/>
      <c r="BEC520" s="329"/>
      <c r="BED520" s="329"/>
      <c r="BEE520" s="329"/>
      <c r="BEF520" s="329"/>
      <c r="BEG520" s="329"/>
      <c r="BEH520" s="329"/>
      <c r="BEI520" s="329"/>
      <c r="BEJ520" s="329"/>
      <c r="BEK520" s="329"/>
      <c r="BEL520" s="329"/>
      <c r="BEM520" s="329"/>
      <c r="BEN520" s="329"/>
      <c r="BEO520" s="329"/>
      <c r="BEP520" s="329"/>
      <c r="BEQ520" s="329"/>
      <c r="BER520" s="329"/>
      <c r="BES520" s="329"/>
      <c r="BET520" s="329"/>
      <c r="BEU520" s="329"/>
      <c r="BEV520" s="329"/>
      <c r="BEW520" s="329"/>
      <c r="BEX520" s="329"/>
      <c r="BEY520" s="329"/>
      <c r="BEZ520" s="329"/>
      <c r="BFA520" s="329"/>
      <c r="BFB520" s="329"/>
      <c r="BFC520" s="329"/>
      <c r="BFD520" s="329"/>
      <c r="BFE520" s="329"/>
      <c r="BFF520" s="329"/>
      <c r="BFG520" s="329"/>
      <c r="BFH520" s="329"/>
      <c r="BFI520" s="329"/>
      <c r="BFJ520" s="329"/>
      <c r="BFK520" s="329"/>
      <c r="BFL520" s="329"/>
      <c r="BFM520" s="329"/>
      <c r="BFN520" s="329"/>
      <c r="BFO520" s="329"/>
      <c r="BFP520" s="329"/>
      <c r="BFQ520" s="329"/>
      <c r="BFR520" s="329"/>
      <c r="BFS520" s="329"/>
      <c r="BFT520" s="329"/>
      <c r="BFU520" s="329"/>
      <c r="BFV520" s="329"/>
      <c r="BFW520" s="329"/>
      <c r="BFX520" s="329"/>
      <c r="BFY520" s="329"/>
      <c r="BFZ520" s="329"/>
      <c r="BGA520" s="329"/>
      <c r="BGB520" s="329"/>
      <c r="BGC520" s="329"/>
      <c r="BGD520" s="329"/>
      <c r="BGE520" s="329"/>
      <c r="BGF520" s="329"/>
      <c r="BGG520" s="329"/>
      <c r="BGH520" s="329"/>
      <c r="BGI520" s="329"/>
      <c r="BGJ520" s="329"/>
      <c r="BGK520" s="329"/>
      <c r="BGL520" s="329"/>
      <c r="BGM520" s="329"/>
      <c r="BGN520" s="329"/>
      <c r="BGO520" s="329"/>
      <c r="BGP520" s="329"/>
      <c r="BGQ520" s="329"/>
      <c r="BGR520" s="329"/>
      <c r="BGS520" s="329"/>
      <c r="BGT520" s="329"/>
      <c r="BGU520" s="329"/>
      <c r="BGV520" s="329"/>
      <c r="BGW520" s="329"/>
      <c r="BGX520" s="329"/>
      <c r="BGY520" s="329"/>
      <c r="BGZ520" s="329"/>
      <c r="BHA520" s="329"/>
      <c r="BHB520" s="329"/>
      <c r="BHC520" s="329"/>
      <c r="BHD520" s="329"/>
      <c r="BHE520" s="329"/>
      <c r="BHF520" s="329"/>
      <c r="BHG520" s="329"/>
      <c r="BHH520" s="329"/>
      <c r="BHI520" s="329"/>
      <c r="BHJ520" s="329"/>
      <c r="BHK520" s="329"/>
      <c r="BHL520" s="329"/>
      <c r="BHM520" s="329"/>
      <c r="BHN520" s="329"/>
      <c r="BHO520" s="329"/>
      <c r="BHP520" s="329"/>
      <c r="BHQ520" s="329"/>
      <c r="BHR520" s="329"/>
      <c r="BHS520" s="329"/>
      <c r="BHT520" s="329"/>
      <c r="BHU520" s="329"/>
      <c r="BHV520" s="329"/>
      <c r="BHW520" s="329"/>
      <c r="BHX520" s="329"/>
      <c r="BHY520" s="329"/>
      <c r="BHZ520" s="329"/>
      <c r="BIA520" s="329"/>
      <c r="BIB520" s="329"/>
      <c r="BIC520" s="329"/>
      <c r="BID520" s="329"/>
      <c r="BIE520" s="329"/>
      <c r="BIF520" s="329"/>
      <c r="BIG520" s="329"/>
      <c r="BIH520" s="329"/>
      <c r="BII520" s="329"/>
      <c r="BIJ520" s="329"/>
      <c r="BIK520" s="329"/>
      <c r="BIL520" s="329"/>
      <c r="BIM520" s="329"/>
      <c r="BIN520" s="329"/>
      <c r="BIO520" s="329"/>
      <c r="BIP520" s="329"/>
      <c r="BIQ520" s="329"/>
      <c r="BIR520" s="329"/>
      <c r="BIS520" s="329"/>
      <c r="BIT520" s="329"/>
      <c r="BIU520" s="329"/>
      <c r="BIV520" s="329"/>
      <c r="BIW520" s="329"/>
      <c r="BIX520" s="329"/>
      <c r="BIY520" s="329"/>
      <c r="BIZ520" s="329"/>
      <c r="BJA520" s="329"/>
      <c r="BJB520" s="329"/>
      <c r="BJC520" s="329"/>
      <c r="BJD520" s="329"/>
      <c r="BJE520" s="329"/>
      <c r="BJF520" s="329"/>
      <c r="BJG520" s="329"/>
      <c r="BJH520" s="329"/>
      <c r="BJI520" s="329"/>
      <c r="BJJ520" s="329"/>
      <c r="BJK520" s="329"/>
      <c r="BJL520" s="329"/>
      <c r="BJM520" s="329"/>
      <c r="BJN520" s="329"/>
      <c r="BJO520" s="329"/>
      <c r="BJP520" s="329"/>
      <c r="BJQ520" s="329"/>
      <c r="BJR520" s="329"/>
      <c r="BJS520" s="329"/>
      <c r="BJT520" s="329"/>
      <c r="BJU520" s="329"/>
      <c r="BJV520" s="329"/>
      <c r="BJW520" s="329"/>
      <c r="BJX520" s="329"/>
      <c r="BJY520" s="329"/>
      <c r="BJZ520" s="329"/>
      <c r="BKA520" s="329"/>
      <c r="BKB520" s="329"/>
      <c r="BKC520" s="329"/>
      <c r="BKD520" s="329"/>
      <c r="BKE520" s="329"/>
      <c r="BKF520" s="329"/>
      <c r="BKG520" s="329"/>
      <c r="BKH520" s="329"/>
      <c r="BKI520" s="329"/>
      <c r="BKJ520" s="329"/>
      <c r="BKK520" s="329"/>
      <c r="BKL520" s="329"/>
      <c r="BKM520" s="329"/>
      <c r="BKN520" s="329"/>
      <c r="BKO520" s="329"/>
      <c r="BKP520" s="329"/>
      <c r="BKQ520" s="329"/>
      <c r="BKR520" s="329"/>
      <c r="BKS520" s="329"/>
      <c r="BKT520" s="329"/>
      <c r="BKU520" s="329"/>
      <c r="BKV520" s="329"/>
      <c r="BKW520" s="329"/>
      <c r="BKX520" s="329"/>
      <c r="BKY520" s="329"/>
      <c r="BKZ520" s="329"/>
      <c r="BLA520" s="329"/>
      <c r="BLB520" s="329"/>
      <c r="BLC520" s="329"/>
      <c r="BLD520" s="329"/>
      <c r="BLE520" s="329"/>
      <c r="BLF520" s="329"/>
      <c r="BLG520" s="329"/>
      <c r="BLH520" s="329"/>
      <c r="BLI520" s="329"/>
      <c r="BLJ520" s="329"/>
      <c r="BLK520" s="329"/>
      <c r="BLL520" s="329"/>
      <c r="BLM520" s="329"/>
      <c r="BLN520" s="329"/>
      <c r="BLO520" s="329"/>
      <c r="BLP520" s="329"/>
      <c r="BLQ520" s="329"/>
      <c r="BLR520" s="329"/>
      <c r="BLS520" s="329"/>
      <c r="BLT520" s="329"/>
      <c r="BLU520" s="329"/>
      <c r="BLV520" s="329"/>
      <c r="BLW520" s="329"/>
      <c r="BLX520" s="329"/>
      <c r="BLY520" s="329"/>
      <c r="BLZ520" s="329"/>
      <c r="BMA520" s="329"/>
      <c r="BMB520" s="329"/>
      <c r="BMC520" s="329"/>
      <c r="BMD520" s="329"/>
      <c r="BME520" s="329"/>
      <c r="BMF520" s="329"/>
      <c r="BMG520" s="329"/>
      <c r="BMH520" s="329"/>
      <c r="BMI520" s="329"/>
      <c r="BMJ520" s="329"/>
      <c r="BMK520" s="329"/>
      <c r="BML520" s="329"/>
      <c r="BMM520" s="329"/>
      <c r="BMN520" s="329"/>
      <c r="BMO520" s="329"/>
      <c r="BMP520" s="329"/>
      <c r="BMQ520" s="329"/>
      <c r="BMR520" s="329"/>
      <c r="BMS520" s="329"/>
      <c r="BMT520" s="329"/>
      <c r="BMU520" s="329"/>
      <c r="BMV520" s="329"/>
      <c r="BMW520" s="329"/>
      <c r="BMX520" s="329"/>
      <c r="BMY520" s="329"/>
      <c r="BMZ520" s="329"/>
      <c r="BNA520" s="329"/>
      <c r="BNB520" s="329"/>
      <c r="BNC520" s="329"/>
      <c r="BND520" s="329"/>
      <c r="BNE520" s="329"/>
      <c r="BNF520" s="329"/>
      <c r="BNG520" s="329"/>
      <c r="BNH520" s="329"/>
      <c r="BNI520" s="329"/>
      <c r="BNJ520" s="329"/>
      <c r="BNK520" s="329"/>
      <c r="BNL520" s="329"/>
      <c r="BNM520" s="329"/>
      <c r="BNN520" s="329"/>
      <c r="BNO520" s="329"/>
      <c r="BNP520" s="329"/>
      <c r="BNQ520" s="329"/>
      <c r="BNR520" s="329"/>
      <c r="BNS520" s="329"/>
      <c r="BNT520" s="329"/>
      <c r="BNU520" s="329"/>
      <c r="BNV520" s="329"/>
      <c r="BNW520" s="329"/>
      <c r="BNX520" s="329"/>
      <c r="BNY520" s="329"/>
      <c r="BNZ520" s="329"/>
      <c r="BOA520" s="329"/>
      <c r="BOB520" s="329"/>
      <c r="BOC520" s="329"/>
      <c r="BOD520" s="329"/>
      <c r="BOE520" s="329"/>
      <c r="BOF520" s="329"/>
      <c r="BOG520" s="329"/>
      <c r="BOH520" s="329"/>
      <c r="BOI520" s="329"/>
      <c r="BOJ520" s="329"/>
      <c r="BOK520" s="329"/>
      <c r="BOL520" s="329"/>
      <c r="BOM520" s="329"/>
      <c r="BON520" s="329"/>
      <c r="BOO520" s="329"/>
      <c r="BOP520" s="329"/>
      <c r="BOQ520" s="329"/>
      <c r="BOR520" s="329"/>
      <c r="BOS520" s="329"/>
      <c r="BOT520" s="329"/>
      <c r="BOU520" s="329"/>
      <c r="BOV520" s="329"/>
      <c r="BOW520" s="329"/>
      <c r="BOX520" s="329"/>
      <c r="BOY520" s="329"/>
      <c r="BOZ520" s="329"/>
      <c r="BPA520" s="329"/>
      <c r="BPB520" s="329"/>
      <c r="BPC520" s="329"/>
      <c r="BPD520" s="329"/>
      <c r="BPE520" s="329"/>
      <c r="BPF520" s="329"/>
      <c r="BPG520" s="329"/>
      <c r="BPH520" s="329"/>
      <c r="BPI520" s="329"/>
      <c r="BPJ520" s="329"/>
      <c r="BPK520" s="329"/>
      <c r="BPL520" s="329"/>
      <c r="BPM520" s="329"/>
      <c r="BPN520" s="329"/>
      <c r="BPO520" s="329"/>
      <c r="BPP520" s="329"/>
      <c r="BPQ520" s="329"/>
      <c r="BPR520" s="329"/>
      <c r="BPS520" s="329"/>
      <c r="BPT520" s="329"/>
      <c r="BPU520" s="329"/>
      <c r="BPV520" s="329"/>
      <c r="BPW520" s="329"/>
      <c r="BPX520" s="329"/>
      <c r="BPY520" s="329"/>
      <c r="BPZ520" s="329"/>
      <c r="BQA520" s="329"/>
      <c r="BQB520" s="329"/>
      <c r="BQC520" s="329"/>
      <c r="BQD520" s="329"/>
      <c r="BQE520" s="329"/>
      <c r="BQF520" s="329"/>
      <c r="BQG520" s="329"/>
      <c r="BQH520" s="329"/>
      <c r="BQI520" s="329"/>
      <c r="BQJ520" s="329"/>
      <c r="BQK520" s="329"/>
      <c r="BQL520" s="329"/>
      <c r="BQM520" s="329"/>
      <c r="BQN520" s="329"/>
      <c r="BQO520" s="329"/>
      <c r="BQP520" s="329"/>
      <c r="BQQ520" s="329"/>
      <c r="BQR520" s="329"/>
      <c r="BQS520" s="329"/>
      <c r="BQT520" s="329"/>
      <c r="BQU520" s="329"/>
      <c r="BQV520" s="329"/>
      <c r="BQW520" s="329"/>
      <c r="BQX520" s="329"/>
      <c r="BQY520" s="329"/>
      <c r="BQZ520" s="329"/>
      <c r="BRA520" s="329"/>
      <c r="BRB520" s="329"/>
      <c r="BRC520" s="329"/>
      <c r="BRD520" s="329"/>
      <c r="BRE520" s="329"/>
      <c r="BRF520" s="329"/>
      <c r="BRG520" s="329"/>
      <c r="BRH520" s="329"/>
      <c r="BRI520" s="329"/>
      <c r="BRJ520" s="329"/>
      <c r="BRK520" s="329"/>
      <c r="BRL520" s="329"/>
      <c r="BRM520" s="329"/>
      <c r="BRN520" s="329"/>
      <c r="BRO520" s="329"/>
      <c r="BRP520" s="329"/>
      <c r="BRQ520" s="329"/>
      <c r="BRR520" s="329"/>
      <c r="BRS520" s="329"/>
      <c r="BRT520" s="329"/>
      <c r="BRU520" s="329"/>
      <c r="BRV520" s="329"/>
      <c r="BRW520" s="329"/>
      <c r="BRX520" s="329"/>
      <c r="BRY520" s="329"/>
      <c r="BRZ520" s="329"/>
      <c r="BSA520" s="329"/>
      <c r="BSB520" s="329"/>
      <c r="BSC520" s="329"/>
      <c r="BSD520" s="329"/>
      <c r="BSE520" s="329"/>
      <c r="BSF520" s="329"/>
      <c r="BSG520" s="329"/>
      <c r="BSH520" s="329"/>
      <c r="BSI520" s="329"/>
      <c r="BSJ520" s="329"/>
      <c r="BSK520" s="329"/>
      <c r="BSL520" s="329"/>
      <c r="BSM520" s="329"/>
      <c r="BSN520" s="329"/>
      <c r="BSO520" s="329"/>
      <c r="BSP520" s="329"/>
      <c r="BSQ520" s="329"/>
      <c r="BSR520" s="329"/>
      <c r="BSS520" s="329"/>
      <c r="BST520" s="329"/>
      <c r="BSU520" s="329"/>
      <c r="BSV520" s="329"/>
      <c r="BSW520" s="329"/>
      <c r="BSX520" s="329"/>
      <c r="BSY520" s="329"/>
      <c r="BSZ520" s="329"/>
      <c r="BTA520" s="329"/>
      <c r="BTB520" s="329"/>
      <c r="BTC520" s="329"/>
      <c r="BTD520" s="329"/>
      <c r="BTE520" s="329"/>
      <c r="BTF520" s="329"/>
      <c r="BTG520" s="329"/>
      <c r="BTH520" s="329"/>
      <c r="BTI520" s="329"/>
      <c r="BTJ520" s="329"/>
      <c r="BTK520" s="329"/>
      <c r="BTL520" s="329"/>
      <c r="BTM520" s="329"/>
      <c r="BTN520" s="329"/>
      <c r="BTO520" s="329"/>
      <c r="BTP520" s="329"/>
      <c r="BTQ520" s="329"/>
      <c r="BTR520" s="329"/>
      <c r="BTS520" s="329"/>
      <c r="BTT520" s="329"/>
      <c r="BTU520" s="329"/>
      <c r="BTV520" s="329"/>
      <c r="BTW520" s="329"/>
      <c r="BTX520" s="329"/>
      <c r="BTY520" s="329"/>
      <c r="BTZ520" s="329"/>
      <c r="BUA520" s="329"/>
      <c r="BUB520" s="329"/>
      <c r="BUC520" s="329"/>
      <c r="BUD520" s="329"/>
      <c r="BUE520" s="329"/>
      <c r="BUF520" s="329"/>
      <c r="BUG520" s="329"/>
      <c r="BUH520" s="329"/>
      <c r="BUI520" s="329"/>
      <c r="BUJ520" s="329"/>
      <c r="BUK520" s="329"/>
      <c r="BUL520" s="329"/>
      <c r="BUM520" s="329"/>
      <c r="BUN520" s="329"/>
      <c r="BUO520" s="329"/>
      <c r="BUP520" s="329"/>
      <c r="BUQ520" s="329"/>
      <c r="BUR520" s="329"/>
      <c r="BUS520" s="329"/>
      <c r="BUT520" s="329"/>
      <c r="BUU520" s="329"/>
      <c r="BUV520" s="329"/>
      <c r="BUW520" s="329"/>
      <c r="BUX520" s="329"/>
      <c r="BUY520" s="329"/>
      <c r="BUZ520" s="329"/>
      <c r="BVA520" s="329"/>
      <c r="BVB520" s="329"/>
      <c r="BVC520" s="329"/>
      <c r="BVD520" s="329"/>
      <c r="BVE520" s="329"/>
      <c r="BVF520" s="329"/>
      <c r="BVG520" s="329"/>
      <c r="BVH520" s="329"/>
      <c r="BVI520" s="329"/>
      <c r="BVJ520" s="329"/>
      <c r="BVK520" s="329"/>
      <c r="BVL520" s="329"/>
      <c r="BVM520" s="329"/>
      <c r="BVN520" s="329"/>
      <c r="BVO520" s="329"/>
      <c r="BVP520" s="329"/>
      <c r="BVQ520" s="329"/>
      <c r="BVR520" s="329"/>
      <c r="BVS520" s="329"/>
      <c r="BVT520" s="329"/>
      <c r="BVU520" s="329"/>
      <c r="BVV520" s="329"/>
      <c r="BVW520" s="329"/>
      <c r="BVX520" s="329"/>
      <c r="BVY520" s="329"/>
      <c r="BVZ520" s="329"/>
      <c r="BWA520" s="329"/>
      <c r="BWB520" s="329"/>
      <c r="BWC520" s="329"/>
      <c r="BWD520" s="329"/>
      <c r="BWE520" s="329"/>
      <c r="BWF520" s="329"/>
      <c r="BWG520" s="329"/>
      <c r="BWH520" s="329"/>
      <c r="BWI520" s="329"/>
      <c r="BWJ520" s="329"/>
      <c r="BWK520" s="329"/>
      <c r="BWL520" s="329"/>
      <c r="BWM520" s="329"/>
      <c r="BWN520" s="329"/>
      <c r="BWO520" s="329"/>
      <c r="BWP520" s="329"/>
      <c r="BWQ520" s="329"/>
      <c r="BWR520" s="329"/>
      <c r="BWS520" s="329"/>
      <c r="BWT520" s="329"/>
      <c r="BWU520" s="329"/>
      <c r="BWV520" s="329"/>
      <c r="BWW520" s="329"/>
      <c r="BWX520" s="329"/>
      <c r="BWY520" s="329"/>
      <c r="BWZ520" s="329"/>
      <c r="BXA520" s="329"/>
      <c r="BXB520" s="329"/>
      <c r="BXC520" s="329"/>
      <c r="BXD520" s="329"/>
      <c r="BXE520" s="329"/>
      <c r="BXF520" s="329"/>
      <c r="BXG520" s="329"/>
      <c r="BXH520" s="329"/>
      <c r="BXI520" s="329"/>
      <c r="BXJ520" s="329"/>
      <c r="BXK520" s="329"/>
      <c r="BXL520" s="329"/>
      <c r="BXM520" s="329"/>
      <c r="BXN520" s="329"/>
      <c r="BXO520" s="329"/>
      <c r="BXP520" s="329"/>
      <c r="BXQ520" s="329"/>
      <c r="BXR520" s="329"/>
      <c r="BXS520" s="329"/>
      <c r="BXT520" s="329"/>
      <c r="BXU520" s="329"/>
      <c r="BXV520" s="329"/>
      <c r="BXW520" s="329"/>
      <c r="BXX520" s="329"/>
      <c r="BXY520" s="329"/>
      <c r="BXZ520" s="329"/>
      <c r="BYA520" s="329"/>
      <c r="BYB520" s="329"/>
      <c r="BYC520" s="329"/>
      <c r="BYD520" s="329"/>
      <c r="BYE520" s="329"/>
      <c r="BYF520" s="329"/>
      <c r="BYG520" s="329"/>
      <c r="BYH520" s="329"/>
      <c r="BYI520" s="329"/>
      <c r="BYJ520" s="329"/>
      <c r="BYK520" s="329"/>
      <c r="BYL520" s="329"/>
      <c r="BYM520" s="329"/>
      <c r="BYN520" s="329"/>
      <c r="BYO520" s="329"/>
      <c r="BYP520" s="329"/>
      <c r="BYQ520" s="329"/>
      <c r="BYR520" s="329"/>
      <c r="BYS520" s="329"/>
      <c r="BYT520" s="329"/>
      <c r="BYU520" s="329"/>
      <c r="BYV520" s="329"/>
      <c r="BYW520" s="329"/>
      <c r="BYX520" s="329"/>
      <c r="BYY520" s="329"/>
      <c r="BYZ520" s="329"/>
      <c r="BZA520" s="329"/>
      <c r="BZB520" s="329"/>
      <c r="BZC520" s="329"/>
      <c r="BZD520" s="329"/>
      <c r="BZE520" s="329"/>
      <c r="BZF520" s="329"/>
      <c r="BZG520" s="329"/>
      <c r="BZH520" s="329"/>
      <c r="BZI520" s="329"/>
      <c r="BZJ520" s="329"/>
      <c r="BZK520" s="329"/>
      <c r="BZL520" s="329"/>
      <c r="BZM520" s="329"/>
      <c r="BZN520" s="329"/>
      <c r="BZO520" s="329"/>
      <c r="BZP520" s="329"/>
      <c r="BZQ520" s="329"/>
      <c r="BZR520" s="329"/>
      <c r="BZS520" s="329"/>
      <c r="BZT520" s="329"/>
      <c r="BZU520" s="329"/>
      <c r="BZV520" s="329"/>
      <c r="BZW520" s="329"/>
      <c r="BZX520" s="329"/>
      <c r="BZY520" s="329"/>
      <c r="BZZ520" s="329"/>
      <c r="CAA520" s="329"/>
      <c r="CAB520" s="329"/>
      <c r="CAC520" s="329"/>
      <c r="CAD520" s="329"/>
      <c r="CAE520" s="329"/>
      <c r="CAF520" s="329"/>
      <c r="CAG520" s="329"/>
      <c r="CAH520" s="329"/>
      <c r="CAI520" s="329"/>
      <c r="CAJ520" s="329"/>
      <c r="CAK520" s="329"/>
      <c r="CAL520" s="329"/>
      <c r="CAM520" s="329"/>
      <c r="CAN520" s="329"/>
      <c r="CAO520" s="329"/>
      <c r="CAP520" s="329"/>
      <c r="CAQ520" s="329"/>
      <c r="CAR520" s="329"/>
      <c r="CAS520" s="329"/>
      <c r="CAT520" s="329"/>
      <c r="CAU520" s="329"/>
      <c r="CAV520" s="329"/>
      <c r="CAW520" s="329"/>
      <c r="CAX520" s="329"/>
      <c r="CAY520" s="329"/>
      <c r="CAZ520" s="329"/>
      <c r="CBA520" s="329"/>
      <c r="CBB520" s="329"/>
      <c r="CBC520" s="329"/>
      <c r="CBD520" s="329"/>
      <c r="CBE520" s="329"/>
      <c r="CBF520" s="329"/>
      <c r="CBG520" s="329"/>
      <c r="CBH520" s="329"/>
      <c r="CBI520" s="329"/>
      <c r="CBJ520" s="329"/>
      <c r="CBK520" s="329"/>
      <c r="CBL520" s="329"/>
      <c r="CBM520" s="329"/>
      <c r="CBN520" s="329"/>
      <c r="CBO520" s="329"/>
      <c r="CBP520" s="329"/>
      <c r="CBQ520" s="329"/>
      <c r="CBR520" s="329"/>
      <c r="CBS520" s="329"/>
      <c r="CBT520" s="329"/>
      <c r="CBU520" s="329"/>
      <c r="CBV520" s="329"/>
      <c r="CBW520" s="329"/>
      <c r="CBX520" s="329"/>
      <c r="CBY520" s="329"/>
      <c r="CBZ520" s="329"/>
      <c r="CCA520" s="329"/>
      <c r="CCB520" s="329"/>
      <c r="CCC520" s="329"/>
      <c r="CCD520" s="329"/>
      <c r="CCE520" s="329"/>
      <c r="CCF520" s="329"/>
      <c r="CCG520" s="329"/>
      <c r="CCH520" s="329"/>
      <c r="CCI520" s="329"/>
      <c r="CCJ520" s="329"/>
      <c r="CCK520" s="329"/>
      <c r="CCL520" s="329"/>
      <c r="CCM520" s="329"/>
      <c r="CCN520" s="329"/>
      <c r="CCO520" s="329"/>
      <c r="CCP520" s="329"/>
      <c r="CCQ520" s="329"/>
      <c r="CCR520" s="329"/>
      <c r="CCS520" s="329"/>
      <c r="CCT520" s="329"/>
      <c r="CCU520" s="329"/>
      <c r="CCV520" s="329"/>
      <c r="CCW520" s="329"/>
      <c r="CCX520" s="329"/>
      <c r="CCY520" s="329"/>
      <c r="CCZ520" s="329"/>
      <c r="CDA520" s="329"/>
      <c r="CDB520" s="329"/>
      <c r="CDC520" s="329"/>
      <c r="CDD520" s="329"/>
      <c r="CDE520" s="329"/>
      <c r="CDF520" s="329"/>
      <c r="CDG520" s="329"/>
      <c r="CDH520" s="329"/>
      <c r="CDI520" s="329"/>
      <c r="CDJ520" s="329"/>
      <c r="CDK520" s="329"/>
      <c r="CDL520" s="329"/>
      <c r="CDM520" s="329"/>
      <c r="CDN520" s="329"/>
      <c r="CDO520" s="329"/>
      <c r="CDP520" s="329"/>
      <c r="CDQ520" s="329"/>
      <c r="CDR520" s="329"/>
      <c r="CDS520" s="329"/>
      <c r="CDT520" s="329"/>
      <c r="CDU520" s="329"/>
      <c r="CDV520" s="329"/>
      <c r="CDW520" s="329"/>
      <c r="CDX520" s="329"/>
      <c r="CDY520" s="329"/>
      <c r="CDZ520" s="329"/>
      <c r="CEA520" s="329"/>
      <c r="CEB520" s="329"/>
      <c r="CEC520" s="329"/>
      <c r="CED520" s="329"/>
      <c r="CEE520" s="329"/>
      <c r="CEF520" s="329"/>
      <c r="CEG520" s="329"/>
      <c r="CEH520" s="329"/>
      <c r="CEI520" s="329"/>
      <c r="CEJ520" s="329"/>
      <c r="CEK520" s="329"/>
      <c r="CEL520" s="329"/>
      <c r="CEM520" s="329"/>
      <c r="CEN520" s="329"/>
      <c r="CEO520" s="329"/>
      <c r="CEP520" s="329"/>
      <c r="CEQ520" s="329"/>
      <c r="CER520" s="329"/>
      <c r="CES520" s="329"/>
      <c r="CET520" s="329"/>
      <c r="CEU520" s="329"/>
      <c r="CEV520" s="329"/>
      <c r="CEW520" s="329"/>
      <c r="CEX520" s="329"/>
      <c r="CEY520" s="329"/>
      <c r="CEZ520" s="329"/>
      <c r="CFA520" s="329"/>
      <c r="CFB520" s="329"/>
      <c r="CFC520" s="329"/>
      <c r="CFD520" s="329"/>
      <c r="CFE520" s="329"/>
      <c r="CFF520" s="329"/>
      <c r="CFG520" s="329"/>
      <c r="CFH520" s="329"/>
      <c r="CFI520" s="329"/>
      <c r="CFJ520" s="329"/>
      <c r="CFK520" s="329"/>
      <c r="CFL520" s="329"/>
      <c r="CFM520" s="329"/>
      <c r="CFN520" s="329"/>
      <c r="CFO520" s="329"/>
      <c r="CFP520" s="329"/>
      <c r="CFQ520" s="329"/>
      <c r="CFR520" s="329"/>
      <c r="CFS520" s="329"/>
      <c r="CFT520" s="329"/>
      <c r="CFU520" s="329"/>
      <c r="CFV520" s="329"/>
      <c r="CFW520" s="329"/>
      <c r="CFX520" s="329"/>
      <c r="CFY520" s="329"/>
      <c r="CFZ520" s="329"/>
      <c r="CGA520" s="329"/>
      <c r="CGB520" s="329"/>
      <c r="CGC520" s="329"/>
      <c r="CGD520" s="329"/>
      <c r="CGE520" s="329"/>
      <c r="CGF520" s="329"/>
      <c r="CGG520" s="329"/>
      <c r="CGH520" s="329"/>
      <c r="CGI520" s="329"/>
      <c r="CGJ520" s="329"/>
      <c r="CGK520" s="329"/>
      <c r="CGL520" s="329"/>
      <c r="CGM520" s="329"/>
      <c r="CGN520" s="329"/>
      <c r="CGO520" s="329"/>
      <c r="CGP520" s="329"/>
      <c r="CGQ520" s="329"/>
      <c r="CGR520" s="329"/>
      <c r="CGS520" s="329"/>
      <c r="CGT520" s="329"/>
      <c r="CGU520" s="329"/>
      <c r="CGV520" s="329"/>
      <c r="CGW520" s="329"/>
      <c r="CGX520" s="329"/>
      <c r="CGY520" s="329"/>
      <c r="CGZ520" s="329"/>
      <c r="CHA520" s="329"/>
      <c r="CHB520" s="329"/>
      <c r="CHC520" s="329"/>
      <c r="CHD520" s="329"/>
      <c r="CHE520" s="329"/>
      <c r="CHF520" s="329"/>
      <c r="CHG520" s="329"/>
      <c r="CHH520" s="329"/>
      <c r="CHI520" s="329"/>
      <c r="CHJ520" s="329"/>
      <c r="CHK520" s="329"/>
      <c r="CHL520" s="329"/>
      <c r="CHM520" s="329"/>
      <c r="CHN520" s="329"/>
      <c r="CHO520" s="329"/>
      <c r="CHP520" s="329"/>
      <c r="CHQ520" s="329"/>
      <c r="CHR520" s="329"/>
      <c r="CHS520" s="329"/>
      <c r="CHT520" s="329"/>
      <c r="CHU520" s="329"/>
      <c r="CHV520" s="329"/>
      <c r="CHW520" s="329"/>
      <c r="CHX520" s="329"/>
      <c r="CHY520" s="329"/>
      <c r="CHZ520" s="329"/>
      <c r="CIA520" s="329"/>
      <c r="CIB520" s="329"/>
      <c r="CIC520" s="329"/>
      <c r="CID520" s="329"/>
      <c r="CIE520" s="329"/>
      <c r="CIF520" s="329"/>
      <c r="CIG520" s="329"/>
      <c r="CIH520" s="329"/>
      <c r="CII520" s="329"/>
      <c r="CIJ520" s="329"/>
      <c r="CIK520" s="329"/>
      <c r="CIL520" s="329"/>
      <c r="CIM520" s="329"/>
      <c r="CIN520" s="329"/>
      <c r="CIO520" s="329"/>
      <c r="CIP520" s="329"/>
      <c r="CIQ520" s="329"/>
      <c r="CIR520" s="329"/>
      <c r="CIS520" s="329"/>
      <c r="CIT520" s="329"/>
      <c r="CIU520" s="329"/>
      <c r="CIV520" s="329"/>
      <c r="CIW520" s="329"/>
      <c r="CIX520" s="329"/>
      <c r="CIY520" s="329"/>
      <c r="CIZ520" s="329"/>
      <c r="CJA520" s="329"/>
      <c r="CJB520" s="329"/>
      <c r="CJC520" s="329"/>
      <c r="CJD520" s="329"/>
      <c r="CJE520" s="329"/>
      <c r="CJF520" s="329"/>
      <c r="CJG520" s="329"/>
      <c r="CJH520" s="329"/>
      <c r="CJI520" s="329"/>
      <c r="CJJ520" s="329"/>
      <c r="CJK520" s="329"/>
      <c r="CJL520" s="329"/>
      <c r="CJM520" s="329"/>
      <c r="CJN520" s="329"/>
      <c r="CJO520" s="329"/>
      <c r="CJP520" s="329"/>
      <c r="CJQ520" s="329"/>
      <c r="CJR520" s="329"/>
      <c r="CJS520" s="329"/>
      <c r="CJT520" s="329"/>
      <c r="CJU520" s="329"/>
      <c r="CJV520" s="329"/>
      <c r="CJW520" s="329"/>
      <c r="CJX520" s="329"/>
      <c r="CJY520" s="329"/>
      <c r="CJZ520" s="329"/>
      <c r="CKA520" s="329"/>
      <c r="CKB520" s="329"/>
      <c r="CKC520" s="329"/>
      <c r="CKD520" s="329"/>
      <c r="CKE520" s="329"/>
      <c r="CKF520" s="329"/>
      <c r="CKG520" s="329"/>
      <c r="CKH520" s="329"/>
      <c r="CKI520" s="329"/>
      <c r="CKJ520" s="329"/>
      <c r="CKK520" s="329"/>
      <c r="CKL520" s="329"/>
      <c r="CKM520" s="329"/>
      <c r="CKN520" s="329"/>
      <c r="CKO520" s="329"/>
      <c r="CKP520" s="329"/>
      <c r="CKQ520" s="329"/>
      <c r="CKR520" s="329"/>
      <c r="CKS520" s="329"/>
      <c r="CKT520" s="329"/>
      <c r="CKU520" s="329"/>
      <c r="CKV520" s="329"/>
      <c r="CKW520" s="329"/>
      <c r="CKX520" s="329"/>
      <c r="CKY520" s="329"/>
      <c r="CKZ520" s="329"/>
      <c r="CLA520" s="329"/>
      <c r="CLB520" s="329"/>
      <c r="CLC520" s="329"/>
      <c r="CLD520" s="329"/>
      <c r="CLE520" s="329"/>
      <c r="CLF520" s="329"/>
      <c r="CLG520" s="329"/>
      <c r="CLH520" s="329"/>
      <c r="CLI520" s="329"/>
      <c r="CLJ520" s="329"/>
      <c r="CLK520" s="329"/>
      <c r="CLL520" s="329"/>
      <c r="CLM520" s="329"/>
      <c r="CLN520" s="329"/>
      <c r="CLO520" s="329"/>
      <c r="CLP520" s="329"/>
      <c r="CLQ520" s="329"/>
      <c r="CLR520" s="329"/>
      <c r="CLS520" s="329"/>
      <c r="CLT520" s="329"/>
      <c r="CLU520" s="329"/>
      <c r="CLV520" s="329"/>
      <c r="CLW520" s="329"/>
      <c r="CLX520" s="329"/>
      <c r="CLY520" s="329"/>
      <c r="CLZ520" s="329"/>
      <c r="CMA520" s="329"/>
      <c r="CMB520" s="329"/>
      <c r="CMC520" s="329"/>
      <c r="CMD520" s="329"/>
      <c r="CME520" s="329"/>
      <c r="CMF520" s="329"/>
      <c r="CMG520" s="329"/>
      <c r="CMH520" s="329"/>
      <c r="CMI520" s="329"/>
      <c r="CMJ520" s="329"/>
      <c r="CMK520" s="329"/>
      <c r="CML520" s="329"/>
      <c r="CMM520" s="329"/>
      <c r="CMN520" s="329"/>
      <c r="CMO520" s="329"/>
      <c r="CMP520" s="329"/>
      <c r="CMQ520" s="329"/>
      <c r="CMR520" s="329"/>
      <c r="CMS520" s="329"/>
      <c r="CMT520" s="329"/>
      <c r="CMU520" s="329"/>
      <c r="CMV520" s="329"/>
      <c r="CMW520" s="329"/>
      <c r="CMX520" s="329"/>
      <c r="CMY520" s="329"/>
      <c r="CMZ520" s="329"/>
      <c r="CNA520" s="329"/>
      <c r="CNB520" s="329"/>
      <c r="CNC520" s="329"/>
      <c r="CND520" s="329"/>
      <c r="CNE520" s="329"/>
      <c r="CNF520" s="329"/>
      <c r="CNG520" s="329"/>
      <c r="CNH520" s="329"/>
      <c r="CNI520" s="329"/>
      <c r="CNJ520" s="329"/>
      <c r="CNK520" s="329"/>
      <c r="CNL520" s="329"/>
      <c r="CNM520" s="329"/>
      <c r="CNN520" s="329"/>
      <c r="CNO520" s="329"/>
      <c r="CNP520" s="329"/>
      <c r="CNQ520" s="329"/>
      <c r="CNR520" s="329"/>
      <c r="CNS520" s="329"/>
      <c r="CNT520" s="329"/>
      <c r="CNU520" s="329"/>
      <c r="CNV520" s="329"/>
      <c r="CNW520" s="329"/>
      <c r="CNX520" s="329"/>
      <c r="CNY520" s="329"/>
      <c r="CNZ520" s="329"/>
      <c r="COA520" s="329"/>
      <c r="COB520" s="329"/>
      <c r="COC520" s="329"/>
      <c r="COD520" s="329"/>
      <c r="COE520" s="329"/>
      <c r="COF520" s="329"/>
      <c r="COG520" s="329"/>
      <c r="COH520" s="329"/>
      <c r="COI520" s="329"/>
      <c r="COJ520" s="329"/>
      <c r="COK520" s="329"/>
      <c r="COL520" s="329"/>
      <c r="COM520" s="329"/>
      <c r="CON520" s="329"/>
      <c r="COO520" s="329"/>
      <c r="COP520" s="329"/>
      <c r="COQ520" s="329"/>
      <c r="COR520" s="329"/>
      <c r="COS520" s="329"/>
      <c r="COT520" s="329"/>
      <c r="COU520" s="329"/>
      <c r="COV520" s="329"/>
      <c r="COW520" s="329"/>
      <c r="COX520" s="329"/>
      <c r="COY520" s="329"/>
      <c r="COZ520" s="329"/>
      <c r="CPA520" s="329"/>
      <c r="CPB520" s="329"/>
      <c r="CPC520" s="329"/>
      <c r="CPD520" s="329"/>
      <c r="CPE520" s="329"/>
      <c r="CPF520" s="329"/>
      <c r="CPG520" s="329"/>
      <c r="CPH520" s="329"/>
      <c r="CPI520" s="329"/>
      <c r="CPJ520" s="329"/>
      <c r="CPK520" s="329"/>
      <c r="CPL520" s="329"/>
      <c r="CPM520" s="329"/>
      <c r="CPN520" s="329"/>
      <c r="CPO520" s="329"/>
      <c r="CPP520" s="329"/>
      <c r="CPQ520" s="329"/>
      <c r="CPR520" s="329"/>
      <c r="CPS520" s="329"/>
      <c r="CPT520" s="329"/>
      <c r="CPU520" s="329"/>
      <c r="CPV520" s="329"/>
      <c r="CPW520" s="329"/>
      <c r="CPX520" s="329"/>
      <c r="CPY520" s="329"/>
      <c r="CPZ520" s="329"/>
      <c r="CQA520" s="329"/>
      <c r="CQB520" s="329"/>
      <c r="CQC520" s="329"/>
      <c r="CQD520" s="329"/>
      <c r="CQE520" s="329"/>
      <c r="CQF520" s="329"/>
      <c r="CQG520" s="329"/>
      <c r="CQH520" s="329"/>
      <c r="CQI520" s="329"/>
      <c r="CQJ520" s="329"/>
      <c r="CQK520" s="329"/>
      <c r="CQL520" s="329"/>
      <c r="CQM520" s="329"/>
      <c r="CQN520" s="329"/>
      <c r="CQO520" s="329"/>
      <c r="CQP520" s="329"/>
      <c r="CQQ520" s="329"/>
      <c r="CQR520" s="329"/>
      <c r="CQS520" s="329"/>
      <c r="CQT520" s="329"/>
      <c r="CQU520" s="329"/>
      <c r="CQV520" s="329"/>
      <c r="CQW520" s="329"/>
      <c r="CQX520" s="329"/>
      <c r="CQY520" s="329"/>
      <c r="CQZ520" s="329"/>
      <c r="CRA520" s="329"/>
      <c r="CRB520" s="329"/>
      <c r="CRC520" s="329"/>
      <c r="CRD520" s="329"/>
      <c r="CRE520" s="329"/>
      <c r="CRF520" s="329"/>
      <c r="CRG520" s="329"/>
      <c r="CRH520" s="329"/>
      <c r="CRI520" s="329"/>
      <c r="CRJ520" s="329"/>
      <c r="CRK520" s="329"/>
      <c r="CRL520" s="329"/>
      <c r="CRM520" s="329"/>
      <c r="CRN520" s="329"/>
      <c r="CRO520" s="329"/>
      <c r="CRP520" s="329"/>
      <c r="CRQ520" s="329"/>
      <c r="CRR520" s="329"/>
      <c r="CRS520" s="329"/>
      <c r="CRT520" s="329"/>
      <c r="CRU520" s="329"/>
      <c r="CRV520" s="329"/>
      <c r="CRW520" s="329"/>
      <c r="CRX520" s="329"/>
      <c r="CRY520" s="329"/>
      <c r="CRZ520" s="329"/>
      <c r="CSA520" s="329"/>
      <c r="CSB520" s="329"/>
      <c r="CSC520" s="329"/>
      <c r="CSD520" s="329"/>
      <c r="CSE520" s="329"/>
      <c r="CSF520" s="329"/>
      <c r="CSG520" s="329"/>
      <c r="CSH520" s="329"/>
      <c r="CSI520" s="329"/>
      <c r="CSJ520" s="329"/>
      <c r="CSK520" s="329"/>
      <c r="CSL520" s="329"/>
      <c r="CSM520" s="329"/>
      <c r="CSN520" s="329"/>
      <c r="CSO520" s="329"/>
      <c r="CSP520" s="329"/>
      <c r="CSQ520" s="329"/>
      <c r="CSR520" s="329"/>
      <c r="CSS520" s="329"/>
      <c r="CST520" s="329"/>
      <c r="CSU520" s="329"/>
      <c r="CSV520" s="329"/>
      <c r="CSW520" s="329"/>
      <c r="CSX520" s="329"/>
      <c r="CSY520" s="329"/>
      <c r="CSZ520" s="329"/>
      <c r="CTA520" s="329"/>
      <c r="CTB520" s="329"/>
      <c r="CTC520" s="329"/>
      <c r="CTD520" s="329"/>
      <c r="CTE520" s="329"/>
      <c r="CTF520" s="329"/>
      <c r="CTG520" s="329"/>
      <c r="CTH520" s="329"/>
      <c r="CTI520" s="329"/>
      <c r="CTJ520" s="329"/>
      <c r="CTK520" s="329"/>
      <c r="CTL520" s="329"/>
      <c r="CTM520" s="329"/>
      <c r="CTN520" s="329"/>
      <c r="CTO520" s="329"/>
      <c r="CTP520" s="329"/>
      <c r="CTQ520" s="329"/>
      <c r="CTR520" s="329"/>
      <c r="CTS520" s="329"/>
      <c r="CTT520" s="329"/>
      <c r="CTU520" s="329"/>
      <c r="CTV520" s="329"/>
      <c r="CTW520" s="329"/>
      <c r="CTX520" s="329"/>
      <c r="CTY520" s="329"/>
      <c r="CTZ520" s="329"/>
      <c r="CUA520" s="329"/>
      <c r="CUB520" s="329"/>
      <c r="CUC520" s="329"/>
      <c r="CUD520" s="329"/>
      <c r="CUE520" s="329"/>
      <c r="CUF520" s="329"/>
      <c r="CUG520" s="329"/>
      <c r="CUH520" s="329"/>
      <c r="CUI520" s="329"/>
      <c r="CUJ520" s="329"/>
      <c r="CUK520" s="329"/>
      <c r="CUL520" s="329"/>
      <c r="CUM520" s="329"/>
      <c r="CUN520" s="329"/>
      <c r="CUO520" s="329"/>
      <c r="CUP520" s="329"/>
      <c r="CUQ520" s="329"/>
      <c r="CUR520" s="329"/>
      <c r="CUS520" s="329"/>
      <c r="CUT520" s="329"/>
      <c r="CUU520" s="329"/>
      <c r="CUV520" s="329"/>
      <c r="CUW520" s="329"/>
      <c r="CUX520" s="329"/>
      <c r="CUY520" s="329"/>
      <c r="CUZ520" s="329"/>
      <c r="CVA520" s="329"/>
      <c r="CVB520" s="329"/>
      <c r="CVC520" s="329"/>
      <c r="CVD520" s="329"/>
      <c r="CVE520" s="329"/>
      <c r="CVF520" s="329"/>
      <c r="CVG520" s="329"/>
      <c r="CVH520" s="329"/>
      <c r="CVI520" s="329"/>
      <c r="CVJ520" s="329"/>
      <c r="CVK520" s="329"/>
      <c r="CVL520" s="329"/>
      <c r="CVM520" s="329"/>
      <c r="CVN520" s="329"/>
      <c r="CVO520" s="329"/>
      <c r="CVP520" s="329"/>
      <c r="CVQ520" s="329"/>
      <c r="CVR520" s="329"/>
      <c r="CVS520" s="329"/>
      <c r="CVT520" s="329"/>
      <c r="CVU520" s="329"/>
      <c r="CVV520" s="329"/>
      <c r="CVW520" s="329"/>
      <c r="CVX520" s="329"/>
      <c r="CVY520" s="329"/>
      <c r="CVZ520" s="329"/>
      <c r="CWA520" s="329"/>
      <c r="CWB520" s="329"/>
      <c r="CWC520" s="329"/>
      <c r="CWD520" s="329"/>
      <c r="CWE520" s="329"/>
      <c r="CWF520" s="329"/>
      <c r="CWG520" s="329"/>
      <c r="CWH520" s="329"/>
      <c r="CWI520" s="329"/>
      <c r="CWJ520" s="329"/>
      <c r="CWK520" s="329"/>
      <c r="CWL520" s="329"/>
      <c r="CWM520" s="329"/>
      <c r="CWN520" s="329"/>
      <c r="CWO520" s="329"/>
      <c r="CWP520" s="329"/>
      <c r="CWQ520" s="329"/>
      <c r="CWR520" s="329"/>
      <c r="CWS520" s="329"/>
      <c r="CWT520" s="329"/>
      <c r="CWU520" s="329"/>
      <c r="CWV520" s="329"/>
      <c r="CWW520" s="329"/>
      <c r="CWX520" s="329"/>
      <c r="CWY520" s="329"/>
      <c r="CWZ520" s="329"/>
      <c r="CXA520" s="329"/>
      <c r="CXB520" s="329"/>
      <c r="CXC520" s="329"/>
      <c r="CXD520" s="329"/>
      <c r="CXE520" s="329"/>
      <c r="CXF520" s="329"/>
      <c r="CXG520" s="329"/>
      <c r="CXH520" s="329"/>
      <c r="CXI520" s="329"/>
      <c r="CXJ520" s="329"/>
      <c r="CXK520" s="329"/>
      <c r="CXL520" s="329"/>
      <c r="CXM520" s="329"/>
      <c r="CXN520" s="329"/>
      <c r="CXO520" s="329"/>
      <c r="CXP520" s="329"/>
      <c r="CXQ520" s="329"/>
      <c r="CXR520" s="329"/>
      <c r="CXS520" s="329"/>
      <c r="CXT520" s="329"/>
      <c r="CXU520" s="329"/>
      <c r="CXV520" s="329"/>
      <c r="CXW520" s="329"/>
      <c r="CXX520" s="329"/>
      <c r="CXY520" s="329"/>
      <c r="CXZ520" s="329"/>
      <c r="CYA520" s="329"/>
      <c r="CYB520" s="329"/>
      <c r="CYC520" s="329"/>
      <c r="CYD520" s="329"/>
      <c r="CYE520" s="329"/>
      <c r="CYF520" s="329"/>
      <c r="CYG520" s="329"/>
      <c r="CYH520" s="329"/>
      <c r="CYI520" s="329"/>
      <c r="CYJ520" s="329"/>
      <c r="CYK520" s="329"/>
      <c r="CYL520" s="329"/>
      <c r="CYM520" s="329"/>
      <c r="CYN520" s="329"/>
      <c r="CYO520" s="329"/>
      <c r="CYP520" s="329"/>
      <c r="CYQ520" s="329"/>
      <c r="CYR520" s="329"/>
      <c r="CYS520" s="329"/>
      <c r="CYT520" s="329"/>
      <c r="CYU520" s="329"/>
      <c r="CYV520" s="329"/>
      <c r="CYW520" s="329"/>
      <c r="CYX520" s="329"/>
      <c r="CYY520" s="329"/>
      <c r="CYZ520" s="329"/>
      <c r="CZA520" s="329"/>
      <c r="CZB520" s="329"/>
      <c r="CZC520" s="329"/>
      <c r="CZD520" s="329"/>
      <c r="CZE520" s="329"/>
      <c r="CZF520" s="329"/>
      <c r="CZG520" s="329"/>
      <c r="CZH520" s="329"/>
      <c r="CZI520" s="329"/>
      <c r="CZJ520" s="329"/>
      <c r="CZK520" s="329"/>
      <c r="CZL520" s="329"/>
      <c r="CZM520" s="329"/>
      <c r="CZN520" s="329"/>
      <c r="CZO520" s="329"/>
      <c r="CZP520" s="329"/>
      <c r="CZQ520" s="329"/>
      <c r="CZR520" s="329"/>
      <c r="CZS520" s="329"/>
      <c r="CZT520" s="329"/>
      <c r="CZU520" s="329"/>
      <c r="CZV520" s="329"/>
      <c r="CZW520" s="329"/>
      <c r="CZX520" s="329"/>
      <c r="CZY520" s="329"/>
      <c r="CZZ520" s="329"/>
      <c r="DAA520" s="329"/>
      <c r="DAB520" s="329"/>
      <c r="DAC520" s="329"/>
      <c r="DAD520" s="329"/>
      <c r="DAE520" s="329"/>
      <c r="DAF520" s="329"/>
      <c r="DAG520" s="329"/>
      <c r="DAH520" s="329"/>
      <c r="DAI520" s="329"/>
      <c r="DAJ520" s="329"/>
      <c r="DAK520" s="329"/>
      <c r="DAL520" s="329"/>
      <c r="DAM520" s="329"/>
      <c r="DAN520" s="329"/>
      <c r="DAO520" s="329"/>
      <c r="DAP520" s="329"/>
      <c r="DAQ520" s="329"/>
      <c r="DAR520" s="329"/>
      <c r="DAS520" s="329"/>
      <c r="DAT520" s="329"/>
      <c r="DAU520" s="329"/>
      <c r="DAV520" s="329"/>
      <c r="DAW520" s="329"/>
      <c r="DAX520" s="329"/>
      <c r="DAY520" s="329"/>
      <c r="DAZ520" s="329"/>
      <c r="DBA520" s="329"/>
      <c r="DBB520" s="329"/>
      <c r="DBC520" s="329"/>
      <c r="DBD520" s="329"/>
      <c r="DBE520" s="329"/>
      <c r="DBF520" s="329"/>
      <c r="DBG520" s="329"/>
      <c r="DBH520" s="329"/>
      <c r="DBI520" s="329"/>
      <c r="DBJ520" s="329"/>
      <c r="DBK520" s="329"/>
      <c r="DBL520" s="329"/>
      <c r="DBM520" s="329"/>
      <c r="DBN520" s="329"/>
      <c r="DBO520" s="329"/>
      <c r="DBP520" s="329"/>
      <c r="DBQ520" s="329"/>
      <c r="DBR520" s="329"/>
      <c r="DBS520" s="329"/>
      <c r="DBT520" s="329"/>
      <c r="DBU520" s="329"/>
      <c r="DBV520" s="329"/>
      <c r="DBW520" s="329"/>
      <c r="DBX520" s="329"/>
      <c r="DBY520" s="329"/>
      <c r="DBZ520" s="329"/>
      <c r="DCA520" s="329"/>
      <c r="DCB520" s="329"/>
      <c r="DCC520" s="329"/>
      <c r="DCD520" s="329"/>
      <c r="DCE520" s="329"/>
      <c r="DCF520" s="329"/>
      <c r="DCG520" s="329"/>
      <c r="DCH520" s="329"/>
      <c r="DCI520" s="329"/>
      <c r="DCJ520" s="329"/>
      <c r="DCK520" s="329"/>
      <c r="DCL520" s="329"/>
      <c r="DCM520" s="329"/>
      <c r="DCN520" s="329"/>
      <c r="DCO520" s="329"/>
      <c r="DCP520" s="329"/>
      <c r="DCQ520" s="329"/>
      <c r="DCR520" s="329"/>
      <c r="DCS520" s="329"/>
      <c r="DCT520" s="329"/>
      <c r="DCU520" s="329"/>
      <c r="DCV520" s="329"/>
      <c r="DCW520" s="329"/>
      <c r="DCX520" s="329"/>
      <c r="DCY520" s="329"/>
      <c r="DCZ520" s="329"/>
      <c r="DDA520" s="329"/>
      <c r="DDB520" s="329"/>
      <c r="DDC520" s="329"/>
      <c r="DDD520" s="329"/>
      <c r="DDE520" s="329"/>
      <c r="DDF520" s="329"/>
      <c r="DDG520" s="329"/>
      <c r="DDH520" s="329"/>
      <c r="DDI520" s="329"/>
      <c r="DDJ520" s="329"/>
      <c r="DDK520" s="329"/>
      <c r="DDL520" s="329"/>
      <c r="DDM520" s="329"/>
      <c r="DDN520" s="329"/>
      <c r="DDO520" s="329"/>
      <c r="DDP520" s="329"/>
      <c r="DDQ520" s="329"/>
      <c r="DDR520" s="329"/>
      <c r="DDS520" s="329"/>
      <c r="DDT520" s="329"/>
      <c r="DDU520" s="329"/>
      <c r="DDV520" s="329"/>
      <c r="DDW520" s="329"/>
      <c r="DDX520" s="329"/>
      <c r="DDY520" s="329"/>
      <c r="DDZ520" s="329"/>
      <c r="DEA520" s="329"/>
      <c r="DEB520" s="329"/>
      <c r="DEC520" s="329"/>
      <c r="DED520" s="329"/>
      <c r="DEE520" s="329"/>
      <c r="DEF520" s="329"/>
      <c r="DEG520" s="329"/>
      <c r="DEH520" s="329"/>
      <c r="DEI520" s="329"/>
      <c r="DEJ520" s="329"/>
      <c r="DEK520" s="329"/>
      <c r="DEL520" s="329"/>
      <c r="DEM520" s="329"/>
      <c r="DEN520" s="329"/>
      <c r="DEO520" s="329"/>
      <c r="DEP520" s="329"/>
      <c r="DEQ520" s="329"/>
      <c r="DER520" s="329"/>
      <c r="DES520" s="329"/>
      <c r="DET520" s="329"/>
      <c r="DEU520" s="329"/>
      <c r="DEV520" s="329"/>
      <c r="DEW520" s="329"/>
      <c r="DEX520" s="329"/>
      <c r="DEY520" s="329"/>
      <c r="DEZ520" s="329"/>
      <c r="DFA520" s="329"/>
      <c r="DFB520" s="329"/>
      <c r="DFC520" s="329"/>
      <c r="DFD520" s="329"/>
      <c r="DFE520" s="329"/>
      <c r="DFF520" s="329"/>
      <c r="DFG520" s="329"/>
      <c r="DFH520" s="329"/>
      <c r="DFI520" s="329"/>
      <c r="DFJ520" s="329"/>
      <c r="DFK520" s="329"/>
      <c r="DFL520" s="329"/>
      <c r="DFM520" s="329"/>
      <c r="DFN520" s="329"/>
      <c r="DFO520" s="329"/>
      <c r="DFP520" s="329"/>
      <c r="DFQ520" s="329"/>
      <c r="DFR520" s="329"/>
      <c r="DFS520" s="329"/>
      <c r="DFT520" s="329"/>
      <c r="DFU520" s="329"/>
      <c r="DFV520" s="329"/>
      <c r="DFW520" s="329"/>
      <c r="DFX520" s="329"/>
      <c r="DFY520" s="329"/>
      <c r="DFZ520" s="329"/>
      <c r="DGA520" s="329"/>
      <c r="DGB520" s="329"/>
      <c r="DGC520" s="329"/>
      <c r="DGD520" s="329"/>
      <c r="DGE520" s="329"/>
      <c r="DGF520" s="329"/>
      <c r="DGG520" s="329"/>
      <c r="DGH520" s="329"/>
      <c r="DGI520" s="329"/>
      <c r="DGJ520" s="329"/>
      <c r="DGK520" s="329"/>
      <c r="DGL520" s="329"/>
      <c r="DGM520" s="329"/>
      <c r="DGN520" s="329"/>
      <c r="DGO520" s="329"/>
      <c r="DGP520" s="329"/>
      <c r="DGQ520" s="329"/>
      <c r="DGR520" s="329"/>
      <c r="DGS520" s="329"/>
      <c r="DGT520" s="329"/>
      <c r="DGU520" s="329"/>
      <c r="DGV520" s="329"/>
      <c r="DGW520" s="329"/>
      <c r="DGX520" s="329"/>
      <c r="DGY520" s="329"/>
      <c r="DGZ520" s="329"/>
      <c r="DHA520" s="329"/>
      <c r="DHB520" s="329"/>
      <c r="DHC520" s="329"/>
      <c r="DHD520" s="329"/>
      <c r="DHE520" s="329"/>
      <c r="DHF520" s="329"/>
      <c r="DHG520" s="329"/>
      <c r="DHH520" s="329"/>
      <c r="DHI520" s="329"/>
      <c r="DHJ520" s="329"/>
      <c r="DHK520" s="329"/>
      <c r="DHL520" s="329"/>
      <c r="DHM520" s="329"/>
      <c r="DHN520" s="329"/>
      <c r="DHO520" s="329"/>
      <c r="DHP520" s="329"/>
      <c r="DHQ520" s="329"/>
      <c r="DHR520" s="329"/>
      <c r="DHS520" s="329"/>
      <c r="DHT520" s="329"/>
      <c r="DHU520" s="329"/>
      <c r="DHV520" s="329"/>
      <c r="DHW520" s="329"/>
      <c r="DHX520" s="329"/>
      <c r="DHY520" s="329"/>
      <c r="DHZ520" s="329"/>
      <c r="DIA520" s="329"/>
      <c r="DIB520" s="329"/>
      <c r="DIC520" s="329"/>
      <c r="DID520" s="329"/>
      <c r="DIE520" s="329"/>
      <c r="DIF520" s="329"/>
      <c r="DIG520" s="329"/>
      <c r="DIH520" s="329"/>
      <c r="DII520" s="329"/>
      <c r="DIJ520" s="329"/>
      <c r="DIK520" s="329"/>
      <c r="DIL520" s="329"/>
      <c r="DIM520" s="329"/>
      <c r="DIN520" s="329"/>
      <c r="DIO520" s="329"/>
      <c r="DIP520" s="329"/>
      <c r="DIQ520" s="329"/>
      <c r="DIR520" s="329"/>
      <c r="DIS520" s="329"/>
      <c r="DIT520" s="329"/>
      <c r="DIU520" s="329"/>
      <c r="DIV520" s="329"/>
      <c r="DIW520" s="329"/>
      <c r="DIX520" s="329"/>
      <c r="DIY520" s="329"/>
      <c r="DIZ520" s="329"/>
      <c r="DJA520" s="329"/>
      <c r="DJB520" s="329"/>
      <c r="DJC520" s="329"/>
      <c r="DJD520" s="329"/>
      <c r="DJE520" s="329"/>
      <c r="DJF520" s="329"/>
      <c r="DJG520" s="329"/>
      <c r="DJH520" s="329"/>
      <c r="DJI520" s="329"/>
      <c r="DJJ520" s="329"/>
      <c r="DJK520" s="329"/>
      <c r="DJL520" s="329"/>
      <c r="DJM520" s="329"/>
      <c r="DJN520" s="329"/>
      <c r="DJO520" s="329"/>
      <c r="DJP520" s="329"/>
      <c r="DJQ520" s="329"/>
      <c r="DJR520" s="329"/>
      <c r="DJS520" s="329"/>
      <c r="DJT520" s="329"/>
      <c r="DJU520" s="329"/>
      <c r="DJV520" s="329"/>
      <c r="DJW520" s="329"/>
      <c r="DJX520" s="329"/>
      <c r="DJY520" s="329"/>
      <c r="DJZ520" s="329"/>
      <c r="DKA520" s="329"/>
      <c r="DKB520" s="329"/>
      <c r="DKC520" s="329"/>
      <c r="DKD520" s="329"/>
      <c r="DKE520" s="329"/>
      <c r="DKF520" s="329"/>
      <c r="DKG520" s="329"/>
      <c r="DKH520" s="329"/>
      <c r="DKI520" s="329"/>
      <c r="DKJ520" s="329"/>
      <c r="DKK520" s="329"/>
      <c r="DKL520" s="329"/>
      <c r="DKM520" s="329"/>
      <c r="DKN520" s="329"/>
      <c r="DKO520" s="329"/>
      <c r="DKP520" s="329"/>
      <c r="DKQ520" s="329"/>
      <c r="DKR520" s="329"/>
      <c r="DKS520" s="329"/>
      <c r="DKT520" s="329"/>
      <c r="DKU520" s="329"/>
      <c r="DKV520" s="329"/>
      <c r="DKW520" s="329"/>
      <c r="DKX520" s="329"/>
      <c r="DKY520" s="329"/>
      <c r="DKZ520" s="329"/>
      <c r="DLA520" s="329"/>
      <c r="DLB520" s="329"/>
      <c r="DLC520" s="329"/>
      <c r="DLD520" s="329"/>
      <c r="DLE520" s="329"/>
      <c r="DLF520" s="329"/>
      <c r="DLG520" s="329"/>
      <c r="DLH520" s="329"/>
      <c r="DLI520" s="329"/>
      <c r="DLJ520" s="329"/>
      <c r="DLK520" s="329"/>
      <c r="DLL520" s="329"/>
      <c r="DLM520" s="329"/>
      <c r="DLN520" s="329"/>
      <c r="DLO520" s="329"/>
      <c r="DLP520" s="329"/>
      <c r="DLQ520" s="329"/>
      <c r="DLR520" s="329"/>
      <c r="DLS520" s="329"/>
      <c r="DLT520" s="329"/>
      <c r="DLU520" s="329"/>
      <c r="DLV520" s="329"/>
      <c r="DLW520" s="329"/>
      <c r="DLX520" s="329"/>
      <c r="DLY520" s="329"/>
      <c r="DLZ520" s="329"/>
      <c r="DMA520" s="329"/>
      <c r="DMB520" s="329"/>
      <c r="DMC520" s="329"/>
      <c r="DMD520" s="329"/>
      <c r="DME520" s="329"/>
      <c r="DMF520" s="329"/>
      <c r="DMG520" s="329"/>
      <c r="DMH520" s="329"/>
      <c r="DMI520" s="329"/>
      <c r="DMJ520" s="329"/>
      <c r="DMK520" s="329"/>
      <c r="DML520" s="329"/>
      <c r="DMM520" s="329"/>
      <c r="DMN520" s="329"/>
      <c r="DMO520" s="329"/>
      <c r="DMP520" s="329"/>
      <c r="DMQ520" s="329"/>
      <c r="DMR520" s="329"/>
      <c r="DMS520" s="329"/>
      <c r="DMT520" s="329"/>
      <c r="DMU520" s="329"/>
      <c r="DMV520" s="329"/>
      <c r="DMW520" s="329"/>
      <c r="DMX520" s="329"/>
      <c r="DMY520" s="329"/>
      <c r="DMZ520" s="329"/>
      <c r="DNA520" s="329"/>
      <c r="DNB520" s="329"/>
      <c r="DNC520" s="329"/>
      <c r="DND520" s="329"/>
      <c r="DNE520" s="329"/>
      <c r="DNF520" s="329"/>
      <c r="DNG520" s="329"/>
      <c r="DNH520" s="329"/>
      <c r="DNI520" s="329"/>
      <c r="DNJ520" s="329"/>
      <c r="DNK520" s="329"/>
      <c r="DNL520" s="329"/>
      <c r="DNM520" s="329"/>
      <c r="DNN520" s="329"/>
      <c r="DNO520" s="329"/>
      <c r="DNP520" s="329"/>
      <c r="DNQ520" s="329"/>
      <c r="DNR520" s="329"/>
      <c r="DNS520" s="329"/>
      <c r="DNT520" s="329"/>
      <c r="DNU520" s="329"/>
      <c r="DNV520" s="329"/>
      <c r="DNW520" s="329"/>
      <c r="DNX520" s="329"/>
      <c r="DNY520" s="329"/>
      <c r="DNZ520" s="329"/>
      <c r="DOA520" s="329"/>
      <c r="DOB520" s="329"/>
      <c r="DOC520" s="329"/>
      <c r="DOD520" s="329"/>
      <c r="DOE520" s="329"/>
      <c r="DOF520" s="329"/>
      <c r="DOG520" s="329"/>
      <c r="DOH520" s="329"/>
      <c r="DOI520" s="329"/>
      <c r="DOJ520" s="329"/>
      <c r="DOK520" s="329"/>
      <c r="DOL520" s="329"/>
      <c r="DOM520" s="329"/>
      <c r="DON520" s="329"/>
      <c r="DOO520" s="329"/>
      <c r="DOP520" s="329"/>
      <c r="DOQ520" s="329"/>
      <c r="DOR520" s="329"/>
      <c r="DOS520" s="329"/>
      <c r="DOT520" s="329"/>
      <c r="DOU520" s="329"/>
      <c r="DOV520" s="329"/>
      <c r="DOW520" s="329"/>
      <c r="DOX520" s="329"/>
      <c r="DOY520" s="329"/>
      <c r="DOZ520" s="329"/>
      <c r="DPA520" s="329"/>
      <c r="DPB520" s="329"/>
      <c r="DPC520" s="329"/>
      <c r="DPD520" s="329"/>
      <c r="DPE520" s="329"/>
      <c r="DPF520" s="329"/>
      <c r="DPG520" s="329"/>
      <c r="DPH520" s="329"/>
      <c r="DPI520" s="329"/>
      <c r="DPJ520" s="329"/>
      <c r="DPK520" s="329"/>
      <c r="DPL520" s="329"/>
      <c r="DPM520" s="329"/>
      <c r="DPN520" s="329"/>
      <c r="DPO520" s="329"/>
      <c r="DPP520" s="329"/>
      <c r="DPQ520" s="329"/>
      <c r="DPR520" s="329"/>
      <c r="DPS520" s="329"/>
      <c r="DPT520" s="329"/>
      <c r="DPU520" s="329"/>
      <c r="DPV520" s="329"/>
      <c r="DPW520" s="329"/>
      <c r="DPX520" s="329"/>
      <c r="DPY520" s="329"/>
      <c r="DPZ520" s="329"/>
      <c r="DQA520" s="329"/>
      <c r="DQB520" s="329"/>
      <c r="DQC520" s="329"/>
      <c r="DQD520" s="329"/>
      <c r="DQE520" s="329"/>
      <c r="DQF520" s="329"/>
      <c r="DQG520" s="329"/>
      <c r="DQH520" s="329"/>
      <c r="DQI520" s="329"/>
      <c r="DQJ520" s="329"/>
      <c r="DQK520" s="329"/>
      <c r="DQL520" s="329"/>
      <c r="DQM520" s="329"/>
      <c r="DQN520" s="329"/>
      <c r="DQO520" s="329"/>
      <c r="DQP520" s="329"/>
      <c r="DQQ520" s="329"/>
      <c r="DQR520" s="329"/>
      <c r="DQS520" s="329"/>
      <c r="DQT520" s="329"/>
      <c r="DQU520" s="329"/>
      <c r="DQV520" s="329"/>
      <c r="DQW520" s="329"/>
      <c r="DQX520" s="329"/>
      <c r="DQY520" s="329"/>
      <c r="DQZ520" s="329"/>
      <c r="DRA520" s="329"/>
      <c r="DRB520" s="329"/>
      <c r="DRC520" s="329"/>
      <c r="DRD520" s="329"/>
      <c r="DRE520" s="329"/>
      <c r="DRF520" s="329"/>
      <c r="DRG520" s="329"/>
      <c r="DRH520" s="329"/>
      <c r="DRI520" s="329"/>
      <c r="DRJ520" s="329"/>
      <c r="DRK520" s="329"/>
      <c r="DRL520" s="329"/>
      <c r="DRM520" s="329"/>
      <c r="DRN520" s="329"/>
      <c r="DRO520" s="329"/>
      <c r="DRP520" s="329"/>
      <c r="DRQ520" s="329"/>
      <c r="DRR520" s="329"/>
      <c r="DRS520" s="329"/>
      <c r="DRT520" s="329"/>
      <c r="DRU520" s="329"/>
      <c r="DRV520" s="329"/>
      <c r="DRW520" s="329"/>
      <c r="DRX520" s="329"/>
      <c r="DRY520" s="329"/>
      <c r="DRZ520" s="329"/>
      <c r="DSA520" s="329"/>
      <c r="DSB520" s="329"/>
      <c r="DSC520" s="329"/>
      <c r="DSD520" s="329"/>
      <c r="DSE520" s="329"/>
      <c r="DSF520" s="329"/>
      <c r="DSG520" s="329"/>
      <c r="DSH520" s="329"/>
      <c r="DSI520" s="329"/>
      <c r="DSJ520" s="329"/>
      <c r="DSK520" s="329"/>
      <c r="DSL520" s="329"/>
      <c r="DSM520" s="329"/>
      <c r="DSN520" s="329"/>
      <c r="DSO520" s="329"/>
      <c r="DSP520" s="329"/>
      <c r="DSQ520" s="329"/>
      <c r="DSR520" s="329"/>
      <c r="DSS520" s="329"/>
      <c r="DST520" s="329"/>
      <c r="DSU520" s="329"/>
      <c r="DSV520" s="329"/>
      <c r="DSW520" s="329"/>
      <c r="DSX520" s="329"/>
      <c r="DSY520" s="329"/>
      <c r="DSZ520" s="329"/>
      <c r="DTA520" s="329"/>
      <c r="DTB520" s="329"/>
      <c r="DTC520" s="329"/>
      <c r="DTD520" s="329"/>
      <c r="DTE520" s="329"/>
      <c r="DTF520" s="329"/>
      <c r="DTG520" s="329"/>
      <c r="DTH520" s="329"/>
      <c r="DTI520" s="329"/>
      <c r="DTJ520" s="329"/>
      <c r="DTK520" s="329"/>
      <c r="DTL520" s="329"/>
      <c r="DTM520" s="329"/>
      <c r="DTN520" s="329"/>
      <c r="DTO520" s="329"/>
      <c r="DTP520" s="329"/>
      <c r="DTQ520" s="329"/>
      <c r="DTR520" s="329"/>
      <c r="DTS520" s="329"/>
      <c r="DTT520" s="329"/>
      <c r="DTU520" s="329"/>
      <c r="DTV520" s="329"/>
      <c r="DTW520" s="329"/>
      <c r="DTX520" s="329"/>
      <c r="DTY520" s="329"/>
      <c r="DTZ520" s="329"/>
      <c r="DUA520" s="329"/>
      <c r="DUB520" s="329"/>
      <c r="DUC520" s="329"/>
      <c r="DUD520" s="329"/>
      <c r="DUE520" s="329"/>
      <c r="DUF520" s="329"/>
      <c r="DUG520" s="329"/>
      <c r="DUH520" s="329"/>
      <c r="DUI520" s="329"/>
      <c r="DUJ520" s="329"/>
      <c r="DUK520" s="329"/>
      <c r="DUL520" s="329"/>
      <c r="DUM520" s="329"/>
      <c r="DUN520" s="329"/>
      <c r="DUO520" s="329"/>
      <c r="DUP520" s="329"/>
      <c r="DUQ520" s="329"/>
      <c r="DUR520" s="329"/>
      <c r="DUS520" s="329"/>
      <c r="DUT520" s="329"/>
      <c r="DUU520" s="329"/>
      <c r="DUV520" s="329"/>
      <c r="DUW520" s="329"/>
      <c r="DUX520" s="329"/>
      <c r="DUY520" s="329"/>
      <c r="DUZ520" s="329"/>
      <c r="DVA520" s="329"/>
      <c r="DVB520" s="329"/>
      <c r="DVC520" s="329"/>
      <c r="DVD520" s="329"/>
      <c r="DVE520" s="329"/>
      <c r="DVF520" s="329"/>
      <c r="DVG520" s="329"/>
      <c r="DVH520" s="329"/>
      <c r="DVI520" s="329"/>
      <c r="DVJ520" s="329"/>
      <c r="DVK520" s="329"/>
      <c r="DVL520" s="329"/>
      <c r="DVM520" s="329"/>
      <c r="DVN520" s="329"/>
      <c r="DVO520" s="329"/>
      <c r="DVP520" s="329"/>
      <c r="DVQ520" s="329"/>
      <c r="DVR520" s="329"/>
      <c r="DVS520" s="329"/>
      <c r="DVT520" s="329"/>
      <c r="DVU520" s="329"/>
      <c r="DVV520" s="329"/>
      <c r="DVW520" s="329"/>
      <c r="DVX520" s="329"/>
      <c r="DVY520" s="329"/>
      <c r="DVZ520" s="329"/>
      <c r="DWA520" s="329"/>
      <c r="DWB520" s="329"/>
      <c r="DWC520" s="329"/>
      <c r="DWD520" s="329"/>
      <c r="DWE520" s="329"/>
      <c r="DWF520" s="329"/>
      <c r="DWG520" s="329"/>
      <c r="DWH520" s="329"/>
      <c r="DWI520" s="329"/>
      <c r="DWJ520" s="329"/>
      <c r="DWK520" s="329"/>
      <c r="DWL520" s="329"/>
      <c r="DWM520" s="329"/>
      <c r="DWN520" s="329"/>
      <c r="DWO520" s="329"/>
      <c r="DWP520" s="329"/>
      <c r="DWQ520" s="329"/>
      <c r="DWR520" s="329"/>
      <c r="DWS520" s="329"/>
      <c r="DWT520" s="329"/>
      <c r="DWU520" s="329"/>
      <c r="DWV520" s="329"/>
      <c r="DWW520" s="329"/>
      <c r="DWX520" s="329"/>
      <c r="DWY520" s="329"/>
      <c r="DWZ520" s="329"/>
      <c r="DXA520" s="329"/>
      <c r="DXB520" s="329"/>
      <c r="DXC520" s="329"/>
      <c r="DXD520" s="329"/>
      <c r="DXE520" s="329"/>
      <c r="DXF520" s="329"/>
      <c r="DXG520" s="329"/>
      <c r="DXH520" s="329"/>
      <c r="DXI520" s="329"/>
      <c r="DXJ520" s="329"/>
      <c r="DXK520" s="329"/>
      <c r="DXL520" s="329"/>
      <c r="DXM520" s="329"/>
      <c r="DXN520" s="329"/>
      <c r="DXO520" s="329"/>
      <c r="DXP520" s="329"/>
      <c r="DXQ520" s="329"/>
      <c r="DXR520" s="329"/>
      <c r="DXS520" s="329"/>
      <c r="DXT520" s="329"/>
      <c r="DXU520" s="329"/>
      <c r="DXV520" s="329"/>
      <c r="DXW520" s="329"/>
      <c r="DXX520" s="329"/>
      <c r="DXY520" s="329"/>
      <c r="DXZ520" s="329"/>
      <c r="DYA520" s="329"/>
      <c r="DYB520" s="329"/>
      <c r="DYC520" s="329"/>
      <c r="DYD520" s="329"/>
      <c r="DYE520" s="329"/>
      <c r="DYF520" s="329"/>
      <c r="DYG520" s="329"/>
      <c r="DYH520" s="329"/>
      <c r="DYI520" s="329"/>
      <c r="DYJ520" s="329"/>
      <c r="DYK520" s="329"/>
      <c r="DYL520" s="329"/>
      <c r="DYM520" s="329"/>
      <c r="DYN520" s="329"/>
      <c r="DYO520" s="329"/>
      <c r="DYP520" s="329"/>
      <c r="DYQ520" s="329"/>
      <c r="DYR520" s="329"/>
      <c r="DYS520" s="329"/>
      <c r="DYT520" s="329"/>
      <c r="DYU520" s="329"/>
      <c r="DYV520" s="329"/>
      <c r="DYW520" s="329"/>
      <c r="DYX520" s="329"/>
      <c r="DYY520" s="329"/>
      <c r="DYZ520" s="329"/>
      <c r="DZA520" s="329"/>
      <c r="DZB520" s="329"/>
      <c r="DZC520" s="329"/>
      <c r="DZD520" s="329"/>
      <c r="DZE520" s="329"/>
      <c r="DZF520" s="329"/>
      <c r="DZG520" s="329"/>
      <c r="DZH520" s="329"/>
      <c r="DZI520" s="329"/>
      <c r="DZJ520" s="329"/>
      <c r="DZK520" s="329"/>
      <c r="DZL520" s="329"/>
      <c r="DZM520" s="329"/>
      <c r="DZN520" s="329"/>
      <c r="DZO520" s="329"/>
      <c r="DZP520" s="329"/>
      <c r="DZQ520" s="329"/>
      <c r="DZR520" s="329"/>
      <c r="DZS520" s="329"/>
      <c r="DZT520" s="329"/>
      <c r="DZU520" s="329"/>
      <c r="DZV520" s="329"/>
      <c r="DZW520" s="329"/>
      <c r="DZX520" s="329"/>
      <c r="DZY520" s="329"/>
      <c r="DZZ520" s="329"/>
      <c r="EAA520" s="329"/>
      <c r="EAB520" s="329"/>
      <c r="EAC520" s="329"/>
      <c r="EAD520" s="329"/>
      <c r="EAE520" s="329"/>
      <c r="EAF520" s="329"/>
      <c r="EAG520" s="329"/>
      <c r="EAH520" s="329"/>
      <c r="EAI520" s="329"/>
      <c r="EAJ520" s="329"/>
      <c r="EAK520" s="329"/>
      <c r="EAL520" s="329"/>
      <c r="EAM520" s="329"/>
      <c r="EAN520" s="329"/>
      <c r="EAO520" s="329"/>
      <c r="EAP520" s="329"/>
      <c r="EAQ520" s="329"/>
      <c r="EAR520" s="329"/>
      <c r="EAS520" s="329"/>
      <c r="EAT520" s="329"/>
      <c r="EAU520" s="329"/>
      <c r="EAV520" s="329"/>
      <c r="EAW520" s="329"/>
      <c r="EAX520" s="329"/>
      <c r="EAY520" s="329"/>
      <c r="EAZ520" s="329"/>
      <c r="EBA520" s="329"/>
      <c r="EBB520" s="329"/>
      <c r="EBC520" s="329"/>
      <c r="EBD520" s="329"/>
      <c r="EBE520" s="329"/>
      <c r="EBF520" s="329"/>
      <c r="EBG520" s="329"/>
      <c r="EBH520" s="329"/>
      <c r="EBI520" s="329"/>
      <c r="EBJ520" s="329"/>
      <c r="EBK520" s="329"/>
      <c r="EBL520" s="329"/>
      <c r="EBM520" s="329"/>
      <c r="EBN520" s="329"/>
      <c r="EBO520" s="329"/>
      <c r="EBP520" s="329"/>
      <c r="EBQ520" s="329"/>
      <c r="EBR520" s="329"/>
      <c r="EBS520" s="329"/>
      <c r="EBT520" s="329"/>
      <c r="EBU520" s="329"/>
      <c r="EBV520" s="329"/>
      <c r="EBW520" s="329"/>
      <c r="EBX520" s="329"/>
      <c r="EBY520" s="329"/>
      <c r="EBZ520" s="329"/>
      <c r="ECA520" s="329"/>
      <c r="ECB520" s="329"/>
      <c r="ECC520" s="329"/>
      <c r="ECD520" s="329"/>
      <c r="ECE520" s="329"/>
      <c r="ECF520" s="329"/>
      <c r="ECG520" s="329"/>
      <c r="ECH520" s="329"/>
      <c r="ECI520" s="329"/>
      <c r="ECJ520" s="329"/>
      <c r="ECK520" s="329"/>
      <c r="ECL520" s="329"/>
      <c r="ECM520" s="329"/>
      <c r="ECN520" s="329"/>
      <c r="ECO520" s="329"/>
      <c r="ECP520" s="329"/>
      <c r="ECQ520" s="329"/>
      <c r="ECR520" s="329"/>
      <c r="ECS520" s="329"/>
      <c r="ECT520" s="329"/>
      <c r="ECU520" s="329"/>
      <c r="ECV520" s="329"/>
      <c r="ECW520" s="329"/>
      <c r="ECX520" s="329"/>
      <c r="ECY520" s="329"/>
      <c r="ECZ520" s="329"/>
      <c r="EDA520" s="329"/>
      <c r="EDB520" s="329"/>
      <c r="EDC520" s="329"/>
      <c r="EDD520" s="329"/>
      <c r="EDE520" s="329"/>
      <c r="EDF520" s="329"/>
      <c r="EDG520" s="329"/>
      <c r="EDH520" s="329"/>
      <c r="EDI520" s="329"/>
      <c r="EDJ520" s="329"/>
      <c r="EDK520" s="329"/>
      <c r="EDL520" s="329"/>
      <c r="EDM520" s="329"/>
      <c r="EDN520" s="329"/>
      <c r="EDO520" s="329"/>
      <c r="EDP520" s="329"/>
      <c r="EDQ520" s="329"/>
      <c r="EDR520" s="329"/>
      <c r="EDS520" s="329"/>
      <c r="EDT520" s="329"/>
      <c r="EDU520" s="329"/>
      <c r="EDV520" s="329"/>
      <c r="EDW520" s="329"/>
      <c r="EDX520" s="329"/>
      <c r="EDY520" s="329"/>
      <c r="EDZ520" s="329"/>
      <c r="EEA520" s="329"/>
      <c r="EEB520" s="329"/>
      <c r="EEC520" s="329"/>
      <c r="EED520" s="329"/>
      <c r="EEE520" s="329"/>
      <c r="EEF520" s="329"/>
      <c r="EEG520" s="329"/>
      <c r="EEH520" s="329"/>
      <c r="EEI520" s="329"/>
      <c r="EEJ520" s="329"/>
      <c r="EEK520" s="329"/>
      <c r="EEL520" s="329"/>
      <c r="EEM520" s="329"/>
      <c r="EEN520" s="329"/>
      <c r="EEO520" s="329"/>
      <c r="EEP520" s="329"/>
      <c r="EEQ520" s="329"/>
      <c r="EER520" s="329"/>
      <c r="EES520" s="329"/>
      <c r="EET520" s="329"/>
      <c r="EEU520" s="329"/>
      <c r="EEV520" s="329"/>
      <c r="EEW520" s="329"/>
      <c r="EEX520" s="329"/>
      <c r="EEY520" s="329"/>
      <c r="EEZ520" s="329"/>
      <c r="EFA520" s="329"/>
      <c r="EFB520" s="329"/>
      <c r="EFC520" s="329"/>
      <c r="EFD520" s="329"/>
      <c r="EFE520" s="329"/>
      <c r="EFF520" s="329"/>
      <c r="EFG520" s="329"/>
      <c r="EFH520" s="329"/>
      <c r="EFI520" s="329"/>
      <c r="EFJ520" s="329"/>
      <c r="EFK520" s="329"/>
      <c r="EFL520" s="329"/>
      <c r="EFM520" s="329"/>
      <c r="EFN520" s="329"/>
      <c r="EFO520" s="329"/>
      <c r="EFP520" s="329"/>
      <c r="EFQ520" s="329"/>
      <c r="EFR520" s="329"/>
      <c r="EFS520" s="329"/>
      <c r="EFT520" s="329"/>
      <c r="EFU520" s="329"/>
      <c r="EFV520" s="329"/>
      <c r="EFW520" s="329"/>
      <c r="EFX520" s="329"/>
      <c r="EFY520" s="329"/>
      <c r="EFZ520" s="329"/>
      <c r="EGA520" s="329"/>
      <c r="EGB520" s="329"/>
      <c r="EGC520" s="329"/>
      <c r="EGD520" s="329"/>
      <c r="EGE520" s="329"/>
      <c r="EGF520" s="329"/>
      <c r="EGG520" s="329"/>
      <c r="EGH520" s="329"/>
      <c r="EGI520" s="329"/>
      <c r="EGJ520" s="329"/>
      <c r="EGK520" s="329"/>
      <c r="EGL520" s="329"/>
      <c r="EGM520" s="329"/>
      <c r="EGN520" s="329"/>
      <c r="EGO520" s="329"/>
      <c r="EGP520" s="329"/>
      <c r="EGQ520" s="329"/>
      <c r="EGR520" s="329"/>
      <c r="EGS520" s="329"/>
      <c r="EGT520" s="329"/>
      <c r="EGU520" s="329"/>
      <c r="EGV520" s="329"/>
      <c r="EGW520" s="329"/>
      <c r="EGX520" s="329"/>
      <c r="EGY520" s="329"/>
      <c r="EGZ520" s="329"/>
      <c r="EHA520" s="329"/>
      <c r="EHB520" s="329"/>
      <c r="EHC520" s="329"/>
      <c r="EHD520" s="329"/>
      <c r="EHE520" s="329"/>
      <c r="EHF520" s="329"/>
      <c r="EHG520" s="329"/>
      <c r="EHH520" s="329"/>
      <c r="EHI520" s="329"/>
      <c r="EHJ520" s="329"/>
      <c r="EHK520" s="329"/>
      <c r="EHL520" s="329"/>
      <c r="EHM520" s="329"/>
      <c r="EHN520" s="329"/>
      <c r="EHO520" s="329"/>
      <c r="EHP520" s="329"/>
      <c r="EHQ520" s="329"/>
      <c r="EHR520" s="329"/>
      <c r="EHS520" s="329"/>
      <c r="EHT520" s="329"/>
      <c r="EHU520" s="329"/>
      <c r="EHV520" s="329"/>
      <c r="EHW520" s="329"/>
      <c r="EHX520" s="329"/>
      <c r="EHY520" s="329"/>
      <c r="EHZ520" s="329"/>
      <c r="EIA520" s="329"/>
      <c r="EIB520" s="329"/>
      <c r="EIC520" s="329"/>
      <c r="EID520" s="329"/>
      <c r="EIE520" s="329"/>
      <c r="EIF520" s="329"/>
      <c r="EIG520" s="329"/>
      <c r="EIH520" s="329"/>
      <c r="EII520" s="329"/>
      <c r="EIJ520" s="329"/>
      <c r="EIK520" s="329"/>
      <c r="EIL520" s="329"/>
      <c r="EIM520" s="329"/>
      <c r="EIN520" s="329"/>
      <c r="EIO520" s="329"/>
      <c r="EIP520" s="329"/>
      <c r="EIQ520" s="329"/>
      <c r="EIR520" s="329"/>
      <c r="EIS520" s="329"/>
      <c r="EIT520" s="329"/>
      <c r="EIU520" s="329"/>
      <c r="EIV520" s="329"/>
      <c r="EIW520" s="329"/>
      <c r="EIX520" s="329"/>
      <c r="EIY520" s="329"/>
      <c r="EIZ520" s="329"/>
      <c r="EJA520" s="329"/>
      <c r="EJB520" s="329"/>
      <c r="EJC520" s="329"/>
      <c r="EJD520" s="329"/>
      <c r="EJE520" s="329"/>
      <c r="EJF520" s="329"/>
      <c r="EJG520" s="329"/>
      <c r="EJH520" s="329"/>
      <c r="EJI520" s="329"/>
      <c r="EJJ520" s="329"/>
      <c r="EJK520" s="329"/>
      <c r="EJL520" s="329"/>
      <c r="EJM520" s="329"/>
      <c r="EJN520" s="329"/>
      <c r="EJO520" s="329"/>
      <c r="EJP520" s="329"/>
      <c r="EJQ520" s="329"/>
      <c r="EJR520" s="329"/>
      <c r="EJS520" s="329"/>
      <c r="EJT520" s="329"/>
      <c r="EJU520" s="329"/>
      <c r="EJV520" s="329"/>
      <c r="EJW520" s="329"/>
      <c r="EJX520" s="329"/>
      <c r="EJY520" s="329"/>
      <c r="EJZ520" s="329"/>
      <c r="EKA520" s="329"/>
      <c r="EKB520" s="329"/>
      <c r="EKC520" s="329"/>
      <c r="EKD520" s="329"/>
      <c r="EKE520" s="329"/>
      <c r="EKF520" s="329"/>
      <c r="EKG520" s="329"/>
      <c r="EKH520" s="329"/>
      <c r="EKI520" s="329"/>
      <c r="EKJ520" s="329"/>
      <c r="EKK520" s="329"/>
      <c r="EKL520" s="329"/>
      <c r="EKM520" s="329"/>
      <c r="EKN520" s="329"/>
      <c r="EKO520" s="329"/>
      <c r="EKP520" s="329"/>
      <c r="EKQ520" s="329"/>
      <c r="EKR520" s="329"/>
      <c r="EKS520" s="329"/>
      <c r="EKT520" s="329"/>
      <c r="EKU520" s="329"/>
      <c r="EKV520" s="329"/>
      <c r="EKW520" s="329"/>
      <c r="EKX520" s="329"/>
      <c r="EKY520" s="329"/>
      <c r="EKZ520" s="329"/>
      <c r="ELA520" s="329"/>
      <c r="ELB520" s="329"/>
      <c r="ELC520" s="329"/>
      <c r="ELD520" s="329"/>
      <c r="ELE520" s="329"/>
      <c r="ELF520" s="329"/>
      <c r="ELG520" s="329"/>
      <c r="ELH520" s="329"/>
      <c r="ELI520" s="329"/>
      <c r="ELJ520" s="329"/>
      <c r="ELK520" s="329"/>
      <c r="ELL520" s="329"/>
      <c r="ELM520" s="329"/>
      <c r="ELN520" s="329"/>
      <c r="ELO520" s="329"/>
      <c r="ELP520" s="329"/>
      <c r="ELQ520" s="329"/>
      <c r="ELR520" s="329"/>
      <c r="ELS520" s="329"/>
      <c r="ELT520" s="329"/>
      <c r="ELU520" s="329"/>
      <c r="ELV520" s="329"/>
      <c r="ELW520" s="329"/>
      <c r="ELX520" s="329"/>
      <c r="ELY520" s="329"/>
      <c r="ELZ520" s="329"/>
      <c r="EMA520" s="329"/>
      <c r="EMB520" s="329"/>
      <c r="EMC520" s="329"/>
      <c r="EMD520" s="329"/>
      <c r="EME520" s="329"/>
      <c r="EMF520" s="329"/>
      <c r="EMG520" s="329"/>
      <c r="EMH520" s="329"/>
      <c r="EMI520" s="329"/>
      <c r="EMJ520" s="329"/>
      <c r="EMK520" s="329"/>
      <c r="EML520" s="329"/>
      <c r="EMM520" s="329"/>
      <c r="EMN520" s="329"/>
      <c r="EMO520" s="329"/>
      <c r="EMP520" s="329"/>
      <c r="EMQ520" s="329"/>
      <c r="EMR520" s="329"/>
      <c r="EMS520" s="329"/>
      <c r="EMT520" s="329"/>
      <c r="EMU520" s="329"/>
      <c r="EMV520" s="329"/>
      <c r="EMW520" s="329"/>
      <c r="EMX520" s="329"/>
      <c r="EMY520" s="329"/>
      <c r="EMZ520" s="329"/>
      <c r="ENA520" s="329"/>
      <c r="ENB520" s="329"/>
      <c r="ENC520" s="329"/>
      <c r="END520" s="329"/>
      <c r="ENE520" s="329"/>
      <c r="ENF520" s="329"/>
      <c r="ENG520" s="329"/>
      <c r="ENH520" s="329"/>
      <c r="ENI520" s="329"/>
      <c r="ENJ520" s="329"/>
      <c r="ENK520" s="329"/>
      <c r="ENL520" s="329"/>
      <c r="ENM520" s="329"/>
      <c r="ENN520" s="329"/>
      <c r="ENO520" s="329"/>
      <c r="ENP520" s="329"/>
      <c r="ENQ520" s="329"/>
      <c r="ENR520" s="329"/>
      <c r="ENS520" s="329"/>
      <c r="ENT520" s="329"/>
      <c r="ENU520" s="329"/>
      <c r="ENV520" s="329"/>
      <c r="ENW520" s="329"/>
      <c r="ENX520" s="329"/>
      <c r="ENY520" s="329"/>
      <c r="ENZ520" s="329"/>
      <c r="EOA520" s="329"/>
      <c r="EOB520" s="329"/>
      <c r="EOC520" s="329"/>
      <c r="EOD520" s="329"/>
      <c r="EOE520" s="329"/>
      <c r="EOF520" s="329"/>
      <c r="EOG520" s="329"/>
      <c r="EOH520" s="329"/>
      <c r="EOI520" s="329"/>
      <c r="EOJ520" s="329"/>
      <c r="EOK520" s="329"/>
      <c r="EOL520" s="329"/>
      <c r="EOM520" s="329"/>
      <c r="EON520" s="329"/>
      <c r="EOO520" s="329"/>
      <c r="EOP520" s="329"/>
      <c r="EOQ520" s="329"/>
      <c r="EOR520" s="329"/>
      <c r="EOS520" s="329"/>
      <c r="EOT520" s="329"/>
      <c r="EOU520" s="329"/>
      <c r="EOV520" s="329"/>
      <c r="EOW520" s="329"/>
      <c r="EOX520" s="329"/>
      <c r="EOY520" s="329"/>
      <c r="EOZ520" s="329"/>
      <c r="EPA520" s="329"/>
      <c r="EPB520" s="329"/>
      <c r="EPC520" s="329"/>
      <c r="EPD520" s="329"/>
      <c r="EPE520" s="329"/>
      <c r="EPF520" s="329"/>
      <c r="EPG520" s="329"/>
      <c r="EPH520" s="329"/>
      <c r="EPI520" s="329"/>
      <c r="EPJ520" s="329"/>
      <c r="EPK520" s="329"/>
      <c r="EPL520" s="329"/>
      <c r="EPM520" s="329"/>
      <c r="EPN520" s="329"/>
      <c r="EPO520" s="329"/>
      <c r="EPP520" s="329"/>
      <c r="EPQ520" s="329"/>
      <c r="EPR520" s="329"/>
      <c r="EPS520" s="329"/>
      <c r="EPT520" s="329"/>
      <c r="EPU520" s="329"/>
      <c r="EPV520" s="329"/>
      <c r="EPW520" s="329"/>
      <c r="EPX520" s="329"/>
      <c r="EPY520" s="329"/>
      <c r="EPZ520" s="329"/>
      <c r="EQA520" s="329"/>
      <c r="EQB520" s="329"/>
      <c r="EQC520" s="329"/>
      <c r="EQD520" s="329"/>
      <c r="EQE520" s="329"/>
      <c r="EQF520" s="329"/>
      <c r="EQG520" s="329"/>
      <c r="EQH520" s="329"/>
      <c r="EQI520" s="329"/>
      <c r="EQJ520" s="329"/>
      <c r="EQK520" s="329"/>
      <c r="EQL520" s="329"/>
      <c r="EQM520" s="329"/>
      <c r="EQN520" s="329"/>
      <c r="EQO520" s="329"/>
      <c r="EQP520" s="329"/>
      <c r="EQQ520" s="329"/>
      <c r="EQR520" s="329"/>
      <c r="EQS520" s="329"/>
      <c r="EQT520" s="329"/>
      <c r="EQU520" s="329"/>
      <c r="EQV520" s="329"/>
      <c r="EQW520" s="329"/>
      <c r="EQX520" s="329"/>
      <c r="EQY520" s="329"/>
      <c r="EQZ520" s="329"/>
      <c r="ERA520" s="329"/>
      <c r="ERB520" s="329"/>
      <c r="ERC520" s="329"/>
      <c r="ERD520" s="329"/>
      <c r="ERE520" s="329"/>
      <c r="ERF520" s="329"/>
      <c r="ERG520" s="329"/>
      <c r="ERH520" s="329"/>
      <c r="ERI520" s="329"/>
      <c r="ERJ520" s="329"/>
      <c r="ERK520" s="329"/>
      <c r="ERL520" s="329"/>
      <c r="ERM520" s="329"/>
      <c r="ERN520" s="329"/>
      <c r="ERO520" s="329"/>
      <c r="ERP520" s="329"/>
      <c r="ERQ520" s="329"/>
      <c r="ERR520" s="329"/>
      <c r="ERS520" s="329"/>
      <c r="ERT520" s="329"/>
      <c r="ERU520" s="329"/>
      <c r="ERV520" s="329"/>
      <c r="ERW520" s="329"/>
      <c r="ERX520" s="329"/>
      <c r="ERY520" s="329"/>
      <c r="ERZ520" s="329"/>
      <c r="ESA520" s="329"/>
      <c r="ESB520" s="329"/>
      <c r="ESC520" s="329"/>
      <c r="ESD520" s="329"/>
      <c r="ESE520" s="329"/>
      <c r="ESF520" s="329"/>
      <c r="ESG520" s="329"/>
      <c r="ESH520" s="329"/>
      <c r="ESI520" s="329"/>
      <c r="ESJ520" s="329"/>
      <c r="ESK520" s="329"/>
      <c r="ESL520" s="329"/>
      <c r="ESM520" s="329"/>
      <c r="ESN520" s="329"/>
      <c r="ESO520" s="329"/>
      <c r="ESP520" s="329"/>
      <c r="ESQ520" s="329"/>
      <c r="ESR520" s="329"/>
      <c r="ESS520" s="329"/>
      <c r="EST520" s="329"/>
      <c r="ESU520" s="329"/>
      <c r="ESV520" s="329"/>
      <c r="ESW520" s="329"/>
      <c r="ESX520" s="329"/>
      <c r="ESY520" s="329"/>
      <c r="ESZ520" s="329"/>
      <c r="ETA520" s="329"/>
      <c r="ETB520" s="329"/>
      <c r="ETC520" s="329"/>
      <c r="ETD520" s="329"/>
      <c r="ETE520" s="329"/>
      <c r="ETF520" s="329"/>
      <c r="ETG520" s="329"/>
      <c r="ETH520" s="329"/>
      <c r="ETI520" s="329"/>
      <c r="ETJ520" s="329"/>
      <c r="ETK520" s="329"/>
      <c r="ETL520" s="329"/>
      <c r="ETM520" s="329"/>
      <c r="ETN520" s="329"/>
      <c r="ETO520" s="329"/>
      <c r="ETP520" s="329"/>
      <c r="ETQ520" s="329"/>
      <c r="ETR520" s="329"/>
      <c r="ETS520" s="329"/>
      <c r="ETT520" s="329"/>
      <c r="ETU520" s="329"/>
      <c r="ETV520" s="329"/>
      <c r="ETW520" s="329"/>
      <c r="ETX520" s="329"/>
      <c r="ETY520" s="329"/>
      <c r="ETZ520" s="329"/>
      <c r="EUA520" s="329"/>
      <c r="EUB520" s="329"/>
      <c r="EUC520" s="329"/>
      <c r="EUD520" s="329"/>
      <c r="EUE520" s="329"/>
      <c r="EUF520" s="329"/>
      <c r="EUG520" s="329"/>
      <c r="EUH520" s="329"/>
      <c r="EUI520" s="329"/>
      <c r="EUJ520" s="329"/>
      <c r="EUK520" s="329"/>
      <c r="EUL520" s="329"/>
      <c r="EUM520" s="329"/>
      <c r="EUN520" s="329"/>
      <c r="EUO520" s="329"/>
      <c r="EUP520" s="329"/>
      <c r="EUQ520" s="329"/>
      <c r="EUR520" s="329"/>
      <c r="EUS520" s="329"/>
      <c r="EUT520" s="329"/>
      <c r="EUU520" s="329"/>
      <c r="EUV520" s="329"/>
      <c r="EUW520" s="329"/>
      <c r="EUX520" s="329"/>
      <c r="EUY520" s="329"/>
      <c r="EUZ520" s="329"/>
      <c r="EVA520" s="329"/>
      <c r="EVB520" s="329"/>
      <c r="EVC520" s="329"/>
      <c r="EVD520" s="329"/>
      <c r="EVE520" s="329"/>
      <c r="EVF520" s="329"/>
      <c r="EVG520" s="329"/>
      <c r="EVH520" s="329"/>
      <c r="EVI520" s="329"/>
      <c r="EVJ520" s="329"/>
      <c r="EVK520" s="329"/>
      <c r="EVL520" s="329"/>
      <c r="EVM520" s="329"/>
      <c r="EVN520" s="329"/>
      <c r="EVO520" s="329"/>
      <c r="EVP520" s="329"/>
      <c r="EVQ520" s="329"/>
      <c r="EVR520" s="329"/>
      <c r="EVS520" s="329"/>
      <c r="EVT520" s="329"/>
      <c r="EVU520" s="329"/>
      <c r="EVV520" s="329"/>
      <c r="EVW520" s="329"/>
      <c r="EVX520" s="329"/>
      <c r="EVY520" s="329"/>
      <c r="EVZ520" s="329"/>
      <c r="EWA520" s="329"/>
      <c r="EWB520" s="329"/>
      <c r="EWC520" s="329"/>
      <c r="EWD520" s="329"/>
      <c r="EWE520" s="329"/>
      <c r="EWF520" s="329"/>
      <c r="EWG520" s="329"/>
      <c r="EWH520" s="329"/>
      <c r="EWI520" s="329"/>
      <c r="EWJ520" s="329"/>
      <c r="EWK520" s="329"/>
      <c r="EWL520" s="329"/>
      <c r="EWM520" s="329"/>
      <c r="EWN520" s="329"/>
      <c r="EWO520" s="329"/>
      <c r="EWP520" s="329"/>
      <c r="EWQ520" s="329"/>
      <c r="EWR520" s="329"/>
      <c r="EWS520" s="329"/>
      <c r="EWT520" s="329"/>
      <c r="EWU520" s="329"/>
      <c r="EWV520" s="329"/>
      <c r="EWW520" s="329"/>
      <c r="EWX520" s="329"/>
      <c r="EWY520" s="329"/>
      <c r="EWZ520" s="329"/>
      <c r="EXA520" s="329"/>
      <c r="EXB520" s="329"/>
      <c r="EXC520" s="329"/>
      <c r="EXD520" s="329"/>
      <c r="EXE520" s="329"/>
      <c r="EXF520" s="329"/>
      <c r="EXG520" s="329"/>
      <c r="EXH520" s="329"/>
      <c r="EXI520" s="329"/>
      <c r="EXJ520" s="329"/>
      <c r="EXK520" s="329"/>
      <c r="EXL520" s="329"/>
      <c r="EXM520" s="329"/>
      <c r="EXN520" s="329"/>
      <c r="EXO520" s="329"/>
      <c r="EXP520" s="329"/>
      <c r="EXQ520" s="329"/>
      <c r="EXR520" s="329"/>
      <c r="EXS520" s="329"/>
      <c r="EXT520" s="329"/>
      <c r="EXU520" s="329"/>
      <c r="EXV520" s="329"/>
      <c r="EXW520" s="329"/>
      <c r="EXX520" s="329"/>
      <c r="EXY520" s="329"/>
      <c r="EXZ520" s="329"/>
      <c r="EYA520" s="329"/>
      <c r="EYB520" s="329"/>
      <c r="EYC520" s="329"/>
      <c r="EYD520" s="329"/>
      <c r="EYE520" s="329"/>
      <c r="EYF520" s="329"/>
      <c r="EYG520" s="329"/>
      <c r="EYH520" s="329"/>
      <c r="EYI520" s="329"/>
      <c r="EYJ520" s="329"/>
      <c r="EYK520" s="329"/>
      <c r="EYL520" s="329"/>
      <c r="EYM520" s="329"/>
      <c r="EYN520" s="329"/>
      <c r="EYO520" s="329"/>
      <c r="EYP520" s="329"/>
      <c r="EYQ520" s="329"/>
      <c r="EYR520" s="329"/>
      <c r="EYS520" s="329"/>
      <c r="EYT520" s="329"/>
      <c r="EYU520" s="329"/>
      <c r="EYV520" s="329"/>
      <c r="EYW520" s="329"/>
      <c r="EYX520" s="329"/>
      <c r="EYY520" s="329"/>
      <c r="EYZ520" s="329"/>
      <c r="EZA520" s="329"/>
      <c r="EZB520" s="329"/>
      <c r="EZC520" s="329"/>
      <c r="EZD520" s="329"/>
      <c r="EZE520" s="329"/>
      <c r="EZF520" s="329"/>
      <c r="EZG520" s="329"/>
      <c r="EZH520" s="329"/>
      <c r="EZI520" s="329"/>
      <c r="EZJ520" s="329"/>
      <c r="EZK520" s="329"/>
      <c r="EZL520" s="329"/>
      <c r="EZM520" s="329"/>
      <c r="EZN520" s="329"/>
      <c r="EZO520" s="329"/>
      <c r="EZP520" s="329"/>
      <c r="EZQ520" s="329"/>
      <c r="EZR520" s="329"/>
      <c r="EZS520" s="329"/>
      <c r="EZT520" s="329"/>
      <c r="EZU520" s="329"/>
      <c r="EZV520" s="329"/>
      <c r="EZW520" s="329"/>
      <c r="EZX520" s="329"/>
      <c r="EZY520" s="329"/>
      <c r="EZZ520" s="329"/>
      <c r="FAA520" s="329"/>
      <c r="FAB520" s="329"/>
      <c r="FAC520" s="329"/>
      <c r="FAD520" s="329"/>
      <c r="FAE520" s="329"/>
      <c r="FAF520" s="329"/>
      <c r="FAG520" s="329"/>
      <c r="FAH520" s="329"/>
      <c r="FAI520" s="329"/>
      <c r="FAJ520" s="329"/>
      <c r="FAK520" s="329"/>
      <c r="FAL520" s="329"/>
      <c r="FAM520" s="329"/>
      <c r="FAN520" s="329"/>
      <c r="FAO520" s="329"/>
      <c r="FAP520" s="329"/>
      <c r="FAQ520" s="329"/>
      <c r="FAR520" s="329"/>
      <c r="FAS520" s="329"/>
      <c r="FAT520" s="329"/>
      <c r="FAU520" s="329"/>
      <c r="FAV520" s="329"/>
      <c r="FAW520" s="329"/>
      <c r="FAX520" s="329"/>
      <c r="FAY520" s="329"/>
      <c r="FAZ520" s="329"/>
      <c r="FBA520" s="329"/>
      <c r="FBB520" s="329"/>
      <c r="FBC520" s="329"/>
      <c r="FBD520" s="329"/>
      <c r="FBE520" s="329"/>
      <c r="FBF520" s="329"/>
      <c r="FBG520" s="329"/>
      <c r="FBH520" s="329"/>
      <c r="FBI520" s="329"/>
      <c r="FBJ520" s="329"/>
      <c r="FBK520" s="329"/>
      <c r="FBL520" s="329"/>
      <c r="FBM520" s="329"/>
      <c r="FBN520" s="329"/>
      <c r="FBO520" s="329"/>
      <c r="FBP520" s="329"/>
      <c r="FBQ520" s="329"/>
      <c r="FBR520" s="329"/>
      <c r="FBS520" s="329"/>
      <c r="FBT520" s="329"/>
      <c r="FBU520" s="329"/>
      <c r="FBV520" s="329"/>
      <c r="FBW520" s="329"/>
      <c r="FBX520" s="329"/>
      <c r="FBY520" s="329"/>
      <c r="FBZ520" s="329"/>
      <c r="FCA520" s="329"/>
      <c r="FCB520" s="329"/>
      <c r="FCC520" s="329"/>
      <c r="FCD520" s="329"/>
      <c r="FCE520" s="329"/>
      <c r="FCF520" s="329"/>
      <c r="FCG520" s="329"/>
      <c r="FCH520" s="329"/>
      <c r="FCI520" s="329"/>
      <c r="FCJ520" s="329"/>
      <c r="FCK520" s="329"/>
      <c r="FCL520" s="329"/>
      <c r="FCM520" s="329"/>
      <c r="FCN520" s="329"/>
      <c r="FCO520" s="329"/>
      <c r="FCP520" s="329"/>
      <c r="FCQ520" s="329"/>
      <c r="FCR520" s="329"/>
      <c r="FCS520" s="329"/>
      <c r="FCT520" s="329"/>
      <c r="FCU520" s="329"/>
      <c r="FCV520" s="329"/>
      <c r="FCW520" s="329"/>
      <c r="FCX520" s="329"/>
      <c r="FCY520" s="329"/>
      <c r="FCZ520" s="329"/>
      <c r="FDA520" s="329"/>
      <c r="FDB520" s="329"/>
      <c r="FDC520" s="329"/>
      <c r="FDD520" s="329"/>
      <c r="FDE520" s="329"/>
      <c r="FDF520" s="329"/>
      <c r="FDG520" s="329"/>
      <c r="FDH520" s="329"/>
      <c r="FDI520" s="329"/>
      <c r="FDJ520" s="329"/>
      <c r="FDK520" s="329"/>
      <c r="FDL520" s="329"/>
      <c r="FDM520" s="329"/>
      <c r="FDN520" s="329"/>
      <c r="FDO520" s="329"/>
      <c r="FDP520" s="329"/>
      <c r="FDQ520" s="329"/>
      <c r="FDR520" s="329"/>
      <c r="FDS520" s="329"/>
      <c r="FDT520" s="329"/>
      <c r="FDU520" s="329"/>
      <c r="FDV520" s="329"/>
      <c r="FDW520" s="329"/>
      <c r="FDX520" s="329"/>
      <c r="FDY520" s="329"/>
      <c r="FDZ520" s="329"/>
      <c r="FEA520" s="329"/>
      <c r="FEB520" s="329"/>
      <c r="FEC520" s="329"/>
      <c r="FED520" s="329"/>
      <c r="FEE520" s="329"/>
      <c r="FEF520" s="329"/>
      <c r="FEG520" s="329"/>
      <c r="FEH520" s="329"/>
      <c r="FEI520" s="329"/>
      <c r="FEJ520" s="329"/>
      <c r="FEK520" s="329"/>
      <c r="FEL520" s="329"/>
      <c r="FEM520" s="329"/>
      <c r="FEN520" s="329"/>
      <c r="FEO520" s="329"/>
      <c r="FEP520" s="329"/>
      <c r="FEQ520" s="329"/>
      <c r="FER520" s="329"/>
      <c r="FES520" s="329"/>
      <c r="FET520" s="329"/>
      <c r="FEU520" s="329"/>
      <c r="FEV520" s="329"/>
      <c r="FEW520" s="329"/>
      <c r="FEX520" s="329"/>
      <c r="FEY520" s="329"/>
      <c r="FEZ520" s="329"/>
      <c r="FFA520" s="329"/>
      <c r="FFB520" s="329"/>
      <c r="FFC520" s="329"/>
      <c r="FFD520" s="329"/>
      <c r="FFE520" s="329"/>
      <c r="FFF520" s="329"/>
      <c r="FFG520" s="329"/>
      <c r="FFH520" s="329"/>
      <c r="FFI520" s="329"/>
      <c r="FFJ520" s="329"/>
      <c r="FFK520" s="329"/>
      <c r="FFL520" s="329"/>
      <c r="FFM520" s="329"/>
      <c r="FFN520" s="329"/>
      <c r="FFO520" s="329"/>
      <c r="FFP520" s="329"/>
      <c r="FFQ520" s="329"/>
      <c r="FFR520" s="329"/>
      <c r="FFS520" s="329"/>
      <c r="FFT520" s="329"/>
      <c r="FFU520" s="329"/>
      <c r="FFV520" s="329"/>
      <c r="FFW520" s="329"/>
      <c r="FFX520" s="329"/>
      <c r="FFY520" s="329"/>
      <c r="FFZ520" s="329"/>
      <c r="FGA520" s="329"/>
      <c r="FGB520" s="329"/>
      <c r="FGC520" s="329"/>
      <c r="FGD520" s="329"/>
      <c r="FGE520" s="329"/>
      <c r="FGF520" s="329"/>
      <c r="FGG520" s="329"/>
      <c r="FGH520" s="329"/>
      <c r="FGI520" s="329"/>
      <c r="FGJ520" s="329"/>
      <c r="FGK520" s="329"/>
      <c r="FGL520" s="329"/>
      <c r="FGM520" s="329"/>
      <c r="FGN520" s="329"/>
      <c r="FGO520" s="329"/>
      <c r="FGP520" s="329"/>
      <c r="FGQ520" s="329"/>
      <c r="FGR520" s="329"/>
      <c r="FGS520" s="329"/>
      <c r="FGT520" s="329"/>
      <c r="FGU520" s="329"/>
      <c r="FGV520" s="329"/>
      <c r="FGW520" s="329"/>
      <c r="FGX520" s="329"/>
      <c r="FGY520" s="329"/>
      <c r="FGZ520" s="329"/>
      <c r="FHA520" s="329"/>
      <c r="FHB520" s="329"/>
      <c r="FHC520" s="329"/>
      <c r="FHD520" s="329"/>
      <c r="FHE520" s="329"/>
      <c r="FHF520" s="329"/>
      <c r="FHG520" s="329"/>
      <c r="FHH520" s="329"/>
      <c r="FHI520" s="329"/>
      <c r="FHJ520" s="329"/>
      <c r="FHK520" s="329"/>
      <c r="FHL520" s="329"/>
      <c r="FHM520" s="329"/>
      <c r="FHN520" s="329"/>
      <c r="FHO520" s="329"/>
      <c r="FHP520" s="329"/>
      <c r="FHQ520" s="329"/>
      <c r="FHR520" s="329"/>
      <c r="FHS520" s="329"/>
      <c r="FHT520" s="329"/>
      <c r="FHU520" s="329"/>
      <c r="FHV520" s="329"/>
      <c r="FHW520" s="329"/>
      <c r="FHX520" s="329"/>
      <c r="FHY520" s="329"/>
      <c r="FHZ520" s="329"/>
      <c r="FIA520" s="329"/>
      <c r="FIB520" s="329"/>
      <c r="FIC520" s="329"/>
      <c r="FID520" s="329"/>
      <c r="FIE520" s="329"/>
      <c r="FIF520" s="329"/>
      <c r="FIG520" s="329"/>
      <c r="FIH520" s="329"/>
      <c r="FII520" s="329"/>
      <c r="FIJ520" s="329"/>
      <c r="FIK520" s="329"/>
      <c r="FIL520" s="329"/>
      <c r="FIM520" s="329"/>
      <c r="FIN520" s="329"/>
      <c r="FIO520" s="329"/>
      <c r="FIP520" s="329"/>
      <c r="FIQ520" s="329"/>
      <c r="FIR520" s="329"/>
      <c r="FIS520" s="329"/>
      <c r="FIT520" s="329"/>
      <c r="FIU520" s="329"/>
      <c r="FIV520" s="329"/>
      <c r="FIW520" s="329"/>
      <c r="FIX520" s="329"/>
      <c r="FIY520" s="329"/>
      <c r="FIZ520" s="329"/>
      <c r="FJA520" s="329"/>
      <c r="FJB520" s="329"/>
      <c r="FJC520" s="329"/>
      <c r="FJD520" s="329"/>
      <c r="FJE520" s="329"/>
      <c r="FJF520" s="329"/>
      <c r="FJG520" s="329"/>
      <c r="FJH520" s="329"/>
      <c r="FJI520" s="329"/>
      <c r="FJJ520" s="329"/>
      <c r="FJK520" s="329"/>
      <c r="FJL520" s="329"/>
      <c r="FJM520" s="329"/>
      <c r="FJN520" s="329"/>
      <c r="FJO520" s="329"/>
      <c r="FJP520" s="329"/>
      <c r="FJQ520" s="329"/>
      <c r="FJR520" s="329"/>
      <c r="FJS520" s="329"/>
      <c r="FJT520" s="329"/>
      <c r="FJU520" s="329"/>
      <c r="FJV520" s="329"/>
      <c r="FJW520" s="329"/>
      <c r="FJX520" s="329"/>
      <c r="FJY520" s="329"/>
      <c r="FJZ520" s="329"/>
      <c r="FKA520" s="329"/>
      <c r="FKB520" s="329"/>
      <c r="FKC520" s="329"/>
      <c r="FKD520" s="329"/>
      <c r="FKE520" s="329"/>
      <c r="FKF520" s="329"/>
      <c r="FKG520" s="329"/>
      <c r="FKH520" s="329"/>
      <c r="FKI520" s="329"/>
      <c r="FKJ520" s="329"/>
      <c r="FKK520" s="329"/>
      <c r="FKL520" s="329"/>
      <c r="FKM520" s="329"/>
      <c r="FKN520" s="329"/>
      <c r="FKO520" s="329"/>
      <c r="FKP520" s="329"/>
      <c r="FKQ520" s="329"/>
      <c r="FKR520" s="329"/>
      <c r="FKS520" s="329"/>
      <c r="FKT520" s="329"/>
      <c r="FKU520" s="329"/>
      <c r="FKV520" s="329"/>
      <c r="FKW520" s="329"/>
      <c r="FKX520" s="329"/>
      <c r="FKY520" s="329"/>
      <c r="FKZ520" s="329"/>
      <c r="FLA520" s="329"/>
      <c r="FLB520" s="329"/>
      <c r="FLC520" s="329"/>
      <c r="FLD520" s="329"/>
      <c r="FLE520" s="329"/>
      <c r="FLF520" s="329"/>
      <c r="FLG520" s="329"/>
      <c r="FLH520" s="329"/>
      <c r="FLI520" s="329"/>
      <c r="FLJ520" s="329"/>
      <c r="FLK520" s="329"/>
      <c r="FLL520" s="329"/>
      <c r="FLM520" s="329"/>
      <c r="FLN520" s="329"/>
      <c r="FLO520" s="329"/>
      <c r="FLP520" s="329"/>
      <c r="FLQ520" s="329"/>
      <c r="FLR520" s="329"/>
      <c r="FLS520" s="329"/>
      <c r="FLT520" s="329"/>
      <c r="FLU520" s="329"/>
      <c r="FLV520" s="329"/>
      <c r="FLW520" s="329"/>
      <c r="FLX520" s="329"/>
      <c r="FLY520" s="329"/>
      <c r="FLZ520" s="329"/>
      <c r="FMA520" s="329"/>
      <c r="FMB520" s="329"/>
      <c r="FMC520" s="329"/>
      <c r="FMD520" s="329"/>
      <c r="FME520" s="329"/>
      <c r="FMF520" s="329"/>
      <c r="FMG520" s="329"/>
      <c r="FMH520" s="329"/>
      <c r="FMI520" s="329"/>
      <c r="FMJ520" s="329"/>
      <c r="FMK520" s="329"/>
      <c r="FML520" s="329"/>
      <c r="FMM520" s="329"/>
      <c r="FMN520" s="329"/>
      <c r="FMO520" s="329"/>
      <c r="FMP520" s="329"/>
      <c r="FMQ520" s="329"/>
      <c r="FMR520" s="329"/>
      <c r="FMS520" s="329"/>
      <c r="FMT520" s="329"/>
      <c r="FMU520" s="329"/>
      <c r="FMV520" s="329"/>
      <c r="FMW520" s="329"/>
      <c r="FMX520" s="329"/>
      <c r="FMY520" s="329"/>
      <c r="FMZ520" s="329"/>
      <c r="FNA520" s="329"/>
      <c r="FNB520" s="329"/>
      <c r="FNC520" s="329"/>
      <c r="FND520" s="329"/>
      <c r="FNE520" s="329"/>
      <c r="FNF520" s="329"/>
      <c r="FNG520" s="329"/>
      <c r="FNH520" s="329"/>
      <c r="FNI520" s="329"/>
      <c r="FNJ520" s="329"/>
      <c r="FNK520" s="329"/>
      <c r="FNL520" s="329"/>
      <c r="FNM520" s="329"/>
      <c r="FNN520" s="329"/>
      <c r="FNO520" s="329"/>
      <c r="FNP520" s="329"/>
      <c r="FNQ520" s="329"/>
      <c r="FNR520" s="329"/>
      <c r="FNS520" s="329"/>
      <c r="FNT520" s="329"/>
      <c r="FNU520" s="329"/>
      <c r="FNV520" s="329"/>
      <c r="FNW520" s="329"/>
      <c r="FNX520" s="329"/>
      <c r="FNY520" s="329"/>
      <c r="FNZ520" s="329"/>
      <c r="FOA520" s="329"/>
      <c r="FOB520" s="329"/>
      <c r="FOC520" s="329"/>
      <c r="FOD520" s="329"/>
      <c r="FOE520" s="329"/>
      <c r="FOF520" s="329"/>
      <c r="FOG520" s="329"/>
      <c r="FOH520" s="329"/>
      <c r="FOI520" s="329"/>
      <c r="FOJ520" s="329"/>
      <c r="FOK520" s="329"/>
      <c r="FOL520" s="329"/>
      <c r="FOM520" s="329"/>
      <c r="FON520" s="329"/>
      <c r="FOO520" s="329"/>
      <c r="FOP520" s="329"/>
      <c r="FOQ520" s="329"/>
      <c r="FOR520" s="329"/>
      <c r="FOS520" s="329"/>
      <c r="FOT520" s="329"/>
      <c r="FOU520" s="329"/>
      <c r="FOV520" s="329"/>
      <c r="FOW520" s="329"/>
      <c r="FOX520" s="329"/>
      <c r="FOY520" s="329"/>
      <c r="FOZ520" s="329"/>
      <c r="FPA520" s="329"/>
      <c r="FPB520" s="329"/>
      <c r="FPC520" s="329"/>
      <c r="FPD520" s="329"/>
      <c r="FPE520" s="329"/>
      <c r="FPF520" s="329"/>
      <c r="FPG520" s="329"/>
      <c r="FPH520" s="329"/>
      <c r="FPI520" s="329"/>
      <c r="FPJ520" s="329"/>
      <c r="FPK520" s="329"/>
      <c r="FPL520" s="329"/>
      <c r="FPM520" s="329"/>
      <c r="FPN520" s="329"/>
      <c r="FPO520" s="329"/>
      <c r="FPP520" s="329"/>
      <c r="FPQ520" s="329"/>
      <c r="FPR520" s="329"/>
      <c r="FPS520" s="329"/>
      <c r="FPT520" s="329"/>
      <c r="FPU520" s="329"/>
      <c r="FPV520" s="329"/>
      <c r="FPW520" s="329"/>
      <c r="FPX520" s="329"/>
      <c r="FPY520" s="329"/>
      <c r="FPZ520" s="329"/>
      <c r="FQA520" s="329"/>
      <c r="FQB520" s="329"/>
      <c r="FQC520" s="329"/>
      <c r="FQD520" s="329"/>
      <c r="FQE520" s="329"/>
      <c r="FQF520" s="329"/>
      <c r="FQG520" s="329"/>
      <c r="FQH520" s="329"/>
      <c r="FQI520" s="329"/>
      <c r="FQJ520" s="329"/>
      <c r="FQK520" s="329"/>
      <c r="FQL520" s="329"/>
      <c r="FQM520" s="329"/>
      <c r="FQN520" s="329"/>
      <c r="FQO520" s="329"/>
      <c r="FQP520" s="329"/>
      <c r="FQQ520" s="329"/>
      <c r="FQR520" s="329"/>
      <c r="FQS520" s="329"/>
      <c r="FQT520" s="329"/>
      <c r="FQU520" s="329"/>
      <c r="FQV520" s="329"/>
      <c r="FQW520" s="329"/>
      <c r="FQX520" s="329"/>
      <c r="FQY520" s="329"/>
      <c r="FQZ520" s="329"/>
      <c r="FRA520" s="329"/>
      <c r="FRB520" s="329"/>
      <c r="FRC520" s="329"/>
      <c r="FRD520" s="329"/>
      <c r="FRE520" s="329"/>
      <c r="FRF520" s="329"/>
      <c r="FRG520" s="329"/>
      <c r="FRH520" s="329"/>
      <c r="FRI520" s="329"/>
      <c r="FRJ520" s="329"/>
      <c r="FRK520" s="329"/>
      <c r="FRL520" s="329"/>
      <c r="FRM520" s="329"/>
      <c r="FRN520" s="329"/>
      <c r="FRO520" s="329"/>
      <c r="FRP520" s="329"/>
      <c r="FRQ520" s="329"/>
      <c r="FRR520" s="329"/>
      <c r="FRS520" s="329"/>
      <c r="FRT520" s="329"/>
      <c r="FRU520" s="329"/>
      <c r="FRV520" s="329"/>
      <c r="FRW520" s="329"/>
      <c r="FRX520" s="329"/>
      <c r="FRY520" s="329"/>
      <c r="FRZ520" s="329"/>
      <c r="FSA520" s="329"/>
      <c r="FSB520" s="329"/>
      <c r="FSC520" s="329"/>
      <c r="FSD520" s="329"/>
      <c r="FSE520" s="329"/>
      <c r="FSF520" s="329"/>
      <c r="FSG520" s="329"/>
      <c r="FSH520" s="329"/>
      <c r="FSI520" s="329"/>
      <c r="FSJ520" s="329"/>
      <c r="FSK520" s="329"/>
      <c r="FSL520" s="329"/>
      <c r="FSM520" s="329"/>
      <c r="FSN520" s="329"/>
      <c r="FSO520" s="329"/>
      <c r="FSP520" s="329"/>
      <c r="FSQ520" s="329"/>
      <c r="FSR520" s="329"/>
      <c r="FSS520" s="329"/>
      <c r="FST520" s="329"/>
      <c r="FSU520" s="329"/>
      <c r="FSV520" s="329"/>
      <c r="FSW520" s="329"/>
      <c r="FSX520" s="329"/>
      <c r="FSY520" s="329"/>
      <c r="FSZ520" s="329"/>
      <c r="FTA520" s="329"/>
      <c r="FTB520" s="329"/>
      <c r="FTC520" s="329"/>
      <c r="FTD520" s="329"/>
      <c r="FTE520" s="329"/>
      <c r="FTF520" s="329"/>
      <c r="FTG520" s="329"/>
      <c r="FTH520" s="329"/>
      <c r="FTI520" s="329"/>
      <c r="FTJ520" s="329"/>
      <c r="FTK520" s="329"/>
      <c r="FTL520" s="329"/>
      <c r="FTM520" s="329"/>
      <c r="FTN520" s="329"/>
      <c r="FTO520" s="329"/>
      <c r="FTP520" s="329"/>
      <c r="FTQ520" s="329"/>
      <c r="FTR520" s="329"/>
      <c r="FTS520" s="329"/>
      <c r="FTT520" s="329"/>
      <c r="FTU520" s="329"/>
      <c r="FTV520" s="329"/>
      <c r="FTW520" s="329"/>
      <c r="FTX520" s="329"/>
      <c r="FTY520" s="329"/>
      <c r="FTZ520" s="329"/>
      <c r="FUA520" s="329"/>
      <c r="FUB520" s="329"/>
      <c r="FUC520" s="329"/>
      <c r="FUD520" s="329"/>
      <c r="FUE520" s="329"/>
      <c r="FUF520" s="329"/>
      <c r="FUG520" s="329"/>
      <c r="FUH520" s="329"/>
      <c r="FUI520" s="329"/>
      <c r="FUJ520" s="329"/>
      <c r="FUK520" s="329"/>
      <c r="FUL520" s="329"/>
      <c r="FUM520" s="329"/>
      <c r="FUN520" s="329"/>
      <c r="FUO520" s="329"/>
      <c r="FUP520" s="329"/>
      <c r="FUQ520" s="329"/>
      <c r="FUR520" s="329"/>
      <c r="FUS520" s="329"/>
      <c r="FUT520" s="329"/>
      <c r="FUU520" s="329"/>
      <c r="FUV520" s="329"/>
      <c r="FUW520" s="329"/>
      <c r="FUX520" s="329"/>
      <c r="FUY520" s="329"/>
      <c r="FUZ520" s="329"/>
      <c r="FVA520" s="329"/>
      <c r="FVB520" s="329"/>
      <c r="FVC520" s="329"/>
      <c r="FVD520" s="329"/>
      <c r="FVE520" s="329"/>
      <c r="FVF520" s="329"/>
      <c r="FVG520" s="329"/>
      <c r="FVH520" s="329"/>
      <c r="FVI520" s="329"/>
      <c r="FVJ520" s="329"/>
      <c r="FVK520" s="329"/>
      <c r="FVL520" s="329"/>
      <c r="FVM520" s="329"/>
      <c r="FVN520" s="329"/>
      <c r="FVO520" s="329"/>
      <c r="FVP520" s="329"/>
      <c r="FVQ520" s="329"/>
      <c r="FVR520" s="329"/>
      <c r="FVS520" s="329"/>
      <c r="FVT520" s="329"/>
      <c r="FVU520" s="329"/>
      <c r="FVV520" s="329"/>
      <c r="FVW520" s="329"/>
      <c r="FVX520" s="329"/>
      <c r="FVY520" s="329"/>
      <c r="FVZ520" s="329"/>
      <c r="FWA520" s="329"/>
      <c r="FWB520" s="329"/>
      <c r="FWC520" s="329"/>
      <c r="FWD520" s="329"/>
      <c r="FWE520" s="329"/>
      <c r="FWF520" s="329"/>
      <c r="FWG520" s="329"/>
      <c r="FWH520" s="329"/>
      <c r="FWI520" s="329"/>
      <c r="FWJ520" s="329"/>
      <c r="FWK520" s="329"/>
      <c r="FWL520" s="329"/>
      <c r="FWM520" s="329"/>
      <c r="FWN520" s="329"/>
      <c r="FWO520" s="329"/>
      <c r="FWP520" s="329"/>
      <c r="FWQ520" s="329"/>
      <c r="FWR520" s="329"/>
      <c r="FWS520" s="329"/>
      <c r="FWT520" s="329"/>
      <c r="FWU520" s="329"/>
      <c r="FWV520" s="329"/>
      <c r="FWW520" s="329"/>
      <c r="FWX520" s="329"/>
      <c r="FWY520" s="329"/>
      <c r="FWZ520" s="329"/>
      <c r="FXA520" s="329"/>
      <c r="FXB520" s="329"/>
      <c r="FXC520" s="329"/>
      <c r="FXD520" s="329"/>
      <c r="FXE520" s="329"/>
      <c r="FXF520" s="329"/>
      <c r="FXG520" s="329"/>
      <c r="FXH520" s="329"/>
      <c r="FXI520" s="329"/>
      <c r="FXJ520" s="329"/>
      <c r="FXK520" s="329"/>
      <c r="FXL520" s="329"/>
      <c r="FXM520" s="329"/>
      <c r="FXN520" s="329"/>
      <c r="FXO520" s="329"/>
      <c r="FXP520" s="329"/>
      <c r="FXQ520" s="329"/>
      <c r="FXR520" s="329"/>
      <c r="FXS520" s="329"/>
      <c r="FXT520" s="329"/>
      <c r="FXU520" s="329"/>
      <c r="FXV520" s="329"/>
      <c r="FXW520" s="329"/>
      <c r="FXX520" s="329"/>
      <c r="FXY520" s="329"/>
      <c r="FXZ520" s="329"/>
      <c r="FYA520" s="329"/>
      <c r="FYB520" s="329"/>
      <c r="FYC520" s="329"/>
      <c r="FYD520" s="329"/>
      <c r="FYE520" s="329"/>
      <c r="FYF520" s="329"/>
      <c r="FYG520" s="329"/>
      <c r="FYH520" s="329"/>
      <c r="FYI520" s="329"/>
      <c r="FYJ520" s="329"/>
      <c r="FYK520" s="329"/>
      <c r="FYL520" s="329"/>
      <c r="FYM520" s="329"/>
      <c r="FYN520" s="329"/>
      <c r="FYO520" s="329"/>
      <c r="FYP520" s="329"/>
      <c r="FYQ520" s="329"/>
      <c r="FYR520" s="329"/>
      <c r="FYS520" s="329"/>
      <c r="FYT520" s="329"/>
      <c r="FYU520" s="329"/>
      <c r="FYV520" s="329"/>
      <c r="FYW520" s="329"/>
      <c r="FYX520" s="329"/>
      <c r="FYY520" s="329"/>
      <c r="FYZ520" s="329"/>
      <c r="FZA520" s="329"/>
      <c r="FZB520" s="329"/>
      <c r="FZC520" s="329"/>
      <c r="FZD520" s="329"/>
      <c r="FZE520" s="329"/>
      <c r="FZF520" s="329"/>
      <c r="FZG520" s="329"/>
      <c r="FZH520" s="329"/>
      <c r="FZI520" s="329"/>
      <c r="FZJ520" s="329"/>
      <c r="FZK520" s="329"/>
      <c r="FZL520" s="329"/>
      <c r="FZM520" s="329"/>
      <c r="FZN520" s="329"/>
      <c r="FZO520" s="329"/>
      <c r="FZP520" s="329"/>
      <c r="FZQ520" s="329"/>
      <c r="FZR520" s="329"/>
      <c r="FZS520" s="329"/>
      <c r="FZT520" s="329"/>
      <c r="FZU520" s="329"/>
      <c r="FZV520" s="329"/>
      <c r="FZW520" s="329"/>
      <c r="FZX520" s="329"/>
      <c r="FZY520" s="329"/>
      <c r="FZZ520" s="329"/>
      <c r="GAA520" s="329"/>
      <c r="GAB520" s="329"/>
      <c r="GAC520" s="329"/>
      <c r="GAD520" s="329"/>
      <c r="GAE520" s="329"/>
      <c r="GAF520" s="329"/>
      <c r="GAG520" s="329"/>
      <c r="GAH520" s="329"/>
      <c r="GAI520" s="329"/>
      <c r="GAJ520" s="329"/>
      <c r="GAK520" s="329"/>
      <c r="GAL520" s="329"/>
      <c r="GAM520" s="329"/>
      <c r="GAN520" s="329"/>
      <c r="GAO520" s="329"/>
      <c r="GAP520" s="329"/>
      <c r="GAQ520" s="329"/>
      <c r="GAR520" s="329"/>
      <c r="GAS520" s="329"/>
      <c r="GAT520" s="329"/>
      <c r="GAU520" s="329"/>
      <c r="GAV520" s="329"/>
      <c r="GAW520" s="329"/>
      <c r="GAX520" s="329"/>
      <c r="GAY520" s="329"/>
      <c r="GAZ520" s="329"/>
      <c r="GBA520" s="329"/>
      <c r="GBB520" s="329"/>
      <c r="GBC520" s="329"/>
      <c r="GBD520" s="329"/>
      <c r="GBE520" s="329"/>
      <c r="GBF520" s="329"/>
      <c r="GBG520" s="329"/>
      <c r="GBH520" s="329"/>
      <c r="GBI520" s="329"/>
      <c r="GBJ520" s="329"/>
      <c r="GBK520" s="329"/>
      <c r="GBL520" s="329"/>
      <c r="GBM520" s="329"/>
      <c r="GBN520" s="329"/>
      <c r="GBO520" s="329"/>
      <c r="GBP520" s="329"/>
      <c r="GBQ520" s="329"/>
      <c r="GBR520" s="329"/>
      <c r="GBS520" s="329"/>
      <c r="GBT520" s="329"/>
      <c r="GBU520" s="329"/>
      <c r="GBV520" s="329"/>
      <c r="GBW520" s="329"/>
      <c r="GBX520" s="329"/>
      <c r="GBY520" s="329"/>
      <c r="GBZ520" s="329"/>
      <c r="GCA520" s="329"/>
      <c r="GCB520" s="329"/>
      <c r="GCC520" s="329"/>
      <c r="GCD520" s="329"/>
      <c r="GCE520" s="329"/>
      <c r="GCF520" s="329"/>
      <c r="GCG520" s="329"/>
      <c r="GCH520" s="329"/>
      <c r="GCI520" s="329"/>
      <c r="GCJ520" s="329"/>
      <c r="GCK520" s="329"/>
      <c r="GCL520" s="329"/>
      <c r="GCM520" s="329"/>
      <c r="GCN520" s="329"/>
      <c r="GCO520" s="329"/>
      <c r="GCP520" s="329"/>
      <c r="GCQ520" s="329"/>
      <c r="GCR520" s="329"/>
      <c r="GCS520" s="329"/>
      <c r="GCT520" s="329"/>
      <c r="GCU520" s="329"/>
      <c r="GCV520" s="329"/>
      <c r="GCW520" s="329"/>
      <c r="GCX520" s="329"/>
      <c r="GCY520" s="329"/>
      <c r="GCZ520" s="329"/>
      <c r="GDA520" s="329"/>
      <c r="GDB520" s="329"/>
      <c r="GDC520" s="329"/>
      <c r="GDD520" s="329"/>
      <c r="GDE520" s="329"/>
      <c r="GDF520" s="329"/>
      <c r="GDG520" s="329"/>
      <c r="GDH520" s="329"/>
      <c r="GDI520" s="329"/>
      <c r="GDJ520" s="329"/>
      <c r="GDK520" s="329"/>
      <c r="GDL520" s="329"/>
      <c r="GDM520" s="329"/>
      <c r="GDN520" s="329"/>
      <c r="GDO520" s="329"/>
      <c r="GDP520" s="329"/>
      <c r="GDQ520" s="329"/>
      <c r="GDR520" s="329"/>
      <c r="GDS520" s="329"/>
      <c r="GDT520" s="329"/>
      <c r="GDU520" s="329"/>
      <c r="GDV520" s="329"/>
      <c r="GDW520" s="329"/>
      <c r="GDX520" s="329"/>
      <c r="GDY520" s="329"/>
      <c r="GDZ520" s="329"/>
      <c r="GEA520" s="329"/>
      <c r="GEB520" s="329"/>
      <c r="GEC520" s="329"/>
      <c r="GED520" s="329"/>
      <c r="GEE520" s="329"/>
      <c r="GEF520" s="329"/>
      <c r="GEG520" s="329"/>
      <c r="GEH520" s="329"/>
      <c r="GEI520" s="329"/>
      <c r="GEJ520" s="329"/>
      <c r="GEK520" s="329"/>
      <c r="GEL520" s="329"/>
      <c r="GEM520" s="329"/>
      <c r="GEN520" s="329"/>
      <c r="GEO520" s="329"/>
      <c r="GEP520" s="329"/>
      <c r="GEQ520" s="329"/>
      <c r="GER520" s="329"/>
      <c r="GES520" s="329"/>
      <c r="GET520" s="329"/>
      <c r="GEU520" s="329"/>
      <c r="GEV520" s="329"/>
      <c r="GEW520" s="329"/>
      <c r="GEX520" s="329"/>
      <c r="GEY520" s="329"/>
      <c r="GEZ520" s="329"/>
      <c r="GFA520" s="329"/>
      <c r="GFB520" s="329"/>
      <c r="GFC520" s="329"/>
      <c r="GFD520" s="329"/>
      <c r="GFE520" s="329"/>
      <c r="GFF520" s="329"/>
      <c r="GFG520" s="329"/>
      <c r="GFH520" s="329"/>
      <c r="GFI520" s="329"/>
      <c r="GFJ520" s="329"/>
      <c r="GFK520" s="329"/>
      <c r="GFL520" s="329"/>
      <c r="GFM520" s="329"/>
      <c r="GFN520" s="329"/>
      <c r="GFO520" s="329"/>
      <c r="GFP520" s="329"/>
      <c r="GFQ520" s="329"/>
      <c r="GFR520" s="329"/>
      <c r="GFS520" s="329"/>
      <c r="GFT520" s="329"/>
      <c r="GFU520" s="329"/>
      <c r="GFV520" s="329"/>
      <c r="GFW520" s="329"/>
      <c r="GFX520" s="329"/>
      <c r="GFY520" s="329"/>
      <c r="GFZ520" s="329"/>
      <c r="GGA520" s="329"/>
      <c r="GGB520" s="329"/>
      <c r="GGC520" s="329"/>
      <c r="GGD520" s="329"/>
      <c r="GGE520" s="329"/>
      <c r="GGF520" s="329"/>
      <c r="GGG520" s="329"/>
      <c r="GGH520" s="329"/>
      <c r="GGI520" s="329"/>
      <c r="GGJ520" s="329"/>
      <c r="GGK520" s="329"/>
      <c r="GGL520" s="329"/>
      <c r="GGM520" s="329"/>
      <c r="GGN520" s="329"/>
      <c r="GGO520" s="329"/>
      <c r="GGP520" s="329"/>
      <c r="GGQ520" s="329"/>
      <c r="GGR520" s="329"/>
      <c r="GGS520" s="329"/>
      <c r="GGT520" s="329"/>
      <c r="GGU520" s="329"/>
      <c r="GGV520" s="329"/>
      <c r="GGW520" s="329"/>
      <c r="GGX520" s="329"/>
      <c r="GGY520" s="329"/>
      <c r="GGZ520" s="329"/>
      <c r="GHA520" s="329"/>
      <c r="GHB520" s="329"/>
      <c r="GHC520" s="329"/>
      <c r="GHD520" s="329"/>
      <c r="GHE520" s="329"/>
      <c r="GHF520" s="329"/>
      <c r="GHG520" s="329"/>
      <c r="GHH520" s="329"/>
      <c r="GHI520" s="329"/>
      <c r="GHJ520" s="329"/>
      <c r="GHK520" s="329"/>
      <c r="GHL520" s="329"/>
      <c r="GHM520" s="329"/>
      <c r="GHN520" s="329"/>
      <c r="GHO520" s="329"/>
      <c r="GHP520" s="329"/>
      <c r="GHQ520" s="329"/>
      <c r="GHR520" s="329"/>
      <c r="GHS520" s="329"/>
      <c r="GHT520" s="329"/>
      <c r="GHU520" s="329"/>
      <c r="GHV520" s="329"/>
      <c r="GHW520" s="329"/>
      <c r="GHX520" s="329"/>
      <c r="GHY520" s="329"/>
      <c r="GHZ520" s="329"/>
      <c r="GIA520" s="329"/>
      <c r="GIB520" s="329"/>
      <c r="GIC520" s="329"/>
      <c r="GID520" s="329"/>
      <c r="GIE520" s="329"/>
      <c r="GIF520" s="329"/>
      <c r="GIG520" s="329"/>
      <c r="GIH520" s="329"/>
      <c r="GII520" s="329"/>
      <c r="GIJ520" s="329"/>
      <c r="GIK520" s="329"/>
      <c r="GIL520" s="329"/>
      <c r="GIM520" s="329"/>
      <c r="GIN520" s="329"/>
      <c r="GIO520" s="329"/>
      <c r="GIP520" s="329"/>
      <c r="GIQ520" s="329"/>
      <c r="GIR520" s="329"/>
      <c r="GIS520" s="329"/>
      <c r="GIT520" s="329"/>
      <c r="GIU520" s="329"/>
      <c r="GIV520" s="329"/>
      <c r="GIW520" s="329"/>
      <c r="GIX520" s="329"/>
      <c r="GIY520" s="329"/>
      <c r="GIZ520" s="329"/>
      <c r="GJA520" s="329"/>
      <c r="GJB520" s="329"/>
      <c r="GJC520" s="329"/>
      <c r="GJD520" s="329"/>
      <c r="GJE520" s="329"/>
      <c r="GJF520" s="329"/>
      <c r="GJG520" s="329"/>
      <c r="GJH520" s="329"/>
      <c r="GJI520" s="329"/>
      <c r="GJJ520" s="329"/>
      <c r="GJK520" s="329"/>
      <c r="GJL520" s="329"/>
      <c r="GJM520" s="329"/>
      <c r="GJN520" s="329"/>
      <c r="GJO520" s="329"/>
      <c r="GJP520" s="329"/>
      <c r="GJQ520" s="329"/>
      <c r="GJR520" s="329"/>
      <c r="GJS520" s="329"/>
      <c r="GJT520" s="329"/>
      <c r="GJU520" s="329"/>
      <c r="GJV520" s="329"/>
      <c r="GJW520" s="329"/>
      <c r="GJX520" s="329"/>
      <c r="GJY520" s="329"/>
      <c r="GJZ520" s="329"/>
      <c r="GKA520" s="329"/>
      <c r="GKB520" s="329"/>
      <c r="GKC520" s="329"/>
      <c r="GKD520" s="329"/>
      <c r="GKE520" s="329"/>
      <c r="GKF520" s="329"/>
      <c r="GKG520" s="329"/>
      <c r="GKH520" s="329"/>
      <c r="GKI520" s="329"/>
      <c r="GKJ520" s="329"/>
      <c r="GKK520" s="329"/>
      <c r="GKL520" s="329"/>
      <c r="GKM520" s="329"/>
      <c r="GKN520" s="329"/>
      <c r="GKO520" s="329"/>
      <c r="GKP520" s="329"/>
      <c r="GKQ520" s="329"/>
      <c r="GKR520" s="329"/>
      <c r="GKS520" s="329"/>
      <c r="GKT520" s="329"/>
      <c r="GKU520" s="329"/>
      <c r="GKV520" s="329"/>
      <c r="GKW520" s="329"/>
      <c r="GKX520" s="329"/>
      <c r="GKY520" s="329"/>
      <c r="GKZ520" s="329"/>
      <c r="GLA520" s="329"/>
      <c r="GLB520" s="329"/>
      <c r="GLC520" s="329"/>
      <c r="GLD520" s="329"/>
      <c r="GLE520" s="329"/>
      <c r="GLF520" s="329"/>
      <c r="GLG520" s="329"/>
      <c r="GLH520" s="329"/>
      <c r="GLI520" s="329"/>
      <c r="GLJ520" s="329"/>
      <c r="GLK520" s="329"/>
      <c r="GLL520" s="329"/>
      <c r="GLM520" s="329"/>
      <c r="GLN520" s="329"/>
      <c r="GLO520" s="329"/>
      <c r="GLP520" s="329"/>
      <c r="GLQ520" s="329"/>
      <c r="GLR520" s="329"/>
      <c r="GLS520" s="329"/>
      <c r="GLT520" s="329"/>
      <c r="GLU520" s="329"/>
      <c r="GLV520" s="329"/>
      <c r="GLW520" s="329"/>
      <c r="GLX520" s="329"/>
      <c r="GLY520" s="329"/>
      <c r="GLZ520" s="329"/>
      <c r="GMA520" s="329"/>
      <c r="GMB520" s="329"/>
      <c r="GMC520" s="329"/>
      <c r="GMD520" s="329"/>
      <c r="GME520" s="329"/>
      <c r="GMF520" s="329"/>
      <c r="GMG520" s="329"/>
      <c r="GMH520" s="329"/>
      <c r="GMI520" s="329"/>
      <c r="GMJ520" s="329"/>
      <c r="GMK520" s="329"/>
      <c r="GML520" s="329"/>
      <c r="GMM520" s="329"/>
      <c r="GMN520" s="329"/>
      <c r="GMO520" s="329"/>
      <c r="GMP520" s="329"/>
      <c r="GMQ520" s="329"/>
      <c r="GMR520" s="329"/>
      <c r="GMS520" s="329"/>
      <c r="GMT520" s="329"/>
      <c r="GMU520" s="329"/>
      <c r="GMV520" s="329"/>
      <c r="GMW520" s="329"/>
      <c r="GMX520" s="329"/>
      <c r="GMY520" s="329"/>
      <c r="GMZ520" s="329"/>
      <c r="GNA520" s="329"/>
      <c r="GNB520" s="329"/>
      <c r="GNC520" s="329"/>
      <c r="GND520" s="329"/>
      <c r="GNE520" s="329"/>
      <c r="GNF520" s="329"/>
      <c r="GNG520" s="329"/>
      <c r="GNH520" s="329"/>
      <c r="GNI520" s="329"/>
      <c r="GNJ520" s="329"/>
      <c r="GNK520" s="329"/>
      <c r="GNL520" s="329"/>
      <c r="GNM520" s="329"/>
      <c r="GNN520" s="329"/>
      <c r="GNO520" s="329"/>
      <c r="GNP520" s="329"/>
      <c r="GNQ520" s="329"/>
      <c r="GNR520" s="329"/>
      <c r="GNS520" s="329"/>
      <c r="GNT520" s="329"/>
      <c r="GNU520" s="329"/>
      <c r="GNV520" s="329"/>
      <c r="GNW520" s="329"/>
      <c r="GNX520" s="329"/>
      <c r="GNY520" s="329"/>
      <c r="GNZ520" s="329"/>
      <c r="GOA520" s="329"/>
      <c r="GOB520" s="329"/>
      <c r="GOC520" s="329"/>
      <c r="GOD520" s="329"/>
      <c r="GOE520" s="329"/>
      <c r="GOF520" s="329"/>
      <c r="GOG520" s="329"/>
      <c r="GOH520" s="329"/>
      <c r="GOI520" s="329"/>
      <c r="GOJ520" s="329"/>
      <c r="GOK520" s="329"/>
      <c r="GOL520" s="329"/>
      <c r="GOM520" s="329"/>
      <c r="GON520" s="329"/>
      <c r="GOO520" s="329"/>
      <c r="GOP520" s="329"/>
      <c r="GOQ520" s="329"/>
      <c r="GOR520" s="329"/>
      <c r="GOS520" s="329"/>
      <c r="GOT520" s="329"/>
      <c r="GOU520" s="329"/>
      <c r="GOV520" s="329"/>
      <c r="GOW520" s="329"/>
      <c r="GOX520" s="329"/>
      <c r="GOY520" s="329"/>
      <c r="GOZ520" s="329"/>
      <c r="GPA520" s="329"/>
      <c r="GPB520" s="329"/>
      <c r="GPC520" s="329"/>
      <c r="GPD520" s="329"/>
      <c r="GPE520" s="329"/>
      <c r="GPF520" s="329"/>
      <c r="GPG520" s="329"/>
      <c r="GPH520" s="329"/>
      <c r="GPI520" s="329"/>
      <c r="GPJ520" s="329"/>
      <c r="GPK520" s="329"/>
      <c r="GPL520" s="329"/>
      <c r="GPM520" s="329"/>
      <c r="GPN520" s="329"/>
      <c r="GPO520" s="329"/>
      <c r="GPP520" s="329"/>
      <c r="GPQ520" s="329"/>
      <c r="GPR520" s="329"/>
      <c r="GPS520" s="329"/>
      <c r="GPT520" s="329"/>
      <c r="GPU520" s="329"/>
      <c r="GPV520" s="329"/>
      <c r="GPW520" s="329"/>
      <c r="GPX520" s="329"/>
      <c r="GPY520" s="329"/>
      <c r="GPZ520" s="329"/>
      <c r="GQA520" s="329"/>
      <c r="GQB520" s="329"/>
      <c r="GQC520" s="329"/>
      <c r="GQD520" s="329"/>
      <c r="GQE520" s="329"/>
      <c r="GQF520" s="329"/>
      <c r="GQG520" s="329"/>
      <c r="GQH520" s="329"/>
      <c r="GQI520" s="329"/>
      <c r="GQJ520" s="329"/>
      <c r="GQK520" s="329"/>
      <c r="GQL520" s="329"/>
      <c r="GQM520" s="329"/>
      <c r="GQN520" s="329"/>
      <c r="GQO520" s="329"/>
      <c r="GQP520" s="329"/>
      <c r="GQQ520" s="329"/>
      <c r="GQR520" s="329"/>
      <c r="GQS520" s="329"/>
      <c r="GQT520" s="329"/>
      <c r="GQU520" s="329"/>
      <c r="GQV520" s="329"/>
      <c r="GQW520" s="329"/>
      <c r="GQX520" s="329"/>
      <c r="GQY520" s="329"/>
      <c r="GQZ520" s="329"/>
      <c r="GRA520" s="329"/>
      <c r="GRB520" s="329"/>
      <c r="GRC520" s="329"/>
      <c r="GRD520" s="329"/>
      <c r="GRE520" s="329"/>
      <c r="GRF520" s="329"/>
      <c r="GRG520" s="329"/>
      <c r="GRH520" s="329"/>
      <c r="GRI520" s="329"/>
      <c r="GRJ520" s="329"/>
      <c r="GRK520" s="329"/>
      <c r="GRL520" s="329"/>
      <c r="GRM520" s="329"/>
      <c r="GRN520" s="329"/>
      <c r="GRO520" s="329"/>
      <c r="GRP520" s="329"/>
      <c r="GRQ520" s="329"/>
      <c r="GRR520" s="329"/>
      <c r="GRS520" s="329"/>
      <c r="GRT520" s="329"/>
      <c r="GRU520" s="329"/>
      <c r="GRV520" s="329"/>
      <c r="GRW520" s="329"/>
      <c r="GRX520" s="329"/>
      <c r="GRY520" s="329"/>
      <c r="GRZ520" s="329"/>
      <c r="GSA520" s="329"/>
      <c r="GSB520" s="329"/>
      <c r="GSC520" s="329"/>
      <c r="GSD520" s="329"/>
      <c r="GSE520" s="329"/>
      <c r="GSF520" s="329"/>
      <c r="GSG520" s="329"/>
      <c r="GSH520" s="329"/>
      <c r="GSI520" s="329"/>
      <c r="GSJ520" s="329"/>
      <c r="GSK520" s="329"/>
      <c r="GSL520" s="329"/>
      <c r="GSM520" s="329"/>
      <c r="GSN520" s="329"/>
      <c r="GSO520" s="329"/>
      <c r="GSP520" s="329"/>
      <c r="GSQ520" s="329"/>
      <c r="GSR520" s="329"/>
      <c r="GSS520" s="329"/>
      <c r="GST520" s="329"/>
      <c r="GSU520" s="329"/>
      <c r="GSV520" s="329"/>
      <c r="GSW520" s="329"/>
      <c r="GSX520" s="329"/>
      <c r="GSY520" s="329"/>
      <c r="GSZ520" s="329"/>
      <c r="GTA520" s="329"/>
      <c r="GTB520" s="329"/>
      <c r="GTC520" s="329"/>
      <c r="GTD520" s="329"/>
      <c r="GTE520" s="329"/>
      <c r="GTF520" s="329"/>
      <c r="GTG520" s="329"/>
      <c r="GTH520" s="329"/>
      <c r="GTI520" s="329"/>
      <c r="GTJ520" s="329"/>
      <c r="GTK520" s="329"/>
      <c r="GTL520" s="329"/>
      <c r="GTM520" s="329"/>
      <c r="GTN520" s="329"/>
      <c r="GTO520" s="329"/>
      <c r="GTP520" s="329"/>
      <c r="GTQ520" s="329"/>
      <c r="GTR520" s="329"/>
      <c r="GTS520" s="329"/>
      <c r="GTT520" s="329"/>
      <c r="GTU520" s="329"/>
      <c r="GTV520" s="329"/>
      <c r="GTW520" s="329"/>
      <c r="GTX520" s="329"/>
      <c r="GTY520" s="329"/>
      <c r="GTZ520" s="329"/>
      <c r="GUA520" s="329"/>
      <c r="GUB520" s="329"/>
      <c r="GUC520" s="329"/>
      <c r="GUD520" s="329"/>
      <c r="GUE520" s="329"/>
      <c r="GUF520" s="329"/>
      <c r="GUG520" s="329"/>
      <c r="GUH520" s="329"/>
      <c r="GUI520" s="329"/>
      <c r="GUJ520" s="329"/>
      <c r="GUK520" s="329"/>
      <c r="GUL520" s="329"/>
      <c r="GUM520" s="329"/>
      <c r="GUN520" s="329"/>
      <c r="GUO520" s="329"/>
      <c r="GUP520" s="329"/>
      <c r="GUQ520" s="329"/>
      <c r="GUR520" s="329"/>
      <c r="GUS520" s="329"/>
      <c r="GUT520" s="329"/>
      <c r="GUU520" s="329"/>
      <c r="GUV520" s="329"/>
      <c r="GUW520" s="329"/>
      <c r="GUX520" s="329"/>
      <c r="GUY520" s="329"/>
      <c r="GUZ520" s="329"/>
      <c r="GVA520" s="329"/>
      <c r="GVB520" s="329"/>
      <c r="GVC520" s="329"/>
      <c r="GVD520" s="329"/>
      <c r="GVE520" s="329"/>
      <c r="GVF520" s="329"/>
      <c r="GVG520" s="329"/>
      <c r="GVH520" s="329"/>
      <c r="GVI520" s="329"/>
      <c r="GVJ520" s="329"/>
      <c r="GVK520" s="329"/>
      <c r="GVL520" s="329"/>
      <c r="GVM520" s="329"/>
      <c r="GVN520" s="329"/>
      <c r="GVO520" s="329"/>
      <c r="GVP520" s="329"/>
      <c r="GVQ520" s="329"/>
      <c r="GVR520" s="329"/>
      <c r="GVS520" s="329"/>
      <c r="GVT520" s="329"/>
      <c r="GVU520" s="329"/>
      <c r="GVV520" s="329"/>
      <c r="GVW520" s="329"/>
      <c r="GVX520" s="329"/>
      <c r="GVY520" s="329"/>
      <c r="GVZ520" s="329"/>
      <c r="GWA520" s="329"/>
      <c r="GWB520" s="329"/>
      <c r="GWC520" s="329"/>
      <c r="GWD520" s="329"/>
      <c r="GWE520" s="329"/>
      <c r="GWF520" s="329"/>
      <c r="GWG520" s="329"/>
      <c r="GWH520" s="329"/>
      <c r="GWI520" s="329"/>
      <c r="GWJ520" s="329"/>
      <c r="GWK520" s="329"/>
      <c r="GWL520" s="329"/>
      <c r="GWM520" s="329"/>
      <c r="GWN520" s="329"/>
      <c r="GWO520" s="329"/>
      <c r="GWP520" s="329"/>
      <c r="GWQ520" s="329"/>
      <c r="GWR520" s="329"/>
      <c r="GWS520" s="329"/>
      <c r="GWT520" s="329"/>
      <c r="GWU520" s="329"/>
      <c r="GWV520" s="329"/>
      <c r="GWW520" s="329"/>
      <c r="GWX520" s="329"/>
      <c r="GWY520" s="329"/>
      <c r="GWZ520" s="329"/>
      <c r="GXA520" s="329"/>
      <c r="GXB520" s="329"/>
      <c r="GXC520" s="329"/>
      <c r="GXD520" s="329"/>
      <c r="GXE520" s="329"/>
      <c r="GXF520" s="329"/>
      <c r="GXG520" s="329"/>
      <c r="GXH520" s="329"/>
      <c r="GXI520" s="329"/>
      <c r="GXJ520" s="329"/>
      <c r="GXK520" s="329"/>
      <c r="GXL520" s="329"/>
      <c r="GXM520" s="329"/>
      <c r="GXN520" s="329"/>
      <c r="GXO520" s="329"/>
      <c r="GXP520" s="329"/>
      <c r="GXQ520" s="329"/>
      <c r="GXR520" s="329"/>
      <c r="GXS520" s="329"/>
      <c r="GXT520" s="329"/>
      <c r="GXU520" s="329"/>
      <c r="GXV520" s="329"/>
      <c r="GXW520" s="329"/>
      <c r="GXX520" s="329"/>
      <c r="GXY520" s="329"/>
      <c r="GXZ520" s="329"/>
      <c r="GYA520" s="329"/>
      <c r="GYB520" s="329"/>
      <c r="GYC520" s="329"/>
      <c r="GYD520" s="329"/>
      <c r="GYE520" s="329"/>
      <c r="GYF520" s="329"/>
      <c r="GYG520" s="329"/>
      <c r="GYH520" s="329"/>
      <c r="GYI520" s="329"/>
      <c r="GYJ520" s="329"/>
      <c r="GYK520" s="329"/>
      <c r="GYL520" s="329"/>
      <c r="GYM520" s="329"/>
      <c r="GYN520" s="329"/>
      <c r="GYO520" s="329"/>
      <c r="GYP520" s="329"/>
      <c r="GYQ520" s="329"/>
      <c r="GYR520" s="329"/>
      <c r="GYS520" s="329"/>
      <c r="GYT520" s="329"/>
      <c r="GYU520" s="329"/>
      <c r="GYV520" s="329"/>
      <c r="GYW520" s="329"/>
      <c r="GYX520" s="329"/>
      <c r="GYY520" s="329"/>
      <c r="GYZ520" s="329"/>
      <c r="GZA520" s="329"/>
      <c r="GZB520" s="329"/>
      <c r="GZC520" s="329"/>
      <c r="GZD520" s="329"/>
      <c r="GZE520" s="329"/>
      <c r="GZF520" s="329"/>
      <c r="GZG520" s="329"/>
      <c r="GZH520" s="329"/>
      <c r="GZI520" s="329"/>
      <c r="GZJ520" s="329"/>
      <c r="GZK520" s="329"/>
      <c r="GZL520" s="329"/>
      <c r="GZM520" s="329"/>
      <c r="GZN520" s="329"/>
      <c r="GZO520" s="329"/>
      <c r="GZP520" s="329"/>
      <c r="GZQ520" s="329"/>
      <c r="GZR520" s="329"/>
      <c r="GZS520" s="329"/>
      <c r="GZT520" s="329"/>
      <c r="GZU520" s="329"/>
      <c r="GZV520" s="329"/>
      <c r="GZW520" s="329"/>
      <c r="GZX520" s="329"/>
      <c r="GZY520" s="329"/>
      <c r="GZZ520" s="329"/>
      <c r="HAA520" s="329"/>
      <c r="HAB520" s="329"/>
      <c r="HAC520" s="329"/>
      <c r="HAD520" s="329"/>
      <c r="HAE520" s="329"/>
      <c r="HAF520" s="329"/>
      <c r="HAG520" s="329"/>
      <c r="HAH520" s="329"/>
      <c r="HAI520" s="329"/>
      <c r="HAJ520" s="329"/>
      <c r="HAK520" s="329"/>
      <c r="HAL520" s="329"/>
      <c r="HAM520" s="329"/>
      <c r="HAN520" s="329"/>
      <c r="HAO520" s="329"/>
      <c r="HAP520" s="329"/>
      <c r="HAQ520" s="329"/>
      <c r="HAR520" s="329"/>
      <c r="HAS520" s="329"/>
      <c r="HAT520" s="329"/>
      <c r="HAU520" s="329"/>
      <c r="HAV520" s="329"/>
      <c r="HAW520" s="329"/>
      <c r="HAX520" s="329"/>
      <c r="HAY520" s="329"/>
      <c r="HAZ520" s="329"/>
      <c r="HBA520" s="329"/>
      <c r="HBB520" s="329"/>
      <c r="HBC520" s="329"/>
      <c r="HBD520" s="329"/>
      <c r="HBE520" s="329"/>
      <c r="HBF520" s="329"/>
      <c r="HBG520" s="329"/>
      <c r="HBH520" s="329"/>
      <c r="HBI520" s="329"/>
      <c r="HBJ520" s="329"/>
      <c r="HBK520" s="329"/>
      <c r="HBL520" s="329"/>
      <c r="HBM520" s="329"/>
      <c r="HBN520" s="329"/>
      <c r="HBO520" s="329"/>
      <c r="HBP520" s="329"/>
      <c r="HBQ520" s="329"/>
      <c r="HBR520" s="329"/>
      <c r="HBS520" s="329"/>
      <c r="HBT520" s="329"/>
      <c r="HBU520" s="329"/>
      <c r="HBV520" s="329"/>
      <c r="HBW520" s="329"/>
      <c r="HBX520" s="329"/>
      <c r="HBY520" s="329"/>
      <c r="HBZ520" s="329"/>
      <c r="HCA520" s="329"/>
      <c r="HCB520" s="329"/>
      <c r="HCC520" s="329"/>
      <c r="HCD520" s="329"/>
      <c r="HCE520" s="329"/>
      <c r="HCF520" s="329"/>
      <c r="HCG520" s="329"/>
      <c r="HCH520" s="329"/>
      <c r="HCI520" s="329"/>
      <c r="HCJ520" s="329"/>
      <c r="HCK520" s="329"/>
      <c r="HCL520" s="329"/>
      <c r="HCM520" s="329"/>
      <c r="HCN520" s="329"/>
      <c r="HCO520" s="329"/>
      <c r="HCP520" s="329"/>
      <c r="HCQ520" s="329"/>
      <c r="HCR520" s="329"/>
      <c r="HCS520" s="329"/>
      <c r="HCT520" s="329"/>
      <c r="HCU520" s="329"/>
      <c r="HCV520" s="329"/>
      <c r="HCW520" s="329"/>
      <c r="HCX520" s="329"/>
      <c r="HCY520" s="329"/>
      <c r="HCZ520" s="329"/>
      <c r="HDA520" s="329"/>
      <c r="HDB520" s="329"/>
      <c r="HDC520" s="329"/>
      <c r="HDD520" s="329"/>
      <c r="HDE520" s="329"/>
      <c r="HDF520" s="329"/>
      <c r="HDG520" s="329"/>
      <c r="HDH520" s="329"/>
      <c r="HDI520" s="329"/>
      <c r="HDJ520" s="329"/>
      <c r="HDK520" s="329"/>
      <c r="HDL520" s="329"/>
      <c r="HDM520" s="329"/>
      <c r="HDN520" s="329"/>
      <c r="HDO520" s="329"/>
      <c r="HDP520" s="329"/>
      <c r="HDQ520" s="329"/>
      <c r="HDR520" s="329"/>
      <c r="HDS520" s="329"/>
      <c r="HDT520" s="329"/>
      <c r="HDU520" s="329"/>
      <c r="HDV520" s="329"/>
      <c r="HDW520" s="329"/>
      <c r="HDX520" s="329"/>
      <c r="HDY520" s="329"/>
      <c r="HDZ520" s="329"/>
      <c r="HEA520" s="329"/>
      <c r="HEB520" s="329"/>
      <c r="HEC520" s="329"/>
      <c r="HED520" s="329"/>
      <c r="HEE520" s="329"/>
      <c r="HEF520" s="329"/>
      <c r="HEG520" s="329"/>
      <c r="HEH520" s="329"/>
      <c r="HEI520" s="329"/>
      <c r="HEJ520" s="329"/>
      <c r="HEK520" s="329"/>
      <c r="HEL520" s="329"/>
      <c r="HEM520" s="329"/>
      <c r="HEN520" s="329"/>
      <c r="HEO520" s="329"/>
      <c r="HEP520" s="329"/>
      <c r="HEQ520" s="329"/>
      <c r="HER520" s="329"/>
      <c r="HES520" s="329"/>
      <c r="HET520" s="329"/>
      <c r="HEU520" s="329"/>
      <c r="HEV520" s="329"/>
      <c r="HEW520" s="329"/>
      <c r="HEX520" s="329"/>
      <c r="HEY520" s="329"/>
      <c r="HEZ520" s="329"/>
      <c r="HFA520" s="329"/>
      <c r="HFB520" s="329"/>
      <c r="HFC520" s="329"/>
      <c r="HFD520" s="329"/>
      <c r="HFE520" s="329"/>
      <c r="HFF520" s="329"/>
      <c r="HFG520" s="329"/>
      <c r="HFH520" s="329"/>
      <c r="HFI520" s="329"/>
      <c r="HFJ520" s="329"/>
      <c r="HFK520" s="329"/>
      <c r="HFL520" s="329"/>
      <c r="HFM520" s="329"/>
      <c r="HFN520" s="329"/>
      <c r="HFO520" s="329"/>
      <c r="HFP520" s="329"/>
      <c r="HFQ520" s="329"/>
      <c r="HFR520" s="329"/>
      <c r="HFS520" s="329"/>
      <c r="HFT520" s="329"/>
      <c r="HFU520" s="329"/>
      <c r="HFV520" s="329"/>
      <c r="HFW520" s="329"/>
      <c r="HFX520" s="329"/>
      <c r="HFY520" s="329"/>
      <c r="HFZ520" s="329"/>
      <c r="HGA520" s="329"/>
      <c r="HGB520" s="329"/>
      <c r="HGC520" s="329"/>
      <c r="HGD520" s="329"/>
      <c r="HGE520" s="329"/>
      <c r="HGF520" s="329"/>
      <c r="HGG520" s="329"/>
      <c r="HGH520" s="329"/>
      <c r="HGI520" s="329"/>
      <c r="HGJ520" s="329"/>
      <c r="HGK520" s="329"/>
      <c r="HGL520" s="329"/>
      <c r="HGM520" s="329"/>
      <c r="HGN520" s="329"/>
      <c r="HGO520" s="329"/>
      <c r="HGP520" s="329"/>
      <c r="HGQ520" s="329"/>
      <c r="HGR520" s="329"/>
      <c r="HGS520" s="329"/>
      <c r="HGT520" s="329"/>
      <c r="HGU520" s="329"/>
      <c r="HGV520" s="329"/>
      <c r="HGW520" s="329"/>
      <c r="HGX520" s="329"/>
      <c r="HGY520" s="329"/>
      <c r="HGZ520" s="329"/>
      <c r="HHA520" s="329"/>
      <c r="HHB520" s="329"/>
      <c r="HHC520" s="329"/>
      <c r="HHD520" s="329"/>
      <c r="HHE520" s="329"/>
      <c r="HHF520" s="329"/>
      <c r="HHG520" s="329"/>
      <c r="HHH520" s="329"/>
      <c r="HHI520" s="329"/>
      <c r="HHJ520" s="329"/>
      <c r="HHK520" s="329"/>
      <c r="HHL520" s="329"/>
      <c r="HHM520" s="329"/>
      <c r="HHN520" s="329"/>
      <c r="HHO520" s="329"/>
      <c r="HHP520" s="329"/>
      <c r="HHQ520" s="329"/>
      <c r="HHR520" s="329"/>
      <c r="HHS520" s="329"/>
      <c r="HHT520" s="329"/>
      <c r="HHU520" s="329"/>
      <c r="HHV520" s="329"/>
      <c r="HHW520" s="329"/>
      <c r="HHX520" s="329"/>
      <c r="HHY520" s="329"/>
      <c r="HHZ520" s="329"/>
      <c r="HIA520" s="329"/>
      <c r="HIB520" s="329"/>
      <c r="HIC520" s="329"/>
      <c r="HID520" s="329"/>
      <c r="HIE520" s="329"/>
      <c r="HIF520" s="329"/>
      <c r="HIG520" s="329"/>
      <c r="HIH520" s="329"/>
      <c r="HII520" s="329"/>
      <c r="HIJ520" s="329"/>
      <c r="HIK520" s="329"/>
      <c r="HIL520" s="329"/>
      <c r="HIM520" s="329"/>
      <c r="HIN520" s="329"/>
      <c r="HIO520" s="329"/>
      <c r="HIP520" s="329"/>
      <c r="HIQ520" s="329"/>
      <c r="HIR520" s="329"/>
      <c r="HIS520" s="329"/>
      <c r="HIT520" s="329"/>
      <c r="HIU520" s="329"/>
      <c r="HIV520" s="329"/>
      <c r="HIW520" s="329"/>
      <c r="HIX520" s="329"/>
      <c r="HIY520" s="329"/>
      <c r="HIZ520" s="329"/>
      <c r="HJA520" s="329"/>
      <c r="HJB520" s="329"/>
      <c r="HJC520" s="329"/>
      <c r="HJD520" s="329"/>
      <c r="HJE520" s="329"/>
      <c r="HJF520" s="329"/>
      <c r="HJG520" s="329"/>
      <c r="HJH520" s="329"/>
      <c r="HJI520" s="329"/>
      <c r="HJJ520" s="329"/>
      <c r="HJK520" s="329"/>
      <c r="HJL520" s="329"/>
      <c r="HJM520" s="329"/>
      <c r="HJN520" s="329"/>
      <c r="HJO520" s="329"/>
      <c r="HJP520" s="329"/>
      <c r="HJQ520" s="329"/>
      <c r="HJR520" s="329"/>
      <c r="HJS520" s="329"/>
      <c r="HJT520" s="329"/>
      <c r="HJU520" s="329"/>
      <c r="HJV520" s="329"/>
      <c r="HJW520" s="329"/>
      <c r="HJX520" s="329"/>
      <c r="HJY520" s="329"/>
      <c r="HJZ520" s="329"/>
      <c r="HKA520" s="329"/>
      <c r="HKB520" s="329"/>
      <c r="HKC520" s="329"/>
      <c r="HKD520" s="329"/>
      <c r="HKE520" s="329"/>
      <c r="HKF520" s="329"/>
      <c r="HKG520" s="329"/>
      <c r="HKH520" s="329"/>
      <c r="HKI520" s="329"/>
      <c r="HKJ520" s="329"/>
      <c r="HKK520" s="329"/>
      <c r="HKL520" s="329"/>
      <c r="HKM520" s="329"/>
      <c r="HKN520" s="329"/>
      <c r="HKO520" s="329"/>
      <c r="HKP520" s="329"/>
      <c r="HKQ520" s="329"/>
      <c r="HKR520" s="329"/>
      <c r="HKS520" s="329"/>
      <c r="HKT520" s="329"/>
      <c r="HKU520" s="329"/>
      <c r="HKV520" s="329"/>
      <c r="HKW520" s="329"/>
      <c r="HKX520" s="329"/>
      <c r="HKY520" s="329"/>
      <c r="HKZ520" s="329"/>
      <c r="HLA520" s="329"/>
      <c r="HLB520" s="329"/>
      <c r="HLC520" s="329"/>
      <c r="HLD520" s="329"/>
      <c r="HLE520" s="329"/>
      <c r="HLF520" s="329"/>
      <c r="HLG520" s="329"/>
      <c r="HLH520" s="329"/>
      <c r="HLI520" s="329"/>
      <c r="HLJ520" s="329"/>
      <c r="HLK520" s="329"/>
      <c r="HLL520" s="329"/>
      <c r="HLM520" s="329"/>
      <c r="HLN520" s="329"/>
      <c r="HLO520" s="329"/>
      <c r="HLP520" s="329"/>
      <c r="HLQ520" s="329"/>
      <c r="HLR520" s="329"/>
      <c r="HLS520" s="329"/>
      <c r="HLT520" s="329"/>
      <c r="HLU520" s="329"/>
      <c r="HLV520" s="329"/>
      <c r="HLW520" s="329"/>
      <c r="HLX520" s="329"/>
      <c r="HLY520" s="329"/>
      <c r="HLZ520" s="329"/>
      <c r="HMA520" s="329"/>
      <c r="HMB520" s="329"/>
      <c r="HMC520" s="329"/>
      <c r="HMD520" s="329"/>
      <c r="HME520" s="329"/>
      <c r="HMF520" s="329"/>
      <c r="HMG520" s="329"/>
      <c r="HMH520" s="329"/>
      <c r="HMI520" s="329"/>
      <c r="HMJ520" s="329"/>
      <c r="HMK520" s="329"/>
      <c r="HML520" s="329"/>
      <c r="HMM520" s="329"/>
      <c r="HMN520" s="329"/>
      <c r="HMO520" s="329"/>
      <c r="HMP520" s="329"/>
      <c r="HMQ520" s="329"/>
      <c r="HMR520" s="329"/>
      <c r="HMS520" s="329"/>
      <c r="HMT520" s="329"/>
      <c r="HMU520" s="329"/>
      <c r="HMV520" s="329"/>
      <c r="HMW520" s="329"/>
      <c r="HMX520" s="329"/>
      <c r="HMY520" s="329"/>
      <c r="HMZ520" s="329"/>
      <c r="HNA520" s="329"/>
      <c r="HNB520" s="329"/>
      <c r="HNC520" s="329"/>
      <c r="HND520" s="329"/>
      <c r="HNE520" s="329"/>
      <c r="HNF520" s="329"/>
      <c r="HNG520" s="329"/>
      <c r="HNH520" s="329"/>
      <c r="HNI520" s="329"/>
      <c r="HNJ520" s="329"/>
      <c r="HNK520" s="329"/>
      <c r="HNL520" s="329"/>
      <c r="HNM520" s="329"/>
      <c r="HNN520" s="329"/>
      <c r="HNO520" s="329"/>
      <c r="HNP520" s="329"/>
      <c r="HNQ520" s="329"/>
      <c r="HNR520" s="329"/>
      <c r="HNS520" s="329"/>
      <c r="HNT520" s="329"/>
      <c r="HNU520" s="329"/>
      <c r="HNV520" s="329"/>
      <c r="HNW520" s="329"/>
      <c r="HNX520" s="329"/>
      <c r="HNY520" s="329"/>
      <c r="HNZ520" s="329"/>
      <c r="HOA520" s="329"/>
      <c r="HOB520" s="329"/>
      <c r="HOC520" s="329"/>
      <c r="HOD520" s="329"/>
      <c r="HOE520" s="329"/>
      <c r="HOF520" s="329"/>
      <c r="HOG520" s="329"/>
      <c r="HOH520" s="329"/>
      <c r="HOI520" s="329"/>
      <c r="HOJ520" s="329"/>
      <c r="HOK520" s="329"/>
      <c r="HOL520" s="329"/>
      <c r="HOM520" s="329"/>
      <c r="HON520" s="329"/>
      <c r="HOO520" s="329"/>
      <c r="HOP520" s="329"/>
      <c r="HOQ520" s="329"/>
      <c r="HOR520" s="329"/>
      <c r="HOS520" s="329"/>
      <c r="HOT520" s="329"/>
      <c r="HOU520" s="329"/>
      <c r="HOV520" s="329"/>
      <c r="HOW520" s="329"/>
      <c r="HOX520" s="329"/>
      <c r="HOY520" s="329"/>
      <c r="HOZ520" s="329"/>
      <c r="HPA520" s="329"/>
      <c r="HPB520" s="329"/>
      <c r="HPC520" s="329"/>
      <c r="HPD520" s="329"/>
      <c r="HPE520" s="329"/>
      <c r="HPF520" s="329"/>
      <c r="HPG520" s="329"/>
      <c r="HPH520" s="329"/>
      <c r="HPI520" s="329"/>
      <c r="HPJ520" s="329"/>
      <c r="HPK520" s="329"/>
      <c r="HPL520" s="329"/>
      <c r="HPM520" s="329"/>
      <c r="HPN520" s="329"/>
      <c r="HPO520" s="329"/>
      <c r="HPP520" s="329"/>
      <c r="HPQ520" s="329"/>
      <c r="HPR520" s="329"/>
      <c r="HPS520" s="329"/>
      <c r="HPT520" s="329"/>
      <c r="HPU520" s="329"/>
      <c r="HPV520" s="329"/>
      <c r="HPW520" s="329"/>
      <c r="HPX520" s="329"/>
      <c r="HPY520" s="329"/>
      <c r="HPZ520" s="329"/>
      <c r="HQA520" s="329"/>
      <c r="HQB520" s="329"/>
      <c r="HQC520" s="329"/>
      <c r="HQD520" s="329"/>
      <c r="HQE520" s="329"/>
      <c r="HQF520" s="329"/>
      <c r="HQG520" s="329"/>
      <c r="HQH520" s="329"/>
      <c r="HQI520" s="329"/>
      <c r="HQJ520" s="329"/>
      <c r="HQK520" s="329"/>
      <c r="HQL520" s="329"/>
      <c r="HQM520" s="329"/>
      <c r="HQN520" s="329"/>
      <c r="HQO520" s="329"/>
      <c r="HQP520" s="329"/>
      <c r="HQQ520" s="329"/>
      <c r="HQR520" s="329"/>
      <c r="HQS520" s="329"/>
      <c r="HQT520" s="329"/>
      <c r="HQU520" s="329"/>
      <c r="HQV520" s="329"/>
      <c r="HQW520" s="329"/>
      <c r="HQX520" s="329"/>
      <c r="HQY520" s="329"/>
      <c r="HQZ520" s="329"/>
      <c r="HRA520" s="329"/>
      <c r="HRB520" s="329"/>
      <c r="HRC520" s="329"/>
      <c r="HRD520" s="329"/>
      <c r="HRE520" s="329"/>
      <c r="HRF520" s="329"/>
      <c r="HRG520" s="329"/>
      <c r="HRH520" s="329"/>
      <c r="HRI520" s="329"/>
      <c r="HRJ520" s="329"/>
      <c r="HRK520" s="329"/>
      <c r="HRL520" s="329"/>
      <c r="HRM520" s="329"/>
      <c r="HRN520" s="329"/>
      <c r="HRO520" s="329"/>
      <c r="HRP520" s="329"/>
      <c r="HRQ520" s="329"/>
      <c r="HRR520" s="329"/>
      <c r="HRS520" s="329"/>
      <c r="HRT520" s="329"/>
      <c r="HRU520" s="329"/>
      <c r="HRV520" s="329"/>
      <c r="HRW520" s="329"/>
      <c r="HRX520" s="329"/>
      <c r="HRY520" s="329"/>
      <c r="HRZ520" s="329"/>
      <c r="HSA520" s="329"/>
      <c r="HSB520" s="329"/>
      <c r="HSC520" s="329"/>
      <c r="HSD520" s="329"/>
      <c r="HSE520" s="329"/>
      <c r="HSF520" s="329"/>
      <c r="HSG520" s="329"/>
      <c r="HSH520" s="329"/>
      <c r="HSI520" s="329"/>
      <c r="HSJ520" s="329"/>
      <c r="HSK520" s="329"/>
      <c r="HSL520" s="329"/>
      <c r="HSM520" s="329"/>
      <c r="HSN520" s="329"/>
      <c r="HSO520" s="329"/>
      <c r="HSP520" s="329"/>
      <c r="HSQ520" s="329"/>
      <c r="HSR520" s="329"/>
      <c r="HSS520" s="329"/>
      <c r="HST520" s="329"/>
      <c r="HSU520" s="329"/>
      <c r="HSV520" s="329"/>
      <c r="HSW520" s="329"/>
      <c r="HSX520" s="329"/>
      <c r="HSY520" s="329"/>
      <c r="HSZ520" s="329"/>
      <c r="HTA520" s="329"/>
      <c r="HTB520" s="329"/>
      <c r="HTC520" s="329"/>
      <c r="HTD520" s="329"/>
      <c r="HTE520" s="329"/>
      <c r="HTF520" s="329"/>
      <c r="HTG520" s="329"/>
      <c r="HTH520" s="329"/>
      <c r="HTI520" s="329"/>
      <c r="HTJ520" s="329"/>
      <c r="HTK520" s="329"/>
      <c r="HTL520" s="329"/>
      <c r="HTM520" s="329"/>
      <c r="HTN520" s="329"/>
      <c r="HTO520" s="329"/>
      <c r="HTP520" s="329"/>
      <c r="HTQ520" s="329"/>
      <c r="HTR520" s="329"/>
      <c r="HTS520" s="329"/>
      <c r="HTT520" s="329"/>
      <c r="HTU520" s="329"/>
      <c r="HTV520" s="329"/>
      <c r="HTW520" s="329"/>
      <c r="HTX520" s="329"/>
      <c r="HTY520" s="329"/>
      <c r="HTZ520" s="329"/>
      <c r="HUA520" s="329"/>
      <c r="HUB520" s="329"/>
      <c r="HUC520" s="329"/>
      <c r="HUD520" s="329"/>
      <c r="HUE520" s="329"/>
      <c r="HUF520" s="329"/>
      <c r="HUG520" s="329"/>
      <c r="HUH520" s="329"/>
      <c r="HUI520" s="329"/>
      <c r="HUJ520" s="329"/>
      <c r="HUK520" s="329"/>
      <c r="HUL520" s="329"/>
      <c r="HUM520" s="329"/>
      <c r="HUN520" s="329"/>
      <c r="HUO520" s="329"/>
      <c r="HUP520" s="329"/>
      <c r="HUQ520" s="329"/>
      <c r="HUR520" s="329"/>
      <c r="HUS520" s="329"/>
      <c r="HUT520" s="329"/>
      <c r="HUU520" s="329"/>
      <c r="HUV520" s="329"/>
      <c r="HUW520" s="329"/>
      <c r="HUX520" s="329"/>
      <c r="HUY520" s="329"/>
      <c r="HUZ520" s="329"/>
      <c r="HVA520" s="329"/>
      <c r="HVB520" s="329"/>
      <c r="HVC520" s="329"/>
      <c r="HVD520" s="329"/>
      <c r="HVE520" s="329"/>
      <c r="HVF520" s="329"/>
      <c r="HVG520" s="329"/>
      <c r="HVH520" s="329"/>
      <c r="HVI520" s="329"/>
      <c r="HVJ520" s="329"/>
      <c r="HVK520" s="329"/>
      <c r="HVL520" s="329"/>
      <c r="HVM520" s="329"/>
      <c r="HVN520" s="329"/>
      <c r="HVO520" s="329"/>
      <c r="HVP520" s="329"/>
      <c r="HVQ520" s="329"/>
      <c r="HVR520" s="329"/>
      <c r="HVS520" s="329"/>
      <c r="HVT520" s="329"/>
      <c r="HVU520" s="329"/>
      <c r="HVV520" s="329"/>
      <c r="HVW520" s="329"/>
      <c r="HVX520" s="329"/>
      <c r="HVY520" s="329"/>
      <c r="HVZ520" s="329"/>
      <c r="HWA520" s="329"/>
      <c r="HWB520" s="329"/>
      <c r="HWC520" s="329"/>
      <c r="HWD520" s="329"/>
      <c r="HWE520" s="329"/>
      <c r="HWF520" s="329"/>
      <c r="HWG520" s="329"/>
      <c r="HWH520" s="329"/>
      <c r="HWI520" s="329"/>
      <c r="HWJ520" s="329"/>
      <c r="HWK520" s="329"/>
      <c r="HWL520" s="329"/>
      <c r="HWM520" s="329"/>
      <c r="HWN520" s="329"/>
      <c r="HWO520" s="329"/>
      <c r="HWP520" s="329"/>
      <c r="HWQ520" s="329"/>
      <c r="HWR520" s="329"/>
      <c r="HWS520" s="329"/>
      <c r="HWT520" s="329"/>
      <c r="HWU520" s="329"/>
      <c r="HWV520" s="329"/>
      <c r="HWW520" s="329"/>
      <c r="HWX520" s="329"/>
      <c r="HWY520" s="329"/>
      <c r="HWZ520" s="329"/>
      <c r="HXA520" s="329"/>
      <c r="HXB520" s="329"/>
      <c r="HXC520" s="329"/>
      <c r="HXD520" s="329"/>
      <c r="HXE520" s="329"/>
      <c r="HXF520" s="329"/>
      <c r="HXG520" s="329"/>
      <c r="HXH520" s="329"/>
      <c r="HXI520" s="329"/>
      <c r="HXJ520" s="329"/>
      <c r="HXK520" s="329"/>
      <c r="HXL520" s="329"/>
      <c r="HXM520" s="329"/>
      <c r="HXN520" s="329"/>
      <c r="HXO520" s="329"/>
      <c r="HXP520" s="329"/>
      <c r="HXQ520" s="329"/>
      <c r="HXR520" s="329"/>
      <c r="HXS520" s="329"/>
      <c r="HXT520" s="329"/>
      <c r="HXU520" s="329"/>
      <c r="HXV520" s="329"/>
      <c r="HXW520" s="329"/>
      <c r="HXX520" s="329"/>
      <c r="HXY520" s="329"/>
      <c r="HXZ520" s="329"/>
      <c r="HYA520" s="329"/>
      <c r="HYB520" s="329"/>
      <c r="HYC520" s="329"/>
      <c r="HYD520" s="329"/>
      <c r="HYE520" s="329"/>
      <c r="HYF520" s="329"/>
      <c r="HYG520" s="329"/>
      <c r="HYH520" s="329"/>
      <c r="HYI520" s="329"/>
      <c r="HYJ520" s="329"/>
      <c r="HYK520" s="329"/>
      <c r="HYL520" s="329"/>
      <c r="HYM520" s="329"/>
      <c r="HYN520" s="329"/>
      <c r="HYO520" s="329"/>
      <c r="HYP520" s="329"/>
      <c r="HYQ520" s="329"/>
      <c r="HYR520" s="329"/>
      <c r="HYS520" s="329"/>
      <c r="HYT520" s="329"/>
      <c r="HYU520" s="329"/>
      <c r="HYV520" s="329"/>
      <c r="HYW520" s="329"/>
      <c r="HYX520" s="329"/>
      <c r="HYY520" s="329"/>
      <c r="HYZ520" s="329"/>
      <c r="HZA520" s="329"/>
      <c r="HZB520" s="329"/>
      <c r="HZC520" s="329"/>
      <c r="HZD520" s="329"/>
      <c r="HZE520" s="329"/>
      <c r="HZF520" s="329"/>
      <c r="HZG520" s="329"/>
      <c r="HZH520" s="329"/>
      <c r="HZI520" s="329"/>
      <c r="HZJ520" s="329"/>
      <c r="HZK520" s="329"/>
      <c r="HZL520" s="329"/>
      <c r="HZM520" s="329"/>
      <c r="HZN520" s="329"/>
      <c r="HZO520" s="329"/>
      <c r="HZP520" s="329"/>
      <c r="HZQ520" s="329"/>
      <c r="HZR520" s="329"/>
      <c r="HZS520" s="329"/>
      <c r="HZT520" s="329"/>
      <c r="HZU520" s="329"/>
      <c r="HZV520" s="329"/>
      <c r="HZW520" s="329"/>
      <c r="HZX520" s="329"/>
      <c r="HZY520" s="329"/>
      <c r="HZZ520" s="329"/>
      <c r="IAA520" s="329"/>
      <c r="IAB520" s="329"/>
      <c r="IAC520" s="329"/>
      <c r="IAD520" s="329"/>
      <c r="IAE520" s="329"/>
      <c r="IAF520" s="329"/>
      <c r="IAG520" s="329"/>
      <c r="IAH520" s="329"/>
      <c r="IAI520" s="329"/>
      <c r="IAJ520" s="329"/>
      <c r="IAK520" s="329"/>
      <c r="IAL520" s="329"/>
      <c r="IAM520" s="329"/>
      <c r="IAN520" s="329"/>
      <c r="IAO520" s="329"/>
      <c r="IAP520" s="329"/>
      <c r="IAQ520" s="329"/>
      <c r="IAR520" s="329"/>
      <c r="IAS520" s="329"/>
      <c r="IAT520" s="329"/>
      <c r="IAU520" s="329"/>
      <c r="IAV520" s="329"/>
      <c r="IAW520" s="329"/>
      <c r="IAX520" s="329"/>
      <c r="IAY520" s="329"/>
      <c r="IAZ520" s="329"/>
      <c r="IBA520" s="329"/>
      <c r="IBB520" s="329"/>
      <c r="IBC520" s="329"/>
      <c r="IBD520" s="329"/>
      <c r="IBE520" s="329"/>
      <c r="IBF520" s="329"/>
      <c r="IBG520" s="329"/>
      <c r="IBH520" s="329"/>
      <c r="IBI520" s="329"/>
      <c r="IBJ520" s="329"/>
      <c r="IBK520" s="329"/>
      <c r="IBL520" s="329"/>
      <c r="IBM520" s="329"/>
      <c r="IBN520" s="329"/>
      <c r="IBO520" s="329"/>
      <c r="IBP520" s="329"/>
      <c r="IBQ520" s="329"/>
      <c r="IBR520" s="329"/>
      <c r="IBS520" s="329"/>
      <c r="IBT520" s="329"/>
      <c r="IBU520" s="329"/>
      <c r="IBV520" s="329"/>
      <c r="IBW520" s="329"/>
      <c r="IBX520" s="329"/>
      <c r="IBY520" s="329"/>
      <c r="IBZ520" s="329"/>
      <c r="ICA520" s="329"/>
      <c r="ICB520" s="329"/>
      <c r="ICC520" s="329"/>
      <c r="ICD520" s="329"/>
      <c r="ICE520" s="329"/>
      <c r="ICF520" s="329"/>
      <c r="ICG520" s="329"/>
      <c r="ICH520" s="329"/>
      <c r="ICI520" s="329"/>
      <c r="ICJ520" s="329"/>
      <c r="ICK520" s="329"/>
      <c r="ICL520" s="329"/>
      <c r="ICM520" s="329"/>
      <c r="ICN520" s="329"/>
      <c r="ICO520" s="329"/>
      <c r="ICP520" s="329"/>
      <c r="ICQ520" s="329"/>
      <c r="ICR520" s="329"/>
      <c r="ICS520" s="329"/>
      <c r="ICT520" s="329"/>
      <c r="ICU520" s="329"/>
      <c r="ICV520" s="329"/>
      <c r="ICW520" s="329"/>
      <c r="ICX520" s="329"/>
      <c r="ICY520" s="329"/>
      <c r="ICZ520" s="329"/>
      <c r="IDA520" s="329"/>
      <c r="IDB520" s="329"/>
      <c r="IDC520" s="329"/>
      <c r="IDD520" s="329"/>
      <c r="IDE520" s="329"/>
      <c r="IDF520" s="329"/>
      <c r="IDG520" s="329"/>
      <c r="IDH520" s="329"/>
      <c r="IDI520" s="329"/>
      <c r="IDJ520" s="329"/>
      <c r="IDK520" s="329"/>
      <c r="IDL520" s="329"/>
      <c r="IDM520" s="329"/>
      <c r="IDN520" s="329"/>
      <c r="IDO520" s="329"/>
      <c r="IDP520" s="329"/>
      <c r="IDQ520" s="329"/>
      <c r="IDR520" s="329"/>
      <c r="IDS520" s="329"/>
      <c r="IDT520" s="329"/>
      <c r="IDU520" s="329"/>
      <c r="IDV520" s="329"/>
      <c r="IDW520" s="329"/>
      <c r="IDX520" s="329"/>
      <c r="IDY520" s="329"/>
      <c r="IDZ520" s="329"/>
      <c r="IEA520" s="329"/>
      <c r="IEB520" s="329"/>
      <c r="IEC520" s="329"/>
      <c r="IED520" s="329"/>
      <c r="IEE520" s="329"/>
      <c r="IEF520" s="329"/>
      <c r="IEG520" s="329"/>
      <c r="IEH520" s="329"/>
      <c r="IEI520" s="329"/>
      <c r="IEJ520" s="329"/>
      <c r="IEK520" s="329"/>
      <c r="IEL520" s="329"/>
      <c r="IEM520" s="329"/>
      <c r="IEN520" s="329"/>
      <c r="IEO520" s="329"/>
      <c r="IEP520" s="329"/>
      <c r="IEQ520" s="329"/>
      <c r="IER520" s="329"/>
      <c r="IES520" s="329"/>
      <c r="IET520" s="329"/>
      <c r="IEU520" s="329"/>
      <c r="IEV520" s="329"/>
      <c r="IEW520" s="329"/>
      <c r="IEX520" s="329"/>
      <c r="IEY520" s="329"/>
      <c r="IEZ520" s="329"/>
      <c r="IFA520" s="329"/>
      <c r="IFB520" s="329"/>
      <c r="IFC520" s="329"/>
      <c r="IFD520" s="329"/>
      <c r="IFE520" s="329"/>
      <c r="IFF520" s="329"/>
      <c r="IFG520" s="329"/>
      <c r="IFH520" s="329"/>
      <c r="IFI520" s="329"/>
      <c r="IFJ520" s="329"/>
      <c r="IFK520" s="329"/>
      <c r="IFL520" s="329"/>
      <c r="IFM520" s="329"/>
      <c r="IFN520" s="329"/>
      <c r="IFO520" s="329"/>
      <c r="IFP520" s="329"/>
      <c r="IFQ520" s="329"/>
      <c r="IFR520" s="329"/>
      <c r="IFS520" s="329"/>
      <c r="IFT520" s="329"/>
      <c r="IFU520" s="329"/>
      <c r="IFV520" s="329"/>
      <c r="IFW520" s="329"/>
      <c r="IFX520" s="329"/>
      <c r="IFY520" s="329"/>
      <c r="IFZ520" s="329"/>
      <c r="IGA520" s="329"/>
      <c r="IGB520" s="329"/>
      <c r="IGC520" s="329"/>
      <c r="IGD520" s="329"/>
      <c r="IGE520" s="329"/>
      <c r="IGF520" s="329"/>
      <c r="IGG520" s="329"/>
      <c r="IGH520" s="329"/>
      <c r="IGI520" s="329"/>
      <c r="IGJ520" s="329"/>
      <c r="IGK520" s="329"/>
      <c r="IGL520" s="329"/>
      <c r="IGM520" s="329"/>
      <c r="IGN520" s="329"/>
      <c r="IGO520" s="329"/>
      <c r="IGP520" s="329"/>
      <c r="IGQ520" s="329"/>
      <c r="IGR520" s="329"/>
      <c r="IGS520" s="329"/>
      <c r="IGT520" s="329"/>
      <c r="IGU520" s="329"/>
      <c r="IGV520" s="329"/>
      <c r="IGW520" s="329"/>
      <c r="IGX520" s="329"/>
      <c r="IGY520" s="329"/>
      <c r="IGZ520" s="329"/>
      <c r="IHA520" s="329"/>
      <c r="IHB520" s="329"/>
      <c r="IHC520" s="329"/>
      <c r="IHD520" s="329"/>
      <c r="IHE520" s="329"/>
      <c r="IHF520" s="329"/>
      <c r="IHG520" s="329"/>
      <c r="IHH520" s="329"/>
      <c r="IHI520" s="329"/>
      <c r="IHJ520" s="329"/>
      <c r="IHK520" s="329"/>
      <c r="IHL520" s="329"/>
      <c r="IHM520" s="329"/>
      <c r="IHN520" s="329"/>
      <c r="IHO520" s="329"/>
      <c r="IHP520" s="329"/>
      <c r="IHQ520" s="329"/>
      <c r="IHR520" s="329"/>
      <c r="IHS520" s="329"/>
      <c r="IHT520" s="329"/>
      <c r="IHU520" s="329"/>
      <c r="IHV520" s="329"/>
      <c r="IHW520" s="329"/>
      <c r="IHX520" s="329"/>
      <c r="IHY520" s="329"/>
      <c r="IHZ520" s="329"/>
      <c r="IIA520" s="329"/>
      <c r="IIB520" s="329"/>
      <c r="IIC520" s="329"/>
      <c r="IID520" s="329"/>
      <c r="IIE520" s="329"/>
      <c r="IIF520" s="329"/>
      <c r="IIG520" s="329"/>
      <c r="IIH520" s="329"/>
      <c r="III520" s="329"/>
      <c r="IIJ520" s="329"/>
      <c r="IIK520" s="329"/>
      <c r="IIL520" s="329"/>
      <c r="IIM520" s="329"/>
      <c r="IIN520" s="329"/>
      <c r="IIO520" s="329"/>
      <c r="IIP520" s="329"/>
      <c r="IIQ520" s="329"/>
      <c r="IIR520" s="329"/>
      <c r="IIS520" s="329"/>
      <c r="IIT520" s="329"/>
      <c r="IIU520" s="329"/>
      <c r="IIV520" s="329"/>
      <c r="IIW520" s="329"/>
      <c r="IIX520" s="329"/>
      <c r="IIY520" s="329"/>
      <c r="IIZ520" s="329"/>
      <c r="IJA520" s="329"/>
      <c r="IJB520" s="329"/>
      <c r="IJC520" s="329"/>
      <c r="IJD520" s="329"/>
      <c r="IJE520" s="329"/>
      <c r="IJF520" s="329"/>
      <c r="IJG520" s="329"/>
      <c r="IJH520" s="329"/>
      <c r="IJI520" s="329"/>
      <c r="IJJ520" s="329"/>
      <c r="IJK520" s="329"/>
      <c r="IJL520" s="329"/>
      <c r="IJM520" s="329"/>
      <c r="IJN520" s="329"/>
      <c r="IJO520" s="329"/>
      <c r="IJP520" s="329"/>
      <c r="IJQ520" s="329"/>
      <c r="IJR520" s="329"/>
      <c r="IJS520" s="329"/>
      <c r="IJT520" s="329"/>
      <c r="IJU520" s="329"/>
      <c r="IJV520" s="329"/>
      <c r="IJW520" s="329"/>
      <c r="IJX520" s="329"/>
      <c r="IJY520" s="329"/>
      <c r="IJZ520" s="329"/>
      <c r="IKA520" s="329"/>
      <c r="IKB520" s="329"/>
      <c r="IKC520" s="329"/>
      <c r="IKD520" s="329"/>
      <c r="IKE520" s="329"/>
      <c r="IKF520" s="329"/>
      <c r="IKG520" s="329"/>
      <c r="IKH520" s="329"/>
      <c r="IKI520" s="329"/>
      <c r="IKJ520" s="329"/>
      <c r="IKK520" s="329"/>
      <c r="IKL520" s="329"/>
      <c r="IKM520" s="329"/>
      <c r="IKN520" s="329"/>
      <c r="IKO520" s="329"/>
      <c r="IKP520" s="329"/>
      <c r="IKQ520" s="329"/>
      <c r="IKR520" s="329"/>
      <c r="IKS520" s="329"/>
      <c r="IKT520" s="329"/>
      <c r="IKU520" s="329"/>
      <c r="IKV520" s="329"/>
      <c r="IKW520" s="329"/>
      <c r="IKX520" s="329"/>
      <c r="IKY520" s="329"/>
      <c r="IKZ520" s="329"/>
      <c r="ILA520" s="329"/>
      <c r="ILB520" s="329"/>
      <c r="ILC520" s="329"/>
      <c r="ILD520" s="329"/>
      <c r="ILE520" s="329"/>
      <c r="ILF520" s="329"/>
      <c r="ILG520" s="329"/>
      <c r="ILH520" s="329"/>
      <c r="ILI520" s="329"/>
      <c r="ILJ520" s="329"/>
      <c r="ILK520" s="329"/>
      <c r="ILL520" s="329"/>
      <c r="ILM520" s="329"/>
      <c r="ILN520" s="329"/>
      <c r="ILO520" s="329"/>
      <c r="ILP520" s="329"/>
      <c r="ILQ520" s="329"/>
      <c r="ILR520" s="329"/>
      <c r="ILS520" s="329"/>
      <c r="ILT520" s="329"/>
      <c r="ILU520" s="329"/>
      <c r="ILV520" s="329"/>
      <c r="ILW520" s="329"/>
      <c r="ILX520" s="329"/>
      <c r="ILY520" s="329"/>
      <c r="ILZ520" s="329"/>
      <c r="IMA520" s="329"/>
      <c r="IMB520" s="329"/>
      <c r="IMC520" s="329"/>
      <c r="IMD520" s="329"/>
      <c r="IME520" s="329"/>
      <c r="IMF520" s="329"/>
      <c r="IMG520" s="329"/>
      <c r="IMH520" s="329"/>
      <c r="IMI520" s="329"/>
      <c r="IMJ520" s="329"/>
      <c r="IMK520" s="329"/>
      <c r="IML520" s="329"/>
      <c r="IMM520" s="329"/>
      <c r="IMN520" s="329"/>
      <c r="IMO520" s="329"/>
      <c r="IMP520" s="329"/>
      <c r="IMQ520" s="329"/>
      <c r="IMR520" s="329"/>
      <c r="IMS520" s="329"/>
      <c r="IMT520" s="329"/>
      <c r="IMU520" s="329"/>
      <c r="IMV520" s="329"/>
      <c r="IMW520" s="329"/>
      <c r="IMX520" s="329"/>
      <c r="IMY520" s="329"/>
      <c r="IMZ520" s="329"/>
      <c r="INA520" s="329"/>
      <c r="INB520" s="329"/>
      <c r="INC520" s="329"/>
      <c r="IND520" s="329"/>
      <c r="INE520" s="329"/>
      <c r="INF520" s="329"/>
      <c r="ING520" s="329"/>
      <c r="INH520" s="329"/>
      <c r="INI520" s="329"/>
      <c r="INJ520" s="329"/>
      <c r="INK520" s="329"/>
      <c r="INL520" s="329"/>
      <c r="INM520" s="329"/>
      <c r="INN520" s="329"/>
      <c r="INO520" s="329"/>
      <c r="INP520" s="329"/>
      <c r="INQ520" s="329"/>
      <c r="INR520" s="329"/>
      <c r="INS520" s="329"/>
      <c r="INT520" s="329"/>
      <c r="INU520" s="329"/>
      <c r="INV520" s="329"/>
      <c r="INW520" s="329"/>
      <c r="INX520" s="329"/>
      <c r="INY520" s="329"/>
      <c r="INZ520" s="329"/>
      <c r="IOA520" s="329"/>
      <c r="IOB520" s="329"/>
      <c r="IOC520" s="329"/>
      <c r="IOD520" s="329"/>
      <c r="IOE520" s="329"/>
      <c r="IOF520" s="329"/>
      <c r="IOG520" s="329"/>
      <c r="IOH520" s="329"/>
      <c r="IOI520" s="329"/>
      <c r="IOJ520" s="329"/>
      <c r="IOK520" s="329"/>
      <c r="IOL520" s="329"/>
      <c r="IOM520" s="329"/>
      <c r="ION520" s="329"/>
      <c r="IOO520" s="329"/>
      <c r="IOP520" s="329"/>
      <c r="IOQ520" s="329"/>
      <c r="IOR520" s="329"/>
      <c r="IOS520" s="329"/>
      <c r="IOT520" s="329"/>
      <c r="IOU520" s="329"/>
      <c r="IOV520" s="329"/>
      <c r="IOW520" s="329"/>
      <c r="IOX520" s="329"/>
      <c r="IOY520" s="329"/>
      <c r="IOZ520" s="329"/>
      <c r="IPA520" s="329"/>
      <c r="IPB520" s="329"/>
      <c r="IPC520" s="329"/>
      <c r="IPD520" s="329"/>
      <c r="IPE520" s="329"/>
      <c r="IPF520" s="329"/>
      <c r="IPG520" s="329"/>
      <c r="IPH520" s="329"/>
      <c r="IPI520" s="329"/>
      <c r="IPJ520" s="329"/>
      <c r="IPK520" s="329"/>
      <c r="IPL520" s="329"/>
      <c r="IPM520" s="329"/>
      <c r="IPN520" s="329"/>
      <c r="IPO520" s="329"/>
      <c r="IPP520" s="329"/>
      <c r="IPQ520" s="329"/>
      <c r="IPR520" s="329"/>
      <c r="IPS520" s="329"/>
      <c r="IPT520" s="329"/>
      <c r="IPU520" s="329"/>
      <c r="IPV520" s="329"/>
      <c r="IPW520" s="329"/>
      <c r="IPX520" s="329"/>
      <c r="IPY520" s="329"/>
      <c r="IPZ520" s="329"/>
      <c r="IQA520" s="329"/>
      <c r="IQB520" s="329"/>
      <c r="IQC520" s="329"/>
      <c r="IQD520" s="329"/>
      <c r="IQE520" s="329"/>
      <c r="IQF520" s="329"/>
      <c r="IQG520" s="329"/>
      <c r="IQH520" s="329"/>
      <c r="IQI520" s="329"/>
      <c r="IQJ520" s="329"/>
      <c r="IQK520" s="329"/>
      <c r="IQL520" s="329"/>
      <c r="IQM520" s="329"/>
      <c r="IQN520" s="329"/>
      <c r="IQO520" s="329"/>
      <c r="IQP520" s="329"/>
      <c r="IQQ520" s="329"/>
      <c r="IQR520" s="329"/>
      <c r="IQS520" s="329"/>
      <c r="IQT520" s="329"/>
      <c r="IQU520" s="329"/>
      <c r="IQV520" s="329"/>
      <c r="IQW520" s="329"/>
      <c r="IQX520" s="329"/>
      <c r="IQY520" s="329"/>
      <c r="IQZ520" s="329"/>
      <c r="IRA520" s="329"/>
      <c r="IRB520" s="329"/>
      <c r="IRC520" s="329"/>
      <c r="IRD520" s="329"/>
      <c r="IRE520" s="329"/>
      <c r="IRF520" s="329"/>
      <c r="IRG520" s="329"/>
      <c r="IRH520" s="329"/>
      <c r="IRI520" s="329"/>
      <c r="IRJ520" s="329"/>
      <c r="IRK520" s="329"/>
      <c r="IRL520" s="329"/>
      <c r="IRM520" s="329"/>
      <c r="IRN520" s="329"/>
      <c r="IRO520" s="329"/>
      <c r="IRP520" s="329"/>
      <c r="IRQ520" s="329"/>
      <c r="IRR520" s="329"/>
      <c r="IRS520" s="329"/>
      <c r="IRT520" s="329"/>
      <c r="IRU520" s="329"/>
      <c r="IRV520" s="329"/>
      <c r="IRW520" s="329"/>
      <c r="IRX520" s="329"/>
      <c r="IRY520" s="329"/>
      <c r="IRZ520" s="329"/>
      <c r="ISA520" s="329"/>
      <c r="ISB520" s="329"/>
      <c r="ISC520" s="329"/>
      <c r="ISD520" s="329"/>
      <c r="ISE520" s="329"/>
      <c r="ISF520" s="329"/>
      <c r="ISG520" s="329"/>
      <c r="ISH520" s="329"/>
      <c r="ISI520" s="329"/>
      <c r="ISJ520" s="329"/>
      <c r="ISK520" s="329"/>
      <c r="ISL520" s="329"/>
      <c r="ISM520" s="329"/>
      <c r="ISN520" s="329"/>
      <c r="ISO520" s="329"/>
      <c r="ISP520" s="329"/>
      <c r="ISQ520" s="329"/>
      <c r="ISR520" s="329"/>
      <c r="ISS520" s="329"/>
      <c r="IST520" s="329"/>
      <c r="ISU520" s="329"/>
      <c r="ISV520" s="329"/>
      <c r="ISW520" s="329"/>
      <c r="ISX520" s="329"/>
      <c r="ISY520" s="329"/>
      <c r="ISZ520" s="329"/>
      <c r="ITA520" s="329"/>
      <c r="ITB520" s="329"/>
      <c r="ITC520" s="329"/>
      <c r="ITD520" s="329"/>
      <c r="ITE520" s="329"/>
      <c r="ITF520" s="329"/>
      <c r="ITG520" s="329"/>
      <c r="ITH520" s="329"/>
      <c r="ITI520" s="329"/>
      <c r="ITJ520" s="329"/>
      <c r="ITK520" s="329"/>
      <c r="ITL520" s="329"/>
      <c r="ITM520" s="329"/>
      <c r="ITN520" s="329"/>
      <c r="ITO520" s="329"/>
      <c r="ITP520" s="329"/>
      <c r="ITQ520" s="329"/>
      <c r="ITR520" s="329"/>
      <c r="ITS520" s="329"/>
      <c r="ITT520" s="329"/>
      <c r="ITU520" s="329"/>
      <c r="ITV520" s="329"/>
      <c r="ITW520" s="329"/>
      <c r="ITX520" s="329"/>
      <c r="ITY520" s="329"/>
      <c r="ITZ520" s="329"/>
      <c r="IUA520" s="329"/>
      <c r="IUB520" s="329"/>
      <c r="IUC520" s="329"/>
      <c r="IUD520" s="329"/>
      <c r="IUE520" s="329"/>
      <c r="IUF520" s="329"/>
      <c r="IUG520" s="329"/>
      <c r="IUH520" s="329"/>
      <c r="IUI520" s="329"/>
      <c r="IUJ520" s="329"/>
      <c r="IUK520" s="329"/>
      <c r="IUL520" s="329"/>
      <c r="IUM520" s="329"/>
      <c r="IUN520" s="329"/>
      <c r="IUO520" s="329"/>
      <c r="IUP520" s="329"/>
      <c r="IUQ520" s="329"/>
      <c r="IUR520" s="329"/>
      <c r="IUS520" s="329"/>
      <c r="IUT520" s="329"/>
      <c r="IUU520" s="329"/>
      <c r="IUV520" s="329"/>
      <c r="IUW520" s="329"/>
      <c r="IUX520" s="329"/>
      <c r="IUY520" s="329"/>
      <c r="IUZ520" s="329"/>
      <c r="IVA520" s="329"/>
      <c r="IVB520" s="329"/>
      <c r="IVC520" s="329"/>
      <c r="IVD520" s="329"/>
      <c r="IVE520" s="329"/>
      <c r="IVF520" s="329"/>
      <c r="IVG520" s="329"/>
      <c r="IVH520" s="329"/>
      <c r="IVI520" s="329"/>
      <c r="IVJ520" s="329"/>
      <c r="IVK520" s="329"/>
      <c r="IVL520" s="329"/>
      <c r="IVM520" s="329"/>
      <c r="IVN520" s="329"/>
      <c r="IVO520" s="329"/>
      <c r="IVP520" s="329"/>
      <c r="IVQ520" s="329"/>
      <c r="IVR520" s="329"/>
      <c r="IVS520" s="329"/>
      <c r="IVT520" s="329"/>
      <c r="IVU520" s="329"/>
      <c r="IVV520" s="329"/>
      <c r="IVW520" s="329"/>
      <c r="IVX520" s="329"/>
      <c r="IVY520" s="329"/>
      <c r="IVZ520" s="329"/>
      <c r="IWA520" s="329"/>
      <c r="IWB520" s="329"/>
      <c r="IWC520" s="329"/>
      <c r="IWD520" s="329"/>
      <c r="IWE520" s="329"/>
      <c r="IWF520" s="329"/>
      <c r="IWG520" s="329"/>
      <c r="IWH520" s="329"/>
      <c r="IWI520" s="329"/>
      <c r="IWJ520" s="329"/>
      <c r="IWK520" s="329"/>
      <c r="IWL520" s="329"/>
      <c r="IWM520" s="329"/>
      <c r="IWN520" s="329"/>
      <c r="IWO520" s="329"/>
      <c r="IWP520" s="329"/>
      <c r="IWQ520" s="329"/>
      <c r="IWR520" s="329"/>
      <c r="IWS520" s="329"/>
      <c r="IWT520" s="329"/>
      <c r="IWU520" s="329"/>
      <c r="IWV520" s="329"/>
      <c r="IWW520" s="329"/>
      <c r="IWX520" s="329"/>
      <c r="IWY520" s="329"/>
      <c r="IWZ520" s="329"/>
      <c r="IXA520" s="329"/>
      <c r="IXB520" s="329"/>
      <c r="IXC520" s="329"/>
      <c r="IXD520" s="329"/>
      <c r="IXE520" s="329"/>
      <c r="IXF520" s="329"/>
      <c r="IXG520" s="329"/>
      <c r="IXH520" s="329"/>
      <c r="IXI520" s="329"/>
      <c r="IXJ520" s="329"/>
      <c r="IXK520" s="329"/>
      <c r="IXL520" s="329"/>
      <c r="IXM520" s="329"/>
      <c r="IXN520" s="329"/>
      <c r="IXO520" s="329"/>
      <c r="IXP520" s="329"/>
      <c r="IXQ520" s="329"/>
      <c r="IXR520" s="329"/>
      <c r="IXS520" s="329"/>
      <c r="IXT520" s="329"/>
      <c r="IXU520" s="329"/>
      <c r="IXV520" s="329"/>
      <c r="IXW520" s="329"/>
      <c r="IXX520" s="329"/>
      <c r="IXY520" s="329"/>
      <c r="IXZ520" s="329"/>
      <c r="IYA520" s="329"/>
      <c r="IYB520" s="329"/>
      <c r="IYC520" s="329"/>
      <c r="IYD520" s="329"/>
      <c r="IYE520" s="329"/>
      <c r="IYF520" s="329"/>
      <c r="IYG520" s="329"/>
      <c r="IYH520" s="329"/>
      <c r="IYI520" s="329"/>
      <c r="IYJ520" s="329"/>
      <c r="IYK520" s="329"/>
      <c r="IYL520" s="329"/>
      <c r="IYM520" s="329"/>
      <c r="IYN520" s="329"/>
      <c r="IYO520" s="329"/>
      <c r="IYP520" s="329"/>
      <c r="IYQ520" s="329"/>
      <c r="IYR520" s="329"/>
      <c r="IYS520" s="329"/>
      <c r="IYT520" s="329"/>
      <c r="IYU520" s="329"/>
      <c r="IYV520" s="329"/>
      <c r="IYW520" s="329"/>
      <c r="IYX520" s="329"/>
      <c r="IYY520" s="329"/>
      <c r="IYZ520" s="329"/>
      <c r="IZA520" s="329"/>
      <c r="IZB520" s="329"/>
      <c r="IZC520" s="329"/>
      <c r="IZD520" s="329"/>
      <c r="IZE520" s="329"/>
      <c r="IZF520" s="329"/>
      <c r="IZG520" s="329"/>
      <c r="IZH520" s="329"/>
      <c r="IZI520" s="329"/>
      <c r="IZJ520" s="329"/>
      <c r="IZK520" s="329"/>
      <c r="IZL520" s="329"/>
      <c r="IZM520" s="329"/>
      <c r="IZN520" s="329"/>
      <c r="IZO520" s="329"/>
      <c r="IZP520" s="329"/>
      <c r="IZQ520" s="329"/>
      <c r="IZR520" s="329"/>
      <c r="IZS520" s="329"/>
      <c r="IZT520" s="329"/>
      <c r="IZU520" s="329"/>
      <c r="IZV520" s="329"/>
      <c r="IZW520" s="329"/>
      <c r="IZX520" s="329"/>
      <c r="IZY520" s="329"/>
      <c r="IZZ520" s="329"/>
      <c r="JAA520" s="329"/>
      <c r="JAB520" s="329"/>
      <c r="JAC520" s="329"/>
      <c r="JAD520" s="329"/>
      <c r="JAE520" s="329"/>
      <c r="JAF520" s="329"/>
      <c r="JAG520" s="329"/>
      <c r="JAH520" s="329"/>
      <c r="JAI520" s="329"/>
      <c r="JAJ520" s="329"/>
      <c r="JAK520" s="329"/>
      <c r="JAL520" s="329"/>
      <c r="JAM520" s="329"/>
      <c r="JAN520" s="329"/>
      <c r="JAO520" s="329"/>
      <c r="JAP520" s="329"/>
      <c r="JAQ520" s="329"/>
      <c r="JAR520" s="329"/>
      <c r="JAS520" s="329"/>
      <c r="JAT520" s="329"/>
      <c r="JAU520" s="329"/>
      <c r="JAV520" s="329"/>
      <c r="JAW520" s="329"/>
      <c r="JAX520" s="329"/>
      <c r="JAY520" s="329"/>
      <c r="JAZ520" s="329"/>
      <c r="JBA520" s="329"/>
      <c r="JBB520" s="329"/>
      <c r="JBC520" s="329"/>
      <c r="JBD520" s="329"/>
      <c r="JBE520" s="329"/>
      <c r="JBF520" s="329"/>
      <c r="JBG520" s="329"/>
      <c r="JBH520" s="329"/>
      <c r="JBI520" s="329"/>
      <c r="JBJ520" s="329"/>
      <c r="JBK520" s="329"/>
      <c r="JBL520" s="329"/>
      <c r="JBM520" s="329"/>
      <c r="JBN520" s="329"/>
      <c r="JBO520" s="329"/>
      <c r="JBP520" s="329"/>
      <c r="JBQ520" s="329"/>
      <c r="JBR520" s="329"/>
      <c r="JBS520" s="329"/>
      <c r="JBT520" s="329"/>
      <c r="JBU520" s="329"/>
      <c r="JBV520" s="329"/>
      <c r="JBW520" s="329"/>
      <c r="JBX520" s="329"/>
      <c r="JBY520" s="329"/>
      <c r="JBZ520" s="329"/>
      <c r="JCA520" s="329"/>
      <c r="JCB520" s="329"/>
      <c r="JCC520" s="329"/>
      <c r="JCD520" s="329"/>
      <c r="JCE520" s="329"/>
      <c r="JCF520" s="329"/>
      <c r="JCG520" s="329"/>
      <c r="JCH520" s="329"/>
      <c r="JCI520" s="329"/>
      <c r="JCJ520" s="329"/>
      <c r="JCK520" s="329"/>
      <c r="JCL520" s="329"/>
      <c r="JCM520" s="329"/>
      <c r="JCN520" s="329"/>
      <c r="JCO520" s="329"/>
      <c r="JCP520" s="329"/>
      <c r="JCQ520" s="329"/>
      <c r="JCR520" s="329"/>
      <c r="JCS520" s="329"/>
      <c r="JCT520" s="329"/>
      <c r="JCU520" s="329"/>
      <c r="JCV520" s="329"/>
      <c r="JCW520" s="329"/>
      <c r="JCX520" s="329"/>
      <c r="JCY520" s="329"/>
      <c r="JCZ520" s="329"/>
      <c r="JDA520" s="329"/>
      <c r="JDB520" s="329"/>
      <c r="JDC520" s="329"/>
      <c r="JDD520" s="329"/>
      <c r="JDE520" s="329"/>
      <c r="JDF520" s="329"/>
      <c r="JDG520" s="329"/>
      <c r="JDH520" s="329"/>
      <c r="JDI520" s="329"/>
      <c r="JDJ520" s="329"/>
      <c r="JDK520" s="329"/>
      <c r="JDL520" s="329"/>
      <c r="JDM520" s="329"/>
      <c r="JDN520" s="329"/>
      <c r="JDO520" s="329"/>
      <c r="JDP520" s="329"/>
      <c r="JDQ520" s="329"/>
      <c r="JDR520" s="329"/>
      <c r="JDS520" s="329"/>
      <c r="JDT520" s="329"/>
      <c r="JDU520" s="329"/>
      <c r="JDV520" s="329"/>
      <c r="JDW520" s="329"/>
      <c r="JDX520" s="329"/>
      <c r="JDY520" s="329"/>
      <c r="JDZ520" s="329"/>
      <c r="JEA520" s="329"/>
      <c r="JEB520" s="329"/>
      <c r="JEC520" s="329"/>
      <c r="JED520" s="329"/>
      <c r="JEE520" s="329"/>
      <c r="JEF520" s="329"/>
      <c r="JEG520" s="329"/>
      <c r="JEH520" s="329"/>
      <c r="JEI520" s="329"/>
      <c r="JEJ520" s="329"/>
      <c r="JEK520" s="329"/>
      <c r="JEL520" s="329"/>
      <c r="JEM520" s="329"/>
      <c r="JEN520" s="329"/>
      <c r="JEO520" s="329"/>
      <c r="JEP520" s="329"/>
      <c r="JEQ520" s="329"/>
      <c r="JER520" s="329"/>
      <c r="JES520" s="329"/>
      <c r="JET520" s="329"/>
      <c r="JEU520" s="329"/>
      <c r="JEV520" s="329"/>
      <c r="JEW520" s="329"/>
      <c r="JEX520" s="329"/>
      <c r="JEY520" s="329"/>
      <c r="JEZ520" s="329"/>
      <c r="JFA520" s="329"/>
      <c r="JFB520" s="329"/>
      <c r="JFC520" s="329"/>
      <c r="JFD520" s="329"/>
      <c r="JFE520" s="329"/>
      <c r="JFF520" s="329"/>
      <c r="JFG520" s="329"/>
      <c r="JFH520" s="329"/>
      <c r="JFI520" s="329"/>
      <c r="JFJ520" s="329"/>
      <c r="JFK520" s="329"/>
      <c r="JFL520" s="329"/>
      <c r="JFM520" s="329"/>
      <c r="JFN520" s="329"/>
      <c r="JFO520" s="329"/>
      <c r="JFP520" s="329"/>
      <c r="JFQ520" s="329"/>
      <c r="JFR520" s="329"/>
      <c r="JFS520" s="329"/>
      <c r="JFT520" s="329"/>
      <c r="JFU520" s="329"/>
      <c r="JFV520" s="329"/>
      <c r="JFW520" s="329"/>
      <c r="JFX520" s="329"/>
      <c r="JFY520" s="329"/>
      <c r="JFZ520" s="329"/>
      <c r="JGA520" s="329"/>
      <c r="JGB520" s="329"/>
      <c r="JGC520" s="329"/>
      <c r="JGD520" s="329"/>
      <c r="JGE520" s="329"/>
      <c r="JGF520" s="329"/>
      <c r="JGG520" s="329"/>
      <c r="JGH520" s="329"/>
      <c r="JGI520" s="329"/>
      <c r="JGJ520" s="329"/>
      <c r="JGK520" s="329"/>
      <c r="JGL520" s="329"/>
      <c r="JGM520" s="329"/>
      <c r="JGN520" s="329"/>
      <c r="JGO520" s="329"/>
      <c r="JGP520" s="329"/>
      <c r="JGQ520" s="329"/>
      <c r="JGR520" s="329"/>
      <c r="JGS520" s="329"/>
      <c r="JGT520" s="329"/>
      <c r="JGU520" s="329"/>
      <c r="JGV520" s="329"/>
      <c r="JGW520" s="329"/>
      <c r="JGX520" s="329"/>
      <c r="JGY520" s="329"/>
      <c r="JGZ520" s="329"/>
      <c r="JHA520" s="329"/>
      <c r="JHB520" s="329"/>
      <c r="JHC520" s="329"/>
      <c r="JHD520" s="329"/>
      <c r="JHE520" s="329"/>
      <c r="JHF520" s="329"/>
      <c r="JHG520" s="329"/>
      <c r="JHH520" s="329"/>
      <c r="JHI520" s="329"/>
      <c r="JHJ520" s="329"/>
      <c r="JHK520" s="329"/>
      <c r="JHL520" s="329"/>
      <c r="JHM520" s="329"/>
      <c r="JHN520" s="329"/>
      <c r="JHO520" s="329"/>
      <c r="JHP520" s="329"/>
      <c r="JHQ520" s="329"/>
      <c r="JHR520" s="329"/>
      <c r="JHS520" s="329"/>
      <c r="JHT520" s="329"/>
      <c r="JHU520" s="329"/>
      <c r="JHV520" s="329"/>
      <c r="JHW520" s="329"/>
      <c r="JHX520" s="329"/>
      <c r="JHY520" s="329"/>
      <c r="JHZ520" s="329"/>
      <c r="JIA520" s="329"/>
      <c r="JIB520" s="329"/>
      <c r="JIC520" s="329"/>
      <c r="JID520" s="329"/>
      <c r="JIE520" s="329"/>
      <c r="JIF520" s="329"/>
      <c r="JIG520" s="329"/>
      <c r="JIH520" s="329"/>
      <c r="JII520" s="329"/>
      <c r="JIJ520" s="329"/>
      <c r="JIK520" s="329"/>
      <c r="JIL520" s="329"/>
      <c r="JIM520" s="329"/>
      <c r="JIN520" s="329"/>
      <c r="JIO520" s="329"/>
      <c r="JIP520" s="329"/>
      <c r="JIQ520" s="329"/>
      <c r="JIR520" s="329"/>
      <c r="JIS520" s="329"/>
      <c r="JIT520" s="329"/>
      <c r="JIU520" s="329"/>
      <c r="JIV520" s="329"/>
      <c r="JIW520" s="329"/>
      <c r="JIX520" s="329"/>
      <c r="JIY520" s="329"/>
      <c r="JIZ520" s="329"/>
      <c r="JJA520" s="329"/>
      <c r="JJB520" s="329"/>
      <c r="JJC520" s="329"/>
      <c r="JJD520" s="329"/>
      <c r="JJE520" s="329"/>
      <c r="JJF520" s="329"/>
      <c r="JJG520" s="329"/>
      <c r="JJH520" s="329"/>
      <c r="JJI520" s="329"/>
      <c r="JJJ520" s="329"/>
      <c r="JJK520" s="329"/>
      <c r="JJL520" s="329"/>
      <c r="JJM520" s="329"/>
      <c r="JJN520" s="329"/>
      <c r="JJO520" s="329"/>
      <c r="JJP520" s="329"/>
      <c r="JJQ520" s="329"/>
      <c r="JJR520" s="329"/>
      <c r="JJS520" s="329"/>
      <c r="JJT520" s="329"/>
      <c r="JJU520" s="329"/>
      <c r="JJV520" s="329"/>
      <c r="JJW520" s="329"/>
      <c r="JJX520" s="329"/>
      <c r="JJY520" s="329"/>
      <c r="JJZ520" s="329"/>
      <c r="JKA520" s="329"/>
      <c r="JKB520" s="329"/>
      <c r="JKC520" s="329"/>
      <c r="JKD520" s="329"/>
      <c r="JKE520" s="329"/>
      <c r="JKF520" s="329"/>
      <c r="JKG520" s="329"/>
      <c r="JKH520" s="329"/>
      <c r="JKI520" s="329"/>
      <c r="JKJ520" s="329"/>
      <c r="JKK520" s="329"/>
      <c r="JKL520" s="329"/>
      <c r="JKM520" s="329"/>
      <c r="JKN520" s="329"/>
      <c r="JKO520" s="329"/>
      <c r="JKP520" s="329"/>
      <c r="JKQ520" s="329"/>
      <c r="JKR520" s="329"/>
      <c r="JKS520" s="329"/>
      <c r="JKT520" s="329"/>
      <c r="JKU520" s="329"/>
      <c r="JKV520" s="329"/>
      <c r="JKW520" s="329"/>
      <c r="JKX520" s="329"/>
      <c r="JKY520" s="329"/>
      <c r="JKZ520" s="329"/>
      <c r="JLA520" s="329"/>
      <c r="JLB520" s="329"/>
      <c r="JLC520" s="329"/>
      <c r="JLD520" s="329"/>
      <c r="JLE520" s="329"/>
      <c r="JLF520" s="329"/>
      <c r="JLG520" s="329"/>
      <c r="JLH520" s="329"/>
      <c r="JLI520" s="329"/>
      <c r="JLJ520" s="329"/>
      <c r="JLK520" s="329"/>
      <c r="JLL520" s="329"/>
      <c r="JLM520" s="329"/>
      <c r="JLN520" s="329"/>
      <c r="JLO520" s="329"/>
      <c r="JLP520" s="329"/>
      <c r="JLQ520" s="329"/>
      <c r="JLR520" s="329"/>
      <c r="JLS520" s="329"/>
      <c r="JLT520" s="329"/>
      <c r="JLU520" s="329"/>
      <c r="JLV520" s="329"/>
      <c r="JLW520" s="329"/>
      <c r="JLX520" s="329"/>
      <c r="JLY520" s="329"/>
      <c r="JLZ520" s="329"/>
      <c r="JMA520" s="329"/>
      <c r="JMB520" s="329"/>
      <c r="JMC520" s="329"/>
      <c r="JMD520" s="329"/>
      <c r="JME520" s="329"/>
      <c r="JMF520" s="329"/>
      <c r="JMG520" s="329"/>
      <c r="JMH520" s="329"/>
      <c r="JMI520" s="329"/>
      <c r="JMJ520" s="329"/>
      <c r="JMK520" s="329"/>
      <c r="JML520" s="329"/>
      <c r="JMM520" s="329"/>
      <c r="JMN520" s="329"/>
      <c r="JMO520" s="329"/>
      <c r="JMP520" s="329"/>
      <c r="JMQ520" s="329"/>
      <c r="JMR520" s="329"/>
      <c r="JMS520" s="329"/>
      <c r="JMT520" s="329"/>
      <c r="JMU520" s="329"/>
      <c r="JMV520" s="329"/>
      <c r="JMW520" s="329"/>
      <c r="JMX520" s="329"/>
      <c r="JMY520" s="329"/>
      <c r="JMZ520" s="329"/>
      <c r="JNA520" s="329"/>
      <c r="JNB520" s="329"/>
      <c r="JNC520" s="329"/>
      <c r="JND520" s="329"/>
      <c r="JNE520" s="329"/>
      <c r="JNF520" s="329"/>
      <c r="JNG520" s="329"/>
      <c r="JNH520" s="329"/>
      <c r="JNI520" s="329"/>
      <c r="JNJ520" s="329"/>
      <c r="JNK520" s="329"/>
      <c r="JNL520" s="329"/>
      <c r="JNM520" s="329"/>
      <c r="JNN520" s="329"/>
      <c r="JNO520" s="329"/>
      <c r="JNP520" s="329"/>
      <c r="JNQ520" s="329"/>
      <c r="JNR520" s="329"/>
      <c r="JNS520" s="329"/>
      <c r="JNT520" s="329"/>
      <c r="JNU520" s="329"/>
      <c r="JNV520" s="329"/>
      <c r="JNW520" s="329"/>
      <c r="JNX520" s="329"/>
      <c r="JNY520" s="329"/>
      <c r="JNZ520" s="329"/>
      <c r="JOA520" s="329"/>
      <c r="JOB520" s="329"/>
      <c r="JOC520" s="329"/>
      <c r="JOD520" s="329"/>
      <c r="JOE520" s="329"/>
      <c r="JOF520" s="329"/>
      <c r="JOG520" s="329"/>
      <c r="JOH520" s="329"/>
      <c r="JOI520" s="329"/>
      <c r="JOJ520" s="329"/>
      <c r="JOK520" s="329"/>
      <c r="JOL520" s="329"/>
      <c r="JOM520" s="329"/>
      <c r="JON520" s="329"/>
      <c r="JOO520" s="329"/>
      <c r="JOP520" s="329"/>
      <c r="JOQ520" s="329"/>
      <c r="JOR520" s="329"/>
      <c r="JOS520" s="329"/>
      <c r="JOT520" s="329"/>
      <c r="JOU520" s="329"/>
      <c r="JOV520" s="329"/>
      <c r="JOW520" s="329"/>
      <c r="JOX520" s="329"/>
      <c r="JOY520" s="329"/>
      <c r="JOZ520" s="329"/>
      <c r="JPA520" s="329"/>
      <c r="JPB520" s="329"/>
      <c r="JPC520" s="329"/>
      <c r="JPD520" s="329"/>
      <c r="JPE520" s="329"/>
      <c r="JPF520" s="329"/>
      <c r="JPG520" s="329"/>
      <c r="JPH520" s="329"/>
      <c r="JPI520" s="329"/>
      <c r="JPJ520" s="329"/>
      <c r="JPK520" s="329"/>
      <c r="JPL520" s="329"/>
      <c r="JPM520" s="329"/>
      <c r="JPN520" s="329"/>
      <c r="JPO520" s="329"/>
      <c r="JPP520" s="329"/>
      <c r="JPQ520" s="329"/>
      <c r="JPR520" s="329"/>
      <c r="JPS520" s="329"/>
      <c r="JPT520" s="329"/>
      <c r="JPU520" s="329"/>
      <c r="JPV520" s="329"/>
      <c r="JPW520" s="329"/>
      <c r="JPX520" s="329"/>
      <c r="JPY520" s="329"/>
      <c r="JPZ520" s="329"/>
      <c r="JQA520" s="329"/>
      <c r="JQB520" s="329"/>
      <c r="JQC520" s="329"/>
      <c r="JQD520" s="329"/>
      <c r="JQE520" s="329"/>
      <c r="JQF520" s="329"/>
      <c r="JQG520" s="329"/>
      <c r="JQH520" s="329"/>
      <c r="JQI520" s="329"/>
      <c r="JQJ520" s="329"/>
      <c r="JQK520" s="329"/>
      <c r="JQL520" s="329"/>
      <c r="JQM520" s="329"/>
      <c r="JQN520" s="329"/>
      <c r="JQO520" s="329"/>
      <c r="JQP520" s="329"/>
      <c r="JQQ520" s="329"/>
      <c r="JQR520" s="329"/>
      <c r="JQS520" s="329"/>
      <c r="JQT520" s="329"/>
      <c r="JQU520" s="329"/>
      <c r="JQV520" s="329"/>
      <c r="JQW520" s="329"/>
      <c r="JQX520" s="329"/>
      <c r="JQY520" s="329"/>
      <c r="JQZ520" s="329"/>
      <c r="JRA520" s="329"/>
      <c r="JRB520" s="329"/>
      <c r="JRC520" s="329"/>
      <c r="JRD520" s="329"/>
      <c r="JRE520" s="329"/>
      <c r="JRF520" s="329"/>
      <c r="JRG520" s="329"/>
      <c r="JRH520" s="329"/>
      <c r="JRI520" s="329"/>
      <c r="JRJ520" s="329"/>
      <c r="JRK520" s="329"/>
      <c r="JRL520" s="329"/>
      <c r="JRM520" s="329"/>
      <c r="JRN520" s="329"/>
      <c r="JRO520" s="329"/>
      <c r="JRP520" s="329"/>
      <c r="JRQ520" s="329"/>
      <c r="JRR520" s="329"/>
      <c r="JRS520" s="329"/>
      <c r="JRT520" s="329"/>
      <c r="JRU520" s="329"/>
      <c r="JRV520" s="329"/>
      <c r="JRW520" s="329"/>
      <c r="JRX520" s="329"/>
      <c r="JRY520" s="329"/>
      <c r="JRZ520" s="329"/>
      <c r="JSA520" s="329"/>
      <c r="JSB520" s="329"/>
      <c r="JSC520" s="329"/>
      <c r="JSD520" s="329"/>
      <c r="JSE520" s="329"/>
      <c r="JSF520" s="329"/>
      <c r="JSG520" s="329"/>
      <c r="JSH520" s="329"/>
      <c r="JSI520" s="329"/>
      <c r="JSJ520" s="329"/>
      <c r="JSK520" s="329"/>
      <c r="JSL520" s="329"/>
      <c r="JSM520" s="329"/>
      <c r="JSN520" s="329"/>
      <c r="JSO520" s="329"/>
      <c r="JSP520" s="329"/>
      <c r="JSQ520" s="329"/>
      <c r="JSR520" s="329"/>
      <c r="JSS520" s="329"/>
      <c r="JST520" s="329"/>
      <c r="JSU520" s="329"/>
      <c r="JSV520" s="329"/>
      <c r="JSW520" s="329"/>
      <c r="JSX520" s="329"/>
      <c r="JSY520" s="329"/>
      <c r="JSZ520" s="329"/>
      <c r="JTA520" s="329"/>
      <c r="JTB520" s="329"/>
      <c r="JTC520" s="329"/>
      <c r="JTD520" s="329"/>
      <c r="JTE520" s="329"/>
      <c r="JTF520" s="329"/>
      <c r="JTG520" s="329"/>
      <c r="JTH520" s="329"/>
      <c r="JTI520" s="329"/>
      <c r="JTJ520" s="329"/>
      <c r="JTK520" s="329"/>
      <c r="JTL520" s="329"/>
      <c r="JTM520" s="329"/>
      <c r="JTN520" s="329"/>
      <c r="JTO520" s="329"/>
      <c r="JTP520" s="329"/>
      <c r="JTQ520" s="329"/>
      <c r="JTR520" s="329"/>
      <c r="JTS520" s="329"/>
      <c r="JTT520" s="329"/>
      <c r="JTU520" s="329"/>
      <c r="JTV520" s="329"/>
      <c r="JTW520" s="329"/>
      <c r="JTX520" s="329"/>
      <c r="JTY520" s="329"/>
      <c r="JTZ520" s="329"/>
      <c r="JUA520" s="329"/>
      <c r="JUB520" s="329"/>
      <c r="JUC520" s="329"/>
      <c r="JUD520" s="329"/>
      <c r="JUE520" s="329"/>
      <c r="JUF520" s="329"/>
      <c r="JUG520" s="329"/>
      <c r="JUH520" s="329"/>
      <c r="JUI520" s="329"/>
      <c r="JUJ520" s="329"/>
      <c r="JUK520" s="329"/>
      <c r="JUL520" s="329"/>
      <c r="JUM520" s="329"/>
      <c r="JUN520" s="329"/>
      <c r="JUO520" s="329"/>
      <c r="JUP520" s="329"/>
      <c r="JUQ520" s="329"/>
      <c r="JUR520" s="329"/>
      <c r="JUS520" s="329"/>
      <c r="JUT520" s="329"/>
      <c r="JUU520" s="329"/>
      <c r="JUV520" s="329"/>
      <c r="JUW520" s="329"/>
      <c r="JUX520" s="329"/>
      <c r="JUY520" s="329"/>
      <c r="JUZ520" s="329"/>
      <c r="JVA520" s="329"/>
      <c r="JVB520" s="329"/>
      <c r="JVC520" s="329"/>
      <c r="JVD520" s="329"/>
      <c r="JVE520" s="329"/>
      <c r="JVF520" s="329"/>
      <c r="JVG520" s="329"/>
      <c r="JVH520" s="329"/>
      <c r="JVI520" s="329"/>
      <c r="JVJ520" s="329"/>
      <c r="JVK520" s="329"/>
      <c r="JVL520" s="329"/>
      <c r="JVM520" s="329"/>
      <c r="JVN520" s="329"/>
      <c r="JVO520" s="329"/>
      <c r="JVP520" s="329"/>
      <c r="JVQ520" s="329"/>
      <c r="JVR520" s="329"/>
      <c r="JVS520" s="329"/>
      <c r="JVT520" s="329"/>
      <c r="JVU520" s="329"/>
      <c r="JVV520" s="329"/>
      <c r="JVW520" s="329"/>
      <c r="JVX520" s="329"/>
      <c r="JVY520" s="329"/>
      <c r="JVZ520" s="329"/>
      <c r="JWA520" s="329"/>
      <c r="JWB520" s="329"/>
      <c r="JWC520" s="329"/>
      <c r="JWD520" s="329"/>
      <c r="JWE520" s="329"/>
      <c r="JWF520" s="329"/>
      <c r="JWG520" s="329"/>
      <c r="JWH520" s="329"/>
      <c r="JWI520" s="329"/>
      <c r="JWJ520" s="329"/>
      <c r="JWK520" s="329"/>
      <c r="JWL520" s="329"/>
      <c r="JWM520" s="329"/>
      <c r="JWN520" s="329"/>
      <c r="JWO520" s="329"/>
      <c r="JWP520" s="329"/>
      <c r="JWQ520" s="329"/>
      <c r="JWR520" s="329"/>
      <c r="JWS520" s="329"/>
      <c r="JWT520" s="329"/>
      <c r="JWU520" s="329"/>
      <c r="JWV520" s="329"/>
      <c r="JWW520" s="329"/>
      <c r="JWX520" s="329"/>
      <c r="JWY520" s="329"/>
      <c r="JWZ520" s="329"/>
      <c r="JXA520" s="329"/>
      <c r="JXB520" s="329"/>
      <c r="JXC520" s="329"/>
      <c r="JXD520" s="329"/>
      <c r="JXE520" s="329"/>
      <c r="JXF520" s="329"/>
      <c r="JXG520" s="329"/>
      <c r="JXH520" s="329"/>
      <c r="JXI520" s="329"/>
      <c r="JXJ520" s="329"/>
      <c r="JXK520" s="329"/>
      <c r="JXL520" s="329"/>
      <c r="JXM520" s="329"/>
      <c r="JXN520" s="329"/>
      <c r="JXO520" s="329"/>
      <c r="JXP520" s="329"/>
      <c r="JXQ520" s="329"/>
      <c r="JXR520" s="329"/>
      <c r="JXS520" s="329"/>
      <c r="JXT520" s="329"/>
      <c r="JXU520" s="329"/>
      <c r="JXV520" s="329"/>
      <c r="JXW520" s="329"/>
      <c r="JXX520" s="329"/>
      <c r="JXY520" s="329"/>
      <c r="JXZ520" s="329"/>
      <c r="JYA520" s="329"/>
      <c r="JYB520" s="329"/>
      <c r="JYC520" s="329"/>
      <c r="JYD520" s="329"/>
      <c r="JYE520" s="329"/>
      <c r="JYF520" s="329"/>
      <c r="JYG520" s="329"/>
      <c r="JYH520" s="329"/>
      <c r="JYI520" s="329"/>
      <c r="JYJ520" s="329"/>
      <c r="JYK520" s="329"/>
      <c r="JYL520" s="329"/>
      <c r="JYM520" s="329"/>
      <c r="JYN520" s="329"/>
      <c r="JYO520" s="329"/>
      <c r="JYP520" s="329"/>
      <c r="JYQ520" s="329"/>
      <c r="JYR520" s="329"/>
      <c r="JYS520" s="329"/>
      <c r="JYT520" s="329"/>
      <c r="JYU520" s="329"/>
      <c r="JYV520" s="329"/>
      <c r="JYW520" s="329"/>
      <c r="JYX520" s="329"/>
      <c r="JYY520" s="329"/>
      <c r="JYZ520" s="329"/>
      <c r="JZA520" s="329"/>
      <c r="JZB520" s="329"/>
      <c r="JZC520" s="329"/>
      <c r="JZD520" s="329"/>
      <c r="JZE520" s="329"/>
      <c r="JZF520" s="329"/>
      <c r="JZG520" s="329"/>
      <c r="JZH520" s="329"/>
      <c r="JZI520" s="329"/>
      <c r="JZJ520" s="329"/>
      <c r="JZK520" s="329"/>
      <c r="JZL520" s="329"/>
      <c r="JZM520" s="329"/>
      <c r="JZN520" s="329"/>
      <c r="JZO520" s="329"/>
      <c r="JZP520" s="329"/>
      <c r="JZQ520" s="329"/>
      <c r="JZR520" s="329"/>
      <c r="JZS520" s="329"/>
      <c r="JZT520" s="329"/>
      <c r="JZU520" s="329"/>
      <c r="JZV520" s="329"/>
      <c r="JZW520" s="329"/>
      <c r="JZX520" s="329"/>
      <c r="JZY520" s="329"/>
      <c r="JZZ520" s="329"/>
      <c r="KAA520" s="329"/>
      <c r="KAB520" s="329"/>
      <c r="KAC520" s="329"/>
      <c r="KAD520" s="329"/>
      <c r="KAE520" s="329"/>
      <c r="KAF520" s="329"/>
      <c r="KAG520" s="329"/>
      <c r="KAH520" s="329"/>
      <c r="KAI520" s="329"/>
      <c r="KAJ520" s="329"/>
      <c r="KAK520" s="329"/>
      <c r="KAL520" s="329"/>
      <c r="KAM520" s="329"/>
      <c r="KAN520" s="329"/>
      <c r="KAO520" s="329"/>
      <c r="KAP520" s="329"/>
      <c r="KAQ520" s="329"/>
      <c r="KAR520" s="329"/>
      <c r="KAS520" s="329"/>
      <c r="KAT520" s="329"/>
      <c r="KAU520" s="329"/>
      <c r="KAV520" s="329"/>
      <c r="KAW520" s="329"/>
      <c r="KAX520" s="329"/>
      <c r="KAY520" s="329"/>
      <c r="KAZ520" s="329"/>
      <c r="KBA520" s="329"/>
      <c r="KBB520" s="329"/>
      <c r="KBC520" s="329"/>
      <c r="KBD520" s="329"/>
      <c r="KBE520" s="329"/>
      <c r="KBF520" s="329"/>
      <c r="KBG520" s="329"/>
      <c r="KBH520" s="329"/>
      <c r="KBI520" s="329"/>
      <c r="KBJ520" s="329"/>
      <c r="KBK520" s="329"/>
      <c r="KBL520" s="329"/>
      <c r="KBM520" s="329"/>
      <c r="KBN520" s="329"/>
      <c r="KBO520" s="329"/>
      <c r="KBP520" s="329"/>
      <c r="KBQ520" s="329"/>
      <c r="KBR520" s="329"/>
      <c r="KBS520" s="329"/>
      <c r="KBT520" s="329"/>
      <c r="KBU520" s="329"/>
      <c r="KBV520" s="329"/>
      <c r="KBW520" s="329"/>
      <c r="KBX520" s="329"/>
      <c r="KBY520" s="329"/>
      <c r="KBZ520" s="329"/>
      <c r="KCA520" s="329"/>
      <c r="KCB520" s="329"/>
      <c r="KCC520" s="329"/>
      <c r="KCD520" s="329"/>
      <c r="KCE520" s="329"/>
      <c r="KCF520" s="329"/>
      <c r="KCG520" s="329"/>
      <c r="KCH520" s="329"/>
      <c r="KCI520" s="329"/>
      <c r="KCJ520" s="329"/>
      <c r="KCK520" s="329"/>
      <c r="KCL520" s="329"/>
      <c r="KCM520" s="329"/>
      <c r="KCN520" s="329"/>
      <c r="KCO520" s="329"/>
      <c r="KCP520" s="329"/>
      <c r="KCQ520" s="329"/>
      <c r="KCR520" s="329"/>
      <c r="KCS520" s="329"/>
      <c r="KCT520" s="329"/>
      <c r="KCU520" s="329"/>
      <c r="KCV520" s="329"/>
      <c r="KCW520" s="329"/>
      <c r="KCX520" s="329"/>
      <c r="KCY520" s="329"/>
      <c r="KCZ520" s="329"/>
      <c r="KDA520" s="329"/>
      <c r="KDB520" s="329"/>
      <c r="KDC520" s="329"/>
      <c r="KDD520" s="329"/>
      <c r="KDE520" s="329"/>
      <c r="KDF520" s="329"/>
      <c r="KDG520" s="329"/>
      <c r="KDH520" s="329"/>
      <c r="KDI520" s="329"/>
      <c r="KDJ520" s="329"/>
      <c r="KDK520" s="329"/>
      <c r="KDL520" s="329"/>
      <c r="KDM520" s="329"/>
      <c r="KDN520" s="329"/>
      <c r="KDO520" s="329"/>
      <c r="KDP520" s="329"/>
      <c r="KDQ520" s="329"/>
      <c r="KDR520" s="329"/>
      <c r="KDS520" s="329"/>
      <c r="KDT520" s="329"/>
      <c r="KDU520" s="329"/>
      <c r="KDV520" s="329"/>
      <c r="KDW520" s="329"/>
      <c r="KDX520" s="329"/>
      <c r="KDY520" s="329"/>
      <c r="KDZ520" s="329"/>
      <c r="KEA520" s="329"/>
      <c r="KEB520" s="329"/>
      <c r="KEC520" s="329"/>
      <c r="KED520" s="329"/>
      <c r="KEE520" s="329"/>
      <c r="KEF520" s="329"/>
      <c r="KEG520" s="329"/>
      <c r="KEH520" s="329"/>
      <c r="KEI520" s="329"/>
      <c r="KEJ520" s="329"/>
      <c r="KEK520" s="329"/>
      <c r="KEL520" s="329"/>
      <c r="KEM520" s="329"/>
      <c r="KEN520" s="329"/>
      <c r="KEO520" s="329"/>
      <c r="KEP520" s="329"/>
      <c r="KEQ520" s="329"/>
      <c r="KER520" s="329"/>
      <c r="KES520" s="329"/>
      <c r="KET520" s="329"/>
      <c r="KEU520" s="329"/>
      <c r="KEV520" s="329"/>
      <c r="KEW520" s="329"/>
      <c r="KEX520" s="329"/>
      <c r="KEY520" s="329"/>
      <c r="KEZ520" s="329"/>
      <c r="KFA520" s="329"/>
      <c r="KFB520" s="329"/>
      <c r="KFC520" s="329"/>
      <c r="KFD520" s="329"/>
      <c r="KFE520" s="329"/>
      <c r="KFF520" s="329"/>
      <c r="KFG520" s="329"/>
      <c r="KFH520" s="329"/>
      <c r="KFI520" s="329"/>
      <c r="KFJ520" s="329"/>
      <c r="KFK520" s="329"/>
      <c r="KFL520" s="329"/>
      <c r="KFM520" s="329"/>
      <c r="KFN520" s="329"/>
      <c r="KFO520" s="329"/>
      <c r="KFP520" s="329"/>
      <c r="KFQ520" s="329"/>
      <c r="KFR520" s="329"/>
      <c r="KFS520" s="329"/>
      <c r="KFT520" s="329"/>
      <c r="KFU520" s="329"/>
      <c r="KFV520" s="329"/>
      <c r="KFW520" s="329"/>
      <c r="KFX520" s="329"/>
      <c r="KFY520" s="329"/>
      <c r="KFZ520" s="329"/>
      <c r="KGA520" s="329"/>
      <c r="KGB520" s="329"/>
      <c r="KGC520" s="329"/>
      <c r="KGD520" s="329"/>
      <c r="KGE520" s="329"/>
      <c r="KGF520" s="329"/>
      <c r="KGG520" s="329"/>
      <c r="KGH520" s="329"/>
      <c r="KGI520" s="329"/>
      <c r="KGJ520" s="329"/>
      <c r="KGK520" s="329"/>
      <c r="KGL520" s="329"/>
      <c r="KGM520" s="329"/>
      <c r="KGN520" s="329"/>
      <c r="KGO520" s="329"/>
      <c r="KGP520" s="329"/>
      <c r="KGQ520" s="329"/>
      <c r="KGR520" s="329"/>
      <c r="KGS520" s="329"/>
      <c r="KGT520" s="329"/>
      <c r="KGU520" s="329"/>
      <c r="KGV520" s="329"/>
      <c r="KGW520" s="329"/>
      <c r="KGX520" s="329"/>
      <c r="KGY520" s="329"/>
      <c r="KGZ520" s="329"/>
      <c r="KHA520" s="329"/>
      <c r="KHB520" s="329"/>
      <c r="KHC520" s="329"/>
      <c r="KHD520" s="329"/>
      <c r="KHE520" s="329"/>
      <c r="KHF520" s="329"/>
      <c r="KHG520" s="329"/>
      <c r="KHH520" s="329"/>
      <c r="KHI520" s="329"/>
      <c r="KHJ520" s="329"/>
      <c r="KHK520" s="329"/>
      <c r="KHL520" s="329"/>
      <c r="KHM520" s="329"/>
      <c r="KHN520" s="329"/>
      <c r="KHO520" s="329"/>
      <c r="KHP520" s="329"/>
      <c r="KHQ520" s="329"/>
      <c r="KHR520" s="329"/>
      <c r="KHS520" s="329"/>
      <c r="KHT520" s="329"/>
      <c r="KHU520" s="329"/>
      <c r="KHV520" s="329"/>
      <c r="KHW520" s="329"/>
      <c r="KHX520" s="329"/>
      <c r="KHY520" s="329"/>
      <c r="KHZ520" s="329"/>
      <c r="KIA520" s="329"/>
      <c r="KIB520" s="329"/>
      <c r="KIC520" s="329"/>
      <c r="KID520" s="329"/>
      <c r="KIE520" s="329"/>
      <c r="KIF520" s="329"/>
      <c r="KIG520" s="329"/>
      <c r="KIH520" s="329"/>
      <c r="KII520" s="329"/>
      <c r="KIJ520" s="329"/>
      <c r="KIK520" s="329"/>
      <c r="KIL520" s="329"/>
      <c r="KIM520" s="329"/>
      <c r="KIN520" s="329"/>
      <c r="KIO520" s="329"/>
      <c r="KIP520" s="329"/>
      <c r="KIQ520" s="329"/>
      <c r="KIR520" s="329"/>
      <c r="KIS520" s="329"/>
      <c r="KIT520" s="329"/>
      <c r="KIU520" s="329"/>
      <c r="KIV520" s="329"/>
      <c r="KIW520" s="329"/>
      <c r="KIX520" s="329"/>
      <c r="KIY520" s="329"/>
      <c r="KIZ520" s="329"/>
      <c r="KJA520" s="329"/>
      <c r="KJB520" s="329"/>
      <c r="KJC520" s="329"/>
      <c r="KJD520" s="329"/>
      <c r="KJE520" s="329"/>
      <c r="KJF520" s="329"/>
      <c r="KJG520" s="329"/>
      <c r="KJH520" s="329"/>
      <c r="KJI520" s="329"/>
      <c r="KJJ520" s="329"/>
      <c r="KJK520" s="329"/>
      <c r="KJL520" s="329"/>
      <c r="KJM520" s="329"/>
      <c r="KJN520" s="329"/>
      <c r="KJO520" s="329"/>
      <c r="KJP520" s="329"/>
      <c r="KJQ520" s="329"/>
      <c r="KJR520" s="329"/>
      <c r="KJS520" s="329"/>
      <c r="KJT520" s="329"/>
      <c r="KJU520" s="329"/>
      <c r="KJV520" s="329"/>
      <c r="KJW520" s="329"/>
      <c r="KJX520" s="329"/>
      <c r="KJY520" s="329"/>
      <c r="KJZ520" s="329"/>
      <c r="KKA520" s="329"/>
      <c r="KKB520" s="329"/>
      <c r="KKC520" s="329"/>
      <c r="KKD520" s="329"/>
      <c r="KKE520" s="329"/>
      <c r="KKF520" s="329"/>
      <c r="KKG520" s="329"/>
      <c r="KKH520" s="329"/>
      <c r="KKI520" s="329"/>
      <c r="KKJ520" s="329"/>
      <c r="KKK520" s="329"/>
      <c r="KKL520" s="329"/>
      <c r="KKM520" s="329"/>
      <c r="KKN520" s="329"/>
      <c r="KKO520" s="329"/>
      <c r="KKP520" s="329"/>
      <c r="KKQ520" s="329"/>
      <c r="KKR520" s="329"/>
      <c r="KKS520" s="329"/>
      <c r="KKT520" s="329"/>
      <c r="KKU520" s="329"/>
      <c r="KKV520" s="329"/>
      <c r="KKW520" s="329"/>
      <c r="KKX520" s="329"/>
      <c r="KKY520" s="329"/>
      <c r="KKZ520" s="329"/>
      <c r="KLA520" s="329"/>
      <c r="KLB520" s="329"/>
      <c r="KLC520" s="329"/>
      <c r="KLD520" s="329"/>
      <c r="KLE520" s="329"/>
      <c r="KLF520" s="329"/>
      <c r="KLG520" s="329"/>
      <c r="KLH520" s="329"/>
      <c r="KLI520" s="329"/>
      <c r="KLJ520" s="329"/>
      <c r="KLK520" s="329"/>
      <c r="KLL520" s="329"/>
      <c r="KLM520" s="329"/>
      <c r="KLN520" s="329"/>
      <c r="KLO520" s="329"/>
      <c r="KLP520" s="329"/>
      <c r="KLQ520" s="329"/>
      <c r="KLR520" s="329"/>
      <c r="KLS520" s="329"/>
      <c r="KLT520" s="329"/>
      <c r="KLU520" s="329"/>
      <c r="KLV520" s="329"/>
      <c r="KLW520" s="329"/>
      <c r="KLX520" s="329"/>
      <c r="KLY520" s="329"/>
      <c r="KLZ520" s="329"/>
      <c r="KMA520" s="329"/>
      <c r="KMB520" s="329"/>
      <c r="KMC520" s="329"/>
      <c r="KMD520" s="329"/>
      <c r="KME520" s="329"/>
      <c r="KMF520" s="329"/>
      <c r="KMG520" s="329"/>
      <c r="KMH520" s="329"/>
      <c r="KMI520" s="329"/>
      <c r="KMJ520" s="329"/>
      <c r="KMK520" s="329"/>
      <c r="KML520" s="329"/>
      <c r="KMM520" s="329"/>
      <c r="KMN520" s="329"/>
      <c r="KMO520" s="329"/>
      <c r="KMP520" s="329"/>
      <c r="KMQ520" s="329"/>
      <c r="KMR520" s="329"/>
      <c r="KMS520" s="329"/>
      <c r="KMT520" s="329"/>
      <c r="KMU520" s="329"/>
      <c r="KMV520" s="329"/>
      <c r="KMW520" s="329"/>
      <c r="KMX520" s="329"/>
      <c r="KMY520" s="329"/>
      <c r="KMZ520" s="329"/>
      <c r="KNA520" s="329"/>
      <c r="KNB520" s="329"/>
      <c r="KNC520" s="329"/>
      <c r="KND520" s="329"/>
      <c r="KNE520" s="329"/>
      <c r="KNF520" s="329"/>
      <c r="KNG520" s="329"/>
      <c r="KNH520" s="329"/>
      <c r="KNI520" s="329"/>
      <c r="KNJ520" s="329"/>
      <c r="KNK520" s="329"/>
      <c r="KNL520" s="329"/>
      <c r="KNM520" s="329"/>
      <c r="KNN520" s="329"/>
      <c r="KNO520" s="329"/>
      <c r="KNP520" s="329"/>
      <c r="KNQ520" s="329"/>
      <c r="KNR520" s="329"/>
      <c r="KNS520" s="329"/>
      <c r="KNT520" s="329"/>
      <c r="KNU520" s="329"/>
      <c r="KNV520" s="329"/>
      <c r="KNW520" s="329"/>
      <c r="KNX520" s="329"/>
      <c r="KNY520" s="329"/>
      <c r="KNZ520" s="329"/>
      <c r="KOA520" s="329"/>
      <c r="KOB520" s="329"/>
      <c r="KOC520" s="329"/>
      <c r="KOD520" s="329"/>
      <c r="KOE520" s="329"/>
      <c r="KOF520" s="329"/>
      <c r="KOG520" s="329"/>
      <c r="KOH520" s="329"/>
      <c r="KOI520" s="329"/>
      <c r="KOJ520" s="329"/>
      <c r="KOK520" s="329"/>
      <c r="KOL520" s="329"/>
      <c r="KOM520" s="329"/>
      <c r="KON520" s="329"/>
      <c r="KOO520" s="329"/>
      <c r="KOP520" s="329"/>
      <c r="KOQ520" s="329"/>
      <c r="KOR520" s="329"/>
      <c r="KOS520" s="329"/>
      <c r="KOT520" s="329"/>
      <c r="KOU520" s="329"/>
      <c r="KOV520" s="329"/>
      <c r="KOW520" s="329"/>
      <c r="KOX520" s="329"/>
      <c r="KOY520" s="329"/>
      <c r="KOZ520" s="329"/>
      <c r="KPA520" s="329"/>
      <c r="KPB520" s="329"/>
      <c r="KPC520" s="329"/>
      <c r="KPD520" s="329"/>
      <c r="KPE520" s="329"/>
      <c r="KPF520" s="329"/>
      <c r="KPG520" s="329"/>
      <c r="KPH520" s="329"/>
      <c r="KPI520" s="329"/>
      <c r="KPJ520" s="329"/>
      <c r="KPK520" s="329"/>
      <c r="KPL520" s="329"/>
      <c r="KPM520" s="329"/>
      <c r="KPN520" s="329"/>
      <c r="KPO520" s="329"/>
      <c r="KPP520" s="329"/>
      <c r="KPQ520" s="329"/>
      <c r="KPR520" s="329"/>
      <c r="KPS520" s="329"/>
      <c r="KPT520" s="329"/>
      <c r="KPU520" s="329"/>
      <c r="KPV520" s="329"/>
      <c r="KPW520" s="329"/>
      <c r="KPX520" s="329"/>
      <c r="KPY520" s="329"/>
      <c r="KPZ520" s="329"/>
      <c r="KQA520" s="329"/>
      <c r="KQB520" s="329"/>
      <c r="KQC520" s="329"/>
      <c r="KQD520" s="329"/>
      <c r="KQE520" s="329"/>
      <c r="KQF520" s="329"/>
      <c r="KQG520" s="329"/>
      <c r="KQH520" s="329"/>
      <c r="KQI520" s="329"/>
      <c r="KQJ520" s="329"/>
      <c r="KQK520" s="329"/>
      <c r="KQL520" s="329"/>
      <c r="KQM520" s="329"/>
      <c r="KQN520" s="329"/>
      <c r="KQO520" s="329"/>
      <c r="KQP520" s="329"/>
      <c r="KQQ520" s="329"/>
      <c r="KQR520" s="329"/>
      <c r="KQS520" s="329"/>
      <c r="KQT520" s="329"/>
      <c r="KQU520" s="329"/>
      <c r="KQV520" s="329"/>
      <c r="KQW520" s="329"/>
      <c r="KQX520" s="329"/>
      <c r="KQY520" s="329"/>
      <c r="KQZ520" s="329"/>
      <c r="KRA520" s="329"/>
      <c r="KRB520" s="329"/>
      <c r="KRC520" s="329"/>
      <c r="KRD520" s="329"/>
      <c r="KRE520" s="329"/>
      <c r="KRF520" s="329"/>
      <c r="KRG520" s="329"/>
      <c r="KRH520" s="329"/>
      <c r="KRI520" s="329"/>
      <c r="KRJ520" s="329"/>
      <c r="KRK520" s="329"/>
      <c r="KRL520" s="329"/>
      <c r="KRM520" s="329"/>
      <c r="KRN520" s="329"/>
      <c r="KRO520" s="329"/>
      <c r="KRP520" s="329"/>
      <c r="KRQ520" s="329"/>
      <c r="KRR520" s="329"/>
      <c r="KRS520" s="329"/>
      <c r="KRT520" s="329"/>
      <c r="KRU520" s="329"/>
      <c r="KRV520" s="329"/>
      <c r="KRW520" s="329"/>
      <c r="KRX520" s="329"/>
      <c r="KRY520" s="329"/>
      <c r="KRZ520" s="329"/>
      <c r="KSA520" s="329"/>
      <c r="KSB520" s="329"/>
      <c r="KSC520" s="329"/>
      <c r="KSD520" s="329"/>
      <c r="KSE520" s="329"/>
      <c r="KSF520" s="329"/>
      <c r="KSG520" s="329"/>
      <c r="KSH520" s="329"/>
      <c r="KSI520" s="329"/>
      <c r="KSJ520" s="329"/>
      <c r="KSK520" s="329"/>
      <c r="KSL520" s="329"/>
      <c r="KSM520" s="329"/>
      <c r="KSN520" s="329"/>
      <c r="KSO520" s="329"/>
      <c r="KSP520" s="329"/>
      <c r="KSQ520" s="329"/>
      <c r="KSR520" s="329"/>
      <c r="KSS520" s="329"/>
      <c r="KST520" s="329"/>
      <c r="KSU520" s="329"/>
      <c r="KSV520" s="329"/>
      <c r="KSW520" s="329"/>
      <c r="KSX520" s="329"/>
      <c r="KSY520" s="329"/>
      <c r="KSZ520" s="329"/>
      <c r="KTA520" s="329"/>
      <c r="KTB520" s="329"/>
      <c r="KTC520" s="329"/>
      <c r="KTD520" s="329"/>
      <c r="KTE520" s="329"/>
      <c r="KTF520" s="329"/>
      <c r="KTG520" s="329"/>
      <c r="KTH520" s="329"/>
      <c r="KTI520" s="329"/>
      <c r="KTJ520" s="329"/>
      <c r="KTK520" s="329"/>
      <c r="KTL520" s="329"/>
      <c r="KTM520" s="329"/>
      <c r="KTN520" s="329"/>
      <c r="KTO520" s="329"/>
      <c r="KTP520" s="329"/>
      <c r="KTQ520" s="329"/>
      <c r="KTR520" s="329"/>
      <c r="KTS520" s="329"/>
      <c r="KTT520" s="329"/>
      <c r="KTU520" s="329"/>
      <c r="KTV520" s="329"/>
      <c r="KTW520" s="329"/>
      <c r="KTX520" s="329"/>
      <c r="KTY520" s="329"/>
      <c r="KTZ520" s="329"/>
      <c r="KUA520" s="329"/>
      <c r="KUB520" s="329"/>
      <c r="KUC520" s="329"/>
      <c r="KUD520" s="329"/>
      <c r="KUE520" s="329"/>
      <c r="KUF520" s="329"/>
      <c r="KUG520" s="329"/>
      <c r="KUH520" s="329"/>
      <c r="KUI520" s="329"/>
      <c r="KUJ520" s="329"/>
      <c r="KUK520" s="329"/>
      <c r="KUL520" s="329"/>
      <c r="KUM520" s="329"/>
      <c r="KUN520" s="329"/>
      <c r="KUO520" s="329"/>
      <c r="KUP520" s="329"/>
      <c r="KUQ520" s="329"/>
      <c r="KUR520" s="329"/>
      <c r="KUS520" s="329"/>
      <c r="KUT520" s="329"/>
      <c r="KUU520" s="329"/>
      <c r="KUV520" s="329"/>
      <c r="KUW520" s="329"/>
      <c r="KUX520" s="329"/>
      <c r="KUY520" s="329"/>
      <c r="KUZ520" s="329"/>
      <c r="KVA520" s="329"/>
      <c r="KVB520" s="329"/>
      <c r="KVC520" s="329"/>
      <c r="KVD520" s="329"/>
      <c r="KVE520" s="329"/>
      <c r="KVF520" s="329"/>
      <c r="KVG520" s="329"/>
      <c r="KVH520" s="329"/>
      <c r="KVI520" s="329"/>
      <c r="KVJ520" s="329"/>
      <c r="KVK520" s="329"/>
      <c r="KVL520" s="329"/>
      <c r="KVM520" s="329"/>
      <c r="KVN520" s="329"/>
      <c r="KVO520" s="329"/>
      <c r="KVP520" s="329"/>
      <c r="KVQ520" s="329"/>
      <c r="KVR520" s="329"/>
      <c r="KVS520" s="329"/>
      <c r="KVT520" s="329"/>
      <c r="KVU520" s="329"/>
      <c r="KVV520" s="329"/>
      <c r="KVW520" s="329"/>
      <c r="KVX520" s="329"/>
      <c r="KVY520" s="329"/>
      <c r="KVZ520" s="329"/>
      <c r="KWA520" s="329"/>
      <c r="KWB520" s="329"/>
      <c r="KWC520" s="329"/>
      <c r="KWD520" s="329"/>
      <c r="KWE520" s="329"/>
      <c r="KWF520" s="329"/>
      <c r="KWG520" s="329"/>
      <c r="KWH520" s="329"/>
      <c r="KWI520" s="329"/>
      <c r="KWJ520" s="329"/>
      <c r="KWK520" s="329"/>
      <c r="KWL520" s="329"/>
      <c r="KWM520" s="329"/>
      <c r="KWN520" s="329"/>
      <c r="KWO520" s="329"/>
      <c r="KWP520" s="329"/>
      <c r="KWQ520" s="329"/>
      <c r="KWR520" s="329"/>
      <c r="KWS520" s="329"/>
      <c r="KWT520" s="329"/>
      <c r="KWU520" s="329"/>
      <c r="KWV520" s="329"/>
      <c r="KWW520" s="329"/>
      <c r="KWX520" s="329"/>
      <c r="KWY520" s="329"/>
      <c r="KWZ520" s="329"/>
      <c r="KXA520" s="329"/>
      <c r="KXB520" s="329"/>
      <c r="KXC520" s="329"/>
      <c r="KXD520" s="329"/>
      <c r="KXE520" s="329"/>
      <c r="KXF520" s="329"/>
      <c r="KXG520" s="329"/>
      <c r="KXH520" s="329"/>
      <c r="KXI520" s="329"/>
      <c r="KXJ520" s="329"/>
      <c r="KXK520" s="329"/>
      <c r="KXL520" s="329"/>
      <c r="KXM520" s="329"/>
      <c r="KXN520" s="329"/>
      <c r="KXO520" s="329"/>
      <c r="KXP520" s="329"/>
      <c r="KXQ520" s="329"/>
      <c r="KXR520" s="329"/>
      <c r="KXS520" s="329"/>
      <c r="KXT520" s="329"/>
      <c r="KXU520" s="329"/>
      <c r="KXV520" s="329"/>
      <c r="KXW520" s="329"/>
      <c r="KXX520" s="329"/>
      <c r="KXY520" s="329"/>
      <c r="KXZ520" s="329"/>
      <c r="KYA520" s="329"/>
      <c r="KYB520" s="329"/>
      <c r="KYC520" s="329"/>
      <c r="KYD520" s="329"/>
      <c r="KYE520" s="329"/>
      <c r="KYF520" s="329"/>
      <c r="KYG520" s="329"/>
      <c r="KYH520" s="329"/>
      <c r="KYI520" s="329"/>
      <c r="KYJ520" s="329"/>
      <c r="KYK520" s="329"/>
      <c r="KYL520" s="329"/>
      <c r="KYM520" s="329"/>
      <c r="KYN520" s="329"/>
      <c r="KYO520" s="329"/>
      <c r="KYP520" s="329"/>
      <c r="KYQ520" s="329"/>
      <c r="KYR520" s="329"/>
      <c r="KYS520" s="329"/>
      <c r="KYT520" s="329"/>
      <c r="KYU520" s="329"/>
      <c r="KYV520" s="329"/>
      <c r="KYW520" s="329"/>
      <c r="KYX520" s="329"/>
      <c r="KYY520" s="329"/>
      <c r="KYZ520" s="329"/>
      <c r="KZA520" s="329"/>
      <c r="KZB520" s="329"/>
      <c r="KZC520" s="329"/>
      <c r="KZD520" s="329"/>
      <c r="KZE520" s="329"/>
      <c r="KZF520" s="329"/>
      <c r="KZG520" s="329"/>
      <c r="KZH520" s="329"/>
      <c r="KZI520" s="329"/>
      <c r="KZJ520" s="329"/>
      <c r="KZK520" s="329"/>
      <c r="KZL520" s="329"/>
      <c r="KZM520" s="329"/>
      <c r="KZN520" s="329"/>
      <c r="KZO520" s="329"/>
      <c r="KZP520" s="329"/>
      <c r="KZQ520" s="329"/>
      <c r="KZR520" s="329"/>
      <c r="KZS520" s="329"/>
      <c r="KZT520" s="329"/>
      <c r="KZU520" s="329"/>
      <c r="KZV520" s="329"/>
      <c r="KZW520" s="329"/>
      <c r="KZX520" s="329"/>
      <c r="KZY520" s="329"/>
      <c r="KZZ520" s="329"/>
      <c r="LAA520" s="329"/>
      <c r="LAB520" s="329"/>
      <c r="LAC520" s="329"/>
      <c r="LAD520" s="329"/>
      <c r="LAE520" s="329"/>
      <c r="LAF520" s="329"/>
      <c r="LAG520" s="329"/>
      <c r="LAH520" s="329"/>
      <c r="LAI520" s="329"/>
      <c r="LAJ520" s="329"/>
      <c r="LAK520" s="329"/>
      <c r="LAL520" s="329"/>
      <c r="LAM520" s="329"/>
      <c r="LAN520" s="329"/>
      <c r="LAO520" s="329"/>
      <c r="LAP520" s="329"/>
      <c r="LAQ520" s="329"/>
      <c r="LAR520" s="329"/>
      <c r="LAS520" s="329"/>
      <c r="LAT520" s="329"/>
      <c r="LAU520" s="329"/>
      <c r="LAV520" s="329"/>
      <c r="LAW520" s="329"/>
      <c r="LAX520" s="329"/>
      <c r="LAY520" s="329"/>
      <c r="LAZ520" s="329"/>
      <c r="LBA520" s="329"/>
      <c r="LBB520" s="329"/>
      <c r="LBC520" s="329"/>
      <c r="LBD520" s="329"/>
      <c r="LBE520" s="329"/>
      <c r="LBF520" s="329"/>
      <c r="LBG520" s="329"/>
      <c r="LBH520" s="329"/>
      <c r="LBI520" s="329"/>
      <c r="LBJ520" s="329"/>
      <c r="LBK520" s="329"/>
      <c r="LBL520" s="329"/>
      <c r="LBM520" s="329"/>
      <c r="LBN520" s="329"/>
      <c r="LBO520" s="329"/>
      <c r="LBP520" s="329"/>
      <c r="LBQ520" s="329"/>
      <c r="LBR520" s="329"/>
      <c r="LBS520" s="329"/>
      <c r="LBT520" s="329"/>
      <c r="LBU520" s="329"/>
      <c r="LBV520" s="329"/>
      <c r="LBW520" s="329"/>
      <c r="LBX520" s="329"/>
      <c r="LBY520" s="329"/>
      <c r="LBZ520" s="329"/>
      <c r="LCA520" s="329"/>
      <c r="LCB520" s="329"/>
      <c r="LCC520" s="329"/>
      <c r="LCD520" s="329"/>
      <c r="LCE520" s="329"/>
      <c r="LCF520" s="329"/>
      <c r="LCG520" s="329"/>
      <c r="LCH520" s="329"/>
      <c r="LCI520" s="329"/>
      <c r="LCJ520" s="329"/>
      <c r="LCK520" s="329"/>
      <c r="LCL520" s="329"/>
      <c r="LCM520" s="329"/>
      <c r="LCN520" s="329"/>
      <c r="LCO520" s="329"/>
      <c r="LCP520" s="329"/>
      <c r="LCQ520" s="329"/>
      <c r="LCR520" s="329"/>
      <c r="LCS520" s="329"/>
      <c r="LCT520" s="329"/>
      <c r="LCU520" s="329"/>
      <c r="LCV520" s="329"/>
      <c r="LCW520" s="329"/>
      <c r="LCX520" s="329"/>
      <c r="LCY520" s="329"/>
      <c r="LCZ520" s="329"/>
      <c r="LDA520" s="329"/>
      <c r="LDB520" s="329"/>
      <c r="LDC520" s="329"/>
      <c r="LDD520" s="329"/>
      <c r="LDE520" s="329"/>
      <c r="LDF520" s="329"/>
      <c r="LDG520" s="329"/>
      <c r="LDH520" s="329"/>
      <c r="LDI520" s="329"/>
      <c r="LDJ520" s="329"/>
      <c r="LDK520" s="329"/>
      <c r="LDL520" s="329"/>
      <c r="LDM520" s="329"/>
      <c r="LDN520" s="329"/>
      <c r="LDO520" s="329"/>
      <c r="LDP520" s="329"/>
      <c r="LDQ520" s="329"/>
      <c r="LDR520" s="329"/>
      <c r="LDS520" s="329"/>
      <c r="LDT520" s="329"/>
      <c r="LDU520" s="329"/>
      <c r="LDV520" s="329"/>
      <c r="LDW520" s="329"/>
      <c r="LDX520" s="329"/>
      <c r="LDY520" s="329"/>
      <c r="LDZ520" s="329"/>
      <c r="LEA520" s="329"/>
      <c r="LEB520" s="329"/>
      <c r="LEC520" s="329"/>
      <c r="LED520" s="329"/>
      <c r="LEE520" s="329"/>
      <c r="LEF520" s="329"/>
      <c r="LEG520" s="329"/>
      <c r="LEH520" s="329"/>
      <c r="LEI520" s="329"/>
      <c r="LEJ520" s="329"/>
      <c r="LEK520" s="329"/>
      <c r="LEL520" s="329"/>
      <c r="LEM520" s="329"/>
      <c r="LEN520" s="329"/>
      <c r="LEO520" s="329"/>
      <c r="LEP520" s="329"/>
      <c r="LEQ520" s="329"/>
      <c r="LER520" s="329"/>
      <c r="LES520" s="329"/>
      <c r="LET520" s="329"/>
      <c r="LEU520" s="329"/>
      <c r="LEV520" s="329"/>
      <c r="LEW520" s="329"/>
      <c r="LEX520" s="329"/>
      <c r="LEY520" s="329"/>
      <c r="LEZ520" s="329"/>
      <c r="LFA520" s="329"/>
      <c r="LFB520" s="329"/>
      <c r="LFC520" s="329"/>
      <c r="LFD520" s="329"/>
      <c r="LFE520" s="329"/>
      <c r="LFF520" s="329"/>
      <c r="LFG520" s="329"/>
      <c r="LFH520" s="329"/>
      <c r="LFI520" s="329"/>
      <c r="LFJ520" s="329"/>
      <c r="LFK520" s="329"/>
      <c r="LFL520" s="329"/>
      <c r="LFM520" s="329"/>
      <c r="LFN520" s="329"/>
      <c r="LFO520" s="329"/>
      <c r="LFP520" s="329"/>
      <c r="LFQ520" s="329"/>
      <c r="LFR520" s="329"/>
      <c r="LFS520" s="329"/>
      <c r="LFT520" s="329"/>
      <c r="LFU520" s="329"/>
      <c r="LFV520" s="329"/>
      <c r="LFW520" s="329"/>
      <c r="LFX520" s="329"/>
      <c r="LFY520" s="329"/>
      <c r="LFZ520" s="329"/>
      <c r="LGA520" s="329"/>
      <c r="LGB520" s="329"/>
      <c r="LGC520" s="329"/>
      <c r="LGD520" s="329"/>
      <c r="LGE520" s="329"/>
      <c r="LGF520" s="329"/>
      <c r="LGG520" s="329"/>
      <c r="LGH520" s="329"/>
      <c r="LGI520" s="329"/>
      <c r="LGJ520" s="329"/>
      <c r="LGK520" s="329"/>
      <c r="LGL520" s="329"/>
      <c r="LGM520" s="329"/>
      <c r="LGN520" s="329"/>
      <c r="LGO520" s="329"/>
      <c r="LGP520" s="329"/>
      <c r="LGQ520" s="329"/>
      <c r="LGR520" s="329"/>
      <c r="LGS520" s="329"/>
      <c r="LGT520" s="329"/>
      <c r="LGU520" s="329"/>
      <c r="LGV520" s="329"/>
      <c r="LGW520" s="329"/>
      <c r="LGX520" s="329"/>
      <c r="LGY520" s="329"/>
      <c r="LGZ520" s="329"/>
      <c r="LHA520" s="329"/>
      <c r="LHB520" s="329"/>
      <c r="LHC520" s="329"/>
      <c r="LHD520" s="329"/>
      <c r="LHE520" s="329"/>
      <c r="LHF520" s="329"/>
      <c r="LHG520" s="329"/>
      <c r="LHH520" s="329"/>
      <c r="LHI520" s="329"/>
      <c r="LHJ520" s="329"/>
      <c r="LHK520" s="329"/>
      <c r="LHL520" s="329"/>
      <c r="LHM520" s="329"/>
      <c r="LHN520" s="329"/>
      <c r="LHO520" s="329"/>
      <c r="LHP520" s="329"/>
      <c r="LHQ520" s="329"/>
      <c r="LHR520" s="329"/>
      <c r="LHS520" s="329"/>
      <c r="LHT520" s="329"/>
      <c r="LHU520" s="329"/>
      <c r="LHV520" s="329"/>
      <c r="LHW520" s="329"/>
      <c r="LHX520" s="329"/>
      <c r="LHY520" s="329"/>
      <c r="LHZ520" s="329"/>
      <c r="LIA520" s="329"/>
      <c r="LIB520" s="329"/>
      <c r="LIC520" s="329"/>
      <c r="LID520" s="329"/>
      <c r="LIE520" s="329"/>
      <c r="LIF520" s="329"/>
      <c r="LIG520" s="329"/>
      <c r="LIH520" s="329"/>
      <c r="LII520" s="329"/>
      <c r="LIJ520" s="329"/>
      <c r="LIK520" s="329"/>
      <c r="LIL520" s="329"/>
      <c r="LIM520" s="329"/>
      <c r="LIN520" s="329"/>
      <c r="LIO520" s="329"/>
      <c r="LIP520" s="329"/>
      <c r="LIQ520" s="329"/>
      <c r="LIR520" s="329"/>
      <c r="LIS520" s="329"/>
      <c r="LIT520" s="329"/>
      <c r="LIU520" s="329"/>
      <c r="LIV520" s="329"/>
      <c r="LIW520" s="329"/>
      <c r="LIX520" s="329"/>
      <c r="LIY520" s="329"/>
      <c r="LIZ520" s="329"/>
      <c r="LJA520" s="329"/>
      <c r="LJB520" s="329"/>
      <c r="LJC520" s="329"/>
      <c r="LJD520" s="329"/>
      <c r="LJE520" s="329"/>
      <c r="LJF520" s="329"/>
      <c r="LJG520" s="329"/>
      <c r="LJH520" s="329"/>
      <c r="LJI520" s="329"/>
      <c r="LJJ520" s="329"/>
      <c r="LJK520" s="329"/>
      <c r="LJL520" s="329"/>
      <c r="LJM520" s="329"/>
      <c r="LJN520" s="329"/>
      <c r="LJO520" s="329"/>
      <c r="LJP520" s="329"/>
      <c r="LJQ520" s="329"/>
      <c r="LJR520" s="329"/>
      <c r="LJS520" s="329"/>
      <c r="LJT520" s="329"/>
      <c r="LJU520" s="329"/>
      <c r="LJV520" s="329"/>
      <c r="LJW520" s="329"/>
      <c r="LJX520" s="329"/>
      <c r="LJY520" s="329"/>
      <c r="LJZ520" s="329"/>
      <c r="LKA520" s="329"/>
      <c r="LKB520" s="329"/>
      <c r="LKC520" s="329"/>
      <c r="LKD520" s="329"/>
      <c r="LKE520" s="329"/>
      <c r="LKF520" s="329"/>
      <c r="LKG520" s="329"/>
      <c r="LKH520" s="329"/>
      <c r="LKI520" s="329"/>
      <c r="LKJ520" s="329"/>
      <c r="LKK520" s="329"/>
      <c r="LKL520" s="329"/>
      <c r="LKM520" s="329"/>
      <c r="LKN520" s="329"/>
      <c r="LKO520" s="329"/>
      <c r="LKP520" s="329"/>
      <c r="LKQ520" s="329"/>
      <c r="LKR520" s="329"/>
      <c r="LKS520" s="329"/>
      <c r="LKT520" s="329"/>
      <c r="LKU520" s="329"/>
      <c r="LKV520" s="329"/>
      <c r="LKW520" s="329"/>
      <c r="LKX520" s="329"/>
      <c r="LKY520" s="329"/>
      <c r="LKZ520" s="329"/>
      <c r="LLA520" s="329"/>
      <c r="LLB520" s="329"/>
      <c r="LLC520" s="329"/>
      <c r="LLD520" s="329"/>
      <c r="LLE520" s="329"/>
      <c r="LLF520" s="329"/>
      <c r="LLG520" s="329"/>
      <c r="LLH520" s="329"/>
      <c r="LLI520" s="329"/>
      <c r="LLJ520" s="329"/>
      <c r="LLK520" s="329"/>
      <c r="LLL520" s="329"/>
      <c r="LLM520" s="329"/>
      <c r="LLN520" s="329"/>
      <c r="LLO520" s="329"/>
      <c r="LLP520" s="329"/>
      <c r="LLQ520" s="329"/>
      <c r="LLR520" s="329"/>
      <c r="LLS520" s="329"/>
      <c r="LLT520" s="329"/>
      <c r="LLU520" s="329"/>
      <c r="LLV520" s="329"/>
      <c r="LLW520" s="329"/>
      <c r="LLX520" s="329"/>
      <c r="LLY520" s="329"/>
      <c r="LLZ520" s="329"/>
      <c r="LMA520" s="329"/>
      <c r="LMB520" s="329"/>
      <c r="LMC520" s="329"/>
      <c r="LMD520" s="329"/>
      <c r="LME520" s="329"/>
      <c r="LMF520" s="329"/>
      <c r="LMG520" s="329"/>
      <c r="LMH520" s="329"/>
      <c r="LMI520" s="329"/>
      <c r="LMJ520" s="329"/>
      <c r="LMK520" s="329"/>
      <c r="LML520" s="329"/>
      <c r="LMM520" s="329"/>
      <c r="LMN520" s="329"/>
      <c r="LMO520" s="329"/>
      <c r="LMP520" s="329"/>
      <c r="LMQ520" s="329"/>
      <c r="LMR520" s="329"/>
      <c r="LMS520" s="329"/>
      <c r="LMT520" s="329"/>
      <c r="LMU520" s="329"/>
      <c r="LMV520" s="329"/>
      <c r="LMW520" s="329"/>
      <c r="LMX520" s="329"/>
      <c r="LMY520" s="329"/>
      <c r="LMZ520" s="329"/>
      <c r="LNA520" s="329"/>
      <c r="LNB520" s="329"/>
      <c r="LNC520" s="329"/>
      <c r="LND520" s="329"/>
      <c r="LNE520" s="329"/>
      <c r="LNF520" s="329"/>
      <c r="LNG520" s="329"/>
      <c r="LNH520" s="329"/>
      <c r="LNI520" s="329"/>
      <c r="LNJ520" s="329"/>
      <c r="LNK520" s="329"/>
      <c r="LNL520" s="329"/>
      <c r="LNM520" s="329"/>
      <c r="LNN520" s="329"/>
      <c r="LNO520" s="329"/>
      <c r="LNP520" s="329"/>
      <c r="LNQ520" s="329"/>
      <c r="LNR520" s="329"/>
      <c r="LNS520" s="329"/>
      <c r="LNT520" s="329"/>
      <c r="LNU520" s="329"/>
      <c r="LNV520" s="329"/>
      <c r="LNW520" s="329"/>
      <c r="LNX520" s="329"/>
      <c r="LNY520" s="329"/>
      <c r="LNZ520" s="329"/>
      <c r="LOA520" s="329"/>
      <c r="LOB520" s="329"/>
      <c r="LOC520" s="329"/>
      <c r="LOD520" s="329"/>
      <c r="LOE520" s="329"/>
      <c r="LOF520" s="329"/>
      <c r="LOG520" s="329"/>
      <c r="LOH520" s="329"/>
      <c r="LOI520" s="329"/>
      <c r="LOJ520" s="329"/>
      <c r="LOK520" s="329"/>
      <c r="LOL520" s="329"/>
      <c r="LOM520" s="329"/>
      <c r="LON520" s="329"/>
      <c r="LOO520" s="329"/>
      <c r="LOP520" s="329"/>
      <c r="LOQ520" s="329"/>
      <c r="LOR520" s="329"/>
      <c r="LOS520" s="329"/>
      <c r="LOT520" s="329"/>
      <c r="LOU520" s="329"/>
      <c r="LOV520" s="329"/>
      <c r="LOW520" s="329"/>
      <c r="LOX520" s="329"/>
      <c r="LOY520" s="329"/>
      <c r="LOZ520" s="329"/>
      <c r="LPA520" s="329"/>
      <c r="LPB520" s="329"/>
      <c r="LPC520" s="329"/>
      <c r="LPD520" s="329"/>
      <c r="LPE520" s="329"/>
      <c r="LPF520" s="329"/>
      <c r="LPG520" s="329"/>
      <c r="LPH520" s="329"/>
      <c r="LPI520" s="329"/>
      <c r="LPJ520" s="329"/>
      <c r="LPK520" s="329"/>
      <c r="LPL520" s="329"/>
      <c r="LPM520" s="329"/>
      <c r="LPN520" s="329"/>
      <c r="LPO520" s="329"/>
      <c r="LPP520" s="329"/>
      <c r="LPQ520" s="329"/>
      <c r="LPR520" s="329"/>
      <c r="LPS520" s="329"/>
      <c r="LPT520" s="329"/>
      <c r="LPU520" s="329"/>
      <c r="LPV520" s="329"/>
      <c r="LPW520" s="329"/>
      <c r="LPX520" s="329"/>
      <c r="LPY520" s="329"/>
      <c r="LPZ520" s="329"/>
      <c r="LQA520" s="329"/>
      <c r="LQB520" s="329"/>
      <c r="LQC520" s="329"/>
      <c r="LQD520" s="329"/>
      <c r="LQE520" s="329"/>
      <c r="LQF520" s="329"/>
      <c r="LQG520" s="329"/>
      <c r="LQH520" s="329"/>
      <c r="LQI520" s="329"/>
      <c r="LQJ520" s="329"/>
      <c r="LQK520" s="329"/>
      <c r="LQL520" s="329"/>
      <c r="LQM520" s="329"/>
      <c r="LQN520" s="329"/>
      <c r="LQO520" s="329"/>
      <c r="LQP520" s="329"/>
      <c r="LQQ520" s="329"/>
      <c r="LQR520" s="329"/>
      <c r="LQS520" s="329"/>
      <c r="LQT520" s="329"/>
      <c r="LQU520" s="329"/>
      <c r="LQV520" s="329"/>
      <c r="LQW520" s="329"/>
      <c r="LQX520" s="329"/>
      <c r="LQY520" s="329"/>
      <c r="LQZ520" s="329"/>
      <c r="LRA520" s="329"/>
      <c r="LRB520" s="329"/>
      <c r="LRC520" s="329"/>
      <c r="LRD520" s="329"/>
      <c r="LRE520" s="329"/>
      <c r="LRF520" s="329"/>
      <c r="LRG520" s="329"/>
      <c r="LRH520" s="329"/>
      <c r="LRI520" s="329"/>
      <c r="LRJ520" s="329"/>
      <c r="LRK520" s="329"/>
      <c r="LRL520" s="329"/>
      <c r="LRM520" s="329"/>
      <c r="LRN520" s="329"/>
      <c r="LRO520" s="329"/>
      <c r="LRP520" s="329"/>
      <c r="LRQ520" s="329"/>
      <c r="LRR520" s="329"/>
      <c r="LRS520" s="329"/>
      <c r="LRT520" s="329"/>
      <c r="LRU520" s="329"/>
      <c r="LRV520" s="329"/>
      <c r="LRW520" s="329"/>
      <c r="LRX520" s="329"/>
      <c r="LRY520" s="329"/>
      <c r="LRZ520" s="329"/>
      <c r="LSA520" s="329"/>
      <c r="LSB520" s="329"/>
      <c r="LSC520" s="329"/>
      <c r="LSD520" s="329"/>
      <c r="LSE520" s="329"/>
      <c r="LSF520" s="329"/>
      <c r="LSG520" s="329"/>
      <c r="LSH520" s="329"/>
      <c r="LSI520" s="329"/>
      <c r="LSJ520" s="329"/>
      <c r="LSK520" s="329"/>
      <c r="LSL520" s="329"/>
      <c r="LSM520" s="329"/>
      <c r="LSN520" s="329"/>
      <c r="LSO520" s="329"/>
      <c r="LSP520" s="329"/>
      <c r="LSQ520" s="329"/>
      <c r="LSR520" s="329"/>
      <c r="LSS520" s="329"/>
      <c r="LST520" s="329"/>
      <c r="LSU520" s="329"/>
      <c r="LSV520" s="329"/>
      <c r="LSW520" s="329"/>
      <c r="LSX520" s="329"/>
      <c r="LSY520" s="329"/>
      <c r="LSZ520" s="329"/>
      <c r="LTA520" s="329"/>
      <c r="LTB520" s="329"/>
      <c r="LTC520" s="329"/>
      <c r="LTD520" s="329"/>
      <c r="LTE520" s="329"/>
      <c r="LTF520" s="329"/>
      <c r="LTG520" s="329"/>
      <c r="LTH520" s="329"/>
      <c r="LTI520" s="329"/>
      <c r="LTJ520" s="329"/>
      <c r="LTK520" s="329"/>
      <c r="LTL520" s="329"/>
      <c r="LTM520" s="329"/>
      <c r="LTN520" s="329"/>
      <c r="LTO520" s="329"/>
      <c r="LTP520" s="329"/>
      <c r="LTQ520" s="329"/>
      <c r="LTR520" s="329"/>
      <c r="LTS520" s="329"/>
      <c r="LTT520" s="329"/>
      <c r="LTU520" s="329"/>
      <c r="LTV520" s="329"/>
      <c r="LTW520" s="329"/>
      <c r="LTX520" s="329"/>
      <c r="LTY520" s="329"/>
      <c r="LTZ520" s="329"/>
      <c r="LUA520" s="329"/>
      <c r="LUB520" s="329"/>
      <c r="LUC520" s="329"/>
      <c r="LUD520" s="329"/>
      <c r="LUE520" s="329"/>
      <c r="LUF520" s="329"/>
      <c r="LUG520" s="329"/>
      <c r="LUH520" s="329"/>
      <c r="LUI520" s="329"/>
      <c r="LUJ520" s="329"/>
      <c r="LUK520" s="329"/>
      <c r="LUL520" s="329"/>
      <c r="LUM520" s="329"/>
      <c r="LUN520" s="329"/>
      <c r="LUO520" s="329"/>
      <c r="LUP520" s="329"/>
      <c r="LUQ520" s="329"/>
      <c r="LUR520" s="329"/>
      <c r="LUS520" s="329"/>
      <c r="LUT520" s="329"/>
      <c r="LUU520" s="329"/>
      <c r="LUV520" s="329"/>
      <c r="LUW520" s="329"/>
      <c r="LUX520" s="329"/>
      <c r="LUY520" s="329"/>
      <c r="LUZ520" s="329"/>
      <c r="LVA520" s="329"/>
      <c r="LVB520" s="329"/>
      <c r="LVC520" s="329"/>
      <c r="LVD520" s="329"/>
      <c r="LVE520" s="329"/>
      <c r="LVF520" s="329"/>
      <c r="LVG520" s="329"/>
      <c r="LVH520" s="329"/>
      <c r="LVI520" s="329"/>
      <c r="LVJ520" s="329"/>
      <c r="LVK520" s="329"/>
      <c r="LVL520" s="329"/>
      <c r="LVM520" s="329"/>
      <c r="LVN520" s="329"/>
      <c r="LVO520" s="329"/>
      <c r="LVP520" s="329"/>
      <c r="LVQ520" s="329"/>
      <c r="LVR520" s="329"/>
      <c r="LVS520" s="329"/>
      <c r="LVT520" s="329"/>
      <c r="LVU520" s="329"/>
      <c r="LVV520" s="329"/>
      <c r="LVW520" s="329"/>
      <c r="LVX520" s="329"/>
      <c r="LVY520" s="329"/>
      <c r="LVZ520" s="329"/>
      <c r="LWA520" s="329"/>
      <c r="LWB520" s="329"/>
      <c r="LWC520" s="329"/>
      <c r="LWD520" s="329"/>
      <c r="LWE520" s="329"/>
      <c r="LWF520" s="329"/>
      <c r="LWG520" s="329"/>
      <c r="LWH520" s="329"/>
      <c r="LWI520" s="329"/>
      <c r="LWJ520" s="329"/>
      <c r="LWK520" s="329"/>
      <c r="LWL520" s="329"/>
      <c r="LWM520" s="329"/>
      <c r="LWN520" s="329"/>
      <c r="LWO520" s="329"/>
      <c r="LWP520" s="329"/>
      <c r="LWQ520" s="329"/>
      <c r="LWR520" s="329"/>
      <c r="LWS520" s="329"/>
      <c r="LWT520" s="329"/>
      <c r="LWU520" s="329"/>
      <c r="LWV520" s="329"/>
      <c r="LWW520" s="329"/>
      <c r="LWX520" s="329"/>
      <c r="LWY520" s="329"/>
      <c r="LWZ520" s="329"/>
      <c r="LXA520" s="329"/>
      <c r="LXB520" s="329"/>
      <c r="LXC520" s="329"/>
      <c r="LXD520" s="329"/>
      <c r="LXE520" s="329"/>
      <c r="LXF520" s="329"/>
      <c r="LXG520" s="329"/>
      <c r="LXH520" s="329"/>
      <c r="LXI520" s="329"/>
      <c r="LXJ520" s="329"/>
      <c r="LXK520" s="329"/>
      <c r="LXL520" s="329"/>
      <c r="LXM520" s="329"/>
      <c r="LXN520" s="329"/>
      <c r="LXO520" s="329"/>
      <c r="LXP520" s="329"/>
      <c r="LXQ520" s="329"/>
      <c r="LXR520" s="329"/>
      <c r="LXS520" s="329"/>
      <c r="LXT520" s="329"/>
      <c r="LXU520" s="329"/>
      <c r="LXV520" s="329"/>
      <c r="LXW520" s="329"/>
      <c r="LXX520" s="329"/>
      <c r="LXY520" s="329"/>
      <c r="LXZ520" s="329"/>
      <c r="LYA520" s="329"/>
      <c r="LYB520" s="329"/>
      <c r="LYC520" s="329"/>
      <c r="LYD520" s="329"/>
      <c r="LYE520" s="329"/>
      <c r="LYF520" s="329"/>
      <c r="LYG520" s="329"/>
      <c r="LYH520" s="329"/>
      <c r="LYI520" s="329"/>
      <c r="LYJ520" s="329"/>
      <c r="LYK520" s="329"/>
      <c r="LYL520" s="329"/>
      <c r="LYM520" s="329"/>
      <c r="LYN520" s="329"/>
      <c r="LYO520" s="329"/>
      <c r="LYP520" s="329"/>
      <c r="LYQ520" s="329"/>
      <c r="LYR520" s="329"/>
      <c r="LYS520" s="329"/>
      <c r="LYT520" s="329"/>
      <c r="LYU520" s="329"/>
      <c r="LYV520" s="329"/>
      <c r="LYW520" s="329"/>
      <c r="LYX520" s="329"/>
      <c r="LYY520" s="329"/>
      <c r="LYZ520" s="329"/>
      <c r="LZA520" s="329"/>
      <c r="LZB520" s="329"/>
      <c r="LZC520" s="329"/>
      <c r="LZD520" s="329"/>
      <c r="LZE520" s="329"/>
      <c r="LZF520" s="329"/>
      <c r="LZG520" s="329"/>
      <c r="LZH520" s="329"/>
      <c r="LZI520" s="329"/>
      <c r="LZJ520" s="329"/>
      <c r="LZK520" s="329"/>
      <c r="LZL520" s="329"/>
      <c r="LZM520" s="329"/>
      <c r="LZN520" s="329"/>
      <c r="LZO520" s="329"/>
      <c r="LZP520" s="329"/>
      <c r="LZQ520" s="329"/>
      <c r="LZR520" s="329"/>
      <c r="LZS520" s="329"/>
      <c r="LZT520" s="329"/>
      <c r="LZU520" s="329"/>
      <c r="LZV520" s="329"/>
      <c r="LZW520" s="329"/>
      <c r="LZX520" s="329"/>
      <c r="LZY520" s="329"/>
      <c r="LZZ520" s="329"/>
      <c r="MAA520" s="329"/>
      <c r="MAB520" s="329"/>
      <c r="MAC520" s="329"/>
      <c r="MAD520" s="329"/>
      <c r="MAE520" s="329"/>
      <c r="MAF520" s="329"/>
      <c r="MAG520" s="329"/>
      <c r="MAH520" s="329"/>
      <c r="MAI520" s="329"/>
      <c r="MAJ520" s="329"/>
      <c r="MAK520" s="329"/>
      <c r="MAL520" s="329"/>
      <c r="MAM520" s="329"/>
      <c r="MAN520" s="329"/>
      <c r="MAO520" s="329"/>
      <c r="MAP520" s="329"/>
      <c r="MAQ520" s="329"/>
      <c r="MAR520" s="329"/>
      <c r="MAS520" s="329"/>
      <c r="MAT520" s="329"/>
      <c r="MAU520" s="329"/>
      <c r="MAV520" s="329"/>
      <c r="MAW520" s="329"/>
      <c r="MAX520" s="329"/>
      <c r="MAY520" s="329"/>
      <c r="MAZ520" s="329"/>
      <c r="MBA520" s="329"/>
      <c r="MBB520" s="329"/>
      <c r="MBC520" s="329"/>
      <c r="MBD520" s="329"/>
      <c r="MBE520" s="329"/>
      <c r="MBF520" s="329"/>
      <c r="MBG520" s="329"/>
      <c r="MBH520" s="329"/>
      <c r="MBI520" s="329"/>
      <c r="MBJ520" s="329"/>
      <c r="MBK520" s="329"/>
      <c r="MBL520" s="329"/>
      <c r="MBM520" s="329"/>
      <c r="MBN520" s="329"/>
      <c r="MBO520" s="329"/>
      <c r="MBP520" s="329"/>
      <c r="MBQ520" s="329"/>
      <c r="MBR520" s="329"/>
      <c r="MBS520" s="329"/>
      <c r="MBT520" s="329"/>
      <c r="MBU520" s="329"/>
      <c r="MBV520" s="329"/>
      <c r="MBW520" s="329"/>
      <c r="MBX520" s="329"/>
      <c r="MBY520" s="329"/>
      <c r="MBZ520" s="329"/>
      <c r="MCA520" s="329"/>
      <c r="MCB520" s="329"/>
      <c r="MCC520" s="329"/>
      <c r="MCD520" s="329"/>
      <c r="MCE520" s="329"/>
      <c r="MCF520" s="329"/>
      <c r="MCG520" s="329"/>
      <c r="MCH520" s="329"/>
      <c r="MCI520" s="329"/>
      <c r="MCJ520" s="329"/>
      <c r="MCK520" s="329"/>
      <c r="MCL520" s="329"/>
      <c r="MCM520" s="329"/>
      <c r="MCN520" s="329"/>
      <c r="MCO520" s="329"/>
      <c r="MCP520" s="329"/>
      <c r="MCQ520" s="329"/>
      <c r="MCR520" s="329"/>
      <c r="MCS520" s="329"/>
      <c r="MCT520" s="329"/>
      <c r="MCU520" s="329"/>
      <c r="MCV520" s="329"/>
      <c r="MCW520" s="329"/>
      <c r="MCX520" s="329"/>
      <c r="MCY520" s="329"/>
      <c r="MCZ520" s="329"/>
      <c r="MDA520" s="329"/>
      <c r="MDB520" s="329"/>
      <c r="MDC520" s="329"/>
      <c r="MDD520" s="329"/>
      <c r="MDE520" s="329"/>
      <c r="MDF520" s="329"/>
      <c r="MDG520" s="329"/>
      <c r="MDH520" s="329"/>
      <c r="MDI520" s="329"/>
      <c r="MDJ520" s="329"/>
      <c r="MDK520" s="329"/>
      <c r="MDL520" s="329"/>
      <c r="MDM520" s="329"/>
      <c r="MDN520" s="329"/>
      <c r="MDO520" s="329"/>
      <c r="MDP520" s="329"/>
      <c r="MDQ520" s="329"/>
      <c r="MDR520" s="329"/>
      <c r="MDS520" s="329"/>
      <c r="MDT520" s="329"/>
      <c r="MDU520" s="329"/>
      <c r="MDV520" s="329"/>
      <c r="MDW520" s="329"/>
      <c r="MDX520" s="329"/>
      <c r="MDY520" s="329"/>
      <c r="MDZ520" s="329"/>
      <c r="MEA520" s="329"/>
      <c r="MEB520" s="329"/>
      <c r="MEC520" s="329"/>
      <c r="MED520" s="329"/>
      <c r="MEE520" s="329"/>
      <c r="MEF520" s="329"/>
      <c r="MEG520" s="329"/>
      <c r="MEH520" s="329"/>
      <c r="MEI520" s="329"/>
      <c r="MEJ520" s="329"/>
      <c r="MEK520" s="329"/>
      <c r="MEL520" s="329"/>
      <c r="MEM520" s="329"/>
      <c r="MEN520" s="329"/>
      <c r="MEO520" s="329"/>
      <c r="MEP520" s="329"/>
      <c r="MEQ520" s="329"/>
      <c r="MER520" s="329"/>
      <c r="MES520" s="329"/>
      <c r="MET520" s="329"/>
      <c r="MEU520" s="329"/>
      <c r="MEV520" s="329"/>
      <c r="MEW520" s="329"/>
      <c r="MEX520" s="329"/>
      <c r="MEY520" s="329"/>
      <c r="MEZ520" s="329"/>
      <c r="MFA520" s="329"/>
      <c r="MFB520" s="329"/>
      <c r="MFC520" s="329"/>
      <c r="MFD520" s="329"/>
      <c r="MFE520" s="329"/>
      <c r="MFF520" s="329"/>
      <c r="MFG520" s="329"/>
      <c r="MFH520" s="329"/>
      <c r="MFI520" s="329"/>
      <c r="MFJ520" s="329"/>
      <c r="MFK520" s="329"/>
      <c r="MFL520" s="329"/>
      <c r="MFM520" s="329"/>
      <c r="MFN520" s="329"/>
      <c r="MFO520" s="329"/>
      <c r="MFP520" s="329"/>
      <c r="MFQ520" s="329"/>
      <c r="MFR520" s="329"/>
      <c r="MFS520" s="329"/>
      <c r="MFT520" s="329"/>
      <c r="MFU520" s="329"/>
      <c r="MFV520" s="329"/>
      <c r="MFW520" s="329"/>
      <c r="MFX520" s="329"/>
      <c r="MFY520" s="329"/>
      <c r="MFZ520" s="329"/>
      <c r="MGA520" s="329"/>
      <c r="MGB520" s="329"/>
      <c r="MGC520" s="329"/>
      <c r="MGD520" s="329"/>
      <c r="MGE520" s="329"/>
      <c r="MGF520" s="329"/>
      <c r="MGG520" s="329"/>
      <c r="MGH520" s="329"/>
      <c r="MGI520" s="329"/>
      <c r="MGJ520" s="329"/>
      <c r="MGK520" s="329"/>
      <c r="MGL520" s="329"/>
      <c r="MGM520" s="329"/>
      <c r="MGN520" s="329"/>
      <c r="MGO520" s="329"/>
      <c r="MGP520" s="329"/>
      <c r="MGQ520" s="329"/>
      <c r="MGR520" s="329"/>
      <c r="MGS520" s="329"/>
      <c r="MGT520" s="329"/>
      <c r="MGU520" s="329"/>
      <c r="MGV520" s="329"/>
      <c r="MGW520" s="329"/>
      <c r="MGX520" s="329"/>
      <c r="MGY520" s="329"/>
      <c r="MGZ520" s="329"/>
      <c r="MHA520" s="329"/>
      <c r="MHB520" s="329"/>
      <c r="MHC520" s="329"/>
      <c r="MHD520" s="329"/>
      <c r="MHE520" s="329"/>
      <c r="MHF520" s="329"/>
      <c r="MHG520" s="329"/>
      <c r="MHH520" s="329"/>
      <c r="MHI520" s="329"/>
      <c r="MHJ520" s="329"/>
      <c r="MHK520" s="329"/>
      <c r="MHL520" s="329"/>
      <c r="MHM520" s="329"/>
      <c r="MHN520" s="329"/>
      <c r="MHO520" s="329"/>
      <c r="MHP520" s="329"/>
      <c r="MHQ520" s="329"/>
      <c r="MHR520" s="329"/>
      <c r="MHS520" s="329"/>
      <c r="MHT520" s="329"/>
      <c r="MHU520" s="329"/>
      <c r="MHV520" s="329"/>
      <c r="MHW520" s="329"/>
      <c r="MHX520" s="329"/>
      <c r="MHY520" s="329"/>
      <c r="MHZ520" s="329"/>
      <c r="MIA520" s="329"/>
      <c r="MIB520" s="329"/>
      <c r="MIC520" s="329"/>
      <c r="MID520" s="329"/>
      <c r="MIE520" s="329"/>
      <c r="MIF520" s="329"/>
      <c r="MIG520" s="329"/>
      <c r="MIH520" s="329"/>
      <c r="MII520" s="329"/>
      <c r="MIJ520" s="329"/>
      <c r="MIK520" s="329"/>
      <c r="MIL520" s="329"/>
      <c r="MIM520" s="329"/>
      <c r="MIN520" s="329"/>
      <c r="MIO520" s="329"/>
      <c r="MIP520" s="329"/>
      <c r="MIQ520" s="329"/>
      <c r="MIR520" s="329"/>
      <c r="MIS520" s="329"/>
      <c r="MIT520" s="329"/>
      <c r="MIU520" s="329"/>
      <c r="MIV520" s="329"/>
      <c r="MIW520" s="329"/>
      <c r="MIX520" s="329"/>
      <c r="MIY520" s="329"/>
      <c r="MIZ520" s="329"/>
      <c r="MJA520" s="329"/>
      <c r="MJB520" s="329"/>
      <c r="MJC520" s="329"/>
      <c r="MJD520" s="329"/>
      <c r="MJE520" s="329"/>
      <c r="MJF520" s="329"/>
      <c r="MJG520" s="329"/>
      <c r="MJH520" s="329"/>
      <c r="MJI520" s="329"/>
      <c r="MJJ520" s="329"/>
      <c r="MJK520" s="329"/>
      <c r="MJL520" s="329"/>
      <c r="MJM520" s="329"/>
      <c r="MJN520" s="329"/>
      <c r="MJO520" s="329"/>
      <c r="MJP520" s="329"/>
      <c r="MJQ520" s="329"/>
      <c r="MJR520" s="329"/>
      <c r="MJS520" s="329"/>
      <c r="MJT520" s="329"/>
      <c r="MJU520" s="329"/>
      <c r="MJV520" s="329"/>
      <c r="MJW520" s="329"/>
      <c r="MJX520" s="329"/>
      <c r="MJY520" s="329"/>
      <c r="MJZ520" s="329"/>
      <c r="MKA520" s="329"/>
      <c r="MKB520" s="329"/>
      <c r="MKC520" s="329"/>
      <c r="MKD520" s="329"/>
      <c r="MKE520" s="329"/>
      <c r="MKF520" s="329"/>
      <c r="MKG520" s="329"/>
      <c r="MKH520" s="329"/>
      <c r="MKI520" s="329"/>
      <c r="MKJ520" s="329"/>
      <c r="MKK520" s="329"/>
      <c r="MKL520" s="329"/>
      <c r="MKM520" s="329"/>
      <c r="MKN520" s="329"/>
      <c r="MKO520" s="329"/>
      <c r="MKP520" s="329"/>
      <c r="MKQ520" s="329"/>
      <c r="MKR520" s="329"/>
      <c r="MKS520" s="329"/>
      <c r="MKT520" s="329"/>
      <c r="MKU520" s="329"/>
      <c r="MKV520" s="329"/>
      <c r="MKW520" s="329"/>
      <c r="MKX520" s="329"/>
      <c r="MKY520" s="329"/>
      <c r="MKZ520" s="329"/>
      <c r="MLA520" s="329"/>
      <c r="MLB520" s="329"/>
      <c r="MLC520" s="329"/>
      <c r="MLD520" s="329"/>
      <c r="MLE520" s="329"/>
      <c r="MLF520" s="329"/>
      <c r="MLG520" s="329"/>
      <c r="MLH520" s="329"/>
      <c r="MLI520" s="329"/>
      <c r="MLJ520" s="329"/>
      <c r="MLK520" s="329"/>
      <c r="MLL520" s="329"/>
      <c r="MLM520" s="329"/>
      <c r="MLN520" s="329"/>
      <c r="MLO520" s="329"/>
      <c r="MLP520" s="329"/>
      <c r="MLQ520" s="329"/>
      <c r="MLR520" s="329"/>
      <c r="MLS520" s="329"/>
      <c r="MLT520" s="329"/>
      <c r="MLU520" s="329"/>
      <c r="MLV520" s="329"/>
      <c r="MLW520" s="329"/>
      <c r="MLX520" s="329"/>
      <c r="MLY520" s="329"/>
      <c r="MLZ520" s="329"/>
      <c r="MMA520" s="329"/>
      <c r="MMB520" s="329"/>
      <c r="MMC520" s="329"/>
      <c r="MMD520" s="329"/>
      <c r="MME520" s="329"/>
      <c r="MMF520" s="329"/>
      <c r="MMG520" s="329"/>
      <c r="MMH520" s="329"/>
      <c r="MMI520" s="329"/>
      <c r="MMJ520" s="329"/>
      <c r="MMK520" s="329"/>
      <c r="MML520" s="329"/>
      <c r="MMM520" s="329"/>
      <c r="MMN520" s="329"/>
      <c r="MMO520" s="329"/>
      <c r="MMP520" s="329"/>
      <c r="MMQ520" s="329"/>
      <c r="MMR520" s="329"/>
      <c r="MMS520" s="329"/>
      <c r="MMT520" s="329"/>
      <c r="MMU520" s="329"/>
      <c r="MMV520" s="329"/>
      <c r="MMW520" s="329"/>
      <c r="MMX520" s="329"/>
      <c r="MMY520" s="329"/>
      <c r="MMZ520" s="329"/>
      <c r="MNA520" s="329"/>
      <c r="MNB520" s="329"/>
      <c r="MNC520" s="329"/>
      <c r="MND520" s="329"/>
      <c r="MNE520" s="329"/>
      <c r="MNF520" s="329"/>
      <c r="MNG520" s="329"/>
      <c r="MNH520" s="329"/>
      <c r="MNI520" s="329"/>
      <c r="MNJ520" s="329"/>
      <c r="MNK520" s="329"/>
      <c r="MNL520" s="329"/>
      <c r="MNM520" s="329"/>
      <c r="MNN520" s="329"/>
      <c r="MNO520" s="329"/>
      <c r="MNP520" s="329"/>
      <c r="MNQ520" s="329"/>
      <c r="MNR520" s="329"/>
      <c r="MNS520" s="329"/>
      <c r="MNT520" s="329"/>
      <c r="MNU520" s="329"/>
      <c r="MNV520" s="329"/>
      <c r="MNW520" s="329"/>
      <c r="MNX520" s="329"/>
      <c r="MNY520" s="329"/>
      <c r="MNZ520" s="329"/>
      <c r="MOA520" s="329"/>
      <c r="MOB520" s="329"/>
      <c r="MOC520" s="329"/>
      <c r="MOD520" s="329"/>
      <c r="MOE520" s="329"/>
      <c r="MOF520" s="329"/>
      <c r="MOG520" s="329"/>
      <c r="MOH520" s="329"/>
      <c r="MOI520" s="329"/>
      <c r="MOJ520" s="329"/>
      <c r="MOK520" s="329"/>
      <c r="MOL520" s="329"/>
      <c r="MOM520" s="329"/>
      <c r="MON520" s="329"/>
      <c r="MOO520" s="329"/>
      <c r="MOP520" s="329"/>
      <c r="MOQ520" s="329"/>
      <c r="MOR520" s="329"/>
      <c r="MOS520" s="329"/>
      <c r="MOT520" s="329"/>
      <c r="MOU520" s="329"/>
      <c r="MOV520" s="329"/>
      <c r="MOW520" s="329"/>
      <c r="MOX520" s="329"/>
      <c r="MOY520" s="329"/>
      <c r="MOZ520" s="329"/>
      <c r="MPA520" s="329"/>
      <c r="MPB520" s="329"/>
      <c r="MPC520" s="329"/>
      <c r="MPD520" s="329"/>
      <c r="MPE520" s="329"/>
      <c r="MPF520" s="329"/>
      <c r="MPG520" s="329"/>
      <c r="MPH520" s="329"/>
      <c r="MPI520" s="329"/>
      <c r="MPJ520" s="329"/>
      <c r="MPK520" s="329"/>
      <c r="MPL520" s="329"/>
      <c r="MPM520" s="329"/>
      <c r="MPN520" s="329"/>
      <c r="MPO520" s="329"/>
      <c r="MPP520" s="329"/>
      <c r="MPQ520" s="329"/>
      <c r="MPR520" s="329"/>
      <c r="MPS520" s="329"/>
      <c r="MPT520" s="329"/>
      <c r="MPU520" s="329"/>
      <c r="MPV520" s="329"/>
      <c r="MPW520" s="329"/>
      <c r="MPX520" s="329"/>
      <c r="MPY520" s="329"/>
      <c r="MPZ520" s="329"/>
      <c r="MQA520" s="329"/>
      <c r="MQB520" s="329"/>
      <c r="MQC520" s="329"/>
      <c r="MQD520" s="329"/>
      <c r="MQE520" s="329"/>
      <c r="MQF520" s="329"/>
      <c r="MQG520" s="329"/>
      <c r="MQH520" s="329"/>
      <c r="MQI520" s="329"/>
      <c r="MQJ520" s="329"/>
      <c r="MQK520" s="329"/>
      <c r="MQL520" s="329"/>
      <c r="MQM520" s="329"/>
      <c r="MQN520" s="329"/>
      <c r="MQO520" s="329"/>
      <c r="MQP520" s="329"/>
      <c r="MQQ520" s="329"/>
      <c r="MQR520" s="329"/>
      <c r="MQS520" s="329"/>
      <c r="MQT520" s="329"/>
      <c r="MQU520" s="329"/>
      <c r="MQV520" s="329"/>
      <c r="MQW520" s="329"/>
      <c r="MQX520" s="329"/>
      <c r="MQY520" s="329"/>
      <c r="MQZ520" s="329"/>
      <c r="MRA520" s="329"/>
      <c r="MRB520" s="329"/>
      <c r="MRC520" s="329"/>
      <c r="MRD520" s="329"/>
      <c r="MRE520" s="329"/>
      <c r="MRF520" s="329"/>
      <c r="MRG520" s="329"/>
      <c r="MRH520" s="329"/>
      <c r="MRI520" s="329"/>
      <c r="MRJ520" s="329"/>
      <c r="MRK520" s="329"/>
      <c r="MRL520" s="329"/>
      <c r="MRM520" s="329"/>
      <c r="MRN520" s="329"/>
      <c r="MRO520" s="329"/>
      <c r="MRP520" s="329"/>
      <c r="MRQ520" s="329"/>
      <c r="MRR520" s="329"/>
      <c r="MRS520" s="329"/>
      <c r="MRT520" s="329"/>
      <c r="MRU520" s="329"/>
      <c r="MRV520" s="329"/>
      <c r="MRW520" s="329"/>
      <c r="MRX520" s="329"/>
      <c r="MRY520" s="329"/>
      <c r="MRZ520" s="329"/>
      <c r="MSA520" s="329"/>
      <c r="MSB520" s="329"/>
      <c r="MSC520" s="329"/>
      <c r="MSD520" s="329"/>
      <c r="MSE520" s="329"/>
      <c r="MSF520" s="329"/>
      <c r="MSG520" s="329"/>
      <c r="MSH520" s="329"/>
      <c r="MSI520" s="329"/>
      <c r="MSJ520" s="329"/>
      <c r="MSK520" s="329"/>
      <c r="MSL520" s="329"/>
      <c r="MSM520" s="329"/>
      <c r="MSN520" s="329"/>
      <c r="MSO520" s="329"/>
      <c r="MSP520" s="329"/>
      <c r="MSQ520" s="329"/>
      <c r="MSR520" s="329"/>
      <c r="MSS520" s="329"/>
      <c r="MST520" s="329"/>
      <c r="MSU520" s="329"/>
      <c r="MSV520" s="329"/>
      <c r="MSW520" s="329"/>
      <c r="MSX520" s="329"/>
      <c r="MSY520" s="329"/>
      <c r="MSZ520" s="329"/>
      <c r="MTA520" s="329"/>
      <c r="MTB520" s="329"/>
      <c r="MTC520" s="329"/>
      <c r="MTD520" s="329"/>
      <c r="MTE520" s="329"/>
      <c r="MTF520" s="329"/>
      <c r="MTG520" s="329"/>
      <c r="MTH520" s="329"/>
      <c r="MTI520" s="329"/>
      <c r="MTJ520" s="329"/>
      <c r="MTK520" s="329"/>
      <c r="MTL520" s="329"/>
      <c r="MTM520" s="329"/>
      <c r="MTN520" s="329"/>
      <c r="MTO520" s="329"/>
      <c r="MTP520" s="329"/>
      <c r="MTQ520" s="329"/>
      <c r="MTR520" s="329"/>
      <c r="MTS520" s="329"/>
      <c r="MTT520" s="329"/>
      <c r="MTU520" s="329"/>
      <c r="MTV520" s="329"/>
      <c r="MTW520" s="329"/>
      <c r="MTX520" s="329"/>
      <c r="MTY520" s="329"/>
      <c r="MTZ520" s="329"/>
      <c r="MUA520" s="329"/>
      <c r="MUB520" s="329"/>
      <c r="MUC520" s="329"/>
      <c r="MUD520" s="329"/>
      <c r="MUE520" s="329"/>
      <c r="MUF520" s="329"/>
      <c r="MUG520" s="329"/>
      <c r="MUH520" s="329"/>
      <c r="MUI520" s="329"/>
      <c r="MUJ520" s="329"/>
      <c r="MUK520" s="329"/>
      <c r="MUL520" s="329"/>
      <c r="MUM520" s="329"/>
      <c r="MUN520" s="329"/>
      <c r="MUO520" s="329"/>
      <c r="MUP520" s="329"/>
      <c r="MUQ520" s="329"/>
      <c r="MUR520" s="329"/>
      <c r="MUS520" s="329"/>
      <c r="MUT520" s="329"/>
      <c r="MUU520" s="329"/>
      <c r="MUV520" s="329"/>
      <c r="MUW520" s="329"/>
      <c r="MUX520" s="329"/>
      <c r="MUY520" s="329"/>
      <c r="MUZ520" s="329"/>
      <c r="MVA520" s="329"/>
      <c r="MVB520" s="329"/>
      <c r="MVC520" s="329"/>
      <c r="MVD520" s="329"/>
      <c r="MVE520" s="329"/>
      <c r="MVF520" s="329"/>
      <c r="MVG520" s="329"/>
      <c r="MVH520" s="329"/>
      <c r="MVI520" s="329"/>
      <c r="MVJ520" s="329"/>
      <c r="MVK520" s="329"/>
      <c r="MVL520" s="329"/>
      <c r="MVM520" s="329"/>
      <c r="MVN520" s="329"/>
      <c r="MVO520" s="329"/>
      <c r="MVP520" s="329"/>
      <c r="MVQ520" s="329"/>
      <c r="MVR520" s="329"/>
      <c r="MVS520" s="329"/>
      <c r="MVT520" s="329"/>
      <c r="MVU520" s="329"/>
      <c r="MVV520" s="329"/>
      <c r="MVW520" s="329"/>
      <c r="MVX520" s="329"/>
      <c r="MVY520" s="329"/>
      <c r="MVZ520" s="329"/>
      <c r="MWA520" s="329"/>
      <c r="MWB520" s="329"/>
      <c r="MWC520" s="329"/>
      <c r="MWD520" s="329"/>
      <c r="MWE520" s="329"/>
      <c r="MWF520" s="329"/>
      <c r="MWG520" s="329"/>
      <c r="MWH520" s="329"/>
      <c r="MWI520" s="329"/>
      <c r="MWJ520" s="329"/>
      <c r="MWK520" s="329"/>
      <c r="MWL520" s="329"/>
      <c r="MWM520" s="329"/>
      <c r="MWN520" s="329"/>
      <c r="MWO520" s="329"/>
      <c r="MWP520" s="329"/>
      <c r="MWQ520" s="329"/>
      <c r="MWR520" s="329"/>
      <c r="MWS520" s="329"/>
      <c r="MWT520" s="329"/>
      <c r="MWU520" s="329"/>
      <c r="MWV520" s="329"/>
      <c r="MWW520" s="329"/>
      <c r="MWX520" s="329"/>
      <c r="MWY520" s="329"/>
      <c r="MWZ520" s="329"/>
      <c r="MXA520" s="329"/>
      <c r="MXB520" s="329"/>
      <c r="MXC520" s="329"/>
      <c r="MXD520" s="329"/>
      <c r="MXE520" s="329"/>
      <c r="MXF520" s="329"/>
      <c r="MXG520" s="329"/>
      <c r="MXH520" s="329"/>
      <c r="MXI520" s="329"/>
      <c r="MXJ520" s="329"/>
      <c r="MXK520" s="329"/>
      <c r="MXL520" s="329"/>
      <c r="MXM520" s="329"/>
      <c r="MXN520" s="329"/>
      <c r="MXO520" s="329"/>
      <c r="MXP520" s="329"/>
      <c r="MXQ520" s="329"/>
      <c r="MXR520" s="329"/>
      <c r="MXS520" s="329"/>
      <c r="MXT520" s="329"/>
      <c r="MXU520" s="329"/>
      <c r="MXV520" s="329"/>
      <c r="MXW520" s="329"/>
      <c r="MXX520" s="329"/>
      <c r="MXY520" s="329"/>
      <c r="MXZ520" s="329"/>
      <c r="MYA520" s="329"/>
      <c r="MYB520" s="329"/>
      <c r="MYC520" s="329"/>
      <c r="MYD520" s="329"/>
      <c r="MYE520" s="329"/>
      <c r="MYF520" s="329"/>
      <c r="MYG520" s="329"/>
      <c r="MYH520" s="329"/>
      <c r="MYI520" s="329"/>
      <c r="MYJ520" s="329"/>
      <c r="MYK520" s="329"/>
      <c r="MYL520" s="329"/>
      <c r="MYM520" s="329"/>
      <c r="MYN520" s="329"/>
      <c r="MYO520" s="329"/>
      <c r="MYP520" s="329"/>
      <c r="MYQ520" s="329"/>
      <c r="MYR520" s="329"/>
      <c r="MYS520" s="329"/>
      <c r="MYT520" s="329"/>
      <c r="MYU520" s="329"/>
      <c r="MYV520" s="329"/>
      <c r="MYW520" s="329"/>
      <c r="MYX520" s="329"/>
      <c r="MYY520" s="329"/>
      <c r="MYZ520" s="329"/>
      <c r="MZA520" s="329"/>
      <c r="MZB520" s="329"/>
      <c r="MZC520" s="329"/>
      <c r="MZD520" s="329"/>
      <c r="MZE520" s="329"/>
      <c r="MZF520" s="329"/>
      <c r="MZG520" s="329"/>
      <c r="MZH520" s="329"/>
      <c r="MZI520" s="329"/>
      <c r="MZJ520" s="329"/>
      <c r="MZK520" s="329"/>
      <c r="MZL520" s="329"/>
      <c r="MZM520" s="329"/>
      <c r="MZN520" s="329"/>
      <c r="MZO520" s="329"/>
      <c r="MZP520" s="329"/>
      <c r="MZQ520" s="329"/>
      <c r="MZR520" s="329"/>
      <c r="MZS520" s="329"/>
      <c r="MZT520" s="329"/>
      <c r="MZU520" s="329"/>
      <c r="MZV520" s="329"/>
      <c r="MZW520" s="329"/>
      <c r="MZX520" s="329"/>
      <c r="MZY520" s="329"/>
      <c r="MZZ520" s="329"/>
      <c r="NAA520" s="329"/>
      <c r="NAB520" s="329"/>
      <c r="NAC520" s="329"/>
      <c r="NAD520" s="329"/>
      <c r="NAE520" s="329"/>
      <c r="NAF520" s="329"/>
      <c r="NAG520" s="329"/>
      <c r="NAH520" s="329"/>
      <c r="NAI520" s="329"/>
      <c r="NAJ520" s="329"/>
      <c r="NAK520" s="329"/>
      <c r="NAL520" s="329"/>
      <c r="NAM520" s="329"/>
      <c r="NAN520" s="329"/>
      <c r="NAO520" s="329"/>
      <c r="NAP520" s="329"/>
      <c r="NAQ520" s="329"/>
      <c r="NAR520" s="329"/>
      <c r="NAS520" s="329"/>
      <c r="NAT520" s="329"/>
      <c r="NAU520" s="329"/>
      <c r="NAV520" s="329"/>
      <c r="NAW520" s="329"/>
      <c r="NAX520" s="329"/>
      <c r="NAY520" s="329"/>
      <c r="NAZ520" s="329"/>
      <c r="NBA520" s="329"/>
      <c r="NBB520" s="329"/>
      <c r="NBC520" s="329"/>
      <c r="NBD520" s="329"/>
      <c r="NBE520" s="329"/>
      <c r="NBF520" s="329"/>
      <c r="NBG520" s="329"/>
      <c r="NBH520" s="329"/>
      <c r="NBI520" s="329"/>
      <c r="NBJ520" s="329"/>
      <c r="NBK520" s="329"/>
      <c r="NBL520" s="329"/>
      <c r="NBM520" s="329"/>
      <c r="NBN520" s="329"/>
      <c r="NBO520" s="329"/>
      <c r="NBP520" s="329"/>
      <c r="NBQ520" s="329"/>
      <c r="NBR520" s="329"/>
      <c r="NBS520" s="329"/>
      <c r="NBT520" s="329"/>
      <c r="NBU520" s="329"/>
      <c r="NBV520" s="329"/>
      <c r="NBW520" s="329"/>
      <c r="NBX520" s="329"/>
      <c r="NBY520" s="329"/>
      <c r="NBZ520" s="329"/>
      <c r="NCA520" s="329"/>
      <c r="NCB520" s="329"/>
      <c r="NCC520" s="329"/>
      <c r="NCD520" s="329"/>
      <c r="NCE520" s="329"/>
      <c r="NCF520" s="329"/>
      <c r="NCG520" s="329"/>
      <c r="NCH520" s="329"/>
      <c r="NCI520" s="329"/>
      <c r="NCJ520" s="329"/>
      <c r="NCK520" s="329"/>
      <c r="NCL520" s="329"/>
      <c r="NCM520" s="329"/>
      <c r="NCN520" s="329"/>
      <c r="NCO520" s="329"/>
      <c r="NCP520" s="329"/>
      <c r="NCQ520" s="329"/>
      <c r="NCR520" s="329"/>
      <c r="NCS520" s="329"/>
      <c r="NCT520" s="329"/>
      <c r="NCU520" s="329"/>
      <c r="NCV520" s="329"/>
      <c r="NCW520" s="329"/>
      <c r="NCX520" s="329"/>
      <c r="NCY520" s="329"/>
      <c r="NCZ520" s="329"/>
      <c r="NDA520" s="329"/>
      <c r="NDB520" s="329"/>
      <c r="NDC520" s="329"/>
      <c r="NDD520" s="329"/>
      <c r="NDE520" s="329"/>
      <c r="NDF520" s="329"/>
      <c r="NDG520" s="329"/>
      <c r="NDH520" s="329"/>
      <c r="NDI520" s="329"/>
      <c r="NDJ520" s="329"/>
      <c r="NDK520" s="329"/>
      <c r="NDL520" s="329"/>
      <c r="NDM520" s="329"/>
      <c r="NDN520" s="329"/>
      <c r="NDO520" s="329"/>
      <c r="NDP520" s="329"/>
      <c r="NDQ520" s="329"/>
      <c r="NDR520" s="329"/>
      <c r="NDS520" s="329"/>
      <c r="NDT520" s="329"/>
      <c r="NDU520" s="329"/>
      <c r="NDV520" s="329"/>
      <c r="NDW520" s="329"/>
      <c r="NDX520" s="329"/>
      <c r="NDY520" s="329"/>
      <c r="NDZ520" s="329"/>
      <c r="NEA520" s="329"/>
      <c r="NEB520" s="329"/>
      <c r="NEC520" s="329"/>
      <c r="NED520" s="329"/>
      <c r="NEE520" s="329"/>
      <c r="NEF520" s="329"/>
      <c r="NEG520" s="329"/>
      <c r="NEH520" s="329"/>
      <c r="NEI520" s="329"/>
      <c r="NEJ520" s="329"/>
      <c r="NEK520" s="329"/>
      <c r="NEL520" s="329"/>
      <c r="NEM520" s="329"/>
      <c r="NEN520" s="329"/>
      <c r="NEO520" s="329"/>
      <c r="NEP520" s="329"/>
      <c r="NEQ520" s="329"/>
      <c r="NER520" s="329"/>
      <c r="NES520" s="329"/>
      <c r="NET520" s="329"/>
      <c r="NEU520" s="329"/>
      <c r="NEV520" s="329"/>
      <c r="NEW520" s="329"/>
      <c r="NEX520" s="329"/>
      <c r="NEY520" s="329"/>
      <c r="NEZ520" s="329"/>
      <c r="NFA520" s="329"/>
      <c r="NFB520" s="329"/>
      <c r="NFC520" s="329"/>
      <c r="NFD520" s="329"/>
      <c r="NFE520" s="329"/>
      <c r="NFF520" s="329"/>
      <c r="NFG520" s="329"/>
      <c r="NFH520" s="329"/>
      <c r="NFI520" s="329"/>
      <c r="NFJ520" s="329"/>
      <c r="NFK520" s="329"/>
      <c r="NFL520" s="329"/>
      <c r="NFM520" s="329"/>
      <c r="NFN520" s="329"/>
      <c r="NFO520" s="329"/>
      <c r="NFP520" s="329"/>
      <c r="NFQ520" s="329"/>
      <c r="NFR520" s="329"/>
      <c r="NFS520" s="329"/>
      <c r="NFT520" s="329"/>
      <c r="NFU520" s="329"/>
      <c r="NFV520" s="329"/>
      <c r="NFW520" s="329"/>
      <c r="NFX520" s="329"/>
      <c r="NFY520" s="329"/>
      <c r="NFZ520" s="329"/>
      <c r="NGA520" s="329"/>
      <c r="NGB520" s="329"/>
      <c r="NGC520" s="329"/>
      <c r="NGD520" s="329"/>
      <c r="NGE520" s="329"/>
      <c r="NGF520" s="329"/>
      <c r="NGG520" s="329"/>
      <c r="NGH520" s="329"/>
      <c r="NGI520" s="329"/>
      <c r="NGJ520" s="329"/>
      <c r="NGK520" s="329"/>
      <c r="NGL520" s="329"/>
      <c r="NGM520" s="329"/>
      <c r="NGN520" s="329"/>
      <c r="NGO520" s="329"/>
      <c r="NGP520" s="329"/>
      <c r="NGQ520" s="329"/>
      <c r="NGR520" s="329"/>
      <c r="NGS520" s="329"/>
      <c r="NGT520" s="329"/>
      <c r="NGU520" s="329"/>
      <c r="NGV520" s="329"/>
      <c r="NGW520" s="329"/>
      <c r="NGX520" s="329"/>
      <c r="NGY520" s="329"/>
      <c r="NGZ520" s="329"/>
      <c r="NHA520" s="329"/>
      <c r="NHB520" s="329"/>
      <c r="NHC520" s="329"/>
      <c r="NHD520" s="329"/>
      <c r="NHE520" s="329"/>
      <c r="NHF520" s="329"/>
      <c r="NHG520" s="329"/>
      <c r="NHH520" s="329"/>
      <c r="NHI520" s="329"/>
      <c r="NHJ520" s="329"/>
      <c r="NHK520" s="329"/>
      <c r="NHL520" s="329"/>
      <c r="NHM520" s="329"/>
      <c r="NHN520" s="329"/>
      <c r="NHO520" s="329"/>
      <c r="NHP520" s="329"/>
      <c r="NHQ520" s="329"/>
      <c r="NHR520" s="329"/>
      <c r="NHS520" s="329"/>
      <c r="NHT520" s="329"/>
      <c r="NHU520" s="329"/>
      <c r="NHV520" s="329"/>
      <c r="NHW520" s="329"/>
      <c r="NHX520" s="329"/>
      <c r="NHY520" s="329"/>
      <c r="NHZ520" s="329"/>
      <c r="NIA520" s="329"/>
      <c r="NIB520" s="329"/>
      <c r="NIC520" s="329"/>
      <c r="NID520" s="329"/>
      <c r="NIE520" s="329"/>
      <c r="NIF520" s="329"/>
      <c r="NIG520" s="329"/>
      <c r="NIH520" s="329"/>
      <c r="NII520" s="329"/>
      <c r="NIJ520" s="329"/>
      <c r="NIK520" s="329"/>
      <c r="NIL520" s="329"/>
      <c r="NIM520" s="329"/>
      <c r="NIN520" s="329"/>
      <c r="NIO520" s="329"/>
      <c r="NIP520" s="329"/>
      <c r="NIQ520" s="329"/>
      <c r="NIR520" s="329"/>
      <c r="NIS520" s="329"/>
      <c r="NIT520" s="329"/>
      <c r="NIU520" s="329"/>
      <c r="NIV520" s="329"/>
      <c r="NIW520" s="329"/>
      <c r="NIX520" s="329"/>
      <c r="NIY520" s="329"/>
      <c r="NIZ520" s="329"/>
      <c r="NJA520" s="329"/>
      <c r="NJB520" s="329"/>
      <c r="NJC520" s="329"/>
      <c r="NJD520" s="329"/>
      <c r="NJE520" s="329"/>
      <c r="NJF520" s="329"/>
      <c r="NJG520" s="329"/>
      <c r="NJH520" s="329"/>
      <c r="NJI520" s="329"/>
      <c r="NJJ520" s="329"/>
      <c r="NJK520" s="329"/>
      <c r="NJL520" s="329"/>
      <c r="NJM520" s="329"/>
      <c r="NJN520" s="329"/>
      <c r="NJO520" s="329"/>
      <c r="NJP520" s="329"/>
      <c r="NJQ520" s="329"/>
      <c r="NJR520" s="329"/>
      <c r="NJS520" s="329"/>
      <c r="NJT520" s="329"/>
      <c r="NJU520" s="329"/>
      <c r="NJV520" s="329"/>
      <c r="NJW520" s="329"/>
      <c r="NJX520" s="329"/>
      <c r="NJY520" s="329"/>
      <c r="NJZ520" s="329"/>
      <c r="NKA520" s="329"/>
      <c r="NKB520" s="329"/>
      <c r="NKC520" s="329"/>
      <c r="NKD520" s="329"/>
      <c r="NKE520" s="329"/>
      <c r="NKF520" s="329"/>
      <c r="NKG520" s="329"/>
      <c r="NKH520" s="329"/>
      <c r="NKI520" s="329"/>
      <c r="NKJ520" s="329"/>
      <c r="NKK520" s="329"/>
      <c r="NKL520" s="329"/>
      <c r="NKM520" s="329"/>
      <c r="NKN520" s="329"/>
      <c r="NKO520" s="329"/>
      <c r="NKP520" s="329"/>
      <c r="NKQ520" s="329"/>
      <c r="NKR520" s="329"/>
      <c r="NKS520" s="329"/>
      <c r="NKT520" s="329"/>
      <c r="NKU520" s="329"/>
      <c r="NKV520" s="329"/>
      <c r="NKW520" s="329"/>
      <c r="NKX520" s="329"/>
      <c r="NKY520" s="329"/>
      <c r="NKZ520" s="329"/>
      <c r="NLA520" s="329"/>
      <c r="NLB520" s="329"/>
      <c r="NLC520" s="329"/>
      <c r="NLD520" s="329"/>
      <c r="NLE520" s="329"/>
      <c r="NLF520" s="329"/>
      <c r="NLG520" s="329"/>
      <c r="NLH520" s="329"/>
      <c r="NLI520" s="329"/>
      <c r="NLJ520" s="329"/>
      <c r="NLK520" s="329"/>
      <c r="NLL520" s="329"/>
      <c r="NLM520" s="329"/>
      <c r="NLN520" s="329"/>
      <c r="NLO520" s="329"/>
      <c r="NLP520" s="329"/>
      <c r="NLQ520" s="329"/>
      <c r="NLR520" s="329"/>
      <c r="NLS520" s="329"/>
      <c r="NLT520" s="329"/>
      <c r="NLU520" s="329"/>
      <c r="NLV520" s="329"/>
      <c r="NLW520" s="329"/>
      <c r="NLX520" s="329"/>
      <c r="NLY520" s="329"/>
      <c r="NLZ520" s="329"/>
      <c r="NMA520" s="329"/>
      <c r="NMB520" s="329"/>
      <c r="NMC520" s="329"/>
      <c r="NMD520" s="329"/>
      <c r="NME520" s="329"/>
      <c r="NMF520" s="329"/>
      <c r="NMG520" s="329"/>
      <c r="NMH520" s="329"/>
      <c r="NMI520" s="329"/>
      <c r="NMJ520" s="329"/>
      <c r="NMK520" s="329"/>
      <c r="NML520" s="329"/>
      <c r="NMM520" s="329"/>
      <c r="NMN520" s="329"/>
      <c r="NMO520" s="329"/>
      <c r="NMP520" s="329"/>
      <c r="NMQ520" s="329"/>
      <c r="NMR520" s="329"/>
      <c r="NMS520" s="329"/>
      <c r="NMT520" s="329"/>
      <c r="NMU520" s="329"/>
      <c r="NMV520" s="329"/>
      <c r="NMW520" s="329"/>
      <c r="NMX520" s="329"/>
      <c r="NMY520" s="329"/>
      <c r="NMZ520" s="329"/>
      <c r="NNA520" s="329"/>
      <c r="NNB520" s="329"/>
      <c r="NNC520" s="329"/>
      <c r="NND520" s="329"/>
      <c r="NNE520" s="329"/>
      <c r="NNF520" s="329"/>
      <c r="NNG520" s="329"/>
      <c r="NNH520" s="329"/>
      <c r="NNI520" s="329"/>
      <c r="NNJ520" s="329"/>
      <c r="NNK520" s="329"/>
      <c r="NNL520" s="329"/>
      <c r="NNM520" s="329"/>
      <c r="NNN520" s="329"/>
      <c r="NNO520" s="329"/>
      <c r="NNP520" s="329"/>
      <c r="NNQ520" s="329"/>
      <c r="NNR520" s="329"/>
      <c r="NNS520" s="329"/>
      <c r="NNT520" s="329"/>
      <c r="NNU520" s="329"/>
      <c r="NNV520" s="329"/>
      <c r="NNW520" s="329"/>
      <c r="NNX520" s="329"/>
      <c r="NNY520" s="329"/>
      <c r="NNZ520" s="329"/>
      <c r="NOA520" s="329"/>
      <c r="NOB520" s="329"/>
      <c r="NOC520" s="329"/>
      <c r="NOD520" s="329"/>
      <c r="NOE520" s="329"/>
      <c r="NOF520" s="329"/>
      <c r="NOG520" s="329"/>
      <c r="NOH520" s="329"/>
      <c r="NOI520" s="329"/>
      <c r="NOJ520" s="329"/>
      <c r="NOK520" s="329"/>
      <c r="NOL520" s="329"/>
      <c r="NOM520" s="329"/>
      <c r="NON520" s="329"/>
      <c r="NOO520" s="329"/>
      <c r="NOP520" s="329"/>
      <c r="NOQ520" s="329"/>
      <c r="NOR520" s="329"/>
      <c r="NOS520" s="329"/>
      <c r="NOT520" s="329"/>
      <c r="NOU520" s="329"/>
      <c r="NOV520" s="329"/>
      <c r="NOW520" s="329"/>
      <c r="NOX520" s="329"/>
      <c r="NOY520" s="329"/>
      <c r="NOZ520" s="329"/>
      <c r="NPA520" s="329"/>
      <c r="NPB520" s="329"/>
      <c r="NPC520" s="329"/>
      <c r="NPD520" s="329"/>
      <c r="NPE520" s="329"/>
      <c r="NPF520" s="329"/>
      <c r="NPG520" s="329"/>
      <c r="NPH520" s="329"/>
      <c r="NPI520" s="329"/>
      <c r="NPJ520" s="329"/>
      <c r="NPK520" s="329"/>
      <c r="NPL520" s="329"/>
      <c r="NPM520" s="329"/>
      <c r="NPN520" s="329"/>
      <c r="NPO520" s="329"/>
      <c r="NPP520" s="329"/>
      <c r="NPQ520" s="329"/>
      <c r="NPR520" s="329"/>
      <c r="NPS520" s="329"/>
      <c r="NPT520" s="329"/>
      <c r="NPU520" s="329"/>
      <c r="NPV520" s="329"/>
      <c r="NPW520" s="329"/>
      <c r="NPX520" s="329"/>
      <c r="NPY520" s="329"/>
      <c r="NPZ520" s="329"/>
      <c r="NQA520" s="329"/>
      <c r="NQB520" s="329"/>
      <c r="NQC520" s="329"/>
      <c r="NQD520" s="329"/>
      <c r="NQE520" s="329"/>
      <c r="NQF520" s="329"/>
      <c r="NQG520" s="329"/>
      <c r="NQH520" s="329"/>
      <c r="NQI520" s="329"/>
      <c r="NQJ520" s="329"/>
      <c r="NQK520" s="329"/>
      <c r="NQL520" s="329"/>
      <c r="NQM520" s="329"/>
      <c r="NQN520" s="329"/>
      <c r="NQO520" s="329"/>
      <c r="NQP520" s="329"/>
      <c r="NQQ520" s="329"/>
      <c r="NQR520" s="329"/>
      <c r="NQS520" s="329"/>
      <c r="NQT520" s="329"/>
      <c r="NQU520" s="329"/>
      <c r="NQV520" s="329"/>
      <c r="NQW520" s="329"/>
      <c r="NQX520" s="329"/>
      <c r="NQY520" s="329"/>
      <c r="NQZ520" s="329"/>
      <c r="NRA520" s="329"/>
      <c r="NRB520" s="329"/>
      <c r="NRC520" s="329"/>
      <c r="NRD520" s="329"/>
      <c r="NRE520" s="329"/>
      <c r="NRF520" s="329"/>
      <c r="NRG520" s="329"/>
      <c r="NRH520" s="329"/>
      <c r="NRI520" s="329"/>
      <c r="NRJ520" s="329"/>
      <c r="NRK520" s="329"/>
      <c r="NRL520" s="329"/>
      <c r="NRM520" s="329"/>
      <c r="NRN520" s="329"/>
      <c r="NRO520" s="329"/>
      <c r="NRP520" s="329"/>
      <c r="NRQ520" s="329"/>
      <c r="NRR520" s="329"/>
      <c r="NRS520" s="329"/>
      <c r="NRT520" s="329"/>
      <c r="NRU520" s="329"/>
      <c r="NRV520" s="329"/>
      <c r="NRW520" s="329"/>
      <c r="NRX520" s="329"/>
      <c r="NRY520" s="329"/>
      <c r="NRZ520" s="329"/>
      <c r="NSA520" s="329"/>
      <c r="NSB520" s="329"/>
      <c r="NSC520" s="329"/>
      <c r="NSD520" s="329"/>
      <c r="NSE520" s="329"/>
      <c r="NSF520" s="329"/>
      <c r="NSG520" s="329"/>
      <c r="NSH520" s="329"/>
      <c r="NSI520" s="329"/>
      <c r="NSJ520" s="329"/>
      <c r="NSK520" s="329"/>
      <c r="NSL520" s="329"/>
      <c r="NSM520" s="329"/>
      <c r="NSN520" s="329"/>
      <c r="NSO520" s="329"/>
      <c r="NSP520" s="329"/>
      <c r="NSQ520" s="329"/>
      <c r="NSR520" s="329"/>
      <c r="NSS520" s="329"/>
      <c r="NST520" s="329"/>
      <c r="NSU520" s="329"/>
      <c r="NSV520" s="329"/>
      <c r="NSW520" s="329"/>
      <c r="NSX520" s="329"/>
      <c r="NSY520" s="329"/>
      <c r="NSZ520" s="329"/>
      <c r="NTA520" s="329"/>
      <c r="NTB520" s="329"/>
      <c r="NTC520" s="329"/>
      <c r="NTD520" s="329"/>
      <c r="NTE520" s="329"/>
      <c r="NTF520" s="329"/>
      <c r="NTG520" s="329"/>
      <c r="NTH520" s="329"/>
      <c r="NTI520" s="329"/>
      <c r="NTJ520" s="329"/>
      <c r="NTK520" s="329"/>
      <c r="NTL520" s="329"/>
      <c r="NTM520" s="329"/>
      <c r="NTN520" s="329"/>
      <c r="NTO520" s="329"/>
      <c r="NTP520" s="329"/>
      <c r="NTQ520" s="329"/>
      <c r="NTR520" s="329"/>
      <c r="NTS520" s="329"/>
      <c r="NTT520" s="329"/>
      <c r="NTU520" s="329"/>
      <c r="NTV520" s="329"/>
      <c r="NTW520" s="329"/>
      <c r="NTX520" s="329"/>
      <c r="NTY520" s="329"/>
      <c r="NTZ520" s="329"/>
      <c r="NUA520" s="329"/>
      <c r="NUB520" s="329"/>
      <c r="NUC520" s="329"/>
      <c r="NUD520" s="329"/>
      <c r="NUE520" s="329"/>
      <c r="NUF520" s="329"/>
      <c r="NUG520" s="329"/>
      <c r="NUH520" s="329"/>
      <c r="NUI520" s="329"/>
      <c r="NUJ520" s="329"/>
      <c r="NUK520" s="329"/>
      <c r="NUL520" s="329"/>
      <c r="NUM520" s="329"/>
      <c r="NUN520" s="329"/>
      <c r="NUO520" s="329"/>
      <c r="NUP520" s="329"/>
      <c r="NUQ520" s="329"/>
      <c r="NUR520" s="329"/>
      <c r="NUS520" s="329"/>
      <c r="NUT520" s="329"/>
      <c r="NUU520" s="329"/>
      <c r="NUV520" s="329"/>
      <c r="NUW520" s="329"/>
      <c r="NUX520" s="329"/>
      <c r="NUY520" s="329"/>
      <c r="NUZ520" s="329"/>
      <c r="NVA520" s="329"/>
      <c r="NVB520" s="329"/>
      <c r="NVC520" s="329"/>
      <c r="NVD520" s="329"/>
      <c r="NVE520" s="329"/>
      <c r="NVF520" s="329"/>
      <c r="NVG520" s="329"/>
      <c r="NVH520" s="329"/>
      <c r="NVI520" s="329"/>
      <c r="NVJ520" s="329"/>
      <c r="NVK520" s="329"/>
      <c r="NVL520" s="329"/>
      <c r="NVM520" s="329"/>
      <c r="NVN520" s="329"/>
      <c r="NVO520" s="329"/>
      <c r="NVP520" s="329"/>
      <c r="NVQ520" s="329"/>
      <c r="NVR520" s="329"/>
      <c r="NVS520" s="329"/>
      <c r="NVT520" s="329"/>
      <c r="NVU520" s="329"/>
      <c r="NVV520" s="329"/>
      <c r="NVW520" s="329"/>
      <c r="NVX520" s="329"/>
      <c r="NVY520" s="329"/>
      <c r="NVZ520" s="329"/>
      <c r="NWA520" s="329"/>
      <c r="NWB520" s="329"/>
      <c r="NWC520" s="329"/>
      <c r="NWD520" s="329"/>
      <c r="NWE520" s="329"/>
      <c r="NWF520" s="329"/>
      <c r="NWG520" s="329"/>
      <c r="NWH520" s="329"/>
      <c r="NWI520" s="329"/>
      <c r="NWJ520" s="329"/>
      <c r="NWK520" s="329"/>
      <c r="NWL520" s="329"/>
      <c r="NWM520" s="329"/>
      <c r="NWN520" s="329"/>
      <c r="NWO520" s="329"/>
      <c r="NWP520" s="329"/>
      <c r="NWQ520" s="329"/>
      <c r="NWR520" s="329"/>
      <c r="NWS520" s="329"/>
      <c r="NWT520" s="329"/>
      <c r="NWU520" s="329"/>
      <c r="NWV520" s="329"/>
      <c r="NWW520" s="329"/>
      <c r="NWX520" s="329"/>
      <c r="NWY520" s="329"/>
      <c r="NWZ520" s="329"/>
      <c r="NXA520" s="329"/>
      <c r="NXB520" s="329"/>
      <c r="NXC520" s="329"/>
      <c r="NXD520" s="329"/>
      <c r="NXE520" s="329"/>
      <c r="NXF520" s="329"/>
      <c r="NXG520" s="329"/>
      <c r="NXH520" s="329"/>
      <c r="NXI520" s="329"/>
      <c r="NXJ520" s="329"/>
      <c r="NXK520" s="329"/>
      <c r="NXL520" s="329"/>
      <c r="NXM520" s="329"/>
      <c r="NXN520" s="329"/>
      <c r="NXO520" s="329"/>
      <c r="NXP520" s="329"/>
      <c r="NXQ520" s="329"/>
      <c r="NXR520" s="329"/>
      <c r="NXS520" s="329"/>
      <c r="NXT520" s="329"/>
      <c r="NXU520" s="329"/>
      <c r="NXV520" s="329"/>
      <c r="NXW520" s="329"/>
      <c r="NXX520" s="329"/>
      <c r="NXY520" s="329"/>
      <c r="NXZ520" s="329"/>
      <c r="NYA520" s="329"/>
      <c r="NYB520" s="329"/>
      <c r="NYC520" s="329"/>
      <c r="NYD520" s="329"/>
      <c r="NYE520" s="329"/>
      <c r="NYF520" s="329"/>
      <c r="NYG520" s="329"/>
      <c r="NYH520" s="329"/>
      <c r="NYI520" s="329"/>
      <c r="NYJ520" s="329"/>
      <c r="NYK520" s="329"/>
      <c r="NYL520" s="329"/>
      <c r="NYM520" s="329"/>
      <c r="NYN520" s="329"/>
      <c r="NYO520" s="329"/>
      <c r="NYP520" s="329"/>
      <c r="NYQ520" s="329"/>
      <c r="NYR520" s="329"/>
      <c r="NYS520" s="329"/>
      <c r="NYT520" s="329"/>
      <c r="NYU520" s="329"/>
      <c r="NYV520" s="329"/>
      <c r="NYW520" s="329"/>
      <c r="NYX520" s="329"/>
      <c r="NYY520" s="329"/>
      <c r="NYZ520" s="329"/>
      <c r="NZA520" s="329"/>
      <c r="NZB520" s="329"/>
      <c r="NZC520" s="329"/>
      <c r="NZD520" s="329"/>
      <c r="NZE520" s="329"/>
      <c r="NZF520" s="329"/>
      <c r="NZG520" s="329"/>
      <c r="NZH520" s="329"/>
      <c r="NZI520" s="329"/>
      <c r="NZJ520" s="329"/>
      <c r="NZK520" s="329"/>
      <c r="NZL520" s="329"/>
      <c r="NZM520" s="329"/>
      <c r="NZN520" s="329"/>
      <c r="NZO520" s="329"/>
      <c r="NZP520" s="329"/>
      <c r="NZQ520" s="329"/>
      <c r="NZR520" s="329"/>
      <c r="NZS520" s="329"/>
      <c r="NZT520" s="329"/>
      <c r="NZU520" s="329"/>
      <c r="NZV520" s="329"/>
      <c r="NZW520" s="329"/>
      <c r="NZX520" s="329"/>
      <c r="NZY520" s="329"/>
      <c r="NZZ520" s="329"/>
      <c r="OAA520" s="329"/>
      <c r="OAB520" s="329"/>
      <c r="OAC520" s="329"/>
      <c r="OAD520" s="329"/>
      <c r="OAE520" s="329"/>
      <c r="OAF520" s="329"/>
      <c r="OAG520" s="329"/>
      <c r="OAH520" s="329"/>
      <c r="OAI520" s="329"/>
      <c r="OAJ520" s="329"/>
      <c r="OAK520" s="329"/>
      <c r="OAL520" s="329"/>
      <c r="OAM520" s="329"/>
      <c r="OAN520" s="329"/>
      <c r="OAO520" s="329"/>
      <c r="OAP520" s="329"/>
      <c r="OAQ520" s="329"/>
      <c r="OAR520" s="329"/>
      <c r="OAS520" s="329"/>
      <c r="OAT520" s="329"/>
      <c r="OAU520" s="329"/>
      <c r="OAV520" s="329"/>
      <c r="OAW520" s="329"/>
      <c r="OAX520" s="329"/>
      <c r="OAY520" s="329"/>
      <c r="OAZ520" s="329"/>
      <c r="OBA520" s="329"/>
      <c r="OBB520" s="329"/>
      <c r="OBC520" s="329"/>
      <c r="OBD520" s="329"/>
      <c r="OBE520" s="329"/>
      <c r="OBF520" s="329"/>
      <c r="OBG520" s="329"/>
      <c r="OBH520" s="329"/>
      <c r="OBI520" s="329"/>
      <c r="OBJ520" s="329"/>
      <c r="OBK520" s="329"/>
      <c r="OBL520" s="329"/>
      <c r="OBM520" s="329"/>
      <c r="OBN520" s="329"/>
      <c r="OBO520" s="329"/>
      <c r="OBP520" s="329"/>
      <c r="OBQ520" s="329"/>
      <c r="OBR520" s="329"/>
      <c r="OBS520" s="329"/>
      <c r="OBT520" s="329"/>
      <c r="OBU520" s="329"/>
      <c r="OBV520" s="329"/>
      <c r="OBW520" s="329"/>
      <c r="OBX520" s="329"/>
      <c r="OBY520" s="329"/>
      <c r="OBZ520" s="329"/>
      <c r="OCA520" s="329"/>
      <c r="OCB520" s="329"/>
      <c r="OCC520" s="329"/>
      <c r="OCD520" s="329"/>
      <c r="OCE520" s="329"/>
      <c r="OCF520" s="329"/>
      <c r="OCG520" s="329"/>
      <c r="OCH520" s="329"/>
      <c r="OCI520" s="329"/>
      <c r="OCJ520" s="329"/>
      <c r="OCK520" s="329"/>
      <c r="OCL520" s="329"/>
      <c r="OCM520" s="329"/>
      <c r="OCN520" s="329"/>
      <c r="OCO520" s="329"/>
      <c r="OCP520" s="329"/>
      <c r="OCQ520" s="329"/>
      <c r="OCR520" s="329"/>
      <c r="OCS520" s="329"/>
      <c r="OCT520" s="329"/>
      <c r="OCU520" s="329"/>
      <c r="OCV520" s="329"/>
      <c r="OCW520" s="329"/>
      <c r="OCX520" s="329"/>
      <c r="OCY520" s="329"/>
      <c r="OCZ520" s="329"/>
      <c r="ODA520" s="329"/>
      <c r="ODB520" s="329"/>
      <c r="ODC520" s="329"/>
      <c r="ODD520" s="329"/>
      <c r="ODE520" s="329"/>
      <c r="ODF520" s="329"/>
      <c r="ODG520" s="329"/>
      <c r="ODH520" s="329"/>
      <c r="ODI520" s="329"/>
      <c r="ODJ520" s="329"/>
      <c r="ODK520" s="329"/>
      <c r="ODL520" s="329"/>
      <c r="ODM520" s="329"/>
      <c r="ODN520" s="329"/>
      <c r="ODO520" s="329"/>
      <c r="ODP520" s="329"/>
      <c r="ODQ520" s="329"/>
      <c r="ODR520" s="329"/>
      <c r="ODS520" s="329"/>
      <c r="ODT520" s="329"/>
      <c r="ODU520" s="329"/>
      <c r="ODV520" s="329"/>
      <c r="ODW520" s="329"/>
      <c r="ODX520" s="329"/>
      <c r="ODY520" s="329"/>
      <c r="ODZ520" s="329"/>
      <c r="OEA520" s="329"/>
      <c r="OEB520" s="329"/>
      <c r="OEC520" s="329"/>
      <c r="OED520" s="329"/>
      <c r="OEE520" s="329"/>
      <c r="OEF520" s="329"/>
      <c r="OEG520" s="329"/>
      <c r="OEH520" s="329"/>
      <c r="OEI520" s="329"/>
      <c r="OEJ520" s="329"/>
      <c r="OEK520" s="329"/>
      <c r="OEL520" s="329"/>
      <c r="OEM520" s="329"/>
      <c r="OEN520" s="329"/>
      <c r="OEO520" s="329"/>
      <c r="OEP520" s="329"/>
      <c r="OEQ520" s="329"/>
      <c r="OER520" s="329"/>
      <c r="OES520" s="329"/>
      <c r="OET520" s="329"/>
      <c r="OEU520" s="329"/>
      <c r="OEV520" s="329"/>
      <c r="OEW520" s="329"/>
      <c r="OEX520" s="329"/>
      <c r="OEY520" s="329"/>
      <c r="OEZ520" s="329"/>
      <c r="OFA520" s="329"/>
      <c r="OFB520" s="329"/>
      <c r="OFC520" s="329"/>
      <c r="OFD520" s="329"/>
      <c r="OFE520" s="329"/>
      <c r="OFF520" s="329"/>
      <c r="OFG520" s="329"/>
      <c r="OFH520" s="329"/>
      <c r="OFI520" s="329"/>
      <c r="OFJ520" s="329"/>
      <c r="OFK520" s="329"/>
      <c r="OFL520" s="329"/>
      <c r="OFM520" s="329"/>
      <c r="OFN520" s="329"/>
      <c r="OFO520" s="329"/>
      <c r="OFP520" s="329"/>
      <c r="OFQ520" s="329"/>
      <c r="OFR520" s="329"/>
      <c r="OFS520" s="329"/>
      <c r="OFT520" s="329"/>
      <c r="OFU520" s="329"/>
      <c r="OFV520" s="329"/>
      <c r="OFW520" s="329"/>
      <c r="OFX520" s="329"/>
      <c r="OFY520" s="329"/>
      <c r="OFZ520" s="329"/>
      <c r="OGA520" s="329"/>
      <c r="OGB520" s="329"/>
      <c r="OGC520" s="329"/>
      <c r="OGD520" s="329"/>
      <c r="OGE520" s="329"/>
      <c r="OGF520" s="329"/>
      <c r="OGG520" s="329"/>
      <c r="OGH520" s="329"/>
      <c r="OGI520" s="329"/>
      <c r="OGJ520" s="329"/>
      <c r="OGK520" s="329"/>
      <c r="OGL520" s="329"/>
      <c r="OGM520" s="329"/>
      <c r="OGN520" s="329"/>
      <c r="OGO520" s="329"/>
      <c r="OGP520" s="329"/>
      <c r="OGQ520" s="329"/>
      <c r="OGR520" s="329"/>
      <c r="OGS520" s="329"/>
      <c r="OGT520" s="329"/>
      <c r="OGU520" s="329"/>
      <c r="OGV520" s="329"/>
      <c r="OGW520" s="329"/>
      <c r="OGX520" s="329"/>
      <c r="OGY520" s="329"/>
      <c r="OGZ520" s="329"/>
      <c r="OHA520" s="329"/>
      <c r="OHB520" s="329"/>
      <c r="OHC520" s="329"/>
      <c r="OHD520" s="329"/>
      <c r="OHE520" s="329"/>
      <c r="OHF520" s="329"/>
      <c r="OHG520" s="329"/>
      <c r="OHH520" s="329"/>
      <c r="OHI520" s="329"/>
      <c r="OHJ520" s="329"/>
      <c r="OHK520" s="329"/>
      <c r="OHL520" s="329"/>
      <c r="OHM520" s="329"/>
      <c r="OHN520" s="329"/>
      <c r="OHO520" s="329"/>
      <c r="OHP520" s="329"/>
      <c r="OHQ520" s="329"/>
      <c r="OHR520" s="329"/>
      <c r="OHS520" s="329"/>
      <c r="OHT520" s="329"/>
      <c r="OHU520" s="329"/>
      <c r="OHV520" s="329"/>
      <c r="OHW520" s="329"/>
      <c r="OHX520" s="329"/>
      <c r="OHY520" s="329"/>
      <c r="OHZ520" s="329"/>
      <c r="OIA520" s="329"/>
      <c r="OIB520" s="329"/>
      <c r="OIC520" s="329"/>
      <c r="OID520" s="329"/>
      <c r="OIE520" s="329"/>
      <c r="OIF520" s="329"/>
      <c r="OIG520" s="329"/>
      <c r="OIH520" s="329"/>
      <c r="OII520" s="329"/>
      <c r="OIJ520" s="329"/>
      <c r="OIK520" s="329"/>
      <c r="OIL520" s="329"/>
      <c r="OIM520" s="329"/>
      <c r="OIN520" s="329"/>
      <c r="OIO520" s="329"/>
      <c r="OIP520" s="329"/>
      <c r="OIQ520" s="329"/>
      <c r="OIR520" s="329"/>
      <c r="OIS520" s="329"/>
      <c r="OIT520" s="329"/>
      <c r="OIU520" s="329"/>
      <c r="OIV520" s="329"/>
      <c r="OIW520" s="329"/>
      <c r="OIX520" s="329"/>
      <c r="OIY520" s="329"/>
      <c r="OIZ520" s="329"/>
      <c r="OJA520" s="329"/>
      <c r="OJB520" s="329"/>
      <c r="OJC520" s="329"/>
      <c r="OJD520" s="329"/>
      <c r="OJE520" s="329"/>
      <c r="OJF520" s="329"/>
      <c r="OJG520" s="329"/>
      <c r="OJH520" s="329"/>
      <c r="OJI520" s="329"/>
      <c r="OJJ520" s="329"/>
      <c r="OJK520" s="329"/>
      <c r="OJL520" s="329"/>
      <c r="OJM520" s="329"/>
      <c r="OJN520" s="329"/>
      <c r="OJO520" s="329"/>
      <c r="OJP520" s="329"/>
      <c r="OJQ520" s="329"/>
      <c r="OJR520" s="329"/>
      <c r="OJS520" s="329"/>
      <c r="OJT520" s="329"/>
      <c r="OJU520" s="329"/>
      <c r="OJV520" s="329"/>
      <c r="OJW520" s="329"/>
      <c r="OJX520" s="329"/>
      <c r="OJY520" s="329"/>
      <c r="OJZ520" s="329"/>
      <c r="OKA520" s="329"/>
      <c r="OKB520" s="329"/>
      <c r="OKC520" s="329"/>
      <c r="OKD520" s="329"/>
      <c r="OKE520" s="329"/>
      <c r="OKF520" s="329"/>
      <c r="OKG520" s="329"/>
      <c r="OKH520" s="329"/>
      <c r="OKI520" s="329"/>
      <c r="OKJ520" s="329"/>
      <c r="OKK520" s="329"/>
      <c r="OKL520" s="329"/>
      <c r="OKM520" s="329"/>
      <c r="OKN520" s="329"/>
      <c r="OKO520" s="329"/>
      <c r="OKP520" s="329"/>
      <c r="OKQ520" s="329"/>
      <c r="OKR520" s="329"/>
      <c r="OKS520" s="329"/>
      <c r="OKT520" s="329"/>
      <c r="OKU520" s="329"/>
      <c r="OKV520" s="329"/>
      <c r="OKW520" s="329"/>
      <c r="OKX520" s="329"/>
      <c r="OKY520" s="329"/>
      <c r="OKZ520" s="329"/>
      <c r="OLA520" s="329"/>
      <c r="OLB520" s="329"/>
      <c r="OLC520" s="329"/>
      <c r="OLD520" s="329"/>
      <c r="OLE520" s="329"/>
      <c r="OLF520" s="329"/>
      <c r="OLG520" s="329"/>
      <c r="OLH520" s="329"/>
      <c r="OLI520" s="329"/>
      <c r="OLJ520" s="329"/>
      <c r="OLK520" s="329"/>
      <c r="OLL520" s="329"/>
      <c r="OLM520" s="329"/>
      <c r="OLN520" s="329"/>
      <c r="OLO520" s="329"/>
      <c r="OLP520" s="329"/>
      <c r="OLQ520" s="329"/>
      <c r="OLR520" s="329"/>
      <c r="OLS520" s="329"/>
      <c r="OLT520" s="329"/>
      <c r="OLU520" s="329"/>
      <c r="OLV520" s="329"/>
      <c r="OLW520" s="329"/>
      <c r="OLX520" s="329"/>
      <c r="OLY520" s="329"/>
      <c r="OLZ520" s="329"/>
      <c r="OMA520" s="329"/>
      <c r="OMB520" s="329"/>
      <c r="OMC520" s="329"/>
      <c r="OMD520" s="329"/>
      <c r="OME520" s="329"/>
      <c r="OMF520" s="329"/>
      <c r="OMG520" s="329"/>
      <c r="OMH520" s="329"/>
      <c r="OMI520" s="329"/>
      <c r="OMJ520" s="329"/>
      <c r="OMK520" s="329"/>
      <c r="OML520" s="329"/>
      <c r="OMM520" s="329"/>
      <c r="OMN520" s="329"/>
      <c r="OMO520" s="329"/>
      <c r="OMP520" s="329"/>
      <c r="OMQ520" s="329"/>
      <c r="OMR520" s="329"/>
      <c r="OMS520" s="329"/>
      <c r="OMT520" s="329"/>
      <c r="OMU520" s="329"/>
      <c r="OMV520" s="329"/>
      <c r="OMW520" s="329"/>
      <c r="OMX520" s="329"/>
      <c r="OMY520" s="329"/>
      <c r="OMZ520" s="329"/>
      <c r="ONA520" s="329"/>
      <c r="ONB520" s="329"/>
      <c r="ONC520" s="329"/>
      <c r="OND520" s="329"/>
      <c r="ONE520" s="329"/>
      <c r="ONF520" s="329"/>
      <c r="ONG520" s="329"/>
      <c r="ONH520" s="329"/>
      <c r="ONI520" s="329"/>
      <c r="ONJ520" s="329"/>
      <c r="ONK520" s="329"/>
      <c r="ONL520" s="329"/>
      <c r="ONM520" s="329"/>
      <c r="ONN520" s="329"/>
      <c r="ONO520" s="329"/>
      <c r="ONP520" s="329"/>
      <c r="ONQ520" s="329"/>
      <c r="ONR520" s="329"/>
      <c r="ONS520" s="329"/>
      <c r="ONT520" s="329"/>
      <c r="ONU520" s="329"/>
      <c r="ONV520" s="329"/>
      <c r="ONW520" s="329"/>
      <c r="ONX520" s="329"/>
      <c r="ONY520" s="329"/>
      <c r="ONZ520" s="329"/>
      <c r="OOA520" s="329"/>
      <c r="OOB520" s="329"/>
      <c r="OOC520" s="329"/>
      <c r="OOD520" s="329"/>
      <c r="OOE520" s="329"/>
      <c r="OOF520" s="329"/>
      <c r="OOG520" s="329"/>
      <c r="OOH520" s="329"/>
      <c r="OOI520" s="329"/>
      <c r="OOJ520" s="329"/>
      <c r="OOK520" s="329"/>
      <c r="OOL520" s="329"/>
      <c r="OOM520" s="329"/>
      <c r="OON520" s="329"/>
      <c r="OOO520" s="329"/>
      <c r="OOP520" s="329"/>
      <c r="OOQ520" s="329"/>
      <c r="OOR520" s="329"/>
      <c r="OOS520" s="329"/>
      <c r="OOT520" s="329"/>
      <c r="OOU520" s="329"/>
      <c r="OOV520" s="329"/>
      <c r="OOW520" s="329"/>
      <c r="OOX520" s="329"/>
      <c r="OOY520" s="329"/>
      <c r="OOZ520" s="329"/>
      <c r="OPA520" s="329"/>
      <c r="OPB520" s="329"/>
      <c r="OPC520" s="329"/>
      <c r="OPD520" s="329"/>
      <c r="OPE520" s="329"/>
      <c r="OPF520" s="329"/>
      <c r="OPG520" s="329"/>
      <c r="OPH520" s="329"/>
      <c r="OPI520" s="329"/>
      <c r="OPJ520" s="329"/>
      <c r="OPK520" s="329"/>
      <c r="OPL520" s="329"/>
      <c r="OPM520" s="329"/>
      <c r="OPN520" s="329"/>
      <c r="OPO520" s="329"/>
      <c r="OPP520" s="329"/>
      <c r="OPQ520" s="329"/>
      <c r="OPR520" s="329"/>
      <c r="OPS520" s="329"/>
      <c r="OPT520" s="329"/>
      <c r="OPU520" s="329"/>
      <c r="OPV520" s="329"/>
      <c r="OPW520" s="329"/>
      <c r="OPX520" s="329"/>
      <c r="OPY520" s="329"/>
      <c r="OPZ520" s="329"/>
      <c r="OQA520" s="329"/>
      <c r="OQB520" s="329"/>
      <c r="OQC520" s="329"/>
      <c r="OQD520" s="329"/>
      <c r="OQE520" s="329"/>
      <c r="OQF520" s="329"/>
      <c r="OQG520" s="329"/>
      <c r="OQH520" s="329"/>
      <c r="OQI520" s="329"/>
      <c r="OQJ520" s="329"/>
      <c r="OQK520" s="329"/>
      <c r="OQL520" s="329"/>
      <c r="OQM520" s="329"/>
      <c r="OQN520" s="329"/>
      <c r="OQO520" s="329"/>
      <c r="OQP520" s="329"/>
      <c r="OQQ520" s="329"/>
      <c r="OQR520" s="329"/>
      <c r="OQS520" s="329"/>
      <c r="OQT520" s="329"/>
      <c r="OQU520" s="329"/>
      <c r="OQV520" s="329"/>
      <c r="OQW520" s="329"/>
      <c r="OQX520" s="329"/>
      <c r="OQY520" s="329"/>
      <c r="OQZ520" s="329"/>
      <c r="ORA520" s="329"/>
      <c r="ORB520" s="329"/>
      <c r="ORC520" s="329"/>
      <c r="ORD520" s="329"/>
      <c r="ORE520" s="329"/>
      <c r="ORF520" s="329"/>
      <c r="ORG520" s="329"/>
      <c r="ORH520" s="329"/>
      <c r="ORI520" s="329"/>
      <c r="ORJ520" s="329"/>
      <c r="ORK520" s="329"/>
      <c r="ORL520" s="329"/>
      <c r="ORM520" s="329"/>
      <c r="ORN520" s="329"/>
      <c r="ORO520" s="329"/>
      <c r="ORP520" s="329"/>
      <c r="ORQ520" s="329"/>
      <c r="ORR520" s="329"/>
      <c r="ORS520" s="329"/>
      <c r="ORT520" s="329"/>
      <c r="ORU520" s="329"/>
      <c r="ORV520" s="329"/>
      <c r="ORW520" s="329"/>
      <c r="ORX520" s="329"/>
      <c r="ORY520" s="329"/>
      <c r="ORZ520" s="329"/>
      <c r="OSA520" s="329"/>
      <c r="OSB520" s="329"/>
      <c r="OSC520" s="329"/>
      <c r="OSD520" s="329"/>
      <c r="OSE520" s="329"/>
      <c r="OSF520" s="329"/>
      <c r="OSG520" s="329"/>
      <c r="OSH520" s="329"/>
      <c r="OSI520" s="329"/>
      <c r="OSJ520" s="329"/>
      <c r="OSK520" s="329"/>
      <c r="OSL520" s="329"/>
      <c r="OSM520" s="329"/>
      <c r="OSN520" s="329"/>
      <c r="OSO520" s="329"/>
      <c r="OSP520" s="329"/>
      <c r="OSQ520" s="329"/>
      <c r="OSR520" s="329"/>
      <c r="OSS520" s="329"/>
      <c r="OST520" s="329"/>
      <c r="OSU520" s="329"/>
      <c r="OSV520" s="329"/>
      <c r="OSW520" s="329"/>
      <c r="OSX520" s="329"/>
      <c r="OSY520" s="329"/>
      <c r="OSZ520" s="329"/>
      <c r="OTA520" s="329"/>
      <c r="OTB520" s="329"/>
      <c r="OTC520" s="329"/>
      <c r="OTD520" s="329"/>
      <c r="OTE520" s="329"/>
      <c r="OTF520" s="329"/>
      <c r="OTG520" s="329"/>
      <c r="OTH520" s="329"/>
      <c r="OTI520" s="329"/>
      <c r="OTJ520" s="329"/>
      <c r="OTK520" s="329"/>
      <c r="OTL520" s="329"/>
      <c r="OTM520" s="329"/>
      <c r="OTN520" s="329"/>
      <c r="OTO520" s="329"/>
      <c r="OTP520" s="329"/>
      <c r="OTQ520" s="329"/>
      <c r="OTR520" s="329"/>
      <c r="OTS520" s="329"/>
      <c r="OTT520" s="329"/>
      <c r="OTU520" s="329"/>
      <c r="OTV520" s="329"/>
      <c r="OTW520" s="329"/>
      <c r="OTX520" s="329"/>
      <c r="OTY520" s="329"/>
      <c r="OTZ520" s="329"/>
      <c r="OUA520" s="329"/>
      <c r="OUB520" s="329"/>
      <c r="OUC520" s="329"/>
      <c r="OUD520" s="329"/>
      <c r="OUE520" s="329"/>
      <c r="OUF520" s="329"/>
      <c r="OUG520" s="329"/>
      <c r="OUH520" s="329"/>
      <c r="OUI520" s="329"/>
      <c r="OUJ520" s="329"/>
      <c r="OUK520" s="329"/>
      <c r="OUL520" s="329"/>
      <c r="OUM520" s="329"/>
      <c r="OUN520" s="329"/>
      <c r="OUO520" s="329"/>
      <c r="OUP520" s="329"/>
      <c r="OUQ520" s="329"/>
      <c r="OUR520" s="329"/>
      <c r="OUS520" s="329"/>
      <c r="OUT520" s="329"/>
      <c r="OUU520" s="329"/>
      <c r="OUV520" s="329"/>
      <c r="OUW520" s="329"/>
      <c r="OUX520" s="329"/>
      <c r="OUY520" s="329"/>
      <c r="OUZ520" s="329"/>
      <c r="OVA520" s="329"/>
      <c r="OVB520" s="329"/>
      <c r="OVC520" s="329"/>
      <c r="OVD520" s="329"/>
      <c r="OVE520" s="329"/>
      <c r="OVF520" s="329"/>
      <c r="OVG520" s="329"/>
      <c r="OVH520" s="329"/>
      <c r="OVI520" s="329"/>
      <c r="OVJ520" s="329"/>
      <c r="OVK520" s="329"/>
      <c r="OVL520" s="329"/>
      <c r="OVM520" s="329"/>
      <c r="OVN520" s="329"/>
      <c r="OVO520" s="329"/>
      <c r="OVP520" s="329"/>
      <c r="OVQ520" s="329"/>
      <c r="OVR520" s="329"/>
      <c r="OVS520" s="329"/>
      <c r="OVT520" s="329"/>
      <c r="OVU520" s="329"/>
      <c r="OVV520" s="329"/>
      <c r="OVW520" s="329"/>
      <c r="OVX520" s="329"/>
      <c r="OVY520" s="329"/>
      <c r="OVZ520" s="329"/>
      <c r="OWA520" s="329"/>
      <c r="OWB520" s="329"/>
      <c r="OWC520" s="329"/>
      <c r="OWD520" s="329"/>
      <c r="OWE520" s="329"/>
      <c r="OWF520" s="329"/>
      <c r="OWG520" s="329"/>
      <c r="OWH520" s="329"/>
      <c r="OWI520" s="329"/>
      <c r="OWJ520" s="329"/>
      <c r="OWK520" s="329"/>
      <c r="OWL520" s="329"/>
      <c r="OWM520" s="329"/>
      <c r="OWN520" s="329"/>
      <c r="OWO520" s="329"/>
      <c r="OWP520" s="329"/>
      <c r="OWQ520" s="329"/>
      <c r="OWR520" s="329"/>
      <c r="OWS520" s="329"/>
      <c r="OWT520" s="329"/>
      <c r="OWU520" s="329"/>
      <c r="OWV520" s="329"/>
      <c r="OWW520" s="329"/>
      <c r="OWX520" s="329"/>
      <c r="OWY520" s="329"/>
      <c r="OWZ520" s="329"/>
      <c r="OXA520" s="329"/>
      <c r="OXB520" s="329"/>
      <c r="OXC520" s="329"/>
      <c r="OXD520" s="329"/>
      <c r="OXE520" s="329"/>
      <c r="OXF520" s="329"/>
      <c r="OXG520" s="329"/>
      <c r="OXH520" s="329"/>
      <c r="OXI520" s="329"/>
      <c r="OXJ520" s="329"/>
      <c r="OXK520" s="329"/>
      <c r="OXL520" s="329"/>
      <c r="OXM520" s="329"/>
      <c r="OXN520" s="329"/>
      <c r="OXO520" s="329"/>
      <c r="OXP520" s="329"/>
      <c r="OXQ520" s="329"/>
      <c r="OXR520" s="329"/>
      <c r="OXS520" s="329"/>
      <c r="OXT520" s="329"/>
      <c r="OXU520" s="329"/>
      <c r="OXV520" s="329"/>
      <c r="OXW520" s="329"/>
      <c r="OXX520" s="329"/>
      <c r="OXY520" s="329"/>
      <c r="OXZ520" s="329"/>
      <c r="OYA520" s="329"/>
      <c r="OYB520" s="329"/>
      <c r="OYC520" s="329"/>
      <c r="OYD520" s="329"/>
      <c r="OYE520" s="329"/>
      <c r="OYF520" s="329"/>
      <c r="OYG520" s="329"/>
      <c r="OYH520" s="329"/>
      <c r="OYI520" s="329"/>
      <c r="OYJ520" s="329"/>
      <c r="OYK520" s="329"/>
      <c r="OYL520" s="329"/>
      <c r="OYM520" s="329"/>
      <c r="OYN520" s="329"/>
      <c r="OYO520" s="329"/>
      <c r="OYP520" s="329"/>
      <c r="OYQ520" s="329"/>
      <c r="OYR520" s="329"/>
      <c r="OYS520" s="329"/>
      <c r="OYT520" s="329"/>
      <c r="OYU520" s="329"/>
      <c r="OYV520" s="329"/>
      <c r="OYW520" s="329"/>
      <c r="OYX520" s="329"/>
      <c r="OYY520" s="329"/>
      <c r="OYZ520" s="329"/>
      <c r="OZA520" s="329"/>
      <c r="OZB520" s="329"/>
      <c r="OZC520" s="329"/>
      <c r="OZD520" s="329"/>
      <c r="OZE520" s="329"/>
      <c r="OZF520" s="329"/>
      <c r="OZG520" s="329"/>
      <c r="OZH520" s="329"/>
      <c r="OZI520" s="329"/>
      <c r="OZJ520" s="329"/>
      <c r="OZK520" s="329"/>
      <c r="OZL520" s="329"/>
      <c r="OZM520" s="329"/>
      <c r="OZN520" s="329"/>
      <c r="OZO520" s="329"/>
      <c r="OZP520" s="329"/>
      <c r="OZQ520" s="329"/>
      <c r="OZR520" s="329"/>
      <c r="OZS520" s="329"/>
      <c r="OZT520" s="329"/>
      <c r="OZU520" s="329"/>
      <c r="OZV520" s="329"/>
      <c r="OZW520" s="329"/>
      <c r="OZX520" s="329"/>
      <c r="OZY520" s="329"/>
      <c r="OZZ520" s="329"/>
      <c r="PAA520" s="329"/>
      <c r="PAB520" s="329"/>
      <c r="PAC520" s="329"/>
      <c r="PAD520" s="329"/>
      <c r="PAE520" s="329"/>
      <c r="PAF520" s="329"/>
      <c r="PAG520" s="329"/>
      <c r="PAH520" s="329"/>
      <c r="PAI520" s="329"/>
      <c r="PAJ520" s="329"/>
      <c r="PAK520" s="329"/>
      <c r="PAL520" s="329"/>
      <c r="PAM520" s="329"/>
      <c r="PAN520" s="329"/>
      <c r="PAO520" s="329"/>
      <c r="PAP520" s="329"/>
      <c r="PAQ520" s="329"/>
      <c r="PAR520" s="329"/>
      <c r="PAS520" s="329"/>
      <c r="PAT520" s="329"/>
      <c r="PAU520" s="329"/>
      <c r="PAV520" s="329"/>
      <c r="PAW520" s="329"/>
      <c r="PAX520" s="329"/>
      <c r="PAY520" s="329"/>
      <c r="PAZ520" s="329"/>
      <c r="PBA520" s="329"/>
      <c r="PBB520" s="329"/>
      <c r="PBC520" s="329"/>
      <c r="PBD520" s="329"/>
      <c r="PBE520" s="329"/>
      <c r="PBF520" s="329"/>
      <c r="PBG520" s="329"/>
      <c r="PBH520" s="329"/>
      <c r="PBI520" s="329"/>
      <c r="PBJ520" s="329"/>
      <c r="PBK520" s="329"/>
      <c r="PBL520" s="329"/>
      <c r="PBM520" s="329"/>
      <c r="PBN520" s="329"/>
      <c r="PBO520" s="329"/>
      <c r="PBP520" s="329"/>
      <c r="PBQ520" s="329"/>
      <c r="PBR520" s="329"/>
      <c r="PBS520" s="329"/>
      <c r="PBT520" s="329"/>
      <c r="PBU520" s="329"/>
      <c r="PBV520" s="329"/>
      <c r="PBW520" s="329"/>
      <c r="PBX520" s="329"/>
      <c r="PBY520" s="329"/>
      <c r="PBZ520" s="329"/>
      <c r="PCA520" s="329"/>
      <c r="PCB520" s="329"/>
      <c r="PCC520" s="329"/>
      <c r="PCD520" s="329"/>
      <c r="PCE520" s="329"/>
      <c r="PCF520" s="329"/>
      <c r="PCG520" s="329"/>
      <c r="PCH520" s="329"/>
      <c r="PCI520" s="329"/>
      <c r="PCJ520" s="329"/>
      <c r="PCK520" s="329"/>
      <c r="PCL520" s="329"/>
      <c r="PCM520" s="329"/>
      <c r="PCN520" s="329"/>
      <c r="PCO520" s="329"/>
      <c r="PCP520" s="329"/>
      <c r="PCQ520" s="329"/>
      <c r="PCR520" s="329"/>
      <c r="PCS520" s="329"/>
      <c r="PCT520" s="329"/>
      <c r="PCU520" s="329"/>
      <c r="PCV520" s="329"/>
      <c r="PCW520" s="329"/>
      <c r="PCX520" s="329"/>
      <c r="PCY520" s="329"/>
      <c r="PCZ520" s="329"/>
      <c r="PDA520" s="329"/>
      <c r="PDB520" s="329"/>
      <c r="PDC520" s="329"/>
      <c r="PDD520" s="329"/>
      <c r="PDE520" s="329"/>
      <c r="PDF520" s="329"/>
      <c r="PDG520" s="329"/>
      <c r="PDH520" s="329"/>
      <c r="PDI520" s="329"/>
      <c r="PDJ520" s="329"/>
      <c r="PDK520" s="329"/>
      <c r="PDL520" s="329"/>
      <c r="PDM520" s="329"/>
      <c r="PDN520" s="329"/>
      <c r="PDO520" s="329"/>
      <c r="PDP520" s="329"/>
      <c r="PDQ520" s="329"/>
      <c r="PDR520" s="329"/>
      <c r="PDS520" s="329"/>
      <c r="PDT520" s="329"/>
      <c r="PDU520" s="329"/>
      <c r="PDV520" s="329"/>
      <c r="PDW520" s="329"/>
      <c r="PDX520" s="329"/>
      <c r="PDY520" s="329"/>
      <c r="PDZ520" s="329"/>
      <c r="PEA520" s="329"/>
      <c r="PEB520" s="329"/>
      <c r="PEC520" s="329"/>
      <c r="PED520" s="329"/>
      <c r="PEE520" s="329"/>
      <c r="PEF520" s="329"/>
      <c r="PEG520" s="329"/>
      <c r="PEH520" s="329"/>
      <c r="PEI520" s="329"/>
      <c r="PEJ520" s="329"/>
      <c r="PEK520" s="329"/>
      <c r="PEL520" s="329"/>
      <c r="PEM520" s="329"/>
      <c r="PEN520" s="329"/>
      <c r="PEO520" s="329"/>
      <c r="PEP520" s="329"/>
      <c r="PEQ520" s="329"/>
      <c r="PER520" s="329"/>
      <c r="PES520" s="329"/>
      <c r="PET520" s="329"/>
      <c r="PEU520" s="329"/>
      <c r="PEV520" s="329"/>
      <c r="PEW520" s="329"/>
      <c r="PEX520" s="329"/>
      <c r="PEY520" s="329"/>
      <c r="PEZ520" s="329"/>
      <c r="PFA520" s="329"/>
      <c r="PFB520" s="329"/>
      <c r="PFC520" s="329"/>
      <c r="PFD520" s="329"/>
      <c r="PFE520" s="329"/>
      <c r="PFF520" s="329"/>
      <c r="PFG520" s="329"/>
      <c r="PFH520" s="329"/>
      <c r="PFI520" s="329"/>
      <c r="PFJ520" s="329"/>
      <c r="PFK520" s="329"/>
      <c r="PFL520" s="329"/>
      <c r="PFM520" s="329"/>
      <c r="PFN520" s="329"/>
      <c r="PFO520" s="329"/>
      <c r="PFP520" s="329"/>
      <c r="PFQ520" s="329"/>
      <c r="PFR520" s="329"/>
      <c r="PFS520" s="329"/>
      <c r="PFT520" s="329"/>
      <c r="PFU520" s="329"/>
      <c r="PFV520" s="329"/>
      <c r="PFW520" s="329"/>
      <c r="PFX520" s="329"/>
      <c r="PFY520" s="329"/>
      <c r="PFZ520" s="329"/>
      <c r="PGA520" s="329"/>
      <c r="PGB520" s="329"/>
      <c r="PGC520" s="329"/>
      <c r="PGD520" s="329"/>
      <c r="PGE520" s="329"/>
      <c r="PGF520" s="329"/>
      <c r="PGG520" s="329"/>
      <c r="PGH520" s="329"/>
      <c r="PGI520" s="329"/>
      <c r="PGJ520" s="329"/>
      <c r="PGK520" s="329"/>
      <c r="PGL520" s="329"/>
      <c r="PGM520" s="329"/>
      <c r="PGN520" s="329"/>
      <c r="PGO520" s="329"/>
      <c r="PGP520" s="329"/>
      <c r="PGQ520" s="329"/>
      <c r="PGR520" s="329"/>
      <c r="PGS520" s="329"/>
      <c r="PGT520" s="329"/>
      <c r="PGU520" s="329"/>
      <c r="PGV520" s="329"/>
      <c r="PGW520" s="329"/>
      <c r="PGX520" s="329"/>
      <c r="PGY520" s="329"/>
      <c r="PGZ520" s="329"/>
      <c r="PHA520" s="329"/>
      <c r="PHB520" s="329"/>
      <c r="PHC520" s="329"/>
      <c r="PHD520" s="329"/>
      <c r="PHE520" s="329"/>
      <c r="PHF520" s="329"/>
      <c r="PHG520" s="329"/>
      <c r="PHH520" s="329"/>
      <c r="PHI520" s="329"/>
      <c r="PHJ520" s="329"/>
      <c r="PHK520" s="329"/>
      <c r="PHL520" s="329"/>
      <c r="PHM520" s="329"/>
      <c r="PHN520" s="329"/>
      <c r="PHO520" s="329"/>
      <c r="PHP520" s="329"/>
      <c r="PHQ520" s="329"/>
      <c r="PHR520" s="329"/>
      <c r="PHS520" s="329"/>
      <c r="PHT520" s="329"/>
      <c r="PHU520" s="329"/>
      <c r="PHV520" s="329"/>
      <c r="PHW520" s="329"/>
      <c r="PHX520" s="329"/>
      <c r="PHY520" s="329"/>
      <c r="PHZ520" s="329"/>
      <c r="PIA520" s="329"/>
      <c r="PIB520" s="329"/>
      <c r="PIC520" s="329"/>
      <c r="PID520" s="329"/>
      <c r="PIE520" s="329"/>
      <c r="PIF520" s="329"/>
      <c r="PIG520" s="329"/>
      <c r="PIH520" s="329"/>
      <c r="PII520" s="329"/>
      <c r="PIJ520" s="329"/>
      <c r="PIK520" s="329"/>
      <c r="PIL520" s="329"/>
      <c r="PIM520" s="329"/>
      <c r="PIN520" s="329"/>
      <c r="PIO520" s="329"/>
      <c r="PIP520" s="329"/>
      <c r="PIQ520" s="329"/>
      <c r="PIR520" s="329"/>
      <c r="PIS520" s="329"/>
      <c r="PIT520" s="329"/>
      <c r="PIU520" s="329"/>
      <c r="PIV520" s="329"/>
      <c r="PIW520" s="329"/>
      <c r="PIX520" s="329"/>
      <c r="PIY520" s="329"/>
      <c r="PIZ520" s="329"/>
      <c r="PJA520" s="329"/>
      <c r="PJB520" s="329"/>
      <c r="PJC520" s="329"/>
      <c r="PJD520" s="329"/>
      <c r="PJE520" s="329"/>
      <c r="PJF520" s="329"/>
      <c r="PJG520" s="329"/>
      <c r="PJH520" s="329"/>
      <c r="PJI520" s="329"/>
      <c r="PJJ520" s="329"/>
      <c r="PJK520" s="329"/>
      <c r="PJL520" s="329"/>
      <c r="PJM520" s="329"/>
      <c r="PJN520" s="329"/>
      <c r="PJO520" s="329"/>
      <c r="PJP520" s="329"/>
      <c r="PJQ520" s="329"/>
      <c r="PJR520" s="329"/>
      <c r="PJS520" s="329"/>
      <c r="PJT520" s="329"/>
      <c r="PJU520" s="329"/>
      <c r="PJV520" s="329"/>
      <c r="PJW520" s="329"/>
      <c r="PJX520" s="329"/>
      <c r="PJY520" s="329"/>
      <c r="PJZ520" s="329"/>
      <c r="PKA520" s="329"/>
      <c r="PKB520" s="329"/>
      <c r="PKC520" s="329"/>
      <c r="PKD520" s="329"/>
      <c r="PKE520" s="329"/>
      <c r="PKF520" s="329"/>
      <c r="PKG520" s="329"/>
      <c r="PKH520" s="329"/>
      <c r="PKI520" s="329"/>
      <c r="PKJ520" s="329"/>
      <c r="PKK520" s="329"/>
      <c r="PKL520" s="329"/>
      <c r="PKM520" s="329"/>
      <c r="PKN520" s="329"/>
      <c r="PKO520" s="329"/>
      <c r="PKP520" s="329"/>
      <c r="PKQ520" s="329"/>
      <c r="PKR520" s="329"/>
      <c r="PKS520" s="329"/>
      <c r="PKT520" s="329"/>
      <c r="PKU520" s="329"/>
      <c r="PKV520" s="329"/>
      <c r="PKW520" s="329"/>
      <c r="PKX520" s="329"/>
      <c r="PKY520" s="329"/>
      <c r="PKZ520" s="329"/>
      <c r="PLA520" s="329"/>
      <c r="PLB520" s="329"/>
      <c r="PLC520" s="329"/>
      <c r="PLD520" s="329"/>
      <c r="PLE520" s="329"/>
      <c r="PLF520" s="329"/>
      <c r="PLG520" s="329"/>
      <c r="PLH520" s="329"/>
      <c r="PLI520" s="329"/>
      <c r="PLJ520" s="329"/>
      <c r="PLK520" s="329"/>
      <c r="PLL520" s="329"/>
      <c r="PLM520" s="329"/>
      <c r="PLN520" s="329"/>
      <c r="PLO520" s="329"/>
      <c r="PLP520" s="329"/>
      <c r="PLQ520" s="329"/>
      <c r="PLR520" s="329"/>
      <c r="PLS520" s="329"/>
      <c r="PLT520" s="329"/>
      <c r="PLU520" s="329"/>
      <c r="PLV520" s="329"/>
      <c r="PLW520" s="329"/>
      <c r="PLX520" s="329"/>
      <c r="PLY520" s="329"/>
      <c r="PLZ520" s="329"/>
      <c r="PMA520" s="329"/>
      <c r="PMB520" s="329"/>
      <c r="PMC520" s="329"/>
      <c r="PMD520" s="329"/>
      <c r="PME520" s="329"/>
      <c r="PMF520" s="329"/>
      <c r="PMG520" s="329"/>
      <c r="PMH520" s="329"/>
      <c r="PMI520" s="329"/>
      <c r="PMJ520" s="329"/>
      <c r="PMK520" s="329"/>
      <c r="PML520" s="329"/>
      <c r="PMM520" s="329"/>
      <c r="PMN520" s="329"/>
      <c r="PMO520" s="329"/>
      <c r="PMP520" s="329"/>
      <c r="PMQ520" s="329"/>
      <c r="PMR520" s="329"/>
      <c r="PMS520" s="329"/>
      <c r="PMT520" s="329"/>
      <c r="PMU520" s="329"/>
      <c r="PMV520" s="329"/>
      <c r="PMW520" s="329"/>
      <c r="PMX520" s="329"/>
      <c r="PMY520" s="329"/>
      <c r="PMZ520" s="329"/>
      <c r="PNA520" s="329"/>
      <c r="PNB520" s="329"/>
      <c r="PNC520" s="329"/>
      <c r="PND520" s="329"/>
      <c r="PNE520" s="329"/>
      <c r="PNF520" s="329"/>
      <c r="PNG520" s="329"/>
      <c r="PNH520" s="329"/>
      <c r="PNI520" s="329"/>
      <c r="PNJ520" s="329"/>
      <c r="PNK520" s="329"/>
      <c r="PNL520" s="329"/>
      <c r="PNM520" s="329"/>
      <c r="PNN520" s="329"/>
      <c r="PNO520" s="329"/>
      <c r="PNP520" s="329"/>
      <c r="PNQ520" s="329"/>
      <c r="PNR520" s="329"/>
      <c r="PNS520" s="329"/>
      <c r="PNT520" s="329"/>
      <c r="PNU520" s="329"/>
      <c r="PNV520" s="329"/>
      <c r="PNW520" s="329"/>
      <c r="PNX520" s="329"/>
      <c r="PNY520" s="329"/>
      <c r="PNZ520" s="329"/>
      <c r="POA520" s="329"/>
      <c r="POB520" s="329"/>
      <c r="POC520" s="329"/>
      <c r="POD520" s="329"/>
      <c r="POE520" s="329"/>
      <c r="POF520" s="329"/>
      <c r="POG520" s="329"/>
      <c r="POH520" s="329"/>
      <c r="POI520" s="329"/>
      <c r="POJ520" s="329"/>
      <c r="POK520" s="329"/>
      <c r="POL520" s="329"/>
      <c r="POM520" s="329"/>
      <c r="PON520" s="329"/>
      <c r="POO520" s="329"/>
      <c r="POP520" s="329"/>
      <c r="POQ520" s="329"/>
      <c r="POR520" s="329"/>
      <c r="POS520" s="329"/>
      <c r="POT520" s="329"/>
      <c r="POU520" s="329"/>
      <c r="POV520" s="329"/>
      <c r="POW520" s="329"/>
      <c r="POX520" s="329"/>
      <c r="POY520" s="329"/>
      <c r="POZ520" s="329"/>
      <c r="PPA520" s="329"/>
      <c r="PPB520" s="329"/>
      <c r="PPC520" s="329"/>
      <c r="PPD520" s="329"/>
      <c r="PPE520" s="329"/>
      <c r="PPF520" s="329"/>
      <c r="PPG520" s="329"/>
      <c r="PPH520" s="329"/>
      <c r="PPI520" s="329"/>
      <c r="PPJ520" s="329"/>
      <c r="PPK520" s="329"/>
      <c r="PPL520" s="329"/>
      <c r="PPM520" s="329"/>
      <c r="PPN520" s="329"/>
      <c r="PPO520" s="329"/>
      <c r="PPP520" s="329"/>
      <c r="PPQ520" s="329"/>
      <c r="PPR520" s="329"/>
      <c r="PPS520" s="329"/>
      <c r="PPT520" s="329"/>
      <c r="PPU520" s="329"/>
      <c r="PPV520" s="329"/>
      <c r="PPW520" s="329"/>
      <c r="PPX520" s="329"/>
      <c r="PPY520" s="329"/>
      <c r="PPZ520" s="329"/>
      <c r="PQA520" s="329"/>
      <c r="PQB520" s="329"/>
      <c r="PQC520" s="329"/>
      <c r="PQD520" s="329"/>
      <c r="PQE520" s="329"/>
      <c r="PQF520" s="329"/>
      <c r="PQG520" s="329"/>
      <c r="PQH520" s="329"/>
      <c r="PQI520" s="329"/>
      <c r="PQJ520" s="329"/>
      <c r="PQK520" s="329"/>
      <c r="PQL520" s="329"/>
      <c r="PQM520" s="329"/>
      <c r="PQN520" s="329"/>
      <c r="PQO520" s="329"/>
      <c r="PQP520" s="329"/>
      <c r="PQQ520" s="329"/>
      <c r="PQR520" s="329"/>
      <c r="PQS520" s="329"/>
      <c r="PQT520" s="329"/>
      <c r="PQU520" s="329"/>
      <c r="PQV520" s="329"/>
      <c r="PQW520" s="329"/>
      <c r="PQX520" s="329"/>
      <c r="PQY520" s="329"/>
      <c r="PQZ520" s="329"/>
      <c r="PRA520" s="329"/>
      <c r="PRB520" s="329"/>
      <c r="PRC520" s="329"/>
      <c r="PRD520" s="329"/>
      <c r="PRE520" s="329"/>
      <c r="PRF520" s="329"/>
      <c r="PRG520" s="329"/>
      <c r="PRH520" s="329"/>
      <c r="PRI520" s="329"/>
      <c r="PRJ520" s="329"/>
      <c r="PRK520" s="329"/>
      <c r="PRL520" s="329"/>
      <c r="PRM520" s="329"/>
      <c r="PRN520" s="329"/>
      <c r="PRO520" s="329"/>
      <c r="PRP520" s="329"/>
      <c r="PRQ520" s="329"/>
      <c r="PRR520" s="329"/>
      <c r="PRS520" s="329"/>
      <c r="PRT520" s="329"/>
      <c r="PRU520" s="329"/>
      <c r="PRV520" s="329"/>
      <c r="PRW520" s="329"/>
      <c r="PRX520" s="329"/>
      <c r="PRY520" s="329"/>
      <c r="PRZ520" s="329"/>
      <c r="PSA520" s="329"/>
      <c r="PSB520" s="329"/>
      <c r="PSC520" s="329"/>
      <c r="PSD520" s="329"/>
      <c r="PSE520" s="329"/>
      <c r="PSF520" s="329"/>
      <c r="PSG520" s="329"/>
      <c r="PSH520" s="329"/>
      <c r="PSI520" s="329"/>
      <c r="PSJ520" s="329"/>
      <c r="PSK520" s="329"/>
      <c r="PSL520" s="329"/>
      <c r="PSM520" s="329"/>
      <c r="PSN520" s="329"/>
      <c r="PSO520" s="329"/>
      <c r="PSP520" s="329"/>
      <c r="PSQ520" s="329"/>
      <c r="PSR520" s="329"/>
      <c r="PSS520" s="329"/>
      <c r="PST520" s="329"/>
      <c r="PSU520" s="329"/>
      <c r="PSV520" s="329"/>
      <c r="PSW520" s="329"/>
      <c r="PSX520" s="329"/>
      <c r="PSY520" s="329"/>
      <c r="PSZ520" s="329"/>
      <c r="PTA520" s="329"/>
      <c r="PTB520" s="329"/>
      <c r="PTC520" s="329"/>
      <c r="PTD520" s="329"/>
      <c r="PTE520" s="329"/>
      <c r="PTF520" s="329"/>
      <c r="PTG520" s="329"/>
      <c r="PTH520" s="329"/>
      <c r="PTI520" s="329"/>
      <c r="PTJ520" s="329"/>
      <c r="PTK520" s="329"/>
      <c r="PTL520" s="329"/>
      <c r="PTM520" s="329"/>
      <c r="PTN520" s="329"/>
      <c r="PTO520" s="329"/>
      <c r="PTP520" s="329"/>
      <c r="PTQ520" s="329"/>
      <c r="PTR520" s="329"/>
      <c r="PTS520" s="329"/>
      <c r="PTT520" s="329"/>
      <c r="PTU520" s="329"/>
      <c r="PTV520" s="329"/>
      <c r="PTW520" s="329"/>
      <c r="PTX520" s="329"/>
      <c r="PTY520" s="329"/>
      <c r="PTZ520" s="329"/>
      <c r="PUA520" s="329"/>
      <c r="PUB520" s="329"/>
      <c r="PUC520" s="329"/>
      <c r="PUD520" s="329"/>
      <c r="PUE520" s="329"/>
      <c r="PUF520" s="329"/>
      <c r="PUG520" s="329"/>
      <c r="PUH520" s="329"/>
      <c r="PUI520" s="329"/>
      <c r="PUJ520" s="329"/>
      <c r="PUK520" s="329"/>
      <c r="PUL520" s="329"/>
      <c r="PUM520" s="329"/>
      <c r="PUN520" s="329"/>
      <c r="PUO520" s="329"/>
      <c r="PUP520" s="329"/>
      <c r="PUQ520" s="329"/>
      <c r="PUR520" s="329"/>
      <c r="PUS520" s="329"/>
      <c r="PUT520" s="329"/>
      <c r="PUU520" s="329"/>
      <c r="PUV520" s="329"/>
      <c r="PUW520" s="329"/>
      <c r="PUX520" s="329"/>
      <c r="PUY520" s="329"/>
      <c r="PUZ520" s="329"/>
      <c r="PVA520" s="329"/>
      <c r="PVB520" s="329"/>
      <c r="PVC520" s="329"/>
      <c r="PVD520" s="329"/>
      <c r="PVE520" s="329"/>
      <c r="PVF520" s="329"/>
      <c r="PVG520" s="329"/>
      <c r="PVH520" s="329"/>
      <c r="PVI520" s="329"/>
      <c r="PVJ520" s="329"/>
      <c r="PVK520" s="329"/>
      <c r="PVL520" s="329"/>
      <c r="PVM520" s="329"/>
      <c r="PVN520" s="329"/>
      <c r="PVO520" s="329"/>
      <c r="PVP520" s="329"/>
      <c r="PVQ520" s="329"/>
      <c r="PVR520" s="329"/>
      <c r="PVS520" s="329"/>
      <c r="PVT520" s="329"/>
      <c r="PVU520" s="329"/>
      <c r="PVV520" s="329"/>
      <c r="PVW520" s="329"/>
      <c r="PVX520" s="329"/>
      <c r="PVY520" s="329"/>
      <c r="PVZ520" s="329"/>
      <c r="PWA520" s="329"/>
      <c r="PWB520" s="329"/>
      <c r="PWC520" s="329"/>
      <c r="PWD520" s="329"/>
      <c r="PWE520" s="329"/>
      <c r="PWF520" s="329"/>
      <c r="PWG520" s="329"/>
      <c r="PWH520" s="329"/>
      <c r="PWI520" s="329"/>
      <c r="PWJ520" s="329"/>
      <c r="PWK520" s="329"/>
      <c r="PWL520" s="329"/>
      <c r="PWM520" s="329"/>
      <c r="PWN520" s="329"/>
      <c r="PWO520" s="329"/>
      <c r="PWP520" s="329"/>
      <c r="PWQ520" s="329"/>
      <c r="PWR520" s="329"/>
      <c r="PWS520" s="329"/>
      <c r="PWT520" s="329"/>
      <c r="PWU520" s="329"/>
      <c r="PWV520" s="329"/>
      <c r="PWW520" s="329"/>
      <c r="PWX520" s="329"/>
      <c r="PWY520" s="329"/>
      <c r="PWZ520" s="329"/>
      <c r="PXA520" s="329"/>
      <c r="PXB520" s="329"/>
      <c r="PXC520" s="329"/>
      <c r="PXD520" s="329"/>
      <c r="PXE520" s="329"/>
      <c r="PXF520" s="329"/>
      <c r="PXG520" s="329"/>
      <c r="PXH520" s="329"/>
      <c r="PXI520" s="329"/>
      <c r="PXJ520" s="329"/>
      <c r="PXK520" s="329"/>
      <c r="PXL520" s="329"/>
      <c r="PXM520" s="329"/>
      <c r="PXN520" s="329"/>
      <c r="PXO520" s="329"/>
      <c r="PXP520" s="329"/>
      <c r="PXQ520" s="329"/>
      <c r="PXR520" s="329"/>
      <c r="PXS520" s="329"/>
      <c r="PXT520" s="329"/>
      <c r="PXU520" s="329"/>
      <c r="PXV520" s="329"/>
      <c r="PXW520" s="329"/>
      <c r="PXX520" s="329"/>
      <c r="PXY520" s="329"/>
      <c r="PXZ520" s="329"/>
      <c r="PYA520" s="329"/>
      <c r="PYB520" s="329"/>
      <c r="PYC520" s="329"/>
      <c r="PYD520" s="329"/>
      <c r="PYE520" s="329"/>
      <c r="PYF520" s="329"/>
      <c r="PYG520" s="329"/>
      <c r="PYH520" s="329"/>
      <c r="PYI520" s="329"/>
      <c r="PYJ520" s="329"/>
      <c r="PYK520" s="329"/>
      <c r="PYL520" s="329"/>
      <c r="PYM520" s="329"/>
      <c r="PYN520" s="329"/>
      <c r="PYO520" s="329"/>
      <c r="PYP520" s="329"/>
      <c r="PYQ520" s="329"/>
      <c r="PYR520" s="329"/>
      <c r="PYS520" s="329"/>
      <c r="PYT520" s="329"/>
      <c r="PYU520" s="329"/>
      <c r="PYV520" s="329"/>
      <c r="PYW520" s="329"/>
      <c r="PYX520" s="329"/>
      <c r="PYY520" s="329"/>
      <c r="PYZ520" s="329"/>
      <c r="PZA520" s="329"/>
      <c r="PZB520" s="329"/>
      <c r="PZC520" s="329"/>
      <c r="PZD520" s="329"/>
      <c r="PZE520" s="329"/>
      <c r="PZF520" s="329"/>
      <c r="PZG520" s="329"/>
      <c r="PZH520" s="329"/>
      <c r="PZI520" s="329"/>
      <c r="PZJ520" s="329"/>
      <c r="PZK520" s="329"/>
      <c r="PZL520" s="329"/>
      <c r="PZM520" s="329"/>
      <c r="PZN520" s="329"/>
      <c r="PZO520" s="329"/>
      <c r="PZP520" s="329"/>
      <c r="PZQ520" s="329"/>
      <c r="PZR520" s="329"/>
      <c r="PZS520" s="329"/>
      <c r="PZT520" s="329"/>
      <c r="PZU520" s="329"/>
      <c r="PZV520" s="329"/>
      <c r="PZW520" s="329"/>
      <c r="PZX520" s="329"/>
      <c r="PZY520" s="329"/>
      <c r="PZZ520" s="329"/>
      <c r="QAA520" s="329"/>
      <c r="QAB520" s="329"/>
      <c r="QAC520" s="329"/>
      <c r="QAD520" s="329"/>
      <c r="QAE520" s="329"/>
      <c r="QAF520" s="329"/>
      <c r="QAG520" s="329"/>
      <c r="QAH520" s="329"/>
      <c r="QAI520" s="329"/>
      <c r="QAJ520" s="329"/>
      <c r="QAK520" s="329"/>
      <c r="QAL520" s="329"/>
      <c r="QAM520" s="329"/>
      <c r="QAN520" s="329"/>
      <c r="QAO520" s="329"/>
      <c r="QAP520" s="329"/>
      <c r="QAQ520" s="329"/>
      <c r="QAR520" s="329"/>
      <c r="QAS520" s="329"/>
      <c r="QAT520" s="329"/>
      <c r="QAU520" s="329"/>
      <c r="QAV520" s="329"/>
      <c r="QAW520" s="329"/>
      <c r="QAX520" s="329"/>
      <c r="QAY520" s="329"/>
      <c r="QAZ520" s="329"/>
      <c r="QBA520" s="329"/>
      <c r="QBB520" s="329"/>
      <c r="QBC520" s="329"/>
      <c r="QBD520" s="329"/>
      <c r="QBE520" s="329"/>
      <c r="QBF520" s="329"/>
      <c r="QBG520" s="329"/>
      <c r="QBH520" s="329"/>
      <c r="QBI520" s="329"/>
      <c r="QBJ520" s="329"/>
      <c r="QBK520" s="329"/>
      <c r="QBL520" s="329"/>
      <c r="QBM520" s="329"/>
      <c r="QBN520" s="329"/>
      <c r="QBO520" s="329"/>
      <c r="QBP520" s="329"/>
      <c r="QBQ520" s="329"/>
      <c r="QBR520" s="329"/>
      <c r="QBS520" s="329"/>
      <c r="QBT520" s="329"/>
      <c r="QBU520" s="329"/>
      <c r="QBV520" s="329"/>
      <c r="QBW520" s="329"/>
      <c r="QBX520" s="329"/>
      <c r="QBY520" s="329"/>
      <c r="QBZ520" s="329"/>
      <c r="QCA520" s="329"/>
      <c r="QCB520" s="329"/>
      <c r="QCC520" s="329"/>
      <c r="QCD520" s="329"/>
      <c r="QCE520" s="329"/>
      <c r="QCF520" s="329"/>
      <c r="QCG520" s="329"/>
      <c r="QCH520" s="329"/>
      <c r="QCI520" s="329"/>
      <c r="QCJ520" s="329"/>
      <c r="QCK520" s="329"/>
      <c r="QCL520" s="329"/>
      <c r="QCM520" s="329"/>
      <c r="QCN520" s="329"/>
      <c r="QCO520" s="329"/>
      <c r="QCP520" s="329"/>
      <c r="QCQ520" s="329"/>
      <c r="QCR520" s="329"/>
      <c r="QCS520" s="329"/>
      <c r="QCT520" s="329"/>
      <c r="QCU520" s="329"/>
      <c r="QCV520" s="329"/>
      <c r="QCW520" s="329"/>
      <c r="QCX520" s="329"/>
      <c r="QCY520" s="329"/>
      <c r="QCZ520" s="329"/>
      <c r="QDA520" s="329"/>
      <c r="QDB520" s="329"/>
      <c r="QDC520" s="329"/>
      <c r="QDD520" s="329"/>
      <c r="QDE520" s="329"/>
      <c r="QDF520" s="329"/>
      <c r="QDG520" s="329"/>
      <c r="QDH520" s="329"/>
      <c r="QDI520" s="329"/>
      <c r="QDJ520" s="329"/>
      <c r="QDK520" s="329"/>
      <c r="QDL520" s="329"/>
      <c r="QDM520" s="329"/>
      <c r="QDN520" s="329"/>
      <c r="QDO520" s="329"/>
      <c r="QDP520" s="329"/>
      <c r="QDQ520" s="329"/>
      <c r="QDR520" s="329"/>
      <c r="QDS520" s="329"/>
      <c r="QDT520" s="329"/>
      <c r="QDU520" s="329"/>
      <c r="QDV520" s="329"/>
      <c r="QDW520" s="329"/>
      <c r="QDX520" s="329"/>
      <c r="QDY520" s="329"/>
      <c r="QDZ520" s="329"/>
      <c r="QEA520" s="329"/>
      <c r="QEB520" s="329"/>
      <c r="QEC520" s="329"/>
      <c r="QED520" s="329"/>
      <c r="QEE520" s="329"/>
      <c r="QEF520" s="329"/>
      <c r="QEG520" s="329"/>
      <c r="QEH520" s="329"/>
      <c r="QEI520" s="329"/>
      <c r="QEJ520" s="329"/>
      <c r="QEK520" s="329"/>
      <c r="QEL520" s="329"/>
      <c r="QEM520" s="329"/>
      <c r="QEN520" s="329"/>
      <c r="QEO520" s="329"/>
      <c r="QEP520" s="329"/>
      <c r="QEQ520" s="329"/>
      <c r="QER520" s="329"/>
      <c r="QES520" s="329"/>
      <c r="QET520" s="329"/>
      <c r="QEU520" s="329"/>
      <c r="QEV520" s="329"/>
      <c r="QEW520" s="329"/>
      <c r="QEX520" s="329"/>
      <c r="QEY520" s="329"/>
      <c r="QEZ520" s="329"/>
      <c r="QFA520" s="329"/>
      <c r="QFB520" s="329"/>
      <c r="QFC520" s="329"/>
      <c r="QFD520" s="329"/>
      <c r="QFE520" s="329"/>
      <c r="QFF520" s="329"/>
      <c r="QFG520" s="329"/>
      <c r="QFH520" s="329"/>
      <c r="QFI520" s="329"/>
      <c r="QFJ520" s="329"/>
      <c r="QFK520" s="329"/>
      <c r="QFL520" s="329"/>
      <c r="QFM520" s="329"/>
      <c r="QFN520" s="329"/>
      <c r="QFO520" s="329"/>
      <c r="QFP520" s="329"/>
      <c r="QFQ520" s="329"/>
      <c r="QFR520" s="329"/>
      <c r="QFS520" s="329"/>
      <c r="QFT520" s="329"/>
      <c r="QFU520" s="329"/>
      <c r="QFV520" s="329"/>
      <c r="QFW520" s="329"/>
      <c r="QFX520" s="329"/>
      <c r="QFY520" s="329"/>
      <c r="QFZ520" s="329"/>
      <c r="QGA520" s="329"/>
      <c r="QGB520" s="329"/>
      <c r="QGC520" s="329"/>
      <c r="QGD520" s="329"/>
      <c r="QGE520" s="329"/>
      <c r="QGF520" s="329"/>
      <c r="QGG520" s="329"/>
      <c r="QGH520" s="329"/>
      <c r="QGI520" s="329"/>
      <c r="QGJ520" s="329"/>
      <c r="QGK520" s="329"/>
      <c r="QGL520" s="329"/>
      <c r="QGM520" s="329"/>
      <c r="QGN520" s="329"/>
      <c r="QGO520" s="329"/>
      <c r="QGP520" s="329"/>
      <c r="QGQ520" s="329"/>
      <c r="QGR520" s="329"/>
      <c r="QGS520" s="329"/>
      <c r="QGT520" s="329"/>
      <c r="QGU520" s="329"/>
      <c r="QGV520" s="329"/>
      <c r="QGW520" s="329"/>
      <c r="QGX520" s="329"/>
      <c r="QGY520" s="329"/>
      <c r="QGZ520" s="329"/>
      <c r="QHA520" s="329"/>
      <c r="QHB520" s="329"/>
      <c r="QHC520" s="329"/>
      <c r="QHD520" s="329"/>
      <c r="QHE520" s="329"/>
      <c r="QHF520" s="329"/>
      <c r="QHG520" s="329"/>
      <c r="QHH520" s="329"/>
      <c r="QHI520" s="329"/>
      <c r="QHJ520" s="329"/>
      <c r="QHK520" s="329"/>
      <c r="QHL520" s="329"/>
      <c r="QHM520" s="329"/>
      <c r="QHN520" s="329"/>
      <c r="QHO520" s="329"/>
      <c r="QHP520" s="329"/>
      <c r="QHQ520" s="329"/>
      <c r="QHR520" s="329"/>
      <c r="QHS520" s="329"/>
      <c r="QHT520" s="329"/>
      <c r="QHU520" s="329"/>
      <c r="QHV520" s="329"/>
      <c r="QHW520" s="329"/>
      <c r="QHX520" s="329"/>
      <c r="QHY520" s="329"/>
      <c r="QHZ520" s="329"/>
      <c r="QIA520" s="329"/>
      <c r="QIB520" s="329"/>
      <c r="QIC520" s="329"/>
      <c r="QID520" s="329"/>
      <c r="QIE520" s="329"/>
      <c r="QIF520" s="329"/>
      <c r="QIG520" s="329"/>
      <c r="QIH520" s="329"/>
      <c r="QII520" s="329"/>
      <c r="QIJ520" s="329"/>
      <c r="QIK520" s="329"/>
      <c r="QIL520" s="329"/>
      <c r="QIM520" s="329"/>
      <c r="QIN520" s="329"/>
      <c r="QIO520" s="329"/>
      <c r="QIP520" s="329"/>
      <c r="QIQ520" s="329"/>
      <c r="QIR520" s="329"/>
      <c r="QIS520" s="329"/>
      <c r="QIT520" s="329"/>
      <c r="QIU520" s="329"/>
      <c r="QIV520" s="329"/>
      <c r="QIW520" s="329"/>
      <c r="QIX520" s="329"/>
      <c r="QIY520" s="329"/>
      <c r="QIZ520" s="329"/>
      <c r="QJA520" s="329"/>
      <c r="QJB520" s="329"/>
      <c r="QJC520" s="329"/>
      <c r="QJD520" s="329"/>
      <c r="QJE520" s="329"/>
      <c r="QJF520" s="329"/>
      <c r="QJG520" s="329"/>
      <c r="QJH520" s="329"/>
      <c r="QJI520" s="329"/>
      <c r="QJJ520" s="329"/>
      <c r="QJK520" s="329"/>
      <c r="QJL520" s="329"/>
      <c r="QJM520" s="329"/>
      <c r="QJN520" s="329"/>
      <c r="QJO520" s="329"/>
      <c r="QJP520" s="329"/>
      <c r="QJQ520" s="329"/>
      <c r="QJR520" s="329"/>
      <c r="QJS520" s="329"/>
      <c r="QJT520" s="329"/>
      <c r="QJU520" s="329"/>
      <c r="QJV520" s="329"/>
      <c r="QJW520" s="329"/>
      <c r="QJX520" s="329"/>
      <c r="QJY520" s="329"/>
      <c r="QJZ520" s="329"/>
      <c r="QKA520" s="329"/>
      <c r="QKB520" s="329"/>
      <c r="QKC520" s="329"/>
      <c r="QKD520" s="329"/>
      <c r="QKE520" s="329"/>
      <c r="QKF520" s="329"/>
      <c r="QKG520" s="329"/>
      <c r="QKH520" s="329"/>
      <c r="QKI520" s="329"/>
      <c r="QKJ520" s="329"/>
      <c r="QKK520" s="329"/>
      <c r="QKL520" s="329"/>
      <c r="QKM520" s="329"/>
      <c r="QKN520" s="329"/>
      <c r="QKO520" s="329"/>
      <c r="QKP520" s="329"/>
      <c r="QKQ520" s="329"/>
      <c r="QKR520" s="329"/>
      <c r="QKS520" s="329"/>
      <c r="QKT520" s="329"/>
      <c r="QKU520" s="329"/>
      <c r="QKV520" s="329"/>
      <c r="QKW520" s="329"/>
      <c r="QKX520" s="329"/>
      <c r="QKY520" s="329"/>
      <c r="QKZ520" s="329"/>
      <c r="QLA520" s="329"/>
      <c r="QLB520" s="329"/>
      <c r="QLC520" s="329"/>
      <c r="QLD520" s="329"/>
      <c r="QLE520" s="329"/>
      <c r="QLF520" s="329"/>
      <c r="QLG520" s="329"/>
      <c r="QLH520" s="329"/>
      <c r="QLI520" s="329"/>
      <c r="QLJ520" s="329"/>
      <c r="QLK520" s="329"/>
      <c r="QLL520" s="329"/>
      <c r="QLM520" s="329"/>
      <c r="QLN520" s="329"/>
      <c r="QLO520" s="329"/>
      <c r="QLP520" s="329"/>
      <c r="QLQ520" s="329"/>
      <c r="QLR520" s="329"/>
      <c r="QLS520" s="329"/>
      <c r="QLT520" s="329"/>
      <c r="QLU520" s="329"/>
      <c r="QLV520" s="329"/>
      <c r="QLW520" s="329"/>
      <c r="QLX520" s="329"/>
      <c r="QLY520" s="329"/>
      <c r="QLZ520" s="329"/>
      <c r="QMA520" s="329"/>
      <c r="QMB520" s="329"/>
      <c r="QMC520" s="329"/>
      <c r="QMD520" s="329"/>
      <c r="QME520" s="329"/>
      <c r="QMF520" s="329"/>
      <c r="QMG520" s="329"/>
      <c r="QMH520" s="329"/>
      <c r="QMI520" s="329"/>
      <c r="QMJ520" s="329"/>
      <c r="QMK520" s="329"/>
      <c r="QML520" s="329"/>
      <c r="QMM520" s="329"/>
      <c r="QMN520" s="329"/>
      <c r="QMO520" s="329"/>
      <c r="QMP520" s="329"/>
      <c r="QMQ520" s="329"/>
      <c r="QMR520" s="329"/>
      <c r="QMS520" s="329"/>
      <c r="QMT520" s="329"/>
      <c r="QMU520" s="329"/>
      <c r="QMV520" s="329"/>
      <c r="QMW520" s="329"/>
      <c r="QMX520" s="329"/>
      <c r="QMY520" s="329"/>
      <c r="QMZ520" s="329"/>
      <c r="QNA520" s="329"/>
      <c r="QNB520" s="329"/>
      <c r="QNC520" s="329"/>
      <c r="QND520" s="329"/>
      <c r="QNE520" s="329"/>
      <c r="QNF520" s="329"/>
      <c r="QNG520" s="329"/>
      <c r="QNH520" s="329"/>
      <c r="QNI520" s="329"/>
      <c r="QNJ520" s="329"/>
      <c r="QNK520" s="329"/>
      <c r="QNL520" s="329"/>
      <c r="QNM520" s="329"/>
      <c r="QNN520" s="329"/>
      <c r="QNO520" s="329"/>
      <c r="QNP520" s="329"/>
      <c r="QNQ520" s="329"/>
      <c r="QNR520" s="329"/>
      <c r="QNS520" s="329"/>
      <c r="QNT520" s="329"/>
      <c r="QNU520" s="329"/>
      <c r="QNV520" s="329"/>
      <c r="QNW520" s="329"/>
      <c r="QNX520" s="329"/>
      <c r="QNY520" s="329"/>
      <c r="QNZ520" s="329"/>
      <c r="QOA520" s="329"/>
      <c r="QOB520" s="329"/>
      <c r="QOC520" s="329"/>
      <c r="QOD520" s="329"/>
      <c r="QOE520" s="329"/>
      <c r="QOF520" s="329"/>
      <c r="QOG520" s="329"/>
      <c r="QOH520" s="329"/>
      <c r="QOI520" s="329"/>
      <c r="QOJ520" s="329"/>
      <c r="QOK520" s="329"/>
      <c r="QOL520" s="329"/>
      <c r="QOM520" s="329"/>
      <c r="QON520" s="329"/>
      <c r="QOO520" s="329"/>
      <c r="QOP520" s="329"/>
      <c r="QOQ520" s="329"/>
      <c r="QOR520" s="329"/>
      <c r="QOS520" s="329"/>
      <c r="QOT520" s="329"/>
      <c r="QOU520" s="329"/>
      <c r="QOV520" s="329"/>
      <c r="QOW520" s="329"/>
      <c r="QOX520" s="329"/>
      <c r="QOY520" s="329"/>
      <c r="QOZ520" s="329"/>
      <c r="QPA520" s="329"/>
      <c r="QPB520" s="329"/>
      <c r="QPC520" s="329"/>
      <c r="QPD520" s="329"/>
      <c r="QPE520" s="329"/>
      <c r="QPF520" s="329"/>
      <c r="QPG520" s="329"/>
      <c r="QPH520" s="329"/>
      <c r="QPI520" s="329"/>
      <c r="QPJ520" s="329"/>
      <c r="QPK520" s="329"/>
      <c r="QPL520" s="329"/>
      <c r="QPM520" s="329"/>
      <c r="QPN520" s="329"/>
      <c r="QPO520" s="329"/>
      <c r="QPP520" s="329"/>
      <c r="QPQ520" s="329"/>
      <c r="QPR520" s="329"/>
      <c r="QPS520" s="329"/>
      <c r="QPT520" s="329"/>
      <c r="QPU520" s="329"/>
      <c r="QPV520" s="329"/>
      <c r="QPW520" s="329"/>
      <c r="QPX520" s="329"/>
      <c r="QPY520" s="329"/>
      <c r="QPZ520" s="329"/>
      <c r="QQA520" s="329"/>
      <c r="QQB520" s="329"/>
      <c r="QQC520" s="329"/>
      <c r="QQD520" s="329"/>
      <c r="QQE520" s="329"/>
      <c r="QQF520" s="329"/>
      <c r="QQG520" s="329"/>
      <c r="QQH520" s="329"/>
      <c r="QQI520" s="329"/>
      <c r="QQJ520" s="329"/>
      <c r="QQK520" s="329"/>
      <c r="QQL520" s="329"/>
      <c r="QQM520" s="329"/>
      <c r="QQN520" s="329"/>
      <c r="QQO520" s="329"/>
      <c r="QQP520" s="329"/>
      <c r="QQQ520" s="329"/>
      <c r="QQR520" s="329"/>
      <c r="QQS520" s="329"/>
      <c r="QQT520" s="329"/>
      <c r="QQU520" s="329"/>
      <c r="QQV520" s="329"/>
      <c r="QQW520" s="329"/>
      <c r="QQX520" s="329"/>
      <c r="QQY520" s="329"/>
      <c r="QQZ520" s="329"/>
      <c r="QRA520" s="329"/>
      <c r="QRB520" s="329"/>
      <c r="QRC520" s="329"/>
      <c r="QRD520" s="329"/>
      <c r="QRE520" s="329"/>
      <c r="QRF520" s="329"/>
      <c r="QRG520" s="329"/>
      <c r="QRH520" s="329"/>
      <c r="QRI520" s="329"/>
      <c r="QRJ520" s="329"/>
      <c r="QRK520" s="329"/>
      <c r="QRL520" s="329"/>
      <c r="QRM520" s="329"/>
      <c r="QRN520" s="329"/>
      <c r="QRO520" s="329"/>
      <c r="QRP520" s="329"/>
      <c r="QRQ520" s="329"/>
      <c r="QRR520" s="329"/>
      <c r="QRS520" s="329"/>
      <c r="QRT520" s="329"/>
      <c r="QRU520" s="329"/>
      <c r="QRV520" s="329"/>
      <c r="QRW520" s="329"/>
      <c r="QRX520" s="329"/>
      <c r="QRY520" s="329"/>
      <c r="QRZ520" s="329"/>
      <c r="QSA520" s="329"/>
      <c r="QSB520" s="329"/>
      <c r="QSC520" s="329"/>
      <c r="QSD520" s="329"/>
      <c r="QSE520" s="329"/>
      <c r="QSF520" s="329"/>
      <c r="QSG520" s="329"/>
      <c r="QSH520" s="329"/>
      <c r="QSI520" s="329"/>
      <c r="QSJ520" s="329"/>
      <c r="QSK520" s="329"/>
      <c r="QSL520" s="329"/>
      <c r="QSM520" s="329"/>
      <c r="QSN520" s="329"/>
      <c r="QSO520" s="329"/>
      <c r="QSP520" s="329"/>
      <c r="QSQ520" s="329"/>
      <c r="QSR520" s="329"/>
      <c r="QSS520" s="329"/>
      <c r="QST520" s="329"/>
      <c r="QSU520" s="329"/>
      <c r="QSV520" s="329"/>
      <c r="QSW520" s="329"/>
      <c r="QSX520" s="329"/>
      <c r="QSY520" s="329"/>
      <c r="QSZ520" s="329"/>
      <c r="QTA520" s="329"/>
      <c r="QTB520" s="329"/>
      <c r="QTC520" s="329"/>
      <c r="QTD520" s="329"/>
      <c r="QTE520" s="329"/>
      <c r="QTF520" s="329"/>
      <c r="QTG520" s="329"/>
      <c r="QTH520" s="329"/>
      <c r="QTI520" s="329"/>
      <c r="QTJ520" s="329"/>
      <c r="QTK520" s="329"/>
      <c r="QTL520" s="329"/>
      <c r="QTM520" s="329"/>
      <c r="QTN520" s="329"/>
      <c r="QTO520" s="329"/>
      <c r="QTP520" s="329"/>
      <c r="QTQ520" s="329"/>
      <c r="QTR520" s="329"/>
      <c r="QTS520" s="329"/>
      <c r="QTT520" s="329"/>
      <c r="QTU520" s="329"/>
      <c r="QTV520" s="329"/>
      <c r="QTW520" s="329"/>
      <c r="QTX520" s="329"/>
      <c r="QTY520" s="329"/>
      <c r="QTZ520" s="329"/>
      <c r="QUA520" s="329"/>
      <c r="QUB520" s="329"/>
      <c r="QUC520" s="329"/>
      <c r="QUD520" s="329"/>
      <c r="QUE520" s="329"/>
      <c r="QUF520" s="329"/>
      <c r="QUG520" s="329"/>
      <c r="QUH520" s="329"/>
      <c r="QUI520" s="329"/>
      <c r="QUJ520" s="329"/>
      <c r="QUK520" s="329"/>
      <c r="QUL520" s="329"/>
      <c r="QUM520" s="329"/>
      <c r="QUN520" s="329"/>
      <c r="QUO520" s="329"/>
      <c r="QUP520" s="329"/>
      <c r="QUQ520" s="329"/>
      <c r="QUR520" s="329"/>
      <c r="QUS520" s="329"/>
      <c r="QUT520" s="329"/>
      <c r="QUU520" s="329"/>
      <c r="QUV520" s="329"/>
      <c r="QUW520" s="329"/>
      <c r="QUX520" s="329"/>
      <c r="QUY520" s="329"/>
      <c r="QUZ520" s="329"/>
      <c r="QVA520" s="329"/>
      <c r="QVB520" s="329"/>
      <c r="QVC520" s="329"/>
      <c r="QVD520" s="329"/>
      <c r="QVE520" s="329"/>
      <c r="QVF520" s="329"/>
      <c r="QVG520" s="329"/>
      <c r="QVH520" s="329"/>
      <c r="QVI520" s="329"/>
      <c r="QVJ520" s="329"/>
      <c r="QVK520" s="329"/>
      <c r="QVL520" s="329"/>
      <c r="QVM520" s="329"/>
      <c r="QVN520" s="329"/>
      <c r="QVO520" s="329"/>
      <c r="QVP520" s="329"/>
      <c r="QVQ520" s="329"/>
      <c r="QVR520" s="329"/>
      <c r="QVS520" s="329"/>
      <c r="QVT520" s="329"/>
      <c r="QVU520" s="329"/>
      <c r="QVV520" s="329"/>
      <c r="QVW520" s="329"/>
      <c r="QVX520" s="329"/>
      <c r="QVY520" s="329"/>
      <c r="QVZ520" s="329"/>
      <c r="QWA520" s="329"/>
      <c r="QWB520" s="329"/>
      <c r="QWC520" s="329"/>
      <c r="QWD520" s="329"/>
      <c r="QWE520" s="329"/>
      <c r="QWF520" s="329"/>
      <c r="QWG520" s="329"/>
      <c r="QWH520" s="329"/>
      <c r="QWI520" s="329"/>
      <c r="QWJ520" s="329"/>
      <c r="QWK520" s="329"/>
      <c r="QWL520" s="329"/>
      <c r="QWM520" s="329"/>
      <c r="QWN520" s="329"/>
      <c r="QWO520" s="329"/>
      <c r="QWP520" s="329"/>
      <c r="QWQ520" s="329"/>
      <c r="QWR520" s="329"/>
      <c r="QWS520" s="329"/>
      <c r="QWT520" s="329"/>
      <c r="QWU520" s="329"/>
      <c r="QWV520" s="329"/>
      <c r="QWW520" s="329"/>
      <c r="QWX520" s="329"/>
      <c r="QWY520" s="329"/>
      <c r="QWZ520" s="329"/>
      <c r="QXA520" s="329"/>
      <c r="QXB520" s="329"/>
      <c r="QXC520" s="329"/>
      <c r="QXD520" s="329"/>
      <c r="QXE520" s="329"/>
      <c r="QXF520" s="329"/>
      <c r="QXG520" s="329"/>
      <c r="QXH520" s="329"/>
      <c r="QXI520" s="329"/>
      <c r="QXJ520" s="329"/>
      <c r="QXK520" s="329"/>
      <c r="QXL520" s="329"/>
      <c r="QXM520" s="329"/>
      <c r="QXN520" s="329"/>
      <c r="QXO520" s="329"/>
      <c r="QXP520" s="329"/>
      <c r="QXQ520" s="329"/>
      <c r="QXR520" s="329"/>
      <c r="QXS520" s="329"/>
      <c r="QXT520" s="329"/>
      <c r="QXU520" s="329"/>
      <c r="QXV520" s="329"/>
      <c r="QXW520" s="329"/>
      <c r="QXX520" s="329"/>
      <c r="QXY520" s="329"/>
      <c r="QXZ520" s="329"/>
      <c r="QYA520" s="329"/>
      <c r="QYB520" s="329"/>
      <c r="QYC520" s="329"/>
      <c r="QYD520" s="329"/>
      <c r="QYE520" s="329"/>
      <c r="QYF520" s="329"/>
      <c r="QYG520" s="329"/>
      <c r="QYH520" s="329"/>
      <c r="QYI520" s="329"/>
      <c r="QYJ520" s="329"/>
      <c r="QYK520" s="329"/>
      <c r="QYL520" s="329"/>
      <c r="QYM520" s="329"/>
      <c r="QYN520" s="329"/>
      <c r="QYO520" s="329"/>
      <c r="QYP520" s="329"/>
      <c r="QYQ520" s="329"/>
      <c r="QYR520" s="329"/>
      <c r="QYS520" s="329"/>
      <c r="QYT520" s="329"/>
      <c r="QYU520" s="329"/>
      <c r="QYV520" s="329"/>
      <c r="QYW520" s="329"/>
      <c r="QYX520" s="329"/>
      <c r="QYY520" s="329"/>
      <c r="QYZ520" s="329"/>
      <c r="QZA520" s="329"/>
      <c r="QZB520" s="329"/>
      <c r="QZC520" s="329"/>
      <c r="QZD520" s="329"/>
      <c r="QZE520" s="329"/>
      <c r="QZF520" s="329"/>
      <c r="QZG520" s="329"/>
      <c r="QZH520" s="329"/>
      <c r="QZI520" s="329"/>
      <c r="QZJ520" s="329"/>
      <c r="QZK520" s="329"/>
      <c r="QZL520" s="329"/>
      <c r="QZM520" s="329"/>
      <c r="QZN520" s="329"/>
      <c r="QZO520" s="329"/>
      <c r="QZP520" s="329"/>
      <c r="QZQ520" s="329"/>
      <c r="QZR520" s="329"/>
      <c r="QZS520" s="329"/>
      <c r="QZT520" s="329"/>
      <c r="QZU520" s="329"/>
      <c r="QZV520" s="329"/>
      <c r="QZW520" s="329"/>
      <c r="QZX520" s="329"/>
      <c r="QZY520" s="329"/>
      <c r="QZZ520" s="329"/>
      <c r="RAA520" s="329"/>
      <c r="RAB520" s="329"/>
      <c r="RAC520" s="329"/>
      <c r="RAD520" s="329"/>
      <c r="RAE520" s="329"/>
      <c r="RAF520" s="329"/>
      <c r="RAG520" s="329"/>
      <c r="RAH520" s="329"/>
      <c r="RAI520" s="329"/>
      <c r="RAJ520" s="329"/>
      <c r="RAK520" s="329"/>
      <c r="RAL520" s="329"/>
      <c r="RAM520" s="329"/>
      <c r="RAN520" s="329"/>
      <c r="RAO520" s="329"/>
      <c r="RAP520" s="329"/>
      <c r="RAQ520" s="329"/>
      <c r="RAR520" s="329"/>
      <c r="RAS520" s="329"/>
      <c r="RAT520" s="329"/>
      <c r="RAU520" s="329"/>
      <c r="RAV520" s="329"/>
      <c r="RAW520" s="329"/>
      <c r="RAX520" s="329"/>
      <c r="RAY520" s="329"/>
      <c r="RAZ520" s="329"/>
      <c r="RBA520" s="329"/>
      <c r="RBB520" s="329"/>
      <c r="RBC520" s="329"/>
      <c r="RBD520" s="329"/>
      <c r="RBE520" s="329"/>
      <c r="RBF520" s="329"/>
      <c r="RBG520" s="329"/>
      <c r="RBH520" s="329"/>
      <c r="RBI520" s="329"/>
      <c r="RBJ520" s="329"/>
      <c r="RBK520" s="329"/>
      <c r="RBL520" s="329"/>
      <c r="RBM520" s="329"/>
      <c r="RBN520" s="329"/>
      <c r="RBO520" s="329"/>
      <c r="RBP520" s="329"/>
      <c r="RBQ520" s="329"/>
      <c r="RBR520" s="329"/>
      <c r="RBS520" s="329"/>
      <c r="RBT520" s="329"/>
      <c r="RBU520" s="329"/>
      <c r="RBV520" s="329"/>
      <c r="RBW520" s="329"/>
      <c r="RBX520" s="329"/>
      <c r="RBY520" s="329"/>
      <c r="RBZ520" s="329"/>
      <c r="RCA520" s="329"/>
      <c r="RCB520" s="329"/>
      <c r="RCC520" s="329"/>
      <c r="RCD520" s="329"/>
      <c r="RCE520" s="329"/>
      <c r="RCF520" s="329"/>
      <c r="RCG520" s="329"/>
      <c r="RCH520" s="329"/>
      <c r="RCI520" s="329"/>
      <c r="RCJ520" s="329"/>
      <c r="RCK520" s="329"/>
      <c r="RCL520" s="329"/>
      <c r="RCM520" s="329"/>
      <c r="RCN520" s="329"/>
      <c r="RCO520" s="329"/>
      <c r="RCP520" s="329"/>
      <c r="RCQ520" s="329"/>
      <c r="RCR520" s="329"/>
      <c r="RCS520" s="329"/>
      <c r="RCT520" s="329"/>
      <c r="RCU520" s="329"/>
      <c r="RCV520" s="329"/>
      <c r="RCW520" s="329"/>
      <c r="RCX520" s="329"/>
      <c r="RCY520" s="329"/>
      <c r="RCZ520" s="329"/>
      <c r="RDA520" s="329"/>
      <c r="RDB520" s="329"/>
      <c r="RDC520" s="329"/>
      <c r="RDD520" s="329"/>
      <c r="RDE520" s="329"/>
      <c r="RDF520" s="329"/>
      <c r="RDG520" s="329"/>
      <c r="RDH520" s="329"/>
      <c r="RDI520" s="329"/>
      <c r="RDJ520" s="329"/>
      <c r="RDK520" s="329"/>
      <c r="RDL520" s="329"/>
      <c r="RDM520" s="329"/>
      <c r="RDN520" s="329"/>
      <c r="RDO520" s="329"/>
      <c r="RDP520" s="329"/>
      <c r="RDQ520" s="329"/>
      <c r="RDR520" s="329"/>
      <c r="RDS520" s="329"/>
      <c r="RDT520" s="329"/>
      <c r="RDU520" s="329"/>
      <c r="RDV520" s="329"/>
      <c r="RDW520" s="329"/>
      <c r="RDX520" s="329"/>
      <c r="RDY520" s="329"/>
      <c r="RDZ520" s="329"/>
      <c r="REA520" s="329"/>
      <c r="REB520" s="329"/>
      <c r="REC520" s="329"/>
      <c r="RED520" s="329"/>
      <c r="REE520" s="329"/>
      <c r="REF520" s="329"/>
      <c r="REG520" s="329"/>
      <c r="REH520" s="329"/>
      <c r="REI520" s="329"/>
      <c r="REJ520" s="329"/>
      <c r="REK520" s="329"/>
      <c r="REL520" s="329"/>
      <c r="REM520" s="329"/>
      <c r="REN520" s="329"/>
      <c r="REO520" s="329"/>
      <c r="REP520" s="329"/>
      <c r="REQ520" s="329"/>
      <c r="RER520" s="329"/>
      <c r="RES520" s="329"/>
      <c r="RET520" s="329"/>
      <c r="REU520" s="329"/>
      <c r="REV520" s="329"/>
      <c r="REW520" s="329"/>
      <c r="REX520" s="329"/>
      <c r="REY520" s="329"/>
      <c r="REZ520" s="329"/>
      <c r="RFA520" s="329"/>
      <c r="RFB520" s="329"/>
      <c r="RFC520" s="329"/>
      <c r="RFD520" s="329"/>
      <c r="RFE520" s="329"/>
      <c r="RFF520" s="329"/>
      <c r="RFG520" s="329"/>
      <c r="RFH520" s="329"/>
      <c r="RFI520" s="329"/>
      <c r="RFJ520" s="329"/>
      <c r="RFK520" s="329"/>
      <c r="RFL520" s="329"/>
      <c r="RFM520" s="329"/>
      <c r="RFN520" s="329"/>
      <c r="RFO520" s="329"/>
      <c r="RFP520" s="329"/>
      <c r="RFQ520" s="329"/>
      <c r="RFR520" s="329"/>
      <c r="RFS520" s="329"/>
      <c r="RFT520" s="329"/>
      <c r="RFU520" s="329"/>
      <c r="RFV520" s="329"/>
      <c r="RFW520" s="329"/>
      <c r="RFX520" s="329"/>
      <c r="RFY520" s="329"/>
      <c r="RFZ520" s="329"/>
      <c r="RGA520" s="329"/>
      <c r="RGB520" s="329"/>
      <c r="RGC520" s="329"/>
      <c r="RGD520" s="329"/>
      <c r="RGE520" s="329"/>
      <c r="RGF520" s="329"/>
      <c r="RGG520" s="329"/>
      <c r="RGH520" s="329"/>
      <c r="RGI520" s="329"/>
      <c r="RGJ520" s="329"/>
      <c r="RGK520" s="329"/>
      <c r="RGL520" s="329"/>
      <c r="RGM520" s="329"/>
      <c r="RGN520" s="329"/>
      <c r="RGO520" s="329"/>
      <c r="RGP520" s="329"/>
      <c r="RGQ520" s="329"/>
      <c r="RGR520" s="329"/>
      <c r="RGS520" s="329"/>
      <c r="RGT520" s="329"/>
      <c r="RGU520" s="329"/>
      <c r="RGV520" s="329"/>
      <c r="RGW520" s="329"/>
      <c r="RGX520" s="329"/>
      <c r="RGY520" s="329"/>
      <c r="RGZ520" s="329"/>
      <c r="RHA520" s="329"/>
      <c r="RHB520" s="329"/>
      <c r="RHC520" s="329"/>
      <c r="RHD520" s="329"/>
      <c r="RHE520" s="329"/>
      <c r="RHF520" s="329"/>
      <c r="RHG520" s="329"/>
      <c r="RHH520" s="329"/>
      <c r="RHI520" s="329"/>
      <c r="RHJ520" s="329"/>
      <c r="RHK520" s="329"/>
      <c r="RHL520" s="329"/>
      <c r="RHM520" s="329"/>
      <c r="RHN520" s="329"/>
      <c r="RHO520" s="329"/>
      <c r="RHP520" s="329"/>
      <c r="RHQ520" s="329"/>
      <c r="RHR520" s="329"/>
      <c r="RHS520" s="329"/>
      <c r="RHT520" s="329"/>
      <c r="RHU520" s="329"/>
      <c r="RHV520" s="329"/>
      <c r="RHW520" s="329"/>
      <c r="RHX520" s="329"/>
      <c r="RHY520" s="329"/>
      <c r="RHZ520" s="329"/>
      <c r="RIA520" s="329"/>
      <c r="RIB520" s="329"/>
      <c r="RIC520" s="329"/>
      <c r="RID520" s="329"/>
      <c r="RIE520" s="329"/>
      <c r="RIF520" s="329"/>
      <c r="RIG520" s="329"/>
      <c r="RIH520" s="329"/>
      <c r="RII520" s="329"/>
      <c r="RIJ520" s="329"/>
      <c r="RIK520" s="329"/>
      <c r="RIL520" s="329"/>
      <c r="RIM520" s="329"/>
      <c r="RIN520" s="329"/>
      <c r="RIO520" s="329"/>
      <c r="RIP520" s="329"/>
      <c r="RIQ520" s="329"/>
      <c r="RIR520" s="329"/>
      <c r="RIS520" s="329"/>
      <c r="RIT520" s="329"/>
      <c r="RIU520" s="329"/>
      <c r="RIV520" s="329"/>
      <c r="RIW520" s="329"/>
      <c r="RIX520" s="329"/>
      <c r="RIY520" s="329"/>
      <c r="RIZ520" s="329"/>
      <c r="RJA520" s="329"/>
      <c r="RJB520" s="329"/>
      <c r="RJC520" s="329"/>
      <c r="RJD520" s="329"/>
      <c r="RJE520" s="329"/>
      <c r="RJF520" s="329"/>
      <c r="RJG520" s="329"/>
      <c r="RJH520" s="329"/>
      <c r="RJI520" s="329"/>
      <c r="RJJ520" s="329"/>
      <c r="RJK520" s="329"/>
      <c r="RJL520" s="329"/>
      <c r="RJM520" s="329"/>
      <c r="RJN520" s="329"/>
      <c r="RJO520" s="329"/>
      <c r="RJP520" s="329"/>
      <c r="RJQ520" s="329"/>
      <c r="RJR520" s="329"/>
      <c r="RJS520" s="329"/>
      <c r="RJT520" s="329"/>
      <c r="RJU520" s="329"/>
      <c r="RJV520" s="329"/>
      <c r="RJW520" s="329"/>
      <c r="RJX520" s="329"/>
      <c r="RJY520" s="329"/>
      <c r="RJZ520" s="329"/>
      <c r="RKA520" s="329"/>
      <c r="RKB520" s="329"/>
      <c r="RKC520" s="329"/>
      <c r="RKD520" s="329"/>
      <c r="RKE520" s="329"/>
      <c r="RKF520" s="329"/>
      <c r="RKG520" s="329"/>
      <c r="RKH520" s="329"/>
      <c r="RKI520" s="329"/>
      <c r="RKJ520" s="329"/>
      <c r="RKK520" s="329"/>
      <c r="RKL520" s="329"/>
      <c r="RKM520" s="329"/>
      <c r="RKN520" s="329"/>
      <c r="RKO520" s="329"/>
      <c r="RKP520" s="329"/>
      <c r="RKQ520" s="329"/>
      <c r="RKR520" s="329"/>
      <c r="RKS520" s="329"/>
      <c r="RKT520" s="329"/>
      <c r="RKU520" s="329"/>
      <c r="RKV520" s="329"/>
      <c r="RKW520" s="329"/>
      <c r="RKX520" s="329"/>
      <c r="RKY520" s="329"/>
      <c r="RKZ520" s="329"/>
      <c r="RLA520" s="329"/>
      <c r="RLB520" s="329"/>
      <c r="RLC520" s="329"/>
      <c r="RLD520" s="329"/>
      <c r="RLE520" s="329"/>
      <c r="RLF520" s="329"/>
      <c r="RLG520" s="329"/>
      <c r="RLH520" s="329"/>
      <c r="RLI520" s="329"/>
      <c r="RLJ520" s="329"/>
      <c r="RLK520" s="329"/>
      <c r="RLL520" s="329"/>
      <c r="RLM520" s="329"/>
      <c r="RLN520" s="329"/>
      <c r="RLO520" s="329"/>
      <c r="RLP520" s="329"/>
      <c r="RLQ520" s="329"/>
      <c r="RLR520" s="329"/>
      <c r="RLS520" s="329"/>
      <c r="RLT520" s="329"/>
      <c r="RLU520" s="329"/>
      <c r="RLV520" s="329"/>
      <c r="RLW520" s="329"/>
      <c r="RLX520" s="329"/>
      <c r="RLY520" s="329"/>
      <c r="RLZ520" s="329"/>
      <c r="RMA520" s="329"/>
      <c r="RMB520" s="329"/>
      <c r="RMC520" s="329"/>
      <c r="RMD520" s="329"/>
      <c r="RME520" s="329"/>
      <c r="RMF520" s="329"/>
      <c r="RMG520" s="329"/>
      <c r="RMH520" s="329"/>
      <c r="RMI520" s="329"/>
      <c r="RMJ520" s="329"/>
      <c r="RMK520" s="329"/>
      <c r="RML520" s="329"/>
      <c r="RMM520" s="329"/>
      <c r="RMN520" s="329"/>
      <c r="RMO520" s="329"/>
      <c r="RMP520" s="329"/>
      <c r="RMQ520" s="329"/>
      <c r="RMR520" s="329"/>
      <c r="RMS520" s="329"/>
      <c r="RMT520" s="329"/>
      <c r="RMU520" s="329"/>
      <c r="RMV520" s="329"/>
      <c r="RMW520" s="329"/>
      <c r="RMX520" s="329"/>
      <c r="RMY520" s="329"/>
      <c r="RMZ520" s="329"/>
      <c r="RNA520" s="329"/>
      <c r="RNB520" s="329"/>
      <c r="RNC520" s="329"/>
      <c r="RND520" s="329"/>
      <c r="RNE520" s="329"/>
      <c r="RNF520" s="329"/>
      <c r="RNG520" s="329"/>
      <c r="RNH520" s="329"/>
      <c r="RNI520" s="329"/>
      <c r="RNJ520" s="329"/>
      <c r="RNK520" s="329"/>
      <c r="RNL520" s="329"/>
      <c r="RNM520" s="329"/>
      <c r="RNN520" s="329"/>
      <c r="RNO520" s="329"/>
      <c r="RNP520" s="329"/>
      <c r="RNQ520" s="329"/>
      <c r="RNR520" s="329"/>
      <c r="RNS520" s="329"/>
      <c r="RNT520" s="329"/>
      <c r="RNU520" s="329"/>
      <c r="RNV520" s="329"/>
      <c r="RNW520" s="329"/>
      <c r="RNX520" s="329"/>
      <c r="RNY520" s="329"/>
      <c r="RNZ520" s="329"/>
      <c r="ROA520" s="329"/>
      <c r="ROB520" s="329"/>
      <c r="ROC520" s="329"/>
      <c r="ROD520" s="329"/>
      <c r="ROE520" s="329"/>
      <c r="ROF520" s="329"/>
      <c r="ROG520" s="329"/>
      <c r="ROH520" s="329"/>
      <c r="ROI520" s="329"/>
      <c r="ROJ520" s="329"/>
      <c r="ROK520" s="329"/>
      <c r="ROL520" s="329"/>
      <c r="ROM520" s="329"/>
      <c r="RON520" s="329"/>
      <c r="ROO520" s="329"/>
      <c r="ROP520" s="329"/>
      <c r="ROQ520" s="329"/>
      <c r="ROR520" s="329"/>
      <c r="ROS520" s="329"/>
      <c r="ROT520" s="329"/>
      <c r="ROU520" s="329"/>
      <c r="ROV520" s="329"/>
      <c r="ROW520" s="329"/>
      <c r="ROX520" s="329"/>
      <c r="ROY520" s="329"/>
      <c r="ROZ520" s="329"/>
      <c r="RPA520" s="329"/>
      <c r="RPB520" s="329"/>
      <c r="RPC520" s="329"/>
      <c r="RPD520" s="329"/>
      <c r="RPE520" s="329"/>
      <c r="RPF520" s="329"/>
      <c r="RPG520" s="329"/>
      <c r="RPH520" s="329"/>
      <c r="RPI520" s="329"/>
      <c r="RPJ520" s="329"/>
      <c r="RPK520" s="329"/>
      <c r="RPL520" s="329"/>
      <c r="RPM520" s="329"/>
      <c r="RPN520" s="329"/>
      <c r="RPO520" s="329"/>
      <c r="RPP520" s="329"/>
      <c r="RPQ520" s="329"/>
      <c r="RPR520" s="329"/>
      <c r="RPS520" s="329"/>
      <c r="RPT520" s="329"/>
      <c r="RPU520" s="329"/>
      <c r="RPV520" s="329"/>
      <c r="RPW520" s="329"/>
      <c r="RPX520" s="329"/>
      <c r="RPY520" s="329"/>
      <c r="RPZ520" s="329"/>
      <c r="RQA520" s="329"/>
      <c r="RQB520" s="329"/>
      <c r="RQC520" s="329"/>
      <c r="RQD520" s="329"/>
      <c r="RQE520" s="329"/>
      <c r="RQF520" s="329"/>
      <c r="RQG520" s="329"/>
      <c r="RQH520" s="329"/>
      <c r="RQI520" s="329"/>
      <c r="RQJ520" s="329"/>
      <c r="RQK520" s="329"/>
      <c r="RQL520" s="329"/>
      <c r="RQM520" s="329"/>
      <c r="RQN520" s="329"/>
      <c r="RQO520" s="329"/>
      <c r="RQP520" s="329"/>
      <c r="RQQ520" s="329"/>
      <c r="RQR520" s="329"/>
      <c r="RQS520" s="329"/>
      <c r="RQT520" s="329"/>
      <c r="RQU520" s="329"/>
      <c r="RQV520" s="329"/>
      <c r="RQW520" s="329"/>
      <c r="RQX520" s="329"/>
      <c r="RQY520" s="329"/>
      <c r="RQZ520" s="329"/>
      <c r="RRA520" s="329"/>
      <c r="RRB520" s="329"/>
      <c r="RRC520" s="329"/>
      <c r="RRD520" s="329"/>
      <c r="RRE520" s="329"/>
      <c r="RRF520" s="329"/>
      <c r="RRG520" s="329"/>
      <c r="RRH520" s="329"/>
      <c r="RRI520" s="329"/>
      <c r="RRJ520" s="329"/>
      <c r="RRK520" s="329"/>
      <c r="RRL520" s="329"/>
      <c r="RRM520" s="329"/>
      <c r="RRN520" s="329"/>
      <c r="RRO520" s="329"/>
      <c r="RRP520" s="329"/>
      <c r="RRQ520" s="329"/>
      <c r="RRR520" s="329"/>
      <c r="RRS520" s="329"/>
      <c r="RRT520" s="329"/>
      <c r="RRU520" s="329"/>
      <c r="RRV520" s="329"/>
      <c r="RRW520" s="329"/>
      <c r="RRX520" s="329"/>
      <c r="RRY520" s="329"/>
      <c r="RRZ520" s="329"/>
      <c r="RSA520" s="329"/>
      <c r="RSB520" s="329"/>
      <c r="RSC520" s="329"/>
      <c r="RSD520" s="329"/>
      <c r="RSE520" s="329"/>
      <c r="RSF520" s="329"/>
      <c r="RSG520" s="329"/>
      <c r="RSH520" s="329"/>
      <c r="RSI520" s="329"/>
      <c r="RSJ520" s="329"/>
      <c r="RSK520" s="329"/>
      <c r="RSL520" s="329"/>
      <c r="RSM520" s="329"/>
      <c r="RSN520" s="329"/>
      <c r="RSO520" s="329"/>
      <c r="RSP520" s="329"/>
      <c r="RSQ520" s="329"/>
      <c r="RSR520" s="329"/>
      <c r="RSS520" s="329"/>
      <c r="RST520" s="329"/>
      <c r="RSU520" s="329"/>
      <c r="RSV520" s="329"/>
      <c r="RSW520" s="329"/>
      <c r="RSX520" s="329"/>
      <c r="RSY520" s="329"/>
      <c r="RSZ520" s="329"/>
      <c r="RTA520" s="329"/>
      <c r="RTB520" s="329"/>
      <c r="RTC520" s="329"/>
      <c r="RTD520" s="329"/>
      <c r="RTE520" s="329"/>
      <c r="RTF520" s="329"/>
      <c r="RTG520" s="329"/>
      <c r="RTH520" s="329"/>
      <c r="RTI520" s="329"/>
      <c r="RTJ520" s="329"/>
      <c r="RTK520" s="329"/>
      <c r="RTL520" s="329"/>
      <c r="RTM520" s="329"/>
      <c r="RTN520" s="329"/>
      <c r="RTO520" s="329"/>
      <c r="RTP520" s="329"/>
      <c r="RTQ520" s="329"/>
      <c r="RTR520" s="329"/>
      <c r="RTS520" s="329"/>
      <c r="RTT520" s="329"/>
      <c r="RTU520" s="329"/>
      <c r="RTV520" s="329"/>
      <c r="RTW520" s="329"/>
      <c r="RTX520" s="329"/>
      <c r="RTY520" s="329"/>
      <c r="RTZ520" s="329"/>
      <c r="RUA520" s="329"/>
      <c r="RUB520" s="329"/>
      <c r="RUC520" s="329"/>
      <c r="RUD520" s="329"/>
      <c r="RUE520" s="329"/>
      <c r="RUF520" s="329"/>
      <c r="RUG520" s="329"/>
      <c r="RUH520" s="329"/>
      <c r="RUI520" s="329"/>
      <c r="RUJ520" s="329"/>
      <c r="RUK520" s="329"/>
      <c r="RUL520" s="329"/>
      <c r="RUM520" s="329"/>
      <c r="RUN520" s="329"/>
      <c r="RUO520" s="329"/>
      <c r="RUP520" s="329"/>
      <c r="RUQ520" s="329"/>
      <c r="RUR520" s="329"/>
      <c r="RUS520" s="329"/>
      <c r="RUT520" s="329"/>
      <c r="RUU520" s="329"/>
      <c r="RUV520" s="329"/>
      <c r="RUW520" s="329"/>
      <c r="RUX520" s="329"/>
      <c r="RUY520" s="329"/>
      <c r="RUZ520" s="329"/>
      <c r="RVA520" s="329"/>
      <c r="RVB520" s="329"/>
      <c r="RVC520" s="329"/>
      <c r="RVD520" s="329"/>
      <c r="RVE520" s="329"/>
      <c r="RVF520" s="329"/>
      <c r="RVG520" s="329"/>
      <c r="RVH520" s="329"/>
      <c r="RVI520" s="329"/>
      <c r="RVJ520" s="329"/>
      <c r="RVK520" s="329"/>
      <c r="RVL520" s="329"/>
      <c r="RVM520" s="329"/>
      <c r="RVN520" s="329"/>
      <c r="RVO520" s="329"/>
      <c r="RVP520" s="329"/>
      <c r="RVQ520" s="329"/>
      <c r="RVR520" s="329"/>
      <c r="RVS520" s="329"/>
      <c r="RVT520" s="329"/>
      <c r="RVU520" s="329"/>
      <c r="RVV520" s="329"/>
      <c r="RVW520" s="329"/>
      <c r="RVX520" s="329"/>
      <c r="RVY520" s="329"/>
      <c r="RVZ520" s="329"/>
      <c r="RWA520" s="329"/>
      <c r="RWB520" s="329"/>
      <c r="RWC520" s="329"/>
      <c r="RWD520" s="329"/>
      <c r="RWE520" s="329"/>
      <c r="RWF520" s="329"/>
      <c r="RWG520" s="329"/>
      <c r="RWH520" s="329"/>
      <c r="RWI520" s="329"/>
      <c r="RWJ520" s="329"/>
      <c r="RWK520" s="329"/>
      <c r="RWL520" s="329"/>
      <c r="RWM520" s="329"/>
      <c r="RWN520" s="329"/>
      <c r="RWO520" s="329"/>
      <c r="RWP520" s="329"/>
      <c r="RWQ520" s="329"/>
      <c r="RWR520" s="329"/>
      <c r="RWS520" s="329"/>
      <c r="RWT520" s="329"/>
      <c r="RWU520" s="329"/>
      <c r="RWV520" s="329"/>
      <c r="RWW520" s="329"/>
      <c r="RWX520" s="329"/>
      <c r="RWY520" s="329"/>
      <c r="RWZ520" s="329"/>
      <c r="RXA520" s="329"/>
      <c r="RXB520" s="329"/>
      <c r="RXC520" s="329"/>
      <c r="RXD520" s="329"/>
      <c r="RXE520" s="329"/>
      <c r="RXF520" s="329"/>
      <c r="RXG520" s="329"/>
      <c r="RXH520" s="329"/>
      <c r="RXI520" s="329"/>
      <c r="RXJ520" s="329"/>
      <c r="RXK520" s="329"/>
      <c r="RXL520" s="329"/>
      <c r="RXM520" s="329"/>
      <c r="RXN520" s="329"/>
      <c r="RXO520" s="329"/>
      <c r="RXP520" s="329"/>
      <c r="RXQ520" s="329"/>
      <c r="RXR520" s="329"/>
      <c r="RXS520" s="329"/>
      <c r="RXT520" s="329"/>
      <c r="RXU520" s="329"/>
      <c r="RXV520" s="329"/>
      <c r="RXW520" s="329"/>
      <c r="RXX520" s="329"/>
      <c r="RXY520" s="329"/>
      <c r="RXZ520" s="329"/>
      <c r="RYA520" s="329"/>
      <c r="RYB520" s="329"/>
      <c r="RYC520" s="329"/>
      <c r="RYD520" s="329"/>
      <c r="RYE520" s="329"/>
      <c r="RYF520" s="329"/>
      <c r="RYG520" s="329"/>
      <c r="RYH520" s="329"/>
      <c r="RYI520" s="329"/>
      <c r="RYJ520" s="329"/>
      <c r="RYK520" s="329"/>
      <c r="RYL520" s="329"/>
      <c r="RYM520" s="329"/>
      <c r="RYN520" s="329"/>
      <c r="RYO520" s="329"/>
      <c r="RYP520" s="329"/>
      <c r="RYQ520" s="329"/>
      <c r="RYR520" s="329"/>
      <c r="RYS520" s="329"/>
      <c r="RYT520" s="329"/>
      <c r="RYU520" s="329"/>
      <c r="RYV520" s="329"/>
      <c r="RYW520" s="329"/>
      <c r="RYX520" s="329"/>
      <c r="RYY520" s="329"/>
      <c r="RYZ520" s="329"/>
      <c r="RZA520" s="329"/>
      <c r="RZB520" s="329"/>
      <c r="RZC520" s="329"/>
      <c r="RZD520" s="329"/>
      <c r="RZE520" s="329"/>
      <c r="RZF520" s="329"/>
      <c r="RZG520" s="329"/>
      <c r="RZH520" s="329"/>
      <c r="RZI520" s="329"/>
      <c r="RZJ520" s="329"/>
      <c r="RZK520" s="329"/>
      <c r="RZL520" s="329"/>
      <c r="RZM520" s="329"/>
      <c r="RZN520" s="329"/>
      <c r="RZO520" s="329"/>
      <c r="RZP520" s="329"/>
      <c r="RZQ520" s="329"/>
      <c r="RZR520" s="329"/>
      <c r="RZS520" s="329"/>
      <c r="RZT520" s="329"/>
      <c r="RZU520" s="329"/>
      <c r="RZV520" s="329"/>
      <c r="RZW520" s="329"/>
      <c r="RZX520" s="329"/>
      <c r="RZY520" s="329"/>
      <c r="RZZ520" s="329"/>
      <c r="SAA520" s="329"/>
      <c r="SAB520" s="329"/>
      <c r="SAC520" s="329"/>
      <c r="SAD520" s="329"/>
      <c r="SAE520" s="329"/>
      <c r="SAF520" s="329"/>
      <c r="SAG520" s="329"/>
      <c r="SAH520" s="329"/>
      <c r="SAI520" s="329"/>
      <c r="SAJ520" s="329"/>
      <c r="SAK520" s="329"/>
      <c r="SAL520" s="329"/>
      <c r="SAM520" s="329"/>
      <c r="SAN520" s="329"/>
      <c r="SAO520" s="329"/>
      <c r="SAP520" s="329"/>
      <c r="SAQ520" s="329"/>
      <c r="SAR520" s="329"/>
      <c r="SAS520" s="329"/>
      <c r="SAT520" s="329"/>
      <c r="SAU520" s="329"/>
      <c r="SAV520" s="329"/>
      <c r="SAW520" s="329"/>
      <c r="SAX520" s="329"/>
      <c r="SAY520" s="329"/>
      <c r="SAZ520" s="329"/>
      <c r="SBA520" s="329"/>
      <c r="SBB520" s="329"/>
      <c r="SBC520" s="329"/>
      <c r="SBD520" s="329"/>
      <c r="SBE520" s="329"/>
      <c r="SBF520" s="329"/>
      <c r="SBG520" s="329"/>
      <c r="SBH520" s="329"/>
      <c r="SBI520" s="329"/>
      <c r="SBJ520" s="329"/>
      <c r="SBK520" s="329"/>
      <c r="SBL520" s="329"/>
      <c r="SBM520" s="329"/>
      <c r="SBN520" s="329"/>
      <c r="SBO520" s="329"/>
      <c r="SBP520" s="329"/>
      <c r="SBQ520" s="329"/>
      <c r="SBR520" s="329"/>
      <c r="SBS520" s="329"/>
      <c r="SBT520" s="329"/>
      <c r="SBU520" s="329"/>
      <c r="SBV520" s="329"/>
      <c r="SBW520" s="329"/>
      <c r="SBX520" s="329"/>
      <c r="SBY520" s="329"/>
      <c r="SBZ520" s="329"/>
      <c r="SCA520" s="329"/>
      <c r="SCB520" s="329"/>
      <c r="SCC520" s="329"/>
      <c r="SCD520" s="329"/>
      <c r="SCE520" s="329"/>
      <c r="SCF520" s="329"/>
      <c r="SCG520" s="329"/>
      <c r="SCH520" s="329"/>
      <c r="SCI520" s="329"/>
      <c r="SCJ520" s="329"/>
      <c r="SCK520" s="329"/>
      <c r="SCL520" s="329"/>
      <c r="SCM520" s="329"/>
      <c r="SCN520" s="329"/>
      <c r="SCO520" s="329"/>
      <c r="SCP520" s="329"/>
      <c r="SCQ520" s="329"/>
      <c r="SCR520" s="329"/>
      <c r="SCS520" s="329"/>
      <c r="SCT520" s="329"/>
      <c r="SCU520" s="329"/>
      <c r="SCV520" s="329"/>
      <c r="SCW520" s="329"/>
      <c r="SCX520" s="329"/>
      <c r="SCY520" s="329"/>
      <c r="SCZ520" s="329"/>
      <c r="SDA520" s="329"/>
      <c r="SDB520" s="329"/>
      <c r="SDC520" s="329"/>
      <c r="SDD520" s="329"/>
      <c r="SDE520" s="329"/>
      <c r="SDF520" s="329"/>
      <c r="SDG520" s="329"/>
      <c r="SDH520" s="329"/>
      <c r="SDI520" s="329"/>
      <c r="SDJ520" s="329"/>
      <c r="SDK520" s="329"/>
      <c r="SDL520" s="329"/>
      <c r="SDM520" s="329"/>
      <c r="SDN520" s="329"/>
      <c r="SDO520" s="329"/>
      <c r="SDP520" s="329"/>
      <c r="SDQ520" s="329"/>
      <c r="SDR520" s="329"/>
      <c r="SDS520" s="329"/>
      <c r="SDT520" s="329"/>
      <c r="SDU520" s="329"/>
      <c r="SDV520" s="329"/>
      <c r="SDW520" s="329"/>
      <c r="SDX520" s="329"/>
      <c r="SDY520" s="329"/>
      <c r="SDZ520" s="329"/>
      <c r="SEA520" s="329"/>
      <c r="SEB520" s="329"/>
      <c r="SEC520" s="329"/>
      <c r="SED520" s="329"/>
      <c r="SEE520" s="329"/>
      <c r="SEF520" s="329"/>
      <c r="SEG520" s="329"/>
      <c r="SEH520" s="329"/>
      <c r="SEI520" s="329"/>
      <c r="SEJ520" s="329"/>
      <c r="SEK520" s="329"/>
      <c r="SEL520" s="329"/>
      <c r="SEM520" s="329"/>
      <c r="SEN520" s="329"/>
      <c r="SEO520" s="329"/>
      <c r="SEP520" s="329"/>
      <c r="SEQ520" s="329"/>
      <c r="SER520" s="329"/>
      <c r="SES520" s="329"/>
      <c r="SET520" s="329"/>
      <c r="SEU520" s="329"/>
      <c r="SEV520" s="329"/>
      <c r="SEW520" s="329"/>
      <c r="SEX520" s="329"/>
      <c r="SEY520" s="329"/>
      <c r="SEZ520" s="329"/>
      <c r="SFA520" s="329"/>
      <c r="SFB520" s="329"/>
      <c r="SFC520" s="329"/>
      <c r="SFD520" s="329"/>
      <c r="SFE520" s="329"/>
      <c r="SFF520" s="329"/>
      <c r="SFG520" s="329"/>
      <c r="SFH520" s="329"/>
      <c r="SFI520" s="329"/>
      <c r="SFJ520" s="329"/>
      <c r="SFK520" s="329"/>
      <c r="SFL520" s="329"/>
      <c r="SFM520" s="329"/>
      <c r="SFN520" s="329"/>
      <c r="SFO520" s="329"/>
      <c r="SFP520" s="329"/>
      <c r="SFQ520" s="329"/>
      <c r="SFR520" s="329"/>
      <c r="SFS520" s="329"/>
      <c r="SFT520" s="329"/>
      <c r="SFU520" s="329"/>
      <c r="SFV520" s="329"/>
      <c r="SFW520" s="329"/>
      <c r="SFX520" s="329"/>
      <c r="SFY520" s="329"/>
      <c r="SFZ520" s="329"/>
      <c r="SGA520" s="329"/>
      <c r="SGB520" s="329"/>
      <c r="SGC520" s="329"/>
      <c r="SGD520" s="329"/>
      <c r="SGE520" s="329"/>
      <c r="SGF520" s="329"/>
      <c r="SGG520" s="329"/>
      <c r="SGH520" s="329"/>
      <c r="SGI520" s="329"/>
      <c r="SGJ520" s="329"/>
      <c r="SGK520" s="329"/>
      <c r="SGL520" s="329"/>
      <c r="SGM520" s="329"/>
      <c r="SGN520" s="329"/>
      <c r="SGO520" s="329"/>
      <c r="SGP520" s="329"/>
      <c r="SGQ520" s="329"/>
      <c r="SGR520" s="329"/>
      <c r="SGS520" s="329"/>
      <c r="SGT520" s="329"/>
      <c r="SGU520" s="329"/>
      <c r="SGV520" s="329"/>
      <c r="SGW520" s="329"/>
      <c r="SGX520" s="329"/>
      <c r="SGY520" s="329"/>
      <c r="SGZ520" s="329"/>
      <c r="SHA520" s="329"/>
      <c r="SHB520" s="329"/>
      <c r="SHC520" s="329"/>
      <c r="SHD520" s="329"/>
      <c r="SHE520" s="329"/>
      <c r="SHF520" s="329"/>
      <c r="SHG520" s="329"/>
      <c r="SHH520" s="329"/>
      <c r="SHI520" s="329"/>
      <c r="SHJ520" s="329"/>
      <c r="SHK520" s="329"/>
      <c r="SHL520" s="329"/>
      <c r="SHM520" s="329"/>
      <c r="SHN520" s="329"/>
      <c r="SHO520" s="329"/>
      <c r="SHP520" s="329"/>
      <c r="SHQ520" s="329"/>
      <c r="SHR520" s="329"/>
      <c r="SHS520" s="329"/>
      <c r="SHT520" s="329"/>
      <c r="SHU520" s="329"/>
      <c r="SHV520" s="329"/>
      <c r="SHW520" s="329"/>
      <c r="SHX520" s="329"/>
      <c r="SHY520" s="329"/>
      <c r="SHZ520" s="329"/>
      <c r="SIA520" s="329"/>
      <c r="SIB520" s="329"/>
      <c r="SIC520" s="329"/>
      <c r="SID520" s="329"/>
      <c r="SIE520" s="329"/>
      <c r="SIF520" s="329"/>
      <c r="SIG520" s="329"/>
      <c r="SIH520" s="329"/>
      <c r="SII520" s="329"/>
      <c r="SIJ520" s="329"/>
      <c r="SIK520" s="329"/>
      <c r="SIL520" s="329"/>
      <c r="SIM520" s="329"/>
      <c r="SIN520" s="329"/>
      <c r="SIO520" s="329"/>
      <c r="SIP520" s="329"/>
      <c r="SIQ520" s="329"/>
      <c r="SIR520" s="329"/>
      <c r="SIS520" s="329"/>
      <c r="SIT520" s="329"/>
      <c r="SIU520" s="329"/>
      <c r="SIV520" s="329"/>
      <c r="SIW520" s="329"/>
      <c r="SIX520" s="329"/>
      <c r="SIY520" s="329"/>
      <c r="SIZ520" s="329"/>
      <c r="SJA520" s="329"/>
      <c r="SJB520" s="329"/>
      <c r="SJC520" s="329"/>
      <c r="SJD520" s="329"/>
      <c r="SJE520" s="329"/>
      <c r="SJF520" s="329"/>
      <c r="SJG520" s="329"/>
      <c r="SJH520" s="329"/>
      <c r="SJI520" s="329"/>
      <c r="SJJ520" s="329"/>
      <c r="SJK520" s="329"/>
      <c r="SJL520" s="329"/>
      <c r="SJM520" s="329"/>
      <c r="SJN520" s="329"/>
      <c r="SJO520" s="329"/>
      <c r="SJP520" s="329"/>
      <c r="SJQ520" s="329"/>
      <c r="SJR520" s="329"/>
      <c r="SJS520" s="329"/>
      <c r="SJT520" s="329"/>
      <c r="SJU520" s="329"/>
      <c r="SJV520" s="329"/>
      <c r="SJW520" s="329"/>
      <c r="SJX520" s="329"/>
      <c r="SJY520" s="329"/>
      <c r="SJZ520" s="329"/>
      <c r="SKA520" s="329"/>
      <c r="SKB520" s="329"/>
      <c r="SKC520" s="329"/>
      <c r="SKD520" s="329"/>
      <c r="SKE520" s="329"/>
      <c r="SKF520" s="329"/>
      <c r="SKG520" s="329"/>
      <c r="SKH520" s="329"/>
      <c r="SKI520" s="329"/>
      <c r="SKJ520" s="329"/>
      <c r="SKK520" s="329"/>
      <c r="SKL520" s="329"/>
      <c r="SKM520" s="329"/>
      <c r="SKN520" s="329"/>
      <c r="SKO520" s="329"/>
      <c r="SKP520" s="329"/>
      <c r="SKQ520" s="329"/>
      <c r="SKR520" s="329"/>
      <c r="SKS520" s="329"/>
      <c r="SKT520" s="329"/>
      <c r="SKU520" s="329"/>
      <c r="SKV520" s="329"/>
      <c r="SKW520" s="329"/>
      <c r="SKX520" s="329"/>
      <c r="SKY520" s="329"/>
      <c r="SKZ520" s="329"/>
      <c r="SLA520" s="329"/>
      <c r="SLB520" s="329"/>
      <c r="SLC520" s="329"/>
      <c r="SLD520" s="329"/>
      <c r="SLE520" s="329"/>
      <c r="SLF520" s="329"/>
      <c r="SLG520" s="329"/>
      <c r="SLH520" s="329"/>
      <c r="SLI520" s="329"/>
      <c r="SLJ520" s="329"/>
      <c r="SLK520" s="329"/>
      <c r="SLL520" s="329"/>
      <c r="SLM520" s="329"/>
      <c r="SLN520" s="329"/>
      <c r="SLO520" s="329"/>
      <c r="SLP520" s="329"/>
      <c r="SLQ520" s="329"/>
      <c r="SLR520" s="329"/>
      <c r="SLS520" s="329"/>
      <c r="SLT520" s="329"/>
      <c r="SLU520" s="329"/>
      <c r="SLV520" s="329"/>
      <c r="SLW520" s="329"/>
      <c r="SLX520" s="329"/>
      <c r="SLY520" s="329"/>
      <c r="SLZ520" s="329"/>
      <c r="SMA520" s="329"/>
      <c r="SMB520" s="329"/>
      <c r="SMC520" s="329"/>
      <c r="SMD520" s="329"/>
      <c r="SME520" s="329"/>
      <c r="SMF520" s="329"/>
      <c r="SMG520" s="329"/>
      <c r="SMH520" s="329"/>
      <c r="SMI520" s="329"/>
      <c r="SMJ520" s="329"/>
      <c r="SMK520" s="329"/>
      <c r="SML520" s="329"/>
      <c r="SMM520" s="329"/>
      <c r="SMN520" s="329"/>
      <c r="SMO520" s="329"/>
      <c r="SMP520" s="329"/>
      <c r="SMQ520" s="329"/>
      <c r="SMR520" s="329"/>
      <c r="SMS520" s="329"/>
      <c r="SMT520" s="329"/>
      <c r="SMU520" s="329"/>
      <c r="SMV520" s="329"/>
      <c r="SMW520" s="329"/>
      <c r="SMX520" s="329"/>
      <c r="SMY520" s="329"/>
      <c r="SMZ520" s="329"/>
      <c r="SNA520" s="329"/>
      <c r="SNB520" s="329"/>
      <c r="SNC520" s="329"/>
      <c r="SND520" s="329"/>
      <c r="SNE520" s="329"/>
      <c r="SNF520" s="329"/>
      <c r="SNG520" s="329"/>
      <c r="SNH520" s="329"/>
      <c r="SNI520" s="329"/>
      <c r="SNJ520" s="329"/>
      <c r="SNK520" s="329"/>
      <c r="SNL520" s="329"/>
      <c r="SNM520" s="329"/>
      <c r="SNN520" s="329"/>
      <c r="SNO520" s="329"/>
      <c r="SNP520" s="329"/>
      <c r="SNQ520" s="329"/>
      <c r="SNR520" s="329"/>
      <c r="SNS520" s="329"/>
      <c r="SNT520" s="329"/>
      <c r="SNU520" s="329"/>
      <c r="SNV520" s="329"/>
      <c r="SNW520" s="329"/>
      <c r="SNX520" s="329"/>
      <c r="SNY520" s="329"/>
      <c r="SNZ520" s="329"/>
      <c r="SOA520" s="329"/>
      <c r="SOB520" s="329"/>
      <c r="SOC520" s="329"/>
      <c r="SOD520" s="329"/>
      <c r="SOE520" s="329"/>
      <c r="SOF520" s="329"/>
      <c r="SOG520" s="329"/>
      <c r="SOH520" s="329"/>
      <c r="SOI520" s="329"/>
      <c r="SOJ520" s="329"/>
      <c r="SOK520" s="329"/>
      <c r="SOL520" s="329"/>
      <c r="SOM520" s="329"/>
      <c r="SON520" s="329"/>
      <c r="SOO520" s="329"/>
      <c r="SOP520" s="329"/>
      <c r="SOQ520" s="329"/>
      <c r="SOR520" s="329"/>
      <c r="SOS520" s="329"/>
      <c r="SOT520" s="329"/>
      <c r="SOU520" s="329"/>
      <c r="SOV520" s="329"/>
      <c r="SOW520" s="329"/>
      <c r="SOX520" s="329"/>
      <c r="SOY520" s="329"/>
      <c r="SOZ520" s="329"/>
      <c r="SPA520" s="329"/>
      <c r="SPB520" s="329"/>
      <c r="SPC520" s="329"/>
      <c r="SPD520" s="329"/>
      <c r="SPE520" s="329"/>
      <c r="SPF520" s="329"/>
      <c r="SPG520" s="329"/>
      <c r="SPH520" s="329"/>
      <c r="SPI520" s="329"/>
      <c r="SPJ520" s="329"/>
      <c r="SPK520" s="329"/>
      <c r="SPL520" s="329"/>
      <c r="SPM520" s="329"/>
      <c r="SPN520" s="329"/>
      <c r="SPO520" s="329"/>
      <c r="SPP520" s="329"/>
      <c r="SPQ520" s="329"/>
      <c r="SPR520" s="329"/>
      <c r="SPS520" s="329"/>
      <c r="SPT520" s="329"/>
      <c r="SPU520" s="329"/>
      <c r="SPV520" s="329"/>
      <c r="SPW520" s="329"/>
      <c r="SPX520" s="329"/>
      <c r="SPY520" s="329"/>
      <c r="SPZ520" s="329"/>
      <c r="SQA520" s="329"/>
      <c r="SQB520" s="329"/>
      <c r="SQC520" s="329"/>
      <c r="SQD520" s="329"/>
      <c r="SQE520" s="329"/>
      <c r="SQF520" s="329"/>
      <c r="SQG520" s="329"/>
      <c r="SQH520" s="329"/>
      <c r="SQI520" s="329"/>
      <c r="SQJ520" s="329"/>
      <c r="SQK520" s="329"/>
      <c r="SQL520" s="329"/>
      <c r="SQM520" s="329"/>
      <c r="SQN520" s="329"/>
      <c r="SQO520" s="329"/>
      <c r="SQP520" s="329"/>
      <c r="SQQ520" s="329"/>
      <c r="SQR520" s="329"/>
      <c r="SQS520" s="329"/>
      <c r="SQT520" s="329"/>
      <c r="SQU520" s="329"/>
      <c r="SQV520" s="329"/>
      <c r="SQW520" s="329"/>
      <c r="SQX520" s="329"/>
      <c r="SQY520" s="329"/>
      <c r="SQZ520" s="329"/>
      <c r="SRA520" s="329"/>
      <c r="SRB520" s="329"/>
      <c r="SRC520" s="329"/>
      <c r="SRD520" s="329"/>
      <c r="SRE520" s="329"/>
      <c r="SRF520" s="329"/>
      <c r="SRG520" s="329"/>
      <c r="SRH520" s="329"/>
      <c r="SRI520" s="329"/>
      <c r="SRJ520" s="329"/>
      <c r="SRK520" s="329"/>
      <c r="SRL520" s="329"/>
      <c r="SRM520" s="329"/>
      <c r="SRN520" s="329"/>
      <c r="SRO520" s="329"/>
      <c r="SRP520" s="329"/>
      <c r="SRQ520" s="329"/>
      <c r="SRR520" s="329"/>
      <c r="SRS520" s="329"/>
      <c r="SRT520" s="329"/>
      <c r="SRU520" s="329"/>
      <c r="SRV520" s="329"/>
      <c r="SRW520" s="329"/>
      <c r="SRX520" s="329"/>
      <c r="SRY520" s="329"/>
      <c r="SRZ520" s="329"/>
      <c r="SSA520" s="329"/>
      <c r="SSB520" s="329"/>
      <c r="SSC520" s="329"/>
      <c r="SSD520" s="329"/>
      <c r="SSE520" s="329"/>
      <c r="SSF520" s="329"/>
      <c r="SSG520" s="329"/>
      <c r="SSH520" s="329"/>
      <c r="SSI520" s="329"/>
      <c r="SSJ520" s="329"/>
      <c r="SSK520" s="329"/>
      <c r="SSL520" s="329"/>
      <c r="SSM520" s="329"/>
      <c r="SSN520" s="329"/>
      <c r="SSO520" s="329"/>
      <c r="SSP520" s="329"/>
      <c r="SSQ520" s="329"/>
      <c r="SSR520" s="329"/>
      <c r="SSS520" s="329"/>
      <c r="SST520" s="329"/>
      <c r="SSU520" s="329"/>
      <c r="SSV520" s="329"/>
      <c r="SSW520" s="329"/>
      <c r="SSX520" s="329"/>
      <c r="SSY520" s="329"/>
      <c r="SSZ520" s="329"/>
      <c r="STA520" s="329"/>
      <c r="STB520" s="329"/>
      <c r="STC520" s="329"/>
      <c r="STD520" s="329"/>
      <c r="STE520" s="329"/>
      <c r="STF520" s="329"/>
      <c r="STG520" s="329"/>
      <c r="STH520" s="329"/>
      <c r="STI520" s="329"/>
      <c r="STJ520" s="329"/>
      <c r="STK520" s="329"/>
      <c r="STL520" s="329"/>
      <c r="STM520" s="329"/>
      <c r="STN520" s="329"/>
      <c r="STO520" s="329"/>
      <c r="STP520" s="329"/>
      <c r="STQ520" s="329"/>
      <c r="STR520" s="329"/>
      <c r="STS520" s="329"/>
      <c r="STT520" s="329"/>
      <c r="STU520" s="329"/>
      <c r="STV520" s="329"/>
      <c r="STW520" s="329"/>
      <c r="STX520" s="329"/>
      <c r="STY520" s="329"/>
      <c r="STZ520" s="329"/>
      <c r="SUA520" s="329"/>
      <c r="SUB520" s="329"/>
      <c r="SUC520" s="329"/>
      <c r="SUD520" s="329"/>
      <c r="SUE520" s="329"/>
      <c r="SUF520" s="329"/>
      <c r="SUG520" s="329"/>
      <c r="SUH520" s="329"/>
      <c r="SUI520" s="329"/>
      <c r="SUJ520" s="329"/>
      <c r="SUK520" s="329"/>
      <c r="SUL520" s="329"/>
      <c r="SUM520" s="329"/>
      <c r="SUN520" s="329"/>
      <c r="SUO520" s="329"/>
      <c r="SUP520" s="329"/>
      <c r="SUQ520" s="329"/>
      <c r="SUR520" s="329"/>
      <c r="SUS520" s="329"/>
      <c r="SUT520" s="329"/>
      <c r="SUU520" s="329"/>
      <c r="SUV520" s="329"/>
      <c r="SUW520" s="329"/>
      <c r="SUX520" s="329"/>
      <c r="SUY520" s="329"/>
      <c r="SUZ520" s="329"/>
      <c r="SVA520" s="329"/>
      <c r="SVB520" s="329"/>
      <c r="SVC520" s="329"/>
      <c r="SVD520" s="329"/>
      <c r="SVE520" s="329"/>
      <c r="SVF520" s="329"/>
      <c r="SVG520" s="329"/>
      <c r="SVH520" s="329"/>
      <c r="SVI520" s="329"/>
      <c r="SVJ520" s="329"/>
      <c r="SVK520" s="329"/>
      <c r="SVL520" s="329"/>
      <c r="SVM520" s="329"/>
      <c r="SVN520" s="329"/>
      <c r="SVO520" s="329"/>
      <c r="SVP520" s="329"/>
      <c r="SVQ520" s="329"/>
      <c r="SVR520" s="329"/>
      <c r="SVS520" s="329"/>
      <c r="SVT520" s="329"/>
      <c r="SVU520" s="329"/>
      <c r="SVV520" s="329"/>
      <c r="SVW520" s="329"/>
      <c r="SVX520" s="329"/>
      <c r="SVY520" s="329"/>
      <c r="SVZ520" s="329"/>
      <c r="SWA520" s="329"/>
      <c r="SWB520" s="329"/>
      <c r="SWC520" s="329"/>
      <c r="SWD520" s="329"/>
      <c r="SWE520" s="329"/>
      <c r="SWF520" s="329"/>
      <c r="SWG520" s="329"/>
      <c r="SWH520" s="329"/>
      <c r="SWI520" s="329"/>
      <c r="SWJ520" s="329"/>
      <c r="SWK520" s="329"/>
      <c r="SWL520" s="329"/>
      <c r="SWM520" s="329"/>
      <c r="SWN520" s="329"/>
      <c r="SWO520" s="329"/>
      <c r="SWP520" s="329"/>
      <c r="SWQ520" s="329"/>
      <c r="SWR520" s="329"/>
      <c r="SWS520" s="329"/>
      <c r="SWT520" s="329"/>
      <c r="SWU520" s="329"/>
      <c r="SWV520" s="329"/>
      <c r="SWW520" s="329"/>
      <c r="SWX520" s="329"/>
      <c r="SWY520" s="329"/>
      <c r="SWZ520" s="329"/>
      <c r="SXA520" s="329"/>
      <c r="SXB520" s="329"/>
      <c r="SXC520" s="329"/>
      <c r="SXD520" s="329"/>
      <c r="SXE520" s="329"/>
      <c r="SXF520" s="329"/>
      <c r="SXG520" s="329"/>
      <c r="SXH520" s="329"/>
      <c r="SXI520" s="329"/>
      <c r="SXJ520" s="329"/>
      <c r="SXK520" s="329"/>
      <c r="SXL520" s="329"/>
      <c r="SXM520" s="329"/>
      <c r="SXN520" s="329"/>
      <c r="SXO520" s="329"/>
      <c r="SXP520" s="329"/>
      <c r="SXQ520" s="329"/>
      <c r="SXR520" s="329"/>
      <c r="SXS520" s="329"/>
      <c r="SXT520" s="329"/>
      <c r="SXU520" s="329"/>
      <c r="SXV520" s="329"/>
      <c r="SXW520" s="329"/>
      <c r="SXX520" s="329"/>
      <c r="SXY520" s="329"/>
      <c r="SXZ520" s="329"/>
      <c r="SYA520" s="329"/>
      <c r="SYB520" s="329"/>
      <c r="SYC520" s="329"/>
      <c r="SYD520" s="329"/>
      <c r="SYE520" s="329"/>
      <c r="SYF520" s="329"/>
      <c r="SYG520" s="329"/>
      <c r="SYH520" s="329"/>
      <c r="SYI520" s="329"/>
      <c r="SYJ520" s="329"/>
      <c r="SYK520" s="329"/>
      <c r="SYL520" s="329"/>
      <c r="SYM520" s="329"/>
      <c r="SYN520" s="329"/>
      <c r="SYO520" s="329"/>
      <c r="SYP520" s="329"/>
      <c r="SYQ520" s="329"/>
      <c r="SYR520" s="329"/>
      <c r="SYS520" s="329"/>
      <c r="SYT520" s="329"/>
      <c r="SYU520" s="329"/>
      <c r="SYV520" s="329"/>
      <c r="SYW520" s="329"/>
      <c r="SYX520" s="329"/>
      <c r="SYY520" s="329"/>
      <c r="SYZ520" s="329"/>
      <c r="SZA520" s="329"/>
      <c r="SZB520" s="329"/>
      <c r="SZC520" s="329"/>
      <c r="SZD520" s="329"/>
      <c r="SZE520" s="329"/>
      <c r="SZF520" s="329"/>
      <c r="SZG520" s="329"/>
      <c r="SZH520" s="329"/>
      <c r="SZI520" s="329"/>
      <c r="SZJ520" s="329"/>
      <c r="SZK520" s="329"/>
      <c r="SZL520" s="329"/>
      <c r="SZM520" s="329"/>
      <c r="SZN520" s="329"/>
      <c r="SZO520" s="329"/>
      <c r="SZP520" s="329"/>
      <c r="SZQ520" s="329"/>
      <c r="SZR520" s="329"/>
      <c r="SZS520" s="329"/>
      <c r="SZT520" s="329"/>
      <c r="SZU520" s="329"/>
      <c r="SZV520" s="329"/>
      <c r="SZW520" s="329"/>
      <c r="SZX520" s="329"/>
      <c r="SZY520" s="329"/>
      <c r="SZZ520" s="329"/>
      <c r="TAA520" s="329"/>
      <c r="TAB520" s="329"/>
      <c r="TAC520" s="329"/>
      <c r="TAD520" s="329"/>
      <c r="TAE520" s="329"/>
      <c r="TAF520" s="329"/>
      <c r="TAG520" s="329"/>
      <c r="TAH520" s="329"/>
      <c r="TAI520" s="329"/>
      <c r="TAJ520" s="329"/>
      <c r="TAK520" s="329"/>
      <c r="TAL520" s="329"/>
      <c r="TAM520" s="329"/>
      <c r="TAN520" s="329"/>
      <c r="TAO520" s="329"/>
      <c r="TAP520" s="329"/>
      <c r="TAQ520" s="329"/>
      <c r="TAR520" s="329"/>
      <c r="TAS520" s="329"/>
      <c r="TAT520" s="329"/>
      <c r="TAU520" s="329"/>
      <c r="TAV520" s="329"/>
      <c r="TAW520" s="329"/>
      <c r="TAX520" s="329"/>
      <c r="TAY520" s="329"/>
      <c r="TAZ520" s="329"/>
      <c r="TBA520" s="329"/>
      <c r="TBB520" s="329"/>
      <c r="TBC520" s="329"/>
      <c r="TBD520" s="329"/>
      <c r="TBE520" s="329"/>
      <c r="TBF520" s="329"/>
      <c r="TBG520" s="329"/>
      <c r="TBH520" s="329"/>
      <c r="TBI520" s="329"/>
      <c r="TBJ520" s="329"/>
      <c r="TBK520" s="329"/>
      <c r="TBL520" s="329"/>
      <c r="TBM520" s="329"/>
      <c r="TBN520" s="329"/>
      <c r="TBO520" s="329"/>
      <c r="TBP520" s="329"/>
      <c r="TBQ520" s="329"/>
      <c r="TBR520" s="329"/>
      <c r="TBS520" s="329"/>
      <c r="TBT520" s="329"/>
      <c r="TBU520" s="329"/>
      <c r="TBV520" s="329"/>
      <c r="TBW520" s="329"/>
      <c r="TBX520" s="329"/>
      <c r="TBY520" s="329"/>
      <c r="TBZ520" s="329"/>
      <c r="TCA520" s="329"/>
      <c r="TCB520" s="329"/>
      <c r="TCC520" s="329"/>
      <c r="TCD520" s="329"/>
      <c r="TCE520" s="329"/>
      <c r="TCF520" s="329"/>
      <c r="TCG520" s="329"/>
      <c r="TCH520" s="329"/>
      <c r="TCI520" s="329"/>
      <c r="TCJ520" s="329"/>
      <c r="TCK520" s="329"/>
      <c r="TCL520" s="329"/>
      <c r="TCM520" s="329"/>
      <c r="TCN520" s="329"/>
      <c r="TCO520" s="329"/>
      <c r="TCP520" s="329"/>
      <c r="TCQ520" s="329"/>
      <c r="TCR520" s="329"/>
      <c r="TCS520" s="329"/>
      <c r="TCT520" s="329"/>
      <c r="TCU520" s="329"/>
      <c r="TCV520" s="329"/>
      <c r="TCW520" s="329"/>
      <c r="TCX520" s="329"/>
      <c r="TCY520" s="329"/>
      <c r="TCZ520" s="329"/>
      <c r="TDA520" s="329"/>
      <c r="TDB520" s="329"/>
      <c r="TDC520" s="329"/>
      <c r="TDD520" s="329"/>
      <c r="TDE520" s="329"/>
      <c r="TDF520" s="329"/>
      <c r="TDG520" s="329"/>
      <c r="TDH520" s="329"/>
      <c r="TDI520" s="329"/>
      <c r="TDJ520" s="329"/>
      <c r="TDK520" s="329"/>
      <c r="TDL520" s="329"/>
      <c r="TDM520" s="329"/>
      <c r="TDN520" s="329"/>
      <c r="TDO520" s="329"/>
      <c r="TDP520" s="329"/>
      <c r="TDQ520" s="329"/>
      <c r="TDR520" s="329"/>
      <c r="TDS520" s="329"/>
      <c r="TDT520" s="329"/>
      <c r="TDU520" s="329"/>
      <c r="TDV520" s="329"/>
      <c r="TDW520" s="329"/>
      <c r="TDX520" s="329"/>
      <c r="TDY520" s="329"/>
      <c r="TDZ520" s="329"/>
      <c r="TEA520" s="329"/>
      <c r="TEB520" s="329"/>
      <c r="TEC520" s="329"/>
      <c r="TED520" s="329"/>
      <c r="TEE520" s="329"/>
      <c r="TEF520" s="329"/>
      <c r="TEG520" s="329"/>
      <c r="TEH520" s="329"/>
      <c r="TEI520" s="329"/>
      <c r="TEJ520" s="329"/>
      <c r="TEK520" s="329"/>
      <c r="TEL520" s="329"/>
      <c r="TEM520" s="329"/>
      <c r="TEN520" s="329"/>
      <c r="TEO520" s="329"/>
      <c r="TEP520" s="329"/>
      <c r="TEQ520" s="329"/>
      <c r="TER520" s="329"/>
      <c r="TES520" s="329"/>
      <c r="TET520" s="329"/>
      <c r="TEU520" s="329"/>
      <c r="TEV520" s="329"/>
      <c r="TEW520" s="329"/>
      <c r="TEX520" s="329"/>
      <c r="TEY520" s="329"/>
      <c r="TEZ520" s="329"/>
      <c r="TFA520" s="329"/>
      <c r="TFB520" s="329"/>
      <c r="TFC520" s="329"/>
      <c r="TFD520" s="329"/>
      <c r="TFE520" s="329"/>
      <c r="TFF520" s="329"/>
      <c r="TFG520" s="329"/>
      <c r="TFH520" s="329"/>
      <c r="TFI520" s="329"/>
      <c r="TFJ520" s="329"/>
      <c r="TFK520" s="329"/>
      <c r="TFL520" s="329"/>
      <c r="TFM520" s="329"/>
      <c r="TFN520" s="329"/>
      <c r="TFO520" s="329"/>
      <c r="TFP520" s="329"/>
      <c r="TFQ520" s="329"/>
      <c r="TFR520" s="329"/>
      <c r="TFS520" s="329"/>
      <c r="TFT520" s="329"/>
      <c r="TFU520" s="329"/>
      <c r="TFV520" s="329"/>
      <c r="TFW520" s="329"/>
      <c r="TFX520" s="329"/>
      <c r="TFY520" s="329"/>
      <c r="TFZ520" s="329"/>
      <c r="TGA520" s="329"/>
      <c r="TGB520" s="329"/>
      <c r="TGC520" s="329"/>
      <c r="TGD520" s="329"/>
      <c r="TGE520" s="329"/>
      <c r="TGF520" s="329"/>
      <c r="TGG520" s="329"/>
      <c r="TGH520" s="329"/>
      <c r="TGI520" s="329"/>
      <c r="TGJ520" s="329"/>
      <c r="TGK520" s="329"/>
      <c r="TGL520" s="329"/>
      <c r="TGM520" s="329"/>
      <c r="TGN520" s="329"/>
      <c r="TGO520" s="329"/>
      <c r="TGP520" s="329"/>
      <c r="TGQ520" s="329"/>
      <c r="TGR520" s="329"/>
      <c r="TGS520" s="329"/>
      <c r="TGT520" s="329"/>
      <c r="TGU520" s="329"/>
      <c r="TGV520" s="329"/>
      <c r="TGW520" s="329"/>
      <c r="TGX520" s="329"/>
      <c r="TGY520" s="329"/>
      <c r="TGZ520" s="329"/>
      <c r="THA520" s="329"/>
      <c r="THB520" s="329"/>
      <c r="THC520" s="329"/>
      <c r="THD520" s="329"/>
      <c r="THE520" s="329"/>
      <c r="THF520" s="329"/>
      <c r="THG520" s="329"/>
      <c r="THH520" s="329"/>
      <c r="THI520" s="329"/>
      <c r="THJ520" s="329"/>
      <c r="THK520" s="329"/>
      <c r="THL520" s="329"/>
      <c r="THM520" s="329"/>
      <c r="THN520" s="329"/>
      <c r="THO520" s="329"/>
      <c r="THP520" s="329"/>
      <c r="THQ520" s="329"/>
      <c r="THR520" s="329"/>
      <c r="THS520" s="329"/>
      <c r="THT520" s="329"/>
      <c r="THU520" s="329"/>
      <c r="THV520" s="329"/>
      <c r="THW520" s="329"/>
      <c r="THX520" s="329"/>
      <c r="THY520" s="329"/>
      <c r="THZ520" s="329"/>
      <c r="TIA520" s="329"/>
      <c r="TIB520" s="329"/>
      <c r="TIC520" s="329"/>
      <c r="TID520" s="329"/>
      <c r="TIE520" s="329"/>
      <c r="TIF520" s="329"/>
      <c r="TIG520" s="329"/>
      <c r="TIH520" s="329"/>
      <c r="TII520" s="329"/>
      <c r="TIJ520" s="329"/>
      <c r="TIK520" s="329"/>
      <c r="TIL520" s="329"/>
      <c r="TIM520" s="329"/>
      <c r="TIN520" s="329"/>
      <c r="TIO520" s="329"/>
      <c r="TIP520" s="329"/>
      <c r="TIQ520" s="329"/>
      <c r="TIR520" s="329"/>
      <c r="TIS520" s="329"/>
      <c r="TIT520" s="329"/>
      <c r="TIU520" s="329"/>
      <c r="TIV520" s="329"/>
      <c r="TIW520" s="329"/>
      <c r="TIX520" s="329"/>
      <c r="TIY520" s="329"/>
      <c r="TIZ520" s="329"/>
      <c r="TJA520" s="329"/>
      <c r="TJB520" s="329"/>
      <c r="TJC520" s="329"/>
      <c r="TJD520" s="329"/>
      <c r="TJE520" s="329"/>
      <c r="TJF520" s="329"/>
      <c r="TJG520" s="329"/>
      <c r="TJH520" s="329"/>
      <c r="TJI520" s="329"/>
      <c r="TJJ520" s="329"/>
      <c r="TJK520" s="329"/>
      <c r="TJL520" s="329"/>
      <c r="TJM520" s="329"/>
      <c r="TJN520" s="329"/>
      <c r="TJO520" s="329"/>
      <c r="TJP520" s="329"/>
      <c r="TJQ520" s="329"/>
      <c r="TJR520" s="329"/>
      <c r="TJS520" s="329"/>
      <c r="TJT520" s="329"/>
      <c r="TJU520" s="329"/>
      <c r="TJV520" s="329"/>
      <c r="TJW520" s="329"/>
      <c r="TJX520" s="329"/>
      <c r="TJY520" s="329"/>
      <c r="TJZ520" s="329"/>
      <c r="TKA520" s="329"/>
      <c r="TKB520" s="329"/>
      <c r="TKC520" s="329"/>
      <c r="TKD520" s="329"/>
      <c r="TKE520" s="329"/>
      <c r="TKF520" s="329"/>
      <c r="TKG520" s="329"/>
      <c r="TKH520" s="329"/>
      <c r="TKI520" s="329"/>
      <c r="TKJ520" s="329"/>
      <c r="TKK520" s="329"/>
      <c r="TKL520" s="329"/>
      <c r="TKM520" s="329"/>
      <c r="TKN520" s="329"/>
      <c r="TKO520" s="329"/>
      <c r="TKP520" s="329"/>
      <c r="TKQ520" s="329"/>
      <c r="TKR520" s="329"/>
      <c r="TKS520" s="329"/>
      <c r="TKT520" s="329"/>
      <c r="TKU520" s="329"/>
      <c r="TKV520" s="329"/>
      <c r="TKW520" s="329"/>
      <c r="TKX520" s="329"/>
      <c r="TKY520" s="329"/>
      <c r="TKZ520" s="329"/>
      <c r="TLA520" s="329"/>
      <c r="TLB520" s="329"/>
      <c r="TLC520" s="329"/>
      <c r="TLD520" s="329"/>
      <c r="TLE520" s="329"/>
      <c r="TLF520" s="329"/>
      <c r="TLG520" s="329"/>
      <c r="TLH520" s="329"/>
      <c r="TLI520" s="329"/>
      <c r="TLJ520" s="329"/>
      <c r="TLK520" s="329"/>
      <c r="TLL520" s="329"/>
      <c r="TLM520" s="329"/>
      <c r="TLN520" s="329"/>
      <c r="TLO520" s="329"/>
      <c r="TLP520" s="329"/>
      <c r="TLQ520" s="329"/>
      <c r="TLR520" s="329"/>
      <c r="TLS520" s="329"/>
      <c r="TLT520" s="329"/>
      <c r="TLU520" s="329"/>
      <c r="TLV520" s="329"/>
      <c r="TLW520" s="329"/>
      <c r="TLX520" s="329"/>
      <c r="TLY520" s="329"/>
      <c r="TLZ520" s="329"/>
      <c r="TMA520" s="329"/>
      <c r="TMB520" s="329"/>
      <c r="TMC520" s="329"/>
      <c r="TMD520" s="329"/>
      <c r="TME520" s="329"/>
      <c r="TMF520" s="329"/>
      <c r="TMG520" s="329"/>
      <c r="TMH520" s="329"/>
      <c r="TMI520" s="329"/>
      <c r="TMJ520" s="329"/>
      <c r="TMK520" s="329"/>
      <c r="TML520" s="329"/>
      <c r="TMM520" s="329"/>
      <c r="TMN520" s="329"/>
      <c r="TMO520" s="329"/>
      <c r="TMP520" s="329"/>
      <c r="TMQ520" s="329"/>
      <c r="TMR520" s="329"/>
      <c r="TMS520" s="329"/>
      <c r="TMT520" s="329"/>
      <c r="TMU520" s="329"/>
      <c r="TMV520" s="329"/>
      <c r="TMW520" s="329"/>
      <c r="TMX520" s="329"/>
      <c r="TMY520" s="329"/>
      <c r="TMZ520" s="329"/>
      <c r="TNA520" s="329"/>
      <c r="TNB520" s="329"/>
      <c r="TNC520" s="329"/>
      <c r="TND520" s="329"/>
      <c r="TNE520" s="329"/>
      <c r="TNF520" s="329"/>
      <c r="TNG520" s="329"/>
      <c r="TNH520" s="329"/>
      <c r="TNI520" s="329"/>
      <c r="TNJ520" s="329"/>
      <c r="TNK520" s="329"/>
      <c r="TNL520" s="329"/>
      <c r="TNM520" s="329"/>
      <c r="TNN520" s="329"/>
      <c r="TNO520" s="329"/>
      <c r="TNP520" s="329"/>
      <c r="TNQ520" s="329"/>
      <c r="TNR520" s="329"/>
      <c r="TNS520" s="329"/>
      <c r="TNT520" s="329"/>
      <c r="TNU520" s="329"/>
      <c r="TNV520" s="329"/>
      <c r="TNW520" s="329"/>
      <c r="TNX520" s="329"/>
      <c r="TNY520" s="329"/>
      <c r="TNZ520" s="329"/>
      <c r="TOA520" s="329"/>
      <c r="TOB520" s="329"/>
      <c r="TOC520" s="329"/>
      <c r="TOD520" s="329"/>
      <c r="TOE520" s="329"/>
      <c r="TOF520" s="329"/>
      <c r="TOG520" s="329"/>
      <c r="TOH520" s="329"/>
      <c r="TOI520" s="329"/>
      <c r="TOJ520" s="329"/>
      <c r="TOK520" s="329"/>
      <c r="TOL520" s="329"/>
      <c r="TOM520" s="329"/>
      <c r="TON520" s="329"/>
      <c r="TOO520" s="329"/>
      <c r="TOP520" s="329"/>
      <c r="TOQ520" s="329"/>
      <c r="TOR520" s="329"/>
      <c r="TOS520" s="329"/>
      <c r="TOT520" s="329"/>
      <c r="TOU520" s="329"/>
      <c r="TOV520" s="329"/>
      <c r="TOW520" s="329"/>
      <c r="TOX520" s="329"/>
      <c r="TOY520" s="329"/>
      <c r="TOZ520" s="329"/>
      <c r="TPA520" s="329"/>
      <c r="TPB520" s="329"/>
      <c r="TPC520" s="329"/>
      <c r="TPD520" s="329"/>
      <c r="TPE520" s="329"/>
      <c r="TPF520" s="329"/>
      <c r="TPG520" s="329"/>
      <c r="TPH520" s="329"/>
      <c r="TPI520" s="329"/>
      <c r="TPJ520" s="329"/>
      <c r="TPK520" s="329"/>
      <c r="TPL520" s="329"/>
      <c r="TPM520" s="329"/>
      <c r="TPN520" s="329"/>
      <c r="TPO520" s="329"/>
      <c r="TPP520" s="329"/>
      <c r="TPQ520" s="329"/>
      <c r="TPR520" s="329"/>
      <c r="TPS520" s="329"/>
      <c r="TPT520" s="329"/>
      <c r="TPU520" s="329"/>
      <c r="TPV520" s="329"/>
      <c r="TPW520" s="329"/>
      <c r="TPX520" s="329"/>
      <c r="TPY520" s="329"/>
      <c r="TPZ520" s="329"/>
      <c r="TQA520" s="329"/>
      <c r="TQB520" s="329"/>
      <c r="TQC520" s="329"/>
      <c r="TQD520" s="329"/>
      <c r="TQE520" s="329"/>
      <c r="TQF520" s="329"/>
      <c r="TQG520" s="329"/>
      <c r="TQH520" s="329"/>
      <c r="TQI520" s="329"/>
      <c r="TQJ520" s="329"/>
      <c r="TQK520" s="329"/>
      <c r="TQL520" s="329"/>
      <c r="TQM520" s="329"/>
      <c r="TQN520" s="329"/>
      <c r="TQO520" s="329"/>
      <c r="TQP520" s="329"/>
      <c r="TQQ520" s="329"/>
      <c r="TQR520" s="329"/>
      <c r="TQS520" s="329"/>
      <c r="TQT520" s="329"/>
      <c r="TQU520" s="329"/>
      <c r="TQV520" s="329"/>
      <c r="TQW520" s="329"/>
      <c r="TQX520" s="329"/>
      <c r="TQY520" s="329"/>
      <c r="TQZ520" s="329"/>
      <c r="TRA520" s="329"/>
      <c r="TRB520" s="329"/>
      <c r="TRC520" s="329"/>
      <c r="TRD520" s="329"/>
      <c r="TRE520" s="329"/>
      <c r="TRF520" s="329"/>
      <c r="TRG520" s="329"/>
      <c r="TRH520" s="329"/>
      <c r="TRI520" s="329"/>
      <c r="TRJ520" s="329"/>
      <c r="TRK520" s="329"/>
      <c r="TRL520" s="329"/>
      <c r="TRM520" s="329"/>
      <c r="TRN520" s="329"/>
      <c r="TRO520" s="329"/>
      <c r="TRP520" s="329"/>
      <c r="TRQ520" s="329"/>
      <c r="TRR520" s="329"/>
      <c r="TRS520" s="329"/>
      <c r="TRT520" s="329"/>
      <c r="TRU520" s="329"/>
      <c r="TRV520" s="329"/>
      <c r="TRW520" s="329"/>
      <c r="TRX520" s="329"/>
      <c r="TRY520" s="329"/>
      <c r="TRZ520" s="329"/>
      <c r="TSA520" s="329"/>
      <c r="TSB520" s="329"/>
      <c r="TSC520" s="329"/>
      <c r="TSD520" s="329"/>
      <c r="TSE520" s="329"/>
      <c r="TSF520" s="329"/>
      <c r="TSG520" s="329"/>
      <c r="TSH520" s="329"/>
      <c r="TSI520" s="329"/>
      <c r="TSJ520" s="329"/>
      <c r="TSK520" s="329"/>
      <c r="TSL520" s="329"/>
      <c r="TSM520" s="329"/>
      <c r="TSN520" s="329"/>
      <c r="TSO520" s="329"/>
      <c r="TSP520" s="329"/>
      <c r="TSQ520" s="329"/>
      <c r="TSR520" s="329"/>
      <c r="TSS520" s="329"/>
      <c r="TST520" s="329"/>
      <c r="TSU520" s="329"/>
      <c r="TSV520" s="329"/>
      <c r="TSW520" s="329"/>
      <c r="TSX520" s="329"/>
      <c r="TSY520" s="329"/>
      <c r="TSZ520" s="329"/>
      <c r="TTA520" s="329"/>
      <c r="TTB520" s="329"/>
      <c r="TTC520" s="329"/>
      <c r="TTD520" s="329"/>
      <c r="TTE520" s="329"/>
      <c r="TTF520" s="329"/>
      <c r="TTG520" s="329"/>
      <c r="TTH520" s="329"/>
      <c r="TTI520" s="329"/>
      <c r="TTJ520" s="329"/>
      <c r="TTK520" s="329"/>
      <c r="TTL520" s="329"/>
      <c r="TTM520" s="329"/>
      <c r="TTN520" s="329"/>
      <c r="TTO520" s="329"/>
      <c r="TTP520" s="329"/>
      <c r="TTQ520" s="329"/>
      <c r="TTR520" s="329"/>
      <c r="TTS520" s="329"/>
      <c r="TTT520" s="329"/>
      <c r="TTU520" s="329"/>
      <c r="TTV520" s="329"/>
      <c r="TTW520" s="329"/>
      <c r="TTX520" s="329"/>
      <c r="TTY520" s="329"/>
      <c r="TTZ520" s="329"/>
      <c r="TUA520" s="329"/>
      <c r="TUB520" s="329"/>
      <c r="TUC520" s="329"/>
      <c r="TUD520" s="329"/>
      <c r="TUE520" s="329"/>
      <c r="TUF520" s="329"/>
      <c r="TUG520" s="329"/>
      <c r="TUH520" s="329"/>
      <c r="TUI520" s="329"/>
      <c r="TUJ520" s="329"/>
      <c r="TUK520" s="329"/>
      <c r="TUL520" s="329"/>
      <c r="TUM520" s="329"/>
      <c r="TUN520" s="329"/>
      <c r="TUO520" s="329"/>
      <c r="TUP520" s="329"/>
      <c r="TUQ520" s="329"/>
      <c r="TUR520" s="329"/>
      <c r="TUS520" s="329"/>
      <c r="TUT520" s="329"/>
      <c r="TUU520" s="329"/>
      <c r="TUV520" s="329"/>
      <c r="TUW520" s="329"/>
      <c r="TUX520" s="329"/>
      <c r="TUY520" s="329"/>
      <c r="TUZ520" s="329"/>
      <c r="TVA520" s="329"/>
      <c r="TVB520" s="329"/>
      <c r="TVC520" s="329"/>
      <c r="TVD520" s="329"/>
      <c r="TVE520" s="329"/>
      <c r="TVF520" s="329"/>
      <c r="TVG520" s="329"/>
      <c r="TVH520" s="329"/>
      <c r="TVI520" s="329"/>
      <c r="TVJ520" s="329"/>
      <c r="TVK520" s="329"/>
      <c r="TVL520" s="329"/>
      <c r="TVM520" s="329"/>
      <c r="TVN520" s="329"/>
      <c r="TVO520" s="329"/>
      <c r="TVP520" s="329"/>
      <c r="TVQ520" s="329"/>
      <c r="TVR520" s="329"/>
      <c r="TVS520" s="329"/>
      <c r="TVT520" s="329"/>
      <c r="TVU520" s="329"/>
      <c r="TVV520" s="329"/>
      <c r="TVW520" s="329"/>
      <c r="TVX520" s="329"/>
      <c r="TVY520" s="329"/>
      <c r="TVZ520" s="329"/>
      <c r="TWA520" s="329"/>
      <c r="TWB520" s="329"/>
      <c r="TWC520" s="329"/>
      <c r="TWD520" s="329"/>
      <c r="TWE520" s="329"/>
      <c r="TWF520" s="329"/>
      <c r="TWG520" s="329"/>
      <c r="TWH520" s="329"/>
      <c r="TWI520" s="329"/>
      <c r="TWJ520" s="329"/>
      <c r="TWK520" s="329"/>
      <c r="TWL520" s="329"/>
      <c r="TWM520" s="329"/>
      <c r="TWN520" s="329"/>
      <c r="TWO520" s="329"/>
      <c r="TWP520" s="329"/>
      <c r="TWQ520" s="329"/>
      <c r="TWR520" s="329"/>
      <c r="TWS520" s="329"/>
      <c r="TWT520" s="329"/>
      <c r="TWU520" s="329"/>
      <c r="TWV520" s="329"/>
      <c r="TWW520" s="329"/>
      <c r="TWX520" s="329"/>
      <c r="TWY520" s="329"/>
      <c r="TWZ520" s="329"/>
      <c r="TXA520" s="329"/>
      <c r="TXB520" s="329"/>
      <c r="TXC520" s="329"/>
      <c r="TXD520" s="329"/>
      <c r="TXE520" s="329"/>
      <c r="TXF520" s="329"/>
      <c r="TXG520" s="329"/>
      <c r="TXH520" s="329"/>
      <c r="TXI520" s="329"/>
      <c r="TXJ520" s="329"/>
      <c r="TXK520" s="329"/>
      <c r="TXL520" s="329"/>
      <c r="TXM520" s="329"/>
      <c r="TXN520" s="329"/>
      <c r="TXO520" s="329"/>
      <c r="TXP520" s="329"/>
      <c r="TXQ520" s="329"/>
      <c r="TXR520" s="329"/>
      <c r="TXS520" s="329"/>
      <c r="TXT520" s="329"/>
      <c r="TXU520" s="329"/>
      <c r="TXV520" s="329"/>
      <c r="TXW520" s="329"/>
      <c r="TXX520" s="329"/>
      <c r="TXY520" s="329"/>
      <c r="TXZ520" s="329"/>
      <c r="TYA520" s="329"/>
      <c r="TYB520" s="329"/>
      <c r="TYC520" s="329"/>
      <c r="TYD520" s="329"/>
      <c r="TYE520" s="329"/>
      <c r="TYF520" s="329"/>
      <c r="TYG520" s="329"/>
      <c r="TYH520" s="329"/>
      <c r="TYI520" s="329"/>
      <c r="TYJ520" s="329"/>
      <c r="TYK520" s="329"/>
      <c r="TYL520" s="329"/>
      <c r="TYM520" s="329"/>
      <c r="TYN520" s="329"/>
      <c r="TYO520" s="329"/>
      <c r="TYP520" s="329"/>
      <c r="TYQ520" s="329"/>
      <c r="TYR520" s="329"/>
      <c r="TYS520" s="329"/>
      <c r="TYT520" s="329"/>
      <c r="TYU520" s="329"/>
      <c r="TYV520" s="329"/>
      <c r="TYW520" s="329"/>
      <c r="TYX520" s="329"/>
      <c r="TYY520" s="329"/>
      <c r="TYZ520" s="329"/>
      <c r="TZA520" s="329"/>
      <c r="TZB520" s="329"/>
      <c r="TZC520" s="329"/>
      <c r="TZD520" s="329"/>
      <c r="TZE520" s="329"/>
      <c r="TZF520" s="329"/>
      <c r="TZG520" s="329"/>
      <c r="TZH520" s="329"/>
      <c r="TZI520" s="329"/>
      <c r="TZJ520" s="329"/>
      <c r="TZK520" s="329"/>
      <c r="TZL520" s="329"/>
      <c r="TZM520" s="329"/>
      <c r="TZN520" s="329"/>
      <c r="TZO520" s="329"/>
      <c r="TZP520" s="329"/>
      <c r="TZQ520" s="329"/>
      <c r="TZR520" s="329"/>
      <c r="TZS520" s="329"/>
      <c r="TZT520" s="329"/>
      <c r="TZU520" s="329"/>
      <c r="TZV520" s="329"/>
      <c r="TZW520" s="329"/>
      <c r="TZX520" s="329"/>
      <c r="TZY520" s="329"/>
      <c r="TZZ520" s="329"/>
      <c r="UAA520" s="329"/>
      <c r="UAB520" s="329"/>
      <c r="UAC520" s="329"/>
      <c r="UAD520" s="329"/>
      <c r="UAE520" s="329"/>
      <c r="UAF520" s="329"/>
      <c r="UAG520" s="329"/>
      <c r="UAH520" s="329"/>
      <c r="UAI520" s="329"/>
      <c r="UAJ520" s="329"/>
      <c r="UAK520" s="329"/>
      <c r="UAL520" s="329"/>
      <c r="UAM520" s="329"/>
      <c r="UAN520" s="329"/>
      <c r="UAO520" s="329"/>
      <c r="UAP520" s="329"/>
      <c r="UAQ520" s="329"/>
      <c r="UAR520" s="329"/>
      <c r="UAS520" s="329"/>
      <c r="UAT520" s="329"/>
      <c r="UAU520" s="329"/>
      <c r="UAV520" s="329"/>
      <c r="UAW520" s="329"/>
      <c r="UAX520" s="329"/>
      <c r="UAY520" s="329"/>
      <c r="UAZ520" s="329"/>
      <c r="UBA520" s="329"/>
      <c r="UBB520" s="329"/>
      <c r="UBC520" s="329"/>
      <c r="UBD520" s="329"/>
      <c r="UBE520" s="329"/>
      <c r="UBF520" s="329"/>
      <c r="UBG520" s="329"/>
      <c r="UBH520" s="329"/>
      <c r="UBI520" s="329"/>
      <c r="UBJ520" s="329"/>
      <c r="UBK520" s="329"/>
      <c r="UBL520" s="329"/>
      <c r="UBM520" s="329"/>
      <c r="UBN520" s="329"/>
      <c r="UBO520" s="329"/>
      <c r="UBP520" s="329"/>
      <c r="UBQ520" s="329"/>
      <c r="UBR520" s="329"/>
      <c r="UBS520" s="329"/>
      <c r="UBT520" s="329"/>
      <c r="UBU520" s="329"/>
      <c r="UBV520" s="329"/>
      <c r="UBW520" s="329"/>
      <c r="UBX520" s="329"/>
      <c r="UBY520" s="329"/>
      <c r="UBZ520" s="329"/>
      <c r="UCA520" s="329"/>
      <c r="UCB520" s="329"/>
      <c r="UCC520" s="329"/>
      <c r="UCD520" s="329"/>
      <c r="UCE520" s="329"/>
      <c r="UCF520" s="329"/>
      <c r="UCG520" s="329"/>
      <c r="UCH520" s="329"/>
      <c r="UCI520" s="329"/>
      <c r="UCJ520" s="329"/>
      <c r="UCK520" s="329"/>
      <c r="UCL520" s="329"/>
      <c r="UCM520" s="329"/>
      <c r="UCN520" s="329"/>
      <c r="UCO520" s="329"/>
      <c r="UCP520" s="329"/>
      <c r="UCQ520" s="329"/>
      <c r="UCR520" s="329"/>
      <c r="UCS520" s="329"/>
      <c r="UCT520" s="329"/>
      <c r="UCU520" s="329"/>
      <c r="UCV520" s="329"/>
      <c r="UCW520" s="329"/>
      <c r="UCX520" s="329"/>
      <c r="UCY520" s="329"/>
      <c r="UCZ520" s="329"/>
      <c r="UDA520" s="329"/>
      <c r="UDB520" s="329"/>
      <c r="UDC520" s="329"/>
      <c r="UDD520" s="329"/>
      <c r="UDE520" s="329"/>
      <c r="UDF520" s="329"/>
      <c r="UDG520" s="329"/>
      <c r="UDH520" s="329"/>
      <c r="UDI520" s="329"/>
      <c r="UDJ520" s="329"/>
      <c r="UDK520" s="329"/>
      <c r="UDL520" s="329"/>
      <c r="UDM520" s="329"/>
      <c r="UDN520" s="329"/>
      <c r="UDO520" s="329"/>
      <c r="UDP520" s="329"/>
      <c r="UDQ520" s="329"/>
      <c r="UDR520" s="329"/>
      <c r="UDS520" s="329"/>
      <c r="UDT520" s="329"/>
      <c r="UDU520" s="329"/>
      <c r="UDV520" s="329"/>
      <c r="UDW520" s="329"/>
      <c r="UDX520" s="329"/>
      <c r="UDY520" s="329"/>
      <c r="UDZ520" s="329"/>
      <c r="UEA520" s="329"/>
      <c r="UEB520" s="329"/>
      <c r="UEC520" s="329"/>
      <c r="UED520" s="329"/>
      <c r="UEE520" s="329"/>
      <c r="UEF520" s="329"/>
      <c r="UEG520" s="329"/>
      <c r="UEH520" s="329"/>
      <c r="UEI520" s="329"/>
      <c r="UEJ520" s="329"/>
      <c r="UEK520" s="329"/>
      <c r="UEL520" s="329"/>
      <c r="UEM520" s="329"/>
      <c r="UEN520" s="329"/>
      <c r="UEO520" s="329"/>
      <c r="UEP520" s="329"/>
      <c r="UEQ520" s="329"/>
      <c r="UER520" s="329"/>
      <c r="UES520" s="329"/>
      <c r="UET520" s="329"/>
      <c r="UEU520" s="329"/>
      <c r="UEV520" s="329"/>
      <c r="UEW520" s="329"/>
      <c r="UEX520" s="329"/>
      <c r="UEY520" s="329"/>
      <c r="UEZ520" s="329"/>
      <c r="UFA520" s="329"/>
      <c r="UFB520" s="329"/>
      <c r="UFC520" s="329"/>
      <c r="UFD520" s="329"/>
      <c r="UFE520" s="329"/>
      <c r="UFF520" s="329"/>
      <c r="UFG520" s="329"/>
      <c r="UFH520" s="329"/>
      <c r="UFI520" s="329"/>
      <c r="UFJ520" s="329"/>
      <c r="UFK520" s="329"/>
      <c r="UFL520" s="329"/>
      <c r="UFM520" s="329"/>
      <c r="UFN520" s="329"/>
      <c r="UFO520" s="329"/>
      <c r="UFP520" s="329"/>
      <c r="UFQ520" s="329"/>
      <c r="UFR520" s="329"/>
      <c r="UFS520" s="329"/>
      <c r="UFT520" s="329"/>
      <c r="UFU520" s="329"/>
      <c r="UFV520" s="329"/>
      <c r="UFW520" s="329"/>
      <c r="UFX520" s="329"/>
      <c r="UFY520" s="329"/>
      <c r="UFZ520" s="329"/>
      <c r="UGA520" s="329"/>
      <c r="UGB520" s="329"/>
      <c r="UGC520" s="329"/>
      <c r="UGD520" s="329"/>
      <c r="UGE520" s="329"/>
      <c r="UGF520" s="329"/>
      <c r="UGG520" s="329"/>
      <c r="UGH520" s="329"/>
      <c r="UGI520" s="329"/>
      <c r="UGJ520" s="329"/>
      <c r="UGK520" s="329"/>
      <c r="UGL520" s="329"/>
      <c r="UGM520" s="329"/>
      <c r="UGN520" s="329"/>
      <c r="UGO520" s="329"/>
      <c r="UGP520" s="329"/>
      <c r="UGQ520" s="329"/>
      <c r="UGR520" s="329"/>
      <c r="UGS520" s="329"/>
      <c r="UGT520" s="329"/>
      <c r="UGU520" s="329"/>
      <c r="UGV520" s="329"/>
      <c r="UGW520" s="329"/>
      <c r="UGX520" s="329"/>
      <c r="UGY520" s="329"/>
      <c r="UGZ520" s="329"/>
      <c r="UHA520" s="329"/>
      <c r="UHB520" s="329"/>
      <c r="UHC520" s="329"/>
      <c r="UHD520" s="329"/>
      <c r="UHE520" s="329"/>
      <c r="UHF520" s="329"/>
      <c r="UHG520" s="329"/>
      <c r="UHH520" s="329"/>
      <c r="UHI520" s="329"/>
      <c r="UHJ520" s="329"/>
      <c r="UHK520" s="329"/>
      <c r="UHL520" s="329"/>
      <c r="UHM520" s="329"/>
      <c r="UHN520" s="329"/>
      <c r="UHO520" s="329"/>
      <c r="UHP520" s="329"/>
      <c r="UHQ520" s="329"/>
      <c r="UHR520" s="329"/>
      <c r="UHS520" s="329"/>
      <c r="UHT520" s="329"/>
      <c r="UHU520" s="329"/>
      <c r="UHV520" s="329"/>
      <c r="UHW520" s="329"/>
      <c r="UHX520" s="329"/>
      <c r="UHY520" s="329"/>
      <c r="UHZ520" s="329"/>
      <c r="UIA520" s="329"/>
      <c r="UIB520" s="329"/>
      <c r="UIC520" s="329"/>
      <c r="UID520" s="329"/>
      <c r="UIE520" s="329"/>
      <c r="UIF520" s="329"/>
      <c r="UIG520" s="329"/>
      <c r="UIH520" s="329"/>
      <c r="UII520" s="329"/>
      <c r="UIJ520" s="329"/>
      <c r="UIK520" s="329"/>
      <c r="UIL520" s="329"/>
      <c r="UIM520" s="329"/>
      <c r="UIN520" s="329"/>
      <c r="UIO520" s="329"/>
      <c r="UIP520" s="329"/>
      <c r="UIQ520" s="329"/>
      <c r="UIR520" s="329"/>
      <c r="UIS520" s="329"/>
      <c r="UIT520" s="329"/>
      <c r="UIU520" s="329"/>
      <c r="UIV520" s="329"/>
      <c r="UIW520" s="329"/>
      <c r="UIX520" s="329"/>
      <c r="UIY520" s="329"/>
      <c r="UIZ520" s="329"/>
      <c r="UJA520" s="329"/>
      <c r="UJB520" s="329"/>
      <c r="UJC520" s="329"/>
      <c r="UJD520" s="329"/>
      <c r="UJE520" s="329"/>
      <c r="UJF520" s="329"/>
      <c r="UJG520" s="329"/>
      <c r="UJH520" s="329"/>
      <c r="UJI520" s="329"/>
      <c r="UJJ520" s="329"/>
      <c r="UJK520" s="329"/>
      <c r="UJL520" s="329"/>
      <c r="UJM520" s="329"/>
      <c r="UJN520" s="329"/>
      <c r="UJO520" s="329"/>
      <c r="UJP520" s="329"/>
      <c r="UJQ520" s="329"/>
      <c r="UJR520" s="329"/>
      <c r="UJS520" s="329"/>
      <c r="UJT520" s="329"/>
      <c r="UJU520" s="329"/>
      <c r="UJV520" s="329"/>
      <c r="UJW520" s="329"/>
      <c r="UJX520" s="329"/>
      <c r="UJY520" s="329"/>
      <c r="UJZ520" s="329"/>
      <c r="UKA520" s="329"/>
      <c r="UKB520" s="329"/>
      <c r="UKC520" s="329"/>
      <c r="UKD520" s="329"/>
      <c r="UKE520" s="329"/>
      <c r="UKF520" s="329"/>
      <c r="UKG520" s="329"/>
      <c r="UKH520" s="329"/>
      <c r="UKI520" s="329"/>
      <c r="UKJ520" s="329"/>
      <c r="UKK520" s="329"/>
      <c r="UKL520" s="329"/>
      <c r="UKM520" s="329"/>
      <c r="UKN520" s="329"/>
      <c r="UKO520" s="329"/>
      <c r="UKP520" s="329"/>
      <c r="UKQ520" s="329"/>
      <c r="UKR520" s="329"/>
      <c r="UKS520" s="329"/>
      <c r="UKT520" s="329"/>
      <c r="UKU520" s="329"/>
      <c r="UKV520" s="329"/>
      <c r="UKW520" s="329"/>
      <c r="UKX520" s="329"/>
      <c r="UKY520" s="329"/>
      <c r="UKZ520" s="329"/>
      <c r="ULA520" s="329"/>
      <c r="ULB520" s="329"/>
      <c r="ULC520" s="329"/>
      <c r="ULD520" s="329"/>
      <c r="ULE520" s="329"/>
      <c r="ULF520" s="329"/>
      <c r="ULG520" s="329"/>
      <c r="ULH520" s="329"/>
      <c r="ULI520" s="329"/>
      <c r="ULJ520" s="329"/>
      <c r="ULK520" s="329"/>
      <c r="ULL520" s="329"/>
      <c r="ULM520" s="329"/>
      <c r="ULN520" s="329"/>
      <c r="ULO520" s="329"/>
      <c r="ULP520" s="329"/>
      <c r="ULQ520" s="329"/>
      <c r="ULR520" s="329"/>
      <c r="ULS520" s="329"/>
      <c r="ULT520" s="329"/>
      <c r="ULU520" s="329"/>
      <c r="ULV520" s="329"/>
      <c r="ULW520" s="329"/>
      <c r="ULX520" s="329"/>
      <c r="ULY520" s="329"/>
      <c r="ULZ520" s="329"/>
      <c r="UMA520" s="329"/>
      <c r="UMB520" s="329"/>
      <c r="UMC520" s="329"/>
      <c r="UMD520" s="329"/>
      <c r="UME520" s="329"/>
      <c r="UMF520" s="329"/>
      <c r="UMG520" s="329"/>
      <c r="UMH520" s="329"/>
      <c r="UMI520" s="329"/>
      <c r="UMJ520" s="329"/>
      <c r="UMK520" s="329"/>
      <c r="UML520" s="329"/>
      <c r="UMM520" s="329"/>
      <c r="UMN520" s="329"/>
      <c r="UMO520" s="329"/>
      <c r="UMP520" s="329"/>
      <c r="UMQ520" s="329"/>
      <c r="UMR520" s="329"/>
      <c r="UMS520" s="329"/>
      <c r="UMT520" s="329"/>
      <c r="UMU520" s="329"/>
      <c r="UMV520" s="329"/>
      <c r="UMW520" s="329"/>
      <c r="UMX520" s="329"/>
      <c r="UMY520" s="329"/>
      <c r="UMZ520" s="329"/>
      <c r="UNA520" s="329"/>
      <c r="UNB520" s="329"/>
      <c r="UNC520" s="329"/>
      <c r="UND520" s="329"/>
      <c r="UNE520" s="329"/>
      <c r="UNF520" s="329"/>
      <c r="UNG520" s="329"/>
      <c r="UNH520" s="329"/>
      <c r="UNI520" s="329"/>
      <c r="UNJ520" s="329"/>
      <c r="UNK520" s="329"/>
      <c r="UNL520" s="329"/>
      <c r="UNM520" s="329"/>
      <c r="UNN520" s="329"/>
      <c r="UNO520" s="329"/>
      <c r="UNP520" s="329"/>
      <c r="UNQ520" s="329"/>
      <c r="UNR520" s="329"/>
      <c r="UNS520" s="329"/>
      <c r="UNT520" s="329"/>
      <c r="UNU520" s="329"/>
      <c r="UNV520" s="329"/>
      <c r="UNW520" s="329"/>
      <c r="UNX520" s="329"/>
      <c r="UNY520" s="329"/>
      <c r="UNZ520" s="329"/>
      <c r="UOA520" s="329"/>
      <c r="UOB520" s="329"/>
      <c r="UOC520" s="329"/>
      <c r="UOD520" s="329"/>
      <c r="UOE520" s="329"/>
      <c r="UOF520" s="329"/>
      <c r="UOG520" s="329"/>
      <c r="UOH520" s="329"/>
      <c r="UOI520" s="329"/>
      <c r="UOJ520" s="329"/>
      <c r="UOK520" s="329"/>
      <c r="UOL520" s="329"/>
      <c r="UOM520" s="329"/>
      <c r="UON520" s="329"/>
      <c r="UOO520" s="329"/>
      <c r="UOP520" s="329"/>
      <c r="UOQ520" s="329"/>
      <c r="UOR520" s="329"/>
      <c r="UOS520" s="329"/>
      <c r="UOT520" s="329"/>
      <c r="UOU520" s="329"/>
      <c r="UOV520" s="329"/>
      <c r="UOW520" s="329"/>
      <c r="UOX520" s="329"/>
      <c r="UOY520" s="329"/>
      <c r="UOZ520" s="329"/>
      <c r="UPA520" s="329"/>
      <c r="UPB520" s="329"/>
      <c r="UPC520" s="329"/>
      <c r="UPD520" s="329"/>
      <c r="UPE520" s="329"/>
      <c r="UPF520" s="329"/>
      <c r="UPG520" s="329"/>
      <c r="UPH520" s="329"/>
      <c r="UPI520" s="329"/>
      <c r="UPJ520" s="329"/>
      <c r="UPK520" s="329"/>
      <c r="UPL520" s="329"/>
      <c r="UPM520" s="329"/>
      <c r="UPN520" s="329"/>
      <c r="UPO520" s="329"/>
      <c r="UPP520" s="329"/>
      <c r="UPQ520" s="329"/>
      <c r="UPR520" s="329"/>
      <c r="UPS520" s="329"/>
      <c r="UPT520" s="329"/>
      <c r="UPU520" s="329"/>
      <c r="UPV520" s="329"/>
      <c r="UPW520" s="329"/>
      <c r="UPX520" s="329"/>
      <c r="UPY520" s="329"/>
      <c r="UPZ520" s="329"/>
      <c r="UQA520" s="329"/>
      <c r="UQB520" s="329"/>
      <c r="UQC520" s="329"/>
      <c r="UQD520" s="329"/>
      <c r="UQE520" s="329"/>
      <c r="UQF520" s="329"/>
      <c r="UQG520" s="329"/>
      <c r="UQH520" s="329"/>
      <c r="UQI520" s="329"/>
      <c r="UQJ520" s="329"/>
      <c r="UQK520" s="329"/>
      <c r="UQL520" s="329"/>
      <c r="UQM520" s="329"/>
      <c r="UQN520" s="329"/>
      <c r="UQO520" s="329"/>
      <c r="UQP520" s="329"/>
      <c r="UQQ520" s="329"/>
      <c r="UQR520" s="329"/>
      <c r="UQS520" s="329"/>
      <c r="UQT520" s="329"/>
      <c r="UQU520" s="329"/>
      <c r="UQV520" s="329"/>
      <c r="UQW520" s="329"/>
      <c r="UQX520" s="329"/>
      <c r="UQY520" s="329"/>
      <c r="UQZ520" s="329"/>
      <c r="URA520" s="329"/>
      <c r="URB520" s="329"/>
      <c r="URC520" s="329"/>
      <c r="URD520" s="329"/>
      <c r="URE520" s="329"/>
      <c r="URF520" s="329"/>
      <c r="URG520" s="329"/>
      <c r="URH520" s="329"/>
      <c r="URI520" s="329"/>
      <c r="URJ520" s="329"/>
      <c r="URK520" s="329"/>
      <c r="URL520" s="329"/>
      <c r="URM520" s="329"/>
      <c r="URN520" s="329"/>
      <c r="URO520" s="329"/>
      <c r="URP520" s="329"/>
      <c r="URQ520" s="329"/>
      <c r="URR520" s="329"/>
      <c r="URS520" s="329"/>
      <c r="URT520" s="329"/>
      <c r="URU520" s="329"/>
      <c r="URV520" s="329"/>
      <c r="URW520" s="329"/>
      <c r="URX520" s="329"/>
      <c r="URY520" s="329"/>
      <c r="URZ520" s="329"/>
      <c r="USA520" s="329"/>
      <c r="USB520" s="329"/>
      <c r="USC520" s="329"/>
      <c r="USD520" s="329"/>
      <c r="USE520" s="329"/>
      <c r="USF520" s="329"/>
      <c r="USG520" s="329"/>
      <c r="USH520" s="329"/>
      <c r="USI520" s="329"/>
      <c r="USJ520" s="329"/>
      <c r="USK520" s="329"/>
      <c r="USL520" s="329"/>
      <c r="USM520" s="329"/>
      <c r="USN520" s="329"/>
      <c r="USO520" s="329"/>
      <c r="USP520" s="329"/>
      <c r="USQ520" s="329"/>
      <c r="USR520" s="329"/>
      <c r="USS520" s="329"/>
      <c r="UST520" s="329"/>
      <c r="USU520" s="329"/>
      <c r="USV520" s="329"/>
      <c r="USW520" s="329"/>
      <c r="USX520" s="329"/>
      <c r="USY520" s="329"/>
      <c r="USZ520" s="329"/>
      <c r="UTA520" s="329"/>
      <c r="UTB520" s="329"/>
      <c r="UTC520" s="329"/>
      <c r="UTD520" s="329"/>
      <c r="UTE520" s="329"/>
      <c r="UTF520" s="329"/>
      <c r="UTG520" s="329"/>
      <c r="UTH520" s="329"/>
      <c r="UTI520" s="329"/>
      <c r="UTJ520" s="329"/>
      <c r="UTK520" s="329"/>
      <c r="UTL520" s="329"/>
      <c r="UTM520" s="329"/>
      <c r="UTN520" s="329"/>
      <c r="UTO520" s="329"/>
      <c r="UTP520" s="329"/>
      <c r="UTQ520" s="329"/>
      <c r="UTR520" s="329"/>
      <c r="UTS520" s="329"/>
      <c r="UTT520" s="329"/>
      <c r="UTU520" s="329"/>
      <c r="UTV520" s="329"/>
      <c r="UTW520" s="329"/>
      <c r="UTX520" s="329"/>
      <c r="UTY520" s="329"/>
      <c r="UTZ520" s="329"/>
      <c r="UUA520" s="329"/>
      <c r="UUB520" s="329"/>
      <c r="UUC520" s="329"/>
      <c r="UUD520" s="329"/>
      <c r="UUE520" s="329"/>
      <c r="UUF520" s="329"/>
      <c r="UUG520" s="329"/>
      <c r="UUH520" s="329"/>
      <c r="UUI520" s="329"/>
      <c r="UUJ520" s="329"/>
      <c r="UUK520" s="329"/>
      <c r="UUL520" s="329"/>
      <c r="UUM520" s="329"/>
      <c r="UUN520" s="329"/>
      <c r="UUO520" s="329"/>
      <c r="UUP520" s="329"/>
      <c r="UUQ520" s="329"/>
      <c r="UUR520" s="329"/>
      <c r="UUS520" s="329"/>
      <c r="UUT520" s="329"/>
      <c r="UUU520" s="329"/>
      <c r="UUV520" s="329"/>
      <c r="UUW520" s="329"/>
      <c r="UUX520" s="329"/>
      <c r="UUY520" s="329"/>
      <c r="UUZ520" s="329"/>
      <c r="UVA520" s="329"/>
      <c r="UVB520" s="329"/>
      <c r="UVC520" s="329"/>
      <c r="UVD520" s="329"/>
      <c r="UVE520" s="329"/>
      <c r="UVF520" s="329"/>
      <c r="UVG520" s="329"/>
      <c r="UVH520" s="329"/>
      <c r="UVI520" s="329"/>
      <c r="UVJ520" s="329"/>
      <c r="UVK520" s="329"/>
      <c r="UVL520" s="329"/>
      <c r="UVM520" s="329"/>
      <c r="UVN520" s="329"/>
      <c r="UVO520" s="329"/>
      <c r="UVP520" s="329"/>
      <c r="UVQ520" s="329"/>
      <c r="UVR520" s="329"/>
      <c r="UVS520" s="329"/>
      <c r="UVT520" s="329"/>
      <c r="UVU520" s="329"/>
      <c r="UVV520" s="329"/>
      <c r="UVW520" s="329"/>
      <c r="UVX520" s="329"/>
      <c r="UVY520" s="329"/>
      <c r="UVZ520" s="329"/>
      <c r="UWA520" s="329"/>
      <c r="UWB520" s="329"/>
      <c r="UWC520" s="329"/>
      <c r="UWD520" s="329"/>
      <c r="UWE520" s="329"/>
      <c r="UWF520" s="329"/>
      <c r="UWG520" s="329"/>
      <c r="UWH520" s="329"/>
      <c r="UWI520" s="329"/>
      <c r="UWJ520" s="329"/>
      <c r="UWK520" s="329"/>
      <c r="UWL520" s="329"/>
      <c r="UWM520" s="329"/>
      <c r="UWN520" s="329"/>
      <c r="UWO520" s="329"/>
      <c r="UWP520" s="329"/>
      <c r="UWQ520" s="329"/>
      <c r="UWR520" s="329"/>
      <c r="UWS520" s="329"/>
      <c r="UWT520" s="329"/>
      <c r="UWU520" s="329"/>
      <c r="UWV520" s="329"/>
      <c r="UWW520" s="329"/>
      <c r="UWX520" s="329"/>
      <c r="UWY520" s="329"/>
      <c r="UWZ520" s="329"/>
      <c r="UXA520" s="329"/>
      <c r="UXB520" s="329"/>
      <c r="UXC520" s="329"/>
      <c r="UXD520" s="329"/>
      <c r="UXE520" s="329"/>
      <c r="UXF520" s="329"/>
      <c r="UXG520" s="329"/>
      <c r="UXH520" s="329"/>
      <c r="UXI520" s="329"/>
      <c r="UXJ520" s="329"/>
      <c r="UXK520" s="329"/>
      <c r="UXL520" s="329"/>
      <c r="UXM520" s="329"/>
      <c r="UXN520" s="329"/>
      <c r="UXO520" s="329"/>
      <c r="UXP520" s="329"/>
      <c r="UXQ520" s="329"/>
      <c r="UXR520" s="329"/>
      <c r="UXS520" s="329"/>
      <c r="UXT520" s="329"/>
      <c r="UXU520" s="329"/>
      <c r="UXV520" s="329"/>
      <c r="UXW520" s="329"/>
      <c r="UXX520" s="329"/>
      <c r="UXY520" s="329"/>
      <c r="UXZ520" s="329"/>
      <c r="UYA520" s="329"/>
      <c r="UYB520" s="329"/>
      <c r="UYC520" s="329"/>
      <c r="UYD520" s="329"/>
      <c r="UYE520" s="329"/>
      <c r="UYF520" s="329"/>
      <c r="UYG520" s="329"/>
      <c r="UYH520" s="329"/>
      <c r="UYI520" s="329"/>
      <c r="UYJ520" s="329"/>
      <c r="UYK520" s="329"/>
      <c r="UYL520" s="329"/>
      <c r="UYM520" s="329"/>
      <c r="UYN520" s="329"/>
      <c r="UYO520" s="329"/>
      <c r="UYP520" s="329"/>
      <c r="UYQ520" s="329"/>
      <c r="UYR520" s="329"/>
      <c r="UYS520" s="329"/>
      <c r="UYT520" s="329"/>
      <c r="UYU520" s="329"/>
      <c r="UYV520" s="329"/>
      <c r="UYW520" s="329"/>
      <c r="UYX520" s="329"/>
      <c r="UYY520" s="329"/>
      <c r="UYZ520" s="329"/>
      <c r="UZA520" s="329"/>
      <c r="UZB520" s="329"/>
      <c r="UZC520" s="329"/>
      <c r="UZD520" s="329"/>
      <c r="UZE520" s="329"/>
      <c r="UZF520" s="329"/>
      <c r="UZG520" s="329"/>
      <c r="UZH520" s="329"/>
      <c r="UZI520" s="329"/>
      <c r="UZJ520" s="329"/>
      <c r="UZK520" s="329"/>
      <c r="UZL520" s="329"/>
      <c r="UZM520" s="329"/>
      <c r="UZN520" s="329"/>
      <c r="UZO520" s="329"/>
      <c r="UZP520" s="329"/>
      <c r="UZQ520" s="329"/>
      <c r="UZR520" s="329"/>
      <c r="UZS520" s="329"/>
      <c r="UZT520" s="329"/>
      <c r="UZU520" s="329"/>
      <c r="UZV520" s="329"/>
      <c r="UZW520" s="329"/>
      <c r="UZX520" s="329"/>
      <c r="UZY520" s="329"/>
      <c r="UZZ520" s="329"/>
      <c r="VAA520" s="329"/>
      <c r="VAB520" s="329"/>
      <c r="VAC520" s="329"/>
      <c r="VAD520" s="329"/>
      <c r="VAE520" s="329"/>
      <c r="VAF520" s="329"/>
      <c r="VAG520" s="329"/>
      <c r="VAH520" s="329"/>
      <c r="VAI520" s="329"/>
      <c r="VAJ520" s="329"/>
      <c r="VAK520" s="329"/>
      <c r="VAL520" s="329"/>
      <c r="VAM520" s="329"/>
      <c r="VAN520" s="329"/>
      <c r="VAO520" s="329"/>
      <c r="VAP520" s="329"/>
      <c r="VAQ520" s="329"/>
      <c r="VAR520" s="329"/>
      <c r="VAS520" s="329"/>
      <c r="VAT520" s="329"/>
      <c r="VAU520" s="329"/>
      <c r="VAV520" s="329"/>
      <c r="VAW520" s="329"/>
      <c r="VAX520" s="329"/>
      <c r="VAY520" s="329"/>
      <c r="VAZ520" s="329"/>
      <c r="VBA520" s="329"/>
      <c r="VBB520" s="329"/>
      <c r="VBC520" s="329"/>
      <c r="VBD520" s="329"/>
      <c r="VBE520" s="329"/>
      <c r="VBF520" s="329"/>
      <c r="VBG520" s="329"/>
      <c r="VBH520" s="329"/>
      <c r="VBI520" s="329"/>
      <c r="VBJ520" s="329"/>
      <c r="VBK520" s="329"/>
      <c r="VBL520" s="329"/>
      <c r="VBM520" s="329"/>
      <c r="VBN520" s="329"/>
      <c r="VBO520" s="329"/>
      <c r="VBP520" s="329"/>
      <c r="VBQ520" s="329"/>
      <c r="VBR520" s="329"/>
      <c r="VBS520" s="329"/>
      <c r="VBT520" s="329"/>
      <c r="VBU520" s="329"/>
      <c r="VBV520" s="329"/>
      <c r="VBW520" s="329"/>
      <c r="VBX520" s="329"/>
      <c r="VBY520" s="329"/>
      <c r="VBZ520" s="329"/>
      <c r="VCA520" s="329"/>
      <c r="VCB520" s="329"/>
      <c r="VCC520" s="329"/>
      <c r="VCD520" s="329"/>
      <c r="VCE520" s="329"/>
      <c r="VCF520" s="329"/>
      <c r="VCG520" s="329"/>
      <c r="VCH520" s="329"/>
      <c r="VCI520" s="329"/>
      <c r="VCJ520" s="329"/>
      <c r="VCK520" s="329"/>
      <c r="VCL520" s="329"/>
      <c r="VCM520" s="329"/>
      <c r="VCN520" s="329"/>
      <c r="VCO520" s="329"/>
      <c r="VCP520" s="329"/>
      <c r="VCQ520" s="329"/>
      <c r="VCR520" s="329"/>
      <c r="VCS520" s="329"/>
      <c r="VCT520" s="329"/>
      <c r="VCU520" s="329"/>
      <c r="VCV520" s="329"/>
      <c r="VCW520" s="329"/>
      <c r="VCX520" s="329"/>
      <c r="VCY520" s="329"/>
      <c r="VCZ520" s="329"/>
      <c r="VDA520" s="329"/>
      <c r="VDB520" s="329"/>
      <c r="VDC520" s="329"/>
      <c r="VDD520" s="329"/>
      <c r="VDE520" s="329"/>
      <c r="VDF520" s="329"/>
      <c r="VDG520" s="329"/>
      <c r="VDH520" s="329"/>
      <c r="VDI520" s="329"/>
      <c r="VDJ520" s="329"/>
      <c r="VDK520" s="329"/>
      <c r="VDL520" s="329"/>
      <c r="VDM520" s="329"/>
      <c r="VDN520" s="329"/>
      <c r="VDO520" s="329"/>
      <c r="VDP520" s="329"/>
      <c r="VDQ520" s="329"/>
      <c r="VDR520" s="329"/>
      <c r="VDS520" s="329"/>
      <c r="VDT520" s="329"/>
      <c r="VDU520" s="329"/>
      <c r="VDV520" s="329"/>
      <c r="VDW520" s="329"/>
      <c r="VDX520" s="329"/>
      <c r="VDY520" s="329"/>
      <c r="VDZ520" s="329"/>
      <c r="VEA520" s="329"/>
      <c r="VEB520" s="329"/>
      <c r="VEC520" s="329"/>
      <c r="VED520" s="329"/>
      <c r="VEE520" s="329"/>
      <c r="VEF520" s="329"/>
      <c r="VEG520" s="329"/>
      <c r="VEH520" s="329"/>
      <c r="VEI520" s="329"/>
      <c r="VEJ520" s="329"/>
      <c r="VEK520" s="329"/>
      <c r="VEL520" s="329"/>
      <c r="VEM520" s="329"/>
      <c r="VEN520" s="329"/>
      <c r="VEO520" s="329"/>
      <c r="VEP520" s="329"/>
      <c r="VEQ520" s="329"/>
      <c r="VER520" s="329"/>
      <c r="VES520" s="329"/>
      <c r="VET520" s="329"/>
      <c r="VEU520" s="329"/>
      <c r="VEV520" s="329"/>
      <c r="VEW520" s="329"/>
      <c r="VEX520" s="329"/>
      <c r="VEY520" s="329"/>
      <c r="VEZ520" s="329"/>
      <c r="VFA520" s="329"/>
      <c r="VFB520" s="329"/>
      <c r="VFC520" s="329"/>
      <c r="VFD520" s="329"/>
      <c r="VFE520" s="329"/>
      <c r="VFF520" s="329"/>
      <c r="VFG520" s="329"/>
      <c r="VFH520" s="329"/>
      <c r="VFI520" s="329"/>
      <c r="VFJ520" s="329"/>
      <c r="VFK520" s="329"/>
      <c r="VFL520" s="329"/>
      <c r="VFM520" s="329"/>
      <c r="VFN520" s="329"/>
      <c r="VFO520" s="329"/>
      <c r="VFP520" s="329"/>
      <c r="VFQ520" s="329"/>
      <c r="VFR520" s="329"/>
      <c r="VFS520" s="329"/>
      <c r="VFT520" s="329"/>
      <c r="VFU520" s="329"/>
      <c r="VFV520" s="329"/>
      <c r="VFW520" s="329"/>
      <c r="VFX520" s="329"/>
      <c r="VFY520" s="329"/>
      <c r="VFZ520" s="329"/>
      <c r="VGA520" s="329"/>
      <c r="VGB520" s="329"/>
      <c r="VGC520" s="329"/>
      <c r="VGD520" s="329"/>
      <c r="VGE520" s="329"/>
      <c r="VGF520" s="329"/>
      <c r="VGG520" s="329"/>
      <c r="VGH520" s="329"/>
      <c r="VGI520" s="329"/>
      <c r="VGJ520" s="329"/>
      <c r="VGK520" s="329"/>
      <c r="VGL520" s="329"/>
      <c r="VGM520" s="329"/>
      <c r="VGN520" s="329"/>
      <c r="VGO520" s="329"/>
      <c r="VGP520" s="329"/>
      <c r="VGQ520" s="329"/>
      <c r="VGR520" s="329"/>
      <c r="VGS520" s="329"/>
      <c r="VGT520" s="329"/>
      <c r="VGU520" s="329"/>
      <c r="VGV520" s="329"/>
      <c r="VGW520" s="329"/>
      <c r="VGX520" s="329"/>
      <c r="VGY520" s="329"/>
      <c r="VGZ520" s="329"/>
      <c r="VHA520" s="329"/>
      <c r="VHB520" s="329"/>
      <c r="VHC520" s="329"/>
      <c r="VHD520" s="329"/>
      <c r="VHE520" s="329"/>
      <c r="VHF520" s="329"/>
      <c r="VHG520" s="329"/>
      <c r="VHH520" s="329"/>
      <c r="VHI520" s="329"/>
      <c r="VHJ520" s="329"/>
      <c r="VHK520" s="329"/>
      <c r="VHL520" s="329"/>
      <c r="VHM520" s="329"/>
      <c r="VHN520" s="329"/>
      <c r="VHO520" s="329"/>
      <c r="VHP520" s="329"/>
      <c r="VHQ520" s="329"/>
      <c r="VHR520" s="329"/>
      <c r="VHS520" s="329"/>
      <c r="VHT520" s="329"/>
      <c r="VHU520" s="329"/>
      <c r="VHV520" s="329"/>
      <c r="VHW520" s="329"/>
      <c r="VHX520" s="329"/>
      <c r="VHY520" s="329"/>
      <c r="VHZ520" s="329"/>
      <c r="VIA520" s="329"/>
      <c r="VIB520" s="329"/>
      <c r="VIC520" s="329"/>
      <c r="VID520" s="329"/>
      <c r="VIE520" s="329"/>
      <c r="VIF520" s="329"/>
      <c r="VIG520" s="329"/>
      <c r="VIH520" s="329"/>
      <c r="VII520" s="329"/>
      <c r="VIJ520" s="329"/>
      <c r="VIK520" s="329"/>
      <c r="VIL520" s="329"/>
      <c r="VIM520" s="329"/>
      <c r="VIN520" s="329"/>
      <c r="VIO520" s="329"/>
      <c r="VIP520" s="329"/>
      <c r="VIQ520" s="329"/>
      <c r="VIR520" s="329"/>
      <c r="VIS520" s="329"/>
      <c r="VIT520" s="329"/>
      <c r="VIU520" s="329"/>
      <c r="VIV520" s="329"/>
      <c r="VIW520" s="329"/>
      <c r="VIX520" s="329"/>
      <c r="VIY520" s="329"/>
      <c r="VIZ520" s="329"/>
      <c r="VJA520" s="329"/>
      <c r="VJB520" s="329"/>
      <c r="VJC520" s="329"/>
      <c r="VJD520" s="329"/>
      <c r="VJE520" s="329"/>
      <c r="VJF520" s="329"/>
      <c r="VJG520" s="329"/>
      <c r="VJH520" s="329"/>
      <c r="VJI520" s="329"/>
      <c r="VJJ520" s="329"/>
      <c r="VJK520" s="329"/>
      <c r="VJL520" s="329"/>
      <c r="VJM520" s="329"/>
      <c r="VJN520" s="329"/>
      <c r="VJO520" s="329"/>
      <c r="VJP520" s="329"/>
      <c r="VJQ520" s="329"/>
      <c r="VJR520" s="329"/>
      <c r="VJS520" s="329"/>
      <c r="VJT520" s="329"/>
      <c r="VJU520" s="329"/>
      <c r="VJV520" s="329"/>
      <c r="VJW520" s="329"/>
      <c r="VJX520" s="329"/>
      <c r="VJY520" s="329"/>
      <c r="VJZ520" s="329"/>
      <c r="VKA520" s="329"/>
      <c r="VKB520" s="329"/>
      <c r="VKC520" s="329"/>
      <c r="VKD520" s="329"/>
      <c r="VKE520" s="329"/>
      <c r="VKF520" s="329"/>
      <c r="VKG520" s="329"/>
      <c r="VKH520" s="329"/>
      <c r="VKI520" s="329"/>
      <c r="VKJ520" s="329"/>
      <c r="VKK520" s="329"/>
      <c r="VKL520" s="329"/>
      <c r="VKM520" s="329"/>
      <c r="VKN520" s="329"/>
      <c r="VKO520" s="329"/>
      <c r="VKP520" s="329"/>
      <c r="VKQ520" s="329"/>
      <c r="VKR520" s="329"/>
      <c r="VKS520" s="329"/>
      <c r="VKT520" s="329"/>
      <c r="VKU520" s="329"/>
      <c r="VKV520" s="329"/>
      <c r="VKW520" s="329"/>
      <c r="VKX520" s="329"/>
      <c r="VKY520" s="329"/>
      <c r="VKZ520" s="329"/>
      <c r="VLA520" s="329"/>
      <c r="VLB520" s="329"/>
      <c r="VLC520" s="329"/>
      <c r="VLD520" s="329"/>
      <c r="VLE520" s="329"/>
      <c r="VLF520" s="329"/>
      <c r="VLG520" s="329"/>
      <c r="VLH520" s="329"/>
      <c r="VLI520" s="329"/>
      <c r="VLJ520" s="329"/>
      <c r="VLK520" s="329"/>
      <c r="VLL520" s="329"/>
      <c r="VLM520" s="329"/>
      <c r="VLN520" s="329"/>
      <c r="VLO520" s="329"/>
      <c r="VLP520" s="329"/>
      <c r="VLQ520" s="329"/>
      <c r="VLR520" s="329"/>
      <c r="VLS520" s="329"/>
      <c r="VLT520" s="329"/>
      <c r="VLU520" s="329"/>
      <c r="VLV520" s="329"/>
      <c r="VLW520" s="329"/>
      <c r="VLX520" s="329"/>
      <c r="VLY520" s="329"/>
      <c r="VLZ520" s="329"/>
      <c r="VMA520" s="329"/>
      <c r="VMB520" s="329"/>
      <c r="VMC520" s="329"/>
      <c r="VMD520" s="329"/>
      <c r="VME520" s="329"/>
      <c r="VMF520" s="329"/>
      <c r="VMG520" s="329"/>
      <c r="VMH520" s="329"/>
      <c r="VMI520" s="329"/>
      <c r="VMJ520" s="329"/>
      <c r="VMK520" s="329"/>
      <c r="VML520" s="329"/>
      <c r="VMM520" s="329"/>
      <c r="VMN520" s="329"/>
      <c r="VMO520" s="329"/>
      <c r="VMP520" s="329"/>
      <c r="VMQ520" s="329"/>
      <c r="VMR520" s="329"/>
      <c r="VMS520" s="329"/>
      <c r="VMT520" s="329"/>
      <c r="VMU520" s="329"/>
      <c r="VMV520" s="329"/>
      <c r="VMW520" s="329"/>
      <c r="VMX520" s="329"/>
      <c r="VMY520" s="329"/>
      <c r="VMZ520" s="329"/>
      <c r="VNA520" s="329"/>
      <c r="VNB520" s="329"/>
      <c r="VNC520" s="329"/>
      <c r="VND520" s="329"/>
      <c r="VNE520" s="329"/>
      <c r="VNF520" s="329"/>
      <c r="VNG520" s="329"/>
      <c r="VNH520" s="329"/>
      <c r="VNI520" s="329"/>
      <c r="VNJ520" s="329"/>
      <c r="VNK520" s="329"/>
      <c r="VNL520" s="329"/>
      <c r="VNM520" s="329"/>
      <c r="VNN520" s="329"/>
      <c r="VNO520" s="329"/>
      <c r="VNP520" s="329"/>
      <c r="VNQ520" s="329"/>
      <c r="VNR520" s="329"/>
      <c r="VNS520" s="329"/>
      <c r="VNT520" s="329"/>
      <c r="VNU520" s="329"/>
      <c r="VNV520" s="329"/>
      <c r="VNW520" s="329"/>
      <c r="VNX520" s="329"/>
      <c r="VNY520" s="329"/>
      <c r="VNZ520" s="329"/>
      <c r="VOA520" s="329"/>
      <c r="VOB520" s="329"/>
      <c r="VOC520" s="329"/>
      <c r="VOD520" s="329"/>
      <c r="VOE520" s="329"/>
      <c r="VOF520" s="329"/>
      <c r="VOG520" s="329"/>
      <c r="VOH520" s="329"/>
      <c r="VOI520" s="329"/>
      <c r="VOJ520" s="329"/>
      <c r="VOK520" s="329"/>
      <c r="VOL520" s="329"/>
      <c r="VOM520" s="329"/>
      <c r="VON520" s="329"/>
      <c r="VOO520" s="329"/>
      <c r="VOP520" s="329"/>
      <c r="VOQ520" s="329"/>
      <c r="VOR520" s="329"/>
      <c r="VOS520" s="329"/>
      <c r="VOT520" s="329"/>
      <c r="VOU520" s="329"/>
      <c r="VOV520" s="329"/>
      <c r="VOW520" s="329"/>
      <c r="VOX520" s="329"/>
      <c r="VOY520" s="329"/>
      <c r="VOZ520" s="329"/>
      <c r="VPA520" s="329"/>
      <c r="VPB520" s="329"/>
      <c r="VPC520" s="329"/>
      <c r="VPD520" s="329"/>
      <c r="VPE520" s="329"/>
      <c r="VPF520" s="329"/>
      <c r="VPG520" s="329"/>
      <c r="VPH520" s="329"/>
      <c r="VPI520" s="329"/>
      <c r="VPJ520" s="329"/>
      <c r="VPK520" s="329"/>
      <c r="VPL520" s="329"/>
      <c r="VPM520" s="329"/>
      <c r="VPN520" s="329"/>
      <c r="VPO520" s="329"/>
      <c r="VPP520" s="329"/>
      <c r="VPQ520" s="329"/>
      <c r="VPR520" s="329"/>
      <c r="VPS520" s="329"/>
      <c r="VPT520" s="329"/>
      <c r="VPU520" s="329"/>
      <c r="VPV520" s="329"/>
      <c r="VPW520" s="329"/>
      <c r="VPX520" s="329"/>
      <c r="VPY520" s="329"/>
      <c r="VPZ520" s="329"/>
      <c r="VQA520" s="329"/>
      <c r="VQB520" s="329"/>
      <c r="VQC520" s="329"/>
      <c r="VQD520" s="329"/>
      <c r="VQE520" s="329"/>
      <c r="VQF520" s="329"/>
      <c r="VQG520" s="329"/>
      <c r="VQH520" s="329"/>
      <c r="VQI520" s="329"/>
      <c r="VQJ520" s="329"/>
      <c r="VQK520" s="329"/>
      <c r="VQL520" s="329"/>
      <c r="VQM520" s="329"/>
      <c r="VQN520" s="329"/>
      <c r="VQO520" s="329"/>
      <c r="VQP520" s="329"/>
      <c r="VQQ520" s="329"/>
      <c r="VQR520" s="329"/>
      <c r="VQS520" s="329"/>
      <c r="VQT520" s="329"/>
      <c r="VQU520" s="329"/>
      <c r="VQV520" s="329"/>
      <c r="VQW520" s="329"/>
      <c r="VQX520" s="329"/>
      <c r="VQY520" s="329"/>
      <c r="VQZ520" s="329"/>
      <c r="VRA520" s="329"/>
      <c r="VRB520" s="329"/>
      <c r="VRC520" s="329"/>
      <c r="VRD520" s="329"/>
      <c r="VRE520" s="329"/>
      <c r="VRF520" s="329"/>
      <c r="VRG520" s="329"/>
      <c r="VRH520" s="329"/>
      <c r="VRI520" s="329"/>
      <c r="VRJ520" s="329"/>
      <c r="VRK520" s="329"/>
      <c r="VRL520" s="329"/>
      <c r="VRM520" s="329"/>
      <c r="VRN520" s="329"/>
      <c r="VRO520" s="329"/>
      <c r="VRP520" s="329"/>
      <c r="VRQ520" s="329"/>
      <c r="VRR520" s="329"/>
      <c r="VRS520" s="329"/>
      <c r="VRT520" s="329"/>
      <c r="VRU520" s="329"/>
      <c r="VRV520" s="329"/>
      <c r="VRW520" s="329"/>
      <c r="VRX520" s="329"/>
      <c r="VRY520" s="329"/>
      <c r="VRZ520" s="329"/>
      <c r="VSA520" s="329"/>
      <c r="VSB520" s="329"/>
      <c r="VSC520" s="329"/>
      <c r="VSD520" s="329"/>
      <c r="VSE520" s="329"/>
      <c r="VSF520" s="329"/>
      <c r="VSG520" s="329"/>
      <c r="VSH520" s="329"/>
      <c r="VSI520" s="329"/>
      <c r="VSJ520" s="329"/>
      <c r="VSK520" s="329"/>
      <c r="VSL520" s="329"/>
      <c r="VSM520" s="329"/>
      <c r="VSN520" s="329"/>
      <c r="VSO520" s="329"/>
      <c r="VSP520" s="329"/>
      <c r="VSQ520" s="329"/>
      <c r="VSR520" s="329"/>
      <c r="VSS520" s="329"/>
      <c r="VST520" s="329"/>
      <c r="VSU520" s="329"/>
      <c r="VSV520" s="329"/>
      <c r="VSW520" s="329"/>
      <c r="VSX520" s="329"/>
      <c r="VSY520" s="329"/>
      <c r="VSZ520" s="329"/>
      <c r="VTA520" s="329"/>
      <c r="VTB520" s="329"/>
      <c r="VTC520" s="329"/>
      <c r="VTD520" s="329"/>
      <c r="VTE520" s="329"/>
      <c r="VTF520" s="329"/>
      <c r="VTG520" s="329"/>
      <c r="VTH520" s="329"/>
      <c r="VTI520" s="329"/>
      <c r="VTJ520" s="329"/>
      <c r="VTK520" s="329"/>
      <c r="VTL520" s="329"/>
      <c r="VTM520" s="329"/>
      <c r="VTN520" s="329"/>
      <c r="VTO520" s="329"/>
      <c r="VTP520" s="329"/>
      <c r="VTQ520" s="329"/>
      <c r="VTR520" s="329"/>
      <c r="VTS520" s="329"/>
      <c r="VTT520" s="329"/>
      <c r="VTU520" s="329"/>
      <c r="VTV520" s="329"/>
      <c r="VTW520" s="329"/>
      <c r="VTX520" s="329"/>
      <c r="VTY520" s="329"/>
      <c r="VTZ520" s="329"/>
      <c r="VUA520" s="329"/>
      <c r="VUB520" s="329"/>
      <c r="VUC520" s="329"/>
      <c r="VUD520" s="329"/>
      <c r="VUE520" s="329"/>
      <c r="VUF520" s="329"/>
      <c r="VUG520" s="329"/>
      <c r="VUH520" s="329"/>
      <c r="VUI520" s="329"/>
      <c r="VUJ520" s="329"/>
      <c r="VUK520" s="329"/>
      <c r="VUL520" s="329"/>
      <c r="VUM520" s="329"/>
      <c r="VUN520" s="329"/>
      <c r="VUO520" s="329"/>
      <c r="VUP520" s="329"/>
      <c r="VUQ520" s="329"/>
      <c r="VUR520" s="329"/>
      <c r="VUS520" s="329"/>
      <c r="VUT520" s="329"/>
      <c r="VUU520" s="329"/>
      <c r="VUV520" s="329"/>
      <c r="VUW520" s="329"/>
      <c r="VUX520" s="329"/>
      <c r="VUY520" s="329"/>
      <c r="VUZ520" s="329"/>
      <c r="VVA520" s="329"/>
      <c r="VVB520" s="329"/>
      <c r="VVC520" s="329"/>
      <c r="VVD520" s="329"/>
      <c r="VVE520" s="329"/>
      <c r="VVF520" s="329"/>
      <c r="VVG520" s="329"/>
      <c r="VVH520" s="329"/>
      <c r="VVI520" s="329"/>
      <c r="VVJ520" s="329"/>
      <c r="VVK520" s="329"/>
      <c r="VVL520" s="329"/>
      <c r="VVM520" s="329"/>
      <c r="VVN520" s="329"/>
      <c r="VVO520" s="329"/>
      <c r="VVP520" s="329"/>
      <c r="VVQ520" s="329"/>
      <c r="VVR520" s="329"/>
      <c r="VVS520" s="329"/>
      <c r="VVT520" s="329"/>
      <c r="VVU520" s="329"/>
      <c r="VVV520" s="329"/>
      <c r="VVW520" s="329"/>
      <c r="VVX520" s="329"/>
      <c r="VVY520" s="329"/>
      <c r="VVZ520" s="329"/>
      <c r="VWA520" s="329"/>
      <c r="VWB520" s="329"/>
      <c r="VWC520" s="329"/>
      <c r="VWD520" s="329"/>
      <c r="VWE520" s="329"/>
      <c r="VWF520" s="329"/>
      <c r="VWG520" s="329"/>
      <c r="VWH520" s="329"/>
      <c r="VWI520" s="329"/>
      <c r="VWJ520" s="329"/>
      <c r="VWK520" s="329"/>
      <c r="VWL520" s="329"/>
      <c r="VWM520" s="329"/>
      <c r="VWN520" s="329"/>
      <c r="VWO520" s="329"/>
      <c r="VWP520" s="329"/>
      <c r="VWQ520" s="329"/>
      <c r="VWR520" s="329"/>
      <c r="VWS520" s="329"/>
      <c r="VWT520" s="329"/>
      <c r="VWU520" s="329"/>
      <c r="VWV520" s="329"/>
      <c r="VWW520" s="329"/>
      <c r="VWX520" s="329"/>
      <c r="VWY520" s="329"/>
      <c r="VWZ520" s="329"/>
      <c r="VXA520" s="329"/>
      <c r="VXB520" s="329"/>
      <c r="VXC520" s="329"/>
      <c r="VXD520" s="329"/>
      <c r="VXE520" s="329"/>
      <c r="VXF520" s="329"/>
      <c r="VXG520" s="329"/>
      <c r="VXH520" s="329"/>
      <c r="VXI520" s="329"/>
      <c r="VXJ520" s="329"/>
      <c r="VXK520" s="329"/>
      <c r="VXL520" s="329"/>
      <c r="VXM520" s="329"/>
      <c r="VXN520" s="329"/>
      <c r="VXO520" s="329"/>
      <c r="VXP520" s="329"/>
      <c r="VXQ520" s="329"/>
      <c r="VXR520" s="329"/>
      <c r="VXS520" s="329"/>
      <c r="VXT520" s="329"/>
      <c r="VXU520" s="329"/>
      <c r="VXV520" s="329"/>
      <c r="VXW520" s="329"/>
      <c r="VXX520" s="329"/>
      <c r="VXY520" s="329"/>
      <c r="VXZ520" s="329"/>
      <c r="VYA520" s="329"/>
      <c r="VYB520" s="329"/>
      <c r="VYC520" s="329"/>
      <c r="VYD520" s="329"/>
      <c r="VYE520" s="329"/>
      <c r="VYF520" s="329"/>
      <c r="VYG520" s="329"/>
      <c r="VYH520" s="329"/>
      <c r="VYI520" s="329"/>
      <c r="VYJ520" s="329"/>
      <c r="VYK520" s="329"/>
      <c r="VYL520" s="329"/>
      <c r="VYM520" s="329"/>
      <c r="VYN520" s="329"/>
      <c r="VYO520" s="329"/>
      <c r="VYP520" s="329"/>
      <c r="VYQ520" s="329"/>
      <c r="VYR520" s="329"/>
      <c r="VYS520" s="329"/>
      <c r="VYT520" s="329"/>
      <c r="VYU520" s="329"/>
      <c r="VYV520" s="329"/>
      <c r="VYW520" s="329"/>
      <c r="VYX520" s="329"/>
      <c r="VYY520" s="329"/>
      <c r="VYZ520" s="329"/>
      <c r="VZA520" s="329"/>
      <c r="VZB520" s="329"/>
      <c r="VZC520" s="329"/>
      <c r="VZD520" s="329"/>
      <c r="VZE520" s="329"/>
      <c r="VZF520" s="329"/>
      <c r="VZG520" s="329"/>
      <c r="VZH520" s="329"/>
      <c r="VZI520" s="329"/>
      <c r="VZJ520" s="329"/>
      <c r="VZK520" s="329"/>
      <c r="VZL520" s="329"/>
      <c r="VZM520" s="329"/>
      <c r="VZN520" s="329"/>
      <c r="VZO520" s="329"/>
      <c r="VZP520" s="329"/>
      <c r="VZQ520" s="329"/>
      <c r="VZR520" s="329"/>
      <c r="VZS520" s="329"/>
      <c r="VZT520" s="329"/>
      <c r="VZU520" s="329"/>
      <c r="VZV520" s="329"/>
      <c r="VZW520" s="329"/>
      <c r="VZX520" s="329"/>
      <c r="VZY520" s="329"/>
      <c r="VZZ520" s="329"/>
      <c r="WAA520" s="329"/>
      <c r="WAB520" s="329"/>
      <c r="WAC520" s="329"/>
      <c r="WAD520" s="329"/>
      <c r="WAE520" s="329"/>
      <c r="WAF520" s="329"/>
      <c r="WAG520" s="329"/>
      <c r="WAH520" s="329"/>
      <c r="WAI520" s="329"/>
      <c r="WAJ520" s="329"/>
      <c r="WAK520" s="329"/>
      <c r="WAL520" s="329"/>
      <c r="WAM520" s="329"/>
      <c r="WAN520" s="329"/>
      <c r="WAO520" s="329"/>
      <c r="WAP520" s="329"/>
      <c r="WAQ520" s="329"/>
      <c r="WAR520" s="329"/>
      <c r="WAS520" s="329"/>
      <c r="WAT520" s="329"/>
      <c r="WAU520" s="329"/>
      <c r="WAV520" s="329"/>
      <c r="WAW520" s="329"/>
      <c r="WAX520" s="329"/>
      <c r="WAY520" s="329"/>
      <c r="WAZ520" s="329"/>
      <c r="WBA520" s="329"/>
      <c r="WBB520" s="329"/>
      <c r="WBC520" s="329"/>
      <c r="WBD520" s="329"/>
      <c r="WBE520" s="329"/>
      <c r="WBF520" s="329"/>
      <c r="WBG520" s="329"/>
      <c r="WBH520" s="329"/>
      <c r="WBI520" s="329"/>
      <c r="WBJ520" s="329"/>
      <c r="WBK520" s="329"/>
      <c r="WBL520" s="329"/>
      <c r="WBM520" s="329"/>
      <c r="WBN520" s="329"/>
      <c r="WBO520" s="329"/>
      <c r="WBP520" s="329"/>
      <c r="WBQ520" s="329"/>
      <c r="WBR520" s="329"/>
      <c r="WBS520" s="329"/>
      <c r="WBT520" s="329"/>
      <c r="WBU520" s="329"/>
      <c r="WBV520" s="329"/>
      <c r="WBW520" s="329"/>
      <c r="WBX520" s="329"/>
      <c r="WBY520" s="329"/>
      <c r="WBZ520" s="329"/>
      <c r="WCA520" s="329"/>
      <c r="WCB520" s="329"/>
      <c r="WCC520" s="329"/>
      <c r="WCD520" s="329"/>
      <c r="WCE520" s="329"/>
      <c r="WCF520" s="329"/>
      <c r="WCG520" s="329"/>
      <c r="WCH520" s="329"/>
      <c r="WCI520" s="329"/>
      <c r="WCJ520" s="329"/>
      <c r="WCK520" s="329"/>
      <c r="WCL520" s="329"/>
      <c r="WCM520" s="329"/>
      <c r="WCN520" s="329"/>
      <c r="WCO520" s="329"/>
      <c r="WCP520" s="329"/>
      <c r="WCQ520" s="329"/>
      <c r="WCR520" s="329"/>
      <c r="WCS520" s="329"/>
      <c r="WCT520" s="329"/>
      <c r="WCU520" s="329"/>
      <c r="WCV520" s="329"/>
      <c r="WCW520" s="329"/>
      <c r="WCX520" s="329"/>
      <c r="WCY520" s="329"/>
      <c r="WCZ520" s="329"/>
      <c r="WDA520" s="329"/>
      <c r="WDB520" s="329"/>
      <c r="WDC520" s="329"/>
      <c r="WDD520" s="329"/>
      <c r="WDE520" s="329"/>
      <c r="WDF520" s="329"/>
      <c r="WDG520" s="329"/>
      <c r="WDH520" s="329"/>
      <c r="WDI520" s="329"/>
      <c r="WDJ520" s="329"/>
      <c r="WDK520" s="329"/>
      <c r="WDL520" s="329"/>
      <c r="WDM520" s="329"/>
      <c r="WDN520" s="329"/>
      <c r="WDO520" s="329"/>
      <c r="WDP520" s="329"/>
      <c r="WDQ520" s="329"/>
      <c r="WDR520" s="329"/>
      <c r="WDS520" s="329"/>
      <c r="WDT520" s="329"/>
      <c r="WDU520" s="329"/>
      <c r="WDV520" s="329"/>
      <c r="WDW520" s="329"/>
      <c r="WDX520" s="329"/>
      <c r="WDY520" s="329"/>
      <c r="WDZ520" s="329"/>
      <c r="WEA520" s="329"/>
      <c r="WEB520" s="329"/>
      <c r="WEC520" s="329"/>
      <c r="WED520" s="329"/>
      <c r="WEE520" s="329"/>
      <c r="WEF520" s="329"/>
      <c r="WEG520" s="329"/>
      <c r="WEH520" s="329"/>
      <c r="WEI520" s="329"/>
      <c r="WEJ520" s="329"/>
      <c r="WEK520" s="329"/>
      <c r="WEL520" s="329"/>
      <c r="WEM520" s="329"/>
      <c r="WEN520" s="329"/>
      <c r="WEO520" s="329"/>
      <c r="WEP520" s="329"/>
      <c r="WEQ520" s="329"/>
      <c r="WER520" s="329"/>
      <c r="WES520" s="329"/>
      <c r="WET520" s="329"/>
      <c r="WEU520" s="329"/>
      <c r="WEV520" s="329"/>
      <c r="WEW520" s="329"/>
      <c r="WEX520" s="329"/>
      <c r="WEY520" s="329"/>
      <c r="WEZ520" s="329"/>
      <c r="WFA520" s="329"/>
      <c r="WFB520" s="329"/>
      <c r="WFC520" s="329"/>
      <c r="WFD520" s="329"/>
      <c r="WFE520" s="329"/>
      <c r="WFF520" s="329"/>
      <c r="WFG520" s="329"/>
      <c r="WFH520" s="329"/>
      <c r="WFI520" s="329"/>
      <c r="WFJ520" s="329"/>
      <c r="WFK520" s="329"/>
      <c r="WFL520" s="329"/>
      <c r="WFM520" s="329"/>
      <c r="WFN520" s="329"/>
      <c r="WFO520" s="329"/>
      <c r="WFP520" s="329"/>
      <c r="WFQ520" s="329"/>
      <c r="WFR520" s="329"/>
      <c r="WFS520" s="329"/>
      <c r="WFT520" s="329"/>
      <c r="WFU520" s="329"/>
      <c r="WFV520" s="329"/>
      <c r="WFW520" s="329"/>
      <c r="WFX520" s="329"/>
      <c r="WFY520" s="329"/>
      <c r="WFZ520" s="329"/>
      <c r="WGA520" s="329"/>
      <c r="WGB520" s="329"/>
      <c r="WGC520" s="329"/>
      <c r="WGD520" s="329"/>
      <c r="WGE520" s="329"/>
      <c r="WGF520" s="329"/>
      <c r="WGG520" s="329"/>
      <c r="WGH520" s="329"/>
      <c r="WGI520" s="329"/>
      <c r="WGJ520" s="329"/>
      <c r="WGK520" s="329"/>
      <c r="WGL520" s="329"/>
      <c r="WGM520" s="329"/>
      <c r="WGN520" s="329"/>
      <c r="WGO520" s="329"/>
      <c r="WGP520" s="329"/>
      <c r="WGQ520" s="329"/>
      <c r="WGR520" s="329"/>
      <c r="WGS520" s="329"/>
      <c r="WGT520" s="329"/>
      <c r="WGU520" s="329"/>
      <c r="WGV520" s="329"/>
      <c r="WGW520" s="329"/>
      <c r="WGX520" s="329"/>
      <c r="WGY520" s="329"/>
      <c r="WGZ520" s="329"/>
      <c r="WHA520" s="329"/>
      <c r="WHB520" s="329"/>
      <c r="WHC520" s="329"/>
      <c r="WHD520" s="329"/>
      <c r="WHE520" s="329"/>
      <c r="WHF520" s="329"/>
      <c r="WHG520" s="329"/>
      <c r="WHH520" s="329"/>
      <c r="WHI520" s="329"/>
      <c r="WHJ520" s="329"/>
      <c r="WHK520" s="329"/>
      <c r="WHL520" s="329"/>
      <c r="WHM520" s="329"/>
      <c r="WHN520" s="329"/>
      <c r="WHO520" s="329"/>
      <c r="WHP520" s="329"/>
      <c r="WHQ520" s="329"/>
      <c r="WHR520" s="329"/>
      <c r="WHS520" s="329"/>
      <c r="WHT520" s="329"/>
      <c r="WHU520" s="329"/>
      <c r="WHV520" s="329"/>
      <c r="WHW520" s="329"/>
      <c r="WHX520" s="329"/>
      <c r="WHY520" s="329"/>
      <c r="WHZ520" s="329"/>
      <c r="WIA520" s="329"/>
      <c r="WIB520" s="329"/>
      <c r="WIC520" s="329"/>
      <c r="WID520" s="329"/>
      <c r="WIE520" s="329"/>
      <c r="WIF520" s="329"/>
      <c r="WIG520" s="329"/>
      <c r="WIH520" s="329"/>
      <c r="WII520" s="329"/>
      <c r="WIJ520" s="329"/>
      <c r="WIK520" s="329"/>
      <c r="WIL520" s="329"/>
      <c r="WIM520" s="329"/>
      <c r="WIN520" s="329"/>
      <c r="WIO520" s="329"/>
      <c r="WIP520" s="329"/>
      <c r="WIQ520" s="329"/>
      <c r="WIR520" s="329"/>
      <c r="WIS520" s="329"/>
      <c r="WIT520" s="329"/>
      <c r="WIU520" s="329"/>
      <c r="WIV520" s="329"/>
      <c r="WIW520" s="329"/>
      <c r="WIX520" s="329"/>
      <c r="WIY520" s="329"/>
      <c r="WIZ520" s="329"/>
      <c r="WJA520" s="329"/>
      <c r="WJB520" s="329"/>
      <c r="WJC520" s="329"/>
      <c r="WJD520" s="329"/>
      <c r="WJE520" s="329"/>
      <c r="WJF520" s="329"/>
      <c r="WJG520" s="329"/>
      <c r="WJH520" s="329"/>
      <c r="WJI520" s="329"/>
      <c r="WJJ520" s="329"/>
      <c r="WJK520" s="329"/>
      <c r="WJL520" s="329"/>
      <c r="WJM520" s="329"/>
      <c r="WJN520" s="329"/>
      <c r="WJO520" s="329"/>
      <c r="WJP520" s="329"/>
      <c r="WJQ520" s="329"/>
      <c r="WJR520" s="329"/>
      <c r="WJS520" s="329"/>
      <c r="WJT520" s="329"/>
      <c r="WJU520" s="329"/>
      <c r="WJV520" s="329"/>
      <c r="WJW520" s="329"/>
      <c r="WJX520" s="329"/>
      <c r="WJY520" s="329"/>
      <c r="WJZ520" s="329"/>
      <c r="WKA520" s="329"/>
      <c r="WKB520" s="329"/>
      <c r="WKC520" s="329"/>
      <c r="WKD520" s="329"/>
      <c r="WKE520" s="329"/>
      <c r="WKF520" s="329"/>
      <c r="WKG520" s="329"/>
      <c r="WKH520" s="329"/>
      <c r="WKI520" s="329"/>
      <c r="WKJ520" s="329"/>
      <c r="WKK520" s="329"/>
      <c r="WKL520" s="329"/>
      <c r="WKM520" s="329"/>
      <c r="WKN520" s="329"/>
      <c r="WKO520" s="329"/>
      <c r="WKP520" s="329"/>
      <c r="WKQ520" s="329"/>
      <c r="WKR520" s="329"/>
      <c r="WKS520" s="329"/>
      <c r="WKT520" s="329"/>
      <c r="WKU520" s="329"/>
      <c r="WKV520" s="329"/>
      <c r="WKW520" s="329"/>
      <c r="WKX520" s="329"/>
      <c r="WKY520" s="329"/>
      <c r="WKZ520" s="329"/>
      <c r="WLA520" s="329"/>
      <c r="WLB520" s="329"/>
      <c r="WLC520" s="329"/>
      <c r="WLD520" s="329"/>
      <c r="WLE520" s="329"/>
      <c r="WLF520" s="329"/>
      <c r="WLG520" s="329"/>
      <c r="WLH520" s="329"/>
      <c r="WLI520" s="329"/>
      <c r="WLJ520" s="329"/>
      <c r="WLK520" s="329"/>
      <c r="WLL520" s="329"/>
      <c r="WLM520" s="329"/>
      <c r="WLN520" s="329"/>
      <c r="WLO520" s="329"/>
      <c r="WLP520" s="329"/>
      <c r="WLQ520" s="329"/>
      <c r="WLR520" s="329"/>
      <c r="WLS520" s="329"/>
      <c r="WLT520" s="329"/>
      <c r="WLU520" s="329"/>
      <c r="WLV520" s="329"/>
      <c r="WLW520" s="329"/>
      <c r="WLX520" s="329"/>
      <c r="WLY520" s="329"/>
      <c r="WLZ520" s="329"/>
      <c r="WMA520" s="329"/>
      <c r="WMB520" s="329"/>
      <c r="WMC520" s="329"/>
      <c r="WMD520" s="329"/>
      <c r="WME520" s="329"/>
      <c r="WMF520" s="329"/>
      <c r="WMG520" s="329"/>
      <c r="WMH520" s="329"/>
      <c r="WMI520" s="329"/>
      <c r="WMJ520" s="329"/>
      <c r="WMK520" s="329"/>
      <c r="WML520" s="329"/>
      <c r="WMM520" s="329"/>
      <c r="WMN520" s="329"/>
      <c r="WMO520" s="329"/>
      <c r="WMP520" s="329"/>
      <c r="WMQ520" s="329"/>
      <c r="WMR520" s="329"/>
      <c r="WMS520" s="329"/>
      <c r="WMT520" s="329"/>
      <c r="WMU520" s="329"/>
      <c r="WMV520" s="329"/>
      <c r="WMW520" s="329"/>
      <c r="WMX520" s="329"/>
      <c r="WMY520" s="329"/>
      <c r="WMZ520" s="329"/>
      <c r="WNA520" s="329"/>
      <c r="WNB520" s="329"/>
      <c r="WNC520" s="329"/>
      <c r="WND520" s="329"/>
      <c r="WNE520" s="329"/>
      <c r="WNF520" s="329"/>
      <c r="WNG520" s="329"/>
      <c r="WNH520" s="329"/>
      <c r="WNI520" s="329"/>
      <c r="WNJ520" s="329"/>
      <c r="WNK520" s="329"/>
      <c r="WNL520" s="329"/>
      <c r="WNM520" s="329"/>
      <c r="WNN520" s="329"/>
      <c r="WNO520" s="329"/>
      <c r="WNP520" s="329"/>
      <c r="WNQ520" s="329"/>
      <c r="WNR520" s="329"/>
      <c r="WNS520" s="329"/>
      <c r="WNT520" s="329"/>
      <c r="WNU520" s="329"/>
      <c r="WNV520" s="329"/>
      <c r="WNW520" s="329"/>
      <c r="WNX520" s="329"/>
      <c r="WNY520" s="329"/>
      <c r="WNZ520" s="329"/>
      <c r="WOA520" s="329"/>
      <c r="WOB520" s="329"/>
      <c r="WOC520" s="329"/>
      <c r="WOD520" s="329"/>
      <c r="WOE520" s="329"/>
      <c r="WOF520" s="329"/>
      <c r="WOG520" s="329"/>
      <c r="WOH520" s="329"/>
      <c r="WOI520" s="329"/>
      <c r="WOJ520" s="329"/>
      <c r="WOK520" s="329"/>
      <c r="WOL520" s="329"/>
      <c r="WOM520" s="329"/>
      <c r="WON520" s="329"/>
      <c r="WOO520" s="329"/>
      <c r="WOP520" s="329"/>
      <c r="WOQ520" s="329"/>
      <c r="WOR520" s="329"/>
      <c r="WOS520" s="329"/>
      <c r="WOT520" s="329"/>
      <c r="WOU520" s="329"/>
      <c r="WOV520" s="329"/>
      <c r="WOW520" s="329"/>
      <c r="WOX520" s="329"/>
      <c r="WOY520" s="329"/>
      <c r="WOZ520" s="329"/>
      <c r="WPA520" s="329"/>
      <c r="WPB520" s="329"/>
      <c r="WPC520" s="329"/>
      <c r="WPD520" s="329"/>
      <c r="WPE520" s="329"/>
      <c r="WPF520" s="329"/>
      <c r="WPG520" s="329"/>
      <c r="WPH520" s="329"/>
      <c r="WPI520" s="329"/>
      <c r="WPJ520" s="329"/>
      <c r="WPK520" s="329"/>
      <c r="WPL520" s="329"/>
      <c r="WPM520" s="329"/>
      <c r="WPN520" s="329"/>
      <c r="WPO520" s="329"/>
      <c r="WPP520" s="329"/>
      <c r="WPQ520" s="329"/>
      <c r="WPR520" s="329"/>
      <c r="WPS520" s="329"/>
      <c r="WPT520" s="329"/>
      <c r="WPU520" s="329"/>
      <c r="WPV520" s="329"/>
      <c r="WPW520" s="329"/>
      <c r="WPX520" s="329"/>
      <c r="WPY520" s="329"/>
      <c r="WPZ520" s="329"/>
      <c r="WQA520" s="329"/>
      <c r="WQB520" s="329"/>
      <c r="WQC520" s="329"/>
      <c r="WQD520" s="329"/>
      <c r="WQE520" s="329"/>
      <c r="WQF520" s="329"/>
      <c r="WQG520" s="329"/>
      <c r="WQH520" s="329"/>
      <c r="WQI520" s="329"/>
      <c r="WQJ520" s="329"/>
      <c r="WQK520" s="329"/>
      <c r="WQL520" s="329"/>
      <c r="WQM520" s="329"/>
      <c r="WQN520" s="329"/>
      <c r="WQO520" s="329"/>
      <c r="WQP520" s="329"/>
      <c r="WQQ520" s="329"/>
      <c r="WQR520" s="329"/>
      <c r="WQS520" s="329"/>
      <c r="WQT520" s="329"/>
      <c r="WQU520" s="329"/>
      <c r="WQV520" s="329"/>
      <c r="WQW520" s="329"/>
      <c r="WQX520" s="329"/>
      <c r="WQY520" s="329"/>
      <c r="WQZ520" s="329"/>
      <c r="WRA520" s="329"/>
      <c r="WRB520" s="329"/>
      <c r="WRC520" s="329"/>
      <c r="WRD520" s="329"/>
      <c r="WRE520" s="329"/>
      <c r="WRF520" s="329"/>
      <c r="WRG520" s="329"/>
      <c r="WRH520" s="329"/>
      <c r="WRI520" s="329"/>
      <c r="WRJ520" s="329"/>
      <c r="WRK520" s="329"/>
      <c r="WRL520" s="329"/>
      <c r="WRM520" s="329"/>
      <c r="WRN520" s="329"/>
      <c r="WRO520" s="329"/>
      <c r="WRP520" s="329"/>
      <c r="WRQ520" s="329"/>
      <c r="WRR520" s="329"/>
      <c r="WRS520" s="329"/>
      <c r="WRT520" s="329"/>
      <c r="WRU520" s="329"/>
      <c r="WRV520" s="329"/>
      <c r="WRW520" s="329"/>
      <c r="WRX520" s="329"/>
      <c r="WRY520" s="329"/>
      <c r="WRZ520" s="329"/>
      <c r="WSA520" s="329"/>
      <c r="WSB520" s="329"/>
      <c r="WSC520" s="329"/>
      <c r="WSD520" s="329"/>
      <c r="WSE520" s="329"/>
      <c r="WSF520" s="329"/>
      <c r="WSG520" s="329"/>
      <c r="WSH520" s="329"/>
      <c r="WSI520" s="329"/>
      <c r="WSJ520" s="329"/>
      <c r="WSK520" s="329"/>
      <c r="WSL520" s="329"/>
      <c r="WSM520" s="329"/>
      <c r="WSN520" s="329"/>
      <c r="WSO520" s="329"/>
      <c r="WSP520" s="329"/>
      <c r="WSQ520" s="329"/>
      <c r="WSR520" s="329"/>
      <c r="WSS520" s="329"/>
      <c r="WST520" s="329"/>
      <c r="WSU520" s="329"/>
      <c r="WSV520" s="329"/>
      <c r="WSW520" s="329"/>
      <c r="WSX520" s="329"/>
      <c r="WSY520" s="329"/>
      <c r="WSZ520" s="329"/>
      <c r="WTA520" s="329"/>
      <c r="WTB520" s="329"/>
      <c r="WTC520" s="329"/>
      <c r="WTD520" s="329"/>
      <c r="WTE520" s="329"/>
      <c r="WTF520" s="329"/>
      <c r="WTG520" s="329"/>
      <c r="WTH520" s="329"/>
      <c r="WTI520" s="329"/>
      <c r="WTJ520" s="329"/>
      <c r="WTK520" s="329"/>
      <c r="WTL520" s="329"/>
      <c r="WTM520" s="329"/>
      <c r="WTN520" s="329"/>
      <c r="WTO520" s="329"/>
      <c r="WTP520" s="329"/>
      <c r="WTQ520" s="329"/>
      <c r="WTR520" s="329"/>
      <c r="WTS520" s="329"/>
      <c r="WTT520" s="329"/>
      <c r="WTU520" s="329"/>
      <c r="WTV520" s="329"/>
      <c r="WTW520" s="329"/>
      <c r="WTX520" s="329"/>
      <c r="WTY520" s="329"/>
      <c r="WTZ520" s="329"/>
      <c r="WUA520" s="329"/>
      <c r="WUB520" s="329"/>
      <c r="WUC520" s="329"/>
      <c r="WUD520" s="329"/>
      <c r="WUE520" s="329"/>
      <c r="WUF520" s="329"/>
      <c r="WUG520" s="329"/>
      <c r="WUH520" s="329"/>
      <c r="WUI520" s="329"/>
      <c r="WUJ520" s="329"/>
      <c r="WUK520" s="329"/>
      <c r="WUL520" s="329"/>
      <c r="WUM520" s="329"/>
      <c r="WUN520" s="329"/>
      <c r="WUO520" s="329"/>
      <c r="WUP520" s="329"/>
      <c r="WUQ520" s="329"/>
      <c r="WUR520" s="329"/>
      <c r="WUS520" s="329"/>
      <c r="WUT520" s="329"/>
      <c r="WUU520" s="329"/>
      <c r="WUV520" s="329"/>
      <c r="WUW520" s="329"/>
      <c r="WUX520" s="329"/>
      <c r="WUY520" s="329"/>
      <c r="WUZ520" s="329"/>
      <c r="WVA520" s="329"/>
      <c r="WVB520" s="329"/>
      <c r="WVC520" s="329"/>
      <c r="WVD520" s="329"/>
      <c r="WVE520" s="329"/>
      <c r="WVF520" s="329"/>
      <c r="WVG520" s="329"/>
      <c r="WVH520" s="329"/>
      <c r="WVI520" s="329"/>
      <c r="WVJ520" s="329"/>
      <c r="WVK520" s="329"/>
      <c r="WVL520" s="329"/>
      <c r="WVM520" s="329"/>
      <c r="WVN520" s="329"/>
      <c r="WVO520" s="329"/>
      <c r="WVP520" s="329"/>
      <c r="WVQ520" s="329"/>
      <c r="WVR520" s="329"/>
      <c r="WVS520" s="329"/>
      <c r="WVT520" s="329"/>
      <c r="WVU520" s="329"/>
      <c r="WVV520" s="329"/>
      <c r="WVW520" s="329"/>
      <c r="WVX520" s="329"/>
      <c r="WVY520" s="329"/>
      <c r="WVZ520" s="329"/>
      <c r="WWA520" s="329"/>
      <c r="WWB520" s="329"/>
      <c r="WWC520" s="329"/>
      <c r="WWD520" s="329"/>
      <c r="WWE520" s="329"/>
      <c r="WWF520" s="329"/>
      <c r="WWG520" s="329"/>
      <c r="WWH520" s="329"/>
      <c r="WWI520" s="329"/>
      <c r="WWJ520" s="329"/>
      <c r="WWK520" s="329"/>
      <c r="WWL520" s="329"/>
      <c r="WWM520" s="329"/>
      <c r="WWN520" s="329"/>
      <c r="WWO520" s="329"/>
      <c r="WWP520" s="329"/>
      <c r="WWQ520" s="329"/>
      <c r="WWR520" s="329"/>
      <c r="WWS520" s="329"/>
      <c r="WWT520" s="329"/>
      <c r="WWU520" s="329"/>
      <c r="WWV520" s="329"/>
      <c r="WWW520" s="329"/>
      <c r="WWX520" s="329"/>
      <c r="WWY520" s="329"/>
      <c r="WWZ520" s="329"/>
      <c r="WXA520" s="329"/>
      <c r="WXB520" s="329"/>
      <c r="WXC520" s="329"/>
      <c r="WXD520" s="329"/>
      <c r="WXE520" s="329"/>
      <c r="WXF520" s="329"/>
      <c r="WXG520" s="329"/>
      <c r="WXH520" s="329"/>
      <c r="WXI520" s="329"/>
      <c r="WXJ520" s="329"/>
      <c r="WXK520" s="329"/>
      <c r="WXL520" s="329"/>
      <c r="WXM520" s="329"/>
      <c r="WXN520" s="329"/>
      <c r="WXO520" s="329"/>
      <c r="WXP520" s="329"/>
      <c r="WXQ520" s="329"/>
      <c r="WXR520" s="329"/>
      <c r="WXS520" s="329"/>
      <c r="WXT520" s="329"/>
      <c r="WXU520" s="329"/>
      <c r="WXV520" s="329"/>
      <c r="WXW520" s="329"/>
      <c r="WXX520" s="329"/>
      <c r="WXY520" s="329"/>
      <c r="WXZ520" s="329"/>
      <c r="WYA520" s="329"/>
      <c r="WYB520" s="329"/>
      <c r="WYC520" s="329"/>
      <c r="WYD520" s="329"/>
      <c r="WYE520" s="329"/>
      <c r="WYF520" s="329"/>
      <c r="WYG520" s="329"/>
      <c r="WYH520" s="329"/>
      <c r="WYI520" s="329"/>
      <c r="WYJ520" s="329"/>
      <c r="WYK520" s="329"/>
      <c r="WYL520" s="329"/>
      <c r="WYM520" s="329"/>
      <c r="WYN520" s="329"/>
      <c r="WYO520" s="329"/>
      <c r="WYP520" s="329"/>
      <c r="WYQ520" s="329"/>
      <c r="WYR520" s="329"/>
      <c r="WYS520" s="329"/>
      <c r="WYT520" s="329"/>
      <c r="WYU520" s="329"/>
      <c r="WYV520" s="329"/>
      <c r="WYW520" s="329"/>
      <c r="WYX520" s="329"/>
      <c r="WYY520" s="329"/>
      <c r="WYZ520" s="329"/>
      <c r="WZA520" s="329"/>
      <c r="WZB520" s="329"/>
      <c r="WZC520" s="329"/>
      <c r="WZD520" s="329"/>
      <c r="WZE520" s="329"/>
      <c r="WZF520" s="329"/>
      <c r="WZG520" s="329"/>
      <c r="WZH520" s="329"/>
      <c r="WZI520" s="329"/>
      <c r="WZJ520" s="329"/>
      <c r="WZK520" s="329"/>
      <c r="WZL520" s="329"/>
      <c r="WZM520" s="329"/>
      <c r="WZN520" s="329"/>
      <c r="WZO520" s="329"/>
      <c r="WZP520" s="329"/>
      <c r="WZQ520" s="329"/>
      <c r="WZR520" s="329"/>
      <c r="WZS520" s="329"/>
      <c r="WZT520" s="329"/>
      <c r="WZU520" s="329"/>
      <c r="WZV520" s="329"/>
      <c r="WZW520" s="329"/>
      <c r="WZX520" s="329"/>
      <c r="WZY520" s="329"/>
      <c r="WZZ520" s="329"/>
      <c r="XAA520" s="329"/>
      <c r="XAB520" s="329"/>
      <c r="XAC520" s="329"/>
      <c r="XAD520" s="329"/>
      <c r="XAE520" s="329"/>
      <c r="XAF520" s="329"/>
      <c r="XAG520" s="329"/>
      <c r="XAH520" s="329"/>
      <c r="XAI520" s="329"/>
      <c r="XAJ520" s="329"/>
      <c r="XAK520" s="329"/>
      <c r="XAL520" s="329"/>
      <c r="XAM520" s="329"/>
      <c r="XAN520" s="329"/>
      <c r="XAO520" s="329"/>
      <c r="XAP520" s="329"/>
      <c r="XAQ520" s="329"/>
      <c r="XAR520" s="329"/>
      <c r="XAS520" s="329"/>
      <c r="XAT520" s="329"/>
      <c r="XAU520" s="329"/>
      <c r="XAV520" s="329"/>
      <c r="XAW520" s="329"/>
      <c r="XAX520" s="329"/>
      <c r="XAY520" s="329"/>
      <c r="XAZ520" s="329"/>
      <c r="XBA520" s="329"/>
      <c r="XBB520" s="329"/>
      <c r="XBC520" s="329"/>
      <c r="XBD520" s="329"/>
      <c r="XBE520" s="329"/>
      <c r="XBF520" s="329"/>
      <c r="XBG520" s="329"/>
      <c r="XBH520" s="329"/>
      <c r="XBI520" s="329"/>
      <c r="XBJ520" s="329"/>
      <c r="XBK520" s="329"/>
      <c r="XBL520" s="329"/>
      <c r="XBM520" s="329"/>
      <c r="XBN520" s="329"/>
      <c r="XBO520" s="329"/>
      <c r="XBP520" s="329"/>
      <c r="XBQ520" s="329"/>
      <c r="XBR520" s="329"/>
      <c r="XBS520" s="329"/>
      <c r="XBT520" s="329"/>
      <c r="XBU520" s="329"/>
      <c r="XBV520" s="329"/>
      <c r="XBW520" s="329"/>
      <c r="XBX520" s="329"/>
      <c r="XBY520" s="329"/>
      <c r="XBZ520" s="329"/>
      <c r="XCA520" s="329"/>
      <c r="XCB520" s="329"/>
      <c r="XCC520" s="329"/>
      <c r="XCD520" s="329"/>
      <c r="XCE520" s="329"/>
      <c r="XCF520" s="329"/>
      <c r="XCG520" s="329"/>
      <c r="XCH520" s="329"/>
      <c r="XCI520" s="329"/>
      <c r="XCJ520" s="329"/>
      <c r="XCK520" s="329"/>
      <c r="XCL520" s="329"/>
      <c r="XCM520" s="329"/>
      <c r="XCN520" s="329"/>
      <c r="XCO520" s="329"/>
      <c r="XCP520" s="329"/>
      <c r="XCQ520" s="329"/>
      <c r="XCR520" s="329"/>
      <c r="XCS520" s="329"/>
      <c r="XCT520" s="329"/>
      <c r="XCU520" s="329"/>
      <c r="XCV520" s="329"/>
      <c r="XCW520" s="329"/>
      <c r="XCX520" s="329"/>
      <c r="XCY520" s="329"/>
      <c r="XCZ520" s="329"/>
      <c r="XDA520" s="329"/>
      <c r="XDB520" s="329"/>
      <c r="XDC520" s="329"/>
      <c r="XDD520" s="329"/>
      <c r="XDE520" s="329"/>
      <c r="XDF520" s="329"/>
      <c r="XDG520" s="329"/>
      <c r="XDH520" s="329"/>
      <c r="XDI520" s="329"/>
      <c r="XDJ520" s="329"/>
      <c r="XDK520" s="329"/>
      <c r="XDL520" s="329"/>
      <c r="XDM520" s="329"/>
      <c r="XDN520" s="329"/>
      <c r="XDO520" s="329"/>
      <c r="XDP520" s="329"/>
      <c r="XDQ520" s="329"/>
      <c r="XDR520" s="329"/>
      <c r="XDS520" s="329"/>
      <c r="XDT520" s="329"/>
      <c r="XDU520" s="329"/>
      <c r="XDV520" s="329"/>
      <c r="XDW520" s="329"/>
      <c r="XDX520" s="329"/>
      <c r="XDY520" s="329"/>
      <c r="XDZ520" s="329"/>
      <c r="XEA520" s="329"/>
      <c r="XEB520" s="329"/>
      <c r="XEC520" s="329"/>
      <c r="XED520" s="329"/>
      <c r="XEE520" s="329"/>
      <c r="XEF520" s="329"/>
      <c r="XEG520" s="329"/>
      <c r="XEH520" s="329"/>
      <c r="XEI520" s="329"/>
      <c r="XEJ520" s="329"/>
      <c r="XEK520" s="329"/>
      <c r="XEL520" s="329"/>
      <c r="XEM520" s="329"/>
      <c r="XEN520" s="329"/>
      <c r="XEO520" s="329"/>
      <c r="XEP520" s="329"/>
      <c r="XEQ520" s="329"/>
      <c r="XER520" s="329"/>
      <c r="XES520" s="329"/>
      <c r="XET520" s="329"/>
      <c r="XEU520" s="329"/>
      <c r="XEV520" s="329"/>
      <c r="XEW520" s="329"/>
      <c r="XEX520" s="329"/>
      <c r="XEY520" s="329"/>
      <c r="XEZ520" s="329"/>
      <c r="XFA520" s="329"/>
      <c r="XFB520" s="329"/>
      <c r="XFC520" s="329"/>
    </row>
    <row r="521" spans="1:16383" x14ac:dyDescent="0.2">
      <c r="A521" s="30">
        <v>46</v>
      </c>
      <c r="B521" s="364">
        <v>517</v>
      </c>
      <c r="C521" s="377" t="s">
        <v>76</v>
      </c>
      <c r="D521" s="365" t="s">
        <v>4098</v>
      </c>
      <c r="E521" s="366" t="s">
        <v>4181</v>
      </c>
      <c r="F521" s="366" t="s">
        <v>341</v>
      </c>
      <c r="G521" s="376" t="s">
        <v>3916</v>
      </c>
      <c r="H521" s="381" t="s">
        <v>3814</v>
      </c>
      <c r="I521" s="329"/>
      <c r="J521" s="329"/>
      <c r="K521" s="329"/>
      <c r="L521" s="329"/>
      <c r="M521" s="329"/>
      <c r="N521" s="329"/>
      <c r="O521" s="329"/>
      <c r="P521" s="329"/>
      <c r="Q521" s="329"/>
      <c r="R521" s="329"/>
      <c r="S521" s="329"/>
      <c r="T521" s="329"/>
      <c r="U521" s="329"/>
      <c r="V521" s="329"/>
      <c r="W521" s="329"/>
      <c r="X521" s="329"/>
      <c r="Y521" s="329"/>
      <c r="Z521" s="329"/>
      <c r="AA521" s="329"/>
      <c r="AB521" s="329"/>
      <c r="AC521" s="329"/>
      <c r="AD521" s="329"/>
      <c r="AE521" s="329"/>
      <c r="AF521" s="329"/>
      <c r="AG521" s="329"/>
      <c r="AH521" s="329"/>
      <c r="AI521" s="329"/>
      <c r="AJ521" s="329"/>
      <c r="AK521" s="329"/>
      <c r="AL521" s="329"/>
      <c r="AM521" s="329"/>
      <c r="AN521" s="329"/>
      <c r="AO521" s="329"/>
      <c r="AP521" s="329"/>
      <c r="AQ521" s="329"/>
      <c r="AR521" s="329"/>
      <c r="AS521" s="329"/>
      <c r="AT521" s="329"/>
      <c r="AU521" s="329"/>
      <c r="AV521" s="329"/>
      <c r="AW521" s="329"/>
      <c r="AX521" s="329"/>
      <c r="AY521" s="329"/>
      <c r="AZ521" s="329"/>
      <c r="BA521" s="329"/>
      <c r="BB521" s="329"/>
      <c r="BC521" s="329"/>
      <c r="BD521" s="329"/>
      <c r="BE521" s="329"/>
      <c r="BF521" s="329"/>
      <c r="BG521" s="329"/>
      <c r="BH521" s="329"/>
      <c r="BI521" s="329"/>
      <c r="BJ521" s="329"/>
      <c r="BK521" s="329"/>
      <c r="BL521" s="329"/>
      <c r="BM521" s="329"/>
      <c r="BN521" s="329"/>
      <c r="BO521" s="329"/>
      <c r="BP521" s="329"/>
      <c r="BQ521" s="329"/>
      <c r="BR521" s="329"/>
      <c r="BS521" s="329"/>
      <c r="BT521" s="329"/>
      <c r="BU521" s="329"/>
      <c r="BV521" s="329"/>
      <c r="BW521" s="329"/>
      <c r="BX521" s="329"/>
      <c r="BY521" s="329"/>
      <c r="BZ521" s="329"/>
      <c r="CA521" s="329"/>
      <c r="CB521" s="329"/>
      <c r="CC521" s="329"/>
      <c r="CD521" s="329"/>
      <c r="CE521" s="329"/>
      <c r="CF521" s="329"/>
      <c r="CG521" s="329"/>
      <c r="CH521" s="329"/>
      <c r="CI521" s="329"/>
      <c r="CJ521" s="329"/>
      <c r="CK521" s="329"/>
      <c r="CL521" s="329"/>
      <c r="CM521" s="329"/>
      <c r="CN521" s="329"/>
      <c r="CO521" s="329"/>
      <c r="CP521" s="329"/>
      <c r="CQ521" s="329"/>
      <c r="CR521" s="329"/>
      <c r="CS521" s="329"/>
      <c r="CT521" s="329"/>
      <c r="CU521" s="329"/>
      <c r="CV521" s="329"/>
      <c r="CW521" s="329"/>
      <c r="CX521" s="329"/>
      <c r="CY521" s="329"/>
      <c r="CZ521" s="329"/>
      <c r="DA521" s="329"/>
      <c r="DB521" s="329"/>
      <c r="DC521" s="329"/>
      <c r="DD521" s="329"/>
      <c r="DE521" s="329"/>
      <c r="DF521" s="329"/>
      <c r="DG521" s="329"/>
      <c r="DH521" s="329"/>
      <c r="DI521" s="329"/>
      <c r="DJ521" s="329"/>
      <c r="DK521" s="329"/>
      <c r="DL521" s="329"/>
      <c r="DM521" s="329"/>
      <c r="DN521" s="329"/>
      <c r="DO521" s="329"/>
      <c r="DP521" s="329"/>
      <c r="DQ521" s="329"/>
      <c r="DR521" s="329"/>
      <c r="DS521" s="329"/>
      <c r="DT521" s="329"/>
      <c r="DU521" s="329"/>
      <c r="DV521" s="329"/>
      <c r="DW521" s="329"/>
      <c r="DX521" s="329"/>
      <c r="DY521" s="329"/>
      <c r="DZ521" s="329"/>
      <c r="EA521" s="329"/>
      <c r="EB521" s="329"/>
      <c r="EC521" s="329"/>
      <c r="ED521" s="329"/>
      <c r="EE521" s="329"/>
      <c r="EF521" s="329"/>
      <c r="EG521" s="329"/>
      <c r="EH521" s="329"/>
      <c r="EI521" s="329"/>
      <c r="EJ521" s="329"/>
      <c r="EK521" s="329"/>
      <c r="EL521" s="329"/>
      <c r="EM521" s="329"/>
      <c r="EN521" s="329"/>
      <c r="EO521" s="329"/>
      <c r="EP521" s="329"/>
      <c r="EQ521" s="329"/>
      <c r="ER521" s="329"/>
      <c r="ES521" s="329"/>
      <c r="ET521" s="329"/>
      <c r="EU521" s="329"/>
      <c r="EV521" s="329"/>
      <c r="EW521" s="329"/>
      <c r="EX521" s="329"/>
      <c r="EY521" s="329"/>
      <c r="EZ521" s="329"/>
      <c r="FA521" s="329"/>
      <c r="FB521" s="329"/>
      <c r="FC521" s="329"/>
      <c r="FD521" s="329"/>
      <c r="FE521" s="329"/>
      <c r="FF521" s="329"/>
      <c r="FG521" s="329"/>
      <c r="FH521" s="329"/>
      <c r="FI521" s="329"/>
      <c r="FJ521" s="329"/>
      <c r="FK521" s="329"/>
      <c r="FL521" s="329"/>
      <c r="FM521" s="329"/>
      <c r="FN521" s="329"/>
      <c r="FO521" s="329"/>
      <c r="FP521" s="329"/>
      <c r="FQ521" s="329"/>
      <c r="FR521" s="329"/>
      <c r="FS521" s="329"/>
      <c r="FT521" s="329"/>
      <c r="FU521" s="329"/>
      <c r="FV521" s="329"/>
      <c r="FW521" s="329"/>
      <c r="FX521" s="329"/>
      <c r="FY521" s="329"/>
      <c r="FZ521" s="329"/>
      <c r="GA521" s="329"/>
      <c r="GB521" s="329"/>
      <c r="GC521" s="329"/>
      <c r="GD521" s="329"/>
      <c r="GE521" s="329"/>
      <c r="GF521" s="329"/>
      <c r="GG521" s="329"/>
      <c r="GH521" s="329"/>
      <c r="GI521" s="329"/>
      <c r="GJ521" s="329"/>
      <c r="GK521" s="329"/>
      <c r="GL521" s="329"/>
      <c r="GM521" s="329"/>
      <c r="GN521" s="329"/>
      <c r="GO521" s="329"/>
      <c r="GP521" s="329"/>
      <c r="GQ521" s="329"/>
      <c r="GR521" s="329"/>
      <c r="GS521" s="329"/>
      <c r="GT521" s="329"/>
      <c r="GU521" s="329"/>
      <c r="GV521" s="329"/>
      <c r="GW521" s="329"/>
      <c r="GX521" s="329"/>
      <c r="GY521" s="329"/>
      <c r="GZ521" s="329"/>
      <c r="HA521" s="329"/>
      <c r="HB521" s="329"/>
      <c r="HC521" s="329"/>
      <c r="HD521" s="329"/>
      <c r="HE521" s="329"/>
      <c r="HF521" s="329"/>
      <c r="HG521" s="329"/>
      <c r="HH521" s="329"/>
      <c r="HI521" s="329"/>
      <c r="HJ521" s="329"/>
      <c r="HK521" s="329"/>
      <c r="HL521" s="329"/>
      <c r="HM521" s="329"/>
      <c r="HN521" s="329"/>
      <c r="HO521" s="329"/>
      <c r="HP521" s="329"/>
      <c r="HQ521" s="329"/>
      <c r="HR521" s="329"/>
      <c r="HS521" s="329"/>
      <c r="HT521" s="329"/>
      <c r="HU521" s="329"/>
      <c r="HV521" s="329"/>
      <c r="HW521" s="329"/>
      <c r="HX521" s="329"/>
      <c r="HY521" s="329"/>
      <c r="HZ521" s="329"/>
      <c r="IA521" s="329"/>
      <c r="IB521" s="329"/>
      <c r="IC521" s="329"/>
      <c r="ID521" s="329"/>
      <c r="IE521" s="329"/>
      <c r="IF521" s="329"/>
      <c r="IG521" s="329"/>
      <c r="IH521" s="329"/>
      <c r="II521" s="329"/>
      <c r="IJ521" s="329"/>
      <c r="IK521" s="329"/>
      <c r="IL521" s="329"/>
      <c r="IM521" s="329"/>
      <c r="IN521" s="329"/>
      <c r="IO521" s="329"/>
      <c r="IP521" s="329"/>
      <c r="IQ521" s="329"/>
      <c r="IR521" s="329"/>
      <c r="IS521" s="329"/>
      <c r="IT521" s="329"/>
      <c r="IU521" s="329"/>
      <c r="IV521" s="329"/>
      <c r="IW521" s="329"/>
      <c r="IX521" s="329"/>
      <c r="IY521" s="329"/>
      <c r="IZ521" s="329"/>
      <c r="JA521" s="329"/>
      <c r="JB521" s="329"/>
      <c r="JC521" s="329"/>
      <c r="JD521" s="329"/>
      <c r="JE521" s="329"/>
      <c r="JF521" s="329"/>
      <c r="JG521" s="329"/>
      <c r="JH521" s="329"/>
      <c r="JI521" s="329"/>
      <c r="JJ521" s="329"/>
      <c r="JK521" s="329"/>
      <c r="JL521" s="329"/>
      <c r="JM521" s="329"/>
      <c r="JN521" s="329"/>
      <c r="JO521" s="329"/>
      <c r="JP521" s="329"/>
      <c r="JQ521" s="329"/>
      <c r="JR521" s="329"/>
      <c r="JS521" s="329"/>
      <c r="JT521" s="329"/>
      <c r="JU521" s="329"/>
      <c r="JV521" s="329"/>
      <c r="JW521" s="329"/>
      <c r="JX521" s="329"/>
      <c r="JY521" s="329"/>
      <c r="JZ521" s="329"/>
      <c r="KA521" s="329"/>
      <c r="KB521" s="329"/>
      <c r="KC521" s="329"/>
      <c r="KD521" s="329"/>
      <c r="KE521" s="329"/>
      <c r="KF521" s="329"/>
      <c r="KG521" s="329"/>
      <c r="KH521" s="329"/>
      <c r="KI521" s="329"/>
      <c r="KJ521" s="329"/>
      <c r="KK521" s="329"/>
      <c r="KL521" s="329"/>
      <c r="KM521" s="329"/>
      <c r="KN521" s="329"/>
      <c r="KO521" s="329"/>
      <c r="KP521" s="329"/>
      <c r="KQ521" s="329"/>
      <c r="KR521" s="329"/>
      <c r="KS521" s="329"/>
      <c r="KT521" s="329"/>
      <c r="KU521" s="329"/>
      <c r="KV521" s="329"/>
      <c r="KW521" s="329"/>
      <c r="KX521" s="329"/>
      <c r="KY521" s="329"/>
      <c r="KZ521" s="329"/>
      <c r="LA521" s="329"/>
      <c r="LB521" s="329"/>
      <c r="LC521" s="329"/>
      <c r="LD521" s="329"/>
      <c r="LE521" s="329"/>
      <c r="LF521" s="329"/>
      <c r="LG521" s="329"/>
      <c r="LH521" s="329"/>
      <c r="LI521" s="329"/>
      <c r="LJ521" s="329"/>
      <c r="LK521" s="329"/>
      <c r="LL521" s="329"/>
      <c r="LM521" s="329"/>
      <c r="LN521" s="329"/>
      <c r="LO521" s="329"/>
      <c r="LP521" s="329"/>
      <c r="LQ521" s="329"/>
      <c r="LR521" s="329"/>
      <c r="LS521" s="329"/>
      <c r="LT521" s="329"/>
      <c r="LU521" s="329"/>
      <c r="LV521" s="329"/>
      <c r="LW521" s="329"/>
      <c r="LX521" s="329"/>
      <c r="LY521" s="329"/>
      <c r="LZ521" s="329"/>
      <c r="MA521" s="329"/>
      <c r="MB521" s="329"/>
      <c r="MC521" s="329"/>
      <c r="MD521" s="329"/>
      <c r="ME521" s="329"/>
      <c r="MF521" s="329"/>
      <c r="MG521" s="329"/>
      <c r="MH521" s="329"/>
      <c r="MI521" s="329"/>
      <c r="MJ521" s="329"/>
      <c r="MK521" s="329"/>
      <c r="ML521" s="329"/>
      <c r="MM521" s="329"/>
      <c r="MN521" s="329"/>
      <c r="MO521" s="329"/>
      <c r="MP521" s="329"/>
      <c r="MQ521" s="329"/>
      <c r="MR521" s="329"/>
      <c r="MS521" s="329"/>
      <c r="MT521" s="329"/>
      <c r="MU521" s="329"/>
      <c r="MV521" s="329"/>
      <c r="MW521" s="329"/>
      <c r="MX521" s="329"/>
      <c r="MY521" s="329"/>
      <c r="MZ521" s="329"/>
      <c r="NA521" s="329"/>
      <c r="NB521" s="329"/>
      <c r="NC521" s="329"/>
      <c r="ND521" s="329"/>
      <c r="NE521" s="329"/>
      <c r="NF521" s="329"/>
      <c r="NG521" s="329"/>
      <c r="NH521" s="329"/>
      <c r="NI521" s="329"/>
      <c r="NJ521" s="329"/>
      <c r="NK521" s="329"/>
      <c r="NL521" s="329"/>
      <c r="NM521" s="329"/>
      <c r="NN521" s="329"/>
      <c r="NO521" s="329"/>
      <c r="NP521" s="329"/>
      <c r="NQ521" s="329"/>
      <c r="NR521" s="329"/>
      <c r="NS521" s="329"/>
      <c r="NT521" s="329"/>
      <c r="NU521" s="329"/>
      <c r="NV521" s="329"/>
      <c r="NW521" s="329"/>
      <c r="NX521" s="329"/>
      <c r="NY521" s="329"/>
      <c r="NZ521" s="329"/>
      <c r="OA521" s="329"/>
      <c r="OB521" s="329"/>
      <c r="OC521" s="329"/>
      <c r="OD521" s="329"/>
      <c r="OE521" s="329"/>
      <c r="OF521" s="329"/>
      <c r="OG521" s="329"/>
      <c r="OH521" s="329"/>
      <c r="OI521" s="329"/>
      <c r="OJ521" s="329"/>
      <c r="OK521" s="329"/>
      <c r="OL521" s="329"/>
      <c r="OM521" s="329"/>
      <c r="ON521" s="329"/>
      <c r="OO521" s="329"/>
      <c r="OP521" s="329"/>
      <c r="OQ521" s="329"/>
      <c r="OR521" s="329"/>
      <c r="OS521" s="329"/>
      <c r="OT521" s="329"/>
      <c r="OU521" s="329"/>
      <c r="OV521" s="329"/>
      <c r="OW521" s="329"/>
      <c r="OX521" s="329"/>
      <c r="OY521" s="329"/>
      <c r="OZ521" s="329"/>
      <c r="PA521" s="329"/>
      <c r="PB521" s="329"/>
      <c r="PC521" s="329"/>
      <c r="PD521" s="329"/>
      <c r="PE521" s="329"/>
      <c r="PF521" s="329"/>
      <c r="PG521" s="329"/>
      <c r="PH521" s="329"/>
      <c r="PI521" s="329"/>
      <c r="PJ521" s="329"/>
      <c r="PK521" s="329"/>
      <c r="PL521" s="329"/>
      <c r="PM521" s="329"/>
      <c r="PN521" s="329"/>
      <c r="PO521" s="329"/>
      <c r="PP521" s="329"/>
      <c r="PQ521" s="329"/>
      <c r="PR521" s="329"/>
      <c r="PS521" s="329"/>
      <c r="PT521" s="329"/>
      <c r="PU521" s="329"/>
      <c r="PV521" s="329"/>
      <c r="PW521" s="329"/>
      <c r="PX521" s="329"/>
      <c r="PY521" s="329"/>
      <c r="PZ521" s="329"/>
      <c r="QA521" s="329"/>
      <c r="QB521" s="329"/>
      <c r="QC521" s="329"/>
      <c r="QD521" s="329"/>
      <c r="QE521" s="329"/>
      <c r="QF521" s="329"/>
      <c r="QG521" s="329"/>
      <c r="QH521" s="329"/>
      <c r="QI521" s="329"/>
      <c r="QJ521" s="329"/>
      <c r="QK521" s="329"/>
      <c r="QL521" s="329"/>
      <c r="QM521" s="329"/>
      <c r="QN521" s="329"/>
      <c r="QO521" s="329"/>
      <c r="QP521" s="329"/>
      <c r="QQ521" s="329"/>
      <c r="QR521" s="329"/>
      <c r="QS521" s="329"/>
      <c r="QT521" s="329"/>
      <c r="QU521" s="329"/>
      <c r="QV521" s="329"/>
      <c r="QW521" s="329"/>
      <c r="QX521" s="329"/>
      <c r="QY521" s="329"/>
      <c r="QZ521" s="329"/>
      <c r="RA521" s="329"/>
      <c r="RB521" s="329"/>
      <c r="RC521" s="329"/>
      <c r="RD521" s="329"/>
      <c r="RE521" s="329"/>
      <c r="RF521" s="329"/>
      <c r="RG521" s="329"/>
      <c r="RH521" s="329"/>
      <c r="RI521" s="329"/>
      <c r="RJ521" s="329"/>
      <c r="RK521" s="329"/>
      <c r="RL521" s="329"/>
      <c r="RM521" s="329"/>
      <c r="RN521" s="329"/>
      <c r="RO521" s="329"/>
      <c r="RP521" s="329"/>
      <c r="RQ521" s="329"/>
      <c r="RR521" s="329"/>
      <c r="RS521" s="329"/>
      <c r="RT521" s="329"/>
      <c r="RU521" s="329"/>
      <c r="RV521" s="329"/>
      <c r="RW521" s="329"/>
      <c r="RX521" s="329"/>
      <c r="RY521" s="329"/>
      <c r="RZ521" s="329"/>
      <c r="SA521" s="329"/>
      <c r="SB521" s="329"/>
      <c r="SC521" s="329"/>
      <c r="SD521" s="329"/>
      <c r="SE521" s="329"/>
      <c r="SF521" s="329"/>
      <c r="SG521" s="329"/>
      <c r="SH521" s="329"/>
      <c r="SI521" s="329"/>
      <c r="SJ521" s="329"/>
      <c r="SK521" s="329"/>
      <c r="SL521" s="329"/>
      <c r="SM521" s="329"/>
      <c r="SN521" s="329"/>
      <c r="SO521" s="329"/>
      <c r="SP521" s="329"/>
      <c r="SQ521" s="329"/>
      <c r="SR521" s="329"/>
      <c r="SS521" s="329"/>
      <c r="ST521" s="329"/>
      <c r="SU521" s="329"/>
      <c r="SV521" s="329"/>
      <c r="SW521" s="329"/>
      <c r="SX521" s="329"/>
      <c r="SY521" s="329"/>
      <c r="SZ521" s="329"/>
      <c r="TA521" s="329"/>
      <c r="TB521" s="329"/>
      <c r="TC521" s="329"/>
      <c r="TD521" s="329"/>
      <c r="TE521" s="329"/>
      <c r="TF521" s="329"/>
      <c r="TG521" s="329"/>
      <c r="TH521" s="329"/>
      <c r="TI521" s="329"/>
      <c r="TJ521" s="329"/>
      <c r="TK521" s="329"/>
      <c r="TL521" s="329"/>
      <c r="TM521" s="329"/>
      <c r="TN521" s="329"/>
      <c r="TO521" s="329"/>
      <c r="TP521" s="329"/>
      <c r="TQ521" s="329"/>
      <c r="TR521" s="329"/>
      <c r="TS521" s="329"/>
      <c r="TT521" s="329"/>
      <c r="TU521" s="329"/>
      <c r="TV521" s="329"/>
      <c r="TW521" s="329"/>
      <c r="TX521" s="329"/>
      <c r="TY521" s="329"/>
      <c r="TZ521" s="329"/>
      <c r="UA521" s="329"/>
      <c r="UB521" s="329"/>
      <c r="UC521" s="329"/>
      <c r="UD521" s="329"/>
      <c r="UE521" s="329"/>
      <c r="UF521" s="329"/>
      <c r="UG521" s="329"/>
      <c r="UH521" s="329"/>
      <c r="UI521" s="329"/>
      <c r="UJ521" s="329"/>
      <c r="UK521" s="329"/>
      <c r="UL521" s="329"/>
      <c r="UM521" s="329"/>
      <c r="UN521" s="329"/>
      <c r="UO521" s="329"/>
      <c r="UP521" s="329"/>
      <c r="UQ521" s="329"/>
      <c r="UR521" s="329"/>
      <c r="US521" s="329"/>
      <c r="UT521" s="329"/>
      <c r="UU521" s="329"/>
      <c r="UV521" s="329"/>
      <c r="UW521" s="329"/>
      <c r="UX521" s="329"/>
      <c r="UY521" s="329"/>
      <c r="UZ521" s="329"/>
      <c r="VA521" s="329"/>
      <c r="VB521" s="329"/>
      <c r="VC521" s="329"/>
      <c r="VD521" s="329"/>
      <c r="VE521" s="329"/>
      <c r="VF521" s="329"/>
      <c r="VG521" s="329"/>
      <c r="VH521" s="329"/>
      <c r="VI521" s="329"/>
      <c r="VJ521" s="329"/>
      <c r="VK521" s="329"/>
      <c r="VL521" s="329"/>
      <c r="VM521" s="329"/>
      <c r="VN521" s="329"/>
      <c r="VO521" s="329"/>
      <c r="VP521" s="329"/>
      <c r="VQ521" s="329"/>
      <c r="VR521" s="329"/>
      <c r="VS521" s="329"/>
      <c r="VT521" s="329"/>
      <c r="VU521" s="329"/>
      <c r="VV521" s="329"/>
      <c r="VW521" s="329"/>
      <c r="VX521" s="329"/>
      <c r="VY521" s="329"/>
      <c r="VZ521" s="329"/>
      <c r="WA521" s="329"/>
      <c r="WB521" s="329"/>
      <c r="WC521" s="329"/>
      <c r="WD521" s="329"/>
      <c r="WE521" s="329"/>
      <c r="WF521" s="329"/>
      <c r="WG521" s="329"/>
      <c r="WH521" s="329"/>
      <c r="WI521" s="329"/>
      <c r="WJ521" s="329"/>
      <c r="WK521" s="329"/>
      <c r="WL521" s="329"/>
      <c r="WM521" s="329"/>
      <c r="WN521" s="329"/>
      <c r="WO521" s="329"/>
      <c r="WP521" s="329"/>
      <c r="WQ521" s="329"/>
      <c r="WR521" s="329"/>
      <c r="WS521" s="329"/>
      <c r="WT521" s="329"/>
      <c r="WU521" s="329"/>
      <c r="WV521" s="329"/>
      <c r="WW521" s="329"/>
      <c r="WX521" s="329"/>
      <c r="WY521" s="329"/>
      <c r="WZ521" s="329"/>
      <c r="XA521" s="329"/>
      <c r="XB521" s="329"/>
      <c r="XC521" s="329"/>
      <c r="XD521" s="329"/>
      <c r="XE521" s="329"/>
      <c r="XF521" s="329"/>
      <c r="XG521" s="329"/>
      <c r="XH521" s="329"/>
      <c r="XI521" s="329"/>
      <c r="XJ521" s="329"/>
      <c r="XK521" s="329"/>
      <c r="XL521" s="329"/>
      <c r="XM521" s="329"/>
      <c r="XN521" s="329"/>
      <c r="XO521" s="329"/>
      <c r="XP521" s="329"/>
      <c r="XQ521" s="329"/>
      <c r="XR521" s="329"/>
      <c r="XS521" s="329"/>
      <c r="XT521" s="329"/>
      <c r="XU521" s="329"/>
      <c r="XV521" s="329"/>
      <c r="XW521" s="329"/>
      <c r="XX521" s="329"/>
      <c r="XY521" s="329"/>
      <c r="XZ521" s="329"/>
      <c r="YA521" s="329"/>
      <c r="YB521" s="329"/>
      <c r="YC521" s="329"/>
      <c r="YD521" s="329"/>
      <c r="YE521" s="329"/>
      <c r="YF521" s="329"/>
      <c r="YG521" s="329"/>
      <c r="YH521" s="329"/>
      <c r="YI521" s="329"/>
      <c r="YJ521" s="329"/>
      <c r="YK521" s="329"/>
      <c r="YL521" s="329"/>
      <c r="YM521" s="329"/>
      <c r="YN521" s="329"/>
      <c r="YO521" s="329"/>
      <c r="YP521" s="329"/>
      <c r="YQ521" s="329"/>
      <c r="YR521" s="329"/>
      <c r="YS521" s="329"/>
      <c r="YT521" s="329"/>
      <c r="YU521" s="329"/>
      <c r="YV521" s="329"/>
      <c r="YW521" s="329"/>
      <c r="YX521" s="329"/>
      <c r="YY521" s="329"/>
      <c r="YZ521" s="329"/>
      <c r="ZA521" s="329"/>
      <c r="ZB521" s="329"/>
      <c r="ZC521" s="329"/>
      <c r="ZD521" s="329"/>
      <c r="ZE521" s="329"/>
      <c r="ZF521" s="329"/>
      <c r="ZG521" s="329"/>
      <c r="ZH521" s="329"/>
      <c r="ZI521" s="329"/>
      <c r="ZJ521" s="329"/>
      <c r="ZK521" s="329"/>
      <c r="ZL521" s="329"/>
      <c r="ZM521" s="329"/>
      <c r="ZN521" s="329"/>
      <c r="ZO521" s="329"/>
      <c r="ZP521" s="329"/>
      <c r="ZQ521" s="329"/>
      <c r="ZR521" s="329"/>
      <c r="ZS521" s="329"/>
      <c r="ZT521" s="329"/>
      <c r="ZU521" s="329"/>
      <c r="ZV521" s="329"/>
      <c r="ZW521" s="329"/>
      <c r="ZX521" s="329"/>
      <c r="ZY521" s="329"/>
      <c r="ZZ521" s="329"/>
      <c r="AAA521" s="329"/>
      <c r="AAB521" s="329"/>
      <c r="AAC521" s="329"/>
      <c r="AAD521" s="329"/>
      <c r="AAE521" s="329"/>
      <c r="AAF521" s="329"/>
      <c r="AAG521" s="329"/>
      <c r="AAH521" s="329"/>
      <c r="AAI521" s="329"/>
      <c r="AAJ521" s="329"/>
      <c r="AAK521" s="329"/>
      <c r="AAL521" s="329"/>
      <c r="AAM521" s="329"/>
      <c r="AAN521" s="329"/>
      <c r="AAO521" s="329"/>
      <c r="AAP521" s="329"/>
      <c r="AAQ521" s="329"/>
      <c r="AAR521" s="329"/>
      <c r="AAS521" s="329"/>
      <c r="AAT521" s="329"/>
      <c r="AAU521" s="329"/>
      <c r="AAV521" s="329"/>
      <c r="AAW521" s="329"/>
      <c r="AAX521" s="329"/>
      <c r="AAY521" s="329"/>
      <c r="AAZ521" s="329"/>
      <c r="ABA521" s="329"/>
      <c r="ABB521" s="329"/>
      <c r="ABC521" s="329"/>
      <c r="ABD521" s="329"/>
      <c r="ABE521" s="329"/>
      <c r="ABF521" s="329"/>
      <c r="ABG521" s="329"/>
      <c r="ABH521" s="329"/>
      <c r="ABI521" s="329"/>
      <c r="ABJ521" s="329"/>
      <c r="ABK521" s="329"/>
      <c r="ABL521" s="329"/>
      <c r="ABM521" s="329"/>
      <c r="ABN521" s="329"/>
      <c r="ABO521" s="329"/>
      <c r="ABP521" s="329"/>
      <c r="ABQ521" s="329"/>
      <c r="ABR521" s="329"/>
      <c r="ABS521" s="329"/>
      <c r="ABT521" s="329"/>
      <c r="ABU521" s="329"/>
      <c r="ABV521" s="329"/>
      <c r="ABW521" s="329"/>
      <c r="ABX521" s="329"/>
      <c r="ABY521" s="329"/>
      <c r="ABZ521" s="329"/>
      <c r="ACA521" s="329"/>
      <c r="ACB521" s="329"/>
      <c r="ACC521" s="329"/>
      <c r="ACD521" s="329"/>
      <c r="ACE521" s="329"/>
      <c r="ACF521" s="329"/>
      <c r="ACG521" s="329"/>
      <c r="ACH521" s="329"/>
      <c r="ACI521" s="329"/>
      <c r="ACJ521" s="329"/>
      <c r="ACK521" s="329"/>
      <c r="ACL521" s="329"/>
      <c r="ACM521" s="329"/>
      <c r="ACN521" s="329"/>
      <c r="ACO521" s="329"/>
      <c r="ACP521" s="329"/>
      <c r="ACQ521" s="329"/>
      <c r="ACR521" s="329"/>
      <c r="ACS521" s="329"/>
      <c r="ACT521" s="329"/>
      <c r="ACU521" s="329"/>
      <c r="ACV521" s="329"/>
      <c r="ACW521" s="329"/>
      <c r="ACX521" s="329"/>
      <c r="ACY521" s="329"/>
      <c r="ACZ521" s="329"/>
      <c r="ADA521" s="329"/>
      <c r="ADB521" s="329"/>
      <c r="ADC521" s="329"/>
      <c r="ADD521" s="329"/>
      <c r="ADE521" s="329"/>
      <c r="ADF521" s="329"/>
      <c r="ADG521" s="329"/>
      <c r="ADH521" s="329"/>
      <c r="ADI521" s="329"/>
      <c r="ADJ521" s="329"/>
      <c r="ADK521" s="329"/>
      <c r="ADL521" s="329"/>
      <c r="ADM521" s="329"/>
      <c r="ADN521" s="329"/>
      <c r="ADO521" s="329"/>
      <c r="ADP521" s="329"/>
      <c r="ADQ521" s="329"/>
      <c r="ADR521" s="329"/>
      <c r="ADS521" s="329"/>
      <c r="ADT521" s="329"/>
      <c r="ADU521" s="329"/>
      <c r="ADV521" s="329"/>
      <c r="ADW521" s="329"/>
      <c r="ADX521" s="329"/>
      <c r="ADY521" s="329"/>
      <c r="ADZ521" s="329"/>
      <c r="AEA521" s="329"/>
      <c r="AEB521" s="329"/>
      <c r="AEC521" s="329"/>
      <c r="AED521" s="329"/>
      <c r="AEE521" s="329"/>
      <c r="AEF521" s="329"/>
      <c r="AEG521" s="329"/>
      <c r="AEH521" s="329"/>
      <c r="AEI521" s="329"/>
      <c r="AEJ521" s="329"/>
      <c r="AEK521" s="329"/>
      <c r="AEL521" s="329"/>
      <c r="AEM521" s="329"/>
      <c r="AEN521" s="329"/>
      <c r="AEO521" s="329"/>
      <c r="AEP521" s="329"/>
      <c r="AEQ521" s="329"/>
      <c r="AER521" s="329"/>
      <c r="AES521" s="329"/>
      <c r="AET521" s="329"/>
      <c r="AEU521" s="329"/>
      <c r="AEV521" s="329"/>
      <c r="AEW521" s="329"/>
      <c r="AEX521" s="329"/>
      <c r="AEY521" s="329"/>
      <c r="AEZ521" s="329"/>
      <c r="AFA521" s="329"/>
      <c r="AFB521" s="329"/>
      <c r="AFC521" s="329"/>
      <c r="AFD521" s="329"/>
      <c r="AFE521" s="329"/>
      <c r="AFF521" s="329"/>
      <c r="AFG521" s="329"/>
      <c r="AFH521" s="329"/>
      <c r="AFI521" s="329"/>
      <c r="AFJ521" s="329"/>
      <c r="AFK521" s="329"/>
      <c r="AFL521" s="329"/>
      <c r="AFM521" s="329"/>
      <c r="AFN521" s="329"/>
      <c r="AFO521" s="329"/>
      <c r="AFP521" s="329"/>
      <c r="AFQ521" s="329"/>
      <c r="AFR521" s="329"/>
      <c r="AFS521" s="329"/>
      <c r="AFT521" s="329"/>
      <c r="AFU521" s="329"/>
      <c r="AFV521" s="329"/>
      <c r="AFW521" s="329"/>
      <c r="AFX521" s="329"/>
      <c r="AFY521" s="329"/>
      <c r="AFZ521" s="329"/>
      <c r="AGA521" s="329"/>
      <c r="AGB521" s="329"/>
      <c r="AGC521" s="329"/>
      <c r="AGD521" s="329"/>
      <c r="AGE521" s="329"/>
      <c r="AGF521" s="329"/>
      <c r="AGG521" s="329"/>
      <c r="AGH521" s="329"/>
      <c r="AGI521" s="329"/>
      <c r="AGJ521" s="329"/>
      <c r="AGK521" s="329"/>
      <c r="AGL521" s="329"/>
      <c r="AGM521" s="329"/>
      <c r="AGN521" s="329"/>
      <c r="AGO521" s="329"/>
      <c r="AGP521" s="329"/>
      <c r="AGQ521" s="329"/>
      <c r="AGR521" s="329"/>
      <c r="AGS521" s="329"/>
      <c r="AGT521" s="329"/>
      <c r="AGU521" s="329"/>
      <c r="AGV521" s="329"/>
      <c r="AGW521" s="329"/>
      <c r="AGX521" s="329"/>
      <c r="AGY521" s="329"/>
      <c r="AGZ521" s="329"/>
      <c r="AHA521" s="329"/>
      <c r="AHB521" s="329"/>
      <c r="AHC521" s="329"/>
      <c r="AHD521" s="329"/>
      <c r="AHE521" s="329"/>
      <c r="AHF521" s="329"/>
      <c r="AHG521" s="329"/>
      <c r="AHH521" s="329"/>
      <c r="AHI521" s="329"/>
      <c r="AHJ521" s="329"/>
      <c r="AHK521" s="329"/>
      <c r="AHL521" s="329"/>
      <c r="AHM521" s="329"/>
      <c r="AHN521" s="329"/>
      <c r="AHO521" s="329"/>
      <c r="AHP521" s="329"/>
      <c r="AHQ521" s="329"/>
      <c r="AHR521" s="329"/>
      <c r="AHS521" s="329"/>
      <c r="AHT521" s="329"/>
      <c r="AHU521" s="329"/>
      <c r="AHV521" s="329"/>
      <c r="AHW521" s="329"/>
      <c r="AHX521" s="329"/>
      <c r="AHY521" s="329"/>
      <c r="AHZ521" s="329"/>
      <c r="AIA521" s="329"/>
      <c r="AIB521" s="329"/>
      <c r="AIC521" s="329"/>
      <c r="AID521" s="329"/>
      <c r="AIE521" s="329"/>
      <c r="AIF521" s="329"/>
      <c r="AIG521" s="329"/>
      <c r="AIH521" s="329"/>
      <c r="AII521" s="329"/>
      <c r="AIJ521" s="329"/>
      <c r="AIK521" s="329"/>
      <c r="AIL521" s="329"/>
      <c r="AIM521" s="329"/>
      <c r="AIN521" s="329"/>
      <c r="AIO521" s="329"/>
      <c r="AIP521" s="329"/>
      <c r="AIQ521" s="329"/>
      <c r="AIR521" s="329"/>
      <c r="AIS521" s="329"/>
      <c r="AIT521" s="329"/>
      <c r="AIU521" s="329"/>
      <c r="AIV521" s="329"/>
      <c r="AIW521" s="329"/>
      <c r="AIX521" s="329"/>
      <c r="AIY521" s="329"/>
      <c r="AIZ521" s="329"/>
      <c r="AJA521" s="329"/>
      <c r="AJB521" s="329"/>
      <c r="AJC521" s="329"/>
      <c r="AJD521" s="329"/>
      <c r="AJE521" s="329"/>
      <c r="AJF521" s="329"/>
      <c r="AJG521" s="329"/>
      <c r="AJH521" s="329"/>
      <c r="AJI521" s="329"/>
      <c r="AJJ521" s="329"/>
      <c r="AJK521" s="329"/>
      <c r="AJL521" s="329"/>
      <c r="AJM521" s="329"/>
      <c r="AJN521" s="329"/>
      <c r="AJO521" s="329"/>
      <c r="AJP521" s="329"/>
      <c r="AJQ521" s="329"/>
      <c r="AJR521" s="329"/>
      <c r="AJS521" s="329"/>
      <c r="AJT521" s="329"/>
      <c r="AJU521" s="329"/>
      <c r="AJV521" s="329"/>
      <c r="AJW521" s="329"/>
      <c r="AJX521" s="329"/>
      <c r="AJY521" s="329"/>
      <c r="AJZ521" s="329"/>
      <c r="AKA521" s="329"/>
      <c r="AKB521" s="329"/>
      <c r="AKC521" s="329"/>
      <c r="AKD521" s="329"/>
      <c r="AKE521" s="329"/>
      <c r="AKF521" s="329"/>
      <c r="AKG521" s="329"/>
      <c r="AKH521" s="329"/>
      <c r="AKI521" s="329"/>
      <c r="AKJ521" s="329"/>
      <c r="AKK521" s="329"/>
      <c r="AKL521" s="329"/>
      <c r="AKM521" s="329"/>
      <c r="AKN521" s="329"/>
      <c r="AKO521" s="329"/>
      <c r="AKP521" s="329"/>
      <c r="AKQ521" s="329"/>
      <c r="AKR521" s="329"/>
      <c r="AKS521" s="329"/>
      <c r="AKT521" s="329"/>
      <c r="AKU521" s="329"/>
      <c r="AKV521" s="329"/>
      <c r="AKW521" s="329"/>
      <c r="AKX521" s="329"/>
      <c r="AKY521" s="329"/>
      <c r="AKZ521" s="329"/>
      <c r="ALA521" s="329"/>
      <c r="ALB521" s="329"/>
      <c r="ALC521" s="329"/>
      <c r="ALD521" s="329"/>
      <c r="ALE521" s="329"/>
      <c r="ALF521" s="329"/>
      <c r="ALG521" s="329"/>
      <c r="ALH521" s="329"/>
      <c r="ALI521" s="329"/>
      <c r="ALJ521" s="329"/>
      <c r="ALK521" s="329"/>
      <c r="ALL521" s="329"/>
      <c r="ALM521" s="329"/>
      <c r="ALN521" s="329"/>
      <c r="ALO521" s="329"/>
      <c r="ALP521" s="329"/>
      <c r="ALQ521" s="329"/>
      <c r="ALR521" s="329"/>
      <c r="ALS521" s="329"/>
      <c r="ALT521" s="329"/>
      <c r="ALU521" s="329"/>
      <c r="ALV521" s="329"/>
      <c r="ALW521" s="329"/>
      <c r="ALX521" s="329"/>
      <c r="ALY521" s="329"/>
      <c r="ALZ521" s="329"/>
      <c r="AMA521" s="329"/>
      <c r="AMB521" s="329"/>
      <c r="AMC521" s="329"/>
      <c r="AMD521" s="329"/>
      <c r="AME521" s="329"/>
      <c r="AMF521" s="329"/>
      <c r="AMG521" s="329"/>
      <c r="AMH521" s="329"/>
      <c r="AMI521" s="329"/>
      <c r="AMJ521" s="329"/>
      <c r="AMK521" s="329"/>
      <c r="AML521" s="329"/>
      <c r="AMM521" s="329"/>
      <c r="AMN521" s="329"/>
      <c r="AMO521" s="329"/>
      <c r="AMP521" s="329"/>
      <c r="AMQ521" s="329"/>
      <c r="AMR521" s="329"/>
      <c r="AMS521" s="329"/>
      <c r="AMT521" s="329"/>
      <c r="AMU521" s="329"/>
      <c r="AMV521" s="329"/>
      <c r="AMW521" s="329"/>
      <c r="AMX521" s="329"/>
      <c r="AMY521" s="329"/>
      <c r="AMZ521" s="329"/>
      <c r="ANA521" s="329"/>
      <c r="ANB521" s="329"/>
      <c r="ANC521" s="329"/>
      <c r="AND521" s="329"/>
      <c r="ANE521" s="329"/>
      <c r="ANF521" s="329"/>
      <c r="ANG521" s="329"/>
      <c r="ANH521" s="329"/>
      <c r="ANI521" s="329"/>
      <c r="ANJ521" s="329"/>
      <c r="ANK521" s="329"/>
      <c r="ANL521" s="329"/>
      <c r="ANM521" s="329"/>
      <c r="ANN521" s="329"/>
      <c r="ANO521" s="329"/>
      <c r="ANP521" s="329"/>
      <c r="ANQ521" s="329"/>
      <c r="ANR521" s="329"/>
      <c r="ANS521" s="329"/>
      <c r="ANT521" s="329"/>
      <c r="ANU521" s="329"/>
      <c r="ANV521" s="329"/>
      <c r="ANW521" s="329"/>
      <c r="ANX521" s="329"/>
      <c r="ANY521" s="329"/>
      <c r="ANZ521" s="329"/>
      <c r="AOA521" s="329"/>
      <c r="AOB521" s="329"/>
      <c r="AOC521" s="329"/>
      <c r="AOD521" s="329"/>
      <c r="AOE521" s="329"/>
      <c r="AOF521" s="329"/>
      <c r="AOG521" s="329"/>
      <c r="AOH521" s="329"/>
      <c r="AOI521" s="329"/>
      <c r="AOJ521" s="329"/>
      <c r="AOK521" s="329"/>
      <c r="AOL521" s="329"/>
      <c r="AOM521" s="329"/>
      <c r="AON521" s="329"/>
      <c r="AOO521" s="329"/>
      <c r="AOP521" s="329"/>
      <c r="AOQ521" s="329"/>
      <c r="AOR521" s="329"/>
      <c r="AOS521" s="329"/>
      <c r="AOT521" s="329"/>
      <c r="AOU521" s="329"/>
      <c r="AOV521" s="329"/>
      <c r="AOW521" s="329"/>
      <c r="AOX521" s="329"/>
      <c r="AOY521" s="329"/>
      <c r="AOZ521" s="329"/>
      <c r="APA521" s="329"/>
      <c r="APB521" s="329"/>
      <c r="APC521" s="329"/>
      <c r="APD521" s="329"/>
      <c r="APE521" s="329"/>
      <c r="APF521" s="329"/>
      <c r="APG521" s="329"/>
      <c r="APH521" s="329"/>
      <c r="API521" s="329"/>
      <c r="APJ521" s="329"/>
      <c r="APK521" s="329"/>
      <c r="APL521" s="329"/>
      <c r="APM521" s="329"/>
      <c r="APN521" s="329"/>
      <c r="APO521" s="329"/>
      <c r="APP521" s="329"/>
      <c r="APQ521" s="329"/>
      <c r="APR521" s="329"/>
      <c r="APS521" s="329"/>
      <c r="APT521" s="329"/>
      <c r="APU521" s="329"/>
      <c r="APV521" s="329"/>
      <c r="APW521" s="329"/>
      <c r="APX521" s="329"/>
      <c r="APY521" s="329"/>
      <c r="APZ521" s="329"/>
      <c r="AQA521" s="329"/>
      <c r="AQB521" s="329"/>
      <c r="AQC521" s="329"/>
      <c r="AQD521" s="329"/>
      <c r="AQE521" s="329"/>
      <c r="AQF521" s="329"/>
      <c r="AQG521" s="329"/>
      <c r="AQH521" s="329"/>
      <c r="AQI521" s="329"/>
      <c r="AQJ521" s="329"/>
      <c r="AQK521" s="329"/>
      <c r="AQL521" s="329"/>
      <c r="AQM521" s="329"/>
      <c r="AQN521" s="329"/>
      <c r="AQO521" s="329"/>
      <c r="AQP521" s="329"/>
      <c r="AQQ521" s="329"/>
      <c r="AQR521" s="329"/>
      <c r="AQS521" s="329"/>
      <c r="AQT521" s="329"/>
      <c r="AQU521" s="329"/>
      <c r="AQV521" s="329"/>
      <c r="AQW521" s="329"/>
      <c r="AQX521" s="329"/>
      <c r="AQY521" s="329"/>
      <c r="AQZ521" s="329"/>
      <c r="ARA521" s="329"/>
      <c r="ARB521" s="329"/>
      <c r="ARC521" s="329"/>
      <c r="ARD521" s="329"/>
      <c r="ARE521" s="329"/>
      <c r="ARF521" s="329"/>
      <c r="ARG521" s="329"/>
      <c r="ARH521" s="329"/>
      <c r="ARI521" s="329"/>
      <c r="ARJ521" s="329"/>
      <c r="ARK521" s="329"/>
      <c r="ARL521" s="329"/>
      <c r="ARM521" s="329"/>
      <c r="ARN521" s="329"/>
      <c r="ARO521" s="329"/>
      <c r="ARP521" s="329"/>
      <c r="ARQ521" s="329"/>
      <c r="ARR521" s="329"/>
      <c r="ARS521" s="329"/>
      <c r="ART521" s="329"/>
      <c r="ARU521" s="329"/>
      <c r="ARV521" s="329"/>
      <c r="ARW521" s="329"/>
      <c r="ARX521" s="329"/>
      <c r="ARY521" s="329"/>
      <c r="ARZ521" s="329"/>
      <c r="ASA521" s="329"/>
      <c r="ASB521" s="329"/>
      <c r="ASC521" s="329"/>
      <c r="ASD521" s="329"/>
      <c r="ASE521" s="329"/>
      <c r="ASF521" s="329"/>
      <c r="ASG521" s="329"/>
      <c r="ASH521" s="329"/>
      <c r="ASI521" s="329"/>
      <c r="ASJ521" s="329"/>
      <c r="ASK521" s="329"/>
      <c r="ASL521" s="329"/>
      <c r="ASM521" s="329"/>
      <c r="ASN521" s="329"/>
      <c r="ASO521" s="329"/>
      <c r="ASP521" s="329"/>
      <c r="ASQ521" s="329"/>
      <c r="ASR521" s="329"/>
      <c r="ASS521" s="329"/>
      <c r="AST521" s="329"/>
      <c r="ASU521" s="329"/>
      <c r="ASV521" s="329"/>
      <c r="ASW521" s="329"/>
      <c r="ASX521" s="329"/>
      <c r="ASY521" s="329"/>
      <c r="ASZ521" s="329"/>
      <c r="ATA521" s="329"/>
      <c r="ATB521" s="329"/>
      <c r="ATC521" s="329"/>
      <c r="ATD521" s="329"/>
      <c r="ATE521" s="329"/>
      <c r="ATF521" s="329"/>
      <c r="ATG521" s="329"/>
      <c r="ATH521" s="329"/>
      <c r="ATI521" s="329"/>
      <c r="ATJ521" s="329"/>
      <c r="ATK521" s="329"/>
      <c r="ATL521" s="329"/>
      <c r="ATM521" s="329"/>
      <c r="ATN521" s="329"/>
      <c r="ATO521" s="329"/>
      <c r="ATP521" s="329"/>
      <c r="ATQ521" s="329"/>
      <c r="ATR521" s="329"/>
      <c r="ATS521" s="329"/>
      <c r="ATT521" s="329"/>
      <c r="ATU521" s="329"/>
      <c r="ATV521" s="329"/>
      <c r="ATW521" s="329"/>
      <c r="ATX521" s="329"/>
      <c r="ATY521" s="329"/>
      <c r="ATZ521" s="329"/>
      <c r="AUA521" s="329"/>
      <c r="AUB521" s="329"/>
      <c r="AUC521" s="329"/>
      <c r="AUD521" s="329"/>
      <c r="AUE521" s="329"/>
      <c r="AUF521" s="329"/>
      <c r="AUG521" s="329"/>
      <c r="AUH521" s="329"/>
      <c r="AUI521" s="329"/>
      <c r="AUJ521" s="329"/>
      <c r="AUK521" s="329"/>
      <c r="AUL521" s="329"/>
      <c r="AUM521" s="329"/>
      <c r="AUN521" s="329"/>
      <c r="AUO521" s="329"/>
      <c r="AUP521" s="329"/>
      <c r="AUQ521" s="329"/>
      <c r="AUR521" s="329"/>
      <c r="AUS521" s="329"/>
      <c r="AUT521" s="329"/>
      <c r="AUU521" s="329"/>
      <c r="AUV521" s="329"/>
      <c r="AUW521" s="329"/>
      <c r="AUX521" s="329"/>
      <c r="AUY521" s="329"/>
      <c r="AUZ521" s="329"/>
      <c r="AVA521" s="329"/>
      <c r="AVB521" s="329"/>
      <c r="AVC521" s="329"/>
      <c r="AVD521" s="329"/>
      <c r="AVE521" s="329"/>
      <c r="AVF521" s="329"/>
      <c r="AVG521" s="329"/>
      <c r="AVH521" s="329"/>
      <c r="AVI521" s="329"/>
      <c r="AVJ521" s="329"/>
      <c r="AVK521" s="329"/>
      <c r="AVL521" s="329"/>
      <c r="AVM521" s="329"/>
      <c r="AVN521" s="329"/>
      <c r="AVO521" s="329"/>
      <c r="AVP521" s="329"/>
      <c r="AVQ521" s="329"/>
      <c r="AVR521" s="329"/>
      <c r="AVS521" s="329"/>
      <c r="AVT521" s="329"/>
      <c r="AVU521" s="329"/>
      <c r="AVV521" s="329"/>
      <c r="AVW521" s="329"/>
      <c r="AVX521" s="329"/>
      <c r="AVY521" s="329"/>
      <c r="AVZ521" s="329"/>
      <c r="AWA521" s="329"/>
      <c r="AWB521" s="329"/>
      <c r="AWC521" s="329"/>
      <c r="AWD521" s="329"/>
      <c r="AWE521" s="329"/>
      <c r="AWF521" s="329"/>
      <c r="AWG521" s="329"/>
      <c r="AWH521" s="329"/>
      <c r="AWI521" s="329"/>
      <c r="AWJ521" s="329"/>
      <c r="AWK521" s="329"/>
      <c r="AWL521" s="329"/>
      <c r="AWM521" s="329"/>
      <c r="AWN521" s="329"/>
      <c r="AWO521" s="329"/>
      <c r="AWP521" s="329"/>
      <c r="AWQ521" s="329"/>
      <c r="AWR521" s="329"/>
      <c r="AWS521" s="329"/>
      <c r="AWT521" s="329"/>
      <c r="AWU521" s="329"/>
      <c r="AWV521" s="329"/>
      <c r="AWW521" s="329"/>
      <c r="AWX521" s="329"/>
      <c r="AWY521" s="329"/>
      <c r="AWZ521" s="329"/>
      <c r="AXA521" s="329"/>
      <c r="AXB521" s="329"/>
      <c r="AXC521" s="329"/>
      <c r="AXD521" s="329"/>
      <c r="AXE521" s="329"/>
      <c r="AXF521" s="329"/>
      <c r="AXG521" s="329"/>
      <c r="AXH521" s="329"/>
      <c r="AXI521" s="329"/>
      <c r="AXJ521" s="329"/>
      <c r="AXK521" s="329"/>
      <c r="AXL521" s="329"/>
      <c r="AXM521" s="329"/>
      <c r="AXN521" s="329"/>
      <c r="AXO521" s="329"/>
      <c r="AXP521" s="329"/>
      <c r="AXQ521" s="329"/>
      <c r="AXR521" s="329"/>
      <c r="AXS521" s="329"/>
      <c r="AXT521" s="329"/>
      <c r="AXU521" s="329"/>
      <c r="AXV521" s="329"/>
      <c r="AXW521" s="329"/>
      <c r="AXX521" s="329"/>
      <c r="AXY521" s="329"/>
      <c r="AXZ521" s="329"/>
      <c r="AYA521" s="329"/>
      <c r="AYB521" s="329"/>
      <c r="AYC521" s="329"/>
      <c r="AYD521" s="329"/>
      <c r="AYE521" s="329"/>
      <c r="AYF521" s="329"/>
      <c r="AYG521" s="329"/>
      <c r="AYH521" s="329"/>
      <c r="AYI521" s="329"/>
      <c r="AYJ521" s="329"/>
      <c r="AYK521" s="329"/>
      <c r="AYL521" s="329"/>
      <c r="AYM521" s="329"/>
      <c r="AYN521" s="329"/>
      <c r="AYO521" s="329"/>
      <c r="AYP521" s="329"/>
      <c r="AYQ521" s="329"/>
      <c r="AYR521" s="329"/>
      <c r="AYS521" s="329"/>
      <c r="AYT521" s="329"/>
      <c r="AYU521" s="329"/>
      <c r="AYV521" s="329"/>
      <c r="AYW521" s="329"/>
      <c r="AYX521" s="329"/>
      <c r="AYY521" s="329"/>
      <c r="AYZ521" s="329"/>
      <c r="AZA521" s="329"/>
      <c r="AZB521" s="329"/>
      <c r="AZC521" s="329"/>
      <c r="AZD521" s="329"/>
      <c r="AZE521" s="329"/>
      <c r="AZF521" s="329"/>
      <c r="AZG521" s="329"/>
      <c r="AZH521" s="329"/>
      <c r="AZI521" s="329"/>
      <c r="AZJ521" s="329"/>
      <c r="AZK521" s="329"/>
      <c r="AZL521" s="329"/>
      <c r="AZM521" s="329"/>
      <c r="AZN521" s="329"/>
      <c r="AZO521" s="329"/>
      <c r="AZP521" s="329"/>
      <c r="AZQ521" s="329"/>
      <c r="AZR521" s="329"/>
      <c r="AZS521" s="329"/>
      <c r="AZT521" s="329"/>
      <c r="AZU521" s="329"/>
      <c r="AZV521" s="329"/>
      <c r="AZW521" s="329"/>
      <c r="AZX521" s="329"/>
      <c r="AZY521" s="329"/>
      <c r="AZZ521" s="329"/>
      <c r="BAA521" s="329"/>
      <c r="BAB521" s="329"/>
      <c r="BAC521" s="329"/>
      <c r="BAD521" s="329"/>
      <c r="BAE521" s="329"/>
      <c r="BAF521" s="329"/>
      <c r="BAG521" s="329"/>
      <c r="BAH521" s="329"/>
      <c r="BAI521" s="329"/>
      <c r="BAJ521" s="329"/>
      <c r="BAK521" s="329"/>
      <c r="BAL521" s="329"/>
      <c r="BAM521" s="329"/>
      <c r="BAN521" s="329"/>
      <c r="BAO521" s="329"/>
      <c r="BAP521" s="329"/>
      <c r="BAQ521" s="329"/>
      <c r="BAR521" s="329"/>
      <c r="BAS521" s="329"/>
      <c r="BAT521" s="329"/>
      <c r="BAU521" s="329"/>
      <c r="BAV521" s="329"/>
      <c r="BAW521" s="329"/>
      <c r="BAX521" s="329"/>
      <c r="BAY521" s="329"/>
      <c r="BAZ521" s="329"/>
      <c r="BBA521" s="329"/>
      <c r="BBB521" s="329"/>
      <c r="BBC521" s="329"/>
      <c r="BBD521" s="329"/>
      <c r="BBE521" s="329"/>
      <c r="BBF521" s="329"/>
      <c r="BBG521" s="329"/>
      <c r="BBH521" s="329"/>
      <c r="BBI521" s="329"/>
      <c r="BBJ521" s="329"/>
      <c r="BBK521" s="329"/>
      <c r="BBL521" s="329"/>
      <c r="BBM521" s="329"/>
      <c r="BBN521" s="329"/>
      <c r="BBO521" s="329"/>
      <c r="BBP521" s="329"/>
      <c r="BBQ521" s="329"/>
      <c r="BBR521" s="329"/>
      <c r="BBS521" s="329"/>
      <c r="BBT521" s="329"/>
      <c r="BBU521" s="329"/>
      <c r="BBV521" s="329"/>
      <c r="BBW521" s="329"/>
      <c r="BBX521" s="329"/>
      <c r="BBY521" s="329"/>
      <c r="BBZ521" s="329"/>
      <c r="BCA521" s="329"/>
      <c r="BCB521" s="329"/>
      <c r="BCC521" s="329"/>
      <c r="BCD521" s="329"/>
      <c r="BCE521" s="329"/>
      <c r="BCF521" s="329"/>
      <c r="BCG521" s="329"/>
      <c r="BCH521" s="329"/>
      <c r="BCI521" s="329"/>
      <c r="BCJ521" s="329"/>
      <c r="BCK521" s="329"/>
      <c r="BCL521" s="329"/>
      <c r="BCM521" s="329"/>
      <c r="BCN521" s="329"/>
      <c r="BCO521" s="329"/>
      <c r="BCP521" s="329"/>
      <c r="BCQ521" s="329"/>
      <c r="BCR521" s="329"/>
      <c r="BCS521" s="329"/>
      <c r="BCT521" s="329"/>
      <c r="BCU521" s="329"/>
      <c r="BCV521" s="329"/>
      <c r="BCW521" s="329"/>
      <c r="BCX521" s="329"/>
      <c r="BCY521" s="329"/>
      <c r="BCZ521" s="329"/>
      <c r="BDA521" s="329"/>
      <c r="BDB521" s="329"/>
      <c r="BDC521" s="329"/>
      <c r="BDD521" s="329"/>
      <c r="BDE521" s="329"/>
      <c r="BDF521" s="329"/>
      <c r="BDG521" s="329"/>
      <c r="BDH521" s="329"/>
      <c r="BDI521" s="329"/>
      <c r="BDJ521" s="329"/>
      <c r="BDK521" s="329"/>
      <c r="BDL521" s="329"/>
      <c r="BDM521" s="329"/>
      <c r="BDN521" s="329"/>
      <c r="BDO521" s="329"/>
      <c r="BDP521" s="329"/>
      <c r="BDQ521" s="329"/>
      <c r="BDR521" s="329"/>
      <c r="BDS521" s="329"/>
      <c r="BDT521" s="329"/>
      <c r="BDU521" s="329"/>
      <c r="BDV521" s="329"/>
      <c r="BDW521" s="329"/>
      <c r="BDX521" s="329"/>
      <c r="BDY521" s="329"/>
      <c r="BDZ521" s="329"/>
      <c r="BEA521" s="329"/>
      <c r="BEB521" s="329"/>
      <c r="BEC521" s="329"/>
      <c r="BED521" s="329"/>
      <c r="BEE521" s="329"/>
      <c r="BEF521" s="329"/>
      <c r="BEG521" s="329"/>
      <c r="BEH521" s="329"/>
      <c r="BEI521" s="329"/>
      <c r="BEJ521" s="329"/>
      <c r="BEK521" s="329"/>
      <c r="BEL521" s="329"/>
      <c r="BEM521" s="329"/>
      <c r="BEN521" s="329"/>
      <c r="BEO521" s="329"/>
      <c r="BEP521" s="329"/>
      <c r="BEQ521" s="329"/>
      <c r="BER521" s="329"/>
      <c r="BES521" s="329"/>
      <c r="BET521" s="329"/>
      <c r="BEU521" s="329"/>
      <c r="BEV521" s="329"/>
      <c r="BEW521" s="329"/>
      <c r="BEX521" s="329"/>
      <c r="BEY521" s="329"/>
      <c r="BEZ521" s="329"/>
      <c r="BFA521" s="329"/>
      <c r="BFB521" s="329"/>
      <c r="BFC521" s="329"/>
      <c r="BFD521" s="329"/>
      <c r="BFE521" s="329"/>
      <c r="BFF521" s="329"/>
      <c r="BFG521" s="329"/>
      <c r="BFH521" s="329"/>
      <c r="BFI521" s="329"/>
      <c r="BFJ521" s="329"/>
      <c r="BFK521" s="329"/>
      <c r="BFL521" s="329"/>
      <c r="BFM521" s="329"/>
      <c r="BFN521" s="329"/>
      <c r="BFO521" s="329"/>
      <c r="BFP521" s="329"/>
      <c r="BFQ521" s="329"/>
      <c r="BFR521" s="329"/>
      <c r="BFS521" s="329"/>
      <c r="BFT521" s="329"/>
      <c r="BFU521" s="329"/>
      <c r="BFV521" s="329"/>
      <c r="BFW521" s="329"/>
      <c r="BFX521" s="329"/>
      <c r="BFY521" s="329"/>
      <c r="BFZ521" s="329"/>
      <c r="BGA521" s="329"/>
      <c r="BGB521" s="329"/>
      <c r="BGC521" s="329"/>
      <c r="BGD521" s="329"/>
      <c r="BGE521" s="329"/>
      <c r="BGF521" s="329"/>
      <c r="BGG521" s="329"/>
      <c r="BGH521" s="329"/>
      <c r="BGI521" s="329"/>
      <c r="BGJ521" s="329"/>
      <c r="BGK521" s="329"/>
      <c r="BGL521" s="329"/>
      <c r="BGM521" s="329"/>
      <c r="BGN521" s="329"/>
      <c r="BGO521" s="329"/>
      <c r="BGP521" s="329"/>
      <c r="BGQ521" s="329"/>
      <c r="BGR521" s="329"/>
      <c r="BGS521" s="329"/>
      <c r="BGT521" s="329"/>
      <c r="BGU521" s="329"/>
      <c r="BGV521" s="329"/>
      <c r="BGW521" s="329"/>
      <c r="BGX521" s="329"/>
      <c r="BGY521" s="329"/>
      <c r="BGZ521" s="329"/>
      <c r="BHA521" s="329"/>
      <c r="BHB521" s="329"/>
      <c r="BHC521" s="329"/>
      <c r="BHD521" s="329"/>
      <c r="BHE521" s="329"/>
      <c r="BHF521" s="329"/>
      <c r="BHG521" s="329"/>
      <c r="BHH521" s="329"/>
      <c r="BHI521" s="329"/>
      <c r="BHJ521" s="329"/>
      <c r="BHK521" s="329"/>
      <c r="BHL521" s="329"/>
      <c r="BHM521" s="329"/>
      <c r="BHN521" s="329"/>
      <c r="BHO521" s="329"/>
      <c r="BHP521" s="329"/>
      <c r="BHQ521" s="329"/>
      <c r="BHR521" s="329"/>
      <c r="BHS521" s="329"/>
      <c r="BHT521" s="329"/>
      <c r="BHU521" s="329"/>
      <c r="BHV521" s="329"/>
      <c r="BHW521" s="329"/>
      <c r="BHX521" s="329"/>
      <c r="BHY521" s="329"/>
      <c r="BHZ521" s="329"/>
      <c r="BIA521" s="329"/>
      <c r="BIB521" s="329"/>
      <c r="BIC521" s="329"/>
      <c r="BID521" s="329"/>
      <c r="BIE521" s="329"/>
      <c r="BIF521" s="329"/>
      <c r="BIG521" s="329"/>
      <c r="BIH521" s="329"/>
      <c r="BII521" s="329"/>
      <c r="BIJ521" s="329"/>
      <c r="BIK521" s="329"/>
      <c r="BIL521" s="329"/>
      <c r="BIM521" s="329"/>
      <c r="BIN521" s="329"/>
      <c r="BIO521" s="329"/>
      <c r="BIP521" s="329"/>
      <c r="BIQ521" s="329"/>
      <c r="BIR521" s="329"/>
      <c r="BIS521" s="329"/>
      <c r="BIT521" s="329"/>
      <c r="BIU521" s="329"/>
      <c r="BIV521" s="329"/>
      <c r="BIW521" s="329"/>
      <c r="BIX521" s="329"/>
      <c r="BIY521" s="329"/>
      <c r="BIZ521" s="329"/>
      <c r="BJA521" s="329"/>
      <c r="BJB521" s="329"/>
      <c r="BJC521" s="329"/>
      <c r="BJD521" s="329"/>
      <c r="BJE521" s="329"/>
      <c r="BJF521" s="329"/>
      <c r="BJG521" s="329"/>
      <c r="BJH521" s="329"/>
      <c r="BJI521" s="329"/>
      <c r="BJJ521" s="329"/>
      <c r="BJK521" s="329"/>
      <c r="BJL521" s="329"/>
      <c r="BJM521" s="329"/>
      <c r="BJN521" s="329"/>
      <c r="BJO521" s="329"/>
      <c r="BJP521" s="329"/>
      <c r="BJQ521" s="329"/>
      <c r="BJR521" s="329"/>
      <c r="BJS521" s="329"/>
      <c r="BJT521" s="329"/>
      <c r="BJU521" s="329"/>
      <c r="BJV521" s="329"/>
      <c r="BJW521" s="329"/>
      <c r="BJX521" s="329"/>
      <c r="BJY521" s="329"/>
      <c r="BJZ521" s="329"/>
      <c r="BKA521" s="329"/>
      <c r="BKB521" s="329"/>
      <c r="BKC521" s="329"/>
      <c r="BKD521" s="329"/>
      <c r="BKE521" s="329"/>
      <c r="BKF521" s="329"/>
      <c r="BKG521" s="329"/>
      <c r="BKH521" s="329"/>
      <c r="BKI521" s="329"/>
      <c r="BKJ521" s="329"/>
      <c r="BKK521" s="329"/>
      <c r="BKL521" s="329"/>
      <c r="BKM521" s="329"/>
      <c r="BKN521" s="329"/>
      <c r="BKO521" s="329"/>
      <c r="BKP521" s="329"/>
      <c r="BKQ521" s="329"/>
      <c r="BKR521" s="329"/>
      <c r="BKS521" s="329"/>
      <c r="BKT521" s="329"/>
      <c r="BKU521" s="329"/>
      <c r="BKV521" s="329"/>
      <c r="BKW521" s="329"/>
      <c r="BKX521" s="329"/>
      <c r="BKY521" s="329"/>
      <c r="BKZ521" s="329"/>
      <c r="BLA521" s="329"/>
      <c r="BLB521" s="329"/>
      <c r="BLC521" s="329"/>
      <c r="BLD521" s="329"/>
      <c r="BLE521" s="329"/>
      <c r="BLF521" s="329"/>
      <c r="BLG521" s="329"/>
      <c r="BLH521" s="329"/>
      <c r="BLI521" s="329"/>
      <c r="BLJ521" s="329"/>
      <c r="BLK521" s="329"/>
      <c r="BLL521" s="329"/>
      <c r="BLM521" s="329"/>
      <c r="BLN521" s="329"/>
      <c r="BLO521" s="329"/>
      <c r="BLP521" s="329"/>
      <c r="BLQ521" s="329"/>
      <c r="BLR521" s="329"/>
      <c r="BLS521" s="329"/>
      <c r="BLT521" s="329"/>
      <c r="BLU521" s="329"/>
      <c r="BLV521" s="329"/>
      <c r="BLW521" s="329"/>
      <c r="BLX521" s="329"/>
      <c r="BLY521" s="329"/>
      <c r="BLZ521" s="329"/>
      <c r="BMA521" s="329"/>
      <c r="BMB521" s="329"/>
      <c r="BMC521" s="329"/>
      <c r="BMD521" s="329"/>
      <c r="BME521" s="329"/>
      <c r="BMF521" s="329"/>
      <c r="BMG521" s="329"/>
      <c r="BMH521" s="329"/>
      <c r="BMI521" s="329"/>
      <c r="BMJ521" s="329"/>
      <c r="BMK521" s="329"/>
      <c r="BML521" s="329"/>
      <c r="BMM521" s="329"/>
      <c r="BMN521" s="329"/>
      <c r="BMO521" s="329"/>
      <c r="BMP521" s="329"/>
      <c r="BMQ521" s="329"/>
      <c r="BMR521" s="329"/>
      <c r="BMS521" s="329"/>
      <c r="BMT521" s="329"/>
      <c r="BMU521" s="329"/>
      <c r="BMV521" s="329"/>
      <c r="BMW521" s="329"/>
      <c r="BMX521" s="329"/>
      <c r="BMY521" s="329"/>
      <c r="BMZ521" s="329"/>
      <c r="BNA521" s="329"/>
      <c r="BNB521" s="329"/>
      <c r="BNC521" s="329"/>
      <c r="BND521" s="329"/>
      <c r="BNE521" s="329"/>
      <c r="BNF521" s="329"/>
      <c r="BNG521" s="329"/>
      <c r="BNH521" s="329"/>
      <c r="BNI521" s="329"/>
      <c r="BNJ521" s="329"/>
      <c r="BNK521" s="329"/>
      <c r="BNL521" s="329"/>
      <c r="BNM521" s="329"/>
      <c r="BNN521" s="329"/>
      <c r="BNO521" s="329"/>
      <c r="BNP521" s="329"/>
      <c r="BNQ521" s="329"/>
      <c r="BNR521" s="329"/>
      <c r="BNS521" s="329"/>
      <c r="BNT521" s="329"/>
      <c r="BNU521" s="329"/>
      <c r="BNV521" s="329"/>
      <c r="BNW521" s="329"/>
      <c r="BNX521" s="329"/>
      <c r="BNY521" s="329"/>
      <c r="BNZ521" s="329"/>
      <c r="BOA521" s="329"/>
      <c r="BOB521" s="329"/>
      <c r="BOC521" s="329"/>
      <c r="BOD521" s="329"/>
      <c r="BOE521" s="329"/>
      <c r="BOF521" s="329"/>
      <c r="BOG521" s="329"/>
      <c r="BOH521" s="329"/>
      <c r="BOI521" s="329"/>
      <c r="BOJ521" s="329"/>
      <c r="BOK521" s="329"/>
      <c r="BOL521" s="329"/>
      <c r="BOM521" s="329"/>
      <c r="BON521" s="329"/>
      <c r="BOO521" s="329"/>
      <c r="BOP521" s="329"/>
      <c r="BOQ521" s="329"/>
      <c r="BOR521" s="329"/>
      <c r="BOS521" s="329"/>
      <c r="BOT521" s="329"/>
      <c r="BOU521" s="329"/>
      <c r="BOV521" s="329"/>
      <c r="BOW521" s="329"/>
      <c r="BOX521" s="329"/>
      <c r="BOY521" s="329"/>
      <c r="BOZ521" s="329"/>
      <c r="BPA521" s="329"/>
      <c r="BPB521" s="329"/>
      <c r="BPC521" s="329"/>
      <c r="BPD521" s="329"/>
      <c r="BPE521" s="329"/>
      <c r="BPF521" s="329"/>
      <c r="BPG521" s="329"/>
      <c r="BPH521" s="329"/>
      <c r="BPI521" s="329"/>
      <c r="BPJ521" s="329"/>
      <c r="BPK521" s="329"/>
      <c r="BPL521" s="329"/>
      <c r="BPM521" s="329"/>
      <c r="BPN521" s="329"/>
      <c r="BPO521" s="329"/>
      <c r="BPP521" s="329"/>
      <c r="BPQ521" s="329"/>
      <c r="BPR521" s="329"/>
      <c r="BPS521" s="329"/>
      <c r="BPT521" s="329"/>
      <c r="BPU521" s="329"/>
      <c r="BPV521" s="329"/>
      <c r="BPW521" s="329"/>
      <c r="BPX521" s="329"/>
      <c r="BPY521" s="329"/>
      <c r="BPZ521" s="329"/>
      <c r="BQA521" s="329"/>
      <c r="BQB521" s="329"/>
      <c r="BQC521" s="329"/>
      <c r="BQD521" s="329"/>
      <c r="BQE521" s="329"/>
      <c r="BQF521" s="329"/>
      <c r="BQG521" s="329"/>
      <c r="BQH521" s="329"/>
      <c r="BQI521" s="329"/>
      <c r="BQJ521" s="329"/>
      <c r="BQK521" s="329"/>
      <c r="BQL521" s="329"/>
      <c r="BQM521" s="329"/>
      <c r="BQN521" s="329"/>
      <c r="BQO521" s="329"/>
      <c r="BQP521" s="329"/>
      <c r="BQQ521" s="329"/>
      <c r="BQR521" s="329"/>
      <c r="BQS521" s="329"/>
      <c r="BQT521" s="329"/>
      <c r="BQU521" s="329"/>
      <c r="BQV521" s="329"/>
      <c r="BQW521" s="329"/>
      <c r="BQX521" s="329"/>
      <c r="BQY521" s="329"/>
      <c r="BQZ521" s="329"/>
      <c r="BRA521" s="329"/>
      <c r="BRB521" s="329"/>
      <c r="BRC521" s="329"/>
      <c r="BRD521" s="329"/>
      <c r="BRE521" s="329"/>
      <c r="BRF521" s="329"/>
      <c r="BRG521" s="329"/>
      <c r="BRH521" s="329"/>
      <c r="BRI521" s="329"/>
      <c r="BRJ521" s="329"/>
      <c r="BRK521" s="329"/>
      <c r="BRL521" s="329"/>
      <c r="BRM521" s="329"/>
      <c r="BRN521" s="329"/>
      <c r="BRO521" s="329"/>
      <c r="BRP521" s="329"/>
      <c r="BRQ521" s="329"/>
      <c r="BRR521" s="329"/>
      <c r="BRS521" s="329"/>
      <c r="BRT521" s="329"/>
      <c r="BRU521" s="329"/>
      <c r="BRV521" s="329"/>
      <c r="BRW521" s="329"/>
      <c r="BRX521" s="329"/>
      <c r="BRY521" s="329"/>
      <c r="BRZ521" s="329"/>
      <c r="BSA521" s="329"/>
      <c r="BSB521" s="329"/>
      <c r="BSC521" s="329"/>
      <c r="BSD521" s="329"/>
      <c r="BSE521" s="329"/>
      <c r="BSF521" s="329"/>
      <c r="BSG521" s="329"/>
      <c r="BSH521" s="329"/>
      <c r="BSI521" s="329"/>
      <c r="BSJ521" s="329"/>
      <c r="BSK521" s="329"/>
      <c r="BSL521" s="329"/>
      <c r="BSM521" s="329"/>
      <c r="BSN521" s="329"/>
      <c r="BSO521" s="329"/>
      <c r="BSP521" s="329"/>
      <c r="BSQ521" s="329"/>
      <c r="BSR521" s="329"/>
      <c r="BSS521" s="329"/>
      <c r="BST521" s="329"/>
      <c r="BSU521" s="329"/>
      <c r="BSV521" s="329"/>
      <c r="BSW521" s="329"/>
      <c r="BSX521" s="329"/>
      <c r="BSY521" s="329"/>
      <c r="BSZ521" s="329"/>
      <c r="BTA521" s="329"/>
      <c r="BTB521" s="329"/>
      <c r="BTC521" s="329"/>
      <c r="BTD521" s="329"/>
      <c r="BTE521" s="329"/>
      <c r="BTF521" s="329"/>
      <c r="BTG521" s="329"/>
      <c r="BTH521" s="329"/>
      <c r="BTI521" s="329"/>
      <c r="BTJ521" s="329"/>
      <c r="BTK521" s="329"/>
      <c r="BTL521" s="329"/>
      <c r="BTM521" s="329"/>
      <c r="BTN521" s="329"/>
      <c r="BTO521" s="329"/>
      <c r="BTP521" s="329"/>
      <c r="BTQ521" s="329"/>
      <c r="BTR521" s="329"/>
      <c r="BTS521" s="329"/>
      <c r="BTT521" s="329"/>
      <c r="BTU521" s="329"/>
      <c r="BTV521" s="329"/>
      <c r="BTW521" s="329"/>
      <c r="BTX521" s="329"/>
      <c r="BTY521" s="329"/>
      <c r="BTZ521" s="329"/>
      <c r="BUA521" s="329"/>
      <c r="BUB521" s="329"/>
      <c r="BUC521" s="329"/>
      <c r="BUD521" s="329"/>
      <c r="BUE521" s="329"/>
      <c r="BUF521" s="329"/>
      <c r="BUG521" s="329"/>
      <c r="BUH521" s="329"/>
      <c r="BUI521" s="329"/>
      <c r="BUJ521" s="329"/>
      <c r="BUK521" s="329"/>
      <c r="BUL521" s="329"/>
      <c r="BUM521" s="329"/>
      <c r="BUN521" s="329"/>
      <c r="BUO521" s="329"/>
      <c r="BUP521" s="329"/>
      <c r="BUQ521" s="329"/>
      <c r="BUR521" s="329"/>
      <c r="BUS521" s="329"/>
      <c r="BUT521" s="329"/>
      <c r="BUU521" s="329"/>
      <c r="BUV521" s="329"/>
      <c r="BUW521" s="329"/>
      <c r="BUX521" s="329"/>
      <c r="BUY521" s="329"/>
      <c r="BUZ521" s="329"/>
      <c r="BVA521" s="329"/>
      <c r="BVB521" s="329"/>
      <c r="BVC521" s="329"/>
      <c r="BVD521" s="329"/>
      <c r="BVE521" s="329"/>
      <c r="BVF521" s="329"/>
      <c r="BVG521" s="329"/>
      <c r="BVH521" s="329"/>
      <c r="BVI521" s="329"/>
      <c r="BVJ521" s="329"/>
      <c r="BVK521" s="329"/>
      <c r="BVL521" s="329"/>
      <c r="BVM521" s="329"/>
      <c r="BVN521" s="329"/>
      <c r="BVO521" s="329"/>
      <c r="BVP521" s="329"/>
      <c r="BVQ521" s="329"/>
      <c r="BVR521" s="329"/>
      <c r="BVS521" s="329"/>
      <c r="BVT521" s="329"/>
      <c r="BVU521" s="329"/>
      <c r="BVV521" s="329"/>
      <c r="BVW521" s="329"/>
      <c r="BVX521" s="329"/>
      <c r="BVY521" s="329"/>
      <c r="BVZ521" s="329"/>
      <c r="BWA521" s="329"/>
      <c r="BWB521" s="329"/>
      <c r="BWC521" s="329"/>
      <c r="BWD521" s="329"/>
      <c r="BWE521" s="329"/>
      <c r="BWF521" s="329"/>
      <c r="BWG521" s="329"/>
      <c r="BWH521" s="329"/>
      <c r="BWI521" s="329"/>
      <c r="BWJ521" s="329"/>
      <c r="BWK521" s="329"/>
      <c r="BWL521" s="329"/>
      <c r="BWM521" s="329"/>
      <c r="BWN521" s="329"/>
      <c r="BWO521" s="329"/>
      <c r="BWP521" s="329"/>
      <c r="BWQ521" s="329"/>
      <c r="BWR521" s="329"/>
      <c r="BWS521" s="329"/>
      <c r="BWT521" s="329"/>
      <c r="BWU521" s="329"/>
      <c r="BWV521" s="329"/>
      <c r="BWW521" s="329"/>
      <c r="BWX521" s="329"/>
      <c r="BWY521" s="329"/>
      <c r="BWZ521" s="329"/>
      <c r="BXA521" s="329"/>
      <c r="BXB521" s="329"/>
      <c r="BXC521" s="329"/>
      <c r="BXD521" s="329"/>
      <c r="BXE521" s="329"/>
      <c r="BXF521" s="329"/>
      <c r="BXG521" s="329"/>
      <c r="BXH521" s="329"/>
      <c r="BXI521" s="329"/>
      <c r="BXJ521" s="329"/>
      <c r="BXK521" s="329"/>
      <c r="BXL521" s="329"/>
      <c r="BXM521" s="329"/>
      <c r="BXN521" s="329"/>
      <c r="BXO521" s="329"/>
      <c r="BXP521" s="329"/>
      <c r="BXQ521" s="329"/>
      <c r="BXR521" s="329"/>
      <c r="BXS521" s="329"/>
      <c r="BXT521" s="329"/>
      <c r="BXU521" s="329"/>
      <c r="BXV521" s="329"/>
      <c r="BXW521" s="329"/>
      <c r="BXX521" s="329"/>
      <c r="BXY521" s="329"/>
      <c r="BXZ521" s="329"/>
      <c r="BYA521" s="329"/>
      <c r="BYB521" s="329"/>
      <c r="BYC521" s="329"/>
      <c r="BYD521" s="329"/>
      <c r="BYE521" s="329"/>
      <c r="BYF521" s="329"/>
      <c r="BYG521" s="329"/>
      <c r="BYH521" s="329"/>
      <c r="BYI521" s="329"/>
      <c r="BYJ521" s="329"/>
      <c r="BYK521" s="329"/>
      <c r="BYL521" s="329"/>
      <c r="BYM521" s="329"/>
      <c r="BYN521" s="329"/>
      <c r="BYO521" s="329"/>
      <c r="BYP521" s="329"/>
      <c r="BYQ521" s="329"/>
      <c r="BYR521" s="329"/>
      <c r="BYS521" s="329"/>
      <c r="BYT521" s="329"/>
      <c r="BYU521" s="329"/>
      <c r="BYV521" s="329"/>
      <c r="BYW521" s="329"/>
      <c r="BYX521" s="329"/>
      <c r="BYY521" s="329"/>
      <c r="BYZ521" s="329"/>
      <c r="BZA521" s="329"/>
      <c r="BZB521" s="329"/>
      <c r="BZC521" s="329"/>
      <c r="BZD521" s="329"/>
      <c r="BZE521" s="329"/>
      <c r="BZF521" s="329"/>
      <c r="BZG521" s="329"/>
      <c r="BZH521" s="329"/>
      <c r="BZI521" s="329"/>
      <c r="BZJ521" s="329"/>
      <c r="BZK521" s="329"/>
      <c r="BZL521" s="329"/>
      <c r="BZM521" s="329"/>
      <c r="BZN521" s="329"/>
      <c r="BZO521" s="329"/>
      <c r="BZP521" s="329"/>
      <c r="BZQ521" s="329"/>
      <c r="BZR521" s="329"/>
      <c r="BZS521" s="329"/>
      <c r="BZT521" s="329"/>
      <c r="BZU521" s="329"/>
      <c r="BZV521" s="329"/>
      <c r="BZW521" s="329"/>
      <c r="BZX521" s="329"/>
      <c r="BZY521" s="329"/>
      <c r="BZZ521" s="329"/>
      <c r="CAA521" s="329"/>
      <c r="CAB521" s="329"/>
      <c r="CAC521" s="329"/>
      <c r="CAD521" s="329"/>
      <c r="CAE521" s="329"/>
      <c r="CAF521" s="329"/>
      <c r="CAG521" s="329"/>
      <c r="CAH521" s="329"/>
      <c r="CAI521" s="329"/>
      <c r="CAJ521" s="329"/>
      <c r="CAK521" s="329"/>
      <c r="CAL521" s="329"/>
      <c r="CAM521" s="329"/>
      <c r="CAN521" s="329"/>
      <c r="CAO521" s="329"/>
      <c r="CAP521" s="329"/>
      <c r="CAQ521" s="329"/>
      <c r="CAR521" s="329"/>
      <c r="CAS521" s="329"/>
      <c r="CAT521" s="329"/>
      <c r="CAU521" s="329"/>
      <c r="CAV521" s="329"/>
      <c r="CAW521" s="329"/>
      <c r="CAX521" s="329"/>
      <c r="CAY521" s="329"/>
      <c r="CAZ521" s="329"/>
      <c r="CBA521" s="329"/>
      <c r="CBB521" s="329"/>
      <c r="CBC521" s="329"/>
      <c r="CBD521" s="329"/>
      <c r="CBE521" s="329"/>
      <c r="CBF521" s="329"/>
      <c r="CBG521" s="329"/>
      <c r="CBH521" s="329"/>
      <c r="CBI521" s="329"/>
      <c r="CBJ521" s="329"/>
      <c r="CBK521" s="329"/>
      <c r="CBL521" s="329"/>
      <c r="CBM521" s="329"/>
      <c r="CBN521" s="329"/>
      <c r="CBO521" s="329"/>
      <c r="CBP521" s="329"/>
      <c r="CBQ521" s="329"/>
      <c r="CBR521" s="329"/>
      <c r="CBS521" s="329"/>
      <c r="CBT521" s="329"/>
      <c r="CBU521" s="329"/>
      <c r="CBV521" s="329"/>
      <c r="CBW521" s="329"/>
      <c r="CBX521" s="329"/>
      <c r="CBY521" s="329"/>
      <c r="CBZ521" s="329"/>
      <c r="CCA521" s="329"/>
      <c r="CCB521" s="329"/>
      <c r="CCC521" s="329"/>
      <c r="CCD521" s="329"/>
      <c r="CCE521" s="329"/>
      <c r="CCF521" s="329"/>
      <c r="CCG521" s="329"/>
      <c r="CCH521" s="329"/>
      <c r="CCI521" s="329"/>
      <c r="CCJ521" s="329"/>
      <c r="CCK521" s="329"/>
      <c r="CCL521" s="329"/>
      <c r="CCM521" s="329"/>
      <c r="CCN521" s="329"/>
      <c r="CCO521" s="329"/>
      <c r="CCP521" s="329"/>
      <c r="CCQ521" s="329"/>
      <c r="CCR521" s="329"/>
      <c r="CCS521" s="329"/>
      <c r="CCT521" s="329"/>
      <c r="CCU521" s="329"/>
      <c r="CCV521" s="329"/>
      <c r="CCW521" s="329"/>
      <c r="CCX521" s="329"/>
      <c r="CCY521" s="329"/>
      <c r="CCZ521" s="329"/>
      <c r="CDA521" s="329"/>
      <c r="CDB521" s="329"/>
      <c r="CDC521" s="329"/>
      <c r="CDD521" s="329"/>
      <c r="CDE521" s="329"/>
      <c r="CDF521" s="329"/>
      <c r="CDG521" s="329"/>
      <c r="CDH521" s="329"/>
      <c r="CDI521" s="329"/>
      <c r="CDJ521" s="329"/>
      <c r="CDK521" s="329"/>
      <c r="CDL521" s="329"/>
      <c r="CDM521" s="329"/>
      <c r="CDN521" s="329"/>
      <c r="CDO521" s="329"/>
      <c r="CDP521" s="329"/>
      <c r="CDQ521" s="329"/>
      <c r="CDR521" s="329"/>
      <c r="CDS521" s="329"/>
      <c r="CDT521" s="329"/>
      <c r="CDU521" s="329"/>
      <c r="CDV521" s="329"/>
      <c r="CDW521" s="329"/>
      <c r="CDX521" s="329"/>
      <c r="CDY521" s="329"/>
      <c r="CDZ521" s="329"/>
      <c r="CEA521" s="329"/>
      <c r="CEB521" s="329"/>
      <c r="CEC521" s="329"/>
      <c r="CED521" s="329"/>
      <c r="CEE521" s="329"/>
      <c r="CEF521" s="329"/>
      <c r="CEG521" s="329"/>
      <c r="CEH521" s="329"/>
      <c r="CEI521" s="329"/>
      <c r="CEJ521" s="329"/>
      <c r="CEK521" s="329"/>
      <c r="CEL521" s="329"/>
      <c r="CEM521" s="329"/>
      <c r="CEN521" s="329"/>
      <c r="CEO521" s="329"/>
      <c r="CEP521" s="329"/>
      <c r="CEQ521" s="329"/>
      <c r="CER521" s="329"/>
      <c r="CES521" s="329"/>
      <c r="CET521" s="329"/>
      <c r="CEU521" s="329"/>
      <c r="CEV521" s="329"/>
      <c r="CEW521" s="329"/>
      <c r="CEX521" s="329"/>
      <c r="CEY521" s="329"/>
      <c r="CEZ521" s="329"/>
      <c r="CFA521" s="329"/>
      <c r="CFB521" s="329"/>
      <c r="CFC521" s="329"/>
      <c r="CFD521" s="329"/>
      <c r="CFE521" s="329"/>
      <c r="CFF521" s="329"/>
      <c r="CFG521" s="329"/>
      <c r="CFH521" s="329"/>
      <c r="CFI521" s="329"/>
      <c r="CFJ521" s="329"/>
      <c r="CFK521" s="329"/>
      <c r="CFL521" s="329"/>
      <c r="CFM521" s="329"/>
      <c r="CFN521" s="329"/>
      <c r="CFO521" s="329"/>
      <c r="CFP521" s="329"/>
      <c r="CFQ521" s="329"/>
      <c r="CFR521" s="329"/>
      <c r="CFS521" s="329"/>
      <c r="CFT521" s="329"/>
      <c r="CFU521" s="329"/>
      <c r="CFV521" s="329"/>
      <c r="CFW521" s="329"/>
      <c r="CFX521" s="329"/>
      <c r="CFY521" s="329"/>
      <c r="CFZ521" s="329"/>
      <c r="CGA521" s="329"/>
      <c r="CGB521" s="329"/>
      <c r="CGC521" s="329"/>
      <c r="CGD521" s="329"/>
      <c r="CGE521" s="329"/>
      <c r="CGF521" s="329"/>
      <c r="CGG521" s="329"/>
      <c r="CGH521" s="329"/>
      <c r="CGI521" s="329"/>
      <c r="CGJ521" s="329"/>
      <c r="CGK521" s="329"/>
      <c r="CGL521" s="329"/>
      <c r="CGM521" s="329"/>
      <c r="CGN521" s="329"/>
      <c r="CGO521" s="329"/>
      <c r="CGP521" s="329"/>
      <c r="CGQ521" s="329"/>
      <c r="CGR521" s="329"/>
      <c r="CGS521" s="329"/>
      <c r="CGT521" s="329"/>
      <c r="CGU521" s="329"/>
      <c r="CGV521" s="329"/>
      <c r="CGW521" s="329"/>
      <c r="CGX521" s="329"/>
      <c r="CGY521" s="329"/>
      <c r="CGZ521" s="329"/>
      <c r="CHA521" s="329"/>
      <c r="CHB521" s="329"/>
      <c r="CHC521" s="329"/>
      <c r="CHD521" s="329"/>
      <c r="CHE521" s="329"/>
      <c r="CHF521" s="329"/>
      <c r="CHG521" s="329"/>
      <c r="CHH521" s="329"/>
      <c r="CHI521" s="329"/>
      <c r="CHJ521" s="329"/>
      <c r="CHK521" s="329"/>
      <c r="CHL521" s="329"/>
      <c r="CHM521" s="329"/>
      <c r="CHN521" s="329"/>
      <c r="CHO521" s="329"/>
      <c r="CHP521" s="329"/>
      <c r="CHQ521" s="329"/>
      <c r="CHR521" s="329"/>
      <c r="CHS521" s="329"/>
      <c r="CHT521" s="329"/>
      <c r="CHU521" s="329"/>
      <c r="CHV521" s="329"/>
      <c r="CHW521" s="329"/>
      <c r="CHX521" s="329"/>
      <c r="CHY521" s="329"/>
      <c r="CHZ521" s="329"/>
      <c r="CIA521" s="329"/>
      <c r="CIB521" s="329"/>
      <c r="CIC521" s="329"/>
      <c r="CID521" s="329"/>
      <c r="CIE521" s="329"/>
      <c r="CIF521" s="329"/>
      <c r="CIG521" s="329"/>
      <c r="CIH521" s="329"/>
      <c r="CII521" s="329"/>
      <c r="CIJ521" s="329"/>
      <c r="CIK521" s="329"/>
      <c r="CIL521" s="329"/>
      <c r="CIM521" s="329"/>
      <c r="CIN521" s="329"/>
      <c r="CIO521" s="329"/>
      <c r="CIP521" s="329"/>
      <c r="CIQ521" s="329"/>
      <c r="CIR521" s="329"/>
      <c r="CIS521" s="329"/>
      <c r="CIT521" s="329"/>
      <c r="CIU521" s="329"/>
      <c r="CIV521" s="329"/>
      <c r="CIW521" s="329"/>
      <c r="CIX521" s="329"/>
      <c r="CIY521" s="329"/>
      <c r="CIZ521" s="329"/>
      <c r="CJA521" s="329"/>
      <c r="CJB521" s="329"/>
      <c r="CJC521" s="329"/>
      <c r="CJD521" s="329"/>
      <c r="CJE521" s="329"/>
      <c r="CJF521" s="329"/>
      <c r="CJG521" s="329"/>
      <c r="CJH521" s="329"/>
      <c r="CJI521" s="329"/>
      <c r="CJJ521" s="329"/>
      <c r="CJK521" s="329"/>
      <c r="CJL521" s="329"/>
      <c r="CJM521" s="329"/>
      <c r="CJN521" s="329"/>
      <c r="CJO521" s="329"/>
      <c r="CJP521" s="329"/>
      <c r="CJQ521" s="329"/>
      <c r="CJR521" s="329"/>
      <c r="CJS521" s="329"/>
      <c r="CJT521" s="329"/>
      <c r="CJU521" s="329"/>
      <c r="CJV521" s="329"/>
      <c r="CJW521" s="329"/>
      <c r="CJX521" s="329"/>
      <c r="CJY521" s="329"/>
      <c r="CJZ521" s="329"/>
      <c r="CKA521" s="329"/>
      <c r="CKB521" s="329"/>
      <c r="CKC521" s="329"/>
      <c r="CKD521" s="329"/>
      <c r="CKE521" s="329"/>
      <c r="CKF521" s="329"/>
      <c r="CKG521" s="329"/>
      <c r="CKH521" s="329"/>
      <c r="CKI521" s="329"/>
      <c r="CKJ521" s="329"/>
      <c r="CKK521" s="329"/>
      <c r="CKL521" s="329"/>
      <c r="CKM521" s="329"/>
      <c r="CKN521" s="329"/>
      <c r="CKO521" s="329"/>
      <c r="CKP521" s="329"/>
      <c r="CKQ521" s="329"/>
      <c r="CKR521" s="329"/>
      <c r="CKS521" s="329"/>
      <c r="CKT521" s="329"/>
      <c r="CKU521" s="329"/>
      <c r="CKV521" s="329"/>
      <c r="CKW521" s="329"/>
      <c r="CKX521" s="329"/>
      <c r="CKY521" s="329"/>
      <c r="CKZ521" s="329"/>
      <c r="CLA521" s="329"/>
      <c r="CLB521" s="329"/>
      <c r="CLC521" s="329"/>
      <c r="CLD521" s="329"/>
      <c r="CLE521" s="329"/>
      <c r="CLF521" s="329"/>
      <c r="CLG521" s="329"/>
      <c r="CLH521" s="329"/>
      <c r="CLI521" s="329"/>
      <c r="CLJ521" s="329"/>
      <c r="CLK521" s="329"/>
      <c r="CLL521" s="329"/>
      <c r="CLM521" s="329"/>
      <c r="CLN521" s="329"/>
      <c r="CLO521" s="329"/>
      <c r="CLP521" s="329"/>
      <c r="CLQ521" s="329"/>
      <c r="CLR521" s="329"/>
      <c r="CLS521" s="329"/>
      <c r="CLT521" s="329"/>
      <c r="CLU521" s="329"/>
      <c r="CLV521" s="329"/>
      <c r="CLW521" s="329"/>
      <c r="CLX521" s="329"/>
      <c r="CLY521" s="329"/>
      <c r="CLZ521" s="329"/>
      <c r="CMA521" s="329"/>
      <c r="CMB521" s="329"/>
      <c r="CMC521" s="329"/>
      <c r="CMD521" s="329"/>
      <c r="CME521" s="329"/>
      <c r="CMF521" s="329"/>
      <c r="CMG521" s="329"/>
      <c r="CMH521" s="329"/>
      <c r="CMI521" s="329"/>
      <c r="CMJ521" s="329"/>
      <c r="CMK521" s="329"/>
      <c r="CML521" s="329"/>
      <c r="CMM521" s="329"/>
      <c r="CMN521" s="329"/>
      <c r="CMO521" s="329"/>
      <c r="CMP521" s="329"/>
      <c r="CMQ521" s="329"/>
      <c r="CMR521" s="329"/>
      <c r="CMS521" s="329"/>
      <c r="CMT521" s="329"/>
      <c r="CMU521" s="329"/>
      <c r="CMV521" s="329"/>
      <c r="CMW521" s="329"/>
      <c r="CMX521" s="329"/>
      <c r="CMY521" s="329"/>
      <c r="CMZ521" s="329"/>
      <c r="CNA521" s="329"/>
      <c r="CNB521" s="329"/>
      <c r="CNC521" s="329"/>
      <c r="CND521" s="329"/>
      <c r="CNE521" s="329"/>
      <c r="CNF521" s="329"/>
      <c r="CNG521" s="329"/>
      <c r="CNH521" s="329"/>
      <c r="CNI521" s="329"/>
      <c r="CNJ521" s="329"/>
      <c r="CNK521" s="329"/>
      <c r="CNL521" s="329"/>
      <c r="CNM521" s="329"/>
      <c r="CNN521" s="329"/>
      <c r="CNO521" s="329"/>
      <c r="CNP521" s="329"/>
      <c r="CNQ521" s="329"/>
      <c r="CNR521" s="329"/>
      <c r="CNS521" s="329"/>
      <c r="CNT521" s="329"/>
      <c r="CNU521" s="329"/>
      <c r="CNV521" s="329"/>
      <c r="CNW521" s="329"/>
      <c r="CNX521" s="329"/>
      <c r="CNY521" s="329"/>
      <c r="CNZ521" s="329"/>
      <c r="COA521" s="329"/>
      <c r="COB521" s="329"/>
      <c r="COC521" s="329"/>
      <c r="COD521" s="329"/>
      <c r="COE521" s="329"/>
      <c r="COF521" s="329"/>
      <c r="COG521" s="329"/>
      <c r="COH521" s="329"/>
      <c r="COI521" s="329"/>
      <c r="COJ521" s="329"/>
      <c r="COK521" s="329"/>
      <c r="COL521" s="329"/>
      <c r="COM521" s="329"/>
      <c r="CON521" s="329"/>
      <c r="COO521" s="329"/>
      <c r="COP521" s="329"/>
      <c r="COQ521" s="329"/>
      <c r="COR521" s="329"/>
      <c r="COS521" s="329"/>
      <c r="COT521" s="329"/>
      <c r="COU521" s="329"/>
      <c r="COV521" s="329"/>
      <c r="COW521" s="329"/>
      <c r="COX521" s="329"/>
      <c r="COY521" s="329"/>
      <c r="COZ521" s="329"/>
      <c r="CPA521" s="329"/>
      <c r="CPB521" s="329"/>
      <c r="CPC521" s="329"/>
      <c r="CPD521" s="329"/>
      <c r="CPE521" s="329"/>
      <c r="CPF521" s="329"/>
      <c r="CPG521" s="329"/>
      <c r="CPH521" s="329"/>
      <c r="CPI521" s="329"/>
      <c r="CPJ521" s="329"/>
      <c r="CPK521" s="329"/>
      <c r="CPL521" s="329"/>
      <c r="CPM521" s="329"/>
      <c r="CPN521" s="329"/>
      <c r="CPO521" s="329"/>
      <c r="CPP521" s="329"/>
      <c r="CPQ521" s="329"/>
      <c r="CPR521" s="329"/>
      <c r="CPS521" s="329"/>
      <c r="CPT521" s="329"/>
      <c r="CPU521" s="329"/>
      <c r="CPV521" s="329"/>
      <c r="CPW521" s="329"/>
      <c r="CPX521" s="329"/>
      <c r="CPY521" s="329"/>
      <c r="CPZ521" s="329"/>
      <c r="CQA521" s="329"/>
      <c r="CQB521" s="329"/>
      <c r="CQC521" s="329"/>
      <c r="CQD521" s="329"/>
      <c r="CQE521" s="329"/>
      <c r="CQF521" s="329"/>
      <c r="CQG521" s="329"/>
      <c r="CQH521" s="329"/>
      <c r="CQI521" s="329"/>
      <c r="CQJ521" s="329"/>
      <c r="CQK521" s="329"/>
      <c r="CQL521" s="329"/>
      <c r="CQM521" s="329"/>
      <c r="CQN521" s="329"/>
      <c r="CQO521" s="329"/>
      <c r="CQP521" s="329"/>
      <c r="CQQ521" s="329"/>
      <c r="CQR521" s="329"/>
      <c r="CQS521" s="329"/>
      <c r="CQT521" s="329"/>
      <c r="CQU521" s="329"/>
      <c r="CQV521" s="329"/>
      <c r="CQW521" s="329"/>
      <c r="CQX521" s="329"/>
      <c r="CQY521" s="329"/>
      <c r="CQZ521" s="329"/>
      <c r="CRA521" s="329"/>
      <c r="CRB521" s="329"/>
      <c r="CRC521" s="329"/>
      <c r="CRD521" s="329"/>
      <c r="CRE521" s="329"/>
      <c r="CRF521" s="329"/>
      <c r="CRG521" s="329"/>
      <c r="CRH521" s="329"/>
      <c r="CRI521" s="329"/>
      <c r="CRJ521" s="329"/>
      <c r="CRK521" s="329"/>
      <c r="CRL521" s="329"/>
      <c r="CRM521" s="329"/>
      <c r="CRN521" s="329"/>
      <c r="CRO521" s="329"/>
      <c r="CRP521" s="329"/>
      <c r="CRQ521" s="329"/>
      <c r="CRR521" s="329"/>
      <c r="CRS521" s="329"/>
      <c r="CRT521" s="329"/>
      <c r="CRU521" s="329"/>
      <c r="CRV521" s="329"/>
      <c r="CRW521" s="329"/>
      <c r="CRX521" s="329"/>
      <c r="CRY521" s="329"/>
      <c r="CRZ521" s="329"/>
      <c r="CSA521" s="329"/>
      <c r="CSB521" s="329"/>
      <c r="CSC521" s="329"/>
      <c r="CSD521" s="329"/>
      <c r="CSE521" s="329"/>
      <c r="CSF521" s="329"/>
      <c r="CSG521" s="329"/>
      <c r="CSH521" s="329"/>
      <c r="CSI521" s="329"/>
      <c r="CSJ521" s="329"/>
      <c r="CSK521" s="329"/>
      <c r="CSL521" s="329"/>
      <c r="CSM521" s="329"/>
      <c r="CSN521" s="329"/>
      <c r="CSO521" s="329"/>
      <c r="CSP521" s="329"/>
      <c r="CSQ521" s="329"/>
      <c r="CSR521" s="329"/>
      <c r="CSS521" s="329"/>
      <c r="CST521" s="329"/>
      <c r="CSU521" s="329"/>
      <c r="CSV521" s="329"/>
      <c r="CSW521" s="329"/>
      <c r="CSX521" s="329"/>
      <c r="CSY521" s="329"/>
      <c r="CSZ521" s="329"/>
      <c r="CTA521" s="329"/>
      <c r="CTB521" s="329"/>
      <c r="CTC521" s="329"/>
      <c r="CTD521" s="329"/>
      <c r="CTE521" s="329"/>
      <c r="CTF521" s="329"/>
      <c r="CTG521" s="329"/>
      <c r="CTH521" s="329"/>
      <c r="CTI521" s="329"/>
      <c r="CTJ521" s="329"/>
      <c r="CTK521" s="329"/>
      <c r="CTL521" s="329"/>
      <c r="CTM521" s="329"/>
      <c r="CTN521" s="329"/>
      <c r="CTO521" s="329"/>
      <c r="CTP521" s="329"/>
      <c r="CTQ521" s="329"/>
      <c r="CTR521" s="329"/>
      <c r="CTS521" s="329"/>
      <c r="CTT521" s="329"/>
      <c r="CTU521" s="329"/>
      <c r="CTV521" s="329"/>
      <c r="CTW521" s="329"/>
      <c r="CTX521" s="329"/>
      <c r="CTY521" s="329"/>
      <c r="CTZ521" s="329"/>
      <c r="CUA521" s="329"/>
      <c r="CUB521" s="329"/>
      <c r="CUC521" s="329"/>
      <c r="CUD521" s="329"/>
      <c r="CUE521" s="329"/>
      <c r="CUF521" s="329"/>
      <c r="CUG521" s="329"/>
      <c r="CUH521" s="329"/>
      <c r="CUI521" s="329"/>
      <c r="CUJ521" s="329"/>
      <c r="CUK521" s="329"/>
      <c r="CUL521" s="329"/>
      <c r="CUM521" s="329"/>
      <c r="CUN521" s="329"/>
      <c r="CUO521" s="329"/>
      <c r="CUP521" s="329"/>
      <c r="CUQ521" s="329"/>
      <c r="CUR521" s="329"/>
      <c r="CUS521" s="329"/>
      <c r="CUT521" s="329"/>
      <c r="CUU521" s="329"/>
      <c r="CUV521" s="329"/>
      <c r="CUW521" s="329"/>
      <c r="CUX521" s="329"/>
      <c r="CUY521" s="329"/>
      <c r="CUZ521" s="329"/>
      <c r="CVA521" s="329"/>
      <c r="CVB521" s="329"/>
      <c r="CVC521" s="329"/>
      <c r="CVD521" s="329"/>
      <c r="CVE521" s="329"/>
      <c r="CVF521" s="329"/>
      <c r="CVG521" s="329"/>
      <c r="CVH521" s="329"/>
      <c r="CVI521" s="329"/>
      <c r="CVJ521" s="329"/>
      <c r="CVK521" s="329"/>
      <c r="CVL521" s="329"/>
      <c r="CVM521" s="329"/>
      <c r="CVN521" s="329"/>
      <c r="CVO521" s="329"/>
      <c r="CVP521" s="329"/>
      <c r="CVQ521" s="329"/>
      <c r="CVR521" s="329"/>
      <c r="CVS521" s="329"/>
      <c r="CVT521" s="329"/>
      <c r="CVU521" s="329"/>
      <c r="CVV521" s="329"/>
      <c r="CVW521" s="329"/>
      <c r="CVX521" s="329"/>
      <c r="CVY521" s="329"/>
      <c r="CVZ521" s="329"/>
      <c r="CWA521" s="329"/>
      <c r="CWB521" s="329"/>
      <c r="CWC521" s="329"/>
      <c r="CWD521" s="329"/>
      <c r="CWE521" s="329"/>
      <c r="CWF521" s="329"/>
      <c r="CWG521" s="329"/>
      <c r="CWH521" s="329"/>
      <c r="CWI521" s="329"/>
      <c r="CWJ521" s="329"/>
      <c r="CWK521" s="329"/>
      <c r="CWL521" s="329"/>
      <c r="CWM521" s="329"/>
      <c r="CWN521" s="329"/>
      <c r="CWO521" s="329"/>
      <c r="CWP521" s="329"/>
      <c r="CWQ521" s="329"/>
      <c r="CWR521" s="329"/>
      <c r="CWS521" s="329"/>
      <c r="CWT521" s="329"/>
      <c r="CWU521" s="329"/>
      <c r="CWV521" s="329"/>
      <c r="CWW521" s="329"/>
      <c r="CWX521" s="329"/>
      <c r="CWY521" s="329"/>
      <c r="CWZ521" s="329"/>
      <c r="CXA521" s="329"/>
      <c r="CXB521" s="329"/>
      <c r="CXC521" s="329"/>
      <c r="CXD521" s="329"/>
      <c r="CXE521" s="329"/>
      <c r="CXF521" s="329"/>
      <c r="CXG521" s="329"/>
      <c r="CXH521" s="329"/>
      <c r="CXI521" s="329"/>
      <c r="CXJ521" s="329"/>
      <c r="CXK521" s="329"/>
      <c r="CXL521" s="329"/>
      <c r="CXM521" s="329"/>
      <c r="CXN521" s="329"/>
      <c r="CXO521" s="329"/>
      <c r="CXP521" s="329"/>
      <c r="CXQ521" s="329"/>
      <c r="CXR521" s="329"/>
      <c r="CXS521" s="329"/>
      <c r="CXT521" s="329"/>
      <c r="CXU521" s="329"/>
      <c r="CXV521" s="329"/>
      <c r="CXW521" s="329"/>
      <c r="CXX521" s="329"/>
      <c r="CXY521" s="329"/>
      <c r="CXZ521" s="329"/>
      <c r="CYA521" s="329"/>
      <c r="CYB521" s="329"/>
      <c r="CYC521" s="329"/>
      <c r="CYD521" s="329"/>
      <c r="CYE521" s="329"/>
      <c r="CYF521" s="329"/>
      <c r="CYG521" s="329"/>
      <c r="CYH521" s="329"/>
      <c r="CYI521" s="329"/>
      <c r="CYJ521" s="329"/>
      <c r="CYK521" s="329"/>
      <c r="CYL521" s="329"/>
      <c r="CYM521" s="329"/>
      <c r="CYN521" s="329"/>
      <c r="CYO521" s="329"/>
      <c r="CYP521" s="329"/>
      <c r="CYQ521" s="329"/>
      <c r="CYR521" s="329"/>
      <c r="CYS521" s="329"/>
      <c r="CYT521" s="329"/>
      <c r="CYU521" s="329"/>
      <c r="CYV521" s="329"/>
      <c r="CYW521" s="329"/>
      <c r="CYX521" s="329"/>
      <c r="CYY521" s="329"/>
      <c r="CYZ521" s="329"/>
      <c r="CZA521" s="329"/>
      <c r="CZB521" s="329"/>
      <c r="CZC521" s="329"/>
      <c r="CZD521" s="329"/>
      <c r="CZE521" s="329"/>
      <c r="CZF521" s="329"/>
      <c r="CZG521" s="329"/>
      <c r="CZH521" s="329"/>
      <c r="CZI521" s="329"/>
      <c r="CZJ521" s="329"/>
      <c r="CZK521" s="329"/>
      <c r="CZL521" s="329"/>
      <c r="CZM521" s="329"/>
      <c r="CZN521" s="329"/>
      <c r="CZO521" s="329"/>
      <c r="CZP521" s="329"/>
      <c r="CZQ521" s="329"/>
      <c r="CZR521" s="329"/>
      <c r="CZS521" s="329"/>
      <c r="CZT521" s="329"/>
      <c r="CZU521" s="329"/>
      <c r="CZV521" s="329"/>
      <c r="CZW521" s="329"/>
      <c r="CZX521" s="329"/>
      <c r="CZY521" s="329"/>
      <c r="CZZ521" s="329"/>
      <c r="DAA521" s="329"/>
      <c r="DAB521" s="329"/>
      <c r="DAC521" s="329"/>
      <c r="DAD521" s="329"/>
      <c r="DAE521" s="329"/>
      <c r="DAF521" s="329"/>
      <c r="DAG521" s="329"/>
      <c r="DAH521" s="329"/>
      <c r="DAI521" s="329"/>
      <c r="DAJ521" s="329"/>
      <c r="DAK521" s="329"/>
      <c r="DAL521" s="329"/>
      <c r="DAM521" s="329"/>
      <c r="DAN521" s="329"/>
      <c r="DAO521" s="329"/>
      <c r="DAP521" s="329"/>
      <c r="DAQ521" s="329"/>
      <c r="DAR521" s="329"/>
      <c r="DAS521" s="329"/>
      <c r="DAT521" s="329"/>
      <c r="DAU521" s="329"/>
      <c r="DAV521" s="329"/>
      <c r="DAW521" s="329"/>
      <c r="DAX521" s="329"/>
      <c r="DAY521" s="329"/>
      <c r="DAZ521" s="329"/>
      <c r="DBA521" s="329"/>
      <c r="DBB521" s="329"/>
      <c r="DBC521" s="329"/>
      <c r="DBD521" s="329"/>
      <c r="DBE521" s="329"/>
      <c r="DBF521" s="329"/>
      <c r="DBG521" s="329"/>
      <c r="DBH521" s="329"/>
      <c r="DBI521" s="329"/>
      <c r="DBJ521" s="329"/>
      <c r="DBK521" s="329"/>
      <c r="DBL521" s="329"/>
      <c r="DBM521" s="329"/>
      <c r="DBN521" s="329"/>
      <c r="DBO521" s="329"/>
      <c r="DBP521" s="329"/>
      <c r="DBQ521" s="329"/>
      <c r="DBR521" s="329"/>
      <c r="DBS521" s="329"/>
      <c r="DBT521" s="329"/>
      <c r="DBU521" s="329"/>
      <c r="DBV521" s="329"/>
      <c r="DBW521" s="329"/>
      <c r="DBX521" s="329"/>
      <c r="DBY521" s="329"/>
      <c r="DBZ521" s="329"/>
      <c r="DCA521" s="329"/>
      <c r="DCB521" s="329"/>
      <c r="DCC521" s="329"/>
      <c r="DCD521" s="329"/>
      <c r="DCE521" s="329"/>
      <c r="DCF521" s="329"/>
      <c r="DCG521" s="329"/>
      <c r="DCH521" s="329"/>
      <c r="DCI521" s="329"/>
      <c r="DCJ521" s="329"/>
      <c r="DCK521" s="329"/>
      <c r="DCL521" s="329"/>
      <c r="DCM521" s="329"/>
      <c r="DCN521" s="329"/>
      <c r="DCO521" s="329"/>
      <c r="DCP521" s="329"/>
      <c r="DCQ521" s="329"/>
      <c r="DCR521" s="329"/>
      <c r="DCS521" s="329"/>
      <c r="DCT521" s="329"/>
      <c r="DCU521" s="329"/>
      <c r="DCV521" s="329"/>
      <c r="DCW521" s="329"/>
      <c r="DCX521" s="329"/>
      <c r="DCY521" s="329"/>
      <c r="DCZ521" s="329"/>
      <c r="DDA521" s="329"/>
      <c r="DDB521" s="329"/>
      <c r="DDC521" s="329"/>
      <c r="DDD521" s="329"/>
      <c r="DDE521" s="329"/>
      <c r="DDF521" s="329"/>
      <c r="DDG521" s="329"/>
      <c r="DDH521" s="329"/>
      <c r="DDI521" s="329"/>
      <c r="DDJ521" s="329"/>
      <c r="DDK521" s="329"/>
      <c r="DDL521" s="329"/>
      <c r="DDM521" s="329"/>
      <c r="DDN521" s="329"/>
      <c r="DDO521" s="329"/>
      <c r="DDP521" s="329"/>
      <c r="DDQ521" s="329"/>
      <c r="DDR521" s="329"/>
      <c r="DDS521" s="329"/>
      <c r="DDT521" s="329"/>
      <c r="DDU521" s="329"/>
      <c r="DDV521" s="329"/>
      <c r="DDW521" s="329"/>
      <c r="DDX521" s="329"/>
      <c r="DDY521" s="329"/>
      <c r="DDZ521" s="329"/>
      <c r="DEA521" s="329"/>
      <c r="DEB521" s="329"/>
      <c r="DEC521" s="329"/>
      <c r="DED521" s="329"/>
      <c r="DEE521" s="329"/>
      <c r="DEF521" s="329"/>
      <c r="DEG521" s="329"/>
      <c r="DEH521" s="329"/>
      <c r="DEI521" s="329"/>
      <c r="DEJ521" s="329"/>
      <c r="DEK521" s="329"/>
      <c r="DEL521" s="329"/>
      <c r="DEM521" s="329"/>
      <c r="DEN521" s="329"/>
      <c r="DEO521" s="329"/>
      <c r="DEP521" s="329"/>
      <c r="DEQ521" s="329"/>
      <c r="DER521" s="329"/>
      <c r="DES521" s="329"/>
      <c r="DET521" s="329"/>
      <c r="DEU521" s="329"/>
      <c r="DEV521" s="329"/>
      <c r="DEW521" s="329"/>
      <c r="DEX521" s="329"/>
      <c r="DEY521" s="329"/>
      <c r="DEZ521" s="329"/>
      <c r="DFA521" s="329"/>
      <c r="DFB521" s="329"/>
      <c r="DFC521" s="329"/>
      <c r="DFD521" s="329"/>
      <c r="DFE521" s="329"/>
      <c r="DFF521" s="329"/>
      <c r="DFG521" s="329"/>
      <c r="DFH521" s="329"/>
      <c r="DFI521" s="329"/>
      <c r="DFJ521" s="329"/>
      <c r="DFK521" s="329"/>
      <c r="DFL521" s="329"/>
      <c r="DFM521" s="329"/>
      <c r="DFN521" s="329"/>
      <c r="DFO521" s="329"/>
      <c r="DFP521" s="329"/>
      <c r="DFQ521" s="329"/>
      <c r="DFR521" s="329"/>
      <c r="DFS521" s="329"/>
      <c r="DFT521" s="329"/>
      <c r="DFU521" s="329"/>
      <c r="DFV521" s="329"/>
      <c r="DFW521" s="329"/>
      <c r="DFX521" s="329"/>
      <c r="DFY521" s="329"/>
      <c r="DFZ521" s="329"/>
      <c r="DGA521" s="329"/>
      <c r="DGB521" s="329"/>
      <c r="DGC521" s="329"/>
      <c r="DGD521" s="329"/>
      <c r="DGE521" s="329"/>
      <c r="DGF521" s="329"/>
      <c r="DGG521" s="329"/>
      <c r="DGH521" s="329"/>
      <c r="DGI521" s="329"/>
      <c r="DGJ521" s="329"/>
      <c r="DGK521" s="329"/>
      <c r="DGL521" s="329"/>
      <c r="DGM521" s="329"/>
      <c r="DGN521" s="329"/>
      <c r="DGO521" s="329"/>
      <c r="DGP521" s="329"/>
      <c r="DGQ521" s="329"/>
      <c r="DGR521" s="329"/>
      <c r="DGS521" s="329"/>
      <c r="DGT521" s="329"/>
      <c r="DGU521" s="329"/>
      <c r="DGV521" s="329"/>
      <c r="DGW521" s="329"/>
      <c r="DGX521" s="329"/>
      <c r="DGY521" s="329"/>
      <c r="DGZ521" s="329"/>
      <c r="DHA521" s="329"/>
      <c r="DHB521" s="329"/>
      <c r="DHC521" s="329"/>
      <c r="DHD521" s="329"/>
      <c r="DHE521" s="329"/>
      <c r="DHF521" s="329"/>
      <c r="DHG521" s="329"/>
      <c r="DHH521" s="329"/>
      <c r="DHI521" s="329"/>
      <c r="DHJ521" s="329"/>
      <c r="DHK521" s="329"/>
      <c r="DHL521" s="329"/>
      <c r="DHM521" s="329"/>
      <c r="DHN521" s="329"/>
      <c r="DHO521" s="329"/>
      <c r="DHP521" s="329"/>
      <c r="DHQ521" s="329"/>
      <c r="DHR521" s="329"/>
      <c r="DHS521" s="329"/>
      <c r="DHT521" s="329"/>
      <c r="DHU521" s="329"/>
      <c r="DHV521" s="329"/>
      <c r="DHW521" s="329"/>
      <c r="DHX521" s="329"/>
      <c r="DHY521" s="329"/>
      <c r="DHZ521" s="329"/>
      <c r="DIA521" s="329"/>
      <c r="DIB521" s="329"/>
      <c r="DIC521" s="329"/>
      <c r="DID521" s="329"/>
      <c r="DIE521" s="329"/>
      <c r="DIF521" s="329"/>
      <c r="DIG521" s="329"/>
      <c r="DIH521" s="329"/>
      <c r="DII521" s="329"/>
      <c r="DIJ521" s="329"/>
      <c r="DIK521" s="329"/>
      <c r="DIL521" s="329"/>
      <c r="DIM521" s="329"/>
      <c r="DIN521" s="329"/>
      <c r="DIO521" s="329"/>
      <c r="DIP521" s="329"/>
      <c r="DIQ521" s="329"/>
      <c r="DIR521" s="329"/>
      <c r="DIS521" s="329"/>
      <c r="DIT521" s="329"/>
      <c r="DIU521" s="329"/>
      <c r="DIV521" s="329"/>
      <c r="DIW521" s="329"/>
      <c r="DIX521" s="329"/>
      <c r="DIY521" s="329"/>
      <c r="DIZ521" s="329"/>
      <c r="DJA521" s="329"/>
      <c r="DJB521" s="329"/>
      <c r="DJC521" s="329"/>
      <c r="DJD521" s="329"/>
      <c r="DJE521" s="329"/>
      <c r="DJF521" s="329"/>
      <c r="DJG521" s="329"/>
      <c r="DJH521" s="329"/>
      <c r="DJI521" s="329"/>
      <c r="DJJ521" s="329"/>
      <c r="DJK521" s="329"/>
      <c r="DJL521" s="329"/>
      <c r="DJM521" s="329"/>
      <c r="DJN521" s="329"/>
      <c r="DJO521" s="329"/>
      <c r="DJP521" s="329"/>
      <c r="DJQ521" s="329"/>
      <c r="DJR521" s="329"/>
      <c r="DJS521" s="329"/>
      <c r="DJT521" s="329"/>
      <c r="DJU521" s="329"/>
      <c r="DJV521" s="329"/>
      <c r="DJW521" s="329"/>
      <c r="DJX521" s="329"/>
      <c r="DJY521" s="329"/>
      <c r="DJZ521" s="329"/>
      <c r="DKA521" s="329"/>
      <c r="DKB521" s="329"/>
      <c r="DKC521" s="329"/>
      <c r="DKD521" s="329"/>
      <c r="DKE521" s="329"/>
      <c r="DKF521" s="329"/>
      <c r="DKG521" s="329"/>
      <c r="DKH521" s="329"/>
      <c r="DKI521" s="329"/>
      <c r="DKJ521" s="329"/>
      <c r="DKK521" s="329"/>
      <c r="DKL521" s="329"/>
      <c r="DKM521" s="329"/>
      <c r="DKN521" s="329"/>
      <c r="DKO521" s="329"/>
      <c r="DKP521" s="329"/>
      <c r="DKQ521" s="329"/>
      <c r="DKR521" s="329"/>
      <c r="DKS521" s="329"/>
      <c r="DKT521" s="329"/>
      <c r="DKU521" s="329"/>
      <c r="DKV521" s="329"/>
      <c r="DKW521" s="329"/>
      <c r="DKX521" s="329"/>
      <c r="DKY521" s="329"/>
      <c r="DKZ521" s="329"/>
      <c r="DLA521" s="329"/>
      <c r="DLB521" s="329"/>
      <c r="DLC521" s="329"/>
      <c r="DLD521" s="329"/>
      <c r="DLE521" s="329"/>
      <c r="DLF521" s="329"/>
      <c r="DLG521" s="329"/>
      <c r="DLH521" s="329"/>
      <c r="DLI521" s="329"/>
      <c r="DLJ521" s="329"/>
      <c r="DLK521" s="329"/>
      <c r="DLL521" s="329"/>
      <c r="DLM521" s="329"/>
      <c r="DLN521" s="329"/>
      <c r="DLO521" s="329"/>
      <c r="DLP521" s="329"/>
      <c r="DLQ521" s="329"/>
      <c r="DLR521" s="329"/>
      <c r="DLS521" s="329"/>
      <c r="DLT521" s="329"/>
      <c r="DLU521" s="329"/>
      <c r="DLV521" s="329"/>
      <c r="DLW521" s="329"/>
      <c r="DLX521" s="329"/>
      <c r="DLY521" s="329"/>
      <c r="DLZ521" s="329"/>
      <c r="DMA521" s="329"/>
      <c r="DMB521" s="329"/>
      <c r="DMC521" s="329"/>
      <c r="DMD521" s="329"/>
      <c r="DME521" s="329"/>
      <c r="DMF521" s="329"/>
      <c r="DMG521" s="329"/>
      <c r="DMH521" s="329"/>
      <c r="DMI521" s="329"/>
      <c r="DMJ521" s="329"/>
      <c r="DMK521" s="329"/>
      <c r="DML521" s="329"/>
      <c r="DMM521" s="329"/>
      <c r="DMN521" s="329"/>
      <c r="DMO521" s="329"/>
      <c r="DMP521" s="329"/>
      <c r="DMQ521" s="329"/>
      <c r="DMR521" s="329"/>
      <c r="DMS521" s="329"/>
      <c r="DMT521" s="329"/>
      <c r="DMU521" s="329"/>
      <c r="DMV521" s="329"/>
      <c r="DMW521" s="329"/>
      <c r="DMX521" s="329"/>
      <c r="DMY521" s="329"/>
      <c r="DMZ521" s="329"/>
      <c r="DNA521" s="329"/>
      <c r="DNB521" s="329"/>
      <c r="DNC521" s="329"/>
      <c r="DND521" s="329"/>
      <c r="DNE521" s="329"/>
      <c r="DNF521" s="329"/>
      <c r="DNG521" s="329"/>
      <c r="DNH521" s="329"/>
      <c r="DNI521" s="329"/>
      <c r="DNJ521" s="329"/>
      <c r="DNK521" s="329"/>
      <c r="DNL521" s="329"/>
      <c r="DNM521" s="329"/>
      <c r="DNN521" s="329"/>
      <c r="DNO521" s="329"/>
      <c r="DNP521" s="329"/>
      <c r="DNQ521" s="329"/>
      <c r="DNR521" s="329"/>
      <c r="DNS521" s="329"/>
      <c r="DNT521" s="329"/>
      <c r="DNU521" s="329"/>
      <c r="DNV521" s="329"/>
      <c r="DNW521" s="329"/>
      <c r="DNX521" s="329"/>
      <c r="DNY521" s="329"/>
      <c r="DNZ521" s="329"/>
      <c r="DOA521" s="329"/>
      <c r="DOB521" s="329"/>
      <c r="DOC521" s="329"/>
      <c r="DOD521" s="329"/>
      <c r="DOE521" s="329"/>
      <c r="DOF521" s="329"/>
      <c r="DOG521" s="329"/>
      <c r="DOH521" s="329"/>
      <c r="DOI521" s="329"/>
      <c r="DOJ521" s="329"/>
      <c r="DOK521" s="329"/>
      <c r="DOL521" s="329"/>
      <c r="DOM521" s="329"/>
      <c r="DON521" s="329"/>
      <c r="DOO521" s="329"/>
      <c r="DOP521" s="329"/>
      <c r="DOQ521" s="329"/>
      <c r="DOR521" s="329"/>
      <c r="DOS521" s="329"/>
      <c r="DOT521" s="329"/>
      <c r="DOU521" s="329"/>
      <c r="DOV521" s="329"/>
      <c r="DOW521" s="329"/>
      <c r="DOX521" s="329"/>
      <c r="DOY521" s="329"/>
      <c r="DOZ521" s="329"/>
      <c r="DPA521" s="329"/>
      <c r="DPB521" s="329"/>
      <c r="DPC521" s="329"/>
      <c r="DPD521" s="329"/>
      <c r="DPE521" s="329"/>
      <c r="DPF521" s="329"/>
      <c r="DPG521" s="329"/>
      <c r="DPH521" s="329"/>
      <c r="DPI521" s="329"/>
      <c r="DPJ521" s="329"/>
      <c r="DPK521" s="329"/>
      <c r="DPL521" s="329"/>
      <c r="DPM521" s="329"/>
      <c r="DPN521" s="329"/>
      <c r="DPO521" s="329"/>
      <c r="DPP521" s="329"/>
      <c r="DPQ521" s="329"/>
      <c r="DPR521" s="329"/>
      <c r="DPS521" s="329"/>
      <c r="DPT521" s="329"/>
      <c r="DPU521" s="329"/>
      <c r="DPV521" s="329"/>
      <c r="DPW521" s="329"/>
      <c r="DPX521" s="329"/>
      <c r="DPY521" s="329"/>
      <c r="DPZ521" s="329"/>
      <c r="DQA521" s="329"/>
      <c r="DQB521" s="329"/>
      <c r="DQC521" s="329"/>
      <c r="DQD521" s="329"/>
      <c r="DQE521" s="329"/>
      <c r="DQF521" s="329"/>
      <c r="DQG521" s="329"/>
      <c r="DQH521" s="329"/>
      <c r="DQI521" s="329"/>
      <c r="DQJ521" s="329"/>
      <c r="DQK521" s="329"/>
      <c r="DQL521" s="329"/>
      <c r="DQM521" s="329"/>
      <c r="DQN521" s="329"/>
      <c r="DQO521" s="329"/>
      <c r="DQP521" s="329"/>
      <c r="DQQ521" s="329"/>
      <c r="DQR521" s="329"/>
      <c r="DQS521" s="329"/>
      <c r="DQT521" s="329"/>
      <c r="DQU521" s="329"/>
      <c r="DQV521" s="329"/>
      <c r="DQW521" s="329"/>
      <c r="DQX521" s="329"/>
      <c r="DQY521" s="329"/>
      <c r="DQZ521" s="329"/>
      <c r="DRA521" s="329"/>
      <c r="DRB521" s="329"/>
      <c r="DRC521" s="329"/>
      <c r="DRD521" s="329"/>
      <c r="DRE521" s="329"/>
      <c r="DRF521" s="329"/>
      <c r="DRG521" s="329"/>
      <c r="DRH521" s="329"/>
      <c r="DRI521" s="329"/>
      <c r="DRJ521" s="329"/>
      <c r="DRK521" s="329"/>
      <c r="DRL521" s="329"/>
      <c r="DRM521" s="329"/>
      <c r="DRN521" s="329"/>
      <c r="DRO521" s="329"/>
      <c r="DRP521" s="329"/>
      <c r="DRQ521" s="329"/>
      <c r="DRR521" s="329"/>
      <c r="DRS521" s="329"/>
      <c r="DRT521" s="329"/>
      <c r="DRU521" s="329"/>
      <c r="DRV521" s="329"/>
      <c r="DRW521" s="329"/>
      <c r="DRX521" s="329"/>
      <c r="DRY521" s="329"/>
      <c r="DRZ521" s="329"/>
      <c r="DSA521" s="329"/>
      <c r="DSB521" s="329"/>
      <c r="DSC521" s="329"/>
      <c r="DSD521" s="329"/>
      <c r="DSE521" s="329"/>
      <c r="DSF521" s="329"/>
      <c r="DSG521" s="329"/>
      <c r="DSH521" s="329"/>
      <c r="DSI521" s="329"/>
      <c r="DSJ521" s="329"/>
      <c r="DSK521" s="329"/>
      <c r="DSL521" s="329"/>
      <c r="DSM521" s="329"/>
      <c r="DSN521" s="329"/>
      <c r="DSO521" s="329"/>
      <c r="DSP521" s="329"/>
      <c r="DSQ521" s="329"/>
      <c r="DSR521" s="329"/>
      <c r="DSS521" s="329"/>
      <c r="DST521" s="329"/>
      <c r="DSU521" s="329"/>
      <c r="DSV521" s="329"/>
      <c r="DSW521" s="329"/>
      <c r="DSX521" s="329"/>
      <c r="DSY521" s="329"/>
      <c r="DSZ521" s="329"/>
      <c r="DTA521" s="329"/>
      <c r="DTB521" s="329"/>
      <c r="DTC521" s="329"/>
      <c r="DTD521" s="329"/>
      <c r="DTE521" s="329"/>
      <c r="DTF521" s="329"/>
      <c r="DTG521" s="329"/>
      <c r="DTH521" s="329"/>
      <c r="DTI521" s="329"/>
      <c r="DTJ521" s="329"/>
      <c r="DTK521" s="329"/>
      <c r="DTL521" s="329"/>
      <c r="DTM521" s="329"/>
      <c r="DTN521" s="329"/>
      <c r="DTO521" s="329"/>
      <c r="DTP521" s="329"/>
      <c r="DTQ521" s="329"/>
      <c r="DTR521" s="329"/>
      <c r="DTS521" s="329"/>
      <c r="DTT521" s="329"/>
      <c r="DTU521" s="329"/>
      <c r="DTV521" s="329"/>
      <c r="DTW521" s="329"/>
      <c r="DTX521" s="329"/>
      <c r="DTY521" s="329"/>
      <c r="DTZ521" s="329"/>
      <c r="DUA521" s="329"/>
      <c r="DUB521" s="329"/>
      <c r="DUC521" s="329"/>
      <c r="DUD521" s="329"/>
      <c r="DUE521" s="329"/>
      <c r="DUF521" s="329"/>
      <c r="DUG521" s="329"/>
      <c r="DUH521" s="329"/>
      <c r="DUI521" s="329"/>
      <c r="DUJ521" s="329"/>
      <c r="DUK521" s="329"/>
      <c r="DUL521" s="329"/>
      <c r="DUM521" s="329"/>
      <c r="DUN521" s="329"/>
      <c r="DUO521" s="329"/>
      <c r="DUP521" s="329"/>
      <c r="DUQ521" s="329"/>
      <c r="DUR521" s="329"/>
      <c r="DUS521" s="329"/>
      <c r="DUT521" s="329"/>
      <c r="DUU521" s="329"/>
      <c r="DUV521" s="329"/>
      <c r="DUW521" s="329"/>
      <c r="DUX521" s="329"/>
      <c r="DUY521" s="329"/>
      <c r="DUZ521" s="329"/>
      <c r="DVA521" s="329"/>
      <c r="DVB521" s="329"/>
      <c r="DVC521" s="329"/>
      <c r="DVD521" s="329"/>
      <c r="DVE521" s="329"/>
      <c r="DVF521" s="329"/>
      <c r="DVG521" s="329"/>
      <c r="DVH521" s="329"/>
      <c r="DVI521" s="329"/>
      <c r="DVJ521" s="329"/>
      <c r="DVK521" s="329"/>
      <c r="DVL521" s="329"/>
      <c r="DVM521" s="329"/>
      <c r="DVN521" s="329"/>
      <c r="DVO521" s="329"/>
      <c r="DVP521" s="329"/>
      <c r="DVQ521" s="329"/>
      <c r="DVR521" s="329"/>
      <c r="DVS521" s="329"/>
      <c r="DVT521" s="329"/>
      <c r="DVU521" s="329"/>
      <c r="DVV521" s="329"/>
      <c r="DVW521" s="329"/>
      <c r="DVX521" s="329"/>
      <c r="DVY521" s="329"/>
      <c r="DVZ521" s="329"/>
      <c r="DWA521" s="329"/>
      <c r="DWB521" s="329"/>
      <c r="DWC521" s="329"/>
      <c r="DWD521" s="329"/>
      <c r="DWE521" s="329"/>
      <c r="DWF521" s="329"/>
      <c r="DWG521" s="329"/>
      <c r="DWH521" s="329"/>
      <c r="DWI521" s="329"/>
      <c r="DWJ521" s="329"/>
      <c r="DWK521" s="329"/>
      <c r="DWL521" s="329"/>
      <c r="DWM521" s="329"/>
      <c r="DWN521" s="329"/>
      <c r="DWO521" s="329"/>
      <c r="DWP521" s="329"/>
      <c r="DWQ521" s="329"/>
      <c r="DWR521" s="329"/>
      <c r="DWS521" s="329"/>
      <c r="DWT521" s="329"/>
      <c r="DWU521" s="329"/>
      <c r="DWV521" s="329"/>
      <c r="DWW521" s="329"/>
      <c r="DWX521" s="329"/>
      <c r="DWY521" s="329"/>
      <c r="DWZ521" s="329"/>
      <c r="DXA521" s="329"/>
      <c r="DXB521" s="329"/>
      <c r="DXC521" s="329"/>
      <c r="DXD521" s="329"/>
      <c r="DXE521" s="329"/>
      <c r="DXF521" s="329"/>
      <c r="DXG521" s="329"/>
      <c r="DXH521" s="329"/>
      <c r="DXI521" s="329"/>
      <c r="DXJ521" s="329"/>
      <c r="DXK521" s="329"/>
      <c r="DXL521" s="329"/>
      <c r="DXM521" s="329"/>
      <c r="DXN521" s="329"/>
      <c r="DXO521" s="329"/>
      <c r="DXP521" s="329"/>
      <c r="DXQ521" s="329"/>
      <c r="DXR521" s="329"/>
      <c r="DXS521" s="329"/>
      <c r="DXT521" s="329"/>
      <c r="DXU521" s="329"/>
      <c r="DXV521" s="329"/>
      <c r="DXW521" s="329"/>
      <c r="DXX521" s="329"/>
      <c r="DXY521" s="329"/>
      <c r="DXZ521" s="329"/>
      <c r="DYA521" s="329"/>
      <c r="DYB521" s="329"/>
      <c r="DYC521" s="329"/>
      <c r="DYD521" s="329"/>
      <c r="DYE521" s="329"/>
      <c r="DYF521" s="329"/>
      <c r="DYG521" s="329"/>
      <c r="DYH521" s="329"/>
      <c r="DYI521" s="329"/>
      <c r="DYJ521" s="329"/>
      <c r="DYK521" s="329"/>
      <c r="DYL521" s="329"/>
      <c r="DYM521" s="329"/>
      <c r="DYN521" s="329"/>
      <c r="DYO521" s="329"/>
      <c r="DYP521" s="329"/>
      <c r="DYQ521" s="329"/>
      <c r="DYR521" s="329"/>
      <c r="DYS521" s="329"/>
      <c r="DYT521" s="329"/>
      <c r="DYU521" s="329"/>
      <c r="DYV521" s="329"/>
      <c r="DYW521" s="329"/>
      <c r="DYX521" s="329"/>
      <c r="DYY521" s="329"/>
      <c r="DYZ521" s="329"/>
      <c r="DZA521" s="329"/>
      <c r="DZB521" s="329"/>
      <c r="DZC521" s="329"/>
      <c r="DZD521" s="329"/>
      <c r="DZE521" s="329"/>
      <c r="DZF521" s="329"/>
      <c r="DZG521" s="329"/>
      <c r="DZH521" s="329"/>
      <c r="DZI521" s="329"/>
      <c r="DZJ521" s="329"/>
      <c r="DZK521" s="329"/>
      <c r="DZL521" s="329"/>
      <c r="DZM521" s="329"/>
      <c r="DZN521" s="329"/>
      <c r="DZO521" s="329"/>
      <c r="DZP521" s="329"/>
      <c r="DZQ521" s="329"/>
      <c r="DZR521" s="329"/>
      <c r="DZS521" s="329"/>
      <c r="DZT521" s="329"/>
      <c r="DZU521" s="329"/>
      <c r="DZV521" s="329"/>
      <c r="DZW521" s="329"/>
      <c r="DZX521" s="329"/>
      <c r="DZY521" s="329"/>
      <c r="DZZ521" s="329"/>
      <c r="EAA521" s="329"/>
      <c r="EAB521" s="329"/>
      <c r="EAC521" s="329"/>
      <c r="EAD521" s="329"/>
      <c r="EAE521" s="329"/>
      <c r="EAF521" s="329"/>
      <c r="EAG521" s="329"/>
      <c r="EAH521" s="329"/>
      <c r="EAI521" s="329"/>
      <c r="EAJ521" s="329"/>
      <c r="EAK521" s="329"/>
      <c r="EAL521" s="329"/>
      <c r="EAM521" s="329"/>
      <c r="EAN521" s="329"/>
      <c r="EAO521" s="329"/>
      <c r="EAP521" s="329"/>
      <c r="EAQ521" s="329"/>
      <c r="EAR521" s="329"/>
      <c r="EAS521" s="329"/>
      <c r="EAT521" s="329"/>
      <c r="EAU521" s="329"/>
      <c r="EAV521" s="329"/>
      <c r="EAW521" s="329"/>
      <c r="EAX521" s="329"/>
      <c r="EAY521" s="329"/>
      <c r="EAZ521" s="329"/>
      <c r="EBA521" s="329"/>
      <c r="EBB521" s="329"/>
      <c r="EBC521" s="329"/>
      <c r="EBD521" s="329"/>
      <c r="EBE521" s="329"/>
      <c r="EBF521" s="329"/>
      <c r="EBG521" s="329"/>
      <c r="EBH521" s="329"/>
      <c r="EBI521" s="329"/>
      <c r="EBJ521" s="329"/>
      <c r="EBK521" s="329"/>
      <c r="EBL521" s="329"/>
      <c r="EBM521" s="329"/>
      <c r="EBN521" s="329"/>
      <c r="EBO521" s="329"/>
      <c r="EBP521" s="329"/>
      <c r="EBQ521" s="329"/>
      <c r="EBR521" s="329"/>
      <c r="EBS521" s="329"/>
      <c r="EBT521" s="329"/>
      <c r="EBU521" s="329"/>
      <c r="EBV521" s="329"/>
      <c r="EBW521" s="329"/>
      <c r="EBX521" s="329"/>
      <c r="EBY521" s="329"/>
      <c r="EBZ521" s="329"/>
      <c r="ECA521" s="329"/>
      <c r="ECB521" s="329"/>
      <c r="ECC521" s="329"/>
      <c r="ECD521" s="329"/>
      <c r="ECE521" s="329"/>
      <c r="ECF521" s="329"/>
      <c r="ECG521" s="329"/>
      <c r="ECH521" s="329"/>
      <c r="ECI521" s="329"/>
      <c r="ECJ521" s="329"/>
      <c r="ECK521" s="329"/>
      <c r="ECL521" s="329"/>
      <c r="ECM521" s="329"/>
      <c r="ECN521" s="329"/>
      <c r="ECO521" s="329"/>
      <c r="ECP521" s="329"/>
      <c r="ECQ521" s="329"/>
      <c r="ECR521" s="329"/>
      <c r="ECS521" s="329"/>
      <c r="ECT521" s="329"/>
      <c r="ECU521" s="329"/>
      <c r="ECV521" s="329"/>
      <c r="ECW521" s="329"/>
      <c r="ECX521" s="329"/>
      <c r="ECY521" s="329"/>
      <c r="ECZ521" s="329"/>
      <c r="EDA521" s="329"/>
      <c r="EDB521" s="329"/>
      <c r="EDC521" s="329"/>
      <c r="EDD521" s="329"/>
      <c r="EDE521" s="329"/>
      <c r="EDF521" s="329"/>
      <c r="EDG521" s="329"/>
      <c r="EDH521" s="329"/>
      <c r="EDI521" s="329"/>
      <c r="EDJ521" s="329"/>
      <c r="EDK521" s="329"/>
      <c r="EDL521" s="329"/>
      <c r="EDM521" s="329"/>
      <c r="EDN521" s="329"/>
      <c r="EDO521" s="329"/>
      <c r="EDP521" s="329"/>
      <c r="EDQ521" s="329"/>
      <c r="EDR521" s="329"/>
      <c r="EDS521" s="329"/>
      <c r="EDT521" s="329"/>
      <c r="EDU521" s="329"/>
      <c r="EDV521" s="329"/>
      <c r="EDW521" s="329"/>
      <c r="EDX521" s="329"/>
      <c r="EDY521" s="329"/>
      <c r="EDZ521" s="329"/>
      <c r="EEA521" s="329"/>
      <c r="EEB521" s="329"/>
      <c r="EEC521" s="329"/>
      <c r="EED521" s="329"/>
      <c r="EEE521" s="329"/>
      <c r="EEF521" s="329"/>
      <c r="EEG521" s="329"/>
      <c r="EEH521" s="329"/>
      <c r="EEI521" s="329"/>
      <c r="EEJ521" s="329"/>
      <c r="EEK521" s="329"/>
      <c r="EEL521" s="329"/>
      <c r="EEM521" s="329"/>
      <c r="EEN521" s="329"/>
      <c r="EEO521" s="329"/>
      <c r="EEP521" s="329"/>
      <c r="EEQ521" s="329"/>
      <c r="EER521" s="329"/>
      <c r="EES521" s="329"/>
      <c r="EET521" s="329"/>
      <c r="EEU521" s="329"/>
      <c r="EEV521" s="329"/>
      <c r="EEW521" s="329"/>
      <c r="EEX521" s="329"/>
      <c r="EEY521" s="329"/>
      <c r="EEZ521" s="329"/>
      <c r="EFA521" s="329"/>
      <c r="EFB521" s="329"/>
      <c r="EFC521" s="329"/>
      <c r="EFD521" s="329"/>
      <c r="EFE521" s="329"/>
      <c r="EFF521" s="329"/>
      <c r="EFG521" s="329"/>
      <c r="EFH521" s="329"/>
      <c r="EFI521" s="329"/>
      <c r="EFJ521" s="329"/>
      <c r="EFK521" s="329"/>
      <c r="EFL521" s="329"/>
      <c r="EFM521" s="329"/>
      <c r="EFN521" s="329"/>
      <c r="EFO521" s="329"/>
      <c r="EFP521" s="329"/>
      <c r="EFQ521" s="329"/>
      <c r="EFR521" s="329"/>
      <c r="EFS521" s="329"/>
      <c r="EFT521" s="329"/>
      <c r="EFU521" s="329"/>
      <c r="EFV521" s="329"/>
      <c r="EFW521" s="329"/>
      <c r="EFX521" s="329"/>
      <c r="EFY521" s="329"/>
      <c r="EFZ521" s="329"/>
      <c r="EGA521" s="329"/>
      <c r="EGB521" s="329"/>
      <c r="EGC521" s="329"/>
      <c r="EGD521" s="329"/>
      <c r="EGE521" s="329"/>
      <c r="EGF521" s="329"/>
      <c r="EGG521" s="329"/>
      <c r="EGH521" s="329"/>
      <c r="EGI521" s="329"/>
      <c r="EGJ521" s="329"/>
      <c r="EGK521" s="329"/>
      <c r="EGL521" s="329"/>
      <c r="EGM521" s="329"/>
      <c r="EGN521" s="329"/>
      <c r="EGO521" s="329"/>
      <c r="EGP521" s="329"/>
      <c r="EGQ521" s="329"/>
      <c r="EGR521" s="329"/>
      <c r="EGS521" s="329"/>
      <c r="EGT521" s="329"/>
      <c r="EGU521" s="329"/>
      <c r="EGV521" s="329"/>
      <c r="EGW521" s="329"/>
      <c r="EGX521" s="329"/>
      <c r="EGY521" s="329"/>
      <c r="EGZ521" s="329"/>
      <c r="EHA521" s="329"/>
      <c r="EHB521" s="329"/>
      <c r="EHC521" s="329"/>
      <c r="EHD521" s="329"/>
      <c r="EHE521" s="329"/>
      <c r="EHF521" s="329"/>
      <c r="EHG521" s="329"/>
      <c r="EHH521" s="329"/>
      <c r="EHI521" s="329"/>
      <c r="EHJ521" s="329"/>
      <c r="EHK521" s="329"/>
      <c r="EHL521" s="329"/>
      <c r="EHM521" s="329"/>
      <c r="EHN521" s="329"/>
      <c r="EHO521" s="329"/>
      <c r="EHP521" s="329"/>
      <c r="EHQ521" s="329"/>
      <c r="EHR521" s="329"/>
      <c r="EHS521" s="329"/>
      <c r="EHT521" s="329"/>
      <c r="EHU521" s="329"/>
      <c r="EHV521" s="329"/>
      <c r="EHW521" s="329"/>
      <c r="EHX521" s="329"/>
      <c r="EHY521" s="329"/>
      <c r="EHZ521" s="329"/>
      <c r="EIA521" s="329"/>
      <c r="EIB521" s="329"/>
      <c r="EIC521" s="329"/>
      <c r="EID521" s="329"/>
      <c r="EIE521" s="329"/>
      <c r="EIF521" s="329"/>
      <c r="EIG521" s="329"/>
      <c r="EIH521" s="329"/>
      <c r="EII521" s="329"/>
      <c r="EIJ521" s="329"/>
      <c r="EIK521" s="329"/>
      <c r="EIL521" s="329"/>
      <c r="EIM521" s="329"/>
      <c r="EIN521" s="329"/>
      <c r="EIO521" s="329"/>
      <c r="EIP521" s="329"/>
      <c r="EIQ521" s="329"/>
      <c r="EIR521" s="329"/>
      <c r="EIS521" s="329"/>
      <c r="EIT521" s="329"/>
      <c r="EIU521" s="329"/>
      <c r="EIV521" s="329"/>
      <c r="EIW521" s="329"/>
      <c r="EIX521" s="329"/>
      <c r="EIY521" s="329"/>
      <c r="EIZ521" s="329"/>
      <c r="EJA521" s="329"/>
      <c r="EJB521" s="329"/>
      <c r="EJC521" s="329"/>
      <c r="EJD521" s="329"/>
      <c r="EJE521" s="329"/>
      <c r="EJF521" s="329"/>
      <c r="EJG521" s="329"/>
      <c r="EJH521" s="329"/>
      <c r="EJI521" s="329"/>
      <c r="EJJ521" s="329"/>
      <c r="EJK521" s="329"/>
      <c r="EJL521" s="329"/>
      <c r="EJM521" s="329"/>
      <c r="EJN521" s="329"/>
      <c r="EJO521" s="329"/>
      <c r="EJP521" s="329"/>
      <c r="EJQ521" s="329"/>
      <c r="EJR521" s="329"/>
      <c r="EJS521" s="329"/>
      <c r="EJT521" s="329"/>
      <c r="EJU521" s="329"/>
      <c r="EJV521" s="329"/>
      <c r="EJW521" s="329"/>
      <c r="EJX521" s="329"/>
      <c r="EJY521" s="329"/>
      <c r="EJZ521" s="329"/>
      <c r="EKA521" s="329"/>
      <c r="EKB521" s="329"/>
      <c r="EKC521" s="329"/>
      <c r="EKD521" s="329"/>
      <c r="EKE521" s="329"/>
      <c r="EKF521" s="329"/>
      <c r="EKG521" s="329"/>
      <c r="EKH521" s="329"/>
      <c r="EKI521" s="329"/>
      <c r="EKJ521" s="329"/>
      <c r="EKK521" s="329"/>
      <c r="EKL521" s="329"/>
      <c r="EKM521" s="329"/>
      <c r="EKN521" s="329"/>
      <c r="EKO521" s="329"/>
      <c r="EKP521" s="329"/>
      <c r="EKQ521" s="329"/>
      <c r="EKR521" s="329"/>
      <c r="EKS521" s="329"/>
      <c r="EKT521" s="329"/>
      <c r="EKU521" s="329"/>
      <c r="EKV521" s="329"/>
      <c r="EKW521" s="329"/>
      <c r="EKX521" s="329"/>
      <c r="EKY521" s="329"/>
      <c r="EKZ521" s="329"/>
      <c r="ELA521" s="329"/>
      <c r="ELB521" s="329"/>
      <c r="ELC521" s="329"/>
      <c r="ELD521" s="329"/>
      <c r="ELE521" s="329"/>
      <c r="ELF521" s="329"/>
      <c r="ELG521" s="329"/>
      <c r="ELH521" s="329"/>
      <c r="ELI521" s="329"/>
      <c r="ELJ521" s="329"/>
      <c r="ELK521" s="329"/>
      <c r="ELL521" s="329"/>
      <c r="ELM521" s="329"/>
      <c r="ELN521" s="329"/>
      <c r="ELO521" s="329"/>
      <c r="ELP521" s="329"/>
      <c r="ELQ521" s="329"/>
      <c r="ELR521" s="329"/>
      <c r="ELS521" s="329"/>
      <c r="ELT521" s="329"/>
      <c r="ELU521" s="329"/>
      <c r="ELV521" s="329"/>
      <c r="ELW521" s="329"/>
      <c r="ELX521" s="329"/>
      <c r="ELY521" s="329"/>
      <c r="ELZ521" s="329"/>
      <c r="EMA521" s="329"/>
      <c r="EMB521" s="329"/>
      <c r="EMC521" s="329"/>
      <c r="EMD521" s="329"/>
      <c r="EME521" s="329"/>
      <c r="EMF521" s="329"/>
      <c r="EMG521" s="329"/>
      <c r="EMH521" s="329"/>
      <c r="EMI521" s="329"/>
      <c r="EMJ521" s="329"/>
      <c r="EMK521" s="329"/>
      <c r="EML521" s="329"/>
      <c r="EMM521" s="329"/>
      <c r="EMN521" s="329"/>
      <c r="EMO521" s="329"/>
      <c r="EMP521" s="329"/>
      <c r="EMQ521" s="329"/>
      <c r="EMR521" s="329"/>
      <c r="EMS521" s="329"/>
      <c r="EMT521" s="329"/>
      <c r="EMU521" s="329"/>
      <c r="EMV521" s="329"/>
      <c r="EMW521" s="329"/>
      <c r="EMX521" s="329"/>
      <c r="EMY521" s="329"/>
      <c r="EMZ521" s="329"/>
      <c r="ENA521" s="329"/>
      <c r="ENB521" s="329"/>
      <c r="ENC521" s="329"/>
      <c r="END521" s="329"/>
      <c r="ENE521" s="329"/>
      <c r="ENF521" s="329"/>
      <c r="ENG521" s="329"/>
      <c r="ENH521" s="329"/>
      <c r="ENI521" s="329"/>
      <c r="ENJ521" s="329"/>
      <c r="ENK521" s="329"/>
      <c r="ENL521" s="329"/>
      <c r="ENM521" s="329"/>
      <c r="ENN521" s="329"/>
      <c r="ENO521" s="329"/>
      <c r="ENP521" s="329"/>
      <c r="ENQ521" s="329"/>
      <c r="ENR521" s="329"/>
      <c r="ENS521" s="329"/>
      <c r="ENT521" s="329"/>
      <c r="ENU521" s="329"/>
      <c r="ENV521" s="329"/>
      <c r="ENW521" s="329"/>
      <c r="ENX521" s="329"/>
      <c r="ENY521" s="329"/>
      <c r="ENZ521" s="329"/>
      <c r="EOA521" s="329"/>
      <c r="EOB521" s="329"/>
      <c r="EOC521" s="329"/>
      <c r="EOD521" s="329"/>
      <c r="EOE521" s="329"/>
      <c r="EOF521" s="329"/>
      <c r="EOG521" s="329"/>
      <c r="EOH521" s="329"/>
      <c r="EOI521" s="329"/>
      <c r="EOJ521" s="329"/>
      <c r="EOK521" s="329"/>
      <c r="EOL521" s="329"/>
      <c r="EOM521" s="329"/>
      <c r="EON521" s="329"/>
      <c r="EOO521" s="329"/>
      <c r="EOP521" s="329"/>
      <c r="EOQ521" s="329"/>
      <c r="EOR521" s="329"/>
      <c r="EOS521" s="329"/>
      <c r="EOT521" s="329"/>
      <c r="EOU521" s="329"/>
      <c r="EOV521" s="329"/>
      <c r="EOW521" s="329"/>
      <c r="EOX521" s="329"/>
      <c r="EOY521" s="329"/>
      <c r="EOZ521" s="329"/>
      <c r="EPA521" s="329"/>
      <c r="EPB521" s="329"/>
      <c r="EPC521" s="329"/>
      <c r="EPD521" s="329"/>
      <c r="EPE521" s="329"/>
      <c r="EPF521" s="329"/>
      <c r="EPG521" s="329"/>
      <c r="EPH521" s="329"/>
      <c r="EPI521" s="329"/>
      <c r="EPJ521" s="329"/>
      <c r="EPK521" s="329"/>
      <c r="EPL521" s="329"/>
      <c r="EPM521" s="329"/>
      <c r="EPN521" s="329"/>
      <c r="EPO521" s="329"/>
      <c r="EPP521" s="329"/>
      <c r="EPQ521" s="329"/>
      <c r="EPR521" s="329"/>
      <c r="EPS521" s="329"/>
      <c r="EPT521" s="329"/>
      <c r="EPU521" s="329"/>
      <c r="EPV521" s="329"/>
      <c r="EPW521" s="329"/>
      <c r="EPX521" s="329"/>
      <c r="EPY521" s="329"/>
      <c r="EPZ521" s="329"/>
      <c r="EQA521" s="329"/>
      <c r="EQB521" s="329"/>
      <c r="EQC521" s="329"/>
      <c r="EQD521" s="329"/>
      <c r="EQE521" s="329"/>
      <c r="EQF521" s="329"/>
      <c r="EQG521" s="329"/>
      <c r="EQH521" s="329"/>
      <c r="EQI521" s="329"/>
      <c r="EQJ521" s="329"/>
      <c r="EQK521" s="329"/>
      <c r="EQL521" s="329"/>
      <c r="EQM521" s="329"/>
      <c r="EQN521" s="329"/>
      <c r="EQO521" s="329"/>
      <c r="EQP521" s="329"/>
      <c r="EQQ521" s="329"/>
      <c r="EQR521" s="329"/>
      <c r="EQS521" s="329"/>
      <c r="EQT521" s="329"/>
      <c r="EQU521" s="329"/>
      <c r="EQV521" s="329"/>
      <c r="EQW521" s="329"/>
      <c r="EQX521" s="329"/>
      <c r="EQY521" s="329"/>
      <c r="EQZ521" s="329"/>
      <c r="ERA521" s="329"/>
      <c r="ERB521" s="329"/>
      <c r="ERC521" s="329"/>
      <c r="ERD521" s="329"/>
      <c r="ERE521" s="329"/>
      <c r="ERF521" s="329"/>
      <c r="ERG521" s="329"/>
      <c r="ERH521" s="329"/>
      <c r="ERI521" s="329"/>
      <c r="ERJ521" s="329"/>
      <c r="ERK521" s="329"/>
      <c r="ERL521" s="329"/>
      <c r="ERM521" s="329"/>
      <c r="ERN521" s="329"/>
      <c r="ERO521" s="329"/>
      <c r="ERP521" s="329"/>
      <c r="ERQ521" s="329"/>
      <c r="ERR521" s="329"/>
      <c r="ERS521" s="329"/>
      <c r="ERT521" s="329"/>
      <c r="ERU521" s="329"/>
      <c r="ERV521" s="329"/>
      <c r="ERW521" s="329"/>
      <c r="ERX521" s="329"/>
      <c r="ERY521" s="329"/>
      <c r="ERZ521" s="329"/>
      <c r="ESA521" s="329"/>
      <c r="ESB521" s="329"/>
      <c r="ESC521" s="329"/>
      <c r="ESD521" s="329"/>
      <c r="ESE521" s="329"/>
      <c r="ESF521" s="329"/>
      <c r="ESG521" s="329"/>
      <c r="ESH521" s="329"/>
      <c r="ESI521" s="329"/>
      <c r="ESJ521" s="329"/>
      <c r="ESK521" s="329"/>
      <c r="ESL521" s="329"/>
      <c r="ESM521" s="329"/>
      <c r="ESN521" s="329"/>
      <c r="ESO521" s="329"/>
      <c r="ESP521" s="329"/>
      <c r="ESQ521" s="329"/>
      <c r="ESR521" s="329"/>
      <c r="ESS521" s="329"/>
      <c r="EST521" s="329"/>
      <c r="ESU521" s="329"/>
      <c r="ESV521" s="329"/>
      <c r="ESW521" s="329"/>
      <c r="ESX521" s="329"/>
      <c r="ESY521" s="329"/>
      <c r="ESZ521" s="329"/>
      <c r="ETA521" s="329"/>
      <c r="ETB521" s="329"/>
      <c r="ETC521" s="329"/>
      <c r="ETD521" s="329"/>
      <c r="ETE521" s="329"/>
      <c r="ETF521" s="329"/>
      <c r="ETG521" s="329"/>
      <c r="ETH521" s="329"/>
      <c r="ETI521" s="329"/>
      <c r="ETJ521" s="329"/>
      <c r="ETK521" s="329"/>
      <c r="ETL521" s="329"/>
      <c r="ETM521" s="329"/>
      <c r="ETN521" s="329"/>
      <c r="ETO521" s="329"/>
      <c r="ETP521" s="329"/>
      <c r="ETQ521" s="329"/>
      <c r="ETR521" s="329"/>
      <c r="ETS521" s="329"/>
      <c r="ETT521" s="329"/>
      <c r="ETU521" s="329"/>
      <c r="ETV521" s="329"/>
      <c r="ETW521" s="329"/>
      <c r="ETX521" s="329"/>
      <c r="ETY521" s="329"/>
      <c r="ETZ521" s="329"/>
      <c r="EUA521" s="329"/>
      <c r="EUB521" s="329"/>
      <c r="EUC521" s="329"/>
      <c r="EUD521" s="329"/>
      <c r="EUE521" s="329"/>
      <c r="EUF521" s="329"/>
      <c r="EUG521" s="329"/>
      <c r="EUH521" s="329"/>
      <c r="EUI521" s="329"/>
      <c r="EUJ521" s="329"/>
      <c r="EUK521" s="329"/>
      <c r="EUL521" s="329"/>
      <c r="EUM521" s="329"/>
      <c r="EUN521" s="329"/>
      <c r="EUO521" s="329"/>
      <c r="EUP521" s="329"/>
      <c r="EUQ521" s="329"/>
      <c r="EUR521" s="329"/>
      <c r="EUS521" s="329"/>
      <c r="EUT521" s="329"/>
      <c r="EUU521" s="329"/>
      <c r="EUV521" s="329"/>
      <c r="EUW521" s="329"/>
      <c r="EUX521" s="329"/>
      <c r="EUY521" s="329"/>
      <c r="EUZ521" s="329"/>
      <c r="EVA521" s="329"/>
      <c r="EVB521" s="329"/>
      <c r="EVC521" s="329"/>
      <c r="EVD521" s="329"/>
      <c r="EVE521" s="329"/>
      <c r="EVF521" s="329"/>
      <c r="EVG521" s="329"/>
      <c r="EVH521" s="329"/>
      <c r="EVI521" s="329"/>
      <c r="EVJ521" s="329"/>
      <c r="EVK521" s="329"/>
      <c r="EVL521" s="329"/>
      <c r="EVM521" s="329"/>
      <c r="EVN521" s="329"/>
      <c r="EVO521" s="329"/>
      <c r="EVP521" s="329"/>
      <c r="EVQ521" s="329"/>
      <c r="EVR521" s="329"/>
      <c r="EVS521" s="329"/>
      <c r="EVT521" s="329"/>
      <c r="EVU521" s="329"/>
      <c r="EVV521" s="329"/>
      <c r="EVW521" s="329"/>
      <c r="EVX521" s="329"/>
      <c r="EVY521" s="329"/>
      <c r="EVZ521" s="329"/>
      <c r="EWA521" s="329"/>
      <c r="EWB521" s="329"/>
      <c r="EWC521" s="329"/>
      <c r="EWD521" s="329"/>
      <c r="EWE521" s="329"/>
      <c r="EWF521" s="329"/>
      <c r="EWG521" s="329"/>
      <c r="EWH521" s="329"/>
      <c r="EWI521" s="329"/>
      <c r="EWJ521" s="329"/>
      <c r="EWK521" s="329"/>
      <c r="EWL521" s="329"/>
      <c r="EWM521" s="329"/>
      <c r="EWN521" s="329"/>
      <c r="EWO521" s="329"/>
      <c r="EWP521" s="329"/>
      <c r="EWQ521" s="329"/>
      <c r="EWR521" s="329"/>
      <c r="EWS521" s="329"/>
      <c r="EWT521" s="329"/>
      <c r="EWU521" s="329"/>
      <c r="EWV521" s="329"/>
      <c r="EWW521" s="329"/>
      <c r="EWX521" s="329"/>
      <c r="EWY521" s="329"/>
      <c r="EWZ521" s="329"/>
      <c r="EXA521" s="329"/>
      <c r="EXB521" s="329"/>
      <c r="EXC521" s="329"/>
      <c r="EXD521" s="329"/>
      <c r="EXE521" s="329"/>
      <c r="EXF521" s="329"/>
      <c r="EXG521" s="329"/>
      <c r="EXH521" s="329"/>
      <c r="EXI521" s="329"/>
      <c r="EXJ521" s="329"/>
      <c r="EXK521" s="329"/>
      <c r="EXL521" s="329"/>
      <c r="EXM521" s="329"/>
      <c r="EXN521" s="329"/>
      <c r="EXO521" s="329"/>
      <c r="EXP521" s="329"/>
      <c r="EXQ521" s="329"/>
      <c r="EXR521" s="329"/>
      <c r="EXS521" s="329"/>
      <c r="EXT521" s="329"/>
      <c r="EXU521" s="329"/>
      <c r="EXV521" s="329"/>
      <c r="EXW521" s="329"/>
      <c r="EXX521" s="329"/>
      <c r="EXY521" s="329"/>
      <c r="EXZ521" s="329"/>
      <c r="EYA521" s="329"/>
      <c r="EYB521" s="329"/>
      <c r="EYC521" s="329"/>
      <c r="EYD521" s="329"/>
      <c r="EYE521" s="329"/>
      <c r="EYF521" s="329"/>
      <c r="EYG521" s="329"/>
      <c r="EYH521" s="329"/>
      <c r="EYI521" s="329"/>
      <c r="EYJ521" s="329"/>
      <c r="EYK521" s="329"/>
      <c r="EYL521" s="329"/>
      <c r="EYM521" s="329"/>
      <c r="EYN521" s="329"/>
      <c r="EYO521" s="329"/>
      <c r="EYP521" s="329"/>
      <c r="EYQ521" s="329"/>
      <c r="EYR521" s="329"/>
      <c r="EYS521" s="329"/>
      <c r="EYT521" s="329"/>
      <c r="EYU521" s="329"/>
      <c r="EYV521" s="329"/>
      <c r="EYW521" s="329"/>
      <c r="EYX521" s="329"/>
      <c r="EYY521" s="329"/>
      <c r="EYZ521" s="329"/>
      <c r="EZA521" s="329"/>
      <c r="EZB521" s="329"/>
      <c r="EZC521" s="329"/>
      <c r="EZD521" s="329"/>
      <c r="EZE521" s="329"/>
      <c r="EZF521" s="329"/>
      <c r="EZG521" s="329"/>
      <c r="EZH521" s="329"/>
      <c r="EZI521" s="329"/>
      <c r="EZJ521" s="329"/>
      <c r="EZK521" s="329"/>
      <c r="EZL521" s="329"/>
      <c r="EZM521" s="329"/>
      <c r="EZN521" s="329"/>
      <c r="EZO521" s="329"/>
      <c r="EZP521" s="329"/>
      <c r="EZQ521" s="329"/>
      <c r="EZR521" s="329"/>
      <c r="EZS521" s="329"/>
      <c r="EZT521" s="329"/>
      <c r="EZU521" s="329"/>
      <c r="EZV521" s="329"/>
      <c r="EZW521" s="329"/>
      <c r="EZX521" s="329"/>
      <c r="EZY521" s="329"/>
      <c r="EZZ521" s="329"/>
      <c r="FAA521" s="329"/>
      <c r="FAB521" s="329"/>
      <c r="FAC521" s="329"/>
      <c r="FAD521" s="329"/>
      <c r="FAE521" s="329"/>
      <c r="FAF521" s="329"/>
      <c r="FAG521" s="329"/>
      <c r="FAH521" s="329"/>
      <c r="FAI521" s="329"/>
      <c r="FAJ521" s="329"/>
      <c r="FAK521" s="329"/>
      <c r="FAL521" s="329"/>
      <c r="FAM521" s="329"/>
      <c r="FAN521" s="329"/>
      <c r="FAO521" s="329"/>
      <c r="FAP521" s="329"/>
      <c r="FAQ521" s="329"/>
      <c r="FAR521" s="329"/>
      <c r="FAS521" s="329"/>
      <c r="FAT521" s="329"/>
      <c r="FAU521" s="329"/>
      <c r="FAV521" s="329"/>
      <c r="FAW521" s="329"/>
      <c r="FAX521" s="329"/>
      <c r="FAY521" s="329"/>
      <c r="FAZ521" s="329"/>
      <c r="FBA521" s="329"/>
      <c r="FBB521" s="329"/>
      <c r="FBC521" s="329"/>
      <c r="FBD521" s="329"/>
      <c r="FBE521" s="329"/>
      <c r="FBF521" s="329"/>
      <c r="FBG521" s="329"/>
      <c r="FBH521" s="329"/>
      <c r="FBI521" s="329"/>
      <c r="FBJ521" s="329"/>
      <c r="FBK521" s="329"/>
      <c r="FBL521" s="329"/>
      <c r="FBM521" s="329"/>
      <c r="FBN521" s="329"/>
      <c r="FBO521" s="329"/>
      <c r="FBP521" s="329"/>
      <c r="FBQ521" s="329"/>
      <c r="FBR521" s="329"/>
      <c r="FBS521" s="329"/>
      <c r="FBT521" s="329"/>
      <c r="FBU521" s="329"/>
      <c r="FBV521" s="329"/>
      <c r="FBW521" s="329"/>
      <c r="FBX521" s="329"/>
      <c r="FBY521" s="329"/>
      <c r="FBZ521" s="329"/>
      <c r="FCA521" s="329"/>
      <c r="FCB521" s="329"/>
      <c r="FCC521" s="329"/>
      <c r="FCD521" s="329"/>
      <c r="FCE521" s="329"/>
      <c r="FCF521" s="329"/>
      <c r="FCG521" s="329"/>
      <c r="FCH521" s="329"/>
      <c r="FCI521" s="329"/>
      <c r="FCJ521" s="329"/>
      <c r="FCK521" s="329"/>
      <c r="FCL521" s="329"/>
      <c r="FCM521" s="329"/>
      <c r="FCN521" s="329"/>
      <c r="FCO521" s="329"/>
      <c r="FCP521" s="329"/>
      <c r="FCQ521" s="329"/>
      <c r="FCR521" s="329"/>
      <c r="FCS521" s="329"/>
      <c r="FCT521" s="329"/>
      <c r="FCU521" s="329"/>
      <c r="FCV521" s="329"/>
      <c r="FCW521" s="329"/>
      <c r="FCX521" s="329"/>
      <c r="FCY521" s="329"/>
      <c r="FCZ521" s="329"/>
      <c r="FDA521" s="329"/>
      <c r="FDB521" s="329"/>
      <c r="FDC521" s="329"/>
      <c r="FDD521" s="329"/>
      <c r="FDE521" s="329"/>
      <c r="FDF521" s="329"/>
      <c r="FDG521" s="329"/>
      <c r="FDH521" s="329"/>
      <c r="FDI521" s="329"/>
      <c r="FDJ521" s="329"/>
      <c r="FDK521" s="329"/>
      <c r="FDL521" s="329"/>
      <c r="FDM521" s="329"/>
      <c r="FDN521" s="329"/>
      <c r="FDO521" s="329"/>
      <c r="FDP521" s="329"/>
      <c r="FDQ521" s="329"/>
      <c r="FDR521" s="329"/>
      <c r="FDS521" s="329"/>
      <c r="FDT521" s="329"/>
      <c r="FDU521" s="329"/>
      <c r="FDV521" s="329"/>
      <c r="FDW521" s="329"/>
      <c r="FDX521" s="329"/>
      <c r="FDY521" s="329"/>
      <c r="FDZ521" s="329"/>
      <c r="FEA521" s="329"/>
      <c r="FEB521" s="329"/>
      <c r="FEC521" s="329"/>
      <c r="FED521" s="329"/>
      <c r="FEE521" s="329"/>
      <c r="FEF521" s="329"/>
      <c r="FEG521" s="329"/>
      <c r="FEH521" s="329"/>
      <c r="FEI521" s="329"/>
      <c r="FEJ521" s="329"/>
      <c r="FEK521" s="329"/>
      <c r="FEL521" s="329"/>
      <c r="FEM521" s="329"/>
      <c r="FEN521" s="329"/>
      <c r="FEO521" s="329"/>
      <c r="FEP521" s="329"/>
      <c r="FEQ521" s="329"/>
      <c r="FER521" s="329"/>
      <c r="FES521" s="329"/>
      <c r="FET521" s="329"/>
      <c r="FEU521" s="329"/>
      <c r="FEV521" s="329"/>
      <c r="FEW521" s="329"/>
      <c r="FEX521" s="329"/>
      <c r="FEY521" s="329"/>
      <c r="FEZ521" s="329"/>
      <c r="FFA521" s="329"/>
      <c r="FFB521" s="329"/>
      <c r="FFC521" s="329"/>
      <c r="FFD521" s="329"/>
      <c r="FFE521" s="329"/>
      <c r="FFF521" s="329"/>
      <c r="FFG521" s="329"/>
      <c r="FFH521" s="329"/>
      <c r="FFI521" s="329"/>
      <c r="FFJ521" s="329"/>
      <c r="FFK521" s="329"/>
      <c r="FFL521" s="329"/>
      <c r="FFM521" s="329"/>
      <c r="FFN521" s="329"/>
      <c r="FFO521" s="329"/>
      <c r="FFP521" s="329"/>
      <c r="FFQ521" s="329"/>
      <c r="FFR521" s="329"/>
      <c r="FFS521" s="329"/>
      <c r="FFT521" s="329"/>
      <c r="FFU521" s="329"/>
      <c r="FFV521" s="329"/>
      <c r="FFW521" s="329"/>
      <c r="FFX521" s="329"/>
      <c r="FFY521" s="329"/>
      <c r="FFZ521" s="329"/>
      <c r="FGA521" s="329"/>
      <c r="FGB521" s="329"/>
      <c r="FGC521" s="329"/>
      <c r="FGD521" s="329"/>
      <c r="FGE521" s="329"/>
      <c r="FGF521" s="329"/>
      <c r="FGG521" s="329"/>
      <c r="FGH521" s="329"/>
      <c r="FGI521" s="329"/>
      <c r="FGJ521" s="329"/>
      <c r="FGK521" s="329"/>
      <c r="FGL521" s="329"/>
      <c r="FGM521" s="329"/>
      <c r="FGN521" s="329"/>
      <c r="FGO521" s="329"/>
      <c r="FGP521" s="329"/>
      <c r="FGQ521" s="329"/>
      <c r="FGR521" s="329"/>
      <c r="FGS521" s="329"/>
      <c r="FGT521" s="329"/>
      <c r="FGU521" s="329"/>
      <c r="FGV521" s="329"/>
      <c r="FGW521" s="329"/>
      <c r="FGX521" s="329"/>
      <c r="FGY521" s="329"/>
      <c r="FGZ521" s="329"/>
      <c r="FHA521" s="329"/>
      <c r="FHB521" s="329"/>
      <c r="FHC521" s="329"/>
      <c r="FHD521" s="329"/>
      <c r="FHE521" s="329"/>
      <c r="FHF521" s="329"/>
      <c r="FHG521" s="329"/>
      <c r="FHH521" s="329"/>
      <c r="FHI521" s="329"/>
      <c r="FHJ521" s="329"/>
      <c r="FHK521" s="329"/>
      <c r="FHL521" s="329"/>
      <c r="FHM521" s="329"/>
      <c r="FHN521" s="329"/>
      <c r="FHO521" s="329"/>
      <c r="FHP521" s="329"/>
      <c r="FHQ521" s="329"/>
      <c r="FHR521" s="329"/>
      <c r="FHS521" s="329"/>
      <c r="FHT521" s="329"/>
      <c r="FHU521" s="329"/>
      <c r="FHV521" s="329"/>
      <c r="FHW521" s="329"/>
      <c r="FHX521" s="329"/>
      <c r="FHY521" s="329"/>
      <c r="FHZ521" s="329"/>
      <c r="FIA521" s="329"/>
      <c r="FIB521" s="329"/>
      <c r="FIC521" s="329"/>
      <c r="FID521" s="329"/>
      <c r="FIE521" s="329"/>
      <c r="FIF521" s="329"/>
      <c r="FIG521" s="329"/>
      <c r="FIH521" s="329"/>
      <c r="FII521" s="329"/>
      <c r="FIJ521" s="329"/>
      <c r="FIK521" s="329"/>
      <c r="FIL521" s="329"/>
      <c r="FIM521" s="329"/>
      <c r="FIN521" s="329"/>
      <c r="FIO521" s="329"/>
      <c r="FIP521" s="329"/>
      <c r="FIQ521" s="329"/>
      <c r="FIR521" s="329"/>
      <c r="FIS521" s="329"/>
      <c r="FIT521" s="329"/>
      <c r="FIU521" s="329"/>
      <c r="FIV521" s="329"/>
      <c r="FIW521" s="329"/>
      <c r="FIX521" s="329"/>
      <c r="FIY521" s="329"/>
      <c r="FIZ521" s="329"/>
      <c r="FJA521" s="329"/>
      <c r="FJB521" s="329"/>
      <c r="FJC521" s="329"/>
      <c r="FJD521" s="329"/>
      <c r="FJE521" s="329"/>
      <c r="FJF521" s="329"/>
      <c r="FJG521" s="329"/>
      <c r="FJH521" s="329"/>
      <c r="FJI521" s="329"/>
      <c r="FJJ521" s="329"/>
      <c r="FJK521" s="329"/>
      <c r="FJL521" s="329"/>
      <c r="FJM521" s="329"/>
      <c r="FJN521" s="329"/>
      <c r="FJO521" s="329"/>
      <c r="FJP521" s="329"/>
      <c r="FJQ521" s="329"/>
      <c r="FJR521" s="329"/>
      <c r="FJS521" s="329"/>
      <c r="FJT521" s="329"/>
      <c r="FJU521" s="329"/>
      <c r="FJV521" s="329"/>
      <c r="FJW521" s="329"/>
      <c r="FJX521" s="329"/>
      <c r="FJY521" s="329"/>
      <c r="FJZ521" s="329"/>
      <c r="FKA521" s="329"/>
      <c r="FKB521" s="329"/>
      <c r="FKC521" s="329"/>
      <c r="FKD521" s="329"/>
      <c r="FKE521" s="329"/>
      <c r="FKF521" s="329"/>
      <c r="FKG521" s="329"/>
      <c r="FKH521" s="329"/>
      <c r="FKI521" s="329"/>
      <c r="FKJ521" s="329"/>
      <c r="FKK521" s="329"/>
      <c r="FKL521" s="329"/>
      <c r="FKM521" s="329"/>
      <c r="FKN521" s="329"/>
      <c r="FKO521" s="329"/>
      <c r="FKP521" s="329"/>
      <c r="FKQ521" s="329"/>
      <c r="FKR521" s="329"/>
      <c r="FKS521" s="329"/>
      <c r="FKT521" s="329"/>
      <c r="FKU521" s="329"/>
      <c r="FKV521" s="329"/>
      <c r="FKW521" s="329"/>
      <c r="FKX521" s="329"/>
      <c r="FKY521" s="329"/>
      <c r="FKZ521" s="329"/>
      <c r="FLA521" s="329"/>
      <c r="FLB521" s="329"/>
      <c r="FLC521" s="329"/>
      <c r="FLD521" s="329"/>
      <c r="FLE521" s="329"/>
      <c r="FLF521" s="329"/>
      <c r="FLG521" s="329"/>
      <c r="FLH521" s="329"/>
      <c r="FLI521" s="329"/>
      <c r="FLJ521" s="329"/>
      <c r="FLK521" s="329"/>
      <c r="FLL521" s="329"/>
      <c r="FLM521" s="329"/>
      <c r="FLN521" s="329"/>
      <c r="FLO521" s="329"/>
      <c r="FLP521" s="329"/>
      <c r="FLQ521" s="329"/>
      <c r="FLR521" s="329"/>
      <c r="FLS521" s="329"/>
      <c r="FLT521" s="329"/>
      <c r="FLU521" s="329"/>
      <c r="FLV521" s="329"/>
      <c r="FLW521" s="329"/>
      <c r="FLX521" s="329"/>
      <c r="FLY521" s="329"/>
      <c r="FLZ521" s="329"/>
      <c r="FMA521" s="329"/>
      <c r="FMB521" s="329"/>
      <c r="FMC521" s="329"/>
      <c r="FMD521" s="329"/>
      <c r="FME521" s="329"/>
      <c r="FMF521" s="329"/>
      <c r="FMG521" s="329"/>
      <c r="FMH521" s="329"/>
      <c r="FMI521" s="329"/>
      <c r="FMJ521" s="329"/>
      <c r="FMK521" s="329"/>
      <c r="FML521" s="329"/>
      <c r="FMM521" s="329"/>
      <c r="FMN521" s="329"/>
      <c r="FMO521" s="329"/>
      <c r="FMP521" s="329"/>
      <c r="FMQ521" s="329"/>
      <c r="FMR521" s="329"/>
      <c r="FMS521" s="329"/>
      <c r="FMT521" s="329"/>
      <c r="FMU521" s="329"/>
      <c r="FMV521" s="329"/>
      <c r="FMW521" s="329"/>
      <c r="FMX521" s="329"/>
      <c r="FMY521" s="329"/>
      <c r="FMZ521" s="329"/>
      <c r="FNA521" s="329"/>
      <c r="FNB521" s="329"/>
      <c r="FNC521" s="329"/>
      <c r="FND521" s="329"/>
      <c r="FNE521" s="329"/>
      <c r="FNF521" s="329"/>
      <c r="FNG521" s="329"/>
      <c r="FNH521" s="329"/>
      <c r="FNI521" s="329"/>
      <c r="FNJ521" s="329"/>
      <c r="FNK521" s="329"/>
      <c r="FNL521" s="329"/>
      <c r="FNM521" s="329"/>
      <c r="FNN521" s="329"/>
      <c r="FNO521" s="329"/>
      <c r="FNP521" s="329"/>
      <c r="FNQ521" s="329"/>
      <c r="FNR521" s="329"/>
      <c r="FNS521" s="329"/>
      <c r="FNT521" s="329"/>
      <c r="FNU521" s="329"/>
      <c r="FNV521" s="329"/>
      <c r="FNW521" s="329"/>
      <c r="FNX521" s="329"/>
      <c r="FNY521" s="329"/>
      <c r="FNZ521" s="329"/>
      <c r="FOA521" s="329"/>
      <c r="FOB521" s="329"/>
      <c r="FOC521" s="329"/>
      <c r="FOD521" s="329"/>
      <c r="FOE521" s="329"/>
      <c r="FOF521" s="329"/>
      <c r="FOG521" s="329"/>
      <c r="FOH521" s="329"/>
      <c r="FOI521" s="329"/>
      <c r="FOJ521" s="329"/>
      <c r="FOK521" s="329"/>
      <c r="FOL521" s="329"/>
      <c r="FOM521" s="329"/>
      <c r="FON521" s="329"/>
      <c r="FOO521" s="329"/>
      <c r="FOP521" s="329"/>
      <c r="FOQ521" s="329"/>
      <c r="FOR521" s="329"/>
      <c r="FOS521" s="329"/>
      <c r="FOT521" s="329"/>
      <c r="FOU521" s="329"/>
      <c r="FOV521" s="329"/>
      <c r="FOW521" s="329"/>
      <c r="FOX521" s="329"/>
      <c r="FOY521" s="329"/>
      <c r="FOZ521" s="329"/>
      <c r="FPA521" s="329"/>
      <c r="FPB521" s="329"/>
      <c r="FPC521" s="329"/>
      <c r="FPD521" s="329"/>
      <c r="FPE521" s="329"/>
      <c r="FPF521" s="329"/>
      <c r="FPG521" s="329"/>
      <c r="FPH521" s="329"/>
      <c r="FPI521" s="329"/>
      <c r="FPJ521" s="329"/>
      <c r="FPK521" s="329"/>
      <c r="FPL521" s="329"/>
      <c r="FPM521" s="329"/>
      <c r="FPN521" s="329"/>
      <c r="FPO521" s="329"/>
      <c r="FPP521" s="329"/>
      <c r="FPQ521" s="329"/>
      <c r="FPR521" s="329"/>
      <c r="FPS521" s="329"/>
      <c r="FPT521" s="329"/>
      <c r="FPU521" s="329"/>
      <c r="FPV521" s="329"/>
      <c r="FPW521" s="329"/>
      <c r="FPX521" s="329"/>
      <c r="FPY521" s="329"/>
      <c r="FPZ521" s="329"/>
      <c r="FQA521" s="329"/>
      <c r="FQB521" s="329"/>
      <c r="FQC521" s="329"/>
      <c r="FQD521" s="329"/>
      <c r="FQE521" s="329"/>
      <c r="FQF521" s="329"/>
      <c r="FQG521" s="329"/>
      <c r="FQH521" s="329"/>
      <c r="FQI521" s="329"/>
      <c r="FQJ521" s="329"/>
      <c r="FQK521" s="329"/>
      <c r="FQL521" s="329"/>
      <c r="FQM521" s="329"/>
      <c r="FQN521" s="329"/>
      <c r="FQO521" s="329"/>
      <c r="FQP521" s="329"/>
      <c r="FQQ521" s="329"/>
      <c r="FQR521" s="329"/>
      <c r="FQS521" s="329"/>
      <c r="FQT521" s="329"/>
      <c r="FQU521" s="329"/>
      <c r="FQV521" s="329"/>
      <c r="FQW521" s="329"/>
      <c r="FQX521" s="329"/>
      <c r="FQY521" s="329"/>
      <c r="FQZ521" s="329"/>
      <c r="FRA521" s="329"/>
      <c r="FRB521" s="329"/>
      <c r="FRC521" s="329"/>
      <c r="FRD521" s="329"/>
      <c r="FRE521" s="329"/>
      <c r="FRF521" s="329"/>
      <c r="FRG521" s="329"/>
      <c r="FRH521" s="329"/>
      <c r="FRI521" s="329"/>
      <c r="FRJ521" s="329"/>
      <c r="FRK521" s="329"/>
      <c r="FRL521" s="329"/>
      <c r="FRM521" s="329"/>
      <c r="FRN521" s="329"/>
      <c r="FRO521" s="329"/>
      <c r="FRP521" s="329"/>
      <c r="FRQ521" s="329"/>
      <c r="FRR521" s="329"/>
      <c r="FRS521" s="329"/>
      <c r="FRT521" s="329"/>
      <c r="FRU521" s="329"/>
      <c r="FRV521" s="329"/>
      <c r="FRW521" s="329"/>
      <c r="FRX521" s="329"/>
      <c r="FRY521" s="329"/>
      <c r="FRZ521" s="329"/>
      <c r="FSA521" s="329"/>
      <c r="FSB521" s="329"/>
      <c r="FSC521" s="329"/>
      <c r="FSD521" s="329"/>
      <c r="FSE521" s="329"/>
      <c r="FSF521" s="329"/>
      <c r="FSG521" s="329"/>
      <c r="FSH521" s="329"/>
      <c r="FSI521" s="329"/>
      <c r="FSJ521" s="329"/>
      <c r="FSK521" s="329"/>
      <c r="FSL521" s="329"/>
      <c r="FSM521" s="329"/>
      <c r="FSN521" s="329"/>
      <c r="FSO521" s="329"/>
      <c r="FSP521" s="329"/>
      <c r="FSQ521" s="329"/>
      <c r="FSR521" s="329"/>
      <c r="FSS521" s="329"/>
      <c r="FST521" s="329"/>
      <c r="FSU521" s="329"/>
      <c r="FSV521" s="329"/>
      <c r="FSW521" s="329"/>
      <c r="FSX521" s="329"/>
      <c r="FSY521" s="329"/>
      <c r="FSZ521" s="329"/>
      <c r="FTA521" s="329"/>
      <c r="FTB521" s="329"/>
      <c r="FTC521" s="329"/>
      <c r="FTD521" s="329"/>
      <c r="FTE521" s="329"/>
      <c r="FTF521" s="329"/>
      <c r="FTG521" s="329"/>
      <c r="FTH521" s="329"/>
      <c r="FTI521" s="329"/>
      <c r="FTJ521" s="329"/>
      <c r="FTK521" s="329"/>
      <c r="FTL521" s="329"/>
      <c r="FTM521" s="329"/>
      <c r="FTN521" s="329"/>
      <c r="FTO521" s="329"/>
      <c r="FTP521" s="329"/>
      <c r="FTQ521" s="329"/>
      <c r="FTR521" s="329"/>
      <c r="FTS521" s="329"/>
      <c r="FTT521" s="329"/>
      <c r="FTU521" s="329"/>
      <c r="FTV521" s="329"/>
      <c r="FTW521" s="329"/>
      <c r="FTX521" s="329"/>
      <c r="FTY521" s="329"/>
      <c r="FTZ521" s="329"/>
      <c r="FUA521" s="329"/>
      <c r="FUB521" s="329"/>
      <c r="FUC521" s="329"/>
      <c r="FUD521" s="329"/>
      <c r="FUE521" s="329"/>
      <c r="FUF521" s="329"/>
      <c r="FUG521" s="329"/>
      <c r="FUH521" s="329"/>
      <c r="FUI521" s="329"/>
      <c r="FUJ521" s="329"/>
      <c r="FUK521" s="329"/>
      <c r="FUL521" s="329"/>
      <c r="FUM521" s="329"/>
      <c r="FUN521" s="329"/>
      <c r="FUO521" s="329"/>
      <c r="FUP521" s="329"/>
      <c r="FUQ521" s="329"/>
      <c r="FUR521" s="329"/>
      <c r="FUS521" s="329"/>
      <c r="FUT521" s="329"/>
      <c r="FUU521" s="329"/>
      <c r="FUV521" s="329"/>
      <c r="FUW521" s="329"/>
      <c r="FUX521" s="329"/>
      <c r="FUY521" s="329"/>
      <c r="FUZ521" s="329"/>
      <c r="FVA521" s="329"/>
      <c r="FVB521" s="329"/>
      <c r="FVC521" s="329"/>
      <c r="FVD521" s="329"/>
      <c r="FVE521" s="329"/>
      <c r="FVF521" s="329"/>
      <c r="FVG521" s="329"/>
      <c r="FVH521" s="329"/>
      <c r="FVI521" s="329"/>
      <c r="FVJ521" s="329"/>
      <c r="FVK521" s="329"/>
      <c r="FVL521" s="329"/>
      <c r="FVM521" s="329"/>
      <c r="FVN521" s="329"/>
      <c r="FVO521" s="329"/>
      <c r="FVP521" s="329"/>
      <c r="FVQ521" s="329"/>
      <c r="FVR521" s="329"/>
      <c r="FVS521" s="329"/>
      <c r="FVT521" s="329"/>
      <c r="FVU521" s="329"/>
      <c r="FVV521" s="329"/>
      <c r="FVW521" s="329"/>
      <c r="FVX521" s="329"/>
      <c r="FVY521" s="329"/>
      <c r="FVZ521" s="329"/>
      <c r="FWA521" s="329"/>
      <c r="FWB521" s="329"/>
      <c r="FWC521" s="329"/>
      <c r="FWD521" s="329"/>
      <c r="FWE521" s="329"/>
      <c r="FWF521" s="329"/>
      <c r="FWG521" s="329"/>
      <c r="FWH521" s="329"/>
      <c r="FWI521" s="329"/>
      <c r="FWJ521" s="329"/>
      <c r="FWK521" s="329"/>
      <c r="FWL521" s="329"/>
      <c r="FWM521" s="329"/>
      <c r="FWN521" s="329"/>
      <c r="FWO521" s="329"/>
      <c r="FWP521" s="329"/>
      <c r="FWQ521" s="329"/>
      <c r="FWR521" s="329"/>
      <c r="FWS521" s="329"/>
      <c r="FWT521" s="329"/>
      <c r="FWU521" s="329"/>
      <c r="FWV521" s="329"/>
      <c r="FWW521" s="329"/>
      <c r="FWX521" s="329"/>
      <c r="FWY521" s="329"/>
      <c r="FWZ521" s="329"/>
      <c r="FXA521" s="329"/>
      <c r="FXB521" s="329"/>
      <c r="FXC521" s="329"/>
      <c r="FXD521" s="329"/>
      <c r="FXE521" s="329"/>
      <c r="FXF521" s="329"/>
      <c r="FXG521" s="329"/>
      <c r="FXH521" s="329"/>
      <c r="FXI521" s="329"/>
      <c r="FXJ521" s="329"/>
      <c r="FXK521" s="329"/>
      <c r="FXL521" s="329"/>
      <c r="FXM521" s="329"/>
      <c r="FXN521" s="329"/>
      <c r="FXO521" s="329"/>
      <c r="FXP521" s="329"/>
      <c r="FXQ521" s="329"/>
      <c r="FXR521" s="329"/>
      <c r="FXS521" s="329"/>
      <c r="FXT521" s="329"/>
      <c r="FXU521" s="329"/>
      <c r="FXV521" s="329"/>
      <c r="FXW521" s="329"/>
      <c r="FXX521" s="329"/>
      <c r="FXY521" s="329"/>
      <c r="FXZ521" s="329"/>
      <c r="FYA521" s="329"/>
      <c r="FYB521" s="329"/>
      <c r="FYC521" s="329"/>
      <c r="FYD521" s="329"/>
      <c r="FYE521" s="329"/>
      <c r="FYF521" s="329"/>
      <c r="FYG521" s="329"/>
      <c r="FYH521" s="329"/>
      <c r="FYI521" s="329"/>
      <c r="FYJ521" s="329"/>
      <c r="FYK521" s="329"/>
      <c r="FYL521" s="329"/>
      <c r="FYM521" s="329"/>
      <c r="FYN521" s="329"/>
      <c r="FYO521" s="329"/>
      <c r="FYP521" s="329"/>
      <c r="FYQ521" s="329"/>
      <c r="FYR521" s="329"/>
      <c r="FYS521" s="329"/>
      <c r="FYT521" s="329"/>
      <c r="FYU521" s="329"/>
      <c r="FYV521" s="329"/>
      <c r="FYW521" s="329"/>
      <c r="FYX521" s="329"/>
      <c r="FYY521" s="329"/>
      <c r="FYZ521" s="329"/>
      <c r="FZA521" s="329"/>
      <c r="FZB521" s="329"/>
      <c r="FZC521" s="329"/>
      <c r="FZD521" s="329"/>
      <c r="FZE521" s="329"/>
      <c r="FZF521" s="329"/>
      <c r="FZG521" s="329"/>
      <c r="FZH521" s="329"/>
      <c r="FZI521" s="329"/>
      <c r="FZJ521" s="329"/>
      <c r="FZK521" s="329"/>
      <c r="FZL521" s="329"/>
      <c r="FZM521" s="329"/>
      <c r="FZN521" s="329"/>
      <c r="FZO521" s="329"/>
      <c r="FZP521" s="329"/>
      <c r="FZQ521" s="329"/>
      <c r="FZR521" s="329"/>
      <c r="FZS521" s="329"/>
      <c r="FZT521" s="329"/>
      <c r="FZU521" s="329"/>
      <c r="FZV521" s="329"/>
      <c r="FZW521" s="329"/>
      <c r="FZX521" s="329"/>
      <c r="FZY521" s="329"/>
      <c r="FZZ521" s="329"/>
      <c r="GAA521" s="329"/>
      <c r="GAB521" s="329"/>
      <c r="GAC521" s="329"/>
      <c r="GAD521" s="329"/>
      <c r="GAE521" s="329"/>
      <c r="GAF521" s="329"/>
      <c r="GAG521" s="329"/>
      <c r="GAH521" s="329"/>
      <c r="GAI521" s="329"/>
      <c r="GAJ521" s="329"/>
      <c r="GAK521" s="329"/>
      <c r="GAL521" s="329"/>
      <c r="GAM521" s="329"/>
      <c r="GAN521" s="329"/>
      <c r="GAO521" s="329"/>
      <c r="GAP521" s="329"/>
      <c r="GAQ521" s="329"/>
      <c r="GAR521" s="329"/>
      <c r="GAS521" s="329"/>
      <c r="GAT521" s="329"/>
      <c r="GAU521" s="329"/>
      <c r="GAV521" s="329"/>
      <c r="GAW521" s="329"/>
      <c r="GAX521" s="329"/>
      <c r="GAY521" s="329"/>
      <c r="GAZ521" s="329"/>
      <c r="GBA521" s="329"/>
      <c r="GBB521" s="329"/>
      <c r="GBC521" s="329"/>
      <c r="GBD521" s="329"/>
      <c r="GBE521" s="329"/>
      <c r="GBF521" s="329"/>
      <c r="GBG521" s="329"/>
      <c r="GBH521" s="329"/>
      <c r="GBI521" s="329"/>
      <c r="GBJ521" s="329"/>
      <c r="GBK521" s="329"/>
      <c r="GBL521" s="329"/>
      <c r="GBM521" s="329"/>
      <c r="GBN521" s="329"/>
      <c r="GBO521" s="329"/>
      <c r="GBP521" s="329"/>
      <c r="GBQ521" s="329"/>
      <c r="GBR521" s="329"/>
      <c r="GBS521" s="329"/>
      <c r="GBT521" s="329"/>
      <c r="GBU521" s="329"/>
      <c r="GBV521" s="329"/>
      <c r="GBW521" s="329"/>
      <c r="GBX521" s="329"/>
      <c r="GBY521" s="329"/>
      <c r="GBZ521" s="329"/>
      <c r="GCA521" s="329"/>
      <c r="GCB521" s="329"/>
      <c r="GCC521" s="329"/>
      <c r="GCD521" s="329"/>
      <c r="GCE521" s="329"/>
      <c r="GCF521" s="329"/>
      <c r="GCG521" s="329"/>
      <c r="GCH521" s="329"/>
      <c r="GCI521" s="329"/>
      <c r="GCJ521" s="329"/>
      <c r="GCK521" s="329"/>
      <c r="GCL521" s="329"/>
      <c r="GCM521" s="329"/>
      <c r="GCN521" s="329"/>
      <c r="GCO521" s="329"/>
      <c r="GCP521" s="329"/>
      <c r="GCQ521" s="329"/>
      <c r="GCR521" s="329"/>
      <c r="GCS521" s="329"/>
      <c r="GCT521" s="329"/>
      <c r="GCU521" s="329"/>
      <c r="GCV521" s="329"/>
      <c r="GCW521" s="329"/>
      <c r="GCX521" s="329"/>
      <c r="GCY521" s="329"/>
      <c r="GCZ521" s="329"/>
      <c r="GDA521" s="329"/>
      <c r="GDB521" s="329"/>
      <c r="GDC521" s="329"/>
      <c r="GDD521" s="329"/>
      <c r="GDE521" s="329"/>
      <c r="GDF521" s="329"/>
      <c r="GDG521" s="329"/>
      <c r="GDH521" s="329"/>
      <c r="GDI521" s="329"/>
      <c r="GDJ521" s="329"/>
      <c r="GDK521" s="329"/>
      <c r="GDL521" s="329"/>
      <c r="GDM521" s="329"/>
      <c r="GDN521" s="329"/>
      <c r="GDO521" s="329"/>
      <c r="GDP521" s="329"/>
      <c r="GDQ521" s="329"/>
      <c r="GDR521" s="329"/>
      <c r="GDS521" s="329"/>
      <c r="GDT521" s="329"/>
      <c r="GDU521" s="329"/>
      <c r="GDV521" s="329"/>
      <c r="GDW521" s="329"/>
      <c r="GDX521" s="329"/>
      <c r="GDY521" s="329"/>
      <c r="GDZ521" s="329"/>
      <c r="GEA521" s="329"/>
      <c r="GEB521" s="329"/>
      <c r="GEC521" s="329"/>
      <c r="GED521" s="329"/>
      <c r="GEE521" s="329"/>
      <c r="GEF521" s="329"/>
      <c r="GEG521" s="329"/>
      <c r="GEH521" s="329"/>
      <c r="GEI521" s="329"/>
      <c r="GEJ521" s="329"/>
      <c r="GEK521" s="329"/>
      <c r="GEL521" s="329"/>
      <c r="GEM521" s="329"/>
      <c r="GEN521" s="329"/>
      <c r="GEO521" s="329"/>
      <c r="GEP521" s="329"/>
      <c r="GEQ521" s="329"/>
      <c r="GER521" s="329"/>
      <c r="GES521" s="329"/>
      <c r="GET521" s="329"/>
      <c r="GEU521" s="329"/>
      <c r="GEV521" s="329"/>
      <c r="GEW521" s="329"/>
      <c r="GEX521" s="329"/>
      <c r="GEY521" s="329"/>
      <c r="GEZ521" s="329"/>
      <c r="GFA521" s="329"/>
      <c r="GFB521" s="329"/>
      <c r="GFC521" s="329"/>
      <c r="GFD521" s="329"/>
      <c r="GFE521" s="329"/>
      <c r="GFF521" s="329"/>
      <c r="GFG521" s="329"/>
      <c r="GFH521" s="329"/>
      <c r="GFI521" s="329"/>
      <c r="GFJ521" s="329"/>
      <c r="GFK521" s="329"/>
      <c r="GFL521" s="329"/>
      <c r="GFM521" s="329"/>
      <c r="GFN521" s="329"/>
      <c r="GFO521" s="329"/>
      <c r="GFP521" s="329"/>
      <c r="GFQ521" s="329"/>
      <c r="GFR521" s="329"/>
      <c r="GFS521" s="329"/>
      <c r="GFT521" s="329"/>
      <c r="GFU521" s="329"/>
      <c r="GFV521" s="329"/>
      <c r="GFW521" s="329"/>
      <c r="GFX521" s="329"/>
      <c r="GFY521" s="329"/>
      <c r="GFZ521" s="329"/>
      <c r="GGA521" s="329"/>
      <c r="GGB521" s="329"/>
      <c r="GGC521" s="329"/>
      <c r="GGD521" s="329"/>
      <c r="GGE521" s="329"/>
      <c r="GGF521" s="329"/>
      <c r="GGG521" s="329"/>
      <c r="GGH521" s="329"/>
      <c r="GGI521" s="329"/>
      <c r="GGJ521" s="329"/>
      <c r="GGK521" s="329"/>
      <c r="GGL521" s="329"/>
      <c r="GGM521" s="329"/>
      <c r="GGN521" s="329"/>
      <c r="GGO521" s="329"/>
      <c r="GGP521" s="329"/>
      <c r="GGQ521" s="329"/>
      <c r="GGR521" s="329"/>
      <c r="GGS521" s="329"/>
      <c r="GGT521" s="329"/>
      <c r="GGU521" s="329"/>
      <c r="GGV521" s="329"/>
      <c r="GGW521" s="329"/>
      <c r="GGX521" s="329"/>
      <c r="GGY521" s="329"/>
      <c r="GGZ521" s="329"/>
      <c r="GHA521" s="329"/>
      <c r="GHB521" s="329"/>
      <c r="GHC521" s="329"/>
      <c r="GHD521" s="329"/>
      <c r="GHE521" s="329"/>
      <c r="GHF521" s="329"/>
      <c r="GHG521" s="329"/>
      <c r="GHH521" s="329"/>
      <c r="GHI521" s="329"/>
      <c r="GHJ521" s="329"/>
      <c r="GHK521" s="329"/>
      <c r="GHL521" s="329"/>
      <c r="GHM521" s="329"/>
      <c r="GHN521" s="329"/>
      <c r="GHO521" s="329"/>
      <c r="GHP521" s="329"/>
      <c r="GHQ521" s="329"/>
      <c r="GHR521" s="329"/>
      <c r="GHS521" s="329"/>
      <c r="GHT521" s="329"/>
      <c r="GHU521" s="329"/>
      <c r="GHV521" s="329"/>
      <c r="GHW521" s="329"/>
      <c r="GHX521" s="329"/>
      <c r="GHY521" s="329"/>
      <c r="GHZ521" s="329"/>
      <c r="GIA521" s="329"/>
      <c r="GIB521" s="329"/>
      <c r="GIC521" s="329"/>
      <c r="GID521" s="329"/>
      <c r="GIE521" s="329"/>
      <c r="GIF521" s="329"/>
      <c r="GIG521" s="329"/>
      <c r="GIH521" s="329"/>
      <c r="GII521" s="329"/>
      <c r="GIJ521" s="329"/>
      <c r="GIK521" s="329"/>
      <c r="GIL521" s="329"/>
      <c r="GIM521" s="329"/>
      <c r="GIN521" s="329"/>
      <c r="GIO521" s="329"/>
      <c r="GIP521" s="329"/>
      <c r="GIQ521" s="329"/>
      <c r="GIR521" s="329"/>
      <c r="GIS521" s="329"/>
      <c r="GIT521" s="329"/>
      <c r="GIU521" s="329"/>
      <c r="GIV521" s="329"/>
      <c r="GIW521" s="329"/>
      <c r="GIX521" s="329"/>
      <c r="GIY521" s="329"/>
      <c r="GIZ521" s="329"/>
      <c r="GJA521" s="329"/>
      <c r="GJB521" s="329"/>
      <c r="GJC521" s="329"/>
      <c r="GJD521" s="329"/>
      <c r="GJE521" s="329"/>
      <c r="GJF521" s="329"/>
      <c r="GJG521" s="329"/>
      <c r="GJH521" s="329"/>
      <c r="GJI521" s="329"/>
      <c r="GJJ521" s="329"/>
      <c r="GJK521" s="329"/>
      <c r="GJL521" s="329"/>
      <c r="GJM521" s="329"/>
      <c r="GJN521" s="329"/>
      <c r="GJO521" s="329"/>
      <c r="GJP521" s="329"/>
      <c r="GJQ521" s="329"/>
      <c r="GJR521" s="329"/>
      <c r="GJS521" s="329"/>
      <c r="GJT521" s="329"/>
      <c r="GJU521" s="329"/>
      <c r="GJV521" s="329"/>
      <c r="GJW521" s="329"/>
      <c r="GJX521" s="329"/>
      <c r="GJY521" s="329"/>
      <c r="GJZ521" s="329"/>
      <c r="GKA521" s="329"/>
      <c r="GKB521" s="329"/>
      <c r="GKC521" s="329"/>
      <c r="GKD521" s="329"/>
      <c r="GKE521" s="329"/>
      <c r="GKF521" s="329"/>
      <c r="GKG521" s="329"/>
      <c r="GKH521" s="329"/>
      <c r="GKI521" s="329"/>
      <c r="GKJ521" s="329"/>
      <c r="GKK521" s="329"/>
      <c r="GKL521" s="329"/>
      <c r="GKM521" s="329"/>
      <c r="GKN521" s="329"/>
      <c r="GKO521" s="329"/>
      <c r="GKP521" s="329"/>
      <c r="GKQ521" s="329"/>
      <c r="GKR521" s="329"/>
      <c r="GKS521" s="329"/>
      <c r="GKT521" s="329"/>
      <c r="GKU521" s="329"/>
      <c r="GKV521" s="329"/>
      <c r="GKW521" s="329"/>
      <c r="GKX521" s="329"/>
      <c r="GKY521" s="329"/>
      <c r="GKZ521" s="329"/>
      <c r="GLA521" s="329"/>
      <c r="GLB521" s="329"/>
      <c r="GLC521" s="329"/>
      <c r="GLD521" s="329"/>
      <c r="GLE521" s="329"/>
      <c r="GLF521" s="329"/>
      <c r="GLG521" s="329"/>
      <c r="GLH521" s="329"/>
      <c r="GLI521" s="329"/>
      <c r="GLJ521" s="329"/>
      <c r="GLK521" s="329"/>
      <c r="GLL521" s="329"/>
      <c r="GLM521" s="329"/>
      <c r="GLN521" s="329"/>
      <c r="GLO521" s="329"/>
      <c r="GLP521" s="329"/>
      <c r="GLQ521" s="329"/>
      <c r="GLR521" s="329"/>
      <c r="GLS521" s="329"/>
      <c r="GLT521" s="329"/>
      <c r="GLU521" s="329"/>
      <c r="GLV521" s="329"/>
      <c r="GLW521" s="329"/>
      <c r="GLX521" s="329"/>
      <c r="GLY521" s="329"/>
      <c r="GLZ521" s="329"/>
      <c r="GMA521" s="329"/>
      <c r="GMB521" s="329"/>
      <c r="GMC521" s="329"/>
      <c r="GMD521" s="329"/>
      <c r="GME521" s="329"/>
      <c r="GMF521" s="329"/>
      <c r="GMG521" s="329"/>
      <c r="GMH521" s="329"/>
      <c r="GMI521" s="329"/>
      <c r="GMJ521" s="329"/>
      <c r="GMK521" s="329"/>
      <c r="GML521" s="329"/>
      <c r="GMM521" s="329"/>
      <c r="GMN521" s="329"/>
      <c r="GMO521" s="329"/>
      <c r="GMP521" s="329"/>
      <c r="GMQ521" s="329"/>
      <c r="GMR521" s="329"/>
      <c r="GMS521" s="329"/>
      <c r="GMT521" s="329"/>
      <c r="GMU521" s="329"/>
      <c r="GMV521" s="329"/>
      <c r="GMW521" s="329"/>
      <c r="GMX521" s="329"/>
      <c r="GMY521" s="329"/>
      <c r="GMZ521" s="329"/>
      <c r="GNA521" s="329"/>
      <c r="GNB521" s="329"/>
      <c r="GNC521" s="329"/>
      <c r="GND521" s="329"/>
      <c r="GNE521" s="329"/>
      <c r="GNF521" s="329"/>
      <c r="GNG521" s="329"/>
      <c r="GNH521" s="329"/>
      <c r="GNI521" s="329"/>
      <c r="GNJ521" s="329"/>
      <c r="GNK521" s="329"/>
      <c r="GNL521" s="329"/>
      <c r="GNM521" s="329"/>
      <c r="GNN521" s="329"/>
      <c r="GNO521" s="329"/>
      <c r="GNP521" s="329"/>
      <c r="GNQ521" s="329"/>
      <c r="GNR521" s="329"/>
      <c r="GNS521" s="329"/>
      <c r="GNT521" s="329"/>
      <c r="GNU521" s="329"/>
      <c r="GNV521" s="329"/>
      <c r="GNW521" s="329"/>
      <c r="GNX521" s="329"/>
      <c r="GNY521" s="329"/>
      <c r="GNZ521" s="329"/>
      <c r="GOA521" s="329"/>
      <c r="GOB521" s="329"/>
      <c r="GOC521" s="329"/>
      <c r="GOD521" s="329"/>
      <c r="GOE521" s="329"/>
      <c r="GOF521" s="329"/>
      <c r="GOG521" s="329"/>
      <c r="GOH521" s="329"/>
      <c r="GOI521" s="329"/>
      <c r="GOJ521" s="329"/>
      <c r="GOK521" s="329"/>
      <c r="GOL521" s="329"/>
      <c r="GOM521" s="329"/>
      <c r="GON521" s="329"/>
      <c r="GOO521" s="329"/>
      <c r="GOP521" s="329"/>
      <c r="GOQ521" s="329"/>
      <c r="GOR521" s="329"/>
      <c r="GOS521" s="329"/>
      <c r="GOT521" s="329"/>
      <c r="GOU521" s="329"/>
      <c r="GOV521" s="329"/>
      <c r="GOW521" s="329"/>
      <c r="GOX521" s="329"/>
      <c r="GOY521" s="329"/>
      <c r="GOZ521" s="329"/>
      <c r="GPA521" s="329"/>
      <c r="GPB521" s="329"/>
      <c r="GPC521" s="329"/>
      <c r="GPD521" s="329"/>
      <c r="GPE521" s="329"/>
      <c r="GPF521" s="329"/>
      <c r="GPG521" s="329"/>
      <c r="GPH521" s="329"/>
      <c r="GPI521" s="329"/>
      <c r="GPJ521" s="329"/>
      <c r="GPK521" s="329"/>
      <c r="GPL521" s="329"/>
      <c r="GPM521" s="329"/>
      <c r="GPN521" s="329"/>
      <c r="GPO521" s="329"/>
      <c r="GPP521" s="329"/>
      <c r="GPQ521" s="329"/>
      <c r="GPR521" s="329"/>
      <c r="GPS521" s="329"/>
      <c r="GPT521" s="329"/>
      <c r="GPU521" s="329"/>
      <c r="GPV521" s="329"/>
      <c r="GPW521" s="329"/>
      <c r="GPX521" s="329"/>
      <c r="GPY521" s="329"/>
      <c r="GPZ521" s="329"/>
      <c r="GQA521" s="329"/>
      <c r="GQB521" s="329"/>
      <c r="GQC521" s="329"/>
      <c r="GQD521" s="329"/>
      <c r="GQE521" s="329"/>
      <c r="GQF521" s="329"/>
      <c r="GQG521" s="329"/>
      <c r="GQH521" s="329"/>
      <c r="GQI521" s="329"/>
      <c r="GQJ521" s="329"/>
      <c r="GQK521" s="329"/>
      <c r="GQL521" s="329"/>
      <c r="GQM521" s="329"/>
      <c r="GQN521" s="329"/>
      <c r="GQO521" s="329"/>
      <c r="GQP521" s="329"/>
      <c r="GQQ521" s="329"/>
      <c r="GQR521" s="329"/>
      <c r="GQS521" s="329"/>
      <c r="GQT521" s="329"/>
      <c r="GQU521" s="329"/>
      <c r="GQV521" s="329"/>
      <c r="GQW521" s="329"/>
      <c r="GQX521" s="329"/>
      <c r="GQY521" s="329"/>
      <c r="GQZ521" s="329"/>
      <c r="GRA521" s="329"/>
      <c r="GRB521" s="329"/>
      <c r="GRC521" s="329"/>
      <c r="GRD521" s="329"/>
      <c r="GRE521" s="329"/>
      <c r="GRF521" s="329"/>
      <c r="GRG521" s="329"/>
      <c r="GRH521" s="329"/>
      <c r="GRI521" s="329"/>
      <c r="GRJ521" s="329"/>
      <c r="GRK521" s="329"/>
      <c r="GRL521" s="329"/>
      <c r="GRM521" s="329"/>
      <c r="GRN521" s="329"/>
      <c r="GRO521" s="329"/>
      <c r="GRP521" s="329"/>
      <c r="GRQ521" s="329"/>
      <c r="GRR521" s="329"/>
      <c r="GRS521" s="329"/>
      <c r="GRT521" s="329"/>
      <c r="GRU521" s="329"/>
      <c r="GRV521" s="329"/>
      <c r="GRW521" s="329"/>
      <c r="GRX521" s="329"/>
      <c r="GRY521" s="329"/>
      <c r="GRZ521" s="329"/>
      <c r="GSA521" s="329"/>
      <c r="GSB521" s="329"/>
      <c r="GSC521" s="329"/>
      <c r="GSD521" s="329"/>
      <c r="GSE521" s="329"/>
      <c r="GSF521" s="329"/>
      <c r="GSG521" s="329"/>
      <c r="GSH521" s="329"/>
      <c r="GSI521" s="329"/>
      <c r="GSJ521" s="329"/>
      <c r="GSK521" s="329"/>
      <c r="GSL521" s="329"/>
      <c r="GSM521" s="329"/>
      <c r="GSN521" s="329"/>
      <c r="GSO521" s="329"/>
      <c r="GSP521" s="329"/>
      <c r="GSQ521" s="329"/>
      <c r="GSR521" s="329"/>
      <c r="GSS521" s="329"/>
      <c r="GST521" s="329"/>
      <c r="GSU521" s="329"/>
      <c r="GSV521" s="329"/>
      <c r="GSW521" s="329"/>
      <c r="GSX521" s="329"/>
      <c r="GSY521" s="329"/>
      <c r="GSZ521" s="329"/>
      <c r="GTA521" s="329"/>
      <c r="GTB521" s="329"/>
      <c r="GTC521" s="329"/>
      <c r="GTD521" s="329"/>
      <c r="GTE521" s="329"/>
      <c r="GTF521" s="329"/>
      <c r="GTG521" s="329"/>
      <c r="GTH521" s="329"/>
      <c r="GTI521" s="329"/>
      <c r="GTJ521" s="329"/>
      <c r="GTK521" s="329"/>
      <c r="GTL521" s="329"/>
      <c r="GTM521" s="329"/>
      <c r="GTN521" s="329"/>
      <c r="GTO521" s="329"/>
      <c r="GTP521" s="329"/>
      <c r="GTQ521" s="329"/>
      <c r="GTR521" s="329"/>
      <c r="GTS521" s="329"/>
      <c r="GTT521" s="329"/>
      <c r="GTU521" s="329"/>
      <c r="GTV521" s="329"/>
      <c r="GTW521" s="329"/>
      <c r="GTX521" s="329"/>
      <c r="GTY521" s="329"/>
      <c r="GTZ521" s="329"/>
      <c r="GUA521" s="329"/>
      <c r="GUB521" s="329"/>
      <c r="GUC521" s="329"/>
      <c r="GUD521" s="329"/>
      <c r="GUE521" s="329"/>
      <c r="GUF521" s="329"/>
      <c r="GUG521" s="329"/>
      <c r="GUH521" s="329"/>
      <c r="GUI521" s="329"/>
      <c r="GUJ521" s="329"/>
      <c r="GUK521" s="329"/>
      <c r="GUL521" s="329"/>
      <c r="GUM521" s="329"/>
      <c r="GUN521" s="329"/>
      <c r="GUO521" s="329"/>
      <c r="GUP521" s="329"/>
      <c r="GUQ521" s="329"/>
      <c r="GUR521" s="329"/>
      <c r="GUS521" s="329"/>
      <c r="GUT521" s="329"/>
      <c r="GUU521" s="329"/>
      <c r="GUV521" s="329"/>
      <c r="GUW521" s="329"/>
      <c r="GUX521" s="329"/>
      <c r="GUY521" s="329"/>
      <c r="GUZ521" s="329"/>
      <c r="GVA521" s="329"/>
      <c r="GVB521" s="329"/>
      <c r="GVC521" s="329"/>
      <c r="GVD521" s="329"/>
      <c r="GVE521" s="329"/>
      <c r="GVF521" s="329"/>
      <c r="GVG521" s="329"/>
      <c r="GVH521" s="329"/>
      <c r="GVI521" s="329"/>
      <c r="GVJ521" s="329"/>
      <c r="GVK521" s="329"/>
      <c r="GVL521" s="329"/>
      <c r="GVM521" s="329"/>
      <c r="GVN521" s="329"/>
      <c r="GVO521" s="329"/>
      <c r="GVP521" s="329"/>
      <c r="GVQ521" s="329"/>
      <c r="GVR521" s="329"/>
      <c r="GVS521" s="329"/>
      <c r="GVT521" s="329"/>
      <c r="GVU521" s="329"/>
      <c r="GVV521" s="329"/>
      <c r="GVW521" s="329"/>
      <c r="GVX521" s="329"/>
      <c r="GVY521" s="329"/>
      <c r="GVZ521" s="329"/>
      <c r="GWA521" s="329"/>
      <c r="GWB521" s="329"/>
      <c r="GWC521" s="329"/>
      <c r="GWD521" s="329"/>
      <c r="GWE521" s="329"/>
      <c r="GWF521" s="329"/>
      <c r="GWG521" s="329"/>
      <c r="GWH521" s="329"/>
      <c r="GWI521" s="329"/>
      <c r="GWJ521" s="329"/>
      <c r="GWK521" s="329"/>
      <c r="GWL521" s="329"/>
      <c r="GWM521" s="329"/>
      <c r="GWN521" s="329"/>
      <c r="GWO521" s="329"/>
      <c r="GWP521" s="329"/>
      <c r="GWQ521" s="329"/>
      <c r="GWR521" s="329"/>
      <c r="GWS521" s="329"/>
      <c r="GWT521" s="329"/>
      <c r="GWU521" s="329"/>
      <c r="GWV521" s="329"/>
      <c r="GWW521" s="329"/>
      <c r="GWX521" s="329"/>
      <c r="GWY521" s="329"/>
      <c r="GWZ521" s="329"/>
      <c r="GXA521" s="329"/>
      <c r="GXB521" s="329"/>
      <c r="GXC521" s="329"/>
      <c r="GXD521" s="329"/>
      <c r="GXE521" s="329"/>
      <c r="GXF521" s="329"/>
      <c r="GXG521" s="329"/>
      <c r="GXH521" s="329"/>
      <c r="GXI521" s="329"/>
      <c r="GXJ521" s="329"/>
      <c r="GXK521" s="329"/>
      <c r="GXL521" s="329"/>
      <c r="GXM521" s="329"/>
      <c r="GXN521" s="329"/>
      <c r="GXO521" s="329"/>
      <c r="GXP521" s="329"/>
      <c r="GXQ521" s="329"/>
      <c r="GXR521" s="329"/>
      <c r="GXS521" s="329"/>
      <c r="GXT521" s="329"/>
      <c r="GXU521" s="329"/>
      <c r="GXV521" s="329"/>
      <c r="GXW521" s="329"/>
      <c r="GXX521" s="329"/>
      <c r="GXY521" s="329"/>
      <c r="GXZ521" s="329"/>
      <c r="GYA521" s="329"/>
      <c r="GYB521" s="329"/>
      <c r="GYC521" s="329"/>
      <c r="GYD521" s="329"/>
      <c r="GYE521" s="329"/>
      <c r="GYF521" s="329"/>
      <c r="GYG521" s="329"/>
      <c r="GYH521" s="329"/>
      <c r="GYI521" s="329"/>
      <c r="GYJ521" s="329"/>
      <c r="GYK521" s="329"/>
      <c r="GYL521" s="329"/>
      <c r="GYM521" s="329"/>
      <c r="GYN521" s="329"/>
      <c r="GYO521" s="329"/>
      <c r="GYP521" s="329"/>
      <c r="GYQ521" s="329"/>
      <c r="GYR521" s="329"/>
      <c r="GYS521" s="329"/>
      <c r="GYT521" s="329"/>
      <c r="GYU521" s="329"/>
      <c r="GYV521" s="329"/>
      <c r="GYW521" s="329"/>
      <c r="GYX521" s="329"/>
      <c r="GYY521" s="329"/>
      <c r="GYZ521" s="329"/>
      <c r="GZA521" s="329"/>
      <c r="GZB521" s="329"/>
      <c r="GZC521" s="329"/>
      <c r="GZD521" s="329"/>
      <c r="GZE521" s="329"/>
      <c r="GZF521" s="329"/>
      <c r="GZG521" s="329"/>
      <c r="GZH521" s="329"/>
      <c r="GZI521" s="329"/>
      <c r="GZJ521" s="329"/>
      <c r="GZK521" s="329"/>
      <c r="GZL521" s="329"/>
      <c r="GZM521" s="329"/>
      <c r="GZN521" s="329"/>
      <c r="GZO521" s="329"/>
      <c r="GZP521" s="329"/>
      <c r="GZQ521" s="329"/>
      <c r="GZR521" s="329"/>
      <c r="GZS521" s="329"/>
      <c r="GZT521" s="329"/>
      <c r="GZU521" s="329"/>
      <c r="GZV521" s="329"/>
      <c r="GZW521" s="329"/>
      <c r="GZX521" s="329"/>
      <c r="GZY521" s="329"/>
      <c r="GZZ521" s="329"/>
      <c r="HAA521" s="329"/>
      <c r="HAB521" s="329"/>
      <c r="HAC521" s="329"/>
      <c r="HAD521" s="329"/>
      <c r="HAE521" s="329"/>
      <c r="HAF521" s="329"/>
      <c r="HAG521" s="329"/>
      <c r="HAH521" s="329"/>
      <c r="HAI521" s="329"/>
      <c r="HAJ521" s="329"/>
      <c r="HAK521" s="329"/>
      <c r="HAL521" s="329"/>
      <c r="HAM521" s="329"/>
      <c r="HAN521" s="329"/>
      <c r="HAO521" s="329"/>
      <c r="HAP521" s="329"/>
      <c r="HAQ521" s="329"/>
      <c r="HAR521" s="329"/>
      <c r="HAS521" s="329"/>
      <c r="HAT521" s="329"/>
      <c r="HAU521" s="329"/>
      <c r="HAV521" s="329"/>
      <c r="HAW521" s="329"/>
      <c r="HAX521" s="329"/>
      <c r="HAY521" s="329"/>
      <c r="HAZ521" s="329"/>
      <c r="HBA521" s="329"/>
      <c r="HBB521" s="329"/>
      <c r="HBC521" s="329"/>
      <c r="HBD521" s="329"/>
      <c r="HBE521" s="329"/>
      <c r="HBF521" s="329"/>
      <c r="HBG521" s="329"/>
      <c r="HBH521" s="329"/>
      <c r="HBI521" s="329"/>
      <c r="HBJ521" s="329"/>
      <c r="HBK521" s="329"/>
      <c r="HBL521" s="329"/>
      <c r="HBM521" s="329"/>
      <c r="HBN521" s="329"/>
      <c r="HBO521" s="329"/>
      <c r="HBP521" s="329"/>
      <c r="HBQ521" s="329"/>
      <c r="HBR521" s="329"/>
      <c r="HBS521" s="329"/>
      <c r="HBT521" s="329"/>
      <c r="HBU521" s="329"/>
      <c r="HBV521" s="329"/>
      <c r="HBW521" s="329"/>
      <c r="HBX521" s="329"/>
      <c r="HBY521" s="329"/>
      <c r="HBZ521" s="329"/>
      <c r="HCA521" s="329"/>
      <c r="HCB521" s="329"/>
      <c r="HCC521" s="329"/>
      <c r="HCD521" s="329"/>
      <c r="HCE521" s="329"/>
      <c r="HCF521" s="329"/>
      <c r="HCG521" s="329"/>
      <c r="HCH521" s="329"/>
      <c r="HCI521" s="329"/>
      <c r="HCJ521" s="329"/>
      <c r="HCK521" s="329"/>
      <c r="HCL521" s="329"/>
      <c r="HCM521" s="329"/>
      <c r="HCN521" s="329"/>
      <c r="HCO521" s="329"/>
      <c r="HCP521" s="329"/>
      <c r="HCQ521" s="329"/>
      <c r="HCR521" s="329"/>
      <c r="HCS521" s="329"/>
      <c r="HCT521" s="329"/>
      <c r="HCU521" s="329"/>
      <c r="HCV521" s="329"/>
      <c r="HCW521" s="329"/>
      <c r="HCX521" s="329"/>
      <c r="HCY521" s="329"/>
      <c r="HCZ521" s="329"/>
      <c r="HDA521" s="329"/>
      <c r="HDB521" s="329"/>
      <c r="HDC521" s="329"/>
      <c r="HDD521" s="329"/>
      <c r="HDE521" s="329"/>
      <c r="HDF521" s="329"/>
      <c r="HDG521" s="329"/>
      <c r="HDH521" s="329"/>
      <c r="HDI521" s="329"/>
      <c r="HDJ521" s="329"/>
      <c r="HDK521" s="329"/>
      <c r="HDL521" s="329"/>
      <c r="HDM521" s="329"/>
      <c r="HDN521" s="329"/>
      <c r="HDO521" s="329"/>
      <c r="HDP521" s="329"/>
      <c r="HDQ521" s="329"/>
      <c r="HDR521" s="329"/>
      <c r="HDS521" s="329"/>
      <c r="HDT521" s="329"/>
      <c r="HDU521" s="329"/>
      <c r="HDV521" s="329"/>
      <c r="HDW521" s="329"/>
      <c r="HDX521" s="329"/>
      <c r="HDY521" s="329"/>
      <c r="HDZ521" s="329"/>
      <c r="HEA521" s="329"/>
      <c r="HEB521" s="329"/>
      <c r="HEC521" s="329"/>
      <c r="HED521" s="329"/>
      <c r="HEE521" s="329"/>
      <c r="HEF521" s="329"/>
      <c r="HEG521" s="329"/>
      <c r="HEH521" s="329"/>
      <c r="HEI521" s="329"/>
      <c r="HEJ521" s="329"/>
      <c r="HEK521" s="329"/>
      <c r="HEL521" s="329"/>
      <c r="HEM521" s="329"/>
      <c r="HEN521" s="329"/>
      <c r="HEO521" s="329"/>
      <c r="HEP521" s="329"/>
      <c r="HEQ521" s="329"/>
      <c r="HER521" s="329"/>
      <c r="HES521" s="329"/>
      <c r="HET521" s="329"/>
      <c r="HEU521" s="329"/>
      <c r="HEV521" s="329"/>
      <c r="HEW521" s="329"/>
      <c r="HEX521" s="329"/>
      <c r="HEY521" s="329"/>
      <c r="HEZ521" s="329"/>
      <c r="HFA521" s="329"/>
      <c r="HFB521" s="329"/>
      <c r="HFC521" s="329"/>
      <c r="HFD521" s="329"/>
      <c r="HFE521" s="329"/>
      <c r="HFF521" s="329"/>
      <c r="HFG521" s="329"/>
      <c r="HFH521" s="329"/>
      <c r="HFI521" s="329"/>
      <c r="HFJ521" s="329"/>
      <c r="HFK521" s="329"/>
      <c r="HFL521" s="329"/>
      <c r="HFM521" s="329"/>
      <c r="HFN521" s="329"/>
      <c r="HFO521" s="329"/>
      <c r="HFP521" s="329"/>
      <c r="HFQ521" s="329"/>
      <c r="HFR521" s="329"/>
      <c r="HFS521" s="329"/>
      <c r="HFT521" s="329"/>
      <c r="HFU521" s="329"/>
      <c r="HFV521" s="329"/>
      <c r="HFW521" s="329"/>
      <c r="HFX521" s="329"/>
      <c r="HFY521" s="329"/>
      <c r="HFZ521" s="329"/>
      <c r="HGA521" s="329"/>
      <c r="HGB521" s="329"/>
      <c r="HGC521" s="329"/>
      <c r="HGD521" s="329"/>
      <c r="HGE521" s="329"/>
      <c r="HGF521" s="329"/>
      <c r="HGG521" s="329"/>
      <c r="HGH521" s="329"/>
      <c r="HGI521" s="329"/>
      <c r="HGJ521" s="329"/>
      <c r="HGK521" s="329"/>
      <c r="HGL521" s="329"/>
      <c r="HGM521" s="329"/>
      <c r="HGN521" s="329"/>
      <c r="HGO521" s="329"/>
      <c r="HGP521" s="329"/>
      <c r="HGQ521" s="329"/>
      <c r="HGR521" s="329"/>
      <c r="HGS521" s="329"/>
      <c r="HGT521" s="329"/>
      <c r="HGU521" s="329"/>
      <c r="HGV521" s="329"/>
      <c r="HGW521" s="329"/>
      <c r="HGX521" s="329"/>
      <c r="HGY521" s="329"/>
      <c r="HGZ521" s="329"/>
      <c r="HHA521" s="329"/>
      <c r="HHB521" s="329"/>
      <c r="HHC521" s="329"/>
      <c r="HHD521" s="329"/>
      <c r="HHE521" s="329"/>
      <c r="HHF521" s="329"/>
      <c r="HHG521" s="329"/>
      <c r="HHH521" s="329"/>
      <c r="HHI521" s="329"/>
      <c r="HHJ521" s="329"/>
      <c r="HHK521" s="329"/>
      <c r="HHL521" s="329"/>
      <c r="HHM521" s="329"/>
      <c r="HHN521" s="329"/>
      <c r="HHO521" s="329"/>
      <c r="HHP521" s="329"/>
      <c r="HHQ521" s="329"/>
      <c r="HHR521" s="329"/>
      <c r="HHS521" s="329"/>
      <c r="HHT521" s="329"/>
      <c r="HHU521" s="329"/>
      <c r="HHV521" s="329"/>
      <c r="HHW521" s="329"/>
      <c r="HHX521" s="329"/>
      <c r="HHY521" s="329"/>
      <c r="HHZ521" s="329"/>
      <c r="HIA521" s="329"/>
      <c r="HIB521" s="329"/>
      <c r="HIC521" s="329"/>
      <c r="HID521" s="329"/>
      <c r="HIE521" s="329"/>
      <c r="HIF521" s="329"/>
      <c r="HIG521" s="329"/>
      <c r="HIH521" s="329"/>
      <c r="HII521" s="329"/>
      <c r="HIJ521" s="329"/>
      <c r="HIK521" s="329"/>
      <c r="HIL521" s="329"/>
      <c r="HIM521" s="329"/>
      <c r="HIN521" s="329"/>
      <c r="HIO521" s="329"/>
      <c r="HIP521" s="329"/>
      <c r="HIQ521" s="329"/>
      <c r="HIR521" s="329"/>
      <c r="HIS521" s="329"/>
      <c r="HIT521" s="329"/>
      <c r="HIU521" s="329"/>
      <c r="HIV521" s="329"/>
      <c r="HIW521" s="329"/>
      <c r="HIX521" s="329"/>
      <c r="HIY521" s="329"/>
      <c r="HIZ521" s="329"/>
      <c r="HJA521" s="329"/>
      <c r="HJB521" s="329"/>
      <c r="HJC521" s="329"/>
      <c r="HJD521" s="329"/>
      <c r="HJE521" s="329"/>
      <c r="HJF521" s="329"/>
      <c r="HJG521" s="329"/>
      <c r="HJH521" s="329"/>
      <c r="HJI521" s="329"/>
      <c r="HJJ521" s="329"/>
      <c r="HJK521" s="329"/>
      <c r="HJL521" s="329"/>
      <c r="HJM521" s="329"/>
      <c r="HJN521" s="329"/>
      <c r="HJO521" s="329"/>
      <c r="HJP521" s="329"/>
      <c r="HJQ521" s="329"/>
      <c r="HJR521" s="329"/>
      <c r="HJS521" s="329"/>
      <c r="HJT521" s="329"/>
      <c r="HJU521" s="329"/>
      <c r="HJV521" s="329"/>
      <c r="HJW521" s="329"/>
      <c r="HJX521" s="329"/>
      <c r="HJY521" s="329"/>
      <c r="HJZ521" s="329"/>
      <c r="HKA521" s="329"/>
      <c r="HKB521" s="329"/>
      <c r="HKC521" s="329"/>
      <c r="HKD521" s="329"/>
      <c r="HKE521" s="329"/>
      <c r="HKF521" s="329"/>
      <c r="HKG521" s="329"/>
      <c r="HKH521" s="329"/>
      <c r="HKI521" s="329"/>
      <c r="HKJ521" s="329"/>
      <c r="HKK521" s="329"/>
      <c r="HKL521" s="329"/>
      <c r="HKM521" s="329"/>
      <c r="HKN521" s="329"/>
      <c r="HKO521" s="329"/>
      <c r="HKP521" s="329"/>
      <c r="HKQ521" s="329"/>
      <c r="HKR521" s="329"/>
      <c r="HKS521" s="329"/>
      <c r="HKT521" s="329"/>
      <c r="HKU521" s="329"/>
      <c r="HKV521" s="329"/>
      <c r="HKW521" s="329"/>
      <c r="HKX521" s="329"/>
      <c r="HKY521" s="329"/>
      <c r="HKZ521" s="329"/>
      <c r="HLA521" s="329"/>
      <c r="HLB521" s="329"/>
      <c r="HLC521" s="329"/>
      <c r="HLD521" s="329"/>
      <c r="HLE521" s="329"/>
      <c r="HLF521" s="329"/>
      <c r="HLG521" s="329"/>
      <c r="HLH521" s="329"/>
      <c r="HLI521" s="329"/>
      <c r="HLJ521" s="329"/>
      <c r="HLK521" s="329"/>
      <c r="HLL521" s="329"/>
      <c r="HLM521" s="329"/>
      <c r="HLN521" s="329"/>
      <c r="HLO521" s="329"/>
      <c r="HLP521" s="329"/>
      <c r="HLQ521" s="329"/>
      <c r="HLR521" s="329"/>
      <c r="HLS521" s="329"/>
      <c r="HLT521" s="329"/>
      <c r="HLU521" s="329"/>
      <c r="HLV521" s="329"/>
      <c r="HLW521" s="329"/>
      <c r="HLX521" s="329"/>
      <c r="HLY521" s="329"/>
      <c r="HLZ521" s="329"/>
      <c r="HMA521" s="329"/>
      <c r="HMB521" s="329"/>
      <c r="HMC521" s="329"/>
      <c r="HMD521" s="329"/>
      <c r="HME521" s="329"/>
      <c r="HMF521" s="329"/>
      <c r="HMG521" s="329"/>
      <c r="HMH521" s="329"/>
      <c r="HMI521" s="329"/>
      <c r="HMJ521" s="329"/>
      <c r="HMK521" s="329"/>
      <c r="HML521" s="329"/>
      <c r="HMM521" s="329"/>
      <c r="HMN521" s="329"/>
      <c r="HMO521" s="329"/>
      <c r="HMP521" s="329"/>
      <c r="HMQ521" s="329"/>
      <c r="HMR521" s="329"/>
      <c r="HMS521" s="329"/>
      <c r="HMT521" s="329"/>
      <c r="HMU521" s="329"/>
      <c r="HMV521" s="329"/>
      <c r="HMW521" s="329"/>
      <c r="HMX521" s="329"/>
      <c r="HMY521" s="329"/>
      <c r="HMZ521" s="329"/>
      <c r="HNA521" s="329"/>
      <c r="HNB521" s="329"/>
      <c r="HNC521" s="329"/>
      <c r="HND521" s="329"/>
      <c r="HNE521" s="329"/>
      <c r="HNF521" s="329"/>
      <c r="HNG521" s="329"/>
      <c r="HNH521" s="329"/>
      <c r="HNI521" s="329"/>
      <c r="HNJ521" s="329"/>
      <c r="HNK521" s="329"/>
      <c r="HNL521" s="329"/>
      <c r="HNM521" s="329"/>
      <c r="HNN521" s="329"/>
      <c r="HNO521" s="329"/>
      <c r="HNP521" s="329"/>
      <c r="HNQ521" s="329"/>
      <c r="HNR521" s="329"/>
      <c r="HNS521" s="329"/>
      <c r="HNT521" s="329"/>
      <c r="HNU521" s="329"/>
      <c r="HNV521" s="329"/>
      <c r="HNW521" s="329"/>
      <c r="HNX521" s="329"/>
      <c r="HNY521" s="329"/>
      <c r="HNZ521" s="329"/>
      <c r="HOA521" s="329"/>
      <c r="HOB521" s="329"/>
      <c r="HOC521" s="329"/>
      <c r="HOD521" s="329"/>
      <c r="HOE521" s="329"/>
      <c r="HOF521" s="329"/>
      <c r="HOG521" s="329"/>
      <c r="HOH521" s="329"/>
      <c r="HOI521" s="329"/>
      <c r="HOJ521" s="329"/>
      <c r="HOK521" s="329"/>
      <c r="HOL521" s="329"/>
      <c r="HOM521" s="329"/>
      <c r="HON521" s="329"/>
      <c r="HOO521" s="329"/>
      <c r="HOP521" s="329"/>
      <c r="HOQ521" s="329"/>
      <c r="HOR521" s="329"/>
      <c r="HOS521" s="329"/>
      <c r="HOT521" s="329"/>
      <c r="HOU521" s="329"/>
      <c r="HOV521" s="329"/>
      <c r="HOW521" s="329"/>
      <c r="HOX521" s="329"/>
      <c r="HOY521" s="329"/>
      <c r="HOZ521" s="329"/>
      <c r="HPA521" s="329"/>
      <c r="HPB521" s="329"/>
      <c r="HPC521" s="329"/>
      <c r="HPD521" s="329"/>
      <c r="HPE521" s="329"/>
      <c r="HPF521" s="329"/>
      <c r="HPG521" s="329"/>
      <c r="HPH521" s="329"/>
      <c r="HPI521" s="329"/>
      <c r="HPJ521" s="329"/>
      <c r="HPK521" s="329"/>
      <c r="HPL521" s="329"/>
      <c r="HPM521" s="329"/>
      <c r="HPN521" s="329"/>
      <c r="HPO521" s="329"/>
      <c r="HPP521" s="329"/>
      <c r="HPQ521" s="329"/>
      <c r="HPR521" s="329"/>
      <c r="HPS521" s="329"/>
      <c r="HPT521" s="329"/>
      <c r="HPU521" s="329"/>
      <c r="HPV521" s="329"/>
      <c r="HPW521" s="329"/>
      <c r="HPX521" s="329"/>
      <c r="HPY521" s="329"/>
      <c r="HPZ521" s="329"/>
      <c r="HQA521" s="329"/>
      <c r="HQB521" s="329"/>
      <c r="HQC521" s="329"/>
      <c r="HQD521" s="329"/>
      <c r="HQE521" s="329"/>
      <c r="HQF521" s="329"/>
      <c r="HQG521" s="329"/>
      <c r="HQH521" s="329"/>
      <c r="HQI521" s="329"/>
      <c r="HQJ521" s="329"/>
      <c r="HQK521" s="329"/>
      <c r="HQL521" s="329"/>
      <c r="HQM521" s="329"/>
      <c r="HQN521" s="329"/>
      <c r="HQO521" s="329"/>
      <c r="HQP521" s="329"/>
      <c r="HQQ521" s="329"/>
      <c r="HQR521" s="329"/>
      <c r="HQS521" s="329"/>
      <c r="HQT521" s="329"/>
      <c r="HQU521" s="329"/>
      <c r="HQV521" s="329"/>
      <c r="HQW521" s="329"/>
      <c r="HQX521" s="329"/>
      <c r="HQY521" s="329"/>
      <c r="HQZ521" s="329"/>
      <c r="HRA521" s="329"/>
      <c r="HRB521" s="329"/>
      <c r="HRC521" s="329"/>
      <c r="HRD521" s="329"/>
      <c r="HRE521" s="329"/>
      <c r="HRF521" s="329"/>
      <c r="HRG521" s="329"/>
      <c r="HRH521" s="329"/>
      <c r="HRI521" s="329"/>
      <c r="HRJ521" s="329"/>
      <c r="HRK521" s="329"/>
      <c r="HRL521" s="329"/>
      <c r="HRM521" s="329"/>
      <c r="HRN521" s="329"/>
      <c r="HRO521" s="329"/>
      <c r="HRP521" s="329"/>
      <c r="HRQ521" s="329"/>
      <c r="HRR521" s="329"/>
      <c r="HRS521" s="329"/>
      <c r="HRT521" s="329"/>
      <c r="HRU521" s="329"/>
      <c r="HRV521" s="329"/>
      <c r="HRW521" s="329"/>
      <c r="HRX521" s="329"/>
      <c r="HRY521" s="329"/>
      <c r="HRZ521" s="329"/>
      <c r="HSA521" s="329"/>
      <c r="HSB521" s="329"/>
      <c r="HSC521" s="329"/>
      <c r="HSD521" s="329"/>
      <c r="HSE521" s="329"/>
      <c r="HSF521" s="329"/>
      <c r="HSG521" s="329"/>
      <c r="HSH521" s="329"/>
      <c r="HSI521" s="329"/>
      <c r="HSJ521" s="329"/>
      <c r="HSK521" s="329"/>
      <c r="HSL521" s="329"/>
      <c r="HSM521" s="329"/>
      <c r="HSN521" s="329"/>
      <c r="HSO521" s="329"/>
      <c r="HSP521" s="329"/>
      <c r="HSQ521" s="329"/>
      <c r="HSR521" s="329"/>
      <c r="HSS521" s="329"/>
      <c r="HST521" s="329"/>
      <c r="HSU521" s="329"/>
      <c r="HSV521" s="329"/>
      <c r="HSW521" s="329"/>
      <c r="HSX521" s="329"/>
      <c r="HSY521" s="329"/>
      <c r="HSZ521" s="329"/>
      <c r="HTA521" s="329"/>
      <c r="HTB521" s="329"/>
      <c r="HTC521" s="329"/>
      <c r="HTD521" s="329"/>
      <c r="HTE521" s="329"/>
      <c r="HTF521" s="329"/>
      <c r="HTG521" s="329"/>
      <c r="HTH521" s="329"/>
      <c r="HTI521" s="329"/>
      <c r="HTJ521" s="329"/>
      <c r="HTK521" s="329"/>
      <c r="HTL521" s="329"/>
      <c r="HTM521" s="329"/>
      <c r="HTN521" s="329"/>
      <c r="HTO521" s="329"/>
      <c r="HTP521" s="329"/>
      <c r="HTQ521" s="329"/>
      <c r="HTR521" s="329"/>
      <c r="HTS521" s="329"/>
      <c r="HTT521" s="329"/>
      <c r="HTU521" s="329"/>
      <c r="HTV521" s="329"/>
      <c r="HTW521" s="329"/>
      <c r="HTX521" s="329"/>
      <c r="HTY521" s="329"/>
      <c r="HTZ521" s="329"/>
      <c r="HUA521" s="329"/>
      <c r="HUB521" s="329"/>
      <c r="HUC521" s="329"/>
      <c r="HUD521" s="329"/>
      <c r="HUE521" s="329"/>
      <c r="HUF521" s="329"/>
      <c r="HUG521" s="329"/>
      <c r="HUH521" s="329"/>
      <c r="HUI521" s="329"/>
      <c r="HUJ521" s="329"/>
      <c r="HUK521" s="329"/>
      <c r="HUL521" s="329"/>
      <c r="HUM521" s="329"/>
      <c r="HUN521" s="329"/>
      <c r="HUO521" s="329"/>
      <c r="HUP521" s="329"/>
      <c r="HUQ521" s="329"/>
      <c r="HUR521" s="329"/>
      <c r="HUS521" s="329"/>
      <c r="HUT521" s="329"/>
      <c r="HUU521" s="329"/>
      <c r="HUV521" s="329"/>
      <c r="HUW521" s="329"/>
      <c r="HUX521" s="329"/>
      <c r="HUY521" s="329"/>
      <c r="HUZ521" s="329"/>
      <c r="HVA521" s="329"/>
      <c r="HVB521" s="329"/>
      <c r="HVC521" s="329"/>
      <c r="HVD521" s="329"/>
      <c r="HVE521" s="329"/>
      <c r="HVF521" s="329"/>
      <c r="HVG521" s="329"/>
      <c r="HVH521" s="329"/>
      <c r="HVI521" s="329"/>
      <c r="HVJ521" s="329"/>
      <c r="HVK521" s="329"/>
      <c r="HVL521" s="329"/>
      <c r="HVM521" s="329"/>
      <c r="HVN521" s="329"/>
      <c r="HVO521" s="329"/>
      <c r="HVP521" s="329"/>
      <c r="HVQ521" s="329"/>
      <c r="HVR521" s="329"/>
      <c r="HVS521" s="329"/>
      <c r="HVT521" s="329"/>
      <c r="HVU521" s="329"/>
      <c r="HVV521" s="329"/>
      <c r="HVW521" s="329"/>
      <c r="HVX521" s="329"/>
      <c r="HVY521" s="329"/>
      <c r="HVZ521" s="329"/>
      <c r="HWA521" s="329"/>
      <c r="HWB521" s="329"/>
      <c r="HWC521" s="329"/>
      <c r="HWD521" s="329"/>
      <c r="HWE521" s="329"/>
      <c r="HWF521" s="329"/>
      <c r="HWG521" s="329"/>
      <c r="HWH521" s="329"/>
      <c r="HWI521" s="329"/>
      <c r="HWJ521" s="329"/>
      <c r="HWK521" s="329"/>
      <c r="HWL521" s="329"/>
      <c r="HWM521" s="329"/>
      <c r="HWN521" s="329"/>
      <c r="HWO521" s="329"/>
      <c r="HWP521" s="329"/>
      <c r="HWQ521" s="329"/>
      <c r="HWR521" s="329"/>
      <c r="HWS521" s="329"/>
      <c r="HWT521" s="329"/>
      <c r="HWU521" s="329"/>
      <c r="HWV521" s="329"/>
      <c r="HWW521" s="329"/>
      <c r="HWX521" s="329"/>
      <c r="HWY521" s="329"/>
      <c r="HWZ521" s="329"/>
      <c r="HXA521" s="329"/>
      <c r="HXB521" s="329"/>
      <c r="HXC521" s="329"/>
      <c r="HXD521" s="329"/>
      <c r="HXE521" s="329"/>
      <c r="HXF521" s="329"/>
      <c r="HXG521" s="329"/>
      <c r="HXH521" s="329"/>
      <c r="HXI521" s="329"/>
      <c r="HXJ521" s="329"/>
      <c r="HXK521" s="329"/>
      <c r="HXL521" s="329"/>
      <c r="HXM521" s="329"/>
      <c r="HXN521" s="329"/>
      <c r="HXO521" s="329"/>
      <c r="HXP521" s="329"/>
      <c r="HXQ521" s="329"/>
      <c r="HXR521" s="329"/>
      <c r="HXS521" s="329"/>
      <c r="HXT521" s="329"/>
      <c r="HXU521" s="329"/>
      <c r="HXV521" s="329"/>
      <c r="HXW521" s="329"/>
      <c r="HXX521" s="329"/>
      <c r="HXY521" s="329"/>
      <c r="HXZ521" s="329"/>
      <c r="HYA521" s="329"/>
      <c r="HYB521" s="329"/>
      <c r="HYC521" s="329"/>
      <c r="HYD521" s="329"/>
      <c r="HYE521" s="329"/>
      <c r="HYF521" s="329"/>
      <c r="HYG521" s="329"/>
      <c r="HYH521" s="329"/>
      <c r="HYI521" s="329"/>
      <c r="HYJ521" s="329"/>
      <c r="HYK521" s="329"/>
      <c r="HYL521" s="329"/>
      <c r="HYM521" s="329"/>
      <c r="HYN521" s="329"/>
      <c r="HYO521" s="329"/>
      <c r="HYP521" s="329"/>
      <c r="HYQ521" s="329"/>
      <c r="HYR521" s="329"/>
      <c r="HYS521" s="329"/>
      <c r="HYT521" s="329"/>
      <c r="HYU521" s="329"/>
      <c r="HYV521" s="329"/>
      <c r="HYW521" s="329"/>
      <c r="HYX521" s="329"/>
      <c r="HYY521" s="329"/>
      <c r="HYZ521" s="329"/>
      <c r="HZA521" s="329"/>
      <c r="HZB521" s="329"/>
      <c r="HZC521" s="329"/>
      <c r="HZD521" s="329"/>
      <c r="HZE521" s="329"/>
      <c r="HZF521" s="329"/>
      <c r="HZG521" s="329"/>
      <c r="HZH521" s="329"/>
      <c r="HZI521" s="329"/>
      <c r="HZJ521" s="329"/>
      <c r="HZK521" s="329"/>
      <c r="HZL521" s="329"/>
      <c r="HZM521" s="329"/>
      <c r="HZN521" s="329"/>
      <c r="HZO521" s="329"/>
      <c r="HZP521" s="329"/>
      <c r="HZQ521" s="329"/>
      <c r="HZR521" s="329"/>
      <c r="HZS521" s="329"/>
      <c r="HZT521" s="329"/>
      <c r="HZU521" s="329"/>
      <c r="HZV521" s="329"/>
      <c r="HZW521" s="329"/>
      <c r="HZX521" s="329"/>
      <c r="HZY521" s="329"/>
      <c r="HZZ521" s="329"/>
      <c r="IAA521" s="329"/>
      <c r="IAB521" s="329"/>
      <c r="IAC521" s="329"/>
      <c r="IAD521" s="329"/>
      <c r="IAE521" s="329"/>
      <c r="IAF521" s="329"/>
      <c r="IAG521" s="329"/>
      <c r="IAH521" s="329"/>
      <c r="IAI521" s="329"/>
      <c r="IAJ521" s="329"/>
      <c r="IAK521" s="329"/>
      <c r="IAL521" s="329"/>
      <c r="IAM521" s="329"/>
      <c r="IAN521" s="329"/>
      <c r="IAO521" s="329"/>
      <c r="IAP521" s="329"/>
      <c r="IAQ521" s="329"/>
      <c r="IAR521" s="329"/>
      <c r="IAS521" s="329"/>
      <c r="IAT521" s="329"/>
      <c r="IAU521" s="329"/>
      <c r="IAV521" s="329"/>
      <c r="IAW521" s="329"/>
      <c r="IAX521" s="329"/>
      <c r="IAY521" s="329"/>
      <c r="IAZ521" s="329"/>
      <c r="IBA521" s="329"/>
      <c r="IBB521" s="329"/>
      <c r="IBC521" s="329"/>
      <c r="IBD521" s="329"/>
      <c r="IBE521" s="329"/>
      <c r="IBF521" s="329"/>
      <c r="IBG521" s="329"/>
      <c r="IBH521" s="329"/>
      <c r="IBI521" s="329"/>
      <c r="IBJ521" s="329"/>
      <c r="IBK521" s="329"/>
      <c r="IBL521" s="329"/>
      <c r="IBM521" s="329"/>
      <c r="IBN521" s="329"/>
      <c r="IBO521" s="329"/>
      <c r="IBP521" s="329"/>
      <c r="IBQ521" s="329"/>
      <c r="IBR521" s="329"/>
      <c r="IBS521" s="329"/>
      <c r="IBT521" s="329"/>
      <c r="IBU521" s="329"/>
      <c r="IBV521" s="329"/>
      <c r="IBW521" s="329"/>
      <c r="IBX521" s="329"/>
      <c r="IBY521" s="329"/>
      <c r="IBZ521" s="329"/>
      <c r="ICA521" s="329"/>
      <c r="ICB521" s="329"/>
      <c r="ICC521" s="329"/>
      <c r="ICD521" s="329"/>
      <c r="ICE521" s="329"/>
      <c r="ICF521" s="329"/>
      <c r="ICG521" s="329"/>
      <c r="ICH521" s="329"/>
      <c r="ICI521" s="329"/>
      <c r="ICJ521" s="329"/>
      <c r="ICK521" s="329"/>
      <c r="ICL521" s="329"/>
      <c r="ICM521" s="329"/>
      <c r="ICN521" s="329"/>
      <c r="ICO521" s="329"/>
      <c r="ICP521" s="329"/>
      <c r="ICQ521" s="329"/>
      <c r="ICR521" s="329"/>
      <c r="ICS521" s="329"/>
      <c r="ICT521" s="329"/>
      <c r="ICU521" s="329"/>
      <c r="ICV521" s="329"/>
      <c r="ICW521" s="329"/>
      <c r="ICX521" s="329"/>
      <c r="ICY521" s="329"/>
      <c r="ICZ521" s="329"/>
      <c r="IDA521" s="329"/>
      <c r="IDB521" s="329"/>
      <c r="IDC521" s="329"/>
      <c r="IDD521" s="329"/>
      <c r="IDE521" s="329"/>
      <c r="IDF521" s="329"/>
      <c r="IDG521" s="329"/>
      <c r="IDH521" s="329"/>
      <c r="IDI521" s="329"/>
      <c r="IDJ521" s="329"/>
      <c r="IDK521" s="329"/>
      <c r="IDL521" s="329"/>
      <c r="IDM521" s="329"/>
      <c r="IDN521" s="329"/>
      <c r="IDO521" s="329"/>
      <c r="IDP521" s="329"/>
      <c r="IDQ521" s="329"/>
      <c r="IDR521" s="329"/>
      <c r="IDS521" s="329"/>
      <c r="IDT521" s="329"/>
      <c r="IDU521" s="329"/>
      <c r="IDV521" s="329"/>
      <c r="IDW521" s="329"/>
      <c r="IDX521" s="329"/>
      <c r="IDY521" s="329"/>
      <c r="IDZ521" s="329"/>
      <c r="IEA521" s="329"/>
      <c r="IEB521" s="329"/>
      <c r="IEC521" s="329"/>
      <c r="IED521" s="329"/>
      <c r="IEE521" s="329"/>
      <c r="IEF521" s="329"/>
      <c r="IEG521" s="329"/>
      <c r="IEH521" s="329"/>
      <c r="IEI521" s="329"/>
      <c r="IEJ521" s="329"/>
      <c r="IEK521" s="329"/>
      <c r="IEL521" s="329"/>
      <c r="IEM521" s="329"/>
      <c r="IEN521" s="329"/>
      <c r="IEO521" s="329"/>
      <c r="IEP521" s="329"/>
      <c r="IEQ521" s="329"/>
      <c r="IER521" s="329"/>
      <c r="IES521" s="329"/>
      <c r="IET521" s="329"/>
      <c r="IEU521" s="329"/>
      <c r="IEV521" s="329"/>
      <c r="IEW521" s="329"/>
      <c r="IEX521" s="329"/>
      <c r="IEY521" s="329"/>
      <c r="IEZ521" s="329"/>
      <c r="IFA521" s="329"/>
      <c r="IFB521" s="329"/>
      <c r="IFC521" s="329"/>
      <c r="IFD521" s="329"/>
      <c r="IFE521" s="329"/>
      <c r="IFF521" s="329"/>
      <c r="IFG521" s="329"/>
      <c r="IFH521" s="329"/>
      <c r="IFI521" s="329"/>
      <c r="IFJ521" s="329"/>
      <c r="IFK521" s="329"/>
      <c r="IFL521" s="329"/>
      <c r="IFM521" s="329"/>
      <c r="IFN521" s="329"/>
      <c r="IFO521" s="329"/>
      <c r="IFP521" s="329"/>
      <c r="IFQ521" s="329"/>
      <c r="IFR521" s="329"/>
      <c r="IFS521" s="329"/>
      <c r="IFT521" s="329"/>
      <c r="IFU521" s="329"/>
      <c r="IFV521" s="329"/>
      <c r="IFW521" s="329"/>
      <c r="IFX521" s="329"/>
      <c r="IFY521" s="329"/>
      <c r="IFZ521" s="329"/>
      <c r="IGA521" s="329"/>
      <c r="IGB521" s="329"/>
      <c r="IGC521" s="329"/>
      <c r="IGD521" s="329"/>
      <c r="IGE521" s="329"/>
      <c r="IGF521" s="329"/>
      <c r="IGG521" s="329"/>
      <c r="IGH521" s="329"/>
      <c r="IGI521" s="329"/>
      <c r="IGJ521" s="329"/>
      <c r="IGK521" s="329"/>
      <c r="IGL521" s="329"/>
      <c r="IGM521" s="329"/>
      <c r="IGN521" s="329"/>
      <c r="IGO521" s="329"/>
      <c r="IGP521" s="329"/>
      <c r="IGQ521" s="329"/>
      <c r="IGR521" s="329"/>
      <c r="IGS521" s="329"/>
      <c r="IGT521" s="329"/>
      <c r="IGU521" s="329"/>
      <c r="IGV521" s="329"/>
      <c r="IGW521" s="329"/>
      <c r="IGX521" s="329"/>
      <c r="IGY521" s="329"/>
      <c r="IGZ521" s="329"/>
      <c r="IHA521" s="329"/>
      <c r="IHB521" s="329"/>
      <c r="IHC521" s="329"/>
      <c r="IHD521" s="329"/>
      <c r="IHE521" s="329"/>
      <c r="IHF521" s="329"/>
      <c r="IHG521" s="329"/>
      <c r="IHH521" s="329"/>
      <c r="IHI521" s="329"/>
      <c r="IHJ521" s="329"/>
      <c r="IHK521" s="329"/>
      <c r="IHL521" s="329"/>
      <c r="IHM521" s="329"/>
      <c r="IHN521" s="329"/>
      <c r="IHO521" s="329"/>
      <c r="IHP521" s="329"/>
      <c r="IHQ521" s="329"/>
      <c r="IHR521" s="329"/>
      <c r="IHS521" s="329"/>
      <c r="IHT521" s="329"/>
      <c r="IHU521" s="329"/>
      <c r="IHV521" s="329"/>
      <c r="IHW521" s="329"/>
      <c r="IHX521" s="329"/>
      <c r="IHY521" s="329"/>
      <c r="IHZ521" s="329"/>
      <c r="IIA521" s="329"/>
      <c r="IIB521" s="329"/>
      <c r="IIC521" s="329"/>
      <c r="IID521" s="329"/>
      <c r="IIE521" s="329"/>
      <c r="IIF521" s="329"/>
      <c r="IIG521" s="329"/>
      <c r="IIH521" s="329"/>
      <c r="III521" s="329"/>
      <c r="IIJ521" s="329"/>
      <c r="IIK521" s="329"/>
      <c r="IIL521" s="329"/>
      <c r="IIM521" s="329"/>
      <c r="IIN521" s="329"/>
      <c r="IIO521" s="329"/>
      <c r="IIP521" s="329"/>
      <c r="IIQ521" s="329"/>
      <c r="IIR521" s="329"/>
      <c r="IIS521" s="329"/>
      <c r="IIT521" s="329"/>
      <c r="IIU521" s="329"/>
      <c r="IIV521" s="329"/>
      <c r="IIW521" s="329"/>
      <c r="IIX521" s="329"/>
      <c r="IIY521" s="329"/>
      <c r="IIZ521" s="329"/>
      <c r="IJA521" s="329"/>
      <c r="IJB521" s="329"/>
      <c r="IJC521" s="329"/>
      <c r="IJD521" s="329"/>
      <c r="IJE521" s="329"/>
      <c r="IJF521" s="329"/>
      <c r="IJG521" s="329"/>
      <c r="IJH521" s="329"/>
      <c r="IJI521" s="329"/>
      <c r="IJJ521" s="329"/>
      <c r="IJK521" s="329"/>
      <c r="IJL521" s="329"/>
      <c r="IJM521" s="329"/>
      <c r="IJN521" s="329"/>
      <c r="IJO521" s="329"/>
      <c r="IJP521" s="329"/>
      <c r="IJQ521" s="329"/>
      <c r="IJR521" s="329"/>
      <c r="IJS521" s="329"/>
      <c r="IJT521" s="329"/>
      <c r="IJU521" s="329"/>
      <c r="IJV521" s="329"/>
      <c r="IJW521" s="329"/>
      <c r="IJX521" s="329"/>
      <c r="IJY521" s="329"/>
      <c r="IJZ521" s="329"/>
      <c r="IKA521" s="329"/>
      <c r="IKB521" s="329"/>
      <c r="IKC521" s="329"/>
      <c r="IKD521" s="329"/>
      <c r="IKE521" s="329"/>
      <c r="IKF521" s="329"/>
      <c r="IKG521" s="329"/>
      <c r="IKH521" s="329"/>
      <c r="IKI521" s="329"/>
      <c r="IKJ521" s="329"/>
      <c r="IKK521" s="329"/>
      <c r="IKL521" s="329"/>
      <c r="IKM521" s="329"/>
      <c r="IKN521" s="329"/>
      <c r="IKO521" s="329"/>
      <c r="IKP521" s="329"/>
      <c r="IKQ521" s="329"/>
      <c r="IKR521" s="329"/>
      <c r="IKS521" s="329"/>
      <c r="IKT521" s="329"/>
      <c r="IKU521" s="329"/>
      <c r="IKV521" s="329"/>
      <c r="IKW521" s="329"/>
      <c r="IKX521" s="329"/>
      <c r="IKY521" s="329"/>
      <c r="IKZ521" s="329"/>
      <c r="ILA521" s="329"/>
      <c r="ILB521" s="329"/>
      <c r="ILC521" s="329"/>
      <c r="ILD521" s="329"/>
      <c r="ILE521" s="329"/>
      <c r="ILF521" s="329"/>
      <c r="ILG521" s="329"/>
      <c r="ILH521" s="329"/>
      <c r="ILI521" s="329"/>
      <c r="ILJ521" s="329"/>
      <c r="ILK521" s="329"/>
      <c r="ILL521" s="329"/>
      <c r="ILM521" s="329"/>
      <c r="ILN521" s="329"/>
      <c r="ILO521" s="329"/>
      <c r="ILP521" s="329"/>
      <c r="ILQ521" s="329"/>
      <c r="ILR521" s="329"/>
      <c r="ILS521" s="329"/>
      <c r="ILT521" s="329"/>
      <c r="ILU521" s="329"/>
      <c r="ILV521" s="329"/>
      <c r="ILW521" s="329"/>
      <c r="ILX521" s="329"/>
      <c r="ILY521" s="329"/>
      <c r="ILZ521" s="329"/>
      <c r="IMA521" s="329"/>
      <c r="IMB521" s="329"/>
      <c r="IMC521" s="329"/>
      <c r="IMD521" s="329"/>
      <c r="IME521" s="329"/>
      <c r="IMF521" s="329"/>
      <c r="IMG521" s="329"/>
      <c r="IMH521" s="329"/>
      <c r="IMI521" s="329"/>
      <c r="IMJ521" s="329"/>
      <c r="IMK521" s="329"/>
      <c r="IML521" s="329"/>
      <c r="IMM521" s="329"/>
      <c r="IMN521" s="329"/>
      <c r="IMO521" s="329"/>
      <c r="IMP521" s="329"/>
      <c r="IMQ521" s="329"/>
      <c r="IMR521" s="329"/>
      <c r="IMS521" s="329"/>
      <c r="IMT521" s="329"/>
      <c r="IMU521" s="329"/>
      <c r="IMV521" s="329"/>
      <c r="IMW521" s="329"/>
      <c r="IMX521" s="329"/>
      <c r="IMY521" s="329"/>
      <c r="IMZ521" s="329"/>
      <c r="INA521" s="329"/>
      <c r="INB521" s="329"/>
      <c r="INC521" s="329"/>
      <c r="IND521" s="329"/>
      <c r="INE521" s="329"/>
      <c r="INF521" s="329"/>
      <c r="ING521" s="329"/>
      <c r="INH521" s="329"/>
      <c r="INI521" s="329"/>
      <c r="INJ521" s="329"/>
      <c r="INK521" s="329"/>
      <c r="INL521" s="329"/>
      <c r="INM521" s="329"/>
      <c r="INN521" s="329"/>
      <c r="INO521" s="329"/>
      <c r="INP521" s="329"/>
      <c r="INQ521" s="329"/>
      <c r="INR521" s="329"/>
      <c r="INS521" s="329"/>
      <c r="INT521" s="329"/>
      <c r="INU521" s="329"/>
      <c r="INV521" s="329"/>
      <c r="INW521" s="329"/>
      <c r="INX521" s="329"/>
      <c r="INY521" s="329"/>
      <c r="INZ521" s="329"/>
      <c r="IOA521" s="329"/>
      <c r="IOB521" s="329"/>
      <c r="IOC521" s="329"/>
      <c r="IOD521" s="329"/>
      <c r="IOE521" s="329"/>
      <c r="IOF521" s="329"/>
      <c r="IOG521" s="329"/>
      <c r="IOH521" s="329"/>
      <c r="IOI521" s="329"/>
      <c r="IOJ521" s="329"/>
      <c r="IOK521" s="329"/>
      <c r="IOL521" s="329"/>
      <c r="IOM521" s="329"/>
      <c r="ION521" s="329"/>
      <c r="IOO521" s="329"/>
      <c r="IOP521" s="329"/>
      <c r="IOQ521" s="329"/>
      <c r="IOR521" s="329"/>
      <c r="IOS521" s="329"/>
      <c r="IOT521" s="329"/>
      <c r="IOU521" s="329"/>
      <c r="IOV521" s="329"/>
      <c r="IOW521" s="329"/>
      <c r="IOX521" s="329"/>
      <c r="IOY521" s="329"/>
      <c r="IOZ521" s="329"/>
      <c r="IPA521" s="329"/>
      <c r="IPB521" s="329"/>
      <c r="IPC521" s="329"/>
      <c r="IPD521" s="329"/>
      <c r="IPE521" s="329"/>
      <c r="IPF521" s="329"/>
      <c r="IPG521" s="329"/>
      <c r="IPH521" s="329"/>
      <c r="IPI521" s="329"/>
      <c r="IPJ521" s="329"/>
      <c r="IPK521" s="329"/>
      <c r="IPL521" s="329"/>
      <c r="IPM521" s="329"/>
      <c r="IPN521" s="329"/>
      <c r="IPO521" s="329"/>
      <c r="IPP521" s="329"/>
      <c r="IPQ521" s="329"/>
      <c r="IPR521" s="329"/>
      <c r="IPS521" s="329"/>
      <c r="IPT521" s="329"/>
      <c r="IPU521" s="329"/>
      <c r="IPV521" s="329"/>
      <c r="IPW521" s="329"/>
      <c r="IPX521" s="329"/>
      <c r="IPY521" s="329"/>
      <c r="IPZ521" s="329"/>
      <c r="IQA521" s="329"/>
      <c r="IQB521" s="329"/>
      <c r="IQC521" s="329"/>
      <c r="IQD521" s="329"/>
      <c r="IQE521" s="329"/>
      <c r="IQF521" s="329"/>
      <c r="IQG521" s="329"/>
      <c r="IQH521" s="329"/>
      <c r="IQI521" s="329"/>
      <c r="IQJ521" s="329"/>
      <c r="IQK521" s="329"/>
      <c r="IQL521" s="329"/>
      <c r="IQM521" s="329"/>
      <c r="IQN521" s="329"/>
      <c r="IQO521" s="329"/>
      <c r="IQP521" s="329"/>
      <c r="IQQ521" s="329"/>
      <c r="IQR521" s="329"/>
      <c r="IQS521" s="329"/>
      <c r="IQT521" s="329"/>
      <c r="IQU521" s="329"/>
      <c r="IQV521" s="329"/>
      <c r="IQW521" s="329"/>
      <c r="IQX521" s="329"/>
      <c r="IQY521" s="329"/>
      <c r="IQZ521" s="329"/>
      <c r="IRA521" s="329"/>
      <c r="IRB521" s="329"/>
      <c r="IRC521" s="329"/>
      <c r="IRD521" s="329"/>
      <c r="IRE521" s="329"/>
      <c r="IRF521" s="329"/>
      <c r="IRG521" s="329"/>
      <c r="IRH521" s="329"/>
      <c r="IRI521" s="329"/>
      <c r="IRJ521" s="329"/>
      <c r="IRK521" s="329"/>
      <c r="IRL521" s="329"/>
      <c r="IRM521" s="329"/>
      <c r="IRN521" s="329"/>
      <c r="IRO521" s="329"/>
      <c r="IRP521" s="329"/>
      <c r="IRQ521" s="329"/>
      <c r="IRR521" s="329"/>
      <c r="IRS521" s="329"/>
      <c r="IRT521" s="329"/>
      <c r="IRU521" s="329"/>
      <c r="IRV521" s="329"/>
      <c r="IRW521" s="329"/>
      <c r="IRX521" s="329"/>
      <c r="IRY521" s="329"/>
      <c r="IRZ521" s="329"/>
      <c r="ISA521" s="329"/>
      <c r="ISB521" s="329"/>
      <c r="ISC521" s="329"/>
      <c r="ISD521" s="329"/>
      <c r="ISE521" s="329"/>
      <c r="ISF521" s="329"/>
      <c r="ISG521" s="329"/>
      <c r="ISH521" s="329"/>
      <c r="ISI521" s="329"/>
      <c r="ISJ521" s="329"/>
      <c r="ISK521" s="329"/>
      <c r="ISL521" s="329"/>
      <c r="ISM521" s="329"/>
      <c r="ISN521" s="329"/>
      <c r="ISO521" s="329"/>
      <c r="ISP521" s="329"/>
      <c r="ISQ521" s="329"/>
      <c r="ISR521" s="329"/>
      <c r="ISS521" s="329"/>
      <c r="IST521" s="329"/>
      <c r="ISU521" s="329"/>
      <c r="ISV521" s="329"/>
      <c r="ISW521" s="329"/>
      <c r="ISX521" s="329"/>
      <c r="ISY521" s="329"/>
      <c r="ISZ521" s="329"/>
      <c r="ITA521" s="329"/>
      <c r="ITB521" s="329"/>
      <c r="ITC521" s="329"/>
      <c r="ITD521" s="329"/>
      <c r="ITE521" s="329"/>
      <c r="ITF521" s="329"/>
      <c r="ITG521" s="329"/>
      <c r="ITH521" s="329"/>
      <c r="ITI521" s="329"/>
      <c r="ITJ521" s="329"/>
      <c r="ITK521" s="329"/>
      <c r="ITL521" s="329"/>
      <c r="ITM521" s="329"/>
      <c r="ITN521" s="329"/>
      <c r="ITO521" s="329"/>
      <c r="ITP521" s="329"/>
      <c r="ITQ521" s="329"/>
      <c r="ITR521" s="329"/>
      <c r="ITS521" s="329"/>
      <c r="ITT521" s="329"/>
      <c r="ITU521" s="329"/>
      <c r="ITV521" s="329"/>
      <c r="ITW521" s="329"/>
      <c r="ITX521" s="329"/>
      <c r="ITY521" s="329"/>
      <c r="ITZ521" s="329"/>
      <c r="IUA521" s="329"/>
      <c r="IUB521" s="329"/>
      <c r="IUC521" s="329"/>
      <c r="IUD521" s="329"/>
      <c r="IUE521" s="329"/>
      <c r="IUF521" s="329"/>
      <c r="IUG521" s="329"/>
      <c r="IUH521" s="329"/>
      <c r="IUI521" s="329"/>
      <c r="IUJ521" s="329"/>
      <c r="IUK521" s="329"/>
      <c r="IUL521" s="329"/>
      <c r="IUM521" s="329"/>
      <c r="IUN521" s="329"/>
      <c r="IUO521" s="329"/>
      <c r="IUP521" s="329"/>
      <c r="IUQ521" s="329"/>
      <c r="IUR521" s="329"/>
      <c r="IUS521" s="329"/>
      <c r="IUT521" s="329"/>
      <c r="IUU521" s="329"/>
      <c r="IUV521" s="329"/>
      <c r="IUW521" s="329"/>
      <c r="IUX521" s="329"/>
      <c r="IUY521" s="329"/>
      <c r="IUZ521" s="329"/>
      <c r="IVA521" s="329"/>
      <c r="IVB521" s="329"/>
      <c r="IVC521" s="329"/>
      <c r="IVD521" s="329"/>
      <c r="IVE521" s="329"/>
      <c r="IVF521" s="329"/>
      <c r="IVG521" s="329"/>
      <c r="IVH521" s="329"/>
      <c r="IVI521" s="329"/>
      <c r="IVJ521" s="329"/>
      <c r="IVK521" s="329"/>
      <c r="IVL521" s="329"/>
      <c r="IVM521" s="329"/>
      <c r="IVN521" s="329"/>
      <c r="IVO521" s="329"/>
      <c r="IVP521" s="329"/>
      <c r="IVQ521" s="329"/>
      <c r="IVR521" s="329"/>
      <c r="IVS521" s="329"/>
      <c r="IVT521" s="329"/>
      <c r="IVU521" s="329"/>
      <c r="IVV521" s="329"/>
      <c r="IVW521" s="329"/>
      <c r="IVX521" s="329"/>
      <c r="IVY521" s="329"/>
      <c r="IVZ521" s="329"/>
      <c r="IWA521" s="329"/>
      <c r="IWB521" s="329"/>
      <c r="IWC521" s="329"/>
      <c r="IWD521" s="329"/>
      <c r="IWE521" s="329"/>
      <c r="IWF521" s="329"/>
      <c r="IWG521" s="329"/>
      <c r="IWH521" s="329"/>
      <c r="IWI521" s="329"/>
      <c r="IWJ521" s="329"/>
      <c r="IWK521" s="329"/>
      <c r="IWL521" s="329"/>
      <c r="IWM521" s="329"/>
      <c r="IWN521" s="329"/>
      <c r="IWO521" s="329"/>
      <c r="IWP521" s="329"/>
      <c r="IWQ521" s="329"/>
      <c r="IWR521" s="329"/>
      <c r="IWS521" s="329"/>
      <c r="IWT521" s="329"/>
      <c r="IWU521" s="329"/>
      <c r="IWV521" s="329"/>
      <c r="IWW521" s="329"/>
      <c r="IWX521" s="329"/>
      <c r="IWY521" s="329"/>
      <c r="IWZ521" s="329"/>
      <c r="IXA521" s="329"/>
      <c r="IXB521" s="329"/>
      <c r="IXC521" s="329"/>
      <c r="IXD521" s="329"/>
      <c r="IXE521" s="329"/>
      <c r="IXF521" s="329"/>
      <c r="IXG521" s="329"/>
      <c r="IXH521" s="329"/>
      <c r="IXI521" s="329"/>
      <c r="IXJ521" s="329"/>
      <c r="IXK521" s="329"/>
      <c r="IXL521" s="329"/>
      <c r="IXM521" s="329"/>
      <c r="IXN521" s="329"/>
      <c r="IXO521" s="329"/>
      <c r="IXP521" s="329"/>
      <c r="IXQ521" s="329"/>
      <c r="IXR521" s="329"/>
      <c r="IXS521" s="329"/>
      <c r="IXT521" s="329"/>
      <c r="IXU521" s="329"/>
      <c r="IXV521" s="329"/>
      <c r="IXW521" s="329"/>
      <c r="IXX521" s="329"/>
      <c r="IXY521" s="329"/>
      <c r="IXZ521" s="329"/>
      <c r="IYA521" s="329"/>
      <c r="IYB521" s="329"/>
      <c r="IYC521" s="329"/>
      <c r="IYD521" s="329"/>
      <c r="IYE521" s="329"/>
      <c r="IYF521" s="329"/>
      <c r="IYG521" s="329"/>
      <c r="IYH521" s="329"/>
      <c r="IYI521" s="329"/>
      <c r="IYJ521" s="329"/>
      <c r="IYK521" s="329"/>
      <c r="IYL521" s="329"/>
      <c r="IYM521" s="329"/>
      <c r="IYN521" s="329"/>
      <c r="IYO521" s="329"/>
      <c r="IYP521" s="329"/>
      <c r="IYQ521" s="329"/>
      <c r="IYR521" s="329"/>
      <c r="IYS521" s="329"/>
      <c r="IYT521" s="329"/>
      <c r="IYU521" s="329"/>
      <c r="IYV521" s="329"/>
      <c r="IYW521" s="329"/>
      <c r="IYX521" s="329"/>
      <c r="IYY521" s="329"/>
      <c r="IYZ521" s="329"/>
      <c r="IZA521" s="329"/>
      <c r="IZB521" s="329"/>
      <c r="IZC521" s="329"/>
      <c r="IZD521" s="329"/>
      <c r="IZE521" s="329"/>
      <c r="IZF521" s="329"/>
      <c r="IZG521" s="329"/>
      <c r="IZH521" s="329"/>
      <c r="IZI521" s="329"/>
      <c r="IZJ521" s="329"/>
      <c r="IZK521" s="329"/>
      <c r="IZL521" s="329"/>
      <c r="IZM521" s="329"/>
      <c r="IZN521" s="329"/>
      <c r="IZO521" s="329"/>
      <c r="IZP521" s="329"/>
      <c r="IZQ521" s="329"/>
      <c r="IZR521" s="329"/>
      <c r="IZS521" s="329"/>
      <c r="IZT521" s="329"/>
      <c r="IZU521" s="329"/>
      <c r="IZV521" s="329"/>
      <c r="IZW521" s="329"/>
      <c r="IZX521" s="329"/>
      <c r="IZY521" s="329"/>
      <c r="IZZ521" s="329"/>
      <c r="JAA521" s="329"/>
      <c r="JAB521" s="329"/>
      <c r="JAC521" s="329"/>
      <c r="JAD521" s="329"/>
      <c r="JAE521" s="329"/>
      <c r="JAF521" s="329"/>
      <c r="JAG521" s="329"/>
      <c r="JAH521" s="329"/>
      <c r="JAI521" s="329"/>
      <c r="JAJ521" s="329"/>
      <c r="JAK521" s="329"/>
      <c r="JAL521" s="329"/>
      <c r="JAM521" s="329"/>
      <c r="JAN521" s="329"/>
      <c r="JAO521" s="329"/>
      <c r="JAP521" s="329"/>
      <c r="JAQ521" s="329"/>
      <c r="JAR521" s="329"/>
      <c r="JAS521" s="329"/>
      <c r="JAT521" s="329"/>
      <c r="JAU521" s="329"/>
      <c r="JAV521" s="329"/>
      <c r="JAW521" s="329"/>
      <c r="JAX521" s="329"/>
      <c r="JAY521" s="329"/>
      <c r="JAZ521" s="329"/>
      <c r="JBA521" s="329"/>
      <c r="JBB521" s="329"/>
      <c r="JBC521" s="329"/>
      <c r="JBD521" s="329"/>
      <c r="JBE521" s="329"/>
      <c r="JBF521" s="329"/>
      <c r="JBG521" s="329"/>
      <c r="JBH521" s="329"/>
      <c r="JBI521" s="329"/>
      <c r="JBJ521" s="329"/>
      <c r="JBK521" s="329"/>
      <c r="JBL521" s="329"/>
      <c r="JBM521" s="329"/>
      <c r="JBN521" s="329"/>
      <c r="JBO521" s="329"/>
      <c r="JBP521" s="329"/>
      <c r="JBQ521" s="329"/>
      <c r="JBR521" s="329"/>
      <c r="JBS521" s="329"/>
      <c r="JBT521" s="329"/>
      <c r="JBU521" s="329"/>
      <c r="JBV521" s="329"/>
      <c r="JBW521" s="329"/>
      <c r="JBX521" s="329"/>
      <c r="JBY521" s="329"/>
      <c r="JBZ521" s="329"/>
      <c r="JCA521" s="329"/>
      <c r="JCB521" s="329"/>
      <c r="JCC521" s="329"/>
      <c r="JCD521" s="329"/>
      <c r="JCE521" s="329"/>
      <c r="JCF521" s="329"/>
      <c r="JCG521" s="329"/>
      <c r="JCH521" s="329"/>
      <c r="JCI521" s="329"/>
      <c r="JCJ521" s="329"/>
      <c r="JCK521" s="329"/>
      <c r="JCL521" s="329"/>
      <c r="JCM521" s="329"/>
      <c r="JCN521" s="329"/>
      <c r="JCO521" s="329"/>
      <c r="JCP521" s="329"/>
      <c r="JCQ521" s="329"/>
      <c r="JCR521" s="329"/>
      <c r="JCS521" s="329"/>
      <c r="JCT521" s="329"/>
      <c r="JCU521" s="329"/>
      <c r="JCV521" s="329"/>
      <c r="JCW521" s="329"/>
      <c r="JCX521" s="329"/>
      <c r="JCY521" s="329"/>
      <c r="JCZ521" s="329"/>
      <c r="JDA521" s="329"/>
      <c r="JDB521" s="329"/>
      <c r="JDC521" s="329"/>
      <c r="JDD521" s="329"/>
      <c r="JDE521" s="329"/>
      <c r="JDF521" s="329"/>
      <c r="JDG521" s="329"/>
      <c r="JDH521" s="329"/>
      <c r="JDI521" s="329"/>
      <c r="JDJ521" s="329"/>
      <c r="JDK521" s="329"/>
      <c r="JDL521" s="329"/>
      <c r="JDM521" s="329"/>
      <c r="JDN521" s="329"/>
      <c r="JDO521" s="329"/>
      <c r="JDP521" s="329"/>
      <c r="JDQ521" s="329"/>
      <c r="JDR521" s="329"/>
      <c r="JDS521" s="329"/>
      <c r="JDT521" s="329"/>
      <c r="JDU521" s="329"/>
      <c r="JDV521" s="329"/>
      <c r="JDW521" s="329"/>
      <c r="JDX521" s="329"/>
      <c r="JDY521" s="329"/>
      <c r="JDZ521" s="329"/>
      <c r="JEA521" s="329"/>
      <c r="JEB521" s="329"/>
      <c r="JEC521" s="329"/>
      <c r="JED521" s="329"/>
      <c r="JEE521" s="329"/>
      <c r="JEF521" s="329"/>
      <c r="JEG521" s="329"/>
      <c r="JEH521" s="329"/>
      <c r="JEI521" s="329"/>
      <c r="JEJ521" s="329"/>
      <c r="JEK521" s="329"/>
      <c r="JEL521" s="329"/>
      <c r="JEM521" s="329"/>
      <c r="JEN521" s="329"/>
      <c r="JEO521" s="329"/>
      <c r="JEP521" s="329"/>
      <c r="JEQ521" s="329"/>
      <c r="JER521" s="329"/>
      <c r="JES521" s="329"/>
      <c r="JET521" s="329"/>
      <c r="JEU521" s="329"/>
      <c r="JEV521" s="329"/>
      <c r="JEW521" s="329"/>
      <c r="JEX521" s="329"/>
      <c r="JEY521" s="329"/>
      <c r="JEZ521" s="329"/>
      <c r="JFA521" s="329"/>
      <c r="JFB521" s="329"/>
      <c r="JFC521" s="329"/>
      <c r="JFD521" s="329"/>
      <c r="JFE521" s="329"/>
      <c r="JFF521" s="329"/>
      <c r="JFG521" s="329"/>
      <c r="JFH521" s="329"/>
      <c r="JFI521" s="329"/>
      <c r="JFJ521" s="329"/>
      <c r="JFK521" s="329"/>
      <c r="JFL521" s="329"/>
      <c r="JFM521" s="329"/>
      <c r="JFN521" s="329"/>
      <c r="JFO521" s="329"/>
      <c r="JFP521" s="329"/>
      <c r="JFQ521" s="329"/>
      <c r="JFR521" s="329"/>
      <c r="JFS521" s="329"/>
      <c r="JFT521" s="329"/>
      <c r="JFU521" s="329"/>
      <c r="JFV521" s="329"/>
      <c r="JFW521" s="329"/>
      <c r="JFX521" s="329"/>
      <c r="JFY521" s="329"/>
      <c r="JFZ521" s="329"/>
      <c r="JGA521" s="329"/>
      <c r="JGB521" s="329"/>
      <c r="JGC521" s="329"/>
      <c r="JGD521" s="329"/>
      <c r="JGE521" s="329"/>
      <c r="JGF521" s="329"/>
      <c r="JGG521" s="329"/>
      <c r="JGH521" s="329"/>
      <c r="JGI521" s="329"/>
      <c r="JGJ521" s="329"/>
      <c r="JGK521" s="329"/>
      <c r="JGL521" s="329"/>
      <c r="JGM521" s="329"/>
      <c r="JGN521" s="329"/>
      <c r="JGO521" s="329"/>
      <c r="JGP521" s="329"/>
      <c r="JGQ521" s="329"/>
      <c r="JGR521" s="329"/>
      <c r="JGS521" s="329"/>
      <c r="JGT521" s="329"/>
      <c r="JGU521" s="329"/>
      <c r="JGV521" s="329"/>
      <c r="JGW521" s="329"/>
      <c r="JGX521" s="329"/>
      <c r="JGY521" s="329"/>
      <c r="JGZ521" s="329"/>
      <c r="JHA521" s="329"/>
      <c r="JHB521" s="329"/>
      <c r="JHC521" s="329"/>
      <c r="JHD521" s="329"/>
      <c r="JHE521" s="329"/>
      <c r="JHF521" s="329"/>
      <c r="JHG521" s="329"/>
      <c r="JHH521" s="329"/>
      <c r="JHI521" s="329"/>
      <c r="JHJ521" s="329"/>
      <c r="JHK521" s="329"/>
      <c r="JHL521" s="329"/>
      <c r="JHM521" s="329"/>
      <c r="JHN521" s="329"/>
      <c r="JHO521" s="329"/>
      <c r="JHP521" s="329"/>
      <c r="JHQ521" s="329"/>
      <c r="JHR521" s="329"/>
      <c r="JHS521" s="329"/>
      <c r="JHT521" s="329"/>
      <c r="JHU521" s="329"/>
      <c r="JHV521" s="329"/>
      <c r="JHW521" s="329"/>
      <c r="JHX521" s="329"/>
      <c r="JHY521" s="329"/>
      <c r="JHZ521" s="329"/>
      <c r="JIA521" s="329"/>
      <c r="JIB521" s="329"/>
      <c r="JIC521" s="329"/>
      <c r="JID521" s="329"/>
      <c r="JIE521" s="329"/>
      <c r="JIF521" s="329"/>
      <c r="JIG521" s="329"/>
      <c r="JIH521" s="329"/>
      <c r="JII521" s="329"/>
      <c r="JIJ521" s="329"/>
      <c r="JIK521" s="329"/>
      <c r="JIL521" s="329"/>
      <c r="JIM521" s="329"/>
      <c r="JIN521" s="329"/>
      <c r="JIO521" s="329"/>
      <c r="JIP521" s="329"/>
      <c r="JIQ521" s="329"/>
      <c r="JIR521" s="329"/>
      <c r="JIS521" s="329"/>
      <c r="JIT521" s="329"/>
      <c r="JIU521" s="329"/>
      <c r="JIV521" s="329"/>
      <c r="JIW521" s="329"/>
      <c r="JIX521" s="329"/>
      <c r="JIY521" s="329"/>
      <c r="JIZ521" s="329"/>
      <c r="JJA521" s="329"/>
      <c r="JJB521" s="329"/>
      <c r="JJC521" s="329"/>
      <c r="JJD521" s="329"/>
      <c r="JJE521" s="329"/>
      <c r="JJF521" s="329"/>
      <c r="JJG521" s="329"/>
      <c r="JJH521" s="329"/>
      <c r="JJI521" s="329"/>
      <c r="JJJ521" s="329"/>
      <c r="JJK521" s="329"/>
      <c r="JJL521" s="329"/>
      <c r="JJM521" s="329"/>
      <c r="JJN521" s="329"/>
      <c r="JJO521" s="329"/>
      <c r="JJP521" s="329"/>
      <c r="JJQ521" s="329"/>
      <c r="JJR521" s="329"/>
      <c r="JJS521" s="329"/>
      <c r="JJT521" s="329"/>
      <c r="JJU521" s="329"/>
      <c r="JJV521" s="329"/>
      <c r="JJW521" s="329"/>
      <c r="JJX521" s="329"/>
      <c r="JJY521" s="329"/>
      <c r="JJZ521" s="329"/>
      <c r="JKA521" s="329"/>
      <c r="JKB521" s="329"/>
      <c r="JKC521" s="329"/>
      <c r="JKD521" s="329"/>
      <c r="JKE521" s="329"/>
      <c r="JKF521" s="329"/>
      <c r="JKG521" s="329"/>
      <c r="JKH521" s="329"/>
      <c r="JKI521" s="329"/>
      <c r="JKJ521" s="329"/>
      <c r="JKK521" s="329"/>
      <c r="JKL521" s="329"/>
      <c r="JKM521" s="329"/>
      <c r="JKN521" s="329"/>
      <c r="JKO521" s="329"/>
      <c r="JKP521" s="329"/>
      <c r="JKQ521" s="329"/>
      <c r="JKR521" s="329"/>
      <c r="JKS521" s="329"/>
      <c r="JKT521" s="329"/>
      <c r="JKU521" s="329"/>
      <c r="JKV521" s="329"/>
      <c r="JKW521" s="329"/>
      <c r="JKX521" s="329"/>
      <c r="JKY521" s="329"/>
      <c r="JKZ521" s="329"/>
      <c r="JLA521" s="329"/>
      <c r="JLB521" s="329"/>
      <c r="JLC521" s="329"/>
      <c r="JLD521" s="329"/>
      <c r="JLE521" s="329"/>
      <c r="JLF521" s="329"/>
      <c r="JLG521" s="329"/>
      <c r="JLH521" s="329"/>
      <c r="JLI521" s="329"/>
      <c r="JLJ521" s="329"/>
      <c r="JLK521" s="329"/>
      <c r="JLL521" s="329"/>
      <c r="JLM521" s="329"/>
      <c r="JLN521" s="329"/>
      <c r="JLO521" s="329"/>
      <c r="JLP521" s="329"/>
      <c r="JLQ521" s="329"/>
      <c r="JLR521" s="329"/>
      <c r="JLS521" s="329"/>
      <c r="JLT521" s="329"/>
      <c r="JLU521" s="329"/>
      <c r="JLV521" s="329"/>
      <c r="JLW521" s="329"/>
      <c r="JLX521" s="329"/>
      <c r="JLY521" s="329"/>
      <c r="JLZ521" s="329"/>
      <c r="JMA521" s="329"/>
      <c r="JMB521" s="329"/>
      <c r="JMC521" s="329"/>
      <c r="JMD521" s="329"/>
      <c r="JME521" s="329"/>
      <c r="JMF521" s="329"/>
      <c r="JMG521" s="329"/>
      <c r="JMH521" s="329"/>
      <c r="JMI521" s="329"/>
      <c r="JMJ521" s="329"/>
      <c r="JMK521" s="329"/>
      <c r="JML521" s="329"/>
      <c r="JMM521" s="329"/>
      <c r="JMN521" s="329"/>
      <c r="JMO521" s="329"/>
      <c r="JMP521" s="329"/>
      <c r="JMQ521" s="329"/>
      <c r="JMR521" s="329"/>
      <c r="JMS521" s="329"/>
      <c r="JMT521" s="329"/>
      <c r="JMU521" s="329"/>
      <c r="JMV521" s="329"/>
      <c r="JMW521" s="329"/>
      <c r="JMX521" s="329"/>
      <c r="JMY521" s="329"/>
      <c r="JMZ521" s="329"/>
      <c r="JNA521" s="329"/>
      <c r="JNB521" s="329"/>
      <c r="JNC521" s="329"/>
      <c r="JND521" s="329"/>
      <c r="JNE521" s="329"/>
      <c r="JNF521" s="329"/>
      <c r="JNG521" s="329"/>
      <c r="JNH521" s="329"/>
      <c r="JNI521" s="329"/>
      <c r="JNJ521" s="329"/>
      <c r="JNK521" s="329"/>
      <c r="JNL521" s="329"/>
      <c r="JNM521" s="329"/>
      <c r="JNN521" s="329"/>
      <c r="JNO521" s="329"/>
      <c r="JNP521" s="329"/>
      <c r="JNQ521" s="329"/>
      <c r="JNR521" s="329"/>
      <c r="JNS521" s="329"/>
      <c r="JNT521" s="329"/>
      <c r="JNU521" s="329"/>
      <c r="JNV521" s="329"/>
      <c r="JNW521" s="329"/>
      <c r="JNX521" s="329"/>
      <c r="JNY521" s="329"/>
      <c r="JNZ521" s="329"/>
      <c r="JOA521" s="329"/>
      <c r="JOB521" s="329"/>
      <c r="JOC521" s="329"/>
      <c r="JOD521" s="329"/>
      <c r="JOE521" s="329"/>
      <c r="JOF521" s="329"/>
      <c r="JOG521" s="329"/>
      <c r="JOH521" s="329"/>
      <c r="JOI521" s="329"/>
      <c r="JOJ521" s="329"/>
      <c r="JOK521" s="329"/>
      <c r="JOL521" s="329"/>
      <c r="JOM521" s="329"/>
      <c r="JON521" s="329"/>
      <c r="JOO521" s="329"/>
      <c r="JOP521" s="329"/>
      <c r="JOQ521" s="329"/>
      <c r="JOR521" s="329"/>
      <c r="JOS521" s="329"/>
      <c r="JOT521" s="329"/>
      <c r="JOU521" s="329"/>
      <c r="JOV521" s="329"/>
      <c r="JOW521" s="329"/>
      <c r="JOX521" s="329"/>
      <c r="JOY521" s="329"/>
      <c r="JOZ521" s="329"/>
      <c r="JPA521" s="329"/>
      <c r="JPB521" s="329"/>
      <c r="JPC521" s="329"/>
      <c r="JPD521" s="329"/>
      <c r="JPE521" s="329"/>
      <c r="JPF521" s="329"/>
      <c r="JPG521" s="329"/>
      <c r="JPH521" s="329"/>
      <c r="JPI521" s="329"/>
      <c r="JPJ521" s="329"/>
      <c r="JPK521" s="329"/>
      <c r="JPL521" s="329"/>
      <c r="JPM521" s="329"/>
      <c r="JPN521" s="329"/>
      <c r="JPO521" s="329"/>
      <c r="JPP521" s="329"/>
      <c r="JPQ521" s="329"/>
      <c r="JPR521" s="329"/>
      <c r="JPS521" s="329"/>
      <c r="JPT521" s="329"/>
      <c r="JPU521" s="329"/>
      <c r="JPV521" s="329"/>
      <c r="JPW521" s="329"/>
      <c r="JPX521" s="329"/>
      <c r="JPY521" s="329"/>
      <c r="JPZ521" s="329"/>
      <c r="JQA521" s="329"/>
      <c r="JQB521" s="329"/>
      <c r="JQC521" s="329"/>
      <c r="JQD521" s="329"/>
      <c r="JQE521" s="329"/>
      <c r="JQF521" s="329"/>
      <c r="JQG521" s="329"/>
      <c r="JQH521" s="329"/>
      <c r="JQI521" s="329"/>
      <c r="JQJ521" s="329"/>
      <c r="JQK521" s="329"/>
      <c r="JQL521" s="329"/>
      <c r="JQM521" s="329"/>
      <c r="JQN521" s="329"/>
      <c r="JQO521" s="329"/>
      <c r="JQP521" s="329"/>
      <c r="JQQ521" s="329"/>
      <c r="JQR521" s="329"/>
      <c r="JQS521" s="329"/>
      <c r="JQT521" s="329"/>
      <c r="JQU521" s="329"/>
      <c r="JQV521" s="329"/>
      <c r="JQW521" s="329"/>
      <c r="JQX521" s="329"/>
      <c r="JQY521" s="329"/>
      <c r="JQZ521" s="329"/>
      <c r="JRA521" s="329"/>
      <c r="JRB521" s="329"/>
      <c r="JRC521" s="329"/>
      <c r="JRD521" s="329"/>
      <c r="JRE521" s="329"/>
      <c r="JRF521" s="329"/>
      <c r="JRG521" s="329"/>
      <c r="JRH521" s="329"/>
      <c r="JRI521" s="329"/>
      <c r="JRJ521" s="329"/>
      <c r="JRK521" s="329"/>
      <c r="JRL521" s="329"/>
      <c r="JRM521" s="329"/>
      <c r="JRN521" s="329"/>
      <c r="JRO521" s="329"/>
      <c r="JRP521" s="329"/>
      <c r="JRQ521" s="329"/>
      <c r="JRR521" s="329"/>
      <c r="JRS521" s="329"/>
      <c r="JRT521" s="329"/>
      <c r="JRU521" s="329"/>
      <c r="JRV521" s="329"/>
      <c r="JRW521" s="329"/>
      <c r="JRX521" s="329"/>
      <c r="JRY521" s="329"/>
      <c r="JRZ521" s="329"/>
      <c r="JSA521" s="329"/>
      <c r="JSB521" s="329"/>
      <c r="JSC521" s="329"/>
      <c r="JSD521" s="329"/>
      <c r="JSE521" s="329"/>
      <c r="JSF521" s="329"/>
      <c r="JSG521" s="329"/>
      <c r="JSH521" s="329"/>
      <c r="JSI521" s="329"/>
      <c r="JSJ521" s="329"/>
      <c r="JSK521" s="329"/>
      <c r="JSL521" s="329"/>
      <c r="JSM521" s="329"/>
      <c r="JSN521" s="329"/>
      <c r="JSO521" s="329"/>
      <c r="JSP521" s="329"/>
      <c r="JSQ521" s="329"/>
      <c r="JSR521" s="329"/>
      <c r="JSS521" s="329"/>
      <c r="JST521" s="329"/>
      <c r="JSU521" s="329"/>
      <c r="JSV521" s="329"/>
      <c r="JSW521" s="329"/>
      <c r="JSX521" s="329"/>
      <c r="JSY521" s="329"/>
      <c r="JSZ521" s="329"/>
      <c r="JTA521" s="329"/>
      <c r="JTB521" s="329"/>
      <c r="JTC521" s="329"/>
      <c r="JTD521" s="329"/>
      <c r="JTE521" s="329"/>
      <c r="JTF521" s="329"/>
      <c r="JTG521" s="329"/>
      <c r="JTH521" s="329"/>
      <c r="JTI521" s="329"/>
      <c r="JTJ521" s="329"/>
      <c r="JTK521" s="329"/>
      <c r="JTL521" s="329"/>
      <c r="JTM521" s="329"/>
      <c r="JTN521" s="329"/>
      <c r="JTO521" s="329"/>
      <c r="JTP521" s="329"/>
      <c r="JTQ521" s="329"/>
      <c r="JTR521" s="329"/>
      <c r="JTS521" s="329"/>
      <c r="JTT521" s="329"/>
      <c r="JTU521" s="329"/>
      <c r="JTV521" s="329"/>
      <c r="JTW521" s="329"/>
      <c r="JTX521" s="329"/>
      <c r="JTY521" s="329"/>
      <c r="JTZ521" s="329"/>
      <c r="JUA521" s="329"/>
      <c r="JUB521" s="329"/>
      <c r="JUC521" s="329"/>
      <c r="JUD521" s="329"/>
      <c r="JUE521" s="329"/>
      <c r="JUF521" s="329"/>
      <c r="JUG521" s="329"/>
      <c r="JUH521" s="329"/>
      <c r="JUI521" s="329"/>
      <c r="JUJ521" s="329"/>
      <c r="JUK521" s="329"/>
      <c r="JUL521" s="329"/>
      <c r="JUM521" s="329"/>
      <c r="JUN521" s="329"/>
      <c r="JUO521" s="329"/>
      <c r="JUP521" s="329"/>
      <c r="JUQ521" s="329"/>
      <c r="JUR521" s="329"/>
      <c r="JUS521" s="329"/>
      <c r="JUT521" s="329"/>
      <c r="JUU521" s="329"/>
      <c r="JUV521" s="329"/>
      <c r="JUW521" s="329"/>
      <c r="JUX521" s="329"/>
      <c r="JUY521" s="329"/>
      <c r="JUZ521" s="329"/>
      <c r="JVA521" s="329"/>
      <c r="JVB521" s="329"/>
      <c r="JVC521" s="329"/>
      <c r="JVD521" s="329"/>
      <c r="JVE521" s="329"/>
      <c r="JVF521" s="329"/>
      <c r="JVG521" s="329"/>
      <c r="JVH521" s="329"/>
      <c r="JVI521" s="329"/>
      <c r="JVJ521" s="329"/>
      <c r="JVK521" s="329"/>
      <c r="JVL521" s="329"/>
      <c r="JVM521" s="329"/>
      <c r="JVN521" s="329"/>
      <c r="JVO521" s="329"/>
      <c r="JVP521" s="329"/>
      <c r="JVQ521" s="329"/>
      <c r="JVR521" s="329"/>
      <c r="JVS521" s="329"/>
      <c r="JVT521" s="329"/>
      <c r="JVU521" s="329"/>
      <c r="JVV521" s="329"/>
      <c r="JVW521" s="329"/>
      <c r="JVX521" s="329"/>
      <c r="JVY521" s="329"/>
      <c r="JVZ521" s="329"/>
      <c r="JWA521" s="329"/>
      <c r="JWB521" s="329"/>
      <c r="JWC521" s="329"/>
      <c r="JWD521" s="329"/>
      <c r="JWE521" s="329"/>
      <c r="JWF521" s="329"/>
      <c r="JWG521" s="329"/>
      <c r="JWH521" s="329"/>
      <c r="JWI521" s="329"/>
      <c r="JWJ521" s="329"/>
      <c r="JWK521" s="329"/>
      <c r="JWL521" s="329"/>
      <c r="JWM521" s="329"/>
      <c r="JWN521" s="329"/>
      <c r="JWO521" s="329"/>
      <c r="JWP521" s="329"/>
      <c r="JWQ521" s="329"/>
      <c r="JWR521" s="329"/>
      <c r="JWS521" s="329"/>
      <c r="JWT521" s="329"/>
      <c r="JWU521" s="329"/>
      <c r="JWV521" s="329"/>
      <c r="JWW521" s="329"/>
      <c r="JWX521" s="329"/>
      <c r="JWY521" s="329"/>
      <c r="JWZ521" s="329"/>
      <c r="JXA521" s="329"/>
      <c r="JXB521" s="329"/>
      <c r="JXC521" s="329"/>
      <c r="JXD521" s="329"/>
      <c r="JXE521" s="329"/>
      <c r="JXF521" s="329"/>
      <c r="JXG521" s="329"/>
      <c r="JXH521" s="329"/>
      <c r="JXI521" s="329"/>
      <c r="JXJ521" s="329"/>
      <c r="JXK521" s="329"/>
      <c r="JXL521" s="329"/>
      <c r="JXM521" s="329"/>
      <c r="JXN521" s="329"/>
      <c r="JXO521" s="329"/>
      <c r="JXP521" s="329"/>
      <c r="JXQ521" s="329"/>
      <c r="JXR521" s="329"/>
      <c r="JXS521" s="329"/>
      <c r="JXT521" s="329"/>
      <c r="JXU521" s="329"/>
      <c r="JXV521" s="329"/>
      <c r="JXW521" s="329"/>
      <c r="JXX521" s="329"/>
      <c r="JXY521" s="329"/>
      <c r="JXZ521" s="329"/>
      <c r="JYA521" s="329"/>
      <c r="JYB521" s="329"/>
      <c r="JYC521" s="329"/>
      <c r="JYD521" s="329"/>
      <c r="JYE521" s="329"/>
      <c r="JYF521" s="329"/>
      <c r="JYG521" s="329"/>
      <c r="JYH521" s="329"/>
      <c r="JYI521" s="329"/>
      <c r="JYJ521" s="329"/>
      <c r="JYK521" s="329"/>
      <c r="JYL521" s="329"/>
      <c r="JYM521" s="329"/>
      <c r="JYN521" s="329"/>
      <c r="JYO521" s="329"/>
      <c r="JYP521" s="329"/>
      <c r="JYQ521" s="329"/>
      <c r="JYR521" s="329"/>
      <c r="JYS521" s="329"/>
      <c r="JYT521" s="329"/>
      <c r="JYU521" s="329"/>
      <c r="JYV521" s="329"/>
      <c r="JYW521" s="329"/>
      <c r="JYX521" s="329"/>
      <c r="JYY521" s="329"/>
      <c r="JYZ521" s="329"/>
      <c r="JZA521" s="329"/>
      <c r="JZB521" s="329"/>
      <c r="JZC521" s="329"/>
      <c r="JZD521" s="329"/>
      <c r="JZE521" s="329"/>
      <c r="JZF521" s="329"/>
      <c r="JZG521" s="329"/>
      <c r="JZH521" s="329"/>
      <c r="JZI521" s="329"/>
      <c r="JZJ521" s="329"/>
      <c r="JZK521" s="329"/>
      <c r="JZL521" s="329"/>
      <c r="JZM521" s="329"/>
      <c r="JZN521" s="329"/>
      <c r="JZO521" s="329"/>
      <c r="JZP521" s="329"/>
      <c r="JZQ521" s="329"/>
      <c r="JZR521" s="329"/>
      <c r="JZS521" s="329"/>
      <c r="JZT521" s="329"/>
      <c r="JZU521" s="329"/>
      <c r="JZV521" s="329"/>
      <c r="JZW521" s="329"/>
      <c r="JZX521" s="329"/>
      <c r="JZY521" s="329"/>
      <c r="JZZ521" s="329"/>
      <c r="KAA521" s="329"/>
      <c r="KAB521" s="329"/>
      <c r="KAC521" s="329"/>
      <c r="KAD521" s="329"/>
      <c r="KAE521" s="329"/>
      <c r="KAF521" s="329"/>
      <c r="KAG521" s="329"/>
      <c r="KAH521" s="329"/>
      <c r="KAI521" s="329"/>
      <c r="KAJ521" s="329"/>
      <c r="KAK521" s="329"/>
      <c r="KAL521" s="329"/>
      <c r="KAM521" s="329"/>
      <c r="KAN521" s="329"/>
      <c r="KAO521" s="329"/>
      <c r="KAP521" s="329"/>
      <c r="KAQ521" s="329"/>
      <c r="KAR521" s="329"/>
      <c r="KAS521" s="329"/>
      <c r="KAT521" s="329"/>
      <c r="KAU521" s="329"/>
      <c r="KAV521" s="329"/>
      <c r="KAW521" s="329"/>
      <c r="KAX521" s="329"/>
      <c r="KAY521" s="329"/>
      <c r="KAZ521" s="329"/>
      <c r="KBA521" s="329"/>
      <c r="KBB521" s="329"/>
      <c r="KBC521" s="329"/>
      <c r="KBD521" s="329"/>
      <c r="KBE521" s="329"/>
      <c r="KBF521" s="329"/>
      <c r="KBG521" s="329"/>
      <c r="KBH521" s="329"/>
      <c r="KBI521" s="329"/>
      <c r="KBJ521" s="329"/>
      <c r="KBK521" s="329"/>
      <c r="KBL521" s="329"/>
      <c r="KBM521" s="329"/>
      <c r="KBN521" s="329"/>
      <c r="KBO521" s="329"/>
      <c r="KBP521" s="329"/>
      <c r="KBQ521" s="329"/>
      <c r="KBR521" s="329"/>
      <c r="KBS521" s="329"/>
      <c r="KBT521" s="329"/>
      <c r="KBU521" s="329"/>
      <c r="KBV521" s="329"/>
      <c r="KBW521" s="329"/>
      <c r="KBX521" s="329"/>
      <c r="KBY521" s="329"/>
      <c r="KBZ521" s="329"/>
      <c r="KCA521" s="329"/>
      <c r="KCB521" s="329"/>
      <c r="KCC521" s="329"/>
      <c r="KCD521" s="329"/>
      <c r="KCE521" s="329"/>
      <c r="KCF521" s="329"/>
      <c r="KCG521" s="329"/>
      <c r="KCH521" s="329"/>
      <c r="KCI521" s="329"/>
      <c r="KCJ521" s="329"/>
      <c r="KCK521" s="329"/>
      <c r="KCL521" s="329"/>
      <c r="KCM521" s="329"/>
      <c r="KCN521" s="329"/>
      <c r="KCO521" s="329"/>
      <c r="KCP521" s="329"/>
      <c r="KCQ521" s="329"/>
      <c r="KCR521" s="329"/>
      <c r="KCS521" s="329"/>
      <c r="KCT521" s="329"/>
      <c r="KCU521" s="329"/>
      <c r="KCV521" s="329"/>
      <c r="KCW521" s="329"/>
      <c r="KCX521" s="329"/>
      <c r="KCY521" s="329"/>
      <c r="KCZ521" s="329"/>
      <c r="KDA521" s="329"/>
      <c r="KDB521" s="329"/>
      <c r="KDC521" s="329"/>
      <c r="KDD521" s="329"/>
      <c r="KDE521" s="329"/>
      <c r="KDF521" s="329"/>
      <c r="KDG521" s="329"/>
      <c r="KDH521" s="329"/>
      <c r="KDI521" s="329"/>
      <c r="KDJ521" s="329"/>
      <c r="KDK521" s="329"/>
      <c r="KDL521" s="329"/>
      <c r="KDM521" s="329"/>
      <c r="KDN521" s="329"/>
      <c r="KDO521" s="329"/>
      <c r="KDP521" s="329"/>
      <c r="KDQ521" s="329"/>
      <c r="KDR521" s="329"/>
      <c r="KDS521" s="329"/>
      <c r="KDT521" s="329"/>
      <c r="KDU521" s="329"/>
      <c r="KDV521" s="329"/>
      <c r="KDW521" s="329"/>
      <c r="KDX521" s="329"/>
      <c r="KDY521" s="329"/>
      <c r="KDZ521" s="329"/>
      <c r="KEA521" s="329"/>
      <c r="KEB521" s="329"/>
      <c r="KEC521" s="329"/>
      <c r="KED521" s="329"/>
      <c r="KEE521" s="329"/>
      <c r="KEF521" s="329"/>
      <c r="KEG521" s="329"/>
      <c r="KEH521" s="329"/>
      <c r="KEI521" s="329"/>
      <c r="KEJ521" s="329"/>
      <c r="KEK521" s="329"/>
      <c r="KEL521" s="329"/>
      <c r="KEM521" s="329"/>
      <c r="KEN521" s="329"/>
      <c r="KEO521" s="329"/>
      <c r="KEP521" s="329"/>
      <c r="KEQ521" s="329"/>
      <c r="KER521" s="329"/>
      <c r="KES521" s="329"/>
      <c r="KET521" s="329"/>
      <c r="KEU521" s="329"/>
      <c r="KEV521" s="329"/>
      <c r="KEW521" s="329"/>
      <c r="KEX521" s="329"/>
      <c r="KEY521" s="329"/>
      <c r="KEZ521" s="329"/>
      <c r="KFA521" s="329"/>
      <c r="KFB521" s="329"/>
      <c r="KFC521" s="329"/>
      <c r="KFD521" s="329"/>
      <c r="KFE521" s="329"/>
      <c r="KFF521" s="329"/>
      <c r="KFG521" s="329"/>
      <c r="KFH521" s="329"/>
      <c r="KFI521" s="329"/>
      <c r="KFJ521" s="329"/>
      <c r="KFK521" s="329"/>
      <c r="KFL521" s="329"/>
      <c r="KFM521" s="329"/>
      <c r="KFN521" s="329"/>
      <c r="KFO521" s="329"/>
      <c r="KFP521" s="329"/>
      <c r="KFQ521" s="329"/>
      <c r="KFR521" s="329"/>
      <c r="KFS521" s="329"/>
      <c r="KFT521" s="329"/>
      <c r="KFU521" s="329"/>
      <c r="KFV521" s="329"/>
      <c r="KFW521" s="329"/>
      <c r="KFX521" s="329"/>
      <c r="KFY521" s="329"/>
      <c r="KFZ521" s="329"/>
      <c r="KGA521" s="329"/>
      <c r="KGB521" s="329"/>
      <c r="KGC521" s="329"/>
      <c r="KGD521" s="329"/>
      <c r="KGE521" s="329"/>
      <c r="KGF521" s="329"/>
      <c r="KGG521" s="329"/>
      <c r="KGH521" s="329"/>
      <c r="KGI521" s="329"/>
      <c r="KGJ521" s="329"/>
      <c r="KGK521" s="329"/>
      <c r="KGL521" s="329"/>
      <c r="KGM521" s="329"/>
      <c r="KGN521" s="329"/>
      <c r="KGO521" s="329"/>
      <c r="KGP521" s="329"/>
      <c r="KGQ521" s="329"/>
      <c r="KGR521" s="329"/>
      <c r="KGS521" s="329"/>
      <c r="KGT521" s="329"/>
      <c r="KGU521" s="329"/>
      <c r="KGV521" s="329"/>
      <c r="KGW521" s="329"/>
      <c r="KGX521" s="329"/>
      <c r="KGY521" s="329"/>
      <c r="KGZ521" s="329"/>
      <c r="KHA521" s="329"/>
      <c r="KHB521" s="329"/>
      <c r="KHC521" s="329"/>
      <c r="KHD521" s="329"/>
      <c r="KHE521" s="329"/>
      <c r="KHF521" s="329"/>
      <c r="KHG521" s="329"/>
      <c r="KHH521" s="329"/>
      <c r="KHI521" s="329"/>
      <c r="KHJ521" s="329"/>
      <c r="KHK521" s="329"/>
      <c r="KHL521" s="329"/>
      <c r="KHM521" s="329"/>
      <c r="KHN521" s="329"/>
      <c r="KHO521" s="329"/>
      <c r="KHP521" s="329"/>
      <c r="KHQ521" s="329"/>
      <c r="KHR521" s="329"/>
      <c r="KHS521" s="329"/>
      <c r="KHT521" s="329"/>
      <c r="KHU521" s="329"/>
      <c r="KHV521" s="329"/>
      <c r="KHW521" s="329"/>
      <c r="KHX521" s="329"/>
      <c r="KHY521" s="329"/>
      <c r="KHZ521" s="329"/>
      <c r="KIA521" s="329"/>
      <c r="KIB521" s="329"/>
      <c r="KIC521" s="329"/>
      <c r="KID521" s="329"/>
      <c r="KIE521" s="329"/>
      <c r="KIF521" s="329"/>
      <c r="KIG521" s="329"/>
      <c r="KIH521" s="329"/>
      <c r="KII521" s="329"/>
      <c r="KIJ521" s="329"/>
      <c r="KIK521" s="329"/>
      <c r="KIL521" s="329"/>
      <c r="KIM521" s="329"/>
      <c r="KIN521" s="329"/>
      <c r="KIO521" s="329"/>
      <c r="KIP521" s="329"/>
      <c r="KIQ521" s="329"/>
      <c r="KIR521" s="329"/>
      <c r="KIS521" s="329"/>
      <c r="KIT521" s="329"/>
      <c r="KIU521" s="329"/>
      <c r="KIV521" s="329"/>
      <c r="KIW521" s="329"/>
      <c r="KIX521" s="329"/>
      <c r="KIY521" s="329"/>
      <c r="KIZ521" s="329"/>
      <c r="KJA521" s="329"/>
      <c r="KJB521" s="329"/>
      <c r="KJC521" s="329"/>
      <c r="KJD521" s="329"/>
      <c r="KJE521" s="329"/>
      <c r="KJF521" s="329"/>
      <c r="KJG521" s="329"/>
      <c r="KJH521" s="329"/>
      <c r="KJI521" s="329"/>
      <c r="KJJ521" s="329"/>
      <c r="KJK521" s="329"/>
      <c r="KJL521" s="329"/>
      <c r="KJM521" s="329"/>
      <c r="KJN521" s="329"/>
      <c r="KJO521" s="329"/>
      <c r="KJP521" s="329"/>
      <c r="KJQ521" s="329"/>
      <c r="KJR521" s="329"/>
      <c r="KJS521" s="329"/>
      <c r="KJT521" s="329"/>
      <c r="KJU521" s="329"/>
      <c r="KJV521" s="329"/>
      <c r="KJW521" s="329"/>
      <c r="KJX521" s="329"/>
      <c r="KJY521" s="329"/>
      <c r="KJZ521" s="329"/>
      <c r="KKA521" s="329"/>
      <c r="KKB521" s="329"/>
      <c r="KKC521" s="329"/>
      <c r="KKD521" s="329"/>
      <c r="KKE521" s="329"/>
      <c r="KKF521" s="329"/>
      <c r="KKG521" s="329"/>
      <c r="KKH521" s="329"/>
      <c r="KKI521" s="329"/>
      <c r="KKJ521" s="329"/>
      <c r="KKK521" s="329"/>
      <c r="KKL521" s="329"/>
      <c r="KKM521" s="329"/>
      <c r="KKN521" s="329"/>
      <c r="KKO521" s="329"/>
      <c r="KKP521" s="329"/>
      <c r="KKQ521" s="329"/>
      <c r="KKR521" s="329"/>
      <c r="KKS521" s="329"/>
      <c r="KKT521" s="329"/>
      <c r="KKU521" s="329"/>
      <c r="KKV521" s="329"/>
      <c r="KKW521" s="329"/>
      <c r="KKX521" s="329"/>
      <c r="KKY521" s="329"/>
      <c r="KKZ521" s="329"/>
      <c r="KLA521" s="329"/>
      <c r="KLB521" s="329"/>
      <c r="KLC521" s="329"/>
      <c r="KLD521" s="329"/>
      <c r="KLE521" s="329"/>
      <c r="KLF521" s="329"/>
      <c r="KLG521" s="329"/>
      <c r="KLH521" s="329"/>
      <c r="KLI521" s="329"/>
      <c r="KLJ521" s="329"/>
      <c r="KLK521" s="329"/>
      <c r="KLL521" s="329"/>
      <c r="KLM521" s="329"/>
      <c r="KLN521" s="329"/>
      <c r="KLO521" s="329"/>
      <c r="KLP521" s="329"/>
      <c r="KLQ521" s="329"/>
      <c r="KLR521" s="329"/>
      <c r="KLS521" s="329"/>
      <c r="KLT521" s="329"/>
      <c r="KLU521" s="329"/>
      <c r="KLV521" s="329"/>
      <c r="KLW521" s="329"/>
      <c r="KLX521" s="329"/>
      <c r="KLY521" s="329"/>
      <c r="KLZ521" s="329"/>
      <c r="KMA521" s="329"/>
      <c r="KMB521" s="329"/>
      <c r="KMC521" s="329"/>
      <c r="KMD521" s="329"/>
      <c r="KME521" s="329"/>
      <c r="KMF521" s="329"/>
      <c r="KMG521" s="329"/>
      <c r="KMH521" s="329"/>
      <c r="KMI521" s="329"/>
      <c r="KMJ521" s="329"/>
      <c r="KMK521" s="329"/>
      <c r="KML521" s="329"/>
      <c r="KMM521" s="329"/>
      <c r="KMN521" s="329"/>
      <c r="KMO521" s="329"/>
      <c r="KMP521" s="329"/>
      <c r="KMQ521" s="329"/>
      <c r="KMR521" s="329"/>
      <c r="KMS521" s="329"/>
      <c r="KMT521" s="329"/>
      <c r="KMU521" s="329"/>
      <c r="KMV521" s="329"/>
      <c r="KMW521" s="329"/>
      <c r="KMX521" s="329"/>
      <c r="KMY521" s="329"/>
      <c r="KMZ521" s="329"/>
      <c r="KNA521" s="329"/>
      <c r="KNB521" s="329"/>
      <c r="KNC521" s="329"/>
      <c r="KND521" s="329"/>
      <c r="KNE521" s="329"/>
      <c r="KNF521" s="329"/>
      <c r="KNG521" s="329"/>
      <c r="KNH521" s="329"/>
      <c r="KNI521" s="329"/>
      <c r="KNJ521" s="329"/>
      <c r="KNK521" s="329"/>
      <c r="KNL521" s="329"/>
      <c r="KNM521" s="329"/>
      <c r="KNN521" s="329"/>
      <c r="KNO521" s="329"/>
      <c r="KNP521" s="329"/>
      <c r="KNQ521" s="329"/>
      <c r="KNR521" s="329"/>
      <c r="KNS521" s="329"/>
      <c r="KNT521" s="329"/>
      <c r="KNU521" s="329"/>
      <c r="KNV521" s="329"/>
      <c r="KNW521" s="329"/>
      <c r="KNX521" s="329"/>
      <c r="KNY521" s="329"/>
      <c r="KNZ521" s="329"/>
      <c r="KOA521" s="329"/>
      <c r="KOB521" s="329"/>
      <c r="KOC521" s="329"/>
      <c r="KOD521" s="329"/>
      <c r="KOE521" s="329"/>
      <c r="KOF521" s="329"/>
      <c r="KOG521" s="329"/>
      <c r="KOH521" s="329"/>
      <c r="KOI521" s="329"/>
      <c r="KOJ521" s="329"/>
      <c r="KOK521" s="329"/>
      <c r="KOL521" s="329"/>
      <c r="KOM521" s="329"/>
      <c r="KON521" s="329"/>
      <c r="KOO521" s="329"/>
      <c r="KOP521" s="329"/>
      <c r="KOQ521" s="329"/>
      <c r="KOR521" s="329"/>
      <c r="KOS521" s="329"/>
      <c r="KOT521" s="329"/>
      <c r="KOU521" s="329"/>
      <c r="KOV521" s="329"/>
      <c r="KOW521" s="329"/>
      <c r="KOX521" s="329"/>
      <c r="KOY521" s="329"/>
      <c r="KOZ521" s="329"/>
      <c r="KPA521" s="329"/>
      <c r="KPB521" s="329"/>
      <c r="KPC521" s="329"/>
      <c r="KPD521" s="329"/>
      <c r="KPE521" s="329"/>
      <c r="KPF521" s="329"/>
      <c r="KPG521" s="329"/>
      <c r="KPH521" s="329"/>
      <c r="KPI521" s="329"/>
      <c r="KPJ521" s="329"/>
      <c r="KPK521" s="329"/>
      <c r="KPL521" s="329"/>
      <c r="KPM521" s="329"/>
      <c r="KPN521" s="329"/>
      <c r="KPO521" s="329"/>
      <c r="KPP521" s="329"/>
      <c r="KPQ521" s="329"/>
      <c r="KPR521" s="329"/>
      <c r="KPS521" s="329"/>
      <c r="KPT521" s="329"/>
      <c r="KPU521" s="329"/>
      <c r="KPV521" s="329"/>
      <c r="KPW521" s="329"/>
      <c r="KPX521" s="329"/>
      <c r="KPY521" s="329"/>
      <c r="KPZ521" s="329"/>
      <c r="KQA521" s="329"/>
      <c r="KQB521" s="329"/>
      <c r="KQC521" s="329"/>
      <c r="KQD521" s="329"/>
      <c r="KQE521" s="329"/>
      <c r="KQF521" s="329"/>
      <c r="KQG521" s="329"/>
      <c r="KQH521" s="329"/>
      <c r="KQI521" s="329"/>
      <c r="KQJ521" s="329"/>
      <c r="KQK521" s="329"/>
      <c r="KQL521" s="329"/>
      <c r="KQM521" s="329"/>
      <c r="KQN521" s="329"/>
      <c r="KQO521" s="329"/>
      <c r="KQP521" s="329"/>
      <c r="KQQ521" s="329"/>
      <c r="KQR521" s="329"/>
      <c r="KQS521" s="329"/>
      <c r="KQT521" s="329"/>
      <c r="KQU521" s="329"/>
      <c r="KQV521" s="329"/>
      <c r="KQW521" s="329"/>
      <c r="KQX521" s="329"/>
      <c r="KQY521" s="329"/>
      <c r="KQZ521" s="329"/>
      <c r="KRA521" s="329"/>
      <c r="KRB521" s="329"/>
      <c r="KRC521" s="329"/>
      <c r="KRD521" s="329"/>
      <c r="KRE521" s="329"/>
      <c r="KRF521" s="329"/>
      <c r="KRG521" s="329"/>
      <c r="KRH521" s="329"/>
      <c r="KRI521" s="329"/>
      <c r="KRJ521" s="329"/>
      <c r="KRK521" s="329"/>
      <c r="KRL521" s="329"/>
      <c r="KRM521" s="329"/>
      <c r="KRN521" s="329"/>
      <c r="KRO521" s="329"/>
      <c r="KRP521" s="329"/>
      <c r="KRQ521" s="329"/>
      <c r="KRR521" s="329"/>
      <c r="KRS521" s="329"/>
      <c r="KRT521" s="329"/>
      <c r="KRU521" s="329"/>
      <c r="KRV521" s="329"/>
      <c r="KRW521" s="329"/>
      <c r="KRX521" s="329"/>
      <c r="KRY521" s="329"/>
      <c r="KRZ521" s="329"/>
      <c r="KSA521" s="329"/>
      <c r="KSB521" s="329"/>
      <c r="KSC521" s="329"/>
      <c r="KSD521" s="329"/>
      <c r="KSE521" s="329"/>
      <c r="KSF521" s="329"/>
      <c r="KSG521" s="329"/>
      <c r="KSH521" s="329"/>
      <c r="KSI521" s="329"/>
      <c r="KSJ521" s="329"/>
      <c r="KSK521" s="329"/>
      <c r="KSL521" s="329"/>
      <c r="KSM521" s="329"/>
      <c r="KSN521" s="329"/>
      <c r="KSO521" s="329"/>
      <c r="KSP521" s="329"/>
      <c r="KSQ521" s="329"/>
      <c r="KSR521" s="329"/>
      <c r="KSS521" s="329"/>
      <c r="KST521" s="329"/>
      <c r="KSU521" s="329"/>
      <c r="KSV521" s="329"/>
      <c r="KSW521" s="329"/>
      <c r="KSX521" s="329"/>
      <c r="KSY521" s="329"/>
      <c r="KSZ521" s="329"/>
      <c r="KTA521" s="329"/>
      <c r="KTB521" s="329"/>
      <c r="KTC521" s="329"/>
      <c r="KTD521" s="329"/>
      <c r="KTE521" s="329"/>
      <c r="KTF521" s="329"/>
      <c r="KTG521" s="329"/>
      <c r="KTH521" s="329"/>
      <c r="KTI521" s="329"/>
      <c r="KTJ521" s="329"/>
      <c r="KTK521" s="329"/>
      <c r="KTL521" s="329"/>
      <c r="KTM521" s="329"/>
      <c r="KTN521" s="329"/>
      <c r="KTO521" s="329"/>
      <c r="KTP521" s="329"/>
      <c r="KTQ521" s="329"/>
      <c r="KTR521" s="329"/>
      <c r="KTS521" s="329"/>
      <c r="KTT521" s="329"/>
      <c r="KTU521" s="329"/>
      <c r="KTV521" s="329"/>
      <c r="KTW521" s="329"/>
      <c r="KTX521" s="329"/>
      <c r="KTY521" s="329"/>
      <c r="KTZ521" s="329"/>
      <c r="KUA521" s="329"/>
      <c r="KUB521" s="329"/>
      <c r="KUC521" s="329"/>
      <c r="KUD521" s="329"/>
      <c r="KUE521" s="329"/>
      <c r="KUF521" s="329"/>
      <c r="KUG521" s="329"/>
      <c r="KUH521" s="329"/>
      <c r="KUI521" s="329"/>
      <c r="KUJ521" s="329"/>
      <c r="KUK521" s="329"/>
      <c r="KUL521" s="329"/>
      <c r="KUM521" s="329"/>
      <c r="KUN521" s="329"/>
      <c r="KUO521" s="329"/>
      <c r="KUP521" s="329"/>
      <c r="KUQ521" s="329"/>
      <c r="KUR521" s="329"/>
      <c r="KUS521" s="329"/>
      <c r="KUT521" s="329"/>
      <c r="KUU521" s="329"/>
      <c r="KUV521" s="329"/>
      <c r="KUW521" s="329"/>
      <c r="KUX521" s="329"/>
      <c r="KUY521" s="329"/>
      <c r="KUZ521" s="329"/>
      <c r="KVA521" s="329"/>
      <c r="KVB521" s="329"/>
      <c r="KVC521" s="329"/>
      <c r="KVD521" s="329"/>
      <c r="KVE521" s="329"/>
      <c r="KVF521" s="329"/>
      <c r="KVG521" s="329"/>
      <c r="KVH521" s="329"/>
      <c r="KVI521" s="329"/>
      <c r="KVJ521" s="329"/>
      <c r="KVK521" s="329"/>
      <c r="KVL521" s="329"/>
      <c r="KVM521" s="329"/>
      <c r="KVN521" s="329"/>
      <c r="KVO521" s="329"/>
      <c r="KVP521" s="329"/>
      <c r="KVQ521" s="329"/>
      <c r="KVR521" s="329"/>
      <c r="KVS521" s="329"/>
      <c r="KVT521" s="329"/>
      <c r="KVU521" s="329"/>
      <c r="KVV521" s="329"/>
      <c r="KVW521" s="329"/>
      <c r="KVX521" s="329"/>
      <c r="KVY521" s="329"/>
      <c r="KVZ521" s="329"/>
      <c r="KWA521" s="329"/>
      <c r="KWB521" s="329"/>
      <c r="KWC521" s="329"/>
      <c r="KWD521" s="329"/>
      <c r="KWE521" s="329"/>
      <c r="KWF521" s="329"/>
      <c r="KWG521" s="329"/>
      <c r="KWH521" s="329"/>
      <c r="KWI521" s="329"/>
      <c r="KWJ521" s="329"/>
      <c r="KWK521" s="329"/>
      <c r="KWL521" s="329"/>
      <c r="KWM521" s="329"/>
      <c r="KWN521" s="329"/>
      <c r="KWO521" s="329"/>
      <c r="KWP521" s="329"/>
      <c r="KWQ521" s="329"/>
      <c r="KWR521" s="329"/>
      <c r="KWS521" s="329"/>
      <c r="KWT521" s="329"/>
      <c r="KWU521" s="329"/>
      <c r="KWV521" s="329"/>
      <c r="KWW521" s="329"/>
      <c r="KWX521" s="329"/>
      <c r="KWY521" s="329"/>
      <c r="KWZ521" s="329"/>
      <c r="KXA521" s="329"/>
      <c r="KXB521" s="329"/>
      <c r="KXC521" s="329"/>
      <c r="KXD521" s="329"/>
      <c r="KXE521" s="329"/>
      <c r="KXF521" s="329"/>
      <c r="KXG521" s="329"/>
      <c r="KXH521" s="329"/>
      <c r="KXI521" s="329"/>
      <c r="KXJ521" s="329"/>
      <c r="KXK521" s="329"/>
      <c r="KXL521" s="329"/>
      <c r="KXM521" s="329"/>
      <c r="KXN521" s="329"/>
      <c r="KXO521" s="329"/>
      <c r="KXP521" s="329"/>
      <c r="KXQ521" s="329"/>
      <c r="KXR521" s="329"/>
      <c r="KXS521" s="329"/>
      <c r="KXT521" s="329"/>
      <c r="KXU521" s="329"/>
      <c r="KXV521" s="329"/>
      <c r="KXW521" s="329"/>
      <c r="KXX521" s="329"/>
      <c r="KXY521" s="329"/>
      <c r="KXZ521" s="329"/>
      <c r="KYA521" s="329"/>
      <c r="KYB521" s="329"/>
      <c r="KYC521" s="329"/>
      <c r="KYD521" s="329"/>
      <c r="KYE521" s="329"/>
      <c r="KYF521" s="329"/>
      <c r="KYG521" s="329"/>
      <c r="KYH521" s="329"/>
      <c r="KYI521" s="329"/>
      <c r="KYJ521" s="329"/>
      <c r="KYK521" s="329"/>
      <c r="KYL521" s="329"/>
      <c r="KYM521" s="329"/>
      <c r="KYN521" s="329"/>
      <c r="KYO521" s="329"/>
      <c r="KYP521" s="329"/>
      <c r="KYQ521" s="329"/>
      <c r="KYR521" s="329"/>
      <c r="KYS521" s="329"/>
      <c r="KYT521" s="329"/>
      <c r="KYU521" s="329"/>
      <c r="KYV521" s="329"/>
      <c r="KYW521" s="329"/>
      <c r="KYX521" s="329"/>
      <c r="KYY521" s="329"/>
      <c r="KYZ521" s="329"/>
      <c r="KZA521" s="329"/>
      <c r="KZB521" s="329"/>
      <c r="KZC521" s="329"/>
      <c r="KZD521" s="329"/>
      <c r="KZE521" s="329"/>
      <c r="KZF521" s="329"/>
      <c r="KZG521" s="329"/>
      <c r="KZH521" s="329"/>
      <c r="KZI521" s="329"/>
      <c r="KZJ521" s="329"/>
      <c r="KZK521" s="329"/>
      <c r="KZL521" s="329"/>
      <c r="KZM521" s="329"/>
      <c r="KZN521" s="329"/>
      <c r="KZO521" s="329"/>
      <c r="KZP521" s="329"/>
      <c r="KZQ521" s="329"/>
      <c r="KZR521" s="329"/>
      <c r="KZS521" s="329"/>
      <c r="KZT521" s="329"/>
      <c r="KZU521" s="329"/>
      <c r="KZV521" s="329"/>
      <c r="KZW521" s="329"/>
      <c r="KZX521" s="329"/>
      <c r="KZY521" s="329"/>
      <c r="KZZ521" s="329"/>
      <c r="LAA521" s="329"/>
      <c r="LAB521" s="329"/>
      <c r="LAC521" s="329"/>
      <c r="LAD521" s="329"/>
      <c r="LAE521" s="329"/>
      <c r="LAF521" s="329"/>
      <c r="LAG521" s="329"/>
      <c r="LAH521" s="329"/>
      <c r="LAI521" s="329"/>
      <c r="LAJ521" s="329"/>
      <c r="LAK521" s="329"/>
      <c r="LAL521" s="329"/>
      <c r="LAM521" s="329"/>
      <c r="LAN521" s="329"/>
      <c r="LAO521" s="329"/>
      <c r="LAP521" s="329"/>
      <c r="LAQ521" s="329"/>
      <c r="LAR521" s="329"/>
      <c r="LAS521" s="329"/>
      <c r="LAT521" s="329"/>
      <c r="LAU521" s="329"/>
      <c r="LAV521" s="329"/>
      <c r="LAW521" s="329"/>
      <c r="LAX521" s="329"/>
      <c r="LAY521" s="329"/>
      <c r="LAZ521" s="329"/>
      <c r="LBA521" s="329"/>
      <c r="LBB521" s="329"/>
      <c r="LBC521" s="329"/>
      <c r="LBD521" s="329"/>
      <c r="LBE521" s="329"/>
      <c r="LBF521" s="329"/>
      <c r="LBG521" s="329"/>
      <c r="LBH521" s="329"/>
      <c r="LBI521" s="329"/>
      <c r="LBJ521" s="329"/>
      <c r="LBK521" s="329"/>
      <c r="LBL521" s="329"/>
      <c r="LBM521" s="329"/>
      <c r="LBN521" s="329"/>
      <c r="LBO521" s="329"/>
      <c r="LBP521" s="329"/>
      <c r="LBQ521" s="329"/>
      <c r="LBR521" s="329"/>
      <c r="LBS521" s="329"/>
      <c r="LBT521" s="329"/>
      <c r="LBU521" s="329"/>
      <c r="LBV521" s="329"/>
      <c r="LBW521" s="329"/>
      <c r="LBX521" s="329"/>
      <c r="LBY521" s="329"/>
      <c r="LBZ521" s="329"/>
      <c r="LCA521" s="329"/>
      <c r="LCB521" s="329"/>
      <c r="LCC521" s="329"/>
      <c r="LCD521" s="329"/>
      <c r="LCE521" s="329"/>
      <c r="LCF521" s="329"/>
      <c r="LCG521" s="329"/>
      <c r="LCH521" s="329"/>
      <c r="LCI521" s="329"/>
      <c r="LCJ521" s="329"/>
      <c r="LCK521" s="329"/>
      <c r="LCL521" s="329"/>
      <c r="LCM521" s="329"/>
      <c r="LCN521" s="329"/>
      <c r="LCO521" s="329"/>
      <c r="LCP521" s="329"/>
      <c r="LCQ521" s="329"/>
      <c r="LCR521" s="329"/>
      <c r="LCS521" s="329"/>
      <c r="LCT521" s="329"/>
      <c r="LCU521" s="329"/>
      <c r="LCV521" s="329"/>
      <c r="LCW521" s="329"/>
      <c r="LCX521" s="329"/>
      <c r="LCY521" s="329"/>
      <c r="LCZ521" s="329"/>
      <c r="LDA521" s="329"/>
      <c r="LDB521" s="329"/>
      <c r="LDC521" s="329"/>
      <c r="LDD521" s="329"/>
      <c r="LDE521" s="329"/>
      <c r="LDF521" s="329"/>
      <c r="LDG521" s="329"/>
      <c r="LDH521" s="329"/>
      <c r="LDI521" s="329"/>
      <c r="LDJ521" s="329"/>
      <c r="LDK521" s="329"/>
      <c r="LDL521" s="329"/>
      <c r="LDM521" s="329"/>
      <c r="LDN521" s="329"/>
      <c r="LDO521" s="329"/>
      <c r="LDP521" s="329"/>
      <c r="LDQ521" s="329"/>
      <c r="LDR521" s="329"/>
      <c r="LDS521" s="329"/>
      <c r="LDT521" s="329"/>
      <c r="LDU521" s="329"/>
      <c r="LDV521" s="329"/>
      <c r="LDW521" s="329"/>
      <c r="LDX521" s="329"/>
      <c r="LDY521" s="329"/>
      <c r="LDZ521" s="329"/>
      <c r="LEA521" s="329"/>
      <c r="LEB521" s="329"/>
      <c r="LEC521" s="329"/>
      <c r="LED521" s="329"/>
      <c r="LEE521" s="329"/>
      <c r="LEF521" s="329"/>
      <c r="LEG521" s="329"/>
      <c r="LEH521" s="329"/>
      <c r="LEI521" s="329"/>
      <c r="LEJ521" s="329"/>
      <c r="LEK521" s="329"/>
      <c r="LEL521" s="329"/>
      <c r="LEM521" s="329"/>
      <c r="LEN521" s="329"/>
      <c r="LEO521" s="329"/>
      <c r="LEP521" s="329"/>
      <c r="LEQ521" s="329"/>
      <c r="LER521" s="329"/>
      <c r="LES521" s="329"/>
      <c r="LET521" s="329"/>
      <c r="LEU521" s="329"/>
      <c r="LEV521" s="329"/>
      <c r="LEW521" s="329"/>
      <c r="LEX521" s="329"/>
      <c r="LEY521" s="329"/>
      <c r="LEZ521" s="329"/>
      <c r="LFA521" s="329"/>
      <c r="LFB521" s="329"/>
      <c r="LFC521" s="329"/>
      <c r="LFD521" s="329"/>
      <c r="LFE521" s="329"/>
      <c r="LFF521" s="329"/>
      <c r="LFG521" s="329"/>
      <c r="LFH521" s="329"/>
      <c r="LFI521" s="329"/>
      <c r="LFJ521" s="329"/>
      <c r="LFK521" s="329"/>
      <c r="LFL521" s="329"/>
      <c r="LFM521" s="329"/>
      <c r="LFN521" s="329"/>
      <c r="LFO521" s="329"/>
      <c r="LFP521" s="329"/>
      <c r="LFQ521" s="329"/>
      <c r="LFR521" s="329"/>
      <c r="LFS521" s="329"/>
      <c r="LFT521" s="329"/>
      <c r="LFU521" s="329"/>
      <c r="LFV521" s="329"/>
      <c r="LFW521" s="329"/>
      <c r="LFX521" s="329"/>
      <c r="LFY521" s="329"/>
      <c r="LFZ521" s="329"/>
      <c r="LGA521" s="329"/>
      <c r="LGB521" s="329"/>
      <c r="LGC521" s="329"/>
      <c r="LGD521" s="329"/>
      <c r="LGE521" s="329"/>
      <c r="LGF521" s="329"/>
      <c r="LGG521" s="329"/>
      <c r="LGH521" s="329"/>
      <c r="LGI521" s="329"/>
      <c r="LGJ521" s="329"/>
      <c r="LGK521" s="329"/>
      <c r="LGL521" s="329"/>
      <c r="LGM521" s="329"/>
      <c r="LGN521" s="329"/>
      <c r="LGO521" s="329"/>
      <c r="LGP521" s="329"/>
      <c r="LGQ521" s="329"/>
      <c r="LGR521" s="329"/>
      <c r="LGS521" s="329"/>
      <c r="LGT521" s="329"/>
      <c r="LGU521" s="329"/>
      <c r="LGV521" s="329"/>
      <c r="LGW521" s="329"/>
      <c r="LGX521" s="329"/>
      <c r="LGY521" s="329"/>
      <c r="LGZ521" s="329"/>
      <c r="LHA521" s="329"/>
      <c r="LHB521" s="329"/>
      <c r="LHC521" s="329"/>
      <c r="LHD521" s="329"/>
      <c r="LHE521" s="329"/>
      <c r="LHF521" s="329"/>
      <c r="LHG521" s="329"/>
      <c r="LHH521" s="329"/>
      <c r="LHI521" s="329"/>
      <c r="LHJ521" s="329"/>
      <c r="LHK521" s="329"/>
      <c r="LHL521" s="329"/>
      <c r="LHM521" s="329"/>
      <c r="LHN521" s="329"/>
      <c r="LHO521" s="329"/>
      <c r="LHP521" s="329"/>
      <c r="LHQ521" s="329"/>
      <c r="LHR521" s="329"/>
      <c r="LHS521" s="329"/>
      <c r="LHT521" s="329"/>
      <c r="LHU521" s="329"/>
      <c r="LHV521" s="329"/>
      <c r="LHW521" s="329"/>
      <c r="LHX521" s="329"/>
      <c r="LHY521" s="329"/>
      <c r="LHZ521" s="329"/>
      <c r="LIA521" s="329"/>
      <c r="LIB521" s="329"/>
      <c r="LIC521" s="329"/>
      <c r="LID521" s="329"/>
      <c r="LIE521" s="329"/>
      <c r="LIF521" s="329"/>
      <c r="LIG521" s="329"/>
      <c r="LIH521" s="329"/>
      <c r="LII521" s="329"/>
      <c r="LIJ521" s="329"/>
      <c r="LIK521" s="329"/>
      <c r="LIL521" s="329"/>
      <c r="LIM521" s="329"/>
      <c r="LIN521" s="329"/>
      <c r="LIO521" s="329"/>
      <c r="LIP521" s="329"/>
      <c r="LIQ521" s="329"/>
      <c r="LIR521" s="329"/>
      <c r="LIS521" s="329"/>
      <c r="LIT521" s="329"/>
      <c r="LIU521" s="329"/>
      <c r="LIV521" s="329"/>
      <c r="LIW521" s="329"/>
      <c r="LIX521" s="329"/>
      <c r="LIY521" s="329"/>
      <c r="LIZ521" s="329"/>
      <c r="LJA521" s="329"/>
      <c r="LJB521" s="329"/>
      <c r="LJC521" s="329"/>
      <c r="LJD521" s="329"/>
      <c r="LJE521" s="329"/>
      <c r="LJF521" s="329"/>
      <c r="LJG521" s="329"/>
      <c r="LJH521" s="329"/>
      <c r="LJI521" s="329"/>
      <c r="LJJ521" s="329"/>
      <c r="LJK521" s="329"/>
      <c r="LJL521" s="329"/>
      <c r="LJM521" s="329"/>
      <c r="LJN521" s="329"/>
      <c r="LJO521" s="329"/>
      <c r="LJP521" s="329"/>
      <c r="LJQ521" s="329"/>
      <c r="LJR521" s="329"/>
      <c r="LJS521" s="329"/>
      <c r="LJT521" s="329"/>
      <c r="LJU521" s="329"/>
      <c r="LJV521" s="329"/>
      <c r="LJW521" s="329"/>
      <c r="LJX521" s="329"/>
      <c r="LJY521" s="329"/>
      <c r="LJZ521" s="329"/>
      <c r="LKA521" s="329"/>
      <c r="LKB521" s="329"/>
      <c r="LKC521" s="329"/>
      <c r="LKD521" s="329"/>
      <c r="LKE521" s="329"/>
      <c r="LKF521" s="329"/>
      <c r="LKG521" s="329"/>
      <c r="LKH521" s="329"/>
      <c r="LKI521" s="329"/>
      <c r="LKJ521" s="329"/>
      <c r="LKK521" s="329"/>
      <c r="LKL521" s="329"/>
      <c r="LKM521" s="329"/>
      <c r="LKN521" s="329"/>
      <c r="LKO521" s="329"/>
      <c r="LKP521" s="329"/>
      <c r="LKQ521" s="329"/>
      <c r="LKR521" s="329"/>
      <c r="LKS521" s="329"/>
      <c r="LKT521" s="329"/>
      <c r="LKU521" s="329"/>
      <c r="LKV521" s="329"/>
      <c r="LKW521" s="329"/>
      <c r="LKX521" s="329"/>
      <c r="LKY521" s="329"/>
      <c r="LKZ521" s="329"/>
      <c r="LLA521" s="329"/>
      <c r="LLB521" s="329"/>
      <c r="LLC521" s="329"/>
      <c r="LLD521" s="329"/>
      <c r="LLE521" s="329"/>
      <c r="LLF521" s="329"/>
      <c r="LLG521" s="329"/>
      <c r="LLH521" s="329"/>
      <c r="LLI521" s="329"/>
      <c r="LLJ521" s="329"/>
      <c r="LLK521" s="329"/>
      <c r="LLL521" s="329"/>
      <c r="LLM521" s="329"/>
      <c r="LLN521" s="329"/>
      <c r="LLO521" s="329"/>
      <c r="LLP521" s="329"/>
      <c r="LLQ521" s="329"/>
      <c r="LLR521" s="329"/>
      <c r="LLS521" s="329"/>
      <c r="LLT521" s="329"/>
      <c r="LLU521" s="329"/>
      <c r="LLV521" s="329"/>
      <c r="LLW521" s="329"/>
      <c r="LLX521" s="329"/>
      <c r="LLY521" s="329"/>
      <c r="LLZ521" s="329"/>
      <c r="LMA521" s="329"/>
      <c r="LMB521" s="329"/>
      <c r="LMC521" s="329"/>
      <c r="LMD521" s="329"/>
      <c r="LME521" s="329"/>
      <c r="LMF521" s="329"/>
      <c r="LMG521" s="329"/>
      <c r="LMH521" s="329"/>
      <c r="LMI521" s="329"/>
      <c r="LMJ521" s="329"/>
      <c r="LMK521" s="329"/>
      <c r="LML521" s="329"/>
      <c r="LMM521" s="329"/>
      <c r="LMN521" s="329"/>
      <c r="LMO521" s="329"/>
      <c r="LMP521" s="329"/>
      <c r="LMQ521" s="329"/>
      <c r="LMR521" s="329"/>
      <c r="LMS521" s="329"/>
      <c r="LMT521" s="329"/>
      <c r="LMU521" s="329"/>
      <c r="LMV521" s="329"/>
      <c r="LMW521" s="329"/>
      <c r="LMX521" s="329"/>
      <c r="LMY521" s="329"/>
      <c r="LMZ521" s="329"/>
      <c r="LNA521" s="329"/>
      <c r="LNB521" s="329"/>
      <c r="LNC521" s="329"/>
      <c r="LND521" s="329"/>
      <c r="LNE521" s="329"/>
      <c r="LNF521" s="329"/>
      <c r="LNG521" s="329"/>
      <c r="LNH521" s="329"/>
      <c r="LNI521" s="329"/>
      <c r="LNJ521" s="329"/>
      <c r="LNK521" s="329"/>
      <c r="LNL521" s="329"/>
      <c r="LNM521" s="329"/>
      <c r="LNN521" s="329"/>
      <c r="LNO521" s="329"/>
      <c r="LNP521" s="329"/>
      <c r="LNQ521" s="329"/>
      <c r="LNR521" s="329"/>
      <c r="LNS521" s="329"/>
      <c r="LNT521" s="329"/>
      <c r="LNU521" s="329"/>
      <c r="LNV521" s="329"/>
      <c r="LNW521" s="329"/>
      <c r="LNX521" s="329"/>
      <c r="LNY521" s="329"/>
      <c r="LNZ521" s="329"/>
      <c r="LOA521" s="329"/>
      <c r="LOB521" s="329"/>
      <c r="LOC521" s="329"/>
      <c r="LOD521" s="329"/>
      <c r="LOE521" s="329"/>
      <c r="LOF521" s="329"/>
      <c r="LOG521" s="329"/>
      <c r="LOH521" s="329"/>
      <c r="LOI521" s="329"/>
      <c r="LOJ521" s="329"/>
      <c r="LOK521" s="329"/>
      <c r="LOL521" s="329"/>
      <c r="LOM521" s="329"/>
      <c r="LON521" s="329"/>
      <c r="LOO521" s="329"/>
      <c r="LOP521" s="329"/>
      <c r="LOQ521" s="329"/>
      <c r="LOR521" s="329"/>
      <c r="LOS521" s="329"/>
      <c r="LOT521" s="329"/>
      <c r="LOU521" s="329"/>
      <c r="LOV521" s="329"/>
      <c r="LOW521" s="329"/>
      <c r="LOX521" s="329"/>
      <c r="LOY521" s="329"/>
      <c r="LOZ521" s="329"/>
      <c r="LPA521" s="329"/>
      <c r="LPB521" s="329"/>
      <c r="LPC521" s="329"/>
      <c r="LPD521" s="329"/>
      <c r="LPE521" s="329"/>
      <c r="LPF521" s="329"/>
      <c r="LPG521" s="329"/>
      <c r="LPH521" s="329"/>
      <c r="LPI521" s="329"/>
      <c r="LPJ521" s="329"/>
      <c r="LPK521" s="329"/>
      <c r="LPL521" s="329"/>
      <c r="LPM521" s="329"/>
      <c r="LPN521" s="329"/>
      <c r="LPO521" s="329"/>
      <c r="LPP521" s="329"/>
      <c r="LPQ521" s="329"/>
      <c r="LPR521" s="329"/>
      <c r="LPS521" s="329"/>
      <c r="LPT521" s="329"/>
      <c r="LPU521" s="329"/>
      <c r="LPV521" s="329"/>
      <c r="LPW521" s="329"/>
      <c r="LPX521" s="329"/>
      <c r="LPY521" s="329"/>
      <c r="LPZ521" s="329"/>
      <c r="LQA521" s="329"/>
      <c r="LQB521" s="329"/>
      <c r="LQC521" s="329"/>
      <c r="LQD521" s="329"/>
      <c r="LQE521" s="329"/>
      <c r="LQF521" s="329"/>
      <c r="LQG521" s="329"/>
      <c r="LQH521" s="329"/>
      <c r="LQI521" s="329"/>
      <c r="LQJ521" s="329"/>
      <c r="LQK521" s="329"/>
      <c r="LQL521" s="329"/>
      <c r="LQM521" s="329"/>
      <c r="LQN521" s="329"/>
      <c r="LQO521" s="329"/>
      <c r="LQP521" s="329"/>
      <c r="LQQ521" s="329"/>
      <c r="LQR521" s="329"/>
      <c r="LQS521" s="329"/>
      <c r="LQT521" s="329"/>
      <c r="LQU521" s="329"/>
      <c r="LQV521" s="329"/>
      <c r="LQW521" s="329"/>
      <c r="LQX521" s="329"/>
      <c r="LQY521" s="329"/>
      <c r="LQZ521" s="329"/>
      <c r="LRA521" s="329"/>
      <c r="LRB521" s="329"/>
      <c r="LRC521" s="329"/>
      <c r="LRD521" s="329"/>
      <c r="LRE521" s="329"/>
      <c r="LRF521" s="329"/>
      <c r="LRG521" s="329"/>
      <c r="LRH521" s="329"/>
      <c r="LRI521" s="329"/>
      <c r="LRJ521" s="329"/>
      <c r="LRK521" s="329"/>
      <c r="LRL521" s="329"/>
      <c r="LRM521" s="329"/>
      <c r="LRN521" s="329"/>
      <c r="LRO521" s="329"/>
      <c r="LRP521" s="329"/>
      <c r="LRQ521" s="329"/>
      <c r="LRR521" s="329"/>
      <c r="LRS521" s="329"/>
      <c r="LRT521" s="329"/>
      <c r="LRU521" s="329"/>
      <c r="LRV521" s="329"/>
      <c r="LRW521" s="329"/>
      <c r="LRX521" s="329"/>
      <c r="LRY521" s="329"/>
      <c r="LRZ521" s="329"/>
      <c r="LSA521" s="329"/>
      <c r="LSB521" s="329"/>
      <c r="LSC521" s="329"/>
      <c r="LSD521" s="329"/>
      <c r="LSE521" s="329"/>
      <c r="LSF521" s="329"/>
      <c r="LSG521" s="329"/>
      <c r="LSH521" s="329"/>
      <c r="LSI521" s="329"/>
      <c r="LSJ521" s="329"/>
      <c r="LSK521" s="329"/>
      <c r="LSL521" s="329"/>
      <c r="LSM521" s="329"/>
      <c r="LSN521" s="329"/>
      <c r="LSO521" s="329"/>
      <c r="LSP521" s="329"/>
      <c r="LSQ521" s="329"/>
      <c r="LSR521" s="329"/>
      <c r="LSS521" s="329"/>
      <c r="LST521" s="329"/>
      <c r="LSU521" s="329"/>
      <c r="LSV521" s="329"/>
      <c r="LSW521" s="329"/>
      <c r="LSX521" s="329"/>
      <c r="LSY521" s="329"/>
      <c r="LSZ521" s="329"/>
      <c r="LTA521" s="329"/>
      <c r="LTB521" s="329"/>
      <c r="LTC521" s="329"/>
      <c r="LTD521" s="329"/>
      <c r="LTE521" s="329"/>
      <c r="LTF521" s="329"/>
      <c r="LTG521" s="329"/>
      <c r="LTH521" s="329"/>
      <c r="LTI521" s="329"/>
      <c r="LTJ521" s="329"/>
      <c r="LTK521" s="329"/>
      <c r="LTL521" s="329"/>
      <c r="LTM521" s="329"/>
      <c r="LTN521" s="329"/>
      <c r="LTO521" s="329"/>
      <c r="LTP521" s="329"/>
      <c r="LTQ521" s="329"/>
      <c r="LTR521" s="329"/>
      <c r="LTS521" s="329"/>
      <c r="LTT521" s="329"/>
      <c r="LTU521" s="329"/>
      <c r="LTV521" s="329"/>
      <c r="LTW521" s="329"/>
      <c r="LTX521" s="329"/>
      <c r="LTY521" s="329"/>
      <c r="LTZ521" s="329"/>
      <c r="LUA521" s="329"/>
      <c r="LUB521" s="329"/>
      <c r="LUC521" s="329"/>
      <c r="LUD521" s="329"/>
      <c r="LUE521" s="329"/>
      <c r="LUF521" s="329"/>
      <c r="LUG521" s="329"/>
      <c r="LUH521" s="329"/>
      <c r="LUI521" s="329"/>
      <c r="LUJ521" s="329"/>
      <c r="LUK521" s="329"/>
      <c r="LUL521" s="329"/>
      <c r="LUM521" s="329"/>
      <c r="LUN521" s="329"/>
      <c r="LUO521" s="329"/>
      <c r="LUP521" s="329"/>
      <c r="LUQ521" s="329"/>
      <c r="LUR521" s="329"/>
      <c r="LUS521" s="329"/>
      <c r="LUT521" s="329"/>
      <c r="LUU521" s="329"/>
      <c r="LUV521" s="329"/>
      <c r="LUW521" s="329"/>
      <c r="LUX521" s="329"/>
      <c r="LUY521" s="329"/>
      <c r="LUZ521" s="329"/>
      <c r="LVA521" s="329"/>
      <c r="LVB521" s="329"/>
      <c r="LVC521" s="329"/>
      <c r="LVD521" s="329"/>
      <c r="LVE521" s="329"/>
      <c r="LVF521" s="329"/>
      <c r="LVG521" s="329"/>
      <c r="LVH521" s="329"/>
      <c r="LVI521" s="329"/>
      <c r="LVJ521" s="329"/>
      <c r="LVK521" s="329"/>
      <c r="LVL521" s="329"/>
      <c r="LVM521" s="329"/>
      <c r="LVN521" s="329"/>
      <c r="LVO521" s="329"/>
      <c r="LVP521" s="329"/>
      <c r="LVQ521" s="329"/>
      <c r="LVR521" s="329"/>
      <c r="LVS521" s="329"/>
      <c r="LVT521" s="329"/>
      <c r="LVU521" s="329"/>
      <c r="LVV521" s="329"/>
      <c r="LVW521" s="329"/>
      <c r="LVX521" s="329"/>
      <c r="LVY521" s="329"/>
      <c r="LVZ521" s="329"/>
      <c r="LWA521" s="329"/>
      <c r="LWB521" s="329"/>
      <c r="LWC521" s="329"/>
      <c r="LWD521" s="329"/>
      <c r="LWE521" s="329"/>
      <c r="LWF521" s="329"/>
      <c r="LWG521" s="329"/>
      <c r="LWH521" s="329"/>
      <c r="LWI521" s="329"/>
      <c r="LWJ521" s="329"/>
      <c r="LWK521" s="329"/>
      <c r="LWL521" s="329"/>
      <c r="LWM521" s="329"/>
      <c r="LWN521" s="329"/>
      <c r="LWO521" s="329"/>
      <c r="LWP521" s="329"/>
      <c r="LWQ521" s="329"/>
      <c r="LWR521" s="329"/>
      <c r="LWS521" s="329"/>
      <c r="LWT521" s="329"/>
      <c r="LWU521" s="329"/>
      <c r="LWV521" s="329"/>
      <c r="LWW521" s="329"/>
      <c r="LWX521" s="329"/>
      <c r="LWY521" s="329"/>
      <c r="LWZ521" s="329"/>
      <c r="LXA521" s="329"/>
      <c r="LXB521" s="329"/>
      <c r="LXC521" s="329"/>
      <c r="LXD521" s="329"/>
      <c r="LXE521" s="329"/>
      <c r="LXF521" s="329"/>
      <c r="LXG521" s="329"/>
      <c r="LXH521" s="329"/>
      <c r="LXI521" s="329"/>
      <c r="LXJ521" s="329"/>
      <c r="LXK521" s="329"/>
      <c r="LXL521" s="329"/>
      <c r="LXM521" s="329"/>
      <c r="LXN521" s="329"/>
      <c r="LXO521" s="329"/>
      <c r="LXP521" s="329"/>
      <c r="LXQ521" s="329"/>
      <c r="LXR521" s="329"/>
      <c r="LXS521" s="329"/>
      <c r="LXT521" s="329"/>
      <c r="LXU521" s="329"/>
      <c r="LXV521" s="329"/>
      <c r="LXW521" s="329"/>
      <c r="LXX521" s="329"/>
      <c r="LXY521" s="329"/>
      <c r="LXZ521" s="329"/>
      <c r="LYA521" s="329"/>
      <c r="LYB521" s="329"/>
      <c r="LYC521" s="329"/>
      <c r="LYD521" s="329"/>
      <c r="LYE521" s="329"/>
      <c r="LYF521" s="329"/>
      <c r="LYG521" s="329"/>
      <c r="LYH521" s="329"/>
      <c r="LYI521" s="329"/>
      <c r="LYJ521" s="329"/>
      <c r="LYK521" s="329"/>
      <c r="LYL521" s="329"/>
      <c r="LYM521" s="329"/>
      <c r="LYN521" s="329"/>
      <c r="LYO521" s="329"/>
      <c r="LYP521" s="329"/>
      <c r="LYQ521" s="329"/>
      <c r="LYR521" s="329"/>
      <c r="LYS521" s="329"/>
      <c r="LYT521" s="329"/>
      <c r="LYU521" s="329"/>
      <c r="LYV521" s="329"/>
      <c r="LYW521" s="329"/>
      <c r="LYX521" s="329"/>
      <c r="LYY521" s="329"/>
      <c r="LYZ521" s="329"/>
      <c r="LZA521" s="329"/>
      <c r="LZB521" s="329"/>
      <c r="LZC521" s="329"/>
      <c r="LZD521" s="329"/>
      <c r="LZE521" s="329"/>
      <c r="LZF521" s="329"/>
      <c r="LZG521" s="329"/>
      <c r="LZH521" s="329"/>
      <c r="LZI521" s="329"/>
      <c r="LZJ521" s="329"/>
      <c r="LZK521" s="329"/>
      <c r="LZL521" s="329"/>
      <c r="LZM521" s="329"/>
      <c r="LZN521" s="329"/>
      <c r="LZO521" s="329"/>
      <c r="LZP521" s="329"/>
      <c r="LZQ521" s="329"/>
      <c r="LZR521" s="329"/>
      <c r="LZS521" s="329"/>
      <c r="LZT521" s="329"/>
      <c r="LZU521" s="329"/>
      <c r="LZV521" s="329"/>
      <c r="LZW521" s="329"/>
      <c r="LZX521" s="329"/>
      <c r="LZY521" s="329"/>
      <c r="LZZ521" s="329"/>
      <c r="MAA521" s="329"/>
      <c r="MAB521" s="329"/>
      <c r="MAC521" s="329"/>
      <c r="MAD521" s="329"/>
      <c r="MAE521" s="329"/>
      <c r="MAF521" s="329"/>
      <c r="MAG521" s="329"/>
      <c r="MAH521" s="329"/>
      <c r="MAI521" s="329"/>
      <c r="MAJ521" s="329"/>
      <c r="MAK521" s="329"/>
      <c r="MAL521" s="329"/>
      <c r="MAM521" s="329"/>
      <c r="MAN521" s="329"/>
      <c r="MAO521" s="329"/>
      <c r="MAP521" s="329"/>
      <c r="MAQ521" s="329"/>
      <c r="MAR521" s="329"/>
      <c r="MAS521" s="329"/>
      <c r="MAT521" s="329"/>
      <c r="MAU521" s="329"/>
      <c r="MAV521" s="329"/>
      <c r="MAW521" s="329"/>
      <c r="MAX521" s="329"/>
      <c r="MAY521" s="329"/>
      <c r="MAZ521" s="329"/>
      <c r="MBA521" s="329"/>
      <c r="MBB521" s="329"/>
      <c r="MBC521" s="329"/>
      <c r="MBD521" s="329"/>
      <c r="MBE521" s="329"/>
      <c r="MBF521" s="329"/>
      <c r="MBG521" s="329"/>
      <c r="MBH521" s="329"/>
      <c r="MBI521" s="329"/>
      <c r="MBJ521" s="329"/>
      <c r="MBK521" s="329"/>
      <c r="MBL521" s="329"/>
      <c r="MBM521" s="329"/>
      <c r="MBN521" s="329"/>
      <c r="MBO521" s="329"/>
      <c r="MBP521" s="329"/>
      <c r="MBQ521" s="329"/>
      <c r="MBR521" s="329"/>
      <c r="MBS521" s="329"/>
      <c r="MBT521" s="329"/>
      <c r="MBU521" s="329"/>
      <c r="MBV521" s="329"/>
      <c r="MBW521" s="329"/>
      <c r="MBX521" s="329"/>
      <c r="MBY521" s="329"/>
      <c r="MBZ521" s="329"/>
      <c r="MCA521" s="329"/>
      <c r="MCB521" s="329"/>
      <c r="MCC521" s="329"/>
      <c r="MCD521" s="329"/>
      <c r="MCE521" s="329"/>
      <c r="MCF521" s="329"/>
      <c r="MCG521" s="329"/>
      <c r="MCH521" s="329"/>
      <c r="MCI521" s="329"/>
      <c r="MCJ521" s="329"/>
      <c r="MCK521" s="329"/>
      <c r="MCL521" s="329"/>
      <c r="MCM521" s="329"/>
      <c r="MCN521" s="329"/>
      <c r="MCO521" s="329"/>
      <c r="MCP521" s="329"/>
      <c r="MCQ521" s="329"/>
      <c r="MCR521" s="329"/>
      <c r="MCS521" s="329"/>
      <c r="MCT521" s="329"/>
      <c r="MCU521" s="329"/>
      <c r="MCV521" s="329"/>
      <c r="MCW521" s="329"/>
      <c r="MCX521" s="329"/>
      <c r="MCY521" s="329"/>
      <c r="MCZ521" s="329"/>
      <c r="MDA521" s="329"/>
      <c r="MDB521" s="329"/>
      <c r="MDC521" s="329"/>
      <c r="MDD521" s="329"/>
      <c r="MDE521" s="329"/>
      <c r="MDF521" s="329"/>
      <c r="MDG521" s="329"/>
      <c r="MDH521" s="329"/>
      <c r="MDI521" s="329"/>
      <c r="MDJ521" s="329"/>
      <c r="MDK521" s="329"/>
      <c r="MDL521" s="329"/>
      <c r="MDM521" s="329"/>
      <c r="MDN521" s="329"/>
      <c r="MDO521" s="329"/>
      <c r="MDP521" s="329"/>
      <c r="MDQ521" s="329"/>
      <c r="MDR521" s="329"/>
      <c r="MDS521" s="329"/>
      <c r="MDT521" s="329"/>
      <c r="MDU521" s="329"/>
      <c r="MDV521" s="329"/>
      <c r="MDW521" s="329"/>
      <c r="MDX521" s="329"/>
      <c r="MDY521" s="329"/>
      <c r="MDZ521" s="329"/>
      <c r="MEA521" s="329"/>
      <c r="MEB521" s="329"/>
      <c r="MEC521" s="329"/>
      <c r="MED521" s="329"/>
      <c r="MEE521" s="329"/>
      <c r="MEF521" s="329"/>
      <c r="MEG521" s="329"/>
      <c r="MEH521" s="329"/>
      <c r="MEI521" s="329"/>
      <c r="MEJ521" s="329"/>
      <c r="MEK521" s="329"/>
      <c r="MEL521" s="329"/>
      <c r="MEM521" s="329"/>
      <c r="MEN521" s="329"/>
      <c r="MEO521" s="329"/>
      <c r="MEP521" s="329"/>
      <c r="MEQ521" s="329"/>
      <c r="MER521" s="329"/>
      <c r="MES521" s="329"/>
      <c r="MET521" s="329"/>
      <c r="MEU521" s="329"/>
      <c r="MEV521" s="329"/>
      <c r="MEW521" s="329"/>
      <c r="MEX521" s="329"/>
      <c r="MEY521" s="329"/>
      <c r="MEZ521" s="329"/>
      <c r="MFA521" s="329"/>
      <c r="MFB521" s="329"/>
      <c r="MFC521" s="329"/>
      <c r="MFD521" s="329"/>
      <c r="MFE521" s="329"/>
      <c r="MFF521" s="329"/>
      <c r="MFG521" s="329"/>
      <c r="MFH521" s="329"/>
      <c r="MFI521" s="329"/>
      <c r="MFJ521" s="329"/>
      <c r="MFK521" s="329"/>
      <c r="MFL521" s="329"/>
      <c r="MFM521" s="329"/>
      <c r="MFN521" s="329"/>
      <c r="MFO521" s="329"/>
      <c r="MFP521" s="329"/>
      <c r="MFQ521" s="329"/>
      <c r="MFR521" s="329"/>
      <c r="MFS521" s="329"/>
      <c r="MFT521" s="329"/>
      <c r="MFU521" s="329"/>
      <c r="MFV521" s="329"/>
      <c r="MFW521" s="329"/>
      <c r="MFX521" s="329"/>
      <c r="MFY521" s="329"/>
      <c r="MFZ521" s="329"/>
      <c r="MGA521" s="329"/>
      <c r="MGB521" s="329"/>
      <c r="MGC521" s="329"/>
      <c r="MGD521" s="329"/>
      <c r="MGE521" s="329"/>
      <c r="MGF521" s="329"/>
      <c r="MGG521" s="329"/>
      <c r="MGH521" s="329"/>
      <c r="MGI521" s="329"/>
      <c r="MGJ521" s="329"/>
      <c r="MGK521" s="329"/>
      <c r="MGL521" s="329"/>
      <c r="MGM521" s="329"/>
      <c r="MGN521" s="329"/>
      <c r="MGO521" s="329"/>
      <c r="MGP521" s="329"/>
      <c r="MGQ521" s="329"/>
      <c r="MGR521" s="329"/>
      <c r="MGS521" s="329"/>
      <c r="MGT521" s="329"/>
      <c r="MGU521" s="329"/>
      <c r="MGV521" s="329"/>
      <c r="MGW521" s="329"/>
      <c r="MGX521" s="329"/>
      <c r="MGY521" s="329"/>
      <c r="MGZ521" s="329"/>
      <c r="MHA521" s="329"/>
      <c r="MHB521" s="329"/>
      <c r="MHC521" s="329"/>
      <c r="MHD521" s="329"/>
      <c r="MHE521" s="329"/>
      <c r="MHF521" s="329"/>
      <c r="MHG521" s="329"/>
      <c r="MHH521" s="329"/>
      <c r="MHI521" s="329"/>
      <c r="MHJ521" s="329"/>
      <c r="MHK521" s="329"/>
      <c r="MHL521" s="329"/>
      <c r="MHM521" s="329"/>
      <c r="MHN521" s="329"/>
      <c r="MHO521" s="329"/>
      <c r="MHP521" s="329"/>
      <c r="MHQ521" s="329"/>
      <c r="MHR521" s="329"/>
      <c r="MHS521" s="329"/>
      <c r="MHT521" s="329"/>
      <c r="MHU521" s="329"/>
      <c r="MHV521" s="329"/>
      <c r="MHW521" s="329"/>
      <c r="MHX521" s="329"/>
      <c r="MHY521" s="329"/>
      <c r="MHZ521" s="329"/>
      <c r="MIA521" s="329"/>
      <c r="MIB521" s="329"/>
      <c r="MIC521" s="329"/>
      <c r="MID521" s="329"/>
      <c r="MIE521" s="329"/>
      <c r="MIF521" s="329"/>
      <c r="MIG521" s="329"/>
      <c r="MIH521" s="329"/>
      <c r="MII521" s="329"/>
      <c r="MIJ521" s="329"/>
      <c r="MIK521" s="329"/>
      <c r="MIL521" s="329"/>
      <c r="MIM521" s="329"/>
      <c r="MIN521" s="329"/>
      <c r="MIO521" s="329"/>
      <c r="MIP521" s="329"/>
      <c r="MIQ521" s="329"/>
      <c r="MIR521" s="329"/>
      <c r="MIS521" s="329"/>
      <c r="MIT521" s="329"/>
      <c r="MIU521" s="329"/>
      <c r="MIV521" s="329"/>
      <c r="MIW521" s="329"/>
      <c r="MIX521" s="329"/>
      <c r="MIY521" s="329"/>
      <c r="MIZ521" s="329"/>
      <c r="MJA521" s="329"/>
      <c r="MJB521" s="329"/>
      <c r="MJC521" s="329"/>
      <c r="MJD521" s="329"/>
      <c r="MJE521" s="329"/>
      <c r="MJF521" s="329"/>
      <c r="MJG521" s="329"/>
      <c r="MJH521" s="329"/>
      <c r="MJI521" s="329"/>
      <c r="MJJ521" s="329"/>
      <c r="MJK521" s="329"/>
      <c r="MJL521" s="329"/>
      <c r="MJM521" s="329"/>
      <c r="MJN521" s="329"/>
      <c r="MJO521" s="329"/>
      <c r="MJP521" s="329"/>
      <c r="MJQ521" s="329"/>
      <c r="MJR521" s="329"/>
      <c r="MJS521" s="329"/>
      <c r="MJT521" s="329"/>
      <c r="MJU521" s="329"/>
      <c r="MJV521" s="329"/>
      <c r="MJW521" s="329"/>
      <c r="MJX521" s="329"/>
      <c r="MJY521" s="329"/>
      <c r="MJZ521" s="329"/>
      <c r="MKA521" s="329"/>
      <c r="MKB521" s="329"/>
      <c r="MKC521" s="329"/>
      <c r="MKD521" s="329"/>
      <c r="MKE521" s="329"/>
      <c r="MKF521" s="329"/>
      <c r="MKG521" s="329"/>
      <c r="MKH521" s="329"/>
      <c r="MKI521" s="329"/>
      <c r="MKJ521" s="329"/>
      <c r="MKK521" s="329"/>
      <c r="MKL521" s="329"/>
      <c r="MKM521" s="329"/>
      <c r="MKN521" s="329"/>
      <c r="MKO521" s="329"/>
      <c r="MKP521" s="329"/>
      <c r="MKQ521" s="329"/>
      <c r="MKR521" s="329"/>
      <c r="MKS521" s="329"/>
      <c r="MKT521" s="329"/>
      <c r="MKU521" s="329"/>
      <c r="MKV521" s="329"/>
      <c r="MKW521" s="329"/>
      <c r="MKX521" s="329"/>
      <c r="MKY521" s="329"/>
      <c r="MKZ521" s="329"/>
      <c r="MLA521" s="329"/>
      <c r="MLB521" s="329"/>
      <c r="MLC521" s="329"/>
      <c r="MLD521" s="329"/>
      <c r="MLE521" s="329"/>
      <c r="MLF521" s="329"/>
      <c r="MLG521" s="329"/>
      <c r="MLH521" s="329"/>
      <c r="MLI521" s="329"/>
      <c r="MLJ521" s="329"/>
      <c r="MLK521" s="329"/>
      <c r="MLL521" s="329"/>
      <c r="MLM521" s="329"/>
      <c r="MLN521" s="329"/>
      <c r="MLO521" s="329"/>
      <c r="MLP521" s="329"/>
      <c r="MLQ521" s="329"/>
      <c r="MLR521" s="329"/>
      <c r="MLS521" s="329"/>
      <c r="MLT521" s="329"/>
      <c r="MLU521" s="329"/>
      <c r="MLV521" s="329"/>
      <c r="MLW521" s="329"/>
      <c r="MLX521" s="329"/>
      <c r="MLY521" s="329"/>
      <c r="MLZ521" s="329"/>
      <c r="MMA521" s="329"/>
      <c r="MMB521" s="329"/>
      <c r="MMC521" s="329"/>
      <c r="MMD521" s="329"/>
      <c r="MME521" s="329"/>
      <c r="MMF521" s="329"/>
      <c r="MMG521" s="329"/>
      <c r="MMH521" s="329"/>
      <c r="MMI521" s="329"/>
      <c r="MMJ521" s="329"/>
      <c r="MMK521" s="329"/>
      <c r="MML521" s="329"/>
      <c r="MMM521" s="329"/>
      <c r="MMN521" s="329"/>
      <c r="MMO521" s="329"/>
      <c r="MMP521" s="329"/>
      <c r="MMQ521" s="329"/>
      <c r="MMR521" s="329"/>
      <c r="MMS521" s="329"/>
      <c r="MMT521" s="329"/>
      <c r="MMU521" s="329"/>
      <c r="MMV521" s="329"/>
      <c r="MMW521" s="329"/>
      <c r="MMX521" s="329"/>
      <c r="MMY521" s="329"/>
      <c r="MMZ521" s="329"/>
      <c r="MNA521" s="329"/>
      <c r="MNB521" s="329"/>
      <c r="MNC521" s="329"/>
      <c r="MND521" s="329"/>
      <c r="MNE521" s="329"/>
      <c r="MNF521" s="329"/>
      <c r="MNG521" s="329"/>
      <c r="MNH521" s="329"/>
      <c r="MNI521" s="329"/>
      <c r="MNJ521" s="329"/>
      <c r="MNK521" s="329"/>
      <c r="MNL521" s="329"/>
      <c r="MNM521" s="329"/>
      <c r="MNN521" s="329"/>
      <c r="MNO521" s="329"/>
      <c r="MNP521" s="329"/>
      <c r="MNQ521" s="329"/>
      <c r="MNR521" s="329"/>
      <c r="MNS521" s="329"/>
      <c r="MNT521" s="329"/>
      <c r="MNU521" s="329"/>
      <c r="MNV521" s="329"/>
      <c r="MNW521" s="329"/>
      <c r="MNX521" s="329"/>
      <c r="MNY521" s="329"/>
      <c r="MNZ521" s="329"/>
      <c r="MOA521" s="329"/>
      <c r="MOB521" s="329"/>
      <c r="MOC521" s="329"/>
      <c r="MOD521" s="329"/>
      <c r="MOE521" s="329"/>
      <c r="MOF521" s="329"/>
      <c r="MOG521" s="329"/>
      <c r="MOH521" s="329"/>
      <c r="MOI521" s="329"/>
      <c r="MOJ521" s="329"/>
      <c r="MOK521" s="329"/>
      <c r="MOL521" s="329"/>
      <c r="MOM521" s="329"/>
      <c r="MON521" s="329"/>
      <c r="MOO521" s="329"/>
      <c r="MOP521" s="329"/>
      <c r="MOQ521" s="329"/>
      <c r="MOR521" s="329"/>
      <c r="MOS521" s="329"/>
      <c r="MOT521" s="329"/>
      <c r="MOU521" s="329"/>
      <c r="MOV521" s="329"/>
      <c r="MOW521" s="329"/>
      <c r="MOX521" s="329"/>
      <c r="MOY521" s="329"/>
      <c r="MOZ521" s="329"/>
      <c r="MPA521" s="329"/>
      <c r="MPB521" s="329"/>
      <c r="MPC521" s="329"/>
      <c r="MPD521" s="329"/>
      <c r="MPE521" s="329"/>
      <c r="MPF521" s="329"/>
      <c r="MPG521" s="329"/>
      <c r="MPH521" s="329"/>
      <c r="MPI521" s="329"/>
      <c r="MPJ521" s="329"/>
      <c r="MPK521" s="329"/>
      <c r="MPL521" s="329"/>
      <c r="MPM521" s="329"/>
      <c r="MPN521" s="329"/>
      <c r="MPO521" s="329"/>
      <c r="MPP521" s="329"/>
      <c r="MPQ521" s="329"/>
      <c r="MPR521" s="329"/>
      <c r="MPS521" s="329"/>
      <c r="MPT521" s="329"/>
      <c r="MPU521" s="329"/>
      <c r="MPV521" s="329"/>
      <c r="MPW521" s="329"/>
      <c r="MPX521" s="329"/>
      <c r="MPY521" s="329"/>
      <c r="MPZ521" s="329"/>
      <c r="MQA521" s="329"/>
      <c r="MQB521" s="329"/>
      <c r="MQC521" s="329"/>
      <c r="MQD521" s="329"/>
      <c r="MQE521" s="329"/>
      <c r="MQF521" s="329"/>
      <c r="MQG521" s="329"/>
      <c r="MQH521" s="329"/>
      <c r="MQI521" s="329"/>
      <c r="MQJ521" s="329"/>
      <c r="MQK521" s="329"/>
      <c r="MQL521" s="329"/>
      <c r="MQM521" s="329"/>
      <c r="MQN521" s="329"/>
      <c r="MQO521" s="329"/>
      <c r="MQP521" s="329"/>
      <c r="MQQ521" s="329"/>
      <c r="MQR521" s="329"/>
      <c r="MQS521" s="329"/>
      <c r="MQT521" s="329"/>
      <c r="MQU521" s="329"/>
      <c r="MQV521" s="329"/>
      <c r="MQW521" s="329"/>
      <c r="MQX521" s="329"/>
      <c r="MQY521" s="329"/>
      <c r="MQZ521" s="329"/>
      <c r="MRA521" s="329"/>
      <c r="MRB521" s="329"/>
      <c r="MRC521" s="329"/>
      <c r="MRD521" s="329"/>
      <c r="MRE521" s="329"/>
      <c r="MRF521" s="329"/>
      <c r="MRG521" s="329"/>
      <c r="MRH521" s="329"/>
      <c r="MRI521" s="329"/>
      <c r="MRJ521" s="329"/>
      <c r="MRK521" s="329"/>
      <c r="MRL521" s="329"/>
      <c r="MRM521" s="329"/>
      <c r="MRN521" s="329"/>
      <c r="MRO521" s="329"/>
      <c r="MRP521" s="329"/>
      <c r="MRQ521" s="329"/>
      <c r="MRR521" s="329"/>
      <c r="MRS521" s="329"/>
      <c r="MRT521" s="329"/>
      <c r="MRU521" s="329"/>
      <c r="MRV521" s="329"/>
      <c r="MRW521" s="329"/>
      <c r="MRX521" s="329"/>
      <c r="MRY521" s="329"/>
      <c r="MRZ521" s="329"/>
      <c r="MSA521" s="329"/>
      <c r="MSB521" s="329"/>
      <c r="MSC521" s="329"/>
      <c r="MSD521" s="329"/>
      <c r="MSE521" s="329"/>
      <c r="MSF521" s="329"/>
      <c r="MSG521" s="329"/>
      <c r="MSH521" s="329"/>
      <c r="MSI521" s="329"/>
      <c r="MSJ521" s="329"/>
      <c r="MSK521" s="329"/>
      <c r="MSL521" s="329"/>
      <c r="MSM521" s="329"/>
      <c r="MSN521" s="329"/>
      <c r="MSO521" s="329"/>
      <c r="MSP521" s="329"/>
      <c r="MSQ521" s="329"/>
      <c r="MSR521" s="329"/>
      <c r="MSS521" s="329"/>
      <c r="MST521" s="329"/>
      <c r="MSU521" s="329"/>
      <c r="MSV521" s="329"/>
      <c r="MSW521" s="329"/>
      <c r="MSX521" s="329"/>
      <c r="MSY521" s="329"/>
      <c r="MSZ521" s="329"/>
      <c r="MTA521" s="329"/>
      <c r="MTB521" s="329"/>
      <c r="MTC521" s="329"/>
      <c r="MTD521" s="329"/>
      <c r="MTE521" s="329"/>
      <c r="MTF521" s="329"/>
      <c r="MTG521" s="329"/>
      <c r="MTH521" s="329"/>
      <c r="MTI521" s="329"/>
      <c r="MTJ521" s="329"/>
      <c r="MTK521" s="329"/>
      <c r="MTL521" s="329"/>
      <c r="MTM521" s="329"/>
      <c r="MTN521" s="329"/>
      <c r="MTO521" s="329"/>
      <c r="MTP521" s="329"/>
      <c r="MTQ521" s="329"/>
      <c r="MTR521" s="329"/>
      <c r="MTS521" s="329"/>
      <c r="MTT521" s="329"/>
      <c r="MTU521" s="329"/>
      <c r="MTV521" s="329"/>
      <c r="MTW521" s="329"/>
      <c r="MTX521" s="329"/>
      <c r="MTY521" s="329"/>
      <c r="MTZ521" s="329"/>
      <c r="MUA521" s="329"/>
      <c r="MUB521" s="329"/>
      <c r="MUC521" s="329"/>
      <c r="MUD521" s="329"/>
      <c r="MUE521" s="329"/>
      <c r="MUF521" s="329"/>
      <c r="MUG521" s="329"/>
      <c r="MUH521" s="329"/>
      <c r="MUI521" s="329"/>
      <c r="MUJ521" s="329"/>
      <c r="MUK521" s="329"/>
      <c r="MUL521" s="329"/>
      <c r="MUM521" s="329"/>
      <c r="MUN521" s="329"/>
      <c r="MUO521" s="329"/>
      <c r="MUP521" s="329"/>
      <c r="MUQ521" s="329"/>
      <c r="MUR521" s="329"/>
      <c r="MUS521" s="329"/>
      <c r="MUT521" s="329"/>
      <c r="MUU521" s="329"/>
      <c r="MUV521" s="329"/>
      <c r="MUW521" s="329"/>
      <c r="MUX521" s="329"/>
      <c r="MUY521" s="329"/>
      <c r="MUZ521" s="329"/>
      <c r="MVA521" s="329"/>
      <c r="MVB521" s="329"/>
      <c r="MVC521" s="329"/>
      <c r="MVD521" s="329"/>
      <c r="MVE521" s="329"/>
      <c r="MVF521" s="329"/>
      <c r="MVG521" s="329"/>
      <c r="MVH521" s="329"/>
      <c r="MVI521" s="329"/>
      <c r="MVJ521" s="329"/>
      <c r="MVK521" s="329"/>
      <c r="MVL521" s="329"/>
      <c r="MVM521" s="329"/>
      <c r="MVN521" s="329"/>
      <c r="MVO521" s="329"/>
      <c r="MVP521" s="329"/>
      <c r="MVQ521" s="329"/>
      <c r="MVR521" s="329"/>
      <c r="MVS521" s="329"/>
      <c r="MVT521" s="329"/>
      <c r="MVU521" s="329"/>
      <c r="MVV521" s="329"/>
      <c r="MVW521" s="329"/>
      <c r="MVX521" s="329"/>
      <c r="MVY521" s="329"/>
      <c r="MVZ521" s="329"/>
      <c r="MWA521" s="329"/>
      <c r="MWB521" s="329"/>
      <c r="MWC521" s="329"/>
      <c r="MWD521" s="329"/>
      <c r="MWE521" s="329"/>
      <c r="MWF521" s="329"/>
      <c r="MWG521" s="329"/>
      <c r="MWH521" s="329"/>
      <c r="MWI521" s="329"/>
      <c r="MWJ521" s="329"/>
      <c r="MWK521" s="329"/>
      <c r="MWL521" s="329"/>
      <c r="MWM521" s="329"/>
      <c r="MWN521" s="329"/>
      <c r="MWO521" s="329"/>
      <c r="MWP521" s="329"/>
      <c r="MWQ521" s="329"/>
      <c r="MWR521" s="329"/>
      <c r="MWS521" s="329"/>
      <c r="MWT521" s="329"/>
      <c r="MWU521" s="329"/>
      <c r="MWV521" s="329"/>
      <c r="MWW521" s="329"/>
      <c r="MWX521" s="329"/>
      <c r="MWY521" s="329"/>
      <c r="MWZ521" s="329"/>
      <c r="MXA521" s="329"/>
      <c r="MXB521" s="329"/>
      <c r="MXC521" s="329"/>
      <c r="MXD521" s="329"/>
      <c r="MXE521" s="329"/>
      <c r="MXF521" s="329"/>
      <c r="MXG521" s="329"/>
      <c r="MXH521" s="329"/>
      <c r="MXI521" s="329"/>
      <c r="MXJ521" s="329"/>
      <c r="MXK521" s="329"/>
      <c r="MXL521" s="329"/>
      <c r="MXM521" s="329"/>
      <c r="MXN521" s="329"/>
      <c r="MXO521" s="329"/>
      <c r="MXP521" s="329"/>
      <c r="MXQ521" s="329"/>
      <c r="MXR521" s="329"/>
      <c r="MXS521" s="329"/>
      <c r="MXT521" s="329"/>
      <c r="MXU521" s="329"/>
      <c r="MXV521" s="329"/>
      <c r="MXW521" s="329"/>
      <c r="MXX521" s="329"/>
      <c r="MXY521" s="329"/>
      <c r="MXZ521" s="329"/>
      <c r="MYA521" s="329"/>
      <c r="MYB521" s="329"/>
      <c r="MYC521" s="329"/>
      <c r="MYD521" s="329"/>
      <c r="MYE521" s="329"/>
      <c r="MYF521" s="329"/>
      <c r="MYG521" s="329"/>
      <c r="MYH521" s="329"/>
      <c r="MYI521" s="329"/>
      <c r="MYJ521" s="329"/>
      <c r="MYK521" s="329"/>
      <c r="MYL521" s="329"/>
      <c r="MYM521" s="329"/>
      <c r="MYN521" s="329"/>
      <c r="MYO521" s="329"/>
      <c r="MYP521" s="329"/>
      <c r="MYQ521" s="329"/>
      <c r="MYR521" s="329"/>
      <c r="MYS521" s="329"/>
      <c r="MYT521" s="329"/>
      <c r="MYU521" s="329"/>
      <c r="MYV521" s="329"/>
      <c r="MYW521" s="329"/>
      <c r="MYX521" s="329"/>
      <c r="MYY521" s="329"/>
      <c r="MYZ521" s="329"/>
      <c r="MZA521" s="329"/>
      <c r="MZB521" s="329"/>
      <c r="MZC521" s="329"/>
      <c r="MZD521" s="329"/>
      <c r="MZE521" s="329"/>
      <c r="MZF521" s="329"/>
      <c r="MZG521" s="329"/>
      <c r="MZH521" s="329"/>
      <c r="MZI521" s="329"/>
      <c r="MZJ521" s="329"/>
      <c r="MZK521" s="329"/>
      <c r="MZL521" s="329"/>
      <c r="MZM521" s="329"/>
      <c r="MZN521" s="329"/>
      <c r="MZO521" s="329"/>
      <c r="MZP521" s="329"/>
      <c r="MZQ521" s="329"/>
      <c r="MZR521" s="329"/>
      <c r="MZS521" s="329"/>
      <c r="MZT521" s="329"/>
      <c r="MZU521" s="329"/>
      <c r="MZV521" s="329"/>
      <c r="MZW521" s="329"/>
      <c r="MZX521" s="329"/>
      <c r="MZY521" s="329"/>
      <c r="MZZ521" s="329"/>
      <c r="NAA521" s="329"/>
      <c r="NAB521" s="329"/>
      <c r="NAC521" s="329"/>
      <c r="NAD521" s="329"/>
      <c r="NAE521" s="329"/>
      <c r="NAF521" s="329"/>
      <c r="NAG521" s="329"/>
      <c r="NAH521" s="329"/>
      <c r="NAI521" s="329"/>
      <c r="NAJ521" s="329"/>
      <c r="NAK521" s="329"/>
      <c r="NAL521" s="329"/>
      <c r="NAM521" s="329"/>
      <c r="NAN521" s="329"/>
      <c r="NAO521" s="329"/>
      <c r="NAP521" s="329"/>
      <c r="NAQ521" s="329"/>
      <c r="NAR521" s="329"/>
      <c r="NAS521" s="329"/>
      <c r="NAT521" s="329"/>
      <c r="NAU521" s="329"/>
      <c r="NAV521" s="329"/>
      <c r="NAW521" s="329"/>
      <c r="NAX521" s="329"/>
      <c r="NAY521" s="329"/>
      <c r="NAZ521" s="329"/>
      <c r="NBA521" s="329"/>
      <c r="NBB521" s="329"/>
      <c r="NBC521" s="329"/>
      <c r="NBD521" s="329"/>
      <c r="NBE521" s="329"/>
      <c r="NBF521" s="329"/>
      <c r="NBG521" s="329"/>
      <c r="NBH521" s="329"/>
      <c r="NBI521" s="329"/>
      <c r="NBJ521" s="329"/>
      <c r="NBK521" s="329"/>
      <c r="NBL521" s="329"/>
      <c r="NBM521" s="329"/>
      <c r="NBN521" s="329"/>
      <c r="NBO521" s="329"/>
      <c r="NBP521" s="329"/>
      <c r="NBQ521" s="329"/>
      <c r="NBR521" s="329"/>
      <c r="NBS521" s="329"/>
      <c r="NBT521" s="329"/>
      <c r="NBU521" s="329"/>
      <c r="NBV521" s="329"/>
      <c r="NBW521" s="329"/>
      <c r="NBX521" s="329"/>
      <c r="NBY521" s="329"/>
      <c r="NBZ521" s="329"/>
      <c r="NCA521" s="329"/>
      <c r="NCB521" s="329"/>
      <c r="NCC521" s="329"/>
      <c r="NCD521" s="329"/>
      <c r="NCE521" s="329"/>
      <c r="NCF521" s="329"/>
      <c r="NCG521" s="329"/>
      <c r="NCH521" s="329"/>
      <c r="NCI521" s="329"/>
      <c r="NCJ521" s="329"/>
      <c r="NCK521" s="329"/>
      <c r="NCL521" s="329"/>
      <c r="NCM521" s="329"/>
      <c r="NCN521" s="329"/>
      <c r="NCO521" s="329"/>
      <c r="NCP521" s="329"/>
      <c r="NCQ521" s="329"/>
      <c r="NCR521" s="329"/>
      <c r="NCS521" s="329"/>
      <c r="NCT521" s="329"/>
      <c r="NCU521" s="329"/>
      <c r="NCV521" s="329"/>
      <c r="NCW521" s="329"/>
      <c r="NCX521" s="329"/>
      <c r="NCY521" s="329"/>
      <c r="NCZ521" s="329"/>
      <c r="NDA521" s="329"/>
      <c r="NDB521" s="329"/>
      <c r="NDC521" s="329"/>
      <c r="NDD521" s="329"/>
      <c r="NDE521" s="329"/>
      <c r="NDF521" s="329"/>
      <c r="NDG521" s="329"/>
      <c r="NDH521" s="329"/>
      <c r="NDI521" s="329"/>
      <c r="NDJ521" s="329"/>
      <c r="NDK521" s="329"/>
      <c r="NDL521" s="329"/>
      <c r="NDM521" s="329"/>
      <c r="NDN521" s="329"/>
      <c r="NDO521" s="329"/>
      <c r="NDP521" s="329"/>
      <c r="NDQ521" s="329"/>
      <c r="NDR521" s="329"/>
      <c r="NDS521" s="329"/>
      <c r="NDT521" s="329"/>
      <c r="NDU521" s="329"/>
      <c r="NDV521" s="329"/>
      <c r="NDW521" s="329"/>
      <c r="NDX521" s="329"/>
      <c r="NDY521" s="329"/>
      <c r="NDZ521" s="329"/>
      <c r="NEA521" s="329"/>
      <c r="NEB521" s="329"/>
      <c r="NEC521" s="329"/>
      <c r="NED521" s="329"/>
      <c r="NEE521" s="329"/>
      <c r="NEF521" s="329"/>
      <c r="NEG521" s="329"/>
      <c r="NEH521" s="329"/>
      <c r="NEI521" s="329"/>
      <c r="NEJ521" s="329"/>
      <c r="NEK521" s="329"/>
      <c r="NEL521" s="329"/>
      <c r="NEM521" s="329"/>
      <c r="NEN521" s="329"/>
      <c r="NEO521" s="329"/>
      <c r="NEP521" s="329"/>
      <c r="NEQ521" s="329"/>
      <c r="NER521" s="329"/>
      <c r="NES521" s="329"/>
      <c r="NET521" s="329"/>
      <c r="NEU521" s="329"/>
      <c r="NEV521" s="329"/>
      <c r="NEW521" s="329"/>
      <c r="NEX521" s="329"/>
      <c r="NEY521" s="329"/>
      <c r="NEZ521" s="329"/>
      <c r="NFA521" s="329"/>
      <c r="NFB521" s="329"/>
      <c r="NFC521" s="329"/>
      <c r="NFD521" s="329"/>
      <c r="NFE521" s="329"/>
      <c r="NFF521" s="329"/>
      <c r="NFG521" s="329"/>
      <c r="NFH521" s="329"/>
      <c r="NFI521" s="329"/>
      <c r="NFJ521" s="329"/>
      <c r="NFK521" s="329"/>
      <c r="NFL521" s="329"/>
      <c r="NFM521" s="329"/>
      <c r="NFN521" s="329"/>
      <c r="NFO521" s="329"/>
      <c r="NFP521" s="329"/>
      <c r="NFQ521" s="329"/>
      <c r="NFR521" s="329"/>
      <c r="NFS521" s="329"/>
      <c r="NFT521" s="329"/>
      <c r="NFU521" s="329"/>
      <c r="NFV521" s="329"/>
      <c r="NFW521" s="329"/>
      <c r="NFX521" s="329"/>
      <c r="NFY521" s="329"/>
      <c r="NFZ521" s="329"/>
      <c r="NGA521" s="329"/>
      <c r="NGB521" s="329"/>
      <c r="NGC521" s="329"/>
      <c r="NGD521" s="329"/>
      <c r="NGE521" s="329"/>
      <c r="NGF521" s="329"/>
      <c r="NGG521" s="329"/>
      <c r="NGH521" s="329"/>
      <c r="NGI521" s="329"/>
      <c r="NGJ521" s="329"/>
      <c r="NGK521" s="329"/>
      <c r="NGL521" s="329"/>
      <c r="NGM521" s="329"/>
      <c r="NGN521" s="329"/>
      <c r="NGO521" s="329"/>
      <c r="NGP521" s="329"/>
      <c r="NGQ521" s="329"/>
      <c r="NGR521" s="329"/>
      <c r="NGS521" s="329"/>
      <c r="NGT521" s="329"/>
      <c r="NGU521" s="329"/>
      <c r="NGV521" s="329"/>
      <c r="NGW521" s="329"/>
      <c r="NGX521" s="329"/>
      <c r="NGY521" s="329"/>
      <c r="NGZ521" s="329"/>
      <c r="NHA521" s="329"/>
      <c r="NHB521" s="329"/>
      <c r="NHC521" s="329"/>
      <c r="NHD521" s="329"/>
      <c r="NHE521" s="329"/>
      <c r="NHF521" s="329"/>
      <c r="NHG521" s="329"/>
      <c r="NHH521" s="329"/>
      <c r="NHI521" s="329"/>
      <c r="NHJ521" s="329"/>
      <c r="NHK521" s="329"/>
      <c r="NHL521" s="329"/>
      <c r="NHM521" s="329"/>
      <c r="NHN521" s="329"/>
      <c r="NHO521" s="329"/>
      <c r="NHP521" s="329"/>
      <c r="NHQ521" s="329"/>
      <c r="NHR521" s="329"/>
      <c r="NHS521" s="329"/>
      <c r="NHT521" s="329"/>
      <c r="NHU521" s="329"/>
      <c r="NHV521" s="329"/>
      <c r="NHW521" s="329"/>
      <c r="NHX521" s="329"/>
      <c r="NHY521" s="329"/>
      <c r="NHZ521" s="329"/>
      <c r="NIA521" s="329"/>
      <c r="NIB521" s="329"/>
      <c r="NIC521" s="329"/>
      <c r="NID521" s="329"/>
      <c r="NIE521" s="329"/>
      <c r="NIF521" s="329"/>
      <c r="NIG521" s="329"/>
      <c r="NIH521" s="329"/>
      <c r="NII521" s="329"/>
      <c r="NIJ521" s="329"/>
      <c r="NIK521" s="329"/>
      <c r="NIL521" s="329"/>
      <c r="NIM521" s="329"/>
      <c r="NIN521" s="329"/>
      <c r="NIO521" s="329"/>
      <c r="NIP521" s="329"/>
      <c r="NIQ521" s="329"/>
      <c r="NIR521" s="329"/>
      <c r="NIS521" s="329"/>
      <c r="NIT521" s="329"/>
      <c r="NIU521" s="329"/>
      <c r="NIV521" s="329"/>
      <c r="NIW521" s="329"/>
      <c r="NIX521" s="329"/>
      <c r="NIY521" s="329"/>
      <c r="NIZ521" s="329"/>
      <c r="NJA521" s="329"/>
      <c r="NJB521" s="329"/>
      <c r="NJC521" s="329"/>
      <c r="NJD521" s="329"/>
      <c r="NJE521" s="329"/>
      <c r="NJF521" s="329"/>
      <c r="NJG521" s="329"/>
      <c r="NJH521" s="329"/>
      <c r="NJI521" s="329"/>
      <c r="NJJ521" s="329"/>
      <c r="NJK521" s="329"/>
      <c r="NJL521" s="329"/>
      <c r="NJM521" s="329"/>
      <c r="NJN521" s="329"/>
      <c r="NJO521" s="329"/>
      <c r="NJP521" s="329"/>
      <c r="NJQ521" s="329"/>
      <c r="NJR521" s="329"/>
      <c r="NJS521" s="329"/>
      <c r="NJT521" s="329"/>
      <c r="NJU521" s="329"/>
      <c r="NJV521" s="329"/>
      <c r="NJW521" s="329"/>
      <c r="NJX521" s="329"/>
      <c r="NJY521" s="329"/>
      <c r="NJZ521" s="329"/>
      <c r="NKA521" s="329"/>
      <c r="NKB521" s="329"/>
      <c r="NKC521" s="329"/>
      <c r="NKD521" s="329"/>
      <c r="NKE521" s="329"/>
      <c r="NKF521" s="329"/>
      <c r="NKG521" s="329"/>
      <c r="NKH521" s="329"/>
      <c r="NKI521" s="329"/>
      <c r="NKJ521" s="329"/>
      <c r="NKK521" s="329"/>
      <c r="NKL521" s="329"/>
      <c r="NKM521" s="329"/>
      <c r="NKN521" s="329"/>
      <c r="NKO521" s="329"/>
      <c r="NKP521" s="329"/>
      <c r="NKQ521" s="329"/>
      <c r="NKR521" s="329"/>
      <c r="NKS521" s="329"/>
      <c r="NKT521" s="329"/>
      <c r="NKU521" s="329"/>
      <c r="NKV521" s="329"/>
      <c r="NKW521" s="329"/>
      <c r="NKX521" s="329"/>
      <c r="NKY521" s="329"/>
      <c r="NKZ521" s="329"/>
      <c r="NLA521" s="329"/>
      <c r="NLB521" s="329"/>
      <c r="NLC521" s="329"/>
      <c r="NLD521" s="329"/>
      <c r="NLE521" s="329"/>
      <c r="NLF521" s="329"/>
      <c r="NLG521" s="329"/>
      <c r="NLH521" s="329"/>
      <c r="NLI521" s="329"/>
      <c r="NLJ521" s="329"/>
      <c r="NLK521" s="329"/>
      <c r="NLL521" s="329"/>
      <c r="NLM521" s="329"/>
      <c r="NLN521" s="329"/>
      <c r="NLO521" s="329"/>
      <c r="NLP521" s="329"/>
      <c r="NLQ521" s="329"/>
      <c r="NLR521" s="329"/>
      <c r="NLS521" s="329"/>
      <c r="NLT521" s="329"/>
      <c r="NLU521" s="329"/>
      <c r="NLV521" s="329"/>
      <c r="NLW521" s="329"/>
      <c r="NLX521" s="329"/>
      <c r="NLY521" s="329"/>
      <c r="NLZ521" s="329"/>
      <c r="NMA521" s="329"/>
      <c r="NMB521" s="329"/>
      <c r="NMC521" s="329"/>
      <c r="NMD521" s="329"/>
      <c r="NME521" s="329"/>
      <c r="NMF521" s="329"/>
      <c r="NMG521" s="329"/>
      <c r="NMH521" s="329"/>
      <c r="NMI521" s="329"/>
      <c r="NMJ521" s="329"/>
      <c r="NMK521" s="329"/>
      <c r="NML521" s="329"/>
      <c r="NMM521" s="329"/>
      <c r="NMN521" s="329"/>
      <c r="NMO521" s="329"/>
      <c r="NMP521" s="329"/>
      <c r="NMQ521" s="329"/>
      <c r="NMR521" s="329"/>
      <c r="NMS521" s="329"/>
      <c r="NMT521" s="329"/>
      <c r="NMU521" s="329"/>
      <c r="NMV521" s="329"/>
      <c r="NMW521" s="329"/>
      <c r="NMX521" s="329"/>
      <c r="NMY521" s="329"/>
      <c r="NMZ521" s="329"/>
      <c r="NNA521" s="329"/>
      <c r="NNB521" s="329"/>
      <c r="NNC521" s="329"/>
      <c r="NND521" s="329"/>
      <c r="NNE521" s="329"/>
      <c r="NNF521" s="329"/>
      <c r="NNG521" s="329"/>
      <c r="NNH521" s="329"/>
      <c r="NNI521" s="329"/>
      <c r="NNJ521" s="329"/>
      <c r="NNK521" s="329"/>
      <c r="NNL521" s="329"/>
      <c r="NNM521" s="329"/>
      <c r="NNN521" s="329"/>
      <c r="NNO521" s="329"/>
      <c r="NNP521" s="329"/>
      <c r="NNQ521" s="329"/>
      <c r="NNR521" s="329"/>
      <c r="NNS521" s="329"/>
      <c r="NNT521" s="329"/>
      <c r="NNU521" s="329"/>
      <c r="NNV521" s="329"/>
      <c r="NNW521" s="329"/>
      <c r="NNX521" s="329"/>
      <c r="NNY521" s="329"/>
      <c r="NNZ521" s="329"/>
      <c r="NOA521" s="329"/>
      <c r="NOB521" s="329"/>
      <c r="NOC521" s="329"/>
      <c r="NOD521" s="329"/>
      <c r="NOE521" s="329"/>
      <c r="NOF521" s="329"/>
      <c r="NOG521" s="329"/>
      <c r="NOH521" s="329"/>
      <c r="NOI521" s="329"/>
      <c r="NOJ521" s="329"/>
      <c r="NOK521" s="329"/>
      <c r="NOL521" s="329"/>
      <c r="NOM521" s="329"/>
      <c r="NON521" s="329"/>
      <c r="NOO521" s="329"/>
      <c r="NOP521" s="329"/>
      <c r="NOQ521" s="329"/>
      <c r="NOR521" s="329"/>
      <c r="NOS521" s="329"/>
      <c r="NOT521" s="329"/>
      <c r="NOU521" s="329"/>
      <c r="NOV521" s="329"/>
      <c r="NOW521" s="329"/>
      <c r="NOX521" s="329"/>
      <c r="NOY521" s="329"/>
      <c r="NOZ521" s="329"/>
      <c r="NPA521" s="329"/>
      <c r="NPB521" s="329"/>
      <c r="NPC521" s="329"/>
      <c r="NPD521" s="329"/>
      <c r="NPE521" s="329"/>
      <c r="NPF521" s="329"/>
      <c r="NPG521" s="329"/>
      <c r="NPH521" s="329"/>
      <c r="NPI521" s="329"/>
      <c r="NPJ521" s="329"/>
      <c r="NPK521" s="329"/>
      <c r="NPL521" s="329"/>
      <c r="NPM521" s="329"/>
      <c r="NPN521" s="329"/>
      <c r="NPO521" s="329"/>
      <c r="NPP521" s="329"/>
      <c r="NPQ521" s="329"/>
      <c r="NPR521" s="329"/>
      <c r="NPS521" s="329"/>
      <c r="NPT521" s="329"/>
      <c r="NPU521" s="329"/>
      <c r="NPV521" s="329"/>
      <c r="NPW521" s="329"/>
      <c r="NPX521" s="329"/>
      <c r="NPY521" s="329"/>
      <c r="NPZ521" s="329"/>
      <c r="NQA521" s="329"/>
      <c r="NQB521" s="329"/>
      <c r="NQC521" s="329"/>
      <c r="NQD521" s="329"/>
      <c r="NQE521" s="329"/>
      <c r="NQF521" s="329"/>
      <c r="NQG521" s="329"/>
      <c r="NQH521" s="329"/>
      <c r="NQI521" s="329"/>
      <c r="NQJ521" s="329"/>
      <c r="NQK521" s="329"/>
      <c r="NQL521" s="329"/>
      <c r="NQM521" s="329"/>
      <c r="NQN521" s="329"/>
      <c r="NQO521" s="329"/>
      <c r="NQP521" s="329"/>
      <c r="NQQ521" s="329"/>
      <c r="NQR521" s="329"/>
      <c r="NQS521" s="329"/>
      <c r="NQT521" s="329"/>
      <c r="NQU521" s="329"/>
      <c r="NQV521" s="329"/>
      <c r="NQW521" s="329"/>
      <c r="NQX521" s="329"/>
      <c r="NQY521" s="329"/>
      <c r="NQZ521" s="329"/>
      <c r="NRA521" s="329"/>
      <c r="NRB521" s="329"/>
      <c r="NRC521" s="329"/>
      <c r="NRD521" s="329"/>
      <c r="NRE521" s="329"/>
      <c r="NRF521" s="329"/>
      <c r="NRG521" s="329"/>
      <c r="NRH521" s="329"/>
      <c r="NRI521" s="329"/>
      <c r="NRJ521" s="329"/>
      <c r="NRK521" s="329"/>
      <c r="NRL521" s="329"/>
      <c r="NRM521" s="329"/>
      <c r="NRN521" s="329"/>
      <c r="NRO521" s="329"/>
      <c r="NRP521" s="329"/>
      <c r="NRQ521" s="329"/>
      <c r="NRR521" s="329"/>
      <c r="NRS521" s="329"/>
      <c r="NRT521" s="329"/>
      <c r="NRU521" s="329"/>
      <c r="NRV521" s="329"/>
      <c r="NRW521" s="329"/>
      <c r="NRX521" s="329"/>
      <c r="NRY521" s="329"/>
      <c r="NRZ521" s="329"/>
      <c r="NSA521" s="329"/>
      <c r="NSB521" s="329"/>
      <c r="NSC521" s="329"/>
      <c r="NSD521" s="329"/>
      <c r="NSE521" s="329"/>
      <c r="NSF521" s="329"/>
      <c r="NSG521" s="329"/>
      <c r="NSH521" s="329"/>
      <c r="NSI521" s="329"/>
      <c r="NSJ521" s="329"/>
      <c r="NSK521" s="329"/>
      <c r="NSL521" s="329"/>
      <c r="NSM521" s="329"/>
      <c r="NSN521" s="329"/>
      <c r="NSO521" s="329"/>
      <c r="NSP521" s="329"/>
      <c r="NSQ521" s="329"/>
      <c r="NSR521" s="329"/>
      <c r="NSS521" s="329"/>
      <c r="NST521" s="329"/>
      <c r="NSU521" s="329"/>
      <c r="NSV521" s="329"/>
      <c r="NSW521" s="329"/>
      <c r="NSX521" s="329"/>
      <c r="NSY521" s="329"/>
      <c r="NSZ521" s="329"/>
      <c r="NTA521" s="329"/>
      <c r="NTB521" s="329"/>
      <c r="NTC521" s="329"/>
      <c r="NTD521" s="329"/>
      <c r="NTE521" s="329"/>
      <c r="NTF521" s="329"/>
      <c r="NTG521" s="329"/>
      <c r="NTH521" s="329"/>
      <c r="NTI521" s="329"/>
      <c r="NTJ521" s="329"/>
      <c r="NTK521" s="329"/>
      <c r="NTL521" s="329"/>
      <c r="NTM521" s="329"/>
      <c r="NTN521" s="329"/>
      <c r="NTO521" s="329"/>
      <c r="NTP521" s="329"/>
      <c r="NTQ521" s="329"/>
      <c r="NTR521" s="329"/>
      <c r="NTS521" s="329"/>
      <c r="NTT521" s="329"/>
      <c r="NTU521" s="329"/>
      <c r="NTV521" s="329"/>
      <c r="NTW521" s="329"/>
      <c r="NTX521" s="329"/>
      <c r="NTY521" s="329"/>
      <c r="NTZ521" s="329"/>
      <c r="NUA521" s="329"/>
      <c r="NUB521" s="329"/>
      <c r="NUC521" s="329"/>
      <c r="NUD521" s="329"/>
      <c r="NUE521" s="329"/>
      <c r="NUF521" s="329"/>
      <c r="NUG521" s="329"/>
      <c r="NUH521" s="329"/>
      <c r="NUI521" s="329"/>
      <c r="NUJ521" s="329"/>
      <c r="NUK521" s="329"/>
      <c r="NUL521" s="329"/>
      <c r="NUM521" s="329"/>
      <c r="NUN521" s="329"/>
      <c r="NUO521" s="329"/>
      <c r="NUP521" s="329"/>
      <c r="NUQ521" s="329"/>
      <c r="NUR521" s="329"/>
      <c r="NUS521" s="329"/>
      <c r="NUT521" s="329"/>
      <c r="NUU521" s="329"/>
      <c r="NUV521" s="329"/>
      <c r="NUW521" s="329"/>
      <c r="NUX521" s="329"/>
      <c r="NUY521" s="329"/>
      <c r="NUZ521" s="329"/>
      <c r="NVA521" s="329"/>
      <c r="NVB521" s="329"/>
      <c r="NVC521" s="329"/>
      <c r="NVD521" s="329"/>
      <c r="NVE521" s="329"/>
      <c r="NVF521" s="329"/>
      <c r="NVG521" s="329"/>
      <c r="NVH521" s="329"/>
      <c r="NVI521" s="329"/>
      <c r="NVJ521" s="329"/>
      <c r="NVK521" s="329"/>
      <c r="NVL521" s="329"/>
      <c r="NVM521" s="329"/>
      <c r="NVN521" s="329"/>
      <c r="NVO521" s="329"/>
      <c r="NVP521" s="329"/>
      <c r="NVQ521" s="329"/>
      <c r="NVR521" s="329"/>
      <c r="NVS521" s="329"/>
      <c r="NVT521" s="329"/>
      <c r="NVU521" s="329"/>
      <c r="NVV521" s="329"/>
      <c r="NVW521" s="329"/>
      <c r="NVX521" s="329"/>
      <c r="NVY521" s="329"/>
      <c r="NVZ521" s="329"/>
      <c r="NWA521" s="329"/>
      <c r="NWB521" s="329"/>
      <c r="NWC521" s="329"/>
      <c r="NWD521" s="329"/>
      <c r="NWE521" s="329"/>
      <c r="NWF521" s="329"/>
      <c r="NWG521" s="329"/>
      <c r="NWH521" s="329"/>
      <c r="NWI521" s="329"/>
      <c r="NWJ521" s="329"/>
      <c r="NWK521" s="329"/>
      <c r="NWL521" s="329"/>
      <c r="NWM521" s="329"/>
      <c r="NWN521" s="329"/>
      <c r="NWO521" s="329"/>
      <c r="NWP521" s="329"/>
      <c r="NWQ521" s="329"/>
      <c r="NWR521" s="329"/>
      <c r="NWS521" s="329"/>
      <c r="NWT521" s="329"/>
      <c r="NWU521" s="329"/>
      <c r="NWV521" s="329"/>
      <c r="NWW521" s="329"/>
      <c r="NWX521" s="329"/>
      <c r="NWY521" s="329"/>
      <c r="NWZ521" s="329"/>
      <c r="NXA521" s="329"/>
      <c r="NXB521" s="329"/>
      <c r="NXC521" s="329"/>
      <c r="NXD521" s="329"/>
      <c r="NXE521" s="329"/>
      <c r="NXF521" s="329"/>
      <c r="NXG521" s="329"/>
      <c r="NXH521" s="329"/>
      <c r="NXI521" s="329"/>
      <c r="NXJ521" s="329"/>
      <c r="NXK521" s="329"/>
      <c r="NXL521" s="329"/>
      <c r="NXM521" s="329"/>
      <c r="NXN521" s="329"/>
      <c r="NXO521" s="329"/>
      <c r="NXP521" s="329"/>
      <c r="NXQ521" s="329"/>
      <c r="NXR521" s="329"/>
      <c r="NXS521" s="329"/>
      <c r="NXT521" s="329"/>
      <c r="NXU521" s="329"/>
      <c r="NXV521" s="329"/>
      <c r="NXW521" s="329"/>
      <c r="NXX521" s="329"/>
      <c r="NXY521" s="329"/>
      <c r="NXZ521" s="329"/>
      <c r="NYA521" s="329"/>
      <c r="NYB521" s="329"/>
      <c r="NYC521" s="329"/>
      <c r="NYD521" s="329"/>
      <c r="NYE521" s="329"/>
      <c r="NYF521" s="329"/>
      <c r="NYG521" s="329"/>
      <c r="NYH521" s="329"/>
      <c r="NYI521" s="329"/>
      <c r="NYJ521" s="329"/>
      <c r="NYK521" s="329"/>
      <c r="NYL521" s="329"/>
      <c r="NYM521" s="329"/>
      <c r="NYN521" s="329"/>
      <c r="NYO521" s="329"/>
      <c r="NYP521" s="329"/>
      <c r="NYQ521" s="329"/>
      <c r="NYR521" s="329"/>
      <c r="NYS521" s="329"/>
      <c r="NYT521" s="329"/>
      <c r="NYU521" s="329"/>
      <c r="NYV521" s="329"/>
      <c r="NYW521" s="329"/>
      <c r="NYX521" s="329"/>
      <c r="NYY521" s="329"/>
      <c r="NYZ521" s="329"/>
      <c r="NZA521" s="329"/>
      <c r="NZB521" s="329"/>
      <c r="NZC521" s="329"/>
      <c r="NZD521" s="329"/>
      <c r="NZE521" s="329"/>
      <c r="NZF521" s="329"/>
      <c r="NZG521" s="329"/>
      <c r="NZH521" s="329"/>
      <c r="NZI521" s="329"/>
      <c r="NZJ521" s="329"/>
      <c r="NZK521" s="329"/>
      <c r="NZL521" s="329"/>
      <c r="NZM521" s="329"/>
      <c r="NZN521" s="329"/>
      <c r="NZO521" s="329"/>
      <c r="NZP521" s="329"/>
      <c r="NZQ521" s="329"/>
      <c r="NZR521" s="329"/>
      <c r="NZS521" s="329"/>
      <c r="NZT521" s="329"/>
      <c r="NZU521" s="329"/>
      <c r="NZV521" s="329"/>
      <c r="NZW521" s="329"/>
      <c r="NZX521" s="329"/>
      <c r="NZY521" s="329"/>
      <c r="NZZ521" s="329"/>
      <c r="OAA521" s="329"/>
      <c r="OAB521" s="329"/>
      <c r="OAC521" s="329"/>
      <c r="OAD521" s="329"/>
      <c r="OAE521" s="329"/>
      <c r="OAF521" s="329"/>
      <c r="OAG521" s="329"/>
      <c r="OAH521" s="329"/>
      <c r="OAI521" s="329"/>
      <c r="OAJ521" s="329"/>
      <c r="OAK521" s="329"/>
      <c r="OAL521" s="329"/>
      <c r="OAM521" s="329"/>
      <c r="OAN521" s="329"/>
      <c r="OAO521" s="329"/>
      <c r="OAP521" s="329"/>
      <c r="OAQ521" s="329"/>
      <c r="OAR521" s="329"/>
      <c r="OAS521" s="329"/>
      <c r="OAT521" s="329"/>
      <c r="OAU521" s="329"/>
      <c r="OAV521" s="329"/>
      <c r="OAW521" s="329"/>
      <c r="OAX521" s="329"/>
      <c r="OAY521" s="329"/>
      <c r="OAZ521" s="329"/>
      <c r="OBA521" s="329"/>
      <c r="OBB521" s="329"/>
      <c r="OBC521" s="329"/>
      <c r="OBD521" s="329"/>
      <c r="OBE521" s="329"/>
      <c r="OBF521" s="329"/>
      <c r="OBG521" s="329"/>
      <c r="OBH521" s="329"/>
      <c r="OBI521" s="329"/>
      <c r="OBJ521" s="329"/>
      <c r="OBK521" s="329"/>
      <c r="OBL521" s="329"/>
      <c r="OBM521" s="329"/>
      <c r="OBN521" s="329"/>
      <c r="OBO521" s="329"/>
      <c r="OBP521" s="329"/>
      <c r="OBQ521" s="329"/>
      <c r="OBR521" s="329"/>
      <c r="OBS521" s="329"/>
      <c r="OBT521" s="329"/>
      <c r="OBU521" s="329"/>
      <c r="OBV521" s="329"/>
      <c r="OBW521" s="329"/>
      <c r="OBX521" s="329"/>
      <c r="OBY521" s="329"/>
      <c r="OBZ521" s="329"/>
      <c r="OCA521" s="329"/>
      <c r="OCB521" s="329"/>
      <c r="OCC521" s="329"/>
      <c r="OCD521" s="329"/>
      <c r="OCE521" s="329"/>
      <c r="OCF521" s="329"/>
      <c r="OCG521" s="329"/>
      <c r="OCH521" s="329"/>
      <c r="OCI521" s="329"/>
      <c r="OCJ521" s="329"/>
      <c r="OCK521" s="329"/>
      <c r="OCL521" s="329"/>
      <c r="OCM521" s="329"/>
      <c r="OCN521" s="329"/>
      <c r="OCO521" s="329"/>
      <c r="OCP521" s="329"/>
      <c r="OCQ521" s="329"/>
      <c r="OCR521" s="329"/>
      <c r="OCS521" s="329"/>
      <c r="OCT521" s="329"/>
      <c r="OCU521" s="329"/>
      <c r="OCV521" s="329"/>
      <c r="OCW521" s="329"/>
      <c r="OCX521" s="329"/>
      <c r="OCY521" s="329"/>
      <c r="OCZ521" s="329"/>
      <c r="ODA521" s="329"/>
      <c r="ODB521" s="329"/>
      <c r="ODC521" s="329"/>
      <c r="ODD521" s="329"/>
      <c r="ODE521" s="329"/>
      <c r="ODF521" s="329"/>
      <c r="ODG521" s="329"/>
      <c r="ODH521" s="329"/>
      <c r="ODI521" s="329"/>
      <c r="ODJ521" s="329"/>
      <c r="ODK521" s="329"/>
      <c r="ODL521" s="329"/>
      <c r="ODM521" s="329"/>
      <c r="ODN521" s="329"/>
      <c r="ODO521" s="329"/>
      <c r="ODP521" s="329"/>
      <c r="ODQ521" s="329"/>
      <c r="ODR521" s="329"/>
      <c r="ODS521" s="329"/>
      <c r="ODT521" s="329"/>
      <c r="ODU521" s="329"/>
      <c r="ODV521" s="329"/>
      <c r="ODW521" s="329"/>
      <c r="ODX521" s="329"/>
      <c r="ODY521" s="329"/>
      <c r="ODZ521" s="329"/>
      <c r="OEA521" s="329"/>
      <c r="OEB521" s="329"/>
      <c r="OEC521" s="329"/>
      <c r="OED521" s="329"/>
      <c r="OEE521" s="329"/>
      <c r="OEF521" s="329"/>
      <c r="OEG521" s="329"/>
      <c r="OEH521" s="329"/>
      <c r="OEI521" s="329"/>
      <c r="OEJ521" s="329"/>
      <c r="OEK521" s="329"/>
      <c r="OEL521" s="329"/>
      <c r="OEM521" s="329"/>
      <c r="OEN521" s="329"/>
      <c r="OEO521" s="329"/>
      <c r="OEP521" s="329"/>
      <c r="OEQ521" s="329"/>
      <c r="OER521" s="329"/>
      <c r="OES521" s="329"/>
      <c r="OET521" s="329"/>
      <c r="OEU521" s="329"/>
      <c r="OEV521" s="329"/>
      <c r="OEW521" s="329"/>
      <c r="OEX521" s="329"/>
      <c r="OEY521" s="329"/>
      <c r="OEZ521" s="329"/>
      <c r="OFA521" s="329"/>
      <c r="OFB521" s="329"/>
      <c r="OFC521" s="329"/>
      <c r="OFD521" s="329"/>
      <c r="OFE521" s="329"/>
      <c r="OFF521" s="329"/>
      <c r="OFG521" s="329"/>
      <c r="OFH521" s="329"/>
      <c r="OFI521" s="329"/>
      <c r="OFJ521" s="329"/>
      <c r="OFK521" s="329"/>
      <c r="OFL521" s="329"/>
      <c r="OFM521" s="329"/>
      <c r="OFN521" s="329"/>
      <c r="OFO521" s="329"/>
      <c r="OFP521" s="329"/>
      <c r="OFQ521" s="329"/>
      <c r="OFR521" s="329"/>
      <c r="OFS521" s="329"/>
      <c r="OFT521" s="329"/>
      <c r="OFU521" s="329"/>
      <c r="OFV521" s="329"/>
      <c r="OFW521" s="329"/>
      <c r="OFX521" s="329"/>
      <c r="OFY521" s="329"/>
      <c r="OFZ521" s="329"/>
      <c r="OGA521" s="329"/>
      <c r="OGB521" s="329"/>
      <c r="OGC521" s="329"/>
      <c r="OGD521" s="329"/>
      <c r="OGE521" s="329"/>
      <c r="OGF521" s="329"/>
      <c r="OGG521" s="329"/>
      <c r="OGH521" s="329"/>
      <c r="OGI521" s="329"/>
      <c r="OGJ521" s="329"/>
      <c r="OGK521" s="329"/>
      <c r="OGL521" s="329"/>
      <c r="OGM521" s="329"/>
      <c r="OGN521" s="329"/>
      <c r="OGO521" s="329"/>
      <c r="OGP521" s="329"/>
      <c r="OGQ521" s="329"/>
      <c r="OGR521" s="329"/>
      <c r="OGS521" s="329"/>
      <c r="OGT521" s="329"/>
      <c r="OGU521" s="329"/>
      <c r="OGV521" s="329"/>
      <c r="OGW521" s="329"/>
      <c r="OGX521" s="329"/>
      <c r="OGY521" s="329"/>
      <c r="OGZ521" s="329"/>
      <c r="OHA521" s="329"/>
      <c r="OHB521" s="329"/>
      <c r="OHC521" s="329"/>
      <c r="OHD521" s="329"/>
      <c r="OHE521" s="329"/>
      <c r="OHF521" s="329"/>
      <c r="OHG521" s="329"/>
      <c r="OHH521" s="329"/>
      <c r="OHI521" s="329"/>
      <c r="OHJ521" s="329"/>
      <c r="OHK521" s="329"/>
      <c r="OHL521" s="329"/>
      <c r="OHM521" s="329"/>
      <c r="OHN521" s="329"/>
      <c r="OHO521" s="329"/>
      <c r="OHP521" s="329"/>
      <c r="OHQ521" s="329"/>
      <c r="OHR521" s="329"/>
      <c r="OHS521" s="329"/>
      <c r="OHT521" s="329"/>
      <c r="OHU521" s="329"/>
      <c r="OHV521" s="329"/>
      <c r="OHW521" s="329"/>
      <c r="OHX521" s="329"/>
      <c r="OHY521" s="329"/>
      <c r="OHZ521" s="329"/>
      <c r="OIA521" s="329"/>
      <c r="OIB521" s="329"/>
      <c r="OIC521" s="329"/>
      <c r="OID521" s="329"/>
      <c r="OIE521" s="329"/>
      <c r="OIF521" s="329"/>
      <c r="OIG521" s="329"/>
      <c r="OIH521" s="329"/>
      <c r="OII521" s="329"/>
      <c r="OIJ521" s="329"/>
      <c r="OIK521" s="329"/>
      <c r="OIL521" s="329"/>
      <c r="OIM521" s="329"/>
      <c r="OIN521" s="329"/>
      <c r="OIO521" s="329"/>
      <c r="OIP521" s="329"/>
      <c r="OIQ521" s="329"/>
      <c r="OIR521" s="329"/>
      <c r="OIS521" s="329"/>
      <c r="OIT521" s="329"/>
      <c r="OIU521" s="329"/>
      <c r="OIV521" s="329"/>
      <c r="OIW521" s="329"/>
      <c r="OIX521" s="329"/>
      <c r="OIY521" s="329"/>
      <c r="OIZ521" s="329"/>
      <c r="OJA521" s="329"/>
      <c r="OJB521" s="329"/>
      <c r="OJC521" s="329"/>
      <c r="OJD521" s="329"/>
      <c r="OJE521" s="329"/>
      <c r="OJF521" s="329"/>
      <c r="OJG521" s="329"/>
      <c r="OJH521" s="329"/>
      <c r="OJI521" s="329"/>
      <c r="OJJ521" s="329"/>
      <c r="OJK521" s="329"/>
      <c r="OJL521" s="329"/>
      <c r="OJM521" s="329"/>
      <c r="OJN521" s="329"/>
      <c r="OJO521" s="329"/>
      <c r="OJP521" s="329"/>
      <c r="OJQ521" s="329"/>
      <c r="OJR521" s="329"/>
      <c r="OJS521" s="329"/>
      <c r="OJT521" s="329"/>
      <c r="OJU521" s="329"/>
      <c r="OJV521" s="329"/>
      <c r="OJW521" s="329"/>
      <c r="OJX521" s="329"/>
      <c r="OJY521" s="329"/>
      <c r="OJZ521" s="329"/>
      <c r="OKA521" s="329"/>
      <c r="OKB521" s="329"/>
      <c r="OKC521" s="329"/>
      <c r="OKD521" s="329"/>
      <c r="OKE521" s="329"/>
      <c r="OKF521" s="329"/>
      <c r="OKG521" s="329"/>
      <c r="OKH521" s="329"/>
      <c r="OKI521" s="329"/>
      <c r="OKJ521" s="329"/>
      <c r="OKK521" s="329"/>
      <c r="OKL521" s="329"/>
      <c r="OKM521" s="329"/>
      <c r="OKN521" s="329"/>
      <c r="OKO521" s="329"/>
      <c r="OKP521" s="329"/>
      <c r="OKQ521" s="329"/>
      <c r="OKR521" s="329"/>
      <c r="OKS521" s="329"/>
      <c r="OKT521" s="329"/>
      <c r="OKU521" s="329"/>
      <c r="OKV521" s="329"/>
      <c r="OKW521" s="329"/>
      <c r="OKX521" s="329"/>
      <c r="OKY521" s="329"/>
      <c r="OKZ521" s="329"/>
      <c r="OLA521" s="329"/>
      <c r="OLB521" s="329"/>
      <c r="OLC521" s="329"/>
      <c r="OLD521" s="329"/>
      <c r="OLE521" s="329"/>
      <c r="OLF521" s="329"/>
      <c r="OLG521" s="329"/>
      <c r="OLH521" s="329"/>
      <c r="OLI521" s="329"/>
      <c r="OLJ521" s="329"/>
      <c r="OLK521" s="329"/>
      <c r="OLL521" s="329"/>
      <c r="OLM521" s="329"/>
      <c r="OLN521" s="329"/>
      <c r="OLO521" s="329"/>
      <c r="OLP521" s="329"/>
      <c r="OLQ521" s="329"/>
      <c r="OLR521" s="329"/>
      <c r="OLS521" s="329"/>
      <c r="OLT521" s="329"/>
      <c r="OLU521" s="329"/>
      <c r="OLV521" s="329"/>
      <c r="OLW521" s="329"/>
      <c r="OLX521" s="329"/>
      <c r="OLY521" s="329"/>
      <c r="OLZ521" s="329"/>
      <c r="OMA521" s="329"/>
      <c r="OMB521" s="329"/>
      <c r="OMC521" s="329"/>
      <c r="OMD521" s="329"/>
      <c r="OME521" s="329"/>
      <c r="OMF521" s="329"/>
      <c r="OMG521" s="329"/>
      <c r="OMH521" s="329"/>
      <c r="OMI521" s="329"/>
      <c r="OMJ521" s="329"/>
      <c r="OMK521" s="329"/>
      <c r="OML521" s="329"/>
      <c r="OMM521" s="329"/>
      <c r="OMN521" s="329"/>
      <c r="OMO521" s="329"/>
      <c r="OMP521" s="329"/>
      <c r="OMQ521" s="329"/>
      <c r="OMR521" s="329"/>
      <c r="OMS521" s="329"/>
      <c r="OMT521" s="329"/>
      <c r="OMU521" s="329"/>
      <c r="OMV521" s="329"/>
      <c r="OMW521" s="329"/>
      <c r="OMX521" s="329"/>
      <c r="OMY521" s="329"/>
      <c r="OMZ521" s="329"/>
      <c r="ONA521" s="329"/>
      <c r="ONB521" s="329"/>
      <c r="ONC521" s="329"/>
      <c r="OND521" s="329"/>
      <c r="ONE521" s="329"/>
      <c r="ONF521" s="329"/>
      <c r="ONG521" s="329"/>
      <c r="ONH521" s="329"/>
      <c r="ONI521" s="329"/>
      <c r="ONJ521" s="329"/>
      <c r="ONK521" s="329"/>
      <c r="ONL521" s="329"/>
      <c r="ONM521" s="329"/>
      <c r="ONN521" s="329"/>
      <c r="ONO521" s="329"/>
      <c r="ONP521" s="329"/>
      <c r="ONQ521" s="329"/>
      <c r="ONR521" s="329"/>
      <c r="ONS521" s="329"/>
      <c r="ONT521" s="329"/>
      <c r="ONU521" s="329"/>
      <c r="ONV521" s="329"/>
      <c r="ONW521" s="329"/>
      <c r="ONX521" s="329"/>
      <c r="ONY521" s="329"/>
      <c r="ONZ521" s="329"/>
      <c r="OOA521" s="329"/>
      <c r="OOB521" s="329"/>
      <c r="OOC521" s="329"/>
      <c r="OOD521" s="329"/>
      <c r="OOE521" s="329"/>
      <c r="OOF521" s="329"/>
      <c r="OOG521" s="329"/>
      <c r="OOH521" s="329"/>
      <c r="OOI521" s="329"/>
      <c r="OOJ521" s="329"/>
      <c r="OOK521" s="329"/>
      <c r="OOL521" s="329"/>
      <c r="OOM521" s="329"/>
      <c r="OON521" s="329"/>
      <c r="OOO521" s="329"/>
      <c r="OOP521" s="329"/>
      <c r="OOQ521" s="329"/>
      <c r="OOR521" s="329"/>
      <c r="OOS521" s="329"/>
      <c r="OOT521" s="329"/>
      <c r="OOU521" s="329"/>
      <c r="OOV521" s="329"/>
      <c r="OOW521" s="329"/>
      <c r="OOX521" s="329"/>
      <c r="OOY521" s="329"/>
      <c r="OOZ521" s="329"/>
      <c r="OPA521" s="329"/>
      <c r="OPB521" s="329"/>
      <c r="OPC521" s="329"/>
      <c r="OPD521" s="329"/>
      <c r="OPE521" s="329"/>
      <c r="OPF521" s="329"/>
      <c r="OPG521" s="329"/>
      <c r="OPH521" s="329"/>
      <c r="OPI521" s="329"/>
      <c r="OPJ521" s="329"/>
      <c r="OPK521" s="329"/>
      <c r="OPL521" s="329"/>
      <c r="OPM521" s="329"/>
      <c r="OPN521" s="329"/>
      <c r="OPO521" s="329"/>
      <c r="OPP521" s="329"/>
      <c r="OPQ521" s="329"/>
      <c r="OPR521" s="329"/>
      <c r="OPS521" s="329"/>
      <c r="OPT521" s="329"/>
      <c r="OPU521" s="329"/>
      <c r="OPV521" s="329"/>
      <c r="OPW521" s="329"/>
      <c r="OPX521" s="329"/>
      <c r="OPY521" s="329"/>
      <c r="OPZ521" s="329"/>
      <c r="OQA521" s="329"/>
      <c r="OQB521" s="329"/>
      <c r="OQC521" s="329"/>
      <c r="OQD521" s="329"/>
      <c r="OQE521" s="329"/>
      <c r="OQF521" s="329"/>
      <c r="OQG521" s="329"/>
      <c r="OQH521" s="329"/>
      <c r="OQI521" s="329"/>
      <c r="OQJ521" s="329"/>
      <c r="OQK521" s="329"/>
      <c r="OQL521" s="329"/>
      <c r="OQM521" s="329"/>
      <c r="OQN521" s="329"/>
      <c r="OQO521" s="329"/>
      <c r="OQP521" s="329"/>
      <c r="OQQ521" s="329"/>
      <c r="OQR521" s="329"/>
      <c r="OQS521" s="329"/>
      <c r="OQT521" s="329"/>
      <c r="OQU521" s="329"/>
      <c r="OQV521" s="329"/>
      <c r="OQW521" s="329"/>
      <c r="OQX521" s="329"/>
      <c r="OQY521" s="329"/>
      <c r="OQZ521" s="329"/>
      <c r="ORA521" s="329"/>
      <c r="ORB521" s="329"/>
      <c r="ORC521" s="329"/>
      <c r="ORD521" s="329"/>
      <c r="ORE521" s="329"/>
      <c r="ORF521" s="329"/>
      <c r="ORG521" s="329"/>
      <c r="ORH521" s="329"/>
      <c r="ORI521" s="329"/>
      <c r="ORJ521" s="329"/>
      <c r="ORK521" s="329"/>
      <c r="ORL521" s="329"/>
      <c r="ORM521" s="329"/>
      <c r="ORN521" s="329"/>
      <c r="ORO521" s="329"/>
      <c r="ORP521" s="329"/>
      <c r="ORQ521" s="329"/>
      <c r="ORR521" s="329"/>
      <c r="ORS521" s="329"/>
      <c r="ORT521" s="329"/>
      <c r="ORU521" s="329"/>
      <c r="ORV521" s="329"/>
      <c r="ORW521" s="329"/>
      <c r="ORX521" s="329"/>
      <c r="ORY521" s="329"/>
      <c r="ORZ521" s="329"/>
      <c r="OSA521" s="329"/>
      <c r="OSB521" s="329"/>
      <c r="OSC521" s="329"/>
      <c r="OSD521" s="329"/>
      <c r="OSE521" s="329"/>
      <c r="OSF521" s="329"/>
      <c r="OSG521" s="329"/>
      <c r="OSH521" s="329"/>
      <c r="OSI521" s="329"/>
      <c r="OSJ521" s="329"/>
      <c r="OSK521" s="329"/>
      <c r="OSL521" s="329"/>
      <c r="OSM521" s="329"/>
      <c r="OSN521" s="329"/>
      <c r="OSO521" s="329"/>
      <c r="OSP521" s="329"/>
      <c r="OSQ521" s="329"/>
      <c r="OSR521" s="329"/>
      <c r="OSS521" s="329"/>
      <c r="OST521" s="329"/>
      <c r="OSU521" s="329"/>
      <c r="OSV521" s="329"/>
      <c r="OSW521" s="329"/>
      <c r="OSX521" s="329"/>
      <c r="OSY521" s="329"/>
      <c r="OSZ521" s="329"/>
      <c r="OTA521" s="329"/>
      <c r="OTB521" s="329"/>
      <c r="OTC521" s="329"/>
      <c r="OTD521" s="329"/>
      <c r="OTE521" s="329"/>
      <c r="OTF521" s="329"/>
      <c r="OTG521" s="329"/>
      <c r="OTH521" s="329"/>
      <c r="OTI521" s="329"/>
      <c r="OTJ521" s="329"/>
      <c r="OTK521" s="329"/>
      <c r="OTL521" s="329"/>
      <c r="OTM521" s="329"/>
      <c r="OTN521" s="329"/>
      <c r="OTO521" s="329"/>
      <c r="OTP521" s="329"/>
      <c r="OTQ521" s="329"/>
      <c r="OTR521" s="329"/>
      <c r="OTS521" s="329"/>
      <c r="OTT521" s="329"/>
      <c r="OTU521" s="329"/>
      <c r="OTV521" s="329"/>
      <c r="OTW521" s="329"/>
      <c r="OTX521" s="329"/>
      <c r="OTY521" s="329"/>
      <c r="OTZ521" s="329"/>
      <c r="OUA521" s="329"/>
      <c r="OUB521" s="329"/>
      <c r="OUC521" s="329"/>
      <c r="OUD521" s="329"/>
      <c r="OUE521" s="329"/>
      <c r="OUF521" s="329"/>
      <c r="OUG521" s="329"/>
      <c r="OUH521" s="329"/>
      <c r="OUI521" s="329"/>
      <c r="OUJ521" s="329"/>
      <c r="OUK521" s="329"/>
      <c r="OUL521" s="329"/>
      <c r="OUM521" s="329"/>
      <c r="OUN521" s="329"/>
      <c r="OUO521" s="329"/>
      <c r="OUP521" s="329"/>
      <c r="OUQ521" s="329"/>
      <c r="OUR521" s="329"/>
      <c r="OUS521" s="329"/>
      <c r="OUT521" s="329"/>
      <c r="OUU521" s="329"/>
      <c r="OUV521" s="329"/>
      <c r="OUW521" s="329"/>
      <c r="OUX521" s="329"/>
      <c r="OUY521" s="329"/>
      <c r="OUZ521" s="329"/>
      <c r="OVA521" s="329"/>
      <c r="OVB521" s="329"/>
      <c r="OVC521" s="329"/>
      <c r="OVD521" s="329"/>
      <c r="OVE521" s="329"/>
      <c r="OVF521" s="329"/>
      <c r="OVG521" s="329"/>
      <c r="OVH521" s="329"/>
      <c r="OVI521" s="329"/>
      <c r="OVJ521" s="329"/>
      <c r="OVK521" s="329"/>
      <c r="OVL521" s="329"/>
      <c r="OVM521" s="329"/>
      <c r="OVN521" s="329"/>
      <c r="OVO521" s="329"/>
      <c r="OVP521" s="329"/>
      <c r="OVQ521" s="329"/>
      <c r="OVR521" s="329"/>
      <c r="OVS521" s="329"/>
      <c r="OVT521" s="329"/>
      <c r="OVU521" s="329"/>
      <c r="OVV521" s="329"/>
      <c r="OVW521" s="329"/>
      <c r="OVX521" s="329"/>
      <c r="OVY521" s="329"/>
      <c r="OVZ521" s="329"/>
      <c r="OWA521" s="329"/>
      <c r="OWB521" s="329"/>
      <c r="OWC521" s="329"/>
      <c r="OWD521" s="329"/>
      <c r="OWE521" s="329"/>
      <c r="OWF521" s="329"/>
      <c r="OWG521" s="329"/>
      <c r="OWH521" s="329"/>
      <c r="OWI521" s="329"/>
      <c r="OWJ521" s="329"/>
      <c r="OWK521" s="329"/>
      <c r="OWL521" s="329"/>
      <c r="OWM521" s="329"/>
      <c r="OWN521" s="329"/>
      <c r="OWO521" s="329"/>
      <c r="OWP521" s="329"/>
      <c r="OWQ521" s="329"/>
      <c r="OWR521" s="329"/>
      <c r="OWS521" s="329"/>
      <c r="OWT521" s="329"/>
      <c r="OWU521" s="329"/>
      <c r="OWV521" s="329"/>
      <c r="OWW521" s="329"/>
      <c r="OWX521" s="329"/>
      <c r="OWY521" s="329"/>
      <c r="OWZ521" s="329"/>
      <c r="OXA521" s="329"/>
      <c r="OXB521" s="329"/>
      <c r="OXC521" s="329"/>
      <c r="OXD521" s="329"/>
      <c r="OXE521" s="329"/>
      <c r="OXF521" s="329"/>
      <c r="OXG521" s="329"/>
      <c r="OXH521" s="329"/>
      <c r="OXI521" s="329"/>
      <c r="OXJ521" s="329"/>
      <c r="OXK521" s="329"/>
      <c r="OXL521" s="329"/>
      <c r="OXM521" s="329"/>
      <c r="OXN521" s="329"/>
      <c r="OXO521" s="329"/>
      <c r="OXP521" s="329"/>
      <c r="OXQ521" s="329"/>
      <c r="OXR521" s="329"/>
      <c r="OXS521" s="329"/>
      <c r="OXT521" s="329"/>
      <c r="OXU521" s="329"/>
      <c r="OXV521" s="329"/>
      <c r="OXW521" s="329"/>
      <c r="OXX521" s="329"/>
      <c r="OXY521" s="329"/>
      <c r="OXZ521" s="329"/>
      <c r="OYA521" s="329"/>
      <c r="OYB521" s="329"/>
      <c r="OYC521" s="329"/>
      <c r="OYD521" s="329"/>
      <c r="OYE521" s="329"/>
      <c r="OYF521" s="329"/>
      <c r="OYG521" s="329"/>
      <c r="OYH521" s="329"/>
      <c r="OYI521" s="329"/>
      <c r="OYJ521" s="329"/>
      <c r="OYK521" s="329"/>
      <c r="OYL521" s="329"/>
      <c r="OYM521" s="329"/>
      <c r="OYN521" s="329"/>
      <c r="OYO521" s="329"/>
      <c r="OYP521" s="329"/>
      <c r="OYQ521" s="329"/>
      <c r="OYR521" s="329"/>
      <c r="OYS521" s="329"/>
      <c r="OYT521" s="329"/>
      <c r="OYU521" s="329"/>
      <c r="OYV521" s="329"/>
      <c r="OYW521" s="329"/>
      <c r="OYX521" s="329"/>
      <c r="OYY521" s="329"/>
      <c r="OYZ521" s="329"/>
      <c r="OZA521" s="329"/>
      <c r="OZB521" s="329"/>
      <c r="OZC521" s="329"/>
      <c r="OZD521" s="329"/>
      <c r="OZE521" s="329"/>
      <c r="OZF521" s="329"/>
      <c r="OZG521" s="329"/>
      <c r="OZH521" s="329"/>
      <c r="OZI521" s="329"/>
      <c r="OZJ521" s="329"/>
      <c r="OZK521" s="329"/>
      <c r="OZL521" s="329"/>
      <c r="OZM521" s="329"/>
      <c r="OZN521" s="329"/>
      <c r="OZO521" s="329"/>
      <c r="OZP521" s="329"/>
      <c r="OZQ521" s="329"/>
      <c r="OZR521" s="329"/>
      <c r="OZS521" s="329"/>
      <c r="OZT521" s="329"/>
      <c r="OZU521" s="329"/>
      <c r="OZV521" s="329"/>
      <c r="OZW521" s="329"/>
      <c r="OZX521" s="329"/>
      <c r="OZY521" s="329"/>
      <c r="OZZ521" s="329"/>
      <c r="PAA521" s="329"/>
      <c r="PAB521" s="329"/>
      <c r="PAC521" s="329"/>
      <c r="PAD521" s="329"/>
      <c r="PAE521" s="329"/>
      <c r="PAF521" s="329"/>
      <c r="PAG521" s="329"/>
      <c r="PAH521" s="329"/>
      <c r="PAI521" s="329"/>
      <c r="PAJ521" s="329"/>
      <c r="PAK521" s="329"/>
      <c r="PAL521" s="329"/>
      <c r="PAM521" s="329"/>
      <c r="PAN521" s="329"/>
      <c r="PAO521" s="329"/>
      <c r="PAP521" s="329"/>
      <c r="PAQ521" s="329"/>
      <c r="PAR521" s="329"/>
      <c r="PAS521" s="329"/>
      <c r="PAT521" s="329"/>
      <c r="PAU521" s="329"/>
      <c r="PAV521" s="329"/>
      <c r="PAW521" s="329"/>
      <c r="PAX521" s="329"/>
      <c r="PAY521" s="329"/>
      <c r="PAZ521" s="329"/>
      <c r="PBA521" s="329"/>
      <c r="PBB521" s="329"/>
      <c r="PBC521" s="329"/>
      <c r="PBD521" s="329"/>
      <c r="PBE521" s="329"/>
      <c r="PBF521" s="329"/>
      <c r="PBG521" s="329"/>
      <c r="PBH521" s="329"/>
      <c r="PBI521" s="329"/>
      <c r="PBJ521" s="329"/>
      <c r="PBK521" s="329"/>
      <c r="PBL521" s="329"/>
      <c r="PBM521" s="329"/>
      <c r="PBN521" s="329"/>
      <c r="PBO521" s="329"/>
      <c r="PBP521" s="329"/>
      <c r="PBQ521" s="329"/>
      <c r="PBR521" s="329"/>
      <c r="PBS521" s="329"/>
      <c r="PBT521" s="329"/>
      <c r="PBU521" s="329"/>
      <c r="PBV521" s="329"/>
      <c r="PBW521" s="329"/>
      <c r="PBX521" s="329"/>
      <c r="PBY521" s="329"/>
      <c r="PBZ521" s="329"/>
      <c r="PCA521" s="329"/>
      <c r="PCB521" s="329"/>
      <c r="PCC521" s="329"/>
      <c r="PCD521" s="329"/>
      <c r="PCE521" s="329"/>
      <c r="PCF521" s="329"/>
      <c r="PCG521" s="329"/>
      <c r="PCH521" s="329"/>
      <c r="PCI521" s="329"/>
      <c r="PCJ521" s="329"/>
      <c r="PCK521" s="329"/>
      <c r="PCL521" s="329"/>
      <c r="PCM521" s="329"/>
      <c r="PCN521" s="329"/>
      <c r="PCO521" s="329"/>
      <c r="PCP521" s="329"/>
      <c r="PCQ521" s="329"/>
      <c r="PCR521" s="329"/>
      <c r="PCS521" s="329"/>
      <c r="PCT521" s="329"/>
      <c r="PCU521" s="329"/>
      <c r="PCV521" s="329"/>
      <c r="PCW521" s="329"/>
      <c r="PCX521" s="329"/>
      <c r="PCY521" s="329"/>
      <c r="PCZ521" s="329"/>
      <c r="PDA521" s="329"/>
      <c r="PDB521" s="329"/>
      <c r="PDC521" s="329"/>
      <c r="PDD521" s="329"/>
      <c r="PDE521" s="329"/>
      <c r="PDF521" s="329"/>
      <c r="PDG521" s="329"/>
      <c r="PDH521" s="329"/>
      <c r="PDI521" s="329"/>
      <c r="PDJ521" s="329"/>
      <c r="PDK521" s="329"/>
      <c r="PDL521" s="329"/>
      <c r="PDM521" s="329"/>
      <c r="PDN521" s="329"/>
      <c r="PDO521" s="329"/>
      <c r="PDP521" s="329"/>
      <c r="PDQ521" s="329"/>
      <c r="PDR521" s="329"/>
      <c r="PDS521" s="329"/>
      <c r="PDT521" s="329"/>
      <c r="PDU521" s="329"/>
      <c r="PDV521" s="329"/>
      <c r="PDW521" s="329"/>
      <c r="PDX521" s="329"/>
      <c r="PDY521" s="329"/>
      <c r="PDZ521" s="329"/>
      <c r="PEA521" s="329"/>
      <c r="PEB521" s="329"/>
      <c r="PEC521" s="329"/>
      <c r="PED521" s="329"/>
      <c r="PEE521" s="329"/>
      <c r="PEF521" s="329"/>
      <c r="PEG521" s="329"/>
      <c r="PEH521" s="329"/>
      <c r="PEI521" s="329"/>
      <c r="PEJ521" s="329"/>
      <c r="PEK521" s="329"/>
      <c r="PEL521" s="329"/>
      <c r="PEM521" s="329"/>
      <c r="PEN521" s="329"/>
      <c r="PEO521" s="329"/>
      <c r="PEP521" s="329"/>
      <c r="PEQ521" s="329"/>
      <c r="PER521" s="329"/>
      <c r="PES521" s="329"/>
      <c r="PET521" s="329"/>
      <c r="PEU521" s="329"/>
      <c r="PEV521" s="329"/>
      <c r="PEW521" s="329"/>
      <c r="PEX521" s="329"/>
      <c r="PEY521" s="329"/>
      <c r="PEZ521" s="329"/>
      <c r="PFA521" s="329"/>
      <c r="PFB521" s="329"/>
      <c r="PFC521" s="329"/>
      <c r="PFD521" s="329"/>
      <c r="PFE521" s="329"/>
      <c r="PFF521" s="329"/>
      <c r="PFG521" s="329"/>
      <c r="PFH521" s="329"/>
      <c r="PFI521" s="329"/>
      <c r="PFJ521" s="329"/>
      <c r="PFK521" s="329"/>
      <c r="PFL521" s="329"/>
      <c r="PFM521" s="329"/>
      <c r="PFN521" s="329"/>
      <c r="PFO521" s="329"/>
      <c r="PFP521" s="329"/>
      <c r="PFQ521" s="329"/>
      <c r="PFR521" s="329"/>
      <c r="PFS521" s="329"/>
      <c r="PFT521" s="329"/>
      <c r="PFU521" s="329"/>
      <c r="PFV521" s="329"/>
      <c r="PFW521" s="329"/>
      <c r="PFX521" s="329"/>
      <c r="PFY521" s="329"/>
      <c r="PFZ521" s="329"/>
      <c r="PGA521" s="329"/>
      <c r="PGB521" s="329"/>
      <c r="PGC521" s="329"/>
      <c r="PGD521" s="329"/>
      <c r="PGE521" s="329"/>
      <c r="PGF521" s="329"/>
      <c r="PGG521" s="329"/>
      <c r="PGH521" s="329"/>
      <c r="PGI521" s="329"/>
      <c r="PGJ521" s="329"/>
      <c r="PGK521" s="329"/>
      <c r="PGL521" s="329"/>
      <c r="PGM521" s="329"/>
      <c r="PGN521" s="329"/>
      <c r="PGO521" s="329"/>
      <c r="PGP521" s="329"/>
      <c r="PGQ521" s="329"/>
      <c r="PGR521" s="329"/>
      <c r="PGS521" s="329"/>
      <c r="PGT521" s="329"/>
      <c r="PGU521" s="329"/>
      <c r="PGV521" s="329"/>
      <c r="PGW521" s="329"/>
      <c r="PGX521" s="329"/>
      <c r="PGY521" s="329"/>
      <c r="PGZ521" s="329"/>
      <c r="PHA521" s="329"/>
      <c r="PHB521" s="329"/>
      <c r="PHC521" s="329"/>
      <c r="PHD521" s="329"/>
      <c r="PHE521" s="329"/>
      <c r="PHF521" s="329"/>
      <c r="PHG521" s="329"/>
      <c r="PHH521" s="329"/>
      <c r="PHI521" s="329"/>
      <c r="PHJ521" s="329"/>
      <c r="PHK521" s="329"/>
      <c r="PHL521" s="329"/>
      <c r="PHM521" s="329"/>
      <c r="PHN521" s="329"/>
      <c r="PHO521" s="329"/>
      <c r="PHP521" s="329"/>
      <c r="PHQ521" s="329"/>
      <c r="PHR521" s="329"/>
      <c r="PHS521" s="329"/>
      <c r="PHT521" s="329"/>
      <c r="PHU521" s="329"/>
      <c r="PHV521" s="329"/>
      <c r="PHW521" s="329"/>
      <c r="PHX521" s="329"/>
      <c r="PHY521" s="329"/>
      <c r="PHZ521" s="329"/>
      <c r="PIA521" s="329"/>
      <c r="PIB521" s="329"/>
      <c r="PIC521" s="329"/>
      <c r="PID521" s="329"/>
      <c r="PIE521" s="329"/>
      <c r="PIF521" s="329"/>
      <c r="PIG521" s="329"/>
      <c r="PIH521" s="329"/>
      <c r="PII521" s="329"/>
      <c r="PIJ521" s="329"/>
      <c r="PIK521" s="329"/>
      <c r="PIL521" s="329"/>
      <c r="PIM521" s="329"/>
      <c r="PIN521" s="329"/>
      <c r="PIO521" s="329"/>
      <c r="PIP521" s="329"/>
      <c r="PIQ521" s="329"/>
      <c r="PIR521" s="329"/>
      <c r="PIS521" s="329"/>
      <c r="PIT521" s="329"/>
      <c r="PIU521" s="329"/>
      <c r="PIV521" s="329"/>
      <c r="PIW521" s="329"/>
      <c r="PIX521" s="329"/>
      <c r="PIY521" s="329"/>
      <c r="PIZ521" s="329"/>
      <c r="PJA521" s="329"/>
      <c r="PJB521" s="329"/>
      <c r="PJC521" s="329"/>
      <c r="PJD521" s="329"/>
      <c r="PJE521" s="329"/>
      <c r="PJF521" s="329"/>
      <c r="PJG521" s="329"/>
      <c r="PJH521" s="329"/>
      <c r="PJI521" s="329"/>
      <c r="PJJ521" s="329"/>
      <c r="PJK521" s="329"/>
      <c r="PJL521" s="329"/>
      <c r="PJM521" s="329"/>
      <c r="PJN521" s="329"/>
      <c r="PJO521" s="329"/>
      <c r="PJP521" s="329"/>
      <c r="PJQ521" s="329"/>
      <c r="PJR521" s="329"/>
      <c r="PJS521" s="329"/>
      <c r="PJT521" s="329"/>
      <c r="PJU521" s="329"/>
      <c r="PJV521" s="329"/>
      <c r="PJW521" s="329"/>
      <c r="PJX521" s="329"/>
      <c r="PJY521" s="329"/>
      <c r="PJZ521" s="329"/>
      <c r="PKA521" s="329"/>
      <c r="PKB521" s="329"/>
      <c r="PKC521" s="329"/>
      <c r="PKD521" s="329"/>
      <c r="PKE521" s="329"/>
      <c r="PKF521" s="329"/>
      <c r="PKG521" s="329"/>
      <c r="PKH521" s="329"/>
      <c r="PKI521" s="329"/>
      <c r="PKJ521" s="329"/>
      <c r="PKK521" s="329"/>
      <c r="PKL521" s="329"/>
      <c r="PKM521" s="329"/>
      <c r="PKN521" s="329"/>
      <c r="PKO521" s="329"/>
      <c r="PKP521" s="329"/>
      <c r="PKQ521" s="329"/>
      <c r="PKR521" s="329"/>
      <c r="PKS521" s="329"/>
      <c r="PKT521" s="329"/>
      <c r="PKU521" s="329"/>
      <c r="PKV521" s="329"/>
      <c r="PKW521" s="329"/>
      <c r="PKX521" s="329"/>
      <c r="PKY521" s="329"/>
      <c r="PKZ521" s="329"/>
      <c r="PLA521" s="329"/>
      <c r="PLB521" s="329"/>
      <c r="PLC521" s="329"/>
      <c r="PLD521" s="329"/>
      <c r="PLE521" s="329"/>
      <c r="PLF521" s="329"/>
      <c r="PLG521" s="329"/>
      <c r="PLH521" s="329"/>
      <c r="PLI521" s="329"/>
      <c r="PLJ521" s="329"/>
      <c r="PLK521" s="329"/>
      <c r="PLL521" s="329"/>
      <c r="PLM521" s="329"/>
      <c r="PLN521" s="329"/>
      <c r="PLO521" s="329"/>
      <c r="PLP521" s="329"/>
      <c r="PLQ521" s="329"/>
      <c r="PLR521" s="329"/>
      <c r="PLS521" s="329"/>
      <c r="PLT521" s="329"/>
      <c r="PLU521" s="329"/>
      <c r="PLV521" s="329"/>
      <c r="PLW521" s="329"/>
      <c r="PLX521" s="329"/>
      <c r="PLY521" s="329"/>
      <c r="PLZ521" s="329"/>
      <c r="PMA521" s="329"/>
      <c r="PMB521" s="329"/>
      <c r="PMC521" s="329"/>
      <c r="PMD521" s="329"/>
      <c r="PME521" s="329"/>
      <c r="PMF521" s="329"/>
      <c r="PMG521" s="329"/>
      <c r="PMH521" s="329"/>
      <c r="PMI521" s="329"/>
      <c r="PMJ521" s="329"/>
      <c r="PMK521" s="329"/>
      <c r="PML521" s="329"/>
      <c r="PMM521" s="329"/>
      <c r="PMN521" s="329"/>
      <c r="PMO521" s="329"/>
      <c r="PMP521" s="329"/>
      <c r="PMQ521" s="329"/>
      <c r="PMR521" s="329"/>
      <c r="PMS521" s="329"/>
      <c r="PMT521" s="329"/>
      <c r="PMU521" s="329"/>
      <c r="PMV521" s="329"/>
      <c r="PMW521" s="329"/>
      <c r="PMX521" s="329"/>
      <c r="PMY521" s="329"/>
      <c r="PMZ521" s="329"/>
      <c r="PNA521" s="329"/>
      <c r="PNB521" s="329"/>
      <c r="PNC521" s="329"/>
      <c r="PND521" s="329"/>
      <c r="PNE521" s="329"/>
      <c r="PNF521" s="329"/>
      <c r="PNG521" s="329"/>
      <c r="PNH521" s="329"/>
      <c r="PNI521" s="329"/>
      <c r="PNJ521" s="329"/>
      <c r="PNK521" s="329"/>
      <c r="PNL521" s="329"/>
      <c r="PNM521" s="329"/>
      <c r="PNN521" s="329"/>
      <c r="PNO521" s="329"/>
      <c r="PNP521" s="329"/>
      <c r="PNQ521" s="329"/>
      <c r="PNR521" s="329"/>
      <c r="PNS521" s="329"/>
      <c r="PNT521" s="329"/>
      <c r="PNU521" s="329"/>
      <c r="PNV521" s="329"/>
      <c r="PNW521" s="329"/>
      <c r="PNX521" s="329"/>
      <c r="PNY521" s="329"/>
      <c r="PNZ521" s="329"/>
      <c r="POA521" s="329"/>
      <c r="POB521" s="329"/>
      <c r="POC521" s="329"/>
      <c r="POD521" s="329"/>
      <c r="POE521" s="329"/>
      <c r="POF521" s="329"/>
      <c r="POG521" s="329"/>
      <c r="POH521" s="329"/>
      <c r="POI521" s="329"/>
      <c r="POJ521" s="329"/>
      <c r="POK521" s="329"/>
      <c r="POL521" s="329"/>
      <c r="POM521" s="329"/>
      <c r="PON521" s="329"/>
      <c r="POO521" s="329"/>
      <c r="POP521" s="329"/>
      <c r="POQ521" s="329"/>
      <c r="POR521" s="329"/>
      <c r="POS521" s="329"/>
      <c r="POT521" s="329"/>
      <c r="POU521" s="329"/>
      <c r="POV521" s="329"/>
      <c r="POW521" s="329"/>
      <c r="POX521" s="329"/>
      <c r="POY521" s="329"/>
      <c r="POZ521" s="329"/>
      <c r="PPA521" s="329"/>
      <c r="PPB521" s="329"/>
      <c r="PPC521" s="329"/>
      <c r="PPD521" s="329"/>
      <c r="PPE521" s="329"/>
      <c r="PPF521" s="329"/>
      <c r="PPG521" s="329"/>
      <c r="PPH521" s="329"/>
      <c r="PPI521" s="329"/>
      <c r="PPJ521" s="329"/>
      <c r="PPK521" s="329"/>
      <c r="PPL521" s="329"/>
      <c r="PPM521" s="329"/>
      <c r="PPN521" s="329"/>
      <c r="PPO521" s="329"/>
      <c r="PPP521" s="329"/>
      <c r="PPQ521" s="329"/>
      <c r="PPR521" s="329"/>
      <c r="PPS521" s="329"/>
      <c r="PPT521" s="329"/>
      <c r="PPU521" s="329"/>
      <c r="PPV521" s="329"/>
      <c r="PPW521" s="329"/>
      <c r="PPX521" s="329"/>
      <c r="PPY521" s="329"/>
      <c r="PPZ521" s="329"/>
      <c r="PQA521" s="329"/>
      <c r="PQB521" s="329"/>
      <c r="PQC521" s="329"/>
      <c r="PQD521" s="329"/>
      <c r="PQE521" s="329"/>
      <c r="PQF521" s="329"/>
      <c r="PQG521" s="329"/>
      <c r="PQH521" s="329"/>
      <c r="PQI521" s="329"/>
      <c r="PQJ521" s="329"/>
      <c r="PQK521" s="329"/>
      <c r="PQL521" s="329"/>
      <c r="PQM521" s="329"/>
      <c r="PQN521" s="329"/>
      <c r="PQO521" s="329"/>
      <c r="PQP521" s="329"/>
      <c r="PQQ521" s="329"/>
      <c r="PQR521" s="329"/>
      <c r="PQS521" s="329"/>
      <c r="PQT521" s="329"/>
      <c r="PQU521" s="329"/>
      <c r="PQV521" s="329"/>
      <c r="PQW521" s="329"/>
      <c r="PQX521" s="329"/>
      <c r="PQY521" s="329"/>
      <c r="PQZ521" s="329"/>
      <c r="PRA521" s="329"/>
      <c r="PRB521" s="329"/>
      <c r="PRC521" s="329"/>
      <c r="PRD521" s="329"/>
      <c r="PRE521" s="329"/>
      <c r="PRF521" s="329"/>
      <c r="PRG521" s="329"/>
      <c r="PRH521" s="329"/>
      <c r="PRI521" s="329"/>
      <c r="PRJ521" s="329"/>
      <c r="PRK521" s="329"/>
      <c r="PRL521" s="329"/>
      <c r="PRM521" s="329"/>
      <c r="PRN521" s="329"/>
      <c r="PRO521" s="329"/>
      <c r="PRP521" s="329"/>
      <c r="PRQ521" s="329"/>
      <c r="PRR521" s="329"/>
      <c r="PRS521" s="329"/>
      <c r="PRT521" s="329"/>
      <c r="PRU521" s="329"/>
      <c r="PRV521" s="329"/>
      <c r="PRW521" s="329"/>
      <c r="PRX521" s="329"/>
      <c r="PRY521" s="329"/>
      <c r="PRZ521" s="329"/>
      <c r="PSA521" s="329"/>
      <c r="PSB521" s="329"/>
      <c r="PSC521" s="329"/>
      <c r="PSD521" s="329"/>
      <c r="PSE521" s="329"/>
      <c r="PSF521" s="329"/>
      <c r="PSG521" s="329"/>
      <c r="PSH521" s="329"/>
      <c r="PSI521" s="329"/>
      <c r="PSJ521" s="329"/>
      <c r="PSK521" s="329"/>
      <c r="PSL521" s="329"/>
      <c r="PSM521" s="329"/>
      <c r="PSN521" s="329"/>
      <c r="PSO521" s="329"/>
      <c r="PSP521" s="329"/>
      <c r="PSQ521" s="329"/>
      <c r="PSR521" s="329"/>
      <c r="PSS521" s="329"/>
      <c r="PST521" s="329"/>
      <c r="PSU521" s="329"/>
      <c r="PSV521" s="329"/>
      <c r="PSW521" s="329"/>
      <c r="PSX521" s="329"/>
      <c r="PSY521" s="329"/>
      <c r="PSZ521" s="329"/>
      <c r="PTA521" s="329"/>
      <c r="PTB521" s="329"/>
      <c r="PTC521" s="329"/>
      <c r="PTD521" s="329"/>
      <c r="PTE521" s="329"/>
      <c r="PTF521" s="329"/>
      <c r="PTG521" s="329"/>
      <c r="PTH521" s="329"/>
      <c r="PTI521" s="329"/>
      <c r="PTJ521" s="329"/>
      <c r="PTK521" s="329"/>
      <c r="PTL521" s="329"/>
      <c r="PTM521" s="329"/>
      <c r="PTN521" s="329"/>
      <c r="PTO521" s="329"/>
      <c r="PTP521" s="329"/>
      <c r="PTQ521" s="329"/>
      <c r="PTR521" s="329"/>
      <c r="PTS521" s="329"/>
      <c r="PTT521" s="329"/>
      <c r="PTU521" s="329"/>
      <c r="PTV521" s="329"/>
      <c r="PTW521" s="329"/>
      <c r="PTX521" s="329"/>
      <c r="PTY521" s="329"/>
      <c r="PTZ521" s="329"/>
      <c r="PUA521" s="329"/>
      <c r="PUB521" s="329"/>
      <c r="PUC521" s="329"/>
      <c r="PUD521" s="329"/>
      <c r="PUE521" s="329"/>
      <c r="PUF521" s="329"/>
      <c r="PUG521" s="329"/>
      <c r="PUH521" s="329"/>
      <c r="PUI521" s="329"/>
      <c r="PUJ521" s="329"/>
      <c r="PUK521" s="329"/>
      <c r="PUL521" s="329"/>
      <c r="PUM521" s="329"/>
      <c r="PUN521" s="329"/>
      <c r="PUO521" s="329"/>
      <c r="PUP521" s="329"/>
      <c r="PUQ521" s="329"/>
      <c r="PUR521" s="329"/>
      <c r="PUS521" s="329"/>
      <c r="PUT521" s="329"/>
      <c r="PUU521" s="329"/>
      <c r="PUV521" s="329"/>
      <c r="PUW521" s="329"/>
      <c r="PUX521" s="329"/>
      <c r="PUY521" s="329"/>
      <c r="PUZ521" s="329"/>
      <c r="PVA521" s="329"/>
      <c r="PVB521" s="329"/>
      <c r="PVC521" s="329"/>
      <c r="PVD521" s="329"/>
      <c r="PVE521" s="329"/>
      <c r="PVF521" s="329"/>
      <c r="PVG521" s="329"/>
      <c r="PVH521" s="329"/>
      <c r="PVI521" s="329"/>
      <c r="PVJ521" s="329"/>
      <c r="PVK521" s="329"/>
      <c r="PVL521" s="329"/>
      <c r="PVM521" s="329"/>
      <c r="PVN521" s="329"/>
      <c r="PVO521" s="329"/>
      <c r="PVP521" s="329"/>
      <c r="PVQ521" s="329"/>
      <c r="PVR521" s="329"/>
      <c r="PVS521" s="329"/>
      <c r="PVT521" s="329"/>
      <c r="PVU521" s="329"/>
      <c r="PVV521" s="329"/>
      <c r="PVW521" s="329"/>
      <c r="PVX521" s="329"/>
      <c r="PVY521" s="329"/>
      <c r="PVZ521" s="329"/>
      <c r="PWA521" s="329"/>
      <c r="PWB521" s="329"/>
      <c r="PWC521" s="329"/>
      <c r="PWD521" s="329"/>
      <c r="PWE521" s="329"/>
      <c r="PWF521" s="329"/>
      <c r="PWG521" s="329"/>
      <c r="PWH521" s="329"/>
      <c r="PWI521" s="329"/>
      <c r="PWJ521" s="329"/>
      <c r="PWK521" s="329"/>
      <c r="PWL521" s="329"/>
      <c r="PWM521" s="329"/>
      <c r="PWN521" s="329"/>
      <c r="PWO521" s="329"/>
      <c r="PWP521" s="329"/>
      <c r="PWQ521" s="329"/>
      <c r="PWR521" s="329"/>
      <c r="PWS521" s="329"/>
      <c r="PWT521" s="329"/>
      <c r="PWU521" s="329"/>
      <c r="PWV521" s="329"/>
      <c r="PWW521" s="329"/>
      <c r="PWX521" s="329"/>
      <c r="PWY521" s="329"/>
      <c r="PWZ521" s="329"/>
      <c r="PXA521" s="329"/>
      <c r="PXB521" s="329"/>
      <c r="PXC521" s="329"/>
      <c r="PXD521" s="329"/>
      <c r="PXE521" s="329"/>
      <c r="PXF521" s="329"/>
      <c r="PXG521" s="329"/>
      <c r="PXH521" s="329"/>
      <c r="PXI521" s="329"/>
      <c r="PXJ521" s="329"/>
      <c r="PXK521" s="329"/>
      <c r="PXL521" s="329"/>
      <c r="PXM521" s="329"/>
      <c r="PXN521" s="329"/>
      <c r="PXO521" s="329"/>
      <c r="PXP521" s="329"/>
      <c r="PXQ521" s="329"/>
      <c r="PXR521" s="329"/>
      <c r="PXS521" s="329"/>
      <c r="PXT521" s="329"/>
      <c r="PXU521" s="329"/>
      <c r="PXV521" s="329"/>
      <c r="PXW521" s="329"/>
      <c r="PXX521" s="329"/>
      <c r="PXY521" s="329"/>
      <c r="PXZ521" s="329"/>
      <c r="PYA521" s="329"/>
      <c r="PYB521" s="329"/>
      <c r="PYC521" s="329"/>
      <c r="PYD521" s="329"/>
      <c r="PYE521" s="329"/>
      <c r="PYF521" s="329"/>
      <c r="PYG521" s="329"/>
      <c r="PYH521" s="329"/>
      <c r="PYI521" s="329"/>
      <c r="PYJ521" s="329"/>
      <c r="PYK521" s="329"/>
      <c r="PYL521" s="329"/>
      <c r="PYM521" s="329"/>
      <c r="PYN521" s="329"/>
      <c r="PYO521" s="329"/>
      <c r="PYP521" s="329"/>
      <c r="PYQ521" s="329"/>
      <c r="PYR521" s="329"/>
      <c r="PYS521" s="329"/>
      <c r="PYT521" s="329"/>
      <c r="PYU521" s="329"/>
      <c r="PYV521" s="329"/>
      <c r="PYW521" s="329"/>
      <c r="PYX521" s="329"/>
      <c r="PYY521" s="329"/>
      <c r="PYZ521" s="329"/>
      <c r="PZA521" s="329"/>
      <c r="PZB521" s="329"/>
      <c r="PZC521" s="329"/>
      <c r="PZD521" s="329"/>
      <c r="PZE521" s="329"/>
      <c r="PZF521" s="329"/>
      <c r="PZG521" s="329"/>
      <c r="PZH521" s="329"/>
      <c r="PZI521" s="329"/>
      <c r="PZJ521" s="329"/>
      <c r="PZK521" s="329"/>
      <c r="PZL521" s="329"/>
      <c r="PZM521" s="329"/>
      <c r="PZN521" s="329"/>
      <c r="PZO521" s="329"/>
      <c r="PZP521" s="329"/>
      <c r="PZQ521" s="329"/>
      <c r="PZR521" s="329"/>
      <c r="PZS521" s="329"/>
      <c r="PZT521" s="329"/>
      <c r="PZU521" s="329"/>
      <c r="PZV521" s="329"/>
      <c r="PZW521" s="329"/>
      <c r="PZX521" s="329"/>
      <c r="PZY521" s="329"/>
      <c r="PZZ521" s="329"/>
      <c r="QAA521" s="329"/>
      <c r="QAB521" s="329"/>
      <c r="QAC521" s="329"/>
      <c r="QAD521" s="329"/>
      <c r="QAE521" s="329"/>
      <c r="QAF521" s="329"/>
      <c r="QAG521" s="329"/>
      <c r="QAH521" s="329"/>
      <c r="QAI521" s="329"/>
      <c r="QAJ521" s="329"/>
      <c r="QAK521" s="329"/>
      <c r="QAL521" s="329"/>
      <c r="QAM521" s="329"/>
      <c r="QAN521" s="329"/>
      <c r="QAO521" s="329"/>
      <c r="QAP521" s="329"/>
      <c r="QAQ521" s="329"/>
      <c r="QAR521" s="329"/>
      <c r="QAS521" s="329"/>
      <c r="QAT521" s="329"/>
      <c r="QAU521" s="329"/>
      <c r="QAV521" s="329"/>
      <c r="QAW521" s="329"/>
      <c r="QAX521" s="329"/>
      <c r="QAY521" s="329"/>
      <c r="QAZ521" s="329"/>
      <c r="QBA521" s="329"/>
      <c r="QBB521" s="329"/>
      <c r="QBC521" s="329"/>
      <c r="QBD521" s="329"/>
      <c r="QBE521" s="329"/>
      <c r="QBF521" s="329"/>
      <c r="QBG521" s="329"/>
      <c r="QBH521" s="329"/>
      <c r="QBI521" s="329"/>
      <c r="QBJ521" s="329"/>
      <c r="QBK521" s="329"/>
      <c r="QBL521" s="329"/>
      <c r="QBM521" s="329"/>
      <c r="QBN521" s="329"/>
      <c r="QBO521" s="329"/>
      <c r="QBP521" s="329"/>
      <c r="QBQ521" s="329"/>
      <c r="QBR521" s="329"/>
      <c r="QBS521" s="329"/>
      <c r="QBT521" s="329"/>
      <c r="QBU521" s="329"/>
      <c r="QBV521" s="329"/>
      <c r="QBW521" s="329"/>
      <c r="QBX521" s="329"/>
      <c r="QBY521" s="329"/>
      <c r="QBZ521" s="329"/>
      <c r="QCA521" s="329"/>
      <c r="QCB521" s="329"/>
      <c r="QCC521" s="329"/>
      <c r="QCD521" s="329"/>
      <c r="QCE521" s="329"/>
      <c r="QCF521" s="329"/>
      <c r="QCG521" s="329"/>
      <c r="QCH521" s="329"/>
      <c r="QCI521" s="329"/>
      <c r="QCJ521" s="329"/>
      <c r="QCK521" s="329"/>
      <c r="QCL521" s="329"/>
      <c r="QCM521" s="329"/>
      <c r="QCN521" s="329"/>
      <c r="QCO521" s="329"/>
      <c r="QCP521" s="329"/>
      <c r="QCQ521" s="329"/>
      <c r="QCR521" s="329"/>
      <c r="QCS521" s="329"/>
      <c r="QCT521" s="329"/>
      <c r="QCU521" s="329"/>
      <c r="QCV521" s="329"/>
      <c r="QCW521" s="329"/>
      <c r="QCX521" s="329"/>
      <c r="QCY521" s="329"/>
      <c r="QCZ521" s="329"/>
      <c r="QDA521" s="329"/>
      <c r="QDB521" s="329"/>
      <c r="QDC521" s="329"/>
      <c r="QDD521" s="329"/>
      <c r="QDE521" s="329"/>
      <c r="QDF521" s="329"/>
      <c r="QDG521" s="329"/>
      <c r="QDH521" s="329"/>
      <c r="QDI521" s="329"/>
      <c r="QDJ521" s="329"/>
      <c r="QDK521" s="329"/>
      <c r="QDL521" s="329"/>
      <c r="QDM521" s="329"/>
      <c r="QDN521" s="329"/>
      <c r="QDO521" s="329"/>
      <c r="QDP521" s="329"/>
      <c r="QDQ521" s="329"/>
      <c r="QDR521" s="329"/>
      <c r="QDS521" s="329"/>
      <c r="QDT521" s="329"/>
      <c r="QDU521" s="329"/>
      <c r="QDV521" s="329"/>
      <c r="QDW521" s="329"/>
      <c r="QDX521" s="329"/>
      <c r="QDY521" s="329"/>
      <c r="QDZ521" s="329"/>
      <c r="QEA521" s="329"/>
      <c r="QEB521" s="329"/>
      <c r="QEC521" s="329"/>
      <c r="QED521" s="329"/>
      <c r="QEE521" s="329"/>
      <c r="QEF521" s="329"/>
      <c r="QEG521" s="329"/>
      <c r="QEH521" s="329"/>
      <c r="QEI521" s="329"/>
      <c r="QEJ521" s="329"/>
      <c r="QEK521" s="329"/>
      <c r="QEL521" s="329"/>
      <c r="QEM521" s="329"/>
      <c r="QEN521" s="329"/>
      <c r="QEO521" s="329"/>
      <c r="QEP521" s="329"/>
      <c r="QEQ521" s="329"/>
      <c r="QER521" s="329"/>
      <c r="QES521" s="329"/>
      <c r="QET521" s="329"/>
      <c r="QEU521" s="329"/>
      <c r="QEV521" s="329"/>
      <c r="QEW521" s="329"/>
      <c r="QEX521" s="329"/>
      <c r="QEY521" s="329"/>
      <c r="QEZ521" s="329"/>
      <c r="QFA521" s="329"/>
      <c r="QFB521" s="329"/>
      <c r="QFC521" s="329"/>
      <c r="QFD521" s="329"/>
      <c r="QFE521" s="329"/>
      <c r="QFF521" s="329"/>
      <c r="QFG521" s="329"/>
      <c r="QFH521" s="329"/>
      <c r="QFI521" s="329"/>
      <c r="QFJ521" s="329"/>
      <c r="QFK521" s="329"/>
      <c r="QFL521" s="329"/>
      <c r="QFM521" s="329"/>
      <c r="QFN521" s="329"/>
      <c r="QFO521" s="329"/>
      <c r="QFP521" s="329"/>
      <c r="QFQ521" s="329"/>
      <c r="QFR521" s="329"/>
      <c r="QFS521" s="329"/>
      <c r="QFT521" s="329"/>
      <c r="QFU521" s="329"/>
      <c r="QFV521" s="329"/>
      <c r="QFW521" s="329"/>
      <c r="QFX521" s="329"/>
      <c r="QFY521" s="329"/>
      <c r="QFZ521" s="329"/>
      <c r="QGA521" s="329"/>
      <c r="QGB521" s="329"/>
      <c r="QGC521" s="329"/>
      <c r="QGD521" s="329"/>
      <c r="QGE521" s="329"/>
      <c r="QGF521" s="329"/>
      <c r="QGG521" s="329"/>
      <c r="QGH521" s="329"/>
      <c r="QGI521" s="329"/>
      <c r="QGJ521" s="329"/>
      <c r="QGK521" s="329"/>
      <c r="QGL521" s="329"/>
      <c r="QGM521" s="329"/>
      <c r="QGN521" s="329"/>
      <c r="QGO521" s="329"/>
      <c r="QGP521" s="329"/>
      <c r="QGQ521" s="329"/>
      <c r="QGR521" s="329"/>
      <c r="QGS521" s="329"/>
      <c r="QGT521" s="329"/>
      <c r="QGU521" s="329"/>
      <c r="QGV521" s="329"/>
      <c r="QGW521" s="329"/>
      <c r="QGX521" s="329"/>
      <c r="QGY521" s="329"/>
      <c r="QGZ521" s="329"/>
      <c r="QHA521" s="329"/>
      <c r="QHB521" s="329"/>
      <c r="QHC521" s="329"/>
      <c r="QHD521" s="329"/>
      <c r="QHE521" s="329"/>
      <c r="QHF521" s="329"/>
      <c r="QHG521" s="329"/>
      <c r="QHH521" s="329"/>
      <c r="QHI521" s="329"/>
      <c r="QHJ521" s="329"/>
      <c r="QHK521" s="329"/>
      <c r="QHL521" s="329"/>
      <c r="QHM521" s="329"/>
      <c r="QHN521" s="329"/>
      <c r="QHO521" s="329"/>
      <c r="QHP521" s="329"/>
      <c r="QHQ521" s="329"/>
      <c r="QHR521" s="329"/>
      <c r="QHS521" s="329"/>
      <c r="QHT521" s="329"/>
      <c r="QHU521" s="329"/>
      <c r="QHV521" s="329"/>
      <c r="QHW521" s="329"/>
      <c r="QHX521" s="329"/>
      <c r="QHY521" s="329"/>
      <c r="QHZ521" s="329"/>
      <c r="QIA521" s="329"/>
      <c r="QIB521" s="329"/>
      <c r="QIC521" s="329"/>
      <c r="QID521" s="329"/>
      <c r="QIE521" s="329"/>
      <c r="QIF521" s="329"/>
      <c r="QIG521" s="329"/>
      <c r="QIH521" s="329"/>
      <c r="QII521" s="329"/>
      <c r="QIJ521" s="329"/>
      <c r="QIK521" s="329"/>
      <c r="QIL521" s="329"/>
      <c r="QIM521" s="329"/>
      <c r="QIN521" s="329"/>
      <c r="QIO521" s="329"/>
      <c r="QIP521" s="329"/>
      <c r="QIQ521" s="329"/>
      <c r="QIR521" s="329"/>
      <c r="QIS521" s="329"/>
      <c r="QIT521" s="329"/>
      <c r="QIU521" s="329"/>
      <c r="QIV521" s="329"/>
      <c r="QIW521" s="329"/>
      <c r="QIX521" s="329"/>
      <c r="QIY521" s="329"/>
      <c r="QIZ521" s="329"/>
      <c r="QJA521" s="329"/>
      <c r="QJB521" s="329"/>
      <c r="QJC521" s="329"/>
      <c r="QJD521" s="329"/>
      <c r="QJE521" s="329"/>
      <c r="QJF521" s="329"/>
      <c r="QJG521" s="329"/>
      <c r="QJH521" s="329"/>
      <c r="QJI521" s="329"/>
      <c r="QJJ521" s="329"/>
      <c r="QJK521" s="329"/>
      <c r="QJL521" s="329"/>
      <c r="QJM521" s="329"/>
      <c r="QJN521" s="329"/>
      <c r="QJO521" s="329"/>
      <c r="QJP521" s="329"/>
      <c r="QJQ521" s="329"/>
      <c r="QJR521" s="329"/>
      <c r="QJS521" s="329"/>
      <c r="QJT521" s="329"/>
      <c r="QJU521" s="329"/>
      <c r="QJV521" s="329"/>
      <c r="QJW521" s="329"/>
      <c r="QJX521" s="329"/>
      <c r="QJY521" s="329"/>
      <c r="QJZ521" s="329"/>
      <c r="QKA521" s="329"/>
      <c r="QKB521" s="329"/>
      <c r="QKC521" s="329"/>
      <c r="QKD521" s="329"/>
      <c r="QKE521" s="329"/>
      <c r="QKF521" s="329"/>
      <c r="QKG521" s="329"/>
      <c r="QKH521" s="329"/>
      <c r="QKI521" s="329"/>
      <c r="QKJ521" s="329"/>
      <c r="QKK521" s="329"/>
      <c r="QKL521" s="329"/>
      <c r="QKM521" s="329"/>
      <c r="QKN521" s="329"/>
      <c r="QKO521" s="329"/>
      <c r="QKP521" s="329"/>
      <c r="QKQ521" s="329"/>
      <c r="QKR521" s="329"/>
      <c r="QKS521" s="329"/>
      <c r="QKT521" s="329"/>
      <c r="QKU521" s="329"/>
      <c r="QKV521" s="329"/>
      <c r="QKW521" s="329"/>
      <c r="QKX521" s="329"/>
      <c r="QKY521" s="329"/>
      <c r="QKZ521" s="329"/>
      <c r="QLA521" s="329"/>
      <c r="QLB521" s="329"/>
      <c r="QLC521" s="329"/>
      <c r="QLD521" s="329"/>
      <c r="QLE521" s="329"/>
      <c r="QLF521" s="329"/>
      <c r="QLG521" s="329"/>
      <c r="QLH521" s="329"/>
      <c r="QLI521" s="329"/>
      <c r="QLJ521" s="329"/>
      <c r="QLK521" s="329"/>
      <c r="QLL521" s="329"/>
      <c r="QLM521" s="329"/>
      <c r="QLN521" s="329"/>
      <c r="QLO521" s="329"/>
      <c r="QLP521" s="329"/>
      <c r="QLQ521" s="329"/>
      <c r="QLR521" s="329"/>
      <c r="QLS521" s="329"/>
      <c r="QLT521" s="329"/>
      <c r="QLU521" s="329"/>
      <c r="QLV521" s="329"/>
      <c r="QLW521" s="329"/>
      <c r="QLX521" s="329"/>
      <c r="QLY521" s="329"/>
      <c r="QLZ521" s="329"/>
      <c r="QMA521" s="329"/>
      <c r="QMB521" s="329"/>
      <c r="QMC521" s="329"/>
      <c r="QMD521" s="329"/>
      <c r="QME521" s="329"/>
      <c r="QMF521" s="329"/>
      <c r="QMG521" s="329"/>
      <c r="QMH521" s="329"/>
      <c r="QMI521" s="329"/>
      <c r="QMJ521" s="329"/>
      <c r="QMK521" s="329"/>
      <c r="QML521" s="329"/>
      <c r="QMM521" s="329"/>
      <c r="QMN521" s="329"/>
      <c r="QMO521" s="329"/>
      <c r="QMP521" s="329"/>
      <c r="QMQ521" s="329"/>
      <c r="QMR521" s="329"/>
      <c r="QMS521" s="329"/>
      <c r="QMT521" s="329"/>
      <c r="QMU521" s="329"/>
      <c r="QMV521" s="329"/>
      <c r="QMW521" s="329"/>
      <c r="QMX521" s="329"/>
      <c r="QMY521" s="329"/>
      <c r="QMZ521" s="329"/>
      <c r="QNA521" s="329"/>
      <c r="QNB521" s="329"/>
      <c r="QNC521" s="329"/>
      <c r="QND521" s="329"/>
      <c r="QNE521" s="329"/>
      <c r="QNF521" s="329"/>
      <c r="QNG521" s="329"/>
      <c r="QNH521" s="329"/>
      <c r="QNI521" s="329"/>
      <c r="QNJ521" s="329"/>
      <c r="QNK521" s="329"/>
      <c r="QNL521" s="329"/>
      <c r="QNM521" s="329"/>
      <c r="QNN521" s="329"/>
      <c r="QNO521" s="329"/>
      <c r="QNP521" s="329"/>
      <c r="QNQ521" s="329"/>
      <c r="QNR521" s="329"/>
      <c r="QNS521" s="329"/>
      <c r="QNT521" s="329"/>
      <c r="QNU521" s="329"/>
      <c r="QNV521" s="329"/>
      <c r="QNW521" s="329"/>
      <c r="QNX521" s="329"/>
      <c r="QNY521" s="329"/>
      <c r="QNZ521" s="329"/>
      <c r="QOA521" s="329"/>
      <c r="QOB521" s="329"/>
      <c r="QOC521" s="329"/>
      <c r="QOD521" s="329"/>
      <c r="QOE521" s="329"/>
      <c r="QOF521" s="329"/>
      <c r="QOG521" s="329"/>
      <c r="QOH521" s="329"/>
      <c r="QOI521" s="329"/>
      <c r="QOJ521" s="329"/>
      <c r="QOK521" s="329"/>
      <c r="QOL521" s="329"/>
      <c r="QOM521" s="329"/>
      <c r="QON521" s="329"/>
      <c r="QOO521" s="329"/>
      <c r="QOP521" s="329"/>
      <c r="QOQ521" s="329"/>
      <c r="QOR521" s="329"/>
      <c r="QOS521" s="329"/>
      <c r="QOT521" s="329"/>
      <c r="QOU521" s="329"/>
      <c r="QOV521" s="329"/>
      <c r="QOW521" s="329"/>
      <c r="QOX521" s="329"/>
      <c r="QOY521" s="329"/>
      <c r="QOZ521" s="329"/>
      <c r="QPA521" s="329"/>
      <c r="QPB521" s="329"/>
      <c r="QPC521" s="329"/>
      <c r="QPD521" s="329"/>
      <c r="QPE521" s="329"/>
      <c r="QPF521" s="329"/>
      <c r="QPG521" s="329"/>
      <c r="QPH521" s="329"/>
      <c r="QPI521" s="329"/>
      <c r="QPJ521" s="329"/>
      <c r="QPK521" s="329"/>
      <c r="QPL521" s="329"/>
      <c r="QPM521" s="329"/>
      <c r="QPN521" s="329"/>
      <c r="QPO521" s="329"/>
      <c r="QPP521" s="329"/>
      <c r="QPQ521" s="329"/>
      <c r="QPR521" s="329"/>
      <c r="QPS521" s="329"/>
      <c r="QPT521" s="329"/>
      <c r="QPU521" s="329"/>
      <c r="QPV521" s="329"/>
      <c r="QPW521" s="329"/>
      <c r="QPX521" s="329"/>
      <c r="QPY521" s="329"/>
      <c r="QPZ521" s="329"/>
      <c r="QQA521" s="329"/>
      <c r="QQB521" s="329"/>
      <c r="QQC521" s="329"/>
      <c r="QQD521" s="329"/>
      <c r="QQE521" s="329"/>
      <c r="QQF521" s="329"/>
      <c r="QQG521" s="329"/>
      <c r="QQH521" s="329"/>
      <c r="QQI521" s="329"/>
      <c r="QQJ521" s="329"/>
      <c r="QQK521" s="329"/>
      <c r="QQL521" s="329"/>
      <c r="QQM521" s="329"/>
      <c r="QQN521" s="329"/>
      <c r="QQO521" s="329"/>
      <c r="QQP521" s="329"/>
      <c r="QQQ521" s="329"/>
      <c r="QQR521" s="329"/>
      <c r="QQS521" s="329"/>
      <c r="QQT521" s="329"/>
      <c r="QQU521" s="329"/>
      <c r="QQV521" s="329"/>
      <c r="QQW521" s="329"/>
      <c r="QQX521" s="329"/>
      <c r="QQY521" s="329"/>
      <c r="QQZ521" s="329"/>
      <c r="QRA521" s="329"/>
      <c r="QRB521" s="329"/>
      <c r="QRC521" s="329"/>
      <c r="QRD521" s="329"/>
      <c r="QRE521" s="329"/>
      <c r="QRF521" s="329"/>
      <c r="QRG521" s="329"/>
      <c r="QRH521" s="329"/>
      <c r="QRI521" s="329"/>
      <c r="QRJ521" s="329"/>
      <c r="QRK521" s="329"/>
      <c r="QRL521" s="329"/>
      <c r="QRM521" s="329"/>
      <c r="QRN521" s="329"/>
      <c r="QRO521" s="329"/>
      <c r="QRP521" s="329"/>
      <c r="QRQ521" s="329"/>
      <c r="QRR521" s="329"/>
      <c r="QRS521" s="329"/>
      <c r="QRT521" s="329"/>
      <c r="QRU521" s="329"/>
      <c r="QRV521" s="329"/>
      <c r="QRW521" s="329"/>
      <c r="QRX521" s="329"/>
      <c r="QRY521" s="329"/>
      <c r="QRZ521" s="329"/>
      <c r="QSA521" s="329"/>
      <c r="QSB521" s="329"/>
      <c r="QSC521" s="329"/>
      <c r="QSD521" s="329"/>
      <c r="QSE521" s="329"/>
      <c r="QSF521" s="329"/>
      <c r="QSG521" s="329"/>
      <c r="QSH521" s="329"/>
      <c r="QSI521" s="329"/>
      <c r="QSJ521" s="329"/>
      <c r="QSK521" s="329"/>
      <c r="QSL521" s="329"/>
      <c r="QSM521" s="329"/>
      <c r="QSN521" s="329"/>
      <c r="QSO521" s="329"/>
      <c r="QSP521" s="329"/>
      <c r="QSQ521" s="329"/>
      <c r="QSR521" s="329"/>
      <c r="QSS521" s="329"/>
      <c r="QST521" s="329"/>
      <c r="QSU521" s="329"/>
      <c r="QSV521" s="329"/>
      <c r="QSW521" s="329"/>
      <c r="QSX521" s="329"/>
      <c r="QSY521" s="329"/>
      <c r="QSZ521" s="329"/>
      <c r="QTA521" s="329"/>
      <c r="QTB521" s="329"/>
      <c r="QTC521" s="329"/>
      <c r="QTD521" s="329"/>
      <c r="QTE521" s="329"/>
      <c r="QTF521" s="329"/>
      <c r="QTG521" s="329"/>
      <c r="QTH521" s="329"/>
      <c r="QTI521" s="329"/>
      <c r="QTJ521" s="329"/>
      <c r="QTK521" s="329"/>
      <c r="QTL521" s="329"/>
      <c r="QTM521" s="329"/>
      <c r="QTN521" s="329"/>
      <c r="QTO521" s="329"/>
      <c r="QTP521" s="329"/>
      <c r="QTQ521" s="329"/>
      <c r="QTR521" s="329"/>
      <c r="QTS521" s="329"/>
      <c r="QTT521" s="329"/>
      <c r="QTU521" s="329"/>
      <c r="QTV521" s="329"/>
      <c r="QTW521" s="329"/>
      <c r="QTX521" s="329"/>
      <c r="QTY521" s="329"/>
      <c r="QTZ521" s="329"/>
      <c r="QUA521" s="329"/>
      <c r="QUB521" s="329"/>
      <c r="QUC521" s="329"/>
      <c r="QUD521" s="329"/>
      <c r="QUE521" s="329"/>
      <c r="QUF521" s="329"/>
      <c r="QUG521" s="329"/>
      <c r="QUH521" s="329"/>
      <c r="QUI521" s="329"/>
      <c r="QUJ521" s="329"/>
      <c r="QUK521" s="329"/>
      <c r="QUL521" s="329"/>
      <c r="QUM521" s="329"/>
      <c r="QUN521" s="329"/>
      <c r="QUO521" s="329"/>
      <c r="QUP521" s="329"/>
      <c r="QUQ521" s="329"/>
      <c r="QUR521" s="329"/>
      <c r="QUS521" s="329"/>
      <c r="QUT521" s="329"/>
      <c r="QUU521" s="329"/>
      <c r="QUV521" s="329"/>
      <c r="QUW521" s="329"/>
      <c r="QUX521" s="329"/>
      <c r="QUY521" s="329"/>
      <c r="QUZ521" s="329"/>
      <c r="QVA521" s="329"/>
      <c r="QVB521" s="329"/>
      <c r="QVC521" s="329"/>
      <c r="QVD521" s="329"/>
      <c r="QVE521" s="329"/>
      <c r="QVF521" s="329"/>
      <c r="QVG521" s="329"/>
      <c r="QVH521" s="329"/>
      <c r="QVI521" s="329"/>
      <c r="QVJ521" s="329"/>
      <c r="QVK521" s="329"/>
      <c r="QVL521" s="329"/>
      <c r="QVM521" s="329"/>
      <c r="QVN521" s="329"/>
      <c r="QVO521" s="329"/>
      <c r="QVP521" s="329"/>
      <c r="QVQ521" s="329"/>
      <c r="QVR521" s="329"/>
      <c r="QVS521" s="329"/>
      <c r="QVT521" s="329"/>
      <c r="QVU521" s="329"/>
      <c r="QVV521" s="329"/>
      <c r="QVW521" s="329"/>
      <c r="QVX521" s="329"/>
      <c r="QVY521" s="329"/>
      <c r="QVZ521" s="329"/>
      <c r="QWA521" s="329"/>
      <c r="QWB521" s="329"/>
      <c r="QWC521" s="329"/>
      <c r="QWD521" s="329"/>
      <c r="QWE521" s="329"/>
      <c r="QWF521" s="329"/>
      <c r="QWG521" s="329"/>
      <c r="QWH521" s="329"/>
      <c r="QWI521" s="329"/>
      <c r="QWJ521" s="329"/>
      <c r="QWK521" s="329"/>
      <c r="QWL521" s="329"/>
      <c r="QWM521" s="329"/>
      <c r="QWN521" s="329"/>
      <c r="QWO521" s="329"/>
      <c r="QWP521" s="329"/>
      <c r="QWQ521" s="329"/>
      <c r="QWR521" s="329"/>
      <c r="QWS521" s="329"/>
      <c r="QWT521" s="329"/>
      <c r="QWU521" s="329"/>
      <c r="QWV521" s="329"/>
      <c r="QWW521" s="329"/>
      <c r="QWX521" s="329"/>
      <c r="QWY521" s="329"/>
      <c r="QWZ521" s="329"/>
      <c r="QXA521" s="329"/>
      <c r="QXB521" s="329"/>
      <c r="QXC521" s="329"/>
      <c r="QXD521" s="329"/>
      <c r="QXE521" s="329"/>
      <c r="QXF521" s="329"/>
      <c r="QXG521" s="329"/>
      <c r="QXH521" s="329"/>
      <c r="QXI521" s="329"/>
      <c r="QXJ521" s="329"/>
      <c r="QXK521" s="329"/>
      <c r="QXL521" s="329"/>
      <c r="QXM521" s="329"/>
      <c r="QXN521" s="329"/>
      <c r="QXO521" s="329"/>
      <c r="QXP521" s="329"/>
      <c r="QXQ521" s="329"/>
      <c r="QXR521" s="329"/>
      <c r="QXS521" s="329"/>
      <c r="QXT521" s="329"/>
      <c r="QXU521" s="329"/>
      <c r="QXV521" s="329"/>
      <c r="QXW521" s="329"/>
      <c r="QXX521" s="329"/>
      <c r="QXY521" s="329"/>
      <c r="QXZ521" s="329"/>
      <c r="QYA521" s="329"/>
      <c r="QYB521" s="329"/>
      <c r="QYC521" s="329"/>
      <c r="QYD521" s="329"/>
      <c r="QYE521" s="329"/>
      <c r="QYF521" s="329"/>
      <c r="QYG521" s="329"/>
      <c r="QYH521" s="329"/>
      <c r="QYI521" s="329"/>
      <c r="QYJ521" s="329"/>
      <c r="QYK521" s="329"/>
      <c r="QYL521" s="329"/>
      <c r="QYM521" s="329"/>
      <c r="QYN521" s="329"/>
      <c r="QYO521" s="329"/>
      <c r="QYP521" s="329"/>
      <c r="QYQ521" s="329"/>
      <c r="QYR521" s="329"/>
      <c r="QYS521" s="329"/>
      <c r="QYT521" s="329"/>
      <c r="QYU521" s="329"/>
      <c r="QYV521" s="329"/>
      <c r="QYW521" s="329"/>
      <c r="QYX521" s="329"/>
      <c r="QYY521" s="329"/>
      <c r="QYZ521" s="329"/>
      <c r="QZA521" s="329"/>
      <c r="QZB521" s="329"/>
      <c r="QZC521" s="329"/>
      <c r="QZD521" s="329"/>
      <c r="QZE521" s="329"/>
      <c r="QZF521" s="329"/>
      <c r="QZG521" s="329"/>
      <c r="QZH521" s="329"/>
      <c r="QZI521" s="329"/>
      <c r="QZJ521" s="329"/>
      <c r="QZK521" s="329"/>
      <c r="QZL521" s="329"/>
      <c r="QZM521" s="329"/>
      <c r="QZN521" s="329"/>
      <c r="QZO521" s="329"/>
      <c r="QZP521" s="329"/>
      <c r="QZQ521" s="329"/>
      <c r="QZR521" s="329"/>
      <c r="QZS521" s="329"/>
      <c r="QZT521" s="329"/>
      <c r="QZU521" s="329"/>
      <c r="QZV521" s="329"/>
      <c r="QZW521" s="329"/>
      <c r="QZX521" s="329"/>
      <c r="QZY521" s="329"/>
      <c r="QZZ521" s="329"/>
      <c r="RAA521" s="329"/>
      <c r="RAB521" s="329"/>
      <c r="RAC521" s="329"/>
      <c r="RAD521" s="329"/>
      <c r="RAE521" s="329"/>
      <c r="RAF521" s="329"/>
      <c r="RAG521" s="329"/>
      <c r="RAH521" s="329"/>
      <c r="RAI521" s="329"/>
      <c r="RAJ521" s="329"/>
      <c r="RAK521" s="329"/>
      <c r="RAL521" s="329"/>
      <c r="RAM521" s="329"/>
      <c r="RAN521" s="329"/>
      <c r="RAO521" s="329"/>
      <c r="RAP521" s="329"/>
      <c r="RAQ521" s="329"/>
      <c r="RAR521" s="329"/>
      <c r="RAS521" s="329"/>
      <c r="RAT521" s="329"/>
      <c r="RAU521" s="329"/>
      <c r="RAV521" s="329"/>
      <c r="RAW521" s="329"/>
      <c r="RAX521" s="329"/>
      <c r="RAY521" s="329"/>
      <c r="RAZ521" s="329"/>
      <c r="RBA521" s="329"/>
      <c r="RBB521" s="329"/>
      <c r="RBC521" s="329"/>
      <c r="RBD521" s="329"/>
      <c r="RBE521" s="329"/>
      <c r="RBF521" s="329"/>
      <c r="RBG521" s="329"/>
      <c r="RBH521" s="329"/>
      <c r="RBI521" s="329"/>
      <c r="RBJ521" s="329"/>
      <c r="RBK521" s="329"/>
      <c r="RBL521" s="329"/>
      <c r="RBM521" s="329"/>
      <c r="RBN521" s="329"/>
      <c r="RBO521" s="329"/>
      <c r="RBP521" s="329"/>
      <c r="RBQ521" s="329"/>
      <c r="RBR521" s="329"/>
      <c r="RBS521" s="329"/>
      <c r="RBT521" s="329"/>
      <c r="RBU521" s="329"/>
      <c r="RBV521" s="329"/>
      <c r="RBW521" s="329"/>
      <c r="RBX521" s="329"/>
      <c r="RBY521" s="329"/>
      <c r="RBZ521" s="329"/>
      <c r="RCA521" s="329"/>
      <c r="RCB521" s="329"/>
      <c r="RCC521" s="329"/>
      <c r="RCD521" s="329"/>
      <c r="RCE521" s="329"/>
      <c r="RCF521" s="329"/>
      <c r="RCG521" s="329"/>
      <c r="RCH521" s="329"/>
      <c r="RCI521" s="329"/>
      <c r="RCJ521" s="329"/>
      <c r="RCK521" s="329"/>
      <c r="RCL521" s="329"/>
      <c r="RCM521" s="329"/>
      <c r="RCN521" s="329"/>
      <c r="RCO521" s="329"/>
      <c r="RCP521" s="329"/>
      <c r="RCQ521" s="329"/>
      <c r="RCR521" s="329"/>
      <c r="RCS521" s="329"/>
      <c r="RCT521" s="329"/>
      <c r="RCU521" s="329"/>
      <c r="RCV521" s="329"/>
      <c r="RCW521" s="329"/>
      <c r="RCX521" s="329"/>
      <c r="RCY521" s="329"/>
      <c r="RCZ521" s="329"/>
      <c r="RDA521" s="329"/>
      <c r="RDB521" s="329"/>
      <c r="RDC521" s="329"/>
      <c r="RDD521" s="329"/>
      <c r="RDE521" s="329"/>
      <c r="RDF521" s="329"/>
      <c r="RDG521" s="329"/>
      <c r="RDH521" s="329"/>
      <c r="RDI521" s="329"/>
      <c r="RDJ521" s="329"/>
      <c r="RDK521" s="329"/>
      <c r="RDL521" s="329"/>
      <c r="RDM521" s="329"/>
      <c r="RDN521" s="329"/>
      <c r="RDO521" s="329"/>
      <c r="RDP521" s="329"/>
      <c r="RDQ521" s="329"/>
      <c r="RDR521" s="329"/>
      <c r="RDS521" s="329"/>
      <c r="RDT521" s="329"/>
      <c r="RDU521" s="329"/>
      <c r="RDV521" s="329"/>
      <c r="RDW521" s="329"/>
      <c r="RDX521" s="329"/>
      <c r="RDY521" s="329"/>
      <c r="RDZ521" s="329"/>
      <c r="REA521" s="329"/>
      <c r="REB521" s="329"/>
      <c r="REC521" s="329"/>
      <c r="RED521" s="329"/>
      <c r="REE521" s="329"/>
      <c r="REF521" s="329"/>
      <c r="REG521" s="329"/>
      <c r="REH521" s="329"/>
      <c r="REI521" s="329"/>
      <c r="REJ521" s="329"/>
      <c r="REK521" s="329"/>
      <c r="REL521" s="329"/>
      <c r="REM521" s="329"/>
      <c r="REN521" s="329"/>
      <c r="REO521" s="329"/>
      <c r="REP521" s="329"/>
      <c r="REQ521" s="329"/>
      <c r="RER521" s="329"/>
      <c r="RES521" s="329"/>
      <c r="RET521" s="329"/>
      <c r="REU521" s="329"/>
      <c r="REV521" s="329"/>
      <c r="REW521" s="329"/>
      <c r="REX521" s="329"/>
      <c r="REY521" s="329"/>
      <c r="REZ521" s="329"/>
      <c r="RFA521" s="329"/>
      <c r="RFB521" s="329"/>
      <c r="RFC521" s="329"/>
      <c r="RFD521" s="329"/>
      <c r="RFE521" s="329"/>
      <c r="RFF521" s="329"/>
      <c r="RFG521" s="329"/>
      <c r="RFH521" s="329"/>
      <c r="RFI521" s="329"/>
      <c r="RFJ521" s="329"/>
      <c r="RFK521" s="329"/>
      <c r="RFL521" s="329"/>
      <c r="RFM521" s="329"/>
      <c r="RFN521" s="329"/>
      <c r="RFO521" s="329"/>
      <c r="RFP521" s="329"/>
      <c r="RFQ521" s="329"/>
      <c r="RFR521" s="329"/>
      <c r="RFS521" s="329"/>
      <c r="RFT521" s="329"/>
      <c r="RFU521" s="329"/>
      <c r="RFV521" s="329"/>
      <c r="RFW521" s="329"/>
      <c r="RFX521" s="329"/>
      <c r="RFY521" s="329"/>
      <c r="RFZ521" s="329"/>
      <c r="RGA521" s="329"/>
      <c r="RGB521" s="329"/>
      <c r="RGC521" s="329"/>
      <c r="RGD521" s="329"/>
      <c r="RGE521" s="329"/>
      <c r="RGF521" s="329"/>
      <c r="RGG521" s="329"/>
      <c r="RGH521" s="329"/>
      <c r="RGI521" s="329"/>
      <c r="RGJ521" s="329"/>
      <c r="RGK521" s="329"/>
      <c r="RGL521" s="329"/>
      <c r="RGM521" s="329"/>
      <c r="RGN521" s="329"/>
      <c r="RGO521" s="329"/>
      <c r="RGP521" s="329"/>
      <c r="RGQ521" s="329"/>
      <c r="RGR521" s="329"/>
      <c r="RGS521" s="329"/>
      <c r="RGT521" s="329"/>
      <c r="RGU521" s="329"/>
      <c r="RGV521" s="329"/>
      <c r="RGW521" s="329"/>
      <c r="RGX521" s="329"/>
      <c r="RGY521" s="329"/>
      <c r="RGZ521" s="329"/>
      <c r="RHA521" s="329"/>
      <c r="RHB521" s="329"/>
      <c r="RHC521" s="329"/>
      <c r="RHD521" s="329"/>
      <c r="RHE521" s="329"/>
      <c r="RHF521" s="329"/>
      <c r="RHG521" s="329"/>
      <c r="RHH521" s="329"/>
      <c r="RHI521" s="329"/>
      <c r="RHJ521" s="329"/>
      <c r="RHK521" s="329"/>
      <c r="RHL521" s="329"/>
      <c r="RHM521" s="329"/>
      <c r="RHN521" s="329"/>
      <c r="RHO521" s="329"/>
      <c r="RHP521" s="329"/>
      <c r="RHQ521" s="329"/>
      <c r="RHR521" s="329"/>
      <c r="RHS521" s="329"/>
      <c r="RHT521" s="329"/>
      <c r="RHU521" s="329"/>
      <c r="RHV521" s="329"/>
      <c r="RHW521" s="329"/>
      <c r="RHX521" s="329"/>
      <c r="RHY521" s="329"/>
      <c r="RHZ521" s="329"/>
      <c r="RIA521" s="329"/>
      <c r="RIB521" s="329"/>
      <c r="RIC521" s="329"/>
      <c r="RID521" s="329"/>
      <c r="RIE521" s="329"/>
      <c r="RIF521" s="329"/>
      <c r="RIG521" s="329"/>
      <c r="RIH521" s="329"/>
      <c r="RII521" s="329"/>
      <c r="RIJ521" s="329"/>
      <c r="RIK521" s="329"/>
      <c r="RIL521" s="329"/>
      <c r="RIM521" s="329"/>
      <c r="RIN521" s="329"/>
      <c r="RIO521" s="329"/>
      <c r="RIP521" s="329"/>
      <c r="RIQ521" s="329"/>
      <c r="RIR521" s="329"/>
      <c r="RIS521" s="329"/>
      <c r="RIT521" s="329"/>
      <c r="RIU521" s="329"/>
      <c r="RIV521" s="329"/>
      <c r="RIW521" s="329"/>
      <c r="RIX521" s="329"/>
      <c r="RIY521" s="329"/>
      <c r="RIZ521" s="329"/>
      <c r="RJA521" s="329"/>
      <c r="RJB521" s="329"/>
      <c r="RJC521" s="329"/>
      <c r="RJD521" s="329"/>
      <c r="RJE521" s="329"/>
      <c r="RJF521" s="329"/>
      <c r="RJG521" s="329"/>
      <c r="RJH521" s="329"/>
      <c r="RJI521" s="329"/>
      <c r="RJJ521" s="329"/>
      <c r="RJK521" s="329"/>
      <c r="RJL521" s="329"/>
      <c r="RJM521" s="329"/>
      <c r="RJN521" s="329"/>
      <c r="RJO521" s="329"/>
      <c r="RJP521" s="329"/>
      <c r="RJQ521" s="329"/>
      <c r="RJR521" s="329"/>
      <c r="RJS521" s="329"/>
      <c r="RJT521" s="329"/>
      <c r="RJU521" s="329"/>
      <c r="RJV521" s="329"/>
      <c r="RJW521" s="329"/>
      <c r="RJX521" s="329"/>
      <c r="RJY521" s="329"/>
      <c r="RJZ521" s="329"/>
      <c r="RKA521" s="329"/>
      <c r="RKB521" s="329"/>
      <c r="RKC521" s="329"/>
      <c r="RKD521" s="329"/>
      <c r="RKE521" s="329"/>
      <c r="RKF521" s="329"/>
      <c r="RKG521" s="329"/>
      <c r="RKH521" s="329"/>
      <c r="RKI521" s="329"/>
      <c r="RKJ521" s="329"/>
      <c r="RKK521" s="329"/>
      <c r="RKL521" s="329"/>
      <c r="RKM521" s="329"/>
      <c r="RKN521" s="329"/>
      <c r="RKO521" s="329"/>
      <c r="RKP521" s="329"/>
      <c r="RKQ521" s="329"/>
      <c r="RKR521" s="329"/>
      <c r="RKS521" s="329"/>
      <c r="RKT521" s="329"/>
      <c r="RKU521" s="329"/>
      <c r="RKV521" s="329"/>
      <c r="RKW521" s="329"/>
      <c r="RKX521" s="329"/>
      <c r="RKY521" s="329"/>
      <c r="RKZ521" s="329"/>
      <c r="RLA521" s="329"/>
      <c r="RLB521" s="329"/>
      <c r="RLC521" s="329"/>
      <c r="RLD521" s="329"/>
      <c r="RLE521" s="329"/>
      <c r="RLF521" s="329"/>
      <c r="RLG521" s="329"/>
      <c r="RLH521" s="329"/>
      <c r="RLI521" s="329"/>
      <c r="RLJ521" s="329"/>
      <c r="RLK521" s="329"/>
      <c r="RLL521" s="329"/>
      <c r="RLM521" s="329"/>
      <c r="RLN521" s="329"/>
      <c r="RLO521" s="329"/>
      <c r="RLP521" s="329"/>
      <c r="RLQ521" s="329"/>
      <c r="RLR521" s="329"/>
      <c r="RLS521" s="329"/>
      <c r="RLT521" s="329"/>
      <c r="RLU521" s="329"/>
      <c r="RLV521" s="329"/>
      <c r="RLW521" s="329"/>
      <c r="RLX521" s="329"/>
      <c r="RLY521" s="329"/>
      <c r="RLZ521" s="329"/>
      <c r="RMA521" s="329"/>
      <c r="RMB521" s="329"/>
      <c r="RMC521" s="329"/>
      <c r="RMD521" s="329"/>
      <c r="RME521" s="329"/>
      <c r="RMF521" s="329"/>
      <c r="RMG521" s="329"/>
      <c r="RMH521" s="329"/>
      <c r="RMI521" s="329"/>
      <c r="RMJ521" s="329"/>
      <c r="RMK521" s="329"/>
      <c r="RML521" s="329"/>
      <c r="RMM521" s="329"/>
      <c r="RMN521" s="329"/>
      <c r="RMO521" s="329"/>
      <c r="RMP521" s="329"/>
      <c r="RMQ521" s="329"/>
      <c r="RMR521" s="329"/>
      <c r="RMS521" s="329"/>
      <c r="RMT521" s="329"/>
      <c r="RMU521" s="329"/>
      <c r="RMV521" s="329"/>
      <c r="RMW521" s="329"/>
      <c r="RMX521" s="329"/>
      <c r="RMY521" s="329"/>
      <c r="RMZ521" s="329"/>
      <c r="RNA521" s="329"/>
      <c r="RNB521" s="329"/>
      <c r="RNC521" s="329"/>
      <c r="RND521" s="329"/>
      <c r="RNE521" s="329"/>
      <c r="RNF521" s="329"/>
      <c r="RNG521" s="329"/>
      <c r="RNH521" s="329"/>
      <c r="RNI521" s="329"/>
      <c r="RNJ521" s="329"/>
      <c r="RNK521" s="329"/>
      <c r="RNL521" s="329"/>
      <c r="RNM521" s="329"/>
      <c r="RNN521" s="329"/>
      <c r="RNO521" s="329"/>
      <c r="RNP521" s="329"/>
      <c r="RNQ521" s="329"/>
      <c r="RNR521" s="329"/>
      <c r="RNS521" s="329"/>
      <c r="RNT521" s="329"/>
      <c r="RNU521" s="329"/>
      <c r="RNV521" s="329"/>
      <c r="RNW521" s="329"/>
      <c r="RNX521" s="329"/>
      <c r="RNY521" s="329"/>
      <c r="RNZ521" s="329"/>
      <c r="ROA521" s="329"/>
      <c r="ROB521" s="329"/>
      <c r="ROC521" s="329"/>
      <c r="ROD521" s="329"/>
      <c r="ROE521" s="329"/>
      <c r="ROF521" s="329"/>
      <c r="ROG521" s="329"/>
      <c r="ROH521" s="329"/>
      <c r="ROI521" s="329"/>
      <c r="ROJ521" s="329"/>
      <c r="ROK521" s="329"/>
      <c r="ROL521" s="329"/>
      <c r="ROM521" s="329"/>
      <c r="RON521" s="329"/>
      <c r="ROO521" s="329"/>
      <c r="ROP521" s="329"/>
      <c r="ROQ521" s="329"/>
      <c r="ROR521" s="329"/>
      <c r="ROS521" s="329"/>
      <c r="ROT521" s="329"/>
      <c r="ROU521" s="329"/>
      <c r="ROV521" s="329"/>
      <c r="ROW521" s="329"/>
      <c r="ROX521" s="329"/>
      <c r="ROY521" s="329"/>
      <c r="ROZ521" s="329"/>
      <c r="RPA521" s="329"/>
      <c r="RPB521" s="329"/>
      <c r="RPC521" s="329"/>
      <c r="RPD521" s="329"/>
      <c r="RPE521" s="329"/>
      <c r="RPF521" s="329"/>
      <c r="RPG521" s="329"/>
      <c r="RPH521" s="329"/>
      <c r="RPI521" s="329"/>
      <c r="RPJ521" s="329"/>
      <c r="RPK521" s="329"/>
      <c r="RPL521" s="329"/>
      <c r="RPM521" s="329"/>
      <c r="RPN521" s="329"/>
      <c r="RPO521" s="329"/>
      <c r="RPP521" s="329"/>
      <c r="RPQ521" s="329"/>
      <c r="RPR521" s="329"/>
      <c r="RPS521" s="329"/>
      <c r="RPT521" s="329"/>
      <c r="RPU521" s="329"/>
      <c r="RPV521" s="329"/>
      <c r="RPW521" s="329"/>
      <c r="RPX521" s="329"/>
      <c r="RPY521" s="329"/>
      <c r="RPZ521" s="329"/>
      <c r="RQA521" s="329"/>
      <c r="RQB521" s="329"/>
      <c r="RQC521" s="329"/>
      <c r="RQD521" s="329"/>
      <c r="RQE521" s="329"/>
      <c r="RQF521" s="329"/>
      <c r="RQG521" s="329"/>
      <c r="RQH521" s="329"/>
      <c r="RQI521" s="329"/>
      <c r="RQJ521" s="329"/>
      <c r="RQK521" s="329"/>
      <c r="RQL521" s="329"/>
      <c r="RQM521" s="329"/>
      <c r="RQN521" s="329"/>
      <c r="RQO521" s="329"/>
      <c r="RQP521" s="329"/>
      <c r="RQQ521" s="329"/>
      <c r="RQR521" s="329"/>
      <c r="RQS521" s="329"/>
      <c r="RQT521" s="329"/>
      <c r="RQU521" s="329"/>
      <c r="RQV521" s="329"/>
      <c r="RQW521" s="329"/>
      <c r="RQX521" s="329"/>
      <c r="RQY521" s="329"/>
      <c r="RQZ521" s="329"/>
      <c r="RRA521" s="329"/>
      <c r="RRB521" s="329"/>
      <c r="RRC521" s="329"/>
      <c r="RRD521" s="329"/>
      <c r="RRE521" s="329"/>
      <c r="RRF521" s="329"/>
      <c r="RRG521" s="329"/>
      <c r="RRH521" s="329"/>
      <c r="RRI521" s="329"/>
      <c r="RRJ521" s="329"/>
      <c r="RRK521" s="329"/>
      <c r="RRL521" s="329"/>
      <c r="RRM521" s="329"/>
      <c r="RRN521" s="329"/>
      <c r="RRO521" s="329"/>
      <c r="RRP521" s="329"/>
      <c r="RRQ521" s="329"/>
      <c r="RRR521" s="329"/>
      <c r="RRS521" s="329"/>
      <c r="RRT521" s="329"/>
      <c r="RRU521" s="329"/>
      <c r="RRV521" s="329"/>
      <c r="RRW521" s="329"/>
      <c r="RRX521" s="329"/>
      <c r="RRY521" s="329"/>
      <c r="RRZ521" s="329"/>
      <c r="RSA521" s="329"/>
      <c r="RSB521" s="329"/>
      <c r="RSC521" s="329"/>
      <c r="RSD521" s="329"/>
      <c r="RSE521" s="329"/>
      <c r="RSF521" s="329"/>
      <c r="RSG521" s="329"/>
      <c r="RSH521" s="329"/>
      <c r="RSI521" s="329"/>
      <c r="RSJ521" s="329"/>
      <c r="RSK521" s="329"/>
      <c r="RSL521" s="329"/>
      <c r="RSM521" s="329"/>
      <c r="RSN521" s="329"/>
      <c r="RSO521" s="329"/>
      <c r="RSP521" s="329"/>
      <c r="RSQ521" s="329"/>
      <c r="RSR521" s="329"/>
      <c r="RSS521" s="329"/>
      <c r="RST521" s="329"/>
      <c r="RSU521" s="329"/>
      <c r="RSV521" s="329"/>
      <c r="RSW521" s="329"/>
      <c r="RSX521" s="329"/>
      <c r="RSY521" s="329"/>
      <c r="RSZ521" s="329"/>
      <c r="RTA521" s="329"/>
      <c r="RTB521" s="329"/>
      <c r="RTC521" s="329"/>
      <c r="RTD521" s="329"/>
      <c r="RTE521" s="329"/>
      <c r="RTF521" s="329"/>
      <c r="RTG521" s="329"/>
      <c r="RTH521" s="329"/>
      <c r="RTI521" s="329"/>
      <c r="RTJ521" s="329"/>
      <c r="RTK521" s="329"/>
      <c r="RTL521" s="329"/>
      <c r="RTM521" s="329"/>
      <c r="RTN521" s="329"/>
      <c r="RTO521" s="329"/>
      <c r="RTP521" s="329"/>
      <c r="RTQ521" s="329"/>
      <c r="RTR521" s="329"/>
      <c r="RTS521" s="329"/>
      <c r="RTT521" s="329"/>
      <c r="RTU521" s="329"/>
      <c r="RTV521" s="329"/>
      <c r="RTW521" s="329"/>
      <c r="RTX521" s="329"/>
      <c r="RTY521" s="329"/>
      <c r="RTZ521" s="329"/>
      <c r="RUA521" s="329"/>
      <c r="RUB521" s="329"/>
      <c r="RUC521" s="329"/>
      <c r="RUD521" s="329"/>
      <c r="RUE521" s="329"/>
      <c r="RUF521" s="329"/>
      <c r="RUG521" s="329"/>
      <c r="RUH521" s="329"/>
      <c r="RUI521" s="329"/>
      <c r="RUJ521" s="329"/>
      <c r="RUK521" s="329"/>
      <c r="RUL521" s="329"/>
      <c r="RUM521" s="329"/>
      <c r="RUN521" s="329"/>
      <c r="RUO521" s="329"/>
      <c r="RUP521" s="329"/>
      <c r="RUQ521" s="329"/>
      <c r="RUR521" s="329"/>
      <c r="RUS521" s="329"/>
      <c r="RUT521" s="329"/>
      <c r="RUU521" s="329"/>
      <c r="RUV521" s="329"/>
      <c r="RUW521" s="329"/>
      <c r="RUX521" s="329"/>
      <c r="RUY521" s="329"/>
      <c r="RUZ521" s="329"/>
      <c r="RVA521" s="329"/>
      <c r="RVB521" s="329"/>
      <c r="RVC521" s="329"/>
      <c r="RVD521" s="329"/>
      <c r="RVE521" s="329"/>
      <c r="RVF521" s="329"/>
      <c r="RVG521" s="329"/>
      <c r="RVH521" s="329"/>
      <c r="RVI521" s="329"/>
      <c r="RVJ521" s="329"/>
      <c r="RVK521" s="329"/>
      <c r="RVL521" s="329"/>
      <c r="RVM521" s="329"/>
      <c r="RVN521" s="329"/>
      <c r="RVO521" s="329"/>
      <c r="RVP521" s="329"/>
      <c r="RVQ521" s="329"/>
      <c r="RVR521" s="329"/>
      <c r="RVS521" s="329"/>
      <c r="RVT521" s="329"/>
      <c r="RVU521" s="329"/>
      <c r="RVV521" s="329"/>
      <c r="RVW521" s="329"/>
      <c r="RVX521" s="329"/>
      <c r="RVY521" s="329"/>
      <c r="RVZ521" s="329"/>
      <c r="RWA521" s="329"/>
      <c r="RWB521" s="329"/>
      <c r="RWC521" s="329"/>
      <c r="RWD521" s="329"/>
      <c r="RWE521" s="329"/>
      <c r="RWF521" s="329"/>
      <c r="RWG521" s="329"/>
      <c r="RWH521" s="329"/>
      <c r="RWI521" s="329"/>
      <c r="RWJ521" s="329"/>
      <c r="RWK521" s="329"/>
      <c r="RWL521" s="329"/>
      <c r="RWM521" s="329"/>
      <c r="RWN521" s="329"/>
      <c r="RWO521" s="329"/>
      <c r="RWP521" s="329"/>
      <c r="RWQ521" s="329"/>
      <c r="RWR521" s="329"/>
      <c r="RWS521" s="329"/>
      <c r="RWT521" s="329"/>
      <c r="RWU521" s="329"/>
      <c r="RWV521" s="329"/>
      <c r="RWW521" s="329"/>
      <c r="RWX521" s="329"/>
      <c r="RWY521" s="329"/>
      <c r="RWZ521" s="329"/>
      <c r="RXA521" s="329"/>
      <c r="RXB521" s="329"/>
      <c r="RXC521" s="329"/>
      <c r="RXD521" s="329"/>
      <c r="RXE521" s="329"/>
      <c r="RXF521" s="329"/>
      <c r="RXG521" s="329"/>
      <c r="RXH521" s="329"/>
      <c r="RXI521" s="329"/>
      <c r="RXJ521" s="329"/>
      <c r="RXK521" s="329"/>
      <c r="RXL521" s="329"/>
      <c r="RXM521" s="329"/>
      <c r="RXN521" s="329"/>
      <c r="RXO521" s="329"/>
      <c r="RXP521" s="329"/>
      <c r="RXQ521" s="329"/>
      <c r="RXR521" s="329"/>
      <c r="RXS521" s="329"/>
      <c r="RXT521" s="329"/>
      <c r="RXU521" s="329"/>
      <c r="RXV521" s="329"/>
      <c r="RXW521" s="329"/>
      <c r="RXX521" s="329"/>
      <c r="RXY521" s="329"/>
      <c r="RXZ521" s="329"/>
      <c r="RYA521" s="329"/>
      <c r="RYB521" s="329"/>
      <c r="RYC521" s="329"/>
      <c r="RYD521" s="329"/>
      <c r="RYE521" s="329"/>
      <c r="RYF521" s="329"/>
      <c r="RYG521" s="329"/>
      <c r="RYH521" s="329"/>
      <c r="RYI521" s="329"/>
      <c r="RYJ521" s="329"/>
      <c r="RYK521" s="329"/>
      <c r="RYL521" s="329"/>
      <c r="RYM521" s="329"/>
      <c r="RYN521" s="329"/>
      <c r="RYO521" s="329"/>
      <c r="RYP521" s="329"/>
      <c r="RYQ521" s="329"/>
      <c r="RYR521" s="329"/>
      <c r="RYS521" s="329"/>
      <c r="RYT521" s="329"/>
      <c r="RYU521" s="329"/>
      <c r="RYV521" s="329"/>
      <c r="RYW521" s="329"/>
      <c r="RYX521" s="329"/>
      <c r="RYY521" s="329"/>
      <c r="RYZ521" s="329"/>
      <c r="RZA521" s="329"/>
      <c r="RZB521" s="329"/>
      <c r="RZC521" s="329"/>
      <c r="RZD521" s="329"/>
      <c r="RZE521" s="329"/>
      <c r="RZF521" s="329"/>
      <c r="RZG521" s="329"/>
      <c r="RZH521" s="329"/>
      <c r="RZI521" s="329"/>
      <c r="RZJ521" s="329"/>
      <c r="RZK521" s="329"/>
      <c r="RZL521" s="329"/>
      <c r="RZM521" s="329"/>
      <c r="RZN521" s="329"/>
      <c r="RZO521" s="329"/>
      <c r="RZP521" s="329"/>
      <c r="RZQ521" s="329"/>
      <c r="RZR521" s="329"/>
      <c r="RZS521" s="329"/>
      <c r="RZT521" s="329"/>
      <c r="RZU521" s="329"/>
      <c r="RZV521" s="329"/>
      <c r="RZW521" s="329"/>
      <c r="RZX521" s="329"/>
      <c r="RZY521" s="329"/>
      <c r="RZZ521" s="329"/>
      <c r="SAA521" s="329"/>
      <c r="SAB521" s="329"/>
      <c r="SAC521" s="329"/>
      <c r="SAD521" s="329"/>
      <c r="SAE521" s="329"/>
      <c r="SAF521" s="329"/>
      <c r="SAG521" s="329"/>
      <c r="SAH521" s="329"/>
      <c r="SAI521" s="329"/>
      <c r="SAJ521" s="329"/>
      <c r="SAK521" s="329"/>
      <c r="SAL521" s="329"/>
      <c r="SAM521" s="329"/>
      <c r="SAN521" s="329"/>
      <c r="SAO521" s="329"/>
      <c r="SAP521" s="329"/>
      <c r="SAQ521" s="329"/>
      <c r="SAR521" s="329"/>
      <c r="SAS521" s="329"/>
      <c r="SAT521" s="329"/>
      <c r="SAU521" s="329"/>
      <c r="SAV521" s="329"/>
      <c r="SAW521" s="329"/>
      <c r="SAX521" s="329"/>
      <c r="SAY521" s="329"/>
      <c r="SAZ521" s="329"/>
      <c r="SBA521" s="329"/>
      <c r="SBB521" s="329"/>
      <c r="SBC521" s="329"/>
      <c r="SBD521" s="329"/>
      <c r="SBE521" s="329"/>
      <c r="SBF521" s="329"/>
      <c r="SBG521" s="329"/>
      <c r="SBH521" s="329"/>
      <c r="SBI521" s="329"/>
      <c r="SBJ521" s="329"/>
      <c r="SBK521" s="329"/>
      <c r="SBL521" s="329"/>
      <c r="SBM521" s="329"/>
      <c r="SBN521" s="329"/>
      <c r="SBO521" s="329"/>
      <c r="SBP521" s="329"/>
      <c r="SBQ521" s="329"/>
      <c r="SBR521" s="329"/>
      <c r="SBS521" s="329"/>
      <c r="SBT521" s="329"/>
      <c r="SBU521" s="329"/>
      <c r="SBV521" s="329"/>
      <c r="SBW521" s="329"/>
      <c r="SBX521" s="329"/>
      <c r="SBY521" s="329"/>
      <c r="SBZ521" s="329"/>
      <c r="SCA521" s="329"/>
      <c r="SCB521" s="329"/>
      <c r="SCC521" s="329"/>
      <c r="SCD521" s="329"/>
      <c r="SCE521" s="329"/>
      <c r="SCF521" s="329"/>
      <c r="SCG521" s="329"/>
      <c r="SCH521" s="329"/>
      <c r="SCI521" s="329"/>
      <c r="SCJ521" s="329"/>
      <c r="SCK521" s="329"/>
      <c r="SCL521" s="329"/>
      <c r="SCM521" s="329"/>
      <c r="SCN521" s="329"/>
      <c r="SCO521" s="329"/>
      <c r="SCP521" s="329"/>
      <c r="SCQ521" s="329"/>
      <c r="SCR521" s="329"/>
      <c r="SCS521" s="329"/>
      <c r="SCT521" s="329"/>
      <c r="SCU521" s="329"/>
      <c r="SCV521" s="329"/>
      <c r="SCW521" s="329"/>
      <c r="SCX521" s="329"/>
      <c r="SCY521" s="329"/>
      <c r="SCZ521" s="329"/>
      <c r="SDA521" s="329"/>
      <c r="SDB521" s="329"/>
      <c r="SDC521" s="329"/>
      <c r="SDD521" s="329"/>
      <c r="SDE521" s="329"/>
      <c r="SDF521" s="329"/>
      <c r="SDG521" s="329"/>
      <c r="SDH521" s="329"/>
      <c r="SDI521" s="329"/>
      <c r="SDJ521" s="329"/>
      <c r="SDK521" s="329"/>
      <c r="SDL521" s="329"/>
      <c r="SDM521" s="329"/>
      <c r="SDN521" s="329"/>
      <c r="SDO521" s="329"/>
      <c r="SDP521" s="329"/>
      <c r="SDQ521" s="329"/>
      <c r="SDR521" s="329"/>
      <c r="SDS521" s="329"/>
      <c r="SDT521" s="329"/>
      <c r="SDU521" s="329"/>
      <c r="SDV521" s="329"/>
      <c r="SDW521" s="329"/>
      <c r="SDX521" s="329"/>
      <c r="SDY521" s="329"/>
      <c r="SDZ521" s="329"/>
      <c r="SEA521" s="329"/>
      <c r="SEB521" s="329"/>
      <c r="SEC521" s="329"/>
      <c r="SED521" s="329"/>
      <c r="SEE521" s="329"/>
      <c r="SEF521" s="329"/>
      <c r="SEG521" s="329"/>
      <c r="SEH521" s="329"/>
      <c r="SEI521" s="329"/>
      <c r="SEJ521" s="329"/>
      <c r="SEK521" s="329"/>
      <c r="SEL521" s="329"/>
      <c r="SEM521" s="329"/>
      <c r="SEN521" s="329"/>
      <c r="SEO521" s="329"/>
      <c r="SEP521" s="329"/>
      <c r="SEQ521" s="329"/>
      <c r="SER521" s="329"/>
      <c r="SES521" s="329"/>
      <c r="SET521" s="329"/>
      <c r="SEU521" s="329"/>
      <c r="SEV521" s="329"/>
      <c r="SEW521" s="329"/>
      <c r="SEX521" s="329"/>
      <c r="SEY521" s="329"/>
      <c r="SEZ521" s="329"/>
      <c r="SFA521" s="329"/>
      <c r="SFB521" s="329"/>
      <c r="SFC521" s="329"/>
      <c r="SFD521" s="329"/>
      <c r="SFE521" s="329"/>
      <c r="SFF521" s="329"/>
      <c r="SFG521" s="329"/>
      <c r="SFH521" s="329"/>
      <c r="SFI521" s="329"/>
      <c r="SFJ521" s="329"/>
      <c r="SFK521" s="329"/>
      <c r="SFL521" s="329"/>
      <c r="SFM521" s="329"/>
      <c r="SFN521" s="329"/>
      <c r="SFO521" s="329"/>
      <c r="SFP521" s="329"/>
      <c r="SFQ521" s="329"/>
      <c r="SFR521" s="329"/>
      <c r="SFS521" s="329"/>
      <c r="SFT521" s="329"/>
      <c r="SFU521" s="329"/>
      <c r="SFV521" s="329"/>
      <c r="SFW521" s="329"/>
      <c r="SFX521" s="329"/>
      <c r="SFY521" s="329"/>
      <c r="SFZ521" s="329"/>
      <c r="SGA521" s="329"/>
      <c r="SGB521" s="329"/>
      <c r="SGC521" s="329"/>
      <c r="SGD521" s="329"/>
      <c r="SGE521" s="329"/>
      <c r="SGF521" s="329"/>
      <c r="SGG521" s="329"/>
      <c r="SGH521" s="329"/>
      <c r="SGI521" s="329"/>
      <c r="SGJ521" s="329"/>
      <c r="SGK521" s="329"/>
      <c r="SGL521" s="329"/>
      <c r="SGM521" s="329"/>
      <c r="SGN521" s="329"/>
      <c r="SGO521" s="329"/>
      <c r="SGP521" s="329"/>
      <c r="SGQ521" s="329"/>
      <c r="SGR521" s="329"/>
      <c r="SGS521" s="329"/>
      <c r="SGT521" s="329"/>
      <c r="SGU521" s="329"/>
      <c r="SGV521" s="329"/>
      <c r="SGW521" s="329"/>
      <c r="SGX521" s="329"/>
      <c r="SGY521" s="329"/>
      <c r="SGZ521" s="329"/>
      <c r="SHA521" s="329"/>
      <c r="SHB521" s="329"/>
      <c r="SHC521" s="329"/>
      <c r="SHD521" s="329"/>
      <c r="SHE521" s="329"/>
      <c r="SHF521" s="329"/>
      <c r="SHG521" s="329"/>
      <c r="SHH521" s="329"/>
      <c r="SHI521" s="329"/>
      <c r="SHJ521" s="329"/>
      <c r="SHK521" s="329"/>
      <c r="SHL521" s="329"/>
      <c r="SHM521" s="329"/>
      <c r="SHN521" s="329"/>
      <c r="SHO521" s="329"/>
      <c r="SHP521" s="329"/>
      <c r="SHQ521" s="329"/>
      <c r="SHR521" s="329"/>
      <c r="SHS521" s="329"/>
      <c r="SHT521" s="329"/>
      <c r="SHU521" s="329"/>
      <c r="SHV521" s="329"/>
      <c r="SHW521" s="329"/>
      <c r="SHX521" s="329"/>
      <c r="SHY521" s="329"/>
      <c r="SHZ521" s="329"/>
      <c r="SIA521" s="329"/>
      <c r="SIB521" s="329"/>
      <c r="SIC521" s="329"/>
      <c r="SID521" s="329"/>
      <c r="SIE521" s="329"/>
      <c r="SIF521" s="329"/>
      <c r="SIG521" s="329"/>
      <c r="SIH521" s="329"/>
      <c r="SII521" s="329"/>
      <c r="SIJ521" s="329"/>
      <c r="SIK521" s="329"/>
      <c r="SIL521" s="329"/>
      <c r="SIM521" s="329"/>
      <c r="SIN521" s="329"/>
      <c r="SIO521" s="329"/>
      <c r="SIP521" s="329"/>
      <c r="SIQ521" s="329"/>
      <c r="SIR521" s="329"/>
      <c r="SIS521" s="329"/>
      <c r="SIT521" s="329"/>
      <c r="SIU521" s="329"/>
      <c r="SIV521" s="329"/>
      <c r="SIW521" s="329"/>
      <c r="SIX521" s="329"/>
      <c r="SIY521" s="329"/>
      <c r="SIZ521" s="329"/>
      <c r="SJA521" s="329"/>
      <c r="SJB521" s="329"/>
      <c r="SJC521" s="329"/>
      <c r="SJD521" s="329"/>
      <c r="SJE521" s="329"/>
      <c r="SJF521" s="329"/>
      <c r="SJG521" s="329"/>
      <c r="SJH521" s="329"/>
      <c r="SJI521" s="329"/>
      <c r="SJJ521" s="329"/>
      <c r="SJK521" s="329"/>
      <c r="SJL521" s="329"/>
      <c r="SJM521" s="329"/>
      <c r="SJN521" s="329"/>
      <c r="SJO521" s="329"/>
      <c r="SJP521" s="329"/>
      <c r="SJQ521" s="329"/>
      <c r="SJR521" s="329"/>
      <c r="SJS521" s="329"/>
      <c r="SJT521" s="329"/>
      <c r="SJU521" s="329"/>
      <c r="SJV521" s="329"/>
      <c r="SJW521" s="329"/>
      <c r="SJX521" s="329"/>
      <c r="SJY521" s="329"/>
      <c r="SJZ521" s="329"/>
      <c r="SKA521" s="329"/>
      <c r="SKB521" s="329"/>
      <c r="SKC521" s="329"/>
      <c r="SKD521" s="329"/>
      <c r="SKE521" s="329"/>
      <c r="SKF521" s="329"/>
      <c r="SKG521" s="329"/>
      <c r="SKH521" s="329"/>
      <c r="SKI521" s="329"/>
      <c r="SKJ521" s="329"/>
      <c r="SKK521" s="329"/>
      <c r="SKL521" s="329"/>
      <c r="SKM521" s="329"/>
      <c r="SKN521" s="329"/>
      <c r="SKO521" s="329"/>
      <c r="SKP521" s="329"/>
      <c r="SKQ521" s="329"/>
      <c r="SKR521" s="329"/>
      <c r="SKS521" s="329"/>
      <c r="SKT521" s="329"/>
      <c r="SKU521" s="329"/>
      <c r="SKV521" s="329"/>
      <c r="SKW521" s="329"/>
      <c r="SKX521" s="329"/>
      <c r="SKY521" s="329"/>
      <c r="SKZ521" s="329"/>
      <c r="SLA521" s="329"/>
      <c r="SLB521" s="329"/>
      <c r="SLC521" s="329"/>
      <c r="SLD521" s="329"/>
      <c r="SLE521" s="329"/>
      <c r="SLF521" s="329"/>
      <c r="SLG521" s="329"/>
      <c r="SLH521" s="329"/>
      <c r="SLI521" s="329"/>
      <c r="SLJ521" s="329"/>
      <c r="SLK521" s="329"/>
      <c r="SLL521" s="329"/>
      <c r="SLM521" s="329"/>
      <c r="SLN521" s="329"/>
      <c r="SLO521" s="329"/>
      <c r="SLP521" s="329"/>
      <c r="SLQ521" s="329"/>
      <c r="SLR521" s="329"/>
      <c r="SLS521" s="329"/>
      <c r="SLT521" s="329"/>
      <c r="SLU521" s="329"/>
      <c r="SLV521" s="329"/>
      <c r="SLW521" s="329"/>
      <c r="SLX521" s="329"/>
      <c r="SLY521" s="329"/>
      <c r="SLZ521" s="329"/>
      <c r="SMA521" s="329"/>
      <c r="SMB521" s="329"/>
      <c r="SMC521" s="329"/>
      <c r="SMD521" s="329"/>
      <c r="SME521" s="329"/>
      <c r="SMF521" s="329"/>
      <c r="SMG521" s="329"/>
      <c r="SMH521" s="329"/>
      <c r="SMI521" s="329"/>
      <c r="SMJ521" s="329"/>
      <c r="SMK521" s="329"/>
      <c r="SML521" s="329"/>
      <c r="SMM521" s="329"/>
      <c r="SMN521" s="329"/>
      <c r="SMO521" s="329"/>
      <c r="SMP521" s="329"/>
      <c r="SMQ521" s="329"/>
      <c r="SMR521" s="329"/>
      <c r="SMS521" s="329"/>
      <c r="SMT521" s="329"/>
      <c r="SMU521" s="329"/>
      <c r="SMV521" s="329"/>
      <c r="SMW521" s="329"/>
      <c r="SMX521" s="329"/>
      <c r="SMY521" s="329"/>
      <c r="SMZ521" s="329"/>
      <c r="SNA521" s="329"/>
      <c r="SNB521" s="329"/>
      <c r="SNC521" s="329"/>
      <c r="SND521" s="329"/>
      <c r="SNE521" s="329"/>
      <c r="SNF521" s="329"/>
      <c r="SNG521" s="329"/>
      <c r="SNH521" s="329"/>
      <c r="SNI521" s="329"/>
      <c r="SNJ521" s="329"/>
      <c r="SNK521" s="329"/>
      <c r="SNL521" s="329"/>
      <c r="SNM521" s="329"/>
      <c r="SNN521" s="329"/>
      <c r="SNO521" s="329"/>
      <c r="SNP521" s="329"/>
      <c r="SNQ521" s="329"/>
      <c r="SNR521" s="329"/>
      <c r="SNS521" s="329"/>
      <c r="SNT521" s="329"/>
      <c r="SNU521" s="329"/>
      <c r="SNV521" s="329"/>
      <c r="SNW521" s="329"/>
      <c r="SNX521" s="329"/>
      <c r="SNY521" s="329"/>
      <c r="SNZ521" s="329"/>
      <c r="SOA521" s="329"/>
      <c r="SOB521" s="329"/>
      <c r="SOC521" s="329"/>
      <c r="SOD521" s="329"/>
      <c r="SOE521" s="329"/>
      <c r="SOF521" s="329"/>
      <c r="SOG521" s="329"/>
      <c r="SOH521" s="329"/>
      <c r="SOI521" s="329"/>
      <c r="SOJ521" s="329"/>
      <c r="SOK521" s="329"/>
      <c r="SOL521" s="329"/>
      <c r="SOM521" s="329"/>
      <c r="SON521" s="329"/>
      <c r="SOO521" s="329"/>
      <c r="SOP521" s="329"/>
      <c r="SOQ521" s="329"/>
      <c r="SOR521" s="329"/>
      <c r="SOS521" s="329"/>
      <c r="SOT521" s="329"/>
      <c r="SOU521" s="329"/>
      <c r="SOV521" s="329"/>
      <c r="SOW521" s="329"/>
      <c r="SOX521" s="329"/>
      <c r="SOY521" s="329"/>
      <c r="SOZ521" s="329"/>
      <c r="SPA521" s="329"/>
      <c r="SPB521" s="329"/>
      <c r="SPC521" s="329"/>
      <c r="SPD521" s="329"/>
      <c r="SPE521" s="329"/>
      <c r="SPF521" s="329"/>
      <c r="SPG521" s="329"/>
      <c r="SPH521" s="329"/>
      <c r="SPI521" s="329"/>
      <c r="SPJ521" s="329"/>
      <c r="SPK521" s="329"/>
      <c r="SPL521" s="329"/>
      <c r="SPM521" s="329"/>
      <c r="SPN521" s="329"/>
      <c r="SPO521" s="329"/>
      <c r="SPP521" s="329"/>
      <c r="SPQ521" s="329"/>
      <c r="SPR521" s="329"/>
      <c r="SPS521" s="329"/>
      <c r="SPT521" s="329"/>
      <c r="SPU521" s="329"/>
      <c r="SPV521" s="329"/>
      <c r="SPW521" s="329"/>
      <c r="SPX521" s="329"/>
      <c r="SPY521" s="329"/>
      <c r="SPZ521" s="329"/>
      <c r="SQA521" s="329"/>
      <c r="SQB521" s="329"/>
      <c r="SQC521" s="329"/>
      <c r="SQD521" s="329"/>
      <c r="SQE521" s="329"/>
      <c r="SQF521" s="329"/>
      <c r="SQG521" s="329"/>
      <c r="SQH521" s="329"/>
      <c r="SQI521" s="329"/>
      <c r="SQJ521" s="329"/>
      <c r="SQK521" s="329"/>
      <c r="SQL521" s="329"/>
      <c r="SQM521" s="329"/>
      <c r="SQN521" s="329"/>
      <c r="SQO521" s="329"/>
      <c r="SQP521" s="329"/>
      <c r="SQQ521" s="329"/>
      <c r="SQR521" s="329"/>
      <c r="SQS521" s="329"/>
      <c r="SQT521" s="329"/>
      <c r="SQU521" s="329"/>
      <c r="SQV521" s="329"/>
      <c r="SQW521" s="329"/>
      <c r="SQX521" s="329"/>
      <c r="SQY521" s="329"/>
      <c r="SQZ521" s="329"/>
      <c r="SRA521" s="329"/>
      <c r="SRB521" s="329"/>
      <c r="SRC521" s="329"/>
      <c r="SRD521" s="329"/>
      <c r="SRE521" s="329"/>
      <c r="SRF521" s="329"/>
      <c r="SRG521" s="329"/>
      <c r="SRH521" s="329"/>
      <c r="SRI521" s="329"/>
      <c r="SRJ521" s="329"/>
      <c r="SRK521" s="329"/>
      <c r="SRL521" s="329"/>
      <c r="SRM521" s="329"/>
      <c r="SRN521" s="329"/>
      <c r="SRO521" s="329"/>
      <c r="SRP521" s="329"/>
      <c r="SRQ521" s="329"/>
      <c r="SRR521" s="329"/>
      <c r="SRS521" s="329"/>
      <c r="SRT521" s="329"/>
      <c r="SRU521" s="329"/>
      <c r="SRV521" s="329"/>
      <c r="SRW521" s="329"/>
      <c r="SRX521" s="329"/>
      <c r="SRY521" s="329"/>
      <c r="SRZ521" s="329"/>
      <c r="SSA521" s="329"/>
      <c r="SSB521" s="329"/>
      <c r="SSC521" s="329"/>
      <c r="SSD521" s="329"/>
      <c r="SSE521" s="329"/>
      <c r="SSF521" s="329"/>
      <c r="SSG521" s="329"/>
      <c r="SSH521" s="329"/>
      <c r="SSI521" s="329"/>
      <c r="SSJ521" s="329"/>
      <c r="SSK521" s="329"/>
      <c r="SSL521" s="329"/>
      <c r="SSM521" s="329"/>
      <c r="SSN521" s="329"/>
      <c r="SSO521" s="329"/>
      <c r="SSP521" s="329"/>
      <c r="SSQ521" s="329"/>
      <c r="SSR521" s="329"/>
      <c r="SSS521" s="329"/>
      <c r="SST521" s="329"/>
      <c r="SSU521" s="329"/>
      <c r="SSV521" s="329"/>
      <c r="SSW521" s="329"/>
      <c r="SSX521" s="329"/>
      <c r="SSY521" s="329"/>
      <c r="SSZ521" s="329"/>
      <c r="STA521" s="329"/>
      <c r="STB521" s="329"/>
      <c r="STC521" s="329"/>
      <c r="STD521" s="329"/>
      <c r="STE521" s="329"/>
      <c r="STF521" s="329"/>
      <c r="STG521" s="329"/>
      <c r="STH521" s="329"/>
      <c r="STI521" s="329"/>
      <c r="STJ521" s="329"/>
      <c r="STK521" s="329"/>
      <c r="STL521" s="329"/>
      <c r="STM521" s="329"/>
      <c r="STN521" s="329"/>
      <c r="STO521" s="329"/>
      <c r="STP521" s="329"/>
      <c r="STQ521" s="329"/>
      <c r="STR521" s="329"/>
      <c r="STS521" s="329"/>
      <c r="STT521" s="329"/>
      <c r="STU521" s="329"/>
      <c r="STV521" s="329"/>
      <c r="STW521" s="329"/>
      <c r="STX521" s="329"/>
      <c r="STY521" s="329"/>
      <c r="STZ521" s="329"/>
      <c r="SUA521" s="329"/>
      <c r="SUB521" s="329"/>
      <c r="SUC521" s="329"/>
      <c r="SUD521" s="329"/>
      <c r="SUE521" s="329"/>
      <c r="SUF521" s="329"/>
      <c r="SUG521" s="329"/>
      <c r="SUH521" s="329"/>
      <c r="SUI521" s="329"/>
      <c r="SUJ521" s="329"/>
      <c r="SUK521" s="329"/>
      <c r="SUL521" s="329"/>
      <c r="SUM521" s="329"/>
      <c r="SUN521" s="329"/>
      <c r="SUO521" s="329"/>
      <c r="SUP521" s="329"/>
      <c r="SUQ521" s="329"/>
      <c r="SUR521" s="329"/>
      <c r="SUS521" s="329"/>
      <c r="SUT521" s="329"/>
      <c r="SUU521" s="329"/>
      <c r="SUV521" s="329"/>
      <c r="SUW521" s="329"/>
      <c r="SUX521" s="329"/>
      <c r="SUY521" s="329"/>
      <c r="SUZ521" s="329"/>
      <c r="SVA521" s="329"/>
      <c r="SVB521" s="329"/>
      <c r="SVC521" s="329"/>
      <c r="SVD521" s="329"/>
      <c r="SVE521" s="329"/>
      <c r="SVF521" s="329"/>
      <c r="SVG521" s="329"/>
      <c r="SVH521" s="329"/>
      <c r="SVI521" s="329"/>
      <c r="SVJ521" s="329"/>
      <c r="SVK521" s="329"/>
      <c r="SVL521" s="329"/>
      <c r="SVM521" s="329"/>
      <c r="SVN521" s="329"/>
      <c r="SVO521" s="329"/>
      <c r="SVP521" s="329"/>
      <c r="SVQ521" s="329"/>
      <c r="SVR521" s="329"/>
      <c r="SVS521" s="329"/>
      <c r="SVT521" s="329"/>
      <c r="SVU521" s="329"/>
      <c r="SVV521" s="329"/>
      <c r="SVW521" s="329"/>
      <c r="SVX521" s="329"/>
      <c r="SVY521" s="329"/>
      <c r="SVZ521" s="329"/>
      <c r="SWA521" s="329"/>
      <c r="SWB521" s="329"/>
      <c r="SWC521" s="329"/>
      <c r="SWD521" s="329"/>
      <c r="SWE521" s="329"/>
      <c r="SWF521" s="329"/>
      <c r="SWG521" s="329"/>
      <c r="SWH521" s="329"/>
      <c r="SWI521" s="329"/>
      <c r="SWJ521" s="329"/>
      <c r="SWK521" s="329"/>
      <c r="SWL521" s="329"/>
      <c r="SWM521" s="329"/>
      <c r="SWN521" s="329"/>
      <c r="SWO521" s="329"/>
      <c r="SWP521" s="329"/>
      <c r="SWQ521" s="329"/>
      <c r="SWR521" s="329"/>
      <c r="SWS521" s="329"/>
      <c r="SWT521" s="329"/>
      <c r="SWU521" s="329"/>
      <c r="SWV521" s="329"/>
      <c r="SWW521" s="329"/>
      <c r="SWX521" s="329"/>
      <c r="SWY521" s="329"/>
      <c r="SWZ521" s="329"/>
      <c r="SXA521" s="329"/>
      <c r="SXB521" s="329"/>
      <c r="SXC521" s="329"/>
      <c r="SXD521" s="329"/>
      <c r="SXE521" s="329"/>
      <c r="SXF521" s="329"/>
      <c r="SXG521" s="329"/>
      <c r="SXH521" s="329"/>
      <c r="SXI521" s="329"/>
      <c r="SXJ521" s="329"/>
      <c r="SXK521" s="329"/>
      <c r="SXL521" s="329"/>
      <c r="SXM521" s="329"/>
      <c r="SXN521" s="329"/>
      <c r="SXO521" s="329"/>
      <c r="SXP521" s="329"/>
      <c r="SXQ521" s="329"/>
      <c r="SXR521" s="329"/>
      <c r="SXS521" s="329"/>
      <c r="SXT521" s="329"/>
      <c r="SXU521" s="329"/>
      <c r="SXV521" s="329"/>
      <c r="SXW521" s="329"/>
      <c r="SXX521" s="329"/>
      <c r="SXY521" s="329"/>
      <c r="SXZ521" s="329"/>
      <c r="SYA521" s="329"/>
      <c r="SYB521" s="329"/>
      <c r="SYC521" s="329"/>
      <c r="SYD521" s="329"/>
      <c r="SYE521" s="329"/>
      <c r="SYF521" s="329"/>
      <c r="SYG521" s="329"/>
      <c r="SYH521" s="329"/>
      <c r="SYI521" s="329"/>
      <c r="SYJ521" s="329"/>
      <c r="SYK521" s="329"/>
      <c r="SYL521" s="329"/>
      <c r="SYM521" s="329"/>
      <c r="SYN521" s="329"/>
      <c r="SYO521" s="329"/>
      <c r="SYP521" s="329"/>
      <c r="SYQ521" s="329"/>
      <c r="SYR521" s="329"/>
      <c r="SYS521" s="329"/>
      <c r="SYT521" s="329"/>
      <c r="SYU521" s="329"/>
      <c r="SYV521" s="329"/>
      <c r="SYW521" s="329"/>
      <c r="SYX521" s="329"/>
      <c r="SYY521" s="329"/>
      <c r="SYZ521" s="329"/>
      <c r="SZA521" s="329"/>
      <c r="SZB521" s="329"/>
      <c r="SZC521" s="329"/>
      <c r="SZD521" s="329"/>
      <c r="SZE521" s="329"/>
      <c r="SZF521" s="329"/>
      <c r="SZG521" s="329"/>
      <c r="SZH521" s="329"/>
      <c r="SZI521" s="329"/>
      <c r="SZJ521" s="329"/>
      <c r="SZK521" s="329"/>
      <c r="SZL521" s="329"/>
      <c r="SZM521" s="329"/>
      <c r="SZN521" s="329"/>
      <c r="SZO521" s="329"/>
      <c r="SZP521" s="329"/>
      <c r="SZQ521" s="329"/>
      <c r="SZR521" s="329"/>
      <c r="SZS521" s="329"/>
      <c r="SZT521" s="329"/>
      <c r="SZU521" s="329"/>
      <c r="SZV521" s="329"/>
      <c r="SZW521" s="329"/>
      <c r="SZX521" s="329"/>
      <c r="SZY521" s="329"/>
      <c r="SZZ521" s="329"/>
      <c r="TAA521" s="329"/>
      <c r="TAB521" s="329"/>
      <c r="TAC521" s="329"/>
      <c r="TAD521" s="329"/>
      <c r="TAE521" s="329"/>
      <c r="TAF521" s="329"/>
      <c r="TAG521" s="329"/>
      <c r="TAH521" s="329"/>
      <c r="TAI521" s="329"/>
      <c r="TAJ521" s="329"/>
      <c r="TAK521" s="329"/>
      <c r="TAL521" s="329"/>
      <c r="TAM521" s="329"/>
      <c r="TAN521" s="329"/>
      <c r="TAO521" s="329"/>
      <c r="TAP521" s="329"/>
      <c r="TAQ521" s="329"/>
      <c r="TAR521" s="329"/>
      <c r="TAS521" s="329"/>
      <c r="TAT521" s="329"/>
      <c r="TAU521" s="329"/>
      <c r="TAV521" s="329"/>
      <c r="TAW521" s="329"/>
      <c r="TAX521" s="329"/>
      <c r="TAY521" s="329"/>
      <c r="TAZ521" s="329"/>
      <c r="TBA521" s="329"/>
      <c r="TBB521" s="329"/>
      <c r="TBC521" s="329"/>
      <c r="TBD521" s="329"/>
      <c r="TBE521" s="329"/>
      <c r="TBF521" s="329"/>
      <c r="TBG521" s="329"/>
      <c r="TBH521" s="329"/>
      <c r="TBI521" s="329"/>
      <c r="TBJ521" s="329"/>
      <c r="TBK521" s="329"/>
      <c r="TBL521" s="329"/>
      <c r="TBM521" s="329"/>
      <c r="TBN521" s="329"/>
      <c r="TBO521" s="329"/>
      <c r="TBP521" s="329"/>
      <c r="TBQ521" s="329"/>
      <c r="TBR521" s="329"/>
      <c r="TBS521" s="329"/>
      <c r="TBT521" s="329"/>
      <c r="TBU521" s="329"/>
      <c r="TBV521" s="329"/>
      <c r="TBW521" s="329"/>
      <c r="TBX521" s="329"/>
      <c r="TBY521" s="329"/>
      <c r="TBZ521" s="329"/>
      <c r="TCA521" s="329"/>
      <c r="TCB521" s="329"/>
      <c r="TCC521" s="329"/>
      <c r="TCD521" s="329"/>
      <c r="TCE521" s="329"/>
      <c r="TCF521" s="329"/>
      <c r="TCG521" s="329"/>
      <c r="TCH521" s="329"/>
      <c r="TCI521" s="329"/>
      <c r="TCJ521" s="329"/>
      <c r="TCK521" s="329"/>
      <c r="TCL521" s="329"/>
      <c r="TCM521" s="329"/>
      <c r="TCN521" s="329"/>
      <c r="TCO521" s="329"/>
      <c r="TCP521" s="329"/>
      <c r="TCQ521" s="329"/>
      <c r="TCR521" s="329"/>
      <c r="TCS521" s="329"/>
      <c r="TCT521" s="329"/>
      <c r="TCU521" s="329"/>
      <c r="TCV521" s="329"/>
      <c r="TCW521" s="329"/>
      <c r="TCX521" s="329"/>
      <c r="TCY521" s="329"/>
      <c r="TCZ521" s="329"/>
      <c r="TDA521" s="329"/>
      <c r="TDB521" s="329"/>
      <c r="TDC521" s="329"/>
      <c r="TDD521" s="329"/>
      <c r="TDE521" s="329"/>
      <c r="TDF521" s="329"/>
      <c r="TDG521" s="329"/>
      <c r="TDH521" s="329"/>
      <c r="TDI521" s="329"/>
      <c r="TDJ521" s="329"/>
      <c r="TDK521" s="329"/>
      <c r="TDL521" s="329"/>
      <c r="TDM521" s="329"/>
      <c r="TDN521" s="329"/>
      <c r="TDO521" s="329"/>
      <c r="TDP521" s="329"/>
      <c r="TDQ521" s="329"/>
      <c r="TDR521" s="329"/>
      <c r="TDS521" s="329"/>
      <c r="TDT521" s="329"/>
      <c r="TDU521" s="329"/>
      <c r="TDV521" s="329"/>
      <c r="TDW521" s="329"/>
      <c r="TDX521" s="329"/>
      <c r="TDY521" s="329"/>
      <c r="TDZ521" s="329"/>
      <c r="TEA521" s="329"/>
      <c r="TEB521" s="329"/>
      <c r="TEC521" s="329"/>
      <c r="TED521" s="329"/>
      <c r="TEE521" s="329"/>
      <c r="TEF521" s="329"/>
      <c r="TEG521" s="329"/>
      <c r="TEH521" s="329"/>
      <c r="TEI521" s="329"/>
      <c r="TEJ521" s="329"/>
      <c r="TEK521" s="329"/>
      <c r="TEL521" s="329"/>
      <c r="TEM521" s="329"/>
      <c r="TEN521" s="329"/>
      <c r="TEO521" s="329"/>
      <c r="TEP521" s="329"/>
      <c r="TEQ521" s="329"/>
      <c r="TER521" s="329"/>
      <c r="TES521" s="329"/>
      <c r="TET521" s="329"/>
      <c r="TEU521" s="329"/>
      <c r="TEV521" s="329"/>
      <c r="TEW521" s="329"/>
      <c r="TEX521" s="329"/>
      <c r="TEY521" s="329"/>
      <c r="TEZ521" s="329"/>
      <c r="TFA521" s="329"/>
      <c r="TFB521" s="329"/>
      <c r="TFC521" s="329"/>
      <c r="TFD521" s="329"/>
      <c r="TFE521" s="329"/>
      <c r="TFF521" s="329"/>
      <c r="TFG521" s="329"/>
      <c r="TFH521" s="329"/>
      <c r="TFI521" s="329"/>
      <c r="TFJ521" s="329"/>
      <c r="TFK521" s="329"/>
      <c r="TFL521" s="329"/>
      <c r="TFM521" s="329"/>
      <c r="TFN521" s="329"/>
      <c r="TFO521" s="329"/>
      <c r="TFP521" s="329"/>
      <c r="TFQ521" s="329"/>
      <c r="TFR521" s="329"/>
      <c r="TFS521" s="329"/>
      <c r="TFT521" s="329"/>
      <c r="TFU521" s="329"/>
      <c r="TFV521" s="329"/>
      <c r="TFW521" s="329"/>
      <c r="TFX521" s="329"/>
      <c r="TFY521" s="329"/>
      <c r="TFZ521" s="329"/>
      <c r="TGA521" s="329"/>
      <c r="TGB521" s="329"/>
      <c r="TGC521" s="329"/>
      <c r="TGD521" s="329"/>
      <c r="TGE521" s="329"/>
      <c r="TGF521" s="329"/>
      <c r="TGG521" s="329"/>
      <c r="TGH521" s="329"/>
      <c r="TGI521" s="329"/>
      <c r="TGJ521" s="329"/>
      <c r="TGK521" s="329"/>
      <c r="TGL521" s="329"/>
      <c r="TGM521" s="329"/>
      <c r="TGN521" s="329"/>
      <c r="TGO521" s="329"/>
      <c r="TGP521" s="329"/>
      <c r="TGQ521" s="329"/>
      <c r="TGR521" s="329"/>
      <c r="TGS521" s="329"/>
      <c r="TGT521" s="329"/>
      <c r="TGU521" s="329"/>
      <c r="TGV521" s="329"/>
      <c r="TGW521" s="329"/>
      <c r="TGX521" s="329"/>
      <c r="TGY521" s="329"/>
      <c r="TGZ521" s="329"/>
      <c r="THA521" s="329"/>
      <c r="THB521" s="329"/>
      <c r="THC521" s="329"/>
      <c r="THD521" s="329"/>
      <c r="THE521" s="329"/>
      <c r="THF521" s="329"/>
      <c r="THG521" s="329"/>
      <c r="THH521" s="329"/>
      <c r="THI521" s="329"/>
      <c r="THJ521" s="329"/>
      <c r="THK521" s="329"/>
      <c r="THL521" s="329"/>
      <c r="THM521" s="329"/>
      <c r="THN521" s="329"/>
      <c r="THO521" s="329"/>
      <c r="THP521" s="329"/>
      <c r="THQ521" s="329"/>
      <c r="THR521" s="329"/>
      <c r="THS521" s="329"/>
      <c r="THT521" s="329"/>
      <c r="THU521" s="329"/>
      <c r="THV521" s="329"/>
      <c r="THW521" s="329"/>
      <c r="THX521" s="329"/>
      <c r="THY521" s="329"/>
      <c r="THZ521" s="329"/>
      <c r="TIA521" s="329"/>
      <c r="TIB521" s="329"/>
      <c r="TIC521" s="329"/>
      <c r="TID521" s="329"/>
      <c r="TIE521" s="329"/>
      <c r="TIF521" s="329"/>
      <c r="TIG521" s="329"/>
      <c r="TIH521" s="329"/>
      <c r="TII521" s="329"/>
      <c r="TIJ521" s="329"/>
      <c r="TIK521" s="329"/>
      <c r="TIL521" s="329"/>
      <c r="TIM521" s="329"/>
      <c r="TIN521" s="329"/>
      <c r="TIO521" s="329"/>
      <c r="TIP521" s="329"/>
      <c r="TIQ521" s="329"/>
      <c r="TIR521" s="329"/>
      <c r="TIS521" s="329"/>
      <c r="TIT521" s="329"/>
      <c r="TIU521" s="329"/>
      <c r="TIV521" s="329"/>
      <c r="TIW521" s="329"/>
      <c r="TIX521" s="329"/>
      <c r="TIY521" s="329"/>
      <c r="TIZ521" s="329"/>
      <c r="TJA521" s="329"/>
      <c r="TJB521" s="329"/>
      <c r="TJC521" s="329"/>
      <c r="TJD521" s="329"/>
      <c r="TJE521" s="329"/>
      <c r="TJF521" s="329"/>
      <c r="TJG521" s="329"/>
      <c r="TJH521" s="329"/>
      <c r="TJI521" s="329"/>
      <c r="TJJ521" s="329"/>
      <c r="TJK521" s="329"/>
      <c r="TJL521" s="329"/>
      <c r="TJM521" s="329"/>
      <c r="TJN521" s="329"/>
      <c r="TJO521" s="329"/>
      <c r="TJP521" s="329"/>
      <c r="TJQ521" s="329"/>
      <c r="TJR521" s="329"/>
      <c r="TJS521" s="329"/>
      <c r="TJT521" s="329"/>
      <c r="TJU521" s="329"/>
      <c r="TJV521" s="329"/>
      <c r="TJW521" s="329"/>
      <c r="TJX521" s="329"/>
      <c r="TJY521" s="329"/>
      <c r="TJZ521" s="329"/>
      <c r="TKA521" s="329"/>
      <c r="TKB521" s="329"/>
      <c r="TKC521" s="329"/>
      <c r="TKD521" s="329"/>
      <c r="TKE521" s="329"/>
      <c r="TKF521" s="329"/>
      <c r="TKG521" s="329"/>
      <c r="TKH521" s="329"/>
      <c r="TKI521" s="329"/>
      <c r="TKJ521" s="329"/>
      <c r="TKK521" s="329"/>
      <c r="TKL521" s="329"/>
      <c r="TKM521" s="329"/>
      <c r="TKN521" s="329"/>
      <c r="TKO521" s="329"/>
      <c r="TKP521" s="329"/>
      <c r="TKQ521" s="329"/>
      <c r="TKR521" s="329"/>
      <c r="TKS521" s="329"/>
      <c r="TKT521" s="329"/>
      <c r="TKU521" s="329"/>
      <c r="TKV521" s="329"/>
      <c r="TKW521" s="329"/>
      <c r="TKX521" s="329"/>
      <c r="TKY521" s="329"/>
      <c r="TKZ521" s="329"/>
      <c r="TLA521" s="329"/>
      <c r="TLB521" s="329"/>
      <c r="TLC521" s="329"/>
      <c r="TLD521" s="329"/>
      <c r="TLE521" s="329"/>
      <c r="TLF521" s="329"/>
      <c r="TLG521" s="329"/>
      <c r="TLH521" s="329"/>
      <c r="TLI521" s="329"/>
      <c r="TLJ521" s="329"/>
      <c r="TLK521" s="329"/>
      <c r="TLL521" s="329"/>
      <c r="TLM521" s="329"/>
      <c r="TLN521" s="329"/>
      <c r="TLO521" s="329"/>
      <c r="TLP521" s="329"/>
      <c r="TLQ521" s="329"/>
      <c r="TLR521" s="329"/>
      <c r="TLS521" s="329"/>
      <c r="TLT521" s="329"/>
      <c r="TLU521" s="329"/>
      <c r="TLV521" s="329"/>
      <c r="TLW521" s="329"/>
      <c r="TLX521" s="329"/>
      <c r="TLY521" s="329"/>
      <c r="TLZ521" s="329"/>
      <c r="TMA521" s="329"/>
      <c r="TMB521" s="329"/>
      <c r="TMC521" s="329"/>
      <c r="TMD521" s="329"/>
      <c r="TME521" s="329"/>
      <c r="TMF521" s="329"/>
      <c r="TMG521" s="329"/>
      <c r="TMH521" s="329"/>
      <c r="TMI521" s="329"/>
      <c r="TMJ521" s="329"/>
      <c r="TMK521" s="329"/>
      <c r="TML521" s="329"/>
      <c r="TMM521" s="329"/>
      <c r="TMN521" s="329"/>
      <c r="TMO521" s="329"/>
      <c r="TMP521" s="329"/>
      <c r="TMQ521" s="329"/>
      <c r="TMR521" s="329"/>
      <c r="TMS521" s="329"/>
      <c r="TMT521" s="329"/>
      <c r="TMU521" s="329"/>
      <c r="TMV521" s="329"/>
      <c r="TMW521" s="329"/>
      <c r="TMX521" s="329"/>
      <c r="TMY521" s="329"/>
      <c r="TMZ521" s="329"/>
      <c r="TNA521" s="329"/>
      <c r="TNB521" s="329"/>
      <c r="TNC521" s="329"/>
      <c r="TND521" s="329"/>
      <c r="TNE521" s="329"/>
      <c r="TNF521" s="329"/>
      <c r="TNG521" s="329"/>
      <c r="TNH521" s="329"/>
      <c r="TNI521" s="329"/>
      <c r="TNJ521" s="329"/>
      <c r="TNK521" s="329"/>
      <c r="TNL521" s="329"/>
      <c r="TNM521" s="329"/>
      <c r="TNN521" s="329"/>
      <c r="TNO521" s="329"/>
      <c r="TNP521" s="329"/>
      <c r="TNQ521" s="329"/>
      <c r="TNR521" s="329"/>
      <c r="TNS521" s="329"/>
      <c r="TNT521" s="329"/>
      <c r="TNU521" s="329"/>
      <c r="TNV521" s="329"/>
      <c r="TNW521" s="329"/>
      <c r="TNX521" s="329"/>
      <c r="TNY521" s="329"/>
      <c r="TNZ521" s="329"/>
      <c r="TOA521" s="329"/>
      <c r="TOB521" s="329"/>
      <c r="TOC521" s="329"/>
      <c r="TOD521" s="329"/>
      <c r="TOE521" s="329"/>
      <c r="TOF521" s="329"/>
      <c r="TOG521" s="329"/>
      <c r="TOH521" s="329"/>
      <c r="TOI521" s="329"/>
      <c r="TOJ521" s="329"/>
      <c r="TOK521" s="329"/>
      <c r="TOL521" s="329"/>
      <c r="TOM521" s="329"/>
      <c r="TON521" s="329"/>
      <c r="TOO521" s="329"/>
      <c r="TOP521" s="329"/>
      <c r="TOQ521" s="329"/>
      <c r="TOR521" s="329"/>
      <c r="TOS521" s="329"/>
      <c r="TOT521" s="329"/>
      <c r="TOU521" s="329"/>
      <c r="TOV521" s="329"/>
      <c r="TOW521" s="329"/>
      <c r="TOX521" s="329"/>
      <c r="TOY521" s="329"/>
      <c r="TOZ521" s="329"/>
      <c r="TPA521" s="329"/>
      <c r="TPB521" s="329"/>
      <c r="TPC521" s="329"/>
      <c r="TPD521" s="329"/>
      <c r="TPE521" s="329"/>
      <c r="TPF521" s="329"/>
      <c r="TPG521" s="329"/>
      <c r="TPH521" s="329"/>
      <c r="TPI521" s="329"/>
      <c r="TPJ521" s="329"/>
      <c r="TPK521" s="329"/>
      <c r="TPL521" s="329"/>
      <c r="TPM521" s="329"/>
      <c r="TPN521" s="329"/>
      <c r="TPO521" s="329"/>
      <c r="TPP521" s="329"/>
      <c r="TPQ521" s="329"/>
      <c r="TPR521" s="329"/>
      <c r="TPS521" s="329"/>
      <c r="TPT521" s="329"/>
      <c r="TPU521" s="329"/>
      <c r="TPV521" s="329"/>
      <c r="TPW521" s="329"/>
      <c r="TPX521" s="329"/>
      <c r="TPY521" s="329"/>
      <c r="TPZ521" s="329"/>
      <c r="TQA521" s="329"/>
      <c r="TQB521" s="329"/>
      <c r="TQC521" s="329"/>
      <c r="TQD521" s="329"/>
      <c r="TQE521" s="329"/>
      <c r="TQF521" s="329"/>
      <c r="TQG521" s="329"/>
      <c r="TQH521" s="329"/>
      <c r="TQI521" s="329"/>
      <c r="TQJ521" s="329"/>
      <c r="TQK521" s="329"/>
      <c r="TQL521" s="329"/>
      <c r="TQM521" s="329"/>
      <c r="TQN521" s="329"/>
      <c r="TQO521" s="329"/>
      <c r="TQP521" s="329"/>
      <c r="TQQ521" s="329"/>
      <c r="TQR521" s="329"/>
      <c r="TQS521" s="329"/>
      <c r="TQT521" s="329"/>
      <c r="TQU521" s="329"/>
      <c r="TQV521" s="329"/>
      <c r="TQW521" s="329"/>
      <c r="TQX521" s="329"/>
      <c r="TQY521" s="329"/>
      <c r="TQZ521" s="329"/>
      <c r="TRA521" s="329"/>
      <c r="TRB521" s="329"/>
      <c r="TRC521" s="329"/>
      <c r="TRD521" s="329"/>
      <c r="TRE521" s="329"/>
      <c r="TRF521" s="329"/>
      <c r="TRG521" s="329"/>
      <c r="TRH521" s="329"/>
      <c r="TRI521" s="329"/>
      <c r="TRJ521" s="329"/>
      <c r="TRK521" s="329"/>
      <c r="TRL521" s="329"/>
      <c r="TRM521" s="329"/>
      <c r="TRN521" s="329"/>
      <c r="TRO521" s="329"/>
      <c r="TRP521" s="329"/>
      <c r="TRQ521" s="329"/>
      <c r="TRR521" s="329"/>
      <c r="TRS521" s="329"/>
      <c r="TRT521" s="329"/>
      <c r="TRU521" s="329"/>
      <c r="TRV521" s="329"/>
      <c r="TRW521" s="329"/>
      <c r="TRX521" s="329"/>
      <c r="TRY521" s="329"/>
      <c r="TRZ521" s="329"/>
      <c r="TSA521" s="329"/>
      <c r="TSB521" s="329"/>
      <c r="TSC521" s="329"/>
      <c r="TSD521" s="329"/>
      <c r="TSE521" s="329"/>
      <c r="TSF521" s="329"/>
      <c r="TSG521" s="329"/>
      <c r="TSH521" s="329"/>
      <c r="TSI521" s="329"/>
      <c r="TSJ521" s="329"/>
      <c r="TSK521" s="329"/>
      <c r="TSL521" s="329"/>
      <c r="TSM521" s="329"/>
      <c r="TSN521" s="329"/>
      <c r="TSO521" s="329"/>
      <c r="TSP521" s="329"/>
      <c r="TSQ521" s="329"/>
      <c r="TSR521" s="329"/>
      <c r="TSS521" s="329"/>
      <c r="TST521" s="329"/>
      <c r="TSU521" s="329"/>
      <c r="TSV521" s="329"/>
      <c r="TSW521" s="329"/>
      <c r="TSX521" s="329"/>
      <c r="TSY521" s="329"/>
      <c r="TSZ521" s="329"/>
      <c r="TTA521" s="329"/>
      <c r="TTB521" s="329"/>
      <c r="TTC521" s="329"/>
      <c r="TTD521" s="329"/>
      <c r="TTE521" s="329"/>
      <c r="TTF521" s="329"/>
      <c r="TTG521" s="329"/>
      <c r="TTH521" s="329"/>
      <c r="TTI521" s="329"/>
      <c r="TTJ521" s="329"/>
      <c r="TTK521" s="329"/>
      <c r="TTL521" s="329"/>
      <c r="TTM521" s="329"/>
      <c r="TTN521" s="329"/>
      <c r="TTO521" s="329"/>
      <c r="TTP521" s="329"/>
      <c r="TTQ521" s="329"/>
      <c r="TTR521" s="329"/>
      <c r="TTS521" s="329"/>
      <c r="TTT521" s="329"/>
      <c r="TTU521" s="329"/>
      <c r="TTV521" s="329"/>
      <c r="TTW521" s="329"/>
      <c r="TTX521" s="329"/>
      <c r="TTY521" s="329"/>
      <c r="TTZ521" s="329"/>
      <c r="TUA521" s="329"/>
      <c r="TUB521" s="329"/>
      <c r="TUC521" s="329"/>
      <c r="TUD521" s="329"/>
      <c r="TUE521" s="329"/>
      <c r="TUF521" s="329"/>
      <c r="TUG521" s="329"/>
      <c r="TUH521" s="329"/>
      <c r="TUI521" s="329"/>
      <c r="TUJ521" s="329"/>
      <c r="TUK521" s="329"/>
      <c r="TUL521" s="329"/>
      <c r="TUM521" s="329"/>
      <c r="TUN521" s="329"/>
      <c r="TUO521" s="329"/>
      <c r="TUP521" s="329"/>
      <c r="TUQ521" s="329"/>
      <c r="TUR521" s="329"/>
      <c r="TUS521" s="329"/>
      <c r="TUT521" s="329"/>
      <c r="TUU521" s="329"/>
      <c r="TUV521" s="329"/>
      <c r="TUW521" s="329"/>
      <c r="TUX521" s="329"/>
      <c r="TUY521" s="329"/>
      <c r="TUZ521" s="329"/>
      <c r="TVA521" s="329"/>
      <c r="TVB521" s="329"/>
      <c r="TVC521" s="329"/>
      <c r="TVD521" s="329"/>
      <c r="TVE521" s="329"/>
      <c r="TVF521" s="329"/>
      <c r="TVG521" s="329"/>
      <c r="TVH521" s="329"/>
      <c r="TVI521" s="329"/>
      <c r="TVJ521" s="329"/>
      <c r="TVK521" s="329"/>
      <c r="TVL521" s="329"/>
      <c r="TVM521" s="329"/>
      <c r="TVN521" s="329"/>
      <c r="TVO521" s="329"/>
      <c r="TVP521" s="329"/>
      <c r="TVQ521" s="329"/>
      <c r="TVR521" s="329"/>
      <c r="TVS521" s="329"/>
      <c r="TVT521" s="329"/>
      <c r="TVU521" s="329"/>
      <c r="TVV521" s="329"/>
      <c r="TVW521" s="329"/>
      <c r="TVX521" s="329"/>
      <c r="TVY521" s="329"/>
      <c r="TVZ521" s="329"/>
      <c r="TWA521" s="329"/>
      <c r="TWB521" s="329"/>
      <c r="TWC521" s="329"/>
      <c r="TWD521" s="329"/>
      <c r="TWE521" s="329"/>
      <c r="TWF521" s="329"/>
      <c r="TWG521" s="329"/>
      <c r="TWH521" s="329"/>
      <c r="TWI521" s="329"/>
      <c r="TWJ521" s="329"/>
      <c r="TWK521" s="329"/>
      <c r="TWL521" s="329"/>
      <c r="TWM521" s="329"/>
      <c r="TWN521" s="329"/>
      <c r="TWO521" s="329"/>
      <c r="TWP521" s="329"/>
      <c r="TWQ521" s="329"/>
      <c r="TWR521" s="329"/>
      <c r="TWS521" s="329"/>
      <c r="TWT521" s="329"/>
      <c r="TWU521" s="329"/>
      <c r="TWV521" s="329"/>
      <c r="TWW521" s="329"/>
      <c r="TWX521" s="329"/>
      <c r="TWY521" s="329"/>
      <c r="TWZ521" s="329"/>
      <c r="TXA521" s="329"/>
      <c r="TXB521" s="329"/>
      <c r="TXC521" s="329"/>
      <c r="TXD521" s="329"/>
      <c r="TXE521" s="329"/>
      <c r="TXF521" s="329"/>
      <c r="TXG521" s="329"/>
      <c r="TXH521" s="329"/>
      <c r="TXI521" s="329"/>
      <c r="TXJ521" s="329"/>
      <c r="TXK521" s="329"/>
      <c r="TXL521" s="329"/>
      <c r="TXM521" s="329"/>
      <c r="TXN521" s="329"/>
      <c r="TXO521" s="329"/>
      <c r="TXP521" s="329"/>
      <c r="TXQ521" s="329"/>
      <c r="TXR521" s="329"/>
      <c r="TXS521" s="329"/>
      <c r="TXT521" s="329"/>
      <c r="TXU521" s="329"/>
      <c r="TXV521" s="329"/>
      <c r="TXW521" s="329"/>
      <c r="TXX521" s="329"/>
      <c r="TXY521" s="329"/>
      <c r="TXZ521" s="329"/>
      <c r="TYA521" s="329"/>
      <c r="TYB521" s="329"/>
      <c r="TYC521" s="329"/>
      <c r="TYD521" s="329"/>
      <c r="TYE521" s="329"/>
      <c r="TYF521" s="329"/>
      <c r="TYG521" s="329"/>
      <c r="TYH521" s="329"/>
      <c r="TYI521" s="329"/>
      <c r="TYJ521" s="329"/>
      <c r="TYK521" s="329"/>
      <c r="TYL521" s="329"/>
      <c r="TYM521" s="329"/>
      <c r="TYN521" s="329"/>
      <c r="TYO521" s="329"/>
      <c r="TYP521" s="329"/>
      <c r="TYQ521" s="329"/>
      <c r="TYR521" s="329"/>
      <c r="TYS521" s="329"/>
      <c r="TYT521" s="329"/>
      <c r="TYU521" s="329"/>
      <c r="TYV521" s="329"/>
      <c r="TYW521" s="329"/>
      <c r="TYX521" s="329"/>
      <c r="TYY521" s="329"/>
      <c r="TYZ521" s="329"/>
      <c r="TZA521" s="329"/>
      <c r="TZB521" s="329"/>
      <c r="TZC521" s="329"/>
      <c r="TZD521" s="329"/>
      <c r="TZE521" s="329"/>
      <c r="TZF521" s="329"/>
      <c r="TZG521" s="329"/>
      <c r="TZH521" s="329"/>
      <c r="TZI521" s="329"/>
      <c r="TZJ521" s="329"/>
      <c r="TZK521" s="329"/>
      <c r="TZL521" s="329"/>
      <c r="TZM521" s="329"/>
      <c r="TZN521" s="329"/>
      <c r="TZO521" s="329"/>
      <c r="TZP521" s="329"/>
      <c r="TZQ521" s="329"/>
      <c r="TZR521" s="329"/>
      <c r="TZS521" s="329"/>
      <c r="TZT521" s="329"/>
      <c r="TZU521" s="329"/>
      <c r="TZV521" s="329"/>
      <c r="TZW521" s="329"/>
      <c r="TZX521" s="329"/>
      <c r="TZY521" s="329"/>
      <c r="TZZ521" s="329"/>
      <c r="UAA521" s="329"/>
      <c r="UAB521" s="329"/>
      <c r="UAC521" s="329"/>
      <c r="UAD521" s="329"/>
      <c r="UAE521" s="329"/>
      <c r="UAF521" s="329"/>
      <c r="UAG521" s="329"/>
      <c r="UAH521" s="329"/>
      <c r="UAI521" s="329"/>
      <c r="UAJ521" s="329"/>
      <c r="UAK521" s="329"/>
      <c r="UAL521" s="329"/>
      <c r="UAM521" s="329"/>
      <c r="UAN521" s="329"/>
      <c r="UAO521" s="329"/>
      <c r="UAP521" s="329"/>
      <c r="UAQ521" s="329"/>
      <c r="UAR521" s="329"/>
      <c r="UAS521" s="329"/>
      <c r="UAT521" s="329"/>
      <c r="UAU521" s="329"/>
      <c r="UAV521" s="329"/>
      <c r="UAW521" s="329"/>
      <c r="UAX521" s="329"/>
      <c r="UAY521" s="329"/>
      <c r="UAZ521" s="329"/>
      <c r="UBA521" s="329"/>
      <c r="UBB521" s="329"/>
      <c r="UBC521" s="329"/>
      <c r="UBD521" s="329"/>
      <c r="UBE521" s="329"/>
      <c r="UBF521" s="329"/>
      <c r="UBG521" s="329"/>
      <c r="UBH521" s="329"/>
      <c r="UBI521" s="329"/>
      <c r="UBJ521" s="329"/>
      <c r="UBK521" s="329"/>
      <c r="UBL521" s="329"/>
      <c r="UBM521" s="329"/>
      <c r="UBN521" s="329"/>
      <c r="UBO521" s="329"/>
      <c r="UBP521" s="329"/>
      <c r="UBQ521" s="329"/>
      <c r="UBR521" s="329"/>
      <c r="UBS521" s="329"/>
      <c r="UBT521" s="329"/>
      <c r="UBU521" s="329"/>
      <c r="UBV521" s="329"/>
      <c r="UBW521" s="329"/>
      <c r="UBX521" s="329"/>
      <c r="UBY521" s="329"/>
      <c r="UBZ521" s="329"/>
      <c r="UCA521" s="329"/>
      <c r="UCB521" s="329"/>
      <c r="UCC521" s="329"/>
      <c r="UCD521" s="329"/>
      <c r="UCE521" s="329"/>
      <c r="UCF521" s="329"/>
      <c r="UCG521" s="329"/>
      <c r="UCH521" s="329"/>
      <c r="UCI521" s="329"/>
      <c r="UCJ521" s="329"/>
      <c r="UCK521" s="329"/>
      <c r="UCL521" s="329"/>
      <c r="UCM521" s="329"/>
      <c r="UCN521" s="329"/>
      <c r="UCO521" s="329"/>
      <c r="UCP521" s="329"/>
      <c r="UCQ521" s="329"/>
      <c r="UCR521" s="329"/>
      <c r="UCS521" s="329"/>
      <c r="UCT521" s="329"/>
      <c r="UCU521" s="329"/>
      <c r="UCV521" s="329"/>
      <c r="UCW521" s="329"/>
      <c r="UCX521" s="329"/>
      <c r="UCY521" s="329"/>
      <c r="UCZ521" s="329"/>
      <c r="UDA521" s="329"/>
      <c r="UDB521" s="329"/>
      <c r="UDC521" s="329"/>
      <c r="UDD521" s="329"/>
      <c r="UDE521" s="329"/>
      <c r="UDF521" s="329"/>
      <c r="UDG521" s="329"/>
      <c r="UDH521" s="329"/>
      <c r="UDI521" s="329"/>
      <c r="UDJ521" s="329"/>
      <c r="UDK521" s="329"/>
      <c r="UDL521" s="329"/>
      <c r="UDM521" s="329"/>
      <c r="UDN521" s="329"/>
      <c r="UDO521" s="329"/>
      <c r="UDP521" s="329"/>
      <c r="UDQ521" s="329"/>
      <c r="UDR521" s="329"/>
      <c r="UDS521" s="329"/>
      <c r="UDT521" s="329"/>
      <c r="UDU521" s="329"/>
      <c r="UDV521" s="329"/>
      <c r="UDW521" s="329"/>
      <c r="UDX521" s="329"/>
      <c r="UDY521" s="329"/>
      <c r="UDZ521" s="329"/>
      <c r="UEA521" s="329"/>
      <c r="UEB521" s="329"/>
      <c r="UEC521" s="329"/>
      <c r="UED521" s="329"/>
      <c r="UEE521" s="329"/>
      <c r="UEF521" s="329"/>
      <c r="UEG521" s="329"/>
      <c r="UEH521" s="329"/>
      <c r="UEI521" s="329"/>
      <c r="UEJ521" s="329"/>
      <c r="UEK521" s="329"/>
      <c r="UEL521" s="329"/>
      <c r="UEM521" s="329"/>
      <c r="UEN521" s="329"/>
      <c r="UEO521" s="329"/>
      <c r="UEP521" s="329"/>
      <c r="UEQ521" s="329"/>
      <c r="UER521" s="329"/>
      <c r="UES521" s="329"/>
      <c r="UET521" s="329"/>
      <c r="UEU521" s="329"/>
      <c r="UEV521" s="329"/>
      <c r="UEW521" s="329"/>
      <c r="UEX521" s="329"/>
      <c r="UEY521" s="329"/>
      <c r="UEZ521" s="329"/>
      <c r="UFA521" s="329"/>
      <c r="UFB521" s="329"/>
      <c r="UFC521" s="329"/>
      <c r="UFD521" s="329"/>
      <c r="UFE521" s="329"/>
      <c r="UFF521" s="329"/>
      <c r="UFG521" s="329"/>
      <c r="UFH521" s="329"/>
      <c r="UFI521" s="329"/>
      <c r="UFJ521" s="329"/>
      <c r="UFK521" s="329"/>
      <c r="UFL521" s="329"/>
      <c r="UFM521" s="329"/>
      <c r="UFN521" s="329"/>
      <c r="UFO521" s="329"/>
      <c r="UFP521" s="329"/>
      <c r="UFQ521" s="329"/>
      <c r="UFR521" s="329"/>
      <c r="UFS521" s="329"/>
      <c r="UFT521" s="329"/>
      <c r="UFU521" s="329"/>
      <c r="UFV521" s="329"/>
      <c r="UFW521" s="329"/>
      <c r="UFX521" s="329"/>
      <c r="UFY521" s="329"/>
      <c r="UFZ521" s="329"/>
      <c r="UGA521" s="329"/>
      <c r="UGB521" s="329"/>
      <c r="UGC521" s="329"/>
      <c r="UGD521" s="329"/>
      <c r="UGE521" s="329"/>
      <c r="UGF521" s="329"/>
      <c r="UGG521" s="329"/>
      <c r="UGH521" s="329"/>
      <c r="UGI521" s="329"/>
      <c r="UGJ521" s="329"/>
      <c r="UGK521" s="329"/>
      <c r="UGL521" s="329"/>
      <c r="UGM521" s="329"/>
      <c r="UGN521" s="329"/>
      <c r="UGO521" s="329"/>
      <c r="UGP521" s="329"/>
      <c r="UGQ521" s="329"/>
      <c r="UGR521" s="329"/>
      <c r="UGS521" s="329"/>
      <c r="UGT521" s="329"/>
      <c r="UGU521" s="329"/>
      <c r="UGV521" s="329"/>
      <c r="UGW521" s="329"/>
      <c r="UGX521" s="329"/>
      <c r="UGY521" s="329"/>
      <c r="UGZ521" s="329"/>
      <c r="UHA521" s="329"/>
      <c r="UHB521" s="329"/>
      <c r="UHC521" s="329"/>
      <c r="UHD521" s="329"/>
      <c r="UHE521" s="329"/>
      <c r="UHF521" s="329"/>
      <c r="UHG521" s="329"/>
      <c r="UHH521" s="329"/>
      <c r="UHI521" s="329"/>
      <c r="UHJ521" s="329"/>
      <c r="UHK521" s="329"/>
      <c r="UHL521" s="329"/>
      <c r="UHM521" s="329"/>
      <c r="UHN521" s="329"/>
      <c r="UHO521" s="329"/>
      <c r="UHP521" s="329"/>
      <c r="UHQ521" s="329"/>
      <c r="UHR521" s="329"/>
      <c r="UHS521" s="329"/>
      <c r="UHT521" s="329"/>
      <c r="UHU521" s="329"/>
      <c r="UHV521" s="329"/>
      <c r="UHW521" s="329"/>
      <c r="UHX521" s="329"/>
      <c r="UHY521" s="329"/>
      <c r="UHZ521" s="329"/>
      <c r="UIA521" s="329"/>
      <c r="UIB521" s="329"/>
      <c r="UIC521" s="329"/>
      <c r="UID521" s="329"/>
      <c r="UIE521" s="329"/>
      <c r="UIF521" s="329"/>
      <c r="UIG521" s="329"/>
      <c r="UIH521" s="329"/>
      <c r="UII521" s="329"/>
      <c r="UIJ521" s="329"/>
      <c r="UIK521" s="329"/>
      <c r="UIL521" s="329"/>
      <c r="UIM521" s="329"/>
      <c r="UIN521" s="329"/>
      <c r="UIO521" s="329"/>
      <c r="UIP521" s="329"/>
      <c r="UIQ521" s="329"/>
      <c r="UIR521" s="329"/>
      <c r="UIS521" s="329"/>
      <c r="UIT521" s="329"/>
      <c r="UIU521" s="329"/>
      <c r="UIV521" s="329"/>
      <c r="UIW521" s="329"/>
      <c r="UIX521" s="329"/>
      <c r="UIY521" s="329"/>
      <c r="UIZ521" s="329"/>
      <c r="UJA521" s="329"/>
      <c r="UJB521" s="329"/>
      <c r="UJC521" s="329"/>
      <c r="UJD521" s="329"/>
      <c r="UJE521" s="329"/>
      <c r="UJF521" s="329"/>
      <c r="UJG521" s="329"/>
      <c r="UJH521" s="329"/>
      <c r="UJI521" s="329"/>
      <c r="UJJ521" s="329"/>
      <c r="UJK521" s="329"/>
      <c r="UJL521" s="329"/>
      <c r="UJM521" s="329"/>
      <c r="UJN521" s="329"/>
      <c r="UJO521" s="329"/>
      <c r="UJP521" s="329"/>
      <c r="UJQ521" s="329"/>
      <c r="UJR521" s="329"/>
      <c r="UJS521" s="329"/>
      <c r="UJT521" s="329"/>
      <c r="UJU521" s="329"/>
      <c r="UJV521" s="329"/>
      <c r="UJW521" s="329"/>
      <c r="UJX521" s="329"/>
      <c r="UJY521" s="329"/>
      <c r="UJZ521" s="329"/>
      <c r="UKA521" s="329"/>
      <c r="UKB521" s="329"/>
      <c r="UKC521" s="329"/>
      <c r="UKD521" s="329"/>
      <c r="UKE521" s="329"/>
      <c r="UKF521" s="329"/>
      <c r="UKG521" s="329"/>
      <c r="UKH521" s="329"/>
      <c r="UKI521" s="329"/>
      <c r="UKJ521" s="329"/>
      <c r="UKK521" s="329"/>
      <c r="UKL521" s="329"/>
      <c r="UKM521" s="329"/>
      <c r="UKN521" s="329"/>
      <c r="UKO521" s="329"/>
      <c r="UKP521" s="329"/>
      <c r="UKQ521" s="329"/>
      <c r="UKR521" s="329"/>
      <c r="UKS521" s="329"/>
      <c r="UKT521" s="329"/>
      <c r="UKU521" s="329"/>
      <c r="UKV521" s="329"/>
      <c r="UKW521" s="329"/>
      <c r="UKX521" s="329"/>
      <c r="UKY521" s="329"/>
      <c r="UKZ521" s="329"/>
      <c r="ULA521" s="329"/>
      <c r="ULB521" s="329"/>
      <c r="ULC521" s="329"/>
      <c r="ULD521" s="329"/>
      <c r="ULE521" s="329"/>
      <c r="ULF521" s="329"/>
      <c r="ULG521" s="329"/>
      <c r="ULH521" s="329"/>
      <c r="ULI521" s="329"/>
      <c r="ULJ521" s="329"/>
      <c r="ULK521" s="329"/>
      <c r="ULL521" s="329"/>
      <c r="ULM521" s="329"/>
      <c r="ULN521" s="329"/>
      <c r="ULO521" s="329"/>
      <c r="ULP521" s="329"/>
      <c r="ULQ521" s="329"/>
      <c r="ULR521" s="329"/>
      <c r="ULS521" s="329"/>
      <c r="ULT521" s="329"/>
      <c r="ULU521" s="329"/>
      <c r="ULV521" s="329"/>
      <c r="ULW521" s="329"/>
      <c r="ULX521" s="329"/>
      <c r="ULY521" s="329"/>
      <c r="ULZ521" s="329"/>
      <c r="UMA521" s="329"/>
      <c r="UMB521" s="329"/>
      <c r="UMC521" s="329"/>
      <c r="UMD521" s="329"/>
      <c r="UME521" s="329"/>
      <c r="UMF521" s="329"/>
      <c r="UMG521" s="329"/>
      <c r="UMH521" s="329"/>
      <c r="UMI521" s="329"/>
      <c r="UMJ521" s="329"/>
      <c r="UMK521" s="329"/>
      <c r="UML521" s="329"/>
      <c r="UMM521" s="329"/>
      <c r="UMN521" s="329"/>
      <c r="UMO521" s="329"/>
      <c r="UMP521" s="329"/>
      <c r="UMQ521" s="329"/>
      <c r="UMR521" s="329"/>
      <c r="UMS521" s="329"/>
      <c r="UMT521" s="329"/>
      <c r="UMU521" s="329"/>
      <c r="UMV521" s="329"/>
      <c r="UMW521" s="329"/>
      <c r="UMX521" s="329"/>
      <c r="UMY521" s="329"/>
      <c r="UMZ521" s="329"/>
      <c r="UNA521" s="329"/>
      <c r="UNB521" s="329"/>
      <c r="UNC521" s="329"/>
      <c r="UND521" s="329"/>
      <c r="UNE521" s="329"/>
      <c r="UNF521" s="329"/>
      <c r="UNG521" s="329"/>
      <c r="UNH521" s="329"/>
      <c r="UNI521" s="329"/>
      <c r="UNJ521" s="329"/>
      <c r="UNK521" s="329"/>
      <c r="UNL521" s="329"/>
      <c r="UNM521" s="329"/>
      <c r="UNN521" s="329"/>
      <c r="UNO521" s="329"/>
      <c r="UNP521" s="329"/>
      <c r="UNQ521" s="329"/>
      <c r="UNR521" s="329"/>
      <c r="UNS521" s="329"/>
      <c r="UNT521" s="329"/>
      <c r="UNU521" s="329"/>
      <c r="UNV521" s="329"/>
      <c r="UNW521" s="329"/>
      <c r="UNX521" s="329"/>
      <c r="UNY521" s="329"/>
      <c r="UNZ521" s="329"/>
      <c r="UOA521" s="329"/>
      <c r="UOB521" s="329"/>
      <c r="UOC521" s="329"/>
      <c r="UOD521" s="329"/>
      <c r="UOE521" s="329"/>
      <c r="UOF521" s="329"/>
      <c r="UOG521" s="329"/>
      <c r="UOH521" s="329"/>
      <c r="UOI521" s="329"/>
      <c r="UOJ521" s="329"/>
      <c r="UOK521" s="329"/>
      <c r="UOL521" s="329"/>
      <c r="UOM521" s="329"/>
      <c r="UON521" s="329"/>
      <c r="UOO521" s="329"/>
      <c r="UOP521" s="329"/>
      <c r="UOQ521" s="329"/>
      <c r="UOR521" s="329"/>
      <c r="UOS521" s="329"/>
      <c r="UOT521" s="329"/>
      <c r="UOU521" s="329"/>
      <c r="UOV521" s="329"/>
      <c r="UOW521" s="329"/>
      <c r="UOX521" s="329"/>
      <c r="UOY521" s="329"/>
      <c r="UOZ521" s="329"/>
      <c r="UPA521" s="329"/>
      <c r="UPB521" s="329"/>
      <c r="UPC521" s="329"/>
      <c r="UPD521" s="329"/>
      <c r="UPE521" s="329"/>
      <c r="UPF521" s="329"/>
      <c r="UPG521" s="329"/>
      <c r="UPH521" s="329"/>
      <c r="UPI521" s="329"/>
      <c r="UPJ521" s="329"/>
      <c r="UPK521" s="329"/>
      <c r="UPL521" s="329"/>
      <c r="UPM521" s="329"/>
      <c r="UPN521" s="329"/>
      <c r="UPO521" s="329"/>
      <c r="UPP521" s="329"/>
      <c r="UPQ521" s="329"/>
      <c r="UPR521" s="329"/>
      <c r="UPS521" s="329"/>
      <c r="UPT521" s="329"/>
      <c r="UPU521" s="329"/>
      <c r="UPV521" s="329"/>
      <c r="UPW521" s="329"/>
      <c r="UPX521" s="329"/>
      <c r="UPY521" s="329"/>
      <c r="UPZ521" s="329"/>
      <c r="UQA521" s="329"/>
      <c r="UQB521" s="329"/>
      <c r="UQC521" s="329"/>
      <c r="UQD521" s="329"/>
      <c r="UQE521" s="329"/>
      <c r="UQF521" s="329"/>
      <c r="UQG521" s="329"/>
      <c r="UQH521" s="329"/>
      <c r="UQI521" s="329"/>
      <c r="UQJ521" s="329"/>
      <c r="UQK521" s="329"/>
      <c r="UQL521" s="329"/>
      <c r="UQM521" s="329"/>
      <c r="UQN521" s="329"/>
      <c r="UQO521" s="329"/>
      <c r="UQP521" s="329"/>
      <c r="UQQ521" s="329"/>
      <c r="UQR521" s="329"/>
      <c r="UQS521" s="329"/>
      <c r="UQT521" s="329"/>
      <c r="UQU521" s="329"/>
      <c r="UQV521" s="329"/>
      <c r="UQW521" s="329"/>
      <c r="UQX521" s="329"/>
      <c r="UQY521" s="329"/>
      <c r="UQZ521" s="329"/>
      <c r="URA521" s="329"/>
      <c r="URB521" s="329"/>
      <c r="URC521" s="329"/>
      <c r="URD521" s="329"/>
      <c r="URE521" s="329"/>
      <c r="URF521" s="329"/>
      <c r="URG521" s="329"/>
      <c r="URH521" s="329"/>
      <c r="URI521" s="329"/>
      <c r="URJ521" s="329"/>
      <c r="URK521" s="329"/>
      <c r="URL521" s="329"/>
      <c r="URM521" s="329"/>
      <c r="URN521" s="329"/>
      <c r="URO521" s="329"/>
      <c r="URP521" s="329"/>
      <c r="URQ521" s="329"/>
      <c r="URR521" s="329"/>
      <c r="URS521" s="329"/>
      <c r="URT521" s="329"/>
      <c r="URU521" s="329"/>
      <c r="URV521" s="329"/>
      <c r="URW521" s="329"/>
      <c r="URX521" s="329"/>
      <c r="URY521" s="329"/>
      <c r="URZ521" s="329"/>
      <c r="USA521" s="329"/>
      <c r="USB521" s="329"/>
      <c r="USC521" s="329"/>
      <c r="USD521" s="329"/>
      <c r="USE521" s="329"/>
      <c r="USF521" s="329"/>
      <c r="USG521" s="329"/>
      <c r="USH521" s="329"/>
      <c r="USI521" s="329"/>
      <c r="USJ521" s="329"/>
      <c r="USK521" s="329"/>
      <c r="USL521" s="329"/>
      <c r="USM521" s="329"/>
      <c r="USN521" s="329"/>
      <c r="USO521" s="329"/>
      <c r="USP521" s="329"/>
      <c r="USQ521" s="329"/>
      <c r="USR521" s="329"/>
      <c r="USS521" s="329"/>
      <c r="UST521" s="329"/>
      <c r="USU521" s="329"/>
      <c r="USV521" s="329"/>
      <c r="USW521" s="329"/>
      <c r="USX521" s="329"/>
      <c r="USY521" s="329"/>
      <c r="USZ521" s="329"/>
      <c r="UTA521" s="329"/>
      <c r="UTB521" s="329"/>
      <c r="UTC521" s="329"/>
      <c r="UTD521" s="329"/>
      <c r="UTE521" s="329"/>
      <c r="UTF521" s="329"/>
      <c r="UTG521" s="329"/>
      <c r="UTH521" s="329"/>
      <c r="UTI521" s="329"/>
      <c r="UTJ521" s="329"/>
      <c r="UTK521" s="329"/>
      <c r="UTL521" s="329"/>
      <c r="UTM521" s="329"/>
      <c r="UTN521" s="329"/>
      <c r="UTO521" s="329"/>
      <c r="UTP521" s="329"/>
      <c r="UTQ521" s="329"/>
      <c r="UTR521" s="329"/>
      <c r="UTS521" s="329"/>
      <c r="UTT521" s="329"/>
      <c r="UTU521" s="329"/>
      <c r="UTV521" s="329"/>
      <c r="UTW521" s="329"/>
      <c r="UTX521" s="329"/>
      <c r="UTY521" s="329"/>
      <c r="UTZ521" s="329"/>
      <c r="UUA521" s="329"/>
      <c r="UUB521" s="329"/>
      <c r="UUC521" s="329"/>
      <c r="UUD521" s="329"/>
      <c r="UUE521" s="329"/>
      <c r="UUF521" s="329"/>
      <c r="UUG521" s="329"/>
      <c r="UUH521" s="329"/>
      <c r="UUI521" s="329"/>
      <c r="UUJ521" s="329"/>
      <c r="UUK521" s="329"/>
      <c r="UUL521" s="329"/>
      <c r="UUM521" s="329"/>
      <c r="UUN521" s="329"/>
      <c r="UUO521" s="329"/>
      <c r="UUP521" s="329"/>
      <c r="UUQ521" s="329"/>
      <c r="UUR521" s="329"/>
      <c r="UUS521" s="329"/>
      <c r="UUT521" s="329"/>
      <c r="UUU521" s="329"/>
      <c r="UUV521" s="329"/>
      <c r="UUW521" s="329"/>
      <c r="UUX521" s="329"/>
      <c r="UUY521" s="329"/>
      <c r="UUZ521" s="329"/>
      <c r="UVA521" s="329"/>
      <c r="UVB521" s="329"/>
      <c r="UVC521" s="329"/>
      <c r="UVD521" s="329"/>
      <c r="UVE521" s="329"/>
      <c r="UVF521" s="329"/>
      <c r="UVG521" s="329"/>
      <c r="UVH521" s="329"/>
      <c r="UVI521" s="329"/>
      <c r="UVJ521" s="329"/>
      <c r="UVK521" s="329"/>
      <c r="UVL521" s="329"/>
      <c r="UVM521" s="329"/>
      <c r="UVN521" s="329"/>
      <c r="UVO521" s="329"/>
      <c r="UVP521" s="329"/>
      <c r="UVQ521" s="329"/>
      <c r="UVR521" s="329"/>
      <c r="UVS521" s="329"/>
      <c r="UVT521" s="329"/>
      <c r="UVU521" s="329"/>
      <c r="UVV521" s="329"/>
      <c r="UVW521" s="329"/>
      <c r="UVX521" s="329"/>
      <c r="UVY521" s="329"/>
      <c r="UVZ521" s="329"/>
      <c r="UWA521" s="329"/>
      <c r="UWB521" s="329"/>
      <c r="UWC521" s="329"/>
      <c r="UWD521" s="329"/>
      <c r="UWE521" s="329"/>
      <c r="UWF521" s="329"/>
      <c r="UWG521" s="329"/>
      <c r="UWH521" s="329"/>
      <c r="UWI521" s="329"/>
      <c r="UWJ521" s="329"/>
      <c r="UWK521" s="329"/>
      <c r="UWL521" s="329"/>
      <c r="UWM521" s="329"/>
      <c r="UWN521" s="329"/>
      <c r="UWO521" s="329"/>
      <c r="UWP521" s="329"/>
      <c r="UWQ521" s="329"/>
      <c r="UWR521" s="329"/>
      <c r="UWS521" s="329"/>
      <c r="UWT521" s="329"/>
      <c r="UWU521" s="329"/>
      <c r="UWV521" s="329"/>
      <c r="UWW521" s="329"/>
      <c r="UWX521" s="329"/>
      <c r="UWY521" s="329"/>
      <c r="UWZ521" s="329"/>
      <c r="UXA521" s="329"/>
      <c r="UXB521" s="329"/>
      <c r="UXC521" s="329"/>
      <c r="UXD521" s="329"/>
      <c r="UXE521" s="329"/>
      <c r="UXF521" s="329"/>
      <c r="UXG521" s="329"/>
      <c r="UXH521" s="329"/>
      <c r="UXI521" s="329"/>
      <c r="UXJ521" s="329"/>
      <c r="UXK521" s="329"/>
      <c r="UXL521" s="329"/>
      <c r="UXM521" s="329"/>
      <c r="UXN521" s="329"/>
      <c r="UXO521" s="329"/>
      <c r="UXP521" s="329"/>
      <c r="UXQ521" s="329"/>
      <c r="UXR521" s="329"/>
      <c r="UXS521" s="329"/>
      <c r="UXT521" s="329"/>
      <c r="UXU521" s="329"/>
      <c r="UXV521" s="329"/>
      <c r="UXW521" s="329"/>
      <c r="UXX521" s="329"/>
      <c r="UXY521" s="329"/>
      <c r="UXZ521" s="329"/>
      <c r="UYA521" s="329"/>
      <c r="UYB521" s="329"/>
      <c r="UYC521" s="329"/>
      <c r="UYD521" s="329"/>
      <c r="UYE521" s="329"/>
      <c r="UYF521" s="329"/>
      <c r="UYG521" s="329"/>
      <c r="UYH521" s="329"/>
      <c r="UYI521" s="329"/>
      <c r="UYJ521" s="329"/>
      <c r="UYK521" s="329"/>
      <c r="UYL521" s="329"/>
      <c r="UYM521" s="329"/>
      <c r="UYN521" s="329"/>
      <c r="UYO521" s="329"/>
      <c r="UYP521" s="329"/>
      <c r="UYQ521" s="329"/>
      <c r="UYR521" s="329"/>
      <c r="UYS521" s="329"/>
      <c r="UYT521" s="329"/>
      <c r="UYU521" s="329"/>
      <c r="UYV521" s="329"/>
      <c r="UYW521" s="329"/>
      <c r="UYX521" s="329"/>
      <c r="UYY521" s="329"/>
      <c r="UYZ521" s="329"/>
      <c r="UZA521" s="329"/>
      <c r="UZB521" s="329"/>
      <c r="UZC521" s="329"/>
      <c r="UZD521" s="329"/>
      <c r="UZE521" s="329"/>
      <c r="UZF521" s="329"/>
      <c r="UZG521" s="329"/>
      <c r="UZH521" s="329"/>
      <c r="UZI521" s="329"/>
      <c r="UZJ521" s="329"/>
      <c r="UZK521" s="329"/>
      <c r="UZL521" s="329"/>
      <c r="UZM521" s="329"/>
      <c r="UZN521" s="329"/>
      <c r="UZO521" s="329"/>
      <c r="UZP521" s="329"/>
      <c r="UZQ521" s="329"/>
      <c r="UZR521" s="329"/>
      <c r="UZS521" s="329"/>
      <c r="UZT521" s="329"/>
      <c r="UZU521" s="329"/>
      <c r="UZV521" s="329"/>
      <c r="UZW521" s="329"/>
      <c r="UZX521" s="329"/>
      <c r="UZY521" s="329"/>
      <c r="UZZ521" s="329"/>
      <c r="VAA521" s="329"/>
      <c r="VAB521" s="329"/>
      <c r="VAC521" s="329"/>
      <c r="VAD521" s="329"/>
      <c r="VAE521" s="329"/>
      <c r="VAF521" s="329"/>
      <c r="VAG521" s="329"/>
      <c r="VAH521" s="329"/>
      <c r="VAI521" s="329"/>
      <c r="VAJ521" s="329"/>
      <c r="VAK521" s="329"/>
      <c r="VAL521" s="329"/>
      <c r="VAM521" s="329"/>
      <c r="VAN521" s="329"/>
      <c r="VAO521" s="329"/>
      <c r="VAP521" s="329"/>
      <c r="VAQ521" s="329"/>
      <c r="VAR521" s="329"/>
      <c r="VAS521" s="329"/>
      <c r="VAT521" s="329"/>
      <c r="VAU521" s="329"/>
      <c r="VAV521" s="329"/>
      <c r="VAW521" s="329"/>
      <c r="VAX521" s="329"/>
      <c r="VAY521" s="329"/>
      <c r="VAZ521" s="329"/>
      <c r="VBA521" s="329"/>
      <c r="VBB521" s="329"/>
      <c r="VBC521" s="329"/>
      <c r="VBD521" s="329"/>
      <c r="VBE521" s="329"/>
      <c r="VBF521" s="329"/>
      <c r="VBG521" s="329"/>
      <c r="VBH521" s="329"/>
      <c r="VBI521" s="329"/>
      <c r="VBJ521" s="329"/>
      <c r="VBK521" s="329"/>
      <c r="VBL521" s="329"/>
      <c r="VBM521" s="329"/>
      <c r="VBN521" s="329"/>
      <c r="VBO521" s="329"/>
      <c r="VBP521" s="329"/>
      <c r="VBQ521" s="329"/>
      <c r="VBR521" s="329"/>
      <c r="VBS521" s="329"/>
      <c r="VBT521" s="329"/>
      <c r="VBU521" s="329"/>
      <c r="VBV521" s="329"/>
      <c r="VBW521" s="329"/>
      <c r="VBX521" s="329"/>
      <c r="VBY521" s="329"/>
      <c r="VBZ521" s="329"/>
      <c r="VCA521" s="329"/>
      <c r="VCB521" s="329"/>
      <c r="VCC521" s="329"/>
      <c r="VCD521" s="329"/>
      <c r="VCE521" s="329"/>
      <c r="VCF521" s="329"/>
      <c r="VCG521" s="329"/>
      <c r="VCH521" s="329"/>
      <c r="VCI521" s="329"/>
      <c r="VCJ521" s="329"/>
      <c r="VCK521" s="329"/>
      <c r="VCL521" s="329"/>
      <c r="VCM521" s="329"/>
      <c r="VCN521" s="329"/>
      <c r="VCO521" s="329"/>
      <c r="VCP521" s="329"/>
      <c r="VCQ521" s="329"/>
      <c r="VCR521" s="329"/>
      <c r="VCS521" s="329"/>
      <c r="VCT521" s="329"/>
      <c r="VCU521" s="329"/>
      <c r="VCV521" s="329"/>
      <c r="VCW521" s="329"/>
      <c r="VCX521" s="329"/>
      <c r="VCY521" s="329"/>
      <c r="VCZ521" s="329"/>
      <c r="VDA521" s="329"/>
      <c r="VDB521" s="329"/>
      <c r="VDC521" s="329"/>
      <c r="VDD521" s="329"/>
      <c r="VDE521" s="329"/>
      <c r="VDF521" s="329"/>
      <c r="VDG521" s="329"/>
      <c r="VDH521" s="329"/>
      <c r="VDI521" s="329"/>
      <c r="VDJ521" s="329"/>
      <c r="VDK521" s="329"/>
      <c r="VDL521" s="329"/>
      <c r="VDM521" s="329"/>
      <c r="VDN521" s="329"/>
      <c r="VDO521" s="329"/>
      <c r="VDP521" s="329"/>
      <c r="VDQ521" s="329"/>
      <c r="VDR521" s="329"/>
      <c r="VDS521" s="329"/>
      <c r="VDT521" s="329"/>
      <c r="VDU521" s="329"/>
      <c r="VDV521" s="329"/>
      <c r="VDW521" s="329"/>
      <c r="VDX521" s="329"/>
      <c r="VDY521" s="329"/>
      <c r="VDZ521" s="329"/>
      <c r="VEA521" s="329"/>
      <c r="VEB521" s="329"/>
      <c r="VEC521" s="329"/>
      <c r="VED521" s="329"/>
      <c r="VEE521" s="329"/>
      <c r="VEF521" s="329"/>
      <c r="VEG521" s="329"/>
      <c r="VEH521" s="329"/>
      <c r="VEI521" s="329"/>
      <c r="VEJ521" s="329"/>
      <c r="VEK521" s="329"/>
      <c r="VEL521" s="329"/>
      <c r="VEM521" s="329"/>
      <c r="VEN521" s="329"/>
      <c r="VEO521" s="329"/>
      <c r="VEP521" s="329"/>
      <c r="VEQ521" s="329"/>
      <c r="VER521" s="329"/>
      <c r="VES521" s="329"/>
      <c r="VET521" s="329"/>
      <c r="VEU521" s="329"/>
      <c r="VEV521" s="329"/>
      <c r="VEW521" s="329"/>
      <c r="VEX521" s="329"/>
      <c r="VEY521" s="329"/>
      <c r="VEZ521" s="329"/>
      <c r="VFA521" s="329"/>
      <c r="VFB521" s="329"/>
      <c r="VFC521" s="329"/>
      <c r="VFD521" s="329"/>
      <c r="VFE521" s="329"/>
      <c r="VFF521" s="329"/>
      <c r="VFG521" s="329"/>
      <c r="VFH521" s="329"/>
      <c r="VFI521" s="329"/>
      <c r="VFJ521" s="329"/>
      <c r="VFK521" s="329"/>
      <c r="VFL521" s="329"/>
      <c r="VFM521" s="329"/>
      <c r="VFN521" s="329"/>
      <c r="VFO521" s="329"/>
      <c r="VFP521" s="329"/>
      <c r="VFQ521" s="329"/>
      <c r="VFR521" s="329"/>
      <c r="VFS521" s="329"/>
      <c r="VFT521" s="329"/>
      <c r="VFU521" s="329"/>
      <c r="VFV521" s="329"/>
      <c r="VFW521" s="329"/>
      <c r="VFX521" s="329"/>
      <c r="VFY521" s="329"/>
      <c r="VFZ521" s="329"/>
      <c r="VGA521" s="329"/>
      <c r="VGB521" s="329"/>
      <c r="VGC521" s="329"/>
      <c r="VGD521" s="329"/>
      <c r="VGE521" s="329"/>
      <c r="VGF521" s="329"/>
      <c r="VGG521" s="329"/>
      <c r="VGH521" s="329"/>
      <c r="VGI521" s="329"/>
      <c r="VGJ521" s="329"/>
      <c r="VGK521" s="329"/>
      <c r="VGL521" s="329"/>
      <c r="VGM521" s="329"/>
      <c r="VGN521" s="329"/>
      <c r="VGO521" s="329"/>
      <c r="VGP521" s="329"/>
      <c r="VGQ521" s="329"/>
      <c r="VGR521" s="329"/>
      <c r="VGS521" s="329"/>
      <c r="VGT521" s="329"/>
      <c r="VGU521" s="329"/>
      <c r="VGV521" s="329"/>
      <c r="VGW521" s="329"/>
      <c r="VGX521" s="329"/>
      <c r="VGY521" s="329"/>
      <c r="VGZ521" s="329"/>
      <c r="VHA521" s="329"/>
      <c r="VHB521" s="329"/>
      <c r="VHC521" s="329"/>
      <c r="VHD521" s="329"/>
      <c r="VHE521" s="329"/>
      <c r="VHF521" s="329"/>
      <c r="VHG521" s="329"/>
      <c r="VHH521" s="329"/>
      <c r="VHI521" s="329"/>
      <c r="VHJ521" s="329"/>
      <c r="VHK521" s="329"/>
      <c r="VHL521" s="329"/>
      <c r="VHM521" s="329"/>
      <c r="VHN521" s="329"/>
      <c r="VHO521" s="329"/>
      <c r="VHP521" s="329"/>
      <c r="VHQ521" s="329"/>
      <c r="VHR521" s="329"/>
      <c r="VHS521" s="329"/>
      <c r="VHT521" s="329"/>
      <c r="VHU521" s="329"/>
      <c r="VHV521" s="329"/>
      <c r="VHW521" s="329"/>
      <c r="VHX521" s="329"/>
      <c r="VHY521" s="329"/>
      <c r="VHZ521" s="329"/>
      <c r="VIA521" s="329"/>
      <c r="VIB521" s="329"/>
      <c r="VIC521" s="329"/>
      <c r="VID521" s="329"/>
      <c r="VIE521" s="329"/>
      <c r="VIF521" s="329"/>
      <c r="VIG521" s="329"/>
      <c r="VIH521" s="329"/>
      <c r="VII521" s="329"/>
      <c r="VIJ521" s="329"/>
      <c r="VIK521" s="329"/>
      <c r="VIL521" s="329"/>
      <c r="VIM521" s="329"/>
      <c r="VIN521" s="329"/>
      <c r="VIO521" s="329"/>
      <c r="VIP521" s="329"/>
      <c r="VIQ521" s="329"/>
      <c r="VIR521" s="329"/>
      <c r="VIS521" s="329"/>
      <c r="VIT521" s="329"/>
      <c r="VIU521" s="329"/>
      <c r="VIV521" s="329"/>
      <c r="VIW521" s="329"/>
      <c r="VIX521" s="329"/>
      <c r="VIY521" s="329"/>
      <c r="VIZ521" s="329"/>
      <c r="VJA521" s="329"/>
      <c r="VJB521" s="329"/>
      <c r="VJC521" s="329"/>
      <c r="VJD521" s="329"/>
      <c r="VJE521" s="329"/>
      <c r="VJF521" s="329"/>
      <c r="VJG521" s="329"/>
      <c r="VJH521" s="329"/>
      <c r="VJI521" s="329"/>
      <c r="VJJ521" s="329"/>
      <c r="VJK521" s="329"/>
      <c r="VJL521" s="329"/>
      <c r="VJM521" s="329"/>
      <c r="VJN521" s="329"/>
      <c r="VJO521" s="329"/>
      <c r="VJP521" s="329"/>
      <c r="VJQ521" s="329"/>
      <c r="VJR521" s="329"/>
      <c r="VJS521" s="329"/>
      <c r="VJT521" s="329"/>
      <c r="VJU521" s="329"/>
      <c r="VJV521" s="329"/>
      <c r="VJW521" s="329"/>
      <c r="VJX521" s="329"/>
      <c r="VJY521" s="329"/>
      <c r="VJZ521" s="329"/>
      <c r="VKA521" s="329"/>
      <c r="VKB521" s="329"/>
      <c r="VKC521" s="329"/>
      <c r="VKD521" s="329"/>
      <c r="VKE521" s="329"/>
      <c r="VKF521" s="329"/>
      <c r="VKG521" s="329"/>
      <c r="VKH521" s="329"/>
      <c r="VKI521" s="329"/>
      <c r="VKJ521" s="329"/>
      <c r="VKK521" s="329"/>
      <c r="VKL521" s="329"/>
      <c r="VKM521" s="329"/>
      <c r="VKN521" s="329"/>
      <c r="VKO521" s="329"/>
      <c r="VKP521" s="329"/>
      <c r="VKQ521" s="329"/>
      <c r="VKR521" s="329"/>
      <c r="VKS521" s="329"/>
      <c r="VKT521" s="329"/>
      <c r="VKU521" s="329"/>
      <c r="VKV521" s="329"/>
      <c r="VKW521" s="329"/>
      <c r="VKX521" s="329"/>
      <c r="VKY521" s="329"/>
      <c r="VKZ521" s="329"/>
      <c r="VLA521" s="329"/>
      <c r="VLB521" s="329"/>
      <c r="VLC521" s="329"/>
      <c r="VLD521" s="329"/>
      <c r="VLE521" s="329"/>
      <c r="VLF521" s="329"/>
      <c r="VLG521" s="329"/>
      <c r="VLH521" s="329"/>
      <c r="VLI521" s="329"/>
      <c r="VLJ521" s="329"/>
      <c r="VLK521" s="329"/>
      <c r="VLL521" s="329"/>
      <c r="VLM521" s="329"/>
      <c r="VLN521" s="329"/>
      <c r="VLO521" s="329"/>
      <c r="VLP521" s="329"/>
      <c r="VLQ521" s="329"/>
      <c r="VLR521" s="329"/>
      <c r="VLS521" s="329"/>
      <c r="VLT521" s="329"/>
      <c r="VLU521" s="329"/>
      <c r="VLV521" s="329"/>
      <c r="VLW521" s="329"/>
      <c r="VLX521" s="329"/>
      <c r="VLY521" s="329"/>
      <c r="VLZ521" s="329"/>
      <c r="VMA521" s="329"/>
      <c r="VMB521" s="329"/>
      <c r="VMC521" s="329"/>
      <c r="VMD521" s="329"/>
      <c r="VME521" s="329"/>
      <c r="VMF521" s="329"/>
      <c r="VMG521" s="329"/>
      <c r="VMH521" s="329"/>
      <c r="VMI521" s="329"/>
      <c r="VMJ521" s="329"/>
      <c r="VMK521" s="329"/>
      <c r="VML521" s="329"/>
      <c r="VMM521" s="329"/>
      <c r="VMN521" s="329"/>
      <c r="VMO521" s="329"/>
      <c r="VMP521" s="329"/>
      <c r="VMQ521" s="329"/>
      <c r="VMR521" s="329"/>
      <c r="VMS521" s="329"/>
      <c r="VMT521" s="329"/>
      <c r="VMU521" s="329"/>
      <c r="VMV521" s="329"/>
      <c r="VMW521" s="329"/>
      <c r="VMX521" s="329"/>
      <c r="VMY521" s="329"/>
      <c r="VMZ521" s="329"/>
      <c r="VNA521" s="329"/>
      <c r="VNB521" s="329"/>
      <c r="VNC521" s="329"/>
      <c r="VND521" s="329"/>
      <c r="VNE521" s="329"/>
      <c r="VNF521" s="329"/>
      <c r="VNG521" s="329"/>
      <c r="VNH521" s="329"/>
      <c r="VNI521" s="329"/>
      <c r="VNJ521" s="329"/>
      <c r="VNK521" s="329"/>
      <c r="VNL521" s="329"/>
      <c r="VNM521" s="329"/>
      <c r="VNN521" s="329"/>
      <c r="VNO521" s="329"/>
      <c r="VNP521" s="329"/>
      <c r="VNQ521" s="329"/>
      <c r="VNR521" s="329"/>
      <c r="VNS521" s="329"/>
      <c r="VNT521" s="329"/>
      <c r="VNU521" s="329"/>
      <c r="VNV521" s="329"/>
      <c r="VNW521" s="329"/>
      <c r="VNX521" s="329"/>
      <c r="VNY521" s="329"/>
      <c r="VNZ521" s="329"/>
      <c r="VOA521" s="329"/>
      <c r="VOB521" s="329"/>
      <c r="VOC521" s="329"/>
      <c r="VOD521" s="329"/>
      <c r="VOE521" s="329"/>
      <c r="VOF521" s="329"/>
      <c r="VOG521" s="329"/>
      <c r="VOH521" s="329"/>
      <c r="VOI521" s="329"/>
      <c r="VOJ521" s="329"/>
      <c r="VOK521" s="329"/>
      <c r="VOL521" s="329"/>
      <c r="VOM521" s="329"/>
      <c r="VON521" s="329"/>
      <c r="VOO521" s="329"/>
      <c r="VOP521" s="329"/>
      <c r="VOQ521" s="329"/>
      <c r="VOR521" s="329"/>
      <c r="VOS521" s="329"/>
      <c r="VOT521" s="329"/>
      <c r="VOU521" s="329"/>
      <c r="VOV521" s="329"/>
      <c r="VOW521" s="329"/>
      <c r="VOX521" s="329"/>
      <c r="VOY521" s="329"/>
      <c r="VOZ521" s="329"/>
      <c r="VPA521" s="329"/>
      <c r="VPB521" s="329"/>
      <c r="VPC521" s="329"/>
      <c r="VPD521" s="329"/>
      <c r="VPE521" s="329"/>
      <c r="VPF521" s="329"/>
      <c r="VPG521" s="329"/>
      <c r="VPH521" s="329"/>
      <c r="VPI521" s="329"/>
      <c r="VPJ521" s="329"/>
      <c r="VPK521" s="329"/>
      <c r="VPL521" s="329"/>
      <c r="VPM521" s="329"/>
      <c r="VPN521" s="329"/>
      <c r="VPO521" s="329"/>
      <c r="VPP521" s="329"/>
      <c r="VPQ521" s="329"/>
      <c r="VPR521" s="329"/>
      <c r="VPS521" s="329"/>
      <c r="VPT521" s="329"/>
      <c r="VPU521" s="329"/>
      <c r="VPV521" s="329"/>
      <c r="VPW521" s="329"/>
      <c r="VPX521" s="329"/>
      <c r="VPY521" s="329"/>
      <c r="VPZ521" s="329"/>
      <c r="VQA521" s="329"/>
      <c r="VQB521" s="329"/>
      <c r="VQC521" s="329"/>
      <c r="VQD521" s="329"/>
      <c r="VQE521" s="329"/>
      <c r="VQF521" s="329"/>
      <c r="VQG521" s="329"/>
      <c r="VQH521" s="329"/>
      <c r="VQI521" s="329"/>
      <c r="VQJ521" s="329"/>
      <c r="VQK521" s="329"/>
      <c r="VQL521" s="329"/>
      <c r="VQM521" s="329"/>
      <c r="VQN521" s="329"/>
      <c r="VQO521" s="329"/>
      <c r="VQP521" s="329"/>
      <c r="VQQ521" s="329"/>
      <c r="VQR521" s="329"/>
      <c r="VQS521" s="329"/>
      <c r="VQT521" s="329"/>
      <c r="VQU521" s="329"/>
      <c r="VQV521" s="329"/>
      <c r="VQW521" s="329"/>
      <c r="VQX521" s="329"/>
      <c r="VQY521" s="329"/>
      <c r="VQZ521" s="329"/>
      <c r="VRA521" s="329"/>
      <c r="VRB521" s="329"/>
      <c r="VRC521" s="329"/>
      <c r="VRD521" s="329"/>
      <c r="VRE521" s="329"/>
      <c r="VRF521" s="329"/>
      <c r="VRG521" s="329"/>
      <c r="VRH521" s="329"/>
      <c r="VRI521" s="329"/>
      <c r="VRJ521" s="329"/>
      <c r="VRK521" s="329"/>
      <c r="VRL521" s="329"/>
      <c r="VRM521" s="329"/>
      <c r="VRN521" s="329"/>
      <c r="VRO521" s="329"/>
      <c r="VRP521" s="329"/>
      <c r="VRQ521" s="329"/>
      <c r="VRR521" s="329"/>
      <c r="VRS521" s="329"/>
      <c r="VRT521" s="329"/>
      <c r="VRU521" s="329"/>
      <c r="VRV521" s="329"/>
      <c r="VRW521" s="329"/>
      <c r="VRX521" s="329"/>
      <c r="VRY521" s="329"/>
      <c r="VRZ521" s="329"/>
      <c r="VSA521" s="329"/>
      <c r="VSB521" s="329"/>
      <c r="VSC521" s="329"/>
      <c r="VSD521" s="329"/>
      <c r="VSE521" s="329"/>
      <c r="VSF521" s="329"/>
      <c r="VSG521" s="329"/>
      <c r="VSH521" s="329"/>
      <c r="VSI521" s="329"/>
      <c r="VSJ521" s="329"/>
      <c r="VSK521" s="329"/>
      <c r="VSL521" s="329"/>
      <c r="VSM521" s="329"/>
      <c r="VSN521" s="329"/>
      <c r="VSO521" s="329"/>
      <c r="VSP521" s="329"/>
      <c r="VSQ521" s="329"/>
      <c r="VSR521" s="329"/>
      <c r="VSS521" s="329"/>
      <c r="VST521" s="329"/>
      <c r="VSU521" s="329"/>
      <c r="VSV521" s="329"/>
      <c r="VSW521" s="329"/>
      <c r="VSX521" s="329"/>
      <c r="VSY521" s="329"/>
      <c r="VSZ521" s="329"/>
      <c r="VTA521" s="329"/>
      <c r="VTB521" s="329"/>
      <c r="VTC521" s="329"/>
      <c r="VTD521" s="329"/>
      <c r="VTE521" s="329"/>
      <c r="VTF521" s="329"/>
      <c r="VTG521" s="329"/>
      <c r="VTH521" s="329"/>
      <c r="VTI521" s="329"/>
      <c r="VTJ521" s="329"/>
      <c r="VTK521" s="329"/>
      <c r="VTL521" s="329"/>
      <c r="VTM521" s="329"/>
      <c r="VTN521" s="329"/>
      <c r="VTO521" s="329"/>
      <c r="VTP521" s="329"/>
      <c r="VTQ521" s="329"/>
      <c r="VTR521" s="329"/>
      <c r="VTS521" s="329"/>
      <c r="VTT521" s="329"/>
      <c r="VTU521" s="329"/>
      <c r="VTV521" s="329"/>
      <c r="VTW521" s="329"/>
      <c r="VTX521" s="329"/>
      <c r="VTY521" s="329"/>
      <c r="VTZ521" s="329"/>
      <c r="VUA521" s="329"/>
      <c r="VUB521" s="329"/>
      <c r="VUC521" s="329"/>
      <c r="VUD521" s="329"/>
      <c r="VUE521" s="329"/>
      <c r="VUF521" s="329"/>
      <c r="VUG521" s="329"/>
      <c r="VUH521" s="329"/>
      <c r="VUI521" s="329"/>
      <c r="VUJ521" s="329"/>
      <c r="VUK521" s="329"/>
      <c r="VUL521" s="329"/>
      <c r="VUM521" s="329"/>
      <c r="VUN521" s="329"/>
      <c r="VUO521" s="329"/>
      <c r="VUP521" s="329"/>
      <c r="VUQ521" s="329"/>
      <c r="VUR521" s="329"/>
      <c r="VUS521" s="329"/>
      <c r="VUT521" s="329"/>
      <c r="VUU521" s="329"/>
      <c r="VUV521" s="329"/>
      <c r="VUW521" s="329"/>
      <c r="VUX521" s="329"/>
      <c r="VUY521" s="329"/>
      <c r="VUZ521" s="329"/>
      <c r="VVA521" s="329"/>
      <c r="VVB521" s="329"/>
      <c r="VVC521" s="329"/>
      <c r="VVD521" s="329"/>
      <c r="VVE521" s="329"/>
      <c r="VVF521" s="329"/>
      <c r="VVG521" s="329"/>
      <c r="VVH521" s="329"/>
      <c r="VVI521" s="329"/>
      <c r="VVJ521" s="329"/>
      <c r="VVK521" s="329"/>
      <c r="VVL521" s="329"/>
      <c r="VVM521" s="329"/>
      <c r="VVN521" s="329"/>
      <c r="VVO521" s="329"/>
      <c r="VVP521" s="329"/>
      <c r="VVQ521" s="329"/>
      <c r="VVR521" s="329"/>
      <c r="VVS521" s="329"/>
      <c r="VVT521" s="329"/>
      <c r="VVU521" s="329"/>
      <c r="VVV521" s="329"/>
      <c r="VVW521" s="329"/>
      <c r="VVX521" s="329"/>
      <c r="VVY521" s="329"/>
      <c r="VVZ521" s="329"/>
      <c r="VWA521" s="329"/>
      <c r="VWB521" s="329"/>
      <c r="VWC521" s="329"/>
      <c r="VWD521" s="329"/>
      <c r="VWE521" s="329"/>
      <c r="VWF521" s="329"/>
      <c r="VWG521" s="329"/>
      <c r="VWH521" s="329"/>
      <c r="VWI521" s="329"/>
      <c r="VWJ521" s="329"/>
      <c r="VWK521" s="329"/>
      <c r="VWL521" s="329"/>
      <c r="VWM521" s="329"/>
      <c r="VWN521" s="329"/>
      <c r="VWO521" s="329"/>
      <c r="VWP521" s="329"/>
      <c r="VWQ521" s="329"/>
      <c r="VWR521" s="329"/>
      <c r="VWS521" s="329"/>
      <c r="VWT521" s="329"/>
      <c r="VWU521" s="329"/>
      <c r="VWV521" s="329"/>
      <c r="VWW521" s="329"/>
      <c r="VWX521" s="329"/>
      <c r="VWY521" s="329"/>
      <c r="VWZ521" s="329"/>
      <c r="VXA521" s="329"/>
      <c r="VXB521" s="329"/>
      <c r="VXC521" s="329"/>
      <c r="VXD521" s="329"/>
      <c r="VXE521" s="329"/>
      <c r="VXF521" s="329"/>
      <c r="VXG521" s="329"/>
      <c r="VXH521" s="329"/>
      <c r="VXI521" s="329"/>
      <c r="VXJ521" s="329"/>
      <c r="VXK521" s="329"/>
      <c r="VXL521" s="329"/>
      <c r="VXM521" s="329"/>
      <c r="VXN521" s="329"/>
      <c r="VXO521" s="329"/>
      <c r="VXP521" s="329"/>
      <c r="VXQ521" s="329"/>
      <c r="VXR521" s="329"/>
      <c r="VXS521" s="329"/>
      <c r="VXT521" s="329"/>
      <c r="VXU521" s="329"/>
      <c r="VXV521" s="329"/>
      <c r="VXW521" s="329"/>
      <c r="VXX521" s="329"/>
      <c r="VXY521" s="329"/>
      <c r="VXZ521" s="329"/>
      <c r="VYA521" s="329"/>
      <c r="VYB521" s="329"/>
      <c r="VYC521" s="329"/>
      <c r="VYD521" s="329"/>
      <c r="VYE521" s="329"/>
      <c r="VYF521" s="329"/>
      <c r="VYG521" s="329"/>
      <c r="VYH521" s="329"/>
      <c r="VYI521" s="329"/>
      <c r="VYJ521" s="329"/>
      <c r="VYK521" s="329"/>
      <c r="VYL521" s="329"/>
      <c r="VYM521" s="329"/>
      <c r="VYN521" s="329"/>
      <c r="VYO521" s="329"/>
      <c r="VYP521" s="329"/>
      <c r="VYQ521" s="329"/>
      <c r="VYR521" s="329"/>
      <c r="VYS521" s="329"/>
      <c r="VYT521" s="329"/>
      <c r="VYU521" s="329"/>
      <c r="VYV521" s="329"/>
      <c r="VYW521" s="329"/>
      <c r="VYX521" s="329"/>
      <c r="VYY521" s="329"/>
      <c r="VYZ521" s="329"/>
      <c r="VZA521" s="329"/>
      <c r="VZB521" s="329"/>
      <c r="VZC521" s="329"/>
      <c r="VZD521" s="329"/>
      <c r="VZE521" s="329"/>
      <c r="VZF521" s="329"/>
      <c r="VZG521" s="329"/>
      <c r="VZH521" s="329"/>
      <c r="VZI521" s="329"/>
      <c r="VZJ521" s="329"/>
      <c r="VZK521" s="329"/>
      <c r="VZL521" s="329"/>
      <c r="VZM521" s="329"/>
      <c r="VZN521" s="329"/>
      <c r="VZO521" s="329"/>
      <c r="VZP521" s="329"/>
      <c r="VZQ521" s="329"/>
      <c r="VZR521" s="329"/>
      <c r="VZS521" s="329"/>
      <c r="VZT521" s="329"/>
      <c r="VZU521" s="329"/>
      <c r="VZV521" s="329"/>
      <c r="VZW521" s="329"/>
      <c r="VZX521" s="329"/>
      <c r="VZY521" s="329"/>
      <c r="VZZ521" s="329"/>
      <c r="WAA521" s="329"/>
      <c r="WAB521" s="329"/>
      <c r="WAC521" s="329"/>
      <c r="WAD521" s="329"/>
      <c r="WAE521" s="329"/>
      <c r="WAF521" s="329"/>
      <c r="WAG521" s="329"/>
      <c r="WAH521" s="329"/>
      <c r="WAI521" s="329"/>
      <c r="WAJ521" s="329"/>
      <c r="WAK521" s="329"/>
      <c r="WAL521" s="329"/>
      <c r="WAM521" s="329"/>
      <c r="WAN521" s="329"/>
      <c r="WAO521" s="329"/>
      <c r="WAP521" s="329"/>
      <c r="WAQ521" s="329"/>
      <c r="WAR521" s="329"/>
      <c r="WAS521" s="329"/>
      <c r="WAT521" s="329"/>
      <c r="WAU521" s="329"/>
      <c r="WAV521" s="329"/>
      <c r="WAW521" s="329"/>
      <c r="WAX521" s="329"/>
      <c r="WAY521" s="329"/>
      <c r="WAZ521" s="329"/>
      <c r="WBA521" s="329"/>
      <c r="WBB521" s="329"/>
      <c r="WBC521" s="329"/>
      <c r="WBD521" s="329"/>
      <c r="WBE521" s="329"/>
      <c r="WBF521" s="329"/>
      <c r="WBG521" s="329"/>
      <c r="WBH521" s="329"/>
      <c r="WBI521" s="329"/>
      <c r="WBJ521" s="329"/>
      <c r="WBK521" s="329"/>
      <c r="WBL521" s="329"/>
      <c r="WBM521" s="329"/>
      <c r="WBN521" s="329"/>
      <c r="WBO521" s="329"/>
      <c r="WBP521" s="329"/>
      <c r="WBQ521" s="329"/>
      <c r="WBR521" s="329"/>
      <c r="WBS521" s="329"/>
      <c r="WBT521" s="329"/>
      <c r="WBU521" s="329"/>
      <c r="WBV521" s="329"/>
      <c r="WBW521" s="329"/>
      <c r="WBX521" s="329"/>
      <c r="WBY521" s="329"/>
      <c r="WBZ521" s="329"/>
      <c r="WCA521" s="329"/>
      <c r="WCB521" s="329"/>
      <c r="WCC521" s="329"/>
      <c r="WCD521" s="329"/>
      <c r="WCE521" s="329"/>
      <c r="WCF521" s="329"/>
      <c r="WCG521" s="329"/>
      <c r="WCH521" s="329"/>
      <c r="WCI521" s="329"/>
      <c r="WCJ521" s="329"/>
      <c r="WCK521" s="329"/>
      <c r="WCL521" s="329"/>
      <c r="WCM521" s="329"/>
      <c r="WCN521" s="329"/>
      <c r="WCO521" s="329"/>
      <c r="WCP521" s="329"/>
      <c r="WCQ521" s="329"/>
      <c r="WCR521" s="329"/>
      <c r="WCS521" s="329"/>
      <c r="WCT521" s="329"/>
      <c r="WCU521" s="329"/>
      <c r="WCV521" s="329"/>
      <c r="WCW521" s="329"/>
      <c r="WCX521" s="329"/>
      <c r="WCY521" s="329"/>
      <c r="WCZ521" s="329"/>
      <c r="WDA521" s="329"/>
      <c r="WDB521" s="329"/>
      <c r="WDC521" s="329"/>
      <c r="WDD521" s="329"/>
      <c r="WDE521" s="329"/>
      <c r="WDF521" s="329"/>
      <c r="WDG521" s="329"/>
      <c r="WDH521" s="329"/>
      <c r="WDI521" s="329"/>
      <c r="WDJ521" s="329"/>
      <c r="WDK521" s="329"/>
      <c r="WDL521" s="329"/>
      <c r="WDM521" s="329"/>
      <c r="WDN521" s="329"/>
      <c r="WDO521" s="329"/>
      <c r="WDP521" s="329"/>
      <c r="WDQ521" s="329"/>
      <c r="WDR521" s="329"/>
      <c r="WDS521" s="329"/>
      <c r="WDT521" s="329"/>
      <c r="WDU521" s="329"/>
      <c r="WDV521" s="329"/>
      <c r="WDW521" s="329"/>
      <c r="WDX521" s="329"/>
      <c r="WDY521" s="329"/>
      <c r="WDZ521" s="329"/>
      <c r="WEA521" s="329"/>
      <c r="WEB521" s="329"/>
      <c r="WEC521" s="329"/>
      <c r="WED521" s="329"/>
      <c r="WEE521" s="329"/>
      <c r="WEF521" s="329"/>
      <c r="WEG521" s="329"/>
      <c r="WEH521" s="329"/>
      <c r="WEI521" s="329"/>
      <c r="WEJ521" s="329"/>
      <c r="WEK521" s="329"/>
      <c r="WEL521" s="329"/>
      <c r="WEM521" s="329"/>
      <c r="WEN521" s="329"/>
      <c r="WEO521" s="329"/>
      <c r="WEP521" s="329"/>
      <c r="WEQ521" s="329"/>
      <c r="WER521" s="329"/>
      <c r="WES521" s="329"/>
      <c r="WET521" s="329"/>
      <c r="WEU521" s="329"/>
      <c r="WEV521" s="329"/>
      <c r="WEW521" s="329"/>
      <c r="WEX521" s="329"/>
      <c r="WEY521" s="329"/>
      <c r="WEZ521" s="329"/>
      <c r="WFA521" s="329"/>
      <c r="WFB521" s="329"/>
      <c r="WFC521" s="329"/>
      <c r="WFD521" s="329"/>
      <c r="WFE521" s="329"/>
      <c r="WFF521" s="329"/>
      <c r="WFG521" s="329"/>
      <c r="WFH521" s="329"/>
      <c r="WFI521" s="329"/>
      <c r="WFJ521" s="329"/>
      <c r="WFK521" s="329"/>
      <c r="WFL521" s="329"/>
      <c r="WFM521" s="329"/>
      <c r="WFN521" s="329"/>
      <c r="WFO521" s="329"/>
      <c r="WFP521" s="329"/>
      <c r="WFQ521" s="329"/>
      <c r="WFR521" s="329"/>
      <c r="WFS521" s="329"/>
      <c r="WFT521" s="329"/>
      <c r="WFU521" s="329"/>
      <c r="WFV521" s="329"/>
      <c r="WFW521" s="329"/>
      <c r="WFX521" s="329"/>
      <c r="WFY521" s="329"/>
      <c r="WFZ521" s="329"/>
      <c r="WGA521" s="329"/>
      <c r="WGB521" s="329"/>
      <c r="WGC521" s="329"/>
      <c r="WGD521" s="329"/>
      <c r="WGE521" s="329"/>
      <c r="WGF521" s="329"/>
      <c r="WGG521" s="329"/>
      <c r="WGH521" s="329"/>
      <c r="WGI521" s="329"/>
      <c r="WGJ521" s="329"/>
      <c r="WGK521" s="329"/>
      <c r="WGL521" s="329"/>
      <c r="WGM521" s="329"/>
      <c r="WGN521" s="329"/>
      <c r="WGO521" s="329"/>
      <c r="WGP521" s="329"/>
      <c r="WGQ521" s="329"/>
      <c r="WGR521" s="329"/>
      <c r="WGS521" s="329"/>
      <c r="WGT521" s="329"/>
      <c r="WGU521" s="329"/>
      <c r="WGV521" s="329"/>
      <c r="WGW521" s="329"/>
      <c r="WGX521" s="329"/>
      <c r="WGY521" s="329"/>
      <c r="WGZ521" s="329"/>
      <c r="WHA521" s="329"/>
      <c r="WHB521" s="329"/>
      <c r="WHC521" s="329"/>
      <c r="WHD521" s="329"/>
      <c r="WHE521" s="329"/>
      <c r="WHF521" s="329"/>
      <c r="WHG521" s="329"/>
      <c r="WHH521" s="329"/>
      <c r="WHI521" s="329"/>
      <c r="WHJ521" s="329"/>
      <c r="WHK521" s="329"/>
      <c r="WHL521" s="329"/>
      <c r="WHM521" s="329"/>
      <c r="WHN521" s="329"/>
      <c r="WHO521" s="329"/>
      <c r="WHP521" s="329"/>
      <c r="WHQ521" s="329"/>
      <c r="WHR521" s="329"/>
      <c r="WHS521" s="329"/>
      <c r="WHT521" s="329"/>
      <c r="WHU521" s="329"/>
      <c r="WHV521" s="329"/>
      <c r="WHW521" s="329"/>
      <c r="WHX521" s="329"/>
      <c r="WHY521" s="329"/>
      <c r="WHZ521" s="329"/>
      <c r="WIA521" s="329"/>
      <c r="WIB521" s="329"/>
      <c r="WIC521" s="329"/>
      <c r="WID521" s="329"/>
      <c r="WIE521" s="329"/>
      <c r="WIF521" s="329"/>
      <c r="WIG521" s="329"/>
      <c r="WIH521" s="329"/>
      <c r="WII521" s="329"/>
      <c r="WIJ521" s="329"/>
      <c r="WIK521" s="329"/>
      <c r="WIL521" s="329"/>
      <c r="WIM521" s="329"/>
      <c r="WIN521" s="329"/>
      <c r="WIO521" s="329"/>
      <c r="WIP521" s="329"/>
      <c r="WIQ521" s="329"/>
      <c r="WIR521" s="329"/>
      <c r="WIS521" s="329"/>
      <c r="WIT521" s="329"/>
      <c r="WIU521" s="329"/>
      <c r="WIV521" s="329"/>
      <c r="WIW521" s="329"/>
      <c r="WIX521" s="329"/>
      <c r="WIY521" s="329"/>
      <c r="WIZ521" s="329"/>
      <c r="WJA521" s="329"/>
      <c r="WJB521" s="329"/>
      <c r="WJC521" s="329"/>
      <c r="WJD521" s="329"/>
      <c r="WJE521" s="329"/>
      <c r="WJF521" s="329"/>
      <c r="WJG521" s="329"/>
      <c r="WJH521" s="329"/>
      <c r="WJI521" s="329"/>
      <c r="WJJ521" s="329"/>
      <c r="WJK521" s="329"/>
      <c r="WJL521" s="329"/>
      <c r="WJM521" s="329"/>
      <c r="WJN521" s="329"/>
      <c r="WJO521" s="329"/>
      <c r="WJP521" s="329"/>
      <c r="WJQ521" s="329"/>
      <c r="WJR521" s="329"/>
      <c r="WJS521" s="329"/>
      <c r="WJT521" s="329"/>
      <c r="WJU521" s="329"/>
      <c r="WJV521" s="329"/>
      <c r="WJW521" s="329"/>
      <c r="WJX521" s="329"/>
      <c r="WJY521" s="329"/>
      <c r="WJZ521" s="329"/>
      <c r="WKA521" s="329"/>
      <c r="WKB521" s="329"/>
      <c r="WKC521" s="329"/>
      <c r="WKD521" s="329"/>
      <c r="WKE521" s="329"/>
      <c r="WKF521" s="329"/>
      <c r="WKG521" s="329"/>
      <c r="WKH521" s="329"/>
      <c r="WKI521" s="329"/>
      <c r="WKJ521" s="329"/>
      <c r="WKK521" s="329"/>
      <c r="WKL521" s="329"/>
      <c r="WKM521" s="329"/>
      <c r="WKN521" s="329"/>
      <c r="WKO521" s="329"/>
      <c r="WKP521" s="329"/>
      <c r="WKQ521" s="329"/>
      <c r="WKR521" s="329"/>
      <c r="WKS521" s="329"/>
      <c r="WKT521" s="329"/>
      <c r="WKU521" s="329"/>
      <c r="WKV521" s="329"/>
      <c r="WKW521" s="329"/>
      <c r="WKX521" s="329"/>
      <c r="WKY521" s="329"/>
      <c r="WKZ521" s="329"/>
      <c r="WLA521" s="329"/>
      <c r="WLB521" s="329"/>
      <c r="WLC521" s="329"/>
      <c r="WLD521" s="329"/>
      <c r="WLE521" s="329"/>
      <c r="WLF521" s="329"/>
      <c r="WLG521" s="329"/>
      <c r="WLH521" s="329"/>
      <c r="WLI521" s="329"/>
      <c r="WLJ521" s="329"/>
      <c r="WLK521" s="329"/>
      <c r="WLL521" s="329"/>
      <c r="WLM521" s="329"/>
      <c r="WLN521" s="329"/>
      <c r="WLO521" s="329"/>
      <c r="WLP521" s="329"/>
      <c r="WLQ521" s="329"/>
      <c r="WLR521" s="329"/>
      <c r="WLS521" s="329"/>
      <c r="WLT521" s="329"/>
      <c r="WLU521" s="329"/>
      <c r="WLV521" s="329"/>
      <c r="WLW521" s="329"/>
      <c r="WLX521" s="329"/>
      <c r="WLY521" s="329"/>
      <c r="WLZ521" s="329"/>
      <c r="WMA521" s="329"/>
      <c r="WMB521" s="329"/>
      <c r="WMC521" s="329"/>
      <c r="WMD521" s="329"/>
      <c r="WME521" s="329"/>
      <c r="WMF521" s="329"/>
      <c r="WMG521" s="329"/>
      <c r="WMH521" s="329"/>
      <c r="WMI521" s="329"/>
      <c r="WMJ521" s="329"/>
      <c r="WMK521" s="329"/>
      <c r="WML521" s="329"/>
      <c r="WMM521" s="329"/>
      <c r="WMN521" s="329"/>
      <c r="WMO521" s="329"/>
      <c r="WMP521" s="329"/>
      <c r="WMQ521" s="329"/>
      <c r="WMR521" s="329"/>
      <c r="WMS521" s="329"/>
      <c r="WMT521" s="329"/>
      <c r="WMU521" s="329"/>
      <c r="WMV521" s="329"/>
      <c r="WMW521" s="329"/>
      <c r="WMX521" s="329"/>
      <c r="WMY521" s="329"/>
      <c r="WMZ521" s="329"/>
      <c r="WNA521" s="329"/>
      <c r="WNB521" s="329"/>
      <c r="WNC521" s="329"/>
      <c r="WND521" s="329"/>
      <c r="WNE521" s="329"/>
      <c r="WNF521" s="329"/>
      <c r="WNG521" s="329"/>
      <c r="WNH521" s="329"/>
      <c r="WNI521" s="329"/>
      <c r="WNJ521" s="329"/>
      <c r="WNK521" s="329"/>
      <c r="WNL521" s="329"/>
      <c r="WNM521" s="329"/>
      <c r="WNN521" s="329"/>
      <c r="WNO521" s="329"/>
      <c r="WNP521" s="329"/>
      <c r="WNQ521" s="329"/>
      <c r="WNR521" s="329"/>
      <c r="WNS521" s="329"/>
      <c r="WNT521" s="329"/>
      <c r="WNU521" s="329"/>
      <c r="WNV521" s="329"/>
      <c r="WNW521" s="329"/>
      <c r="WNX521" s="329"/>
      <c r="WNY521" s="329"/>
      <c r="WNZ521" s="329"/>
      <c r="WOA521" s="329"/>
      <c r="WOB521" s="329"/>
      <c r="WOC521" s="329"/>
      <c r="WOD521" s="329"/>
      <c r="WOE521" s="329"/>
      <c r="WOF521" s="329"/>
      <c r="WOG521" s="329"/>
      <c r="WOH521" s="329"/>
      <c r="WOI521" s="329"/>
      <c r="WOJ521" s="329"/>
      <c r="WOK521" s="329"/>
      <c r="WOL521" s="329"/>
      <c r="WOM521" s="329"/>
      <c r="WON521" s="329"/>
      <c r="WOO521" s="329"/>
      <c r="WOP521" s="329"/>
      <c r="WOQ521" s="329"/>
      <c r="WOR521" s="329"/>
      <c r="WOS521" s="329"/>
      <c r="WOT521" s="329"/>
      <c r="WOU521" s="329"/>
      <c r="WOV521" s="329"/>
      <c r="WOW521" s="329"/>
      <c r="WOX521" s="329"/>
      <c r="WOY521" s="329"/>
      <c r="WOZ521" s="329"/>
      <c r="WPA521" s="329"/>
      <c r="WPB521" s="329"/>
      <c r="WPC521" s="329"/>
      <c r="WPD521" s="329"/>
      <c r="WPE521" s="329"/>
      <c r="WPF521" s="329"/>
      <c r="WPG521" s="329"/>
      <c r="WPH521" s="329"/>
      <c r="WPI521" s="329"/>
      <c r="WPJ521" s="329"/>
      <c r="WPK521" s="329"/>
      <c r="WPL521" s="329"/>
      <c r="WPM521" s="329"/>
      <c r="WPN521" s="329"/>
      <c r="WPO521" s="329"/>
      <c r="WPP521" s="329"/>
      <c r="WPQ521" s="329"/>
      <c r="WPR521" s="329"/>
      <c r="WPS521" s="329"/>
      <c r="WPT521" s="329"/>
      <c r="WPU521" s="329"/>
      <c r="WPV521" s="329"/>
      <c r="WPW521" s="329"/>
      <c r="WPX521" s="329"/>
      <c r="WPY521" s="329"/>
      <c r="WPZ521" s="329"/>
      <c r="WQA521" s="329"/>
      <c r="WQB521" s="329"/>
      <c r="WQC521" s="329"/>
      <c r="WQD521" s="329"/>
      <c r="WQE521" s="329"/>
      <c r="WQF521" s="329"/>
      <c r="WQG521" s="329"/>
      <c r="WQH521" s="329"/>
      <c r="WQI521" s="329"/>
      <c r="WQJ521" s="329"/>
      <c r="WQK521" s="329"/>
      <c r="WQL521" s="329"/>
      <c r="WQM521" s="329"/>
      <c r="WQN521" s="329"/>
      <c r="WQO521" s="329"/>
      <c r="WQP521" s="329"/>
      <c r="WQQ521" s="329"/>
      <c r="WQR521" s="329"/>
      <c r="WQS521" s="329"/>
      <c r="WQT521" s="329"/>
      <c r="WQU521" s="329"/>
      <c r="WQV521" s="329"/>
      <c r="WQW521" s="329"/>
      <c r="WQX521" s="329"/>
      <c r="WQY521" s="329"/>
      <c r="WQZ521" s="329"/>
      <c r="WRA521" s="329"/>
      <c r="WRB521" s="329"/>
      <c r="WRC521" s="329"/>
      <c r="WRD521" s="329"/>
      <c r="WRE521" s="329"/>
      <c r="WRF521" s="329"/>
      <c r="WRG521" s="329"/>
      <c r="WRH521" s="329"/>
      <c r="WRI521" s="329"/>
      <c r="WRJ521" s="329"/>
      <c r="WRK521" s="329"/>
      <c r="WRL521" s="329"/>
      <c r="WRM521" s="329"/>
      <c r="WRN521" s="329"/>
      <c r="WRO521" s="329"/>
      <c r="WRP521" s="329"/>
      <c r="WRQ521" s="329"/>
      <c r="WRR521" s="329"/>
      <c r="WRS521" s="329"/>
      <c r="WRT521" s="329"/>
      <c r="WRU521" s="329"/>
      <c r="WRV521" s="329"/>
      <c r="WRW521" s="329"/>
      <c r="WRX521" s="329"/>
      <c r="WRY521" s="329"/>
      <c r="WRZ521" s="329"/>
      <c r="WSA521" s="329"/>
      <c r="WSB521" s="329"/>
      <c r="WSC521" s="329"/>
      <c r="WSD521" s="329"/>
      <c r="WSE521" s="329"/>
      <c r="WSF521" s="329"/>
      <c r="WSG521" s="329"/>
      <c r="WSH521" s="329"/>
      <c r="WSI521" s="329"/>
      <c r="WSJ521" s="329"/>
      <c r="WSK521" s="329"/>
      <c r="WSL521" s="329"/>
      <c r="WSM521" s="329"/>
      <c r="WSN521" s="329"/>
      <c r="WSO521" s="329"/>
      <c r="WSP521" s="329"/>
      <c r="WSQ521" s="329"/>
      <c r="WSR521" s="329"/>
      <c r="WSS521" s="329"/>
      <c r="WST521" s="329"/>
      <c r="WSU521" s="329"/>
      <c r="WSV521" s="329"/>
      <c r="WSW521" s="329"/>
      <c r="WSX521" s="329"/>
      <c r="WSY521" s="329"/>
      <c r="WSZ521" s="329"/>
      <c r="WTA521" s="329"/>
      <c r="WTB521" s="329"/>
      <c r="WTC521" s="329"/>
      <c r="WTD521" s="329"/>
      <c r="WTE521" s="329"/>
      <c r="WTF521" s="329"/>
      <c r="WTG521" s="329"/>
      <c r="WTH521" s="329"/>
      <c r="WTI521" s="329"/>
      <c r="WTJ521" s="329"/>
      <c r="WTK521" s="329"/>
      <c r="WTL521" s="329"/>
      <c r="WTM521" s="329"/>
      <c r="WTN521" s="329"/>
      <c r="WTO521" s="329"/>
      <c r="WTP521" s="329"/>
      <c r="WTQ521" s="329"/>
      <c r="WTR521" s="329"/>
      <c r="WTS521" s="329"/>
      <c r="WTT521" s="329"/>
      <c r="WTU521" s="329"/>
      <c r="WTV521" s="329"/>
      <c r="WTW521" s="329"/>
      <c r="WTX521" s="329"/>
      <c r="WTY521" s="329"/>
      <c r="WTZ521" s="329"/>
      <c r="WUA521" s="329"/>
      <c r="WUB521" s="329"/>
      <c r="WUC521" s="329"/>
      <c r="WUD521" s="329"/>
      <c r="WUE521" s="329"/>
      <c r="WUF521" s="329"/>
      <c r="WUG521" s="329"/>
      <c r="WUH521" s="329"/>
      <c r="WUI521" s="329"/>
      <c r="WUJ521" s="329"/>
      <c r="WUK521" s="329"/>
      <c r="WUL521" s="329"/>
      <c r="WUM521" s="329"/>
      <c r="WUN521" s="329"/>
      <c r="WUO521" s="329"/>
      <c r="WUP521" s="329"/>
      <c r="WUQ521" s="329"/>
      <c r="WUR521" s="329"/>
      <c r="WUS521" s="329"/>
      <c r="WUT521" s="329"/>
      <c r="WUU521" s="329"/>
      <c r="WUV521" s="329"/>
      <c r="WUW521" s="329"/>
      <c r="WUX521" s="329"/>
      <c r="WUY521" s="329"/>
      <c r="WUZ521" s="329"/>
      <c r="WVA521" s="329"/>
      <c r="WVB521" s="329"/>
      <c r="WVC521" s="329"/>
      <c r="WVD521" s="329"/>
      <c r="WVE521" s="329"/>
      <c r="WVF521" s="329"/>
      <c r="WVG521" s="329"/>
      <c r="WVH521" s="329"/>
      <c r="WVI521" s="329"/>
      <c r="WVJ521" s="329"/>
      <c r="WVK521" s="329"/>
      <c r="WVL521" s="329"/>
      <c r="WVM521" s="329"/>
      <c r="WVN521" s="329"/>
      <c r="WVO521" s="329"/>
      <c r="WVP521" s="329"/>
      <c r="WVQ521" s="329"/>
      <c r="WVR521" s="329"/>
      <c r="WVS521" s="329"/>
      <c r="WVT521" s="329"/>
      <c r="WVU521" s="329"/>
      <c r="WVV521" s="329"/>
      <c r="WVW521" s="329"/>
      <c r="WVX521" s="329"/>
      <c r="WVY521" s="329"/>
      <c r="WVZ521" s="329"/>
      <c r="WWA521" s="329"/>
      <c r="WWB521" s="329"/>
      <c r="WWC521" s="329"/>
      <c r="WWD521" s="329"/>
      <c r="WWE521" s="329"/>
      <c r="WWF521" s="329"/>
      <c r="WWG521" s="329"/>
      <c r="WWH521" s="329"/>
      <c r="WWI521" s="329"/>
      <c r="WWJ521" s="329"/>
      <c r="WWK521" s="329"/>
      <c r="WWL521" s="329"/>
      <c r="WWM521" s="329"/>
      <c r="WWN521" s="329"/>
      <c r="WWO521" s="329"/>
      <c r="WWP521" s="329"/>
      <c r="WWQ521" s="329"/>
      <c r="WWR521" s="329"/>
      <c r="WWS521" s="329"/>
      <c r="WWT521" s="329"/>
      <c r="WWU521" s="329"/>
      <c r="WWV521" s="329"/>
      <c r="WWW521" s="329"/>
      <c r="WWX521" s="329"/>
      <c r="WWY521" s="329"/>
      <c r="WWZ521" s="329"/>
      <c r="WXA521" s="329"/>
      <c r="WXB521" s="329"/>
      <c r="WXC521" s="329"/>
      <c r="WXD521" s="329"/>
      <c r="WXE521" s="329"/>
      <c r="WXF521" s="329"/>
      <c r="WXG521" s="329"/>
      <c r="WXH521" s="329"/>
      <c r="WXI521" s="329"/>
      <c r="WXJ521" s="329"/>
      <c r="WXK521" s="329"/>
      <c r="WXL521" s="329"/>
      <c r="WXM521" s="329"/>
      <c r="WXN521" s="329"/>
      <c r="WXO521" s="329"/>
      <c r="WXP521" s="329"/>
      <c r="WXQ521" s="329"/>
      <c r="WXR521" s="329"/>
      <c r="WXS521" s="329"/>
      <c r="WXT521" s="329"/>
      <c r="WXU521" s="329"/>
      <c r="WXV521" s="329"/>
      <c r="WXW521" s="329"/>
      <c r="WXX521" s="329"/>
      <c r="WXY521" s="329"/>
      <c r="WXZ521" s="329"/>
      <c r="WYA521" s="329"/>
      <c r="WYB521" s="329"/>
      <c r="WYC521" s="329"/>
      <c r="WYD521" s="329"/>
      <c r="WYE521" s="329"/>
      <c r="WYF521" s="329"/>
      <c r="WYG521" s="329"/>
      <c r="WYH521" s="329"/>
      <c r="WYI521" s="329"/>
      <c r="WYJ521" s="329"/>
      <c r="WYK521" s="329"/>
      <c r="WYL521" s="329"/>
      <c r="WYM521" s="329"/>
      <c r="WYN521" s="329"/>
      <c r="WYO521" s="329"/>
      <c r="WYP521" s="329"/>
      <c r="WYQ521" s="329"/>
      <c r="WYR521" s="329"/>
      <c r="WYS521" s="329"/>
      <c r="WYT521" s="329"/>
      <c r="WYU521" s="329"/>
      <c r="WYV521" s="329"/>
      <c r="WYW521" s="329"/>
      <c r="WYX521" s="329"/>
      <c r="WYY521" s="329"/>
      <c r="WYZ521" s="329"/>
      <c r="WZA521" s="329"/>
      <c r="WZB521" s="329"/>
      <c r="WZC521" s="329"/>
      <c r="WZD521" s="329"/>
      <c r="WZE521" s="329"/>
      <c r="WZF521" s="329"/>
      <c r="WZG521" s="329"/>
      <c r="WZH521" s="329"/>
      <c r="WZI521" s="329"/>
      <c r="WZJ521" s="329"/>
      <c r="WZK521" s="329"/>
      <c r="WZL521" s="329"/>
      <c r="WZM521" s="329"/>
      <c r="WZN521" s="329"/>
      <c r="WZO521" s="329"/>
      <c r="WZP521" s="329"/>
      <c r="WZQ521" s="329"/>
      <c r="WZR521" s="329"/>
      <c r="WZS521" s="329"/>
      <c r="WZT521" s="329"/>
      <c r="WZU521" s="329"/>
      <c r="WZV521" s="329"/>
      <c r="WZW521" s="329"/>
      <c r="WZX521" s="329"/>
      <c r="WZY521" s="329"/>
      <c r="WZZ521" s="329"/>
      <c r="XAA521" s="329"/>
      <c r="XAB521" s="329"/>
      <c r="XAC521" s="329"/>
      <c r="XAD521" s="329"/>
      <c r="XAE521" s="329"/>
      <c r="XAF521" s="329"/>
      <c r="XAG521" s="329"/>
      <c r="XAH521" s="329"/>
      <c r="XAI521" s="329"/>
      <c r="XAJ521" s="329"/>
      <c r="XAK521" s="329"/>
      <c r="XAL521" s="329"/>
      <c r="XAM521" s="329"/>
      <c r="XAN521" s="329"/>
      <c r="XAO521" s="329"/>
      <c r="XAP521" s="329"/>
      <c r="XAQ521" s="329"/>
      <c r="XAR521" s="329"/>
      <c r="XAS521" s="329"/>
      <c r="XAT521" s="329"/>
      <c r="XAU521" s="329"/>
      <c r="XAV521" s="329"/>
      <c r="XAW521" s="329"/>
      <c r="XAX521" s="329"/>
      <c r="XAY521" s="329"/>
      <c r="XAZ521" s="329"/>
      <c r="XBA521" s="329"/>
      <c r="XBB521" s="329"/>
      <c r="XBC521" s="329"/>
      <c r="XBD521" s="329"/>
      <c r="XBE521" s="329"/>
      <c r="XBF521" s="329"/>
      <c r="XBG521" s="329"/>
      <c r="XBH521" s="329"/>
      <c r="XBI521" s="329"/>
      <c r="XBJ521" s="329"/>
      <c r="XBK521" s="329"/>
      <c r="XBL521" s="329"/>
      <c r="XBM521" s="329"/>
      <c r="XBN521" s="329"/>
      <c r="XBO521" s="329"/>
      <c r="XBP521" s="329"/>
      <c r="XBQ521" s="329"/>
      <c r="XBR521" s="329"/>
      <c r="XBS521" s="329"/>
      <c r="XBT521" s="329"/>
      <c r="XBU521" s="329"/>
      <c r="XBV521" s="329"/>
      <c r="XBW521" s="329"/>
      <c r="XBX521" s="329"/>
      <c r="XBY521" s="329"/>
      <c r="XBZ521" s="329"/>
      <c r="XCA521" s="329"/>
      <c r="XCB521" s="329"/>
      <c r="XCC521" s="329"/>
      <c r="XCD521" s="329"/>
      <c r="XCE521" s="329"/>
      <c r="XCF521" s="329"/>
      <c r="XCG521" s="329"/>
      <c r="XCH521" s="329"/>
      <c r="XCI521" s="329"/>
      <c r="XCJ521" s="329"/>
      <c r="XCK521" s="329"/>
      <c r="XCL521" s="329"/>
      <c r="XCM521" s="329"/>
      <c r="XCN521" s="329"/>
      <c r="XCO521" s="329"/>
      <c r="XCP521" s="329"/>
      <c r="XCQ521" s="329"/>
      <c r="XCR521" s="329"/>
      <c r="XCS521" s="329"/>
      <c r="XCT521" s="329"/>
      <c r="XCU521" s="329"/>
      <c r="XCV521" s="329"/>
      <c r="XCW521" s="329"/>
      <c r="XCX521" s="329"/>
      <c r="XCY521" s="329"/>
      <c r="XCZ521" s="329"/>
      <c r="XDA521" s="329"/>
      <c r="XDB521" s="329"/>
      <c r="XDC521" s="329"/>
      <c r="XDD521" s="329"/>
      <c r="XDE521" s="329"/>
      <c r="XDF521" s="329"/>
      <c r="XDG521" s="329"/>
      <c r="XDH521" s="329"/>
      <c r="XDI521" s="329"/>
      <c r="XDJ521" s="329"/>
      <c r="XDK521" s="329"/>
      <c r="XDL521" s="329"/>
      <c r="XDM521" s="329"/>
      <c r="XDN521" s="329"/>
      <c r="XDO521" s="329"/>
      <c r="XDP521" s="329"/>
      <c r="XDQ521" s="329"/>
      <c r="XDR521" s="329"/>
      <c r="XDS521" s="329"/>
      <c r="XDT521" s="329"/>
      <c r="XDU521" s="329"/>
      <c r="XDV521" s="329"/>
      <c r="XDW521" s="329"/>
      <c r="XDX521" s="329"/>
      <c r="XDY521" s="329"/>
      <c r="XDZ521" s="329"/>
      <c r="XEA521" s="329"/>
      <c r="XEB521" s="329"/>
      <c r="XEC521" s="329"/>
      <c r="XED521" s="329"/>
      <c r="XEE521" s="329"/>
      <c r="XEF521" s="329"/>
      <c r="XEG521" s="329"/>
      <c r="XEH521" s="329"/>
      <c r="XEI521" s="329"/>
      <c r="XEJ521" s="329"/>
      <c r="XEK521" s="329"/>
      <c r="XEL521" s="329"/>
      <c r="XEM521" s="329"/>
      <c r="XEN521" s="329"/>
      <c r="XEO521" s="329"/>
      <c r="XEP521" s="329"/>
      <c r="XEQ521" s="329"/>
      <c r="XER521" s="329"/>
      <c r="XES521" s="329"/>
      <c r="XET521" s="329"/>
      <c r="XEU521" s="329"/>
      <c r="XEV521" s="329"/>
      <c r="XEW521" s="329"/>
      <c r="XEX521" s="329"/>
      <c r="XEY521" s="329"/>
      <c r="XEZ521" s="329"/>
      <c r="XFA521" s="329"/>
      <c r="XFB521" s="329"/>
      <c r="XFC521" s="329"/>
    </row>
    <row r="522" spans="1:16383" x14ac:dyDescent="0.2">
      <c r="A522" s="30">
        <v>38</v>
      </c>
      <c r="B522" s="364">
        <v>518</v>
      </c>
      <c r="C522" s="364" t="s">
        <v>76</v>
      </c>
      <c r="D522" s="365" t="s">
        <v>4098</v>
      </c>
      <c r="E522" s="366" t="s">
        <v>4181</v>
      </c>
      <c r="F522" s="366" t="s">
        <v>1</v>
      </c>
      <c r="G522" s="376" t="s">
        <v>3906</v>
      </c>
      <c r="H522" s="381" t="s">
        <v>3811</v>
      </c>
      <c r="I522" s="329"/>
      <c r="J522" s="329"/>
      <c r="K522" s="329"/>
      <c r="L522" s="329"/>
      <c r="M522" s="329"/>
      <c r="N522" s="329"/>
      <c r="O522" s="329"/>
      <c r="P522" s="329"/>
      <c r="Q522" s="329"/>
      <c r="R522" s="329"/>
      <c r="S522" s="329"/>
      <c r="T522" s="329"/>
      <c r="U522" s="329"/>
      <c r="V522" s="329"/>
      <c r="W522" s="329"/>
      <c r="X522" s="329"/>
      <c r="Y522" s="329"/>
      <c r="Z522" s="329"/>
      <c r="AA522" s="329"/>
      <c r="AB522" s="329"/>
      <c r="AC522" s="329"/>
      <c r="AD522" s="329"/>
      <c r="AE522" s="329"/>
      <c r="AF522" s="329"/>
      <c r="AG522" s="329"/>
      <c r="AH522" s="329"/>
      <c r="AI522" s="329"/>
      <c r="AJ522" s="329"/>
      <c r="AK522" s="329"/>
      <c r="AL522" s="329"/>
      <c r="AM522" s="329"/>
      <c r="AN522" s="329"/>
      <c r="AO522" s="329"/>
      <c r="AP522" s="329"/>
      <c r="AQ522" s="329"/>
      <c r="AR522" s="329"/>
      <c r="AS522" s="329"/>
      <c r="AT522" s="329"/>
      <c r="AU522" s="329"/>
      <c r="AV522" s="329"/>
      <c r="AW522" s="329"/>
      <c r="AX522" s="329"/>
      <c r="AY522" s="329"/>
      <c r="AZ522" s="329"/>
      <c r="BA522" s="329"/>
      <c r="BB522" s="329"/>
      <c r="BC522" s="329"/>
      <c r="BD522" s="329"/>
      <c r="BE522" s="329"/>
      <c r="BF522" s="329"/>
      <c r="BG522" s="329"/>
      <c r="BH522" s="329"/>
      <c r="BI522" s="329"/>
      <c r="BJ522" s="329"/>
      <c r="BK522" s="329"/>
      <c r="BL522" s="329"/>
      <c r="BM522" s="329"/>
      <c r="BN522" s="329"/>
      <c r="BO522" s="329"/>
      <c r="BP522" s="329"/>
      <c r="BQ522" s="329"/>
      <c r="BR522" s="329"/>
      <c r="BS522" s="329"/>
      <c r="BT522" s="329"/>
      <c r="BU522" s="329"/>
      <c r="BV522" s="329"/>
      <c r="BW522" s="329"/>
      <c r="BX522" s="329"/>
      <c r="BY522" s="329"/>
      <c r="BZ522" s="329"/>
      <c r="CA522" s="329"/>
      <c r="CB522" s="329"/>
      <c r="CC522" s="329"/>
      <c r="CD522" s="329"/>
      <c r="CE522" s="329"/>
      <c r="CF522" s="329"/>
      <c r="CG522" s="329"/>
      <c r="CH522" s="329"/>
      <c r="CI522" s="329"/>
      <c r="CJ522" s="329"/>
      <c r="CK522" s="329"/>
      <c r="CL522" s="329"/>
      <c r="CM522" s="329"/>
      <c r="CN522" s="329"/>
      <c r="CO522" s="329"/>
      <c r="CP522" s="329"/>
      <c r="CQ522" s="329"/>
      <c r="CR522" s="329"/>
      <c r="CS522" s="329"/>
      <c r="CT522" s="329"/>
      <c r="CU522" s="329"/>
      <c r="CV522" s="329"/>
      <c r="CW522" s="329"/>
      <c r="CX522" s="329"/>
      <c r="CY522" s="329"/>
      <c r="CZ522" s="329"/>
      <c r="DA522" s="329"/>
      <c r="DB522" s="329"/>
      <c r="DC522" s="329"/>
      <c r="DD522" s="329"/>
      <c r="DE522" s="329"/>
      <c r="DF522" s="329"/>
      <c r="DG522" s="329"/>
      <c r="DH522" s="329"/>
      <c r="DI522" s="329"/>
      <c r="DJ522" s="329"/>
      <c r="DK522" s="329"/>
      <c r="DL522" s="329"/>
      <c r="DM522" s="329"/>
      <c r="DN522" s="329"/>
      <c r="DO522" s="329"/>
      <c r="DP522" s="329"/>
      <c r="DQ522" s="329"/>
      <c r="DR522" s="329"/>
      <c r="DS522" s="329"/>
      <c r="DT522" s="329"/>
      <c r="DU522" s="329"/>
      <c r="DV522" s="329"/>
      <c r="DW522" s="329"/>
      <c r="DX522" s="329"/>
      <c r="DY522" s="329"/>
      <c r="DZ522" s="329"/>
      <c r="EA522" s="329"/>
      <c r="EB522" s="329"/>
      <c r="EC522" s="329"/>
      <c r="ED522" s="329"/>
      <c r="EE522" s="329"/>
      <c r="EF522" s="329"/>
      <c r="EG522" s="329"/>
      <c r="EH522" s="329"/>
      <c r="EI522" s="329"/>
      <c r="EJ522" s="329"/>
      <c r="EK522" s="329"/>
      <c r="EL522" s="329"/>
      <c r="EM522" s="329"/>
      <c r="EN522" s="329"/>
      <c r="EO522" s="329"/>
      <c r="EP522" s="329"/>
      <c r="EQ522" s="329"/>
      <c r="ER522" s="329"/>
      <c r="ES522" s="329"/>
      <c r="ET522" s="329"/>
      <c r="EU522" s="329"/>
      <c r="EV522" s="329"/>
      <c r="EW522" s="329"/>
      <c r="EX522" s="329"/>
      <c r="EY522" s="329"/>
      <c r="EZ522" s="329"/>
      <c r="FA522" s="329"/>
      <c r="FB522" s="329"/>
      <c r="FC522" s="329"/>
      <c r="FD522" s="329"/>
      <c r="FE522" s="329"/>
      <c r="FF522" s="329"/>
      <c r="FG522" s="329"/>
      <c r="FH522" s="329"/>
      <c r="FI522" s="329"/>
      <c r="FJ522" s="329"/>
      <c r="FK522" s="329"/>
      <c r="FL522" s="329"/>
      <c r="FM522" s="329"/>
      <c r="FN522" s="329"/>
      <c r="FO522" s="329"/>
      <c r="FP522" s="329"/>
      <c r="FQ522" s="329"/>
      <c r="FR522" s="329"/>
      <c r="FS522" s="329"/>
      <c r="FT522" s="329"/>
      <c r="FU522" s="329"/>
      <c r="FV522" s="329"/>
      <c r="FW522" s="329"/>
      <c r="FX522" s="329"/>
      <c r="FY522" s="329"/>
      <c r="FZ522" s="329"/>
      <c r="GA522" s="329"/>
      <c r="GB522" s="329"/>
      <c r="GC522" s="329"/>
      <c r="GD522" s="329"/>
      <c r="GE522" s="329"/>
      <c r="GF522" s="329"/>
      <c r="GG522" s="329"/>
      <c r="GH522" s="329"/>
      <c r="GI522" s="329"/>
      <c r="GJ522" s="329"/>
      <c r="GK522" s="329"/>
      <c r="GL522" s="329"/>
      <c r="GM522" s="329"/>
      <c r="GN522" s="329"/>
      <c r="GO522" s="329"/>
      <c r="GP522" s="329"/>
      <c r="GQ522" s="329"/>
      <c r="GR522" s="329"/>
      <c r="GS522" s="329"/>
      <c r="GT522" s="329"/>
      <c r="GU522" s="329"/>
      <c r="GV522" s="329"/>
      <c r="GW522" s="329"/>
      <c r="GX522" s="329"/>
      <c r="GY522" s="329"/>
      <c r="GZ522" s="329"/>
      <c r="HA522" s="329"/>
      <c r="HB522" s="329"/>
      <c r="HC522" s="329"/>
      <c r="HD522" s="329"/>
      <c r="HE522" s="329"/>
      <c r="HF522" s="329"/>
      <c r="HG522" s="329"/>
      <c r="HH522" s="329"/>
      <c r="HI522" s="329"/>
      <c r="HJ522" s="329"/>
      <c r="HK522" s="329"/>
      <c r="HL522" s="329"/>
      <c r="HM522" s="329"/>
      <c r="HN522" s="329"/>
      <c r="HO522" s="329"/>
      <c r="HP522" s="329"/>
      <c r="HQ522" s="329"/>
      <c r="HR522" s="329"/>
      <c r="HS522" s="329"/>
      <c r="HT522" s="329"/>
      <c r="HU522" s="329"/>
      <c r="HV522" s="329"/>
      <c r="HW522" s="329"/>
      <c r="HX522" s="329"/>
      <c r="HY522" s="329"/>
      <c r="HZ522" s="329"/>
      <c r="IA522" s="329"/>
      <c r="IB522" s="329"/>
      <c r="IC522" s="329"/>
      <c r="ID522" s="329"/>
      <c r="IE522" s="329"/>
      <c r="IF522" s="329"/>
      <c r="IG522" s="329"/>
      <c r="IH522" s="329"/>
      <c r="II522" s="329"/>
      <c r="IJ522" s="329"/>
      <c r="IK522" s="329"/>
      <c r="IL522" s="329"/>
      <c r="IM522" s="329"/>
      <c r="IN522" s="329"/>
      <c r="IO522" s="329"/>
      <c r="IP522" s="329"/>
      <c r="IQ522" s="329"/>
      <c r="IR522" s="329"/>
      <c r="IS522" s="329"/>
      <c r="IT522" s="329"/>
      <c r="IU522" s="329"/>
      <c r="IV522" s="329"/>
      <c r="IW522" s="329"/>
      <c r="IX522" s="329"/>
      <c r="IY522" s="329"/>
      <c r="IZ522" s="329"/>
      <c r="JA522" s="329"/>
      <c r="JB522" s="329"/>
      <c r="JC522" s="329"/>
      <c r="JD522" s="329"/>
      <c r="JE522" s="329"/>
      <c r="JF522" s="329"/>
      <c r="JG522" s="329"/>
      <c r="JH522" s="329"/>
      <c r="JI522" s="329"/>
      <c r="JJ522" s="329"/>
      <c r="JK522" s="329"/>
      <c r="JL522" s="329"/>
      <c r="JM522" s="329"/>
      <c r="JN522" s="329"/>
      <c r="JO522" s="329"/>
      <c r="JP522" s="329"/>
      <c r="JQ522" s="329"/>
      <c r="JR522" s="329"/>
      <c r="JS522" s="329"/>
      <c r="JT522" s="329"/>
      <c r="JU522" s="329"/>
      <c r="JV522" s="329"/>
      <c r="JW522" s="329"/>
      <c r="JX522" s="329"/>
      <c r="JY522" s="329"/>
      <c r="JZ522" s="329"/>
      <c r="KA522" s="329"/>
      <c r="KB522" s="329"/>
      <c r="KC522" s="329"/>
      <c r="KD522" s="329"/>
      <c r="KE522" s="329"/>
      <c r="KF522" s="329"/>
      <c r="KG522" s="329"/>
      <c r="KH522" s="329"/>
      <c r="KI522" s="329"/>
      <c r="KJ522" s="329"/>
      <c r="KK522" s="329"/>
      <c r="KL522" s="329"/>
      <c r="KM522" s="329"/>
      <c r="KN522" s="329"/>
      <c r="KO522" s="329"/>
      <c r="KP522" s="329"/>
      <c r="KQ522" s="329"/>
      <c r="KR522" s="329"/>
      <c r="KS522" s="329"/>
      <c r="KT522" s="329"/>
      <c r="KU522" s="329"/>
      <c r="KV522" s="329"/>
      <c r="KW522" s="329"/>
      <c r="KX522" s="329"/>
      <c r="KY522" s="329"/>
      <c r="KZ522" s="329"/>
      <c r="LA522" s="329"/>
      <c r="LB522" s="329"/>
      <c r="LC522" s="329"/>
      <c r="LD522" s="329"/>
      <c r="LE522" s="329"/>
      <c r="LF522" s="329"/>
      <c r="LG522" s="329"/>
      <c r="LH522" s="329"/>
      <c r="LI522" s="329"/>
      <c r="LJ522" s="329"/>
      <c r="LK522" s="329"/>
      <c r="LL522" s="329"/>
      <c r="LM522" s="329"/>
      <c r="LN522" s="329"/>
      <c r="LO522" s="329"/>
      <c r="LP522" s="329"/>
      <c r="LQ522" s="329"/>
      <c r="LR522" s="329"/>
      <c r="LS522" s="329"/>
      <c r="LT522" s="329"/>
      <c r="LU522" s="329"/>
      <c r="LV522" s="329"/>
      <c r="LW522" s="329"/>
      <c r="LX522" s="329"/>
      <c r="LY522" s="329"/>
      <c r="LZ522" s="329"/>
      <c r="MA522" s="329"/>
      <c r="MB522" s="329"/>
      <c r="MC522" s="329"/>
      <c r="MD522" s="329"/>
      <c r="ME522" s="329"/>
      <c r="MF522" s="329"/>
      <c r="MG522" s="329"/>
      <c r="MH522" s="329"/>
      <c r="MI522" s="329"/>
      <c r="MJ522" s="329"/>
      <c r="MK522" s="329"/>
      <c r="ML522" s="329"/>
      <c r="MM522" s="329"/>
      <c r="MN522" s="329"/>
      <c r="MO522" s="329"/>
      <c r="MP522" s="329"/>
      <c r="MQ522" s="329"/>
      <c r="MR522" s="329"/>
      <c r="MS522" s="329"/>
      <c r="MT522" s="329"/>
      <c r="MU522" s="329"/>
      <c r="MV522" s="329"/>
      <c r="MW522" s="329"/>
      <c r="MX522" s="329"/>
      <c r="MY522" s="329"/>
      <c r="MZ522" s="329"/>
      <c r="NA522" s="329"/>
      <c r="NB522" s="329"/>
      <c r="NC522" s="329"/>
      <c r="ND522" s="329"/>
      <c r="NE522" s="329"/>
      <c r="NF522" s="329"/>
      <c r="NG522" s="329"/>
      <c r="NH522" s="329"/>
      <c r="NI522" s="329"/>
      <c r="NJ522" s="329"/>
      <c r="NK522" s="329"/>
      <c r="NL522" s="329"/>
      <c r="NM522" s="329"/>
      <c r="NN522" s="329"/>
      <c r="NO522" s="329"/>
      <c r="NP522" s="329"/>
      <c r="NQ522" s="329"/>
      <c r="NR522" s="329"/>
      <c r="NS522" s="329"/>
      <c r="NT522" s="329"/>
      <c r="NU522" s="329"/>
      <c r="NV522" s="329"/>
      <c r="NW522" s="329"/>
      <c r="NX522" s="329"/>
      <c r="NY522" s="329"/>
      <c r="NZ522" s="329"/>
      <c r="OA522" s="329"/>
      <c r="OB522" s="329"/>
      <c r="OC522" s="329"/>
      <c r="OD522" s="329"/>
      <c r="OE522" s="329"/>
      <c r="OF522" s="329"/>
      <c r="OG522" s="329"/>
      <c r="OH522" s="329"/>
      <c r="OI522" s="329"/>
      <c r="OJ522" s="329"/>
      <c r="OK522" s="329"/>
      <c r="OL522" s="329"/>
      <c r="OM522" s="329"/>
      <c r="ON522" s="329"/>
      <c r="OO522" s="329"/>
      <c r="OP522" s="329"/>
      <c r="OQ522" s="329"/>
      <c r="OR522" s="329"/>
      <c r="OS522" s="329"/>
      <c r="OT522" s="329"/>
      <c r="OU522" s="329"/>
      <c r="OV522" s="329"/>
      <c r="OW522" s="329"/>
      <c r="OX522" s="329"/>
      <c r="OY522" s="329"/>
      <c r="OZ522" s="329"/>
      <c r="PA522" s="329"/>
      <c r="PB522" s="329"/>
      <c r="PC522" s="329"/>
      <c r="PD522" s="329"/>
      <c r="PE522" s="329"/>
      <c r="PF522" s="329"/>
      <c r="PG522" s="329"/>
      <c r="PH522" s="329"/>
      <c r="PI522" s="329"/>
      <c r="PJ522" s="329"/>
      <c r="PK522" s="329"/>
      <c r="PL522" s="329"/>
      <c r="PM522" s="329"/>
      <c r="PN522" s="329"/>
      <c r="PO522" s="329"/>
      <c r="PP522" s="329"/>
      <c r="PQ522" s="329"/>
      <c r="PR522" s="329"/>
      <c r="PS522" s="329"/>
      <c r="PT522" s="329"/>
      <c r="PU522" s="329"/>
      <c r="PV522" s="329"/>
      <c r="PW522" s="329"/>
      <c r="PX522" s="329"/>
      <c r="PY522" s="329"/>
      <c r="PZ522" s="329"/>
      <c r="QA522" s="329"/>
      <c r="QB522" s="329"/>
      <c r="QC522" s="329"/>
      <c r="QD522" s="329"/>
      <c r="QE522" s="329"/>
      <c r="QF522" s="329"/>
      <c r="QG522" s="329"/>
      <c r="QH522" s="329"/>
      <c r="QI522" s="329"/>
      <c r="QJ522" s="329"/>
      <c r="QK522" s="329"/>
      <c r="QL522" s="329"/>
      <c r="QM522" s="329"/>
      <c r="QN522" s="329"/>
      <c r="QO522" s="329"/>
      <c r="QP522" s="329"/>
      <c r="QQ522" s="329"/>
      <c r="QR522" s="329"/>
      <c r="QS522" s="329"/>
      <c r="QT522" s="329"/>
      <c r="QU522" s="329"/>
      <c r="QV522" s="329"/>
      <c r="QW522" s="329"/>
      <c r="QX522" s="329"/>
      <c r="QY522" s="329"/>
      <c r="QZ522" s="329"/>
      <c r="RA522" s="329"/>
      <c r="RB522" s="329"/>
      <c r="RC522" s="329"/>
      <c r="RD522" s="329"/>
      <c r="RE522" s="329"/>
      <c r="RF522" s="329"/>
      <c r="RG522" s="329"/>
      <c r="RH522" s="329"/>
      <c r="RI522" s="329"/>
      <c r="RJ522" s="329"/>
      <c r="RK522" s="329"/>
      <c r="RL522" s="329"/>
      <c r="RM522" s="329"/>
      <c r="RN522" s="329"/>
      <c r="RO522" s="329"/>
      <c r="RP522" s="329"/>
      <c r="RQ522" s="329"/>
      <c r="RR522" s="329"/>
      <c r="RS522" s="329"/>
      <c r="RT522" s="329"/>
      <c r="RU522" s="329"/>
      <c r="RV522" s="329"/>
      <c r="RW522" s="329"/>
      <c r="RX522" s="329"/>
      <c r="RY522" s="329"/>
      <c r="RZ522" s="329"/>
      <c r="SA522" s="329"/>
      <c r="SB522" s="329"/>
      <c r="SC522" s="329"/>
      <c r="SD522" s="329"/>
      <c r="SE522" s="329"/>
      <c r="SF522" s="329"/>
      <c r="SG522" s="329"/>
      <c r="SH522" s="329"/>
      <c r="SI522" s="329"/>
      <c r="SJ522" s="329"/>
      <c r="SK522" s="329"/>
      <c r="SL522" s="329"/>
      <c r="SM522" s="329"/>
      <c r="SN522" s="329"/>
      <c r="SO522" s="329"/>
      <c r="SP522" s="329"/>
      <c r="SQ522" s="329"/>
      <c r="SR522" s="329"/>
      <c r="SS522" s="329"/>
      <c r="ST522" s="329"/>
      <c r="SU522" s="329"/>
      <c r="SV522" s="329"/>
      <c r="SW522" s="329"/>
      <c r="SX522" s="329"/>
      <c r="SY522" s="329"/>
      <c r="SZ522" s="329"/>
      <c r="TA522" s="329"/>
      <c r="TB522" s="329"/>
      <c r="TC522" s="329"/>
      <c r="TD522" s="329"/>
      <c r="TE522" s="329"/>
      <c r="TF522" s="329"/>
      <c r="TG522" s="329"/>
      <c r="TH522" s="329"/>
      <c r="TI522" s="329"/>
      <c r="TJ522" s="329"/>
      <c r="TK522" s="329"/>
      <c r="TL522" s="329"/>
      <c r="TM522" s="329"/>
      <c r="TN522" s="329"/>
      <c r="TO522" s="329"/>
      <c r="TP522" s="329"/>
      <c r="TQ522" s="329"/>
      <c r="TR522" s="329"/>
      <c r="TS522" s="329"/>
      <c r="TT522" s="329"/>
      <c r="TU522" s="329"/>
      <c r="TV522" s="329"/>
      <c r="TW522" s="329"/>
      <c r="TX522" s="329"/>
      <c r="TY522" s="329"/>
      <c r="TZ522" s="329"/>
      <c r="UA522" s="329"/>
      <c r="UB522" s="329"/>
      <c r="UC522" s="329"/>
      <c r="UD522" s="329"/>
      <c r="UE522" s="329"/>
      <c r="UF522" s="329"/>
      <c r="UG522" s="329"/>
      <c r="UH522" s="329"/>
      <c r="UI522" s="329"/>
      <c r="UJ522" s="329"/>
      <c r="UK522" s="329"/>
      <c r="UL522" s="329"/>
      <c r="UM522" s="329"/>
      <c r="UN522" s="329"/>
      <c r="UO522" s="329"/>
      <c r="UP522" s="329"/>
      <c r="UQ522" s="329"/>
      <c r="UR522" s="329"/>
      <c r="US522" s="329"/>
      <c r="UT522" s="329"/>
      <c r="UU522" s="329"/>
      <c r="UV522" s="329"/>
      <c r="UW522" s="329"/>
      <c r="UX522" s="329"/>
      <c r="UY522" s="329"/>
      <c r="UZ522" s="329"/>
      <c r="VA522" s="329"/>
      <c r="VB522" s="329"/>
      <c r="VC522" s="329"/>
      <c r="VD522" s="329"/>
      <c r="VE522" s="329"/>
      <c r="VF522" s="329"/>
      <c r="VG522" s="329"/>
      <c r="VH522" s="329"/>
      <c r="VI522" s="329"/>
      <c r="VJ522" s="329"/>
      <c r="VK522" s="329"/>
      <c r="VL522" s="329"/>
      <c r="VM522" s="329"/>
      <c r="VN522" s="329"/>
      <c r="VO522" s="329"/>
      <c r="VP522" s="329"/>
      <c r="VQ522" s="329"/>
      <c r="VR522" s="329"/>
      <c r="VS522" s="329"/>
      <c r="VT522" s="329"/>
      <c r="VU522" s="329"/>
      <c r="VV522" s="329"/>
      <c r="VW522" s="329"/>
      <c r="VX522" s="329"/>
      <c r="VY522" s="329"/>
      <c r="VZ522" s="329"/>
      <c r="WA522" s="329"/>
      <c r="WB522" s="329"/>
      <c r="WC522" s="329"/>
      <c r="WD522" s="329"/>
      <c r="WE522" s="329"/>
      <c r="WF522" s="329"/>
      <c r="WG522" s="329"/>
      <c r="WH522" s="329"/>
      <c r="WI522" s="329"/>
      <c r="WJ522" s="329"/>
      <c r="WK522" s="329"/>
      <c r="WL522" s="329"/>
      <c r="WM522" s="329"/>
      <c r="WN522" s="329"/>
      <c r="WO522" s="329"/>
      <c r="WP522" s="329"/>
      <c r="WQ522" s="329"/>
      <c r="WR522" s="329"/>
      <c r="WS522" s="329"/>
      <c r="WT522" s="329"/>
      <c r="WU522" s="329"/>
      <c r="WV522" s="329"/>
      <c r="WW522" s="329"/>
      <c r="WX522" s="329"/>
      <c r="WY522" s="329"/>
      <c r="WZ522" s="329"/>
      <c r="XA522" s="329"/>
      <c r="XB522" s="329"/>
      <c r="XC522" s="329"/>
      <c r="XD522" s="329"/>
      <c r="XE522" s="329"/>
      <c r="XF522" s="329"/>
      <c r="XG522" s="329"/>
      <c r="XH522" s="329"/>
      <c r="XI522" s="329"/>
      <c r="XJ522" s="329"/>
      <c r="XK522" s="329"/>
      <c r="XL522" s="329"/>
      <c r="XM522" s="329"/>
      <c r="XN522" s="329"/>
      <c r="XO522" s="329"/>
      <c r="XP522" s="329"/>
      <c r="XQ522" s="329"/>
      <c r="XR522" s="329"/>
      <c r="XS522" s="329"/>
      <c r="XT522" s="329"/>
      <c r="XU522" s="329"/>
      <c r="XV522" s="329"/>
      <c r="XW522" s="329"/>
      <c r="XX522" s="329"/>
      <c r="XY522" s="329"/>
      <c r="XZ522" s="329"/>
      <c r="YA522" s="329"/>
      <c r="YB522" s="329"/>
      <c r="YC522" s="329"/>
      <c r="YD522" s="329"/>
      <c r="YE522" s="329"/>
      <c r="YF522" s="329"/>
      <c r="YG522" s="329"/>
      <c r="YH522" s="329"/>
      <c r="YI522" s="329"/>
      <c r="YJ522" s="329"/>
      <c r="YK522" s="329"/>
      <c r="YL522" s="329"/>
      <c r="YM522" s="329"/>
      <c r="YN522" s="329"/>
      <c r="YO522" s="329"/>
      <c r="YP522" s="329"/>
      <c r="YQ522" s="329"/>
      <c r="YR522" s="329"/>
      <c r="YS522" s="329"/>
      <c r="YT522" s="329"/>
      <c r="YU522" s="329"/>
      <c r="YV522" s="329"/>
      <c r="YW522" s="329"/>
      <c r="YX522" s="329"/>
      <c r="YY522" s="329"/>
      <c r="YZ522" s="329"/>
      <c r="ZA522" s="329"/>
      <c r="ZB522" s="329"/>
      <c r="ZC522" s="329"/>
      <c r="ZD522" s="329"/>
      <c r="ZE522" s="329"/>
      <c r="ZF522" s="329"/>
      <c r="ZG522" s="329"/>
      <c r="ZH522" s="329"/>
      <c r="ZI522" s="329"/>
      <c r="ZJ522" s="329"/>
      <c r="ZK522" s="329"/>
      <c r="ZL522" s="329"/>
      <c r="ZM522" s="329"/>
      <c r="ZN522" s="329"/>
      <c r="ZO522" s="329"/>
      <c r="ZP522" s="329"/>
      <c r="ZQ522" s="329"/>
      <c r="ZR522" s="329"/>
      <c r="ZS522" s="329"/>
      <c r="ZT522" s="329"/>
      <c r="ZU522" s="329"/>
      <c r="ZV522" s="329"/>
      <c r="ZW522" s="329"/>
      <c r="ZX522" s="329"/>
      <c r="ZY522" s="329"/>
      <c r="ZZ522" s="329"/>
      <c r="AAA522" s="329"/>
      <c r="AAB522" s="329"/>
      <c r="AAC522" s="329"/>
      <c r="AAD522" s="329"/>
      <c r="AAE522" s="329"/>
      <c r="AAF522" s="329"/>
      <c r="AAG522" s="329"/>
      <c r="AAH522" s="329"/>
      <c r="AAI522" s="329"/>
      <c r="AAJ522" s="329"/>
      <c r="AAK522" s="329"/>
      <c r="AAL522" s="329"/>
      <c r="AAM522" s="329"/>
      <c r="AAN522" s="329"/>
      <c r="AAO522" s="329"/>
      <c r="AAP522" s="329"/>
      <c r="AAQ522" s="329"/>
      <c r="AAR522" s="329"/>
      <c r="AAS522" s="329"/>
      <c r="AAT522" s="329"/>
      <c r="AAU522" s="329"/>
      <c r="AAV522" s="329"/>
      <c r="AAW522" s="329"/>
      <c r="AAX522" s="329"/>
      <c r="AAY522" s="329"/>
      <c r="AAZ522" s="329"/>
      <c r="ABA522" s="329"/>
      <c r="ABB522" s="329"/>
      <c r="ABC522" s="329"/>
      <c r="ABD522" s="329"/>
      <c r="ABE522" s="329"/>
      <c r="ABF522" s="329"/>
      <c r="ABG522" s="329"/>
      <c r="ABH522" s="329"/>
      <c r="ABI522" s="329"/>
      <c r="ABJ522" s="329"/>
      <c r="ABK522" s="329"/>
      <c r="ABL522" s="329"/>
      <c r="ABM522" s="329"/>
      <c r="ABN522" s="329"/>
      <c r="ABO522" s="329"/>
      <c r="ABP522" s="329"/>
      <c r="ABQ522" s="329"/>
      <c r="ABR522" s="329"/>
      <c r="ABS522" s="329"/>
      <c r="ABT522" s="329"/>
      <c r="ABU522" s="329"/>
      <c r="ABV522" s="329"/>
      <c r="ABW522" s="329"/>
      <c r="ABX522" s="329"/>
      <c r="ABY522" s="329"/>
      <c r="ABZ522" s="329"/>
      <c r="ACA522" s="329"/>
      <c r="ACB522" s="329"/>
      <c r="ACC522" s="329"/>
      <c r="ACD522" s="329"/>
      <c r="ACE522" s="329"/>
      <c r="ACF522" s="329"/>
      <c r="ACG522" s="329"/>
      <c r="ACH522" s="329"/>
      <c r="ACI522" s="329"/>
      <c r="ACJ522" s="329"/>
      <c r="ACK522" s="329"/>
      <c r="ACL522" s="329"/>
      <c r="ACM522" s="329"/>
      <c r="ACN522" s="329"/>
      <c r="ACO522" s="329"/>
      <c r="ACP522" s="329"/>
      <c r="ACQ522" s="329"/>
      <c r="ACR522" s="329"/>
      <c r="ACS522" s="329"/>
      <c r="ACT522" s="329"/>
      <c r="ACU522" s="329"/>
      <c r="ACV522" s="329"/>
      <c r="ACW522" s="329"/>
      <c r="ACX522" s="329"/>
      <c r="ACY522" s="329"/>
      <c r="ACZ522" s="329"/>
      <c r="ADA522" s="329"/>
      <c r="ADB522" s="329"/>
      <c r="ADC522" s="329"/>
      <c r="ADD522" s="329"/>
      <c r="ADE522" s="329"/>
      <c r="ADF522" s="329"/>
      <c r="ADG522" s="329"/>
      <c r="ADH522" s="329"/>
      <c r="ADI522" s="329"/>
      <c r="ADJ522" s="329"/>
      <c r="ADK522" s="329"/>
      <c r="ADL522" s="329"/>
      <c r="ADM522" s="329"/>
      <c r="ADN522" s="329"/>
      <c r="ADO522" s="329"/>
      <c r="ADP522" s="329"/>
      <c r="ADQ522" s="329"/>
      <c r="ADR522" s="329"/>
      <c r="ADS522" s="329"/>
      <c r="ADT522" s="329"/>
      <c r="ADU522" s="329"/>
      <c r="ADV522" s="329"/>
      <c r="ADW522" s="329"/>
      <c r="ADX522" s="329"/>
      <c r="ADY522" s="329"/>
      <c r="ADZ522" s="329"/>
      <c r="AEA522" s="329"/>
      <c r="AEB522" s="329"/>
      <c r="AEC522" s="329"/>
      <c r="AED522" s="329"/>
      <c r="AEE522" s="329"/>
      <c r="AEF522" s="329"/>
      <c r="AEG522" s="329"/>
      <c r="AEH522" s="329"/>
      <c r="AEI522" s="329"/>
      <c r="AEJ522" s="329"/>
      <c r="AEK522" s="329"/>
      <c r="AEL522" s="329"/>
      <c r="AEM522" s="329"/>
      <c r="AEN522" s="329"/>
      <c r="AEO522" s="329"/>
      <c r="AEP522" s="329"/>
      <c r="AEQ522" s="329"/>
      <c r="AER522" s="329"/>
      <c r="AES522" s="329"/>
      <c r="AET522" s="329"/>
      <c r="AEU522" s="329"/>
      <c r="AEV522" s="329"/>
      <c r="AEW522" s="329"/>
      <c r="AEX522" s="329"/>
      <c r="AEY522" s="329"/>
      <c r="AEZ522" s="329"/>
      <c r="AFA522" s="329"/>
      <c r="AFB522" s="329"/>
      <c r="AFC522" s="329"/>
      <c r="AFD522" s="329"/>
      <c r="AFE522" s="329"/>
      <c r="AFF522" s="329"/>
      <c r="AFG522" s="329"/>
      <c r="AFH522" s="329"/>
      <c r="AFI522" s="329"/>
      <c r="AFJ522" s="329"/>
      <c r="AFK522" s="329"/>
      <c r="AFL522" s="329"/>
      <c r="AFM522" s="329"/>
      <c r="AFN522" s="329"/>
      <c r="AFO522" s="329"/>
      <c r="AFP522" s="329"/>
      <c r="AFQ522" s="329"/>
      <c r="AFR522" s="329"/>
      <c r="AFS522" s="329"/>
      <c r="AFT522" s="329"/>
      <c r="AFU522" s="329"/>
      <c r="AFV522" s="329"/>
      <c r="AFW522" s="329"/>
      <c r="AFX522" s="329"/>
      <c r="AFY522" s="329"/>
      <c r="AFZ522" s="329"/>
      <c r="AGA522" s="329"/>
      <c r="AGB522" s="329"/>
      <c r="AGC522" s="329"/>
      <c r="AGD522" s="329"/>
      <c r="AGE522" s="329"/>
      <c r="AGF522" s="329"/>
      <c r="AGG522" s="329"/>
      <c r="AGH522" s="329"/>
      <c r="AGI522" s="329"/>
      <c r="AGJ522" s="329"/>
      <c r="AGK522" s="329"/>
      <c r="AGL522" s="329"/>
      <c r="AGM522" s="329"/>
      <c r="AGN522" s="329"/>
      <c r="AGO522" s="329"/>
      <c r="AGP522" s="329"/>
      <c r="AGQ522" s="329"/>
      <c r="AGR522" s="329"/>
      <c r="AGS522" s="329"/>
      <c r="AGT522" s="329"/>
      <c r="AGU522" s="329"/>
      <c r="AGV522" s="329"/>
      <c r="AGW522" s="329"/>
      <c r="AGX522" s="329"/>
      <c r="AGY522" s="329"/>
      <c r="AGZ522" s="329"/>
      <c r="AHA522" s="329"/>
      <c r="AHB522" s="329"/>
      <c r="AHC522" s="329"/>
      <c r="AHD522" s="329"/>
      <c r="AHE522" s="329"/>
      <c r="AHF522" s="329"/>
      <c r="AHG522" s="329"/>
      <c r="AHH522" s="329"/>
      <c r="AHI522" s="329"/>
      <c r="AHJ522" s="329"/>
      <c r="AHK522" s="329"/>
      <c r="AHL522" s="329"/>
      <c r="AHM522" s="329"/>
      <c r="AHN522" s="329"/>
      <c r="AHO522" s="329"/>
      <c r="AHP522" s="329"/>
      <c r="AHQ522" s="329"/>
      <c r="AHR522" s="329"/>
      <c r="AHS522" s="329"/>
      <c r="AHT522" s="329"/>
      <c r="AHU522" s="329"/>
      <c r="AHV522" s="329"/>
      <c r="AHW522" s="329"/>
      <c r="AHX522" s="329"/>
      <c r="AHY522" s="329"/>
      <c r="AHZ522" s="329"/>
      <c r="AIA522" s="329"/>
      <c r="AIB522" s="329"/>
      <c r="AIC522" s="329"/>
      <c r="AID522" s="329"/>
      <c r="AIE522" s="329"/>
      <c r="AIF522" s="329"/>
      <c r="AIG522" s="329"/>
      <c r="AIH522" s="329"/>
      <c r="AII522" s="329"/>
      <c r="AIJ522" s="329"/>
      <c r="AIK522" s="329"/>
      <c r="AIL522" s="329"/>
      <c r="AIM522" s="329"/>
      <c r="AIN522" s="329"/>
      <c r="AIO522" s="329"/>
      <c r="AIP522" s="329"/>
      <c r="AIQ522" s="329"/>
      <c r="AIR522" s="329"/>
      <c r="AIS522" s="329"/>
      <c r="AIT522" s="329"/>
      <c r="AIU522" s="329"/>
      <c r="AIV522" s="329"/>
      <c r="AIW522" s="329"/>
      <c r="AIX522" s="329"/>
      <c r="AIY522" s="329"/>
      <c r="AIZ522" s="329"/>
      <c r="AJA522" s="329"/>
      <c r="AJB522" s="329"/>
      <c r="AJC522" s="329"/>
      <c r="AJD522" s="329"/>
      <c r="AJE522" s="329"/>
      <c r="AJF522" s="329"/>
      <c r="AJG522" s="329"/>
      <c r="AJH522" s="329"/>
      <c r="AJI522" s="329"/>
      <c r="AJJ522" s="329"/>
      <c r="AJK522" s="329"/>
      <c r="AJL522" s="329"/>
      <c r="AJM522" s="329"/>
      <c r="AJN522" s="329"/>
      <c r="AJO522" s="329"/>
      <c r="AJP522" s="329"/>
      <c r="AJQ522" s="329"/>
      <c r="AJR522" s="329"/>
      <c r="AJS522" s="329"/>
      <c r="AJT522" s="329"/>
      <c r="AJU522" s="329"/>
      <c r="AJV522" s="329"/>
      <c r="AJW522" s="329"/>
      <c r="AJX522" s="329"/>
      <c r="AJY522" s="329"/>
      <c r="AJZ522" s="329"/>
      <c r="AKA522" s="329"/>
      <c r="AKB522" s="329"/>
      <c r="AKC522" s="329"/>
      <c r="AKD522" s="329"/>
      <c r="AKE522" s="329"/>
      <c r="AKF522" s="329"/>
      <c r="AKG522" s="329"/>
      <c r="AKH522" s="329"/>
      <c r="AKI522" s="329"/>
      <c r="AKJ522" s="329"/>
      <c r="AKK522" s="329"/>
      <c r="AKL522" s="329"/>
      <c r="AKM522" s="329"/>
      <c r="AKN522" s="329"/>
      <c r="AKO522" s="329"/>
      <c r="AKP522" s="329"/>
      <c r="AKQ522" s="329"/>
      <c r="AKR522" s="329"/>
      <c r="AKS522" s="329"/>
      <c r="AKT522" s="329"/>
      <c r="AKU522" s="329"/>
      <c r="AKV522" s="329"/>
      <c r="AKW522" s="329"/>
      <c r="AKX522" s="329"/>
      <c r="AKY522" s="329"/>
      <c r="AKZ522" s="329"/>
      <c r="ALA522" s="329"/>
      <c r="ALB522" s="329"/>
      <c r="ALC522" s="329"/>
      <c r="ALD522" s="329"/>
      <c r="ALE522" s="329"/>
      <c r="ALF522" s="329"/>
      <c r="ALG522" s="329"/>
      <c r="ALH522" s="329"/>
      <c r="ALI522" s="329"/>
      <c r="ALJ522" s="329"/>
      <c r="ALK522" s="329"/>
      <c r="ALL522" s="329"/>
      <c r="ALM522" s="329"/>
      <c r="ALN522" s="329"/>
      <c r="ALO522" s="329"/>
      <c r="ALP522" s="329"/>
      <c r="ALQ522" s="329"/>
      <c r="ALR522" s="329"/>
      <c r="ALS522" s="329"/>
      <c r="ALT522" s="329"/>
      <c r="ALU522" s="329"/>
      <c r="ALV522" s="329"/>
      <c r="ALW522" s="329"/>
      <c r="ALX522" s="329"/>
      <c r="ALY522" s="329"/>
      <c r="ALZ522" s="329"/>
      <c r="AMA522" s="329"/>
      <c r="AMB522" s="329"/>
      <c r="AMC522" s="329"/>
      <c r="AMD522" s="329"/>
      <c r="AME522" s="329"/>
      <c r="AMF522" s="329"/>
      <c r="AMG522" s="329"/>
      <c r="AMH522" s="329"/>
      <c r="AMI522" s="329"/>
      <c r="AMJ522" s="329"/>
      <c r="AMK522" s="329"/>
      <c r="AML522" s="329"/>
      <c r="AMM522" s="329"/>
      <c r="AMN522" s="329"/>
      <c r="AMO522" s="329"/>
      <c r="AMP522" s="329"/>
      <c r="AMQ522" s="329"/>
      <c r="AMR522" s="329"/>
      <c r="AMS522" s="329"/>
      <c r="AMT522" s="329"/>
      <c r="AMU522" s="329"/>
      <c r="AMV522" s="329"/>
      <c r="AMW522" s="329"/>
      <c r="AMX522" s="329"/>
      <c r="AMY522" s="329"/>
      <c r="AMZ522" s="329"/>
      <c r="ANA522" s="329"/>
      <c r="ANB522" s="329"/>
      <c r="ANC522" s="329"/>
      <c r="AND522" s="329"/>
      <c r="ANE522" s="329"/>
      <c r="ANF522" s="329"/>
      <c r="ANG522" s="329"/>
      <c r="ANH522" s="329"/>
      <c r="ANI522" s="329"/>
      <c r="ANJ522" s="329"/>
      <c r="ANK522" s="329"/>
      <c r="ANL522" s="329"/>
      <c r="ANM522" s="329"/>
      <c r="ANN522" s="329"/>
      <c r="ANO522" s="329"/>
      <c r="ANP522" s="329"/>
      <c r="ANQ522" s="329"/>
      <c r="ANR522" s="329"/>
      <c r="ANS522" s="329"/>
      <c r="ANT522" s="329"/>
      <c r="ANU522" s="329"/>
      <c r="ANV522" s="329"/>
      <c r="ANW522" s="329"/>
      <c r="ANX522" s="329"/>
      <c r="ANY522" s="329"/>
      <c r="ANZ522" s="329"/>
      <c r="AOA522" s="329"/>
      <c r="AOB522" s="329"/>
      <c r="AOC522" s="329"/>
      <c r="AOD522" s="329"/>
      <c r="AOE522" s="329"/>
      <c r="AOF522" s="329"/>
      <c r="AOG522" s="329"/>
      <c r="AOH522" s="329"/>
      <c r="AOI522" s="329"/>
      <c r="AOJ522" s="329"/>
      <c r="AOK522" s="329"/>
      <c r="AOL522" s="329"/>
      <c r="AOM522" s="329"/>
      <c r="AON522" s="329"/>
      <c r="AOO522" s="329"/>
      <c r="AOP522" s="329"/>
      <c r="AOQ522" s="329"/>
      <c r="AOR522" s="329"/>
      <c r="AOS522" s="329"/>
      <c r="AOT522" s="329"/>
      <c r="AOU522" s="329"/>
      <c r="AOV522" s="329"/>
      <c r="AOW522" s="329"/>
      <c r="AOX522" s="329"/>
      <c r="AOY522" s="329"/>
      <c r="AOZ522" s="329"/>
      <c r="APA522" s="329"/>
      <c r="APB522" s="329"/>
      <c r="APC522" s="329"/>
      <c r="APD522" s="329"/>
      <c r="APE522" s="329"/>
      <c r="APF522" s="329"/>
      <c r="APG522" s="329"/>
      <c r="APH522" s="329"/>
      <c r="API522" s="329"/>
      <c r="APJ522" s="329"/>
      <c r="APK522" s="329"/>
      <c r="APL522" s="329"/>
      <c r="APM522" s="329"/>
      <c r="APN522" s="329"/>
      <c r="APO522" s="329"/>
      <c r="APP522" s="329"/>
      <c r="APQ522" s="329"/>
      <c r="APR522" s="329"/>
      <c r="APS522" s="329"/>
      <c r="APT522" s="329"/>
      <c r="APU522" s="329"/>
      <c r="APV522" s="329"/>
      <c r="APW522" s="329"/>
      <c r="APX522" s="329"/>
      <c r="APY522" s="329"/>
      <c r="APZ522" s="329"/>
      <c r="AQA522" s="329"/>
      <c r="AQB522" s="329"/>
      <c r="AQC522" s="329"/>
      <c r="AQD522" s="329"/>
      <c r="AQE522" s="329"/>
      <c r="AQF522" s="329"/>
      <c r="AQG522" s="329"/>
      <c r="AQH522" s="329"/>
      <c r="AQI522" s="329"/>
      <c r="AQJ522" s="329"/>
      <c r="AQK522" s="329"/>
      <c r="AQL522" s="329"/>
      <c r="AQM522" s="329"/>
      <c r="AQN522" s="329"/>
      <c r="AQO522" s="329"/>
      <c r="AQP522" s="329"/>
      <c r="AQQ522" s="329"/>
      <c r="AQR522" s="329"/>
      <c r="AQS522" s="329"/>
      <c r="AQT522" s="329"/>
      <c r="AQU522" s="329"/>
      <c r="AQV522" s="329"/>
      <c r="AQW522" s="329"/>
      <c r="AQX522" s="329"/>
      <c r="AQY522" s="329"/>
      <c r="AQZ522" s="329"/>
      <c r="ARA522" s="329"/>
      <c r="ARB522" s="329"/>
      <c r="ARC522" s="329"/>
      <c r="ARD522" s="329"/>
      <c r="ARE522" s="329"/>
      <c r="ARF522" s="329"/>
      <c r="ARG522" s="329"/>
      <c r="ARH522" s="329"/>
      <c r="ARI522" s="329"/>
      <c r="ARJ522" s="329"/>
      <c r="ARK522" s="329"/>
      <c r="ARL522" s="329"/>
      <c r="ARM522" s="329"/>
      <c r="ARN522" s="329"/>
      <c r="ARO522" s="329"/>
      <c r="ARP522" s="329"/>
      <c r="ARQ522" s="329"/>
      <c r="ARR522" s="329"/>
      <c r="ARS522" s="329"/>
      <c r="ART522" s="329"/>
      <c r="ARU522" s="329"/>
      <c r="ARV522" s="329"/>
      <c r="ARW522" s="329"/>
      <c r="ARX522" s="329"/>
      <c r="ARY522" s="329"/>
      <c r="ARZ522" s="329"/>
      <c r="ASA522" s="329"/>
      <c r="ASB522" s="329"/>
      <c r="ASC522" s="329"/>
      <c r="ASD522" s="329"/>
      <c r="ASE522" s="329"/>
      <c r="ASF522" s="329"/>
      <c r="ASG522" s="329"/>
      <c r="ASH522" s="329"/>
      <c r="ASI522" s="329"/>
      <c r="ASJ522" s="329"/>
      <c r="ASK522" s="329"/>
      <c r="ASL522" s="329"/>
      <c r="ASM522" s="329"/>
      <c r="ASN522" s="329"/>
      <c r="ASO522" s="329"/>
      <c r="ASP522" s="329"/>
      <c r="ASQ522" s="329"/>
      <c r="ASR522" s="329"/>
      <c r="ASS522" s="329"/>
      <c r="AST522" s="329"/>
      <c r="ASU522" s="329"/>
      <c r="ASV522" s="329"/>
      <c r="ASW522" s="329"/>
      <c r="ASX522" s="329"/>
      <c r="ASY522" s="329"/>
      <c r="ASZ522" s="329"/>
      <c r="ATA522" s="329"/>
      <c r="ATB522" s="329"/>
      <c r="ATC522" s="329"/>
      <c r="ATD522" s="329"/>
      <c r="ATE522" s="329"/>
      <c r="ATF522" s="329"/>
      <c r="ATG522" s="329"/>
      <c r="ATH522" s="329"/>
      <c r="ATI522" s="329"/>
      <c r="ATJ522" s="329"/>
      <c r="ATK522" s="329"/>
      <c r="ATL522" s="329"/>
      <c r="ATM522" s="329"/>
      <c r="ATN522" s="329"/>
      <c r="ATO522" s="329"/>
      <c r="ATP522" s="329"/>
      <c r="ATQ522" s="329"/>
      <c r="ATR522" s="329"/>
      <c r="ATS522" s="329"/>
      <c r="ATT522" s="329"/>
      <c r="ATU522" s="329"/>
      <c r="ATV522" s="329"/>
      <c r="ATW522" s="329"/>
      <c r="ATX522" s="329"/>
      <c r="ATY522" s="329"/>
      <c r="ATZ522" s="329"/>
      <c r="AUA522" s="329"/>
      <c r="AUB522" s="329"/>
      <c r="AUC522" s="329"/>
      <c r="AUD522" s="329"/>
      <c r="AUE522" s="329"/>
      <c r="AUF522" s="329"/>
      <c r="AUG522" s="329"/>
      <c r="AUH522" s="329"/>
      <c r="AUI522" s="329"/>
      <c r="AUJ522" s="329"/>
      <c r="AUK522" s="329"/>
      <c r="AUL522" s="329"/>
      <c r="AUM522" s="329"/>
      <c r="AUN522" s="329"/>
      <c r="AUO522" s="329"/>
      <c r="AUP522" s="329"/>
      <c r="AUQ522" s="329"/>
      <c r="AUR522" s="329"/>
      <c r="AUS522" s="329"/>
      <c r="AUT522" s="329"/>
      <c r="AUU522" s="329"/>
      <c r="AUV522" s="329"/>
      <c r="AUW522" s="329"/>
      <c r="AUX522" s="329"/>
      <c r="AUY522" s="329"/>
      <c r="AUZ522" s="329"/>
      <c r="AVA522" s="329"/>
      <c r="AVB522" s="329"/>
      <c r="AVC522" s="329"/>
      <c r="AVD522" s="329"/>
      <c r="AVE522" s="329"/>
      <c r="AVF522" s="329"/>
      <c r="AVG522" s="329"/>
      <c r="AVH522" s="329"/>
      <c r="AVI522" s="329"/>
      <c r="AVJ522" s="329"/>
      <c r="AVK522" s="329"/>
      <c r="AVL522" s="329"/>
      <c r="AVM522" s="329"/>
      <c r="AVN522" s="329"/>
      <c r="AVO522" s="329"/>
      <c r="AVP522" s="329"/>
      <c r="AVQ522" s="329"/>
      <c r="AVR522" s="329"/>
      <c r="AVS522" s="329"/>
      <c r="AVT522" s="329"/>
      <c r="AVU522" s="329"/>
      <c r="AVV522" s="329"/>
      <c r="AVW522" s="329"/>
      <c r="AVX522" s="329"/>
      <c r="AVY522" s="329"/>
      <c r="AVZ522" s="329"/>
      <c r="AWA522" s="329"/>
      <c r="AWB522" s="329"/>
      <c r="AWC522" s="329"/>
      <c r="AWD522" s="329"/>
      <c r="AWE522" s="329"/>
      <c r="AWF522" s="329"/>
      <c r="AWG522" s="329"/>
      <c r="AWH522" s="329"/>
      <c r="AWI522" s="329"/>
      <c r="AWJ522" s="329"/>
      <c r="AWK522" s="329"/>
      <c r="AWL522" s="329"/>
      <c r="AWM522" s="329"/>
      <c r="AWN522" s="329"/>
      <c r="AWO522" s="329"/>
      <c r="AWP522" s="329"/>
      <c r="AWQ522" s="329"/>
      <c r="AWR522" s="329"/>
      <c r="AWS522" s="329"/>
      <c r="AWT522" s="329"/>
      <c r="AWU522" s="329"/>
      <c r="AWV522" s="329"/>
      <c r="AWW522" s="329"/>
      <c r="AWX522" s="329"/>
      <c r="AWY522" s="329"/>
      <c r="AWZ522" s="329"/>
      <c r="AXA522" s="329"/>
      <c r="AXB522" s="329"/>
      <c r="AXC522" s="329"/>
      <c r="AXD522" s="329"/>
      <c r="AXE522" s="329"/>
      <c r="AXF522" s="329"/>
      <c r="AXG522" s="329"/>
      <c r="AXH522" s="329"/>
      <c r="AXI522" s="329"/>
      <c r="AXJ522" s="329"/>
      <c r="AXK522" s="329"/>
      <c r="AXL522" s="329"/>
      <c r="AXM522" s="329"/>
      <c r="AXN522" s="329"/>
      <c r="AXO522" s="329"/>
      <c r="AXP522" s="329"/>
      <c r="AXQ522" s="329"/>
      <c r="AXR522" s="329"/>
      <c r="AXS522" s="329"/>
      <c r="AXT522" s="329"/>
      <c r="AXU522" s="329"/>
      <c r="AXV522" s="329"/>
      <c r="AXW522" s="329"/>
      <c r="AXX522" s="329"/>
      <c r="AXY522" s="329"/>
      <c r="AXZ522" s="329"/>
      <c r="AYA522" s="329"/>
      <c r="AYB522" s="329"/>
      <c r="AYC522" s="329"/>
      <c r="AYD522" s="329"/>
      <c r="AYE522" s="329"/>
      <c r="AYF522" s="329"/>
      <c r="AYG522" s="329"/>
      <c r="AYH522" s="329"/>
      <c r="AYI522" s="329"/>
      <c r="AYJ522" s="329"/>
      <c r="AYK522" s="329"/>
      <c r="AYL522" s="329"/>
      <c r="AYM522" s="329"/>
      <c r="AYN522" s="329"/>
      <c r="AYO522" s="329"/>
      <c r="AYP522" s="329"/>
      <c r="AYQ522" s="329"/>
      <c r="AYR522" s="329"/>
      <c r="AYS522" s="329"/>
      <c r="AYT522" s="329"/>
      <c r="AYU522" s="329"/>
      <c r="AYV522" s="329"/>
      <c r="AYW522" s="329"/>
      <c r="AYX522" s="329"/>
      <c r="AYY522" s="329"/>
      <c r="AYZ522" s="329"/>
      <c r="AZA522" s="329"/>
      <c r="AZB522" s="329"/>
      <c r="AZC522" s="329"/>
      <c r="AZD522" s="329"/>
      <c r="AZE522" s="329"/>
      <c r="AZF522" s="329"/>
      <c r="AZG522" s="329"/>
      <c r="AZH522" s="329"/>
      <c r="AZI522" s="329"/>
      <c r="AZJ522" s="329"/>
      <c r="AZK522" s="329"/>
      <c r="AZL522" s="329"/>
      <c r="AZM522" s="329"/>
      <c r="AZN522" s="329"/>
      <c r="AZO522" s="329"/>
      <c r="AZP522" s="329"/>
      <c r="AZQ522" s="329"/>
      <c r="AZR522" s="329"/>
      <c r="AZS522" s="329"/>
      <c r="AZT522" s="329"/>
      <c r="AZU522" s="329"/>
      <c r="AZV522" s="329"/>
      <c r="AZW522" s="329"/>
      <c r="AZX522" s="329"/>
      <c r="AZY522" s="329"/>
      <c r="AZZ522" s="329"/>
      <c r="BAA522" s="329"/>
      <c r="BAB522" s="329"/>
      <c r="BAC522" s="329"/>
      <c r="BAD522" s="329"/>
      <c r="BAE522" s="329"/>
      <c r="BAF522" s="329"/>
      <c r="BAG522" s="329"/>
      <c r="BAH522" s="329"/>
      <c r="BAI522" s="329"/>
      <c r="BAJ522" s="329"/>
      <c r="BAK522" s="329"/>
      <c r="BAL522" s="329"/>
      <c r="BAM522" s="329"/>
      <c r="BAN522" s="329"/>
      <c r="BAO522" s="329"/>
      <c r="BAP522" s="329"/>
      <c r="BAQ522" s="329"/>
      <c r="BAR522" s="329"/>
      <c r="BAS522" s="329"/>
      <c r="BAT522" s="329"/>
      <c r="BAU522" s="329"/>
      <c r="BAV522" s="329"/>
      <c r="BAW522" s="329"/>
      <c r="BAX522" s="329"/>
      <c r="BAY522" s="329"/>
      <c r="BAZ522" s="329"/>
      <c r="BBA522" s="329"/>
      <c r="BBB522" s="329"/>
      <c r="BBC522" s="329"/>
      <c r="BBD522" s="329"/>
      <c r="BBE522" s="329"/>
      <c r="BBF522" s="329"/>
      <c r="BBG522" s="329"/>
      <c r="BBH522" s="329"/>
      <c r="BBI522" s="329"/>
      <c r="BBJ522" s="329"/>
      <c r="BBK522" s="329"/>
      <c r="BBL522" s="329"/>
      <c r="BBM522" s="329"/>
      <c r="BBN522" s="329"/>
      <c r="BBO522" s="329"/>
      <c r="BBP522" s="329"/>
      <c r="BBQ522" s="329"/>
      <c r="BBR522" s="329"/>
      <c r="BBS522" s="329"/>
      <c r="BBT522" s="329"/>
      <c r="BBU522" s="329"/>
      <c r="BBV522" s="329"/>
      <c r="BBW522" s="329"/>
      <c r="BBX522" s="329"/>
      <c r="BBY522" s="329"/>
      <c r="BBZ522" s="329"/>
      <c r="BCA522" s="329"/>
      <c r="BCB522" s="329"/>
      <c r="BCC522" s="329"/>
      <c r="BCD522" s="329"/>
      <c r="BCE522" s="329"/>
      <c r="BCF522" s="329"/>
      <c r="BCG522" s="329"/>
      <c r="BCH522" s="329"/>
      <c r="BCI522" s="329"/>
      <c r="BCJ522" s="329"/>
      <c r="BCK522" s="329"/>
      <c r="BCL522" s="329"/>
      <c r="BCM522" s="329"/>
      <c r="BCN522" s="329"/>
      <c r="BCO522" s="329"/>
      <c r="BCP522" s="329"/>
      <c r="BCQ522" s="329"/>
      <c r="BCR522" s="329"/>
      <c r="BCS522" s="329"/>
      <c r="BCT522" s="329"/>
      <c r="BCU522" s="329"/>
      <c r="BCV522" s="329"/>
      <c r="BCW522" s="329"/>
      <c r="BCX522" s="329"/>
      <c r="BCY522" s="329"/>
      <c r="BCZ522" s="329"/>
      <c r="BDA522" s="329"/>
      <c r="BDB522" s="329"/>
      <c r="BDC522" s="329"/>
      <c r="BDD522" s="329"/>
      <c r="BDE522" s="329"/>
      <c r="BDF522" s="329"/>
      <c r="BDG522" s="329"/>
      <c r="BDH522" s="329"/>
      <c r="BDI522" s="329"/>
      <c r="BDJ522" s="329"/>
      <c r="BDK522" s="329"/>
      <c r="BDL522" s="329"/>
      <c r="BDM522" s="329"/>
      <c r="BDN522" s="329"/>
      <c r="BDO522" s="329"/>
      <c r="BDP522" s="329"/>
      <c r="BDQ522" s="329"/>
      <c r="BDR522" s="329"/>
      <c r="BDS522" s="329"/>
      <c r="BDT522" s="329"/>
      <c r="BDU522" s="329"/>
      <c r="BDV522" s="329"/>
      <c r="BDW522" s="329"/>
      <c r="BDX522" s="329"/>
      <c r="BDY522" s="329"/>
      <c r="BDZ522" s="329"/>
      <c r="BEA522" s="329"/>
      <c r="BEB522" s="329"/>
      <c r="BEC522" s="329"/>
      <c r="BED522" s="329"/>
      <c r="BEE522" s="329"/>
      <c r="BEF522" s="329"/>
      <c r="BEG522" s="329"/>
      <c r="BEH522" s="329"/>
      <c r="BEI522" s="329"/>
      <c r="BEJ522" s="329"/>
      <c r="BEK522" s="329"/>
      <c r="BEL522" s="329"/>
      <c r="BEM522" s="329"/>
      <c r="BEN522" s="329"/>
      <c r="BEO522" s="329"/>
      <c r="BEP522" s="329"/>
      <c r="BEQ522" s="329"/>
      <c r="BER522" s="329"/>
      <c r="BES522" s="329"/>
      <c r="BET522" s="329"/>
      <c r="BEU522" s="329"/>
      <c r="BEV522" s="329"/>
      <c r="BEW522" s="329"/>
      <c r="BEX522" s="329"/>
      <c r="BEY522" s="329"/>
      <c r="BEZ522" s="329"/>
      <c r="BFA522" s="329"/>
      <c r="BFB522" s="329"/>
      <c r="BFC522" s="329"/>
      <c r="BFD522" s="329"/>
      <c r="BFE522" s="329"/>
      <c r="BFF522" s="329"/>
      <c r="BFG522" s="329"/>
      <c r="BFH522" s="329"/>
      <c r="BFI522" s="329"/>
      <c r="BFJ522" s="329"/>
      <c r="BFK522" s="329"/>
      <c r="BFL522" s="329"/>
      <c r="BFM522" s="329"/>
      <c r="BFN522" s="329"/>
      <c r="BFO522" s="329"/>
      <c r="BFP522" s="329"/>
      <c r="BFQ522" s="329"/>
      <c r="BFR522" s="329"/>
      <c r="BFS522" s="329"/>
      <c r="BFT522" s="329"/>
      <c r="BFU522" s="329"/>
      <c r="BFV522" s="329"/>
      <c r="BFW522" s="329"/>
      <c r="BFX522" s="329"/>
      <c r="BFY522" s="329"/>
      <c r="BFZ522" s="329"/>
      <c r="BGA522" s="329"/>
      <c r="BGB522" s="329"/>
      <c r="BGC522" s="329"/>
      <c r="BGD522" s="329"/>
      <c r="BGE522" s="329"/>
      <c r="BGF522" s="329"/>
      <c r="BGG522" s="329"/>
      <c r="BGH522" s="329"/>
      <c r="BGI522" s="329"/>
      <c r="BGJ522" s="329"/>
      <c r="BGK522" s="329"/>
      <c r="BGL522" s="329"/>
      <c r="BGM522" s="329"/>
      <c r="BGN522" s="329"/>
      <c r="BGO522" s="329"/>
      <c r="BGP522" s="329"/>
      <c r="BGQ522" s="329"/>
      <c r="BGR522" s="329"/>
      <c r="BGS522" s="329"/>
      <c r="BGT522" s="329"/>
      <c r="BGU522" s="329"/>
      <c r="BGV522" s="329"/>
      <c r="BGW522" s="329"/>
      <c r="BGX522" s="329"/>
      <c r="BGY522" s="329"/>
      <c r="BGZ522" s="329"/>
      <c r="BHA522" s="329"/>
      <c r="BHB522" s="329"/>
      <c r="BHC522" s="329"/>
      <c r="BHD522" s="329"/>
      <c r="BHE522" s="329"/>
      <c r="BHF522" s="329"/>
      <c r="BHG522" s="329"/>
      <c r="BHH522" s="329"/>
      <c r="BHI522" s="329"/>
      <c r="BHJ522" s="329"/>
      <c r="BHK522" s="329"/>
      <c r="BHL522" s="329"/>
      <c r="BHM522" s="329"/>
      <c r="BHN522" s="329"/>
      <c r="BHO522" s="329"/>
      <c r="BHP522" s="329"/>
      <c r="BHQ522" s="329"/>
      <c r="BHR522" s="329"/>
      <c r="BHS522" s="329"/>
      <c r="BHT522" s="329"/>
      <c r="BHU522" s="329"/>
      <c r="BHV522" s="329"/>
      <c r="BHW522" s="329"/>
      <c r="BHX522" s="329"/>
      <c r="BHY522" s="329"/>
      <c r="BHZ522" s="329"/>
      <c r="BIA522" s="329"/>
      <c r="BIB522" s="329"/>
      <c r="BIC522" s="329"/>
      <c r="BID522" s="329"/>
      <c r="BIE522" s="329"/>
      <c r="BIF522" s="329"/>
      <c r="BIG522" s="329"/>
      <c r="BIH522" s="329"/>
      <c r="BII522" s="329"/>
      <c r="BIJ522" s="329"/>
      <c r="BIK522" s="329"/>
      <c r="BIL522" s="329"/>
      <c r="BIM522" s="329"/>
      <c r="BIN522" s="329"/>
      <c r="BIO522" s="329"/>
      <c r="BIP522" s="329"/>
      <c r="BIQ522" s="329"/>
      <c r="BIR522" s="329"/>
      <c r="BIS522" s="329"/>
      <c r="BIT522" s="329"/>
      <c r="BIU522" s="329"/>
      <c r="BIV522" s="329"/>
      <c r="BIW522" s="329"/>
      <c r="BIX522" s="329"/>
      <c r="BIY522" s="329"/>
      <c r="BIZ522" s="329"/>
      <c r="BJA522" s="329"/>
      <c r="BJB522" s="329"/>
      <c r="BJC522" s="329"/>
      <c r="BJD522" s="329"/>
      <c r="BJE522" s="329"/>
      <c r="BJF522" s="329"/>
      <c r="BJG522" s="329"/>
      <c r="BJH522" s="329"/>
      <c r="BJI522" s="329"/>
      <c r="BJJ522" s="329"/>
      <c r="BJK522" s="329"/>
      <c r="BJL522" s="329"/>
      <c r="BJM522" s="329"/>
      <c r="BJN522" s="329"/>
      <c r="BJO522" s="329"/>
      <c r="BJP522" s="329"/>
      <c r="BJQ522" s="329"/>
      <c r="BJR522" s="329"/>
      <c r="BJS522" s="329"/>
      <c r="BJT522" s="329"/>
      <c r="BJU522" s="329"/>
      <c r="BJV522" s="329"/>
      <c r="BJW522" s="329"/>
      <c r="BJX522" s="329"/>
      <c r="BJY522" s="329"/>
      <c r="BJZ522" s="329"/>
      <c r="BKA522" s="329"/>
      <c r="BKB522" s="329"/>
      <c r="BKC522" s="329"/>
      <c r="BKD522" s="329"/>
      <c r="BKE522" s="329"/>
      <c r="BKF522" s="329"/>
      <c r="BKG522" s="329"/>
      <c r="BKH522" s="329"/>
      <c r="BKI522" s="329"/>
      <c r="BKJ522" s="329"/>
      <c r="BKK522" s="329"/>
      <c r="BKL522" s="329"/>
      <c r="BKM522" s="329"/>
      <c r="BKN522" s="329"/>
      <c r="BKO522" s="329"/>
      <c r="BKP522" s="329"/>
      <c r="BKQ522" s="329"/>
      <c r="BKR522" s="329"/>
      <c r="BKS522" s="329"/>
      <c r="BKT522" s="329"/>
      <c r="BKU522" s="329"/>
      <c r="BKV522" s="329"/>
      <c r="BKW522" s="329"/>
      <c r="BKX522" s="329"/>
      <c r="BKY522" s="329"/>
      <c r="BKZ522" s="329"/>
      <c r="BLA522" s="329"/>
      <c r="BLB522" s="329"/>
      <c r="BLC522" s="329"/>
      <c r="BLD522" s="329"/>
      <c r="BLE522" s="329"/>
      <c r="BLF522" s="329"/>
      <c r="BLG522" s="329"/>
      <c r="BLH522" s="329"/>
      <c r="BLI522" s="329"/>
      <c r="BLJ522" s="329"/>
      <c r="BLK522" s="329"/>
      <c r="BLL522" s="329"/>
      <c r="BLM522" s="329"/>
      <c r="BLN522" s="329"/>
      <c r="BLO522" s="329"/>
      <c r="BLP522" s="329"/>
      <c r="BLQ522" s="329"/>
      <c r="BLR522" s="329"/>
      <c r="BLS522" s="329"/>
      <c r="BLT522" s="329"/>
      <c r="BLU522" s="329"/>
      <c r="BLV522" s="329"/>
      <c r="BLW522" s="329"/>
      <c r="BLX522" s="329"/>
      <c r="BLY522" s="329"/>
      <c r="BLZ522" s="329"/>
      <c r="BMA522" s="329"/>
      <c r="BMB522" s="329"/>
      <c r="BMC522" s="329"/>
      <c r="BMD522" s="329"/>
      <c r="BME522" s="329"/>
      <c r="BMF522" s="329"/>
      <c r="BMG522" s="329"/>
      <c r="BMH522" s="329"/>
      <c r="BMI522" s="329"/>
      <c r="BMJ522" s="329"/>
      <c r="BMK522" s="329"/>
      <c r="BML522" s="329"/>
      <c r="BMM522" s="329"/>
      <c r="BMN522" s="329"/>
      <c r="BMO522" s="329"/>
      <c r="BMP522" s="329"/>
      <c r="BMQ522" s="329"/>
      <c r="BMR522" s="329"/>
      <c r="BMS522" s="329"/>
      <c r="BMT522" s="329"/>
      <c r="BMU522" s="329"/>
      <c r="BMV522" s="329"/>
      <c r="BMW522" s="329"/>
      <c r="BMX522" s="329"/>
      <c r="BMY522" s="329"/>
      <c r="BMZ522" s="329"/>
      <c r="BNA522" s="329"/>
      <c r="BNB522" s="329"/>
      <c r="BNC522" s="329"/>
      <c r="BND522" s="329"/>
      <c r="BNE522" s="329"/>
      <c r="BNF522" s="329"/>
      <c r="BNG522" s="329"/>
      <c r="BNH522" s="329"/>
      <c r="BNI522" s="329"/>
      <c r="BNJ522" s="329"/>
      <c r="BNK522" s="329"/>
      <c r="BNL522" s="329"/>
      <c r="BNM522" s="329"/>
      <c r="BNN522" s="329"/>
      <c r="BNO522" s="329"/>
      <c r="BNP522" s="329"/>
      <c r="BNQ522" s="329"/>
      <c r="BNR522" s="329"/>
      <c r="BNS522" s="329"/>
      <c r="BNT522" s="329"/>
      <c r="BNU522" s="329"/>
      <c r="BNV522" s="329"/>
      <c r="BNW522" s="329"/>
      <c r="BNX522" s="329"/>
      <c r="BNY522" s="329"/>
      <c r="BNZ522" s="329"/>
      <c r="BOA522" s="329"/>
      <c r="BOB522" s="329"/>
      <c r="BOC522" s="329"/>
      <c r="BOD522" s="329"/>
      <c r="BOE522" s="329"/>
      <c r="BOF522" s="329"/>
      <c r="BOG522" s="329"/>
      <c r="BOH522" s="329"/>
      <c r="BOI522" s="329"/>
      <c r="BOJ522" s="329"/>
      <c r="BOK522" s="329"/>
      <c r="BOL522" s="329"/>
      <c r="BOM522" s="329"/>
      <c r="BON522" s="329"/>
      <c r="BOO522" s="329"/>
      <c r="BOP522" s="329"/>
      <c r="BOQ522" s="329"/>
      <c r="BOR522" s="329"/>
      <c r="BOS522" s="329"/>
      <c r="BOT522" s="329"/>
      <c r="BOU522" s="329"/>
      <c r="BOV522" s="329"/>
      <c r="BOW522" s="329"/>
      <c r="BOX522" s="329"/>
      <c r="BOY522" s="329"/>
      <c r="BOZ522" s="329"/>
      <c r="BPA522" s="329"/>
      <c r="BPB522" s="329"/>
      <c r="BPC522" s="329"/>
      <c r="BPD522" s="329"/>
      <c r="BPE522" s="329"/>
      <c r="BPF522" s="329"/>
      <c r="BPG522" s="329"/>
      <c r="BPH522" s="329"/>
      <c r="BPI522" s="329"/>
      <c r="BPJ522" s="329"/>
      <c r="BPK522" s="329"/>
      <c r="BPL522" s="329"/>
      <c r="BPM522" s="329"/>
      <c r="BPN522" s="329"/>
      <c r="BPO522" s="329"/>
      <c r="BPP522" s="329"/>
      <c r="BPQ522" s="329"/>
      <c r="BPR522" s="329"/>
      <c r="BPS522" s="329"/>
      <c r="BPT522" s="329"/>
      <c r="BPU522" s="329"/>
      <c r="BPV522" s="329"/>
      <c r="BPW522" s="329"/>
      <c r="BPX522" s="329"/>
      <c r="BPY522" s="329"/>
      <c r="BPZ522" s="329"/>
      <c r="BQA522" s="329"/>
      <c r="BQB522" s="329"/>
      <c r="BQC522" s="329"/>
      <c r="BQD522" s="329"/>
      <c r="BQE522" s="329"/>
      <c r="BQF522" s="329"/>
      <c r="BQG522" s="329"/>
      <c r="BQH522" s="329"/>
      <c r="BQI522" s="329"/>
      <c r="BQJ522" s="329"/>
      <c r="BQK522" s="329"/>
      <c r="BQL522" s="329"/>
      <c r="BQM522" s="329"/>
      <c r="BQN522" s="329"/>
      <c r="BQO522" s="329"/>
      <c r="BQP522" s="329"/>
      <c r="BQQ522" s="329"/>
      <c r="BQR522" s="329"/>
      <c r="BQS522" s="329"/>
      <c r="BQT522" s="329"/>
      <c r="BQU522" s="329"/>
      <c r="BQV522" s="329"/>
      <c r="BQW522" s="329"/>
      <c r="BQX522" s="329"/>
      <c r="BQY522" s="329"/>
      <c r="BQZ522" s="329"/>
      <c r="BRA522" s="329"/>
      <c r="BRB522" s="329"/>
      <c r="BRC522" s="329"/>
      <c r="BRD522" s="329"/>
      <c r="BRE522" s="329"/>
      <c r="BRF522" s="329"/>
      <c r="BRG522" s="329"/>
      <c r="BRH522" s="329"/>
      <c r="BRI522" s="329"/>
      <c r="BRJ522" s="329"/>
      <c r="BRK522" s="329"/>
      <c r="BRL522" s="329"/>
      <c r="BRM522" s="329"/>
      <c r="BRN522" s="329"/>
      <c r="BRO522" s="329"/>
      <c r="BRP522" s="329"/>
      <c r="BRQ522" s="329"/>
      <c r="BRR522" s="329"/>
      <c r="BRS522" s="329"/>
      <c r="BRT522" s="329"/>
      <c r="BRU522" s="329"/>
      <c r="BRV522" s="329"/>
      <c r="BRW522" s="329"/>
      <c r="BRX522" s="329"/>
      <c r="BRY522" s="329"/>
      <c r="BRZ522" s="329"/>
      <c r="BSA522" s="329"/>
      <c r="BSB522" s="329"/>
      <c r="BSC522" s="329"/>
      <c r="BSD522" s="329"/>
      <c r="BSE522" s="329"/>
      <c r="BSF522" s="329"/>
      <c r="BSG522" s="329"/>
      <c r="BSH522" s="329"/>
      <c r="BSI522" s="329"/>
      <c r="BSJ522" s="329"/>
      <c r="BSK522" s="329"/>
      <c r="BSL522" s="329"/>
      <c r="BSM522" s="329"/>
      <c r="BSN522" s="329"/>
      <c r="BSO522" s="329"/>
      <c r="BSP522" s="329"/>
      <c r="BSQ522" s="329"/>
      <c r="BSR522" s="329"/>
      <c r="BSS522" s="329"/>
      <c r="BST522" s="329"/>
      <c r="BSU522" s="329"/>
      <c r="BSV522" s="329"/>
      <c r="BSW522" s="329"/>
      <c r="BSX522" s="329"/>
      <c r="BSY522" s="329"/>
      <c r="BSZ522" s="329"/>
      <c r="BTA522" s="329"/>
      <c r="BTB522" s="329"/>
      <c r="BTC522" s="329"/>
      <c r="BTD522" s="329"/>
      <c r="BTE522" s="329"/>
      <c r="BTF522" s="329"/>
      <c r="BTG522" s="329"/>
      <c r="BTH522" s="329"/>
      <c r="BTI522" s="329"/>
      <c r="BTJ522" s="329"/>
      <c r="BTK522" s="329"/>
      <c r="BTL522" s="329"/>
      <c r="BTM522" s="329"/>
      <c r="BTN522" s="329"/>
      <c r="BTO522" s="329"/>
      <c r="BTP522" s="329"/>
      <c r="BTQ522" s="329"/>
      <c r="BTR522" s="329"/>
      <c r="BTS522" s="329"/>
      <c r="BTT522" s="329"/>
      <c r="BTU522" s="329"/>
      <c r="BTV522" s="329"/>
      <c r="BTW522" s="329"/>
      <c r="BTX522" s="329"/>
      <c r="BTY522" s="329"/>
      <c r="BTZ522" s="329"/>
      <c r="BUA522" s="329"/>
      <c r="BUB522" s="329"/>
      <c r="BUC522" s="329"/>
      <c r="BUD522" s="329"/>
      <c r="BUE522" s="329"/>
      <c r="BUF522" s="329"/>
      <c r="BUG522" s="329"/>
      <c r="BUH522" s="329"/>
      <c r="BUI522" s="329"/>
      <c r="BUJ522" s="329"/>
      <c r="BUK522" s="329"/>
      <c r="BUL522" s="329"/>
      <c r="BUM522" s="329"/>
      <c r="BUN522" s="329"/>
      <c r="BUO522" s="329"/>
      <c r="BUP522" s="329"/>
      <c r="BUQ522" s="329"/>
      <c r="BUR522" s="329"/>
      <c r="BUS522" s="329"/>
      <c r="BUT522" s="329"/>
      <c r="BUU522" s="329"/>
      <c r="BUV522" s="329"/>
      <c r="BUW522" s="329"/>
      <c r="BUX522" s="329"/>
      <c r="BUY522" s="329"/>
      <c r="BUZ522" s="329"/>
      <c r="BVA522" s="329"/>
      <c r="BVB522" s="329"/>
      <c r="BVC522" s="329"/>
      <c r="BVD522" s="329"/>
      <c r="BVE522" s="329"/>
      <c r="BVF522" s="329"/>
      <c r="BVG522" s="329"/>
      <c r="BVH522" s="329"/>
      <c r="BVI522" s="329"/>
      <c r="BVJ522" s="329"/>
      <c r="BVK522" s="329"/>
      <c r="BVL522" s="329"/>
      <c r="BVM522" s="329"/>
      <c r="BVN522" s="329"/>
      <c r="BVO522" s="329"/>
      <c r="BVP522" s="329"/>
      <c r="BVQ522" s="329"/>
      <c r="BVR522" s="329"/>
      <c r="BVS522" s="329"/>
      <c r="BVT522" s="329"/>
      <c r="BVU522" s="329"/>
      <c r="BVV522" s="329"/>
      <c r="BVW522" s="329"/>
      <c r="BVX522" s="329"/>
      <c r="BVY522" s="329"/>
      <c r="BVZ522" s="329"/>
      <c r="BWA522" s="329"/>
      <c r="BWB522" s="329"/>
      <c r="BWC522" s="329"/>
      <c r="BWD522" s="329"/>
      <c r="BWE522" s="329"/>
      <c r="BWF522" s="329"/>
      <c r="BWG522" s="329"/>
      <c r="BWH522" s="329"/>
      <c r="BWI522" s="329"/>
      <c r="BWJ522" s="329"/>
      <c r="BWK522" s="329"/>
      <c r="BWL522" s="329"/>
      <c r="BWM522" s="329"/>
      <c r="BWN522" s="329"/>
      <c r="BWO522" s="329"/>
      <c r="BWP522" s="329"/>
      <c r="BWQ522" s="329"/>
      <c r="BWR522" s="329"/>
      <c r="BWS522" s="329"/>
      <c r="BWT522" s="329"/>
      <c r="BWU522" s="329"/>
      <c r="BWV522" s="329"/>
      <c r="BWW522" s="329"/>
      <c r="BWX522" s="329"/>
      <c r="BWY522" s="329"/>
      <c r="BWZ522" s="329"/>
      <c r="BXA522" s="329"/>
      <c r="BXB522" s="329"/>
      <c r="BXC522" s="329"/>
      <c r="BXD522" s="329"/>
      <c r="BXE522" s="329"/>
      <c r="BXF522" s="329"/>
      <c r="BXG522" s="329"/>
      <c r="BXH522" s="329"/>
      <c r="BXI522" s="329"/>
      <c r="BXJ522" s="329"/>
      <c r="BXK522" s="329"/>
      <c r="BXL522" s="329"/>
      <c r="BXM522" s="329"/>
      <c r="BXN522" s="329"/>
      <c r="BXO522" s="329"/>
      <c r="BXP522" s="329"/>
      <c r="BXQ522" s="329"/>
      <c r="BXR522" s="329"/>
      <c r="BXS522" s="329"/>
      <c r="BXT522" s="329"/>
      <c r="BXU522" s="329"/>
      <c r="BXV522" s="329"/>
      <c r="BXW522" s="329"/>
      <c r="BXX522" s="329"/>
      <c r="BXY522" s="329"/>
      <c r="BXZ522" s="329"/>
      <c r="BYA522" s="329"/>
      <c r="BYB522" s="329"/>
      <c r="BYC522" s="329"/>
      <c r="BYD522" s="329"/>
      <c r="BYE522" s="329"/>
      <c r="BYF522" s="329"/>
      <c r="BYG522" s="329"/>
      <c r="BYH522" s="329"/>
      <c r="BYI522" s="329"/>
      <c r="BYJ522" s="329"/>
      <c r="BYK522" s="329"/>
      <c r="BYL522" s="329"/>
      <c r="BYM522" s="329"/>
      <c r="BYN522" s="329"/>
      <c r="BYO522" s="329"/>
      <c r="BYP522" s="329"/>
      <c r="BYQ522" s="329"/>
      <c r="BYR522" s="329"/>
      <c r="BYS522" s="329"/>
      <c r="BYT522" s="329"/>
      <c r="BYU522" s="329"/>
      <c r="BYV522" s="329"/>
      <c r="BYW522" s="329"/>
      <c r="BYX522" s="329"/>
      <c r="BYY522" s="329"/>
      <c r="BYZ522" s="329"/>
      <c r="BZA522" s="329"/>
      <c r="BZB522" s="329"/>
      <c r="BZC522" s="329"/>
      <c r="BZD522" s="329"/>
      <c r="BZE522" s="329"/>
      <c r="BZF522" s="329"/>
      <c r="BZG522" s="329"/>
      <c r="BZH522" s="329"/>
      <c r="BZI522" s="329"/>
      <c r="BZJ522" s="329"/>
      <c r="BZK522" s="329"/>
      <c r="BZL522" s="329"/>
      <c r="BZM522" s="329"/>
      <c r="BZN522" s="329"/>
      <c r="BZO522" s="329"/>
      <c r="BZP522" s="329"/>
      <c r="BZQ522" s="329"/>
      <c r="BZR522" s="329"/>
      <c r="BZS522" s="329"/>
      <c r="BZT522" s="329"/>
      <c r="BZU522" s="329"/>
      <c r="BZV522" s="329"/>
      <c r="BZW522" s="329"/>
      <c r="BZX522" s="329"/>
      <c r="BZY522" s="329"/>
      <c r="BZZ522" s="329"/>
      <c r="CAA522" s="329"/>
      <c r="CAB522" s="329"/>
      <c r="CAC522" s="329"/>
      <c r="CAD522" s="329"/>
      <c r="CAE522" s="329"/>
      <c r="CAF522" s="329"/>
      <c r="CAG522" s="329"/>
      <c r="CAH522" s="329"/>
      <c r="CAI522" s="329"/>
      <c r="CAJ522" s="329"/>
      <c r="CAK522" s="329"/>
      <c r="CAL522" s="329"/>
      <c r="CAM522" s="329"/>
      <c r="CAN522" s="329"/>
      <c r="CAO522" s="329"/>
      <c r="CAP522" s="329"/>
      <c r="CAQ522" s="329"/>
      <c r="CAR522" s="329"/>
      <c r="CAS522" s="329"/>
      <c r="CAT522" s="329"/>
      <c r="CAU522" s="329"/>
      <c r="CAV522" s="329"/>
      <c r="CAW522" s="329"/>
      <c r="CAX522" s="329"/>
      <c r="CAY522" s="329"/>
      <c r="CAZ522" s="329"/>
      <c r="CBA522" s="329"/>
      <c r="CBB522" s="329"/>
      <c r="CBC522" s="329"/>
      <c r="CBD522" s="329"/>
      <c r="CBE522" s="329"/>
      <c r="CBF522" s="329"/>
      <c r="CBG522" s="329"/>
      <c r="CBH522" s="329"/>
      <c r="CBI522" s="329"/>
      <c r="CBJ522" s="329"/>
      <c r="CBK522" s="329"/>
      <c r="CBL522" s="329"/>
      <c r="CBM522" s="329"/>
      <c r="CBN522" s="329"/>
      <c r="CBO522" s="329"/>
      <c r="CBP522" s="329"/>
      <c r="CBQ522" s="329"/>
      <c r="CBR522" s="329"/>
      <c r="CBS522" s="329"/>
      <c r="CBT522" s="329"/>
      <c r="CBU522" s="329"/>
      <c r="CBV522" s="329"/>
      <c r="CBW522" s="329"/>
      <c r="CBX522" s="329"/>
      <c r="CBY522" s="329"/>
      <c r="CBZ522" s="329"/>
      <c r="CCA522" s="329"/>
      <c r="CCB522" s="329"/>
      <c r="CCC522" s="329"/>
      <c r="CCD522" s="329"/>
      <c r="CCE522" s="329"/>
      <c r="CCF522" s="329"/>
      <c r="CCG522" s="329"/>
      <c r="CCH522" s="329"/>
      <c r="CCI522" s="329"/>
      <c r="CCJ522" s="329"/>
      <c r="CCK522" s="329"/>
      <c r="CCL522" s="329"/>
      <c r="CCM522" s="329"/>
      <c r="CCN522" s="329"/>
      <c r="CCO522" s="329"/>
      <c r="CCP522" s="329"/>
      <c r="CCQ522" s="329"/>
      <c r="CCR522" s="329"/>
      <c r="CCS522" s="329"/>
      <c r="CCT522" s="329"/>
      <c r="CCU522" s="329"/>
      <c r="CCV522" s="329"/>
      <c r="CCW522" s="329"/>
      <c r="CCX522" s="329"/>
      <c r="CCY522" s="329"/>
      <c r="CCZ522" s="329"/>
      <c r="CDA522" s="329"/>
      <c r="CDB522" s="329"/>
      <c r="CDC522" s="329"/>
      <c r="CDD522" s="329"/>
      <c r="CDE522" s="329"/>
      <c r="CDF522" s="329"/>
      <c r="CDG522" s="329"/>
      <c r="CDH522" s="329"/>
      <c r="CDI522" s="329"/>
      <c r="CDJ522" s="329"/>
      <c r="CDK522" s="329"/>
      <c r="CDL522" s="329"/>
      <c r="CDM522" s="329"/>
      <c r="CDN522" s="329"/>
      <c r="CDO522" s="329"/>
      <c r="CDP522" s="329"/>
      <c r="CDQ522" s="329"/>
      <c r="CDR522" s="329"/>
      <c r="CDS522" s="329"/>
      <c r="CDT522" s="329"/>
      <c r="CDU522" s="329"/>
      <c r="CDV522" s="329"/>
      <c r="CDW522" s="329"/>
      <c r="CDX522" s="329"/>
      <c r="CDY522" s="329"/>
      <c r="CDZ522" s="329"/>
      <c r="CEA522" s="329"/>
      <c r="CEB522" s="329"/>
      <c r="CEC522" s="329"/>
      <c r="CED522" s="329"/>
      <c r="CEE522" s="329"/>
      <c r="CEF522" s="329"/>
      <c r="CEG522" s="329"/>
      <c r="CEH522" s="329"/>
      <c r="CEI522" s="329"/>
      <c r="CEJ522" s="329"/>
      <c r="CEK522" s="329"/>
      <c r="CEL522" s="329"/>
      <c r="CEM522" s="329"/>
      <c r="CEN522" s="329"/>
      <c r="CEO522" s="329"/>
      <c r="CEP522" s="329"/>
      <c r="CEQ522" s="329"/>
      <c r="CER522" s="329"/>
      <c r="CES522" s="329"/>
      <c r="CET522" s="329"/>
      <c r="CEU522" s="329"/>
      <c r="CEV522" s="329"/>
      <c r="CEW522" s="329"/>
      <c r="CEX522" s="329"/>
      <c r="CEY522" s="329"/>
      <c r="CEZ522" s="329"/>
      <c r="CFA522" s="329"/>
      <c r="CFB522" s="329"/>
      <c r="CFC522" s="329"/>
      <c r="CFD522" s="329"/>
      <c r="CFE522" s="329"/>
      <c r="CFF522" s="329"/>
      <c r="CFG522" s="329"/>
      <c r="CFH522" s="329"/>
      <c r="CFI522" s="329"/>
      <c r="CFJ522" s="329"/>
      <c r="CFK522" s="329"/>
      <c r="CFL522" s="329"/>
      <c r="CFM522" s="329"/>
      <c r="CFN522" s="329"/>
      <c r="CFO522" s="329"/>
      <c r="CFP522" s="329"/>
      <c r="CFQ522" s="329"/>
      <c r="CFR522" s="329"/>
      <c r="CFS522" s="329"/>
      <c r="CFT522" s="329"/>
      <c r="CFU522" s="329"/>
      <c r="CFV522" s="329"/>
      <c r="CFW522" s="329"/>
      <c r="CFX522" s="329"/>
      <c r="CFY522" s="329"/>
      <c r="CFZ522" s="329"/>
      <c r="CGA522" s="329"/>
      <c r="CGB522" s="329"/>
      <c r="CGC522" s="329"/>
      <c r="CGD522" s="329"/>
      <c r="CGE522" s="329"/>
      <c r="CGF522" s="329"/>
      <c r="CGG522" s="329"/>
      <c r="CGH522" s="329"/>
      <c r="CGI522" s="329"/>
      <c r="CGJ522" s="329"/>
      <c r="CGK522" s="329"/>
      <c r="CGL522" s="329"/>
      <c r="CGM522" s="329"/>
      <c r="CGN522" s="329"/>
      <c r="CGO522" s="329"/>
      <c r="CGP522" s="329"/>
      <c r="CGQ522" s="329"/>
      <c r="CGR522" s="329"/>
      <c r="CGS522" s="329"/>
      <c r="CGT522" s="329"/>
      <c r="CGU522" s="329"/>
      <c r="CGV522" s="329"/>
      <c r="CGW522" s="329"/>
      <c r="CGX522" s="329"/>
      <c r="CGY522" s="329"/>
      <c r="CGZ522" s="329"/>
      <c r="CHA522" s="329"/>
      <c r="CHB522" s="329"/>
      <c r="CHC522" s="329"/>
      <c r="CHD522" s="329"/>
      <c r="CHE522" s="329"/>
      <c r="CHF522" s="329"/>
      <c r="CHG522" s="329"/>
      <c r="CHH522" s="329"/>
      <c r="CHI522" s="329"/>
      <c r="CHJ522" s="329"/>
      <c r="CHK522" s="329"/>
      <c r="CHL522" s="329"/>
      <c r="CHM522" s="329"/>
      <c r="CHN522" s="329"/>
      <c r="CHO522" s="329"/>
      <c r="CHP522" s="329"/>
      <c r="CHQ522" s="329"/>
      <c r="CHR522" s="329"/>
      <c r="CHS522" s="329"/>
      <c r="CHT522" s="329"/>
      <c r="CHU522" s="329"/>
      <c r="CHV522" s="329"/>
      <c r="CHW522" s="329"/>
      <c r="CHX522" s="329"/>
      <c r="CHY522" s="329"/>
      <c r="CHZ522" s="329"/>
      <c r="CIA522" s="329"/>
      <c r="CIB522" s="329"/>
      <c r="CIC522" s="329"/>
      <c r="CID522" s="329"/>
      <c r="CIE522" s="329"/>
      <c r="CIF522" s="329"/>
      <c r="CIG522" s="329"/>
      <c r="CIH522" s="329"/>
      <c r="CII522" s="329"/>
      <c r="CIJ522" s="329"/>
      <c r="CIK522" s="329"/>
      <c r="CIL522" s="329"/>
      <c r="CIM522" s="329"/>
      <c r="CIN522" s="329"/>
      <c r="CIO522" s="329"/>
      <c r="CIP522" s="329"/>
      <c r="CIQ522" s="329"/>
      <c r="CIR522" s="329"/>
      <c r="CIS522" s="329"/>
      <c r="CIT522" s="329"/>
      <c r="CIU522" s="329"/>
      <c r="CIV522" s="329"/>
      <c r="CIW522" s="329"/>
      <c r="CIX522" s="329"/>
      <c r="CIY522" s="329"/>
      <c r="CIZ522" s="329"/>
      <c r="CJA522" s="329"/>
      <c r="CJB522" s="329"/>
      <c r="CJC522" s="329"/>
      <c r="CJD522" s="329"/>
      <c r="CJE522" s="329"/>
      <c r="CJF522" s="329"/>
      <c r="CJG522" s="329"/>
      <c r="CJH522" s="329"/>
      <c r="CJI522" s="329"/>
      <c r="CJJ522" s="329"/>
      <c r="CJK522" s="329"/>
      <c r="CJL522" s="329"/>
      <c r="CJM522" s="329"/>
      <c r="CJN522" s="329"/>
      <c r="CJO522" s="329"/>
      <c r="CJP522" s="329"/>
      <c r="CJQ522" s="329"/>
      <c r="CJR522" s="329"/>
      <c r="CJS522" s="329"/>
      <c r="CJT522" s="329"/>
      <c r="CJU522" s="329"/>
      <c r="CJV522" s="329"/>
      <c r="CJW522" s="329"/>
      <c r="CJX522" s="329"/>
      <c r="CJY522" s="329"/>
      <c r="CJZ522" s="329"/>
      <c r="CKA522" s="329"/>
      <c r="CKB522" s="329"/>
      <c r="CKC522" s="329"/>
      <c r="CKD522" s="329"/>
      <c r="CKE522" s="329"/>
      <c r="CKF522" s="329"/>
      <c r="CKG522" s="329"/>
      <c r="CKH522" s="329"/>
      <c r="CKI522" s="329"/>
      <c r="CKJ522" s="329"/>
      <c r="CKK522" s="329"/>
      <c r="CKL522" s="329"/>
      <c r="CKM522" s="329"/>
      <c r="CKN522" s="329"/>
      <c r="CKO522" s="329"/>
      <c r="CKP522" s="329"/>
      <c r="CKQ522" s="329"/>
      <c r="CKR522" s="329"/>
      <c r="CKS522" s="329"/>
      <c r="CKT522" s="329"/>
      <c r="CKU522" s="329"/>
      <c r="CKV522" s="329"/>
      <c r="CKW522" s="329"/>
      <c r="CKX522" s="329"/>
      <c r="CKY522" s="329"/>
      <c r="CKZ522" s="329"/>
      <c r="CLA522" s="329"/>
      <c r="CLB522" s="329"/>
      <c r="CLC522" s="329"/>
      <c r="CLD522" s="329"/>
      <c r="CLE522" s="329"/>
      <c r="CLF522" s="329"/>
      <c r="CLG522" s="329"/>
      <c r="CLH522" s="329"/>
      <c r="CLI522" s="329"/>
      <c r="CLJ522" s="329"/>
      <c r="CLK522" s="329"/>
      <c r="CLL522" s="329"/>
      <c r="CLM522" s="329"/>
      <c r="CLN522" s="329"/>
      <c r="CLO522" s="329"/>
      <c r="CLP522" s="329"/>
      <c r="CLQ522" s="329"/>
      <c r="CLR522" s="329"/>
      <c r="CLS522" s="329"/>
      <c r="CLT522" s="329"/>
      <c r="CLU522" s="329"/>
      <c r="CLV522" s="329"/>
      <c r="CLW522" s="329"/>
      <c r="CLX522" s="329"/>
      <c r="CLY522" s="329"/>
      <c r="CLZ522" s="329"/>
      <c r="CMA522" s="329"/>
      <c r="CMB522" s="329"/>
      <c r="CMC522" s="329"/>
      <c r="CMD522" s="329"/>
      <c r="CME522" s="329"/>
      <c r="CMF522" s="329"/>
      <c r="CMG522" s="329"/>
      <c r="CMH522" s="329"/>
      <c r="CMI522" s="329"/>
      <c r="CMJ522" s="329"/>
      <c r="CMK522" s="329"/>
      <c r="CML522" s="329"/>
      <c r="CMM522" s="329"/>
      <c r="CMN522" s="329"/>
      <c r="CMO522" s="329"/>
      <c r="CMP522" s="329"/>
      <c r="CMQ522" s="329"/>
      <c r="CMR522" s="329"/>
      <c r="CMS522" s="329"/>
      <c r="CMT522" s="329"/>
      <c r="CMU522" s="329"/>
      <c r="CMV522" s="329"/>
      <c r="CMW522" s="329"/>
      <c r="CMX522" s="329"/>
      <c r="CMY522" s="329"/>
      <c r="CMZ522" s="329"/>
      <c r="CNA522" s="329"/>
      <c r="CNB522" s="329"/>
      <c r="CNC522" s="329"/>
      <c r="CND522" s="329"/>
      <c r="CNE522" s="329"/>
      <c r="CNF522" s="329"/>
      <c r="CNG522" s="329"/>
      <c r="CNH522" s="329"/>
      <c r="CNI522" s="329"/>
      <c r="CNJ522" s="329"/>
      <c r="CNK522" s="329"/>
      <c r="CNL522" s="329"/>
      <c r="CNM522" s="329"/>
      <c r="CNN522" s="329"/>
      <c r="CNO522" s="329"/>
      <c r="CNP522" s="329"/>
      <c r="CNQ522" s="329"/>
      <c r="CNR522" s="329"/>
      <c r="CNS522" s="329"/>
      <c r="CNT522" s="329"/>
      <c r="CNU522" s="329"/>
      <c r="CNV522" s="329"/>
      <c r="CNW522" s="329"/>
      <c r="CNX522" s="329"/>
      <c r="CNY522" s="329"/>
      <c r="CNZ522" s="329"/>
      <c r="COA522" s="329"/>
      <c r="COB522" s="329"/>
      <c r="COC522" s="329"/>
      <c r="COD522" s="329"/>
      <c r="COE522" s="329"/>
      <c r="COF522" s="329"/>
      <c r="COG522" s="329"/>
      <c r="COH522" s="329"/>
      <c r="COI522" s="329"/>
      <c r="COJ522" s="329"/>
      <c r="COK522" s="329"/>
      <c r="COL522" s="329"/>
      <c r="COM522" s="329"/>
      <c r="CON522" s="329"/>
      <c r="COO522" s="329"/>
      <c r="COP522" s="329"/>
      <c r="COQ522" s="329"/>
      <c r="COR522" s="329"/>
      <c r="COS522" s="329"/>
      <c r="COT522" s="329"/>
      <c r="COU522" s="329"/>
      <c r="COV522" s="329"/>
      <c r="COW522" s="329"/>
      <c r="COX522" s="329"/>
      <c r="COY522" s="329"/>
      <c r="COZ522" s="329"/>
      <c r="CPA522" s="329"/>
      <c r="CPB522" s="329"/>
      <c r="CPC522" s="329"/>
      <c r="CPD522" s="329"/>
      <c r="CPE522" s="329"/>
      <c r="CPF522" s="329"/>
      <c r="CPG522" s="329"/>
      <c r="CPH522" s="329"/>
      <c r="CPI522" s="329"/>
      <c r="CPJ522" s="329"/>
      <c r="CPK522" s="329"/>
      <c r="CPL522" s="329"/>
      <c r="CPM522" s="329"/>
      <c r="CPN522" s="329"/>
      <c r="CPO522" s="329"/>
      <c r="CPP522" s="329"/>
      <c r="CPQ522" s="329"/>
      <c r="CPR522" s="329"/>
      <c r="CPS522" s="329"/>
      <c r="CPT522" s="329"/>
      <c r="CPU522" s="329"/>
      <c r="CPV522" s="329"/>
      <c r="CPW522" s="329"/>
      <c r="CPX522" s="329"/>
      <c r="CPY522" s="329"/>
      <c r="CPZ522" s="329"/>
      <c r="CQA522" s="329"/>
      <c r="CQB522" s="329"/>
      <c r="CQC522" s="329"/>
      <c r="CQD522" s="329"/>
      <c r="CQE522" s="329"/>
      <c r="CQF522" s="329"/>
      <c r="CQG522" s="329"/>
      <c r="CQH522" s="329"/>
      <c r="CQI522" s="329"/>
      <c r="CQJ522" s="329"/>
      <c r="CQK522" s="329"/>
      <c r="CQL522" s="329"/>
      <c r="CQM522" s="329"/>
      <c r="CQN522" s="329"/>
      <c r="CQO522" s="329"/>
      <c r="CQP522" s="329"/>
      <c r="CQQ522" s="329"/>
      <c r="CQR522" s="329"/>
      <c r="CQS522" s="329"/>
      <c r="CQT522" s="329"/>
      <c r="CQU522" s="329"/>
      <c r="CQV522" s="329"/>
      <c r="CQW522" s="329"/>
      <c r="CQX522" s="329"/>
      <c r="CQY522" s="329"/>
      <c r="CQZ522" s="329"/>
      <c r="CRA522" s="329"/>
      <c r="CRB522" s="329"/>
      <c r="CRC522" s="329"/>
      <c r="CRD522" s="329"/>
      <c r="CRE522" s="329"/>
      <c r="CRF522" s="329"/>
      <c r="CRG522" s="329"/>
      <c r="CRH522" s="329"/>
      <c r="CRI522" s="329"/>
      <c r="CRJ522" s="329"/>
      <c r="CRK522" s="329"/>
      <c r="CRL522" s="329"/>
      <c r="CRM522" s="329"/>
      <c r="CRN522" s="329"/>
      <c r="CRO522" s="329"/>
      <c r="CRP522" s="329"/>
      <c r="CRQ522" s="329"/>
      <c r="CRR522" s="329"/>
      <c r="CRS522" s="329"/>
      <c r="CRT522" s="329"/>
      <c r="CRU522" s="329"/>
      <c r="CRV522" s="329"/>
      <c r="CRW522" s="329"/>
      <c r="CRX522" s="329"/>
      <c r="CRY522" s="329"/>
      <c r="CRZ522" s="329"/>
      <c r="CSA522" s="329"/>
      <c r="CSB522" s="329"/>
      <c r="CSC522" s="329"/>
      <c r="CSD522" s="329"/>
      <c r="CSE522" s="329"/>
      <c r="CSF522" s="329"/>
      <c r="CSG522" s="329"/>
      <c r="CSH522" s="329"/>
      <c r="CSI522" s="329"/>
      <c r="CSJ522" s="329"/>
      <c r="CSK522" s="329"/>
      <c r="CSL522" s="329"/>
      <c r="CSM522" s="329"/>
      <c r="CSN522" s="329"/>
      <c r="CSO522" s="329"/>
      <c r="CSP522" s="329"/>
      <c r="CSQ522" s="329"/>
      <c r="CSR522" s="329"/>
      <c r="CSS522" s="329"/>
      <c r="CST522" s="329"/>
      <c r="CSU522" s="329"/>
      <c r="CSV522" s="329"/>
      <c r="CSW522" s="329"/>
      <c r="CSX522" s="329"/>
      <c r="CSY522" s="329"/>
      <c r="CSZ522" s="329"/>
      <c r="CTA522" s="329"/>
      <c r="CTB522" s="329"/>
      <c r="CTC522" s="329"/>
      <c r="CTD522" s="329"/>
      <c r="CTE522" s="329"/>
      <c r="CTF522" s="329"/>
      <c r="CTG522" s="329"/>
      <c r="CTH522" s="329"/>
      <c r="CTI522" s="329"/>
      <c r="CTJ522" s="329"/>
      <c r="CTK522" s="329"/>
      <c r="CTL522" s="329"/>
      <c r="CTM522" s="329"/>
      <c r="CTN522" s="329"/>
      <c r="CTO522" s="329"/>
      <c r="CTP522" s="329"/>
      <c r="CTQ522" s="329"/>
      <c r="CTR522" s="329"/>
      <c r="CTS522" s="329"/>
      <c r="CTT522" s="329"/>
      <c r="CTU522" s="329"/>
      <c r="CTV522" s="329"/>
      <c r="CTW522" s="329"/>
      <c r="CTX522" s="329"/>
      <c r="CTY522" s="329"/>
      <c r="CTZ522" s="329"/>
      <c r="CUA522" s="329"/>
      <c r="CUB522" s="329"/>
      <c r="CUC522" s="329"/>
      <c r="CUD522" s="329"/>
      <c r="CUE522" s="329"/>
      <c r="CUF522" s="329"/>
      <c r="CUG522" s="329"/>
      <c r="CUH522" s="329"/>
      <c r="CUI522" s="329"/>
      <c r="CUJ522" s="329"/>
      <c r="CUK522" s="329"/>
      <c r="CUL522" s="329"/>
      <c r="CUM522" s="329"/>
      <c r="CUN522" s="329"/>
      <c r="CUO522" s="329"/>
      <c r="CUP522" s="329"/>
      <c r="CUQ522" s="329"/>
      <c r="CUR522" s="329"/>
      <c r="CUS522" s="329"/>
      <c r="CUT522" s="329"/>
      <c r="CUU522" s="329"/>
      <c r="CUV522" s="329"/>
      <c r="CUW522" s="329"/>
      <c r="CUX522" s="329"/>
      <c r="CUY522" s="329"/>
      <c r="CUZ522" s="329"/>
      <c r="CVA522" s="329"/>
      <c r="CVB522" s="329"/>
      <c r="CVC522" s="329"/>
      <c r="CVD522" s="329"/>
      <c r="CVE522" s="329"/>
      <c r="CVF522" s="329"/>
      <c r="CVG522" s="329"/>
      <c r="CVH522" s="329"/>
      <c r="CVI522" s="329"/>
      <c r="CVJ522" s="329"/>
      <c r="CVK522" s="329"/>
      <c r="CVL522" s="329"/>
      <c r="CVM522" s="329"/>
      <c r="CVN522" s="329"/>
      <c r="CVO522" s="329"/>
      <c r="CVP522" s="329"/>
      <c r="CVQ522" s="329"/>
      <c r="CVR522" s="329"/>
      <c r="CVS522" s="329"/>
      <c r="CVT522" s="329"/>
      <c r="CVU522" s="329"/>
      <c r="CVV522" s="329"/>
      <c r="CVW522" s="329"/>
      <c r="CVX522" s="329"/>
      <c r="CVY522" s="329"/>
      <c r="CVZ522" s="329"/>
      <c r="CWA522" s="329"/>
      <c r="CWB522" s="329"/>
      <c r="CWC522" s="329"/>
      <c r="CWD522" s="329"/>
      <c r="CWE522" s="329"/>
      <c r="CWF522" s="329"/>
      <c r="CWG522" s="329"/>
      <c r="CWH522" s="329"/>
      <c r="CWI522" s="329"/>
      <c r="CWJ522" s="329"/>
      <c r="CWK522" s="329"/>
      <c r="CWL522" s="329"/>
      <c r="CWM522" s="329"/>
      <c r="CWN522" s="329"/>
      <c r="CWO522" s="329"/>
      <c r="CWP522" s="329"/>
      <c r="CWQ522" s="329"/>
      <c r="CWR522" s="329"/>
      <c r="CWS522" s="329"/>
      <c r="CWT522" s="329"/>
      <c r="CWU522" s="329"/>
      <c r="CWV522" s="329"/>
      <c r="CWW522" s="329"/>
      <c r="CWX522" s="329"/>
      <c r="CWY522" s="329"/>
      <c r="CWZ522" s="329"/>
      <c r="CXA522" s="329"/>
      <c r="CXB522" s="329"/>
      <c r="CXC522" s="329"/>
      <c r="CXD522" s="329"/>
      <c r="CXE522" s="329"/>
      <c r="CXF522" s="329"/>
      <c r="CXG522" s="329"/>
      <c r="CXH522" s="329"/>
      <c r="CXI522" s="329"/>
      <c r="CXJ522" s="329"/>
      <c r="CXK522" s="329"/>
      <c r="CXL522" s="329"/>
      <c r="CXM522" s="329"/>
      <c r="CXN522" s="329"/>
      <c r="CXO522" s="329"/>
      <c r="CXP522" s="329"/>
      <c r="CXQ522" s="329"/>
      <c r="CXR522" s="329"/>
      <c r="CXS522" s="329"/>
      <c r="CXT522" s="329"/>
      <c r="CXU522" s="329"/>
      <c r="CXV522" s="329"/>
      <c r="CXW522" s="329"/>
      <c r="CXX522" s="329"/>
      <c r="CXY522" s="329"/>
      <c r="CXZ522" s="329"/>
      <c r="CYA522" s="329"/>
      <c r="CYB522" s="329"/>
      <c r="CYC522" s="329"/>
      <c r="CYD522" s="329"/>
      <c r="CYE522" s="329"/>
      <c r="CYF522" s="329"/>
      <c r="CYG522" s="329"/>
      <c r="CYH522" s="329"/>
      <c r="CYI522" s="329"/>
      <c r="CYJ522" s="329"/>
      <c r="CYK522" s="329"/>
      <c r="CYL522" s="329"/>
      <c r="CYM522" s="329"/>
      <c r="CYN522" s="329"/>
      <c r="CYO522" s="329"/>
      <c r="CYP522" s="329"/>
      <c r="CYQ522" s="329"/>
      <c r="CYR522" s="329"/>
      <c r="CYS522" s="329"/>
      <c r="CYT522" s="329"/>
      <c r="CYU522" s="329"/>
      <c r="CYV522" s="329"/>
      <c r="CYW522" s="329"/>
      <c r="CYX522" s="329"/>
      <c r="CYY522" s="329"/>
      <c r="CYZ522" s="329"/>
      <c r="CZA522" s="329"/>
      <c r="CZB522" s="329"/>
      <c r="CZC522" s="329"/>
      <c r="CZD522" s="329"/>
      <c r="CZE522" s="329"/>
      <c r="CZF522" s="329"/>
      <c r="CZG522" s="329"/>
      <c r="CZH522" s="329"/>
      <c r="CZI522" s="329"/>
      <c r="CZJ522" s="329"/>
      <c r="CZK522" s="329"/>
      <c r="CZL522" s="329"/>
      <c r="CZM522" s="329"/>
      <c r="CZN522" s="329"/>
      <c r="CZO522" s="329"/>
      <c r="CZP522" s="329"/>
      <c r="CZQ522" s="329"/>
      <c r="CZR522" s="329"/>
      <c r="CZS522" s="329"/>
      <c r="CZT522" s="329"/>
      <c r="CZU522" s="329"/>
      <c r="CZV522" s="329"/>
      <c r="CZW522" s="329"/>
      <c r="CZX522" s="329"/>
      <c r="CZY522" s="329"/>
      <c r="CZZ522" s="329"/>
      <c r="DAA522" s="329"/>
      <c r="DAB522" s="329"/>
      <c r="DAC522" s="329"/>
      <c r="DAD522" s="329"/>
      <c r="DAE522" s="329"/>
      <c r="DAF522" s="329"/>
      <c r="DAG522" s="329"/>
      <c r="DAH522" s="329"/>
      <c r="DAI522" s="329"/>
      <c r="DAJ522" s="329"/>
      <c r="DAK522" s="329"/>
      <c r="DAL522" s="329"/>
      <c r="DAM522" s="329"/>
      <c r="DAN522" s="329"/>
      <c r="DAO522" s="329"/>
      <c r="DAP522" s="329"/>
      <c r="DAQ522" s="329"/>
      <c r="DAR522" s="329"/>
      <c r="DAS522" s="329"/>
      <c r="DAT522" s="329"/>
      <c r="DAU522" s="329"/>
      <c r="DAV522" s="329"/>
      <c r="DAW522" s="329"/>
      <c r="DAX522" s="329"/>
      <c r="DAY522" s="329"/>
      <c r="DAZ522" s="329"/>
      <c r="DBA522" s="329"/>
      <c r="DBB522" s="329"/>
      <c r="DBC522" s="329"/>
      <c r="DBD522" s="329"/>
      <c r="DBE522" s="329"/>
      <c r="DBF522" s="329"/>
      <c r="DBG522" s="329"/>
      <c r="DBH522" s="329"/>
      <c r="DBI522" s="329"/>
      <c r="DBJ522" s="329"/>
      <c r="DBK522" s="329"/>
      <c r="DBL522" s="329"/>
      <c r="DBM522" s="329"/>
      <c r="DBN522" s="329"/>
      <c r="DBO522" s="329"/>
      <c r="DBP522" s="329"/>
      <c r="DBQ522" s="329"/>
      <c r="DBR522" s="329"/>
      <c r="DBS522" s="329"/>
      <c r="DBT522" s="329"/>
      <c r="DBU522" s="329"/>
      <c r="DBV522" s="329"/>
      <c r="DBW522" s="329"/>
      <c r="DBX522" s="329"/>
      <c r="DBY522" s="329"/>
      <c r="DBZ522" s="329"/>
      <c r="DCA522" s="329"/>
      <c r="DCB522" s="329"/>
      <c r="DCC522" s="329"/>
      <c r="DCD522" s="329"/>
      <c r="DCE522" s="329"/>
      <c r="DCF522" s="329"/>
      <c r="DCG522" s="329"/>
      <c r="DCH522" s="329"/>
      <c r="DCI522" s="329"/>
      <c r="DCJ522" s="329"/>
      <c r="DCK522" s="329"/>
      <c r="DCL522" s="329"/>
      <c r="DCM522" s="329"/>
      <c r="DCN522" s="329"/>
      <c r="DCO522" s="329"/>
      <c r="DCP522" s="329"/>
      <c r="DCQ522" s="329"/>
      <c r="DCR522" s="329"/>
      <c r="DCS522" s="329"/>
      <c r="DCT522" s="329"/>
      <c r="DCU522" s="329"/>
      <c r="DCV522" s="329"/>
      <c r="DCW522" s="329"/>
      <c r="DCX522" s="329"/>
      <c r="DCY522" s="329"/>
      <c r="DCZ522" s="329"/>
      <c r="DDA522" s="329"/>
      <c r="DDB522" s="329"/>
      <c r="DDC522" s="329"/>
      <c r="DDD522" s="329"/>
      <c r="DDE522" s="329"/>
      <c r="DDF522" s="329"/>
      <c r="DDG522" s="329"/>
      <c r="DDH522" s="329"/>
      <c r="DDI522" s="329"/>
      <c r="DDJ522" s="329"/>
      <c r="DDK522" s="329"/>
      <c r="DDL522" s="329"/>
      <c r="DDM522" s="329"/>
      <c r="DDN522" s="329"/>
      <c r="DDO522" s="329"/>
      <c r="DDP522" s="329"/>
      <c r="DDQ522" s="329"/>
      <c r="DDR522" s="329"/>
      <c r="DDS522" s="329"/>
      <c r="DDT522" s="329"/>
      <c r="DDU522" s="329"/>
      <c r="DDV522" s="329"/>
      <c r="DDW522" s="329"/>
      <c r="DDX522" s="329"/>
      <c r="DDY522" s="329"/>
      <c r="DDZ522" s="329"/>
      <c r="DEA522" s="329"/>
      <c r="DEB522" s="329"/>
      <c r="DEC522" s="329"/>
      <c r="DED522" s="329"/>
      <c r="DEE522" s="329"/>
      <c r="DEF522" s="329"/>
      <c r="DEG522" s="329"/>
      <c r="DEH522" s="329"/>
      <c r="DEI522" s="329"/>
      <c r="DEJ522" s="329"/>
      <c r="DEK522" s="329"/>
      <c r="DEL522" s="329"/>
      <c r="DEM522" s="329"/>
      <c r="DEN522" s="329"/>
      <c r="DEO522" s="329"/>
      <c r="DEP522" s="329"/>
      <c r="DEQ522" s="329"/>
      <c r="DER522" s="329"/>
      <c r="DES522" s="329"/>
      <c r="DET522" s="329"/>
      <c r="DEU522" s="329"/>
      <c r="DEV522" s="329"/>
      <c r="DEW522" s="329"/>
      <c r="DEX522" s="329"/>
      <c r="DEY522" s="329"/>
      <c r="DEZ522" s="329"/>
      <c r="DFA522" s="329"/>
      <c r="DFB522" s="329"/>
      <c r="DFC522" s="329"/>
      <c r="DFD522" s="329"/>
      <c r="DFE522" s="329"/>
      <c r="DFF522" s="329"/>
      <c r="DFG522" s="329"/>
      <c r="DFH522" s="329"/>
      <c r="DFI522" s="329"/>
      <c r="DFJ522" s="329"/>
      <c r="DFK522" s="329"/>
      <c r="DFL522" s="329"/>
      <c r="DFM522" s="329"/>
      <c r="DFN522" s="329"/>
      <c r="DFO522" s="329"/>
      <c r="DFP522" s="329"/>
      <c r="DFQ522" s="329"/>
      <c r="DFR522" s="329"/>
      <c r="DFS522" s="329"/>
      <c r="DFT522" s="329"/>
      <c r="DFU522" s="329"/>
      <c r="DFV522" s="329"/>
      <c r="DFW522" s="329"/>
      <c r="DFX522" s="329"/>
      <c r="DFY522" s="329"/>
      <c r="DFZ522" s="329"/>
      <c r="DGA522" s="329"/>
      <c r="DGB522" s="329"/>
      <c r="DGC522" s="329"/>
      <c r="DGD522" s="329"/>
      <c r="DGE522" s="329"/>
      <c r="DGF522" s="329"/>
      <c r="DGG522" s="329"/>
      <c r="DGH522" s="329"/>
      <c r="DGI522" s="329"/>
      <c r="DGJ522" s="329"/>
      <c r="DGK522" s="329"/>
      <c r="DGL522" s="329"/>
      <c r="DGM522" s="329"/>
      <c r="DGN522" s="329"/>
      <c r="DGO522" s="329"/>
      <c r="DGP522" s="329"/>
      <c r="DGQ522" s="329"/>
      <c r="DGR522" s="329"/>
      <c r="DGS522" s="329"/>
      <c r="DGT522" s="329"/>
      <c r="DGU522" s="329"/>
      <c r="DGV522" s="329"/>
      <c r="DGW522" s="329"/>
      <c r="DGX522" s="329"/>
      <c r="DGY522" s="329"/>
      <c r="DGZ522" s="329"/>
      <c r="DHA522" s="329"/>
      <c r="DHB522" s="329"/>
      <c r="DHC522" s="329"/>
      <c r="DHD522" s="329"/>
      <c r="DHE522" s="329"/>
      <c r="DHF522" s="329"/>
      <c r="DHG522" s="329"/>
      <c r="DHH522" s="329"/>
      <c r="DHI522" s="329"/>
      <c r="DHJ522" s="329"/>
      <c r="DHK522" s="329"/>
      <c r="DHL522" s="329"/>
      <c r="DHM522" s="329"/>
      <c r="DHN522" s="329"/>
      <c r="DHO522" s="329"/>
      <c r="DHP522" s="329"/>
      <c r="DHQ522" s="329"/>
      <c r="DHR522" s="329"/>
      <c r="DHS522" s="329"/>
      <c r="DHT522" s="329"/>
      <c r="DHU522" s="329"/>
      <c r="DHV522" s="329"/>
      <c r="DHW522" s="329"/>
      <c r="DHX522" s="329"/>
      <c r="DHY522" s="329"/>
      <c r="DHZ522" s="329"/>
      <c r="DIA522" s="329"/>
      <c r="DIB522" s="329"/>
      <c r="DIC522" s="329"/>
      <c r="DID522" s="329"/>
      <c r="DIE522" s="329"/>
      <c r="DIF522" s="329"/>
      <c r="DIG522" s="329"/>
      <c r="DIH522" s="329"/>
      <c r="DII522" s="329"/>
      <c r="DIJ522" s="329"/>
      <c r="DIK522" s="329"/>
      <c r="DIL522" s="329"/>
      <c r="DIM522" s="329"/>
      <c r="DIN522" s="329"/>
      <c r="DIO522" s="329"/>
      <c r="DIP522" s="329"/>
      <c r="DIQ522" s="329"/>
      <c r="DIR522" s="329"/>
      <c r="DIS522" s="329"/>
      <c r="DIT522" s="329"/>
      <c r="DIU522" s="329"/>
      <c r="DIV522" s="329"/>
      <c r="DIW522" s="329"/>
      <c r="DIX522" s="329"/>
      <c r="DIY522" s="329"/>
      <c r="DIZ522" s="329"/>
      <c r="DJA522" s="329"/>
      <c r="DJB522" s="329"/>
      <c r="DJC522" s="329"/>
      <c r="DJD522" s="329"/>
      <c r="DJE522" s="329"/>
      <c r="DJF522" s="329"/>
      <c r="DJG522" s="329"/>
      <c r="DJH522" s="329"/>
      <c r="DJI522" s="329"/>
      <c r="DJJ522" s="329"/>
      <c r="DJK522" s="329"/>
      <c r="DJL522" s="329"/>
      <c r="DJM522" s="329"/>
      <c r="DJN522" s="329"/>
      <c r="DJO522" s="329"/>
      <c r="DJP522" s="329"/>
      <c r="DJQ522" s="329"/>
      <c r="DJR522" s="329"/>
      <c r="DJS522" s="329"/>
      <c r="DJT522" s="329"/>
      <c r="DJU522" s="329"/>
      <c r="DJV522" s="329"/>
      <c r="DJW522" s="329"/>
      <c r="DJX522" s="329"/>
      <c r="DJY522" s="329"/>
      <c r="DJZ522" s="329"/>
      <c r="DKA522" s="329"/>
      <c r="DKB522" s="329"/>
      <c r="DKC522" s="329"/>
      <c r="DKD522" s="329"/>
      <c r="DKE522" s="329"/>
      <c r="DKF522" s="329"/>
      <c r="DKG522" s="329"/>
      <c r="DKH522" s="329"/>
      <c r="DKI522" s="329"/>
      <c r="DKJ522" s="329"/>
      <c r="DKK522" s="329"/>
      <c r="DKL522" s="329"/>
      <c r="DKM522" s="329"/>
      <c r="DKN522" s="329"/>
      <c r="DKO522" s="329"/>
      <c r="DKP522" s="329"/>
      <c r="DKQ522" s="329"/>
      <c r="DKR522" s="329"/>
      <c r="DKS522" s="329"/>
      <c r="DKT522" s="329"/>
      <c r="DKU522" s="329"/>
      <c r="DKV522" s="329"/>
      <c r="DKW522" s="329"/>
      <c r="DKX522" s="329"/>
      <c r="DKY522" s="329"/>
      <c r="DKZ522" s="329"/>
      <c r="DLA522" s="329"/>
      <c r="DLB522" s="329"/>
      <c r="DLC522" s="329"/>
      <c r="DLD522" s="329"/>
      <c r="DLE522" s="329"/>
      <c r="DLF522" s="329"/>
      <c r="DLG522" s="329"/>
      <c r="DLH522" s="329"/>
      <c r="DLI522" s="329"/>
      <c r="DLJ522" s="329"/>
      <c r="DLK522" s="329"/>
      <c r="DLL522" s="329"/>
      <c r="DLM522" s="329"/>
      <c r="DLN522" s="329"/>
      <c r="DLO522" s="329"/>
      <c r="DLP522" s="329"/>
      <c r="DLQ522" s="329"/>
      <c r="DLR522" s="329"/>
      <c r="DLS522" s="329"/>
      <c r="DLT522" s="329"/>
      <c r="DLU522" s="329"/>
      <c r="DLV522" s="329"/>
      <c r="DLW522" s="329"/>
      <c r="DLX522" s="329"/>
      <c r="DLY522" s="329"/>
      <c r="DLZ522" s="329"/>
      <c r="DMA522" s="329"/>
      <c r="DMB522" s="329"/>
      <c r="DMC522" s="329"/>
      <c r="DMD522" s="329"/>
      <c r="DME522" s="329"/>
      <c r="DMF522" s="329"/>
      <c r="DMG522" s="329"/>
      <c r="DMH522" s="329"/>
      <c r="DMI522" s="329"/>
      <c r="DMJ522" s="329"/>
      <c r="DMK522" s="329"/>
      <c r="DML522" s="329"/>
      <c r="DMM522" s="329"/>
      <c r="DMN522" s="329"/>
      <c r="DMO522" s="329"/>
      <c r="DMP522" s="329"/>
      <c r="DMQ522" s="329"/>
      <c r="DMR522" s="329"/>
      <c r="DMS522" s="329"/>
      <c r="DMT522" s="329"/>
      <c r="DMU522" s="329"/>
      <c r="DMV522" s="329"/>
      <c r="DMW522" s="329"/>
      <c r="DMX522" s="329"/>
      <c r="DMY522" s="329"/>
      <c r="DMZ522" s="329"/>
      <c r="DNA522" s="329"/>
      <c r="DNB522" s="329"/>
      <c r="DNC522" s="329"/>
      <c r="DND522" s="329"/>
      <c r="DNE522" s="329"/>
      <c r="DNF522" s="329"/>
      <c r="DNG522" s="329"/>
      <c r="DNH522" s="329"/>
      <c r="DNI522" s="329"/>
      <c r="DNJ522" s="329"/>
      <c r="DNK522" s="329"/>
      <c r="DNL522" s="329"/>
      <c r="DNM522" s="329"/>
      <c r="DNN522" s="329"/>
      <c r="DNO522" s="329"/>
      <c r="DNP522" s="329"/>
      <c r="DNQ522" s="329"/>
      <c r="DNR522" s="329"/>
      <c r="DNS522" s="329"/>
      <c r="DNT522" s="329"/>
      <c r="DNU522" s="329"/>
      <c r="DNV522" s="329"/>
      <c r="DNW522" s="329"/>
      <c r="DNX522" s="329"/>
      <c r="DNY522" s="329"/>
      <c r="DNZ522" s="329"/>
      <c r="DOA522" s="329"/>
      <c r="DOB522" s="329"/>
      <c r="DOC522" s="329"/>
      <c r="DOD522" s="329"/>
      <c r="DOE522" s="329"/>
      <c r="DOF522" s="329"/>
      <c r="DOG522" s="329"/>
      <c r="DOH522" s="329"/>
      <c r="DOI522" s="329"/>
      <c r="DOJ522" s="329"/>
      <c r="DOK522" s="329"/>
      <c r="DOL522" s="329"/>
      <c r="DOM522" s="329"/>
      <c r="DON522" s="329"/>
      <c r="DOO522" s="329"/>
      <c r="DOP522" s="329"/>
      <c r="DOQ522" s="329"/>
      <c r="DOR522" s="329"/>
      <c r="DOS522" s="329"/>
      <c r="DOT522" s="329"/>
      <c r="DOU522" s="329"/>
      <c r="DOV522" s="329"/>
      <c r="DOW522" s="329"/>
      <c r="DOX522" s="329"/>
      <c r="DOY522" s="329"/>
      <c r="DOZ522" s="329"/>
      <c r="DPA522" s="329"/>
      <c r="DPB522" s="329"/>
      <c r="DPC522" s="329"/>
      <c r="DPD522" s="329"/>
      <c r="DPE522" s="329"/>
      <c r="DPF522" s="329"/>
      <c r="DPG522" s="329"/>
      <c r="DPH522" s="329"/>
      <c r="DPI522" s="329"/>
      <c r="DPJ522" s="329"/>
      <c r="DPK522" s="329"/>
      <c r="DPL522" s="329"/>
      <c r="DPM522" s="329"/>
      <c r="DPN522" s="329"/>
      <c r="DPO522" s="329"/>
      <c r="DPP522" s="329"/>
      <c r="DPQ522" s="329"/>
      <c r="DPR522" s="329"/>
      <c r="DPS522" s="329"/>
      <c r="DPT522" s="329"/>
      <c r="DPU522" s="329"/>
      <c r="DPV522" s="329"/>
      <c r="DPW522" s="329"/>
      <c r="DPX522" s="329"/>
      <c r="DPY522" s="329"/>
      <c r="DPZ522" s="329"/>
      <c r="DQA522" s="329"/>
      <c r="DQB522" s="329"/>
      <c r="DQC522" s="329"/>
      <c r="DQD522" s="329"/>
      <c r="DQE522" s="329"/>
      <c r="DQF522" s="329"/>
      <c r="DQG522" s="329"/>
      <c r="DQH522" s="329"/>
      <c r="DQI522" s="329"/>
      <c r="DQJ522" s="329"/>
      <c r="DQK522" s="329"/>
      <c r="DQL522" s="329"/>
      <c r="DQM522" s="329"/>
      <c r="DQN522" s="329"/>
      <c r="DQO522" s="329"/>
      <c r="DQP522" s="329"/>
      <c r="DQQ522" s="329"/>
      <c r="DQR522" s="329"/>
      <c r="DQS522" s="329"/>
      <c r="DQT522" s="329"/>
      <c r="DQU522" s="329"/>
      <c r="DQV522" s="329"/>
      <c r="DQW522" s="329"/>
      <c r="DQX522" s="329"/>
      <c r="DQY522" s="329"/>
      <c r="DQZ522" s="329"/>
      <c r="DRA522" s="329"/>
      <c r="DRB522" s="329"/>
      <c r="DRC522" s="329"/>
      <c r="DRD522" s="329"/>
      <c r="DRE522" s="329"/>
      <c r="DRF522" s="329"/>
      <c r="DRG522" s="329"/>
      <c r="DRH522" s="329"/>
      <c r="DRI522" s="329"/>
      <c r="DRJ522" s="329"/>
      <c r="DRK522" s="329"/>
      <c r="DRL522" s="329"/>
      <c r="DRM522" s="329"/>
      <c r="DRN522" s="329"/>
      <c r="DRO522" s="329"/>
      <c r="DRP522" s="329"/>
      <c r="DRQ522" s="329"/>
      <c r="DRR522" s="329"/>
      <c r="DRS522" s="329"/>
      <c r="DRT522" s="329"/>
      <c r="DRU522" s="329"/>
      <c r="DRV522" s="329"/>
      <c r="DRW522" s="329"/>
      <c r="DRX522" s="329"/>
      <c r="DRY522" s="329"/>
      <c r="DRZ522" s="329"/>
      <c r="DSA522" s="329"/>
      <c r="DSB522" s="329"/>
      <c r="DSC522" s="329"/>
      <c r="DSD522" s="329"/>
      <c r="DSE522" s="329"/>
      <c r="DSF522" s="329"/>
      <c r="DSG522" s="329"/>
      <c r="DSH522" s="329"/>
      <c r="DSI522" s="329"/>
      <c r="DSJ522" s="329"/>
      <c r="DSK522" s="329"/>
      <c r="DSL522" s="329"/>
      <c r="DSM522" s="329"/>
      <c r="DSN522" s="329"/>
      <c r="DSO522" s="329"/>
      <c r="DSP522" s="329"/>
      <c r="DSQ522" s="329"/>
      <c r="DSR522" s="329"/>
      <c r="DSS522" s="329"/>
      <c r="DST522" s="329"/>
      <c r="DSU522" s="329"/>
      <c r="DSV522" s="329"/>
      <c r="DSW522" s="329"/>
      <c r="DSX522" s="329"/>
      <c r="DSY522" s="329"/>
      <c r="DSZ522" s="329"/>
      <c r="DTA522" s="329"/>
      <c r="DTB522" s="329"/>
      <c r="DTC522" s="329"/>
      <c r="DTD522" s="329"/>
      <c r="DTE522" s="329"/>
      <c r="DTF522" s="329"/>
      <c r="DTG522" s="329"/>
      <c r="DTH522" s="329"/>
      <c r="DTI522" s="329"/>
      <c r="DTJ522" s="329"/>
      <c r="DTK522" s="329"/>
      <c r="DTL522" s="329"/>
      <c r="DTM522" s="329"/>
      <c r="DTN522" s="329"/>
      <c r="DTO522" s="329"/>
      <c r="DTP522" s="329"/>
      <c r="DTQ522" s="329"/>
      <c r="DTR522" s="329"/>
      <c r="DTS522" s="329"/>
      <c r="DTT522" s="329"/>
      <c r="DTU522" s="329"/>
      <c r="DTV522" s="329"/>
      <c r="DTW522" s="329"/>
      <c r="DTX522" s="329"/>
      <c r="DTY522" s="329"/>
      <c r="DTZ522" s="329"/>
      <c r="DUA522" s="329"/>
      <c r="DUB522" s="329"/>
      <c r="DUC522" s="329"/>
      <c r="DUD522" s="329"/>
      <c r="DUE522" s="329"/>
      <c r="DUF522" s="329"/>
      <c r="DUG522" s="329"/>
      <c r="DUH522" s="329"/>
      <c r="DUI522" s="329"/>
      <c r="DUJ522" s="329"/>
      <c r="DUK522" s="329"/>
      <c r="DUL522" s="329"/>
      <c r="DUM522" s="329"/>
      <c r="DUN522" s="329"/>
      <c r="DUO522" s="329"/>
      <c r="DUP522" s="329"/>
      <c r="DUQ522" s="329"/>
      <c r="DUR522" s="329"/>
      <c r="DUS522" s="329"/>
      <c r="DUT522" s="329"/>
      <c r="DUU522" s="329"/>
      <c r="DUV522" s="329"/>
      <c r="DUW522" s="329"/>
      <c r="DUX522" s="329"/>
      <c r="DUY522" s="329"/>
      <c r="DUZ522" s="329"/>
      <c r="DVA522" s="329"/>
      <c r="DVB522" s="329"/>
      <c r="DVC522" s="329"/>
      <c r="DVD522" s="329"/>
      <c r="DVE522" s="329"/>
      <c r="DVF522" s="329"/>
      <c r="DVG522" s="329"/>
      <c r="DVH522" s="329"/>
      <c r="DVI522" s="329"/>
      <c r="DVJ522" s="329"/>
      <c r="DVK522" s="329"/>
      <c r="DVL522" s="329"/>
      <c r="DVM522" s="329"/>
      <c r="DVN522" s="329"/>
      <c r="DVO522" s="329"/>
      <c r="DVP522" s="329"/>
      <c r="DVQ522" s="329"/>
      <c r="DVR522" s="329"/>
      <c r="DVS522" s="329"/>
      <c r="DVT522" s="329"/>
      <c r="DVU522" s="329"/>
      <c r="DVV522" s="329"/>
      <c r="DVW522" s="329"/>
      <c r="DVX522" s="329"/>
      <c r="DVY522" s="329"/>
      <c r="DVZ522" s="329"/>
      <c r="DWA522" s="329"/>
      <c r="DWB522" s="329"/>
      <c r="DWC522" s="329"/>
      <c r="DWD522" s="329"/>
      <c r="DWE522" s="329"/>
      <c r="DWF522" s="329"/>
      <c r="DWG522" s="329"/>
      <c r="DWH522" s="329"/>
      <c r="DWI522" s="329"/>
      <c r="DWJ522" s="329"/>
      <c r="DWK522" s="329"/>
      <c r="DWL522" s="329"/>
      <c r="DWM522" s="329"/>
      <c r="DWN522" s="329"/>
      <c r="DWO522" s="329"/>
      <c r="DWP522" s="329"/>
      <c r="DWQ522" s="329"/>
      <c r="DWR522" s="329"/>
      <c r="DWS522" s="329"/>
      <c r="DWT522" s="329"/>
      <c r="DWU522" s="329"/>
      <c r="DWV522" s="329"/>
      <c r="DWW522" s="329"/>
      <c r="DWX522" s="329"/>
      <c r="DWY522" s="329"/>
      <c r="DWZ522" s="329"/>
      <c r="DXA522" s="329"/>
      <c r="DXB522" s="329"/>
      <c r="DXC522" s="329"/>
      <c r="DXD522" s="329"/>
      <c r="DXE522" s="329"/>
      <c r="DXF522" s="329"/>
      <c r="DXG522" s="329"/>
      <c r="DXH522" s="329"/>
      <c r="DXI522" s="329"/>
      <c r="DXJ522" s="329"/>
      <c r="DXK522" s="329"/>
      <c r="DXL522" s="329"/>
      <c r="DXM522" s="329"/>
      <c r="DXN522" s="329"/>
      <c r="DXO522" s="329"/>
      <c r="DXP522" s="329"/>
      <c r="DXQ522" s="329"/>
      <c r="DXR522" s="329"/>
      <c r="DXS522" s="329"/>
      <c r="DXT522" s="329"/>
      <c r="DXU522" s="329"/>
      <c r="DXV522" s="329"/>
      <c r="DXW522" s="329"/>
      <c r="DXX522" s="329"/>
      <c r="DXY522" s="329"/>
      <c r="DXZ522" s="329"/>
      <c r="DYA522" s="329"/>
      <c r="DYB522" s="329"/>
      <c r="DYC522" s="329"/>
      <c r="DYD522" s="329"/>
      <c r="DYE522" s="329"/>
      <c r="DYF522" s="329"/>
      <c r="DYG522" s="329"/>
      <c r="DYH522" s="329"/>
      <c r="DYI522" s="329"/>
      <c r="DYJ522" s="329"/>
      <c r="DYK522" s="329"/>
      <c r="DYL522" s="329"/>
      <c r="DYM522" s="329"/>
      <c r="DYN522" s="329"/>
      <c r="DYO522" s="329"/>
      <c r="DYP522" s="329"/>
      <c r="DYQ522" s="329"/>
      <c r="DYR522" s="329"/>
      <c r="DYS522" s="329"/>
      <c r="DYT522" s="329"/>
      <c r="DYU522" s="329"/>
      <c r="DYV522" s="329"/>
      <c r="DYW522" s="329"/>
      <c r="DYX522" s="329"/>
      <c r="DYY522" s="329"/>
      <c r="DYZ522" s="329"/>
      <c r="DZA522" s="329"/>
      <c r="DZB522" s="329"/>
      <c r="DZC522" s="329"/>
      <c r="DZD522" s="329"/>
      <c r="DZE522" s="329"/>
      <c r="DZF522" s="329"/>
      <c r="DZG522" s="329"/>
      <c r="DZH522" s="329"/>
      <c r="DZI522" s="329"/>
      <c r="DZJ522" s="329"/>
      <c r="DZK522" s="329"/>
      <c r="DZL522" s="329"/>
      <c r="DZM522" s="329"/>
      <c r="DZN522" s="329"/>
      <c r="DZO522" s="329"/>
      <c r="DZP522" s="329"/>
      <c r="DZQ522" s="329"/>
      <c r="DZR522" s="329"/>
      <c r="DZS522" s="329"/>
      <c r="DZT522" s="329"/>
      <c r="DZU522" s="329"/>
      <c r="DZV522" s="329"/>
      <c r="DZW522" s="329"/>
      <c r="DZX522" s="329"/>
      <c r="DZY522" s="329"/>
      <c r="DZZ522" s="329"/>
      <c r="EAA522" s="329"/>
      <c r="EAB522" s="329"/>
      <c r="EAC522" s="329"/>
      <c r="EAD522" s="329"/>
      <c r="EAE522" s="329"/>
      <c r="EAF522" s="329"/>
      <c r="EAG522" s="329"/>
      <c r="EAH522" s="329"/>
      <c r="EAI522" s="329"/>
      <c r="EAJ522" s="329"/>
      <c r="EAK522" s="329"/>
      <c r="EAL522" s="329"/>
      <c r="EAM522" s="329"/>
      <c r="EAN522" s="329"/>
      <c r="EAO522" s="329"/>
      <c r="EAP522" s="329"/>
      <c r="EAQ522" s="329"/>
      <c r="EAR522" s="329"/>
      <c r="EAS522" s="329"/>
      <c r="EAT522" s="329"/>
      <c r="EAU522" s="329"/>
      <c r="EAV522" s="329"/>
      <c r="EAW522" s="329"/>
      <c r="EAX522" s="329"/>
      <c r="EAY522" s="329"/>
      <c r="EAZ522" s="329"/>
      <c r="EBA522" s="329"/>
      <c r="EBB522" s="329"/>
      <c r="EBC522" s="329"/>
      <c r="EBD522" s="329"/>
      <c r="EBE522" s="329"/>
      <c r="EBF522" s="329"/>
      <c r="EBG522" s="329"/>
      <c r="EBH522" s="329"/>
      <c r="EBI522" s="329"/>
      <c r="EBJ522" s="329"/>
      <c r="EBK522" s="329"/>
      <c r="EBL522" s="329"/>
      <c r="EBM522" s="329"/>
      <c r="EBN522" s="329"/>
      <c r="EBO522" s="329"/>
      <c r="EBP522" s="329"/>
      <c r="EBQ522" s="329"/>
      <c r="EBR522" s="329"/>
      <c r="EBS522" s="329"/>
      <c r="EBT522" s="329"/>
      <c r="EBU522" s="329"/>
      <c r="EBV522" s="329"/>
      <c r="EBW522" s="329"/>
      <c r="EBX522" s="329"/>
      <c r="EBY522" s="329"/>
      <c r="EBZ522" s="329"/>
      <c r="ECA522" s="329"/>
      <c r="ECB522" s="329"/>
      <c r="ECC522" s="329"/>
      <c r="ECD522" s="329"/>
      <c r="ECE522" s="329"/>
      <c r="ECF522" s="329"/>
      <c r="ECG522" s="329"/>
      <c r="ECH522" s="329"/>
      <c r="ECI522" s="329"/>
      <c r="ECJ522" s="329"/>
      <c r="ECK522" s="329"/>
      <c r="ECL522" s="329"/>
      <c r="ECM522" s="329"/>
      <c r="ECN522" s="329"/>
      <c r="ECO522" s="329"/>
      <c r="ECP522" s="329"/>
      <c r="ECQ522" s="329"/>
      <c r="ECR522" s="329"/>
      <c r="ECS522" s="329"/>
      <c r="ECT522" s="329"/>
      <c r="ECU522" s="329"/>
      <c r="ECV522" s="329"/>
      <c r="ECW522" s="329"/>
      <c r="ECX522" s="329"/>
      <c r="ECY522" s="329"/>
      <c r="ECZ522" s="329"/>
      <c r="EDA522" s="329"/>
      <c r="EDB522" s="329"/>
      <c r="EDC522" s="329"/>
      <c r="EDD522" s="329"/>
      <c r="EDE522" s="329"/>
      <c r="EDF522" s="329"/>
      <c r="EDG522" s="329"/>
      <c r="EDH522" s="329"/>
      <c r="EDI522" s="329"/>
      <c r="EDJ522" s="329"/>
      <c r="EDK522" s="329"/>
      <c r="EDL522" s="329"/>
      <c r="EDM522" s="329"/>
      <c r="EDN522" s="329"/>
      <c r="EDO522" s="329"/>
      <c r="EDP522" s="329"/>
      <c r="EDQ522" s="329"/>
      <c r="EDR522" s="329"/>
      <c r="EDS522" s="329"/>
      <c r="EDT522" s="329"/>
      <c r="EDU522" s="329"/>
      <c r="EDV522" s="329"/>
      <c r="EDW522" s="329"/>
      <c r="EDX522" s="329"/>
      <c r="EDY522" s="329"/>
      <c r="EDZ522" s="329"/>
      <c r="EEA522" s="329"/>
      <c r="EEB522" s="329"/>
      <c r="EEC522" s="329"/>
      <c r="EED522" s="329"/>
      <c r="EEE522" s="329"/>
      <c r="EEF522" s="329"/>
      <c r="EEG522" s="329"/>
      <c r="EEH522" s="329"/>
      <c r="EEI522" s="329"/>
      <c r="EEJ522" s="329"/>
      <c r="EEK522" s="329"/>
      <c r="EEL522" s="329"/>
      <c r="EEM522" s="329"/>
      <c r="EEN522" s="329"/>
      <c r="EEO522" s="329"/>
      <c r="EEP522" s="329"/>
      <c r="EEQ522" s="329"/>
      <c r="EER522" s="329"/>
      <c r="EES522" s="329"/>
      <c r="EET522" s="329"/>
      <c r="EEU522" s="329"/>
      <c r="EEV522" s="329"/>
      <c r="EEW522" s="329"/>
      <c r="EEX522" s="329"/>
      <c r="EEY522" s="329"/>
      <c r="EEZ522" s="329"/>
      <c r="EFA522" s="329"/>
      <c r="EFB522" s="329"/>
      <c r="EFC522" s="329"/>
      <c r="EFD522" s="329"/>
      <c r="EFE522" s="329"/>
      <c r="EFF522" s="329"/>
      <c r="EFG522" s="329"/>
      <c r="EFH522" s="329"/>
      <c r="EFI522" s="329"/>
      <c r="EFJ522" s="329"/>
      <c r="EFK522" s="329"/>
      <c r="EFL522" s="329"/>
      <c r="EFM522" s="329"/>
      <c r="EFN522" s="329"/>
      <c r="EFO522" s="329"/>
      <c r="EFP522" s="329"/>
      <c r="EFQ522" s="329"/>
      <c r="EFR522" s="329"/>
      <c r="EFS522" s="329"/>
      <c r="EFT522" s="329"/>
      <c r="EFU522" s="329"/>
      <c r="EFV522" s="329"/>
      <c r="EFW522" s="329"/>
      <c r="EFX522" s="329"/>
      <c r="EFY522" s="329"/>
      <c r="EFZ522" s="329"/>
      <c r="EGA522" s="329"/>
      <c r="EGB522" s="329"/>
      <c r="EGC522" s="329"/>
      <c r="EGD522" s="329"/>
      <c r="EGE522" s="329"/>
      <c r="EGF522" s="329"/>
      <c r="EGG522" s="329"/>
      <c r="EGH522" s="329"/>
      <c r="EGI522" s="329"/>
      <c r="EGJ522" s="329"/>
      <c r="EGK522" s="329"/>
      <c r="EGL522" s="329"/>
      <c r="EGM522" s="329"/>
      <c r="EGN522" s="329"/>
      <c r="EGO522" s="329"/>
      <c r="EGP522" s="329"/>
      <c r="EGQ522" s="329"/>
      <c r="EGR522" s="329"/>
      <c r="EGS522" s="329"/>
      <c r="EGT522" s="329"/>
      <c r="EGU522" s="329"/>
      <c r="EGV522" s="329"/>
      <c r="EGW522" s="329"/>
      <c r="EGX522" s="329"/>
      <c r="EGY522" s="329"/>
      <c r="EGZ522" s="329"/>
      <c r="EHA522" s="329"/>
      <c r="EHB522" s="329"/>
      <c r="EHC522" s="329"/>
      <c r="EHD522" s="329"/>
      <c r="EHE522" s="329"/>
      <c r="EHF522" s="329"/>
      <c r="EHG522" s="329"/>
      <c r="EHH522" s="329"/>
      <c r="EHI522" s="329"/>
      <c r="EHJ522" s="329"/>
      <c r="EHK522" s="329"/>
      <c r="EHL522" s="329"/>
      <c r="EHM522" s="329"/>
      <c r="EHN522" s="329"/>
      <c r="EHO522" s="329"/>
      <c r="EHP522" s="329"/>
      <c r="EHQ522" s="329"/>
      <c r="EHR522" s="329"/>
      <c r="EHS522" s="329"/>
      <c r="EHT522" s="329"/>
      <c r="EHU522" s="329"/>
      <c r="EHV522" s="329"/>
      <c r="EHW522" s="329"/>
      <c r="EHX522" s="329"/>
      <c r="EHY522" s="329"/>
      <c r="EHZ522" s="329"/>
      <c r="EIA522" s="329"/>
      <c r="EIB522" s="329"/>
      <c r="EIC522" s="329"/>
      <c r="EID522" s="329"/>
      <c r="EIE522" s="329"/>
      <c r="EIF522" s="329"/>
      <c r="EIG522" s="329"/>
      <c r="EIH522" s="329"/>
      <c r="EII522" s="329"/>
      <c r="EIJ522" s="329"/>
      <c r="EIK522" s="329"/>
      <c r="EIL522" s="329"/>
      <c r="EIM522" s="329"/>
      <c r="EIN522" s="329"/>
      <c r="EIO522" s="329"/>
      <c r="EIP522" s="329"/>
      <c r="EIQ522" s="329"/>
      <c r="EIR522" s="329"/>
      <c r="EIS522" s="329"/>
      <c r="EIT522" s="329"/>
      <c r="EIU522" s="329"/>
      <c r="EIV522" s="329"/>
      <c r="EIW522" s="329"/>
      <c r="EIX522" s="329"/>
      <c r="EIY522" s="329"/>
      <c r="EIZ522" s="329"/>
      <c r="EJA522" s="329"/>
      <c r="EJB522" s="329"/>
      <c r="EJC522" s="329"/>
      <c r="EJD522" s="329"/>
      <c r="EJE522" s="329"/>
      <c r="EJF522" s="329"/>
      <c r="EJG522" s="329"/>
      <c r="EJH522" s="329"/>
      <c r="EJI522" s="329"/>
      <c r="EJJ522" s="329"/>
      <c r="EJK522" s="329"/>
      <c r="EJL522" s="329"/>
      <c r="EJM522" s="329"/>
      <c r="EJN522" s="329"/>
      <c r="EJO522" s="329"/>
      <c r="EJP522" s="329"/>
      <c r="EJQ522" s="329"/>
      <c r="EJR522" s="329"/>
      <c r="EJS522" s="329"/>
      <c r="EJT522" s="329"/>
      <c r="EJU522" s="329"/>
      <c r="EJV522" s="329"/>
      <c r="EJW522" s="329"/>
      <c r="EJX522" s="329"/>
      <c r="EJY522" s="329"/>
      <c r="EJZ522" s="329"/>
      <c r="EKA522" s="329"/>
      <c r="EKB522" s="329"/>
      <c r="EKC522" s="329"/>
      <c r="EKD522" s="329"/>
      <c r="EKE522" s="329"/>
      <c r="EKF522" s="329"/>
      <c r="EKG522" s="329"/>
      <c r="EKH522" s="329"/>
      <c r="EKI522" s="329"/>
      <c r="EKJ522" s="329"/>
      <c r="EKK522" s="329"/>
      <c r="EKL522" s="329"/>
      <c r="EKM522" s="329"/>
      <c r="EKN522" s="329"/>
      <c r="EKO522" s="329"/>
      <c r="EKP522" s="329"/>
      <c r="EKQ522" s="329"/>
      <c r="EKR522" s="329"/>
      <c r="EKS522" s="329"/>
      <c r="EKT522" s="329"/>
      <c r="EKU522" s="329"/>
      <c r="EKV522" s="329"/>
      <c r="EKW522" s="329"/>
      <c r="EKX522" s="329"/>
      <c r="EKY522" s="329"/>
      <c r="EKZ522" s="329"/>
      <c r="ELA522" s="329"/>
      <c r="ELB522" s="329"/>
      <c r="ELC522" s="329"/>
      <c r="ELD522" s="329"/>
      <c r="ELE522" s="329"/>
      <c r="ELF522" s="329"/>
      <c r="ELG522" s="329"/>
      <c r="ELH522" s="329"/>
      <c r="ELI522" s="329"/>
      <c r="ELJ522" s="329"/>
      <c r="ELK522" s="329"/>
      <c r="ELL522" s="329"/>
      <c r="ELM522" s="329"/>
      <c r="ELN522" s="329"/>
      <c r="ELO522" s="329"/>
      <c r="ELP522" s="329"/>
      <c r="ELQ522" s="329"/>
      <c r="ELR522" s="329"/>
      <c r="ELS522" s="329"/>
      <c r="ELT522" s="329"/>
      <c r="ELU522" s="329"/>
      <c r="ELV522" s="329"/>
      <c r="ELW522" s="329"/>
      <c r="ELX522" s="329"/>
      <c r="ELY522" s="329"/>
      <c r="ELZ522" s="329"/>
      <c r="EMA522" s="329"/>
      <c r="EMB522" s="329"/>
      <c r="EMC522" s="329"/>
      <c r="EMD522" s="329"/>
      <c r="EME522" s="329"/>
      <c r="EMF522" s="329"/>
      <c r="EMG522" s="329"/>
      <c r="EMH522" s="329"/>
      <c r="EMI522" s="329"/>
      <c r="EMJ522" s="329"/>
      <c r="EMK522" s="329"/>
      <c r="EML522" s="329"/>
      <c r="EMM522" s="329"/>
      <c r="EMN522" s="329"/>
      <c r="EMO522" s="329"/>
      <c r="EMP522" s="329"/>
      <c r="EMQ522" s="329"/>
      <c r="EMR522" s="329"/>
      <c r="EMS522" s="329"/>
      <c r="EMT522" s="329"/>
      <c r="EMU522" s="329"/>
      <c r="EMV522" s="329"/>
      <c r="EMW522" s="329"/>
      <c r="EMX522" s="329"/>
      <c r="EMY522" s="329"/>
      <c r="EMZ522" s="329"/>
      <c r="ENA522" s="329"/>
      <c r="ENB522" s="329"/>
      <c r="ENC522" s="329"/>
      <c r="END522" s="329"/>
      <c r="ENE522" s="329"/>
      <c r="ENF522" s="329"/>
      <c r="ENG522" s="329"/>
      <c r="ENH522" s="329"/>
      <c r="ENI522" s="329"/>
      <c r="ENJ522" s="329"/>
      <c r="ENK522" s="329"/>
      <c r="ENL522" s="329"/>
      <c r="ENM522" s="329"/>
      <c r="ENN522" s="329"/>
      <c r="ENO522" s="329"/>
      <c r="ENP522" s="329"/>
      <c r="ENQ522" s="329"/>
      <c r="ENR522" s="329"/>
      <c r="ENS522" s="329"/>
      <c r="ENT522" s="329"/>
      <c r="ENU522" s="329"/>
      <c r="ENV522" s="329"/>
      <c r="ENW522" s="329"/>
      <c r="ENX522" s="329"/>
      <c r="ENY522" s="329"/>
      <c r="ENZ522" s="329"/>
      <c r="EOA522" s="329"/>
      <c r="EOB522" s="329"/>
      <c r="EOC522" s="329"/>
      <c r="EOD522" s="329"/>
      <c r="EOE522" s="329"/>
      <c r="EOF522" s="329"/>
      <c r="EOG522" s="329"/>
      <c r="EOH522" s="329"/>
      <c r="EOI522" s="329"/>
      <c r="EOJ522" s="329"/>
      <c r="EOK522" s="329"/>
      <c r="EOL522" s="329"/>
      <c r="EOM522" s="329"/>
      <c r="EON522" s="329"/>
      <c r="EOO522" s="329"/>
      <c r="EOP522" s="329"/>
      <c r="EOQ522" s="329"/>
      <c r="EOR522" s="329"/>
      <c r="EOS522" s="329"/>
      <c r="EOT522" s="329"/>
      <c r="EOU522" s="329"/>
      <c r="EOV522" s="329"/>
      <c r="EOW522" s="329"/>
      <c r="EOX522" s="329"/>
      <c r="EOY522" s="329"/>
      <c r="EOZ522" s="329"/>
      <c r="EPA522" s="329"/>
      <c r="EPB522" s="329"/>
      <c r="EPC522" s="329"/>
      <c r="EPD522" s="329"/>
      <c r="EPE522" s="329"/>
      <c r="EPF522" s="329"/>
      <c r="EPG522" s="329"/>
      <c r="EPH522" s="329"/>
      <c r="EPI522" s="329"/>
      <c r="EPJ522" s="329"/>
      <c r="EPK522" s="329"/>
      <c r="EPL522" s="329"/>
      <c r="EPM522" s="329"/>
      <c r="EPN522" s="329"/>
      <c r="EPO522" s="329"/>
      <c r="EPP522" s="329"/>
      <c r="EPQ522" s="329"/>
      <c r="EPR522" s="329"/>
      <c r="EPS522" s="329"/>
      <c r="EPT522" s="329"/>
      <c r="EPU522" s="329"/>
      <c r="EPV522" s="329"/>
      <c r="EPW522" s="329"/>
      <c r="EPX522" s="329"/>
      <c r="EPY522" s="329"/>
      <c r="EPZ522" s="329"/>
      <c r="EQA522" s="329"/>
      <c r="EQB522" s="329"/>
      <c r="EQC522" s="329"/>
      <c r="EQD522" s="329"/>
      <c r="EQE522" s="329"/>
      <c r="EQF522" s="329"/>
      <c r="EQG522" s="329"/>
      <c r="EQH522" s="329"/>
      <c r="EQI522" s="329"/>
      <c r="EQJ522" s="329"/>
      <c r="EQK522" s="329"/>
      <c r="EQL522" s="329"/>
      <c r="EQM522" s="329"/>
      <c r="EQN522" s="329"/>
      <c r="EQO522" s="329"/>
      <c r="EQP522" s="329"/>
      <c r="EQQ522" s="329"/>
      <c r="EQR522" s="329"/>
      <c r="EQS522" s="329"/>
      <c r="EQT522" s="329"/>
      <c r="EQU522" s="329"/>
      <c r="EQV522" s="329"/>
      <c r="EQW522" s="329"/>
      <c r="EQX522" s="329"/>
      <c r="EQY522" s="329"/>
      <c r="EQZ522" s="329"/>
      <c r="ERA522" s="329"/>
      <c r="ERB522" s="329"/>
      <c r="ERC522" s="329"/>
      <c r="ERD522" s="329"/>
      <c r="ERE522" s="329"/>
      <c r="ERF522" s="329"/>
      <c r="ERG522" s="329"/>
      <c r="ERH522" s="329"/>
      <c r="ERI522" s="329"/>
      <c r="ERJ522" s="329"/>
      <c r="ERK522" s="329"/>
      <c r="ERL522" s="329"/>
      <c r="ERM522" s="329"/>
      <c r="ERN522" s="329"/>
      <c r="ERO522" s="329"/>
      <c r="ERP522" s="329"/>
      <c r="ERQ522" s="329"/>
      <c r="ERR522" s="329"/>
      <c r="ERS522" s="329"/>
      <c r="ERT522" s="329"/>
      <c r="ERU522" s="329"/>
      <c r="ERV522" s="329"/>
      <c r="ERW522" s="329"/>
      <c r="ERX522" s="329"/>
      <c r="ERY522" s="329"/>
      <c r="ERZ522" s="329"/>
      <c r="ESA522" s="329"/>
      <c r="ESB522" s="329"/>
      <c r="ESC522" s="329"/>
      <c r="ESD522" s="329"/>
      <c r="ESE522" s="329"/>
      <c r="ESF522" s="329"/>
      <c r="ESG522" s="329"/>
      <c r="ESH522" s="329"/>
      <c r="ESI522" s="329"/>
      <c r="ESJ522" s="329"/>
      <c r="ESK522" s="329"/>
      <c r="ESL522" s="329"/>
      <c r="ESM522" s="329"/>
      <c r="ESN522" s="329"/>
      <c r="ESO522" s="329"/>
      <c r="ESP522" s="329"/>
      <c r="ESQ522" s="329"/>
      <c r="ESR522" s="329"/>
      <c r="ESS522" s="329"/>
      <c r="EST522" s="329"/>
      <c r="ESU522" s="329"/>
      <c r="ESV522" s="329"/>
      <c r="ESW522" s="329"/>
      <c r="ESX522" s="329"/>
      <c r="ESY522" s="329"/>
      <c r="ESZ522" s="329"/>
      <c r="ETA522" s="329"/>
      <c r="ETB522" s="329"/>
      <c r="ETC522" s="329"/>
      <c r="ETD522" s="329"/>
      <c r="ETE522" s="329"/>
      <c r="ETF522" s="329"/>
      <c r="ETG522" s="329"/>
      <c r="ETH522" s="329"/>
      <c r="ETI522" s="329"/>
      <c r="ETJ522" s="329"/>
      <c r="ETK522" s="329"/>
      <c r="ETL522" s="329"/>
      <c r="ETM522" s="329"/>
      <c r="ETN522" s="329"/>
      <c r="ETO522" s="329"/>
      <c r="ETP522" s="329"/>
      <c r="ETQ522" s="329"/>
      <c r="ETR522" s="329"/>
      <c r="ETS522" s="329"/>
      <c r="ETT522" s="329"/>
      <c r="ETU522" s="329"/>
      <c r="ETV522" s="329"/>
      <c r="ETW522" s="329"/>
      <c r="ETX522" s="329"/>
      <c r="ETY522" s="329"/>
      <c r="ETZ522" s="329"/>
      <c r="EUA522" s="329"/>
      <c r="EUB522" s="329"/>
      <c r="EUC522" s="329"/>
      <c r="EUD522" s="329"/>
      <c r="EUE522" s="329"/>
      <c r="EUF522" s="329"/>
      <c r="EUG522" s="329"/>
      <c r="EUH522" s="329"/>
      <c r="EUI522" s="329"/>
      <c r="EUJ522" s="329"/>
      <c r="EUK522" s="329"/>
      <c r="EUL522" s="329"/>
      <c r="EUM522" s="329"/>
      <c r="EUN522" s="329"/>
      <c r="EUO522" s="329"/>
      <c r="EUP522" s="329"/>
      <c r="EUQ522" s="329"/>
      <c r="EUR522" s="329"/>
      <c r="EUS522" s="329"/>
      <c r="EUT522" s="329"/>
      <c r="EUU522" s="329"/>
      <c r="EUV522" s="329"/>
      <c r="EUW522" s="329"/>
      <c r="EUX522" s="329"/>
      <c r="EUY522" s="329"/>
      <c r="EUZ522" s="329"/>
      <c r="EVA522" s="329"/>
      <c r="EVB522" s="329"/>
      <c r="EVC522" s="329"/>
      <c r="EVD522" s="329"/>
      <c r="EVE522" s="329"/>
      <c r="EVF522" s="329"/>
      <c r="EVG522" s="329"/>
      <c r="EVH522" s="329"/>
      <c r="EVI522" s="329"/>
      <c r="EVJ522" s="329"/>
      <c r="EVK522" s="329"/>
      <c r="EVL522" s="329"/>
      <c r="EVM522" s="329"/>
      <c r="EVN522" s="329"/>
      <c r="EVO522" s="329"/>
      <c r="EVP522" s="329"/>
      <c r="EVQ522" s="329"/>
      <c r="EVR522" s="329"/>
      <c r="EVS522" s="329"/>
      <c r="EVT522" s="329"/>
      <c r="EVU522" s="329"/>
      <c r="EVV522" s="329"/>
      <c r="EVW522" s="329"/>
      <c r="EVX522" s="329"/>
      <c r="EVY522" s="329"/>
      <c r="EVZ522" s="329"/>
      <c r="EWA522" s="329"/>
      <c r="EWB522" s="329"/>
      <c r="EWC522" s="329"/>
      <c r="EWD522" s="329"/>
      <c r="EWE522" s="329"/>
      <c r="EWF522" s="329"/>
      <c r="EWG522" s="329"/>
      <c r="EWH522" s="329"/>
      <c r="EWI522" s="329"/>
      <c r="EWJ522" s="329"/>
      <c r="EWK522" s="329"/>
      <c r="EWL522" s="329"/>
      <c r="EWM522" s="329"/>
      <c r="EWN522" s="329"/>
      <c r="EWO522" s="329"/>
      <c r="EWP522" s="329"/>
      <c r="EWQ522" s="329"/>
      <c r="EWR522" s="329"/>
      <c r="EWS522" s="329"/>
      <c r="EWT522" s="329"/>
      <c r="EWU522" s="329"/>
      <c r="EWV522" s="329"/>
      <c r="EWW522" s="329"/>
      <c r="EWX522" s="329"/>
      <c r="EWY522" s="329"/>
      <c r="EWZ522" s="329"/>
      <c r="EXA522" s="329"/>
      <c r="EXB522" s="329"/>
      <c r="EXC522" s="329"/>
      <c r="EXD522" s="329"/>
      <c r="EXE522" s="329"/>
      <c r="EXF522" s="329"/>
      <c r="EXG522" s="329"/>
      <c r="EXH522" s="329"/>
      <c r="EXI522" s="329"/>
      <c r="EXJ522" s="329"/>
      <c r="EXK522" s="329"/>
      <c r="EXL522" s="329"/>
      <c r="EXM522" s="329"/>
      <c r="EXN522" s="329"/>
      <c r="EXO522" s="329"/>
      <c r="EXP522" s="329"/>
      <c r="EXQ522" s="329"/>
      <c r="EXR522" s="329"/>
      <c r="EXS522" s="329"/>
      <c r="EXT522" s="329"/>
      <c r="EXU522" s="329"/>
      <c r="EXV522" s="329"/>
      <c r="EXW522" s="329"/>
      <c r="EXX522" s="329"/>
      <c r="EXY522" s="329"/>
      <c r="EXZ522" s="329"/>
      <c r="EYA522" s="329"/>
      <c r="EYB522" s="329"/>
      <c r="EYC522" s="329"/>
      <c r="EYD522" s="329"/>
      <c r="EYE522" s="329"/>
      <c r="EYF522" s="329"/>
      <c r="EYG522" s="329"/>
      <c r="EYH522" s="329"/>
      <c r="EYI522" s="329"/>
      <c r="EYJ522" s="329"/>
      <c r="EYK522" s="329"/>
      <c r="EYL522" s="329"/>
      <c r="EYM522" s="329"/>
      <c r="EYN522" s="329"/>
      <c r="EYO522" s="329"/>
      <c r="EYP522" s="329"/>
      <c r="EYQ522" s="329"/>
      <c r="EYR522" s="329"/>
      <c r="EYS522" s="329"/>
      <c r="EYT522" s="329"/>
      <c r="EYU522" s="329"/>
      <c r="EYV522" s="329"/>
      <c r="EYW522" s="329"/>
      <c r="EYX522" s="329"/>
      <c r="EYY522" s="329"/>
      <c r="EYZ522" s="329"/>
      <c r="EZA522" s="329"/>
      <c r="EZB522" s="329"/>
      <c r="EZC522" s="329"/>
      <c r="EZD522" s="329"/>
      <c r="EZE522" s="329"/>
      <c r="EZF522" s="329"/>
      <c r="EZG522" s="329"/>
      <c r="EZH522" s="329"/>
      <c r="EZI522" s="329"/>
      <c r="EZJ522" s="329"/>
      <c r="EZK522" s="329"/>
      <c r="EZL522" s="329"/>
      <c r="EZM522" s="329"/>
      <c r="EZN522" s="329"/>
      <c r="EZO522" s="329"/>
      <c r="EZP522" s="329"/>
      <c r="EZQ522" s="329"/>
      <c r="EZR522" s="329"/>
      <c r="EZS522" s="329"/>
      <c r="EZT522" s="329"/>
      <c r="EZU522" s="329"/>
      <c r="EZV522" s="329"/>
      <c r="EZW522" s="329"/>
      <c r="EZX522" s="329"/>
      <c r="EZY522" s="329"/>
      <c r="EZZ522" s="329"/>
      <c r="FAA522" s="329"/>
      <c r="FAB522" s="329"/>
      <c r="FAC522" s="329"/>
      <c r="FAD522" s="329"/>
      <c r="FAE522" s="329"/>
      <c r="FAF522" s="329"/>
      <c r="FAG522" s="329"/>
      <c r="FAH522" s="329"/>
      <c r="FAI522" s="329"/>
      <c r="FAJ522" s="329"/>
      <c r="FAK522" s="329"/>
      <c r="FAL522" s="329"/>
      <c r="FAM522" s="329"/>
      <c r="FAN522" s="329"/>
      <c r="FAO522" s="329"/>
      <c r="FAP522" s="329"/>
      <c r="FAQ522" s="329"/>
      <c r="FAR522" s="329"/>
      <c r="FAS522" s="329"/>
      <c r="FAT522" s="329"/>
      <c r="FAU522" s="329"/>
      <c r="FAV522" s="329"/>
      <c r="FAW522" s="329"/>
      <c r="FAX522" s="329"/>
      <c r="FAY522" s="329"/>
      <c r="FAZ522" s="329"/>
      <c r="FBA522" s="329"/>
      <c r="FBB522" s="329"/>
      <c r="FBC522" s="329"/>
      <c r="FBD522" s="329"/>
      <c r="FBE522" s="329"/>
      <c r="FBF522" s="329"/>
      <c r="FBG522" s="329"/>
      <c r="FBH522" s="329"/>
      <c r="FBI522" s="329"/>
      <c r="FBJ522" s="329"/>
      <c r="FBK522" s="329"/>
      <c r="FBL522" s="329"/>
      <c r="FBM522" s="329"/>
      <c r="FBN522" s="329"/>
      <c r="FBO522" s="329"/>
      <c r="FBP522" s="329"/>
      <c r="FBQ522" s="329"/>
      <c r="FBR522" s="329"/>
      <c r="FBS522" s="329"/>
      <c r="FBT522" s="329"/>
      <c r="FBU522" s="329"/>
      <c r="FBV522" s="329"/>
      <c r="FBW522" s="329"/>
      <c r="FBX522" s="329"/>
      <c r="FBY522" s="329"/>
      <c r="FBZ522" s="329"/>
      <c r="FCA522" s="329"/>
      <c r="FCB522" s="329"/>
      <c r="FCC522" s="329"/>
      <c r="FCD522" s="329"/>
      <c r="FCE522" s="329"/>
      <c r="FCF522" s="329"/>
      <c r="FCG522" s="329"/>
      <c r="FCH522" s="329"/>
      <c r="FCI522" s="329"/>
      <c r="FCJ522" s="329"/>
      <c r="FCK522" s="329"/>
      <c r="FCL522" s="329"/>
      <c r="FCM522" s="329"/>
      <c r="FCN522" s="329"/>
      <c r="FCO522" s="329"/>
      <c r="FCP522" s="329"/>
      <c r="FCQ522" s="329"/>
      <c r="FCR522" s="329"/>
      <c r="FCS522" s="329"/>
      <c r="FCT522" s="329"/>
      <c r="FCU522" s="329"/>
      <c r="FCV522" s="329"/>
      <c r="FCW522" s="329"/>
      <c r="FCX522" s="329"/>
      <c r="FCY522" s="329"/>
      <c r="FCZ522" s="329"/>
      <c r="FDA522" s="329"/>
      <c r="FDB522" s="329"/>
      <c r="FDC522" s="329"/>
      <c r="FDD522" s="329"/>
      <c r="FDE522" s="329"/>
      <c r="FDF522" s="329"/>
      <c r="FDG522" s="329"/>
      <c r="FDH522" s="329"/>
      <c r="FDI522" s="329"/>
      <c r="FDJ522" s="329"/>
      <c r="FDK522" s="329"/>
      <c r="FDL522" s="329"/>
      <c r="FDM522" s="329"/>
      <c r="FDN522" s="329"/>
      <c r="FDO522" s="329"/>
      <c r="FDP522" s="329"/>
      <c r="FDQ522" s="329"/>
      <c r="FDR522" s="329"/>
      <c r="FDS522" s="329"/>
      <c r="FDT522" s="329"/>
      <c r="FDU522" s="329"/>
      <c r="FDV522" s="329"/>
      <c r="FDW522" s="329"/>
      <c r="FDX522" s="329"/>
      <c r="FDY522" s="329"/>
      <c r="FDZ522" s="329"/>
      <c r="FEA522" s="329"/>
      <c r="FEB522" s="329"/>
      <c r="FEC522" s="329"/>
      <c r="FED522" s="329"/>
      <c r="FEE522" s="329"/>
      <c r="FEF522" s="329"/>
      <c r="FEG522" s="329"/>
      <c r="FEH522" s="329"/>
      <c r="FEI522" s="329"/>
      <c r="FEJ522" s="329"/>
      <c r="FEK522" s="329"/>
      <c r="FEL522" s="329"/>
      <c r="FEM522" s="329"/>
      <c r="FEN522" s="329"/>
      <c r="FEO522" s="329"/>
      <c r="FEP522" s="329"/>
      <c r="FEQ522" s="329"/>
      <c r="FER522" s="329"/>
      <c r="FES522" s="329"/>
      <c r="FET522" s="329"/>
      <c r="FEU522" s="329"/>
      <c r="FEV522" s="329"/>
      <c r="FEW522" s="329"/>
      <c r="FEX522" s="329"/>
      <c r="FEY522" s="329"/>
      <c r="FEZ522" s="329"/>
      <c r="FFA522" s="329"/>
      <c r="FFB522" s="329"/>
      <c r="FFC522" s="329"/>
      <c r="FFD522" s="329"/>
      <c r="FFE522" s="329"/>
      <c r="FFF522" s="329"/>
      <c r="FFG522" s="329"/>
      <c r="FFH522" s="329"/>
      <c r="FFI522" s="329"/>
      <c r="FFJ522" s="329"/>
      <c r="FFK522" s="329"/>
      <c r="FFL522" s="329"/>
      <c r="FFM522" s="329"/>
      <c r="FFN522" s="329"/>
      <c r="FFO522" s="329"/>
      <c r="FFP522" s="329"/>
      <c r="FFQ522" s="329"/>
      <c r="FFR522" s="329"/>
      <c r="FFS522" s="329"/>
      <c r="FFT522" s="329"/>
      <c r="FFU522" s="329"/>
      <c r="FFV522" s="329"/>
      <c r="FFW522" s="329"/>
      <c r="FFX522" s="329"/>
      <c r="FFY522" s="329"/>
      <c r="FFZ522" s="329"/>
      <c r="FGA522" s="329"/>
      <c r="FGB522" s="329"/>
      <c r="FGC522" s="329"/>
      <c r="FGD522" s="329"/>
      <c r="FGE522" s="329"/>
      <c r="FGF522" s="329"/>
      <c r="FGG522" s="329"/>
      <c r="FGH522" s="329"/>
      <c r="FGI522" s="329"/>
      <c r="FGJ522" s="329"/>
      <c r="FGK522" s="329"/>
      <c r="FGL522" s="329"/>
      <c r="FGM522" s="329"/>
      <c r="FGN522" s="329"/>
      <c r="FGO522" s="329"/>
      <c r="FGP522" s="329"/>
      <c r="FGQ522" s="329"/>
      <c r="FGR522" s="329"/>
      <c r="FGS522" s="329"/>
      <c r="FGT522" s="329"/>
      <c r="FGU522" s="329"/>
      <c r="FGV522" s="329"/>
      <c r="FGW522" s="329"/>
      <c r="FGX522" s="329"/>
      <c r="FGY522" s="329"/>
      <c r="FGZ522" s="329"/>
      <c r="FHA522" s="329"/>
      <c r="FHB522" s="329"/>
      <c r="FHC522" s="329"/>
      <c r="FHD522" s="329"/>
      <c r="FHE522" s="329"/>
      <c r="FHF522" s="329"/>
      <c r="FHG522" s="329"/>
      <c r="FHH522" s="329"/>
      <c r="FHI522" s="329"/>
      <c r="FHJ522" s="329"/>
      <c r="FHK522" s="329"/>
      <c r="FHL522" s="329"/>
      <c r="FHM522" s="329"/>
      <c r="FHN522" s="329"/>
      <c r="FHO522" s="329"/>
      <c r="FHP522" s="329"/>
      <c r="FHQ522" s="329"/>
      <c r="FHR522" s="329"/>
      <c r="FHS522" s="329"/>
      <c r="FHT522" s="329"/>
      <c r="FHU522" s="329"/>
      <c r="FHV522" s="329"/>
      <c r="FHW522" s="329"/>
      <c r="FHX522" s="329"/>
      <c r="FHY522" s="329"/>
      <c r="FHZ522" s="329"/>
      <c r="FIA522" s="329"/>
      <c r="FIB522" s="329"/>
      <c r="FIC522" s="329"/>
      <c r="FID522" s="329"/>
      <c r="FIE522" s="329"/>
      <c r="FIF522" s="329"/>
      <c r="FIG522" s="329"/>
      <c r="FIH522" s="329"/>
      <c r="FII522" s="329"/>
      <c r="FIJ522" s="329"/>
      <c r="FIK522" s="329"/>
      <c r="FIL522" s="329"/>
      <c r="FIM522" s="329"/>
      <c r="FIN522" s="329"/>
      <c r="FIO522" s="329"/>
      <c r="FIP522" s="329"/>
      <c r="FIQ522" s="329"/>
      <c r="FIR522" s="329"/>
      <c r="FIS522" s="329"/>
      <c r="FIT522" s="329"/>
      <c r="FIU522" s="329"/>
      <c r="FIV522" s="329"/>
      <c r="FIW522" s="329"/>
      <c r="FIX522" s="329"/>
      <c r="FIY522" s="329"/>
      <c r="FIZ522" s="329"/>
      <c r="FJA522" s="329"/>
      <c r="FJB522" s="329"/>
      <c r="FJC522" s="329"/>
      <c r="FJD522" s="329"/>
      <c r="FJE522" s="329"/>
      <c r="FJF522" s="329"/>
      <c r="FJG522" s="329"/>
      <c r="FJH522" s="329"/>
      <c r="FJI522" s="329"/>
      <c r="FJJ522" s="329"/>
      <c r="FJK522" s="329"/>
      <c r="FJL522" s="329"/>
      <c r="FJM522" s="329"/>
      <c r="FJN522" s="329"/>
      <c r="FJO522" s="329"/>
      <c r="FJP522" s="329"/>
      <c r="FJQ522" s="329"/>
      <c r="FJR522" s="329"/>
      <c r="FJS522" s="329"/>
      <c r="FJT522" s="329"/>
      <c r="FJU522" s="329"/>
      <c r="FJV522" s="329"/>
      <c r="FJW522" s="329"/>
      <c r="FJX522" s="329"/>
      <c r="FJY522" s="329"/>
      <c r="FJZ522" s="329"/>
      <c r="FKA522" s="329"/>
      <c r="FKB522" s="329"/>
      <c r="FKC522" s="329"/>
      <c r="FKD522" s="329"/>
      <c r="FKE522" s="329"/>
      <c r="FKF522" s="329"/>
      <c r="FKG522" s="329"/>
      <c r="FKH522" s="329"/>
      <c r="FKI522" s="329"/>
      <c r="FKJ522" s="329"/>
      <c r="FKK522" s="329"/>
      <c r="FKL522" s="329"/>
      <c r="FKM522" s="329"/>
      <c r="FKN522" s="329"/>
      <c r="FKO522" s="329"/>
      <c r="FKP522" s="329"/>
      <c r="FKQ522" s="329"/>
      <c r="FKR522" s="329"/>
      <c r="FKS522" s="329"/>
      <c r="FKT522" s="329"/>
      <c r="FKU522" s="329"/>
      <c r="FKV522" s="329"/>
      <c r="FKW522" s="329"/>
      <c r="FKX522" s="329"/>
      <c r="FKY522" s="329"/>
      <c r="FKZ522" s="329"/>
      <c r="FLA522" s="329"/>
      <c r="FLB522" s="329"/>
      <c r="FLC522" s="329"/>
      <c r="FLD522" s="329"/>
      <c r="FLE522" s="329"/>
      <c r="FLF522" s="329"/>
      <c r="FLG522" s="329"/>
      <c r="FLH522" s="329"/>
      <c r="FLI522" s="329"/>
      <c r="FLJ522" s="329"/>
      <c r="FLK522" s="329"/>
      <c r="FLL522" s="329"/>
      <c r="FLM522" s="329"/>
      <c r="FLN522" s="329"/>
      <c r="FLO522" s="329"/>
      <c r="FLP522" s="329"/>
      <c r="FLQ522" s="329"/>
      <c r="FLR522" s="329"/>
      <c r="FLS522" s="329"/>
      <c r="FLT522" s="329"/>
      <c r="FLU522" s="329"/>
      <c r="FLV522" s="329"/>
      <c r="FLW522" s="329"/>
      <c r="FLX522" s="329"/>
      <c r="FLY522" s="329"/>
      <c r="FLZ522" s="329"/>
      <c r="FMA522" s="329"/>
      <c r="FMB522" s="329"/>
      <c r="FMC522" s="329"/>
      <c r="FMD522" s="329"/>
      <c r="FME522" s="329"/>
      <c r="FMF522" s="329"/>
      <c r="FMG522" s="329"/>
      <c r="FMH522" s="329"/>
      <c r="FMI522" s="329"/>
      <c r="FMJ522" s="329"/>
      <c r="FMK522" s="329"/>
      <c r="FML522" s="329"/>
      <c r="FMM522" s="329"/>
      <c r="FMN522" s="329"/>
      <c r="FMO522" s="329"/>
      <c r="FMP522" s="329"/>
      <c r="FMQ522" s="329"/>
      <c r="FMR522" s="329"/>
      <c r="FMS522" s="329"/>
      <c r="FMT522" s="329"/>
      <c r="FMU522" s="329"/>
      <c r="FMV522" s="329"/>
      <c r="FMW522" s="329"/>
      <c r="FMX522" s="329"/>
      <c r="FMY522" s="329"/>
      <c r="FMZ522" s="329"/>
      <c r="FNA522" s="329"/>
      <c r="FNB522" s="329"/>
      <c r="FNC522" s="329"/>
      <c r="FND522" s="329"/>
      <c r="FNE522" s="329"/>
      <c r="FNF522" s="329"/>
      <c r="FNG522" s="329"/>
      <c r="FNH522" s="329"/>
      <c r="FNI522" s="329"/>
      <c r="FNJ522" s="329"/>
      <c r="FNK522" s="329"/>
      <c r="FNL522" s="329"/>
      <c r="FNM522" s="329"/>
      <c r="FNN522" s="329"/>
      <c r="FNO522" s="329"/>
      <c r="FNP522" s="329"/>
      <c r="FNQ522" s="329"/>
      <c r="FNR522" s="329"/>
      <c r="FNS522" s="329"/>
      <c r="FNT522" s="329"/>
      <c r="FNU522" s="329"/>
      <c r="FNV522" s="329"/>
      <c r="FNW522" s="329"/>
      <c r="FNX522" s="329"/>
      <c r="FNY522" s="329"/>
      <c r="FNZ522" s="329"/>
      <c r="FOA522" s="329"/>
      <c r="FOB522" s="329"/>
      <c r="FOC522" s="329"/>
      <c r="FOD522" s="329"/>
      <c r="FOE522" s="329"/>
      <c r="FOF522" s="329"/>
      <c r="FOG522" s="329"/>
      <c r="FOH522" s="329"/>
      <c r="FOI522" s="329"/>
      <c r="FOJ522" s="329"/>
      <c r="FOK522" s="329"/>
      <c r="FOL522" s="329"/>
      <c r="FOM522" s="329"/>
      <c r="FON522" s="329"/>
      <c r="FOO522" s="329"/>
      <c r="FOP522" s="329"/>
      <c r="FOQ522" s="329"/>
      <c r="FOR522" s="329"/>
      <c r="FOS522" s="329"/>
      <c r="FOT522" s="329"/>
      <c r="FOU522" s="329"/>
      <c r="FOV522" s="329"/>
      <c r="FOW522" s="329"/>
      <c r="FOX522" s="329"/>
      <c r="FOY522" s="329"/>
      <c r="FOZ522" s="329"/>
      <c r="FPA522" s="329"/>
      <c r="FPB522" s="329"/>
      <c r="FPC522" s="329"/>
      <c r="FPD522" s="329"/>
      <c r="FPE522" s="329"/>
      <c r="FPF522" s="329"/>
      <c r="FPG522" s="329"/>
      <c r="FPH522" s="329"/>
      <c r="FPI522" s="329"/>
      <c r="FPJ522" s="329"/>
      <c r="FPK522" s="329"/>
      <c r="FPL522" s="329"/>
      <c r="FPM522" s="329"/>
      <c r="FPN522" s="329"/>
      <c r="FPO522" s="329"/>
      <c r="FPP522" s="329"/>
      <c r="FPQ522" s="329"/>
      <c r="FPR522" s="329"/>
      <c r="FPS522" s="329"/>
      <c r="FPT522" s="329"/>
      <c r="FPU522" s="329"/>
      <c r="FPV522" s="329"/>
      <c r="FPW522" s="329"/>
      <c r="FPX522" s="329"/>
      <c r="FPY522" s="329"/>
      <c r="FPZ522" s="329"/>
      <c r="FQA522" s="329"/>
      <c r="FQB522" s="329"/>
      <c r="FQC522" s="329"/>
      <c r="FQD522" s="329"/>
      <c r="FQE522" s="329"/>
      <c r="FQF522" s="329"/>
      <c r="FQG522" s="329"/>
      <c r="FQH522" s="329"/>
      <c r="FQI522" s="329"/>
      <c r="FQJ522" s="329"/>
      <c r="FQK522" s="329"/>
      <c r="FQL522" s="329"/>
      <c r="FQM522" s="329"/>
      <c r="FQN522" s="329"/>
      <c r="FQO522" s="329"/>
      <c r="FQP522" s="329"/>
      <c r="FQQ522" s="329"/>
      <c r="FQR522" s="329"/>
      <c r="FQS522" s="329"/>
      <c r="FQT522" s="329"/>
      <c r="FQU522" s="329"/>
      <c r="FQV522" s="329"/>
      <c r="FQW522" s="329"/>
      <c r="FQX522" s="329"/>
      <c r="FQY522" s="329"/>
      <c r="FQZ522" s="329"/>
      <c r="FRA522" s="329"/>
      <c r="FRB522" s="329"/>
      <c r="FRC522" s="329"/>
      <c r="FRD522" s="329"/>
      <c r="FRE522" s="329"/>
      <c r="FRF522" s="329"/>
      <c r="FRG522" s="329"/>
      <c r="FRH522" s="329"/>
      <c r="FRI522" s="329"/>
      <c r="FRJ522" s="329"/>
      <c r="FRK522" s="329"/>
      <c r="FRL522" s="329"/>
      <c r="FRM522" s="329"/>
      <c r="FRN522" s="329"/>
      <c r="FRO522" s="329"/>
      <c r="FRP522" s="329"/>
      <c r="FRQ522" s="329"/>
      <c r="FRR522" s="329"/>
      <c r="FRS522" s="329"/>
      <c r="FRT522" s="329"/>
      <c r="FRU522" s="329"/>
      <c r="FRV522" s="329"/>
      <c r="FRW522" s="329"/>
      <c r="FRX522" s="329"/>
      <c r="FRY522" s="329"/>
      <c r="FRZ522" s="329"/>
      <c r="FSA522" s="329"/>
      <c r="FSB522" s="329"/>
      <c r="FSC522" s="329"/>
      <c r="FSD522" s="329"/>
      <c r="FSE522" s="329"/>
      <c r="FSF522" s="329"/>
      <c r="FSG522" s="329"/>
      <c r="FSH522" s="329"/>
      <c r="FSI522" s="329"/>
      <c r="FSJ522" s="329"/>
      <c r="FSK522" s="329"/>
      <c r="FSL522" s="329"/>
      <c r="FSM522" s="329"/>
      <c r="FSN522" s="329"/>
      <c r="FSO522" s="329"/>
      <c r="FSP522" s="329"/>
      <c r="FSQ522" s="329"/>
      <c r="FSR522" s="329"/>
      <c r="FSS522" s="329"/>
      <c r="FST522" s="329"/>
      <c r="FSU522" s="329"/>
      <c r="FSV522" s="329"/>
      <c r="FSW522" s="329"/>
      <c r="FSX522" s="329"/>
      <c r="FSY522" s="329"/>
      <c r="FSZ522" s="329"/>
      <c r="FTA522" s="329"/>
      <c r="FTB522" s="329"/>
      <c r="FTC522" s="329"/>
      <c r="FTD522" s="329"/>
      <c r="FTE522" s="329"/>
      <c r="FTF522" s="329"/>
      <c r="FTG522" s="329"/>
      <c r="FTH522" s="329"/>
      <c r="FTI522" s="329"/>
      <c r="FTJ522" s="329"/>
      <c r="FTK522" s="329"/>
      <c r="FTL522" s="329"/>
      <c r="FTM522" s="329"/>
      <c r="FTN522" s="329"/>
      <c r="FTO522" s="329"/>
      <c r="FTP522" s="329"/>
      <c r="FTQ522" s="329"/>
      <c r="FTR522" s="329"/>
      <c r="FTS522" s="329"/>
      <c r="FTT522" s="329"/>
      <c r="FTU522" s="329"/>
      <c r="FTV522" s="329"/>
      <c r="FTW522" s="329"/>
      <c r="FTX522" s="329"/>
      <c r="FTY522" s="329"/>
      <c r="FTZ522" s="329"/>
      <c r="FUA522" s="329"/>
      <c r="FUB522" s="329"/>
      <c r="FUC522" s="329"/>
      <c r="FUD522" s="329"/>
      <c r="FUE522" s="329"/>
      <c r="FUF522" s="329"/>
      <c r="FUG522" s="329"/>
      <c r="FUH522" s="329"/>
      <c r="FUI522" s="329"/>
      <c r="FUJ522" s="329"/>
      <c r="FUK522" s="329"/>
      <c r="FUL522" s="329"/>
      <c r="FUM522" s="329"/>
      <c r="FUN522" s="329"/>
      <c r="FUO522" s="329"/>
      <c r="FUP522" s="329"/>
      <c r="FUQ522" s="329"/>
      <c r="FUR522" s="329"/>
      <c r="FUS522" s="329"/>
      <c r="FUT522" s="329"/>
      <c r="FUU522" s="329"/>
      <c r="FUV522" s="329"/>
      <c r="FUW522" s="329"/>
      <c r="FUX522" s="329"/>
      <c r="FUY522" s="329"/>
      <c r="FUZ522" s="329"/>
      <c r="FVA522" s="329"/>
      <c r="FVB522" s="329"/>
      <c r="FVC522" s="329"/>
      <c r="FVD522" s="329"/>
      <c r="FVE522" s="329"/>
      <c r="FVF522" s="329"/>
      <c r="FVG522" s="329"/>
      <c r="FVH522" s="329"/>
      <c r="FVI522" s="329"/>
      <c r="FVJ522" s="329"/>
      <c r="FVK522" s="329"/>
      <c r="FVL522" s="329"/>
      <c r="FVM522" s="329"/>
      <c r="FVN522" s="329"/>
      <c r="FVO522" s="329"/>
      <c r="FVP522" s="329"/>
      <c r="FVQ522" s="329"/>
      <c r="FVR522" s="329"/>
      <c r="FVS522" s="329"/>
      <c r="FVT522" s="329"/>
      <c r="FVU522" s="329"/>
      <c r="FVV522" s="329"/>
      <c r="FVW522" s="329"/>
      <c r="FVX522" s="329"/>
      <c r="FVY522" s="329"/>
      <c r="FVZ522" s="329"/>
      <c r="FWA522" s="329"/>
      <c r="FWB522" s="329"/>
      <c r="FWC522" s="329"/>
      <c r="FWD522" s="329"/>
      <c r="FWE522" s="329"/>
      <c r="FWF522" s="329"/>
      <c r="FWG522" s="329"/>
      <c r="FWH522" s="329"/>
      <c r="FWI522" s="329"/>
      <c r="FWJ522" s="329"/>
      <c r="FWK522" s="329"/>
      <c r="FWL522" s="329"/>
      <c r="FWM522" s="329"/>
      <c r="FWN522" s="329"/>
      <c r="FWO522" s="329"/>
      <c r="FWP522" s="329"/>
      <c r="FWQ522" s="329"/>
      <c r="FWR522" s="329"/>
      <c r="FWS522" s="329"/>
      <c r="FWT522" s="329"/>
      <c r="FWU522" s="329"/>
      <c r="FWV522" s="329"/>
      <c r="FWW522" s="329"/>
      <c r="FWX522" s="329"/>
      <c r="FWY522" s="329"/>
      <c r="FWZ522" s="329"/>
      <c r="FXA522" s="329"/>
      <c r="FXB522" s="329"/>
      <c r="FXC522" s="329"/>
      <c r="FXD522" s="329"/>
      <c r="FXE522" s="329"/>
      <c r="FXF522" s="329"/>
      <c r="FXG522" s="329"/>
      <c r="FXH522" s="329"/>
      <c r="FXI522" s="329"/>
      <c r="FXJ522" s="329"/>
      <c r="FXK522" s="329"/>
      <c r="FXL522" s="329"/>
      <c r="FXM522" s="329"/>
      <c r="FXN522" s="329"/>
      <c r="FXO522" s="329"/>
      <c r="FXP522" s="329"/>
      <c r="FXQ522" s="329"/>
      <c r="FXR522" s="329"/>
      <c r="FXS522" s="329"/>
      <c r="FXT522" s="329"/>
      <c r="FXU522" s="329"/>
      <c r="FXV522" s="329"/>
      <c r="FXW522" s="329"/>
      <c r="FXX522" s="329"/>
      <c r="FXY522" s="329"/>
      <c r="FXZ522" s="329"/>
      <c r="FYA522" s="329"/>
      <c r="FYB522" s="329"/>
      <c r="FYC522" s="329"/>
      <c r="FYD522" s="329"/>
      <c r="FYE522" s="329"/>
      <c r="FYF522" s="329"/>
      <c r="FYG522" s="329"/>
      <c r="FYH522" s="329"/>
      <c r="FYI522" s="329"/>
      <c r="FYJ522" s="329"/>
      <c r="FYK522" s="329"/>
      <c r="FYL522" s="329"/>
      <c r="FYM522" s="329"/>
      <c r="FYN522" s="329"/>
      <c r="FYO522" s="329"/>
      <c r="FYP522" s="329"/>
      <c r="FYQ522" s="329"/>
      <c r="FYR522" s="329"/>
      <c r="FYS522" s="329"/>
      <c r="FYT522" s="329"/>
      <c r="FYU522" s="329"/>
      <c r="FYV522" s="329"/>
      <c r="FYW522" s="329"/>
      <c r="FYX522" s="329"/>
      <c r="FYY522" s="329"/>
      <c r="FYZ522" s="329"/>
      <c r="FZA522" s="329"/>
      <c r="FZB522" s="329"/>
      <c r="FZC522" s="329"/>
      <c r="FZD522" s="329"/>
      <c r="FZE522" s="329"/>
      <c r="FZF522" s="329"/>
      <c r="FZG522" s="329"/>
      <c r="FZH522" s="329"/>
      <c r="FZI522" s="329"/>
      <c r="FZJ522" s="329"/>
      <c r="FZK522" s="329"/>
      <c r="FZL522" s="329"/>
      <c r="FZM522" s="329"/>
      <c r="FZN522" s="329"/>
      <c r="FZO522" s="329"/>
      <c r="FZP522" s="329"/>
      <c r="FZQ522" s="329"/>
      <c r="FZR522" s="329"/>
      <c r="FZS522" s="329"/>
      <c r="FZT522" s="329"/>
      <c r="FZU522" s="329"/>
      <c r="FZV522" s="329"/>
      <c r="FZW522" s="329"/>
      <c r="FZX522" s="329"/>
      <c r="FZY522" s="329"/>
      <c r="FZZ522" s="329"/>
      <c r="GAA522" s="329"/>
      <c r="GAB522" s="329"/>
      <c r="GAC522" s="329"/>
      <c r="GAD522" s="329"/>
      <c r="GAE522" s="329"/>
      <c r="GAF522" s="329"/>
      <c r="GAG522" s="329"/>
      <c r="GAH522" s="329"/>
      <c r="GAI522" s="329"/>
      <c r="GAJ522" s="329"/>
      <c r="GAK522" s="329"/>
      <c r="GAL522" s="329"/>
      <c r="GAM522" s="329"/>
      <c r="GAN522" s="329"/>
      <c r="GAO522" s="329"/>
      <c r="GAP522" s="329"/>
      <c r="GAQ522" s="329"/>
      <c r="GAR522" s="329"/>
      <c r="GAS522" s="329"/>
      <c r="GAT522" s="329"/>
      <c r="GAU522" s="329"/>
      <c r="GAV522" s="329"/>
      <c r="GAW522" s="329"/>
      <c r="GAX522" s="329"/>
      <c r="GAY522" s="329"/>
      <c r="GAZ522" s="329"/>
      <c r="GBA522" s="329"/>
      <c r="GBB522" s="329"/>
      <c r="GBC522" s="329"/>
      <c r="GBD522" s="329"/>
      <c r="GBE522" s="329"/>
      <c r="GBF522" s="329"/>
      <c r="GBG522" s="329"/>
      <c r="GBH522" s="329"/>
      <c r="GBI522" s="329"/>
      <c r="GBJ522" s="329"/>
      <c r="GBK522" s="329"/>
      <c r="GBL522" s="329"/>
      <c r="GBM522" s="329"/>
      <c r="GBN522" s="329"/>
      <c r="GBO522" s="329"/>
      <c r="GBP522" s="329"/>
      <c r="GBQ522" s="329"/>
      <c r="GBR522" s="329"/>
      <c r="GBS522" s="329"/>
      <c r="GBT522" s="329"/>
      <c r="GBU522" s="329"/>
      <c r="GBV522" s="329"/>
      <c r="GBW522" s="329"/>
      <c r="GBX522" s="329"/>
      <c r="GBY522" s="329"/>
      <c r="GBZ522" s="329"/>
      <c r="GCA522" s="329"/>
      <c r="GCB522" s="329"/>
      <c r="GCC522" s="329"/>
      <c r="GCD522" s="329"/>
      <c r="GCE522" s="329"/>
      <c r="GCF522" s="329"/>
      <c r="GCG522" s="329"/>
      <c r="GCH522" s="329"/>
      <c r="GCI522" s="329"/>
      <c r="GCJ522" s="329"/>
      <c r="GCK522" s="329"/>
      <c r="GCL522" s="329"/>
      <c r="GCM522" s="329"/>
      <c r="GCN522" s="329"/>
      <c r="GCO522" s="329"/>
      <c r="GCP522" s="329"/>
      <c r="GCQ522" s="329"/>
      <c r="GCR522" s="329"/>
      <c r="GCS522" s="329"/>
      <c r="GCT522" s="329"/>
      <c r="GCU522" s="329"/>
      <c r="GCV522" s="329"/>
      <c r="GCW522" s="329"/>
      <c r="GCX522" s="329"/>
      <c r="GCY522" s="329"/>
      <c r="GCZ522" s="329"/>
      <c r="GDA522" s="329"/>
      <c r="GDB522" s="329"/>
      <c r="GDC522" s="329"/>
      <c r="GDD522" s="329"/>
      <c r="GDE522" s="329"/>
      <c r="GDF522" s="329"/>
      <c r="GDG522" s="329"/>
      <c r="GDH522" s="329"/>
      <c r="GDI522" s="329"/>
      <c r="GDJ522" s="329"/>
      <c r="GDK522" s="329"/>
      <c r="GDL522" s="329"/>
      <c r="GDM522" s="329"/>
      <c r="GDN522" s="329"/>
      <c r="GDO522" s="329"/>
      <c r="GDP522" s="329"/>
      <c r="GDQ522" s="329"/>
      <c r="GDR522" s="329"/>
      <c r="GDS522" s="329"/>
      <c r="GDT522" s="329"/>
      <c r="GDU522" s="329"/>
      <c r="GDV522" s="329"/>
      <c r="GDW522" s="329"/>
      <c r="GDX522" s="329"/>
      <c r="GDY522" s="329"/>
      <c r="GDZ522" s="329"/>
      <c r="GEA522" s="329"/>
      <c r="GEB522" s="329"/>
      <c r="GEC522" s="329"/>
      <c r="GED522" s="329"/>
      <c r="GEE522" s="329"/>
      <c r="GEF522" s="329"/>
      <c r="GEG522" s="329"/>
      <c r="GEH522" s="329"/>
      <c r="GEI522" s="329"/>
      <c r="GEJ522" s="329"/>
      <c r="GEK522" s="329"/>
      <c r="GEL522" s="329"/>
      <c r="GEM522" s="329"/>
      <c r="GEN522" s="329"/>
      <c r="GEO522" s="329"/>
      <c r="GEP522" s="329"/>
      <c r="GEQ522" s="329"/>
      <c r="GER522" s="329"/>
      <c r="GES522" s="329"/>
      <c r="GET522" s="329"/>
      <c r="GEU522" s="329"/>
      <c r="GEV522" s="329"/>
      <c r="GEW522" s="329"/>
      <c r="GEX522" s="329"/>
      <c r="GEY522" s="329"/>
      <c r="GEZ522" s="329"/>
      <c r="GFA522" s="329"/>
      <c r="GFB522" s="329"/>
      <c r="GFC522" s="329"/>
      <c r="GFD522" s="329"/>
      <c r="GFE522" s="329"/>
      <c r="GFF522" s="329"/>
      <c r="GFG522" s="329"/>
      <c r="GFH522" s="329"/>
      <c r="GFI522" s="329"/>
      <c r="GFJ522" s="329"/>
      <c r="GFK522" s="329"/>
      <c r="GFL522" s="329"/>
      <c r="GFM522" s="329"/>
      <c r="GFN522" s="329"/>
      <c r="GFO522" s="329"/>
      <c r="GFP522" s="329"/>
      <c r="GFQ522" s="329"/>
      <c r="GFR522" s="329"/>
      <c r="GFS522" s="329"/>
      <c r="GFT522" s="329"/>
      <c r="GFU522" s="329"/>
      <c r="GFV522" s="329"/>
      <c r="GFW522" s="329"/>
      <c r="GFX522" s="329"/>
      <c r="GFY522" s="329"/>
      <c r="GFZ522" s="329"/>
      <c r="GGA522" s="329"/>
      <c r="GGB522" s="329"/>
      <c r="GGC522" s="329"/>
      <c r="GGD522" s="329"/>
      <c r="GGE522" s="329"/>
      <c r="GGF522" s="329"/>
      <c r="GGG522" s="329"/>
      <c r="GGH522" s="329"/>
      <c r="GGI522" s="329"/>
      <c r="GGJ522" s="329"/>
      <c r="GGK522" s="329"/>
      <c r="GGL522" s="329"/>
      <c r="GGM522" s="329"/>
      <c r="GGN522" s="329"/>
      <c r="GGO522" s="329"/>
      <c r="GGP522" s="329"/>
      <c r="GGQ522" s="329"/>
      <c r="GGR522" s="329"/>
      <c r="GGS522" s="329"/>
      <c r="GGT522" s="329"/>
      <c r="GGU522" s="329"/>
      <c r="GGV522" s="329"/>
      <c r="GGW522" s="329"/>
      <c r="GGX522" s="329"/>
      <c r="GGY522" s="329"/>
      <c r="GGZ522" s="329"/>
      <c r="GHA522" s="329"/>
      <c r="GHB522" s="329"/>
      <c r="GHC522" s="329"/>
      <c r="GHD522" s="329"/>
      <c r="GHE522" s="329"/>
      <c r="GHF522" s="329"/>
      <c r="GHG522" s="329"/>
      <c r="GHH522" s="329"/>
      <c r="GHI522" s="329"/>
      <c r="GHJ522" s="329"/>
      <c r="GHK522" s="329"/>
      <c r="GHL522" s="329"/>
      <c r="GHM522" s="329"/>
      <c r="GHN522" s="329"/>
      <c r="GHO522" s="329"/>
      <c r="GHP522" s="329"/>
      <c r="GHQ522" s="329"/>
      <c r="GHR522" s="329"/>
      <c r="GHS522" s="329"/>
      <c r="GHT522" s="329"/>
      <c r="GHU522" s="329"/>
      <c r="GHV522" s="329"/>
      <c r="GHW522" s="329"/>
      <c r="GHX522" s="329"/>
      <c r="GHY522" s="329"/>
      <c r="GHZ522" s="329"/>
      <c r="GIA522" s="329"/>
      <c r="GIB522" s="329"/>
      <c r="GIC522" s="329"/>
      <c r="GID522" s="329"/>
      <c r="GIE522" s="329"/>
      <c r="GIF522" s="329"/>
      <c r="GIG522" s="329"/>
      <c r="GIH522" s="329"/>
      <c r="GII522" s="329"/>
      <c r="GIJ522" s="329"/>
      <c r="GIK522" s="329"/>
      <c r="GIL522" s="329"/>
      <c r="GIM522" s="329"/>
      <c r="GIN522" s="329"/>
      <c r="GIO522" s="329"/>
      <c r="GIP522" s="329"/>
      <c r="GIQ522" s="329"/>
      <c r="GIR522" s="329"/>
      <c r="GIS522" s="329"/>
      <c r="GIT522" s="329"/>
      <c r="GIU522" s="329"/>
      <c r="GIV522" s="329"/>
      <c r="GIW522" s="329"/>
      <c r="GIX522" s="329"/>
      <c r="GIY522" s="329"/>
      <c r="GIZ522" s="329"/>
      <c r="GJA522" s="329"/>
      <c r="GJB522" s="329"/>
      <c r="GJC522" s="329"/>
      <c r="GJD522" s="329"/>
      <c r="GJE522" s="329"/>
      <c r="GJF522" s="329"/>
      <c r="GJG522" s="329"/>
      <c r="GJH522" s="329"/>
      <c r="GJI522" s="329"/>
      <c r="GJJ522" s="329"/>
      <c r="GJK522" s="329"/>
      <c r="GJL522" s="329"/>
      <c r="GJM522" s="329"/>
      <c r="GJN522" s="329"/>
      <c r="GJO522" s="329"/>
      <c r="GJP522" s="329"/>
      <c r="GJQ522" s="329"/>
      <c r="GJR522" s="329"/>
      <c r="GJS522" s="329"/>
      <c r="GJT522" s="329"/>
      <c r="GJU522" s="329"/>
      <c r="GJV522" s="329"/>
      <c r="GJW522" s="329"/>
      <c r="GJX522" s="329"/>
      <c r="GJY522" s="329"/>
      <c r="GJZ522" s="329"/>
      <c r="GKA522" s="329"/>
      <c r="GKB522" s="329"/>
      <c r="GKC522" s="329"/>
      <c r="GKD522" s="329"/>
      <c r="GKE522" s="329"/>
      <c r="GKF522" s="329"/>
      <c r="GKG522" s="329"/>
      <c r="GKH522" s="329"/>
      <c r="GKI522" s="329"/>
      <c r="GKJ522" s="329"/>
      <c r="GKK522" s="329"/>
      <c r="GKL522" s="329"/>
      <c r="GKM522" s="329"/>
      <c r="GKN522" s="329"/>
      <c r="GKO522" s="329"/>
      <c r="GKP522" s="329"/>
      <c r="GKQ522" s="329"/>
      <c r="GKR522" s="329"/>
      <c r="GKS522" s="329"/>
      <c r="GKT522" s="329"/>
      <c r="GKU522" s="329"/>
      <c r="GKV522" s="329"/>
      <c r="GKW522" s="329"/>
      <c r="GKX522" s="329"/>
      <c r="GKY522" s="329"/>
      <c r="GKZ522" s="329"/>
      <c r="GLA522" s="329"/>
      <c r="GLB522" s="329"/>
      <c r="GLC522" s="329"/>
      <c r="GLD522" s="329"/>
      <c r="GLE522" s="329"/>
      <c r="GLF522" s="329"/>
      <c r="GLG522" s="329"/>
      <c r="GLH522" s="329"/>
      <c r="GLI522" s="329"/>
      <c r="GLJ522" s="329"/>
      <c r="GLK522" s="329"/>
      <c r="GLL522" s="329"/>
      <c r="GLM522" s="329"/>
      <c r="GLN522" s="329"/>
      <c r="GLO522" s="329"/>
      <c r="GLP522" s="329"/>
      <c r="GLQ522" s="329"/>
      <c r="GLR522" s="329"/>
      <c r="GLS522" s="329"/>
      <c r="GLT522" s="329"/>
      <c r="GLU522" s="329"/>
      <c r="GLV522" s="329"/>
      <c r="GLW522" s="329"/>
      <c r="GLX522" s="329"/>
      <c r="GLY522" s="329"/>
      <c r="GLZ522" s="329"/>
      <c r="GMA522" s="329"/>
      <c r="GMB522" s="329"/>
      <c r="GMC522" s="329"/>
      <c r="GMD522" s="329"/>
      <c r="GME522" s="329"/>
      <c r="GMF522" s="329"/>
      <c r="GMG522" s="329"/>
      <c r="GMH522" s="329"/>
      <c r="GMI522" s="329"/>
      <c r="GMJ522" s="329"/>
      <c r="GMK522" s="329"/>
      <c r="GML522" s="329"/>
      <c r="GMM522" s="329"/>
      <c r="GMN522" s="329"/>
      <c r="GMO522" s="329"/>
      <c r="GMP522" s="329"/>
      <c r="GMQ522" s="329"/>
      <c r="GMR522" s="329"/>
      <c r="GMS522" s="329"/>
      <c r="GMT522" s="329"/>
      <c r="GMU522" s="329"/>
      <c r="GMV522" s="329"/>
      <c r="GMW522" s="329"/>
      <c r="GMX522" s="329"/>
      <c r="GMY522" s="329"/>
      <c r="GMZ522" s="329"/>
      <c r="GNA522" s="329"/>
      <c r="GNB522" s="329"/>
      <c r="GNC522" s="329"/>
      <c r="GND522" s="329"/>
      <c r="GNE522" s="329"/>
      <c r="GNF522" s="329"/>
      <c r="GNG522" s="329"/>
      <c r="GNH522" s="329"/>
      <c r="GNI522" s="329"/>
      <c r="GNJ522" s="329"/>
      <c r="GNK522" s="329"/>
      <c r="GNL522" s="329"/>
      <c r="GNM522" s="329"/>
      <c r="GNN522" s="329"/>
      <c r="GNO522" s="329"/>
      <c r="GNP522" s="329"/>
      <c r="GNQ522" s="329"/>
      <c r="GNR522" s="329"/>
      <c r="GNS522" s="329"/>
      <c r="GNT522" s="329"/>
      <c r="GNU522" s="329"/>
      <c r="GNV522" s="329"/>
      <c r="GNW522" s="329"/>
      <c r="GNX522" s="329"/>
      <c r="GNY522" s="329"/>
      <c r="GNZ522" s="329"/>
      <c r="GOA522" s="329"/>
      <c r="GOB522" s="329"/>
      <c r="GOC522" s="329"/>
      <c r="GOD522" s="329"/>
      <c r="GOE522" s="329"/>
      <c r="GOF522" s="329"/>
      <c r="GOG522" s="329"/>
      <c r="GOH522" s="329"/>
      <c r="GOI522" s="329"/>
      <c r="GOJ522" s="329"/>
      <c r="GOK522" s="329"/>
      <c r="GOL522" s="329"/>
      <c r="GOM522" s="329"/>
      <c r="GON522" s="329"/>
      <c r="GOO522" s="329"/>
      <c r="GOP522" s="329"/>
      <c r="GOQ522" s="329"/>
      <c r="GOR522" s="329"/>
      <c r="GOS522" s="329"/>
      <c r="GOT522" s="329"/>
      <c r="GOU522" s="329"/>
      <c r="GOV522" s="329"/>
      <c r="GOW522" s="329"/>
      <c r="GOX522" s="329"/>
      <c r="GOY522" s="329"/>
      <c r="GOZ522" s="329"/>
      <c r="GPA522" s="329"/>
      <c r="GPB522" s="329"/>
      <c r="GPC522" s="329"/>
      <c r="GPD522" s="329"/>
      <c r="GPE522" s="329"/>
      <c r="GPF522" s="329"/>
      <c r="GPG522" s="329"/>
      <c r="GPH522" s="329"/>
      <c r="GPI522" s="329"/>
      <c r="GPJ522" s="329"/>
      <c r="GPK522" s="329"/>
      <c r="GPL522" s="329"/>
      <c r="GPM522" s="329"/>
      <c r="GPN522" s="329"/>
      <c r="GPO522" s="329"/>
      <c r="GPP522" s="329"/>
      <c r="GPQ522" s="329"/>
      <c r="GPR522" s="329"/>
      <c r="GPS522" s="329"/>
      <c r="GPT522" s="329"/>
      <c r="GPU522" s="329"/>
      <c r="GPV522" s="329"/>
      <c r="GPW522" s="329"/>
      <c r="GPX522" s="329"/>
      <c r="GPY522" s="329"/>
      <c r="GPZ522" s="329"/>
      <c r="GQA522" s="329"/>
      <c r="GQB522" s="329"/>
      <c r="GQC522" s="329"/>
      <c r="GQD522" s="329"/>
      <c r="GQE522" s="329"/>
      <c r="GQF522" s="329"/>
      <c r="GQG522" s="329"/>
      <c r="GQH522" s="329"/>
      <c r="GQI522" s="329"/>
      <c r="GQJ522" s="329"/>
      <c r="GQK522" s="329"/>
      <c r="GQL522" s="329"/>
      <c r="GQM522" s="329"/>
      <c r="GQN522" s="329"/>
      <c r="GQO522" s="329"/>
      <c r="GQP522" s="329"/>
      <c r="GQQ522" s="329"/>
      <c r="GQR522" s="329"/>
      <c r="GQS522" s="329"/>
      <c r="GQT522" s="329"/>
      <c r="GQU522" s="329"/>
      <c r="GQV522" s="329"/>
      <c r="GQW522" s="329"/>
      <c r="GQX522" s="329"/>
      <c r="GQY522" s="329"/>
      <c r="GQZ522" s="329"/>
      <c r="GRA522" s="329"/>
      <c r="GRB522" s="329"/>
      <c r="GRC522" s="329"/>
      <c r="GRD522" s="329"/>
      <c r="GRE522" s="329"/>
      <c r="GRF522" s="329"/>
      <c r="GRG522" s="329"/>
      <c r="GRH522" s="329"/>
      <c r="GRI522" s="329"/>
      <c r="GRJ522" s="329"/>
      <c r="GRK522" s="329"/>
      <c r="GRL522" s="329"/>
      <c r="GRM522" s="329"/>
      <c r="GRN522" s="329"/>
      <c r="GRO522" s="329"/>
      <c r="GRP522" s="329"/>
      <c r="GRQ522" s="329"/>
      <c r="GRR522" s="329"/>
      <c r="GRS522" s="329"/>
      <c r="GRT522" s="329"/>
      <c r="GRU522" s="329"/>
      <c r="GRV522" s="329"/>
      <c r="GRW522" s="329"/>
      <c r="GRX522" s="329"/>
      <c r="GRY522" s="329"/>
      <c r="GRZ522" s="329"/>
      <c r="GSA522" s="329"/>
      <c r="GSB522" s="329"/>
      <c r="GSC522" s="329"/>
      <c r="GSD522" s="329"/>
      <c r="GSE522" s="329"/>
      <c r="GSF522" s="329"/>
      <c r="GSG522" s="329"/>
      <c r="GSH522" s="329"/>
      <c r="GSI522" s="329"/>
      <c r="GSJ522" s="329"/>
      <c r="GSK522" s="329"/>
      <c r="GSL522" s="329"/>
      <c r="GSM522" s="329"/>
      <c r="GSN522" s="329"/>
      <c r="GSO522" s="329"/>
      <c r="GSP522" s="329"/>
      <c r="GSQ522" s="329"/>
      <c r="GSR522" s="329"/>
      <c r="GSS522" s="329"/>
      <c r="GST522" s="329"/>
      <c r="GSU522" s="329"/>
      <c r="GSV522" s="329"/>
      <c r="GSW522" s="329"/>
      <c r="GSX522" s="329"/>
      <c r="GSY522" s="329"/>
      <c r="GSZ522" s="329"/>
      <c r="GTA522" s="329"/>
      <c r="GTB522" s="329"/>
      <c r="GTC522" s="329"/>
      <c r="GTD522" s="329"/>
      <c r="GTE522" s="329"/>
      <c r="GTF522" s="329"/>
      <c r="GTG522" s="329"/>
      <c r="GTH522" s="329"/>
      <c r="GTI522" s="329"/>
      <c r="GTJ522" s="329"/>
      <c r="GTK522" s="329"/>
      <c r="GTL522" s="329"/>
      <c r="GTM522" s="329"/>
      <c r="GTN522" s="329"/>
      <c r="GTO522" s="329"/>
      <c r="GTP522" s="329"/>
      <c r="GTQ522" s="329"/>
      <c r="GTR522" s="329"/>
      <c r="GTS522" s="329"/>
      <c r="GTT522" s="329"/>
      <c r="GTU522" s="329"/>
      <c r="GTV522" s="329"/>
      <c r="GTW522" s="329"/>
      <c r="GTX522" s="329"/>
      <c r="GTY522" s="329"/>
      <c r="GTZ522" s="329"/>
      <c r="GUA522" s="329"/>
      <c r="GUB522" s="329"/>
      <c r="GUC522" s="329"/>
      <c r="GUD522" s="329"/>
      <c r="GUE522" s="329"/>
      <c r="GUF522" s="329"/>
      <c r="GUG522" s="329"/>
      <c r="GUH522" s="329"/>
      <c r="GUI522" s="329"/>
      <c r="GUJ522" s="329"/>
      <c r="GUK522" s="329"/>
      <c r="GUL522" s="329"/>
      <c r="GUM522" s="329"/>
      <c r="GUN522" s="329"/>
      <c r="GUO522" s="329"/>
      <c r="GUP522" s="329"/>
      <c r="GUQ522" s="329"/>
      <c r="GUR522" s="329"/>
      <c r="GUS522" s="329"/>
      <c r="GUT522" s="329"/>
      <c r="GUU522" s="329"/>
      <c r="GUV522" s="329"/>
      <c r="GUW522" s="329"/>
      <c r="GUX522" s="329"/>
      <c r="GUY522" s="329"/>
      <c r="GUZ522" s="329"/>
      <c r="GVA522" s="329"/>
      <c r="GVB522" s="329"/>
      <c r="GVC522" s="329"/>
      <c r="GVD522" s="329"/>
      <c r="GVE522" s="329"/>
      <c r="GVF522" s="329"/>
      <c r="GVG522" s="329"/>
      <c r="GVH522" s="329"/>
      <c r="GVI522" s="329"/>
      <c r="GVJ522" s="329"/>
      <c r="GVK522" s="329"/>
      <c r="GVL522" s="329"/>
      <c r="GVM522" s="329"/>
      <c r="GVN522" s="329"/>
      <c r="GVO522" s="329"/>
      <c r="GVP522" s="329"/>
      <c r="GVQ522" s="329"/>
      <c r="GVR522" s="329"/>
      <c r="GVS522" s="329"/>
      <c r="GVT522" s="329"/>
      <c r="GVU522" s="329"/>
      <c r="GVV522" s="329"/>
      <c r="GVW522" s="329"/>
      <c r="GVX522" s="329"/>
      <c r="GVY522" s="329"/>
      <c r="GVZ522" s="329"/>
      <c r="GWA522" s="329"/>
      <c r="GWB522" s="329"/>
      <c r="GWC522" s="329"/>
      <c r="GWD522" s="329"/>
      <c r="GWE522" s="329"/>
      <c r="GWF522" s="329"/>
      <c r="GWG522" s="329"/>
      <c r="GWH522" s="329"/>
      <c r="GWI522" s="329"/>
      <c r="GWJ522" s="329"/>
      <c r="GWK522" s="329"/>
      <c r="GWL522" s="329"/>
      <c r="GWM522" s="329"/>
      <c r="GWN522" s="329"/>
      <c r="GWO522" s="329"/>
      <c r="GWP522" s="329"/>
      <c r="GWQ522" s="329"/>
      <c r="GWR522" s="329"/>
      <c r="GWS522" s="329"/>
      <c r="GWT522" s="329"/>
      <c r="GWU522" s="329"/>
      <c r="GWV522" s="329"/>
      <c r="GWW522" s="329"/>
      <c r="GWX522" s="329"/>
      <c r="GWY522" s="329"/>
      <c r="GWZ522" s="329"/>
      <c r="GXA522" s="329"/>
      <c r="GXB522" s="329"/>
      <c r="GXC522" s="329"/>
      <c r="GXD522" s="329"/>
      <c r="GXE522" s="329"/>
      <c r="GXF522" s="329"/>
      <c r="GXG522" s="329"/>
      <c r="GXH522" s="329"/>
      <c r="GXI522" s="329"/>
      <c r="GXJ522" s="329"/>
      <c r="GXK522" s="329"/>
      <c r="GXL522" s="329"/>
      <c r="GXM522" s="329"/>
      <c r="GXN522" s="329"/>
      <c r="GXO522" s="329"/>
      <c r="GXP522" s="329"/>
      <c r="GXQ522" s="329"/>
      <c r="GXR522" s="329"/>
      <c r="GXS522" s="329"/>
      <c r="GXT522" s="329"/>
      <c r="GXU522" s="329"/>
      <c r="GXV522" s="329"/>
      <c r="GXW522" s="329"/>
      <c r="GXX522" s="329"/>
      <c r="GXY522" s="329"/>
      <c r="GXZ522" s="329"/>
      <c r="GYA522" s="329"/>
      <c r="GYB522" s="329"/>
      <c r="GYC522" s="329"/>
      <c r="GYD522" s="329"/>
      <c r="GYE522" s="329"/>
      <c r="GYF522" s="329"/>
      <c r="GYG522" s="329"/>
      <c r="GYH522" s="329"/>
      <c r="GYI522" s="329"/>
      <c r="GYJ522" s="329"/>
      <c r="GYK522" s="329"/>
      <c r="GYL522" s="329"/>
      <c r="GYM522" s="329"/>
      <c r="GYN522" s="329"/>
      <c r="GYO522" s="329"/>
      <c r="GYP522" s="329"/>
      <c r="GYQ522" s="329"/>
      <c r="GYR522" s="329"/>
      <c r="GYS522" s="329"/>
      <c r="GYT522" s="329"/>
      <c r="GYU522" s="329"/>
      <c r="GYV522" s="329"/>
      <c r="GYW522" s="329"/>
      <c r="GYX522" s="329"/>
      <c r="GYY522" s="329"/>
      <c r="GYZ522" s="329"/>
      <c r="GZA522" s="329"/>
      <c r="GZB522" s="329"/>
      <c r="GZC522" s="329"/>
      <c r="GZD522" s="329"/>
      <c r="GZE522" s="329"/>
      <c r="GZF522" s="329"/>
      <c r="GZG522" s="329"/>
      <c r="GZH522" s="329"/>
      <c r="GZI522" s="329"/>
      <c r="GZJ522" s="329"/>
      <c r="GZK522" s="329"/>
      <c r="GZL522" s="329"/>
      <c r="GZM522" s="329"/>
      <c r="GZN522" s="329"/>
      <c r="GZO522" s="329"/>
      <c r="GZP522" s="329"/>
      <c r="GZQ522" s="329"/>
      <c r="GZR522" s="329"/>
      <c r="GZS522" s="329"/>
      <c r="GZT522" s="329"/>
      <c r="GZU522" s="329"/>
      <c r="GZV522" s="329"/>
      <c r="GZW522" s="329"/>
      <c r="GZX522" s="329"/>
      <c r="GZY522" s="329"/>
      <c r="GZZ522" s="329"/>
      <c r="HAA522" s="329"/>
      <c r="HAB522" s="329"/>
      <c r="HAC522" s="329"/>
      <c r="HAD522" s="329"/>
      <c r="HAE522" s="329"/>
      <c r="HAF522" s="329"/>
      <c r="HAG522" s="329"/>
      <c r="HAH522" s="329"/>
      <c r="HAI522" s="329"/>
      <c r="HAJ522" s="329"/>
      <c r="HAK522" s="329"/>
      <c r="HAL522" s="329"/>
      <c r="HAM522" s="329"/>
      <c r="HAN522" s="329"/>
      <c r="HAO522" s="329"/>
      <c r="HAP522" s="329"/>
      <c r="HAQ522" s="329"/>
      <c r="HAR522" s="329"/>
      <c r="HAS522" s="329"/>
      <c r="HAT522" s="329"/>
      <c r="HAU522" s="329"/>
      <c r="HAV522" s="329"/>
      <c r="HAW522" s="329"/>
      <c r="HAX522" s="329"/>
      <c r="HAY522" s="329"/>
      <c r="HAZ522" s="329"/>
      <c r="HBA522" s="329"/>
      <c r="HBB522" s="329"/>
      <c r="HBC522" s="329"/>
      <c r="HBD522" s="329"/>
      <c r="HBE522" s="329"/>
      <c r="HBF522" s="329"/>
      <c r="HBG522" s="329"/>
      <c r="HBH522" s="329"/>
      <c r="HBI522" s="329"/>
      <c r="HBJ522" s="329"/>
      <c r="HBK522" s="329"/>
      <c r="HBL522" s="329"/>
      <c r="HBM522" s="329"/>
      <c r="HBN522" s="329"/>
      <c r="HBO522" s="329"/>
      <c r="HBP522" s="329"/>
      <c r="HBQ522" s="329"/>
      <c r="HBR522" s="329"/>
      <c r="HBS522" s="329"/>
      <c r="HBT522" s="329"/>
      <c r="HBU522" s="329"/>
      <c r="HBV522" s="329"/>
      <c r="HBW522" s="329"/>
      <c r="HBX522" s="329"/>
      <c r="HBY522" s="329"/>
      <c r="HBZ522" s="329"/>
      <c r="HCA522" s="329"/>
      <c r="HCB522" s="329"/>
      <c r="HCC522" s="329"/>
      <c r="HCD522" s="329"/>
      <c r="HCE522" s="329"/>
      <c r="HCF522" s="329"/>
      <c r="HCG522" s="329"/>
      <c r="HCH522" s="329"/>
      <c r="HCI522" s="329"/>
      <c r="HCJ522" s="329"/>
      <c r="HCK522" s="329"/>
      <c r="HCL522" s="329"/>
      <c r="HCM522" s="329"/>
      <c r="HCN522" s="329"/>
      <c r="HCO522" s="329"/>
      <c r="HCP522" s="329"/>
      <c r="HCQ522" s="329"/>
      <c r="HCR522" s="329"/>
      <c r="HCS522" s="329"/>
      <c r="HCT522" s="329"/>
      <c r="HCU522" s="329"/>
      <c r="HCV522" s="329"/>
      <c r="HCW522" s="329"/>
      <c r="HCX522" s="329"/>
      <c r="HCY522" s="329"/>
      <c r="HCZ522" s="329"/>
      <c r="HDA522" s="329"/>
      <c r="HDB522" s="329"/>
      <c r="HDC522" s="329"/>
      <c r="HDD522" s="329"/>
      <c r="HDE522" s="329"/>
      <c r="HDF522" s="329"/>
      <c r="HDG522" s="329"/>
      <c r="HDH522" s="329"/>
      <c r="HDI522" s="329"/>
      <c r="HDJ522" s="329"/>
      <c r="HDK522" s="329"/>
      <c r="HDL522" s="329"/>
      <c r="HDM522" s="329"/>
      <c r="HDN522" s="329"/>
      <c r="HDO522" s="329"/>
      <c r="HDP522" s="329"/>
      <c r="HDQ522" s="329"/>
      <c r="HDR522" s="329"/>
      <c r="HDS522" s="329"/>
      <c r="HDT522" s="329"/>
      <c r="HDU522" s="329"/>
      <c r="HDV522" s="329"/>
      <c r="HDW522" s="329"/>
      <c r="HDX522" s="329"/>
      <c r="HDY522" s="329"/>
      <c r="HDZ522" s="329"/>
      <c r="HEA522" s="329"/>
      <c r="HEB522" s="329"/>
      <c r="HEC522" s="329"/>
      <c r="HED522" s="329"/>
      <c r="HEE522" s="329"/>
      <c r="HEF522" s="329"/>
      <c r="HEG522" s="329"/>
      <c r="HEH522" s="329"/>
      <c r="HEI522" s="329"/>
      <c r="HEJ522" s="329"/>
      <c r="HEK522" s="329"/>
      <c r="HEL522" s="329"/>
      <c r="HEM522" s="329"/>
      <c r="HEN522" s="329"/>
      <c r="HEO522" s="329"/>
      <c r="HEP522" s="329"/>
      <c r="HEQ522" s="329"/>
      <c r="HER522" s="329"/>
      <c r="HES522" s="329"/>
      <c r="HET522" s="329"/>
      <c r="HEU522" s="329"/>
      <c r="HEV522" s="329"/>
      <c r="HEW522" s="329"/>
      <c r="HEX522" s="329"/>
      <c r="HEY522" s="329"/>
      <c r="HEZ522" s="329"/>
      <c r="HFA522" s="329"/>
      <c r="HFB522" s="329"/>
      <c r="HFC522" s="329"/>
      <c r="HFD522" s="329"/>
      <c r="HFE522" s="329"/>
      <c r="HFF522" s="329"/>
      <c r="HFG522" s="329"/>
      <c r="HFH522" s="329"/>
      <c r="HFI522" s="329"/>
      <c r="HFJ522" s="329"/>
      <c r="HFK522" s="329"/>
      <c r="HFL522" s="329"/>
      <c r="HFM522" s="329"/>
      <c r="HFN522" s="329"/>
      <c r="HFO522" s="329"/>
      <c r="HFP522" s="329"/>
      <c r="HFQ522" s="329"/>
      <c r="HFR522" s="329"/>
      <c r="HFS522" s="329"/>
      <c r="HFT522" s="329"/>
      <c r="HFU522" s="329"/>
      <c r="HFV522" s="329"/>
      <c r="HFW522" s="329"/>
      <c r="HFX522" s="329"/>
      <c r="HFY522" s="329"/>
      <c r="HFZ522" s="329"/>
      <c r="HGA522" s="329"/>
      <c r="HGB522" s="329"/>
      <c r="HGC522" s="329"/>
      <c r="HGD522" s="329"/>
      <c r="HGE522" s="329"/>
      <c r="HGF522" s="329"/>
      <c r="HGG522" s="329"/>
      <c r="HGH522" s="329"/>
      <c r="HGI522" s="329"/>
      <c r="HGJ522" s="329"/>
      <c r="HGK522" s="329"/>
      <c r="HGL522" s="329"/>
      <c r="HGM522" s="329"/>
      <c r="HGN522" s="329"/>
      <c r="HGO522" s="329"/>
      <c r="HGP522" s="329"/>
      <c r="HGQ522" s="329"/>
      <c r="HGR522" s="329"/>
      <c r="HGS522" s="329"/>
      <c r="HGT522" s="329"/>
      <c r="HGU522" s="329"/>
      <c r="HGV522" s="329"/>
      <c r="HGW522" s="329"/>
      <c r="HGX522" s="329"/>
      <c r="HGY522" s="329"/>
      <c r="HGZ522" s="329"/>
      <c r="HHA522" s="329"/>
      <c r="HHB522" s="329"/>
      <c r="HHC522" s="329"/>
      <c r="HHD522" s="329"/>
      <c r="HHE522" s="329"/>
      <c r="HHF522" s="329"/>
      <c r="HHG522" s="329"/>
      <c r="HHH522" s="329"/>
      <c r="HHI522" s="329"/>
      <c r="HHJ522" s="329"/>
      <c r="HHK522" s="329"/>
      <c r="HHL522" s="329"/>
      <c r="HHM522" s="329"/>
      <c r="HHN522" s="329"/>
      <c r="HHO522" s="329"/>
      <c r="HHP522" s="329"/>
      <c r="HHQ522" s="329"/>
      <c r="HHR522" s="329"/>
      <c r="HHS522" s="329"/>
      <c r="HHT522" s="329"/>
      <c r="HHU522" s="329"/>
      <c r="HHV522" s="329"/>
      <c r="HHW522" s="329"/>
      <c r="HHX522" s="329"/>
      <c r="HHY522" s="329"/>
      <c r="HHZ522" s="329"/>
      <c r="HIA522" s="329"/>
      <c r="HIB522" s="329"/>
      <c r="HIC522" s="329"/>
      <c r="HID522" s="329"/>
      <c r="HIE522" s="329"/>
      <c r="HIF522" s="329"/>
      <c r="HIG522" s="329"/>
      <c r="HIH522" s="329"/>
      <c r="HII522" s="329"/>
      <c r="HIJ522" s="329"/>
      <c r="HIK522" s="329"/>
      <c r="HIL522" s="329"/>
      <c r="HIM522" s="329"/>
      <c r="HIN522" s="329"/>
      <c r="HIO522" s="329"/>
      <c r="HIP522" s="329"/>
      <c r="HIQ522" s="329"/>
      <c r="HIR522" s="329"/>
      <c r="HIS522" s="329"/>
      <c r="HIT522" s="329"/>
      <c r="HIU522" s="329"/>
      <c r="HIV522" s="329"/>
      <c r="HIW522" s="329"/>
      <c r="HIX522" s="329"/>
      <c r="HIY522" s="329"/>
      <c r="HIZ522" s="329"/>
      <c r="HJA522" s="329"/>
      <c r="HJB522" s="329"/>
      <c r="HJC522" s="329"/>
      <c r="HJD522" s="329"/>
      <c r="HJE522" s="329"/>
      <c r="HJF522" s="329"/>
      <c r="HJG522" s="329"/>
      <c r="HJH522" s="329"/>
      <c r="HJI522" s="329"/>
      <c r="HJJ522" s="329"/>
      <c r="HJK522" s="329"/>
      <c r="HJL522" s="329"/>
      <c r="HJM522" s="329"/>
      <c r="HJN522" s="329"/>
      <c r="HJO522" s="329"/>
      <c r="HJP522" s="329"/>
      <c r="HJQ522" s="329"/>
      <c r="HJR522" s="329"/>
      <c r="HJS522" s="329"/>
      <c r="HJT522" s="329"/>
      <c r="HJU522" s="329"/>
      <c r="HJV522" s="329"/>
      <c r="HJW522" s="329"/>
      <c r="HJX522" s="329"/>
      <c r="HJY522" s="329"/>
      <c r="HJZ522" s="329"/>
      <c r="HKA522" s="329"/>
      <c r="HKB522" s="329"/>
      <c r="HKC522" s="329"/>
      <c r="HKD522" s="329"/>
      <c r="HKE522" s="329"/>
      <c r="HKF522" s="329"/>
      <c r="HKG522" s="329"/>
      <c r="HKH522" s="329"/>
      <c r="HKI522" s="329"/>
      <c r="HKJ522" s="329"/>
      <c r="HKK522" s="329"/>
      <c r="HKL522" s="329"/>
      <c r="HKM522" s="329"/>
      <c r="HKN522" s="329"/>
      <c r="HKO522" s="329"/>
      <c r="HKP522" s="329"/>
      <c r="HKQ522" s="329"/>
      <c r="HKR522" s="329"/>
      <c r="HKS522" s="329"/>
      <c r="HKT522" s="329"/>
      <c r="HKU522" s="329"/>
      <c r="HKV522" s="329"/>
      <c r="HKW522" s="329"/>
      <c r="HKX522" s="329"/>
      <c r="HKY522" s="329"/>
      <c r="HKZ522" s="329"/>
      <c r="HLA522" s="329"/>
      <c r="HLB522" s="329"/>
      <c r="HLC522" s="329"/>
      <c r="HLD522" s="329"/>
      <c r="HLE522" s="329"/>
      <c r="HLF522" s="329"/>
      <c r="HLG522" s="329"/>
      <c r="HLH522" s="329"/>
      <c r="HLI522" s="329"/>
      <c r="HLJ522" s="329"/>
      <c r="HLK522" s="329"/>
      <c r="HLL522" s="329"/>
      <c r="HLM522" s="329"/>
      <c r="HLN522" s="329"/>
      <c r="HLO522" s="329"/>
      <c r="HLP522" s="329"/>
      <c r="HLQ522" s="329"/>
      <c r="HLR522" s="329"/>
      <c r="HLS522" s="329"/>
      <c r="HLT522" s="329"/>
      <c r="HLU522" s="329"/>
      <c r="HLV522" s="329"/>
      <c r="HLW522" s="329"/>
      <c r="HLX522" s="329"/>
      <c r="HLY522" s="329"/>
      <c r="HLZ522" s="329"/>
      <c r="HMA522" s="329"/>
      <c r="HMB522" s="329"/>
      <c r="HMC522" s="329"/>
      <c r="HMD522" s="329"/>
      <c r="HME522" s="329"/>
      <c r="HMF522" s="329"/>
      <c r="HMG522" s="329"/>
      <c r="HMH522" s="329"/>
      <c r="HMI522" s="329"/>
      <c r="HMJ522" s="329"/>
      <c r="HMK522" s="329"/>
      <c r="HML522" s="329"/>
      <c r="HMM522" s="329"/>
      <c r="HMN522" s="329"/>
      <c r="HMO522" s="329"/>
      <c r="HMP522" s="329"/>
      <c r="HMQ522" s="329"/>
      <c r="HMR522" s="329"/>
      <c r="HMS522" s="329"/>
      <c r="HMT522" s="329"/>
      <c r="HMU522" s="329"/>
      <c r="HMV522" s="329"/>
      <c r="HMW522" s="329"/>
      <c r="HMX522" s="329"/>
      <c r="HMY522" s="329"/>
      <c r="HMZ522" s="329"/>
      <c r="HNA522" s="329"/>
      <c r="HNB522" s="329"/>
      <c r="HNC522" s="329"/>
      <c r="HND522" s="329"/>
      <c r="HNE522" s="329"/>
      <c r="HNF522" s="329"/>
      <c r="HNG522" s="329"/>
      <c r="HNH522" s="329"/>
      <c r="HNI522" s="329"/>
      <c r="HNJ522" s="329"/>
      <c r="HNK522" s="329"/>
      <c r="HNL522" s="329"/>
      <c r="HNM522" s="329"/>
      <c r="HNN522" s="329"/>
      <c r="HNO522" s="329"/>
      <c r="HNP522" s="329"/>
      <c r="HNQ522" s="329"/>
      <c r="HNR522" s="329"/>
      <c r="HNS522" s="329"/>
      <c r="HNT522" s="329"/>
      <c r="HNU522" s="329"/>
      <c r="HNV522" s="329"/>
      <c r="HNW522" s="329"/>
      <c r="HNX522" s="329"/>
      <c r="HNY522" s="329"/>
      <c r="HNZ522" s="329"/>
      <c r="HOA522" s="329"/>
      <c r="HOB522" s="329"/>
      <c r="HOC522" s="329"/>
      <c r="HOD522" s="329"/>
      <c r="HOE522" s="329"/>
      <c r="HOF522" s="329"/>
      <c r="HOG522" s="329"/>
      <c r="HOH522" s="329"/>
      <c r="HOI522" s="329"/>
      <c r="HOJ522" s="329"/>
      <c r="HOK522" s="329"/>
      <c r="HOL522" s="329"/>
      <c r="HOM522" s="329"/>
      <c r="HON522" s="329"/>
      <c r="HOO522" s="329"/>
      <c r="HOP522" s="329"/>
      <c r="HOQ522" s="329"/>
      <c r="HOR522" s="329"/>
      <c r="HOS522" s="329"/>
      <c r="HOT522" s="329"/>
      <c r="HOU522" s="329"/>
      <c r="HOV522" s="329"/>
      <c r="HOW522" s="329"/>
      <c r="HOX522" s="329"/>
      <c r="HOY522" s="329"/>
      <c r="HOZ522" s="329"/>
      <c r="HPA522" s="329"/>
      <c r="HPB522" s="329"/>
      <c r="HPC522" s="329"/>
      <c r="HPD522" s="329"/>
      <c r="HPE522" s="329"/>
      <c r="HPF522" s="329"/>
      <c r="HPG522" s="329"/>
      <c r="HPH522" s="329"/>
      <c r="HPI522" s="329"/>
      <c r="HPJ522" s="329"/>
      <c r="HPK522" s="329"/>
      <c r="HPL522" s="329"/>
      <c r="HPM522" s="329"/>
      <c r="HPN522" s="329"/>
      <c r="HPO522" s="329"/>
      <c r="HPP522" s="329"/>
      <c r="HPQ522" s="329"/>
      <c r="HPR522" s="329"/>
      <c r="HPS522" s="329"/>
      <c r="HPT522" s="329"/>
      <c r="HPU522" s="329"/>
      <c r="HPV522" s="329"/>
      <c r="HPW522" s="329"/>
      <c r="HPX522" s="329"/>
      <c r="HPY522" s="329"/>
      <c r="HPZ522" s="329"/>
      <c r="HQA522" s="329"/>
      <c r="HQB522" s="329"/>
      <c r="HQC522" s="329"/>
      <c r="HQD522" s="329"/>
      <c r="HQE522" s="329"/>
      <c r="HQF522" s="329"/>
      <c r="HQG522" s="329"/>
      <c r="HQH522" s="329"/>
      <c r="HQI522" s="329"/>
      <c r="HQJ522" s="329"/>
      <c r="HQK522" s="329"/>
      <c r="HQL522" s="329"/>
      <c r="HQM522" s="329"/>
      <c r="HQN522" s="329"/>
      <c r="HQO522" s="329"/>
      <c r="HQP522" s="329"/>
      <c r="HQQ522" s="329"/>
      <c r="HQR522" s="329"/>
      <c r="HQS522" s="329"/>
      <c r="HQT522" s="329"/>
      <c r="HQU522" s="329"/>
      <c r="HQV522" s="329"/>
      <c r="HQW522" s="329"/>
      <c r="HQX522" s="329"/>
      <c r="HQY522" s="329"/>
      <c r="HQZ522" s="329"/>
      <c r="HRA522" s="329"/>
      <c r="HRB522" s="329"/>
      <c r="HRC522" s="329"/>
      <c r="HRD522" s="329"/>
      <c r="HRE522" s="329"/>
      <c r="HRF522" s="329"/>
      <c r="HRG522" s="329"/>
      <c r="HRH522" s="329"/>
      <c r="HRI522" s="329"/>
      <c r="HRJ522" s="329"/>
      <c r="HRK522" s="329"/>
      <c r="HRL522" s="329"/>
      <c r="HRM522" s="329"/>
      <c r="HRN522" s="329"/>
      <c r="HRO522" s="329"/>
      <c r="HRP522" s="329"/>
      <c r="HRQ522" s="329"/>
      <c r="HRR522" s="329"/>
      <c r="HRS522" s="329"/>
      <c r="HRT522" s="329"/>
      <c r="HRU522" s="329"/>
      <c r="HRV522" s="329"/>
      <c r="HRW522" s="329"/>
      <c r="HRX522" s="329"/>
      <c r="HRY522" s="329"/>
      <c r="HRZ522" s="329"/>
      <c r="HSA522" s="329"/>
      <c r="HSB522" s="329"/>
      <c r="HSC522" s="329"/>
      <c r="HSD522" s="329"/>
      <c r="HSE522" s="329"/>
      <c r="HSF522" s="329"/>
      <c r="HSG522" s="329"/>
      <c r="HSH522" s="329"/>
      <c r="HSI522" s="329"/>
      <c r="HSJ522" s="329"/>
      <c r="HSK522" s="329"/>
      <c r="HSL522" s="329"/>
      <c r="HSM522" s="329"/>
      <c r="HSN522" s="329"/>
      <c r="HSO522" s="329"/>
      <c r="HSP522" s="329"/>
      <c r="HSQ522" s="329"/>
      <c r="HSR522" s="329"/>
      <c r="HSS522" s="329"/>
      <c r="HST522" s="329"/>
      <c r="HSU522" s="329"/>
      <c r="HSV522" s="329"/>
      <c r="HSW522" s="329"/>
      <c r="HSX522" s="329"/>
      <c r="HSY522" s="329"/>
      <c r="HSZ522" s="329"/>
      <c r="HTA522" s="329"/>
      <c r="HTB522" s="329"/>
      <c r="HTC522" s="329"/>
      <c r="HTD522" s="329"/>
      <c r="HTE522" s="329"/>
      <c r="HTF522" s="329"/>
      <c r="HTG522" s="329"/>
      <c r="HTH522" s="329"/>
      <c r="HTI522" s="329"/>
      <c r="HTJ522" s="329"/>
      <c r="HTK522" s="329"/>
      <c r="HTL522" s="329"/>
      <c r="HTM522" s="329"/>
      <c r="HTN522" s="329"/>
      <c r="HTO522" s="329"/>
      <c r="HTP522" s="329"/>
      <c r="HTQ522" s="329"/>
      <c r="HTR522" s="329"/>
      <c r="HTS522" s="329"/>
      <c r="HTT522" s="329"/>
      <c r="HTU522" s="329"/>
      <c r="HTV522" s="329"/>
      <c r="HTW522" s="329"/>
      <c r="HTX522" s="329"/>
      <c r="HTY522" s="329"/>
      <c r="HTZ522" s="329"/>
      <c r="HUA522" s="329"/>
      <c r="HUB522" s="329"/>
      <c r="HUC522" s="329"/>
      <c r="HUD522" s="329"/>
      <c r="HUE522" s="329"/>
      <c r="HUF522" s="329"/>
      <c r="HUG522" s="329"/>
      <c r="HUH522" s="329"/>
      <c r="HUI522" s="329"/>
      <c r="HUJ522" s="329"/>
      <c r="HUK522" s="329"/>
      <c r="HUL522" s="329"/>
      <c r="HUM522" s="329"/>
      <c r="HUN522" s="329"/>
      <c r="HUO522" s="329"/>
      <c r="HUP522" s="329"/>
      <c r="HUQ522" s="329"/>
      <c r="HUR522" s="329"/>
      <c r="HUS522" s="329"/>
      <c r="HUT522" s="329"/>
      <c r="HUU522" s="329"/>
      <c r="HUV522" s="329"/>
      <c r="HUW522" s="329"/>
      <c r="HUX522" s="329"/>
      <c r="HUY522" s="329"/>
      <c r="HUZ522" s="329"/>
      <c r="HVA522" s="329"/>
      <c r="HVB522" s="329"/>
      <c r="HVC522" s="329"/>
      <c r="HVD522" s="329"/>
      <c r="HVE522" s="329"/>
      <c r="HVF522" s="329"/>
      <c r="HVG522" s="329"/>
      <c r="HVH522" s="329"/>
      <c r="HVI522" s="329"/>
      <c r="HVJ522" s="329"/>
      <c r="HVK522" s="329"/>
      <c r="HVL522" s="329"/>
      <c r="HVM522" s="329"/>
      <c r="HVN522" s="329"/>
      <c r="HVO522" s="329"/>
      <c r="HVP522" s="329"/>
      <c r="HVQ522" s="329"/>
      <c r="HVR522" s="329"/>
      <c r="HVS522" s="329"/>
      <c r="HVT522" s="329"/>
      <c r="HVU522" s="329"/>
      <c r="HVV522" s="329"/>
      <c r="HVW522" s="329"/>
      <c r="HVX522" s="329"/>
      <c r="HVY522" s="329"/>
      <c r="HVZ522" s="329"/>
      <c r="HWA522" s="329"/>
      <c r="HWB522" s="329"/>
      <c r="HWC522" s="329"/>
      <c r="HWD522" s="329"/>
      <c r="HWE522" s="329"/>
      <c r="HWF522" s="329"/>
      <c r="HWG522" s="329"/>
      <c r="HWH522" s="329"/>
      <c r="HWI522" s="329"/>
      <c r="HWJ522" s="329"/>
      <c r="HWK522" s="329"/>
      <c r="HWL522" s="329"/>
      <c r="HWM522" s="329"/>
      <c r="HWN522" s="329"/>
      <c r="HWO522" s="329"/>
      <c r="HWP522" s="329"/>
      <c r="HWQ522" s="329"/>
      <c r="HWR522" s="329"/>
      <c r="HWS522" s="329"/>
      <c r="HWT522" s="329"/>
      <c r="HWU522" s="329"/>
      <c r="HWV522" s="329"/>
      <c r="HWW522" s="329"/>
      <c r="HWX522" s="329"/>
      <c r="HWY522" s="329"/>
      <c r="HWZ522" s="329"/>
      <c r="HXA522" s="329"/>
      <c r="HXB522" s="329"/>
      <c r="HXC522" s="329"/>
      <c r="HXD522" s="329"/>
      <c r="HXE522" s="329"/>
      <c r="HXF522" s="329"/>
      <c r="HXG522" s="329"/>
      <c r="HXH522" s="329"/>
      <c r="HXI522" s="329"/>
      <c r="HXJ522" s="329"/>
      <c r="HXK522" s="329"/>
      <c r="HXL522" s="329"/>
      <c r="HXM522" s="329"/>
      <c r="HXN522" s="329"/>
      <c r="HXO522" s="329"/>
      <c r="HXP522" s="329"/>
      <c r="HXQ522" s="329"/>
      <c r="HXR522" s="329"/>
      <c r="HXS522" s="329"/>
      <c r="HXT522" s="329"/>
      <c r="HXU522" s="329"/>
      <c r="HXV522" s="329"/>
      <c r="HXW522" s="329"/>
      <c r="HXX522" s="329"/>
      <c r="HXY522" s="329"/>
      <c r="HXZ522" s="329"/>
      <c r="HYA522" s="329"/>
      <c r="HYB522" s="329"/>
      <c r="HYC522" s="329"/>
      <c r="HYD522" s="329"/>
      <c r="HYE522" s="329"/>
      <c r="HYF522" s="329"/>
      <c r="HYG522" s="329"/>
      <c r="HYH522" s="329"/>
      <c r="HYI522" s="329"/>
      <c r="HYJ522" s="329"/>
      <c r="HYK522" s="329"/>
      <c r="HYL522" s="329"/>
      <c r="HYM522" s="329"/>
      <c r="HYN522" s="329"/>
      <c r="HYO522" s="329"/>
      <c r="HYP522" s="329"/>
      <c r="HYQ522" s="329"/>
      <c r="HYR522" s="329"/>
      <c r="HYS522" s="329"/>
      <c r="HYT522" s="329"/>
      <c r="HYU522" s="329"/>
      <c r="HYV522" s="329"/>
      <c r="HYW522" s="329"/>
      <c r="HYX522" s="329"/>
      <c r="HYY522" s="329"/>
      <c r="HYZ522" s="329"/>
      <c r="HZA522" s="329"/>
      <c r="HZB522" s="329"/>
      <c r="HZC522" s="329"/>
      <c r="HZD522" s="329"/>
      <c r="HZE522" s="329"/>
      <c r="HZF522" s="329"/>
      <c r="HZG522" s="329"/>
      <c r="HZH522" s="329"/>
      <c r="HZI522" s="329"/>
      <c r="HZJ522" s="329"/>
      <c r="HZK522" s="329"/>
      <c r="HZL522" s="329"/>
      <c r="HZM522" s="329"/>
      <c r="HZN522" s="329"/>
      <c r="HZO522" s="329"/>
      <c r="HZP522" s="329"/>
      <c r="HZQ522" s="329"/>
      <c r="HZR522" s="329"/>
      <c r="HZS522" s="329"/>
      <c r="HZT522" s="329"/>
      <c r="HZU522" s="329"/>
      <c r="HZV522" s="329"/>
      <c r="HZW522" s="329"/>
      <c r="HZX522" s="329"/>
      <c r="HZY522" s="329"/>
      <c r="HZZ522" s="329"/>
      <c r="IAA522" s="329"/>
      <c r="IAB522" s="329"/>
      <c r="IAC522" s="329"/>
      <c r="IAD522" s="329"/>
      <c r="IAE522" s="329"/>
      <c r="IAF522" s="329"/>
      <c r="IAG522" s="329"/>
      <c r="IAH522" s="329"/>
      <c r="IAI522" s="329"/>
      <c r="IAJ522" s="329"/>
      <c r="IAK522" s="329"/>
      <c r="IAL522" s="329"/>
      <c r="IAM522" s="329"/>
      <c r="IAN522" s="329"/>
      <c r="IAO522" s="329"/>
      <c r="IAP522" s="329"/>
      <c r="IAQ522" s="329"/>
      <c r="IAR522" s="329"/>
      <c r="IAS522" s="329"/>
      <c r="IAT522" s="329"/>
      <c r="IAU522" s="329"/>
      <c r="IAV522" s="329"/>
      <c r="IAW522" s="329"/>
      <c r="IAX522" s="329"/>
      <c r="IAY522" s="329"/>
      <c r="IAZ522" s="329"/>
      <c r="IBA522" s="329"/>
      <c r="IBB522" s="329"/>
      <c r="IBC522" s="329"/>
      <c r="IBD522" s="329"/>
      <c r="IBE522" s="329"/>
      <c r="IBF522" s="329"/>
      <c r="IBG522" s="329"/>
      <c r="IBH522" s="329"/>
      <c r="IBI522" s="329"/>
      <c r="IBJ522" s="329"/>
      <c r="IBK522" s="329"/>
      <c r="IBL522" s="329"/>
      <c r="IBM522" s="329"/>
      <c r="IBN522" s="329"/>
      <c r="IBO522" s="329"/>
      <c r="IBP522" s="329"/>
      <c r="IBQ522" s="329"/>
      <c r="IBR522" s="329"/>
      <c r="IBS522" s="329"/>
      <c r="IBT522" s="329"/>
      <c r="IBU522" s="329"/>
      <c r="IBV522" s="329"/>
      <c r="IBW522" s="329"/>
      <c r="IBX522" s="329"/>
      <c r="IBY522" s="329"/>
      <c r="IBZ522" s="329"/>
      <c r="ICA522" s="329"/>
      <c r="ICB522" s="329"/>
      <c r="ICC522" s="329"/>
      <c r="ICD522" s="329"/>
      <c r="ICE522" s="329"/>
      <c r="ICF522" s="329"/>
      <c r="ICG522" s="329"/>
      <c r="ICH522" s="329"/>
      <c r="ICI522" s="329"/>
      <c r="ICJ522" s="329"/>
      <c r="ICK522" s="329"/>
      <c r="ICL522" s="329"/>
      <c r="ICM522" s="329"/>
      <c r="ICN522" s="329"/>
      <c r="ICO522" s="329"/>
      <c r="ICP522" s="329"/>
      <c r="ICQ522" s="329"/>
      <c r="ICR522" s="329"/>
      <c r="ICS522" s="329"/>
      <c r="ICT522" s="329"/>
      <c r="ICU522" s="329"/>
      <c r="ICV522" s="329"/>
      <c r="ICW522" s="329"/>
      <c r="ICX522" s="329"/>
      <c r="ICY522" s="329"/>
      <c r="ICZ522" s="329"/>
      <c r="IDA522" s="329"/>
      <c r="IDB522" s="329"/>
      <c r="IDC522" s="329"/>
      <c r="IDD522" s="329"/>
      <c r="IDE522" s="329"/>
      <c r="IDF522" s="329"/>
      <c r="IDG522" s="329"/>
      <c r="IDH522" s="329"/>
      <c r="IDI522" s="329"/>
      <c r="IDJ522" s="329"/>
      <c r="IDK522" s="329"/>
      <c r="IDL522" s="329"/>
      <c r="IDM522" s="329"/>
      <c r="IDN522" s="329"/>
      <c r="IDO522" s="329"/>
      <c r="IDP522" s="329"/>
      <c r="IDQ522" s="329"/>
      <c r="IDR522" s="329"/>
      <c r="IDS522" s="329"/>
      <c r="IDT522" s="329"/>
      <c r="IDU522" s="329"/>
      <c r="IDV522" s="329"/>
      <c r="IDW522" s="329"/>
      <c r="IDX522" s="329"/>
      <c r="IDY522" s="329"/>
      <c r="IDZ522" s="329"/>
      <c r="IEA522" s="329"/>
      <c r="IEB522" s="329"/>
      <c r="IEC522" s="329"/>
      <c r="IED522" s="329"/>
      <c r="IEE522" s="329"/>
      <c r="IEF522" s="329"/>
      <c r="IEG522" s="329"/>
      <c r="IEH522" s="329"/>
      <c r="IEI522" s="329"/>
      <c r="IEJ522" s="329"/>
      <c r="IEK522" s="329"/>
      <c r="IEL522" s="329"/>
      <c r="IEM522" s="329"/>
      <c r="IEN522" s="329"/>
      <c r="IEO522" s="329"/>
      <c r="IEP522" s="329"/>
      <c r="IEQ522" s="329"/>
      <c r="IER522" s="329"/>
      <c r="IES522" s="329"/>
      <c r="IET522" s="329"/>
      <c r="IEU522" s="329"/>
      <c r="IEV522" s="329"/>
      <c r="IEW522" s="329"/>
      <c r="IEX522" s="329"/>
      <c r="IEY522" s="329"/>
      <c r="IEZ522" s="329"/>
      <c r="IFA522" s="329"/>
      <c r="IFB522" s="329"/>
      <c r="IFC522" s="329"/>
      <c r="IFD522" s="329"/>
      <c r="IFE522" s="329"/>
      <c r="IFF522" s="329"/>
      <c r="IFG522" s="329"/>
      <c r="IFH522" s="329"/>
      <c r="IFI522" s="329"/>
      <c r="IFJ522" s="329"/>
      <c r="IFK522" s="329"/>
      <c r="IFL522" s="329"/>
      <c r="IFM522" s="329"/>
      <c r="IFN522" s="329"/>
      <c r="IFO522" s="329"/>
      <c r="IFP522" s="329"/>
      <c r="IFQ522" s="329"/>
      <c r="IFR522" s="329"/>
      <c r="IFS522" s="329"/>
      <c r="IFT522" s="329"/>
      <c r="IFU522" s="329"/>
      <c r="IFV522" s="329"/>
      <c r="IFW522" s="329"/>
      <c r="IFX522" s="329"/>
      <c r="IFY522" s="329"/>
      <c r="IFZ522" s="329"/>
      <c r="IGA522" s="329"/>
      <c r="IGB522" s="329"/>
      <c r="IGC522" s="329"/>
      <c r="IGD522" s="329"/>
      <c r="IGE522" s="329"/>
      <c r="IGF522" s="329"/>
      <c r="IGG522" s="329"/>
      <c r="IGH522" s="329"/>
      <c r="IGI522" s="329"/>
      <c r="IGJ522" s="329"/>
      <c r="IGK522" s="329"/>
      <c r="IGL522" s="329"/>
      <c r="IGM522" s="329"/>
      <c r="IGN522" s="329"/>
      <c r="IGO522" s="329"/>
      <c r="IGP522" s="329"/>
      <c r="IGQ522" s="329"/>
      <c r="IGR522" s="329"/>
      <c r="IGS522" s="329"/>
      <c r="IGT522" s="329"/>
      <c r="IGU522" s="329"/>
      <c r="IGV522" s="329"/>
      <c r="IGW522" s="329"/>
      <c r="IGX522" s="329"/>
      <c r="IGY522" s="329"/>
      <c r="IGZ522" s="329"/>
      <c r="IHA522" s="329"/>
      <c r="IHB522" s="329"/>
      <c r="IHC522" s="329"/>
      <c r="IHD522" s="329"/>
      <c r="IHE522" s="329"/>
      <c r="IHF522" s="329"/>
      <c r="IHG522" s="329"/>
      <c r="IHH522" s="329"/>
      <c r="IHI522" s="329"/>
      <c r="IHJ522" s="329"/>
      <c r="IHK522" s="329"/>
      <c r="IHL522" s="329"/>
      <c r="IHM522" s="329"/>
      <c r="IHN522" s="329"/>
      <c r="IHO522" s="329"/>
      <c r="IHP522" s="329"/>
      <c r="IHQ522" s="329"/>
      <c r="IHR522" s="329"/>
      <c r="IHS522" s="329"/>
      <c r="IHT522" s="329"/>
      <c r="IHU522" s="329"/>
      <c r="IHV522" s="329"/>
      <c r="IHW522" s="329"/>
      <c r="IHX522" s="329"/>
      <c r="IHY522" s="329"/>
      <c r="IHZ522" s="329"/>
      <c r="IIA522" s="329"/>
      <c r="IIB522" s="329"/>
      <c r="IIC522" s="329"/>
      <c r="IID522" s="329"/>
      <c r="IIE522" s="329"/>
      <c r="IIF522" s="329"/>
      <c r="IIG522" s="329"/>
      <c r="IIH522" s="329"/>
      <c r="III522" s="329"/>
      <c r="IIJ522" s="329"/>
      <c r="IIK522" s="329"/>
      <c r="IIL522" s="329"/>
      <c r="IIM522" s="329"/>
      <c r="IIN522" s="329"/>
      <c r="IIO522" s="329"/>
      <c r="IIP522" s="329"/>
      <c r="IIQ522" s="329"/>
      <c r="IIR522" s="329"/>
      <c r="IIS522" s="329"/>
      <c r="IIT522" s="329"/>
      <c r="IIU522" s="329"/>
      <c r="IIV522" s="329"/>
      <c r="IIW522" s="329"/>
      <c r="IIX522" s="329"/>
      <c r="IIY522" s="329"/>
      <c r="IIZ522" s="329"/>
      <c r="IJA522" s="329"/>
      <c r="IJB522" s="329"/>
      <c r="IJC522" s="329"/>
      <c r="IJD522" s="329"/>
      <c r="IJE522" s="329"/>
      <c r="IJF522" s="329"/>
      <c r="IJG522" s="329"/>
      <c r="IJH522" s="329"/>
      <c r="IJI522" s="329"/>
      <c r="IJJ522" s="329"/>
      <c r="IJK522" s="329"/>
      <c r="IJL522" s="329"/>
      <c r="IJM522" s="329"/>
      <c r="IJN522" s="329"/>
      <c r="IJO522" s="329"/>
      <c r="IJP522" s="329"/>
      <c r="IJQ522" s="329"/>
      <c r="IJR522" s="329"/>
      <c r="IJS522" s="329"/>
      <c r="IJT522" s="329"/>
      <c r="IJU522" s="329"/>
      <c r="IJV522" s="329"/>
      <c r="IJW522" s="329"/>
      <c r="IJX522" s="329"/>
      <c r="IJY522" s="329"/>
      <c r="IJZ522" s="329"/>
      <c r="IKA522" s="329"/>
      <c r="IKB522" s="329"/>
      <c r="IKC522" s="329"/>
      <c r="IKD522" s="329"/>
      <c r="IKE522" s="329"/>
      <c r="IKF522" s="329"/>
      <c r="IKG522" s="329"/>
      <c r="IKH522" s="329"/>
      <c r="IKI522" s="329"/>
      <c r="IKJ522" s="329"/>
      <c r="IKK522" s="329"/>
      <c r="IKL522" s="329"/>
      <c r="IKM522" s="329"/>
      <c r="IKN522" s="329"/>
      <c r="IKO522" s="329"/>
      <c r="IKP522" s="329"/>
      <c r="IKQ522" s="329"/>
      <c r="IKR522" s="329"/>
      <c r="IKS522" s="329"/>
      <c r="IKT522" s="329"/>
      <c r="IKU522" s="329"/>
      <c r="IKV522" s="329"/>
      <c r="IKW522" s="329"/>
      <c r="IKX522" s="329"/>
      <c r="IKY522" s="329"/>
      <c r="IKZ522" s="329"/>
      <c r="ILA522" s="329"/>
      <c r="ILB522" s="329"/>
      <c r="ILC522" s="329"/>
      <c r="ILD522" s="329"/>
      <c r="ILE522" s="329"/>
      <c r="ILF522" s="329"/>
      <c r="ILG522" s="329"/>
      <c r="ILH522" s="329"/>
      <c r="ILI522" s="329"/>
      <c r="ILJ522" s="329"/>
      <c r="ILK522" s="329"/>
      <c r="ILL522" s="329"/>
      <c r="ILM522" s="329"/>
      <c r="ILN522" s="329"/>
      <c r="ILO522" s="329"/>
      <c r="ILP522" s="329"/>
      <c r="ILQ522" s="329"/>
      <c r="ILR522" s="329"/>
      <c r="ILS522" s="329"/>
      <c r="ILT522" s="329"/>
      <c r="ILU522" s="329"/>
      <c r="ILV522" s="329"/>
      <c r="ILW522" s="329"/>
      <c r="ILX522" s="329"/>
      <c r="ILY522" s="329"/>
      <c r="ILZ522" s="329"/>
      <c r="IMA522" s="329"/>
      <c r="IMB522" s="329"/>
      <c r="IMC522" s="329"/>
      <c r="IMD522" s="329"/>
      <c r="IME522" s="329"/>
      <c r="IMF522" s="329"/>
      <c r="IMG522" s="329"/>
      <c r="IMH522" s="329"/>
      <c r="IMI522" s="329"/>
      <c r="IMJ522" s="329"/>
      <c r="IMK522" s="329"/>
      <c r="IML522" s="329"/>
      <c r="IMM522" s="329"/>
      <c r="IMN522" s="329"/>
      <c r="IMO522" s="329"/>
      <c r="IMP522" s="329"/>
      <c r="IMQ522" s="329"/>
      <c r="IMR522" s="329"/>
      <c r="IMS522" s="329"/>
      <c r="IMT522" s="329"/>
      <c r="IMU522" s="329"/>
      <c r="IMV522" s="329"/>
      <c r="IMW522" s="329"/>
      <c r="IMX522" s="329"/>
      <c r="IMY522" s="329"/>
      <c r="IMZ522" s="329"/>
      <c r="INA522" s="329"/>
      <c r="INB522" s="329"/>
      <c r="INC522" s="329"/>
      <c r="IND522" s="329"/>
      <c r="INE522" s="329"/>
      <c r="INF522" s="329"/>
      <c r="ING522" s="329"/>
      <c r="INH522" s="329"/>
      <c r="INI522" s="329"/>
      <c r="INJ522" s="329"/>
      <c r="INK522" s="329"/>
      <c r="INL522" s="329"/>
      <c r="INM522" s="329"/>
      <c r="INN522" s="329"/>
      <c r="INO522" s="329"/>
      <c r="INP522" s="329"/>
      <c r="INQ522" s="329"/>
      <c r="INR522" s="329"/>
      <c r="INS522" s="329"/>
      <c r="INT522" s="329"/>
      <c r="INU522" s="329"/>
      <c r="INV522" s="329"/>
      <c r="INW522" s="329"/>
      <c r="INX522" s="329"/>
      <c r="INY522" s="329"/>
      <c r="INZ522" s="329"/>
      <c r="IOA522" s="329"/>
      <c r="IOB522" s="329"/>
      <c r="IOC522" s="329"/>
      <c r="IOD522" s="329"/>
      <c r="IOE522" s="329"/>
      <c r="IOF522" s="329"/>
      <c r="IOG522" s="329"/>
      <c r="IOH522" s="329"/>
      <c r="IOI522" s="329"/>
      <c r="IOJ522" s="329"/>
      <c r="IOK522" s="329"/>
      <c r="IOL522" s="329"/>
      <c r="IOM522" s="329"/>
      <c r="ION522" s="329"/>
      <c r="IOO522" s="329"/>
      <c r="IOP522" s="329"/>
      <c r="IOQ522" s="329"/>
      <c r="IOR522" s="329"/>
      <c r="IOS522" s="329"/>
      <c r="IOT522" s="329"/>
      <c r="IOU522" s="329"/>
      <c r="IOV522" s="329"/>
      <c r="IOW522" s="329"/>
      <c r="IOX522" s="329"/>
      <c r="IOY522" s="329"/>
      <c r="IOZ522" s="329"/>
      <c r="IPA522" s="329"/>
      <c r="IPB522" s="329"/>
      <c r="IPC522" s="329"/>
      <c r="IPD522" s="329"/>
      <c r="IPE522" s="329"/>
      <c r="IPF522" s="329"/>
      <c r="IPG522" s="329"/>
      <c r="IPH522" s="329"/>
      <c r="IPI522" s="329"/>
      <c r="IPJ522" s="329"/>
      <c r="IPK522" s="329"/>
      <c r="IPL522" s="329"/>
      <c r="IPM522" s="329"/>
      <c r="IPN522" s="329"/>
      <c r="IPO522" s="329"/>
      <c r="IPP522" s="329"/>
      <c r="IPQ522" s="329"/>
      <c r="IPR522" s="329"/>
      <c r="IPS522" s="329"/>
      <c r="IPT522" s="329"/>
      <c r="IPU522" s="329"/>
      <c r="IPV522" s="329"/>
      <c r="IPW522" s="329"/>
      <c r="IPX522" s="329"/>
      <c r="IPY522" s="329"/>
      <c r="IPZ522" s="329"/>
      <c r="IQA522" s="329"/>
      <c r="IQB522" s="329"/>
      <c r="IQC522" s="329"/>
      <c r="IQD522" s="329"/>
      <c r="IQE522" s="329"/>
      <c r="IQF522" s="329"/>
      <c r="IQG522" s="329"/>
      <c r="IQH522" s="329"/>
      <c r="IQI522" s="329"/>
      <c r="IQJ522" s="329"/>
      <c r="IQK522" s="329"/>
      <c r="IQL522" s="329"/>
      <c r="IQM522" s="329"/>
      <c r="IQN522" s="329"/>
      <c r="IQO522" s="329"/>
      <c r="IQP522" s="329"/>
      <c r="IQQ522" s="329"/>
      <c r="IQR522" s="329"/>
      <c r="IQS522" s="329"/>
      <c r="IQT522" s="329"/>
      <c r="IQU522" s="329"/>
      <c r="IQV522" s="329"/>
      <c r="IQW522" s="329"/>
      <c r="IQX522" s="329"/>
      <c r="IQY522" s="329"/>
      <c r="IQZ522" s="329"/>
      <c r="IRA522" s="329"/>
      <c r="IRB522" s="329"/>
      <c r="IRC522" s="329"/>
      <c r="IRD522" s="329"/>
      <c r="IRE522" s="329"/>
      <c r="IRF522" s="329"/>
      <c r="IRG522" s="329"/>
      <c r="IRH522" s="329"/>
      <c r="IRI522" s="329"/>
      <c r="IRJ522" s="329"/>
      <c r="IRK522" s="329"/>
      <c r="IRL522" s="329"/>
      <c r="IRM522" s="329"/>
      <c r="IRN522" s="329"/>
      <c r="IRO522" s="329"/>
      <c r="IRP522" s="329"/>
      <c r="IRQ522" s="329"/>
      <c r="IRR522" s="329"/>
      <c r="IRS522" s="329"/>
      <c r="IRT522" s="329"/>
      <c r="IRU522" s="329"/>
      <c r="IRV522" s="329"/>
      <c r="IRW522" s="329"/>
      <c r="IRX522" s="329"/>
      <c r="IRY522" s="329"/>
      <c r="IRZ522" s="329"/>
      <c r="ISA522" s="329"/>
      <c r="ISB522" s="329"/>
      <c r="ISC522" s="329"/>
      <c r="ISD522" s="329"/>
      <c r="ISE522" s="329"/>
      <c r="ISF522" s="329"/>
      <c r="ISG522" s="329"/>
      <c r="ISH522" s="329"/>
      <c r="ISI522" s="329"/>
      <c r="ISJ522" s="329"/>
      <c r="ISK522" s="329"/>
      <c r="ISL522" s="329"/>
      <c r="ISM522" s="329"/>
      <c r="ISN522" s="329"/>
      <c r="ISO522" s="329"/>
      <c r="ISP522" s="329"/>
      <c r="ISQ522" s="329"/>
      <c r="ISR522" s="329"/>
      <c r="ISS522" s="329"/>
      <c r="IST522" s="329"/>
      <c r="ISU522" s="329"/>
      <c r="ISV522" s="329"/>
      <c r="ISW522" s="329"/>
      <c r="ISX522" s="329"/>
      <c r="ISY522" s="329"/>
      <c r="ISZ522" s="329"/>
      <c r="ITA522" s="329"/>
      <c r="ITB522" s="329"/>
      <c r="ITC522" s="329"/>
      <c r="ITD522" s="329"/>
      <c r="ITE522" s="329"/>
      <c r="ITF522" s="329"/>
      <c r="ITG522" s="329"/>
      <c r="ITH522" s="329"/>
      <c r="ITI522" s="329"/>
      <c r="ITJ522" s="329"/>
      <c r="ITK522" s="329"/>
      <c r="ITL522" s="329"/>
      <c r="ITM522" s="329"/>
      <c r="ITN522" s="329"/>
      <c r="ITO522" s="329"/>
      <c r="ITP522" s="329"/>
      <c r="ITQ522" s="329"/>
      <c r="ITR522" s="329"/>
      <c r="ITS522" s="329"/>
      <c r="ITT522" s="329"/>
      <c r="ITU522" s="329"/>
      <c r="ITV522" s="329"/>
      <c r="ITW522" s="329"/>
      <c r="ITX522" s="329"/>
      <c r="ITY522" s="329"/>
      <c r="ITZ522" s="329"/>
      <c r="IUA522" s="329"/>
      <c r="IUB522" s="329"/>
      <c r="IUC522" s="329"/>
      <c r="IUD522" s="329"/>
      <c r="IUE522" s="329"/>
      <c r="IUF522" s="329"/>
      <c r="IUG522" s="329"/>
      <c r="IUH522" s="329"/>
      <c r="IUI522" s="329"/>
      <c r="IUJ522" s="329"/>
      <c r="IUK522" s="329"/>
      <c r="IUL522" s="329"/>
      <c r="IUM522" s="329"/>
      <c r="IUN522" s="329"/>
      <c r="IUO522" s="329"/>
      <c r="IUP522" s="329"/>
      <c r="IUQ522" s="329"/>
      <c r="IUR522" s="329"/>
      <c r="IUS522" s="329"/>
      <c r="IUT522" s="329"/>
      <c r="IUU522" s="329"/>
      <c r="IUV522" s="329"/>
      <c r="IUW522" s="329"/>
      <c r="IUX522" s="329"/>
      <c r="IUY522" s="329"/>
      <c r="IUZ522" s="329"/>
      <c r="IVA522" s="329"/>
      <c r="IVB522" s="329"/>
      <c r="IVC522" s="329"/>
      <c r="IVD522" s="329"/>
      <c r="IVE522" s="329"/>
      <c r="IVF522" s="329"/>
      <c r="IVG522" s="329"/>
      <c r="IVH522" s="329"/>
      <c r="IVI522" s="329"/>
      <c r="IVJ522" s="329"/>
      <c r="IVK522" s="329"/>
      <c r="IVL522" s="329"/>
      <c r="IVM522" s="329"/>
      <c r="IVN522" s="329"/>
      <c r="IVO522" s="329"/>
      <c r="IVP522" s="329"/>
      <c r="IVQ522" s="329"/>
      <c r="IVR522" s="329"/>
      <c r="IVS522" s="329"/>
      <c r="IVT522" s="329"/>
      <c r="IVU522" s="329"/>
      <c r="IVV522" s="329"/>
      <c r="IVW522" s="329"/>
      <c r="IVX522" s="329"/>
      <c r="IVY522" s="329"/>
      <c r="IVZ522" s="329"/>
      <c r="IWA522" s="329"/>
      <c r="IWB522" s="329"/>
      <c r="IWC522" s="329"/>
      <c r="IWD522" s="329"/>
      <c r="IWE522" s="329"/>
      <c r="IWF522" s="329"/>
      <c r="IWG522" s="329"/>
      <c r="IWH522" s="329"/>
      <c r="IWI522" s="329"/>
      <c r="IWJ522" s="329"/>
      <c r="IWK522" s="329"/>
      <c r="IWL522" s="329"/>
      <c r="IWM522" s="329"/>
      <c r="IWN522" s="329"/>
      <c r="IWO522" s="329"/>
      <c r="IWP522" s="329"/>
      <c r="IWQ522" s="329"/>
      <c r="IWR522" s="329"/>
      <c r="IWS522" s="329"/>
      <c r="IWT522" s="329"/>
      <c r="IWU522" s="329"/>
      <c r="IWV522" s="329"/>
      <c r="IWW522" s="329"/>
      <c r="IWX522" s="329"/>
      <c r="IWY522" s="329"/>
      <c r="IWZ522" s="329"/>
      <c r="IXA522" s="329"/>
      <c r="IXB522" s="329"/>
      <c r="IXC522" s="329"/>
      <c r="IXD522" s="329"/>
      <c r="IXE522" s="329"/>
      <c r="IXF522" s="329"/>
      <c r="IXG522" s="329"/>
      <c r="IXH522" s="329"/>
      <c r="IXI522" s="329"/>
      <c r="IXJ522" s="329"/>
      <c r="IXK522" s="329"/>
      <c r="IXL522" s="329"/>
      <c r="IXM522" s="329"/>
      <c r="IXN522" s="329"/>
      <c r="IXO522" s="329"/>
      <c r="IXP522" s="329"/>
      <c r="IXQ522" s="329"/>
      <c r="IXR522" s="329"/>
      <c r="IXS522" s="329"/>
      <c r="IXT522" s="329"/>
      <c r="IXU522" s="329"/>
      <c r="IXV522" s="329"/>
      <c r="IXW522" s="329"/>
      <c r="IXX522" s="329"/>
      <c r="IXY522" s="329"/>
      <c r="IXZ522" s="329"/>
      <c r="IYA522" s="329"/>
      <c r="IYB522" s="329"/>
      <c r="IYC522" s="329"/>
      <c r="IYD522" s="329"/>
      <c r="IYE522" s="329"/>
      <c r="IYF522" s="329"/>
      <c r="IYG522" s="329"/>
      <c r="IYH522" s="329"/>
      <c r="IYI522" s="329"/>
      <c r="IYJ522" s="329"/>
      <c r="IYK522" s="329"/>
      <c r="IYL522" s="329"/>
      <c r="IYM522" s="329"/>
      <c r="IYN522" s="329"/>
      <c r="IYO522" s="329"/>
      <c r="IYP522" s="329"/>
      <c r="IYQ522" s="329"/>
      <c r="IYR522" s="329"/>
      <c r="IYS522" s="329"/>
      <c r="IYT522" s="329"/>
      <c r="IYU522" s="329"/>
      <c r="IYV522" s="329"/>
      <c r="IYW522" s="329"/>
      <c r="IYX522" s="329"/>
      <c r="IYY522" s="329"/>
      <c r="IYZ522" s="329"/>
      <c r="IZA522" s="329"/>
      <c r="IZB522" s="329"/>
      <c r="IZC522" s="329"/>
      <c r="IZD522" s="329"/>
      <c r="IZE522" s="329"/>
      <c r="IZF522" s="329"/>
      <c r="IZG522" s="329"/>
      <c r="IZH522" s="329"/>
      <c r="IZI522" s="329"/>
      <c r="IZJ522" s="329"/>
      <c r="IZK522" s="329"/>
      <c r="IZL522" s="329"/>
      <c r="IZM522" s="329"/>
      <c r="IZN522" s="329"/>
      <c r="IZO522" s="329"/>
      <c r="IZP522" s="329"/>
      <c r="IZQ522" s="329"/>
      <c r="IZR522" s="329"/>
      <c r="IZS522" s="329"/>
      <c r="IZT522" s="329"/>
      <c r="IZU522" s="329"/>
      <c r="IZV522" s="329"/>
      <c r="IZW522" s="329"/>
      <c r="IZX522" s="329"/>
      <c r="IZY522" s="329"/>
      <c r="IZZ522" s="329"/>
      <c r="JAA522" s="329"/>
      <c r="JAB522" s="329"/>
      <c r="JAC522" s="329"/>
      <c r="JAD522" s="329"/>
      <c r="JAE522" s="329"/>
      <c r="JAF522" s="329"/>
      <c r="JAG522" s="329"/>
      <c r="JAH522" s="329"/>
      <c r="JAI522" s="329"/>
      <c r="JAJ522" s="329"/>
      <c r="JAK522" s="329"/>
      <c r="JAL522" s="329"/>
      <c r="JAM522" s="329"/>
      <c r="JAN522" s="329"/>
      <c r="JAO522" s="329"/>
      <c r="JAP522" s="329"/>
      <c r="JAQ522" s="329"/>
      <c r="JAR522" s="329"/>
      <c r="JAS522" s="329"/>
      <c r="JAT522" s="329"/>
      <c r="JAU522" s="329"/>
      <c r="JAV522" s="329"/>
      <c r="JAW522" s="329"/>
      <c r="JAX522" s="329"/>
      <c r="JAY522" s="329"/>
      <c r="JAZ522" s="329"/>
      <c r="JBA522" s="329"/>
      <c r="JBB522" s="329"/>
      <c r="JBC522" s="329"/>
      <c r="JBD522" s="329"/>
      <c r="JBE522" s="329"/>
      <c r="JBF522" s="329"/>
      <c r="JBG522" s="329"/>
      <c r="JBH522" s="329"/>
      <c r="JBI522" s="329"/>
      <c r="JBJ522" s="329"/>
      <c r="JBK522" s="329"/>
      <c r="JBL522" s="329"/>
      <c r="JBM522" s="329"/>
      <c r="JBN522" s="329"/>
      <c r="JBO522" s="329"/>
      <c r="JBP522" s="329"/>
      <c r="JBQ522" s="329"/>
      <c r="JBR522" s="329"/>
      <c r="JBS522" s="329"/>
      <c r="JBT522" s="329"/>
      <c r="JBU522" s="329"/>
      <c r="JBV522" s="329"/>
      <c r="JBW522" s="329"/>
      <c r="JBX522" s="329"/>
      <c r="JBY522" s="329"/>
      <c r="JBZ522" s="329"/>
      <c r="JCA522" s="329"/>
      <c r="JCB522" s="329"/>
      <c r="JCC522" s="329"/>
      <c r="JCD522" s="329"/>
      <c r="JCE522" s="329"/>
      <c r="JCF522" s="329"/>
      <c r="JCG522" s="329"/>
      <c r="JCH522" s="329"/>
      <c r="JCI522" s="329"/>
      <c r="JCJ522" s="329"/>
      <c r="JCK522" s="329"/>
      <c r="JCL522" s="329"/>
      <c r="JCM522" s="329"/>
      <c r="JCN522" s="329"/>
      <c r="JCO522" s="329"/>
      <c r="JCP522" s="329"/>
      <c r="JCQ522" s="329"/>
      <c r="JCR522" s="329"/>
      <c r="JCS522" s="329"/>
      <c r="JCT522" s="329"/>
      <c r="JCU522" s="329"/>
      <c r="JCV522" s="329"/>
      <c r="JCW522" s="329"/>
      <c r="JCX522" s="329"/>
      <c r="JCY522" s="329"/>
      <c r="JCZ522" s="329"/>
      <c r="JDA522" s="329"/>
      <c r="JDB522" s="329"/>
      <c r="JDC522" s="329"/>
      <c r="JDD522" s="329"/>
      <c r="JDE522" s="329"/>
      <c r="JDF522" s="329"/>
      <c r="JDG522" s="329"/>
      <c r="JDH522" s="329"/>
      <c r="JDI522" s="329"/>
      <c r="JDJ522" s="329"/>
      <c r="JDK522" s="329"/>
      <c r="JDL522" s="329"/>
      <c r="JDM522" s="329"/>
      <c r="JDN522" s="329"/>
      <c r="JDO522" s="329"/>
      <c r="JDP522" s="329"/>
      <c r="JDQ522" s="329"/>
      <c r="JDR522" s="329"/>
      <c r="JDS522" s="329"/>
      <c r="JDT522" s="329"/>
      <c r="JDU522" s="329"/>
      <c r="JDV522" s="329"/>
      <c r="JDW522" s="329"/>
      <c r="JDX522" s="329"/>
      <c r="JDY522" s="329"/>
      <c r="JDZ522" s="329"/>
      <c r="JEA522" s="329"/>
      <c r="JEB522" s="329"/>
      <c r="JEC522" s="329"/>
      <c r="JED522" s="329"/>
      <c r="JEE522" s="329"/>
      <c r="JEF522" s="329"/>
      <c r="JEG522" s="329"/>
      <c r="JEH522" s="329"/>
      <c r="JEI522" s="329"/>
      <c r="JEJ522" s="329"/>
      <c r="JEK522" s="329"/>
      <c r="JEL522" s="329"/>
      <c r="JEM522" s="329"/>
      <c r="JEN522" s="329"/>
      <c r="JEO522" s="329"/>
      <c r="JEP522" s="329"/>
      <c r="JEQ522" s="329"/>
      <c r="JER522" s="329"/>
      <c r="JES522" s="329"/>
      <c r="JET522" s="329"/>
      <c r="JEU522" s="329"/>
      <c r="JEV522" s="329"/>
      <c r="JEW522" s="329"/>
      <c r="JEX522" s="329"/>
      <c r="JEY522" s="329"/>
      <c r="JEZ522" s="329"/>
      <c r="JFA522" s="329"/>
      <c r="JFB522" s="329"/>
      <c r="JFC522" s="329"/>
      <c r="JFD522" s="329"/>
      <c r="JFE522" s="329"/>
      <c r="JFF522" s="329"/>
      <c r="JFG522" s="329"/>
      <c r="JFH522" s="329"/>
      <c r="JFI522" s="329"/>
      <c r="JFJ522" s="329"/>
      <c r="JFK522" s="329"/>
      <c r="JFL522" s="329"/>
      <c r="JFM522" s="329"/>
      <c r="JFN522" s="329"/>
      <c r="JFO522" s="329"/>
      <c r="JFP522" s="329"/>
      <c r="JFQ522" s="329"/>
      <c r="JFR522" s="329"/>
      <c r="JFS522" s="329"/>
      <c r="JFT522" s="329"/>
      <c r="JFU522" s="329"/>
      <c r="JFV522" s="329"/>
      <c r="JFW522" s="329"/>
      <c r="JFX522" s="329"/>
      <c r="JFY522" s="329"/>
      <c r="JFZ522" s="329"/>
      <c r="JGA522" s="329"/>
      <c r="JGB522" s="329"/>
      <c r="JGC522" s="329"/>
      <c r="JGD522" s="329"/>
      <c r="JGE522" s="329"/>
      <c r="JGF522" s="329"/>
      <c r="JGG522" s="329"/>
      <c r="JGH522" s="329"/>
      <c r="JGI522" s="329"/>
      <c r="JGJ522" s="329"/>
      <c r="JGK522" s="329"/>
      <c r="JGL522" s="329"/>
      <c r="JGM522" s="329"/>
      <c r="JGN522" s="329"/>
      <c r="JGO522" s="329"/>
      <c r="JGP522" s="329"/>
      <c r="JGQ522" s="329"/>
      <c r="JGR522" s="329"/>
      <c r="JGS522" s="329"/>
      <c r="JGT522" s="329"/>
      <c r="JGU522" s="329"/>
      <c r="JGV522" s="329"/>
      <c r="JGW522" s="329"/>
      <c r="JGX522" s="329"/>
      <c r="JGY522" s="329"/>
      <c r="JGZ522" s="329"/>
      <c r="JHA522" s="329"/>
      <c r="JHB522" s="329"/>
      <c r="JHC522" s="329"/>
      <c r="JHD522" s="329"/>
      <c r="JHE522" s="329"/>
      <c r="JHF522" s="329"/>
      <c r="JHG522" s="329"/>
      <c r="JHH522" s="329"/>
      <c r="JHI522" s="329"/>
      <c r="JHJ522" s="329"/>
      <c r="JHK522" s="329"/>
      <c r="JHL522" s="329"/>
      <c r="JHM522" s="329"/>
      <c r="JHN522" s="329"/>
      <c r="JHO522" s="329"/>
      <c r="JHP522" s="329"/>
      <c r="JHQ522" s="329"/>
      <c r="JHR522" s="329"/>
      <c r="JHS522" s="329"/>
      <c r="JHT522" s="329"/>
      <c r="JHU522" s="329"/>
      <c r="JHV522" s="329"/>
      <c r="JHW522" s="329"/>
      <c r="JHX522" s="329"/>
      <c r="JHY522" s="329"/>
      <c r="JHZ522" s="329"/>
      <c r="JIA522" s="329"/>
      <c r="JIB522" s="329"/>
      <c r="JIC522" s="329"/>
      <c r="JID522" s="329"/>
      <c r="JIE522" s="329"/>
      <c r="JIF522" s="329"/>
      <c r="JIG522" s="329"/>
      <c r="JIH522" s="329"/>
      <c r="JII522" s="329"/>
      <c r="JIJ522" s="329"/>
      <c r="JIK522" s="329"/>
      <c r="JIL522" s="329"/>
      <c r="JIM522" s="329"/>
      <c r="JIN522" s="329"/>
      <c r="JIO522" s="329"/>
      <c r="JIP522" s="329"/>
      <c r="JIQ522" s="329"/>
      <c r="JIR522" s="329"/>
      <c r="JIS522" s="329"/>
      <c r="JIT522" s="329"/>
      <c r="JIU522" s="329"/>
      <c r="JIV522" s="329"/>
      <c r="JIW522" s="329"/>
      <c r="JIX522" s="329"/>
      <c r="JIY522" s="329"/>
      <c r="JIZ522" s="329"/>
      <c r="JJA522" s="329"/>
      <c r="JJB522" s="329"/>
      <c r="JJC522" s="329"/>
      <c r="JJD522" s="329"/>
      <c r="JJE522" s="329"/>
      <c r="JJF522" s="329"/>
      <c r="JJG522" s="329"/>
      <c r="JJH522" s="329"/>
      <c r="JJI522" s="329"/>
      <c r="JJJ522" s="329"/>
      <c r="JJK522" s="329"/>
      <c r="JJL522" s="329"/>
      <c r="JJM522" s="329"/>
      <c r="JJN522" s="329"/>
      <c r="JJO522" s="329"/>
      <c r="JJP522" s="329"/>
      <c r="JJQ522" s="329"/>
      <c r="JJR522" s="329"/>
      <c r="JJS522" s="329"/>
      <c r="JJT522" s="329"/>
      <c r="JJU522" s="329"/>
      <c r="JJV522" s="329"/>
      <c r="JJW522" s="329"/>
      <c r="JJX522" s="329"/>
      <c r="JJY522" s="329"/>
      <c r="JJZ522" s="329"/>
      <c r="JKA522" s="329"/>
      <c r="JKB522" s="329"/>
      <c r="JKC522" s="329"/>
      <c r="JKD522" s="329"/>
      <c r="JKE522" s="329"/>
      <c r="JKF522" s="329"/>
      <c r="JKG522" s="329"/>
      <c r="JKH522" s="329"/>
      <c r="JKI522" s="329"/>
      <c r="JKJ522" s="329"/>
      <c r="JKK522" s="329"/>
      <c r="JKL522" s="329"/>
      <c r="JKM522" s="329"/>
      <c r="JKN522" s="329"/>
      <c r="JKO522" s="329"/>
      <c r="JKP522" s="329"/>
      <c r="JKQ522" s="329"/>
      <c r="JKR522" s="329"/>
      <c r="JKS522" s="329"/>
      <c r="JKT522" s="329"/>
      <c r="JKU522" s="329"/>
      <c r="JKV522" s="329"/>
      <c r="JKW522" s="329"/>
      <c r="JKX522" s="329"/>
      <c r="JKY522" s="329"/>
      <c r="JKZ522" s="329"/>
      <c r="JLA522" s="329"/>
      <c r="JLB522" s="329"/>
      <c r="JLC522" s="329"/>
      <c r="JLD522" s="329"/>
      <c r="JLE522" s="329"/>
      <c r="JLF522" s="329"/>
      <c r="JLG522" s="329"/>
      <c r="JLH522" s="329"/>
      <c r="JLI522" s="329"/>
      <c r="JLJ522" s="329"/>
      <c r="JLK522" s="329"/>
      <c r="JLL522" s="329"/>
      <c r="JLM522" s="329"/>
      <c r="JLN522" s="329"/>
      <c r="JLO522" s="329"/>
      <c r="JLP522" s="329"/>
      <c r="JLQ522" s="329"/>
      <c r="JLR522" s="329"/>
      <c r="JLS522" s="329"/>
      <c r="JLT522" s="329"/>
      <c r="JLU522" s="329"/>
      <c r="JLV522" s="329"/>
      <c r="JLW522" s="329"/>
      <c r="JLX522" s="329"/>
      <c r="JLY522" s="329"/>
      <c r="JLZ522" s="329"/>
      <c r="JMA522" s="329"/>
      <c r="JMB522" s="329"/>
      <c r="JMC522" s="329"/>
      <c r="JMD522" s="329"/>
      <c r="JME522" s="329"/>
      <c r="JMF522" s="329"/>
      <c r="JMG522" s="329"/>
      <c r="JMH522" s="329"/>
      <c r="JMI522" s="329"/>
      <c r="JMJ522" s="329"/>
      <c r="JMK522" s="329"/>
      <c r="JML522" s="329"/>
      <c r="JMM522" s="329"/>
      <c r="JMN522" s="329"/>
      <c r="JMO522" s="329"/>
      <c r="JMP522" s="329"/>
      <c r="JMQ522" s="329"/>
      <c r="JMR522" s="329"/>
      <c r="JMS522" s="329"/>
      <c r="JMT522" s="329"/>
      <c r="JMU522" s="329"/>
      <c r="JMV522" s="329"/>
      <c r="JMW522" s="329"/>
      <c r="JMX522" s="329"/>
      <c r="JMY522" s="329"/>
      <c r="JMZ522" s="329"/>
      <c r="JNA522" s="329"/>
      <c r="JNB522" s="329"/>
      <c r="JNC522" s="329"/>
      <c r="JND522" s="329"/>
      <c r="JNE522" s="329"/>
      <c r="JNF522" s="329"/>
      <c r="JNG522" s="329"/>
      <c r="JNH522" s="329"/>
      <c r="JNI522" s="329"/>
      <c r="JNJ522" s="329"/>
      <c r="JNK522" s="329"/>
      <c r="JNL522" s="329"/>
      <c r="JNM522" s="329"/>
      <c r="JNN522" s="329"/>
      <c r="JNO522" s="329"/>
      <c r="JNP522" s="329"/>
      <c r="JNQ522" s="329"/>
      <c r="JNR522" s="329"/>
      <c r="JNS522" s="329"/>
      <c r="JNT522" s="329"/>
      <c r="JNU522" s="329"/>
      <c r="JNV522" s="329"/>
      <c r="JNW522" s="329"/>
      <c r="JNX522" s="329"/>
      <c r="JNY522" s="329"/>
      <c r="JNZ522" s="329"/>
      <c r="JOA522" s="329"/>
      <c r="JOB522" s="329"/>
      <c r="JOC522" s="329"/>
      <c r="JOD522" s="329"/>
      <c r="JOE522" s="329"/>
      <c r="JOF522" s="329"/>
      <c r="JOG522" s="329"/>
      <c r="JOH522" s="329"/>
      <c r="JOI522" s="329"/>
      <c r="JOJ522" s="329"/>
      <c r="JOK522" s="329"/>
      <c r="JOL522" s="329"/>
      <c r="JOM522" s="329"/>
      <c r="JON522" s="329"/>
      <c r="JOO522" s="329"/>
      <c r="JOP522" s="329"/>
      <c r="JOQ522" s="329"/>
      <c r="JOR522" s="329"/>
      <c r="JOS522" s="329"/>
      <c r="JOT522" s="329"/>
      <c r="JOU522" s="329"/>
      <c r="JOV522" s="329"/>
      <c r="JOW522" s="329"/>
      <c r="JOX522" s="329"/>
      <c r="JOY522" s="329"/>
      <c r="JOZ522" s="329"/>
      <c r="JPA522" s="329"/>
      <c r="JPB522" s="329"/>
      <c r="JPC522" s="329"/>
      <c r="JPD522" s="329"/>
      <c r="JPE522" s="329"/>
      <c r="JPF522" s="329"/>
      <c r="JPG522" s="329"/>
      <c r="JPH522" s="329"/>
      <c r="JPI522" s="329"/>
      <c r="JPJ522" s="329"/>
      <c r="JPK522" s="329"/>
      <c r="JPL522" s="329"/>
      <c r="JPM522" s="329"/>
      <c r="JPN522" s="329"/>
      <c r="JPO522" s="329"/>
      <c r="JPP522" s="329"/>
      <c r="JPQ522" s="329"/>
      <c r="JPR522" s="329"/>
      <c r="JPS522" s="329"/>
      <c r="JPT522" s="329"/>
      <c r="JPU522" s="329"/>
      <c r="JPV522" s="329"/>
      <c r="JPW522" s="329"/>
      <c r="JPX522" s="329"/>
      <c r="JPY522" s="329"/>
      <c r="JPZ522" s="329"/>
      <c r="JQA522" s="329"/>
      <c r="JQB522" s="329"/>
      <c r="JQC522" s="329"/>
      <c r="JQD522" s="329"/>
      <c r="JQE522" s="329"/>
      <c r="JQF522" s="329"/>
      <c r="JQG522" s="329"/>
      <c r="JQH522" s="329"/>
      <c r="JQI522" s="329"/>
      <c r="JQJ522" s="329"/>
      <c r="JQK522" s="329"/>
      <c r="JQL522" s="329"/>
      <c r="JQM522" s="329"/>
      <c r="JQN522" s="329"/>
      <c r="JQO522" s="329"/>
      <c r="JQP522" s="329"/>
      <c r="JQQ522" s="329"/>
      <c r="JQR522" s="329"/>
      <c r="JQS522" s="329"/>
      <c r="JQT522" s="329"/>
      <c r="JQU522" s="329"/>
      <c r="JQV522" s="329"/>
      <c r="JQW522" s="329"/>
      <c r="JQX522" s="329"/>
      <c r="JQY522" s="329"/>
      <c r="JQZ522" s="329"/>
      <c r="JRA522" s="329"/>
      <c r="JRB522" s="329"/>
      <c r="JRC522" s="329"/>
      <c r="JRD522" s="329"/>
      <c r="JRE522" s="329"/>
      <c r="JRF522" s="329"/>
      <c r="JRG522" s="329"/>
      <c r="JRH522" s="329"/>
      <c r="JRI522" s="329"/>
      <c r="JRJ522" s="329"/>
      <c r="JRK522" s="329"/>
      <c r="JRL522" s="329"/>
      <c r="JRM522" s="329"/>
      <c r="JRN522" s="329"/>
      <c r="JRO522" s="329"/>
      <c r="JRP522" s="329"/>
      <c r="JRQ522" s="329"/>
      <c r="JRR522" s="329"/>
      <c r="JRS522" s="329"/>
      <c r="JRT522" s="329"/>
      <c r="JRU522" s="329"/>
      <c r="JRV522" s="329"/>
      <c r="JRW522" s="329"/>
      <c r="JRX522" s="329"/>
      <c r="JRY522" s="329"/>
      <c r="JRZ522" s="329"/>
      <c r="JSA522" s="329"/>
      <c r="JSB522" s="329"/>
      <c r="JSC522" s="329"/>
      <c r="JSD522" s="329"/>
      <c r="JSE522" s="329"/>
      <c r="JSF522" s="329"/>
      <c r="JSG522" s="329"/>
      <c r="JSH522" s="329"/>
      <c r="JSI522" s="329"/>
      <c r="JSJ522" s="329"/>
      <c r="JSK522" s="329"/>
      <c r="JSL522" s="329"/>
      <c r="JSM522" s="329"/>
      <c r="JSN522" s="329"/>
      <c r="JSO522" s="329"/>
      <c r="JSP522" s="329"/>
      <c r="JSQ522" s="329"/>
      <c r="JSR522" s="329"/>
      <c r="JSS522" s="329"/>
      <c r="JST522" s="329"/>
      <c r="JSU522" s="329"/>
      <c r="JSV522" s="329"/>
      <c r="JSW522" s="329"/>
      <c r="JSX522" s="329"/>
      <c r="JSY522" s="329"/>
      <c r="JSZ522" s="329"/>
      <c r="JTA522" s="329"/>
      <c r="JTB522" s="329"/>
      <c r="JTC522" s="329"/>
      <c r="JTD522" s="329"/>
      <c r="JTE522" s="329"/>
      <c r="JTF522" s="329"/>
      <c r="JTG522" s="329"/>
      <c r="JTH522" s="329"/>
      <c r="JTI522" s="329"/>
      <c r="JTJ522" s="329"/>
      <c r="JTK522" s="329"/>
      <c r="JTL522" s="329"/>
      <c r="JTM522" s="329"/>
      <c r="JTN522" s="329"/>
      <c r="JTO522" s="329"/>
      <c r="JTP522" s="329"/>
      <c r="JTQ522" s="329"/>
      <c r="JTR522" s="329"/>
      <c r="JTS522" s="329"/>
      <c r="JTT522" s="329"/>
      <c r="JTU522" s="329"/>
      <c r="JTV522" s="329"/>
      <c r="JTW522" s="329"/>
      <c r="JTX522" s="329"/>
      <c r="JTY522" s="329"/>
      <c r="JTZ522" s="329"/>
      <c r="JUA522" s="329"/>
      <c r="JUB522" s="329"/>
      <c r="JUC522" s="329"/>
      <c r="JUD522" s="329"/>
      <c r="JUE522" s="329"/>
      <c r="JUF522" s="329"/>
      <c r="JUG522" s="329"/>
      <c r="JUH522" s="329"/>
      <c r="JUI522" s="329"/>
      <c r="JUJ522" s="329"/>
      <c r="JUK522" s="329"/>
      <c r="JUL522" s="329"/>
      <c r="JUM522" s="329"/>
      <c r="JUN522" s="329"/>
      <c r="JUO522" s="329"/>
      <c r="JUP522" s="329"/>
      <c r="JUQ522" s="329"/>
      <c r="JUR522" s="329"/>
      <c r="JUS522" s="329"/>
      <c r="JUT522" s="329"/>
      <c r="JUU522" s="329"/>
      <c r="JUV522" s="329"/>
      <c r="JUW522" s="329"/>
      <c r="JUX522" s="329"/>
      <c r="JUY522" s="329"/>
      <c r="JUZ522" s="329"/>
      <c r="JVA522" s="329"/>
      <c r="JVB522" s="329"/>
      <c r="JVC522" s="329"/>
      <c r="JVD522" s="329"/>
      <c r="JVE522" s="329"/>
      <c r="JVF522" s="329"/>
      <c r="JVG522" s="329"/>
      <c r="JVH522" s="329"/>
      <c r="JVI522" s="329"/>
      <c r="JVJ522" s="329"/>
      <c r="JVK522" s="329"/>
      <c r="JVL522" s="329"/>
      <c r="JVM522" s="329"/>
      <c r="JVN522" s="329"/>
      <c r="JVO522" s="329"/>
      <c r="JVP522" s="329"/>
      <c r="JVQ522" s="329"/>
      <c r="JVR522" s="329"/>
      <c r="JVS522" s="329"/>
      <c r="JVT522" s="329"/>
      <c r="JVU522" s="329"/>
      <c r="JVV522" s="329"/>
      <c r="JVW522" s="329"/>
      <c r="JVX522" s="329"/>
      <c r="JVY522" s="329"/>
      <c r="JVZ522" s="329"/>
      <c r="JWA522" s="329"/>
      <c r="JWB522" s="329"/>
      <c r="JWC522" s="329"/>
      <c r="JWD522" s="329"/>
      <c r="JWE522" s="329"/>
      <c r="JWF522" s="329"/>
      <c r="JWG522" s="329"/>
      <c r="JWH522" s="329"/>
      <c r="JWI522" s="329"/>
      <c r="JWJ522" s="329"/>
      <c r="JWK522" s="329"/>
      <c r="JWL522" s="329"/>
      <c r="JWM522" s="329"/>
      <c r="JWN522" s="329"/>
      <c r="JWO522" s="329"/>
      <c r="JWP522" s="329"/>
      <c r="JWQ522" s="329"/>
      <c r="JWR522" s="329"/>
      <c r="JWS522" s="329"/>
      <c r="JWT522" s="329"/>
      <c r="JWU522" s="329"/>
      <c r="JWV522" s="329"/>
      <c r="JWW522" s="329"/>
      <c r="JWX522" s="329"/>
      <c r="JWY522" s="329"/>
      <c r="JWZ522" s="329"/>
      <c r="JXA522" s="329"/>
      <c r="JXB522" s="329"/>
      <c r="JXC522" s="329"/>
      <c r="JXD522" s="329"/>
      <c r="JXE522" s="329"/>
      <c r="JXF522" s="329"/>
      <c r="JXG522" s="329"/>
      <c r="JXH522" s="329"/>
      <c r="JXI522" s="329"/>
      <c r="JXJ522" s="329"/>
      <c r="JXK522" s="329"/>
      <c r="JXL522" s="329"/>
      <c r="JXM522" s="329"/>
      <c r="JXN522" s="329"/>
      <c r="JXO522" s="329"/>
      <c r="JXP522" s="329"/>
      <c r="JXQ522" s="329"/>
      <c r="JXR522" s="329"/>
      <c r="JXS522" s="329"/>
      <c r="JXT522" s="329"/>
      <c r="JXU522" s="329"/>
      <c r="JXV522" s="329"/>
      <c r="JXW522" s="329"/>
      <c r="JXX522" s="329"/>
      <c r="JXY522" s="329"/>
      <c r="JXZ522" s="329"/>
      <c r="JYA522" s="329"/>
      <c r="JYB522" s="329"/>
      <c r="JYC522" s="329"/>
      <c r="JYD522" s="329"/>
      <c r="JYE522" s="329"/>
      <c r="JYF522" s="329"/>
      <c r="JYG522" s="329"/>
      <c r="JYH522" s="329"/>
      <c r="JYI522" s="329"/>
      <c r="JYJ522" s="329"/>
      <c r="JYK522" s="329"/>
      <c r="JYL522" s="329"/>
      <c r="JYM522" s="329"/>
      <c r="JYN522" s="329"/>
      <c r="JYO522" s="329"/>
      <c r="JYP522" s="329"/>
      <c r="JYQ522" s="329"/>
      <c r="JYR522" s="329"/>
      <c r="JYS522" s="329"/>
      <c r="JYT522" s="329"/>
      <c r="JYU522" s="329"/>
      <c r="JYV522" s="329"/>
      <c r="JYW522" s="329"/>
      <c r="JYX522" s="329"/>
      <c r="JYY522" s="329"/>
      <c r="JYZ522" s="329"/>
      <c r="JZA522" s="329"/>
      <c r="JZB522" s="329"/>
      <c r="JZC522" s="329"/>
      <c r="JZD522" s="329"/>
      <c r="JZE522" s="329"/>
      <c r="JZF522" s="329"/>
      <c r="JZG522" s="329"/>
      <c r="JZH522" s="329"/>
      <c r="JZI522" s="329"/>
      <c r="JZJ522" s="329"/>
      <c r="JZK522" s="329"/>
      <c r="JZL522" s="329"/>
      <c r="JZM522" s="329"/>
      <c r="JZN522" s="329"/>
      <c r="JZO522" s="329"/>
      <c r="JZP522" s="329"/>
      <c r="JZQ522" s="329"/>
      <c r="JZR522" s="329"/>
      <c r="JZS522" s="329"/>
      <c r="JZT522" s="329"/>
      <c r="JZU522" s="329"/>
      <c r="JZV522" s="329"/>
      <c r="JZW522" s="329"/>
      <c r="JZX522" s="329"/>
      <c r="JZY522" s="329"/>
      <c r="JZZ522" s="329"/>
      <c r="KAA522" s="329"/>
      <c r="KAB522" s="329"/>
      <c r="KAC522" s="329"/>
      <c r="KAD522" s="329"/>
      <c r="KAE522" s="329"/>
      <c r="KAF522" s="329"/>
      <c r="KAG522" s="329"/>
      <c r="KAH522" s="329"/>
      <c r="KAI522" s="329"/>
      <c r="KAJ522" s="329"/>
      <c r="KAK522" s="329"/>
      <c r="KAL522" s="329"/>
      <c r="KAM522" s="329"/>
      <c r="KAN522" s="329"/>
      <c r="KAO522" s="329"/>
      <c r="KAP522" s="329"/>
      <c r="KAQ522" s="329"/>
      <c r="KAR522" s="329"/>
      <c r="KAS522" s="329"/>
      <c r="KAT522" s="329"/>
      <c r="KAU522" s="329"/>
      <c r="KAV522" s="329"/>
      <c r="KAW522" s="329"/>
      <c r="KAX522" s="329"/>
      <c r="KAY522" s="329"/>
      <c r="KAZ522" s="329"/>
      <c r="KBA522" s="329"/>
      <c r="KBB522" s="329"/>
      <c r="KBC522" s="329"/>
      <c r="KBD522" s="329"/>
      <c r="KBE522" s="329"/>
      <c r="KBF522" s="329"/>
      <c r="KBG522" s="329"/>
      <c r="KBH522" s="329"/>
      <c r="KBI522" s="329"/>
      <c r="KBJ522" s="329"/>
      <c r="KBK522" s="329"/>
      <c r="KBL522" s="329"/>
      <c r="KBM522" s="329"/>
      <c r="KBN522" s="329"/>
      <c r="KBO522" s="329"/>
      <c r="KBP522" s="329"/>
      <c r="KBQ522" s="329"/>
      <c r="KBR522" s="329"/>
      <c r="KBS522" s="329"/>
      <c r="KBT522" s="329"/>
      <c r="KBU522" s="329"/>
      <c r="KBV522" s="329"/>
      <c r="KBW522" s="329"/>
      <c r="KBX522" s="329"/>
      <c r="KBY522" s="329"/>
      <c r="KBZ522" s="329"/>
      <c r="KCA522" s="329"/>
      <c r="KCB522" s="329"/>
      <c r="KCC522" s="329"/>
      <c r="KCD522" s="329"/>
      <c r="KCE522" s="329"/>
      <c r="KCF522" s="329"/>
      <c r="KCG522" s="329"/>
      <c r="KCH522" s="329"/>
      <c r="KCI522" s="329"/>
      <c r="KCJ522" s="329"/>
      <c r="KCK522" s="329"/>
      <c r="KCL522" s="329"/>
      <c r="KCM522" s="329"/>
      <c r="KCN522" s="329"/>
      <c r="KCO522" s="329"/>
      <c r="KCP522" s="329"/>
      <c r="KCQ522" s="329"/>
      <c r="KCR522" s="329"/>
      <c r="KCS522" s="329"/>
      <c r="KCT522" s="329"/>
      <c r="KCU522" s="329"/>
      <c r="KCV522" s="329"/>
      <c r="KCW522" s="329"/>
      <c r="KCX522" s="329"/>
      <c r="KCY522" s="329"/>
      <c r="KCZ522" s="329"/>
      <c r="KDA522" s="329"/>
      <c r="KDB522" s="329"/>
      <c r="KDC522" s="329"/>
      <c r="KDD522" s="329"/>
      <c r="KDE522" s="329"/>
      <c r="KDF522" s="329"/>
      <c r="KDG522" s="329"/>
      <c r="KDH522" s="329"/>
      <c r="KDI522" s="329"/>
      <c r="KDJ522" s="329"/>
      <c r="KDK522" s="329"/>
      <c r="KDL522" s="329"/>
      <c r="KDM522" s="329"/>
      <c r="KDN522" s="329"/>
      <c r="KDO522" s="329"/>
      <c r="KDP522" s="329"/>
      <c r="KDQ522" s="329"/>
      <c r="KDR522" s="329"/>
      <c r="KDS522" s="329"/>
      <c r="KDT522" s="329"/>
      <c r="KDU522" s="329"/>
      <c r="KDV522" s="329"/>
      <c r="KDW522" s="329"/>
      <c r="KDX522" s="329"/>
      <c r="KDY522" s="329"/>
      <c r="KDZ522" s="329"/>
      <c r="KEA522" s="329"/>
      <c r="KEB522" s="329"/>
      <c r="KEC522" s="329"/>
      <c r="KED522" s="329"/>
      <c r="KEE522" s="329"/>
      <c r="KEF522" s="329"/>
      <c r="KEG522" s="329"/>
      <c r="KEH522" s="329"/>
      <c r="KEI522" s="329"/>
      <c r="KEJ522" s="329"/>
      <c r="KEK522" s="329"/>
      <c r="KEL522" s="329"/>
      <c r="KEM522" s="329"/>
      <c r="KEN522" s="329"/>
      <c r="KEO522" s="329"/>
      <c r="KEP522" s="329"/>
      <c r="KEQ522" s="329"/>
      <c r="KER522" s="329"/>
      <c r="KES522" s="329"/>
      <c r="KET522" s="329"/>
      <c r="KEU522" s="329"/>
      <c r="KEV522" s="329"/>
      <c r="KEW522" s="329"/>
      <c r="KEX522" s="329"/>
      <c r="KEY522" s="329"/>
      <c r="KEZ522" s="329"/>
      <c r="KFA522" s="329"/>
      <c r="KFB522" s="329"/>
      <c r="KFC522" s="329"/>
      <c r="KFD522" s="329"/>
      <c r="KFE522" s="329"/>
      <c r="KFF522" s="329"/>
      <c r="KFG522" s="329"/>
      <c r="KFH522" s="329"/>
      <c r="KFI522" s="329"/>
      <c r="KFJ522" s="329"/>
      <c r="KFK522" s="329"/>
      <c r="KFL522" s="329"/>
      <c r="KFM522" s="329"/>
      <c r="KFN522" s="329"/>
      <c r="KFO522" s="329"/>
      <c r="KFP522" s="329"/>
      <c r="KFQ522" s="329"/>
      <c r="KFR522" s="329"/>
      <c r="KFS522" s="329"/>
      <c r="KFT522" s="329"/>
      <c r="KFU522" s="329"/>
      <c r="KFV522" s="329"/>
      <c r="KFW522" s="329"/>
      <c r="KFX522" s="329"/>
      <c r="KFY522" s="329"/>
      <c r="KFZ522" s="329"/>
      <c r="KGA522" s="329"/>
      <c r="KGB522" s="329"/>
      <c r="KGC522" s="329"/>
      <c r="KGD522" s="329"/>
      <c r="KGE522" s="329"/>
      <c r="KGF522" s="329"/>
      <c r="KGG522" s="329"/>
      <c r="KGH522" s="329"/>
      <c r="KGI522" s="329"/>
      <c r="KGJ522" s="329"/>
      <c r="KGK522" s="329"/>
      <c r="KGL522" s="329"/>
      <c r="KGM522" s="329"/>
      <c r="KGN522" s="329"/>
      <c r="KGO522" s="329"/>
      <c r="KGP522" s="329"/>
      <c r="KGQ522" s="329"/>
      <c r="KGR522" s="329"/>
      <c r="KGS522" s="329"/>
      <c r="KGT522" s="329"/>
      <c r="KGU522" s="329"/>
      <c r="KGV522" s="329"/>
      <c r="KGW522" s="329"/>
      <c r="KGX522" s="329"/>
      <c r="KGY522" s="329"/>
      <c r="KGZ522" s="329"/>
      <c r="KHA522" s="329"/>
      <c r="KHB522" s="329"/>
      <c r="KHC522" s="329"/>
      <c r="KHD522" s="329"/>
      <c r="KHE522" s="329"/>
      <c r="KHF522" s="329"/>
      <c r="KHG522" s="329"/>
      <c r="KHH522" s="329"/>
      <c r="KHI522" s="329"/>
      <c r="KHJ522" s="329"/>
      <c r="KHK522" s="329"/>
      <c r="KHL522" s="329"/>
      <c r="KHM522" s="329"/>
      <c r="KHN522" s="329"/>
      <c r="KHO522" s="329"/>
      <c r="KHP522" s="329"/>
      <c r="KHQ522" s="329"/>
      <c r="KHR522" s="329"/>
      <c r="KHS522" s="329"/>
      <c r="KHT522" s="329"/>
      <c r="KHU522" s="329"/>
      <c r="KHV522" s="329"/>
      <c r="KHW522" s="329"/>
      <c r="KHX522" s="329"/>
      <c r="KHY522" s="329"/>
      <c r="KHZ522" s="329"/>
      <c r="KIA522" s="329"/>
      <c r="KIB522" s="329"/>
      <c r="KIC522" s="329"/>
      <c r="KID522" s="329"/>
      <c r="KIE522" s="329"/>
      <c r="KIF522" s="329"/>
      <c r="KIG522" s="329"/>
      <c r="KIH522" s="329"/>
      <c r="KII522" s="329"/>
      <c r="KIJ522" s="329"/>
      <c r="KIK522" s="329"/>
      <c r="KIL522" s="329"/>
      <c r="KIM522" s="329"/>
      <c r="KIN522" s="329"/>
      <c r="KIO522" s="329"/>
      <c r="KIP522" s="329"/>
      <c r="KIQ522" s="329"/>
      <c r="KIR522" s="329"/>
      <c r="KIS522" s="329"/>
      <c r="KIT522" s="329"/>
      <c r="KIU522" s="329"/>
      <c r="KIV522" s="329"/>
      <c r="KIW522" s="329"/>
      <c r="KIX522" s="329"/>
      <c r="KIY522" s="329"/>
      <c r="KIZ522" s="329"/>
      <c r="KJA522" s="329"/>
      <c r="KJB522" s="329"/>
      <c r="KJC522" s="329"/>
      <c r="KJD522" s="329"/>
      <c r="KJE522" s="329"/>
      <c r="KJF522" s="329"/>
      <c r="KJG522" s="329"/>
      <c r="KJH522" s="329"/>
      <c r="KJI522" s="329"/>
      <c r="KJJ522" s="329"/>
      <c r="KJK522" s="329"/>
      <c r="KJL522" s="329"/>
      <c r="KJM522" s="329"/>
      <c r="KJN522" s="329"/>
      <c r="KJO522" s="329"/>
      <c r="KJP522" s="329"/>
      <c r="KJQ522" s="329"/>
      <c r="KJR522" s="329"/>
      <c r="KJS522" s="329"/>
      <c r="KJT522" s="329"/>
      <c r="KJU522" s="329"/>
      <c r="KJV522" s="329"/>
      <c r="KJW522" s="329"/>
      <c r="KJX522" s="329"/>
      <c r="KJY522" s="329"/>
      <c r="KJZ522" s="329"/>
      <c r="KKA522" s="329"/>
      <c r="KKB522" s="329"/>
      <c r="KKC522" s="329"/>
      <c r="KKD522" s="329"/>
      <c r="KKE522" s="329"/>
      <c r="KKF522" s="329"/>
      <c r="KKG522" s="329"/>
      <c r="KKH522" s="329"/>
      <c r="KKI522" s="329"/>
      <c r="KKJ522" s="329"/>
      <c r="KKK522" s="329"/>
      <c r="KKL522" s="329"/>
      <c r="KKM522" s="329"/>
      <c r="KKN522" s="329"/>
      <c r="KKO522" s="329"/>
      <c r="KKP522" s="329"/>
      <c r="KKQ522" s="329"/>
      <c r="KKR522" s="329"/>
      <c r="KKS522" s="329"/>
      <c r="KKT522" s="329"/>
      <c r="KKU522" s="329"/>
      <c r="KKV522" s="329"/>
      <c r="KKW522" s="329"/>
      <c r="KKX522" s="329"/>
      <c r="KKY522" s="329"/>
      <c r="KKZ522" s="329"/>
      <c r="KLA522" s="329"/>
      <c r="KLB522" s="329"/>
      <c r="KLC522" s="329"/>
      <c r="KLD522" s="329"/>
      <c r="KLE522" s="329"/>
      <c r="KLF522" s="329"/>
      <c r="KLG522" s="329"/>
      <c r="KLH522" s="329"/>
      <c r="KLI522" s="329"/>
      <c r="KLJ522" s="329"/>
      <c r="KLK522" s="329"/>
      <c r="KLL522" s="329"/>
      <c r="KLM522" s="329"/>
      <c r="KLN522" s="329"/>
      <c r="KLO522" s="329"/>
      <c r="KLP522" s="329"/>
      <c r="KLQ522" s="329"/>
      <c r="KLR522" s="329"/>
      <c r="KLS522" s="329"/>
      <c r="KLT522" s="329"/>
      <c r="KLU522" s="329"/>
      <c r="KLV522" s="329"/>
      <c r="KLW522" s="329"/>
      <c r="KLX522" s="329"/>
      <c r="KLY522" s="329"/>
      <c r="KLZ522" s="329"/>
      <c r="KMA522" s="329"/>
      <c r="KMB522" s="329"/>
      <c r="KMC522" s="329"/>
      <c r="KMD522" s="329"/>
      <c r="KME522" s="329"/>
      <c r="KMF522" s="329"/>
      <c r="KMG522" s="329"/>
      <c r="KMH522" s="329"/>
      <c r="KMI522" s="329"/>
      <c r="KMJ522" s="329"/>
      <c r="KMK522" s="329"/>
      <c r="KML522" s="329"/>
      <c r="KMM522" s="329"/>
      <c r="KMN522" s="329"/>
      <c r="KMO522" s="329"/>
      <c r="KMP522" s="329"/>
      <c r="KMQ522" s="329"/>
      <c r="KMR522" s="329"/>
      <c r="KMS522" s="329"/>
      <c r="KMT522" s="329"/>
      <c r="KMU522" s="329"/>
      <c r="KMV522" s="329"/>
      <c r="KMW522" s="329"/>
      <c r="KMX522" s="329"/>
      <c r="KMY522" s="329"/>
      <c r="KMZ522" s="329"/>
      <c r="KNA522" s="329"/>
      <c r="KNB522" s="329"/>
      <c r="KNC522" s="329"/>
      <c r="KND522" s="329"/>
      <c r="KNE522" s="329"/>
      <c r="KNF522" s="329"/>
      <c r="KNG522" s="329"/>
      <c r="KNH522" s="329"/>
      <c r="KNI522" s="329"/>
      <c r="KNJ522" s="329"/>
      <c r="KNK522" s="329"/>
      <c r="KNL522" s="329"/>
      <c r="KNM522" s="329"/>
      <c r="KNN522" s="329"/>
      <c r="KNO522" s="329"/>
      <c r="KNP522" s="329"/>
      <c r="KNQ522" s="329"/>
      <c r="KNR522" s="329"/>
      <c r="KNS522" s="329"/>
      <c r="KNT522" s="329"/>
      <c r="KNU522" s="329"/>
      <c r="KNV522" s="329"/>
      <c r="KNW522" s="329"/>
      <c r="KNX522" s="329"/>
      <c r="KNY522" s="329"/>
      <c r="KNZ522" s="329"/>
      <c r="KOA522" s="329"/>
      <c r="KOB522" s="329"/>
      <c r="KOC522" s="329"/>
      <c r="KOD522" s="329"/>
      <c r="KOE522" s="329"/>
      <c r="KOF522" s="329"/>
      <c r="KOG522" s="329"/>
      <c r="KOH522" s="329"/>
      <c r="KOI522" s="329"/>
      <c r="KOJ522" s="329"/>
      <c r="KOK522" s="329"/>
      <c r="KOL522" s="329"/>
      <c r="KOM522" s="329"/>
      <c r="KON522" s="329"/>
      <c r="KOO522" s="329"/>
      <c r="KOP522" s="329"/>
      <c r="KOQ522" s="329"/>
      <c r="KOR522" s="329"/>
      <c r="KOS522" s="329"/>
      <c r="KOT522" s="329"/>
      <c r="KOU522" s="329"/>
      <c r="KOV522" s="329"/>
      <c r="KOW522" s="329"/>
      <c r="KOX522" s="329"/>
      <c r="KOY522" s="329"/>
      <c r="KOZ522" s="329"/>
      <c r="KPA522" s="329"/>
      <c r="KPB522" s="329"/>
      <c r="KPC522" s="329"/>
      <c r="KPD522" s="329"/>
      <c r="KPE522" s="329"/>
      <c r="KPF522" s="329"/>
      <c r="KPG522" s="329"/>
      <c r="KPH522" s="329"/>
      <c r="KPI522" s="329"/>
      <c r="KPJ522" s="329"/>
      <c r="KPK522" s="329"/>
      <c r="KPL522" s="329"/>
      <c r="KPM522" s="329"/>
      <c r="KPN522" s="329"/>
      <c r="KPO522" s="329"/>
      <c r="KPP522" s="329"/>
      <c r="KPQ522" s="329"/>
      <c r="KPR522" s="329"/>
      <c r="KPS522" s="329"/>
      <c r="KPT522" s="329"/>
      <c r="KPU522" s="329"/>
      <c r="KPV522" s="329"/>
      <c r="KPW522" s="329"/>
      <c r="KPX522" s="329"/>
      <c r="KPY522" s="329"/>
      <c r="KPZ522" s="329"/>
      <c r="KQA522" s="329"/>
      <c r="KQB522" s="329"/>
      <c r="KQC522" s="329"/>
      <c r="KQD522" s="329"/>
      <c r="KQE522" s="329"/>
      <c r="KQF522" s="329"/>
      <c r="KQG522" s="329"/>
      <c r="KQH522" s="329"/>
      <c r="KQI522" s="329"/>
      <c r="KQJ522" s="329"/>
      <c r="KQK522" s="329"/>
      <c r="KQL522" s="329"/>
      <c r="KQM522" s="329"/>
      <c r="KQN522" s="329"/>
      <c r="KQO522" s="329"/>
      <c r="KQP522" s="329"/>
      <c r="KQQ522" s="329"/>
      <c r="KQR522" s="329"/>
      <c r="KQS522" s="329"/>
      <c r="KQT522" s="329"/>
      <c r="KQU522" s="329"/>
      <c r="KQV522" s="329"/>
      <c r="KQW522" s="329"/>
      <c r="KQX522" s="329"/>
      <c r="KQY522" s="329"/>
      <c r="KQZ522" s="329"/>
      <c r="KRA522" s="329"/>
      <c r="KRB522" s="329"/>
      <c r="KRC522" s="329"/>
      <c r="KRD522" s="329"/>
      <c r="KRE522" s="329"/>
      <c r="KRF522" s="329"/>
      <c r="KRG522" s="329"/>
      <c r="KRH522" s="329"/>
      <c r="KRI522" s="329"/>
      <c r="KRJ522" s="329"/>
      <c r="KRK522" s="329"/>
      <c r="KRL522" s="329"/>
      <c r="KRM522" s="329"/>
      <c r="KRN522" s="329"/>
      <c r="KRO522" s="329"/>
      <c r="KRP522" s="329"/>
      <c r="KRQ522" s="329"/>
      <c r="KRR522" s="329"/>
      <c r="KRS522" s="329"/>
      <c r="KRT522" s="329"/>
      <c r="KRU522" s="329"/>
      <c r="KRV522" s="329"/>
      <c r="KRW522" s="329"/>
      <c r="KRX522" s="329"/>
      <c r="KRY522" s="329"/>
      <c r="KRZ522" s="329"/>
      <c r="KSA522" s="329"/>
      <c r="KSB522" s="329"/>
      <c r="KSC522" s="329"/>
      <c r="KSD522" s="329"/>
      <c r="KSE522" s="329"/>
      <c r="KSF522" s="329"/>
      <c r="KSG522" s="329"/>
      <c r="KSH522" s="329"/>
      <c r="KSI522" s="329"/>
      <c r="KSJ522" s="329"/>
      <c r="KSK522" s="329"/>
      <c r="KSL522" s="329"/>
      <c r="KSM522" s="329"/>
      <c r="KSN522" s="329"/>
      <c r="KSO522" s="329"/>
      <c r="KSP522" s="329"/>
      <c r="KSQ522" s="329"/>
      <c r="KSR522" s="329"/>
      <c r="KSS522" s="329"/>
      <c r="KST522" s="329"/>
      <c r="KSU522" s="329"/>
      <c r="KSV522" s="329"/>
      <c r="KSW522" s="329"/>
      <c r="KSX522" s="329"/>
      <c r="KSY522" s="329"/>
      <c r="KSZ522" s="329"/>
      <c r="KTA522" s="329"/>
      <c r="KTB522" s="329"/>
      <c r="KTC522" s="329"/>
      <c r="KTD522" s="329"/>
      <c r="KTE522" s="329"/>
      <c r="KTF522" s="329"/>
      <c r="KTG522" s="329"/>
      <c r="KTH522" s="329"/>
      <c r="KTI522" s="329"/>
      <c r="KTJ522" s="329"/>
      <c r="KTK522" s="329"/>
      <c r="KTL522" s="329"/>
      <c r="KTM522" s="329"/>
      <c r="KTN522" s="329"/>
      <c r="KTO522" s="329"/>
      <c r="KTP522" s="329"/>
      <c r="KTQ522" s="329"/>
      <c r="KTR522" s="329"/>
      <c r="KTS522" s="329"/>
      <c r="KTT522" s="329"/>
      <c r="KTU522" s="329"/>
      <c r="KTV522" s="329"/>
      <c r="KTW522" s="329"/>
      <c r="KTX522" s="329"/>
      <c r="KTY522" s="329"/>
      <c r="KTZ522" s="329"/>
      <c r="KUA522" s="329"/>
      <c r="KUB522" s="329"/>
      <c r="KUC522" s="329"/>
      <c r="KUD522" s="329"/>
      <c r="KUE522" s="329"/>
      <c r="KUF522" s="329"/>
      <c r="KUG522" s="329"/>
      <c r="KUH522" s="329"/>
      <c r="KUI522" s="329"/>
      <c r="KUJ522" s="329"/>
      <c r="KUK522" s="329"/>
      <c r="KUL522" s="329"/>
      <c r="KUM522" s="329"/>
      <c r="KUN522" s="329"/>
      <c r="KUO522" s="329"/>
      <c r="KUP522" s="329"/>
      <c r="KUQ522" s="329"/>
      <c r="KUR522" s="329"/>
      <c r="KUS522" s="329"/>
      <c r="KUT522" s="329"/>
      <c r="KUU522" s="329"/>
      <c r="KUV522" s="329"/>
      <c r="KUW522" s="329"/>
      <c r="KUX522" s="329"/>
      <c r="KUY522" s="329"/>
      <c r="KUZ522" s="329"/>
      <c r="KVA522" s="329"/>
      <c r="KVB522" s="329"/>
      <c r="KVC522" s="329"/>
      <c r="KVD522" s="329"/>
      <c r="KVE522" s="329"/>
      <c r="KVF522" s="329"/>
      <c r="KVG522" s="329"/>
      <c r="KVH522" s="329"/>
      <c r="KVI522" s="329"/>
      <c r="KVJ522" s="329"/>
      <c r="KVK522" s="329"/>
      <c r="KVL522" s="329"/>
      <c r="KVM522" s="329"/>
      <c r="KVN522" s="329"/>
      <c r="KVO522" s="329"/>
      <c r="KVP522" s="329"/>
      <c r="KVQ522" s="329"/>
      <c r="KVR522" s="329"/>
      <c r="KVS522" s="329"/>
      <c r="KVT522" s="329"/>
      <c r="KVU522" s="329"/>
      <c r="KVV522" s="329"/>
      <c r="KVW522" s="329"/>
      <c r="KVX522" s="329"/>
      <c r="KVY522" s="329"/>
      <c r="KVZ522" s="329"/>
      <c r="KWA522" s="329"/>
      <c r="KWB522" s="329"/>
      <c r="KWC522" s="329"/>
      <c r="KWD522" s="329"/>
      <c r="KWE522" s="329"/>
      <c r="KWF522" s="329"/>
      <c r="KWG522" s="329"/>
      <c r="KWH522" s="329"/>
      <c r="KWI522" s="329"/>
      <c r="KWJ522" s="329"/>
      <c r="KWK522" s="329"/>
      <c r="KWL522" s="329"/>
      <c r="KWM522" s="329"/>
      <c r="KWN522" s="329"/>
      <c r="KWO522" s="329"/>
      <c r="KWP522" s="329"/>
      <c r="KWQ522" s="329"/>
      <c r="KWR522" s="329"/>
      <c r="KWS522" s="329"/>
      <c r="KWT522" s="329"/>
      <c r="KWU522" s="329"/>
      <c r="KWV522" s="329"/>
      <c r="KWW522" s="329"/>
      <c r="KWX522" s="329"/>
      <c r="KWY522" s="329"/>
      <c r="KWZ522" s="329"/>
      <c r="KXA522" s="329"/>
      <c r="KXB522" s="329"/>
      <c r="KXC522" s="329"/>
      <c r="KXD522" s="329"/>
      <c r="KXE522" s="329"/>
      <c r="KXF522" s="329"/>
      <c r="KXG522" s="329"/>
      <c r="KXH522" s="329"/>
      <c r="KXI522" s="329"/>
      <c r="KXJ522" s="329"/>
      <c r="KXK522" s="329"/>
      <c r="KXL522" s="329"/>
      <c r="KXM522" s="329"/>
      <c r="KXN522" s="329"/>
      <c r="KXO522" s="329"/>
      <c r="KXP522" s="329"/>
      <c r="KXQ522" s="329"/>
      <c r="KXR522" s="329"/>
      <c r="KXS522" s="329"/>
      <c r="KXT522" s="329"/>
      <c r="KXU522" s="329"/>
      <c r="KXV522" s="329"/>
      <c r="KXW522" s="329"/>
      <c r="KXX522" s="329"/>
      <c r="KXY522" s="329"/>
      <c r="KXZ522" s="329"/>
      <c r="KYA522" s="329"/>
      <c r="KYB522" s="329"/>
      <c r="KYC522" s="329"/>
      <c r="KYD522" s="329"/>
      <c r="KYE522" s="329"/>
      <c r="KYF522" s="329"/>
      <c r="KYG522" s="329"/>
      <c r="KYH522" s="329"/>
      <c r="KYI522" s="329"/>
      <c r="KYJ522" s="329"/>
      <c r="KYK522" s="329"/>
      <c r="KYL522" s="329"/>
      <c r="KYM522" s="329"/>
      <c r="KYN522" s="329"/>
      <c r="KYO522" s="329"/>
      <c r="KYP522" s="329"/>
      <c r="KYQ522" s="329"/>
      <c r="KYR522" s="329"/>
      <c r="KYS522" s="329"/>
      <c r="KYT522" s="329"/>
      <c r="KYU522" s="329"/>
      <c r="KYV522" s="329"/>
      <c r="KYW522" s="329"/>
      <c r="KYX522" s="329"/>
      <c r="KYY522" s="329"/>
      <c r="KYZ522" s="329"/>
      <c r="KZA522" s="329"/>
      <c r="KZB522" s="329"/>
      <c r="KZC522" s="329"/>
      <c r="KZD522" s="329"/>
      <c r="KZE522" s="329"/>
      <c r="KZF522" s="329"/>
      <c r="KZG522" s="329"/>
      <c r="KZH522" s="329"/>
      <c r="KZI522" s="329"/>
      <c r="KZJ522" s="329"/>
      <c r="KZK522" s="329"/>
      <c r="KZL522" s="329"/>
      <c r="KZM522" s="329"/>
      <c r="KZN522" s="329"/>
      <c r="KZO522" s="329"/>
      <c r="KZP522" s="329"/>
      <c r="KZQ522" s="329"/>
      <c r="KZR522" s="329"/>
      <c r="KZS522" s="329"/>
      <c r="KZT522" s="329"/>
      <c r="KZU522" s="329"/>
      <c r="KZV522" s="329"/>
      <c r="KZW522" s="329"/>
      <c r="KZX522" s="329"/>
      <c r="KZY522" s="329"/>
      <c r="KZZ522" s="329"/>
      <c r="LAA522" s="329"/>
      <c r="LAB522" s="329"/>
      <c r="LAC522" s="329"/>
      <c r="LAD522" s="329"/>
      <c r="LAE522" s="329"/>
      <c r="LAF522" s="329"/>
      <c r="LAG522" s="329"/>
      <c r="LAH522" s="329"/>
      <c r="LAI522" s="329"/>
      <c r="LAJ522" s="329"/>
      <c r="LAK522" s="329"/>
      <c r="LAL522" s="329"/>
      <c r="LAM522" s="329"/>
      <c r="LAN522" s="329"/>
      <c r="LAO522" s="329"/>
      <c r="LAP522" s="329"/>
      <c r="LAQ522" s="329"/>
      <c r="LAR522" s="329"/>
      <c r="LAS522" s="329"/>
      <c r="LAT522" s="329"/>
      <c r="LAU522" s="329"/>
      <c r="LAV522" s="329"/>
      <c r="LAW522" s="329"/>
      <c r="LAX522" s="329"/>
      <c r="LAY522" s="329"/>
      <c r="LAZ522" s="329"/>
      <c r="LBA522" s="329"/>
      <c r="LBB522" s="329"/>
      <c r="LBC522" s="329"/>
      <c r="LBD522" s="329"/>
      <c r="LBE522" s="329"/>
      <c r="LBF522" s="329"/>
      <c r="LBG522" s="329"/>
      <c r="LBH522" s="329"/>
      <c r="LBI522" s="329"/>
      <c r="LBJ522" s="329"/>
      <c r="LBK522" s="329"/>
      <c r="LBL522" s="329"/>
      <c r="LBM522" s="329"/>
      <c r="LBN522" s="329"/>
      <c r="LBO522" s="329"/>
      <c r="LBP522" s="329"/>
      <c r="LBQ522" s="329"/>
      <c r="LBR522" s="329"/>
      <c r="LBS522" s="329"/>
      <c r="LBT522" s="329"/>
      <c r="LBU522" s="329"/>
      <c r="LBV522" s="329"/>
      <c r="LBW522" s="329"/>
      <c r="LBX522" s="329"/>
      <c r="LBY522" s="329"/>
      <c r="LBZ522" s="329"/>
      <c r="LCA522" s="329"/>
      <c r="LCB522" s="329"/>
      <c r="LCC522" s="329"/>
      <c r="LCD522" s="329"/>
      <c r="LCE522" s="329"/>
      <c r="LCF522" s="329"/>
      <c r="LCG522" s="329"/>
      <c r="LCH522" s="329"/>
      <c r="LCI522" s="329"/>
      <c r="LCJ522" s="329"/>
      <c r="LCK522" s="329"/>
      <c r="LCL522" s="329"/>
      <c r="LCM522" s="329"/>
      <c r="LCN522" s="329"/>
      <c r="LCO522" s="329"/>
      <c r="LCP522" s="329"/>
      <c r="LCQ522" s="329"/>
      <c r="LCR522" s="329"/>
      <c r="LCS522" s="329"/>
      <c r="LCT522" s="329"/>
      <c r="LCU522" s="329"/>
      <c r="LCV522" s="329"/>
      <c r="LCW522" s="329"/>
      <c r="LCX522" s="329"/>
      <c r="LCY522" s="329"/>
      <c r="LCZ522" s="329"/>
      <c r="LDA522" s="329"/>
      <c r="LDB522" s="329"/>
      <c r="LDC522" s="329"/>
      <c r="LDD522" s="329"/>
      <c r="LDE522" s="329"/>
      <c r="LDF522" s="329"/>
      <c r="LDG522" s="329"/>
      <c r="LDH522" s="329"/>
      <c r="LDI522" s="329"/>
      <c r="LDJ522" s="329"/>
      <c r="LDK522" s="329"/>
      <c r="LDL522" s="329"/>
      <c r="LDM522" s="329"/>
      <c r="LDN522" s="329"/>
      <c r="LDO522" s="329"/>
      <c r="LDP522" s="329"/>
      <c r="LDQ522" s="329"/>
      <c r="LDR522" s="329"/>
      <c r="LDS522" s="329"/>
      <c r="LDT522" s="329"/>
      <c r="LDU522" s="329"/>
      <c r="LDV522" s="329"/>
      <c r="LDW522" s="329"/>
      <c r="LDX522" s="329"/>
      <c r="LDY522" s="329"/>
      <c r="LDZ522" s="329"/>
      <c r="LEA522" s="329"/>
      <c r="LEB522" s="329"/>
      <c r="LEC522" s="329"/>
      <c r="LED522" s="329"/>
      <c r="LEE522" s="329"/>
      <c r="LEF522" s="329"/>
      <c r="LEG522" s="329"/>
      <c r="LEH522" s="329"/>
      <c r="LEI522" s="329"/>
      <c r="LEJ522" s="329"/>
      <c r="LEK522" s="329"/>
      <c r="LEL522" s="329"/>
      <c r="LEM522" s="329"/>
      <c r="LEN522" s="329"/>
      <c r="LEO522" s="329"/>
      <c r="LEP522" s="329"/>
      <c r="LEQ522" s="329"/>
      <c r="LER522" s="329"/>
      <c r="LES522" s="329"/>
      <c r="LET522" s="329"/>
      <c r="LEU522" s="329"/>
      <c r="LEV522" s="329"/>
      <c r="LEW522" s="329"/>
      <c r="LEX522" s="329"/>
      <c r="LEY522" s="329"/>
      <c r="LEZ522" s="329"/>
      <c r="LFA522" s="329"/>
      <c r="LFB522" s="329"/>
      <c r="LFC522" s="329"/>
      <c r="LFD522" s="329"/>
      <c r="LFE522" s="329"/>
      <c r="LFF522" s="329"/>
      <c r="LFG522" s="329"/>
      <c r="LFH522" s="329"/>
      <c r="LFI522" s="329"/>
      <c r="LFJ522" s="329"/>
      <c r="LFK522" s="329"/>
      <c r="LFL522" s="329"/>
      <c r="LFM522" s="329"/>
      <c r="LFN522" s="329"/>
      <c r="LFO522" s="329"/>
      <c r="LFP522" s="329"/>
      <c r="LFQ522" s="329"/>
      <c r="LFR522" s="329"/>
      <c r="LFS522" s="329"/>
      <c r="LFT522" s="329"/>
      <c r="LFU522" s="329"/>
      <c r="LFV522" s="329"/>
      <c r="LFW522" s="329"/>
      <c r="LFX522" s="329"/>
      <c r="LFY522" s="329"/>
      <c r="LFZ522" s="329"/>
      <c r="LGA522" s="329"/>
      <c r="LGB522" s="329"/>
      <c r="LGC522" s="329"/>
      <c r="LGD522" s="329"/>
      <c r="LGE522" s="329"/>
      <c r="LGF522" s="329"/>
      <c r="LGG522" s="329"/>
      <c r="LGH522" s="329"/>
      <c r="LGI522" s="329"/>
      <c r="LGJ522" s="329"/>
      <c r="LGK522" s="329"/>
      <c r="LGL522" s="329"/>
      <c r="LGM522" s="329"/>
      <c r="LGN522" s="329"/>
      <c r="LGO522" s="329"/>
      <c r="LGP522" s="329"/>
      <c r="LGQ522" s="329"/>
      <c r="LGR522" s="329"/>
      <c r="LGS522" s="329"/>
      <c r="LGT522" s="329"/>
      <c r="LGU522" s="329"/>
      <c r="LGV522" s="329"/>
      <c r="LGW522" s="329"/>
      <c r="LGX522" s="329"/>
      <c r="LGY522" s="329"/>
      <c r="LGZ522" s="329"/>
      <c r="LHA522" s="329"/>
      <c r="LHB522" s="329"/>
      <c r="LHC522" s="329"/>
      <c r="LHD522" s="329"/>
      <c r="LHE522" s="329"/>
      <c r="LHF522" s="329"/>
      <c r="LHG522" s="329"/>
      <c r="LHH522" s="329"/>
      <c r="LHI522" s="329"/>
      <c r="LHJ522" s="329"/>
      <c r="LHK522" s="329"/>
      <c r="LHL522" s="329"/>
      <c r="LHM522" s="329"/>
      <c r="LHN522" s="329"/>
      <c r="LHO522" s="329"/>
      <c r="LHP522" s="329"/>
      <c r="LHQ522" s="329"/>
      <c r="LHR522" s="329"/>
      <c r="LHS522" s="329"/>
      <c r="LHT522" s="329"/>
      <c r="LHU522" s="329"/>
      <c r="LHV522" s="329"/>
      <c r="LHW522" s="329"/>
      <c r="LHX522" s="329"/>
      <c r="LHY522" s="329"/>
      <c r="LHZ522" s="329"/>
      <c r="LIA522" s="329"/>
      <c r="LIB522" s="329"/>
      <c r="LIC522" s="329"/>
      <c r="LID522" s="329"/>
      <c r="LIE522" s="329"/>
      <c r="LIF522" s="329"/>
      <c r="LIG522" s="329"/>
      <c r="LIH522" s="329"/>
      <c r="LII522" s="329"/>
      <c r="LIJ522" s="329"/>
      <c r="LIK522" s="329"/>
      <c r="LIL522" s="329"/>
      <c r="LIM522" s="329"/>
      <c r="LIN522" s="329"/>
      <c r="LIO522" s="329"/>
      <c r="LIP522" s="329"/>
      <c r="LIQ522" s="329"/>
      <c r="LIR522" s="329"/>
      <c r="LIS522" s="329"/>
      <c r="LIT522" s="329"/>
      <c r="LIU522" s="329"/>
      <c r="LIV522" s="329"/>
      <c r="LIW522" s="329"/>
      <c r="LIX522" s="329"/>
      <c r="LIY522" s="329"/>
      <c r="LIZ522" s="329"/>
      <c r="LJA522" s="329"/>
      <c r="LJB522" s="329"/>
      <c r="LJC522" s="329"/>
      <c r="LJD522" s="329"/>
      <c r="LJE522" s="329"/>
      <c r="LJF522" s="329"/>
      <c r="LJG522" s="329"/>
      <c r="LJH522" s="329"/>
      <c r="LJI522" s="329"/>
      <c r="LJJ522" s="329"/>
      <c r="LJK522" s="329"/>
      <c r="LJL522" s="329"/>
      <c r="LJM522" s="329"/>
      <c r="LJN522" s="329"/>
      <c r="LJO522" s="329"/>
      <c r="LJP522" s="329"/>
      <c r="LJQ522" s="329"/>
      <c r="LJR522" s="329"/>
      <c r="LJS522" s="329"/>
      <c r="LJT522" s="329"/>
      <c r="LJU522" s="329"/>
      <c r="LJV522" s="329"/>
      <c r="LJW522" s="329"/>
      <c r="LJX522" s="329"/>
      <c r="LJY522" s="329"/>
      <c r="LJZ522" s="329"/>
      <c r="LKA522" s="329"/>
      <c r="LKB522" s="329"/>
      <c r="LKC522" s="329"/>
      <c r="LKD522" s="329"/>
      <c r="LKE522" s="329"/>
      <c r="LKF522" s="329"/>
      <c r="LKG522" s="329"/>
      <c r="LKH522" s="329"/>
      <c r="LKI522" s="329"/>
      <c r="LKJ522" s="329"/>
      <c r="LKK522" s="329"/>
      <c r="LKL522" s="329"/>
      <c r="LKM522" s="329"/>
      <c r="LKN522" s="329"/>
      <c r="LKO522" s="329"/>
      <c r="LKP522" s="329"/>
      <c r="LKQ522" s="329"/>
      <c r="LKR522" s="329"/>
      <c r="LKS522" s="329"/>
      <c r="LKT522" s="329"/>
      <c r="LKU522" s="329"/>
      <c r="LKV522" s="329"/>
      <c r="LKW522" s="329"/>
      <c r="LKX522" s="329"/>
      <c r="LKY522" s="329"/>
      <c r="LKZ522" s="329"/>
      <c r="LLA522" s="329"/>
      <c r="LLB522" s="329"/>
      <c r="LLC522" s="329"/>
      <c r="LLD522" s="329"/>
      <c r="LLE522" s="329"/>
      <c r="LLF522" s="329"/>
      <c r="LLG522" s="329"/>
      <c r="LLH522" s="329"/>
      <c r="LLI522" s="329"/>
      <c r="LLJ522" s="329"/>
      <c r="LLK522" s="329"/>
      <c r="LLL522" s="329"/>
      <c r="LLM522" s="329"/>
      <c r="LLN522" s="329"/>
      <c r="LLO522" s="329"/>
      <c r="LLP522" s="329"/>
      <c r="LLQ522" s="329"/>
      <c r="LLR522" s="329"/>
      <c r="LLS522" s="329"/>
      <c r="LLT522" s="329"/>
      <c r="LLU522" s="329"/>
      <c r="LLV522" s="329"/>
      <c r="LLW522" s="329"/>
      <c r="LLX522" s="329"/>
      <c r="LLY522" s="329"/>
      <c r="LLZ522" s="329"/>
      <c r="LMA522" s="329"/>
      <c r="LMB522" s="329"/>
      <c r="LMC522" s="329"/>
      <c r="LMD522" s="329"/>
      <c r="LME522" s="329"/>
      <c r="LMF522" s="329"/>
      <c r="LMG522" s="329"/>
      <c r="LMH522" s="329"/>
      <c r="LMI522" s="329"/>
      <c r="LMJ522" s="329"/>
      <c r="LMK522" s="329"/>
      <c r="LML522" s="329"/>
      <c r="LMM522" s="329"/>
      <c r="LMN522" s="329"/>
      <c r="LMO522" s="329"/>
      <c r="LMP522" s="329"/>
      <c r="LMQ522" s="329"/>
      <c r="LMR522" s="329"/>
      <c r="LMS522" s="329"/>
      <c r="LMT522" s="329"/>
      <c r="LMU522" s="329"/>
      <c r="LMV522" s="329"/>
      <c r="LMW522" s="329"/>
      <c r="LMX522" s="329"/>
      <c r="LMY522" s="329"/>
      <c r="LMZ522" s="329"/>
      <c r="LNA522" s="329"/>
      <c r="LNB522" s="329"/>
      <c r="LNC522" s="329"/>
      <c r="LND522" s="329"/>
      <c r="LNE522" s="329"/>
      <c r="LNF522" s="329"/>
      <c r="LNG522" s="329"/>
      <c r="LNH522" s="329"/>
      <c r="LNI522" s="329"/>
      <c r="LNJ522" s="329"/>
      <c r="LNK522" s="329"/>
      <c r="LNL522" s="329"/>
      <c r="LNM522" s="329"/>
      <c r="LNN522" s="329"/>
      <c r="LNO522" s="329"/>
      <c r="LNP522" s="329"/>
      <c r="LNQ522" s="329"/>
      <c r="LNR522" s="329"/>
      <c r="LNS522" s="329"/>
      <c r="LNT522" s="329"/>
      <c r="LNU522" s="329"/>
      <c r="LNV522" s="329"/>
      <c r="LNW522" s="329"/>
      <c r="LNX522" s="329"/>
      <c r="LNY522" s="329"/>
      <c r="LNZ522" s="329"/>
      <c r="LOA522" s="329"/>
      <c r="LOB522" s="329"/>
      <c r="LOC522" s="329"/>
      <c r="LOD522" s="329"/>
      <c r="LOE522" s="329"/>
      <c r="LOF522" s="329"/>
      <c r="LOG522" s="329"/>
      <c r="LOH522" s="329"/>
      <c r="LOI522" s="329"/>
      <c r="LOJ522" s="329"/>
      <c r="LOK522" s="329"/>
      <c r="LOL522" s="329"/>
      <c r="LOM522" s="329"/>
      <c r="LON522" s="329"/>
      <c r="LOO522" s="329"/>
      <c r="LOP522" s="329"/>
      <c r="LOQ522" s="329"/>
      <c r="LOR522" s="329"/>
      <c r="LOS522" s="329"/>
      <c r="LOT522" s="329"/>
      <c r="LOU522" s="329"/>
      <c r="LOV522" s="329"/>
      <c r="LOW522" s="329"/>
      <c r="LOX522" s="329"/>
      <c r="LOY522" s="329"/>
      <c r="LOZ522" s="329"/>
      <c r="LPA522" s="329"/>
      <c r="LPB522" s="329"/>
      <c r="LPC522" s="329"/>
      <c r="LPD522" s="329"/>
      <c r="LPE522" s="329"/>
      <c r="LPF522" s="329"/>
      <c r="LPG522" s="329"/>
      <c r="LPH522" s="329"/>
      <c r="LPI522" s="329"/>
      <c r="LPJ522" s="329"/>
      <c r="LPK522" s="329"/>
      <c r="LPL522" s="329"/>
      <c r="LPM522" s="329"/>
      <c r="LPN522" s="329"/>
      <c r="LPO522" s="329"/>
      <c r="LPP522" s="329"/>
      <c r="LPQ522" s="329"/>
      <c r="LPR522" s="329"/>
      <c r="LPS522" s="329"/>
      <c r="LPT522" s="329"/>
      <c r="LPU522" s="329"/>
      <c r="LPV522" s="329"/>
      <c r="LPW522" s="329"/>
      <c r="LPX522" s="329"/>
      <c r="LPY522" s="329"/>
      <c r="LPZ522" s="329"/>
      <c r="LQA522" s="329"/>
      <c r="LQB522" s="329"/>
      <c r="LQC522" s="329"/>
      <c r="LQD522" s="329"/>
      <c r="LQE522" s="329"/>
      <c r="LQF522" s="329"/>
      <c r="LQG522" s="329"/>
      <c r="LQH522" s="329"/>
      <c r="LQI522" s="329"/>
      <c r="LQJ522" s="329"/>
      <c r="LQK522" s="329"/>
      <c r="LQL522" s="329"/>
      <c r="LQM522" s="329"/>
      <c r="LQN522" s="329"/>
      <c r="LQO522" s="329"/>
      <c r="LQP522" s="329"/>
      <c r="LQQ522" s="329"/>
      <c r="LQR522" s="329"/>
      <c r="LQS522" s="329"/>
      <c r="LQT522" s="329"/>
      <c r="LQU522" s="329"/>
      <c r="LQV522" s="329"/>
      <c r="LQW522" s="329"/>
      <c r="LQX522" s="329"/>
      <c r="LQY522" s="329"/>
      <c r="LQZ522" s="329"/>
      <c r="LRA522" s="329"/>
      <c r="LRB522" s="329"/>
      <c r="LRC522" s="329"/>
      <c r="LRD522" s="329"/>
      <c r="LRE522" s="329"/>
      <c r="LRF522" s="329"/>
      <c r="LRG522" s="329"/>
      <c r="LRH522" s="329"/>
      <c r="LRI522" s="329"/>
      <c r="LRJ522" s="329"/>
      <c r="LRK522" s="329"/>
      <c r="LRL522" s="329"/>
      <c r="LRM522" s="329"/>
      <c r="LRN522" s="329"/>
      <c r="LRO522" s="329"/>
      <c r="LRP522" s="329"/>
      <c r="LRQ522" s="329"/>
      <c r="LRR522" s="329"/>
      <c r="LRS522" s="329"/>
      <c r="LRT522" s="329"/>
      <c r="LRU522" s="329"/>
      <c r="LRV522" s="329"/>
      <c r="LRW522" s="329"/>
      <c r="LRX522" s="329"/>
      <c r="LRY522" s="329"/>
      <c r="LRZ522" s="329"/>
      <c r="LSA522" s="329"/>
      <c r="LSB522" s="329"/>
      <c r="LSC522" s="329"/>
      <c r="LSD522" s="329"/>
      <c r="LSE522" s="329"/>
      <c r="LSF522" s="329"/>
      <c r="LSG522" s="329"/>
      <c r="LSH522" s="329"/>
      <c r="LSI522" s="329"/>
      <c r="LSJ522" s="329"/>
      <c r="LSK522" s="329"/>
      <c r="LSL522" s="329"/>
      <c r="LSM522" s="329"/>
      <c r="LSN522" s="329"/>
      <c r="LSO522" s="329"/>
      <c r="LSP522" s="329"/>
      <c r="LSQ522" s="329"/>
      <c r="LSR522" s="329"/>
      <c r="LSS522" s="329"/>
      <c r="LST522" s="329"/>
      <c r="LSU522" s="329"/>
      <c r="LSV522" s="329"/>
      <c r="LSW522" s="329"/>
      <c r="LSX522" s="329"/>
      <c r="LSY522" s="329"/>
      <c r="LSZ522" s="329"/>
      <c r="LTA522" s="329"/>
      <c r="LTB522" s="329"/>
      <c r="LTC522" s="329"/>
      <c r="LTD522" s="329"/>
      <c r="LTE522" s="329"/>
      <c r="LTF522" s="329"/>
      <c r="LTG522" s="329"/>
      <c r="LTH522" s="329"/>
      <c r="LTI522" s="329"/>
      <c r="LTJ522" s="329"/>
      <c r="LTK522" s="329"/>
      <c r="LTL522" s="329"/>
      <c r="LTM522" s="329"/>
      <c r="LTN522" s="329"/>
      <c r="LTO522" s="329"/>
      <c r="LTP522" s="329"/>
      <c r="LTQ522" s="329"/>
      <c r="LTR522" s="329"/>
      <c r="LTS522" s="329"/>
      <c r="LTT522" s="329"/>
      <c r="LTU522" s="329"/>
      <c r="LTV522" s="329"/>
      <c r="LTW522" s="329"/>
      <c r="LTX522" s="329"/>
      <c r="LTY522" s="329"/>
      <c r="LTZ522" s="329"/>
      <c r="LUA522" s="329"/>
      <c r="LUB522" s="329"/>
      <c r="LUC522" s="329"/>
      <c r="LUD522" s="329"/>
      <c r="LUE522" s="329"/>
      <c r="LUF522" s="329"/>
      <c r="LUG522" s="329"/>
      <c r="LUH522" s="329"/>
      <c r="LUI522" s="329"/>
      <c r="LUJ522" s="329"/>
      <c r="LUK522" s="329"/>
      <c r="LUL522" s="329"/>
      <c r="LUM522" s="329"/>
      <c r="LUN522" s="329"/>
      <c r="LUO522" s="329"/>
      <c r="LUP522" s="329"/>
      <c r="LUQ522" s="329"/>
      <c r="LUR522" s="329"/>
      <c r="LUS522" s="329"/>
      <c r="LUT522" s="329"/>
      <c r="LUU522" s="329"/>
      <c r="LUV522" s="329"/>
      <c r="LUW522" s="329"/>
      <c r="LUX522" s="329"/>
      <c r="LUY522" s="329"/>
      <c r="LUZ522" s="329"/>
      <c r="LVA522" s="329"/>
      <c r="LVB522" s="329"/>
      <c r="LVC522" s="329"/>
      <c r="LVD522" s="329"/>
      <c r="LVE522" s="329"/>
      <c r="LVF522" s="329"/>
      <c r="LVG522" s="329"/>
      <c r="LVH522" s="329"/>
      <c r="LVI522" s="329"/>
      <c r="LVJ522" s="329"/>
      <c r="LVK522" s="329"/>
      <c r="LVL522" s="329"/>
      <c r="LVM522" s="329"/>
      <c r="LVN522" s="329"/>
      <c r="LVO522" s="329"/>
      <c r="LVP522" s="329"/>
      <c r="LVQ522" s="329"/>
      <c r="LVR522" s="329"/>
      <c r="LVS522" s="329"/>
      <c r="LVT522" s="329"/>
      <c r="LVU522" s="329"/>
      <c r="LVV522" s="329"/>
      <c r="LVW522" s="329"/>
      <c r="LVX522" s="329"/>
      <c r="LVY522" s="329"/>
      <c r="LVZ522" s="329"/>
      <c r="LWA522" s="329"/>
      <c r="LWB522" s="329"/>
      <c r="LWC522" s="329"/>
      <c r="LWD522" s="329"/>
      <c r="LWE522" s="329"/>
      <c r="LWF522" s="329"/>
      <c r="LWG522" s="329"/>
      <c r="LWH522" s="329"/>
      <c r="LWI522" s="329"/>
      <c r="LWJ522" s="329"/>
      <c r="LWK522" s="329"/>
      <c r="LWL522" s="329"/>
      <c r="LWM522" s="329"/>
      <c r="LWN522" s="329"/>
      <c r="LWO522" s="329"/>
      <c r="LWP522" s="329"/>
      <c r="LWQ522" s="329"/>
      <c r="LWR522" s="329"/>
      <c r="LWS522" s="329"/>
      <c r="LWT522" s="329"/>
      <c r="LWU522" s="329"/>
      <c r="LWV522" s="329"/>
      <c r="LWW522" s="329"/>
      <c r="LWX522" s="329"/>
      <c r="LWY522" s="329"/>
      <c r="LWZ522" s="329"/>
      <c r="LXA522" s="329"/>
      <c r="LXB522" s="329"/>
      <c r="LXC522" s="329"/>
      <c r="LXD522" s="329"/>
      <c r="LXE522" s="329"/>
      <c r="LXF522" s="329"/>
      <c r="LXG522" s="329"/>
      <c r="LXH522" s="329"/>
      <c r="LXI522" s="329"/>
      <c r="LXJ522" s="329"/>
      <c r="LXK522" s="329"/>
      <c r="LXL522" s="329"/>
      <c r="LXM522" s="329"/>
      <c r="LXN522" s="329"/>
      <c r="LXO522" s="329"/>
      <c r="LXP522" s="329"/>
      <c r="LXQ522" s="329"/>
      <c r="LXR522" s="329"/>
      <c r="LXS522" s="329"/>
      <c r="LXT522" s="329"/>
      <c r="LXU522" s="329"/>
      <c r="LXV522" s="329"/>
      <c r="LXW522" s="329"/>
      <c r="LXX522" s="329"/>
      <c r="LXY522" s="329"/>
      <c r="LXZ522" s="329"/>
      <c r="LYA522" s="329"/>
      <c r="LYB522" s="329"/>
      <c r="LYC522" s="329"/>
      <c r="LYD522" s="329"/>
      <c r="LYE522" s="329"/>
      <c r="LYF522" s="329"/>
      <c r="LYG522" s="329"/>
      <c r="LYH522" s="329"/>
      <c r="LYI522" s="329"/>
      <c r="LYJ522" s="329"/>
      <c r="LYK522" s="329"/>
      <c r="LYL522" s="329"/>
      <c r="LYM522" s="329"/>
      <c r="LYN522" s="329"/>
      <c r="LYO522" s="329"/>
      <c r="LYP522" s="329"/>
      <c r="LYQ522" s="329"/>
      <c r="LYR522" s="329"/>
      <c r="LYS522" s="329"/>
      <c r="LYT522" s="329"/>
      <c r="LYU522" s="329"/>
      <c r="LYV522" s="329"/>
      <c r="LYW522" s="329"/>
      <c r="LYX522" s="329"/>
      <c r="LYY522" s="329"/>
      <c r="LYZ522" s="329"/>
      <c r="LZA522" s="329"/>
      <c r="LZB522" s="329"/>
      <c r="LZC522" s="329"/>
      <c r="LZD522" s="329"/>
      <c r="LZE522" s="329"/>
      <c r="LZF522" s="329"/>
      <c r="LZG522" s="329"/>
      <c r="LZH522" s="329"/>
      <c r="LZI522" s="329"/>
      <c r="LZJ522" s="329"/>
      <c r="LZK522" s="329"/>
      <c r="LZL522" s="329"/>
      <c r="LZM522" s="329"/>
      <c r="LZN522" s="329"/>
      <c r="LZO522" s="329"/>
      <c r="LZP522" s="329"/>
      <c r="LZQ522" s="329"/>
      <c r="LZR522" s="329"/>
      <c r="LZS522" s="329"/>
      <c r="LZT522" s="329"/>
      <c r="LZU522" s="329"/>
      <c r="LZV522" s="329"/>
      <c r="LZW522" s="329"/>
      <c r="LZX522" s="329"/>
      <c r="LZY522" s="329"/>
      <c r="LZZ522" s="329"/>
      <c r="MAA522" s="329"/>
      <c r="MAB522" s="329"/>
      <c r="MAC522" s="329"/>
      <c r="MAD522" s="329"/>
      <c r="MAE522" s="329"/>
      <c r="MAF522" s="329"/>
      <c r="MAG522" s="329"/>
      <c r="MAH522" s="329"/>
      <c r="MAI522" s="329"/>
      <c r="MAJ522" s="329"/>
      <c r="MAK522" s="329"/>
      <c r="MAL522" s="329"/>
      <c r="MAM522" s="329"/>
      <c r="MAN522" s="329"/>
      <c r="MAO522" s="329"/>
      <c r="MAP522" s="329"/>
      <c r="MAQ522" s="329"/>
      <c r="MAR522" s="329"/>
      <c r="MAS522" s="329"/>
      <c r="MAT522" s="329"/>
      <c r="MAU522" s="329"/>
      <c r="MAV522" s="329"/>
      <c r="MAW522" s="329"/>
      <c r="MAX522" s="329"/>
      <c r="MAY522" s="329"/>
      <c r="MAZ522" s="329"/>
      <c r="MBA522" s="329"/>
      <c r="MBB522" s="329"/>
      <c r="MBC522" s="329"/>
      <c r="MBD522" s="329"/>
      <c r="MBE522" s="329"/>
      <c r="MBF522" s="329"/>
      <c r="MBG522" s="329"/>
      <c r="MBH522" s="329"/>
      <c r="MBI522" s="329"/>
      <c r="MBJ522" s="329"/>
      <c r="MBK522" s="329"/>
      <c r="MBL522" s="329"/>
      <c r="MBM522" s="329"/>
      <c r="MBN522" s="329"/>
      <c r="MBO522" s="329"/>
      <c r="MBP522" s="329"/>
      <c r="MBQ522" s="329"/>
      <c r="MBR522" s="329"/>
      <c r="MBS522" s="329"/>
      <c r="MBT522" s="329"/>
      <c r="MBU522" s="329"/>
      <c r="MBV522" s="329"/>
      <c r="MBW522" s="329"/>
      <c r="MBX522" s="329"/>
      <c r="MBY522" s="329"/>
      <c r="MBZ522" s="329"/>
      <c r="MCA522" s="329"/>
      <c r="MCB522" s="329"/>
      <c r="MCC522" s="329"/>
      <c r="MCD522" s="329"/>
      <c r="MCE522" s="329"/>
      <c r="MCF522" s="329"/>
      <c r="MCG522" s="329"/>
      <c r="MCH522" s="329"/>
      <c r="MCI522" s="329"/>
      <c r="MCJ522" s="329"/>
      <c r="MCK522" s="329"/>
      <c r="MCL522" s="329"/>
      <c r="MCM522" s="329"/>
      <c r="MCN522" s="329"/>
      <c r="MCO522" s="329"/>
      <c r="MCP522" s="329"/>
      <c r="MCQ522" s="329"/>
      <c r="MCR522" s="329"/>
      <c r="MCS522" s="329"/>
      <c r="MCT522" s="329"/>
      <c r="MCU522" s="329"/>
      <c r="MCV522" s="329"/>
      <c r="MCW522" s="329"/>
      <c r="MCX522" s="329"/>
      <c r="MCY522" s="329"/>
      <c r="MCZ522" s="329"/>
      <c r="MDA522" s="329"/>
      <c r="MDB522" s="329"/>
      <c r="MDC522" s="329"/>
      <c r="MDD522" s="329"/>
      <c r="MDE522" s="329"/>
      <c r="MDF522" s="329"/>
      <c r="MDG522" s="329"/>
      <c r="MDH522" s="329"/>
      <c r="MDI522" s="329"/>
      <c r="MDJ522" s="329"/>
      <c r="MDK522" s="329"/>
      <c r="MDL522" s="329"/>
      <c r="MDM522" s="329"/>
      <c r="MDN522" s="329"/>
      <c r="MDO522" s="329"/>
      <c r="MDP522" s="329"/>
      <c r="MDQ522" s="329"/>
      <c r="MDR522" s="329"/>
      <c r="MDS522" s="329"/>
      <c r="MDT522" s="329"/>
      <c r="MDU522" s="329"/>
      <c r="MDV522" s="329"/>
      <c r="MDW522" s="329"/>
      <c r="MDX522" s="329"/>
      <c r="MDY522" s="329"/>
      <c r="MDZ522" s="329"/>
      <c r="MEA522" s="329"/>
      <c r="MEB522" s="329"/>
      <c r="MEC522" s="329"/>
      <c r="MED522" s="329"/>
      <c r="MEE522" s="329"/>
      <c r="MEF522" s="329"/>
      <c r="MEG522" s="329"/>
      <c r="MEH522" s="329"/>
      <c r="MEI522" s="329"/>
      <c r="MEJ522" s="329"/>
      <c r="MEK522" s="329"/>
      <c r="MEL522" s="329"/>
      <c r="MEM522" s="329"/>
      <c r="MEN522" s="329"/>
      <c r="MEO522" s="329"/>
      <c r="MEP522" s="329"/>
      <c r="MEQ522" s="329"/>
      <c r="MER522" s="329"/>
      <c r="MES522" s="329"/>
      <c r="MET522" s="329"/>
      <c r="MEU522" s="329"/>
      <c r="MEV522" s="329"/>
      <c r="MEW522" s="329"/>
      <c r="MEX522" s="329"/>
      <c r="MEY522" s="329"/>
      <c r="MEZ522" s="329"/>
      <c r="MFA522" s="329"/>
      <c r="MFB522" s="329"/>
      <c r="MFC522" s="329"/>
      <c r="MFD522" s="329"/>
      <c r="MFE522" s="329"/>
      <c r="MFF522" s="329"/>
      <c r="MFG522" s="329"/>
      <c r="MFH522" s="329"/>
      <c r="MFI522" s="329"/>
      <c r="MFJ522" s="329"/>
      <c r="MFK522" s="329"/>
      <c r="MFL522" s="329"/>
      <c r="MFM522" s="329"/>
      <c r="MFN522" s="329"/>
      <c r="MFO522" s="329"/>
      <c r="MFP522" s="329"/>
      <c r="MFQ522" s="329"/>
      <c r="MFR522" s="329"/>
      <c r="MFS522" s="329"/>
      <c r="MFT522" s="329"/>
      <c r="MFU522" s="329"/>
      <c r="MFV522" s="329"/>
      <c r="MFW522" s="329"/>
      <c r="MFX522" s="329"/>
      <c r="MFY522" s="329"/>
      <c r="MFZ522" s="329"/>
      <c r="MGA522" s="329"/>
      <c r="MGB522" s="329"/>
      <c r="MGC522" s="329"/>
      <c r="MGD522" s="329"/>
      <c r="MGE522" s="329"/>
      <c r="MGF522" s="329"/>
      <c r="MGG522" s="329"/>
      <c r="MGH522" s="329"/>
      <c r="MGI522" s="329"/>
      <c r="MGJ522" s="329"/>
      <c r="MGK522" s="329"/>
      <c r="MGL522" s="329"/>
      <c r="MGM522" s="329"/>
      <c r="MGN522" s="329"/>
      <c r="MGO522" s="329"/>
      <c r="MGP522" s="329"/>
      <c r="MGQ522" s="329"/>
      <c r="MGR522" s="329"/>
      <c r="MGS522" s="329"/>
      <c r="MGT522" s="329"/>
      <c r="MGU522" s="329"/>
      <c r="MGV522" s="329"/>
      <c r="MGW522" s="329"/>
      <c r="MGX522" s="329"/>
      <c r="MGY522" s="329"/>
      <c r="MGZ522" s="329"/>
      <c r="MHA522" s="329"/>
      <c r="MHB522" s="329"/>
      <c r="MHC522" s="329"/>
      <c r="MHD522" s="329"/>
      <c r="MHE522" s="329"/>
      <c r="MHF522" s="329"/>
      <c r="MHG522" s="329"/>
      <c r="MHH522" s="329"/>
      <c r="MHI522" s="329"/>
      <c r="MHJ522" s="329"/>
      <c r="MHK522" s="329"/>
      <c r="MHL522" s="329"/>
      <c r="MHM522" s="329"/>
      <c r="MHN522" s="329"/>
      <c r="MHO522" s="329"/>
      <c r="MHP522" s="329"/>
      <c r="MHQ522" s="329"/>
      <c r="MHR522" s="329"/>
      <c r="MHS522" s="329"/>
      <c r="MHT522" s="329"/>
      <c r="MHU522" s="329"/>
      <c r="MHV522" s="329"/>
      <c r="MHW522" s="329"/>
      <c r="MHX522" s="329"/>
      <c r="MHY522" s="329"/>
      <c r="MHZ522" s="329"/>
      <c r="MIA522" s="329"/>
      <c r="MIB522" s="329"/>
      <c r="MIC522" s="329"/>
      <c r="MID522" s="329"/>
      <c r="MIE522" s="329"/>
      <c r="MIF522" s="329"/>
      <c r="MIG522" s="329"/>
      <c r="MIH522" s="329"/>
      <c r="MII522" s="329"/>
      <c r="MIJ522" s="329"/>
      <c r="MIK522" s="329"/>
      <c r="MIL522" s="329"/>
      <c r="MIM522" s="329"/>
      <c r="MIN522" s="329"/>
      <c r="MIO522" s="329"/>
      <c r="MIP522" s="329"/>
      <c r="MIQ522" s="329"/>
      <c r="MIR522" s="329"/>
      <c r="MIS522" s="329"/>
      <c r="MIT522" s="329"/>
      <c r="MIU522" s="329"/>
      <c r="MIV522" s="329"/>
      <c r="MIW522" s="329"/>
      <c r="MIX522" s="329"/>
      <c r="MIY522" s="329"/>
      <c r="MIZ522" s="329"/>
      <c r="MJA522" s="329"/>
      <c r="MJB522" s="329"/>
      <c r="MJC522" s="329"/>
      <c r="MJD522" s="329"/>
      <c r="MJE522" s="329"/>
      <c r="MJF522" s="329"/>
      <c r="MJG522" s="329"/>
      <c r="MJH522" s="329"/>
      <c r="MJI522" s="329"/>
      <c r="MJJ522" s="329"/>
      <c r="MJK522" s="329"/>
      <c r="MJL522" s="329"/>
      <c r="MJM522" s="329"/>
      <c r="MJN522" s="329"/>
      <c r="MJO522" s="329"/>
      <c r="MJP522" s="329"/>
      <c r="MJQ522" s="329"/>
      <c r="MJR522" s="329"/>
      <c r="MJS522" s="329"/>
      <c r="MJT522" s="329"/>
      <c r="MJU522" s="329"/>
      <c r="MJV522" s="329"/>
      <c r="MJW522" s="329"/>
      <c r="MJX522" s="329"/>
      <c r="MJY522" s="329"/>
      <c r="MJZ522" s="329"/>
      <c r="MKA522" s="329"/>
      <c r="MKB522" s="329"/>
      <c r="MKC522" s="329"/>
      <c r="MKD522" s="329"/>
      <c r="MKE522" s="329"/>
      <c r="MKF522" s="329"/>
      <c r="MKG522" s="329"/>
      <c r="MKH522" s="329"/>
      <c r="MKI522" s="329"/>
      <c r="MKJ522" s="329"/>
      <c r="MKK522" s="329"/>
      <c r="MKL522" s="329"/>
      <c r="MKM522" s="329"/>
      <c r="MKN522" s="329"/>
      <c r="MKO522" s="329"/>
      <c r="MKP522" s="329"/>
      <c r="MKQ522" s="329"/>
      <c r="MKR522" s="329"/>
      <c r="MKS522" s="329"/>
      <c r="MKT522" s="329"/>
      <c r="MKU522" s="329"/>
      <c r="MKV522" s="329"/>
      <c r="MKW522" s="329"/>
      <c r="MKX522" s="329"/>
      <c r="MKY522" s="329"/>
      <c r="MKZ522" s="329"/>
      <c r="MLA522" s="329"/>
      <c r="MLB522" s="329"/>
      <c r="MLC522" s="329"/>
      <c r="MLD522" s="329"/>
      <c r="MLE522" s="329"/>
      <c r="MLF522" s="329"/>
      <c r="MLG522" s="329"/>
      <c r="MLH522" s="329"/>
      <c r="MLI522" s="329"/>
      <c r="MLJ522" s="329"/>
      <c r="MLK522" s="329"/>
      <c r="MLL522" s="329"/>
      <c r="MLM522" s="329"/>
      <c r="MLN522" s="329"/>
      <c r="MLO522" s="329"/>
      <c r="MLP522" s="329"/>
      <c r="MLQ522" s="329"/>
      <c r="MLR522" s="329"/>
      <c r="MLS522" s="329"/>
      <c r="MLT522" s="329"/>
      <c r="MLU522" s="329"/>
      <c r="MLV522" s="329"/>
      <c r="MLW522" s="329"/>
      <c r="MLX522" s="329"/>
      <c r="MLY522" s="329"/>
      <c r="MLZ522" s="329"/>
      <c r="MMA522" s="329"/>
      <c r="MMB522" s="329"/>
      <c r="MMC522" s="329"/>
      <c r="MMD522" s="329"/>
      <c r="MME522" s="329"/>
      <c r="MMF522" s="329"/>
      <c r="MMG522" s="329"/>
      <c r="MMH522" s="329"/>
      <c r="MMI522" s="329"/>
      <c r="MMJ522" s="329"/>
      <c r="MMK522" s="329"/>
      <c r="MML522" s="329"/>
      <c r="MMM522" s="329"/>
      <c r="MMN522" s="329"/>
      <c r="MMO522" s="329"/>
      <c r="MMP522" s="329"/>
      <c r="MMQ522" s="329"/>
      <c r="MMR522" s="329"/>
      <c r="MMS522" s="329"/>
      <c r="MMT522" s="329"/>
      <c r="MMU522" s="329"/>
      <c r="MMV522" s="329"/>
      <c r="MMW522" s="329"/>
      <c r="MMX522" s="329"/>
      <c r="MMY522" s="329"/>
      <c r="MMZ522" s="329"/>
      <c r="MNA522" s="329"/>
      <c r="MNB522" s="329"/>
      <c r="MNC522" s="329"/>
      <c r="MND522" s="329"/>
      <c r="MNE522" s="329"/>
      <c r="MNF522" s="329"/>
      <c r="MNG522" s="329"/>
      <c r="MNH522" s="329"/>
      <c r="MNI522" s="329"/>
      <c r="MNJ522" s="329"/>
      <c r="MNK522" s="329"/>
      <c r="MNL522" s="329"/>
      <c r="MNM522" s="329"/>
      <c r="MNN522" s="329"/>
      <c r="MNO522" s="329"/>
      <c r="MNP522" s="329"/>
      <c r="MNQ522" s="329"/>
      <c r="MNR522" s="329"/>
      <c r="MNS522" s="329"/>
      <c r="MNT522" s="329"/>
      <c r="MNU522" s="329"/>
      <c r="MNV522" s="329"/>
      <c r="MNW522" s="329"/>
      <c r="MNX522" s="329"/>
      <c r="MNY522" s="329"/>
      <c r="MNZ522" s="329"/>
      <c r="MOA522" s="329"/>
      <c r="MOB522" s="329"/>
      <c r="MOC522" s="329"/>
      <c r="MOD522" s="329"/>
      <c r="MOE522" s="329"/>
      <c r="MOF522" s="329"/>
      <c r="MOG522" s="329"/>
      <c r="MOH522" s="329"/>
      <c r="MOI522" s="329"/>
      <c r="MOJ522" s="329"/>
      <c r="MOK522" s="329"/>
      <c r="MOL522" s="329"/>
      <c r="MOM522" s="329"/>
      <c r="MON522" s="329"/>
      <c r="MOO522" s="329"/>
      <c r="MOP522" s="329"/>
      <c r="MOQ522" s="329"/>
      <c r="MOR522" s="329"/>
      <c r="MOS522" s="329"/>
      <c r="MOT522" s="329"/>
      <c r="MOU522" s="329"/>
      <c r="MOV522" s="329"/>
      <c r="MOW522" s="329"/>
      <c r="MOX522" s="329"/>
      <c r="MOY522" s="329"/>
      <c r="MOZ522" s="329"/>
      <c r="MPA522" s="329"/>
      <c r="MPB522" s="329"/>
      <c r="MPC522" s="329"/>
      <c r="MPD522" s="329"/>
      <c r="MPE522" s="329"/>
      <c r="MPF522" s="329"/>
      <c r="MPG522" s="329"/>
      <c r="MPH522" s="329"/>
      <c r="MPI522" s="329"/>
      <c r="MPJ522" s="329"/>
      <c r="MPK522" s="329"/>
      <c r="MPL522" s="329"/>
      <c r="MPM522" s="329"/>
      <c r="MPN522" s="329"/>
      <c r="MPO522" s="329"/>
      <c r="MPP522" s="329"/>
      <c r="MPQ522" s="329"/>
      <c r="MPR522" s="329"/>
      <c r="MPS522" s="329"/>
      <c r="MPT522" s="329"/>
      <c r="MPU522" s="329"/>
      <c r="MPV522" s="329"/>
      <c r="MPW522" s="329"/>
      <c r="MPX522" s="329"/>
      <c r="MPY522" s="329"/>
      <c r="MPZ522" s="329"/>
      <c r="MQA522" s="329"/>
      <c r="MQB522" s="329"/>
      <c r="MQC522" s="329"/>
      <c r="MQD522" s="329"/>
      <c r="MQE522" s="329"/>
      <c r="MQF522" s="329"/>
      <c r="MQG522" s="329"/>
      <c r="MQH522" s="329"/>
      <c r="MQI522" s="329"/>
      <c r="MQJ522" s="329"/>
      <c r="MQK522" s="329"/>
      <c r="MQL522" s="329"/>
      <c r="MQM522" s="329"/>
      <c r="MQN522" s="329"/>
      <c r="MQO522" s="329"/>
      <c r="MQP522" s="329"/>
      <c r="MQQ522" s="329"/>
      <c r="MQR522" s="329"/>
      <c r="MQS522" s="329"/>
      <c r="MQT522" s="329"/>
      <c r="MQU522" s="329"/>
      <c r="MQV522" s="329"/>
      <c r="MQW522" s="329"/>
      <c r="MQX522" s="329"/>
      <c r="MQY522" s="329"/>
      <c r="MQZ522" s="329"/>
      <c r="MRA522" s="329"/>
      <c r="MRB522" s="329"/>
      <c r="MRC522" s="329"/>
      <c r="MRD522" s="329"/>
      <c r="MRE522" s="329"/>
      <c r="MRF522" s="329"/>
      <c r="MRG522" s="329"/>
      <c r="MRH522" s="329"/>
      <c r="MRI522" s="329"/>
      <c r="MRJ522" s="329"/>
      <c r="MRK522" s="329"/>
      <c r="MRL522" s="329"/>
      <c r="MRM522" s="329"/>
      <c r="MRN522" s="329"/>
      <c r="MRO522" s="329"/>
      <c r="MRP522" s="329"/>
      <c r="MRQ522" s="329"/>
      <c r="MRR522" s="329"/>
      <c r="MRS522" s="329"/>
      <c r="MRT522" s="329"/>
      <c r="MRU522" s="329"/>
      <c r="MRV522" s="329"/>
      <c r="MRW522" s="329"/>
      <c r="MRX522" s="329"/>
      <c r="MRY522" s="329"/>
      <c r="MRZ522" s="329"/>
      <c r="MSA522" s="329"/>
      <c r="MSB522" s="329"/>
      <c r="MSC522" s="329"/>
      <c r="MSD522" s="329"/>
      <c r="MSE522" s="329"/>
      <c r="MSF522" s="329"/>
      <c r="MSG522" s="329"/>
      <c r="MSH522" s="329"/>
      <c r="MSI522" s="329"/>
      <c r="MSJ522" s="329"/>
      <c r="MSK522" s="329"/>
      <c r="MSL522" s="329"/>
      <c r="MSM522" s="329"/>
      <c r="MSN522" s="329"/>
      <c r="MSO522" s="329"/>
      <c r="MSP522" s="329"/>
      <c r="MSQ522" s="329"/>
      <c r="MSR522" s="329"/>
      <c r="MSS522" s="329"/>
      <c r="MST522" s="329"/>
      <c r="MSU522" s="329"/>
      <c r="MSV522" s="329"/>
      <c r="MSW522" s="329"/>
      <c r="MSX522" s="329"/>
      <c r="MSY522" s="329"/>
      <c r="MSZ522" s="329"/>
      <c r="MTA522" s="329"/>
      <c r="MTB522" s="329"/>
      <c r="MTC522" s="329"/>
      <c r="MTD522" s="329"/>
      <c r="MTE522" s="329"/>
      <c r="MTF522" s="329"/>
      <c r="MTG522" s="329"/>
      <c r="MTH522" s="329"/>
      <c r="MTI522" s="329"/>
      <c r="MTJ522" s="329"/>
      <c r="MTK522" s="329"/>
      <c r="MTL522" s="329"/>
      <c r="MTM522" s="329"/>
      <c r="MTN522" s="329"/>
      <c r="MTO522" s="329"/>
      <c r="MTP522" s="329"/>
      <c r="MTQ522" s="329"/>
      <c r="MTR522" s="329"/>
      <c r="MTS522" s="329"/>
      <c r="MTT522" s="329"/>
      <c r="MTU522" s="329"/>
      <c r="MTV522" s="329"/>
      <c r="MTW522" s="329"/>
      <c r="MTX522" s="329"/>
      <c r="MTY522" s="329"/>
      <c r="MTZ522" s="329"/>
      <c r="MUA522" s="329"/>
      <c r="MUB522" s="329"/>
      <c r="MUC522" s="329"/>
      <c r="MUD522" s="329"/>
      <c r="MUE522" s="329"/>
      <c r="MUF522" s="329"/>
      <c r="MUG522" s="329"/>
      <c r="MUH522" s="329"/>
      <c r="MUI522" s="329"/>
      <c r="MUJ522" s="329"/>
      <c r="MUK522" s="329"/>
      <c r="MUL522" s="329"/>
      <c r="MUM522" s="329"/>
      <c r="MUN522" s="329"/>
      <c r="MUO522" s="329"/>
      <c r="MUP522" s="329"/>
      <c r="MUQ522" s="329"/>
      <c r="MUR522" s="329"/>
      <c r="MUS522" s="329"/>
      <c r="MUT522" s="329"/>
      <c r="MUU522" s="329"/>
      <c r="MUV522" s="329"/>
      <c r="MUW522" s="329"/>
      <c r="MUX522" s="329"/>
      <c r="MUY522" s="329"/>
      <c r="MUZ522" s="329"/>
      <c r="MVA522" s="329"/>
      <c r="MVB522" s="329"/>
      <c r="MVC522" s="329"/>
      <c r="MVD522" s="329"/>
      <c r="MVE522" s="329"/>
      <c r="MVF522" s="329"/>
      <c r="MVG522" s="329"/>
      <c r="MVH522" s="329"/>
      <c r="MVI522" s="329"/>
      <c r="MVJ522" s="329"/>
      <c r="MVK522" s="329"/>
      <c r="MVL522" s="329"/>
      <c r="MVM522" s="329"/>
      <c r="MVN522" s="329"/>
      <c r="MVO522" s="329"/>
      <c r="MVP522" s="329"/>
      <c r="MVQ522" s="329"/>
      <c r="MVR522" s="329"/>
      <c r="MVS522" s="329"/>
      <c r="MVT522" s="329"/>
      <c r="MVU522" s="329"/>
      <c r="MVV522" s="329"/>
      <c r="MVW522" s="329"/>
      <c r="MVX522" s="329"/>
      <c r="MVY522" s="329"/>
      <c r="MVZ522" s="329"/>
      <c r="MWA522" s="329"/>
      <c r="MWB522" s="329"/>
      <c r="MWC522" s="329"/>
      <c r="MWD522" s="329"/>
      <c r="MWE522" s="329"/>
      <c r="MWF522" s="329"/>
      <c r="MWG522" s="329"/>
      <c r="MWH522" s="329"/>
      <c r="MWI522" s="329"/>
      <c r="MWJ522" s="329"/>
      <c r="MWK522" s="329"/>
      <c r="MWL522" s="329"/>
      <c r="MWM522" s="329"/>
      <c r="MWN522" s="329"/>
      <c r="MWO522" s="329"/>
      <c r="MWP522" s="329"/>
      <c r="MWQ522" s="329"/>
      <c r="MWR522" s="329"/>
      <c r="MWS522" s="329"/>
      <c r="MWT522" s="329"/>
      <c r="MWU522" s="329"/>
      <c r="MWV522" s="329"/>
      <c r="MWW522" s="329"/>
      <c r="MWX522" s="329"/>
      <c r="MWY522" s="329"/>
      <c r="MWZ522" s="329"/>
      <c r="MXA522" s="329"/>
      <c r="MXB522" s="329"/>
      <c r="MXC522" s="329"/>
      <c r="MXD522" s="329"/>
      <c r="MXE522" s="329"/>
      <c r="MXF522" s="329"/>
      <c r="MXG522" s="329"/>
      <c r="MXH522" s="329"/>
      <c r="MXI522" s="329"/>
      <c r="MXJ522" s="329"/>
      <c r="MXK522" s="329"/>
      <c r="MXL522" s="329"/>
      <c r="MXM522" s="329"/>
      <c r="MXN522" s="329"/>
      <c r="MXO522" s="329"/>
      <c r="MXP522" s="329"/>
      <c r="MXQ522" s="329"/>
      <c r="MXR522" s="329"/>
      <c r="MXS522" s="329"/>
      <c r="MXT522" s="329"/>
      <c r="MXU522" s="329"/>
      <c r="MXV522" s="329"/>
      <c r="MXW522" s="329"/>
      <c r="MXX522" s="329"/>
      <c r="MXY522" s="329"/>
      <c r="MXZ522" s="329"/>
      <c r="MYA522" s="329"/>
      <c r="MYB522" s="329"/>
      <c r="MYC522" s="329"/>
      <c r="MYD522" s="329"/>
      <c r="MYE522" s="329"/>
      <c r="MYF522" s="329"/>
      <c r="MYG522" s="329"/>
      <c r="MYH522" s="329"/>
      <c r="MYI522" s="329"/>
      <c r="MYJ522" s="329"/>
      <c r="MYK522" s="329"/>
      <c r="MYL522" s="329"/>
      <c r="MYM522" s="329"/>
      <c r="MYN522" s="329"/>
      <c r="MYO522" s="329"/>
      <c r="MYP522" s="329"/>
      <c r="MYQ522" s="329"/>
      <c r="MYR522" s="329"/>
      <c r="MYS522" s="329"/>
      <c r="MYT522" s="329"/>
      <c r="MYU522" s="329"/>
      <c r="MYV522" s="329"/>
      <c r="MYW522" s="329"/>
      <c r="MYX522" s="329"/>
      <c r="MYY522" s="329"/>
      <c r="MYZ522" s="329"/>
      <c r="MZA522" s="329"/>
      <c r="MZB522" s="329"/>
      <c r="MZC522" s="329"/>
      <c r="MZD522" s="329"/>
      <c r="MZE522" s="329"/>
      <c r="MZF522" s="329"/>
      <c r="MZG522" s="329"/>
      <c r="MZH522" s="329"/>
      <c r="MZI522" s="329"/>
      <c r="MZJ522" s="329"/>
      <c r="MZK522" s="329"/>
      <c r="MZL522" s="329"/>
      <c r="MZM522" s="329"/>
      <c r="MZN522" s="329"/>
      <c r="MZO522" s="329"/>
      <c r="MZP522" s="329"/>
      <c r="MZQ522" s="329"/>
      <c r="MZR522" s="329"/>
      <c r="MZS522" s="329"/>
      <c r="MZT522" s="329"/>
      <c r="MZU522" s="329"/>
      <c r="MZV522" s="329"/>
      <c r="MZW522" s="329"/>
      <c r="MZX522" s="329"/>
      <c r="MZY522" s="329"/>
      <c r="MZZ522" s="329"/>
      <c r="NAA522" s="329"/>
      <c r="NAB522" s="329"/>
      <c r="NAC522" s="329"/>
      <c r="NAD522" s="329"/>
      <c r="NAE522" s="329"/>
      <c r="NAF522" s="329"/>
      <c r="NAG522" s="329"/>
      <c r="NAH522" s="329"/>
      <c r="NAI522" s="329"/>
      <c r="NAJ522" s="329"/>
      <c r="NAK522" s="329"/>
      <c r="NAL522" s="329"/>
      <c r="NAM522" s="329"/>
      <c r="NAN522" s="329"/>
      <c r="NAO522" s="329"/>
      <c r="NAP522" s="329"/>
      <c r="NAQ522" s="329"/>
      <c r="NAR522" s="329"/>
      <c r="NAS522" s="329"/>
      <c r="NAT522" s="329"/>
      <c r="NAU522" s="329"/>
      <c r="NAV522" s="329"/>
      <c r="NAW522" s="329"/>
      <c r="NAX522" s="329"/>
      <c r="NAY522" s="329"/>
      <c r="NAZ522" s="329"/>
      <c r="NBA522" s="329"/>
      <c r="NBB522" s="329"/>
      <c r="NBC522" s="329"/>
      <c r="NBD522" s="329"/>
      <c r="NBE522" s="329"/>
      <c r="NBF522" s="329"/>
      <c r="NBG522" s="329"/>
      <c r="NBH522" s="329"/>
      <c r="NBI522" s="329"/>
      <c r="NBJ522" s="329"/>
      <c r="NBK522" s="329"/>
      <c r="NBL522" s="329"/>
      <c r="NBM522" s="329"/>
      <c r="NBN522" s="329"/>
      <c r="NBO522" s="329"/>
      <c r="NBP522" s="329"/>
      <c r="NBQ522" s="329"/>
      <c r="NBR522" s="329"/>
      <c r="NBS522" s="329"/>
      <c r="NBT522" s="329"/>
      <c r="NBU522" s="329"/>
      <c r="NBV522" s="329"/>
      <c r="NBW522" s="329"/>
      <c r="NBX522" s="329"/>
      <c r="NBY522" s="329"/>
      <c r="NBZ522" s="329"/>
      <c r="NCA522" s="329"/>
      <c r="NCB522" s="329"/>
      <c r="NCC522" s="329"/>
      <c r="NCD522" s="329"/>
      <c r="NCE522" s="329"/>
      <c r="NCF522" s="329"/>
      <c r="NCG522" s="329"/>
      <c r="NCH522" s="329"/>
      <c r="NCI522" s="329"/>
      <c r="NCJ522" s="329"/>
      <c r="NCK522" s="329"/>
      <c r="NCL522" s="329"/>
      <c r="NCM522" s="329"/>
      <c r="NCN522" s="329"/>
      <c r="NCO522" s="329"/>
      <c r="NCP522" s="329"/>
      <c r="NCQ522" s="329"/>
      <c r="NCR522" s="329"/>
      <c r="NCS522" s="329"/>
      <c r="NCT522" s="329"/>
      <c r="NCU522" s="329"/>
      <c r="NCV522" s="329"/>
      <c r="NCW522" s="329"/>
      <c r="NCX522" s="329"/>
      <c r="NCY522" s="329"/>
      <c r="NCZ522" s="329"/>
      <c r="NDA522" s="329"/>
      <c r="NDB522" s="329"/>
      <c r="NDC522" s="329"/>
      <c r="NDD522" s="329"/>
      <c r="NDE522" s="329"/>
      <c r="NDF522" s="329"/>
      <c r="NDG522" s="329"/>
      <c r="NDH522" s="329"/>
      <c r="NDI522" s="329"/>
      <c r="NDJ522" s="329"/>
      <c r="NDK522" s="329"/>
      <c r="NDL522" s="329"/>
      <c r="NDM522" s="329"/>
      <c r="NDN522" s="329"/>
      <c r="NDO522" s="329"/>
      <c r="NDP522" s="329"/>
      <c r="NDQ522" s="329"/>
      <c r="NDR522" s="329"/>
      <c r="NDS522" s="329"/>
      <c r="NDT522" s="329"/>
      <c r="NDU522" s="329"/>
      <c r="NDV522" s="329"/>
      <c r="NDW522" s="329"/>
      <c r="NDX522" s="329"/>
      <c r="NDY522" s="329"/>
      <c r="NDZ522" s="329"/>
      <c r="NEA522" s="329"/>
      <c r="NEB522" s="329"/>
      <c r="NEC522" s="329"/>
      <c r="NED522" s="329"/>
      <c r="NEE522" s="329"/>
      <c r="NEF522" s="329"/>
      <c r="NEG522" s="329"/>
      <c r="NEH522" s="329"/>
      <c r="NEI522" s="329"/>
      <c r="NEJ522" s="329"/>
      <c r="NEK522" s="329"/>
      <c r="NEL522" s="329"/>
      <c r="NEM522" s="329"/>
      <c r="NEN522" s="329"/>
      <c r="NEO522" s="329"/>
      <c r="NEP522" s="329"/>
      <c r="NEQ522" s="329"/>
      <c r="NER522" s="329"/>
      <c r="NES522" s="329"/>
      <c r="NET522" s="329"/>
      <c r="NEU522" s="329"/>
      <c r="NEV522" s="329"/>
      <c r="NEW522" s="329"/>
      <c r="NEX522" s="329"/>
      <c r="NEY522" s="329"/>
      <c r="NEZ522" s="329"/>
      <c r="NFA522" s="329"/>
      <c r="NFB522" s="329"/>
      <c r="NFC522" s="329"/>
      <c r="NFD522" s="329"/>
      <c r="NFE522" s="329"/>
      <c r="NFF522" s="329"/>
      <c r="NFG522" s="329"/>
      <c r="NFH522" s="329"/>
      <c r="NFI522" s="329"/>
      <c r="NFJ522" s="329"/>
      <c r="NFK522" s="329"/>
      <c r="NFL522" s="329"/>
      <c r="NFM522" s="329"/>
      <c r="NFN522" s="329"/>
      <c r="NFO522" s="329"/>
      <c r="NFP522" s="329"/>
      <c r="NFQ522" s="329"/>
      <c r="NFR522" s="329"/>
      <c r="NFS522" s="329"/>
      <c r="NFT522" s="329"/>
      <c r="NFU522" s="329"/>
      <c r="NFV522" s="329"/>
      <c r="NFW522" s="329"/>
      <c r="NFX522" s="329"/>
      <c r="NFY522" s="329"/>
      <c r="NFZ522" s="329"/>
      <c r="NGA522" s="329"/>
      <c r="NGB522" s="329"/>
      <c r="NGC522" s="329"/>
      <c r="NGD522" s="329"/>
      <c r="NGE522" s="329"/>
      <c r="NGF522" s="329"/>
      <c r="NGG522" s="329"/>
      <c r="NGH522" s="329"/>
      <c r="NGI522" s="329"/>
      <c r="NGJ522" s="329"/>
      <c r="NGK522" s="329"/>
      <c r="NGL522" s="329"/>
      <c r="NGM522" s="329"/>
      <c r="NGN522" s="329"/>
      <c r="NGO522" s="329"/>
      <c r="NGP522" s="329"/>
      <c r="NGQ522" s="329"/>
      <c r="NGR522" s="329"/>
      <c r="NGS522" s="329"/>
      <c r="NGT522" s="329"/>
      <c r="NGU522" s="329"/>
      <c r="NGV522" s="329"/>
      <c r="NGW522" s="329"/>
      <c r="NGX522" s="329"/>
      <c r="NGY522" s="329"/>
      <c r="NGZ522" s="329"/>
      <c r="NHA522" s="329"/>
      <c r="NHB522" s="329"/>
      <c r="NHC522" s="329"/>
      <c r="NHD522" s="329"/>
      <c r="NHE522" s="329"/>
      <c r="NHF522" s="329"/>
      <c r="NHG522" s="329"/>
      <c r="NHH522" s="329"/>
      <c r="NHI522" s="329"/>
      <c r="NHJ522" s="329"/>
      <c r="NHK522" s="329"/>
      <c r="NHL522" s="329"/>
      <c r="NHM522" s="329"/>
      <c r="NHN522" s="329"/>
      <c r="NHO522" s="329"/>
      <c r="NHP522" s="329"/>
      <c r="NHQ522" s="329"/>
      <c r="NHR522" s="329"/>
      <c r="NHS522" s="329"/>
      <c r="NHT522" s="329"/>
      <c r="NHU522" s="329"/>
      <c r="NHV522" s="329"/>
      <c r="NHW522" s="329"/>
      <c r="NHX522" s="329"/>
      <c r="NHY522" s="329"/>
      <c r="NHZ522" s="329"/>
      <c r="NIA522" s="329"/>
      <c r="NIB522" s="329"/>
      <c r="NIC522" s="329"/>
      <c r="NID522" s="329"/>
      <c r="NIE522" s="329"/>
      <c r="NIF522" s="329"/>
      <c r="NIG522" s="329"/>
      <c r="NIH522" s="329"/>
      <c r="NII522" s="329"/>
      <c r="NIJ522" s="329"/>
      <c r="NIK522" s="329"/>
      <c r="NIL522" s="329"/>
      <c r="NIM522" s="329"/>
      <c r="NIN522" s="329"/>
      <c r="NIO522" s="329"/>
      <c r="NIP522" s="329"/>
      <c r="NIQ522" s="329"/>
      <c r="NIR522" s="329"/>
      <c r="NIS522" s="329"/>
      <c r="NIT522" s="329"/>
      <c r="NIU522" s="329"/>
      <c r="NIV522" s="329"/>
      <c r="NIW522" s="329"/>
      <c r="NIX522" s="329"/>
      <c r="NIY522" s="329"/>
      <c r="NIZ522" s="329"/>
      <c r="NJA522" s="329"/>
      <c r="NJB522" s="329"/>
      <c r="NJC522" s="329"/>
      <c r="NJD522" s="329"/>
      <c r="NJE522" s="329"/>
      <c r="NJF522" s="329"/>
      <c r="NJG522" s="329"/>
      <c r="NJH522" s="329"/>
      <c r="NJI522" s="329"/>
      <c r="NJJ522" s="329"/>
      <c r="NJK522" s="329"/>
      <c r="NJL522" s="329"/>
      <c r="NJM522" s="329"/>
      <c r="NJN522" s="329"/>
      <c r="NJO522" s="329"/>
      <c r="NJP522" s="329"/>
      <c r="NJQ522" s="329"/>
      <c r="NJR522" s="329"/>
      <c r="NJS522" s="329"/>
      <c r="NJT522" s="329"/>
      <c r="NJU522" s="329"/>
      <c r="NJV522" s="329"/>
      <c r="NJW522" s="329"/>
      <c r="NJX522" s="329"/>
      <c r="NJY522" s="329"/>
      <c r="NJZ522" s="329"/>
      <c r="NKA522" s="329"/>
      <c r="NKB522" s="329"/>
      <c r="NKC522" s="329"/>
      <c r="NKD522" s="329"/>
      <c r="NKE522" s="329"/>
      <c r="NKF522" s="329"/>
      <c r="NKG522" s="329"/>
      <c r="NKH522" s="329"/>
      <c r="NKI522" s="329"/>
      <c r="NKJ522" s="329"/>
      <c r="NKK522" s="329"/>
      <c r="NKL522" s="329"/>
      <c r="NKM522" s="329"/>
      <c r="NKN522" s="329"/>
      <c r="NKO522" s="329"/>
      <c r="NKP522" s="329"/>
      <c r="NKQ522" s="329"/>
      <c r="NKR522" s="329"/>
      <c r="NKS522" s="329"/>
      <c r="NKT522" s="329"/>
      <c r="NKU522" s="329"/>
      <c r="NKV522" s="329"/>
      <c r="NKW522" s="329"/>
      <c r="NKX522" s="329"/>
      <c r="NKY522" s="329"/>
      <c r="NKZ522" s="329"/>
      <c r="NLA522" s="329"/>
      <c r="NLB522" s="329"/>
      <c r="NLC522" s="329"/>
      <c r="NLD522" s="329"/>
      <c r="NLE522" s="329"/>
      <c r="NLF522" s="329"/>
      <c r="NLG522" s="329"/>
      <c r="NLH522" s="329"/>
      <c r="NLI522" s="329"/>
      <c r="NLJ522" s="329"/>
      <c r="NLK522" s="329"/>
      <c r="NLL522" s="329"/>
      <c r="NLM522" s="329"/>
      <c r="NLN522" s="329"/>
      <c r="NLO522" s="329"/>
      <c r="NLP522" s="329"/>
      <c r="NLQ522" s="329"/>
      <c r="NLR522" s="329"/>
      <c r="NLS522" s="329"/>
      <c r="NLT522" s="329"/>
      <c r="NLU522" s="329"/>
      <c r="NLV522" s="329"/>
      <c r="NLW522" s="329"/>
      <c r="NLX522" s="329"/>
      <c r="NLY522" s="329"/>
      <c r="NLZ522" s="329"/>
      <c r="NMA522" s="329"/>
      <c r="NMB522" s="329"/>
      <c r="NMC522" s="329"/>
      <c r="NMD522" s="329"/>
      <c r="NME522" s="329"/>
      <c r="NMF522" s="329"/>
      <c r="NMG522" s="329"/>
      <c r="NMH522" s="329"/>
      <c r="NMI522" s="329"/>
      <c r="NMJ522" s="329"/>
      <c r="NMK522" s="329"/>
      <c r="NML522" s="329"/>
      <c r="NMM522" s="329"/>
      <c r="NMN522" s="329"/>
      <c r="NMO522" s="329"/>
      <c r="NMP522" s="329"/>
      <c r="NMQ522" s="329"/>
      <c r="NMR522" s="329"/>
      <c r="NMS522" s="329"/>
      <c r="NMT522" s="329"/>
      <c r="NMU522" s="329"/>
      <c r="NMV522" s="329"/>
      <c r="NMW522" s="329"/>
      <c r="NMX522" s="329"/>
      <c r="NMY522" s="329"/>
      <c r="NMZ522" s="329"/>
      <c r="NNA522" s="329"/>
      <c r="NNB522" s="329"/>
      <c r="NNC522" s="329"/>
      <c r="NND522" s="329"/>
      <c r="NNE522" s="329"/>
      <c r="NNF522" s="329"/>
      <c r="NNG522" s="329"/>
      <c r="NNH522" s="329"/>
      <c r="NNI522" s="329"/>
      <c r="NNJ522" s="329"/>
      <c r="NNK522" s="329"/>
      <c r="NNL522" s="329"/>
      <c r="NNM522" s="329"/>
      <c r="NNN522" s="329"/>
      <c r="NNO522" s="329"/>
      <c r="NNP522" s="329"/>
      <c r="NNQ522" s="329"/>
      <c r="NNR522" s="329"/>
      <c r="NNS522" s="329"/>
      <c r="NNT522" s="329"/>
      <c r="NNU522" s="329"/>
      <c r="NNV522" s="329"/>
      <c r="NNW522" s="329"/>
      <c r="NNX522" s="329"/>
      <c r="NNY522" s="329"/>
      <c r="NNZ522" s="329"/>
      <c r="NOA522" s="329"/>
      <c r="NOB522" s="329"/>
      <c r="NOC522" s="329"/>
      <c r="NOD522" s="329"/>
      <c r="NOE522" s="329"/>
      <c r="NOF522" s="329"/>
      <c r="NOG522" s="329"/>
      <c r="NOH522" s="329"/>
      <c r="NOI522" s="329"/>
      <c r="NOJ522" s="329"/>
      <c r="NOK522" s="329"/>
      <c r="NOL522" s="329"/>
      <c r="NOM522" s="329"/>
      <c r="NON522" s="329"/>
      <c r="NOO522" s="329"/>
      <c r="NOP522" s="329"/>
      <c r="NOQ522" s="329"/>
      <c r="NOR522" s="329"/>
      <c r="NOS522" s="329"/>
      <c r="NOT522" s="329"/>
      <c r="NOU522" s="329"/>
      <c r="NOV522" s="329"/>
      <c r="NOW522" s="329"/>
      <c r="NOX522" s="329"/>
      <c r="NOY522" s="329"/>
      <c r="NOZ522" s="329"/>
      <c r="NPA522" s="329"/>
      <c r="NPB522" s="329"/>
      <c r="NPC522" s="329"/>
      <c r="NPD522" s="329"/>
      <c r="NPE522" s="329"/>
      <c r="NPF522" s="329"/>
      <c r="NPG522" s="329"/>
      <c r="NPH522" s="329"/>
      <c r="NPI522" s="329"/>
      <c r="NPJ522" s="329"/>
      <c r="NPK522" s="329"/>
      <c r="NPL522" s="329"/>
      <c r="NPM522" s="329"/>
      <c r="NPN522" s="329"/>
      <c r="NPO522" s="329"/>
      <c r="NPP522" s="329"/>
      <c r="NPQ522" s="329"/>
      <c r="NPR522" s="329"/>
      <c r="NPS522" s="329"/>
      <c r="NPT522" s="329"/>
      <c r="NPU522" s="329"/>
      <c r="NPV522" s="329"/>
      <c r="NPW522" s="329"/>
      <c r="NPX522" s="329"/>
      <c r="NPY522" s="329"/>
      <c r="NPZ522" s="329"/>
      <c r="NQA522" s="329"/>
      <c r="NQB522" s="329"/>
      <c r="NQC522" s="329"/>
      <c r="NQD522" s="329"/>
      <c r="NQE522" s="329"/>
      <c r="NQF522" s="329"/>
      <c r="NQG522" s="329"/>
      <c r="NQH522" s="329"/>
      <c r="NQI522" s="329"/>
      <c r="NQJ522" s="329"/>
      <c r="NQK522" s="329"/>
      <c r="NQL522" s="329"/>
      <c r="NQM522" s="329"/>
      <c r="NQN522" s="329"/>
      <c r="NQO522" s="329"/>
      <c r="NQP522" s="329"/>
      <c r="NQQ522" s="329"/>
      <c r="NQR522" s="329"/>
      <c r="NQS522" s="329"/>
      <c r="NQT522" s="329"/>
      <c r="NQU522" s="329"/>
      <c r="NQV522" s="329"/>
      <c r="NQW522" s="329"/>
      <c r="NQX522" s="329"/>
      <c r="NQY522" s="329"/>
      <c r="NQZ522" s="329"/>
      <c r="NRA522" s="329"/>
      <c r="NRB522" s="329"/>
      <c r="NRC522" s="329"/>
      <c r="NRD522" s="329"/>
      <c r="NRE522" s="329"/>
      <c r="NRF522" s="329"/>
      <c r="NRG522" s="329"/>
      <c r="NRH522" s="329"/>
      <c r="NRI522" s="329"/>
      <c r="NRJ522" s="329"/>
      <c r="NRK522" s="329"/>
      <c r="NRL522" s="329"/>
      <c r="NRM522" s="329"/>
      <c r="NRN522" s="329"/>
      <c r="NRO522" s="329"/>
      <c r="NRP522" s="329"/>
      <c r="NRQ522" s="329"/>
      <c r="NRR522" s="329"/>
      <c r="NRS522" s="329"/>
      <c r="NRT522" s="329"/>
      <c r="NRU522" s="329"/>
      <c r="NRV522" s="329"/>
      <c r="NRW522" s="329"/>
      <c r="NRX522" s="329"/>
      <c r="NRY522" s="329"/>
      <c r="NRZ522" s="329"/>
      <c r="NSA522" s="329"/>
      <c r="NSB522" s="329"/>
      <c r="NSC522" s="329"/>
      <c r="NSD522" s="329"/>
      <c r="NSE522" s="329"/>
      <c r="NSF522" s="329"/>
      <c r="NSG522" s="329"/>
      <c r="NSH522" s="329"/>
      <c r="NSI522" s="329"/>
      <c r="NSJ522" s="329"/>
      <c r="NSK522" s="329"/>
      <c r="NSL522" s="329"/>
      <c r="NSM522" s="329"/>
      <c r="NSN522" s="329"/>
      <c r="NSO522" s="329"/>
      <c r="NSP522" s="329"/>
      <c r="NSQ522" s="329"/>
      <c r="NSR522" s="329"/>
      <c r="NSS522" s="329"/>
      <c r="NST522" s="329"/>
      <c r="NSU522" s="329"/>
      <c r="NSV522" s="329"/>
      <c r="NSW522" s="329"/>
      <c r="NSX522" s="329"/>
      <c r="NSY522" s="329"/>
      <c r="NSZ522" s="329"/>
      <c r="NTA522" s="329"/>
      <c r="NTB522" s="329"/>
      <c r="NTC522" s="329"/>
      <c r="NTD522" s="329"/>
      <c r="NTE522" s="329"/>
      <c r="NTF522" s="329"/>
      <c r="NTG522" s="329"/>
      <c r="NTH522" s="329"/>
      <c r="NTI522" s="329"/>
      <c r="NTJ522" s="329"/>
      <c r="NTK522" s="329"/>
      <c r="NTL522" s="329"/>
      <c r="NTM522" s="329"/>
      <c r="NTN522" s="329"/>
      <c r="NTO522" s="329"/>
      <c r="NTP522" s="329"/>
      <c r="NTQ522" s="329"/>
      <c r="NTR522" s="329"/>
      <c r="NTS522" s="329"/>
      <c r="NTT522" s="329"/>
      <c r="NTU522" s="329"/>
      <c r="NTV522" s="329"/>
      <c r="NTW522" s="329"/>
      <c r="NTX522" s="329"/>
      <c r="NTY522" s="329"/>
      <c r="NTZ522" s="329"/>
      <c r="NUA522" s="329"/>
      <c r="NUB522" s="329"/>
      <c r="NUC522" s="329"/>
      <c r="NUD522" s="329"/>
      <c r="NUE522" s="329"/>
      <c r="NUF522" s="329"/>
      <c r="NUG522" s="329"/>
      <c r="NUH522" s="329"/>
      <c r="NUI522" s="329"/>
      <c r="NUJ522" s="329"/>
      <c r="NUK522" s="329"/>
      <c r="NUL522" s="329"/>
      <c r="NUM522" s="329"/>
      <c r="NUN522" s="329"/>
      <c r="NUO522" s="329"/>
      <c r="NUP522" s="329"/>
      <c r="NUQ522" s="329"/>
      <c r="NUR522" s="329"/>
      <c r="NUS522" s="329"/>
      <c r="NUT522" s="329"/>
      <c r="NUU522" s="329"/>
      <c r="NUV522" s="329"/>
      <c r="NUW522" s="329"/>
      <c r="NUX522" s="329"/>
      <c r="NUY522" s="329"/>
      <c r="NUZ522" s="329"/>
      <c r="NVA522" s="329"/>
      <c r="NVB522" s="329"/>
      <c r="NVC522" s="329"/>
      <c r="NVD522" s="329"/>
      <c r="NVE522" s="329"/>
      <c r="NVF522" s="329"/>
      <c r="NVG522" s="329"/>
      <c r="NVH522" s="329"/>
      <c r="NVI522" s="329"/>
      <c r="NVJ522" s="329"/>
      <c r="NVK522" s="329"/>
      <c r="NVL522" s="329"/>
      <c r="NVM522" s="329"/>
      <c r="NVN522" s="329"/>
      <c r="NVO522" s="329"/>
      <c r="NVP522" s="329"/>
      <c r="NVQ522" s="329"/>
      <c r="NVR522" s="329"/>
      <c r="NVS522" s="329"/>
      <c r="NVT522" s="329"/>
      <c r="NVU522" s="329"/>
      <c r="NVV522" s="329"/>
      <c r="NVW522" s="329"/>
      <c r="NVX522" s="329"/>
      <c r="NVY522" s="329"/>
      <c r="NVZ522" s="329"/>
      <c r="NWA522" s="329"/>
      <c r="NWB522" s="329"/>
      <c r="NWC522" s="329"/>
      <c r="NWD522" s="329"/>
      <c r="NWE522" s="329"/>
      <c r="NWF522" s="329"/>
      <c r="NWG522" s="329"/>
      <c r="NWH522" s="329"/>
      <c r="NWI522" s="329"/>
      <c r="NWJ522" s="329"/>
      <c r="NWK522" s="329"/>
      <c r="NWL522" s="329"/>
      <c r="NWM522" s="329"/>
      <c r="NWN522" s="329"/>
      <c r="NWO522" s="329"/>
      <c r="NWP522" s="329"/>
      <c r="NWQ522" s="329"/>
      <c r="NWR522" s="329"/>
      <c r="NWS522" s="329"/>
      <c r="NWT522" s="329"/>
      <c r="NWU522" s="329"/>
      <c r="NWV522" s="329"/>
      <c r="NWW522" s="329"/>
      <c r="NWX522" s="329"/>
      <c r="NWY522" s="329"/>
      <c r="NWZ522" s="329"/>
      <c r="NXA522" s="329"/>
      <c r="NXB522" s="329"/>
      <c r="NXC522" s="329"/>
      <c r="NXD522" s="329"/>
      <c r="NXE522" s="329"/>
      <c r="NXF522" s="329"/>
      <c r="NXG522" s="329"/>
      <c r="NXH522" s="329"/>
      <c r="NXI522" s="329"/>
      <c r="NXJ522" s="329"/>
      <c r="NXK522" s="329"/>
      <c r="NXL522" s="329"/>
      <c r="NXM522" s="329"/>
      <c r="NXN522" s="329"/>
      <c r="NXO522" s="329"/>
      <c r="NXP522" s="329"/>
      <c r="NXQ522" s="329"/>
      <c r="NXR522" s="329"/>
      <c r="NXS522" s="329"/>
      <c r="NXT522" s="329"/>
      <c r="NXU522" s="329"/>
      <c r="NXV522" s="329"/>
      <c r="NXW522" s="329"/>
      <c r="NXX522" s="329"/>
      <c r="NXY522" s="329"/>
      <c r="NXZ522" s="329"/>
      <c r="NYA522" s="329"/>
      <c r="NYB522" s="329"/>
      <c r="NYC522" s="329"/>
      <c r="NYD522" s="329"/>
      <c r="NYE522" s="329"/>
      <c r="NYF522" s="329"/>
      <c r="NYG522" s="329"/>
      <c r="NYH522" s="329"/>
      <c r="NYI522" s="329"/>
      <c r="NYJ522" s="329"/>
      <c r="NYK522" s="329"/>
      <c r="NYL522" s="329"/>
      <c r="NYM522" s="329"/>
      <c r="NYN522" s="329"/>
      <c r="NYO522" s="329"/>
      <c r="NYP522" s="329"/>
      <c r="NYQ522" s="329"/>
      <c r="NYR522" s="329"/>
      <c r="NYS522" s="329"/>
      <c r="NYT522" s="329"/>
      <c r="NYU522" s="329"/>
      <c r="NYV522" s="329"/>
      <c r="NYW522" s="329"/>
      <c r="NYX522" s="329"/>
      <c r="NYY522" s="329"/>
      <c r="NYZ522" s="329"/>
      <c r="NZA522" s="329"/>
      <c r="NZB522" s="329"/>
      <c r="NZC522" s="329"/>
      <c r="NZD522" s="329"/>
      <c r="NZE522" s="329"/>
      <c r="NZF522" s="329"/>
      <c r="NZG522" s="329"/>
      <c r="NZH522" s="329"/>
      <c r="NZI522" s="329"/>
      <c r="NZJ522" s="329"/>
      <c r="NZK522" s="329"/>
      <c r="NZL522" s="329"/>
      <c r="NZM522" s="329"/>
      <c r="NZN522" s="329"/>
      <c r="NZO522" s="329"/>
      <c r="NZP522" s="329"/>
      <c r="NZQ522" s="329"/>
      <c r="NZR522" s="329"/>
      <c r="NZS522" s="329"/>
      <c r="NZT522" s="329"/>
      <c r="NZU522" s="329"/>
      <c r="NZV522" s="329"/>
      <c r="NZW522" s="329"/>
      <c r="NZX522" s="329"/>
      <c r="NZY522" s="329"/>
      <c r="NZZ522" s="329"/>
      <c r="OAA522" s="329"/>
      <c r="OAB522" s="329"/>
      <c r="OAC522" s="329"/>
      <c r="OAD522" s="329"/>
      <c r="OAE522" s="329"/>
      <c r="OAF522" s="329"/>
      <c r="OAG522" s="329"/>
      <c r="OAH522" s="329"/>
      <c r="OAI522" s="329"/>
      <c r="OAJ522" s="329"/>
      <c r="OAK522" s="329"/>
      <c r="OAL522" s="329"/>
      <c r="OAM522" s="329"/>
      <c r="OAN522" s="329"/>
      <c r="OAO522" s="329"/>
      <c r="OAP522" s="329"/>
      <c r="OAQ522" s="329"/>
      <c r="OAR522" s="329"/>
      <c r="OAS522" s="329"/>
      <c r="OAT522" s="329"/>
      <c r="OAU522" s="329"/>
      <c r="OAV522" s="329"/>
      <c r="OAW522" s="329"/>
      <c r="OAX522" s="329"/>
      <c r="OAY522" s="329"/>
      <c r="OAZ522" s="329"/>
      <c r="OBA522" s="329"/>
      <c r="OBB522" s="329"/>
      <c r="OBC522" s="329"/>
      <c r="OBD522" s="329"/>
      <c r="OBE522" s="329"/>
      <c r="OBF522" s="329"/>
      <c r="OBG522" s="329"/>
      <c r="OBH522" s="329"/>
      <c r="OBI522" s="329"/>
      <c r="OBJ522" s="329"/>
      <c r="OBK522" s="329"/>
      <c r="OBL522" s="329"/>
      <c r="OBM522" s="329"/>
      <c r="OBN522" s="329"/>
      <c r="OBO522" s="329"/>
      <c r="OBP522" s="329"/>
      <c r="OBQ522" s="329"/>
      <c r="OBR522" s="329"/>
      <c r="OBS522" s="329"/>
      <c r="OBT522" s="329"/>
      <c r="OBU522" s="329"/>
      <c r="OBV522" s="329"/>
      <c r="OBW522" s="329"/>
      <c r="OBX522" s="329"/>
      <c r="OBY522" s="329"/>
      <c r="OBZ522" s="329"/>
      <c r="OCA522" s="329"/>
      <c r="OCB522" s="329"/>
      <c r="OCC522" s="329"/>
      <c r="OCD522" s="329"/>
      <c r="OCE522" s="329"/>
      <c r="OCF522" s="329"/>
      <c r="OCG522" s="329"/>
      <c r="OCH522" s="329"/>
      <c r="OCI522" s="329"/>
      <c r="OCJ522" s="329"/>
      <c r="OCK522" s="329"/>
      <c r="OCL522" s="329"/>
      <c r="OCM522" s="329"/>
      <c r="OCN522" s="329"/>
      <c r="OCO522" s="329"/>
      <c r="OCP522" s="329"/>
      <c r="OCQ522" s="329"/>
      <c r="OCR522" s="329"/>
      <c r="OCS522" s="329"/>
      <c r="OCT522" s="329"/>
      <c r="OCU522" s="329"/>
      <c r="OCV522" s="329"/>
      <c r="OCW522" s="329"/>
      <c r="OCX522" s="329"/>
      <c r="OCY522" s="329"/>
      <c r="OCZ522" s="329"/>
      <c r="ODA522" s="329"/>
      <c r="ODB522" s="329"/>
      <c r="ODC522" s="329"/>
      <c r="ODD522" s="329"/>
      <c r="ODE522" s="329"/>
      <c r="ODF522" s="329"/>
      <c r="ODG522" s="329"/>
      <c r="ODH522" s="329"/>
      <c r="ODI522" s="329"/>
      <c r="ODJ522" s="329"/>
      <c r="ODK522" s="329"/>
      <c r="ODL522" s="329"/>
      <c r="ODM522" s="329"/>
      <c r="ODN522" s="329"/>
      <c r="ODO522" s="329"/>
      <c r="ODP522" s="329"/>
      <c r="ODQ522" s="329"/>
      <c r="ODR522" s="329"/>
      <c r="ODS522" s="329"/>
      <c r="ODT522" s="329"/>
      <c r="ODU522" s="329"/>
      <c r="ODV522" s="329"/>
      <c r="ODW522" s="329"/>
      <c r="ODX522" s="329"/>
      <c r="ODY522" s="329"/>
      <c r="ODZ522" s="329"/>
      <c r="OEA522" s="329"/>
      <c r="OEB522" s="329"/>
      <c r="OEC522" s="329"/>
      <c r="OED522" s="329"/>
      <c r="OEE522" s="329"/>
      <c r="OEF522" s="329"/>
      <c r="OEG522" s="329"/>
      <c r="OEH522" s="329"/>
      <c r="OEI522" s="329"/>
      <c r="OEJ522" s="329"/>
      <c r="OEK522" s="329"/>
      <c r="OEL522" s="329"/>
      <c r="OEM522" s="329"/>
      <c r="OEN522" s="329"/>
      <c r="OEO522" s="329"/>
      <c r="OEP522" s="329"/>
      <c r="OEQ522" s="329"/>
      <c r="OER522" s="329"/>
      <c r="OES522" s="329"/>
      <c r="OET522" s="329"/>
      <c r="OEU522" s="329"/>
      <c r="OEV522" s="329"/>
      <c r="OEW522" s="329"/>
      <c r="OEX522" s="329"/>
      <c r="OEY522" s="329"/>
      <c r="OEZ522" s="329"/>
      <c r="OFA522" s="329"/>
      <c r="OFB522" s="329"/>
      <c r="OFC522" s="329"/>
      <c r="OFD522" s="329"/>
      <c r="OFE522" s="329"/>
      <c r="OFF522" s="329"/>
      <c r="OFG522" s="329"/>
      <c r="OFH522" s="329"/>
      <c r="OFI522" s="329"/>
      <c r="OFJ522" s="329"/>
      <c r="OFK522" s="329"/>
      <c r="OFL522" s="329"/>
      <c r="OFM522" s="329"/>
      <c r="OFN522" s="329"/>
      <c r="OFO522" s="329"/>
      <c r="OFP522" s="329"/>
      <c r="OFQ522" s="329"/>
      <c r="OFR522" s="329"/>
      <c r="OFS522" s="329"/>
      <c r="OFT522" s="329"/>
      <c r="OFU522" s="329"/>
      <c r="OFV522" s="329"/>
      <c r="OFW522" s="329"/>
      <c r="OFX522" s="329"/>
      <c r="OFY522" s="329"/>
      <c r="OFZ522" s="329"/>
      <c r="OGA522" s="329"/>
      <c r="OGB522" s="329"/>
      <c r="OGC522" s="329"/>
      <c r="OGD522" s="329"/>
      <c r="OGE522" s="329"/>
      <c r="OGF522" s="329"/>
      <c r="OGG522" s="329"/>
      <c r="OGH522" s="329"/>
      <c r="OGI522" s="329"/>
      <c r="OGJ522" s="329"/>
      <c r="OGK522" s="329"/>
      <c r="OGL522" s="329"/>
      <c r="OGM522" s="329"/>
      <c r="OGN522" s="329"/>
      <c r="OGO522" s="329"/>
      <c r="OGP522" s="329"/>
      <c r="OGQ522" s="329"/>
      <c r="OGR522" s="329"/>
      <c r="OGS522" s="329"/>
      <c r="OGT522" s="329"/>
      <c r="OGU522" s="329"/>
      <c r="OGV522" s="329"/>
      <c r="OGW522" s="329"/>
      <c r="OGX522" s="329"/>
      <c r="OGY522" s="329"/>
      <c r="OGZ522" s="329"/>
      <c r="OHA522" s="329"/>
      <c r="OHB522" s="329"/>
      <c r="OHC522" s="329"/>
      <c r="OHD522" s="329"/>
      <c r="OHE522" s="329"/>
      <c r="OHF522" s="329"/>
      <c r="OHG522" s="329"/>
      <c r="OHH522" s="329"/>
      <c r="OHI522" s="329"/>
      <c r="OHJ522" s="329"/>
      <c r="OHK522" s="329"/>
      <c r="OHL522" s="329"/>
      <c r="OHM522" s="329"/>
      <c r="OHN522" s="329"/>
      <c r="OHO522" s="329"/>
      <c r="OHP522" s="329"/>
      <c r="OHQ522" s="329"/>
      <c r="OHR522" s="329"/>
      <c r="OHS522" s="329"/>
      <c r="OHT522" s="329"/>
      <c r="OHU522" s="329"/>
      <c r="OHV522" s="329"/>
      <c r="OHW522" s="329"/>
      <c r="OHX522" s="329"/>
      <c r="OHY522" s="329"/>
      <c r="OHZ522" s="329"/>
      <c r="OIA522" s="329"/>
      <c r="OIB522" s="329"/>
      <c r="OIC522" s="329"/>
      <c r="OID522" s="329"/>
      <c r="OIE522" s="329"/>
      <c r="OIF522" s="329"/>
      <c r="OIG522" s="329"/>
      <c r="OIH522" s="329"/>
      <c r="OII522" s="329"/>
      <c r="OIJ522" s="329"/>
      <c r="OIK522" s="329"/>
      <c r="OIL522" s="329"/>
      <c r="OIM522" s="329"/>
      <c r="OIN522" s="329"/>
      <c r="OIO522" s="329"/>
      <c r="OIP522" s="329"/>
      <c r="OIQ522" s="329"/>
      <c r="OIR522" s="329"/>
      <c r="OIS522" s="329"/>
      <c r="OIT522" s="329"/>
      <c r="OIU522" s="329"/>
      <c r="OIV522" s="329"/>
      <c r="OIW522" s="329"/>
      <c r="OIX522" s="329"/>
      <c r="OIY522" s="329"/>
      <c r="OIZ522" s="329"/>
      <c r="OJA522" s="329"/>
      <c r="OJB522" s="329"/>
      <c r="OJC522" s="329"/>
      <c r="OJD522" s="329"/>
      <c r="OJE522" s="329"/>
      <c r="OJF522" s="329"/>
      <c r="OJG522" s="329"/>
      <c r="OJH522" s="329"/>
      <c r="OJI522" s="329"/>
      <c r="OJJ522" s="329"/>
      <c r="OJK522" s="329"/>
      <c r="OJL522" s="329"/>
      <c r="OJM522" s="329"/>
      <c r="OJN522" s="329"/>
      <c r="OJO522" s="329"/>
      <c r="OJP522" s="329"/>
      <c r="OJQ522" s="329"/>
      <c r="OJR522" s="329"/>
      <c r="OJS522" s="329"/>
      <c r="OJT522" s="329"/>
      <c r="OJU522" s="329"/>
      <c r="OJV522" s="329"/>
      <c r="OJW522" s="329"/>
      <c r="OJX522" s="329"/>
      <c r="OJY522" s="329"/>
      <c r="OJZ522" s="329"/>
      <c r="OKA522" s="329"/>
      <c r="OKB522" s="329"/>
      <c r="OKC522" s="329"/>
      <c r="OKD522" s="329"/>
      <c r="OKE522" s="329"/>
      <c r="OKF522" s="329"/>
      <c r="OKG522" s="329"/>
      <c r="OKH522" s="329"/>
      <c r="OKI522" s="329"/>
      <c r="OKJ522" s="329"/>
      <c r="OKK522" s="329"/>
      <c r="OKL522" s="329"/>
      <c r="OKM522" s="329"/>
      <c r="OKN522" s="329"/>
      <c r="OKO522" s="329"/>
      <c r="OKP522" s="329"/>
      <c r="OKQ522" s="329"/>
      <c r="OKR522" s="329"/>
      <c r="OKS522" s="329"/>
      <c r="OKT522" s="329"/>
      <c r="OKU522" s="329"/>
      <c r="OKV522" s="329"/>
      <c r="OKW522" s="329"/>
      <c r="OKX522" s="329"/>
      <c r="OKY522" s="329"/>
      <c r="OKZ522" s="329"/>
      <c r="OLA522" s="329"/>
      <c r="OLB522" s="329"/>
      <c r="OLC522" s="329"/>
      <c r="OLD522" s="329"/>
      <c r="OLE522" s="329"/>
      <c r="OLF522" s="329"/>
      <c r="OLG522" s="329"/>
      <c r="OLH522" s="329"/>
      <c r="OLI522" s="329"/>
      <c r="OLJ522" s="329"/>
      <c r="OLK522" s="329"/>
      <c r="OLL522" s="329"/>
      <c r="OLM522" s="329"/>
      <c r="OLN522" s="329"/>
      <c r="OLO522" s="329"/>
      <c r="OLP522" s="329"/>
      <c r="OLQ522" s="329"/>
      <c r="OLR522" s="329"/>
      <c r="OLS522" s="329"/>
      <c r="OLT522" s="329"/>
      <c r="OLU522" s="329"/>
      <c r="OLV522" s="329"/>
      <c r="OLW522" s="329"/>
      <c r="OLX522" s="329"/>
      <c r="OLY522" s="329"/>
      <c r="OLZ522" s="329"/>
      <c r="OMA522" s="329"/>
      <c r="OMB522" s="329"/>
      <c r="OMC522" s="329"/>
      <c r="OMD522" s="329"/>
      <c r="OME522" s="329"/>
      <c r="OMF522" s="329"/>
      <c r="OMG522" s="329"/>
      <c r="OMH522" s="329"/>
      <c r="OMI522" s="329"/>
      <c r="OMJ522" s="329"/>
      <c r="OMK522" s="329"/>
      <c r="OML522" s="329"/>
      <c r="OMM522" s="329"/>
      <c r="OMN522" s="329"/>
      <c r="OMO522" s="329"/>
      <c r="OMP522" s="329"/>
      <c r="OMQ522" s="329"/>
      <c r="OMR522" s="329"/>
      <c r="OMS522" s="329"/>
      <c r="OMT522" s="329"/>
      <c r="OMU522" s="329"/>
      <c r="OMV522" s="329"/>
      <c r="OMW522" s="329"/>
      <c r="OMX522" s="329"/>
      <c r="OMY522" s="329"/>
      <c r="OMZ522" s="329"/>
      <c r="ONA522" s="329"/>
      <c r="ONB522" s="329"/>
      <c r="ONC522" s="329"/>
      <c r="OND522" s="329"/>
      <c r="ONE522" s="329"/>
      <c r="ONF522" s="329"/>
      <c r="ONG522" s="329"/>
      <c r="ONH522" s="329"/>
      <c r="ONI522" s="329"/>
      <c r="ONJ522" s="329"/>
      <c r="ONK522" s="329"/>
      <c r="ONL522" s="329"/>
      <c r="ONM522" s="329"/>
      <c r="ONN522" s="329"/>
      <c r="ONO522" s="329"/>
      <c r="ONP522" s="329"/>
      <c r="ONQ522" s="329"/>
      <c r="ONR522" s="329"/>
      <c r="ONS522" s="329"/>
      <c r="ONT522" s="329"/>
      <c r="ONU522" s="329"/>
      <c r="ONV522" s="329"/>
      <c r="ONW522" s="329"/>
      <c r="ONX522" s="329"/>
      <c r="ONY522" s="329"/>
      <c r="ONZ522" s="329"/>
      <c r="OOA522" s="329"/>
      <c r="OOB522" s="329"/>
      <c r="OOC522" s="329"/>
      <c r="OOD522" s="329"/>
      <c r="OOE522" s="329"/>
      <c r="OOF522" s="329"/>
      <c r="OOG522" s="329"/>
      <c r="OOH522" s="329"/>
      <c r="OOI522" s="329"/>
      <c r="OOJ522" s="329"/>
      <c r="OOK522" s="329"/>
      <c r="OOL522" s="329"/>
      <c r="OOM522" s="329"/>
      <c r="OON522" s="329"/>
      <c r="OOO522" s="329"/>
      <c r="OOP522" s="329"/>
      <c r="OOQ522" s="329"/>
      <c r="OOR522" s="329"/>
      <c r="OOS522" s="329"/>
      <c r="OOT522" s="329"/>
      <c r="OOU522" s="329"/>
      <c r="OOV522" s="329"/>
      <c r="OOW522" s="329"/>
      <c r="OOX522" s="329"/>
      <c r="OOY522" s="329"/>
      <c r="OOZ522" s="329"/>
      <c r="OPA522" s="329"/>
      <c r="OPB522" s="329"/>
      <c r="OPC522" s="329"/>
      <c r="OPD522" s="329"/>
      <c r="OPE522" s="329"/>
      <c r="OPF522" s="329"/>
      <c r="OPG522" s="329"/>
      <c r="OPH522" s="329"/>
      <c r="OPI522" s="329"/>
      <c r="OPJ522" s="329"/>
      <c r="OPK522" s="329"/>
      <c r="OPL522" s="329"/>
      <c r="OPM522" s="329"/>
      <c r="OPN522" s="329"/>
      <c r="OPO522" s="329"/>
      <c r="OPP522" s="329"/>
      <c r="OPQ522" s="329"/>
      <c r="OPR522" s="329"/>
      <c r="OPS522" s="329"/>
      <c r="OPT522" s="329"/>
      <c r="OPU522" s="329"/>
      <c r="OPV522" s="329"/>
      <c r="OPW522" s="329"/>
      <c r="OPX522" s="329"/>
      <c r="OPY522" s="329"/>
      <c r="OPZ522" s="329"/>
      <c r="OQA522" s="329"/>
      <c r="OQB522" s="329"/>
      <c r="OQC522" s="329"/>
      <c r="OQD522" s="329"/>
      <c r="OQE522" s="329"/>
      <c r="OQF522" s="329"/>
      <c r="OQG522" s="329"/>
      <c r="OQH522" s="329"/>
      <c r="OQI522" s="329"/>
      <c r="OQJ522" s="329"/>
      <c r="OQK522" s="329"/>
      <c r="OQL522" s="329"/>
      <c r="OQM522" s="329"/>
      <c r="OQN522" s="329"/>
      <c r="OQO522" s="329"/>
      <c r="OQP522" s="329"/>
      <c r="OQQ522" s="329"/>
      <c r="OQR522" s="329"/>
      <c r="OQS522" s="329"/>
      <c r="OQT522" s="329"/>
      <c r="OQU522" s="329"/>
      <c r="OQV522" s="329"/>
      <c r="OQW522" s="329"/>
      <c r="OQX522" s="329"/>
      <c r="OQY522" s="329"/>
      <c r="OQZ522" s="329"/>
      <c r="ORA522" s="329"/>
      <c r="ORB522" s="329"/>
      <c r="ORC522" s="329"/>
      <c r="ORD522" s="329"/>
      <c r="ORE522" s="329"/>
      <c r="ORF522" s="329"/>
      <c r="ORG522" s="329"/>
      <c r="ORH522" s="329"/>
      <c r="ORI522" s="329"/>
      <c r="ORJ522" s="329"/>
      <c r="ORK522" s="329"/>
      <c r="ORL522" s="329"/>
      <c r="ORM522" s="329"/>
      <c r="ORN522" s="329"/>
      <c r="ORO522" s="329"/>
      <c r="ORP522" s="329"/>
      <c r="ORQ522" s="329"/>
      <c r="ORR522" s="329"/>
      <c r="ORS522" s="329"/>
      <c r="ORT522" s="329"/>
      <c r="ORU522" s="329"/>
      <c r="ORV522" s="329"/>
      <c r="ORW522" s="329"/>
      <c r="ORX522" s="329"/>
      <c r="ORY522" s="329"/>
      <c r="ORZ522" s="329"/>
      <c r="OSA522" s="329"/>
      <c r="OSB522" s="329"/>
      <c r="OSC522" s="329"/>
      <c r="OSD522" s="329"/>
      <c r="OSE522" s="329"/>
      <c r="OSF522" s="329"/>
      <c r="OSG522" s="329"/>
      <c r="OSH522" s="329"/>
      <c r="OSI522" s="329"/>
      <c r="OSJ522" s="329"/>
      <c r="OSK522" s="329"/>
      <c r="OSL522" s="329"/>
      <c r="OSM522" s="329"/>
      <c r="OSN522" s="329"/>
      <c r="OSO522" s="329"/>
      <c r="OSP522" s="329"/>
      <c r="OSQ522" s="329"/>
      <c r="OSR522" s="329"/>
      <c r="OSS522" s="329"/>
      <c r="OST522" s="329"/>
      <c r="OSU522" s="329"/>
      <c r="OSV522" s="329"/>
      <c r="OSW522" s="329"/>
      <c r="OSX522" s="329"/>
      <c r="OSY522" s="329"/>
      <c r="OSZ522" s="329"/>
      <c r="OTA522" s="329"/>
      <c r="OTB522" s="329"/>
      <c r="OTC522" s="329"/>
      <c r="OTD522" s="329"/>
      <c r="OTE522" s="329"/>
      <c r="OTF522" s="329"/>
      <c r="OTG522" s="329"/>
      <c r="OTH522" s="329"/>
      <c r="OTI522" s="329"/>
      <c r="OTJ522" s="329"/>
      <c r="OTK522" s="329"/>
      <c r="OTL522" s="329"/>
      <c r="OTM522" s="329"/>
      <c r="OTN522" s="329"/>
      <c r="OTO522" s="329"/>
      <c r="OTP522" s="329"/>
      <c r="OTQ522" s="329"/>
      <c r="OTR522" s="329"/>
      <c r="OTS522" s="329"/>
      <c r="OTT522" s="329"/>
      <c r="OTU522" s="329"/>
      <c r="OTV522" s="329"/>
      <c r="OTW522" s="329"/>
      <c r="OTX522" s="329"/>
      <c r="OTY522" s="329"/>
      <c r="OTZ522" s="329"/>
      <c r="OUA522" s="329"/>
      <c r="OUB522" s="329"/>
      <c r="OUC522" s="329"/>
      <c r="OUD522" s="329"/>
      <c r="OUE522" s="329"/>
      <c r="OUF522" s="329"/>
      <c r="OUG522" s="329"/>
      <c r="OUH522" s="329"/>
      <c r="OUI522" s="329"/>
      <c r="OUJ522" s="329"/>
      <c r="OUK522" s="329"/>
      <c r="OUL522" s="329"/>
      <c r="OUM522" s="329"/>
      <c r="OUN522" s="329"/>
      <c r="OUO522" s="329"/>
      <c r="OUP522" s="329"/>
      <c r="OUQ522" s="329"/>
      <c r="OUR522" s="329"/>
      <c r="OUS522" s="329"/>
      <c r="OUT522" s="329"/>
      <c r="OUU522" s="329"/>
      <c r="OUV522" s="329"/>
      <c r="OUW522" s="329"/>
      <c r="OUX522" s="329"/>
      <c r="OUY522" s="329"/>
      <c r="OUZ522" s="329"/>
      <c r="OVA522" s="329"/>
      <c r="OVB522" s="329"/>
      <c r="OVC522" s="329"/>
      <c r="OVD522" s="329"/>
      <c r="OVE522" s="329"/>
      <c r="OVF522" s="329"/>
      <c r="OVG522" s="329"/>
      <c r="OVH522" s="329"/>
      <c r="OVI522" s="329"/>
      <c r="OVJ522" s="329"/>
      <c r="OVK522" s="329"/>
      <c r="OVL522" s="329"/>
      <c r="OVM522" s="329"/>
      <c r="OVN522" s="329"/>
      <c r="OVO522" s="329"/>
      <c r="OVP522" s="329"/>
      <c r="OVQ522" s="329"/>
      <c r="OVR522" s="329"/>
      <c r="OVS522" s="329"/>
      <c r="OVT522" s="329"/>
      <c r="OVU522" s="329"/>
      <c r="OVV522" s="329"/>
      <c r="OVW522" s="329"/>
      <c r="OVX522" s="329"/>
      <c r="OVY522" s="329"/>
      <c r="OVZ522" s="329"/>
      <c r="OWA522" s="329"/>
      <c r="OWB522" s="329"/>
      <c r="OWC522" s="329"/>
      <c r="OWD522" s="329"/>
      <c r="OWE522" s="329"/>
      <c r="OWF522" s="329"/>
      <c r="OWG522" s="329"/>
      <c r="OWH522" s="329"/>
      <c r="OWI522" s="329"/>
      <c r="OWJ522" s="329"/>
      <c r="OWK522" s="329"/>
      <c r="OWL522" s="329"/>
      <c r="OWM522" s="329"/>
      <c r="OWN522" s="329"/>
      <c r="OWO522" s="329"/>
      <c r="OWP522" s="329"/>
      <c r="OWQ522" s="329"/>
      <c r="OWR522" s="329"/>
      <c r="OWS522" s="329"/>
      <c r="OWT522" s="329"/>
      <c r="OWU522" s="329"/>
      <c r="OWV522" s="329"/>
      <c r="OWW522" s="329"/>
      <c r="OWX522" s="329"/>
      <c r="OWY522" s="329"/>
      <c r="OWZ522" s="329"/>
      <c r="OXA522" s="329"/>
      <c r="OXB522" s="329"/>
      <c r="OXC522" s="329"/>
      <c r="OXD522" s="329"/>
      <c r="OXE522" s="329"/>
      <c r="OXF522" s="329"/>
      <c r="OXG522" s="329"/>
      <c r="OXH522" s="329"/>
      <c r="OXI522" s="329"/>
      <c r="OXJ522" s="329"/>
      <c r="OXK522" s="329"/>
      <c r="OXL522" s="329"/>
      <c r="OXM522" s="329"/>
      <c r="OXN522" s="329"/>
      <c r="OXO522" s="329"/>
      <c r="OXP522" s="329"/>
      <c r="OXQ522" s="329"/>
      <c r="OXR522" s="329"/>
      <c r="OXS522" s="329"/>
      <c r="OXT522" s="329"/>
      <c r="OXU522" s="329"/>
      <c r="OXV522" s="329"/>
      <c r="OXW522" s="329"/>
      <c r="OXX522" s="329"/>
      <c r="OXY522" s="329"/>
      <c r="OXZ522" s="329"/>
      <c r="OYA522" s="329"/>
      <c r="OYB522" s="329"/>
      <c r="OYC522" s="329"/>
      <c r="OYD522" s="329"/>
      <c r="OYE522" s="329"/>
      <c r="OYF522" s="329"/>
      <c r="OYG522" s="329"/>
      <c r="OYH522" s="329"/>
      <c r="OYI522" s="329"/>
      <c r="OYJ522" s="329"/>
      <c r="OYK522" s="329"/>
      <c r="OYL522" s="329"/>
      <c r="OYM522" s="329"/>
      <c r="OYN522" s="329"/>
      <c r="OYO522" s="329"/>
      <c r="OYP522" s="329"/>
      <c r="OYQ522" s="329"/>
      <c r="OYR522" s="329"/>
      <c r="OYS522" s="329"/>
      <c r="OYT522" s="329"/>
      <c r="OYU522" s="329"/>
      <c r="OYV522" s="329"/>
      <c r="OYW522" s="329"/>
      <c r="OYX522" s="329"/>
      <c r="OYY522" s="329"/>
      <c r="OYZ522" s="329"/>
      <c r="OZA522" s="329"/>
      <c r="OZB522" s="329"/>
      <c r="OZC522" s="329"/>
      <c r="OZD522" s="329"/>
      <c r="OZE522" s="329"/>
      <c r="OZF522" s="329"/>
      <c r="OZG522" s="329"/>
      <c r="OZH522" s="329"/>
      <c r="OZI522" s="329"/>
      <c r="OZJ522" s="329"/>
      <c r="OZK522" s="329"/>
      <c r="OZL522" s="329"/>
      <c r="OZM522" s="329"/>
      <c r="OZN522" s="329"/>
      <c r="OZO522" s="329"/>
      <c r="OZP522" s="329"/>
      <c r="OZQ522" s="329"/>
      <c r="OZR522" s="329"/>
      <c r="OZS522" s="329"/>
      <c r="OZT522" s="329"/>
      <c r="OZU522" s="329"/>
      <c r="OZV522" s="329"/>
      <c r="OZW522" s="329"/>
      <c r="OZX522" s="329"/>
      <c r="OZY522" s="329"/>
      <c r="OZZ522" s="329"/>
      <c r="PAA522" s="329"/>
      <c r="PAB522" s="329"/>
      <c r="PAC522" s="329"/>
      <c r="PAD522" s="329"/>
      <c r="PAE522" s="329"/>
      <c r="PAF522" s="329"/>
      <c r="PAG522" s="329"/>
      <c r="PAH522" s="329"/>
      <c r="PAI522" s="329"/>
      <c r="PAJ522" s="329"/>
      <c r="PAK522" s="329"/>
      <c r="PAL522" s="329"/>
      <c r="PAM522" s="329"/>
      <c r="PAN522" s="329"/>
      <c r="PAO522" s="329"/>
      <c r="PAP522" s="329"/>
      <c r="PAQ522" s="329"/>
      <c r="PAR522" s="329"/>
      <c r="PAS522" s="329"/>
      <c r="PAT522" s="329"/>
      <c r="PAU522" s="329"/>
      <c r="PAV522" s="329"/>
      <c r="PAW522" s="329"/>
      <c r="PAX522" s="329"/>
      <c r="PAY522" s="329"/>
      <c r="PAZ522" s="329"/>
      <c r="PBA522" s="329"/>
      <c r="PBB522" s="329"/>
      <c r="PBC522" s="329"/>
      <c r="PBD522" s="329"/>
      <c r="PBE522" s="329"/>
      <c r="PBF522" s="329"/>
      <c r="PBG522" s="329"/>
      <c r="PBH522" s="329"/>
      <c r="PBI522" s="329"/>
      <c r="PBJ522" s="329"/>
      <c r="PBK522" s="329"/>
      <c r="PBL522" s="329"/>
      <c r="PBM522" s="329"/>
      <c r="PBN522" s="329"/>
      <c r="PBO522" s="329"/>
      <c r="PBP522" s="329"/>
      <c r="PBQ522" s="329"/>
      <c r="PBR522" s="329"/>
      <c r="PBS522" s="329"/>
      <c r="PBT522" s="329"/>
      <c r="PBU522" s="329"/>
      <c r="PBV522" s="329"/>
      <c r="PBW522" s="329"/>
      <c r="PBX522" s="329"/>
      <c r="PBY522" s="329"/>
      <c r="PBZ522" s="329"/>
      <c r="PCA522" s="329"/>
      <c r="PCB522" s="329"/>
      <c r="PCC522" s="329"/>
      <c r="PCD522" s="329"/>
      <c r="PCE522" s="329"/>
      <c r="PCF522" s="329"/>
      <c r="PCG522" s="329"/>
      <c r="PCH522" s="329"/>
      <c r="PCI522" s="329"/>
      <c r="PCJ522" s="329"/>
      <c r="PCK522" s="329"/>
      <c r="PCL522" s="329"/>
      <c r="PCM522" s="329"/>
      <c r="PCN522" s="329"/>
      <c r="PCO522" s="329"/>
      <c r="PCP522" s="329"/>
      <c r="PCQ522" s="329"/>
      <c r="PCR522" s="329"/>
      <c r="PCS522" s="329"/>
      <c r="PCT522" s="329"/>
      <c r="PCU522" s="329"/>
      <c r="PCV522" s="329"/>
      <c r="PCW522" s="329"/>
      <c r="PCX522" s="329"/>
      <c r="PCY522" s="329"/>
      <c r="PCZ522" s="329"/>
      <c r="PDA522" s="329"/>
      <c r="PDB522" s="329"/>
      <c r="PDC522" s="329"/>
      <c r="PDD522" s="329"/>
      <c r="PDE522" s="329"/>
      <c r="PDF522" s="329"/>
      <c r="PDG522" s="329"/>
      <c r="PDH522" s="329"/>
      <c r="PDI522" s="329"/>
      <c r="PDJ522" s="329"/>
      <c r="PDK522" s="329"/>
      <c r="PDL522" s="329"/>
      <c r="PDM522" s="329"/>
      <c r="PDN522" s="329"/>
      <c r="PDO522" s="329"/>
      <c r="PDP522" s="329"/>
      <c r="PDQ522" s="329"/>
      <c r="PDR522" s="329"/>
      <c r="PDS522" s="329"/>
      <c r="PDT522" s="329"/>
      <c r="PDU522" s="329"/>
      <c r="PDV522" s="329"/>
      <c r="PDW522" s="329"/>
      <c r="PDX522" s="329"/>
      <c r="PDY522" s="329"/>
      <c r="PDZ522" s="329"/>
      <c r="PEA522" s="329"/>
      <c r="PEB522" s="329"/>
      <c r="PEC522" s="329"/>
      <c r="PED522" s="329"/>
      <c r="PEE522" s="329"/>
      <c r="PEF522" s="329"/>
      <c r="PEG522" s="329"/>
      <c r="PEH522" s="329"/>
      <c r="PEI522" s="329"/>
      <c r="PEJ522" s="329"/>
      <c r="PEK522" s="329"/>
      <c r="PEL522" s="329"/>
      <c r="PEM522" s="329"/>
      <c r="PEN522" s="329"/>
      <c r="PEO522" s="329"/>
      <c r="PEP522" s="329"/>
      <c r="PEQ522" s="329"/>
      <c r="PER522" s="329"/>
      <c r="PES522" s="329"/>
      <c r="PET522" s="329"/>
      <c r="PEU522" s="329"/>
      <c r="PEV522" s="329"/>
      <c r="PEW522" s="329"/>
      <c r="PEX522" s="329"/>
      <c r="PEY522" s="329"/>
      <c r="PEZ522" s="329"/>
      <c r="PFA522" s="329"/>
      <c r="PFB522" s="329"/>
      <c r="PFC522" s="329"/>
      <c r="PFD522" s="329"/>
      <c r="PFE522" s="329"/>
      <c r="PFF522" s="329"/>
      <c r="PFG522" s="329"/>
      <c r="PFH522" s="329"/>
      <c r="PFI522" s="329"/>
      <c r="PFJ522" s="329"/>
      <c r="PFK522" s="329"/>
      <c r="PFL522" s="329"/>
      <c r="PFM522" s="329"/>
      <c r="PFN522" s="329"/>
      <c r="PFO522" s="329"/>
      <c r="PFP522" s="329"/>
      <c r="PFQ522" s="329"/>
      <c r="PFR522" s="329"/>
      <c r="PFS522" s="329"/>
      <c r="PFT522" s="329"/>
      <c r="PFU522" s="329"/>
      <c r="PFV522" s="329"/>
      <c r="PFW522" s="329"/>
      <c r="PFX522" s="329"/>
      <c r="PFY522" s="329"/>
      <c r="PFZ522" s="329"/>
      <c r="PGA522" s="329"/>
      <c r="PGB522" s="329"/>
      <c r="PGC522" s="329"/>
      <c r="PGD522" s="329"/>
      <c r="PGE522" s="329"/>
      <c r="PGF522" s="329"/>
      <c r="PGG522" s="329"/>
      <c r="PGH522" s="329"/>
      <c r="PGI522" s="329"/>
      <c r="PGJ522" s="329"/>
      <c r="PGK522" s="329"/>
      <c r="PGL522" s="329"/>
      <c r="PGM522" s="329"/>
      <c r="PGN522" s="329"/>
      <c r="PGO522" s="329"/>
      <c r="PGP522" s="329"/>
      <c r="PGQ522" s="329"/>
      <c r="PGR522" s="329"/>
      <c r="PGS522" s="329"/>
      <c r="PGT522" s="329"/>
      <c r="PGU522" s="329"/>
      <c r="PGV522" s="329"/>
      <c r="PGW522" s="329"/>
      <c r="PGX522" s="329"/>
      <c r="PGY522" s="329"/>
      <c r="PGZ522" s="329"/>
      <c r="PHA522" s="329"/>
      <c r="PHB522" s="329"/>
      <c r="PHC522" s="329"/>
      <c r="PHD522" s="329"/>
      <c r="PHE522" s="329"/>
      <c r="PHF522" s="329"/>
      <c r="PHG522" s="329"/>
      <c r="PHH522" s="329"/>
      <c r="PHI522" s="329"/>
      <c r="PHJ522" s="329"/>
      <c r="PHK522" s="329"/>
      <c r="PHL522" s="329"/>
      <c r="PHM522" s="329"/>
      <c r="PHN522" s="329"/>
      <c r="PHO522" s="329"/>
      <c r="PHP522" s="329"/>
      <c r="PHQ522" s="329"/>
      <c r="PHR522" s="329"/>
      <c r="PHS522" s="329"/>
      <c r="PHT522" s="329"/>
      <c r="PHU522" s="329"/>
      <c r="PHV522" s="329"/>
      <c r="PHW522" s="329"/>
      <c r="PHX522" s="329"/>
      <c r="PHY522" s="329"/>
      <c r="PHZ522" s="329"/>
      <c r="PIA522" s="329"/>
      <c r="PIB522" s="329"/>
      <c r="PIC522" s="329"/>
      <c r="PID522" s="329"/>
      <c r="PIE522" s="329"/>
      <c r="PIF522" s="329"/>
      <c r="PIG522" s="329"/>
      <c r="PIH522" s="329"/>
      <c r="PII522" s="329"/>
      <c r="PIJ522" s="329"/>
      <c r="PIK522" s="329"/>
      <c r="PIL522" s="329"/>
      <c r="PIM522" s="329"/>
      <c r="PIN522" s="329"/>
      <c r="PIO522" s="329"/>
      <c r="PIP522" s="329"/>
      <c r="PIQ522" s="329"/>
      <c r="PIR522" s="329"/>
      <c r="PIS522" s="329"/>
      <c r="PIT522" s="329"/>
      <c r="PIU522" s="329"/>
      <c r="PIV522" s="329"/>
      <c r="PIW522" s="329"/>
      <c r="PIX522" s="329"/>
      <c r="PIY522" s="329"/>
      <c r="PIZ522" s="329"/>
      <c r="PJA522" s="329"/>
      <c r="PJB522" s="329"/>
      <c r="PJC522" s="329"/>
      <c r="PJD522" s="329"/>
      <c r="PJE522" s="329"/>
      <c r="PJF522" s="329"/>
      <c r="PJG522" s="329"/>
      <c r="PJH522" s="329"/>
      <c r="PJI522" s="329"/>
      <c r="PJJ522" s="329"/>
      <c r="PJK522" s="329"/>
      <c r="PJL522" s="329"/>
      <c r="PJM522" s="329"/>
      <c r="PJN522" s="329"/>
      <c r="PJO522" s="329"/>
      <c r="PJP522" s="329"/>
      <c r="PJQ522" s="329"/>
      <c r="PJR522" s="329"/>
      <c r="PJS522" s="329"/>
      <c r="PJT522" s="329"/>
      <c r="PJU522" s="329"/>
      <c r="PJV522" s="329"/>
      <c r="PJW522" s="329"/>
      <c r="PJX522" s="329"/>
      <c r="PJY522" s="329"/>
      <c r="PJZ522" s="329"/>
      <c r="PKA522" s="329"/>
      <c r="PKB522" s="329"/>
      <c r="PKC522" s="329"/>
      <c r="PKD522" s="329"/>
      <c r="PKE522" s="329"/>
      <c r="PKF522" s="329"/>
      <c r="PKG522" s="329"/>
      <c r="PKH522" s="329"/>
      <c r="PKI522" s="329"/>
      <c r="PKJ522" s="329"/>
      <c r="PKK522" s="329"/>
      <c r="PKL522" s="329"/>
      <c r="PKM522" s="329"/>
      <c r="PKN522" s="329"/>
      <c r="PKO522" s="329"/>
      <c r="PKP522" s="329"/>
      <c r="PKQ522" s="329"/>
      <c r="PKR522" s="329"/>
      <c r="PKS522" s="329"/>
      <c r="PKT522" s="329"/>
      <c r="PKU522" s="329"/>
      <c r="PKV522" s="329"/>
      <c r="PKW522" s="329"/>
      <c r="PKX522" s="329"/>
      <c r="PKY522" s="329"/>
      <c r="PKZ522" s="329"/>
      <c r="PLA522" s="329"/>
      <c r="PLB522" s="329"/>
      <c r="PLC522" s="329"/>
      <c r="PLD522" s="329"/>
      <c r="PLE522" s="329"/>
      <c r="PLF522" s="329"/>
      <c r="PLG522" s="329"/>
      <c r="PLH522" s="329"/>
      <c r="PLI522" s="329"/>
      <c r="PLJ522" s="329"/>
      <c r="PLK522" s="329"/>
      <c r="PLL522" s="329"/>
      <c r="PLM522" s="329"/>
      <c r="PLN522" s="329"/>
      <c r="PLO522" s="329"/>
      <c r="PLP522" s="329"/>
      <c r="PLQ522" s="329"/>
      <c r="PLR522" s="329"/>
      <c r="PLS522" s="329"/>
      <c r="PLT522" s="329"/>
      <c r="PLU522" s="329"/>
      <c r="PLV522" s="329"/>
      <c r="PLW522" s="329"/>
      <c r="PLX522" s="329"/>
      <c r="PLY522" s="329"/>
      <c r="PLZ522" s="329"/>
      <c r="PMA522" s="329"/>
      <c r="PMB522" s="329"/>
      <c r="PMC522" s="329"/>
      <c r="PMD522" s="329"/>
      <c r="PME522" s="329"/>
      <c r="PMF522" s="329"/>
      <c r="PMG522" s="329"/>
      <c r="PMH522" s="329"/>
      <c r="PMI522" s="329"/>
      <c r="PMJ522" s="329"/>
      <c r="PMK522" s="329"/>
      <c r="PML522" s="329"/>
      <c r="PMM522" s="329"/>
      <c r="PMN522" s="329"/>
      <c r="PMO522" s="329"/>
      <c r="PMP522" s="329"/>
      <c r="PMQ522" s="329"/>
      <c r="PMR522" s="329"/>
      <c r="PMS522" s="329"/>
      <c r="PMT522" s="329"/>
      <c r="PMU522" s="329"/>
      <c r="PMV522" s="329"/>
      <c r="PMW522" s="329"/>
      <c r="PMX522" s="329"/>
      <c r="PMY522" s="329"/>
      <c r="PMZ522" s="329"/>
      <c r="PNA522" s="329"/>
      <c r="PNB522" s="329"/>
      <c r="PNC522" s="329"/>
      <c r="PND522" s="329"/>
      <c r="PNE522" s="329"/>
      <c r="PNF522" s="329"/>
      <c r="PNG522" s="329"/>
      <c r="PNH522" s="329"/>
      <c r="PNI522" s="329"/>
      <c r="PNJ522" s="329"/>
      <c r="PNK522" s="329"/>
      <c r="PNL522" s="329"/>
      <c r="PNM522" s="329"/>
      <c r="PNN522" s="329"/>
      <c r="PNO522" s="329"/>
      <c r="PNP522" s="329"/>
      <c r="PNQ522" s="329"/>
      <c r="PNR522" s="329"/>
      <c r="PNS522" s="329"/>
      <c r="PNT522" s="329"/>
      <c r="PNU522" s="329"/>
      <c r="PNV522" s="329"/>
      <c r="PNW522" s="329"/>
      <c r="PNX522" s="329"/>
      <c r="PNY522" s="329"/>
      <c r="PNZ522" s="329"/>
      <c r="POA522" s="329"/>
      <c r="POB522" s="329"/>
      <c r="POC522" s="329"/>
      <c r="POD522" s="329"/>
      <c r="POE522" s="329"/>
      <c r="POF522" s="329"/>
      <c r="POG522" s="329"/>
      <c r="POH522" s="329"/>
      <c r="POI522" s="329"/>
      <c r="POJ522" s="329"/>
      <c r="POK522" s="329"/>
      <c r="POL522" s="329"/>
      <c r="POM522" s="329"/>
      <c r="PON522" s="329"/>
      <c r="POO522" s="329"/>
      <c r="POP522" s="329"/>
      <c r="POQ522" s="329"/>
      <c r="POR522" s="329"/>
      <c r="POS522" s="329"/>
      <c r="POT522" s="329"/>
      <c r="POU522" s="329"/>
      <c r="POV522" s="329"/>
      <c r="POW522" s="329"/>
      <c r="POX522" s="329"/>
      <c r="POY522" s="329"/>
      <c r="POZ522" s="329"/>
      <c r="PPA522" s="329"/>
      <c r="PPB522" s="329"/>
      <c r="PPC522" s="329"/>
      <c r="PPD522" s="329"/>
      <c r="PPE522" s="329"/>
      <c r="PPF522" s="329"/>
      <c r="PPG522" s="329"/>
      <c r="PPH522" s="329"/>
      <c r="PPI522" s="329"/>
      <c r="PPJ522" s="329"/>
      <c r="PPK522" s="329"/>
      <c r="PPL522" s="329"/>
      <c r="PPM522" s="329"/>
      <c r="PPN522" s="329"/>
      <c r="PPO522" s="329"/>
      <c r="PPP522" s="329"/>
      <c r="PPQ522" s="329"/>
      <c r="PPR522" s="329"/>
      <c r="PPS522" s="329"/>
      <c r="PPT522" s="329"/>
      <c r="PPU522" s="329"/>
      <c r="PPV522" s="329"/>
      <c r="PPW522" s="329"/>
      <c r="PPX522" s="329"/>
      <c r="PPY522" s="329"/>
      <c r="PPZ522" s="329"/>
      <c r="PQA522" s="329"/>
      <c r="PQB522" s="329"/>
      <c r="PQC522" s="329"/>
      <c r="PQD522" s="329"/>
      <c r="PQE522" s="329"/>
      <c r="PQF522" s="329"/>
      <c r="PQG522" s="329"/>
      <c r="PQH522" s="329"/>
      <c r="PQI522" s="329"/>
      <c r="PQJ522" s="329"/>
      <c r="PQK522" s="329"/>
      <c r="PQL522" s="329"/>
      <c r="PQM522" s="329"/>
      <c r="PQN522" s="329"/>
      <c r="PQO522" s="329"/>
      <c r="PQP522" s="329"/>
      <c r="PQQ522" s="329"/>
      <c r="PQR522" s="329"/>
      <c r="PQS522" s="329"/>
      <c r="PQT522" s="329"/>
      <c r="PQU522" s="329"/>
      <c r="PQV522" s="329"/>
      <c r="PQW522" s="329"/>
      <c r="PQX522" s="329"/>
      <c r="PQY522" s="329"/>
      <c r="PQZ522" s="329"/>
      <c r="PRA522" s="329"/>
      <c r="PRB522" s="329"/>
      <c r="PRC522" s="329"/>
      <c r="PRD522" s="329"/>
      <c r="PRE522" s="329"/>
      <c r="PRF522" s="329"/>
      <c r="PRG522" s="329"/>
      <c r="PRH522" s="329"/>
      <c r="PRI522" s="329"/>
      <c r="PRJ522" s="329"/>
      <c r="PRK522" s="329"/>
      <c r="PRL522" s="329"/>
      <c r="PRM522" s="329"/>
      <c r="PRN522" s="329"/>
      <c r="PRO522" s="329"/>
      <c r="PRP522" s="329"/>
      <c r="PRQ522" s="329"/>
      <c r="PRR522" s="329"/>
      <c r="PRS522" s="329"/>
      <c r="PRT522" s="329"/>
      <c r="PRU522" s="329"/>
      <c r="PRV522" s="329"/>
      <c r="PRW522" s="329"/>
      <c r="PRX522" s="329"/>
      <c r="PRY522" s="329"/>
      <c r="PRZ522" s="329"/>
      <c r="PSA522" s="329"/>
      <c r="PSB522" s="329"/>
      <c r="PSC522" s="329"/>
      <c r="PSD522" s="329"/>
      <c r="PSE522" s="329"/>
      <c r="PSF522" s="329"/>
      <c r="PSG522" s="329"/>
      <c r="PSH522" s="329"/>
      <c r="PSI522" s="329"/>
      <c r="PSJ522" s="329"/>
      <c r="PSK522" s="329"/>
      <c r="PSL522" s="329"/>
      <c r="PSM522" s="329"/>
      <c r="PSN522" s="329"/>
      <c r="PSO522" s="329"/>
      <c r="PSP522" s="329"/>
      <c r="PSQ522" s="329"/>
      <c r="PSR522" s="329"/>
      <c r="PSS522" s="329"/>
      <c r="PST522" s="329"/>
      <c r="PSU522" s="329"/>
      <c r="PSV522" s="329"/>
      <c r="PSW522" s="329"/>
      <c r="PSX522" s="329"/>
      <c r="PSY522" s="329"/>
      <c r="PSZ522" s="329"/>
      <c r="PTA522" s="329"/>
      <c r="PTB522" s="329"/>
      <c r="PTC522" s="329"/>
      <c r="PTD522" s="329"/>
      <c r="PTE522" s="329"/>
      <c r="PTF522" s="329"/>
      <c r="PTG522" s="329"/>
      <c r="PTH522" s="329"/>
      <c r="PTI522" s="329"/>
      <c r="PTJ522" s="329"/>
      <c r="PTK522" s="329"/>
      <c r="PTL522" s="329"/>
      <c r="PTM522" s="329"/>
      <c r="PTN522" s="329"/>
      <c r="PTO522" s="329"/>
      <c r="PTP522" s="329"/>
      <c r="PTQ522" s="329"/>
      <c r="PTR522" s="329"/>
      <c r="PTS522" s="329"/>
      <c r="PTT522" s="329"/>
      <c r="PTU522" s="329"/>
      <c r="PTV522" s="329"/>
      <c r="PTW522" s="329"/>
      <c r="PTX522" s="329"/>
      <c r="PTY522" s="329"/>
      <c r="PTZ522" s="329"/>
      <c r="PUA522" s="329"/>
      <c r="PUB522" s="329"/>
      <c r="PUC522" s="329"/>
      <c r="PUD522" s="329"/>
      <c r="PUE522" s="329"/>
      <c r="PUF522" s="329"/>
      <c r="PUG522" s="329"/>
      <c r="PUH522" s="329"/>
      <c r="PUI522" s="329"/>
      <c r="PUJ522" s="329"/>
      <c r="PUK522" s="329"/>
      <c r="PUL522" s="329"/>
      <c r="PUM522" s="329"/>
      <c r="PUN522" s="329"/>
      <c r="PUO522" s="329"/>
      <c r="PUP522" s="329"/>
      <c r="PUQ522" s="329"/>
      <c r="PUR522" s="329"/>
      <c r="PUS522" s="329"/>
      <c r="PUT522" s="329"/>
      <c r="PUU522" s="329"/>
      <c r="PUV522" s="329"/>
      <c r="PUW522" s="329"/>
      <c r="PUX522" s="329"/>
      <c r="PUY522" s="329"/>
      <c r="PUZ522" s="329"/>
      <c r="PVA522" s="329"/>
      <c r="PVB522" s="329"/>
      <c r="PVC522" s="329"/>
      <c r="PVD522" s="329"/>
      <c r="PVE522" s="329"/>
      <c r="PVF522" s="329"/>
      <c r="PVG522" s="329"/>
      <c r="PVH522" s="329"/>
      <c r="PVI522" s="329"/>
      <c r="PVJ522" s="329"/>
      <c r="PVK522" s="329"/>
      <c r="PVL522" s="329"/>
      <c r="PVM522" s="329"/>
      <c r="PVN522" s="329"/>
      <c r="PVO522" s="329"/>
      <c r="PVP522" s="329"/>
      <c r="PVQ522" s="329"/>
      <c r="PVR522" s="329"/>
      <c r="PVS522" s="329"/>
      <c r="PVT522" s="329"/>
      <c r="PVU522" s="329"/>
      <c r="PVV522" s="329"/>
      <c r="PVW522" s="329"/>
      <c r="PVX522" s="329"/>
      <c r="PVY522" s="329"/>
      <c r="PVZ522" s="329"/>
      <c r="PWA522" s="329"/>
      <c r="PWB522" s="329"/>
      <c r="PWC522" s="329"/>
      <c r="PWD522" s="329"/>
      <c r="PWE522" s="329"/>
      <c r="PWF522" s="329"/>
      <c r="PWG522" s="329"/>
      <c r="PWH522" s="329"/>
      <c r="PWI522" s="329"/>
      <c r="PWJ522" s="329"/>
      <c r="PWK522" s="329"/>
      <c r="PWL522" s="329"/>
      <c r="PWM522" s="329"/>
      <c r="PWN522" s="329"/>
      <c r="PWO522" s="329"/>
      <c r="PWP522" s="329"/>
      <c r="PWQ522" s="329"/>
      <c r="PWR522" s="329"/>
      <c r="PWS522" s="329"/>
      <c r="PWT522" s="329"/>
      <c r="PWU522" s="329"/>
      <c r="PWV522" s="329"/>
      <c r="PWW522" s="329"/>
      <c r="PWX522" s="329"/>
      <c r="PWY522" s="329"/>
      <c r="PWZ522" s="329"/>
      <c r="PXA522" s="329"/>
      <c r="PXB522" s="329"/>
      <c r="PXC522" s="329"/>
      <c r="PXD522" s="329"/>
      <c r="PXE522" s="329"/>
      <c r="PXF522" s="329"/>
      <c r="PXG522" s="329"/>
      <c r="PXH522" s="329"/>
      <c r="PXI522" s="329"/>
      <c r="PXJ522" s="329"/>
      <c r="PXK522" s="329"/>
      <c r="PXL522" s="329"/>
      <c r="PXM522" s="329"/>
      <c r="PXN522" s="329"/>
      <c r="PXO522" s="329"/>
      <c r="PXP522" s="329"/>
      <c r="PXQ522" s="329"/>
      <c r="PXR522" s="329"/>
      <c r="PXS522" s="329"/>
      <c r="PXT522" s="329"/>
      <c r="PXU522" s="329"/>
      <c r="PXV522" s="329"/>
      <c r="PXW522" s="329"/>
      <c r="PXX522" s="329"/>
      <c r="PXY522" s="329"/>
      <c r="PXZ522" s="329"/>
      <c r="PYA522" s="329"/>
      <c r="PYB522" s="329"/>
      <c r="PYC522" s="329"/>
      <c r="PYD522" s="329"/>
      <c r="PYE522" s="329"/>
      <c r="PYF522" s="329"/>
      <c r="PYG522" s="329"/>
      <c r="PYH522" s="329"/>
      <c r="PYI522" s="329"/>
      <c r="PYJ522" s="329"/>
      <c r="PYK522" s="329"/>
      <c r="PYL522" s="329"/>
      <c r="PYM522" s="329"/>
      <c r="PYN522" s="329"/>
      <c r="PYO522" s="329"/>
      <c r="PYP522" s="329"/>
      <c r="PYQ522" s="329"/>
      <c r="PYR522" s="329"/>
      <c r="PYS522" s="329"/>
      <c r="PYT522" s="329"/>
      <c r="PYU522" s="329"/>
      <c r="PYV522" s="329"/>
      <c r="PYW522" s="329"/>
      <c r="PYX522" s="329"/>
      <c r="PYY522" s="329"/>
      <c r="PYZ522" s="329"/>
      <c r="PZA522" s="329"/>
      <c r="PZB522" s="329"/>
      <c r="PZC522" s="329"/>
      <c r="PZD522" s="329"/>
      <c r="PZE522" s="329"/>
      <c r="PZF522" s="329"/>
      <c r="PZG522" s="329"/>
      <c r="PZH522" s="329"/>
      <c r="PZI522" s="329"/>
      <c r="PZJ522" s="329"/>
      <c r="PZK522" s="329"/>
      <c r="PZL522" s="329"/>
      <c r="PZM522" s="329"/>
      <c r="PZN522" s="329"/>
      <c r="PZO522" s="329"/>
      <c r="PZP522" s="329"/>
      <c r="PZQ522" s="329"/>
      <c r="PZR522" s="329"/>
      <c r="PZS522" s="329"/>
      <c r="PZT522" s="329"/>
      <c r="PZU522" s="329"/>
      <c r="PZV522" s="329"/>
      <c r="PZW522" s="329"/>
      <c r="PZX522" s="329"/>
      <c r="PZY522" s="329"/>
      <c r="PZZ522" s="329"/>
      <c r="QAA522" s="329"/>
      <c r="QAB522" s="329"/>
      <c r="QAC522" s="329"/>
      <c r="QAD522" s="329"/>
      <c r="QAE522" s="329"/>
      <c r="QAF522" s="329"/>
      <c r="QAG522" s="329"/>
      <c r="QAH522" s="329"/>
      <c r="QAI522" s="329"/>
      <c r="QAJ522" s="329"/>
      <c r="QAK522" s="329"/>
      <c r="QAL522" s="329"/>
      <c r="QAM522" s="329"/>
      <c r="QAN522" s="329"/>
      <c r="QAO522" s="329"/>
      <c r="QAP522" s="329"/>
      <c r="QAQ522" s="329"/>
      <c r="QAR522" s="329"/>
      <c r="QAS522" s="329"/>
      <c r="QAT522" s="329"/>
      <c r="QAU522" s="329"/>
      <c r="QAV522" s="329"/>
      <c r="QAW522" s="329"/>
      <c r="QAX522" s="329"/>
      <c r="QAY522" s="329"/>
      <c r="QAZ522" s="329"/>
      <c r="QBA522" s="329"/>
      <c r="QBB522" s="329"/>
      <c r="QBC522" s="329"/>
      <c r="QBD522" s="329"/>
      <c r="QBE522" s="329"/>
      <c r="QBF522" s="329"/>
      <c r="QBG522" s="329"/>
      <c r="QBH522" s="329"/>
      <c r="QBI522" s="329"/>
      <c r="QBJ522" s="329"/>
      <c r="QBK522" s="329"/>
      <c r="QBL522" s="329"/>
      <c r="QBM522" s="329"/>
      <c r="QBN522" s="329"/>
      <c r="QBO522" s="329"/>
      <c r="QBP522" s="329"/>
      <c r="QBQ522" s="329"/>
      <c r="QBR522" s="329"/>
      <c r="QBS522" s="329"/>
      <c r="QBT522" s="329"/>
      <c r="QBU522" s="329"/>
      <c r="QBV522" s="329"/>
      <c r="QBW522" s="329"/>
      <c r="QBX522" s="329"/>
      <c r="QBY522" s="329"/>
      <c r="QBZ522" s="329"/>
      <c r="QCA522" s="329"/>
      <c r="QCB522" s="329"/>
      <c r="QCC522" s="329"/>
      <c r="QCD522" s="329"/>
      <c r="QCE522" s="329"/>
      <c r="QCF522" s="329"/>
      <c r="QCG522" s="329"/>
      <c r="QCH522" s="329"/>
      <c r="QCI522" s="329"/>
      <c r="QCJ522" s="329"/>
      <c r="QCK522" s="329"/>
      <c r="QCL522" s="329"/>
      <c r="QCM522" s="329"/>
      <c r="QCN522" s="329"/>
      <c r="QCO522" s="329"/>
      <c r="QCP522" s="329"/>
      <c r="QCQ522" s="329"/>
      <c r="QCR522" s="329"/>
      <c r="QCS522" s="329"/>
      <c r="QCT522" s="329"/>
      <c r="QCU522" s="329"/>
      <c r="QCV522" s="329"/>
      <c r="QCW522" s="329"/>
      <c r="QCX522" s="329"/>
      <c r="QCY522" s="329"/>
      <c r="QCZ522" s="329"/>
      <c r="QDA522" s="329"/>
      <c r="QDB522" s="329"/>
      <c r="QDC522" s="329"/>
      <c r="QDD522" s="329"/>
      <c r="QDE522" s="329"/>
      <c r="QDF522" s="329"/>
      <c r="QDG522" s="329"/>
      <c r="QDH522" s="329"/>
      <c r="QDI522" s="329"/>
      <c r="QDJ522" s="329"/>
      <c r="QDK522" s="329"/>
      <c r="QDL522" s="329"/>
      <c r="QDM522" s="329"/>
      <c r="QDN522" s="329"/>
      <c r="QDO522" s="329"/>
      <c r="QDP522" s="329"/>
      <c r="QDQ522" s="329"/>
      <c r="QDR522" s="329"/>
      <c r="QDS522" s="329"/>
      <c r="QDT522" s="329"/>
      <c r="QDU522" s="329"/>
      <c r="QDV522" s="329"/>
      <c r="QDW522" s="329"/>
      <c r="QDX522" s="329"/>
      <c r="QDY522" s="329"/>
      <c r="QDZ522" s="329"/>
      <c r="QEA522" s="329"/>
      <c r="QEB522" s="329"/>
      <c r="QEC522" s="329"/>
      <c r="QED522" s="329"/>
      <c r="QEE522" s="329"/>
      <c r="QEF522" s="329"/>
      <c r="QEG522" s="329"/>
      <c r="QEH522" s="329"/>
      <c r="QEI522" s="329"/>
      <c r="QEJ522" s="329"/>
      <c r="QEK522" s="329"/>
      <c r="QEL522" s="329"/>
      <c r="QEM522" s="329"/>
      <c r="QEN522" s="329"/>
      <c r="QEO522" s="329"/>
      <c r="QEP522" s="329"/>
      <c r="QEQ522" s="329"/>
      <c r="QER522" s="329"/>
      <c r="QES522" s="329"/>
      <c r="QET522" s="329"/>
      <c r="QEU522" s="329"/>
      <c r="QEV522" s="329"/>
      <c r="QEW522" s="329"/>
      <c r="QEX522" s="329"/>
      <c r="QEY522" s="329"/>
      <c r="QEZ522" s="329"/>
      <c r="QFA522" s="329"/>
      <c r="QFB522" s="329"/>
      <c r="QFC522" s="329"/>
      <c r="QFD522" s="329"/>
      <c r="QFE522" s="329"/>
      <c r="QFF522" s="329"/>
      <c r="QFG522" s="329"/>
      <c r="QFH522" s="329"/>
      <c r="QFI522" s="329"/>
      <c r="QFJ522" s="329"/>
      <c r="QFK522" s="329"/>
      <c r="QFL522" s="329"/>
      <c r="QFM522" s="329"/>
      <c r="QFN522" s="329"/>
      <c r="QFO522" s="329"/>
      <c r="QFP522" s="329"/>
      <c r="QFQ522" s="329"/>
      <c r="QFR522" s="329"/>
      <c r="QFS522" s="329"/>
      <c r="QFT522" s="329"/>
      <c r="QFU522" s="329"/>
      <c r="QFV522" s="329"/>
      <c r="QFW522" s="329"/>
      <c r="QFX522" s="329"/>
      <c r="QFY522" s="329"/>
      <c r="QFZ522" s="329"/>
      <c r="QGA522" s="329"/>
      <c r="QGB522" s="329"/>
      <c r="QGC522" s="329"/>
      <c r="QGD522" s="329"/>
      <c r="QGE522" s="329"/>
      <c r="QGF522" s="329"/>
      <c r="QGG522" s="329"/>
      <c r="QGH522" s="329"/>
      <c r="QGI522" s="329"/>
      <c r="QGJ522" s="329"/>
      <c r="QGK522" s="329"/>
      <c r="QGL522" s="329"/>
      <c r="QGM522" s="329"/>
      <c r="QGN522" s="329"/>
      <c r="QGO522" s="329"/>
      <c r="QGP522" s="329"/>
      <c r="QGQ522" s="329"/>
      <c r="QGR522" s="329"/>
      <c r="QGS522" s="329"/>
      <c r="QGT522" s="329"/>
      <c r="QGU522" s="329"/>
      <c r="QGV522" s="329"/>
      <c r="QGW522" s="329"/>
      <c r="QGX522" s="329"/>
      <c r="QGY522" s="329"/>
      <c r="QGZ522" s="329"/>
      <c r="QHA522" s="329"/>
      <c r="QHB522" s="329"/>
      <c r="QHC522" s="329"/>
      <c r="QHD522" s="329"/>
      <c r="QHE522" s="329"/>
      <c r="QHF522" s="329"/>
      <c r="QHG522" s="329"/>
      <c r="QHH522" s="329"/>
      <c r="QHI522" s="329"/>
      <c r="QHJ522" s="329"/>
      <c r="QHK522" s="329"/>
      <c r="QHL522" s="329"/>
      <c r="QHM522" s="329"/>
      <c r="QHN522" s="329"/>
      <c r="QHO522" s="329"/>
      <c r="QHP522" s="329"/>
      <c r="QHQ522" s="329"/>
      <c r="QHR522" s="329"/>
      <c r="QHS522" s="329"/>
      <c r="QHT522" s="329"/>
      <c r="QHU522" s="329"/>
      <c r="QHV522" s="329"/>
      <c r="QHW522" s="329"/>
      <c r="QHX522" s="329"/>
      <c r="QHY522" s="329"/>
      <c r="QHZ522" s="329"/>
      <c r="QIA522" s="329"/>
      <c r="QIB522" s="329"/>
      <c r="QIC522" s="329"/>
      <c r="QID522" s="329"/>
      <c r="QIE522" s="329"/>
      <c r="QIF522" s="329"/>
      <c r="QIG522" s="329"/>
      <c r="QIH522" s="329"/>
      <c r="QII522" s="329"/>
      <c r="QIJ522" s="329"/>
      <c r="QIK522" s="329"/>
      <c r="QIL522" s="329"/>
      <c r="QIM522" s="329"/>
      <c r="QIN522" s="329"/>
      <c r="QIO522" s="329"/>
      <c r="QIP522" s="329"/>
      <c r="QIQ522" s="329"/>
      <c r="QIR522" s="329"/>
      <c r="QIS522" s="329"/>
      <c r="QIT522" s="329"/>
      <c r="QIU522" s="329"/>
      <c r="QIV522" s="329"/>
      <c r="QIW522" s="329"/>
      <c r="QIX522" s="329"/>
      <c r="QIY522" s="329"/>
      <c r="QIZ522" s="329"/>
      <c r="QJA522" s="329"/>
      <c r="QJB522" s="329"/>
      <c r="QJC522" s="329"/>
      <c r="QJD522" s="329"/>
      <c r="QJE522" s="329"/>
      <c r="QJF522" s="329"/>
      <c r="QJG522" s="329"/>
      <c r="QJH522" s="329"/>
      <c r="QJI522" s="329"/>
      <c r="QJJ522" s="329"/>
      <c r="QJK522" s="329"/>
      <c r="QJL522" s="329"/>
      <c r="QJM522" s="329"/>
      <c r="QJN522" s="329"/>
      <c r="QJO522" s="329"/>
      <c r="QJP522" s="329"/>
      <c r="QJQ522" s="329"/>
      <c r="QJR522" s="329"/>
      <c r="QJS522" s="329"/>
      <c r="QJT522" s="329"/>
      <c r="QJU522" s="329"/>
      <c r="QJV522" s="329"/>
      <c r="QJW522" s="329"/>
      <c r="QJX522" s="329"/>
      <c r="QJY522" s="329"/>
      <c r="QJZ522" s="329"/>
      <c r="QKA522" s="329"/>
      <c r="QKB522" s="329"/>
      <c r="QKC522" s="329"/>
      <c r="QKD522" s="329"/>
      <c r="QKE522" s="329"/>
      <c r="QKF522" s="329"/>
      <c r="QKG522" s="329"/>
      <c r="QKH522" s="329"/>
      <c r="QKI522" s="329"/>
      <c r="QKJ522" s="329"/>
      <c r="QKK522" s="329"/>
      <c r="QKL522" s="329"/>
      <c r="QKM522" s="329"/>
      <c r="QKN522" s="329"/>
      <c r="QKO522" s="329"/>
      <c r="QKP522" s="329"/>
      <c r="QKQ522" s="329"/>
      <c r="QKR522" s="329"/>
      <c r="QKS522" s="329"/>
      <c r="QKT522" s="329"/>
      <c r="QKU522" s="329"/>
      <c r="QKV522" s="329"/>
      <c r="QKW522" s="329"/>
      <c r="QKX522" s="329"/>
      <c r="QKY522" s="329"/>
      <c r="QKZ522" s="329"/>
      <c r="QLA522" s="329"/>
      <c r="QLB522" s="329"/>
      <c r="QLC522" s="329"/>
      <c r="QLD522" s="329"/>
      <c r="QLE522" s="329"/>
      <c r="QLF522" s="329"/>
      <c r="QLG522" s="329"/>
      <c r="QLH522" s="329"/>
      <c r="QLI522" s="329"/>
      <c r="QLJ522" s="329"/>
      <c r="QLK522" s="329"/>
      <c r="QLL522" s="329"/>
      <c r="QLM522" s="329"/>
      <c r="QLN522" s="329"/>
      <c r="QLO522" s="329"/>
      <c r="QLP522" s="329"/>
      <c r="QLQ522" s="329"/>
      <c r="QLR522" s="329"/>
      <c r="QLS522" s="329"/>
      <c r="QLT522" s="329"/>
      <c r="QLU522" s="329"/>
      <c r="QLV522" s="329"/>
      <c r="QLW522" s="329"/>
      <c r="QLX522" s="329"/>
      <c r="QLY522" s="329"/>
      <c r="QLZ522" s="329"/>
      <c r="QMA522" s="329"/>
      <c r="QMB522" s="329"/>
      <c r="QMC522" s="329"/>
      <c r="QMD522" s="329"/>
      <c r="QME522" s="329"/>
      <c r="QMF522" s="329"/>
      <c r="QMG522" s="329"/>
      <c r="QMH522" s="329"/>
      <c r="QMI522" s="329"/>
      <c r="QMJ522" s="329"/>
      <c r="QMK522" s="329"/>
      <c r="QML522" s="329"/>
      <c r="QMM522" s="329"/>
      <c r="QMN522" s="329"/>
      <c r="QMO522" s="329"/>
      <c r="QMP522" s="329"/>
      <c r="QMQ522" s="329"/>
      <c r="QMR522" s="329"/>
      <c r="QMS522" s="329"/>
      <c r="QMT522" s="329"/>
      <c r="QMU522" s="329"/>
      <c r="QMV522" s="329"/>
      <c r="QMW522" s="329"/>
      <c r="QMX522" s="329"/>
      <c r="QMY522" s="329"/>
      <c r="QMZ522" s="329"/>
      <c r="QNA522" s="329"/>
      <c r="QNB522" s="329"/>
      <c r="QNC522" s="329"/>
      <c r="QND522" s="329"/>
      <c r="QNE522" s="329"/>
      <c r="QNF522" s="329"/>
      <c r="QNG522" s="329"/>
      <c r="QNH522" s="329"/>
      <c r="QNI522" s="329"/>
      <c r="QNJ522" s="329"/>
      <c r="QNK522" s="329"/>
      <c r="QNL522" s="329"/>
      <c r="QNM522" s="329"/>
      <c r="QNN522" s="329"/>
      <c r="QNO522" s="329"/>
      <c r="QNP522" s="329"/>
      <c r="QNQ522" s="329"/>
      <c r="QNR522" s="329"/>
      <c r="QNS522" s="329"/>
      <c r="QNT522" s="329"/>
      <c r="QNU522" s="329"/>
      <c r="QNV522" s="329"/>
      <c r="QNW522" s="329"/>
      <c r="QNX522" s="329"/>
      <c r="QNY522" s="329"/>
      <c r="QNZ522" s="329"/>
      <c r="QOA522" s="329"/>
      <c r="QOB522" s="329"/>
      <c r="QOC522" s="329"/>
      <c r="QOD522" s="329"/>
      <c r="QOE522" s="329"/>
      <c r="QOF522" s="329"/>
      <c r="QOG522" s="329"/>
      <c r="QOH522" s="329"/>
      <c r="QOI522" s="329"/>
      <c r="QOJ522" s="329"/>
      <c r="QOK522" s="329"/>
      <c r="QOL522" s="329"/>
      <c r="QOM522" s="329"/>
      <c r="QON522" s="329"/>
      <c r="QOO522" s="329"/>
      <c r="QOP522" s="329"/>
      <c r="QOQ522" s="329"/>
      <c r="QOR522" s="329"/>
      <c r="QOS522" s="329"/>
      <c r="QOT522" s="329"/>
      <c r="QOU522" s="329"/>
      <c r="QOV522" s="329"/>
      <c r="QOW522" s="329"/>
      <c r="QOX522" s="329"/>
      <c r="QOY522" s="329"/>
      <c r="QOZ522" s="329"/>
      <c r="QPA522" s="329"/>
      <c r="QPB522" s="329"/>
      <c r="QPC522" s="329"/>
      <c r="QPD522" s="329"/>
      <c r="QPE522" s="329"/>
      <c r="QPF522" s="329"/>
      <c r="QPG522" s="329"/>
      <c r="QPH522" s="329"/>
      <c r="QPI522" s="329"/>
      <c r="QPJ522" s="329"/>
      <c r="QPK522" s="329"/>
      <c r="QPL522" s="329"/>
      <c r="QPM522" s="329"/>
      <c r="QPN522" s="329"/>
      <c r="QPO522" s="329"/>
      <c r="QPP522" s="329"/>
      <c r="QPQ522" s="329"/>
      <c r="QPR522" s="329"/>
      <c r="QPS522" s="329"/>
      <c r="QPT522" s="329"/>
      <c r="QPU522" s="329"/>
      <c r="QPV522" s="329"/>
      <c r="QPW522" s="329"/>
      <c r="QPX522" s="329"/>
      <c r="QPY522" s="329"/>
      <c r="QPZ522" s="329"/>
      <c r="QQA522" s="329"/>
      <c r="QQB522" s="329"/>
      <c r="QQC522" s="329"/>
      <c r="QQD522" s="329"/>
      <c r="QQE522" s="329"/>
      <c r="QQF522" s="329"/>
      <c r="QQG522" s="329"/>
      <c r="QQH522" s="329"/>
      <c r="QQI522" s="329"/>
      <c r="QQJ522" s="329"/>
      <c r="QQK522" s="329"/>
      <c r="QQL522" s="329"/>
      <c r="QQM522" s="329"/>
      <c r="QQN522" s="329"/>
      <c r="QQO522" s="329"/>
      <c r="QQP522" s="329"/>
      <c r="QQQ522" s="329"/>
      <c r="QQR522" s="329"/>
      <c r="QQS522" s="329"/>
      <c r="QQT522" s="329"/>
      <c r="QQU522" s="329"/>
      <c r="QQV522" s="329"/>
      <c r="QQW522" s="329"/>
      <c r="QQX522" s="329"/>
      <c r="QQY522" s="329"/>
      <c r="QQZ522" s="329"/>
      <c r="QRA522" s="329"/>
      <c r="QRB522" s="329"/>
      <c r="QRC522" s="329"/>
      <c r="QRD522" s="329"/>
      <c r="QRE522" s="329"/>
      <c r="QRF522" s="329"/>
      <c r="QRG522" s="329"/>
      <c r="QRH522" s="329"/>
      <c r="QRI522" s="329"/>
      <c r="QRJ522" s="329"/>
      <c r="QRK522" s="329"/>
      <c r="QRL522" s="329"/>
      <c r="QRM522" s="329"/>
      <c r="QRN522" s="329"/>
      <c r="QRO522" s="329"/>
      <c r="QRP522" s="329"/>
      <c r="QRQ522" s="329"/>
      <c r="QRR522" s="329"/>
      <c r="QRS522" s="329"/>
      <c r="QRT522" s="329"/>
      <c r="QRU522" s="329"/>
      <c r="QRV522" s="329"/>
      <c r="QRW522" s="329"/>
      <c r="QRX522" s="329"/>
      <c r="QRY522" s="329"/>
      <c r="QRZ522" s="329"/>
      <c r="QSA522" s="329"/>
      <c r="QSB522" s="329"/>
      <c r="QSC522" s="329"/>
      <c r="QSD522" s="329"/>
      <c r="QSE522" s="329"/>
      <c r="QSF522" s="329"/>
      <c r="QSG522" s="329"/>
      <c r="QSH522" s="329"/>
      <c r="QSI522" s="329"/>
      <c r="QSJ522" s="329"/>
      <c r="QSK522" s="329"/>
      <c r="QSL522" s="329"/>
      <c r="QSM522" s="329"/>
      <c r="QSN522" s="329"/>
      <c r="QSO522" s="329"/>
      <c r="QSP522" s="329"/>
      <c r="QSQ522" s="329"/>
      <c r="QSR522" s="329"/>
      <c r="QSS522" s="329"/>
      <c r="QST522" s="329"/>
      <c r="QSU522" s="329"/>
      <c r="QSV522" s="329"/>
      <c r="QSW522" s="329"/>
      <c r="QSX522" s="329"/>
      <c r="QSY522" s="329"/>
      <c r="QSZ522" s="329"/>
      <c r="QTA522" s="329"/>
      <c r="QTB522" s="329"/>
      <c r="QTC522" s="329"/>
      <c r="QTD522" s="329"/>
      <c r="QTE522" s="329"/>
      <c r="QTF522" s="329"/>
      <c r="QTG522" s="329"/>
      <c r="QTH522" s="329"/>
      <c r="QTI522" s="329"/>
      <c r="QTJ522" s="329"/>
      <c r="QTK522" s="329"/>
      <c r="QTL522" s="329"/>
      <c r="QTM522" s="329"/>
      <c r="QTN522" s="329"/>
      <c r="QTO522" s="329"/>
      <c r="QTP522" s="329"/>
      <c r="QTQ522" s="329"/>
      <c r="QTR522" s="329"/>
      <c r="QTS522" s="329"/>
      <c r="QTT522" s="329"/>
      <c r="QTU522" s="329"/>
      <c r="QTV522" s="329"/>
      <c r="QTW522" s="329"/>
      <c r="QTX522" s="329"/>
      <c r="QTY522" s="329"/>
      <c r="QTZ522" s="329"/>
      <c r="QUA522" s="329"/>
      <c r="QUB522" s="329"/>
      <c r="QUC522" s="329"/>
      <c r="QUD522" s="329"/>
      <c r="QUE522" s="329"/>
      <c r="QUF522" s="329"/>
      <c r="QUG522" s="329"/>
      <c r="QUH522" s="329"/>
      <c r="QUI522" s="329"/>
      <c r="QUJ522" s="329"/>
      <c r="QUK522" s="329"/>
      <c r="QUL522" s="329"/>
      <c r="QUM522" s="329"/>
      <c r="QUN522" s="329"/>
      <c r="QUO522" s="329"/>
      <c r="QUP522" s="329"/>
      <c r="QUQ522" s="329"/>
      <c r="QUR522" s="329"/>
      <c r="QUS522" s="329"/>
      <c r="QUT522" s="329"/>
      <c r="QUU522" s="329"/>
      <c r="QUV522" s="329"/>
      <c r="QUW522" s="329"/>
      <c r="QUX522" s="329"/>
      <c r="QUY522" s="329"/>
      <c r="QUZ522" s="329"/>
      <c r="QVA522" s="329"/>
      <c r="QVB522" s="329"/>
      <c r="QVC522" s="329"/>
      <c r="QVD522" s="329"/>
      <c r="QVE522" s="329"/>
      <c r="QVF522" s="329"/>
      <c r="QVG522" s="329"/>
      <c r="QVH522" s="329"/>
      <c r="QVI522" s="329"/>
      <c r="QVJ522" s="329"/>
      <c r="QVK522" s="329"/>
      <c r="QVL522" s="329"/>
      <c r="QVM522" s="329"/>
      <c r="QVN522" s="329"/>
      <c r="QVO522" s="329"/>
      <c r="QVP522" s="329"/>
      <c r="QVQ522" s="329"/>
      <c r="QVR522" s="329"/>
      <c r="QVS522" s="329"/>
      <c r="QVT522" s="329"/>
      <c r="QVU522" s="329"/>
      <c r="QVV522" s="329"/>
      <c r="QVW522" s="329"/>
      <c r="QVX522" s="329"/>
      <c r="QVY522" s="329"/>
      <c r="QVZ522" s="329"/>
      <c r="QWA522" s="329"/>
      <c r="QWB522" s="329"/>
      <c r="QWC522" s="329"/>
      <c r="QWD522" s="329"/>
      <c r="QWE522" s="329"/>
      <c r="QWF522" s="329"/>
      <c r="QWG522" s="329"/>
      <c r="QWH522" s="329"/>
      <c r="QWI522" s="329"/>
      <c r="QWJ522" s="329"/>
      <c r="QWK522" s="329"/>
      <c r="QWL522" s="329"/>
      <c r="QWM522" s="329"/>
      <c r="QWN522" s="329"/>
      <c r="QWO522" s="329"/>
      <c r="QWP522" s="329"/>
      <c r="QWQ522" s="329"/>
      <c r="QWR522" s="329"/>
      <c r="QWS522" s="329"/>
      <c r="QWT522" s="329"/>
      <c r="QWU522" s="329"/>
      <c r="QWV522" s="329"/>
      <c r="QWW522" s="329"/>
      <c r="QWX522" s="329"/>
      <c r="QWY522" s="329"/>
      <c r="QWZ522" s="329"/>
      <c r="QXA522" s="329"/>
      <c r="QXB522" s="329"/>
      <c r="QXC522" s="329"/>
      <c r="QXD522" s="329"/>
      <c r="QXE522" s="329"/>
      <c r="QXF522" s="329"/>
      <c r="QXG522" s="329"/>
      <c r="QXH522" s="329"/>
      <c r="QXI522" s="329"/>
      <c r="QXJ522" s="329"/>
      <c r="QXK522" s="329"/>
      <c r="QXL522" s="329"/>
      <c r="QXM522" s="329"/>
      <c r="QXN522" s="329"/>
      <c r="QXO522" s="329"/>
      <c r="QXP522" s="329"/>
      <c r="QXQ522" s="329"/>
      <c r="QXR522" s="329"/>
      <c r="QXS522" s="329"/>
      <c r="QXT522" s="329"/>
      <c r="QXU522" s="329"/>
      <c r="QXV522" s="329"/>
      <c r="QXW522" s="329"/>
      <c r="QXX522" s="329"/>
      <c r="QXY522" s="329"/>
      <c r="QXZ522" s="329"/>
      <c r="QYA522" s="329"/>
      <c r="QYB522" s="329"/>
      <c r="QYC522" s="329"/>
      <c r="QYD522" s="329"/>
      <c r="QYE522" s="329"/>
      <c r="QYF522" s="329"/>
      <c r="QYG522" s="329"/>
      <c r="QYH522" s="329"/>
      <c r="QYI522" s="329"/>
      <c r="QYJ522" s="329"/>
      <c r="QYK522" s="329"/>
      <c r="QYL522" s="329"/>
      <c r="QYM522" s="329"/>
      <c r="QYN522" s="329"/>
      <c r="QYO522" s="329"/>
      <c r="QYP522" s="329"/>
      <c r="QYQ522" s="329"/>
      <c r="QYR522" s="329"/>
      <c r="QYS522" s="329"/>
      <c r="QYT522" s="329"/>
      <c r="QYU522" s="329"/>
      <c r="QYV522" s="329"/>
      <c r="QYW522" s="329"/>
      <c r="QYX522" s="329"/>
      <c r="QYY522" s="329"/>
      <c r="QYZ522" s="329"/>
      <c r="QZA522" s="329"/>
      <c r="QZB522" s="329"/>
      <c r="QZC522" s="329"/>
      <c r="QZD522" s="329"/>
      <c r="QZE522" s="329"/>
      <c r="QZF522" s="329"/>
      <c r="QZG522" s="329"/>
      <c r="QZH522" s="329"/>
      <c r="QZI522" s="329"/>
      <c r="QZJ522" s="329"/>
      <c r="QZK522" s="329"/>
      <c r="QZL522" s="329"/>
      <c r="QZM522" s="329"/>
      <c r="QZN522" s="329"/>
      <c r="QZO522" s="329"/>
      <c r="QZP522" s="329"/>
      <c r="QZQ522" s="329"/>
      <c r="QZR522" s="329"/>
      <c r="QZS522" s="329"/>
      <c r="QZT522" s="329"/>
      <c r="QZU522" s="329"/>
      <c r="QZV522" s="329"/>
      <c r="QZW522" s="329"/>
      <c r="QZX522" s="329"/>
      <c r="QZY522" s="329"/>
      <c r="QZZ522" s="329"/>
      <c r="RAA522" s="329"/>
      <c r="RAB522" s="329"/>
      <c r="RAC522" s="329"/>
      <c r="RAD522" s="329"/>
      <c r="RAE522" s="329"/>
      <c r="RAF522" s="329"/>
      <c r="RAG522" s="329"/>
      <c r="RAH522" s="329"/>
      <c r="RAI522" s="329"/>
      <c r="RAJ522" s="329"/>
      <c r="RAK522" s="329"/>
      <c r="RAL522" s="329"/>
      <c r="RAM522" s="329"/>
      <c r="RAN522" s="329"/>
      <c r="RAO522" s="329"/>
      <c r="RAP522" s="329"/>
      <c r="RAQ522" s="329"/>
      <c r="RAR522" s="329"/>
      <c r="RAS522" s="329"/>
      <c r="RAT522" s="329"/>
      <c r="RAU522" s="329"/>
      <c r="RAV522" s="329"/>
      <c r="RAW522" s="329"/>
      <c r="RAX522" s="329"/>
      <c r="RAY522" s="329"/>
      <c r="RAZ522" s="329"/>
      <c r="RBA522" s="329"/>
      <c r="RBB522" s="329"/>
      <c r="RBC522" s="329"/>
      <c r="RBD522" s="329"/>
      <c r="RBE522" s="329"/>
      <c r="RBF522" s="329"/>
      <c r="RBG522" s="329"/>
      <c r="RBH522" s="329"/>
      <c r="RBI522" s="329"/>
      <c r="RBJ522" s="329"/>
      <c r="RBK522" s="329"/>
      <c r="RBL522" s="329"/>
      <c r="RBM522" s="329"/>
      <c r="RBN522" s="329"/>
      <c r="RBO522" s="329"/>
      <c r="RBP522" s="329"/>
      <c r="RBQ522" s="329"/>
      <c r="RBR522" s="329"/>
      <c r="RBS522" s="329"/>
      <c r="RBT522" s="329"/>
      <c r="RBU522" s="329"/>
      <c r="RBV522" s="329"/>
      <c r="RBW522" s="329"/>
      <c r="RBX522" s="329"/>
      <c r="RBY522" s="329"/>
      <c r="RBZ522" s="329"/>
      <c r="RCA522" s="329"/>
      <c r="RCB522" s="329"/>
      <c r="RCC522" s="329"/>
      <c r="RCD522" s="329"/>
      <c r="RCE522" s="329"/>
      <c r="RCF522" s="329"/>
      <c r="RCG522" s="329"/>
      <c r="RCH522" s="329"/>
      <c r="RCI522" s="329"/>
      <c r="RCJ522" s="329"/>
      <c r="RCK522" s="329"/>
      <c r="RCL522" s="329"/>
      <c r="RCM522" s="329"/>
      <c r="RCN522" s="329"/>
      <c r="RCO522" s="329"/>
      <c r="RCP522" s="329"/>
      <c r="RCQ522" s="329"/>
      <c r="RCR522" s="329"/>
      <c r="RCS522" s="329"/>
      <c r="RCT522" s="329"/>
      <c r="RCU522" s="329"/>
      <c r="RCV522" s="329"/>
      <c r="RCW522" s="329"/>
      <c r="RCX522" s="329"/>
      <c r="RCY522" s="329"/>
      <c r="RCZ522" s="329"/>
      <c r="RDA522" s="329"/>
      <c r="RDB522" s="329"/>
      <c r="RDC522" s="329"/>
      <c r="RDD522" s="329"/>
      <c r="RDE522" s="329"/>
      <c r="RDF522" s="329"/>
      <c r="RDG522" s="329"/>
      <c r="RDH522" s="329"/>
      <c r="RDI522" s="329"/>
      <c r="RDJ522" s="329"/>
      <c r="RDK522" s="329"/>
      <c r="RDL522" s="329"/>
      <c r="RDM522" s="329"/>
      <c r="RDN522" s="329"/>
      <c r="RDO522" s="329"/>
      <c r="RDP522" s="329"/>
      <c r="RDQ522" s="329"/>
      <c r="RDR522" s="329"/>
      <c r="RDS522" s="329"/>
      <c r="RDT522" s="329"/>
      <c r="RDU522" s="329"/>
      <c r="RDV522" s="329"/>
      <c r="RDW522" s="329"/>
      <c r="RDX522" s="329"/>
      <c r="RDY522" s="329"/>
      <c r="RDZ522" s="329"/>
      <c r="REA522" s="329"/>
      <c r="REB522" s="329"/>
      <c r="REC522" s="329"/>
      <c r="RED522" s="329"/>
      <c r="REE522" s="329"/>
      <c r="REF522" s="329"/>
      <c r="REG522" s="329"/>
      <c r="REH522" s="329"/>
      <c r="REI522" s="329"/>
      <c r="REJ522" s="329"/>
      <c r="REK522" s="329"/>
      <c r="REL522" s="329"/>
      <c r="REM522" s="329"/>
      <c r="REN522" s="329"/>
      <c r="REO522" s="329"/>
      <c r="REP522" s="329"/>
      <c r="REQ522" s="329"/>
      <c r="RER522" s="329"/>
      <c r="RES522" s="329"/>
      <c r="RET522" s="329"/>
      <c r="REU522" s="329"/>
      <c r="REV522" s="329"/>
      <c r="REW522" s="329"/>
      <c r="REX522" s="329"/>
      <c r="REY522" s="329"/>
      <c r="REZ522" s="329"/>
      <c r="RFA522" s="329"/>
      <c r="RFB522" s="329"/>
      <c r="RFC522" s="329"/>
      <c r="RFD522" s="329"/>
      <c r="RFE522" s="329"/>
      <c r="RFF522" s="329"/>
      <c r="RFG522" s="329"/>
      <c r="RFH522" s="329"/>
      <c r="RFI522" s="329"/>
      <c r="RFJ522" s="329"/>
      <c r="RFK522" s="329"/>
      <c r="RFL522" s="329"/>
      <c r="RFM522" s="329"/>
      <c r="RFN522" s="329"/>
      <c r="RFO522" s="329"/>
      <c r="RFP522" s="329"/>
      <c r="RFQ522" s="329"/>
      <c r="RFR522" s="329"/>
      <c r="RFS522" s="329"/>
      <c r="RFT522" s="329"/>
      <c r="RFU522" s="329"/>
      <c r="RFV522" s="329"/>
      <c r="RFW522" s="329"/>
      <c r="RFX522" s="329"/>
      <c r="RFY522" s="329"/>
      <c r="RFZ522" s="329"/>
      <c r="RGA522" s="329"/>
      <c r="RGB522" s="329"/>
      <c r="RGC522" s="329"/>
      <c r="RGD522" s="329"/>
      <c r="RGE522" s="329"/>
      <c r="RGF522" s="329"/>
      <c r="RGG522" s="329"/>
      <c r="RGH522" s="329"/>
      <c r="RGI522" s="329"/>
      <c r="RGJ522" s="329"/>
      <c r="RGK522" s="329"/>
      <c r="RGL522" s="329"/>
      <c r="RGM522" s="329"/>
      <c r="RGN522" s="329"/>
      <c r="RGO522" s="329"/>
      <c r="RGP522" s="329"/>
      <c r="RGQ522" s="329"/>
      <c r="RGR522" s="329"/>
      <c r="RGS522" s="329"/>
      <c r="RGT522" s="329"/>
      <c r="RGU522" s="329"/>
      <c r="RGV522" s="329"/>
      <c r="RGW522" s="329"/>
      <c r="RGX522" s="329"/>
      <c r="RGY522" s="329"/>
      <c r="RGZ522" s="329"/>
      <c r="RHA522" s="329"/>
      <c r="RHB522" s="329"/>
      <c r="RHC522" s="329"/>
      <c r="RHD522" s="329"/>
      <c r="RHE522" s="329"/>
      <c r="RHF522" s="329"/>
      <c r="RHG522" s="329"/>
      <c r="RHH522" s="329"/>
      <c r="RHI522" s="329"/>
      <c r="RHJ522" s="329"/>
      <c r="RHK522" s="329"/>
      <c r="RHL522" s="329"/>
      <c r="RHM522" s="329"/>
      <c r="RHN522" s="329"/>
      <c r="RHO522" s="329"/>
      <c r="RHP522" s="329"/>
      <c r="RHQ522" s="329"/>
      <c r="RHR522" s="329"/>
      <c r="RHS522" s="329"/>
      <c r="RHT522" s="329"/>
      <c r="RHU522" s="329"/>
      <c r="RHV522" s="329"/>
      <c r="RHW522" s="329"/>
      <c r="RHX522" s="329"/>
      <c r="RHY522" s="329"/>
      <c r="RHZ522" s="329"/>
      <c r="RIA522" s="329"/>
      <c r="RIB522" s="329"/>
      <c r="RIC522" s="329"/>
      <c r="RID522" s="329"/>
      <c r="RIE522" s="329"/>
      <c r="RIF522" s="329"/>
      <c r="RIG522" s="329"/>
      <c r="RIH522" s="329"/>
      <c r="RII522" s="329"/>
      <c r="RIJ522" s="329"/>
      <c r="RIK522" s="329"/>
      <c r="RIL522" s="329"/>
      <c r="RIM522" s="329"/>
      <c r="RIN522" s="329"/>
      <c r="RIO522" s="329"/>
      <c r="RIP522" s="329"/>
      <c r="RIQ522" s="329"/>
      <c r="RIR522" s="329"/>
      <c r="RIS522" s="329"/>
      <c r="RIT522" s="329"/>
      <c r="RIU522" s="329"/>
      <c r="RIV522" s="329"/>
      <c r="RIW522" s="329"/>
      <c r="RIX522" s="329"/>
      <c r="RIY522" s="329"/>
      <c r="RIZ522" s="329"/>
      <c r="RJA522" s="329"/>
      <c r="RJB522" s="329"/>
      <c r="RJC522" s="329"/>
      <c r="RJD522" s="329"/>
      <c r="RJE522" s="329"/>
      <c r="RJF522" s="329"/>
      <c r="RJG522" s="329"/>
      <c r="RJH522" s="329"/>
      <c r="RJI522" s="329"/>
      <c r="RJJ522" s="329"/>
      <c r="RJK522" s="329"/>
      <c r="RJL522" s="329"/>
      <c r="RJM522" s="329"/>
      <c r="RJN522" s="329"/>
      <c r="RJO522" s="329"/>
      <c r="RJP522" s="329"/>
      <c r="RJQ522" s="329"/>
      <c r="RJR522" s="329"/>
      <c r="RJS522" s="329"/>
      <c r="RJT522" s="329"/>
      <c r="RJU522" s="329"/>
      <c r="RJV522" s="329"/>
      <c r="RJW522" s="329"/>
      <c r="RJX522" s="329"/>
      <c r="RJY522" s="329"/>
      <c r="RJZ522" s="329"/>
      <c r="RKA522" s="329"/>
      <c r="RKB522" s="329"/>
      <c r="RKC522" s="329"/>
      <c r="RKD522" s="329"/>
      <c r="RKE522" s="329"/>
      <c r="RKF522" s="329"/>
      <c r="RKG522" s="329"/>
      <c r="RKH522" s="329"/>
      <c r="RKI522" s="329"/>
      <c r="RKJ522" s="329"/>
      <c r="RKK522" s="329"/>
      <c r="RKL522" s="329"/>
      <c r="RKM522" s="329"/>
      <c r="RKN522" s="329"/>
      <c r="RKO522" s="329"/>
      <c r="RKP522" s="329"/>
      <c r="RKQ522" s="329"/>
      <c r="RKR522" s="329"/>
      <c r="RKS522" s="329"/>
      <c r="RKT522" s="329"/>
      <c r="RKU522" s="329"/>
      <c r="RKV522" s="329"/>
      <c r="RKW522" s="329"/>
      <c r="RKX522" s="329"/>
      <c r="RKY522" s="329"/>
      <c r="RKZ522" s="329"/>
      <c r="RLA522" s="329"/>
      <c r="RLB522" s="329"/>
      <c r="RLC522" s="329"/>
      <c r="RLD522" s="329"/>
      <c r="RLE522" s="329"/>
      <c r="RLF522" s="329"/>
      <c r="RLG522" s="329"/>
      <c r="RLH522" s="329"/>
      <c r="RLI522" s="329"/>
      <c r="RLJ522" s="329"/>
      <c r="RLK522" s="329"/>
      <c r="RLL522" s="329"/>
      <c r="RLM522" s="329"/>
      <c r="RLN522" s="329"/>
      <c r="RLO522" s="329"/>
      <c r="RLP522" s="329"/>
      <c r="RLQ522" s="329"/>
      <c r="RLR522" s="329"/>
      <c r="RLS522" s="329"/>
      <c r="RLT522" s="329"/>
      <c r="RLU522" s="329"/>
      <c r="RLV522" s="329"/>
      <c r="RLW522" s="329"/>
      <c r="RLX522" s="329"/>
      <c r="RLY522" s="329"/>
      <c r="RLZ522" s="329"/>
      <c r="RMA522" s="329"/>
      <c r="RMB522" s="329"/>
      <c r="RMC522" s="329"/>
      <c r="RMD522" s="329"/>
      <c r="RME522" s="329"/>
      <c r="RMF522" s="329"/>
      <c r="RMG522" s="329"/>
      <c r="RMH522" s="329"/>
      <c r="RMI522" s="329"/>
      <c r="RMJ522" s="329"/>
      <c r="RMK522" s="329"/>
      <c r="RML522" s="329"/>
      <c r="RMM522" s="329"/>
      <c r="RMN522" s="329"/>
      <c r="RMO522" s="329"/>
      <c r="RMP522" s="329"/>
      <c r="RMQ522" s="329"/>
      <c r="RMR522" s="329"/>
      <c r="RMS522" s="329"/>
      <c r="RMT522" s="329"/>
      <c r="RMU522" s="329"/>
      <c r="RMV522" s="329"/>
      <c r="RMW522" s="329"/>
      <c r="RMX522" s="329"/>
      <c r="RMY522" s="329"/>
      <c r="RMZ522" s="329"/>
      <c r="RNA522" s="329"/>
      <c r="RNB522" s="329"/>
      <c r="RNC522" s="329"/>
      <c r="RND522" s="329"/>
      <c r="RNE522" s="329"/>
      <c r="RNF522" s="329"/>
      <c r="RNG522" s="329"/>
      <c r="RNH522" s="329"/>
      <c r="RNI522" s="329"/>
      <c r="RNJ522" s="329"/>
      <c r="RNK522" s="329"/>
      <c r="RNL522" s="329"/>
      <c r="RNM522" s="329"/>
      <c r="RNN522" s="329"/>
      <c r="RNO522" s="329"/>
      <c r="RNP522" s="329"/>
      <c r="RNQ522" s="329"/>
      <c r="RNR522" s="329"/>
      <c r="RNS522" s="329"/>
      <c r="RNT522" s="329"/>
      <c r="RNU522" s="329"/>
      <c r="RNV522" s="329"/>
      <c r="RNW522" s="329"/>
      <c r="RNX522" s="329"/>
      <c r="RNY522" s="329"/>
      <c r="RNZ522" s="329"/>
      <c r="ROA522" s="329"/>
      <c r="ROB522" s="329"/>
      <c r="ROC522" s="329"/>
      <c r="ROD522" s="329"/>
      <c r="ROE522" s="329"/>
      <c r="ROF522" s="329"/>
      <c r="ROG522" s="329"/>
      <c r="ROH522" s="329"/>
      <c r="ROI522" s="329"/>
      <c r="ROJ522" s="329"/>
      <c r="ROK522" s="329"/>
      <c r="ROL522" s="329"/>
      <c r="ROM522" s="329"/>
      <c r="RON522" s="329"/>
      <c r="ROO522" s="329"/>
      <c r="ROP522" s="329"/>
      <c r="ROQ522" s="329"/>
      <c r="ROR522" s="329"/>
      <c r="ROS522" s="329"/>
      <c r="ROT522" s="329"/>
      <c r="ROU522" s="329"/>
      <c r="ROV522" s="329"/>
      <c r="ROW522" s="329"/>
      <c r="ROX522" s="329"/>
      <c r="ROY522" s="329"/>
      <c r="ROZ522" s="329"/>
      <c r="RPA522" s="329"/>
      <c r="RPB522" s="329"/>
      <c r="RPC522" s="329"/>
      <c r="RPD522" s="329"/>
      <c r="RPE522" s="329"/>
      <c r="RPF522" s="329"/>
      <c r="RPG522" s="329"/>
      <c r="RPH522" s="329"/>
      <c r="RPI522" s="329"/>
      <c r="RPJ522" s="329"/>
      <c r="RPK522" s="329"/>
      <c r="RPL522" s="329"/>
      <c r="RPM522" s="329"/>
      <c r="RPN522" s="329"/>
      <c r="RPO522" s="329"/>
      <c r="RPP522" s="329"/>
      <c r="RPQ522" s="329"/>
      <c r="RPR522" s="329"/>
      <c r="RPS522" s="329"/>
      <c r="RPT522" s="329"/>
      <c r="RPU522" s="329"/>
      <c r="RPV522" s="329"/>
      <c r="RPW522" s="329"/>
      <c r="RPX522" s="329"/>
      <c r="RPY522" s="329"/>
      <c r="RPZ522" s="329"/>
      <c r="RQA522" s="329"/>
      <c r="RQB522" s="329"/>
      <c r="RQC522" s="329"/>
      <c r="RQD522" s="329"/>
      <c r="RQE522" s="329"/>
      <c r="RQF522" s="329"/>
      <c r="RQG522" s="329"/>
      <c r="RQH522" s="329"/>
      <c r="RQI522" s="329"/>
      <c r="RQJ522" s="329"/>
      <c r="RQK522" s="329"/>
      <c r="RQL522" s="329"/>
      <c r="RQM522" s="329"/>
      <c r="RQN522" s="329"/>
      <c r="RQO522" s="329"/>
      <c r="RQP522" s="329"/>
      <c r="RQQ522" s="329"/>
      <c r="RQR522" s="329"/>
      <c r="RQS522" s="329"/>
      <c r="RQT522" s="329"/>
      <c r="RQU522" s="329"/>
      <c r="RQV522" s="329"/>
      <c r="RQW522" s="329"/>
      <c r="RQX522" s="329"/>
      <c r="RQY522" s="329"/>
      <c r="RQZ522" s="329"/>
      <c r="RRA522" s="329"/>
      <c r="RRB522" s="329"/>
      <c r="RRC522" s="329"/>
      <c r="RRD522" s="329"/>
      <c r="RRE522" s="329"/>
      <c r="RRF522" s="329"/>
      <c r="RRG522" s="329"/>
      <c r="RRH522" s="329"/>
      <c r="RRI522" s="329"/>
      <c r="RRJ522" s="329"/>
      <c r="RRK522" s="329"/>
      <c r="RRL522" s="329"/>
      <c r="RRM522" s="329"/>
      <c r="RRN522" s="329"/>
      <c r="RRO522" s="329"/>
      <c r="RRP522" s="329"/>
      <c r="RRQ522" s="329"/>
      <c r="RRR522" s="329"/>
      <c r="RRS522" s="329"/>
      <c r="RRT522" s="329"/>
      <c r="RRU522" s="329"/>
      <c r="RRV522" s="329"/>
      <c r="RRW522" s="329"/>
      <c r="RRX522" s="329"/>
      <c r="RRY522" s="329"/>
      <c r="RRZ522" s="329"/>
      <c r="RSA522" s="329"/>
      <c r="RSB522" s="329"/>
      <c r="RSC522" s="329"/>
      <c r="RSD522" s="329"/>
      <c r="RSE522" s="329"/>
      <c r="RSF522" s="329"/>
      <c r="RSG522" s="329"/>
      <c r="RSH522" s="329"/>
      <c r="RSI522" s="329"/>
      <c r="RSJ522" s="329"/>
      <c r="RSK522" s="329"/>
      <c r="RSL522" s="329"/>
      <c r="RSM522" s="329"/>
      <c r="RSN522" s="329"/>
      <c r="RSO522" s="329"/>
      <c r="RSP522" s="329"/>
      <c r="RSQ522" s="329"/>
      <c r="RSR522" s="329"/>
      <c r="RSS522" s="329"/>
      <c r="RST522" s="329"/>
      <c r="RSU522" s="329"/>
      <c r="RSV522" s="329"/>
      <c r="RSW522" s="329"/>
      <c r="RSX522" s="329"/>
      <c r="RSY522" s="329"/>
      <c r="RSZ522" s="329"/>
      <c r="RTA522" s="329"/>
      <c r="RTB522" s="329"/>
      <c r="RTC522" s="329"/>
      <c r="RTD522" s="329"/>
      <c r="RTE522" s="329"/>
      <c r="RTF522" s="329"/>
      <c r="RTG522" s="329"/>
      <c r="RTH522" s="329"/>
      <c r="RTI522" s="329"/>
      <c r="RTJ522" s="329"/>
      <c r="RTK522" s="329"/>
      <c r="RTL522" s="329"/>
      <c r="RTM522" s="329"/>
      <c r="RTN522" s="329"/>
      <c r="RTO522" s="329"/>
      <c r="RTP522" s="329"/>
      <c r="RTQ522" s="329"/>
      <c r="RTR522" s="329"/>
      <c r="RTS522" s="329"/>
      <c r="RTT522" s="329"/>
      <c r="RTU522" s="329"/>
      <c r="RTV522" s="329"/>
      <c r="RTW522" s="329"/>
      <c r="RTX522" s="329"/>
      <c r="RTY522" s="329"/>
      <c r="RTZ522" s="329"/>
      <c r="RUA522" s="329"/>
      <c r="RUB522" s="329"/>
      <c r="RUC522" s="329"/>
      <c r="RUD522" s="329"/>
      <c r="RUE522" s="329"/>
      <c r="RUF522" s="329"/>
      <c r="RUG522" s="329"/>
      <c r="RUH522" s="329"/>
      <c r="RUI522" s="329"/>
      <c r="RUJ522" s="329"/>
      <c r="RUK522" s="329"/>
      <c r="RUL522" s="329"/>
      <c r="RUM522" s="329"/>
      <c r="RUN522" s="329"/>
      <c r="RUO522" s="329"/>
      <c r="RUP522" s="329"/>
      <c r="RUQ522" s="329"/>
      <c r="RUR522" s="329"/>
      <c r="RUS522" s="329"/>
      <c r="RUT522" s="329"/>
      <c r="RUU522" s="329"/>
      <c r="RUV522" s="329"/>
      <c r="RUW522" s="329"/>
      <c r="RUX522" s="329"/>
      <c r="RUY522" s="329"/>
      <c r="RUZ522" s="329"/>
      <c r="RVA522" s="329"/>
      <c r="RVB522" s="329"/>
      <c r="RVC522" s="329"/>
      <c r="RVD522" s="329"/>
      <c r="RVE522" s="329"/>
      <c r="RVF522" s="329"/>
      <c r="RVG522" s="329"/>
      <c r="RVH522" s="329"/>
      <c r="RVI522" s="329"/>
      <c r="RVJ522" s="329"/>
      <c r="RVK522" s="329"/>
      <c r="RVL522" s="329"/>
      <c r="RVM522" s="329"/>
      <c r="RVN522" s="329"/>
      <c r="RVO522" s="329"/>
      <c r="RVP522" s="329"/>
      <c r="RVQ522" s="329"/>
      <c r="RVR522" s="329"/>
      <c r="RVS522" s="329"/>
      <c r="RVT522" s="329"/>
      <c r="RVU522" s="329"/>
      <c r="RVV522" s="329"/>
      <c r="RVW522" s="329"/>
      <c r="RVX522" s="329"/>
      <c r="RVY522" s="329"/>
      <c r="RVZ522" s="329"/>
      <c r="RWA522" s="329"/>
      <c r="RWB522" s="329"/>
      <c r="RWC522" s="329"/>
      <c r="RWD522" s="329"/>
      <c r="RWE522" s="329"/>
      <c r="RWF522" s="329"/>
      <c r="RWG522" s="329"/>
      <c r="RWH522" s="329"/>
      <c r="RWI522" s="329"/>
      <c r="RWJ522" s="329"/>
      <c r="RWK522" s="329"/>
      <c r="RWL522" s="329"/>
      <c r="RWM522" s="329"/>
      <c r="RWN522" s="329"/>
      <c r="RWO522" s="329"/>
      <c r="RWP522" s="329"/>
      <c r="RWQ522" s="329"/>
      <c r="RWR522" s="329"/>
      <c r="RWS522" s="329"/>
      <c r="RWT522" s="329"/>
      <c r="RWU522" s="329"/>
      <c r="RWV522" s="329"/>
      <c r="RWW522" s="329"/>
      <c r="RWX522" s="329"/>
      <c r="RWY522" s="329"/>
      <c r="RWZ522" s="329"/>
      <c r="RXA522" s="329"/>
      <c r="RXB522" s="329"/>
      <c r="RXC522" s="329"/>
      <c r="RXD522" s="329"/>
      <c r="RXE522" s="329"/>
      <c r="RXF522" s="329"/>
      <c r="RXG522" s="329"/>
      <c r="RXH522" s="329"/>
      <c r="RXI522" s="329"/>
      <c r="RXJ522" s="329"/>
      <c r="RXK522" s="329"/>
      <c r="RXL522" s="329"/>
      <c r="RXM522" s="329"/>
      <c r="RXN522" s="329"/>
      <c r="RXO522" s="329"/>
      <c r="RXP522" s="329"/>
      <c r="RXQ522" s="329"/>
      <c r="RXR522" s="329"/>
      <c r="RXS522" s="329"/>
      <c r="RXT522" s="329"/>
      <c r="RXU522" s="329"/>
      <c r="RXV522" s="329"/>
      <c r="RXW522" s="329"/>
      <c r="RXX522" s="329"/>
      <c r="RXY522" s="329"/>
      <c r="RXZ522" s="329"/>
      <c r="RYA522" s="329"/>
      <c r="RYB522" s="329"/>
      <c r="RYC522" s="329"/>
      <c r="RYD522" s="329"/>
      <c r="RYE522" s="329"/>
      <c r="RYF522" s="329"/>
      <c r="RYG522" s="329"/>
      <c r="RYH522" s="329"/>
      <c r="RYI522" s="329"/>
      <c r="RYJ522" s="329"/>
      <c r="RYK522" s="329"/>
      <c r="RYL522" s="329"/>
      <c r="RYM522" s="329"/>
      <c r="RYN522" s="329"/>
      <c r="RYO522" s="329"/>
      <c r="RYP522" s="329"/>
      <c r="RYQ522" s="329"/>
      <c r="RYR522" s="329"/>
      <c r="RYS522" s="329"/>
      <c r="RYT522" s="329"/>
      <c r="RYU522" s="329"/>
      <c r="RYV522" s="329"/>
      <c r="RYW522" s="329"/>
      <c r="RYX522" s="329"/>
      <c r="RYY522" s="329"/>
      <c r="RYZ522" s="329"/>
      <c r="RZA522" s="329"/>
      <c r="RZB522" s="329"/>
      <c r="RZC522" s="329"/>
      <c r="RZD522" s="329"/>
      <c r="RZE522" s="329"/>
      <c r="RZF522" s="329"/>
      <c r="RZG522" s="329"/>
      <c r="RZH522" s="329"/>
      <c r="RZI522" s="329"/>
      <c r="RZJ522" s="329"/>
      <c r="RZK522" s="329"/>
      <c r="RZL522" s="329"/>
      <c r="RZM522" s="329"/>
      <c r="RZN522" s="329"/>
      <c r="RZO522" s="329"/>
      <c r="RZP522" s="329"/>
      <c r="RZQ522" s="329"/>
      <c r="RZR522" s="329"/>
      <c r="RZS522" s="329"/>
      <c r="RZT522" s="329"/>
      <c r="RZU522" s="329"/>
      <c r="RZV522" s="329"/>
      <c r="RZW522" s="329"/>
      <c r="RZX522" s="329"/>
      <c r="RZY522" s="329"/>
      <c r="RZZ522" s="329"/>
      <c r="SAA522" s="329"/>
      <c r="SAB522" s="329"/>
      <c r="SAC522" s="329"/>
      <c r="SAD522" s="329"/>
      <c r="SAE522" s="329"/>
      <c r="SAF522" s="329"/>
      <c r="SAG522" s="329"/>
      <c r="SAH522" s="329"/>
      <c r="SAI522" s="329"/>
      <c r="SAJ522" s="329"/>
      <c r="SAK522" s="329"/>
      <c r="SAL522" s="329"/>
      <c r="SAM522" s="329"/>
      <c r="SAN522" s="329"/>
      <c r="SAO522" s="329"/>
      <c r="SAP522" s="329"/>
      <c r="SAQ522" s="329"/>
      <c r="SAR522" s="329"/>
      <c r="SAS522" s="329"/>
      <c r="SAT522" s="329"/>
      <c r="SAU522" s="329"/>
      <c r="SAV522" s="329"/>
      <c r="SAW522" s="329"/>
      <c r="SAX522" s="329"/>
      <c r="SAY522" s="329"/>
      <c r="SAZ522" s="329"/>
      <c r="SBA522" s="329"/>
      <c r="SBB522" s="329"/>
      <c r="SBC522" s="329"/>
      <c r="SBD522" s="329"/>
      <c r="SBE522" s="329"/>
      <c r="SBF522" s="329"/>
      <c r="SBG522" s="329"/>
      <c r="SBH522" s="329"/>
      <c r="SBI522" s="329"/>
      <c r="SBJ522" s="329"/>
      <c r="SBK522" s="329"/>
      <c r="SBL522" s="329"/>
      <c r="SBM522" s="329"/>
      <c r="SBN522" s="329"/>
      <c r="SBO522" s="329"/>
      <c r="SBP522" s="329"/>
      <c r="SBQ522" s="329"/>
      <c r="SBR522" s="329"/>
      <c r="SBS522" s="329"/>
      <c r="SBT522" s="329"/>
      <c r="SBU522" s="329"/>
      <c r="SBV522" s="329"/>
      <c r="SBW522" s="329"/>
      <c r="SBX522" s="329"/>
      <c r="SBY522" s="329"/>
      <c r="SBZ522" s="329"/>
      <c r="SCA522" s="329"/>
      <c r="SCB522" s="329"/>
      <c r="SCC522" s="329"/>
      <c r="SCD522" s="329"/>
      <c r="SCE522" s="329"/>
      <c r="SCF522" s="329"/>
      <c r="SCG522" s="329"/>
      <c r="SCH522" s="329"/>
      <c r="SCI522" s="329"/>
      <c r="SCJ522" s="329"/>
      <c r="SCK522" s="329"/>
      <c r="SCL522" s="329"/>
      <c r="SCM522" s="329"/>
      <c r="SCN522" s="329"/>
      <c r="SCO522" s="329"/>
      <c r="SCP522" s="329"/>
      <c r="SCQ522" s="329"/>
      <c r="SCR522" s="329"/>
      <c r="SCS522" s="329"/>
      <c r="SCT522" s="329"/>
      <c r="SCU522" s="329"/>
      <c r="SCV522" s="329"/>
      <c r="SCW522" s="329"/>
      <c r="SCX522" s="329"/>
      <c r="SCY522" s="329"/>
      <c r="SCZ522" s="329"/>
      <c r="SDA522" s="329"/>
      <c r="SDB522" s="329"/>
      <c r="SDC522" s="329"/>
      <c r="SDD522" s="329"/>
      <c r="SDE522" s="329"/>
      <c r="SDF522" s="329"/>
      <c r="SDG522" s="329"/>
      <c r="SDH522" s="329"/>
      <c r="SDI522" s="329"/>
      <c r="SDJ522" s="329"/>
      <c r="SDK522" s="329"/>
      <c r="SDL522" s="329"/>
      <c r="SDM522" s="329"/>
      <c r="SDN522" s="329"/>
      <c r="SDO522" s="329"/>
      <c r="SDP522" s="329"/>
      <c r="SDQ522" s="329"/>
      <c r="SDR522" s="329"/>
      <c r="SDS522" s="329"/>
      <c r="SDT522" s="329"/>
      <c r="SDU522" s="329"/>
      <c r="SDV522" s="329"/>
      <c r="SDW522" s="329"/>
      <c r="SDX522" s="329"/>
      <c r="SDY522" s="329"/>
      <c r="SDZ522" s="329"/>
      <c r="SEA522" s="329"/>
      <c r="SEB522" s="329"/>
      <c r="SEC522" s="329"/>
      <c r="SED522" s="329"/>
      <c r="SEE522" s="329"/>
      <c r="SEF522" s="329"/>
      <c r="SEG522" s="329"/>
      <c r="SEH522" s="329"/>
      <c r="SEI522" s="329"/>
      <c r="SEJ522" s="329"/>
      <c r="SEK522" s="329"/>
      <c r="SEL522" s="329"/>
      <c r="SEM522" s="329"/>
      <c r="SEN522" s="329"/>
      <c r="SEO522" s="329"/>
      <c r="SEP522" s="329"/>
      <c r="SEQ522" s="329"/>
      <c r="SER522" s="329"/>
      <c r="SES522" s="329"/>
      <c r="SET522" s="329"/>
      <c r="SEU522" s="329"/>
      <c r="SEV522" s="329"/>
      <c r="SEW522" s="329"/>
      <c r="SEX522" s="329"/>
      <c r="SEY522" s="329"/>
      <c r="SEZ522" s="329"/>
      <c r="SFA522" s="329"/>
      <c r="SFB522" s="329"/>
      <c r="SFC522" s="329"/>
      <c r="SFD522" s="329"/>
      <c r="SFE522" s="329"/>
      <c r="SFF522" s="329"/>
      <c r="SFG522" s="329"/>
      <c r="SFH522" s="329"/>
      <c r="SFI522" s="329"/>
      <c r="SFJ522" s="329"/>
      <c r="SFK522" s="329"/>
      <c r="SFL522" s="329"/>
      <c r="SFM522" s="329"/>
      <c r="SFN522" s="329"/>
      <c r="SFO522" s="329"/>
      <c r="SFP522" s="329"/>
      <c r="SFQ522" s="329"/>
      <c r="SFR522" s="329"/>
      <c r="SFS522" s="329"/>
      <c r="SFT522" s="329"/>
      <c r="SFU522" s="329"/>
      <c r="SFV522" s="329"/>
      <c r="SFW522" s="329"/>
      <c r="SFX522" s="329"/>
      <c r="SFY522" s="329"/>
      <c r="SFZ522" s="329"/>
      <c r="SGA522" s="329"/>
      <c r="SGB522" s="329"/>
      <c r="SGC522" s="329"/>
      <c r="SGD522" s="329"/>
      <c r="SGE522" s="329"/>
      <c r="SGF522" s="329"/>
      <c r="SGG522" s="329"/>
      <c r="SGH522" s="329"/>
      <c r="SGI522" s="329"/>
      <c r="SGJ522" s="329"/>
      <c r="SGK522" s="329"/>
      <c r="SGL522" s="329"/>
      <c r="SGM522" s="329"/>
      <c r="SGN522" s="329"/>
      <c r="SGO522" s="329"/>
      <c r="SGP522" s="329"/>
      <c r="SGQ522" s="329"/>
      <c r="SGR522" s="329"/>
      <c r="SGS522" s="329"/>
      <c r="SGT522" s="329"/>
      <c r="SGU522" s="329"/>
      <c r="SGV522" s="329"/>
      <c r="SGW522" s="329"/>
      <c r="SGX522" s="329"/>
      <c r="SGY522" s="329"/>
      <c r="SGZ522" s="329"/>
      <c r="SHA522" s="329"/>
      <c r="SHB522" s="329"/>
      <c r="SHC522" s="329"/>
      <c r="SHD522" s="329"/>
      <c r="SHE522" s="329"/>
      <c r="SHF522" s="329"/>
      <c r="SHG522" s="329"/>
      <c r="SHH522" s="329"/>
      <c r="SHI522" s="329"/>
      <c r="SHJ522" s="329"/>
      <c r="SHK522" s="329"/>
      <c r="SHL522" s="329"/>
      <c r="SHM522" s="329"/>
      <c r="SHN522" s="329"/>
      <c r="SHO522" s="329"/>
      <c r="SHP522" s="329"/>
      <c r="SHQ522" s="329"/>
      <c r="SHR522" s="329"/>
      <c r="SHS522" s="329"/>
      <c r="SHT522" s="329"/>
      <c r="SHU522" s="329"/>
      <c r="SHV522" s="329"/>
      <c r="SHW522" s="329"/>
      <c r="SHX522" s="329"/>
      <c r="SHY522" s="329"/>
      <c r="SHZ522" s="329"/>
      <c r="SIA522" s="329"/>
      <c r="SIB522" s="329"/>
      <c r="SIC522" s="329"/>
      <c r="SID522" s="329"/>
      <c r="SIE522" s="329"/>
      <c r="SIF522" s="329"/>
      <c r="SIG522" s="329"/>
      <c r="SIH522" s="329"/>
      <c r="SII522" s="329"/>
      <c r="SIJ522" s="329"/>
      <c r="SIK522" s="329"/>
      <c r="SIL522" s="329"/>
      <c r="SIM522" s="329"/>
      <c r="SIN522" s="329"/>
      <c r="SIO522" s="329"/>
      <c r="SIP522" s="329"/>
      <c r="SIQ522" s="329"/>
      <c r="SIR522" s="329"/>
      <c r="SIS522" s="329"/>
      <c r="SIT522" s="329"/>
      <c r="SIU522" s="329"/>
      <c r="SIV522" s="329"/>
      <c r="SIW522" s="329"/>
      <c r="SIX522" s="329"/>
      <c r="SIY522" s="329"/>
      <c r="SIZ522" s="329"/>
      <c r="SJA522" s="329"/>
      <c r="SJB522" s="329"/>
      <c r="SJC522" s="329"/>
      <c r="SJD522" s="329"/>
      <c r="SJE522" s="329"/>
      <c r="SJF522" s="329"/>
      <c r="SJG522" s="329"/>
      <c r="SJH522" s="329"/>
      <c r="SJI522" s="329"/>
      <c r="SJJ522" s="329"/>
      <c r="SJK522" s="329"/>
      <c r="SJL522" s="329"/>
      <c r="SJM522" s="329"/>
      <c r="SJN522" s="329"/>
      <c r="SJO522" s="329"/>
      <c r="SJP522" s="329"/>
      <c r="SJQ522" s="329"/>
      <c r="SJR522" s="329"/>
      <c r="SJS522" s="329"/>
      <c r="SJT522" s="329"/>
      <c r="SJU522" s="329"/>
      <c r="SJV522" s="329"/>
      <c r="SJW522" s="329"/>
      <c r="SJX522" s="329"/>
      <c r="SJY522" s="329"/>
      <c r="SJZ522" s="329"/>
      <c r="SKA522" s="329"/>
      <c r="SKB522" s="329"/>
      <c r="SKC522" s="329"/>
      <c r="SKD522" s="329"/>
      <c r="SKE522" s="329"/>
      <c r="SKF522" s="329"/>
      <c r="SKG522" s="329"/>
      <c r="SKH522" s="329"/>
      <c r="SKI522" s="329"/>
      <c r="SKJ522" s="329"/>
      <c r="SKK522" s="329"/>
      <c r="SKL522" s="329"/>
      <c r="SKM522" s="329"/>
      <c r="SKN522" s="329"/>
      <c r="SKO522" s="329"/>
      <c r="SKP522" s="329"/>
      <c r="SKQ522" s="329"/>
      <c r="SKR522" s="329"/>
      <c r="SKS522" s="329"/>
      <c r="SKT522" s="329"/>
      <c r="SKU522" s="329"/>
      <c r="SKV522" s="329"/>
      <c r="SKW522" s="329"/>
      <c r="SKX522" s="329"/>
      <c r="SKY522" s="329"/>
      <c r="SKZ522" s="329"/>
      <c r="SLA522" s="329"/>
      <c r="SLB522" s="329"/>
      <c r="SLC522" s="329"/>
      <c r="SLD522" s="329"/>
      <c r="SLE522" s="329"/>
      <c r="SLF522" s="329"/>
      <c r="SLG522" s="329"/>
      <c r="SLH522" s="329"/>
      <c r="SLI522" s="329"/>
      <c r="SLJ522" s="329"/>
      <c r="SLK522" s="329"/>
      <c r="SLL522" s="329"/>
      <c r="SLM522" s="329"/>
      <c r="SLN522" s="329"/>
      <c r="SLO522" s="329"/>
      <c r="SLP522" s="329"/>
      <c r="SLQ522" s="329"/>
      <c r="SLR522" s="329"/>
      <c r="SLS522" s="329"/>
      <c r="SLT522" s="329"/>
      <c r="SLU522" s="329"/>
      <c r="SLV522" s="329"/>
      <c r="SLW522" s="329"/>
      <c r="SLX522" s="329"/>
      <c r="SLY522" s="329"/>
      <c r="SLZ522" s="329"/>
      <c r="SMA522" s="329"/>
      <c r="SMB522" s="329"/>
      <c r="SMC522" s="329"/>
      <c r="SMD522" s="329"/>
      <c r="SME522" s="329"/>
      <c r="SMF522" s="329"/>
      <c r="SMG522" s="329"/>
      <c r="SMH522" s="329"/>
      <c r="SMI522" s="329"/>
      <c r="SMJ522" s="329"/>
      <c r="SMK522" s="329"/>
      <c r="SML522" s="329"/>
      <c r="SMM522" s="329"/>
      <c r="SMN522" s="329"/>
      <c r="SMO522" s="329"/>
      <c r="SMP522" s="329"/>
      <c r="SMQ522" s="329"/>
      <c r="SMR522" s="329"/>
      <c r="SMS522" s="329"/>
      <c r="SMT522" s="329"/>
      <c r="SMU522" s="329"/>
      <c r="SMV522" s="329"/>
      <c r="SMW522" s="329"/>
      <c r="SMX522" s="329"/>
      <c r="SMY522" s="329"/>
      <c r="SMZ522" s="329"/>
      <c r="SNA522" s="329"/>
      <c r="SNB522" s="329"/>
      <c r="SNC522" s="329"/>
      <c r="SND522" s="329"/>
      <c r="SNE522" s="329"/>
      <c r="SNF522" s="329"/>
      <c r="SNG522" s="329"/>
      <c r="SNH522" s="329"/>
      <c r="SNI522" s="329"/>
      <c r="SNJ522" s="329"/>
      <c r="SNK522" s="329"/>
      <c r="SNL522" s="329"/>
      <c r="SNM522" s="329"/>
      <c r="SNN522" s="329"/>
      <c r="SNO522" s="329"/>
      <c r="SNP522" s="329"/>
      <c r="SNQ522" s="329"/>
      <c r="SNR522" s="329"/>
      <c r="SNS522" s="329"/>
      <c r="SNT522" s="329"/>
      <c r="SNU522" s="329"/>
      <c r="SNV522" s="329"/>
      <c r="SNW522" s="329"/>
      <c r="SNX522" s="329"/>
      <c r="SNY522" s="329"/>
      <c r="SNZ522" s="329"/>
      <c r="SOA522" s="329"/>
      <c r="SOB522" s="329"/>
      <c r="SOC522" s="329"/>
      <c r="SOD522" s="329"/>
      <c r="SOE522" s="329"/>
      <c r="SOF522" s="329"/>
      <c r="SOG522" s="329"/>
      <c r="SOH522" s="329"/>
      <c r="SOI522" s="329"/>
      <c r="SOJ522" s="329"/>
      <c r="SOK522" s="329"/>
      <c r="SOL522" s="329"/>
      <c r="SOM522" s="329"/>
      <c r="SON522" s="329"/>
      <c r="SOO522" s="329"/>
      <c r="SOP522" s="329"/>
      <c r="SOQ522" s="329"/>
      <c r="SOR522" s="329"/>
      <c r="SOS522" s="329"/>
      <c r="SOT522" s="329"/>
      <c r="SOU522" s="329"/>
      <c r="SOV522" s="329"/>
      <c r="SOW522" s="329"/>
      <c r="SOX522" s="329"/>
      <c r="SOY522" s="329"/>
      <c r="SOZ522" s="329"/>
      <c r="SPA522" s="329"/>
      <c r="SPB522" s="329"/>
      <c r="SPC522" s="329"/>
      <c r="SPD522" s="329"/>
      <c r="SPE522" s="329"/>
      <c r="SPF522" s="329"/>
      <c r="SPG522" s="329"/>
      <c r="SPH522" s="329"/>
      <c r="SPI522" s="329"/>
      <c r="SPJ522" s="329"/>
      <c r="SPK522" s="329"/>
      <c r="SPL522" s="329"/>
      <c r="SPM522" s="329"/>
      <c r="SPN522" s="329"/>
      <c r="SPO522" s="329"/>
      <c r="SPP522" s="329"/>
      <c r="SPQ522" s="329"/>
      <c r="SPR522" s="329"/>
      <c r="SPS522" s="329"/>
      <c r="SPT522" s="329"/>
      <c r="SPU522" s="329"/>
      <c r="SPV522" s="329"/>
      <c r="SPW522" s="329"/>
      <c r="SPX522" s="329"/>
      <c r="SPY522" s="329"/>
      <c r="SPZ522" s="329"/>
      <c r="SQA522" s="329"/>
      <c r="SQB522" s="329"/>
      <c r="SQC522" s="329"/>
      <c r="SQD522" s="329"/>
      <c r="SQE522" s="329"/>
      <c r="SQF522" s="329"/>
      <c r="SQG522" s="329"/>
      <c r="SQH522" s="329"/>
      <c r="SQI522" s="329"/>
      <c r="SQJ522" s="329"/>
      <c r="SQK522" s="329"/>
      <c r="SQL522" s="329"/>
      <c r="SQM522" s="329"/>
      <c r="SQN522" s="329"/>
      <c r="SQO522" s="329"/>
      <c r="SQP522" s="329"/>
      <c r="SQQ522" s="329"/>
      <c r="SQR522" s="329"/>
      <c r="SQS522" s="329"/>
      <c r="SQT522" s="329"/>
      <c r="SQU522" s="329"/>
      <c r="SQV522" s="329"/>
      <c r="SQW522" s="329"/>
      <c r="SQX522" s="329"/>
      <c r="SQY522" s="329"/>
      <c r="SQZ522" s="329"/>
      <c r="SRA522" s="329"/>
      <c r="SRB522" s="329"/>
      <c r="SRC522" s="329"/>
      <c r="SRD522" s="329"/>
      <c r="SRE522" s="329"/>
      <c r="SRF522" s="329"/>
      <c r="SRG522" s="329"/>
      <c r="SRH522" s="329"/>
      <c r="SRI522" s="329"/>
      <c r="SRJ522" s="329"/>
      <c r="SRK522" s="329"/>
      <c r="SRL522" s="329"/>
      <c r="SRM522" s="329"/>
      <c r="SRN522" s="329"/>
      <c r="SRO522" s="329"/>
      <c r="SRP522" s="329"/>
      <c r="SRQ522" s="329"/>
      <c r="SRR522" s="329"/>
      <c r="SRS522" s="329"/>
      <c r="SRT522" s="329"/>
      <c r="SRU522" s="329"/>
      <c r="SRV522" s="329"/>
      <c r="SRW522" s="329"/>
      <c r="SRX522" s="329"/>
      <c r="SRY522" s="329"/>
      <c r="SRZ522" s="329"/>
      <c r="SSA522" s="329"/>
      <c r="SSB522" s="329"/>
      <c r="SSC522" s="329"/>
      <c r="SSD522" s="329"/>
      <c r="SSE522" s="329"/>
      <c r="SSF522" s="329"/>
      <c r="SSG522" s="329"/>
      <c r="SSH522" s="329"/>
      <c r="SSI522" s="329"/>
      <c r="SSJ522" s="329"/>
      <c r="SSK522" s="329"/>
      <c r="SSL522" s="329"/>
      <c r="SSM522" s="329"/>
      <c r="SSN522" s="329"/>
      <c r="SSO522" s="329"/>
      <c r="SSP522" s="329"/>
      <c r="SSQ522" s="329"/>
      <c r="SSR522" s="329"/>
      <c r="SSS522" s="329"/>
      <c r="SST522" s="329"/>
      <c r="SSU522" s="329"/>
      <c r="SSV522" s="329"/>
      <c r="SSW522" s="329"/>
      <c r="SSX522" s="329"/>
      <c r="SSY522" s="329"/>
      <c r="SSZ522" s="329"/>
      <c r="STA522" s="329"/>
      <c r="STB522" s="329"/>
      <c r="STC522" s="329"/>
      <c r="STD522" s="329"/>
      <c r="STE522" s="329"/>
      <c r="STF522" s="329"/>
      <c r="STG522" s="329"/>
      <c r="STH522" s="329"/>
      <c r="STI522" s="329"/>
      <c r="STJ522" s="329"/>
      <c r="STK522" s="329"/>
      <c r="STL522" s="329"/>
      <c r="STM522" s="329"/>
      <c r="STN522" s="329"/>
      <c r="STO522" s="329"/>
      <c r="STP522" s="329"/>
      <c r="STQ522" s="329"/>
      <c r="STR522" s="329"/>
      <c r="STS522" s="329"/>
      <c r="STT522" s="329"/>
      <c r="STU522" s="329"/>
      <c r="STV522" s="329"/>
      <c r="STW522" s="329"/>
      <c r="STX522" s="329"/>
      <c r="STY522" s="329"/>
      <c r="STZ522" s="329"/>
      <c r="SUA522" s="329"/>
      <c r="SUB522" s="329"/>
      <c r="SUC522" s="329"/>
      <c r="SUD522" s="329"/>
      <c r="SUE522" s="329"/>
      <c r="SUF522" s="329"/>
      <c r="SUG522" s="329"/>
      <c r="SUH522" s="329"/>
      <c r="SUI522" s="329"/>
      <c r="SUJ522" s="329"/>
      <c r="SUK522" s="329"/>
      <c r="SUL522" s="329"/>
      <c r="SUM522" s="329"/>
      <c r="SUN522" s="329"/>
      <c r="SUO522" s="329"/>
      <c r="SUP522" s="329"/>
      <c r="SUQ522" s="329"/>
      <c r="SUR522" s="329"/>
      <c r="SUS522" s="329"/>
      <c r="SUT522" s="329"/>
      <c r="SUU522" s="329"/>
      <c r="SUV522" s="329"/>
      <c r="SUW522" s="329"/>
      <c r="SUX522" s="329"/>
      <c r="SUY522" s="329"/>
      <c r="SUZ522" s="329"/>
      <c r="SVA522" s="329"/>
      <c r="SVB522" s="329"/>
      <c r="SVC522" s="329"/>
      <c r="SVD522" s="329"/>
      <c r="SVE522" s="329"/>
      <c r="SVF522" s="329"/>
      <c r="SVG522" s="329"/>
      <c r="SVH522" s="329"/>
      <c r="SVI522" s="329"/>
      <c r="SVJ522" s="329"/>
      <c r="SVK522" s="329"/>
      <c r="SVL522" s="329"/>
      <c r="SVM522" s="329"/>
      <c r="SVN522" s="329"/>
      <c r="SVO522" s="329"/>
      <c r="SVP522" s="329"/>
      <c r="SVQ522" s="329"/>
      <c r="SVR522" s="329"/>
      <c r="SVS522" s="329"/>
      <c r="SVT522" s="329"/>
      <c r="SVU522" s="329"/>
      <c r="SVV522" s="329"/>
      <c r="SVW522" s="329"/>
      <c r="SVX522" s="329"/>
      <c r="SVY522" s="329"/>
      <c r="SVZ522" s="329"/>
      <c r="SWA522" s="329"/>
      <c r="SWB522" s="329"/>
      <c r="SWC522" s="329"/>
      <c r="SWD522" s="329"/>
      <c r="SWE522" s="329"/>
      <c r="SWF522" s="329"/>
      <c r="SWG522" s="329"/>
      <c r="SWH522" s="329"/>
      <c r="SWI522" s="329"/>
      <c r="SWJ522" s="329"/>
      <c r="SWK522" s="329"/>
      <c r="SWL522" s="329"/>
      <c r="SWM522" s="329"/>
      <c r="SWN522" s="329"/>
      <c r="SWO522" s="329"/>
      <c r="SWP522" s="329"/>
      <c r="SWQ522" s="329"/>
      <c r="SWR522" s="329"/>
      <c r="SWS522" s="329"/>
      <c r="SWT522" s="329"/>
      <c r="SWU522" s="329"/>
      <c r="SWV522" s="329"/>
      <c r="SWW522" s="329"/>
      <c r="SWX522" s="329"/>
      <c r="SWY522" s="329"/>
      <c r="SWZ522" s="329"/>
      <c r="SXA522" s="329"/>
      <c r="SXB522" s="329"/>
      <c r="SXC522" s="329"/>
      <c r="SXD522" s="329"/>
      <c r="SXE522" s="329"/>
      <c r="SXF522" s="329"/>
      <c r="SXG522" s="329"/>
      <c r="SXH522" s="329"/>
      <c r="SXI522" s="329"/>
      <c r="SXJ522" s="329"/>
      <c r="SXK522" s="329"/>
      <c r="SXL522" s="329"/>
      <c r="SXM522" s="329"/>
      <c r="SXN522" s="329"/>
      <c r="SXO522" s="329"/>
      <c r="SXP522" s="329"/>
      <c r="SXQ522" s="329"/>
      <c r="SXR522" s="329"/>
      <c r="SXS522" s="329"/>
      <c r="SXT522" s="329"/>
      <c r="SXU522" s="329"/>
      <c r="SXV522" s="329"/>
      <c r="SXW522" s="329"/>
      <c r="SXX522" s="329"/>
      <c r="SXY522" s="329"/>
      <c r="SXZ522" s="329"/>
      <c r="SYA522" s="329"/>
      <c r="SYB522" s="329"/>
      <c r="SYC522" s="329"/>
      <c r="SYD522" s="329"/>
      <c r="SYE522" s="329"/>
      <c r="SYF522" s="329"/>
      <c r="SYG522" s="329"/>
      <c r="SYH522" s="329"/>
      <c r="SYI522" s="329"/>
      <c r="SYJ522" s="329"/>
      <c r="SYK522" s="329"/>
      <c r="SYL522" s="329"/>
      <c r="SYM522" s="329"/>
      <c r="SYN522" s="329"/>
      <c r="SYO522" s="329"/>
      <c r="SYP522" s="329"/>
      <c r="SYQ522" s="329"/>
      <c r="SYR522" s="329"/>
      <c r="SYS522" s="329"/>
      <c r="SYT522" s="329"/>
      <c r="SYU522" s="329"/>
      <c r="SYV522" s="329"/>
      <c r="SYW522" s="329"/>
      <c r="SYX522" s="329"/>
      <c r="SYY522" s="329"/>
      <c r="SYZ522" s="329"/>
      <c r="SZA522" s="329"/>
      <c r="SZB522" s="329"/>
      <c r="SZC522" s="329"/>
      <c r="SZD522" s="329"/>
      <c r="SZE522" s="329"/>
      <c r="SZF522" s="329"/>
      <c r="SZG522" s="329"/>
      <c r="SZH522" s="329"/>
      <c r="SZI522" s="329"/>
      <c r="SZJ522" s="329"/>
      <c r="SZK522" s="329"/>
      <c r="SZL522" s="329"/>
      <c r="SZM522" s="329"/>
      <c r="SZN522" s="329"/>
      <c r="SZO522" s="329"/>
      <c r="SZP522" s="329"/>
      <c r="SZQ522" s="329"/>
      <c r="SZR522" s="329"/>
      <c r="SZS522" s="329"/>
      <c r="SZT522" s="329"/>
      <c r="SZU522" s="329"/>
      <c r="SZV522" s="329"/>
      <c r="SZW522" s="329"/>
      <c r="SZX522" s="329"/>
      <c r="SZY522" s="329"/>
      <c r="SZZ522" s="329"/>
      <c r="TAA522" s="329"/>
      <c r="TAB522" s="329"/>
      <c r="TAC522" s="329"/>
      <c r="TAD522" s="329"/>
      <c r="TAE522" s="329"/>
      <c r="TAF522" s="329"/>
      <c r="TAG522" s="329"/>
      <c r="TAH522" s="329"/>
      <c r="TAI522" s="329"/>
      <c r="TAJ522" s="329"/>
      <c r="TAK522" s="329"/>
      <c r="TAL522" s="329"/>
      <c r="TAM522" s="329"/>
      <c r="TAN522" s="329"/>
      <c r="TAO522" s="329"/>
      <c r="TAP522" s="329"/>
      <c r="TAQ522" s="329"/>
      <c r="TAR522" s="329"/>
      <c r="TAS522" s="329"/>
      <c r="TAT522" s="329"/>
      <c r="TAU522" s="329"/>
      <c r="TAV522" s="329"/>
      <c r="TAW522" s="329"/>
      <c r="TAX522" s="329"/>
      <c r="TAY522" s="329"/>
      <c r="TAZ522" s="329"/>
      <c r="TBA522" s="329"/>
      <c r="TBB522" s="329"/>
      <c r="TBC522" s="329"/>
      <c r="TBD522" s="329"/>
      <c r="TBE522" s="329"/>
      <c r="TBF522" s="329"/>
      <c r="TBG522" s="329"/>
      <c r="TBH522" s="329"/>
      <c r="TBI522" s="329"/>
      <c r="TBJ522" s="329"/>
      <c r="TBK522" s="329"/>
      <c r="TBL522" s="329"/>
      <c r="TBM522" s="329"/>
      <c r="TBN522" s="329"/>
      <c r="TBO522" s="329"/>
      <c r="TBP522" s="329"/>
      <c r="TBQ522" s="329"/>
      <c r="TBR522" s="329"/>
      <c r="TBS522" s="329"/>
      <c r="TBT522" s="329"/>
      <c r="TBU522" s="329"/>
      <c r="TBV522" s="329"/>
      <c r="TBW522" s="329"/>
      <c r="TBX522" s="329"/>
      <c r="TBY522" s="329"/>
      <c r="TBZ522" s="329"/>
      <c r="TCA522" s="329"/>
      <c r="TCB522" s="329"/>
      <c r="TCC522" s="329"/>
      <c r="TCD522" s="329"/>
      <c r="TCE522" s="329"/>
      <c r="TCF522" s="329"/>
      <c r="TCG522" s="329"/>
      <c r="TCH522" s="329"/>
      <c r="TCI522" s="329"/>
      <c r="TCJ522" s="329"/>
      <c r="TCK522" s="329"/>
      <c r="TCL522" s="329"/>
      <c r="TCM522" s="329"/>
      <c r="TCN522" s="329"/>
      <c r="TCO522" s="329"/>
      <c r="TCP522" s="329"/>
      <c r="TCQ522" s="329"/>
      <c r="TCR522" s="329"/>
      <c r="TCS522" s="329"/>
      <c r="TCT522" s="329"/>
      <c r="TCU522" s="329"/>
      <c r="TCV522" s="329"/>
      <c r="TCW522" s="329"/>
      <c r="TCX522" s="329"/>
      <c r="TCY522" s="329"/>
      <c r="TCZ522" s="329"/>
      <c r="TDA522" s="329"/>
      <c r="TDB522" s="329"/>
      <c r="TDC522" s="329"/>
      <c r="TDD522" s="329"/>
      <c r="TDE522" s="329"/>
      <c r="TDF522" s="329"/>
      <c r="TDG522" s="329"/>
      <c r="TDH522" s="329"/>
      <c r="TDI522" s="329"/>
      <c r="TDJ522" s="329"/>
      <c r="TDK522" s="329"/>
      <c r="TDL522" s="329"/>
      <c r="TDM522" s="329"/>
      <c r="TDN522" s="329"/>
      <c r="TDO522" s="329"/>
      <c r="TDP522" s="329"/>
      <c r="TDQ522" s="329"/>
      <c r="TDR522" s="329"/>
      <c r="TDS522" s="329"/>
      <c r="TDT522" s="329"/>
      <c r="TDU522" s="329"/>
      <c r="TDV522" s="329"/>
      <c r="TDW522" s="329"/>
      <c r="TDX522" s="329"/>
      <c r="TDY522" s="329"/>
      <c r="TDZ522" s="329"/>
      <c r="TEA522" s="329"/>
      <c r="TEB522" s="329"/>
      <c r="TEC522" s="329"/>
      <c r="TED522" s="329"/>
      <c r="TEE522" s="329"/>
      <c r="TEF522" s="329"/>
      <c r="TEG522" s="329"/>
      <c r="TEH522" s="329"/>
      <c r="TEI522" s="329"/>
      <c r="TEJ522" s="329"/>
      <c r="TEK522" s="329"/>
      <c r="TEL522" s="329"/>
      <c r="TEM522" s="329"/>
      <c r="TEN522" s="329"/>
      <c r="TEO522" s="329"/>
      <c r="TEP522" s="329"/>
      <c r="TEQ522" s="329"/>
      <c r="TER522" s="329"/>
      <c r="TES522" s="329"/>
      <c r="TET522" s="329"/>
      <c r="TEU522" s="329"/>
      <c r="TEV522" s="329"/>
      <c r="TEW522" s="329"/>
      <c r="TEX522" s="329"/>
      <c r="TEY522" s="329"/>
      <c r="TEZ522" s="329"/>
      <c r="TFA522" s="329"/>
      <c r="TFB522" s="329"/>
      <c r="TFC522" s="329"/>
      <c r="TFD522" s="329"/>
      <c r="TFE522" s="329"/>
      <c r="TFF522" s="329"/>
      <c r="TFG522" s="329"/>
      <c r="TFH522" s="329"/>
      <c r="TFI522" s="329"/>
      <c r="TFJ522" s="329"/>
      <c r="TFK522" s="329"/>
      <c r="TFL522" s="329"/>
      <c r="TFM522" s="329"/>
      <c r="TFN522" s="329"/>
      <c r="TFO522" s="329"/>
      <c r="TFP522" s="329"/>
      <c r="TFQ522" s="329"/>
      <c r="TFR522" s="329"/>
      <c r="TFS522" s="329"/>
      <c r="TFT522" s="329"/>
      <c r="TFU522" s="329"/>
      <c r="TFV522" s="329"/>
      <c r="TFW522" s="329"/>
      <c r="TFX522" s="329"/>
      <c r="TFY522" s="329"/>
      <c r="TFZ522" s="329"/>
      <c r="TGA522" s="329"/>
      <c r="TGB522" s="329"/>
      <c r="TGC522" s="329"/>
      <c r="TGD522" s="329"/>
      <c r="TGE522" s="329"/>
      <c r="TGF522" s="329"/>
      <c r="TGG522" s="329"/>
      <c r="TGH522" s="329"/>
      <c r="TGI522" s="329"/>
      <c r="TGJ522" s="329"/>
      <c r="TGK522" s="329"/>
      <c r="TGL522" s="329"/>
      <c r="TGM522" s="329"/>
      <c r="TGN522" s="329"/>
      <c r="TGO522" s="329"/>
      <c r="TGP522" s="329"/>
      <c r="TGQ522" s="329"/>
      <c r="TGR522" s="329"/>
      <c r="TGS522" s="329"/>
      <c r="TGT522" s="329"/>
      <c r="TGU522" s="329"/>
      <c r="TGV522" s="329"/>
      <c r="TGW522" s="329"/>
      <c r="TGX522" s="329"/>
      <c r="TGY522" s="329"/>
      <c r="TGZ522" s="329"/>
      <c r="THA522" s="329"/>
      <c r="THB522" s="329"/>
      <c r="THC522" s="329"/>
      <c r="THD522" s="329"/>
      <c r="THE522" s="329"/>
      <c r="THF522" s="329"/>
      <c r="THG522" s="329"/>
      <c r="THH522" s="329"/>
      <c r="THI522" s="329"/>
      <c r="THJ522" s="329"/>
      <c r="THK522" s="329"/>
      <c r="THL522" s="329"/>
      <c r="THM522" s="329"/>
      <c r="THN522" s="329"/>
      <c r="THO522" s="329"/>
      <c r="THP522" s="329"/>
      <c r="THQ522" s="329"/>
      <c r="THR522" s="329"/>
      <c r="THS522" s="329"/>
      <c r="THT522" s="329"/>
      <c r="THU522" s="329"/>
      <c r="THV522" s="329"/>
      <c r="THW522" s="329"/>
      <c r="THX522" s="329"/>
      <c r="THY522" s="329"/>
      <c r="THZ522" s="329"/>
      <c r="TIA522" s="329"/>
      <c r="TIB522" s="329"/>
      <c r="TIC522" s="329"/>
      <c r="TID522" s="329"/>
      <c r="TIE522" s="329"/>
      <c r="TIF522" s="329"/>
      <c r="TIG522" s="329"/>
      <c r="TIH522" s="329"/>
      <c r="TII522" s="329"/>
      <c r="TIJ522" s="329"/>
      <c r="TIK522" s="329"/>
      <c r="TIL522" s="329"/>
      <c r="TIM522" s="329"/>
      <c r="TIN522" s="329"/>
      <c r="TIO522" s="329"/>
      <c r="TIP522" s="329"/>
      <c r="TIQ522" s="329"/>
      <c r="TIR522" s="329"/>
      <c r="TIS522" s="329"/>
      <c r="TIT522" s="329"/>
      <c r="TIU522" s="329"/>
      <c r="TIV522" s="329"/>
      <c r="TIW522" s="329"/>
      <c r="TIX522" s="329"/>
      <c r="TIY522" s="329"/>
      <c r="TIZ522" s="329"/>
      <c r="TJA522" s="329"/>
      <c r="TJB522" s="329"/>
      <c r="TJC522" s="329"/>
      <c r="TJD522" s="329"/>
      <c r="TJE522" s="329"/>
      <c r="TJF522" s="329"/>
      <c r="TJG522" s="329"/>
      <c r="TJH522" s="329"/>
      <c r="TJI522" s="329"/>
      <c r="TJJ522" s="329"/>
      <c r="TJK522" s="329"/>
      <c r="TJL522" s="329"/>
      <c r="TJM522" s="329"/>
      <c r="TJN522" s="329"/>
      <c r="TJO522" s="329"/>
      <c r="TJP522" s="329"/>
      <c r="TJQ522" s="329"/>
      <c r="TJR522" s="329"/>
      <c r="TJS522" s="329"/>
      <c r="TJT522" s="329"/>
      <c r="TJU522" s="329"/>
      <c r="TJV522" s="329"/>
      <c r="TJW522" s="329"/>
      <c r="TJX522" s="329"/>
      <c r="TJY522" s="329"/>
      <c r="TJZ522" s="329"/>
      <c r="TKA522" s="329"/>
      <c r="TKB522" s="329"/>
      <c r="TKC522" s="329"/>
      <c r="TKD522" s="329"/>
      <c r="TKE522" s="329"/>
      <c r="TKF522" s="329"/>
      <c r="TKG522" s="329"/>
      <c r="TKH522" s="329"/>
      <c r="TKI522" s="329"/>
      <c r="TKJ522" s="329"/>
      <c r="TKK522" s="329"/>
      <c r="TKL522" s="329"/>
      <c r="TKM522" s="329"/>
      <c r="TKN522" s="329"/>
      <c r="TKO522" s="329"/>
      <c r="TKP522" s="329"/>
      <c r="TKQ522" s="329"/>
      <c r="TKR522" s="329"/>
      <c r="TKS522" s="329"/>
      <c r="TKT522" s="329"/>
      <c r="TKU522" s="329"/>
      <c r="TKV522" s="329"/>
      <c r="TKW522" s="329"/>
      <c r="TKX522" s="329"/>
      <c r="TKY522" s="329"/>
      <c r="TKZ522" s="329"/>
      <c r="TLA522" s="329"/>
      <c r="TLB522" s="329"/>
      <c r="TLC522" s="329"/>
      <c r="TLD522" s="329"/>
      <c r="TLE522" s="329"/>
      <c r="TLF522" s="329"/>
      <c r="TLG522" s="329"/>
      <c r="TLH522" s="329"/>
      <c r="TLI522" s="329"/>
      <c r="TLJ522" s="329"/>
      <c r="TLK522" s="329"/>
      <c r="TLL522" s="329"/>
      <c r="TLM522" s="329"/>
      <c r="TLN522" s="329"/>
      <c r="TLO522" s="329"/>
      <c r="TLP522" s="329"/>
      <c r="TLQ522" s="329"/>
      <c r="TLR522" s="329"/>
      <c r="TLS522" s="329"/>
      <c r="TLT522" s="329"/>
      <c r="TLU522" s="329"/>
      <c r="TLV522" s="329"/>
      <c r="TLW522" s="329"/>
      <c r="TLX522" s="329"/>
      <c r="TLY522" s="329"/>
      <c r="TLZ522" s="329"/>
      <c r="TMA522" s="329"/>
      <c r="TMB522" s="329"/>
      <c r="TMC522" s="329"/>
      <c r="TMD522" s="329"/>
      <c r="TME522" s="329"/>
      <c r="TMF522" s="329"/>
      <c r="TMG522" s="329"/>
      <c r="TMH522" s="329"/>
      <c r="TMI522" s="329"/>
      <c r="TMJ522" s="329"/>
      <c r="TMK522" s="329"/>
      <c r="TML522" s="329"/>
      <c r="TMM522" s="329"/>
      <c r="TMN522" s="329"/>
      <c r="TMO522" s="329"/>
      <c r="TMP522" s="329"/>
      <c r="TMQ522" s="329"/>
      <c r="TMR522" s="329"/>
      <c r="TMS522" s="329"/>
      <c r="TMT522" s="329"/>
      <c r="TMU522" s="329"/>
      <c r="TMV522" s="329"/>
      <c r="TMW522" s="329"/>
      <c r="TMX522" s="329"/>
      <c r="TMY522" s="329"/>
      <c r="TMZ522" s="329"/>
      <c r="TNA522" s="329"/>
      <c r="TNB522" s="329"/>
      <c r="TNC522" s="329"/>
      <c r="TND522" s="329"/>
      <c r="TNE522" s="329"/>
      <c r="TNF522" s="329"/>
      <c r="TNG522" s="329"/>
      <c r="TNH522" s="329"/>
      <c r="TNI522" s="329"/>
      <c r="TNJ522" s="329"/>
      <c r="TNK522" s="329"/>
      <c r="TNL522" s="329"/>
      <c r="TNM522" s="329"/>
      <c r="TNN522" s="329"/>
      <c r="TNO522" s="329"/>
      <c r="TNP522" s="329"/>
      <c r="TNQ522" s="329"/>
      <c r="TNR522" s="329"/>
      <c r="TNS522" s="329"/>
      <c r="TNT522" s="329"/>
      <c r="TNU522" s="329"/>
      <c r="TNV522" s="329"/>
      <c r="TNW522" s="329"/>
      <c r="TNX522" s="329"/>
      <c r="TNY522" s="329"/>
      <c r="TNZ522" s="329"/>
      <c r="TOA522" s="329"/>
      <c r="TOB522" s="329"/>
      <c r="TOC522" s="329"/>
      <c r="TOD522" s="329"/>
      <c r="TOE522" s="329"/>
      <c r="TOF522" s="329"/>
      <c r="TOG522" s="329"/>
      <c r="TOH522" s="329"/>
      <c r="TOI522" s="329"/>
      <c r="TOJ522" s="329"/>
      <c r="TOK522" s="329"/>
      <c r="TOL522" s="329"/>
      <c r="TOM522" s="329"/>
      <c r="TON522" s="329"/>
      <c r="TOO522" s="329"/>
      <c r="TOP522" s="329"/>
      <c r="TOQ522" s="329"/>
      <c r="TOR522" s="329"/>
      <c r="TOS522" s="329"/>
      <c r="TOT522" s="329"/>
      <c r="TOU522" s="329"/>
      <c r="TOV522" s="329"/>
      <c r="TOW522" s="329"/>
      <c r="TOX522" s="329"/>
      <c r="TOY522" s="329"/>
      <c r="TOZ522" s="329"/>
      <c r="TPA522" s="329"/>
      <c r="TPB522" s="329"/>
      <c r="TPC522" s="329"/>
      <c r="TPD522" s="329"/>
      <c r="TPE522" s="329"/>
      <c r="TPF522" s="329"/>
      <c r="TPG522" s="329"/>
      <c r="TPH522" s="329"/>
      <c r="TPI522" s="329"/>
      <c r="TPJ522" s="329"/>
      <c r="TPK522" s="329"/>
      <c r="TPL522" s="329"/>
      <c r="TPM522" s="329"/>
      <c r="TPN522" s="329"/>
      <c r="TPO522" s="329"/>
      <c r="TPP522" s="329"/>
      <c r="TPQ522" s="329"/>
      <c r="TPR522" s="329"/>
      <c r="TPS522" s="329"/>
      <c r="TPT522" s="329"/>
      <c r="TPU522" s="329"/>
      <c r="TPV522" s="329"/>
      <c r="TPW522" s="329"/>
      <c r="TPX522" s="329"/>
      <c r="TPY522" s="329"/>
      <c r="TPZ522" s="329"/>
      <c r="TQA522" s="329"/>
      <c r="TQB522" s="329"/>
      <c r="TQC522" s="329"/>
      <c r="TQD522" s="329"/>
      <c r="TQE522" s="329"/>
      <c r="TQF522" s="329"/>
      <c r="TQG522" s="329"/>
      <c r="TQH522" s="329"/>
      <c r="TQI522" s="329"/>
      <c r="TQJ522" s="329"/>
      <c r="TQK522" s="329"/>
      <c r="TQL522" s="329"/>
      <c r="TQM522" s="329"/>
      <c r="TQN522" s="329"/>
      <c r="TQO522" s="329"/>
      <c r="TQP522" s="329"/>
      <c r="TQQ522" s="329"/>
      <c r="TQR522" s="329"/>
      <c r="TQS522" s="329"/>
      <c r="TQT522" s="329"/>
      <c r="TQU522" s="329"/>
      <c r="TQV522" s="329"/>
      <c r="TQW522" s="329"/>
      <c r="TQX522" s="329"/>
      <c r="TQY522" s="329"/>
      <c r="TQZ522" s="329"/>
      <c r="TRA522" s="329"/>
      <c r="TRB522" s="329"/>
      <c r="TRC522" s="329"/>
      <c r="TRD522" s="329"/>
      <c r="TRE522" s="329"/>
      <c r="TRF522" s="329"/>
      <c r="TRG522" s="329"/>
      <c r="TRH522" s="329"/>
      <c r="TRI522" s="329"/>
      <c r="TRJ522" s="329"/>
      <c r="TRK522" s="329"/>
      <c r="TRL522" s="329"/>
      <c r="TRM522" s="329"/>
      <c r="TRN522" s="329"/>
      <c r="TRO522" s="329"/>
      <c r="TRP522" s="329"/>
      <c r="TRQ522" s="329"/>
      <c r="TRR522" s="329"/>
      <c r="TRS522" s="329"/>
      <c r="TRT522" s="329"/>
      <c r="TRU522" s="329"/>
      <c r="TRV522" s="329"/>
      <c r="TRW522" s="329"/>
      <c r="TRX522" s="329"/>
      <c r="TRY522" s="329"/>
      <c r="TRZ522" s="329"/>
      <c r="TSA522" s="329"/>
      <c r="TSB522" s="329"/>
      <c r="TSC522" s="329"/>
      <c r="TSD522" s="329"/>
      <c r="TSE522" s="329"/>
      <c r="TSF522" s="329"/>
      <c r="TSG522" s="329"/>
      <c r="TSH522" s="329"/>
      <c r="TSI522" s="329"/>
      <c r="TSJ522" s="329"/>
      <c r="TSK522" s="329"/>
      <c r="TSL522" s="329"/>
      <c r="TSM522" s="329"/>
      <c r="TSN522" s="329"/>
      <c r="TSO522" s="329"/>
      <c r="TSP522" s="329"/>
      <c r="TSQ522" s="329"/>
      <c r="TSR522" s="329"/>
      <c r="TSS522" s="329"/>
      <c r="TST522" s="329"/>
      <c r="TSU522" s="329"/>
      <c r="TSV522" s="329"/>
      <c r="TSW522" s="329"/>
      <c r="TSX522" s="329"/>
      <c r="TSY522" s="329"/>
      <c r="TSZ522" s="329"/>
      <c r="TTA522" s="329"/>
      <c r="TTB522" s="329"/>
      <c r="TTC522" s="329"/>
      <c r="TTD522" s="329"/>
      <c r="TTE522" s="329"/>
      <c r="TTF522" s="329"/>
      <c r="TTG522" s="329"/>
      <c r="TTH522" s="329"/>
      <c r="TTI522" s="329"/>
      <c r="TTJ522" s="329"/>
      <c r="TTK522" s="329"/>
      <c r="TTL522" s="329"/>
      <c r="TTM522" s="329"/>
      <c r="TTN522" s="329"/>
      <c r="TTO522" s="329"/>
      <c r="TTP522" s="329"/>
      <c r="TTQ522" s="329"/>
      <c r="TTR522" s="329"/>
      <c r="TTS522" s="329"/>
      <c r="TTT522" s="329"/>
      <c r="TTU522" s="329"/>
      <c r="TTV522" s="329"/>
      <c r="TTW522" s="329"/>
      <c r="TTX522" s="329"/>
      <c r="TTY522" s="329"/>
      <c r="TTZ522" s="329"/>
      <c r="TUA522" s="329"/>
      <c r="TUB522" s="329"/>
      <c r="TUC522" s="329"/>
      <c r="TUD522" s="329"/>
      <c r="TUE522" s="329"/>
      <c r="TUF522" s="329"/>
      <c r="TUG522" s="329"/>
      <c r="TUH522" s="329"/>
      <c r="TUI522" s="329"/>
      <c r="TUJ522" s="329"/>
      <c r="TUK522" s="329"/>
      <c r="TUL522" s="329"/>
      <c r="TUM522" s="329"/>
      <c r="TUN522" s="329"/>
      <c r="TUO522" s="329"/>
      <c r="TUP522" s="329"/>
      <c r="TUQ522" s="329"/>
      <c r="TUR522" s="329"/>
      <c r="TUS522" s="329"/>
      <c r="TUT522" s="329"/>
      <c r="TUU522" s="329"/>
      <c r="TUV522" s="329"/>
      <c r="TUW522" s="329"/>
      <c r="TUX522" s="329"/>
      <c r="TUY522" s="329"/>
      <c r="TUZ522" s="329"/>
      <c r="TVA522" s="329"/>
      <c r="TVB522" s="329"/>
      <c r="TVC522" s="329"/>
      <c r="TVD522" s="329"/>
      <c r="TVE522" s="329"/>
      <c r="TVF522" s="329"/>
      <c r="TVG522" s="329"/>
      <c r="TVH522" s="329"/>
      <c r="TVI522" s="329"/>
      <c r="TVJ522" s="329"/>
      <c r="TVK522" s="329"/>
      <c r="TVL522" s="329"/>
      <c r="TVM522" s="329"/>
      <c r="TVN522" s="329"/>
      <c r="TVO522" s="329"/>
      <c r="TVP522" s="329"/>
      <c r="TVQ522" s="329"/>
      <c r="TVR522" s="329"/>
      <c r="TVS522" s="329"/>
      <c r="TVT522" s="329"/>
      <c r="TVU522" s="329"/>
      <c r="TVV522" s="329"/>
      <c r="TVW522" s="329"/>
      <c r="TVX522" s="329"/>
      <c r="TVY522" s="329"/>
      <c r="TVZ522" s="329"/>
      <c r="TWA522" s="329"/>
      <c r="TWB522" s="329"/>
      <c r="TWC522" s="329"/>
      <c r="TWD522" s="329"/>
      <c r="TWE522" s="329"/>
      <c r="TWF522" s="329"/>
      <c r="TWG522" s="329"/>
      <c r="TWH522" s="329"/>
      <c r="TWI522" s="329"/>
      <c r="TWJ522" s="329"/>
      <c r="TWK522" s="329"/>
      <c r="TWL522" s="329"/>
      <c r="TWM522" s="329"/>
      <c r="TWN522" s="329"/>
      <c r="TWO522" s="329"/>
      <c r="TWP522" s="329"/>
      <c r="TWQ522" s="329"/>
      <c r="TWR522" s="329"/>
      <c r="TWS522" s="329"/>
      <c r="TWT522" s="329"/>
      <c r="TWU522" s="329"/>
      <c r="TWV522" s="329"/>
      <c r="TWW522" s="329"/>
      <c r="TWX522" s="329"/>
      <c r="TWY522" s="329"/>
      <c r="TWZ522" s="329"/>
      <c r="TXA522" s="329"/>
      <c r="TXB522" s="329"/>
      <c r="TXC522" s="329"/>
      <c r="TXD522" s="329"/>
      <c r="TXE522" s="329"/>
      <c r="TXF522" s="329"/>
      <c r="TXG522" s="329"/>
      <c r="TXH522" s="329"/>
      <c r="TXI522" s="329"/>
      <c r="TXJ522" s="329"/>
      <c r="TXK522" s="329"/>
      <c r="TXL522" s="329"/>
      <c r="TXM522" s="329"/>
      <c r="TXN522" s="329"/>
      <c r="TXO522" s="329"/>
      <c r="TXP522" s="329"/>
      <c r="TXQ522" s="329"/>
      <c r="TXR522" s="329"/>
      <c r="TXS522" s="329"/>
      <c r="TXT522" s="329"/>
      <c r="TXU522" s="329"/>
      <c r="TXV522" s="329"/>
      <c r="TXW522" s="329"/>
      <c r="TXX522" s="329"/>
      <c r="TXY522" s="329"/>
      <c r="TXZ522" s="329"/>
      <c r="TYA522" s="329"/>
      <c r="TYB522" s="329"/>
      <c r="TYC522" s="329"/>
      <c r="TYD522" s="329"/>
      <c r="TYE522" s="329"/>
      <c r="TYF522" s="329"/>
      <c r="TYG522" s="329"/>
      <c r="TYH522" s="329"/>
      <c r="TYI522" s="329"/>
      <c r="TYJ522" s="329"/>
      <c r="TYK522" s="329"/>
      <c r="TYL522" s="329"/>
      <c r="TYM522" s="329"/>
      <c r="TYN522" s="329"/>
      <c r="TYO522" s="329"/>
      <c r="TYP522" s="329"/>
      <c r="TYQ522" s="329"/>
      <c r="TYR522" s="329"/>
      <c r="TYS522" s="329"/>
      <c r="TYT522" s="329"/>
      <c r="TYU522" s="329"/>
      <c r="TYV522" s="329"/>
      <c r="TYW522" s="329"/>
      <c r="TYX522" s="329"/>
      <c r="TYY522" s="329"/>
      <c r="TYZ522" s="329"/>
      <c r="TZA522" s="329"/>
      <c r="TZB522" s="329"/>
      <c r="TZC522" s="329"/>
      <c r="TZD522" s="329"/>
      <c r="TZE522" s="329"/>
      <c r="TZF522" s="329"/>
      <c r="TZG522" s="329"/>
      <c r="TZH522" s="329"/>
      <c r="TZI522" s="329"/>
      <c r="TZJ522" s="329"/>
      <c r="TZK522" s="329"/>
      <c r="TZL522" s="329"/>
      <c r="TZM522" s="329"/>
      <c r="TZN522" s="329"/>
      <c r="TZO522" s="329"/>
      <c r="TZP522" s="329"/>
      <c r="TZQ522" s="329"/>
      <c r="TZR522" s="329"/>
      <c r="TZS522" s="329"/>
      <c r="TZT522" s="329"/>
      <c r="TZU522" s="329"/>
      <c r="TZV522" s="329"/>
      <c r="TZW522" s="329"/>
      <c r="TZX522" s="329"/>
      <c r="TZY522" s="329"/>
      <c r="TZZ522" s="329"/>
      <c r="UAA522" s="329"/>
      <c r="UAB522" s="329"/>
      <c r="UAC522" s="329"/>
      <c r="UAD522" s="329"/>
      <c r="UAE522" s="329"/>
      <c r="UAF522" s="329"/>
      <c r="UAG522" s="329"/>
      <c r="UAH522" s="329"/>
      <c r="UAI522" s="329"/>
      <c r="UAJ522" s="329"/>
      <c r="UAK522" s="329"/>
      <c r="UAL522" s="329"/>
      <c r="UAM522" s="329"/>
      <c r="UAN522" s="329"/>
      <c r="UAO522" s="329"/>
      <c r="UAP522" s="329"/>
      <c r="UAQ522" s="329"/>
      <c r="UAR522" s="329"/>
      <c r="UAS522" s="329"/>
      <c r="UAT522" s="329"/>
      <c r="UAU522" s="329"/>
      <c r="UAV522" s="329"/>
      <c r="UAW522" s="329"/>
      <c r="UAX522" s="329"/>
      <c r="UAY522" s="329"/>
      <c r="UAZ522" s="329"/>
      <c r="UBA522" s="329"/>
      <c r="UBB522" s="329"/>
      <c r="UBC522" s="329"/>
      <c r="UBD522" s="329"/>
      <c r="UBE522" s="329"/>
      <c r="UBF522" s="329"/>
      <c r="UBG522" s="329"/>
      <c r="UBH522" s="329"/>
      <c r="UBI522" s="329"/>
      <c r="UBJ522" s="329"/>
      <c r="UBK522" s="329"/>
      <c r="UBL522" s="329"/>
      <c r="UBM522" s="329"/>
      <c r="UBN522" s="329"/>
      <c r="UBO522" s="329"/>
      <c r="UBP522" s="329"/>
      <c r="UBQ522" s="329"/>
      <c r="UBR522" s="329"/>
      <c r="UBS522" s="329"/>
      <c r="UBT522" s="329"/>
      <c r="UBU522" s="329"/>
      <c r="UBV522" s="329"/>
      <c r="UBW522" s="329"/>
      <c r="UBX522" s="329"/>
      <c r="UBY522" s="329"/>
      <c r="UBZ522" s="329"/>
      <c r="UCA522" s="329"/>
      <c r="UCB522" s="329"/>
      <c r="UCC522" s="329"/>
      <c r="UCD522" s="329"/>
      <c r="UCE522" s="329"/>
      <c r="UCF522" s="329"/>
      <c r="UCG522" s="329"/>
      <c r="UCH522" s="329"/>
      <c r="UCI522" s="329"/>
      <c r="UCJ522" s="329"/>
      <c r="UCK522" s="329"/>
      <c r="UCL522" s="329"/>
      <c r="UCM522" s="329"/>
      <c r="UCN522" s="329"/>
      <c r="UCO522" s="329"/>
      <c r="UCP522" s="329"/>
      <c r="UCQ522" s="329"/>
      <c r="UCR522" s="329"/>
      <c r="UCS522" s="329"/>
      <c r="UCT522" s="329"/>
      <c r="UCU522" s="329"/>
      <c r="UCV522" s="329"/>
      <c r="UCW522" s="329"/>
      <c r="UCX522" s="329"/>
      <c r="UCY522" s="329"/>
      <c r="UCZ522" s="329"/>
      <c r="UDA522" s="329"/>
      <c r="UDB522" s="329"/>
      <c r="UDC522" s="329"/>
      <c r="UDD522" s="329"/>
      <c r="UDE522" s="329"/>
      <c r="UDF522" s="329"/>
      <c r="UDG522" s="329"/>
      <c r="UDH522" s="329"/>
      <c r="UDI522" s="329"/>
      <c r="UDJ522" s="329"/>
      <c r="UDK522" s="329"/>
      <c r="UDL522" s="329"/>
      <c r="UDM522" s="329"/>
      <c r="UDN522" s="329"/>
      <c r="UDO522" s="329"/>
      <c r="UDP522" s="329"/>
      <c r="UDQ522" s="329"/>
      <c r="UDR522" s="329"/>
      <c r="UDS522" s="329"/>
      <c r="UDT522" s="329"/>
      <c r="UDU522" s="329"/>
      <c r="UDV522" s="329"/>
      <c r="UDW522" s="329"/>
      <c r="UDX522" s="329"/>
      <c r="UDY522" s="329"/>
      <c r="UDZ522" s="329"/>
      <c r="UEA522" s="329"/>
      <c r="UEB522" s="329"/>
      <c r="UEC522" s="329"/>
      <c r="UED522" s="329"/>
      <c r="UEE522" s="329"/>
      <c r="UEF522" s="329"/>
      <c r="UEG522" s="329"/>
      <c r="UEH522" s="329"/>
      <c r="UEI522" s="329"/>
      <c r="UEJ522" s="329"/>
      <c r="UEK522" s="329"/>
      <c r="UEL522" s="329"/>
      <c r="UEM522" s="329"/>
      <c r="UEN522" s="329"/>
      <c r="UEO522" s="329"/>
      <c r="UEP522" s="329"/>
      <c r="UEQ522" s="329"/>
      <c r="UER522" s="329"/>
      <c r="UES522" s="329"/>
      <c r="UET522" s="329"/>
      <c r="UEU522" s="329"/>
      <c r="UEV522" s="329"/>
      <c r="UEW522" s="329"/>
      <c r="UEX522" s="329"/>
      <c r="UEY522" s="329"/>
      <c r="UEZ522" s="329"/>
      <c r="UFA522" s="329"/>
      <c r="UFB522" s="329"/>
      <c r="UFC522" s="329"/>
      <c r="UFD522" s="329"/>
      <c r="UFE522" s="329"/>
      <c r="UFF522" s="329"/>
      <c r="UFG522" s="329"/>
      <c r="UFH522" s="329"/>
      <c r="UFI522" s="329"/>
      <c r="UFJ522" s="329"/>
      <c r="UFK522" s="329"/>
      <c r="UFL522" s="329"/>
      <c r="UFM522" s="329"/>
      <c r="UFN522" s="329"/>
      <c r="UFO522" s="329"/>
      <c r="UFP522" s="329"/>
      <c r="UFQ522" s="329"/>
      <c r="UFR522" s="329"/>
      <c r="UFS522" s="329"/>
      <c r="UFT522" s="329"/>
      <c r="UFU522" s="329"/>
      <c r="UFV522" s="329"/>
      <c r="UFW522" s="329"/>
      <c r="UFX522" s="329"/>
      <c r="UFY522" s="329"/>
      <c r="UFZ522" s="329"/>
      <c r="UGA522" s="329"/>
      <c r="UGB522" s="329"/>
      <c r="UGC522" s="329"/>
      <c r="UGD522" s="329"/>
      <c r="UGE522" s="329"/>
      <c r="UGF522" s="329"/>
      <c r="UGG522" s="329"/>
      <c r="UGH522" s="329"/>
      <c r="UGI522" s="329"/>
      <c r="UGJ522" s="329"/>
      <c r="UGK522" s="329"/>
      <c r="UGL522" s="329"/>
      <c r="UGM522" s="329"/>
      <c r="UGN522" s="329"/>
      <c r="UGO522" s="329"/>
      <c r="UGP522" s="329"/>
      <c r="UGQ522" s="329"/>
      <c r="UGR522" s="329"/>
      <c r="UGS522" s="329"/>
      <c r="UGT522" s="329"/>
      <c r="UGU522" s="329"/>
      <c r="UGV522" s="329"/>
      <c r="UGW522" s="329"/>
      <c r="UGX522" s="329"/>
      <c r="UGY522" s="329"/>
      <c r="UGZ522" s="329"/>
      <c r="UHA522" s="329"/>
      <c r="UHB522" s="329"/>
      <c r="UHC522" s="329"/>
      <c r="UHD522" s="329"/>
      <c r="UHE522" s="329"/>
      <c r="UHF522" s="329"/>
      <c r="UHG522" s="329"/>
      <c r="UHH522" s="329"/>
      <c r="UHI522" s="329"/>
      <c r="UHJ522" s="329"/>
      <c r="UHK522" s="329"/>
      <c r="UHL522" s="329"/>
      <c r="UHM522" s="329"/>
      <c r="UHN522" s="329"/>
      <c r="UHO522" s="329"/>
      <c r="UHP522" s="329"/>
      <c r="UHQ522" s="329"/>
      <c r="UHR522" s="329"/>
      <c r="UHS522" s="329"/>
      <c r="UHT522" s="329"/>
      <c r="UHU522" s="329"/>
      <c r="UHV522" s="329"/>
      <c r="UHW522" s="329"/>
      <c r="UHX522" s="329"/>
      <c r="UHY522" s="329"/>
      <c r="UHZ522" s="329"/>
      <c r="UIA522" s="329"/>
      <c r="UIB522" s="329"/>
      <c r="UIC522" s="329"/>
      <c r="UID522" s="329"/>
      <c r="UIE522" s="329"/>
      <c r="UIF522" s="329"/>
      <c r="UIG522" s="329"/>
      <c r="UIH522" s="329"/>
      <c r="UII522" s="329"/>
      <c r="UIJ522" s="329"/>
      <c r="UIK522" s="329"/>
      <c r="UIL522" s="329"/>
      <c r="UIM522" s="329"/>
      <c r="UIN522" s="329"/>
      <c r="UIO522" s="329"/>
      <c r="UIP522" s="329"/>
      <c r="UIQ522" s="329"/>
      <c r="UIR522" s="329"/>
      <c r="UIS522" s="329"/>
      <c r="UIT522" s="329"/>
      <c r="UIU522" s="329"/>
      <c r="UIV522" s="329"/>
      <c r="UIW522" s="329"/>
      <c r="UIX522" s="329"/>
      <c r="UIY522" s="329"/>
      <c r="UIZ522" s="329"/>
      <c r="UJA522" s="329"/>
      <c r="UJB522" s="329"/>
      <c r="UJC522" s="329"/>
      <c r="UJD522" s="329"/>
      <c r="UJE522" s="329"/>
      <c r="UJF522" s="329"/>
      <c r="UJG522" s="329"/>
      <c r="UJH522" s="329"/>
      <c r="UJI522" s="329"/>
      <c r="UJJ522" s="329"/>
      <c r="UJK522" s="329"/>
      <c r="UJL522" s="329"/>
      <c r="UJM522" s="329"/>
      <c r="UJN522" s="329"/>
      <c r="UJO522" s="329"/>
      <c r="UJP522" s="329"/>
      <c r="UJQ522" s="329"/>
      <c r="UJR522" s="329"/>
      <c r="UJS522" s="329"/>
      <c r="UJT522" s="329"/>
      <c r="UJU522" s="329"/>
      <c r="UJV522" s="329"/>
      <c r="UJW522" s="329"/>
      <c r="UJX522" s="329"/>
      <c r="UJY522" s="329"/>
      <c r="UJZ522" s="329"/>
      <c r="UKA522" s="329"/>
      <c r="UKB522" s="329"/>
      <c r="UKC522" s="329"/>
      <c r="UKD522" s="329"/>
      <c r="UKE522" s="329"/>
      <c r="UKF522" s="329"/>
      <c r="UKG522" s="329"/>
      <c r="UKH522" s="329"/>
      <c r="UKI522" s="329"/>
      <c r="UKJ522" s="329"/>
      <c r="UKK522" s="329"/>
      <c r="UKL522" s="329"/>
      <c r="UKM522" s="329"/>
      <c r="UKN522" s="329"/>
      <c r="UKO522" s="329"/>
      <c r="UKP522" s="329"/>
      <c r="UKQ522" s="329"/>
      <c r="UKR522" s="329"/>
      <c r="UKS522" s="329"/>
      <c r="UKT522" s="329"/>
      <c r="UKU522" s="329"/>
      <c r="UKV522" s="329"/>
      <c r="UKW522" s="329"/>
      <c r="UKX522" s="329"/>
      <c r="UKY522" s="329"/>
      <c r="UKZ522" s="329"/>
      <c r="ULA522" s="329"/>
      <c r="ULB522" s="329"/>
      <c r="ULC522" s="329"/>
      <c r="ULD522" s="329"/>
      <c r="ULE522" s="329"/>
      <c r="ULF522" s="329"/>
      <c r="ULG522" s="329"/>
      <c r="ULH522" s="329"/>
      <c r="ULI522" s="329"/>
      <c r="ULJ522" s="329"/>
      <c r="ULK522" s="329"/>
      <c r="ULL522" s="329"/>
      <c r="ULM522" s="329"/>
      <c r="ULN522" s="329"/>
      <c r="ULO522" s="329"/>
      <c r="ULP522" s="329"/>
      <c r="ULQ522" s="329"/>
      <c r="ULR522" s="329"/>
      <c r="ULS522" s="329"/>
      <c r="ULT522" s="329"/>
      <c r="ULU522" s="329"/>
      <c r="ULV522" s="329"/>
      <c r="ULW522" s="329"/>
      <c r="ULX522" s="329"/>
      <c r="ULY522" s="329"/>
      <c r="ULZ522" s="329"/>
      <c r="UMA522" s="329"/>
      <c r="UMB522" s="329"/>
      <c r="UMC522" s="329"/>
      <c r="UMD522" s="329"/>
      <c r="UME522" s="329"/>
      <c r="UMF522" s="329"/>
      <c r="UMG522" s="329"/>
      <c r="UMH522" s="329"/>
      <c r="UMI522" s="329"/>
      <c r="UMJ522" s="329"/>
      <c r="UMK522" s="329"/>
      <c r="UML522" s="329"/>
      <c r="UMM522" s="329"/>
      <c r="UMN522" s="329"/>
      <c r="UMO522" s="329"/>
      <c r="UMP522" s="329"/>
      <c r="UMQ522" s="329"/>
      <c r="UMR522" s="329"/>
      <c r="UMS522" s="329"/>
      <c r="UMT522" s="329"/>
      <c r="UMU522" s="329"/>
      <c r="UMV522" s="329"/>
      <c r="UMW522" s="329"/>
      <c r="UMX522" s="329"/>
      <c r="UMY522" s="329"/>
      <c r="UMZ522" s="329"/>
      <c r="UNA522" s="329"/>
      <c r="UNB522" s="329"/>
      <c r="UNC522" s="329"/>
      <c r="UND522" s="329"/>
      <c r="UNE522" s="329"/>
      <c r="UNF522" s="329"/>
      <c r="UNG522" s="329"/>
      <c r="UNH522" s="329"/>
      <c r="UNI522" s="329"/>
      <c r="UNJ522" s="329"/>
      <c r="UNK522" s="329"/>
      <c r="UNL522" s="329"/>
      <c r="UNM522" s="329"/>
      <c r="UNN522" s="329"/>
      <c r="UNO522" s="329"/>
      <c r="UNP522" s="329"/>
      <c r="UNQ522" s="329"/>
      <c r="UNR522" s="329"/>
      <c r="UNS522" s="329"/>
      <c r="UNT522" s="329"/>
      <c r="UNU522" s="329"/>
      <c r="UNV522" s="329"/>
      <c r="UNW522" s="329"/>
      <c r="UNX522" s="329"/>
      <c r="UNY522" s="329"/>
      <c r="UNZ522" s="329"/>
      <c r="UOA522" s="329"/>
      <c r="UOB522" s="329"/>
      <c r="UOC522" s="329"/>
      <c r="UOD522" s="329"/>
      <c r="UOE522" s="329"/>
      <c r="UOF522" s="329"/>
      <c r="UOG522" s="329"/>
      <c r="UOH522" s="329"/>
      <c r="UOI522" s="329"/>
      <c r="UOJ522" s="329"/>
      <c r="UOK522" s="329"/>
      <c r="UOL522" s="329"/>
      <c r="UOM522" s="329"/>
      <c r="UON522" s="329"/>
      <c r="UOO522" s="329"/>
      <c r="UOP522" s="329"/>
      <c r="UOQ522" s="329"/>
      <c r="UOR522" s="329"/>
      <c r="UOS522" s="329"/>
      <c r="UOT522" s="329"/>
      <c r="UOU522" s="329"/>
      <c r="UOV522" s="329"/>
      <c r="UOW522" s="329"/>
      <c r="UOX522" s="329"/>
      <c r="UOY522" s="329"/>
      <c r="UOZ522" s="329"/>
      <c r="UPA522" s="329"/>
      <c r="UPB522" s="329"/>
      <c r="UPC522" s="329"/>
      <c r="UPD522" s="329"/>
      <c r="UPE522" s="329"/>
      <c r="UPF522" s="329"/>
      <c r="UPG522" s="329"/>
      <c r="UPH522" s="329"/>
      <c r="UPI522" s="329"/>
      <c r="UPJ522" s="329"/>
      <c r="UPK522" s="329"/>
      <c r="UPL522" s="329"/>
      <c r="UPM522" s="329"/>
      <c r="UPN522" s="329"/>
      <c r="UPO522" s="329"/>
      <c r="UPP522" s="329"/>
      <c r="UPQ522" s="329"/>
      <c r="UPR522" s="329"/>
      <c r="UPS522" s="329"/>
      <c r="UPT522" s="329"/>
      <c r="UPU522" s="329"/>
      <c r="UPV522" s="329"/>
      <c r="UPW522" s="329"/>
      <c r="UPX522" s="329"/>
      <c r="UPY522" s="329"/>
      <c r="UPZ522" s="329"/>
      <c r="UQA522" s="329"/>
      <c r="UQB522" s="329"/>
      <c r="UQC522" s="329"/>
      <c r="UQD522" s="329"/>
      <c r="UQE522" s="329"/>
      <c r="UQF522" s="329"/>
      <c r="UQG522" s="329"/>
      <c r="UQH522" s="329"/>
      <c r="UQI522" s="329"/>
      <c r="UQJ522" s="329"/>
      <c r="UQK522" s="329"/>
      <c r="UQL522" s="329"/>
      <c r="UQM522" s="329"/>
      <c r="UQN522" s="329"/>
      <c r="UQO522" s="329"/>
      <c r="UQP522" s="329"/>
      <c r="UQQ522" s="329"/>
      <c r="UQR522" s="329"/>
      <c r="UQS522" s="329"/>
      <c r="UQT522" s="329"/>
      <c r="UQU522" s="329"/>
      <c r="UQV522" s="329"/>
      <c r="UQW522" s="329"/>
      <c r="UQX522" s="329"/>
      <c r="UQY522" s="329"/>
      <c r="UQZ522" s="329"/>
      <c r="URA522" s="329"/>
      <c r="URB522" s="329"/>
      <c r="URC522" s="329"/>
      <c r="URD522" s="329"/>
      <c r="URE522" s="329"/>
      <c r="URF522" s="329"/>
      <c r="URG522" s="329"/>
      <c r="URH522" s="329"/>
      <c r="URI522" s="329"/>
      <c r="URJ522" s="329"/>
      <c r="URK522" s="329"/>
      <c r="URL522" s="329"/>
      <c r="URM522" s="329"/>
      <c r="URN522" s="329"/>
      <c r="URO522" s="329"/>
      <c r="URP522" s="329"/>
      <c r="URQ522" s="329"/>
      <c r="URR522" s="329"/>
      <c r="URS522" s="329"/>
      <c r="URT522" s="329"/>
      <c r="URU522" s="329"/>
      <c r="URV522" s="329"/>
      <c r="URW522" s="329"/>
      <c r="URX522" s="329"/>
      <c r="URY522" s="329"/>
      <c r="URZ522" s="329"/>
      <c r="USA522" s="329"/>
      <c r="USB522" s="329"/>
      <c r="USC522" s="329"/>
      <c r="USD522" s="329"/>
      <c r="USE522" s="329"/>
      <c r="USF522" s="329"/>
      <c r="USG522" s="329"/>
      <c r="USH522" s="329"/>
      <c r="USI522" s="329"/>
      <c r="USJ522" s="329"/>
      <c r="USK522" s="329"/>
      <c r="USL522" s="329"/>
      <c r="USM522" s="329"/>
      <c r="USN522" s="329"/>
      <c r="USO522" s="329"/>
      <c r="USP522" s="329"/>
      <c r="USQ522" s="329"/>
      <c r="USR522" s="329"/>
      <c r="USS522" s="329"/>
      <c r="UST522" s="329"/>
      <c r="USU522" s="329"/>
      <c r="USV522" s="329"/>
      <c r="USW522" s="329"/>
      <c r="USX522" s="329"/>
      <c r="USY522" s="329"/>
      <c r="USZ522" s="329"/>
      <c r="UTA522" s="329"/>
      <c r="UTB522" s="329"/>
      <c r="UTC522" s="329"/>
      <c r="UTD522" s="329"/>
      <c r="UTE522" s="329"/>
      <c r="UTF522" s="329"/>
      <c r="UTG522" s="329"/>
      <c r="UTH522" s="329"/>
      <c r="UTI522" s="329"/>
      <c r="UTJ522" s="329"/>
      <c r="UTK522" s="329"/>
      <c r="UTL522" s="329"/>
      <c r="UTM522" s="329"/>
      <c r="UTN522" s="329"/>
      <c r="UTO522" s="329"/>
      <c r="UTP522" s="329"/>
      <c r="UTQ522" s="329"/>
      <c r="UTR522" s="329"/>
      <c r="UTS522" s="329"/>
      <c r="UTT522" s="329"/>
      <c r="UTU522" s="329"/>
      <c r="UTV522" s="329"/>
      <c r="UTW522" s="329"/>
      <c r="UTX522" s="329"/>
      <c r="UTY522" s="329"/>
      <c r="UTZ522" s="329"/>
      <c r="UUA522" s="329"/>
      <c r="UUB522" s="329"/>
      <c r="UUC522" s="329"/>
      <c r="UUD522" s="329"/>
      <c r="UUE522" s="329"/>
      <c r="UUF522" s="329"/>
      <c r="UUG522" s="329"/>
      <c r="UUH522" s="329"/>
      <c r="UUI522" s="329"/>
      <c r="UUJ522" s="329"/>
      <c r="UUK522" s="329"/>
      <c r="UUL522" s="329"/>
      <c r="UUM522" s="329"/>
      <c r="UUN522" s="329"/>
      <c r="UUO522" s="329"/>
      <c r="UUP522" s="329"/>
      <c r="UUQ522" s="329"/>
      <c r="UUR522" s="329"/>
      <c r="UUS522" s="329"/>
      <c r="UUT522" s="329"/>
      <c r="UUU522" s="329"/>
      <c r="UUV522" s="329"/>
      <c r="UUW522" s="329"/>
      <c r="UUX522" s="329"/>
      <c r="UUY522" s="329"/>
      <c r="UUZ522" s="329"/>
      <c r="UVA522" s="329"/>
      <c r="UVB522" s="329"/>
      <c r="UVC522" s="329"/>
      <c r="UVD522" s="329"/>
      <c r="UVE522" s="329"/>
      <c r="UVF522" s="329"/>
      <c r="UVG522" s="329"/>
      <c r="UVH522" s="329"/>
      <c r="UVI522" s="329"/>
      <c r="UVJ522" s="329"/>
      <c r="UVK522" s="329"/>
      <c r="UVL522" s="329"/>
      <c r="UVM522" s="329"/>
      <c r="UVN522" s="329"/>
      <c r="UVO522" s="329"/>
      <c r="UVP522" s="329"/>
      <c r="UVQ522" s="329"/>
      <c r="UVR522" s="329"/>
      <c r="UVS522" s="329"/>
      <c r="UVT522" s="329"/>
      <c r="UVU522" s="329"/>
      <c r="UVV522" s="329"/>
      <c r="UVW522" s="329"/>
      <c r="UVX522" s="329"/>
      <c r="UVY522" s="329"/>
      <c r="UVZ522" s="329"/>
      <c r="UWA522" s="329"/>
      <c r="UWB522" s="329"/>
      <c r="UWC522" s="329"/>
      <c r="UWD522" s="329"/>
      <c r="UWE522" s="329"/>
      <c r="UWF522" s="329"/>
      <c r="UWG522" s="329"/>
      <c r="UWH522" s="329"/>
      <c r="UWI522" s="329"/>
      <c r="UWJ522" s="329"/>
      <c r="UWK522" s="329"/>
      <c r="UWL522" s="329"/>
      <c r="UWM522" s="329"/>
      <c r="UWN522" s="329"/>
      <c r="UWO522" s="329"/>
      <c r="UWP522" s="329"/>
      <c r="UWQ522" s="329"/>
      <c r="UWR522" s="329"/>
      <c r="UWS522" s="329"/>
      <c r="UWT522" s="329"/>
      <c r="UWU522" s="329"/>
      <c r="UWV522" s="329"/>
      <c r="UWW522" s="329"/>
      <c r="UWX522" s="329"/>
      <c r="UWY522" s="329"/>
      <c r="UWZ522" s="329"/>
      <c r="UXA522" s="329"/>
      <c r="UXB522" s="329"/>
      <c r="UXC522" s="329"/>
      <c r="UXD522" s="329"/>
      <c r="UXE522" s="329"/>
      <c r="UXF522" s="329"/>
      <c r="UXG522" s="329"/>
      <c r="UXH522" s="329"/>
      <c r="UXI522" s="329"/>
      <c r="UXJ522" s="329"/>
      <c r="UXK522" s="329"/>
      <c r="UXL522" s="329"/>
      <c r="UXM522" s="329"/>
      <c r="UXN522" s="329"/>
      <c r="UXO522" s="329"/>
      <c r="UXP522" s="329"/>
      <c r="UXQ522" s="329"/>
      <c r="UXR522" s="329"/>
      <c r="UXS522" s="329"/>
      <c r="UXT522" s="329"/>
      <c r="UXU522" s="329"/>
      <c r="UXV522" s="329"/>
      <c r="UXW522" s="329"/>
      <c r="UXX522" s="329"/>
      <c r="UXY522" s="329"/>
      <c r="UXZ522" s="329"/>
      <c r="UYA522" s="329"/>
      <c r="UYB522" s="329"/>
      <c r="UYC522" s="329"/>
      <c r="UYD522" s="329"/>
      <c r="UYE522" s="329"/>
      <c r="UYF522" s="329"/>
      <c r="UYG522" s="329"/>
      <c r="UYH522" s="329"/>
      <c r="UYI522" s="329"/>
      <c r="UYJ522" s="329"/>
      <c r="UYK522" s="329"/>
      <c r="UYL522" s="329"/>
      <c r="UYM522" s="329"/>
      <c r="UYN522" s="329"/>
      <c r="UYO522" s="329"/>
      <c r="UYP522" s="329"/>
      <c r="UYQ522" s="329"/>
      <c r="UYR522" s="329"/>
      <c r="UYS522" s="329"/>
      <c r="UYT522" s="329"/>
      <c r="UYU522" s="329"/>
      <c r="UYV522" s="329"/>
      <c r="UYW522" s="329"/>
      <c r="UYX522" s="329"/>
      <c r="UYY522" s="329"/>
      <c r="UYZ522" s="329"/>
      <c r="UZA522" s="329"/>
      <c r="UZB522" s="329"/>
      <c r="UZC522" s="329"/>
      <c r="UZD522" s="329"/>
      <c r="UZE522" s="329"/>
      <c r="UZF522" s="329"/>
      <c r="UZG522" s="329"/>
      <c r="UZH522" s="329"/>
      <c r="UZI522" s="329"/>
      <c r="UZJ522" s="329"/>
      <c r="UZK522" s="329"/>
      <c r="UZL522" s="329"/>
      <c r="UZM522" s="329"/>
      <c r="UZN522" s="329"/>
      <c r="UZO522" s="329"/>
      <c r="UZP522" s="329"/>
      <c r="UZQ522" s="329"/>
      <c r="UZR522" s="329"/>
      <c r="UZS522" s="329"/>
      <c r="UZT522" s="329"/>
      <c r="UZU522" s="329"/>
      <c r="UZV522" s="329"/>
      <c r="UZW522" s="329"/>
      <c r="UZX522" s="329"/>
      <c r="UZY522" s="329"/>
      <c r="UZZ522" s="329"/>
      <c r="VAA522" s="329"/>
      <c r="VAB522" s="329"/>
      <c r="VAC522" s="329"/>
      <c r="VAD522" s="329"/>
      <c r="VAE522" s="329"/>
      <c r="VAF522" s="329"/>
      <c r="VAG522" s="329"/>
      <c r="VAH522" s="329"/>
      <c r="VAI522" s="329"/>
      <c r="VAJ522" s="329"/>
      <c r="VAK522" s="329"/>
      <c r="VAL522" s="329"/>
      <c r="VAM522" s="329"/>
      <c r="VAN522" s="329"/>
      <c r="VAO522" s="329"/>
      <c r="VAP522" s="329"/>
      <c r="VAQ522" s="329"/>
      <c r="VAR522" s="329"/>
      <c r="VAS522" s="329"/>
      <c r="VAT522" s="329"/>
      <c r="VAU522" s="329"/>
      <c r="VAV522" s="329"/>
      <c r="VAW522" s="329"/>
      <c r="VAX522" s="329"/>
      <c r="VAY522" s="329"/>
      <c r="VAZ522" s="329"/>
      <c r="VBA522" s="329"/>
      <c r="VBB522" s="329"/>
      <c r="VBC522" s="329"/>
      <c r="VBD522" s="329"/>
      <c r="VBE522" s="329"/>
      <c r="VBF522" s="329"/>
      <c r="VBG522" s="329"/>
      <c r="VBH522" s="329"/>
      <c r="VBI522" s="329"/>
      <c r="VBJ522" s="329"/>
      <c r="VBK522" s="329"/>
      <c r="VBL522" s="329"/>
      <c r="VBM522" s="329"/>
      <c r="VBN522" s="329"/>
      <c r="VBO522" s="329"/>
      <c r="VBP522" s="329"/>
      <c r="VBQ522" s="329"/>
      <c r="VBR522" s="329"/>
      <c r="VBS522" s="329"/>
      <c r="VBT522" s="329"/>
      <c r="VBU522" s="329"/>
      <c r="VBV522" s="329"/>
      <c r="VBW522" s="329"/>
      <c r="VBX522" s="329"/>
      <c r="VBY522" s="329"/>
      <c r="VBZ522" s="329"/>
      <c r="VCA522" s="329"/>
      <c r="VCB522" s="329"/>
      <c r="VCC522" s="329"/>
      <c r="VCD522" s="329"/>
      <c r="VCE522" s="329"/>
      <c r="VCF522" s="329"/>
      <c r="VCG522" s="329"/>
      <c r="VCH522" s="329"/>
      <c r="VCI522" s="329"/>
      <c r="VCJ522" s="329"/>
      <c r="VCK522" s="329"/>
      <c r="VCL522" s="329"/>
      <c r="VCM522" s="329"/>
      <c r="VCN522" s="329"/>
      <c r="VCO522" s="329"/>
      <c r="VCP522" s="329"/>
      <c r="VCQ522" s="329"/>
      <c r="VCR522" s="329"/>
      <c r="VCS522" s="329"/>
      <c r="VCT522" s="329"/>
      <c r="VCU522" s="329"/>
      <c r="VCV522" s="329"/>
      <c r="VCW522" s="329"/>
      <c r="VCX522" s="329"/>
      <c r="VCY522" s="329"/>
      <c r="VCZ522" s="329"/>
      <c r="VDA522" s="329"/>
      <c r="VDB522" s="329"/>
      <c r="VDC522" s="329"/>
      <c r="VDD522" s="329"/>
      <c r="VDE522" s="329"/>
      <c r="VDF522" s="329"/>
      <c r="VDG522" s="329"/>
      <c r="VDH522" s="329"/>
      <c r="VDI522" s="329"/>
      <c r="VDJ522" s="329"/>
      <c r="VDK522" s="329"/>
      <c r="VDL522" s="329"/>
      <c r="VDM522" s="329"/>
      <c r="VDN522" s="329"/>
      <c r="VDO522" s="329"/>
      <c r="VDP522" s="329"/>
      <c r="VDQ522" s="329"/>
      <c r="VDR522" s="329"/>
      <c r="VDS522" s="329"/>
      <c r="VDT522" s="329"/>
      <c r="VDU522" s="329"/>
      <c r="VDV522" s="329"/>
      <c r="VDW522" s="329"/>
      <c r="VDX522" s="329"/>
      <c r="VDY522" s="329"/>
      <c r="VDZ522" s="329"/>
      <c r="VEA522" s="329"/>
      <c r="VEB522" s="329"/>
      <c r="VEC522" s="329"/>
      <c r="VED522" s="329"/>
      <c r="VEE522" s="329"/>
      <c r="VEF522" s="329"/>
      <c r="VEG522" s="329"/>
      <c r="VEH522" s="329"/>
      <c r="VEI522" s="329"/>
      <c r="VEJ522" s="329"/>
      <c r="VEK522" s="329"/>
      <c r="VEL522" s="329"/>
      <c r="VEM522" s="329"/>
      <c r="VEN522" s="329"/>
      <c r="VEO522" s="329"/>
      <c r="VEP522" s="329"/>
      <c r="VEQ522" s="329"/>
      <c r="VER522" s="329"/>
      <c r="VES522" s="329"/>
      <c r="VET522" s="329"/>
      <c r="VEU522" s="329"/>
      <c r="VEV522" s="329"/>
      <c r="VEW522" s="329"/>
      <c r="VEX522" s="329"/>
      <c r="VEY522" s="329"/>
      <c r="VEZ522" s="329"/>
      <c r="VFA522" s="329"/>
      <c r="VFB522" s="329"/>
      <c r="VFC522" s="329"/>
      <c r="VFD522" s="329"/>
      <c r="VFE522" s="329"/>
      <c r="VFF522" s="329"/>
      <c r="VFG522" s="329"/>
      <c r="VFH522" s="329"/>
      <c r="VFI522" s="329"/>
      <c r="VFJ522" s="329"/>
      <c r="VFK522" s="329"/>
      <c r="VFL522" s="329"/>
      <c r="VFM522" s="329"/>
      <c r="VFN522" s="329"/>
      <c r="VFO522" s="329"/>
      <c r="VFP522" s="329"/>
      <c r="VFQ522" s="329"/>
      <c r="VFR522" s="329"/>
      <c r="VFS522" s="329"/>
      <c r="VFT522" s="329"/>
      <c r="VFU522" s="329"/>
      <c r="VFV522" s="329"/>
      <c r="VFW522" s="329"/>
      <c r="VFX522" s="329"/>
      <c r="VFY522" s="329"/>
      <c r="VFZ522" s="329"/>
      <c r="VGA522" s="329"/>
      <c r="VGB522" s="329"/>
      <c r="VGC522" s="329"/>
      <c r="VGD522" s="329"/>
      <c r="VGE522" s="329"/>
      <c r="VGF522" s="329"/>
      <c r="VGG522" s="329"/>
      <c r="VGH522" s="329"/>
      <c r="VGI522" s="329"/>
      <c r="VGJ522" s="329"/>
      <c r="VGK522" s="329"/>
      <c r="VGL522" s="329"/>
      <c r="VGM522" s="329"/>
      <c r="VGN522" s="329"/>
      <c r="VGO522" s="329"/>
      <c r="VGP522" s="329"/>
      <c r="VGQ522" s="329"/>
      <c r="VGR522" s="329"/>
      <c r="VGS522" s="329"/>
      <c r="VGT522" s="329"/>
      <c r="VGU522" s="329"/>
      <c r="VGV522" s="329"/>
      <c r="VGW522" s="329"/>
      <c r="VGX522" s="329"/>
      <c r="VGY522" s="329"/>
      <c r="VGZ522" s="329"/>
      <c r="VHA522" s="329"/>
      <c r="VHB522" s="329"/>
      <c r="VHC522" s="329"/>
      <c r="VHD522" s="329"/>
      <c r="VHE522" s="329"/>
      <c r="VHF522" s="329"/>
      <c r="VHG522" s="329"/>
      <c r="VHH522" s="329"/>
      <c r="VHI522" s="329"/>
      <c r="VHJ522" s="329"/>
      <c r="VHK522" s="329"/>
      <c r="VHL522" s="329"/>
      <c r="VHM522" s="329"/>
      <c r="VHN522" s="329"/>
      <c r="VHO522" s="329"/>
      <c r="VHP522" s="329"/>
      <c r="VHQ522" s="329"/>
      <c r="VHR522" s="329"/>
      <c r="VHS522" s="329"/>
      <c r="VHT522" s="329"/>
      <c r="VHU522" s="329"/>
      <c r="VHV522" s="329"/>
      <c r="VHW522" s="329"/>
      <c r="VHX522" s="329"/>
      <c r="VHY522" s="329"/>
      <c r="VHZ522" s="329"/>
      <c r="VIA522" s="329"/>
      <c r="VIB522" s="329"/>
      <c r="VIC522" s="329"/>
      <c r="VID522" s="329"/>
      <c r="VIE522" s="329"/>
      <c r="VIF522" s="329"/>
      <c r="VIG522" s="329"/>
      <c r="VIH522" s="329"/>
      <c r="VII522" s="329"/>
      <c r="VIJ522" s="329"/>
      <c r="VIK522" s="329"/>
      <c r="VIL522" s="329"/>
      <c r="VIM522" s="329"/>
      <c r="VIN522" s="329"/>
      <c r="VIO522" s="329"/>
      <c r="VIP522" s="329"/>
      <c r="VIQ522" s="329"/>
      <c r="VIR522" s="329"/>
      <c r="VIS522" s="329"/>
      <c r="VIT522" s="329"/>
      <c r="VIU522" s="329"/>
      <c r="VIV522" s="329"/>
      <c r="VIW522" s="329"/>
      <c r="VIX522" s="329"/>
      <c r="VIY522" s="329"/>
      <c r="VIZ522" s="329"/>
      <c r="VJA522" s="329"/>
      <c r="VJB522" s="329"/>
      <c r="VJC522" s="329"/>
      <c r="VJD522" s="329"/>
      <c r="VJE522" s="329"/>
      <c r="VJF522" s="329"/>
      <c r="VJG522" s="329"/>
      <c r="VJH522" s="329"/>
      <c r="VJI522" s="329"/>
      <c r="VJJ522" s="329"/>
      <c r="VJK522" s="329"/>
      <c r="VJL522" s="329"/>
      <c r="VJM522" s="329"/>
      <c r="VJN522" s="329"/>
      <c r="VJO522" s="329"/>
      <c r="VJP522" s="329"/>
      <c r="VJQ522" s="329"/>
      <c r="VJR522" s="329"/>
      <c r="VJS522" s="329"/>
      <c r="VJT522" s="329"/>
      <c r="VJU522" s="329"/>
      <c r="VJV522" s="329"/>
      <c r="VJW522" s="329"/>
      <c r="VJX522" s="329"/>
      <c r="VJY522" s="329"/>
      <c r="VJZ522" s="329"/>
      <c r="VKA522" s="329"/>
      <c r="VKB522" s="329"/>
      <c r="VKC522" s="329"/>
      <c r="VKD522" s="329"/>
      <c r="VKE522" s="329"/>
      <c r="VKF522" s="329"/>
      <c r="VKG522" s="329"/>
      <c r="VKH522" s="329"/>
      <c r="VKI522" s="329"/>
      <c r="VKJ522" s="329"/>
      <c r="VKK522" s="329"/>
      <c r="VKL522" s="329"/>
      <c r="VKM522" s="329"/>
      <c r="VKN522" s="329"/>
      <c r="VKO522" s="329"/>
      <c r="VKP522" s="329"/>
      <c r="VKQ522" s="329"/>
      <c r="VKR522" s="329"/>
      <c r="VKS522" s="329"/>
      <c r="VKT522" s="329"/>
      <c r="VKU522" s="329"/>
      <c r="VKV522" s="329"/>
      <c r="VKW522" s="329"/>
      <c r="VKX522" s="329"/>
      <c r="VKY522" s="329"/>
      <c r="VKZ522" s="329"/>
      <c r="VLA522" s="329"/>
      <c r="VLB522" s="329"/>
      <c r="VLC522" s="329"/>
      <c r="VLD522" s="329"/>
      <c r="VLE522" s="329"/>
      <c r="VLF522" s="329"/>
      <c r="VLG522" s="329"/>
      <c r="VLH522" s="329"/>
      <c r="VLI522" s="329"/>
      <c r="VLJ522" s="329"/>
      <c r="VLK522" s="329"/>
      <c r="VLL522" s="329"/>
      <c r="VLM522" s="329"/>
      <c r="VLN522" s="329"/>
      <c r="VLO522" s="329"/>
      <c r="VLP522" s="329"/>
      <c r="VLQ522" s="329"/>
      <c r="VLR522" s="329"/>
      <c r="VLS522" s="329"/>
      <c r="VLT522" s="329"/>
      <c r="VLU522" s="329"/>
      <c r="VLV522" s="329"/>
      <c r="VLW522" s="329"/>
      <c r="VLX522" s="329"/>
      <c r="VLY522" s="329"/>
      <c r="VLZ522" s="329"/>
      <c r="VMA522" s="329"/>
      <c r="VMB522" s="329"/>
      <c r="VMC522" s="329"/>
      <c r="VMD522" s="329"/>
      <c r="VME522" s="329"/>
      <c r="VMF522" s="329"/>
      <c r="VMG522" s="329"/>
      <c r="VMH522" s="329"/>
      <c r="VMI522" s="329"/>
      <c r="VMJ522" s="329"/>
      <c r="VMK522" s="329"/>
      <c r="VML522" s="329"/>
      <c r="VMM522" s="329"/>
      <c r="VMN522" s="329"/>
      <c r="VMO522" s="329"/>
      <c r="VMP522" s="329"/>
      <c r="VMQ522" s="329"/>
      <c r="VMR522" s="329"/>
      <c r="VMS522" s="329"/>
      <c r="VMT522" s="329"/>
      <c r="VMU522" s="329"/>
      <c r="VMV522" s="329"/>
      <c r="VMW522" s="329"/>
      <c r="VMX522" s="329"/>
      <c r="VMY522" s="329"/>
      <c r="VMZ522" s="329"/>
      <c r="VNA522" s="329"/>
      <c r="VNB522" s="329"/>
      <c r="VNC522" s="329"/>
      <c r="VND522" s="329"/>
      <c r="VNE522" s="329"/>
      <c r="VNF522" s="329"/>
      <c r="VNG522" s="329"/>
      <c r="VNH522" s="329"/>
      <c r="VNI522" s="329"/>
      <c r="VNJ522" s="329"/>
      <c r="VNK522" s="329"/>
      <c r="VNL522" s="329"/>
      <c r="VNM522" s="329"/>
      <c r="VNN522" s="329"/>
      <c r="VNO522" s="329"/>
      <c r="VNP522" s="329"/>
      <c r="VNQ522" s="329"/>
      <c r="VNR522" s="329"/>
      <c r="VNS522" s="329"/>
      <c r="VNT522" s="329"/>
      <c r="VNU522" s="329"/>
      <c r="VNV522" s="329"/>
      <c r="VNW522" s="329"/>
      <c r="VNX522" s="329"/>
      <c r="VNY522" s="329"/>
      <c r="VNZ522" s="329"/>
      <c r="VOA522" s="329"/>
      <c r="VOB522" s="329"/>
      <c r="VOC522" s="329"/>
      <c r="VOD522" s="329"/>
      <c r="VOE522" s="329"/>
      <c r="VOF522" s="329"/>
      <c r="VOG522" s="329"/>
      <c r="VOH522" s="329"/>
      <c r="VOI522" s="329"/>
      <c r="VOJ522" s="329"/>
      <c r="VOK522" s="329"/>
      <c r="VOL522" s="329"/>
      <c r="VOM522" s="329"/>
      <c r="VON522" s="329"/>
      <c r="VOO522" s="329"/>
      <c r="VOP522" s="329"/>
      <c r="VOQ522" s="329"/>
      <c r="VOR522" s="329"/>
      <c r="VOS522" s="329"/>
      <c r="VOT522" s="329"/>
      <c r="VOU522" s="329"/>
      <c r="VOV522" s="329"/>
      <c r="VOW522" s="329"/>
      <c r="VOX522" s="329"/>
      <c r="VOY522" s="329"/>
      <c r="VOZ522" s="329"/>
      <c r="VPA522" s="329"/>
      <c r="VPB522" s="329"/>
      <c r="VPC522" s="329"/>
      <c r="VPD522" s="329"/>
      <c r="VPE522" s="329"/>
      <c r="VPF522" s="329"/>
      <c r="VPG522" s="329"/>
      <c r="VPH522" s="329"/>
      <c r="VPI522" s="329"/>
      <c r="VPJ522" s="329"/>
      <c r="VPK522" s="329"/>
      <c r="VPL522" s="329"/>
      <c r="VPM522" s="329"/>
      <c r="VPN522" s="329"/>
      <c r="VPO522" s="329"/>
      <c r="VPP522" s="329"/>
      <c r="VPQ522" s="329"/>
      <c r="VPR522" s="329"/>
      <c r="VPS522" s="329"/>
      <c r="VPT522" s="329"/>
      <c r="VPU522" s="329"/>
      <c r="VPV522" s="329"/>
      <c r="VPW522" s="329"/>
      <c r="VPX522" s="329"/>
      <c r="VPY522" s="329"/>
      <c r="VPZ522" s="329"/>
      <c r="VQA522" s="329"/>
      <c r="VQB522" s="329"/>
      <c r="VQC522" s="329"/>
      <c r="VQD522" s="329"/>
      <c r="VQE522" s="329"/>
      <c r="VQF522" s="329"/>
      <c r="VQG522" s="329"/>
      <c r="VQH522" s="329"/>
      <c r="VQI522" s="329"/>
      <c r="VQJ522" s="329"/>
      <c r="VQK522" s="329"/>
      <c r="VQL522" s="329"/>
      <c r="VQM522" s="329"/>
      <c r="VQN522" s="329"/>
      <c r="VQO522" s="329"/>
      <c r="VQP522" s="329"/>
      <c r="VQQ522" s="329"/>
      <c r="VQR522" s="329"/>
      <c r="VQS522" s="329"/>
      <c r="VQT522" s="329"/>
      <c r="VQU522" s="329"/>
      <c r="VQV522" s="329"/>
      <c r="VQW522" s="329"/>
      <c r="VQX522" s="329"/>
      <c r="VQY522" s="329"/>
      <c r="VQZ522" s="329"/>
      <c r="VRA522" s="329"/>
      <c r="VRB522" s="329"/>
      <c r="VRC522" s="329"/>
      <c r="VRD522" s="329"/>
      <c r="VRE522" s="329"/>
      <c r="VRF522" s="329"/>
      <c r="VRG522" s="329"/>
      <c r="VRH522" s="329"/>
      <c r="VRI522" s="329"/>
      <c r="VRJ522" s="329"/>
      <c r="VRK522" s="329"/>
      <c r="VRL522" s="329"/>
      <c r="VRM522" s="329"/>
      <c r="VRN522" s="329"/>
      <c r="VRO522" s="329"/>
      <c r="VRP522" s="329"/>
      <c r="VRQ522" s="329"/>
      <c r="VRR522" s="329"/>
      <c r="VRS522" s="329"/>
      <c r="VRT522" s="329"/>
      <c r="VRU522" s="329"/>
      <c r="VRV522" s="329"/>
      <c r="VRW522" s="329"/>
      <c r="VRX522" s="329"/>
      <c r="VRY522" s="329"/>
      <c r="VRZ522" s="329"/>
      <c r="VSA522" s="329"/>
      <c r="VSB522" s="329"/>
      <c r="VSC522" s="329"/>
      <c r="VSD522" s="329"/>
      <c r="VSE522" s="329"/>
      <c r="VSF522" s="329"/>
      <c r="VSG522" s="329"/>
      <c r="VSH522" s="329"/>
      <c r="VSI522" s="329"/>
      <c r="VSJ522" s="329"/>
      <c r="VSK522" s="329"/>
      <c r="VSL522" s="329"/>
      <c r="VSM522" s="329"/>
      <c r="VSN522" s="329"/>
      <c r="VSO522" s="329"/>
      <c r="VSP522" s="329"/>
      <c r="VSQ522" s="329"/>
      <c r="VSR522" s="329"/>
      <c r="VSS522" s="329"/>
      <c r="VST522" s="329"/>
      <c r="VSU522" s="329"/>
      <c r="VSV522" s="329"/>
      <c r="VSW522" s="329"/>
      <c r="VSX522" s="329"/>
      <c r="VSY522" s="329"/>
      <c r="VSZ522" s="329"/>
      <c r="VTA522" s="329"/>
      <c r="VTB522" s="329"/>
      <c r="VTC522" s="329"/>
      <c r="VTD522" s="329"/>
      <c r="VTE522" s="329"/>
      <c r="VTF522" s="329"/>
      <c r="VTG522" s="329"/>
      <c r="VTH522" s="329"/>
      <c r="VTI522" s="329"/>
      <c r="VTJ522" s="329"/>
      <c r="VTK522" s="329"/>
      <c r="VTL522" s="329"/>
      <c r="VTM522" s="329"/>
      <c r="VTN522" s="329"/>
      <c r="VTO522" s="329"/>
      <c r="VTP522" s="329"/>
      <c r="VTQ522" s="329"/>
      <c r="VTR522" s="329"/>
      <c r="VTS522" s="329"/>
      <c r="VTT522" s="329"/>
      <c r="VTU522" s="329"/>
      <c r="VTV522" s="329"/>
      <c r="VTW522" s="329"/>
      <c r="VTX522" s="329"/>
      <c r="VTY522" s="329"/>
      <c r="VTZ522" s="329"/>
      <c r="VUA522" s="329"/>
      <c r="VUB522" s="329"/>
      <c r="VUC522" s="329"/>
      <c r="VUD522" s="329"/>
      <c r="VUE522" s="329"/>
      <c r="VUF522" s="329"/>
      <c r="VUG522" s="329"/>
      <c r="VUH522" s="329"/>
      <c r="VUI522" s="329"/>
      <c r="VUJ522" s="329"/>
      <c r="VUK522" s="329"/>
      <c r="VUL522" s="329"/>
      <c r="VUM522" s="329"/>
      <c r="VUN522" s="329"/>
      <c r="VUO522" s="329"/>
      <c r="VUP522" s="329"/>
      <c r="VUQ522" s="329"/>
      <c r="VUR522" s="329"/>
      <c r="VUS522" s="329"/>
      <c r="VUT522" s="329"/>
      <c r="VUU522" s="329"/>
      <c r="VUV522" s="329"/>
      <c r="VUW522" s="329"/>
      <c r="VUX522" s="329"/>
      <c r="VUY522" s="329"/>
      <c r="VUZ522" s="329"/>
      <c r="VVA522" s="329"/>
      <c r="VVB522" s="329"/>
      <c r="VVC522" s="329"/>
      <c r="VVD522" s="329"/>
      <c r="VVE522" s="329"/>
      <c r="VVF522" s="329"/>
      <c r="VVG522" s="329"/>
      <c r="VVH522" s="329"/>
      <c r="VVI522" s="329"/>
      <c r="VVJ522" s="329"/>
      <c r="VVK522" s="329"/>
      <c r="VVL522" s="329"/>
      <c r="VVM522" s="329"/>
      <c r="VVN522" s="329"/>
      <c r="VVO522" s="329"/>
      <c r="VVP522" s="329"/>
      <c r="VVQ522" s="329"/>
      <c r="VVR522" s="329"/>
      <c r="VVS522" s="329"/>
      <c r="VVT522" s="329"/>
      <c r="VVU522" s="329"/>
      <c r="VVV522" s="329"/>
      <c r="VVW522" s="329"/>
      <c r="VVX522" s="329"/>
      <c r="VVY522" s="329"/>
      <c r="VVZ522" s="329"/>
      <c r="VWA522" s="329"/>
      <c r="VWB522" s="329"/>
      <c r="VWC522" s="329"/>
      <c r="VWD522" s="329"/>
      <c r="VWE522" s="329"/>
      <c r="VWF522" s="329"/>
      <c r="VWG522" s="329"/>
      <c r="VWH522" s="329"/>
      <c r="VWI522" s="329"/>
      <c r="VWJ522" s="329"/>
      <c r="VWK522" s="329"/>
      <c r="VWL522" s="329"/>
      <c r="VWM522" s="329"/>
      <c r="VWN522" s="329"/>
      <c r="VWO522" s="329"/>
      <c r="VWP522" s="329"/>
      <c r="VWQ522" s="329"/>
      <c r="VWR522" s="329"/>
      <c r="VWS522" s="329"/>
      <c r="VWT522" s="329"/>
      <c r="VWU522" s="329"/>
      <c r="VWV522" s="329"/>
      <c r="VWW522" s="329"/>
      <c r="VWX522" s="329"/>
      <c r="VWY522" s="329"/>
      <c r="VWZ522" s="329"/>
      <c r="VXA522" s="329"/>
      <c r="VXB522" s="329"/>
      <c r="VXC522" s="329"/>
      <c r="VXD522" s="329"/>
      <c r="VXE522" s="329"/>
      <c r="VXF522" s="329"/>
      <c r="VXG522" s="329"/>
      <c r="VXH522" s="329"/>
      <c r="VXI522" s="329"/>
      <c r="VXJ522" s="329"/>
      <c r="VXK522" s="329"/>
      <c r="VXL522" s="329"/>
      <c r="VXM522" s="329"/>
      <c r="VXN522" s="329"/>
      <c r="VXO522" s="329"/>
      <c r="VXP522" s="329"/>
      <c r="VXQ522" s="329"/>
      <c r="VXR522" s="329"/>
      <c r="VXS522" s="329"/>
      <c r="VXT522" s="329"/>
      <c r="VXU522" s="329"/>
      <c r="VXV522" s="329"/>
      <c r="VXW522" s="329"/>
      <c r="VXX522" s="329"/>
      <c r="VXY522" s="329"/>
      <c r="VXZ522" s="329"/>
      <c r="VYA522" s="329"/>
      <c r="VYB522" s="329"/>
      <c r="VYC522" s="329"/>
      <c r="VYD522" s="329"/>
      <c r="VYE522" s="329"/>
      <c r="VYF522" s="329"/>
      <c r="VYG522" s="329"/>
      <c r="VYH522" s="329"/>
      <c r="VYI522" s="329"/>
      <c r="VYJ522" s="329"/>
      <c r="VYK522" s="329"/>
      <c r="VYL522" s="329"/>
      <c r="VYM522" s="329"/>
      <c r="VYN522" s="329"/>
      <c r="VYO522" s="329"/>
      <c r="VYP522" s="329"/>
      <c r="VYQ522" s="329"/>
      <c r="VYR522" s="329"/>
      <c r="VYS522" s="329"/>
      <c r="VYT522" s="329"/>
      <c r="VYU522" s="329"/>
      <c r="VYV522" s="329"/>
      <c r="VYW522" s="329"/>
      <c r="VYX522" s="329"/>
      <c r="VYY522" s="329"/>
      <c r="VYZ522" s="329"/>
      <c r="VZA522" s="329"/>
      <c r="VZB522" s="329"/>
      <c r="VZC522" s="329"/>
      <c r="VZD522" s="329"/>
      <c r="VZE522" s="329"/>
      <c r="VZF522" s="329"/>
      <c r="VZG522" s="329"/>
      <c r="VZH522" s="329"/>
      <c r="VZI522" s="329"/>
      <c r="VZJ522" s="329"/>
      <c r="VZK522" s="329"/>
      <c r="VZL522" s="329"/>
      <c r="VZM522" s="329"/>
      <c r="VZN522" s="329"/>
      <c r="VZO522" s="329"/>
      <c r="VZP522" s="329"/>
      <c r="VZQ522" s="329"/>
      <c r="VZR522" s="329"/>
      <c r="VZS522" s="329"/>
      <c r="VZT522" s="329"/>
      <c r="VZU522" s="329"/>
      <c r="VZV522" s="329"/>
      <c r="VZW522" s="329"/>
      <c r="VZX522" s="329"/>
      <c r="VZY522" s="329"/>
      <c r="VZZ522" s="329"/>
      <c r="WAA522" s="329"/>
      <c r="WAB522" s="329"/>
      <c r="WAC522" s="329"/>
      <c r="WAD522" s="329"/>
      <c r="WAE522" s="329"/>
      <c r="WAF522" s="329"/>
      <c r="WAG522" s="329"/>
      <c r="WAH522" s="329"/>
      <c r="WAI522" s="329"/>
      <c r="WAJ522" s="329"/>
      <c r="WAK522" s="329"/>
      <c r="WAL522" s="329"/>
      <c r="WAM522" s="329"/>
      <c r="WAN522" s="329"/>
      <c r="WAO522" s="329"/>
      <c r="WAP522" s="329"/>
      <c r="WAQ522" s="329"/>
      <c r="WAR522" s="329"/>
      <c r="WAS522" s="329"/>
      <c r="WAT522" s="329"/>
      <c r="WAU522" s="329"/>
      <c r="WAV522" s="329"/>
      <c r="WAW522" s="329"/>
      <c r="WAX522" s="329"/>
      <c r="WAY522" s="329"/>
      <c r="WAZ522" s="329"/>
      <c r="WBA522" s="329"/>
      <c r="WBB522" s="329"/>
      <c r="WBC522" s="329"/>
      <c r="WBD522" s="329"/>
      <c r="WBE522" s="329"/>
      <c r="WBF522" s="329"/>
      <c r="WBG522" s="329"/>
      <c r="WBH522" s="329"/>
      <c r="WBI522" s="329"/>
      <c r="WBJ522" s="329"/>
      <c r="WBK522" s="329"/>
      <c r="WBL522" s="329"/>
      <c r="WBM522" s="329"/>
      <c r="WBN522" s="329"/>
      <c r="WBO522" s="329"/>
      <c r="WBP522" s="329"/>
      <c r="WBQ522" s="329"/>
      <c r="WBR522" s="329"/>
      <c r="WBS522" s="329"/>
      <c r="WBT522" s="329"/>
      <c r="WBU522" s="329"/>
      <c r="WBV522" s="329"/>
      <c r="WBW522" s="329"/>
      <c r="WBX522" s="329"/>
      <c r="WBY522" s="329"/>
      <c r="WBZ522" s="329"/>
      <c r="WCA522" s="329"/>
      <c r="WCB522" s="329"/>
      <c r="WCC522" s="329"/>
      <c r="WCD522" s="329"/>
      <c r="WCE522" s="329"/>
      <c r="WCF522" s="329"/>
      <c r="WCG522" s="329"/>
      <c r="WCH522" s="329"/>
      <c r="WCI522" s="329"/>
      <c r="WCJ522" s="329"/>
      <c r="WCK522" s="329"/>
      <c r="WCL522" s="329"/>
      <c r="WCM522" s="329"/>
      <c r="WCN522" s="329"/>
      <c r="WCO522" s="329"/>
      <c r="WCP522" s="329"/>
      <c r="WCQ522" s="329"/>
      <c r="WCR522" s="329"/>
      <c r="WCS522" s="329"/>
      <c r="WCT522" s="329"/>
      <c r="WCU522" s="329"/>
      <c r="WCV522" s="329"/>
      <c r="WCW522" s="329"/>
      <c r="WCX522" s="329"/>
      <c r="WCY522" s="329"/>
      <c r="WCZ522" s="329"/>
      <c r="WDA522" s="329"/>
      <c r="WDB522" s="329"/>
      <c r="WDC522" s="329"/>
      <c r="WDD522" s="329"/>
      <c r="WDE522" s="329"/>
      <c r="WDF522" s="329"/>
      <c r="WDG522" s="329"/>
      <c r="WDH522" s="329"/>
      <c r="WDI522" s="329"/>
      <c r="WDJ522" s="329"/>
      <c r="WDK522" s="329"/>
      <c r="WDL522" s="329"/>
      <c r="WDM522" s="329"/>
      <c r="WDN522" s="329"/>
      <c r="WDO522" s="329"/>
      <c r="WDP522" s="329"/>
      <c r="WDQ522" s="329"/>
      <c r="WDR522" s="329"/>
      <c r="WDS522" s="329"/>
      <c r="WDT522" s="329"/>
      <c r="WDU522" s="329"/>
      <c r="WDV522" s="329"/>
      <c r="WDW522" s="329"/>
      <c r="WDX522" s="329"/>
      <c r="WDY522" s="329"/>
      <c r="WDZ522" s="329"/>
      <c r="WEA522" s="329"/>
      <c r="WEB522" s="329"/>
      <c r="WEC522" s="329"/>
      <c r="WED522" s="329"/>
      <c r="WEE522" s="329"/>
      <c r="WEF522" s="329"/>
      <c r="WEG522" s="329"/>
      <c r="WEH522" s="329"/>
      <c r="WEI522" s="329"/>
      <c r="WEJ522" s="329"/>
      <c r="WEK522" s="329"/>
      <c r="WEL522" s="329"/>
      <c r="WEM522" s="329"/>
      <c r="WEN522" s="329"/>
      <c r="WEO522" s="329"/>
      <c r="WEP522" s="329"/>
      <c r="WEQ522" s="329"/>
      <c r="WER522" s="329"/>
      <c r="WES522" s="329"/>
      <c r="WET522" s="329"/>
      <c r="WEU522" s="329"/>
      <c r="WEV522" s="329"/>
      <c r="WEW522" s="329"/>
      <c r="WEX522" s="329"/>
      <c r="WEY522" s="329"/>
      <c r="WEZ522" s="329"/>
      <c r="WFA522" s="329"/>
      <c r="WFB522" s="329"/>
      <c r="WFC522" s="329"/>
      <c r="WFD522" s="329"/>
      <c r="WFE522" s="329"/>
      <c r="WFF522" s="329"/>
      <c r="WFG522" s="329"/>
      <c r="WFH522" s="329"/>
      <c r="WFI522" s="329"/>
      <c r="WFJ522" s="329"/>
      <c r="WFK522" s="329"/>
      <c r="WFL522" s="329"/>
      <c r="WFM522" s="329"/>
      <c r="WFN522" s="329"/>
      <c r="WFO522" s="329"/>
      <c r="WFP522" s="329"/>
      <c r="WFQ522" s="329"/>
      <c r="WFR522" s="329"/>
      <c r="WFS522" s="329"/>
      <c r="WFT522" s="329"/>
      <c r="WFU522" s="329"/>
      <c r="WFV522" s="329"/>
      <c r="WFW522" s="329"/>
      <c r="WFX522" s="329"/>
      <c r="WFY522" s="329"/>
      <c r="WFZ522" s="329"/>
      <c r="WGA522" s="329"/>
      <c r="WGB522" s="329"/>
      <c r="WGC522" s="329"/>
      <c r="WGD522" s="329"/>
      <c r="WGE522" s="329"/>
      <c r="WGF522" s="329"/>
      <c r="WGG522" s="329"/>
      <c r="WGH522" s="329"/>
      <c r="WGI522" s="329"/>
      <c r="WGJ522" s="329"/>
      <c r="WGK522" s="329"/>
      <c r="WGL522" s="329"/>
      <c r="WGM522" s="329"/>
      <c r="WGN522" s="329"/>
      <c r="WGO522" s="329"/>
      <c r="WGP522" s="329"/>
      <c r="WGQ522" s="329"/>
      <c r="WGR522" s="329"/>
      <c r="WGS522" s="329"/>
      <c r="WGT522" s="329"/>
      <c r="WGU522" s="329"/>
      <c r="WGV522" s="329"/>
      <c r="WGW522" s="329"/>
      <c r="WGX522" s="329"/>
      <c r="WGY522" s="329"/>
      <c r="WGZ522" s="329"/>
      <c r="WHA522" s="329"/>
      <c r="WHB522" s="329"/>
      <c r="WHC522" s="329"/>
      <c r="WHD522" s="329"/>
      <c r="WHE522" s="329"/>
      <c r="WHF522" s="329"/>
      <c r="WHG522" s="329"/>
      <c r="WHH522" s="329"/>
      <c r="WHI522" s="329"/>
      <c r="WHJ522" s="329"/>
      <c r="WHK522" s="329"/>
      <c r="WHL522" s="329"/>
      <c r="WHM522" s="329"/>
      <c r="WHN522" s="329"/>
      <c r="WHO522" s="329"/>
      <c r="WHP522" s="329"/>
      <c r="WHQ522" s="329"/>
      <c r="WHR522" s="329"/>
      <c r="WHS522" s="329"/>
      <c r="WHT522" s="329"/>
      <c r="WHU522" s="329"/>
      <c r="WHV522" s="329"/>
      <c r="WHW522" s="329"/>
      <c r="WHX522" s="329"/>
      <c r="WHY522" s="329"/>
      <c r="WHZ522" s="329"/>
      <c r="WIA522" s="329"/>
      <c r="WIB522" s="329"/>
      <c r="WIC522" s="329"/>
      <c r="WID522" s="329"/>
      <c r="WIE522" s="329"/>
      <c r="WIF522" s="329"/>
      <c r="WIG522" s="329"/>
      <c r="WIH522" s="329"/>
      <c r="WII522" s="329"/>
      <c r="WIJ522" s="329"/>
      <c r="WIK522" s="329"/>
      <c r="WIL522" s="329"/>
      <c r="WIM522" s="329"/>
      <c r="WIN522" s="329"/>
      <c r="WIO522" s="329"/>
      <c r="WIP522" s="329"/>
      <c r="WIQ522" s="329"/>
      <c r="WIR522" s="329"/>
      <c r="WIS522" s="329"/>
      <c r="WIT522" s="329"/>
      <c r="WIU522" s="329"/>
      <c r="WIV522" s="329"/>
      <c r="WIW522" s="329"/>
      <c r="WIX522" s="329"/>
      <c r="WIY522" s="329"/>
      <c r="WIZ522" s="329"/>
      <c r="WJA522" s="329"/>
      <c r="WJB522" s="329"/>
      <c r="WJC522" s="329"/>
      <c r="WJD522" s="329"/>
      <c r="WJE522" s="329"/>
      <c r="WJF522" s="329"/>
      <c r="WJG522" s="329"/>
      <c r="WJH522" s="329"/>
      <c r="WJI522" s="329"/>
      <c r="WJJ522" s="329"/>
      <c r="WJK522" s="329"/>
      <c r="WJL522" s="329"/>
      <c r="WJM522" s="329"/>
      <c r="WJN522" s="329"/>
      <c r="WJO522" s="329"/>
      <c r="WJP522" s="329"/>
      <c r="WJQ522" s="329"/>
      <c r="WJR522" s="329"/>
      <c r="WJS522" s="329"/>
      <c r="WJT522" s="329"/>
      <c r="WJU522" s="329"/>
      <c r="WJV522" s="329"/>
      <c r="WJW522" s="329"/>
      <c r="WJX522" s="329"/>
      <c r="WJY522" s="329"/>
      <c r="WJZ522" s="329"/>
      <c r="WKA522" s="329"/>
      <c r="WKB522" s="329"/>
      <c r="WKC522" s="329"/>
      <c r="WKD522" s="329"/>
      <c r="WKE522" s="329"/>
      <c r="WKF522" s="329"/>
      <c r="WKG522" s="329"/>
      <c r="WKH522" s="329"/>
      <c r="WKI522" s="329"/>
      <c r="WKJ522" s="329"/>
      <c r="WKK522" s="329"/>
      <c r="WKL522" s="329"/>
      <c r="WKM522" s="329"/>
      <c r="WKN522" s="329"/>
      <c r="WKO522" s="329"/>
      <c r="WKP522" s="329"/>
      <c r="WKQ522" s="329"/>
      <c r="WKR522" s="329"/>
      <c r="WKS522" s="329"/>
      <c r="WKT522" s="329"/>
      <c r="WKU522" s="329"/>
      <c r="WKV522" s="329"/>
      <c r="WKW522" s="329"/>
      <c r="WKX522" s="329"/>
      <c r="WKY522" s="329"/>
      <c r="WKZ522" s="329"/>
      <c r="WLA522" s="329"/>
      <c r="WLB522" s="329"/>
      <c r="WLC522" s="329"/>
      <c r="WLD522" s="329"/>
      <c r="WLE522" s="329"/>
      <c r="WLF522" s="329"/>
      <c r="WLG522" s="329"/>
      <c r="WLH522" s="329"/>
      <c r="WLI522" s="329"/>
      <c r="WLJ522" s="329"/>
      <c r="WLK522" s="329"/>
      <c r="WLL522" s="329"/>
      <c r="WLM522" s="329"/>
      <c r="WLN522" s="329"/>
      <c r="WLO522" s="329"/>
      <c r="WLP522" s="329"/>
      <c r="WLQ522" s="329"/>
      <c r="WLR522" s="329"/>
      <c r="WLS522" s="329"/>
      <c r="WLT522" s="329"/>
      <c r="WLU522" s="329"/>
      <c r="WLV522" s="329"/>
      <c r="WLW522" s="329"/>
      <c r="WLX522" s="329"/>
      <c r="WLY522" s="329"/>
      <c r="WLZ522" s="329"/>
      <c r="WMA522" s="329"/>
      <c r="WMB522" s="329"/>
      <c r="WMC522" s="329"/>
      <c r="WMD522" s="329"/>
      <c r="WME522" s="329"/>
      <c r="WMF522" s="329"/>
      <c r="WMG522" s="329"/>
      <c r="WMH522" s="329"/>
      <c r="WMI522" s="329"/>
      <c r="WMJ522" s="329"/>
      <c r="WMK522" s="329"/>
      <c r="WML522" s="329"/>
      <c r="WMM522" s="329"/>
      <c r="WMN522" s="329"/>
      <c r="WMO522" s="329"/>
      <c r="WMP522" s="329"/>
      <c r="WMQ522" s="329"/>
      <c r="WMR522" s="329"/>
      <c r="WMS522" s="329"/>
      <c r="WMT522" s="329"/>
      <c r="WMU522" s="329"/>
      <c r="WMV522" s="329"/>
      <c r="WMW522" s="329"/>
      <c r="WMX522" s="329"/>
      <c r="WMY522" s="329"/>
      <c r="WMZ522" s="329"/>
      <c r="WNA522" s="329"/>
      <c r="WNB522" s="329"/>
      <c r="WNC522" s="329"/>
      <c r="WND522" s="329"/>
      <c r="WNE522" s="329"/>
      <c r="WNF522" s="329"/>
      <c r="WNG522" s="329"/>
      <c r="WNH522" s="329"/>
      <c r="WNI522" s="329"/>
      <c r="WNJ522" s="329"/>
      <c r="WNK522" s="329"/>
      <c r="WNL522" s="329"/>
      <c r="WNM522" s="329"/>
      <c r="WNN522" s="329"/>
      <c r="WNO522" s="329"/>
      <c r="WNP522" s="329"/>
      <c r="WNQ522" s="329"/>
      <c r="WNR522" s="329"/>
      <c r="WNS522" s="329"/>
      <c r="WNT522" s="329"/>
      <c r="WNU522" s="329"/>
      <c r="WNV522" s="329"/>
      <c r="WNW522" s="329"/>
      <c r="WNX522" s="329"/>
      <c r="WNY522" s="329"/>
      <c r="WNZ522" s="329"/>
      <c r="WOA522" s="329"/>
      <c r="WOB522" s="329"/>
      <c r="WOC522" s="329"/>
      <c r="WOD522" s="329"/>
      <c r="WOE522" s="329"/>
      <c r="WOF522" s="329"/>
      <c r="WOG522" s="329"/>
      <c r="WOH522" s="329"/>
      <c r="WOI522" s="329"/>
      <c r="WOJ522" s="329"/>
      <c r="WOK522" s="329"/>
      <c r="WOL522" s="329"/>
      <c r="WOM522" s="329"/>
      <c r="WON522" s="329"/>
      <c r="WOO522" s="329"/>
      <c r="WOP522" s="329"/>
      <c r="WOQ522" s="329"/>
      <c r="WOR522" s="329"/>
      <c r="WOS522" s="329"/>
      <c r="WOT522" s="329"/>
      <c r="WOU522" s="329"/>
      <c r="WOV522" s="329"/>
      <c r="WOW522" s="329"/>
      <c r="WOX522" s="329"/>
      <c r="WOY522" s="329"/>
      <c r="WOZ522" s="329"/>
      <c r="WPA522" s="329"/>
      <c r="WPB522" s="329"/>
      <c r="WPC522" s="329"/>
      <c r="WPD522" s="329"/>
      <c r="WPE522" s="329"/>
      <c r="WPF522" s="329"/>
      <c r="WPG522" s="329"/>
      <c r="WPH522" s="329"/>
      <c r="WPI522" s="329"/>
      <c r="WPJ522" s="329"/>
      <c r="WPK522" s="329"/>
      <c r="WPL522" s="329"/>
      <c r="WPM522" s="329"/>
      <c r="WPN522" s="329"/>
      <c r="WPO522" s="329"/>
      <c r="WPP522" s="329"/>
      <c r="WPQ522" s="329"/>
      <c r="WPR522" s="329"/>
      <c r="WPS522" s="329"/>
      <c r="WPT522" s="329"/>
      <c r="WPU522" s="329"/>
      <c r="WPV522" s="329"/>
      <c r="WPW522" s="329"/>
      <c r="WPX522" s="329"/>
      <c r="WPY522" s="329"/>
      <c r="WPZ522" s="329"/>
      <c r="WQA522" s="329"/>
      <c r="WQB522" s="329"/>
      <c r="WQC522" s="329"/>
      <c r="WQD522" s="329"/>
      <c r="WQE522" s="329"/>
      <c r="WQF522" s="329"/>
      <c r="WQG522" s="329"/>
      <c r="WQH522" s="329"/>
      <c r="WQI522" s="329"/>
      <c r="WQJ522" s="329"/>
      <c r="WQK522" s="329"/>
      <c r="WQL522" s="329"/>
      <c r="WQM522" s="329"/>
      <c r="WQN522" s="329"/>
      <c r="WQO522" s="329"/>
      <c r="WQP522" s="329"/>
      <c r="WQQ522" s="329"/>
      <c r="WQR522" s="329"/>
      <c r="WQS522" s="329"/>
      <c r="WQT522" s="329"/>
      <c r="WQU522" s="329"/>
      <c r="WQV522" s="329"/>
      <c r="WQW522" s="329"/>
      <c r="WQX522" s="329"/>
      <c r="WQY522" s="329"/>
      <c r="WQZ522" s="329"/>
      <c r="WRA522" s="329"/>
      <c r="WRB522" s="329"/>
      <c r="WRC522" s="329"/>
      <c r="WRD522" s="329"/>
      <c r="WRE522" s="329"/>
      <c r="WRF522" s="329"/>
      <c r="WRG522" s="329"/>
      <c r="WRH522" s="329"/>
      <c r="WRI522" s="329"/>
      <c r="WRJ522" s="329"/>
      <c r="WRK522" s="329"/>
      <c r="WRL522" s="329"/>
      <c r="WRM522" s="329"/>
      <c r="WRN522" s="329"/>
      <c r="WRO522" s="329"/>
      <c r="WRP522" s="329"/>
      <c r="WRQ522" s="329"/>
      <c r="WRR522" s="329"/>
      <c r="WRS522" s="329"/>
      <c r="WRT522" s="329"/>
      <c r="WRU522" s="329"/>
      <c r="WRV522" s="329"/>
      <c r="WRW522" s="329"/>
      <c r="WRX522" s="329"/>
      <c r="WRY522" s="329"/>
      <c r="WRZ522" s="329"/>
      <c r="WSA522" s="329"/>
      <c r="WSB522" s="329"/>
      <c r="WSC522" s="329"/>
      <c r="WSD522" s="329"/>
      <c r="WSE522" s="329"/>
      <c r="WSF522" s="329"/>
      <c r="WSG522" s="329"/>
      <c r="WSH522" s="329"/>
      <c r="WSI522" s="329"/>
      <c r="WSJ522" s="329"/>
      <c r="WSK522" s="329"/>
      <c r="WSL522" s="329"/>
      <c r="WSM522" s="329"/>
      <c r="WSN522" s="329"/>
      <c r="WSO522" s="329"/>
      <c r="WSP522" s="329"/>
      <c r="WSQ522" s="329"/>
      <c r="WSR522" s="329"/>
      <c r="WSS522" s="329"/>
      <c r="WST522" s="329"/>
      <c r="WSU522" s="329"/>
      <c r="WSV522" s="329"/>
      <c r="WSW522" s="329"/>
      <c r="WSX522" s="329"/>
      <c r="WSY522" s="329"/>
      <c r="WSZ522" s="329"/>
      <c r="WTA522" s="329"/>
      <c r="WTB522" s="329"/>
      <c r="WTC522" s="329"/>
      <c r="WTD522" s="329"/>
      <c r="WTE522" s="329"/>
      <c r="WTF522" s="329"/>
      <c r="WTG522" s="329"/>
      <c r="WTH522" s="329"/>
      <c r="WTI522" s="329"/>
      <c r="WTJ522" s="329"/>
      <c r="WTK522" s="329"/>
      <c r="WTL522" s="329"/>
      <c r="WTM522" s="329"/>
      <c r="WTN522" s="329"/>
      <c r="WTO522" s="329"/>
      <c r="WTP522" s="329"/>
      <c r="WTQ522" s="329"/>
      <c r="WTR522" s="329"/>
      <c r="WTS522" s="329"/>
      <c r="WTT522" s="329"/>
      <c r="WTU522" s="329"/>
      <c r="WTV522" s="329"/>
      <c r="WTW522" s="329"/>
      <c r="WTX522" s="329"/>
      <c r="WTY522" s="329"/>
      <c r="WTZ522" s="329"/>
      <c r="WUA522" s="329"/>
      <c r="WUB522" s="329"/>
      <c r="WUC522" s="329"/>
      <c r="WUD522" s="329"/>
      <c r="WUE522" s="329"/>
      <c r="WUF522" s="329"/>
      <c r="WUG522" s="329"/>
      <c r="WUH522" s="329"/>
      <c r="WUI522" s="329"/>
      <c r="WUJ522" s="329"/>
      <c r="WUK522" s="329"/>
      <c r="WUL522" s="329"/>
      <c r="WUM522" s="329"/>
      <c r="WUN522" s="329"/>
      <c r="WUO522" s="329"/>
      <c r="WUP522" s="329"/>
      <c r="WUQ522" s="329"/>
      <c r="WUR522" s="329"/>
      <c r="WUS522" s="329"/>
      <c r="WUT522" s="329"/>
      <c r="WUU522" s="329"/>
      <c r="WUV522" s="329"/>
      <c r="WUW522" s="329"/>
      <c r="WUX522" s="329"/>
      <c r="WUY522" s="329"/>
      <c r="WUZ522" s="329"/>
      <c r="WVA522" s="329"/>
      <c r="WVB522" s="329"/>
      <c r="WVC522" s="329"/>
      <c r="WVD522" s="329"/>
      <c r="WVE522" s="329"/>
      <c r="WVF522" s="329"/>
      <c r="WVG522" s="329"/>
      <c r="WVH522" s="329"/>
      <c r="WVI522" s="329"/>
      <c r="WVJ522" s="329"/>
      <c r="WVK522" s="329"/>
      <c r="WVL522" s="329"/>
      <c r="WVM522" s="329"/>
      <c r="WVN522" s="329"/>
      <c r="WVO522" s="329"/>
      <c r="WVP522" s="329"/>
      <c r="WVQ522" s="329"/>
      <c r="WVR522" s="329"/>
      <c r="WVS522" s="329"/>
      <c r="WVT522" s="329"/>
      <c r="WVU522" s="329"/>
      <c r="WVV522" s="329"/>
      <c r="WVW522" s="329"/>
      <c r="WVX522" s="329"/>
      <c r="WVY522" s="329"/>
      <c r="WVZ522" s="329"/>
      <c r="WWA522" s="329"/>
      <c r="WWB522" s="329"/>
      <c r="WWC522" s="329"/>
      <c r="WWD522" s="329"/>
      <c r="WWE522" s="329"/>
      <c r="WWF522" s="329"/>
      <c r="WWG522" s="329"/>
      <c r="WWH522" s="329"/>
      <c r="WWI522" s="329"/>
      <c r="WWJ522" s="329"/>
      <c r="WWK522" s="329"/>
      <c r="WWL522" s="329"/>
      <c r="WWM522" s="329"/>
      <c r="WWN522" s="329"/>
      <c r="WWO522" s="329"/>
      <c r="WWP522" s="329"/>
      <c r="WWQ522" s="329"/>
      <c r="WWR522" s="329"/>
      <c r="WWS522" s="329"/>
      <c r="WWT522" s="329"/>
      <c r="WWU522" s="329"/>
      <c r="WWV522" s="329"/>
      <c r="WWW522" s="329"/>
      <c r="WWX522" s="329"/>
      <c r="WWY522" s="329"/>
      <c r="WWZ522" s="329"/>
      <c r="WXA522" s="329"/>
      <c r="WXB522" s="329"/>
      <c r="WXC522" s="329"/>
      <c r="WXD522" s="329"/>
      <c r="WXE522" s="329"/>
      <c r="WXF522" s="329"/>
      <c r="WXG522" s="329"/>
      <c r="WXH522" s="329"/>
      <c r="WXI522" s="329"/>
      <c r="WXJ522" s="329"/>
      <c r="WXK522" s="329"/>
      <c r="WXL522" s="329"/>
      <c r="WXM522" s="329"/>
      <c r="WXN522" s="329"/>
      <c r="WXO522" s="329"/>
      <c r="WXP522" s="329"/>
      <c r="WXQ522" s="329"/>
      <c r="WXR522" s="329"/>
      <c r="WXS522" s="329"/>
      <c r="WXT522" s="329"/>
      <c r="WXU522" s="329"/>
      <c r="WXV522" s="329"/>
      <c r="WXW522" s="329"/>
      <c r="WXX522" s="329"/>
      <c r="WXY522" s="329"/>
      <c r="WXZ522" s="329"/>
      <c r="WYA522" s="329"/>
      <c r="WYB522" s="329"/>
      <c r="WYC522" s="329"/>
      <c r="WYD522" s="329"/>
      <c r="WYE522" s="329"/>
      <c r="WYF522" s="329"/>
      <c r="WYG522" s="329"/>
      <c r="WYH522" s="329"/>
      <c r="WYI522" s="329"/>
      <c r="WYJ522" s="329"/>
      <c r="WYK522" s="329"/>
      <c r="WYL522" s="329"/>
      <c r="WYM522" s="329"/>
      <c r="WYN522" s="329"/>
      <c r="WYO522" s="329"/>
      <c r="WYP522" s="329"/>
      <c r="WYQ522" s="329"/>
      <c r="WYR522" s="329"/>
      <c r="WYS522" s="329"/>
      <c r="WYT522" s="329"/>
      <c r="WYU522" s="329"/>
      <c r="WYV522" s="329"/>
      <c r="WYW522" s="329"/>
      <c r="WYX522" s="329"/>
      <c r="WYY522" s="329"/>
      <c r="WYZ522" s="329"/>
      <c r="WZA522" s="329"/>
      <c r="WZB522" s="329"/>
      <c r="WZC522" s="329"/>
      <c r="WZD522" s="329"/>
      <c r="WZE522" s="329"/>
      <c r="WZF522" s="329"/>
      <c r="WZG522" s="329"/>
      <c r="WZH522" s="329"/>
      <c r="WZI522" s="329"/>
      <c r="WZJ522" s="329"/>
      <c r="WZK522" s="329"/>
      <c r="WZL522" s="329"/>
      <c r="WZM522" s="329"/>
      <c r="WZN522" s="329"/>
      <c r="WZO522" s="329"/>
      <c r="WZP522" s="329"/>
      <c r="WZQ522" s="329"/>
      <c r="WZR522" s="329"/>
      <c r="WZS522" s="329"/>
      <c r="WZT522" s="329"/>
      <c r="WZU522" s="329"/>
      <c r="WZV522" s="329"/>
      <c r="WZW522" s="329"/>
      <c r="WZX522" s="329"/>
      <c r="WZY522" s="329"/>
      <c r="WZZ522" s="329"/>
      <c r="XAA522" s="329"/>
      <c r="XAB522" s="329"/>
      <c r="XAC522" s="329"/>
      <c r="XAD522" s="329"/>
      <c r="XAE522" s="329"/>
      <c r="XAF522" s="329"/>
      <c r="XAG522" s="329"/>
      <c r="XAH522" s="329"/>
      <c r="XAI522" s="329"/>
      <c r="XAJ522" s="329"/>
      <c r="XAK522" s="329"/>
      <c r="XAL522" s="329"/>
      <c r="XAM522" s="329"/>
      <c r="XAN522" s="329"/>
      <c r="XAO522" s="329"/>
      <c r="XAP522" s="329"/>
      <c r="XAQ522" s="329"/>
      <c r="XAR522" s="329"/>
      <c r="XAS522" s="329"/>
      <c r="XAT522" s="329"/>
      <c r="XAU522" s="329"/>
      <c r="XAV522" s="329"/>
      <c r="XAW522" s="329"/>
      <c r="XAX522" s="329"/>
      <c r="XAY522" s="329"/>
      <c r="XAZ522" s="329"/>
      <c r="XBA522" s="329"/>
      <c r="XBB522" s="329"/>
      <c r="XBC522" s="329"/>
      <c r="XBD522" s="329"/>
      <c r="XBE522" s="329"/>
      <c r="XBF522" s="329"/>
      <c r="XBG522" s="329"/>
      <c r="XBH522" s="329"/>
      <c r="XBI522" s="329"/>
      <c r="XBJ522" s="329"/>
      <c r="XBK522" s="329"/>
      <c r="XBL522" s="329"/>
      <c r="XBM522" s="329"/>
      <c r="XBN522" s="329"/>
      <c r="XBO522" s="329"/>
      <c r="XBP522" s="329"/>
      <c r="XBQ522" s="329"/>
      <c r="XBR522" s="329"/>
      <c r="XBS522" s="329"/>
      <c r="XBT522" s="329"/>
      <c r="XBU522" s="329"/>
      <c r="XBV522" s="329"/>
      <c r="XBW522" s="329"/>
      <c r="XBX522" s="329"/>
      <c r="XBY522" s="329"/>
      <c r="XBZ522" s="329"/>
      <c r="XCA522" s="329"/>
      <c r="XCB522" s="329"/>
      <c r="XCC522" s="329"/>
      <c r="XCD522" s="329"/>
      <c r="XCE522" s="329"/>
      <c r="XCF522" s="329"/>
      <c r="XCG522" s="329"/>
      <c r="XCH522" s="329"/>
      <c r="XCI522" s="329"/>
      <c r="XCJ522" s="329"/>
      <c r="XCK522" s="329"/>
      <c r="XCL522" s="329"/>
      <c r="XCM522" s="329"/>
      <c r="XCN522" s="329"/>
      <c r="XCO522" s="329"/>
      <c r="XCP522" s="329"/>
      <c r="XCQ522" s="329"/>
      <c r="XCR522" s="329"/>
      <c r="XCS522" s="329"/>
      <c r="XCT522" s="329"/>
      <c r="XCU522" s="329"/>
      <c r="XCV522" s="329"/>
      <c r="XCW522" s="329"/>
      <c r="XCX522" s="329"/>
      <c r="XCY522" s="329"/>
      <c r="XCZ522" s="329"/>
      <c r="XDA522" s="329"/>
      <c r="XDB522" s="329"/>
      <c r="XDC522" s="329"/>
      <c r="XDD522" s="329"/>
      <c r="XDE522" s="329"/>
      <c r="XDF522" s="329"/>
      <c r="XDG522" s="329"/>
      <c r="XDH522" s="329"/>
      <c r="XDI522" s="329"/>
      <c r="XDJ522" s="329"/>
      <c r="XDK522" s="329"/>
      <c r="XDL522" s="329"/>
      <c r="XDM522" s="329"/>
      <c r="XDN522" s="329"/>
      <c r="XDO522" s="329"/>
      <c r="XDP522" s="329"/>
      <c r="XDQ522" s="329"/>
      <c r="XDR522" s="329"/>
      <c r="XDS522" s="329"/>
      <c r="XDT522" s="329"/>
      <c r="XDU522" s="329"/>
      <c r="XDV522" s="329"/>
      <c r="XDW522" s="329"/>
      <c r="XDX522" s="329"/>
      <c r="XDY522" s="329"/>
      <c r="XDZ522" s="329"/>
      <c r="XEA522" s="329"/>
      <c r="XEB522" s="329"/>
      <c r="XEC522" s="329"/>
      <c r="XED522" s="329"/>
      <c r="XEE522" s="329"/>
      <c r="XEF522" s="329"/>
      <c r="XEG522" s="329"/>
      <c r="XEH522" s="329"/>
      <c r="XEI522" s="329"/>
      <c r="XEJ522" s="329"/>
      <c r="XEK522" s="329"/>
      <c r="XEL522" s="329"/>
      <c r="XEM522" s="329"/>
      <c r="XEN522" s="329"/>
      <c r="XEO522" s="329"/>
      <c r="XEP522" s="329"/>
      <c r="XEQ522" s="329"/>
      <c r="XER522" s="329"/>
      <c r="XES522" s="329"/>
      <c r="XET522" s="329"/>
      <c r="XEU522" s="329"/>
      <c r="XEV522" s="329"/>
      <c r="XEW522" s="329"/>
      <c r="XEX522" s="329"/>
      <c r="XEY522" s="329"/>
      <c r="XEZ522" s="329"/>
      <c r="XFA522" s="329"/>
      <c r="XFB522" s="329"/>
      <c r="XFC522" s="329"/>
    </row>
    <row r="523" spans="1:16383" x14ac:dyDescent="0.2">
      <c r="A523" s="30">
        <v>47</v>
      </c>
      <c r="B523" s="364">
        <v>519</v>
      </c>
      <c r="C523" s="377" t="s">
        <v>76</v>
      </c>
      <c r="D523" s="365" t="s">
        <v>4098</v>
      </c>
      <c r="E523" s="366" t="s">
        <v>4181</v>
      </c>
      <c r="F523" s="366" t="s">
        <v>3917</v>
      </c>
      <c r="G523" s="376" t="s">
        <v>3918</v>
      </c>
      <c r="H523" s="383" t="s">
        <v>3813</v>
      </c>
      <c r="I523" s="329"/>
      <c r="J523" s="329"/>
      <c r="K523" s="329"/>
      <c r="L523" s="329"/>
      <c r="M523" s="329"/>
      <c r="N523" s="329"/>
      <c r="O523" s="329"/>
      <c r="P523" s="329"/>
      <c r="Q523" s="329"/>
      <c r="R523" s="329"/>
      <c r="S523" s="329"/>
      <c r="T523" s="329"/>
      <c r="U523" s="329"/>
      <c r="V523" s="329"/>
      <c r="W523" s="329"/>
      <c r="X523" s="329"/>
      <c r="Y523" s="329"/>
      <c r="Z523" s="329"/>
      <c r="AA523" s="329"/>
      <c r="AB523" s="329"/>
      <c r="AC523" s="329"/>
      <c r="AD523" s="329"/>
      <c r="AE523" s="329"/>
      <c r="AF523" s="329"/>
      <c r="AG523" s="329"/>
      <c r="AH523" s="329"/>
      <c r="AI523" s="329"/>
      <c r="AJ523" s="329"/>
      <c r="AK523" s="329"/>
      <c r="AL523" s="329"/>
      <c r="AM523" s="329"/>
      <c r="AN523" s="329"/>
      <c r="AO523" s="329"/>
      <c r="AP523" s="329"/>
      <c r="AQ523" s="329"/>
      <c r="AR523" s="329"/>
      <c r="AS523" s="329"/>
      <c r="AT523" s="329"/>
      <c r="AU523" s="329"/>
      <c r="AV523" s="329"/>
      <c r="AW523" s="329"/>
      <c r="AX523" s="329"/>
      <c r="AY523" s="329"/>
      <c r="AZ523" s="329"/>
      <c r="BA523" s="329"/>
      <c r="BB523" s="329"/>
      <c r="BC523" s="329"/>
      <c r="BD523" s="329"/>
      <c r="BE523" s="329"/>
      <c r="BF523" s="329"/>
      <c r="BG523" s="329"/>
      <c r="BH523" s="329"/>
      <c r="BI523" s="329"/>
      <c r="BJ523" s="329"/>
      <c r="BK523" s="329"/>
      <c r="BL523" s="329"/>
      <c r="BM523" s="329"/>
      <c r="BN523" s="329"/>
      <c r="BO523" s="329"/>
      <c r="BP523" s="329"/>
      <c r="BQ523" s="329"/>
      <c r="BR523" s="329"/>
      <c r="BS523" s="329"/>
      <c r="BT523" s="329"/>
      <c r="BU523" s="329"/>
      <c r="BV523" s="329"/>
      <c r="BW523" s="329"/>
      <c r="BX523" s="329"/>
      <c r="BY523" s="329"/>
      <c r="BZ523" s="329"/>
      <c r="CA523" s="329"/>
      <c r="CB523" s="329"/>
      <c r="CC523" s="329"/>
      <c r="CD523" s="329"/>
      <c r="CE523" s="329"/>
      <c r="CF523" s="329"/>
      <c r="CG523" s="329"/>
      <c r="CH523" s="329"/>
      <c r="CI523" s="329"/>
      <c r="CJ523" s="329"/>
      <c r="CK523" s="329"/>
      <c r="CL523" s="329"/>
      <c r="CM523" s="329"/>
      <c r="CN523" s="329"/>
      <c r="CO523" s="329"/>
      <c r="CP523" s="329"/>
      <c r="CQ523" s="329"/>
      <c r="CR523" s="329"/>
      <c r="CS523" s="329"/>
      <c r="CT523" s="329"/>
      <c r="CU523" s="329"/>
      <c r="CV523" s="329"/>
      <c r="CW523" s="329"/>
      <c r="CX523" s="329"/>
      <c r="CY523" s="329"/>
      <c r="CZ523" s="329"/>
      <c r="DA523" s="329"/>
      <c r="DB523" s="329"/>
      <c r="DC523" s="329"/>
      <c r="DD523" s="329"/>
      <c r="DE523" s="329"/>
      <c r="DF523" s="329"/>
      <c r="DG523" s="329"/>
      <c r="DH523" s="329"/>
      <c r="DI523" s="329"/>
      <c r="DJ523" s="329"/>
      <c r="DK523" s="329"/>
      <c r="DL523" s="329"/>
      <c r="DM523" s="329"/>
      <c r="DN523" s="329"/>
      <c r="DO523" s="329"/>
      <c r="DP523" s="329"/>
      <c r="DQ523" s="329"/>
      <c r="DR523" s="329"/>
      <c r="DS523" s="329"/>
      <c r="DT523" s="329"/>
      <c r="DU523" s="329"/>
      <c r="DV523" s="329"/>
      <c r="DW523" s="329"/>
      <c r="DX523" s="329"/>
      <c r="DY523" s="329"/>
      <c r="DZ523" s="329"/>
      <c r="EA523" s="329"/>
      <c r="EB523" s="329"/>
      <c r="EC523" s="329"/>
      <c r="ED523" s="329"/>
      <c r="EE523" s="329"/>
      <c r="EF523" s="329"/>
      <c r="EG523" s="329"/>
      <c r="EH523" s="329"/>
      <c r="EI523" s="329"/>
      <c r="EJ523" s="329"/>
      <c r="EK523" s="329"/>
      <c r="EL523" s="329"/>
      <c r="EM523" s="329"/>
      <c r="EN523" s="329"/>
      <c r="EO523" s="329"/>
      <c r="EP523" s="329"/>
      <c r="EQ523" s="329"/>
      <c r="ER523" s="329"/>
      <c r="ES523" s="329"/>
      <c r="ET523" s="329"/>
      <c r="EU523" s="329"/>
      <c r="EV523" s="329"/>
      <c r="EW523" s="329"/>
      <c r="EX523" s="329"/>
      <c r="EY523" s="329"/>
      <c r="EZ523" s="329"/>
      <c r="FA523" s="329"/>
      <c r="FB523" s="329"/>
      <c r="FC523" s="329"/>
      <c r="FD523" s="329"/>
      <c r="FE523" s="329"/>
      <c r="FF523" s="329"/>
      <c r="FG523" s="329"/>
      <c r="FH523" s="329"/>
      <c r="FI523" s="329"/>
      <c r="FJ523" s="329"/>
      <c r="FK523" s="329"/>
      <c r="FL523" s="329"/>
      <c r="FM523" s="329"/>
      <c r="FN523" s="329"/>
      <c r="FO523" s="329"/>
      <c r="FP523" s="329"/>
      <c r="FQ523" s="329"/>
      <c r="FR523" s="329"/>
      <c r="FS523" s="329"/>
      <c r="FT523" s="329"/>
      <c r="FU523" s="329"/>
      <c r="FV523" s="329"/>
      <c r="FW523" s="329"/>
      <c r="FX523" s="329"/>
      <c r="FY523" s="329"/>
      <c r="FZ523" s="329"/>
      <c r="GA523" s="329"/>
      <c r="GB523" s="329"/>
      <c r="GC523" s="329"/>
      <c r="GD523" s="329"/>
      <c r="GE523" s="329"/>
      <c r="GF523" s="329"/>
      <c r="GG523" s="329"/>
      <c r="GH523" s="329"/>
      <c r="GI523" s="329"/>
      <c r="GJ523" s="329"/>
      <c r="GK523" s="329"/>
      <c r="GL523" s="329"/>
      <c r="GM523" s="329"/>
      <c r="GN523" s="329"/>
      <c r="GO523" s="329"/>
      <c r="GP523" s="329"/>
      <c r="GQ523" s="329"/>
      <c r="GR523" s="329"/>
      <c r="GS523" s="329"/>
      <c r="GT523" s="329"/>
      <c r="GU523" s="329"/>
      <c r="GV523" s="329"/>
      <c r="GW523" s="329"/>
      <c r="GX523" s="329"/>
      <c r="GY523" s="329"/>
      <c r="GZ523" s="329"/>
      <c r="HA523" s="329"/>
      <c r="HB523" s="329"/>
      <c r="HC523" s="329"/>
      <c r="HD523" s="329"/>
      <c r="HE523" s="329"/>
      <c r="HF523" s="329"/>
      <c r="HG523" s="329"/>
      <c r="HH523" s="329"/>
      <c r="HI523" s="329"/>
      <c r="HJ523" s="329"/>
      <c r="HK523" s="329"/>
      <c r="HL523" s="329"/>
      <c r="HM523" s="329"/>
      <c r="HN523" s="329"/>
      <c r="HO523" s="329"/>
      <c r="HP523" s="329"/>
      <c r="HQ523" s="329"/>
      <c r="HR523" s="329"/>
      <c r="HS523" s="329"/>
      <c r="HT523" s="329"/>
      <c r="HU523" s="329"/>
      <c r="HV523" s="329"/>
      <c r="HW523" s="329"/>
      <c r="HX523" s="329"/>
      <c r="HY523" s="329"/>
      <c r="HZ523" s="329"/>
      <c r="IA523" s="329"/>
      <c r="IB523" s="329"/>
      <c r="IC523" s="329"/>
      <c r="ID523" s="329"/>
      <c r="IE523" s="329"/>
      <c r="IF523" s="329"/>
      <c r="IG523" s="329"/>
      <c r="IH523" s="329"/>
      <c r="II523" s="329"/>
      <c r="IJ523" s="329"/>
      <c r="IK523" s="329"/>
      <c r="IL523" s="329"/>
      <c r="IM523" s="329"/>
      <c r="IN523" s="329"/>
      <c r="IO523" s="329"/>
      <c r="IP523" s="329"/>
      <c r="IQ523" s="329"/>
      <c r="IR523" s="329"/>
      <c r="IS523" s="329"/>
      <c r="IT523" s="329"/>
      <c r="IU523" s="329"/>
      <c r="IV523" s="329"/>
      <c r="IW523" s="329"/>
      <c r="IX523" s="329"/>
      <c r="IY523" s="329"/>
      <c r="IZ523" s="329"/>
      <c r="JA523" s="329"/>
      <c r="JB523" s="329"/>
      <c r="JC523" s="329"/>
      <c r="JD523" s="329"/>
      <c r="JE523" s="329"/>
      <c r="JF523" s="329"/>
      <c r="JG523" s="329"/>
      <c r="JH523" s="329"/>
      <c r="JI523" s="329"/>
      <c r="JJ523" s="329"/>
      <c r="JK523" s="329"/>
      <c r="JL523" s="329"/>
      <c r="JM523" s="329"/>
      <c r="JN523" s="329"/>
      <c r="JO523" s="329"/>
      <c r="JP523" s="329"/>
      <c r="JQ523" s="329"/>
      <c r="JR523" s="329"/>
      <c r="JS523" s="329"/>
      <c r="JT523" s="329"/>
      <c r="JU523" s="329"/>
      <c r="JV523" s="329"/>
      <c r="JW523" s="329"/>
      <c r="JX523" s="329"/>
      <c r="JY523" s="329"/>
      <c r="JZ523" s="329"/>
      <c r="KA523" s="329"/>
      <c r="KB523" s="329"/>
      <c r="KC523" s="329"/>
      <c r="KD523" s="329"/>
      <c r="KE523" s="329"/>
      <c r="KF523" s="329"/>
      <c r="KG523" s="329"/>
      <c r="KH523" s="329"/>
      <c r="KI523" s="329"/>
      <c r="KJ523" s="329"/>
      <c r="KK523" s="329"/>
      <c r="KL523" s="329"/>
      <c r="KM523" s="329"/>
      <c r="KN523" s="329"/>
      <c r="KO523" s="329"/>
      <c r="KP523" s="329"/>
      <c r="KQ523" s="329"/>
      <c r="KR523" s="329"/>
      <c r="KS523" s="329"/>
      <c r="KT523" s="329"/>
      <c r="KU523" s="329"/>
      <c r="KV523" s="329"/>
      <c r="KW523" s="329"/>
      <c r="KX523" s="329"/>
      <c r="KY523" s="329"/>
      <c r="KZ523" s="329"/>
      <c r="LA523" s="329"/>
      <c r="LB523" s="329"/>
      <c r="LC523" s="329"/>
      <c r="LD523" s="329"/>
      <c r="LE523" s="329"/>
      <c r="LF523" s="329"/>
      <c r="LG523" s="329"/>
      <c r="LH523" s="329"/>
      <c r="LI523" s="329"/>
      <c r="LJ523" s="329"/>
      <c r="LK523" s="329"/>
      <c r="LL523" s="329"/>
      <c r="LM523" s="329"/>
      <c r="LN523" s="329"/>
      <c r="LO523" s="329"/>
      <c r="LP523" s="329"/>
      <c r="LQ523" s="329"/>
      <c r="LR523" s="329"/>
      <c r="LS523" s="329"/>
      <c r="LT523" s="329"/>
      <c r="LU523" s="329"/>
      <c r="LV523" s="329"/>
      <c r="LW523" s="329"/>
      <c r="LX523" s="329"/>
      <c r="LY523" s="329"/>
      <c r="LZ523" s="329"/>
      <c r="MA523" s="329"/>
      <c r="MB523" s="329"/>
      <c r="MC523" s="329"/>
      <c r="MD523" s="329"/>
      <c r="ME523" s="329"/>
      <c r="MF523" s="329"/>
      <c r="MG523" s="329"/>
      <c r="MH523" s="329"/>
      <c r="MI523" s="329"/>
      <c r="MJ523" s="329"/>
      <c r="MK523" s="329"/>
      <c r="ML523" s="329"/>
      <c r="MM523" s="329"/>
      <c r="MN523" s="329"/>
      <c r="MO523" s="329"/>
      <c r="MP523" s="329"/>
      <c r="MQ523" s="329"/>
      <c r="MR523" s="329"/>
      <c r="MS523" s="329"/>
      <c r="MT523" s="329"/>
      <c r="MU523" s="329"/>
      <c r="MV523" s="329"/>
      <c r="MW523" s="329"/>
      <c r="MX523" s="329"/>
      <c r="MY523" s="329"/>
      <c r="MZ523" s="329"/>
      <c r="NA523" s="329"/>
      <c r="NB523" s="329"/>
      <c r="NC523" s="329"/>
      <c r="ND523" s="329"/>
      <c r="NE523" s="329"/>
      <c r="NF523" s="329"/>
      <c r="NG523" s="329"/>
      <c r="NH523" s="329"/>
      <c r="NI523" s="329"/>
      <c r="NJ523" s="329"/>
      <c r="NK523" s="329"/>
      <c r="NL523" s="329"/>
      <c r="NM523" s="329"/>
      <c r="NN523" s="329"/>
      <c r="NO523" s="329"/>
      <c r="NP523" s="329"/>
      <c r="NQ523" s="329"/>
      <c r="NR523" s="329"/>
      <c r="NS523" s="329"/>
      <c r="NT523" s="329"/>
      <c r="NU523" s="329"/>
      <c r="NV523" s="329"/>
      <c r="NW523" s="329"/>
      <c r="NX523" s="329"/>
      <c r="NY523" s="329"/>
      <c r="NZ523" s="329"/>
      <c r="OA523" s="329"/>
      <c r="OB523" s="329"/>
      <c r="OC523" s="329"/>
      <c r="OD523" s="329"/>
      <c r="OE523" s="329"/>
      <c r="OF523" s="329"/>
      <c r="OG523" s="329"/>
      <c r="OH523" s="329"/>
      <c r="OI523" s="329"/>
      <c r="OJ523" s="329"/>
      <c r="OK523" s="329"/>
      <c r="OL523" s="329"/>
      <c r="OM523" s="329"/>
      <c r="ON523" s="329"/>
      <c r="OO523" s="329"/>
      <c r="OP523" s="329"/>
      <c r="OQ523" s="329"/>
      <c r="OR523" s="329"/>
      <c r="OS523" s="329"/>
      <c r="OT523" s="329"/>
      <c r="OU523" s="329"/>
      <c r="OV523" s="329"/>
      <c r="OW523" s="329"/>
      <c r="OX523" s="329"/>
      <c r="OY523" s="329"/>
      <c r="OZ523" s="329"/>
      <c r="PA523" s="329"/>
      <c r="PB523" s="329"/>
      <c r="PC523" s="329"/>
      <c r="PD523" s="329"/>
      <c r="PE523" s="329"/>
      <c r="PF523" s="329"/>
      <c r="PG523" s="329"/>
      <c r="PH523" s="329"/>
      <c r="PI523" s="329"/>
      <c r="PJ523" s="329"/>
      <c r="PK523" s="329"/>
      <c r="PL523" s="329"/>
      <c r="PM523" s="329"/>
      <c r="PN523" s="329"/>
      <c r="PO523" s="329"/>
      <c r="PP523" s="329"/>
      <c r="PQ523" s="329"/>
      <c r="PR523" s="329"/>
      <c r="PS523" s="329"/>
      <c r="PT523" s="329"/>
      <c r="PU523" s="329"/>
      <c r="PV523" s="329"/>
      <c r="PW523" s="329"/>
      <c r="PX523" s="329"/>
      <c r="PY523" s="329"/>
      <c r="PZ523" s="329"/>
      <c r="QA523" s="329"/>
      <c r="QB523" s="329"/>
      <c r="QC523" s="329"/>
      <c r="QD523" s="329"/>
      <c r="QE523" s="329"/>
      <c r="QF523" s="329"/>
      <c r="QG523" s="329"/>
      <c r="QH523" s="329"/>
      <c r="QI523" s="329"/>
      <c r="QJ523" s="329"/>
      <c r="QK523" s="329"/>
      <c r="QL523" s="329"/>
      <c r="QM523" s="329"/>
      <c r="QN523" s="329"/>
      <c r="QO523" s="329"/>
      <c r="QP523" s="329"/>
      <c r="QQ523" s="329"/>
      <c r="QR523" s="329"/>
      <c r="QS523" s="329"/>
      <c r="QT523" s="329"/>
      <c r="QU523" s="329"/>
      <c r="QV523" s="329"/>
      <c r="QW523" s="329"/>
      <c r="QX523" s="329"/>
      <c r="QY523" s="329"/>
      <c r="QZ523" s="329"/>
      <c r="RA523" s="329"/>
      <c r="RB523" s="329"/>
      <c r="RC523" s="329"/>
      <c r="RD523" s="329"/>
      <c r="RE523" s="329"/>
      <c r="RF523" s="329"/>
      <c r="RG523" s="329"/>
      <c r="RH523" s="329"/>
      <c r="RI523" s="329"/>
      <c r="RJ523" s="329"/>
      <c r="RK523" s="329"/>
      <c r="RL523" s="329"/>
      <c r="RM523" s="329"/>
      <c r="RN523" s="329"/>
      <c r="RO523" s="329"/>
      <c r="RP523" s="329"/>
      <c r="RQ523" s="329"/>
      <c r="RR523" s="329"/>
      <c r="RS523" s="329"/>
      <c r="RT523" s="329"/>
      <c r="RU523" s="329"/>
      <c r="RV523" s="329"/>
      <c r="RW523" s="329"/>
      <c r="RX523" s="329"/>
      <c r="RY523" s="329"/>
      <c r="RZ523" s="329"/>
      <c r="SA523" s="329"/>
      <c r="SB523" s="329"/>
      <c r="SC523" s="329"/>
      <c r="SD523" s="329"/>
      <c r="SE523" s="329"/>
      <c r="SF523" s="329"/>
      <c r="SG523" s="329"/>
      <c r="SH523" s="329"/>
      <c r="SI523" s="329"/>
      <c r="SJ523" s="329"/>
      <c r="SK523" s="329"/>
      <c r="SL523" s="329"/>
      <c r="SM523" s="329"/>
      <c r="SN523" s="329"/>
      <c r="SO523" s="329"/>
      <c r="SP523" s="329"/>
      <c r="SQ523" s="329"/>
      <c r="SR523" s="329"/>
      <c r="SS523" s="329"/>
      <c r="ST523" s="329"/>
      <c r="SU523" s="329"/>
      <c r="SV523" s="329"/>
      <c r="SW523" s="329"/>
      <c r="SX523" s="329"/>
      <c r="SY523" s="329"/>
      <c r="SZ523" s="329"/>
      <c r="TA523" s="329"/>
      <c r="TB523" s="329"/>
      <c r="TC523" s="329"/>
      <c r="TD523" s="329"/>
      <c r="TE523" s="329"/>
      <c r="TF523" s="329"/>
      <c r="TG523" s="329"/>
      <c r="TH523" s="329"/>
      <c r="TI523" s="329"/>
      <c r="TJ523" s="329"/>
      <c r="TK523" s="329"/>
      <c r="TL523" s="329"/>
      <c r="TM523" s="329"/>
      <c r="TN523" s="329"/>
      <c r="TO523" s="329"/>
      <c r="TP523" s="329"/>
      <c r="TQ523" s="329"/>
      <c r="TR523" s="329"/>
      <c r="TS523" s="329"/>
      <c r="TT523" s="329"/>
      <c r="TU523" s="329"/>
      <c r="TV523" s="329"/>
      <c r="TW523" s="329"/>
      <c r="TX523" s="329"/>
      <c r="TY523" s="329"/>
      <c r="TZ523" s="329"/>
      <c r="UA523" s="329"/>
      <c r="UB523" s="329"/>
      <c r="UC523" s="329"/>
      <c r="UD523" s="329"/>
      <c r="UE523" s="329"/>
      <c r="UF523" s="329"/>
      <c r="UG523" s="329"/>
      <c r="UH523" s="329"/>
      <c r="UI523" s="329"/>
      <c r="UJ523" s="329"/>
      <c r="UK523" s="329"/>
      <c r="UL523" s="329"/>
      <c r="UM523" s="329"/>
      <c r="UN523" s="329"/>
      <c r="UO523" s="329"/>
      <c r="UP523" s="329"/>
      <c r="UQ523" s="329"/>
      <c r="UR523" s="329"/>
      <c r="US523" s="329"/>
      <c r="UT523" s="329"/>
      <c r="UU523" s="329"/>
      <c r="UV523" s="329"/>
      <c r="UW523" s="329"/>
      <c r="UX523" s="329"/>
      <c r="UY523" s="329"/>
      <c r="UZ523" s="329"/>
      <c r="VA523" s="329"/>
      <c r="VB523" s="329"/>
      <c r="VC523" s="329"/>
      <c r="VD523" s="329"/>
      <c r="VE523" s="329"/>
      <c r="VF523" s="329"/>
      <c r="VG523" s="329"/>
      <c r="VH523" s="329"/>
      <c r="VI523" s="329"/>
      <c r="VJ523" s="329"/>
      <c r="VK523" s="329"/>
      <c r="VL523" s="329"/>
      <c r="VM523" s="329"/>
      <c r="VN523" s="329"/>
      <c r="VO523" s="329"/>
      <c r="VP523" s="329"/>
      <c r="VQ523" s="329"/>
      <c r="VR523" s="329"/>
      <c r="VS523" s="329"/>
      <c r="VT523" s="329"/>
      <c r="VU523" s="329"/>
      <c r="VV523" s="329"/>
      <c r="VW523" s="329"/>
      <c r="VX523" s="329"/>
      <c r="VY523" s="329"/>
      <c r="VZ523" s="329"/>
      <c r="WA523" s="329"/>
      <c r="WB523" s="329"/>
      <c r="WC523" s="329"/>
      <c r="WD523" s="329"/>
      <c r="WE523" s="329"/>
      <c r="WF523" s="329"/>
      <c r="WG523" s="329"/>
      <c r="WH523" s="329"/>
      <c r="WI523" s="329"/>
      <c r="WJ523" s="329"/>
      <c r="WK523" s="329"/>
      <c r="WL523" s="329"/>
      <c r="WM523" s="329"/>
      <c r="WN523" s="329"/>
      <c r="WO523" s="329"/>
      <c r="WP523" s="329"/>
      <c r="WQ523" s="329"/>
      <c r="WR523" s="329"/>
      <c r="WS523" s="329"/>
      <c r="WT523" s="329"/>
      <c r="WU523" s="329"/>
      <c r="WV523" s="329"/>
      <c r="WW523" s="329"/>
      <c r="WX523" s="329"/>
      <c r="WY523" s="329"/>
      <c r="WZ523" s="329"/>
      <c r="XA523" s="329"/>
      <c r="XB523" s="329"/>
      <c r="XC523" s="329"/>
      <c r="XD523" s="329"/>
      <c r="XE523" s="329"/>
      <c r="XF523" s="329"/>
      <c r="XG523" s="329"/>
      <c r="XH523" s="329"/>
      <c r="XI523" s="329"/>
      <c r="XJ523" s="329"/>
      <c r="XK523" s="329"/>
      <c r="XL523" s="329"/>
      <c r="XM523" s="329"/>
      <c r="XN523" s="329"/>
      <c r="XO523" s="329"/>
      <c r="XP523" s="329"/>
      <c r="XQ523" s="329"/>
      <c r="XR523" s="329"/>
      <c r="XS523" s="329"/>
      <c r="XT523" s="329"/>
      <c r="XU523" s="329"/>
      <c r="XV523" s="329"/>
      <c r="XW523" s="329"/>
      <c r="XX523" s="329"/>
      <c r="XY523" s="329"/>
      <c r="XZ523" s="329"/>
      <c r="YA523" s="329"/>
      <c r="YB523" s="329"/>
      <c r="YC523" s="329"/>
      <c r="YD523" s="329"/>
      <c r="YE523" s="329"/>
      <c r="YF523" s="329"/>
      <c r="YG523" s="329"/>
      <c r="YH523" s="329"/>
      <c r="YI523" s="329"/>
      <c r="YJ523" s="329"/>
      <c r="YK523" s="329"/>
      <c r="YL523" s="329"/>
      <c r="YM523" s="329"/>
      <c r="YN523" s="329"/>
      <c r="YO523" s="329"/>
      <c r="YP523" s="329"/>
      <c r="YQ523" s="329"/>
      <c r="YR523" s="329"/>
      <c r="YS523" s="329"/>
      <c r="YT523" s="329"/>
      <c r="YU523" s="329"/>
      <c r="YV523" s="329"/>
      <c r="YW523" s="329"/>
      <c r="YX523" s="329"/>
      <c r="YY523" s="329"/>
      <c r="YZ523" s="329"/>
      <c r="ZA523" s="329"/>
      <c r="ZB523" s="329"/>
      <c r="ZC523" s="329"/>
      <c r="ZD523" s="329"/>
      <c r="ZE523" s="329"/>
      <c r="ZF523" s="329"/>
      <c r="ZG523" s="329"/>
      <c r="ZH523" s="329"/>
      <c r="ZI523" s="329"/>
      <c r="ZJ523" s="329"/>
      <c r="ZK523" s="329"/>
      <c r="ZL523" s="329"/>
      <c r="ZM523" s="329"/>
      <c r="ZN523" s="329"/>
      <c r="ZO523" s="329"/>
      <c r="ZP523" s="329"/>
      <c r="ZQ523" s="329"/>
      <c r="ZR523" s="329"/>
      <c r="ZS523" s="329"/>
      <c r="ZT523" s="329"/>
      <c r="ZU523" s="329"/>
      <c r="ZV523" s="329"/>
      <c r="ZW523" s="329"/>
      <c r="ZX523" s="329"/>
      <c r="ZY523" s="329"/>
      <c r="ZZ523" s="329"/>
      <c r="AAA523" s="329"/>
      <c r="AAB523" s="329"/>
      <c r="AAC523" s="329"/>
      <c r="AAD523" s="329"/>
      <c r="AAE523" s="329"/>
      <c r="AAF523" s="329"/>
      <c r="AAG523" s="329"/>
      <c r="AAH523" s="329"/>
      <c r="AAI523" s="329"/>
      <c r="AAJ523" s="329"/>
      <c r="AAK523" s="329"/>
      <c r="AAL523" s="329"/>
      <c r="AAM523" s="329"/>
      <c r="AAN523" s="329"/>
      <c r="AAO523" s="329"/>
      <c r="AAP523" s="329"/>
      <c r="AAQ523" s="329"/>
      <c r="AAR523" s="329"/>
      <c r="AAS523" s="329"/>
      <c r="AAT523" s="329"/>
      <c r="AAU523" s="329"/>
      <c r="AAV523" s="329"/>
      <c r="AAW523" s="329"/>
      <c r="AAX523" s="329"/>
      <c r="AAY523" s="329"/>
      <c r="AAZ523" s="329"/>
      <c r="ABA523" s="329"/>
      <c r="ABB523" s="329"/>
      <c r="ABC523" s="329"/>
      <c r="ABD523" s="329"/>
      <c r="ABE523" s="329"/>
      <c r="ABF523" s="329"/>
      <c r="ABG523" s="329"/>
      <c r="ABH523" s="329"/>
      <c r="ABI523" s="329"/>
      <c r="ABJ523" s="329"/>
      <c r="ABK523" s="329"/>
      <c r="ABL523" s="329"/>
      <c r="ABM523" s="329"/>
      <c r="ABN523" s="329"/>
      <c r="ABO523" s="329"/>
      <c r="ABP523" s="329"/>
      <c r="ABQ523" s="329"/>
      <c r="ABR523" s="329"/>
      <c r="ABS523" s="329"/>
      <c r="ABT523" s="329"/>
      <c r="ABU523" s="329"/>
      <c r="ABV523" s="329"/>
      <c r="ABW523" s="329"/>
      <c r="ABX523" s="329"/>
      <c r="ABY523" s="329"/>
      <c r="ABZ523" s="329"/>
      <c r="ACA523" s="329"/>
      <c r="ACB523" s="329"/>
      <c r="ACC523" s="329"/>
      <c r="ACD523" s="329"/>
      <c r="ACE523" s="329"/>
      <c r="ACF523" s="329"/>
      <c r="ACG523" s="329"/>
      <c r="ACH523" s="329"/>
      <c r="ACI523" s="329"/>
      <c r="ACJ523" s="329"/>
      <c r="ACK523" s="329"/>
      <c r="ACL523" s="329"/>
      <c r="ACM523" s="329"/>
      <c r="ACN523" s="329"/>
      <c r="ACO523" s="329"/>
      <c r="ACP523" s="329"/>
      <c r="ACQ523" s="329"/>
      <c r="ACR523" s="329"/>
      <c r="ACS523" s="329"/>
      <c r="ACT523" s="329"/>
      <c r="ACU523" s="329"/>
      <c r="ACV523" s="329"/>
      <c r="ACW523" s="329"/>
      <c r="ACX523" s="329"/>
      <c r="ACY523" s="329"/>
      <c r="ACZ523" s="329"/>
      <c r="ADA523" s="329"/>
      <c r="ADB523" s="329"/>
      <c r="ADC523" s="329"/>
      <c r="ADD523" s="329"/>
      <c r="ADE523" s="329"/>
      <c r="ADF523" s="329"/>
      <c r="ADG523" s="329"/>
      <c r="ADH523" s="329"/>
      <c r="ADI523" s="329"/>
      <c r="ADJ523" s="329"/>
      <c r="ADK523" s="329"/>
      <c r="ADL523" s="329"/>
      <c r="ADM523" s="329"/>
      <c r="ADN523" s="329"/>
      <c r="ADO523" s="329"/>
      <c r="ADP523" s="329"/>
      <c r="ADQ523" s="329"/>
      <c r="ADR523" s="329"/>
      <c r="ADS523" s="329"/>
      <c r="ADT523" s="329"/>
      <c r="ADU523" s="329"/>
      <c r="ADV523" s="329"/>
      <c r="ADW523" s="329"/>
      <c r="ADX523" s="329"/>
      <c r="ADY523" s="329"/>
      <c r="ADZ523" s="329"/>
      <c r="AEA523" s="329"/>
      <c r="AEB523" s="329"/>
      <c r="AEC523" s="329"/>
      <c r="AED523" s="329"/>
      <c r="AEE523" s="329"/>
      <c r="AEF523" s="329"/>
      <c r="AEG523" s="329"/>
      <c r="AEH523" s="329"/>
      <c r="AEI523" s="329"/>
      <c r="AEJ523" s="329"/>
      <c r="AEK523" s="329"/>
      <c r="AEL523" s="329"/>
      <c r="AEM523" s="329"/>
      <c r="AEN523" s="329"/>
      <c r="AEO523" s="329"/>
      <c r="AEP523" s="329"/>
      <c r="AEQ523" s="329"/>
      <c r="AER523" s="329"/>
      <c r="AES523" s="329"/>
      <c r="AET523" s="329"/>
      <c r="AEU523" s="329"/>
      <c r="AEV523" s="329"/>
      <c r="AEW523" s="329"/>
      <c r="AEX523" s="329"/>
      <c r="AEY523" s="329"/>
      <c r="AEZ523" s="329"/>
      <c r="AFA523" s="329"/>
      <c r="AFB523" s="329"/>
      <c r="AFC523" s="329"/>
      <c r="AFD523" s="329"/>
      <c r="AFE523" s="329"/>
      <c r="AFF523" s="329"/>
      <c r="AFG523" s="329"/>
      <c r="AFH523" s="329"/>
      <c r="AFI523" s="329"/>
      <c r="AFJ523" s="329"/>
      <c r="AFK523" s="329"/>
      <c r="AFL523" s="329"/>
      <c r="AFM523" s="329"/>
      <c r="AFN523" s="329"/>
      <c r="AFO523" s="329"/>
      <c r="AFP523" s="329"/>
      <c r="AFQ523" s="329"/>
      <c r="AFR523" s="329"/>
      <c r="AFS523" s="329"/>
      <c r="AFT523" s="329"/>
      <c r="AFU523" s="329"/>
      <c r="AFV523" s="329"/>
      <c r="AFW523" s="329"/>
      <c r="AFX523" s="329"/>
      <c r="AFY523" s="329"/>
      <c r="AFZ523" s="329"/>
      <c r="AGA523" s="329"/>
      <c r="AGB523" s="329"/>
      <c r="AGC523" s="329"/>
      <c r="AGD523" s="329"/>
      <c r="AGE523" s="329"/>
      <c r="AGF523" s="329"/>
      <c r="AGG523" s="329"/>
      <c r="AGH523" s="329"/>
      <c r="AGI523" s="329"/>
      <c r="AGJ523" s="329"/>
      <c r="AGK523" s="329"/>
      <c r="AGL523" s="329"/>
      <c r="AGM523" s="329"/>
      <c r="AGN523" s="329"/>
      <c r="AGO523" s="329"/>
      <c r="AGP523" s="329"/>
      <c r="AGQ523" s="329"/>
      <c r="AGR523" s="329"/>
      <c r="AGS523" s="329"/>
      <c r="AGT523" s="329"/>
      <c r="AGU523" s="329"/>
      <c r="AGV523" s="329"/>
      <c r="AGW523" s="329"/>
      <c r="AGX523" s="329"/>
      <c r="AGY523" s="329"/>
      <c r="AGZ523" s="329"/>
      <c r="AHA523" s="329"/>
      <c r="AHB523" s="329"/>
      <c r="AHC523" s="329"/>
      <c r="AHD523" s="329"/>
      <c r="AHE523" s="329"/>
      <c r="AHF523" s="329"/>
      <c r="AHG523" s="329"/>
      <c r="AHH523" s="329"/>
      <c r="AHI523" s="329"/>
      <c r="AHJ523" s="329"/>
      <c r="AHK523" s="329"/>
      <c r="AHL523" s="329"/>
      <c r="AHM523" s="329"/>
      <c r="AHN523" s="329"/>
      <c r="AHO523" s="329"/>
      <c r="AHP523" s="329"/>
      <c r="AHQ523" s="329"/>
      <c r="AHR523" s="329"/>
      <c r="AHS523" s="329"/>
      <c r="AHT523" s="329"/>
      <c r="AHU523" s="329"/>
      <c r="AHV523" s="329"/>
      <c r="AHW523" s="329"/>
      <c r="AHX523" s="329"/>
      <c r="AHY523" s="329"/>
      <c r="AHZ523" s="329"/>
      <c r="AIA523" s="329"/>
      <c r="AIB523" s="329"/>
      <c r="AIC523" s="329"/>
      <c r="AID523" s="329"/>
      <c r="AIE523" s="329"/>
      <c r="AIF523" s="329"/>
      <c r="AIG523" s="329"/>
      <c r="AIH523" s="329"/>
      <c r="AII523" s="329"/>
      <c r="AIJ523" s="329"/>
      <c r="AIK523" s="329"/>
      <c r="AIL523" s="329"/>
      <c r="AIM523" s="329"/>
      <c r="AIN523" s="329"/>
      <c r="AIO523" s="329"/>
      <c r="AIP523" s="329"/>
      <c r="AIQ523" s="329"/>
      <c r="AIR523" s="329"/>
      <c r="AIS523" s="329"/>
      <c r="AIT523" s="329"/>
      <c r="AIU523" s="329"/>
      <c r="AIV523" s="329"/>
      <c r="AIW523" s="329"/>
      <c r="AIX523" s="329"/>
      <c r="AIY523" s="329"/>
      <c r="AIZ523" s="329"/>
      <c r="AJA523" s="329"/>
      <c r="AJB523" s="329"/>
      <c r="AJC523" s="329"/>
      <c r="AJD523" s="329"/>
      <c r="AJE523" s="329"/>
      <c r="AJF523" s="329"/>
      <c r="AJG523" s="329"/>
      <c r="AJH523" s="329"/>
      <c r="AJI523" s="329"/>
      <c r="AJJ523" s="329"/>
      <c r="AJK523" s="329"/>
      <c r="AJL523" s="329"/>
      <c r="AJM523" s="329"/>
      <c r="AJN523" s="329"/>
      <c r="AJO523" s="329"/>
      <c r="AJP523" s="329"/>
      <c r="AJQ523" s="329"/>
      <c r="AJR523" s="329"/>
      <c r="AJS523" s="329"/>
      <c r="AJT523" s="329"/>
      <c r="AJU523" s="329"/>
      <c r="AJV523" s="329"/>
      <c r="AJW523" s="329"/>
      <c r="AJX523" s="329"/>
      <c r="AJY523" s="329"/>
      <c r="AJZ523" s="329"/>
      <c r="AKA523" s="329"/>
      <c r="AKB523" s="329"/>
      <c r="AKC523" s="329"/>
      <c r="AKD523" s="329"/>
      <c r="AKE523" s="329"/>
      <c r="AKF523" s="329"/>
      <c r="AKG523" s="329"/>
      <c r="AKH523" s="329"/>
      <c r="AKI523" s="329"/>
      <c r="AKJ523" s="329"/>
      <c r="AKK523" s="329"/>
      <c r="AKL523" s="329"/>
      <c r="AKM523" s="329"/>
      <c r="AKN523" s="329"/>
      <c r="AKO523" s="329"/>
      <c r="AKP523" s="329"/>
      <c r="AKQ523" s="329"/>
      <c r="AKR523" s="329"/>
      <c r="AKS523" s="329"/>
      <c r="AKT523" s="329"/>
      <c r="AKU523" s="329"/>
      <c r="AKV523" s="329"/>
      <c r="AKW523" s="329"/>
      <c r="AKX523" s="329"/>
      <c r="AKY523" s="329"/>
      <c r="AKZ523" s="329"/>
      <c r="ALA523" s="329"/>
      <c r="ALB523" s="329"/>
      <c r="ALC523" s="329"/>
      <c r="ALD523" s="329"/>
      <c r="ALE523" s="329"/>
      <c r="ALF523" s="329"/>
      <c r="ALG523" s="329"/>
      <c r="ALH523" s="329"/>
      <c r="ALI523" s="329"/>
      <c r="ALJ523" s="329"/>
      <c r="ALK523" s="329"/>
      <c r="ALL523" s="329"/>
      <c r="ALM523" s="329"/>
      <c r="ALN523" s="329"/>
      <c r="ALO523" s="329"/>
      <c r="ALP523" s="329"/>
      <c r="ALQ523" s="329"/>
      <c r="ALR523" s="329"/>
      <c r="ALS523" s="329"/>
      <c r="ALT523" s="329"/>
      <c r="ALU523" s="329"/>
      <c r="ALV523" s="329"/>
      <c r="ALW523" s="329"/>
      <c r="ALX523" s="329"/>
      <c r="ALY523" s="329"/>
      <c r="ALZ523" s="329"/>
      <c r="AMA523" s="329"/>
      <c r="AMB523" s="329"/>
      <c r="AMC523" s="329"/>
      <c r="AMD523" s="329"/>
      <c r="AME523" s="329"/>
      <c r="AMF523" s="329"/>
      <c r="AMG523" s="329"/>
      <c r="AMH523" s="329"/>
      <c r="AMI523" s="329"/>
      <c r="AMJ523" s="329"/>
      <c r="AMK523" s="329"/>
      <c r="AML523" s="329"/>
      <c r="AMM523" s="329"/>
      <c r="AMN523" s="329"/>
      <c r="AMO523" s="329"/>
      <c r="AMP523" s="329"/>
      <c r="AMQ523" s="329"/>
      <c r="AMR523" s="329"/>
      <c r="AMS523" s="329"/>
      <c r="AMT523" s="329"/>
      <c r="AMU523" s="329"/>
      <c r="AMV523" s="329"/>
      <c r="AMW523" s="329"/>
      <c r="AMX523" s="329"/>
      <c r="AMY523" s="329"/>
      <c r="AMZ523" s="329"/>
      <c r="ANA523" s="329"/>
      <c r="ANB523" s="329"/>
      <c r="ANC523" s="329"/>
      <c r="AND523" s="329"/>
      <c r="ANE523" s="329"/>
      <c r="ANF523" s="329"/>
      <c r="ANG523" s="329"/>
      <c r="ANH523" s="329"/>
      <c r="ANI523" s="329"/>
      <c r="ANJ523" s="329"/>
      <c r="ANK523" s="329"/>
      <c r="ANL523" s="329"/>
      <c r="ANM523" s="329"/>
      <c r="ANN523" s="329"/>
      <c r="ANO523" s="329"/>
      <c r="ANP523" s="329"/>
      <c r="ANQ523" s="329"/>
      <c r="ANR523" s="329"/>
      <c r="ANS523" s="329"/>
      <c r="ANT523" s="329"/>
      <c r="ANU523" s="329"/>
      <c r="ANV523" s="329"/>
      <c r="ANW523" s="329"/>
      <c r="ANX523" s="329"/>
      <c r="ANY523" s="329"/>
      <c r="ANZ523" s="329"/>
      <c r="AOA523" s="329"/>
      <c r="AOB523" s="329"/>
      <c r="AOC523" s="329"/>
      <c r="AOD523" s="329"/>
      <c r="AOE523" s="329"/>
      <c r="AOF523" s="329"/>
      <c r="AOG523" s="329"/>
      <c r="AOH523" s="329"/>
      <c r="AOI523" s="329"/>
      <c r="AOJ523" s="329"/>
      <c r="AOK523" s="329"/>
      <c r="AOL523" s="329"/>
      <c r="AOM523" s="329"/>
      <c r="AON523" s="329"/>
      <c r="AOO523" s="329"/>
      <c r="AOP523" s="329"/>
      <c r="AOQ523" s="329"/>
      <c r="AOR523" s="329"/>
      <c r="AOS523" s="329"/>
      <c r="AOT523" s="329"/>
      <c r="AOU523" s="329"/>
      <c r="AOV523" s="329"/>
      <c r="AOW523" s="329"/>
      <c r="AOX523" s="329"/>
      <c r="AOY523" s="329"/>
      <c r="AOZ523" s="329"/>
      <c r="APA523" s="329"/>
      <c r="APB523" s="329"/>
      <c r="APC523" s="329"/>
      <c r="APD523" s="329"/>
      <c r="APE523" s="329"/>
      <c r="APF523" s="329"/>
      <c r="APG523" s="329"/>
      <c r="APH523" s="329"/>
      <c r="API523" s="329"/>
      <c r="APJ523" s="329"/>
      <c r="APK523" s="329"/>
      <c r="APL523" s="329"/>
      <c r="APM523" s="329"/>
      <c r="APN523" s="329"/>
      <c r="APO523" s="329"/>
      <c r="APP523" s="329"/>
      <c r="APQ523" s="329"/>
      <c r="APR523" s="329"/>
      <c r="APS523" s="329"/>
      <c r="APT523" s="329"/>
      <c r="APU523" s="329"/>
      <c r="APV523" s="329"/>
      <c r="APW523" s="329"/>
      <c r="APX523" s="329"/>
      <c r="APY523" s="329"/>
      <c r="APZ523" s="329"/>
      <c r="AQA523" s="329"/>
      <c r="AQB523" s="329"/>
      <c r="AQC523" s="329"/>
      <c r="AQD523" s="329"/>
      <c r="AQE523" s="329"/>
      <c r="AQF523" s="329"/>
      <c r="AQG523" s="329"/>
      <c r="AQH523" s="329"/>
      <c r="AQI523" s="329"/>
      <c r="AQJ523" s="329"/>
      <c r="AQK523" s="329"/>
      <c r="AQL523" s="329"/>
      <c r="AQM523" s="329"/>
      <c r="AQN523" s="329"/>
      <c r="AQO523" s="329"/>
      <c r="AQP523" s="329"/>
      <c r="AQQ523" s="329"/>
      <c r="AQR523" s="329"/>
      <c r="AQS523" s="329"/>
      <c r="AQT523" s="329"/>
      <c r="AQU523" s="329"/>
      <c r="AQV523" s="329"/>
      <c r="AQW523" s="329"/>
      <c r="AQX523" s="329"/>
      <c r="AQY523" s="329"/>
      <c r="AQZ523" s="329"/>
      <c r="ARA523" s="329"/>
      <c r="ARB523" s="329"/>
      <c r="ARC523" s="329"/>
      <c r="ARD523" s="329"/>
      <c r="ARE523" s="329"/>
      <c r="ARF523" s="329"/>
      <c r="ARG523" s="329"/>
      <c r="ARH523" s="329"/>
      <c r="ARI523" s="329"/>
      <c r="ARJ523" s="329"/>
      <c r="ARK523" s="329"/>
      <c r="ARL523" s="329"/>
      <c r="ARM523" s="329"/>
      <c r="ARN523" s="329"/>
      <c r="ARO523" s="329"/>
      <c r="ARP523" s="329"/>
      <c r="ARQ523" s="329"/>
      <c r="ARR523" s="329"/>
      <c r="ARS523" s="329"/>
      <c r="ART523" s="329"/>
      <c r="ARU523" s="329"/>
      <c r="ARV523" s="329"/>
      <c r="ARW523" s="329"/>
      <c r="ARX523" s="329"/>
      <c r="ARY523" s="329"/>
      <c r="ARZ523" s="329"/>
      <c r="ASA523" s="329"/>
      <c r="ASB523" s="329"/>
      <c r="ASC523" s="329"/>
      <c r="ASD523" s="329"/>
      <c r="ASE523" s="329"/>
      <c r="ASF523" s="329"/>
      <c r="ASG523" s="329"/>
      <c r="ASH523" s="329"/>
      <c r="ASI523" s="329"/>
      <c r="ASJ523" s="329"/>
      <c r="ASK523" s="329"/>
      <c r="ASL523" s="329"/>
      <c r="ASM523" s="329"/>
      <c r="ASN523" s="329"/>
      <c r="ASO523" s="329"/>
      <c r="ASP523" s="329"/>
      <c r="ASQ523" s="329"/>
      <c r="ASR523" s="329"/>
      <c r="ASS523" s="329"/>
      <c r="AST523" s="329"/>
      <c r="ASU523" s="329"/>
      <c r="ASV523" s="329"/>
      <c r="ASW523" s="329"/>
      <c r="ASX523" s="329"/>
      <c r="ASY523" s="329"/>
      <c r="ASZ523" s="329"/>
      <c r="ATA523" s="329"/>
      <c r="ATB523" s="329"/>
      <c r="ATC523" s="329"/>
      <c r="ATD523" s="329"/>
      <c r="ATE523" s="329"/>
      <c r="ATF523" s="329"/>
      <c r="ATG523" s="329"/>
      <c r="ATH523" s="329"/>
      <c r="ATI523" s="329"/>
      <c r="ATJ523" s="329"/>
      <c r="ATK523" s="329"/>
      <c r="ATL523" s="329"/>
      <c r="ATM523" s="329"/>
      <c r="ATN523" s="329"/>
      <c r="ATO523" s="329"/>
      <c r="ATP523" s="329"/>
      <c r="ATQ523" s="329"/>
      <c r="ATR523" s="329"/>
      <c r="ATS523" s="329"/>
      <c r="ATT523" s="329"/>
      <c r="ATU523" s="329"/>
      <c r="ATV523" s="329"/>
      <c r="ATW523" s="329"/>
      <c r="ATX523" s="329"/>
      <c r="ATY523" s="329"/>
      <c r="ATZ523" s="329"/>
      <c r="AUA523" s="329"/>
      <c r="AUB523" s="329"/>
      <c r="AUC523" s="329"/>
      <c r="AUD523" s="329"/>
      <c r="AUE523" s="329"/>
      <c r="AUF523" s="329"/>
      <c r="AUG523" s="329"/>
      <c r="AUH523" s="329"/>
      <c r="AUI523" s="329"/>
      <c r="AUJ523" s="329"/>
      <c r="AUK523" s="329"/>
      <c r="AUL523" s="329"/>
      <c r="AUM523" s="329"/>
      <c r="AUN523" s="329"/>
      <c r="AUO523" s="329"/>
      <c r="AUP523" s="329"/>
      <c r="AUQ523" s="329"/>
      <c r="AUR523" s="329"/>
      <c r="AUS523" s="329"/>
      <c r="AUT523" s="329"/>
      <c r="AUU523" s="329"/>
      <c r="AUV523" s="329"/>
      <c r="AUW523" s="329"/>
      <c r="AUX523" s="329"/>
      <c r="AUY523" s="329"/>
      <c r="AUZ523" s="329"/>
      <c r="AVA523" s="329"/>
      <c r="AVB523" s="329"/>
      <c r="AVC523" s="329"/>
      <c r="AVD523" s="329"/>
      <c r="AVE523" s="329"/>
      <c r="AVF523" s="329"/>
      <c r="AVG523" s="329"/>
      <c r="AVH523" s="329"/>
      <c r="AVI523" s="329"/>
      <c r="AVJ523" s="329"/>
      <c r="AVK523" s="329"/>
      <c r="AVL523" s="329"/>
      <c r="AVM523" s="329"/>
      <c r="AVN523" s="329"/>
      <c r="AVO523" s="329"/>
      <c r="AVP523" s="329"/>
      <c r="AVQ523" s="329"/>
      <c r="AVR523" s="329"/>
      <c r="AVS523" s="329"/>
      <c r="AVT523" s="329"/>
      <c r="AVU523" s="329"/>
      <c r="AVV523" s="329"/>
      <c r="AVW523" s="329"/>
      <c r="AVX523" s="329"/>
      <c r="AVY523" s="329"/>
      <c r="AVZ523" s="329"/>
      <c r="AWA523" s="329"/>
      <c r="AWB523" s="329"/>
      <c r="AWC523" s="329"/>
      <c r="AWD523" s="329"/>
      <c r="AWE523" s="329"/>
      <c r="AWF523" s="329"/>
      <c r="AWG523" s="329"/>
      <c r="AWH523" s="329"/>
      <c r="AWI523" s="329"/>
      <c r="AWJ523" s="329"/>
      <c r="AWK523" s="329"/>
      <c r="AWL523" s="329"/>
      <c r="AWM523" s="329"/>
      <c r="AWN523" s="329"/>
      <c r="AWO523" s="329"/>
      <c r="AWP523" s="329"/>
      <c r="AWQ523" s="329"/>
      <c r="AWR523" s="329"/>
      <c r="AWS523" s="329"/>
      <c r="AWT523" s="329"/>
      <c r="AWU523" s="329"/>
      <c r="AWV523" s="329"/>
      <c r="AWW523" s="329"/>
      <c r="AWX523" s="329"/>
      <c r="AWY523" s="329"/>
      <c r="AWZ523" s="329"/>
      <c r="AXA523" s="329"/>
      <c r="AXB523" s="329"/>
      <c r="AXC523" s="329"/>
      <c r="AXD523" s="329"/>
      <c r="AXE523" s="329"/>
      <c r="AXF523" s="329"/>
      <c r="AXG523" s="329"/>
      <c r="AXH523" s="329"/>
      <c r="AXI523" s="329"/>
      <c r="AXJ523" s="329"/>
      <c r="AXK523" s="329"/>
      <c r="AXL523" s="329"/>
      <c r="AXM523" s="329"/>
      <c r="AXN523" s="329"/>
      <c r="AXO523" s="329"/>
      <c r="AXP523" s="329"/>
      <c r="AXQ523" s="329"/>
      <c r="AXR523" s="329"/>
      <c r="AXS523" s="329"/>
      <c r="AXT523" s="329"/>
      <c r="AXU523" s="329"/>
      <c r="AXV523" s="329"/>
      <c r="AXW523" s="329"/>
      <c r="AXX523" s="329"/>
      <c r="AXY523" s="329"/>
      <c r="AXZ523" s="329"/>
      <c r="AYA523" s="329"/>
      <c r="AYB523" s="329"/>
      <c r="AYC523" s="329"/>
      <c r="AYD523" s="329"/>
      <c r="AYE523" s="329"/>
      <c r="AYF523" s="329"/>
      <c r="AYG523" s="329"/>
      <c r="AYH523" s="329"/>
      <c r="AYI523" s="329"/>
      <c r="AYJ523" s="329"/>
      <c r="AYK523" s="329"/>
      <c r="AYL523" s="329"/>
      <c r="AYM523" s="329"/>
      <c r="AYN523" s="329"/>
      <c r="AYO523" s="329"/>
      <c r="AYP523" s="329"/>
      <c r="AYQ523" s="329"/>
      <c r="AYR523" s="329"/>
      <c r="AYS523" s="329"/>
      <c r="AYT523" s="329"/>
      <c r="AYU523" s="329"/>
      <c r="AYV523" s="329"/>
      <c r="AYW523" s="329"/>
      <c r="AYX523" s="329"/>
      <c r="AYY523" s="329"/>
      <c r="AYZ523" s="329"/>
      <c r="AZA523" s="329"/>
      <c r="AZB523" s="329"/>
      <c r="AZC523" s="329"/>
      <c r="AZD523" s="329"/>
      <c r="AZE523" s="329"/>
      <c r="AZF523" s="329"/>
      <c r="AZG523" s="329"/>
      <c r="AZH523" s="329"/>
      <c r="AZI523" s="329"/>
      <c r="AZJ523" s="329"/>
      <c r="AZK523" s="329"/>
      <c r="AZL523" s="329"/>
      <c r="AZM523" s="329"/>
      <c r="AZN523" s="329"/>
      <c r="AZO523" s="329"/>
      <c r="AZP523" s="329"/>
      <c r="AZQ523" s="329"/>
      <c r="AZR523" s="329"/>
      <c r="AZS523" s="329"/>
      <c r="AZT523" s="329"/>
      <c r="AZU523" s="329"/>
      <c r="AZV523" s="329"/>
      <c r="AZW523" s="329"/>
      <c r="AZX523" s="329"/>
      <c r="AZY523" s="329"/>
      <c r="AZZ523" s="329"/>
      <c r="BAA523" s="329"/>
      <c r="BAB523" s="329"/>
      <c r="BAC523" s="329"/>
      <c r="BAD523" s="329"/>
      <c r="BAE523" s="329"/>
      <c r="BAF523" s="329"/>
      <c r="BAG523" s="329"/>
      <c r="BAH523" s="329"/>
      <c r="BAI523" s="329"/>
      <c r="BAJ523" s="329"/>
      <c r="BAK523" s="329"/>
      <c r="BAL523" s="329"/>
      <c r="BAM523" s="329"/>
      <c r="BAN523" s="329"/>
      <c r="BAO523" s="329"/>
      <c r="BAP523" s="329"/>
      <c r="BAQ523" s="329"/>
      <c r="BAR523" s="329"/>
      <c r="BAS523" s="329"/>
      <c r="BAT523" s="329"/>
      <c r="BAU523" s="329"/>
      <c r="BAV523" s="329"/>
      <c r="BAW523" s="329"/>
      <c r="BAX523" s="329"/>
      <c r="BAY523" s="329"/>
      <c r="BAZ523" s="329"/>
      <c r="BBA523" s="329"/>
      <c r="BBB523" s="329"/>
      <c r="BBC523" s="329"/>
      <c r="BBD523" s="329"/>
      <c r="BBE523" s="329"/>
      <c r="BBF523" s="329"/>
      <c r="BBG523" s="329"/>
      <c r="BBH523" s="329"/>
      <c r="BBI523" s="329"/>
      <c r="BBJ523" s="329"/>
      <c r="BBK523" s="329"/>
      <c r="BBL523" s="329"/>
      <c r="BBM523" s="329"/>
      <c r="BBN523" s="329"/>
      <c r="BBO523" s="329"/>
      <c r="BBP523" s="329"/>
      <c r="BBQ523" s="329"/>
      <c r="BBR523" s="329"/>
      <c r="BBS523" s="329"/>
      <c r="BBT523" s="329"/>
      <c r="BBU523" s="329"/>
      <c r="BBV523" s="329"/>
      <c r="BBW523" s="329"/>
      <c r="BBX523" s="329"/>
      <c r="BBY523" s="329"/>
      <c r="BBZ523" s="329"/>
      <c r="BCA523" s="329"/>
      <c r="BCB523" s="329"/>
      <c r="BCC523" s="329"/>
      <c r="BCD523" s="329"/>
      <c r="BCE523" s="329"/>
      <c r="BCF523" s="329"/>
      <c r="BCG523" s="329"/>
      <c r="BCH523" s="329"/>
      <c r="BCI523" s="329"/>
      <c r="BCJ523" s="329"/>
      <c r="BCK523" s="329"/>
      <c r="BCL523" s="329"/>
      <c r="BCM523" s="329"/>
      <c r="BCN523" s="329"/>
      <c r="BCO523" s="329"/>
      <c r="BCP523" s="329"/>
      <c r="BCQ523" s="329"/>
      <c r="BCR523" s="329"/>
      <c r="BCS523" s="329"/>
      <c r="BCT523" s="329"/>
      <c r="BCU523" s="329"/>
      <c r="BCV523" s="329"/>
      <c r="BCW523" s="329"/>
      <c r="BCX523" s="329"/>
      <c r="BCY523" s="329"/>
      <c r="BCZ523" s="329"/>
      <c r="BDA523" s="329"/>
      <c r="BDB523" s="329"/>
      <c r="BDC523" s="329"/>
      <c r="BDD523" s="329"/>
      <c r="BDE523" s="329"/>
      <c r="BDF523" s="329"/>
      <c r="BDG523" s="329"/>
      <c r="BDH523" s="329"/>
      <c r="BDI523" s="329"/>
      <c r="BDJ523" s="329"/>
      <c r="BDK523" s="329"/>
      <c r="BDL523" s="329"/>
      <c r="BDM523" s="329"/>
      <c r="BDN523" s="329"/>
      <c r="BDO523" s="329"/>
      <c r="BDP523" s="329"/>
      <c r="BDQ523" s="329"/>
      <c r="BDR523" s="329"/>
      <c r="BDS523" s="329"/>
      <c r="BDT523" s="329"/>
      <c r="BDU523" s="329"/>
      <c r="BDV523" s="329"/>
      <c r="BDW523" s="329"/>
      <c r="BDX523" s="329"/>
      <c r="BDY523" s="329"/>
      <c r="BDZ523" s="329"/>
      <c r="BEA523" s="329"/>
      <c r="BEB523" s="329"/>
      <c r="BEC523" s="329"/>
      <c r="BED523" s="329"/>
      <c r="BEE523" s="329"/>
      <c r="BEF523" s="329"/>
      <c r="BEG523" s="329"/>
      <c r="BEH523" s="329"/>
      <c r="BEI523" s="329"/>
      <c r="BEJ523" s="329"/>
      <c r="BEK523" s="329"/>
      <c r="BEL523" s="329"/>
      <c r="BEM523" s="329"/>
      <c r="BEN523" s="329"/>
      <c r="BEO523" s="329"/>
      <c r="BEP523" s="329"/>
      <c r="BEQ523" s="329"/>
      <c r="BER523" s="329"/>
      <c r="BES523" s="329"/>
      <c r="BET523" s="329"/>
      <c r="BEU523" s="329"/>
      <c r="BEV523" s="329"/>
      <c r="BEW523" s="329"/>
      <c r="BEX523" s="329"/>
      <c r="BEY523" s="329"/>
      <c r="BEZ523" s="329"/>
      <c r="BFA523" s="329"/>
      <c r="BFB523" s="329"/>
      <c r="BFC523" s="329"/>
      <c r="BFD523" s="329"/>
      <c r="BFE523" s="329"/>
      <c r="BFF523" s="329"/>
      <c r="BFG523" s="329"/>
      <c r="BFH523" s="329"/>
      <c r="BFI523" s="329"/>
      <c r="BFJ523" s="329"/>
      <c r="BFK523" s="329"/>
      <c r="BFL523" s="329"/>
      <c r="BFM523" s="329"/>
      <c r="BFN523" s="329"/>
      <c r="BFO523" s="329"/>
      <c r="BFP523" s="329"/>
      <c r="BFQ523" s="329"/>
      <c r="BFR523" s="329"/>
      <c r="BFS523" s="329"/>
      <c r="BFT523" s="329"/>
      <c r="BFU523" s="329"/>
      <c r="BFV523" s="329"/>
      <c r="BFW523" s="329"/>
      <c r="BFX523" s="329"/>
      <c r="BFY523" s="329"/>
      <c r="BFZ523" s="329"/>
      <c r="BGA523" s="329"/>
      <c r="BGB523" s="329"/>
      <c r="BGC523" s="329"/>
      <c r="BGD523" s="329"/>
      <c r="BGE523" s="329"/>
      <c r="BGF523" s="329"/>
      <c r="BGG523" s="329"/>
      <c r="BGH523" s="329"/>
      <c r="BGI523" s="329"/>
      <c r="BGJ523" s="329"/>
      <c r="BGK523" s="329"/>
      <c r="BGL523" s="329"/>
      <c r="BGM523" s="329"/>
      <c r="BGN523" s="329"/>
      <c r="BGO523" s="329"/>
      <c r="BGP523" s="329"/>
      <c r="BGQ523" s="329"/>
      <c r="BGR523" s="329"/>
      <c r="BGS523" s="329"/>
      <c r="BGT523" s="329"/>
      <c r="BGU523" s="329"/>
      <c r="BGV523" s="329"/>
      <c r="BGW523" s="329"/>
      <c r="BGX523" s="329"/>
      <c r="BGY523" s="329"/>
      <c r="BGZ523" s="329"/>
      <c r="BHA523" s="329"/>
      <c r="BHB523" s="329"/>
      <c r="BHC523" s="329"/>
      <c r="BHD523" s="329"/>
      <c r="BHE523" s="329"/>
      <c r="BHF523" s="329"/>
      <c r="BHG523" s="329"/>
      <c r="BHH523" s="329"/>
      <c r="BHI523" s="329"/>
      <c r="BHJ523" s="329"/>
      <c r="BHK523" s="329"/>
      <c r="BHL523" s="329"/>
      <c r="BHM523" s="329"/>
      <c r="BHN523" s="329"/>
      <c r="BHO523" s="329"/>
      <c r="BHP523" s="329"/>
      <c r="BHQ523" s="329"/>
      <c r="BHR523" s="329"/>
      <c r="BHS523" s="329"/>
      <c r="BHT523" s="329"/>
      <c r="BHU523" s="329"/>
      <c r="BHV523" s="329"/>
      <c r="BHW523" s="329"/>
      <c r="BHX523" s="329"/>
      <c r="BHY523" s="329"/>
      <c r="BHZ523" s="329"/>
      <c r="BIA523" s="329"/>
      <c r="BIB523" s="329"/>
      <c r="BIC523" s="329"/>
      <c r="BID523" s="329"/>
      <c r="BIE523" s="329"/>
      <c r="BIF523" s="329"/>
      <c r="BIG523" s="329"/>
      <c r="BIH523" s="329"/>
      <c r="BII523" s="329"/>
      <c r="BIJ523" s="329"/>
      <c r="BIK523" s="329"/>
      <c r="BIL523" s="329"/>
      <c r="BIM523" s="329"/>
      <c r="BIN523" s="329"/>
      <c r="BIO523" s="329"/>
      <c r="BIP523" s="329"/>
      <c r="BIQ523" s="329"/>
      <c r="BIR523" s="329"/>
      <c r="BIS523" s="329"/>
      <c r="BIT523" s="329"/>
      <c r="BIU523" s="329"/>
      <c r="BIV523" s="329"/>
      <c r="BIW523" s="329"/>
      <c r="BIX523" s="329"/>
      <c r="BIY523" s="329"/>
      <c r="BIZ523" s="329"/>
      <c r="BJA523" s="329"/>
      <c r="BJB523" s="329"/>
      <c r="BJC523" s="329"/>
      <c r="BJD523" s="329"/>
      <c r="BJE523" s="329"/>
      <c r="BJF523" s="329"/>
      <c r="BJG523" s="329"/>
      <c r="BJH523" s="329"/>
      <c r="BJI523" s="329"/>
      <c r="BJJ523" s="329"/>
      <c r="BJK523" s="329"/>
      <c r="BJL523" s="329"/>
      <c r="BJM523" s="329"/>
      <c r="BJN523" s="329"/>
      <c r="BJO523" s="329"/>
      <c r="BJP523" s="329"/>
      <c r="BJQ523" s="329"/>
      <c r="BJR523" s="329"/>
      <c r="BJS523" s="329"/>
      <c r="BJT523" s="329"/>
      <c r="BJU523" s="329"/>
      <c r="BJV523" s="329"/>
      <c r="BJW523" s="329"/>
      <c r="BJX523" s="329"/>
      <c r="BJY523" s="329"/>
      <c r="BJZ523" s="329"/>
      <c r="BKA523" s="329"/>
      <c r="BKB523" s="329"/>
      <c r="BKC523" s="329"/>
      <c r="BKD523" s="329"/>
      <c r="BKE523" s="329"/>
      <c r="BKF523" s="329"/>
      <c r="BKG523" s="329"/>
      <c r="BKH523" s="329"/>
      <c r="BKI523" s="329"/>
      <c r="BKJ523" s="329"/>
      <c r="BKK523" s="329"/>
      <c r="BKL523" s="329"/>
      <c r="BKM523" s="329"/>
      <c r="BKN523" s="329"/>
      <c r="BKO523" s="329"/>
      <c r="BKP523" s="329"/>
      <c r="BKQ523" s="329"/>
      <c r="BKR523" s="329"/>
      <c r="BKS523" s="329"/>
      <c r="BKT523" s="329"/>
      <c r="BKU523" s="329"/>
      <c r="BKV523" s="329"/>
      <c r="BKW523" s="329"/>
      <c r="BKX523" s="329"/>
      <c r="BKY523" s="329"/>
      <c r="BKZ523" s="329"/>
      <c r="BLA523" s="329"/>
      <c r="BLB523" s="329"/>
      <c r="BLC523" s="329"/>
      <c r="BLD523" s="329"/>
      <c r="BLE523" s="329"/>
      <c r="BLF523" s="329"/>
      <c r="BLG523" s="329"/>
      <c r="BLH523" s="329"/>
      <c r="BLI523" s="329"/>
      <c r="BLJ523" s="329"/>
      <c r="BLK523" s="329"/>
      <c r="BLL523" s="329"/>
      <c r="BLM523" s="329"/>
      <c r="BLN523" s="329"/>
      <c r="BLO523" s="329"/>
      <c r="BLP523" s="329"/>
      <c r="BLQ523" s="329"/>
      <c r="BLR523" s="329"/>
      <c r="BLS523" s="329"/>
      <c r="BLT523" s="329"/>
      <c r="BLU523" s="329"/>
      <c r="BLV523" s="329"/>
      <c r="BLW523" s="329"/>
      <c r="BLX523" s="329"/>
      <c r="BLY523" s="329"/>
      <c r="BLZ523" s="329"/>
      <c r="BMA523" s="329"/>
      <c r="BMB523" s="329"/>
      <c r="BMC523" s="329"/>
      <c r="BMD523" s="329"/>
      <c r="BME523" s="329"/>
      <c r="BMF523" s="329"/>
      <c r="BMG523" s="329"/>
      <c r="BMH523" s="329"/>
      <c r="BMI523" s="329"/>
      <c r="BMJ523" s="329"/>
      <c r="BMK523" s="329"/>
      <c r="BML523" s="329"/>
      <c r="BMM523" s="329"/>
      <c r="BMN523" s="329"/>
      <c r="BMO523" s="329"/>
      <c r="BMP523" s="329"/>
      <c r="BMQ523" s="329"/>
      <c r="BMR523" s="329"/>
      <c r="BMS523" s="329"/>
      <c r="BMT523" s="329"/>
      <c r="BMU523" s="329"/>
      <c r="BMV523" s="329"/>
      <c r="BMW523" s="329"/>
      <c r="BMX523" s="329"/>
      <c r="BMY523" s="329"/>
      <c r="BMZ523" s="329"/>
      <c r="BNA523" s="329"/>
      <c r="BNB523" s="329"/>
      <c r="BNC523" s="329"/>
      <c r="BND523" s="329"/>
      <c r="BNE523" s="329"/>
      <c r="BNF523" s="329"/>
      <c r="BNG523" s="329"/>
      <c r="BNH523" s="329"/>
      <c r="BNI523" s="329"/>
      <c r="BNJ523" s="329"/>
      <c r="BNK523" s="329"/>
      <c r="BNL523" s="329"/>
      <c r="BNM523" s="329"/>
      <c r="BNN523" s="329"/>
      <c r="BNO523" s="329"/>
      <c r="BNP523" s="329"/>
      <c r="BNQ523" s="329"/>
      <c r="BNR523" s="329"/>
      <c r="BNS523" s="329"/>
      <c r="BNT523" s="329"/>
      <c r="BNU523" s="329"/>
      <c r="BNV523" s="329"/>
      <c r="BNW523" s="329"/>
      <c r="BNX523" s="329"/>
      <c r="BNY523" s="329"/>
      <c r="BNZ523" s="329"/>
      <c r="BOA523" s="329"/>
      <c r="BOB523" s="329"/>
      <c r="BOC523" s="329"/>
      <c r="BOD523" s="329"/>
      <c r="BOE523" s="329"/>
      <c r="BOF523" s="329"/>
      <c r="BOG523" s="329"/>
      <c r="BOH523" s="329"/>
      <c r="BOI523" s="329"/>
      <c r="BOJ523" s="329"/>
      <c r="BOK523" s="329"/>
      <c r="BOL523" s="329"/>
      <c r="BOM523" s="329"/>
      <c r="BON523" s="329"/>
      <c r="BOO523" s="329"/>
      <c r="BOP523" s="329"/>
      <c r="BOQ523" s="329"/>
      <c r="BOR523" s="329"/>
      <c r="BOS523" s="329"/>
      <c r="BOT523" s="329"/>
      <c r="BOU523" s="329"/>
      <c r="BOV523" s="329"/>
      <c r="BOW523" s="329"/>
      <c r="BOX523" s="329"/>
      <c r="BOY523" s="329"/>
      <c r="BOZ523" s="329"/>
      <c r="BPA523" s="329"/>
      <c r="BPB523" s="329"/>
      <c r="BPC523" s="329"/>
      <c r="BPD523" s="329"/>
      <c r="BPE523" s="329"/>
      <c r="BPF523" s="329"/>
      <c r="BPG523" s="329"/>
      <c r="BPH523" s="329"/>
      <c r="BPI523" s="329"/>
      <c r="BPJ523" s="329"/>
      <c r="BPK523" s="329"/>
      <c r="BPL523" s="329"/>
      <c r="BPM523" s="329"/>
      <c r="BPN523" s="329"/>
      <c r="BPO523" s="329"/>
      <c r="BPP523" s="329"/>
      <c r="BPQ523" s="329"/>
      <c r="BPR523" s="329"/>
      <c r="BPS523" s="329"/>
      <c r="BPT523" s="329"/>
      <c r="BPU523" s="329"/>
      <c r="BPV523" s="329"/>
      <c r="BPW523" s="329"/>
      <c r="BPX523" s="329"/>
      <c r="BPY523" s="329"/>
      <c r="BPZ523" s="329"/>
      <c r="BQA523" s="329"/>
      <c r="BQB523" s="329"/>
      <c r="BQC523" s="329"/>
      <c r="BQD523" s="329"/>
      <c r="BQE523" s="329"/>
      <c r="BQF523" s="329"/>
      <c r="BQG523" s="329"/>
      <c r="BQH523" s="329"/>
      <c r="BQI523" s="329"/>
      <c r="BQJ523" s="329"/>
      <c r="BQK523" s="329"/>
      <c r="BQL523" s="329"/>
      <c r="BQM523" s="329"/>
      <c r="BQN523" s="329"/>
      <c r="BQO523" s="329"/>
      <c r="BQP523" s="329"/>
      <c r="BQQ523" s="329"/>
      <c r="BQR523" s="329"/>
      <c r="BQS523" s="329"/>
      <c r="BQT523" s="329"/>
      <c r="BQU523" s="329"/>
      <c r="BQV523" s="329"/>
      <c r="BQW523" s="329"/>
      <c r="BQX523" s="329"/>
      <c r="BQY523" s="329"/>
      <c r="BQZ523" s="329"/>
      <c r="BRA523" s="329"/>
      <c r="BRB523" s="329"/>
      <c r="BRC523" s="329"/>
      <c r="BRD523" s="329"/>
      <c r="BRE523" s="329"/>
      <c r="BRF523" s="329"/>
      <c r="BRG523" s="329"/>
      <c r="BRH523" s="329"/>
      <c r="BRI523" s="329"/>
      <c r="BRJ523" s="329"/>
      <c r="BRK523" s="329"/>
      <c r="BRL523" s="329"/>
      <c r="BRM523" s="329"/>
      <c r="BRN523" s="329"/>
      <c r="BRO523" s="329"/>
      <c r="BRP523" s="329"/>
      <c r="BRQ523" s="329"/>
      <c r="BRR523" s="329"/>
      <c r="BRS523" s="329"/>
      <c r="BRT523" s="329"/>
      <c r="BRU523" s="329"/>
      <c r="BRV523" s="329"/>
      <c r="BRW523" s="329"/>
      <c r="BRX523" s="329"/>
      <c r="BRY523" s="329"/>
      <c r="BRZ523" s="329"/>
      <c r="BSA523" s="329"/>
      <c r="BSB523" s="329"/>
      <c r="BSC523" s="329"/>
      <c r="BSD523" s="329"/>
      <c r="BSE523" s="329"/>
      <c r="BSF523" s="329"/>
      <c r="BSG523" s="329"/>
      <c r="BSH523" s="329"/>
      <c r="BSI523" s="329"/>
      <c r="BSJ523" s="329"/>
      <c r="BSK523" s="329"/>
      <c r="BSL523" s="329"/>
      <c r="BSM523" s="329"/>
      <c r="BSN523" s="329"/>
      <c r="BSO523" s="329"/>
      <c r="BSP523" s="329"/>
      <c r="BSQ523" s="329"/>
      <c r="BSR523" s="329"/>
      <c r="BSS523" s="329"/>
      <c r="BST523" s="329"/>
      <c r="BSU523" s="329"/>
      <c r="BSV523" s="329"/>
      <c r="BSW523" s="329"/>
      <c r="BSX523" s="329"/>
      <c r="BSY523" s="329"/>
      <c r="BSZ523" s="329"/>
      <c r="BTA523" s="329"/>
      <c r="BTB523" s="329"/>
      <c r="BTC523" s="329"/>
      <c r="BTD523" s="329"/>
      <c r="BTE523" s="329"/>
      <c r="BTF523" s="329"/>
      <c r="BTG523" s="329"/>
      <c r="BTH523" s="329"/>
      <c r="BTI523" s="329"/>
      <c r="BTJ523" s="329"/>
      <c r="BTK523" s="329"/>
      <c r="BTL523" s="329"/>
      <c r="BTM523" s="329"/>
      <c r="BTN523" s="329"/>
      <c r="BTO523" s="329"/>
      <c r="BTP523" s="329"/>
      <c r="BTQ523" s="329"/>
      <c r="BTR523" s="329"/>
      <c r="BTS523" s="329"/>
      <c r="BTT523" s="329"/>
      <c r="BTU523" s="329"/>
      <c r="BTV523" s="329"/>
      <c r="BTW523" s="329"/>
      <c r="BTX523" s="329"/>
      <c r="BTY523" s="329"/>
      <c r="BTZ523" s="329"/>
      <c r="BUA523" s="329"/>
      <c r="BUB523" s="329"/>
      <c r="BUC523" s="329"/>
      <c r="BUD523" s="329"/>
      <c r="BUE523" s="329"/>
      <c r="BUF523" s="329"/>
      <c r="BUG523" s="329"/>
      <c r="BUH523" s="329"/>
      <c r="BUI523" s="329"/>
      <c r="BUJ523" s="329"/>
      <c r="BUK523" s="329"/>
      <c r="BUL523" s="329"/>
      <c r="BUM523" s="329"/>
      <c r="BUN523" s="329"/>
      <c r="BUO523" s="329"/>
      <c r="BUP523" s="329"/>
      <c r="BUQ523" s="329"/>
      <c r="BUR523" s="329"/>
      <c r="BUS523" s="329"/>
      <c r="BUT523" s="329"/>
      <c r="BUU523" s="329"/>
      <c r="BUV523" s="329"/>
      <c r="BUW523" s="329"/>
      <c r="BUX523" s="329"/>
      <c r="BUY523" s="329"/>
      <c r="BUZ523" s="329"/>
      <c r="BVA523" s="329"/>
      <c r="BVB523" s="329"/>
      <c r="BVC523" s="329"/>
      <c r="BVD523" s="329"/>
      <c r="BVE523" s="329"/>
      <c r="BVF523" s="329"/>
      <c r="BVG523" s="329"/>
      <c r="BVH523" s="329"/>
      <c r="BVI523" s="329"/>
      <c r="BVJ523" s="329"/>
      <c r="BVK523" s="329"/>
      <c r="BVL523" s="329"/>
      <c r="BVM523" s="329"/>
      <c r="BVN523" s="329"/>
      <c r="BVO523" s="329"/>
      <c r="BVP523" s="329"/>
      <c r="BVQ523" s="329"/>
      <c r="BVR523" s="329"/>
      <c r="BVS523" s="329"/>
      <c r="BVT523" s="329"/>
      <c r="BVU523" s="329"/>
      <c r="BVV523" s="329"/>
      <c r="BVW523" s="329"/>
      <c r="BVX523" s="329"/>
      <c r="BVY523" s="329"/>
      <c r="BVZ523" s="329"/>
      <c r="BWA523" s="329"/>
      <c r="BWB523" s="329"/>
      <c r="BWC523" s="329"/>
      <c r="BWD523" s="329"/>
      <c r="BWE523" s="329"/>
      <c r="BWF523" s="329"/>
      <c r="BWG523" s="329"/>
      <c r="BWH523" s="329"/>
      <c r="BWI523" s="329"/>
      <c r="BWJ523" s="329"/>
      <c r="BWK523" s="329"/>
      <c r="BWL523" s="329"/>
      <c r="BWM523" s="329"/>
      <c r="BWN523" s="329"/>
      <c r="BWO523" s="329"/>
      <c r="BWP523" s="329"/>
      <c r="BWQ523" s="329"/>
      <c r="BWR523" s="329"/>
      <c r="BWS523" s="329"/>
      <c r="BWT523" s="329"/>
      <c r="BWU523" s="329"/>
      <c r="BWV523" s="329"/>
      <c r="BWW523" s="329"/>
      <c r="BWX523" s="329"/>
      <c r="BWY523" s="329"/>
      <c r="BWZ523" s="329"/>
      <c r="BXA523" s="329"/>
      <c r="BXB523" s="329"/>
      <c r="BXC523" s="329"/>
      <c r="BXD523" s="329"/>
      <c r="BXE523" s="329"/>
      <c r="BXF523" s="329"/>
      <c r="BXG523" s="329"/>
      <c r="BXH523" s="329"/>
      <c r="BXI523" s="329"/>
      <c r="BXJ523" s="329"/>
      <c r="BXK523" s="329"/>
      <c r="BXL523" s="329"/>
      <c r="BXM523" s="329"/>
      <c r="BXN523" s="329"/>
      <c r="BXO523" s="329"/>
      <c r="BXP523" s="329"/>
      <c r="BXQ523" s="329"/>
      <c r="BXR523" s="329"/>
      <c r="BXS523" s="329"/>
      <c r="BXT523" s="329"/>
      <c r="BXU523" s="329"/>
      <c r="BXV523" s="329"/>
      <c r="BXW523" s="329"/>
      <c r="BXX523" s="329"/>
      <c r="BXY523" s="329"/>
      <c r="BXZ523" s="329"/>
      <c r="BYA523" s="329"/>
      <c r="BYB523" s="329"/>
      <c r="BYC523" s="329"/>
      <c r="BYD523" s="329"/>
      <c r="BYE523" s="329"/>
      <c r="BYF523" s="329"/>
      <c r="BYG523" s="329"/>
      <c r="BYH523" s="329"/>
      <c r="BYI523" s="329"/>
      <c r="BYJ523" s="329"/>
      <c r="BYK523" s="329"/>
      <c r="BYL523" s="329"/>
      <c r="BYM523" s="329"/>
      <c r="BYN523" s="329"/>
      <c r="BYO523" s="329"/>
      <c r="BYP523" s="329"/>
      <c r="BYQ523" s="329"/>
      <c r="BYR523" s="329"/>
      <c r="BYS523" s="329"/>
      <c r="BYT523" s="329"/>
      <c r="BYU523" s="329"/>
      <c r="BYV523" s="329"/>
      <c r="BYW523" s="329"/>
      <c r="BYX523" s="329"/>
      <c r="BYY523" s="329"/>
      <c r="BYZ523" s="329"/>
      <c r="BZA523" s="329"/>
      <c r="BZB523" s="329"/>
      <c r="BZC523" s="329"/>
      <c r="BZD523" s="329"/>
      <c r="BZE523" s="329"/>
      <c r="BZF523" s="329"/>
      <c r="BZG523" s="329"/>
      <c r="BZH523" s="329"/>
      <c r="BZI523" s="329"/>
      <c r="BZJ523" s="329"/>
      <c r="BZK523" s="329"/>
      <c r="BZL523" s="329"/>
      <c r="BZM523" s="329"/>
      <c r="BZN523" s="329"/>
      <c r="BZO523" s="329"/>
      <c r="BZP523" s="329"/>
      <c r="BZQ523" s="329"/>
      <c r="BZR523" s="329"/>
      <c r="BZS523" s="329"/>
      <c r="BZT523" s="329"/>
      <c r="BZU523" s="329"/>
      <c r="BZV523" s="329"/>
      <c r="BZW523" s="329"/>
      <c r="BZX523" s="329"/>
      <c r="BZY523" s="329"/>
      <c r="BZZ523" s="329"/>
      <c r="CAA523" s="329"/>
      <c r="CAB523" s="329"/>
      <c r="CAC523" s="329"/>
      <c r="CAD523" s="329"/>
      <c r="CAE523" s="329"/>
      <c r="CAF523" s="329"/>
      <c r="CAG523" s="329"/>
      <c r="CAH523" s="329"/>
      <c r="CAI523" s="329"/>
      <c r="CAJ523" s="329"/>
      <c r="CAK523" s="329"/>
      <c r="CAL523" s="329"/>
      <c r="CAM523" s="329"/>
      <c r="CAN523" s="329"/>
      <c r="CAO523" s="329"/>
      <c r="CAP523" s="329"/>
      <c r="CAQ523" s="329"/>
      <c r="CAR523" s="329"/>
      <c r="CAS523" s="329"/>
      <c r="CAT523" s="329"/>
      <c r="CAU523" s="329"/>
      <c r="CAV523" s="329"/>
      <c r="CAW523" s="329"/>
      <c r="CAX523" s="329"/>
      <c r="CAY523" s="329"/>
      <c r="CAZ523" s="329"/>
      <c r="CBA523" s="329"/>
      <c r="CBB523" s="329"/>
      <c r="CBC523" s="329"/>
      <c r="CBD523" s="329"/>
      <c r="CBE523" s="329"/>
      <c r="CBF523" s="329"/>
      <c r="CBG523" s="329"/>
      <c r="CBH523" s="329"/>
      <c r="CBI523" s="329"/>
      <c r="CBJ523" s="329"/>
      <c r="CBK523" s="329"/>
      <c r="CBL523" s="329"/>
      <c r="CBM523" s="329"/>
      <c r="CBN523" s="329"/>
      <c r="CBO523" s="329"/>
      <c r="CBP523" s="329"/>
      <c r="CBQ523" s="329"/>
      <c r="CBR523" s="329"/>
      <c r="CBS523" s="329"/>
      <c r="CBT523" s="329"/>
      <c r="CBU523" s="329"/>
      <c r="CBV523" s="329"/>
      <c r="CBW523" s="329"/>
      <c r="CBX523" s="329"/>
      <c r="CBY523" s="329"/>
      <c r="CBZ523" s="329"/>
      <c r="CCA523" s="329"/>
      <c r="CCB523" s="329"/>
      <c r="CCC523" s="329"/>
      <c r="CCD523" s="329"/>
      <c r="CCE523" s="329"/>
      <c r="CCF523" s="329"/>
      <c r="CCG523" s="329"/>
      <c r="CCH523" s="329"/>
      <c r="CCI523" s="329"/>
      <c r="CCJ523" s="329"/>
      <c r="CCK523" s="329"/>
      <c r="CCL523" s="329"/>
      <c r="CCM523" s="329"/>
      <c r="CCN523" s="329"/>
      <c r="CCO523" s="329"/>
      <c r="CCP523" s="329"/>
      <c r="CCQ523" s="329"/>
      <c r="CCR523" s="329"/>
      <c r="CCS523" s="329"/>
      <c r="CCT523" s="329"/>
      <c r="CCU523" s="329"/>
      <c r="CCV523" s="329"/>
      <c r="CCW523" s="329"/>
      <c r="CCX523" s="329"/>
      <c r="CCY523" s="329"/>
      <c r="CCZ523" s="329"/>
      <c r="CDA523" s="329"/>
      <c r="CDB523" s="329"/>
      <c r="CDC523" s="329"/>
      <c r="CDD523" s="329"/>
      <c r="CDE523" s="329"/>
      <c r="CDF523" s="329"/>
      <c r="CDG523" s="329"/>
      <c r="CDH523" s="329"/>
      <c r="CDI523" s="329"/>
      <c r="CDJ523" s="329"/>
      <c r="CDK523" s="329"/>
      <c r="CDL523" s="329"/>
      <c r="CDM523" s="329"/>
      <c r="CDN523" s="329"/>
      <c r="CDO523" s="329"/>
      <c r="CDP523" s="329"/>
      <c r="CDQ523" s="329"/>
      <c r="CDR523" s="329"/>
      <c r="CDS523" s="329"/>
      <c r="CDT523" s="329"/>
      <c r="CDU523" s="329"/>
      <c r="CDV523" s="329"/>
      <c r="CDW523" s="329"/>
      <c r="CDX523" s="329"/>
      <c r="CDY523" s="329"/>
      <c r="CDZ523" s="329"/>
      <c r="CEA523" s="329"/>
      <c r="CEB523" s="329"/>
      <c r="CEC523" s="329"/>
      <c r="CED523" s="329"/>
      <c r="CEE523" s="329"/>
      <c r="CEF523" s="329"/>
      <c r="CEG523" s="329"/>
      <c r="CEH523" s="329"/>
      <c r="CEI523" s="329"/>
      <c r="CEJ523" s="329"/>
      <c r="CEK523" s="329"/>
      <c r="CEL523" s="329"/>
      <c r="CEM523" s="329"/>
      <c r="CEN523" s="329"/>
      <c r="CEO523" s="329"/>
      <c r="CEP523" s="329"/>
      <c r="CEQ523" s="329"/>
      <c r="CER523" s="329"/>
      <c r="CES523" s="329"/>
      <c r="CET523" s="329"/>
      <c r="CEU523" s="329"/>
      <c r="CEV523" s="329"/>
      <c r="CEW523" s="329"/>
      <c r="CEX523" s="329"/>
      <c r="CEY523" s="329"/>
      <c r="CEZ523" s="329"/>
      <c r="CFA523" s="329"/>
      <c r="CFB523" s="329"/>
      <c r="CFC523" s="329"/>
      <c r="CFD523" s="329"/>
      <c r="CFE523" s="329"/>
      <c r="CFF523" s="329"/>
      <c r="CFG523" s="329"/>
      <c r="CFH523" s="329"/>
      <c r="CFI523" s="329"/>
      <c r="CFJ523" s="329"/>
      <c r="CFK523" s="329"/>
      <c r="CFL523" s="329"/>
      <c r="CFM523" s="329"/>
      <c r="CFN523" s="329"/>
      <c r="CFO523" s="329"/>
      <c r="CFP523" s="329"/>
      <c r="CFQ523" s="329"/>
      <c r="CFR523" s="329"/>
      <c r="CFS523" s="329"/>
      <c r="CFT523" s="329"/>
      <c r="CFU523" s="329"/>
      <c r="CFV523" s="329"/>
      <c r="CFW523" s="329"/>
      <c r="CFX523" s="329"/>
      <c r="CFY523" s="329"/>
      <c r="CFZ523" s="329"/>
      <c r="CGA523" s="329"/>
      <c r="CGB523" s="329"/>
      <c r="CGC523" s="329"/>
      <c r="CGD523" s="329"/>
      <c r="CGE523" s="329"/>
      <c r="CGF523" s="329"/>
      <c r="CGG523" s="329"/>
      <c r="CGH523" s="329"/>
      <c r="CGI523" s="329"/>
      <c r="CGJ523" s="329"/>
      <c r="CGK523" s="329"/>
      <c r="CGL523" s="329"/>
      <c r="CGM523" s="329"/>
      <c r="CGN523" s="329"/>
      <c r="CGO523" s="329"/>
      <c r="CGP523" s="329"/>
      <c r="CGQ523" s="329"/>
      <c r="CGR523" s="329"/>
      <c r="CGS523" s="329"/>
      <c r="CGT523" s="329"/>
      <c r="CGU523" s="329"/>
      <c r="CGV523" s="329"/>
      <c r="CGW523" s="329"/>
      <c r="CGX523" s="329"/>
      <c r="CGY523" s="329"/>
      <c r="CGZ523" s="329"/>
      <c r="CHA523" s="329"/>
      <c r="CHB523" s="329"/>
      <c r="CHC523" s="329"/>
      <c r="CHD523" s="329"/>
      <c r="CHE523" s="329"/>
      <c r="CHF523" s="329"/>
      <c r="CHG523" s="329"/>
      <c r="CHH523" s="329"/>
      <c r="CHI523" s="329"/>
      <c r="CHJ523" s="329"/>
      <c r="CHK523" s="329"/>
      <c r="CHL523" s="329"/>
      <c r="CHM523" s="329"/>
      <c r="CHN523" s="329"/>
      <c r="CHO523" s="329"/>
      <c r="CHP523" s="329"/>
      <c r="CHQ523" s="329"/>
      <c r="CHR523" s="329"/>
      <c r="CHS523" s="329"/>
      <c r="CHT523" s="329"/>
      <c r="CHU523" s="329"/>
      <c r="CHV523" s="329"/>
      <c r="CHW523" s="329"/>
      <c r="CHX523" s="329"/>
      <c r="CHY523" s="329"/>
      <c r="CHZ523" s="329"/>
      <c r="CIA523" s="329"/>
      <c r="CIB523" s="329"/>
      <c r="CIC523" s="329"/>
      <c r="CID523" s="329"/>
      <c r="CIE523" s="329"/>
      <c r="CIF523" s="329"/>
      <c r="CIG523" s="329"/>
      <c r="CIH523" s="329"/>
      <c r="CII523" s="329"/>
      <c r="CIJ523" s="329"/>
      <c r="CIK523" s="329"/>
      <c r="CIL523" s="329"/>
      <c r="CIM523" s="329"/>
      <c r="CIN523" s="329"/>
      <c r="CIO523" s="329"/>
      <c r="CIP523" s="329"/>
      <c r="CIQ523" s="329"/>
      <c r="CIR523" s="329"/>
      <c r="CIS523" s="329"/>
      <c r="CIT523" s="329"/>
      <c r="CIU523" s="329"/>
      <c r="CIV523" s="329"/>
      <c r="CIW523" s="329"/>
      <c r="CIX523" s="329"/>
      <c r="CIY523" s="329"/>
      <c r="CIZ523" s="329"/>
      <c r="CJA523" s="329"/>
      <c r="CJB523" s="329"/>
      <c r="CJC523" s="329"/>
      <c r="CJD523" s="329"/>
      <c r="CJE523" s="329"/>
      <c r="CJF523" s="329"/>
      <c r="CJG523" s="329"/>
      <c r="CJH523" s="329"/>
      <c r="CJI523" s="329"/>
      <c r="CJJ523" s="329"/>
      <c r="CJK523" s="329"/>
      <c r="CJL523" s="329"/>
      <c r="CJM523" s="329"/>
      <c r="CJN523" s="329"/>
      <c r="CJO523" s="329"/>
      <c r="CJP523" s="329"/>
      <c r="CJQ523" s="329"/>
      <c r="CJR523" s="329"/>
      <c r="CJS523" s="329"/>
      <c r="CJT523" s="329"/>
      <c r="CJU523" s="329"/>
      <c r="CJV523" s="329"/>
      <c r="CJW523" s="329"/>
      <c r="CJX523" s="329"/>
      <c r="CJY523" s="329"/>
      <c r="CJZ523" s="329"/>
      <c r="CKA523" s="329"/>
      <c r="CKB523" s="329"/>
      <c r="CKC523" s="329"/>
      <c r="CKD523" s="329"/>
      <c r="CKE523" s="329"/>
      <c r="CKF523" s="329"/>
      <c r="CKG523" s="329"/>
      <c r="CKH523" s="329"/>
      <c r="CKI523" s="329"/>
      <c r="CKJ523" s="329"/>
      <c r="CKK523" s="329"/>
      <c r="CKL523" s="329"/>
      <c r="CKM523" s="329"/>
      <c r="CKN523" s="329"/>
      <c r="CKO523" s="329"/>
      <c r="CKP523" s="329"/>
      <c r="CKQ523" s="329"/>
      <c r="CKR523" s="329"/>
      <c r="CKS523" s="329"/>
      <c r="CKT523" s="329"/>
      <c r="CKU523" s="329"/>
      <c r="CKV523" s="329"/>
      <c r="CKW523" s="329"/>
      <c r="CKX523" s="329"/>
      <c r="CKY523" s="329"/>
      <c r="CKZ523" s="329"/>
      <c r="CLA523" s="329"/>
      <c r="CLB523" s="329"/>
      <c r="CLC523" s="329"/>
      <c r="CLD523" s="329"/>
      <c r="CLE523" s="329"/>
      <c r="CLF523" s="329"/>
      <c r="CLG523" s="329"/>
      <c r="CLH523" s="329"/>
      <c r="CLI523" s="329"/>
      <c r="CLJ523" s="329"/>
      <c r="CLK523" s="329"/>
      <c r="CLL523" s="329"/>
      <c r="CLM523" s="329"/>
      <c r="CLN523" s="329"/>
      <c r="CLO523" s="329"/>
      <c r="CLP523" s="329"/>
      <c r="CLQ523" s="329"/>
      <c r="CLR523" s="329"/>
      <c r="CLS523" s="329"/>
      <c r="CLT523" s="329"/>
      <c r="CLU523" s="329"/>
      <c r="CLV523" s="329"/>
      <c r="CLW523" s="329"/>
      <c r="CLX523" s="329"/>
      <c r="CLY523" s="329"/>
      <c r="CLZ523" s="329"/>
      <c r="CMA523" s="329"/>
      <c r="CMB523" s="329"/>
      <c r="CMC523" s="329"/>
      <c r="CMD523" s="329"/>
      <c r="CME523" s="329"/>
      <c r="CMF523" s="329"/>
      <c r="CMG523" s="329"/>
      <c r="CMH523" s="329"/>
      <c r="CMI523" s="329"/>
      <c r="CMJ523" s="329"/>
      <c r="CMK523" s="329"/>
      <c r="CML523" s="329"/>
      <c r="CMM523" s="329"/>
      <c r="CMN523" s="329"/>
      <c r="CMO523" s="329"/>
      <c r="CMP523" s="329"/>
      <c r="CMQ523" s="329"/>
      <c r="CMR523" s="329"/>
      <c r="CMS523" s="329"/>
      <c r="CMT523" s="329"/>
      <c r="CMU523" s="329"/>
      <c r="CMV523" s="329"/>
      <c r="CMW523" s="329"/>
      <c r="CMX523" s="329"/>
      <c r="CMY523" s="329"/>
      <c r="CMZ523" s="329"/>
      <c r="CNA523" s="329"/>
      <c r="CNB523" s="329"/>
      <c r="CNC523" s="329"/>
      <c r="CND523" s="329"/>
      <c r="CNE523" s="329"/>
      <c r="CNF523" s="329"/>
      <c r="CNG523" s="329"/>
      <c r="CNH523" s="329"/>
      <c r="CNI523" s="329"/>
      <c r="CNJ523" s="329"/>
      <c r="CNK523" s="329"/>
      <c r="CNL523" s="329"/>
      <c r="CNM523" s="329"/>
      <c r="CNN523" s="329"/>
      <c r="CNO523" s="329"/>
      <c r="CNP523" s="329"/>
      <c r="CNQ523" s="329"/>
      <c r="CNR523" s="329"/>
      <c r="CNS523" s="329"/>
      <c r="CNT523" s="329"/>
      <c r="CNU523" s="329"/>
      <c r="CNV523" s="329"/>
      <c r="CNW523" s="329"/>
      <c r="CNX523" s="329"/>
      <c r="CNY523" s="329"/>
      <c r="CNZ523" s="329"/>
      <c r="COA523" s="329"/>
      <c r="COB523" s="329"/>
      <c r="COC523" s="329"/>
      <c r="COD523" s="329"/>
      <c r="COE523" s="329"/>
      <c r="COF523" s="329"/>
      <c r="COG523" s="329"/>
      <c r="COH523" s="329"/>
      <c r="COI523" s="329"/>
      <c r="COJ523" s="329"/>
      <c r="COK523" s="329"/>
      <c r="COL523" s="329"/>
      <c r="COM523" s="329"/>
      <c r="CON523" s="329"/>
      <c r="COO523" s="329"/>
      <c r="COP523" s="329"/>
      <c r="COQ523" s="329"/>
      <c r="COR523" s="329"/>
      <c r="COS523" s="329"/>
      <c r="COT523" s="329"/>
      <c r="COU523" s="329"/>
      <c r="COV523" s="329"/>
      <c r="COW523" s="329"/>
      <c r="COX523" s="329"/>
      <c r="COY523" s="329"/>
      <c r="COZ523" s="329"/>
      <c r="CPA523" s="329"/>
      <c r="CPB523" s="329"/>
      <c r="CPC523" s="329"/>
      <c r="CPD523" s="329"/>
      <c r="CPE523" s="329"/>
      <c r="CPF523" s="329"/>
      <c r="CPG523" s="329"/>
      <c r="CPH523" s="329"/>
      <c r="CPI523" s="329"/>
      <c r="CPJ523" s="329"/>
      <c r="CPK523" s="329"/>
      <c r="CPL523" s="329"/>
      <c r="CPM523" s="329"/>
      <c r="CPN523" s="329"/>
      <c r="CPO523" s="329"/>
      <c r="CPP523" s="329"/>
      <c r="CPQ523" s="329"/>
      <c r="CPR523" s="329"/>
      <c r="CPS523" s="329"/>
      <c r="CPT523" s="329"/>
      <c r="CPU523" s="329"/>
      <c r="CPV523" s="329"/>
      <c r="CPW523" s="329"/>
      <c r="CPX523" s="329"/>
      <c r="CPY523" s="329"/>
      <c r="CPZ523" s="329"/>
      <c r="CQA523" s="329"/>
      <c r="CQB523" s="329"/>
      <c r="CQC523" s="329"/>
      <c r="CQD523" s="329"/>
      <c r="CQE523" s="329"/>
      <c r="CQF523" s="329"/>
      <c r="CQG523" s="329"/>
      <c r="CQH523" s="329"/>
      <c r="CQI523" s="329"/>
      <c r="CQJ523" s="329"/>
      <c r="CQK523" s="329"/>
      <c r="CQL523" s="329"/>
      <c r="CQM523" s="329"/>
      <c r="CQN523" s="329"/>
      <c r="CQO523" s="329"/>
      <c r="CQP523" s="329"/>
      <c r="CQQ523" s="329"/>
      <c r="CQR523" s="329"/>
      <c r="CQS523" s="329"/>
      <c r="CQT523" s="329"/>
      <c r="CQU523" s="329"/>
      <c r="CQV523" s="329"/>
      <c r="CQW523" s="329"/>
      <c r="CQX523" s="329"/>
      <c r="CQY523" s="329"/>
      <c r="CQZ523" s="329"/>
      <c r="CRA523" s="329"/>
      <c r="CRB523" s="329"/>
      <c r="CRC523" s="329"/>
      <c r="CRD523" s="329"/>
      <c r="CRE523" s="329"/>
      <c r="CRF523" s="329"/>
      <c r="CRG523" s="329"/>
      <c r="CRH523" s="329"/>
      <c r="CRI523" s="329"/>
      <c r="CRJ523" s="329"/>
      <c r="CRK523" s="329"/>
      <c r="CRL523" s="329"/>
      <c r="CRM523" s="329"/>
      <c r="CRN523" s="329"/>
      <c r="CRO523" s="329"/>
      <c r="CRP523" s="329"/>
      <c r="CRQ523" s="329"/>
      <c r="CRR523" s="329"/>
      <c r="CRS523" s="329"/>
      <c r="CRT523" s="329"/>
      <c r="CRU523" s="329"/>
      <c r="CRV523" s="329"/>
      <c r="CRW523" s="329"/>
      <c r="CRX523" s="329"/>
      <c r="CRY523" s="329"/>
      <c r="CRZ523" s="329"/>
      <c r="CSA523" s="329"/>
      <c r="CSB523" s="329"/>
      <c r="CSC523" s="329"/>
      <c r="CSD523" s="329"/>
      <c r="CSE523" s="329"/>
      <c r="CSF523" s="329"/>
      <c r="CSG523" s="329"/>
      <c r="CSH523" s="329"/>
      <c r="CSI523" s="329"/>
      <c r="CSJ523" s="329"/>
      <c r="CSK523" s="329"/>
      <c r="CSL523" s="329"/>
      <c r="CSM523" s="329"/>
      <c r="CSN523" s="329"/>
      <c r="CSO523" s="329"/>
      <c r="CSP523" s="329"/>
      <c r="CSQ523" s="329"/>
      <c r="CSR523" s="329"/>
      <c r="CSS523" s="329"/>
      <c r="CST523" s="329"/>
      <c r="CSU523" s="329"/>
      <c r="CSV523" s="329"/>
      <c r="CSW523" s="329"/>
      <c r="CSX523" s="329"/>
      <c r="CSY523" s="329"/>
      <c r="CSZ523" s="329"/>
      <c r="CTA523" s="329"/>
      <c r="CTB523" s="329"/>
      <c r="CTC523" s="329"/>
      <c r="CTD523" s="329"/>
      <c r="CTE523" s="329"/>
      <c r="CTF523" s="329"/>
      <c r="CTG523" s="329"/>
      <c r="CTH523" s="329"/>
      <c r="CTI523" s="329"/>
      <c r="CTJ523" s="329"/>
      <c r="CTK523" s="329"/>
      <c r="CTL523" s="329"/>
      <c r="CTM523" s="329"/>
      <c r="CTN523" s="329"/>
      <c r="CTO523" s="329"/>
      <c r="CTP523" s="329"/>
      <c r="CTQ523" s="329"/>
      <c r="CTR523" s="329"/>
      <c r="CTS523" s="329"/>
      <c r="CTT523" s="329"/>
      <c r="CTU523" s="329"/>
      <c r="CTV523" s="329"/>
      <c r="CTW523" s="329"/>
      <c r="CTX523" s="329"/>
      <c r="CTY523" s="329"/>
      <c r="CTZ523" s="329"/>
      <c r="CUA523" s="329"/>
      <c r="CUB523" s="329"/>
      <c r="CUC523" s="329"/>
      <c r="CUD523" s="329"/>
      <c r="CUE523" s="329"/>
      <c r="CUF523" s="329"/>
      <c r="CUG523" s="329"/>
      <c r="CUH523" s="329"/>
      <c r="CUI523" s="329"/>
      <c r="CUJ523" s="329"/>
      <c r="CUK523" s="329"/>
      <c r="CUL523" s="329"/>
      <c r="CUM523" s="329"/>
      <c r="CUN523" s="329"/>
      <c r="CUO523" s="329"/>
      <c r="CUP523" s="329"/>
      <c r="CUQ523" s="329"/>
      <c r="CUR523" s="329"/>
      <c r="CUS523" s="329"/>
      <c r="CUT523" s="329"/>
      <c r="CUU523" s="329"/>
      <c r="CUV523" s="329"/>
      <c r="CUW523" s="329"/>
      <c r="CUX523" s="329"/>
      <c r="CUY523" s="329"/>
      <c r="CUZ523" s="329"/>
      <c r="CVA523" s="329"/>
      <c r="CVB523" s="329"/>
      <c r="CVC523" s="329"/>
      <c r="CVD523" s="329"/>
      <c r="CVE523" s="329"/>
      <c r="CVF523" s="329"/>
      <c r="CVG523" s="329"/>
      <c r="CVH523" s="329"/>
      <c r="CVI523" s="329"/>
      <c r="CVJ523" s="329"/>
      <c r="CVK523" s="329"/>
      <c r="CVL523" s="329"/>
      <c r="CVM523" s="329"/>
      <c r="CVN523" s="329"/>
      <c r="CVO523" s="329"/>
      <c r="CVP523" s="329"/>
      <c r="CVQ523" s="329"/>
      <c r="CVR523" s="329"/>
      <c r="CVS523" s="329"/>
      <c r="CVT523" s="329"/>
      <c r="CVU523" s="329"/>
      <c r="CVV523" s="329"/>
      <c r="CVW523" s="329"/>
      <c r="CVX523" s="329"/>
      <c r="CVY523" s="329"/>
      <c r="CVZ523" s="329"/>
      <c r="CWA523" s="329"/>
      <c r="CWB523" s="329"/>
      <c r="CWC523" s="329"/>
      <c r="CWD523" s="329"/>
      <c r="CWE523" s="329"/>
      <c r="CWF523" s="329"/>
      <c r="CWG523" s="329"/>
      <c r="CWH523" s="329"/>
      <c r="CWI523" s="329"/>
      <c r="CWJ523" s="329"/>
      <c r="CWK523" s="329"/>
      <c r="CWL523" s="329"/>
      <c r="CWM523" s="329"/>
      <c r="CWN523" s="329"/>
      <c r="CWO523" s="329"/>
      <c r="CWP523" s="329"/>
      <c r="CWQ523" s="329"/>
      <c r="CWR523" s="329"/>
      <c r="CWS523" s="329"/>
      <c r="CWT523" s="329"/>
      <c r="CWU523" s="329"/>
      <c r="CWV523" s="329"/>
      <c r="CWW523" s="329"/>
      <c r="CWX523" s="329"/>
      <c r="CWY523" s="329"/>
      <c r="CWZ523" s="329"/>
      <c r="CXA523" s="329"/>
      <c r="CXB523" s="329"/>
      <c r="CXC523" s="329"/>
      <c r="CXD523" s="329"/>
      <c r="CXE523" s="329"/>
      <c r="CXF523" s="329"/>
      <c r="CXG523" s="329"/>
      <c r="CXH523" s="329"/>
      <c r="CXI523" s="329"/>
      <c r="CXJ523" s="329"/>
      <c r="CXK523" s="329"/>
      <c r="CXL523" s="329"/>
      <c r="CXM523" s="329"/>
      <c r="CXN523" s="329"/>
      <c r="CXO523" s="329"/>
      <c r="CXP523" s="329"/>
      <c r="CXQ523" s="329"/>
      <c r="CXR523" s="329"/>
      <c r="CXS523" s="329"/>
      <c r="CXT523" s="329"/>
      <c r="CXU523" s="329"/>
      <c r="CXV523" s="329"/>
      <c r="CXW523" s="329"/>
      <c r="CXX523" s="329"/>
      <c r="CXY523" s="329"/>
      <c r="CXZ523" s="329"/>
      <c r="CYA523" s="329"/>
      <c r="CYB523" s="329"/>
      <c r="CYC523" s="329"/>
      <c r="CYD523" s="329"/>
      <c r="CYE523" s="329"/>
      <c r="CYF523" s="329"/>
      <c r="CYG523" s="329"/>
      <c r="CYH523" s="329"/>
      <c r="CYI523" s="329"/>
      <c r="CYJ523" s="329"/>
      <c r="CYK523" s="329"/>
      <c r="CYL523" s="329"/>
      <c r="CYM523" s="329"/>
      <c r="CYN523" s="329"/>
      <c r="CYO523" s="329"/>
      <c r="CYP523" s="329"/>
      <c r="CYQ523" s="329"/>
      <c r="CYR523" s="329"/>
      <c r="CYS523" s="329"/>
      <c r="CYT523" s="329"/>
      <c r="CYU523" s="329"/>
      <c r="CYV523" s="329"/>
      <c r="CYW523" s="329"/>
      <c r="CYX523" s="329"/>
      <c r="CYY523" s="329"/>
      <c r="CYZ523" s="329"/>
      <c r="CZA523" s="329"/>
      <c r="CZB523" s="329"/>
      <c r="CZC523" s="329"/>
      <c r="CZD523" s="329"/>
      <c r="CZE523" s="329"/>
      <c r="CZF523" s="329"/>
      <c r="CZG523" s="329"/>
      <c r="CZH523" s="329"/>
      <c r="CZI523" s="329"/>
      <c r="CZJ523" s="329"/>
      <c r="CZK523" s="329"/>
      <c r="CZL523" s="329"/>
      <c r="CZM523" s="329"/>
      <c r="CZN523" s="329"/>
      <c r="CZO523" s="329"/>
      <c r="CZP523" s="329"/>
      <c r="CZQ523" s="329"/>
      <c r="CZR523" s="329"/>
      <c r="CZS523" s="329"/>
      <c r="CZT523" s="329"/>
      <c r="CZU523" s="329"/>
      <c r="CZV523" s="329"/>
      <c r="CZW523" s="329"/>
      <c r="CZX523" s="329"/>
      <c r="CZY523" s="329"/>
      <c r="CZZ523" s="329"/>
      <c r="DAA523" s="329"/>
      <c r="DAB523" s="329"/>
      <c r="DAC523" s="329"/>
      <c r="DAD523" s="329"/>
      <c r="DAE523" s="329"/>
      <c r="DAF523" s="329"/>
      <c r="DAG523" s="329"/>
      <c r="DAH523" s="329"/>
      <c r="DAI523" s="329"/>
      <c r="DAJ523" s="329"/>
      <c r="DAK523" s="329"/>
      <c r="DAL523" s="329"/>
      <c r="DAM523" s="329"/>
      <c r="DAN523" s="329"/>
      <c r="DAO523" s="329"/>
      <c r="DAP523" s="329"/>
      <c r="DAQ523" s="329"/>
      <c r="DAR523" s="329"/>
      <c r="DAS523" s="329"/>
      <c r="DAT523" s="329"/>
      <c r="DAU523" s="329"/>
      <c r="DAV523" s="329"/>
      <c r="DAW523" s="329"/>
      <c r="DAX523" s="329"/>
      <c r="DAY523" s="329"/>
      <c r="DAZ523" s="329"/>
      <c r="DBA523" s="329"/>
      <c r="DBB523" s="329"/>
      <c r="DBC523" s="329"/>
      <c r="DBD523" s="329"/>
      <c r="DBE523" s="329"/>
      <c r="DBF523" s="329"/>
      <c r="DBG523" s="329"/>
      <c r="DBH523" s="329"/>
      <c r="DBI523" s="329"/>
      <c r="DBJ523" s="329"/>
      <c r="DBK523" s="329"/>
      <c r="DBL523" s="329"/>
      <c r="DBM523" s="329"/>
      <c r="DBN523" s="329"/>
      <c r="DBO523" s="329"/>
      <c r="DBP523" s="329"/>
      <c r="DBQ523" s="329"/>
      <c r="DBR523" s="329"/>
      <c r="DBS523" s="329"/>
      <c r="DBT523" s="329"/>
      <c r="DBU523" s="329"/>
      <c r="DBV523" s="329"/>
      <c r="DBW523" s="329"/>
      <c r="DBX523" s="329"/>
      <c r="DBY523" s="329"/>
      <c r="DBZ523" s="329"/>
      <c r="DCA523" s="329"/>
      <c r="DCB523" s="329"/>
      <c r="DCC523" s="329"/>
      <c r="DCD523" s="329"/>
      <c r="DCE523" s="329"/>
      <c r="DCF523" s="329"/>
      <c r="DCG523" s="329"/>
      <c r="DCH523" s="329"/>
      <c r="DCI523" s="329"/>
      <c r="DCJ523" s="329"/>
      <c r="DCK523" s="329"/>
      <c r="DCL523" s="329"/>
      <c r="DCM523" s="329"/>
      <c r="DCN523" s="329"/>
      <c r="DCO523" s="329"/>
      <c r="DCP523" s="329"/>
      <c r="DCQ523" s="329"/>
      <c r="DCR523" s="329"/>
      <c r="DCS523" s="329"/>
      <c r="DCT523" s="329"/>
      <c r="DCU523" s="329"/>
      <c r="DCV523" s="329"/>
      <c r="DCW523" s="329"/>
      <c r="DCX523" s="329"/>
      <c r="DCY523" s="329"/>
      <c r="DCZ523" s="329"/>
      <c r="DDA523" s="329"/>
      <c r="DDB523" s="329"/>
      <c r="DDC523" s="329"/>
      <c r="DDD523" s="329"/>
      <c r="DDE523" s="329"/>
      <c r="DDF523" s="329"/>
      <c r="DDG523" s="329"/>
      <c r="DDH523" s="329"/>
      <c r="DDI523" s="329"/>
      <c r="DDJ523" s="329"/>
      <c r="DDK523" s="329"/>
      <c r="DDL523" s="329"/>
      <c r="DDM523" s="329"/>
      <c r="DDN523" s="329"/>
      <c r="DDO523" s="329"/>
      <c r="DDP523" s="329"/>
      <c r="DDQ523" s="329"/>
      <c r="DDR523" s="329"/>
      <c r="DDS523" s="329"/>
      <c r="DDT523" s="329"/>
      <c r="DDU523" s="329"/>
      <c r="DDV523" s="329"/>
      <c r="DDW523" s="329"/>
      <c r="DDX523" s="329"/>
      <c r="DDY523" s="329"/>
      <c r="DDZ523" s="329"/>
      <c r="DEA523" s="329"/>
      <c r="DEB523" s="329"/>
      <c r="DEC523" s="329"/>
      <c r="DED523" s="329"/>
      <c r="DEE523" s="329"/>
      <c r="DEF523" s="329"/>
      <c r="DEG523" s="329"/>
      <c r="DEH523" s="329"/>
      <c r="DEI523" s="329"/>
      <c r="DEJ523" s="329"/>
      <c r="DEK523" s="329"/>
      <c r="DEL523" s="329"/>
      <c r="DEM523" s="329"/>
      <c r="DEN523" s="329"/>
      <c r="DEO523" s="329"/>
      <c r="DEP523" s="329"/>
      <c r="DEQ523" s="329"/>
      <c r="DER523" s="329"/>
      <c r="DES523" s="329"/>
      <c r="DET523" s="329"/>
      <c r="DEU523" s="329"/>
      <c r="DEV523" s="329"/>
      <c r="DEW523" s="329"/>
      <c r="DEX523" s="329"/>
      <c r="DEY523" s="329"/>
      <c r="DEZ523" s="329"/>
      <c r="DFA523" s="329"/>
      <c r="DFB523" s="329"/>
      <c r="DFC523" s="329"/>
      <c r="DFD523" s="329"/>
      <c r="DFE523" s="329"/>
      <c r="DFF523" s="329"/>
      <c r="DFG523" s="329"/>
      <c r="DFH523" s="329"/>
      <c r="DFI523" s="329"/>
      <c r="DFJ523" s="329"/>
      <c r="DFK523" s="329"/>
      <c r="DFL523" s="329"/>
      <c r="DFM523" s="329"/>
      <c r="DFN523" s="329"/>
      <c r="DFO523" s="329"/>
      <c r="DFP523" s="329"/>
      <c r="DFQ523" s="329"/>
      <c r="DFR523" s="329"/>
      <c r="DFS523" s="329"/>
      <c r="DFT523" s="329"/>
      <c r="DFU523" s="329"/>
      <c r="DFV523" s="329"/>
      <c r="DFW523" s="329"/>
      <c r="DFX523" s="329"/>
      <c r="DFY523" s="329"/>
      <c r="DFZ523" s="329"/>
      <c r="DGA523" s="329"/>
      <c r="DGB523" s="329"/>
      <c r="DGC523" s="329"/>
      <c r="DGD523" s="329"/>
      <c r="DGE523" s="329"/>
      <c r="DGF523" s="329"/>
      <c r="DGG523" s="329"/>
      <c r="DGH523" s="329"/>
      <c r="DGI523" s="329"/>
      <c r="DGJ523" s="329"/>
      <c r="DGK523" s="329"/>
      <c r="DGL523" s="329"/>
      <c r="DGM523" s="329"/>
      <c r="DGN523" s="329"/>
      <c r="DGO523" s="329"/>
      <c r="DGP523" s="329"/>
      <c r="DGQ523" s="329"/>
      <c r="DGR523" s="329"/>
      <c r="DGS523" s="329"/>
      <c r="DGT523" s="329"/>
      <c r="DGU523" s="329"/>
      <c r="DGV523" s="329"/>
      <c r="DGW523" s="329"/>
      <c r="DGX523" s="329"/>
      <c r="DGY523" s="329"/>
      <c r="DGZ523" s="329"/>
      <c r="DHA523" s="329"/>
      <c r="DHB523" s="329"/>
      <c r="DHC523" s="329"/>
      <c r="DHD523" s="329"/>
      <c r="DHE523" s="329"/>
      <c r="DHF523" s="329"/>
      <c r="DHG523" s="329"/>
      <c r="DHH523" s="329"/>
      <c r="DHI523" s="329"/>
      <c r="DHJ523" s="329"/>
      <c r="DHK523" s="329"/>
      <c r="DHL523" s="329"/>
      <c r="DHM523" s="329"/>
      <c r="DHN523" s="329"/>
      <c r="DHO523" s="329"/>
      <c r="DHP523" s="329"/>
      <c r="DHQ523" s="329"/>
      <c r="DHR523" s="329"/>
      <c r="DHS523" s="329"/>
      <c r="DHT523" s="329"/>
      <c r="DHU523" s="329"/>
      <c r="DHV523" s="329"/>
      <c r="DHW523" s="329"/>
      <c r="DHX523" s="329"/>
      <c r="DHY523" s="329"/>
      <c r="DHZ523" s="329"/>
      <c r="DIA523" s="329"/>
      <c r="DIB523" s="329"/>
      <c r="DIC523" s="329"/>
      <c r="DID523" s="329"/>
      <c r="DIE523" s="329"/>
      <c r="DIF523" s="329"/>
      <c r="DIG523" s="329"/>
      <c r="DIH523" s="329"/>
      <c r="DII523" s="329"/>
      <c r="DIJ523" s="329"/>
      <c r="DIK523" s="329"/>
      <c r="DIL523" s="329"/>
      <c r="DIM523" s="329"/>
      <c r="DIN523" s="329"/>
      <c r="DIO523" s="329"/>
      <c r="DIP523" s="329"/>
      <c r="DIQ523" s="329"/>
      <c r="DIR523" s="329"/>
      <c r="DIS523" s="329"/>
      <c r="DIT523" s="329"/>
      <c r="DIU523" s="329"/>
      <c r="DIV523" s="329"/>
      <c r="DIW523" s="329"/>
      <c r="DIX523" s="329"/>
      <c r="DIY523" s="329"/>
      <c r="DIZ523" s="329"/>
      <c r="DJA523" s="329"/>
      <c r="DJB523" s="329"/>
      <c r="DJC523" s="329"/>
      <c r="DJD523" s="329"/>
      <c r="DJE523" s="329"/>
      <c r="DJF523" s="329"/>
      <c r="DJG523" s="329"/>
      <c r="DJH523" s="329"/>
      <c r="DJI523" s="329"/>
      <c r="DJJ523" s="329"/>
      <c r="DJK523" s="329"/>
      <c r="DJL523" s="329"/>
      <c r="DJM523" s="329"/>
      <c r="DJN523" s="329"/>
      <c r="DJO523" s="329"/>
      <c r="DJP523" s="329"/>
      <c r="DJQ523" s="329"/>
      <c r="DJR523" s="329"/>
      <c r="DJS523" s="329"/>
      <c r="DJT523" s="329"/>
      <c r="DJU523" s="329"/>
      <c r="DJV523" s="329"/>
      <c r="DJW523" s="329"/>
      <c r="DJX523" s="329"/>
      <c r="DJY523" s="329"/>
      <c r="DJZ523" s="329"/>
      <c r="DKA523" s="329"/>
      <c r="DKB523" s="329"/>
      <c r="DKC523" s="329"/>
      <c r="DKD523" s="329"/>
      <c r="DKE523" s="329"/>
      <c r="DKF523" s="329"/>
      <c r="DKG523" s="329"/>
      <c r="DKH523" s="329"/>
      <c r="DKI523" s="329"/>
      <c r="DKJ523" s="329"/>
      <c r="DKK523" s="329"/>
      <c r="DKL523" s="329"/>
      <c r="DKM523" s="329"/>
      <c r="DKN523" s="329"/>
      <c r="DKO523" s="329"/>
      <c r="DKP523" s="329"/>
      <c r="DKQ523" s="329"/>
      <c r="DKR523" s="329"/>
      <c r="DKS523" s="329"/>
      <c r="DKT523" s="329"/>
      <c r="DKU523" s="329"/>
      <c r="DKV523" s="329"/>
      <c r="DKW523" s="329"/>
      <c r="DKX523" s="329"/>
      <c r="DKY523" s="329"/>
      <c r="DKZ523" s="329"/>
      <c r="DLA523" s="329"/>
      <c r="DLB523" s="329"/>
      <c r="DLC523" s="329"/>
      <c r="DLD523" s="329"/>
      <c r="DLE523" s="329"/>
      <c r="DLF523" s="329"/>
      <c r="DLG523" s="329"/>
      <c r="DLH523" s="329"/>
      <c r="DLI523" s="329"/>
      <c r="DLJ523" s="329"/>
      <c r="DLK523" s="329"/>
      <c r="DLL523" s="329"/>
      <c r="DLM523" s="329"/>
      <c r="DLN523" s="329"/>
      <c r="DLO523" s="329"/>
      <c r="DLP523" s="329"/>
      <c r="DLQ523" s="329"/>
      <c r="DLR523" s="329"/>
      <c r="DLS523" s="329"/>
      <c r="DLT523" s="329"/>
      <c r="DLU523" s="329"/>
      <c r="DLV523" s="329"/>
      <c r="DLW523" s="329"/>
      <c r="DLX523" s="329"/>
      <c r="DLY523" s="329"/>
      <c r="DLZ523" s="329"/>
      <c r="DMA523" s="329"/>
      <c r="DMB523" s="329"/>
      <c r="DMC523" s="329"/>
      <c r="DMD523" s="329"/>
      <c r="DME523" s="329"/>
      <c r="DMF523" s="329"/>
      <c r="DMG523" s="329"/>
      <c r="DMH523" s="329"/>
      <c r="DMI523" s="329"/>
      <c r="DMJ523" s="329"/>
      <c r="DMK523" s="329"/>
      <c r="DML523" s="329"/>
      <c r="DMM523" s="329"/>
      <c r="DMN523" s="329"/>
      <c r="DMO523" s="329"/>
      <c r="DMP523" s="329"/>
      <c r="DMQ523" s="329"/>
      <c r="DMR523" s="329"/>
      <c r="DMS523" s="329"/>
      <c r="DMT523" s="329"/>
      <c r="DMU523" s="329"/>
      <c r="DMV523" s="329"/>
      <c r="DMW523" s="329"/>
      <c r="DMX523" s="329"/>
      <c r="DMY523" s="329"/>
      <c r="DMZ523" s="329"/>
      <c r="DNA523" s="329"/>
      <c r="DNB523" s="329"/>
      <c r="DNC523" s="329"/>
      <c r="DND523" s="329"/>
      <c r="DNE523" s="329"/>
      <c r="DNF523" s="329"/>
      <c r="DNG523" s="329"/>
      <c r="DNH523" s="329"/>
      <c r="DNI523" s="329"/>
      <c r="DNJ523" s="329"/>
      <c r="DNK523" s="329"/>
      <c r="DNL523" s="329"/>
      <c r="DNM523" s="329"/>
      <c r="DNN523" s="329"/>
      <c r="DNO523" s="329"/>
      <c r="DNP523" s="329"/>
      <c r="DNQ523" s="329"/>
      <c r="DNR523" s="329"/>
      <c r="DNS523" s="329"/>
      <c r="DNT523" s="329"/>
      <c r="DNU523" s="329"/>
      <c r="DNV523" s="329"/>
      <c r="DNW523" s="329"/>
      <c r="DNX523" s="329"/>
      <c r="DNY523" s="329"/>
      <c r="DNZ523" s="329"/>
      <c r="DOA523" s="329"/>
      <c r="DOB523" s="329"/>
      <c r="DOC523" s="329"/>
      <c r="DOD523" s="329"/>
      <c r="DOE523" s="329"/>
      <c r="DOF523" s="329"/>
      <c r="DOG523" s="329"/>
      <c r="DOH523" s="329"/>
      <c r="DOI523" s="329"/>
      <c r="DOJ523" s="329"/>
      <c r="DOK523" s="329"/>
      <c r="DOL523" s="329"/>
      <c r="DOM523" s="329"/>
      <c r="DON523" s="329"/>
      <c r="DOO523" s="329"/>
      <c r="DOP523" s="329"/>
      <c r="DOQ523" s="329"/>
      <c r="DOR523" s="329"/>
      <c r="DOS523" s="329"/>
      <c r="DOT523" s="329"/>
      <c r="DOU523" s="329"/>
      <c r="DOV523" s="329"/>
      <c r="DOW523" s="329"/>
      <c r="DOX523" s="329"/>
      <c r="DOY523" s="329"/>
      <c r="DOZ523" s="329"/>
      <c r="DPA523" s="329"/>
      <c r="DPB523" s="329"/>
      <c r="DPC523" s="329"/>
      <c r="DPD523" s="329"/>
      <c r="DPE523" s="329"/>
      <c r="DPF523" s="329"/>
      <c r="DPG523" s="329"/>
      <c r="DPH523" s="329"/>
      <c r="DPI523" s="329"/>
      <c r="DPJ523" s="329"/>
      <c r="DPK523" s="329"/>
      <c r="DPL523" s="329"/>
      <c r="DPM523" s="329"/>
      <c r="DPN523" s="329"/>
      <c r="DPO523" s="329"/>
      <c r="DPP523" s="329"/>
      <c r="DPQ523" s="329"/>
      <c r="DPR523" s="329"/>
      <c r="DPS523" s="329"/>
      <c r="DPT523" s="329"/>
      <c r="DPU523" s="329"/>
      <c r="DPV523" s="329"/>
      <c r="DPW523" s="329"/>
      <c r="DPX523" s="329"/>
      <c r="DPY523" s="329"/>
      <c r="DPZ523" s="329"/>
      <c r="DQA523" s="329"/>
      <c r="DQB523" s="329"/>
      <c r="DQC523" s="329"/>
      <c r="DQD523" s="329"/>
      <c r="DQE523" s="329"/>
      <c r="DQF523" s="329"/>
      <c r="DQG523" s="329"/>
      <c r="DQH523" s="329"/>
      <c r="DQI523" s="329"/>
      <c r="DQJ523" s="329"/>
      <c r="DQK523" s="329"/>
      <c r="DQL523" s="329"/>
      <c r="DQM523" s="329"/>
      <c r="DQN523" s="329"/>
      <c r="DQO523" s="329"/>
      <c r="DQP523" s="329"/>
      <c r="DQQ523" s="329"/>
      <c r="DQR523" s="329"/>
      <c r="DQS523" s="329"/>
      <c r="DQT523" s="329"/>
      <c r="DQU523" s="329"/>
      <c r="DQV523" s="329"/>
      <c r="DQW523" s="329"/>
      <c r="DQX523" s="329"/>
      <c r="DQY523" s="329"/>
      <c r="DQZ523" s="329"/>
      <c r="DRA523" s="329"/>
      <c r="DRB523" s="329"/>
      <c r="DRC523" s="329"/>
      <c r="DRD523" s="329"/>
      <c r="DRE523" s="329"/>
      <c r="DRF523" s="329"/>
      <c r="DRG523" s="329"/>
      <c r="DRH523" s="329"/>
      <c r="DRI523" s="329"/>
      <c r="DRJ523" s="329"/>
      <c r="DRK523" s="329"/>
      <c r="DRL523" s="329"/>
      <c r="DRM523" s="329"/>
      <c r="DRN523" s="329"/>
      <c r="DRO523" s="329"/>
      <c r="DRP523" s="329"/>
      <c r="DRQ523" s="329"/>
      <c r="DRR523" s="329"/>
      <c r="DRS523" s="329"/>
      <c r="DRT523" s="329"/>
      <c r="DRU523" s="329"/>
      <c r="DRV523" s="329"/>
      <c r="DRW523" s="329"/>
      <c r="DRX523" s="329"/>
      <c r="DRY523" s="329"/>
      <c r="DRZ523" s="329"/>
      <c r="DSA523" s="329"/>
      <c r="DSB523" s="329"/>
      <c r="DSC523" s="329"/>
      <c r="DSD523" s="329"/>
      <c r="DSE523" s="329"/>
      <c r="DSF523" s="329"/>
      <c r="DSG523" s="329"/>
      <c r="DSH523" s="329"/>
      <c r="DSI523" s="329"/>
      <c r="DSJ523" s="329"/>
      <c r="DSK523" s="329"/>
      <c r="DSL523" s="329"/>
      <c r="DSM523" s="329"/>
      <c r="DSN523" s="329"/>
      <c r="DSO523" s="329"/>
      <c r="DSP523" s="329"/>
      <c r="DSQ523" s="329"/>
      <c r="DSR523" s="329"/>
      <c r="DSS523" s="329"/>
      <c r="DST523" s="329"/>
      <c r="DSU523" s="329"/>
      <c r="DSV523" s="329"/>
      <c r="DSW523" s="329"/>
      <c r="DSX523" s="329"/>
      <c r="DSY523" s="329"/>
      <c r="DSZ523" s="329"/>
      <c r="DTA523" s="329"/>
      <c r="DTB523" s="329"/>
      <c r="DTC523" s="329"/>
      <c r="DTD523" s="329"/>
      <c r="DTE523" s="329"/>
      <c r="DTF523" s="329"/>
      <c r="DTG523" s="329"/>
      <c r="DTH523" s="329"/>
      <c r="DTI523" s="329"/>
      <c r="DTJ523" s="329"/>
      <c r="DTK523" s="329"/>
      <c r="DTL523" s="329"/>
      <c r="DTM523" s="329"/>
      <c r="DTN523" s="329"/>
      <c r="DTO523" s="329"/>
      <c r="DTP523" s="329"/>
      <c r="DTQ523" s="329"/>
      <c r="DTR523" s="329"/>
      <c r="DTS523" s="329"/>
      <c r="DTT523" s="329"/>
      <c r="DTU523" s="329"/>
      <c r="DTV523" s="329"/>
      <c r="DTW523" s="329"/>
      <c r="DTX523" s="329"/>
      <c r="DTY523" s="329"/>
      <c r="DTZ523" s="329"/>
      <c r="DUA523" s="329"/>
      <c r="DUB523" s="329"/>
      <c r="DUC523" s="329"/>
      <c r="DUD523" s="329"/>
      <c r="DUE523" s="329"/>
      <c r="DUF523" s="329"/>
      <c r="DUG523" s="329"/>
      <c r="DUH523" s="329"/>
      <c r="DUI523" s="329"/>
      <c r="DUJ523" s="329"/>
      <c r="DUK523" s="329"/>
      <c r="DUL523" s="329"/>
      <c r="DUM523" s="329"/>
      <c r="DUN523" s="329"/>
      <c r="DUO523" s="329"/>
      <c r="DUP523" s="329"/>
      <c r="DUQ523" s="329"/>
      <c r="DUR523" s="329"/>
      <c r="DUS523" s="329"/>
      <c r="DUT523" s="329"/>
      <c r="DUU523" s="329"/>
      <c r="DUV523" s="329"/>
      <c r="DUW523" s="329"/>
      <c r="DUX523" s="329"/>
      <c r="DUY523" s="329"/>
      <c r="DUZ523" s="329"/>
      <c r="DVA523" s="329"/>
      <c r="DVB523" s="329"/>
      <c r="DVC523" s="329"/>
      <c r="DVD523" s="329"/>
      <c r="DVE523" s="329"/>
      <c r="DVF523" s="329"/>
      <c r="DVG523" s="329"/>
      <c r="DVH523" s="329"/>
      <c r="DVI523" s="329"/>
      <c r="DVJ523" s="329"/>
      <c r="DVK523" s="329"/>
      <c r="DVL523" s="329"/>
      <c r="DVM523" s="329"/>
      <c r="DVN523" s="329"/>
      <c r="DVO523" s="329"/>
      <c r="DVP523" s="329"/>
      <c r="DVQ523" s="329"/>
      <c r="DVR523" s="329"/>
      <c r="DVS523" s="329"/>
      <c r="DVT523" s="329"/>
      <c r="DVU523" s="329"/>
      <c r="DVV523" s="329"/>
      <c r="DVW523" s="329"/>
      <c r="DVX523" s="329"/>
      <c r="DVY523" s="329"/>
      <c r="DVZ523" s="329"/>
      <c r="DWA523" s="329"/>
      <c r="DWB523" s="329"/>
      <c r="DWC523" s="329"/>
      <c r="DWD523" s="329"/>
      <c r="DWE523" s="329"/>
      <c r="DWF523" s="329"/>
      <c r="DWG523" s="329"/>
      <c r="DWH523" s="329"/>
      <c r="DWI523" s="329"/>
      <c r="DWJ523" s="329"/>
      <c r="DWK523" s="329"/>
      <c r="DWL523" s="329"/>
      <c r="DWM523" s="329"/>
      <c r="DWN523" s="329"/>
      <c r="DWO523" s="329"/>
      <c r="DWP523" s="329"/>
      <c r="DWQ523" s="329"/>
      <c r="DWR523" s="329"/>
      <c r="DWS523" s="329"/>
      <c r="DWT523" s="329"/>
      <c r="DWU523" s="329"/>
      <c r="DWV523" s="329"/>
      <c r="DWW523" s="329"/>
      <c r="DWX523" s="329"/>
      <c r="DWY523" s="329"/>
      <c r="DWZ523" s="329"/>
      <c r="DXA523" s="329"/>
      <c r="DXB523" s="329"/>
      <c r="DXC523" s="329"/>
      <c r="DXD523" s="329"/>
      <c r="DXE523" s="329"/>
      <c r="DXF523" s="329"/>
      <c r="DXG523" s="329"/>
      <c r="DXH523" s="329"/>
      <c r="DXI523" s="329"/>
      <c r="DXJ523" s="329"/>
      <c r="DXK523" s="329"/>
      <c r="DXL523" s="329"/>
      <c r="DXM523" s="329"/>
      <c r="DXN523" s="329"/>
      <c r="DXO523" s="329"/>
      <c r="DXP523" s="329"/>
      <c r="DXQ523" s="329"/>
      <c r="DXR523" s="329"/>
      <c r="DXS523" s="329"/>
      <c r="DXT523" s="329"/>
      <c r="DXU523" s="329"/>
      <c r="DXV523" s="329"/>
      <c r="DXW523" s="329"/>
      <c r="DXX523" s="329"/>
      <c r="DXY523" s="329"/>
      <c r="DXZ523" s="329"/>
      <c r="DYA523" s="329"/>
      <c r="DYB523" s="329"/>
      <c r="DYC523" s="329"/>
      <c r="DYD523" s="329"/>
      <c r="DYE523" s="329"/>
      <c r="DYF523" s="329"/>
      <c r="DYG523" s="329"/>
      <c r="DYH523" s="329"/>
      <c r="DYI523" s="329"/>
      <c r="DYJ523" s="329"/>
      <c r="DYK523" s="329"/>
      <c r="DYL523" s="329"/>
      <c r="DYM523" s="329"/>
      <c r="DYN523" s="329"/>
      <c r="DYO523" s="329"/>
      <c r="DYP523" s="329"/>
      <c r="DYQ523" s="329"/>
      <c r="DYR523" s="329"/>
      <c r="DYS523" s="329"/>
      <c r="DYT523" s="329"/>
      <c r="DYU523" s="329"/>
      <c r="DYV523" s="329"/>
      <c r="DYW523" s="329"/>
      <c r="DYX523" s="329"/>
      <c r="DYY523" s="329"/>
      <c r="DYZ523" s="329"/>
      <c r="DZA523" s="329"/>
      <c r="DZB523" s="329"/>
      <c r="DZC523" s="329"/>
      <c r="DZD523" s="329"/>
      <c r="DZE523" s="329"/>
      <c r="DZF523" s="329"/>
      <c r="DZG523" s="329"/>
      <c r="DZH523" s="329"/>
      <c r="DZI523" s="329"/>
      <c r="DZJ523" s="329"/>
      <c r="DZK523" s="329"/>
      <c r="DZL523" s="329"/>
      <c r="DZM523" s="329"/>
      <c r="DZN523" s="329"/>
      <c r="DZO523" s="329"/>
      <c r="DZP523" s="329"/>
      <c r="DZQ523" s="329"/>
      <c r="DZR523" s="329"/>
      <c r="DZS523" s="329"/>
      <c r="DZT523" s="329"/>
      <c r="DZU523" s="329"/>
      <c r="DZV523" s="329"/>
      <c r="DZW523" s="329"/>
      <c r="DZX523" s="329"/>
      <c r="DZY523" s="329"/>
      <c r="DZZ523" s="329"/>
      <c r="EAA523" s="329"/>
      <c r="EAB523" s="329"/>
      <c r="EAC523" s="329"/>
      <c r="EAD523" s="329"/>
      <c r="EAE523" s="329"/>
      <c r="EAF523" s="329"/>
      <c r="EAG523" s="329"/>
      <c r="EAH523" s="329"/>
      <c r="EAI523" s="329"/>
      <c r="EAJ523" s="329"/>
      <c r="EAK523" s="329"/>
      <c r="EAL523" s="329"/>
      <c r="EAM523" s="329"/>
      <c r="EAN523" s="329"/>
      <c r="EAO523" s="329"/>
      <c r="EAP523" s="329"/>
      <c r="EAQ523" s="329"/>
      <c r="EAR523" s="329"/>
      <c r="EAS523" s="329"/>
      <c r="EAT523" s="329"/>
      <c r="EAU523" s="329"/>
      <c r="EAV523" s="329"/>
      <c r="EAW523" s="329"/>
      <c r="EAX523" s="329"/>
      <c r="EAY523" s="329"/>
      <c r="EAZ523" s="329"/>
      <c r="EBA523" s="329"/>
      <c r="EBB523" s="329"/>
      <c r="EBC523" s="329"/>
      <c r="EBD523" s="329"/>
      <c r="EBE523" s="329"/>
      <c r="EBF523" s="329"/>
      <c r="EBG523" s="329"/>
      <c r="EBH523" s="329"/>
      <c r="EBI523" s="329"/>
      <c r="EBJ523" s="329"/>
      <c r="EBK523" s="329"/>
      <c r="EBL523" s="329"/>
      <c r="EBM523" s="329"/>
      <c r="EBN523" s="329"/>
      <c r="EBO523" s="329"/>
      <c r="EBP523" s="329"/>
      <c r="EBQ523" s="329"/>
      <c r="EBR523" s="329"/>
      <c r="EBS523" s="329"/>
      <c r="EBT523" s="329"/>
      <c r="EBU523" s="329"/>
      <c r="EBV523" s="329"/>
      <c r="EBW523" s="329"/>
      <c r="EBX523" s="329"/>
      <c r="EBY523" s="329"/>
      <c r="EBZ523" s="329"/>
      <c r="ECA523" s="329"/>
      <c r="ECB523" s="329"/>
      <c r="ECC523" s="329"/>
      <c r="ECD523" s="329"/>
      <c r="ECE523" s="329"/>
      <c r="ECF523" s="329"/>
      <c r="ECG523" s="329"/>
      <c r="ECH523" s="329"/>
      <c r="ECI523" s="329"/>
      <c r="ECJ523" s="329"/>
      <c r="ECK523" s="329"/>
      <c r="ECL523" s="329"/>
      <c r="ECM523" s="329"/>
      <c r="ECN523" s="329"/>
      <c r="ECO523" s="329"/>
      <c r="ECP523" s="329"/>
      <c r="ECQ523" s="329"/>
      <c r="ECR523" s="329"/>
      <c r="ECS523" s="329"/>
      <c r="ECT523" s="329"/>
      <c r="ECU523" s="329"/>
      <c r="ECV523" s="329"/>
      <c r="ECW523" s="329"/>
      <c r="ECX523" s="329"/>
      <c r="ECY523" s="329"/>
      <c r="ECZ523" s="329"/>
      <c r="EDA523" s="329"/>
      <c r="EDB523" s="329"/>
      <c r="EDC523" s="329"/>
      <c r="EDD523" s="329"/>
      <c r="EDE523" s="329"/>
      <c r="EDF523" s="329"/>
      <c r="EDG523" s="329"/>
      <c r="EDH523" s="329"/>
      <c r="EDI523" s="329"/>
      <c r="EDJ523" s="329"/>
      <c r="EDK523" s="329"/>
      <c r="EDL523" s="329"/>
      <c r="EDM523" s="329"/>
      <c r="EDN523" s="329"/>
      <c r="EDO523" s="329"/>
      <c r="EDP523" s="329"/>
      <c r="EDQ523" s="329"/>
      <c r="EDR523" s="329"/>
      <c r="EDS523" s="329"/>
      <c r="EDT523" s="329"/>
      <c r="EDU523" s="329"/>
      <c r="EDV523" s="329"/>
      <c r="EDW523" s="329"/>
      <c r="EDX523" s="329"/>
      <c r="EDY523" s="329"/>
      <c r="EDZ523" s="329"/>
      <c r="EEA523" s="329"/>
      <c r="EEB523" s="329"/>
      <c r="EEC523" s="329"/>
      <c r="EED523" s="329"/>
      <c r="EEE523" s="329"/>
      <c r="EEF523" s="329"/>
      <c r="EEG523" s="329"/>
      <c r="EEH523" s="329"/>
      <c r="EEI523" s="329"/>
      <c r="EEJ523" s="329"/>
      <c r="EEK523" s="329"/>
      <c r="EEL523" s="329"/>
      <c r="EEM523" s="329"/>
      <c r="EEN523" s="329"/>
      <c r="EEO523" s="329"/>
      <c r="EEP523" s="329"/>
      <c r="EEQ523" s="329"/>
      <c r="EER523" s="329"/>
      <c r="EES523" s="329"/>
      <c r="EET523" s="329"/>
      <c r="EEU523" s="329"/>
      <c r="EEV523" s="329"/>
      <c r="EEW523" s="329"/>
      <c r="EEX523" s="329"/>
      <c r="EEY523" s="329"/>
      <c r="EEZ523" s="329"/>
      <c r="EFA523" s="329"/>
      <c r="EFB523" s="329"/>
      <c r="EFC523" s="329"/>
      <c r="EFD523" s="329"/>
      <c r="EFE523" s="329"/>
      <c r="EFF523" s="329"/>
      <c r="EFG523" s="329"/>
      <c r="EFH523" s="329"/>
      <c r="EFI523" s="329"/>
      <c r="EFJ523" s="329"/>
      <c r="EFK523" s="329"/>
      <c r="EFL523" s="329"/>
      <c r="EFM523" s="329"/>
      <c r="EFN523" s="329"/>
      <c r="EFO523" s="329"/>
      <c r="EFP523" s="329"/>
      <c r="EFQ523" s="329"/>
      <c r="EFR523" s="329"/>
      <c r="EFS523" s="329"/>
      <c r="EFT523" s="329"/>
      <c r="EFU523" s="329"/>
      <c r="EFV523" s="329"/>
      <c r="EFW523" s="329"/>
      <c r="EFX523" s="329"/>
      <c r="EFY523" s="329"/>
      <c r="EFZ523" s="329"/>
      <c r="EGA523" s="329"/>
      <c r="EGB523" s="329"/>
      <c r="EGC523" s="329"/>
      <c r="EGD523" s="329"/>
      <c r="EGE523" s="329"/>
      <c r="EGF523" s="329"/>
      <c r="EGG523" s="329"/>
      <c r="EGH523" s="329"/>
      <c r="EGI523" s="329"/>
      <c r="EGJ523" s="329"/>
      <c r="EGK523" s="329"/>
      <c r="EGL523" s="329"/>
      <c r="EGM523" s="329"/>
      <c r="EGN523" s="329"/>
      <c r="EGO523" s="329"/>
      <c r="EGP523" s="329"/>
      <c r="EGQ523" s="329"/>
      <c r="EGR523" s="329"/>
      <c r="EGS523" s="329"/>
      <c r="EGT523" s="329"/>
      <c r="EGU523" s="329"/>
      <c r="EGV523" s="329"/>
      <c r="EGW523" s="329"/>
      <c r="EGX523" s="329"/>
      <c r="EGY523" s="329"/>
      <c r="EGZ523" s="329"/>
      <c r="EHA523" s="329"/>
      <c r="EHB523" s="329"/>
      <c r="EHC523" s="329"/>
      <c r="EHD523" s="329"/>
      <c r="EHE523" s="329"/>
      <c r="EHF523" s="329"/>
      <c r="EHG523" s="329"/>
      <c r="EHH523" s="329"/>
      <c r="EHI523" s="329"/>
      <c r="EHJ523" s="329"/>
      <c r="EHK523" s="329"/>
      <c r="EHL523" s="329"/>
      <c r="EHM523" s="329"/>
      <c r="EHN523" s="329"/>
      <c r="EHO523" s="329"/>
      <c r="EHP523" s="329"/>
      <c r="EHQ523" s="329"/>
      <c r="EHR523" s="329"/>
      <c r="EHS523" s="329"/>
      <c r="EHT523" s="329"/>
      <c r="EHU523" s="329"/>
      <c r="EHV523" s="329"/>
      <c r="EHW523" s="329"/>
      <c r="EHX523" s="329"/>
      <c r="EHY523" s="329"/>
      <c r="EHZ523" s="329"/>
      <c r="EIA523" s="329"/>
      <c r="EIB523" s="329"/>
      <c r="EIC523" s="329"/>
      <c r="EID523" s="329"/>
      <c r="EIE523" s="329"/>
      <c r="EIF523" s="329"/>
      <c r="EIG523" s="329"/>
      <c r="EIH523" s="329"/>
      <c r="EII523" s="329"/>
      <c r="EIJ523" s="329"/>
      <c r="EIK523" s="329"/>
      <c r="EIL523" s="329"/>
      <c r="EIM523" s="329"/>
      <c r="EIN523" s="329"/>
      <c r="EIO523" s="329"/>
      <c r="EIP523" s="329"/>
      <c r="EIQ523" s="329"/>
      <c r="EIR523" s="329"/>
      <c r="EIS523" s="329"/>
      <c r="EIT523" s="329"/>
      <c r="EIU523" s="329"/>
      <c r="EIV523" s="329"/>
      <c r="EIW523" s="329"/>
      <c r="EIX523" s="329"/>
      <c r="EIY523" s="329"/>
      <c r="EIZ523" s="329"/>
      <c r="EJA523" s="329"/>
      <c r="EJB523" s="329"/>
      <c r="EJC523" s="329"/>
      <c r="EJD523" s="329"/>
      <c r="EJE523" s="329"/>
      <c r="EJF523" s="329"/>
      <c r="EJG523" s="329"/>
      <c r="EJH523" s="329"/>
      <c r="EJI523" s="329"/>
      <c r="EJJ523" s="329"/>
      <c r="EJK523" s="329"/>
      <c r="EJL523" s="329"/>
      <c r="EJM523" s="329"/>
      <c r="EJN523" s="329"/>
      <c r="EJO523" s="329"/>
      <c r="EJP523" s="329"/>
      <c r="EJQ523" s="329"/>
      <c r="EJR523" s="329"/>
      <c r="EJS523" s="329"/>
      <c r="EJT523" s="329"/>
      <c r="EJU523" s="329"/>
      <c r="EJV523" s="329"/>
      <c r="EJW523" s="329"/>
      <c r="EJX523" s="329"/>
      <c r="EJY523" s="329"/>
      <c r="EJZ523" s="329"/>
      <c r="EKA523" s="329"/>
      <c r="EKB523" s="329"/>
      <c r="EKC523" s="329"/>
      <c r="EKD523" s="329"/>
      <c r="EKE523" s="329"/>
      <c r="EKF523" s="329"/>
      <c r="EKG523" s="329"/>
      <c r="EKH523" s="329"/>
      <c r="EKI523" s="329"/>
      <c r="EKJ523" s="329"/>
      <c r="EKK523" s="329"/>
      <c r="EKL523" s="329"/>
      <c r="EKM523" s="329"/>
      <c r="EKN523" s="329"/>
      <c r="EKO523" s="329"/>
      <c r="EKP523" s="329"/>
      <c r="EKQ523" s="329"/>
      <c r="EKR523" s="329"/>
      <c r="EKS523" s="329"/>
      <c r="EKT523" s="329"/>
      <c r="EKU523" s="329"/>
      <c r="EKV523" s="329"/>
      <c r="EKW523" s="329"/>
      <c r="EKX523" s="329"/>
      <c r="EKY523" s="329"/>
      <c r="EKZ523" s="329"/>
      <c r="ELA523" s="329"/>
      <c r="ELB523" s="329"/>
      <c r="ELC523" s="329"/>
      <c r="ELD523" s="329"/>
      <c r="ELE523" s="329"/>
      <c r="ELF523" s="329"/>
      <c r="ELG523" s="329"/>
      <c r="ELH523" s="329"/>
      <c r="ELI523" s="329"/>
      <c r="ELJ523" s="329"/>
      <c r="ELK523" s="329"/>
      <c r="ELL523" s="329"/>
      <c r="ELM523" s="329"/>
      <c r="ELN523" s="329"/>
      <c r="ELO523" s="329"/>
      <c r="ELP523" s="329"/>
      <c r="ELQ523" s="329"/>
      <c r="ELR523" s="329"/>
      <c r="ELS523" s="329"/>
      <c r="ELT523" s="329"/>
      <c r="ELU523" s="329"/>
      <c r="ELV523" s="329"/>
      <c r="ELW523" s="329"/>
      <c r="ELX523" s="329"/>
      <c r="ELY523" s="329"/>
      <c r="ELZ523" s="329"/>
      <c r="EMA523" s="329"/>
      <c r="EMB523" s="329"/>
      <c r="EMC523" s="329"/>
      <c r="EMD523" s="329"/>
      <c r="EME523" s="329"/>
      <c r="EMF523" s="329"/>
      <c r="EMG523" s="329"/>
      <c r="EMH523" s="329"/>
      <c r="EMI523" s="329"/>
      <c r="EMJ523" s="329"/>
      <c r="EMK523" s="329"/>
      <c r="EML523" s="329"/>
      <c r="EMM523" s="329"/>
      <c r="EMN523" s="329"/>
      <c r="EMO523" s="329"/>
      <c r="EMP523" s="329"/>
      <c r="EMQ523" s="329"/>
      <c r="EMR523" s="329"/>
      <c r="EMS523" s="329"/>
      <c r="EMT523" s="329"/>
      <c r="EMU523" s="329"/>
      <c r="EMV523" s="329"/>
      <c r="EMW523" s="329"/>
      <c r="EMX523" s="329"/>
      <c r="EMY523" s="329"/>
      <c r="EMZ523" s="329"/>
      <c r="ENA523" s="329"/>
      <c r="ENB523" s="329"/>
      <c r="ENC523" s="329"/>
      <c r="END523" s="329"/>
      <c r="ENE523" s="329"/>
      <c r="ENF523" s="329"/>
      <c r="ENG523" s="329"/>
      <c r="ENH523" s="329"/>
      <c r="ENI523" s="329"/>
      <c r="ENJ523" s="329"/>
      <c r="ENK523" s="329"/>
      <c r="ENL523" s="329"/>
      <c r="ENM523" s="329"/>
      <c r="ENN523" s="329"/>
      <c r="ENO523" s="329"/>
      <c r="ENP523" s="329"/>
      <c r="ENQ523" s="329"/>
      <c r="ENR523" s="329"/>
      <c r="ENS523" s="329"/>
      <c r="ENT523" s="329"/>
      <c r="ENU523" s="329"/>
      <c r="ENV523" s="329"/>
      <c r="ENW523" s="329"/>
      <c r="ENX523" s="329"/>
      <c r="ENY523" s="329"/>
      <c r="ENZ523" s="329"/>
      <c r="EOA523" s="329"/>
      <c r="EOB523" s="329"/>
      <c r="EOC523" s="329"/>
      <c r="EOD523" s="329"/>
      <c r="EOE523" s="329"/>
      <c r="EOF523" s="329"/>
      <c r="EOG523" s="329"/>
      <c r="EOH523" s="329"/>
      <c r="EOI523" s="329"/>
      <c r="EOJ523" s="329"/>
      <c r="EOK523" s="329"/>
      <c r="EOL523" s="329"/>
      <c r="EOM523" s="329"/>
      <c r="EON523" s="329"/>
      <c r="EOO523" s="329"/>
      <c r="EOP523" s="329"/>
      <c r="EOQ523" s="329"/>
      <c r="EOR523" s="329"/>
      <c r="EOS523" s="329"/>
      <c r="EOT523" s="329"/>
      <c r="EOU523" s="329"/>
      <c r="EOV523" s="329"/>
      <c r="EOW523" s="329"/>
      <c r="EOX523" s="329"/>
      <c r="EOY523" s="329"/>
      <c r="EOZ523" s="329"/>
      <c r="EPA523" s="329"/>
      <c r="EPB523" s="329"/>
      <c r="EPC523" s="329"/>
      <c r="EPD523" s="329"/>
      <c r="EPE523" s="329"/>
      <c r="EPF523" s="329"/>
      <c r="EPG523" s="329"/>
      <c r="EPH523" s="329"/>
      <c r="EPI523" s="329"/>
      <c r="EPJ523" s="329"/>
      <c r="EPK523" s="329"/>
      <c r="EPL523" s="329"/>
      <c r="EPM523" s="329"/>
      <c r="EPN523" s="329"/>
      <c r="EPO523" s="329"/>
      <c r="EPP523" s="329"/>
      <c r="EPQ523" s="329"/>
      <c r="EPR523" s="329"/>
      <c r="EPS523" s="329"/>
      <c r="EPT523" s="329"/>
      <c r="EPU523" s="329"/>
      <c r="EPV523" s="329"/>
      <c r="EPW523" s="329"/>
      <c r="EPX523" s="329"/>
      <c r="EPY523" s="329"/>
      <c r="EPZ523" s="329"/>
      <c r="EQA523" s="329"/>
      <c r="EQB523" s="329"/>
      <c r="EQC523" s="329"/>
      <c r="EQD523" s="329"/>
      <c r="EQE523" s="329"/>
      <c r="EQF523" s="329"/>
      <c r="EQG523" s="329"/>
      <c r="EQH523" s="329"/>
      <c r="EQI523" s="329"/>
      <c r="EQJ523" s="329"/>
      <c r="EQK523" s="329"/>
      <c r="EQL523" s="329"/>
      <c r="EQM523" s="329"/>
      <c r="EQN523" s="329"/>
      <c r="EQO523" s="329"/>
      <c r="EQP523" s="329"/>
      <c r="EQQ523" s="329"/>
      <c r="EQR523" s="329"/>
      <c r="EQS523" s="329"/>
      <c r="EQT523" s="329"/>
      <c r="EQU523" s="329"/>
      <c r="EQV523" s="329"/>
      <c r="EQW523" s="329"/>
      <c r="EQX523" s="329"/>
      <c r="EQY523" s="329"/>
      <c r="EQZ523" s="329"/>
      <c r="ERA523" s="329"/>
      <c r="ERB523" s="329"/>
      <c r="ERC523" s="329"/>
      <c r="ERD523" s="329"/>
      <c r="ERE523" s="329"/>
      <c r="ERF523" s="329"/>
      <c r="ERG523" s="329"/>
      <c r="ERH523" s="329"/>
      <c r="ERI523" s="329"/>
      <c r="ERJ523" s="329"/>
      <c r="ERK523" s="329"/>
      <c r="ERL523" s="329"/>
      <c r="ERM523" s="329"/>
      <c r="ERN523" s="329"/>
      <c r="ERO523" s="329"/>
      <c r="ERP523" s="329"/>
      <c r="ERQ523" s="329"/>
      <c r="ERR523" s="329"/>
      <c r="ERS523" s="329"/>
      <c r="ERT523" s="329"/>
      <c r="ERU523" s="329"/>
      <c r="ERV523" s="329"/>
      <c r="ERW523" s="329"/>
      <c r="ERX523" s="329"/>
      <c r="ERY523" s="329"/>
      <c r="ERZ523" s="329"/>
      <c r="ESA523" s="329"/>
      <c r="ESB523" s="329"/>
      <c r="ESC523" s="329"/>
      <c r="ESD523" s="329"/>
      <c r="ESE523" s="329"/>
      <c r="ESF523" s="329"/>
      <c r="ESG523" s="329"/>
      <c r="ESH523" s="329"/>
      <c r="ESI523" s="329"/>
      <c r="ESJ523" s="329"/>
      <c r="ESK523" s="329"/>
      <c r="ESL523" s="329"/>
      <c r="ESM523" s="329"/>
      <c r="ESN523" s="329"/>
      <c r="ESO523" s="329"/>
      <c r="ESP523" s="329"/>
      <c r="ESQ523" s="329"/>
      <c r="ESR523" s="329"/>
      <c r="ESS523" s="329"/>
      <c r="EST523" s="329"/>
      <c r="ESU523" s="329"/>
      <c r="ESV523" s="329"/>
      <c r="ESW523" s="329"/>
      <c r="ESX523" s="329"/>
      <c r="ESY523" s="329"/>
      <c r="ESZ523" s="329"/>
      <c r="ETA523" s="329"/>
      <c r="ETB523" s="329"/>
      <c r="ETC523" s="329"/>
      <c r="ETD523" s="329"/>
      <c r="ETE523" s="329"/>
      <c r="ETF523" s="329"/>
      <c r="ETG523" s="329"/>
      <c r="ETH523" s="329"/>
      <c r="ETI523" s="329"/>
      <c r="ETJ523" s="329"/>
      <c r="ETK523" s="329"/>
      <c r="ETL523" s="329"/>
      <c r="ETM523" s="329"/>
      <c r="ETN523" s="329"/>
      <c r="ETO523" s="329"/>
      <c r="ETP523" s="329"/>
      <c r="ETQ523" s="329"/>
      <c r="ETR523" s="329"/>
      <c r="ETS523" s="329"/>
      <c r="ETT523" s="329"/>
      <c r="ETU523" s="329"/>
      <c r="ETV523" s="329"/>
      <c r="ETW523" s="329"/>
      <c r="ETX523" s="329"/>
      <c r="ETY523" s="329"/>
      <c r="ETZ523" s="329"/>
      <c r="EUA523" s="329"/>
      <c r="EUB523" s="329"/>
      <c r="EUC523" s="329"/>
      <c r="EUD523" s="329"/>
      <c r="EUE523" s="329"/>
      <c r="EUF523" s="329"/>
      <c r="EUG523" s="329"/>
      <c r="EUH523" s="329"/>
      <c r="EUI523" s="329"/>
      <c r="EUJ523" s="329"/>
      <c r="EUK523" s="329"/>
      <c r="EUL523" s="329"/>
      <c r="EUM523" s="329"/>
      <c r="EUN523" s="329"/>
      <c r="EUO523" s="329"/>
      <c r="EUP523" s="329"/>
      <c r="EUQ523" s="329"/>
      <c r="EUR523" s="329"/>
      <c r="EUS523" s="329"/>
      <c r="EUT523" s="329"/>
      <c r="EUU523" s="329"/>
      <c r="EUV523" s="329"/>
      <c r="EUW523" s="329"/>
      <c r="EUX523" s="329"/>
      <c r="EUY523" s="329"/>
      <c r="EUZ523" s="329"/>
      <c r="EVA523" s="329"/>
      <c r="EVB523" s="329"/>
      <c r="EVC523" s="329"/>
      <c r="EVD523" s="329"/>
      <c r="EVE523" s="329"/>
      <c r="EVF523" s="329"/>
      <c r="EVG523" s="329"/>
      <c r="EVH523" s="329"/>
      <c r="EVI523" s="329"/>
      <c r="EVJ523" s="329"/>
      <c r="EVK523" s="329"/>
      <c r="EVL523" s="329"/>
      <c r="EVM523" s="329"/>
      <c r="EVN523" s="329"/>
      <c r="EVO523" s="329"/>
      <c r="EVP523" s="329"/>
      <c r="EVQ523" s="329"/>
      <c r="EVR523" s="329"/>
      <c r="EVS523" s="329"/>
      <c r="EVT523" s="329"/>
      <c r="EVU523" s="329"/>
      <c r="EVV523" s="329"/>
      <c r="EVW523" s="329"/>
      <c r="EVX523" s="329"/>
      <c r="EVY523" s="329"/>
      <c r="EVZ523" s="329"/>
      <c r="EWA523" s="329"/>
      <c r="EWB523" s="329"/>
      <c r="EWC523" s="329"/>
      <c r="EWD523" s="329"/>
      <c r="EWE523" s="329"/>
      <c r="EWF523" s="329"/>
      <c r="EWG523" s="329"/>
      <c r="EWH523" s="329"/>
      <c r="EWI523" s="329"/>
      <c r="EWJ523" s="329"/>
      <c r="EWK523" s="329"/>
      <c r="EWL523" s="329"/>
      <c r="EWM523" s="329"/>
      <c r="EWN523" s="329"/>
      <c r="EWO523" s="329"/>
      <c r="EWP523" s="329"/>
      <c r="EWQ523" s="329"/>
      <c r="EWR523" s="329"/>
      <c r="EWS523" s="329"/>
      <c r="EWT523" s="329"/>
      <c r="EWU523" s="329"/>
      <c r="EWV523" s="329"/>
      <c r="EWW523" s="329"/>
      <c r="EWX523" s="329"/>
      <c r="EWY523" s="329"/>
      <c r="EWZ523" s="329"/>
      <c r="EXA523" s="329"/>
      <c r="EXB523" s="329"/>
      <c r="EXC523" s="329"/>
      <c r="EXD523" s="329"/>
      <c r="EXE523" s="329"/>
      <c r="EXF523" s="329"/>
      <c r="EXG523" s="329"/>
      <c r="EXH523" s="329"/>
      <c r="EXI523" s="329"/>
      <c r="EXJ523" s="329"/>
      <c r="EXK523" s="329"/>
      <c r="EXL523" s="329"/>
      <c r="EXM523" s="329"/>
      <c r="EXN523" s="329"/>
      <c r="EXO523" s="329"/>
      <c r="EXP523" s="329"/>
      <c r="EXQ523" s="329"/>
      <c r="EXR523" s="329"/>
      <c r="EXS523" s="329"/>
      <c r="EXT523" s="329"/>
      <c r="EXU523" s="329"/>
      <c r="EXV523" s="329"/>
      <c r="EXW523" s="329"/>
      <c r="EXX523" s="329"/>
      <c r="EXY523" s="329"/>
      <c r="EXZ523" s="329"/>
      <c r="EYA523" s="329"/>
      <c r="EYB523" s="329"/>
      <c r="EYC523" s="329"/>
      <c r="EYD523" s="329"/>
      <c r="EYE523" s="329"/>
      <c r="EYF523" s="329"/>
      <c r="EYG523" s="329"/>
      <c r="EYH523" s="329"/>
      <c r="EYI523" s="329"/>
      <c r="EYJ523" s="329"/>
      <c r="EYK523" s="329"/>
      <c r="EYL523" s="329"/>
      <c r="EYM523" s="329"/>
      <c r="EYN523" s="329"/>
      <c r="EYO523" s="329"/>
      <c r="EYP523" s="329"/>
      <c r="EYQ523" s="329"/>
      <c r="EYR523" s="329"/>
      <c r="EYS523" s="329"/>
      <c r="EYT523" s="329"/>
      <c r="EYU523" s="329"/>
      <c r="EYV523" s="329"/>
      <c r="EYW523" s="329"/>
      <c r="EYX523" s="329"/>
      <c r="EYY523" s="329"/>
      <c r="EYZ523" s="329"/>
      <c r="EZA523" s="329"/>
      <c r="EZB523" s="329"/>
      <c r="EZC523" s="329"/>
      <c r="EZD523" s="329"/>
      <c r="EZE523" s="329"/>
      <c r="EZF523" s="329"/>
      <c r="EZG523" s="329"/>
      <c r="EZH523" s="329"/>
      <c r="EZI523" s="329"/>
      <c r="EZJ523" s="329"/>
      <c r="EZK523" s="329"/>
      <c r="EZL523" s="329"/>
      <c r="EZM523" s="329"/>
      <c r="EZN523" s="329"/>
      <c r="EZO523" s="329"/>
      <c r="EZP523" s="329"/>
      <c r="EZQ523" s="329"/>
      <c r="EZR523" s="329"/>
      <c r="EZS523" s="329"/>
      <c r="EZT523" s="329"/>
      <c r="EZU523" s="329"/>
      <c r="EZV523" s="329"/>
      <c r="EZW523" s="329"/>
      <c r="EZX523" s="329"/>
      <c r="EZY523" s="329"/>
      <c r="EZZ523" s="329"/>
      <c r="FAA523" s="329"/>
      <c r="FAB523" s="329"/>
      <c r="FAC523" s="329"/>
      <c r="FAD523" s="329"/>
      <c r="FAE523" s="329"/>
      <c r="FAF523" s="329"/>
      <c r="FAG523" s="329"/>
      <c r="FAH523" s="329"/>
      <c r="FAI523" s="329"/>
      <c r="FAJ523" s="329"/>
      <c r="FAK523" s="329"/>
      <c r="FAL523" s="329"/>
      <c r="FAM523" s="329"/>
      <c r="FAN523" s="329"/>
      <c r="FAO523" s="329"/>
      <c r="FAP523" s="329"/>
      <c r="FAQ523" s="329"/>
      <c r="FAR523" s="329"/>
      <c r="FAS523" s="329"/>
      <c r="FAT523" s="329"/>
      <c r="FAU523" s="329"/>
      <c r="FAV523" s="329"/>
      <c r="FAW523" s="329"/>
      <c r="FAX523" s="329"/>
      <c r="FAY523" s="329"/>
      <c r="FAZ523" s="329"/>
      <c r="FBA523" s="329"/>
      <c r="FBB523" s="329"/>
      <c r="FBC523" s="329"/>
      <c r="FBD523" s="329"/>
      <c r="FBE523" s="329"/>
      <c r="FBF523" s="329"/>
      <c r="FBG523" s="329"/>
      <c r="FBH523" s="329"/>
      <c r="FBI523" s="329"/>
      <c r="FBJ523" s="329"/>
      <c r="FBK523" s="329"/>
      <c r="FBL523" s="329"/>
      <c r="FBM523" s="329"/>
      <c r="FBN523" s="329"/>
      <c r="FBO523" s="329"/>
      <c r="FBP523" s="329"/>
      <c r="FBQ523" s="329"/>
      <c r="FBR523" s="329"/>
      <c r="FBS523" s="329"/>
      <c r="FBT523" s="329"/>
      <c r="FBU523" s="329"/>
      <c r="FBV523" s="329"/>
      <c r="FBW523" s="329"/>
      <c r="FBX523" s="329"/>
      <c r="FBY523" s="329"/>
      <c r="FBZ523" s="329"/>
      <c r="FCA523" s="329"/>
      <c r="FCB523" s="329"/>
      <c r="FCC523" s="329"/>
      <c r="FCD523" s="329"/>
      <c r="FCE523" s="329"/>
      <c r="FCF523" s="329"/>
      <c r="FCG523" s="329"/>
      <c r="FCH523" s="329"/>
      <c r="FCI523" s="329"/>
      <c r="FCJ523" s="329"/>
      <c r="FCK523" s="329"/>
      <c r="FCL523" s="329"/>
      <c r="FCM523" s="329"/>
      <c r="FCN523" s="329"/>
      <c r="FCO523" s="329"/>
      <c r="FCP523" s="329"/>
      <c r="FCQ523" s="329"/>
      <c r="FCR523" s="329"/>
      <c r="FCS523" s="329"/>
      <c r="FCT523" s="329"/>
      <c r="FCU523" s="329"/>
      <c r="FCV523" s="329"/>
      <c r="FCW523" s="329"/>
      <c r="FCX523" s="329"/>
      <c r="FCY523" s="329"/>
      <c r="FCZ523" s="329"/>
      <c r="FDA523" s="329"/>
      <c r="FDB523" s="329"/>
      <c r="FDC523" s="329"/>
      <c r="FDD523" s="329"/>
      <c r="FDE523" s="329"/>
      <c r="FDF523" s="329"/>
      <c r="FDG523" s="329"/>
      <c r="FDH523" s="329"/>
      <c r="FDI523" s="329"/>
      <c r="FDJ523" s="329"/>
      <c r="FDK523" s="329"/>
      <c r="FDL523" s="329"/>
      <c r="FDM523" s="329"/>
      <c r="FDN523" s="329"/>
      <c r="FDO523" s="329"/>
      <c r="FDP523" s="329"/>
      <c r="FDQ523" s="329"/>
      <c r="FDR523" s="329"/>
      <c r="FDS523" s="329"/>
      <c r="FDT523" s="329"/>
      <c r="FDU523" s="329"/>
      <c r="FDV523" s="329"/>
      <c r="FDW523" s="329"/>
      <c r="FDX523" s="329"/>
      <c r="FDY523" s="329"/>
      <c r="FDZ523" s="329"/>
      <c r="FEA523" s="329"/>
      <c r="FEB523" s="329"/>
      <c r="FEC523" s="329"/>
      <c r="FED523" s="329"/>
      <c r="FEE523" s="329"/>
      <c r="FEF523" s="329"/>
      <c r="FEG523" s="329"/>
      <c r="FEH523" s="329"/>
      <c r="FEI523" s="329"/>
      <c r="FEJ523" s="329"/>
      <c r="FEK523" s="329"/>
      <c r="FEL523" s="329"/>
      <c r="FEM523" s="329"/>
      <c r="FEN523" s="329"/>
      <c r="FEO523" s="329"/>
      <c r="FEP523" s="329"/>
      <c r="FEQ523" s="329"/>
      <c r="FER523" s="329"/>
      <c r="FES523" s="329"/>
      <c r="FET523" s="329"/>
      <c r="FEU523" s="329"/>
      <c r="FEV523" s="329"/>
      <c r="FEW523" s="329"/>
      <c r="FEX523" s="329"/>
      <c r="FEY523" s="329"/>
      <c r="FEZ523" s="329"/>
      <c r="FFA523" s="329"/>
      <c r="FFB523" s="329"/>
      <c r="FFC523" s="329"/>
      <c r="FFD523" s="329"/>
      <c r="FFE523" s="329"/>
      <c r="FFF523" s="329"/>
      <c r="FFG523" s="329"/>
      <c r="FFH523" s="329"/>
      <c r="FFI523" s="329"/>
      <c r="FFJ523" s="329"/>
      <c r="FFK523" s="329"/>
      <c r="FFL523" s="329"/>
      <c r="FFM523" s="329"/>
      <c r="FFN523" s="329"/>
      <c r="FFO523" s="329"/>
      <c r="FFP523" s="329"/>
      <c r="FFQ523" s="329"/>
      <c r="FFR523" s="329"/>
      <c r="FFS523" s="329"/>
      <c r="FFT523" s="329"/>
      <c r="FFU523" s="329"/>
      <c r="FFV523" s="329"/>
      <c r="FFW523" s="329"/>
      <c r="FFX523" s="329"/>
      <c r="FFY523" s="329"/>
      <c r="FFZ523" s="329"/>
      <c r="FGA523" s="329"/>
      <c r="FGB523" s="329"/>
      <c r="FGC523" s="329"/>
      <c r="FGD523" s="329"/>
      <c r="FGE523" s="329"/>
      <c r="FGF523" s="329"/>
      <c r="FGG523" s="329"/>
      <c r="FGH523" s="329"/>
      <c r="FGI523" s="329"/>
      <c r="FGJ523" s="329"/>
      <c r="FGK523" s="329"/>
      <c r="FGL523" s="329"/>
      <c r="FGM523" s="329"/>
      <c r="FGN523" s="329"/>
      <c r="FGO523" s="329"/>
      <c r="FGP523" s="329"/>
      <c r="FGQ523" s="329"/>
      <c r="FGR523" s="329"/>
      <c r="FGS523" s="329"/>
      <c r="FGT523" s="329"/>
      <c r="FGU523" s="329"/>
      <c r="FGV523" s="329"/>
      <c r="FGW523" s="329"/>
      <c r="FGX523" s="329"/>
      <c r="FGY523" s="329"/>
      <c r="FGZ523" s="329"/>
      <c r="FHA523" s="329"/>
      <c r="FHB523" s="329"/>
      <c r="FHC523" s="329"/>
      <c r="FHD523" s="329"/>
      <c r="FHE523" s="329"/>
      <c r="FHF523" s="329"/>
      <c r="FHG523" s="329"/>
      <c r="FHH523" s="329"/>
      <c r="FHI523" s="329"/>
      <c r="FHJ523" s="329"/>
      <c r="FHK523" s="329"/>
      <c r="FHL523" s="329"/>
      <c r="FHM523" s="329"/>
      <c r="FHN523" s="329"/>
      <c r="FHO523" s="329"/>
      <c r="FHP523" s="329"/>
      <c r="FHQ523" s="329"/>
      <c r="FHR523" s="329"/>
      <c r="FHS523" s="329"/>
      <c r="FHT523" s="329"/>
      <c r="FHU523" s="329"/>
      <c r="FHV523" s="329"/>
      <c r="FHW523" s="329"/>
      <c r="FHX523" s="329"/>
      <c r="FHY523" s="329"/>
      <c r="FHZ523" s="329"/>
      <c r="FIA523" s="329"/>
      <c r="FIB523" s="329"/>
      <c r="FIC523" s="329"/>
      <c r="FID523" s="329"/>
      <c r="FIE523" s="329"/>
      <c r="FIF523" s="329"/>
      <c r="FIG523" s="329"/>
      <c r="FIH523" s="329"/>
      <c r="FII523" s="329"/>
      <c r="FIJ523" s="329"/>
      <c r="FIK523" s="329"/>
      <c r="FIL523" s="329"/>
      <c r="FIM523" s="329"/>
      <c r="FIN523" s="329"/>
      <c r="FIO523" s="329"/>
      <c r="FIP523" s="329"/>
      <c r="FIQ523" s="329"/>
      <c r="FIR523" s="329"/>
      <c r="FIS523" s="329"/>
      <c r="FIT523" s="329"/>
      <c r="FIU523" s="329"/>
      <c r="FIV523" s="329"/>
      <c r="FIW523" s="329"/>
      <c r="FIX523" s="329"/>
      <c r="FIY523" s="329"/>
      <c r="FIZ523" s="329"/>
      <c r="FJA523" s="329"/>
      <c r="FJB523" s="329"/>
      <c r="FJC523" s="329"/>
      <c r="FJD523" s="329"/>
      <c r="FJE523" s="329"/>
      <c r="FJF523" s="329"/>
      <c r="FJG523" s="329"/>
      <c r="FJH523" s="329"/>
      <c r="FJI523" s="329"/>
      <c r="FJJ523" s="329"/>
      <c r="FJK523" s="329"/>
      <c r="FJL523" s="329"/>
      <c r="FJM523" s="329"/>
      <c r="FJN523" s="329"/>
      <c r="FJO523" s="329"/>
      <c r="FJP523" s="329"/>
      <c r="FJQ523" s="329"/>
      <c r="FJR523" s="329"/>
      <c r="FJS523" s="329"/>
      <c r="FJT523" s="329"/>
      <c r="FJU523" s="329"/>
      <c r="FJV523" s="329"/>
      <c r="FJW523" s="329"/>
      <c r="FJX523" s="329"/>
      <c r="FJY523" s="329"/>
      <c r="FJZ523" s="329"/>
      <c r="FKA523" s="329"/>
      <c r="FKB523" s="329"/>
      <c r="FKC523" s="329"/>
      <c r="FKD523" s="329"/>
      <c r="FKE523" s="329"/>
      <c r="FKF523" s="329"/>
      <c r="FKG523" s="329"/>
      <c r="FKH523" s="329"/>
      <c r="FKI523" s="329"/>
      <c r="FKJ523" s="329"/>
      <c r="FKK523" s="329"/>
      <c r="FKL523" s="329"/>
      <c r="FKM523" s="329"/>
      <c r="FKN523" s="329"/>
      <c r="FKO523" s="329"/>
      <c r="FKP523" s="329"/>
      <c r="FKQ523" s="329"/>
      <c r="FKR523" s="329"/>
      <c r="FKS523" s="329"/>
      <c r="FKT523" s="329"/>
      <c r="FKU523" s="329"/>
      <c r="FKV523" s="329"/>
      <c r="FKW523" s="329"/>
      <c r="FKX523" s="329"/>
      <c r="FKY523" s="329"/>
      <c r="FKZ523" s="329"/>
      <c r="FLA523" s="329"/>
      <c r="FLB523" s="329"/>
      <c r="FLC523" s="329"/>
      <c r="FLD523" s="329"/>
      <c r="FLE523" s="329"/>
      <c r="FLF523" s="329"/>
      <c r="FLG523" s="329"/>
      <c r="FLH523" s="329"/>
      <c r="FLI523" s="329"/>
      <c r="FLJ523" s="329"/>
      <c r="FLK523" s="329"/>
      <c r="FLL523" s="329"/>
      <c r="FLM523" s="329"/>
      <c r="FLN523" s="329"/>
      <c r="FLO523" s="329"/>
      <c r="FLP523" s="329"/>
      <c r="FLQ523" s="329"/>
      <c r="FLR523" s="329"/>
      <c r="FLS523" s="329"/>
      <c r="FLT523" s="329"/>
      <c r="FLU523" s="329"/>
      <c r="FLV523" s="329"/>
      <c r="FLW523" s="329"/>
      <c r="FLX523" s="329"/>
      <c r="FLY523" s="329"/>
      <c r="FLZ523" s="329"/>
      <c r="FMA523" s="329"/>
      <c r="FMB523" s="329"/>
      <c r="FMC523" s="329"/>
      <c r="FMD523" s="329"/>
      <c r="FME523" s="329"/>
      <c r="FMF523" s="329"/>
      <c r="FMG523" s="329"/>
      <c r="FMH523" s="329"/>
      <c r="FMI523" s="329"/>
      <c r="FMJ523" s="329"/>
      <c r="FMK523" s="329"/>
      <c r="FML523" s="329"/>
      <c r="FMM523" s="329"/>
      <c r="FMN523" s="329"/>
      <c r="FMO523" s="329"/>
      <c r="FMP523" s="329"/>
      <c r="FMQ523" s="329"/>
      <c r="FMR523" s="329"/>
      <c r="FMS523" s="329"/>
      <c r="FMT523" s="329"/>
      <c r="FMU523" s="329"/>
      <c r="FMV523" s="329"/>
      <c r="FMW523" s="329"/>
      <c r="FMX523" s="329"/>
      <c r="FMY523" s="329"/>
      <c r="FMZ523" s="329"/>
      <c r="FNA523" s="329"/>
      <c r="FNB523" s="329"/>
      <c r="FNC523" s="329"/>
      <c r="FND523" s="329"/>
      <c r="FNE523" s="329"/>
      <c r="FNF523" s="329"/>
      <c r="FNG523" s="329"/>
      <c r="FNH523" s="329"/>
      <c r="FNI523" s="329"/>
      <c r="FNJ523" s="329"/>
      <c r="FNK523" s="329"/>
      <c r="FNL523" s="329"/>
      <c r="FNM523" s="329"/>
      <c r="FNN523" s="329"/>
      <c r="FNO523" s="329"/>
      <c r="FNP523" s="329"/>
      <c r="FNQ523" s="329"/>
      <c r="FNR523" s="329"/>
      <c r="FNS523" s="329"/>
      <c r="FNT523" s="329"/>
      <c r="FNU523" s="329"/>
      <c r="FNV523" s="329"/>
      <c r="FNW523" s="329"/>
      <c r="FNX523" s="329"/>
      <c r="FNY523" s="329"/>
      <c r="FNZ523" s="329"/>
      <c r="FOA523" s="329"/>
      <c r="FOB523" s="329"/>
      <c r="FOC523" s="329"/>
      <c r="FOD523" s="329"/>
      <c r="FOE523" s="329"/>
      <c r="FOF523" s="329"/>
      <c r="FOG523" s="329"/>
      <c r="FOH523" s="329"/>
      <c r="FOI523" s="329"/>
      <c r="FOJ523" s="329"/>
      <c r="FOK523" s="329"/>
      <c r="FOL523" s="329"/>
      <c r="FOM523" s="329"/>
      <c r="FON523" s="329"/>
      <c r="FOO523" s="329"/>
      <c r="FOP523" s="329"/>
      <c r="FOQ523" s="329"/>
      <c r="FOR523" s="329"/>
      <c r="FOS523" s="329"/>
      <c r="FOT523" s="329"/>
      <c r="FOU523" s="329"/>
      <c r="FOV523" s="329"/>
      <c r="FOW523" s="329"/>
      <c r="FOX523" s="329"/>
      <c r="FOY523" s="329"/>
      <c r="FOZ523" s="329"/>
      <c r="FPA523" s="329"/>
      <c r="FPB523" s="329"/>
      <c r="FPC523" s="329"/>
      <c r="FPD523" s="329"/>
      <c r="FPE523" s="329"/>
      <c r="FPF523" s="329"/>
      <c r="FPG523" s="329"/>
      <c r="FPH523" s="329"/>
      <c r="FPI523" s="329"/>
      <c r="FPJ523" s="329"/>
      <c r="FPK523" s="329"/>
      <c r="FPL523" s="329"/>
      <c r="FPM523" s="329"/>
      <c r="FPN523" s="329"/>
      <c r="FPO523" s="329"/>
      <c r="FPP523" s="329"/>
      <c r="FPQ523" s="329"/>
      <c r="FPR523" s="329"/>
      <c r="FPS523" s="329"/>
      <c r="FPT523" s="329"/>
      <c r="FPU523" s="329"/>
      <c r="FPV523" s="329"/>
      <c r="FPW523" s="329"/>
      <c r="FPX523" s="329"/>
      <c r="FPY523" s="329"/>
      <c r="FPZ523" s="329"/>
      <c r="FQA523" s="329"/>
      <c r="FQB523" s="329"/>
      <c r="FQC523" s="329"/>
      <c r="FQD523" s="329"/>
      <c r="FQE523" s="329"/>
      <c r="FQF523" s="329"/>
      <c r="FQG523" s="329"/>
      <c r="FQH523" s="329"/>
      <c r="FQI523" s="329"/>
      <c r="FQJ523" s="329"/>
      <c r="FQK523" s="329"/>
      <c r="FQL523" s="329"/>
      <c r="FQM523" s="329"/>
      <c r="FQN523" s="329"/>
      <c r="FQO523" s="329"/>
      <c r="FQP523" s="329"/>
      <c r="FQQ523" s="329"/>
      <c r="FQR523" s="329"/>
      <c r="FQS523" s="329"/>
      <c r="FQT523" s="329"/>
      <c r="FQU523" s="329"/>
      <c r="FQV523" s="329"/>
      <c r="FQW523" s="329"/>
      <c r="FQX523" s="329"/>
      <c r="FQY523" s="329"/>
      <c r="FQZ523" s="329"/>
      <c r="FRA523" s="329"/>
      <c r="FRB523" s="329"/>
      <c r="FRC523" s="329"/>
      <c r="FRD523" s="329"/>
      <c r="FRE523" s="329"/>
      <c r="FRF523" s="329"/>
      <c r="FRG523" s="329"/>
      <c r="FRH523" s="329"/>
      <c r="FRI523" s="329"/>
      <c r="FRJ523" s="329"/>
      <c r="FRK523" s="329"/>
      <c r="FRL523" s="329"/>
      <c r="FRM523" s="329"/>
      <c r="FRN523" s="329"/>
      <c r="FRO523" s="329"/>
      <c r="FRP523" s="329"/>
      <c r="FRQ523" s="329"/>
      <c r="FRR523" s="329"/>
      <c r="FRS523" s="329"/>
      <c r="FRT523" s="329"/>
      <c r="FRU523" s="329"/>
      <c r="FRV523" s="329"/>
      <c r="FRW523" s="329"/>
      <c r="FRX523" s="329"/>
      <c r="FRY523" s="329"/>
      <c r="FRZ523" s="329"/>
      <c r="FSA523" s="329"/>
      <c r="FSB523" s="329"/>
      <c r="FSC523" s="329"/>
      <c r="FSD523" s="329"/>
      <c r="FSE523" s="329"/>
      <c r="FSF523" s="329"/>
      <c r="FSG523" s="329"/>
      <c r="FSH523" s="329"/>
      <c r="FSI523" s="329"/>
      <c r="FSJ523" s="329"/>
      <c r="FSK523" s="329"/>
      <c r="FSL523" s="329"/>
      <c r="FSM523" s="329"/>
      <c r="FSN523" s="329"/>
      <c r="FSO523" s="329"/>
      <c r="FSP523" s="329"/>
      <c r="FSQ523" s="329"/>
      <c r="FSR523" s="329"/>
      <c r="FSS523" s="329"/>
      <c r="FST523" s="329"/>
      <c r="FSU523" s="329"/>
      <c r="FSV523" s="329"/>
      <c r="FSW523" s="329"/>
      <c r="FSX523" s="329"/>
      <c r="FSY523" s="329"/>
      <c r="FSZ523" s="329"/>
      <c r="FTA523" s="329"/>
      <c r="FTB523" s="329"/>
      <c r="FTC523" s="329"/>
      <c r="FTD523" s="329"/>
      <c r="FTE523" s="329"/>
      <c r="FTF523" s="329"/>
      <c r="FTG523" s="329"/>
      <c r="FTH523" s="329"/>
      <c r="FTI523" s="329"/>
      <c r="FTJ523" s="329"/>
      <c r="FTK523" s="329"/>
      <c r="FTL523" s="329"/>
      <c r="FTM523" s="329"/>
      <c r="FTN523" s="329"/>
      <c r="FTO523" s="329"/>
      <c r="FTP523" s="329"/>
      <c r="FTQ523" s="329"/>
      <c r="FTR523" s="329"/>
      <c r="FTS523" s="329"/>
      <c r="FTT523" s="329"/>
      <c r="FTU523" s="329"/>
      <c r="FTV523" s="329"/>
      <c r="FTW523" s="329"/>
      <c r="FTX523" s="329"/>
      <c r="FTY523" s="329"/>
      <c r="FTZ523" s="329"/>
      <c r="FUA523" s="329"/>
      <c r="FUB523" s="329"/>
      <c r="FUC523" s="329"/>
      <c r="FUD523" s="329"/>
      <c r="FUE523" s="329"/>
      <c r="FUF523" s="329"/>
      <c r="FUG523" s="329"/>
      <c r="FUH523" s="329"/>
      <c r="FUI523" s="329"/>
      <c r="FUJ523" s="329"/>
      <c r="FUK523" s="329"/>
      <c r="FUL523" s="329"/>
      <c r="FUM523" s="329"/>
      <c r="FUN523" s="329"/>
      <c r="FUO523" s="329"/>
      <c r="FUP523" s="329"/>
      <c r="FUQ523" s="329"/>
      <c r="FUR523" s="329"/>
      <c r="FUS523" s="329"/>
      <c r="FUT523" s="329"/>
      <c r="FUU523" s="329"/>
      <c r="FUV523" s="329"/>
      <c r="FUW523" s="329"/>
      <c r="FUX523" s="329"/>
      <c r="FUY523" s="329"/>
      <c r="FUZ523" s="329"/>
      <c r="FVA523" s="329"/>
      <c r="FVB523" s="329"/>
      <c r="FVC523" s="329"/>
      <c r="FVD523" s="329"/>
      <c r="FVE523" s="329"/>
      <c r="FVF523" s="329"/>
      <c r="FVG523" s="329"/>
      <c r="FVH523" s="329"/>
      <c r="FVI523" s="329"/>
      <c r="FVJ523" s="329"/>
      <c r="FVK523" s="329"/>
      <c r="FVL523" s="329"/>
      <c r="FVM523" s="329"/>
      <c r="FVN523" s="329"/>
      <c r="FVO523" s="329"/>
      <c r="FVP523" s="329"/>
      <c r="FVQ523" s="329"/>
      <c r="FVR523" s="329"/>
      <c r="FVS523" s="329"/>
      <c r="FVT523" s="329"/>
      <c r="FVU523" s="329"/>
      <c r="FVV523" s="329"/>
      <c r="FVW523" s="329"/>
      <c r="FVX523" s="329"/>
      <c r="FVY523" s="329"/>
      <c r="FVZ523" s="329"/>
      <c r="FWA523" s="329"/>
      <c r="FWB523" s="329"/>
      <c r="FWC523" s="329"/>
      <c r="FWD523" s="329"/>
      <c r="FWE523" s="329"/>
      <c r="FWF523" s="329"/>
      <c r="FWG523" s="329"/>
      <c r="FWH523" s="329"/>
      <c r="FWI523" s="329"/>
      <c r="FWJ523" s="329"/>
      <c r="FWK523" s="329"/>
      <c r="FWL523" s="329"/>
      <c r="FWM523" s="329"/>
      <c r="FWN523" s="329"/>
      <c r="FWO523" s="329"/>
      <c r="FWP523" s="329"/>
      <c r="FWQ523" s="329"/>
      <c r="FWR523" s="329"/>
      <c r="FWS523" s="329"/>
      <c r="FWT523" s="329"/>
      <c r="FWU523" s="329"/>
      <c r="FWV523" s="329"/>
      <c r="FWW523" s="329"/>
      <c r="FWX523" s="329"/>
      <c r="FWY523" s="329"/>
      <c r="FWZ523" s="329"/>
      <c r="FXA523" s="329"/>
      <c r="FXB523" s="329"/>
      <c r="FXC523" s="329"/>
      <c r="FXD523" s="329"/>
      <c r="FXE523" s="329"/>
      <c r="FXF523" s="329"/>
      <c r="FXG523" s="329"/>
      <c r="FXH523" s="329"/>
      <c r="FXI523" s="329"/>
      <c r="FXJ523" s="329"/>
      <c r="FXK523" s="329"/>
      <c r="FXL523" s="329"/>
      <c r="FXM523" s="329"/>
      <c r="FXN523" s="329"/>
      <c r="FXO523" s="329"/>
      <c r="FXP523" s="329"/>
      <c r="FXQ523" s="329"/>
      <c r="FXR523" s="329"/>
      <c r="FXS523" s="329"/>
      <c r="FXT523" s="329"/>
      <c r="FXU523" s="329"/>
      <c r="FXV523" s="329"/>
      <c r="FXW523" s="329"/>
      <c r="FXX523" s="329"/>
      <c r="FXY523" s="329"/>
      <c r="FXZ523" s="329"/>
      <c r="FYA523" s="329"/>
      <c r="FYB523" s="329"/>
      <c r="FYC523" s="329"/>
      <c r="FYD523" s="329"/>
      <c r="FYE523" s="329"/>
      <c r="FYF523" s="329"/>
      <c r="FYG523" s="329"/>
      <c r="FYH523" s="329"/>
      <c r="FYI523" s="329"/>
      <c r="FYJ523" s="329"/>
      <c r="FYK523" s="329"/>
      <c r="FYL523" s="329"/>
      <c r="FYM523" s="329"/>
      <c r="FYN523" s="329"/>
      <c r="FYO523" s="329"/>
      <c r="FYP523" s="329"/>
      <c r="FYQ523" s="329"/>
      <c r="FYR523" s="329"/>
      <c r="FYS523" s="329"/>
      <c r="FYT523" s="329"/>
      <c r="FYU523" s="329"/>
      <c r="FYV523" s="329"/>
      <c r="FYW523" s="329"/>
      <c r="FYX523" s="329"/>
      <c r="FYY523" s="329"/>
      <c r="FYZ523" s="329"/>
      <c r="FZA523" s="329"/>
      <c r="FZB523" s="329"/>
      <c r="FZC523" s="329"/>
      <c r="FZD523" s="329"/>
      <c r="FZE523" s="329"/>
      <c r="FZF523" s="329"/>
      <c r="FZG523" s="329"/>
      <c r="FZH523" s="329"/>
      <c r="FZI523" s="329"/>
      <c r="FZJ523" s="329"/>
      <c r="FZK523" s="329"/>
      <c r="FZL523" s="329"/>
      <c r="FZM523" s="329"/>
      <c r="FZN523" s="329"/>
      <c r="FZO523" s="329"/>
      <c r="FZP523" s="329"/>
      <c r="FZQ523" s="329"/>
      <c r="FZR523" s="329"/>
      <c r="FZS523" s="329"/>
      <c r="FZT523" s="329"/>
      <c r="FZU523" s="329"/>
      <c r="FZV523" s="329"/>
      <c r="FZW523" s="329"/>
      <c r="FZX523" s="329"/>
      <c r="FZY523" s="329"/>
      <c r="FZZ523" s="329"/>
      <c r="GAA523" s="329"/>
      <c r="GAB523" s="329"/>
      <c r="GAC523" s="329"/>
      <c r="GAD523" s="329"/>
      <c r="GAE523" s="329"/>
      <c r="GAF523" s="329"/>
      <c r="GAG523" s="329"/>
      <c r="GAH523" s="329"/>
      <c r="GAI523" s="329"/>
      <c r="GAJ523" s="329"/>
      <c r="GAK523" s="329"/>
      <c r="GAL523" s="329"/>
      <c r="GAM523" s="329"/>
      <c r="GAN523" s="329"/>
      <c r="GAO523" s="329"/>
      <c r="GAP523" s="329"/>
      <c r="GAQ523" s="329"/>
      <c r="GAR523" s="329"/>
      <c r="GAS523" s="329"/>
      <c r="GAT523" s="329"/>
      <c r="GAU523" s="329"/>
      <c r="GAV523" s="329"/>
      <c r="GAW523" s="329"/>
      <c r="GAX523" s="329"/>
      <c r="GAY523" s="329"/>
      <c r="GAZ523" s="329"/>
      <c r="GBA523" s="329"/>
      <c r="GBB523" s="329"/>
      <c r="GBC523" s="329"/>
      <c r="GBD523" s="329"/>
      <c r="GBE523" s="329"/>
      <c r="GBF523" s="329"/>
      <c r="GBG523" s="329"/>
      <c r="GBH523" s="329"/>
      <c r="GBI523" s="329"/>
      <c r="GBJ523" s="329"/>
      <c r="GBK523" s="329"/>
      <c r="GBL523" s="329"/>
      <c r="GBM523" s="329"/>
      <c r="GBN523" s="329"/>
      <c r="GBO523" s="329"/>
      <c r="GBP523" s="329"/>
      <c r="GBQ523" s="329"/>
      <c r="GBR523" s="329"/>
      <c r="GBS523" s="329"/>
      <c r="GBT523" s="329"/>
      <c r="GBU523" s="329"/>
      <c r="GBV523" s="329"/>
      <c r="GBW523" s="329"/>
      <c r="GBX523" s="329"/>
      <c r="GBY523" s="329"/>
      <c r="GBZ523" s="329"/>
      <c r="GCA523" s="329"/>
      <c r="GCB523" s="329"/>
      <c r="GCC523" s="329"/>
      <c r="GCD523" s="329"/>
      <c r="GCE523" s="329"/>
      <c r="GCF523" s="329"/>
      <c r="GCG523" s="329"/>
      <c r="GCH523" s="329"/>
      <c r="GCI523" s="329"/>
      <c r="GCJ523" s="329"/>
      <c r="GCK523" s="329"/>
      <c r="GCL523" s="329"/>
      <c r="GCM523" s="329"/>
      <c r="GCN523" s="329"/>
      <c r="GCO523" s="329"/>
      <c r="GCP523" s="329"/>
      <c r="GCQ523" s="329"/>
      <c r="GCR523" s="329"/>
      <c r="GCS523" s="329"/>
      <c r="GCT523" s="329"/>
      <c r="GCU523" s="329"/>
      <c r="GCV523" s="329"/>
      <c r="GCW523" s="329"/>
      <c r="GCX523" s="329"/>
      <c r="GCY523" s="329"/>
      <c r="GCZ523" s="329"/>
      <c r="GDA523" s="329"/>
      <c r="GDB523" s="329"/>
      <c r="GDC523" s="329"/>
      <c r="GDD523" s="329"/>
      <c r="GDE523" s="329"/>
      <c r="GDF523" s="329"/>
      <c r="GDG523" s="329"/>
      <c r="GDH523" s="329"/>
      <c r="GDI523" s="329"/>
      <c r="GDJ523" s="329"/>
      <c r="GDK523" s="329"/>
      <c r="GDL523" s="329"/>
      <c r="GDM523" s="329"/>
      <c r="GDN523" s="329"/>
      <c r="GDO523" s="329"/>
      <c r="GDP523" s="329"/>
      <c r="GDQ523" s="329"/>
      <c r="GDR523" s="329"/>
      <c r="GDS523" s="329"/>
      <c r="GDT523" s="329"/>
      <c r="GDU523" s="329"/>
      <c r="GDV523" s="329"/>
      <c r="GDW523" s="329"/>
      <c r="GDX523" s="329"/>
      <c r="GDY523" s="329"/>
      <c r="GDZ523" s="329"/>
      <c r="GEA523" s="329"/>
      <c r="GEB523" s="329"/>
      <c r="GEC523" s="329"/>
      <c r="GED523" s="329"/>
      <c r="GEE523" s="329"/>
      <c r="GEF523" s="329"/>
      <c r="GEG523" s="329"/>
      <c r="GEH523" s="329"/>
      <c r="GEI523" s="329"/>
      <c r="GEJ523" s="329"/>
      <c r="GEK523" s="329"/>
      <c r="GEL523" s="329"/>
      <c r="GEM523" s="329"/>
      <c r="GEN523" s="329"/>
      <c r="GEO523" s="329"/>
      <c r="GEP523" s="329"/>
      <c r="GEQ523" s="329"/>
      <c r="GER523" s="329"/>
      <c r="GES523" s="329"/>
      <c r="GET523" s="329"/>
      <c r="GEU523" s="329"/>
      <c r="GEV523" s="329"/>
      <c r="GEW523" s="329"/>
      <c r="GEX523" s="329"/>
      <c r="GEY523" s="329"/>
      <c r="GEZ523" s="329"/>
      <c r="GFA523" s="329"/>
      <c r="GFB523" s="329"/>
      <c r="GFC523" s="329"/>
      <c r="GFD523" s="329"/>
      <c r="GFE523" s="329"/>
      <c r="GFF523" s="329"/>
      <c r="GFG523" s="329"/>
      <c r="GFH523" s="329"/>
      <c r="GFI523" s="329"/>
      <c r="GFJ523" s="329"/>
      <c r="GFK523" s="329"/>
      <c r="GFL523" s="329"/>
      <c r="GFM523" s="329"/>
      <c r="GFN523" s="329"/>
      <c r="GFO523" s="329"/>
      <c r="GFP523" s="329"/>
      <c r="GFQ523" s="329"/>
      <c r="GFR523" s="329"/>
      <c r="GFS523" s="329"/>
      <c r="GFT523" s="329"/>
      <c r="GFU523" s="329"/>
      <c r="GFV523" s="329"/>
      <c r="GFW523" s="329"/>
      <c r="GFX523" s="329"/>
      <c r="GFY523" s="329"/>
      <c r="GFZ523" s="329"/>
      <c r="GGA523" s="329"/>
      <c r="GGB523" s="329"/>
      <c r="GGC523" s="329"/>
      <c r="GGD523" s="329"/>
      <c r="GGE523" s="329"/>
      <c r="GGF523" s="329"/>
      <c r="GGG523" s="329"/>
      <c r="GGH523" s="329"/>
      <c r="GGI523" s="329"/>
      <c r="GGJ523" s="329"/>
      <c r="GGK523" s="329"/>
      <c r="GGL523" s="329"/>
      <c r="GGM523" s="329"/>
      <c r="GGN523" s="329"/>
      <c r="GGO523" s="329"/>
      <c r="GGP523" s="329"/>
      <c r="GGQ523" s="329"/>
      <c r="GGR523" s="329"/>
      <c r="GGS523" s="329"/>
      <c r="GGT523" s="329"/>
      <c r="GGU523" s="329"/>
      <c r="GGV523" s="329"/>
      <c r="GGW523" s="329"/>
      <c r="GGX523" s="329"/>
      <c r="GGY523" s="329"/>
      <c r="GGZ523" s="329"/>
      <c r="GHA523" s="329"/>
      <c r="GHB523" s="329"/>
      <c r="GHC523" s="329"/>
      <c r="GHD523" s="329"/>
      <c r="GHE523" s="329"/>
      <c r="GHF523" s="329"/>
      <c r="GHG523" s="329"/>
      <c r="GHH523" s="329"/>
      <c r="GHI523" s="329"/>
      <c r="GHJ523" s="329"/>
      <c r="GHK523" s="329"/>
      <c r="GHL523" s="329"/>
      <c r="GHM523" s="329"/>
      <c r="GHN523" s="329"/>
      <c r="GHO523" s="329"/>
      <c r="GHP523" s="329"/>
      <c r="GHQ523" s="329"/>
      <c r="GHR523" s="329"/>
      <c r="GHS523" s="329"/>
      <c r="GHT523" s="329"/>
      <c r="GHU523" s="329"/>
      <c r="GHV523" s="329"/>
      <c r="GHW523" s="329"/>
      <c r="GHX523" s="329"/>
      <c r="GHY523" s="329"/>
      <c r="GHZ523" s="329"/>
      <c r="GIA523" s="329"/>
      <c r="GIB523" s="329"/>
      <c r="GIC523" s="329"/>
      <c r="GID523" s="329"/>
      <c r="GIE523" s="329"/>
      <c r="GIF523" s="329"/>
      <c r="GIG523" s="329"/>
      <c r="GIH523" s="329"/>
      <c r="GII523" s="329"/>
      <c r="GIJ523" s="329"/>
      <c r="GIK523" s="329"/>
      <c r="GIL523" s="329"/>
      <c r="GIM523" s="329"/>
      <c r="GIN523" s="329"/>
      <c r="GIO523" s="329"/>
      <c r="GIP523" s="329"/>
      <c r="GIQ523" s="329"/>
      <c r="GIR523" s="329"/>
      <c r="GIS523" s="329"/>
      <c r="GIT523" s="329"/>
      <c r="GIU523" s="329"/>
      <c r="GIV523" s="329"/>
      <c r="GIW523" s="329"/>
      <c r="GIX523" s="329"/>
      <c r="GIY523" s="329"/>
      <c r="GIZ523" s="329"/>
      <c r="GJA523" s="329"/>
      <c r="GJB523" s="329"/>
      <c r="GJC523" s="329"/>
      <c r="GJD523" s="329"/>
      <c r="GJE523" s="329"/>
      <c r="GJF523" s="329"/>
      <c r="GJG523" s="329"/>
      <c r="GJH523" s="329"/>
      <c r="GJI523" s="329"/>
      <c r="GJJ523" s="329"/>
      <c r="GJK523" s="329"/>
      <c r="GJL523" s="329"/>
      <c r="GJM523" s="329"/>
      <c r="GJN523" s="329"/>
      <c r="GJO523" s="329"/>
      <c r="GJP523" s="329"/>
      <c r="GJQ523" s="329"/>
      <c r="GJR523" s="329"/>
      <c r="GJS523" s="329"/>
      <c r="GJT523" s="329"/>
      <c r="GJU523" s="329"/>
      <c r="GJV523" s="329"/>
      <c r="GJW523" s="329"/>
      <c r="GJX523" s="329"/>
      <c r="GJY523" s="329"/>
      <c r="GJZ523" s="329"/>
      <c r="GKA523" s="329"/>
      <c r="GKB523" s="329"/>
      <c r="GKC523" s="329"/>
      <c r="GKD523" s="329"/>
      <c r="GKE523" s="329"/>
      <c r="GKF523" s="329"/>
      <c r="GKG523" s="329"/>
      <c r="GKH523" s="329"/>
      <c r="GKI523" s="329"/>
      <c r="GKJ523" s="329"/>
      <c r="GKK523" s="329"/>
      <c r="GKL523" s="329"/>
      <c r="GKM523" s="329"/>
      <c r="GKN523" s="329"/>
      <c r="GKO523" s="329"/>
      <c r="GKP523" s="329"/>
      <c r="GKQ523" s="329"/>
      <c r="GKR523" s="329"/>
      <c r="GKS523" s="329"/>
      <c r="GKT523" s="329"/>
      <c r="GKU523" s="329"/>
      <c r="GKV523" s="329"/>
      <c r="GKW523" s="329"/>
      <c r="GKX523" s="329"/>
      <c r="GKY523" s="329"/>
      <c r="GKZ523" s="329"/>
      <c r="GLA523" s="329"/>
      <c r="GLB523" s="329"/>
      <c r="GLC523" s="329"/>
      <c r="GLD523" s="329"/>
      <c r="GLE523" s="329"/>
      <c r="GLF523" s="329"/>
      <c r="GLG523" s="329"/>
      <c r="GLH523" s="329"/>
      <c r="GLI523" s="329"/>
      <c r="GLJ523" s="329"/>
      <c r="GLK523" s="329"/>
      <c r="GLL523" s="329"/>
      <c r="GLM523" s="329"/>
      <c r="GLN523" s="329"/>
      <c r="GLO523" s="329"/>
      <c r="GLP523" s="329"/>
      <c r="GLQ523" s="329"/>
      <c r="GLR523" s="329"/>
      <c r="GLS523" s="329"/>
      <c r="GLT523" s="329"/>
      <c r="GLU523" s="329"/>
      <c r="GLV523" s="329"/>
      <c r="GLW523" s="329"/>
      <c r="GLX523" s="329"/>
      <c r="GLY523" s="329"/>
      <c r="GLZ523" s="329"/>
      <c r="GMA523" s="329"/>
      <c r="GMB523" s="329"/>
      <c r="GMC523" s="329"/>
      <c r="GMD523" s="329"/>
      <c r="GME523" s="329"/>
      <c r="GMF523" s="329"/>
      <c r="GMG523" s="329"/>
      <c r="GMH523" s="329"/>
      <c r="GMI523" s="329"/>
      <c r="GMJ523" s="329"/>
      <c r="GMK523" s="329"/>
      <c r="GML523" s="329"/>
      <c r="GMM523" s="329"/>
      <c r="GMN523" s="329"/>
      <c r="GMO523" s="329"/>
      <c r="GMP523" s="329"/>
      <c r="GMQ523" s="329"/>
      <c r="GMR523" s="329"/>
      <c r="GMS523" s="329"/>
      <c r="GMT523" s="329"/>
      <c r="GMU523" s="329"/>
      <c r="GMV523" s="329"/>
      <c r="GMW523" s="329"/>
      <c r="GMX523" s="329"/>
      <c r="GMY523" s="329"/>
      <c r="GMZ523" s="329"/>
      <c r="GNA523" s="329"/>
      <c r="GNB523" s="329"/>
      <c r="GNC523" s="329"/>
      <c r="GND523" s="329"/>
      <c r="GNE523" s="329"/>
      <c r="GNF523" s="329"/>
      <c r="GNG523" s="329"/>
      <c r="GNH523" s="329"/>
      <c r="GNI523" s="329"/>
      <c r="GNJ523" s="329"/>
      <c r="GNK523" s="329"/>
      <c r="GNL523" s="329"/>
      <c r="GNM523" s="329"/>
      <c r="GNN523" s="329"/>
      <c r="GNO523" s="329"/>
      <c r="GNP523" s="329"/>
      <c r="GNQ523" s="329"/>
      <c r="GNR523" s="329"/>
      <c r="GNS523" s="329"/>
      <c r="GNT523" s="329"/>
      <c r="GNU523" s="329"/>
      <c r="GNV523" s="329"/>
      <c r="GNW523" s="329"/>
      <c r="GNX523" s="329"/>
      <c r="GNY523" s="329"/>
      <c r="GNZ523" s="329"/>
      <c r="GOA523" s="329"/>
      <c r="GOB523" s="329"/>
      <c r="GOC523" s="329"/>
      <c r="GOD523" s="329"/>
      <c r="GOE523" s="329"/>
      <c r="GOF523" s="329"/>
      <c r="GOG523" s="329"/>
      <c r="GOH523" s="329"/>
      <c r="GOI523" s="329"/>
      <c r="GOJ523" s="329"/>
      <c r="GOK523" s="329"/>
      <c r="GOL523" s="329"/>
      <c r="GOM523" s="329"/>
      <c r="GON523" s="329"/>
      <c r="GOO523" s="329"/>
      <c r="GOP523" s="329"/>
      <c r="GOQ523" s="329"/>
      <c r="GOR523" s="329"/>
      <c r="GOS523" s="329"/>
      <c r="GOT523" s="329"/>
      <c r="GOU523" s="329"/>
      <c r="GOV523" s="329"/>
      <c r="GOW523" s="329"/>
      <c r="GOX523" s="329"/>
      <c r="GOY523" s="329"/>
      <c r="GOZ523" s="329"/>
      <c r="GPA523" s="329"/>
      <c r="GPB523" s="329"/>
      <c r="GPC523" s="329"/>
      <c r="GPD523" s="329"/>
      <c r="GPE523" s="329"/>
      <c r="GPF523" s="329"/>
      <c r="GPG523" s="329"/>
      <c r="GPH523" s="329"/>
      <c r="GPI523" s="329"/>
      <c r="GPJ523" s="329"/>
      <c r="GPK523" s="329"/>
      <c r="GPL523" s="329"/>
      <c r="GPM523" s="329"/>
      <c r="GPN523" s="329"/>
      <c r="GPO523" s="329"/>
      <c r="GPP523" s="329"/>
      <c r="GPQ523" s="329"/>
      <c r="GPR523" s="329"/>
      <c r="GPS523" s="329"/>
      <c r="GPT523" s="329"/>
      <c r="GPU523" s="329"/>
      <c r="GPV523" s="329"/>
      <c r="GPW523" s="329"/>
      <c r="GPX523" s="329"/>
      <c r="GPY523" s="329"/>
      <c r="GPZ523" s="329"/>
      <c r="GQA523" s="329"/>
      <c r="GQB523" s="329"/>
      <c r="GQC523" s="329"/>
      <c r="GQD523" s="329"/>
      <c r="GQE523" s="329"/>
      <c r="GQF523" s="329"/>
      <c r="GQG523" s="329"/>
      <c r="GQH523" s="329"/>
      <c r="GQI523" s="329"/>
      <c r="GQJ523" s="329"/>
      <c r="GQK523" s="329"/>
      <c r="GQL523" s="329"/>
      <c r="GQM523" s="329"/>
      <c r="GQN523" s="329"/>
      <c r="GQO523" s="329"/>
      <c r="GQP523" s="329"/>
      <c r="GQQ523" s="329"/>
      <c r="GQR523" s="329"/>
      <c r="GQS523" s="329"/>
      <c r="GQT523" s="329"/>
      <c r="GQU523" s="329"/>
      <c r="GQV523" s="329"/>
      <c r="GQW523" s="329"/>
      <c r="GQX523" s="329"/>
      <c r="GQY523" s="329"/>
      <c r="GQZ523" s="329"/>
      <c r="GRA523" s="329"/>
      <c r="GRB523" s="329"/>
      <c r="GRC523" s="329"/>
      <c r="GRD523" s="329"/>
      <c r="GRE523" s="329"/>
      <c r="GRF523" s="329"/>
      <c r="GRG523" s="329"/>
      <c r="GRH523" s="329"/>
      <c r="GRI523" s="329"/>
      <c r="GRJ523" s="329"/>
      <c r="GRK523" s="329"/>
      <c r="GRL523" s="329"/>
      <c r="GRM523" s="329"/>
      <c r="GRN523" s="329"/>
      <c r="GRO523" s="329"/>
      <c r="GRP523" s="329"/>
      <c r="GRQ523" s="329"/>
      <c r="GRR523" s="329"/>
      <c r="GRS523" s="329"/>
      <c r="GRT523" s="329"/>
      <c r="GRU523" s="329"/>
      <c r="GRV523" s="329"/>
      <c r="GRW523" s="329"/>
      <c r="GRX523" s="329"/>
      <c r="GRY523" s="329"/>
      <c r="GRZ523" s="329"/>
      <c r="GSA523" s="329"/>
      <c r="GSB523" s="329"/>
      <c r="GSC523" s="329"/>
      <c r="GSD523" s="329"/>
      <c r="GSE523" s="329"/>
      <c r="GSF523" s="329"/>
      <c r="GSG523" s="329"/>
      <c r="GSH523" s="329"/>
      <c r="GSI523" s="329"/>
      <c r="GSJ523" s="329"/>
      <c r="GSK523" s="329"/>
      <c r="GSL523" s="329"/>
      <c r="GSM523" s="329"/>
      <c r="GSN523" s="329"/>
      <c r="GSO523" s="329"/>
      <c r="GSP523" s="329"/>
      <c r="GSQ523" s="329"/>
      <c r="GSR523" s="329"/>
      <c r="GSS523" s="329"/>
      <c r="GST523" s="329"/>
      <c r="GSU523" s="329"/>
      <c r="GSV523" s="329"/>
      <c r="GSW523" s="329"/>
      <c r="GSX523" s="329"/>
      <c r="GSY523" s="329"/>
      <c r="GSZ523" s="329"/>
      <c r="GTA523" s="329"/>
      <c r="GTB523" s="329"/>
      <c r="GTC523" s="329"/>
      <c r="GTD523" s="329"/>
      <c r="GTE523" s="329"/>
      <c r="GTF523" s="329"/>
      <c r="GTG523" s="329"/>
      <c r="GTH523" s="329"/>
      <c r="GTI523" s="329"/>
      <c r="GTJ523" s="329"/>
      <c r="GTK523" s="329"/>
      <c r="GTL523" s="329"/>
      <c r="GTM523" s="329"/>
      <c r="GTN523" s="329"/>
      <c r="GTO523" s="329"/>
      <c r="GTP523" s="329"/>
      <c r="GTQ523" s="329"/>
      <c r="GTR523" s="329"/>
      <c r="GTS523" s="329"/>
      <c r="GTT523" s="329"/>
      <c r="GTU523" s="329"/>
      <c r="GTV523" s="329"/>
      <c r="GTW523" s="329"/>
      <c r="GTX523" s="329"/>
      <c r="GTY523" s="329"/>
      <c r="GTZ523" s="329"/>
      <c r="GUA523" s="329"/>
      <c r="GUB523" s="329"/>
      <c r="GUC523" s="329"/>
      <c r="GUD523" s="329"/>
      <c r="GUE523" s="329"/>
      <c r="GUF523" s="329"/>
      <c r="GUG523" s="329"/>
      <c r="GUH523" s="329"/>
      <c r="GUI523" s="329"/>
      <c r="GUJ523" s="329"/>
      <c r="GUK523" s="329"/>
      <c r="GUL523" s="329"/>
      <c r="GUM523" s="329"/>
      <c r="GUN523" s="329"/>
      <c r="GUO523" s="329"/>
      <c r="GUP523" s="329"/>
      <c r="GUQ523" s="329"/>
      <c r="GUR523" s="329"/>
      <c r="GUS523" s="329"/>
      <c r="GUT523" s="329"/>
      <c r="GUU523" s="329"/>
      <c r="GUV523" s="329"/>
      <c r="GUW523" s="329"/>
      <c r="GUX523" s="329"/>
      <c r="GUY523" s="329"/>
      <c r="GUZ523" s="329"/>
      <c r="GVA523" s="329"/>
      <c r="GVB523" s="329"/>
      <c r="GVC523" s="329"/>
      <c r="GVD523" s="329"/>
      <c r="GVE523" s="329"/>
      <c r="GVF523" s="329"/>
      <c r="GVG523" s="329"/>
      <c r="GVH523" s="329"/>
      <c r="GVI523" s="329"/>
      <c r="GVJ523" s="329"/>
      <c r="GVK523" s="329"/>
      <c r="GVL523" s="329"/>
      <c r="GVM523" s="329"/>
      <c r="GVN523" s="329"/>
      <c r="GVO523" s="329"/>
      <c r="GVP523" s="329"/>
      <c r="GVQ523" s="329"/>
      <c r="GVR523" s="329"/>
      <c r="GVS523" s="329"/>
      <c r="GVT523" s="329"/>
      <c r="GVU523" s="329"/>
      <c r="GVV523" s="329"/>
      <c r="GVW523" s="329"/>
      <c r="GVX523" s="329"/>
      <c r="GVY523" s="329"/>
      <c r="GVZ523" s="329"/>
      <c r="GWA523" s="329"/>
      <c r="GWB523" s="329"/>
      <c r="GWC523" s="329"/>
      <c r="GWD523" s="329"/>
      <c r="GWE523" s="329"/>
      <c r="GWF523" s="329"/>
      <c r="GWG523" s="329"/>
      <c r="GWH523" s="329"/>
      <c r="GWI523" s="329"/>
      <c r="GWJ523" s="329"/>
      <c r="GWK523" s="329"/>
      <c r="GWL523" s="329"/>
      <c r="GWM523" s="329"/>
      <c r="GWN523" s="329"/>
      <c r="GWO523" s="329"/>
      <c r="GWP523" s="329"/>
      <c r="GWQ523" s="329"/>
      <c r="GWR523" s="329"/>
      <c r="GWS523" s="329"/>
      <c r="GWT523" s="329"/>
      <c r="GWU523" s="329"/>
      <c r="GWV523" s="329"/>
      <c r="GWW523" s="329"/>
      <c r="GWX523" s="329"/>
      <c r="GWY523" s="329"/>
      <c r="GWZ523" s="329"/>
      <c r="GXA523" s="329"/>
      <c r="GXB523" s="329"/>
      <c r="GXC523" s="329"/>
      <c r="GXD523" s="329"/>
      <c r="GXE523" s="329"/>
      <c r="GXF523" s="329"/>
      <c r="GXG523" s="329"/>
      <c r="GXH523" s="329"/>
      <c r="GXI523" s="329"/>
      <c r="GXJ523" s="329"/>
      <c r="GXK523" s="329"/>
      <c r="GXL523" s="329"/>
      <c r="GXM523" s="329"/>
      <c r="GXN523" s="329"/>
      <c r="GXO523" s="329"/>
      <c r="GXP523" s="329"/>
      <c r="GXQ523" s="329"/>
      <c r="GXR523" s="329"/>
      <c r="GXS523" s="329"/>
      <c r="GXT523" s="329"/>
      <c r="GXU523" s="329"/>
      <c r="GXV523" s="329"/>
      <c r="GXW523" s="329"/>
      <c r="GXX523" s="329"/>
      <c r="GXY523" s="329"/>
      <c r="GXZ523" s="329"/>
      <c r="GYA523" s="329"/>
      <c r="GYB523" s="329"/>
      <c r="GYC523" s="329"/>
      <c r="GYD523" s="329"/>
      <c r="GYE523" s="329"/>
      <c r="GYF523" s="329"/>
      <c r="GYG523" s="329"/>
      <c r="GYH523" s="329"/>
      <c r="GYI523" s="329"/>
      <c r="GYJ523" s="329"/>
      <c r="GYK523" s="329"/>
      <c r="GYL523" s="329"/>
      <c r="GYM523" s="329"/>
      <c r="GYN523" s="329"/>
      <c r="GYO523" s="329"/>
      <c r="GYP523" s="329"/>
      <c r="GYQ523" s="329"/>
      <c r="GYR523" s="329"/>
      <c r="GYS523" s="329"/>
      <c r="GYT523" s="329"/>
      <c r="GYU523" s="329"/>
      <c r="GYV523" s="329"/>
      <c r="GYW523" s="329"/>
      <c r="GYX523" s="329"/>
      <c r="GYY523" s="329"/>
      <c r="GYZ523" s="329"/>
      <c r="GZA523" s="329"/>
      <c r="GZB523" s="329"/>
      <c r="GZC523" s="329"/>
      <c r="GZD523" s="329"/>
      <c r="GZE523" s="329"/>
      <c r="GZF523" s="329"/>
      <c r="GZG523" s="329"/>
      <c r="GZH523" s="329"/>
      <c r="GZI523" s="329"/>
      <c r="GZJ523" s="329"/>
      <c r="GZK523" s="329"/>
      <c r="GZL523" s="329"/>
      <c r="GZM523" s="329"/>
      <c r="GZN523" s="329"/>
      <c r="GZO523" s="329"/>
      <c r="GZP523" s="329"/>
      <c r="GZQ523" s="329"/>
      <c r="GZR523" s="329"/>
      <c r="GZS523" s="329"/>
      <c r="GZT523" s="329"/>
      <c r="GZU523" s="329"/>
      <c r="GZV523" s="329"/>
      <c r="GZW523" s="329"/>
      <c r="GZX523" s="329"/>
      <c r="GZY523" s="329"/>
      <c r="GZZ523" s="329"/>
      <c r="HAA523" s="329"/>
      <c r="HAB523" s="329"/>
      <c r="HAC523" s="329"/>
      <c r="HAD523" s="329"/>
      <c r="HAE523" s="329"/>
      <c r="HAF523" s="329"/>
      <c r="HAG523" s="329"/>
      <c r="HAH523" s="329"/>
      <c r="HAI523" s="329"/>
      <c r="HAJ523" s="329"/>
      <c r="HAK523" s="329"/>
      <c r="HAL523" s="329"/>
      <c r="HAM523" s="329"/>
      <c r="HAN523" s="329"/>
      <c r="HAO523" s="329"/>
      <c r="HAP523" s="329"/>
      <c r="HAQ523" s="329"/>
      <c r="HAR523" s="329"/>
      <c r="HAS523" s="329"/>
      <c r="HAT523" s="329"/>
      <c r="HAU523" s="329"/>
      <c r="HAV523" s="329"/>
      <c r="HAW523" s="329"/>
      <c r="HAX523" s="329"/>
      <c r="HAY523" s="329"/>
      <c r="HAZ523" s="329"/>
      <c r="HBA523" s="329"/>
      <c r="HBB523" s="329"/>
      <c r="HBC523" s="329"/>
      <c r="HBD523" s="329"/>
      <c r="HBE523" s="329"/>
      <c r="HBF523" s="329"/>
      <c r="HBG523" s="329"/>
      <c r="HBH523" s="329"/>
      <c r="HBI523" s="329"/>
      <c r="HBJ523" s="329"/>
      <c r="HBK523" s="329"/>
      <c r="HBL523" s="329"/>
      <c r="HBM523" s="329"/>
      <c r="HBN523" s="329"/>
      <c r="HBO523" s="329"/>
      <c r="HBP523" s="329"/>
      <c r="HBQ523" s="329"/>
      <c r="HBR523" s="329"/>
      <c r="HBS523" s="329"/>
      <c r="HBT523" s="329"/>
      <c r="HBU523" s="329"/>
      <c r="HBV523" s="329"/>
      <c r="HBW523" s="329"/>
      <c r="HBX523" s="329"/>
      <c r="HBY523" s="329"/>
      <c r="HBZ523" s="329"/>
      <c r="HCA523" s="329"/>
      <c r="HCB523" s="329"/>
      <c r="HCC523" s="329"/>
      <c r="HCD523" s="329"/>
      <c r="HCE523" s="329"/>
      <c r="HCF523" s="329"/>
      <c r="HCG523" s="329"/>
      <c r="HCH523" s="329"/>
      <c r="HCI523" s="329"/>
      <c r="HCJ523" s="329"/>
      <c r="HCK523" s="329"/>
      <c r="HCL523" s="329"/>
      <c r="HCM523" s="329"/>
      <c r="HCN523" s="329"/>
      <c r="HCO523" s="329"/>
      <c r="HCP523" s="329"/>
      <c r="HCQ523" s="329"/>
      <c r="HCR523" s="329"/>
      <c r="HCS523" s="329"/>
      <c r="HCT523" s="329"/>
      <c r="HCU523" s="329"/>
      <c r="HCV523" s="329"/>
      <c r="HCW523" s="329"/>
      <c r="HCX523" s="329"/>
      <c r="HCY523" s="329"/>
      <c r="HCZ523" s="329"/>
      <c r="HDA523" s="329"/>
      <c r="HDB523" s="329"/>
      <c r="HDC523" s="329"/>
      <c r="HDD523" s="329"/>
      <c r="HDE523" s="329"/>
      <c r="HDF523" s="329"/>
      <c r="HDG523" s="329"/>
      <c r="HDH523" s="329"/>
      <c r="HDI523" s="329"/>
      <c r="HDJ523" s="329"/>
      <c r="HDK523" s="329"/>
      <c r="HDL523" s="329"/>
      <c r="HDM523" s="329"/>
      <c r="HDN523" s="329"/>
      <c r="HDO523" s="329"/>
      <c r="HDP523" s="329"/>
      <c r="HDQ523" s="329"/>
      <c r="HDR523" s="329"/>
      <c r="HDS523" s="329"/>
      <c r="HDT523" s="329"/>
      <c r="HDU523" s="329"/>
      <c r="HDV523" s="329"/>
      <c r="HDW523" s="329"/>
      <c r="HDX523" s="329"/>
      <c r="HDY523" s="329"/>
      <c r="HDZ523" s="329"/>
      <c r="HEA523" s="329"/>
      <c r="HEB523" s="329"/>
      <c r="HEC523" s="329"/>
      <c r="HED523" s="329"/>
      <c r="HEE523" s="329"/>
      <c r="HEF523" s="329"/>
      <c r="HEG523" s="329"/>
      <c r="HEH523" s="329"/>
      <c r="HEI523" s="329"/>
      <c r="HEJ523" s="329"/>
      <c r="HEK523" s="329"/>
      <c r="HEL523" s="329"/>
      <c r="HEM523" s="329"/>
      <c r="HEN523" s="329"/>
      <c r="HEO523" s="329"/>
      <c r="HEP523" s="329"/>
      <c r="HEQ523" s="329"/>
      <c r="HER523" s="329"/>
      <c r="HES523" s="329"/>
      <c r="HET523" s="329"/>
      <c r="HEU523" s="329"/>
      <c r="HEV523" s="329"/>
      <c r="HEW523" s="329"/>
      <c r="HEX523" s="329"/>
      <c r="HEY523" s="329"/>
      <c r="HEZ523" s="329"/>
      <c r="HFA523" s="329"/>
      <c r="HFB523" s="329"/>
      <c r="HFC523" s="329"/>
      <c r="HFD523" s="329"/>
      <c r="HFE523" s="329"/>
      <c r="HFF523" s="329"/>
      <c r="HFG523" s="329"/>
      <c r="HFH523" s="329"/>
      <c r="HFI523" s="329"/>
      <c r="HFJ523" s="329"/>
      <c r="HFK523" s="329"/>
      <c r="HFL523" s="329"/>
      <c r="HFM523" s="329"/>
      <c r="HFN523" s="329"/>
      <c r="HFO523" s="329"/>
      <c r="HFP523" s="329"/>
      <c r="HFQ523" s="329"/>
      <c r="HFR523" s="329"/>
      <c r="HFS523" s="329"/>
      <c r="HFT523" s="329"/>
      <c r="HFU523" s="329"/>
      <c r="HFV523" s="329"/>
      <c r="HFW523" s="329"/>
      <c r="HFX523" s="329"/>
      <c r="HFY523" s="329"/>
      <c r="HFZ523" s="329"/>
      <c r="HGA523" s="329"/>
      <c r="HGB523" s="329"/>
      <c r="HGC523" s="329"/>
      <c r="HGD523" s="329"/>
      <c r="HGE523" s="329"/>
      <c r="HGF523" s="329"/>
      <c r="HGG523" s="329"/>
      <c r="HGH523" s="329"/>
      <c r="HGI523" s="329"/>
      <c r="HGJ523" s="329"/>
      <c r="HGK523" s="329"/>
      <c r="HGL523" s="329"/>
      <c r="HGM523" s="329"/>
      <c r="HGN523" s="329"/>
      <c r="HGO523" s="329"/>
      <c r="HGP523" s="329"/>
      <c r="HGQ523" s="329"/>
      <c r="HGR523" s="329"/>
      <c r="HGS523" s="329"/>
      <c r="HGT523" s="329"/>
      <c r="HGU523" s="329"/>
      <c r="HGV523" s="329"/>
      <c r="HGW523" s="329"/>
      <c r="HGX523" s="329"/>
      <c r="HGY523" s="329"/>
      <c r="HGZ523" s="329"/>
      <c r="HHA523" s="329"/>
      <c r="HHB523" s="329"/>
      <c r="HHC523" s="329"/>
      <c r="HHD523" s="329"/>
      <c r="HHE523" s="329"/>
      <c r="HHF523" s="329"/>
      <c r="HHG523" s="329"/>
      <c r="HHH523" s="329"/>
      <c r="HHI523" s="329"/>
      <c r="HHJ523" s="329"/>
      <c r="HHK523" s="329"/>
      <c r="HHL523" s="329"/>
      <c r="HHM523" s="329"/>
      <c r="HHN523" s="329"/>
      <c r="HHO523" s="329"/>
      <c r="HHP523" s="329"/>
      <c r="HHQ523" s="329"/>
      <c r="HHR523" s="329"/>
      <c r="HHS523" s="329"/>
      <c r="HHT523" s="329"/>
      <c r="HHU523" s="329"/>
      <c r="HHV523" s="329"/>
      <c r="HHW523" s="329"/>
      <c r="HHX523" s="329"/>
      <c r="HHY523" s="329"/>
      <c r="HHZ523" s="329"/>
      <c r="HIA523" s="329"/>
      <c r="HIB523" s="329"/>
      <c r="HIC523" s="329"/>
      <c r="HID523" s="329"/>
      <c r="HIE523" s="329"/>
      <c r="HIF523" s="329"/>
      <c r="HIG523" s="329"/>
      <c r="HIH523" s="329"/>
      <c r="HII523" s="329"/>
      <c r="HIJ523" s="329"/>
      <c r="HIK523" s="329"/>
      <c r="HIL523" s="329"/>
      <c r="HIM523" s="329"/>
      <c r="HIN523" s="329"/>
      <c r="HIO523" s="329"/>
      <c r="HIP523" s="329"/>
      <c r="HIQ523" s="329"/>
      <c r="HIR523" s="329"/>
      <c r="HIS523" s="329"/>
      <c r="HIT523" s="329"/>
      <c r="HIU523" s="329"/>
      <c r="HIV523" s="329"/>
      <c r="HIW523" s="329"/>
      <c r="HIX523" s="329"/>
      <c r="HIY523" s="329"/>
      <c r="HIZ523" s="329"/>
      <c r="HJA523" s="329"/>
      <c r="HJB523" s="329"/>
      <c r="HJC523" s="329"/>
      <c r="HJD523" s="329"/>
      <c r="HJE523" s="329"/>
      <c r="HJF523" s="329"/>
      <c r="HJG523" s="329"/>
      <c r="HJH523" s="329"/>
      <c r="HJI523" s="329"/>
      <c r="HJJ523" s="329"/>
      <c r="HJK523" s="329"/>
      <c r="HJL523" s="329"/>
      <c r="HJM523" s="329"/>
      <c r="HJN523" s="329"/>
      <c r="HJO523" s="329"/>
      <c r="HJP523" s="329"/>
      <c r="HJQ523" s="329"/>
      <c r="HJR523" s="329"/>
      <c r="HJS523" s="329"/>
      <c r="HJT523" s="329"/>
      <c r="HJU523" s="329"/>
      <c r="HJV523" s="329"/>
      <c r="HJW523" s="329"/>
      <c r="HJX523" s="329"/>
      <c r="HJY523" s="329"/>
      <c r="HJZ523" s="329"/>
      <c r="HKA523" s="329"/>
      <c r="HKB523" s="329"/>
      <c r="HKC523" s="329"/>
      <c r="HKD523" s="329"/>
      <c r="HKE523" s="329"/>
      <c r="HKF523" s="329"/>
      <c r="HKG523" s="329"/>
      <c r="HKH523" s="329"/>
      <c r="HKI523" s="329"/>
      <c r="HKJ523" s="329"/>
      <c r="HKK523" s="329"/>
      <c r="HKL523" s="329"/>
      <c r="HKM523" s="329"/>
      <c r="HKN523" s="329"/>
      <c r="HKO523" s="329"/>
      <c r="HKP523" s="329"/>
      <c r="HKQ523" s="329"/>
      <c r="HKR523" s="329"/>
      <c r="HKS523" s="329"/>
      <c r="HKT523" s="329"/>
      <c r="HKU523" s="329"/>
      <c r="HKV523" s="329"/>
      <c r="HKW523" s="329"/>
      <c r="HKX523" s="329"/>
      <c r="HKY523" s="329"/>
      <c r="HKZ523" s="329"/>
      <c r="HLA523" s="329"/>
      <c r="HLB523" s="329"/>
      <c r="HLC523" s="329"/>
      <c r="HLD523" s="329"/>
      <c r="HLE523" s="329"/>
      <c r="HLF523" s="329"/>
      <c r="HLG523" s="329"/>
      <c r="HLH523" s="329"/>
      <c r="HLI523" s="329"/>
      <c r="HLJ523" s="329"/>
      <c r="HLK523" s="329"/>
      <c r="HLL523" s="329"/>
      <c r="HLM523" s="329"/>
      <c r="HLN523" s="329"/>
      <c r="HLO523" s="329"/>
      <c r="HLP523" s="329"/>
      <c r="HLQ523" s="329"/>
      <c r="HLR523" s="329"/>
      <c r="HLS523" s="329"/>
      <c r="HLT523" s="329"/>
      <c r="HLU523" s="329"/>
      <c r="HLV523" s="329"/>
      <c r="HLW523" s="329"/>
      <c r="HLX523" s="329"/>
      <c r="HLY523" s="329"/>
      <c r="HLZ523" s="329"/>
      <c r="HMA523" s="329"/>
      <c r="HMB523" s="329"/>
      <c r="HMC523" s="329"/>
      <c r="HMD523" s="329"/>
      <c r="HME523" s="329"/>
      <c r="HMF523" s="329"/>
      <c r="HMG523" s="329"/>
      <c r="HMH523" s="329"/>
      <c r="HMI523" s="329"/>
      <c r="HMJ523" s="329"/>
      <c r="HMK523" s="329"/>
      <c r="HML523" s="329"/>
      <c r="HMM523" s="329"/>
      <c r="HMN523" s="329"/>
      <c r="HMO523" s="329"/>
      <c r="HMP523" s="329"/>
      <c r="HMQ523" s="329"/>
      <c r="HMR523" s="329"/>
      <c r="HMS523" s="329"/>
      <c r="HMT523" s="329"/>
      <c r="HMU523" s="329"/>
      <c r="HMV523" s="329"/>
      <c r="HMW523" s="329"/>
      <c r="HMX523" s="329"/>
      <c r="HMY523" s="329"/>
      <c r="HMZ523" s="329"/>
      <c r="HNA523" s="329"/>
      <c r="HNB523" s="329"/>
      <c r="HNC523" s="329"/>
      <c r="HND523" s="329"/>
      <c r="HNE523" s="329"/>
      <c r="HNF523" s="329"/>
      <c r="HNG523" s="329"/>
      <c r="HNH523" s="329"/>
      <c r="HNI523" s="329"/>
      <c r="HNJ523" s="329"/>
      <c r="HNK523" s="329"/>
      <c r="HNL523" s="329"/>
      <c r="HNM523" s="329"/>
      <c r="HNN523" s="329"/>
      <c r="HNO523" s="329"/>
      <c r="HNP523" s="329"/>
      <c r="HNQ523" s="329"/>
      <c r="HNR523" s="329"/>
      <c r="HNS523" s="329"/>
      <c r="HNT523" s="329"/>
      <c r="HNU523" s="329"/>
      <c r="HNV523" s="329"/>
      <c r="HNW523" s="329"/>
      <c r="HNX523" s="329"/>
      <c r="HNY523" s="329"/>
      <c r="HNZ523" s="329"/>
      <c r="HOA523" s="329"/>
      <c r="HOB523" s="329"/>
      <c r="HOC523" s="329"/>
      <c r="HOD523" s="329"/>
      <c r="HOE523" s="329"/>
      <c r="HOF523" s="329"/>
      <c r="HOG523" s="329"/>
      <c r="HOH523" s="329"/>
      <c r="HOI523" s="329"/>
      <c r="HOJ523" s="329"/>
      <c r="HOK523" s="329"/>
      <c r="HOL523" s="329"/>
      <c r="HOM523" s="329"/>
      <c r="HON523" s="329"/>
      <c r="HOO523" s="329"/>
      <c r="HOP523" s="329"/>
      <c r="HOQ523" s="329"/>
      <c r="HOR523" s="329"/>
      <c r="HOS523" s="329"/>
      <c r="HOT523" s="329"/>
      <c r="HOU523" s="329"/>
      <c r="HOV523" s="329"/>
      <c r="HOW523" s="329"/>
      <c r="HOX523" s="329"/>
      <c r="HOY523" s="329"/>
      <c r="HOZ523" s="329"/>
      <c r="HPA523" s="329"/>
      <c r="HPB523" s="329"/>
      <c r="HPC523" s="329"/>
      <c r="HPD523" s="329"/>
      <c r="HPE523" s="329"/>
      <c r="HPF523" s="329"/>
      <c r="HPG523" s="329"/>
      <c r="HPH523" s="329"/>
      <c r="HPI523" s="329"/>
      <c r="HPJ523" s="329"/>
      <c r="HPK523" s="329"/>
      <c r="HPL523" s="329"/>
      <c r="HPM523" s="329"/>
      <c r="HPN523" s="329"/>
      <c r="HPO523" s="329"/>
      <c r="HPP523" s="329"/>
      <c r="HPQ523" s="329"/>
      <c r="HPR523" s="329"/>
      <c r="HPS523" s="329"/>
      <c r="HPT523" s="329"/>
      <c r="HPU523" s="329"/>
      <c r="HPV523" s="329"/>
      <c r="HPW523" s="329"/>
      <c r="HPX523" s="329"/>
      <c r="HPY523" s="329"/>
      <c r="HPZ523" s="329"/>
      <c r="HQA523" s="329"/>
      <c r="HQB523" s="329"/>
      <c r="HQC523" s="329"/>
      <c r="HQD523" s="329"/>
      <c r="HQE523" s="329"/>
      <c r="HQF523" s="329"/>
      <c r="HQG523" s="329"/>
      <c r="HQH523" s="329"/>
      <c r="HQI523" s="329"/>
      <c r="HQJ523" s="329"/>
      <c r="HQK523" s="329"/>
      <c r="HQL523" s="329"/>
      <c r="HQM523" s="329"/>
      <c r="HQN523" s="329"/>
      <c r="HQO523" s="329"/>
      <c r="HQP523" s="329"/>
      <c r="HQQ523" s="329"/>
      <c r="HQR523" s="329"/>
      <c r="HQS523" s="329"/>
      <c r="HQT523" s="329"/>
      <c r="HQU523" s="329"/>
      <c r="HQV523" s="329"/>
      <c r="HQW523" s="329"/>
      <c r="HQX523" s="329"/>
      <c r="HQY523" s="329"/>
      <c r="HQZ523" s="329"/>
      <c r="HRA523" s="329"/>
      <c r="HRB523" s="329"/>
      <c r="HRC523" s="329"/>
      <c r="HRD523" s="329"/>
      <c r="HRE523" s="329"/>
      <c r="HRF523" s="329"/>
      <c r="HRG523" s="329"/>
      <c r="HRH523" s="329"/>
      <c r="HRI523" s="329"/>
      <c r="HRJ523" s="329"/>
      <c r="HRK523" s="329"/>
      <c r="HRL523" s="329"/>
      <c r="HRM523" s="329"/>
      <c r="HRN523" s="329"/>
      <c r="HRO523" s="329"/>
      <c r="HRP523" s="329"/>
      <c r="HRQ523" s="329"/>
      <c r="HRR523" s="329"/>
      <c r="HRS523" s="329"/>
      <c r="HRT523" s="329"/>
      <c r="HRU523" s="329"/>
      <c r="HRV523" s="329"/>
      <c r="HRW523" s="329"/>
      <c r="HRX523" s="329"/>
      <c r="HRY523" s="329"/>
      <c r="HRZ523" s="329"/>
      <c r="HSA523" s="329"/>
      <c r="HSB523" s="329"/>
      <c r="HSC523" s="329"/>
      <c r="HSD523" s="329"/>
      <c r="HSE523" s="329"/>
      <c r="HSF523" s="329"/>
      <c r="HSG523" s="329"/>
      <c r="HSH523" s="329"/>
      <c r="HSI523" s="329"/>
      <c r="HSJ523" s="329"/>
      <c r="HSK523" s="329"/>
      <c r="HSL523" s="329"/>
      <c r="HSM523" s="329"/>
      <c r="HSN523" s="329"/>
      <c r="HSO523" s="329"/>
      <c r="HSP523" s="329"/>
      <c r="HSQ523" s="329"/>
      <c r="HSR523" s="329"/>
      <c r="HSS523" s="329"/>
      <c r="HST523" s="329"/>
      <c r="HSU523" s="329"/>
      <c r="HSV523" s="329"/>
      <c r="HSW523" s="329"/>
      <c r="HSX523" s="329"/>
      <c r="HSY523" s="329"/>
      <c r="HSZ523" s="329"/>
      <c r="HTA523" s="329"/>
      <c r="HTB523" s="329"/>
      <c r="HTC523" s="329"/>
      <c r="HTD523" s="329"/>
      <c r="HTE523" s="329"/>
      <c r="HTF523" s="329"/>
      <c r="HTG523" s="329"/>
      <c r="HTH523" s="329"/>
      <c r="HTI523" s="329"/>
      <c r="HTJ523" s="329"/>
      <c r="HTK523" s="329"/>
      <c r="HTL523" s="329"/>
      <c r="HTM523" s="329"/>
      <c r="HTN523" s="329"/>
      <c r="HTO523" s="329"/>
      <c r="HTP523" s="329"/>
      <c r="HTQ523" s="329"/>
      <c r="HTR523" s="329"/>
      <c r="HTS523" s="329"/>
      <c r="HTT523" s="329"/>
      <c r="HTU523" s="329"/>
      <c r="HTV523" s="329"/>
      <c r="HTW523" s="329"/>
      <c r="HTX523" s="329"/>
      <c r="HTY523" s="329"/>
      <c r="HTZ523" s="329"/>
      <c r="HUA523" s="329"/>
      <c r="HUB523" s="329"/>
      <c r="HUC523" s="329"/>
      <c r="HUD523" s="329"/>
      <c r="HUE523" s="329"/>
      <c r="HUF523" s="329"/>
      <c r="HUG523" s="329"/>
      <c r="HUH523" s="329"/>
      <c r="HUI523" s="329"/>
      <c r="HUJ523" s="329"/>
      <c r="HUK523" s="329"/>
      <c r="HUL523" s="329"/>
      <c r="HUM523" s="329"/>
      <c r="HUN523" s="329"/>
      <c r="HUO523" s="329"/>
      <c r="HUP523" s="329"/>
      <c r="HUQ523" s="329"/>
      <c r="HUR523" s="329"/>
      <c r="HUS523" s="329"/>
      <c r="HUT523" s="329"/>
      <c r="HUU523" s="329"/>
      <c r="HUV523" s="329"/>
      <c r="HUW523" s="329"/>
      <c r="HUX523" s="329"/>
      <c r="HUY523" s="329"/>
      <c r="HUZ523" s="329"/>
      <c r="HVA523" s="329"/>
      <c r="HVB523" s="329"/>
      <c r="HVC523" s="329"/>
      <c r="HVD523" s="329"/>
      <c r="HVE523" s="329"/>
      <c r="HVF523" s="329"/>
      <c r="HVG523" s="329"/>
      <c r="HVH523" s="329"/>
      <c r="HVI523" s="329"/>
      <c r="HVJ523" s="329"/>
      <c r="HVK523" s="329"/>
      <c r="HVL523" s="329"/>
      <c r="HVM523" s="329"/>
      <c r="HVN523" s="329"/>
      <c r="HVO523" s="329"/>
      <c r="HVP523" s="329"/>
      <c r="HVQ523" s="329"/>
      <c r="HVR523" s="329"/>
      <c r="HVS523" s="329"/>
      <c r="HVT523" s="329"/>
      <c r="HVU523" s="329"/>
      <c r="HVV523" s="329"/>
      <c r="HVW523" s="329"/>
      <c r="HVX523" s="329"/>
      <c r="HVY523" s="329"/>
      <c r="HVZ523" s="329"/>
      <c r="HWA523" s="329"/>
      <c r="HWB523" s="329"/>
      <c r="HWC523" s="329"/>
      <c r="HWD523" s="329"/>
      <c r="HWE523" s="329"/>
      <c r="HWF523" s="329"/>
      <c r="HWG523" s="329"/>
      <c r="HWH523" s="329"/>
      <c r="HWI523" s="329"/>
      <c r="HWJ523" s="329"/>
      <c r="HWK523" s="329"/>
      <c r="HWL523" s="329"/>
      <c r="HWM523" s="329"/>
      <c r="HWN523" s="329"/>
      <c r="HWO523" s="329"/>
      <c r="HWP523" s="329"/>
      <c r="HWQ523" s="329"/>
      <c r="HWR523" s="329"/>
      <c r="HWS523" s="329"/>
      <c r="HWT523" s="329"/>
      <c r="HWU523" s="329"/>
      <c r="HWV523" s="329"/>
      <c r="HWW523" s="329"/>
      <c r="HWX523" s="329"/>
      <c r="HWY523" s="329"/>
      <c r="HWZ523" s="329"/>
      <c r="HXA523" s="329"/>
      <c r="HXB523" s="329"/>
      <c r="HXC523" s="329"/>
      <c r="HXD523" s="329"/>
      <c r="HXE523" s="329"/>
      <c r="HXF523" s="329"/>
      <c r="HXG523" s="329"/>
      <c r="HXH523" s="329"/>
      <c r="HXI523" s="329"/>
      <c r="HXJ523" s="329"/>
      <c r="HXK523" s="329"/>
      <c r="HXL523" s="329"/>
      <c r="HXM523" s="329"/>
      <c r="HXN523" s="329"/>
      <c r="HXO523" s="329"/>
      <c r="HXP523" s="329"/>
      <c r="HXQ523" s="329"/>
      <c r="HXR523" s="329"/>
      <c r="HXS523" s="329"/>
      <c r="HXT523" s="329"/>
      <c r="HXU523" s="329"/>
      <c r="HXV523" s="329"/>
      <c r="HXW523" s="329"/>
      <c r="HXX523" s="329"/>
      <c r="HXY523" s="329"/>
      <c r="HXZ523" s="329"/>
      <c r="HYA523" s="329"/>
      <c r="HYB523" s="329"/>
      <c r="HYC523" s="329"/>
      <c r="HYD523" s="329"/>
      <c r="HYE523" s="329"/>
      <c r="HYF523" s="329"/>
      <c r="HYG523" s="329"/>
      <c r="HYH523" s="329"/>
      <c r="HYI523" s="329"/>
      <c r="HYJ523" s="329"/>
      <c r="HYK523" s="329"/>
      <c r="HYL523" s="329"/>
      <c r="HYM523" s="329"/>
      <c r="HYN523" s="329"/>
      <c r="HYO523" s="329"/>
      <c r="HYP523" s="329"/>
      <c r="HYQ523" s="329"/>
      <c r="HYR523" s="329"/>
      <c r="HYS523" s="329"/>
      <c r="HYT523" s="329"/>
      <c r="HYU523" s="329"/>
      <c r="HYV523" s="329"/>
      <c r="HYW523" s="329"/>
      <c r="HYX523" s="329"/>
      <c r="HYY523" s="329"/>
      <c r="HYZ523" s="329"/>
      <c r="HZA523" s="329"/>
      <c r="HZB523" s="329"/>
      <c r="HZC523" s="329"/>
      <c r="HZD523" s="329"/>
      <c r="HZE523" s="329"/>
      <c r="HZF523" s="329"/>
      <c r="HZG523" s="329"/>
      <c r="HZH523" s="329"/>
      <c r="HZI523" s="329"/>
      <c r="HZJ523" s="329"/>
      <c r="HZK523" s="329"/>
      <c r="HZL523" s="329"/>
      <c r="HZM523" s="329"/>
      <c r="HZN523" s="329"/>
      <c r="HZO523" s="329"/>
      <c r="HZP523" s="329"/>
      <c r="HZQ523" s="329"/>
      <c r="HZR523" s="329"/>
      <c r="HZS523" s="329"/>
      <c r="HZT523" s="329"/>
      <c r="HZU523" s="329"/>
      <c r="HZV523" s="329"/>
      <c r="HZW523" s="329"/>
      <c r="HZX523" s="329"/>
      <c r="HZY523" s="329"/>
      <c r="HZZ523" s="329"/>
      <c r="IAA523" s="329"/>
      <c r="IAB523" s="329"/>
      <c r="IAC523" s="329"/>
      <c r="IAD523" s="329"/>
      <c r="IAE523" s="329"/>
      <c r="IAF523" s="329"/>
      <c r="IAG523" s="329"/>
      <c r="IAH523" s="329"/>
      <c r="IAI523" s="329"/>
      <c r="IAJ523" s="329"/>
      <c r="IAK523" s="329"/>
      <c r="IAL523" s="329"/>
      <c r="IAM523" s="329"/>
      <c r="IAN523" s="329"/>
      <c r="IAO523" s="329"/>
      <c r="IAP523" s="329"/>
      <c r="IAQ523" s="329"/>
      <c r="IAR523" s="329"/>
      <c r="IAS523" s="329"/>
      <c r="IAT523" s="329"/>
      <c r="IAU523" s="329"/>
      <c r="IAV523" s="329"/>
      <c r="IAW523" s="329"/>
      <c r="IAX523" s="329"/>
      <c r="IAY523" s="329"/>
      <c r="IAZ523" s="329"/>
      <c r="IBA523" s="329"/>
      <c r="IBB523" s="329"/>
      <c r="IBC523" s="329"/>
      <c r="IBD523" s="329"/>
      <c r="IBE523" s="329"/>
      <c r="IBF523" s="329"/>
      <c r="IBG523" s="329"/>
      <c r="IBH523" s="329"/>
      <c r="IBI523" s="329"/>
      <c r="IBJ523" s="329"/>
      <c r="IBK523" s="329"/>
      <c r="IBL523" s="329"/>
      <c r="IBM523" s="329"/>
      <c r="IBN523" s="329"/>
      <c r="IBO523" s="329"/>
      <c r="IBP523" s="329"/>
      <c r="IBQ523" s="329"/>
      <c r="IBR523" s="329"/>
      <c r="IBS523" s="329"/>
      <c r="IBT523" s="329"/>
      <c r="IBU523" s="329"/>
      <c r="IBV523" s="329"/>
      <c r="IBW523" s="329"/>
      <c r="IBX523" s="329"/>
      <c r="IBY523" s="329"/>
      <c r="IBZ523" s="329"/>
      <c r="ICA523" s="329"/>
      <c r="ICB523" s="329"/>
      <c r="ICC523" s="329"/>
      <c r="ICD523" s="329"/>
      <c r="ICE523" s="329"/>
      <c r="ICF523" s="329"/>
      <c r="ICG523" s="329"/>
      <c r="ICH523" s="329"/>
      <c r="ICI523" s="329"/>
      <c r="ICJ523" s="329"/>
      <c r="ICK523" s="329"/>
      <c r="ICL523" s="329"/>
      <c r="ICM523" s="329"/>
      <c r="ICN523" s="329"/>
      <c r="ICO523" s="329"/>
      <c r="ICP523" s="329"/>
      <c r="ICQ523" s="329"/>
      <c r="ICR523" s="329"/>
      <c r="ICS523" s="329"/>
      <c r="ICT523" s="329"/>
      <c r="ICU523" s="329"/>
      <c r="ICV523" s="329"/>
      <c r="ICW523" s="329"/>
      <c r="ICX523" s="329"/>
      <c r="ICY523" s="329"/>
      <c r="ICZ523" s="329"/>
      <c r="IDA523" s="329"/>
      <c r="IDB523" s="329"/>
      <c r="IDC523" s="329"/>
      <c r="IDD523" s="329"/>
      <c r="IDE523" s="329"/>
      <c r="IDF523" s="329"/>
      <c r="IDG523" s="329"/>
      <c r="IDH523" s="329"/>
      <c r="IDI523" s="329"/>
      <c r="IDJ523" s="329"/>
      <c r="IDK523" s="329"/>
      <c r="IDL523" s="329"/>
      <c r="IDM523" s="329"/>
      <c r="IDN523" s="329"/>
      <c r="IDO523" s="329"/>
      <c r="IDP523" s="329"/>
      <c r="IDQ523" s="329"/>
      <c r="IDR523" s="329"/>
      <c r="IDS523" s="329"/>
      <c r="IDT523" s="329"/>
      <c r="IDU523" s="329"/>
      <c r="IDV523" s="329"/>
      <c r="IDW523" s="329"/>
      <c r="IDX523" s="329"/>
      <c r="IDY523" s="329"/>
      <c r="IDZ523" s="329"/>
      <c r="IEA523" s="329"/>
      <c r="IEB523" s="329"/>
      <c r="IEC523" s="329"/>
      <c r="IED523" s="329"/>
      <c r="IEE523" s="329"/>
      <c r="IEF523" s="329"/>
      <c r="IEG523" s="329"/>
      <c r="IEH523" s="329"/>
      <c r="IEI523" s="329"/>
      <c r="IEJ523" s="329"/>
      <c r="IEK523" s="329"/>
      <c r="IEL523" s="329"/>
      <c r="IEM523" s="329"/>
      <c r="IEN523" s="329"/>
      <c r="IEO523" s="329"/>
      <c r="IEP523" s="329"/>
      <c r="IEQ523" s="329"/>
      <c r="IER523" s="329"/>
      <c r="IES523" s="329"/>
      <c r="IET523" s="329"/>
      <c r="IEU523" s="329"/>
      <c r="IEV523" s="329"/>
      <c r="IEW523" s="329"/>
      <c r="IEX523" s="329"/>
      <c r="IEY523" s="329"/>
      <c r="IEZ523" s="329"/>
      <c r="IFA523" s="329"/>
      <c r="IFB523" s="329"/>
      <c r="IFC523" s="329"/>
      <c r="IFD523" s="329"/>
      <c r="IFE523" s="329"/>
      <c r="IFF523" s="329"/>
      <c r="IFG523" s="329"/>
      <c r="IFH523" s="329"/>
      <c r="IFI523" s="329"/>
      <c r="IFJ523" s="329"/>
      <c r="IFK523" s="329"/>
      <c r="IFL523" s="329"/>
      <c r="IFM523" s="329"/>
      <c r="IFN523" s="329"/>
      <c r="IFO523" s="329"/>
      <c r="IFP523" s="329"/>
      <c r="IFQ523" s="329"/>
      <c r="IFR523" s="329"/>
      <c r="IFS523" s="329"/>
      <c r="IFT523" s="329"/>
      <c r="IFU523" s="329"/>
      <c r="IFV523" s="329"/>
      <c r="IFW523" s="329"/>
      <c r="IFX523" s="329"/>
      <c r="IFY523" s="329"/>
      <c r="IFZ523" s="329"/>
      <c r="IGA523" s="329"/>
      <c r="IGB523" s="329"/>
      <c r="IGC523" s="329"/>
      <c r="IGD523" s="329"/>
      <c r="IGE523" s="329"/>
      <c r="IGF523" s="329"/>
      <c r="IGG523" s="329"/>
      <c r="IGH523" s="329"/>
      <c r="IGI523" s="329"/>
      <c r="IGJ523" s="329"/>
      <c r="IGK523" s="329"/>
      <c r="IGL523" s="329"/>
      <c r="IGM523" s="329"/>
      <c r="IGN523" s="329"/>
      <c r="IGO523" s="329"/>
      <c r="IGP523" s="329"/>
      <c r="IGQ523" s="329"/>
      <c r="IGR523" s="329"/>
      <c r="IGS523" s="329"/>
      <c r="IGT523" s="329"/>
      <c r="IGU523" s="329"/>
      <c r="IGV523" s="329"/>
      <c r="IGW523" s="329"/>
      <c r="IGX523" s="329"/>
      <c r="IGY523" s="329"/>
      <c r="IGZ523" s="329"/>
      <c r="IHA523" s="329"/>
      <c r="IHB523" s="329"/>
      <c r="IHC523" s="329"/>
      <c r="IHD523" s="329"/>
      <c r="IHE523" s="329"/>
      <c r="IHF523" s="329"/>
      <c r="IHG523" s="329"/>
      <c r="IHH523" s="329"/>
      <c r="IHI523" s="329"/>
      <c r="IHJ523" s="329"/>
      <c r="IHK523" s="329"/>
      <c r="IHL523" s="329"/>
      <c r="IHM523" s="329"/>
      <c r="IHN523" s="329"/>
      <c r="IHO523" s="329"/>
      <c r="IHP523" s="329"/>
      <c r="IHQ523" s="329"/>
      <c r="IHR523" s="329"/>
      <c r="IHS523" s="329"/>
      <c r="IHT523" s="329"/>
      <c r="IHU523" s="329"/>
      <c r="IHV523" s="329"/>
      <c r="IHW523" s="329"/>
      <c r="IHX523" s="329"/>
      <c r="IHY523" s="329"/>
      <c r="IHZ523" s="329"/>
      <c r="IIA523" s="329"/>
      <c r="IIB523" s="329"/>
      <c r="IIC523" s="329"/>
      <c r="IID523" s="329"/>
      <c r="IIE523" s="329"/>
      <c r="IIF523" s="329"/>
      <c r="IIG523" s="329"/>
      <c r="IIH523" s="329"/>
      <c r="III523" s="329"/>
      <c r="IIJ523" s="329"/>
      <c r="IIK523" s="329"/>
      <c r="IIL523" s="329"/>
      <c r="IIM523" s="329"/>
      <c r="IIN523" s="329"/>
      <c r="IIO523" s="329"/>
      <c r="IIP523" s="329"/>
      <c r="IIQ523" s="329"/>
      <c r="IIR523" s="329"/>
      <c r="IIS523" s="329"/>
      <c r="IIT523" s="329"/>
      <c r="IIU523" s="329"/>
      <c r="IIV523" s="329"/>
      <c r="IIW523" s="329"/>
      <c r="IIX523" s="329"/>
      <c r="IIY523" s="329"/>
      <c r="IIZ523" s="329"/>
      <c r="IJA523" s="329"/>
      <c r="IJB523" s="329"/>
      <c r="IJC523" s="329"/>
      <c r="IJD523" s="329"/>
      <c r="IJE523" s="329"/>
      <c r="IJF523" s="329"/>
      <c r="IJG523" s="329"/>
      <c r="IJH523" s="329"/>
      <c r="IJI523" s="329"/>
      <c r="IJJ523" s="329"/>
      <c r="IJK523" s="329"/>
      <c r="IJL523" s="329"/>
      <c r="IJM523" s="329"/>
      <c r="IJN523" s="329"/>
      <c r="IJO523" s="329"/>
      <c r="IJP523" s="329"/>
      <c r="IJQ523" s="329"/>
      <c r="IJR523" s="329"/>
      <c r="IJS523" s="329"/>
      <c r="IJT523" s="329"/>
      <c r="IJU523" s="329"/>
      <c r="IJV523" s="329"/>
      <c r="IJW523" s="329"/>
      <c r="IJX523" s="329"/>
      <c r="IJY523" s="329"/>
      <c r="IJZ523" s="329"/>
      <c r="IKA523" s="329"/>
      <c r="IKB523" s="329"/>
      <c r="IKC523" s="329"/>
      <c r="IKD523" s="329"/>
      <c r="IKE523" s="329"/>
      <c r="IKF523" s="329"/>
      <c r="IKG523" s="329"/>
      <c r="IKH523" s="329"/>
      <c r="IKI523" s="329"/>
      <c r="IKJ523" s="329"/>
      <c r="IKK523" s="329"/>
      <c r="IKL523" s="329"/>
      <c r="IKM523" s="329"/>
      <c r="IKN523" s="329"/>
      <c r="IKO523" s="329"/>
      <c r="IKP523" s="329"/>
      <c r="IKQ523" s="329"/>
      <c r="IKR523" s="329"/>
      <c r="IKS523" s="329"/>
      <c r="IKT523" s="329"/>
      <c r="IKU523" s="329"/>
      <c r="IKV523" s="329"/>
      <c r="IKW523" s="329"/>
      <c r="IKX523" s="329"/>
      <c r="IKY523" s="329"/>
      <c r="IKZ523" s="329"/>
      <c r="ILA523" s="329"/>
      <c r="ILB523" s="329"/>
      <c r="ILC523" s="329"/>
      <c r="ILD523" s="329"/>
      <c r="ILE523" s="329"/>
      <c r="ILF523" s="329"/>
      <c r="ILG523" s="329"/>
      <c r="ILH523" s="329"/>
      <c r="ILI523" s="329"/>
      <c r="ILJ523" s="329"/>
      <c r="ILK523" s="329"/>
      <c r="ILL523" s="329"/>
      <c r="ILM523" s="329"/>
      <c r="ILN523" s="329"/>
      <c r="ILO523" s="329"/>
      <c r="ILP523" s="329"/>
      <c r="ILQ523" s="329"/>
      <c r="ILR523" s="329"/>
      <c r="ILS523" s="329"/>
      <c r="ILT523" s="329"/>
      <c r="ILU523" s="329"/>
      <c r="ILV523" s="329"/>
      <c r="ILW523" s="329"/>
      <c r="ILX523" s="329"/>
      <c r="ILY523" s="329"/>
      <c r="ILZ523" s="329"/>
      <c r="IMA523" s="329"/>
      <c r="IMB523" s="329"/>
      <c r="IMC523" s="329"/>
      <c r="IMD523" s="329"/>
      <c r="IME523" s="329"/>
      <c r="IMF523" s="329"/>
      <c r="IMG523" s="329"/>
      <c r="IMH523" s="329"/>
      <c r="IMI523" s="329"/>
      <c r="IMJ523" s="329"/>
      <c r="IMK523" s="329"/>
      <c r="IML523" s="329"/>
      <c r="IMM523" s="329"/>
      <c r="IMN523" s="329"/>
      <c r="IMO523" s="329"/>
      <c r="IMP523" s="329"/>
      <c r="IMQ523" s="329"/>
      <c r="IMR523" s="329"/>
      <c r="IMS523" s="329"/>
      <c r="IMT523" s="329"/>
      <c r="IMU523" s="329"/>
      <c r="IMV523" s="329"/>
      <c r="IMW523" s="329"/>
      <c r="IMX523" s="329"/>
      <c r="IMY523" s="329"/>
      <c r="IMZ523" s="329"/>
      <c r="INA523" s="329"/>
      <c r="INB523" s="329"/>
      <c r="INC523" s="329"/>
      <c r="IND523" s="329"/>
      <c r="INE523" s="329"/>
      <c r="INF523" s="329"/>
      <c r="ING523" s="329"/>
      <c r="INH523" s="329"/>
      <c r="INI523" s="329"/>
      <c r="INJ523" s="329"/>
      <c r="INK523" s="329"/>
      <c r="INL523" s="329"/>
      <c r="INM523" s="329"/>
      <c r="INN523" s="329"/>
      <c r="INO523" s="329"/>
      <c r="INP523" s="329"/>
      <c r="INQ523" s="329"/>
      <c r="INR523" s="329"/>
      <c r="INS523" s="329"/>
      <c r="INT523" s="329"/>
      <c r="INU523" s="329"/>
      <c r="INV523" s="329"/>
      <c r="INW523" s="329"/>
      <c r="INX523" s="329"/>
      <c r="INY523" s="329"/>
      <c r="INZ523" s="329"/>
      <c r="IOA523" s="329"/>
      <c r="IOB523" s="329"/>
      <c r="IOC523" s="329"/>
      <c r="IOD523" s="329"/>
      <c r="IOE523" s="329"/>
      <c r="IOF523" s="329"/>
      <c r="IOG523" s="329"/>
      <c r="IOH523" s="329"/>
      <c r="IOI523" s="329"/>
      <c r="IOJ523" s="329"/>
      <c r="IOK523" s="329"/>
      <c r="IOL523" s="329"/>
      <c r="IOM523" s="329"/>
      <c r="ION523" s="329"/>
      <c r="IOO523" s="329"/>
      <c r="IOP523" s="329"/>
      <c r="IOQ523" s="329"/>
      <c r="IOR523" s="329"/>
      <c r="IOS523" s="329"/>
      <c r="IOT523" s="329"/>
      <c r="IOU523" s="329"/>
      <c r="IOV523" s="329"/>
      <c r="IOW523" s="329"/>
      <c r="IOX523" s="329"/>
      <c r="IOY523" s="329"/>
      <c r="IOZ523" s="329"/>
      <c r="IPA523" s="329"/>
      <c r="IPB523" s="329"/>
      <c r="IPC523" s="329"/>
      <c r="IPD523" s="329"/>
      <c r="IPE523" s="329"/>
      <c r="IPF523" s="329"/>
      <c r="IPG523" s="329"/>
      <c r="IPH523" s="329"/>
      <c r="IPI523" s="329"/>
      <c r="IPJ523" s="329"/>
      <c r="IPK523" s="329"/>
      <c r="IPL523" s="329"/>
      <c r="IPM523" s="329"/>
      <c r="IPN523" s="329"/>
      <c r="IPO523" s="329"/>
      <c r="IPP523" s="329"/>
      <c r="IPQ523" s="329"/>
      <c r="IPR523" s="329"/>
      <c r="IPS523" s="329"/>
      <c r="IPT523" s="329"/>
      <c r="IPU523" s="329"/>
      <c r="IPV523" s="329"/>
      <c r="IPW523" s="329"/>
      <c r="IPX523" s="329"/>
      <c r="IPY523" s="329"/>
      <c r="IPZ523" s="329"/>
      <c r="IQA523" s="329"/>
      <c r="IQB523" s="329"/>
      <c r="IQC523" s="329"/>
      <c r="IQD523" s="329"/>
      <c r="IQE523" s="329"/>
      <c r="IQF523" s="329"/>
      <c r="IQG523" s="329"/>
      <c r="IQH523" s="329"/>
      <c r="IQI523" s="329"/>
      <c r="IQJ523" s="329"/>
      <c r="IQK523" s="329"/>
      <c r="IQL523" s="329"/>
      <c r="IQM523" s="329"/>
      <c r="IQN523" s="329"/>
      <c r="IQO523" s="329"/>
      <c r="IQP523" s="329"/>
      <c r="IQQ523" s="329"/>
      <c r="IQR523" s="329"/>
      <c r="IQS523" s="329"/>
      <c r="IQT523" s="329"/>
      <c r="IQU523" s="329"/>
      <c r="IQV523" s="329"/>
      <c r="IQW523" s="329"/>
      <c r="IQX523" s="329"/>
      <c r="IQY523" s="329"/>
      <c r="IQZ523" s="329"/>
      <c r="IRA523" s="329"/>
      <c r="IRB523" s="329"/>
      <c r="IRC523" s="329"/>
      <c r="IRD523" s="329"/>
      <c r="IRE523" s="329"/>
      <c r="IRF523" s="329"/>
      <c r="IRG523" s="329"/>
      <c r="IRH523" s="329"/>
      <c r="IRI523" s="329"/>
      <c r="IRJ523" s="329"/>
      <c r="IRK523" s="329"/>
      <c r="IRL523" s="329"/>
      <c r="IRM523" s="329"/>
      <c r="IRN523" s="329"/>
      <c r="IRO523" s="329"/>
      <c r="IRP523" s="329"/>
      <c r="IRQ523" s="329"/>
      <c r="IRR523" s="329"/>
      <c r="IRS523" s="329"/>
      <c r="IRT523" s="329"/>
      <c r="IRU523" s="329"/>
      <c r="IRV523" s="329"/>
      <c r="IRW523" s="329"/>
      <c r="IRX523" s="329"/>
      <c r="IRY523" s="329"/>
      <c r="IRZ523" s="329"/>
      <c r="ISA523" s="329"/>
      <c r="ISB523" s="329"/>
      <c r="ISC523" s="329"/>
      <c r="ISD523" s="329"/>
      <c r="ISE523" s="329"/>
      <c r="ISF523" s="329"/>
      <c r="ISG523" s="329"/>
      <c r="ISH523" s="329"/>
      <c r="ISI523" s="329"/>
      <c r="ISJ523" s="329"/>
      <c r="ISK523" s="329"/>
      <c r="ISL523" s="329"/>
      <c r="ISM523" s="329"/>
      <c r="ISN523" s="329"/>
      <c r="ISO523" s="329"/>
      <c r="ISP523" s="329"/>
      <c r="ISQ523" s="329"/>
      <c r="ISR523" s="329"/>
      <c r="ISS523" s="329"/>
      <c r="IST523" s="329"/>
      <c r="ISU523" s="329"/>
      <c r="ISV523" s="329"/>
      <c r="ISW523" s="329"/>
      <c r="ISX523" s="329"/>
      <c r="ISY523" s="329"/>
      <c r="ISZ523" s="329"/>
      <c r="ITA523" s="329"/>
      <c r="ITB523" s="329"/>
      <c r="ITC523" s="329"/>
      <c r="ITD523" s="329"/>
      <c r="ITE523" s="329"/>
      <c r="ITF523" s="329"/>
      <c r="ITG523" s="329"/>
      <c r="ITH523" s="329"/>
      <c r="ITI523" s="329"/>
      <c r="ITJ523" s="329"/>
      <c r="ITK523" s="329"/>
      <c r="ITL523" s="329"/>
      <c r="ITM523" s="329"/>
      <c r="ITN523" s="329"/>
      <c r="ITO523" s="329"/>
      <c r="ITP523" s="329"/>
      <c r="ITQ523" s="329"/>
      <c r="ITR523" s="329"/>
      <c r="ITS523" s="329"/>
      <c r="ITT523" s="329"/>
      <c r="ITU523" s="329"/>
      <c r="ITV523" s="329"/>
      <c r="ITW523" s="329"/>
      <c r="ITX523" s="329"/>
      <c r="ITY523" s="329"/>
      <c r="ITZ523" s="329"/>
      <c r="IUA523" s="329"/>
      <c r="IUB523" s="329"/>
      <c r="IUC523" s="329"/>
      <c r="IUD523" s="329"/>
      <c r="IUE523" s="329"/>
      <c r="IUF523" s="329"/>
      <c r="IUG523" s="329"/>
      <c r="IUH523" s="329"/>
      <c r="IUI523" s="329"/>
      <c r="IUJ523" s="329"/>
      <c r="IUK523" s="329"/>
      <c r="IUL523" s="329"/>
      <c r="IUM523" s="329"/>
      <c r="IUN523" s="329"/>
      <c r="IUO523" s="329"/>
      <c r="IUP523" s="329"/>
      <c r="IUQ523" s="329"/>
      <c r="IUR523" s="329"/>
      <c r="IUS523" s="329"/>
      <c r="IUT523" s="329"/>
      <c r="IUU523" s="329"/>
      <c r="IUV523" s="329"/>
      <c r="IUW523" s="329"/>
      <c r="IUX523" s="329"/>
      <c r="IUY523" s="329"/>
      <c r="IUZ523" s="329"/>
      <c r="IVA523" s="329"/>
      <c r="IVB523" s="329"/>
      <c r="IVC523" s="329"/>
      <c r="IVD523" s="329"/>
      <c r="IVE523" s="329"/>
      <c r="IVF523" s="329"/>
      <c r="IVG523" s="329"/>
      <c r="IVH523" s="329"/>
      <c r="IVI523" s="329"/>
      <c r="IVJ523" s="329"/>
      <c r="IVK523" s="329"/>
      <c r="IVL523" s="329"/>
      <c r="IVM523" s="329"/>
      <c r="IVN523" s="329"/>
      <c r="IVO523" s="329"/>
      <c r="IVP523" s="329"/>
      <c r="IVQ523" s="329"/>
      <c r="IVR523" s="329"/>
      <c r="IVS523" s="329"/>
      <c r="IVT523" s="329"/>
      <c r="IVU523" s="329"/>
      <c r="IVV523" s="329"/>
      <c r="IVW523" s="329"/>
      <c r="IVX523" s="329"/>
      <c r="IVY523" s="329"/>
      <c r="IVZ523" s="329"/>
      <c r="IWA523" s="329"/>
      <c r="IWB523" s="329"/>
      <c r="IWC523" s="329"/>
      <c r="IWD523" s="329"/>
      <c r="IWE523" s="329"/>
      <c r="IWF523" s="329"/>
      <c r="IWG523" s="329"/>
      <c r="IWH523" s="329"/>
      <c r="IWI523" s="329"/>
      <c r="IWJ523" s="329"/>
      <c r="IWK523" s="329"/>
      <c r="IWL523" s="329"/>
      <c r="IWM523" s="329"/>
      <c r="IWN523" s="329"/>
      <c r="IWO523" s="329"/>
      <c r="IWP523" s="329"/>
      <c r="IWQ523" s="329"/>
      <c r="IWR523" s="329"/>
      <c r="IWS523" s="329"/>
      <c r="IWT523" s="329"/>
      <c r="IWU523" s="329"/>
      <c r="IWV523" s="329"/>
      <c r="IWW523" s="329"/>
      <c r="IWX523" s="329"/>
      <c r="IWY523" s="329"/>
      <c r="IWZ523" s="329"/>
      <c r="IXA523" s="329"/>
      <c r="IXB523" s="329"/>
      <c r="IXC523" s="329"/>
      <c r="IXD523" s="329"/>
      <c r="IXE523" s="329"/>
      <c r="IXF523" s="329"/>
      <c r="IXG523" s="329"/>
      <c r="IXH523" s="329"/>
      <c r="IXI523" s="329"/>
      <c r="IXJ523" s="329"/>
      <c r="IXK523" s="329"/>
      <c r="IXL523" s="329"/>
      <c r="IXM523" s="329"/>
      <c r="IXN523" s="329"/>
      <c r="IXO523" s="329"/>
      <c r="IXP523" s="329"/>
      <c r="IXQ523" s="329"/>
      <c r="IXR523" s="329"/>
      <c r="IXS523" s="329"/>
      <c r="IXT523" s="329"/>
      <c r="IXU523" s="329"/>
      <c r="IXV523" s="329"/>
      <c r="IXW523" s="329"/>
      <c r="IXX523" s="329"/>
      <c r="IXY523" s="329"/>
      <c r="IXZ523" s="329"/>
      <c r="IYA523" s="329"/>
      <c r="IYB523" s="329"/>
      <c r="IYC523" s="329"/>
      <c r="IYD523" s="329"/>
      <c r="IYE523" s="329"/>
      <c r="IYF523" s="329"/>
      <c r="IYG523" s="329"/>
      <c r="IYH523" s="329"/>
      <c r="IYI523" s="329"/>
      <c r="IYJ523" s="329"/>
      <c r="IYK523" s="329"/>
      <c r="IYL523" s="329"/>
      <c r="IYM523" s="329"/>
      <c r="IYN523" s="329"/>
      <c r="IYO523" s="329"/>
      <c r="IYP523" s="329"/>
      <c r="IYQ523" s="329"/>
      <c r="IYR523" s="329"/>
      <c r="IYS523" s="329"/>
      <c r="IYT523" s="329"/>
      <c r="IYU523" s="329"/>
      <c r="IYV523" s="329"/>
      <c r="IYW523" s="329"/>
      <c r="IYX523" s="329"/>
      <c r="IYY523" s="329"/>
      <c r="IYZ523" s="329"/>
      <c r="IZA523" s="329"/>
      <c r="IZB523" s="329"/>
      <c r="IZC523" s="329"/>
      <c r="IZD523" s="329"/>
      <c r="IZE523" s="329"/>
      <c r="IZF523" s="329"/>
      <c r="IZG523" s="329"/>
      <c r="IZH523" s="329"/>
      <c r="IZI523" s="329"/>
      <c r="IZJ523" s="329"/>
      <c r="IZK523" s="329"/>
      <c r="IZL523" s="329"/>
      <c r="IZM523" s="329"/>
      <c r="IZN523" s="329"/>
      <c r="IZO523" s="329"/>
      <c r="IZP523" s="329"/>
      <c r="IZQ523" s="329"/>
      <c r="IZR523" s="329"/>
      <c r="IZS523" s="329"/>
      <c r="IZT523" s="329"/>
      <c r="IZU523" s="329"/>
      <c r="IZV523" s="329"/>
      <c r="IZW523" s="329"/>
      <c r="IZX523" s="329"/>
      <c r="IZY523" s="329"/>
      <c r="IZZ523" s="329"/>
      <c r="JAA523" s="329"/>
      <c r="JAB523" s="329"/>
      <c r="JAC523" s="329"/>
      <c r="JAD523" s="329"/>
      <c r="JAE523" s="329"/>
      <c r="JAF523" s="329"/>
      <c r="JAG523" s="329"/>
      <c r="JAH523" s="329"/>
      <c r="JAI523" s="329"/>
      <c r="JAJ523" s="329"/>
      <c r="JAK523" s="329"/>
      <c r="JAL523" s="329"/>
      <c r="JAM523" s="329"/>
      <c r="JAN523" s="329"/>
      <c r="JAO523" s="329"/>
      <c r="JAP523" s="329"/>
      <c r="JAQ523" s="329"/>
      <c r="JAR523" s="329"/>
      <c r="JAS523" s="329"/>
      <c r="JAT523" s="329"/>
      <c r="JAU523" s="329"/>
      <c r="JAV523" s="329"/>
      <c r="JAW523" s="329"/>
      <c r="JAX523" s="329"/>
      <c r="JAY523" s="329"/>
      <c r="JAZ523" s="329"/>
      <c r="JBA523" s="329"/>
      <c r="JBB523" s="329"/>
      <c r="JBC523" s="329"/>
      <c r="JBD523" s="329"/>
      <c r="JBE523" s="329"/>
      <c r="JBF523" s="329"/>
      <c r="JBG523" s="329"/>
      <c r="JBH523" s="329"/>
      <c r="JBI523" s="329"/>
      <c r="JBJ523" s="329"/>
      <c r="JBK523" s="329"/>
      <c r="JBL523" s="329"/>
      <c r="JBM523" s="329"/>
      <c r="JBN523" s="329"/>
      <c r="JBO523" s="329"/>
      <c r="JBP523" s="329"/>
      <c r="JBQ523" s="329"/>
      <c r="JBR523" s="329"/>
      <c r="JBS523" s="329"/>
      <c r="JBT523" s="329"/>
      <c r="JBU523" s="329"/>
      <c r="JBV523" s="329"/>
      <c r="JBW523" s="329"/>
      <c r="JBX523" s="329"/>
      <c r="JBY523" s="329"/>
      <c r="JBZ523" s="329"/>
      <c r="JCA523" s="329"/>
      <c r="JCB523" s="329"/>
      <c r="JCC523" s="329"/>
      <c r="JCD523" s="329"/>
      <c r="JCE523" s="329"/>
      <c r="JCF523" s="329"/>
      <c r="JCG523" s="329"/>
      <c r="JCH523" s="329"/>
      <c r="JCI523" s="329"/>
      <c r="JCJ523" s="329"/>
      <c r="JCK523" s="329"/>
      <c r="JCL523" s="329"/>
      <c r="JCM523" s="329"/>
      <c r="JCN523" s="329"/>
      <c r="JCO523" s="329"/>
      <c r="JCP523" s="329"/>
      <c r="JCQ523" s="329"/>
      <c r="JCR523" s="329"/>
      <c r="JCS523" s="329"/>
      <c r="JCT523" s="329"/>
      <c r="JCU523" s="329"/>
      <c r="JCV523" s="329"/>
      <c r="JCW523" s="329"/>
      <c r="JCX523" s="329"/>
      <c r="JCY523" s="329"/>
      <c r="JCZ523" s="329"/>
      <c r="JDA523" s="329"/>
      <c r="JDB523" s="329"/>
      <c r="JDC523" s="329"/>
      <c r="JDD523" s="329"/>
      <c r="JDE523" s="329"/>
      <c r="JDF523" s="329"/>
      <c r="JDG523" s="329"/>
      <c r="JDH523" s="329"/>
      <c r="JDI523" s="329"/>
      <c r="JDJ523" s="329"/>
      <c r="JDK523" s="329"/>
      <c r="JDL523" s="329"/>
      <c r="JDM523" s="329"/>
      <c r="JDN523" s="329"/>
      <c r="JDO523" s="329"/>
      <c r="JDP523" s="329"/>
      <c r="JDQ523" s="329"/>
      <c r="JDR523" s="329"/>
      <c r="JDS523" s="329"/>
      <c r="JDT523" s="329"/>
      <c r="JDU523" s="329"/>
      <c r="JDV523" s="329"/>
      <c r="JDW523" s="329"/>
      <c r="JDX523" s="329"/>
      <c r="JDY523" s="329"/>
      <c r="JDZ523" s="329"/>
      <c r="JEA523" s="329"/>
      <c r="JEB523" s="329"/>
      <c r="JEC523" s="329"/>
      <c r="JED523" s="329"/>
      <c r="JEE523" s="329"/>
      <c r="JEF523" s="329"/>
      <c r="JEG523" s="329"/>
      <c r="JEH523" s="329"/>
      <c r="JEI523" s="329"/>
      <c r="JEJ523" s="329"/>
      <c r="JEK523" s="329"/>
      <c r="JEL523" s="329"/>
      <c r="JEM523" s="329"/>
      <c r="JEN523" s="329"/>
      <c r="JEO523" s="329"/>
      <c r="JEP523" s="329"/>
      <c r="JEQ523" s="329"/>
      <c r="JER523" s="329"/>
      <c r="JES523" s="329"/>
      <c r="JET523" s="329"/>
      <c r="JEU523" s="329"/>
      <c r="JEV523" s="329"/>
      <c r="JEW523" s="329"/>
      <c r="JEX523" s="329"/>
      <c r="JEY523" s="329"/>
      <c r="JEZ523" s="329"/>
      <c r="JFA523" s="329"/>
      <c r="JFB523" s="329"/>
      <c r="JFC523" s="329"/>
      <c r="JFD523" s="329"/>
      <c r="JFE523" s="329"/>
      <c r="JFF523" s="329"/>
      <c r="JFG523" s="329"/>
      <c r="JFH523" s="329"/>
      <c r="JFI523" s="329"/>
      <c r="JFJ523" s="329"/>
      <c r="JFK523" s="329"/>
      <c r="JFL523" s="329"/>
      <c r="JFM523" s="329"/>
      <c r="JFN523" s="329"/>
      <c r="JFO523" s="329"/>
      <c r="JFP523" s="329"/>
      <c r="JFQ523" s="329"/>
      <c r="JFR523" s="329"/>
      <c r="JFS523" s="329"/>
      <c r="JFT523" s="329"/>
      <c r="JFU523" s="329"/>
      <c r="JFV523" s="329"/>
      <c r="JFW523" s="329"/>
      <c r="JFX523" s="329"/>
      <c r="JFY523" s="329"/>
      <c r="JFZ523" s="329"/>
      <c r="JGA523" s="329"/>
      <c r="JGB523" s="329"/>
      <c r="JGC523" s="329"/>
      <c r="JGD523" s="329"/>
      <c r="JGE523" s="329"/>
      <c r="JGF523" s="329"/>
      <c r="JGG523" s="329"/>
      <c r="JGH523" s="329"/>
      <c r="JGI523" s="329"/>
      <c r="JGJ523" s="329"/>
      <c r="JGK523" s="329"/>
      <c r="JGL523" s="329"/>
      <c r="JGM523" s="329"/>
      <c r="JGN523" s="329"/>
      <c r="JGO523" s="329"/>
      <c r="JGP523" s="329"/>
      <c r="JGQ523" s="329"/>
      <c r="JGR523" s="329"/>
      <c r="JGS523" s="329"/>
      <c r="JGT523" s="329"/>
      <c r="JGU523" s="329"/>
      <c r="JGV523" s="329"/>
      <c r="JGW523" s="329"/>
      <c r="JGX523" s="329"/>
      <c r="JGY523" s="329"/>
      <c r="JGZ523" s="329"/>
      <c r="JHA523" s="329"/>
      <c r="JHB523" s="329"/>
      <c r="JHC523" s="329"/>
      <c r="JHD523" s="329"/>
      <c r="JHE523" s="329"/>
      <c r="JHF523" s="329"/>
      <c r="JHG523" s="329"/>
      <c r="JHH523" s="329"/>
      <c r="JHI523" s="329"/>
      <c r="JHJ523" s="329"/>
      <c r="JHK523" s="329"/>
      <c r="JHL523" s="329"/>
      <c r="JHM523" s="329"/>
      <c r="JHN523" s="329"/>
      <c r="JHO523" s="329"/>
      <c r="JHP523" s="329"/>
      <c r="JHQ523" s="329"/>
      <c r="JHR523" s="329"/>
      <c r="JHS523" s="329"/>
      <c r="JHT523" s="329"/>
      <c r="JHU523" s="329"/>
      <c r="JHV523" s="329"/>
      <c r="JHW523" s="329"/>
      <c r="JHX523" s="329"/>
      <c r="JHY523" s="329"/>
      <c r="JHZ523" s="329"/>
      <c r="JIA523" s="329"/>
      <c r="JIB523" s="329"/>
      <c r="JIC523" s="329"/>
      <c r="JID523" s="329"/>
      <c r="JIE523" s="329"/>
      <c r="JIF523" s="329"/>
      <c r="JIG523" s="329"/>
      <c r="JIH523" s="329"/>
      <c r="JII523" s="329"/>
      <c r="JIJ523" s="329"/>
      <c r="JIK523" s="329"/>
      <c r="JIL523" s="329"/>
      <c r="JIM523" s="329"/>
      <c r="JIN523" s="329"/>
      <c r="JIO523" s="329"/>
      <c r="JIP523" s="329"/>
      <c r="JIQ523" s="329"/>
      <c r="JIR523" s="329"/>
      <c r="JIS523" s="329"/>
      <c r="JIT523" s="329"/>
      <c r="JIU523" s="329"/>
      <c r="JIV523" s="329"/>
      <c r="JIW523" s="329"/>
      <c r="JIX523" s="329"/>
      <c r="JIY523" s="329"/>
      <c r="JIZ523" s="329"/>
      <c r="JJA523" s="329"/>
      <c r="JJB523" s="329"/>
      <c r="JJC523" s="329"/>
      <c r="JJD523" s="329"/>
      <c r="JJE523" s="329"/>
      <c r="JJF523" s="329"/>
      <c r="JJG523" s="329"/>
      <c r="JJH523" s="329"/>
      <c r="JJI523" s="329"/>
      <c r="JJJ523" s="329"/>
      <c r="JJK523" s="329"/>
      <c r="JJL523" s="329"/>
      <c r="JJM523" s="329"/>
      <c r="JJN523" s="329"/>
      <c r="JJO523" s="329"/>
      <c r="JJP523" s="329"/>
      <c r="JJQ523" s="329"/>
      <c r="JJR523" s="329"/>
      <c r="JJS523" s="329"/>
      <c r="JJT523" s="329"/>
      <c r="JJU523" s="329"/>
      <c r="JJV523" s="329"/>
      <c r="JJW523" s="329"/>
      <c r="JJX523" s="329"/>
      <c r="JJY523" s="329"/>
      <c r="JJZ523" s="329"/>
      <c r="JKA523" s="329"/>
      <c r="JKB523" s="329"/>
      <c r="JKC523" s="329"/>
      <c r="JKD523" s="329"/>
      <c r="JKE523" s="329"/>
      <c r="JKF523" s="329"/>
      <c r="JKG523" s="329"/>
      <c r="JKH523" s="329"/>
      <c r="JKI523" s="329"/>
      <c r="JKJ523" s="329"/>
      <c r="JKK523" s="329"/>
      <c r="JKL523" s="329"/>
      <c r="JKM523" s="329"/>
      <c r="JKN523" s="329"/>
      <c r="JKO523" s="329"/>
      <c r="JKP523" s="329"/>
      <c r="JKQ523" s="329"/>
      <c r="JKR523" s="329"/>
      <c r="JKS523" s="329"/>
      <c r="JKT523" s="329"/>
      <c r="JKU523" s="329"/>
      <c r="JKV523" s="329"/>
      <c r="JKW523" s="329"/>
      <c r="JKX523" s="329"/>
      <c r="JKY523" s="329"/>
      <c r="JKZ523" s="329"/>
      <c r="JLA523" s="329"/>
      <c r="JLB523" s="329"/>
      <c r="JLC523" s="329"/>
      <c r="JLD523" s="329"/>
      <c r="JLE523" s="329"/>
      <c r="JLF523" s="329"/>
      <c r="JLG523" s="329"/>
      <c r="JLH523" s="329"/>
      <c r="JLI523" s="329"/>
      <c r="JLJ523" s="329"/>
      <c r="JLK523" s="329"/>
      <c r="JLL523" s="329"/>
      <c r="JLM523" s="329"/>
      <c r="JLN523" s="329"/>
      <c r="JLO523" s="329"/>
      <c r="JLP523" s="329"/>
      <c r="JLQ523" s="329"/>
      <c r="JLR523" s="329"/>
      <c r="JLS523" s="329"/>
      <c r="JLT523" s="329"/>
      <c r="JLU523" s="329"/>
      <c r="JLV523" s="329"/>
      <c r="JLW523" s="329"/>
      <c r="JLX523" s="329"/>
      <c r="JLY523" s="329"/>
      <c r="JLZ523" s="329"/>
      <c r="JMA523" s="329"/>
      <c r="JMB523" s="329"/>
      <c r="JMC523" s="329"/>
      <c r="JMD523" s="329"/>
      <c r="JME523" s="329"/>
      <c r="JMF523" s="329"/>
      <c r="JMG523" s="329"/>
      <c r="JMH523" s="329"/>
      <c r="JMI523" s="329"/>
      <c r="JMJ523" s="329"/>
      <c r="JMK523" s="329"/>
      <c r="JML523" s="329"/>
      <c r="JMM523" s="329"/>
      <c r="JMN523" s="329"/>
      <c r="JMO523" s="329"/>
      <c r="JMP523" s="329"/>
      <c r="JMQ523" s="329"/>
      <c r="JMR523" s="329"/>
      <c r="JMS523" s="329"/>
      <c r="JMT523" s="329"/>
      <c r="JMU523" s="329"/>
      <c r="JMV523" s="329"/>
      <c r="JMW523" s="329"/>
      <c r="JMX523" s="329"/>
      <c r="JMY523" s="329"/>
      <c r="JMZ523" s="329"/>
      <c r="JNA523" s="329"/>
      <c r="JNB523" s="329"/>
      <c r="JNC523" s="329"/>
      <c r="JND523" s="329"/>
      <c r="JNE523" s="329"/>
      <c r="JNF523" s="329"/>
      <c r="JNG523" s="329"/>
      <c r="JNH523" s="329"/>
      <c r="JNI523" s="329"/>
      <c r="JNJ523" s="329"/>
      <c r="JNK523" s="329"/>
      <c r="JNL523" s="329"/>
      <c r="JNM523" s="329"/>
      <c r="JNN523" s="329"/>
      <c r="JNO523" s="329"/>
      <c r="JNP523" s="329"/>
      <c r="JNQ523" s="329"/>
      <c r="JNR523" s="329"/>
      <c r="JNS523" s="329"/>
      <c r="JNT523" s="329"/>
      <c r="JNU523" s="329"/>
      <c r="JNV523" s="329"/>
      <c r="JNW523" s="329"/>
      <c r="JNX523" s="329"/>
      <c r="JNY523" s="329"/>
      <c r="JNZ523" s="329"/>
      <c r="JOA523" s="329"/>
      <c r="JOB523" s="329"/>
      <c r="JOC523" s="329"/>
      <c r="JOD523" s="329"/>
      <c r="JOE523" s="329"/>
      <c r="JOF523" s="329"/>
      <c r="JOG523" s="329"/>
      <c r="JOH523" s="329"/>
      <c r="JOI523" s="329"/>
      <c r="JOJ523" s="329"/>
      <c r="JOK523" s="329"/>
      <c r="JOL523" s="329"/>
      <c r="JOM523" s="329"/>
      <c r="JON523" s="329"/>
      <c r="JOO523" s="329"/>
      <c r="JOP523" s="329"/>
      <c r="JOQ523" s="329"/>
      <c r="JOR523" s="329"/>
      <c r="JOS523" s="329"/>
      <c r="JOT523" s="329"/>
      <c r="JOU523" s="329"/>
      <c r="JOV523" s="329"/>
      <c r="JOW523" s="329"/>
      <c r="JOX523" s="329"/>
      <c r="JOY523" s="329"/>
      <c r="JOZ523" s="329"/>
      <c r="JPA523" s="329"/>
      <c r="JPB523" s="329"/>
      <c r="JPC523" s="329"/>
      <c r="JPD523" s="329"/>
      <c r="JPE523" s="329"/>
      <c r="JPF523" s="329"/>
      <c r="JPG523" s="329"/>
      <c r="JPH523" s="329"/>
      <c r="JPI523" s="329"/>
      <c r="JPJ523" s="329"/>
      <c r="JPK523" s="329"/>
      <c r="JPL523" s="329"/>
      <c r="JPM523" s="329"/>
      <c r="JPN523" s="329"/>
      <c r="JPO523" s="329"/>
      <c r="JPP523" s="329"/>
      <c r="JPQ523" s="329"/>
      <c r="JPR523" s="329"/>
      <c r="JPS523" s="329"/>
      <c r="JPT523" s="329"/>
      <c r="JPU523" s="329"/>
      <c r="JPV523" s="329"/>
      <c r="JPW523" s="329"/>
      <c r="JPX523" s="329"/>
      <c r="JPY523" s="329"/>
      <c r="JPZ523" s="329"/>
      <c r="JQA523" s="329"/>
      <c r="JQB523" s="329"/>
      <c r="JQC523" s="329"/>
      <c r="JQD523" s="329"/>
      <c r="JQE523" s="329"/>
      <c r="JQF523" s="329"/>
      <c r="JQG523" s="329"/>
      <c r="JQH523" s="329"/>
      <c r="JQI523" s="329"/>
      <c r="JQJ523" s="329"/>
      <c r="JQK523" s="329"/>
      <c r="JQL523" s="329"/>
      <c r="JQM523" s="329"/>
      <c r="JQN523" s="329"/>
      <c r="JQO523" s="329"/>
      <c r="JQP523" s="329"/>
      <c r="JQQ523" s="329"/>
      <c r="JQR523" s="329"/>
      <c r="JQS523" s="329"/>
      <c r="JQT523" s="329"/>
      <c r="JQU523" s="329"/>
      <c r="JQV523" s="329"/>
      <c r="JQW523" s="329"/>
      <c r="JQX523" s="329"/>
      <c r="JQY523" s="329"/>
      <c r="JQZ523" s="329"/>
      <c r="JRA523" s="329"/>
      <c r="JRB523" s="329"/>
      <c r="JRC523" s="329"/>
      <c r="JRD523" s="329"/>
      <c r="JRE523" s="329"/>
      <c r="JRF523" s="329"/>
      <c r="JRG523" s="329"/>
      <c r="JRH523" s="329"/>
      <c r="JRI523" s="329"/>
      <c r="JRJ523" s="329"/>
      <c r="JRK523" s="329"/>
      <c r="JRL523" s="329"/>
      <c r="JRM523" s="329"/>
      <c r="JRN523" s="329"/>
      <c r="JRO523" s="329"/>
      <c r="JRP523" s="329"/>
      <c r="JRQ523" s="329"/>
      <c r="JRR523" s="329"/>
      <c r="JRS523" s="329"/>
      <c r="JRT523" s="329"/>
      <c r="JRU523" s="329"/>
      <c r="JRV523" s="329"/>
      <c r="JRW523" s="329"/>
      <c r="JRX523" s="329"/>
      <c r="JRY523" s="329"/>
      <c r="JRZ523" s="329"/>
      <c r="JSA523" s="329"/>
      <c r="JSB523" s="329"/>
      <c r="JSC523" s="329"/>
      <c r="JSD523" s="329"/>
      <c r="JSE523" s="329"/>
      <c r="JSF523" s="329"/>
      <c r="JSG523" s="329"/>
      <c r="JSH523" s="329"/>
      <c r="JSI523" s="329"/>
      <c r="JSJ523" s="329"/>
      <c r="JSK523" s="329"/>
      <c r="JSL523" s="329"/>
      <c r="JSM523" s="329"/>
      <c r="JSN523" s="329"/>
      <c r="JSO523" s="329"/>
      <c r="JSP523" s="329"/>
      <c r="JSQ523" s="329"/>
      <c r="JSR523" s="329"/>
      <c r="JSS523" s="329"/>
      <c r="JST523" s="329"/>
      <c r="JSU523" s="329"/>
      <c r="JSV523" s="329"/>
      <c r="JSW523" s="329"/>
      <c r="JSX523" s="329"/>
      <c r="JSY523" s="329"/>
      <c r="JSZ523" s="329"/>
      <c r="JTA523" s="329"/>
      <c r="JTB523" s="329"/>
      <c r="JTC523" s="329"/>
      <c r="JTD523" s="329"/>
      <c r="JTE523" s="329"/>
      <c r="JTF523" s="329"/>
      <c r="JTG523" s="329"/>
      <c r="JTH523" s="329"/>
      <c r="JTI523" s="329"/>
      <c r="JTJ523" s="329"/>
      <c r="JTK523" s="329"/>
      <c r="JTL523" s="329"/>
      <c r="JTM523" s="329"/>
      <c r="JTN523" s="329"/>
      <c r="JTO523" s="329"/>
      <c r="JTP523" s="329"/>
      <c r="JTQ523" s="329"/>
      <c r="JTR523" s="329"/>
      <c r="JTS523" s="329"/>
      <c r="JTT523" s="329"/>
      <c r="JTU523" s="329"/>
      <c r="JTV523" s="329"/>
      <c r="JTW523" s="329"/>
      <c r="JTX523" s="329"/>
      <c r="JTY523" s="329"/>
      <c r="JTZ523" s="329"/>
      <c r="JUA523" s="329"/>
      <c r="JUB523" s="329"/>
      <c r="JUC523" s="329"/>
      <c r="JUD523" s="329"/>
      <c r="JUE523" s="329"/>
      <c r="JUF523" s="329"/>
      <c r="JUG523" s="329"/>
      <c r="JUH523" s="329"/>
      <c r="JUI523" s="329"/>
      <c r="JUJ523" s="329"/>
      <c r="JUK523" s="329"/>
      <c r="JUL523" s="329"/>
      <c r="JUM523" s="329"/>
      <c r="JUN523" s="329"/>
      <c r="JUO523" s="329"/>
      <c r="JUP523" s="329"/>
      <c r="JUQ523" s="329"/>
      <c r="JUR523" s="329"/>
      <c r="JUS523" s="329"/>
      <c r="JUT523" s="329"/>
      <c r="JUU523" s="329"/>
      <c r="JUV523" s="329"/>
      <c r="JUW523" s="329"/>
      <c r="JUX523" s="329"/>
      <c r="JUY523" s="329"/>
      <c r="JUZ523" s="329"/>
      <c r="JVA523" s="329"/>
      <c r="JVB523" s="329"/>
      <c r="JVC523" s="329"/>
      <c r="JVD523" s="329"/>
      <c r="JVE523" s="329"/>
      <c r="JVF523" s="329"/>
      <c r="JVG523" s="329"/>
      <c r="JVH523" s="329"/>
      <c r="JVI523" s="329"/>
      <c r="JVJ523" s="329"/>
      <c r="JVK523" s="329"/>
      <c r="JVL523" s="329"/>
      <c r="JVM523" s="329"/>
      <c r="JVN523" s="329"/>
      <c r="JVO523" s="329"/>
      <c r="JVP523" s="329"/>
      <c r="JVQ523" s="329"/>
      <c r="JVR523" s="329"/>
      <c r="JVS523" s="329"/>
      <c r="JVT523" s="329"/>
      <c r="JVU523" s="329"/>
      <c r="JVV523" s="329"/>
      <c r="JVW523" s="329"/>
      <c r="JVX523" s="329"/>
      <c r="JVY523" s="329"/>
      <c r="JVZ523" s="329"/>
      <c r="JWA523" s="329"/>
      <c r="JWB523" s="329"/>
      <c r="JWC523" s="329"/>
      <c r="JWD523" s="329"/>
      <c r="JWE523" s="329"/>
      <c r="JWF523" s="329"/>
      <c r="JWG523" s="329"/>
      <c r="JWH523" s="329"/>
      <c r="JWI523" s="329"/>
      <c r="JWJ523" s="329"/>
      <c r="JWK523" s="329"/>
      <c r="JWL523" s="329"/>
      <c r="JWM523" s="329"/>
      <c r="JWN523" s="329"/>
      <c r="JWO523" s="329"/>
      <c r="JWP523" s="329"/>
      <c r="JWQ523" s="329"/>
      <c r="JWR523" s="329"/>
      <c r="JWS523" s="329"/>
      <c r="JWT523" s="329"/>
      <c r="JWU523" s="329"/>
      <c r="JWV523" s="329"/>
      <c r="JWW523" s="329"/>
      <c r="JWX523" s="329"/>
      <c r="JWY523" s="329"/>
      <c r="JWZ523" s="329"/>
      <c r="JXA523" s="329"/>
      <c r="JXB523" s="329"/>
      <c r="JXC523" s="329"/>
      <c r="JXD523" s="329"/>
      <c r="JXE523" s="329"/>
      <c r="JXF523" s="329"/>
      <c r="JXG523" s="329"/>
      <c r="JXH523" s="329"/>
      <c r="JXI523" s="329"/>
      <c r="JXJ523" s="329"/>
      <c r="JXK523" s="329"/>
      <c r="JXL523" s="329"/>
      <c r="JXM523" s="329"/>
      <c r="JXN523" s="329"/>
      <c r="JXO523" s="329"/>
      <c r="JXP523" s="329"/>
      <c r="JXQ523" s="329"/>
      <c r="JXR523" s="329"/>
      <c r="JXS523" s="329"/>
      <c r="JXT523" s="329"/>
      <c r="JXU523" s="329"/>
      <c r="JXV523" s="329"/>
      <c r="JXW523" s="329"/>
      <c r="JXX523" s="329"/>
      <c r="JXY523" s="329"/>
      <c r="JXZ523" s="329"/>
      <c r="JYA523" s="329"/>
      <c r="JYB523" s="329"/>
      <c r="JYC523" s="329"/>
      <c r="JYD523" s="329"/>
      <c r="JYE523" s="329"/>
      <c r="JYF523" s="329"/>
      <c r="JYG523" s="329"/>
      <c r="JYH523" s="329"/>
      <c r="JYI523" s="329"/>
      <c r="JYJ523" s="329"/>
      <c r="JYK523" s="329"/>
      <c r="JYL523" s="329"/>
      <c r="JYM523" s="329"/>
      <c r="JYN523" s="329"/>
      <c r="JYO523" s="329"/>
      <c r="JYP523" s="329"/>
      <c r="JYQ523" s="329"/>
      <c r="JYR523" s="329"/>
      <c r="JYS523" s="329"/>
      <c r="JYT523" s="329"/>
      <c r="JYU523" s="329"/>
      <c r="JYV523" s="329"/>
      <c r="JYW523" s="329"/>
      <c r="JYX523" s="329"/>
      <c r="JYY523" s="329"/>
      <c r="JYZ523" s="329"/>
      <c r="JZA523" s="329"/>
      <c r="JZB523" s="329"/>
      <c r="JZC523" s="329"/>
      <c r="JZD523" s="329"/>
      <c r="JZE523" s="329"/>
      <c r="JZF523" s="329"/>
      <c r="JZG523" s="329"/>
      <c r="JZH523" s="329"/>
      <c r="JZI523" s="329"/>
      <c r="JZJ523" s="329"/>
      <c r="JZK523" s="329"/>
      <c r="JZL523" s="329"/>
      <c r="JZM523" s="329"/>
      <c r="JZN523" s="329"/>
      <c r="JZO523" s="329"/>
      <c r="JZP523" s="329"/>
      <c r="JZQ523" s="329"/>
      <c r="JZR523" s="329"/>
      <c r="JZS523" s="329"/>
      <c r="JZT523" s="329"/>
      <c r="JZU523" s="329"/>
      <c r="JZV523" s="329"/>
      <c r="JZW523" s="329"/>
      <c r="JZX523" s="329"/>
      <c r="JZY523" s="329"/>
      <c r="JZZ523" s="329"/>
      <c r="KAA523" s="329"/>
      <c r="KAB523" s="329"/>
      <c r="KAC523" s="329"/>
      <c r="KAD523" s="329"/>
      <c r="KAE523" s="329"/>
      <c r="KAF523" s="329"/>
      <c r="KAG523" s="329"/>
      <c r="KAH523" s="329"/>
      <c r="KAI523" s="329"/>
      <c r="KAJ523" s="329"/>
      <c r="KAK523" s="329"/>
      <c r="KAL523" s="329"/>
      <c r="KAM523" s="329"/>
      <c r="KAN523" s="329"/>
      <c r="KAO523" s="329"/>
      <c r="KAP523" s="329"/>
      <c r="KAQ523" s="329"/>
      <c r="KAR523" s="329"/>
      <c r="KAS523" s="329"/>
      <c r="KAT523" s="329"/>
      <c r="KAU523" s="329"/>
      <c r="KAV523" s="329"/>
      <c r="KAW523" s="329"/>
      <c r="KAX523" s="329"/>
      <c r="KAY523" s="329"/>
      <c r="KAZ523" s="329"/>
      <c r="KBA523" s="329"/>
      <c r="KBB523" s="329"/>
      <c r="KBC523" s="329"/>
      <c r="KBD523" s="329"/>
      <c r="KBE523" s="329"/>
      <c r="KBF523" s="329"/>
      <c r="KBG523" s="329"/>
      <c r="KBH523" s="329"/>
      <c r="KBI523" s="329"/>
      <c r="KBJ523" s="329"/>
      <c r="KBK523" s="329"/>
      <c r="KBL523" s="329"/>
      <c r="KBM523" s="329"/>
      <c r="KBN523" s="329"/>
      <c r="KBO523" s="329"/>
      <c r="KBP523" s="329"/>
      <c r="KBQ523" s="329"/>
      <c r="KBR523" s="329"/>
      <c r="KBS523" s="329"/>
      <c r="KBT523" s="329"/>
      <c r="KBU523" s="329"/>
      <c r="KBV523" s="329"/>
      <c r="KBW523" s="329"/>
      <c r="KBX523" s="329"/>
      <c r="KBY523" s="329"/>
      <c r="KBZ523" s="329"/>
      <c r="KCA523" s="329"/>
      <c r="KCB523" s="329"/>
      <c r="KCC523" s="329"/>
      <c r="KCD523" s="329"/>
      <c r="KCE523" s="329"/>
      <c r="KCF523" s="329"/>
      <c r="KCG523" s="329"/>
      <c r="KCH523" s="329"/>
      <c r="KCI523" s="329"/>
      <c r="KCJ523" s="329"/>
      <c r="KCK523" s="329"/>
      <c r="KCL523" s="329"/>
      <c r="KCM523" s="329"/>
      <c r="KCN523" s="329"/>
      <c r="KCO523" s="329"/>
      <c r="KCP523" s="329"/>
      <c r="KCQ523" s="329"/>
      <c r="KCR523" s="329"/>
      <c r="KCS523" s="329"/>
      <c r="KCT523" s="329"/>
      <c r="KCU523" s="329"/>
      <c r="KCV523" s="329"/>
      <c r="KCW523" s="329"/>
      <c r="KCX523" s="329"/>
      <c r="KCY523" s="329"/>
      <c r="KCZ523" s="329"/>
      <c r="KDA523" s="329"/>
      <c r="KDB523" s="329"/>
      <c r="KDC523" s="329"/>
      <c r="KDD523" s="329"/>
      <c r="KDE523" s="329"/>
      <c r="KDF523" s="329"/>
      <c r="KDG523" s="329"/>
      <c r="KDH523" s="329"/>
      <c r="KDI523" s="329"/>
      <c r="KDJ523" s="329"/>
      <c r="KDK523" s="329"/>
      <c r="KDL523" s="329"/>
      <c r="KDM523" s="329"/>
      <c r="KDN523" s="329"/>
      <c r="KDO523" s="329"/>
      <c r="KDP523" s="329"/>
      <c r="KDQ523" s="329"/>
      <c r="KDR523" s="329"/>
      <c r="KDS523" s="329"/>
      <c r="KDT523" s="329"/>
      <c r="KDU523" s="329"/>
      <c r="KDV523" s="329"/>
      <c r="KDW523" s="329"/>
      <c r="KDX523" s="329"/>
      <c r="KDY523" s="329"/>
      <c r="KDZ523" s="329"/>
      <c r="KEA523" s="329"/>
      <c r="KEB523" s="329"/>
      <c r="KEC523" s="329"/>
      <c r="KED523" s="329"/>
      <c r="KEE523" s="329"/>
      <c r="KEF523" s="329"/>
      <c r="KEG523" s="329"/>
      <c r="KEH523" s="329"/>
      <c r="KEI523" s="329"/>
      <c r="KEJ523" s="329"/>
      <c r="KEK523" s="329"/>
      <c r="KEL523" s="329"/>
      <c r="KEM523" s="329"/>
      <c r="KEN523" s="329"/>
      <c r="KEO523" s="329"/>
      <c r="KEP523" s="329"/>
      <c r="KEQ523" s="329"/>
      <c r="KER523" s="329"/>
      <c r="KES523" s="329"/>
      <c r="KET523" s="329"/>
      <c r="KEU523" s="329"/>
      <c r="KEV523" s="329"/>
      <c r="KEW523" s="329"/>
      <c r="KEX523" s="329"/>
      <c r="KEY523" s="329"/>
      <c r="KEZ523" s="329"/>
      <c r="KFA523" s="329"/>
      <c r="KFB523" s="329"/>
      <c r="KFC523" s="329"/>
      <c r="KFD523" s="329"/>
      <c r="KFE523" s="329"/>
      <c r="KFF523" s="329"/>
      <c r="KFG523" s="329"/>
      <c r="KFH523" s="329"/>
      <c r="KFI523" s="329"/>
      <c r="KFJ523" s="329"/>
      <c r="KFK523" s="329"/>
      <c r="KFL523" s="329"/>
      <c r="KFM523" s="329"/>
      <c r="KFN523" s="329"/>
      <c r="KFO523" s="329"/>
      <c r="KFP523" s="329"/>
      <c r="KFQ523" s="329"/>
      <c r="KFR523" s="329"/>
      <c r="KFS523" s="329"/>
      <c r="KFT523" s="329"/>
      <c r="KFU523" s="329"/>
      <c r="KFV523" s="329"/>
      <c r="KFW523" s="329"/>
      <c r="KFX523" s="329"/>
      <c r="KFY523" s="329"/>
      <c r="KFZ523" s="329"/>
      <c r="KGA523" s="329"/>
      <c r="KGB523" s="329"/>
      <c r="KGC523" s="329"/>
      <c r="KGD523" s="329"/>
      <c r="KGE523" s="329"/>
      <c r="KGF523" s="329"/>
      <c r="KGG523" s="329"/>
      <c r="KGH523" s="329"/>
      <c r="KGI523" s="329"/>
      <c r="KGJ523" s="329"/>
      <c r="KGK523" s="329"/>
      <c r="KGL523" s="329"/>
      <c r="KGM523" s="329"/>
      <c r="KGN523" s="329"/>
      <c r="KGO523" s="329"/>
      <c r="KGP523" s="329"/>
      <c r="KGQ523" s="329"/>
      <c r="KGR523" s="329"/>
      <c r="KGS523" s="329"/>
      <c r="KGT523" s="329"/>
      <c r="KGU523" s="329"/>
      <c r="KGV523" s="329"/>
      <c r="KGW523" s="329"/>
      <c r="KGX523" s="329"/>
      <c r="KGY523" s="329"/>
      <c r="KGZ523" s="329"/>
      <c r="KHA523" s="329"/>
      <c r="KHB523" s="329"/>
      <c r="KHC523" s="329"/>
      <c r="KHD523" s="329"/>
      <c r="KHE523" s="329"/>
      <c r="KHF523" s="329"/>
      <c r="KHG523" s="329"/>
      <c r="KHH523" s="329"/>
      <c r="KHI523" s="329"/>
      <c r="KHJ523" s="329"/>
      <c r="KHK523" s="329"/>
      <c r="KHL523" s="329"/>
      <c r="KHM523" s="329"/>
      <c r="KHN523" s="329"/>
      <c r="KHO523" s="329"/>
      <c r="KHP523" s="329"/>
      <c r="KHQ523" s="329"/>
      <c r="KHR523" s="329"/>
      <c r="KHS523" s="329"/>
      <c r="KHT523" s="329"/>
      <c r="KHU523" s="329"/>
      <c r="KHV523" s="329"/>
      <c r="KHW523" s="329"/>
      <c r="KHX523" s="329"/>
      <c r="KHY523" s="329"/>
      <c r="KHZ523" s="329"/>
      <c r="KIA523" s="329"/>
      <c r="KIB523" s="329"/>
      <c r="KIC523" s="329"/>
      <c r="KID523" s="329"/>
      <c r="KIE523" s="329"/>
      <c r="KIF523" s="329"/>
      <c r="KIG523" s="329"/>
      <c r="KIH523" s="329"/>
      <c r="KII523" s="329"/>
      <c r="KIJ523" s="329"/>
      <c r="KIK523" s="329"/>
      <c r="KIL523" s="329"/>
      <c r="KIM523" s="329"/>
      <c r="KIN523" s="329"/>
      <c r="KIO523" s="329"/>
      <c r="KIP523" s="329"/>
      <c r="KIQ523" s="329"/>
      <c r="KIR523" s="329"/>
      <c r="KIS523" s="329"/>
      <c r="KIT523" s="329"/>
      <c r="KIU523" s="329"/>
      <c r="KIV523" s="329"/>
      <c r="KIW523" s="329"/>
      <c r="KIX523" s="329"/>
      <c r="KIY523" s="329"/>
      <c r="KIZ523" s="329"/>
      <c r="KJA523" s="329"/>
      <c r="KJB523" s="329"/>
      <c r="KJC523" s="329"/>
      <c r="KJD523" s="329"/>
      <c r="KJE523" s="329"/>
      <c r="KJF523" s="329"/>
      <c r="KJG523" s="329"/>
      <c r="KJH523" s="329"/>
      <c r="KJI523" s="329"/>
      <c r="KJJ523" s="329"/>
      <c r="KJK523" s="329"/>
      <c r="KJL523" s="329"/>
      <c r="KJM523" s="329"/>
      <c r="KJN523" s="329"/>
      <c r="KJO523" s="329"/>
      <c r="KJP523" s="329"/>
      <c r="KJQ523" s="329"/>
      <c r="KJR523" s="329"/>
      <c r="KJS523" s="329"/>
      <c r="KJT523" s="329"/>
      <c r="KJU523" s="329"/>
      <c r="KJV523" s="329"/>
      <c r="KJW523" s="329"/>
      <c r="KJX523" s="329"/>
      <c r="KJY523" s="329"/>
      <c r="KJZ523" s="329"/>
      <c r="KKA523" s="329"/>
      <c r="KKB523" s="329"/>
      <c r="KKC523" s="329"/>
      <c r="KKD523" s="329"/>
      <c r="KKE523" s="329"/>
      <c r="KKF523" s="329"/>
      <c r="KKG523" s="329"/>
      <c r="KKH523" s="329"/>
      <c r="KKI523" s="329"/>
      <c r="KKJ523" s="329"/>
      <c r="KKK523" s="329"/>
      <c r="KKL523" s="329"/>
      <c r="KKM523" s="329"/>
      <c r="KKN523" s="329"/>
      <c r="KKO523" s="329"/>
      <c r="KKP523" s="329"/>
      <c r="KKQ523" s="329"/>
      <c r="KKR523" s="329"/>
      <c r="KKS523" s="329"/>
      <c r="KKT523" s="329"/>
      <c r="KKU523" s="329"/>
      <c r="KKV523" s="329"/>
      <c r="KKW523" s="329"/>
      <c r="KKX523" s="329"/>
      <c r="KKY523" s="329"/>
      <c r="KKZ523" s="329"/>
      <c r="KLA523" s="329"/>
      <c r="KLB523" s="329"/>
      <c r="KLC523" s="329"/>
      <c r="KLD523" s="329"/>
      <c r="KLE523" s="329"/>
      <c r="KLF523" s="329"/>
      <c r="KLG523" s="329"/>
      <c r="KLH523" s="329"/>
      <c r="KLI523" s="329"/>
      <c r="KLJ523" s="329"/>
      <c r="KLK523" s="329"/>
      <c r="KLL523" s="329"/>
      <c r="KLM523" s="329"/>
      <c r="KLN523" s="329"/>
      <c r="KLO523" s="329"/>
      <c r="KLP523" s="329"/>
      <c r="KLQ523" s="329"/>
      <c r="KLR523" s="329"/>
      <c r="KLS523" s="329"/>
      <c r="KLT523" s="329"/>
      <c r="KLU523" s="329"/>
      <c r="KLV523" s="329"/>
      <c r="KLW523" s="329"/>
      <c r="KLX523" s="329"/>
      <c r="KLY523" s="329"/>
      <c r="KLZ523" s="329"/>
      <c r="KMA523" s="329"/>
      <c r="KMB523" s="329"/>
      <c r="KMC523" s="329"/>
      <c r="KMD523" s="329"/>
      <c r="KME523" s="329"/>
      <c r="KMF523" s="329"/>
      <c r="KMG523" s="329"/>
      <c r="KMH523" s="329"/>
      <c r="KMI523" s="329"/>
      <c r="KMJ523" s="329"/>
      <c r="KMK523" s="329"/>
      <c r="KML523" s="329"/>
      <c r="KMM523" s="329"/>
      <c r="KMN523" s="329"/>
      <c r="KMO523" s="329"/>
      <c r="KMP523" s="329"/>
      <c r="KMQ523" s="329"/>
      <c r="KMR523" s="329"/>
      <c r="KMS523" s="329"/>
      <c r="KMT523" s="329"/>
      <c r="KMU523" s="329"/>
      <c r="KMV523" s="329"/>
      <c r="KMW523" s="329"/>
      <c r="KMX523" s="329"/>
      <c r="KMY523" s="329"/>
      <c r="KMZ523" s="329"/>
      <c r="KNA523" s="329"/>
      <c r="KNB523" s="329"/>
      <c r="KNC523" s="329"/>
      <c r="KND523" s="329"/>
      <c r="KNE523" s="329"/>
      <c r="KNF523" s="329"/>
      <c r="KNG523" s="329"/>
      <c r="KNH523" s="329"/>
      <c r="KNI523" s="329"/>
      <c r="KNJ523" s="329"/>
      <c r="KNK523" s="329"/>
      <c r="KNL523" s="329"/>
      <c r="KNM523" s="329"/>
      <c r="KNN523" s="329"/>
      <c r="KNO523" s="329"/>
      <c r="KNP523" s="329"/>
      <c r="KNQ523" s="329"/>
      <c r="KNR523" s="329"/>
      <c r="KNS523" s="329"/>
      <c r="KNT523" s="329"/>
      <c r="KNU523" s="329"/>
      <c r="KNV523" s="329"/>
      <c r="KNW523" s="329"/>
      <c r="KNX523" s="329"/>
      <c r="KNY523" s="329"/>
      <c r="KNZ523" s="329"/>
      <c r="KOA523" s="329"/>
      <c r="KOB523" s="329"/>
      <c r="KOC523" s="329"/>
      <c r="KOD523" s="329"/>
      <c r="KOE523" s="329"/>
      <c r="KOF523" s="329"/>
      <c r="KOG523" s="329"/>
      <c r="KOH523" s="329"/>
      <c r="KOI523" s="329"/>
      <c r="KOJ523" s="329"/>
      <c r="KOK523" s="329"/>
      <c r="KOL523" s="329"/>
      <c r="KOM523" s="329"/>
      <c r="KON523" s="329"/>
      <c r="KOO523" s="329"/>
      <c r="KOP523" s="329"/>
      <c r="KOQ523" s="329"/>
      <c r="KOR523" s="329"/>
      <c r="KOS523" s="329"/>
      <c r="KOT523" s="329"/>
      <c r="KOU523" s="329"/>
      <c r="KOV523" s="329"/>
      <c r="KOW523" s="329"/>
      <c r="KOX523" s="329"/>
      <c r="KOY523" s="329"/>
      <c r="KOZ523" s="329"/>
      <c r="KPA523" s="329"/>
      <c r="KPB523" s="329"/>
      <c r="KPC523" s="329"/>
      <c r="KPD523" s="329"/>
      <c r="KPE523" s="329"/>
      <c r="KPF523" s="329"/>
      <c r="KPG523" s="329"/>
      <c r="KPH523" s="329"/>
      <c r="KPI523" s="329"/>
      <c r="KPJ523" s="329"/>
      <c r="KPK523" s="329"/>
      <c r="KPL523" s="329"/>
      <c r="KPM523" s="329"/>
      <c r="KPN523" s="329"/>
      <c r="KPO523" s="329"/>
      <c r="KPP523" s="329"/>
      <c r="KPQ523" s="329"/>
      <c r="KPR523" s="329"/>
      <c r="KPS523" s="329"/>
      <c r="KPT523" s="329"/>
      <c r="KPU523" s="329"/>
      <c r="KPV523" s="329"/>
      <c r="KPW523" s="329"/>
      <c r="KPX523" s="329"/>
      <c r="KPY523" s="329"/>
      <c r="KPZ523" s="329"/>
      <c r="KQA523" s="329"/>
      <c r="KQB523" s="329"/>
      <c r="KQC523" s="329"/>
      <c r="KQD523" s="329"/>
      <c r="KQE523" s="329"/>
      <c r="KQF523" s="329"/>
      <c r="KQG523" s="329"/>
      <c r="KQH523" s="329"/>
      <c r="KQI523" s="329"/>
      <c r="KQJ523" s="329"/>
      <c r="KQK523" s="329"/>
      <c r="KQL523" s="329"/>
      <c r="KQM523" s="329"/>
      <c r="KQN523" s="329"/>
      <c r="KQO523" s="329"/>
      <c r="KQP523" s="329"/>
      <c r="KQQ523" s="329"/>
      <c r="KQR523" s="329"/>
      <c r="KQS523" s="329"/>
      <c r="KQT523" s="329"/>
      <c r="KQU523" s="329"/>
      <c r="KQV523" s="329"/>
      <c r="KQW523" s="329"/>
      <c r="KQX523" s="329"/>
      <c r="KQY523" s="329"/>
      <c r="KQZ523" s="329"/>
      <c r="KRA523" s="329"/>
      <c r="KRB523" s="329"/>
      <c r="KRC523" s="329"/>
      <c r="KRD523" s="329"/>
      <c r="KRE523" s="329"/>
      <c r="KRF523" s="329"/>
      <c r="KRG523" s="329"/>
      <c r="KRH523" s="329"/>
      <c r="KRI523" s="329"/>
      <c r="KRJ523" s="329"/>
      <c r="KRK523" s="329"/>
      <c r="KRL523" s="329"/>
      <c r="KRM523" s="329"/>
      <c r="KRN523" s="329"/>
      <c r="KRO523" s="329"/>
      <c r="KRP523" s="329"/>
      <c r="KRQ523" s="329"/>
      <c r="KRR523" s="329"/>
      <c r="KRS523" s="329"/>
      <c r="KRT523" s="329"/>
      <c r="KRU523" s="329"/>
      <c r="KRV523" s="329"/>
      <c r="KRW523" s="329"/>
      <c r="KRX523" s="329"/>
      <c r="KRY523" s="329"/>
      <c r="KRZ523" s="329"/>
      <c r="KSA523" s="329"/>
      <c r="KSB523" s="329"/>
      <c r="KSC523" s="329"/>
      <c r="KSD523" s="329"/>
      <c r="KSE523" s="329"/>
      <c r="KSF523" s="329"/>
      <c r="KSG523" s="329"/>
      <c r="KSH523" s="329"/>
      <c r="KSI523" s="329"/>
      <c r="KSJ523" s="329"/>
      <c r="KSK523" s="329"/>
      <c r="KSL523" s="329"/>
      <c r="KSM523" s="329"/>
      <c r="KSN523" s="329"/>
      <c r="KSO523" s="329"/>
      <c r="KSP523" s="329"/>
      <c r="KSQ523" s="329"/>
      <c r="KSR523" s="329"/>
      <c r="KSS523" s="329"/>
      <c r="KST523" s="329"/>
      <c r="KSU523" s="329"/>
      <c r="KSV523" s="329"/>
      <c r="KSW523" s="329"/>
      <c r="KSX523" s="329"/>
      <c r="KSY523" s="329"/>
      <c r="KSZ523" s="329"/>
      <c r="KTA523" s="329"/>
      <c r="KTB523" s="329"/>
      <c r="KTC523" s="329"/>
      <c r="KTD523" s="329"/>
      <c r="KTE523" s="329"/>
      <c r="KTF523" s="329"/>
      <c r="KTG523" s="329"/>
      <c r="KTH523" s="329"/>
      <c r="KTI523" s="329"/>
      <c r="KTJ523" s="329"/>
      <c r="KTK523" s="329"/>
      <c r="KTL523" s="329"/>
      <c r="KTM523" s="329"/>
      <c r="KTN523" s="329"/>
      <c r="KTO523" s="329"/>
      <c r="KTP523" s="329"/>
      <c r="KTQ523" s="329"/>
      <c r="KTR523" s="329"/>
      <c r="KTS523" s="329"/>
      <c r="KTT523" s="329"/>
      <c r="KTU523" s="329"/>
      <c r="KTV523" s="329"/>
      <c r="KTW523" s="329"/>
      <c r="KTX523" s="329"/>
      <c r="KTY523" s="329"/>
      <c r="KTZ523" s="329"/>
      <c r="KUA523" s="329"/>
      <c r="KUB523" s="329"/>
      <c r="KUC523" s="329"/>
      <c r="KUD523" s="329"/>
      <c r="KUE523" s="329"/>
      <c r="KUF523" s="329"/>
      <c r="KUG523" s="329"/>
      <c r="KUH523" s="329"/>
      <c r="KUI523" s="329"/>
      <c r="KUJ523" s="329"/>
      <c r="KUK523" s="329"/>
      <c r="KUL523" s="329"/>
      <c r="KUM523" s="329"/>
      <c r="KUN523" s="329"/>
      <c r="KUO523" s="329"/>
      <c r="KUP523" s="329"/>
      <c r="KUQ523" s="329"/>
      <c r="KUR523" s="329"/>
      <c r="KUS523" s="329"/>
      <c r="KUT523" s="329"/>
      <c r="KUU523" s="329"/>
      <c r="KUV523" s="329"/>
      <c r="KUW523" s="329"/>
      <c r="KUX523" s="329"/>
      <c r="KUY523" s="329"/>
      <c r="KUZ523" s="329"/>
      <c r="KVA523" s="329"/>
      <c r="KVB523" s="329"/>
      <c r="KVC523" s="329"/>
      <c r="KVD523" s="329"/>
      <c r="KVE523" s="329"/>
      <c r="KVF523" s="329"/>
      <c r="KVG523" s="329"/>
      <c r="KVH523" s="329"/>
      <c r="KVI523" s="329"/>
      <c r="KVJ523" s="329"/>
      <c r="KVK523" s="329"/>
      <c r="KVL523" s="329"/>
      <c r="KVM523" s="329"/>
      <c r="KVN523" s="329"/>
      <c r="KVO523" s="329"/>
      <c r="KVP523" s="329"/>
      <c r="KVQ523" s="329"/>
      <c r="KVR523" s="329"/>
      <c r="KVS523" s="329"/>
      <c r="KVT523" s="329"/>
      <c r="KVU523" s="329"/>
      <c r="KVV523" s="329"/>
      <c r="KVW523" s="329"/>
      <c r="KVX523" s="329"/>
      <c r="KVY523" s="329"/>
      <c r="KVZ523" s="329"/>
      <c r="KWA523" s="329"/>
      <c r="KWB523" s="329"/>
      <c r="KWC523" s="329"/>
      <c r="KWD523" s="329"/>
      <c r="KWE523" s="329"/>
      <c r="KWF523" s="329"/>
      <c r="KWG523" s="329"/>
      <c r="KWH523" s="329"/>
      <c r="KWI523" s="329"/>
      <c r="KWJ523" s="329"/>
      <c r="KWK523" s="329"/>
      <c r="KWL523" s="329"/>
      <c r="KWM523" s="329"/>
      <c r="KWN523" s="329"/>
      <c r="KWO523" s="329"/>
      <c r="KWP523" s="329"/>
      <c r="KWQ523" s="329"/>
      <c r="KWR523" s="329"/>
      <c r="KWS523" s="329"/>
      <c r="KWT523" s="329"/>
      <c r="KWU523" s="329"/>
      <c r="KWV523" s="329"/>
      <c r="KWW523" s="329"/>
      <c r="KWX523" s="329"/>
      <c r="KWY523" s="329"/>
      <c r="KWZ523" s="329"/>
      <c r="KXA523" s="329"/>
      <c r="KXB523" s="329"/>
      <c r="KXC523" s="329"/>
      <c r="KXD523" s="329"/>
      <c r="KXE523" s="329"/>
      <c r="KXF523" s="329"/>
      <c r="KXG523" s="329"/>
      <c r="KXH523" s="329"/>
      <c r="KXI523" s="329"/>
      <c r="KXJ523" s="329"/>
      <c r="KXK523" s="329"/>
      <c r="KXL523" s="329"/>
      <c r="KXM523" s="329"/>
      <c r="KXN523" s="329"/>
      <c r="KXO523" s="329"/>
      <c r="KXP523" s="329"/>
      <c r="KXQ523" s="329"/>
      <c r="KXR523" s="329"/>
      <c r="KXS523" s="329"/>
      <c r="KXT523" s="329"/>
      <c r="KXU523" s="329"/>
      <c r="KXV523" s="329"/>
      <c r="KXW523" s="329"/>
      <c r="KXX523" s="329"/>
      <c r="KXY523" s="329"/>
      <c r="KXZ523" s="329"/>
      <c r="KYA523" s="329"/>
      <c r="KYB523" s="329"/>
      <c r="KYC523" s="329"/>
      <c r="KYD523" s="329"/>
      <c r="KYE523" s="329"/>
      <c r="KYF523" s="329"/>
      <c r="KYG523" s="329"/>
      <c r="KYH523" s="329"/>
      <c r="KYI523" s="329"/>
      <c r="KYJ523" s="329"/>
      <c r="KYK523" s="329"/>
      <c r="KYL523" s="329"/>
      <c r="KYM523" s="329"/>
      <c r="KYN523" s="329"/>
      <c r="KYO523" s="329"/>
      <c r="KYP523" s="329"/>
      <c r="KYQ523" s="329"/>
      <c r="KYR523" s="329"/>
      <c r="KYS523" s="329"/>
      <c r="KYT523" s="329"/>
      <c r="KYU523" s="329"/>
      <c r="KYV523" s="329"/>
      <c r="KYW523" s="329"/>
      <c r="KYX523" s="329"/>
      <c r="KYY523" s="329"/>
      <c r="KYZ523" s="329"/>
      <c r="KZA523" s="329"/>
      <c r="KZB523" s="329"/>
      <c r="KZC523" s="329"/>
      <c r="KZD523" s="329"/>
      <c r="KZE523" s="329"/>
      <c r="KZF523" s="329"/>
      <c r="KZG523" s="329"/>
      <c r="KZH523" s="329"/>
      <c r="KZI523" s="329"/>
      <c r="KZJ523" s="329"/>
      <c r="KZK523" s="329"/>
      <c r="KZL523" s="329"/>
      <c r="KZM523" s="329"/>
      <c r="KZN523" s="329"/>
      <c r="KZO523" s="329"/>
      <c r="KZP523" s="329"/>
      <c r="KZQ523" s="329"/>
      <c r="KZR523" s="329"/>
      <c r="KZS523" s="329"/>
      <c r="KZT523" s="329"/>
      <c r="KZU523" s="329"/>
      <c r="KZV523" s="329"/>
      <c r="KZW523" s="329"/>
      <c r="KZX523" s="329"/>
      <c r="KZY523" s="329"/>
      <c r="KZZ523" s="329"/>
      <c r="LAA523" s="329"/>
      <c r="LAB523" s="329"/>
      <c r="LAC523" s="329"/>
      <c r="LAD523" s="329"/>
      <c r="LAE523" s="329"/>
      <c r="LAF523" s="329"/>
      <c r="LAG523" s="329"/>
      <c r="LAH523" s="329"/>
      <c r="LAI523" s="329"/>
      <c r="LAJ523" s="329"/>
      <c r="LAK523" s="329"/>
      <c r="LAL523" s="329"/>
      <c r="LAM523" s="329"/>
      <c r="LAN523" s="329"/>
      <c r="LAO523" s="329"/>
      <c r="LAP523" s="329"/>
      <c r="LAQ523" s="329"/>
      <c r="LAR523" s="329"/>
      <c r="LAS523" s="329"/>
      <c r="LAT523" s="329"/>
      <c r="LAU523" s="329"/>
      <c r="LAV523" s="329"/>
      <c r="LAW523" s="329"/>
      <c r="LAX523" s="329"/>
      <c r="LAY523" s="329"/>
      <c r="LAZ523" s="329"/>
      <c r="LBA523" s="329"/>
      <c r="LBB523" s="329"/>
      <c r="LBC523" s="329"/>
      <c r="LBD523" s="329"/>
      <c r="LBE523" s="329"/>
      <c r="LBF523" s="329"/>
      <c r="LBG523" s="329"/>
      <c r="LBH523" s="329"/>
      <c r="LBI523" s="329"/>
      <c r="LBJ523" s="329"/>
      <c r="LBK523" s="329"/>
      <c r="LBL523" s="329"/>
      <c r="LBM523" s="329"/>
      <c r="LBN523" s="329"/>
      <c r="LBO523" s="329"/>
      <c r="LBP523" s="329"/>
      <c r="LBQ523" s="329"/>
      <c r="LBR523" s="329"/>
      <c r="LBS523" s="329"/>
      <c r="LBT523" s="329"/>
      <c r="LBU523" s="329"/>
      <c r="LBV523" s="329"/>
      <c r="LBW523" s="329"/>
      <c r="LBX523" s="329"/>
      <c r="LBY523" s="329"/>
      <c r="LBZ523" s="329"/>
      <c r="LCA523" s="329"/>
      <c r="LCB523" s="329"/>
      <c r="LCC523" s="329"/>
      <c r="LCD523" s="329"/>
      <c r="LCE523" s="329"/>
      <c r="LCF523" s="329"/>
      <c r="LCG523" s="329"/>
      <c r="LCH523" s="329"/>
      <c r="LCI523" s="329"/>
      <c r="LCJ523" s="329"/>
      <c r="LCK523" s="329"/>
      <c r="LCL523" s="329"/>
      <c r="LCM523" s="329"/>
      <c r="LCN523" s="329"/>
      <c r="LCO523" s="329"/>
      <c r="LCP523" s="329"/>
      <c r="LCQ523" s="329"/>
      <c r="LCR523" s="329"/>
      <c r="LCS523" s="329"/>
      <c r="LCT523" s="329"/>
      <c r="LCU523" s="329"/>
      <c r="LCV523" s="329"/>
      <c r="LCW523" s="329"/>
      <c r="LCX523" s="329"/>
      <c r="LCY523" s="329"/>
      <c r="LCZ523" s="329"/>
      <c r="LDA523" s="329"/>
      <c r="LDB523" s="329"/>
      <c r="LDC523" s="329"/>
      <c r="LDD523" s="329"/>
      <c r="LDE523" s="329"/>
      <c r="LDF523" s="329"/>
      <c r="LDG523" s="329"/>
      <c r="LDH523" s="329"/>
      <c r="LDI523" s="329"/>
      <c r="LDJ523" s="329"/>
      <c r="LDK523" s="329"/>
      <c r="LDL523" s="329"/>
      <c r="LDM523" s="329"/>
      <c r="LDN523" s="329"/>
      <c r="LDO523" s="329"/>
      <c r="LDP523" s="329"/>
      <c r="LDQ523" s="329"/>
      <c r="LDR523" s="329"/>
      <c r="LDS523" s="329"/>
      <c r="LDT523" s="329"/>
      <c r="LDU523" s="329"/>
      <c r="LDV523" s="329"/>
      <c r="LDW523" s="329"/>
      <c r="LDX523" s="329"/>
      <c r="LDY523" s="329"/>
      <c r="LDZ523" s="329"/>
      <c r="LEA523" s="329"/>
      <c r="LEB523" s="329"/>
      <c r="LEC523" s="329"/>
      <c r="LED523" s="329"/>
      <c r="LEE523" s="329"/>
      <c r="LEF523" s="329"/>
      <c r="LEG523" s="329"/>
      <c r="LEH523" s="329"/>
      <c r="LEI523" s="329"/>
      <c r="LEJ523" s="329"/>
      <c r="LEK523" s="329"/>
      <c r="LEL523" s="329"/>
      <c r="LEM523" s="329"/>
      <c r="LEN523" s="329"/>
      <c r="LEO523" s="329"/>
      <c r="LEP523" s="329"/>
      <c r="LEQ523" s="329"/>
      <c r="LER523" s="329"/>
      <c r="LES523" s="329"/>
      <c r="LET523" s="329"/>
      <c r="LEU523" s="329"/>
      <c r="LEV523" s="329"/>
      <c r="LEW523" s="329"/>
      <c r="LEX523" s="329"/>
      <c r="LEY523" s="329"/>
      <c r="LEZ523" s="329"/>
      <c r="LFA523" s="329"/>
      <c r="LFB523" s="329"/>
      <c r="LFC523" s="329"/>
      <c r="LFD523" s="329"/>
      <c r="LFE523" s="329"/>
      <c r="LFF523" s="329"/>
      <c r="LFG523" s="329"/>
      <c r="LFH523" s="329"/>
      <c r="LFI523" s="329"/>
      <c r="LFJ523" s="329"/>
      <c r="LFK523" s="329"/>
      <c r="LFL523" s="329"/>
      <c r="LFM523" s="329"/>
      <c r="LFN523" s="329"/>
      <c r="LFO523" s="329"/>
      <c r="LFP523" s="329"/>
      <c r="LFQ523" s="329"/>
      <c r="LFR523" s="329"/>
      <c r="LFS523" s="329"/>
      <c r="LFT523" s="329"/>
      <c r="LFU523" s="329"/>
      <c r="LFV523" s="329"/>
      <c r="LFW523" s="329"/>
      <c r="LFX523" s="329"/>
      <c r="LFY523" s="329"/>
      <c r="LFZ523" s="329"/>
      <c r="LGA523" s="329"/>
      <c r="LGB523" s="329"/>
      <c r="LGC523" s="329"/>
      <c r="LGD523" s="329"/>
      <c r="LGE523" s="329"/>
      <c r="LGF523" s="329"/>
      <c r="LGG523" s="329"/>
      <c r="LGH523" s="329"/>
      <c r="LGI523" s="329"/>
      <c r="LGJ523" s="329"/>
      <c r="LGK523" s="329"/>
      <c r="LGL523" s="329"/>
      <c r="LGM523" s="329"/>
      <c r="LGN523" s="329"/>
      <c r="LGO523" s="329"/>
      <c r="LGP523" s="329"/>
      <c r="LGQ523" s="329"/>
      <c r="LGR523" s="329"/>
      <c r="LGS523" s="329"/>
      <c r="LGT523" s="329"/>
      <c r="LGU523" s="329"/>
      <c r="LGV523" s="329"/>
      <c r="LGW523" s="329"/>
      <c r="LGX523" s="329"/>
      <c r="LGY523" s="329"/>
      <c r="LGZ523" s="329"/>
      <c r="LHA523" s="329"/>
      <c r="LHB523" s="329"/>
      <c r="LHC523" s="329"/>
      <c r="LHD523" s="329"/>
      <c r="LHE523" s="329"/>
      <c r="LHF523" s="329"/>
      <c r="LHG523" s="329"/>
      <c r="LHH523" s="329"/>
      <c r="LHI523" s="329"/>
      <c r="LHJ523" s="329"/>
      <c r="LHK523" s="329"/>
      <c r="LHL523" s="329"/>
      <c r="LHM523" s="329"/>
      <c r="LHN523" s="329"/>
      <c r="LHO523" s="329"/>
      <c r="LHP523" s="329"/>
      <c r="LHQ523" s="329"/>
      <c r="LHR523" s="329"/>
      <c r="LHS523" s="329"/>
      <c r="LHT523" s="329"/>
      <c r="LHU523" s="329"/>
      <c r="LHV523" s="329"/>
      <c r="LHW523" s="329"/>
      <c r="LHX523" s="329"/>
      <c r="LHY523" s="329"/>
      <c r="LHZ523" s="329"/>
      <c r="LIA523" s="329"/>
      <c r="LIB523" s="329"/>
      <c r="LIC523" s="329"/>
      <c r="LID523" s="329"/>
      <c r="LIE523" s="329"/>
      <c r="LIF523" s="329"/>
      <c r="LIG523" s="329"/>
      <c r="LIH523" s="329"/>
      <c r="LII523" s="329"/>
      <c r="LIJ523" s="329"/>
      <c r="LIK523" s="329"/>
      <c r="LIL523" s="329"/>
      <c r="LIM523" s="329"/>
      <c r="LIN523" s="329"/>
      <c r="LIO523" s="329"/>
      <c r="LIP523" s="329"/>
      <c r="LIQ523" s="329"/>
      <c r="LIR523" s="329"/>
      <c r="LIS523" s="329"/>
      <c r="LIT523" s="329"/>
      <c r="LIU523" s="329"/>
      <c r="LIV523" s="329"/>
      <c r="LIW523" s="329"/>
      <c r="LIX523" s="329"/>
      <c r="LIY523" s="329"/>
      <c r="LIZ523" s="329"/>
      <c r="LJA523" s="329"/>
      <c r="LJB523" s="329"/>
      <c r="LJC523" s="329"/>
      <c r="LJD523" s="329"/>
      <c r="LJE523" s="329"/>
      <c r="LJF523" s="329"/>
      <c r="LJG523" s="329"/>
      <c r="LJH523" s="329"/>
      <c r="LJI523" s="329"/>
      <c r="LJJ523" s="329"/>
      <c r="LJK523" s="329"/>
      <c r="LJL523" s="329"/>
      <c r="LJM523" s="329"/>
      <c r="LJN523" s="329"/>
      <c r="LJO523" s="329"/>
      <c r="LJP523" s="329"/>
      <c r="LJQ523" s="329"/>
      <c r="LJR523" s="329"/>
      <c r="LJS523" s="329"/>
      <c r="LJT523" s="329"/>
      <c r="LJU523" s="329"/>
      <c r="LJV523" s="329"/>
      <c r="LJW523" s="329"/>
      <c r="LJX523" s="329"/>
      <c r="LJY523" s="329"/>
      <c r="LJZ523" s="329"/>
      <c r="LKA523" s="329"/>
      <c r="LKB523" s="329"/>
      <c r="LKC523" s="329"/>
      <c r="LKD523" s="329"/>
      <c r="LKE523" s="329"/>
      <c r="LKF523" s="329"/>
      <c r="LKG523" s="329"/>
      <c r="LKH523" s="329"/>
      <c r="LKI523" s="329"/>
      <c r="LKJ523" s="329"/>
      <c r="LKK523" s="329"/>
      <c r="LKL523" s="329"/>
      <c r="LKM523" s="329"/>
      <c r="LKN523" s="329"/>
      <c r="LKO523" s="329"/>
      <c r="LKP523" s="329"/>
      <c r="LKQ523" s="329"/>
      <c r="LKR523" s="329"/>
      <c r="LKS523" s="329"/>
      <c r="LKT523" s="329"/>
      <c r="LKU523" s="329"/>
      <c r="LKV523" s="329"/>
      <c r="LKW523" s="329"/>
      <c r="LKX523" s="329"/>
      <c r="LKY523" s="329"/>
      <c r="LKZ523" s="329"/>
      <c r="LLA523" s="329"/>
      <c r="LLB523" s="329"/>
      <c r="LLC523" s="329"/>
      <c r="LLD523" s="329"/>
      <c r="LLE523" s="329"/>
      <c r="LLF523" s="329"/>
      <c r="LLG523" s="329"/>
      <c r="LLH523" s="329"/>
      <c r="LLI523" s="329"/>
      <c r="LLJ523" s="329"/>
      <c r="LLK523" s="329"/>
      <c r="LLL523" s="329"/>
      <c r="LLM523" s="329"/>
      <c r="LLN523" s="329"/>
      <c r="LLO523" s="329"/>
      <c r="LLP523" s="329"/>
      <c r="LLQ523" s="329"/>
      <c r="LLR523" s="329"/>
      <c r="LLS523" s="329"/>
      <c r="LLT523" s="329"/>
      <c r="LLU523" s="329"/>
      <c r="LLV523" s="329"/>
      <c r="LLW523" s="329"/>
      <c r="LLX523" s="329"/>
      <c r="LLY523" s="329"/>
      <c r="LLZ523" s="329"/>
      <c r="LMA523" s="329"/>
      <c r="LMB523" s="329"/>
      <c r="LMC523" s="329"/>
      <c r="LMD523" s="329"/>
      <c r="LME523" s="329"/>
      <c r="LMF523" s="329"/>
      <c r="LMG523" s="329"/>
      <c r="LMH523" s="329"/>
      <c r="LMI523" s="329"/>
      <c r="LMJ523" s="329"/>
      <c r="LMK523" s="329"/>
      <c r="LML523" s="329"/>
      <c r="LMM523" s="329"/>
      <c r="LMN523" s="329"/>
      <c r="LMO523" s="329"/>
      <c r="LMP523" s="329"/>
      <c r="LMQ523" s="329"/>
      <c r="LMR523" s="329"/>
      <c r="LMS523" s="329"/>
      <c r="LMT523" s="329"/>
      <c r="LMU523" s="329"/>
      <c r="LMV523" s="329"/>
      <c r="LMW523" s="329"/>
      <c r="LMX523" s="329"/>
      <c r="LMY523" s="329"/>
      <c r="LMZ523" s="329"/>
      <c r="LNA523" s="329"/>
      <c r="LNB523" s="329"/>
      <c r="LNC523" s="329"/>
      <c r="LND523" s="329"/>
      <c r="LNE523" s="329"/>
      <c r="LNF523" s="329"/>
      <c r="LNG523" s="329"/>
      <c r="LNH523" s="329"/>
      <c r="LNI523" s="329"/>
      <c r="LNJ523" s="329"/>
      <c r="LNK523" s="329"/>
      <c r="LNL523" s="329"/>
      <c r="LNM523" s="329"/>
      <c r="LNN523" s="329"/>
      <c r="LNO523" s="329"/>
      <c r="LNP523" s="329"/>
      <c r="LNQ523" s="329"/>
      <c r="LNR523" s="329"/>
      <c r="LNS523" s="329"/>
      <c r="LNT523" s="329"/>
      <c r="LNU523" s="329"/>
      <c r="LNV523" s="329"/>
      <c r="LNW523" s="329"/>
      <c r="LNX523" s="329"/>
      <c r="LNY523" s="329"/>
      <c r="LNZ523" s="329"/>
      <c r="LOA523" s="329"/>
      <c r="LOB523" s="329"/>
      <c r="LOC523" s="329"/>
      <c r="LOD523" s="329"/>
      <c r="LOE523" s="329"/>
      <c r="LOF523" s="329"/>
      <c r="LOG523" s="329"/>
      <c r="LOH523" s="329"/>
      <c r="LOI523" s="329"/>
      <c r="LOJ523" s="329"/>
      <c r="LOK523" s="329"/>
      <c r="LOL523" s="329"/>
      <c r="LOM523" s="329"/>
      <c r="LON523" s="329"/>
      <c r="LOO523" s="329"/>
      <c r="LOP523" s="329"/>
      <c r="LOQ523" s="329"/>
      <c r="LOR523" s="329"/>
      <c r="LOS523" s="329"/>
      <c r="LOT523" s="329"/>
      <c r="LOU523" s="329"/>
      <c r="LOV523" s="329"/>
      <c r="LOW523" s="329"/>
      <c r="LOX523" s="329"/>
      <c r="LOY523" s="329"/>
      <c r="LOZ523" s="329"/>
      <c r="LPA523" s="329"/>
      <c r="LPB523" s="329"/>
      <c r="LPC523" s="329"/>
      <c r="LPD523" s="329"/>
      <c r="LPE523" s="329"/>
      <c r="LPF523" s="329"/>
      <c r="LPG523" s="329"/>
      <c r="LPH523" s="329"/>
      <c r="LPI523" s="329"/>
      <c r="LPJ523" s="329"/>
      <c r="LPK523" s="329"/>
      <c r="LPL523" s="329"/>
      <c r="LPM523" s="329"/>
      <c r="LPN523" s="329"/>
      <c r="LPO523" s="329"/>
      <c r="LPP523" s="329"/>
      <c r="LPQ523" s="329"/>
      <c r="LPR523" s="329"/>
      <c r="LPS523" s="329"/>
      <c r="LPT523" s="329"/>
      <c r="LPU523" s="329"/>
      <c r="LPV523" s="329"/>
      <c r="LPW523" s="329"/>
      <c r="LPX523" s="329"/>
      <c r="LPY523" s="329"/>
      <c r="LPZ523" s="329"/>
      <c r="LQA523" s="329"/>
      <c r="LQB523" s="329"/>
      <c r="LQC523" s="329"/>
      <c r="LQD523" s="329"/>
      <c r="LQE523" s="329"/>
      <c r="LQF523" s="329"/>
      <c r="LQG523" s="329"/>
      <c r="LQH523" s="329"/>
      <c r="LQI523" s="329"/>
      <c r="LQJ523" s="329"/>
      <c r="LQK523" s="329"/>
      <c r="LQL523" s="329"/>
      <c r="LQM523" s="329"/>
      <c r="LQN523" s="329"/>
      <c r="LQO523" s="329"/>
      <c r="LQP523" s="329"/>
      <c r="LQQ523" s="329"/>
      <c r="LQR523" s="329"/>
      <c r="LQS523" s="329"/>
      <c r="LQT523" s="329"/>
      <c r="LQU523" s="329"/>
      <c r="LQV523" s="329"/>
      <c r="LQW523" s="329"/>
      <c r="LQX523" s="329"/>
      <c r="LQY523" s="329"/>
      <c r="LQZ523" s="329"/>
      <c r="LRA523" s="329"/>
      <c r="LRB523" s="329"/>
      <c r="LRC523" s="329"/>
      <c r="LRD523" s="329"/>
      <c r="LRE523" s="329"/>
      <c r="LRF523" s="329"/>
      <c r="LRG523" s="329"/>
      <c r="LRH523" s="329"/>
      <c r="LRI523" s="329"/>
      <c r="LRJ523" s="329"/>
      <c r="LRK523" s="329"/>
      <c r="LRL523" s="329"/>
      <c r="LRM523" s="329"/>
      <c r="LRN523" s="329"/>
      <c r="LRO523" s="329"/>
      <c r="LRP523" s="329"/>
      <c r="LRQ523" s="329"/>
      <c r="LRR523" s="329"/>
      <c r="LRS523" s="329"/>
      <c r="LRT523" s="329"/>
      <c r="LRU523" s="329"/>
      <c r="LRV523" s="329"/>
      <c r="LRW523" s="329"/>
      <c r="LRX523" s="329"/>
      <c r="LRY523" s="329"/>
      <c r="LRZ523" s="329"/>
      <c r="LSA523" s="329"/>
      <c r="LSB523" s="329"/>
      <c r="LSC523" s="329"/>
      <c r="LSD523" s="329"/>
      <c r="LSE523" s="329"/>
      <c r="LSF523" s="329"/>
      <c r="LSG523" s="329"/>
      <c r="LSH523" s="329"/>
      <c r="LSI523" s="329"/>
      <c r="LSJ523" s="329"/>
      <c r="LSK523" s="329"/>
      <c r="LSL523" s="329"/>
      <c r="LSM523" s="329"/>
      <c r="LSN523" s="329"/>
      <c r="LSO523" s="329"/>
      <c r="LSP523" s="329"/>
      <c r="LSQ523" s="329"/>
      <c r="LSR523" s="329"/>
      <c r="LSS523" s="329"/>
      <c r="LST523" s="329"/>
      <c r="LSU523" s="329"/>
      <c r="LSV523" s="329"/>
      <c r="LSW523" s="329"/>
      <c r="LSX523" s="329"/>
      <c r="LSY523" s="329"/>
      <c r="LSZ523" s="329"/>
      <c r="LTA523" s="329"/>
      <c r="LTB523" s="329"/>
      <c r="LTC523" s="329"/>
      <c r="LTD523" s="329"/>
      <c r="LTE523" s="329"/>
      <c r="LTF523" s="329"/>
      <c r="LTG523" s="329"/>
      <c r="LTH523" s="329"/>
      <c r="LTI523" s="329"/>
      <c r="LTJ523" s="329"/>
      <c r="LTK523" s="329"/>
      <c r="LTL523" s="329"/>
      <c r="LTM523" s="329"/>
      <c r="LTN523" s="329"/>
      <c r="LTO523" s="329"/>
      <c r="LTP523" s="329"/>
      <c r="LTQ523" s="329"/>
      <c r="LTR523" s="329"/>
      <c r="LTS523" s="329"/>
      <c r="LTT523" s="329"/>
      <c r="LTU523" s="329"/>
      <c r="LTV523" s="329"/>
      <c r="LTW523" s="329"/>
      <c r="LTX523" s="329"/>
      <c r="LTY523" s="329"/>
      <c r="LTZ523" s="329"/>
      <c r="LUA523" s="329"/>
      <c r="LUB523" s="329"/>
      <c r="LUC523" s="329"/>
      <c r="LUD523" s="329"/>
      <c r="LUE523" s="329"/>
      <c r="LUF523" s="329"/>
      <c r="LUG523" s="329"/>
      <c r="LUH523" s="329"/>
      <c r="LUI523" s="329"/>
      <c r="LUJ523" s="329"/>
      <c r="LUK523" s="329"/>
      <c r="LUL523" s="329"/>
      <c r="LUM523" s="329"/>
      <c r="LUN523" s="329"/>
      <c r="LUO523" s="329"/>
      <c r="LUP523" s="329"/>
      <c r="LUQ523" s="329"/>
      <c r="LUR523" s="329"/>
      <c r="LUS523" s="329"/>
      <c r="LUT523" s="329"/>
      <c r="LUU523" s="329"/>
      <c r="LUV523" s="329"/>
      <c r="LUW523" s="329"/>
      <c r="LUX523" s="329"/>
      <c r="LUY523" s="329"/>
      <c r="LUZ523" s="329"/>
      <c r="LVA523" s="329"/>
      <c r="LVB523" s="329"/>
      <c r="LVC523" s="329"/>
      <c r="LVD523" s="329"/>
      <c r="LVE523" s="329"/>
      <c r="LVF523" s="329"/>
      <c r="LVG523" s="329"/>
      <c r="LVH523" s="329"/>
      <c r="LVI523" s="329"/>
      <c r="LVJ523" s="329"/>
      <c r="LVK523" s="329"/>
      <c r="LVL523" s="329"/>
      <c r="LVM523" s="329"/>
      <c r="LVN523" s="329"/>
      <c r="LVO523" s="329"/>
      <c r="LVP523" s="329"/>
      <c r="LVQ523" s="329"/>
      <c r="LVR523" s="329"/>
      <c r="LVS523" s="329"/>
      <c r="LVT523" s="329"/>
      <c r="LVU523" s="329"/>
      <c r="LVV523" s="329"/>
      <c r="LVW523" s="329"/>
      <c r="LVX523" s="329"/>
      <c r="LVY523" s="329"/>
      <c r="LVZ523" s="329"/>
      <c r="LWA523" s="329"/>
      <c r="LWB523" s="329"/>
      <c r="LWC523" s="329"/>
      <c r="LWD523" s="329"/>
      <c r="LWE523" s="329"/>
      <c r="LWF523" s="329"/>
      <c r="LWG523" s="329"/>
      <c r="LWH523" s="329"/>
      <c r="LWI523" s="329"/>
      <c r="LWJ523" s="329"/>
      <c r="LWK523" s="329"/>
      <c r="LWL523" s="329"/>
      <c r="LWM523" s="329"/>
      <c r="LWN523" s="329"/>
      <c r="LWO523" s="329"/>
      <c r="LWP523" s="329"/>
      <c r="LWQ523" s="329"/>
      <c r="LWR523" s="329"/>
      <c r="LWS523" s="329"/>
      <c r="LWT523" s="329"/>
      <c r="LWU523" s="329"/>
      <c r="LWV523" s="329"/>
      <c r="LWW523" s="329"/>
      <c r="LWX523" s="329"/>
      <c r="LWY523" s="329"/>
      <c r="LWZ523" s="329"/>
      <c r="LXA523" s="329"/>
      <c r="LXB523" s="329"/>
      <c r="LXC523" s="329"/>
      <c r="LXD523" s="329"/>
      <c r="LXE523" s="329"/>
      <c r="LXF523" s="329"/>
      <c r="LXG523" s="329"/>
      <c r="LXH523" s="329"/>
      <c r="LXI523" s="329"/>
      <c r="LXJ523" s="329"/>
      <c r="LXK523" s="329"/>
      <c r="LXL523" s="329"/>
      <c r="LXM523" s="329"/>
      <c r="LXN523" s="329"/>
      <c r="LXO523" s="329"/>
      <c r="LXP523" s="329"/>
      <c r="LXQ523" s="329"/>
      <c r="LXR523" s="329"/>
      <c r="LXS523" s="329"/>
      <c r="LXT523" s="329"/>
      <c r="LXU523" s="329"/>
      <c r="LXV523" s="329"/>
      <c r="LXW523" s="329"/>
      <c r="LXX523" s="329"/>
      <c r="LXY523" s="329"/>
      <c r="LXZ523" s="329"/>
      <c r="LYA523" s="329"/>
      <c r="LYB523" s="329"/>
      <c r="LYC523" s="329"/>
      <c r="LYD523" s="329"/>
      <c r="LYE523" s="329"/>
      <c r="LYF523" s="329"/>
      <c r="LYG523" s="329"/>
      <c r="LYH523" s="329"/>
      <c r="LYI523" s="329"/>
      <c r="LYJ523" s="329"/>
      <c r="LYK523" s="329"/>
      <c r="LYL523" s="329"/>
      <c r="LYM523" s="329"/>
      <c r="LYN523" s="329"/>
      <c r="LYO523" s="329"/>
      <c r="LYP523" s="329"/>
      <c r="LYQ523" s="329"/>
      <c r="LYR523" s="329"/>
      <c r="LYS523" s="329"/>
      <c r="LYT523" s="329"/>
      <c r="LYU523" s="329"/>
      <c r="LYV523" s="329"/>
      <c r="LYW523" s="329"/>
      <c r="LYX523" s="329"/>
      <c r="LYY523" s="329"/>
      <c r="LYZ523" s="329"/>
      <c r="LZA523" s="329"/>
      <c r="LZB523" s="329"/>
      <c r="LZC523" s="329"/>
      <c r="LZD523" s="329"/>
      <c r="LZE523" s="329"/>
      <c r="LZF523" s="329"/>
      <c r="LZG523" s="329"/>
      <c r="LZH523" s="329"/>
      <c r="LZI523" s="329"/>
      <c r="LZJ523" s="329"/>
      <c r="LZK523" s="329"/>
      <c r="LZL523" s="329"/>
      <c r="LZM523" s="329"/>
      <c r="LZN523" s="329"/>
      <c r="LZO523" s="329"/>
      <c r="LZP523" s="329"/>
      <c r="LZQ523" s="329"/>
      <c r="LZR523" s="329"/>
      <c r="LZS523" s="329"/>
      <c r="LZT523" s="329"/>
      <c r="LZU523" s="329"/>
      <c r="LZV523" s="329"/>
      <c r="LZW523" s="329"/>
      <c r="LZX523" s="329"/>
      <c r="LZY523" s="329"/>
      <c r="LZZ523" s="329"/>
      <c r="MAA523" s="329"/>
      <c r="MAB523" s="329"/>
      <c r="MAC523" s="329"/>
      <c r="MAD523" s="329"/>
      <c r="MAE523" s="329"/>
      <c r="MAF523" s="329"/>
      <c r="MAG523" s="329"/>
      <c r="MAH523" s="329"/>
      <c r="MAI523" s="329"/>
      <c r="MAJ523" s="329"/>
      <c r="MAK523" s="329"/>
      <c r="MAL523" s="329"/>
      <c r="MAM523" s="329"/>
      <c r="MAN523" s="329"/>
      <c r="MAO523" s="329"/>
      <c r="MAP523" s="329"/>
      <c r="MAQ523" s="329"/>
      <c r="MAR523" s="329"/>
      <c r="MAS523" s="329"/>
      <c r="MAT523" s="329"/>
      <c r="MAU523" s="329"/>
      <c r="MAV523" s="329"/>
      <c r="MAW523" s="329"/>
      <c r="MAX523" s="329"/>
      <c r="MAY523" s="329"/>
      <c r="MAZ523" s="329"/>
      <c r="MBA523" s="329"/>
      <c r="MBB523" s="329"/>
      <c r="MBC523" s="329"/>
      <c r="MBD523" s="329"/>
      <c r="MBE523" s="329"/>
      <c r="MBF523" s="329"/>
      <c r="MBG523" s="329"/>
      <c r="MBH523" s="329"/>
      <c r="MBI523" s="329"/>
      <c r="MBJ523" s="329"/>
      <c r="MBK523" s="329"/>
      <c r="MBL523" s="329"/>
      <c r="MBM523" s="329"/>
      <c r="MBN523" s="329"/>
      <c r="MBO523" s="329"/>
      <c r="MBP523" s="329"/>
      <c r="MBQ523" s="329"/>
      <c r="MBR523" s="329"/>
      <c r="MBS523" s="329"/>
      <c r="MBT523" s="329"/>
      <c r="MBU523" s="329"/>
      <c r="MBV523" s="329"/>
      <c r="MBW523" s="329"/>
      <c r="MBX523" s="329"/>
      <c r="MBY523" s="329"/>
      <c r="MBZ523" s="329"/>
      <c r="MCA523" s="329"/>
      <c r="MCB523" s="329"/>
      <c r="MCC523" s="329"/>
      <c r="MCD523" s="329"/>
      <c r="MCE523" s="329"/>
      <c r="MCF523" s="329"/>
      <c r="MCG523" s="329"/>
      <c r="MCH523" s="329"/>
      <c r="MCI523" s="329"/>
      <c r="MCJ523" s="329"/>
      <c r="MCK523" s="329"/>
      <c r="MCL523" s="329"/>
      <c r="MCM523" s="329"/>
      <c r="MCN523" s="329"/>
      <c r="MCO523" s="329"/>
      <c r="MCP523" s="329"/>
      <c r="MCQ523" s="329"/>
      <c r="MCR523" s="329"/>
      <c r="MCS523" s="329"/>
      <c r="MCT523" s="329"/>
      <c r="MCU523" s="329"/>
      <c r="MCV523" s="329"/>
      <c r="MCW523" s="329"/>
      <c r="MCX523" s="329"/>
      <c r="MCY523" s="329"/>
      <c r="MCZ523" s="329"/>
      <c r="MDA523" s="329"/>
      <c r="MDB523" s="329"/>
      <c r="MDC523" s="329"/>
      <c r="MDD523" s="329"/>
      <c r="MDE523" s="329"/>
      <c r="MDF523" s="329"/>
      <c r="MDG523" s="329"/>
      <c r="MDH523" s="329"/>
      <c r="MDI523" s="329"/>
      <c r="MDJ523" s="329"/>
      <c r="MDK523" s="329"/>
      <c r="MDL523" s="329"/>
      <c r="MDM523" s="329"/>
      <c r="MDN523" s="329"/>
      <c r="MDO523" s="329"/>
      <c r="MDP523" s="329"/>
      <c r="MDQ523" s="329"/>
      <c r="MDR523" s="329"/>
      <c r="MDS523" s="329"/>
      <c r="MDT523" s="329"/>
      <c r="MDU523" s="329"/>
      <c r="MDV523" s="329"/>
      <c r="MDW523" s="329"/>
      <c r="MDX523" s="329"/>
      <c r="MDY523" s="329"/>
      <c r="MDZ523" s="329"/>
      <c r="MEA523" s="329"/>
      <c r="MEB523" s="329"/>
      <c r="MEC523" s="329"/>
      <c r="MED523" s="329"/>
      <c r="MEE523" s="329"/>
      <c r="MEF523" s="329"/>
      <c r="MEG523" s="329"/>
      <c r="MEH523" s="329"/>
      <c r="MEI523" s="329"/>
      <c r="MEJ523" s="329"/>
      <c r="MEK523" s="329"/>
      <c r="MEL523" s="329"/>
      <c r="MEM523" s="329"/>
      <c r="MEN523" s="329"/>
      <c r="MEO523" s="329"/>
      <c r="MEP523" s="329"/>
      <c r="MEQ523" s="329"/>
      <c r="MER523" s="329"/>
      <c r="MES523" s="329"/>
      <c r="MET523" s="329"/>
      <c r="MEU523" s="329"/>
      <c r="MEV523" s="329"/>
      <c r="MEW523" s="329"/>
      <c r="MEX523" s="329"/>
      <c r="MEY523" s="329"/>
      <c r="MEZ523" s="329"/>
      <c r="MFA523" s="329"/>
      <c r="MFB523" s="329"/>
      <c r="MFC523" s="329"/>
      <c r="MFD523" s="329"/>
      <c r="MFE523" s="329"/>
      <c r="MFF523" s="329"/>
      <c r="MFG523" s="329"/>
      <c r="MFH523" s="329"/>
      <c r="MFI523" s="329"/>
      <c r="MFJ523" s="329"/>
      <c r="MFK523" s="329"/>
      <c r="MFL523" s="329"/>
      <c r="MFM523" s="329"/>
      <c r="MFN523" s="329"/>
      <c r="MFO523" s="329"/>
      <c r="MFP523" s="329"/>
      <c r="MFQ523" s="329"/>
      <c r="MFR523" s="329"/>
      <c r="MFS523" s="329"/>
      <c r="MFT523" s="329"/>
      <c r="MFU523" s="329"/>
      <c r="MFV523" s="329"/>
      <c r="MFW523" s="329"/>
      <c r="MFX523" s="329"/>
      <c r="MFY523" s="329"/>
      <c r="MFZ523" s="329"/>
      <c r="MGA523" s="329"/>
      <c r="MGB523" s="329"/>
      <c r="MGC523" s="329"/>
      <c r="MGD523" s="329"/>
      <c r="MGE523" s="329"/>
      <c r="MGF523" s="329"/>
      <c r="MGG523" s="329"/>
      <c r="MGH523" s="329"/>
      <c r="MGI523" s="329"/>
      <c r="MGJ523" s="329"/>
      <c r="MGK523" s="329"/>
      <c r="MGL523" s="329"/>
      <c r="MGM523" s="329"/>
      <c r="MGN523" s="329"/>
      <c r="MGO523" s="329"/>
      <c r="MGP523" s="329"/>
      <c r="MGQ523" s="329"/>
      <c r="MGR523" s="329"/>
      <c r="MGS523" s="329"/>
      <c r="MGT523" s="329"/>
      <c r="MGU523" s="329"/>
      <c r="MGV523" s="329"/>
      <c r="MGW523" s="329"/>
      <c r="MGX523" s="329"/>
      <c r="MGY523" s="329"/>
      <c r="MGZ523" s="329"/>
      <c r="MHA523" s="329"/>
      <c r="MHB523" s="329"/>
      <c r="MHC523" s="329"/>
      <c r="MHD523" s="329"/>
      <c r="MHE523" s="329"/>
      <c r="MHF523" s="329"/>
      <c r="MHG523" s="329"/>
      <c r="MHH523" s="329"/>
      <c r="MHI523" s="329"/>
      <c r="MHJ523" s="329"/>
      <c r="MHK523" s="329"/>
      <c r="MHL523" s="329"/>
      <c r="MHM523" s="329"/>
      <c r="MHN523" s="329"/>
      <c r="MHO523" s="329"/>
      <c r="MHP523" s="329"/>
      <c r="MHQ523" s="329"/>
      <c r="MHR523" s="329"/>
      <c r="MHS523" s="329"/>
      <c r="MHT523" s="329"/>
      <c r="MHU523" s="329"/>
      <c r="MHV523" s="329"/>
      <c r="MHW523" s="329"/>
      <c r="MHX523" s="329"/>
      <c r="MHY523" s="329"/>
      <c r="MHZ523" s="329"/>
      <c r="MIA523" s="329"/>
      <c r="MIB523" s="329"/>
      <c r="MIC523" s="329"/>
      <c r="MID523" s="329"/>
      <c r="MIE523" s="329"/>
      <c r="MIF523" s="329"/>
      <c r="MIG523" s="329"/>
      <c r="MIH523" s="329"/>
      <c r="MII523" s="329"/>
      <c r="MIJ523" s="329"/>
      <c r="MIK523" s="329"/>
      <c r="MIL523" s="329"/>
      <c r="MIM523" s="329"/>
      <c r="MIN523" s="329"/>
      <c r="MIO523" s="329"/>
      <c r="MIP523" s="329"/>
      <c r="MIQ523" s="329"/>
      <c r="MIR523" s="329"/>
      <c r="MIS523" s="329"/>
      <c r="MIT523" s="329"/>
      <c r="MIU523" s="329"/>
      <c r="MIV523" s="329"/>
      <c r="MIW523" s="329"/>
      <c r="MIX523" s="329"/>
      <c r="MIY523" s="329"/>
      <c r="MIZ523" s="329"/>
      <c r="MJA523" s="329"/>
      <c r="MJB523" s="329"/>
      <c r="MJC523" s="329"/>
      <c r="MJD523" s="329"/>
      <c r="MJE523" s="329"/>
      <c r="MJF523" s="329"/>
      <c r="MJG523" s="329"/>
      <c r="MJH523" s="329"/>
      <c r="MJI523" s="329"/>
      <c r="MJJ523" s="329"/>
      <c r="MJK523" s="329"/>
      <c r="MJL523" s="329"/>
      <c r="MJM523" s="329"/>
      <c r="MJN523" s="329"/>
      <c r="MJO523" s="329"/>
      <c r="MJP523" s="329"/>
      <c r="MJQ523" s="329"/>
      <c r="MJR523" s="329"/>
      <c r="MJS523" s="329"/>
      <c r="MJT523" s="329"/>
      <c r="MJU523" s="329"/>
      <c r="MJV523" s="329"/>
      <c r="MJW523" s="329"/>
      <c r="MJX523" s="329"/>
      <c r="MJY523" s="329"/>
      <c r="MJZ523" s="329"/>
      <c r="MKA523" s="329"/>
      <c r="MKB523" s="329"/>
      <c r="MKC523" s="329"/>
      <c r="MKD523" s="329"/>
      <c r="MKE523" s="329"/>
      <c r="MKF523" s="329"/>
      <c r="MKG523" s="329"/>
      <c r="MKH523" s="329"/>
      <c r="MKI523" s="329"/>
      <c r="MKJ523" s="329"/>
      <c r="MKK523" s="329"/>
      <c r="MKL523" s="329"/>
      <c r="MKM523" s="329"/>
      <c r="MKN523" s="329"/>
      <c r="MKO523" s="329"/>
      <c r="MKP523" s="329"/>
      <c r="MKQ523" s="329"/>
      <c r="MKR523" s="329"/>
      <c r="MKS523" s="329"/>
      <c r="MKT523" s="329"/>
      <c r="MKU523" s="329"/>
      <c r="MKV523" s="329"/>
      <c r="MKW523" s="329"/>
      <c r="MKX523" s="329"/>
      <c r="MKY523" s="329"/>
      <c r="MKZ523" s="329"/>
      <c r="MLA523" s="329"/>
      <c r="MLB523" s="329"/>
      <c r="MLC523" s="329"/>
      <c r="MLD523" s="329"/>
      <c r="MLE523" s="329"/>
      <c r="MLF523" s="329"/>
      <c r="MLG523" s="329"/>
      <c r="MLH523" s="329"/>
      <c r="MLI523" s="329"/>
      <c r="MLJ523" s="329"/>
      <c r="MLK523" s="329"/>
      <c r="MLL523" s="329"/>
      <c r="MLM523" s="329"/>
      <c r="MLN523" s="329"/>
      <c r="MLO523" s="329"/>
      <c r="MLP523" s="329"/>
      <c r="MLQ523" s="329"/>
      <c r="MLR523" s="329"/>
      <c r="MLS523" s="329"/>
      <c r="MLT523" s="329"/>
      <c r="MLU523" s="329"/>
      <c r="MLV523" s="329"/>
      <c r="MLW523" s="329"/>
      <c r="MLX523" s="329"/>
      <c r="MLY523" s="329"/>
      <c r="MLZ523" s="329"/>
      <c r="MMA523" s="329"/>
      <c r="MMB523" s="329"/>
      <c r="MMC523" s="329"/>
      <c r="MMD523" s="329"/>
      <c r="MME523" s="329"/>
      <c r="MMF523" s="329"/>
      <c r="MMG523" s="329"/>
      <c r="MMH523" s="329"/>
      <c r="MMI523" s="329"/>
      <c r="MMJ523" s="329"/>
      <c r="MMK523" s="329"/>
      <c r="MML523" s="329"/>
      <c r="MMM523" s="329"/>
      <c r="MMN523" s="329"/>
      <c r="MMO523" s="329"/>
      <c r="MMP523" s="329"/>
      <c r="MMQ523" s="329"/>
      <c r="MMR523" s="329"/>
      <c r="MMS523" s="329"/>
      <c r="MMT523" s="329"/>
      <c r="MMU523" s="329"/>
      <c r="MMV523" s="329"/>
      <c r="MMW523" s="329"/>
      <c r="MMX523" s="329"/>
      <c r="MMY523" s="329"/>
      <c r="MMZ523" s="329"/>
      <c r="MNA523" s="329"/>
      <c r="MNB523" s="329"/>
      <c r="MNC523" s="329"/>
      <c r="MND523" s="329"/>
      <c r="MNE523" s="329"/>
      <c r="MNF523" s="329"/>
      <c r="MNG523" s="329"/>
      <c r="MNH523" s="329"/>
      <c r="MNI523" s="329"/>
      <c r="MNJ523" s="329"/>
      <c r="MNK523" s="329"/>
      <c r="MNL523" s="329"/>
      <c r="MNM523" s="329"/>
      <c r="MNN523" s="329"/>
      <c r="MNO523" s="329"/>
      <c r="MNP523" s="329"/>
      <c r="MNQ523" s="329"/>
      <c r="MNR523" s="329"/>
      <c r="MNS523" s="329"/>
      <c r="MNT523" s="329"/>
      <c r="MNU523" s="329"/>
      <c r="MNV523" s="329"/>
      <c r="MNW523" s="329"/>
      <c r="MNX523" s="329"/>
      <c r="MNY523" s="329"/>
      <c r="MNZ523" s="329"/>
      <c r="MOA523" s="329"/>
      <c r="MOB523" s="329"/>
      <c r="MOC523" s="329"/>
      <c r="MOD523" s="329"/>
      <c r="MOE523" s="329"/>
      <c r="MOF523" s="329"/>
      <c r="MOG523" s="329"/>
      <c r="MOH523" s="329"/>
      <c r="MOI523" s="329"/>
      <c r="MOJ523" s="329"/>
      <c r="MOK523" s="329"/>
      <c r="MOL523" s="329"/>
      <c r="MOM523" s="329"/>
      <c r="MON523" s="329"/>
      <c r="MOO523" s="329"/>
      <c r="MOP523" s="329"/>
      <c r="MOQ523" s="329"/>
      <c r="MOR523" s="329"/>
      <c r="MOS523" s="329"/>
      <c r="MOT523" s="329"/>
      <c r="MOU523" s="329"/>
      <c r="MOV523" s="329"/>
      <c r="MOW523" s="329"/>
      <c r="MOX523" s="329"/>
      <c r="MOY523" s="329"/>
      <c r="MOZ523" s="329"/>
      <c r="MPA523" s="329"/>
      <c r="MPB523" s="329"/>
      <c r="MPC523" s="329"/>
      <c r="MPD523" s="329"/>
      <c r="MPE523" s="329"/>
      <c r="MPF523" s="329"/>
      <c r="MPG523" s="329"/>
      <c r="MPH523" s="329"/>
      <c r="MPI523" s="329"/>
      <c r="MPJ523" s="329"/>
      <c r="MPK523" s="329"/>
      <c r="MPL523" s="329"/>
      <c r="MPM523" s="329"/>
      <c r="MPN523" s="329"/>
      <c r="MPO523" s="329"/>
      <c r="MPP523" s="329"/>
      <c r="MPQ523" s="329"/>
      <c r="MPR523" s="329"/>
      <c r="MPS523" s="329"/>
      <c r="MPT523" s="329"/>
      <c r="MPU523" s="329"/>
      <c r="MPV523" s="329"/>
      <c r="MPW523" s="329"/>
      <c r="MPX523" s="329"/>
      <c r="MPY523" s="329"/>
      <c r="MPZ523" s="329"/>
      <c r="MQA523" s="329"/>
      <c r="MQB523" s="329"/>
      <c r="MQC523" s="329"/>
      <c r="MQD523" s="329"/>
      <c r="MQE523" s="329"/>
      <c r="MQF523" s="329"/>
      <c r="MQG523" s="329"/>
      <c r="MQH523" s="329"/>
      <c r="MQI523" s="329"/>
      <c r="MQJ523" s="329"/>
      <c r="MQK523" s="329"/>
      <c r="MQL523" s="329"/>
      <c r="MQM523" s="329"/>
      <c r="MQN523" s="329"/>
      <c r="MQO523" s="329"/>
      <c r="MQP523" s="329"/>
      <c r="MQQ523" s="329"/>
      <c r="MQR523" s="329"/>
      <c r="MQS523" s="329"/>
      <c r="MQT523" s="329"/>
      <c r="MQU523" s="329"/>
      <c r="MQV523" s="329"/>
      <c r="MQW523" s="329"/>
      <c r="MQX523" s="329"/>
      <c r="MQY523" s="329"/>
      <c r="MQZ523" s="329"/>
      <c r="MRA523" s="329"/>
      <c r="MRB523" s="329"/>
      <c r="MRC523" s="329"/>
      <c r="MRD523" s="329"/>
      <c r="MRE523" s="329"/>
      <c r="MRF523" s="329"/>
      <c r="MRG523" s="329"/>
      <c r="MRH523" s="329"/>
      <c r="MRI523" s="329"/>
      <c r="MRJ523" s="329"/>
      <c r="MRK523" s="329"/>
      <c r="MRL523" s="329"/>
      <c r="MRM523" s="329"/>
      <c r="MRN523" s="329"/>
      <c r="MRO523" s="329"/>
      <c r="MRP523" s="329"/>
      <c r="MRQ523" s="329"/>
      <c r="MRR523" s="329"/>
      <c r="MRS523" s="329"/>
      <c r="MRT523" s="329"/>
      <c r="MRU523" s="329"/>
      <c r="MRV523" s="329"/>
      <c r="MRW523" s="329"/>
      <c r="MRX523" s="329"/>
      <c r="MRY523" s="329"/>
      <c r="MRZ523" s="329"/>
      <c r="MSA523" s="329"/>
      <c r="MSB523" s="329"/>
      <c r="MSC523" s="329"/>
      <c r="MSD523" s="329"/>
      <c r="MSE523" s="329"/>
      <c r="MSF523" s="329"/>
      <c r="MSG523" s="329"/>
      <c r="MSH523" s="329"/>
      <c r="MSI523" s="329"/>
      <c r="MSJ523" s="329"/>
      <c r="MSK523" s="329"/>
      <c r="MSL523" s="329"/>
      <c r="MSM523" s="329"/>
      <c r="MSN523" s="329"/>
      <c r="MSO523" s="329"/>
      <c r="MSP523" s="329"/>
      <c r="MSQ523" s="329"/>
      <c r="MSR523" s="329"/>
      <c r="MSS523" s="329"/>
      <c r="MST523" s="329"/>
      <c r="MSU523" s="329"/>
      <c r="MSV523" s="329"/>
      <c r="MSW523" s="329"/>
      <c r="MSX523" s="329"/>
      <c r="MSY523" s="329"/>
      <c r="MSZ523" s="329"/>
      <c r="MTA523" s="329"/>
      <c r="MTB523" s="329"/>
      <c r="MTC523" s="329"/>
      <c r="MTD523" s="329"/>
      <c r="MTE523" s="329"/>
      <c r="MTF523" s="329"/>
      <c r="MTG523" s="329"/>
      <c r="MTH523" s="329"/>
      <c r="MTI523" s="329"/>
      <c r="MTJ523" s="329"/>
      <c r="MTK523" s="329"/>
      <c r="MTL523" s="329"/>
      <c r="MTM523" s="329"/>
      <c r="MTN523" s="329"/>
      <c r="MTO523" s="329"/>
      <c r="MTP523" s="329"/>
      <c r="MTQ523" s="329"/>
      <c r="MTR523" s="329"/>
      <c r="MTS523" s="329"/>
      <c r="MTT523" s="329"/>
      <c r="MTU523" s="329"/>
      <c r="MTV523" s="329"/>
      <c r="MTW523" s="329"/>
      <c r="MTX523" s="329"/>
      <c r="MTY523" s="329"/>
      <c r="MTZ523" s="329"/>
      <c r="MUA523" s="329"/>
      <c r="MUB523" s="329"/>
      <c r="MUC523" s="329"/>
      <c r="MUD523" s="329"/>
      <c r="MUE523" s="329"/>
      <c r="MUF523" s="329"/>
      <c r="MUG523" s="329"/>
      <c r="MUH523" s="329"/>
      <c r="MUI523" s="329"/>
      <c r="MUJ523" s="329"/>
      <c r="MUK523" s="329"/>
      <c r="MUL523" s="329"/>
      <c r="MUM523" s="329"/>
      <c r="MUN523" s="329"/>
      <c r="MUO523" s="329"/>
      <c r="MUP523" s="329"/>
      <c r="MUQ523" s="329"/>
      <c r="MUR523" s="329"/>
      <c r="MUS523" s="329"/>
      <c r="MUT523" s="329"/>
      <c r="MUU523" s="329"/>
      <c r="MUV523" s="329"/>
      <c r="MUW523" s="329"/>
      <c r="MUX523" s="329"/>
      <c r="MUY523" s="329"/>
      <c r="MUZ523" s="329"/>
      <c r="MVA523" s="329"/>
      <c r="MVB523" s="329"/>
      <c r="MVC523" s="329"/>
      <c r="MVD523" s="329"/>
      <c r="MVE523" s="329"/>
      <c r="MVF523" s="329"/>
      <c r="MVG523" s="329"/>
      <c r="MVH523" s="329"/>
      <c r="MVI523" s="329"/>
      <c r="MVJ523" s="329"/>
      <c r="MVK523" s="329"/>
      <c r="MVL523" s="329"/>
      <c r="MVM523" s="329"/>
      <c r="MVN523" s="329"/>
      <c r="MVO523" s="329"/>
      <c r="MVP523" s="329"/>
      <c r="MVQ523" s="329"/>
      <c r="MVR523" s="329"/>
      <c r="MVS523" s="329"/>
      <c r="MVT523" s="329"/>
      <c r="MVU523" s="329"/>
      <c r="MVV523" s="329"/>
      <c r="MVW523" s="329"/>
      <c r="MVX523" s="329"/>
      <c r="MVY523" s="329"/>
      <c r="MVZ523" s="329"/>
      <c r="MWA523" s="329"/>
      <c r="MWB523" s="329"/>
      <c r="MWC523" s="329"/>
      <c r="MWD523" s="329"/>
      <c r="MWE523" s="329"/>
      <c r="MWF523" s="329"/>
      <c r="MWG523" s="329"/>
      <c r="MWH523" s="329"/>
      <c r="MWI523" s="329"/>
      <c r="MWJ523" s="329"/>
      <c r="MWK523" s="329"/>
      <c r="MWL523" s="329"/>
      <c r="MWM523" s="329"/>
      <c r="MWN523" s="329"/>
      <c r="MWO523" s="329"/>
      <c r="MWP523" s="329"/>
      <c r="MWQ523" s="329"/>
      <c r="MWR523" s="329"/>
      <c r="MWS523" s="329"/>
      <c r="MWT523" s="329"/>
      <c r="MWU523" s="329"/>
      <c r="MWV523" s="329"/>
      <c r="MWW523" s="329"/>
      <c r="MWX523" s="329"/>
      <c r="MWY523" s="329"/>
      <c r="MWZ523" s="329"/>
      <c r="MXA523" s="329"/>
      <c r="MXB523" s="329"/>
      <c r="MXC523" s="329"/>
      <c r="MXD523" s="329"/>
      <c r="MXE523" s="329"/>
      <c r="MXF523" s="329"/>
      <c r="MXG523" s="329"/>
      <c r="MXH523" s="329"/>
      <c r="MXI523" s="329"/>
      <c r="MXJ523" s="329"/>
      <c r="MXK523" s="329"/>
      <c r="MXL523" s="329"/>
      <c r="MXM523" s="329"/>
      <c r="MXN523" s="329"/>
      <c r="MXO523" s="329"/>
      <c r="MXP523" s="329"/>
      <c r="MXQ523" s="329"/>
      <c r="MXR523" s="329"/>
      <c r="MXS523" s="329"/>
      <c r="MXT523" s="329"/>
      <c r="MXU523" s="329"/>
      <c r="MXV523" s="329"/>
      <c r="MXW523" s="329"/>
      <c r="MXX523" s="329"/>
      <c r="MXY523" s="329"/>
      <c r="MXZ523" s="329"/>
      <c r="MYA523" s="329"/>
      <c r="MYB523" s="329"/>
      <c r="MYC523" s="329"/>
      <c r="MYD523" s="329"/>
      <c r="MYE523" s="329"/>
      <c r="MYF523" s="329"/>
      <c r="MYG523" s="329"/>
      <c r="MYH523" s="329"/>
      <c r="MYI523" s="329"/>
      <c r="MYJ523" s="329"/>
      <c r="MYK523" s="329"/>
      <c r="MYL523" s="329"/>
      <c r="MYM523" s="329"/>
      <c r="MYN523" s="329"/>
      <c r="MYO523" s="329"/>
      <c r="MYP523" s="329"/>
      <c r="MYQ523" s="329"/>
      <c r="MYR523" s="329"/>
      <c r="MYS523" s="329"/>
      <c r="MYT523" s="329"/>
      <c r="MYU523" s="329"/>
      <c r="MYV523" s="329"/>
      <c r="MYW523" s="329"/>
      <c r="MYX523" s="329"/>
      <c r="MYY523" s="329"/>
      <c r="MYZ523" s="329"/>
      <c r="MZA523" s="329"/>
      <c r="MZB523" s="329"/>
      <c r="MZC523" s="329"/>
      <c r="MZD523" s="329"/>
      <c r="MZE523" s="329"/>
      <c r="MZF523" s="329"/>
      <c r="MZG523" s="329"/>
      <c r="MZH523" s="329"/>
      <c r="MZI523" s="329"/>
      <c r="MZJ523" s="329"/>
      <c r="MZK523" s="329"/>
      <c r="MZL523" s="329"/>
      <c r="MZM523" s="329"/>
      <c r="MZN523" s="329"/>
      <c r="MZO523" s="329"/>
      <c r="MZP523" s="329"/>
      <c r="MZQ523" s="329"/>
      <c r="MZR523" s="329"/>
      <c r="MZS523" s="329"/>
      <c r="MZT523" s="329"/>
      <c r="MZU523" s="329"/>
      <c r="MZV523" s="329"/>
      <c r="MZW523" s="329"/>
      <c r="MZX523" s="329"/>
      <c r="MZY523" s="329"/>
      <c r="MZZ523" s="329"/>
      <c r="NAA523" s="329"/>
      <c r="NAB523" s="329"/>
      <c r="NAC523" s="329"/>
      <c r="NAD523" s="329"/>
      <c r="NAE523" s="329"/>
      <c r="NAF523" s="329"/>
      <c r="NAG523" s="329"/>
      <c r="NAH523" s="329"/>
      <c r="NAI523" s="329"/>
      <c r="NAJ523" s="329"/>
      <c r="NAK523" s="329"/>
      <c r="NAL523" s="329"/>
      <c r="NAM523" s="329"/>
      <c r="NAN523" s="329"/>
      <c r="NAO523" s="329"/>
      <c r="NAP523" s="329"/>
      <c r="NAQ523" s="329"/>
      <c r="NAR523" s="329"/>
      <c r="NAS523" s="329"/>
      <c r="NAT523" s="329"/>
      <c r="NAU523" s="329"/>
      <c r="NAV523" s="329"/>
      <c r="NAW523" s="329"/>
      <c r="NAX523" s="329"/>
      <c r="NAY523" s="329"/>
      <c r="NAZ523" s="329"/>
      <c r="NBA523" s="329"/>
      <c r="NBB523" s="329"/>
      <c r="NBC523" s="329"/>
      <c r="NBD523" s="329"/>
      <c r="NBE523" s="329"/>
      <c r="NBF523" s="329"/>
      <c r="NBG523" s="329"/>
      <c r="NBH523" s="329"/>
      <c r="NBI523" s="329"/>
      <c r="NBJ523" s="329"/>
      <c r="NBK523" s="329"/>
      <c r="NBL523" s="329"/>
      <c r="NBM523" s="329"/>
      <c r="NBN523" s="329"/>
      <c r="NBO523" s="329"/>
      <c r="NBP523" s="329"/>
      <c r="NBQ523" s="329"/>
      <c r="NBR523" s="329"/>
      <c r="NBS523" s="329"/>
      <c r="NBT523" s="329"/>
      <c r="NBU523" s="329"/>
      <c r="NBV523" s="329"/>
      <c r="NBW523" s="329"/>
      <c r="NBX523" s="329"/>
      <c r="NBY523" s="329"/>
      <c r="NBZ523" s="329"/>
      <c r="NCA523" s="329"/>
      <c r="NCB523" s="329"/>
      <c r="NCC523" s="329"/>
      <c r="NCD523" s="329"/>
      <c r="NCE523" s="329"/>
      <c r="NCF523" s="329"/>
      <c r="NCG523" s="329"/>
      <c r="NCH523" s="329"/>
      <c r="NCI523" s="329"/>
      <c r="NCJ523" s="329"/>
      <c r="NCK523" s="329"/>
      <c r="NCL523" s="329"/>
      <c r="NCM523" s="329"/>
      <c r="NCN523" s="329"/>
      <c r="NCO523" s="329"/>
      <c r="NCP523" s="329"/>
      <c r="NCQ523" s="329"/>
      <c r="NCR523" s="329"/>
      <c r="NCS523" s="329"/>
      <c r="NCT523" s="329"/>
      <c r="NCU523" s="329"/>
      <c r="NCV523" s="329"/>
      <c r="NCW523" s="329"/>
      <c r="NCX523" s="329"/>
      <c r="NCY523" s="329"/>
      <c r="NCZ523" s="329"/>
      <c r="NDA523" s="329"/>
      <c r="NDB523" s="329"/>
      <c r="NDC523" s="329"/>
      <c r="NDD523" s="329"/>
      <c r="NDE523" s="329"/>
      <c r="NDF523" s="329"/>
      <c r="NDG523" s="329"/>
      <c r="NDH523" s="329"/>
      <c r="NDI523" s="329"/>
      <c r="NDJ523" s="329"/>
      <c r="NDK523" s="329"/>
      <c r="NDL523" s="329"/>
      <c r="NDM523" s="329"/>
      <c r="NDN523" s="329"/>
      <c r="NDO523" s="329"/>
      <c r="NDP523" s="329"/>
      <c r="NDQ523" s="329"/>
      <c r="NDR523" s="329"/>
      <c r="NDS523" s="329"/>
      <c r="NDT523" s="329"/>
      <c r="NDU523" s="329"/>
      <c r="NDV523" s="329"/>
      <c r="NDW523" s="329"/>
      <c r="NDX523" s="329"/>
      <c r="NDY523" s="329"/>
      <c r="NDZ523" s="329"/>
      <c r="NEA523" s="329"/>
      <c r="NEB523" s="329"/>
      <c r="NEC523" s="329"/>
      <c r="NED523" s="329"/>
      <c r="NEE523" s="329"/>
      <c r="NEF523" s="329"/>
      <c r="NEG523" s="329"/>
      <c r="NEH523" s="329"/>
      <c r="NEI523" s="329"/>
      <c r="NEJ523" s="329"/>
      <c r="NEK523" s="329"/>
      <c r="NEL523" s="329"/>
      <c r="NEM523" s="329"/>
      <c r="NEN523" s="329"/>
      <c r="NEO523" s="329"/>
      <c r="NEP523" s="329"/>
      <c r="NEQ523" s="329"/>
      <c r="NER523" s="329"/>
      <c r="NES523" s="329"/>
      <c r="NET523" s="329"/>
      <c r="NEU523" s="329"/>
      <c r="NEV523" s="329"/>
      <c r="NEW523" s="329"/>
      <c r="NEX523" s="329"/>
      <c r="NEY523" s="329"/>
      <c r="NEZ523" s="329"/>
      <c r="NFA523" s="329"/>
      <c r="NFB523" s="329"/>
      <c r="NFC523" s="329"/>
      <c r="NFD523" s="329"/>
      <c r="NFE523" s="329"/>
      <c r="NFF523" s="329"/>
      <c r="NFG523" s="329"/>
      <c r="NFH523" s="329"/>
      <c r="NFI523" s="329"/>
      <c r="NFJ523" s="329"/>
      <c r="NFK523" s="329"/>
      <c r="NFL523" s="329"/>
      <c r="NFM523" s="329"/>
      <c r="NFN523" s="329"/>
      <c r="NFO523" s="329"/>
      <c r="NFP523" s="329"/>
      <c r="NFQ523" s="329"/>
      <c r="NFR523" s="329"/>
      <c r="NFS523" s="329"/>
      <c r="NFT523" s="329"/>
      <c r="NFU523" s="329"/>
      <c r="NFV523" s="329"/>
      <c r="NFW523" s="329"/>
      <c r="NFX523" s="329"/>
      <c r="NFY523" s="329"/>
      <c r="NFZ523" s="329"/>
      <c r="NGA523" s="329"/>
      <c r="NGB523" s="329"/>
      <c r="NGC523" s="329"/>
      <c r="NGD523" s="329"/>
      <c r="NGE523" s="329"/>
      <c r="NGF523" s="329"/>
      <c r="NGG523" s="329"/>
      <c r="NGH523" s="329"/>
      <c r="NGI523" s="329"/>
      <c r="NGJ523" s="329"/>
      <c r="NGK523" s="329"/>
      <c r="NGL523" s="329"/>
      <c r="NGM523" s="329"/>
      <c r="NGN523" s="329"/>
      <c r="NGO523" s="329"/>
      <c r="NGP523" s="329"/>
      <c r="NGQ523" s="329"/>
      <c r="NGR523" s="329"/>
      <c r="NGS523" s="329"/>
      <c r="NGT523" s="329"/>
      <c r="NGU523" s="329"/>
      <c r="NGV523" s="329"/>
      <c r="NGW523" s="329"/>
      <c r="NGX523" s="329"/>
      <c r="NGY523" s="329"/>
      <c r="NGZ523" s="329"/>
      <c r="NHA523" s="329"/>
      <c r="NHB523" s="329"/>
      <c r="NHC523" s="329"/>
      <c r="NHD523" s="329"/>
      <c r="NHE523" s="329"/>
      <c r="NHF523" s="329"/>
      <c r="NHG523" s="329"/>
      <c r="NHH523" s="329"/>
      <c r="NHI523" s="329"/>
      <c r="NHJ523" s="329"/>
      <c r="NHK523" s="329"/>
      <c r="NHL523" s="329"/>
      <c r="NHM523" s="329"/>
      <c r="NHN523" s="329"/>
      <c r="NHO523" s="329"/>
      <c r="NHP523" s="329"/>
      <c r="NHQ523" s="329"/>
      <c r="NHR523" s="329"/>
      <c r="NHS523" s="329"/>
      <c r="NHT523" s="329"/>
      <c r="NHU523" s="329"/>
      <c r="NHV523" s="329"/>
      <c r="NHW523" s="329"/>
      <c r="NHX523" s="329"/>
      <c r="NHY523" s="329"/>
      <c r="NHZ523" s="329"/>
      <c r="NIA523" s="329"/>
      <c r="NIB523" s="329"/>
      <c r="NIC523" s="329"/>
      <c r="NID523" s="329"/>
      <c r="NIE523" s="329"/>
      <c r="NIF523" s="329"/>
      <c r="NIG523" s="329"/>
      <c r="NIH523" s="329"/>
      <c r="NII523" s="329"/>
      <c r="NIJ523" s="329"/>
      <c r="NIK523" s="329"/>
      <c r="NIL523" s="329"/>
      <c r="NIM523" s="329"/>
      <c r="NIN523" s="329"/>
      <c r="NIO523" s="329"/>
      <c r="NIP523" s="329"/>
      <c r="NIQ523" s="329"/>
      <c r="NIR523" s="329"/>
      <c r="NIS523" s="329"/>
      <c r="NIT523" s="329"/>
      <c r="NIU523" s="329"/>
      <c r="NIV523" s="329"/>
      <c r="NIW523" s="329"/>
      <c r="NIX523" s="329"/>
      <c r="NIY523" s="329"/>
      <c r="NIZ523" s="329"/>
      <c r="NJA523" s="329"/>
      <c r="NJB523" s="329"/>
      <c r="NJC523" s="329"/>
      <c r="NJD523" s="329"/>
      <c r="NJE523" s="329"/>
      <c r="NJF523" s="329"/>
      <c r="NJG523" s="329"/>
      <c r="NJH523" s="329"/>
      <c r="NJI523" s="329"/>
      <c r="NJJ523" s="329"/>
      <c r="NJK523" s="329"/>
      <c r="NJL523" s="329"/>
      <c r="NJM523" s="329"/>
      <c r="NJN523" s="329"/>
      <c r="NJO523" s="329"/>
      <c r="NJP523" s="329"/>
      <c r="NJQ523" s="329"/>
      <c r="NJR523" s="329"/>
      <c r="NJS523" s="329"/>
      <c r="NJT523" s="329"/>
      <c r="NJU523" s="329"/>
      <c r="NJV523" s="329"/>
      <c r="NJW523" s="329"/>
      <c r="NJX523" s="329"/>
      <c r="NJY523" s="329"/>
      <c r="NJZ523" s="329"/>
      <c r="NKA523" s="329"/>
      <c r="NKB523" s="329"/>
      <c r="NKC523" s="329"/>
      <c r="NKD523" s="329"/>
      <c r="NKE523" s="329"/>
      <c r="NKF523" s="329"/>
      <c r="NKG523" s="329"/>
      <c r="NKH523" s="329"/>
      <c r="NKI523" s="329"/>
      <c r="NKJ523" s="329"/>
      <c r="NKK523" s="329"/>
      <c r="NKL523" s="329"/>
      <c r="NKM523" s="329"/>
      <c r="NKN523" s="329"/>
      <c r="NKO523" s="329"/>
      <c r="NKP523" s="329"/>
      <c r="NKQ523" s="329"/>
      <c r="NKR523" s="329"/>
      <c r="NKS523" s="329"/>
      <c r="NKT523" s="329"/>
      <c r="NKU523" s="329"/>
      <c r="NKV523" s="329"/>
      <c r="NKW523" s="329"/>
      <c r="NKX523" s="329"/>
      <c r="NKY523" s="329"/>
      <c r="NKZ523" s="329"/>
      <c r="NLA523" s="329"/>
      <c r="NLB523" s="329"/>
      <c r="NLC523" s="329"/>
      <c r="NLD523" s="329"/>
      <c r="NLE523" s="329"/>
      <c r="NLF523" s="329"/>
      <c r="NLG523" s="329"/>
      <c r="NLH523" s="329"/>
      <c r="NLI523" s="329"/>
      <c r="NLJ523" s="329"/>
      <c r="NLK523" s="329"/>
      <c r="NLL523" s="329"/>
      <c r="NLM523" s="329"/>
      <c r="NLN523" s="329"/>
      <c r="NLO523" s="329"/>
      <c r="NLP523" s="329"/>
      <c r="NLQ523" s="329"/>
      <c r="NLR523" s="329"/>
      <c r="NLS523" s="329"/>
      <c r="NLT523" s="329"/>
      <c r="NLU523" s="329"/>
      <c r="NLV523" s="329"/>
      <c r="NLW523" s="329"/>
      <c r="NLX523" s="329"/>
      <c r="NLY523" s="329"/>
      <c r="NLZ523" s="329"/>
      <c r="NMA523" s="329"/>
      <c r="NMB523" s="329"/>
      <c r="NMC523" s="329"/>
      <c r="NMD523" s="329"/>
      <c r="NME523" s="329"/>
      <c r="NMF523" s="329"/>
      <c r="NMG523" s="329"/>
      <c r="NMH523" s="329"/>
      <c r="NMI523" s="329"/>
      <c r="NMJ523" s="329"/>
      <c r="NMK523" s="329"/>
      <c r="NML523" s="329"/>
      <c r="NMM523" s="329"/>
      <c r="NMN523" s="329"/>
      <c r="NMO523" s="329"/>
      <c r="NMP523" s="329"/>
      <c r="NMQ523" s="329"/>
      <c r="NMR523" s="329"/>
      <c r="NMS523" s="329"/>
      <c r="NMT523" s="329"/>
      <c r="NMU523" s="329"/>
      <c r="NMV523" s="329"/>
      <c r="NMW523" s="329"/>
      <c r="NMX523" s="329"/>
      <c r="NMY523" s="329"/>
      <c r="NMZ523" s="329"/>
      <c r="NNA523" s="329"/>
      <c r="NNB523" s="329"/>
      <c r="NNC523" s="329"/>
      <c r="NND523" s="329"/>
      <c r="NNE523" s="329"/>
      <c r="NNF523" s="329"/>
      <c r="NNG523" s="329"/>
      <c r="NNH523" s="329"/>
      <c r="NNI523" s="329"/>
      <c r="NNJ523" s="329"/>
      <c r="NNK523" s="329"/>
      <c r="NNL523" s="329"/>
      <c r="NNM523" s="329"/>
      <c r="NNN523" s="329"/>
      <c r="NNO523" s="329"/>
      <c r="NNP523" s="329"/>
      <c r="NNQ523" s="329"/>
      <c r="NNR523" s="329"/>
      <c r="NNS523" s="329"/>
      <c r="NNT523" s="329"/>
      <c r="NNU523" s="329"/>
      <c r="NNV523" s="329"/>
      <c r="NNW523" s="329"/>
      <c r="NNX523" s="329"/>
      <c r="NNY523" s="329"/>
      <c r="NNZ523" s="329"/>
      <c r="NOA523" s="329"/>
      <c r="NOB523" s="329"/>
      <c r="NOC523" s="329"/>
      <c r="NOD523" s="329"/>
      <c r="NOE523" s="329"/>
      <c r="NOF523" s="329"/>
      <c r="NOG523" s="329"/>
      <c r="NOH523" s="329"/>
      <c r="NOI523" s="329"/>
      <c r="NOJ523" s="329"/>
      <c r="NOK523" s="329"/>
      <c r="NOL523" s="329"/>
      <c r="NOM523" s="329"/>
      <c r="NON523" s="329"/>
      <c r="NOO523" s="329"/>
      <c r="NOP523" s="329"/>
      <c r="NOQ523" s="329"/>
      <c r="NOR523" s="329"/>
      <c r="NOS523" s="329"/>
      <c r="NOT523" s="329"/>
      <c r="NOU523" s="329"/>
      <c r="NOV523" s="329"/>
      <c r="NOW523" s="329"/>
      <c r="NOX523" s="329"/>
      <c r="NOY523" s="329"/>
      <c r="NOZ523" s="329"/>
      <c r="NPA523" s="329"/>
      <c r="NPB523" s="329"/>
      <c r="NPC523" s="329"/>
      <c r="NPD523" s="329"/>
      <c r="NPE523" s="329"/>
      <c r="NPF523" s="329"/>
      <c r="NPG523" s="329"/>
      <c r="NPH523" s="329"/>
      <c r="NPI523" s="329"/>
      <c r="NPJ523" s="329"/>
      <c r="NPK523" s="329"/>
      <c r="NPL523" s="329"/>
      <c r="NPM523" s="329"/>
      <c r="NPN523" s="329"/>
      <c r="NPO523" s="329"/>
      <c r="NPP523" s="329"/>
      <c r="NPQ523" s="329"/>
      <c r="NPR523" s="329"/>
      <c r="NPS523" s="329"/>
      <c r="NPT523" s="329"/>
      <c r="NPU523" s="329"/>
      <c r="NPV523" s="329"/>
      <c r="NPW523" s="329"/>
      <c r="NPX523" s="329"/>
      <c r="NPY523" s="329"/>
      <c r="NPZ523" s="329"/>
      <c r="NQA523" s="329"/>
      <c r="NQB523" s="329"/>
      <c r="NQC523" s="329"/>
      <c r="NQD523" s="329"/>
      <c r="NQE523" s="329"/>
      <c r="NQF523" s="329"/>
      <c r="NQG523" s="329"/>
      <c r="NQH523" s="329"/>
      <c r="NQI523" s="329"/>
      <c r="NQJ523" s="329"/>
      <c r="NQK523" s="329"/>
      <c r="NQL523" s="329"/>
      <c r="NQM523" s="329"/>
      <c r="NQN523" s="329"/>
      <c r="NQO523" s="329"/>
      <c r="NQP523" s="329"/>
      <c r="NQQ523" s="329"/>
      <c r="NQR523" s="329"/>
      <c r="NQS523" s="329"/>
      <c r="NQT523" s="329"/>
      <c r="NQU523" s="329"/>
      <c r="NQV523" s="329"/>
      <c r="NQW523" s="329"/>
      <c r="NQX523" s="329"/>
      <c r="NQY523" s="329"/>
      <c r="NQZ523" s="329"/>
      <c r="NRA523" s="329"/>
      <c r="NRB523" s="329"/>
      <c r="NRC523" s="329"/>
      <c r="NRD523" s="329"/>
      <c r="NRE523" s="329"/>
      <c r="NRF523" s="329"/>
      <c r="NRG523" s="329"/>
      <c r="NRH523" s="329"/>
      <c r="NRI523" s="329"/>
      <c r="NRJ523" s="329"/>
      <c r="NRK523" s="329"/>
      <c r="NRL523" s="329"/>
      <c r="NRM523" s="329"/>
      <c r="NRN523" s="329"/>
      <c r="NRO523" s="329"/>
      <c r="NRP523" s="329"/>
      <c r="NRQ523" s="329"/>
      <c r="NRR523" s="329"/>
      <c r="NRS523" s="329"/>
      <c r="NRT523" s="329"/>
      <c r="NRU523" s="329"/>
      <c r="NRV523" s="329"/>
      <c r="NRW523" s="329"/>
      <c r="NRX523" s="329"/>
      <c r="NRY523" s="329"/>
      <c r="NRZ523" s="329"/>
      <c r="NSA523" s="329"/>
      <c r="NSB523" s="329"/>
      <c r="NSC523" s="329"/>
      <c r="NSD523" s="329"/>
      <c r="NSE523" s="329"/>
      <c r="NSF523" s="329"/>
      <c r="NSG523" s="329"/>
      <c r="NSH523" s="329"/>
      <c r="NSI523" s="329"/>
      <c r="NSJ523" s="329"/>
      <c r="NSK523" s="329"/>
      <c r="NSL523" s="329"/>
      <c r="NSM523" s="329"/>
      <c r="NSN523" s="329"/>
      <c r="NSO523" s="329"/>
      <c r="NSP523" s="329"/>
      <c r="NSQ523" s="329"/>
      <c r="NSR523" s="329"/>
      <c r="NSS523" s="329"/>
      <c r="NST523" s="329"/>
      <c r="NSU523" s="329"/>
      <c r="NSV523" s="329"/>
      <c r="NSW523" s="329"/>
      <c r="NSX523" s="329"/>
      <c r="NSY523" s="329"/>
      <c r="NSZ523" s="329"/>
      <c r="NTA523" s="329"/>
      <c r="NTB523" s="329"/>
      <c r="NTC523" s="329"/>
      <c r="NTD523" s="329"/>
      <c r="NTE523" s="329"/>
      <c r="NTF523" s="329"/>
      <c r="NTG523" s="329"/>
      <c r="NTH523" s="329"/>
      <c r="NTI523" s="329"/>
      <c r="NTJ523" s="329"/>
      <c r="NTK523" s="329"/>
      <c r="NTL523" s="329"/>
      <c r="NTM523" s="329"/>
      <c r="NTN523" s="329"/>
      <c r="NTO523" s="329"/>
      <c r="NTP523" s="329"/>
      <c r="NTQ523" s="329"/>
      <c r="NTR523" s="329"/>
      <c r="NTS523" s="329"/>
      <c r="NTT523" s="329"/>
      <c r="NTU523" s="329"/>
      <c r="NTV523" s="329"/>
      <c r="NTW523" s="329"/>
      <c r="NTX523" s="329"/>
      <c r="NTY523" s="329"/>
      <c r="NTZ523" s="329"/>
      <c r="NUA523" s="329"/>
      <c r="NUB523" s="329"/>
      <c r="NUC523" s="329"/>
      <c r="NUD523" s="329"/>
      <c r="NUE523" s="329"/>
      <c r="NUF523" s="329"/>
      <c r="NUG523" s="329"/>
      <c r="NUH523" s="329"/>
      <c r="NUI523" s="329"/>
      <c r="NUJ523" s="329"/>
      <c r="NUK523" s="329"/>
      <c r="NUL523" s="329"/>
      <c r="NUM523" s="329"/>
      <c r="NUN523" s="329"/>
      <c r="NUO523" s="329"/>
      <c r="NUP523" s="329"/>
      <c r="NUQ523" s="329"/>
      <c r="NUR523" s="329"/>
      <c r="NUS523" s="329"/>
      <c r="NUT523" s="329"/>
      <c r="NUU523" s="329"/>
      <c r="NUV523" s="329"/>
      <c r="NUW523" s="329"/>
      <c r="NUX523" s="329"/>
      <c r="NUY523" s="329"/>
      <c r="NUZ523" s="329"/>
      <c r="NVA523" s="329"/>
      <c r="NVB523" s="329"/>
      <c r="NVC523" s="329"/>
      <c r="NVD523" s="329"/>
      <c r="NVE523" s="329"/>
      <c r="NVF523" s="329"/>
      <c r="NVG523" s="329"/>
      <c r="NVH523" s="329"/>
      <c r="NVI523" s="329"/>
      <c r="NVJ523" s="329"/>
      <c r="NVK523" s="329"/>
      <c r="NVL523" s="329"/>
      <c r="NVM523" s="329"/>
      <c r="NVN523" s="329"/>
      <c r="NVO523" s="329"/>
      <c r="NVP523" s="329"/>
      <c r="NVQ523" s="329"/>
      <c r="NVR523" s="329"/>
      <c r="NVS523" s="329"/>
      <c r="NVT523" s="329"/>
      <c r="NVU523" s="329"/>
      <c r="NVV523" s="329"/>
      <c r="NVW523" s="329"/>
      <c r="NVX523" s="329"/>
      <c r="NVY523" s="329"/>
      <c r="NVZ523" s="329"/>
      <c r="NWA523" s="329"/>
      <c r="NWB523" s="329"/>
      <c r="NWC523" s="329"/>
      <c r="NWD523" s="329"/>
      <c r="NWE523" s="329"/>
      <c r="NWF523" s="329"/>
      <c r="NWG523" s="329"/>
      <c r="NWH523" s="329"/>
      <c r="NWI523" s="329"/>
      <c r="NWJ523" s="329"/>
      <c r="NWK523" s="329"/>
      <c r="NWL523" s="329"/>
      <c r="NWM523" s="329"/>
      <c r="NWN523" s="329"/>
      <c r="NWO523" s="329"/>
      <c r="NWP523" s="329"/>
      <c r="NWQ523" s="329"/>
      <c r="NWR523" s="329"/>
      <c r="NWS523" s="329"/>
      <c r="NWT523" s="329"/>
      <c r="NWU523" s="329"/>
      <c r="NWV523" s="329"/>
      <c r="NWW523" s="329"/>
      <c r="NWX523" s="329"/>
      <c r="NWY523" s="329"/>
      <c r="NWZ523" s="329"/>
      <c r="NXA523" s="329"/>
      <c r="NXB523" s="329"/>
      <c r="NXC523" s="329"/>
      <c r="NXD523" s="329"/>
      <c r="NXE523" s="329"/>
      <c r="NXF523" s="329"/>
      <c r="NXG523" s="329"/>
      <c r="NXH523" s="329"/>
      <c r="NXI523" s="329"/>
      <c r="NXJ523" s="329"/>
      <c r="NXK523" s="329"/>
      <c r="NXL523" s="329"/>
      <c r="NXM523" s="329"/>
      <c r="NXN523" s="329"/>
      <c r="NXO523" s="329"/>
      <c r="NXP523" s="329"/>
      <c r="NXQ523" s="329"/>
      <c r="NXR523" s="329"/>
      <c r="NXS523" s="329"/>
      <c r="NXT523" s="329"/>
      <c r="NXU523" s="329"/>
      <c r="NXV523" s="329"/>
      <c r="NXW523" s="329"/>
      <c r="NXX523" s="329"/>
      <c r="NXY523" s="329"/>
      <c r="NXZ523" s="329"/>
      <c r="NYA523" s="329"/>
      <c r="NYB523" s="329"/>
      <c r="NYC523" s="329"/>
      <c r="NYD523" s="329"/>
      <c r="NYE523" s="329"/>
      <c r="NYF523" s="329"/>
      <c r="NYG523" s="329"/>
      <c r="NYH523" s="329"/>
      <c r="NYI523" s="329"/>
      <c r="NYJ523" s="329"/>
      <c r="NYK523" s="329"/>
      <c r="NYL523" s="329"/>
      <c r="NYM523" s="329"/>
      <c r="NYN523" s="329"/>
      <c r="NYO523" s="329"/>
      <c r="NYP523" s="329"/>
      <c r="NYQ523" s="329"/>
      <c r="NYR523" s="329"/>
      <c r="NYS523" s="329"/>
      <c r="NYT523" s="329"/>
      <c r="NYU523" s="329"/>
      <c r="NYV523" s="329"/>
      <c r="NYW523" s="329"/>
      <c r="NYX523" s="329"/>
      <c r="NYY523" s="329"/>
      <c r="NYZ523" s="329"/>
      <c r="NZA523" s="329"/>
      <c r="NZB523" s="329"/>
      <c r="NZC523" s="329"/>
      <c r="NZD523" s="329"/>
      <c r="NZE523" s="329"/>
      <c r="NZF523" s="329"/>
      <c r="NZG523" s="329"/>
      <c r="NZH523" s="329"/>
      <c r="NZI523" s="329"/>
      <c r="NZJ523" s="329"/>
      <c r="NZK523" s="329"/>
      <c r="NZL523" s="329"/>
      <c r="NZM523" s="329"/>
      <c r="NZN523" s="329"/>
      <c r="NZO523" s="329"/>
      <c r="NZP523" s="329"/>
      <c r="NZQ523" s="329"/>
      <c r="NZR523" s="329"/>
      <c r="NZS523" s="329"/>
      <c r="NZT523" s="329"/>
      <c r="NZU523" s="329"/>
      <c r="NZV523" s="329"/>
      <c r="NZW523" s="329"/>
      <c r="NZX523" s="329"/>
      <c r="NZY523" s="329"/>
      <c r="NZZ523" s="329"/>
      <c r="OAA523" s="329"/>
      <c r="OAB523" s="329"/>
      <c r="OAC523" s="329"/>
      <c r="OAD523" s="329"/>
      <c r="OAE523" s="329"/>
      <c r="OAF523" s="329"/>
      <c r="OAG523" s="329"/>
      <c r="OAH523" s="329"/>
      <c r="OAI523" s="329"/>
      <c r="OAJ523" s="329"/>
      <c r="OAK523" s="329"/>
      <c r="OAL523" s="329"/>
      <c r="OAM523" s="329"/>
      <c r="OAN523" s="329"/>
      <c r="OAO523" s="329"/>
      <c r="OAP523" s="329"/>
      <c r="OAQ523" s="329"/>
      <c r="OAR523" s="329"/>
      <c r="OAS523" s="329"/>
      <c r="OAT523" s="329"/>
      <c r="OAU523" s="329"/>
      <c r="OAV523" s="329"/>
      <c r="OAW523" s="329"/>
      <c r="OAX523" s="329"/>
      <c r="OAY523" s="329"/>
      <c r="OAZ523" s="329"/>
      <c r="OBA523" s="329"/>
      <c r="OBB523" s="329"/>
      <c r="OBC523" s="329"/>
      <c r="OBD523" s="329"/>
      <c r="OBE523" s="329"/>
      <c r="OBF523" s="329"/>
      <c r="OBG523" s="329"/>
      <c r="OBH523" s="329"/>
      <c r="OBI523" s="329"/>
      <c r="OBJ523" s="329"/>
      <c r="OBK523" s="329"/>
      <c r="OBL523" s="329"/>
      <c r="OBM523" s="329"/>
      <c r="OBN523" s="329"/>
      <c r="OBO523" s="329"/>
      <c r="OBP523" s="329"/>
      <c r="OBQ523" s="329"/>
      <c r="OBR523" s="329"/>
      <c r="OBS523" s="329"/>
      <c r="OBT523" s="329"/>
      <c r="OBU523" s="329"/>
      <c r="OBV523" s="329"/>
      <c r="OBW523" s="329"/>
      <c r="OBX523" s="329"/>
      <c r="OBY523" s="329"/>
      <c r="OBZ523" s="329"/>
      <c r="OCA523" s="329"/>
      <c r="OCB523" s="329"/>
      <c r="OCC523" s="329"/>
      <c r="OCD523" s="329"/>
      <c r="OCE523" s="329"/>
      <c r="OCF523" s="329"/>
      <c r="OCG523" s="329"/>
      <c r="OCH523" s="329"/>
      <c r="OCI523" s="329"/>
      <c r="OCJ523" s="329"/>
      <c r="OCK523" s="329"/>
      <c r="OCL523" s="329"/>
      <c r="OCM523" s="329"/>
      <c r="OCN523" s="329"/>
      <c r="OCO523" s="329"/>
      <c r="OCP523" s="329"/>
      <c r="OCQ523" s="329"/>
      <c r="OCR523" s="329"/>
      <c r="OCS523" s="329"/>
      <c r="OCT523" s="329"/>
      <c r="OCU523" s="329"/>
      <c r="OCV523" s="329"/>
      <c r="OCW523" s="329"/>
      <c r="OCX523" s="329"/>
      <c r="OCY523" s="329"/>
      <c r="OCZ523" s="329"/>
      <c r="ODA523" s="329"/>
      <c r="ODB523" s="329"/>
      <c r="ODC523" s="329"/>
      <c r="ODD523" s="329"/>
      <c r="ODE523" s="329"/>
      <c r="ODF523" s="329"/>
      <c r="ODG523" s="329"/>
      <c r="ODH523" s="329"/>
      <c r="ODI523" s="329"/>
      <c r="ODJ523" s="329"/>
      <c r="ODK523" s="329"/>
      <c r="ODL523" s="329"/>
      <c r="ODM523" s="329"/>
      <c r="ODN523" s="329"/>
      <c r="ODO523" s="329"/>
      <c r="ODP523" s="329"/>
      <c r="ODQ523" s="329"/>
      <c r="ODR523" s="329"/>
      <c r="ODS523" s="329"/>
      <c r="ODT523" s="329"/>
      <c r="ODU523" s="329"/>
      <c r="ODV523" s="329"/>
      <c r="ODW523" s="329"/>
      <c r="ODX523" s="329"/>
      <c r="ODY523" s="329"/>
      <c r="ODZ523" s="329"/>
      <c r="OEA523" s="329"/>
      <c r="OEB523" s="329"/>
      <c r="OEC523" s="329"/>
      <c r="OED523" s="329"/>
      <c r="OEE523" s="329"/>
      <c r="OEF523" s="329"/>
      <c r="OEG523" s="329"/>
      <c r="OEH523" s="329"/>
      <c r="OEI523" s="329"/>
      <c r="OEJ523" s="329"/>
      <c r="OEK523" s="329"/>
      <c r="OEL523" s="329"/>
      <c r="OEM523" s="329"/>
      <c r="OEN523" s="329"/>
      <c r="OEO523" s="329"/>
      <c r="OEP523" s="329"/>
      <c r="OEQ523" s="329"/>
      <c r="OER523" s="329"/>
      <c r="OES523" s="329"/>
      <c r="OET523" s="329"/>
      <c r="OEU523" s="329"/>
      <c r="OEV523" s="329"/>
      <c r="OEW523" s="329"/>
      <c r="OEX523" s="329"/>
      <c r="OEY523" s="329"/>
      <c r="OEZ523" s="329"/>
      <c r="OFA523" s="329"/>
      <c r="OFB523" s="329"/>
      <c r="OFC523" s="329"/>
      <c r="OFD523" s="329"/>
      <c r="OFE523" s="329"/>
      <c r="OFF523" s="329"/>
      <c r="OFG523" s="329"/>
      <c r="OFH523" s="329"/>
      <c r="OFI523" s="329"/>
      <c r="OFJ523" s="329"/>
      <c r="OFK523" s="329"/>
      <c r="OFL523" s="329"/>
      <c r="OFM523" s="329"/>
      <c r="OFN523" s="329"/>
      <c r="OFO523" s="329"/>
      <c r="OFP523" s="329"/>
      <c r="OFQ523" s="329"/>
      <c r="OFR523" s="329"/>
      <c r="OFS523" s="329"/>
      <c r="OFT523" s="329"/>
      <c r="OFU523" s="329"/>
      <c r="OFV523" s="329"/>
      <c r="OFW523" s="329"/>
      <c r="OFX523" s="329"/>
      <c r="OFY523" s="329"/>
      <c r="OFZ523" s="329"/>
      <c r="OGA523" s="329"/>
      <c r="OGB523" s="329"/>
      <c r="OGC523" s="329"/>
      <c r="OGD523" s="329"/>
      <c r="OGE523" s="329"/>
      <c r="OGF523" s="329"/>
      <c r="OGG523" s="329"/>
      <c r="OGH523" s="329"/>
      <c r="OGI523" s="329"/>
      <c r="OGJ523" s="329"/>
      <c r="OGK523" s="329"/>
      <c r="OGL523" s="329"/>
      <c r="OGM523" s="329"/>
      <c r="OGN523" s="329"/>
      <c r="OGO523" s="329"/>
      <c r="OGP523" s="329"/>
      <c r="OGQ523" s="329"/>
      <c r="OGR523" s="329"/>
      <c r="OGS523" s="329"/>
      <c r="OGT523" s="329"/>
      <c r="OGU523" s="329"/>
      <c r="OGV523" s="329"/>
      <c r="OGW523" s="329"/>
      <c r="OGX523" s="329"/>
      <c r="OGY523" s="329"/>
      <c r="OGZ523" s="329"/>
      <c r="OHA523" s="329"/>
      <c r="OHB523" s="329"/>
      <c r="OHC523" s="329"/>
      <c r="OHD523" s="329"/>
      <c r="OHE523" s="329"/>
      <c r="OHF523" s="329"/>
      <c r="OHG523" s="329"/>
      <c r="OHH523" s="329"/>
      <c r="OHI523" s="329"/>
      <c r="OHJ523" s="329"/>
      <c r="OHK523" s="329"/>
      <c r="OHL523" s="329"/>
      <c r="OHM523" s="329"/>
      <c r="OHN523" s="329"/>
      <c r="OHO523" s="329"/>
      <c r="OHP523" s="329"/>
      <c r="OHQ523" s="329"/>
      <c r="OHR523" s="329"/>
      <c r="OHS523" s="329"/>
      <c r="OHT523" s="329"/>
      <c r="OHU523" s="329"/>
      <c r="OHV523" s="329"/>
      <c r="OHW523" s="329"/>
      <c r="OHX523" s="329"/>
      <c r="OHY523" s="329"/>
      <c r="OHZ523" s="329"/>
      <c r="OIA523" s="329"/>
      <c r="OIB523" s="329"/>
      <c r="OIC523" s="329"/>
      <c r="OID523" s="329"/>
      <c r="OIE523" s="329"/>
      <c r="OIF523" s="329"/>
      <c r="OIG523" s="329"/>
      <c r="OIH523" s="329"/>
      <c r="OII523" s="329"/>
      <c r="OIJ523" s="329"/>
      <c r="OIK523" s="329"/>
      <c r="OIL523" s="329"/>
      <c r="OIM523" s="329"/>
      <c r="OIN523" s="329"/>
      <c r="OIO523" s="329"/>
      <c r="OIP523" s="329"/>
      <c r="OIQ523" s="329"/>
      <c r="OIR523" s="329"/>
      <c r="OIS523" s="329"/>
      <c r="OIT523" s="329"/>
      <c r="OIU523" s="329"/>
      <c r="OIV523" s="329"/>
      <c r="OIW523" s="329"/>
      <c r="OIX523" s="329"/>
      <c r="OIY523" s="329"/>
      <c r="OIZ523" s="329"/>
      <c r="OJA523" s="329"/>
      <c r="OJB523" s="329"/>
      <c r="OJC523" s="329"/>
      <c r="OJD523" s="329"/>
      <c r="OJE523" s="329"/>
      <c r="OJF523" s="329"/>
      <c r="OJG523" s="329"/>
      <c r="OJH523" s="329"/>
      <c r="OJI523" s="329"/>
      <c r="OJJ523" s="329"/>
      <c r="OJK523" s="329"/>
      <c r="OJL523" s="329"/>
      <c r="OJM523" s="329"/>
      <c r="OJN523" s="329"/>
      <c r="OJO523" s="329"/>
      <c r="OJP523" s="329"/>
      <c r="OJQ523" s="329"/>
      <c r="OJR523" s="329"/>
      <c r="OJS523" s="329"/>
      <c r="OJT523" s="329"/>
      <c r="OJU523" s="329"/>
      <c r="OJV523" s="329"/>
      <c r="OJW523" s="329"/>
      <c r="OJX523" s="329"/>
      <c r="OJY523" s="329"/>
      <c r="OJZ523" s="329"/>
      <c r="OKA523" s="329"/>
      <c r="OKB523" s="329"/>
      <c r="OKC523" s="329"/>
      <c r="OKD523" s="329"/>
      <c r="OKE523" s="329"/>
      <c r="OKF523" s="329"/>
      <c r="OKG523" s="329"/>
      <c r="OKH523" s="329"/>
      <c r="OKI523" s="329"/>
      <c r="OKJ523" s="329"/>
      <c r="OKK523" s="329"/>
      <c r="OKL523" s="329"/>
      <c r="OKM523" s="329"/>
      <c r="OKN523" s="329"/>
      <c r="OKO523" s="329"/>
      <c r="OKP523" s="329"/>
      <c r="OKQ523" s="329"/>
      <c r="OKR523" s="329"/>
      <c r="OKS523" s="329"/>
      <c r="OKT523" s="329"/>
      <c r="OKU523" s="329"/>
      <c r="OKV523" s="329"/>
      <c r="OKW523" s="329"/>
      <c r="OKX523" s="329"/>
      <c r="OKY523" s="329"/>
      <c r="OKZ523" s="329"/>
      <c r="OLA523" s="329"/>
      <c r="OLB523" s="329"/>
      <c r="OLC523" s="329"/>
      <c r="OLD523" s="329"/>
      <c r="OLE523" s="329"/>
      <c r="OLF523" s="329"/>
      <c r="OLG523" s="329"/>
      <c r="OLH523" s="329"/>
      <c r="OLI523" s="329"/>
      <c r="OLJ523" s="329"/>
      <c r="OLK523" s="329"/>
      <c r="OLL523" s="329"/>
      <c r="OLM523" s="329"/>
      <c r="OLN523" s="329"/>
      <c r="OLO523" s="329"/>
      <c r="OLP523" s="329"/>
      <c r="OLQ523" s="329"/>
      <c r="OLR523" s="329"/>
      <c r="OLS523" s="329"/>
      <c r="OLT523" s="329"/>
      <c r="OLU523" s="329"/>
      <c r="OLV523" s="329"/>
      <c r="OLW523" s="329"/>
      <c r="OLX523" s="329"/>
      <c r="OLY523" s="329"/>
      <c r="OLZ523" s="329"/>
      <c r="OMA523" s="329"/>
      <c r="OMB523" s="329"/>
      <c r="OMC523" s="329"/>
      <c r="OMD523" s="329"/>
      <c r="OME523" s="329"/>
      <c r="OMF523" s="329"/>
      <c r="OMG523" s="329"/>
      <c r="OMH523" s="329"/>
      <c r="OMI523" s="329"/>
      <c r="OMJ523" s="329"/>
      <c r="OMK523" s="329"/>
      <c r="OML523" s="329"/>
      <c r="OMM523" s="329"/>
      <c r="OMN523" s="329"/>
      <c r="OMO523" s="329"/>
      <c r="OMP523" s="329"/>
      <c r="OMQ523" s="329"/>
      <c r="OMR523" s="329"/>
      <c r="OMS523" s="329"/>
      <c r="OMT523" s="329"/>
      <c r="OMU523" s="329"/>
      <c r="OMV523" s="329"/>
      <c r="OMW523" s="329"/>
      <c r="OMX523" s="329"/>
      <c r="OMY523" s="329"/>
      <c r="OMZ523" s="329"/>
      <c r="ONA523" s="329"/>
      <c r="ONB523" s="329"/>
      <c r="ONC523" s="329"/>
      <c r="OND523" s="329"/>
      <c r="ONE523" s="329"/>
      <c r="ONF523" s="329"/>
      <c r="ONG523" s="329"/>
      <c r="ONH523" s="329"/>
      <c r="ONI523" s="329"/>
      <c r="ONJ523" s="329"/>
      <c r="ONK523" s="329"/>
      <c r="ONL523" s="329"/>
      <c r="ONM523" s="329"/>
      <c r="ONN523" s="329"/>
      <c r="ONO523" s="329"/>
      <c r="ONP523" s="329"/>
      <c r="ONQ523" s="329"/>
      <c r="ONR523" s="329"/>
      <c r="ONS523" s="329"/>
      <c r="ONT523" s="329"/>
      <c r="ONU523" s="329"/>
      <c r="ONV523" s="329"/>
      <c r="ONW523" s="329"/>
      <c r="ONX523" s="329"/>
      <c r="ONY523" s="329"/>
      <c r="ONZ523" s="329"/>
      <c r="OOA523" s="329"/>
      <c r="OOB523" s="329"/>
      <c r="OOC523" s="329"/>
      <c r="OOD523" s="329"/>
      <c r="OOE523" s="329"/>
      <c r="OOF523" s="329"/>
      <c r="OOG523" s="329"/>
      <c r="OOH523" s="329"/>
      <c r="OOI523" s="329"/>
      <c r="OOJ523" s="329"/>
      <c r="OOK523" s="329"/>
      <c r="OOL523" s="329"/>
      <c r="OOM523" s="329"/>
      <c r="OON523" s="329"/>
      <c r="OOO523" s="329"/>
      <c r="OOP523" s="329"/>
      <c r="OOQ523" s="329"/>
      <c r="OOR523" s="329"/>
      <c r="OOS523" s="329"/>
      <c r="OOT523" s="329"/>
      <c r="OOU523" s="329"/>
      <c r="OOV523" s="329"/>
      <c r="OOW523" s="329"/>
      <c r="OOX523" s="329"/>
      <c r="OOY523" s="329"/>
      <c r="OOZ523" s="329"/>
      <c r="OPA523" s="329"/>
      <c r="OPB523" s="329"/>
      <c r="OPC523" s="329"/>
      <c r="OPD523" s="329"/>
      <c r="OPE523" s="329"/>
      <c r="OPF523" s="329"/>
      <c r="OPG523" s="329"/>
      <c r="OPH523" s="329"/>
      <c r="OPI523" s="329"/>
      <c r="OPJ523" s="329"/>
      <c r="OPK523" s="329"/>
      <c r="OPL523" s="329"/>
      <c r="OPM523" s="329"/>
      <c r="OPN523" s="329"/>
      <c r="OPO523" s="329"/>
      <c r="OPP523" s="329"/>
      <c r="OPQ523" s="329"/>
      <c r="OPR523" s="329"/>
      <c r="OPS523" s="329"/>
      <c r="OPT523" s="329"/>
      <c r="OPU523" s="329"/>
      <c r="OPV523" s="329"/>
      <c r="OPW523" s="329"/>
      <c r="OPX523" s="329"/>
      <c r="OPY523" s="329"/>
      <c r="OPZ523" s="329"/>
      <c r="OQA523" s="329"/>
      <c r="OQB523" s="329"/>
      <c r="OQC523" s="329"/>
      <c r="OQD523" s="329"/>
      <c r="OQE523" s="329"/>
      <c r="OQF523" s="329"/>
      <c r="OQG523" s="329"/>
      <c r="OQH523" s="329"/>
      <c r="OQI523" s="329"/>
      <c r="OQJ523" s="329"/>
      <c r="OQK523" s="329"/>
      <c r="OQL523" s="329"/>
      <c r="OQM523" s="329"/>
      <c r="OQN523" s="329"/>
      <c r="OQO523" s="329"/>
      <c r="OQP523" s="329"/>
      <c r="OQQ523" s="329"/>
      <c r="OQR523" s="329"/>
      <c r="OQS523" s="329"/>
      <c r="OQT523" s="329"/>
      <c r="OQU523" s="329"/>
      <c r="OQV523" s="329"/>
      <c r="OQW523" s="329"/>
      <c r="OQX523" s="329"/>
      <c r="OQY523" s="329"/>
      <c r="OQZ523" s="329"/>
      <c r="ORA523" s="329"/>
      <c r="ORB523" s="329"/>
      <c r="ORC523" s="329"/>
      <c r="ORD523" s="329"/>
      <c r="ORE523" s="329"/>
      <c r="ORF523" s="329"/>
      <c r="ORG523" s="329"/>
      <c r="ORH523" s="329"/>
      <c r="ORI523" s="329"/>
      <c r="ORJ523" s="329"/>
      <c r="ORK523" s="329"/>
      <c r="ORL523" s="329"/>
      <c r="ORM523" s="329"/>
      <c r="ORN523" s="329"/>
      <c r="ORO523" s="329"/>
      <c r="ORP523" s="329"/>
      <c r="ORQ523" s="329"/>
      <c r="ORR523" s="329"/>
      <c r="ORS523" s="329"/>
      <c r="ORT523" s="329"/>
      <c r="ORU523" s="329"/>
      <c r="ORV523" s="329"/>
      <c r="ORW523" s="329"/>
      <c r="ORX523" s="329"/>
      <c r="ORY523" s="329"/>
      <c r="ORZ523" s="329"/>
      <c r="OSA523" s="329"/>
      <c r="OSB523" s="329"/>
      <c r="OSC523" s="329"/>
      <c r="OSD523" s="329"/>
      <c r="OSE523" s="329"/>
      <c r="OSF523" s="329"/>
      <c r="OSG523" s="329"/>
      <c r="OSH523" s="329"/>
      <c r="OSI523" s="329"/>
      <c r="OSJ523" s="329"/>
      <c r="OSK523" s="329"/>
      <c r="OSL523" s="329"/>
      <c r="OSM523" s="329"/>
      <c r="OSN523" s="329"/>
      <c r="OSO523" s="329"/>
      <c r="OSP523" s="329"/>
      <c r="OSQ523" s="329"/>
      <c r="OSR523" s="329"/>
      <c r="OSS523" s="329"/>
      <c r="OST523" s="329"/>
      <c r="OSU523" s="329"/>
      <c r="OSV523" s="329"/>
      <c r="OSW523" s="329"/>
      <c r="OSX523" s="329"/>
      <c r="OSY523" s="329"/>
      <c r="OSZ523" s="329"/>
      <c r="OTA523" s="329"/>
      <c r="OTB523" s="329"/>
      <c r="OTC523" s="329"/>
      <c r="OTD523" s="329"/>
      <c r="OTE523" s="329"/>
      <c r="OTF523" s="329"/>
      <c r="OTG523" s="329"/>
      <c r="OTH523" s="329"/>
      <c r="OTI523" s="329"/>
      <c r="OTJ523" s="329"/>
      <c r="OTK523" s="329"/>
      <c r="OTL523" s="329"/>
      <c r="OTM523" s="329"/>
      <c r="OTN523" s="329"/>
      <c r="OTO523" s="329"/>
      <c r="OTP523" s="329"/>
      <c r="OTQ523" s="329"/>
      <c r="OTR523" s="329"/>
      <c r="OTS523" s="329"/>
      <c r="OTT523" s="329"/>
      <c r="OTU523" s="329"/>
      <c r="OTV523" s="329"/>
      <c r="OTW523" s="329"/>
      <c r="OTX523" s="329"/>
      <c r="OTY523" s="329"/>
      <c r="OTZ523" s="329"/>
      <c r="OUA523" s="329"/>
      <c r="OUB523" s="329"/>
      <c r="OUC523" s="329"/>
      <c r="OUD523" s="329"/>
      <c r="OUE523" s="329"/>
      <c r="OUF523" s="329"/>
      <c r="OUG523" s="329"/>
      <c r="OUH523" s="329"/>
      <c r="OUI523" s="329"/>
      <c r="OUJ523" s="329"/>
      <c r="OUK523" s="329"/>
      <c r="OUL523" s="329"/>
      <c r="OUM523" s="329"/>
      <c r="OUN523" s="329"/>
      <c r="OUO523" s="329"/>
      <c r="OUP523" s="329"/>
      <c r="OUQ523" s="329"/>
      <c r="OUR523" s="329"/>
      <c r="OUS523" s="329"/>
      <c r="OUT523" s="329"/>
      <c r="OUU523" s="329"/>
      <c r="OUV523" s="329"/>
      <c r="OUW523" s="329"/>
      <c r="OUX523" s="329"/>
      <c r="OUY523" s="329"/>
      <c r="OUZ523" s="329"/>
      <c r="OVA523" s="329"/>
      <c r="OVB523" s="329"/>
      <c r="OVC523" s="329"/>
      <c r="OVD523" s="329"/>
      <c r="OVE523" s="329"/>
      <c r="OVF523" s="329"/>
      <c r="OVG523" s="329"/>
      <c r="OVH523" s="329"/>
      <c r="OVI523" s="329"/>
      <c r="OVJ523" s="329"/>
      <c r="OVK523" s="329"/>
      <c r="OVL523" s="329"/>
      <c r="OVM523" s="329"/>
      <c r="OVN523" s="329"/>
      <c r="OVO523" s="329"/>
      <c r="OVP523" s="329"/>
      <c r="OVQ523" s="329"/>
      <c r="OVR523" s="329"/>
      <c r="OVS523" s="329"/>
      <c r="OVT523" s="329"/>
      <c r="OVU523" s="329"/>
      <c r="OVV523" s="329"/>
      <c r="OVW523" s="329"/>
      <c r="OVX523" s="329"/>
      <c r="OVY523" s="329"/>
      <c r="OVZ523" s="329"/>
      <c r="OWA523" s="329"/>
      <c r="OWB523" s="329"/>
      <c r="OWC523" s="329"/>
      <c r="OWD523" s="329"/>
      <c r="OWE523" s="329"/>
      <c r="OWF523" s="329"/>
      <c r="OWG523" s="329"/>
      <c r="OWH523" s="329"/>
      <c r="OWI523" s="329"/>
      <c r="OWJ523" s="329"/>
      <c r="OWK523" s="329"/>
      <c r="OWL523" s="329"/>
      <c r="OWM523" s="329"/>
      <c r="OWN523" s="329"/>
      <c r="OWO523" s="329"/>
      <c r="OWP523" s="329"/>
      <c r="OWQ523" s="329"/>
      <c r="OWR523" s="329"/>
      <c r="OWS523" s="329"/>
      <c r="OWT523" s="329"/>
      <c r="OWU523" s="329"/>
      <c r="OWV523" s="329"/>
      <c r="OWW523" s="329"/>
      <c r="OWX523" s="329"/>
      <c r="OWY523" s="329"/>
      <c r="OWZ523" s="329"/>
      <c r="OXA523" s="329"/>
      <c r="OXB523" s="329"/>
      <c r="OXC523" s="329"/>
      <c r="OXD523" s="329"/>
      <c r="OXE523" s="329"/>
      <c r="OXF523" s="329"/>
      <c r="OXG523" s="329"/>
      <c r="OXH523" s="329"/>
      <c r="OXI523" s="329"/>
      <c r="OXJ523" s="329"/>
      <c r="OXK523" s="329"/>
      <c r="OXL523" s="329"/>
      <c r="OXM523" s="329"/>
      <c r="OXN523" s="329"/>
      <c r="OXO523" s="329"/>
      <c r="OXP523" s="329"/>
      <c r="OXQ523" s="329"/>
      <c r="OXR523" s="329"/>
      <c r="OXS523" s="329"/>
      <c r="OXT523" s="329"/>
      <c r="OXU523" s="329"/>
      <c r="OXV523" s="329"/>
      <c r="OXW523" s="329"/>
      <c r="OXX523" s="329"/>
      <c r="OXY523" s="329"/>
      <c r="OXZ523" s="329"/>
      <c r="OYA523" s="329"/>
      <c r="OYB523" s="329"/>
      <c r="OYC523" s="329"/>
      <c r="OYD523" s="329"/>
      <c r="OYE523" s="329"/>
      <c r="OYF523" s="329"/>
      <c r="OYG523" s="329"/>
      <c r="OYH523" s="329"/>
      <c r="OYI523" s="329"/>
      <c r="OYJ523" s="329"/>
      <c r="OYK523" s="329"/>
      <c r="OYL523" s="329"/>
      <c r="OYM523" s="329"/>
      <c r="OYN523" s="329"/>
      <c r="OYO523" s="329"/>
      <c r="OYP523" s="329"/>
      <c r="OYQ523" s="329"/>
      <c r="OYR523" s="329"/>
      <c r="OYS523" s="329"/>
      <c r="OYT523" s="329"/>
      <c r="OYU523" s="329"/>
      <c r="OYV523" s="329"/>
      <c r="OYW523" s="329"/>
      <c r="OYX523" s="329"/>
      <c r="OYY523" s="329"/>
      <c r="OYZ523" s="329"/>
      <c r="OZA523" s="329"/>
      <c r="OZB523" s="329"/>
      <c r="OZC523" s="329"/>
      <c r="OZD523" s="329"/>
      <c r="OZE523" s="329"/>
      <c r="OZF523" s="329"/>
      <c r="OZG523" s="329"/>
      <c r="OZH523" s="329"/>
      <c r="OZI523" s="329"/>
      <c r="OZJ523" s="329"/>
      <c r="OZK523" s="329"/>
      <c r="OZL523" s="329"/>
      <c r="OZM523" s="329"/>
      <c r="OZN523" s="329"/>
      <c r="OZO523" s="329"/>
      <c r="OZP523" s="329"/>
      <c r="OZQ523" s="329"/>
      <c r="OZR523" s="329"/>
      <c r="OZS523" s="329"/>
      <c r="OZT523" s="329"/>
      <c r="OZU523" s="329"/>
      <c r="OZV523" s="329"/>
      <c r="OZW523" s="329"/>
      <c r="OZX523" s="329"/>
      <c r="OZY523" s="329"/>
      <c r="OZZ523" s="329"/>
      <c r="PAA523" s="329"/>
      <c r="PAB523" s="329"/>
      <c r="PAC523" s="329"/>
      <c r="PAD523" s="329"/>
      <c r="PAE523" s="329"/>
      <c r="PAF523" s="329"/>
      <c r="PAG523" s="329"/>
      <c r="PAH523" s="329"/>
      <c r="PAI523" s="329"/>
      <c r="PAJ523" s="329"/>
      <c r="PAK523" s="329"/>
      <c r="PAL523" s="329"/>
      <c r="PAM523" s="329"/>
      <c r="PAN523" s="329"/>
      <c r="PAO523" s="329"/>
      <c r="PAP523" s="329"/>
      <c r="PAQ523" s="329"/>
      <c r="PAR523" s="329"/>
      <c r="PAS523" s="329"/>
      <c r="PAT523" s="329"/>
      <c r="PAU523" s="329"/>
      <c r="PAV523" s="329"/>
      <c r="PAW523" s="329"/>
      <c r="PAX523" s="329"/>
      <c r="PAY523" s="329"/>
      <c r="PAZ523" s="329"/>
      <c r="PBA523" s="329"/>
      <c r="PBB523" s="329"/>
      <c r="PBC523" s="329"/>
      <c r="PBD523" s="329"/>
      <c r="PBE523" s="329"/>
      <c r="PBF523" s="329"/>
      <c r="PBG523" s="329"/>
      <c r="PBH523" s="329"/>
      <c r="PBI523" s="329"/>
      <c r="PBJ523" s="329"/>
      <c r="PBK523" s="329"/>
      <c r="PBL523" s="329"/>
      <c r="PBM523" s="329"/>
      <c r="PBN523" s="329"/>
      <c r="PBO523" s="329"/>
      <c r="PBP523" s="329"/>
      <c r="PBQ523" s="329"/>
      <c r="PBR523" s="329"/>
      <c r="PBS523" s="329"/>
      <c r="PBT523" s="329"/>
      <c r="PBU523" s="329"/>
      <c r="PBV523" s="329"/>
      <c r="PBW523" s="329"/>
      <c r="PBX523" s="329"/>
      <c r="PBY523" s="329"/>
      <c r="PBZ523" s="329"/>
      <c r="PCA523" s="329"/>
      <c r="PCB523" s="329"/>
      <c r="PCC523" s="329"/>
      <c r="PCD523" s="329"/>
      <c r="PCE523" s="329"/>
      <c r="PCF523" s="329"/>
      <c r="PCG523" s="329"/>
      <c r="PCH523" s="329"/>
      <c r="PCI523" s="329"/>
      <c r="PCJ523" s="329"/>
      <c r="PCK523" s="329"/>
      <c r="PCL523" s="329"/>
      <c r="PCM523" s="329"/>
      <c r="PCN523" s="329"/>
      <c r="PCO523" s="329"/>
      <c r="PCP523" s="329"/>
      <c r="PCQ523" s="329"/>
      <c r="PCR523" s="329"/>
      <c r="PCS523" s="329"/>
      <c r="PCT523" s="329"/>
      <c r="PCU523" s="329"/>
      <c r="PCV523" s="329"/>
      <c r="PCW523" s="329"/>
      <c r="PCX523" s="329"/>
      <c r="PCY523" s="329"/>
      <c r="PCZ523" s="329"/>
      <c r="PDA523" s="329"/>
      <c r="PDB523" s="329"/>
      <c r="PDC523" s="329"/>
      <c r="PDD523" s="329"/>
      <c r="PDE523" s="329"/>
      <c r="PDF523" s="329"/>
      <c r="PDG523" s="329"/>
      <c r="PDH523" s="329"/>
      <c r="PDI523" s="329"/>
      <c r="PDJ523" s="329"/>
      <c r="PDK523" s="329"/>
      <c r="PDL523" s="329"/>
      <c r="PDM523" s="329"/>
      <c r="PDN523" s="329"/>
      <c r="PDO523" s="329"/>
      <c r="PDP523" s="329"/>
      <c r="PDQ523" s="329"/>
      <c r="PDR523" s="329"/>
      <c r="PDS523" s="329"/>
      <c r="PDT523" s="329"/>
      <c r="PDU523" s="329"/>
      <c r="PDV523" s="329"/>
      <c r="PDW523" s="329"/>
      <c r="PDX523" s="329"/>
      <c r="PDY523" s="329"/>
      <c r="PDZ523" s="329"/>
      <c r="PEA523" s="329"/>
      <c r="PEB523" s="329"/>
      <c r="PEC523" s="329"/>
      <c r="PED523" s="329"/>
      <c r="PEE523" s="329"/>
      <c r="PEF523" s="329"/>
      <c r="PEG523" s="329"/>
      <c r="PEH523" s="329"/>
      <c r="PEI523" s="329"/>
      <c r="PEJ523" s="329"/>
      <c r="PEK523" s="329"/>
      <c r="PEL523" s="329"/>
      <c r="PEM523" s="329"/>
      <c r="PEN523" s="329"/>
      <c r="PEO523" s="329"/>
      <c r="PEP523" s="329"/>
      <c r="PEQ523" s="329"/>
      <c r="PER523" s="329"/>
      <c r="PES523" s="329"/>
      <c r="PET523" s="329"/>
      <c r="PEU523" s="329"/>
      <c r="PEV523" s="329"/>
      <c r="PEW523" s="329"/>
      <c r="PEX523" s="329"/>
      <c r="PEY523" s="329"/>
      <c r="PEZ523" s="329"/>
      <c r="PFA523" s="329"/>
      <c r="PFB523" s="329"/>
      <c r="PFC523" s="329"/>
      <c r="PFD523" s="329"/>
      <c r="PFE523" s="329"/>
      <c r="PFF523" s="329"/>
      <c r="PFG523" s="329"/>
      <c r="PFH523" s="329"/>
      <c r="PFI523" s="329"/>
      <c r="PFJ523" s="329"/>
      <c r="PFK523" s="329"/>
      <c r="PFL523" s="329"/>
      <c r="PFM523" s="329"/>
      <c r="PFN523" s="329"/>
      <c r="PFO523" s="329"/>
      <c r="PFP523" s="329"/>
      <c r="PFQ523" s="329"/>
      <c r="PFR523" s="329"/>
      <c r="PFS523" s="329"/>
      <c r="PFT523" s="329"/>
      <c r="PFU523" s="329"/>
      <c r="PFV523" s="329"/>
      <c r="PFW523" s="329"/>
      <c r="PFX523" s="329"/>
      <c r="PFY523" s="329"/>
      <c r="PFZ523" s="329"/>
      <c r="PGA523" s="329"/>
      <c r="PGB523" s="329"/>
      <c r="PGC523" s="329"/>
      <c r="PGD523" s="329"/>
      <c r="PGE523" s="329"/>
      <c r="PGF523" s="329"/>
      <c r="PGG523" s="329"/>
      <c r="PGH523" s="329"/>
      <c r="PGI523" s="329"/>
      <c r="PGJ523" s="329"/>
      <c r="PGK523" s="329"/>
      <c r="PGL523" s="329"/>
      <c r="PGM523" s="329"/>
      <c r="PGN523" s="329"/>
      <c r="PGO523" s="329"/>
      <c r="PGP523" s="329"/>
      <c r="PGQ523" s="329"/>
      <c r="PGR523" s="329"/>
      <c r="PGS523" s="329"/>
      <c r="PGT523" s="329"/>
      <c r="PGU523" s="329"/>
      <c r="PGV523" s="329"/>
      <c r="PGW523" s="329"/>
      <c r="PGX523" s="329"/>
      <c r="PGY523" s="329"/>
      <c r="PGZ523" s="329"/>
      <c r="PHA523" s="329"/>
      <c r="PHB523" s="329"/>
      <c r="PHC523" s="329"/>
      <c r="PHD523" s="329"/>
      <c r="PHE523" s="329"/>
      <c r="PHF523" s="329"/>
      <c r="PHG523" s="329"/>
      <c r="PHH523" s="329"/>
      <c r="PHI523" s="329"/>
      <c r="PHJ523" s="329"/>
      <c r="PHK523" s="329"/>
      <c r="PHL523" s="329"/>
      <c r="PHM523" s="329"/>
      <c r="PHN523" s="329"/>
      <c r="PHO523" s="329"/>
      <c r="PHP523" s="329"/>
      <c r="PHQ523" s="329"/>
      <c r="PHR523" s="329"/>
      <c r="PHS523" s="329"/>
      <c r="PHT523" s="329"/>
      <c r="PHU523" s="329"/>
      <c r="PHV523" s="329"/>
      <c r="PHW523" s="329"/>
      <c r="PHX523" s="329"/>
      <c r="PHY523" s="329"/>
      <c r="PHZ523" s="329"/>
      <c r="PIA523" s="329"/>
      <c r="PIB523" s="329"/>
      <c r="PIC523" s="329"/>
      <c r="PID523" s="329"/>
      <c r="PIE523" s="329"/>
      <c r="PIF523" s="329"/>
      <c r="PIG523" s="329"/>
      <c r="PIH523" s="329"/>
      <c r="PII523" s="329"/>
      <c r="PIJ523" s="329"/>
      <c r="PIK523" s="329"/>
      <c r="PIL523" s="329"/>
      <c r="PIM523" s="329"/>
      <c r="PIN523" s="329"/>
      <c r="PIO523" s="329"/>
      <c r="PIP523" s="329"/>
      <c r="PIQ523" s="329"/>
      <c r="PIR523" s="329"/>
      <c r="PIS523" s="329"/>
      <c r="PIT523" s="329"/>
      <c r="PIU523" s="329"/>
      <c r="PIV523" s="329"/>
      <c r="PIW523" s="329"/>
      <c r="PIX523" s="329"/>
      <c r="PIY523" s="329"/>
      <c r="PIZ523" s="329"/>
      <c r="PJA523" s="329"/>
      <c r="PJB523" s="329"/>
      <c r="PJC523" s="329"/>
      <c r="PJD523" s="329"/>
      <c r="PJE523" s="329"/>
      <c r="PJF523" s="329"/>
      <c r="PJG523" s="329"/>
      <c r="PJH523" s="329"/>
      <c r="PJI523" s="329"/>
      <c r="PJJ523" s="329"/>
      <c r="PJK523" s="329"/>
      <c r="PJL523" s="329"/>
      <c r="PJM523" s="329"/>
      <c r="PJN523" s="329"/>
      <c r="PJO523" s="329"/>
      <c r="PJP523" s="329"/>
      <c r="PJQ523" s="329"/>
      <c r="PJR523" s="329"/>
      <c r="PJS523" s="329"/>
      <c r="PJT523" s="329"/>
      <c r="PJU523" s="329"/>
      <c r="PJV523" s="329"/>
      <c r="PJW523" s="329"/>
      <c r="PJX523" s="329"/>
      <c r="PJY523" s="329"/>
      <c r="PJZ523" s="329"/>
      <c r="PKA523" s="329"/>
      <c r="PKB523" s="329"/>
      <c r="PKC523" s="329"/>
      <c r="PKD523" s="329"/>
      <c r="PKE523" s="329"/>
      <c r="PKF523" s="329"/>
      <c r="PKG523" s="329"/>
      <c r="PKH523" s="329"/>
      <c r="PKI523" s="329"/>
      <c r="PKJ523" s="329"/>
      <c r="PKK523" s="329"/>
      <c r="PKL523" s="329"/>
      <c r="PKM523" s="329"/>
      <c r="PKN523" s="329"/>
      <c r="PKO523" s="329"/>
      <c r="PKP523" s="329"/>
      <c r="PKQ523" s="329"/>
      <c r="PKR523" s="329"/>
      <c r="PKS523" s="329"/>
      <c r="PKT523" s="329"/>
      <c r="PKU523" s="329"/>
      <c r="PKV523" s="329"/>
      <c r="PKW523" s="329"/>
      <c r="PKX523" s="329"/>
      <c r="PKY523" s="329"/>
      <c r="PKZ523" s="329"/>
      <c r="PLA523" s="329"/>
      <c r="PLB523" s="329"/>
      <c r="PLC523" s="329"/>
      <c r="PLD523" s="329"/>
      <c r="PLE523" s="329"/>
      <c r="PLF523" s="329"/>
      <c r="PLG523" s="329"/>
      <c r="PLH523" s="329"/>
      <c r="PLI523" s="329"/>
      <c r="PLJ523" s="329"/>
      <c r="PLK523" s="329"/>
      <c r="PLL523" s="329"/>
      <c r="PLM523" s="329"/>
      <c r="PLN523" s="329"/>
      <c r="PLO523" s="329"/>
      <c r="PLP523" s="329"/>
      <c r="PLQ523" s="329"/>
      <c r="PLR523" s="329"/>
      <c r="PLS523" s="329"/>
      <c r="PLT523" s="329"/>
      <c r="PLU523" s="329"/>
      <c r="PLV523" s="329"/>
      <c r="PLW523" s="329"/>
      <c r="PLX523" s="329"/>
      <c r="PLY523" s="329"/>
      <c r="PLZ523" s="329"/>
      <c r="PMA523" s="329"/>
      <c r="PMB523" s="329"/>
      <c r="PMC523" s="329"/>
      <c r="PMD523" s="329"/>
      <c r="PME523" s="329"/>
      <c r="PMF523" s="329"/>
      <c r="PMG523" s="329"/>
      <c r="PMH523" s="329"/>
      <c r="PMI523" s="329"/>
      <c r="PMJ523" s="329"/>
      <c r="PMK523" s="329"/>
      <c r="PML523" s="329"/>
      <c r="PMM523" s="329"/>
      <c r="PMN523" s="329"/>
      <c r="PMO523" s="329"/>
      <c r="PMP523" s="329"/>
      <c r="PMQ523" s="329"/>
      <c r="PMR523" s="329"/>
      <c r="PMS523" s="329"/>
      <c r="PMT523" s="329"/>
      <c r="PMU523" s="329"/>
      <c r="PMV523" s="329"/>
      <c r="PMW523" s="329"/>
      <c r="PMX523" s="329"/>
      <c r="PMY523" s="329"/>
      <c r="PMZ523" s="329"/>
      <c r="PNA523" s="329"/>
      <c r="PNB523" s="329"/>
      <c r="PNC523" s="329"/>
      <c r="PND523" s="329"/>
      <c r="PNE523" s="329"/>
      <c r="PNF523" s="329"/>
      <c r="PNG523" s="329"/>
      <c r="PNH523" s="329"/>
      <c r="PNI523" s="329"/>
      <c r="PNJ523" s="329"/>
      <c r="PNK523" s="329"/>
      <c r="PNL523" s="329"/>
      <c r="PNM523" s="329"/>
      <c r="PNN523" s="329"/>
      <c r="PNO523" s="329"/>
      <c r="PNP523" s="329"/>
      <c r="PNQ523" s="329"/>
      <c r="PNR523" s="329"/>
      <c r="PNS523" s="329"/>
      <c r="PNT523" s="329"/>
      <c r="PNU523" s="329"/>
      <c r="PNV523" s="329"/>
      <c r="PNW523" s="329"/>
      <c r="PNX523" s="329"/>
      <c r="PNY523" s="329"/>
      <c r="PNZ523" s="329"/>
      <c r="POA523" s="329"/>
      <c r="POB523" s="329"/>
      <c r="POC523" s="329"/>
      <c r="POD523" s="329"/>
      <c r="POE523" s="329"/>
      <c r="POF523" s="329"/>
      <c r="POG523" s="329"/>
      <c r="POH523" s="329"/>
      <c r="POI523" s="329"/>
      <c r="POJ523" s="329"/>
      <c r="POK523" s="329"/>
      <c r="POL523" s="329"/>
      <c r="POM523" s="329"/>
      <c r="PON523" s="329"/>
      <c r="POO523" s="329"/>
      <c r="POP523" s="329"/>
      <c r="POQ523" s="329"/>
      <c r="POR523" s="329"/>
      <c r="POS523" s="329"/>
      <c r="POT523" s="329"/>
      <c r="POU523" s="329"/>
      <c r="POV523" s="329"/>
      <c r="POW523" s="329"/>
      <c r="POX523" s="329"/>
      <c r="POY523" s="329"/>
      <c r="POZ523" s="329"/>
      <c r="PPA523" s="329"/>
      <c r="PPB523" s="329"/>
      <c r="PPC523" s="329"/>
      <c r="PPD523" s="329"/>
      <c r="PPE523" s="329"/>
      <c r="PPF523" s="329"/>
      <c r="PPG523" s="329"/>
      <c r="PPH523" s="329"/>
      <c r="PPI523" s="329"/>
      <c r="PPJ523" s="329"/>
      <c r="PPK523" s="329"/>
      <c r="PPL523" s="329"/>
      <c r="PPM523" s="329"/>
      <c r="PPN523" s="329"/>
      <c r="PPO523" s="329"/>
      <c r="PPP523" s="329"/>
      <c r="PPQ523" s="329"/>
      <c r="PPR523" s="329"/>
      <c r="PPS523" s="329"/>
      <c r="PPT523" s="329"/>
      <c r="PPU523" s="329"/>
      <c r="PPV523" s="329"/>
      <c r="PPW523" s="329"/>
      <c r="PPX523" s="329"/>
      <c r="PPY523" s="329"/>
      <c r="PPZ523" s="329"/>
      <c r="PQA523" s="329"/>
      <c r="PQB523" s="329"/>
      <c r="PQC523" s="329"/>
      <c r="PQD523" s="329"/>
      <c r="PQE523" s="329"/>
      <c r="PQF523" s="329"/>
      <c r="PQG523" s="329"/>
      <c r="PQH523" s="329"/>
      <c r="PQI523" s="329"/>
      <c r="PQJ523" s="329"/>
      <c r="PQK523" s="329"/>
      <c r="PQL523" s="329"/>
      <c r="PQM523" s="329"/>
      <c r="PQN523" s="329"/>
      <c r="PQO523" s="329"/>
      <c r="PQP523" s="329"/>
      <c r="PQQ523" s="329"/>
      <c r="PQR523" s="329"/>
      <c r="PQS523" s="329"/>
      <c r="PQT523" s="329"/>
      <c r="PQU523" s="329"/>
      <c r="PQV523" s="329"/>
      <c r="PQW523" s="329"/>
      <c r="PQX523" s="329"/>
      <c r="PQY523" s="329"/>
      <c r="PQZ523" s="329"/>
      <c r="PRA523" s="329"/>
      <c r="PRB523" s="329"/>
      <c r="PRC523" s="329"/>
      <c r="PRD523" s="329"/>
      <c r="PRE523" s="329"/>
      <c r="PRF523" s="329"/>
      <c r="PRG523" s="329"/>
      <c r="PRH523" s="329"/>
      <c r="PRI523" s="329"/>
      <c r="PRJ523" s="329"/>
      <c r="PRK523" s="329"/>
      <c r="PRL523" s="329"/>
      <c r="PRM523" s="329"/>
      <c r="PRN523" s="329"/>
      <c r="PRO523" s="329"/>
      <c r="PRP523" s="329"/>
      <c r="PRQ523" s="329"/>
      <c r="PRR523" s="329"/>
      <c r="PRS523" s="329"/>
      <c r="PRT523" s="329"/>
      <c r="PRU523" s="329"/>
      <c r="PRV523" s="329"/>
      <c r="PRW523" s="329"/>
      <c r="PRX523" s="329"/>
      <c r="PRY523" s="329"/>
      <c r="PRZ523" s="329"/>
      <c r="PSA523" s="329"/>
      <c r="PSB523" s="329"/>
      <c r="PSC523" s="329"/>
      <c r="PSD523" s="329"/>
      <c r="PSE523" s="329"/>
      <c r="PSF523" s="329"/>
      <c r="PSG523" s="329"/>
      <c r="PSH523" s="329"/>
      <c r="PSI523" s="329"/>
      <c r="PSJ523" s="329"/>
      <c r="PSK523" s="329"/>
      <c r="PSL523" s="329"/>
      <c r="PSM523" s="329"/>
      <c r="PSN523" s="329"/>
      <c r="PSO523" s="329"/>
      <c r="PSP523" s="329"/>
      <c r="PSQ523" s="329"/>
      <c r="PSR523" s="329"/>
      <c r="PSS523" s="329"/>
      <c r="PST523" s="329"/>
      <c r="PSU523" s="329"/>
      <c r="PSV523" s="329"/>
      <c r="PSW523" s="329"/>
      <c r="PSX523" s="329"/>
      <c r="PSY523" s="329"/>
      <c r="PSZ523" s="329"/>
      <c r="PTA523" s="329"/>
      <c r="PTB523" s="329"/>
      <c r="PTC523" s="329"/>
      <c r="PTD523" s="329"/>
      <c r="PTE523" s="329"/>
      <c r="PTF523" s="329"/>
      <c r="PTG523" s="329"/>
      <c r="PTH523" s="329"/>
      <c r="PTI523" s="329"/>
      <c r="PTJ523" s="329"/>
      <c r="PTK523" s="329"/>
      <c r="PTL523" s="329"/>
      <c r="PTM523" s="329"/>
      <c r="PTN523" s="329"/>
      <c r="PTO523" s="329"/>
      <c r="PTP523" s="329"/>
      <c r="PTQ523" s="329"/>
      <c r="PTR523" s="329"/>
      <c r="PTS523" s="329"/>
      <c r="PTT523" s="329"/>
      <c r="PTU523" s="329"/>
      <c r="PTV523" s="329"/>
      <c r="PTW523" s="329"/>
      <c r="PTX523" s="329"/>
      <c r="PTY523" s="329"/>
      <c r="PTZ523" s="329"/>
      <c r="PUA523" s="329"/>
      <c r="PUB523" s="329"/>
      <c r="PUC523" s="329"/>
      <c r="PUD523" s="329"/>
      <c r="PUE523" s="329"/>
      <c r="PUF523" s="329"/>
      <c r="PUG523" s="329"/>
      <c r="PUH523" s="329"/>
      <c r="PUI523" s="329"/>
      <c r="PUJ523" s="329"/>
      <c r="PUK523" s="329"/>
      <c r="PUL523" s="329"/>
      <c r="PUM523" s="329"/>
      <c r="PUN523" s="329"/>
      <c r="PUO523" s="329"/>
      <c r="PUP523" s="329"/>
      <c r="PUQ523" s="329"/>
      <c r="PUR523" s="329"/>
      <c r="PUS523" s="329"/>
      <c r="PUT523" s="329"/>
      <c r="PUU523" s="329"/>
      <c r="PUV523" s="329"/>
      <c r="PUW523" s="329"/>
      <c r="PUX523" s="329"/>
      <c r="PUY523" s="329"/>
      <c r="PUZ523" s="329"/>
      <c r="PVA523" s="329"/>
      <c r="PVB523" s="329"/>
      <c r="PVC523" s="329"/>
      <c r="PVD523" s="329"/>
      <c r="PVE523" s="329"/>
      <c r="PVF523" s="329"/>
      <c r="PVG523" s="329"/>
      <c r="PVH523" s="329"/>
      <c r="PVI523" s="329"/>
      <c r="PVJ523" s="329"/>
      <c r="PVK523" s="329"/>
      <c r="PVL523" s="329"/>
      <c r="PVM523" s="329"/>
      <c r="PVN523" s="329"/>
      <c r="PVO523" s="329"/>
      <c r="PVP523" s="329"/>
      <c r="PVQ523" s="329"/>
      <c r="PVR523" s="329"/>
      <c r="PVS523" s="329"/>
      <c r="PVT523" s="329"/>
      <c r="PVU523" s="329"/>
      <c r="PVV523" s="329"/>
      <c r="PVW523" s="329"/>
      <c r="PVX523" s="329"/>
      <c r="PVY523" s="329"/>
      <c r="PVZ523" s="329"/>
      <c r="PWA523" s="329"/>
      <c r="PWB523" s="329"/>
      <c r="PWC523" s="329"/>
      <c r="PWD523" s="329"/>
      <c r="PWE523" s="329"/>
      <c r="PWF523" s="329"/>
      <c r="PWG523" s="329"/>
      <c r="PWH523" s="329"/>
      <c r="PWI523" s="329"/>
      <c r="PWJ523" s="329"/>
      <c r="PWK523" s="329"/>
      <c r="PWL523" s="329"/>
      <c r="PWM523" s="329"/>
      <c r="PWN523" s="329"/>
      <c r="PWO523" s="329"/>
      <c r="PWP523" s="329"/>
      <c r="PWQ523" s="329"/>
      <c r="PWR523" s="329"/>
      <c r="PWS523" s="329"/>
      <c r="PWT523" s="329"/>
      <c r="PWU523" s="329"/>
      <c r="PWV523" s="329"/>
      <c r="PWW523" s="329"/>
      <c r="PWX523" s="329"/>
      <c r="PWY523" s="329"/>
      <c r="PWZ523" s="329"/>
      <c r="PXA523" s="329"/>
      <c r="PXB523" s="329"/>
      <c r="PXC523" s="329"/>
      <c r="PXD523" s="329"/>
      <c r="PXE523" s="329"/>
      <c r="PXF523" s="329"/>
      <c r="PXG523" s="329"/>
      <c r="PXH523" s="329"/>
      <c r="PXI523" s="329"/>
      <c r="PXJ523" s="329"/>
      <c r="PXK523" s="329"/>
      <c r="PXL523" s="329"/>
      <c r="PXM523" s="329"/>
      <c r="PXN523" s="329"/>
      <c r="PXO523" s="329"/>
      <c r="PXP523" s="329"/>
      <c r="PXQ523" s="329"/>
      <c r="PXR523" s="329"/>
      <c r="PXS523" s="329"/>
      <c r="PXT523" s="329"/>
      <c r="PXU523" s="329"/>
      <c r="PXV523" s="329"/>
      <c r="PXW523" s="329"/>
      <c r="PXX523" s="329"/>
      <c r="PXY523" s="329"/>
      <c r="PXZ523" s="329"/>
      <c r="PYA523" s="329"/>
      <c r="PYB523" s="329"/>
      <c r="PYC523" s="329"/>
      <c r="PYD523" s="329"/>
      <c r="PYE523" s="329"/>
      <c r="PYF523" s="329"/>
      <c r="PYG523" s="329"/>
      <c r="PYH523" s="329"/>
      <c r="PYI523" s="329"/>
      <c r="PYJ523" s="329"/>
      <c r="PYK523" s="329"/>
      <c r="PYL523" s="329"/>
      <c r="PYM523" s="329"/>
      <c r="PYN523" s="329"/>
      <c r="PYO523" s="329"/>
      <c r="PYP523" s="329"/>
      <c r="PYQ523" s="329"/>
      <c r="PYR523" s="329"/>
      <c r="PYS523" s="329"/>
      <c r="PYT523" s="329"/>
      <c r="PYU523" s="329"/>
      <c r="PYV523" s="329"/>
      <c r="PYW523" s="329"/>
      <c r="PYX523" s="329"/>
      <c r="PYY523" s="329"/>
      <c r="PYZ523" s="329"/>
      <c r="PZA523" s="329"/>
      <c r="PZB523" s="329"/>
      <c r="PZC523" s="329"/>
      <c r="PZD523" s="329"/>
      <c r="PZE523" s="329"/>
      <c r="PZF523" s="329"/>
      <c r="PZG523" s="329"/>
      <c r="PZH523" s="329"/>
      <c r="PZI523" s="329"/>
      <c r="PZJ523" s="329"/>
      <c r="PZK523" s="329"/>
      <c r="PZL523" s="329"/>
      <c r="PZM523" s="329"/>
      <c r="PZN523" s="329"/>
      <c r="PZO523" s="329"/>
      <c r="PZP523" s="329"/>
      <c r="PZQ523" s="329"/>
      <c r="PZR523" s="329"/>
      <c r="PZS523" s="329"/>
      <c r="PZT523" s="329"/>
      <c r="PZU523" s="329"/>
      <c r="PZV523" s="329"/>
      <c r="PZW523" s="329"/>
      <c r="PZX523" s="329"/>
      <c r="PZY523" s="329"/>
      <c r="PZZ523" s="329"/>
      <c r="QAA523" s="329"/>
      <c r="QAB523" s="329"/>
      <c r="QAC523" s="329"/>
      <c r="QAD523" s="329"/>
      <c r="QAE523" s="329"/>
      <c r="QAF523" s="329"/>
      <c r="QAG523" s="329"/>
      <c r="QAH523" s="329"/>
      <c r="QAI523" s="329"/>
      <c r="QAJ523" s="329"/>
      <c r="QAK523" s="329"/>
      <c r="QAL523" s="329"/>
      <c r="QAM523" s="329"/>
      <c r="QAN523" s="329"/>
      <c r="QAO523" s="329"/>
      <c r="QAP523" s="329"/>
      <c r="QAQ523" s="329"/>
      <c r="QAR523" s="329"/>
      <c r="QAS523" s="329"/>
      <c r="QAT523" s="329"/>
      <c r="QAU523" s="329"/>
      <c r="QAV523" s="329"/>
      <c r="QAW523" s="329"/>
      <c r="QAX523" s="329"/>
      <c r="QAY523" s="329"/>
      <c r="QAZ523" s="329"/>
      <c r="QBA523" s="329"/>
      <c r="QBB523" s="329"/>
      <c r="QBC523" s="329"/>
      <c r="QBD523" s="329"/>
      <c r="QBE523" s="329"/>
      <c r="QBF523" s="329"/>
      <c r="QBG523" s="329"/>
      <c r="QBH523" s="329"/>
      <c r="QBI523" s="329"/>
      <c r="QBJ523" s="329"/>
      <c r="QBK523" s="329"/>
      <c r="QBL523" s="329"/>
      <c r="QBM523" s="329"/>
      <c r="QBN523" s="329"/>
      <c r="QBO523" s="329"/>
      <c r="QBP523" s="329"/>
      <c r="QBQ523" s="329"/>
      <c r="QBR523" s="329"/>
      <c r="QBS523" s="329"/>
      <c r="QBT523" s="329"/>
      <c r="QBU523" s="329"/>
      <c r="QBV523" s="329"/>
      <c r="QBW523" s="329"/>
      <c r="QBX523" s="329"/>
      <c r="QBY523" s="329"/>
      <c r="QBZ523" s="329"/>
      <c r="QCA523" s="329"/>
      <c r="QCB523" s="329"/>
      <c r="QCC523" s="329"/>
      <c r="QCD523" s="329"/>
      <c r="QCE523" s="329"/>
      <c r="QCF523" s="329"/>
      <c r="QCG523" s="329"/>
      <c r="QCH523" s="329"/>
      <c r="QCI523" s="329"/>
      <c r="QCJ523" s="329"/>
      <c r="QCK523" s="329"/>
      <c r="QCL523" s="329"/>
      <c r="QCM523" s="329"/>
      <c r="QCN523" s="329"/>
      <c r="QCO523" s="329"/>
      <c r="QCP523" s="329"/>
      <c r="QCQ523" s="329"/>
      <c r="QCR523" s="329"/>
      <c r="QCS523" s="329"/>
      <c r="QCT523" s="329"/>
      <c r="QCU523" s="329"/>
      <c r="QCV523" s="329"/>
      <c r="QCW523" s="329"/>
      <c r="QCX523" s="329"/>
      <c r="QCY523" s="329"/>
      <c r="QCZ523" s="329"/>
      <c r="QDA523" s="329"/>
      <c r="QDB523" s="329"/>
      <c r="QDC523" s="329"/>
      <c r="QDD523" s="329"/>
      <c r="QDE523" s="329"/>
      <c r="QDF523" s="329"/>
      <c r="QDG523" s="329"/>
      <c r="QDH523" s="329"/>
      <c r="QDI523" s="329"/>
      <c r="QDJ523" s="329"/>
      <c r="QDK523" s="329"/>
      <c r="QDL523" s="329"/>
      <c r="QDM523" s="329"/>
      <c r="QDN523" s="329"/>
      <c r="QDO523" s="329"/>
      <c r="QDP523" s="329"/>
      <c r="QDQ523" s="329"/>
      <c r="QDR523" s="329"/>
      <c r="QDS523" s="329"/>
      <c r="QDT523" s="329"/>
      <c r="QDU523" s="329"/>
      <c r="QDV523" s="329"/>
      <c r="QDW523" s="329"/>
      <c r="QDX523" s="329"/>
      <c r="QDY523" s="329"/>
      <c r="QDZ523" s="329"/>
      <c r="QEA523" s="329"/>
      <c r="QEB523" s="329"/>
      <c r="QEC523" s="329"/>
      <c r="QED523" s="329"/>
      <c r="QEE523" s="329"/>
      <c r="QEF523" s="329"/>
      <c r="QEG523" s="329"/>
      <c r="QEH523" s="329"/>
      <c r="QEI523" s="329"/>
      <c r="QEJ523" s="329"/>
      <c r="QEK523" s="329"/>
      <c r="QEL523" s="329"/>
      <c r="QEM523" s="329"/>
      <c r="QEN523" s="329"/>
      <c r="QEO523" s="329"/>
      <c r="QEP523" s="329"/>
      <c r="QEQ523" s="329"/>
      <c r="QER523" s="329"/>
      <c r="QES523" s="329"/>
      <c r="QET523" s="329"/>
      <c r="QEU523" s="329"/>
      <c r="QEV523" s="329"/>
      <c r="QEW523" s="329"/>
      <c r="QEX523" s="329"/>
      <c r="QEY523" s="329"/>
      <c r="QEZ523" s="329"/>
      <c r="QFA523" s="329"/>
      <c r="QFB523" s="329"/>
      <c r="QFC523" s="329"/>
      <c r="QFD523" s="329"/>
      <c r="QFE523" s="329"/>
      <c r="QFF523" s="329"/>
      <c r="QFG523" s="329"/>
      <c r="QFH523" s="329"/>
      <c r="QFI523" s="329"/>
      <c r="QFJ523" s="329"/>
      <c r="QFK523" s="329"/>
      <c r="QFL523" s="329"/>
      <c r="QFM523" s="329"/>
      <c r="QFN523" s="329"/>
      <c r="QFO523" s="329"/>
      <c r="QFP523" s="329"/>
      <c r="QFQ523" s="329"/>
      <c r="QFR523" s="329"/>
      <c r="QFS523" s="329"/>
      <c r="QFT523" s="329"/>
      <c r="QFU523" s="329"/>
      <c r="QFV523" s="329"/>
      <c r="QFW523" s="329"/>
      <c r="QFX523" s="329"/>
      <c r="QFY523" s="329"/>
      <c r="QFZ523" s="329"/>
      <c r="QGA523" s="329"/>
      <c r="QGB523" s="329"/>
      <c r="QGC523" s="329"/>
      <c r="QGD523" s="329"/>
      <c r="QGE523" s="329"/>
      <c r="QGF523" s="329"/>
      <c r="QGG523" s="329"/>
      <c r="QGH523" s="329"/>
      <c r="QGI523" s="329"/>
      <c r="QGJ523" s="329"/>
      <c r="QGK523" s="329"/>
      <c r="QGL523" s="329"/>
      <c r="QGM523" s="329"/>
      <c r="QGN523" s="329"/>
      <c r="QGO523" s="329"/>
      <c r="QGP523" s="329"/>
      <c r="QGQ523" s="329"/>
      <c r="QGR523" s="329"/>
      <c r="QGS523" s="329"/>
      <c r="QGT523" s="329"/>
      <c r="QGU523" s="329"/>
      <c r="QGV523" s="329"/>
      <c r="QGW523" s="329"/>
      <c r="QGX523" s="329"/>
      <c r="QGY523" s="329"/>
      <c r="QGZ523" s="329"/>
      <c r="QHA523" s="329"/>
      <c r="QHB523" s="329"/>
      <c r="QHC523" s="329"/>
      <c r="QHD523" s="329"/>
      <c r="QHE523" s="329"/>
      <c r="QHF523" s="329"/>
      <c r="QHG523" s="329"/>
      <c r="QHH523" s="329"/>
      <c r="QHI523" s="329"/>
      <c r="QHJ523" s="329"/>
      <c r="QHK523" s="329"/>
      <c r="QHL523" s="329"/>
      <c r="QHM523" s="329"/>
      <c r="QHN523" s="329"/>
      <c r="QHO523" s="329"/>
      <c r="QHP523" s="329"/>
      <c r="QHQ523" s="329"/>
      <c r="QHR523" s="329"/>
      <c r="QHS523" s="329"/>
      <c r="QHT523" s="329"/>
      <c r="QHU523" s="329"/>
      <c r="QHV523" s="329"/>
      <c r="QHW523" s="329"/>
      <c r="QHX523" s="329"/>
      <c r="QHY523" s="329"/>
      <c r="QHZ523" s="329"/>
      <c r="QIA523" s="329"/>
      <c r="QIB523" s="329"/>
      <c r="QIC523" s="329"/>
      <c r="QID523" s="329"/>
      <c r="QIE523" s="329"/>
      <c r="QIF523" s="329"/>
      <c r="QIG523" s="329"/>
      <c r="QIH523" s="329"/>
      <c r="QII523" s="329"/>
      <c r="QIJ523" s="329"/>
      <c r="QIK523" s="329"/>
      <c r="QIL523" s="329"/>
      <c r="QIM523" s="329"/>
      <c r="QIN523" s="329"/>
      <c r="QIO523" s="329"/>
      <c r="QIP523" s="329"/>
      <c r="QIQ523" s="329"/>
      <c r="QIR523" s="329"/>
      <c r="QIS523" s="329"/>
      <c r="QIT523" s="329"/>
      <c r="QIU523" s="329"/>
      <c r="QIV523" s="329"/>
      <c r="QIW523" s="329"/>
      <c r="QIX523" s="329"/>
      <c r="QIY523" s="329"/>
      <c r="QIZ523" s="329"/>
      <c r="QJA523" s="329"/>
      <c r="QJB523" s="329"/>
      <c r="QJC523" s="329"/>
      <c r="QJD523" s="329"/>
      <c r="QJE523" s="329"/>
      <c r="QJF523" s="329"/>
      <c r="QJG523" s="329"/>
      <c r="QJH523" s="329"/>
      <c r="QJI523" s="329"/>
      <c r="QJJ523" s="329"/>
      <c r="QJK523" s="329"/>
      <c r="QJL523" s="329"/>
      <c r="QJM523" s="329"/>
      <c r="QJN523" s="329"/>
      <c r="QJO523" s="329"/>
      <c r="QJP523" s="329"/>
      <c r="QJQ523" s="329"/>
      <c r="QJR523" s="329"/>
      <c r="QJS523" s="329"/>
      <c r="QJT523" s="329"/>
      <c r="QJU523" s="329"/>
      <c r="QJV523" s="329"/>
      <c r="QJW523" s="329"/>
      <c r="QJX523" s="329"/>
      <c r="QJY523" s="329"/>
      <c r="QJZ523" s="329"/>
      <c r="QKA523" s="329"/>
      <c r="QKB523" s="329"/>
      <c r="QKC523" s="329"/>
      <c r="QKD523" s="329"/>
      <c r="QKE523" s="329"/>
      <c r="QKF523" s="329"/>
      <c r="QKG523" s="329"/>
      <c r="QKH523" s="329"/>
      <c r="QKI523" s="329"/>
      <c r="QKJ523" s="329"/>
      <c r="QKK523" s="329"/>
      <c r="QKL523" s="329"/>
      <c r="QKM523" s="329"/>
      <c r="QKN523" s="329"/>
      <c r="QKO523" s="329"/>
      <c r="QKP523" s="329"/>
      <c r="QKQ523" s="329"/>
      <c r="QKR523" s="329"/>
      <c r="QKS523" s="329"/>
      <c r="QKT523" s="329"/>
      <c r="QKU523" s="329"/>
      <c r="QKV523" s="329"/>
      <c r="QKW523" s="329"/>
      <c r="QKX523" s="329"/>
      <c r="QKY523" s="329"/>
      <c r="QKZ523" s="329"/>
      <c r="QLA523" s="329"/>
      <c r="QLB523" s="329"/>
      <c r="QLC523" s="329"/>
      <c r="QLD523" s="329"/>
      <c r="QLE523" s="329"/>
      <c r="QLF523" s="329"/>
      <c r="QLG523" s="329"/>
      <c r="QLH523" s="329"/>
      <c r="QLI523" s="329"/>
      <c r="QLJ523" s="329"/>
      <c r="QLK523" s="329"/>
      <c r="QLL523" s="329"/>
      <c r="QLM523" s="329"/>
      <c r="QLN523" s="329"/>
      <c r="QLO523" s="329"/>
      <c r="QLP523" s="329"/>
      <c r="QLQ523" s="329"/>
      <c r="QLR523" s="329"/>
      <c r="QLS523" s="329"/>
      <c r="QLT523" s="329"/>
      <c r="QLU523" s="329"/>
      <c r="QLV523" s="329"/>
      <c r="QLW523" s="329"/>
      <c r="QLX523" s="329"/>
      <c r="QLY523" s="329"/>
      <c r="QLZ523" s="329"/>
      <c r="QMA523" s="329"/>
      <c r="QMB523" s="329"/>
      <c r="QMC523" s="329"/>
      <c r="QMD523" s="329"/>
      <c r="QME523" s="329"/>
      <c r="QMF523" s="329"/>
      <c r="QMG523" s="329"/>
      <c r="QMH523" s="329"/>
      <c r="QMI523" s="329"/>
      <c r="QMJ523" s="329"/>
      <c r="QMK523" s="329"/>
      <c r="QML523" s="329"/>
      <c r="QMM523" s="329"/>
      <c r="QMN523" s="329"/>
      <c r="QMO523" s="329"/>
      <c r="QMP523" s="329"/>
      <c r="QMQ523" s="329"/>
      <c r="QMR523" s="329"/>
      <c r="QMS523" s="329"/>
      <c r="QMT523" s="329"/>
      <c r="QMU523" s="329"/>
      <c r="QMV523" s="329"/>
      <c r="QMW523" s="329"/>
      <c r="QMX523" s="329"/>
      <c r="QMY523" s="329"/>
      <c r="QMZ523" s="329"/>
      <c r="QNA523" s="329"/>
      <c r="QNB523" s="329"/>
      <c r="QNC523" s="329"/>
      <c r="QND523" s="329"/>
      <c r="QNE523" s="329"/>
      <c r="QNF523" s="329"/>
      <c r="QNG523" s="329"/>
      <c r="QNH523" s="329"/>
      <c r="QNI523" s="329"/>
      <c r="QNJ523" s="329"/>
      <c r="QNK523" s="329"/>
      <c r="QNL523" s="329"/>
      <c r="QNM523" s="329"/>
      <c r="QNN523" s="329"/>
      <c r="QNO523" s="329"/>
      <c r="QNP523" s="329"/>
      <c r="QNQ523" s="329"/>
      <c r="QNR523" s="329"/>
      <c r="QNS523" s="329"/>
      <c r="QNT523" s="329"/>
      <c r="QNU523" s="329"/>
      <c r="QNV523" s="329"/>
      <c r="QNW523" s="329"/>
      <c r="QNX523" s="329"/>
      <c r="QNY523" s="329"/>
      <c r="QNZ523" s="329"/>
      <c r="QOA523" s="329"/>
      <c r="QOB523" s="329"/>
      <c r="QOC523" s="329"/>
      <c r="QOD523" s="329"/>
      <c r="QOE523" s="329"/>
      <c r="QOF523" s="329"/>
      <c r="QOG523" s="329"/>
      <c r="QOH523" s="329"/>
      <c r="QOI523" s="329"/>
      <c r="QOJ523" s="329"/>
      <c r="QOK523" s="329"/>
      <c r="QOL523" s="329"/>
      <c r="QOM523" s="329"/>
      <c r="QON523" s="329"/>
      <c r="QOO523" s="329"/>
      <c r="QOP523" s="329"/>
      <c r="QOQ523" s="329"/>
      <c r="QOR523" s="329"/>
      <c r="QOS523" s="329"/>
      <c r="QOT523" s="329"/>
      <c r="QOU523" s="329"/>
      <c r="QOV523" s="329"/>
      <c r="QOW523" s="329"/>
      <c r="QOX523" s="329"/>
      <c r="QOY523" s="329"/>
      <c r="QOZ523" s="329"/>
      <c r="QPA523" s="329"/>
      <c r="QPB523" s="329"/>
      <c r="QPC523" s="329"/>
      <c r="QPD523" s="329"/>
      <c r="QPE523" s="329"/>
      <c r="QPF523" s="329"/>
      <c r="QPG523" s="329"/>
      <c r="QPH523" s="329"/>
      <c r="QPI523" s="329"/>
      <c r="QPJ523" s="329"/>
      <c r="QPK523" s="329"/>
      <c r="QPL523" s="329"/>
      <c r="QPM523" s="329"/>
      <c r="QPN523" s="329"/>
      <c r="QPO523" s="329"/>
      <c r="QPP523" s="329"/>
      <c r="QPQ523" s="329"/>
      <c r="QPR523" s="329"/>
      <c r="QPS523" s="329"/>
      <c r="QPT523" s="329"/>
      <c r="QPU523" s="329"/>
      <c r="QPV523" s="329"/>
      <c r="QPW523" s="329"/>
      <c r="QPX523" s="329"/>
      <c r="QPY523" s="329"/>
      <c r="QPZ523" s="329"/>
      <c r="QQA523" s="329"/>
      <c r="QQB523" s="329"/>
      <c r="QQC523" s="329"/>
      <c r="QQD523" s="329"/>
      <c r="QQE523" s="329"/>
      <c r="QQF523" s="329"/>
      <c r="QQG523" s="329"/>
      <c r="QQH523" s="329"/>
      <c r="QQI523" s="329"/>
      <c r="QQJ523" s="329"/>
      <c r="QQK523" s="329"/>
      <c r="QQL523" s="329"/>
      <c r="QQM523" s="329"/>
      <c r="QQN523" s="329"/>
      <c r="QQO523" s="329"/>
      <c r="QQP523" s="329"/>
      <c r="QQQ523" s="329"/>
      <c r="QQR523" s="329"/>
      <c r="QQS523" s="329"/>
      <c r="QQT523" s="329"/>
      <c r="QQU523" s="329"/>
      <c r="QQV523" s="329"/>
      <c r="QQW523" s="329"/>
      <c r="QQX523" s="329"/>
      <c r="QQY523" s="329"/>
      <c r="QQZ523" s="329"/>
      <c r="QRA523" s="329"/>
      <c r="QRB523" s="329"/>
      <c r="QRC523" s="329"/>
      <c r="QRD523" s="329"/>
      <c r="QRE523" s="329"/>
      <c r="QRF523" s="329"/>
      <c r="QRG523" s="329"/>
      <c r="QRH523" s="329"/>
      <c r="QRI523" s="329"/>
      <c r="QRJ523" s="329"/>
      <c r="QRK523" s="329"/>
      <c r="QRL523" s="329"/>
      <c r="QRM523" s="329"/>
      <c r="QRN523" s="329"/>
      <c r="QRO523" s="329"/>
      <c r="QRP523" s="329"/>
      <c r="QRQ523" s="329"/>
      <c r="QRR523" s="329"/>
      <c r="QRS523" s="329"/>
      <c r="QRT523" s="329"/>
      <c r="QRU523" s="329"/>
      <c r="QRV523" s="329"/>
      <c r="QRW523" s="329"/>
      <c r="QRX523" s="329"/>
      <c r="QRY523" s="329"/>
      <c r="QRZ523" s="329"/>
      <c r="QSA523" s="329"/>
      <c r="QSB523" s="329"/>
      <c r="QSC523" s="329"/>
      <c r="QSD523" s="329"/>
      <c r="QSE523" s="329"/>
      <c r="QSF523" s="329"/>
      <c r="QSG523" s="329"/>
      <c r="QSH523" s="329"/>
      <c r="QSI523" s="329"/>
      <c r="QSJ523" s="329"/>
      <c r="QSK523" s="329"/>
      <c r="QSL523" s="329"/>
      <c r="QSM523" s="329"/>
      <c r="QSN523" s="329"/>
      <c r="QSO523" s="329"/>
      <c r="QSP523" s="329"/>
      <c r="QSQ523" s="329"/>
      <c r="QSR523" s="329"/>
      <c r="QSS523" s="329"/>
      <c r="QST523" s="329"/>
      <c r="QSU523" s="329"/>
      <c r="QSV523" s="329"/>
      <c r="QSW523" s="329"/>
      <c r="QSX523" s="329"/>
      <c r="QSY523" s="329"/>
      <c r="QSZ523" s="329"/>
      <c r="QTA523" s="329"/>
      <c r="QTB523" s="329"/>
      <c r="QTC523" s="329"/>
      <c r="QTD523" s="329"/>
      <c r="QTE523" s="329"/>
      <c r="QTF523" s="329"/>
      <c r="QTG523" s="329"/>
      <c r="QTH523" s="329"/>
      <c r="QTI523" s="329"/>
      <c r="QTJ523" s="329"/>
      <c r="QTK523" s="329"/>
      <c r="QTL523" s="329"/>
      <c r="QTM523" s="329"/>
      <c r="QTN523" s="329"/>
      <c r="QTO523" s="329"/>
      <c r="QTP523" s="329"/>
      <c r="QTQ523" s="329"/>
      <c r="QTR523" s="329"/>
      <c r="QTS523" s="329"/>
      <c r="QTT523" s="329"/>
      <c r="QTU523" s="329"/>
      <c r="QTV523" s="329"/>
      <c r="QTW523" s="329"/>
      <c r="QTX523" s="329"/>
      <c r="QTY523" s="329"/>
      <c r="QTZ523" s="329"/>
      <c r="QUA523" s="329"/>
      <c r="QUB523" s="329"/>
      <c r="QUC523" s="329"/>
      <c r="QUD523" s="329"/>
      <c r="QUE523" s="329"/>
      <c r="QUF523" s="329"/>
      <c r="QUG523" s="329"/>
      <c r="QUH523" s="329"/>
      <c r="QUI523" s="329"/>
      <c r="QUJ523" s="329"/>
      <c r="QUK523" s="329"/>
      <c r="QUL523" s="329"/>
      <c r="QUM523" s="329"/>
      <c r="QUN523" s="329"/>
      <c r="QUO523" s="329"/>
      <c r="QUP523" s="329"/>
      <c r="QUQ523" s="329"/>
      <c r="QUR523" s="329"/>
      <c r="QUS523" s="329"/>
      <c r="QUT523" s="329"/>
      <c r="QUU523" s="329"/>
      <c r="QUV523" s="329"/>
      <c r="QUW523" s="329"/>
      <c r="QUX523" s="329"/>
      <c r="QUY523" s="329"/>
      <c r="QUZ523" s="329"/>
      <c r="QVA523" s="329"/>
      <c r="QVB523" s="329"/>
      <c r="QVC523" s="329"/>
      <c r="QVD523" s="329"/>
      <c r="QVE523" s="329"/>
      <c r="QVF523" s="329"/>
      <c r="QVG523" s="329"/>
      <c r="QVH523" s="329"/>
      <c r="QVI523" s="329"/>
      <c r="QVJ523" s="329"/>
      <c r="QVK523" s="329"/>
      <c r="QVL523" s="329"/>
      <c r="QVM523" s="329"/>
      <c r="QVN523" s="329"/>
      <c r="QVO523" s="329"/>
      <c r="QVP523" s="329"/>
      <c r="QVQ523" s="329"/>
      <c r="QVR523" s="329"/>
      <c r="QVS523" s="329"/>
      <c r="QVT523" s="329"/>
      <c r="QVU523" s="329"/>
      <c r="QVV523" s="329"/>
      <c r="QVW523" s="329"/>
      <c r="QVX523" s="329"/>
      <c r="QVY523" s="329"/>
      <c r="QVZ523" s="329"/>
      <c r="QWA523" s="329"/>
      <c r="QWB523" s="329"/>
      <c r="QWC523" s="329"/>
      <c r="QWD523" s="329"/>
      <c r="QWE523" s="329"/>
      <c r="QWF523" s="329"/>
      <c r="QWG523" s="329"/>
      <c r="QWH523" s="329"/>
      <c r="QWI523" s="329"/>
      <c r="QWJ523" s="329"/>
      <c r="QWK523" s="329"/>
      <c r="QWL523" s="329"/>
      <c r="QWM523" s="329"/>
      <c r="QWN523" s="329"/>
      <c r="QWO523" s="329"/>
      <c r="QWP523" s="329"/>
      <c r="QWQ523" s="329"/>
      <c r="QWR523" s="329"/>
      <c r="QWS523" s="329"/>
      <c r="QWT523" s="329"/>
      <c r="QWU523" s="329"/>
      <c r="QWV523" s="329"/>
      <c r="QWW523" s="329"/>
      <c r="QWX523" s="329"/>
      <c r="QWY523" s="329"/>
      <c r="QWZ523" s="329"/>
      <c r="QXA523" s="329"/>
      <c r="QXB523" s="329"/>
      <c r="QXC523" s="329"/>
      <c r="QXD523" s="329"/>
      <c r="QXE523" s="329"/>
      <c r="QXF523" s="329"/>
      <c r="QXG523" s="329"/>
      <c r="QXH523" s="329"/>
      <c r="QXI523" s="329"/>
      <c r="QXJ523" s="329"/>
      <c r="QXK523" s="329"/>
      <c r="QXL523" s="329"/>
      <c r="QXM523" s="329"/>
      <c r="QXN523" s="329"/>
      <c r="QXO523" s="329"/>
      <c r="QXP523" s="329"/>
      <c r="QXQ523" s="329"/>
      <c r="QXR523" s="329"/>
      <c r="QXS523" s="329"/>
      <c r="QXT523" s="329"/>
      <c r="QXU523" s="329"/>
      <c r="QXV523" s="329"/>
      <c r="QXW523" s="329"/>
      <c r="QXX523" s="329"/>
      <c r="QXY523" s="329"/>
      <c r="QXZ523" s="329"/>
      <c r="QYA523" s="329"/>
      <c r="QYB523" s="329"/>
      <c r="QYC523" s="329"/>
      <c r="QYD523" s="329"/>
      <c r="QYE523" s="329"/>
      <c r="QYF523" s="329"/>
      <c r="QYG523" s="329"/>
      <c r="QYH523" s="329"/>
      <c r="QYI523" s="329"/>
      <c r="QYJ523" s="329"/>
      <c r="QYK523" s="329"/>
      <c r="QYL523" s="329"/>
      <c r="QYM523" s="329"/>
      <c r="QYN523" s="329"/>
      <c r="QYO523" s="329"/>
      <c r="QYP523" s="329"/>
      <c r="QYQ523" s="329"/>
      <c r="QYR523" s="329"/>
      <c r="QYS523" s="329"/>
      <c r="QYT523" s="329"/>
      <c r="QYU523" s="329"/>
      <c r="QYV523" s="329"/>
      <c r="QYW523" s="329"/>
      <c r="QYX523" s="329"/>
      <c r="QYY523" s="329"/>
      <c r="QYZ523" s="329"/>
      <c r="QZA523" s="329"/>
      <c r="QZB523" s="329"/>
      <c r="QZC523" s="329"/>
      <c r="QZD523" s="329"/>
      <c r="QZE523" s="329"/>
      <c r="QZF523" s="329"/>
      <c r="QZG523" s="329"/>
      <c r="QZH523" s="329"/>
      <c r="QZI523" s="329"/>
      <c r="QZJ523" s="329"/>
      <c r="QZK523" s="329"/>
      <c r="QZL523" s="329"/>
      <c r="QZM523" s="329"/>
      <c r="QZN523" s="329"/>
      <c r="QZO523" s="329"/>
      <c r="QZP523" s="329"/>
      <c r="QZQ523" s="329"/>
      <c r="QZR523" s="329"/>
      <c r="QZS523" s="329"/>
      <c r="QZT523" s="329"/>
      <c r="QZU523" s="329"/>
      <c r="QZV523" s="329"/>
      <c r="QZW523" s="329"/>
      <c r="QZX523" s="329"/>
      <c r="QZY523" s="329"/>
      <c r="QZZ523" s="329"/>
      <c r="RAA523" s="329"/>
      <c r="RAB523" s="329"/>
      <c r="RAC523" s="329"/>
      <c r="RAD523" s="329"/>
      <c r="RAE523" s="329"/>
      <c r="RAF523" s="329"/>
      <c r="RAG523" s="329"/>
      <c r="RAH523" s="329"/>
      <c r="RAI523" s="329"/>
      <c r="RAJ523" s="329"/>
      <c r="RAK523" s="329"/>
      <c r="RAL523" s="329"/>
      <c r="RAM523" s="329"/>
      <c r="RAN523" s="329"/>
      <c r="RAO523" s="329"/>
      <c r="RAP523" s="329"/>
      <c r="RAQ523" s="329"/>
      <c r="RAR523" s="329"/>
      <c r="RAS523" s="329"/>
      <c r="RAT523" s="329"/>
      <c r="RAU523" s="329"/>
      <c r="RAV523" s="329"/>
      <c r="RAW523" s="329"/>
      <c r="RAX523" s="329"/>
      <c r="RAY523" s="329"/>
      <c r="RAZ523" s="329"/>
      <c r="RBA523" s="329"/>
      <c r="RBB523" s="329"/>
      <c r="RBC523" s="329"/>
      <c r="RBD523" s="329"/>
      <c r="RBE523" s="329"/>
      <c r="RBF523" s="329"/>
      <c r="RBG523" s="329"/>
      <c r="RBH523" s="329"/>
      <c r="RBI523" s="329"/>
      <c r="RBJ523" s="329"/>
      <c r="RBK523" s="329"/>
      <c r="RBL523" s="329"/>
      <c r="RBM523" s="329"/>
      <c r="RBN523" s="329"/>
      <c r="RBO523" s="329"/>
      <c r="RBP523" s="329"/>
      <c r="RBQ523" s="329"/>
      <c r="RBR523" s="329"/>
      <c r="RBS523" s="329"/>
      <c r="RBT523" s="329"/>
      <c r="RBU523" s="329"/>
      <c r="RBV523" s="329"/>
      <c r="RBW523" s="329"/>
      <c r="RBX523" s="329"/>
      <c r="RBY523" s="329"/>
      <c r="RBZ523" s="329"/>
      <c r="RCA523" s="329"/>
      <c r="RCB523" s="329"/>
      <c r="RCC523" s="329"/>
      <c r="RCD523" s="329"/>
      <c r="RCE523" s="329"/>
      <c r="RCF523" s="329"/>
      <c r="RCG523" s="329"/>
      <c r="RCH523" s="329"/>
      <c r="RCI523" s="329"/>
      <c r="RCJ523" s="329"/>
      <c r="RCK523" s="329"/>
      <c r="RCL523" s="329"/>
      <c r="RCM523" s="329"/>
      <c r="RCN523" s="329"/>
      <c r="RCO523" s="329"/>
      <c r="RCP523" s="329"/>
      <c r="RCQ523" s="329"/>
      <c r="RCR523" s="329"/>
      <c r="RCS523" s="329"/>
      <c r="RCT523" s="329"/>
      <c r="RCU523" s="329"/>
      <c r="RCV523" s="329"/>
      <c r="RCW523" s="329"/>
      <c r="RCX523" s="329"/>
      <c r="RCY523" s="329"/>
      <c r="RCZ523" s="329"/>
      <c r="RDA523" s="329"/>
      <c r="RDB523" s="329"/>
      <c r="RDC523" s="329"/>
      <c r="RDD523" s="329"/>
      <c r="RDE523" s="329"/>
      <c r="RDF523" s="329"/>
      <c r="RDG523" s="329"/>
      <c r="RDH523" s="329"/>
      <c r="RDI523" s="329"/>
      <c r="RDJ523" s="329"/>
      <c r="RDK523" s="329"/>
      <c r="RDL523" s="329"/>
      <c r="RDM523" s="329"/>
      <c r="RDN523" s="329"/>
      <c r="RDO523" s="329"/>
      <c r="RDP523" s="329"/>
      <c r="RDQ523" s="329"/>
      <c r="RDR523" s="329"/>
      <c r="RDS523" s="329"/>
      <c r="RDT523" s="329"/>
      <c r="RDU523" s="329"/>
      <c r="RDV523" s="329"/>
      <c r="RDW523" s="329"/>
      <c r="RDX523" s="329"/>
      <c r="RDY523" s="329"/>
      <c r="RDZ523" s="329"/>
      <c r="REA523" s="329"/>
      <c r="REB523" s="329"/>
      <c r="REC523" s="329"/>
      <c r="RED523" s="329"/>
      <c r="REE523" s="329"/>
      <c r="REF523" s="329"/>
      <c r="REG523" s="329"/>
      <c r="REH523" s="329"/>
      <c r="REI523" s="329"/>
      <c r="REJ523" s="329"/>
      <c r="REK523" s="329"/>
      <c r="REL523" s="329"/>
      <c r="REM523" s="329"/>
      <c r="REN523" s="329"/>
      <c r="REO523" s="329"/>
      <c r="REP523" s="329"/>
      <c r="REQ523" s="329"/>
      <c r="RER523" s="329"/>
      <c r="RES523" s="329"/>
      <c r="RET523" s="329"/>
      <c r="REU523" s="329"/>
      <c r="REV523" s="329"/>
      <c r="REW523" s="329"/>
      <c r="REX523" s="329"/>
      <c r="REY523" s="329"/>
      <c r="REZ523" s="329"/>
      <c r="RFA523" s="329"/>
      <c r="RFB523" s="329"/>
      <c r="RFC523" s="329"/>
      <c r="RFD523" s="329"/>
      <c r="RFE523" s="329"/>
      <c r="RFF523" s="329"/>
      <c r="RFG523" s="329"/>
      <c r="RFH523" s="329"/>
      <c r="RFI523" s="329"/>
      <c r="RFJ523" s="329"/>
      <c r="RFK523" s="329"/>
      <c r="RFL523" s="329"/>
      <c r="RFM523" s="329"/>
      <c r="RFN523" s="329"/>
      <c r="RFO523" s="329"/>
      <c r="RFP523" s="329"/>
      <c r="RFQ523" s="329"/>
      <c r="RFR523" s="329"/>
      <c r="RFS523" s="329"/>
      <c r="RFT523" s="329"/>
      <c r="RFU523" s="329"/>
      <c r="RFV523" s="329"/>
      <c r="RFW523" s="329"/>
      <c r="RFX523" s="329"/>
      <c r="RFY523" s="329"/>
      <c r="RFZ523" s="329"/>
      <c r="RGA523" s="329"/>
      <c r="RGB523" s="329"/>
      <c r="RGC523" s="329"/>
      <c r="RGD523" s="329"/>
      <c r="RGE523" s="329"/>
      <c r="RGF523" s="329"/>
      <c r="RGG523" s="329"/>
      <c r="RGH523" s="329"/>
      <c r="RGI523" s="329"/>
      <c r="RGJ523" s="329"/>
      <c r="RGK523" s="329"/>
      <c r="RGL523" s="329"/>
      <c r="RGM523" s="329"/>
      <c r="RGN523" s="329"/>
      <c r="RGO523" s="329"/>
      <c r="RGP523" s="329"/>
      <c r="RGQ523" s="329"/>
      <c r="RGR523" s="329"/>
      <c r="RGS523" s="329"/>
      <c r="RGT523" s="329"/>
      <c r="RGU523" s="329"/>
      <c r="RGV523" s="329"/>
      <c r="RGW523" s="329"/>
      <c r="RGX523" s="329"/>
      <c r="RGY523" s="329"/>
      <c r="RGZ523" s="329"/>
      <c r="RHA523" s="329"/>
      <c r="RHB523" s="329"/>
      <c r="RHC523" s="329"/>
      <c r="RHD523" s="329"/>
      <c r="RHE523" s="329"/>
      <c r="RHF523" s="329"/>
      <c r="RHG523" s="329"/>
      <c r="RHH523" s="329"/>
      <c r="RHI523" s="329"/>
      <c r="RHJ523" s="329"/>
      <c r="RHK523" s="329"/>
      <c r="RHL523" s="329"/>
      <c r="RHM523" s="329"/>
      <c r="RHN523" s="329"/>
      <c r="RHO523" s="329"/>
      <c r="RHP523" s="329"/>
      <c r="RHQ523" s="329"/>
      <c r="RHR523" s="329"/>
      <c r="RHS523" s="329"/>
      <c r="RHT523" s="329"/>
      <c r="RHU523" s="329"/>
      <c r="RHV523" s="329"/>
      <c r="RHW523" s="329"/>
      <c r="RHX523" s="329"/>
      <c r="RHY523" s="329"/>
      <c r="RHZ523" s="329"/>
      <c r="RIA523" s="329"/>
      <c r="RIB523" s="329"/>
      <c r="RIC523" s="329"/>
      <c r="RID523" s="329"/>
      <c r="RIE523" s="329"/>
      <c r="RIF523" s="329"/>
      <c r="RIG523" s="329"/>
      <c r="RIH523" s="329"/>
      <c r="RII523" s="329"/>
      <c r="RIJ523" s="329"/>
      <c r="RIK523" s="329"/>
      <c r="RIL523" s="329"/>
      <c r="RIM523" s="329"/>
      <c r="RIN523" s="329"/>
      <c r="RIO523" s="329"/>
      <c r="RIP523" s="329"/>
      <c r="RIQ523" s="329"/>
      <c r="RIR523" s="329"/>
      <c r="RIS523" s="329"/>
      <c r="RIT523" s="329"/>
      <c r="RIU523" s="329"/>
      <c r="RIV523" s="329"/>
      <c r="RIW523" s="329"/>
      <c r="RIX523" s="329"/>
      <c r="RIY523" s="329"/>
      <c r="RIZ523" s="329"/>
      <c r="RJA523" s="329"/>
      <c r="RJB523" s="329"/>
      <c r="RJC523" s="329"/>
      <c r="RJD523" s="329"/>
      <c r="RJE523" s="329"/>
      <c r="RJF523" s="329"/>
      <c r="RJG523" s="329"/>
      <c r="RJH523" s="329"/>
      <c r="RJI523" s="329"/>
      <c r="RJJ523" s="329"/>
      <c r="RJK523" s="329"/>
      <c r="RJL523" s="329"/>
      <c r="RJM523" s="329"/>
      <c r="RJN523" s="329"/>
      <c r="RJO523" s="329"/>
      <c r="RJP523" s="329"/>
      <c r="RJQ523" s="329"/>
      <c r="RJR523" s="329"/>
      <c r="RJS523" s="329"/>
      <c r="RJT523" s="329"/>
      <c r="RJU523" s="329"/>
      <c r="RJV523" s="329"/>
      <c r="RJW523" s="329"/>
      <c r="RJX523" s="329"/>
      <c r="RJY523" s="329"/>
      <c r="RJZ523" s="329"/>
      <c r="RKA523" s="329"/>
      <c r="RKB523" s="329"/>
      <c r="RKC523" s="329"/>
      <c r="RKD523" s="329"/>
      <c r="RKE523" s="329"/>
      <c r="RKF523" s="329"/>
      <c r="RKG523" s="329"/>
      <c r="RKH523" s="329"/>
      <c r="RKI523" s="329"/>
      <c r="RKJ523" s="329"/>
      <c r="RKK523" s="329"/>
      <c r="RKL523" s="329"/>
      <c r="RKM523" s="329"/>
      <c r="RKN523" s="329"/>
      <c r="RKO523" s="329"/>
      <c r="RKP523" s="329"/>
      <c r="RKQ523" s="329"/>
      <c r="RKR523" s="329"/>
      <c r="RKS523" s="329"/>
      <c r="RKT523" s="329"/>
      <c r="RKU523" s="329"/>
      <c r="RKV523" s="329"/>
      <c r="RKW523" s="329"/>
      <c r="RKX523" s="329"/>
      <c r="RKY523" s="329"/>
      <c r="RKZ523" s="329"/>
      <c r="RLA523" s="329"/>
      <c r="RLB523" s="329"/>
      <c r="RLC523" s="329"/>
      <c r="RLD523" s="329"/>
      <c r="RLE523" s="329"/>
      <c r="RLF523" s="329"/>
      <c r="RLG523" s="329"/>
      <c r="RLH523" s="329"/>
      <c r="RLI523" s="329"/>
      <c r="RLJ523" s="329"/>
      <c r="RLK523" s="329"/>
      <c r="RLL523" s="329"/>
      <c r="RLM523" s="329"/>
      <c r="RLN523" s="329"/>
      <c r="RLO523" s="329"/>
      <c r="RLP523" s="329"/>
      <c r="RLQ523" s="329"/>
      <c r="RLR523" s="329"/>
      <c r="RLS523" s="329"/>
      <c r="RLT523" s="329"/>
      <c r="RLU523" s="329"/>
      <c r="RLV523" s="329"/>
      <c r="RLW523" s="329"/>
      <c r="RLX523" s="329"/>
      <c r="RLY523" s="329"/>
      <c r="RLZ523" s="329"/>
      <c r="RMA523" s="329"/>
      <c r="RMB523" s="329"/>
      <c r="RMC523" s="329"/>
      <c r="RMD523" s="329"/>
      <c r="RME523" s="329"/>
      <c r="RMF523" s="329"/>
      <c r="RMG523" s="329"/>
      <c r="RMH523" s="329"/>
      <c r="RMI523" s="329"/>
      <c r="RMJ523" s="329"/>
      <c r="RMK523" s="329"/>
      <c r="RML523" s="329"/>
      <c r="RMM523" s="329"/>
      <c r="RMN523" s="329"/>
      <c r="RMO523" s="329"/>
      <c r="RMP523" s="329"/>
      <c r="RMQ523" s="329"/>
      <c r="RMR523" s="329"/>
      <c r="RMS523" s="329"/>
      <c r="RMT523" s="329"/>
      <c r="RMU523" s="329"/>
      <c r="RMV523" s="329"/>
      <c r="RMW523" s="329"/>
      <c r="RMX523" s="329"/>
      <c r="RMY523" s="329"/>
      <c r="RMZ523" s="329"/>
      <c r="RNA523" s="329"/>
      <c r="RNB523" s="329"/>
      <c r="RNC523" s="329"/>
      <c r="RND523" s="329"/>
      <c r="RNE523" s="329"/>
      <c r="RNF523" s="329"/>
      <c r="RNG523" s="329"/>
      <c r="RNH523" s="329"/>
      <c r="RNI523" s="329"/>
      <c r="RNJ523" s="329"/>
      <c r="RNK523" s="329"/>
      <c r="RNL523" s="329"/>
      <c r="RNM523" s="329"/>
      <c r="RNN523" s="329"/>
      <c r="RNO523" s="329"/>
      <c r="RNP523" s="329"/>
      <c r="RNQ523" s="329"/>
      <c r="RNR523" s="329"/>
      <c r="RNS523" s="329"/>
      <c r="RNT523" s="329"/>
      <c r="RNU523" s="329"/>
      <c r="RNV523" s="329"/>
      <c r="RNW523" s="329"/>
      <c r="RNX523" s="329"/>
      <c r="RNY523" s="329"/>
      <c r="RNZ523" s="329"/>
      <c r="ROA523" s="329"/>
      <c r="ROB523" s="329"/>
      <c r="ROC523" s="329"/>
      <c r="ROD523" s="329"/>
      <c r="ROE523" s="329"/>
      <c r="ROF523" s="329"/>
      <c r="ROG523" s="329"/>
      <c r="ROH523" s="329"/>
      <c r="ROI523" s="329"/>
      <c r="ROJ523" s="329"/>
      <c r="ROK523" s="329"/>
      <c r="ROL523" s="329"/>
      <c r="ROM523" s="329"/>
      <c r="RON523" s="329"/>
      <c r="ROO523" s="329"/>
      <c r="ROP523" s="329"/>
      <c r="ROQ523" s="329"/>
      <c r="ROR523" s="329"/>
      <c r="ROS523" s="329"/>
      <c r="ROT523" s="329"/>
      <c r="ROU523" s="329"/>
      <c r="ROV523" s="329"/>
      <c r="ROW523" s="329"/>
      <c r="ROX523" s="329"/>
      <c r="ROY523" s="329"/>
      <c r="ROZ523" s="329"/>
      <c r="RPA523" s="329"/>
      <c r="RPB523" s="329"/>
      <c r="RPC523" s="329"/>
      <c r="RPD523" s="329"/>
      <c r="RPE523" s="329"/>
      <c r="RPF523" s="329"/>
      <c r="RPG523" s="329"/>
      <c r="RPH523" s="329"/>
      <c r="RPI523" s="329"/>
      <c r="RPJ523" s="329"/>
      <c r="RPK523" s="329"/>
      <c r="RPL523" s="329"/>
      <c r="RPM523" s="329"/>
      <c r="RPN523" s="329"/>
      <c r="RPO523" s="329"/>
      <c r="RPP523" s="329"/>
      <c r="RPQ523" s="329"/>
      <c r="RPR523" s="329"/>
      <c r="RPS523" s="329"/>
      <c r="RPT523" s="329"/>
      <c r="RPU523" s="329"/>
      <c r="RPV523" s="329"/>
      <c r="RPW523" s="329"/>
      <c r="RPX523" s="329"/>
      <c r="RPY523" s="329"/>
      <c r="RPZ523" s="329"/>
      <c r="RQA523" s="329"/>
      <c r="RQB523" s="329"/>
      <c r="RQC523" s="329"/>
      <c r="RQD523" s="329"/>
      <c r="RQE523" s="329"/>
      <c r="RQF523" s="329"/>
      <c r="RQG523" s="329"/>
      <c r="RQH523" s="329"/>
      <c r="RQI523" s="329"/>
      <c r="RQJ523" s="329"/>
      <c r="RQK523" s="329"/>
      <c r="RQL523" s="329"/>
      <c r="RQM523" s="329"/>
      <c r="RQN523" s="329"/>
      <c r="RQO523" s="329"/>
      <c r="RQP523" s="329"/>
      <c r="RQQ523" s="329"/>
      <c r="RQR523" s="329"/>
      <c r="RQS523" s="329"/>
      <c r="RQT523" s="329"/>
      <c r="RQU523" s="329"/>
      <c r="RQV523" s="329"/>
      <c r="RQW523" s="329"/>
      <c r="RQX523" s="329"/>
      <c r="RQY523" s="329"/>
      <c r="RQZ523" s="329"/>
      <c r="RRA523" s="329"/>
      <c r="RRB523" s="329"/>
      <c r="RRC523" s="329"/>
      <c r="RRD523" s="329"/>
      <c r="RRE523" s="329"/>
      <c r="RRF523" s="329"/>
      <c r="RRG523" s="329"/>
      <c r="RRH523" s="329"/>
      <c r="RRI523" s="329"/>
      <c r="RRJ523" s="329"/>
      <c r="RRK523" s="329"/>
      <c r="RRL523" s="329"/>
      <c r="RRM523" s="329"/>
      <c r="RRN523" s="329"/>
      <c r="RRO523" s="329"/>
      <c r="RRP523" s="329"/>
      <c r="RRQ523" s="329"/>
      <c r="RRR523" s="329"/>
      <c r="RRS523" s="329"/>
      <c r="RRT523" s="329"/>
      <c r="RRU523" s="329"/>
      <c r="RRV523" s="329"/>
      <c r="RRW523" s="329"/>
      <c r="RRX523" s="329"/>
      <c r="RRY523" s="329"/>
      <c r="RRZ523" s="329"/>
      <c r="RSA523" s="329"/>
      <c r="RSB523" s="329"/>
      <c r="RSC523" s="329"/>
      <c r="RSD523" s="329"/>
      <c r="RSE523" s="329"/>
      <c r="RSF523" s="329"/>
      <c r="RSG523" s="329"/>
      <c r="RSH523" s="329"/>
      <c r="RSI523" s="329"/>
      <c r="RSJ523" s="329"/>
      <c r="RSK523" s="329"/>
      <c r="RSL523" s="329"/>
      <c r="RSM523" s="329"/>
      <c r="RSN523" s="329"/>
      <c r="RSO523" s="329"/>
      <c r="RSP523" s="329"/>
      <c r="RSQ523" s="329"/>
      <c r="RSR523" s="329"/>
      <c r="RSS523" s="329"/>
      <c r="RST523" s="329"/>
      <c r="RSU523" s="329"/>
      <c r="RSV523" s="329"/>
      <c r="RSW523" s="329"/>
      <c r="RSX523" s="329"/>
      <c r="RSY523" s="329"/>
      <c r="RSZ523" s="329"/>
      <c r="RTA523" s="329"/>
      <c r="RTB523" s="329"/>
      <c r="RTC523" s="329"/>
      <c r="RTD523" s="329"/>
      <c r="RTE523" s="329"/>
      <c r="RTF523" s="329"/>
      <c r="RTG523" s="329"/>
      <c r="RTH523" s="329"/>
      <c r="RTI523" s="329"/>
      <c r="RTJ523" s="329"/>
      <c r="RTK523" s="329"/>
      <c r="RTL523" s="329"/>
      <c r="RTM523" s="329"/>
      <c r="RTN523" s="329"/>
      <c r="RTO523" s="329"/>
      <c r="RTP523" s="329"/>
      <c r="RTQ523" s="329"/>
      <c r="RTR523" s="329"/>
      <c r="RTS523" s="329"/>
      <c r="RTT523" s="329"/>
      <c r="RTU523" s="329"/>
      <c r="RTV523" s="329"/>
      <c r="RTW523" s="329"/>
      <c r="RTX523" s="329"/>
      <c r="RTY523" s="329"/>
      <c r="RTZ523" s="329"/>
      <c r="RUA523" s="329"/>
      <c r="RUB523" s="329"/>
      <c r="RUC523" s="329"/>
      <c r="RUD523" s="329"/>
      <c r="RUE523" s="329"/>
      <c r="RUF523" s="329"/>
      <c r="RUG523" s="329"/>
      <c r="RUH523" s="329"/>
      <c r="RUI523" s="329"/>
      <c r="RUJ523" s="329"/>
      <c r="RUK523" s="329"/>
      <c r="RUL523" s="329"/>
      <c r="RUM523" s="329"/>
      <c r="RUN523" s="329"/>
      <c r="RUO523" s="329"/>
      <c r="RUP523" s="329"/>
      <c r="RUQ523" s="329"/>
      <c r="RUR523" s="329"/>
      <c r="RUS523" s="329"/>
      <c r="RUT523" s="329"/>
      <c r="RUU523" s="329"/>
      <c r="RUV523" s="329"/>
      <c r="RUW523" s="329"/>
      <c r="RUX523" s="329"/>
      <c r="RUY523" s="329"/>
      <c r="RUZ523" s="329"/>
      <c r="RVA523" s="329"/>
      <c r="RVB523" s="329"/>
      <c r="RVC523" s="329"/>
      <c r="RVD523" s="329"/>
      <c r="RVE523" s="329"/>
      <c r="RVF523" s="329"/>
      <c r="RVG523" s="329"/>
      <c r="RVH523" s="329"/>
      <c r="RVI523" s="329"/>
      <c r="RVJ523" s="329"/>
      <c r="RVK523" s="329"/>
      <c r="RVL523" s="329"/>
      <c r="RVM523" s="329"/>
      <c r="RVN523" s="329"/>
      <c r="RVO523" s="329"/>
      <c r="RVP523" s="329"/>
      <c r="RVQ523" s="329"/>
      <c r="RVR523" s="329"/>
      <c r="RVS523" s="329"/>
      <c r="RVT523" s="329"/>
      <c r="RVU523" s="329"/>
      <c r="RVV523" s="329"/>
      <c r="RVW523" s="329"/>
      <c r="RVX523" s="329"/>
      <c r="RVY523" s="329"/>
      <c r="RVZ523" s="329"/>
      <c r="RWA523" s="329"/>
      <c r="RWB523" s="329"/>
      <c r="RWC523" s="329"/>
      <c r="RWD523" s="329"/>
      <c r="RWE523" s="329"/>
      <c r="RWF523" s="329"/>
      <c r="RWG523" s="329"/>
      <c r="RWH523" s="329"/>
      <c r="RWI523" s="329"/>
      <c r="RWJ523" s="329"/>
      <c r="RWK523" s="329"/>
      <c r="RWL523" s="329"/>
      <c r="RWM523" s="329"/>
      <c r="RWN523" s="329"/>
      <c r="RWO523" s="329"/>
      <c r="RWP523" s="329"/>
      <c r="RWQ523" s="329"/>
      <c r="RWR523" s="329"/>
      <c r="RWS523" s="329"/>
      <c r="RWT523" s="329"/>
      <c r="RWU523" s="329"/>
      <c r="RWV523" s="329"/>
      <c r="RWW523" s="329"/>
      <c r="RWX523" s="329"/>
      <c r="RWY523" s="329"/>
      <c r="RWZ523" s="329"/>
      <c r="RXA523" s="329"/>
      <c r="RXB523" s="329"/>
      <c r="RXC523" s="329"/>
      <c r="RXD523" s="329"/>
      <c r="RXE523" s="329"/>
      <c r="RXF523" s="329"/>
      <c r="RXG523" s="329"/>
      <c r="RXH523" s="329"/>
      <c r="RXI523" s="329"/>
      <c r="RXJ523" s="329"/>
      <c r="RXK523" s="329"/>
      <c r="RXL523" s="329"/>
      <c r="RXM523" s="329"/>
      <c r="RXN523" s="329"/>
      <c r="RXO523" s="329"/>
      <c r="RXP523" s="329"/>
      <c r="RXQ523" s="329"/>
      <c r="RXR523" s="329"/>
      <c r="RXS523" s="329"/>
      <c r="RXT523" s="329"/>
      <c r="RXU523" s="329"/>
      <c r="RXV523" s="329"/>
      <c r="RXW523" s="329"/>
      <c r="RXX523" s="329"/>
      <c r="RXY523" s="329"/>
      <c r="RXZ523" s="329"/>
      <c r="RYA523" s="329"/>
      <c r="RYB523" s="329"/>
      <c r="RYC523" s="329"/>
      <c r="RYD523" s="329"/>
      <c r="RYE523" s="329"/>
      <c r="RYF523" s="329"/>
      <c r="RYG523" s="329"/>
      <c r="RYH523" s="329"/>
      <c r="RYI523" s="329"/>
      <c r="RYJ523" s="329"/>
      <c r="RYK523" s="329"/>
      <c r="RYL523" s="329"/>
      <c r="RYM523" s="329"/>
      <c r="RYN523" s="329"/>
      <c r="RYO523" s="329"/>
      <c r="RYP523" s="329"/>
      <c r="RYQ523" s="329"/>
      <c r="RYR523" s="329"/>
      <c r="RYS523" s="329"/>
      <c r="RYT523" s="329"/>
      <c r="RYU523" s="329"/>
      <c r="RYV523" s="329"/>
      <c r="RYW523" s="329"/>
      <c r="RYX523" s="329"/>
      <c r="RYY523" s="329"/>
      <c r="RYZ523" s="329"/>
      <c r="RZA523" s="329"/>
      <c r="RZB523" s="329"/>
      <c r="RZC523" s="329"/>
      <c r="RZD523" s="329"/>
      <c r="RZE523" s="329"/>
      <c r="RZF523" s="329"/>
      <c r="RZG523" s="329"/>
      <c r="RZH523" s="329"/>
      <c r="RZI523" s="329"/>
      <c r="RZJ523" s="329"/>
      <c r="RZK523" s="329"/>
      <c r="RZL523" s="329"/>
      <c r="RZM523" s="329"/>
      <c r="RZN523" s="329"/>
      <c r="RZO523" s="329"/>
      <c r="RZP523" s="329"/>
      <c r="RZQ523" s="329"/>
      <c r="RZR523" s="329"/>
      <c r="RZS523" s="329"/>
      <c r="RZT523" s="329"/>
      <c r="RZU523" s="329"/>
      <c r="RZV523" s="329"/>
      <c r="RZW523" s="329"/>
      <c r="RZX523" s="329"/>
      <c r="RZY523" s="329"/>
      <c r="RZZ523" s="329"/>
      <c r="SAA523" s="329"/>
      <c r="SAB523" s="329"/>
      <c r="SAC523" s="329"/>
      <c r="SAD523" s="329"/>
      <c r="SAE523" s="329"/>
      <c r="SAF523" s="329"/>
      <c r="SAG523" s="329"/>
      <c r="SAH523" s="329"/>
      <c r="SAI523" s="329"/>
      <c r="SAJ523" s="329"/>
      <c r="SAK523" s="329"/>
      <c r="SAL523" s="329"/>
      <c r="SAM523" s="329"/>
      <c r="SAN523" s="329"/>
      <c r="SAO523" s="329"/>
      <c r="SAP523" s="329"/>
      <c r="SAQ523" s="329"/>
      <c r="SAR523" s="329"/>
      <c r="SAS523" s="329"/>
      <c r="SAT523" s="329"/>
      <c r="SAU523" s="329"/>
      <c r="SAV523" s="329"/>
      <c r="SAW523" s="329"/>
      <c r="SAX523" s="329"/>
      <c r="SAY523" s="329"/>
      <c r="SAZ523" s="329"/>
      <c r="SBA523" s="329"/>
      <c r="SBB523" s="329"/>
      <c r="SBC523" s="329"/>
      <c r="SBD523" s="329"/>
      <c r="SBE523" s="329"/>
      <c r="SBF523" s="329"/>
      <c r="SBG523" s="329"/>
      <c r="SBH523" s="329"/>
      <c r="SBI523" s="329"/>
      <c r="SBJ523" s="329"/>
      <c r="SBK523" s="329"/>
      <c r="SBL523" s="329"/>
      <c r="SBM523" s="329"/>
      <c r="SBN523" s="329"/>
      <c r="SBO523" s="329"/>
      <c r="SBP523" s="329"/>
      <c r="SBQ523" s="329"/>
      <c r="SBR523" s="329"/>
      <c r="SBS523" s="329"/>
      <c r="SBT523" s="329"/>
      <c r="SBU523" s="329"/>
      <c r="SBV523" s="329"/>
      <c r="SBW523" s="329"/>
      <c r="SBX523" s="329"/>
      <c r="SBY523" s="329"/>
      <c r="SBZ523" s="329"/>
      <c r="SCA523" s="329"/>
      <c r="SCB523" s="329"/>
      <c r="SCC523" s="329"/>
      <c r="SCD523" s="329"/>
      <c r="SCE523" s="329"/>
      <c r="SCF523" s="329"/>
      <c r="SCG523" s="329"/>
      <c r="SCH523" s="329"/>
      <c r="SCI523" s="329"/>
      <c r="SCJ523" s="329"/>
      <c r="SCK523" s="329"/>
      <c r="SCL523" s="329"/>
      <c r="SCM523" s="329"/>
      <c r="SCN523" s="329"/>
      <c r="SCO523" s="329"/>
      <c r="SCP523" s="329"/>
      <c r="SCQ523" s="329"/>
      <c r="SCR523" s="329"/>
      <c r="SCS523" s="329"/>
      <c r="SCT523" s="329"/>
      <c r="SCU523" s="329"/>
      <c r="SCV523" s="329"/>
      <c r="SCW523" s="329"/>
      <c r="SCX523" s="329"/>
      <c r="SCY523" s="329"/>
      <c r="SCZ523" s="329"/>
      <c r="SDA523" s="329"/>
      <c r="SDB523" s="329"/>
      <c r="SDC523" s="329"/>
      <c r="SDD523" s="329"/>
      <c r="SDE523" s="329"/>
      <c r="SDF523" s="329"/>
      <c r="SDG523" s="329"/>
      <c r="SDH523" s="329"/>
      <c r="SDI523" s="329"/>
      <c r="SDJ523" s="329"/>
      <c r="SDK523" s="329"/>
      <c r="SDL523" s="329"/>
      <c r="SDM523" s="329"/>
      <c r="SDN523" s="329"/>
      <c r="SDO523" s="329"/>
      <c r="SDP523" s="329"/>
      <c r="SDQ523" s="329"/>
      <c r="SDR523" s="329"/>
      <c r="SDS523" s="329"/>
      <c r="SDT523" s="329"/>
      <c r="SDU523" s="329"/>
      <c r="SDV523" s="329"/>
      <c r="SDW523" s="329"/>
      <c r="SDX523" s="329"/>
      <c r="SDY523" s="329"/>
      <c r="SDZ523" s="329"/>
      <c r="SEA523" s="329"/>
      <c r="SEB523" s="329"/>
      <c r="SEC523" s="329"/>
      <c r="SED523" s="329"/>
      <c r="SEE523" s="329"/>
      <c r="SEF523" s="329"/>
      <c r="SEG523" s="329"/>
      <c r="SEH523" s="329"/>
      <c r="SEI523" s="329"/>
      <c r="SEJ523" s="329"/>
      <c r="SEK523" s="329"/>
      <c r="SEL523" s="329"/>
      <c r="SEM523" s="329"/>
      <c r="SEN523" s="329"/>
      <c r="SEO523" s="329"/>
      <c r="SEP523" s="329"/>
      <c r="SEQ523" s="329"/>
      <c r="SER523" s="329"/>
      <c r="SES523" s="329"/>
      <c r="SET523" s="329"/>
      <c r="SEU523" s="329"/>
      <c r="SEV523" s="329"/>
      <c r="SEW523" s="329"/>
      <c r="SEX523" s="329"/>
      <c r="SEY523" s="329"/>
      <c r="SEZ523" s="329"/>
      <c r="SFA523" s="329"/>
      <c r="SFB523" s="329"/>
      <c r="SFC523" s="329"/>
      <c r="SFD523" s="329"/>
      <c r="SFE523" s="329"/>
      <c r="SFF523" s="329"/>
      <c r="SFG523" s="329"/>
      <c r="SFH523" s="329"/>
      <c r="SFI523" s="329"/>
      <c r="SFJ523" s="329"/>
      <c r="SFK523" s="329"/>
      <c r="SFL523" s="329"/>
      <c r="SFM523" s="329"/>
      <c r="SFN523" s="329"/>
      <c r="SFO523" s="329"/>
      <c r="SFP523" s="329"/>
      <c r="SFQ523" s="329"/>
      <c r="SFR523" s="329"/>
      <c r="SFS523" s="329"/>
      <c r="SFT523" s="329"/>
      <c r="SFU523" s="329"/>
      <c r="SFV523" s="329"/>
      <c r="SFW523" s="329"/>
      <c r="SFX523" s="329"/>
      <c r="SFY523" s="329"/>
      <c r="SFZ523" s="329"/>
      <c r="SGA523" s="329"/>
      <c r="SGB523" s="329"/>
      <c r="SGC523" s="329"/>
      <c r="SGD523" s="329"/>
      <c r="SGE523" s="329"/>
      <c r="SGF523" s="329"/>
      <c r="SGG523" s="329"/>
      <c r="SGH523" s="329"/>
      <c r="SGI523" s="329"/>
      <c r="SGJ523" s="329"/>
      <c r="SGK523" s="329"/>
      <c r="SGL523" s="329"/>
      <c r="SGM523" s="329"/>
      <c r="SGN523" s="329"/>
      <c r="SGO523" s="329"/>
      <c r="SGP523" s="329"/>
      <c r="SGQ523" s="329"/>
      <c r="SGR523" s="329"/>
      <c r="SGS523" s="329"/>
      <c r="SGT523" s="329"/>
      <c r="SGU523" s="329"/>
      <c r="SGV523" s="329"/>
      <c r="SGW523" s="329"/>
      <c r="SGX523" s="329"/>
      <c r="SGY523" s="329"/>
      <c r="SGZ523" s="329"/>
      <c r="SHA523" s="329"/>
      <c r="SHB523" s="329"/>
      <c r="SHC523" s="329"/>
      <c r="SHD523" s="329"/>
      <c r="SHE523" s="329"/>
      <c r="SHF523" s="329"/>
      <c r="SHG523" s="329"/>
      <c r="SHH523" s="329"/>
      <c r="SHI523" s="329"/>
      <c r="SHJ523" s="329"/>
      <c r="SHK523" s="329"/>
      <c r="SHL523" s="329"/>
      <c r="SHM523" s="329"/>
      <c r="SHN523" s="329"/>
      <c r="SHO523" s="329"/>
      <c r="SHP523" s="329"/>
      <c r="SHQ523" s="329"/>
      <c r="SHR523" s="329"/>
      <c r="SHS523" s="329"/>
      <c r="SHT523" s="329"/>
      <c r="SHU523" s="329"/>
      <c r="SHV523" s="329"/>
      <c r="SHW523" s="329"/>
      <c r="SHX523" s="329"/>
      <c r="SHY523" s="329"/>
      <c r="SHZ523" s="329"/>
      <c r="SIA523" s="329"/>
      <c r="SIB523" s="329"/>
      <c r="SIC523" s="329"/>
      <c r="SID523" s="329"/>
      <c r="SIE523" s="329"/>
      <c r="SIF523" s="329"/>
      <c r="SIG523" s="329"/>
      <c r="SIH523" s="329"/>
      <c r="SII523" s="329"/>
      <c r="SIJ523" s="329"/>
      <c r="SIK523" s="329"/>
      <c r="SIL523" s="329"/>
      <c r="SIM523" s="329"/>
      <c r="SIN523" s="329"/>
      <c r="SIO523" s="329"/>
      <c r="SIP523" s="329"/>
      <c r="SIQ523" s="329"/>
      <c r="SIR523" s="329"/>
      <c r="SIS523" s="329"/>
      <c r="SIT523" s="329"/>
      <c r="SIU523" s="329"/>
      <c r="SIV523" s="329"/>
      <c r="SIW523" s="329"/>
      <c r="SIX523" s="329"/>
      <c r="SIY523" s="329"/>
      <c r="SIZ523" s="329"/>
      <c r="SJA523" s="329"/>
      <c r="SJB523" s="329"/>
      <c r="SJC523" s="329"/>
      <c r="SJD523" s="329"/>
      <c r="SJE523" s="329"/>
      <c r="SJF523" s="329"/>
      <c r="SJG523" s="329"/>
      <c r="SJH523" s="329"/>
      <c r="SJI523" s="329"/>
      <c r="SJJ523" s="329"/>
      <c r="SJK523" s="329"/>
      <c r="SJL523" s="329"/>
      <c r="SJM523" s="329"/>
      <c r="SJN523" s="329"/>
      <c r="SJO523" s="329"/>
      <c r="SJP523" s="329"/>
      <c r="SJQ523" s="329"/>
      <c r="SJR523" s="329"/>
      <c r="SJS523" s="329"/>
      <c r="SJT523" s="329"/>
      <c r="SJU523" s="329"/>
      <c r="SJV523" s="329"/>
      <c r="SJW523" s="329"/>
      <c r="SJX523" s="329"/>
      <c r="SJY523" s="329"/>
      <c r="SJZ523" s="329"/>
      <c r="SKA523" s="329"/>
      <c r="SKB523" s="329"/>
      <c r="SKC523" s="329"/>
      <c r="SKD523" s="329"/>
      <c r="SKE523" s="329"/>
      <c r="SKF523" s="329"/>
      <c r="SKG523" s="329"/>
      <c r="SKH523" s="329"/>
      <c r="SKI523" s="329"/>
      <c r="SKJ523" s="329"/>
      <c r="SKK523" s="329"/>
      <c r="SKL523" s="329"/>
      <c r="SKM523" s="329"/>
      <c r="SKN523" s="329"/>
      <c r="SKO523" s="329"/>
      <c r="SKP523" s="329"/>
      <c r="SKQ523" s="329"/>
      <c r="SKR523" s="329"/>
      <c r="SKS523" s="329"/>
      <c r="SKT523" s="329"/>
      <c r="SKU523" s="329"/>
      <c r="SKV523" s="329"/>
      <c r="SKW523" s="329"/>
      <c r="SKX523" s="329"/>
      <c r="SKY523" s="329"/>
      <c r="SKZ523" s="329"/>
      <c r="SLA523" s="329"/>
      <c r="SLB523" s="329"/>
      <c r="SLC523" s="329"/>
      <c r="SLD523" s="329"/>
      <c r="SLE523" s="329"/>
      <c r="SLF523" s="329"/>
      <c r="SLG523" s="329"/>
      <c r="SLH523" s="329"/>
      <c r="SLI523" s="329"/>
      <c r="SLJ523" s="329"/>
      <c r="SLK523" s="329"/>
      <c r="SLL523" s="329"/>
      <c r="SLM523" s="329"/>
      <c r="SLN523" s="329"/>
      <c r="SLO523" s="329"/>
      <c r="SLP523" s="329"/>
      <c r="SLQ523" s="329"/>
      <c r="SLR523" s="329"/>
      <c r="SLS523" s="329"/>
      <c r="SLT523" s="329"/>
      <c r="SLU523" s="329"/>
      <c r="SLV523" s="329"/>
      <c r="SLW523" s="329"/>
      <c r="SLX523" s="329"/>
      <c r="SLY523" s="329"/>
      <c r="SLZ523" s="329"/>
      <c r="SMA523" s="329"/>
      <c r="SMB523" s="329"/>
      <c r="SMC523" s="329"/>
      <c r="SMD523" s="329"/>
      <c r="SME523" s="329"/>
      <c r="SMF523" s="329"/>
      <c r="SMG523" s="329"/>
      <c r="SMH523" s="329"/>
      <c r="SMI523" s="329"/>
      <c r="SMJ523" s="329"/>
      <c r="SMK523" s="329"/>
      <c r="SML523" s="329"/>
      <c r="SMM523" s="329"/>
      <c r="SMN523" s="329"/>
      <c r="SMO523" s="329"/>
      <c r="SMP523" s="329"/>
      <c r="SMQ523" s="329"/>
      <c r="SMR523" s="329"/>
      <c r="SMS523" s="329"/>
      <c r="SMT523" s="329"/>
      <c r="SMU523" s="329"/>
      <c r="SMV523" s="329"/>
      <c r="SMW523" s="329"/>
      <c r="SMX523" s="329"/>
      <c r="SMY523" s="329"/>
      <c r="SMZ523" s="329"/>
      <c r="SNA523" s="329"/>
      <c r="SNB523" s="329"/>
      <c r="SNC523" s="329"/>
      <c r="SND523" s="329"/>
      <c r="SNE523" s="329"/>
      <c r="SNF523" s="329"/>
      <c r="SNG523" s="329"/>
      <c r="SNH523" s="329"/>
      <c r="SNI523" s="329"/>
      <c r="SNJ523" s="329"/>
      <c r="SNK523" s="329"/>
      <c r="SNL523" s="329"/>
      <c r="SNM523" s="329"/>
      <c r="SNN523" s="329"/>
      <c r="SNO523" s="329"/>
      <c r="SNP523" s="329"/>
      <c r="SNQ523" s="329"/>
      <c r="SNR523" s="329"/>
      <c r="SNS523" s="329"/>
      <c r="SNT523" s="329"/>
      <c r="SNU523" s="329"/>
      <c r="SNV523" s="329"/>
      <c r="SNW523" s="329"/>
      <c r="SNX523" s="329"/>
      <c r="SNY523" s="329"/>
      <c r="SNZ523" s="329"/>
      <c r="SOA523" s="329"/>
      <c r="SOB523" s="329"/>
      <c r="SOC523" s="329"/>
      <c r="SOD523" s="329"/>
      <c r="SOE523" s="329"/>
      <c r="SOF523" s="329"/>
      <c r="SOG523" s="329"/>
      <c r="SOH523" s="329"/>
      <c r="SOI523" s="329"/>
      <c r="SOJ523" s="329"/>
      <c r="SOK523" s="329"/>
      <c r="SOL523" s="329"/>
      <c r="SOM523" s="329"/>
      <c r="SON523" s="329"/>
      <c r="SOO523" s="329"/>
      <c r="SOP523" s="329"/>
      <c r="SOQ523" s="329"/>
      <c r="SOR523" s="329"/>
      <c r="SOS523" s="329"/>
      <c r="SOT523" s="329"/>
      <c r="SOU523" s="329"/>
      <c r="SOV523" s="329"/>
      <c r="SOW523" s="329"/>
      <c r="SOX523" s="329"/>
      <c r="SOY523" s="329"/>
      <c r="SOZ523" s="329"/>
      <c r="SPA523" s="329"/>
      <c r="SPB523" s="329"/>
      <c r="SPC523" s="329"/>
      <c r="SPD523" s="329"/>
      <c r="SPE523" s="329"/>
      <c r="SPF523" s="329"/>
      <c r="SPG523" s="329"/>
      <c r="SPH523" s="329"/>
      <c r="SPI523" s="329"/>
      <c r="SPJ523" s="329"/>
      <c r="SPK523" s="329"/>
      <c r="SPL523" s="329"/>
      <c r="SPM523" s="329"/>
      <c r="SPN523" s="329"/>
      <c r="SPO523" s="329"/>
      <c r="SPP523" s="329"/>
      <c r="SPQ523" s="329"/>
      <c r="SPR523" s="329"/>
      <c r="SPS523" s="329"/>
      <c r="SPT523" s="329"/>
      <c r="SPU523" s="329"/>
      <c r="SPV523" s="329"/>
      <c r="SPW523" s="329"/>
      <c r="SPX523" s="329"/>
      <c r="SPY523" s="329"/>
      <c r="SPZ523" s="329"/>
      <c r="SQA523" s="329"/>
      <c r="SQB523" s="329"/>
      <c r="SQC523" s="329"/>
      <c r="SQD523" s="329"/>
      <c r="SQE523" s="329"/>
      <c r="SQF523" s="329"/>
      <c r="SQG523" s="329"/>
      <c r="SQH523" s="329"/>
      <c r="SQI523" s="329"/>
      <c r="SQJ523" s="329"/>
      <c r="SQK523" s="329"/>
      <c r="SQL523" s="329"/>
      <c r="SQM523" s="329"/>
      <c r="SQN523" s="329"/>
      <c r="SQO523" s="329"/>
      <c r="SQP523" s="329"/>
      <c r="SQQ523" s="329"/>
      <c r="SQR523" s="329"/>
      <c r="SQS523" s="329"/>
      <c r="SQT523" s="329"/>
      <c r="SQU523" s="329"/>
      <c r="SQV523" s="329"/>
      <c r="SQW523" s="329"/>
      <c r="SQX523" s="329"/>
      <c r="SQY523" s="329"/>
      <c r="SQZ523" s="329"/>
      <c r="SRA523" s="329"/>
      <c r="SRB523" s="329"/>
      <c r="SRC523" s="329"/>
      <c r="SRD523" s="329"/>
      <c r="SRE523" s="329"/>
      <c r="SRF523" s="329"/>
      <c r="SRG523" s="329"/>
      <c r="SRH523" s="329"/>
      <c r="SRI523" s="329"/>
      <c r="SRJ523" s="329"/>
      <c r="SRK523" s="329"/>
      <c r="SRL523" s="329"/>
      <c r="SRM523" s="329"/>
      <c r="SRN523" s="329"/>
      <c r="SRO523" s="329"/>
      <c r="SRP523" s="329"/>
      <c r="SRQ523" s="329"/>
      <c r="SRR523" s="329"/>
      <c r="SRS523" s="329"/>
      <c r="SRT523" s="329"/>
      <c r="SRU523" s="329"/>
      <c r="SRV523" s="329"/>
      <c r="SRW523" s="329"/>
      <c r="SRX523" s="329"/>
      <c r="SRY523" s="329"/>
      <c r="SRZ523" s="329"/>
      <c r="SSA523" s="329"/>
      <c r="SSB523" s="329"/>
      <c r="SSC523" s="329"/>
      <c r="SSD523" s="329"/>
      <c r="SSE523" s="329"/>
      <c r="SSF523" s="329"/>
      <c r="SSG523" s="329"/>
      <c r="SSH523" s="329"/>
      <c r="SSI523" s="329"/>
      <c r="SSJ523" s="329"/>
      <c r="SSK523" s="329"/>
      <c r="SSL523" s="329"/>
      <c r="SSM523" s="329"/>
      <c r="SSN523" s="329"/>
      <c r="SSO523" s="329"/>
      <c r="SSP523" s="329"/>
      <c r="SSQ523" s="329"/>
      <c r="SSR523" s="329"/>
      <c r="SSS523" s="329"/>
      <c r="SST523" s="329"/>
      <c r="SSU523" s="329"/>
      <c r="SSV523" s="329"/>
      <c r="SSW523" s="329"/>
      <c r="SSX523" s="329"/>
      <c r="SSY523" s="329"/>
      <c r="SSZ523" s="329"/>
      <c r="STA523" s="329"/>
      <c r="STB523" s="329"/>
      <c r="STC523" s="329"/>
      <c r="STD523" s="329"/>
      <c r="STE523" s="329"/>
      <c r="STF523" s="329"/>
      <c r="STG523" s="329"/>
      <c r="STH523" s="329"/>
      <c r="STI523" s="329"/>
      <c r="STJ523" s="329"/>
      <c r="STK523" s="329"/>
      <c r="STL523" s="329"/>
      <c r="STM523" s="329"/>
      <c r="STN523" s="329"/>
      <c r="STO523" s="329"/>
      <c r="STP523" s="329"/>
      <c r="STQ523" s="329"/>
      <c r="STR523" s="329"/>
      <c r="STS523" s="329"/>
      <c r="STT523" s="329"/>
      <c r="STU523" s="329"/>
      <c r="STV523" s="329"/>
      <c r="STW523" s="329"/>
      <c r="STX523" s="329"/>
      <c r="STY523" s="329"/>
      <c r="STZ523" s="329"/>
      <c r="SUA523" s="329"/>
      <c r="SUB523" s="329"/>
      <c r="SUC523" s="329"/>
      <c r="SUD523" s="329"/>
      <c r="SUE523" s="329"/>
      <c r="SUF523" s="329"/>
      <c r="SUG523" s="329"/>
      <c r="SUH523" s="329"/>
      <c r="SUI523" s="329"/>
      <c r="SUJ523" s="329"/>
      <c r="SUK523" s="329"/>
      <c r="SUL523" s="329"/>
      <c r="SUM523" s="329"/>
      <c r="SUN523" s="329"/>
      <c r="SUO523" s="329"/>
      <c r="SUP523" s="329"/>
      <c r="SUQ523" s="329"/>
      <c r="SUR523" s="329"/>
      <c r="SUS523" s="329"/>
      <c r="SUT523" s="329"/>
      <c r="SUU523" s="329"/>
      <c r="SUV523" s="329"/>
      <c r="SUW523" s="329"/>
      <c r="SUX523" s="329"/>
      <c r="SUY523" s="329"/>
      <c r="SUZ523" s="329"/>
      <c r="SVA523" s="329"/>
      <c r="SVB523" s="329"/>
      <c r="SVC523" s="329"/>
      <c r="SVD523" s="329"/>
      <c r="SVE523" s="329"/>
      <c r="SVF523" s="329"/>
      <c r="SVG523" s="329"/>
      <c r="SVH523" s="329"/>
      <c r="SVI523" s="329"/>
      <c r="SVJ523" s="329"/>
      <c r="SVK523" s="329"/>
      <c r="SVL523" s="329"/>
      <c r="SVM523" s="329"/>
      <c r="SVN523" s="329"/>
      <c r="SVO523" s="329"/>
      <c r="SVP523" s="329"/>
      <c r="SVQ523" s="329"/>
      <c r="SVR523" s="329"/>
      <c r="SVS523" s="329"/>
      <c r="SVT523" s="329"/>
      <c r="SVU523" s="329"/>
      <c r="SVV523" s="329"/>
      <c r="SVW523" s="329"/>
      <c r="SVX523" s="329"/>
      <c r="SVY523" s="329"/>
      <c r="SVZ523" s="329"/>
      <c r="SWA523" s="329"/>
      <c r="SWB523" s="329"/>
      <c r="SWC523" s="329"/>
      <c r="SWD523" s="329"/>
      <c r="SWE523" s="329"/>
      <c r="SWF523" s="329"/>
      <c r="SWG523" s="329"/>
      <c r="SWH523" s="329"/>
      <c r="SWI523" s="329"/>
      <c r="SWJ523" s="329"/>
      <c r="SWK523" s="329"/>
      <c r="SWL523" s="329"/>
      <c r="SWM523" s="329"/>
      <c r="SWN523" s="329"/>
      <c r="SWO523" s="329"/>
      <c r="SWP523" s="329"/>
      <c r="SWQ523" s="329"/>
      <c r="SWR523" s="329"/>
      <c r="SWS523" s="329"/>
      <c r="SWT523" s="329"/>
      <c r="SWU523" s="329"/>
      <c r="SWV523" s="329"/>
      <c r="SWW523" s="329"/>
      <c r="SWX523" s="329"/>
      <c r="SWY523" s="329"/>
      <c r="SWZ523" s="329"/>
      <c r="SXA523" s="329"/>
      <c r="SXB523" s="329"/>
      <c r="SXC523" s="329"/>
      <c r="SXD523" s="329"/>
      <c r="SXE523" s="329"/>
      <c r="SXF523" s="329"/>
      <c r="SXG523" s="329"/>
      <c r="SXH523" s="329"/>
      <c r="SXI523" s="329"/>
      <c r="SXJ523" s="329"/>
      <c r="SXK523" s="329"/>
      <c r="SXL523" s="329"/>
      <c r="SXM523" s="329"/>
      <c r="SXN523" s="329"/>
      <c r="SXO523" s="329"/>
      <c r="SXP523" s="329"/>
      <c r="SXQ523" s="329"/>
      <c r="SXR523" s="329"/>
      <c r="SXS523" s="329"/>
      <c r="SXT523" s="329"/>
      <c r="SXU523" s="329"/>
      <c r="SXV523" s="329"/>
      <c r="SXW523" s="329"/>
      <c r="SXX523" s="329"/>
      <c r="SXY523" s="329"/>
      <c r="SXZ523" s="329"/>
      <c r="SYA523" s="329"/>
      <c r="SYB523" s="329"/>
      <c r="SYC523" s="329"/>
      <c r="SYD523" s="329"/>
      <c r="SYE523" s="329"/>
      <c r="SYF523" s="329"/>
      <c r="SYG523" s="329"/>
      <c r="SYH523" s="329"/>
      <c r="SYI523" s="329"/>
      <c r="SYJ523" s="329"/>
      <c r="SYK523" s="329"/>
      <c r="SYL523" s="329"/>
      <c r="SYM523" s="329"/>
      <c r="SYN523" s="329"/>
      <c r="SYO523" s="329"/>
      <c r="SYP523" s="329"/>
      <c r="SYQ523" s="329"/>
      <c r="SYR523" s="329"/>
      <c r="SYS523" s="329"/>
      <c r="SYT523" s="329"/>
      <c r="SYU523" s="329"/>
      <c r="SYV523" s="329"/>
      <c r="SYW523" s="329"/>
      <c r="SYX523" s="329"/>
      <c r="SYY523" s="329"/>
      <c r="SYZ523" s="329"/>
      <c r="SZA523" s="329"/>
      <c r="SZB523" s="329"/>
      <c r="SZC523" s="329"/>
      <c r="SZD523" s="329"/>
      <c r="SZE523" s="329"/>
      <c r="SZF523" s="329"/>
      <c r="SZG523" s="329"/>
      <c r="SZH523" s="329"/>
      <c r="SZI523" s="329"/>
      <c r="SZJ523" s="329"/>
      <c r="SZK523" s="329"/>
      <c r="SZL523" s="329"/>
      <c r="SZM523" s="329"/>
      <c r="SZN523" s="329"/>
      <c r="SZO523" s="329"/>
      <c r="SZP523" s="329"/>
      <c r="SZQ523" s="329"/>
      <c r="SZR523" s="329"/>
      <c r="SZS523" s="329"/>
      <c r="SZT523" s="329"/>
      <c r="SZU523" s="329"/>
      <c r="SZV523" s="329"/>
      <c r="SZW523" s="329"/>
      <c r="SZX523" s="329"/>
      <c r="SZY523" s="329"/>
      <c r="SZZ523" s="329"/>
      <c r="TAA523" s="329"/>
      <c r="TAB523" s="329"/>
      <c r="TAC523" s="329"/>
      <c r="TAD523" s="329"/>
      <c r="TAE523" s="329"/>
      <c r="TAF523" s="329"/>
      <c r="TAG523" s="329"/>
      <c r="TAH523" s="329"/>
      <c r="TAI523" s="329"/>
      <c r="TAJ523" s="329"/>
      <c r="TAK523" s="329"/>
      <c r="TAL523" s="329"/>
      <c r="TAM523" s="329"/>
      <c r="TAN523" s="329"/>
      <c r="TAO523" s="329"/>
      <c r="TAP523" s="329"/>
      <c r="TAQ523" s="329"/>
      <c r="TAR523" s="329"/>
      <c r="TAS523" s="329"/>
      <c r="TAT523" s="329"/>
      <c r="TAU523" s="329"/>
      <c r="TAV523" s="329"/>
      <c r="TAW523" s="329"/>
      <c r="TAX523" s="329"/>
      <c r="TAY523" s="329"/>
      <c r="TAZ523" s="329"/>
      <c r="TBA523" s="329"/>
      <c r="TBB523" s="329"/>
      <c r="TBC523" s="329"/>
      <c r="TBD523" s="329"/>
      <c r="TBE523" s="329"/>
      <c r="TBF523" s="329"/>
      <c r="TBG523" s="329"/>
      <c r="TBH523" s="329"/>
      <c r="TBI523" s="329"/>
      <c r="TBJ523" s="329"/>
      <c r="TBK523" s="329"/>
      <c r="TBL523" s="329"/>
      <c r="TBM523" s="329"/>
      <c r="TBN523" s="329"/>
      <c r="TBO523" s="329"/>
      <c r="TBP523" s="329"/>
      <c r="TBQ523" s="329"/>
      <c r="TBR523" s="329"/>
      <c r="TBS523" s="329"/>
      <c r="TBT523" s="329"/>
      <c r="TBU523" s="329"/>
      <c r="TBV523" s="329"/>
      <c r="TBW523" s="329"/>
      <c r="TBX523" s="329"/>
      <c r="TBY523" s="329"/>
      <c r="TBZ523" s="329"/>
      <c r="TCA523" s="329"/>
      <c r="TCB523" s="329"/>
      <c r="TCC523" s="329"/>
      <c r="TCD523" s="329"/>
      <c r="TCE523" s="329"/>
      <c r="TCF523" s="329"/>
      <c r="TCG523" s="329"/>
      <c r="TCH523" s="329"/>
      <c r="TCI523" s="329"/>
      <c r="TCJ523" s="329"/>
      <c r="TCK523" s="329"/>
      <c r="TCL523" s="329"/>
      <c r="TCM523" s="329"/>
      <c r="TCN523" s="329"/>
      <c r="TCO523" s="329"/>
      <c r="TCP523" s="329"/>
      <c r="TCQ523" s="329"/>
      <c r="TCR523" s="329"/>
      <c r="TCS523" s="329"/>
      <c r="TCT523" s="329"/>
      <c r="TCU523" s="329"/>
      <c r="TCV523" s="329"/>
      <c r="TCW523" s="329"/>
      <c r="TCX523" s="329"/>
      <c r="TCY523" s="329"/>
      <c r="TCZ523" s="329"/>
      <c r="TDA523" s="329"/>
      <c r="TDB523" s="329"/>
      <c r="TDC523" s="329"/>
      <c r="TDD523" s="329"/>
      <c r="TDE523" s="329"/>
      <c r="TDF523" s="329"/>
      <c r="TDG523" s="329"/>
      <c r="TDH523" s="329"/>
      <c r="TDI523" s="329"/>
      <c r="TDJ523" s="329"/>
      <c r="TDK523" s="329"/>
      <c r="TDL523" s="329"/>
      <c r="TDM523" s="329"/>
      <c r="TDN523" s="329"/>
      <c r="TDO523" s="329"/>
      <c r="TDP523" s="329"/>
      <c r="TDQ523" s="329"/>
      <c r="TDR523" s="329"/>
      <c r="TDS523" s="329"/>
      <c r="TDT523" s="329"/>
      <c r="TDU523" s="329"/>
      <c r="TDV523" s="329"/>
      <c r="TDW523" s="329"/>
      <c r="TDX523" s="329"/>
      <c r="TDY523" s="329"/>
      <c r="TDZ523" s="329"/>
      <c r="TEA523" s="329"/>
      <c r="TEB523" s="329"/>
      <c r="TEC523" s="329"/>
      <c r="TED523" s="329"/>
      <c r="TEE523" s="329"/>
      <c r="TEF523" s="329"/>
      <c r="TEG523" s="329"/>
      <c r="TEH523" s="329"/>
      <c r="TEI523" s="329"/>
      <c r="TEJ523" s="329"/>
      <c r="TEK523" s="329"/>
      <c r="TEL523" s="329"/>
      <c r="TEM523" s="329"/>
      <c r="TEN523" s="329"/>
      <c r="TEO523" s="329"/>
      <c r="TEP523" s="329"/>
      <c r="TEQ523" s="329"/>
      <c r="TER523" s="329"/>
      <c r="TES523" s="329"/>
      <c r="TET523" s="329"/>
      <c r="TEU523" s="329"/>
      <c r="TEV523" s="329"/>
      <c r="TEW523" s="329"/>
      <c r="TEX523" s="329"/>
      <c r="TEY523" s="329"/>
      <c r="TEZ523" s="329"/>
      <c r="TFA523" s="329"/>
      <c r="TFB523" s="329"/>
      <c r="TFC523" s="329"/>
      <c r="TFD523" s="329"/>
      <c r="TFE523" s="329"/>
      <c r="TFF523" s="329"/>
      <c r="TFG523" s="329"/>
      <c r="TFH523" s="329"/>
      <c r="TFI523" s="329"/>
      <c r="TFJ523" s="329"/>
      <c r="TFK523" s="329"/>
      <c r="TFL523" s="329"/>
      <c r="TFM523" s="329"/>
      <c r="TFN523" s="329"/>
      <c r="TFO523" s="329"/>
      <c r="TFP523" s="329"/>
      <c r="TFQ523" s="329"/>
      <c r="TFR523" s="329"/>
      <c r="TFS523" s="329"/>
      <c r="TFT523" s="329"/>
      <c r="TFU523" s="329"/>
      <c r="TFV523" s="329"/>
      <c r="TFW523" s="329"/>
      <c r="TFX523" s="329"/>
      <c r="TFY523" s="329"/>
      <c r="TFZ523" s="329"/>
      <c r="TGA523" s="329"/>
      <c r="TGB523" s="329"/>
      <c r="TGC523" s="329"/>
      <c r="TGD523" s="329"/>
      <c r="TGE523" s="329"/>
      <c r="TGF523" s="329"/>
      <c r="TGG523" s="329"/>
      <c r="TGH523" s="329"/>
      <c r="TGI523" s="329"/>
      <c r="TGJ523" s="329"/>
      <c r="TGK523" s="329"/>
      <c r="TGL523" s="329"/>
      <c r="TGM523" s="329"/>
      <c r="TGN523" s="329"/>
      <c r="TGO523" s="329"/>
      <c r="TGP523" s="329"/>
      <c r="TGQ523" s="329"/>
      <c r="TGR523" s="329"/>
      <c r="TGS523" s="329"/>
      <c r="TGT523" s="329"/>
      <c r="TGU523" s="329"/>
      <c r="TGV523" s="329"/>
      <c r="TGW523" s="329"/>
      <c r="TGX523" s="329"/>
      <c r="TGY523" s="329"/>
      <c r="TGZ523" s="329"/>
      <c r="THA523" s="329"/>
      <c r="THB523" s="329"/>
      <c r="THC523" s="329"/>
      <c r="THD523" s="329"/>
      <c r="THE523" s="329"/>
      <c r="THF523" s="329"/>
      <c r="THG523" s="329"/>
      <c r="THH523" s="329"/>
      <c r="THI523" s="329"/>
      <c r="THJ523" s="329"/>
      <c r="THK523" s="329"/>
      <c r="THL523" s="329"/>
      <c r="THM523" s="329"/>
      <c r="THN523" s="329"/>
      <c r="THO523" s="329"/>
      <c r="THP523" s="329"/>
      <c r="THQ523" s="329"/>
      <c r="THR523" s="329"/>
      <c r="THS523" s="329"/>
      <c r="THT523" s="329"/>
      <c r="THU523" s="329"/>
      <c r="THV523" s="329"/>
      <c r="THW523" s="329"/>
      <c r="THX523" s="329"/>
      <c r="THY523" s="329"/>
      <c r="THZ523" s="329"/>
      <c r="TIA523" s="329"/>
      <c r="TIB523" s="329"/>
      <c r="TIC523" s="329"/>
      <c r="TID523" s="329"/>
      <c r="TIE523" s="329"/>
      <c r="TIF523" s="329"/>
      <c r="TIG523" s="329"/>
      <c r="TIH523" s="329"/>
      <c r="TII523" s="329"/>
      <c r="TIJ523" s="329"/>
      <c r="TIK523" s="329"/>
      <c r="TIL523" s="329"/>
      <c r="TIM523" s="329"/>
      <c r="TIN523" s="329"/>
      <c r="TIO523" s="329"/>
      <c r="TIP523" s="329"/>
      <c r="TIQ523" s="329"/>
      <c r="TIR523" s="329"/>
      <c r="TIS523" s="329"/>
      <c r="TIT523" s="329"/>
      <c r="TIU523" s="329"/>
      <c r="TIV523" s="329"/>
      <c r="TIW523" s="329"/>
      <c r="TIX523" s="329"/>
      <c r="TIY523" s="329"/>
      <c r="TIZ523" s="329"/>
      <c r="TJA523" s="329"/>
      <c r="TJB523" s="329"/>
      <c r="TJC523" s="329"/>
      <c r="TJD523" s="329"/>
      <c r="TJE523" s="329"/>
      <c r="TJF523" s="329"/>
      <c r="TJG523" s="329"/>
      <c r="TJH523" s="329"/>
      <c r="TJI523" s="329"/>
      <c r="TJJ523" s="329"/>
      <c r="TJK523" s="329"/>
      <c r="TJL523" s="329"/>
      <c r="TJM523" s="329"/>
      <c r="TJN523" s="329"/>
      <c r="TJO523" s="329"/>
      <c r="TJP523" s="329"/>
      <c r="TJQ523" s="329"/>
      <c r="TJR523" s="329"/>
      <c r="TJS523" s="329"/>
      <c r="TJT523" s="329"/>
      <c r="TJU523" s="329"/>
      <c r="TJV523" s="329"/>
      <c r="TJW523" s="329"/>
      <c r="TJX523" s="329"/>
      <c r="TJY523" s="329"/>
      <c r="TJZ523" s="329"/>
      <c r="TKA523" s="329"/>
      <c r="TKB523" s="329"/>
      <c r="TKC523" s="329"/>
      <c r="TKD523" s="329"/>
      <c r="TKE523" s="329"/>
      <c r="TKF523" s="329"/>
      <c r="TKG523" s="329"/>
      <c r="TKH523" s="329"/>
      <c r="TKI523" s="329"/>
      <c r="TKJ523" s="329"/>
      <c r="TKK523" s="329"/>
      <c r="TKL523" s="329"/>
      <c r="TKM523" s="329"/>
      <c r="TKN523" s="329"/>
      <c r="TKO523" s="329"/>
      <c r="TKP523" s="329"/>
      <c r="TKQ523" s="329"/>
      <c r="TKR523" s="329"/>
      <c r="TKS523" s="329"/>
      <c r="TKT523" s="329"/>
      <c r="TKU523" s="329"/>
      <c r="TKV523" s="329"/>
      <c r="TKW523" s="329"/>
      <c r="TKX523" s="329"/>
      <c r="TKY523" s="329"/>
      <c r="TKZ523" s="329"/>
      <c r="TLA523" s="329"/>
      <c r="TLB523" s="329"/>
      <c r="TLC523" s="329"/>
      <c r="TLD523" s="329"/>
      <c r="TLE523" s="329"/>
      <c r="TLF523" s="329"/>
      <c r="TLG523" s="329"/>
      <c r="TLH523" s="329"/>
      <c r="TLI523" s="329"/>
      <c r="TLJ523" s="329"/>
      <c r="TLK523" s="329"/>
      <c r="TLL523" s="329"/>
      <c r="TLM523" s="329"/>
      <c r="TLN523" s="329"/>
      <c r="TLO523" s="329"/>
      <c r="TLP523" s="329"/>
      <c r="TLQ523" s="329"/>
      <c r="TLR523" s="329"/>
      <c r="TLS523" s="329"/>
      <c r="TLT523" s="329"/>
      <c r="TLU523" s="329"/>
      <c r="TLV523" s="329"/>
      <c r="TLW523" s="329"/>
      <c r="TLX523" s="329"/>
      <c r="TLY523" s="329"/>
      <c r="TLZ523" s="329"/>
      <c r="TMA523" s="329"/>
      <c r="TMB523" s="329"/>
      <c r="TMC523" s="329"/>
      <c r="TMD523" s="329"/>
      <c r="TME523" s="329"/>
      <c r="TMF523" s="329"/>
      <c r="TMG523" s="329"/>
      <c r="TMH523" s="329"/>
      <c r="TMI523" s="329"/>
      <c r="TMJ523" s="329"/>
      <c r="TMK523" s="329"/>
      <c r="TML523" s="329"/>
      <c r="TMM523" s="329"/>
      <c r="TMN523" s="329"/>
      <c r="TMO523" s="329"/>
      <c r="TMP523" s="329"/>
      <c r="TMQ523" s="329"/>
      <c r="TMR523" s="329"/>
      <c r="TMS523" s="329"/>
      <c r="TMT523" s="329"/>
      <c r="TMU523" s="329"/>
      <c r="TMV523" s="329"/>
      <c r="TMW523" s="329"/>
      <c r="TMX523" s="329"/>
      <c r="TMY523" s="329"/>
      <c r="TMZ523" s="329"/>
      <c r="TNA523" s="329"/>
      <c r="TNB523" s="329"/>
      <c r="TNC523" s="329"/>
      <c r="TND523" s="329"/>
      <c r="TNE523" s="329"/>
      <c r="TNF523" s="329"/>
      <c r="TNG523" s="329"/>
      <c r="TNH523" s="329"/>
      <c r="TNI523" s="329"/>
      <c r="TNJ523" s="329"/>
      <c r="TNK523" s="329"/>
      <c r="TNL523" s="329"/>
      <c r="TNM523" s="329"/>
      <c r="TNN523" s="329"/>
      <c r="TNO523" s="329"/>
      <c r="TNP523" s="329"/>
      <c r="TNQ523" s="329"/>
      <c r="TNR523" s="329"/>
      <c r="TNS523" s="329"/>
      <c r="TNT523" s="329"/>
      <c r="TNU523" s="329"/>
      <c r="TNV523" s="329"/>
      <c r="TNW523" s="329"/>
      <c r="TNX523" s="329"/>
      <c r="TNY523" s="329"/>
      <c r="TNZ523" s="329"/>
      <c r="TOA523" s="329"/>
      <c r="TOB523" s="329"/>
      <c r="TOC523" s="329"/>
      <c r="TOD523" s="329"/>
      <c r="TOE523" s="329"/>
      <c r="TOF523" s="329"/>
      <c r="TOG523" s="329"/>
      <c r="TOH523" s="329"/>
      <c r="TOI523" s="329"/>
      <c r="TOJ523" s="329"/>
      <c r="TOK523" s="329"/>
      <c r="TOL523" s="329"/>
      <c r="TOM523" s="329"/>
      <c r="TON523" s="329"/>
      <c r="TOO523" s="329"/>
      <c r="TOP523" s="329"/>
      <c r="TOQ523" s="329"/>
      <c r="TOR523" s="329"/>
      <c r="TOS523" s="329"/>
      <c r="TOT523" s="329"/>
      <c r="TOU523" s="329"/>
      <c r="TOV523" s="329"/>
      <c r="TOW523" s="329"/>
      <c r="TOX523" s="329"/>
      <c r="TOY523" s="329"/>
      <c r="TOZ523" s="329"/>
      <c r="TPA523" s="329"/>
      <c r="TPB523" s="329"/>
      <c r="TPC523" s="329"/>
      <c r="TPD523" s="329"/>
      <c r="TPE523" s="329"/>
      <c r="TPF523" s="329"/>
      <c r="TPG523" s="329"/>
      <c r="TPH523" s="329"/>
      <c r="TPI523" s="329"/>
      <c r="TPJ523" s="329"/>
      <c r="TPK523" s="329"/>
      <c r="TPL523" s="329"/>
      <c r="TPM523" s="329"/>
      <c r="TPN523" s="329"/>
      <c r="TPO523" s="329"/>
      <c r="TPP523" s="329"/>
      <c r="TPQ523" s="329"/>
      <c r="TPR523" s="329"/>
      <c r="TPS523" s="329"/>
      <c r="TPT523" s="329"/>
      <c r="TPU523" s="329"/>
      <c r="TPV523" s="329"/>
      <c r="TPW523" s="329"/>
      <c r="TPX523" s="329"/>
      <c r="TPY523" s="329"/>
      <c r="TPZ523" s="329"/>
      <c r="TQA523" s="329"/>
      <c r="TQB523" s="329"/>
      <c r="TQC523" s="329"/>
      <c r="TQD523" s="329"/>
      <c r="TQE523" s="329"/>
      <c r="TQF523" s="329"/>
      <c r="TQG523" s="329"/>
      <c r="TQH523" s="329"/>
      <c r="TQI523" s="329"/>
      <c r="TQJ523" s="329"/>
      <c r="TQK523" s="329"/>
      <c r="TQL523" s="329"/>
      <c r="TQM523" s="329"/>
      <c r="TQN523" s="329"/>
      <c r="TQO523" s="329"/>
      <c r="TQP523" s="329"/>
      <c r="TQQ523" s="329"/>
      <c r="TQR523" s="329"/>
      <c r="TQS523" s="329"/>
      <c r="TQT523" s="329"/>
      <c r="TQU523" s="329"/>
      <c r="TQV523" s="329"/>
      <c r="TQW523" s="329"/>
      <c r="TQX523" s="329"/>
      <c r="TQY523" s="329"/>
      <c r="TQZ523" s="329"/>
      <c r="TRA523" s="329"/>
      <c r="TRB523" s="329"/>
      <c r="TRC523" s="329"/>
      <c r="TRD523" s="329"/>
      <c r="TRE523" s="329"/>
      <c r="TRF523" s="329"/>
      <c r="TRG523" s="329"/>
      <c r="TRH523" s="329"/>
      <c r="TRI523" s="329"/>
      <c r="TRJ523" s="329"/>
      <c r="TRK523" s="329"/>
      <c r="TRL523" s="329"/>
      <c r="TRM523" s="329"/>
      <c r="TRN523" s="329"/>
      <c r="TRO523" s="329"/>
      <c r="TRP523" s="329"/>
      <c r="TRQ523" s="329"/>
      <c r="TRR523" s="329"/>
      <c r="TRS523" s="329"/>
      <c r="TRT523" s="329"/>
      <c r="TRU523" s="329"/>
      <c r="TRV523" s="329"/>
      <c r="TRW523" s="329"/>
      <c r="TRX523" s="329"/>
      <c r="TRY523" s="329"/>
      <c r="TRZ523" s="329"/>
      <c r="TSA523" s="329"/>
      <c r="TSB523" s="329"/>
      <c r="TSC523" s="329"/>
      <c r="TSD523" s="329"/>
      <c r="TSE523" s="329"/>
      <c r="TSF523" s="329"/>
      <c r="TSG523" s="329"/>
      <c r="TSH523" s="329"/>
      <c r="TSI523" s="329"/>
      <c r="TSJ523" s="329"/>
      <c r="TSK523" s="329"/>
      <c r="TSL523" s="329"/>
      <c r="TSM523" s="329"/>
      <c r="TSN523" s="329"/>
      <c r="TSO523" s="329"/>
      <c r="TSP523" s="329"/>
      <c r="TSQ523" s="329"/>
      <c r="TSR523" s="329"/>
      <c r="TSS523" s="329"/>
      <c r="TST523" s="329"/>
      <c r="TSU523" s="329"/>
      <c r="TSV523" s="329"/>
      <c r="TSW523" s="329"/>
      <c r="TSX523" s="329"/>
      <c r="TSY523" s="329"/>
      <c r="TSZ523" s="329"/>
      <c r="TTA523" s="329"/>
      <c r="TTB523" s="329"/>
      <c r="TTC523" s="329"/>
      <c r="TTD523" s="329"/>
      <c r="TTE523" s="329"/>
      <c r="TTF523" s="329"/>
      <c r="TTG523" s="329"/>
      <c r="TTH523" s="329"/>
      <c r="TTI523" s="329"/>
      <c r="TTJ523" s="329"/>
      <c r="TTK523" s="329"/>
      <c r="TTL523" s="329"/>
      <c r="TTM523" s="329"/>
      <c r="TTN523" s="329"/>
      <c r="TTO523" s="329"/>
      <c r="TTP523" s="329"/>
      <c r="TTQ523" s="329"/>
      <c r="TTR523" s="329"/>
      <c r="TTS523" s="329"/>
      <c r="TTT523" s="329"/>
      <c r="TTU523" s="329"/>
      <c r="TTV523" s="329"/>
      <c r="TTW523" s="329"/>
      <c r="TTX523" s="329"/>
      <c r="TTY523" s="329"/>
      <c r="TTZ523" s="329"/>
      <c r="TUA523" s="329"/>
      <c r="TUB523" s="329"/>
      <c r="TUC523" s="329"/>
      <c r="TUD523" s="329"/>
      <c r="TUE523" s="329"/>
      <c r="TUF523" s="329"/>
      <c r="TUG523" s="329"/>
      <c r="TUH523" s="329"/>
      <c r="TUI523" s="329"/>
      <c r="TUJ523" s="329"/>
      <c r="TUK523" s="329"/>
      <c r="TUL523" s="329"/>
      <c r="TUM523" s="329"/>
      <c r="TUN523" s="329"/>
      <c r="TUO523" s="329"/>
      <c r="TUP523" s="329"/>
      <c r="TUQ523" s="329"/>
      <c r="TUR523" s="329"/>
      <c r="TUS523" s="329"/>
      <c r="TUT523" s="329"/>
      <c r="TUU523" s="329"/>
      <c r="TUV523" s="329"/>
      <c r="TUW523" s="329"/>
      <c r="TUX523" s="329"/>
      <c r="TUY523" s="329"/>
      <c r="TUZ523" s="329"/>
      <c r="TVA523" s="329"/>
      <c r="TVB523" s="329"/>
      <c r="TVC523" s="329"/>
      <c r="TVD523" s="329"/>
      <c r="TVE523" s="329"/>
      <c r="TVF523" s="329"/>
      <c r="TVG523" s="329"/>
      <c r="TVH523" s="329"/>
      <c r="TVI523" s="329"/>
      <c r="TVJ523" s="329"/>
      <c r="TVK523" s="329"/>
      <c r="TVL523" s="329"/>
      <c r="TVM523" s="329"/>
      <c r="TVN523" s="329"/>
      <c r="TVO523" s="329"/>
      <c r="TVP523" s="329"/>
      <c r="TVQ523" s="329"/>
      <c r="TVR523" s="329"/>
      <c r="TVS523" s="329"/>
      <c r="TVT523" s="329"/>
      <c r="TVU523" s="329"/>
      <c r="TVV523" s="329"/>
      <c r="TVW523" s="329"/>
      <c r="TVX523" s="329"/>
      <c r="TVY523" s="329"/>
      <c r="TVZ523" s="329"/>
      <c r="TWA523" s="329"/>
      <c r="TWB523" s="329"/>
      <c r="TWC523" s="329"/>
      <c r="TWD523" s="329"/>
      <c r="TWE523" s="329"/>
      <c r="TWF523" s="329"/>
      <c r="TWG523" s="329"/>
      <c r="TWH523" s="329"/>
      <c r="TWI523" s="329"/>
      <c r="TWJ523" s="329"/>
      <c r="TWK523" s="329"/>
      <c r="TWL523" s="329"/>
      <c r="TWM523" s="329"/>
      <c r="TWN523" s="329"/>
      <c r="TWO523" s="329"/>
      <c r="TWP523" s="329"/>
      <c r="TWQ523" s="329"/>
      <c r="TWR523" s="329"/>
      <c r="TWS523" s="329"/>
      <c r="TWT523" s="329"/>
      <c r="TWU523" s="329"/>
      <c r="TWV523" s="329"/>
      <c r="TWW523" s="329"/>
      <c r="TWX523" s="329"/>
      <c r="TWY523" s="329"/>
      <c r="TWZ523" s="329"/>
      <c r="TXA523" s="329"/>
      <c r="TXB523" s="329"/>
      <c r="TXC523" s="329"/>
      <c r="TXD523" s="329"/>
      <c r="TXE523" s="329"/>
      <c r="TXF523" s="329"/>
      <c r="TXG523" s="329"/>
      <c r="TXH523" s="329"/>
      <c r="TXI523" s="329"/>
      <c r="TXJ523" s="329"/>
      <c r="TXK523" s="329"/>
      <c r="TXL523" s="329"/>
      <c r="TXM523" s="329"/>
      <c r="TXN523" s="329"/>
      <c r="TXO523" s="329"/>
      <c r="TXP523" s="329"/>
      <c r="TXQ523" s="329"/>
      <c r="TXR523" s="329"/>
      <c r="TXS523" s="329"/>
      <c r="TXT523" s="329"/>
      <c r="TXU523" s="329"/>
      <c r="TXV523" s="329"/>
      <c r="TXW523" s="329"/>
      <c r="TXX523" s="329"/>
      <c r="TXY523" s="329"/>
      <c r="TXZ523" s="329"/>
      <c r="TYA523" s="329"/>
      <c r="TYB523" s="329"/>
      <c r="TYC523" s="329"/>
      <c r="TYD523" s="329"/>
      <c r="TYE523" s="329"/>
      <c r="TYF523" s="329"/>
      <c r="TYG523" s="329"/>
      <c r="TYH523" s="329"/>
      <c r="TYI523" s="329"/>
      <c r="TYJ523" s="329"/>
      <c r="TYK523" s="329"/>
      <c r="TYL523" s="329"/>
      <c r="TYM523" s="329"/>
      <c r="TYN523" s="329"/>
      <c r="TYO523" s="329"/>
      <c r="TYP523" s="329"/>
      <c r="TYQ523" s="329"/>
      <c r="TYR523" s="329"/>
      <c r="TYS523" s="329"/>
      <c r="TYT523" s="329"/>
      <c r="TYU523" s="329"/>
      <c r="TYV523" s="329"/>
      <c r="TYW523" s="329"/>
      <c r="TYX523" s="329"/>
      <c r="TYY523" s="329"/>
      <c r="TYZ523" s="329"/>
      <c r="TZA523" s="329"/>
      <c r="TZB523" s="329"/>
      <c r="TZC523" s="329"/>
      <c r="TZD523" s="329"/>
      <c r="TZE523" s="329"/>
      <c r="TZF523" s="329"/>
      <c r="TZG523" s="329"/>
      <c r="TZH523" s="329"/>
      <c r="TZI523" s="329"/>
      <c r="TZJ523" s="329"/>
      <c r="TZK523" s="329"/>
      <c r="TZL523" s="329"/>
      <c r="TZM523" s="329"/>
      <c r="TZN523" s="329"/>
      <c r="TZO523" s="329"/>
      <c r="TZP523" s="329"/>
      <c r="TZQ523" s="329"/>
      <c r="TZR523" s="329"/>
      <c r="TZS523" s="329"/>
      <c r="TZT523" s="329"/>
      <c r="TZU523" s="329"/>
      <c r="TZV523" s="329"/>
      <c r="TZW523" s="329"/>
      <c r="TZX523" s="329"/>
      <c r="TZY523" s="329"/>
      <c r="TZZ523" s="329"/>
      <c r="UAA523" s="329"/>
      <c r="UAB523" s="329"/>
      <c r="UAC523" s="329"/>
      <c r="UAD523" s="329"/>
      <c r="UAE523" s="329"/>
      <c r="UAF523" s="329"/>
      <c r="UAG523" s="329"/>
      <c r="UAH523" s="329"/>
      <c r="UAI523" s="329"/>
      <c r="UAJ523" s="329"/>
      <c r="UAK523" s="329"/>
      <c r="UAL523" s="329"/>
      <c r="UAM523" s="329"/>
      <c r="UAN523" s="329"/>
      <c r="UAO523" s="329"/>
      <c r="UAP523" s="329"/>
      <c r="UAQ523" s="329"/>
      <c r="UAR523" s="329"/>
      <c r="UAS523" s="329"/>
      <c r="UAT523" s="329"/>
      <c r="UAU523" s="329"/>
      <c r="UAV523" s="329"/>
      <c r="UAW523" s="329"/>
      <c r="UAX523" s="329"/>
      <c r="UAY523" s="329"/>
      <c r="UAZ523" s="329"/>
      <c r="UBA523" s="329"/>
      <c r="UBB523" s="329"/>
      <c r="UBC523" s="329"/>
      <c r="UBD523" s="329"/>
      <c r="UBE523" s="329"/>
      <c r="UBF523" s="329"/>
      <c r="UBG523" s="329"/>
      <c r="UBH523" s="329"/>
      <c r="UBI523" s="329"/>
      <c r="UBJ523" s="329"/>
      <c r="UBK523" s="329"/>
      <c r="UBL523" s="329"/>
      <c r="UBM523" s="329"/>
      <c r="UBN523" s="329"/>
      <c r="UBO523" s="329"/>
      <c r="UBP523" s="329"/>
      <c r="UBQ523" s="329"/>
      <c r="UBR523" s="329"/>
      <c r="UBS523" s="329"/>
      <c r="UBT523" s="329"/>
      <c r="UBU523" s="329"/>
      <c r="UBV523" s="329"/>
      <c r="UBW523" s="329"/>
      <c r="UBX523" s="329"/>
      <c r="UBY523" s="329"/>
      <c r="UBZ523" s="329"/>
      <c r="UCA523" s="329"/>
      <c r="UCB523" s="329"/>
      <c r="UCC523" s="329"/>
      <c r="UCD523" s="329"/>
      <c r="UCE523" s="329"/>
      <c r="UCF523" s="329"/>
      <c r="UCG523" s="329"/>
      <c r="UCH523" s="329"/>
      <c r="UCI523" s="329"/>
      <c r="UCJ523" s="329"/>
      <c r="UCK523" s="329"/>
      <c r="UCL523" s="329"/>
      <c r="UCM523" s="329"/>
      <c r="UCN523" s="329"/>
      <c r="UCO523" s="329"/>
      <c r="UCP523" s="329"/>
      <c r="UCQ523" s="329"/>
      <c r="UCR523" s="329"/>
      <c r="UCS523" s="329"/>
      <c r="UCT523" s="329"/>
      <c r="UCU523" s="329"/>
      <c r="UCV523" s="329"/>
      <c r="UCW523" s="329"/>
      <c r="UCX523" s="329"/>
      <c r="UCY523" s="329"/>
      <c r="UCZ523" s="329"/>
      <c r="UDA523" s="329"/>
      <c r="UDB523" s="329"/>
      <c r="UDC523" s="329"/>
      <c r="UDD523" s="329"/>
      <c r="UDE523" s="329"/>
      <c r="UDF523" s="329"/>
      <c r="UDG523" s="329"/>
      <c r="UDH523" s="329"/>
      <c r="UDI523" s="329"/>
      <c r="UDJ523" s="329"/>
      <c r="UDK523" s="329"/>
      <c r="UDL523" s="329"/>
      <c r="UDM523" s="329"/>
      <c r="UDN523" s="329"/>
      <c r="UDO523" s="329"/>
      <c r="UDP523" s="329"/>
      <c r="UDQ523" s="329"/>
      <c r="UDR523" s="329"/>
      <c r="UDS523" s="329"/>
      <c r="UDT523" s="329"/>
      <c r="UDU523" s="329"/>
      <c r="UDV523" s="329"/>
      <c r="UDW523" s="329"/>
      <c r="UDX523" s="329"/>
      <c r="UDY523" s="329"/>
      <c r="UDZ523" s="329"/>
      <c r="UEA523" s="329"/>
      <c r="UEB523" s="329"/>
      <c r="UEC523" s="329"/>
      <c r="UED523" s="329"/>
      <c r="UEE523" s="329"/>
      <c r="UEF523" s="329"/>
      <c r="UEG523" s="329"/>
      <c r="UEH523" s="329"/>
      <c r="UEI523" s="329"/>
      <c r="UEJ523" s="329"/>
      <c r="UEK523" s="329"/>
      <c r="UEL523" s="329"/>
      <c r="UEM523" s="329"/>
      <c r="UEN523" s="329"/>
      <c r="UEO523" s="329"/>
      <c r="UEP523" s="329"/>
      <c r="UEQ523" s="329"/>
      <c r="UER523" s="329"/>
      <c r="UES523" s="329"/>
      <c r="UET523" s="329"/>
      <c r="UEU523" s="329"/>
      <c r="UEV523" s="329"/>
      <c r="UEW523" s="329"/>
      <c r="UEX523" s="329"/>
      <c r="UEY523" s="329"/>
      <c r="UEZ523" s="329"/>
      <c r="UFA523" s="329"/>
      <c r="UFB523" s="329"/>
      <c r="UFC523" s="329"/>
      <c r="UFD523" s="329"/>
      <c r="UFE523" s="329"/>
      <c r="UFF523" s="329"/>
      <c r="UFG523" s="329"/>
      <c r="UFH523" s="329"/>
      <c r="UFI523" s="329"/>
      <c r="UFJ523" s="329"/>
      <c r="UFK523" s="329"/>
      <c r="UFL523" s="329"/>
      <c r="UFM523" s="329"/>
      <c r="UFN523" s="329"/>
      <c r="UFO523" s="329"/>
      <c r="UFP523" s="329"/>
      <c r="UFQ523" s="329"/>
      <c r="UFR523" s="329"/>
      <c r="UFS523" s="329"/>
      <c r="UFT523" s="329"/>
      <c r="UFU523" s="329"/>
      <c r="UFV523" s="329"/>
      <c r="UFW523" s="329"/>
      <c r="UFX523" s="329"/>
      <c r="UFY523" s="329"/>
      <c r="UFZ523" s="329"/>
      <c r="UGA523" s="329"/>
      <c r="UGB523" s="329"/>
      <c r="UGC523" s="329"/>
      <c r="UGD523" s="329"/>
      <c r="UGE523" s="329"/>
      <c r="UGF523" s="329"/>
      <c r="UGG523" s="329"/>
      <c r="UGH523" s="329"/>
      <c r="UGI523" s="329"/>
      <c r="UGJ523" s="329"/>
      <c r="UGK523" s="329"/>
      <c r="UGL523" s="329"/>
      <c r="UGM523" s="329"/>
      <c r="UGN523" s="329"/>
      <c r="UGO523" s="329"/>
      <c r="UGP523" s="329"/>
      <c r="UGQ523" s="329"/>
      <c r="UGR523" s="329"/>
      <c r="UGS523" s="329"/>
      <c r="UGT523" s="329"/>
      <c r="UGU523" s="329"/>
      <c r="UGV523" s="329"/>
      <c r="UGW523" s="329"/>
      <c r="UGX523" s="329"/>
      <c r="UGY523" s="329"/>
      <c r="UGZ523" s="329"/>
      <c r="UHA523" s="329"/>
      <c r="UHB523" s="329"/>
      <c r="UHC523" s="329"/>
      <c r="UHD523" s="329"/>
      <c r="UHE523" s="329"/>
      <c r="UHF523" s="329"/>
      <c r="UHG523" s="329"/>
      <c r="UHH523" s="329"/>
      <c r="UHI523" s="329"/>
      <c r="UHJ523" s="329"/>
      <c r="UHK523" s="329"/>
      <c r="UHL523" s="329"/>
      <c r="UHM523" s="329"/>
      <c r="UHN523" s="329"/>
      <c r="UHO523" s="329"/>
      <c r="UHP523" s="329"/>
      <c r="UHQ523" s="329"/>
      <c r="UHR523" s="329"/>
      <c r="UHS523" s="329"/>
      <c r="UHT523" s="329"/>
      <c r="UHU523" s="329"/>
      <c r="UHV523" s="329"/>
      <c r="UHW523" s="329"/>
      <c r="UHX523" s="329"/>
      <c r="UHY523" s="329"/>
      <c r="UHZ523" s="329"/>
      <c r="UIA523" s="329"/>
      <c r="UIB523" s="329"/>
      <c r="UIC523" s="329"/>
      <c r="UID523" s="329"/>
      <c r="UIE523" s="329"/>
      <c r="UIF523" s="329"/>
      <c r="UIG523" s="329"/>
      <c r="UIH523" s="329"/>
      <c r="UII523" s="329"/>
      <c r="UIJ523" s="329"/>
      <c r="UIK523" s="329"/>
      <c r="UIL523" s="329"/>
      <c r="UIM523" s="329"/>
      <c r="UIN523" s="329"/>
      <c r="UIO523" s="329"/>
      <c r="UIP523" s="329"/>
      <c r="UIQ523" s="329"/>
      <c r="UIR523" s="329"/>
      <c r="UIS523" s="329"/>
      <c r="UIT523" s="329"/>
      <c r="UIU523" s="329"/>
      <c r="UIV523" s="329"/>
      <c r="UIW523" s="329"/>
      <c r="UIX523" s="329"/>
      <c r="UIY523" s="329"/>
      <c r="UIZ523" s="329"/>
      <c r="UJA523" s="329"/>
      <c r="UJB523" s="329"/>
      <c r="UJC523" s="329"/>
      <c r="UJD523" s="329"/>
      <c r="UJE523" s="329"/>
      <c r="UJF523" s="329"/>
      <c r="UJG523" s="329"/>
      <c r="UJH523" s="329"/>
      <c r="UJI523" s="329"/>
      <c r="UJJ523" s="329"/>
      <c r="UJK523" s="329"/>
      <c r="UJL523" s="329"/>
      <c r="UJM523" s="329"/>
      <c r="UJN523" s="329"/>
      <c r="UJO523" s="329"/>
      <c r="UJP523" s="329"/>
      <c r="UJQ523" s="329"/>
      <c r="UJR523" s="329"/>
      <c r="UJS523" s="329"/>
      <c r="UJT523" s="329"/>
      <c r="UJU523" s="329"/>
      <c r="UJV523" s="329"/>
      <c r="UJW523" s="329"/>
      <c r="UJX523" s="329"/>
      <c r="UJY523" s="329"/>
      <c r="UJZ523" s="329"/>
      <c r="UKA523" s="329"/>
      <c r="UKB523" s="329"/>
      <c r="UKC523" s="329"/>
      <c r="UKD523" s="329"/>
      <c r="UKE523" s="329"/>
      <c r="UKF523" s="329"/>
      <c r="UKG523" s="329"/>
      <c r="UKH523" s="329"/>
      <c r="UKI523" s="329"/>
      <c r="UKJ523" s="329"/>
      <c r="UKK523" s="329"/>
      <c r="UKL523" s="329"/>
      <c r="UKM523" s="329"/>
      <c r="UKN523" s="329"/>
      <c r="UKO523" s="329"/>
      <c r="UKP523" s="329"/>
      <c r="UKQ523" s="329"/>
      <c r="UKR523" s="329"/>
      <c r="UKS523" s="329"/>
      <c r="UKT523" s="329"/>
      <c r="UKU523" s="329"/>
      <c r="UKV523" s="329"/>
      <c r="UKW523" s="329"/>
      <c r="UKX523" s="329"/>
      <c r="UKY523" s="329"/>
      <c r="UKZ523" s="329"/>
      <c r="ULA523" s="329"/>
      <c r="ULB523" s="329"/>
      <c r="ULC523" s="329"/>
      <c r="ULD523" s="329"/>
      <c r="ULE523" s="329"/>
      <c r="ULF523" s="329"/>
      <c r="ULG523" s="329"/>
      <c r="ULH523" s="329"/>
      <c r="ULI523" s="329"/>
      <c r="ULJ523" s="329"/>
      <c r="ULK523" s="329"/>
      <c r="ULL523" s="329"/>
      <c r="ULM523" s="329"/>
      <c r="ULN523" s="329"/>
      <c r="ULO523" s="329"/>
      <c r="ULP523" s="329"/>
      <c r="ULQ523" s="329"/>
      <c r="ULR523" s="329"/>
      <c r="ULS523" s="329"/>
      <c r="ULT523" s="329"/>
      <c r="ULU523" s="329"/>
      <c r="ULV523" s="329"/>
      <c r="ULW523" s="329"/>
      <c r="ULX523" s="329"/>
      <c r="ULY523" s="329"/>
      <c r="ULZ523" s="329"/>
      <c r="UMA523" s="329"/>
      <c r="UMB523" s="329"/>
      <c r="UMC523" s="329"/>
      <c r="UMD523" s="329"/>
      <c r="UME523" s="329"/>
      <c r="UMF523" s="329"/>
      <c r="UMG523" s="329"/>
      <c r="UMH523" s="329"/>
      <c r="UMI523" s="329"/>
      <c r="UMJ523" s="329"/>
      <c r="UMK523" s="329"/>
      <c r="UML523" s="329"/>
      <c r="UMM523" s="329"/>
      <c r="UMN523" s="329"/>
      <c r="UMO523" s="329"/>
      <c r="UMP523" s="329"/>
      <c r="UMQ523" s="329"/>
      <c r="UMR523" s="329"/>
      <c r="UMS523" s="329"/>
      <c r="UMT523" s="329"/>
      <c r="UMU523" s="329"/>
      <c r="UMV523" s="329"/>
      <c r="UMW523" s="329"/>
      <c r="UMX523" s="329"/>
      <c r="UMY523" s="329"/>
      <c r="UMZ523" s="329"/>
      <c r="UNA523" s="329"/>
      <c r="UNB523" s="329"/>
      <c r="UNC523" s="329"/>
      <c r="UND523" s="329"/>
      <c r="UNE523" s="329"/>
      <c r="UNF523" s="329"/>
      <c r="UNG523" s="329"/>
      <c r="UNH523" s="329"/>
      <c r="UNI523" s="329"/>
      <c r="UNJ523" s="329"/>
      <c r="UNK523" s="329"/>
      <c r="UNL523" s="329"/>
      <c r="UNM523" s="329"/>
      <c r="UNN523" s="329"/>
      <c r="UNO523" s="329"/>
      <c r="UNP523" s="329"/>
      <c r="UNQ523" s="329"/>
      <c r="UNR523" s="329"/>
      <c r="UNS523" s="329"/>
      <c r="UNT523" s="329"/>
      <c r="UNU523" s="329"/>
      <c r="UNV523" s="329"/>
      <c r="UNW523" s="329"/>
      <c r="UNX523" s="329"/>
      <c r="UNY523" s="329"/>
      <c r="UNZ523" s="329"/>
      <c r="UOA523" s="329"/>
      <c r="UOB523" s="329"/>
      <c r="UOC523" s="329"/>
      <c r="UOD523" s="329"/>
      <c r="UOE523" s="329"/>
      <c r="UOF523" s="329"/>
      <c r="UOG523" s="329"/>
      <c r="UOH523" s="329"/>
      <c r="UOI523" s="329"/>
      <c r="UOJ523" s="329"/>
      <c r="UOK523" s="329"/>
      <c r="UOL523" s="329"/>
      <c r="UOM523" s="329"/>
      <c r="UON523" s="329"/>
      <c r="UOO523" s="329"/>
      <c r="UOP523" s="329"/>
      <c r="UOQ523" s="329"/>
      <c r="UOR523" s="329"/>
      <c r="UOS523" s="329"/>
      <c r="UOT523" s="329"/>
      <c r="UOU523" s="329"/>
      <c r="UOV523" s="329"/>
      <c r="UOW523" s="329"/>
      <c r="UOX523" s="329"/>
      <c r="UOY523" s="329"/>
      <c r="UOZ523" s="329"/>
      <c r="UPA523" s="329"/>
      <c r="UPB523" s="329"/>
      <c r="UPC523" s="329"/>
      <c r="UPD523" s="329"/>
      <c r="UPE523" s="329"/>
      <c r="UPF523" s="329"/>
      <c r="UPG523" s="329"/>
      <c r="UPH523" s="329"/>
      <c r="UPI523" s="329"/>
      <c r="UPJ523" s="329"/>
      <c r="UPK523" s="329"/>
      <c r="UPL523" s="329"/>
      <c r="UPM523" s="329"/>
      <c r="UPN523" s="329"/>
      <c r="UPO523" s="329"/>
      <c r="UPP523" s="329"/>
      <c r="UPQ523" s="329"/>
      <c r="UPR523" s="329"/>
      <c r="UPS523" s="329"/>
      <c r="UPT523" s="329"/>
      <c r="UPU523" s="329"/>
      <c r="UPV523" s="329"/>
      <c r="UPW523" s="329"/>
      <c r="UPX523" s="329"/>
      <c r="UPY523" s="329"/>
      <c r="UPZ523" s="329"/>
      <c r="UQA523" s="329"/>
      <c r="UQB523" s="329"/>
      <c r="UQC523" s="329"/>
      <c r="UQD523" s="329"/>
      <c r="UQE523" s="329"/>
      <c r="UQF523" s="329"/>
      <c r="UQG523" s="329"/>
      <c r="UQH523" s="329"/>
      <c r="UQI523" s="329"/>
      <c r="UQJ523" s="329"/>
      <c r="UQK523" s="329"/>
      <c r="UQL523" s="329"/>
      <c r="UQM523" s="329"/>
      <c r="UQN523" s="329"/>
      <c r="UQO523" s="329"/>
      <c r="UQP523" s="329"/>
      <c r="UQQ523" s="329"/>
      <c r="UQR523" s="329"/>
      <c r="UQS523" s="329"/>
      <c r="UQT523" s="329"/>
      <c r="UQU523" s="329"/>
      <c r="UQV523" s="329"/>
      <c r="UQW523" s="329"/>
      <c r="UQX523" s="329"/>
      <c r="UQY523" s="329"/>
      <c r="UQZ523" s="329"/>
      <c r="URA523" s="329"/>
      <c r="URB523" s="329"/>
      <c r="URC523" s="329"/>
      <c r="URD523" s="329"/>
      <c r="URE523" s="329"/>
      <c r="URF523" s="329"/>
      <c r="URG523" s="329"/>
      <c r="URH523" s="329"/>
      <c r="URI523" s="329"/>
      <c r="URJ523" s="329"/>
      <c r="URK523" s="329"/>
      <c r="URL523" s="329"/>
      <c r="URM523" s="329"/>
      <c r="URN523" s="329"/>
      <c r="URO523" s="329"/>
      <c r="URP523" s="329"/>
      <c r="URQ523" s="329"/>
      <c r="URR523" s="329"/>
      <c r="URS523" s="329"/>
      <c r="URT523" s="329"/>
      <c r="URU523" s="329"/>
      <c r="URV523" s="329"/>
      <c r="URW523" s="329"/>
      <c r="URX523" s="329"/>
      <c r="URY523" s="329"/>
      <c r="URZ523" s="329"/>
      <c r="USA523" s="329"/>
      <c r="USB523" s="329"/>
      <c r="USC523" s="329"/>
      <c r="USD523" s="329"/>
      <c r="USE523" s="329"/>
      <c r="USF523" s="329"/>
      <c r="USG523" s="329"/>
      <c r="USH523" s="329"/>
      <c r="USI523" s="329"/>
      <c r="USJ523" s="329"/>
      <c r="USK523" s="329"/>
      <c r="USL523" s="329"/>
      <c r="USM523" s="329"/>
      <c r="USN523" s="329"/>
      <c r="USO523" s="329"/>
      <c r="USP523" s="329"/>
      <c r="USQ523" s="329"/>
      <c r="USR523" s="329"/>
      <c r="USS523" s="329"/>
      <c r="UST523" s="329"/>
      <c r="USU523" s="329"/>
      <c r="USV523" s="329"/>
      <c r="USW523" s="329"/>
      <c r="USX523" s="329"/>
      <c r="USY523" s="329"/>
      <c r="USZ523" s="329"/>
      <c r="UTA523" s="329"/>
      <c r="UTB523" s="329"/>
      <c r="UTC523" s="329"/>
      <c r="UTD523" s="329"/>
      <c r="UTE523" s="329"/>
      <c r="UTF523" s="329"/>
      <c r="UTG523" s="329"/>
      <c r="UTH523" s="329"/>
      <c r="UTI523" s="329"/>
      <c r="UTJ523" s="329"/>
      <c r="UTK523" s="329"/>
      <c r="UTL523" s="329"/>
      <c r="UTM523" s="329"/>
      <c r="UTN523" s="329"/>
      <c r="UTO523" s="329"/>
      <c r="UTP523" s="329"/>
      <c r="UTQ523" s="329"/>
      <c r="UTR523" s="329"/>
      <c r="UTS523" s="329"/>
      <c r="UTT523" s="329"/>
      <c r="UTU523" s="329"/>
      <c r="UTV523" s="329"/>
      <c r="UTW523" s="329"/>
      <c r="UTX523" s="329"/>
      <c r="UTY523" s="329"/>
      <c r="UTZ523" s="329"/>
      <c r="UUA523" s="329"/>
      <c r="UUB523" s="329"/>
      <c r="UUC523" s="329"/>
      <c r="UUD523" s="329"/>
      <c r="UUE523" s="329"/>
      <c r="UUF523" s="329"/>
      <c r="UUG523" s="329"/>
      <c r="UUH523" s="329"/>
      <c r="UUI523" s="329"/>
      <c r="UUJ523" s="329"/>
      <c r="UUK523" s="329"/>
      <c r="UUL523" s="329"/>
      <c r="UUM523" s="329"/>
      <c r="UUN523" s="329"/>
      <c r="UUO523" s="329"/>
      <c r="UUP523" s="329"/>
      <c r="UUQ523" s="329"/>
      <c r="UUR523" s="329"/>
      <c r="UUS523" s="329"/>
      <c r="UUT523" s="329"/>
      <c r="UUU523" s="329"/>
      <c r="UUV523" s="329"/>
      <c r="UUW523" s="329"/>
      <c r="UUX523" s="329"/>
      <c r="UUY523" s="329"/>
      <c r="UUZ523" s="329"/>
      <c r="UVA523" s="329"/>
      <c r="UVB523" s="329"/>
      <c r="UVC523" s="329"/>
      <c r="UVD523" s="329"/>
      <c r="UVE523" s="329"/>
      <c r="UVF523" s="329"/>
      <c r="UVG523" s="329"/>
      <c r="UVH523" s="329"/>
      <c r="UVI523" s="329"/>
      <c r="UVJ523" s="329"/>
      <c r="UVK523" s="329"/>
      <c r="UVL523" s="329"/>
      <c r="UVM523" s="329"/>
      <c r="UVN523" s="329"/>
      <c r="UVO523" s="329"/>
      <c r="UVP523" s="329"/>
      <c r="UVQ523" s="329"/>
      <c r="UVR523" s="329"/>
      <c r="UVS523" s="329"/>
      <c r="UVT523" s="329"/>
      <c r="UVU523" s="329"/>
      <c r="UVV523" s="329"/>
      <c r="UVW523" s="329"/>
      <c r="UVX523" s="329"/>
      <c r="UVY523" s="329"/>
      <c r="UVZ523" s="329"/>
      <c r="UWA523" s="329"/>
      <c r="UWB523" s="329"/>
      <c r="UWC523" s="329"/>
      <c r="UWD523" s="329"/>
      <c r="UWE523" s="329"/>
      <c r="UWF523" s="329"/>
      <c r="UWG523" s="329"/>
      <c r="UWH523" s="329"/>
      <c r="UWI523" s="329"/>
      <c r="UWJ523" s="329"/>
      <c r="UWK523" s="329"/>
      <c r="UWL523" s="329"/>
      <c r="UWM523" s="329"/>
      <c r="UWN523" s="329"/>
      <c r="UWO523" s="329"/>
      <c r="UWP523" s="329"/>
      <c r="UWQ523" s="329"/>
      <c r="UWR523" s="329"/>
      <c r="UWS523" s="329"/>
      <c r="UWT523" s="329"/>
      <c r="UWU523" s="329"/>
      <c r="UWV523" s="329"/>
      <c r="UWW523" s="329"/>
      <c r="UWX523" s="329"/>
      <c r="UWY523" s="329"/>
      <c r="UWZ523" s="329"/>
      <c r="UXA523" s="329"/>
      <c r="UXB523" s="329"/>
      <c r="UXC523" s="329"/>
      <c r="UXD523" s="329"/>
      <c r="UXE523" s="329"/>
      <c r="UXF523" s="329"/>
      <c r="UXG523" s="329"/>
      <c r="UXH523" s="329"/>
      <c r="UXI523" s="329"/>
      <c r="UXJ523" s="329"/>
      <c r="UXK523" s="329"/>
      <c r="UXL523" s="329"/>
      <c r="UXM523" s="329"/>
      <c r="UXN523" s="329"/>
      <c r="UXO523" s="329"/>
      <c r="UXP523" s="329"/>
      <c r="UXQ523" s="329"/>
      <c r="UXR523" s="329"/>
      <c r="UXS523" s="329"/>
      <c r="UXT523" s="329"/>
      <c r="UXU523" s="329"/>
      <c r="UXV523" s="329"/>
      <c r="UXW523" s="329"/>
      <c r="UXX523" s="329"/>
      <c r="UXY523" s="329"/>
      <c r="UXZ523" s="329"/>
      <c r="UYA523" s="329"/>
      <c r="UYB523" s="329"/>
      <c r="UYC523" s="329"/>
      <c r="UYD523" s="329"/>
      <c r="UYE523" s="329"/>
      <c r="UYF523" s="329"/>
      <c r="UYG523" s="329"/>
      <c r="UYH523" s="329"/>
      <c r="UYI523" s="329"/>
      <c r="UYJ523" s="329"/>
      <c r="UYK523" s="329"/>
      <c r="UYL523" s="329"/>
      <c r="UYM523" s="329"/>
      <c r="UYN523" s="329"/>
      <c r="UYO523" s="329"/>
      <c r="UYP523" s="329"/>
      <c r="UYQ523" s="329"/>
      <c r="UYR523" s="329"/>
      <c r="UYS523" s="329"/>
      <c r="UYT523" s="329"/>
      <c r="UYU523" s="329"/>
      <c r="UYV523" s="329"/>
      <c r="UYW523" s="329"/>
      <c r="UYX523" s="329"/>
      <c r="UYY523" s="329"/>
      <c r="UYZ523" s="329"/>
      <c r="UZA523" s="329"/>
      <c r="UZB523" s="329"/>
      <c r="UZC523" s="329"/>
      <c r="UZD523" s="329"/>
      <c r="UZE523" s="329"/>
      <c r="UZF523" s="329"/>
      <c r="UZG523" s="329"/>
      <c r="UZH523" s="329"/>
      <c r="UZI523" s="329"/>
      <c r="UZJ523" s="329"/>
      <c r="UZK523" s="329"/>
      <c r="UZL523" s="329"/>
      <c r="UZM523" s="329"/>
      <c r="UZN523" s="329"/>
      <c r="UZO523" s="329"/>
      <c r="UZP523" s="329"/>
      <c r="UZQ523" s="329"/>
      <c r="UZR523" s="329"/>
      <c r="UZS523" s="329"/>
      <c r="UZT523" s="329"/>
      <c r="UZU523" s="329"/>
      <c r="UZV523" s="329"/>
      <c r="UZW523" s="329"/>
      <c r="UZX523" s="329"/>
      <c r="UZY523" s="329"/>
      <c r="UZZ523" s="329"/>
      <c r="VAA523" s="329"/>
      <c r="VAB523" s="329"/>
      <c r="VAC523" s="329"/>
      <c r="VAD523" s="329"/>
      <c r="VAE523" s="329"/>
      <c r="VAF523" s="329"/>
      <c r="VAG523" s="329"/>
      <c r="VAH523" s="329"/>
      <c r="VAI523" s="329"/>
      <c r="VAJ523" s="329"/>
      <c r="VAK523" s="329"/>
      <c r="VAL523" s="329"/>
      <c r="VAM523" s="329"/>
      <c r="VAN523" s="329"/>
      <c r="VAO523" s="329"/>
      <c r="VAP523" s="329"/>
      <c r="VAQ523" s="329"/>
      <c r="VAR523" s="329"/>
      <c r="VAS523" s="329"/>
      <c r="VAT523" s="329"/>
      <c r="VAU523" s="329"/>
      <c r="VAV523" s="329"/>
      <c r="VAW523" s="329"/>
      <c r="VAX523" s="329"/>
      <c r="VAY523" s="329"/>
      <c r="VAZ523" s="329"/>
      <c r="VBA523" s="329"/>
      <c r="VBB523" s="329"/>
      <c r="VBC523" s="329"/>
      <c r="VBD523" s="329"/>
      <c r="VBE523" s="329"/>
      <c r="VBF523" s="329"/>
      <c r="VBG523" s="329"/>
      <c r="VBH523" s="329"/>
      <c r="VBI523" s="329"/>
      <c r="VBJ523" s="329"/>
      <c r="VBK523" s="329"/>
      <c r="VBL523" s="329"/>
      <c r="VBM523" s="329"/>
      <c r="VBN523" s="329"/>
      <c r="VBO523" s="329"/>
      <c r="VBP523" s="329"/>
      <c r="VBQ523" s="329"/>
      <c r="VBR523" s="329"/>
      <c r="VBS523" s="329"/>
      <c r="VBT523" s="329"/>
      <c r="VBU523" s="329"/>
      <c r="VBV523" s="329"/>
      <c r="VBW523" s="329"/>
      <c r="VBX523" s="329"/>
      <c r="VBY523" s="329"/>
      <c r="VBZ523" s="329"/>
      <c r="VCA523" s="329"/>
      <c r="VCB523" s="329"/>
      <c r="VCC523" s="329"/>
      <c r="VCD523" s="329"/>
      <c r="VCE523" s="329"/>
      <c r="VCF523" s="329"/>
      <c r="VCG523" s="329"/>
      <c r="VCH523" s="329"/>
      <c r="VCI523" s="329"/>
      <c r="VCJ523" s="329"/>
      <c r="VCK523" s="329"/>
      <c r="VCL523" s="329"/>
      <c r="VCM523" s="329"/>
      <c r="VCN523" s="329"/>
      <c r="VCO523" s="329"/>
      <c r="VCP523" s="329"/>
      <c r="VCQ523" s="329"/>
      <c r="VCR523" s="329"/>
      <c r="VCS523" s="329"/>
      <c r="VCT523" s="329"/>
      <c r="VCU523" s="329"/>
      <c r="VCV523" s="329"/>
      <c r="VCW523" s="329"/>
      <c r="VCX523" s="329"/>
      <c r="VCY523" s="329"/>
      <c r="VCZ523" s="329"/>
      <c r="VDA523" s="329"/>
      <c r="VDB523" s="329"/>
      <c r="VDC523" s="329"/>
      <c r="VDD523" s="329"/>
      <c r="VDE523" s="329"/>
      <c r="VDF523" s="329"/>
      <c r="VDG523" s="329"/>
      <c r="VDH523" s="329"/>
      <c r="VDI523" s="329"/>
      <c r="VDJ523" s="329"/>
      <c r="VDK523" s="329"/>
      <c r="VDL523" s="329"/>
      <c r="VDM523" s="329"/>
      <c r="VDN523" s="329"/>
      <c r="VDO523" s="329"/>
      <c r="VDP523" s="329"/>
      <c r="VDQ523" s="329"/>
      <c r="VDR523" s="329"/>
      <c r="VDS523" s="329"/>
      <c r="VDT523" s="329"/>
      <c r="VDU523" s="329"/>
      <c r="VDV523" s="329"/>
      <c r="VDW523" s="329"/>
      <c r="VDX523" s="329"/>
      <c r="VDY523" s="329"/>
      <c r="VDZ523" s="329"/>
      <c r="VEA523" s="329"/>
      <c r="VEB523" s="329"/>
      <c r="VEC523" s="329"/>
      <c r="VED523" s="329"/>
      <c r="VEE523" s="329"/>
      <c r="VEF523" s="329"/>
      <c r="VEG523" s="329"/>
      <c r="VEH523" s="329"/>
      <c r="VEI523" s="329"/>
      <c r="VEJ523" s="329"/>
      <c r="VEK523" s="329"/>
      <c r="VEL523" s="329"/>
      <c r="VEM523" s="329"/>
      <c r="VEN523" s="329"/>
      <c r="VEO523" s="329"/>
      <c r="VEP523" s="329"/>
      <c r="VEQ523" s="329"/>
      <c r="VER523" s="329"/>
      <c r="VES523" s="329"/>
      <c r="VET523" s="329"/>
      <c r="VEU523" s="329"/>
      <c r="VEV523" s="329"/>
      <c r="VEW523" s="329"/>
      <c r="VEX523" s="329"/>
      <c r="VEY523" s="329"/>
      <c r="VEZ523" s="329"/>
      <c r="VFA523" s="329"/>
      <c r="VFB523" s="329"/>
      <c r="VFC523" s="329"/>
      <c r="VFD523" s="329"/>
      <c r="VFE523" s="329"/>
      <c r="VFF523" s="329"/>
      <c r="VFG523" s="329"/>
      <c r="VFH523" s="329"/>
      <c r="VFI523" s="329"/>
      <c r="VFJ523" s="329"/>
      <c r="VFK523" s="329"/>
      <c r="VFL523" s="329"/>
      <c r="VFM523" s="329"/>
      <c r="VFN523" s="329"/>
      <c r="VFO523" s="329"/>
      <c r="VFP523" s="329"/>
      <c r="VFQ523" s="329"/>
      <c r="VFR523" s="329"/>
      <c r="VFS523" s="329"/>
      <c r="VFT523" s="329"/>
      <c r="VFU523" s="329"/>
      <c r="VFV523" s="329"/>
      <c r="VFW523" s="329"/>
      <c r="VFX523" s="329"/>
      <c r="VFY523" s="329"/>
      <c r="VFZ523" s="329"/>
      <c r="VGA523" s="329"/>
      <c r="VGB523" s="329"/>
      <c r="VGC523" s="329"/>
      <c r="VGD523" s="329"/>
      <c r="VGE523" s="329"/>
      <c r="VGF523" s="329"/>
      <c r="VGG523" s="329"/>
      <c r="VGH523" s="329"/>
      <c r="VGI523" s="329"/>
      <c r="VGJ523" s="329"/>
      <c r="VGK523" s="329"/>
      <c r="VGL523" s="329"/>
      <c r="VGM523" s="329"/>
      <c r="VGN523" s="329"/>
      <c r="VGO523" s="329"/>
      <c r="VGP523" s="329"/>
      <c r="VGQ523" s="329"/>
      <c r="VGR523" s="329"/>
      <c r="VGS523" s="329"/>
      <c r="VGT523" s="329"/>
      <c r="VGU523" s="329"/>
      <c r="VGV523" s="329"/>
      <c r="VGW523" s="329"/>
      <c r="VGX523" s="329"/>
      <c r="VGY523" s="329"/>
      <c r="VGZ523" s="329"/>
      <c r="VHA523" s="329"/>
      <c r="VHB523" s="329"/>
      <c r="VHC523" s="329"/>
      <c r="VHD523" s="329"/>
      <c r="VHE523" s="329"/>
      <c r="VHF523" s="329"/>
      <c r="VHG523" s="329"/>
      <c r="VHH523" s="329"/>
      <c r="VHI523" s="329"/>
      <c r="VHJ523" s="329"/>
      <c r="VHK523" s="329"/>
      <c r="VHL523" s="329"/>
      <c r="VHM523" s="329"/>
      <c r="VHN523" s="329"/>
      <c r="VHO523" s="329"/>
      <c r="VHP523" s="329"/>
      <c r="VHQ523" s="329"/>
      <c r="VHR523" s="329"/>
      <c r="VHS523" s="329"/>
      <c r="VHT523" s="329"/>
      <c r="VHU523" s="329"/>
      <c r="VHV523" s="329"/>
      <c r="VHW523" s="329"/>
      <c r="VHX523" s="329"/>
      <c r="VHY523" s="329"/>
      <c r="VHZ523" s="329"/>
      <c r="VIA523" s="329"/>
      <c r="VIB523" s="329"/>
      <c r="VIC523" s="329"/>
      <c r="VID523" s="329"/>
      <c r="VIE523" s="329"/>
      <c r="VIF523" s="329"/>
      <c r="VIG523" s="329"/>
      <c r="VIH523" s="329"/>
      <c r="VII523" s="329"/>
      <c r="VIJ523" s="329"/>
      <c r="VIK523" s="329"/>
      <c r="VIL523" s="329"/>
      <c r="VIM523" s="329"/>
      <c r="VIN523" s="329"/>
      <c r="VIO523" s="329"/>
      <c r="VIP523" s="329"/>
      <c r="VIQ523" s="329"/>
      <c r="VIR523" s="329"/>
      <c r="VIS523" s="329"/>
      <c r="VIT523" s="329"/>
      <c r="VIU523" s="329"/>
      <c r="VIV523" s="329"/>
      <c r="VIW523" s="329"/>
      <c r="VIX523" s="329"/>
      <c r="VIY523" s="329"/>
      <c r="VIZ523" s="329"/>
      <c r="VJA523" s="329"/>
      <c r="VJB523" s="329"/>
      <c r="VJC523" s="329"/>
      <c r="VJD523" s="329"/>
      <c r="VJE523" s="329"/>
      <c r="VJF523" s="329"/>
      <c r="VJG523" s="329"/>
      <c r="VJH523" s="329"/>
      <c r="VJI523" s="329"/>
      <c r="VJJ523" s="329"/>
      <c r="VJK523" s="329"/>
      <c r="VJL523" s="329"/>
      <c r="VJM523" s="329"/>
      <c r="VJN523" s="329"/>
      <c r="VJO523" s="329"/>
      <c r="VJP523" s="329"/>
      <c r="VJQ523" s="329"/>
      <c r="VJR523" s="329"/>
      <c r="VJS523" s="329"/>
      <c r="VJT523" s="329"/>
      <c r="VJU523" s="329"/>
      <c r="VJV523" s="329"/>
      <c r="VJW523" s="329"/>
      <c r="VJX523" s="329"/>
      <c r="VJY523" s="329"/>
      <c r="VJZ523" s="329"/>
      <c r="VKA523" s="329"/>
      <c r="VKB523" s="329"/>
      <c r="VKC523" s="329"/>
      <c r="VKD523" s="329"/>
      <c r="VKE523" s="329"/>
      <c r="VKF523" s="329"/>
      <c r="VKG523" s="329"/>
      <c r="VKH523" s="329"/>
      <c r="VKI523" s="329"/>
      <c r="VKJ523" s="329"/>
      <c r="VKK523" s="329"/>
      <c r="VKL523" s="329"/>
      <c r="VKM523" s="329"/>
      <c r="VKN523" s="329"/>
      <c r="VKO523" s="329"/>
      <c r="VKP523" s="329"/>
      <c r="VKQ523" s="329"/>
      <c r="VKR523" s="329"/>
      <c r="VKS523" s="329"/>
      <c r="VKT523" s="329"/>
      <c r="VKU523" s="329"/>
      <c r="VKV523" s="329"/>
      <c r="VKW523" s="329"/>
      <c r="VKX523" s="329"/>
      <c r="VKY523" s="329"/>
      <c r="VKZ523" s="329"/>
      <c r="VLA523" s="329"/>
      <c r="VLB523" s="329"/>
      <c r="VLC523" s="329"/>
      <c r="VLD523" s="329"/>
      <c r="VLE523" s="329"/>
      <c r="VLF523" s="329"/>
      <c r="VLG523" s="329"/>
      <c r="VLH523" s="329"/>
      <c r="VLI523" s="329"/>
      <c r="VLJ523" s="329"/>
      <c r="VLK523" s="329"/>
      <c r="VLL523" s="329"/>
      <c r="VLM523" s="329"/>
      <c r="VLN523" s="329"/>
      <c r="VLO523" s="329"/>
      <c r="VLP523" s="329"/>
      <c r="VLQ523" s="329"/>
      <c r="VLR523" s="329"/>
      <c r="VLS523" s="329"/>
      <c r="VLT523" s="329"/>
      <c r="VLU523" s="329"/>
      <c r="VLV523" s="329"/>
      <c r="VLW523" s="329"/>
      <c r="VLX523" s="329"/>
      <c r="VLY523" s="329"/>
      <c r="VLZ523" s="329"/>
      <c r="VMA523" s="329"/>
      <c r="VMB523" s="329"/>
      <c r="VMC523" s="329"/>
      <c r="VMD523" s="329"/>
      <c r="VME523" s="329"/>
      <c r="VMF523" s="329"/>
      <c r="VMG523" s="329"/>
      <c r="VMH523" s="329"/>
      <c r="VMI523" s="329"/>
      <c r="VMJ523" s="329"/>
      <c r="VMK523" s="329"/>
      <c r="VML523" s="329"/>
      <c r="VMM523" s="329"/>
      <c r="VMN523" s="329"/>
      <c r="VMO523" s="329"/>
      <c r="VMP523" s="329"/>
      <c r="VMQ523" s="329"/>
      <c r="VMR523" s="329"/>
      <c r="VMS523" s="329"/>
      <c r="VMT523" s="329"/>
      <c r="VMU523" s="329"/>
      <c r="VMV523" s="329"/>
      <c r="VMW523" s="329"/>
      <c r="VMX523" s="329"/>
      <c r="VMY523" s="329"/>
      <c r="VMZ523" s="329"/>
      <c r="VNA523" s="329"/>
      <c r="VNB523" s="329"/>
      <c r="VNC523" s="329"/>
      <c r="VND523" s="329"/>
      <c r="VNE523" s="329"/>
      <c r="VNF523" s="329"/>
      <c r="VNG523" s="329"/>
      <c r="VNH523" s="329"/>
      <c r="VNI523" s="329"/>
      <c r="VNJ523" s="329"/>
      <c r="VNK523" s="329"/>
      <c r="VNL523" s="329"/>
      <c r="VNM523" s="329"/>
      <c r="VNN523" s="329"/>
      <c r="VNO523" s="329"/>
      <c r="VNP523" s="329"/>
      <c r="VNQ523" s="329"/>
      <c r="VNR523" s="329"/>
      <c r="VNS523" s="329"/>
      <c r="VNT523" s="329"/>
      <c r="VNU523" s="329"/>
      <c r="VNV523" s="329"/>
      <c r="VNW523" s="329"/>
      <c r="VNX523" s="329"/>
      <c r="VNY523" s="329"/>
      <c r="VNZ523" s="329"/>
      <c r="VOA523" s="329"/>
      <c r="VOB523" s="329"/>
      <c r="VOC523" s="329"/>
      <c r="VOD523" s="329"/>
      <c r="VOE523" s="329"/>
      <c r="VOF523" s="329"/>
      <c r="VOG523" s="329"/>
      <c r="VOH523" s="329"/>
      <c r="VOI523" s="329"/>
      <c r="VOJ523" s="329"/>
      <c r="VOK523" s="329"/>
      <c r="VOL523" s="329"/>
      <c r="VOM523" s="329"/>
      <c r="VON523" s="329"/>
      <c r="VOO523" s="329"/>
      <c r="VOP523" s="329"/>
      <c r="VOQ523" s="329"/>
      <c r="VOR523" s="329"/>
      <c r="VOS523" s="329"/>
      <c r="VOT523" s="329"/>
      <c r="VOU523" s="329"/>
      <c r="VOV523" s="329"/>
      <c r="VOW523" s="329"/>
      <c r="VOX523" s="329"/>
      <c r="VOY523" s="329"/>
      <c r="VOZ523" s="329"/>
      <c r="VPA523" s="329"/>
      <c r="VPB523" s="329"/>
      <c r="VPC523" s="329"/>
      <c r="VPD523" s="329"/>
      <c r="VPE523" s="329"/>
      <c r="VPF523" s="329"/>
      <c r="VPG523" s="329"/>
      <c r="VPH523" s="329"/>
      <c r="VPI523" s="329"/>
      <c r="VPJ523" s="329"/>
      <c r="VPK523" s="329"/>
      <c r="VPL523" s="329"/>
      <c r="VPM523" s="329"/>
      <c r="VPN523" s="329"/>
      <c r="VPO523" s="329"/>
      <c r="VPP523" s="329"/>
      <c r="VPQ523" s="329"/>
      <c r="VPR523" s="329"/>
      <c r="VPS523" s="329"/>
      <c r="VPT523" s="329"/>
      <c r="VPU523" s="329"/>
      <c r="VPV523" s="329"/>
      <c r="VPW523" s="329"/>
      <c r="VPX523" s="329"/>
      <c r="VPY523" s="329"/>
      <c r="VPZ523" s="329"/>
      <c r="VQA523" s="329"/>
      <c r="VQB523" s="329"/>
      <c r="VQC523" s="329"/>
      <c r="VQD523" s="329"/>
      <c r="VQE523" s="329"/>
      <c r="VQF523" s="329"/>
      <c r="VQG523" s="329"/>
      <c r="VQH523" s="329"/>
      <c r="VQI523" s="329"/>
      <c r="VQJ523" s="329"/>
      <c r="VQK523" s="329"/>
      <c r="VQL523" s="329"/>
      <c r="VQM523" s="329"/>
      <c r="VQN523" s="329"/>
      <c r="VQO523" s="329"/>
      <c r="VQP523" s="329"/>
      <c r="VQQ523" s="329"/>
      <c r="VQR523" s="329"/>
      <c r="VQS523" s="329"/>
      <c r="VQT523" s="329"/>
      <c r="VQU523" s="329"/>
      <c r="VQV523" s="329"/>
      <c r="VQW523" s="329"/>
      <c r="VQX523" s="329"/>
      <c r="VQY523" s="329"/>
      <c r="VQZ523" s="329"/>
      <c r="VRA523" s="329"/>
      <c r="VRB523" s="329"/>
      <c r="VRC523" s="329"/>
      <c r="VRD523" s="329"/>
      <c r="VRE523" s="329"/>
      <c r="VRF523" s="329"/>
      <c r="VRG523" s="329"/>
      <c r="VRH523" s="329"/>
      <c r="VRI523" s="329"/>
      <c r="VRJ523" s="329"/>
      <c r="VRK523" s="329"/>
      <c r="VRL523" s="329"/>
      <c r="VRM523" s="329"/>
      <c r="VRN523" s="329"/>
      <c r="VRO523" s="329"/>
      <c r="VRP523" s="329"/>
      <c r="VRQ523" s="329"/>
      <c r="VRR523" s="329"/>
      <c r="VRS523" s="329"/>
      <c r="VRT523" s="329"/>
      <c r="VRU523" s="329"/>
      <c r="VRV523" s="329"/>
      <c r="VRW523" s="329"/>
      <c r="VRX523" s="329"/>
      <c r="VRY523" s="329"/>
      <c r="VRZ523" s="329"/>
      <c r="VSA523" s="329"/>
      <c r="VSB523" s="329"/>
      <c r="VSC523" s="329"/>
      <c r="VSD523" s="329"/>
      <c r="VSE523" s="329"/>
      <c r="VSF523" s="329"/>
      <c r="VSG523" s="329"/>
      <c r="VSH523" s="329"/>
      <c r="VSI523" s="329"/>
      <c r="VSJ523" s="329"/>
      <c r="VSK523" s="329"/>
      <c r="VSL523" s="329"/>
      <c r="VSM523" s="329"/>
      <c r="VSN523" s="329"/>
      <c r="VSO523" s="329"/>
      <c r="VSP523" s="329"/>
      <c r="VSQ523" s="329"/>
      <c r="VSR523" s="329"/>
      <c r="VSS523" s="329"/>
      <c r="VST523" s="329"/>
      <c r="VSU523" s="329"/>
      <c r="VSV523" s="329"/>
      <c r="VSW523" s="329"/>
      <c r="VSX523" s="329"/>
      <c r="VSY523" s="329"/>
      <c r="VSZ523" s="329"/>
      <c r="VTA523" s="329"/>
      <c r="VTB523" s="329"/>
      <c r="VTC523" s="329"/>
      <c r="VTD523" s="329"/>
      <c r="VTE523" s="329"/>
      <c r="VTF523" s="329"/>
      <c r="VTG523" s="329"/>
      <c r="VTH523" s="329"/>
      <c r="VTI523" s="329"/>
      <c r="VTJ523" s="329"/>
      <c r="VTK523" s="329"/>
      <c r="VTL523" s="329"/>
      <c r="VTM523" s="329"/>
      <c r="VTN523" s="329"/>
      <c r="VTO523" s="329"/>
      <c r="VTP523" s="329"/>
      <c r="VTQ523" s="329"/>
      <c r="VTR523" s="329"/>
      <c r="VTS523" s="329"/>
      <c r="VTT523" s="329"/>
      <c r="VTU523" s="329"/>
      <c r="VTV523" s="329"/>
      <c r="VTW523" s="329"/>
      <c r="VTX523" s="329"/>
      <c r="VTY523" s="329"/>
      <c r="VTZ523" s="329"/>
      <c r="VUA523" s="329"/>
      <c r="VUB523" s="329"/>
      <c r="VUC523" s="329"/>
      <c r="VUD523" s="329"/>
      <c r="VUE523" s="329"/>
      <c r="VUF523" s="329"/>
      <c r="VUG523" s="329"/>
      <c r="VUH523" s="329"/>
      <c r="VUI523" s="329"/>
      <c r="VUJ523" s="329"/>
      <c r="VUK523" s="329"/>
      <c r="VUL523" s="329"/>
      <c r="VUM523" s="329"/>
      <c r="VUN523" s="329"/>
      <c r="VUO523" s="329"/>
      <c r="VUP523" s="329"/>
      <c r="VUQ523" s="329"/>
      <c r="VUR523" s="329"/>
      <c r="VUS523" s="329"/>
      <c r="VUT523" s="329"/>
      <c r="VUU523" s="329"/>
      <c r="VUV523" s="329"/>
      <c r="VUW523" s="329"/>
      <c r="VUX523" s="329"/>
      <c r="VUY523" s="329"/>
      <c r="VUZ523" s="329"/>
      <c r="VVA523" s="329"/>
      <c r="VVB523" s="329"/>
      <c r="VVC523" s="329"/>
      <c r="VVD523" s="329"/>
      <c r="VVE523" s="329"/>
      <c r="VVF523" s="329"/>
      <c r="VVG523" s="329"/>
      <c r="VVH523" s="329"/>
      <c r="VVI523" s="329"/>
      <c r="VVJ523" s="329"/>
      <c r="VVK523" s="329"/>
      <c r="VVL523" s="329"/>
      <c r="VVM523" s="329"/>
      <c r="VVN523" s="329"/>
      <c r="VVO523" s="329"/>
      <c r="VVP523" s="329"/>
      <c r="VVQ523" s="329"/>
      <c r="VVR523" s="329"/>
      <c r="VVS523" s="329"/>
      <c r="VVT523" s="329"/>
      <c r="VVU523" s="329"/>
      <c r="VVV523" s="329"/>
      <c r="VVW523" s="329"/>
      <c r="VVX523" s="329"/>
      <c r="VVY523" s="329"/>
      <c r="VVZ523" s="329"/>
      <c r="VWA523" s="329"/>
      <c r="VWB523" s="329"/>
      <c r="VWC523" s="329"/>
      <c r="VWD523" s="329"/>
      <c r="VWE523" s="329"/>
      <c r="VWF523" s="329"/>
      <c r="VWG523" s="329"/>
      <c r="VWH523" s="329"/>
      <c r="VWI523" s="329"/>
      <c r="VWJ523" s="329"/>
      <c r="VWK523" s="329"/>
      <c r="VWL523" s="329"/>
      <c r="VWM523" s="329"/>
      <c r="VWN523" s="329"/>
      <c r="VWO523" s="329"/>
      <c r="VWP523" s="329"/>
      <c r="VWQ523" s="329"/>
      <c r="VWR523" s="329"/>
      <c r="VWS523" s="329"/>
      <c r="VWT523" s="329"/>
      <c r="VWU523" s="329"/>
      <c r="VWV523" s="329"/>
      <c r="VWW523" s="329"/>
      <c r="VWX523" s="329"/>
      <c r="VWY523" s="329"/>
      <c r="VWZ523" s="329"/>
      <c r="VXA523" s="329"/>
      <c r="VXB523" s="329"/>
      <c r="VXC523" s="329"/>
      <c r="VXD523" s="329"/>
      <c r="VXE523" s="329"/>
      <c r="VXF523" s="329"/>
      <c r="VXG523" s="329"/>
      <c r="VXH523" s="329"/>
      <c r="VXI523" s="329"/>
      <c r="VXJ523" s="329"/>
      <c r="VXK523" s="329"/>
      <c r="VXL523" s="329"/>
      <c r="VXM523" s="329"/>
      <c r="VXN523" s="329"/>
      <c r="VXO523" s="329"/>
      <c r="VXP523" s="329"/>
      <c r="VXQ523" s="329"/>
      <c r="VXR523" s="329"/>
      <c r="VXS523" s="329"/>
      <c r="VXT523" s="329"/>
      <c r="VXU523" s="329"/>
      <c r="VXV523" s="329"/>
      <c r="VXW523" s="329"/>
      <c r="VXX523" s="329"/>
      <c r="VXY523" s="329"/>
      <c r="VXZ523" s="329"/>
      <c r="VYA523" s="329"/>
      <c r="VYB523" s="329"/>
      <c r="VYC523" s="329"/>
      <c r="VYD523" s="329"/>
      <c r="VYE523" s="329"/>
      <c r="VYF523" s="329"/>
      <c r="VYG523" s="329"/>
      <c r="VYH523" s="329"/>
      <c r="VYI523" s="329"/>
      <c r="VYJ523" s="329"/>
      <c r="VYK523" s="329"/>
      <c r="VYL523" s="329"/>
      <c r="VYM523" s="329"/>
      <c r="VYN523" s="329"/>
      <c r="VYO523" s="329"/>
      <c r="VYP523" s="329"/>
      <c r="VYQ523" s="329"/>
      <c r="VYR523" s="329"/>
      <c r="VYS523" s="329"/>
      <c r="VYT523" s="329"/>
      <c r="VYU523" s="329"/>
      <c r="VYV523" s="329"/>
      <c r="VYW523" s="329"/>
      <c r="VYX523" s="329"/>
      <c r="VYY523" s="329"/>
      <c r="VYZ523" s="329"/>
      <c r="VZA523" s="329"/>
      <c r="VZB523" s="329"/>
      <c r="VZC523" s="329"/>
      <c r="VZD523" s="329"/>
      <c r="VZE523" s="329"/>
      <c r="VZF523" s="329"/>
      <c r="VZG523" s="329"/>
      <c r="VZH523" s="329"/>
      <c r="VZI523" s="329"/>
      <c r="VZJ523" s="329"/>
      <c r="VZK523" s="329"/>
      <c r="VZL523" s="329"/>
      <c r="VZM523" s="329"/>
      <c r="VZN523" s="329"/>
      <c r="VZO523" s="329"/>
      <c r="VZP523" s="329"/>
      <c r="VZQ523" s="329"/>
      <c r="VZR523" s="329"/>
      <c r="VZS523" s="329"/>
      <c r="VZT523" s="329"/>
      <c r="VZU523" s="329"/>
      <c r="VZV523" s="329"/>
      <c r="VZW523" s="329"/>
      <c r="VZX523" s="329"/>
      <c r="VZY523" s="329"/>
      <c r="VZZ523" s="329"/>
      <c r="WAA523" s="329"/>
      <c r="WAB523" s="329"/>
      <c r="WAC523" s="329"/>
      <c r="WAD523" s="329"/>
      <c r="WAE523" s="329"/>
      <c r="WAF523" s="329"/>
      <c r="WAG523" s="329"/>
      <c r="WAH523" s="329"/>
      <c r="WAI523" s="329"/>
      <c r="WAJ523" s="329"/>
      <c r="WAK523" s="329"/>
      <c r="WAL523" s="329"/>
      <c r="WAM523" s="329"/>
      <c r="WAN523" s="329"/>
      <c r="WAO523" s="329"/>
      <c r="WAP523" s="329"/>
      <c r="WAQ523" s="329"/>
      <c r="WAR523" s="329"/>
      <c r="WAS523" s="329"/>
      <c r="WAT523" s="329"/>
      <c r="WAU523" s="329"/>
      <c r="WAV523" s="329"/>
      <c r="WAW523" s="329"/>
      <c r="WAX523" s="329"/>
      <c r="WAY523" s="329"/>
      <c r="WAZ523" s="329"/>
      <c r="WBA523" s="329"/>
      <c r="WBB523" s="329"/>
      <c r="WBC523" s="329"/>
      <c r="WBD523" s="329"/>
      <c r="WBE523" s="329"/>
      <c r="WBF523" s="329"/>
      <c r="WBG523" s="329"/>
      <c r="WBH523" s="329"/>
      <c r="WBI523" s="329"/>
      <c r="WBJ523" s="329"/>
      <c r="WBK523" s="329"/>
      <c r="WBL523" s="329"/>
      <c r="WBM523" s="329"/>
      <c r="WBN523" s="329"/>
      <c r="WBO523" s="329"/>
      <c r="WBP523" s="329"/>
      <c r="WBQ523" s="329"/>
      <c r="WBR523" s="329"/>
      <c r="WBS523" s="329"/>
      <c r="WBT523" s="329"/>
      <c r="WBU523" s="329"/>
      <c r="WBV523" s="329"/>
      <c r="WBW523" s="329"/>
      <c r="WBX523" s="329"/>
      <c r="WBY523" s="329"/>
      <c r="WBZ523" s="329"/>
      <c r="WCA523" s="329"/>
      <c r="WCB523" s="329"/>
      <c r="WCC523" s="329"/>
      <c r="WCD523" s="329"/>
      <c r="WCE523" s="329"/>
      <c r="WCF523" s="329"/>
      <c r="WCG523" s="329"/>
      <c r="WCH523" s="329"/>
      <c r="WCI523" s="329"/>
      <c r="WCJ523" s="329"/>
      <c r="WCK523" s="329"/>
      <c r="WCL523" s="329"/>
      <c r="WCM523" s="329"/>
      <c r="WCN523" s="329"/>
      <c r="WCO523" s="329"/>
      <c r="WCP523" s="329"/>
      <c r="WCQ523" s="329"/>
      <c r="WCR523" s="329"/>
      <c r="WCS523" s="329"/>
      <c r="WCT523" s="329"/>
      <c r="WCU523" s="329"/>
      <c r="WCV523" s="329"/>
      <c r="WCW523" s="329"/>
      <c r="WCX523" s="329"/>
      <c r="WCY523" s="329"/>
      <c r="WCZ523" s="329"/>
      <c r="WDA523" s="329"/>
      <c r="WDB523" s="329"/>
      <c r="WDC523" s="329"/>
      <c r="WDD523" s="329"/>
      <c r="WDE523" s="329"/>
      <c r="WDF523" s="329"/>
      <c r="WDG523" s="329"/>
      <c r="WDH523" s="329"/>
      <c r="WDI523" s="329"/>
      <c r="WDJ523" s="329"/>
      <c r="WDK523" s="329"/>
      <c r="WDL523" s="329"/>
      <c r="WDM523" s="329"/>
      <c r="WDN523" s="329"/>
      <c r="WDO523" s="329"/>
      <c r="WDP523" s="329"/>
      <c r="WDQ523" s="329"/>
      <c r="WDR523" s="329"/>
      <c r="WDS523" s="329"/>
      <c r="WDT523" s="329"/>
      <c r="WDU523" s="329"/>
      <c r="WDV523" s="329"/>
      <c r="WDW523" s="329"/>
      <c r="WDX523" s="329"/>
      <c r="WDY523" s="329"/>
      <c r="WDZ523" s="329"/>
      <c r="WEA523" s="329"/>
      <c r="WEB523" s="329"/>
      <c r="WEC523" s="329"/>
      <c r="WED523" s="329"/>
      <c r="WEE523" s="329"/>
      <c r="WEF523" s="329"/>
      <c r="WEG523" s="329"/>
      <c r="WEH523" s="329"/>
      <c r="WEI523" s="329"/>
      <c r="WEJ523" s="329"/>
      <c r="WEK523" s="329"/>
      <c r="WEL523" s="329"/>
      <c r="WEM523" s="329"/>
      <c r="WEN523" s="329"/>
      <c r="WEO523" s="329"/>
      <c r="WEP523" s="329"/>
      <c r="WEQ523" s="329"/>
      <c r="WER523" s="329"/>
      <c r="WES523" s="329"/>
      <c r="WET523" s="329"/>
      <c r="WEU523" s="329"/>
      <c r="WEV523" s="329"/>
      <c r="WEW523" s="329"/>
      <c r="WEX523" s="329"/>
      <c r="WEY523" s="329"/>
      <c r="WEZ523" s="329"/>
      <c r="WFA523" s="329"/>
      <c r="WFB523" s="329"/>
      <c r="WFC523" s="329"/>
      <c r="WFD523" s="329"/>
      <c r="WFE523" s="329"/>
      <c r="WFF523" s="329"/>
      <c r="WFG523" s="329"/>
      <c r="WFH523" s="329"/>
      <c r="WFI523" s="329"/>
      <c r="WFJ523" s="329"/>
      <c r="WFK523" s="329"/>
      <c r="WFL523" s="329"/>
      <c r="WFM523" s="329"/>
      <c r="WFN523" s="329"/>
      <c r="WFO523" s="329"/>
      <c r="WFP523" s="329"/>
      <c r="WFQ523" s="329"/>
      <c r="WFR523" s="329"/>
      <c r="WFS523" s="329"/>
      <c r="WFT523" s="329"/>
      <c r="WFU523" s="329"/>
      <c r="WFV523" s="329"/>
      <c r="WFW523" s="329"/>
      <c r="WFX523" s="329"/>
      <c r="WFY523" s="329"/>
      <c r="WFZ523" s="329"/>
      <c r="WGA523" s="329"/>
      <c r="WGB523" s="329"/>
      <c r="WGC523" s="329"/>
      <c r="WGD523" s="329"/>
      <c r="WGE523" s="329"/>
      <c r="WGF523" s="329"/>
      <c r="WGG523" s="329"/>
      <c r="WGH523" s="329"/>
      <c r="WGI523" s="329"/>
      <c r="WGJ523" s="329"/>
      <c r="WGK523" s="329"/>
      <c r="WGL523" s="329"/>
      <c r="WGM523" s="329"/>
      <c r="WGN523" s="329"/>
      <c r="WGO523" s="329"/>
      <c r="WGP523" s="329"/>
      <c r="WGQ523" s="329"/>
      <c r="WGR523" s="329"/>
      <c r="WGS523" s="329"/>
      <c r="WGT523" s="329"/>
      <c r="WGU523" s="329"/>
      <c r="WGV523" s="329"/>
      <c r="WGW523" s="329"/>
      <c r="WGX523" s="329"/>
      <c r="WGY523" s="329"/>
      <c r="WGZ523" s="329"/>
      <c r="WHA523" s="329"/>
      <c r="WHB523" s="329"/>
      <c r="WHC523" s="329"/>
      <c r="WHD523" s="329"/>
      <c r="WHE523" s="329"/>
      <c r="WHF523" s="329"/>
      <c r="WHG523" s="329"/>
      <c r="WHH523" s="329"/>
      <c r="WHI523" s="329"/>
      <c r="WHJ523" s="329"/>
      <c r="WHK523" s="329"/>
      <c r="WHL523" s="329"/>
      <c r="WHM523" s="329"/>
      <c r="WHN523" s="329"/>
      <c r="WHO523" s="329"/>
      <c r="WHP523" s="329"/>
      <c r="WHQ523" s="329"/>
      <c r="WHR523" s="329"/>
      <c r="WHS523" s="329"/>
      <c r="WHT523" s="329"/>
      <c r="WHU523" s="329"/>
      <c r="WHV523" s="329"/>
      <c r="WHW523" s="329"/>
      <c r="WHX523" s="329"/>
      <c r="WHY523" s="329"/>
      <c r="WHZ523" s="329"/>
      <c r="WIA523" s="329"/>
      <c r="WIB523" s="329"/>
      <c r="WIC523" s="329"/>
      <c r="WID523" s="329"/>
      <c r="WIE523" s="329"/>
      <c r="WIF523" s="329"/>
      <c r="WIG523" s="329"/>
      <c r="WIH523" s="329"/>
      <c r="WII523" s="329"/>
      <c r="WIJ523" s="329"/>
      <c r="WIK523" s="329"/>
      <c r="WIL523" s="329"/>
      <c r="WIM523" s="329"/>
      <c r="WIN523" s="329"/>
      <c r="WIO523" s="329"/>
      <c r="WIP523" s="329"/>
      <c r="WIQ523" s="329"/>
      <c r="WIR523" s="329"/>
      <c r="WIS523" s="329"/>
      <c r="WIT523" s="329"/>
      <c r="WIU523" s="329"/>
      <c r="WIV523" s="329"/>
      <c r="WIW523" s="329"/>
      <c r="WIX523" s="329"/>
      <c r="WIY523" s="329"/>
      <c r="WIZ523" s="329"/>
      <c r="WJA523" s="329"/>
      <c r="WJB523" s="329"/>
      <c r="WJC523" s="329"/>
      <c r="WJD523" s="329"/>
      <c r="WJE523" s="329"/>
      <c r="WJF523" s="329"/>
      <c r="WJG523" s="329"/>
      <c r="WJH523" s="329"/>
      <c r="WJI523" s="329"/>
      <c r="WJJ523" s="329"/>
      <c r="WJK523" s="329"/>
      <c r="WJL523" s="329"/>
      <c r="WJM523" s="329"/>
      <c r="WJN523" s="329"/>
      <c r="WJO523" s="329"/>
      <c r="WJP523" s="329"/>
      <c r="WJQ523" s="329"/>
      <c r="WJR523" s="329"/>
      <c r="WJS523" s="329"/>
      <c r="WJT523" s="329"/>
      <c r="WJU523" s="329"/>
      <c r="WJV523" s="329"/>
      <c r="WJW523" s="329"/>
      <c r="WJX523" s="329"/>
      <c r="WJY523" s="329"/>
      <c r="WJZ523" s="329"/>
      <c r="WKA523" s="329"/>
      <c r="WKB523" s="329"/>
      <c r="WKC523" s="329"/>
      <c r="WKD523" s="329"/>
      <c r="WKE523" s="329"/>
      <c r="WKF523" s="329"/>
      <c r="WKG523" s="329"/>
      <c r="WKH523" s="329"/>
      <c r="WKI523" s="329"/>
      <c r="WKJ523" s="329"/>
      <c r="WKK523" s="329"/>
      <c r="WKL523" s="329"/>
      <c r="WKM523" s="329"/>
      <c r="WKN523" s="329"/>
      <c r="WKO523" s="329"/>
      <c r="WKP523" s="329"/>
      <c r="WKQ523" s="329"/>
      <c r="WKR523" s="329"/>
      <c r="WKS523" s="329"/>
      <c r="WKT523" s="329"/>
      <c r="WKU523" s="329"/>
      <c r="WKV523" s="329"/>
      <c r="WKW523" s="329"/>
      <c r="WKX523" s="329"/>
      <c r="WKY523" s="329"/>
      <c r="WKZ523" s="329"/>
      <c r="WLA523" s="329"/>
      <c r="WLB523" s="329"/>
      <c r="WLC523" s="329"/>
      <c r="WLD523" s="329"/>
      <c r="WLE523" s="329"/>
      <c r="WLF523" s="329"/>
      <c r="WLG523" s="329"/>
      <c r="WLH523" s="329"/>
      <c r="WLI523" s="329"/>
      <c r="WLJ523" s="329"/>
      <c r="WLK523" s="329"/>
      <c r="WLL523" s="329"/>
      <c r="WLM523" s="329"/>
      <c r="WLN523" s="329"/>
      <c r="WLO523" s="329"/>
      <c r="WLP523" s="329"/>
      <c r="WLQ523" s="329"/>
      <c r="WLR523" s="329"/>
      <c r="WLS523" s="329"/>
      <c r="WLT523" s="329"/>
      <c r="WLU523" s="329"/>
      <c r="WLV523" s="329"/>
      <c r="WLW523" s="329"/>
      <c r="WLX523" s="329"/>
      <c r="WLY523" s="329"/>
      <c r="WLZ523" s="329"/>
      <c r="WMA523" s="329"/>
      <c r="WMB523" s="329"/>
      <c r="WMC523" s="329"/>
      <c r="WMD523" s="329"/>
      <c r="WME523" s="329"/>
      <c r="WMF523" s="329"/>
      <c r="WMG523" s="329"/>
      <c r="WMH523" s="329"/>
      <c r="WMI523" s="329"/>
      <c r="WMJ523" s="329"/>
      <c r="WMK523" s="329"/>
      <c r="WML523" s="329"/>
      <c r="WMM523" s="329"/>
      <c r="WMN523" s="329"/>
      <c r="WMO523" s="329"/>
      <c r="WMP523" s="329"/>
      <c r="WMQ523" s="329"/>
      <c r="WMR523" s="329"/>
      <c r="WMS523" s="329"/>
      <c r="WMT523" s="329"/>
      <c r="WMU523" s="329"/>
      <c r="WMV523" s="329"/>
      <c r="WMW523" s="329"/>
      <c r="WMX523" s="329"/>
      <c r="WMY523" s="329"/>
      <c r="WMZ523" s="329"/>
      <c r="WNA523" s="329"/>
      <c r="WNB523" s="329"/>
      <c r="WNC523" s="329"/>
      <c r="WND523" s="329"/>
      <c r="WNE523" s="329"/>
      <c r="WNF523" s="329"/>
      <c r="WNG523" s="329"/>
      <c r="WNH523" s="329"/>
      <c r="WNI523" s="329"/>
      <c r="WNJ523" s="329"/>
      <c r="WNK523" s="329"/>
      <c r="WNL523" s="329"/>
      <c r="WNM523" s="329"/>
      <c r="WNN523" s="329"/>
      <c r="WNO523" s="329"/>
      <c r="WNP523" s="329"/>
      <c r="WNQ523" s="329"/>
      <c r="WNR523" s="329"/>
      <c r="WNS523" s="329"/>
      <c r="WNT523" s="329"/>
      <c r="WNU523" s="329"/>
      <c r="WNV523" s="329"/>
      <c r="WNW523" s="329"/>
      <c r="WNX523" s="329"/>
      <c r="WNY523" s="329"/>
      <c r="WNZ523" s="329"/>
      <c r="WOA523" s="329"/>
      <c r="WOB523" s="329"/>
      <c r="WOC523" s="329"/>
      <c r="WOD523" s="329"/>
      <c r="WOE523" s="329"/>
      <c r="WOF523" s="329"/>
      <c r="WOG523" s="329"/>
      <c r="WOH523" s="329"/>
      <c r="WOI523" s="329"/>
      <c r="WOJ523" s="329"/>
      <c r="WOK523" s="329"/>
      <c r="WOL523" s="329"/>
      <c r="WOM523" s="329"/>
      <c r="WON523" s="329"/>
      <c r="WOO523" s="329"/>
      <c r="WOP523" s="329"/>
      <c r="WOQ523" s="329"/>
      <c r="WOR523" s="329"/>
      <c r="WOS523" s="329"/>
      <c r="WOT523" s="329"/>
      <c r="WOU523" s="329"/>
      <c r="WOV523" s="329"/>
      <c r="WOW523" s="329"/>
      <c r="WOX523" s="329"/>
      <c r="WOY523" s="329"/>
      <c r="WOZ523" s="329"/>
      <c r="WPA523" s="329"/>
      <c r="WPB523" s="329"/>
      <c r="WPC523" s="329"/>
      <c r="WPD523" s="329"/>
      <c r="WPE523" s="329"/>
      <c r="WPF523" s="329"/>
      <c r="WPG523" s="329"/>
      <c r="WPH523" s="329"/>
      <c r="WPI523" s="329"/>
      <c r="WPJ523" s="329"/>
      <c r="WPK523" s="329"/>
      <c r="WPL523" s="329"/>
      <c r="WPM523" s="329"/>
      <c r="WPN523" s="329"/>
      <c r="WPO523" s="329"/>
      <c r="WPP523" s="329"/>
      <c r="WPQ523" s="329"/>
      <c r="WPR523" s="329"/>
      <c r="WPS523" s="329"/>
      <c r="WPT523" s="329"/>
      <c r="WPU523" s="329"/>
      <c r="WPV523" s="329"/>
      <c r="WPW523" s="329"/>
      <c r="WPX523" s="329"/>
      <c r="WPY523" s="329"/>
      <c r="WPZ523" s="329"/>
      <c r="WQA523" s="329"/>
      <c r="WQB523" s="329"/>
      <c r="WQC523" s="329"/>
      <c r="WQD523" s="329"/>
      <c r="WQE523" s="329"/>
      <c r="WQF523" s="329"/>
      <c r="WQG523" s="329"/>
      <c r="WQH523" s="329"/>
      <c r="WQI523" s="329"/>
      <c r="WQJ523" s="329"/>
      <c r="WQK523" s="329"/>
      <c r="WQL523" s="329"/>
      <c r="WQM523" s="329"/>
      <c r="WQN523" s="329"/>
      <c r="WQO523" s="329"/>
      <c r="WQP523" s="329"/>
      <c r="WQQ523" s="329"/>
      <c r="WQR523" s="329"/>
      <c r="WQS523" s="329"/>
      <c r="WQT523" s="329"/>
      <c r="WQU523" s="329"/>
      <c r="WQV523" s="329"/>
      <c r="WQW523" s="329"/>
      <c r="WQX523" s="329"/>
      <c r="WQY523" s="329"/>
      <c r="WQZ523" s="329"/>
      <c r="WRA523" s="329"/>
      <c r="WRB523" s="329"/>
      <c r="WRC523" s="329"/>
      <c r="WRD523" s="329"/>
      <c r="WRE523" s="329"/>
      <c r="WRF523" s="329"/>
      <c r="WRG523" s="329"/>
      <c r="WRH523" s="329"/>
      <c r="WRI523" s="329"/>
      <c r="WRJ523" s="329"/>
      <c r="WRK523" s="329"/>
      <c r="WRL523" s="329"/>
      <c r="WRM523" s="329"/>
      <c r="WRN523" s="329"/>
      <c r="WRO523" s="329"/>
      <c r="WRP523" s="329"/>
      <c r="WRQ523" s="329"/>
      <c r="WRR523" s="329"/>
      <c r="WRS523" s="329"/>
      <c r="WRT523" s="329"/>
      <c r="WRU523" s="329"/>
      <c r="WRV523" s="329"/>
      <c r="WRW523" s="329"/>
      <c r="WRX523" s="329"/>
      <c r="WRY523" s="329"/>
      <c r="WRZ523" s="329"/>
      <c r="WSA523" s="329"/>
      <c r="WSB523" s="329"/>
      <c r="WSC523" s="329"/>
      <c r="WSD523" s="329"/>
      <c r="WSE523" s="329"/>
      <c r="WSF523" s="329"/>
      <c r="WSG523" s="329"/>
      <c r="WSH523" s="329"/>
      <c r="WSI523" s="329"/>
      <c r="WSJ523" s="329"/>
      <c r="WSK523" s="329"/>
      <c r="WSL523" s="329"/>
      <c r="WSM523" s="329"/>
      <c r="WSN523" s="329"/>
      <c r="WSO523" s="329"/>
      <c r="WSP523" s="329"/>
      <c r="WSQ523" s="329"/>
      <c r="WSR523" s="329"/>
      <c r="WSS523" s="329"/>
      <c r="WST523" s="329"/>
      <c r="WSU523" s="329"/>
      <c r="WSV523" s="329"/>
      <c r="WSW523" s="329"/>
      <c r="WSX523" s="329"/>
      <c r="WSY523" s="329"/>
      <c r="WSZ523" s="329"/>
      <c r="WTA523" s="329"/>
      <c r="WTB523" s="329"/>
      <c r="WTC523" s="329"/>
      <c r="WTD523" s="329"/>
      <c r="WTE523" s="329"/>
      <c r="WTF523" s="329"/>
      <c r="WTG523" s="329"/>
      <c r="WTH523" s="329"/>
      <c r="WTI523" s="329"/>
      <c r="WTJ523" s="329"/>
      <c r="WTK523" s="329"/>
      <c r="WTL523" s="329"/>
      <c r="WTM523" s="329"/>
      <c r="WTN523" s="329"/>
      <c r="WTO523" s="329"/>
      <c r="WTP523" s="329"/>
      <c r="WTQ523" s="329"/>
      <c r="WTR523" s="329"/>
      <c r="WTS523" s="329"/>
      <c r="WTT523" s="329"/>
      <c r="WTU523" s="329"/>
      <c r="WTV523" s="329"/>
      <c r="WTW523" s="329"/>
      <c r="WTX523" s="329"/>
      <c r="WTY523" s="329"/>
      <c r="WTZ523" s="329"/>
      <c r="WUA523" s="329"/>
      <c r="WUB523" s="329"/>
      <c r="WUC523" s="329"/>
      <c r="WUD523" s="329"/>
      <c r="WUE523" s="329"/>
      <c r="WUF523" s="329"/>
      <c r="WUG523" s="329"/>
      <c r="WUH523" s="329"/>
      <c r="WUI523" s="329"/>
      <c r="WUJ523" s="329"/>
      <c r="WUK523" s="329"/>
      <c r="WUL523" s="329"/>
      <c r="WUM523" s="329"/>
      <c r="WUN523" s="329"/>
      <c r="WUO523" s="329"/>
      <c r="WUP523" s="329"/>
      <c r="WUQ523" s="329"/>
      <c r="WUR523" s="329"/>
      <c r="WUS523" s="329"/>
      <c r="WUT523" s="329"/>
      <c r="WUU523" s="329"/>
      <c r="WUV523" s="329"/>
      <c r="WUW523" s="329"/>
      <c r="WUX523" s="329"/>
      <c r="WUY523" s="329"/>
      <c r="WUZ523" s="329"/>
      <c r="WVA523" s="329"/>
      <c r="WVB523" s="329"/>
      <c r="WVC523" s="329"/>
      <c r="WVD523" s="329"/>
      <c r="WVE523" s="329"/>
      <c r="WVF523" s="329"/>
      <c r="WVG523" s="329"/>
      <c r="WVH523" s="329"/>
      <c r="WVI523" s="329"/>
      <c r="WVJ523" s="329"/>
      <c r="WVK523" s="329"/>
      <c r="WVL523" s="329"/>
      <c r="WVM523" s="329"/>
      <c r="WVN523" s="329"/>
      <c r="WVO523" s="329"/>
      <c r="WVP523" s="329"/>
      <c r="WVQ523" s="329"/>
      <c r="WVR523" s="329"/>
      <c r="WVS523" s="329"/>
      <c r="WVT523" s="329"/>
      <c r="WVU523" s="329"/>
      <c r="WVV523" s="329"/>
      <c r="WVW523" s="329"/>
      <c r="WVX523" s="329"/>
      <c r="WVY523" s="329"/>
      <c r="WVZ523" s="329"/>
      <c r="WWA523" s="329"/>
      <c r="WWB523" s="329"/>
      <c r="WWC523" s="329"/>
      <c r="WWD523" s="329"/>
      <c r="WWE523" s="329"/>
      <c r="WWF523" s="329"/>
      <c r="WWG523" s="329"/>
      <c r="WWH523" s="329"/>
      <c r="WWI523" s="329"/>
      <c r="WWJ523" s="329"/>
      <c r="WWK523" s="329"/>
      <c r="WWL523" s="329"/>
      <c r="WWM523" s="329"/>
      <c r="WWN523" s="329"/>
      <c r="WWO523" s="329"/>
      <c r="WWP523" s="329"/>
      <c r="WWQ523" s="329"/>
      <c r="WWR523" s="329"/>
      <c r="WWS523" s="329"/>
      <c r="WWT523" s="329"/>
      <c r="WWU523" s="329"/>
      <c r="WWV523" s="329"/>
      <c r="WWW523" s="329"/>
      <c r="WWX523" s="329"/>
      <c r="WWY523" s="329"/>
      <c r="WWZ523" s="329"/>
      <c r="WXA523" s="329"/>
      <c r="WXB523" s="329"/>
      <c r="WXC523" s="329"/>
      <c r="WXD523" s="329"/>
      <c r="WXE523" s="329"/>
      <c r="WXF523" s="329"/>
      <c r="WXG523" s="329"/>
      <c r="WXH523" s="329"/>
      <c r="WXI523" s="329"/>
      <c r="WXJ523" s="329"/>
      <c r="WXK523" s="329"/>
      <c r="WXL523" s="329"/>
      <c r="WXM523" s="329"/>
      <c r="WXN523" s="329"/>
      <c r="WXO523" s="329"/>
      <c r="WXP523" s="329"/>
      <c r="WXQ523" s="329"/>
      <c r="WXR523" s="329"/>
      <c r="WXS523" s="329"/>
      <c r="WXT523" s="329"/>
      <c r="WXU523" s="329"/>
      <c r="WXV523" s="329"/>
      <c r="WXW523" s="329"/>
      <c r="WXX523" s="329"/>
      <c r="WXY523" s="329"/>
      <c r="WXZ523" s="329"/>
      <c r="WYA523" s="329"/>
      <c r="WYB523" s="329"/>
      <c r="WYC523" s="329"/>
      <c r="WYD523" s="329"/>
      <c r="WYE523" s="329"/>
      <c r="WYF523" s="329"/>
      <c r="WYG523" s="329"/>
      <c r="WYH523" s="329"/>
      <c r="WYI523" s="329"/>
      <c r="WYJ523" s="329"/>
      <c r="WYK523" s="329"/>
      <c r="WYL523" s="329"/>
      <c r="WYM523" s="329"/>
      <c r="WYN523" s="329"/>
      <c r="WYO523" s="329"/>
      <c r="WYP523" s="329"/>
      <c r="WYQ523" s="329"/>
      <c r="WYR523" s="329"/>
      <c r="WYS523" s="329"/>
      <c r="WYT523" s="329"/>
      <c r="WYU523" s="329"/>
      <c r="WYV523" s="329"/>
      <c r="WYW523" s="329"/>
      <c r="WYX523" s="329"/>
      <c r="WYY523" s="329"/>
      <c r="WYZ523" s="329"/>
      <c r="WZA523" s="329"/>
      <c r="WZB523" s="329"/>
      <c r="WZC523" s="329"/>
      <c r="WZD523" s="329"/>
      <c r="WZE523" s="329"/>
      <c r="WZF523" s="329"/>
      <c r="WZG523" s="329"/>
      <c r="WZH523" s="329"/>
      <c r="WZI523" s="329"/>
      <c r="WZJ523" s="329"/>
      <c r="WZK523" s="329"/>
      <c r="WZL523" s="329"/>
      <c r="WZM523" s="329"/>
      <c r="WZN523" s="329"/>
      <c r="WZO523" s="329"/>
      <c r="WZP523" s="329"/>
      <c r="WZQ523" s="329"/>
      <c r="WZR523" s="329"/>
      <c r="WZS523" s="329"/>
      <c r="WZT523" s="329"/>
      <c r="WZU523" s="329"/>
      <c r="WZV523" s="329"/>
      <c r="WZW523" s="329"/>
      <c r="WZX523" s="329"/>
      <c r="WZY523" s="329"/>
      <c r="WZZ523" s="329"/>
      <c r="XAA523" s="329"/>
      <c r="XAB523" s="329"/>
      <c r="XAC523" s="329"/>
      <c r="XAD523" s="329"/>
      <c r="XAE523" s="329"/>
      <c r="XAF523" s="329"/>
      <c r="XAG523" s="329"/>
      <c r="XAH523" s="329"/>
      <c r="XAI523" s="329"/>
      <c r="XAJ523" s="329"/>
      <c r="XAK523" s="329"/>
      <c r="XAL523" s="329"/>
      <c r="XAM523" s="329"/>
      <c r="XAN523" s="329"/>
      <c r="XAO523" s="329"/>
      <c r="XAP523" s="329"/>
      <c r="XAQ523" s="329"/>
      <c r="XAR523" s="329"/>
      <c r="XAS523" s="329"/>
      <c r="XAT523" s="329"/>
      <c r="XAU523" s="329"/>
      <c r="XAV523" s="329"/>
      <c r="XAW523" s="329"/>
      <c r="XAX523" s="329"/>
      <c r="XAY523" s="329"/>
      <c r="XAZ523" s="329"/>
      <c r="XBA523" s="329"/>
      <c r="XBB523" s="329"/>
      <c r="XBC523" s="329"/>
      <c r="XBD523" s="329"/>
      <c r="XBE523" s="329"/>
      <c r="XBF523" s="329"/>
      <c r="XBG523" s="329"/>
      <c r="XBH523" s="329"/>
      <c r="XBI523" s="329"/>
      <c r="XBJ523" s="329"/>
      <c r="XBK523" s="329"/>
      <c r="XBL523" s="329"/>
      <c r="XBM523" s="329"/>
      <c r="XBN523" s="329"/>
      <c r="XBO523" s="329"/>
      <c r="XBP523" s="329"/>
      <c r="XBQ523" s="329"/>
      <c r="XBR523" s="329"/>
      <c r="XBS523" s="329"/>
      <c r="XBT523" s="329"/>
      <c r="XBU523" s="329"/>
      <c r="XBV523" s="329"/>
      <c r="XBW523" s="329"/>
      <c r="XBX523" s="329"/>
      <c r="XBY523" s="329"/>
      <c r="XBZ523" s="329"/>
      <c r="XCA523" s="329"/>
      <c r="XCB523" s="329"/>
      <c r="XCC523" s="329"/>
      <c r="XCD523" s="329"/>
      <c r="XCE523" s="329"/>
      <c r="XCF523" s="329"/>
      <c r="XCG523" s="329"/>
      <c r="XCH523" s="329"/>
      <c r="XCI523" s="329"/>
      <c r="XCJ523" s="329"/>
      <c r="XCK523" s="329"/>
      <c r="XCL523" s="329"/>
      <c r="XCM523" s="329"/>
      <c r="XCN523" s="329"/>
      <c r="XCO523" s="329"/>
      <c r="XCP523" s="329"/>
      <c r="XCQ523" s="329"/>
      <c r="XCR523" s="329"/>
      <c r="XCS523" s="329"/>
      <c r="XCT523" s="329"/>
      <c r="XCU523" s="329"/>
      <c r="XCV523" s="329"/>
      <c r="XCW523" s="329"/>
      <c r="XCX523" s="329"/>
      <c r="XCY523" s="329"/>
      <c r="XCZ523" s="329"/>
      <c r="XDA523" s="329"/>
      <c r="XDB523" s="329"/>
      <c r="XDC523" s="329"/>
      <c r="XDD523" s="329"/>
      <c r="XDE523" s="329"/>
      <c r="XDF523" s="329"/>
      <c r="XDG523" s="329"/>
      <c r="XDH523" s="329"/>
      <c r="XDI523" s="329"/>
      <c r="XDJ523" s="329"/>
      <c r="XDK523" s="329"/>
      <c r="XDL523" s="329"/>
      <c r="XDM523" s="329"/>
      <c r="XDN523" s="329"/>
      <c r="XDO523" s="329"/>
      <c r="XDP523" s="329"/>
      <c r="XDQ523" s="329"/>
      <c r="XDR523" s="329"/>
      <c r="XDS523" s="329"/>
      <c r="XDT523" s="329"/>
      <c r="XDU523" s="329"/>
      <c r="XDV523" s="329"/>
      <c r="XDW523" s="329"/>
      <c r="XDX523" s="329"/>
      <c r="XDY523" s="329"/>
      <c r="XDZ523" s="329"/>
      <c r="XEA523" s="329"/>
      <c r="XEB523" s="329"/>
      <c r="XEC523" s="329"/>
      <c r="XED523" s="329"/>
      <c r="XEE523" s="329"/>
      <c r="XEF523" s="329"/>
      <c r="XEG523" s="329"/>
      <c r="XEH523" s="329"/>
      <c r="XEI523" s="329"/>
      <c r="XEJ523" s="329"/>
      <c r="XEK523" s="329"/>
      <c r="XEL523" s="329"/>
      <c r="XEM523" s="329"/>
      <c r="XEN523" s="329"/>
      <c r="XEO523" s="329"/>
      <c r="XEP523" s="329"/>
      <c r="XEQ523" s="329"/>
      <c r="XER523" s="329"/>
      <c r="XES523" s="329"/>
      <c r="XET523" s="329"/>
      <c r="XEU523" s="329"/>
      <c r="XEV523" s="329"/>
      <c r="XEW523" s="329"/>
      <c r="XEX523" s="329"/>
      <c r="XEY523" s="329"/>
      <c r="XEZ523" s="329"/>
      <c r="XFA523" s="329"/>
      <c r="XFB523" s="329"/>
      <c r="XFC523" s="329"/>
    </row>
    <row r="524" spans="1:16383" x14ac:dyDescent="0.2">
      <c r="A524" s="30">
        <v>48</v>
      </c>
      <c r="B524" s="364">
        <v>520</v>
      </c>
      <c r="C524" s="377" t="s">
        <v>76</v>
      </c>
      <c r="D524" s="365" t="s">
        <v>4098</v>
      </c>
      <c r="E524" s="366" t="s">
        <v>4181</v>
      </c>
      <c r="F524" s="366" t="s">
        <v>161</v>
      </c>
      <c r="G524" s="376" t="s">
        <v>3919</v>
      </c>
      <c r="H524" s="382" t="s">
        <v>3813</v>
      </c>
    </row>
    <row r="525" spans="1:16383" ht="25.5" x14ac:dyDescent="0.2">
      <c r="A525" s="30">
        <v>352</v>
      </c>
      <c r="B525" s="364">
        <v>521</v>
      </c>
      <c r="C525" s="378" t="s">
        <v>76</v>
      </c>
      <c r="D525" s="376" t="s">
        <v>4044</v>
      </c>
      <c r="E525" s="376" t="s">
        <v>4181</v>
      </c>
      <c r="F525" s="366" t="s">
        <v>393</v>
      </c>
      <c r="G525" s="375" t="s">
        <v>3982</v>
      </c>
      <c r="H525" s="381" t="s">
        <v>3812</v>
      </c>
      <c r="I525" s="329"/>
      <c r="J525" s="329"/>
      <c r="K525" s="329"/>
      <c r="L525" s="329"/>
      <c r="M525" s="329"/>
      <c r="N525" s="329"/>
      <c r="O525" s="329"/>
      <c r="P525" s="329"/>
      <c r="Q525" s="329"/>
      <c r="R525" s="329"/>
      <c r="S525" s="329"/>
      <c r="T525" s="329"/>
      <c r="U525" s="329"/>
      <c r="V525" s="329"/>
      <c r="W525" s="329"/>
      <c r="X525" s="329"/>
      <c r="Y525" s="329"/>
      <c r="Z525" s="329"/>
      <c r="AA525" s="329"/>
      <c r="AB525" s="329"/>
      <c r="AC525" s="329"/>
      <c r="AD525" s="329"/>
      <c r="AE525" s="329"/>
      <c r="AF525" s="329"/>
      <c r="AG525" s="329"/>
      <c r="AH525" s="329"/>
      <c r="AI525" s="329"/>
      <c r="AJ525" s="329"/>
      <c r="AK525" s="329"/>
      <c r="AL525" s="329"/>
      <c r="AM525" s="329"/>
      <c r="AN525" s="329"/>
      <c r="AO525" s="329"/>
      <c r="AP525" s="329"/>
      <c r="AQ525" s="329"/>
      <c r="AR525" s="329"/>
      <c r="AS525" s="329"/>
      <c r="AT525" s="329"/>
      <c r="AU525" s="329"/>
      <c r="AV525" s="329"/>
      <c r="AW525" s="329"/>
      <c r="AX525" s="329"/>
      <c r="AY525" s="329"/>
      <c r="AZ525" s="329"/>
      <c r="BA525" s="329"/>
      <c r="BB525" s="329"/>
      <c r="BC525" s="329"/>
      <c r="BD525" s="329"/>
      <c r="BE525" s="329"/>
      <c r="BF525" s="329"/>
      <c r="BG525" s="329"/>
      <c r="BH525" s="329"/>
      <c r="BI525" s="329"/>
      <c r="BJ525" s="329"/>
      <c r="BK525" s="329"/>
      <c r="BL525" s="329"/>
      <c r="BM525" s="329"/>
      <c r="BN525" s="329"/>
      <c r="BO525" s="329"/>
      <c r="BP525" s="329"/>
      <c r="BQ525" s="329"/>
      <c r="BR525" s="329"/>
      <c r="BS525" s="329"/>
      <c r="BT525" s="329"/>
      <c r="BU525" s="329"/>
      <c r="BV525" s="329"/>
      <c r="BW525" s="329"/>
      <c r="BX525" s="329"/>
      <c r="BY525" s="329"/>
      <c r="BZ525" s="329"/>
      <c r="CA525" s="329"/>
      <c r="CB525" s="329"/>
      <c r="CC525" s="329"/>
      <c r="CD525" s="329"/>
      <c r="CE525" s="329"/>
      <c r="CF525" s="329"/>
      <c r="CG525" s="329"/>
      <c r="CH525" s="329"/>
      <c r="CI525" s="329"/>
      <c r="CJ525" s="329"/>
      <c r="CK525" s="329"/>
      <c r="CL525" s="329"/>
      <c r="CM525" s="329"/>
      <c r="CN525" s="329"/>
      <c r="CO525" s="329"/>
      <c r="CP525" s="329"/>
      <c r="CQ525" s="329"/>
      <c r="CR525" s="329"/>
      <c r="CS525" s="329"/>
      <c r="CT525" s="329"/>
      <c r="CU525" s="329"/>
      <c r="CV525" s="329"/>
      <c r="CW525" s="329"/>
      <c r="CX525" s="329"/>
      <c r="CY525" s="329"/>
      <c r="CZ525" s="329"/>
      <c r="DA525" s="329"/>
      <c r="DB525" s="329"/>
      <c r="DC525" s="329"/>
      <c r="DD525" s="329"/>
      <c r="DE525" s="329"/>
      <c r="DF525" s="329"/>
      <c r="DG525" s="329"/>
      <c r="DH525" s="329"/>
      <c r="DI525" s="329"/>
      <c r="DJ525" s="329"/>
      <c r="DK525" s="329"/>
      <c r="DL525" s="329"/>
      <c r="DM525" s="329"/>
      <c r="DN525" s="329"/>
      <c r="DO525" s="329"/>
      <c r="DP525" s="329"/>
      <c r="DQ525" s="329"/>
      <c r="DR525" s="329"/>
      <c r="DS525" s="329"/>
      <c r="DT525" s="329"/>
      <c r="DU525" s="329"/>
      <c r="DV525" s="329"/>
      <c r="DW525" s="329"/>
      <c r="DX525" s="329"/>
      <c r="DY525" s="329"/>
      <c r="DZ525" s="329"/>
      <c r="EA525" s="329"/>
      <c r="EB525" s="329"/>
      <c r="EC525" s="329"/>
      <c r="ED525" s="329"/>
      <c r="EE525" s="329"/>
      <c r="EF525" s="329"/>
      <c r="EG525" s="329"/>
      <c r="EH525" s="329"/>
      <c r="EI525" s="329"/>
      <c r="EJ525" s="329"/>
      <c r="EK525" s="329"/>
      <c r="EL525" s="329"/>
      <c r="EM525" s="329"/>
      <c r="EN525" s="329"/>
      <c r="EO525" s="329"/>
      <c r="EP525" s="329"/>
      <c r="EQ525" s="329"/>
      <c r="ER525" s="329"/>
      <c r="ES525" s="329"/>
      <c r="ET525" s="329"/>
      <c r="EU525" s="329"/>
      <c r="EV525" s="329"/>
      <c r="EW525" s="329"/>
      <c r="EX525" s="329"/>
      <c r="EY525" s="329"/>
      <c r="EZ525" s="329"/>
      <c r="FA525" s="329"/>
      <c r="FB525" s="329"/>
      <c r="FC525" s="329"/>
      <c r="FD525" s="329"/>
      <c r="FE525" s="329"/>
      <c r="FF525" s="329"/>
      <c r="FG525" s="329"/>
      <c r="FH525" s="329"/>
      <c r="FI525" s="329"/>
      <c r="FJ525" s="329"/>
      <c r="FK525" s="329"/>
      <c r="FL525" s="329"/>
      <c r="FM525" s="329"/>
      <c r="FN525" s="329"/>
      <c r="FO525" s="329"/>
      <c r="FP525" s="329"/>
      <c r="FQ525" s="329"/>
      <c r="FR525" s="329"/>
      <c r="FS525" s="329"/>
      <c r="FT525" s="329"/>
      <c r="FU525" s="329"/>
      <c r="FV525" s="329"/>
      <c r="FW525" s="329"/>
      <c r="FX525" s="329"/>
      <c r="FY525" s="329"/>
      <c r="FZ525" s="329"/>
      <c r="GA525" s="329"/>
      <c r="GB525" s="329"/>
      <c r="GC525" s="329"/>
      <c r="GD525" s="329"/>
      <c r="GE525" s="329"/>
      <c r="GF525" s="329"/>
      <c r="GG525" s="329"/>
      <c r="GH525" s="329"/>
      <c r="GI525" s="329"/>
      <c r="GJ525" s="329"/>
      <c r="GK525" s="329"/>
      <c r="GL525" s="329"/>
      <c r="GM525" s="329"/>
      <c r="GN525" s="329"/>
      <c r="GO525" s="329"/>
      <c r="GP525" s="329"/>
      <c r="GQ525" s="329"/>
      <c r="GR525" s="329"/>
      <c r="GS525" s="329"/>
      <c r="GT525" s="329"/>
      <c r="GU525" s="329"/>
      <c r="GV525" s="329"/>
      <c r="GW525" s="329"/>
      <c r="GX525" s="329"/>
      <c r="GY525" s="329"/>
      <c r="GZ525" s="329"/>
      <c r="HA525" s="329"/>
      <c r="HB525" s="329"/>
      <c r="HC525" s="329"/>
      <c r="HD525" s="329"/>
      <c r="HE525" s="329"/>
      <c r="HF525" s="329"/>
      <c r="HG525" s="329"/>
      <c r="HH525" s="329"/>
      <c r="HI525" s="329"/>
      <c r="HJ525" s="329"/>
      <c r="HK525" s="329"/>
      <c r="HL525" s="329"/>
      <c r="HM525" s="329"/>
      <c r="HN525" s="329"/>
      <c r="HO525" s="329"/>
      <c r="HP525" s="329"/>
      <c r="HQ525" s="329"/>
      <c r="HR525" s="329"/>
      <c r="HS525" s="329"/>
      <c r="HT525" s="329"/>
      <c r="HU525" s="329"/>
      <c r="HV525" s="329"/>
      <c r="HW525" s="329"/>
      <c r="HX525" s="329"/>
      <c r="HY525" s="329"/>
      <c r="HZ525" s="329"/>
      <c r="IA525" s="329"/>
      <c r="IB525" s="329"/>
      <c r="IC525" s="329"/>
      <c r="ID525" s="329"/>
      <c r="IE525" s="329"/>
      <c r="IF525" s="329"/>
      <c r="IG525" s="329"/>
      <c r="IH525" s="329"/>
      <c r="II525" s="329"/>
      <c r="IJ525" s="329"/>
      <c r="IK525" s="329"/>
      <c r="IL525" s="329"/>
      <c r="IM525" s="329"/>
      <c r="IN525" s="329"/>
      <c r="IO525" s="329"/>
      <c r="IP525" s="329"/>
      <c r="IQ525" s="329"/>
      <c r="IR525" s="329"/>
      <c r="IS525" s="329"/>
      <c r="IT525" s="329"/>
      <c r="IU525" s="329"/>
      <c r="IV525" s="329"/>
      <c r="IW525" s="329"/>
      <c r="IX525" s="329"/>
      <c r="IY525" s="329"/>
      <c r="IZ525" s="329"/>
      <c r="JA525" s="329"/>
      <c r="JB525" s="329"/>
      <c r="JC525" s="329"/>
      <c r="JD525" s="329"/>
      <c r="JE525" s="329"/>
      <c r="JF525" s="329"/>
      <c r="JG525" s="329"/>
      <c r="JH525" s="329"/>
      <c r="JI525" s="329"/>
      <c r="JJ525" s="329"/>
      <c r="JK525" s="329"/>
      <c r="JL525" s="329"/>
      <c r="JM525" s="329"/>
      <c r="JN525" s="329"/>
      <c r="JO525" s="329"/>
      <c r="JP525" s="329"/>
      <c r="JQ525" s="329"/>
      <c r="JR525" s="329"/>
      <c r="JS525" s="329"/>
      <c r="JT525" s="329"/>
      <c r="JU525" s="329"/>
      <c r="JV525" s="329"/>
      <c r="JW525" s="329"/>
      <c r="JX525" s="329"/>
      <c r="JY525" s="329"/>
      <c r="JZ525" s="329"/>
      <c r="KA525" s="329"/>
      <c r="KB525" s="329"/>
      <c r="KC525" s="329"/>
      <c r="KD525" s="329"/>
      <c r="KE525" s="329"/>
      <c r="KF525" s="329"/>
      <c r="KG525" s="329"/>
      <c r="KH525" s="329"/>
      <c r="KI525" s="329"/>
      <c r="KJ525" s="329"/>
      <c r="KK525" s="329"/>
      <c r="KL525" s="329"/>
      <c r="KM525" s="329"/>
      <c r="KN525" s="329"/>
      <c r="KO525" s="329"/>
      <c r="KP525" s="329"/>
      <c r="KQ525" s="329"/>
      <c r="KR525" s="329"/>
      <c r="KS525" s="329"/>
      <c r="KT525" s="329"/>
      <c r="KU525" s="329"/>
      <c r="KV525" s="329"/>
      <c r="KW525" s="329"/>
      <c r="KX525" s="329"/>
      <c r="KY525" s="329"/>
      <c r="KZ525" s="329"/>
      <c r="LA525" s="329"/>
      <c r="LB525" s="329"/>
      <c r="LC525" s="329"/>
      <c r="LD525" s="329"/>
      <c r="LE525" s="329"/>
      <c r="LF525" s="329"/>
      <c r="LG525" s="329"/>
      <c r="LH525" s="329"/>
      <c r="LI525" s="329"/>
      <c r="LJ525" s="329"/>
      <c r="LK525" s="329"/>
      <c r="LL525" s="329"/>
      <c r="LM525" s="329"/>
      <c r="LN525" s="329"/>
      <c r="LO525" s="329"/>
      <c r="LP525" s="329"/>
      <c r="LQ525" s="329"/>
      <c r="LR525" s="329"/>
      <c r="LS525" s="329"/>
      <c r="LT525" s="329"/>
      <c r="LU525" s="329"/>
      <c r="LV525" s="329"/>
      <c r="LW525" s="329"/>
      <c r="LX525" s="329"/>
      <c r="LY525" s="329"/>
      <c r="LZ525" s="329"/>
      <c r="MA525" s="329"/>
      <c r="MB525" s="329"/>
      <c r="MC525" s="329"/>
      <c r="MD525" s="329"/>
      <c r="ME525" s="329"/>
      <c r="MF525" s="329"/>
      <c r="MG525" s="329"/>
      <c r="MH525" s="329"/>
      <c r="MI525" s="329"/>
      <c r="MJ525" s="329"/>
      <c r="MK525" s="329"/>
      <c r="ML525" s="329"/>
      <c r="MM525" s="329"/>
      <c r="MN525" s="329"/>
      <c r="MO525" s="329"/>
      <c r="MP525" s="329"/>
      <c r="MQ525" s="329"/>
      <c r="MR525" s="329"/>
      <c r="MS525" s="329"/>
      <c r="MT525" s="329"/>
      <c r="MU525" s="329"/>
      <c r="MV525" s="329"/>
      <c r="MW525" s="329"/>
      <c r="MX525" s="329"/>
      <c r="MY525" s="329"/>
      <c r="MZ525" s="329"/>
      <c r="NA525" s="329"/>
      <c r="NB525" s="329"/>
      <c r="NC525" s="329"/>
      <c r="ND525" s="329"/>
      <c r="NE525" s="329"/>
      <c r="NF525" s="329"/>
      <c r="NG525" s="329"/>
      <c r="NH525" s="329"/>
      <c r="NI525" s="329"/>
      <c r="NJ525" s="329"/>
      <c r="NK525" s="329"/>
      <c r="NL525" s="329"/>
      <c r="NM525" s="329"/>
      <c r="NN525" s="329"/>
      <c r="NO525" s="329"/>
      <c r="NP525" s="329"/>
      <c r="NQ525" s="329"/>
      <c r="NR525" s="329"/>
      <c r="NS525" s="329"/>
      <c r="NT525" s="329"/>
      <c r="NU525" s="329"/>
      <c r="NV525" s="329"/>
      <c r="NW525" s="329"/>
      <c r="NX525" s="329"/>
      <c r="NY525" s="329"/>
      <c r="NZ525" s="329"/>
      <c r="OA525" s="329"/>
      <c r="OB525" s="329"/>
      <c r="OC525" s="329"/>
      <c r="OD525" s="329"/>
      <c r="OE525" s="329"/>
      <c r="OF525" s="329"/>
      <c r="OG525" s="329"/>
      <c r="OH525" s="329"/>
      <c r="OI525" s="329"/>
      <c r="OJ525" s="329"/>
      <c r="OK525" s="329"/>
      <c r="OL525" s="329"/>
      <c r="OM525" s="329"/>
      <c r="ON525" s="329"/>
      <c r="OO525" s="329"/>
      <c r="OP525" s="329"/>
      <c r="OQ525" s="329"/>
      <c r="OR525" s="329"/>
      <c r="OS525" s="329"/>
      <c r="OT525" s="329"/>
      <c r="OU525" s="329"/>
      <c r="OV525" s="329"/>
      <c r="OW525" s="329"/>
      <c r="OX525" s="329"/>
      <c r="OY525" s="329"/>
      <c r="OZ525" s="329"/>
      <c r="PA525" s="329"/>
      <c r="PB525" s="329"/>
      <c r="PC525" s="329"/>
      <c r="PD525" s="329"/>
      <c r="PE525" s="329"/>
      <c r="PF525" s="329"/>
      <c r="PG525" s="329"/>
      <c r="PH525" s="329"/>
      <c r="PI525" s="329"/>
      <c r="PJ525" s="329"/>
      <c r="PK525" s="329"/>
      <c r="PL525" s="329"/>
      <c r="PM525" s="329"/>
      <c r="PN525" s="329"/>
      <c r="PO525" s="329"/>
      <c r="PP525" s="329"/>
      <c r="PQ525" s="329"/>
      <c r="PR525" s="329"/>
      <c r="PS525" s="329"/>
      <c r="PT525" s="329"/>
      <c r="PU525" s="329"/>
      <c r="PV525" s="329"/>
      <c r="PW525" s="329"/>
      <c r="PX525" s="329"/>
      <c r="PY525" s="329"/>
      <c r="PZ525" s="329"/>
      <c r="QA525" s="329"/>
      <c r="QB525" s="329"/>
      <c r="QC525" s="329"/>
      <c r="QD525" s="329"/>
      <c r="QE525" s="329"/>
      <c r="QF525" s="329"/>
      <c r="QG525" s="329"/>
      <c r="QH525" s="329"/>
      <c r="QI525" s="329"/>
      <c r="QJ525" s="329"/>
      <c r="QK525" s="329"/>
      <c r="QL525" s="329"/>
      <c r="QM525" s="329"/>
      <c r="QN525" s="329"/>
      <c r="QO525" s="329"/>
      <c r="QP525" s="329"/>
      <c r="QQ525" s="329"/>
      <c r="QR525" s="329"/>
      <c r="QS525" s="329"/>
      <c r="QT525" s="329"/>
      <c r="QU525" s="329"/>
      <c r="QV525" s="329"/>
      <c r="QW525" s="329"/>
      <c r="QX525" s="329"/>
      <c r="QY525" s="329"/>
      <c r="QZ525" s="329"/>
      <c r="RA525" s="329"/>
      <c r="RB525" s="329"/>
      <c r="RC525" s="329"/>
      <c r="RD525" s="329"/>
      <c r="RE525" s="329"/>
      <c r="RF525" s="329"/>
      <c r="RG525" s="329"/>
      <c r="RH525" s="329"/>
      <c r="RI525" s="329"/>
      <c r="RJ525" s="329"/>
      <c r="RK525" s="329"/>
      <c r="RL525" s="329"/>
      <c r="RM525" s="329"/>
      <c r="RN525" s="329"/>
      <c r="RO525" s="329"/>
      <c r="RP525" s="329"/>
      <c r="RQ525" s="329"/>
      <c r="RR525" s="329"/>
      <c r="RS525" s="329"/>
      <c r="RT525" s="329"/>
      <c r="RU525" s="329"/>
      <c r="RV525" s="329"/>
      <c r="RW525" s="329"/>
      <c r="RX525" s="329"/>
      <c r="RY525" s="329"/>
      <c r="RZ525" s="329"/>
      <c r="SA525" s="329"/>
      <c r="SB525" s="329"/>
      <c r="SC525" s="329"/>
      <c r="SD525" s="329"/>
      <c r="SE525" s="329"/>
      <c r="SF525" s="329"/>
      <c r="SG525" s="329"/>
      <c r="SH525" s="329"/>
      <c r="SI525" s="329"/>
      <c r="SJ525" s="329"/>
      <c r="SK525" s="329"/>
      <c r="SL525" s="329"/>
      <c r="SM525" s="329"/>
      <c r="SN525" s="329"/>
      <c r="SO525" s="329"/>
      <c r="SP525" s="329"/>
      <c r="SQ525" s="329"/>
      <c r="SR525" s="329"/>
      <c r="SS525" s="329"/>
      <c r="ST525" s="329"/>
      <c r="SU525" s="329"/>
      <c r="SV525" s="329"/>
      <c r="SW525" s="329"/>
      <c r="SX525" s="329"/>
      <c r="SY525" s="329"/>
      <c r="SZ525" s="329"/>
      <c r="TA525" s="329"/>
      <c r="TB525" s="329"/>
      <c r="TC525" s="329"/>
      <c r="TD525" s="329"/>
      <c r="TE525" s="329"/>
      <c r="TF525" s="329"/>
      <c r="TG525" s="329"/>
      <c r="TH525" s="329"/>
      <c r="TI525" s="329"/>
      <c r="TJ525" s="329"/>
      <c r="TK525" s="329"/>
      <c r="TL525" s="329"/>
      <c r="TM525" s="329"/>
      <c r="TN525" s="329"/>
      <c r="TO525" s="329"/>
      <c r="TP525" s="329"/>
      <c r="TQ525" s="329"/>
      <c r="TR525" s="329"/>
      <c r="TS525" s="329"/>
      <c r="TT525" s="329"/>
      <c r="TU525" s="329"/>
      <c r="TV525" s="329"/>
      <c r="TW525" s="329"/>
      <c r="TX525" s="329"/>
      <c r="TY525" s="329"/>
      <c r="TZ525" s="329"/>
      <c r="UA525" s="329"/>
      <c r="UB525" s="329"/>
      <c r="UC525" s="329"/>
      <c r="UD525" s="329"/>
      <c r="UE525" s="329"/>
      <c r="UF525" s="329"/>
      <c r="UG525" s="329"/>
      <c r="UH525" s="329"/>
      <c r="UI525" s="329"/>
      <c r="UJ525" s="329"/>
      <c r="UK525" s="329"/>
      <c r="UL525" s="329"/>
      <c r="UM525" s="329"/>
      <c r="UN525" s="329"/>
      <c r="UO525" s="329"/>
      <c r="UP525" s="329"/>
      <c r="UQ525" s="329"/>
      <c r="UR525" s="329"/>
      <c r="US525" s="329"/>
      <c r="UT525" s="329"/>
      <c r="UU525" s="329"/>
      <c r="UV525" s="329"/>
      <c r="UW525" s="329"/>
      <c r="UX525" s="329"/>
      <c r="UY525" s="329"/>
      <c r="UZ525" s="329"/>
      <c r="VA525" s="329"/>
      <c r="VB525" s="329"/>
      <c r="VC525" s="329"/>
      <c r="VD525" s="329"/>
      <c r="VE525" s="329"/>
      <c r="VF525" s="329"/>
      <c r="VG525" s="329"/>
      <c r="VH525" s="329"/>
      <c r="VI525" s="329"/>
      <c r="VJ525" s="329"/>
      <c r="VK525" s="329"/>
      <c r="VL525" s="329"/>
      <c r="VM525" s="329"/>
      <c r="VN525" s="329"/>
      <c r="VO525" s="329"/>
      <c r="VP525" s="329"/>
      <c r="VQ525" s="329"/>
      <c r="VR525" s="329"/>
      <c r="VS525" s="329"/>
      <c r="VT525" s="329"/>
      <c r="VU525" s="329"/>
      <c r="VV525" s="329"/>
      <c r="VW525" s="329"/>
      <c r="VX525" s="329"/>
      <c r="VY525" s="329"/>
      <c r="VZ525" s="329"/>
      <c r="WA525" s="329"/>
      <c r="WB525" s="329"/>
      <c r="WC525" s="329"/>
      <c r="WD525" s="329"/>
      <c r="WE525" s="329"/>
      <c r="WF525" s="329"/>
      <c r="WG525" s="329"/>
      <c r="WH525" s="329"/>
      <c r="WI525" s="329"/>
      <c r="WJ525" s="329"/>
      <c r="WK525" s="329"/>
      <c r="WL525" s="329"/>
      <c r="WM525" s="329"/>
      <c r="WN525" s="329"/>
      <c r="WO525" s="329"/>
      <c r="WP525" s="329"/>
      <c r="WQ525" s="329"/>
      <c r="WR525" s="329"/>
      <c r="WS525" s="329"/>
      <c r="WT525" s="329"/>
      <c r="WU525" s="329"/>
      <c r="WV525" s="329"/>
      <c r="WW525" s="329"/>
      <c r="WX525" s="329"/>
      <c r="WY525" s="329"/>
      <c r="WZ525" s="329"/>
      <c r="XA525" s="329"/>
      <c r="XB525" s="329"/>
      <c r="XC525" s="329"/>
      <c r="XD525" s="329"/>
      <c r="XE525" s="329"/>
      <c r="XF525" s="329"/>
      <c r="XG525" s="329"/>
      <c r="XH525" s="329"/>
      <c r="XI525" s="329"/>
      <c r="XJ525" s="329"/>
      <c r="XK525" s="329"/>
      <c r="XL525" s="329"/>
      <c r="XM525" s="329"/>
      <c r="XN525" s="329"/>
      <c r="XO525" s="329"/>
      <c r="XP525" s="329"/>
      <c r="XQ525" s="329"/>
      <c r="XR525" s="329"/>
      <c r="XS525" s="329"/>
      <c r="XT525" s="329"/>
      <c r="XU525" s="329"/>
      <c r="XV525" s="329"/>
      <c r="XW525" s="329"/>
      <c r="XX525" s="329"/>
      <c r="XY525" s="329"/>
      <c r="XZ525" s="329"/>
      <c r="YA525" s="329"/>
      <c r="YB525" s="329"/>
      <c r="YC525" s="329"/>
      <c r="YD525" s="329"/>
      <c r="YE525" s="329"/>
      <c r="YF525" s="329"/>
      <c r="YG525" s="329"/>
      <c r="YH525" s="329"/>
      <c r="YI525" s="329"/>
      <c r="YJ525" s="329"/>
      <c r="YK525" s="329"/>
      <c r="YL525" s="329"/>
      <c r="YM525" s="329"/>
      <c r="YN525" s="329"/>
      <c r="YO525" s="329"/>
      <c r="YP525" s="329"/>
      <c r="YQ525" s="329"/>
      <c r="YR525" s="329"/>
      <c r="YS525" s="329"/>
      <c r="YT525" s="329"/>
      <c r="YU525" s="329"/>
      <c r="YV525" s="329"/>
      <c r="YW525" s="329"/>
      <c r="YX525" s="329"/>
      <c r="YY525" s="329"/>
      <c r="YZ525" s="329"/>
      <c r="ZA525" s="329"/>
      <c r="ZB525" s="329"/>
      <c r="ZC525" s="329"/>
      <c r="ZD525" s="329"/>
      <c r="ZE525" s="329"/>
      <c r="ZF525" s="329"/>
      <c r="ZG525" s="329"/>
      <c r="ZH525" s="329"/>
      <c r="ZI525" s="329"/>
      <c r="ZJ525" s="329"/>
      <c r="ZK525" s="329"/>
      <c r="ZL525" s="329"/>
      <c r="ZM525" s="329"/>
      <c r="ZN525" s="329"/>
      <c r="ZO525" s="329"/>
      <c r="ZP525" s="329"/>
      <c r="ZQ525" s="329"/>
      <c r="ZR525" s="329"/>
      <c r="ZS525" s="329"/>
      <c r="ZT525" s="329"/>
      <c r="ZU525" s="329"/>
      <c r="ZV525" s="329"/>
      <c r="ZW525" s="329"/>
      <c r="ZX525" s="329"/>
      <c r="ZY525" s="329"/>
      <c r="ZZ525" s="329"/>
      <c r="AAA525" s="329"/>
      <c r="AAB525" s="329"/>
      <c r="AAC525" s="329"/>
      <c r="AAD525" s="329"/>
      <c r="AAE525" s="329"/>
      <c r="AAF525" s="329"/>
      <c r="AAG525" s="329"/>
      <c r="AAH525" s="329"/>
      <c r="AAI525" s="329"/>
      <c r="AAJ525" s="329"/>
      <c r="AAK525" s="329"/>
      <c r="AAL525" s="329"/>
      <c r="AAM525" s="329"/>
      <c r="AAN525" s="329"/>
      <c r="AAO525" s="329"/>
      <c r="AAP525" s="329"/>
      <c r="AAQ525" s="329"/>
      <c r="AAR525" s="329"/>
      <c r="AAS525" s="329"/>
      <c r="AAT525" s="329"/>
      <c r="AAU525" s="329"/>
      <c r="AAV525" s="329"/>
      <c r="AAW525" s="329"/>
      <c r="AAX525" s="329"/>
      <c r="AAY525" s="329"/>
      <c r="AAZ525" s="329"/>
      <c r="ABA525" s="329"/>
      <c r="ABB525" s="329"/>
      <c r="ABC525" s="329"/>
      <c r="ABD525" s="329"/>
      <c r="ABE525" s="329"/>
      <c r="ABF525" s="329"/>
      <c r="ABG525" s="329"/>
      <c r="ABH525" s="329"/>
      <c r="ABI525" s="329"/>
      <c r="ABJ525" s="329"/>
      <c r="ABK525" s="329"/>
      <c r="ABL525" s="329"/>
      <c r="ABM525" s="329"/>
      <c r="ABN525" s="329"/>
      <c r="ABO525" s="329"/>
      <c r="ABP525" s="329"/>
      <c r="ABQ525" s="329"/>
      <c r="ABR525" s="329"/>
      <c r="ABS525" s="329"/>
      <c r="ABT525" s="329"/>
      <c r="ABU525" s="329"/>
      <c r="ABV525" s="329"/>
      <c r="ABW525" s="329"/>
      <c r="ABX525" s="329"/>
      <c r="ABY525" s="329"/>
      <c r="ABZ525" s="329"/>
      <c r="ACA525" s="329"/>
      <c r="ACB525" s="329"/>
      <c r="ACC525" s="329"/>
      <c r="ACD525" s="329"/>
      <c r="ACE525" s="329"/>
      <c r="ACF525" s="329"/>
      <c r="ACG525" s="329"/>
      <c r="ACH525" s="329"/>
      <c r="ACI525" s="329"/>
      <c r="ACJ525" s="329"/>
      <c r="ACK525" s="329"/>
      <c r="ACL525" s="329"/>
      <c r="ACM525" s="329"/>
      <c r="ACN525" s="329"/>
      <c r="ACO525" s="329"/>
      <c r="ACP525" s="329"/>
      <c r="ACQ525" s="329"/>
      <c r="ACR525" s="329"/>
      <c r="ACS525" s="329"/>
      <c r="ACT525" s="329"/>
      <c r="ACU525" s="329"/>
      <c r="ACV525" s="329"/>
      <c r="ACW525" s="329"/>
      <c r="ACX525" s="329"/>
      <c r="ACY525" s="329"/>
      <c r="ACZ525" s="329"/>
      <c r="ADA525" s="329"/>
      <c r="ADB525" s="329"/>
      <c r="ADC525" s="329"/>
      <c r="ADD525" s="329"/>
      <c r="ADE525" s="329"/>
      <c r="ADF525" s="329"/>
      <c r="ADG525" s="329"/>
      <c r="ADH525" s="329"/>
      <c r="ADI525" s="329"/>
      <c r="ADJ525" s="329"/>
      <c r="ADK525" s="329"/>
      <c r="ADL525" s="329"/>
      <c r="ADM525" s="329"/>
      <c r="ADN525" s="329"/>
      <c r="ADO525" s="329"/>
      <c r="ADP525" s="329"/>
      <c r="ADQ525" s="329"/>
      <c r="ADR525" s="329"/>
      <c r="ADS525" s="329"/>
      <c r="ADT525" s="329"/>
      <c r="ADU525" s="329"/>
      <c r="ADV525" s="329"/>
      <c r="ADW525" s="329"/>
      <c r="ADX525" s="329"/>
      <c r="ADY525" s="329"/>
      <c r="ADZ525" s="329"/>
      <c r="AEA525" s="329"/>
      <c r="AEB525" s="329"/>
      <c r="AEC525" s="329"/>
      <c r="AED525" s="329"/>
      <c r="AEE525" s="329"/>
      <c r="AEF525" s="329"/>
      <c r="AEG525" s="329"/>
      <c r="AEH525" s="329"/>
      <c r="AEI525" s="329"/>
      <c r="AEJ525" s="329"/>
      <c r="AEK525" s="329"/>
      <c r="AEL525" s="329"/>
      <c r="AEM525" s="329"/>
      <c r="AEN525" s="329"/>
      <c r="AEO525" s="329"/>
      <c r="AEP525" s="329"/>
      <c r="AEQ525" s="329"/>
      <c r="AER525" s="329"/>
      <c r="AES525" s="329"/>
      <c r="AET525" s="329"/>
      <c r="AEU525" s="329"/>
      <c r="AEV525" s="329"/>
      <c r="AEW525" s="329"/>
      <c r="AEX525" s="329"/>
      <c r="AEY525" s="329"/>
      <c r="AEZ525" s="329"/>
      <c r="AFA525" s="329"/>
      <c r="AFB525" s="329"/>
      <c r="AFC525" s="329"/>
      <c r="AFD525" s="329"/>
      <c r="AFE525" s="329"/>
      <c r="AFF525" s="329"/>
      <c r="AFG525" s="329"/>
      <c r="AFH525" s="329"/>
      <c r="AFI525" s="329"/>
      <c r="AFJ525" s="329"/>
      <c r="AFK525" s="329"/>
      <c r="AFL525" s="329"/>
      <c r="AFM525" s="329"/>
      <c r="AFN525" s="329"/>
      <c r="AFO525" s="329"/>
      <c r="AFP525" s="329"/>
      <c r="AFQ525" s="329"/>
      <c r="AFR525" s="329"/>
      <c r="AFS525" s="329"/>
      <c r="AFT525" s="329"/>
      <c r="AFU525" s="329"/>
      <c r="AFV525" s="329"/>
      <c r="AFW525" s="329"/>
      <c r="AFX525" s="329"/>
      <c r="AFY525" s="329"/>
      <c r="AFZ525" s="329"/>
      <c r="AGA525" s="329"/>
      <c r="AGB525" s="329"/>
      <c r="AGC525" s="329"/>
      <c r="AGD525" s="329"/>
      <c r="AGE525" s="329"/>
      <c r="AGF525" s="329"/>
      <c r="AGG525" s="329"/>
      <c r="AGH525" s="329"/>
      <c r="AGI525" s="329"/>
      <c r="AGJ525" s="329"/>
      <c r="AGK525" s="329"/>
      <c r="AGL525" s="329"/>
      <c r="AGM525" s="329"/>
      <c r="AGN525" s="329"/>
      <c r="AGO525" s="329"/>
      <c r="AGP525" s="329"/>
      <c r="AGQ525" s="329"/>
      <c r="AGR525" s="329"/>
      <c r="AGS525" s="329"/>
      <c r="AGT525" s="329"/>
      <c r="AGU525" s="329"/>
      <c r="AGV525" s="329"/>
      <c r="AGW525" s="329"/>
      <c r="AGX525" s="329"/>
      <c r="AGY525" s="329"/>
      <c r="AGZ525" s="329"/>
      <c r="AHA525" s="329"/>
      <c r="AHB525" s="329"/>
      <c r="AHC525" s="329"/>
      <c r="AHD525" s="329"/>
      <c r="AHE525" s="329"/>
      <c r="AHF525" s="329"/>
      <c r="AHG525" s="329"/>
      <c r="AHH525" s="329"/>
      <c r="AHI525" s="329"/>
      <c r="AHJ525" s="329"/>
      <c r="AHK525" s="329"/>
      <c r="AHL525" s="329"/>
      <c r="AHM525" s="329"/>
      <c r="AHN525" s="329"/>
      <c r="AHO525" s="329"/>
      <c r="AHP525" s="329"/>
      <c r="AHQ525" s="329"/>
      <c r="AHR525" s="329"/>
      <c r="AHS525" s="329"/>
      <c r="AHT525" s="329"/>
      <c r="AHU525" s="329"/>
      <c r="AHV525" s="329"/>
      <c r="AHW525" s="329"/>
      <c r="AHX525" s="329"/>
      <c r="AHY525" s="329"/>
      <c r="AHZ525" s="329"/>
      <c r="AIA525" s="329"/>
      <c r="AIB525" s="329"/>
      <c r="AIC525" s="329"/>
      <c r="AID525" s="329"/>
      <c r="AIE525" s="329"/>
      <c r="AIF525" s="329"/>
      <c r="AIG525" s="329"/>
      <c r="AIH525" s="329"/>
      <c r="AII525" s="329"/>
      <c r="AIJ525" s="329"/>
      <c r="AIK525" s="329"/>
      <c r="AIL525" s="329"/>
      <c r="AIM525" s="329"/>
      <c r="AIN525" s="329"/>
      <c r="AIO525" s="329"/>
      <c r="AIP525" s="329"/>
      <c r="AIQ525" s="329"/>
      <c r="AIR525" s="329"/>
      <c r="AIS525" s="329"/>
      <c r="AIT525" s="329"/>
      <c r="AIU525" s="329"/>
      <c r="AIV525" s="329"/>
      <c r="AIW525" s="329"/>
      <c r="AIX525" s="329"/>
      <c r="AIY525" s="329"/>
      <c r="AIZ525" s="329"/>
      <c r="AJA525" s="329"/>
      <c r="AJB525" s="329"/>
      <c r="AJC525" s="329"/>
      <c r="AJD525" s="329"/>
      <c r="AJE525" s="329"/>
      <c r="AJF525" s="329"/>
      <c r="AJG525" s="329"/>
      <c r="AJH525" s="329"/>
      <c r="AJI525" s="329"/>
      <c r="AJJ525" s="329"/>
      <c r="AJK525" s="329"/>
      <c r="AJL525" s="329"/>
      <c r="AJM525" s="329"/>
      <c r="AJN525" s="329"/>
      <c r="AJO525" s="329"/>
      <c r="AJP525" s="329"/>
      <c r="AJQ525" s="329"/>
      <c r="AJR525" s="329"/>
      <c r="AJS525" s="329"/>
      <c r="AJT525" s="329"/>
      <c r="AJU525" s="329"/>
      <c r="AJV525" s="329"/>
      <c r="AJW525" s="329"/>
      <c r="AJX525" s="329"/>
      <c r="AJY525" s="329"/>
      <c r="AJZ525" s="329"/>
      <c r="AKA525" s="329"/>
      <c r="AKB525" s="329"/>
      <c r="AKC525" s="329"/>
      <c r="AKD525" s="329"/>
      <c r="AKE525" s="329"/>
      <c r="AKF525" s="329"/>
      <c r="AKG525" s="329"/>
      <c r="AKH525" s="329"/>
      <c r="AKI525" s="329"/>
      <c r="AKJ525" s="329"/>
      <c r="AKK525" s="329"/>
      <c r="AKL525" s="329"/>
      <c r="AKM525" s="329"/>
      <c r="AKN525" s="329"/>
      <c r="AKO525" s="329"/>
      <c r="AKP525" s="329"/>
      <c r="AKQ525" s="329"/>
      <c r="AKR525" s="329"/>
      <c r="AKS525" s="329"/>
      <c r="AKT525" s="329"/>
      <c r="AKU525" s="329"/>
      <c r="AKV525" s="329"/>
      <c r="AKW525" s="329"/>
      <c r="AKX525" s="329"/>
      <c r="AKY525" s="329"/>
      <c r="AKZ525" s="329"/>
      <c r="ALA525" s="329"/>
      <c r="ALB525" s="329"/>
      <c r="ALC525" s="329"/>
      <c r="ALD525" s="329"/>
      <c r="ALE525" s="329"/>
      <c r="ALF525" s="329"/>
      <c r="ALG525" s="329"/>
      <c r="ALH525" s="329"/>
      <c r="ALI525" s="329"/>
      <c r="ALJ525" s="329"/>
      <c r="ALK525" s="329"/>
      <c r="ALL525" s="329"/>
      <c r="ALM525" s="329"/>
      <c r="ALN525" s="329"/>
      <c r="ALO525" s="329"/>
      <c r="ALP525" s="329"/>
      <c r="ALQ525" s="329"/>
      <c r="ALR525" s="329"/>
      <c r="ALS525" s="329"/>
      <c r="ALT525" s="329"/>
      <c r="ALU525" s="329"/>
      <c r="ALV525" s="329"/>
      <c r="ALW525" s="329"/>
      <c r="ALX525" s="329"/>
      <c r="ALY525" s="329"/>
      <c r="ALZ525" s="329"/>
      <c r="AMA525" s="329"/>
      <c r="AMB525" s="329"/>
      <c r="AMC525" s="329"/>
      <c r="AMD525" s="329"/>
      <c r="AME525" s="329"/>
      <c r="AMF525" s="329"/>
      <c r="AMG525" s="329"/>
      <c r="AMH525" s="329"/>
      <c r="AMI525" s="329"/>
      <c r="AMJ525" s="329"/>
      <c r="AMK525" s="329"/>
      <c r="AML525" s="329"/>
      <c r="AMM525" s="329"/>
      <c r="AMN525" s="329"/>
      <c r="AMO525" s="329"/>
      <c r="AMP525" s="329"/>
      <c r="AMQ525" s="329"/>
      <c r="AMR525" s="329"/>
      <c r="AMS525" s="329"/>
      <c r="AMT525" s="329"/>
      <c r="AMU525" s="329"/>
      <c r="AMV525" s="329"/>
      <c r="AMW525" s="329"/>
      <c r="AMX525" s="329"/>
      <c r="AMY525" s="329"/>
      <c r="AMZ525" s="329"/>
      <c r="ANA525" s="329"/>
      <c r="ANB525" s="329"/>
      <c r="ANC525" s="329"/>
      <c r="AND525" s="329"/>
      <c r="ANE525" s="329"/>
      <c r="ANF525" s="329"/>
      <c r="ANG525" s="329"/>
      <c r="ANH525" s="329"/>
      <c r="ANI525" s="329"/>
      <c r="ANJ525" s="329"/>
      <c r="ANK525" s="329"/>
      <c r="ANL525" s="329"/>
      <c r="ANM525" s="329"/>
      <c r="ANN525" s="329"/>
      <c r="ANO525" s="329"/>
      <c r="ANP525" s="329"/>
      <c r="ANQ525" s="329"/>
      <c r="ANR525" s="329"/>
      <c r="ANS525" s="329"/>
      <c r="ANT525" s="329"/>
      <c r="ANU525" s="329"/>
      <c r="ANV525" s="329"/>
      <c r="ANW525" s="329"/>
      <c r="ANX525" s="329"/>
      <c r="ANY525" s="329"/>
      <c r="ANZ525" s="329"/>
      <c r="AOA525" s="329"/>
      <c r="AOB525" s="329"/>
      <c r="AOC525" s="329"/>
      <c r="AOD525" s="329"/>
      <c r="AOE525" s="329"/>
      <c r="AOF525" s="329"/>
      <c r="AOG525" s="329"/>
      <c r="AOH525" s="329"/>
      <c r="AOI525" s="329"/>
      <c r="AOJ525" s="329"/>
      <c r="AOK525" s="329"/>
      <c r="AOL525" s="329"/>
      <c r="AOM525" s="329"/>
      <c r="AON525" s="329"/>
      <c r="AOO525" s="329"/>
      <c r="AOP525" s="329"/>
      <c r="AOQ525" s="329"/>
      <c r="AOR525" s="329"/>
      <c r="AOS525" s="329"/>
      <c r="AOT525" s="329"/>
      <c r="AOU525" s="329"/>
      <c r="AOV525" s="329"/>
      <c r="AOW525" s="329"/>
      <c r="AOX525" s="329"/>
      <c r="AOY525" s="329"/>
      <c r="AOZ525" s="329"/>
      <c r="APA525" s="329"/>
      <c r="APB525" s="329"/>
      <c r="APC525" s="329"/>
      <c r="APD525" s="329"/>
      <c r="APE525" s="329"/>
      <c r="APF525" s="329"/>
      <c r="APG525" s="329"/>
      <c r="APH525" s="329"/>
      <c r="API525" s="329"/>
      <c r="APJ525" s="329"/>
      <c r="APK525" s="329"/>
      <c r="APL525" s="329"/>
      <c r="APM525" s="329"/>
      <c r="APN525" s="329"/>
      <c r="APO525" s="329"/>
      <c r="APP525" s="329"/>
      <c r="APQ525" s="329"/>
      <c r="APR525" s="329"/>
      <c r="APS525" s="329"/>
      <c r="APT525" s="329"/>
      <c r="APU525" s="329"/>
      <c r="APV525" s="329"/>
      <c r="APW525" s="329"/>
      <c r="APX525" s="329"/>
      <c r="APY525" s="329"/>
      <c r="APZ525" s="329"/>
      <c r="AQA525" s="329"/>
      <c r="AQB525" s="329"/>
      <c r="AQC525" s="329"/>
      <c r="AQD525" s="329"/>
      <c r="AQE525" s="329"/>
      <c r="AQF525" s="329"/>
      <c r="AQG525" s="329"/>
      <c r="AQH525" s="329"/>
      <c r="AQI525" s="329"/>
      <c r="AQJ525" s="329"/>
      <c r="AQK525" s="329"/>
      <c r="AQL525" s="329"/>
      <c r="AQM525" s="329"/>
      <c r="AQN525" s="329"/>
      <c r="AQO525" s="329"/>
      <c r="AQP525" s="329"/>
      <c r="AQQ525" s="329"/>
      <c r="AQR525" s="329"/>
      <c r="AQS525" s="329"/>
      <c r="AQT525" s="329"/>
      <c r="AQU525" s="329"/>
      <c r="AQV525" s="329"/>
      <c r="AQW525" s="329"/>
      <c r="AQX525" s="329"/>
      <c r="AQY525" s="329"/>
      <c r="AQZ525" s="329"/>
      <c r="ARA525" s="329"/>
      <c r="ARB525" s="329"/>
      <c r="ARC525" s="329"/>
      <c r="ARD525" s="329"/>
      <c r="ARE525" s="329"/>
      <c r="ARF525" s="329"/>
      <c r="ARG525" s="329"/>
      <c r="ARH525" s="329"/>
      <c r="ARI525" s="329"/>
      <c r="ARJ525" s="329"/>
      <c r="ARK525" s="329"/>
      <c r="ARL525" s="329"/>
      <c r="ARM525" s="329"/>
      <c r="ARN525" s="329"/>
      <c r="ARO525" s="329"/>
      <c r="ARP525" s="329"/>
      <c r="ARQ525" s="329"/>
      <c r="ARR525" s="329"/>
      <c r="ARS525" s="329"/>
      <c r="ART525" s="329"/>
      <c r="ARU525" s="329"/>
      <c r="ARV525" s="329"/>
      <c r="ARW525" s="329"/>
      <c r="ARX525" s="329"/>
      <c r="ARY525" s="329"/>
      <c r="ARZ525" s="329"/>
      <c r="ASA525" s="329"/>
      <c r="ASB525" s="329"/>
      <c r="ASC525" s="329"/>
      <c r="ASD525" s="329"/>
      <c r="ASE525" s="329"/>
      <c r="ASF525" s="329"/>
      <c r="ASG525" s="329"/>
      <c r="ASH525" s="329"/>
      <c r="ASI525" s="329"/>
      <c r="ASJ525" s="329"/>
      <c r="ASK525" s="329"/>
      <c r="ASL525" s="329"/>
      <c r="ASM525" s="329"/>
      <c r="ASN525" s="329"/>
      <c r="ASO525" s="329"/>
      <c r="ASP525" s="329"/>
      <c r="ASQ525" s="329"/>
      <c r="ASR525" s="329"/>
      <c r="ASS525" s="329"/>
      <c r="AST525" s="329"/>
      <c r="ASU525" s="329"/>
      <c r="ASV525" s="329"/>
      <c r="ASW525" s="329"/>
      <c r="ASX525" s="329"/>
      <c r="ASY525" s="329"/>
      <c r="ASZ525" s="329"/>
      <c r="ATA525" s="329"/>
      <c r="ATB525" s="329"/>
      <c r="ATC525" s="329"/>
      <c r="ATD525" s="329"/>
      <c r="ATE525" s="329"/>
      <c r="ATF525" s="329"/>
      <c r="ATG525" s="329"/>
      <c r="ATH525" s="329"/>
      <c r="ATI525" s="329"/>
      <c r="ATJ525" s="329"/>
      <c r="ATK525" s="329"/>
      <c r="ATL525" s="329"/>
      <c r="ATM525" s="329"/>
      <c r="ATN525" s="329"/>
      <c r="ATO525" s="329"/>
      <c r="ATP525" s="329"/>
      <c r="ATQ525" s="329"/>
      <c r="ATR525" s="329"/>
      <c r="ATS525" s="329"/>
      <c r="ATT525" s="329"/>
      <c r="ATU525" s="329"/>
      <c r="ATV525" s="329"/>
      <c r="ATW525" s="329"/>
      <c r="ATX525" s="329"/>
      <c r="ATY525" s="329"/>
      <c r="ATZ525" s="329"/>
      <c r="AUA525" s="329"/>
      <c r="AUB525" s="329"/>
      <c r="AUC525" s="329"/>
      <c r="AUD525" s="329"/>
      <c r="AUE525" s="329"/>
      <c r="AUF525" s="329"/>
      <c r="AUG525" s="329"/>
      <c r="AUH525" s="329"/>
      <c r="AUI525" s="329"/>
      <c r="AUJ525" s="329"/>
      <c r="AUK525" s="329"/>
      <c r="AUL525" s="329"/>
      <c r="AUM525" s="329"/>
      <c r="AUN525" s="329"/>
      <c r="AUO525" s="329"/>
      <c r="AUP525" s="329"/>
      <c r="AUQ525" s="329"/>
      <c r="AUR525" s="329"/>
      <c r="AUS525" s="329"/>
      <c r="AUT525" s="329"/>
      <c r="AUU525" s="329"/>
      <c r="AUV525" s="329"/>
      <c r="AUW525" s="329"/>
      <c r="AUX525" s="329"/>
      <c r="AUY525" s="329"/>
      <c r="AUZ525" s="329"/>
      <c r="AVA525" s="329"/>
      <c r="AVB525" s="329"/>
      <c r="AVC525" s="329"/>
      <c r="AVD525" s="329"/>
      <c r="AVE525" s="329"/>
      <c r="AVF525" s="329"/>
      <c r="AVG525" s="329"/>
      <c r="AVH525" s="329"/>
      <c r="AVI525" s="329"/>
      <c r="AVJ525" s="329"/>
      <c r="AVK525" s="329"/>
      <c r="AVL525" s="329"/>
      <c r="AVM525" s="329"/>
      <c r="AVN525" s="329"/>
      <c r="AVO525" s="329"/>
      <c r="AVP525" s="329"/>
      <c r="AVQ525" s="329"/>
      <c r="AVR525" s="329"/>
      <c r="AVS525" s="329"/>
      <c r="AVT525" s="329"/>
      <c r="AVU525" s="329"/>
      <c r="AVV525" s="329"/>
      <c r="AVW525" s="329"/>
      <c r="AVX525" s="329"/>
      <c r="AVY525" s="329"/>
      <c r="AVZ525" s="329"/>
      <c r="AWA525" s="329"/>
      <c r="AWB525" s="329"/>
      <c r="AWC525" s="329"/>
      <c r="AWD525" s="329"/>
      <c r="AWE525" s="329"/>
      <c r="AWF525" s="329"/>
      <c r="AWG525" s="329"/>
      <c r="AWH525" s="329"/>
      <c r="AWI525" s="329"/>
      <c r="AWJ525" s="329"/>
      <c r="AWK525" s="329"/>
      <c r="AWL525" s="329"/>
      <c r="AWM525" s="329"/>
      <c r="AWN525" s="329"/>
      <c r="AWO525" s="329"/>
      <c r="AWP525" s="329"/>
      <c r="AWQ525" s="329"/>
      <c r="AWR525" s="329"/>
      <c r="AWS525" s="329"/>
      <c r="AWT525" s="329"/>
      <c r="AWU525" s="329"/>
      <c r="AWV525" s="329"/>
      <c r="AWW525" s="329"/>
      <c r="AWX525" s="329"/>
      <c r="AWY525" s="329"/>
      <c r="AWZ525" s="329"/>
      <c r="AXA525" s="329"/>
      <c r="AXB525" s="329"/>
      <c r="AXC525" s="329"/>
      <c r="AXD525" s="329"/>
      <c r="AXE525" s="329"/>
      <c r="AXF525" s="329"/>
      <c r="AXG525" s="329"/>
      <c r="AXH525" s="329"/>
      <c r="AXI525" s="329"/>
      <c r="AXJ525" s="329"/>
      <c r="AXK525" s="329"/>
      <c r="AXL525" s="329"/>
      <c r="AXM525" s="329"/>
      <c r="AXN525" s="329"/>
      <c r="AXO525" s="329"/>
      <c r="AXP525" s="329"/>
      <c r="AXQ525" s="329"/>
      <c r="AXR525" s="329"/>
      <c r="AXS525" s="329"/>
      <c r="AXT525" s="329"/>
      <c r="AXU525" s="329"/>
      <c r="AXV525" s="329"/>
      <c r="AXW525" s="329"/>
      <c r="AXX525" s="329"/>
      <c r="AXY525" s="329"/>
      <c r="AXZ525" s="329"/>
      <c r="AYA525" s="329"/>
      <c r="AYB525" s="329"/>
      <c r="AYC525" s="329"/>
      <c r="AYD525" s="329"/>
      <c r="AYE525" s="329"/>
      <c r="AYF525" s="329"/>
      <c r="AYG525" s="329"/>
      <c r="AYH525" s="329"/>
      <c r="AYI525" s="329"/>
      <c r="AYJ525" s="329"/>
      <c r="AYK525" s="329"/>
      <c r="AYL525" s="329"/>
      <c r="AYM525" s="329"/>
      <c r="AYN525" s="329"/>
      <c r="AYO525" s="329"/>
      <c r="AYP525" s="329"/>
      <c r="AYQ525" s="329"/>
      <c r="AYR525" s="329"/>
      <c r="AYS525" s="329"/>
      <c r="AYT525" s="329"/>
      <c r="AYU525" s="329"/>
      <c r="AYV525" s="329"/>
      <c r="AYW525" s="329"/>
      <c r="AYX525" s="329"/>
      <c r="AYY525" s="329"/>
      <c r="AYZ525" s="329"/>
      <c r="AZA525" s="329"/>
      <c r="AZB525" s="329"/>
      <c r="AZC525" s="329"/>
      <c r="AZD525" s="329"/>
      <c r="AZE525" s="329"/>
      <c r="AZF525" s="329"/>
      <c r="AZG525" s="329"/>
      <c r="AZH525" s="329"/>
      <c r="AZI525" s="329"/>
      <c r="AZJ525" s="329"/>
      <c r="AZK525" s="329"/>
      <c r="AZL525" s="329"/>
      <c r="AZM525" s="329"/>
      <c r="AZN525" s="329"/>
      <c r="AZO525" s="329"/>
      <c r="AZP525" s="329"/>
      <c r="AZQ525" s="329"/>
      <c r="AZR525" s="329"/>
      <c r="AZS525" s="329"/>
      <c r="AZT525" s="329"/>
      <c r="AZU525" s="329"/>
      <c r="AZV525" s="329"/>
      <c r="AZW525" s="329"/>
      <c r="AZX525" s="329"/>
      <c r="AZY525" s="329"/>
      <c r="AZZ525" s="329"/>
      <c r="BAA525" s="329"/>
      <c r="BAB525" s="329"/>
      <c r="BAC525" s="329"/>
      <c r="BAD525" s="329"/>
      <c r="BAE525" s="329"/>
      <c r="BAF525" s="329"/>
      <c r="BAG525" s="329"/>
      <c r="BAH525" s="329"/>
      <c r="BAI525" s="329"/>
      <c r="BAJ525" s="329"/>
      <c r="BAK525" s="329"/>
      <c r="BAL525" s="329"/>
      <c r="BAM525" s="329"/>
      <c r="BAN525" s="329"/>
      <c r="BAO525" s="329"/>
      <c r="BAP525" s="329"/>
      <c r="BAQ525" s="329"/>
      <c r="BAR525" s="329"/>
      <c r="BAS525" s="329"/>
      <c r="BAT525" s="329"/>
      <c r="BAU525" s="329"/>
      <c r="BAV525" s="329"/>
      <c r="BAW525" s="329"/>
      <c r="BAX525" s="329"/>
      <c r="BAY525" s="329"/>
      <c r="BAZ525" s="329"/>
      <c r="BBA525" s="329"/>
      <c r="BBB525" s="329"/>
      <c r="BBC525" s="329"/>
      <c r="BBD525" s="329"/>
      <c r="BBE525" s="329"/>
      <c r="BBF525" s="329"/>
      <c r="BBG525" s="329"/>
      <c r="BBH525" s="329"/>
      <c r="BBI525" s="329"/>
      <c r="BBJ525" s="329"/>
      <c r="BBK525" s="329"/>
      <c r="BBL525" s="329"/>
      <c r="BBM525" s="329"/>
      <c r="BBN525" s="329"/>
      <c r="BBO525" s="329"/>
      <c r="BBP525" s="329"/>
      <c r="BBQ525" s="329"/>
      <c r="BBR525" s="329"/>
      <c r="BBS525" s="329"/>
      <c r="BBT525" s="329"/>
      <c r="BBU525" s="329"/>
      <c r="BBV525" s="329"/>
      <c r="BBW525" s="329"/>
      <c r="BBX525" s="329"/>
      <c r="BBY525" s="329"/>
      <c r="BBZ525" s="329"/>
      <c r="BCA525" s="329"/>
      <c r="BCB525" s="329"/>
      <c r="BCC525" s="329"/>
      <c r="BCD525" s="329"/>
      <c r="BCE525" s="329"/>
      <c r="BCF525" s="329"/>
      <c r="BCG525" s="329"/>
      <c r="BCH525" s="329"/>
      <c r="BCI525" s="329"/>
      <c r="BCJ525" s="329"/>
      <c r="BCK525" s="329"/>
      <c r="BCL525" s="329"/>
      <c r="BCM525" s="329"/>
      <c r="BCN525" s="329"/>
      <c r="BCO525" s="329"/>
      <c r="BCP525" s="329"/>
      <c r="BCQ525" s="329"/>
      <c r="BCR525" s="329"/>
      <c r="BCS525" s="329"/>
      <c r="BCT525" s="329"/>
      <c r="BCU525" s="329"/>
      <c r="BCV525" s="329"/>
      <c r="BCW525" s="329"/>
      <c r="BCX525" s="329"/>
      <c r="BCY525" s="329"/>
      <c r="BCZ525" s="329"/>
      <c r="BDA525" s="329"/>
      <c r="BDB525" s="329"/>
      <c r="BDC525" s="329"/>
      <c r="BDD525" s="329"/>
      <c r="BDE525" s="329"/>
      <c r="BDF525" s="329"/>
      <c r="BDG525" s="329"/>
      <c r="BDH525" s="329"/>
      <c r="BDI525" s="329"/>
      <c r="BDJ525" s="329"/>
      <c r="BDK525" s="329"/>
      <c r="BDL525" s="329"/>
      <c r="BDM525" s="329"/>
      <c r="BDN525" s="329"/>
      <c r="BDO525" s="329"/>
      <c r="BDP525" s="329"/>
      <c r="BDQ525" s="329"/>
      <c r="BDR525" s="329"/>
      <c r="BDS525" s="329"/>
      <c r="BDT525" s="329"/>
      <c r="BDU525" s="329"/>
      <c r="BDV525" s="329"/>
      <c r="BDW525" s="329"/>
      <c r="BDX525" s="329"/>
      <c r="BDY525" s="329"/>
      <c r="BDZ525" s="329"/>
      <c r="BEA525" s="329"/>
      <c r="BEB525" s="329"/>
      <c r="BEC525" s="329"/>
      <c r="BED525" s="329"/>
      <c r="BEE525" s="329"/>
      <c r="BEF525" s="329"/>
      <c r="BEG525" s="329"/>
      <c r="BEH525" s="329"/>
      <c r="BEI525" s="329"/>
      <c r="BEJ525" s="329"/>
      <c r="BEK525" s="329"/>
      <c r="BEL525" s="329"/>
      <c r="BEM525" s="329"/>
      <c r="BEN525" s="329"/>
      <c r="BEO525" s="329"/>
      <c r="BEP525" s="329"/>
      <c r="BEQ525" s="329"/>
      <c r="BER525" s="329"/>
      <c r="BES525" s="329"/>
      <c r="BET525" s="329"/>
      <c r="BEU525" s="329"/>
      <c r="BEV525" s="329"/>
      <c r="BEW525" s="329"/>
      <c r="BEX525" s="329"/>
      <c r="BEY525" s="329"/>
      <c r="BEZ525" s="329"/>
      <c r="BFA525" s="329"/>
      <c r="BFB525" s="329"/>
      <c r="BFC525" s="329"/>
      <c r="BFD525" s="329"/>
      <c r="BFE525" s="329"/>
      <c r="BFF525" s="329"/>
      <c r="BFG525" s="329"/>
      <c r="BFH525" s="329"/>
      <c r="BFI525" s="329"/>
      <c r="BFJ525" s="329"/>
      <c r="BFK525" s="329"/>
      <c r="BFL525" s="329"/>
      <c r="BFM525" s="329"/>
      <c r="BFN525" s="329"/>
      <c r="BFO525" s="329"/>
      <c r="BFP525" s="329"/>
      <c r="BFQ525" s="329"/>
      <c r="BFR525" s="329"/>
      <c r="BFS525" s="329"/>
      <c r="BFT525" s="329"/>
      <c r="BFU525" s="329"/>
      <c r="BFV525" s="329"/>
      <c r="BFW525" s="329"/>
      <c r="BFX525" s="329"/>
      <c r="BFY525" s="329"/>
      <c r="BFZ525" s="329"/>
      <c r="BGA525" s="329"/>
      <c r="BGB525" s="329"/>
      <c r="BGC525" s="329"/>
      <c r="BGD525" s="329"/>
      <c r="BGE525" s="329"/>
      <c r="BGF525" s="329"/>
      <c r="BGG525" s="329"/>
      <c r="BGH525" s="329"/>
      <c r="BGI525" s="329"/>
      <c r="BGJ525" s="329"/>
      <c r="BGK525" s="329"/>
      <c r="BGL525" s="329"/>
      <c r="BGM525" s="329"/>
      <c r="BGN525" s="329"/>
      <c r="BGO525" s="329"/>
      <c r="BGP525" s="329"/>
      <c r="BGQ525" s="329"/>
      <c r="BGR525" s="329"/>
      <c r="BGS525" s="329"/>
      <c r="BGT525" s="329"/>
      <c r="BGU525" s="329"/>
      <c r="BGV525" s="329"/>
      <c r="BGW525" s="329"/>
      <c r="BGX525" s="329"/>
      <c r="BGY525" s="329"/>
      <c r="BGZ525" s="329"/>
      <c r="BHA525" s="329"/>
      <c r="BHB525" s="329"/>
      <c r="BHC525" s="329"/>
      <c r="BHD525" s="329"/>
      <c r="BHE525" s="329"/>
      <c r="BHF525" s="329"/>
      <c r="BHG525" s="329"/>
      <c r="BHH525" s="329"/>
      <c r="BHI525" s="329"/>
      <c r="BHJ525" s="329"/>
      <c r="BHK525" s="329"/>
      <c r="BHL525" s="329"/>
      <c r="BHM525" s="329"/>
      <c r="BHN525" s="329"/>
      <c r="BHO525" s="329"/>
      <c r="BHP525" s="329"/>
      <c r="BHQ525" s="329"/>
      <c r="BHR525" s="329"/>
      <c r="BHS525" s="329"/>
      <c r="BHT525" s="329"/>
      <c r="BHU525" s="329"/>
      <c r="BHV525" s="329"/>
      <c r="BHW525" s="329"/>
      <c r="BHX525" s="329"/>
      <c r="BHY525" s="329"/>
      <c r="BHZ525" s="329"/>
      <c r="BIA525" s="329"/>
      <c r="BIB525" s="329"/>
      <c r="BIC525" s="329"/>
      <c r="BID525" s="329"/>
      <c r="BIE525" s="329"/>
      <c r="BIF525" s="329"/>
      <c r="BIG525" s="329"/>
      <c r="BIH525" s="329"/>
      <c r="BII525" s="329"/>
      <c r="BIJ525" s="329"/>
      <c r="BIK525" s="329"/>
      <c r="BIL525" s="329"/>
      <c r="BIM525" s="329"/>
      <c r="BIN525" s="329"/>
      <c r="BIO525" s="329"/>
      <c r="BIP525" s="329"/>
      <c r="BIQ525" s="329"/>
      <c r="BIR525" s="329"/>
      <c r="BIS525" s="329"/>
      <c r="BIT525" s="329"/>
      <c r="BIU525" s="329"/>
      <c r="BIV525" s="329"/>
      <c r="BIW525" s="329"/>
      <c r="BIX525" s="329"/>
      <c r="BIY525" s="329"/>
      <c r="BIZ525" s="329"/>
      <c r="BJA525" s="329"/>
      <c r="BJB525" s="329"/>
      <c r="BJC525" s="329"/>
      <c r="BJD525" s="329"/>
      <c r="BJE525" s="329"/>
      <c r="BJF525" s="329"/>
      <c r="BJG525" s="329"/>
      <c r="BJH525" s="329"/>
      <c r="BJI525" s="329"/>
      <c r="BJJ525" s="329"/>
      <c r="BJK525" s="329"/>
      <c r="BJL525" s="329"/>
      <c r="BJM525" s="329"/>
      <c r="BJN525" s="329"/>
      <c r="BJO525" s="329"/>
      <c r="BJP525" s="329"/>
      <c r="BJQ525" s="329"/>
      <c r="BJR525" s="329"/>
      <c r="BJS525" s="329"/>
      <c r="BJT525" s="329"/>
      <c r="BJU525" s="329"/>
      <c r="BJV525" s="329"/>
      <c r="BJW525" s="329"/>
      <c r="BJX525" s="329"/>
      <c r="BJY525" s="329"/>
      <c r="BJZ525" s="329"/>
      <c r="BKA525" s="329"/>
      <c r="BKB525" s="329"/>
      <c r="BKC525" s="329"/>
      <c r="BKD525" s="329"/>
      <c r="BKE525" s="329"/>
      <c r="BKF525" s="329"/>
      <c r="BKG525" s="329"/>
      <c r="BKH525" s="329"/>
      <c r="BKI525" s="329"/>
      <c r="BKJ525" s="329"/>
      <c r="BKK525" s="329"/>
      <c r="BKL525" s="329"/>
      <c r="BKM525" s="329"/>
      <c r="BKN525" s="329"/>
      <c r="BKO525" s="329"/>
      <c r="BKP525" s="329"/>
      <c r="BKQ525" s="329"/>
      <c r="BKR525" s="329"/>
      <c r="BKS525" s="329"/>
      <c r="BKT525" s="329"/>
      <c r="BKU525" s="329"/>
      <c r="BKV525" s="329"/>
      <c r="BKW525" s="329"/>
      <c r="BKX525" s="329"/>
      <c r="BKY525" s="329"/>
      <c r="BKZ525" s="329"/>
      <c r="BLA525" s="329"/>
      <c r="BLB525" s="329"/>
      <c r="BLC525" s="329"/>
      <c r="BLD525" s="329"/>
      <c r="BLE525" s="329"/>
      <c r="BLF525" s="329"/>
      <c r="BLG525" s="329"/>
      <c r="BLH525" s="329"/>
      <c r="BLI525" s="329"/>
      <c r="BLJ525" s="329"/>
      <c r="BLK525" s="329"/>
      <c r="BLL525" s="329"/>
      <c r="BLM525" s="329"/>
      <c r="BLN525" s="329"/>
      <c r="BLO525" s="329"/>
      <c r="BLP525" s="329"/>
      <c r="BLQ525" s="329"/>
      <c r="BLR525" s="329"/>
      <c r="BLS525" s="329"/>
      <c r="BLT525" s="329"/>
      <c r="BLU525" s="329"/>
      <c r="BLV525" s="329"/>
      <c r="BLW525" s="329"/>
      <c r="BLX525" s="329"/>
      <c r="BLY525" s="329"/>
      <c r="BLZ525" s="329"/>
      <c r="BMA525" s="329"/>
      <c r="BMB525" s="329"/>
      <c r="BMC525" s="329"/>
      <c r="BMD525" s="329"/>
      <c r="BME525" s="329"/>
      <c r="BMF525" s="329"/>
      <c r="BMG525" s="329"/>
      <c r="BMH525" s="329"/>
      <c r="BMI525" s="329"/>
      <c r="BMJ525" s="329"/>
      <c r="BMK525" s="329"/>
      <c r="BML525" s="329"/>
      <c r="BMM525" s="329"/>
      <c r="BMN525" s="329"/>
      <c r="BMO525" s="329"/>
      <c r="BMP525" s="329"/>
      <c r="BMQ525" s="329"/>
      <c r="BMR525" s="329"/>
      <c r="BMS525" s="329"/>
      <c r="BMT525" s="329"/>
      <c r="BMU525" s="329"/>
      <c r="BMV525" s="329"/>
      <c r="BMW525" s="329"/>
      <c r="BMX525" s="329"/>
      <c r="BMY525" s="329"/>
      <c r="BMZ525" s="329"/>
      <c r="BNA525" s="329"/>
      <c r="BNB525" s="329"/>
      <c r="BNC525" s="329"/>
      <c r="BND525" s="329"/>
      <c r="BNE525" s="329"/>
      <c r="BNF525" s="329"/>
      <c r="BNG525" s="329"/>
      <c r="BNH525" s="329"/>
      <c r="BNI525" s="329"/>
      <c r="BNJ525" s="329"/>
      <c r="BNK525" s="329"/>
      <c r="BNL525" s="329"/>
      <c r="BNM525" s="329"/>
      <c r="BNN525" s="329"/>
      <c r="BNO525" s="329"/>
      <c r="BNP525" s="329"/>
      <c r="BNQ525" s="329"/>
      <c r="BNR525" s="329"/>
      <c r="BNS525" s="329"/>
      <c r="BNT525" s="329"/>
      <c r="BNU525" s="329"/>
      <c r="BNV525" s="329"/>
      <c r="BNW525" s="329"/>
      <c r="BNX525" s="329"/>
      <c r="BNY525" s="329"/>
      <c r="BNZ525" s="329"/>
      <c r="BOA525" s="329"/>
      <c r="BOB525" s="329"/>
      <c r="BOC525" s="329"/>
      <c r="BOD525" s="329"/>
      <c r="BOE525" s="329"/>
      <c r="BOF525" s="329"/>
      <c r="BOG525" s="329"/>
      <c r="BOH525" s="329"/>
      <c r="BOI525" s="329"/>
      <c r="BOJ525" s="329"/>
      <c r="BOK525" s="329"/>
      <c r="BOL525" s="329"/>
      <c r="BOM525" s="329"/>
      <c r="BON525" s="329"/>
      <c r="BOO525" s="329"/>
      <c r="BOP525" s="329"/>
      <c r="BOQ525" s="329"/>
      <c r="BOR525" s="329"/>
      <c r="BOS525" s="329"/>
      <c r="BOT525" s="329"/>
      <c r="BOU525" s="329"/>
      <c r="BOV525" s="329"/>
      <c r="BOW525" s="329"/>
      <c r="BOX525" s="329"/>
      <c r="BOY525" s="329"/>
      <c r="BOZ525" s="329"/>
      <c r="BPA525" s="329"/>
      <c r="BPB525" s="329"/>
      <c r="BPC525" s="329"/>
      <c r="BPD525" s="329"/>
      <c r="BPE525" s="329"/>
      <c r="BPF525" s="329"/>
      <c r="BPG525" s="329"/>
      <c r="BPH525" s="329"/>
      <c r="BPI525" s="329"/>
      <c r="BPJ525" s="329"/>
      <c r="BPK525" s="329"/>
      <c r="BPL525" s="329"/>
      <c r="BPM525" s="329"/>
      <c r="BPN525" s="329"/>
      <c r="BPO525" s="329"/>
      <c r="BPP525" s="329"/>
      <c r="BPQ525" s="329"/>
      <c r="BPR525" s="329"/>
      <c r="BPS525" s="329"/>
      <c r="BPT525" s="329"/>
      <c r="BPU525" s="329"/>
      <c r="BPV525" s="329"/>
      <c r="BPW525" s="329"/>
      <c r="BPX525" s="329"/>
      <c r="BPY525" s="329"/>
      <c r="BPZ525" s="329"/>
      <c r="BQA525" s="329"/>
      <c r="BQB525" s="329"/>
      <c r="BQC525" s="329"/>
      <c r="BQD525" s="329"/>
      <c r="BQE525" s="329"/>
      <c r="BQF525" s="329"/>
      <c r="BQG525" s="329"/>
      <c r="BQH525" s="329"/>
      <c r="BQI525" s="329"/>
      <c r="BQJ525" s="329"/>
      <c r="BQK525" s="329"/>
      <c r="BQL525" s="329"/>
      <c r="BQM525" s="329"/>
      <c r="BQN525" s="329"/>
      <c r="BQO525" s="329"/>
      <c r="BQP525" s="329"/>
      <c r="BQQ525" s="329"/>
      <c r="BQR525" s="329"/>
      <c r="BQS525" s="329"/>
      <c r="BQT525" s="329"/>
      <c r="BQU525" s="329"/>
      <c r="BQV525" s="329"/>
      <c r="BQW525" s="329"/>
      <c r="BQX525" s="329"/>
      <c r="BQY525" s="329"/>
      <c r="BQZ525" s="329"/>
      <c r="BRA525" s="329"/>
      <c r="BRB525" s="329"/>
      <c r="BRC525" s="329"/>
      <c r="BRD525" s="329"/>
      <c r="BRE525" s="329"/>
      <c r="BRF525" s="329"/>
      <c r="BRG525" s="329"/>
      <c r="BRH525" s="329"/>
      <c r="BRI525" s="329"/>
      <c r="BRJ525" s="329"/>
      <c r="BRK525" s="329"/>
      <c r="BRL525" s="329"/>
      <c r="BRM525" s="329"/>
      <c r="BRN525" s="329"/>
      <c r="BRO525" s="329"/>
      <c r="BRP525" s="329"/>
      <c r="BRQ525" s="329"/>
      <c r="BRR525" s="329"/>
      <c r="BRS525" s="329"/>
      <c r="BRT525" s="329"/>
      <c r="BRU525" s="329"/>
      <c r="BRV525" s="329"/>
      <c r="BRW525" s="329"/>
      <c r="BRX525" s="329"/>
      <c r="BRY525" s="329"/>
      <c r="BRZ525" s="329"/>
      <c r="BSA525" s="329"/>
      <c r="BSB525" s="329"/>
      <c r="BSC525" s="329"/>
      <c r="BSD525" s="329"/>
      <c r="BSE525" s="329"/>
      <c r="BSF525" s="329"/>
      <c r="BSG525" s="329"/>
      <c r="BSH525" s="329"/>
      <c r="BSI525" s="329"/>
      <c r="BSJ525" s="329"/>
      <c r="BSK525" s="329"/>
      <c r="BSL525" s="329"/>
      <c r="BSM525" s="329"/>
      <c r="BSN525" s="329"/>
      <c r="BSO525" s="329"/>
      <c r="BSP525" s="329"/>
      <c r="BSQ525" s="329"/>
      <c r="BSR525" s="329"/>
      <c r="BSS525" s="329"/>
      <c r="BST525" s="329"/>
      <c r="BSU525" s="329"/>
      <c r="BSV525" s="329"/>
      <c r="BSW525" s="329"/>
      <c r="BSX525" s="329"/>
      <c r="BSY525" s="329"/>
      <c r="BSZ525" s="329"/>
      <c r="BTA525" s="329"/>
      <c r="BTB525" s="329"/>
      <c r="BTC525" s="329"/>
      <c r="BTD525" s="329"/>
      <c r="BTE525" s="329"/>
      <c r="BTF525" s="329"/>
      <c r="BTG525" s="329"/>
      <c r="BTH525" s="329"/>
      <c r="BTI525" s="329"/>
      <c r="BTJ525" s="329"/>
      <c r="BTK525" s="329"/>
      <c r="BTL525" s="329"/>
      <c r="BTM525" s="329"/>
      <c r="BTN525" s="329"/>
      <c r="BTO525" s="329"/>
      <c r="BTP525" s="329"/>
      <c r="BTQ525" s="329"/>
      <c r="BTR525" s="329"/>
      <c r="BTS525" s="329"/>
      <c r="BTT525" s="329"/>
      <c r="BTU525" s="329"/>
      <c r="BTV525" s="329"/>
      <c r="BTW525" s="329"/>
      <c r="BTX525" s="329"/>
      <c r="BTY525" s="329"/>
      <c r="BTZ525" s="329"/>
      <c r="BUA525" s="329"/>
      <c r="BUB525" s="329"/>
      <c r="BUC525" s="329"/>
      <c r="BUD525" s="329"/>
      <c r="BUE525" s="329"/>
      <c r="BUF525" s="329"/>
      <c r="BUG525" s="329"/>
      <c r="BUH525" s="329"/>
      <c r="BUI525" s="329"/>
      <c r="BUJ525" s="329"/>
      <c r="BUK525" s="329"/>
      <c r="BUL525" s="329"/>
      <c r="BUM525" s="329"/>
      <c r="BUN525" s="329"/>
      <c r="BUO525" s="329"/>
      <c r="BUP525" s="329"/>
      <c r="BUQ525" s="329"/>
      <c r="BUR525" s="329"/>
      <c r="BUS525" s="329"/>
      <c r="BUT525" s="329"/>
      <c r="BUU525" s="329"/>
      <c r="BUV525" s="329"/>
      <c r="BUW525" s="329"/>
      <c r="BUX525" s="329"/>
      <c r="BUY525" s="329"/>
      <c r="BUZ525" s="329"/>
      <c r="BVA525" s="329"/>
      <c r="BVB525" s="329"/>
      <c r="BVC525" s="329"/>
      <c r="BVD525" s="329"/>
      <c r="BVE525" s="329"/>
      <c r="BVF525" s="329"/>
      <c r="BVG525" s="329"/>
      <c r="BVH525" s="329"/>
      <c r="BVI525" s="329"/>
      <c r="BVJ525" s="329"/>
      <c r="BVK525" s="329"/>
      <c r="BVL525" s="329"/>
      <c r="BVM525" s="329"/>
      <c r="BVN525" s="329"/>
      <c r="BVO525" s="329"/>
      <c r="BVP525" s="329"/>
      <c r="BVQ525" s="329"/>
      <c r="BVR525" s="329"/>
      <c r="BVS525" s="329"/>
      <c r="BVT525" s="329"/>
      <c r="BVU525" s="329"/>
      <c r="BVV525" s="329"/>
      <c r="BVW525" s="329"/>
      <c r="BVX525" s="329"/>
      <c r="BVY525" s="329"/>
      <c r="BVZ525" s="329"/>
      <c r="BWA525" s="329"/>
      <c r="BWB525" s="329"/>
      <c r="BWC525" s="329"/>
      <c r="BWD525" s="329"/>
      <c r="BWE525" s="329"/>
      <c r="BWF525" s="329"/>
      <c r="BWG525" s="329"/>
      <c r="BWH525" s="329"/>
      <c r="BWI525" s="329"/>
      <c r="BWJ525" s="329"/>
      <c r="BWK525" s="329"/>
      <c r="BWL525" s="329"/>
      <c r="BWM525" s="329"/>
      <c r="BWN525" s="329"/>
      <c r="BWO525" s="329"/>
      <c r="BWP525" s="329"/>
      <c r="BWQ525" s="329"/>
      <c r="BWR525" s="329"/>
      <c r="BWS525" s="329"/>
      <c r="BWT525" s="329"/>
      <c r="BWU525" s="329"/>
      <c r="BWV525" s="329"/>
      <c r="BWW525" s="329"/>
      <c r="BWX525" s="329"/>
      <c r="BWY525" s="329"/>
      <c r="BWZ525" s="329"/>
      <c r="BXA525" s="329"/>
      <c r="BXB525" s="329"/>
      <c r="BXC525" s="329"/>
      <c r="BXD525" s="329"/>
      <c r="BXE525" s="329"/>
      <c r="BXF525" s="329"/>
      <c r="BXG525" s="329"/>
      <c r="BXH525" s="329"/>
      <c r="BXI525" s="329"/>
      <c r="BXJ525" s="329"/>
      <c r="BXK525" s="329"/>
      <c r="BXL525" s="329"/>
      <c r="BXM525" s="329"/>
      <c r="BXN525" s="329"/>
      <c r="BXO525" s="329"/>
      <c r="BXP525" s="329"/>
      <c r="BXQ525" s="329"/>
      <c r="BXR525" s="329"/>
      <c r="BXS525" s="329"/>
      <c r="BXT525" s="329"/>
      <c r="BXU525" s="329"/>
      <c r="BXV525" s="329"/>
      <c r="BXW525" s="329"/>
      <c r="BXX525" s="329"/>
      <c r="BXY525" s="329"/>
      <c r="BXZ525" s="329"/>
      <c r="BYA525" s="329"/>
      <c r="BYB525" s="329"/>
      <c r="BYC525" s="329"/>
      <c r="BYD525" s="329"/>
      <c r="BYE525" s="329"/>
      <c r="BYF525" s="329"/>
      <c r="BYG525" s="329"/>
      <c r="BYH525" s="329"/>
      <c r="BYI525" s="329"/>
      <c r="BYJ525" s="329"/>
      <c r="BYK525" s="329"/>
      <c r="BYL525" s="329"/>
      <c r="BYM525" s="329"/>
      <c r="BYN525" s="329"/>
      <c r="BYO525" s="329"/>
      <c r="BYP525" s="329"/>
      <c r="BYQ525" s="329"/>
      <c r="BYR525" s="329"/>
      <c r="BYS525" s="329"/>
      <c r="BYT525" s="329"/>
      <c r="BYU525" s="329"/>
      <c r="BYV525" s="329"/>
      <c r="BYW525" s="329"/>
      <c r="BYX525" s="329"/>
      <c r="BYY525" s="329"/>
      <c r="BYZ525" s="329"/>
      <c r="BZA525" s="329"/>
      <c r="BZB525" s="329"/>
      <c r="BZC525" s="329"/>
      <c r="BZD525" s="329"/>
      <c r="BZE525" s="329"/>
      <c r="BZF525" s="329"/>
      <c r="BZG525" s="329"/>
      <c r="BZH525" s="329"/>
      <c r="BZI525" s="329"/>
      <c r="BZJ525" s="329"/>
      <c r="BZK525" s="329"/>
      <c r="BZL525" s="329"/>
      <c r="BZM525" s="329"/>
      <c r="BZN525" s="329"/>
      <c r="BZO525" s="329"/>
      <c r="BZP525" s="329"/>
      <c r="BZQ525" s="329"/>
      <c r="BZR525" s="329"/>
      <c r="BZS525" s="329"/>
      <c r="BZT525" s="329"/>
      <c r="BZU525" s="329"/>
      <c r="BZV525" s="329"/>
      <c r="BZW525" s="329"/>
      <c r="BZX525" s="329"/>
      <c r="BZY525" s="329"/>
      <c r="BZZ525" s="329"/>
      <c r="CAA525" s="329"/>
      <c r="CAB525" s="329"/>
      <c r="CAC525" s="329"/>
      <c r="CAD525" s="329"/>
      <c r="CAE525" s="329"/>
      <c r="CAF525" s="329"/>
      <c r="CAG525" s="329"/>
      <c r="CAH525" s="329"/>
      <c r="CAI525" s="329"/>
      <c r="CAJ525" s="329"/>
      <c r="CAK525" s="329"/>
      <c r="CAL525" s="329"/>
      <c r="CAM525" s="329"/>
      <c r="CAN525" s="329"/>
      <c r="CAO525" s="329"/>
      <c r="CAP525" s="329"/>
      <c r="CAQ525" s="329"/>
      <c r="CAR525" s="329"/>
      <c r="CAS525" s="329"/>
      <c r="CAT525" s="329"/>
      <c r="CAU525" s="329"/>
      <c r="CAV525" s="329"/>
      <c r="CAW525" s="329"/>
      <c r="CAX525" s="329"/>
      <c r="CAY525" s="329"/>
      <c r="CAZ525" s="329"/>
      <c r="CBA525" s="329"/>
      <c r="CBB525" s="329"/>
      <c r="CBC525" s="329"/>
      <c r="CBD525" s="329"/>
      <c r="CBE525" s="329"/>
      <c r="CBF525" s="329"/>
      <c r="CBG525" s="329"/>
      <c r="CBH525" s="329"/>
      <c r="CBI525" s="329"/>
      <c r="CBJ525" s="329"/>
      <c r="CBK525" s="329"/>
      <c r="CBL525" s="329"/>
      <c r="CBM525" s="329"/>
      <c r="CBN525" s="329"/>
      <c r="CBO525" s="329"/>
      <c r="CBP525" s="329"/>
      <c r="CBQ525" s="329"/>
      <c r="CBR525" s="329"/>
      <c r="CBS525" s="329"/>
      <c r="CBT525" s="329"/>
      <c r="CBU525" s="329"/>
      <c r="CBV525" s="329"/>
      <c r="CBW525" s="329"/>
      <c r="CBX525" s="329"/>
      <c r="CBY525" s="329"/>
      <c r="CBZ525" s="329"/>
      <c r="CCA525" s="329"/>
      <c r="CCB525" s="329"/>
      <c r="CCC525" s="329"/>
      <c r="CCD525" s="329"/>
      <c r="CCE525" s="329"/>
      <c r="CCF525" s="329"/>
      <c r="CCG525" s="329"/>
      <c r="CCH525" s="329"/>
      <c r="CCI525" s="329"/>
      <c r="CCJ525" s="329"/>
      <c r="CCK525" s="329"/>
      <c r="CCL525" s="329"/>
      <c r="CCM525" s="329"/>
      <c r="CCN525" s="329"/>
      <c r="CCO525" s="329"/>
      <c r="CCP525" s="329"/>
      <c r="CCQ525" s="329"/>
      <c r="CCR525" s="329"/>
      <c r="CCS525" s="329"/>
      <c r="CCT525" s="329"/>
      <c r="CCU525" s="329"/>
      <c r="CCV525" s="329"/>
      <c r="CCW525" s="329"/>
      <c r="CCX525" s="329"/>
      <c r="CCY525" s="329"/>
      <c r="CCZ525" s="329"/>
      <c r="CDA525" s="329"/>
      <c r="CDB525" s="329"/>
      <c r="CDC525" s="329"/>
      <c r="CDD525" s="329"/>
      <c r="CDE525" s="329"/>
      <c r="CDF525" s="329"/>
      <c r="CDG525" s="329"/>
      <c r="CDH525" s="329"/>
      <c r="CDI525" s="329"/>
      <c r="CDJ525" s="329"/>
      <c r="CDK525" s="329"/>
      <c r="CDL525" s="329"/>
      <c r="CDM525" s="329"/>
      <c r="CDN525" s="329"/>
      <c r="CDO525" s="329"/>
      <c r="CDP525" s="329"/>
      <c r="CDQ525" s="329"/>
      <c r="CDR525" s="329"/>
      <c r="CDS525" s="329"/>
      <c r="CDT525" s="329"/>
      <c r="CDU525" s="329"/>
      <c r="CDV525" s="329"/>
      <c r="CDW525" s="329"/>
      <c r="CDX525" s="329"/>
      <c r="CDY525" s="329"/>
      <c r="CDZ525" s="329"/>
      <c r="CEA525" s="329"/>
      <c r="CEB525" s="329"/>
      <c r="CEC525" s="329"/>
      <c r="CED525" s="329"/>
      <c r="CEE525" s="329"/>
      <c r="CEF525" s="329"/>
      <c r="CEG525" s="329"/>
      <c r="CEH525" s="329"/>
      <c r="CEI525" s="329"/>
      <c r="CEJ525" s="329"/>
      <c r="CEK525" s="329"/>
      <c r="CEL525" s="329"/>
      <c r="CEM525" s="329"/>
      <c r="CEN525" s="329"/>
      <c r="CEO525" s="329"/>
      <c r="CEP525" s="329"/>
      <c r="CEQ525" s="329"/>
      <c r="CER525" s="329"/>
      <c r="CES525" s="329"/>
      <c r="CET525" s="329"/>
      <c r="CEU525" s="329"/>
      <c r="CEV525" s="329"/>
      <c r="CEW525" s="329"/>
      <c r="CEX525" s="329"/>
      <c r="CEY525" s="329"/>
      <c r="CEZ525" s="329"/>
      <c r="CFA525" s="329"/>
      <c r="CFB525" s="329"/>
      <c r="CFC525" s="329"/>
      <c r="CFD525" s="329"/>
      <c r="CFE525" s="329"/>
      <c r="CFF525" s="329"/>
      <c r="CFG525" s="329"/>
      <c r="CFH525" s="329"/>
      <c r="CFI525" s="329"/>
      <c r="CFJ525" s="329"/>
      <c r="CFK525" s="329"/>
      <c r="CFL525" s="329"/>
      <c r="CFM525" s="329"/>
      <c r="CFN525" s="329"/>
      <c r="CFO525" s="329"/>
      <c r="CFP525" s="329"/>
      <c r="CFQ525" s="329"/>
      <c r="CFR525" s="329"/>
      <c r="CFS525" s="329"/>
      <c r="CFT525" s="329"/>
      <c r="CFU525" s="329"/>
      <c r="CFV525" s="329"/>
      <c r="CFW525" s="329"/>
      <c r="CFX525" s="329"/>
      <c r="CFY525" s="329"/>
      <c r="CFZ525" s="329"/>
      <c r="CGA525" s="329"/>
      <c r="CGB525" s="329"/>
      <c r="CGC525" s="329"/>
      <c r="CGD525" s="329"/>
      <c r="CGE525" s="329"/>
      <c r="CGF525" s="329"/>
      <c r="CGG525" s="329"/>
      <c r="CGH525" s="329"/>
      <c r="CGI525" s="329"/>
      <c r="CGJ525" s="329"/>
      <c r="CGK525" s="329"/>
      <c r="CGL525" s="329"/>
      <c r="CGM525" s="329"/>
      <c r="CGN525" s="329"/>
      <c r="CGO525" s="329"/>
      <c r="CGP525" s="329"/>
      <c r="CGQ525" s="329"/>
      <c r="CGR525" s="329"/>
      <c r="CGS525" s="329"/>
      <c r="CGT525" s="329"/>
      <c r="CGU525" s="329"/>
      <c r="CGV525" s="329"/>
      <c r="CGW525" s="329"/>
      <c r="CGX525" s="329"/>
      <c r="CGY525" s="329"/>
      <c r="CGZ525" s="329"/>
      <c r="CHA525" s="329"/>
      <c r="CHB525" s="329"/>
      <c r="CHC525" s="329"/>
      <c r="CHD525" s="329"/>
      <c r="CHE525" s="329"/>
      <c r="CHF525" s="329"/>
      <c r="CHG525" s="329"/>
      <c r="CHH525" s="329"/>
      <c r="CHI525" s="329"/>
      <c r="CHJ525" s="329"/>
      <c r="CHK525" s="329"/>
      <c r="CHL525" s="329"/>
      <c r="CHM525" s="329"/>
      <c r="CHN525" s="329"/>
      <c r="CHO525" s="329"/>
      <c r="CHP525" s="329"/>
      <c r="CHQ525" s="329"/>
      <c r="CHR525" s="329"/>
      <c r="CHS525" s="329"/>
      <c r="CHT525" s="329"/>
      <c r="CHU525" s="329"/>
      <c r="CHV525" s="329"/>
      <c r="CHW525" s="329"/>
      <c r="CHX525" s="329"/>
      <c r="CHY525" s="329"/>
      <c r="CHZ525" s="329"/>
      <c r="CIA525" s="329"/>
      <c r="CIB525" s="329"/>
      <c r="CIC525" s="329"/>
      <c r="CID525" s="329"/>
      <c r="CIE525" s="329"/>
      <c r="CIF525" s="329"/>
      <c r="CIG525" s="329"/>
      <c r="CIH525" s="329"/>
      <c r="CII525" s="329"/>
      <c r="CIJ525" s="329"/>
      <c r="CIK525" s="329"/>
      <c r="CIL525" s="329"/>
      <c r="CIM525" s="329"/>
      <c r="CIN525" s="329"/>
      <c r="CIO525" s="329"/>
      <c r="CIP525" s="329"/>
      <c r="CIQ525" s="329"/>
      <c r="CIR525" s="329"/>
      <c r="CIS525" s="329"/>
      <c r="CIT525" s="329"/>
      <c r="CIU525" s="329"/>
      <c r="CIV525" s="329"/>
      <c r="CIW525" s="329"/>
      <c r="CIX525" s="329"/>
      <c r="CIY525" s="329"/>
      <c r="CIZ525" s="329"/>
      <c r="CJA525" s="329"/>
      <c r="CJB525" s="329"/>
      <c r="CJC525" s="329"/>
      <c r="CJD525" s="329"/>
      <c r="CJE525" s="329"/>
      <c r="CJF525" s="329"/>
      <c r="CJG525" s="329"/>
      <c r="CJH525" s="329"/>
      <c r="CJI525" s="329"/>
      <c r="CJJ525" s="329"/>
      <c r="CJK525" s="329"/>
      <c r="CJL525" s="329"/>
      <c r="CJM525" s="329"/>
      <c r="CJN525" s="329"/>
      <c r="CJO525" s="329"/>
      <c r="CJP525" s="329"/>
      <c r="CJQ525" s="329"/>
      <c r="CJR525" s="329"/>
      <c r="CJS525" s="329"/>
      <c r="CJT525" s="329"/>
      <c r="CJU525" s="329"/>
      <c r="CJV525" s="329"/>
      <c r="CJW525" s="329"/>
      <c r="CJX525" s="329"/>
      <c r="CJY525" s="329"/>
      <c r="CJZ525" s="329"/>
      <c r="CKA525" s="329"/>
      <c r="CKB525" s="329"/>
      <c r="CKC525" s="329"/>
      <c r="CKD525" s="329"/>
      <c r="CKE525" s="329"/>
      <c r="CKF525" s="329"/>
      <c r="CKG525" s="329"/>
      <c r="CKH525" s="329"/>
      <c r="CKI525" s="329"/>
      <c r="CKJ525" s="329"/>
      <c r="CKK525" s="329"/>
      <c r="CKL525" s="329"/>
      <c r="CKM525" s="329"/>
      <c r="CKN525" s="329"/>
      <c r="CKO525" s="329"/>
      <c r="CKP525" s="329"/>
      <c r="CKQ525" s="329"/>
      <c r="CKR525" s="329"/>
      <c r="CKS525" s="329"/>
      <c r="CKT525" s="329"/>
      <c r="CKU525" s="329"/>
      <c r="CKV525" s="329"/>
      <c r="CKW525" s="329"/>
      <c r="CKX525" s="329"/>
      <c r="CKY525" s="329"/>
      <c r="CKZ525" s="329"/>
      <c r="CLA525" s="329"/>
      <c r="CLB525" s="329"/>
      <c r="CLC525" s="329"/>
      <c r="CLD525" s="329"/>
      <c r="CLE525" s="329"/>
      <c r="CLF525" s="329"/>
      <c r="CLG525" s="329"/>
      <c r="CLH525" s="329"/>
      <c r="CLI525" s="329"/>
      <c r="CLJ525" s="329"/>
      <c r="CLK525" s="329"/>
      <c r="CLL525" s="329"/>
      <c r="CLM525" s="329"/>
      <c r="CLN525" s="329"/>
      <c r="CLO525" s="329"/>
      <c r="CLP525" s="329"/>
      <c r="CLQ525" s="329"/>
      <c r="CLR525" s="329"/>
      <c r="CLS525" s="329"/>
      <c r="CLT525" s="329"/>
      <c r="CLU525" s="329"/>
      <c r="CLV525" s="329"/>
      <c r="CLW525" s="329"/>
      <c r="CLX525" s="329"/>
      <c r="CLY525" s="329"/>
      <c r="CLZ525" s="329"/>
      <c r="CMA525" s="329"/>
      <c r="CMB525" s="329"/>
      <c r="CMC525" s="329"/>
      <c r="CMD525" s="329"/>
      <c r="CME525" s="329"/>
      <c r="CMF525" s="329"/>
      <c r="CMG525" s="329"/>
      <c r="CMH525" s="329"/>
      <c r="CMI525" s="329"/>
      <c r="CMJ525" s="329"/>
      <c r="CMK525" s="329"/>
      <c r="CML525" s="329"/>
      <c r="CMM525" s="329"/>
      <c r="CMN525" s="329"/>
      <c r="CMO525" s="329"/>
      <c r="CMP525" s="329"/>
      <c r="CMQ525" s="329"/>
      <c r="CMR525" s="329"/>
      <c r="CMS525" s="329"/>
      <c r="CMT525" s="329"/>
      <c r="CMU525" s="329"/>
      <c r="CMV525" s="329"/>
      <c r="CMW525" s="329"/>
      <c r="CMX525" s="329"/>
      <c r="CMY525" s="329"/>
      <c r="CMZ525" s="329"/>
      <c r="CNA525" s="329"/>
      <c r="CNB525" s="329"/>
      <c r="CNC525" s="329"/>
      <c r="CND525" s="329"/>
      <c r="CNE525" s="329"/>
      <c r="CNF525" s="329"/>
      <c r="CNG525" s="329"/>
      <c r="CNH525" s="329"/>
      <c r="CNI525" s="329"/>
      <c r="CNJ525" s="329"/>
      <c r="CNK525" s="329"/>
      <c r="CNL525" s="329"/>
      <c r="CNM525" s="329"/>
      <c r="CNN525" s="329"/>
      <c r="CNO525" s="329"/>
      <c r="CNP525" s="329"/>
      <c r="CNQ525" s="329"/>
      <c r="CNR525" s="329"/>
      <c r="CNS525" s="329"/>
      <c r="CNT525" s="329"/>
      <c r="CNU525" s="329"/>
      <c r="CNV525" s="329"/>
      <c r="CNW525" s="329"/>
      <c r="CNX525" s="329"/>
      <c r="CNY525" s="329"/>
      <c r="CNZ525" s="329"/>
      <c r="COA525" s="329"/>
      <c r="COB525" s="329"/>
      <c r="COC525" s="329"/>
      <c r="COD525" s="329"/>
      <c r="COE525" s="329"/>
      <c r="COF525" s="329"/>
      <c r="COG525" s="329"/>
      <c r="COH525" s="329"/>
      <c r="COI525" s="329"/>
      <c r="COJ525" s="329"/>
      <c r="COK525" s="329"/>
      <c r="COL525" s="329"/>
      <c r="COM525" s="329"/>
      <c r="CON525" s="329"/>
      <c r="COO525" s="329"/>
      <c r="COP525" s="329"/>
      <c r="COQ525" s="329"/>
      <c r="COR525" s="329"/>
      <c r="COS525" s="329"/>
      <c r="COT525" s="329"/>
      <c r="COU525" s="329"/>
      <c r="COV525" s="329"/>
      <c r="COW525" s="329"/>
      <c r="COX525" s="329"/>
      <c r="COY525" s="329"/>
      <c r="COZ525" s="329"/>
      <c r="CPA525" s="329"/>
      <c r="CPB525" s="329"/>
      <c r="CPC525" s="329"/>
      <c r="CPD525" s="329"/>
      <c r="CPE525" s="329"/>
      <c r="CPF525" s="329"/>
      <c r="CPG525" s="329"/>
      <c r="CPH525" s="329"/>
      <c r="CPI525" s="329"/>
      <c r="CPJ525" s="329"/>
      <c r="CPK525" s="329"/>
      <c r="CPL525" s="329"/>
      <c r="CPM525" s="329"/>
      <c r="CPN525" s="329"/>
      <c r="CPO525" s="329"/>
      <c r="CPP525" s="329"/>
      <c r="CPQ525" s="329"/>
      <c r="CPR525" s="329"/>
      <c r="CPS525" s="329"/>
      <c r="CPT525" s="329"/>
      <c r="CPU525" s="329"/>
      <c r="CPV525" s="329"/>
      <c r="CPW525" s="329"/>
      <c r="CPX525" s="329"/>
      <c r="CPY525" s="329"/>
      <c r="CPZ525" s="329"/>
      <c r="CQA525" s="329"/>
      <c r="CQB525" s="329"/>
      <c r="CQC525" s="329"/>
      <c r="CQD525" s="329"/>
      <c r="CQE525" s="329"/>
      <c r="CQF525" s="329"/>
      <c r="CQG525" s="329"/>
      <c r="CQH525" s="329"/>
      <c r="CQI525" s="329"/>
      <c r="CQJ525" s="329"/>
      <c r="CQK525" s="329"/>
      <c r="CQL525" s="329"/>
      <c r="CQM525" s="329"/>
      <c r="CQN525" s="329"/>
      <c r="CQO525" s="329"/>
      <c r="CQP525" s="329"/>
      <c r="CQQ525" s="329"/>
      <c r="CQR525" s="329"/>
      <c r="CQS525" s="329"/>
      <c r="CQT525" s="329"/>
      <c r="CQU525" s="329"/>
      <c r="CQV525" s="329"/>
      <c r="CQW525" s="329"/>
      <c r="CQX525" s="329"/>
      <c r="CQY525" s="329"/>
      <c r="CQZ525" s="329"/>
      <c r="CRA525" s="329"/>
      <c r="CRB525" s="329"/>
      <c r="CRC525" s="329"/>
      <c r="CRD525" s="329"/>
      <c r="CRE525" s="329"/>
      <c r="CRF525" s="329"/>
      <c r="CRG525" s="329"/>
      <c r="CRH525" s="329"/>
      <c r="CRI525" s="329"/>
      <c r="CRJ525" s="329"/>
      <c r="CRK525" s="329"/>
      <c r="CRL525" s="329"/>
      <c r="CRM525" s="329"/>
      <c r="CRN525" s="329"/>
      <c r="CRO525" s="329"/>
      <c r="CRP525" s="329"/>
      <c r="CRQ525" s="329"/>
      <c r="CRR525" s="329"/>
      <c r="CRS525" s="329"/>
      <c r="CRT525" s="329"/>
      <c r="CRU525" s="329"/>
      <c r="CRV525" s="329"/>
      <c r="CRW525" s="329"/>
      <c r="CRX525" s="329"/>
      <c r="CRY525" s="329"/>
      <c r="CRZ525" s="329"/>
      <c r="CSA525" s="329"/>
      <c r="CSB525" s="329"/>
      <c r="CSC525" s="329"/>
      <c r="CSD525" s="329"/>
      <c r="CSE525" s="329"/>
      <c r="CSF525" s="329"/>
      <c r="CSG525" s="329"/>
      <c r="CSH525" s="329"/>
      <c r="CSI525" s="329"/>
      <c r="CSJ525" s="329"/>
      <c r="CSK525" s="329"/>
      <c r="CSL525" s="329"/>
      <c r="CSM525" s="329"/>
      <c r="CSN525" s="329"/>
      <c r="CSO525" s="329"/>
      <c r="CSP525" s="329"/>
      <c r="CSQ525" s="329"/>
      <c r="CSR525" s="329"/>
      <c r="CSS525" s="329"/>
      <c r="CST525" s="329"/>
      <c r="CSU525" s="329"/>
      <c r="CSV525" s="329"/>
      <c r="CSW525" s="329"/>
      <c r="CSX525" s="329"/>
      <c r="CSY525" s="329"/>
      <c r="CSZ525" s="329"/>
      <c r="CTA525" s="329"/>
      <c r="CTB525" s="329"/>
      <c r="CTC525" s="329"/>
      <c r="CTD525" s="329"/>
      <c r="CTE525" s="329"/>
      <c r="CTF525" s="329"/>
      <c r="CTG525" s="329"/>
      <c r="CTH525" s="329"/>
      <c r="CTI525" s="329"/>
      <c r="CTJ525" s="329"/>
      <c r="CTK525" s="329"/>
      <c r="CTL525" s="329"/>
      <c r="CTM525" s="329"/>
      <c r="CTN525" s="329"/>
      <c r="CTO525" s="329"/>
      <c r="CTP525" s="329"/>
      <c r="CTQ525" s="329"/>
      <c r="CTR525" s="329"/>
      <c r="CTS525" s="329"/>
      <c r="CTT525" s="329"/>
      <c r="CTU525" s="329"/>
      <c r="CTV525" s="329"/>
      <c r="CTW525" s="329"/>
      <c r="CTX525" s="329"/>
      <c r="CTY525" s="329"/>
      <c r="CTZ525" s="329"/>
      <c r="CUA525" s="329"/>
      <c r="CUB525" s="329"/>
      <c r="CUC525" s="329"/>
      <c r="CUD525" s="329"/>
      <c r="CUE525" s="329"/>
      <c r="CUF525" s="329"/>
      <c r="CUG525" s="329"/>
      <c r="CUH525" s="329"/>
      <c r="CUI525" s="329"/>
      <c r="CUJ525" s="329"/>
      <c r="CUK525" s="329"/>
      <c r="CUL525" s="329"/>
      <c r="CUM525" s="329"/>
      <c r="CUN525" s="329"/>
      <c r="CUO525" s="329"/>
      <c r="CUP525" s="329"/>
      <c r="CUQ525" s="329"/>
      <c r="CUR525" s="329"/>
      <c r="CUS525" s="329"/>
      <c r="CUT525" s="329"/>
      <c r="CUU525" s="329"/>
      <c r="CUV525" s="329"/>
      <c r="CUW525" s="329"/>
      <c r="CUX525" s="329"/>
      <c r="CUY525" s="329"/>
      <c r="CUZ525" s="329"/>
      <c r="CVA525" s="329"/>
      <c r="CVB525" s="329"/>
      <c r="CVC525" s="329"/>
      <c r="CVD525" s="329"/>
      <c r="CVE525" s="329"/>
      <c r="CVF525" s="329"/>
      <c r="CVG525" s="329"/>
      <c r="CVH525" s="329"/>
      <c r="CVI525" s="329"/>
      <c r="CVJ525" s="329"/>
      <c r="CVK525" s="329"/>
      <c r="CVL525" s="329"/>
      <c r="CVM525" s="329"/>
      <c r="CVN525" s="329"/>
      <c r="CVO525" s="329"/>
      <c r="CVP525" s="329"/>
      <c r="CVQ525" s="329"/>
      <c r="CVR525" s="329"/>
      <c r="CVS525" s="329"/>
      <c r="CVT525" s="329"/>
      <c r="CVU525" s="329"/>
      <c r="CVV525" s="329"/>
      <c r="CVW525" s="329"/>
      <c r="CVX525" s="329"/>
      <c r="CVY525" s="329"/>
      <c r="CVZ525" s="329"/>
      <c r="CWA525" s="329"/>
      <c r="CWB525" s="329"/>
      <c r="CWC525" s="329"/>
      <c r="CWD525" s="329"/>
      <c r="CWE525" s="329"/>
      <c r="CWF525" s="329"/>
      <c r="CWG525" s="329"/>
      <c r="CWH525" s="329"/>
      <c r="CWI525" s="329"/>
      <c r="CWJ525" s="329"/>
      <c r="CWK525" s="329"/>
      <c r="CWL525" s="329"/>
      <c r="CWM525" s="329"/>
      <c r="CWN525" s="329"/>
      <c r="CWO525" s="329"/>
      <c r="CWP525" s="329"/>
      <c r="CWQ525" s="329"/>
      <c r="CWR525" s="329"/>
      <c r="CWS525" s="329"/>
      <c r="CWT525" s="329"/>
      <c r="CWU525" s="329"/>
      <c r="CWV525" s="329"/>
      <c r="CWW525" s="329"/>
      <c r="CWX525" s="329"/>
      <c r="CWY525" s="329"/>
      <c r="CWZ525" s="329"/>
      <c r="CXA525" s="329"/>
      <c r="CXB525" s="329"/>
      <c r="CXC525" s="329"/>
      <c r="CXD525" s="329"/>
      <c r="CXE525" s="329"/>
      <c r="CXF525" s="329"/>
      <c r="CXG525" s="329"/>
      <c r="CXH525" s="329"/>
      <c r="CXI525" s="329"/>
      <c r="CXJ525" s="329"/>
      <c r="CXK525" s="329"/>
      <c r="CXL525" s="329"/>
      <c r="CXM525" s="329"/>
      <c r="CXN525" s="329"/>
      <c r="CXO525" s="329"/>
      <c r="CXP525" s="329"/>
      <c r="CXQ525" s="329"/>
      <c r="CXR525" s="329"/>
      <c r="CXS525" s="329"/>
      <c r="CXT525" s="329"/>
      <c r="CXU525" s="329"/>
      <c r="CXV525" s="329"/>
      <c r="CXW525" s="329"/>
      <c r="CXX525" s="329"/>
      <c r="CXY525" s="329"/>
      <c r="CXZ525" s="329"/>
      <c r="CYA525" s="329"/>
      <c r="CYB525" s="329"/>
      <c r="CYC525" s="329"/>
      <c r="CYD525" s="329"/>
      <c r="CYE525" s="329"/>
      <c r="CYF525" s="329"/>
      <c r="CYG525" s="329"/>
      <c r="CYH525" s="329"/>
      <c r="CYI525" s="329"/>
      <c r="CYJ525" s="329"/>
      <c r="CYK525" s="329"/>
      <c r="CYL525" s="329"/>
      <c r="CYM525" s="329"/>
      <c r="CYN525" s="329"/>
      <c r="CYO525" s="329"/>
      <c r="CYP525" s="329"/>
      <c r="CYQ525" s="329"/>
      <c r="CYR525" s="329"/>
      <c r="CYS525" s="329"/>
      <c r="CYT525" s="329"/>
      <c r="CYU525" s="329"/>
      <c r="CYV525" s="329"/>
      <c r="CYW525" s="329"/>
      <c r="CYX525" s="329"/>
      <c r="CYY525" s="329"/>
      <c r="CYZ525" s="329"/>
      <c r="CZA525" s="329"/>
      <c r="CZB525" s="329"/>
      <c r="CZC525" s="329"/>
      <c r="CZD525" s="329"/>
      <c r="CZE525" s="329"/>
      <c r="CZF525" s="329"/>
      <c r="CZG525" s="329"/>
      <c r="CZH525" s="329"/>
      <c r="CZI525" s="329"/>
      <c r="CZJ525" s="329"/>
      <c r="CZK525" s="329"/>
      <c r="CZL525" s="329"/>
      <c r="CZM525" s="329"/>
      <c r="CZN525" s="329"/>
      <c r="CZO525" s="329"/>
      <c r="CZP525" s="329"/>
      <c r="CZQ525" s="329"/>
      <c r="CZR525" s="329"/>
      <c r="CZS525" s="329"/>
      <c r="CZT525" s="329"/>
      <c r="CZU525" s="329"/>
      <c r="CZV525" s="329"/>
      <c r="CZW525" s="329"/>
      <c r="CZX525" s="329"/>
      <c r="CZY525" s="329"/>
      <c r="CZZ525" s="329"/>
      <c r="DAA525" s="329"/>
      <c r="DAB525" s="329"/>
      <c r="DAC525" s="329"/>
      <c r="DAD525" s="329"/>
      <c r="DAE525" s="329"/>
      <c r="DAF525" s="329"/>
      <c r="DAG525" s="329"/>
      <c r="DAH525" s="329"/>
      <c r="DAI525" s="329"/>
      <c r="DAJ525" s="329"/>
      <c r="DAK525" s="329"/>
      <c r="DAL525" s="329"/>
      <c r="DAM525" s="329"/>
      <c r="DAN525" s="329"/>
      <c r="DAO525" s="329"/>
      <c r="DAP525" s="329"/>
      <c r="DAQ525" s="329"/>
      <c r="DAR525" s="329"/>
      <c r="DAS525" s="329"/>
      <c r="DAT525" s="329"/>
      <c r="DAU525" s="329"/>
      <c r="DAV525" s="329"/>
      <c r="DAW525" s="329"/>
      <c r="DAX525" s="329"/>
      <c r="DAY525" s="329"/>
      <c r="DAZ525" s="329"/>
      <c r="DBA525" s="329"/>
      <c r="DBB525" s="329"/>
      <c r="DBC525" s="329"/>
      <c r="DBD525" s="329"/>
      <c r="DBE525" s="329"/>
      <c r="DBF525" s="329"/>
      <c r="DBG525" s="329"/>
      <c r="DBH525" s="329"/>
      <c r="DBI525" s="329"/>
      <c r="DBJ525" s="329"/>
      <c r="DBK525" s="329"/>
      <c r="DBL525" s="329"/>
      <c r="DBM525" s="329"/>
      <c r="DBN525" s="329"/>
      <c r="DBO525" s="329"/>
      <c r="DBP525" s="329"/>
      <c r="DBQ525" s="329"/>
      <c r="DBR525" s="329"/>
      <c r="DBS525" s="329"/>
      <c r="DBT525" s="329"/>
      <c r="DBU525" s="329"/>
      <c r="DBV525" s="329"/>
      <c r="DBW525" s="329"/>
      <c r="DBX525" s="329"/>
      <c r="DBY525" s="329"/>
      <c r="DBZ525" s="329"/>
      <c r="DCA525" s="329"/>
      <c r="DCB525" s="329"/>
      <c r="DCC525" s="329"/>
      <c r="DCD525" s="329"/>
      <c r="DCE525" s="329"/>
      <c r="DCF525" s="329"/>
      <c r="DCG525" s="329"/>
      <c r="DCH525" s="329"/>
      <c r="DCI525" s="329"/>
      <c r="DCJ525" s="329"/>
      <c r="DCK525" s="329"/>
      <c r="DCL525" s="329"/>
      <c r="DCM525" s="329"/>
      <c r="DCN525" s="329"/>
      <c r="DCO525" s="329"/>
      <c r="DCP525" s="329"/>
      <c r="DCQ525" s="329"/>
      <c r="DCR525" s="329"/>
      <c r="DCS525" s="329"/>
      <c r="DCT525" s="329"/>
      <c r="DCU525" s="329"/>
      <c r="DCV525" s="329"/>
      <c r="DCW525" s="329"/>
      <c r="DCX525" s="329"/>
      <c r="DCY525" s="329"/>
      <c r="DCZ525" s="329"/>
      <c r="DDA525" s="329"/>
      <c r="DDB525" s="329"/>
      <c r="DDC525" s="329"/>
      <c r="DDD525" s="329"/>
      <c r="DDE525" s="329"/>
      <c r="DDF525" s="329"/>
      <c r="DDG525" s="329"/>
      <c r="DDH525" s="329"/>
      <c r="DDI525" s="329"/>
      <c r="DDJ525" s="329"/>
      <c r="DDK525" s="329"/>
      <c r="DDL525" s="329"/>
      <c r="DDM525" s="329"/>
      <c r="DDN525" s="329"/>
      <c r="DDO525" s="329"/>
      <c r="DDP525" s="329"/>
      <c r="DDQ525" s="329"/>
      <c r="DDR525" s="329"/>
      <c r="DDS525" s="329"/>
      <c r="DDT525" s="329"/>
      <c r="DDU525" s="329"/>
      <c r="DDV525" s="329"/>
      <c r="DDW525" s="329"/>
      <c r="DDX525" s="329"/>
      <c r="DDY525" s="329"/>
      <c r="DDZ525" s="329"/>
      <c r="DEA525" s="329"/>
      <c r="DEB525" s="329"/>
      <c r="DEC525" s="329"/>
      <c r="DED525" s="329"/>
      <c r="DEE525" s="329"/>
      <c r="DEF525" s="329"/>
      <c r="DEG525" s="329"/>
      <c r="DEH525" s="329"/>
      <c r="DEI525" s="329"/>
      <c r="DEJ525" s="329"/>
      <c r="DEK525" s="329"/>
      <c r="DEL525" s="329"/>
      <c r="DEM525" s="329"/>
      <c r="DEN525" s="329"/>
      <c r="DEO525" s="329"/>
      <c r="DEP525" s="329"/>
      <c r="DEQ525" s="329"/>
      <c r="DER525" s="329"/>
      <c r="DES525" s="329"/>
      <c r="DET525" s="329"/>
      <c r="DEU525" s="329"/>
      <c r="DEV525" s="329"/>
      <c r="DEW525" s="329"/>
      <c r="DEX525" s="329"/>
      <c r="DEY525" s="329"/>
      <c r="DEZ525" s="329"/>
      <c r="DFA525" s="329"/>
      <c r="DFB525" s="329"/>
      <c r="DFC525" s="329"/>
      <c r="DFD525" s="329"/>
      <c r="DFE525" s="329"/>
      <c r="DFF525" s="329"/>
      <c r="DFG525" s="329"/>
      <c r="DFH525" s="329"/>
      <c r="DFI525" s="329"/>
      <c r="DFJ525" s="329"/>
      <c r="DFK525" s="329"/>
      <c r="DFL525" s="329"/>
      <c r="DFM525" s="329"/>
      <c r="DFN525" s="329"/>
      <c r="DFO525" s="329"/>
      <c r="DFP525" s="329"/>
      <c r="DFQ525" s="329"/>
      <c r="DFR525" s="329"/>
      <c r="DFS525" s="329"/>
      <c r="DFT525" s="329"/>
      <c r="DFU525" s="329"/>
      <c r="DFV525" s="329"/>
      <c r="DFW525" s="329"/>
      <c r="DFX525" s="329"/>
      <c r="DFY525" s="329"/>
      <c r="DFZ525" s="329"/>
      <c r="DGA525" s="329"/>
      <c r="DGB525" s="329"/>
      <c r="DGC525" s="329"/>
      <c r="DGD525" s="329"/>
      <c r="DGE525" s="329"/>
      <c r="DGF525" s="329"/>
      <c r="DGG525" s="329"/>
      <c r="DGH525" s="329"/>
      <c r="DGI525" s="329"/>
      <c r="DGJ525" s="329"/>
      <c r="DGK525" s="329"/>
      <c r="DGL525" s="329"/>
      <c r="DGM525" s="329"/>
      <c r="DGN525" s="329"/>
      <c r="DGO525" s="329"/>
      <c r="DGP525" s="329"/>
      <c r="DGQ525" s="329"/>
      <c r="DGR525" s="329"/>
      <c r="DGS525" s="329"/>
      <c r="DGT525" s="329"/>
      <c r="DGU525" s="329"/>
      <c r="DGV525" s="329"/>
      <c r="DGW525" s="329"/>
      <c r="DGX525" s="329"/>
      <c r="DGY525" s="329"/>
      <c r="DGZ525" s="329"/>
      <c r="DHA525" s="329"/>
      <c r="DHB525" s="329"/>
      <c r="DHC525" s="329"/>
      <c r="DHD525" s="329"/>
      <c r="DHE525" s="329"/>
      <c r="DHF525" s="329"/>
      <c r="DHG525" s="329"/>
      <c r="DHH525" s="329"/>
      <c r="DHI525" s="329"/>
      <c r="DHJ525" s="329"/>
      <c r="DHK525" s="329"/>
      <c r="DHL525" s="329"/>
      <c r="DHM525" s="329"/>
      <c r="DHN525" s="329"/>
      <c r="DHO525" s="329"/>
      <c r="DHP525" s="329"/>
      <c r="DHQ525" s="329"/>
      <c r="DHR525" s="329"/>
      <c r="DHS525" s="329"/>
      <c r="DHT525" s="329"/>
      <c r="DHU525" s="329"/>
      <c r="DHV525" s="329"/>
      <c r="DHW525" s="329"/>
      <c r="DHX525" s="329"/>
      <c r="DHY525" s="329"/>
      <c r="DHZ525" s="329"/>
      <c r="DIA525" s="329"/>
      <c r="DIB525" s="329"/>
      <c r="DIC525" s="329"/>
      <c r="DID525" s="329"/>
      <c r="DIE525" s="329"/>
      <c r="DIF525" s="329"/>
      <c r="DIG525" s="329"/>
      <c r="DIH525" s="329"/>
      <c r="DII525" s="329"/>
      <c r="DIJ525" s="329"/>
      <c r="DIK525" s="329"/>
      <c r="DIL525" s="329"/>
      <c r="DIM525" s="329"/>
      <c r="DIN525" s="329"/>
      <c r="DIO525" s="329"/>
      <c r="DIP525" s="329"/>
      <c r="DIQ525" s="329"/>
      <c r="DIR525" s="329"/>
      <c r="DIS525" s="329"/>
      <c r="DIT525" s="329"/>
      <c r="DIU525" s="329"/>
      <c r="DIV525" s="329"/>
      <c r="DIW525" s="329"/>
      <c r="DIX525" s="329"/>
      <c r="DIY525" s="329"/>
      <c r="DIZ525" s="329"/>
      <c r="DJA525" s="329"/>
      <c r="DJB525" s="329"/>
      <c r="DJC525" s="329"/>
      <c r="DJD525" s="329"/>
      <c r="DJE525" s="329"/>
      <c r="DJF525" s="329"/>
      <c r="DJG525" s="329"/>
      <c r="DJH525" s="329"/>
      <c r="DJI525" s="329"/>
      <c r="DJJ525" s="329"/>
      <c r="DJK525" s="329"/>
      <c r="DJL525" s="329"/>
      <c r="DJM525" s="329"/>
      <c r="DJN525" s="329"/>
      <c r="DJO525" s="329"/>
      <c r="DJP525" s="329"/>
      <c r="DJQ525" s="329"/>
      <c r="DJR525" s="329"/>
      <c r="DJS525" s="329"/>
      <c r="DJT525" s="329"/>
      <c r="DJU525" s="329"/>
      <c r="DJV525" s="329"/>
      <c r="DJW525" s="329"/>
      <c r="DJX525" s="329"/>
      <c r="DJY525" s="329"/>
      <c r="DJZ525" s="329"/>
      <c r="DKA525" s="329"/>
      <c r="DKB525" s="329"/>
      <c r="DKC525" s="329"/>
      <c r="DKD525" s="329"/>
      <c r="DKE525" s="329"/>
      <c r="DKF525" s="329"/>
      <c r="DKG525" s="329"/>
      <c r="DKH525" s="329"/>
      <c r="DKI525" s="329"/>
      <c r="DKJ525" s="329"/>
      <c r="DKK525" s="329"/>
      <c r="DKL525" s="329"/>
      <c r="DKM525" s="329"/>
      <c r="DKN525" s="329"/>
      <c r="DKO525" s="329"/>
      <c r="DKP525" s="329"/>
      <c r="DKQ525" s="329"/>
      <c r="DKR525" s="329"/>
      <c r="DKS525" s="329"/>
      <c r="DKT525" s="329"/>
      <c r="DKU525" s="329"/>
      <c r="DKV525" s="329"/>
      <c r="DKW525" s="329"/>
      <c r="DKX525" s="329"/>
      <c r="DKY525" s="329"/>
      <c r="DKZ525" s="329"/>
      <c r="DLA525" s="329"/>
      <c r="DLB525" s="329"/>
      <c r="DLC525" s="329"/>
      <c r="DLD525" s="329"/>
      <c r="DLE525" s="329"/>
      <c r="DLF525" s="329"/>
      <c r="DLG525" s="329"/>
      <c r="DLH525" s="329"/>
      <c r="DLI525" s="329"/>
      <c r="DLJ525" s="329"/>
      <c r="DLK525" s="329"/>
      <c r="DLL525" s="329"/>
      <c r="DLM525" s="329"/>
      <c r="DLN525" s="329"/>
      <c r="DLO525" s="329"/>
      <c r="DLP525" s="329"/>
      <c r="DLQ525" s="329"/>
      <c r="DLR525" s="329"/>
      <c r="DLS525" s="329"/>
      <c r="DLT525" s="329"/>
      <c r="DLU525" s="329"/>
      <c r="DLV525" s="329"/>
      <c r="DLW525" s="329"/>
      <c r="DLX525" s="329"/>
      <c r="DLY525" s="329"/>
      <c r="DLZ525" s="329"/>
      <c r="DMA525" s="329"/>
      <c r="DMB525" s="329"/>
      <c r="DMC525" s="329"/>
      <c r="DMD525" s="329"/>
      <c r="DME525" s="329"/>
      <c r="DMF525" s="329"/>
      <c r="DMG525" s="329"/>
      <c r="DMH525" s="329"/>
      <c r="DMI525" s="329"/>
      <c r="DMJ525" s="329"/>
      <c r="DMK525" s="329"/>
      <c r="DML525" s="329"/>
      <c r="DMM525" s="329"/>
      <c r="DMN525" s="329"/>
      <c r="DMO525" s="329"/>
      <c r="DMP525" s="329"/>
      <c r="DMQ525" s="329"/>
      <c r="DMR525" s="329"/>
      <c r="DMS525" s="329"/>
      <c r="DMT525" s="329"/>
      <c r="DMU525" s="329"/>
      <c r="DMV525" s="329"/>
      <c r="DMW525" s="329"/>
      <c r="DMX525" s="329"/>
      <c r="DMY525" s="329"/>
      <c r="DMZ525" s="329"/>
      <c r="DNA525" s="329"/>
      <c r="DNB525" s="329"/>
      <c r="DNC525" s="329"/>
      <c r="DND525" s="329"/>
      <c r="DNE525" s="329"/>
      <c r="DNF525" s="329"/>
      <c r="DNG525" s="329"/>
      <c r="DNH525" s="329"/>
      <c r="DNI525" s="329"/>
      <c r="DNJ525" s="329"/>
      <c r="DNK525" s="329"/>
      <c r="DNL525" s="329"/>
      <c r="DNM525" s="329"/>
      <c r="DNN525" s="329"/>
      <c r="DNO525" s="329"/>
      <c r="DNP525" s="329"/>
      <c r="DNQ525" s="329"/>
      <c r="DNR525" s="329"/>
      <c r="DNS525" s="329"/>
      <c r="DNT525" s="329"/>
      <c r="DNU525" s="329"/>
      <c r="DNV525" s="329"/>
      <c r="DNW525" s="329"/>
      <c r="DNX525" s="329"/>
      <c r="DNY525" s="329"/>
      <c r="DNZ525" s="329"/>
      <c r="DOA525" s="329"/>
      <c r="DOB525" s="329"/>
      <c r="DOC525" s="329"/>
      <c r="DOD525" s="329"/>
      <c r="DOE525" s="329"/>
      <c r="DOF525" s="329"/>
      <c r="DOG525" s="329"/>
      <c r="DOH525" s="329"/>
      <c r="DOI525" s="329"/>
      <c r="DOJ525" s="329"/>
      <c r="DOK525" s="329"/>
      <c r="DOL525" s="329"/>
      <c r="DOM525" s="329"/>
      <c r="DON525" s="329"/>
      <c r="DOO525" s="329"/>
      <c r="DOP525" s="329"/>
      <c r="DOQ525" s="329"/>
      <c r="DOR525" s="329"/>
      <c r="DOS525" s="329"/>
      <c r="DOT525" s="329"/>
      <c r="DOU525" s="329"/>
      <c r="DOV525" s="329"/>
      <c r="DOW525" s="329"/>
      <c r="DOX525" s="329"/>
      <c r="DOY525" s="329"/>
      <c r="DOZ525" s="329"/>
      <c r="DPA525" s="329"/>
      <c r="DPB525" s="329"/>
      <c r="DPC525" s="329"/>
      <c r="DPD525" s="329"/>
      <c r="DPE525" s="329"/>
      <c r="DPF525" s="329"/>
      <c r="DPG525" s="329"/>
      <c r="DPH525" s="329"/>
      <c r="DPI525" s="329"/>
      <c r="DPJ525" s="329"/>
      <c r="DPK525" s="329"/>
      <c r="DPL525" s="329"/>
      <c r="DPM525" s="329"/>
      <c r="DPN525" s="329"/>
      <c r="DPO525" s="329"/>
      <c r="DPP525" s="329"/>
      <c r="DPQ525" s="329"/>
      <c r="DPR525" s="329"/>
      <c r="DPS525" s="329"/>
      <c r="DPT525" s="329"/>
      <c r="DPU525" s="329"/>
      <c r="DPV525" s="329"/>
      <c r="DPW525" s="329"/>
      <c r="DPX525" s="329"/>
      <c r="DPY525" s="329"/>
      <c r="DPZ525" s="329"/>
      <c r="DQA525" s="329"/>
      <c r="DQB525" s="329"/>
      <c r="DQC525" s="329"/>
      <c r="DQD525" s="329"/>
      <c r="DQE525" s="329"/>
      <c r="DQF525" s="329"/>
      <c r="DQG525" s="329"/>
      <c r="DQH525" s="329"/>
      <c r="DQI525" s="329"/>
      <c r="DQJ525" s="329"/>
      <c r="DQK525" s="329"/>
      <c r="DQL525" s="329"/>
      <c r="DQM525" s="329"/>
      <c r="DQN525" s="329"/>
      <c r="DQO525" s="329"/>
      <c r="DQP525" s="329"/>
      <c r="DQQ525" s="329"/>
      <c r="DQR525" s="329"/>
      <c r="DQS525" s="329"/>
      <c r="DQT525" s="329"/>
      <c r="DQU525" s="329"/>
      <c r="DQV525" s="329"/>
      <c r="DQW525" s="329"/>
      <c r="DQX525" s="329"/>
      <c r="DQY525" s="329"/>
      <c r="DQZ525" s="329"/>
      <c r="DRA525" s="329"/>
      <c r="DRB525" s="329"/>
      <c r="DRC525" s="329"/>
      <c r="DRD525" s="329"/>
      <c r="DRE525" s="329"/>
      <c r="DRF525" s="329"/>
      <c r="DRG525" s="329"/>
      <c r="DRH525" s="329"/>
      <c r="DRI525" s="329"/>
      <c r="DRJ525" s="329"/>
      <c r="DRK525" s="329"/>
      <c r="DRL525" s="329"/>
      <c r="DRM525" s="329"/>
      <c r="DRN525" s="329"/>
      <c r="DRO525" s="329"/>
      <c r="DRP525" s="329"/>
      <c r="DRQ525" s="329"/>
      <c r="DRR525" s="329"/>
      <c r="DRS525" s="329"/>
      <c r="DRT525" s="329"/>
      <c r="DRU525" s="329"/>
      <c r="DRV525" s="329"/>
      <c r="DRW525" s="329"/>
      <c r="DRX525" s="329"/>
      <c r="DRY525" s="329"/>
      <c r="DRZ525" s="329"/>
      <c r="DSA525" s="329"/>
      <c r="DSB525" s="329"/>
      <c r="DSC525" s="329"/>
      <c r="DSD525" s="329"/>
      <c r="DSE525" s="329"/>
      <c r="DSF525" s="329"/>
      <c r="DSG525" s="329"/>
      <c r="DSH525" s="329"/>
      <c r="DSI525" s="329"/>
      <c r="DSJ525" s="329"/>
      <c r="DSK525" s="329"/>
      <c r="DSL525" s="329"/>
      <c r="DSM525" s="329"/>
      <c r="DSN525" s="329"/>
      <c r="DSO525" s="329"/>
      <c r="DSP525" s="329"/>
      <c r="DSQ525" s="329"/>
      <c r="DSR525" s="329"/>
      <c r="DSS525" s="329"/>
      <c r="DST525" s="329"/>
      <c r="DSU525" s="329"/>
      <c r="DSV525" s="329"/>
      <c r="DSW525" s="329"/>
      <c r="DSX525" s="329"/>
      <c r="DSY525" s="329"/>
      <c r="DSZ525" s="329"/>
      <c r="DTA525" s="329"/>
      <c r="DTB525" s="329"/>
      <c r="DTC525" s="329"/>
      <c r="DTD525" s="329"/>
      <c r="DTE525" s="329"/>
      <c r="DTF525" s="329"/>
      <c r="DTG525" s="329"/>
      <c r="DTH525" s="329"/>
      <c r="DTI525" s="329"/>
      <c r="DTJ525" s="329"/>
      <c r="DTK525" s="329"/>
      <c r="DTL525" s="329"/>
      <c r="DTM525" s="329"/>
      <c r="DTN525" s="329"/>
      <c r="DTO525" s="329"/>
      <c r="DTP525" s="329"/>
      <c r="DTQ525" s="329"/>
      <c r="DTR525" s="329"/>
      <c r="DTS525" s="329"/>
      <c r="DTT525" s="329"/>
      <c r="DTU525" s="329"/>
      <c r="DTV525" s="329"/>
      <c r="DTW525" s="329"/>
      <c r="DTX525" s="329"/>
      <c r="DTY525" s="329"/>
      <c r="DTZ525" s="329"/>
      <c r="DUA525" s="329"/>
      <c r="DUB525" s="329"/>
      <c r="DUC525" s="329"/>
      <c r="DUD525" s="329"/>
      <c r="DUE525" s="329"/>
      <c r="DUF525" s="329"/>
      <c r="DUG525" s="329"/>
      <c r="DUH525" s="329"/>
      <c r="DUI525" s="329"/>
      <c r="DUJ525" s="329"/>
      <c r="DUK525" s="329"/>
      <c r="DUL525" s="329"/>
      <c r="DUM525" s="329"/>
      <c r="DUN525" s="329"/>
      <c r="DUO525" s="329"/>
      <c r="DUP525" s="329"/>
      <c r="DUQ525" s="329"/>
      <c r="DUR525" s="329"/>
      <c r="DUS525" s="329"/>
      <c r="DUT525" s="329"/>
      <c r="DUU525" s="329"/>
      <c r="DUV525" s="329"/>
      <c r="DUW525" s="329"/>
      <c r="DUX525" s="329"/>
      <c r="DUY525" s="329"/>
      <c r="DUZ525" s="329"/>
      <c r="DVA525" s="329"/>
      <c r="DVB525" s="329"/>
      <c r="DVC525" s="329"/>
      <c r="DVD525" s="329"/>
      <c r="DVE525" s="329"/>
      <c r="DVF525" s="329"/>
      <c r="DVG525" s="329"/>
      <c r="DVH525" s="329"/>
      <c r="DVI525" s="329"/>
      <c r="DVJ525" s="329"/>
      <c r="DVK525" s="329"/>
      <c r="DVL525" s="329"/>
      <c r="DVM525" s="329"/>
      <c r="DVN525" s="329"/>
      <c r="DVO525" s="329"/>
      <c r="DVP525" s="329"/>
      <c r="DVQ525" s="329"/>
      <c r="DVR525" s="329"/>
      <c r="DVS525" s="329"/>
      <c r="DVT525" s="329"/>
      <c r="DVU525" s="329"/>
      <c r="DVV525" s="329"/>
      <c r="DVW525" s="329"/>
      <c r="DVX525" s="329"/>
      <c r="DVY525" s="329"/>
      <c r="DVZ525" s="329"/>
      <c r="DWA525" s="329"/>
      <c r="DWB525" s="329"/>
      <c r="DWC525" s="329"/>
      <c r="DWD525" s="329"/>
      <c r="DWE525" s="329"/>
      <c r="DWF525" s="329"/>
      <c r="DWG525" s="329"/>
      <c r="DWH525" s="329"/>
      <c r="DWI525" s="329"/>
      <c r="DWJ525" s="329"/>
      <c r="DWK525" s="329"/>
      <c r="DWL525" s="329"/>
      <c r="DWM525" s="329"/>
      <c r="DWN525" s="329"/>
      <c r="DWO525" s="329"/>
      <c r="DWP525" s="329"/>
      <c r="DWQ525" s="329"/>
      <c r="DWR525" s="329"/>
      <c r="DWS525" s="329"/>
      <c r="DWT525" s="329"/>
      <c r="DWU525" s="329"/>
      <c r="DWV525" s="329"/>
      <c r="DWW525" s="329"/>
      <c r="DWX525" s="329"/>
      <c r="DWY525" s="329"/>
      <c r="DWZ525" s="329"/>
      <c r="DXA525" s="329"/>
      <c r="DXB525" s="329"/>
      <c r="DXC525" s="329"/>
      <c r="DXD525" s="329"/>
      <c r="DXE525" s="329"/>
      <c r="DXF525" s="329"/>
      <c r="DXG525" s="329"/>
      <c r="DXH525" s="329"/>
      <c r="DXI525" s="329"/>
      <c r="DXJ525" s="329"/>
      <c r="DXK525" s="329"/>
      <c r="DXL525" s="329"/>
      <c r="DXM525" s="329"/>
      <c r="DXN525" s="329"/>
      <c r="DXO525" s="329"/>
      <c r="DXP525" s="329"/>
      <c r="DXQ525" s="329"/>
      <c r="DXR525" s="329"/>
      <c r="DXS525" s="329"/>
      <c r="DXT525" s="329"/>
      <c r="DXU525" s="329"/>
      <c r="DXV525" s="329"/>
      <c r="DXW525" s="329"/>
      <c r="DXX525" s="329"/>
      <c r="DXY525" s="329"/>
      <c r="DXZ525" s="329"/>
      <c r="DYA525" s="329"/>
      <c r="DYB525" s="329"/>
      <c r="DYC525" s="329"/>
      <c r="DYD525" s="329"/>
      <c r="DYE525" s="329"/>
      <c r="DYF525" s="329"/>
      <c r="DYG525" s="329"/>
      <c r="DYH525" s="329"/>
      <c r="DYI525" s="329"/>
      <c r="DYJ525" s="329"/>
      <c r="DYK525" s="329"/>
      <c r="DYL525" s="329"/>
      <c r="DYM525" s="329"/>
      <c r="DYN525" s="329"/>
      <c r="DYO525" s="329"/>
      <c r="DYP525" s="329"/>
      <c r="DYQ525" s="329"/>
      <c r="DYR525" s="329"/>
      <c r="DYS525" s="329"/>
      <c r="DYT525" s="329"/>
      <c r="DYU525" s="329"/>
      <c r="DYV525" s="329"/>
      <c r="DYW525" s="329"/>
      <c r="DYX525" s="329"/>
      <c r="DYY525" s="329"/>
      <c r="DYZ525" s="329"/>
      <c r="DZA525" s="329"/>
      <c r="DZB525" s="329"/>
      <c r="DZC525" s="329"/>
      <c r="DZD525" s="329"/>
      <c r="DZE525" s="329"/>
      <c r="DZF525" s="329"/>
      <c r="DZG525" s="329"/>
      <c r="DZH525" s="329"/>
      <c r="DZI525" s="329"/>
      <c r="DZJ525" s="329"/>
      <c r="DZK525" s="329"/>
      <c r="DZL525" s="329"/>
      <c r="DZM525" s="329"/>
      <c r="DZN525" s="329"/>
      <c r="DZO525" s="329"/>
      <c r="DZP525" s="329"/>
      <c r="DZQ525" s="329"/>
      <c r="DZR525" s="329"/>
      <c r="DZS525" s="329"/>
      <c r="DZT525" s="329"/>
      <c r="DZU525" s="329"/>
      <c r="DZV525" s="329"/>
      <c r="DZW525" s="329"/>
      <c r="DZX525" s="329"/>
      <c r="DZY525" s="329"/>
      <c r="DZZ525" s="329"/>
      <c r="EAA525" s="329"/>
      <c r="EAB525" s="329"/>
      <c r="EAC525" s="329"/>
      <c r="EAD525" s="329"/>
      <c r="EAE525" s="329"/>
      <c r="EAF525" s="329"/>
      <c r="EAG525" s="329"/>
      <c r="EAH525" s="329"/>
      <c r="EAI525" s="329"/>
      <c r="EAJ525" s="329"/>
      <c r="EAK525" s="329"/>
      <c r="EAL525" s="329"/>
      <c r="EAM525" s="329"/>
      <c r="EAN525" s="329"/>
      <c r="EAO525" s="329"/>
      <c r="EAP525" s="329"/>
      <c r="EAQ525" s="329"/>
      <c r="EAR525" s="329"/>
      <c r="EAS525" s="329"/>
      <c r="EAT525" s="329"/>
      <c r="EAU525" s="329"/>
      <c r="EAV525" s="329"/>
      <c r="EAW525" s="329"/>
      <c r="EAX525" s="329"/>
      <c r="EAY525" s="329"/>
      <c r="EAZ525" s="329"/>
      <c r="EBA525" s="329"/>
      <c r="EBB525" s="329"/>
      <c r="EBC525" s="329"/>
      <c r="EBD525" s="329"/>
      <c r="EBE525" s="329"/>
      <c r="EBF525" s="329"/>
      <c r="EBG525" s="329"/>
      <c r="EBH525" s="329"/>
      <c r="EBI525" s="329"/>
      <c r="EBJ525" s="329"/>
      <c r="EBK525" s="329"/>
      <c r="EBL525" s="329"/>
      <c r="EBM525" s="329"/>
      <c r="EBN525" s="329"/>
      <c r="EBO525" s="329"/>
      <c r="EBP525" s="329"/>
      <c r="EBQ525" s="329"/>
      <c r="EBR525" s="329"/>
      <c r="EBS525" s="329"/>
      <c r="EBT525" s="329"/>
      <c r="EBU525" s="329"/>
      <c r="EBV525" s="329"/>
      <c r="EBW525" s="329"/>
      <c r="EBX525" s="329"/>
      <c r="EBY525" s="329"/>
      <c r="EBZ525" s="329"/>
      <c r="ECA525" s="329"/>
      <c r="ECB525" s="329"/>
      <c r="ECC525" s="329"/>
      <c r="ECD525" s="329"/>
      <c r="ECE525" s="329"/>
      <c r="ECF525" s="329"/>
      <c r="ECG525" s="329"/>
      <c r="ECH525" s="329"/>
      <c r="ECI525" s="329"/>
      <c r="ECJ525" s="329"/>
      <c r="ECK525" s="329"/>
      <c r="ECL525" s="329"/>
      <c r="ECM525" s="329"/>
      <c r="ECN525" s="329"/>
      <c r="ECO525" s="329"/>
      <c r="ECP525" s="329"/>
      <c r="ECQ525" s="329"/>
      <c r="ECR525" s="329"/>
      <c r="ECS525" s="329"/>
      <c r="ECT525" s="329"/>
      <c r="ECU525" s="329"/>
      <c r="ECV525" s="329"/>
      <c r="ECW525" s="329"/>
      <c r="ECX525" s="329"/>
      <c r="ECY525" s="329"/>
      <c r="ECZ525" s="329"/>
      <c r="EDA525" s="329"/>
      <c r="EDB525" s="329"/>
      <c r="EDC525" s="329"/>
      <c r="EDD525" s="329"/>
      <c r="EDE525" s="329"/>
      <c r="EDF525" s="329"/>
      <c r="EDG525" s="329"/>
      <c r="EDH525" s="329"/>
      <c r="EDI525" s="329"/>
      <c r="EDJ525" s="329"/>
      <c r="EDK525" s="329"/>
      <c r="EDL525" s="329"/>
      <c r="EDM525" s="329"/>
      <c r="EDN525" s="329"/>
      <c r="EDO525" s="329"/>
      <c r="EDP525" s="329"/>
      <c r="EDQ525" s="329"/>
      <c r="EDR525" s="329"/>
      <c r="EDS525" s="329"/>
      <c r="EDT525" s="329"/>
      <c r="EDU525" s="329"/>
      <c r="EDV525" s="329"/>
      <c r="EDW525" s="329"/>
      <c r="EDX525" s="329"/>
      <c r="EDY525" s="329"/>
      <c r="EDZ525" s="329"/>
      <c r="EEA525" s="329"/>
      <c r="EEB525" s="329"/>
      <c r="EEC525" s="329"/>
      <c r="EED525" s="329"/>
      <c r="EEE525" s="329"/>
      <c r="EEF525" s="329"/>
      <c r="EEG525" s="329"/>
      <c r="EEH525" s="329"/>
      <c r="EEI525" s="329"/>
      <c r="EEJ525" s="329"/>
      <c r="EEK525" s="329"/>
      <c r="EEL525" s="329"/>
      <c r="EEM525" s="329"/>
      <c r="EEN525" s="329"/>
      <c r="EEO525" s="329"/>
      <c r="EEP525" s="329"/>
      <c r="EEQ525" s="329"/>
      <c r="EER525" s="329"/>
      <c r="EES525" s="329"/>
      <c r="EET525" s="329"/>
      <c r="EEU525" s="329"/>
      <c r="EEV525" s="329"/>
      <c r="EEW525" s="329"/>
      <c r="EEX525" s="329"/>
      <c r="EEY525" s="329"/>
      <c r="EEZ525" s="329"/>
      <c r="EFA525" s="329"/>
      <c r="EFB525" s="329"/>
      <c r="EFC525" s="329"/>
      <c r="EFD525" s="329"/>
      <c r="EFE525" s="329"/>
      <c r="EFF525" s="329"/>
      <c r="EFG525" s="329"/>
      <c r="EFH525" s="329"/>
      <c r="EFI525" s="329"/>
      <c r="EFJ525" s="329"/>
      <c r="EFK525" s="329"/>
      <c r="EFL525" s="329"/>
      <c r="EFM525" s="329"/>
      <c r="EFN525" s="329"/>
      <c r="EFO525" s="329"/>
      <c r="EFP525" s="329"/>
      <c r="EFQ525" s="329"/>
      <c r="EFR525" s="329"/>
      <c r="EFS525" s="329"/>
      <c r="EFT525" s="329"/>
      <c r="EFU525" s="329"/>
      <c r="EFV525" s="329"/>
      <c r="EFW525" s="329"/>
      <c r="EFX525" s="329"/>
      <c r="EFY525" s="329"/>
      <c r="EFZ525" s="329"/>
      <c r="EGA525" s="329"/>
      <c r="EGB525" s="329"/>
      <c r="EGC525" s="329"/>
      <c r="EGD525" s="329"/>
      <c r="EGE525" s="329"/>
      <c r="EGF525" s="329"/>
      <c r="EGG525" s="329"/>
      <c r="EGH525" s="329"/>
      <c r="EGI525" s="329"/>
      <c r="EGJ525" s="329"/>
      <c r="EGK525" s="329"/>
      <c r="EGL525" s="329"/>
      <c r="EGM525" s="329"/>
      <c r="EGN525" s="329"/>
      <c r="EGO525" s="329"/>
      <c r="EGP525" s="329"/>
      <c r="EGQ525" s="329"/>
      <c r="EGR525" s="329"/>
      <c r="EGS525" s="329"/>
      <c r="EGT525" s="329"/>
      <c r="EGU525" s="329"/>
      <c r="EGV525" s="329"/>
      <c r="EGW525" s="329"/>
      <c r="EGX525" s="329"/>
      <c r="EGY525" s="329"/>
      <c r="EGZ525" s="329"/>
      <c r="EHA525" s="329"/>
      <c r="EHB525" s="329"/>
      <c r="EHC525" s="329"/>
      <c r="EHD525" s="329"/>
      <c r="EHE525" s="329"/>
      <c r="EHF525" s="329"/>
      <c r="EHG525" s="329"/>
      <c r="EHH525" s="329"/>
      <c r="EHI525" s="329"/>
      <c r="EHJ525" s="329"/>
      <c r="EHK525" s="329"/>
      <c r="EHL525" s="329"/>
      <c r="EHM525" s="329"/>
      <c r="EHN525" s="329"/>
      <c r="EHO525" s="329"/>
      <c r="EHP525" s="329"/>
      <c r="EHQ525" s="329"/>
      <c r="EHR525" s="329"/>
      <c r="EHS525" s="329"/>
      <c r="EHT525" s="329"/>
      <c r="EHU525" s="329"/>
      <c r="EHV525" s="329"/>
      <c r="EHW525" s="329"/>
      <c r="EHX525" s="329"/>
      <c r="EHY525" s="329"/>
      <c r="EHZ525" s="329"/>
      <c r="EIA525" s="329"/>
      <c r="EIB525" s="329"/>
      <c r="EIC525" s="329"/>
      <c r="EID525" s="329"/>
      <c r="EIE525" s="329"/>
      <c r="EIF525" s="329"/>
      <c r="EIG525" s="329"/>
      <c r="EIH525" s="329"/>
      <c r="EII525" s="329"/>
      <c r="EIJ525" s="329"/>
      <c r="EIK525" s="329"/>
      <c r="EIL525" s="329"/>
      <c r="EIM525" s="329"/>
      <c r="EIN525" s="329"/>
      <c r="EIO525" s="329"/>
      <c r="EIP525" s="329"/>
      <c r="EIQ525" s="329"/>
      <c r="EIR525" s="329"/>
      <c r="EIS525" s="329"/>
      <c r="EIT525" s="329"/>
      <c r="EIU525" s="329"/>
      <c r="EIV525" s="329"/>
      <c r="EIW525" s="329"/>
      <c r="EIX525" s="329"/>
      <c r="EIY525" s="329"/>
      <c r="EIZ525" s="329"/>
      <c r="EJA525" s="329"/>
      <c r="EJB525" s="329"/>
      <c r="EJC525" s="329"/>
      <c r="EJD525" s="329"/>
      <c r="EJE525" s="329"/>
      <c r="EJF525" s="329"/>
      <c r="EJG525" s="329"/>
      <c r="EJH525" s="329"/>
      <c r="EJI525" s="329"/>
      <c r="EJJ525" s="329"/>
      <c r="EJK525" s="329"/>
      <c r="EJL525" s="329"/>
      <c r="EJM525" s="329"/>
      <c r="EJN525" s="329"/>
      <c r="EJO525" s="329"/>
      <c r="EJP525" s="329"/>
      <c r="EJQ525" s="329"/>
      <c r="EJR525" s="329"/>
      <c r="EJS525" s="329"/>
      <c r="EJT525" s="329"/>
      <c r="EJU525" s="329"/>
      <c r="EJV525" s="329"/>
      <c r="EJW525" s="329"/>
      <c r="EJX525" s="329"/>
      <c r="EJY525" s="329"/>
      <c r="EJZ525" s="329"/>
      <c r="EKA525" s="329"/>
      <c r="EKB525" s="329"/>
      <c r="EKC525" s="329"/>
      <c r="EKD525" s="329"/>
      <c r="EKE525" s="329"/>
      <c r="EKF525" s="329"/>
      <c r="EKG525" s="329"/>
      <c r="EKH525" s="329"/>
      <c r="EKI525" s="329"/>
      <c r="EKJ525" s="329"/>
      <c r="EKK525" s="329"/>
      <c r="EKL525" s="329"/>
      <c r="EKM525" s="329"/>
      <c r="EKN525" s="329"/>
      <c r="EKO525" s="329"/>
      <c r="EKP525" s="329"/>
      <c r="EKQ525" s="329"/>
      <c r="EKR525" s="329"/>
      <c r="EKS525" s="329"/>
      <c r="EKT525" s="329"/>
      <c r="EKU525" s="329"/>
      <c r="EKV525" s="329"/>
      <c r="EKW525" s="329"/>
      <c r="EKX525" s="329"/>
      <c r="EKY525" s="329"/>
      <c r="EKZ525" s="329"/>
      <c r="ELA525" s="329"/>
      <c r="ELB525" s="329"/>
      <c r="ELC525" s="329"/>
      <c r="ELD525" s="329"/>
      <c r="ELE525" s="329"/>
      <c r="ELF525" s="329"/>
      <c r="ELG525" s="329"/>
      <c r="ELH525" s="329"/>
      <c r="ELI525" s="329"/>
      <c r="ELJ525" s="329"/>
      <c r="ELK525" s="329"/>
      <c r="ELL525" s="329"/>
      <c r="ELM525" s="329"/>
      <c r="ELN525" s="329"/>
      <c r="ELO525" s="329"/>
      <c r="ELP525" s="329"/>
      <c r="ELQ525" s="329"/>
      <c r="ELR525" s="329"/>
      <c r="ELS525" s="329"/>
      <c r="ELT525" s="329"/>
      <c r="ELU525" s="329"/>
      <c r="ELV525" s="329"/>
      <c r="ELW525" s="329"/>
      <c r="ELX525" s="329"/>
      <c r="ELY525" s="329"/>
      <c r="ELZ525" s="329"/>
      <c r="EMA525" s="329"/>
      <c r="EMB525" s="329"/>
      <c r="EMC525" s="329"/>
      <c r="EMD525" s="329"/>
      <c r="EME525" s="329"/>
      <c r="EMF525" s="329"/>
      <c r="EMG525" s="329"/>
      <c r="EMH525" s="329"/>
      <c r="EMI525" s="329"/>
      <c r="EMJ525" s="329"/>
      <c r="EMK525" s="329"/>
      <c r="EML525" s="329"/>
      <c r="EMM525" s="329"/>
      <c r="EMN525" s="329"/>
      <c r="EMO525" s="329"/>
      <c r="EMP525" s="329"/>
      <c r="EMQ525" s="329"/>
      <c r="EMR525" s="329"/>
      <c r="EMS525" s="329"/>
      <c r="EMT525" s="329"/>
      <c r="EMU525" s="329"/>
      <c r="EMV525" s="329"/>
      <c r="EMW525" s="329"/>
      <c r="EMX525" s="329"/>
      <c r="EMY525" s="329"/>
      <c r="EMZ525" s="329"/>
      <c r="ENA525" s="329"/>
      <c r="ENB525" s="329"/>
      <c r="ENC525" s="329"/>
      <c r="END525" s="329"/>
      <c r="ENE525" s="329"/>
      <c r="ENF525" s="329"/>
      <c r="ENG525" s="329"/>
      <c r="ENH525" s="329"/>
      <c r="ENI525" s="329"/>
      <c r="ENJ525" s="329"/>
      <c r="ENK525" s="329"/>
      <c r="ENL525" s="329"/>
      <c r="ENM525" s="329"/>
      <c r="ENN525" s="329"/>
      <c r="ENO525" s="329"/>
      <c r="ENP525" s="329"/>
      <c r="ENQ525" s="329"/>
      <c r="ENR525" s="329"/>
      <c r="ENS525" s="329"/>
      <c r="ENT525" s="329"/>
      <c r="ENU525" s="329"/>
      <c r="ENV525" s="329"/>
      <c r="ENW525" s="329"/>
      <c r="ENX525" s="329"/>
      <c r="ENY525" s="329"/>
      <c r="ENZ525" s="329"/>
      <c r="EOA525" s="329"/>
      <c r="EOB525" s="329"/>
      <c r="EOC525" s="329"/>
      <c r="EOD525" s="329"/>
      <c r="EOE525" s="329"/>
      <c r="EOF525" s="329"/>
      <c r="EOG525" s="329"/>
      <c r="EOH525" s="329"/>
      <c r="EOI525" s="329"/>
      <c r="EOJ525" s="329"/>
      <c r="EOK525" s="329"/>
      <c r="EOL525" s="329"/>
      <c r="EOM525" s="329"/>
      <c r="EON525" s="329"/>
      <c r="EOO525" s="329"/>
      <c r="EOP525" s="329"/>
      <c r="EOQ525" s="329"/>
      <c r="EOR525" s="329"/>
      <c r="EOS525" s="329"/>
      <c r="EOT525" s="329"/>
      <c r="EOU525" s="329"/>
      <c r="EOV525" s="329"/>
      <c r="EOW525" s="329"/>
      <c r="EOX525" s="329"/>
      <c r="EOY525" s="329"/>
      <c r="EOZ525" s="329"/>
      <c r="EPA525" s="329"/>
      <c r="EPB525" s="329"/>
      <c r="EPC525" s="329"/>
      <c r="EPD525" s="329"/>
      <c r="EPE525" s="329"/>
      <c r="EPF525" s="329"/>
      <c r="EPG525" s="329"/>
      <c r="EPH525" s="329"/>
      <c r="EPI525" s="329"/>
      <c r="EPJ525" s="329"/>
      <c r="EPK525" s="329"/>
      <c r="EPL525" s="329"/>
      <c r="EPM525" s="329"/>
      <c r="EPN525" s="329"/>
      <c r="EPO525" s="329"/>
      <c r="EPP525" s="329"/>
      <c r="EPQ525" s="329"/>
      <c r="EPR525" s="329"/>
      <c r="EPS525" s="329"/>
      <c r="EPT525" s="329"/>
      <c r="EPU525" s="329"/>
      <c r="EPV525" s="329"/>
      <c r="EPW525" s="329"/>
      <c r="EPX525" s="329"/>
      <c r="EPY525" s="329"/>
      <c r="EPZ525" s="329"/>
      <c r="EQA525" s="329"/>
      <c r="EQB525" s="329"/>
      <c r="EQC525" s="329"/>
      <c r="EQD525" s="329"/>
      <c r="EQE525" s="329"/>
      <c r="EQF525" s="329"/>
      <c r="EQG525" s="329"/>
      <c r="EQH525" s="329"/>
      <c r="EQI525" s="329"/>
      <c r="EQJ525" s="329"/>
      <c r="EQK525" s="329"/>
      <c r="EQL525" s="329"/>
      <c r="EQM525" s="329"/>
      <c r="EQN525" s="329"/>
      <c r="EQO525" s="329"/>
      <c r="EQP525" s="329"/>
      <c r="EQQ525" s="329"/>
      <c r="EQR525" s="329"/>
      <c r="EQS525" s="329"/>
      <c r="EQT525" s="329"/>
      <c r="EQU525" s="329"/>
      <c r="EQV525" s="329"/>
      <c r="EQW525" s="329"/>
      <c r="EQX525" s="329"/>
      <c r="EQY525" s="329"/>
      <c r="EQZ525" s="329"/>
      <c r="ERA525" s="329"/>
      <c r="ERB525" s="329"/>
      <c r="ERC525" s="329"/>
      <c r="ERD525" s="329"/>
      <c r="ERE525" s="329"/>
      <c r="ERF525" s="329"/>
      <c r="ERG525" s="329"/>
      <c r="ERH525" s="329"/>
      <c r="ERI525" s="329"/>
      <c r="ERJ525" s="329"/>
      <c r="ERK525" s="329"/>
      <c r="ERL525" s="329"/>
      <c r="ERM525" s="329"/>
      <c r="ERN525" s="329"/>
      <c r="ERO525" s="329"/>
      <c r="ERP525" s="329"/>
      <c r="ERQ525" s="329"/>
      <c r="ERR525" s="329"/>
      <c r="ERS525" s="329"/>
      <c r="ERT525" s="329"/>
      <c r="ERU525" s="329"/>
      <c r="ERV525" s="329"/>
      <c r="ERW525" s="329"/>
      <c r="ERX525" s="329"/>
      <c r="ERY525" s="329"/>
      <c r="ERZ525" s="329"/>
      <c r="ESA525" s="329"/>
      <c r="ESB525" s="329"/>
      <c r="ESC525" s="329"/>
      <c r="ESD525" s="329"/>
      <c r="ESE525" s="329"/>
      <c r="ESF525" s="329"/>
      <c r="ESG525" s="329"/>
      <c r="ESH525" s="329"/>
      <c r="ESI525" s="329"/>
      <c r="ESJ525" s="329"/>
      <c r="ESK525" s="329"/>
      <c r="ESL525" s="329"/>
      <c r="ESM525" s="329"/>
      <c r="ESN525" s="329"/>
      <c r="ESO525" s="329"/>
      <c r="ESP525" s="329"/>
      <c r="ESQ525" s="329"/>
      <c r="ESR525" s="329"/>
      <c r="ESS525" s="329"/>
      <c r="EST525" s="329"/>
      <c r="ESU525" s="329"/>
      <c r="ESV525" s="329"/>
      <c r="ESW525" s="329"/>
      <c r="ESX525" s="329"/>
      <c r="ESY525" s="329"/>
      <c r="ESZ525" s="329"/>
      <c r="ETA525" s="329"/>
      <c r="ETB525" s="329"/>
      <c r="ETC525" s="329"/>
      <c r="ETD525" s="329"/>
      <c r="ETE525" s="329"/>
      <c r="ETF525" s="329"/>
      <c r="ETG525" s="329"/>
      <c r="ETH525" s="329"/>
      <c r="ETI525" s="329"/>
      <c r="ETJ525" s="329"/>
      <c r="ETK525" s="329"/>
      <c r="ETL525" s="329"/>
      <c r="ETM525" s="329"/>
      <c r="ETN525" s="329"/>
      <c r="ETO525" s="329"/>
      <c r="ETP525" s="329"/>
      <c r="ETQ525" s="329"/>
      <c r="ETR525" s="329"/>
      <c r="ETS525" s="329"/>
      <c r="ETT525" s="329"/>
      <c r="ETU525" s="329"/>
      <c r="ETV525" s="329"/>
      <c r="ETW525" s="329"/>
      <c r="ETX525" s="329"/>
      <c r="ETY525" s="329"/>
      <c r="ETZ525" s="329"/>
      <c r="EUA525" s="329"/>
      <c r="EUB525" s="329"/>
      <c r="EUC525" s="329"/>
      <c r="EUD525" s="329"/>
      <c r="EUE525" s="329"/>
      <c r="EUF525" s="329"/>
      <c r="EUG525" s="329"/>
      <c r="EUH525" s="329"/>
      <c r="EUI525" s="329"/>
      <c r="EUJ525" s="329"/>
      <c r="EUK525" s="329"/>
      <c r="EUL525" s="329"/>
      <c r="EUM525" s="329"/>
      <c r="EUN525" s="329"/>
      <c r="EUO525" s="329"/>
      <c r="EUP525" s="329"/>
      <c r="EUQ525" s="329"/>
      <c r="EUR525" s="329"/>
      <c r="EUS525" s="329"/>
      <c r="EUT525" s="329"/>
      <c r="EUU525" s="329"/>
      <c r="EUV525" s="329"/>
      <c r="EUW525" s="329"/>
      <c r="EUX525" s="329"/>
      <c r="EUY525" s="329"/>
      <c r="EUZ525" s="329"/>
      <c r="EVA525" s="329"/>
      <c r="EVB525" s="329"/>
      <c r="EVC525" s="329"/>
      <c r="EVD525" s="329"/>
      <c r="EVE525" s="329"/>
      <c r="EVF525" s="329"/>
      <c r="EVG525" s="329"/>
      <c r="EVH525" s="329"/>
      <c r="EVI525" s="329"/>
      <c r="EVJ525" s="329"/>
      <c r="EVK525" s="329"/>
      <c r="EVL525" s="329"/>
      <c r="EVM525" s="329"/>
      <c r="EVN525" s="329"/>
      <c r="EVO525" s="329"/>
      <c r="EVP525" s="329"/>
      <c r="EVQ525" s="329"/>
      <c r="EVR525" s="329"/>
      <c r="EVS525" s="329"/>
      <c r="EVT525" s="329"/>
      <c r="EVU525" s="329"/>
      <c r="EVV525" s="329"/>
      <c r="EVW525" s="329"/>
      <c r="EVX525" s="329"/>
      <c r="EVY525" s="329"/>
      <c r="EVZ525" s="329"/>
      <c r="EWA525" s="329"/>
      <c r="EWB525" s="329"/>
      <c r="EWC525" s="329"/>
      <c r="EWD525" s="329"/>
      <c r="EWE525" s="329"/>
      <c r="EWF525" s="329"/>
      <c r="EWG525" s="329"/>
      <c r="EWH525" s="329"/>
      <c r="EWI525" s="329"/>
      <c r="EWJ525" s="329"/>
      <c r="EWK525" s="329"/>
      <c r="EWL525" s="329"/>
      <c r="EWM525" s="329"/>
      <c r="EWN525" s="329"/>
      <c r="EWO525" s="329"/>
      <c r="EWP525" s="329"/>
      <c r="EWQ525" s="329"/>
      <c r="EWR525" s="329"/>
      <c r="EWS525" s="329"/>
      <c r="EWT525" s="329"/>
      <c r="EWU525" s="329"/>
      <c r="EWV525" s="329"/>
      <c r="EWW525" s="329"/>
      <c r="EWX525" s="329"/>
      <c r="EWY525" s="329"/>
      <c r="EWZ525" s="329"/>
      <c r="EXA525" s="329"/>
      <c r="EXB525" s="329"/>
      <c r="EXC525" s="329"/>
      <c r="EXD525" s="329"/>
      <c r="EXE525" s="329"/>
      <c r="EXF525" s="329"/>
      <c r="EXG525" s="329"/>
      <c r="EXH525" s="329"/>
      <c r="EXI525" s="329"/>
      <c r="EXJ525" s="329"/>
      <c r="EXK525" s="329"/>
      <c r="EXL525" s="329"/>
      <c r="EXM525" s="329"/>
      <c r="EXN525" s="329"/>
      <c r="EXO525" s="329"/>
      <c r="EXP525" s="329"/>
      <c r="EXQ525" s="329"/>
      <c r="EXR525" s="329"/>
      <c r="EXS525" s="329"/>
      <c r="EXT525" s="329"/>
      <c r="EXU525" s="329"/>
      <c r="EXV525" s="329"/>
      <c r="EXW525" s="329"/>
      <c r="EXX525" s="329"/>
      <c r="EXY525" s="329"/>
      <c r="EXZ525" s="329"/>
      <c r="EYA525" s="329"/>
      <c r="EYB525" s="329"/>
      <c r="EYC525" s="329"/>
      <c r="EYD525" s="329"/>
      <c r="EYE525" s="329"/>
      <c r="EYF525" s="329"/>
      <c r="EYG525" s="329"/>
      <c r="EYH525" s="329"/>
      <c r="EYI525" s="329"/>
      <c r="EYJ525" s="329"/>
      <c r="EYK525" s="329"/>
      <c r="EYL525" s="329"/>
      <c r="EYM525" s="329"/>
      <c r="EYN525" s="329"/>
      <c r="EYO525" s="329"/>
      <c r="EYP525" s="329"/>
      <c r="EYQ525" s="329"/>
      <c r="EYR525" s="329"/>
      <c r="EYS525" s="329"/>
      <c r="EYT525" s="329"/>
      <c r="EYU525" s="329"/>
      <c r="EYV525" s="329"/>
      <c r="EYW525" s="329"/>
      <c r="EYX525" s="329"/>
      <c r="EYY525" s="329"/>
      <c r="EYZ525" s="329"/>
      <c r="EZA525" s="329"/>
      <c r="EZB525" s="329"/>
      <c r="EZC525" s="329"/>
      <c r="EZD525" s="329"/>
      <c r="EZE525" s="329"/>
      <c r="EZF525" s="329"/>
      <c r="EZG525" s="329"/>
      <c r="EZH525" s="329"/>
      <c r="EZI525" s="329"/>
      <c r="EZJ525" s="329"/>
      <c r="EZK525" s="329"/>
      <c r="EZL525" s="329"/>
      <c r="EZM525" s="329"/>
      <c r="EZN525" s="329"/>
      <c r="EZO525" s="329"/>
      <c r="EZP525" s="329"/>
      <c r="EZQ525" s="329"/>
      <c r="EZR525" s="329"/>
      <c r="EZS525" s="329"/>
      <c r="EZT525" s="329"/>
      <c r="EZU525" s="329"/>
      <c r="EZV525" s="329"/>
      <c r="EZW525" s="329"/>
      <c r="EZX525" s="329"/>
      <c r="EZY525" s="329"/>
      <c r="EZZ525" s="329"/>
      <c r="FAA525" s="329"/>
      <c r="FAB525" s="329"/>
      <c r="FAC525" s="329"/>
      <c r="FAD525" s="329"/>
      <c r="FAE525" s="329"/>
      <c r="FAF525" s="329"/>
      <c r="FAG525" s="329"/>
      <c r="FAH525" s="329"/>
      <c r="FAI525" s="329"/>
      <c r="FAJ525" s="329"/>
      <c r="FAK525" s="329"/>
      <c r="FAL525" s="329"/>
      <c r="FAM525" s="329"/>
      <c r="FAN525" s="329"/>
      <c r="FAO525" s="329"/>
      <c r="FAP525" s="329"/>
      <c r="FAQ525" s="329"/>
      <c r="FAR525" s="329"/>
      <c r="FAS525" s="329"/>
      <c r="FAT525" s="329"/>
      <c r="FAU525" s="329"/>
      <c r="FAV525" s="329"/>
      <c r="FAW525" s="329"/>
      <c r="FAX525" s="329"/>
      <c r="FAY525" s="329"/>
      <c r="FAZ525" s="329"/>
      <c r="FBA525" s="329"/>
      <c r="FBB525" s="329"/>
      <c r="FBC525" s="329"/>
      <c r="FBD525" s="329"/>
      <c r="FBE525" s="329"/>
      <c r="FBF525" s="329"/>
      <c r="FBG525" s="329"/>
      <c r="FBH525" s="329"/>
      <c r="FBI525" s="329"/>
      <c r="FBJ525" s="329"/>
      <c r="FBK525" s="329"/>
      <c r="FBL525" s="329"/>
      <c r="FBM525" s="329"/>
      <c r="FBN525" s="329"/>
      <c r="FBO525" s="329"/>
      <c r="FBP525" s="329"/>
      <c r="FBQ525" s="329"/>
      <c r="FBR525" s="329"/>
      <c r="FBS525" s="329"/>
      <c r="FBT525" s="329"/>
      <c r="FBU525" s="329"/>
      <c r="FBV525" s="329"/>
      <c r="FBW525" s="329"/>
      <c r="FBX525" s="329"/>
      <c r="FBY525" s="329"/>
      <c r="FBZ525" s="329"/>
      <c r="FCA525" s="329"/>
      <c r="FCB525" s="329"/>
      <c r="FCC525" s="329"/>
      <c r="FCD525" s="329"/>
      <c r="FCE525" s="329"/>
      <c r="FCF525" s="329"/>
      <c r="FCG525" s="329"/>
      <c r="FCH525" s="329"/>
      <c r="FCI525" s="329"/>
      <c r="FCJ525" s="329"/>
      <c r="FCK525" s="329"/>
      <c r="FCL525" s="329"/>
      <c r="FCM525" s="329"/>
      <c r="FCN525" s="329"/>
      <c r="FCO525" s="329"/>
      <c r="FCP525" s="329"/>
      <c r="FCQ525" s="329"/>
      <c r="FCR525" s="329"/>
      <c r="FCS525" s="329"/>
      <c r="FCT525" s="329"/>
      <c r="FCU525" s="329"/>
      <c r="FCV525" s="329"/>
      <c r="FCW525" s="329"/>
      <c r="FCX525" s="329"/>
      <c r="FCY525" s="329"/>
      <c r="FCZ525" s="329"/>
      <c r="FDA525" s="329"/>
      <c r="FDB525" s="329"/>
      <c r="FDC525" s="329"/>
      <c r="FDD525" s="329"/>
      <c r="FDE525" s="329"/>
      <c r="FDF525" s="329"/>
      <c r="FDG525" s="329"/>
      <c r="FDH525" s="329"/>
      <c r="FDI525" s="329"/>
      <c r="FDJ525" s="329"/>
      <c r="FDK525" s="329"/>
      <c r="FDL525" s="329"/>
      <c r="FDM525" s="329"/>
      <c r="FDN525" s="329"/>
      <c r="FDO525" s="329"/>
      <c r="FDP525" s="329"/>
      <c r="FDQ525" s="329"/>
      <c r="FDR525" s="329"/>
      <c r="FDS525" s="329"/>
      <c r="FDT525" s="329"/>
      <c r="FDU525" s="329"/>
      <c r="FDV525" s="329"/>
      <c r="FDW525" s="329"/>
      <c r="FDX525" s="329"/>
      <c r="FDY525" s="329"/>
      <c r="FDZ525" s="329"/>
      <c r="FEA525" s="329"/>
      <c r="FEB525" s="329"/>
      <c r="FEC525" s="329"/>
      <c r="FED525" s="329"/>
      <c r="FEE525" s="329"/>
      <c r="FEF525" s="329"/>
      <c r="FEG525" s="329"/>
      <c r="FEH525" s="329"/>
      <c r="FEI525" s="329"/>
      <c r="FEJ525" s="329"/>
      <c r="FEK525" s="329"/>
      <c r="FEL525" s="329"/>
      <c r="FEM525" s="329"/>
      <c r="FEN525" s="329"/>
      <c r="FEO525" s="329"/>
      <c r="FEP525" s="329"/>
      <c r="FEQ525" s="329"/>
      <c r="FER525" s="329"/>
      <c r="FES525" s="329"/>
      <c r="FET525" s="329"/>
      <c r="FEU525" s="329"/>
      <c r="FEV525" s="329"/>
      <c r="FEW525" s="329"/>
      <c r="FEX525" s="329"/>
      <c r="FEY525" s="329"/>
      <c r="FEZ525" s="329"/>
      <c r="FFA525" s="329"/>
      <c r="FFB525" s="329"/>
      <c r="FFC525" s="329"/>
      <c r="FFD525" s="329"/>
      <c r="FFE525" s="329"/>
      <c r="FFF525" s="329"/>
      <c r="FFG525" s="329"/>
      <c r="FFH525" s="329"/>
      <c r="FFI525" s="329"/>
      <c r="FFJ525" s="329"/>
      <c r="FFK525" s="329"/>
      <c r="FFL525" s="329"/>
      <c r="FFM525" s="329"/>
      <c r="FFN525" s="329"/>
      <c r="FFO525" s="329"/>
      <c r="FFP525" s="329"/>
      <c r="FFQ525" s="329"/>
      <c r="FFR525" s="329"/>
      <c r="FFS525" s="329"/>
      <c r="FFT525" s="329"/>
      <c r="FFU525" s="329"/>
      <c r="FFV525" s="329"/>
      <c r="FFW525" s="329"/>
      <c r="FFX525" s="329"/>
      <c r="FFY525" s="329"/>
      <c r="FFZ525" s="329"/>
      <c r="FGA525" s="329"/>
      <c r="FGB525" s="329"/>
      <c r="FGC525" s="329"/>
      <c r="FGD525" s="329"/>
      <c r="FGE525" s="329"/>
      <c r="FGF525" s="329"/>
      <c r="FGG525" s="329"/>
      <c r="FGH525" s="329"/>
      <c r="FGI525" s="329"/>
      <c r="FGJ525" s="329"/>
      <c r="FGK525" s="329"/>
      <c r="FGL525" s="329"/>
      <c r="FGM525" s="329"/>
      <c r="FGN525" s="329"/>
      <c r="FGO525" s="329"/>
      <c r="FGP525" s="329"/>
      <c r="FGQ525" s="329"/>
      <c r="FGR525" s="329"/>
      <c r="FGS525" s="329"/>
      <c r="FGT525" s="329"/>
      <c r="FGU525" s="329"/>
      <c r="FGV525" s="329"/>
      <c r="FGW525" s="329"/>
      <c r="FGX525" s="329"/>
      <c r="FGY525" s="329"/>
      <c r="FGZ525" s="329"/>
      <c r="FHA525" s="329"/>
      <c r="FHB525" s="329"/>
      <c r="FHC525" s="329"/>
      <c r="FHD525" s="329"/>
      <c r="FHE525" s="329"/>
      <c r="FHF525" s="329"/>
      <c r="FHG525" s="329"/>
      <c r="FHH525" s="329"/>
      <c r="FHI525" s="329"/>
      <c r="FHJ525" s="329"/>
      <c r="FHK525" s="329"/>
      <c r="FHL525" s="329"/>
      <c r="FHM525" s="329"/>
      <c r="FHN525" s="329"/>
      <c r="FHO525" s="329"/>
      <c r="FHP525" s="329"/>
      <c r="FHQ525" s="329"/>
      <c r="FHR525" s="329"/>
      <c r="FHS525" s="329"/>
      <c r="FHT525" s="329"/>
      <c r="FHU525" s="329"/>
      <c r="FHV525" s="329"/>
      <c r="FHW525" s="329"/>
      <c r="FHX525" s="329"/>
      <c r="FHY525" s="329"/>
      <c r="FHZ525" s="329"/>
      <c r="FIA525" s="329"/>
      <c r="FIB525" s="329"/>
      <c r="FIC525" s="329"/>
      <c r="FID525" s="329"/>
      <c r="FIE525" s="329"/>
      <c r="FIF525" s="329"/>
      <c r="FIG525" s="329"/>
      <c r="FIH525" s="329"/>
      <c r="FII525" s="329"/>
      <c r="FIJ525" s="329"/>
      <c r="FIK525" s="329"/>
      <c r="FIL525" s="329"/>
      <c r="FIM525" s="329"/>
      <c r="FIN525" s="329"/>
      <c r="FIO525" s="329"/>
      <c r="FIP525" s="329"/>
      <c r="FIQ525" s="329"/>
      <c r="FIR525" s="329"/>
      <c r="FIS525" s="329"/>
      <c r="FIT525" s="329"/>
      <c r="FIU525" s="329"/>
      <c r="FIV525" s="329"/>
      <c r="FIW525" s="329"/>
      <c r="FIX525" s="329"/>
      <c r="FIY525" s="329"/>
      <c r="FIZ525" s="329"/>
      <c r="FJA525" s="329"/>
      <c r="FJB525" s="329"/>
      <c r="FJC525" s="329"/>
      <c r="FJD525" s="329"/>
      <c r="FJE525" s="329"/>
      <c r="FJF525" s="329"/>
      <c r="FJG525" s="329"/>
      <c r="FJH525" s="329"/>
      <c r="FJI525" s="329"/>
      <c r="FJJ525" s="329"/>
      <c r="FJK525" s="329"/>
      <c r="FJL525" s="329"/>
      <c r="FJM525" s="329"/>
      <c r="FJN525" s="329"/>
      <c r="FJO525" s="329"/>
      <c r="FJP525" s="329"/>
      <c r="FJQ525" s="329"/>
      <c r="FJR525" s="329"/>
      <c r="FJS525" s="329"/>
      <c r="FJT525" s="329"/>
      <c r="FJU525" s="329"/>
      <c r="FJV525" s="329"/>
      <c r="FJW525" s="329"/>
      <c r="FJX525" s="329"/>
      <c r="FJY525" s="329"/>
      <c r="FJZ525" s="329"/>
      <c r="FKA525" s="329"/>
      <c r="FKB525" s="329"/>
      <c r="FKC525" s="329"/>
      <c r="FKD525" s="329"/>
      <c r="FKE525" s="329"/>
      <c r="FKF525" s="329"/>
      <c r="FKG525" s="329"/>
      <c r="FKH525" s="329"/>
      <c r="FKI525" s="329"/>
      <c r="FKJ525" s="329"/>
      <c r="FKK525" s="329"/>
      <c r="FKL525" s="329"/>
      <c r="FKM525" s="329"/>
      <c r="FKN525" s="329"/>
      <c r="FKO525" s="329"/>
      <c r="FKP525" s="329"/>
      <c r="FKQ525" s="329"/>
      <c r="FKR525" s="329"/>
      <c r="FKS525" s="329"/>
      <c r="FKT525" s="329"/>
      <c r="FKU525" s="329"/>
      <c r="FKV525" s="329"/>
      <c r="FKW525" s="329"/>
      <c r="FKX525" s="329"/>
      <c r="FKY525" s="329"/>
      <c r="FKZ525" s="329"/>
      <c r="FLA525" s="329"/>
      <c r="FLB525" s="329"/>
      <c r="FLC525" s="329"/>
      <c r="FLD525" s="329"/>
      <c r="FLE525" s="329"/>
      <c r="FLF525" s="329"/>
      <c r="FLG525" s="329"/>
      <c r="FLH525" s="329"/>
      <c r="FLI525" s="329"/>
      <c r="FLJ525" s="329"/>
      <c r="FLK525" s="329"/>
      <c r="FLL525" s="329"/>
      <c r="FLM525" s="329"/>
      <c r="FLN525" s="329"/>
      <c r="FLO525" s="329"/>
      <c r="FLP525" s="329"/>
      <c r="FLQ525" s="329"/>
      <c r="FLR525" s="329"/>
      <c r="FLS525" s="329"/>
      <c r="FLT525" s="329"/>
      <c r="FLU525" s="329"/>
      <c r="FLV525" s="329"/>
      <c r="FLW525" s="329"/>
      <c r="FLX525" s="329"/>
      <c r="FLY525" s="329"/>
      <c r="FLZ525" s="329"/>
      <c r="FMA525" s="329"/>
      <c r="FMB525" s="329"/>
      <c r="FMC525" s="329"/>
      <c r="FMD525" s="329"/>
      <c r="FME525" s="329"/>
      <c r="FMF525" s="329"/>
      <c r="FMG525" s="329"/>
      <c r="FMH525" s="329"/>
      <c r="FMI525" s="329"/>
      <c r="FMJ525" s="329"/>
      <c r="FMK525" s="329"/>
      <c r="FML525" s="329"/>
      <c r="FMM525" s="329"/>
      <c r="FMN525" s="329"/>
      <c r="FMO525" s="329"/>
      <c r="FMP525" s="329"/>
      <c r="FMQ525" s="329"/>
      <c r="FMR525" s="329"/>
      <c r="FMS525" s="329"/>
      <c r="FMT525" s="329"/>
      <c r="FMU525" s="329"/>
      <c r="FMV525" s="329"/>
      <c r="FMW525" s="329"/>
      <c r="FMX525" s="329"/>
      <c r="FMY525" s="329"/>
      <c r="FMZ525" s="329"/>
      <c r="FNA525" s="329"/>
      <c r="FNB525" s="329"/>
      <c r="FNC525" s="329"/>
      <c r="FND525" s="329"/>
      <c r="FNE525" s="329"/>
      <c r="FNF525" s="329"/>
      <c r="FNG525" s="329"/>
      <c r="FNH525" s="329"/>
      <c r="FNI525" s="329"/>
      <c r="FNJ525" s="329"/>
      <c r="FNK525" s="329"/>
      <c r="FNL525" s="329"/>
      <c r="FNM525" s="329"/>
      <c r="FNN525" s="329"/>
      <c r="FNO525" s="329"/>
      <c r="FNP525" s="329"/>
      <c r="FNQ525" s="329"/>
      <c r="FNR525" s="329"/>
      <c r="FNS525" s="329"/>
      <c r="FNT525" s="329"/>
      <c r="FNU525" s="329"/>
      <c r="FNV525" s="329"/>
      <c r="FNW525" s="329"/>
      <c r="FNX525" s="329"/>
      <c r="FNY525" s="329"/>
      <c r="FNZ525" s="329"/>
      <c r="FOA525" s="329"/>
      <c r="FOB525" s="329"/>
      <c r="FOC525" s="329"/>
      <c r="FOD525" s="329"/>
      <c r="FOE525" s="329"/>
      <c r="FOF525" s="329"/>
      <c r="FOG525" s="329"/>
      <c r="FOH525" s="329"/>
      <c r="FOI525" s="329"/>
      <c r="FOJ525" s="329"/>
      <c r="FOK525" s="329"/>
      <c r="FOL525" s="329"/>
      <c r="FOM525" s="329"/>
      <c r="FON525" s="329"/>
      <c r="FOO525" s="329"/>
      <c r="FOP525" s="329"/>
      <c r="FOQ525" s="329"/>
      <c r="FOR525" s="329"/>
      <c r="FOS525" s="329"/>
      <c r="FOT525" s="329"/>
      <c r="FOU525" s="329"/>
      <c r="FOV525" s="329"/>
      <c r="FOW525" s="329"/>
      <c r="FOX525" s="329"/>
      <c r="FOY525" s="329"/>
      <c r="FOZ525" s="329"/>
      <c r="FPA525" s="329"/>
      <c r="FPB525" s="329"/>
      <c r="FPC525" s="329"/>
      <c r="FPD525" s="329"/>
      <c r="FPE525" s="329"/>
      <c r="FPF525" s="329"/>
      <c r="FPG525" s="329"/>
      <c r="FPH525" s="329"/>
      <c r="FPI525" s="329"/>
      <c r="FPJ525" s="329"/>
      <c r="FPK525" s="329"/>
      <c r="FPL525" s="329"/>
      <c r="FPM525" s="329"/>
      <c r="FPN525" s="329"/>
      <c r="FPO525" s="329"/>
      <c r="FPP525" s="329"/>
      <c r="FPQ525" s="329"/>
      <c r="FPR525" s="329"/>
      <c r="FPS525" s="329"/>
      <c r="FPT525" s="329"/>
      <c r="FPU525" s="329"/>
      <c r="FPV525" s="329"/>
      <c r="FPW525" s="329"/>
      <c r="FPX525" s="329"/>
      <c r="FPY525" s="329"/>
      <c r="FPZ525" s="329"/>
      <c r="FQA525" s="329"/>
      <c r="FQB525" s="329"/>
      <c r="FQC525" s="329"/>
      <c r="FQD525" s="329"/>
      <c r="FQE525" s="329"/>
      <c r="FQF525" s="329"/>
      <c r="FQG525" s="329"/>
      <c r="FQH525" s="329"/>
      <c r="FQI525" s="329"/>
      <c r="FQJ525" s="329"/>
      <c r="FQK525" s="329"/>
      <c r="FQL525" s="329"/>
      <c r="FQM525" s="329"/>
      <c r="FQN525" s="329"/>
      <c r="FQO525" s="329"/>
      <c r="FQP525" s="329"/>
      <c r="FQQ525" s="329"/>
      <c r="FQR525" s="329"/>
      <c r="FQS525" s="329"/>
      <c r="FQT525" s="329"/>
      <c r="FQU525" s="329"/>
      <c r="FQV525" s="329"/>
      <c r="FQW525" s="329"/>
      <c r="FQX525" s="329"/>
      <c r="FQY525" s="329"/>
      <c r="FQZ525" s="329"/>
      <c r="FRA525" s="329"/>
      <c r="FRB525" s="329"/>
      <c r="FRC525" s="329"/>
      <c r="FRD525" s="329"/>
      <c r="FRE525" s="329"/>
      <c r="FRF525" s="329"/>
      <c r="FRG525" s="329"/>
      <c r="FRH525" s="329"/>
      <c r="FRI525" s="329"/>
      <c r="FRJ525" s="329"/>
      <c r="FRK525" s="329"/>
      <c r="FRL525" s="329"/>
      <c r="FRM525" s="329"/>
      <c r="FRN525" s="329"/>
      <c r="FRO525" s="329"/>
      <c r="FRP525" s="329"/>
      <c r="FRQ525" s="329"/>
      <c r="FRR525" s="329"/>
      <c r="FRS525" s="329"/>
      <c r="FRT525" s="329"/>
      <c r="FRU525" s="329"/>
      <c r="FRV525" s="329"/>
      <c r="FRW525" s="329"/>
      <c r="FRX525" s="329"/>
      <c r="FRY525" s="329"/>
      <c r="FRZ525" s="329"/>
      <c r="FSA525" s="329"/>
      <c r="FSB525" s="329"/>
      <c r="FSC525" s="329"/>
      <c r="FSD525" s="329"/>
      <c r="FSE525" s="329"/>
      <c r="FSF525" s="329"/>
      <c r="FSG525" s="329"/>
      <c r="FSH525" s="329"/>
      <c r="FSI525" s="329"/>
      <c r="FSJ525" s="329"/>
      <c r="FSK525" s="329"/>
      <c r="FSL525" s="329"/>
      <c r="FSM525" s="329"/>
      <c r="FSN525" s="329"/>
      <c r="FSO525" s="329"/>
      <c r="FSP525" s="329"/>
      <c r="FSQ525" s="329"/>
      <c r="FSR525" s="329"/>
      <c r="FSS525" s="329"/>
      <c r="FST525" s="329"/>
      <c r="FSU525" s="329"/>
      <c r="FSV525" s="329"/>
      <c r="FSW525" s="329"/>
      <c r="FSX525" s="329"/>
      <c r="FSY525" s="329"/>
      <c r="FSZ525" s="329"/>
      <c r="FTA525" s="329"/>
      <c r="FTB525" s="329"/>
      <c r="FTC525" s="329"/>
      <c r="FTD525" s="329"/>
      <c r="FTE525" s="329"/>
      <c r="FTF525" s="329"/>
      <c r="FTG525" s="329"/>
      <c r="FTH525" s="329"/>
      <c r="FTI525" s="329"/>
      <c r="FTJ525" s="329"/>
      <c r="FTK525" s="329"/>
      <c r="FTL525" s="329"/>
      <c r="FTM525" s="329"/>
      <c r="FTN525" s="329"/>
      <c r="FTO525" s="329"/>
      <c r="FTP525" s="329"/>
      <c r="FTQ525" s="329"/>
      <c r="FTR525" s="329"/>
      <c r="FTS525" s="329"/>
      <c r="FTT525" s="329"/>
      <c r="FTU525" s="329"/>
      <c r="FTV525" s="329"/>
      <c r="FTW525" s="329"/>
      <c r="FTX525" s="329"/>
      <c r="FTY525" s="329"/>
      <c r="FTZ525" s="329"/>
      <c r="FUA525" s="329"/>
      <c r="FUB525" s="329"/>
      <c r="FUC525" s="329"/>
      <c r="FUD525" s="329"/>
      <c r="FUE525" s="329"/>
      <c r="FUF525" s="329"/>
      <c r="FUG525" s="329"/>
      <c r="FUH525" s="329"/>
      <c r="FUI525" s="329"/>
      <c r="FUJ525" s="329"/>
      <c r="FUK525" s="329"/>
      <c r="FUL525" s="329"/>
      <c r="FUM525" s="329"/>
      <c r="FUN525" s="329"/>
      <c r="FUO525" s="329"/>
      <c r="FUP525" s="329"/>
      <c r="FUQ525" s="329"/>
      <c r="FUR525" s="329"/>
      <c r="FUS525" s="329"/>
      <c r="FUT525" s="329"/>
      <c r="FUU525" s="329"/>
      <c r="FUV525" s="329"/>
      <c r="FUW525" s="329"/>
      <c r="FUX525" s="329"/>
      <c r="FUY525" s="329"/>
      <c r="FUZ525" s="329"/>
      <c r="FVA525" s="329"/>
      <c r="FVB525" s="329"/>
      <c r="FVC525" s="329"/>
      <c r="FVD525" s="329"/>
      <c r="FVE525" s="329"/>
      <c r="FVF525" s="329"/>
      <c r="FVG525" s="329"/>
      <c r="FVH525" s="329"/>
      <c r="FVI525" s="329"/>
      <c r="FVJ525" s="329"/>
      <c r="FVK525" s="329"/>
      <c r="FVL525" s="329"/>
      <c r="FVM525" s="329"/>
      <c r="FVN525" s="329"/>
      <c r="FVO525" s="329"/>
      <c r="FVP525" s="329"/>
      <c r="FVQ525" s="329"/>
      <c r="FVR525" s="329"/>
      <c r="FVS525" s="329"/>
      <c r="FVT525" s="329"/>
      <c r="FVU525" s="329"/>
      <c r="FVV525" s="329"/>
      <c r="FVW525" s="329"/>
      <c r="FVX525" s="329"/>
      <c r="FVY525" s="329"/>
      <c r="FVZ525" s="329"/>
      <c r="FWA525" s="329"/>
      <c r="FWB525" s="329"/>
      <c r="FWC525" s="329"/>
      <c r="FWD525" s="329"/>
      <c r="FWE525" s="329"/>
      <c r="FWF525" s="329"/>
      <c r="FWG525" s="329"/>
      <c r="FWH525" s="329"/>
      <c r="FWI525" s="329"/>
      <c r="FWJ525" s="329"/>
      <c r="FWK525" s="329"/>
      <c r="FWL525" s="329"/>
      <c r="FWM525" s="329"/>
      <c r="FWN525" s="329"/>
      <c r="FWO525" s="329"/>
      <c r="FWP525" s="329"/>
      <c r="FWQ525" s="329"/>
      <c r="FWR525" s="329"/>
      <c r="FWS525" s="329"/>
      <c r="FWT525" s="329"/>
      <c r="FWU525" s="329"/>
      <c r="FWV525" s="329"/>
      <c r="FWW525" s="329"/>
      <c r="FWX525" s="329"/>
      <c r="FWY525" s="329"/>
      <c r="FWZ525" s="329"/>
      <c r="FXA525" s="329"/>
      <c r="FXB525" s="329"/>
      <c r="FXC525" s="329"/>
      <c r="FXD525" s="329"/>
      <c r="FXE525" s="329"/>
      <c r="FXF525" s="329"/>
      <c r="FXG525" s="329"/>
      <c r="FXH525" s="329"/>
      <c r="FXI525" s="329"/>
      <c r="FXJ525" s="329"/>
      <c r="FXK525" s="329"/>
      <c r="FXL525" s="329"/>
      <c r="FXM525" s="329"/>
      <c r="FXN525" s="329"/>
      <c r="FXO525" s="329"/>
      <c r="FXP525" s="329"/>
      <c r="FXQ525" s="329"/>
      <c r="FXR525" s="329"/>
      <c r="FXS525" s="329"/>
      <c r="FXT525" s="329"/>
      <c r="FXU525" s="329"/>
      <c r="FXV525" s="329"/>
      <c r="FXW525" s="329"/>
      <c r="FXX525" s="329"/>
      <c r="FXY525" s="329"/>
      <c r="FXZ525" s="329"/>
      <c r="FYA525" s="329"/>
      <c r="FYB525" s="329"/>
      <c r="FYC525" s="329"/>
      <c r="FYD525" s="329"/>
      <c r="FYE525" s="329"/>
      <c r="FYF525" s="329"/>
      <c r="FYG525" s="329"/>
      <c r="FYH525" s="329"/>
      <c r="FYI525" s="329"/>
      <c r="FYJ525" s="329"/>
      <c r="FYK525" s="329"/>
      <c r="FYL525" s="329"/>
      <c r="FYM525" s="329"/>
      <c r="FYN525" s="329"/>
      <c r="FYO525" s="329"/>
      <c r="FYP525" s="329"/>
      <c r="FYQ525" s="329"/>
      <c r="FYR525" s="329"/>
      <c r="FYS525" s="329"/>
      <c r="FYT525" s="329"/>
      <c r="FYU525" s="329"/>
      <c r="FYV525" s="329"/>
      <c r="FYW525" s="329"/>
      <c r="FYX525" s="329"/>
      <c r="FYY525" s="329"/>
      <c r="FYZ525" s="329"/>
      <c r="FZA525" s="329"/>
      <c r="FZB525" s="329"/>
      <c r="FZC525" s="329"/>
      <c r="FZD525" s="329"/>
      <c r="FZE525" s="329"/>
      <c r="FZF525" s="329"/>
      <c r="FZG525" s="329"/>
      <c r="FZH525" s="329"/>
      <c r="FZI525" s="329"/>
      <c r="FZJ525" s="329"/>
      <c r="FZK525" s="329"/>
      <c r="FZL525" s="329"/>
      <c r="FZM525" s="329"/>
      <c r="FZN525" s="329"/>
      <c r="FZO525" s="329"/>
      <c r="FZP525" s="329"/>
      <c r="FZQ525" s="329"/>
      <c r="FZR525" s="329"/>
      <c r="FZS525" s="329"/>
      <c r="FZT525" s="329"/>
      <c r="FZU525" s="329"/>
      <c r="FZV525" s="329"/>
      <c r="FZW525" s="329"/>
      <c r="FZX525" s="329"/>
      <c r="FZY525" s="329"/>
      <c r="FZZ525" s="329"/>
      <c r="GAA525" s="329"/>
      <c r="GAB525" s="329"/>
      <c r="GAC525" s="329"/>
      <c r="GAD525" s="329"/>
      <c r="GAE525" s="329"/>
      <c r="GAF525" s="329"/>
      <c r="GAG525" s="329"/>
      <c r="GAH525" s="329"/>
      <c r="GAI525" s="329"/>
      <c r="GAJ525" s="329"/>
      <c r="GAK525" s="329"/>
      <c r="GAL525" s="329"/>
      <c r="GAM525" s="329"/>
      <c r="GAN525" s="329"/>
      <c r="GAO525" s="329"/>
      <c r="GAP525" s="329"/>
      <c r="GAQ525" s="329"/>
      <c r="GAR525" s="329"/>
      <c r="GAS525" s="329"/>
      <c r="GAT525" s="329"/>
      <c r="GAU525" s="329"/>
      <c r="GAV525" s="329"/>
      <c r="GAW525" s="329"/>
      <c r="GAX525" s="329"/>
      <c r="GAY525" s="329"/>
      <c r="GAZ525" s="329"/>
      <c r="GBA525" s="329"/>
      <c r="GBB525" s="329"/>
      <c r="GBC525" s="329"/>
      <c r="GBD525" s="329"/>
      <c r="GBE525" s="329"/>
      <c r="GBF525" s="329"/>
      <c r="GBG525" s="329"/>
      <c r="GBH525" s="329"/>
      <c r="GBI525" s="329"/>
      <c r="GBJ525" s="329"/>
      <c r="GBK525" s="329"/>
      <c r="GBL525" s="329"/>
      <c r="GBM525" s="329"/>
      <c r="GBN525" s="329"/>
      <c r="GBO525" s="329"/>
      <c r="GBP525" s="329"/>
      <c r="GBQ525" s="329"/>
      <c r="GBR525" s="329"/>
      <c r="GBS525" s="329"/>
      <c r="GBT525" s="329"/>
      <c r="GBU525" s="329"/>
      <c r="GBV525" s="329"/>
      <c r="GBW525" s="329"/>
      <c r="GBX525" s="329"/>
      <c r="GBY525" s="329"/>
      <c r="GBZ525" s="329"/>
      <c r="GCA525" s="329"/>
      <c r="GCB525" s="329"/>
      <c r="GCC525" s="329"/>
      <c r="GCD525" s="329"/>
      <c r="GCE525" s="329"/>
      <c r="GCF525" s="329"/>
      <c r="GCG525" s="329"/>
      <c r="GCH525" s="329"/>
      <c r="GCI525" s="329"/>
      <c r="GCJ525" s="329"/>
      <c r="GCK525" s="329"/>
      <c r="GCL525" s="329"/>
      <c r="GCM525" s="329"/>
      <c r="GCN525" s="329"/>
      <c r="GCO525" s="329"/>
      <c r="GCP525" s="329"/>
      <c r="GCQ525" s="329"/>
      <c r="GCR525" s="329"/>
      <c r="GCS525" s="329"/>
      <c r="GCT525" s="329"/>
      <c r="GCU525" s="329"/>
      <c r="GCV525" s="329"/>
      <c r="GCW525" s="329"/>
      <c r="GCX525" s="329"/>
      <c r="GCY525" s="329"/>
      <c r="GCZ525" s="329"/>
      <c r="GDA525" s="329"/>
      <c r="GDB525" s="329"/>
      <c r="GDC525" s="329"/>
      <c r="GDD525" s="329"/>
      <c r="GDE525" s="329"/>
      <c r="GDF525" s="329"/>
      <c r="GDG525" s="329"/>
      <c r="GDH525" s="329"/>
      <c r="GDI525" s="329"/>
      <c r="GDJ525" s="329"/>
      <c r="GDK525" s="329"/>
      <c r="GDL525" s="329"/>
      <c r="GDM525" s="329"/>
      <c r="GDN525" s="329"/>
      <c r="GDO525" s="329"/>
      <c r="GDP525" s="329"/>
      <c r="GDQ525" s="329"/>
      <c r="GDR525" s="329"/>
      <c r="GDS525" s="329"/>
      <c r="GDT525" s="329"/>
      <c r="GDU525" s="329"/>
      <c r="GDV525" s="329"/>
      <c r="GDW525" s="329"/>
      <c r="GDX525" s="329"/>
      <c r="GDY525" s="329"/>
      <c r="GDZ525" s="329"/>
      <c r="GEA525" s="329"/>
      <c r="GEB525" s="329"/>
      <c r="GEC525" s="329"/>
      <c r="GED525" s="329"/>
      <c r="GEE525" s="329"/>
      <c r="GEF525" s="329"/>
      <c r="GEG525" s="329"/>
      <c r="GEH525" s="329"/>
      <c r="GEI525" s="329"/>
      <c r="GEJ525" s="329"/>
      <c r="GEK525" s="329"/>
      <c r="GEL525" s="329"/>
      <c r="GEM525" s="329"/>
      <c r="GEN525" s="329"/>
      <c r="GEO525" s="329"/>
      <c r="GEP525" s="329"/>
      <c r="GEQ525" s="329"/>
      <c r="GER525" s="329"/>
      <c r="GES525" s="329"/>
      <c r="GET525" s="329"/>
      <c r="GEU525" s="329"/>
      <c r="GEV525" s="329"/>
      <c r="GEW525" s="329"/>
      <c r="GEX525" s="329"/>
      <c r="GEY525" s="329"/>
      <c r="GEZ525" s="329"/>
      <c r="GFA525" s="329"/>
      <c r="GFB525" s="329"/>
      <c r="GFC525" s="329"/>
      <c r="GFD525" s="329"/>
      <c r="GFE525" s="329"/>
      <c r="GFF525" s="329"/>
      <c r="GFG525" s="329"/>
      <c r="GFH525" s="329"/>
      <c r="GFI525" s="329"/>
      <c r="GFJ525" s="329"/>
      <c r="GFK525" s="329"/>
      <c r="GFL525" s="329"/>
      <c r="GFM525" s="329"/>
      <c r="GFN525" s="329"/>
      <c r="GFO525" s="329"/>
      <c r="GFP525" s="329"/>
      <c r="GFQ525" s="329"/>
      <c r="GFR525" s="329"/>
      <c r="GFS525" s="329"/>
      <c r="GFT525" s="329"/>
      <c r="GFU525" s="329"/>
      <c r="GFV525" s="329"/>
      <c r="GFW525" s="329"/>
      <c r="GFX525" s="329"/>
      <c r="GFY525" s="329"/>
      <c r="GFZ525" s="329"/>
      <c r="GGA525" s="329"/>
      <c r="GGB525" s="329"/>
      <c r="GGC525" s="329"/>
      <c r="GGD525" s="329"/>
      <c r="GGE525" s="329"/>
      <c r="GGF525" s="329"/>
      <c r="GGG525" s="329"/>
      <c r="GGH525" s="329"/>
      <c r="GGI525" s="329"/>
      <c r="GGJ525" s="329"/>
      <c r="GGK525" s="329"/>
      <c r="GGL525" s="329"/>
      <c r="GGM525" s="329"/>
      <c r="GGN525" s="329"/>
      <c r="GGO525" s="329"/>
      <c r="GGP525" s="329"/>
      <c r="GGQ525" s="329"/>
      <c r="GGR525" s="329"/>
      <c r="GGS525" s="329"/>
      <c r="GGT525" s="329"/>
      <c r="GGU525" s="329"/>
      <c r="GGV525" s="329"/>
      <c r="GGW525" s="329"/>
      <c r="GGX525" s="329"/>
      <c r="GGY525" s="329"/>
      <c r="GGZ525" s="329"/>
      <c r="GHA525" s="329"/>
      <c r="GHB525" s="329"/>
      <c r="GHC525" s="329"/>
      <c r="GHD525" s="329"/>
      <c r="GHE525" s="329"/>
      <c r="GHF525" s="329"/>
      <c r="GHG525" s="329"/>
      <c r="GHH525" s="329"/>
      <c r="GHI525" s="329"/>
      <c r="GHJ525" s="329"/>
      <c r="GHK525" s="329"/>
      <c r="GHL525" s="329"/>
      <c r="GHM525" s="329"/>
      <c r="GHN525" s="329"/>
      <c r="GHO525" s="329"/>
      <c r="GHP525" s="329"/>
      <c r="GHQ525" s="329"/>
      <c r="GHR525" s="329"/>
      <c r="GHS525" s="329"/>
      <c r="GHT525" s="329"/>
      <c r="GHU525" s="329"/>
      <c r="GHV525" s="329"/>
      <c r="GHW525" s="329"/>
      <c r="GHX525" s="329"/>
      <c r="GHY525" s="329"/>
      <c r="GHZ525" s="329"/>
      <c r="GIA525" s="329"/>
      <c r="GIB525" s="329"/>
      <c r="GIC525" s="329"/>
      <c r="GID525" s="329"/>
      <c r="GIE525" s="329"/>
      <c r="GIF525" s="329"/>
      <c r="GIG525" s="329"/>
      <c r="GIH525" s="329"/>
      <c r="GII525" s="329"/>
      <c r="GIJ525" s="329"/>
      <c r="GIK525" s="329"/>
      <c r="GIL525" s="329"/>
      <c r="GIM525" s="329"/>
      <c r="GIN525" s="329"/>
      <c r="GIO525" s="329"/>
      <c r="GIP525" s="329"/>
      <c r="GIQ525" s="329"/>
      <c r="GIR525" s="329"/>
      <c r="GIS525" s="329"/>
      <c r="GIT525" s="329"/>
      <c r="GIU525" s="329"/>
      <c r="GIV525" s="329"/>
      <c r="GIW525" s="329"/>
      <c r="GIX525" s="329"/>
      <c r="GIY525" s="329"/>
      <c r="GIZ525" s="329"/>
      <c r="GJA525" s="329"/>
      <c r="GJB525" s="329"/>
      <c r="GJC525" s="329"/>
      <c r="GJD525" s="329"/>
      <c r="GJE525" s="329"/>
      <c r="GJF525" s="329"/>
      <c r="GJG525" s="329"/>
      <c r="GJH525" s="329"/>
      <c r="GJI525" s="329"/>
      <c r="GJJ525" s="329"/>
      <c r="GJK525" s="329"/>
      <c r="GJL525" s="329"/>
      <c r="GJM525" s="329"/>
      <c r="GJN525" s="329"/>
      <c r="GJO525" s="329"/>
      <c r="GJP525" s="329"/>
      <c r="GJQ525" s="329"/>
      <c r="GJR525" s="329"/>
      <c r="GJS525" s="329"/>
      <c r="GJT525" s="329"/>
      <c r="GJU525" s="329"/>
      <c r="GJV525" s="329"/>
      <c r="GJW525" s="329"/>
      <c r="GJX525" s="329"/>
      <c r="GJY525" s="329"/>
      <c r="GJZ525" s="329"/>
      <c r="GKA525" s="329"/>
      <c r="GKB525" s="329"/>
      <c r="GKC525" s="329"/>
      <c r="GKD525" s="329"/>
      <c r="GKE525" s="329"/>
      <c r="GKF525" s="329"/>
      <c r="GKG525" s="329"/>
      <c r="GKH525" s="329"/>
      <c r="GKI525" s="329"/>
      <c r="GKJ525" s="329"/>
      <c r="GKK525" s="329"/>
      <c r="GKL525" s="329"/>
      <c r="GKM525" s="329"/>
      <c r="GKN525" s="329"/>
      <c r="GKO525" s="329"/>
      <c r="GKP525" s="329"/>
      <c r="GKQ525" s="329"/>
      <c r="GKR525" s="329"/>
      <c r="GKS525" s="329"/>
      <c r="GKT525" s="329"/>
      <c r="GKU525" s="329"/>
      <c r="GKV525" s="329"/>
      <c r="GKW525" s="329"/>
      <c r="GKX525" s="329"/>
      <c r="GKY525" s="329"/>
      <c r="GKZ525" s="329"/>
      <c r="GLA525" s="329"/>
      <c r="GLB525" s="329"/>
      <c r="GLC525" s="329"/>
      <c r="GLD525" s="329"/>
      <c r="GLE525" s="329"/>
      <c r="GLF525" s="329"/>
      <c r="GLG525" s="329"/>
      <c r="GLH525" s="329"/>
      <c r="GLI525" s="329"/>
      <c r="GLJ525" s="329"/>
      <c r="GLK525" s="329"/>
      <c r="GLL525" s="329"/>
      <c r="GLM525" s="329"/>
      <c r="GLN525" s="329"/>
      <c r="GLO525" s="329"/>
      <c r="GLP525" s="329"/>
      <c r="GLQ525" s="329"/>
      <c r="GLR525" s="329"/>
      <c r="GLS525" s="329"/>
      <c r="GLT525" s="329"/>
      <c r="GLU525" s="329"/>
      <c r="GLV525" s="329"/>
      <c r="GLW525" s="329"/>
      <c r="GLX525" s="329"/>
      <c r="GLY525" s="329"/>
      <c r="GLZ525" s="329"/>
      <c r="GMA525" s="329"/>
      <c r="GMB525" s="329"/>
      <c r="GMC525" s="329"/>
      <c r="GMD525" s="329"/>
      <c r="GME525" s="329"/>
      <c r="GMF525" s="329"/>
      <c r="GMG525" s="329"/>
      <c r="GMH525" s="329"/>
      <c r="GMI525" s="329"/>
      <c r="GMJ525" s="329"/>
      <c r="GMK525" s="329"/>
      <c r="GML525" s="329"/>
      <c r="GMM525" s="329"/>
      <c r="GMN525" s="329"/>
      <c r="GMO525" s="329"/>
      <c r="GMP525" s="329"/>
      <c r="GMQ525" s="329"/>
      <c r="GMR525" s="329"/>
      <c r="GMS525" s="329"/>
      <c r="GMT525" s="329"/>
      <c r="GMU525" s="329"/>
      <c r="GMV525" s="329"/>
      <c r="GMW525" s="329"/>
      <c r="GMX525" s="329"/>
      <c r="GMY525" s="329"/>
      <c r="GMZ525" s="329"/>
      <c r="GNA525" s="329"/>
      <c r="GNB525" s="329"/>
      <c r="GNC525" s="329"/>
      <c r="GND525" s="329"/>
      <c r="GNE525" s="329"/>
      <c r="GNF525" s="329"/>
      <c r="GNG525" s="329"/>
      <c r="GNH525" s="329"/>
      <c r="GNI525" s="329"/>
      <c r="GNJ525" s="329"/>
      <c r="GNK525" s="329"/>
      <c r="GNL525" s="329"/>
      <c r="GNM525" s="329"/>
      <c r="GNN525" s="329"/>
      <c r="GNO525" s="329"/>
      <c r="GNP525" s="329"/>
      <c r="GNQ525" s="329"/>
      <c r="GNR525" s="329"/>
      <c r="GNS525" s="329"/>
      <c r="GNT525" s="329"/>
      <c r="GNU525" s="329"/>
      <c r="GNV525" s="329"/>
      <c r="GNW525" s="329"/>
      <c r="GNX525" s="329"/>
      <c r="GNY525" s="329"/>
      <c r="GNZ525" s="329"/>
      <c r="GOA525" s="329"/>
      <c r="GOB525" s="329"/>
      <c r="GOC525" s="329"/>
      <c r="GOD525" s="329"/>
      <c r="GOE525" s="329"/>
      <c r="GOF525" s="329"/>
      <c r="GOG525" s="329"/>
      <c r="GOH525" s="329"/>
      <c r="GOI525" s="329"/>
      <c r="GOJ525" s="329"/>
      <c r="GOK525" s="329"/>
      <c r="GOL525" s="329"/>
      <c r="GOM525" s="329"/>
      <c r="GON525" s="329"/>
      <c r="GOO525" s="329"/>
      <c r="GOP525" s="329"/>
      <c r="GOQ525" s="329"/>
      <c r="GOR525" s="329"/>
      <c r="GOS525" s="329"/>
      <c r="GOT525" s="329"/>
      <c r="GOU525" s="329"/>
      <c r="GOV525" s="329"/>
      <c r="GOW525" s="329"/>
      <c r="GOX525" s="329"/>
      <c r="GOY525" s="329"/>
      <c r="GOZ525" s="329"/>
      <c r="GPA525" s="329"/>
      <c r="GPB525" s="329"/>
      <c r="GPC525" s="329"/>
      <c r="GPD525" s="329"/>
      <c r="GPE525" s="329"/>
      <c r="GPF525" s="329"/>
      <c r="GPG525" s="329"/>
      <c r="GPH525" s="329"/>
      <c r="GPI525" s="329"/>
      <c r="GPJ525" s="329"/>
      <c r="GPK525" s="329"/>
      <c r="GPL525" s="329"/>
      <c r="GPM525" s="329"/>
      <c r="GPN525" s="329"/>
      <c r="GPO525" s="329"/>
      <c r="GPP525" s="329"/>
      <c r="GPQ525" s="329"/>
      <c r="GPR525" s="329"/>
      <c r="GPS525" s="329"/>
      <c r="GPT525" s="329"/>
      <c r="GPU525" s="329"/>
      <c r="GPV525" s="329"/>
      <c r="GPW525" s="329"/>
      <c r="GPX525" s="329"/>
      <c r="GPY525" s="329"/>
      <c r="GPZ525" s="329"/>
      <c r="GQA525" s="329"/>
      <c r="GQB525" s="329"/>
      <c r="GQC525" s="329"/>
      <c r="GQD525" s="329"/>
      <c r="GQE525" s="329"/>
      <c r="GQF525" s="329"/>
      <c r="GQG525" s="329"/>
      <c r="GQH525" s="329"/>
      <c r="GQI525" s="329"/>
      <c r="GQJ525" s="329"/>
      <c r="GQK525" s="329"/>
      <c r="GQL525" s="329"/>
      <c r="GQM525" s="329"/>
      <c r="GQN525" s="329"/>
      <c r="GQO525" s="329"/>
      <c r="GQP525" s="329"/>
      <c r="GQQ525" s="329"/>
      <c r="GQR525" s="329"/>
      <c r="GQS525" s="329"/>
      <c r="GQT525" s="329"/>
      <c r="GQU525" s="329"/>
      <c r="GQV525" s="329"/>
      <c r="GQW525" s="329"/>
      <c r="GQX525" s="329"/>
      <c r="GQY525" s="329"/>
      <c r="GQZ525" s="329"/>
      <c r="GRA525" s="329"/>
      <c r="GRB525" s="329"/>
      <c r="GRC525" s="329"/>
      <c r="GRD525" s="329"/>
      <c r="GRE525" s="329"/>
      <c r="GRF525" s="329"/>
      <c r="GRG525" s="329"/>
      <c r="GRH525" s="329"/>
      <c r="GRI525" s="329"/>
      <c r="GRJ525" s="329"/>
      <c r="GRK525" s="329"/>
      <c r="GRL525" s="329"/>
      <c r="GRM525" s="329"/>
      <c r="GRN525" s="329"/>
      <c r="GRO525" s="329"/>
      <c r="GRP525" s="329"/>
      <c r="GRQ525" s="329"/>
      <c r="GRR525" s="329"/>
      <c r="GRS525" s="329"/>
      <c r="GRT525" s="329"/>
      <c r="GRU525" s="329"/>
      <c r="GRV525" s="329"/>
      <c r="GRW525" s="329"/>
      <c r="GRX525" s="329"/>
      <c r="GRY525" s="329"/>
      <c r="GRZ525" s="329"/>
      <c r="GSA525" s="329"/>
      <c r="GSB525" s="329"/>
      <c r="GSC525" s="329"/>
      <c r="GSD525" s="329"/>
      <c r="GSE525" s="329"/>
      <c r="GSF525" s="329"/>
      <c r="GSG525" s="329"/>
      <c r="GSH525" s="329"/>
      <c r="GSI525" s="329"/>
      <c r="GSJ525" s="329"/>
      <c r="GSK525" s="329"/>
      <c r="GSL525" s="329"/>
      <c r="GSM525" s="329"/>
      <c r="GSN525" s="329"/>
      <c r="GSO525" s="329"/>
      <c r="GSP525" s="329"/>
      <c r="GSQ525" s="329"/>
      <c r="GSR525" s="329"/>
      <c r="GSS525" s="329"/>
      <c r="GST525" s="329"/>
      <c r="GSU525" s="329"/>
      <c r="GSV525" s="329"/>
      <c r="GSW525" s="329"/>
      <c r="GSX525" s="329"/>
      <c r="GSY525" s="329"/>
      <c r="GSZ525" s="329"/>
      <c r="GTA525" s="329"/>
      <c r="GTB525" s="329"/>
      <c r="GTC525" s="329"/>
      <c r="GTD525" s="329"/>
      <c r="GTE525" s="329"/>
      <c r="GTF525" s="329"/>
      <c r="GTG525" s="329"/>
      <c r="GTH525" s="329"/>
      <c r="GTI525" s="329"/>
      <c r="GTJ525" s="329"/>
      <c r="GTK525" s="329"/>
      <c r="GTL525" s="329"/>
      <c r="GTM525" s="329"/>
      <c r="GTN525" s="329"/>
      <c r="GTO525" s="329"/>
      <c r="GTP525" s="329"/>
      <c r="GTQ525" s="329"/>
      <c r="GTR525" s="329"/>
      <c r="GTS525" s="329"/>
      <c r="GTT525" s="329"/>
      <c r="GTU525" s="329"/>
      <c r="GTV525" s="329"/>
      <c r="GTW525" s="329"/>
      <c r="GTX525" s="329"/>
      <c r="GTY525" s="329"/>
      <c r="GTZ525" s="329"/>
      <c r="GUA525" s="329"/>
      <c r="GUB525" s="329"/>
      <c r="GUC525" s="329"/>
      <c r="GUD525" s="329"/>
      <c r="GUE525" s="329"/>
      <c r="GUF525" s="329"/>
      <c r="GUG525" s="329"/>
      <c r="GUH525" s="329"/>
      <c r="GUI525" s="329"/>
      <c r="GUJ525" s="329"/>
      <c r="GUK525" s="329"/>
      <c r="GUL525" s="329"/>
      <c r="GUM525" s="329"/>
      <c r="GUN525" s="329"/>
      <c r="GUO525" s="329"/>
      <c r="GUP525" s="329"/>
      <c r="GUQ525" s="329"/>
      <c r="GUR525" s="329"/>
      <c r="GUS525" s="329"/>
      <c r="GUT525" s="329"/>
      <c r="GUU525" s="329"/>
      <c r="GUV525" s="329"/>
      <c r="GUW525" s="329"/>
      <c r="GUX525" s="329"/>
      <c r="GUY525" s="329"/>
      <c r="GUZ525" s="329"/>
      <c r="GVA525" s="329"/>
      <c r="GVB525" s="329"/>
      <c r="GVC525" s="329"/>
      <c r="GVD525" s="329"/>
      <c r="GVE525" s="329"/>
      <c r="GVF525" s="329"/>
      <c r="GVG525" s="329"/>
      <c r="GVH525" s="329"/>
      <c r="GVI525" s="329"/>
      <c r="GVJ525" s="329"/>
      <c r="GVK525" s="329"/>
      <c r="GVL525" s="329"/>
      <c r="GVM525" s="329"/>
      <c r="GVN525" s="329"/>
      <c r="GVO525" s="329"/>
      <c r="GVP525" s="329"/>
      <c r="GVQ525" s="329"/>
      <c r="GVR525" s="329"/>
      <c r="GVS525" s="329"/>
      <c r="GVT525" s="329"/>
      <c r="GVU525" s="329"/>
      <c r="GVV525" s="329"/>
      <c r="GVW525" s="329"/>
      <c r="GVX525" s="329"/>
      <c r="GVY525" s="329"/>
      <c r="GVZ525" s="329"/>
      <c r="GWA525" s="329"/>
      <c r="GWB525" s="329"/>
      <c r="GWC525" s="329"/>
      <c r="GWD525" s="329"/>
      <c r="GWE525" s="329"/>
      <c r="GWF525" s="329"/>
      <c r="GWG525" s="329"/>
      <c r="GWH525" s="329"/>
      <c r="GWI525" s="329"/>
      <c r="GWJ525" s="329"/>
      <c r="GWK525" s="329"/>
      <c r="GWL525" s="329"/>
      <c r="GWM525" s="329"/>
      <c r="GWN525" s="329"/>
      <c r="GWO525" s="329"/>
      <c r="GWP525" s="329"/>
      <c r="GWQ525" s="329"/>
      <c r="GWR525" s="329"/>
      <c r="GWS525" s="329"/>
      <c r="GWT525" s="329"/>
      <c r="GWU525" s="329"/>
      <c r="GWV525" s="329"/>
      <c r="GWW525" s="329"/>
      <c r="GWX525" s="329"/>
      <c r="GWY525" s="329"/>
      <c r="GWZ525" s="329"/>
      <c r="GXA525" s="329"/>
      <c r="GXB525" s="329"/>
      <c r="GXC525" s="329"/>
      <c r="GXD525" s="329"/>
      <c r="GXE525" s="329"/>
      <c r="GXF525" s="329"/>
      <c r="GXG525" s="329"/>
      <c r="GXH525" s="329"/>
      <c r="GXI525" s="329"/>
      <c r="GXJ525" s="329"/>
      <c r="GXK525" s="329"/>
      <c r="GXL525" s="329"/>
      <c r="GXM525" s="329"/>
      <c r="GXN525" s="329"/>
      <c r="GXO525" s="329"/>
      <c r="GXP525" s="329"/>
      <c r="GXQ525" s="329"/>
      <c r="GXR525" s="329"/>
      <c r="GXS525" s="329"/>
      <c r="GXT525" s="329"/>
      <c r="GXU525" s="329"/>
      <c r="GXV525" s="329"/>
      <c r="GXW525" s="329"/>
      <c r="GXX525" s="329"/>
      <c r="GXY525" s="329"/>
      <c r="GXZ525" s="329"/>
      <c r="GYA525" s="329"/>
      <c r="GYB525" s="329"/>
      <c r="GYC525" s="329"/>
      <c r="GYD525" s="329"/>
      <c r="GYE525" s="329"/>
      <c r="GYF525" s="329"/>
      <c r="GYG525" s="329"/>
      <c r="GYH525" s="329"/>
      <c r="GYI525" s="329"/>
      <c r="GYJ525" s="329"/>
      <c r="GYK525" s="329"/>
      <c r="GYL525" s="329"/>
      <c r="GYM525" s="329"/>
      <c r="GYN525" s="329"/>
      <c r="GYO525" s="329"/>
      <c r="GYP525" s="329"/>
      <c r="GYQ525" s="329"/>
      <c r="GYR525" s="329"/>
      <c r="GYS525" s="329"/>
      <c r="GYT525" s="329"/>
      <c r="GYU525" s="329"/>
      <c r="GYV525" s="329"/>
      <c r="GYW525" s="329"/>
      <c r="GYX525" s="329"/>
      <c r="GYY525" s="329"/>
      <c r="GYZ525" s="329"/>
      <c r="GZA525" s="329"/>
      <c r="GZB525" s="329"/>
      <c r="GZC525" s="329"/>
      <c r="GZD525" s="329"/>
      <c r="GZE525" s="329"/>
      <c r="GZF525" s="329"/>
      <c r="GZG525" s="329"/>
      <c r="GZH525" s="329"/>
      <c r="GZI525" s="329"/>
      <c r="GZJ525" s="329"/>
      <c r="GZK525" s="329"/>
      <c r="GZL525" s="329"/>
      <c r="GZM525" s="329"/>
      <c r="GZN525" s="329"/>
      <c r="GZO525" s="329"/>
      <c r="GZP525" s="329"/>
      <c r="GZQ525" s="329"/>
      <c r="GZR525" s="329"/>
      <c r="GZS525" s="329"/>
      <c r="GZT525" s="329"/>
      <c r="GZU525" s="329"/>
      <c r="GZV525" s="329"/>
      <c r="GZW525" s="329"/>
      <c r="GZX525" s="329"/>
      <c r="GZY525" s="329"/>
      <c r="GZZ525" s="329"/>
      <c r="HAA525" s="329"/>
      <c r="HAB525" s="329"/>
      <c r="HAC525" s="329"/>
      <c r="HAD525" s="329"/>
      <c r="HAE525" s="329"/>
      <c r="HAF525" s="329"/>
      <c r="HAG525" s="329"/>
      <c r="HAH525" s="329"/>
      <c r="HAI525" s="329"/>
      <c r="HAJ525" s="329"/>
      <c r="HAK525" s="329"/>
      <c r="HAL525" s="329"/>
      <c r="HAM525" s="329"/>
      <c r="HAN525" s="329"/>
      <c r="HAO525" s="329"/>
      <c r="HAP525" s="329"/>
      <c r="HAQ525" s="329"/>
      <c r="HAR525" s="329"/>
      <c r="HAS525" s="329"/>
      <c r="HAT525" s="329"/>
      <c r="HAU525" s="329"/>
      <c r="HAV525" s="329"/>
      <c r="HAW525" s="329"/>
      <c r="HAX525" s="329"/>
      <c r="HAY525" s="329"/>
      <c r="HAZ525" s="329"/>
      <c r="HBA525" s="329"/>
      <c r="HBB525" s="329"/>
      <c r="HBC525" s="329"/>
      <c r="HBD525" s="329"/>
      <c r="HBE525" s="329"/>
      <c r="HBF525" s="329"/>
      <c r="HBG525" s="329"/>
      <c r="HBH525" s="329"/>
      <c r="HBI525" s="329"/>
      <c r="HBJ525" s="329"/>
      <c r="HBK525" s="329"/>
      <c r="HBL525" s="329"/>
      <c r="HBM525" s="329"/>
      <c r="HBN525" s="329"/>
      <c r="HBO525" s="329"/>
      <c r="HBP525" s="329"/>
      <c r="HBQ525" s="329"/>
      <c r="HBR525" s="329"/>
      <c r="HBS525" s="329"/>
      <c r="HBT525" s="329"/>
      <c r="HBU525" s="329"/>
      <c r="HBV525" s="329"/>
      <c r="HBW525" s="329"/>
      <c r="HBX525" s="329"/>
      <c r="HBY525" s="329"/>
      <c r="HBZ525" s="329"/>
      <c r="HCA525" s="329"/>
      <c r="HCB525" s="329"/>
      <c r="HCC525" s="329"/>
      <c r="HCD525" s="329"/>
      <c r="HCE525" s="329"/>
      <c r="HCF525" s="329"/>
      <c r="HCG525" s="329"/>
      <c r="HCH525" s="329"/>
      <c r="HCI525" s="329"/>
      <c r="HCJ525" s="329"/>
      <c r="HCK525" s="329"/>
      <c r="HCL525" s="329"/>
      <c r="HCM525" s="329"/>
      <c r="HCN525" s="329"/>
      <c r="HCO525" s="329"/>
      <c r="HCP525" s="329"/>
      <c r="HCQ525" s="329"/>
      <c r="HCR525" s="329"/>
      <c r="HCS525" s="329"/>
      <c r="HCT525" s="329"/>
      <c r="HCU525" s="329"/>
      <c r="HCV525" s="329"/>
      <c r="HCW525" s="329"/>
      <c r="HCX525" s="329"/>
      <c r="HCY525" s="329"/>
      <c r="HCZ525" s="329"/>
      <c r="HDA525" s="329"/>
      <c r="HDB525" s="329"/>
      <c r="HDC525" s="329"/>
      <c r="HDD525" s="329"/>
      <c r="HDE525" s="329"/>
      <c r="HDF525" s="329"/>
      <c r="HDG525" s="329"/>
      <c r="HDH525" s="329"/>
      <c r="HDI525" s="329"/>
      <c r="HDJ525" s="329"/>
      <c r="HDK525" s="329"/>
      <c r="HDL525" s="329"/>
      <c r="HDM525" s="329"/>
      <c r="HDN525" s="329"/>
      <c r="HDO525" s="329"/>
      <c r="HDP525" s="329"/>
      <c r="HDQ525" s="329"/>
      <c r="HDR525" s="329"/>
      <c r="HDS525" s="329"/>
      <c r="HDT525" s="329"/>
      <c r="HDU525" s="329"/>
      <c r="HDV525" s="329"/>
      <c r="HDW525" s="329"/>
      <c r="HDX525" s="329"/>
      <c r="HDY525" s="329"/>
      <c r="HDZ525" s="329"/>
      <c r="HEA525" s="329"/>
      <c r="HEB525" s="329"/>
      <c r="HEC525" s="329"/>
      <c r="HED525" s="329"/>
      <c r="HEE525" s="329"/>
      <c r="HEF525" s="329"/>
      <c r="HEG525" s="329"/>
      <c r="HEH525" s="329"/>
      <c r="HEI525" s="329"/>
      <c r="HEJ525" s="329"/>
      <c r="HEK525" s="329"/>
      <c r="HEL525" s="329"/>
      <c r="HEM525" s="329"/>
      <c r="HEN525" s="329"/>
      <c r="HEO525" s="329"/>
      <c r="HEP525" s="329"/>
      <c r="HEQ525" s="329"/>
      <c r="HER525" s="329"/>
      <c r="HES525" s="329"/>
      <c r="HET525" s="329"/>
      <c r="HEU525" s="329"/>
      <c r="HEV525" s="329"/>
      <c r="HEW525" s="329"/>
      <c r="HEX525" s="329"/>
      <c r="HEY525" s="329"/>
      <c r="HEZ525" s="329"/>
      <c r="HFA525" s="329"/>
      <c r="HFB525" s="329"/>
      <c r="HFC525" s="329"/>
      <c r="HFD525" s="329"/>
      <c r="HFE525" s="329"/>
      <c r="HFF525" s="329"/>
      <c r="HFG525" s="329"/>
      <c r="HFH525" s="329"/>
      <c r="HFI525" s="329"/>
      <c r="HFJ525" s="329"/>
      <c r="HFK525" s="329"/>
      <c r="HFL525" s="329"/>
      <c r="HFM525" s="329"/>
      <c r="HFN525" s="329"/>
      <c r="HFO525" s="329"/>
      <c r="HFP525" s="329"/>
      <c r="HFQ525" s="329"/>
      <c r="HFR525" s="329"/>
      <c r="HFS525" s="329"/>
      <c r="HFT525" s="329"/>
      <c r="HFU525" s="329"/>
      <c r="HFV525" s="329"/>
      <c r="HFW525" s="329"/>
      <c r="HFX525" s="329"/>
      <c r="HFY525" s="329"/>
      <c r="HFZ525" s="329"/>
      <c r="HGA525" s="329"/>
      <c r="HGB525" s="329"/>
      <c r="HGC525" s="329"/>
      <c r="HGD525" s="329"/>
      <c r="HGE525" s="329"/>
      <c r="HGF525" s="329"/>
      <c r="HGG525" s="329"/>
      <c r="HGH525" s="329"/>
      <c r="HGI525" s="329"/>
      <c r="HGJ525" s="329"/>
      <c r="HGK525" s="329"/>
      <c r="HGL525" s="329"/>
      <c r="HGM525" s="329"/>
      <c r="HGN525" s="329"/>
      <c r="HGO525" s="329"/>
      <c r="HGP525" s="329"/>
      <c r="HGQ525" s="329"/>
      <c r="HGR525" s="329"/>
      <c r="HGS525" s="329"/>
      <c r="HGT525" s="329"/>
      <c r="HGU525" s="329"/>
      <c r="HGV525" s="329"/>
      <c r="HGW525" s="329"/>
      <c r="HGX525" s="329"/>
      <c r="HGY525" s="329"/>
      <c r="HGZ525" s="329"/>
      <c r="HHA525" s="329"/>
      <c r="HHB525" s="329"/>
      <c r="HHC525" s="329"/>
      <c r="HHD525" s="329"/>
      <c r="HHE525" s="329"/>
      <c r="HHF525" s="329"/>
      <c r="HHG525" s="329"/>
      <c r="HHH525" s="329"/>
      <c r="HHI525" s="329"/>
      <c r="HHJ525" s="329"/>
      <c r="HHK525" s="329"/>
      <c r="HHL525" s="329"/>
      <c r="HHM525" s="329"/>
      <c r="HHN525" s="329"/>
      <c r="HHO525" s="329"/>
      <c r="HHP525" s="329"/>
      <c r="HHQ525" s="329"/>
      <c r="HHR525" s="329"/>
      <c r="HHS525" s="329"/>
      <c r="HHT525" s="329"/>
      <c r="HHU525" s="329"/>
      <c r="HHV525" s="329"/>
      <c r="HHW525" s="329"/>
      <c r="HHX525" s="329"/>
      <c r="HHY525" s="329"/>
      <c r="HHZ525" s="329"/>
      <c r="HIA525" s="329"/>
      <c r="HIB525" s="329"/>
      <c r="HIC525" s="329"/>
      <c r="HID525" s="329"/>
      <c r="HIE525" s="329"/>
      <c r="HIF525" s="329"/>
      <c r="HIG525" s="329"/>
      <c r="HIH525" s="329"/>
      <c r="HII525" s="329"/>
      <c r="HIJ525" s="329"/>
      <c r="HIK525" s="329"/>
      <c r="HIL525" s="329"/>
      <c r="HIM525" s="329"/>
      <c r="HIN525" s="329"/>
      <c r="HIO525" s="329"/>
      <c r="HIP525" s="329"/>
      <c r="HIQ525" s="329"/>
      <c r="HIR525" s="329"/>
      <c r="HIS525" s="329"/>
      <c r="HIT525" s="329"/>
      <c r="HIU525" s="329"/>
      <c r="HIV525" s="329"/>
      <c r="HIW525" s="329"/>
      <c r="HIX525" s="329"/>
      <c r="HIY525" s="329"/>
      <c r="HIZ525" s="329"/>
      <c r="HJA525" s="329"/>
      <c r="HJB525" s="329"/>
      <c r="HJC525" s="329"/>
      <c r="HJD525" s="329"/>
      <c r="HJE525" s="329"/>
      <c r="HJF525" s="329"/>
      <c r="HJG525" s="329"/>
      <c r="HJH525" s="329"/>
      <c r="HJI525" s="329"/>
      <c r="HJJ525" s="329"/>
      <c r="HJK525" s="329"/>
      <c r="HJL525" s="329"/>
      <c r="HJM525" s="329"/>
      <c r="HJN525" s="329"/>
      <c r="HJO525" s="329"/>
      <c r="HJP525" s="329"/>
      <c r="HJQ525" s="329"/>
      <c r="HJR525" s="329"/>
      <c r="HJS525" s="329"/>
      <c r="HJT525" s="329"/>
      <c r="HJU525" s="329"/>
      <c r="HJV525" s="329"/>
      <c r="HJW525" s="329"/>
      <c r="HJX525" s="329"/>
      <c r="HJY525" s="329"/>
      <c r="HJZ525" s="329"/>
      <c r="HKA525" s="329"/>
      <c r="HKB525" s="329"/>
      <c r="HKC525" s="329"/>
      <c r="HKD525" s="329"/>
      <c r="HKE525" s="329"/>
      <c r="HKF525" s="329"/>
      <c r="HKG525" s="329"/>
      <c r="HKH525" s="329"/>
      <c r="HKI525" s="329"/>
      <c r="HKJ525" s="329"/>
      <c r="HKK525" s="329"/>
      <c r="HKL525" s="329"/>
      <c r="HKM525" s="329"/>
      <c r="HKN525" s="329"/>
      <c r="HKO525" s="329"/>
      <c r="HKP525" s="329"/>
      <c r="HKQ525" s="329"/>
      <c r="HKR525" s="329"/>
      <c r="HKS525" s="329"/>
      <c r="HKT525" s="329"/>
      <c r="HKU525" s="329"/>
      <c r="HKV525" s="329"/>
      <c r="HKW525" s="329"/>
      <c r="HKX525" s="329"/>
      <c r="HKY525" s="329"/>
      <c r="HKZ525" s="329"/>
      <c r="HLA525" s="329"/>
      <c r="HLB525" s="329"/>
      <c r="HLC525" s="329"/>
      <c r="HLD525" s="329"/>
      <c r="HLE525" s="329"/>
      <c r="HLF525" s="329"/>
      <c r="HLG525" s="329"/>
      <c r="HLH525" s="329"/>
      <c r="HLI525" s="329"/>
      <c r="HLJ525" s="329"/>
      <c r="HLK525" s="329"/>
      <c r="HLL525" s="329"/>
      <c r="HLM525" s="329"/>
      <c r="HLN525" s="329"/>
      <c r="HLO525" s="329"/>
      <c r="HLP525" s="329"/>
      <c r="HLQ525" s="329"/>
      <c r="HLR525" s="329"/>
      <c r="HLS525" s="329"/>
      <c r="HLT525" s="329"/>
      <c r="HLU525" s="329"/>
      <c r="HLV525" s="329"/>
      <c r="HLW525" s="329"/>
      <c r="HLX525" s="329"/>
      <c r="HLY525" s="329"/>
      <c r="HLZ525" s="329"/>
      <c r="HMA525" s="329"/>
      <c r="HMB525" s="329"/>
      <c r="HMC525" s="329"/>
      <c r="HMD525" s="329"/>
      <c r="HME525" s="329"/>
      <c r="HMF525" s="329"/>
      <c r="HMG525" s="329"/>
      <c r="HMH525" s="329"/>
      <c r="HMI525" s="329"/>
      <c r="HMJ525" s="329"/>
      <c r="HMK525" s="329"/>
      <c r="HML525" s="329"/>
      <c r="HMM525" s="329"/>
      <c r="HMN525" s="329"/>
      <c r="HMO525" s="329"/>
      <c r="HMP525" s="329"/>
      <c r="HMQ525" s="329"/>
      <c r="HMR525" s="329"/>
      <c r="HMS525" s="329"/>
      <c r="HMT525" s="329"/>
      <c r="HMU525" s="329"/>
      <c r="HMV525" s="329"/>
      <c r="HMW525" s="329"/>
      <c r="HMX525" s="329"/>
      <c r="HMY525" s="329"/>
      <c r="HMZ525" s="329"/>
      <c r="HNA525" s="329"/>
      <c r="HNB525" s="329"/>
      <c r="HNC525" s="329"/>
      <c r="HND525" s="329"/>
      <c r="HNE525" s="329"/>
      <c r="HNF525" s="329"/>
      <c r="HNG525" s="329"/>
      <c r="HNH525" s="329"/>
      <c r="HNI525" s="329"/>
      <c r="HNJ525" s="329"/>
      <c r="HNK525" s="329"/>
      <c r="HNL525" s="329"/>
      <c r="HNM525" s="329"/>
      <c r="HNN525" s="329"/>
      <c r="HNO525" s="329"/>
      <c r="HNP525" s="329"/>
      <c r="HNQ525" s="329"/>
      <c r="HNR525" s="329"/>
      <c r="HNS525" s="329"/>
      <c r="HNT525" s="329"/>
      <c r="HNU525" s="329"/>
      <c r="HNV525" s="329"/>
      <c r="HNW525" s="329"/>
      <c r="HNX525" s="329"/>
      <c r="HNY525" s="329"/>
      <c r="HNZ525" s="329"/>
      <c r="HOA525" s="329"/>
      <c r="HOB525" s="329"/>
      <c r="HOC525" s="329"/>
      <c r="HOD525" s="329"/>
      <c r="HOE525" s="329"/>
      <c r="HOF525" s="329"/>
      <c r="HOG525" s="329"/>
      <c r="HOH525" s="329"/>
      <c r="HOI525" s="329"/>
      <c r="HOJ525" s="329"/>
      <c r="HOK525" s="329"/>
      <c r="HOL525" s="329"/>
      <c r="HOM525" s="329"/>
      <c r="HON525" s="329"/>
      <c r="HOO525" s="329"/>
      <c r="HOP525" s="329"/>
      <c r="HOQ525" s="329"/>
      <c r="HOR525" s="329"/>
      <c r="HOS525" s="329"/>
      <c r="HOT525" s="329"/>
      <c r="HOU525" s="329"/>
      <c r="HOV525" s="329"/>
      <c r="HOW525" s="329"/>
      <c r="HOX525" s="329"/>
      <c r="HOY525" s="329"/>
      <c r="HOZ525" s="329"/>
      <c r="HPA525" s="329"/>
      <c r="HPB525" s="329"/>
      <c r="HPC525" s="329"/>
      <c r="HPD525" s="329"/>
      <c r="HPE525" s="329"/>
      <c r="HPF525" s="329"/>
      <c r="HPG525" s="329"/>
      <c r="HPH525" s="329"/>
      <c r="HPI525" s="329"/>
      <c r="HPJ525" s="329"/>
      <c r="HPK525" s="329"/>
      <c r="HPL525" s="329"/>
      <c r="HPM525" s="329"/>
      <c r="HPN525" s="329"/>
      <c r="HPO525" s="329"/>
      <c r="HPP525" s="329"/>
      <c r="HPQ525" s="329"/>
      <c r="HPR525" s="329"/>
      <c r="HPS525" s="329"/>
      <c r="HPT525" s="329"/>
      <c r="HPU525" s="329"/>
      <c r="HPV525" s="329"/>
      <c r="HPW525" s="329"/>
      <c r="HPX525" s="329"/>
      <c r="HPY525" s="329"/>
      <c r="HPZ525" s="329"/>
      <c r="HQA525" s="329"/>
      <c r="HQB525" s="329"/>
      <c r="HQC525" s="329"/>
      <c r="HQD525" s="329"/>
      <c r="HQE525" s="329"/>
      <c r="HQF525" s="329"/>
      <c r="HQG525" s="329"/>
      <c r="HQH525" s="329"/>
      <c r="HQI525" s="329"/>
      <c r="HQJ525" s="329"/>
      <c r="HQK525" s="329"/>
      <c r="HQL525" s="329"/>
      <c r="HQM525" s="329"/>
      <c r="HQN525" s="329"/>
      <c r="HQO525" s="329"/>
      <c r="HQP525" s="329"/>
      <c r="HQQ525" s="329"/>
      <c r="HQR525" s="329"/>
      <c r="HQS525" s="329"/>
      <c r="HQT525" s="329"/>
      <c r="HQU525" s="329"/>
      <c r="HQV525" s="329"/>
      <c r="HQW525" s="329"/>
      <c r="HQX525" s="329"/>
      <c r="HQY525" s="329"/>
      <c r="HQZ525" s="329"/>
      <c r="HRA525" s="329"/>
      <c r="HRB525" s="329"/>
      <c r="HRC525" s="329"/>
      <c r="HRD525" s="329"/>
      <c r="HRE525" s="329"/>
      <c r="HRF525" s="329"/>
      <c r="HRG525" s="329"/>
      <c r="HRH525" s="329"/>
      <c r="HRI525" s="329"/>
      <c r="HRJ525" s="329"/>
      <c r="HRK525" s="329"/>
      <c r="HRL525" s="329"/>
      <c r="HRM525" s="329"/>
      <c r="HRN525" s="329"/>
      <c r="HRO525" s="329"/>
      <c r="HRP525" s="329"/>
      <c r="HRQ525" s="329"/>
      <c r="HRR525" s="329"/>
      <c r="HRS525" s="329"/>
      <c r="HRT525" s="329"/>
      <c r="HRU525" s="329"/>
      <c r="HRV525" s="329"/>
      <c r="HRW525" s="329"/>
      <c r="HRX525" s="329"/>
      <c r="HRY525" s="329"/>
      <c r="HRZ525" s="329"/>
      <c r="HSA525" s="329"/>
      <c r="HSB525" s="329"/>
      <c r="HSC525" s="329"/>
      <c r="HSD525" s="329"/>
      <c r="HSE525" s="329"/>
      <c r="HSF525" s="329"/>
      <c r="HSG525" s="329"/>
      <c r="HSH525" s="329"/>
      <c r="HSI525" s="329"/>
      <c r="HSJ525" s="329"/>
      <c r="HSK525" s="329"/>
      <c r="HSL525" s="329"/>
      <c r="HSM525" s="329"/>
      <c r="HSN525" s="329"/>
      <c r="HSO525" s="329"/>
      <c r="HSP525" s="329"/>
      <c r="HSQ525" s="329"/>
      <c r="HSR525" s="329"/>
      <c r="HSS525" s="329"/>
      <c r="HST525" s="329"/>
      <c r="HSU525" s="329"/>
      <c r="HSV525" s="329"/>
      <c r="HSW525" s="329"/>
      <c r="HSX525" s="329"/>
      <c r="HSY525" s="329"/>
      <c r="HSZ525" s="329"/>
      <c r="HTA525" s="329"/>
      <c r="HTB525" s="329"/>
      <c r="HTC525" s="329"/>
      <c r="HTD525" s="329"/>
      <c r="HTE525" s="329"/>
      <c r="HTF525" s="329"/>
      <c r="HTG525" s="329"/>
      <c r="HTH525" s="329"/>
      <c r="HTI525" s="329"/>
      <c r="HTJ525" s="329"/>
      <c r="HTK525" s="329"/>
      <c r="HTL525" s="329"/>
      <c r="HTM525" s="329"/>
      <c r="HTN525" s="329"/>
      <c r="HTO525" s="329"/>
      <c r="HTP525" s="329"/>
      <c r="HTQ525" s="329"/>
      <c r="HTR525" s="329"/>
      <c r="HTS525" s="329"/>
      <c r="HTT525" s="329"/>
      <c r="HTU525" s="329"/>
      <c r="HTV525" s="329"/>
      <c r="HTW525" s="329"/>
      <c r="HTX525" s="329"/>
      <c r="HTY525" s="329"/>
      <c r="HTZ525" s="329"/>
      <c r="HUA525" s="329"/>
      <c r="HUB525" s="329"/>
      <c r="HUC525" s="329"/>
      <c r="HUD525" s="329"/>
      <c r="HUE525" s="329"/>
      <c r="HUF525" s="329"/>
      <c r="HUG525" s="329"/>
      <c r="HUH525" s="329"/>
      <c r="HUI525" s="329"/>
      <c r="HUJ525" s="329"/>
      <c r="HUK525" s="329"/>
      <c r="HUL525" s="329"/>
      <c r="HUM525" s="329"/>
      <c r="HUN525" s="329"/>
      <c r="HUO525" s="329"/>
      <c r="HUP525" s="329"/>
      <c r="HUQ525" s="329"/>
      <c r="HUR525" s="329"/>
      <c r="HUS525" s="329"/>
      <c r="HUT525" s="329"/>
      <c r="HUU525" s="329"/>
      <c r="HUV525" s="329"/>
      <c r="HUW525" s="329"/>
      <c r="HUX525" s="329"/>
      <c r="HUY525" s="329"/>
      <c r="HUZ525" s="329"/>
      <c r="HVA525" s="329"/>
      <c r="HVB525" s="329"/>
      <c r="HVC525" s="329"/>
      <c r="HVD525" s="329"/>
      <c r="HVE525" s="329"/>
      <c r="HVF525" s="329"/>
      <c r="HVG525" s="329"/>
      <c r="HVH525" s="329"/>
      <c r="HVI525" s="329"/>
      <c r="HVJ525" s="329"/>
      <c r="HVK525" s="329"/>
      <c r="HVL525" s="329"/>
      <c r="HVM525" s="329"/>
      <c r="HVN525" s="329"/>
      <c r="HVO525" s="329"/>
      <c r="HVP525" s="329"/>
      <c r="HVQ525" s="329"/>
      <c r="HVR525" s="329"/>
      <c r="HVS525" s="329"/>
      <c r="HVT525" s="329"/>
      <c r="HVU525" s="329"/>
      <c r="HVV525" s="329"/>
      <c r="HVW525" s="329"/>
      <c r="HVX525" s="329"/>
      <c r="HVY525" s="329"/>
      <c r="HVZ525" s="329"/>
      <c r="HWA525" s="329"/>
      <c r="HWB525" s="329"/>
      <c r="HWC525" s="329"/>
      <c r="HWD525" s="329"/>
      <c r="HWE525" s="329"/>
      <c r="HWF525" s="329"/>
      <c r="HWG525" s="329"/>
      <c r="HWH525" s="329"/>
      <c r="HWI525" s="329"/>
      <c r="HWJ525" s="329"/>
      <c r="HWK525" s="329"/>
      <c r="HWL525" s="329"/>
      <c r="HWM525" s="329"/>
      <c r="HWN525" s="329"/>
      <c r="HWO525" s="329"/>
      <c r="HWP525" s="329"/>
      <c r="HWQ525" s="329"/>
      <c r="HWR525" s="329"/>
      <c r="HWS525" s="329"/>
      <c r="HWT525" s="329"/>
      <c r="HWU525" s="329"/>
      <c r="HWV525" s="329"/>
      <c r="HWW525" s="329"/>
      <c r="HWX525" s="329"/>
      <c r="HWY525" s="329"/>
      <c r="HWZ525" s="329"/>
      <c r="HXA525" s="329"/>
      <c r="HXB525" s="329"/>
      <c r="HXC525" s="329"/>
      <c r="HXD525" s="329"/>
      <c r="HXE525" s="329"/>
      <c r="HXF525" s="329"/>
      <c r="HXG525" s="329"/>
      <c r="HXH525" s="329"/>
      <c r="HXI525" s="329"/>
      <c r="HXJ525" s="329"/>
      <c r="HXK525" s="329"/>
      <c r="HXL525" s="329"/>
      <c r="HXM525" s="329"/>
      <c r="HXN525" s="329"/>
      <c r="HXO525" s="329"/>
      <c r="HXP525" s="329"/>
      <c r="HXQ525" s="329"/>
      <c r="HXR525" s="329"/>
      <c r="HXS525" s="329"/>
      <c r="HXT525" s="329"/>
      <c r="HXU525" s="329"/>
      <c r="HXV525" s="329"/>
      <c r="HXW525" s="329"/>
      <c r="HXX525" s="329"/>
      <c r="HXY525" s="329"/>
      <c r="HXZ525" s="329"/>
      <c r="HYA525" s="329"/>
      <c r="HYB525" s="329"/>
      <c r="HYC525" s="329"/>
      <c r="HYD525" s="329"/>
      <c r="HYE525" s="329"/>
      <c r="HYF525" s="329"/>
      <c r="HYG525" s="329"/>
      <c r="HYH525" s="329"/>
      <c r="HYI525" s="329"/>
      <c r="HYJ525" s="329"/>
      <c r="HYK525" s="329"/>
      <c r="HYL525" s="329"/>
      <c r="HYM525" s="329"/>
      <c r="HYN525" s="329"/>
      <c r="HYO525" s="329"/>
      <c r="HYP525" s="329"/>
      <c r="HYQ525" s="329"/>
      <c r="HYR525" s="329"/>
      <c r="HYS525" s="329"/>
      <c r="HYT525" s="329"/>
      <c r="HYU525" s="329"/>
      <c r="HYV525" s="329"/>
      <c r="HYW525" s="329"/>
      <c r="HYX525" s="329"/>
      <c r="HYY525" s="329"/>
      <c r="HYZ525" s="329"/>
      <c r="HZA525" s="329"/>
      <c r="HZB525" s="329"/>
      <c r="HZC525" s="329"/>
      <c r="HZD525" s="329"/>
      <c r="HZE525" s="329"/>
      <c r="HZF525" s="329"/>
      <c r="HZG525" s="329"/>
      <c r="HZH525" s="329"/>
      <c r="HZI525" s="329"/>
      <c r="HZJ525" s="329"/>
      <c r="HZK525" s="329"/>
      <c r="HZL525" s="329"/>
      <c r="HZM525" s="329"/>
      <c r="HZN525" s="329"/>
      <c r="HZO525" s="329"/>
      <c r="HZP525" s="329"/>
      <c r="HZQ525" s="329"/>
      <c r="HZR525" s="329"/>
      <c r="HZS525" s="329"/>
      <c r="HZT525" s="329"/>
      <c r="HZU525" s="329"/>
      <c r="HZV525" s="329"/>
      <c r="HZW525" s="329"/>
      <c r="HZX525" s="329"/>
      <c r="HZY525" s="329"/>
      <c r="HZZ525" s="329"/>
      <c r="IAA525" s="329"/>
      <c r="IAB525" s="329"/>
      <c r="IAC525" s="329"/>
      <c r="IAD525" s="329"/>
      <c r="IAE525" s="329"/>
      <c r="IAF525" s="329"/>
      <c r="IAG525" s="329"/>
      <c r="IAH525" s="329"/>
      <c r="IAI525" s="329"/>
      <c r="IAJ525" s="329"/>
      <c r="IAK525" s="329"/>
      <c r="IAL525" s="329"/>
      <c r="IAM525" s="329"/>
      <c r="IAN525" s="329"/>
      <c r="IAO525" s="329"/>
      <c r="IAP525" s="329"/>
      <c r="IAQ525" s="329"/>
      <c r="IAR525" s="329"/>
      <c r="IAS525" s="329"/>
      <c r="IAT525" s="329"/>
      <c r="IAU525" s="329"/>
      <c r="IAV525" s="329"/>
      <c r="IAW525" s="329"/>
      <c r="IAX525" s="329"/>
      <c r="IAY525" s="329"/>
      <c r="IAZ525" s="329"/>
      <c r="IBA525" s="329"/>
      <c r="IBB525" s="329"/>
      <c r="IBC525" s="329"/>
      <c r="IBD525" s="329"/>
      <c r="IBE525" s="329"/>
      <c r="IBF525" s="329"/>
      <c r="IBG525" s="329"/>
      <c r="IBH525" s="329"/>
      <c r="IBI525" s="329"/>
      <c r="IBJ525" s="329"/>
      <c r="IBK525" s="329"/>
      <c r="IBL525" s="329"/>
      <c r="IBM525" s="329"/>
      <c r="IBN525" s="329"/>
      <c r="IBO525" s="329"/>
      <c r="IBP525" s="329"/>
      <c r="IBQ525" s="329"/>
      <c r="IBR525" s="329"/>
      <c r="IBS525" s="329"/>
      <c r="IBT525" s="329"/>
      <c r="IBU525" s="329"/>
      <c r="IBV525" s="329"/>
      <c r="IBW525" s="329"/>
      <c r="IBX525" s="329"/>
      <c r="IBY525" s="329"/>
      <c r="IBZ525" s="329"/>
      <c r="ICA525" s="329"/>
      <c r="ICB525" s="329"/>
      <c r="ICC525" s="329"/>
      <c r="ICD525" s="329"/>
      <c r="ICE525" s="329"/>
      <c r="ICF525" s="329"/>
      <c r="ICG525" s="329"/>
      <c r="ICH525" s="329"/>
      <c r="ICI525" s="329"/>
      <c r="ICJ525" s="329"/>
      <c r="ICK525" s="329"/>
      <c r="ICL525" s="329"/>
      <c r="ICM525" s="329"/>
      <c r="ICN525" s="329"/>
      <c r="ICO525" s="329"/>
      <c r="ICP525" s="329"/>
      <c r="ICQ525" s="329"/>
      <c r="ICR525" s="329"/>
      <c r="ICS525" s="329"/>
      <c r="ICT525" s="329"/>
      <c r="ICU525" s="329"/>
      <c r="ICV525" s="329"/>
      <c r="ICW525" s="329"/>
      <c r="ICX525" s="329"/>
      <c r="ICY525" s="329"/>
      <c r="ICZ525" s="329"/>
      <c r="IDA525" s="329"/>
      <c r="IDB525" s="329"/>
      <c r="IDC525" s="329"/>
      <c r="IDD525" s="329"/>
      <c r="IDE525" s="329"/>
      <c r="IDF525" s="329"/>
      <c r="IDG525" s="329"/>
      <c r="IDH525" s="329"/>
      <c r="IDI525" s="329"/>
      <c r="IDJ525" s="329"/>
      <c r="IDK525" s="329"/>
      <c r="IDL525" s="329"/>
      <c r="IDM525" s="329"/>
      <c r="IDN525" s="329"/>
      <c r="IDO525" s="329"/>
      <c r="IDP525" s="329"/>
      <c r="IDQ525" s="329"/>
      <c r="IDR525" s="329"/>
      <c r="IDS525" s="329"/>
      <c r="IDT525" s="329"/>
      <c r="IDU525" s="329"/>
      <c r="IDV525" s="329"/>
      <c r="IDW525" s="329"/>
      <c r="IDX525" s="329"/>
      <c r="IDY525" s="329"/>
      <c r="IDZ525" s="329"/>
      <c r="IEA525" s="329"/>
      <c r="IEB525" s="329"/>
      <c r="IEC525" s="329"/>
      <c r="IED525" s="329"/>
      <c r="IEE525" s="329"/>
      <c r="IEF525" s="329"/>
      <c r="IEG525" s="329"/>
      <c r="IEH525" s="329"/>
      <c r="IEI525" s="329"/>
      <c r="IEJ525" s="329"/>
      <c r="IEK525" s="329"/>
      <c r="IEL525" s="329"/>
      <c r="IEM525" s="329"/>
      <c r="IEN525" s="329"/>
      <c r="IEO525" s="329"/>
      <c r="IEP525" s="329"/>
      <c r="IEQ525" s="329"/>
      <c r="IER525" s="329"/>
      <c r="IES525" s="329"/>
      <c r="IET525" s="329"/>
      <c r="IEU525" s="329"/>
      <c r="IEV525" s="329"/>
      <c r="IEW525" s="329"/>
      <c r="IEX525" s="329"/>
      <c r="IEY525" s="329"/>
      <c r="IEZ525" s="329"/>
      <c r="IFA525" s="329"/>
      <c r="IFB525" s="329"/>
      <c r="IFC525" s="329"/>
      <c r="IFD525" s="329"/>
      <c r="IFE525" s="329"/>
      <c r="IFF525" s="329"/>
      <c r="IFG525" s="329"/>
      <c r="IFH525" s="329"/>
      <c r="IFI525" s="329"/>
      <c r="IFJ525" s="329"/>
      <c r="IFK525" s="329"/>
      <c r="IFL525" s="329"/>
      <c r="IFM525" s="329"/>
      <c r="IFN525" s="329"/>
      <c r="IFO525" s="329"/>
      <c r="IFP525" s="329"/>
      <c r="IFQ525" s="329"/>
      <c r="IFR525" s="329"/>
      <c r="IFS525" s="329"/>
      <c r="IFT525" s="329"/>
      <c r="IFU525" s="329"/>
      <c r="IFV525" s="329"/>
      <c r="IFW525" s="329"/>
      <c r="IFX525" s="329"/>
      <c r="IFY525" s="329"/>
      <c r="IFZ525" s="329"/>
      <c r="IGA525" s="329"/>
      <c r="IGB525" s="329"/>
      <c r="IGC525" s="329"/>
      <c r="IGD525" s="329"/>
      <c r="IGE525" s="329"/>
      <c r="IGF525" s="329"/>
      <c r="IGG525" s="329"/>
      <c r="IGH525" s="329"/>
      <c r="IGI525" s="329"/>
      <c r="IGJ525" s="329"/>
      <c r="IGK525" s="329"/>
      <c r="IGL525" s="329"/>
      <c r="IGM525" s="329"/>
      <c r="IGN525" s="329"/>
      <c r="IGO525" s="329"/>
      <c r="IGP525" s="329"/>
      <c r="IGQ525" s="329"/>
      <c r="IGR525" s="329"/>
      <c r="IGS525" s="329"/>
      <c r="IGT525" s="329"/>
      <c r="IGU525" s="329"/>
      <c r="IGV525" s="329"/>
      <c r="IGW525" s="329"/>
      <c r="IGX525" s="329"/>
      <c r="IGY525" s="329"/>
      <c r="IGZ525" s="329"/>
      <c r="IHA525" s="329"/>
      <c r="IHB525" s="329"/>
      <c r="IHC525" s="329"/>
      <c r="IHD525" s="329"/>
      <c r="IHE525" s="329"/>
      <c r="IHF525" s="329"/>
      <c r="IHG525" s="329"/>
      <c r="IHH525" s="329"/>
      <c r="IHI525" s="329"/>
      <c r="IHJ525" s="329"/>
      <c r="IHK525" s="329"/>
      <c r="IHL525" s="329"/>
      <c r="IHM525" s="329"/>
      <c r="IHN525" s="329"/>
      <c r="IHO525" s="329"/>
      <c r="IHP525" s="329"/>
      <c r="IHQ525" s="329"/>
      <c r="IHR525" s="329"/>
      <c r="IHS525" s="329"/>
      <c r="IHT525" s="329"/>
      <c r="IHU525" s="329"/>
      <c r="IHV525" s="329"/>
      <c r="IHW525" s="329"/>
      <c r="IHX525" s="329"/>
      <c r="IHY525" s="329"/>
      <c r="IHZ525" s="329"/>
      <c r="IIA525" s="329"/>
      <c r="IIB525" s="329"/>
      <c r="IIC525" s="329"/>
      <c r="IID525" s="329"/>
      <c r="IIE525" s="329"/>
      <c r="IIF525" s="329"/>
      <c r="IIG525" s="329"/>
      <c r="IIH525" s="329"/>
      <c r="III525" s="329"/>
      <c r="IIJ525" s="329"/>
      <c r="IIK525" s="329"/>
      <c r="IIL525" s="329"/>
      <c r="IIM525" s="329"/>
      <c r="IIN525" s="329"/>
      <c r="IIO525" s="329"/>
      <c r="IIP525" s="329"/>
      <c r="IIQ525" s="329"/>
      <c r="IIR525" s="329"/>
      <c r="IIS525" s="329"/>
      <c r="IIT525" s="329"/>
      <c r="IIU525" s="329"/>
      <c r="IIV525" s="329"/>
      <c r="IIW525" s="329"/>
      <c r="IIX525" s="329"/>
      <c r="IIY525" s="329"/>
      <c r="IIZ525" s="329"/>
      <c r="IJA525" s="329"/>
      <c r="IJB525" s="329"/>
      <c r="IJC525" s="329"/>
      <c r="IJD525" s="329"/>
      <c r="IJE525" s="329"/>
      <c r="IJF525" s="329"/>
      <c r="IJG525" s="329"/>
      <c r="IJH525" s="329"/>
      <c r="IJI525" s="329"/>
      <c r="IJJ525" s="329"/>
      <c r="IJK525" s="329"/>
      <c r="IJL525" s="329"/>
      <c r="IJM525" s="329"/>
      <c r="IJN525" s="329"/>
      <c r="IJO525" s="329"/>
      <c r="IJP525" s="329"/>
      <c r="IJQ525" s="329"/>
      <c r="IJR525" s="329"/>
      <c r="IJS525" s="329"/>
      <c r="IJT525" s="329"/>
      <c r="IJU525" s="329"/>
      <c r="IJV525" s="329"/>
      <c r="IJW525" s="329"/>
      <c r="IJX525" s="329"/>
      <c r="IJY525" s="329"/>
      <c r="IJZ525" s="329"/>
      <c r="IKA525" s="329"/>
      <c r="IKB525" s="329"/>
      <c r="IKC525" s="329"/>
      <c r="IKD525" s="329"/>
      <c r="IKE525" s="329"/>
      <c r="IKF525" s="329"/>
      <c r="IKG525" s="329"/>
      <c r="IKH525" s="329"/>
      <c r="IKI525" s="329"/>
      <c r="IKJ525" s="329"/>
      <c r="IKK525" s="329"/>
      <c r="IKL525" s="329"/>
      <c r="IKM525" s="329"/>
      <c r="IKN525" s="329"/>
      <c r="IKO525" s="329"/>
      <c r="IKP525" s="329"/>
      <c r="IKQ525" s="329"/>
      <c r="IKR525" s="329"/>
      <c r="IKS525" s="329"/>
      <c r="IKT525" s="329"/>
      <c r="IKU525" s="329"/>
      <c r="IKV525" s="329"/>
      <c r="IKW525" s="329"/>
      <c r="IKX525" s="329"/>
      <c r="IKY525" s="329"/>
      <c r="IKZ525" s="329"/>
      <c r="ILA525" s="329"/>
      <c r="ILB525" s="329"/>
      <c r="ILC525" s="329"/>
      <c r="ILD525" s="329"/>
      <c r="ILE525" s="329"/>
      <c r="ILF525" s="329"/>
      <c r="ILG525" s="329"/>
      <c r="ILH525" s="329"/>
      <c r="ILI525" s="329"/>
      <c r="ILJ525" s="329"/>
      <c r="ILK525" s="329"/>
      <c r="ILL525" s="329"/>
      <c r="ILM525" s="329"/>
      <c r="ILN525" s="329"/>
      <c r="ILO525" s="329"/>
      <c r="ILP525" s="329"/>
      <c r="ILQ525" s="329"/>
      <c r="ILR525" s="329"/>
      <c r="ILS525" s="329"/>
      <c r="ILT525" s="329"/>
      <c r="ILU525" s="329"/>
      <c r="ILV525" s="329"/>
      <c r="ILW525" s="329"/>
      <c r="ILX525" s="329"/>
      <c r="ILY525" s="329"/>
      <c r="ILZ525" s="329"/>
      <c r="IMA525" s="329"/>
      <c r="IMB525" s="329"/>
      <c r="IMC525" s="329"/>
      <c r="IMD525" s="329"/>
      <c r="IME525" s="329"/>
      <c r="IMF525" s="329"/>
      <c r="IMG525" s="329"/>
      <c r="IMH525" s="329"/>
      <c r="IMI525" s="329"/>
      <c r="IMJ525" s="329"/>
      <c r="IMK525" s="329"/>
      <c r="IML525" s="329"/>
      <c r="IMM525" s="329"/>
      <c r="IMN525" s="329"/>
      <c r="IMO525" s="329"/>
      <c r="IMP525" s="329"/>
      <c r="IMQ525" s="329"/>
      <c r="IMR525" s="329"/>
      <c r="IMS525" s="329"/>
      <c r="IMT525" s="329"/>
      <c r="IMU525" s="329"/>
      <c r="IMV525" s="329"/>
      <c r="IMW525" s="329"/>
      <c r="IMX525" s="329"/>
      <c r="IMY525" s="329"/>
      <c r="IMZ525" s="329"/>
      <c r="INA525" s="329"/>
      <c r="INB525" s="329"/>
      <c r="INC525" s="329"/>
      <c r="IND525" s="329"/>
      <c r="INE525" s="329"/>
      <c r="INF525" s="329"/>
      <c r="ING525" s="329"/>
      <c r="INH525" s="329"/>
      <c r="INI525" s="329"/>
      <c r="INJ525" s="329"/>
      <c r="INK525" s="329"/>
      <c r="INL525" s="329"/>
      <c r="INM525" s="329"/>
      <c r="INN525" s="329"/>
      <c r="INO525" s="329"/>
      <c r="INP525" s="329"/>
      <c r="INQ525" s="329"/>
      <c r="INR525" s="329"/>
      <c r="INS525" s="329"/>
      <c r="INT525" s="329"/>
      <c r="INU525" s="329"/>
      <c r="INV525" s="329"/>
      <c r="INW525" s="329"/>
      <c r="INX525" s="329"/>
      <c r="INY525" s="329"/>
      <c r="INZ525" s="329"/>
      <c r="IOA525" s="329"/>
      <c r="IOB525" s="329"/>
      <c r="IOC525" s="329"/>
      <c r="IOD525" s="329"/>
      <c r="IOE525" s="329"/>
      <c r="IOF525" s="329"/>
      <c r="IOG525" s="329"/>
      <c r="IOH525" s="329"/>
      <c r="IOI525" s="329"/>
      <c r="IOJ525" s="329"/>
      <c r="IOK525" s="329"/>
      <c r="IOL525" s="329"/>
      <c r="IOM525" s="329"/>
      <c r="ION525" s="329"/>
      <c r="IOO525" s="329"/>
      <c r="IOP525" s="329"/>
      <c r="IOQ525" s="329"/>
      <c r="IOR525" s="329"/>
      <c r="IOS525" s="329"/>
      <c r="IOT525" s="329"/>
      <c r="IOU525" s="329"/>
      <c r="IOV525" s="329"/>
      <c r="IOW525" s="329"/>
      <c r="IOX525" s="329"/>
      <c r="IOY525" s="329"/>
      <c r="IOZ525" s="329"/>
      <c r="IPA525" s="329"/>
      <c r="IPB525" s="329"/>
      <c r="IPC525" s="329"/>
      <c r="IPD525" s="329"/>
      <c r="IPE525" s="329"/>
      <c r="IPF525" s="329"/>
      <c r="IPG525" s="329"/>
      <c r="IPH525" s="329"/>
      <c r="IPI525" s="329"/>
      <c r="IPJ525" s="329"/>
      <c r="IPK525" s="329"/>
      <c r="IPL525" s="329"/>
      <c r="IPM525" s="329"/>
      <c r="IPN525" s="329"/>
      <c r="IPO525" s="329"/>
      <c r="IPP525" s="329"/>
      <c r="IPQ525" s="329"/>
      <c r="IPR525" s="329"/>
      <c r="IPS525" s="329"/>
      <c r="IPT525" s="329"/>
      <c r="IPU525" s="329"/>
      <c r="IPV525" s="329"/>
      <c r="IPW525" s="329"/>
      <c r="IPX525" s="329"/>
      <c r="IPY525" s="329"/>
      <c r="IPZ525" s="329"/>
      <c r="IQA525" s="329"/>
      <c r="IQB525" s="329"/>
      <c r="IQC525" s="329"/>
      <c r="IQD525" s="329"/>
      <c r="IQE525" s="329"/>
      <c r="IQF525" s="329"/>
      <c r="IQG525" s="329"/>
      <c r="IQH525" s="329"/>
      <c r="IQI525" s="329"/>
      <c r="IQJ525" s="329"/>
      <c r="IQK525" s="329"/>
      <c r="IQL525" s="329"/>
      <c r="IQM525" s="329"/>
      <c r="IQN525" s="329"/>
      <c r="IQO525" s="329"/>
      <c r="IQP525" s="329"/>
      <c r="IQQ525" s="329"/>
      <c r="IQR525" s="329"/>
      <c r="IQS525" s="329"/>
      <c r="IQT525" s="329"/>
      <c r="IQU525" s="329"/>
      <c r="IQV525" s="329"/>
      <c r="IQW525" s="329"/>
      <c r="IQX525" s="329"/>
      <c r="IQY525" s="329"/>
      <c r="IQZ525" s="329"/>
      <c r="IRA525" s="329"/>
      <c r="IRB525" s="329"/>
      <c r="IRC525" s="329"/>
      <c r="IRD525" s="329"/>
      <c r="IRE525" s="329"/>
      <c r="IRF525" s="329"/>
      <c r="IRG525" s="329"/>
      <c r="IRH525" s="329"/>
      <c r="IRI525" s="329"/>
      <c r="IRJ525" s="329"/>
      <c r="IRK525" s="329"/>
      <c r="IRL525" s="329"/>
      <c r="IRM525" s="329"/>
      <c r="IRN525" s="329"/>
      <c r="IRO525" s="329"/>
      <c r="IRP525" s="329"/>
      <c r="IRQ525" s="329"/>
      <c r="IRR525" s="329"/>
      <c r="IRS525" s="329"/>
      <c r="IRT525" s="329"/>
      <c r="IRU525" s="329"/>
      <c r="IRV525" s="329"/>
      <c r="IRW525" s="329"/>
      <c r="IRX525" s="329"/>
      <c r="IRY525" s="329"/>
      <c r="IRZ525" s="329"/>
      <c r="ISA525" s="329"/>
      <c r="ISB525" s="329"/>
      <c r="ISC525" s="329"/>
      <c r="ISD525" s="329"/>
      <c r="ISE525" s="329"/>
      <c r="ISF525" s="329"/>
      <c r="ISG525" s="329"/>
      <c r="ISH525" s="329"/>
      <c r="ISI525" s="329"/>
      <c r="ISJ525" s="329"/>
      <c r="ISK525" s="329"/>
      <c r="ISL525" s="329"/>
      <c r="ISM525" s="329"/>
      <c r="ISN525" s="329"/>
      <c r="ISO525" s="329"/>
      <c r="ISP525" s="329"/>
      <c r="ISQ525" s="329"/>
      <c r="ISR525" s="329"/>
      <c r="ISS525" s="329"/>
      <c r="IST525" s="329"/>
      <c r="ISU525" s="329"/>
      <c r="ISV525" s="329"/>
      <c r="ISW525" s="329"/>
      <c r="ISX525" s="329"/>
      <c r="ISY525" s="329"/>
      <c r="ISZ525" s="329"/>
      <c r="ITA525" s="329"/>
      <c r="ITB525" s="329"/>
      <c r="ITC525" s="329"/>
      <c r="ITD525" s="329"/>
      <c r="ITE525" s="329"/>
      <c r="ITF525" s="329"/>
      <c r="ITG525" s="329"/>
      <c r="ITH525" s="329"/>
      <c r="ITI525" s="329"/>
      <c r="ITJ525" s="329"/>
      <c r="ITK525" s="329"/>
      <c r="ITL525" s="329"/>
      <c r="ITM525" s="329"/>
      <c r="ITN525" s="329"/>
      <c r="ITO525" s="329"/>
      <c r="ITP525" s="329"/>
      <c r="ITQ525" s="329"/>
      <c r="ITR525" s="329"/>
      <c r="ITS525" s="329"/>
      <c r="ITT525" s="329"/>
      <c r="ITU525" s="329"/>
      <c r="ITV525" s="329"/>
      <c r="ITW525" s="329"/>
      <c r="ITX525" s="329"/>
      <c r="ITY525" s="329"/>
      <c r="ITZ525" s="329"/>
      <c r="IUA525" s="329"/>
      <c r="IUB525" s="329"/>
      <c r="IUC525" s="329"/>
      <c r="IUD525" s="329"/>
      <c r="IUE525" s="329"/>
      <c r="IUF525" s="329"/>
      <c r="IUG525" s="329"/>
      <c r="IUH525" s="329"/>
      <c r="IUI525" s="329"/>
      <c r="IUJ525" s="329"/>
      <c r="IUK525" s="329"/>
      <c r="IUL525" s="329"/>
      <c r="IUM525" s="329"/>
      <c r="IUN525" s="329"/>
      <c r="IUO525" s="329"/>
      <c r="IUP525" s="329"/>
      <c r="IUQ525" s="329"/>
      <c r="IUR525" s="329"/>
      <c r="IUS525" s="329"/>
      <c r="IUT525" s="329"/>
      <c r="IUU525" s="329"/>
      <c r="IUV525" s="329"/>
      <c r="IUW525" s="329"/>
      <c r="IUX525" s="329"/>
      <c r="IUY525" s="329"/>
      <c r="IUZ525" s="329"/>
      <c r="IVA525" s="329"/>
      <c r="IVB525" s="329"/>
      <c r="IVC525" s="329"/>
      <c r="IVD525" s="329"/>
      <c r="IVE525" s="329"/>
      <c r="IVF525" s="329"/>
      <c r="IVG525" s="329"/>
      <c r="IVH525" s="329"/>
      <c r="IVI525" s="329"/>
      <c r="IVJ525" s="329"/>
      <c r="IVK525" s="329"/>
      <c r="IVL525" s="329"/>
      <c r="IVM525" s="329"/>
      <c r="IVN525" s="329"/>
      <c r="IVO525" s="329"/>
      <c r="IVP525" s="329"/>
      <c r="IVQ525" s="329"/>
      <c r="IVR525" s="329"/>
      <c r="IVS525" s="329"/>
      <c r="IVT525" s="329"/>
      <c r="IVU525" s="329"/>
      <c r="IVV525" s="329"/>
      <c r="IVW525" s="329"/>
      <c r="IVX525" s="329"/>
      <c r="IVY525" s="329"/>
      <c r="IVZ525" s="329"/>
      <c r="IWA525" s="329"/>
      <c r="IWB525" s="329"/>
      <c r="IWC525" s="329"/>
      <c r="IWD525" s="329"/>
      <c r="IWE525" s="329"/>
      <c r="IWF525" s="329"/>
      <c r="IWG525" s="329"/>
      <c r="IWH525" s="329"/>
      <c r="IWI525" s="329"/>
      <c r="IWJ525" s="329"/>
      <c r="IWK525" s="329"/>
      <c r="IWL525" s="329"/>
      <c r="IWM525" s="329"/>
      <c r="IWN525" s="329"/>
      <c r="IWO525" s="329"/>
      <c r="IWP525" s="329"/>
      <c r="IWQ525" s="329"/>
      <c r="IWR525" s="329"/>
      <c r="IWS525" s="329"/>
      <c r="IWT525" s="329"/>
      <c r="IWU525" s="329"/>
      <c r="IWV525" s="329"/>
      <c r="IWW525" s="329"/>
      <c r="IWX525" s="329"/>
      <c r="IWY525" s="329"/>
      <c r="IWZ525" s="329"/>
      <c r="IXA525" s="329"/>
      <c r="IXB525" s="329"/>
      <c r="IXC525" s="329"/>
      <c r="IXD525" s="329"/>
      <c r="IXE525" s="329"/>
      <c r="IXF525" s="329"/>
      <c r="IXG525" s="329"/>
      <c r="IXH525" s="329"/>
      <c r="IXI525" s="329"/>
      <c r="IXJ525" s="329"/>
      <c r="IXK525" s="329"/>
      <c r="IXL525" s="329"/>
      <c r="IXM525" s="329"/>
      <c r="IXN525" s="329"/>
      <c r="IXO525" s="329"/>
      <c r="IXP525" s="329"/>
      <c r="IXQ525" s="329"/>
      <c r="IXR525" s="329"/>
      <c r="IXS525" s="329"/>
      <c r="IXT525" s="329"/>
      <c r="IXU525" s="329"/>
      <c r="IXV525" s="329"/>
      <c r="IXW525" s="329"/>
      <c r="IXX525" s="329"/>
      <c r="IXY525" s="329"/>
      <c r="IXZ525" s="329"/>
      <c r="IYA525" s="329"/>
      <c r="IYB525" s="329"/>
      <c r="IYC525" s="329"/>
      <c r="IYD525" s="329"/>
      <c r="IYE525" s="329"/>
      <c r="IYF525" s="329"/>
      <c r="IYG525" s="329"/>
      <c r="IYH525" s="329"/>
      <c r="IYI525" s="329"/>
      <c r="IYJ525" s="329"/>
      <c r="IYK525" s="329"/>
      <c r="IYL525" s="329"/>
      <c r="IYM525" s="329"/>
      <c r="IYN525" s="329"/>
      <c r="IYO525" s="329"/>
      <c r="IYP525" s="329"/>
      <c r="IYQ525" s="329"/>
      <c r="IYR525" s="329"/>
      <c r="IYS525" s="329"/>
      <c r="IYT525" s="329"/>
      <c r="IYU525" s="329"/>
      <c r="IYV525" s="329"/>
      <c r="IYW525" s="329"/>
      <c r="IYX525" s="329"/>
      <c r="IYY525" s="329"/>
      <c r="IYZ525" s="329"/>
      <c r="IZA525" s="329"/>
      <c r="IZB525" s="329"/>
      <c r="IZC525" s="329"/>
      <c r="IZD525" s="329"/>
      <c r="IZE525" s="329"/>
      <c r="IZF525" s="329"/>
      <c r="IZG525" s="329"/>
      <c r="IZH525" s="329"/>
      <c r="IZI525" s="329"/>
      <c r="IZJ525" s="329"/>
      <c r="IZK525" s="329"/>
      <c r="IZL525" s="329"/>
      <c r="IZM525" s="329"/>
      <c r="IZN525" s="329"/>
      <c r="IZO525" s="329"/>
      <c r="IZP525" s="329"/>
      <c r="IZQ525" s="329"/>
      <c r="IZR525" s="329"/>
      <c r="IZS525" s="329"/>
      <c r="IZT525" s="329"/>
      <c r="IZU525" s="329"/>
      <c r="IZV525" s="329"/>
      <c r="IZW525" s="329"/>
      <c r="IZX525" s="329"/>
      <c r="IZY525" s="329"/>
      <c r="IZZ525" s="329"/>
      <c r="JAA525" s="329"/>
      <c r="JAB525" s="329"/>
      <c r="JAC525" s="329"/>
      <c r="JAD525" s="329"/>
      <c r="JAE525" s="329"/>
      <c r="JAF525" s="329"/>
      <c r="JAG525" s="329"/>
      <c r="JAH525" s="329"/>
      <c r="JAI525" s="329"/>
      <c r="JAJ525" s="329"/>
      <c r="JAK525" s="329"/>
      <c r="JAL525" s="329"/>
      <c r="JAM525" s="329"/>
      <c r="JAN525" s="329"/>
      <c r="JAO525" s="329"/>
      <c r="JAP525" s="329"/>
      <c r="JAQ525" s="329"/>
      <c r="JAR525" s="329"/>
      <c r="JAS525" s="329"/>
      <c r="JAT525" s="329"/>
      <c r="JAU525" s="329"/>
      <c r="JAV525" s="329"/>
      <c r="JAW525" s="329"/>
      <c r="JAX525" s="329"/>
      <c r="JAY525" s="329"/>
      <c r="JAZ525" s="329"/>
      <c r="JBA525" s="329"/>
      <c r="JBB525" s="329"/>
      <c r="JBC525" s="329"/>
      <c r="JBD525" s="329"/>
      <c r="JBE525" s="329"/>
      <c r="JBF525" s="329"/>
      <c r="JBG525" s="329"/>
      <c r="JBH525" s="329"/>
      <c r="JBI525" s="329"/>
      <c r="JBJ525" s="329"/>
      <c r="JBK525" s="329"/>
      <c r="JBL525" s="329"/>
      <c r="JBM525" s="329"/>
      <c r="JBN525" s="329"/>
      <c r="JBO525" s="329"/>
      <c r="JBP525" s="329"/>
      <c r="JBQ525" s="329"/>
      <c r="JBR525" s="329"/>
      <c r="JBS525" s="329"/>
      <c r="JBT525" s="329"/>
      <c r="JBU525" s="329"/>
      <c r="JBV525" s="329"/>
      <c r="JBW525" s="329"/>
      <c r="JBX525" s="329"/>
      <c r="JBY525" s="329"/>
      <c r="JBZ525" s="329"/>
      <c r="JCA525" s="329"/>
      <c r="JCB525" s="329"/>
      <c r="JCC525" s="329"/>
      <c r="JCD525" s="329"/>
      <c r="JCE525" s="329"/>
      <c r="JCF525" s="329"/>
      <c r="JCG525" s="329"/>
      <c r="JCH525" s="329"/>
      <c r="JCI525" s="329"/>
      <c r="JCJ525" s="329"/>
      <c r="JCK525" s="329"/>
      <c r="JCL525" s="329"/>
      <c r="JCM525" s="329"/>
      <c r="JCN525" s="329"/>
      <c r="JCO525" s="329"/>
      <c r="JCP525" s="329"/>
      <c r="JCQ525" s="329"/>
      <c r="JCR525" s="329"/>
      <c r="JCS525" s="329"/>
      <c r="JCT525" s="329"/>
      <c r="JCU525" s="329"/>
      <c r="JCV525" s="329"/>
      <c r="JCW525" s="329"/>
      <c r="JCX525" s="329"/>
      <c r="JCY525" s="329"/>
      <c r="JCZ525" s="329"/>
      <c r="JDA525" s="329"/>
      <c r="JDB525" s="329"/>
      <c r="JDC525" s="329"/>
      <c r="JDD525" s="329"/>
      <c r="JDE525" s="329"/>
      <c r="JDF525" s="329"/>
      <c r="JDG525" s="329"/>
      <c r="JDH525" s="329"/>
      <c r="JDI525" s="329"/>
      <c r="JDJ525" s="329"/>
      <c r="JDK525" s="329"/>
      <c r="JDL525" s="329"/>
      <c r="JDM525" s="329"/>
      <c r="JDN525" s="329"/>
      <c r="JDO525" s="329"/>
      <c r="JDP525" s="329"/>
      <c r="JDQ525" s="329"/>
      <c r="JDR525" s="329"/>
      <c r="JDS525" s="329"/>
      <c r="JDT525" s="329"/>
      <c r="JDU525" s="329"/>
      <c r="JDV525" s="329"/>
      <c r="JDW525" s="329"/>
      <c r="JDX525" s="329"/>
      <c r="JDY525" s="329"/>
      <c r="JDZ525" s="329"/>
      <c r="JEA525" s="329"/>
      <c r="JEB525" s="329"/>
      <c r="JEC525" s="329"/>
      <c r="JED525" s="329"/>
      <c r="JEE525" s="329"/>
      <c r="JEF525" s="329"/>
      <c r="JEG525" s="329"/>
      <c r="JEH525" s="329"/>
      <c r="JEI525" s="329"/>
      <c r="JEJ525" s="329"/>
      <c r="JEK525" s="329"/>
      <c r="JEL525" s="329"/>
      <c r="JEM525" s="329"/>
      <c r="JEN525" s="329"/>
      <c r="JEO525" s="329"/>
      <c r="JEP525" s="329"/>
      <c r="JEQ525" s="329"/>
      <c r="JER525" s="329"/>
      <c r="JES525" s="329"/>
      <c r="JET525" s="329"/>
      <c r="JEU525" s="329"/>
      <c r="JEV525" s="329"/>
      <c r="JEW525" s="329"/>
      <c r="JEX525" s="329"/>
      <c r="JEY525" s="329"/>
      <c r="JEZ525" s="329"/>
      <c r="JFA525" s="329"/>
      <c r="JFB525" s="329"/>
      <c r="JFC525" s="329"/>
      <c r="JFD525" s="329"/>
      <c r="JFE525" s="329"/>
      <c r="JFF525" s="329"/>
      <c r="JFG525" s="329"/>
      <c r="JFH525" s="329"/>
      <c r="JFI525" s="329"/>
      <c r="JFJ525" s="329"/>
      <c r="JFK525" s="329"/>
      <c r="JFL525" s="329"/>
      <c r="JFM525" s="329"/>
      <c r="JFN525" s="329"/>
      <c r="JFO525" s="329"/>
      <c r="JFP525" s="329"/>
      <c r="JFQ525" s="329"/>
      <c r="JFR525" s="329"/>
      <c r="JFS525" s="329"/>
      <c r="JFT525" s="329"/>
      <c r="JFU525" s="329"/>
      <c r="JFV525" s="329"/>
      <c r="JFW525" s="329"/>
      <c r="JFX525" s="329"/>
      <c r="JFY525" s="329"/>
      <c r="JFZ525" s="329"/>
      <c r="JGA525" s="329"/>
      <c r="JGB525" s="329"/>
      <c r="JGC525" s="329"/>
      <c r="JGD525" s="329"/>
      <c r="JGE525" s="329"/>
      <c r="JGF525" s="329"/>
      <c r="JGG525" s="329"/>
      <c r="JGH525" s="329"/>
      <c r="JGI525" s="329"/>
      <c r="JGJ525" s="329"/>
      <c r="JGK525" s="329"/>
      <c r="JGL525" s="329"/>
      <c r="JGM525" s="329"/>
      <c r="JGN525" s="329"/>
      <c r="JGO525" s="329"/>
      <c r="JGP525" s="329"/>
      <c r="JGQ525" s="329"/>
      <c r="JGR525" s="329"/>
      <c r="JGS525" s="329"/>
      <c r="JGT525" s="329"/>
      <c r="JGU525" s="329"/>
      <c r="JGV525" s="329"/>
      <c r="JGW525" s="329"/>
      <c r="JGX525" s="329"/>
      <c r="JGY525" s="329"/>
      <c r="JGZ525" s="329"/>
      <c r="JHA525" s="329"/>
      <c r="JHB525" s="329"/>
      <c r="JHC525" s="329"/>
      <c r="JHD525" s="329"/>
      <c r="JHE525" s="329"/>
      <c r="JHF525" s="329"/>
      <c r="JHG525" s="329"/>
      <c r="JHH525" s="329"/>
      <c r="JHI525" s="329"/>
      <c r="JHJ525" s="329"/>
      <c r="JHK525" s="329"/>
      <c r="JHL525" s="329"/>
      <c r="JHM525" s="329"/>
      <c r="JHN525" s="329"/>
      <c r="JHO525" s="329"/>
      <c r="JHP525" s="329"/>
      <c r="JHQ525" s="329"/>
      <c r="JHR525" s="329"/>
      <c r="JHS525" s="329"/>
      <c r="JHT525" s="329"/>
      <c r="JHU525" s="329"/>
      <c r="JHV525" s="329"/>
      <c r="JHW525" s="329"/>
      <c r="JHX525" s="329"/>
      <c r="JHY525" s="329"/>
      <c r="JHZ525" s="329"/>
      <c r="JIA525" s="329"/>
      <c r="JIB525" s="329"/>
      <c r="JIC525" s="329"/>
      <c r="JID525" s="329"/>
      <c r="JIE525" s="329"/>
      <c r="JIF525" s="329"/>
      <c r="JIG525" s="329"/>
      <c r="JIH525" s="329"/>
      <c r="JII525" s="329"/>
      <c r="JIJ525" s="329"/>
      <c r="JIK525" s="329"/>
      <c r="JIL525" s="329"/>
      <c r="JIM525" s="329"/>
      <c r="JIN525" s="329"/>
      <c r="JIO525" s="329"/>
      <c r="JIP525" s="329"/>
      <c r="JIQ525" s="329"/>
      <c r="JIR525" s="329"/>
      <c r="JIS525" s="329"/>
      <c r="JIT525" s="329"/>
      <c r="JIU525" s="329"/>
      <c r="JIV525" s="329"/>
      <c r="JIW525" s="329"/>
      <c r="JIX525" s="329"/>
      <c r="JIY525" s="329"/>
      <c r="JIZ525" s="329"/>
      <c r="JJA525" s="329"/>
      <c r="JJB525" s="329"/>
      <c r="JJC525" s="329"/>
      <c r="JJD525" s="329"/>
      <c r="JJE525" s="329"/>
      <c r="JJF525" s="329"/>
      <c r="JJG525" s="329"/>
      <c r="JJH525" s="329"/>
      <c r="JJI525" s="329"/>
      <c r="JJJ525" s="329"/>
      <c r="JJK525" s="329"/>
      <c r="JJL525" s="329"/>
      <c r="JJM525" s="329"/>
      <c r="JJN525" s="329"/>
      <c r="JJO525" s="329"/>
      <c r="JJP525" s="329"/>
      <c r="JJQ525" s="329"/>
      <c r="JJR525" s="329"/>
      <c r="JJS525" s="329"/>
      <c r="JJT525" s="329"/>
      <c r="JJU525" s="329"/>
      <c r="JJV525" s="329"/>
      <c r="JJW525" s="329"/>
      <c r="JJX525" s="329"/>
      <c r="JJY525" s="329"/>
      <c r="JJZ525" s="329"/>
      <c r="JKA525" s="329"/>
      <c r="JKB525" s="329"/>
      <c r="JKC525" s="329"/>
      <c r="JKD525" s="329"/>
      <c r="JKE525" s="329"/>
      <c r="JKF525" s="329"/>
      <c r="JKG525" s="329"/>
      <c r="JKH525" s="329"/>
      <c r="JKI525" s="329"/>
      <c r="JKJ525" s="329"/>
      <c r="JKK525" s="329"/>
      <c r="JKL525" s="329"/>
      <c r="JKM525" s="329"/>
      <c r="JKN525" s="329"/>
      <c r="JKO525" s="329"/>
      <c r="JKP525" s="329"/>
      <c r="JKQ525" s="329"/>
      <c r="JKR525" s="329"/>
      <c r="JKS525" s="329"/>
      <c r="JKT525" s="329"/>
      <c r="JKU525" s="329"/>
      <c r="JKV525" s="329"/>
      <c r="JKW525" s="329"/>
      <c r="JKX525" s="329"/>
      <c r="JKY525" s="329"/>
      <c r="JKZ525" s="329"/>
      <c r="JLA525" s="329"/>
      <c r="JLB525" s="329"/>
      <c r="JLC525" s="329"/>
      <c r="JLD525" s="329"/>
      <c r="JLE525" s="329"/>
      <c r="JLF525" s="329"/>
      <c r="JLG525" s="329"/>
      <c r="JLH525" s="329"/>
      <c r="JLI525" s="329"/>
      <c r="JLJ525" s="329"/>
      <c r="JLK525" s="329"/>
      <c r="JLL525" s="329"/>
      <c r="JLM525" s="329"/>
      <c r="JLN525" s="329"/>
      <c r="JLO525" s="329"/>
      <c r="JLP525" s="329"/>
      <c r="JLQ525" s="329"/>
      <c r="JLR525" s="329"/>
      <c r="JLS525" s="329"/>
      <c r="JLT525" s="329"/>
      <c r="JLU525" s="329"/>
      <c r="JLV525" s="329"/>
      <c r="JLW525" s="329"/>
      <c r="JLX525" s="329"/>
      <c r="JLY525" s="329"/>
      <c r="JLZ525" s="329"/>
      <c r="JMA525" s="329"/>
      <c r="JMB525" s="329"/>
      <c r="JMC525" s="329"/>
      <c r="JMD525" s="329"/>
      <c r="JME525" s="329"/>
      <c r="JMF525" s="329"/>
      <c r="JMG525" s="329"/>
      <c r="JMH525" s="329"/>
      <c r="JMI525" s="329"/>
      <c r="JMJ525" s="329"/>
      <c r="JMK525" s="329"/>
      <c r="JML525" s="329"/>
      <c r="JMM525" s="329"/>
      <c r="JMN525" s="329"/>
      <c r="JMO525" s="329"/>
      <c r="JMP525" s="329"/>
      <c r="JMQ525" s="329"/>
      <c r="JMR525" s="329"/>
      <c r="JMS525" s="329"/>
      <c r="JMT525" s="329"/>
      <c r="JMU525" s="329"/>
      <c r="JMV525" s="329"/>
      <c r="JMW525" s="329"/>
      <c r="JMX525" s="329"/>
      <c r="JMY525" s="329"/>
      <c r="JMZ525" s="329"/>
      <c r="JNA525" s="329"/>
      <c r="JNB525" s="329"/>
      <c r="JNC525" s="329"/>
      <c r="JND525" s="329"/>
      <c r="JNE525" s="329"/>
      <c r="JNF525" s="329"/>
      <c r="JNG525" s="329"/>
      <c r="JNH525" s="329"/>
      <c r="JNI525" s="329"/>
      <c r="JNJ525" s="329"/>
      <c r="JNK525" s="329"/>
      <c r="JNL525" s="329"/>
      <c r="JNM525" s="329"/>
      <c r="JNN525" s="329"/>
      <c r="JNO525" s="329"/>
      <c r="JNP525" s="329"/>
      <c r="JNQ525" s="329"/>
      <c r="JNR525" s="329"/>
      <c r="JNS525" s="329"/>
      <c r="JNT525" s="329"/>
      <c r="JNU525" s="329"/>
      <c r="JNV525" s="329"/>
      <c r="JNW525" s="329"/>
      <c r="JNX525" s="329"/>
      <c r="JNY525" s="329"/>
      <c r="JNZ525" s="329"/>
      <c r="JOA525" s="329"/>
      <c r="JOB525" s="329"/>
      <c r="JOC525" s="329"/>
      <c r="JOD525" s="329"/>
      <c r="JOE525" s="329"/>
      <c r="JOF525" s="329"/>
      <c r="JOG525" s="329"/>
      <c r="JOH525" s="329"/>
      <c r="JOI525" s="329"/>
      <c r="JOJ525" s="329"/>
      <c r="JOK525" s="329"/>
      <c r="JOL525" s="329"/>
      <c r="JOM525" s="329"/>
      <c r="JON525" s="329"/>
      <c r="JOO525" s="329"/>
      <c r="JOP525" s="329"/>
      <c r="JOQ525" s="329"/>
      <c r="JOR525" s="329"/>
      <c r="JOS525" s="329"/>
      <c r="JOT525" s="329"/>
      <c r="JOU525" s="329"/>
      <c r="JOV525" s="329"/>
      <c r="JOW525" s="329"/>
      <c r="JOX525" s="329"/>
      <c r="JOY525" s="329"/>
      <c r="JOZ525" s="329"/>
      <c r="JPA525" s="329"/>
      <c r="JPB525" s="329"/>
      <c r="JPC525" s="329"/>
      <c r="JPD525" s="329"/>
      <c r="JPE525" s="329"/>
      <c r="JPF525" s="329"/>
      <c r="JPG525" s="329"/>
      <c r="JPH525" s="329"/>
      <c r="JPI525" s="329"/>
      <c r="JPJ525" s="329"/>
      <c r="JPK525" s="329"/>
      <c r="JPL525" s="329"/>
      <c r="JPM525" s="329"/>
      <c r="JPN525" s="329"/>
      <c r="JPO525" s="329"/>
      <c r="JPP525" s="329"/>
      <c r="JPQ525" s="329"/>
      <c r="JPR525" s="329"/>
      <c r="JPS525" s="329"/>
      <c r="JPT525" s="329"/>
      <c r="JPU525" s="329"/>
      <c r="JPV525" s="329"/>
      <c r="JPW525" s="329"/>
      <c r="JPX525" s="329"/>
      <c r="JPY525" s="329"/>
      <c r="JPZ525" s="329"/>
      <c r="JQA525" s="329"/>
      <c r="JQB525" s="329"/>
      <c r="JQC525" s="329"/>
      <c r="JQD525" s="329"/>
      <c r="JQE525" s="329"/>
      <c r="JQF525" s="329"/>
      <c r="JQG525" s="329"/>
      <c r="JQH525" s="329"/>
      <c r="JQI525" s="329"/>
      <c r="JQJ525" s="329"/>
      <c r="JQK525" s="329"/>
      <c r="JQL525" s="329"/>
      <c r="JQM525" s="329"/>
      <c r="JQN525" s="329"/>
      <c r="JQO525" s="329"/>
      <c r="JQP525" s="329"/>
      <c r="JQQ525" s="329"/>
      <c r="JQR525" s="329"/>
      <c r="JQS525" s="329"/>
      <c r="JQT525" s="329"/>
      <c r="JQU525" s="329"/>
      <c r="JQV525" s="329"/>
      <c r="JQW525" s="329"/>
      <c r="JQX525" s="329"/>
      <c r="JQY525" s="329"/>
      <c r="JQZ525" s="329"/>
      <c r="JRA525" s="329"/>
      <c r="JRB525" s="329"/>
      <c r="JRC525" s="329"/>
      <c r="JRD525" s="329"/>
      <c r="JRE525" s="329"/>
      <c r="JRF525" s="329"/>
      <c r="JRG525" s="329"/>
      <c r="JRH525" s="329"/>
      <c r="JRI525" s="329"/>
      <c r="JRJ525" s="329"/>
      <c r="JRK525" s="329"/>
      <c r="JRL525" s="329"/>
      <c r="JRM525" s="329"/>
      <c r="JRN525" s="329"/>
      <c r="JRO525" s="329"/>
      <c r="JRP525" s="329"/>
      <c r="JRQ525" s="329"/>
      <c r="JRR525" s="329"/>
      <c r="JRS525" s="329"/>
      <c r="JRT525" s="329"/>
      <c r="JRU525" s="329"/>
      <c r="JRV525" s="329"/>
      <c r="JRW525" s="329"/>
      <c r="JRX525" s="329"/>
      <c r="JRY525" s="329"/>
      <c r="JRZ525" s="329"/>
      <c r="JSA525" s="329"/>
      <c r="JSB525" s="329"/>
      <c r="JSC525" s="329"/>
      <c r="JSD525" s="329"/>
      <c r="JSE525" s="329"/>
      <c r="JSF525" s="329"/>
      <c r="JSG525" s="329"/>
      <c r="JSH525" s="329"/>
      <c r="JSI525" s="329"/>
      <c r="JSJ525" s="329"/>
      <c r="JSK525" s="329"/>
      <c r="JSL525" s="329"/>
      <c r="JSM525" s="329"/>
      <c r="JSN525" s="329"/>
      <c r="JSO525" s="329"/>
      <c r="JSP525" s="329"/>
      <c r="JSQ525" s="329"/>
      <c r="JSR525" s="329"/>
      <c r="JSS525" s="329"/>
      <c r="JST525" s="329"/>
      <c r="JSU525" s="329"/>
      <c r="JSV525" s="329"/>
      <c r="JSW525" s="329"/>
      <c r="JSX525" s="329"/>
      <c r="JSY525" s="329"/>
      <c r="JSZ525" s="329"/>
      <c r="JTA525" s="329"/>
      <c r="JTB525" s="329"/>
      <c r="JTC525" s="329"/>
      <c r="JTD525" s="329"/>
      <c r="JTE525" s="329"/>
      <c r="JTF525" s="329"/>
      <c r="JTG525" s="329"/>
      <c r="JTH525" s="329"/>
      <c r="JTI525" s="329"/>
      <c r="JTJ525" s="329"/>
      <c r="JTK525" s="329"/>
      <c r="JTL525" s="329"/>
      <c r="JTM525" s="329"/>
      <c r="JTN525" s="329"/>
      <c r="JTO525" s="329"/>
      <c r="JTP525" s="329"/>
      <c r="JTQ525" s="329"/>
      <c r="JTR525" s="329"/>
      <c r="JTS525" s="329"/>
      <c r="JTT525" s="329"/>
      <c r="JTU525" s="329"/>
      <c r="JTV525" s="329"/>
      <c r="JTW525" s="329"/>
      <c r="JTX525" s="329"/>
      <c r="JTY525" s="329"/>
      <c r="JTZ525" s="329"/>
      <c r="JUA525" s="329"/>
      <c r="JUB525" s="329"/>
      <c r="JUC525" s="329"/>
      <c r="JUD525" s="329"/>
      <c r="JUE525" s="329"/>
      <c r="JUF525" s="329"/>
      <c r="JUG525" s="329"/>
      <c r="JUH525" s="329"/>
      <c r="JUI525" s="329"/>
      <c r="JUJ525" s="329"/>
      <c r="JUK525" s="329"/>
      <c r="JUL525" s="329"/>
      <c r="JUM525" s="329"/>
      <c r="JUN525" s="329"/>
      <c r="JUO525" s="329"/>
      <c r="JUP525" s="329"/>
      <c r="JUQ525" s="329"/>
      <c r="JUR525" s="329"/>
      <c r="JUS525" s="329"/>
      <c r="JUT525" s="329"/>
      <c r="JUU525" s="329"/>
      <c r="JUV525" s="329"/>
      <c r="JUW525" s="329"/>
      <c r="JUX525" s="329"/>
      <c r="JUY525" s="329"/>
      <c r="JUZ525" s="329"/>
      <c r="JVA525" s="329"/>
      <c r="JVB525" s="329"/>
      <c r="JVC525" s="329"/>
      <c r="JVD525" s="329"/>
      <c r="JVE525" s="329"/>
      <c r="JVF525" s="329"/>
      <c r="JVG525" s="329"/>
      <c r="JVH525" s="329"/>
      <c r="JVI525" s="329"/>
      <c r="JVJ525" s="329"/>
      <c r="JVK525" s="329"/>
      <c r="JVL525" s="329"/>
      <c r="JVM525" s="329"/>
      <c r="JVN525" s="329"/>
      <c r="JVO525" s="329"/>
      <c r="JVP525" s="329"/>
      <c r="JVQ525" s="329"/>
      <c r="JVR525" s="329"/>
      <c r="JVS525" s="329"/>
      <c r="JVT525" s="329"/>
      <c r="JVU525" s="329"/>
      <c r="JVV525" s="329"/>
      <c r="JVW525" s="329"/>
      <c r="JVX525" s="329"/>
      <c r="JVY525" s="329"/>
      <c r="JVZ525" s="329"/>
      <c r="JWA525" s="329"/>
      <c r="JWB525" s="329"/>
      <c r="JWC525" s="329"/>
      <c r="JWD525" s="329"/>
      <c r="JWE525" s="329"/>
      <c r="JWF525" s="329"/>
      <c r="JWG525" s="329"/>
      <c r="JWH525" s="329"/>
      <c r="JWI525" s="329"/>
      <c r="JWJ525" s="329"/>
      <c r="JWK525" s="329"/>
      <c r="JWL525" s="329"/>
      <c r="JWM525" s="329"/>
      <c r="JWN525" s="329"/>
      <c r="JWO525" s="329"/>
      <c r="JWP525" s="329"/>
      <c r="JWQ525" s="329"/>
      <c r="JWR525" s="329"/>
      <c r="JWS525" s="329"/>
      <c r="JWT525" s="329"/>
      <c r="JWU525" s="329"/>
      <c r="JWV525" s="329"/>
      <c r="JWW525" s="329"/>
      <c r="JWX525" s="329"/>
      <c r="JWY525" s="329"/>
      <c r="JWZ525" s="329"/>
      <c r="JXA525" s="329"/>
      <c r="JXB525" s="329"/>
      <c r="JXC525" s="329"/>
      <c r="JXD525" s="329"/>
      <c r="JXE525" s="329"/>
      <c r="JXF525" s="329"/>
      <c r="JXG525" s="329"/>
      <c r="JXH525" s="329"/>
      <c r="JXI525" s="329"/>
      <c r="JXJ525" s="329"/>
      <c r="JXK525" s="329"/>
      <c r="JXL525" s="329"/>
      <c r="JXM525" s="329"/>
      <c r="JXN525" s="329"/>
      <c r="JXO525" s="329"/>
      <c r="JXP525" s="329"/>
      <c r="JXQ525" s="329"/>
      <c r="JXR525" s="329"/>
      <c r="JXS525" s="329"/>
      <c r="JXT525" s="329"/>
      <c r="JXU525" s="329"/>
      <c r="JXV525" s="329"/>
      <c r="JXW525" s="329"/>
      <c r="JXX525" s="329"/>
      <c r="JXY525" s="329"/>
      <c r="JXZ525" s="329"/>
      <c r="JYA525" s="329"/>
      <c r="JYB525" s="329"/>
      <c r="JYC525" s="329"/>
      <c r="JYD525" s="329"/>
      <c r="JYE525" s="329"/>
      <c r="JYF525" s="329"/>
      <c r="JYG525" s="329"/>
      <c r="JYH525" s="329"/>
      <c r="JYI525" s="329"/>
      <c r="JYJ525" s="329"/>
      <c r="JYK525" s="329"/>
      <c r="JYL525" s="329"/>
      <c r="JYM525" s="329"/>
      <c r="JYN525" s="329"/>
      <c r="JYO525" s="329"/>
      <c r="JYP525" s="329"/>
      <c r="JYQ525" s="329"/>
      <c r="JYR525" s="329"/>
      <c r="JYS525" s="329"/>
      <c r="JYT525" s="329"/>
      <c r="JYU525" s="329"/>
      <c r="JYV525" s="329"/>
      <c r="JYW525" s="329"/>
      <c r="JYX525" s="329"/>
      <c r="JYY525" s="329"/>
      <c r="JYZ525" s="329"/>
      <c r="JZA525" s="329"/>
      <c r="JZB525" s="329"/>
      <c r="JZC525" s="329"/>
      <c r="JZD525" s="329"/>
      <c r="JZE525" s="329"/>
      <c r="JZF525" s="329"/>
      <c r="JZG525" s="329"/>
      <c r="JZH525" s="329"/>
      <c r="JZI525" s="329"/>
      <c r="JZJ525" s="329"/>
      <c r="JZK525" s="329"/>
      <c r="JZL525" s="329"/>
      <c r="JZM525" s="329"/>
      <c r="JZN525" s="329"/>
      <c r="JZO525" s="329"/>
      <c r="JZP525" s="329"/>
      <c r="JZQ525" s="329"/>
      <c r="JZR525" s="329"/>
      <c r="JZS525" s="329"/>
      <c r="JZT525" s="329"/>
      <c r="JZU525" s="329"/>
      <c r="JZV525" s="329"/>
      <c r="JZW525" s="329"/>
      <c r="JZX525" s="329"/>
      <c r="JZY525" s="329"/>
      <c r="JZZ525" s="329"/>
      <c r="KAA525" s="329"/>
      <c r="KAB525" s="329"/>
      <c r="KAC525" s="329"/>
      <c r="KAD525" s="329"/>
      <c r="KAE525" s="329"/>
      <c r="KAF525" s="329"/>
      <c r="KAG525" s="329"/>
      <c r="KAH525" s="329"/>
      <c r="KAI525" s="329"/>
      <c r="KAJ525" s="329"/>
      <c r="KAK525" s="329"/>
      <c r="KAL525" s="329"/>
      <c r="KAM525" s="329"/>
      <c r="KAN525" s="329"/>
      <c r="KAO525" s="329"/>
      <c r="KAP525" s="329"/>
      <c r="KAQ525" s="329"/>
      <c r="KAR525" s="329"/>
      <c r="KAS525" s="329"/>
      <c r="KAT525" s="329"/>
      <c r="KAU525" s="329"/>
      <c r="KAV525" s="329"/>
      <c r="KAW525" s="329"/>
      <c r="KAX525" s="329"/>
      <c r="KAY525" s="329"/>
      <c r="KAZ525" s="329"/>
      <c r="KBA525" s="329"/>
      <c r="KBB525" s="329"/>
      <c r="KBC525" s="329"/>
      <c r="KBD525" s="329"/>
      <c r="KBE525" s="329"/>
      <c r="KBF525" s="329"/>
      <c r="KBG525" s="329"/>
      <c r="KBH525" s="329"/>
      <c r="KBI525" s="329"/>
      <c r="KBJ525" s="329"/>
      <c r="KBK525" s="329"/>
      <c r="KBL525" s="329"/>
      <c r="KBM525" s="329"/>
      <c r="KBN525" s="329"/>
      <c r="KBO525" s="329"/>
      <c r="KBP525" s="329"/>
      <c r="KBQ525" s="329"/>
      <c r="KBR525" s="329"/>
      <c r="KBS525" s="329"/>
      <c r="KBT525" s="329"/>
      <c r="KBU525" s="329"/>
      <c r="KBV525" s="329"/>
      <c r="KBW525" s="329"/>
      <c r="KBX525" s="329"/>
      <c r="KBY525" s="329"/>
      <c r="KBZ525" s="329"/>
      <c r="KCA525" s="329"/>
      <c r="KCB525" s="329"/>
      <c r="KCC525" s="329"/>
      <c r="KCD525" s="329"/>
      <c r="KCE525" s="329"/>
      <c r="KCF525" s="329"/>
      <c r="KCG525" s="329"/>
      <c r="KCH525" s="329"/>
      <c r="KCI525" s="329"/>
      <c r="KCJ525" s="329"/>
      <c r="KCK525" s="329"/>
      <c r="KCL525" s="329"/>
      <c r="KCM525" s="329"/>
      <c r="KCN525" s="329"/>
      <c r="KCO525" s="329"/>
      <c r="KCP525" s="329"/>
      <c r="KCQ525" s="329"/>
      <c r="KCR525" s="329"/>
      <c r="KCS525" s="329"/>
      <c r="KCT525" s="329"/>
      <c r="KCU525" s="329"/>
      <c r="KCV525" s="329"/>
      <c r="KCW525" s="329"/>
      <c r="KCX525" s="329"/>
      <c r="KCY525" s="329"/>
      <c r="KCZ525" s="329"/>
      <c r="KDA525" s="329"/>
      <c r="KDB525" s="329"/>
      <c r="KDC525" s="329"/>
      <c r="KDD525" s="329"/>
      <c r="KDE525" s="329"/>
      <c r="KDF525" s="329"/>
      <c r="KDG525" s="329"/>
      <c r="KDH525" s="329"/>
      <c r="KDI525" s="329"/>
      <c r="KDJ525" s="329"/>
      <c r="KDK525" s="329"/>
      <c r="KDL525" s="329"/>
      <c r="KDM525" s="329"/>
      <c r="KDN525" s="329"/>
      <c r="KDO525" s="329"/>
      <c r="KDP525" s="329"/>
      <c r="KDQ525" s="329"/>
      <c r="KDR525" s="329"/>
      <c r="KDS525" s="329"/>
      <c r="KDT525" s="329"/>
      <c r="KDU525" s="329"/>
      <c r="KDV525" s="329"/>
      <c r="KDW525" s="329"/>
      <c r="KDX525" s="329"/>
      <c r="KDY525" s="329"/>
      <c r="KDZ525" s="329"/>
      <c r="KEA525" s="329"/>
      <c r="KEB525" s="329"/>
      <c r="KEC525" s="329"/>
      <c r="KED525" s="329"/>
      <c r="KEE525" s="329"/>
      <c r="KEF525" s="329"/>
      <c r="KEG525" s="329"/>
      <c r="KEH525" s="329"/>
      <c r="KEI525" s="329"/>
      <c r="KEJ525" s="329"/>
      <c r="KEK525" s="329"/>
      <c r="KEL525" s="329"/>
      <c r="KEM525" s="329"/>
      <c r="KEN525" s="329"/>
      <c r="KEO525" s="329"/>
      <c r="KEP525" s="329"/>
      <c r="KEQ525" s="329"/>
      <c r="KER525" s="329"/>
      <c r="KES525" s="329"/>
      <c r="KET525" s="329"/>
      <c r="KEU525" s="329"/>
      <c r="KEV525" s="329"/>
      <c r="KEW525" s="329"/>
      <c r="KEX525" s="329"/>
      <c r="KEY525" s="329"/>
      <c r="KEZ525" s="329"/>
      <c r="KFA525" s="329"/>
      <c r="KFB525" s="329"/>
      <c r="KFC525" s="329"/>
      <c r="KFD525" s="329"/>
      <c r="KFE525" s="329"/>
      <c r="KFF525" s="329"/>
      <c r="KFG525" s="329"/>
      <c r="KFH525" s="329"/>
      <c r="KFI525" s="329"/>
      <c r="KFJ525" s="329"/>
      <c r="KFK525" s="329"/>
      <c r="KFL525" s="329"/>
      <c r="KFM525" s="329"/>
      <c r="KFN525" s="329"/>
      <c r="KFO525" s="329"/>
      <c r="KFP525" s="329"/>
      <c r="KFQ525" s="329"/>
      <c r="KFR525" s="329"/>
      <c r="KFS525" s="329"/>
      <c r="KFT525" s="329"/>
      <c r="KFU525" s="329"/>
      <c r="KFV525" s="329"/>
      <c r="KFW525" s="329"/>
      <c r="KFX525" s="329"/>
      <c r="KFY525" s="329"/>
      <c r="KFZ525" s="329"/>
      <c r="KGA525" s="329"/>
      <c r="KGB525" s="329"/>
      <c r="KGC525" s="329"/>
      <c r="KGD525" s="329"/>
      <c r="KGE525" s="329"/>
      <c r="KGF525" s="329"/>
      <c r="KGG525" s="329"/>
      <c r="KGH525" s="329"/>
      <c r="KGI525" s="329"/>
      <c r="KGJ525" s="329"/>
      <c r="KGK525" s="329"/>
      <c r="KGL525" s="329"/>
      <c r="KGM525" s="329"/>
      <c r="KGN525" s="329"/>
      <c r="KGO525" s="329"/>
      <c r="KGP525" s="329"/>
      <c r="KGQ525" s="329"/>
      <c r="KGR525" s="329"/>
      <c r="KGS525" s="329"/>
      <c r="KGT525" s="329"/>
      <c r="KGU525" s="329"/>
      <c r="KGV525" s="329"/>
      <c r="KGW525" s="329"/>
      <c r="KGX525" s="329"/>
      <c r="KGY525" s="329"/>
      <c r="KGZ525" s="329"/>
      <c r="KHA525" s="329"/>
      <c r="KHB525" s="329"/>
      <c r="KHC525" s="329"/>
      <c r="KHD525" s="329"/>
      <c r="KHE525" s="329"/>
      <c r="KHF525" s="329"/>
      <c r="KHG525" s="329"/>
      <c r="KHH525" s="329"/>
      <c r="KHI525" s="329"/>
      <c r="KHJ525" s="329"/>
      <c r="KHK525" s="329"/>
      <c r="KHL525" s="329"/>
      <c r="KHM525" s="329"/>
      <c r="KHN525" s="329"/>
      <c r="KHO525" s="329"/>
      <c r="KHP525" s="329"/>
      <c r="KHQ525" s="329"/>
      <c r="KHR525" s="329"/>
      <c r="KHS525" s="329"/>
      <c r="KHT525" s="329"/>
      <c r="KHU525" s="329"/>
      <c r="KHV525" s="329"/>
      <c r="KHW525" s="329"/>
      <c r="KHX525" s="329"/>
      <c r="KHY525" s="329"/>
      <c r="KHZ525" s="329"/>
      <c r="KIA525" s="329"/>
      <c r="KIB525" s="329"/>
      <c r="KIC525" s="329"/>
      <c r="KID525" s="329"/>
      <c r="KIE525" s="329"/>
      <c r="KIF525" s="329"/>
      <c r="KIG525" s="329"/>
      <c r="KIH525" s="329"/>
      <c r="KII525" s="329"/>
      <c r="KIJ525" s="329"/>
      <c r="KIK525" s="329"/>
      <c r="KIL525" s="329"/>
      <c r="KIM525" s="329"/>
      <c r="KIN525" s="329"/>
      <c r="KIO525" s="329"/>
      <c r="KIP525" s="329"/>
      <c r="KIQ525" s="329"/>
      <c r="KIR525" s="329"/>
      <c r="KIS525" s="329"/>
      <c r="KIT525" s="329"/>
      <c r="KIU525" s="329"/>
      <c r="KIV525" s="329"/>
      <c r="KIW525" s="329"/>
      <c r="KIX525" s="329"/>
      <c r="KIY525" s="329"/>
      <c r="KIZ525" s="329"/>
      <c r="KJA525" s="329"/>
      <c r="KJB525" s="329"/>
      <c r="KJC525" s="329"/>
      <c r="KJD525" s="329"/>
      <c r="KJE525" s="329"/>
      <c r="KJF525" s="329"/>
      <c r="KJG525" s="329"/>
      <c r="KJH525" s="329"/>
      <c r="KJI525" s="329"/>
      <c r="KJJ525" s="329"/>
      <c r="KJK525" s="329"/>
      <c r="KJL525" s="329"/>
      <c r="KJM525" s="329"/>
      <c r="KJN525" s="329"/>
      <c r="KJO525" s="329"/>
      <c r="KJP525" s="329"/>
      <c r="KJQ525" s="329"/>
      <c r="KJR525" s="329"/>
      <c r="KJS525" s="329"/>
      <c r="KJT525" s="329"/>
      <c r="KJU525" s="329"/>
      <c r="KJV525" s="329"/>
      <c r="KJW525" s="329"/>
      <c r="KJX525" s="329"/>
      <c r="KJY525" s="329"/>
      <c r="KJZ525" s="329"/>
      <c r="KKA525" s="329"/>
      <c r="KKB525" s="329"/>
      <c r="KKC525" s="329"/>
      <c r="KKD525" s="329"/>
      <c r="KKE525" s="329"/>
      <c r="KKF525" s="329"/>
      <c r="KKG525" s="329"/>
      <c r="KKH525" s="329"/>
      <c r="KKI525" s="329"/>
      <c r="KKJ525" s="329"/>
      <c r="KKK525" s="329"/>
      <c r="KKL525" s="329"/>
      <c r="KKM525" s="329"/>
      <c r="KKN525" s="329"/>
      <c r="KKO525" s="329"/>
      <c r="KKP525" s="329"/>
      <c r="KKQ525" s="329"/>
      <c r="KKR525" s="329"/>
      <c r="KKS525" s="329"/>
      <c r="KKT525" s="329"/>
      <c r="KKU525" s="329"/>
      <c r="KKV525" s="329"/>
      <c r="KKW525" s="329"/>
      <c r="KKX525" s="329"/>
      <c r="KKY525" s="329"/>
      <c r="KKZ525" s="329"/>
      <c r="KLA525" s="329"/>
      <c r="KLB525" s="329"/>
      <c r="KLC525" s="329"/>
      <c r="KLD525" s="329"/>
      <c r="KLE525" s="329"/>
      <c r="KLF525" s="329"/>
      <c r="KLG525" s="329"/>
      <c r="KLH525" s="329"/>
      <c r="KLI525" s="329"/>
      <c r="KLJ525" s="329"/>
      <c r="KLK525" s="329"/>
      <c r="KLL525" s="329"/>
      <c r="KLM525" s="329"/>
      <c r="KLN525" s="329"/>
      <c r="KLO525" s="329"/>
      <c r="KLP525" s="329"/>
      <c r="KLQ525" s="329"/>
      <c r="KLR525" s="329"/>
      <c r="KLS525" s="329"/>
      <c r="KLT525" s="329"/>
      <c r="KLU525" s="329"/>
      <c r="KLV525" s="329"/>
      <c r="KLW525" s="329"/>
      <c r="KLX525" s="329"/>
      <c r="KLY525" s="329"/>
      <c r="KLZ525" s="329"/>
      <c r="KMA525" s="329"/>
      <c r="KMB525" s="329"/>
      <c r="KMC525" s="329"/>
      <c r="KMD525" s="329"/>
      <c r="KME525" s="329"/>
      <c r="KMF525" s="329"/>
      <c r="KMG525" s="329"/>
      <c r="KMH525" s="329"/>
      <c r="KMI525" s="329"/>
      <c r="KMJ525" s="329"/>
      <c r="KMK525" s="329"/>
      <c r="KML525" s="329"/>
      <c r="KMM525" s="329"/>
      <c r="KMN525" s="329"/>
      <c r="KMO525" s="329"/>
      <c r="KMP525" s="329"/>
      <c r="KMQ525" s="329"/>
      <c r="KMR525" s="329"/>
      <c r="KMS525" s="329"/>
      <c r="KMT525" s="329"/>
      <c r="KMU525" s="329"/>
      <c r="KMV525" s="329"/>
      <c r="KMW525" s="329"/>
      <c r="KMX525" s="329"/>
      <c r="KMY525" s="329"/>
      <c r="KMZ525" s="329"/>
      <c r="KNA525" s="329"/>
      <c r="KNB525" s="329"/>
      <c r="KNC525" s="329"/>
      <c r="KND525" s="329"/>
      <c r="KNE525" s="329"/>
      <c r="KNF525" s="329"/>
      <c r="KNG525" s="329"/>
      <c r="KNH525" s="329"/>
      <c r="KNI525" s="329"/>
      <c r="KNJ525" s="329"/>
      <c r="KNK525" s="329"/>
      <c r="KNL525" s="329"/>
      <c r="KNM525" s="329"/>
      <c r="KNN525" s="329"/>
      <c r="KNO525" s="329"/>
      <c r="KNP525" s="329"/>
      <c r="KNQ525" s="329"/>
      <c r="KNR525" s="329"/>
      <c r="KNS525" s="329"/>
      <c r="KNT525" s="329"/>
      <c r="KNU525" s="329"/>
      <c r="KNV525" s="329"/>
      <c r="KNW525" s="329"/>
      <c r="KNX525" s="329"/>
      <c r="KNY525" s="329"/>
      <c r="KNZ525" s="329"/>
      <c r="KOA525" s="329"/>
      <c r="KOB525" s="329"/>
      <c r="KOC525" s="329"/>
      <c r="KOD525" s="329"/>
      <c r="KOE525" s="329"/>
      <c r="KOF525" s="329"/>
      <c r="KOG525" s="329"/>
      <c r="KOH525" s="329"/>
      <c r="KOI525" s="329"/>
      <c r="KOJ525" s="329"/>
      <c r="KOK525" s="329"/>
      <c r="KOL525" s="329"/>
      <c r="KOM525" s="329"/>
      <c r="KON525" s="329"/>
      <c r="KOO525" s="329"/>
      <c r="KOP525" s="329"/>
      <c r="KOQ525" s="329"/>
      <c r="KOR525" s="329"/>
      <c r="KOS525" s="329"/>
      <c r="KOT525" s="329"/>
      <c r="KOU525" s="329"/>
      <c r="KOV525" s="329"/>
      <c r="KOW525" s="329"/>
      <c r="KOX525" s="329"/>
      <c r="KOY525" s="329"/>
      <c r="KOZ525" s="329"/>
      <c r="KPA525" s="329"/>
      <c r="KPB525" s="329"/>
      <c r="KPC525" s="329"/>
      <c r="KPD525" s="329"/>
      <c r="KPE525" s="329"/>
      <c r="KPF525" s="329"/>
      <c r="KPG525" s="329"/>
      <c r="KPH525" s="329"/>
      <c r="KPI525" s="329"/>
      <c r="KPJ525" s="329"/>
      <c r="KPK525" s="329"/>
      <c r="KPL525" s="329"/>
      <c r="KPM525" s="329"/>
      <c r="KPN525" s="329"/>
      <c r="KPO525" s="329"/>
      <c r="KPP525" s="329"/>
      <c r="KPQ525" s="329"/>
      <c r="KPR525" s="329"/>
      <c r="KPS525" s="329"/>
      <c r="KPT525" s="329"/>
      <c r="KPU525" s="329"/>
      <c r="KPV525" s="329"/>
      <c r="KPW525" s="329"/>
      <c r="KPX525" s="329"/>
      <c r="KPY525" s="329"/>
      <c r="KPZ525" s="329"/>
      <c r="KQA525" s="329"/>
      <c r="KQB525" s="329"/>
      <c r="KQC525" s="329"/>
      <c r="KQD525" s="329"/>
      <c r="KQE525" s="329"/>
      <c r="KQF525" s="329"/>
      <c r="KQG525" s="329"/>
      <c r="KQH525" s="329"/>
      <c r="KQI525" s="329"/>
      <c r="KQJ525" s="329"/>
      <c r="KQK525" s="329"/>
      <c r="KQL525" s="329"/>
      <c r="KQM525" s="329"/>
      <c r="KQN525" s="329"/>
      <c r="KQO525" s="329"/>
      <c r="KQP525" s="329"/>
      <c r="KQQ525" s="329"/>
      <c r="KQR525" s="329"/>
      <c r="KQS525" s="329"/>
      <c r="KQT525" s="329"/>
      <c r="KQU525" s="329"/>
      <c r="KQV525" s="329"/>
      <c r="KQW525" s="329"/>
      <c r="KQX525" s="329"/>
      <c r="KQY525" s="329"/>
      <c r="KQZ525" s="329"/>
      <c r="KRA525" s="329"/>
      <c r="KRB525" s="329"/>
      <c r="KRC525" s="329"/>
      <c r="KRD525" s="329"/>
      <c r="KRE525" s="329"/>
      <c r="KRF525" s="329"/>
      <c r="KRG525" s="329"/>
      <c r="KRH525" s="329"/>
      <c r="KRI525" s="329"/>
      <c r="KRJ525" s="329"/>
      <c r="KRK525" s="329"/>
      <c r="KRL525" s="329"/>
      <c r="KRM525" s="329"/>
      <c r="KRN525" s="329"/>
      <c r="KRO525" s="329"/>
      <c r="KRP525" s="329"/>
      <c r="KRQ525" s="329"/>
      <c r="KRR525" s="329"/>
      <c r="KRS525" s="329"/>
      <c r="KRT525" s="329"/>
      <c r="KRU525" s="329"/>
      <c r="KRV525" s="329"/>
      <c r="KRW525" s="329"/>
      <c r="KRX525" s="329"/>
      <c r="KRY525" s="329"/>
      <c r="KRZ525" s="329"/>
      <c r="KSA525" s="329"/>
      <c r="KSB525" s="329"/>
      <c r="KSC525" s="329"/>
      <c r="KSD525" s="329"/>
      <c r="KSE525" s="329"/>
      <c r="KSF525" s="329"/>
      <c r="KSG525" s="329"/>
      <c r="KSH525" s="329"/>
      <c r="KSI525" s="329"/>
      <c r="KSJ525" s="329"/>
      <c r="KSK525" s="329"/>
      <c r="KSL525" s="329"/>
      <c r="KSM525" s="329"/>
      <c r="KSN525" s="329"/>
      <c r="KSO525" s="329"/>
      <c r="KSP525" s="329"/>
      <c r="KSQ525" s="329"/>
      <c r="KSR525" s="329"/>
      <c r="KSS525" s="329"/>
      <c r="KST525" s="329"/>
      <c r="KSU525" s="329"/>
      <c r="KSV525" s="329"/>
      <c r="KSW525" s="329"/>
      <c r="KSX525" s="329"/>
      <c r="KSY525" s="329"/>
      <c r="KSZ525" s="329"/>
      <c r="KTA525" s="329"/>
      <c r="KTB525" s="329"/>
      <c r="KTC525" s="329"/>
      <c r="KTD525" s="329"/>
      <c r="KTE525" s="329"/>
      <c r="KTF525" s="329"/>
      <c r="KTG525" s="329"/>
      <c r="KTH525" s="329"/>
      <c r="KTI525" s="329"/>
      <c r="KTJ525" s="329"/>
      <c r="KTK525" s="329"/>
      <c r="KTL525" s="329"/>
      <c r="KTM525" s="329"/>
      <c r="KTN525" s="329"/>
      <c r="KTO525" s="329"/>
      <c r="KTP525" s="329"/>
      <c r="KTQ525" s="329"/>
      <c r="KTR525" s="329"/>
      <c r="KTS525" s="329"/>
      <c r="KTT525" s="329"/>
      <c r="KTU525" s="329"/>
      <c r="KTV525" s="329"/>
      <c r="KTW525" s="329"/>
      <c r="KTX525" s="329"/>
      <c r="KTY525" s="329"/>
      <c r="KTZ525" s="329"/>
      <c r="KUA525" s="329"/>
      <c r="KUB525" s="329"/>
      <c r="KUC525" s="329"/>
      <c r="KUD525" s="329"/>
      <c r="KUE525" s="329"/>
      <c r="KUF525" s="329"/>
      <c r="KUG525" s="329"/>
      <c r="KUH525" s="329"/>
      <c r="KUI525" s="329"/>
      <c r="KUJ525" s="329"/>
      <c r="KUK525" s="329"/>
      <c r="KUL525" s="329"/>
      <c r="KUM525" s="329"/>
      <c r="KUN525" s="329"/>
      <c r="KUO525" s="329"/>
      <c r="KUP525" s="329"/>
      <c r="KUQ525" s="329"/>
      <c r="KUR525" s="329"/>
      <c r="KUS525" s="329"/>
      <c r="KUT525" s="329"/>
      <c r="KUU525" s="329"/>
      <c r="KUV525" s="329"/>
      <c r="KUW525" s="329"/>
      <c r="KUX525" s="329"/>
      <c r="KUY525" s="329"/>
      <c r="KUZ525" s="329"/>
      <c r="KVA525" s="329"/>
      <c r="KVB525" s="329"/>
      <c r="KVC525" s="329"/>
      <c r="KVD525" s="329"/>
      <c r="KVE525" s="329"/>
      <c r="KVF525" s="329"/>
      <c r="KVG525" s="329"/>
      <c r="KVH525" s="329"/>
      <c r="KVI525" s="329"/>
      <c r="KVJ525" s="329"/>
      <c r="KVK525" s="329"/>
      <c r="KVL525" s="329"/>
      <c r="KVM525" s="329"/>
      <c r="KVN525" s="329"/>
      <c r="KVO525" s="329"/>
      <c r="KVP525" s="329"/>
      <c r="KVQ525" s="329"/>
      <c r="KVR525" s="329"/>
      <c r="KVS525" s="329"/>
      <c r="KVT525" s="329"/>
      <c r="KVU525" s="329"/>
      <c r="KVV525" s="329"/>
      <c r="KVW525" s="329"/>
      <c r="KVX525" s="329"/>
      <c r="KVY525" s="329"/>
      <c r="KVZ525" s="329"/>
      <c r="KWA525" s="329"/>
      <c r="KWB525" s="329"/>
      <c r="KWC525" s="329"/>
      <c r="KWD525" s="329"/>
      <c r="KWE525" s="329"/>
      <c r="KWF525" s="329"/>
      <c r="KWG525" s="329"/>
      <c r="KWH525" s="329"/>
      <c r="KWI525" s="329"/>
      <c r="KWJ525" s="329"/>
      <c r="KWK525" s="329"/>
      <c r="KWL525" s="329"/>
      <c r="KWM525" s="329"/>
      <c r="KWN525" s="329"/>
      <c r="KWO525" s="329"/>
      <c r="KWP525" s="329"/>
      <c r="KWQ525" s="329"/>
      <c r="KWR525" s="329"/>
      <c r="KWS525" s="329"/>
      <c r="KWT525" s="329"/>
      <c r="KWU525" s="329"/>
      <c r="KWV525" s="329"/>
      <c r="KWW525" s="329"/>
      <c r="KWX525" s="329"/>
      <c r="KWY525" s="329"/>
      <c r="KWZ525" s="329"/>
      <c r="KXA525" s="329"/>
      <c r="KXB525" s="329"/>
      <c r="KXC525" s="329"/>
      <c r="KXD525" s="329"/>
      <c r="KXE525" s="329"/>
      <c r="KXF525" s="329"/>
      <c r="KXG525" s="329"/>
      <c r="KXH525" s="329"/>
      <c r="KXI525" s="329"/>
      <c r="KXJ525" s="329"/>
      <c r="KXK525" s="329"/>
      <c r="KXL525" s="329"/>
      <c r="KXM525" s="329"/>
      <c r="KXN525" s="329"/>
      <c r="KXO525" s="329"/>
      <c r="KXP525" s="329"/>
      <c r="KXQ525" s="329"/>
      <c r="KXR525" s="329"/>
      <c r="KXS525" s="329"/>
      <c r="KXT525" s="329"/>
      <c r="KXU525" s="329"/>
      <c r="KXV525" s="329"/>
      <c r="KXW525" s="329"/>
      <c r="KXX525" s="329"/>
      <c r="KXY525" s="329"/>
      <c r="KXZ525" s="329"/>
      <c r="KYA525" s="329"/>
      <c r="KYB525" s="329"/>
      <c r="KYC525" s="329"/>
      <c r="KYD525" s="329"/>
      <c r="KYE525" s="329"/>
      <c r="KYF525" s="329"/>
      <c r="KYG525" s="329"/>
      <c r="KYH525" s="329"/>
      <c r="KYI525" s="329"/>
      <c r="KYJ525" s="329"/>
      <c r="KYK525" s="329"/>
      <c r="KYL525" s="329"/>
      <c r="KYM525" s="329"/>
      <c r="KYN525" s="329"/>
      <c r="KYO525" s="329"/>
      <c r="KYP525" s="329"/>
      <c r="KYQ525" s="329"/>
      <c r="KYR525" s="329"/>
      <c r="KYS525" s="329"/>
      <c r="KYT525" s="329"/>
      <c r="KYU525" s="329"/>
      <c r="KYV525" s="329"/>
      <c r="KYW525" s="329"/>
      <c r="KYX525" s="329"/>
      <c r="KYY525" s="329"/>
      <c r="KYZ525" s="329"/>
      <c r="KZA525" s="329"/>
      <c r="KZB525" s="329"/>
      <c r="KZC525" s="329"/>
      <c r="KZD525" s="329"/>
      <c r="KZE525" s="329"/>
      <c r="KZF525" s="329"/>
      <c r="KZG525" s="329"/>
      <c r="KZH525" s="329"/>
      <c r="KZI525" s="329"/>
      <c r="KZJ525" s="329"/>
      <c r="KZK525" s="329"/>
      <c r="KZL525" s="329"/>
      <c r="KZM525" s="329"/>
      <c r="KZN525" s="329"/>
      <c r="KZO525" s="329"/>
      <c r="KZP525" s="329"/>
      <c r="KZQ525" s="329"/>
      <c r="KZR525" s="329"/>
      <c r="KZS525" s="329"/>
      <c r="KZT525" s="329"/>
      <c r="KZU525" s="329"/>
      <c r="KZV525" s="329"/>
      <c r="KZW525" s="329"/>
      <c r="KZX525" s="329"/>
      <c r="KZY525" s="329"/>
      <c r="KZZ525" s="329"/>
      <c r="LAA525" s="329"/>
      <c r="LAB525" s="329"/>
      <c r="LAC525" s="329"/>
      <c r="LAD525" s="329"/>
      <c r="LAE525" s="329"/>
      <c r="LAF525" s="329"/>
      <c r="LAG525" s="329"/>
      <c r="LAH525" s="329"/>
      <c r="LAI525" s="329"/>
      <c r="LAJ525" s="329"/>
      <c r="LAK525" s="329"/>
      <c r="LAL525" s="329"/>
      <c r="LAM525" s="329"/>
      <c r="LAN525" s="329"/>
      <c r="LAO525" s="329"/>
      <c r="LAP525" s="329"/>
      <c r="LAQ525" s="329"/>
      <c r="LAR525" s="329"/>
      <c r="LAS525" s="329"/>
      <c r="LAT525" s="329"/>
      <c r="LAU525" s="329"/>
      <c r="LAV525" s="329"/>
      <c r="LAW525" s="329"/>
      <c r="LAX525" s="329"/>
      <c r="LAY525" s="329"/>
      <c r="LAZ525" s="329"/>
      <c r="LBA525" s="329"/>
      <c r="LBB525" s="329"/>
      <c r="LBC525" s="329"/>
      <c r="LBD525" s="329"/>
      <c r="LBE525" s="329"/>
      <c r="LBF525" s="329"/>
      <c r="LBG525" s="329"/>
      <c r="LBH525" s="329"/>
      <c r="LBI525" s="329"/>
      <c r="LBJ525" s="329"/>
      <c r="LBK525" s="329"/>
      <c r="LBL525" s="329"/>
      <c r="LBM525" s="329"/>
      <c r="LBN525" s="329"/>
      <c r="LBO525" s="329"/>
      <c r="LBP525" s="329"/>
      <c r="LBQ525" s="329"/>
      <c r="LBR525" s="329"/>
      <c r="LBS525" s="329"/>
      <c r="LBT525" s="329"/>
      <c r="LBU525" s="329"/>
      <c r="LBV525" s="329"/>
      <c r="LBW525" s="329"/>
      <c r="LBX525" s="329"/>
      <c r="LBY525" s="329"/>
      <c r="LBZ525" s="329"/>
      <c r="LCA525" s="329"/>
      <c r="LCB525" s="329"/>
      <c r="LCC525" s="329"/>
      <c r="LCD525" s="329"/>
      <c r="LCE525" s="329"/>
      <c r="LCF525" s="329"/>
      <c r="LCG525" s="329"/>
      <c r="LCH525" s="329"/>
      <c r="LCI525" s="329"/>
      <c r="LCJ525" s="329"/>
      <c r="LCK525" s="329"/>
      <c r="LCL525" s="329"/>
      <c r="LCM525" s="329"/>
      <c r="LCN525" s="329"/>
      <c r="LCO525" s="329"/>
      <c r="LCP525" s="329"/>
      <c r="LCQ525" s="329"/>
      <c r="LCR525" s="329"/>
      <c r="LCS525" s="329"/>
      <c r="LCT525" s="329"/>
      <c r="LCU525" s="329"/>
      <c r="LCV525" s="329"/>
      <c r="LCW525" s="329"/>
      <c r="LCX525" s="329"/>
      <c r="LCY525" s="329"/>
      <c r="LCZ525" s="329"/>
      <c r="LDA525" s="329"/>
      <c r="LDB525" s="329"/>
      <c r="LDC525" s="329"/>
      <c r="LDD525" s="329"/>
      <c r="LDE525" s="329"/>
      <c r="LDF525" s="329"/>
      <c r="LDG525" s="329"/>
      <c r="LDH525" s="329"/>
      <c r="LDI525" s="329"/>
      <c r="LDJ525" s="329"/>
      <c r="LDK525" s="329"/>
      <c r="LDL525" s="329"/>
      <c r="LDM525" s="329"/>
      <c r="LDN525" s="329"/>
      <c r="LDO525" s="329"/>
      <c r="LDP525" s="329"/>
      <c r="LDQ525" s="329"/>
      <c r="LDR525" s="329"/>
      <c r="LDS525" s="329"/>
      <c r="LDT525" s="329"/>
      <c r="LDU525" s="329"/>
      <c r="LDV525" s="329"/>
      <c r="LDW525" s="329"/>
      <c r="LDX525" s="329"/>
      <c r="LDY525" s="329"/>
      <c r="LDZ525" s="329"/>
      <c r="LEA525" s="329"/>
      <c r="LEB525" s="329"/>
      <c r="LEC525" s="329"/>
      <c r="LED525" s="329"/>
      <c r="LEE525" s="329"/>
      <c r="LEF525" s="329"/>
      <c r="LEG525" s="329"/>
      <c r="LEH525" s="329"/>
      <c r="LEI525" s="329"/>
      <c r="LEJ525" s="329"/>
      <c r="LEK525" s="329"/>
      <c r="LEL525" s="329"/>
      <c r="LEM525" s="329"/>
      <c r="LEN525" s="329"/>
      <c r="LEO525" s="329"/>
      <c r="LEP525" s="329"/>
      <c r="LEQ525" s="329"/>
      <c r="LER525" s="329"/>
      <c r="LES525" s="329"/>
      <c r="LET525" s="329"/>
      <c r="LEU525" s="329"/>
      <c r="LEV525" s="329"/>
      <c r="LEW525" s="329"/>
      <c r="LEX525" s="329"/>
      <c r="LEY525" s="329"/>
      <c r="LEZ525" s="329"/>
      <c r="LFA525" s="329"/>
      <c r="LFB525" s="329"/>
      <c r="LFC525" s="329"/>
      <c r="LFD525" s="329"/>
      <c r="LFE525" s="329"/>
      <c r="LFF525" s="329"/>
      <c r="LFG525" s="329"/>
      <c r="LFH525" s="329"/>
      <c r="LFI525" s="329"/>
      <c r="LFJ525" s="329"/>
      <c r="LFK525" s="329"/>
      <c r="LFL525" s="329"/>
      <c r="LFM525" s="329"/>
      <c r="LFN525" s="329"/>
      <c r="LFO525" s="329"/>
      <c r="LFP525" s="329"/>
      <c r="LFQ525" s="329"/>
      <c r="LFR525" s="329"/>
      <c r="LFS525" s="329"/>
      <c r="LFT525" s="329"/>
      <c r="LFU525" s="329"/>
      <c r="LFV525" s="329"/>
      <c r="LFW525" s="329"/>
      <c r="LFX525" s="329"/>
      <c r="LFY525" s="329"/>
      <c r="LFZ525" s="329"/>
      <c r="LGA525" s="329"/>
      <c r="LGB525" s="329"/>
      <c r="LGC525" s="329"/>
      <c r="LGD525" s="329"/>
      <c r="LGE525" s="329"/>
      <c r="LGF525" s="329"/>
      <c r="LGG525" s="329"/>
      <c r="LGH525" s="329"/>
      <c r="LGI525" s="329"/>
      <c r="LGJ525" s="329"/>
      <c r="LGK525" s="329"/>
      <c r="LGL525" s="329"/>
      <c r="LGM525" s="329"/>
      <c r="LGN525" s="329"/>
      <c r="LGO525" s="329"/>
      <c r="LGP525" s="329"/>
      <c r="LGQ525" s="329"/>
      <c r="LGR525" s="329"/>
      <c r="LGS525" s="329"/>
      <c r="LGT525" s="329"/>
      <c r="LGU525" s="329"/>
      <c r="LGV525" s="329"/>
      <c r="LGW525" s="329"/>
      <c r="LGX525" s="329"/>
      <c r="LGY525" s="329"/>
      <c r="LGZ525" s="329"/>
      <c r="LHA525" s="329"/>
      <c r="LHB525" s="329"/>
      <c r="LHC525" s="329"/>
      <c r="LHD525" s="329"/>
      <c r="LHE525" s="329"/>
      <c r="LHF525" s="329"/>
      <c r="LHG525" s="329"/>
      <c r="LHH525" s="329"/>
      <c r="LHI525" s="329"/>
      <c r="LHJ525" s="329"/>
      <c r="LHK525" s="329"/>
      <c r="LHL525" s="329"/>
      <c r="LHM525" s="329"/>
      <c r="LHN525" s="329"/>
      <c r="LHO525" s="329"/>
      <c r="LHP525" s="329"/>
      <c r="LHQ525" s="329"/>
      <c r="LHR525" s="329"/>
      <c r="LHS525" s="329"/>
      <c r="LHT525" s="329"/>
      <c r="LHU525" s="329"/>
      <c r="LHV525" s="329"/>
      <c r="LHW525" s="329"/>
      <c r="LHX525" s="329"/>
      <c r="LHY525" s="329"/>
      <c r="LHZ525" s="329"/>
      <c r="LIA525" s="329"/>
      <c r="LIB525" s="329"/>
      <c r="LIC525" s="329"/>
      <c r="LID525" s="329"/>
      <c r="LIE525" s="329"/>
      <c r="LIF525" s="329"/>
      <c r="LIG525" s="329"/>
      <c r="LIH525" s="329"/>
      <c r="LII525" s="329"/>
      <c r="LIJ525" s="329"/>
      <c r="LIK525" s="329"/>
      <c r="LIL525" s="329"/>
      <c r="LIM525" s="329"/>
      <c r="LIN525" s="329"/>
      <c r="LIO525" s="329"/>
      <c r="LIP525" s="329"/>
      <c r="LIQ525" s="329"/>
      <c r="LIR525" s="329"/>
      <c r="LIS525" s="329"/>
      <c r="LIT525" s="329"/>
      <c r="LIU525" s="329"/>
      <c r="LIV525" s="329"/>
      <c r="LIW525" s="329"/>
      <c r="LIX525" s="329"/>
      <c r="LIY525" s="329"/>
      <c r="LIZ525" s="329"/>
      <c r="LJA525" s="329"/>
      <c r="LJB525" s="329"/>
      <c r="LJC525" s="329"/>
      <c r="LJD525" s="329"/>
      <c r="LJE525" s="329"/>
      <c r="LJF525" s="329"/>
      <c r="LJG525" s="329"/>
      <c r="LJH525" s="329"/>
      <c r="LJI525" s="329"/>
      <c r="LJJ525" s="329"/>
      <c r="LJK525" s="329"/>
      <c r="LJL525" s="329"/>
      <c r="LJM525" s="329"/>
      <c r="LJN525" s="329"/>
      <c r="LJO525" s="329"/>
      <c r="LJP525" s="329"/>
      <c r="LJQ525" s="329"/>
      <c r="LJR525" s="329"/>
      <c r="LJS525" s="329"/>
      <c r="LJT525" s="329"/>
      <c r="LJU525" s="329"/>
      <c r="LJV525" s="329"/>
      <c r="LJW525" s="329"/>
      <c r="LJX525" s="329"/>
      <c r="LJY525" s="329"/>
      <c r="LJZ525" s="329"/>
      <c r="LKA525" s="329"/>
      <c r="LKB525" s="329"/>
      <c r="LKC525" s="329"/>
      <c r="LKD525" s="329"/>
      <c r="LKE525" s="329"/>
      <c r="LKF525" s="329"/>
      <c r="LKG525" s="329"/>
      <c r="LKH525" s="329"/>
      <c r="LKI525" s="329"/>
      <c r="LKJ525" s="329"/>
      <c r="LKK525" s="329"/>
      <c r="LKL525" s="329"/>
      <c r="LKM525" s="329"/>
      <c r="LKN525" s="329"/>
      <c r="LKO525" s="329"/>
      <c r="LKP525" s="329"/>
      <c r="LKQ525" s="329"/>
      <c r="LKR525" s="329"/>
      <c r="LKS525" s="329"/>
      <c r="LKT525" s="329"/>
      <c r="LKU525" s="329"/>
      <c r="LKV525" s="329"/>
      <c r="LKW525" s="329"/>
      <c r="LKX525" s="329"/>
      <c r="LKY525" s="329"/>
      <c r="LKZ525" s="329"/>
      <c r="LLA525" s="329"/>
      <c r="LLB525" s="329"/>
      <c r="LLC525" s="329"/>
      <c r="LLD525" s="329"/>
      <c r="LLE525" s="329"/>
      <c r="LLF525" s="329"/>
      <c r="LLG525" s="329"/>
      <c r="LLH525" s="329"/>
      <c r="LLI525" s="329"/>
      <c r="LLJ525" s="329"/>
      <c r="LLK525" s="329"/>
      <c r="LLL525" s="329"/>
      <c r="LLM525" s="329"/>
      <c r="LLN525" s="329"/>
      <c r="LLO525" s="329"/>
      <c r="LLP525" s="329"/>
      <c r="LLQ525" s="329"/>
      <c r="LLR525" s="329"/>
      <c r="LLS525" s="329"/>
      <c r="LLT525" s="329"/>
      <c r="LLU525" s="329"/>
      <c r="LLV525" s="329"/>
      <c r="LLW525" s="329"/>
      <c r="LLX525" s="329"/>
      <c r="LLY525" s="329"/>
      <c r="LLZ525" s="329"/>
      <c r="LMA525" s="329"/>
      <c r="LMB525" s="329"/>
      <c r="LMC525" s="329"/>
      <c r="LMD525" s="329"/>
      <c r="LME525" s="329"/>
      <c r="LMF525" s="329"/>
      <c r="LMG525" s="329"/>
      <c r="LMH525" s="329"/>
      <c r="LMI525" s="329"/>
      <c r="LMJ525" s="329"/>
      <c r="LMK525" s="329"/>
      <c r="LML525" s="329"/>
      <c r="LMM525" s="329"/>
      <c r="LMN525" s="329"/>
      <c r="LMO525" s="329"/>
      <c r="LMP525" s="329"/>
      <c r="LMQ525" s="329"/>
      <c r="LMR525" s="329"/>
      <c r="LMS525" s="329"/>
      <c r="LMT525" s="329"/>
      <c r="LMU525" s="329"/>
      <c r="LMV525" s="329"/>
      <c r="LMW525" s="329"/>
      <c r="LMX525" s="329"/>
      <c r="LMY525" s="329"/>
      <c r="LMZ525" s="329"/>
      <c r="LNA525" s="329"/>
      <c r="LNB525" s="329"/>
      <c r="LNC525" s="329"/>
      <c r="LND525" s="329"/>
      <c r="LNE525" s="329"/>
      <c r="LNF525" s="329"/>
      <c r="LNG525" s="329"/>
      <c r="LNH525" s="329"/>
      <c r="LNI525" s="329"/>
      <c r="LNJ525" s="329"/>
      <c r="LNK525" s="329"/>
      <c r="LNL525" s="329"/>
      <c r="LNM525" s="329"/>
      <c r="LNN525" s="329"/>
      <c r="LNO525" s="329"/>
      <c r="LNP525" s="329"/>
      <c r="LNQ525" s="329"/>
      <c r="LNR525" s="329"/>
      <c r="LNS525" s="329"/>
      <c r="LNT525" s="329"/>
      <c r="LNU525" s="329"/>
      <c r="LNV525" s="329"/>
      <c r="LNW525" s="329"/>
      <c r="LNX525" s="329"/>
      <c r="LNY525" s="329"/>
      <c r="LNZ525" s="329"/>
      <c r="LOA525" s="329"/>
      <c r="LOB525" s="329"/>
      <c r="LOC525" s="329"/>
      <c r="LOD525" s="329"/>
      <c r="LOE525" s="329"/>
      <c r="LOF525" s="329"/>
      <c r="LOG525" s="329"/>
      <c r="LOH525" s="329"/>
      <c r="LOI525" s="329"/>
      <c r="LOJ525" s="329"/>
      <c r="LOK525" s="329"/>
      <c r="LOL525" s="329"/>
      <c r="LOM525" s="329"/>
      <c r="LON525" s="329"/>
      <c r="LOO525" s="329"/>
      <c r="LOP525" s="329"/>
      <c r="LOQ525" s="329"/>
      <c r="LOR525" s="329"/>
      <c r="LOS525" s="329"/>
      <c r="LOT525" s="329"/>
      <c r="LOU525" s="329"/>
      <c r="LOV525" s="329"/>
      <c r="LOW525" s="329"/>
      <c r="LOX525" s="329"/>
      <c r="LOY525" s="329"/>
      <c r="LOZ525" s="329"/>
      <c r="LPA525" s="329"/>
      <c r="LPB525" s="329"/>
      <c r="LPC525" s="329"/>
      <c r="LPD525" s="329"/>
      <c r="LPE525" s="329"/>
      <c r="LPF525" s="329"/>
      <c r="LPG525" s="329"/>
      <c r="LPH525" s="329"/>
      <c r="LPI525" s="329"/>
      <c r="LPJ525" s="329"/>
      <c r="LPK525" s="329"/>
      <c r="LPL525" s="329"/>
      <c r="LPM525" s="329"/>
      <c r="LPN525" s="329"/>
      <c r="LPO525" s="329"/>
      <c r="LPP525" s="329"/>
      <c r="LPQ525" s="329"/>
      <c r="LPR525" s="329"/>
      <c r="LPS525" s="329"/>
      <c r="LPT525" s="329"/>
      <c r="LPU525" s="329"/>
      <c r="LPV525" s="329"/>
      <c r="LPW525" s="329"/>
      <c r="LPX525" s="329"/>
      <c r="LPY525" s="329"/>
      <c r="LPZ525" s="329"/>
      <c r="LQA525" s="329"/>
      <c r="LQB525" s="329"/>
      <c r="LQC525" s="329"/>
      <c r="LQD525" s="329"/>
      <c r="LQE525" s="329"/>
      <c r="LQF525" s="329"/>
      <c r="LQG525" s="329"/>
      <c r="LQH525" s="329"/>
      <c r="LQI525" s="329"/>
      <c r="LQJ525" s="329"/>
      <c r="LQK525" s="329"/>
      <c r="LQL525" s="329"/>
      <c r="LQM525" s="329"/>
      <c r="LQN525" s="329"/>
      <c r="LQO525" s="329"/>
      <c r="LQP525" s="329"/>
      <c r="LQQ525" s="329"/>
      <c r="LQR525" s="329"/>
      <c r="LQS525" s="329"/>
      <c r="LQT525" s="329"/>
      <c r="LQU525" s="329"/>
      <c r="LQV525" s="329"/>
      <c r="LQW525" s="329"/>
      <c r="LQX525" s="329"/>
      <c r="LQY525" s="329"/>
      <c r="LQZ525" s="329"/>
      <c r="LRA525" s="329"/>
      <c r="LRB525" s="329"/>
      <c r="LRC525" s="329"/>
      <c r="LRD525" s="329"/>
      <c r="LRE525" s="329"/>
      <c r="LRF525" s="329"/>
      <c r="LRG525" s="329"/>
      <c r="LRH525" s="329"/>
      <c r="LRI525" s="329"/>
      <c r="LRJ525" s="329"/>
      <c r="LRK525" s="329"/>
      <c r="LRL525" s="329"/>
      <c r="LRM525" s="329"/>
      <c r="LRN525" s="329"/>
      <c r="LRO525" s="329"/>
      <c r="LRP525" s="329"/>
      <c r="LRQ525" s="329"/>
      <c r="LRR525" s="329"/>
      <c r="LRS525" s="329"/>
      <c r="LRT525" s="329"/>
      <c r="LRU525" s="329"/>
      <c r="LRV525" s="329"/>
      <c r="LRW525" s="329"/>
      <c r="LRX525" s="329"/>
      <c r="LRY525" s="329"/>
      <c r="LRZ525" s="329"/>
      <c r="LSA525" s="329"/>
      <c r="LSB525" s="329"/>
      <c r="LSC525" s="329"/>
      <c r="LSD525" s="329"/>
      <c r="LSE525" s="329"/>
      <c r="LSF525" s="329"/>
      <c r="LSG525" s="329"/>
      <c r="LSH525" s="329"/>
      <c r="LSI525" s="329"/>
      <c r="LSJ525" s="329"/>
      <c r="LSK525" s="329"/>
      <c r="LSL525" s="329"/>
      <c r="LSM525" s="329"/>
      <c r="LSN525" s="329"/>
      <c r="LSO525" s="329"/>
      <c r="LSP525" s="329"/>
      <c r="LSQ525" s="329"/>
      <c r="LSR525" s="329"/>
      <c r="LSS525" s="329"/>
      <c r="LST525" s="329"/>
      <c r="LSU525" s="329"/>
      <c r="LSV525" s="329"/>
      <c r="LSW525" s="329"/>
      <c r="LSX525" s="329"/>
      <c r="LSY525" s="329"/>
      <c r="LSZ525" s="329"/>
      <c r="LTA525" s="329"/>
      <c r="LTB525" s="329"/>
      <c r="LTC525" s="329"/>
      <c r="LTD525" s="329"/>
      <c r="LTE525" s="329"/>
      <c r="LTF525" s="329"/>
      <c r="LTG525" s="329"/>
      <c r="LTH525" s="329"/>
      <c r="LTI525" s="329"/>
      <c r="LTJ525" s="329"/>
      <c r="LTK525" s="329"/>
      <c r="LTL525" s="329"/>
      <c r="LTM525" s="329"/>
      <c r="LTN525" s="329"/>
      <c r="LTO525" s="329"/>
      <c r="LTP525" s="329"/>
      <c r="LTQ525" s="329"/>
      <c r="LTR525" s="329"/>
      <c r="LTS525" s="329"/>
      <c r="LTT525" s="329"/>
      <c r="LTU525" s="329"/>
      <c r="LTV525" s="329"/>
      <c r="LTW525" s="329"/>
      <c r="LTX525" s="329"/>
      <c r="LTY525" s="329"/>
      <c r="LTZ525" s="329"/>
      <c r="LUA525" s="329"/>
      <c r="LUB525" s="329"/>
      <c r="LUC525" s="329"/>
      <c r="LUD525" s="329"/>
      <c r="LUE525" s="329"/>
      <c r="LUF525" s="329"/>
      <c r="LUG525" s="329"/>
      <c r="LUH525" s="329"/>
      <c r="LUI525" s="329"/>
      <c r="LUJ525" s="329"/>
      <c r="LUK525" s="329"/>
      <c r="LUL525" s="329"/>
      <c r="LUM525" s="329"/>
      <c r="LUN525" s="329"/>
      <c r="LUO525" s="329"/>
      <c r="LUP525" s="329"/>
      <c r="LUQ525" s="329"/>
      <c r="LUR525" s="329"/>
      <c r="LUS525" s="329"/>
      <c r="LUT525" s="329"/>
      <c r="LUU525" s="329"/>
      <c r="LUV525" s="329"/>
      <c r="LUW525" s="329"/>
      <c r="LUX525" s="329"/>
      <c r="LUY525" s="329"/>
      <c r="LUZ525" s="329"/>
      <c r="LVA525" s="329"/>
      <c r="LVB525" s="329"/>
      <c r="LVC525" s="329"/>
      <c r="LVD525" s="329"/>
      <c r="LVE525" s="329"/>
      <c r="LVF525" s="329"/>
      <c r="LVG525" s="329"/>
      <c r="LVH525" s="329"/>
      <c r="LVI525" s="329"/>
      <c r="LVJ525" s="329"/>
      <c r="LVK525" s="329"/>
      <c r="LVL525" s="329"/>
      <c r="LVM525" s="329"/>
      <c r="LVN525" s="329"/>
      <c r="LVO525" s="329"/>
      <c r="LVP525" s="329"/>
      <c r="LVQ525" s="329"/>
      <c r="LVR525" s="329"/>
      <c r="LVS525" s="329"/>
      <c r="LVT525" s="329"/>
      <c r="LVU525" s="329"/>
      <c r="LVV525" s="329"/>
      <c r="LVW525" s="329"/>
      <c r="LVX525" s="329"/>
      <c r="LVY525" s="329"/>
      <c r="LVZ525" s="329"/>
      <c r="LWA525" s="329"/>
      <c r="LWB525" s="329"/>
      <c r="LWC525" s="329"/>
      <c r="LWD525" s="329"/>
      <c r="LWE525" s="329"/>
      <c r="LWF525" s="329"/>
      <c r="LWG525" s="329"/>
      <c r="LWH525" s="329"/>
      <c r="LWI525" s="329"/>
      <c r="LWJ525" s="329"/>
      <c r="LWK525" s="329"/>
      <c r="LWL525" s="329"/>
      <c r="LWM525" s="329"/>
      <c r="LWN525" s="329"/>
      <c r="LWO525" s="329"/>
      <c r="LWP525" s="329"/>
      <c r="LWQ525" s="329"/>
      <c r="LWR525" s="329"/>
      <c r="LWS525" s="329"/>
      <c r="LWT525" s="329"/>
      <c r="LWU525" s="329"/>
      <c r="LWV525" s="329"/>
      <c r="LWW525" s="329"/>
      <c r="LWX525" s="329"/>
      <c r="LWY525" s="329"/>
      <c r="LWZ525" s="329"/>
      <c r="LXA525" s="329"/>
      <c r="LXB525" s="329"/>
      <c r="LXC525" s="329"/>
      <c r="LXD525" s="329"/>
      <c r="LXE525" s="329"/>
      <c r="LXF525" s="329"/>
      <c r="LXG525" s="329"/>
      <c r="LXH525" s="329"/>
      <c r="LXI525" s="329"/>
      <c r="LXJ525" s="329"/>
      <c r="LXK525" s="329"/>
      <c r="LXL525" s="329"/>
      <c r="LXM525" s="329"/>
      <c r="LXN525" s="329"/>
      <c r="LXO525" s="329"/>
      <c r="LXP525" s="329"/>
      <c r="LXQ525" s="329"/>
      <c r="LXR525" s="329"/>
      <c r="LXS525" s="329"/>
      <c r="LXT525" s="329"/>
      <c r="LXU525" s="329"/>
      <c r="LXV525" s="329"/>
      <c r="LXW525" s="329"/>
      <c r="LXX525" s="329"/>
      <c r="LXY525" s="329"/>
      <c r="LXZ525" s="329"/>
      <c r="LYA525" s="329"/>
      <c r="LYB525" s="329"/>
      <c r="LYC525" s="329"/>
      <c r="LYD525" s="329"/>
      <c r="LYE525" s="329"/>
      <c r="LYF525" s="329"/>
      <c r="LYG525" s="329"/>
      <c r="LYH525" s="329"/>
      <c r="LYI525" s="329"/>
      <c r="LYJ525" s="329"/>
      <c r="LYK525" s="329"/>
      <c r="LYL525" s="329"/>
      <c r="LYM525" s="329"/>
      <c r="LYN525" s="329"/>
      <c r="LYO525" s="329"/>
      <c r="LYP525" s="329"/>
      <c r="LYQ525" s="329"/>
      <c r="LYR525" s="329"/>
      <c r="LYS525" s="329"/>
      <c r="LYT525" s="329"/>
      <c r="LYU525" s="329"/>
      <c r="LYV525" s="329"/>
      <c r="LYW525" s="329"/>
      <c r="LYX525" s="329"/>
      <c r="LYY525" s="329"/>
      <c r="LYZ525" s="329"/>
      <c r="LZA525" s="329"/>
      <c r="LZB525" s="329"/>
      <c r="LZC525" s="329"/>
      <c r="LZD525" s="329"/>
      <c r="LZE525" s="329"/>
      <c r="LZF525" s="329"/>
      <c r="LZG525" s="329"/>
      <c r="LZH525" s="329"/>
      <c r="LZI525" s="329"/>
      <c r="LZJ525" s="329"/>
      <c r="LZK525" s="329"/>
      <c r="LZL525" s="329"/>
      <c r="LZM525" s="329"/>
      <c r="LZN525" s="329"/>
      <c r="LZO525" s="329"/>
      <c r="LZP525" s="329"/>
      <c r="LZQ525" s="329"/>
      <c r="LZR525" s="329"/>
      <c r="LZS525" s="329"/>
      <c r="LZT525" s="329"/>
      <c r="LZU525" s="329"/>
      <c r="LZV525" s="329"/>
      <c r="LZW525" s="329"/>
      <c r="LZX525" s="329"/>
      <c r="LZY525" s="329"/>
      <c r="LZZ525" s="329"/>
      <c r="MAA525" s="329"/>
      <c r="MAB525" s="329"/>
      <c r="MAC525" s="329"/>
      <c r="MAD525" s="329"/>
      <c r="MAE525" s="329"/>
      <c r="MAF525" s="329"/>
      <c r="MAG525" s="329"/>
      <c r="MAH525" s="329"/>
      <c r="MAI525" s="329"/>
      <c r="MAJ525" s="329"/>
      <c r="MAK525" s="329"/>
      <c r="MAL525" s="329"/>
      <c r="MAM525" s="329"/>
      <c r="MAN525" s="329"/>
      <c r="MAO525" s="329"/>
      <c r="MAP525" s="329"/>
      <c r="MAQ525" s="329"/>
      <c r="MAR525" s="329"/>
      <c r="MAS525" s="329"/>
      <c r="MAT525" s="329"/>
      <c r="MAU525" s="329"/>
      <c r="MAV525" s="329"/>
      <c r="MAW525" s="329"/>
      <c r="MAX525" s="329"/>
      <c r="MAY525" s="329"/>
      <c r="MAZ525" s="329"/>
      <c r="MBA525" s="329"/>
      <c r="MBB525" s="329"/>
      <c r="MBC525" s="329"/>
      <c r="MBD525" s="329"/>
      <c r="MBE525" s="329"/>
      <c r="MBF525" s="329"/>
      <c r="MBG525" s="329"/>
      <c r="MBH525" s="329"/>
      <c r="MBI525" s="329"/>
      <c r="MBJ525" s="329"/>
      <c r="MBK525" s="329"/>
      <c r="MBL525" s="329"/>
      <c r="MBM525" s="329"/>
      <c r="MBN525" s="329"/>
      <c r="MBO525" s="329"/>
      <c r="MBP525" s="329"/>
      <c r="MBQ525" s="329"/>
      <c r="MBR525" s="329"/>
      <c r="MBS525" s="329"/>
      <c r="MBT525" s="329"/>
      <c r="MBU525" s="329"/>
      <c r="MBV525" s="329"/>
      <c r="MBW525" s="329"/>
      <c r="MBX525" s="329"/>
      <c r="MBY525" s="329"/>
      <c r="MBZ525" s="329"/>
      <c r="MCA525" s="329"/>
      <c r="MCB525" s="329"/>
      <c r="MCC525" s="329"/>
      <c r="MCD525" s="329"/>
      <c r="MCE525" s="329"/>
      <c r="MCF525" s="329"/>
      <c r="MCG525" s="329"/>
      <c r="MCH525" s="329"/>
      <c r="MCI525" s="329"/>
      <c r="MCJ525" s="329"/>
      <c r="MCK525" s="329"/>
      <c r="MCL525" s="329"/>
      <c r="MCM525" s="329"/>
      <c r="MCN525" s="329"/>
      <c r="MCO525" s="329"/>
      <c r="MCP525" s="329"/>
      <c r="MCQ525" s="329"/>
      <c r="MCR525" s="329"/>
      <c r="MCS525" s="329"/>
      <c r="MCT525" s="329"/>
      <c r="MCU525" s="329"/>
      <c r="MCV525" s="329"/>
      <c r="MCW525" s="329"/>
      <c r="MCX525" s="329"/>
      <c r="MCY525" s="329"/>
      <c r="MCZ525" s="329"/>
      <c r="MDA525" s="329"/>
      <c r="MDB525" s="329"/>
      <c r="MDC525" s="329"/>
      <c r="MDD525" s="329"/>
      <c r="MDE525" s="329"/>
      <c r="MDF525" s="329"/>
      <c r="MDG525" s="329"/>
      <c r="MDH525" s="329"/>
      <c r="MDI525" s="329"/>
      <c r="MDJ525" s="329"/>
      <c r="MDK525" s="329"/>
      <c r="MDL525" s="329"/>
      <c r="MDM525" s="329"/>
      <c r="MDN525" s="329"/>
      <c r="MDO525" s="329"/>
      <c r="MDP525" s="329"/>
      <c r="MDQ525" s="329"/>
      <c r="MDR525" s="329"/>
      <c r="MDS525" s="329"/>
      <c r="MDT525" s="329"/>
      <c r="MDU525" s="329"/>
      <c r="MDV525" s="329"/>
      <c r="MDW525" s="329"/>
      <c r="MDX525" s="329"/>
      <c r="MDY525" s="329"/>
      <c r="MDZ525" s="329"/>
      <c r="MEA525" s="329"/>
      <c r="MEB525" s="329"/>
      <c r="MEC525" s="329"/>
      <c r="MED525" s="329"/>
      <c r="MEE525" s="329"/>
      <c r="MEF525" s="329"/>
      <c r="MEG525" s="329"/>
      <c r="MEH525" s="329"/>
      <c r="MEI525" s="329"/>
      <c r="MEJ525" s="329"/>
      <c r="MEK525" s="329"/>
      <c r="MEL525" s="329"/>
      <c r="MEM525" s="329"/>
      <c r="MEN525" s="329"/>
      <c r="MEO525" s="329"/>
      <c r="MEP525" s="329"/>
      <c r="MEQ525" s="329"/>
      <c r="MER525" s="329"/>
      <c r="MES525" s="329"/>
      <c r="MET525" s="329"/>
      <c r="MEU525" s="329"/>
      <c r="MEV525" s="329"/>
      <c r="MEW525" s="329"/>
      <c r="MEX525" s="329"/>
      <c r="MEY525" s="329"/>
      <c r="MEZ525" s="329"/>
      <c r="MFA525" s="329"/>
      <c r="MFB525" s="329"/>
      <c r="MFC525" s="329"/>
      <c r="MFD525" s="329"/>
      <c r="MFE525" s="329"/>
      <c r="MFF525" s="329"/>
      <c r="MFG525" s="329"/>
      <c r="MFH525" s="329"/>
      <c r="MFI525" s="329"/>
      <c r="MFJ525" s="329"/>
      <c r="MFK525" s="329"/>
      <c r="MFL525" s="329"/>
      <c r="MFM525" s="329"/>
      <c r="MFN525" s="329"/>
      <c r="MFO525" s="329"/>
      <c r="MFP525" s="329"/>
      <c r="MFQ525" s="329"/>
      <c r="MFR525" s="329"/>
      <c r="MFS525" s="329"/>
      <c r="MFT525" s="329"/>
      <c r="MFU525" s="329"/>
      <c r="MFV525" s="329"/>
      <c r="MFW525" s="329"/>
      <c r="MFX525" s="329"/>
      <c r="MFY525" s="329"/>
      <c r="MFZ525" s="329"/>
      <c r="MGA525" s="329"/>
      <c r="MGB525" s="329"/>
      <c r="MGC525" s="329"/>
      <c r="MGD525" s="329"/>
      <c r="MGE525" s="329"/>
      <c r="MGF525" s="329"/>
      <c r="MGG525" s="329"/>
      <c r="MGH525" s="329"/>
      <c r="MGI525" s="329"/>
      <c r="MGJ525" s="329"/>
      <c r="MGK525" s="329"/>
      <c r="MGL525" s="329"/>
      <c r="MGM525" s="329"/>
      <c r="MGN525" s="329"/>
      <c r="MGO525" s="329"/>
      <c r="MGP525" s="329"/>
      <c r="MGQ525" s="329"/>
      <c r="MGR525" s="329"/>
      <c r="MGS525" s="329"/>
      <c r="MGT525" s="329"/>
      <c r="MGU525" s="329"/>
      <c r="MGV525" s="329"/>
      <c r="MGW525" s="329"/>
      <c r="MGX525" s="329"/>
      <c r="MGY525" s="329"/>
      <c r="MGZ525" s="329"/>
      <c r="MHA525" s="329"/>
      <c r="MHB525" s="329"/>
      <c r="MHC525" s="329"/>
      <c r="MHD525" s="329"/>
      <c r="MHE525" s="329"/>
      <c r="MHF525" s="329"/>
      <c r="MHG525" s="329"/>
      <c r="MHH525" s="329"/>
      <c r="MHI525" s="329"/>
      <c r="MHJ525" s="329"/>
      <c r="MHK525" s="329"/>
      <c r="MHL525" s="329"/>
      <c r="MHM525" s="329"/>
      <c r="MHN525" s="329"/>
      <c r="MHO525" s="329"/>
      <c r="MHP525" s="329"/>
      <c r="MHQ525" s="329"/>
      <c r="MHR525" s="329"/>
      <c r="MHS525" s="329"/>
      <c r="MHT525" s="329"/>
      <c r="MHU525" s="329"/>
      <c r="MHV525" s="329"/>
      <c r="MHW525" s="329"/>
      <c r="MHX525" s="329"/>
      <c r="MHY525" s="329"/>
      <c r="MHZ525" s="329"/>
      <c r="MIA525" s="329"/>
      <c r="MIB525" s="329"/>
      <c r="MIC525" s="329"/>
      <c r="MID525" s="329"/>
      <c r="MIE525" s="329"/>
      <c r="MIF525" s="329"/>
      <c r="MIG525" s="329"/>
      <c r="MIH525" s="329"/>
      <c r="MII525" s="329"/>
      <c r="MIJ525" s="329"/>
      <c r="MIK525" s="329"/>
      <c r="MIL525" s="329"/>
      <c r="MIM525" s="329"/>
      <c r="MIN525" s="329"/>
      <c r="MIO525" s="329"/>
      <c r="MIP525" s="329"/>
      <c r="MIQ525" s="329"/>
      <c r="MIR525" s="329"/>
      <c r="MIS525" s="329"/>
      <c r="MIT525" s="329"/>
      <c r="MIU525" s="329"/>
      <c r="MIV525" s="329"/>
      <c r="MIW525" s="329"/>
      <c r="MIX525" s="329"/>
      <c r="MIY525" s="329"/>
      <c r="MIZ525" s="329"/>
      <c r="MJA525" s="329"/>
      <c r="MJB525" s="329"/>
      <c r="MJC525" s="329"/>
      <c r="MJD525" s="329"/>
      <c r="MJE525" s="329"/>
      <c r="MJF525" s="329"/>
      <c r="MJG525" s="329"/>
      <c r="MJH525" s="329"/>
      <c r="MJI525" s="329"/>
      <c r="MJJ525" s="329"/>
      <c r="MJK525" s="329"/>
      <c r="MJL525" s="329"/>
      <c r="MJM525" s="329"/>
      <c r="MJN525" s="329"/>
      <c r="MJO525" s="329"/>
      <c r="MJP525" s="329"/>
      <c r="MJQ525" s="329"/>
      <c r="MJR525" s="329"/>
      <c r="MJS525" s="329"/>
      <c r="MJT525" s="329"/>
      <c r="MJU525" s="329"/>
      <c r="MJV525" s="329"/>
      <c r="MJW525" s="329"/>
      <c r="MJX525" s="329"/>
      <c r="MJY525" s="329"/>
      <c r="MJZ525" s="329"/>
      <c r="MKA525" s="329"/>
      <c r="MKB525" s="329"/>
      <c r="MKC525" s="329"/>
      <c r="MKD525" s="329"/>
      <c r="MKE525" s="329"/>
      <c r="MKF525" s="329"/>
      <c r="MKG525" s="329"/>
      <c r="MKH525" s="329"/>
      <c r="MKI525" s="329"/>
      <c r="MKJ525" s="329"/>
      <c r="MKK525" s="329"/>
      <c r="MKL525" s="329"/>
      <c r="MKM525" s="329"/>
      <c r="MKN525" s="329"/>
      <c r="MKO525" s="329"/>
      <c r="MKP525" s="329"/>
      <c r="MKQ525" s="329"/>
      <c r="MKR525" s="329"/>
      <c r="MKS525" s="329"/>
      <c r="MKT525" s="329"/>
      <c r="MKU525" s="329"/>
      <c r="MKV525" s="329"/>
      <c r="MKW525" s="329"/>
      <c r="MKX525" s="329"/>
      <c r="MKY525" s="329"/>
      <c r="MKZ525" s="329"/>
      <c r="MLA525" s="329"/>
      <c r="MLB525" s="329"/>
      <c r="MLC525" s="329"/>
      <c r="MLD525" s="329"/>
      <c r="MLE525" s="329"/>
      <c r="MLF525" s="329"/>
      <c r="MLG525" s="329"/>
      <c r="MLH525" s="329"/>
      <c r="MLI525" s="329"/>
      <c r="MLJ525" s="329"/>
      <c r="MLK525" s="329"/>
      <c r="MLL525" s="329"/>
      <c r="MLM525" s="329"/>
      <c r="MLN525" s="329"/>
      <c r="MLO525" s="329"/>
      <c r="MLP525" s="329"/>
      <c r="MLQ525" s="329"/>
      <c r="MLR525" s="329"/>
      <c r="MLS525" s="329"/>
      <c r="MLT525" s="329"/>
      <c r="MLU525" s="329"/>
      <c r="MLV525" s="329"/>
      <c r="MLW525" s="329"/>
      <c r="MLX525" s="329"/>
      <c r="MLY525" s="329"/>
      <c r="MLZ525" s="329"/>
      <c r="MMA525" s="329"/>
      <c r="MMB525" s="329"/>
      <c r="MMC525" s="329"/>
      <c r="MMD525" s="329"/>
      <c r="MME525" s="329"/>
      <c r="MMF525" s="329"/>
      <c r="MMG525" s="329"/>
      <c r="MMH525" s="329"/>
      <c r="MMI525" s="329"/>
      <c r="MMJ525" s="329"/>
      <c r="MMK525" s="329"/>
      <c r="MML525" s="329"/>
      <c r="MMM525" s="329"/>
      <c r="MMN525" s="329"/>
      <c r="MMO525" s="329"/>
      <c r="MMP525" s="329"/>
      <c r="MMQ525" s="329"/>
      <c r="MMR525" s="329"/>
      <c r="MMS525" s="329"/>
      <c r="MMT525" s="329"/>
      <c r="MMU525" s="329"/>
      <c r="MMV525" s="329"/>
      <c r="MMW525" s="329"/>
      <c r="MMX525" s="329"/>
      <c r="MMY525" s="329"/>
      <c r="MMZ525" s="329"/>
      <c r="MNA525" s="329"/>
      <c r="MNB525" s="329"/>
      <c r="MNC525" s="329"/>
      <c r="MND525" s="329"/>
      <c r="MNE525" s="329"/>
      <c r="MNF525" s="329"/>
      <c r="MNG525" s="329"/>
      <c r="MNH525" s="329"/>
      <c r="MNI525" s="329"/>
      <c r="MNJ525" s="329"/>
      <c r="MNK525" s="329"/>
      <c r="MNL525" s="329"/>
      <c r="MNM525" s="329"/>
      <c r="MNN525" s="329"/>
      <c r="MNO525" s="329"/>
      <c r="MNP525" s="329"/>
      <c r="MNQ525" s="329"/>
      <c r="MNR525" s="329"/>
      <c r="MNS525" s="329"/>
      <c r="MNT525" s="329"/>
      <c r="MNU525" s="329"/>
      <c r="MNV525" s="329"/>
      <c r="MNW525" s="329"/>
      <c r="MNX525" s="329"/>
      <c r="MNY525" s="329"/>
      <c r="MNZ525" s="329"/>
      <c r="MOA525" s="329"/>
      <c r="MOB525" s="329"/>
      <c r="MOC525" s="329"/>
      <c r="MOD525" s="329"/>
      <c r="MOE525" s="329"/>
      <c r="MOF525" s="329"/>
      <c r="MOG525" s="329"/>
      <c r="MOH525" s="329"/>
      <c r="MOI525" s="329"/>
      <c r="MOJ525" s="329"/>
      <c r="MOK525" s="329"/>
      <c r="MOL525" s="329"/>
      <c r="MOM525" s="329"/>
      <c r="MON525" s="329"/>
      <c r="MOO525" s="329"/>
      <c r="MOP525" s="329"/>
      <c r="MOQ525" s="329"/>
      <c r="MOR525" s="329"/>
      <c r="MOS525" s="329"/>
      <c r="MOT525" s="329"/>
      <c r="MOU525" s="329"/>
      <c r="MOV525" s="329"/>
      <c r="MOW525" s="329"/>
      <c r="MOX525" s="329"/>
      <c r="MOY525" s="329"/>
      <c r="MOZ525" s="329"/>
      <c r="MPA525" s="329"/>
      <c r="MPB525" s="329"/>
      <c r="MPC525" s="329"/>
      <c r="MPD525" s="329"/>
      <c r="MPE525" s="329"/>
      <c r="MPF525" s="329"/>
      <c r="MPG525" s="329"/>
      <c r="MPH525" s="329"/>
      <c r="MPI525" s="329"/>
      <c r="MPJ525" s="329"/>
      <c r="MPK525" s="329"/>
      <c r="MPL525" s="329"/>
      <c r="MPM525" s="329"/>
      <c r="MPN525" s="329"/>
      <c r="MPO525" s="329"/>
      <c r="MPP525" s="329"/>
      <c r="MPQ525" s="329"/>
      <c r="MPR525" s="329"/>
      <c r="MPS525" s="329"/>
      <c r="MPT525" s="329"/>
      <c r="MPU525" s="329"/>
      <c r="MPV525" s="329"/>
      <c r="MPW525" s="329"/>
      <c r="MPX525" s="329"/>
      <c r="MPY525" s="329"/>
      <c r="MPZ525" s="329"/>
      <c r="MQA525" s="329"/>
      <c r="MQB525" s="329"/>
      <c r="MQC525" s="329"/>
      <c r="MQD525" s="329"/>
      <c r="MQE525" s="329"/>
      <c r="MQF525" s="329"/>
      <c r="MQG525" s="329"/>
      <c r="MQH525" s="329"/>
      <c r="MQI525" s="329"/>
      <c r="MQJ525" s="329"/>
      <c r="MQK525" s="329"/>
      <c r="MQL525" s="329"/>
      <c r="MQM525" s="329"/>
      <c r="MQN525" s="329"/>
      <c r="MQO525" s="329"/>
      <c r="MQP525" s="329"/>
      <c r="MQQ525" s="329"/>
      <c r="MQR525" s="329"/>
      <c r="MQS525" s="329"/>
      <c r="MQT525" s="329"/>
      <c r="MQU525" s="329"/>
      <c r="MQV525" s="329"/>
      <c r="MQW525" s="329"/>
      <c r="MQX525" s="329"/>
      <c r="MQY525" s="329"/>
      <c r="MQZ525" s="329"/>
      <c r="MRA525" s="329"/>
      <c r="MRB525" s="329"/>
      <c r="MRC525" s="329"/>
      <c r="MRD525" s="329"/>
      <c r="MRE525" s="329"/>
      <c r="MRF525" s="329"/>
      <c r="MRG525" s="329"/>
      <c r="MRH525" s="329"/>
      <c r="MRI525" s="329"/>
      <c r="MRJ525" s="329"/>
      <c r="MRK525" s="329"/>
      <c r="MRL525" s="329"/>
      <c r="MRM525" s="329"/>
      <c r="MRN525" s="329"/>
      <c r="MRO525" s="329"/>
      <c r="MRP525" s="329"/>
      <c r="MRQ525" s="329"/>
      <c r="MRR525" s="329"/>
      <c r="MRS525" s="329"/>
      <c r="MRT525" s="329"/>
      <c r="MRU525" s="329"/>
      <c r="MRV525" s="329"/>
      <c r="MRW525" s="329"/>
      <c r="MRX525" s="329"/>
      <c r="MRY525" s="329"/>
      <c r="MRZ525" s="329"/>
      <c r="MSA525" s="329"/>
      <c r="MSB525" s="329"/>
      <c r="MSC525" s="329"/>
      <c r="MSD525" s="329"/>
      <c r="MSE525" s="329"/>
      <c r="MSF525" s="329"/>
      <c r="MSG525" s="329"/>
      <c r="MSH525" s="329"/>
      <c r="MSI525" s="329"/>
      <c r="MSJ525" s="329"/>
      <c r="MSK525" s="329"/>
      <c r="MSL525" s="329"/>
      <c r="MSM525" s="329"/>
      <c r="MSN525" s="329"/>
      <c r="MSO525" s="329"/>
      <c r="MSP525" s="329"/>
      <c r="MSQ525" s="329"/>
      <c r="MSR525" s="329"/>
      <c r="MSS525" s="329"/>
      <c r="MST525" s="329"/>
      <c r="MSU525" s="329"/>
      <c r="MSV525" s="329"/>
      <c r="MSW525" s="329"/>
      <c r="MSX525" s="329"/>
      <c r="MSY525" s="329"/>
      <c r="MSZ525" s="329"/>
      <c r="MTA525" s="329"/>
      <c r="MTB525" s="329"/>
      <c r="MTC525" s="329"/>
      <c r="MTD525" s="329"/>
      <c r="MTE525" s="329"/>
      <c r="MTF525" s="329"/>
      <c r="MTG525" s="329"/>
      <c r="MTH525" s="329"/>
      <c r="MTI525" s="329"/>
      <c r="MTJ525" s="329"/>
      <c r="MTK525" s="329"/>
      <c r="MTL525" s="329"/>
      <c r="MTM525" s="329"/>
      <c r="MTN525" s="329"/>
      <c r="MTO525" s="329"/>
      <c r="MTP525" s="329"/>
      <c r="MTQ525" s="329"/>
      <c r="MTR525" s="329"/>
      <c r="MTS525" s="329"/>
      <c r="MTT525" s="329"/>
      <c r="MTU525" s="329"/>
      <c r="MTV525" s="329"/>
      <c r="MTW525" s="329"/>
      <c r="MTX525" s="329"/>
      <c r="MTY525" s="329"/>
      <c r="MTZ525" s="329"/>
      <c r="MUA525" s="329"/>
      <c r="MUB525" s="329"/>
      <c r="MUC525" s="329"/>
      <c r="MUD525" s="329"/>
      <c r="MUE525" s="329"/>
      <c r="MUF525" s="329"/>
      <c r="MUG525" s="329"/>
      <c r="MUH525" s="329"/>
      <c r="MUI525" s="329"/>
      <c r="MUJ525" s="329"/>
      <c r="MUK525" s="329"/>
      <c r="MUL525" s="329"/>
      <c r="MUM525" s="329"/>
      <c r="MUN525" s="329"/>
      <c r="MUO525" s="329"/>
      <c r="MUP525" s="329"/>
      <c r="MUQ525" s="329"/>
      <c r="MUR525" s="329"/>
      <c r="MUS525" s="329"/>
      <c r="MUT525" s="329"/>
      <c r="MUU525" s="329"/>
      <c r="MUV525" s="329"/>
      <c r="MUW525" s="329"/>
      <c r="MUX525" s="329"/>
      <c r="MUY525" s="329"/>
      <c r="MUZ525" s="329"/>
      <c r="MVA525" s="329"/>
      <c r="MVB525" s="329"/>
      <c r="MVC525" s="329"/>
      <c r="MVD525" s="329"/>
      <c r="MVE525" s="329"/>
      <c r="MVF525" s="329"/>
      <c r="MVG525" s="329"/>
      <c r="MVH525" s="329"/>
      <c r="MVI525" s="329"/>
      <c r="MVJ525" s="329"/>
      <c r="MVK525" s="329"/>
      <c r="MVL525" s="329"/>
      <c r="MVM525" s="329"/>
      <c r="MVN525" s="329"/>
      <c r="MVO525" s="329"/>
      <c r="MVP525" s="329"/>
      <c r="MVQ525" s="329"/>
      <c r="MVR525" s="329"/>
      <c r="MVS525" s="329"/>
      <c r="MVT525" s="329"/>
      <c r="MVU525" s="329"/>
      <c r="MVV525" s="329"/>
      <c r="MVW525" s="329"/>
      <c r="MVX525" s="329"/>
      <c r="MVY525" s="329"/>
      <c r="MVZ525" s="329"/>
      <c r="MWA525" s="329"/>
      <c r="MWB525" s="329"/>
      <c r="MWC525" s="329"/>
      <c r="MWD525" s="329"/>
      <c r="MWE525" s="329"/>
      <c r="MWF525" s="329"/>
      <c r="MWG525" s="329"/>
      <c r="MWH525" s="329"/>
      <c r="MWI525" s="329"/>
      <c r="MWJ525" s="329"/>
      <c r="MWK525" s="329"/>
      <c r="MWL525" s="329"/>
      <c r="MWM525" s="329"/>
      <c r="MWN525" s="329"/>
      <c r="MWO525" s="329"/>
      <c r="MWP525" s="329"/>
      <c r="MWQ525" s="329"/>
      <c r="MWR525" s="329"/>
      <c r="MWS525" s="329"/>
      <c r="MWT525" s="329"/>
      <c r="MWU525" s="329"/>
      <c r="MWV525" s="329"/>
      <c r="MWW525" s="329"/>
      <c r="MWX525" s="329"/>
      <c r="MWY525" s="329"/>
      <c r="MWZ525" s="329"/>
      <c r="MXA525" s="329"/>
      <c r="MXB525" s="329"/>
      <c r="MXC525" s="329"/>
      <c r="MXD525" s="329"/>
      <c r="MXE525" s="329"/>
      <c r="MXF525" s="329"/>
      <c r="MXG525" s="329"/>
      <c r="MXH525" s="329"/>
      <c r="MXI525" s="329"/>
      <c r="MXJ525" s="329"/>
      <c r="MXK525" s="329"/>
      <c r="MXL525" s="329"/>
      <c r="MXM525" s="329"/>
      <c r="MXN525" s="329"/>
      <c r="MXO525" s="329"/>
      <c r="MXP525" s="329"/>
      <c r="MXQ525" s="329"/>
      <c r="MXR525" s="329"/>
      <c r="MXS525" s="329"/>
      <c r="MXT525" s="329"/>
      <c r="MXU525" s="329"/>
      <c r="MXV525" s="329"/>
      <c r="MXW525" s="329"/>
      <c r="MXX525" s="329"/>
      <c r="MXY525" s="329"/>
      <c r="MXZ525" s="329"/>
      <c r="MYA525" s="329"/>
      <c r="MYB525" s="329"/>
      <c r="MYC525" s="329"/>
      <c r="MYD525" s="329"/>
      <c r="MYE525" s="329"/>
      <c r="MYF525" s="329"/>
      <c r="MYG525" s="329"/>
      <c r="MYH525" s="329"/>
      <c r="MYI525" s="329"/>
      <c r="MYJ525" s="329"/>
      <c r="MYK525" s="329"/>
      <c r="MYL525" s="329"/>
      <c r="MYM525" s="329"/>
      <c r="MYN525" s="329"/>
      <c r="MYO525" s="329"/>
      <c r="MYP525" s="329"/>
      <c r="MYQ525" s="329"/>
      <c r="MYR525" s="329"/>
      <c r="MYS525" s="329"/>
      <c r="MYT525" s="329"/>
      <c r="MYU525" s="329"/>
      <c r="MYV525" s="329"/>
      <c r="MYW525" s="329"/>
      <c r="MYX525" s="329"/>
      <c r="MYY525" s="329"/>
      <c r="MYZ525" s="329"/>
      <c r="MZA525" s="329"/>
      <c r="MZB525" s="329"/>
      <c r="MZC525" s="329"/>
      <c r="MZD525" s="329"/>
      <c r="MZE525" s="329"/>
      <c r="MZF525" s="329"/>
      <c r="MZG525" s="329"/>
      <c r="MZH525" s="329"/>
      <c r="MZI525" s="329"/>
      <c r="MZJ525" s="329"/>
      <c r="MZK525" s="329"/>
      <c r="MZL525" s="329"/>
      <c r="MZM525" s="329"/>
      <c r="MZN525" s="329"/>
      <c r="MZO525" s="329"/>
      <c r="MZP525" s="329"/>
      <c r="MZQ525" s="329"/>
      <c r="MZR525" s="329"/>
      <c r="MZS525" s="329"/>
      <c r="MZT525" s="329"/>
      <c r="MZU525" s="329"/>
      <c r="MZV525" s="329"/>
      <c r="MZW525" s="329"/>
      <c r="MZX525" s="329"/>
      <c r="MZY525" s="329"/>
      <c r="MZZ525" s="329"/>
      <c r="NAA525" s="329"/>
      <c r="NAB525" s="329"/>
      <c r="NAC525" s="329"/>
      <c r="NAD525" s="329"/>
      <c r="NAE525" s="329"/>
      <c r="NAF525" s="329"/>
      <c r="NAG525" s="329"/>
      <c r="NAH525" s="329"/>
      <c r="NAI525" s="329"/>
      <c r="NAJ525" s="329"/>
      <c r="NAK525" s="329"/>
      <c r="NAL525" s="329"/>
      <c r="NAM525" s="329"/>
      <c r="NAN525" s="329"/>
      <c r="NAO525" s="329"/>
      <c r="NAP525" s="329"/>
      <c r="NAQ525" s="329"/>
      <c r="NAR525" s="329"/>
      <c r="NAS525" s="329"/>
      <c r="NAT525" s="329"/>
      <c r="NAU525" s="329"/>
      <c r="NAV525" s="329"/>
      <c r="NAW525" s="329"/>
      <c r="NAX525" s="329"/>
      <c r="NAY525" s="329"/>
      <c r="NAZ525" s="329"/>
      <c r="NBA525" s="329"/>
      <c r="NBB525" s="329"/>
      <c r="NBC525" s="329"/>
      <c r="NBD525" s="329"/>
      <c r="NBE525" s="329"/>
      <c r="NBF525" s="329"/>
      <c r="NBG525" s="329"/>
      <c r="NBH525" s="329"/>
      <c r="NBI525" s="329"/>
      <c r="NBJ525" s="329"/>
      <c r="NBK525" s="329"/>
      <c r="NBL525" s="329"/>
      <c r="NBM525" s="329"/>
      <c r="NBN525" s="329"/>
      <c r="NBO525" s="329"/>
      <c r="NBP525" s="329"/>
      <c r="NBQ525" s="329"/>
      <c r="NBR525" s="329"/>
      <c r="NBS525" s="329"/>
      <c r="NBT525" s="329"/>
      <c r="NBU525" s="329"/>
      <c r="NBV525" s="329"/>
      <c r="NBW525" s="329"/>
      <c r="NBX525" s="329"/>
      <c r="NBY525" s="329"/>
      <c r="NBZ525" s="329"/>
      <c r="NCA525" s="329"/>
      <c r="NCB525" s="329"/>
      <c r="NCC525" s="329"/>
      <c r="NCD525" s="329"/>
      <c r="NCE525" s="329"/>
      <c r="NCF525" s="329"/>
      <c r="NCG525" s="329"/>
      <c r="NCH525" s="329"/>
      <c r="NCI525" s="329"/>
      <c r="NCJ525" s="329"/>
      <c r="NCK525" s="329"/>
      <c r="NCL525" s="329"/>
      <c r="NCM525" s="329"/>
      <c r="NCN525" s="329"/>
      <c r="NCO525" s="329"/>
      <c r="NCP525" s="329"/>
      <c r="NCQ525" s="329"/>
      <c r="NCR525" s="329"/>
      <c r="NCS525" s="329"/>
      <c r="NCT525" s="329"/>
      <c r="NCU525" s="329"/>
      <c r="NCV525" s="329"/>
      <c r="NCW525" s="329"/>
      <c r="NCX525" s="329"/>
      <c r="NCY525" s="329"/>
      <c r="NCZ525" s="329"/>
      <c r="NDA525" s="329"/>
      <c r="NDB525" s="329"/>
      <c r="NDC525" s="329"/>
      <c r="NDD525" s="329"/>
      <c r="NDE525" s="329"/>
      <c r="NDF525" s="329"/>
      <c r="NDG525" s="329"/>
      <c r="NDH525" s="329"/>
      <c r="NDI525" s="329"/>
      <c r="NDJ525" s="329"/>
      <c r="NDK525" s="329"/>
      <c r="NDL525" s="329"/>
      <c r="NDM525" s="329"/>
      <c r="NDN525" s="329"/>
      <c r="NDO525" s="329"/>
      <c r="NDP525" s="329"/>
      <c r="NDQ525" s="329"/>
      <c r="NDR525" s="329"/>
      <c r="NDS525" s="329"/>
      <c r="NDT525" s="329"/>
      <c r="NDU525" s="329"/>
      <c r="NDV525" s="329"/>
      <c r="NDW525" s="329"/>
      <c r="NDX525" s="329"/>
      <c r="NDY525" s="329"/>
      <c r="NDZ525" s="329"/>
      <c r="NEA525" s="329"/>
      <c r="NEB525" s="329"/>
      <c r="NEC525" s="329"/>
      <c r="NED525" s="329"/>
      <c r="NEE525" s="329"/>
      <c r="NEF525" s="329"/>
      <c r="NEG525" s="329"/>
      <c r="NEH525" s="329"/>
      <c r="NEI525" s="329"/>
      <c r="NEJ525" s="329"/>
      <c r="NEK525" s="329"/>
      <c r="NEL525" s="329"/>
      <c r="NEM525" s="329"/>
      <c r="NEN525" s="329"/>
      <c r="NEO525" s="329"/>
      <c r="NEP525" s="329"/>
      <c r="NEQ525" s="329"/>
      <c r="NER525" s="329"/>
      <c r="NES525" s="329"/>
      <c r="NET525" s="329"/>
      <c r="NEU525" s="329"/>
      <c r="NEV525" s="329"/>
      <c r="NEW525" s="329"/>
      <c r="NEX525" s="329"/>
      <c r="NEY525" s="329"/>
      <c r="NEZ525" s="329"/>
      <c r="NFA525" s="329"/>
      <c r="NFB525" s="329"/>
      <c r="NFC525" s="329"/>
      <c r="NFD525" s="329"/>
      <c r="NFE525" s="329"/>
      <c r="NFF525" s="329"/>
      <c r="NFG525" s="329"/>
      <c r="NFH525" s="329"/>
      <c r="NFI525" s="329"/>
      <c r="NFJ525" s="329"/>
      <c r="NFK525" s="329"/>
      <c r="NFL525" s="329"/>
      <c r="NFM525" s="329"/>
      <c r="NFN525" s="329"/>
      <c r="NFO525" s="329"/>
      <c r="NFP525" s="329"/>
      <c r="NFQ525" s="329"/>
      <c r="NFR525" s="329"/>
      <c r="NFS525" s="329"/>
      <c r="NFT525" s="329"/>
      <c r="NFU525" s="329"/>
      <c r="NFV525" s="329"/>
      <c r="NFW525" s="329"/>
      <c r="NFX525" s="329"/>
      <c r="NFY525" s="329"/>
      <c r="NFZ525" s="329"/>
      <c r="NGA525" s="329"/>
      <c r="NGB525" s="329"/>
      <c r="NGC525" s="329"/>
      <c r="NGD525" s="329"/>
      <c r="NGE525" s="329"/>
      <c r="NGF525" s="329"/>
      <c r="NGG525" s="329"/>
      <c r="NGH525" s="329"/>
      <c r="NGI525" s="329"/>
      <c r="NGJ525" s="329"/>
      <c r="NGK525" s="329"/>
      <c r="NGL525" s="329"/>
      <c r="NGM525" s="329"/>
      <c r="NGN525" s="329"/>
      <c r="NGO525" s="329"/>
      <c r="NGP525" s="329"/>
      <c r="NGQ525" s="329"/>
      <c r="NGR525" s="329"/>
      <c r="NGS525" s="329"/>
      <c r="NGT525" s="329"/>
      <c r="NGU525" s="329"/>
      <c r="NGV525" s="329"/>
      <c r="NGW525" s="329"/>
      <c r="NGX525" s="329"/>
      <c r="NGY525" s="329"/>
      <c r="NGZ525" s="329"/>
      <c r="NHA525" s="329"/>
      <c r="NHB525" s="329"/>
      <c r="NHC525" s="329"/>
      <c r="NHD525" s="329"/>
      <c r="NHE525" s="329"/>
      <c r="NHF525" s="329"/>
      <c r="NHG525" s="329"/>
      <c r="NHH525" s="329"/>
      <c r="NHI525" s="329"/>
      <c r="NHJ525" s="329"/>
      <c r="NHK525" s="329"/>
      <c r="NHL525" s="329"/>
      <c r="NHM525" s="329"/>
      <c r="NHN525" s="329"/>
      <c r="NHO525" s="329"/>
      <c r="NHP525" s="329"/>
      <c r="NHQ525" s="329"/>
      <c r="NHR525" s="329"/>
      <c r="NHS525" s="329"/>
      <c r="NHT525" s="329"/>
      <c r="NHU525" s="329"/>
      <c r="NHV525" s="329"/>
      <c r="NHW525" s="329"/>
      <c r="NHX525" s="329"/>
      <c r="NHY525" s="329"/>
      <c r="NHZ525" s="329"/>
      <c r="NIA525" s="329"/>
      <c r="NIB525" s="329"/>
      <c r="NIC525" s="329"/>
      <c r="NID525" s="329"/>
      <c r="NIE525" s="329"/>
      <c r="NIF525" s="329"/>
      <c r="NIG525" s="329"/>
      <c r="NIH525" s="329"/>
      <c r="NII525" s="329"/>
      <c r="NIJ525" s="329"/>
      <c r="NIK525" s="329"/>
      <c r="NIL525" s="329"/>
      <c r="NIM525" s="329"/>
      <c r="NIN525" s="329"/>
      <c r="NIO525" s="329"/>
      <c r="NIP525" s="329"/>
      <c r="NIQ525" s="329"/>
      <c r="NIR525" s="329"/>
      <c r="NIS525" s="329"/>
      <c r="NIT525" s="329"/>
      <c r="NIU525" s="329"/>
      <c r="NIV525" s="329"/>
      <c r="NIW525" s="329"/>
      <c r="NIX525" s="329"/>
      <c r="NIY525" s="329"/>
      <c r="NIZ525" s="329"/>
      <c r="NJA525" s="329"/>
      <c r="NJB525" s="329"/>
      <c r="NJC525" s="329"/>
      <c r="NJD525" s="329"/>
      <c r="NJE525" s="329"/>
      <c r="NJF525" s="329"/>
      <c r="NJG525" s="329"/>
      <c r="NJH525" s="329"/>
      <c r="NJI525" s="329"/>
      <c r="NJJ525" s="329"/>
      <c r="NJK525" s="329"/>
      <c r="NJL525" s="329"/>
      <c r="NJM525" s="329"/>
      <c r="NJN525" s="329"/>
      <c r="NJO525" s="329"/>
      <c r="NJP525" s="329"/>
      <c r="NJQ525" s="329"/>
      <c r="NJR525" s="329"/>
      <c r="NJS525" s="329"/>
      <c r="NJT525" s="329"/>
      <c r="NJU525" s="329"/>
      <c r="NJV525" s="329"/>
      <c r="NJW525" s="329"/>
      <c r="NJX525" s="329"/>
      <c r="NJY525" s="329"/>
      <c r="NJZ525" s="329"/>
      <c r="NKA525" s="329"/>
      <c r="NKB525" s="329"/>
      <c r="NKC525" s="329"/>
      <c r="NKD525" s="329"/>
      <c r="NKE525" s="329"/>
      <c r="NKF525" s="329"/>
      <c r="NKG525" s="329"/>
      <c r="NKH525" s="329"/>
      <c r="NKI525" s="329"/>
      <c r="NKJ525" s="329"/>
      <c r="NKK525" s="329"/>
      <c r="NKL525" s="329"/>
      <c r="NKM525" s="329"/>
      <c r="NKN525" s="329"/>
      <c r="NKO525" s="329"/>
      <c r="NKP525" s="329"/>
      <c r="NKQ525" s="329"/>
      <c r="NKR525" s="329"/>
      <c r="NKS525" s="329"/>
      <c r="NKT525" s="329"/>
      <c r="NKU525" s="329"/>
      <c r="NKV525" s="329"/>
      <c r="NKW525" s="329"/>
      <c r="NKX525" s="329"/>
      <c r="NKY525" s="329"/>
      <c r="NKZ525" s="329"/>
      <c r="NLA525" s="329"/>
      <c r="NLB525" s="329"/>
      <c r="NLC525" s="329"/>
      <c r="NLD525" s="329"/>
      <c r="NLE525" s="329"/>
      <c r="NLF525" s="329"/>
      <c r="NLG525" s="329"/>
      <c r="NLH525" s="329"/>
      <c r="NLI525" s="329"/>
      <c r="NLJ525" s="329"/>
      <c r="NLK525" s="329"/>
      <c r="NLL525" s="329"/>
      <c r="NLM525" s="329"/>
      <c r="NLN525" s="329"/>
      <c r="NLO525" s="329"/>
      <c r="NLP525" s="329"/>
      <c r="NLQ525" s="329"/>
      <c r="NLR525" s="329"/>
      <c r="NLS525" s="329"/>
      <c r="NLT525" s="329"/>
      <c r="NLU525" s="329"/>
      <c r="NLV525" s="329"/>
      <c r="NLW525" s="329"/>
      <c r="NLX525" s="329"/>
      <c r="NLY525" s="329"/>
      <c r="NLZ525" s="329"/>
      <c r="NMA525" s="329"/>
      <c r="NMB525" s="329"/>
      <c r="NMC525" s="329"/>
      <c r="NMD525" s="329"/>
      <c r="NME525" s="329"/>
      <c r="NMF525" s="329"/>
      <c r="NMG525" s="329"/>
      <c r="NMH525" s="329"/>
      <c r="NMI525" s="329"/>
      <c r="NMJ525" s="329"/>
      <c r="NMK525" s="329"/>
      <c r="NML525" s="329"/>
      <c r="NMM525" s="329"/>
      <c r="NMN525" s="329"/>
      <c r="NMO525" s="329"/>
      <c r="NMP525" s="329"/>
      <c r="NMQ525" s="329"/>
      <c r="NMR525" s="329"/>
      <c r="NMS525" s="329"/>
      <c r="NMT525" s="329"/>
      <c r="NMU525" s="329"/>
      <c r="NMV525" s="329"/>
      <c r="NMW525" s="329"/>
      <c r="NMX525" s="329"/>
      <c r="NMY525" s="329"/>
      <c r="NMZ525" s="329"/>
      <c r="NNA525" s="329"/>
      <c r="NNB525" s="329"/>
      <c r="NNC525" s="329"/>
      <c r="NND525" s="329"/>
      <c r="NNE525" s="329"/>
      <c r="NNF525" s="329"/>
      <c r="NNG525" s="329"/>
      <c r="NNH525" s="329"/>
      <c r="NNI525" s="329"/>
      <c r="NNJ525" s="329"/>
      <c r="NNK525" s="329"/>
      <c r="NNL525" s="329"/>
      <c r="NNM525" s="329"/>
      <c r="NNN525" s="329"/>
      <c r="NNO525" s="329"/>
      <c r="NNP525" s="329"/>
      <c r="NNQ525" s="329"/>
      <c r="NNR525" s="329"/>
      <c r="NNS525" s="329"/>
      <c r="NNT525" s="329"/>
      <c r="NNU525" s="329"/>
      <c r="NNV525" s="329"/>
      <c r="NNW525" s="329"/>
      <c r="NNX525" s="329"/>
      <c r="NNY525" s="329"/>
      <c r="NNZ525" s="329"/>
      <c r="NOA525" s="329"/>
      <c r="NOB525" s="329"/>
      <c r="NOC525" s="329"/>
      <c r="NOD525" s="329"/>
      <c r="NOE525" s="329"/>
      <c r="NOF525" s="329"/>
      <c r="NOG525" s="329"/>
      <c r="NOH525" s="329"/>
      <c r="NOI525" s="329"/>
      <c r="NOJ525" s="329"/>
      <c r="NOK525" s="329"/>
      <c r="NOL525" s="329"/>
      <c r="NOM525" s="329"/>
      <c r="NON525" s="329"/>
      <c r="NOO525" s="329"/>
      <c r="NOP525" s="329"/>
      <c r="NOQ525" s="329"/>
      <c r="NOR525" s="329"/>
      <c r="NOS525" s="329"/>
      <c r="NOT525" s="329"/>
      <c r="NOU525" s="329"/>
      <c r="NOV525" s="329"/>
      <c r="NOW525" s="329"/>
      <c r="NOX525" s="329"/>
      <c r="NOY525" s="329"/>
      <c r="NOZ525" s="329"/>
      <c r="NPA525" s="329"/>
      <c r="NPB525" s="329"/>
      <c r="NPC525" s="329"/>
      <c r="NPD525" s="329"/>
      <c r="NPE525" s="329"/>
      <c r="NPF525" s="329"/>
      <c r="NPG525" s="329"/>
      <c r="NPH525" s="329"/>
      <c r="NPI525" s="329"/>
      <c r="NPJ525" s="329"/>
      <c r="NPK525" s="329"/>
      <c r="NPL525" s="329"/>
      <c r="NPM525" s="329"/>
      <c r="NPN525" s="329"/>
      <c r="NPO525" s="329"/>
      <c r="NPP525" s="329"/>
      <c r="NPQ525" s="329"/>
      <c r="NPR525" s="329"/>
      <c r="NPS525" s="329"/>
      <c r="NPT525" s="329"/>
      <c r="NPU525" s="329"/>
      <c r="NPV525" s="329"/>
      <c r="NPW525" s="329"/>
      <c r="NPX525" s="329"/>
      <c r="NPY525" s="329"/>
      <c r="NPZ525" s="329"/>
      <c r="NQA525" s="329"/>
      <c r="NQB525" s="329"/>
      <c r="NQC525" s="329"/>
      <c r="NQD525" s="329"/>
      <c r="NQE525" s="329"/>
      <c r="NQF525" s="329"/>
      <c r="NQG525" s="329"/>
      <c r="NQH525" s="329"/>
      <c r="NQI525" s="329"/>
      <c r="NQJ525" s="329"/>
      <c r="NQK525" s="329"/>
      <c r="NQL525" s="329"/>
      <c r="NQM525" s="329"/>
      <c r="NQN525" s="329"/>
      <c r="NQO525" s="329"/>
      <c r="NQP525" s="329"/>
      <c r="NQQ525" s="329"/>
      <c r="NQR525" s="329"/>
      <c r="NQS525" s="329"/>
      <c r="NQT525" s="329"/>
      <c r="NQU525" s="329"/>
      <c r="NQV525" s="329"/>
      <c r="NQW525" s="329"/>
      <c r="NQX525" s="329"/>
      <c r="NQY525" s="329"/>
      <c r="NQZ525" s="329"/>
      <c r="NRA525" s="329"/>
      <c r="NRB525" s="329"/>
      <c r="NRC525" s="329"/>
      <c r="NRD525" s="329"/>
      <c r="NRE525" s="329"/>
      <c r="NRF525" s="329"/>
      <c r="NRG525" s="329"/>
      <c r="NRH525" s="329"/>
      <c r="NRI525" s="329"/>
      <c r="NRJ525" s="329"/>
      <c r="NRK525" s="329"/>
      <c r="NRL525" s="329"/>
      <c r="NRM525" s="329"/>
      <c r="NRN525" s="329"/>
      <c r="NRO525" s="329"/>
      <c r="NRP525" s="329"/>
      <c r="NRQ525" s="329"/>
      <c r="NRR525" s="329"/>
      <c r="NRS525" s="329"/>
      <c r="NRT525" s="329"/>
      <c r="NRU525" s="329"/>
      <c r="NRV525" s="329"/>
      <c r="NRW525" s="329"/>
      <c r="NRX525" s="329"/>
      <c r="NRY525" s="329"/>
      <c r="NRZ525" s="329"/>
      <c r="NSA525" s="329"/>
      <c r="NSB525" s="329"/>
      <c r="NSC525" s="329"/>
      <c r="NSD525" s="329"/>
      <c r="NSE525" s="329"/>
      <c r="NSF525" s="329"/>
      <c r="NSG525" s="329"/>
      <c r="NSH525" s="329"/>
      <c r="NSI525" s="329"/>
      <c r="NSJ525" s="329"/>
      <c r="NSK525" s="329"/>
      <c r="NSL525" s="329"/>
      <c r="NSM525" s="329"/>
      <c r="NSN525" s="329"/>
      <c r="NSO525" s="329"/>
      <c r="NSP525" s="329"/>
      <c r="NSQ525" s="329"/>
      <c r="NSR525" s="329"/>
      <c r="NSS525" s="329"/>
      <c r="NST525" s="329"/>
      <c r="NSU525" s="329"/>
      <c r="NSV525" s="329"/>
      <c r="NSW525" s="329"/>
      <c r="NSX525" s="329"/>
      <c r="NSY525" s="329"/>
      <c r="NSZ525" s="329"/>
      <c r="NTA525" s="329"/>
      <c r="NTB525" s="329"/>
      <c r="NTC525" s="329"/>
      <c r="NTD525" s="329"/>
      <c r="NTE525" s="329"/>
      <c r="NTF525" s="329"/>
      <c r="NTG525" s="329"/>
      <c r="NTH525" s="329"/>
      <c r="NTI525" s="329"/>
      <c r="NTJ525" s="329"/>
      <c r="NTK525" s="329"/>
      <c r="NTL525" s="329"/>
      <c r="NTM525" s="329"/>
      <c r="NTN525" s="329"/>
      <c r="NTO525" s="329"/>
      <c r="NTP525" s="329"/>
      <c r="NTQ525" s="329"/>
      <c r="NTR525" s="329"/>
      <c r="NTS525" s="329"/>
      <c r="NTT525" s="329"/>
      <c r="NTU525" s="329"/>
      <c r="NTV525" s="329"/>
      <c r="NTW525" s="329"/>
      <c r="NTX525" s="329"/>
      <c r="NTY525" s="329"/>
      <c r="NTZ525" s="329"/>
      <c r="NUA525" s="329"/>
      <c r="NUB525" s="329"/>
      <c r="NUC525" s="329"/>
      <c r="NUD525" s="329"/>
      <c r="NUE525" s="329"/>
      <c r="NUF525" s="329"/>
      <c r="NUG525" s="329"/>
      <c r="NUH525" s="329"/>
      <c r="NUI525" s="329"/>
      <c r="NUJ525" s="329"/>
      <c r="NUK525" s="329"/>
      <c r="NUL525" s="329"/>
      <c r="NUM525" s="329"/>
      <c r="NUN525" s="329"/>
      <c r="NUO525" s="329"/>
      <c r="NUP525" s="329"/>
      <c r="NUQ525" s="329"/>
      <c r="NUR525" s="329"/>
      <c r="NUS525" s="329"/>
      <c r="NUT525" s="329"/>
      <c r="NUU525" s="329"/>
      <c r="NUV525" s="329"/>
      <c r="NUW525" s="329"/>
      <c r="NUX525" s="329"/>
      <c r="NUY525" s="329"/>
      <c r="NUZ525" s="329"/>
      <c r="NVA525" s="329"/>
      <c r="NVB525" s="329"/>
      <c r="NVC525" s="329"/>
      <c r="NVD525" s="329"/>
      <c r="NVE525" s="329"/>
      <c r="NVF525" s="329"/>
      <c r="NVG525" s="329"/>
      <c r="NVH525" s="329"/>
      <c r="NVI525" s="329"/>
      <c r="NVJ525" s="329"/>
      <c r="NVK525" s="329"/>
      <c r="NVL525" s="329"/>
      <c r="NVM525" s="329"/>
      <c r="NVN525" s="329"/>
      <c r="NVO525" s="329"/>
      <c r="NVP525" s="329"/>
      <c r="NVQ525" s="329"/>
      <c r="NVR525" s="329"/>
      <c r="NVS525" s="329"/>
      <c r="NVT525" s="329"/>
      <c r="NVU525" s="329"/>
      <c r="NVV525" s="329"/>
      <c r="NVW525" s="329"/>
      <c r="NVX525" s="329"/>
      <c r="NVY525" s="329"/>
      <c r="NVZ525" s="329"/>
      <c r="NWA525" s="329"/>
      <c r="NWB525" s="329"/>
      <c r="NWC525" s="329"/>
      <c r="NWD525" s="329"/>
      <c r="NWE525" s="329"/>
      <c r="NWF525" s="329"/>
      <c r="NWG525" s="329"/>
      <c r="NWH525" s="329"/>
      <c r="NWI525" s="329"/>
      <c r="NWJ525" s="329"/>
      <c r="NWK525" s="329"/>
      <c r="NWL525" s="329"/>
      <c r="NWM525" s="329"/>
      <c r="NWN525" s="329"/>
      <c r="NWO525" s="329"/>
      <c r="NWP525" s="329"/>
      <c r="NWQ525" s="329"/>
      <c r="NWR525" s="329"/>
      <c r="NWS525" s="329"/>
      <c r="NWT525" s="329"/>
      <c r="NWU525" s="329"/>
      <c r="NWV525" s="329"/>
      <c r="NWW525" s="329"/>
      <c r="NWX525" s="329"/>
      <c r="NWY525" s="329"/>
      <c r="NWZ525" s="329"/>
      <c r="NXA525" s="329"/>
      <c r="NXB525" s="329"/>
      <c r="NXC525" s="329"/>
      <c r="NXD525" s="329"/>
      <c r="NXE525" s="329"/>
      <c r="NXF525" s="329"/>
      <c r="NXG525" s="329"/>
      <c r="NXH525" s="329"/>
      <c r="NXI525" s="329"/>
      <c r="NXJ525" s="329"/>
      <c r="NXK525" s="329"/>
      <c r="NXL525" s="329"/>
      <c r="NXM525" s="329"/>
      <c r="NXN525" s="329"/>
      <c r="NXO525" s="329"/>
      <c r="NXP525" s="329"/>
      <c r="NXQ525" s="329"/>
      <c r="NXR525" s="329"/>
      <c r="NXS525" s="329"/>
      <c r="NXT525" s="329"/>
      <c r="NXU525" s="329"/>
      <c r="NXV525" s="329"/>
      <c r="NXW525" s="329"/>
      <c r="NXX525" s="329"/>
      <c r="NXY525" s="329"/>
      <c r="NXZ525" s="329"/>
      <c r="NYA525" s="329"/>
      <c r="NYB525" s="329"/>
      <c r="NYC525" s="329"/>
      <c r="NYD525" s="329"/>
      <c r="NYE525" s="329"/>
      <c r="NYF525" s="329"/>
      <c r="NYG525" s="329"/>
      <c r="NYH525" s="329"/>
      <c r="NYI525" s="329"/>
      <c r="NYJ525" s="329"/>
      <c r="NYK525" s="329"/>
      <c r="NYL525" s="329"/>
      <c r="NYM525" s="329"/>
      <c r="NYN525" s="329"/>
      <c r="NYO525" s="329"/>
      <c r="NYP525" s="329"/>
      <c r="NYQ525" s="329"/>
      <c r="NYR525" s="329"/>
      <c r="NYS525" s="329"/>
      <c r="NYT525" s="329"/>
      <c r="NYU525" s="329"/>
      <c r="NYV525" s="329"/>
      <c r="NYW525" s="329"/>
      <c r="NYX525" s="329"/>
      <c r="NYY525" s="329"/>
      <c r="NYZ525" s="329"/>
      <c r="NZA525" s="329"/>
      <c r="NZB525" s="329"/>
      <c r="NZC525" s="329"/>
      <c r="NZD525" s="329"/>
      <c r="NZE525" s="329"/>
      <c r="NZF525" s="329"/>
      <c r="NZG525" s="329"/>
      <c r="NZH525" s="329"/>
      <c r="NZI525" s="329"/>
      <c r="NZJ525" s="329"/>
      <c r="NZK525" s="329"/>
      <c r="NZL525" s="329"/>
      <c r="NZM525" s="329"/>
      <c r="NZN525" s="329"/>
      <c r="NZO525" s="329"/>
      <c r="NZP525" s="329"/>
      <c r="NZQ525" s="329"/>
      <c r="NZR525" s="329"/>
      <c r="NZS525" s="329"/>
      <c r="NZT525" s="329"/>
      <c r="NZU525" s="329"/>
      <c r="NZV525" s="329"/>
      <c r="NZW525" s="329"/>
      <c r="NZX525" s="329"/>
      <c r="NZY525" s="329"/>
      <c r="NZZ525" s="329"/>
      <c r="OAA525" s="329"/>
      <c r="OAB525" s="329"/>
      <c r="OAC525" s="329"/>
      <c r="OAD525" s="329"/>
      <c r="OAE525" s="329"/>
      <c r="OAF525" s="329"/>
      <c r="OAG525" s="329"/>
      <c r="OAH525" s="329"/>
      <c r="OAI525" s="329"/>
      <c r="OAJ525" s="329"/>
      <c r="OAK525" s="329"/>
      <c r="OAL525" s="329"/>
      <c r="OAM525" s="329"/>
      <c r="OAN525" s="329"/>
      <c r="OAO525" s="329"/>
      <c r="OAP525" s="329"/>
      <c r="OAQ525" s="329"/>
      <c r="OAR525" s="329"/>
      <c r="OAS525" s="329"/>
      <c r="OAT525" s="329"/>
      <c r="OAU525" s="329"/>
      <c r="OAV525" s="329"/>
      <c r="OAW525" s="329"/>
      <c r="OAX525" s="329"/>
      <c r="OAY525" s="329"/>
      <c r="OAZ525" s="329"/>
      <c r="OBA525" s="329"/>
      <c r="OBB525" s="329"/>
      <c r="OBC525" s="329"/>
      <c r="OBD525" s="329"/>
      <c r="OBE525" s="329"/>
      <c r="OBF525" s="329"/>
      <c r="OBG525" s="329"/>
      <c r="OBH525" s="329"/>
      <c r="OBI525" s="329"/>
      <c r="OBJ525" s="329"/>
      <c r="OBK525" s="329"/>
      <c r="OBL525" s="329"/>
      <c r="OBM525" s="329"/>
      <c r="OBN525" s="329"/>
      <c r="OBO525" s="329"/>
      <c r="OBP525" s="329"/>
      <c r="OBQ525" s="329"/>
      <c r="OBR525" s="329"/>
      <c r="OBS525" s="329"/>
      <c r="OBT525" s="329"/>
      <c r="OBU525" s="329"/>
      <c r="OBV525" s="329"/>
      <c r="OBW525" s="329"/>
      <c r="OBX525" s="329"/>
      <c r="OBY525" s="329"/>
      <c r="OBZ525" s="329"/>
      <c r="OCA525" s="329"/>
      <c r="OCB525" s="329"/>
      <c r="OCC525" s="329"/>
      <c r="OCD525" s="329"/>
      <c r="OCE525" s="329"/>
      <c r="OCF525" s="329"/>
      <c r="OCG525" s="329"/>
      <c r="OCH525" s="329"/>
      <c r="OCI525" s="329"/>
      <c r="OCJ525" s="329"/>
      <c r="OCK525" s="329"/>
      <c r="OCL525" s="329"/>
      <c r="OCM525" s="329"/>
      <c r="OCN525" s="329"/>
      <c r="OCO525" s="329"/>
      <c r="OCP525" s="329"/>
      <c r="OCQ525" s="329"/>
      <c r="OCR525" s="329"/>
      <c r="OCS525" s="329"/>
      <c r="OCT525" s="329"/>
      <c r="OCU525" s="329"/>
      <c r="OCV525" s="329"/>
      <c r="OCW525" s="329"/>
      <c r="OCX525" s="329"/>
      <c r="OCY525" s="329"/>
      <c r="OCZ525" s="329"/>
      <c r="ODA525" s="329"/>
      <c r="ODB525" s="329"/>
      <c r="ODC525" s="329"/>
      <c r="ODD525" s="329"/>
      <c r="ODE525" s="329"/>
      <c r="ODF525" s="329"/>
      <c r="ODG525" s="329"/>
      <c r="ODH525" s="329"/>
      <c r="ODI525" s="329"/>
      <c r="ODJ525" s="329"/>
      <c r="ODK525" s="329"/>
      <c r="ODL525" s="329"/>
      <c r="ODM525" s="329"/>
      <c r="ODN525" s="329"/>
      <c r="ODO525" s="329"/>
      <c r="ODP525" s="329"/>
      <c r="ODQ525" s="329"/>
      <c r="ODR525" s="329"/>
      <c r="ODS525" s="329"/>
      <c r="ODT525" s="329"/>
      <c r="ODU525" s="329"/>
      <c r="ODV525" s="329"/>
      <c r="ODW525" s="329"/>
      <c r="ODX525" s="329"/>
      <c r="ODY525" s="329"/>
      <c r="ODZ525" s="329"/>
      <c r="OEA525" s="329"/>
      <c r="OEB525" s="329"/>
      <c r="OEC525" s="329"/>
      <c r="OED525" s="329"/>
      <c r="OEE525" s="329"/>
      <c r="OEF525" s="329"/>
      <c r="OEG525" s="329"/>
      <c r="OEH525" s="329"/>
      <c r="OEI525" s="329"/>
      <c r="OEJ525" s="329"/>
      <c r="OEK525" s="329"/>
      <c r="OEL525" s="329"/>
      <c r="OEM525" s="329"/>
      <c r="OEN525" s="329"/>
      <c r="OEO525" s="329"/>
      <c r="OEP525" s="329"/>
      <c r="OEQ525" s="329"/>
      <c r="OER525" s="329"/>
      <c r="OES525" s="329"/>
      <c r="OET525" s="329"/>
      <c r="OEU525" s="329"/>
      <c r="OEV525" s="329"/>
      <c r="OEW525" s="329"/>
      <c r="OEX525" s="329"/>
      <c r="OEY525" s="329"/>
      <c r="OEZ525" s="329"/>
      <c r="OFA525" s="329"/>
      <c r="OFB525" s="329"/>
      <c r="OFC525" s="329"/>
      <c r="OFD525" s="329"/>
      <c r="OFE525" s="329"/>
      <c r="OFF525" s="329"/>
      <c r="OFG525" s="329"/>
      <c r="OFH525" s="329"/>
      <c r="OFI525" s="329"/>
      <c r="OFJ525" s="329"/>
      <c r="OFK525" s="329"/>
      <c r="OFL525" s="329"/>
      <c r="OFM525" s="329"/>
      <c r="OFN525" s="329"/>
      <c r="OFO525" s="329"/>
      <c r="OFP525" s="329"/>
      <c r="OFQ525" s="329"/>
      <c r="OFR525" s="329"/>
      <c r="OFS525" s="329"/>
      <c r="OFT525" s="329"/>
      <c r="OFU525" s="329"/>
      <c r="OFV525" s="329"/>
      <c r="OFW525" s="329"/>
      <c r="OFX525" s="329"/>
      <c r="OFY525" s="329"/>
      <c r="OFZ525" s="329"/>
      <c r="OGA525" s="329"/>
      <c r="OGB525" s="329"/>
      <c r="OGC525" s="329"/>
      <c r="OGD525" s="329"/>
      <c r="OGE525" s="329"/>
      <c r="OGF525" s="329"/>
      <c r="OGG525" s="329"/>
      <c r="OGH525" s="329"/>
      <c r="OGI525" s="329"/>
      <c r="OGJ525" s="329"/>
      <c r="OGK525" s="329"/>
      <c r="OGL525" s="329"/>
      <c r="OGM525" s="329"/>
      <c r="OGN525" s="329"/>
      <c r="OGO525" s="329"/>
      <c r="OGP525" s="329"/>
      <c r="OGQ525" s="329"/>
      <c r="OGR525" s="329"/>
      <c r="OGS525" s="329"/>
      <c r="OGT525" s="329"/>
      <c r="OGU525" s="329"/>
      <c r="OGV525" s="329"/>
      <c r="OGW525" s="329"/>
      <c r="OGX525" s="329"/>
      <c r="OGY525" s="329"/>
      <c r="OGZ525" s="329"/>
      <c r="OHA525" s="329"/>
      <c r="OHB525" s="329"/>
      <c r="OHC525" s="329"/>
      <c r="OHD525" s="329"/>
      <c r="OHE525" s="329"/>
      <c r="OHF525" s="329"/>
      <c r="OHG525" s="329"/>
      <c r="OHH525" s="329"/>
      <c r="OHI525" s="329"/>
      <c r="OHJ525" s="329"/>
      <c r="OHK525" s="329"/>
      <c r="OHL525" s="329"/>
      <c r="OHM525" s="329"/>
      <c r="OHN525" s="329"/>
      <c r="OHO525" s="329"/>
      <c r="OHP525" s="329"/>
      <c r="OHQ525" s="329"/>
      <c r="OHR525" s="329"/>
      <c r="OHS525" s="329"/>
      <c r="OHT525" s="329"/>
      <c r="OHU525" s="329"/>
      <c r="OHV525" s="329"/>
      <c r="OHW525" s="329"/>
      <c r="OHX525" s="329"/>
      <c r="OHY525" s="329"/>
      <c r="OHZ525" s="329"/>
      <c r="OIA525" s="329"/>
      <c r="OIB525" s="329"/>
      <c r="OIC525" s="329"/>
      <c r="OID525" s="329"/>
      <c r="OIE525" s="329"/>
      <c r="OIF525" s="329"/>
      <c r="OIG525" s="329"/>
      <c r="OIH525" s="329"/>
      <c r="OII525" s="329"/>
      <c r="OIJ525" s="329"/>
      <c r="OIK525" s="329"/>
      <c r="OIL525" s="329"/>
      <c r="OIM525" s="329"/>
      <c r="OIN525" s="329"/>
      <c r="OIO525" s="329"/>
      <c r="OIP525" s="329"/>
      <c r="OIQ525" s="329"/>
      <c r="OIR525" s="329"/>
      <c r="OIS525" s="329"/>
      <c r="OIT525" s="329"/>
      <c r="OIU525" s="329"/>
      <c r="OIV525" s="329"/>
      <c r="OIW525" s="329"/>
      <c r="OIX525" s="329"/>
      <c r="OIY525" s="329"/>
      <c r="OIZ525" s="329"/>
      <c r="OJA525" s="329"/>
      <c r="OJB525" s="329"/>
      <c r="OJC525" s="329"/>
      <c r="OJD525" s="329"/>
      <c r="OJE525" s="329"/>
      <c r="OJF525" s="329"/>
      <c r="OJG525" s="329"/>
      <c r="OJH525" s="329"/>
      <c r="OJI525" s="329"/>
      <c r="OJJ525" s="329"/>
      <c r="OJK525" s="329"/>
      <c r="OJL525" s="329"/>
      <c r="OJM525" s="329"/>
      <c r="OJN525" s="329"/>
      <c r="OJO525" s="329"/>
      <c r="OJP525" s="329"/>
      <c r="OJQ525" s="329"/>
      <c r="OJR525" s="329"/>
      <c r="OJS525" s="329"/>
      <c r="OJT525" s="329"/>
      <c r="OJU525" s="329"/>
      <c r="OJV525" s="329"/>
      <c r="OJW525" s="329"/>
      <c r="OJX525" s="329"/>
      <c r="OJY525" s="329"/>
      <c r="OJZ525" s="329"/>
      <c r="OKA525" s="329"/>
      <c r="OKB525" s="329"/>
      <c r="OKC525" s="329"/>
      <c r="OKD525" s="329"/>
      <c r="OKE525" s="329"/>
      <c r="OKF525" s="329"/>
      <c r="OKG525" s="329"/>
      <c r="OKH525" s="329"/>
      <c r="OKI525" s="329"/>
      <c r="OKJ525" s="329"/>
      <c r="OKK525" s="329"/>
      <c r="OKL525" s="329"/>
      <c r="OKM525" s="329"/>
      <c r="OKN525" s="329"/>
      <c r="OKO525" s="329"/>
      <c r="OKP525" s="329"/>
      <c r="OKQ525" s="329"/>
      <c r="OKR525" s="329"/>
      <c r="OKS525" s="329"/>
      <c r="OKT525" s="329"/>
      <c r="OKU525" s="329"/>
      <c r="OKV525" s="329"/>
      <c r="OKW525" s="329"/>
      <c r="OKX525" s="329"/>
      <c r="OKY525" s="329"/>
      <c r="OKZ525" s="329"/>
      <c r="OLA525" s="329"/>
      <c r="OLB525" s="329"/>
      <c r="OLC525" s="329"/>
      <c r="OLD525" s="329"/>
      <c r="OLE525" s="329"/>
      <c r="OLF525" s="329"/>
      <c r="OLG525" s="329"/>
      <c r="OLH525" s="329"/>
      <c r="OLI525" s="329"/>
      <c r="OLJ525" s="329"/>
      <c r="OLK525" s="329"/>
      <c r="OLL525" s="329"/>
      <c r="OLM525" s="329"/>
      <c r="OLN525" s="329"/>
      <c r="OLO525" s="329"/>
      <c r="OLP525" s="329"/>
      <c r="OLQ525" s="329"/>
      <c r="OLR525" s="329"/>
      <c r="OLS525" s="329"/>
      <c r="OLT525" s="329"/>
      <c r="OLU525" s="329"/>
      <c r="OLV525" s="329"/>
      <c r="OLW525" s="329"/>
      <c r="OLX525" s="329"/>
      <c r="OLY525" s="329"/>
      <c r="OLZ525" s="329"/>
      <c r="OMA525" s="329"/>
      <c r="OMB525" s="329"/>
      <c r="OMC525" s="329"/>
      <c r="OMD525" s="329"/>
      <c r="OME525" s="329"/>
      <c r="OMF525" s="329"/>
      <c r="OMG525" s="329"/>
      <c r="OMH525" s="329"/>
      <c r="OMI525" s="329"/>
      <c r="OMJ525" s="329"/>
      <c r="OMK525" s="329"/>
      <c r="OML525" s="329"/>
      <c r="OMM525" s="329"/>
      <c r="OMN525" s="329"/>
      <c r="OMO525" s="329"/>
      <c r="OMP525" s="329"/>
      <c r="OMQ525" s="329"/>
      <c r="OMR525" s="329"/>
      <c r="OMS525" s="329"/>
      <c r="OMT525" s="329"/>
      <c r="OMU525" s="329"/>
      <c r="OMV525" s="329"/>
      <c r="OMW525" s="329"/>
      <c r="OMX525" s="329"/>
      <c r="OMY525" s="329"/>
      <c r="OMZ525" s="329"/>
      <c r="ONA525" s="329"/>
      <c r="ONB525" s="329"/>
      <c r="ONC525" s="329"/>
      <c r="OND525" s="329"/>
      <c r="ONE525" s="329"/>
      <c r="ONF525" s="329"/>
      <c r="ONG525" s="329"/>
      <c r="ONH525" s="329"/>
      <c r="ONI525" s="329"/>
      <c r="ONJ525" s="329"/>
      <c r="ONK525" s="329"/>
      <c r="ONL525" s="329"/>
      <c r="ONM525" s="329"/>
      <c r="ONN525" s="329"/>
      <c r="ONO525" s="329"/>
      <c r="ONP525" s="329"/>
      <c r="ONQ525" s="329"/>
      <c r="ONR525" s="329"/>
      <c r="ONS525" s="329"/>
      <c r="ONT525" s="329"/>
      <c r="ONU525" s="329"/>
      <c r="ONV525" s="329"/>
      <c r="ONW525" s="329"/>
      <c r="ONX525" s="329"/>
      <c r="ONY525" s="329"/>
      <c r="ONZ525" s="329"/>
      <c r="OOA525" s="329"/>
      <c r="OOB525" s="329"/>
      <c r="OOC525" s="329"/>
      <c r="OOD525" s="329"/>
      <c r="OOE525" s="329"/>
      <c r="OOF525" s="329"/>
      <c r="OOG525" s="329"/>
      <c r="OOH525" s="329"/>
      <c r="OOI525" s="329"/>
      <c r="OOJ525" s="329"/>
      <c r="OOK525" s="329"/>
      <c r="OOL525" s="329"/>
      <c r="OOM525" s="329"/>
      <c r="OON525" s="329"/>
      <c r="OOO525" s="329"/>
      <c r="OOP525" s="329"/>
      <c r="OOQ525" s="329"/>
      <c r="OOR525" s="329"/>
      <c r="OOS525" s="329"/>
      <c r="OOT525" s="329"/>
      <c r="OOU525" s="329"/>
      <c r="OOV525" s="329"/>
      <c r="OOW525" s="329"/>
      <c r="OOX525" s="329"/>
      <c r="OOY525" s="329"/>
      <c r="OOZ525" s="329"/>
      <c r="OPA525" s="329"/>
      <c r="OPB525" s="329"/>
      <c r="OPC525" s="329"/>
      <c r="OPD525" s="329"/>
      <c r="OPE525" s="329"/>
      <c r="OPF525" s="329"/>
      <c r="OPG525" s="329"/>
      <c r="OPH525" s="329"/>
      <c r="OPI525" s="329"/>
      <c r="OPJ525" s="329"/>
      <c r="OPK525" s="329"/>
      <c r="OPL525" s="329"/>
      <c r="OPM525" s="329"/>
      <c r="OPN525" s="329"/>
      <c r="OPO525" s="329"/>
      <c r="OPP525" s="329"/>
      <c r="OPQ525" s="329"/>
      <c r="OPR525" s="329"/>
      <c r="OPS525" s="329"/>
      <c r="OPT525" s="329"/>
      <c r="OPU525" s="329"/>
      <c r="OPV525" s="329"/>
      <c r="OPW525" s="329"/>
      <c r="OPX525" s="329"/>
      <c r="OPY525" s="329"/>
      <c r="OPZ525" s="329"/>
      <c r="OQA525" s="329"/>
      <c r="OQB525" s="329"/>
      <c r="OQC525" s="329"/>
      <c r="OQD525" s="329"/>
      <c r="OQE525" s="329"/>
      <c r="OQF525" s="329"/>
      <c r="OQG525" s="329"/>
      <c r="OQH525" s="329"/>
      <c r="OQI525" s="329"/>
      <c r="OQJ525" s="329"/>
      <c r="OQK525" s="329"/>
      <c r="OQL525" s="329"/>
      <c r="OQM525" s="329"/>
      <c r="OQN525" s="329"/>
      <c r="OQO525" s="329"/>
      <c r="OQP525" s="329"/>
      <c r="OQQ525" s="329"/>
      <c r="OQR525" s="329"/>
      <c r="OQS525" s="329"/>
      <c r="OQT525" s="329"/>
      <c r="OQU525" s="329"/>
      <c r="OQV525" s="329"/>
      <c r="OQW525" s="329"/>
      <c r="OQX525" s="329"/>
      <c r="OQY525" s="329"/>
      <c r="OQZ525" s="329"/>
      <c r="ORA525" s="329"/>
      <c r="ORB525" s="329"/>
      <c r="ORC525" s="329"/>
      <c r="ORD525" s="329"/>
      <c r="ORE525" s="329"/>
      <c r="ORF525" s="329"/>
      <c r="ORG525" s="329"/>
      <c r="ORH525" s="329"/>
      <c r="ORI525" s="329"/>
      <c r="ORJ525" s="329"/>
      <c r="ORK525" s="329"/>
      <c r="ORL525" s="329"/>
      <c r="ORM525" s="329"/>
      <c r="ORN525" s="329"/>
      <c r="ORO525" s="329"/>
      <c r="ORP525" s="329"/>
      <c r="ORQ525" s="329"/>
      <c r="ORR525" s="329"/>
      <c r="ORS525" s="329"/>
      <c r="ORT525" s="329"/>
      <c r="ORU525" s="329"/>
      <c r="ORV525" s="329"/>
      <c r="ORW525" s="329"/>
      <c r="ORX525" s="329"/>
      <c r="ORY525" s="329"/>
      <c r="ORZ525" s="329"/>
      <c r="OSA525" s="329"/>
      <c r="OSB525" s="329"/>
      <c r="OSC525" s="329"/>
      <c r="OSD525" s="329"/>
      <c r="OSE525" s="329"/>
      <c r="OSF525" s="329"/>
      <c r="OSG525" s="329"/>
      <c r="OSH525" s="329"/>
      <c r="OSI525" s="329"/>
      <c r="OSJ525" s="329"/>
      <c r="OSK525" s="329"/>
      <c r="OSL525" s="329"/>
      <c r="OSM525" s="329"/>
      <c r="OSN525" s="329"/>
      <c r="OSO525" s="329"/>
      <c r="OSP525" s="329"/>
      <c r="OSQ525" s="329"/>
      <c r="OSR525" s="329"/>
      <c r="OSS525" s="329"/>
      <c r="OST525" s="329"/>
      <c r="OSU525" s="329"/>
      <c r="OSV525" s="329"/>
      <c r="OSW525" s="329"/>
      <c r="OSX525" s="329"/>
      <c r="OSY525" s="329"/>
      <c r="OSZ525" s="329"/>
      <c r="OTA525" s="329"/>
      <c r="OTB525" s="329"/>
      <c r="OTC525" s="329"/>
      <c r="OTD525" s="329"/>
      <c r="OTE525" s="329"/>
      <c r="OTF525" s="329"/>
      <c r="OTG525" s="329"/>
      <c r="OTH525" s="329"/>
      <c r="OTI525" s="329"/>
      <c r="OTJ525" s="329"/>
      <c r="OTK525" s="329"/>
      <c r="OTL525" s="329"/>
      <c r="OTM525" s="329"/>
      <c r="OTN525" s="329"/>
      <c r="OTO525" s="329"/>
      <c r="OTP525" s="329"/>
      <c r="OTQ525" s="329"/>
      <c r="OTR525" s="329"/>
      <c r="OTS525" s="329"/>
      <c r="OTT525" s="329"/>
      <c r="OTU525" s="329"/>
      <c r="OTV525" s="329"/>
      <c r="OTW525" s="329"/>
      <c r="OTX525" s="329"/>
      <c r="OTY525" s="329"/>
      <c r="OTZ525" s="329"/>
      <c r="OUA525" s="329"/>
      <c r="OUB525" s="329"/>
      <c r="OUC525" s="329"/>
      <c r="OUD525" s="329"/>
      <c r="OUE525" s="329"/>
      <c r="OUF525" s="329"/>
      <c r="OUG525" s="329"/>
      <c r="OUH525" s="329"/>
      <c r="OUI525" s="329"/>
      <c r="OUJ525" s="329"/>
      <c r="OUK525" s="329"/>
      <c r="OUL525" s="329"/>
      <c r="OUM525" s="329"/>
      <c r="OUN525" s="329"/>
      <c r="OUO525" s="329"/>
      <c r="OUP525" s="329"/>
      <c r="OUQ525" s="329"/>
      <c r="OUR525" s="329"/>
      <c r="OUS525" s="329"/>
      <c r="OUT525" s="329"/>
      <c r="OUU525" s="329"/>
      <c r="OUV525" s="329"/>
      <c r="OUW525" s="329"/>
      <c r="OUX525" s="329"/>
      <c r="OUY525" s="329"/>
      <c r="OUZ525" s="329"/>
      <c r="OVA525" s="329"/>
      <c r="OVB525" s="329"/>
      <c r="OVC525" s="329"/>
      <c r="OVD525" s="329"/>
      <c r="OVE525" s="329"/>
      <c r="OVF525" s="329"/>
      <c r="OVG525" s="329"/>
      <c r="OVH525" s="329"/>
      <c r="OVI525" s="329"/>
      <c r="OVJ525" s="329"/>
      <c r="OVK525" s="329"/>
      <c r="OVL525" s="329"/>
      <c r="OVM525" s="329"/>
      <c r="OVN525" s="329"/>
      <c r="OVO525" s="329"/>
      <c r="OVP525" s="329"/>
      <c r="OVQ525" s="329"/>
      <c r="OVR525" s="329"/>
      <c r="OVS525" s="329"/>
      <c r="OVT525" s="329"/>
      <c r="OVU525" s="329"/>
      <c r="OVV525" s="329"/>
      <c r="OVW525" s="329"/>
      <c r="OVX525" s="329"/>
      <c r="OVY525" s="329"/>
      <c r="OVZ525" s="329"/>
      <c r="OWA525" s="329"/>
      <c r="OWB525" s="329"/>
      <c r="OWC525" s="329"/>
      <c r="OWD525" s="329"/>
      <c r="OWE525" s="329"/>
      <c r="OWF525" s="329"/>
      <c r="OWG525" s="329"/>
      <c r="OWH525" s="329"/>
      <c r="OWI525" s="329"/>
      <c r="OWJ525" s="329"/>
      <c r="OWK525" s="329"/>
      <c r="OWL525" s="329"/>
      <c r="OWM525" s="329"/>
      <c r="OWN525" s="329"/>
      <c r="OWO525" s="329"/>
      <c r="OWP525" s="329"/>
      <c r="OWQ525" s="329"/>
      <c r="OWR525" s="329"/>
      <c r="OWS525" s="329"/>
      <c r="OWT525" s="329"/>
      <c r="OWU525" s="329"/>
      <c r="OWV525" s="329"/>
      <c r="OWW525" s="329"/>
      <c r="OWX525" s="329"/>
      <c r="OWY525" s="329"/>
      <c r="OWZ525" s="329"/>
      <c r="OXA525" s="329"/>
      <c r="OXB525" s="329"/>
      <c r="OXC525" s="329"/>
      <c r="OXD525" s="329"/>
      <c r="OXE525" s="329"/>
      <c r="OXF525" s="329"/>
      <c r="OXG525" s="329"/>
      <c r="OXH525" s="329"/>
      <c r="OXI525" s="329"/>
      <c r="OXJ525" s="329"/>
      <c r="OXK525" s="329"/>
      <c r="OXL525" s="329"/>
      <c r="OXM525" s="329"/>
      <c r="OXN525" s="329"/>
      <c r="OXO525" s="329"/>
      <c r="OXP525" s="329"/>
      <c r="OXQ525" s="329"/>
      <c r="OXR525" s="329"/>
      <c r="OXS525" s="329"/>
      <c r="OXT525" s="329"/>
      <c r="OXU525" s="329"/>
      <c r="OXV525" s="329"/>
      <c r="OXW525" s="329"/>
      <c r="OXX525" s="329"/>
      <c r="OXY525" s="329"/>
      <c r="OXZ525" s="329"/>
      <c r="OYA525" s="329"/>
      <c r="OYB525" s="329"/>
      <c r="OYC525" s="329"/>
      <c r="OYD525" s="329"/>
      <c r="OYE525" s="329"/>
      <c r="OYF525" s="329"/>
      <c r="OYG525" s="329"/>
      <c r="OYH525" s="329"/>
      <c r="OYI525" s="329"/>
      <c r="OYJ525" s="329"/>
      <c r="OYK525" s="329"/>
      <c r="OYL525" s="329"/>
      <c r="OYM525" s="329"/>
      <c r="OYN525" s="329"/>
      <c r="OYO525" s="329"/>
      <c r="OYP525" s="329"/>
      <c r="OYQ525" s="329"/>
      <c r="OYR525" s="329"/>
      <c r="OYS525" s="329"/>
      <c r="OYT525" s="329"/>
      <c r="OYU525" s="329"/>
      <c r="OYV525" s="329"/>
      <c r="OYW525" s="329"/>
      <c r="OYX525" s="329"/>
      <c r="OYY525" s="329"/>
      <c r="OYZ525" s="329"/>
      <c r="OZA525" s="329"/>
      <c r="OZB525" s="329"/>
      <c r="OZC525" s="329"/>
      <c r="OZD525" s="329"/>
      <c r="OZE525" s="329"/>
      <c r="OZF525" s="329"/>
      <c r="OZG525" s="329"/>
      <c r="OZH525" s="329"/>
      <c r="OZI525" s="329"/>
      <c r="OZJ525" s="329"/>
      <c r="OZK525" s="329"/>
      <c r="OZL525" s="329"/>
      <c r="OZM525" s="329"/>
      <c r="OZN525" s="329"/>
      <c r="OZO525" s="329"/>
      <c r="OZP525" s="329"/>
      <c r="OZQ525" s="329"/>
      <c r="OZR525" s="329"/>
      <c r="OZS525" s="329"/>
      <c r="OZT525" s="329"/>
      <c r="OZU525" s="329"/>
      <c r="OZV525" s="329"/>
      <c r="OZW525" s="329"/>
      <c r="OZX525" s="329"/>
      <c r="OZY525" s="329"/>
      <c r="OZZ525" s="329"/>
      <c r="PAA525" s="329"/>
      <c r="PAB525" s="329"/>
      <c r="PAC525" s="329"/>
      <c r="PAD525" s="329"/>
      <c r="PAE525" s="329"/>
      <c r="PAF525" s="329"/>
      <c r="PAG525" s="329"/>
      <c r="PAH525" s="329"/>
      <c r="PAI525" s="329"/>
      <c r="PAJ525" s="329"/>
      <c r="PAK525" s="329"/>
      <c r="PAL525" s="329"/>
      <c r="PAM525" s="329"/>
      <c r="PAN525" s="329"/>
      <c r="PAO525" s="329"/>
      <c r="PAP525" s="329"/>
      <c r="PAQ525" s="329"/>
      <c r="PAR525" s="329"/>
      <c r="PAS525" s="329"/>
      <c r="PAT525" s="329"/>
      <c r="PAU525" s="329"/>
      <c r="PAV525" s="329"/>
      <c r="PAW525" s="329"/>
      <c r="PAX525" s="329"/>
      <c r="PAY525" s="329"/>
      <c r="PAZ525" s="329"/>
      <c r="PBA525" s="329"/>
      <c r="PBB525" s="329"/>
      <c r="PBC525" s="329"/>
      <c r="PBD525" s="329"/>
      <c r="PBE525" s="329"/>
      <c r="PBF525" s="329"/>
      <c r="PBG525" s="329"/>
      <c r="PBH525" s="329"/>
      <c r="PBI525" s="329"/>
      <c r="PBJ525" s="329"/>
      <c r="PBK525" s="329"/>
      <c r="PBL525" s="329"/>
      <c r="PBM525" s="329"/>
      <c r="PBN525" s="329"/>
      <c r="PBO525" s="329"/>
      <c r="PBP525" s="329"/>
      <c r="PBQ525" s="329"/>
      <c r="PBR525" s="329"/>
      <c r="PBS525" s="329"/>
      <c r="PBT525" s="329"/>
      <c r="PBU525" s="329"/>
      <c r="PBV525" s="329"/>
      <c r="PBW525" s="329"/>
      <c r="PBX525" s="329"/>
      <c r="PBY525" s="329"/>
      <c r="PBZ525" s="329"/>
      <c r="PCA525" s="329"/>
      <c r="PCB525" s="329"/>
      <c r="PCC525" s="329"/>
      <c r="PCD525" s="329"/>
      <c r="PCE525" s="329"/>
      <c r="PCF525" s="329"/>
      <c r="PCG525" s="329"/>
      <c r="PCH525" s="329"/>
      <c r="PCI525" s="329"/>
      <c r="PCJ525" s="329"/>
      <c r="PCK525" s="329"/>
      <c r="PCL525" s="329"/>
      <c r="PCM525" s="329"/>
      <c r="PCN525" s="329"/>
      <c r="PCO525" s="329"/>
      <c r="PCP525" s="329"/>
      <c r="PCQ525" s="329"/>
      <c r="PCR525" s="329"/>
      <c r="PCS525" s="329"/>
      <c r="PCT525" s="329"/>
      <c r="PCU525" s="329"/>
      <c r="PCV525" s="329"/>
      <c r="PCW525" s="329"/>
      <c r="PCX525" s="329"/>
      <c r="PCY525" s="329"/>
      <c r="PCZ525" s="329"/>
      <c r="PDA525" s="329"/>
      <c r="PDB525" s="329"/>
      <c r="PDC525" s="329"/>
      <c r="PDD525" s="329"/>
      <c r="PDE525" s="329"/>
      <c r="PDF525" s="329"/>
      <c r="PDG525" s="329"/>
      <c r="PDH525" s="329"/>
      <c r="PDI525" s="329"/>
      <c r="PDJ525" s="329"/>
      <c r="PDK525" s="329"/>
      <c r="PDL525" s="329"/>
      <c r="PDM525" s="329"/>
      <c r="PDN525" s="329"/>
      <c r="PDO525" s="329"/>
      <c r="PDP525" s="329"/>
      <c r="PDQ525" s="329"/>
      <c r="PDR525" s="329"/>
      <c r="PDS525" s="329"/>
      <c r="PDT525" s="329"/>
      <c r="PDU525" s="329"/>
      <c r="PDV525" s="329"/>
      <c r="PDW525" s="329"/>
      <c r="PDX525" s="329"/>
      <c r="PDY525" s="329"/>
      <c r="PDZ525" s="329"/>
      <c r="PEA525" s="329"/>
      <c r="PEB525" s="329"/>
      <c r="PEC525" s="329"/>
      <c r="PED525" s="329"/>
      <c r="PEE525" s="329"/>
      <c r="PEF525" s="329"/>
      <c r="PEG525" s="329"/>
      <c r="PEH525" s="329"/>
      <c r="PEI525" s="329"/>
      <c r="PEJ525" s="329"/>
      <c r="PEK525" s="329"/>
      <c r="PEL525" s="329"/>
      <c r="PEM525" s="329"/>
      <c r="PEN525" s="329"/>
      <c r="PEO525" s="329"/>
      <c r="PEP525" s="329"/>
      <c r="PEQ525" s="329"/>
      <c r="PER525" s="329"/>
      <c r="PES525" s="329"/>
      <c r="PET525" s="329"/>
      <c r="PEU525" s="329"/>
      <c r="PEV525" s="329"/>
      <c r="PEW525" s="329"/>
      <c r="PEX525" s="329"/>
      <c r="PEY525" s="329"/>
      <c r="PEZ525" s="329"/>
      <c r="PFA525" s="329"/>
      <c r="PFB525" s="329"/>
      <c r="PFC525" s="329"/>
      <c r="PFD525" s="329"/>
      <c r="PFE525" s="329"/>
      <c r="PFF525" s="329"/>
      <c r="PFG525" s="329"/>
      <c r="PFH525" s="329"/>
      <c r="PFI525" s="329"/>
      <c r="PFJ525" s="329"/>
      <c r="PFK525" s="329"/>
      <c r="PFL525" s="329"/>
      <c r="PFM525" s="329"/>
      <c r="PFN525" s="329"/>
      <c r="PFO525" s="329"/>
      <c r="PFP525" s="329"/>
      <c r="PFQ525" s="329"/>
      <c r="PFR525" s="329"/>
      <c r="PFS525" s="329"/>
      <c r="PFT525" s="329"/>
      <c r="PFU525" s="329"/>
      <c r="PFV525" s="329"/>
      <c r="PFW525" s="329"/>
      <c r="PFX525" s="329"/>
      <c r="PFY525" s="329"/>
      <c r="PFZ525" s="329"/>
      <c r="PGA525" s="329"/>
      <c r="PGB525" s="329"/>
      <c r="PGC525" s="329"/>
      <c r="PGD525" s="329"/>
      <c r="PGE525" s="329"/>
      <c r="PGF525" s="329"/>
      <c r="PGG525" s="329"/>
      <c r="PGH525" s="329"/>
      <c r="PGI525" s="329"/>
      <c r="PGJ525" s="329"/>
      <c r="PGK525" s="329"/>
      <c r="PGL525" s="329"/>
      <c r="PGM525" s="329"/>
      <c r="PGN525" s="329"/>
      <c r="PGO525" s="329"/>
      <c r="PGP525" s="329"/>
      <c r="PGQ525" s="329"/>
      <c r="PGR525" s="329"/>
      <c r="PGS525" s="329"/>
      <c r="PGT525" s="329"/>
      <c r="PGU525" s="329"/>
      <c r="PGV525" s="329"/>
      <c r="PGW525" s="329"/>
      <c r="PGX525" s="329"/>
      <c r="PGY525" s="329"/>
      <c r="PGZ525" s="329"/>
      <c r="PHA525" s="329"/>
      <c r="PHB525" s="329"/>
      <c r="PHC525" s="329"/>
      <c r="PHD525" s="329"/>
      <c r="PHE525" s="329"/>
      <c r="PHF525" s="329"/>
      <c r="PHG525" s="329"/>
      <c r="PHH525" s="329"/>
      <c r="PHI525" s="329"/>
      <c r="PHJ525" s="329"/>
      <c r="PHK525" s="329"/>
      <c r="PHL525" s="329"/>
      <c r="PHM525" s="329"/>
      <c r="PHN525" s="329"/>
      <c r="PHO525" s="329"/>
      <c r="PHP525" s="329"/>
      <c r="PHQ525" s="329"/>
      <c r="PHR525" s="329"/>
      <c r="PHS525" s="329"/>
      <c r="PHT525" s="329"/>
      <c r="PHU525" s="329"/>
      <c r="PHV525" s="329"/>
      <c r="PHW525" s="329"/>
      <c r="PHX525" s="329"/>
      <c r="PHY525" s="329"/>
      <c r="PHZ525" s="329"/>
      <c r="PIA525" s="329"/>
      <c r="PIB525" s="329"/>
      <c r="PIC525" s="329"/>
      <c r="PID525" s="329"/>
      <c r="PIE525" s="329"/>
      <c r="PIF525" s="329"/>
      <c r="PIG525" s="329"/>
      <c r="PIH525" s="329"/>
      <c r="PII525" s="329"/>
      <c r="PIJ525" s="329"/>
      <c r="PIK525" s="329"/>
      <c r="PIL525" s="329"/>
      <c r="PIM525" s="329"/>
      <c r="PIN525" s="329"/>
      <c r="PIO525" s="329"/>
      <c r="PIP525" s="329"/>
      <c r="PIQ525" s="329"/>
      <c r="PIR525" s="329"/>
      <c r="PIS525" s="329"/>
      <c r="PIT525" s="329"/>
      <c r="PIU525" s="329"/>
      <c r="PIV525" s="329"/>
      <c r="PIW525" s="329"/>
      <c r="PIX525" s="329"/>
      <c r="PIY525" s="329"/>
      <c r="PIZ525" s="329"/>
      <c r="PJA525" s="329"/>
      <c r="PJB525" s="329"/>
      <c r="PJC525" s="329"/>
      <c r="PJD525" s="329"/>
      <c r="PJE525" s="329"/>
      <c r="PJF525" s="329"/>
      <c r="PJG525" s="329"/>
      <c r="PJH525" s="329"/>
      <c r="PJI525" s="329"/>
      <c r="PJJ525" s="329"/>
      <c r="PJK525" s="329"/>
      <c r="PJL525" s="329"/>
      <c r="PJM525" s="329"/>
      <c r="PJN525" s="329"/>
      <c r="PJO525" s="329"/>
      <c r="PJP525" s="329"/>
      <c r="PJQ525" s="329"/>
      <c r="PJR525" s="329"/>
      <c r="PJS525" s="329"/>
      <c r="PJT525" s="329"/>
      <c r="PJU525" s="329"/>
      <c r="PJV525" s="329"/>
      <c r="PJW525" s="329"/>
      <c r="PJX525" s="329"/>
      <c r="PJY525" s="329"/>
      <c r="PJZ525" s="329"/>
      <c r="PKA525" s="329"/>
      <c r="PKB525" s="329"/>
      <c r="PKC525" s="329"/>
      <c r="PKD525" s="329"/>
      <c r="PKE525" s="329"/>
      <c r="PKF525" s="329"/>
      <c r="PKG525" s="329"/>
      <c r="PKH525" s="329"/>
      <c r="PKI525" s="329"/>
      <c r="PKJ525" s="329"/>
      <c r="PKK525" s="329"/>
      <c r="PKL525" s="329"/>
      <c r="PKM525" s="329"/>
      <c r="PKN525" s="329"/>
      <c r="PKO525" s="329"/>
      <c r="PKP525" s="329"/>
      <c r="PKQ525" s="329"/>
      <c r="PKR525" s="329"/>
      <c r="PKS525" s="329"/>
      <c r="PKT525" s="329"/>
      <c r="PKU525" s="329"/>
      <c r="PKV525" s="329"/>
      <c r="PKW525" s="329"/>
      <c r="PKX525" s="329"/>
      <c r="PKY525" s="329"/>
      <c r="PKZ525" s="329"/>
      <c r="PLA525" s="329"/>
      <c r="PLB525" s="329"/>
      <c r="PLC525" s="329"/>
      <c r="PLD525" s="329"/>
      <c r="PLE525" s="329"/>
      <c r="PLF525" s="329"/>
      <c r="PLG525" s="329"/>
      <c r="PLH525" s="329"/>
      <c r="PLI525" s="329"/>
      <c r="PLJ525" s="329"/>
      <c r="PLK525" s="329"/>
      <c r="PLL525" s="329"/>
      <c r="PLM525" s="329"/>
      <c r="PLN525" s="329"/>
      <c r="PLO525" s="329"/>
      <c r="PLP525" s="329"/>
      <c r="PLQ525" s="329"/>
      <c r="PLR525" s="329"/>
      <c r="PLS525" s="329"/>
      <c r="PLT525" s="329"/>
      <c r="PLU525" s="329"/>
      <c r="PLV525" s="329"/>
      <c r="PLW525" s="329"/>
      <c r="PLX525" s="329"/>
      <c r="PLY525" s="329"/>
      <c r="PLZ525" s="329"/>
      <c r="PMA525" s="329"/>
      <c r="PMB525" s="329"/>
      <c r="PMC525" s="329"/>
      <c r="PMD525" s="329"/>
      <c r="PME525" s="329"/>
      <c r="PMF525" s="329"/>
      <c r="PMG525" s="329"/>
      <c r="PMH525" s="329"/>
      <c r="PMI525" s="329"/>
      <c r="PMJ525" s="329"/>
      <c r="PMK525" s="329"/>
      <c r="PML525" s="329"/>
      <c r="PMM525" s="329"/>
      <c r="PMN525" s="329"/>
      <c r="PMO525" s="329"/>
      <c r="PMP525" s="329"/>
      <c r="PMQ525" s="329"/>
      <c r="PMR525" s="329"/>
      <c r="PMS525" s="329"/>
      <c r="PMT525" s="329"/>
      <c r="PMU525" s="329"/>
      <c r="PMV525" s="329"/>
      <c r="PMW525" s="329"/>
      <c r="PMX525" s="329"/>
      <c r="PMY525" s="329"/>
      <c r="PMZ525" s="329"/>
      <c r="PNA525" s="329"/>
      <c r="PNB525" s="329"/>
      <c r="PNC525" s="329"/>
      <c r="PND525" s="329"/>
      <c r="PNE525" s="329"/>
      <c r="PNF525" s="329"/>
      <c r="PNG525" s="329"/>
      <c r="PNH525" s="329"/>
      <c r="PNI525" s="329"/>
      <c r="PNJ525" s="329"/>
      <c r="PNK525" s="329"/>
      <c r="PNL525" s="329"/>
      <c r="PNM525" s="329"/>
      <c r="PNN525" s="329"/>
      <c r="PNO525" s="329"/>
      <c r="PNP525" s="329"/>
      <c r="PNQ525" s="329"/>
      <c r="PNR525" s="329"/>
      <c r="PNS525" s="329"/>
      <c r="PNT525" s="329"/>
      <c r="PNU525" s="329"/>
      <c r="PNV525" s="329"/>
      <c r="PNW525" s="329"/>
      <c r="PNX525" s="329"/>
      <c r="PNY525" s="329"/>
      <c r="PNZ525" s="329"/>
      <c r="POA525" s="329"/>
      <c r="POB525" s="329"/>
      <c r="POC525" s="329"/>
      <c r="POD525" s="329"/>
      <c r="POE525" s="329"/>
      <c r="POF525" s="329"/>
      <c r="POG525" s="329"/>
      <c r="POH525" s="329"/>
      <c r="POI525" s="329"/>
      <c r="POJ525" s="329"/>
      <c r="POK525" s="329"/>
      <c r="POL525" s="329"/>
      <c r="POM525" s="329"/>
      <c r="PON525" s="329"/>
      <c r="POO525" s="329"/>
      <c r="POP525" s="329"/>
      <c r="POQ525" s="329"/>
      <c r="POR525" s="329"/>
      <c r="POS525" s="329"/>
      <c r="POT525" s="329"/>
      <c r="POU525" s="329"/>
      <c r="POV525" s="329"/>
      <c r="POW525" s="329"/>
      <c r="POX525" s="329"/>
      <c r="POY525" s="329"/>
      <c r="POZ525" s="329"/>
      <c r="PPA525" s="329"/>
      <c r="PPB525" s="329"/>
      <c r="PPC525" s="329"/>
      <c r="PPD525" s="329"/>
      <c r="PPE525" s="329"/>
      <c r="PPF525" s="329"/>
      <c r="PPG525" s="329"/>
      <c r="PPH525" s="329"/>
      <c r="PPI525" s="329"/>
      <c r="PPJ525" s="329"/>
      <c r="PPK525" s="329"/>
      <c r="PPL525" s="329"/>
      <c r="PPM525" s="329"/>
      <c r="PPN525" s="329"/>
      <c r="PPO525" s="329"/>
      <c r="PPP525" s="329"/>
      <c r="PPQ525" s="329"/>
      <c r="PPR525" s="329"/>
      <c r="PPS525" s="329"/>
      <c r="PPT525" s="329"/>
      <c r="PPU525" s="329"/>
      <c r="PPV525" s="329"/>
      <c r="PPW525" s="329"/>
      <c r="PPX525" s="329"/>
      <c r="PPY525" s="329"/>
      <c r="PPZ525" s="329"/>
      <c r="PQA525" s="329"/>
      <c r="PQB525" s="329"/>
      <c r="PQC525" s="329"/>
      <c r="PQD525" s="329"/>
      <c r="PQE525" s="329"/>
      <c r="PQF525" s="329"/>
      <c r="PQG525" s="329"/>
      <c r="PQH525" s="329"/>
      <c r="PQI525" s="329"/>
      <c r="PQJ525" s="329"/>
      <c r="PQK525" s="329"/>
      <c r="PQL525" s="329"/>
      <c r="PQM525" s="329"/>
      <c r="PQN525" s="329"/>
      <c r="PQO525" s="329"/>
      <c r="PQP525" s="329"/>
      <c r="PQQ525" s="329"/>
      <c r="PQR525" s="329"/>
      <c r="PQS525" s="329"/>
      <c r="PQT525" s="329"/>
      <c r="PQU525" s="329"/>
      <c r="PQV525" s="329"/>
      <c r="PQW525" s="329"/>
      <c r="PQX525" s="329"/>
      <c r="PQY525" s="329"/>
      <c r="PQZ525" s="329"/>
      <c r="PRA525" s="329"/>
      <c r="PRB525" s="329"/>
      <c r="PRC525" s="329"/>
      <c r="PRD525" s="329"/>
      <c r="PRE525" s="329"/>
      <c r="PRF525" s="329"/>
      <c r="PRG525" s="329"/>
      <c r="PRH525" s="329"/>
      <c r="PRI525" s="329"/>
      <c r="PRJ525" s="329"/>
      <c r="PRK525" s="329"/>
      <c r="PRL525" s="329"/>
      <c r="PRM525" s="329"/>
      <c r="PRN525" s="329"/>
      <c r="PRO525" s="329"/>
      <c r="PRP525" s="329"/>
      <c r="PRQ525" s="329"/>
      <c r="PRR525" s="329"/>
      <c r="PRS525" s="329"/>
      <c r="PRT525" s="329"/>
      <c r="PRU525" s="329"/>
      <c r="PRV525" s="329"/>
      <c r="PRW525" s="329"/>
      <c r="PRX525" s="329"/>
      <c r="PRY525" s="329"/>
      <c r="PRZ525" s="329"/>
      <c r="PSA525" s="329"/>
      <c r="PSB525" s="329"/>
      <c r="PSC525" s="329"/>
      <c r="PSD525" s="329"/>
      <c r="PSE525" s="329"/>
      <c r="PSF525" s="329"/>
      <c r="PSG525" s="329"/>
      <c r="PSH525" s="329"/>
      <c r="PSI525" s="329"/>
      <c r="PSJ525" s="329"/>
      <c r="PSK525" s="329"/>
      <c r="PSL525" s="329"/>
      <c r="PSM525" s="329"/>
      <c r="PSN525" s="329"/>
      <c r="PSO525" s="329"/>
      <c r="PSP525" s="329"/>
      <c r="PSQ525" s="329"/>
      <c r="PSR525" s="329"/>
      <c r="PSS525" s="329"/>
      <c r="PST525" s="329"/>
      <c r="PSU525" s="329"/>
      <c r="PSV525" s="329"/>
      <c r="PSW525" s="329"/>
      <c r="PSX525" s="329"/>
      <c r="PSY525" s="329"/>
      <c r="PSZ525" s="329"/>
      <c r="PTA525" s="329"/>
      <c r="PTB525" s="329"/>
      <c r="PTC525" s="329"/>
      <c r="PTD525" s="329"/>
      <c r="PTE525" s="329"/>
      <c r="PTF525" s="329"/>
      <c r="PTG525" s="329"/>
      <c r="PTH525" s="329"/>
      <c r="PTI525" s="329"/>
      <c r="PTJ525" s="329"/>
      <c r="PTK525" s="329"/>
      <c r="PTL525" s="329"/>
      <c r="PTM525" s="329"/>
      <c r="PTN525" s="329"/>
      <c r="PTO525" s="329"/>
      <c r="PTP525" s="329"/>
      <c r="PTQ525" s="329"/>
      <c r="PTR525" s="329"/>
      <c r="PTS525" s="329"/>
      <c r="PTT525" s="329"/>
      <c r="PTU525" s="329"/>
      <c r="PTV525" s="329"/>
      <c r="PTW525" s="329"/>
      <c r="PTX525" s="329"/>
      <c r="PTY525" s="329"/>
      <c r="PTZ525" s="329"/>
      <c r="PUA525" s="329"/>
      <c r="PUB525" s="329"/>
      <c r="PUC525" s="329"/>
      <c r="PUD525" s="329"/>
      <c r="PUE525" s="329"/>
      <c r="PUF525" s="329"/>
      <c r="PUG525" s="329"/>
      <c r="PUH525" s="329"/>
      <c r="PUI525" s="329"/>
      <c r="PUJ525" s="329"/>
      <c r="PUK525" s="329"/>
      <c r="PUL525" s="329"/>
      <c r="PUM525" s="329"/>
      <c r="PUN525" s="329"/>
      <c r="PUO525" s="329"/>
      <c r="PUP525" s="329"/>
      <c r="PUQ525" s="329"/>
      <c r="PUR525" s="329"/>
      <c r="PUS525" s="329"/>
      <c r="PUT525" s="329"/>
      <c r="PUU525" s="329"/>
      <c r="PUV525" s="329"/>
      <c r="PUW525" s="329"/>
      <c r="PUX525" s="329"/>
      <c r="PUY525" s="329"/>
      <c r="PUZ525" s="329"/>
      <c r="PVA525" s="329"/>
      <c r="PVB525" s="329"/>
      <c r="PVC525" s="329"/>
      <c r="PVD525" s="329"/>
      <c r="PVE525" s="329"/>
      <c r="PVF525" s="329"/>
      <c r="PVG525" s="329"/>
      <c r="PVH525" s="329"/>
      <c r="PVI525" s="329"/>
      <c r="PVJ525" s="329"/>
      <c r="PVK525" s="329"/>
      <c r="PVL525" s="329"/>
      <c r="PVM525" s="329"/>
      <c r="PVN525" s="329"/>
      <c r="PVO525" s="329"/>
      <c r="PVP525" s="329"/>
      <c r="PVQ525" s="329"/>
      <c r="PVR525" s="329"/>
      <c r="PVS525" s="329"/>
      <c r="PVT525" s="329"/>
      <c r="PVU525" s="329"/>
      <c r="PVV525" s="329"/>
      <c r="PVW525" s="329"/>
      <c r="PVX525" s="329"/>
      <c r="PVY525" s="329"/>
      <c r="PVZ525" s="329"/>
      <c r="PWA525" s="329"/>
      <c r="PWB525" s="329"/>
      <c r="PWC525" s="329"/>
      <c r="PWD525" s="329"/>
      <c r="PWE525" s="329"/>
      <c r="PWF525" s="329"/>
      <c r="PWG525" s="329"/>
      <c r="PWH525" s="329"/>
      <c r="PWI525" s="329"/>
      <c r="PWJ525" s="329"/>
      <c r="PWK525" s="329"/>
      <c r="PWL525" s="329"/>
      <c r="PWM525" s="329"/>
      <c r="PWN525" s="329"/>
      <c r="PWO525" s="329"/>
      <c r="PWP525" s="329"/>
      <c r="PWQ525" s="329"/>
      <c r="PWR525" s="329"/>
      <c r="PWS525" s="329"/>
      <c r="PWT525" s="329"/>
      <c r="PWU525" s="329"/>
      <c r="PWV525" s="329"/>
      <c r="PWW525" s="329"/>
      <c r="PWX525" s="329"/>
      <c r="PWY525" s="329"/>
      <c r="PWZ525" s="329"/>
      <c r="PXA525" s="329"/>
      <c r="PXB525" s="329"/>
      <c r="PXC525" s="329"/>
      <c r="PXD525" s="329"/>
      <c r="PXE525" s="329"/>
      <c r="PXF525" s="329"/>
      <c r="PXG525" s="329"/>
      <c r="PXH525" s="329"/>
      <c r="PXI525" s="329"/>
      <c r="PXJ525" s="329"/>
      <c r="PXK525" s="329"/>
      <c r="PXL525" s="329"/>
      <c r="PXM525" s="329"/>
      <c r="PXN525" s="329"/>
      <c r="PXO525" s="329"/>
      <c r="PXP525" s="329"/>
      <c r="PXQ525" s="329"/>
      <c r="PXR525" s="329"/>
      <c r="PXS525" s="329"/>
      <c r="PXT525" s="329"/>
      <c r="PXU525" s="329"/>
      <c r="PXV525" s="329"/>
      <c r="PXW525" s="329"/>
      <c r="PXX525" s="329"/>
      <c r="PXY525" s="329"/>
      <c r="PXZ525" s="329"/>
      <c r="PYA525" s="329"/>
      <c r="PYB525" s="329"/>
      <c r="PYC525" s="329"/>
      <c r="PYD525" s="329"/>
      <c r="PYE525" s="329"/>
      <c r="PYF525" s="329"/>
      <c r="PYG525" s="329"/>
      <c r="PYH525" s="329"/>
      <c r="PYI525" s="329"/>
      <c r="PYJ525" s="329"/>
      <c r="PYK525" s="329"/>
      <c r="PYL525" s="329"/>
      <c r="PYM525" s="329"/>
      <c r="PYN525" s="329"/>
      <c r="PYO525" s="329"/>
      <c r="PYP525" s="329"/>
      <c r="PYQ525" s="329"/>
      <c r="PYR525" s="329"/>
      <c r="PYS525" s="329"/>
      <c r="PYT525" s="329"/>
      <c r="PYU525" s="329"/>
      <c r="PYV525" s="329"/>
      <c r="PYW525" s="329"/>
      <c r="PYX525" s="329"/>
      <c r="PYY525" s="329"/>
      <c r="PYZ525" s="329"/>
      <c r="PZA525" s="329"/>
      <c r="PZB525" s="329"/>
      <c r="PZC525" s="329"/>
      <c r="PZD525" s="329"/>
      <c r="PZE525" s="329"/>
      <c r="PZF525" s="329"/>
      <c r="PZG525" s="329"/>
      <c r="PZH525" s="329"/>
      <c r="PZI525" s="329"/>
      <c r="PZJ525" s="329"/>
      <c r="PZK525" s="329"/>
      <c r="PZL525" s="329"/>
      <c r="PZM525" s="329"/>
      <c r="PZN525" s="329"/>
      <c r="PZO525" s="329"/>
      <c r="PZP525" s="329"/>
      <c r="PZQ525" s="329"/>
      <c r="PZR525" s="329"/>
      <c r="PZS525" s="329"/>
      <c r="PZT525" s="329"/>
      <c r="PZU525" s="329"/>
      <c r="PZV525" s="329"/>
      <c r="PZW525" s="329"/>
      <c r="PZX525" s="329"/>
      <c r="PZY525" s="329"/>
      <c r="PZZ525" s="329"/>
      <c r="QAA525" s="329"/>
      <c r="QAB525" s="329"/>
      <c r="QAC525" s="329"/>
      <c r="QAD525" s="329"/>
      <c r="QAE525" s="329"/>
      <c r="QAF525" s="329"/>
      <c r="QAG525" s="329"/>
      <c r="QAH525" s="329"/>
      <c r="QAI525" s="329"/>
      <c r="QAJ525" s="329"/>
      <c r="QAK525" s="329"/>
      <c r="QAL525" s="329"/>
      <c r="QAM525" s="329"/>
      <c r="QAN525" s="329"/>
      <c r="QAO525" s="329"/>
      <c r="QAP525" s="329"/>
      <c r="QAQ525" s="329"/>
      <c r="QAR525" s="329"/>
      <c r="QAS525" s="329"/>
      <c r="QAT525" s="329"/>
      <c r="QAU525" s="329"/>
      <c r="QAV525" s="329"/>
      <c r="QAW525" s="329"/>
      <c r="QAX525" s="329"/>
      <c r="QAY525" s="329"/>
      <c r="QAZ525" s="329"/>
      <c r="QBA525" s="329"/>
      <c r="QBB525" s="329"/>
      <c r="QBC525" s="329"/>
      <c r="QBD525" s="329"/>
      <c r="QBE525" s="329"/>
      <c r="QBF525" s="329"/>
      <c r="QBG525" s="329"/>
      <c r="QBH525" s="329"/>
      <c r="QBI525" s="329"/>
      <c r="QBJ525" s="329"/>
      <c r="QBK525" s="329"/>
      <c r="QBL525" s="329"/>
      <c r="QBM525" s="329"/>
      <c r="QBN525" s="329"/>
      <c r="QBO525" s="329"/>
      <c r="QBP525" s="329"/>
      <c r="QBQ525" s="329"/>
      <c r="QBR525" s="329"/>
      <c r="QBS525" s="329"/>
      <c r="QBT525" s="329"/>
      <c r="QBU525" s="329"/>
      <c r="QBV525" s="329"/>
      <c r="QBW525" s="329"/>
      <c r="QBX525" s="329"/>
      <c r="QBY525" s="329"/>
      <c r="QBZ525" s="329"/>
      <c r="QCA525" s="329"/>
      <c r="QCB525" s="329"/>
      <c r="QCC525" s="329"/>
      <c r="QCD525" s="329"/>
      <c r="QCE525" s="329"/>
      <c r="QCF525" s="329"/>
      <c r="QCG525" s="329"/>
      <c r="QCH525" s="329"/>
      <c r="QCI525" s="329"/>
      <c r="QCJ525" s="329"/>
      <c r="QCK525" s="329"/>
      <c r="QCL525" s="329"/>
      <c r="QCM525" s="329"/>
      <c r="QCN525" s="329"/>
      <c r="QCO525" s="329"/>
      <c r="QCP525" s="329"/>
      <c r="QCQ525" s="329"/>
      <c r="QCR525" s="329"/>
      <c r="QCS525" s="329"/>
      <c r="QCT525" s="329"/>
      <c r="QCU525" s="329"/>
      <c r="QCV525" s="329"/>
      <c r="QCW525" s="329"/>
      <c r="QCX525" s="329"/>
      <c r="QCY525" s="329"/>
      <c r="QCZ525" s="329"/>
      <c r="QDA525" s="329"/>
      <c r="QDB525" s="329"/>
      <c r="QDC525" s="329"/>
      <c r="QDD525" s="329"/>
      <c r="QDE525" s="329"/>
      <c r="QDF525" s="329"/>
      <c r="QDG525" s="329"/>
      <c r="QDH525" s="329"/>
      <c r="QDI525" s="329"/>
      <c r="QDJ525" s="329"/>
      <c r="QDK525" s="329"/>
      <c r="QDL525" s="329"/>
      <c r="QDM525" s="329"/>
      <c r="QDN525" s="329"/>
      <c r="QDO525" s="329"/>
      <c r="QDP525" s="329"/>
      <c r="QDQ525" s="329"/>
      <c r="QDR525" s="329"/>
      <c r="QDS525" s="329"/>
      <c r="QDT525" s="329"/>
      <c r="QDU525" s="329"/>
      <c r="QDV525" s="329"/>
      <c r="QDW525" s="329"/>
      <c r="QDX525" s="329"/>
      <c r="QDY525" s="329"/>
      <c r="QDZ525" s="329"/>
      <c r="QEA525" s="329"/>
      <c r="QEB525" s="329"/>
      <c r="QEC525" s="329"/>
      <c r="QED525" s="329"/>
      <c r="QEE525" s="329"/>
      <c r="QEF525" s="329"/>
      <c r="QEG525" s="329"/>
      <c r="QEH525" s="329"/>
      <c r="QEI525" s="329"/>
      <c r="QEJ525" s="329"/>
      <c r="QEK525" s="329"/>
      <c r="QEL525" s="329"/>
      <c r="QEM525" s="329"/>
      <c r="QEN525" s="329"/>
      <c r="QEO525" s="329"/>
      <c r="QEP525" s="329"/>
      <c r="QEQ525" s="329"/>
      <c r="QER525" s="329"/>
      <c r="QES525" s="329"/>
      <c r="QET525" s="329"/>
      <c r="QEU525" s="329"/>
      <c r="QEV525" s="329"/>
      <c r="QEW525" s="329"/>
      <c r="QEX525" s="329"/>
      <c r="QEY525" s="329"/>
      <c r="QEZ525" s="329"/>
      <c r="QFA525" s="329"/>
      <c r="QFB525" s="329"/>
      <c r="QFC525" s="329"/>
      <c r="QFD525" s="329"/>
      <c r="QFE525" s="329"/>
      <c r="QFF525" s="329"/>
      <c r="QFG525" s="329"/>
      <c r="QFH525" s="329"/>
      <c r="QFI525" s="329"/>
      <c r="QFJ525" s="329"/>
      <c r="QFK525" s="329"/>
      <c r="QFL525" s="329"/>
      <c r="QFM525" s="329"/>
      <c r="QFN525" s="329"/>
      <c r="QFO525" s="329"/>
      <c r="QFP525" s="329"/>
      <c r="QFQ525" s="329"/>
      <c r="QFR525" s="329"/>
      <c r="QFS525" s="329"/>
      <c r="QFT525" s="329"/>
      <c r="QFU525" s="329"/>
      <c r="QFV525" s="329"/>
      <c r="QFW525" s="329"/>
      <c r="QFX525" s="329"/>
      <c r="QFY525" s="329"/>
      <c r="QFZ525" s="329"/>
      <c r="QGA525" s="329"/>
      <c r="QGB525" s="329"/>
      <c r="QGC525" s="329"/>
      <c r="QGD525" s="329"/>
      <c r="QGE525" s="329"/>
      <c r="QGF525" s="329"/>
      <c r="QGG525" s="329"/>
      <c r="QGH525" s="329"/>
      <c r="QGI525" s="329"/>
      <c r="QGJ525" s="329"/>
      <c r="QGK525" s="329"/>
      <c r="QGL525" s="329"/>
      <c r="QGM525" s="329"/>
      <c r="QGN525" s="329"/>
      <c r="QGO525" s="329"/>
      <c r="QGP525" s="329"/>
      <c r="QGQ525" s="329"/>
      <c r="QGR525" s="329"/>
      <c r="QGS525" s="329"/>
      <c r="QGT525" s="329"/>
      <c r="QGU525" s="329"/>
      <c r="QGV525" s="329"/>
      <c r="QGW525" s="329"/>
      <c r="QGX525" s="329"/>
      <c r="QGY525" s="329"/>
      <c r="QGZ525" s="329"/>
      <c r="QHA525" s="329"/>
      <c r="QHB525" s="329"/>
      <c r="QHC525" s="329"/>
      <c r="QHD525" s="329"/>
      <c r="QHE525" s="329"/>
      <c r="QHF525" s="329"/>
      <c r="QHG525" s="329"/>
      <c r="QHH525" s="329"/>
      <c r="QHI525" s="329"/>
      <c r="QHJ525" s="329"/>
      <c r="QHK525" s="329"/>
      <c r="QHL525" s="329"/>
      <c r="QHM525" s="329"/>
      <c r="QHN525" s="329"/>
      <c r="QHO525" s="329"/>
      <c r="QHP525" s="329"/>
      <c r="QHQ525" s="329"/>
      <c r="QHR525" s="329"/>
      <c r="QHS525" s="329"/>
      <c r="QHT525" s="329"/>
      <c r="QHU525" s="329"/>
      <c r="QHV525" s="329"/>
      <c r="QHW525" s="329"/>
      <c r="QHX525" s="329"/>
      <c r="QHY525" s="329"/>
      <c r="QHZ525" s="329"/>
      <c r="QIA525" s="329"/>
      <c r="QIB525" s="329"/>
      <c r="QIC525" s="329"/>
      <c r="QID525" s="329"/>
      <c r="QIE525" s="329"/>
      <c r="QIF525" s="329"/>
      <c r="QIG525" s="329"/>
      <c r="QIH525" s="329"/>
      <c r="QII525" s="329"/>
      <c r="QIJ525" s="329"/>
      <c r="QIK525" s="329"/>
      <c r="QIL525" s="329"/>
      <c r="QIM525" s="329"/>
      <c r="QIN525" s="329"/>
      <c r="QIO525" s="329"/>
      <c r="QIP525" s="329"/>
      <c r="QIQ525" s="329"/>
      <c r="QIR525" s="329"/>
      <c r="QIS525" s="329"/>
      <c r="QIT525" s="329"/>
      <c r="QIU525" s="329"/>
      <c r="QIV525" s="329"/>
      <c r="QIW525" s="329"/>
      <c r="QIX525" s="329"/>
      <c r="QIY525" s="329"/>
      <c r="QIZ525" s="329"/>
      <c r="QJA525" s="329"/>
      <c r="QJB525" s="329"/>
      <c r="QJC525" s="329"/>
      <c r="QJD525" s="329"/>
      <c r="QJE525" s="329"/>
      <c r="QJF525" s="329"/>
      <c r="QJG525" s="329"/>
      <c r="QJH525" s="329"/>
      <c r="QJI525" s="329"/>
      <c r="QJJ525" s="329"/>
      <c r="QJK525" s="329"/>
      <c r="QJL525" s="329"/>
      <c r="QJM525" s="329"/>
      <c r="QJN525" s="329"/>
      <c r="QJO525" s="329"/>
      <c r="QJP525" s="329"/>
      <c r="QJQ525" s="329"/>
      <c r="QJR525" s="329"/>
      <c r="QJS525" s="329"/>
      <c r="QJT525" s="329"/>
      <c r="QJU525" s="329"/>
      <c r="QJV525" s="329"/>
      <c r="QJW525" s="329"/>
      <c r="QJX525" s="329"/>
      <c r="QJY525" s="329"/>
      <c r="QJZ525" s="329"/>
      <c r="QKA525" s="329"/>
      <c r="QKB525" s="329"/>
      <c r="QKC525" s="329"/>
      <c r="QKD525" s="329"/>
      <c r="QKE525" s="329"/>
      <c r="QKF525" s="329"/>
      <c r="QKG525" s="329"/>
      <c r="QKH525" s="329"/>
      <c r="QKI525" s="329"/>
      <c r="QKJ525" s="329"/>
      <c r="QKK525" s="329"/>
      <c r="QKL525" s="329"/>
      <c r="QKM525" s="329"/>
      <c r="QKN525" s="329"/>
      <c r="QKO525" s="329"/>
      <c r="QKP525" s="329"/>
      <c r="QKQ525" s="329"/>
      <c r="QKR525" s="329"/>
      <c r="QKS525" s="329"/>
      <c r="QKT525" s="329"/>
      <c r="QKU525" s="329"/>
      <c r="QKV525" s="329"/>
      <c r="QKW525" s="329"/>
      <c r="QKX525" s="329"/>
      <c r="QKY525" s="329"/>
      <c r="QKZ525" s="329"/>
      <c r="QLA525" s="329"/>
      <c r="QLB525" s="329"/>
      <c r="QLC525" s="329"/>
      <c r="QLD525" s="329"/>
      <c r="QLE525" s="329"/>
      <c r="QLF525" s="329"/>
      <c r="QLG525" s="329"/>
      <c r="QLH525" s="329"/>
      <c r="QLI525" s="329"/>
      <c r="QLJ525" s="329"/>
      <c r="QLK525" s="329"/>
      <c r="QLL525" s="329"/>
      <c r="QLM525" s="329"/>
      <c r="QLN525" s="329"/>
      <c r="QLO525" s="329"/>
      <c r="QLP525" s="329"/>
      <c r="QLQ525" s="329"/>
      <c r="QLR525" s="329"/>
      <c r="QLS525" s="329"/>
      <c r="QLT525" s="329"/>
      <c r="QLU525" s="329"/>
      <c r="QLV525" s="329"/>
      <c r="QLW525" s="329"/>
      <c r="QLX525" s="329"/>
      <c r="QLY525" s="329"/>
      <c r="QLZ525" s="329"/>
      <c r="QMA525" s="329"/>
      <c r="QMB525" s="329"/>
      <c r="QMC525" s="329"/>
      <c r="QMD525" s="329"/>
      <c r="QME525" s="329"/>
      <c r="QMF525" s="329"/>
      <c r="QMG525" s="329"/>
      <c r="QMH525" s="329"/>
      <c r="QMI525" s="329"/>
      <c r="QMJ525" s="329"/>
      <c r="QMK525" s="329"/>
      <c r="QML525" s="329"/>
      <c r="QMM525" s="329"/>
      <c r="QMN525" s="329"/>
      <c r="QMO525" s="329"/>
      <c r="QMP525" s="329"/>
      <c r="QMQ525" s="329"/>
      <c r="QMR525" s="329"/>
      <c r="QMS525" s="329"/>
      <c r="QMT525" s="329"/>
      <c r="QMU525" s="329"/>
      <c r="QMV525" s="329"/>
      <c r="QMW525" s="329"/>
      <c r="QMX525" s="329"/>
      <c r="QMY525" s="329"/>
      <c r="QMZ525" s="329"/>
      <c r="QNA525" s="329"/>
      <c r="QNB525" s="329"/>
      <c r="QNC525" s="329"/>
      <c r="QND525" s="329"/>
      <c r="QNE525" s="329"/>
      <c r="QNF525" s="329"/>
      <c r="QNG525" s="329"/>
      <c r="QNH525" s="329"/>
      <c r="QNI525" s="329"/>
      <c r="QNJ525" s="329"/>
      <c r="QNK525" s="329"/>
      <c r="QNL525" s="329"/>
      <c r="QNM525" s="329"/>
      <c r="QNN525" s="329"/>
      <c r="QNO525" s="329"/>
      <c r="QNP525" s="329"/>
      <c r="QNQ525" s="329"/>
      <c r="QNR525" s="329"/>
      <c r="QNS525" s="329"/>
      <c r="QNT525" s="329"/>
      <c r="QNU525" s="329"/>
      <c r="QNV525" s="329"/>
      <c r="QNW525" s="329"/>
      <c r="QNX525" s="329"/>
      <c r="QNY525" s="329"/>
      <c r="QNZ525" s="329"/>
      <c r="QOA525" s="329"/>
      <c r="QOB525" s="329"/>
      <c r="QOC525" s="329"/>
      <c r="QOD525" s="329"/>
      <c r="QOE525" s="329"/>
      <c r="QOF525" s="329"/>
      <c r="QOG525" s="329"/>
      <c r="QOH525" s="329"/>
      <c r="QOI525" s="329"/>
      <c r="QOJ525" s="329"/>
      <c r="QOK525" s="329"/>
      <c r="QOL525" s="329"/>
      <c r="QOM525" s="329"/>
      <c r="QON525" s="329"/>
      <c r="QOO525" s="329"/>
      <c r="QOP525" s="329"/>
      <c r="QOQ525" s="329"/>
      <c r="QOR525" s="329"/>
      <c r="QOS525" s="329"/>
      <c r="QOT525" s="329"/>
      <c r="QOU525" s="329"/>
      <c r="QOV525" s="329"/>
      <c r="QOW525" s="329"/>
      <c r="QOX525" s="329"/>
      <c r="QOY525" s="329"/>
      <c r="QOZ525" s="329"/>
      <c r="QPA525" s="329"/>
      <c r="QPB525" s="329"/>
      <c r="QPC525" s="329"/>
      <c r="QPD525" s="329"/>
      <c r="QPE525" s="329"/>
      <c r="QPF525" s="329"/>
      <c r="QPG525" s="329"/>
      <c r="QPH525" s="329"/>
      <c r="QPI525" s="329"/>
      <c r="QPJ525" s="329"/>
      <c r="QPK525" s="329"/>
      <c r="QPL525" s="329"/>
      <c r="QPM525" s="329"/>
      <c r="QPN525" s="329"/>
      <c r="QPO525" s="329"/>
      <c r="QPP525" s="329"/>
      <c r="QPQ525" s="329"/>
      <c r="QPR525" s="329"/>
      <c r="QPS525" s="329"/>
      <c r="QPT525" s="329"/>
      <c r="QPU525" s="329"/>
      <c r="QPV525" s="329"/>
      <c r="QPW525" s="329"/>
      <c r="QPX525" s="329"/>
      <c r="QPY525" s="329"/>
      <c r="QPZ525" s="329"/>
      <c r="QQA525" s="329"/>
      <c r="QQB525" s="329"/>
      <c r="QQC525" s="329"/>
      <c r="QQD525" s="329"/>
      <c r="QQE525" s="329"/>
      <c r="QQF525" s="329"/>
      <c r="QQG525" s="329"/>
      <c r="QQH525" s="329"/>
      <c r="QQI525" s="329"/>
      <c r="QQJ525" s="329"/>
      <c r="QQK525" s="329"/>
      <c r="QQL525" s="329"/>
      <c r="QQM525" s="329"/>
      <c r="QQN525" s="329"/>
      <c r="QQO525" s="329"/>
      <c r="QQP525" s="329"/>
      <c r="QQQ525" s="329"/>
      <c r="QQR525" s="329"/>
      <c r="QQS525" s="329"/>
      <c r="QQT525" s="329"/>
      <c r="QQU525" s="329"/>
      <c r="QQV525" s="329"/>
      <c r="QQW525" s="329"/>
      <c r="QQX525" s="329"/>
      <c r="QQY525" s="329"/>
      <c r="QQZ525" s="329"/>
      <c r="QRA525" s="329"/>
      <c r="QRB525" s="329"/>
      <c r="QRC525" s="329"/>
      <c r="QRD525" s="329"/>
      <c r="QRE525" s="329"/>
      <c r="QRF525" s="329"/>
      <c r="QRG525" s="329"/>
      <c r="QRH525" s="329"/>
      <c r="QRI525" s="329"/>
      <c r="QRJ525" s="329"/>
      <c r="QRK525" s="329"/>
      <c r="QRL525" s="329"/>
      <c r="QRM525" s="329"/>
      <c r="QRN525" s="329"/>
      <c r="QRO525" s="329"/>
      <c r="QRP525" s="329"/>
      <c r="QRQ525" s="329"/>
      <c r="QRR525" s="329"/>
      <c r="QRS525" s="329"/>
      <c r="QRT525" s="329"/>
      <c r="QRU525" s="329"/>
      <c r="QRV525" s="329"/>
      <c r="QRW525" s="329"/>
      <c r="QRX525" s="329"/>
      <c r="QRY525" s="329"/>
      <c r="QRZ525" s="329"/>
      <c r="QSA525" s="329"/>
      <c r="QSB525" s="329"/>
      <c r="QSC525" s="329"/>
      <c r="QSD525" s="329"/>
      <c r="QSE525" s="329"/>
      <c r="QSF525" s="329"/>
      <c r="QSG525" s="329"/>
      <c r="QSH525" s="329"/>
      <c r="QSI525" s="329"/>
      <c r="QSJ525" s="329"/>
      <c r="QSK525" s="329"/>
      <c r="QSL525" s="329"/>
      <c r="QSM525" s="329"/>
      <c r="QSN525" s="329"/>
      <c r="QSO525" s="329"/>
      <c r="QSP525" s="329"/>
      <c r="QSQ525" s="329"/>
      <c r="QSR525" s="329"/>
      <c r="QSS525" s="329"/>
      <c r="QST525" s="329"/>
      <c r="QSU525" s="329"/>
      <c r="QSV525" s="329"/>
      <c r="QSW525" s="329"/>
      <c r="QSX525" s="329"/>
      <c r="QSY525" s="329"/>
      <c r="QSZ525" s="329"/>
      <c r="QTA525" s="329"/>
      <c r="QTB525" s="329"/>
      <c r="QTC525" s="329"/>
      <c r="QTD525" s="329"/>
      <c r="QTE525" s="329"/>
      <c r="QTF525" s="329"/>
      <c r="QTG525" s="329"/>
      <c r="QTH525" s="329"/>
      <c r="QTI525" s="329"/>
      <c r="QTJ525" s="329"/>
      <c r="QTK525" s="329"/>
      <c r="QTL525" s="329"/>
      <c r="QTM525" s="329"/>
      <c r="QTN525" s="329"/>
      <c r="QTO525" s="329"/>
      <c r="QTP525" s="329"/>
      <c r="QTQ525" s="329"/>
      <c r="QTR525" s="329"/>
      <c r="QTS525" s="329"/>
      <c r="QTT525" s="329"/>
      <c r="QTU525" s="329"/>
      <c r="QTV525" s="329"/>
      <c r="QTW525" s="329"/>
      <c r="QTX525" s="329"/>
      <c r="QTY525" s="329"/>
      <c r="QTZ525" s="329"/>
      <c r="QUA525" s="329"/>
      <c r="QUB525" s="329"/>
      <c r="QUC525" s="329"/>
      <c r="QUD525" s="329"/>
      <c r="QUE525" s="329"/>
      <c r="QUF525" s="329"/>
      <c r="QUG525" s="329"/>
      <c r="QUH525" s="329"/>
      <c r="QUI525" s="329"/>
      <c r="QUJ525" s="329"/>
      <c r="QUK525" s="329"/>
      <c r="QUL525" s="329"/>
      <c r="QUM525" s="329"/>
      <c r="QUN525" s="329"/>
      <c r="QUO525" s="329"/>
      <c r="QUP525" s="329"/>
      <c r="QUQ525" s="329"/>
      <c r="QUR525" s="329"/>
      <c r="QUS525" s="329"/>
      <c r="QUT525" s="329"/>
      <c r="QUU525" s="329"/>
      <c r="QUV525" s="329"/>
      <c r="QUW525" s="329"/>
      <c r="QUX525" s="329"/>
      <c r="QUY525" s="329"/>
      <c r="QUZ525" s="329"/>
      <c r="QVA525" s="329"/>
      <c r="QVB525" s="329"/>
      <c r="QVC525" s="329"/>
      <c r="QVD525" s="329"/>
      <c r="QVE525" s="329"/>
      <c r="QVF525" s="329"/>
      <c r="QVG525" s="329"/>
      <c r="QVH525" s="329"/>
      <c r="QVI525" s="329"/>
      <c r="QVJ525" s="329"/>
      <c r="QVK525" s="329"/>
      <c r="QVL525" s="329"/>
      <c r="QVM525" s="329"/>
      <c r="QVN525" s="329"/>
      <c r="QVO525" s="329"/>
      <c r="QVP525" s="329"/>
      <c r="QVQ525" s="329"/>
      <c r="QVR525" s="329"/>
      <c r="QVS525" s="329"/>
      <c r="QVT525" s="329"/>
      <c r="QVU525" s="329"/>
      <c r="QVV525" s="329"/>
      <c r="QVW525" s="329"/>
      <c r="QVX525" s="329"/>
      <c r="QVY525" s="329"/>
      <c r="QVZ525" s="329"/>
      <c r="QWA525" s="329"/>
      <c r="QWB525" s="329"/>
      <c r="QWC525" s="329"/>
      <c r="QWD525" s="329"/>
      <c r="QWE525" s="329"/>
      <c r="QWF525" s="329"/>
      <c r="QWG525" s="329"/>
      <c r="QWH525" s="329"/>
      <c r="QWI525" s="329"/>
      <c r="QWJ525" s="329"/>
      <c r="QWK525" s="329"/>
      <c r="QWL525" s="329"/>
      <c r="QWM525" s="329"/>
      <c r="QWN525" s="329"/>
      <c r="QWO525" s="329"/>
      <c r="QWP525" s="329"/>
      <c r="QWQ525" s="329"/>
      <c r="QWR525" s="329"/>
      <c r="QWS525" s="329"/>
      <c r="QWT525" s="329"/>
      <c r="QWU525" s="329"/>
      <c r="QWV525" s="329"/>
      <c r="QWW525" s="329"/>
      <c r="QWX525" s="329"/>
      <c r="QWY525" s="329"/>
      <c r="QWZ525" s="329"/>
      <c r="QXA525" s="329"/>
      <c r="QXB525" s="329"/>
      <c r="QXC525" s="329"/>
      <c r="QXD525" s="329"/>
      <c r="QXE525" s="329"/>
      <c r="QXF525" s="329"/>
      <c r="QXG525" s="329"/>
      <c r="QXH525" s="329"/>
      <c r="QXI525" s="329"/>
      <c r="QXJ525" s="329"/>
      <c r="QXK525" s="329"/>
      <c r="QXL525" s="329"/>
      <c r="QXM525" s="329"/>
      <c r="QXN525" s="329"/>
      <c r="QXO525" s="329"/>
      <c r="QXP525" s="329"/>
      <c r="QXQ525" s="329"/>
      <c r="QXR525" s="329"/>
      <c r="QXS525" s="329"/>
      <c r="QXT525" s="329"/>
      <c r="QXU525" s="329"/>
      <c r="QXV525" s="329"/>
      <c r="QXW525" s="329"/>
      <c r="QXX525" s="329"/>
      <c r="QXY525" s="329"/>
      <c r="QXZ525" s="329"/>
      <c r="QYA525" s="329"/>
      <c r="QYB525" s="329"/>
      <c r="QYC525" s="329"/>
      <c r="QYD525" s="329"/>
      <c r="QYE525" s="329"/>
      <c r="QYF525" s="329"/>
      <c r="QYG525" s="329"/>
      <c r="QYH525" s="329"/>
      <c r="QYI525" s="329"/>
      <c r="QYJ525" s="329"/>
      <c r="QYK525" s="329"/>
      <c r="QYL525" s="329"/>
      <c r="QYM525" s="329"/>
      <c r="QYN525" s="329"/>
      <c r="QYO525" s="329"/>
      <c r="QYP525" s="329"/>
      <c r="QYQ525" s="329"/>
      <c r="QYR525" s="329"/>
      <c r="QYS525" s="329"/>
      <c r="QYT525" s="329"/>
      <c r="QYU525" s="329"/>
      <c r="QYV525" s="329"/>
      <c r="QYW525" s="329"/>
      <c r="QYX525" s="329"/>
      <c r="QYY525" s="329"/>
      <c r="QYZ525" s="329"/>
      <c r="QZA525" s="329"/>
      <c r="QZB525" s="329"/>
      <c r="QZC525" s="329"/>
      <c r="QZD525" s="329"/>
      <c r="QZE525" s="329"/>
      <c r="QZF525" s="329"/>
      <c r="QZG525" s="329"/>
      <c r="QZH525" s="329"/>
      <c r="QZI525" s="329"/>
      <c r="QZJ525" s="329"/>
      <c r="QZK525" s="329"/>
      <c r="QZL525" s="329"/>
      <c r="QZM525" s="329"/>
      <c r="QZN525" s="329"/>
      <c r="QZO525" s="329"/>
      <c r="QZP525" s="329"/>
      <c r="QZQ525" s="329"/>
      <c r="QZR525" s="329"/>
      <c r="QZS525" s="329"/>
      <c r="QZT525" s="329"/>
      <c r="QZU525" s="329"/>
      <c r="QZV525" s="329"/>
      <c r="QZW525" s="329"/>
      <c r="QZX525" s="329"/>
      <c r="QZY525" s="329"/>
      <c r="QZZ525" s="329"/>
      <c r="RAA525" s="329"/>
      <c r="RAB525" s="329"/>
      <c r="RAC525" s="329"/>
      <c r="RAD525" s="329"/>
      <c r="RAE525" s="329"/>
      <c r="RAF525" s="329"/>
      <c r="RAG525" s="329"/>
      <c r="RAH525" s="329"/>
      <c r="RAI525" s="329"/>
      <c r="RAJ525" s="329"/>
      <c r="RAK525" s="329"/>
      <c r="RAL525" s="329"/>
      <c r="RAM525" s="329"/>
      <c r="RAN525" s="329"/>
      <c r="RAO525" s="329"/>
      <c r="RAP525" s="329"/>
      <c r="RAQ525" s="329"/>
      <c r="RAR525" s="329"/>
      <c r="RAS525" s="329"/>
      <c r="RAT525" s="329"/>
      <c r="RAU525" s="329"/>
      <c r="RAV525" s="329"/>
      <c r="RAW525" s="329"/>
      <c r="RAX525" s="329"/>
      <c r="RAY525" s="329"/>
      <c r="RAZ525" s="329"/>
      <c r="RBA525" s="329"/>
      <c r="RBB525" s="329"/>
      <c r="RBC525" s="329"/>
      <c r="RBD525" s="329"/>
      <c r="RBE525" s="329"/>
      <c r="RBF525" s="329"/>
      <c r="RBG525" s="329"/>
      <c r="RBH525" s="329"/>
      <c r="RBI525" s="329"/>
      <c r="RBJ525" s="329"/>
      <c r="RBK525" s="329"/>
      <c r="RBL525" s="329"/>
      <c r="RBM525" s="329"/>
      <c r="RBN525" s="329"/>
      <c r="RBO525" s="329"/>
      <c r="RBP525" s="329"/>
      <c r="RBQ525" s="329"/>
      <c r="RBR525" s="329"/>
      <c r="RBS525" s="329"/>
      <c r="RBT525" s="329"/>
      <c r="RBU525" s="329"/>
      <c r="RBV525" s="329"/>
      <c r="RBW525" s="329"/>
      <c r="RBX525" s="329"/>
      <c r="RBY525" s="329"/>
      <c r="RBZ525" s="329"/>
      <c r="RCA525" s="329"/>
      <c r="RCB525" s="329"/>
      <c r="RCC525" s="329"/>
      <c r="RCD525" s="329"/>
      <c r="RCE525" s="329"/>
      <c r="RCF525" s="329"/>
      <c r="RCG525" s="329"/>
      <c r="RCH525" s="329"/>
      <c r="RCI525" s="329"/>
      <c r="RCJ525" s="329"/>
      <c r="RCK525" s="329"/>
      <c r="RCL525" s="329"/>
      <c r="RCM525" s="329"/>
      <c r="RCN525" s="329"/>
      <c r="RCO525" s="329"/>
      <c r="RCP525" s="329"/>
      <c r="RCQ525" s="329"/>
      <c r="RCR525" s="329"/>
      <c r="RCS525" s="329"/>
      <c r="RCT525" s="329"/>
      <c r="RCU525" s="329"/>
      <c r="RCV525" s="329"/>
      <c r="RCW525" s="329"/>
      <c r="RCX525" s="329"/>
      <c r="RCY525" s="329"/>
      <c r="RCZ525" s="329"/>
      <c r="RDA525" s="329"/>
      <c r="RDB525" s="329"/>
      <c r="RDC525" s="329"/>
      <c r="RDD525" s="329"/>
      <c r="RDE525" s="329"/>
      <c r="RDF525" s="329"/>
      <c r="RDG525" s="329"/>
      <c r="RDH525" s="329"/>
      <c r="RDI525" s="329"/>
      <c r="RDJ525" s="329"/>
      <c r="RDK525" s="329"/>
      <c r="RDL525" s="329"/>
      <c r="RDM525" s="329"/>
      <c r="RDN525" s="329"/>
      <c r="RDO525" s="329"/>
      <c r="RDP525" s="329"/>
      <c r="RDQ525" s="329"/>
      <c r="RDR525" s="329"/>
      <c r="RDS525" s="329"/>
      <c r="RDT525" s="329"/>
      <c r="RDU525" s="329"/>
      <c r="RDV525" s="329"/>
      <c r="RDW525" s="329"/>
      <c r="RDX525" s="329"/>
      <c r="RDY525" s="329"/>
      <c r="RDZ525" s="329"/>
      <c r="REA525" s="329"/>
      <c r="REB525" s="329"/>
      <c r="REC525" s="329"/>
      <c r="RED525" s="329"/>
      <c r="REE525" s="329"/>
      <c r="REF525" s="329"/>
      <c r="REG525" s="329"/>
      <c r="REH525" s="329"/>
      <c r="REI525" s="329"/>
      <c r="REJ525" s="329"/>
      <c r="REK525" s="329"/>
      <c r="REL525" s="329"/>
      <c r="REM525" s="329"/>
      <c r="REN525" s="329"/>
      <c r="REO525" s="329"/>
      <c r="REP525" s="329"/>
      <c r="REQ525" s="329"/>
      <c r="RER525" s="329"/>
      <c r="RES525" s="329"/>
      <c r="RET525" s="329"/>
      <c r="REU525" s="329"/>
      <c r="REV525" s="329"/>
      <c r="REW525" s="329"/>
      <c r="REX525" s="329"/>
      <c r="REY525" s="329"/>
      <c r="REZ525" s="329"/>
      <c r="RFA525" s="329"/>
      <c r="RFB525" s="329"/>
      <c r="RFC525" s="329"/>
      <c r="RFD525" s="329"/>
      <c r="RFE525" s="329"/>
      <c r="RFF525" s="329"/>
      <c r="RFG525" s="329"/>
      <c r="RFH525" s="329"/>
      <c r="RFI525" s="329"/>
      <c r="RFJ525" s="329"/>
      <c r="RFK525" s="329"/>
      <c r="RFL525" s="329"/>
      <c r="RFM525" s="329"/>
      <c r="RFN525" s="329"/>
      <c r="RFO525" s="329"/>
      <c r="RFP525" s="329"/>
      <c r="RFQ525" s="329"/>
      <c r="RFR525" s="329"/>
      <c r="RFS525" s="329"/>
      <c r="RFT525" s="329"/>
      <c r="RFU525" s="329"/>
      <c r="RFV525" s="329"/>
      <c r="RFW525" s="329"/>
      <c r="RFX525" s="329"/>
      <c r="RFY525" s="329"/>
      <c r="RFZ525" s="329"/>
      <c r="RGA525" s="329"/>
      <c r="RGB525" s="329"/>
      <c r="RGC525" s="329"/>
      <c r="RGD525" s="329"/>
      <c r="RGE525" s="329"/>
      <c r="RGF525" s="329"/>
      <c r="RGG525" s="329"/>
      <c r="RGH525" s="329"/>
      <c r="RGI525" s="329"/>
      <c r="RGJ525" s="329"/>
      <c r="RGK525" s="329"/>
      <c r="RGL525" s="329"/>
      <c r="RGM525" s="329"/>
      <c r="RGN525" s="329"/>
      <c r="RGO525" s="329"/>
      <c r="RGP525" s="329"/>
      <c r="RGQ525" s="329"/>
      <c r="RGR525" s="329"/>
      <c r="RGS525" s="329"/>
      <c r="RGT525" s="329"/>
      <c r="RGU525" s="329"/>
      <c r="RGV525" s="329"/>
      <c r="RGW525" s="329"/>
      <c r="RGX525" s="329"/>
      <c r="RGY525" s="329"/>
      <c r="RGZ525" s="329"/>
      <c r="RHA525" s="329"/>
      <c r="RHB525" s="329"/>
      <c r="RHC525" s="329"/>
      <c r="RHD525" s="329"/>
      <c r="RHE525" s="329"/>
      <c r="RHF525" s="329"/>
      <c r="RHG525" s="329"/>
      <c r="RHH525" s="329"/>
      <c r="RHI525" s="329"/>
      <c r="RHJ525" s="329"/>
      <c r="RHK525" s="329"/>
      <c r="RHL525" s="329"/>
      <c r="RHM525" s="329"/>
      <c r="RHN525" s="329"/>
      <c r="RHO525" s="329"/>
      <c r="RHP525" s="329"/>
      <c r="RHQ525" s="329"/>
      <c r="RHR525" s="329"/>
      <c r="RHS525" s="329"/>
      <c r="RHT525" s="329"/>
      <c r="RHU525" s="329"/>
      <c r="RHV525" s="329"/>
      <c r="RHW525" s="329"/>
      <c r="RHX525" s="329"/>
      <c r="RHY525" s="329"/>
      <c r="RHZ525" s="329"/>
      <c r="RIA525" s="329"/>
      <c r="RIB525" s="329"/>
      <c r="RIC525" s="329"/>
      <c r="RID525" s="329"/>
      <c r="RIE525" s="329"/>
      <c r="RIF525" s="329"/>
      <c r="RIG525" s="329"/>
      <c r="RIH525" s="329"/>
      <c r="RII525" s="329"/>
      <c r="RIJ525" s="329"/>
      <c r="RIK525" s="329"/>
      <c r="RIL525" s="329"/>
      <c r="RIM525" s="329"/>
      <c r="RIN525" s="329"/>
      <c r="RIO525" s="329"/>
      <c r="RIP525" s="329"/>
      <c r="RIQ525" s="329"/>
      <c r="RIR525" s="329"/>
      <c r="RIS525" s="329"/>
      <c r="RIT525" s="329"/>
      <c r="RIU525" s="329"/>
      <c r="RIV525" s="329"/>
      <c r="RIW525" s="329"/>
      <c r="RIX525" s="329"/>
      <c r="RIY525" s="329"/>
      <c r="RIZ525" s="329"/>
      <c r="RJA525" s="329"/>
      <c r="RJB525" s="329"/>
      <c r="RJC525" s="329"/>
      <c r="RJD525" s="329"/>
      <c r="RJE525" s="329"/>
      <c r="RJF525" s="329"/>
      <c r="RJG525" s="329"/>
      <c r="RJH525" s="329"/>
      <c r="RJI525" s="329"/>
      <c r="RJJ525" s="329"/>
      <c r="RJK525" s="329"/>
      <c r="RJL525" s="329"/>
      <c r="RJM525" s="329"/>
      <c r="RJN525" s="329"/>
      <c r="RJO525" s="329"/>
      <c r="RJP525" s="329"/>
      <c r="RJQ525" s="329"/>
      <c r="RJR525" s="329"/>
      <c r="RJS525" s="329"/>
      <c r="RJT525" s="329"/>
      <c r="RJU525" s="329"/>
      <c r="RJV525" s="329"/>
      <c r="RJW525" s="329"/>
      <c r="RJX525" s="329"/>
      <c r="RJY525" s="329"/>
      <c r="RJZ525" s="329"/>
      <c r="RKA525" s="329"/>
      <c r="RKB525" s="329"/>
      <c r="RKC525" s="329"/>
      <c r="RKD525" s="329"/>
      <c r="RKE525" s="329"/>
      <c r="RKF525" s="329"/>
      <c r="RKG525" s="329"/>
      <c r="RKH525" s="329"/>
      <c r="RKI525" s="329"/>
      <c r="RKJ525" s="329"/>
      <c r="RKK525" s="329"/>
      <c r="RKL525" s="329"/>
      <c r="RKM525" s="329"/>
      <c r="RKN525" s="329"/>
      <c r="RKO525" s="329"/>
      <c r="RKP525" s="329"/>
      <c r="RKQ525" s="329"/>
      <c r="RKR525" s="329"/>
      <c r="RKS525" s="329"/>
      <c r="RKT525" s="329"/>
      <c r="RKU525" s="329"/>
      <c r="RKV525" s="329"/>
      <c r="RKW525" s="329"/>
      <c r="RKX525" s="329"/>
      <c r="RKY525" s="329"/>
      <c r="RKZ525" s="329"/>
      <c r="RLA525" s="329"/>
      <c r="RLB525" s="329"/>
      <c r="RLC525" s="329"/>
      <c r="RLD525" s="329"/>
      <c r="RLE525" s="329"/>
      <c r="RLF525" s="329"/>
      <c r="RLG525" s="329"/>
      <c r="RLH525" s="329"/>
      <c r="RLI525" s="329"/>
      <c r="RLJ525" s="329"/>
      <c r="RLK525" s="329"/>
      <c r="RLL525" s="329"/>
      <c r="RLM525" s="329"/>
      <c r="RLN525" s="329"/>
      <c r="RLO525" s="329"/>
      <c r="RLP525" s="329"/>
      <c r="RLQ525" s="329"/>
      <c r="RLR525" s="329"/>
      <c r="RLS525" s="329"/>
      <c r="RLT525" s="329"/>
      <c r="RLU525" s="329"/>
      <c r="RLV525" s="329"/>
      <c r="RLW525" s="329"/>
      <c r="RLX525" s="329"/>
      <c r="RLY525" s="329"/>
      <c r="RLZ525" s="329"/>
      <c r="RMA525" s="329"/>
      <c r="RMB525" s="329"/>
      <c r="RMC525" s="329"/>
      <c r="RMD525" s="329"/>
      <c r="RME525" s="329"/>
      <c r="RMF525" s="329"/>
      <c r="RMG525" s="329"/>
      <c r="RMH525" s="329"/>
      <c r="RMI525" s="329"/>
      <c r="RMJ525" s="329"/>
      <c r="RMK525" s="329"/>
      <c r="RML525" s="329"/>
      <c r="RMM525" s="329"/>
      <c r="RMN525" s="329"/>
      <c r="RMO525" s="329"/>
      <c r="RMP525" s="329"/>
      <c r="RMQ525" s="329"/>
      <c r="RMR525" s="329"/>
      <c r="RMS525" s="329"/>
      <c r="RMT525" s="329"/>
      <c r="RMU525" s="329"/>
      <c r="RMV525" s="329"/>
      <c r="RMW525" s="329"/>
      <c r="RMX525" s="329"/>
      <c r="RMY525" s="329"/>
      <c r="RMZ525" s="329"/>
      <c r="RNA525" s="329"/>
      <c r="RNB525" s="329"/>
      <c r="RNC525" s="329"/>
      <c r="RND525" s="329"/>
      <c r="RNE525" s="329"/>
      <c r="RNF525" s="329"/>
      <c r="RNG525" s="329"/>
      <c r="RNH525" s="329"/>
      <c r="RNI525" s="329"/>
      <c r="RNJ525" s="329"/>
      <c r="RNK525" s="329"/>
      <c r="RNL525" s="329"/>
      <c r="RNM525" s="329"/>
      <c r="RNN525" s="329"/>
      <c r="RNO525" s="329"/>
      <c r="RNP525" s="329"/>
      <c r="RNQ525" s="329"/>
      <c r="RNR525" s="329"/>
      <c r="RNS525" s="329"/>
      <c r="RNT525" s="329"/>
      <c r="RNU525" s="329"/>
      <c r="RNV525" s="329"/>
      <c r="RNW525" s="329"/>
      <c r="RNX525" s="329"/>
      <c r="RNY525" s="329"/>
      <c r="RNZ525" s="329"/>
      <c r="ROA525" s="329"/>
      <c r="ROB525" s="329"/>
      <c r="ROC525" s="329"/>
      <c r="ROD525" s="329"/>
      <c r="ROE525" s="329"/>
      <c r="ROF525" s="329"/>
      <c r="ROG525" s="329"/>
      <c r="ROH525" s="329"/>
      <c r="ROI525" s="329"/>
      <c r="ROJ525" s="329"/>
      <c r="ROK525" s="329"/>
      <c r="ROL525" s="329"/>
      <c r="ROM525" s="329"/>
      <c r="RON525" s="329"/>
      <c r="ROO525" s="329"/>
      <c r="ROP525" s="329"/>
      <c r="ROQ525" s="329"/>
      <c r="ROR525" s="329"/>
      <c r="ROS525" s="329"/>
      <c r="ROT525" s="329"/>
      <c r="ROU525" s="329"/>
      <c r="ROV525" s="329"/>
      <c r="ROW525" s="329"/>
      <c r="ROX525" s="329"/>
      <c r="ROY525" s="329"/>
      <c r="ROZ525" s="329"/>
      <c r="RPA525" s="329"/>
      <c r="RPB525" s="329"/>
      <c r="RPC525" s="329"/>
      <c r="RPD525" s="329"/>
      <c r="RPE525" s="329"/>
      <c r="RPF525" s="329"/>
      <c r="RPG525" s="329"/>
      <c r="RPH525" s="329"/>
      <c r="RPI525" s="329"/>
      <c r="RPJ525" s="329"/>
      <c r="RPK525" s="329"/>
      <c r="RPL525" s="329"/>
      <c r="RPM525" s="329"/>
      <c r="RPN525" s="329"/>
      <c r="RPO525" s="329"/>
      <c r="RPP525" s="329"/>
      <c r="RPQ525" s="329"/>
      <c r="RPR525" s="329"/>
      <c r="RPS525" s="329"/>
      <c r="RPT525" s="329"/>
      <c r="RPU525" s="329"/>
      <c r="RPV525" s="329"/>
      <c r="RPW525" s="329"/>
      <c r="RPX525" s="329"/>
      <c r="RPY525" s="329"/>
      <c r="RPZ525" s="329"/>
      <c r="RQA525" s="329"/>
      <c r="RQB525" s="329"/>
      <c r="RQC525" s="329"/>
      <c r="RQD525" s="329"/>
      <c r="RQE525" s="329"/>
      <c r="RQF525" s="329"/>
      <c r="RQG525" s="329"/>
      <c r="RQH525" s="329"/>
      <c r="RQI525" s="329"/>
      <c r="RQJ525" s="329"/>
      <c r="RQK525" s="329"/>
      <c r="RQL525" s="329"/>
      <c r="RQM525" s="329"/>
      <c r="RQN525" s="329"/>
      <c r="RQO525" s="329"/>
      <c r="RQP525" s="329"/>
      <c r="RQQ525" s="329"/>
      <c r="RQR525" s="329"/>
      <c r="RQS525" s="329"/>
      <c r="RQT525" s="329"/>
      <c r="RQU525" s="329"/>
      <c r="RQV525" s="329"/>
      <c r="RQW525" s="329"/>
      <c r="RQX525" s="329"/>
      <c r="RQY525" s="329"/>
      <c r="RQZ525" s="329"/>
      <c r="RRA525" s="329"/>
      <c r="RRB525" s="329"/>
      <c r="RRC525" s="329"/>
      <c r="RRD525" s="329"/>
      <c r="RRE525" s="329"/>
      <c r="RRF525" s="329"/>
      <c r="RRG525" s="329"/>
      <c r="RRH525" s="329"/>
      <c r="RRI525" s="329"/>
      <c r="RRJ525" s="329"/>
      <c r="RRK525" s="329"/>
      <c r="RRL525" s="329"/>
      <c r="RRM525" s="329"/>
      <c r="RRN525" s="329"/>
      <c r="RRO525" s="329"/>
      <c r="RRP525" s="329"/>
      <c r="RRQ525" s="329"/>
      <c r="RRR525" s="329"/>
      <c r="RRS525" s="329"/>
      <c r="RRT525" s="329"/>
      <c r="RRU525" s="329"/>
      <c r="RRV525" s="329"/>
      <c r="RRW525" s="329"/>
      <c r="RRX525" s="329"/>
      <c r="RRY525" s="329"/>
      <c r="RRZ525" s="329"/>
      <c r="RSA525" s="329"/>
      <c r="RSB525" s="329"/>
      <c r="RSC525" s="329"/>
      <c r="RSD525" s="329"/>
      <c r="RSE525" s="329"/>
      <c r="RSF525" s="329"/>
      <c r="RSG525" s="329"/>
      <c r="RSH525" s="329"/>
      <c r="RSI525" s="329"/>
      <c r="RSJ525" s="329"/>
      <c r="RSK525" s="329"/>
      <c r="RSL525" s="329"/>
      <c r="RSM525" s="329"/>
      <c r="RSN525" s="329"/>
      <c r="RSO525" s="329"/>
      <c r="RSP525" s="329"/>
      <c r="RSQ525" s="329"/>
      <c r="RSR525" s="329"/>
      <c r="RSS525" s="329"/>
      <c r="RST525" s="329"/>
      <c r="RSU525" s="329"/>
      <c r="RSV525" s="329"/>
      <c r="RSW525" s="329"/>
      <c r="RSX525" s="329"/>
      <c r="RSY525" s="329"/>
      <c r="RSZ525" s="329"/>
      <c r="RTA525" s="329"/>
      <c r="RTB525" s="329"/>
      <c r="RTC525" s="329"/>
      <c r="RTD525" s="329"/>
      <c r="RTE525" s="329"/>
      <c r="RTF525" s="329"/>
      <c r="RTG525" s="329"/>
      <c r="RTH525" s="329"/>
      <c r="RTI525" s="329"/>
      <c r="RTJ525" s="329"/>
      <c r="RTK525" s="329"/>
      <c r="RTL525" s="329"/>
      <c r="RTM525" s="329"/>
      <c r="RTN525" s="329"/>
      <c r="RTO525" s="329"/>
      <c r="RTP525" s="329"/>
      <c r="RTQ525" s="329"/>
      <c r="RTR525" s="329"/>
      <c r="RTS525" s="329"/>
      <c r="RTT525" s="329"/>
      <c r="RTU525" s="329"/>
      <c r="RTV525" s="329"/>
      <c r="RTW525" s="329"/>
      <c r="RTX525" s="329"/>
      <c r="RTY525" s="329"/>
      <c r="RTZ525" s="329"/>
      <c r="RUA525" s="329"/>
      <c r="RUB525" s="329"/>
      <c r="RUC525" s="329"/>
      <c r="RUD525" s="329"/>
      <c r="RUE525" s="329"/>
      <c r="RUF525" s="329"/>
      <c r="RUG525" s="329"/>
      <c r="RUH525" s="329"/>
      <c r="RUI525" s="329"/>
      <c r="RUJ525" s="329"/>
      <c r="RUK525" s="329"/>
      <c r="RUL525" s="329"/>
      <c r="RUM525" s="329"/>
      <c r="RUN525" s="329"/>
      <c r="RUO525" s="329"/>
      <c r="RUP525" s="329"/>
      <c r="RUQ525" s="329"/>
      <c r="RUR525" s="329"/>
      <c r="RUS525" s="329"/>
      <c r="RUT525" s="329"/>
      <c r="RUU525" s="329"/>
      <c r="RUV525" s="329"/>
      <c r="RUW525" s="329"/>
      <c r="RUX525" s="329"/>
      <c r="RUY525" s="329"/>
      <c r="RUZ525" s="329"/>
      <c r="RVA525" s="329"/>
      <c r="RVB525" s="329"/>
      <c r="RVC525" s="329"/>
      <c r="RVD525" s="329"/>
      <c r="RVE525" s="329"/>
      <c r="RVF525" s="329"/>
      <c r="RVG525" s="329"/>
      <c r="RVH525" s="329"/>
      <c r="RVI525" s="329"/>
      <c r="RVJ525" s="329"/>
      <c r="RVK525" s="329"/>
      <c r="RVL525" s="329"/>
      <c r="RVM525" s="329"/>
      <c r="RVN525" s="329"/>
      <c r="RVO525" s="329"/>
      <c r="RVP525" s="329"/>
      <c r="RVQ525" s="329"/>
      <c r="RVR525" s="329"/>
      <c r="RVS525" s="329"/>
      <c r="RVT525" s="329"/>
      <c r="RVU525" s="329"/>
      <c r="RVV525" s="329"/>
      <c r="RVW525" s="329"/>
      <c r="RVX525" s="329"/>
      <c r="RVY525" s="329"/>
      <c r="RVZ525" s="329"/>
      <c r="RWA525" s="329"/>
      <c r="RWB525" s="329"/>
      <c r="RWC525" s="329"/>
      <c r="RWD525" s="329"/>
      <c r="RWE525" s="329"/>
      <c r="RWF525" s="329"/>
      <c r="RWG525" s="329"/>
      <c r="RWH525" s="329"/>
      <c r="RWI525" s="329"/>
      <c r="RWJ525" s="329"/>
      <c r="RWK525" s="329"/>
      <c r="RWL525" s="329"/>
      <c r="RWM525" s="329"/>
      <c r="RWN525" s="329"/>
      <c r="RWO525" s="329"/>
      <c r="RWP525" s="329"/>
      <c r="RWQ525" s="329"/>
      <c r="RWR525" s="329"/>
      <c r="RWS525" s="329"/>
      <c r="RWT525" s="329"/>
      <c r="RWU525" s="329"/>
      <c r="RWV525" s="329"/>
      <c r="RWW525" s="329"/>
      <c r="RWX525" s="329"/>
      <c r="RWY525" s="329"/>
      <c r="RWZ525" s="329"/>
      <c r="RXA525" s="329"/>
      <c r="RXB525" s="329"/>
      <c r="RXC525" s="329"/>
      <c r="RXD525" s="329"/>
      <c r="RXE525" s="329"/>
      <c r="RXF525" s="329"/>
      <c r="RXG525" s="329"/>
      <c r="RXH525" s="329"/>
      <c r="RXI525" s="329"/>
      <c r="RXJ525" s="329"/>
      <c r="RXK525" s="329"/>
      <c r="RXL525" s="329"/>
      <c r="RXM525" s="329"/>
      <c r="RXN525" s="329"/>
      <c r="RXO525" s="329"/>
      <c r="RXP525" s="329"/>
      <c r="RXQ525" s="329"/>
      <c r="RXR525" s="329"/>
      <c r="RXS525" s="329"/>
      <c r="RXT525" s="329"/>
      <c r="RXU525" s="329"/>
      <c r="RXV525" s="329"/>
      <c r="RXW525" s="329"/>
      <c r="RXX525" s="329"/>
      <c r="RXY525" s="329"/>
      <c r="RXZ525" s="329"/>
      <c r="RYA525" s="329"/>
      <c r="RYB525" s="329"/>
      <c r="RYC525" s="329"/>
      <c r="RYD525" s="329"/>
      <c r="RYE525" s="329"/>
      <c r="RYF525" s="329"/>
      <c r="RYG525" s="329"/>
      <c r="RYH525" s="329"/>
      <c r="RYI525" s="329"/>
      <c r="RYJ525" s="329"/>
      <c r="RYK525" s="329"/>
      <c r="RYL525" s="329"/>
      <c r="RYM525" s="329"/>
      <c r="RYN525" s="329"/>
      <c r="RYO525" s="329"/>
      <c r="RYP525" s="329"/>
      <c r="RYQ525" s="329"/>
      <c r="RYR525" s="329"/>
      <c r="RYS525" s="329"/>
      <c r="RYT525" s="329"/>
      <c r="RYU525" s="329"/>
      <c r="RYV525" s="329"/>
      <c r="RYW525" s="329"/>
      <c r="RYX525" s="329"/>
      <c r="RYY525" s="329"/>
      <c r="RYZ525" s="329"/>
      <c r="RZA525" s="329"/>
      <c r="RZB525" s="329"/>
      <c r="RZC525" s="329"/>
      <c r="RZD525" s="329"/>
      <c r="RZE525" s="329"/>
      <c r="RZF525" s="329"/>
      <c r="RZG525" s="329"/>
      <c r="RZH525" s="329"/>
      <c r="RZI525" s="329"/>
      <c r="RZJ525" s="329"/>
      <c r="RZK525" s="329"/>
      <c r="RZL525" s="329"/>
      <c r="RZM525" s="329"/>
      <c r="RZN525" s="329"/>
      <c r="RZO525" s="329"/>
      <c r="RZP525" s="329"/>
      <c r="RZQ525" s="329"/>
      <c r="RZR525" s="329"/>
      <c r="RZS525" s="329"/>
      <c r="RZT525" s="329"/>
      <c r="RZU525" s="329"/>
      <c r="RZV525" s="329"/>
      <c r="RZW525" s="329"/>
      <c r="RZX525" s="329"/>
      <c r="RZY525" s="329"/>
      <c r="RZZ525" s="329"/>
      <c r="SAA525" s="329"/>
      <c r="SAB525" s="329"/>
      <c r="SAC525" s="329"/>
      <c r="SAD525" s="329"/>
      <c r="SAE525" s="329"/>
      <c r="SAF525" s="329"/>
      <c r="SAG525" s="329"/>
      <c r="SAH525" s="329"/>
      <c r="SAI525" s="329"/>
      <c r="SAJ525" s="329"/>
      <c r="SAK525" s="329"/>
      <c r="SAL525" s="329"/>
      <c r="SAM525" s="329"/>
      <c r="SAN525" s="329"/>
      <c r="SAO525" s="329"/>
      <c r="SAP525" s="329"/>
      <c r="SAQ525" s="329"/>
      <c r="SAR525" s="329"/>
      <c r="SAS525" s="329"/>
      <c r="SAT525" s="329"/>
      <c r="SAU525" s="329"/>
      <c r="SAV525" s="329"/>
      <c r="SAW525" s="329"/>
      <c r="SAX525" s="329"/>
      <c r="SAY525" s="329"/>
      <c r="SAZ525" s="329"/>
      <c r="SBA525" s="329"/>
      <c r="SBB525" s="329"/>
      <c r="SBC525" s="329"/>
      <c r="SBD525" s="329"/>
      <c r="SBE525" s="329"/>
      <c r="SBF525" s="329"/>
      <c r="SBG525" s="329"/>
      <c r="SBH525" s="329"/>
      <c r="SBI525" s="329"/>
      <c r="SBJ525" s="329"/>
      <c r="SBK525" s="329"/>
      <c r="SBL525" s="329"/>
      <c r="SBM525" s="329"/>
      <c r="SBN525" s="329"/>
      <c r="SBO525" s="329"/>
      <c r="SBP525" s="329"/>
      <c r="SBQ525" s="329"/>
      <c r="SBR525" s="329"/>
      <c r="SBS525" s="329"/>
      <c r="SBT525" s="329"/>
      <c r="SBU525" s="329"/>
      <c r="SBV525" s="329"/>
      <c r="SBW525" s="329"/>
      <c r="SBX525" s="329"/>
      <c r="SBY525" s="329"/>
      <c r="SBZ525" s="329"/>
      <c r="SCA525" s="329"/>
      <c r="SCB525" s="329"/>
      <c r="SCC525" s="329"/>
      <c r="SCD525" s="329"/>
      <c r="SCE525" s="329"/>
      <c r="SCF525" s="329"/>
      <c r="SCG525" s="329"/>
      <c r="SCH525" s="329"/>
      <c r="SCI525" s="329"/>
      <c r="SCJ525" s="329"/>
      <c r="SCK525" s="329"/>
      <c r="SCL525" s="329"/>
      <c r="SCM525" s="329"/>
      <c r="SCN525" s="329"/>
      <c r="SCO525" s="329"/>
      <c r="SCP525" s="329"/>
      <c r="SCQ525" s="329"/>
      <c r="SCR525" s="329"/>
      <c r="SCS525" s="329"/>
      <c r="SCT525" s="329"/>
      <c r="SCU525" s="329"/>
      <c r="SCV525" s="329"/>
      <c r="SCW525" s="329"/>
      <c r="SCX525" s="329"/>
      <c r="SCY525" s="329"/>
      <c r="SCZ525" s="329"/>
      <c r="SDA525" s="329"/>
      <c r="SDB525" s="329"/>
      <c r="SDC525" s="329"/>
      <c r="SDD525" s="329"/>
      <c r="SDE525" s="329"/>
      <c r="SDF525" s="329"/>
      <c r="SDG525" s="329"/>
      <c r="SDH525" s="329"/>
      <c r="SDI525" s="329"/>
      <c r="SDJ525" s="329"/>
      <c r="SDK525" s="329"/>
      <c r="SDL525" s="329"/>
      <c r="SDM525" s="329"/>
      <c r="SDN525" s="329"/>
      <c r="SDO525" s="329"/>
      <c r="SDP525" s="329"/>
      <c r="SDQ525" s="329"/>
      <c r="SDR525" s="329"/>
      <c r="SDS525" s="329"/>
      <c r="SDT525" s="329"/>
      <c r="SDU525" s="329"/>
      <c r="SDV525" s="329"/>
      <c r="SDW525" s="329"/>
      <c r="SDX525" s="329"/>
      <c r="SDY525" s="329"/>
      <c r="SDZ525" s="329"/>
      <c r="SEA525" s="329"/>
      <c r="SEB525" s="329"/>
      <c r="SEC525" s="329"/>
      <c r="SED525" s="329"/>
      <c r="SEE525" s="329"/>
      <c r="SEF525" s="329"/>
      <c r="SEG525" s="329"/>
      <c r="SEH525" s="329"/>
      <c r="SEI525" s="329"/>
      <c r="SEJ525" s="329"/>
      <c r="SEK525" s="329"/>
      <c r="SEL525" s="329"/>
      <c r="SEM525" s="329"/>
      <c r="SEN525" s="329"/>
      <c r="SEO525" s="329"/>
      <c r="SEP525" s="329"/>
      <c r="SEQ525" s="329"/>
      <c r="SER525" s="329"/>
      <c r="SES525" s="329"/>
      <c r="SET525" s="329"/>
      <c r="SEU525" s="329"/>
      <c r="SEV525" s="329"/>
      <c r="SEW525" s="329"/>
      <c r="SEX525" s="329"/>
      <c r="SEY525" s="329"/>
      <c r="SEZ525" s="329"/>
      <c r="SFA525" s="329"/>
      <c r="SFB525" s="329"/>
      <c r="SFC525" s="329"/>
      <c r="SFD525" s="329"/>
      <c r="SFE525" s="329"/>
      <c r="SFF525" s="329"/>
      <c r="SFG525" s="329"/>
      <c r="SFH525" s="329"/>
      <c r="SFI525" s="329"/>
      <c r="SFJ525" s="329"/>
      <c r="SFK525" s="329"/>
      <c r="SFL525" s="329"/>
      <c r="SFM525" s="329"/>
      <c r="SFN525" s="329"/>
      <c r="SFO525" s="329"/>
      <c r="SFP525" s="329"/>
      <c r="SFQ525" s="329"/>
      <c r="SFR525" s="329"/>
      <c r="SFS525" s="329"/>
      <c r="SFT525" s="329"/>
      <c r="SFU525" s="329"/>
      <c r="SFV525" s="329"/>
      <c r="SFW525" s="329"/>
      <c r="SFX525" s="329"/>
      <c r="SFY525" s="329"/>
      <c r="SFZ525" s="329"/>
      <c r="SGA525" s="329"/>
      <c r="SGB525" s="329"/>
      <c r="SGC525" s="329"/>
      <c r="SGD525" s="329"/>
      <c r="SGE525" s="329"/>
      <c r="SGF525" s="329"/>
      <c r="SGG525" s="329"/>
      <c r="SGH525" s="329"/>
      <c r="SGI525" s="329"/>
      <c r="SGJ525" s="329"/>
      <c r="SGK525" s="329"/>
      <c r="SGL525" s="329"/>
      <c r="SGM525" s="329"/>
      <c r="SGN525" s="329"/>
      <c r="SGO525" s="329"/>
      <c r="SGP525" s="329"/>
      <c r="SGQ525" s="329"/>
      <c r="SGR525" s="329"/>
      <c r="SGS525" s="329"/>
      <c r="SGT525" s="329"/>
      <c r="SGU525" s="329"/>
      <c r="SGV525" s="329"/>
      <c r="SGW525" s="329"/>
      <c r="SGX525" s="329"/>
      <c r="SGY525" s="329"/>
      <c r="SGZ525" s="329"/>
      <c r="SHA525" s="329"/>
      <c r="SHB525" s="329"/>
      <c r="SHC525" s="329"/>
      <c r="SHD525" s="329"/>
      <c r="SHE525" s="329"/>
      <c r="SHF525" s="329"/>
      <c r="SHG525" s="329"/>
      <c r="SHH525" s="329"/>
      <c r="SHI525" s="329"/>
      <c r="SHJ525" s="329"/>
      <c r="SHK525" s="329"/>
      <c r="SHL525" s="329"/>
      <c r="SHM525" s="329"/>
      <c r="SHN525" s="329"/>
      <c r="SHO525" s="329"/>
      <c r="SHP525" s="329"/>
      <c r="SHQ525" s="329"/>
      <c r="SHR525" s="329"/>
      <c r="SHS525" s="329"/>
      <c r="SHT525" s="329"/>
      <c r="SHU525" s="329"/>
      <c r="SHV525" s="329"/>
      <c r="SHW525" s="329"/>
      <c r="SHX525" s="329"/>
      <c r="SHY525" s="329"/>
      <c r="SHZ525" s="329"/>
      <c r="SIA525" s="329"/>
      <c r="SIB525" s="329"/>
      <c r="SIC525" s="329"/>
      <c r="SID525" s="329"/>
      <c r="SIE525" s="329"/>
      <c r="SIF525" s="329"/>
      <c r="SIG525" s="329"/>
      <c r="SIH525" s="329"/>
      <c r="SII525" s="329"/>
      <c r="SIJ525" s="329"/>
      <c r="SIK525" s="329"/>
      <c r="SIL525" s="329"/>
      <c r="SIM525" s="329"/>
      <c r="SIN525" s="329"/>
      <c r="SIO525" s="329"/>
      <c r="SIP525" s="329"/>
      <c r="SIQ525" s="329"/>
      <c r="SIR525" s="329"/>
      <c r="SIS525" s="329"/>
      <c r="SIT525" s="329"/>
      <c r="SIU525" s="329"/>
      <c r="SIV525" s="329"/>
      <c r="SIW525" s="329"/>
      <c r="SIX525" s="329"/>
      <c r="SIY525" s="329"/>
      <c r="SIZ525" s="329"/>
      <c r="SJA525" s="329"/>
      <c r="SJB525" s="329"/>
      <c r="SJC525" s="329"/>
      <c r="SJD525" s="329"/>
      <c r="SJE525" s="329"/>
      <c r="SJF525" s="329"/>
      <c r="SJG525" s="329"/>
      <c r="SJH525" s="329"/>
      <c r="SJI525" s="329"/>
      <c r="SJJ525" s="329"/>
      <c r="SJK525" s="329"/>
      <c r="SJL525" s="329"/>
      <c r="SJM525" s="329"/>
      <c r="SJN525" s="329"/>
      <c r="SJO525" s="329"/>
      <c r="SJP525" s="329"/>
      <c r="SJQ525" s="329"/>
      <c r="SJR525" s="329"/>
      <c r="SJS525" s="329"/>
      <c r="SJT525" s="329"/>
      <c r="SJU525" s="329"/>
      <c r="SJV525" s="329"/>
      <c r="SJW525" s="329"/>
      <c r="SJX525" s="329"/>
      <c r="SJY525" s="329"/>
      <c r="SJZ525" s="329"/>
      <c r="SKA525" s="329"/>
      <c r="SKB525" s="329"/>
      <c r="SKC525" s="329"/>
      <c r="SKD525" s="329"/>
      <c r="SKE525" s="329"/>
      <c r="SKF525" s="329"/>
      <c r="SKG525" s="329"/>
      <c r="SKH525" s="329"/>
      <c r="SKI525" s="329"/>
      <c r="SKJ525" s="329"/>
      <c r="SKK525" s="329"/>
      <c r="SKL525" s="329"/>
      <c r="SKM525" s="329"/>
      <c r="SKN525" s="329"/>
      <c r="SKO525" s="329"/>
      <c r="SKP525" s="329"/>
      <c r="SKQ525" s="329"/>
      <c r="SKR525" s="329"/>
      <c r="SKS525" s="329"/>
      <c r="SKT525" s="329"/>
      <c r="SKU525" s="329"/>
      <c r="SKV525" s="329"/>
      <c r="SKW525" s="329"/>
      <c r="SKX525" s="329"/>
      <c r="SKY525" s="329"/>
      <c r="SKZ525" s="329"/>
      <c r="SLA525" s="329"/>
      <c r="SLB525" s="329"/>
      <c r="SLC525" s="329"/>
      <c r="SLD525" s="329"/>
      <c r="SLE525" s="329"/>
      <c r="SLF525" s="329"/>
      <c r="SLG525" s="329"/>
      <c r="SLH525" s="329"/>
      <c r="SLI525" s="329"/>
      <c r="SLJ525" s="329"/>
      <c r="SLK525" s="329"/>
      <c r="SLL525" s="329"/>
      <c r="SLM525" s="329"/>
      <c r="SLN525" s="329"/>
      <c r="SLO525" s="329"/>
      <c r="SLP525" s="329"/>
      <c r="SLQ525" s="329"/>
      <c r="SLR525" s="329"/>
      <c r="SLS525" s="329"/>
      <c r="SLT525" s="329"/>
      <c r="SLU525" s="329"/>
      <c r="SLV525" s="329"/>
      <c r="SLW525" s="329"/>
      <c r="SLX525" s="329"/>
      <c r="SLY525" s="329"/>
      <c r="SLZ525" s="329"/>
      <c r="SMA525" s="329"/>
      <c r="SMB525" s="329"/>
      <c r="SMC525" s="329"/>
      <c r="SMD525" s="329"/>
      <c r="SME525" s="329"/>
      <c r="SMF525" s="329"/>
      <c r="SMG525" s="329"/>
      <c r="SMH525" s="329"/>
      <c r="SMI525" s="329"/>
      <c r="SMJ525" s="329"/>
      <c r="SMK525" s="329"/>
      <c r="SML525" s="329"/>
      <c r="SMM525" s="329"/>
      <c r="SMN525" s="329"/>
      <c r="SMO525" s="329"/>
      <c r="SMP525" s="329"/>
      <c r="SMQ525" s="329"/>
      <c r="SMR525" s="329"/>
      <c r="SMS525" s="329"/>
      <c r="SMT525" s="329"/>
      <c r="SMU525" s="329"/>
      <c r="SMV525" s="329"/>
      <c r="SMW525" s="329"/>
      <c r="SMX525" s="329"/>
      <c r="SMY525" s="329"/>
      <c r="SMZ525" s="329"/>
      <c r="SNA525" s="329"/>
      <c r="SNB525" s="329"/>
      <c r="SNC525" s="329"/>
      <c r="SND525" s="329"/>
      <c r="SNE525" s="329"/>
      <c r="SNF525" s="329"/>
      <c r="SNG525" s="329"/>
      <c r="SNH525" s="329"/>
      <c r="SNI525" s="329"/>
      <c r="SNJ525" s="329"/>
      <c r="SNK525" s="329"/>
      <c r="SNL525" s="329"/>
      <c r="SNM525" s="329"/>
      <c r="SNN525" s="329"/>
      <c r="SNO525" s="329"/>
      <c r="SNP525" s="329"/>
      <c r="SNQ525" s="329"/>
      <c r="SNR525" s="329"/>
      <c r="SNS525" s="329"/>
      <c r="SNT525" s="329"/>
      <c r="SNU525" s="329"/>
      <c r="SNV525" s="329"/>
      <c r="SNW525" s="329"/>
      <c r="SNX525" s="329"/>
      <c r="SNY525" s="329"/>
      <c r="SNZ525" s="329"/>
      <c r="SOA525" s="329"/>
      <c r="SOB525" s="329"/>
      <c r="SOC525" s="329"/>
      <c r="SOD525" s="329"/>
      <c r="SOE525" s="329"/>
      <c r="SOF525" s="329"/>
      <c r="SOG525" s="329"/>
      <c r="SOH525" s="329"/>
      <c r="SOI525" s="329"/>
      <c r="SOJ525" s="329"/>
      <c r="SOK525" s="329"/>
      <c r="SOL525" s="329"/>
      <c r="SOM525" s="329"/>
      <c r="SON525" s="329"/>
      <c r="SOO525" s="329"/>
      <c r="SOP525" s="329"/>
      <c r="SOQ525" s="329"/>
      <c r="SOR525" s="329"/>
      <c r="SOS525" s="329"/>
      <c r="SOT525" s="329"/>
      <c r="SOU525" s="329"/>
      <c r="SOV525" s="329"/>
      <c r="SOW525" s="329"/>
      <c r="SOX525" s="329"/>
      <c r="SOY525" s="329"/>
      <c r="SOZ525" s="329"/>
      <c r="SPA525" s="329"/>
      <c r="SPB525" s="329"/>
      <c r="SPC525" s="329"/>
      <c r="SPD525" s="329"/>
      <c r="SPE525" s="329"/>
      <c r="SPF525" s="329"/>
      <c r="SPG525" s="329"/>
      <c r="SPH525" s="329"/>
      <c r="SPI525" s="329"/>
      <c r="SPJ525" s="329"/>
      <c r="SPK525" s="329"/>
      <c r="SPL525" s="329"/>
      <c r="SPM525" s="329"/>
      <c r="SPN525" s="329"/>
      <c r="SPO525" s="329"/>
      <c r="SPP525" s="329"/>
      <c r="SPQ525" s="329"/>
      <c r="SPR525" s="329"/>
      <c r="SPS525" s="329"/>
      <c r="SPT525" s="329"/>
      <c r="SPU525" s="329"/>
      <c r="SPV525" s="329"/>
      <c r="SPW525" s="329"/>
      <c r="SPX525" s="329"/>
      <c r="SPY525" s="329"/>
      <c r="SPZ525" s="329"/>
      <c r="SQA525" s="329"/>
      <c r="SQB525" s="329"/>
      <c r="SQC525" s="329"/>
      <c r="SQD525" s="329"/>
      <c r="SQE525" s="329"/>
      <c r="SQF525" s="329"/>
      <c r="SQG525" s="329"/>
      <c r="SQH525" s="329"/>
      <c r="SQI525" s="329"/>
      <c r="SQJ525" s="329"/>
      <c r="SQK525" s="329"/>
      <c r="SQL525" s="329"/>
      <c r="SQM525" s="329"/>
      <c r="SQN525" s="329"/>
      <c r="SQO525" s="329"/>
      <c r="SQP525" s="329"/>
      <c r="SQQ525" s="329"/>
      <c r="SQR525" s="329"/>
      <c r="SQS525" s="329"/>
      <c r="SQT525" s="329"/>
      <c r="SQU525" s="329"/>
      <c r="SQV525" s="329"/>
      <c r="SQW525" s="329"/>
      <c r="SQX525" s="329"/>
      <c r="SQY525" s="329"/>
      <c r="SQZ525" s="329"/>
      <c r="SRA525" s="329"/>
      <c r="SRB525" s="329"/>
      <c r="SRC525" s="329"/>
      <c r="SRD525" s="329"/>
      <c r="SRE525" s="329"/>
      <c r="SRF525" s="329"/>
      <c r="SRG525" s="329"/>
      <c r="SRH525" s="329"/>
      <c r="SRI525" s="329"/>
      <c r="SRJ525" s="329"/>
      <c r="SRK525" s="329"/>
      <c r="SRL525" s="329"/>
      <c r="SRM525" s="329"/>
      <c r="SRN525" s="329"/>
      <c r="SRO525" s="329"/>
      <c r="SRP525" s="329"/>
      <c r="SRQ525" s="329"/>
      <c r="SRR525" s="329"/>
      <c r="SRS525" s="329"/>
      <c r="SRT525" s="329"/>
      <c r="SRU525" s="329"/>
      <c r="SRV525" s="329"/>
      <c r="SRW525" s="329"/>
      <c r="SRX525" s="329"/>
      <c r="SRY525" s="329"/>
      <c r="SRZ525" s="329"/>
      <c r="SSA525" s="329"/>
      <c r="SSB525" s="329"/>
      <c r="SSC525" s="329"/>
      <c r="SSD525" s="329"/>
      <c r="SSE525" s="329"/>
      <c r="SSF525" s="329"/>
      <c r="SSG525" s="329"/>
      <c r="SSH525" s="329"/>
      <c r="SSI525" s="329"/>
      <c r="SSJ525" s="329"/>
      <c r="SSK525" s="329"/>
      <c r="SSL525" s="329"/>
      <c r="SSM525" s="329"/>
      <c r="SSN525" s="329"/>
      <c r="SSO525" s="329"/>
      <c r="SSP525" s="329"/>
      <c r="SSQ525" s="329"/>
      <c r="SSR525" s="329"/>
      <c r="SSS525" s="329"/>
      <c r="SST525" s="329"/>
      <c r="SSU525" s="329"/>
      <c r="SSV525" s="329"/>
      <c r="SSW525" s="329"/>
      <c r="SSX525" s="329"/>
      <c r="SSY525" s="329"/>
      <c r="SSZ525" s="329"/>
      <c r="STA525" s="329"/>
      <c r="STB525" s="329"/>
      <c r="STC525" s="329"/>
      <c r="STD525" s="329"/>
      <c r="STE525" s="329"/>
      <c r="STF525" s="329"/>
      <c r="STG525" s="329"/>
      <c r="STH525" s="329"/>
      <c r="STI525" s="329"/>
      <c r="STJ525" s="329"/>
      <c r="STK525" s="329"/>
      <c r="STL525" s="329"/>
      <c r="STM525" s="329"/>
      <c r="STN525" s="329"/>
      <c r="STO525" s="329"/>
      <c r="STP525" s="329"/>
      <c r="STQ525" s="329"/>
      <c r="STR525" s="329"/>
      <c r="STS525" s="329"/>
      <c r="STT525" s="329"/>
      <c r="STU525" s="329"/>
      <c r="STV525" s="329"/>
      <c r="STW525" s="329"/>
      <c r="STX525" s="329"/>
      <c r="STY525" s="329"/>
      <c r="STZ525" s="329"/>
      <c r="SUA525" s="329"/>
      <c r="SUB525" s="329"/>
      <c r="SUC525" s="329"/>
      <c r="SUD525" s="329"/>
      <c r="SUE525" s="329"/>
      <c r="SUF525" s="329"/>
      <c r="SUG525" s="329"/>
      <c r="SUH525" s="329"/>
      <c r="SUI525" s="329"/>
      <c r="SUJ525" s="329"/>
      <c r="SUK525" s="329"/>
      <c r="SUL525" s="329"/>
      <c r="SUM525" s="329"/>
      <c r="SUN525" s="329"/>
      <c r="SUO525" s="329"/>
      <c r="SUP525" s="329"/>
      <c r="SUQ525" s="329"/>
      <c r="SUR525" s="329"/>
      <c r="SUS525" s="329"/>
      <c r="SUT525" s="329"/>
      <c r="SUU525" s="329"/>
      <c r="SUV525" s="329"/>
      <c r="SUW525" s="329"/>
      <c r="SUX525" s="329"/>
      <c r="SUY525" s="329"/>
      <c r="SUZ525" s="329"/>
      <c r="SVA525" s="329"/>
      <c r="SVB525" s="329"/>
      <c r="SVC525" s="329"/>
      <c r="SVD525" s="329"/>
      <c r="SVE525" s="329"/>
      <c r="SVF525" s="329"/>
      <c r="SVG525" s="329"/>
      <c r="SVH525" s="329"/>
      <c r="SVI525" s="329"/>
      <c r="SVJ525" s="329"/>
      <c r="SVK525" s="329"/>
      <c r="SVL525" s="329"/>
      <c r="SVM525" s="329"/>
      <c r="SVN525" s="329"/>
      <c r="SVO525" s="329"/>
      <c r="SVP525" s="329"/>
      <c r="SVQ525" s="329"/>
      <c r="SVR525" s="329"/>
      <c r="SVS525" s="329"/>
      <c r="SVT525" s="329"/>
      <c r="SVU525" s="329"/>
      <c r="SVV525" s="329"/>
      <c r="SVW525" s="329"/>
      <c r="SVX525" s="329"/>
      <c r="SVY525" s="329"/>
      <c r="SVZ525" s="329"/>
      <c r="SWA525" s="329"/>
      <c r="SWB525" s="329"/>
      <c r="SWC525" s="329"/>
      <c r="SWD525" s="329"/>
      <c r="SWE525" s="329"/>
      <c r="SWF525" s="329"/>
      <c r="SWG525" s="329"/>
      <c r="SWH525" s="329"/>
      <c r="SWI525" s="329"/>
      <c r="SWJ525" s="329"/>
      <c r="SWK525" s="329"/>
      <c r="SWL525" s="329"/>
      <c r="SWM525" s="329"/>
      <c r="SWN525" s="329"/>
      <c r="SWO525" s="329"/>
      <c r="SWP525" s="329"/>
      <c r="SWQ525" s="329"/>
      <c r="SWR525" s="329"/>
      <c r="SWS525" s="329"/>
      <c r="SWT525" s="329"/>
      <c r="SWU525" s="329"/>
      <c r="SWV525" s="329"/>
      <c r="SWW525" s="329"/>
      <c r="SWX525" s="329"/>
      <c r="SWY525" s="329"/>
      <c r="SWZ525" s="329"/>
      <c r="SXA525" s="329"/>
      <c r="SXB525" s="329"/>
      <c r="SXC525" s="329"/>
      <c r="SXD525" s="329"/>
      <c r="SXE525" s="329"/>
      <c r="SXF525" s="329"/>
      <c r="SXG525" s="329"/>
      <c r="SXH525" s="329"/>
      <c r="SXI525" s="329"/>
      <c r="SXJ525" s="329"/>
      <c r="SXK525" s="329"/>
      <c r="SXL525" s="329"/>
      <c r="SXM525" s="329"/>
      <c r="SXN525" s="329"/>
      <c r="SXO525" s="329"/>
      <c r="SXP525" s="329"/>
      <c r="SXQ525" s="329"/>
      <c r="SXR525" s="329"/>
      <c r="SXS525" s="329"/>
      <c r="SXT525" s="329"/>
      <c r="SXU525" s="329"/>
      <c r="SXV525" s="329"/>
      <c r="SXW525" s="329"/>
      <c r="SXX525" s="329"/>
      <c r="SXY525" s="329"/>
      <c r="SXZ525" s="329"/>
      <c r="SYA525" s="329"/>
      <c r="SYB525" s="329"/>
      <c r="SYC525" s="329"/>
      <c r="SYD525" s="329"/>
      <c r="SYE525" s="329"/>
      <c r="SYF525" s="329"/>
      <c r="SYG525" s="329"/>
      <c r="SYH525" s="329"/>
      <c r="SYI525" s="329"/>
      <c r="SYJ525" s="329"/>
      <c r="SYK525" s="329"/>
      <c r="SYL525" s="329"/>
      <c r="SYM525" s="329"/>
      <c r="SYN525" s="329"/>
      <c r="SYO525" s="329"/>
      <c r="SYP525" s="329"/>
      <c r="SYQ525" s="329"/>
      <c r="SYR525" s="329"/>
      <c r="SYS525" s="329"/>
      <c r="SYT525" s="329"/>
      <c r="SYU525" s="329"/>
      <c r="SYV525" s="329"/>
      <c r="SYW525" s="329"/>
      <c r="SYX525" s="329"/>
      <c r="SYY525" s="329"/>
      <c r="SYZ525" s="329"/>
      <c r="SZA525" s="329"/>
      <c r="SZB525" s="329"/>
      <c r="SZC525" s="329"/>
      <c r="SZD525" s="329"/>
      <c r="SZE525" s="329"/>
      <c r="SZF525" s="329"/>
      <c r="SZG525" s="329"/>
      <c r="SZH525" s="329"/>
      <c r="SZI525" s="329"/>
      <c r="SZJ525" s="329"/>
      <c r="SZK525" s="329"/>
      <c r="SZL525" s="329"/>
      <c r="SZM525" s="329"/>
      <c r="SZN525" s="329"/>
      <c r="SZO525" s="329"/>
      <c r="SZP525" s="329"/>
      <c r="SZQ525" s="329"/>
      <c r="SZR525" s="329"/>
      <c r="SZS525" s="329"/>
      <c r="SZT525" s="329"/>
      <c r="SZU525" s="329"/>
      <c r="SZV525" s="329"/>
      <c r="SZW525" s="329"/>
      <c r="SZX525" s="329"/>
      <c r="SZY525" s="329"/>
      <c r="SZZ525" s="329"/>
      <c r="TAA525" s="329"/>
      <c r="TAB525" s="329"/>
      <c r="TAC525" s="329"/>
      <c r="TAD525" s="329"/>
      <c r="TAE525" s="329"/>
      <c r="TAF525" s="329"/>
      <c r="TAG525" s="329"/>
      <c r="TAH525" s="329"/>
      <c r="TAI525" s="329"/>
      <c r="TAJ525" s="329"/>
      <c r="TAK525" s="329"/>
      <c r="TAL525" s="329"/>
      <c r="TAM525" s="329"/>
      <c r="TAN525" s="329"/>
      <c r="TAO525" s="329"/>
      <c r="TAP525" s="329"/>
      <c r="TAQ525" s="329"/>
      <c r="TAR525" s="329"/>
      <c r="TAS525" s="329"/>
      <c r="TAT525" s="329"/>
      <c r="TAU525" s="329"/>
      <c r="TAV525" s="329"/>
      <c r="TAW525" s="329"/>
      <c r="TAX525" s="329"/>
      <c r="TAY525" s="329"/>
      <c r="TAZ525" s="329"/>
      <c r="TBA525" s="329"/>
      <c r="TBB525" s="329"/>
      <c r="TBC525" s="329"/>
      <c r="TBD525" s="329"/>
      <c r="TBE525" s="329"/>
      <c r="TBF525" s="329"/>
      <c r="TBG525" s="329"/>
      <c r="TBH525" s="329"/>
      <c r="TBI525" s="329"/>
      <c r="TBJ525" s="329"/>
      <c r="TBK525" s="329"/>
      <c r="TBL525" s="329"/>
      <c r="TBM525" s="329"/>
      <c r="TBN525" s="329"/>
      <c r="TBO525" s="329"/>
      <c r="TBP525" s="329"/>
      <c r="TBQ525" s="329"/>
      <c r="TBR525" s="329"/>
      <c r="TBS525" s="329"/>
      <c r="TBT525" s="329"/>
      <c r="TBU525" s="329"/>
      <c r="TBV525" s="329"/>
      <c r="TBW525" s="329"/>
      <c r="TBX525" s="329"/>
      <c r="TBY525" s="329"/>
      <c r="TBZ525" s="329"/>
      <c r="TCA525" s="329"/>
      <c r="TCB525" s="329"/>
      <c r="TCC525" s="329"/>
      <c r="TCD525" s="329"/>
      <c r="TCE525" s="329"/>
      <c r="TCF525" s="329"/>
      <c r="TCG525" s="329"/>
      <c r="TCH525" s="329"/>
      <c r="TCI525" s="329"/>
      <c r="TCJ525" s="329"/>
      <c r="TCK525" s="329"/>
      <c r="TCL525" s="329"/>
      <c r="TCM525" s="329"/>
      <c r="TCN525" s="329"/>
      <c r="TCO525" s="329"/>
      <c r="TCP525" s="329"/>
      <c r="TCQ525" s="329"/>
      <c r="TCR525" s="329"/>
      <c r="TCS525" s="329"/>
      <c r="TCT525" s="329"/>
      <c r="TCU525" s="329"/>
      <c r="TCV525" s="329"/>
      <c r="TCW525" s="329"/>
      <c r="TCX525" s="329"/>
      <c r="TCY525" s="329"/>
      <c r="TCZ525" s="329"/>
      <c r="TDA525" s="329"/>
      <c r="TDB525" s="329"/>
      <c r="TDC525" s="329"/>
      <c r="TDD525" s="329"/>
      <c r="TDE525" s="329"/>
      <c r="TDF525" s="329"/>
      <c r="TDG525" s="329"/>
      <c r="TDH525" s="329"/>
      <c r="TDI525" s="329"/>
      <c r="TDJ525" s="329"/>
      <c r="TDK525" s="329"/>
      <c r="TDL525" s="329"/>
      <c r="TDM525" s="329"/>
      <c r="TDN525" s="329"/>
      <c r="TDO525" s="329"/>
      <c r="TDP525" s="329"/>
      <c r="TDQ525" s="329"/>
      <c r="TDR525" s="329"/>
      <c r="TDS525" s="329"/>
      <c r="TDT525" s="329"/>
      <c r="TDU525" s="329"/>
      <c r="TDV525" s="329"/>
      <c r="TDW525" s="329"/>
      <c r="TDX525" s="329"/>
      <c r="TDY525" s="329"/>
      <c r="TDZ525" s="329"/>
      <c r="TEA525" s="329"/>
      <c r="TEB525" s="329"/>
      <c r="TEC525" s="329"/>
      <c r="TED525" s="329"/>
      <c r="TEE525" s="329"/>
      <c r="TEF525" s="329"/>
      <c r="TEG525" s="329"/>
      <c r="TEH525" s="329"/>
      <c r="TEI525" s="329"/>
      <c r="TEJ525" s="329"/>
      <c r="TEK525" s="329"/>
      <c r="TEL525" s="329"/>
      <c r="TEM525" s="329"/>
      <c r="TEN525" s="329"/>
      <c r="TEO525" s="329"/>
      <c r="TEP525" s="329"/>
      <c r="TEQ525" s="329"/>
      <c r="TER525" s="329"/>
      <c r="TES525" s="329"/>
      <c r="TET525" s="329"/>
      <c r="TEU525" s="329"/>
      <c r="TEV525" s="329"/>
      <c r="TEW525" s="329"/>
      <c r="TEX525" s="329"/>
      <c r="TEY525" s="329"/>
      <c r="TEZ525" s="329"/>
      <c r="TFA525" s="329"/>
      <c r="TFB525" s="329"/>
      <c r="TFC525" s="329"/>
      <c r="TFD525" s="329"/>
      <c r="TFE525" s="329"/>
      <c r="TFF525" s="329"/>
      <c r="TFG525" s="329"/>
      <c r="TFH525" s="329"/>
      <c r="TFI525" s="329"/>
      <c r="TFJ525" s="329"/>
      <c r="TFK525" s="329"/>
      <c r="TFL525" s="329"/>
      <c r="TFM525" s="329"/>
      <c r="TFN525" s="329"/>
      <c r="TFO525" s="329"/>
      <c r="TFP525" s="329"/>
      <c r="TFQ525" s="329"/>
      <c r="TFR525" s="329"/>
      <c r="TFS525" s="329"/>
      <c r="TFT525" s="329"/>
      <c r="TFU525" s="329"/>
      <c r="TFV525" s="329"/>
      <c r="TFW525" s="329"/>
      <c r="TFX525" s="329"/>
      <c r="TFY525" s="329"/>
      <c r="TFZ525" s="329"/>
      <c r="TGA525" s="329"/>
      <c r="TGB525" s="329"/>
      <c r="TGC525" s="329"/>
      <c r="TGD525" s="329"/>
      <c r="TGE525" s="329"/>
      <c r="TGF525" s="329"/>
      <c r="TGG525" s="329"/>
      <c r="TGH525" s="329"/>
      <c r="TGI525" s="329"/>
      <c r="TGJ525" s="329"/>
      <c r="TGK525" s="329"/>
      <c r="TGL525" s="329"/>
      <c r="TGM525" s="329"/>
      <c r="TGN525" s="329"/>
      <c r="TGO525" s="329"/>
      <c r="TGP525" s="329"/>
      <c r="TGQ525" s="329"/>
      <c r="TGR525" s="329"/>
      <c r="TGS525" s="329"/>
      <c r="TGT525" s="329"/>
      <c r="TGU525" s="329"/>
      <c r="TGV525" s="329"/>
      <c r="TGW525" s="329"/>
      <c r="TGX525" s="329"/>
      <c r="TGY525" s="329"/>
      <c r="TGZ525" s="329"/>
      <c r="THA525" s="329"/>
      <c r="THB525" s="329"/>
      <c r="THC525" s="329"/>
      <c r="THD525" s="329"/>
      <c r="THE525" s="329"/>
      <c r="THF525" s="329"/>
      <c r="THG525" s="329"/>
      <c r="THH525" s="329"/>
      <c r="THI525" s="329"/>
      <c r="THJ525" s="329"/>
      <c r="THK525" s="329"/>
      <c r="THL525" s="329"/>
      <c r="THM525" s="329"/>
      <c r="THN525" s="329"/>
      <c r="THO525" s="329"/>
      <c r="THP525" s="329"/>
      <c r="THQ525" s="329"/>
      <c r="THR525" s="329"/>
      <c r="THS525" s="329"/>
      <c r="THT525" s="329"/>
      <c r="THU525" s="329"/>
      <c r="THV525" s="329"/>
      <c r="THW525" s="329"/>
      <c r="THX525" s="329"/>
      <c r="THY525" s="329"/>
      <c r="THZ525" s="329"/>
      <c r="TIA525" s="329"/>
      <c r="TIB525" s="329"/>
      <c r="TIC525" s="329"/>
      <c r="TID525" s="329"/>
      <c r="TIE525" s="329"/>
      <c r="TIF525" s="329"/>
      <c r="TIG525" s="329"/>
      <c r="TIH525" s="329"/>
      <c r="TII525" s="329"/>
      <c r="TIJ525" s="329"/>
      <c r="TIK525" s="329"/>
      <c r="TIL525" s="329"/>
      <c r="TIM525" s="329"/>
      <c r="TIN525" s="329"/>
      <c r="TIO525" s="329"/>
      <c r="TIP525" s="329"/>
      <c r="TIQ525" s="329"/>
      <c r="TIR525" s="329"/>
      <c r="TIS525" s="329"/>
      <c r="TIT525" s="329"/>
      <c r="TIU525" s="329"/>
      <c r="TIV525" s="329"/>
      <c r="TIW525" s="329"/>
      <c r="TIX525" s="329"/>
      <c r="TIY525" s="329"/>
      <c r="TIZ525" s="329"/>
      <c r="TJA525" s="329"/>
      <c r="TJB525" s="329"/>
      <c r="TJC525" s="329"/>
      <c r="TJD525" s="329"/>
      <c r="TJE525" s="329"/>
      <c r="TJF525" s="329"/>
      <c r="TJG525" s="329"/>
      <c r="TJH525" s="329"/>
      <c r="TJI525" s="329"/>
      <c r="TJJ525" s="329"/>
      <c r="TJK525" s="329"/>
      <c r="TJL525" s="329"/>
      <c r="TJM525" s="329"/>
      <c r="TJN525" s="329"/>
      <c r="TJO525" s="329"/>
      <c r="TJP525" s="329"/>
      <c r="TJQ525" s="329"/>
      <c r="TJR525" s="329"/>
      <c r="TJS525" s="329"/>
      <c r="TJT525" s="329"/>
      <c r="TJU525" s="329"/>
      <c r="TJV525" s="329"/>
      <c r="TJW525" s="329"/>
      <c r="TJX525" s="329"/>
      <c r="TJY525" s="329"/>
      <c r="TJZ525" s="329"/>
      <c r="TKA525" s="329"/>
      <c r="TKB525" s="329"/>
      <c r="TKC525" s="329"/>
      <c r="TKD525" s="329"/>
      <c r="TKE525" s="329"/>
      <c r="TKF525" s="329"/>
      <c r="TKG525" s="329"/>
      <c r="TKH525" s="329"/>
      <c r="TKI525" s="329"/>
      <c r="TKJ525" s="329"/>
      <c r="TKK525" s="329"/>
      <c r="TKL525" s="329"/>
      <c r="TKM525" s="329"/>
      <c r="TKN525" s="329"/>
      <c r="TKO525" s="329"/>
      <c r="TKP525" s="329"/>
      <c r="TKQ525" s="329"/>
      <c r="TKR525" s="329"/>
      <c r="TKS525" s="329"/>
      <c r="TKT525" s="329"/>
      <c r="TKU525" s="329"/>
      <c r="TKV525" s="329"/>
      <c r="TKW525" s="329"/>
      <c r="TKX525" s="329"/>
      <c r="TKY525" s="329"/>
      <c r="TKZ525" s="329"/>
      <c r="TLA525" s="329"/>
      <c r="TLB525" s="329"/>
      <c r="TLC525" s="329"/>
      <c r="TLD525" s="329"/>
      <c r="TLE525" s="329"/>
      <c r="TLF525" s="329"/>
      <c r="TLG525" s="329"/>
      <c r="TLH525" s="329"/>
      <c r="TLI525" s="329"/>
      <c r="TLJ525" s="329"/>
      <c r="TLK525" s="329"/>
      <c r="TLL525" s="329"/>
      <c r="TLM525" s="329"/>
      <c r="TLN525" s="329"/>
      <c r="TLO525" s="329"/>
      <c r="TLP525" s="329"/>
      <c r="TLQ525" s="329"/>
      <c r="TLR525" s="329"/>
      <c r="TLS525" s="329"/>
      <c r="TLT525" s="329"/>
      <c r="TLU525" s="329"/>
      <c r="TLV525" s="329"/>
      <c r="TLW525" s="329"/>
      <c r="TLX525" s="329"/>
      <c r="TLY525" s="329"/>
      <c r="TLZ525" s="329"/>
      <c r="TMA525" s="329"/>
      <c r="TMB525" s="329"/>
      <c r="TMC525" s="329"/>
      <c r="TMD525" s="329"/>
      <c r="TME525" s="329"/>
      <c r="TMF525" s="329"/>
      <c r="TMG525" s="329"/>
      <c r="TMH525" s="329"/>
      <c r="TMI525" s="329"/>
      <c r="TMJ525" s="329"/>
      <c r="TMK525" s="329"/>
      <c r="TML525" s="329"/>
      <c r="TMM525" s="329"/>
      <c r="TMN525" s="329"/>
      <c r="TMO525" s="329"/>
      <c r="TMP525" s="329"/>
      <c r="TMQ525" s="329"/>
      <c r="TMR525" s="329"/>
      <c r="TMS525" s="329"/>
      <c r="TMT525" s="329"/>
      <c r="TMU525" s="329"/>
      <c r="TMV525" s="329"/>
      <c r="TMW525" s="329"/>
      <c r="TMX525" s="329"/>
      <c r="TMY525" s="329"/>
      <c r="TMZ525" s="329"/>
      <c r="TNA525" s="329"/>
      <c r="TNB525" s="329"/>
      <c r="TNC525" s="329"/>
      <c r="TND525" s="329"/>
      <c r="TNE525" s="329"/>
      <c r="TNF525" s="329"/>
      <c r="TNG525" s="329"/>
      <c r="TNH525" s="329"/>
      <c r="TNI525" s="329"/>
      <c r="TNJ525" s="329"/>
      <c r="TNK525" s="329"/>
      <c r="TNL525" s="329"/>
      <c r="TNM525" s="329"/>
      <c r="TNN525" s="329"/>
      <c r="TNO525" s="329"/>
      <c r="TNP525" s="329"/>
      <c r="TNQ525" s="329"/>
      <c r="TNR525" s="329"/>
      <c r="TNS525" s="329"/>
      <c r="TNT525" s="329"/>
      <c r="TNU525" s="329"/>
      <c r="TNV525" s="329"/>
      <c r="TNW525" s="329"/>
      <c r="TNX525" s="329"/>
      <c r="TNY525" s="329"/>
      <c r="TNZ525" s="329"/>
      <c r="TOA525" s="329"/>
      <c r="TOB525" s="329"/>
      <c r="TOC525" s="329"/>
      <c r="TOD525" s="329"/>
      <c r="TOE525" s="329"/>
      <c r="TOF525" s="329"/>
      <c r="TOG525" s="329"/>
      <c r="TOH525" s="329"/>
      <c r="TOI525" s="329"/>
      <c r="TOJ525" s="329"/>
      <c r="TOK525" s="329"/>
      <c r="TOL525" s="329"/>
      <c r="TOM525" s="329"/>
      <c r="TON525" s="329"/>
      <c r="TOO525" s="329"/>
      <c r="TOP525" s="329"/>
      <c r="TOQ525" s="329"/>
      <c r="TOR525" s="329"/>
      <c r="TOS525" s="329"/>
      <c r="TOT525" s="329"/>
      <c r="TOU525" s="329"/>
      <c r="TOV525" s="329"/>
      <c r="TOW525" s="329"/>
      <c r="TOX525" s="329"/>
      <c r="TOY525" s="329"/>
      <c r="TOZ525" s="329"/>
      <c r="TPA525" s="329"/>
      <c r="TPB525" s="329"/>
      <c r="TPC525" s="329"/>
      <c r="TPD525" s="329"/>
      <c r="TPE525" s="329"/>
      <c r="TPF525" s="329"/>
      <c r="TPG525" s="329"/>
      <c r="TPH525" s="329"/>
      <c r="TPI525" s="329"/>
      <c r="TPJ525" s="329"/>
      <c r="TPK525" s="329"/>
      <c r="TPL525" s="329"/>
      <c r="TPM525" s="329"/>
      <c r="TPN525" s="329"/>
      <c r="TPO525" s="329"/>
      <c r="TPP525" s="329"/>
      <c r="TPQ525" s="329"/>
      <c r="TPR525" s="329"/>
      <c r="TPS525" s="329"/>
      <c r="TPT525" s="329"/>
      <c r="TPU525" s="329"/>
      <c r="TPV525" s="329"/>
      <c r="TPW525" s="329"/>
      <c r="TPX525" s="329"/>
      <c r="TPY525" s="329"/>
      <c r="TPZ525" s="329"/>
      <c r="TQA525" s="329"/>
      <c r="TQB525" s="329"/>
      <c r="TQC525" s="329"/>
      <c r="TQD525" s="329"/>
      <c r="TQE525" s="329"/>
      <c r="TQF525" s="329"/>
      <c r="TQG525" s="329"/>
      <c r="TQH525" s="329"/>
      <c r="TQI525" s="329"/>
      <c r="TQJ525" s="329"/>
      <c r="TQK525" s="329"/>
      <c r="TQL525" s="329"/>
      <c r="TQM525" s="329"/>
      <c r="TQN525" s="329"/>
      <c r="TQO525" s="329"/>
      <c r="TQP525" s="329"/>
      <c r="TQQ525" s="329"/>
      <c r="TQR525" s="329"/>
      <c r="TQS525" s="329"/>
      <c r="TQT525" s="329"/>
      <c r="TQU525" s="329"/>
      <c r="TQV525" s="329"/>
      <c r="TQW525" s="329"/>
      <c r="TQX525" s="329"/>
      <c r="TQY525" s="329"/>
      <c r="TQZ525" s="329"/>
      <c r="TRA525" s="329"/>
      <c r="TRB525" s="329"/>
      <c r="TRC525" s="329"/>
      <c r="TRD525" s="329"/>
      <c r="TRE525" s="329"/>
      <c r="TRF525" s="329"/>
      <c r="TRG525" s="329"/>
      <c r="TRH525" s="329"/>
      <c r="TRI525" s="329"/>
      <c r="TRJ525" s="329"/>
      <c r="TRK525" s="329"/>
      <c r="TRL525" s="329"/>
      <c r="TRM525" s="329"/>
      <c r="TRN525" s="329"/>
      <c r="TRO525" s="329"/>
      <c r="TRP525" s="329"/>
      <c r="TRQ525" s="329"/>
      <c r="TRR525" s="329"/>
      <c r="TRS525" s="329"/>
      <c r="TRT525" s="329"/>
      <c r="TRU525" s="329"/>
      <c r="TRV525" s="329"/>
      <c r="TRW525" s="329"/>
      <c r="TRX525" s="329"/>
      <c r="TRY525" s="329"/>
      <c r="TRZ525" s="329"/>
      <c r="TSA525" s="329"/>
      <c r="TSB525" s="329"/>
      <c r="TSC525" s="329"/>
      <c r="TSD525" s="329"/>
      <c r="TSE525" s="329"/>
      <c r="TSF525" s="329"/>
      <c r="TSG525" s="329"/>
      <c r="TSH525" s="329"/>
      <c r="TSI525" s="329"/>
      <c r="TSJ525" s="329"/>
      <c r="TSK525" s="329"/>
      <c r="TSL525" s="329"/>
      <c r="TSM525" s="329"/>
      <c r="TSN525" s="329"/>
      <c r="TSO525" s="329"/>
      <c r="TSP525" s="329"/>
      <c r="TSQ525" s="329"/>
      <c r="TSR525" s="329"/>
      <c r="TSS525" s="329"/>
      <c r="TST525" s="329"/>
      <c r="TSU525" s="329"/>
      <c r="TSV525" s="329"/>
      <c r="TSW525" s="329"/>
      <c r="TSX525" s="329"/>
      <c r="TSY525" s="329"/>
      <c r="TSZ525" s="329"/>
      <c r="TTA525" s="329"/>
      <c r="TTB525" s="329"/>
      <c r="TTC525" s="329"/>
      <c r="TTD525" s="329"/>
      <c r="TTE525" s="329"/>
      <c r="TTF525" s="329"/>
      <c r="TTG525" s="329"/>
      <c r="TTH525" s="329"/>
      <c r="TTI525" s="329"/>
      <c r="TTJ525" s="329"/>
      <c r="TTK525" s="329"/>
      <c r="TTL525" s="329"/>
      <c r="TTM525" s="329"/>
      <c r="TTN525" s="329"/>
      <c r="TTO525" s="329"/>
      <c r="TTP525" s="329"/>
      <c r="TTQ525" s="329"/>
      <c r="TTR525" s="329"/>
      <c r="TTS525" s="329"/>
      <c r="TTT525" s="329"/>
      <c r="TTU525" s="329"/>
      <c r="TTV525" s="329"/>
      <c r="TTW525" s="329"/>
      <c r="TTX525" s="329"/>
      <c r="TTY525" s="329"/>
      <c r="TTZ525" s="329"/>
      <c r="TUA525" s="329"/>
      <c r="TUB525" s="329"/>
      <c r="TUC525" s="329"/>
      <c r="TUD525" s="329"/>
      <c r="TUE525" s="329"/>
      <c r="TUF525" s="329"/>
      <c r="TUG525" s="329"/>
      <c r="TUH525" s="329"/>
      <c r="TUI525" s="329"/>
      <c r="TUJ525" s="329"/>
      <c r="TUK525" s="329"/>
      <c r="TUL525" s="329"/>
      <c r="TUM525" s="329"/>
      <c r="TUN525" s="329"/>
      <c r="TUO525" s="329"/>
      <c r="TUP525" s="329"/>
      <c r="TUQ525" s="329"/>
      <c r="TUR525" s="329"/>
      <c r="TUS525" s="329"/>
      <c r="TUT525" s="329"/>
      <c r="TUU525" s="329"/>
      <c r="TUV525" s="329"/>
      <c r="TUW525" s="329"/>
      <c r="TUX525" s="329"/>
      <c r="TUY525" s="329"/>
      <c r="TUZ525" s="329"/>
      <c r="TVA525" s="329"/>
      <c r="TVB525" s="329"/>
      <c r="TVC525" s="329"/>
      <c r="TVD525" s="329"/>
      <c r="TVE525" s="329"/>
      <c r="TVF525" s="329"/>
      <c r="TVG525" s="329"/>
      <c r="TVH525" s="329"/>
      <c r="TVI525" s="329"/>
      <c r="TVJ525" s="329"/>
      <c r="TVK525" s="329"/>
      <c r="TVL525" s="329"/>
      <c r="TVM525" s="329"/>
      <c r="TVN525" s="329"/>
      <c r="TVO525" s="329"/>
      <c r="TVP525" s="329"/>
      <c r="TVQ525" s="329"/>
      <c r="TVR525" s="329"/>
      <c r="TVS525" s="329"/>
      <c r="TVT525" s="329"/>
      <c r="TVU525" s="329"/>
      <c r="TVV525" s="329"/>
      <c r="TVW525" s="329"/>
      <c r="TVX525" s="329"/>
      <c r="TVY525" s="329"/>
      <c r="TVZ525" s="329"/>
      <c r="TWA525" s="329"/>
      <c r="TWB525" s="329"/>
      <c r="TWC525" s="329"/>
      <c r="TWD525" s="329"/>
      <c r="TWE525" s="329"/>
      <c r="TWF525" s="329"/>
      <c r="TWG525" s="329"/>
      <c r="TWH525" s="329"/>
      <c r="TWI525" s="329"/>
      <c r="TWJ525" s="329"/>
      <c r="TWK525" s="329"/>
      <c r="TWL525" s="329"/>
      <c r="TWM525" s="329"/>
      <c r="TWN525" s="329"/>
      <c r="TWO525" s="329"/>
      <c r="TWP525" s="329"/>
      <c r="TWQ525" s="329"/>
      <c r="TWR525" s="329"/>
      <c r="TWS525" s="329"/>
      <c r="TWT525" s="329"/>
      <c r="TWU525" s="329"/>
      <c r="TWV525" s="329"/>
      <c r="TWW525" s="329"/>
      <c r="TWX525" s="329"/>
      <c r="TWY525" s="329"/>
      <c r="TWZ525" s="329"/>
      <c r="TXA525" s="329"/>
      <c r="TXB525" s="329"/>
      <c r="TXC525" s="329"/>
      <c r="TXD525" s="329"/>
      <c r="TXE525" s="329"/>
      <c r="TXF525" s="329"/>
      <c r="TXG525" s="329"/>
      <c r="TXH525" s="329"/>
      <c r="TXI525" s="329"/>
      <c r="TXJ525" s="329"/>
      <c r="TXK525" s="329"/>
      <c r="TXL525" s="329"/>
      <c r="TXM525" s="329"/>
      <c r="TXN525" s="329"/>
      <c r="TXO525" s="329"/>
      <c r="TXP525" s="329"/>
      <c r="TXQ525" s="329"/>
      <c r="TXR525" s="329"/>
      <c r="TXS525" s="329"/>
      <c r="TXT525" s="329"/>
      <c r="TXU525" s="329"/>
      <c r="TXV525" s="329"/>
      <c r="TXW525" s="329"/>
      <c r="TXX525" s="329"/>
      <c r="TXY525" s="329"/>
      <c r="TXZ525" s="329"/>
      <c r="TYA525" s="329"/>
      <c r="TYB525" s="329"/>
      <c r="TYC525" s="329"/>
      <c r="TYD525" s="329"/>
      <c r="TYE525" s="329"/>
      <c r="TYF525" s="329"/>
      <c r="TYG525" s="329"/>
      <c r="TYH525" s="329"/>
      <c r="TYI525" s="329"/>
      <c r="TYJ525" s="329"/>
      <c r="TYK525" s="329"/>
      <c r="TYL525" s="329"/>
      <c r="TYM525" s="329"/>
      <c r="TYN525" s="329"/>
      <c r="TYO525" s="329"/>
      <c r="TYP525" s="329"/>
      <c r="TYQ525" s="329"/>
      <c r="TYR525" s="329"/>
      <c r="TYS525" s="329"/>
      <c r="TYT525" s="329"/>
      <c r="TYU525" s="329"/>
      <c r="TYV525" s="329"/>
      <c r="TYW525" s="329"/>
      <c r="TYX525" s="329"/>
      <c r="TYY525" s="329"/>
      <c r="TYZ525" s="329"/>
      <c r="TZA525" s="329"/>
      <c r="TZB525" s="329"/>
      <c r="TZC525" s="329"/>
      <c r="TZD525" s="329"/>
      <c r="TZE525" s="329"/>
      <c r="TZF525" s="329"/>
      <c r="TZG525" s="329"/>
      <c r="TZH525" s="329"/>
      <c r="TZI525" s="329"/>
      <c r="TZJ525" s="329"/>
      <c r="TZK525" s="329"/>
      <c r="TZL525" s="329"/>
      <c r="TZM525" s="329"/>
      <c r="TZN525" s="329"/>
      <c r="TZO525" s="329"/>
      <c r="TZP525" s="329"/>
      <c r="TZQ525" s="329"/>
      <c r="TZR525" s="329"/>
      <c r="TZS525" s="329"/>
      <c r="TZT525" s="329"/>
      <c r="TZU525" s="329"/>
      <c r="TZV525" s="329"/>
      <c r="TZW525" s="329"/>
      <c r="TZX525" s="329"/>
      <c r="TZY525" s="329"/>
      <c r="TZZ525" s="329"/>
      <c r="UAA525" s="329"/>
      <c r="UAB525" s="329"/>
      <c r="UAC525" s="329"/>
      <c r="UAD525" s="329"/>
      <c r="UAE525" s="329"/>
      <c r="UAF525" s="329"/>
      <c r="UAG525" s="329"/>
      <c r="UAH525" s="329"/>
      <c r="UAI525" s="329"/>
      <c r="UAJ525" s="329"/>
      <c r="UAK525" s="329"/>
      <c r="UAL525" s="329"/>
      <c r="UAM525" s="329"/>
      <c r="UAN525" s="329"/>
      <c r="UAO525" s="329"/>
      <c r="UAP525" s="329"/>
      <c r="UAQ525" s="329"/>
      <c r="UAR525" s="329"/>
      <c r="UAS525" s="329"/>
      <c r="UAT525" s="329"/>
      <c r="UAU525" s="329"/>
      <c r="UAV525" s="329"/>
      <c r="UAW525" s="329"/>
      <c r="UAX525" s="329"/>
      <c r="UAY525" s="329"/>
      <c r="UAZ525" s="329"/>
      <c r="UBA525" s="329"/>
      <c r="UBB525" s="329"/>
      <c r="UBC525" s="329"/>
      <c r="UBD525" s="329"/>
      <c r="UBE525" s="329"/>
      <c r="UBF525" s="329"/>
      <c r="UBG525" s="329"/>
      <c r="UBH525" s="329"/>
      <c r="UBI525" s="329"/>
      <c r="UBJ525" s="329"/>
      <c r="UBK525" s="329"/>
      <c r="UBL525" s="329"/>
      <c r="UBM525" s="329"/>
      <c r="UBN525" s="329"/>
      <c r="UBO525" s="329"/>
      <c r="UBP525" s="329"/>
      <c r="UBQ525" s="329"/>
      <c r="UBR525" s="329"/>
      <c r="UBS525" s="329"/>
      <c r="UBT525" s="329"/>
      <c r="UBU525" s="329"/>
      <c r="UBV525" s="329"/>
      <c r="UBW525" s="329"/>
      <c r="UBX525" s="329"/>
      <c r="UBY525" s="329"/>
      <c r="UBZ525" s="329"/>
      <c r="UCA525" s="329"/>
      <c r="UCB525" s="329"/>
      <c r="UCC525" s="329"/>
      <c r="UCD525" s="329"/>
      <c r="UCE525" s="329"/>
      <c r="UCF525" s="329"/>
      <c r="UCG525" s="329"/>
      <c r="UCH525" s="329"/>
      <c r="UCI525" s="329"/>
      <c r="UCJ525" s="329"/>
      <c r="UCK525" s="329"/>
      <c r="UCL525" s="329"/>
      <c r="UCM525" s="329"/>
      <c r="UCN525" s="329"/>
      <c r="UCO525" s="329"/>
      <c r="UCP525" s="329"/>
      <c r="UCQ525" s="329"/>
      <c r="UCR525" s="329"/>
      <c r="UCS525" s="329"/>
      <c r="UCT525" s="329"/>
      <c r="UCU525" s="329"/>
      <c r="UCV525" s="329"/>
      <c r="UCW525" s="329"/>
      <c r="UCX525" s="329"/>
      <c r="UCY525" s="329"/>
      <c r="UCZ525" s="329"/>
      <c r="UDA525" s="329"/>
      <c r="UDB525" s="329"/>
      <c r="UDC525" s="329"/>
      <c r="UDD525" s="329"/>
      <c r="UDE525" s="329"/>
      <c r="UDF525" s="329"/>
      <c r="UDG525" s="329"/>
      <c r="UDH525" s="329"/>
      <c r="UDI525" s="329"/>
      <c r="UDJ525" s="329"/>
      <c r="UDK525" s="329"/>
      <c r="UDL525" s="329"/>
      <c r="UDM525" s="329"/>
      <c r="UDN525" s="329"/>
      <c r="UDO525" s="329"/>
      <c r="UDP525" s="329"/>
      <c r="UDQ525" s="329"/>
      <c r="UDR525" s="329"/>
      <c r="UDS525" s="329"/>
      <c r="UDT525" s="329"/>
      <c r="UDU525" s="329"/>
      <c r="UDV525" s="329"/>
      <c r="UDW525" s="329"/>
      <c r="UDX525" s="329"/>
      <c r="UDY525" s="329"/>
      <c r="UDZ525" s="329"/>
      <c r="UEA525" s="329"/>
      <c r="UEB525" s="329"/>
      <c r="UEC525" s="329"/>
      <c r="UED525" s="329"/>
      <c r="UEE525" s="329"/>
      <c r="UEF525" s="329"/>
      <c r="UEG525" s="329"/>
      <c r="UEH525" s="329"/>
      <c r="UEI525" s="329"/>
      <c r="UEJ525" s="329"/>
      <c r="UEK525" s="329"/>
      <c r="UEL525" s="329"/>
      <c r="UEM525" s="329"/>
      <c r="UEN525" s="329"/>
      <c r="UEO525" s="329"/>
      <c r="UEP525" s="329"/>
      <c r="UEQ525" s="329"/>
      <c r="UER525" s="329"/>
      <c r="UES525" s="329"/>
      <c r="UET525" s="329"/>
      <c r="UEU525" s="329"/>
      <c r="UEV525" s="329"/>
      <c r="UEW525" s="329"/>
      <c r="UEX525" s="329"/>
      <c r="UEY525" s="329"/>
      <c r="UEZ525" s="329"/>
      <c r="UFA525" s="329"/>
      <c r="UFB525" s="329"/>
      <c r="UFC525" s="329"/>
      <c r="UFD525" s="329"/>
      <c r="UFE525" s="329"/>
      <c r="UFF525" s="329"/>
      <c r="UFG525" s="329"/>
      <c r="UFH525" s="329"/>
      <c r="UFI525" s="329"/>
      <c r="UFJ525" s="329"/>
      <c r="UFK525" s="329"/>
      <c r="UFL525" s="329"/>
      <c r="UFM525" s="329"/>
      <c r="UFN525" s="329"/>
      <c r="UFO525" s="329"/>
      <c r="UFP525" s="329"/>
      <c r="UFQ525" s="329"/>
      <c r="UFR525" s="329"/>
      <c r="UFS525" s="329"/>
      <c r="UFT525" s="329"/>
      <c r="UFU525" s="329"/>
      <c r="UFV525" s="329"/>
      <c r="UFW525" s="329"/>
      <c r="UFX525" s="329"/>
      <c r="UFY525" s="329"/>
      <c r="UFZ525" s="329"/>
      <c r="UGA525" s="329"/>
      <c r="UGB525" s="329"/>
      <c r="UGC525" s="329"/>
      <c r="UGD525" s="329"/>
      <c r="UGE525" s="329"/>
      <c r="UGF525" s="329"/>
      <c r="UGG525" s="329"/>
      <c r="UGH525" s="329"/>
      <c r="UGI525" s="329"/>
      <c r="UGJ525" s="329"/>
      <c r="UGK525" s="329"/>
      <c r="UGL525" s="329"/>
      <c r="UGM525" s="329"/>
      <c r="UGN525" s="329"/>
      <c r="UGO525" s="329"/>
      <c r="UGP525" s="329"/>
      <c r="UGQ525" s="329"/>
      <c r="UGR525" s="329"/>
      <c r="UGS525" s="329"/>
      <c r="UGT525" s="329"/>
      <c r="UGU525" s="329"/>
      <c r="UGV525" s="329"/>
      <c r="UGW525" s="329"/>
      <c r="UGX525" s="329"/>
      <c r="UGY525" s="329"/>
      <c r="UGZ525" s="329"/>
      <c r="UHA525" s="329"/>
      <c r="UHB525" s="329"/>
      <c r="UHC525" s="329"/>
      <c r="UHD525" s="329"/>
      <c r="UHE525" s="329"/>
      <c r="UHF525" s="329"/>
      <c r="UHG525" s="329"/>
      <c r="UHH525" s="329"/>
      <c r="UHI525" s="329"/>
      <c r="UHJ525" s="329"/>
      <c r="UHK525" s="329"/>
      <c r="UHL525" s="329"/>
      <c r="UHM525" s="329"/>
      <c r="UHN525" s="329"/>
      <c r="UHO525" s="329"/>
      <c r="UHP525" s="329"/>
      <c r="UHQ525" s="329"/>
      <c r="UHR525" s="329"/>
      <c r="UHS525" s="329"/>
      <c r="UHT525" s="329"/>
      <c r="UHU525" s="329"/>
      <c r="UHV525" s="329"/>
      <c r="UHW525" s="329"/>
      <c r="UHX525" s="329"/>
      <c r="UHY525" s="329"/>
      <c r="UHZ525" s="329"/>
      <c r="UIA525" s="329"/>
      <c r="UIB525" s="329"/>
      <c r="UIC525" s="329"/>
      <c r="UID525" s="329"/>
      <c r="UIE525" s="329"/>
      <c r="UIF525" s="329"/>
      <c r="UIG525" s="329"/>
      <c r="UIH525" s="329"/>
      <c r="UII525" s="329"/>
      <c r="UIJ525" s="329"/>
      <c r="UIK525" s="329"/>
      <c r="UIL525" s="329"/>
      <c r="UIM525" s="329"/>
      <c r="UIN525" s="329"/>
      <c r="UIO525" s="329"/>
      <c r="UIP525" s="329"/>
      <c r="UIQ525" s="329"/>
      <c r="UIR525" s="329"/>
      <c r="UIS525" s="329"/>
      <c r="UIT525" s="329"/>
      <c r="UIU525" s="329"/>
      <c r="UIV525" s="329"/>
      <c r="UIW525" s="329"/>
      <c r="UIX525" s="329"/>
      <c r="UIY525" s="329"/>
      <c r="UIZ525" s="329"/>
      <c r="UJA525" s="329"/>
      <c r="UJB525" s="329"/>
      <c r="UJC525" s="329"/>
      <c r="UJD525" s="329"/>
      <c r="UJE525" s="329"/>
      <c r="UJF525" s="329"/>
      <c r="UJG525" s="329"/>
      <c r="UJH525" s="329"/>
      <c r="UJI525" s="329"/>
      <c r="UJJ525" s="329"/>
      <c r="UJK525" s="329"/>
      <c r="UJL525" s="329"/>
      <c r="UJM525" s="329"/>
      <c r="UJN525" s="329"/>
      <c r="UJO525" s="329"/>
      <c r="UJP525" s="329"/>
      <c r="UJQ525" s="329"/>
      <c r="UJR525" s="329"/>
      <c r="UJS525" s="329"/>
      <c r="UJT525" s="329"/>
      <c r="UJU525" s="329"/>
      <c r="UJV525" s="329"/>
      <c r="UJW525" s="329"/>
      <c r="UJX525" s="329"/>
      <c r="UJY525" s="329"/>
      <c r="UJZ525" s="329"/>
      <c r="UKA525" s="329"/>
      <c r="UKB525" s="329"/>
      <c r="UKC525" s="329"/>
      <c r="UKD525" s="329"/>
      <c r="UKE525" s="329"/>
      <c r="UKF525" s="329"/>
      <c r="UKG525" s="329"/>
      <c r="UKH525" s="329"/>
      <c r="UKI525" s="329"/>
      <c r="UKJ525" s="329"/>
      <c r="UKK525" s="329"/>
      <c r="UKL525" s="329"/>
      <c r="UKM525" s="329"/>
      <c r="UKN525" s="329"/>
      <c r="UKO525" s="329"/>
      <c r="UKP525" s="329"/>
      <c r="UKQ525" s="329"/>
      <c r="UKR525" s="329"/>
      <c r="UKS525" s="329"/>
      <c r="UKT525" s="329"/>
      <c r="UKU525" s="329"/>
      <c r="UKV525" s="329"/>
      <c r="UKW525" s="329"/>
      <c r="UKX525" s="329"/>
      <c r="UKY525" s="329"/>
      <c r="UKZ525" s="329"/>
      <c r="ULA525" s="329"/>
      <c r="ULB525" s="329"/>
      <c r="ULC525" s="329"/>
      <c r="ULD525" s="329"/>
      <c r="ULE525" s="329"/>
      <c r="ULF525" s="329"/>
      <c r="ULG525" s="329"/>
      <c r="ULH525" s="329"/>
      <c r="ULI525" s="329"/>
      <c r="ULJ525" s="329"/>
      <c r="ULK525" s="329"/>
      <c r="ULL525" s="329"/>
      <c r="ULM525" s="329"/>
      <c r="ULN525" s="329"/>
      <c r="ULO525" s="329"/>
      <c r="ULP525" s="329"/>
      <c r="ULQ525" s="329"/>
      <c r="ULR525" s="329"/>
      <c r="ULS525" s="329"/>
      <c r="ULT525" s="329"/>
      <c r="ULU525" s="329"/>
      <c r="ULV525" s="329"/>
      <c r="ULW525" s="329"/>
      <c r="ULX525" s="329"/>
      <c r="ULY525" s="329"/>
      <c r="ULZ525" s="329"/>
      <c r="UMA525" s="329"/>
      <c r="UMB525" s="329"/>
      <c r="UMC525" s="329"/>
      <c r="UMD525" s="329"/>
      <c r="UME525" s="329"/>
      <c r="UMF525" s="329"/>
      <c r="UMG525" s="329"/>
      <c r="UMH525" s="329"/>
      <c r="UMI525" s="329"/>
      <c r="UMJ525" s="329"/>
      <c r="UMK525" s="329"/>
      <c r="UML525" s="329"/>
      <c r="UMM525" s="329"/>
      <c r="UMN525" s="329"/>
      <c r="UMO525" s="329"/>
      <c r="UMP525" s="329"/>
      <c r="UMQ525" s="329"/>
      <c r="UMR525" s="329"/>
      <c r="UMS525" s="329"/>
      <c r="UMT525" s="329"/>
      <c r="UMU525" s="329"/>
      <c r="UMV525" s="329"/>
      <c r="UMW525" s="329"/>
      <c r="UMX525" s="329"/>
      <c r="UMY525" s="329"/>
      <c r="UMZ525" s="329"/>
      <c r="UNA525" s="329"/>
      <c r="UNB525" s="329"/>
      <c r="UNC525" s="329"/>
      <c r="UND525" s="329"/>
      <c r="UNE525" s="329"/>
      <c r="UNF525" s="329"/>
      <c r="UNG525" s="329"/>
      <c r="UNH525" s="329"/>
      <c r="UNI525" s="329"/>
      <c r="UNJ525" s="329"/>
      <c r="UNK525" s="329"/>
      <c r="UNL525" s="329"/>
      <c r="UNM525" s="329"/>
      <c r="UNN525" s="329"/>
      <c r="UNO525" s="329"/>
      <c r="UNP525" s="329"/>
      <c r="UNQ525" s="329"/>
      <c r="UNR525" s="329"/>
      <c r="UNS525" s="329"/>
      <c r="UNT525" s="329"/>
      <c r="UNU525" s="329"/>
      <c r="UNV525" s="329"/>
      <c r="UNW525" s="329"/>
      <c r="UNX525" s="329"/>
      <c r="UNY525" s="329"/>
      <c r="UNZ525" s="329"/>
      <c r="UOA525" s="329"/>
      <c r="UOB525" s="329"/>
      <c r="UOC525" s="329"/>
      <c r="UOD525" s="329"/>
      <c r="UOE525" s="329"/>
      <c r="UOF525" s="329"/>
      <c r="UOG525" s="329"/>
      <c r="UOH525" s="329"/>
      <c r="UOI525" s="329"/>
      <c r="UOJ525" s="329"/>
      <c r="UOK525" s="329"/>
      <c r="UOL525" s="329"/>
      <c r="UOM525" s="329"/>
      <c r="UON525" s="329"/>
      <c r="UOO525" s="329"/>
      <c r="UOP525" s="329"/>
      <c r="UOQ525" s="329"/>
      <c r="UOR525" s="329"/>
      <c r="UOS525" s="329"/>
      <c r="UOT525" s="329"/>
      <c r="UOU525" s="329"/>
      <c r="UOV525" s="329"/>
      <c r="UOW525" s="329"/>
      <c r="UOX525" s="329"/>
      <c r="UOY525" s="329"/>
      <c r="UOZ525" s="329"/>
      <c r="UPA525" s="329"/>
      <c r="UPB525" s="329"/>
      <c r="UPC525" s="329"/>
      <c r="UPD525" s="329"/>
      <c r="UPE525" s="329"/>
      <c r="UPF525" s="329"/>
      <c r="UPG525" s="329"/>
      <c r="UPH525" s="329"/>
      <c r="UPI525" s="329"/>
      <c r="UPJ525" s="329"/>
      <c r="UPK525" s="329"/>
      <c r="UPL525" s="329"/>
      <c r="UPM525" s="329"/>
      <c r="UPN525" s="329"/>
      <c r="UPO525" s="329"/>
      <c r="UPP525" s="329"/>
      <c r="UPQ525" s="329"/>
      <c r="UPR525" s="329"/>
      <c r="UPS525" s="329"/>
      <c r="UPT525" s="329"/>
      <c r="UPU525" s="329"/>
      <c r="UPV525" s="329"/>
      <c r="UPW525" s="329"/>
      <c r="UPX525" s="329"/>
      <c r="UPY525" s="329"/>
      <c r="UPZ525" s="329"/>
      <c r="UQA525" s="329"/>
      <c r="UQB525" s="329"/>
      <c r="UQC525" s="329"/>
      <c r="UQD525" s="329"/>
      <c r="UQE525" s="329"/>
      <c r="UQF525" s="329"/>
      <c r="UQG525" s="329"/>
      <c r="UQH525" s="329"/>
      <c r="UQI525" s="329"/>
      <c r="UQJ525" s="329"/>
      <c r="UQK525" s="329"/>
      <c r="UQL525" s="329"/>
      <c r="UQM525" s="329"/>
      <c r="UQN525" s="329"/>
      <c r="UQO525" s="329"/>
      <c r="UQP525" s="329"/>
      <c r="UQQ525" s="329"/>
      <c r="UQR525" s="329"/>
      <c r="UQS525" s="329"/>
      <c r="UQT525" s="329"/>
      <c r="UQU525" s="329"/>
      <c r="UQV525" s="329"/>
      <c r="UQW525" s="329"/>
      <c r="UQX525" s="329"/>
      <c r="UQY525" s="329"/>
      <c r="UQZ525" s="329"/>
      <c r="URA525" s="329"/>
      <c r="URB525" s="329"/>
      <c r="URC525" s="329"/>
      <c r="URD525" s="329"/>
      <c r="URE525" s="329"/>
      <c r="URF525" s="329"/>
      <c r="URG525" s="329"/>
      <c r="URH525" s="329"/>
      <c r="URI525" s="329"/>
      <c r="URJ525" s="329"/>
      <c r="URK525" s="329"/>
      <c r="URL525" s="329"/>
      <c r="URM525" s="329"/>
      <c r="URN525" s="329"/>
      <c r="URO525" s="329"/>
      <c r="URP525" s="329"/>
      <c r="URQ525" s="329"/>
      <c r="URR525" s="329"/>
      <c r="URS525" s="329"/>
      <c r="URT525" s="329"/>
      <c r="URU525" s="329"/>
      <c r="URV525" s="329"/>
      <c r="URW525" s="329"/>
      <c r="URX525" s="329"/>
      <c r="URY525" s="329"/>
      <c r="URZ525" s="329"/>
      <c r="USA525" s="329"/>
      <c r="USB525" s="329"/>
      <c r="USC525" s="329"/>
      <c r="USD525" s="329"/>
      <c r="USE525" s="329"/>
      <c r="USF525" s="329"/>
      <c r="USG525" s="329"/>
      <c r="USH525" s="329"/>
      <c r="USI525" s="329"/>
      <c r="USJ525" s="329"/>
      <c r="USK525" s="329"/>
      <c r="USL525" s="329"/>
      <c r="USM525" s="329"/>
      <c r="USN525" s="329"/>
      <c r="USO525" s="329"/>
      <c r="USP525" s="329"/>
      <c r="USQ525" s="329"/>
      <c r="USR525" s="329"/>
      <c r="USS525" s="329"/>
      <c r="UST525" s="329"/>
      <c r="USU525" s="329"/>
      <c r="USV525" s="329"/>
      <c r="USW525" s="329"/>
      <c r="USX525" s="329"/>
      <c r="USY525" s="329"/>
      <c r="USZ525" s="329"/>
      <c r="UTA525" s="329"/>
      <c r="UTB525" s="329"/>
      <c r="UTC525" s="329"/>
      <c r="UTD525" s="329"/>
      <c r="UTE525" s="329"/>
      <c r="UTF525" s="329"/>
      <c r="UTG525" s="329"/>
      <c r="UTH525" s="329"/>
      <c r="UTI525" s="329"/>
      <c r="UTJ525" s="329"/>
      <c r="UTK525" s="329"/>
      <c r="UTL525" s="329"/>
      <c r="UTM525" s="329"/>
      <c r="UTN525" s="329"/>
      <c r="UTO525" s="329"/>
      <c r="UTP525" s="329"/>
      <c r="UTQ525" s="329"/>
      <c r="UTR525" s="329"/>
      <c r="UTS525" s="329"/>
      <c r="UTT525" s="329"/>
      <c r="UTU525" s="329"/>
      <c r="UTV525" s="329"/>
      <c r="UTW525" s="329"/>
      <c r="UTX525" s="329"/>
      <c r="UTY525" s="329"/>
      <c r="UTZ525" s="329"/>
      <c r="UUA525" s="329"/>
      <c r="UUB525" s="329"/>
      <c r="UUC525" s="329"/>
      <c r="UUD525" s="329"/>
      <c r="UUE525" s="329"/>
      <c r="UUF525" s="329"/>
      <c r="UUG525" s="329"/>
      <c r="UUH525" s="329"/>
      <c r="UUI525" s="329"/>
      <c r="UUJ525" s="329"/>
      <c r="UUK525" s="329"/>
      <c r="UUL525" s="329"/>
      <c r="UUM525" s="329"/>
      <c r="UUN525" s="329"/>
      <c r="UUO525" s="329"/>
      <c r="UUP525" s="329"/>
      <c r="UUQ525" s="329"/>
      <c r="UUR525" s="329"/>
      <c r="UUS525" s="329"/>
      <c r="UUT525" s="329"/>
      <c r="UUU525" s="329"/>
      <c r="UUV525" s="329"/>
      <c r="UUW525" s="329"/>
      <c r="UUX525" s="329"/>
      <c r="UUY525" s="329"/>
      <c r="UUZ525" s="329"/>
      <c r="UVA525" s="329"/>
      <c r="UVB525" s="329"/>
      <c r="UVC525" s="329"/>
      <c r="UVD525" s="329"/>
      <c r="UVE525" s="329"/>
      <c r="UVF525" s="329"/>
      <c r="UVG525" s="329"/>
      <c r="UVH525" s="329"/>
      <c r="UVI525" s="329"/>
      <c r="UVJ525" s="329"/>
      <c r="UVK525" s="329"/>
      <c r="UVL525" s="329"/>
      <c r="UVM525" s="329"/>
      <c r="UVN525" s="329"/>
      <c r="UVO525" s="329"/>
      <c r="UVP525" s="329"/>
      <c r="UVQ525" s="329"/>
      <c r="UVR525" s="329"/>
      <c r="UVS525" s="329"/>
      <c r="UVT525" s="329"/>
      <c r="UVU525" s="329"/>
      <c r="UVV525" s="329"/>
      <c r="UVW525" s="329"/>
      <c r="UVX525" s="329"/>
      <c r="UVY525" s="329"/>
      <c r="UVZ525" s="329"/>
      <c r="UWA525" s="329"/>
      <c r="UWB525" s="329"/>
      <c r="UWC525" s="329"/>
      <c r="UWD525" s="329"/>
      <c r="UWE525" s="329"/>
      <c r="UWF525" s="329"/>
      <c r="UWG525" s="329"/>
      <c r="UWH525" s="329"/>
      <c r="UWI525" s="329"/>
      <c r="UWJ525" s="329"/>
      <c r="UWK525" s="329"/>
      <c r="UWL525" s="329"/>
      <c r="UWM525" s="329"/>
      <c r="UWN525" s="329"/>
      <c r="UWO525" s="329"/>
      <c r="UWP525" s="329"/>
      <c r="UWQ525" s="329"/>
      <c r="UWR525" s="329"/>
      <c r="UWS525" s="329"/>
      <c r="UWT525" s="329"/>
      <c r="UWU525" s="329"/>
      <c r="UWV525" s="329"/>
      <c r="UWW525" s="329"/>
      <c r="UWX525" s="329"/>
      <c r="UWY525" s="329"/>
      <c r="UWZ525" s="329"/>
      <c r="UXA525" s="329"/>
      <c r="UXB525" s="329"/>
      <c r="UXC525" s="329"/>
      <c r="UXD525" s="329"/>
      <c r="UXE525" s="329"/>
      <c r="UXF525" s="329"/>
      <c r="UXG525" s="329"/>
      <c r="UXH525" s="329"/>
      <c r="UXI525" s="329"/>
      <c r="UXJ525" s="329"/>
      <c r="UXK525" s="329"/>
      <c r="UXL525" s="329"/>
      <c r="UXM525" s="329"/>
      <c r="UXN525" s="329"/>
      <c r="UXO525" s="329"/>
      <c r="UXP525" s="329"/>
      <c r="UXQ525" s="329"/>
      <c r="UXR525" s="329"/>
      <c r="UXS525" s="329"/>
      <c r="UXT525" s="329"/>
      <c r="UXU525" s="329"/>
      <c r="UXV525" s="329"/>
      <c r="UXW525" s="329"/>
      <c r="UXX525" s="329"/>
      <c r="UXY525" s="329"/>
      <c r="UXZ525" s="329"/>
      <c r="UYA525" s="329"/>
      <c r="UYB525" s="329"/>
      <c r="UYC525" s="329"/>
      <c r="UYD525" s="329"/>
      <c r="UYE525" s="329"/>
      <c r="UYF525" s="329"/>
      <c r="UYG525" s="329"/>
      <c r="UYH525" s="329"/>
      <c r="UYI525" s="329"/>
      <c r="UYJ525" s="329"/>
      <c r="UYK525" s="329"/>
      <c r="UYL525" s="329"/>
      <c r="UYM525" s="329"/>
      <c r="UYN525" s="329"/>
      <c r="UYO525" s="329"/>
      <c r="UYP525" s="329"/>
      <c r="UYQ525" s="329"/>
      <c r="UYR525" s="329"/>
      <c r="UYS525" s="329"/>
      <c r="UYT525" s="329"/>
      <c r="UYU525" s="329"/>
      <c r="UYV525" s="329"/>
      <c r="UYW525" s="329"/>
      <c r="UYX525" s="329"/>
      <c r="UYY525" s="329"/>
      <c r="UYZ525" s="329"/>
      <c r="UZA525" s="329"/>
      <c r="UZB525" s="329"/>
      <c r="UZC525" s="329"/>
      <c r="UZD525" s="329"/>
      <c r="UZE525" s="329"/>
      <c r="UZF525" s="329"/>
      <c r="UZG525" s="329"/>
      <c r="UZH525" s="329"/>
      <c r="UZI525" s="329"/>
      <c r="UZJ525" s="329"/>
      <c r="UZK525" s="329"/>
      <c r="UZL525" s="329"/>
      <c r="UZM525" s="329"/>
      <c r="UZN525" s="329"/>
      <c r="UZO525" s="329"/>
      <c r="UZP525" s="329"/>
      <c r="UZQ525" s="329"/>
      <c r="UZR525" s="329"/>
      <c r="UZS525" s="329"/>
      <c r="UZT525" s="329"/>
      <c r="UZU525" s="329"/>
      <c r="UZV525" s="329"/>
      <c r="UZW525" s="329"/>
      <c r="UZX525" s="329"/>
      <c r="UZY525" s="329"/>
      <c r="UZZ525" s="329"/>
      <c r="VAA525" s="329"/>
      <c r="VAB525" s="329"/>
      <c r="VAC525" s="329"/>
      <c r="VAD525" s="329"/>
      <c r="VAE525" s="329"/>
      <c r="VAF525" s="329"/>
      <c r="VAG525" s="329"/>
      <c r="VAH525" s="329"/>
      <c r="VAI525" s="329"/>
      <c r="VAJ525" s="329"/>
      <c r="VAK525" s="329"/>
      <c r="VAL525" s="329"/>
      <c r="VAM525" s="329"/>
      <c r="VAN525" s="329"/>
      <c r="VAO525" s="329"/>
      <c r="VAP525" s="329"/>
      <c r="VAQ525" s="329"/>
      <c r="VAR525" s="329"/>
      <c r="VAS525" s="329"/>
      <c r="VAT525" s="329"/>
      <c r="VAU525" s="329"/>
      <c r="VAV525" s="329"/>
      <c r="VAW525" s="329"/>
      <c r="VAX525" s="329"/>
      <c r="VAY525" s="329"/>
      <c r="VAZ525" s="329"/>
      <c r="VBA525" s="329"/>
      <c r="VBB525" s="329"/>
      <c r="VBC525" s="329"/>
      <c r="VBD525" s="329"/>
      <c r="VBE525" s="329"/>
      <c r="VBF525" s="329"/>
      <c r="VBG525" s="329"/>
      <c r="VBH525" s="329"/>
      <c r="VBI525" s="329"/>
      <c r="VBJ525" s="329"/>
      <c r="VBK525" s="329"/>
      <c r="VBL525" s="329"/>
      <c r="VBM525" s="329"/>
      <c r="VBN525" s="329"/>
      <c r="VBO525" s="329"/>
      <c r="VBP525" s="329"/>
      <c r="VBQ525" s="329"/>
      <c r="VBR525" s="329"/>
      <c r="VBS525" s="329"/>
      <c r="VBT525" s="329"/>
      <c r="VBU525" s="329"/>
      <c r="VBV525" s="329"/>
      <c r="VBW525" s="329"/>
      <c r="VBX525" s="329"/>
      <c r="VBY525" s="329"/>
      <c r="VBZ525" s="329"/>
      <c r="VCA525" s="329"/>
      <c r="VCB525" s="329"/>
      <c r="VCC525" s="329"/>
      <c r="VCD525" s="329"/>
      <c r="VCE525" s="329"/>
      <c r="VCF525" s="329"/>
      <c r="VCG525" s="329"/>
      <c r="VCH525" s="329"/>
      <c r="VCI525" s="329"/>
      <c r="VCJ525" s="329"/>
      <c r="VCK525" s="329"/>
      <c r="VCL525" s="329"/>
      <c r="VCM525" s="329"/>
      <c r="VCN525" s="329"/>
      <c r="VCO525" s="329"/>
      <c r="VCP525" s="329"/>
      <c r="VCQ525" s="329"/>
      <c r="VCR525" s="329"/>
      <c r="VCS525" s="329"/>
      <c r="VCT525" s="329"/>
      <c r="VCU525" s="329"/>
      <c r="VCV525" s="329"/>
      <c r="VCW525" s="329"/>
      <c r="VCX525" s="329"/>
      <c r="VCY525" s="329"/>
      <c r="VCZ525" s="329"/>
      <c r="VDA525" s="329"/>
      <c r="VDB525" s="329"/>
      <c r="VDC525" s="329"/>
      <c r="VDD525" s="329"/>
      <c r="VDE525" s="329"/>
      <c r="VDF525" s="329"/>
      <c r="VDG525" s="329"/>
      <c r="VDH525" s="329"/>
      <c r="VDI525" s="329"/>
      <c r="VDJ525" s="329"/>
      <c r="VDK525" s="329"/>
      <c r="VDL525" s="329"/>
      <c r="VDM525" s="329"/>
      <c r="VDN525" s="329"/>
      <c r="VDO525" s="329"/>
      <c r="VDP525" s="329"/>
      <c r="VDQ525" s="329"/>
      <c r="VDR525" s="329"/>
      <c r="VDS525" s="329"/>
      <c r="VDT525" s="329"/>
      <c r="VDU525" s="329"/>
      <c r="VDV525" s="329"/>
      <c r="VDW525" s="329"/>
      <c r="VDX525" s="329"/>
      <c r="VDY525" s="329"/>
      <c r="VDZ525" s="329"/>
      <c r="VEA525" s="329"/>
      <c r="VEB525" s="329"/>
      <c r="VEC525" s="329"/>
      <c r="VED525" s="329"/>
      <c r="VEE525" s="329"/>
      <c r="VEF525" s="329"/>
      <c r="VEG525" s="329"/>
      <c r="VEH525" s="329"/>
      <c r="VEI525" s="329"/>
      <c r="VEJ525" s="329"/>
      <c r="VEK525" s="329"/>
      <c r="VEL525" s="329"/>
      <c r="VEM525" s="329"/>
      <c r="VEN525" s="329"/>
      <c r="VEO525" s="329"/>
      <c r="VEP525" s="329"/>
      <c r="VEQ525" s="329"/>
      <c r="VER525" s="329"/>
      <c r="VES525" s="329"/>
      <c r="VET525" s="329"/>
      <c r="VEU525" s="329"/>
      <c r="VEV525" s="329"/>
      <c r="VEW525" s="329"/>
      <c r="VEX525" s="329"/>
      <c r="VEY525" s="329"/>
      <c r="VEZ525" s="329"/>
      <c r="VFA525" s="329"/>
      <c r="VFB525" s="329"/>
      <c r="VFC525" s="329"/>
      <c r="VFD525" s="329"/>
      <c r="VFE525" s="329"/>
      <c r="VFF525" s="329"/>
      <c r="VFG525" s="329"/>
      <c r="VFH525" s="329"/>
      <c r="VFI525" s="329"/>
      <c r="VFJ525" s="329"/>
      <c r="VFK525" s="329"/>
      <c r="VFL525" s="329"/>
      <c r="VFM525" s="329"/>
      <c r="VFN525" s="329"/>
      <c r="VFO525" s="329"/>
      <c r="VFP525" s="329"/>
      <c r="VFQ525" s="329"/>
      <c r="VFR525" s="329"/>
      <c r="VFS525" s="329"/>
      <c r="VFT525" s="329"/>
      <c r="VFU525" s="329"/>
      <c r="VFV525" s="329"/>
      <c r="VFW525" s="329"/>
      <c r="VFX525" s="329"/>
      <c r="VFY525" s="329"/>
      <c r="VFZ525" s="329"/>
      <c r="VGA525" s="329"/>
      <c r="VGB525" s="329"/>
      <c r="VGC525" s="329"/>
      <c r="VGD525" s="329"/>
      <c r="VGE525" s="329"/>
      <c r="VGF525" s="329"/>
      <c r="VGG525" s="329"/>
      <c r="VGH525" s="329"/>
      <c r="VGI525" s="329"/>
      <c r="VGJ525" s="329"/>
      <c r="VGK525" s="329"/>
      <c r="VGL525" s="329"/>
      <c r="VGM525" s="329"/>
      <c r="VGN525" s="329"/>
      <c r="VGO525" s="329"/>
      <c r="VGP525" s="329"/>
      <c r="VGQ525" s="329"/>
      <c r="VGR525" s="329"/>
      <c r="VGS525" s="329"/>
      <c r="VGT525" s="329"/>
      <c r="VGU525" s="329"/>
      <c r="VGV525" s="329"/>
      <c r="VGW525" s="329"/>
      <c r="VGX525" s="329"/>
      <c r="VGY525" s="329"/>
      <c r="VGZ525" s="329"/>
      <c r="VHA525" s="329"/>
      <c r="VHB525" s="329"/>
      <c r="VHC525" s="329"/>
      <c r="VHD525" s="329"/>
      <c r="VHE525" s="329"/>
      <c r="VHF525" s="329"/>
      <c r="VHG525" s="329"/>
      <c r="VHH525" s="329"/>
      <c r="VHI525" s="329"/>
      <c r="VHJ525" s="329"/>
      <c r="VHK525" s="329"/>
      <c r="VHL525" s="329"/>
      <c r="VHM525" s="329"/>
      <c r="VHN525" s="329"/>
      <c r="VHO525" s="329"/>
      <c r="VHP525" s="329"/>
      <c r="VHQ525" s="329"/>
      <c r="VHR525" s="329"/>
      <c r="VHS525" s="329"/>
      <c r="VHT525" s="329"/>
      <c r="VHU525" s="329"/>
      <c r="VHV525" s="329"/>
      <c r="VHW525" s="329"/>
      <c r="VHX525" s="329"/>
      <c r="VHY525" s="329"/>
      <c r="VHZ525" s="329"/>
      <c r="VIA525" s="329"/>
      <c r="VIB525" s="329"/>
      <c r="VIC525" s="329"/>
      <c r="VID525" s="329"/>
      <c r="VIE525" s="329"/>
      <c r="VIF525" s="329"/>
      <c r="VIG525" s="329"/>
      <c r="VIH525" s="329"/>
      <c r="VII525" s="329"/>
      <c r="VIJ525" s="329"/>
      <c r="VIK525" s="329"/>
      <c r="VIL525" s="329"/>
      <c r="VIM525" s="329"/>
      <c r="VIN525" s="329"/>
      <c r="VIO525" s="329"/>
      <c r="VIP525" s="329"/>
      <c r="VIQ525" s="329"/>
      <c r="VIR525" s="329"/>
      <c r="VIS525" s="329"/>
      <c r="VIT525" s="329"/>
      <c r="VIU525" s="329"/>
      <c r="VIV525" s="329"/>
      <c r="VIW525" s="329"/>
      <c r="VIX525" s="329"/>
      <c r="VIY525" s="329"/>
      <c r="VIZ525" s="329"/>
      <c r="VJA525" s="329"/>
      <c r="VJB525" s="329"/>
      <c r="VJC525" s="329"/>
      <c r="VJD525" s="329"/>
      <c r="VJE525" s="329"/>
      <c r="VJF525" s="329"/>
      <c r="VJG525" s="329"/>
      <c r="VJH525" s="329"/>
      <c r="VJI525" s="329"/>
      <c r="VJJ525" s="329"/>
      <c r="VJK525" s="329"/>
      <c r="VJL525" s="329"/>
      <c r="VJM525" s="329"/>
      <c r="VJN525" s="329"/>
      <c r="VJO525" s="329"/>
      <c r="VJP525" s="329"/>
      <c r="VJQ525" s="329"/>
      <c r="VJR525" s="329"/>
      <c r="VJS525" s="329"/>
      <c r="VJT525" s="329"/>
      <c r="VJU525" s="329"/>
      <c r="VJV525" s="329"/>
      <c r="VJW525" s="329"/>
      <c r="VJX525" s="329"/>
      <c r="VJY525" s="329"/>
      <c r="VJZ525" s="329"/>
      <c r="VKA525" s="329"/>
      <c r="VKB525" s="329"/>
      <c r="VKC525" s="329"/>
      <c r="VKD525" s="329"/>
      <c r="VKE525" s="329"/>
      <c r="VKF525" s="329"/>
      <c r="VKG525" s="329"/>
      <c r="VKH525" s="329"/>
      <c r="VKI525" s="329"/>
      <c r="VKJ525" s="329"/>
      <c r="VKK525" s="329"/>
      <c r="VKL525" s="329"/>
      <c r="VKM525" s="329"/>
      <c r="VKN525" s="329"/>
      <c r="VKO525" s="329"/>
      <c r="VKP525" s="329"/>
      <c r="VKQ525" s="329"/>
      <c r="VKR525" s="329"/>
      <c r="VKS525" s="329"/>
      <c r="VKT525" s="329"/>
      <c r="VKU525" s="329"/>
      <c r="VKV525" s="329"/>
      <c r="VKW525" s="329"/>
      <c r="VKX525" s="329"/>
      <c r="VKY525" s="329"/>
      <c r="VKZ525" s="329"/>
      <c r="VLA525" s="329"/>
      <c r="VLB525" s="329"/>
      <c r="VLC525" s="329"/>
      <c r="VLD525" s="329"/>
      <c r="VLE525" s="329"/>
      <c r="VLF525" s="329"/>
      <c r="VLG525" s="329"/>
      <c r="VLH525" s="329"/>
      <c r="VLI525" s="329"/>
      <c r="VLJ525" s="329"/>
      <c r="VLK525" s="329"/>
      <c r="VLL525" s="329"/>
      <c r="VLM525" s="329"/>
      <c r="VLN525" s="329"/>
      <c r="VLO525" s="329"/>
      <c r="VLP525" s="329"/>
      <c r="VLQ525" s="329"/>
      <c r="VLR525" s="329"/>
      <c r="VLS525" s="329"/>
      <c r="VLT525" s="329"/>
      <c r="VLU525" s="329"/>
      <c r="VLV525" s="329"/>
      <c r="VLW525" s="329"/>
      <c r="VLX525" s="329"/>
      <c r="VLY525" s="329"/>
      <c r="VLZ525" s="329"/>
      <c r="VMA525" s="329"/>
      <c r="VMB525" s="329"/>
      <c r="VMC525" s="329"/>
      <c r="VMD525" s="329"/>
      <c r="VME525" s="329"/>
      <c r="VMF525" s="329"/>
      <c r="VMG525" s="329"/>
      <c r="VMH525" s="329"/>
      <c r="VMI525" s="329"/>
      <c r="VMJ525" s="329"/>
      <c r="VMK525" s="329"/>
      <c r="VML525" s="329"/>
      <c r="VMM525" s="329"/>
      <c r="VMN525" s="329"/>
      <c r="VMO525" s="329"/>
      <c r="VMP525" s="329"/>
      <c r="VMQ525" s="329"/>
      <c r="VMR525" s="329"/>
      <c r="VMS525" s="329"/>
      <c r="VMT525" s="329"/>
      <c r="VMU525" s="329"/>
      <c r="VMV525" s="329"/>
      <c r="VMW525" s="329"/>
      <c r="VMX525" s="329"/>
      <c r="VMY525" s="329"/>
      <c r="VMZ525" s="329"/>
      <c r="VNA525" s="329"/>
      <c r="VNB525" s="329"/>
      <c r="VNC525" s="329"/>
      <c r="VND525" s="329"/>
      <c r="VNE525" s="329"/>
      <c r="VNF525" s="329"/>
      <c r="VNG525" s="329"/>
      <c r="VNH525" s="329"/>
      <c r="VNI525" s="329"/>
      <c r="VNJ525" s="329"/>
      <c r="VNK525" s="329"/>
      <c r="VNL525" s="329"/>
      <c r="VNM525" s="329"/>
      <c r="VNN525" s="329"/>
      <c r="VNO525" s="329"/>
      <c r="VNP525" s="329"/>
      <c r="VNQ525" s="329"/>
      <c r="VNR525" s="329"/>
      <c r="VNS525" s="329"/>
      <c r="VNT525" s="329"/>
      <c r="VNU525" s="329"/>
      <c r="VNV525" s="329"/>
      <c r="VNW525" s="329"/>
      <c r="VNX525" s="329"/>
      <c r="VNY525" s="329"/>
      <c r="VNZ525" s="329"/>
      <c r="VOA525" s="329"/>
      <c r="VOB525" s="329"/>
      <c r="VOC525" s="329"/>
      <c r="VOD525" s="329"/>
      <c r="VOE525" s="329"/>
      <c r="VOF525" s="329"/>
      <c r="VOG525" s="329"/>
      <c r="VOH525" s="329"/>
      <c r="VOI525" s="329"/>
      <c r="VOJ525" s="329"/>
      <c r="VOK525" s="329"/>
      <c r="VOL525" s="329"/>
      <c r="VOM525" s="329"/>
      <c r="VON525" s="329"/>
      <c r="VOO525" s="329"/>
      <c r="VOP525" s="329"/>
      <c r="VOQ525" s="329"/>
      <c r="VOR525" s="329"/>
      <c r="VOS525" s="329"/>
      <c r="VOT525" s="329"/>
      <c r="VOU525" s="329"/>
      <c r="VOV525" s="329"/>
      <c r="VOW525" s="329"/>
      <c r="VOX525" s="329"/>
      <c r="VOY525" s="329"/>
      <c r="VOZ525" s="329"/>
      <c r="VPA525" s="329"/>
      <c r="VPB525" s="329"/>
      <c r="VPC525" s="329"/>
      <c r="VPD525" s="329"/>
      <c r="VPE525" s="329"/>
      <c r="VPF525" s="329"/>
      <c r="VPG525" s="329"/>
      <c r="VPH525" s="329"/>
      <c r="VPI525" s="329"/>
      <c r="VPJ525" s="329"/>
      <c r="VPK525" s="329"/>
      <c r="VPL525" s="329"/>
      <c r="VPM525" s="329"/>
      <c r="VPN525" s="329"/>
      <c r="VPO525" s="329"/>
      <c r="VPP525" s="329"/>
      <c r="VPQ525" s="329"/>
      <c r="VPR525" s="329"/>
      <c r="VPS525" s="329"/>
      <c r="VPT525" s="329"/>
      <c r="VPU525" s="329"/>
      <c r="VPV525" s="329"/>
      <c r="VPW525" s="329"/>
      <c r="VPX525" s="329"/>
      <c r="VPY525" s="329"/>
      <c r="VPZ525" s="329"/>
      <c r="VQA525" s="329"/>
      <c r="VQB525" s="329"/>
      <c r="VQC525" s="329"/>
      <c r="VQD525" s="329"/>
      <c r="VQE525" s="329"/>
      <c r="VQF525" s="329"/>
      <c r="VQG525" s="329"/>
      <c r="VQH525" s="329"/>
      <c r="VQI525" s="329"/>
      <c r="VQJ525" s="329"/>
      <c r="VQK525" s="329"/>
      <c r="VQL525" s="329"/>
      <c r="VQM525" s="329"/>
      <c r="VQN525" s="329"/>
      <c r="VQO525" s="329"/>
      <c r="VQP525" s="329"/>
      <c r="VQQ525" s="329"/>
      <c r="VQR525" s="329"/>
      <c r="VQS525" s="329"/>
      <c r="VQT525" s="329"/>
      <c r="VQU525" s="329"/>
      <c r="VQV525" s="329"/>
      <c r="VQW525" s="329"/>
      <c r="VQX525" s="329"/>
      <c r="VQY525" s="329"/>
      <c r="VQZ525" s="329"/>
      <c r="VRA525" s="329"/>
      <c r="VRB525" s="329"/>
      <c r="VRC525" s="329"/>
      <c r="VRD525" s="329"/>
      <c r="VRE525" s="329"/>
      <c r="VRF525" s="329"/>
      <c r="VRG525" s="329"/>
      <c r="VRH525" s="329"/>
      <c r="VRI525" s="329"/>
      <c r="VRJ525" s="329"/>
      <c r="VRK525" s="329"/>
      <c r="VRL525" s="329"/>
      <c r="VRM525" s="329"/>
      <c r="VRN525" s="329"/>
      <c r="VRO525" s="329"/>
      <c r="VRP525" s="329"/>
      <c r="VRQ525" s="329"/>
      <c r="VRR525" s="329"/>
      <c r="VRS525" s="329"/>
      <c r="VRT525" s="329"/>
      <c r="VRU525" s="329"/>
      <c r="VRV525" s="329"/>
      <c r="VRW525" s="329"/>
      <c r="VRX525" s="329"/>
      <c r="VRY525" s="329"/>
      <c r="VRZ525" s="329"/>
      <c r="VSA525" s="329"/>
      <c r="VSB525" s="329"/>
      <c r="VSC525" s="329"/>
      <c r="VSD525" s="329"/>
      <c r="VSE525" s="329"/>
      <c r="VSF525" s="329"/>
      <c r="VSG525" s="329"/>
      <c r="VSH525" s="329"/>
      <c r="VSI525" s="329"/>
      <c r="VSJ525" s="329"/>
      <c r="VSK525" s="329"/>
      <c r="VSL525" s="329"/>
      <c r="VSM525" s="329"/>
      <c r="VSN525" s="329"/>
      <c r="VSO525" s="329"/>
      <c r="VSP525" s="329"/>
      <c r="VSQ525" s="329"/>
      <c r="VSR525" s="329"/>
      <c r="VSS525" s="329"/>
      <c r="VST525" s="329"/>
      <c r="VSU525" s="329"/>
      <c r="VSV525" s="329"/>
      <c r="VSW525" s="329"/>
      <c r="VSX525" s="329"/>
      <c r="VSY525" s="329"/>
      <c r="VSZ525" s="329"/>
      <c r="VTA525" s="329"/>
      <c r="VTB525" s="329"/>
      <c r="VTC525" s="329"/>
      <c r="VTD525" s="329"/>
      <c r="VTE525" s="329"/>
      <c r="VTF525" s="329"/>
      <c r="VTG525" s="329"/>
      <c r="VTH525" s="329"/>
      <c r="VTI525" s="329"/>
      <c r="VTJ525" s="329"/>
      <c r="VTK525" s="329"/>
      <c r="VTL525" s="329"/>
      <c r="VTM525" s="329"/>
      <c r="VTN525" s="329"/>
      <c r="VTO525" s="329"/>
      <c r="VTP525" s="329"/>
      <c r="VTQ525" s="329"/>
      <c r="VTR525" s="329"/>
      <c r="VTS525" s="329"/>
      <c r="VTT525" s="329"/>
      <c r="VTU525" s="329"/>
      <c r="VTV525" s="329"/>
      <c r="VTW525" s="329"/>
      <c r="VTX525" s="329"/>
      <c r="VTY525" s="329"/>
      <c r="VTZ525" s="329"/>
      <c r="VUA525" s="329"/>
      <c r="VUB525" s="329"/>
      <c r="VUC525" s="329"/>
      <c r="VUD525" s="329"/>
      <c r="VUE525" s="329"/>
      <c r="VUF525" s="329"/>
      <c r="VUG525" s="329"/>
      <c r="VUH525" s="329"/>
      <c r="VUI525" s="329"/>
      <c r="VUJ525" s="329"/>
      <c r="VUK525" s="329"/>
      <c r="VUL525" s="329"/>
      <c r="VUM525" s="329"/>
      <c r="VUN525" s="329"/>
      <c r="VUO525" s="329"/>
      <c r="VUP525" s="329"/>
      <c r="VUQ525" s="329"/>
      <c r="VUR525" s="329"/>
      <c r="VUS525" s="329"/>
      <c r="VUT525" s="329"/>
      <c r="VUU525" s="329"/>
      <c r="VUV525" s="329"/>
      <c r="VUW525" s="329"/>
      <c r="VUX525" s="329"/>
      <c r="VUY525" s="329"/>
      <c r="VUZ525" s="329"/>
      <c r="VVA525" s="329"/>
      <c r="VVB525" s="329"/>
      <c r="VVC525" s="329"/>
      <c r="VVD525" s="329"/>
      <c r="VVE525" s="329"/>
      <c r="VVF525" s="329"/>
      <c r="VVG525" s="329"/>
      <c r="VVH525" s="329"/>
      <c r="VVI525" s="329"/>
      <c r="VVJ525" s="329"/>
      <c r="VVK525" s="329"/>
      <c r="VVL525" s="329"/>
      <c r="VVM525" s="329"/>
      <c r="VVN525" s="329"/>
      <c r="VVO525" s="329"/>
      <c r="VVP525" s="329"/>
      <c r="VVQ525" s="329"/>
      <c r="VVR525" s="329"/>
      <c r="VVS525" s="329"/>
      <c r="VVT525" s="329"/>
      <c r="VVU525" s="329"/>
      <c r="VVV525" s="329"/>
      <c r="VVW525" s="329"/>
      <c r="VVX525" s="329"/>
      <c r="VVY525" s="329"/>
      <c r="VVZ525" s="329"/>
      <c r="VWA525" s="329"/>
      <c r="VWB525" s="329"/>
      <c r="VWC525" s="329"/>
      <c r="VWD525" s="329"/>
      <c r="VWE525" s="329"/>
      <c r="VWF525" s="329"/>
      <c r="VWG525" s="329"/>
      <c r="VWH525" s="329"/>
      <c r="VWI525" s="329"/>
      <c r="VWJ525" s="329"/>
      <c r="VWK525" s="329"/>
      <c r="VWL525" s="329"/>
      <c r="VWM525" s="329"/>
      <c r="VWN525" s="329"/>
      <c r="VWO525" s="329"/>
      <c r="VWP525" s="329"/>
      <c r="VWQ525" s="329"/>
      <c r="VWR525" s="329"/>
      <c r="VWS525" s="329"/>
      <c r="VWT525" s="329"/>
      <c r="VWU525" s="329"/>
      <c r="VWV525" s="329"/>
      <c r="VWW525" s="329"/>
      <c r="VWX525" s="329"/>
      <c r="VWY525" s="329"/>
      <c r="VWZ525" s="329"/>
      <c r="VXA525" s="329"/>
      <c r="VXB525" s="329"/>
      <c r="VXC525" s="329"/>
      <c r="VXD525" s="329"/>
      <c r="VXE525" s="329"/>
      <c r="VXF525" s="329"/>
      <c r="VXG525" s="329"/>
      <c r="VXH525" s="329"/>
      <c r="VXI525" s="329"/>
      <c r="VXJ525" s="329"/>
      <c r="VXK525" s="329"/>
      <c r="VXL525" s="329"/>
      <c r="VXM525" s="329"/>
      <c r="VXN525" s="329"/>
      <c r="VXO525" s="329"/>
      <c r="VXP525" s="329"/>
      <c r="VXQ525" s="329"/>
      <c r="VXR525" s="329"/>
      <c r="VXS525" s="329"/>
      <c r="VXT525" s="329"/>
      <c r="VXU525" s="329"/>
      <c r="VXV525" s="329"/>
      <c r="VXW525" s="329"/>
      <c r="VXX525" s="329"/>
      <c r="VXY525" s="329"/>
      <c r="VXZ525" s="329"/>
      <c r="VYA525" s="329"/>
      <c r="VYB525" s="329"/>
      <c r="VYC525" s="329"/>
      <c r="VYD525" s="329"/>
      <c r="VYE525" s="329"/>
      <c r="VYF525" s="329"/>
      <c r="VYG525" s="329"/>
      <c r="VYH525" s="329"/>
      <c r="VYI525" s="329"/>
      <c r="VYJ525" s="329"/>
      <c r="VYK525" s="329"/>
      <c r="VYL525" s="329"/>
      <c r="VYM525" s="329"/>
      <c r="VYN525" s="329"/>
      <c r="VYO525" s="329"/>
      <c r="VYP525" s="329"/>
      <c r="VYQ525" s="329"/>
      <c r="VYR525" s="329"/>
      <c r="VYS525" s="329"/>
      <c r="VYT525" s="329"/>
      <c r="VYU525" s="329"/>
      <c r="VYV525" s="329"/>
      <c r="VYW525" s="329"/>
      <c r="VYX525" s="329"/>
      <c r="VYY525" s="329"/>
      <c r="VYZ525" s="329"/>
      <c r="VZA525" s="329"/>
      <c r="VZB525" s="329"/>
      <c r="VZC525" s="329"/>
      <c r="VZD525" s="329"/>
      <c r="VZE525" s="329"/>
      <c r="VZF525" s="329"/>
      <c r="VZG525" s="329"/>
      <c r="VZH525" s="329"/>
      <c r="VZI525" s="329"/>
      <c r="VZJ525" s="329"/>
      <c r="VZK525" s="329"/>
      <c r="VZL525" s="329"/>
      <c r="VZM525" s="329"/>
      <c r="VZN525" s="329"/>
      <c r="VZO525" s="329"/>
      <c r="VZP525" s="329"/>
      <c r="VZQ525" s="329"/>
      <c r="VZR525" s="329"/>
      <c r="VZS525" s="329"/>
      <c r="VZT525" s="329"/>
      <c r="VZU525" s="329"/>
      <c r="VZV525" s="329"/>
      <c r="VZW525" s="329"/>
      <c r="VZX525" s="329"/>
      <c r="VZY525" s="329"/>
      <c r="VZZ525" s="329"/>
      <c r="WAA525" s="329"/>
      <c r="WAB525" s="329"/>
      <c r="WAC525" s="329"/>
      <c r="WAD525" s="329"/>
      <c r="WAE525" s="329"/>
      <c r="WAF525" s="329"/>
      <c r="WAG525" s="329"/>
      <c r="WAH525" s="329"/>
      <c r="WAI525" s="329"/>
      <c r="WAJ525" s="329"/>
      <c r="WAK525" s="329"/>
      <c r="WAL525" s="329"/>
      <c r="WAM525" s="329"/>
      <c r="WAN525" s="329"/>
      <c r="WAO525" s="329"/>
      <c r="WAP525" s="329"/>
      <c r="WAQ525" s="329"/>
      <c r="WAR525" s="329"/>
      <c r="WAS525" s="329"/>
      <c r="WAT525" s="329"/>
      <c r="WAU525" s="329"/>
      <c r="WAV525" s="329"/>
      <c r="WAW525" s="329"/>
      <c r="WAX525" s="329"/>
      <c r="WAY525" s="329"/>
      <c r="WAZ525" s="329"/>
      <c r="WBA525" s="329"/>
      <c r="WBB525" s="329"/>
      <c r="WBC525" s="329"/>
      <c r="WBD525" s="329"/>
      <c r="WBE525" s="329"/>
      <c r="WBF525" s="329"/>
      <c r="WBG525" s="329"/>
      <c r="WBH525" s="329"/>
      <c r="WBI525" s="329"/>
      <c r="WBJ525" s="329"/>
      <c r="WBK525" s="329"/>
      <c r="WBL525" s="329"/>
      <c r="WBM525" s="329"/>
      <c r="WBN525" s="329"/>
      <c r="WBO525" s="329"/>
      <c r="WBP525" s="329"/>
      <c r="WBQ525" s="329"/>
      <c r="WBR525" s="329"/>
      <c r="WBS525" s="329"/>
      <c r="WBT525" s="329"/>
      <c r="WBU525" s="329"/>
      <c r="WBV525" s="329"/>
      <c r="WBW525" s="329"/>
      <c r="WBX525" s="329"/>
      <c r="WBY525" s="329"/>
      <c r="WBZ525" s="329"/>
      <c r="WCA525" s="329"/>
      <c r="WCB525" s="329"/>
      <c r="WCC525" s="329"/>
      <c r="WCD525" s="329"/>
      <c r="WCE525" s="329"/>
      <c r="WCF525" s="329"/>
      <c r="WCG525" s="329"/>
      <c r="WCH525" s="329"/>
      <c r="WCI525" s="329"/>
      <c r="WCJ525" s="329"/>
      <c r="WCK525" s="329"/>
      <c r="WCL525" s="329"/>
      <c r="WCM525" s="329"/>
      <c r="WCN525" s="329"/>
      <c r="WCO525" s="329"/>
      <c r="WCP525" s="329"/>
      <c r="WCQ525" s="329"/>
      <c r="WCR525" s="329"/>
      <c r="WCS525" s="329"/>
      <c r="WCT525" s="329"/>
      <c r="WCU525" s="329"/>
      <c r="WCV525" s="329"/>
      <c r="WCW525" s="329"/>
      <c r="WCX525" s="329"/>
      <c r="WCY525" s="329"/>
      <c r="WCZ525" s="329"/>
      <c r="WDA525" s="329"/>
      <c r="WDB525" s="329"/>
      <c r="WDC525" s="329"/>
      <c r="WDD525" s="329"/>
      <c r="WDE525" s="329"/>
      <c r="WDF525" s="329"/>
      <c r="WDG525" s="329"/>
      <c r="WDH525" s="329"/>
      <c r="WDI525" s="329"/>
      <c r="WDJ525" s="329"/>
      <c r="WDK525" s="329"/>
      <c r="WDL525" s="329"/>
      <c r="WDM525" s="329"/>
      <c r="WDN525" s="329"/>
      <c r="WDO525" s="329"/>
      <c r="WDP525" s="329"/>
      <c r="WDQ525" s="329"/>
      <c r="WDR525" s="329"/>
      <c r="WDS525" s="329"/>
      <c r="WDT525" s="329"/>
      <c r="WDU525" s="329"/>
      <c r="WDV525" s="329"/>
      <c r="WDW525" s="329"/>
      <c r="WDX525" s="329"/>
      <c r="WDY525" s="329"/>
      <c r="WDZ525" s="329"/>
      <c r="WEA525" s="329"/>
      <c r="WEB525" s="329"/>
      <c r="WEC525" s="329"/>
      <c r="WED525" s="329"/>
      <c r="WEE525" s="329"/>
      <c r="WEF525" s="329"/>
      <c r="WEG525" s="329"/>
      <c r="WEH525" s="329"/>
      <c r="WEI525" s="329"/>
      <c r="WEJ525" s="329"/>
      <c r="WEK525" s="329"/>
      <c r="WEL525" s="329"/>
      <c r="WEM525" s="329"/>
      <c r="WEN525" s="329"/>
      <c r="WEO525" s="329"/>
      <c r="WEP525" s="329"/>
      <c r="WEQ525" s="329"/>
      <c r="WER525" s="329"/>
      <c r="WES525" s="329"/>
      <c r="WET525" s="329"/>
      <c r="WEU525" s="329"/>
      <c r="WEV525" s="329"/>
      <c r="WEW525" s="329"/>
      <c r="WEX525" s="329"/>
      <c r="WEY525" s="329"/>
      <c r="WEZ525" s="329"/>
      <c r="WFA525" s="329"/>
      <c r="WFB525" s="329"/>
      <c r="WFC525" s="329"/>
      <c r="WFD525" s="329"/>
      <c r="WFE525" s="329"/>
      <c r="WFF525" s="329"/>
      <c r="WFG525" s="329"/>
      <c r="WFH525" s="329"/>
      <c r="WFI525" s="329"/>
      <c r="WFJ525" s="329"/>
      <c r="WFK525" s="329"/>
      <c r="WFL525" s="329"/>
      <c r="WFM525" s="329"/>
      <c r="WFN525" s="329"/>
      <c r="WFO525" s="329"/>
      <c r="WFP525" s="329"/>
      <c r="WFQ525" s="329"/>
      <c r="WFR525" s="329"/>
      <c r="WFS525" s="329"/>
      <c r="WFT525" s="329"/>
      <c r="WFU525" s="329"/>
      <c r="WFV525" s="329"/>
      <c r="WFW525" s="329"/>
      <c r="WFX525" s="329"/>
      <c r="WFY525" s="329"/>
      <c r="WFZ525" s="329"/>
      <c r="WGA525" s="329"/>
      <c r="WGB525" s="329"/>
      <c r="WGC525" s="329"/>
      <c r="WGD525" s="329"/>
      <c r="WGE525" s="329"/>
      <c r="WGF525" s="329"/>
      <c r="WGG525" s="329"/>
      <c r="WGH525" s="329"/>
      <c r="WGI525" s="329"/>
      <c r="WGJ525" s="329"/>
      <c r="WGK525" s="329"/>
      <c r="WGL525" s="329"/>
      <c r="WGM525" s="329"/>
      <c r="WGN525" s="329"/>
      <c r="WGO525" s="329"/>
      <c r="WGP525" s="329"/>
      <c r="WGQ525" s="329"/>
      <c r="WGR525" s="329"/>
      <c r="WGS525" s="329"/>
      <c r="WGT525" s="329"/>
      <c r="WGU525" s="329"/>
      <c r="WGV525" s="329"/>
      <c r="WGW525" s="329"/>
      <c r="WGX525" s="329"/>
      <c r="WGY525" s="329"/>
      <c r="WGZ525" s="329"/>
      <c r="WHA525" s="329"/>
      <c r="WHB525" s="329"/>
      <c r="WHC525" s="329"/>
      <c r="WHD525" s="329"/>
      <c r="WHE525" s="329"/>
      <c r="WHF525" s="329"/>
      <c r="WHG525" s="329"/>
      <c r="WHH525" s="329"/>
      <c r="WHI525" s="329"/>
      <c r="WHJ525" s="329"/>
      <c r="WHK525" s="329"/>
      <c r="WHL525" s="329"/>
      <c r="WHM525" s="329"/>
      <c r="WHN525" s="329"/>
      <c r="WHO525" s="329"/>
      <c r="WHP525" s="329"/>
      <c r="WHQ525" s="329"/>
      <c r="WHR525" s="329"/>
      <c r="WHS525" s="329"/>
      <c r="WHT525" s="329"/>
      <c r="WHU525" s="329"/>
      <c r="WHV525" s="329"/>
      <c r="WHW525" s="329"/>
      <c r="WHX525" s="329"/>
      <c r="WHY525" s="329"/>
      <c r="WHZ525" s="329"/>
      <c r="WIA525" s="329"/>
      <c r="WIB525" s="329"/>
      <c r="WIC525" s="329"/>
      <c r="WID525" s="329"/>
      <c r="WIE525" s="329"/>
      <c r="WIF525" s="329"/>
      <c r="WIG525" s="329"/>
      <c r="WIH525" s="329"/>
      <c r="WII525" s="329"/>
      <c r="WIJ525" s="329"/>
      <c r="WIK525" s="329"/>
      <c r="WIL525" s="329"/>
      <c r="WIM525" s="329"/>
      <c r="WIN525" s="329"/>
      <c r="WIO525" s="329"/>
      <c r="WIP525" s="329"/>
      <c r="WIQ525" s="329"/>
      <c r="WIR525" s="329"/>
      <c r="WIS525" s="329"/>
      <c r="WIT525" s="329"/>
      <c r="WIU525" s="329"/>
      <c r="WIV525" s="329"/>
      <c r="WIW525" s="329"/>
      <c r="WIX525" s="329"/>
      <c r="WIY525" s="329"/>
      <c r="WIZ525" s="329"/>
      <c r="WJA525" s="329"/>
      <c r="WJB525" s="329"/>
      <c r="WJC525" s="329"/>
      <c r="WJD525" s="329"/>
      <c r="WJE525" s="329"/>
      <c r="WJF525" s="329"/>
      <c r="WJG525" s="329"/>
      <c r="WJH525" s="329"/>
      <c r="WJI525" s="329"/>
      <c r="WJJ525" s="329"/>
      <c r="WJK525" s="329"/>
      <c r="WJL525" s="329"/>
      <c r="WJM525" s="329"/>
      <c r="WJN525" s="329"/>
      <c r="WJO525" s="329"/>
      <c r="WJP525" s="329"/>
      <c r="WJQ525" s="329"/>
      <c r="WJR525" s="329"/>
      <c r="WJS525" s="329"/>
      <c r="WJT525" s="329"/>
      <c r="WJU525" s="329"/>
      <c r="WJV525" s="329"/>
      <c r="WJW525" s="329"/>
      <c r="WJX525" s="329"/>
      <c r="WJY525" s="329"/>
      <c r="WJZ525" s="329"/>
      <c r="WKA525" s="329"/>
      <c r="WKB525" s="329"/>
      <c r="WKC525" s="329"/>
      <c r="WKD525" s="329"/>
      <c r="WKE525" s="329"/>
      <c r="WKF525" s="329"/>
      <c r="WKG525" s="329"/>
      <c r="WKH525" s="329"/>
      <c r="WKI525" s="329"/>
      <c r="WKJ525" s="329"/>
      <c r="WKK525" s="329"/>
      <c r="WKL525" s="329"/>
      <c r="WKM525" s="329"/>
      <c r="WKN525" s="329"/>
      <c r="WKO525" s="329"/>
      <c r="WKP525" s="329"/>
      <c r="WKQ525" s="329"/>
      <c r="WKR525" s="329"/>
      <c r="WKS525" s="329"/>
      <c r="WKT525" s="329"/>
      <c r="WKU525" s="329"/>
      <c r="WKV525" s="329"/>
      <c r="WKW525" s="329"/>
      <c r="WKX525" s="329"/>
      <c r="WKY525" s="329"/>
      <c r="WKZ525" s="329"/>
      <c r="WLA525" s="329"/>
      <c r="WLB525" s="329"/>
      <c r="WLC525" s="329"/>
      <c r="WLD525" s="329"/>
      <c r="WLE525" s="329"/>
      <c r="WLF525" s="329"/>
      <c r="WLG525" s="329"/>
      <c r="WLH525" s="329"/>
      <c r="WLI525" s="329"/>
      <c r="WLJ525" s="329"/>
      <c r="WLK525" s="329"/>
      <c r="WLL525" s="329"/>
      <c r="WLM525" s="329"/>
      <c r="WLN525" s="329"/>
      <c r="WLO525" s="329"/>
      <c r="WLP525" s="329"/>
      <c r="WLQ525" s="329"/>
      <c r="WLR525" s="329"/>
      <c r="WLS525" s="329"/>
      <c r="WLT525" s="329"/>
      <c r="WLU525" s="329"/>
      <c r="WLV525" s="329"/>
      <c r="WLW525" s="329"/>
      <c r="WLX525" s="329"/>
      <c r="WLY525" s="329"/>
      <c r="WLZ525" s="329"/>
      <c r="WMA525" s="329"/>
      <c r="WMB525" s="329"/>
      <c r="WMC525" s="329"/>
      <c r="WMD525" s="329"/>
      <c r="WME525" s="329"/>
      <c r="WMF525" s="329"/>
      <c r="WMG525" s="329"/>
      <c r="WMH525" s="329"/>
      <c r="WMI525" s="329"/>
      <c r="WMJ525" s="329"/>
      <c r="WMK525" s="329"/>
      <c r="WML525" s="329"/>
      <c r="WMM525" s="329"/>
      <c r="WMN525" s="329"/>
      <c r="WMO525" s="329"/>
      <c r="WMP525" s="329"/>
      <c r="WMQ525" s="329"/>
      <c r="WMR525" s="329"/>
      <c r="WMS525" s="329"/>
      <c r="WMT525" s="329"/>
      <c r="WMU525" s="329"/>
      <c r="WMV525" s="329"/>
      <c r="WMW525" s="329"/>
      <c r="WMX525" s="329"/>
      <c r="WMY525" s="329"/>
      <c r="WMZ525" s="329"/>
      <c r="WNA525" s="329"/>
      <c r="WNB525" s="329"/>
      <c r="WNC525" s="329"/>
      <c r="WND525" s="329"/>
      <c r="WNE525" s="329"/>
      <c r="WNF525" s="329"/>
      <c r="WNG525" s="329"/>
      <c r="WNH525" s="329"/>
      <c r="WNI525" s="329"/>
      <c r="WNJ525" s="329"/>
      <c r="WNK525" s="329"/>
      <c r="WNL525" s="329"/>
      <c r="WNM525" s="329"/>
      <c r="WNN525" s="329"/>
      <c r="WNO525" s="329"/>
      <c r="WNP525" s="329"/>
      <c r="WNQ525" s="329"/>
      <c r="WNR525" s="329"/>
      <c r="WNS525" s="329"/>
      <c r="WNT525" s="329"/>
      <c r="WNU525" s="329"/>
      <c r="WNV525" s="329"/>
      <c r="WNW525" s="329"/>
      <c r="WNX525" s="329"/>
      <c r="WNY525" s="329"/>
      <c r="WNZ525" s="329"/>
      <c r="WOA525" s="329"/>
      <c r="WOB525" s="329"/>
      <c r="WOC525" s="329"/>
      <c r="WOD525" s="329"/>
      <c r="WOE525" s="329"/>
      <c r="WOF525" s="329"/>
      <c r="WOG525" s="329"/>
      <c r="WOH525" s="329"/>
      <c r="WOI525" s="329"/>
      <c r="WOJ525" s="329"/>
      <c r="WOK525" s="329"/>
      <c r="WOL525" s="329"/>
      <c r="WOM525" s="329"/>
      <c r="WON525" s="329"/>
      <c r="WOO525" s="329"/>
      <c r="WOP525" s="329"/>
      <c r="WOQ525" s="329"/>
      <c r="WOR525" s="329"/>
      <c r="WOS525" s="329"/>
      <c r="WOT525" s="329"/>
      <c r="WOU525" s="329"/>
      <c r="WOV525" s="329"/>
      <c r="WOW525" s="329"/>
      <c r="WOX525" s="329"/>
      <c r="WOY525" s="329"/>
      <c r="WOZ525" s="329"/>
      <c r="WPA525" s="329"/>
      <c r="WPB525" s="329"/>
      <c r="WPC525" s="329"/>
      <c r="WPD525" s="329"/>
      <c r="WPE525" s="329"/>
      <c r="WPF525" s="329"/>
      <c r="WPG525" s="329"/>
      <c r="WPH525" s="329"/>
      <c r="WPI525" s="329"/>
      <c r="WPJ525" s="329"/>
      <c r="WPK525" s="329"/>
      <c r="WPL525" s="329"/>
      <c r="WPM525" s="329"/>
      <c r="WPN525" s="329"/>
      <c r="WPO525" s="329"/>
      <c r="WPP525" s="329"/>
      <c r="WPQ525" s="329"/>
      <c r="WPR525" s="329"/>
      <c r="WPS525" s="329"/>
      <c r="WPT525" s="329"/>
      <c r="WPU525" s="329"/>
      <c r="WPV525" s="329"/>
      <c r="WPW525" s="329"/>
      <c r="WPX525" s="329"/>
      <c r="WPY525" s="329"/>
      <c r="WPZ525" s="329"/>
      <c r="WQA525" s="329"/>
      <c r="WQB525" s="329"/>
      <c r="WQC525" s="329"/>
      <c r="WQD525" s="329"/>
      <c r="WQE525" s="329"/>
      <c r="WQF525" s="329"/>
      <c r="WQG525" s="329"/>
      <c r="WQH525" s="329"/>
      <c r="WQI525" s="329"/>
      <c r="WQJ525" s="329"/>
      <c r="WQK525" s="329"/>
      <c r="WQL525" s="329"/>
      <c r="WQM525" s="329"/>
      <c r="WQN525" s="329"/>
      <c r="WQO525" s="329"/>
      <c r="WQP525" s="329"/>
      <c r="WQQ525" s="329"/>
      <c r="WQR525" s="329"/>
      <c r="WQS525" s="329"/>
      <c r="WQT525" s="329"/>
      <c r="WQU525" s="329"/>
      <c r="WQV525" s="329"/>
      <c r="WQW525" s="329"/>
      <c r="WQX525" s="329"/>
      <c r="WQY525" s="329"/>
      <c r="WQZ525" s="329"/>
      <c r="WRA525" s="329"/>
      <c r="WRB525" s="329"/>
      <c r="WRC525" s="329"/>
      <c r="WRD525" s="329"/>
      <c r="WRE525" s="329"/>
      <c r="WRF525" s="329"/>
      <c r="WRG525" s="329"/>
      <c r="WRH525" s="329"/>
      <c r="WRI525" s="329"/>
      <c r="WRJ525" s="329"/>
      <c r="WRK525" s="329"/>
      <c r="WRL525" s="329"/>
      <c r="WRM525" s="329"/>
      <c r="WRN525" s="329"/>
      <c r="WRO525" s="329"/>
      <c r="WRP525" s="329"/>
      <c r="WRQ525" s="329"/>
      <c r="WRR525" s="329"/>
      <c r="WRS525" s="329"/>
      <c r="WRT525" s="329"/>
      <c r="WRU525" s="329"/>
      <c r="WRV525" s="329"/>
      <c r="WRW525" s="329"/>
      <c r="WRX525" s="329"/>
      <c r="WRY525" s="329"/>
      <c r="WRZ525" s="329"/>
      <c r="WSA525" s="329"/>
      <c r="WSB525" s="329"/>
      <c r="WSC525" s="329"/>
      <c r="WSD525" s="329"/>
      <c r="WSE525" s="329"/>
      <c r="WSF525" s="329"/>
      <c r="WSG525" s="329"/>
      <c r="WSH525" s="329"/>
      <c r="WSI525" s="329"/>
      <c r="WSJ525" s="329"/>
      <c r="WSK525" s="329"/>
      <c r="WSL525" s="329"/>
      <c r="WSM525" s="329"/>
      <c r="WSN525" s="329"/>
      <c r="WSO525" s="329"/>
      <c r="WSP525" s="329"/>
      <c r="WSQ525" s="329"/>
      <c r="WSR525" s="329"/>
      <c r="WSS525" s="329"/>
      <c r="WST525" s="329"/>
      <c r="WSU525" s="329"/>
      <c r="WSV525" s="329"/>
      <c r="WSW525" s="329"/>
      <c r="WSX525" s="329"/>
      <c r="WSY525" s="329"/>
      <c r="WSZ525" s="329"/>
      <c r="WTA525" s="329"/>
      <c r="WTB525" s="329"/>
      <c r="WTC525" s="329"/>
      <c r="WTD525" s="329"/>
      <c r="WTE525" s="329"/>
      <c r="WTF525" s="329"/>
      <c r="WTG525" s="329"/>
      <c r="WTH525" s="329"/>
      <c r="WTI525" s="329"/>
      <c r="WTJ525" s="329"/>
      <c r="WTK525" s="329"/>
      <c r="WTL525" s="329"/>
      <c r="WTM525" s="329"/>
      <c r="WTN525" s="329"/>
      <c r="WTO525" s="329"/>
      <c r="WTP525" s="329"/>
      <c r="WTQ525" s="329"/>
      <c r="WTR525" s="329"/>
      <c r="WTS525" s="329"/>
      <c r="WTT525" s="329"/>
      <c r="WTU525" s="329"/>
      <c r="WTV525" s="329"/>
      <c r="WTW525" s="329"/>
      <c r="WTX525" s="329"/>
      <c r="WTY525" s="329"/>
      <c r="WTZ525" s="329"/>
      <c r="WUA525" s="329"/>
      <c r="WUB525" s="329"/>
      <c r="WUC525" s="329"/>
      <c r="WUD525" s="329"/>
      <c r="WUE525" s="329"/>
      <c r="WUF525" s="329"/>
      <c r="WUG525" s="329"/>
      <c r="WUH525" s="329"/>
      <c r="WUI525" s="329"/>
      <c r="WUJ525" s="329"/>
      <c r="WUK525" s="329"/>
      <c r="WUL525" s="329"/>
      <c r="WUM525" s="329"/>
      <c r="WUN525" s="329"/>
      <c r="WUO525" s="329"/>
      <c r="WUP525" s="329"/>
      <c r="WUQ525" s="329"/>
      <c r="WUR525" s="329"/>
      <c r="WUS525" s="329"/>
      <c r="WUT525" s="329"/>
      <c r="WUU525" s="329"/>
      <c r="WUV525" s="329"/>
      <c r="WUW525" s="329"/>
      <c r="WUX525" s="329"/>
      <c r="WUY525" s="329"/>
      <c r="WUZ525" s="329"/>
      <c r="WVA525" s="329"/>
      <c r="WVB525" s="329"/>
      <c r="WVC525" s="329"/>
      <c r="WVD525" s="329"/>
      <c r="WVE525" s="329"/>
      <c r="WVF525" s="329"/>
      <c r="WVG525" s="329"/>
      <c r="WVH525" s="329"/>
      <c r="WVI525" s="329"/>
      <c r="WVJ525" s="329"/>
      <c r="WVK525" s="329"/>
      <c r="WVL525" s="329"/>
      <c r="WVM525" s="329"/>
      <c r="WVN525" s="329"/>
      <c r="WVO525" s="329"/>
      <c r="WVP525" s="329"/>
      <c r="WVQ525" s="329"/>
      <c r="WVR525" s="329"/>
      <c r="WVS525" s="329"/>
      <c r="WVT525" s="329"/>
      <c r="WVU525" s="329"/>
      <c r="WVV525" s="329"/>
      <c r="WVW525" s="329"/>
      <c r="WVX525" s="329"/>
      <c r="WVY525" s="329"/>
      <c r="WVZ525" s="329"/>
      <c r="WWA525" s="329"/>
      <c r="WWB525" s="329"/>
      <c r="WWC525" s="329"/>
      <c r="WWD525" s="329"/>
      <c r="WWE525" s="329"/>
      <c r="WWF525" s="329"/>
      <c r="WWG525" s="329"/>
      <c r="WWH525" s="329"/>
      <c r="WWI525" s="329"/>
      <c r="WWJ525" s="329"/>
      <c r="WWK525" s="329"/>
      <c r="WWL525" s="329"/>
      <c r="WWM525" s="329"/>
      <c r="WWN525" s="329"/>
      <c r="WWO525" s="329"/>
      <c r="WWP525" s="329"/>
      <c r="WWQ525" s="329"/>
      <c r="WWR525" s="329"/>
      <c r="WWS525" s="329"/>
      <c r="WWT525" s="329"/>
      <c r="WWU525" s="329"/>
      <c r="WWV525" s="329"/>
      <c r="WWW525" s="329"/>
      <c r="WWX525" s="329"/>
      <c r="WWY525" s="329"/>
      <c r="WWZ525" s="329"/>
      <c r="WXA525" s="329"/>
      <c r="WXB525" s="329"/>
      <c r="WXC525" s="329"/>
      <c r="WXD525" s="329"/>
      <c r="WXE525" s="329"/>
      <c r="WXF525" s="329"/>
      <c r="WXG525" s="329"/>
      <c r="WXH525" s="329"/>
      <c r="WXI525" s="329"/>
      <c r="WXJ525" s="329"/>
      <c r="WXK525" s="329"/>
      <c r="WXL525" s="329"/>
      <c r="WXM525" s="329"/>
      <c r="WXN525" s="329"/>
      <c r="WXO525" s="329"/>
      <c r="WXP525" s="329"/>
      <c r="WXQ525" s="329"/>
      <c r="WXR525" s="329"/>
      <c r="WXS525" s="329"/>
      <c r="WXT525" s="329"/>
      <c r="WXU525" s="329"/>
      <c r="WXV525" s="329"/>
      <c r="WXW525" s="329"/>
      <c r="WXX525" s="329"/>
      <c r="WXY525" s="329"/>
      <c r="WXZ525" s="329"/>
      <c r="WYA525" s="329"/>
      <c r="WYB525" s="329"/>
      <c r="WYC525" s="329"/>
      <c r="WYD525" s="329"/>
      <c r="WYE525" s="329"/>
      <c r="WYF525" s="329"/>
      <c r="WYG525" s="329"/>
      <c r="WYH525" s="329"/>
      <c r="WYI525" s="329"/>
      <c r="WYJ525" s="329"/>
      <c r="WYK525" s="329"/>
      <c r="WYL525" s="329"/>
      <c r="WYM525" s="329"/>
      <c r="WYN525" s="329"/>
      <c r="WYO525" s="329"/>
      <c r="WYP525" s="329"/>
      <c r="WYQ525" s="329"/>
      <c r="WYR525" s="329"/>
      <c r="WYS525" s="329"/>
      <c r="WYT525" s="329"/>
      <c r="WYU525" s="329"/>
      <c r="WYV525" s="329"/>
      <c r="WYW525" s="329"/>
      <c r="WYX525" s="329"/>
      <c r="WYY525" s="329"/>
      <c r="WYZ525" s="329"/>
      <c r="WZA525" s="329"/>
      <c r="WZB525" s="329"/>
      <c r="WZC525" s="329"/>
      <c r="WZD525" s="329"/>
      <c r="WZE525" s="329"/>
      <c r="WZF525" s="329"/>
      <c r="WZG525" s="329"/>
      <c r="WZH525" s="329"/>
      <c r="WZI525" s="329"/>
      <c r="WZJ525" s="329"/>
      <c r="WZK525" s="329"/>
      <c r="WZL525" s="329"/>
      <c r="WZM525" s="329"/>
      <c r="WZN525" s="329"/>
      <c r="WZO525" s="329"/>
      <c r="WZP525" s="329"/>
      <c r="WZQ525" s="329"/>
      <c r="WZR525" s="329"/>
      <c r="WZS525" s="329"/>
      <c r="WZT525" s="329"/>
      <c r="WZU525" s="329"/>
      <c r="WZV525" s="329"/>
      <c r="WZW525" s="329"/>
      <c r="WZX525" s="329"/>
      <c r="WZY525" s="329"/>
      <c r="WZZ525" s="329"/>
      <c r="XAA525" s="329"/>
      <c r="XAB525" s="329"/>
      <c r="XAC525" s="329"/>
      <c r="XAD525" s="329"/>
      <c r="XAE525" s="329"/>
      <c r="XAF525" s="329"/>
      <c r="XAG525" s="329"/>
      <c r="XAH525" s="329"/>
      <c r="XAI525" s="329"/>
      <c r="XAJ525" s="329"/>
      <c r="XAK525" s="329"/>
      <c r="XAL525" s="329"/>
      <c r="XAM525" s="329"/>
      <c r="XAN525" s="329"/>
      <c r="XAO525" s="329"/>
      <c r="XAP525" s="329"/>
      <c r="XAQ525" s="329"/>
      <c r="XAR525" s="329"/>
      <c r="XAS525" s="329"/>
      <c r="XAT525" s="329"/>
      <c r="XAU525" s="329"/>
      <c r="XAV525" s="329"/>
      <c r="XAW525" s="329"/>
      <c r="XAX525" s="329"/>
      <c r="XAY525" s="329"/>
      <c r="XAZ525" s="329"/>
      <c r="XBA525" s="329"/>
      <c r="XBB525" s="329"/>
      <c r="XBC525" s="329"/>
      <c r="XBD525" s="329"/>
      <c r="XBE525" s="329"/>
      <c r="XBF525" s="329"/>
      <c r="XBG525" s="329"/>
      <c r="XBH525" s="329"/>
      <c r="XBI525" s="329"/>
      <c r="XBJ525" s="329"/>
      <c r="XBK525" s="329"/>
      <c r="XBL525" s="329"/>
      <c r="XBM525" s="329"/>
      <c r="XBN525" s="329"/>
      <c r="XBO525" s="329"/>
      <c r="XBP525" s="329"/>
      <c r="XBQ525" s="329"/>
      <c r="XBR525" s="329"/>
      <c r="XBS525" s="329"/>
      <c r="XBT525" s="329"/>
      <c r="XBU525" s="329"/>
      <c r="XBV525" s="329"/>
      <c r="XBW525" s="329"/>
      <c r="XBX525" s="329"/>
      <c r="XBY525" s="329"/>
      <c r="XBZ525" s="329"/>
      <c r="XCA525" s="329"/>
      <c r="XCB525" s="329"/>
      <c r="XCC525" s="329"/>
      <c r="XCD525" s="329"/>
      <c r="XCE525" s="329"/>
      <c r="XCF525" s="329"/>
      <c r="XCG525" s="329"/>
      <c r="XCH525" s="329"/>
      <c r="XCI525" s="329"/>
      <c r="XCJ525" s="329"/>
      <c r="XCK525" s="329"/>
      <c r="XCL525" s="329"/>
      <c r="XCM525" s="329"/>
      <c r="XCN525" s="329"/>
      <c r="XCO525" s="329"/>
      <c r="XCP525" s="329"/>
      <c r="XCQ525" s="329"/>
      <c r="XCR525" s="329"/>
      <c r="XCS525" s="329"/>
      <c r="XCT525" s="329"/>
      <c r="XCU525" s="329"/>
      <c r="XCV525" s="329"/>
      <c r="XCW525" s="329"/>
      <c r="XCX525" s="329"/>
      <c r="XCY525" s="329"/>
      <c r="XCZ525" s="329"/>
      <c r="XDA525" s="329"/>
      <c r="XDB525" s="329"/>
      <c r="XDC525" s="329"/>
      <c r="XDD525" s="329"/>
      <c r="XDE525" s="329"/>
      <c r="XDF525" s="329"/>
      <c r="XDG525" s="329"/>
      <c r="XDH525" s="329"/>
      <c r="XDI525" s="329"/>
      <c r="XDJ525" s="329"/>
      <c r="XDK525" s="329"/>
      <c r="XDL525" s="329"/>
      <c r="XDM525" s="329"/>
      <c r="XDN525" s="329"/>
      <c r="XDO525" s="329"/>
      <c r="XDP525" s="329"/>
      <c r="XDQ525" s="329"/>
      <c r="XDR525" s="329"/>
      <c r="XDS525" s="329"/>
      <c r="XDT525" s="329"/>
      <c r="XDU525" s="329"/>
      <c r="XDV525" s="329"/>
      <c r="XDW525" s="329"/>
      <c r="XDX525" s="329"/>
      <c r="XDY525" s="329"/>
      <c r="XDZ525" s="329"/>
      <c r="XEA525" s="329"/>
      <c r="XEB525" s="329"/>
      <c r="XEC525" s="329"/>
      <c r="XED525" s="329"/>
      <c r="XEE525" s="329"/>
      <c r="XEF525" s="329"/>
      <c r="XEG525" s="329"/>
      <c r="XEH525" s="329"/>
      <c r="XEI525" s="329"/>
      <c r="XEJ525" s="329"/>
      <c r="XEK525" s="329"/>
      <c r="XEL525" s="329"/>
      <c r="XEM525" s="329"/>
      <c r="XEN525" s="329"/>
      <c r="XEO525" s="329"/>
      <c r="XEP525" s="329"/>
      <c r="XEQ525" s="329"/>
      <c r="XER525" s="329"/>
      <c r="XES525" s="329"/>
      <c r="XET525" s="329"/>
      <c r="XEU525" s="329"/>
      <c r="XEV525" s="329"/>
      <c r="XEW525" s="329"/>
      <c r="XEX525" s="329"/>
      <c r="XEY525" s="329"/>
      <c r="XEZ525" s="329"/>
      <c r="XFA525" s="329"/>
      <c r="XFB525" s="329"/>
      <c r="XFC525" s="329"/>
    </row>
    <row r="526" spans="1:16383" x14ac:dyDescent="0.2">
      <c r="A526" s="30">
        <v>357</v>
      </c>
      <c r="B526" s="364">
        <v>522</v>
      </c>
      <c r="C526" s="378" t="s">
        <v>76</v>
      </c>
      <c r="D526" s="376" t="s">
        <v>4044</v>
      </c>
      <c r="E526" s="376" t="s">
        <v>4962</v>
      </c>
      <c r="F526" s="376" t="s">
        <v>3748</v>
      </c>
      <c r="G526" s="375" t="s">
        <v>4431</v>
      </c>
      <c r="H526" s="381" t="s">
        <v>3816</v>
      </c>
      <c r="I526" s="329"/>
      <c r="J526" s="329"/>
      <c r="K526" s="329"/>
      <c r="L526" s="329"/>
      <c r="M526" s="329"/>
      <c r="N526" s="329"/>
      <c r="O526" s="329"/>
      <c r="P526" s="329"/>
      <c r="Q526" s="329"/>
      <c r="R526" s="329"/>
      <c r="S526" s="329"/>
      <c r="T526" s="329"/>
      <c r="U526" s="329"/>
      <c r="V526" s="329"/>
      <c r="W526" s="329"/>
      <c r="X526" s="329"/>
      <c r="Y526" s="329"/>
      <c r="Z526" s="329"/>
      <c r="AA526" s="329"/>
      <c r="AB526" s="329"/>
      <c r="AC526" s="329"/>
      <c r="AD526" s="329"/>
      <c r="AE526" s="329"/>
      <c r="AF526" s="329"/>
      <c r="AG526" s="329"/>
      <c r="AH526" s="329"/>
      <c r="AI526" s="329"/>
      <c r="AJ526" s="329"/>
      <c r="AK526" s="329"/>
      <c r="AL526" s="329"/>
      <c r="AM526" s="329"/>
      <c r="AN526" s="329"/>
      <c r="AO526" s="329"/>
      <c r="AP526" s="329"/>
      <c r="AQ526" s="329"/>
      <c r="AR526" s="329"/>
      <c r="AS526" s="329"/>
      <c r="AT526" s="329"/>
      <c r="AU526" s="329"/>
      <c r="AV526" s="329"/>
      <c r="AW526" s="329"/>
      <c r="AX526" s="329"/>
      <c r="AY526" s="329"/>
      <c r="AZ526" s="329"/>
      <c r="BA526" s="329"/>
      <c r="BB526" s="329"/>
      <c r="BC526" s="329"/>
      <c r="BD526" s="329"/>
      <c r="BE526" s="329"/>
      <c r="BF526" s="329"/>
      <c r="BG526" s="329"/>
      <c r="BH526" s="329"/>
      <c r="BI526" s="329"/>
      <c r="BJ526" s="329"/>
      <c r="BK526" s="329"/>
      <c r="BL526" s="329"/>
      <c r="BM526" s="329"/>
      <c r="BN526" s="329"/>
      <c r="BO526" s="329"/>
      <c r="BP526" s="329"/>
      <c r="BQ526" s="329"/>
      <c r="BR526" s="329"/>
      <c r="BS526" s="329"/>
      <c r="BT526" s="329"/>
      <c r="BU526" s="329"/>
      <c r="BV526" s="329"/>
      <c r="BW526" s="329"/>
      <c r="BX526" s="329"/>
      <c r="BY526" s="329"/>
      <c r="BZ526" s="329"/>
      <c r="CA526" s="329"/>
      <c r="CB526" s="329"/>
      <c r="CC526" s="329"/>
      <c r="CD526" s="329"/>
      <c r="CE526" s="329"/>
      <c r="CF526" s="329"/>
      <c r="CG526" s="329"/>
      <c r="CH526" s="329"/>
      <c r="CI526" s="329"/>
      <c r="CJ526" s="329"/>
      <c r="CK526" s="329"/>
      <c r="CL526" s="329"/>
      <c r="CM526" s="329"/>
      <c r="CN526" s="329"/>
      <c r="CO526" s="329"/>
      <c r="CP526" s="329"/>
      <c r="CQ526" s="329"/>
      <c r="CR526" s="329"/>
      <c r="CS526" s="329"/>
      <c r="CT526" s="329"/>
      <c r="CU526" s="329"/>
      <c r="CV526" s="329"/>
      <c r="CW526" s="329"/>
      <c r="CX526" s="329"/>
      <c r="CY526" s="329"/>
      <c r="CZ526" s="329"/>
      <c r="DA526" s="329"/>
      <c r="DB526" s="329"/>
      <c r="DC526" s="329"/>
      <c r="DD526" s="329"/>
      <c r="DE526" s="329"/>
      <c r="DF526" s="329"/>
      <c r="DG526" s="329"/>
      <c r="DH526" s="329"/>
      <c r="DI526" s="329"/>
      <c r="DJ526" s="329"/>
      <c r="DK526" s="329"/>
      <c r="DL526" s="329"/>
      <c r="DM526" s="329"/>
      <c r="DN526" s="329"/>
      <c r="DO526" s="329"/>
      <c r="DP526" s="329"/>
      <c r="DQ526" s="329"/>
      <c r="DR526" s="329"/>
      <c r="DS526" s="329"/>
      <c r="DT526" s="329"/>
      <c r="DU526" s="329"/>
      <c r="DV526" s="329"/>
      <c r="DW526" s="329"/>
      <c r="DX526" s="329"/>
      <c r="DY526" s="329"/>
      <c r="DZ526" s="329"/>
      <c r="EA526" s="329"/>
      <c r="EB526" s="329"/>
      <c r="EC526" s="329"/>
      <c r="ED526" s="329"/>
      <c r="EE526" s="329"/>
      <c r="EF526" s="329"/>
      <c r="EG526" s="329"/>
      <c r="EH526" s="329"/>
      <c r="EI526" s="329"/>
      <c r="EJ526" s="329"/>
      <c r="EK526" s="329"/>
      <c r="EL526" s="329"/>
      <c r="EM526" s="329"/>
      <c r="EN526" s="329"/>
      <c r="EO526" s="329"/>
      <c r="EP526" s="329"/>
      <c r="EQ526" s="329"/>
      <c r="ER526" s="329"/>
      <c r="ES526" s="329"/>
      <c r="ET526" s="329"/>
      <c r="EU526" s="329"/>
      <c r="EV526" s="329"/>
      <c r="EW526" s="329"/>
      <c r="EX526" s="329"/>
      <c r="EY526" s="329"/>
      <c r="EZ526" s="329"/>
      <c r="FA526" s="329"/>
      <c r="FB526" s="329"/>
      <c r="FC526" s="329"/>
      <c r="FD526" s="329"/>
      <c r="FE526" s="329"/>
      <c r="FF526" s="329"/>
      <c r="FG526" s="329"/>
      <c r="FH526" s="329"/>
      <c r="FI526" s="329"/>
      <c r="FJ526" s="329"/>
      <c r="FK526" s="329"/>
      <c r="FL526" s="329"/>
      <c r="FM526" s="329"/>
      <c r="FN526" s="329"/>
      <c r="FO526" s="329"/>
      <c r="FP526" s="329"/>
      <c r="FQ526" s="329"/>
      <c r="FR526" s="329"/>
      <c r="FS526" s="329"/>
      <c r="FT526" s="329"/>
      <c r="FU526" s="329"/>
      <c r="FV526" s="329"/>
      <c r="FW526" s="329"/>
      <c r="FX526" s="329"/>
      <c r="FY526" s="329"/>
      <c r="FZ526" s="329"/>
      <c r="GA526" s="329"/>
      <c r="GB526" s="329"/>
      <c r="GC526" s="329"/>
      <c r="GD526" s="329"/>
      <c r="GE526" s="329"/>
      <c r="GF526" s="329"/>
      <c r="GG526" s="329"/>
      <c r="GH526" s="329"/>
      <c r="GI526" s="329"/>
      <c r="GJ526" s="329"/>
      <c r="GK526" s="329"/>
      <c r="GL526" s="329"/>
      <c r="GM526" s="329"/>
      <c r="GN526" s="329"/>
      <c r="GO526" s="329"/>
      <c r="GP526" s="329"/>
      <c r="GQ526" s="329"/>
      <c r="GR526" s="329"/>
      <c r="GS526" s="329"/>
      <c r="GT526" s="329"/>
      <c r="GU526" s="329"/>
      <c r="GV526" s="329"/>
      <c r="GW526" s="329"/>
      <c r="GX526" s="329"/>
      <c r="GY526" s="329"/>
      <c r="GZ526" s="329"/>
      <c r="HA526" s="329"/>
      <c r="HB526" s="329"/>
      <c r="HC526" s="329"/>
      <c r="HD526" s="329"/>
      <c r="HE526" s="329"/>
      <c r="HF526" s="329"/>
      <c r="HG526" s="329"/>
      <c r="HH526" s="329"/>
      <c r="HI526" s="329"/>
      <c r="HJ526" s="329"/>
      <c r="HK526" s="329"/>
      <c r="HL526" s="329"/>
      <c r="HM526" s="329"/>
      <c r="HN526" s="329"/>
      <c r="HO526" s="329"/>
      <c r="HP526" s="329"/>
      <c r="HQ526" s="329"/>
      <c r="HR526" s="329"/>
      <c r="HS526" s="329"/>
      <c r="HT526" s="329"/>
      <c r="HU526" s="329"/>
      <c r="HV526" s="329"/>
      <c r="HW526" s="329"/>
      <c r="HX526" s="329"/>
      <c r="HY526" s="329"/>
      <c r="HZ526" s="329"/>
      <c r="IA526" s="329"/>
      <c r="IB526" s="329"/>
      <c r="IC526" s="329"/>
      <c r="ID526" s="329"/>
      <c r="IE526" s="329"/>
      <c r="IF526" s="329"/>
      <c r="IG526" s="329"/>
      <c r="IH526" s="329"/>
      <c r="II526" s="329"/>
      <c r="IJ526" s="329"/>
      <c r="IK526" s="329"/>
      <c r="IL526" s="329"/>
      <c r="IM526" s="329"/>
      <c r="IN526" s="329"/>
      <c r="IO526" s="329"/>
      <c r="IP526" s="329"/>
      <c r="IQ526" s="329"/>
      <c r="IR526" s="329"/>
      <c r="IS526" s="329"/>
      <c r="IT526" s="329"/>
      <c r="IU526" s="329"/>
      <c r="IV526" s="329"/>
      <c r="IW526" s="329"/>
      <c r="IX526" s="329"/>
      <c r="IY526" s="329"/>
      <c r="IZ526" s="329"/>
      <c r="JA526" s="329"/>
      <c r="JB526" s="329"/>
      <c r="JC526" s="329"/>
      <c r="JD526" s="329"/>
      <c r="JE526" s="329"/>
      <c r="JF526" s="329"/>
      <c r="JG526" s="329"/>
      <c r="JH526" s="329"/>
      <c r="JI526" s="329"/>
      <c r="JJ526" s="329"/>
      <c r="JK526" s="329"/>
      <c r="JL526" s="329"/>
      <c r="JM526" s="329"/>
      <c r="JN526" s="329"/>
      <c r="JO526" s="329"/>
      <c r="JP526" s="329"/>
      <c r="JQ526" s="329"/>
      <c r="JR526" s="329"/>
      <c r="JS526" s="329"/>
      <c r="JT526" s="329"/>
      <c r="JU526" s="329"/>
      <c r="JV526" s="329"/>
      <c r="JW526" s="329"/>
      <c r="JX526" s="329"/>
      <c r="JY526" s="329"/>
      <c r="JZ526" s="329"/>
      <c r="KA526" s="329"/>
      <c r="KB526" s="329"/>
      <c r="KC526" s="329"/>
      <c r="KD526" s="329"/>
      <c r="KE526" s="329"/>
      <c r="KF526" s="329"/>
      <c r="KG526" s="329"/>
      <c r="KH526" s="329"/>
      <c r="KI526" s="329"/>
      <c r="KJ526" s="329"/>
      <c r="KK526" s="329"/>
      <c r="KL526" s="329"/>
      <c r="KM526" s="329"/>
      <c r="KN526" s="329"/>
      <c r="KO526" s="329"/>
      <c r="KP526" s="329"/>
      <c r="KQ526" s="329"/>
      <c r="KR526" s="329"/>
      <c r="KS526" s="329"/>
      <c r="KT526" s="329"/>
      <c r="KU526" s="329"/>
      <c r="KV526" s="329"/>
      <c r="KW526" s="329"/>
      <c r="KX526" s="329"/>
      <c r="KY526" s="329"/>
      <c r="KZ526" s="329"/>
      <c r="LA526" s="329"/>
      <c r="LB526" s="329"/>
      <c r="LC526" s="329"/>
      <c r="LD526" s="329"/>
      <c r="LE526" s="329"/>
      <c r="LF526" s="329"/>
      <c r="LG526" s="329"/>
      <c r="LH526" s="329"/>
      <c r="LI526" s="329"/>
      <c r="LJ526" s="329"/>
      <c r="LK526" s="329"/>
      <c r="LL526" s="329"/>
      <c r="LM526" s="329"/>
      <c r="LN526" s="329"/>
      <c r="LO526" s="329"/>
      <c r="LP526" s="329"/>
      <c r="LQ526" s="329"/>
      <c r="LR526" s="329"/>
      <c r="LS526" s="329"/>
      <c r="LT526" s="329"/>
      <c r="LU526" s="329"/>
      <c r="LV526" s="329"/>
      <c r="LW526" s="329"/>
      <c r="LX526" s="329"/>
      <c r="LY526" s="329"/>
      <c r="LZ526" s="329"/>
      <c r="MA526" s="329"/>
      <c r="MB526" s="329"/>
      <c r="MC526" s="329"/>
      <c r="MD526" s="329"/>
      <c r="ME526" s="329"/>
      <c r="MF526" s="329"/>
      <c r="MG526" s="329"/>
      <c r="MH526" s="329"/>
      <c r="MI526" s="329"/>
      <c r="MJ526" s="329"/>
      <c r="MK526" s="329"/>
      <c r="ML526" s="329"/>
      <c r="MM526" s="329"/>
      <c r="MN526" s="329"/>
      <c r="MO526" s="329"/>
      <c r="MP526" s="329"/>
      <c r="MQ526" s="329"/>
      <c r="MR526" s="329"/>
      <c r="MS526" s="329"/>
      <c r="MT526" s="329"/>
      <c r="MU526" s="329"/>
      <c r="MV526" s="329"/>
      <c r="MW526" s="329"/>
      <c r="MX526" s="329"/>
      <c r="MY526" s="329"/>
      <c r="MZ526" s="329"/>
      <c r="NA526" s="329"/>
      <c r="NB526" s="329"/>
      <c r="NC526" s="329"/>
      <c r="ND526" s="329"/>
      <c r="NE526" s="329"/>
      <c r="NF526" s="329"/>
      <c r="NG526" s="329"/>
      <c r="NH526" s="329"/>
      <c r="NI526" s="329"/>
      <c r="NJ526" s="329"/>
      <c r="NK526" s="329"/>
      <c r="NL526" s="329"/>
      <c r="NM526" s="329"/>
      <c r="NN526" s="329"/>
      <c r="NO526" s="329"/>
      <c r="NP526" s="329"/>
      <c r="NQ526" s="329"/>
      <c r="NR526" s="329"/>
      <c r="NS526" s="329"/>
      <c r="NT526" s="329"/>
      <c r="NU526" s="329"/>
      <c r="NV526" s="329"/>
      <c r="NW526" s="329"/>
      <c r="NX526" s="329"/>
      <c r="NY526" s="329"/>
      <c r="NZ526" s="329"/>
      <c r="OA526" s="329"/>
      <c r="OB526" s="329"/>
      <c r="OC526" s="329"/>
      <c r="OD526" s="329"/>
      <c r="OE526" s="329"/>
      <c r="OF526" s="329"/>
      <c r="OG526" s="329"/>
      <c r="OH526" s="329"/>
      <c r="OI526" s="329"/>
      <c r="OJ526" s="329"/>
      <c r="OK526" s="329"/>
      <c r="OL526" s="329"/>
      <c r="OM526" s="329"/>
      <c r="ON526" s="329"/>
      <c r="OO526" s="329"/>
      <c r="OP526" s="329"/>
      <c r="OQ526" s="329"/>
      <c r="OR526" s="329"/>
      <c r="OS526" s="329"/>
      <c r="OT526" s="329"/>
      <c r="OU526" s="329"/>
      <c r="OV526" s="329"/>
      <c r="OW526" s="329"/>
      <c r="OX526" s="329"/>
      <c r="OY526" s="329"/>
      <c r="OZ526" s="329"/>
      <c r="PA526" s="329"/>
      <c r="PB526" s="329"/>
      <c r="PC526" s="329"/>
      <c r="PD526" s="329"/>
      <c r="PE526" s="329"/>
      <c r="PF526" s="329"/>
      <c r="PG526" s="329"/>
      <c r="PH526" s="329"/>
      <c r="PI526" s="329"/>
      <c r="PJ526" s="329"/>
      <c r="PK526" s="329"/>
      <c r="PL526" s="329"/>
      <c r="PM526" s="329"/>
      <c r="PN526" s="329"/>
      <c r="PO526" s="329"/>
      <c r="PP526" s="329"/>
      <c r="PQ526" s="329"/>
      <c r="PR526" s="329"/>
      <c r="PS526" s="329"/>
      <c r="PT526" s="329"/>
      <c r="PU526" s="329"/>
      <c r="PV526" s="329"/>
      <c r="PW526" s="329"/>
      <c r="PX526" s="329"/>
      <c r="PY526" s="329"/>
      <c r="PZ526" s="329"/>
      <c r="QA526" s="329"/>
      <c r="QB526" s="329"/>
      <c r="QC526" s="329"/>
      <c r="QD526" s="329"/>
      <c r="QE526" s="329"/>
      <c r="QF526" s="329"/>
      <c r="QG526" s="329"/>
      <c r="QH526" s="329"/>
      <c r="QI526" s="329"/>
      <c r="QJ526" s="329"/>
      <c r="QK526" s="329"/>
      <c r="QL526" s="329"/>
      <c r="QM526" s="329"/>
      <c r="QN526" s="329"/>
      <c r="QO526" s="329"/>
      <c r="QP526" s="329"/>
      <c r="QQ526" s="329"/>
      <c r="QR526" s="329"/>
      <c r="QS526" s="329"/>
      <c r="QT526" s="329"/>
      <c r="QU526" s="329"/>
      <c r="QV526" s="329"/>
      <c r="QW526" s="329"/>
      <c r="QX526" s="329"/>
      <c r="QY526" s="329"/>
      <c r="QZ526" s="329"/>
      <c r="RA526" s="329"/>
      <c r="RB526" s="329"/>
      <c r="RC526" s="329"/>
      <c r="RD526" s="329"/>
      <c r="RE526" s="329"/>
      <c r="RF526" s="329"/>
      <c r="RG526" s="329"/>
      <c r="RH526" s="329"/>
      <c r="RI526" s="329"/>
      <c r="RJ526" s="329"/>
      <c r="RK526" s="329"/>
      <c r="RL526" s="329"/>
      <c r="RM526" s="329"/>
      <c r="RN526" s="329"/>
      <c r="RO526" s="329"/>
      <c r="RP526" s="329"/>
      <c r="RQ526" s="329"/>
      <c r="RR526" s="329"/>
      <c r="RS526" s="329"/>
      <c r="RT526" s="329"/>
      <c r="RU526" s="329"/>
      <c r="RV526" s="329"/>
      <c r="RW526" s="329"/>
      <c r="RX526" s="329"/>
      <c r="RY526" s="329"/>
      <c r="RZ526" s="329"/>
      <c r="SA526" s="329"/>
      <c r="SB526" s="329"/>
      <c r="SC526" s="329"/>
      <c r="SD526" s="329"/>
      <c r="SE526" s="329"/>
      <c r="SF526" s="329"/>
      <c r="SG526" s="329"/>
      <c r="SH526" s="329"/>
      <c r="SI526" s="329"/>
      <c r="SJ526" s="329"/>
      <c r="SK526" s="329"/>
      <c r="SL526" s="329"/>
      <c r="SM526" s="329"/>
      <c r="SN526" s="329"/>
      <c r="SO526" s="329"/>
      <c r="SP526" s="329"/>
      <c r="SQ526" s="329"/>
      <c r="SR526" s="329"/>
      <c r="SS526" s="329"/>
      <c r="ST526" s="329"/>
      <c r="SU526" s="329"/>
      <c r="SV526" s="329"/>
      <c r="SW526" s="329"/>
      <c r="SX526" s="329"/>
      <c r="SY526" s="329"/>
      <c r="SZ526" s="329"/>
      <c r="TA526" s="329"/>
      <c r="TB526" s="329"/>
      <c r="TC526" s="329"/>
      <c r="TD526" s="329"/>
      <c r="TE526" s="329"/>
      <c r="TF526" s="329"/>
      <c r="TG526" s="329"/>
      <c r="TH526" s="329"/>
      <c r="TI526" s="329"/>
      <c r="TJ526" s="329"/>
      <c r="TK526" s="329"/>
      <c r="TL526" s="329"/>
      <c r="TM526" s="329"/>
      <c r="TN526" s="329"/>
      <c r="TO526" s="329"/>
      <c r="TP526" s="329"/>
      <c r="TQ526" s="329"/>
      <c r="TR526" s="329"/>
      <c r="TS526" s="329"/>
      <c r="TT526" s="329"/>
      <c r="TU526" s="329"/>
      <c r="TV526" s="329"/>
      <c r="TW526" s="329"/>
      <c r="TX526" s="329"/>
      <c r="TY526" s="329"/>
      <c r="TZ526" s="329"/>
      <c r="UA526" s="329"/>
      <c r="UB526" s="329"/>
      <c r="UC526" s="329"/>
      <c r="UD526" s="329"/>
      <c r="UE526" s="329"/>
      <c r="UF526" s="329"/>
      <c r="UG526" s="329"/>
      <c r="UH526" s="329"/>
      <c r="UI526" s="329"/>
      <c r="UJ526" s="329"/>
      <c r="UK526" s="329"/>
      <c r="UL526" s="329"/>
      <c r="UM526" s="329"/>
      <c r="UN526" s="329"/>
      <c r="UO526" s="329"/>
      <c r="UP526" s="329"/>
      <c r="UQ526" s="329"/>
      <c r="UR526" s="329"/>
      <c r="US526" s="329"/>
      <c r="UT526" s="329"/>
      <c r="UU526" s="329"/>
      <c r="UV526" s="329"/>
      <c r="UW526" s="329"/>
      <c r="UX526" s="329"/>
      <c r="UY526" s="329"/>
      <c r="UZ526" s="329"/>
      <c r="VA526" s="329"/>
      <c r="VB526" s="329"/>
      <c r="VC526" s="329"/>
      <c r="VD526" s="329"/>
      <c r="VE526" s="329"/>
      <c r="VF526" s="329"/>
      <c r="VG526" s="329"/>
      <c r="VH526" s="329"/>
      <c r="VI526" s="329"/>
      <c r="VJ526" s="329"/>
      <c r="VK526" s="329"/>
      <c r="VL526" s="329"/>
      <c r="VM526" s="329"/>
      <c r="VN526" s="329"/>
      <c r="VO526" s="329"/>
      <c r="VP526" s="329"/>
      <c r="VQ526" s="329"/>
      <c r="VR526" s="329"/>
      <c r="VS526" s="329"/>
      <c r="VT526" s="329"/>
      <c r="VU526" s="329"/>
      <c r="VV526" s="329"/>
      <c r="VW526" s="329"/>
      <c r="VX526" s="329"/>
      <c r="VY526" s="329"/>
      <c r="VZ526" s="329"/>
      <c r="WA526" s="329"/>
      <c r="WB526" s="329"/>
      <c r="WC526" s="329"/>
      <c r="WD526" s="329"/>
      <c r="WE526" s="329"/>
      <c r="WF526" s="329"/>
      <c r="WG526" s="329"/>
      <c r="WH526" s="329"/>
      <c r="WI526" s="329"/>
      <c r="WJ526" s="329"/>
      <c r="WK526" s="329"/>
      <c r="WL526" s="329"/>
      <c r="WM526" s="329"/>
      <c r="WN526" s="329"/>
      <c r="WO526" s="329"/>
      <c r="WP526" s="329"/>
      <c r="WQ526" s="329"/>
      <c r="WR526" s="329"/>
      <c r="WS526" s="329"/>
      <c r="WT526" s="329"/>
      <c r="WU526" s="329"/>
      <c r="WV526" s="329"/>
      <c r="WW526" s="329"/>
      <c r="WX526" s="329"/>
      <c r="WY526" s="329"/>
      <c r="WZ526" s="329"/>
      <c r="XA526" s="329"/>
      <c r="XB526" s="329"/>
      <c r="XC526" s="329"/>
      <c r="XD526" s="329"/>
      <c r="XE526" s="329"/>
      <c r="XF526" s="329"/>
      <c r="XG526" s="329"/>
      <c r="XH526" s="329"/>
      <c r="XI526" s="329"/>
      <c r="XJ526" s="329"/>
      <c r="XK526" s="329"/>
      <c r="XL526" s="329"/>
      <c r="XM526" s="329"/>
      <c r="XN526" s="329"/>
      <c r="XO526" s="329"/>
      <c r="XP526" s="329"/>
      <c r="XQ526" s="329"/>
      <c r="XR526" s="329"/>
      <c r="XS526" s="329"/>
      <c r="XT526" s="329"/>
      <c r="XU526" s="329"/>
      <c r="XV526" s="329"/>
      <c r="XW526" s="329"/>
      <c r="XX526" s="329"/>
      <c r="XY526" s="329"/>
      <c r="XZ526" s="329"/>
      <c r="YA526" s="329"/>
      <c r="YB526" s="329"/>
      <c r="YC526" s="329"/>
      <c r="YD526" s="329"/>
      <c r="YE526" s="329"/>
      <c r="YF526" s="329"/>
      <c r="YG526" s="329"/>
      <c r="YH526" s="329"/>
      <c r="YI526" s="329"/>
      <c r="YJ526" s="329"/>
      <c r="YK526" s="329"/>
      <c r="YL526" s="329"/>
      <c r="YM526" s="329"/>
      <c r="YN526" s="329"/>
      <c r="YO526" s="329"/>
      <c r="YP526" s="329"/>
      <c r="YQ526" s="329"/>
      <c r="YR526" s="329"/>
      <c r="YS526" s="329"/>
      <c r="YT526" s="329"/>
      <c r="YU526" s="329"/>
      <c r="YV526" s="329"/>
      <c r="YW526" s="329"/>
      <c r="YX526" s="329"/>
      <c r="YY526" s="329"/>
      <c r="YZ526" s="329"/>
      <c r="ZA526" s="329"/>
      <c r="ZB526" s="329"/>
      <c r="ZC526" s="329"/>
      <c r="ZD526" s="329"/>
      <c r="ZE526" s="329"/>
      <c r="ZF526" s="329"/>
      <c r="ZG526" s="329"/>
      <c r="ZH526" s="329"/>
      <c r="ZI526" s="329"/>
      <c r="ZJ526" s="329"/>
      <c r="ZK526" s="329"/>
      <c r="ZL526" s="329"/>
      <c r="ZM526" s="329"/>
      <c r="ZN526" s="329"/>
      <c r="ZO526" s="329"/>
      <c r="ZP526" s="329"/>
      <c r="ZQ526" s="329"/>
      <c r="ZR526" s="329"/>
      <c r="ZS526" s="329"/>
      <c r="ZT526" s="329"/>
      <c r="ZU526" s="329"/>
      <c r="ZV526" s="329"/>
      <c r="ZW526" s="329"/>
      <c r="ZX526" s="329"/>
      <c r="ZY526" s="329"/>
      <c r="ZZ526" s="329"/>
      <c r="AAA526" s="329"/>
      <c r="AAB526" s="329"/>
      <c r="AAC526" s="329"/>
      <c r="AAD526" s="329"/>
      <c r="AAE526" s="329"/>
      <c r="AAF526" s="329"/>
      <c r="AAG526" s="329"/>
      <c r="AAH526" s="329"/>
      <c r="AAI526" s="329"/>
      <c r="AAJ526" s="329"/>
      <c r="AAK526" s="329"/>
      <c r="AAL526" s="329"/>
      <c r="AAM526" s="329"/>
      <c r="AAN526" s="329"/>
      <c r="AAO526" s="329"/>
      <c r="AAP526" s="329"/>
      <c r="AAQ526" s="329"/>
      <c r="AAR526" s="329"/>
      <c r="AAS526" s="329"/>
      <c r="AAT526" s="329"/>
      <c r="AAU526" s="329"/>
      <c r="AAV526" s="329"/>
      <c r="AAW526" s="329"/>
      <c r="AAX526" s="329"/>
      <c r="AAY526" s="329"/>
      <c r="AAZ526" s="329"/>
      <c r="ABA526" s="329"/>
      <c r="ABB526" s="329"/>
      <c r="ABC526" s="329"/>
      <c r="ABD526" s="329"/>
      <c r="ABE526" s="329"/>
      <c r="ABF526" s="329"/>
      <c r="ABG526" s="329"/>
      <c r="ABH526" s="329"/>
      <c r="ABI526" s="329"/>
      <c r="ABJ526" s="329"/>
      <c r="ABK526" s="329"/>
      <c r="ABL526" s="329"/>
      <c r="ABM526" s="329"/>
      <c r="ABN526" s="329"/>
      <c r="ABO526" s="329"/>
      <c r="ABP526" s="329"/>
      <c r="ABQ526" s="329"/>
      <c r="ABR526" s="329"/>
      <c r="ABS526" s="329"/>
      <c r="ABT526" s="329"/>
      <c r="ABU526" s="329"/>
      <c r="ABV526" s="329"/>
      <c r="ABW526" s="329"/>
      <c r="ABX526" s="329"/>
      <c r="ABY526" s="329"/>
      <c r="ABZ526" s="329"/>
      <c r="ACA526" s="329"/>
      <c r="ACB526" s="329"/>
      <c r="ACC526" s="329"/>
      <c r="ACD526" s="329"/>
      <c r="ACE526" s="329"/>
      <c r="ACF526" s="329"/>
      <c r="ACG526" s="329"/>
      <c r="ACH526" s="329"/>
      <c r="ACI526" s="329"/>
      <c r="ACJ526" s="329"/>
      <c r="ACK526" s="329"/>
      <c r="ACL526" s="329"/>
      <c r="ACM526" s="329"/>
      <c r="ACN526" s="329"/>
      <c r="ACO526" s="329"/>
      <c r="ACP526" s="329"/>
      <c r="ACQ526" s="329"/>
      <c r="ACR526" s="329"/>
      <c r="ACS526" s="329"/>
      <c r="ACT526" s="329"/>
      <c r="ACU526" s="329"/>
      <c r="ACV526" s="329"/>
      <c r="ACW526" s="329"/>
      <c r="ACX526" s="329"/>
      <c r="ACY526" s="329"/>
      <c r="ACZ526" s="329"/>
      <c r="ADA526" s="329"/>
      <c r="ADB526" s="329"/>
      <c r="ADC526" s="329"/>
      <c r="ADD526" s="329"/>
      <c r="ADE526" s="329"/>
      <c r="ADF526" s="329"/>
      <c r="ADG526" s="329"/>
      <c r="ADH526" s="329"/>
      <c r="ADI526" s="329"/>
      <c r="ADJ526" s="329"/>
      <c r="ADK526" s="329"/>
      <c r="ADL526" s="329"/>
      <c r="ADM526" s="329"/>
      <c r="ADN526" s="329"/>
      <c r="ADO526" s="329"/>
      <c r="ADP526" s="329"/>
      <c r="ADQ526" s="329"/>
      <c r="ADR526" s="329"/>
      <c r="ADS526" s="329"/>
      <c r="ADT526" s="329"/>
      <c r="ADU526" s="329"/>
      <c r="ADV526" s="329"/>
      <c r="ADW526" s="329"/>
      <c r="ADX526" s="329"/>
      <c r="ADY526" s="329"/>
      <c r="ADZ526" s="329"/>
      <c r="AEA526" s="329"/>
      <c r="AEB526" s="329"/>
      <c r="AEC526" s="329"/>
      <c r="AED526" s="329"/>
      <c r="AEE526" s="329"/>
      <c r="AEF526" s="329"/>
      <c r="AEG526" s="329"/>
      <c r="AEH526" s="329"/>
      <c r="AEI526" s="329"/>
      <c r="AEJ526" s="329"/>
      <c r="AEK526" s="329"/>
      <c r="AEL526" s="329"/>
      <c r="AEM526" s="329"/>
      <c r="AEN526" s="329"/>
      <c r="AEO526" s="329"/>
      <c r="AEP526" s="329"/>
      <c r="AEQ526" s="329"/>
      <c r="AER526" s="329"/>
      <c r="AES526" s="329"/>
      <c r="AET526" s="329"/>
      <c r="AEU526" s="329"/>
      <c r="AEV526" s="329"/>
      <c r="AEW526" s="329"/>
      <c r="AEX526" s="329"/>
      <c r="AEY526" s="329"/>
      <c r="AEZ526" s="329"/>
      <c r="AFA526" s="329"/>
      <c r="AFB526" s="329"/>
      <c r="AFC526" s="329"/>
      <c r="AFD526" s="329"/>
      <c r="AFE526" s="329"/>
      <c r="AFF526" s="329"/>
      <c r="AFG526" s="329"/>
      <c r="AFH526" s="329"/>
      <c r="AFI526" s="329"/>
      <c r="AFJ526" s="329"/>
      <c r="AFK526" s="329"/>
      <c r="AFL526" s="329"/>
      <c r="AFM526" s="329"/>
      <c r="AFN526" s="329"/>
      <c r="AFO526" s="329"/>
      <c r="AFP526" s="329"/>
      <c r="AFQ526" s="329"/>
      <c r="AFR526" s="329"/>
      <c r="AFS526" s="329"/>
      <c r="AFT526" s="329"/>
      <c r="AFU526" s="329"/>
      <c r="AFV526" s="329"/>
      <c r="AFW526" s="329"/>
      <c r="AFX526" s="329"/>
      <c r="AFY526" s="329"/>
      <c r="AFZ526" s="329"/>
      <c r="AGA526" s="329"/>
      <c r="AGB526" s="329"/>
      <c r="AGC526" s="329"/>
      <c r="AGD526" s="329"/>
      <c r="AGE526" s="329"/>
      <c r="AGF526" s="329"/>
      <c r="AGG526" s="329"/>
      <c r="AGH526" s="329"/>
      <c r="AGI526" s="329"/>
      <c r="AGJ526" s="329"/>
      <c r="AGK526" s="329"/>
      <c r="AGL526" s="329"/>
      <c r="AGM526" s="329"/>
      <c r="AGN526" s="329"/>
      <c r="AGO526" s="329"/>
      <c r="AGP526" s="329"/>
      <c r="AGQ526" s="329"/>
      <c r="AGR526" s="329"/>
      <c r="AGS526" s="329"/>
      <c r="AGT526" s="329"/>
      <c r="AGU526" s="329"/>
      <c r="AGV526" s="329"/>
      <c r="AGW526" s="329"/>
      <c r="AGX526" s="329"/>
      <c r="AGY526" s="329"/>
      <c r="AGZ526" s="329"/>
      <c r="AHA526" s="329"/>
      <c r="AHB526" s="329"/>
      <c r="AHC526" s="329"/>
      <c r="AHD526" s="329"/>
      <c r="AHE526" s="329"/>
      <c r="AHF526" s="329"/>
      <c r="AHG526" s="329"/>
      <c r="AHH526" s="329"/>
      <c r="AHI526" s="329"/>
      <c r="AHJ526" s="329"/>
      <c r="AHK526" s="329"/>
      <c r="AHL526" s="329"/>
      <c r="AHM526" s="329"/>
      <c r="AHN526" s="329"/>
      <c r="AHO526" s="329"/>
      <c r="AHP526" s="329"/>
      <c r="AHQ526" s="329"/>
      <c r="AHR526" s="329"/>
      <c r="AHS526" s="329"/>
      <c r="AHT526" s="329"/>
      <c r="AHU526" s="329"/>
      <c r="AHV526" s="329"/>
      <c r="AHW526" s="329"/>
      <c r="AHX526" s="329"/>
      <c r="AHY526" s="329"/>
      <c r="AHZ526" s="329"/>
      <c r="AIA526" s="329"/>
      <c r="AIB526" s="329"/>
      <c r="AIC526" s="329"/>
      <c r="AID526" s="329"/>
      <c r="AIE526" s="329"/>
      <c r="AIF526" s="329"/>
      <c r="AIG526" s="329"/>
      <c r="AIH526" s="329"/>
      <c r="AII526" s="329"/>
      <c r="AIJ526" s="329"/>
      <c r="AIK526" s="329"/>
      <c r="AIL526" s="329"/>
      <c r="AIM526" s="329"/>
      <c r="AIN526" s="329"/>
      <c r="AIO526" s="329"/>
      <c r="AIP526" s="329"/>
      <c r="AIQ526" s="329"/>
      <c r="AIR526" s="329"/>
      <c r="AIS526" s="329"/>
      <c r="AIT526" s="329"/>
      <c r="AIU526" s="329"/>
      <c r="AIV526" s="329"/>
      <c r="AIW526" s="329"/>
      <c r="AIX526" s="329"/>
      <c r="AIY526" s="329"/>
      <c r="AIZ526" s="329"/>
      <c r="AJA526" s="329"/>
      <c r="AJB526" s="329"/>
      <c r="AJC526" s="329"/>
      <c r="AJD526" s="329"/>
      <c r="AJE526" s="329"/>
      <c r="AJF526" s="329"/>
      <c r="AJG526" s="329"/>
      <c r="AJH526" s="329"/>
      <c r="AJI526" s="329"/>
      <c r="AJJ526" s="329"/>
      <c r="AJK526" s="329"/>
      <c r="AJL526" s="329"/>
      <c r="AJM526" s="329"/>
      <c r="AJN526" s="329"/>
      <c r="AJO526" s="329"/>
      <c r="AJP526" s="329"/>
      <c r="AJQ526" s="329"/>
      <c r="AJR526" s="329"/>
      <c r="AJS526" s="329"/>
      <c r="AJT526" s="329"/>
      <c r="AJU526" s="329"/>
      <c r="AJV526" s="329"/>
      <c r="AJW526" s="329"/>
      <c r="AJX526" s="329"/>
      <c r="AJY526" s="329"/>
      <c r="AJZ526" s="329"/>
      <c r="AKA526" s="329"/>
      <c r="AKB526" s="329"/>
      <c r="AKC526" s="329"/>
      <c r="AKD526" s="329"/>
      <c r="AKE526" s="329"/>
      <c r="AKF526" s="329"/>
      <c r="AKG526" s="329"/>
      <c r="AKH526" s="329"/>
      <c r="AKI526" s="329"/>
      <c r="AKJ526" s="329"/>
      <c r="AKK526" s="329"/>
      <c r="AKL526" s="329"/>
      <c r="AKM526" s="329"/>
      <c r="AKN526" s="329"/>
      <c r="AKO526" s="329"/>
      <c r="AKP526" s="329"/>
      <c r="AKQ526" s="329"/>
      <c r="AKR526" s="329"/>
      <c r="AKS526" s="329"/>
      <c r="AKT526" s="329"/>
      <c r="AKU526" s="329"/>
      <c r="AKV526" s="329"/>
      <c r="AKW526" s="329"/>
      <c r="AKX526" s="329"/>
      <c r="AKY526" s="329"/>
      <c r="AKZ526" s="329"/>
      <c r="ALA526" s="329"/>
      <c r="ALB526" s="329"/>
      <c r="ALC526" s="329"/>
      <c r="ALD526" s="329"/>
      <c r="ALE526" s="329"/>
      <c r="ALF526" s="329"/>
      <c r="ALG526" s="329"/>
      <c r="ALH526" s="329"/>
      <c r="ALI526" s="329"/>
      <c r="ALJ526" s="329"/>
      <c r="ALK526" s="329"/>
      <c r="ALL526" s="329"/>
      <c r="ALM526" s="329"/>
      <c r="ALN526" s="329"/>
      <c r="ALO526" s="329"/>
      <c r="ALP526" s="329"/>
      <c r="ALQ526" s="329"/>
      <c r="ALR526" s="329"/>
      <c r="ALS526" s="329"/>
      <c r="ALT526" s="329"/>
      <c r="ALU526" s="329"/>
      <c r="ALV526" s="329"/>
      <c r="ALW526" s="329"/>
      <c r="ALX526" s="329"/>
      <c r="ALY526" s="329"/>
      <c r="ALZ526" s="329"/>
      <c r="AMA526" s="329"/>
      <c r="AMB526" s="329"/>
      <c r="AMC526" s="329"/>
      <c r="AMD526" s="329"/>
      <c r="AME526" s="329"/>
      <c r="AMF526" s="329"/>
      <c r="AMG526" s="329"/>
      <c r="AMH526" s="329"/>
      <c r="AMI526" s="329"/>
      <c r="AMJ526" s="329"/>
      <c r="AMK526" s="329"/>
      <c r="AML526" s="329"/>
      <c r="AMM526" s="329"/>
      <c r="AMN526" s="329"/>
      <c r="AMO526" s="329"/>
      <c r="AMP526" s="329"/>
      <c r="AMQ526" s="329"/>
      <c r="AMR526" s="329"/>
      <c r="AMS526" s="329"/>
      <c r="AMT526" s="329"/>
      <c r="AMU526" s="329"/>
      <c r="AMV526" s="329"/>
      <c r="AMW526" s="329"/>
      <c r="AMX526" s="329"/>
      <c r="AMY526" s="329"/>
      <c r="AMZ526" s="329"/>
      <c r="ANA526" s="329"/>
      <c r="ANB526" s="329"/>
      <c r="ANC526" s="329"/>
      <c r="AND526" s="329"/>
      <c r="ANE526" s="329"/>
      <c r="ANF526" s="329"/>
      <c r="ANG526" s="329"/>
      <c r="ANH526" s="329"/>
      <c r="ANI526" s="329"/>
      <c r="ANJ526" s="329"/>
      <c r="ANK526" s="329"/>
      <c r="ANL526" s="329"/>
      <c r="ANM526" s="329"/>
      <c r="ANN526" s="329"/>
      <c r="ANO526" s="329"/>
      <c r="ANP526" s="329"/>
      <c r="ANQ526" s="329"/>
      <c r="ANR526" s="329"/>
      <c r="ANS526" s="329"/>
      <c r="ANT526" s="329"/>
      <c r="ANU526" s="329"/>
      <c r="ANV526" s="329"/>
      <c r="ANW526" s="329"/>
      <c r="ANX526" s="329"/>
      <c r="ANY526" s="329"/>
      <c r="ANZ526" s="329"/>
      <c r="AOA526" s="329"/>
      <c r="AOB526" s="329"/>
      <c r="AOC526" s="329"/>
      <c r="AOD526" s="329"/>
      <c r="AOE526" s="329"/>
      <c r="AOF526" s="329"/>
      <c r="AOG526" s="329"/>
      <c r="AOH526" s="329"/>
      <c r="AOI526" s="329"/>
      <c r="AOJ526" s="329"/>
      <c r="AOK526" s="329"/>
      <c r="AOL526" s="329"/>
      <c r="AOM526" s="329"/>
      <c r="AON526" s="329"/>
      <c r="AOO526" s="329"/>
      <c r="AOP526" s="329"/>
      <c r="AOQ526" s="329"/>
      <c r="AOR526" s="329"/>
      <c r="AOS526" s="329"/>
      <c r="AOT526" s="329"/>
      <c r="AOU526" s="329"/>
      <c r="AOV526" s="329"/>
      <c r="AOW526" s="329"/>
      <c r="AOX526" s="329"/>
      <c r="AOY526" s="329"/>
      <c r="AOZ526" s="329"/>
      <c r="APA526" s="329"/>
      <c r="APB526" s="329"/>
      <c r="APC526" s="329"/>
      <c r="APD526" s="329"/>
      <c r="APE526" s="329"/>
      <c r="APF526" s="329"/>
      <c r="APG526" s="329"/>
      <c r="APH526" s="329"/>
      <c r="API526" s="329"/>
      <c r="APJ526" s="329"/>
      <c r="APK526" s="329"/>
      <c r="APL526" s="329"/>
      <c r="APM526" s="329"/>
      <c r="APN526" s="329"/>
      <c r="APO526" s="329"/>
      <c r="APP526" s="329"/>
      <c r="APQ526" s="329"/>
      <c r="APR526" s="329"/>
      <c r="APS526" s="329"/>
      <c r="APT526" s="329"/>
      <c r="APU526" s="329"/>
      <c r="APV526" s="329"/>
      <c r="APW526" s="329"/>
      <c r="APX526" s="329"/>
      <c r="APY526" s="329"/>
      <c r="APZ526" s="329"/>
      <c r="AQA526" s="329"/>
      <c r="AQB526" s="329"/>
      <c r="AQC526" s="329"/>
      <c r="AQD526" s="329"/>
      <c r="AQE526" s="329"/>
      <c r="AQF526" s="329"/>
      <c r="AQG526" s="329"/>
      <c r="AQH526" s="329"/>
      <c r="AQI526" s="329"/>
      <c r="AQJ526" s="329"/>
      <c r="AQK526" s="329"/>
      <c r="AQL526" s="329"/>
      <c r="AQM526" s="329"/>
      <c r="AQN526" s="329"/>
      <c r="AQO526" s="329"/>
      <c r="AQP526" s="329"/>
      <c r="AQQ526" s="329"/>
      <c r="AQR526" s="329"/>
      <c r="AQS526" s="329"/>
      <c r="AQT526" s="329"/>
      <c r="AQU526" s="329"/>
      <c r="AQV526" s="329"/>
      <c r="AQW526" s="329"/>
      <c r="AQX526" s="329"/>
      <c r="AQY526" s="329"/>
      <c r="AQZ526" s="329"/>
      <c r="ARA526" s="329"/>
      <c r="ARB526" s="329"/>
      <c r="ARC526" s="329"/>
      <c r="ARD526" s="329"/>
      <c r="ARE526" s="329"/>
      <c r="ARF526" s="329"/>
      <c r="ARG526" s="329"/>
      <c r="ARH526" s="329"/>
      <c r="ARI526" s="329"/>
      <c r="ARJ526" s="329"/>
      <c r="ARK526" s="329"/>
      <c r="ARL526" s="329"/>
      <c r="ARM526" s="329"/>
      <c r="ARN526" s="329"/>
      <c r="ARO526" s="329"/>
      <c r="ARP526" s="329"/>
      <c r="ARQ526" s="329"/>
      <c r="ARR526" s="329"/>
      <c r="ARS526" s="329"/>
      <c r="ART526" s="329"/>
      <c r="ARU526" s="329"/>
      <c r="ARV526" s="329"/>
      <c r="ARW526" s="329"/>
      <c r="ARX526" s="329"/>
      <c r="ARY526" s="329"/>
      <c r="ARZ526" s="329"/>
      <c r="ASA526" s="329"/>
      <c r="ASB526" s="329"/>
      <c r="ASC526" s="329"/>
      <c r="ASD526" s="329"/>
      <c r="ASE526" s="329"/>
      <c r="ASF526" s="329"/>
      <c r="ASG526" s="329"/>
      <c r="ASH526" s="329"/>
      <c r="ASI526" s="329"/>
      <c r="ASJ526" s="329"/>
      <c r="ASK526" s="329"/>
      <c r="ASL526" s="329"/>
      <c r="ASM526" s="329"/>
      <c r="ASN526" s="329"/>
      <c r="ASO526" s="329"/>
      <c r="ASP526" s="329"/>
      <c r="ASQ526" s="329"/>
      <c r="ASR526" s="329"/>
      <c r="ASS526" s="329"/>
      <c r="AST526" s="329"/>
      <c r="ASU526" s="329"/>
      <c r="ASV526" s="329"/>
      <c r="ASW526" s="329"/>
      <c r="ASX526" s="329"/>
      <c r="ASY526" s="329"/>
      <c r="ASZ526" s="329"/>
      <c r="ATA526" s="329"/>
      <c r="ATB526" s="329"/>
      <c r="ATC526" s="329"/>
      <c r="ATD526" s="329"/>
      <c r="ATE526" s="329"/>
      <c r="ATF526" s="329"/>
      <c r="ATG526" s="329"/>
      <c r="ATH526" s="329"/>
      <c r="ATI526" s="329"/>
      <c r="ATJ526" s="329"/>
      <c r="ATK526" s="329"/>
      <c r="ATL526" s="329"/>
      <c r="ATM526" s="329"/>
      <c r="ATN526" s="329"/>
      <c r="ATO526" s="329"/>
      <c r="ATP526" s="329"/>
      <c r="ATQ526" s="329"/>
      <c r="ATR526" s="329"/>
      <c r="ATS526" s="329"/>
      <c r="ATT526" s="329"/>
      <c r="ATU526" s="329"/>
      <c r="ATV526" s="329"/>
      <c r="ATW526" s="329"/>
      <c r="ATX526" s="329"/>
      <c r="ATY526" s="329"/>
      <c r="ATZ526" s="329"/>
      <c r="AUA526" s="329"/>
      <c r="AUB526" s="329"/>
      <c r="AUC526" s="329"/>
      <c r="AUD526" s="329"/>
      <c r="AUE526" s="329"/>
      <c r="AUF526" s="329"/>
      <c r="AUG526" s="329"/>
      <c r="AUH526" s="329"/>
      <c r="AUI526" s="329"/>
      <c r="AUJ526" s="329"/>
      <c r="AUK526" s="329"/>
      <c r="AUL526" s="329"/>
      <c r="AUM526" s="329"/>
      <c r="AUN526" s="329"/>
      <c r="AUO526" s="329"/>
      <c r="AUP526" s="329"/>
      <c r="AUQ526" s="329"/>
      <c r="AUR526" s="329"/>
      <c r="AUS526" s="329"/>
      <c r="AUT526" s="329"/>
      <c r="AUU526" s="329"/>
      <c r="AUV526" s="329"/>
      <c r="AUW526" s="329"/>
      <c r="AUX526" s="329"/>
      <c r="AUY526" s="329"/>
      <c r="AUZ526" s="329"/>
      <c r="AVA526" s="329"/>
      <c r="AVB526" s="329"/>
      <c r="AVC526" s="329"/>
      <c r="AVD526" s="329"/>
      <c r="AVE526" s="329"/>
      <c r="AVF526" s="329"/>
      <c r="AVG526" s="329"/>
      <c r="AVH526" s="329"/>
      <c r="AVI526" s="329"/>
      <c r="AVJ526" s="329"/>
      <c r="AVK526" s="329"/>
      <c r="AVL526" s="329"/>
      <c r="AVM526" s="329"/>
      <c r="AVN526" s="329"/>
      <c r="AVO526" s="329"/>
      <c r="AVP526" s="329"/>
      <c r="AVQ526" s="329"/>
      <c r="AVR526" s="329"/>
      <c r="AVS526" s="329"/>
      <c r="AVT526" s="329"/>
      <c r="AVU526" s="329"/>
      <c r="AVV526" s="329"/>
      <c r="AVW526" s="329"/>
      <c r="AVX526" s="329"/>
      <c r="AVY526" s="329"/>
      <c r="AVZ526" s="329"/>
      <c r="AWA526" s="329"/>
      <c r="AWB526" s="329"/>
      <c r="AWC526" s="329"/>
      <c r="AWD526" s="329"/>
      <c r="AWE526" s="329"/>
      <c r="AWF526" s="329"/>
      <c r="AWG526" s="329"/>
      <c r="AWH526" s="329"/>
      <c r="AWI526" s="329"/>
      <c r="AWJ526" s="329"/>
      <c r="AWK526" s="329"/>
      <c r="AWL526" s="329"/>
      <c r="AWM526" s="329"/>
      <c r="AWN526" s="329"/>
      <c r="AWO526" s="329"/>
      <c r="AWP526" s="329"/>
      <c r="AWQ526" s="329"/>
      <c r="AWR526" s="329"/>
      <c r="AWS526" s="329"/>
      <c r="AWT526" s="329"/>
      <c r="AWU526" s="329"/>
      <c r="AWV526" s="329"/>
      <c r="AWW526" s="329"/>
      <c r="AWX526" s="329"/>
      <c r="AWY526" s="329"/>
      <c r="AWZ526" s="329"/>
      <c r="AXA526" s="329"/>
      <c r="AXB526" s="329"/>
      <c r="AXC526" s="329"/>
      <c r="AXD526" s="329"/>
      <c r="AXE526" s="329"/>
      <c r="AXF526" s="329"/>
      <c r="AXG526" s="329"/>
      <c r="AXH526" s="329"/>
      <c r="AXI526" s="329"/>
      <c r="AXJ526" s="329"/>
      <c r="AXK526" s="329"/>
      <c r="AXL526" s="329"/>
      <c r="AXM526" s="329"/>
      <c r="AXN526" s="329"/>
      <c r="AXO526" s="329"/>
      <c r="AXP526" s="329"/>
      <c r="AXQ526" s="329"/>
      <c r="AXR526" s="329"/>
      <c r="AXS526" s="329"/>
      <c r="AXT526" s="329"/>
      <c r="AXU526" s="329"/>
      <c r="AXV526" s="329"/>
      <c r="AXW526" s="329"/>
      <c r="AXX526" s="329"/>
      <c r="AXY526" s="329"/>
      <c r="AXZ526" s="329"/>
      <c r="AYA526" s="329"/>
      <c r="AYB526" s="329"/>
      <c r="AYC526" s="329"/>
      <c r="AYD526" s="329"/>
      <c r="AYE526" s="329"/>
      <c r="AYF526" s="329"/>
      <c r="AYG526" s="329"/>
      <c r="AYH526" s="329"/>
      <c r="AYI526" s="329"/>
      <c r="AYJ526" s="329"/>
      <c r="AYK526" s="329"/>
      <c r="AYL526" s="329"/>
      <c r="AYM526" s="329"/>
      <c r="AYN526" s="329"/>
      <c r="AYO526" s="329"/>
      <c r="AYP526" s="329"/>
      <c r="AYQ526" s="329"/>
      <c r="AYR526" s="329"/>
      <c r="AYS526" s="329"/>
      <c r="AYT526" s="329"/>
      <c r="AYU526" s="329"/>
      <c r="AYV526" s="329"/>
      <c r="AYW526" s="329"/>
      <c r="AYX526" s="329"/>
      <c r="AYY526" s="329"/>
      <c r="AYZ526" s="329"/>
      <c r="AZA526" s="329"/>
      <c r="AZB526" s="329"/>
      <c r="AZC526" s="329"/>
      <c r="AZD526" s="329"/>
      <c r="AZE526" s="329"/>
      <c r="AZF526" s="329"/>
      <c r="AZG526" s="329"/>
      <c r="AZH526" s="329"/>
      <c r="AZI526" s="329"/>
      <c r="AZJ526" s="329"/>
      <c r="AZK526" s="329"/>
      <c r="AZL526" s="329"/>
      <c r="AZM526" s="329"/>
      <c r="AZN526" s="329"/>
      <c r="AZO526" s="329"/>
      <c r="AZP526" s="329"/>
      <c r="AZQ526" s="329"/>
      <c r="AZR526" s="329"/>
      <c r="AZS526" s="329"/>
      <c r="AZT526" s="329"/>
      <c r="AZU526" s="329"/>
      <c r="AZV526" s="329"/>
      <c r="AZW526" s="329"/>
      <c r="AZX526" s="329"/>
      <c r="AZY526" s="329"/>
      <c r="AZZ526" s="329"/>
      <c r="BAA526" s="329"/>
      <c r="BAB526" s="329"/>
      <c r="BAC526" s="329"/>
      <c r="BAD526" s="329"/>
      <c r="BAE526" s="329"/>
      <c r="BAF526" s="329"/>
      <c r="BAG526" s="329"/>
      <c r="BAH526" s="329"/>
      <c r="BAI526" s="329"/>
      <c r="BAJ526" s="329"/>
      <c r="BAK526" s="329"/>
      <c r="BAL526" s="329"/>
      <c r="BAM526" s="329"/>
      <c r="BAN526" s="329"/>
      <c r="BAO526" s="329"/>
      <c r="BAP526" s="329"/>
      <c r="BAQ526" s="329"/>
      <c r="BAR526" s="329"/>
      <c r="BAS526" s="329"/>
      <c r="BAT526" s="329"/>
      <c r="BAU526" s="329"/>
      <c r="BAV526" s="329"/>
      <c r="BAW526" s="329"/>
      <c r="BAX526" s="329"/>
      <c r="BAY526" s="329"/>
      <c r="BAZ526" s="329"/>
      <c r="BBA526" s="329"/>
      <c r="BBB526" s="329"/>
      <c r="BBC526" s="329"/>
      <c r="BBD526" s="329"/>
      <c r="BBE526" s="329"/>
      <c r="BBF526" s="329"/>
      <c r="BBG526" s="329"/>
      <c r="BBH526" s="329"/>
      <c r="BBI526" s="329"/>
      <c r="BBJ526" s="329"/>
      <c r="BBK526" s="329"/>
      <c r="BBL526" s="329"/>
      <c r="BBM526" s="329"/>
      <c r="BBN526" s="329"/>
      <c r="BBO526" s="329"/>
      <c r="BBP526" s="329"/>
      <c r="BBQ526" s="329"/>
      <c r="BBR526" s="329"/>
      <c r="BBS526" s="329"/>
      <c r="BBT526" s="329"/>
      <c r="BBU526" s="329"/>
      <c r="BBV526" s="329"/>
      <c r="BBW526" s="329"/>
      <c r="BBX526" s="329"/>
      <c r="BBY526" s="329"/>
      <c r="BBZ526" s="329"/>
      <c r="BCA526" s="329"/>
      <c r="BCB526" s="329"/>
      <c r="BCC526" s="329"/>
      <c r="BCD526" s="329"/>
      <c r="BCE526" s="329"/>
      <c r="BCF526" s="329"/>
      <c r="BCG526" s="329"/>
      <c r="BCH526" s="329"/>
      <c r="BCI526" s="329"/>
      <c r="BCJ526" s="329"/>
      <c r="BCK526" s="329"/>
      <c r="BCL526" s="329"/>
      <c r="BCM526" s="329"/>
      <c r="BCN526" s="329"/>
      <c r="BCO526" s="329"/>
      <c r="BCP526" s="329"/>
      <c r="BCQ526" s="329"/>
      <c r="BCR526" s="329"/>
      <c r="BCS526" s="329"/>
      <c r="BCT526" s="329"/>
      <c r="BCU526" s="329"/>
      <c r="BCV526" s="329"/>
      <c r="BCW526" s="329"/>
      <c r="BCX526" s="329"/>
      <c r="BCY526" s="329"/>
      <c r="BCZ526" s="329"/>
      <c r="BDA526" s="329"/>
      <c r="BDB526" s="329"/>
      <c r="BDC526" s="329"/>
      <c r="BDD526" s="329"/>
      <c r="BDE526" s="329"/>
      <c r="BDF526" s="329"/>
      <c r="BDG526" s="329"/>
      <c r="BDH526" s="329"/>
      <c r="BDI526" s="329"/>
      <c r="BDJ526" s="329"/>
      <c r="BDK526" s="329"/>
      <c r="BDL526" s="329"/>
      <c r="BDM526" s="329"/>
      <c r="BDN526" s="329"/>
      <c r="BDO526" s="329"/>
      <c r="BDP526" s="329"/>
      <c r="BDQ526" s="329"/>
      <c r="BDR526" s="329"/>
      <c r="BDS526" s="329"/>
      <c r="BDT526" s="329"/>
      <c r="BDU526" s="329"/>
      <c r="BDV526" s="329"/>
      <c r="BDW526" s="329"/>
      <c r="BDX526" s="329"/>
      <c r="BDY526" s="329"/>
      <c r="BDZ526" s="329"/>
      <c r="BEA526" s="329"/>
      <c r="BEB526" s="329"/>
      <c r="BEC526" s="329"/>
      <c r="BED526" s="329"/>
      <c r="BEE526" s="329"/>
      <c r="BEF526" s="329"/>
      <c r="BEG526" s="329"/>
      <c r="BEH526" s="329"/>
      <c r="BEI526" s="329"/>
      <c r="BEJ526" s="329"/>
      <c r="BEK526" s="329"/>
      <c r="BEL526" s="329"/>
      <c r="BEM526" s="329"/>
      <c r="BEN526" s="329"/>
      <c r="BEO526" s="329"/>
      <c r="BEP526" s="329"/>
      <c r="BEQ526" s="329"/>
      <c r="BER526" s="329"/>
      <c r="BES526" s="329"/>
      <c r="BET526" s="329"/>
      <c r="BEU526" s="329"/>
      <c r="BEV526" s="329"/>
      <c r="BEW526" s="329"/>
      <c r="BEX526" s="329"/>
      <c r="BEY526" s="329"/>
      <c r="BEZ526" s="329"/>
      <c r="BFA526" s="329"/>
      <c r="BFB526" s="329"/>
      <c r="BFC526" s="329"/>
      <c r="BFD526" s="329"/>
      <c r="BFE526" s="329"/>
      <c r="BFF526" s="329"/>
      <c r="BFG526" s="329"/>
      <c r="BFH526" s="329"/>
      <c r="BFI526" s="329"/>
      <c r="BFJ526" s="329"/>
      <c r="BFK526" s="329"/>
      <c r="BFL526" s="329"/>
      <c r="BFM526" s="329"/>
      <c r="BFN526" s="329"/>
      <c r="BFO526" s="329"/>
      <c r="BFP526" s="329"/>
      <c r="BFQ526" s="329"/>
      <c r="BFR526" s="329"/>
      <c r="BFS526" s="329"/>
      <c r="BFT526" s="329"/>
      <c r="BFU526" s="329"/>
      <c r="BFV526" s="329"/>
      <c r="BFW526" s="329"/>
      <c r="BFX526" s="329"/>
      <c r="BFY526" s="329"/>
      <c r="BFZ526" s="329"/>
      <c r="BGA526" s="329"/>
      <c r="BGB526" s="329"/>
      <c r="BGC526" s="329"/>
      <c r="BGD526" s="329"/>
      <c r="BGE526" s="329"/>
      <c r="BGF526" s="329"/>
      <c r="BGG526" s="329"/>
      <c r="BGH526" s="329"/>
      <c r="BGI526" s="329"/>
      <c r="BGJ526" s="329"/>
      <c r="BGK526" s="329"/>
      <c r="BGL526" s="329"/>
      <c r="BGM526" s="329"/>
      <c r="BGN526" s="329"/>
      <c r="BGO526" s="329"/>
      <c r="BGP526" s="329"/>
      <c r="BGQ526" s="329"/>
      <c r="BGR526" s="329"/>
      <c r="BGS526" s="329"/>
      <c r="BGT526" s="329"/>
      <c r="BGU526" s="329"/>
      <c r="BGV526" s="329"/>
      <c r="BGW526" s="329"/>
      <c r="BGX526" s="329"/>
      <c r="BGY526" s="329"/>
      <c r="BGZ526" s="329"/>
      <c r="BHA526" s="329"/>
      <c r="BHB526" s="329"/>
      <c r="BHC526" s="329"/>
      <c r="BHD526" s="329"/>
      <c r="BHE526" s="329"/>
      <c r="BHF526" s="329"/>
      <c r="BHG526" s="329"/>
      <c r="BHH526" s="329"/>
      <c r="BHI526" s="329"/>
      <c r="BHJ526" s="329"/>
      <c r="BHK526" s="329"/>
      <c r="BHL526" s="329"/>
      <c r="BHM526" s="329"/>
      <c r="BHN526" s="329"/>
      <c r="BHO526" s="329"/>
      <c r="BHP526" s="329"/>
      <c r="BHQ526" s="329"/>
      <c r="BHR526" s="329"/>
      <c r="BHS526" s="329"/>
      <c r="BHT526" s="329"/>
      <c r="BHU526" s="329"/>
      <c r="BHV526" s="329"/>
      <c r="BHW526" s="329"/>
      <c r="BHX526" s="329"/>
      <c r="BHY526" s="329"/>
      <c r="BHZ526" s="329"/>
      <c r="BIA526" s="329"/>
      <c r="BIB526" s="329"/>
      <c r="BIC526" s="329"/>
      <c r="BID526" s="329"/>
      <c r="BIE526" s="329"/>
      <c r="BIF526" s="329"/>
      <c r="BIG526" s="329"/>
      <c r="BIH526" s="329"/>
      <c r="BII526" s="329"/>
      <c r="BIJ526" s="329"/>
      <c r="BIK526" s="329"/>
      <c r="BIL526" s="329"/>
      <c r="BIM526" s="329"/>
      <c r="BIN526" s="329"/>
      <c r="BIO526" s="329"/>
      <c r="BIP526" s="329"/>
      <c r="BIQ526" s="329"/>
      <c r="BIR526" s="329"/>
      <c r="BIS526" s="329"/>
      <c r="BIT526" s="329"/>
      <c r="BIU526" s="329"/>
      <c r="BIV526" s="329"/>
      <c r="BIW526" s="329"/>
      <c r="BIX526" s="329"/>
      <c r="BIY526" s="329"/>
      <c r="BIZ526" s="329"/>
      <c r="BJA526" s="329"/>
      <c r="BJB526" s="329"/>
      <c r="BJC526" s="329"/>
      <c r="BJD526" s="329"/>
      <c r="BJE526" s="329"/>
      <c r="BJF526" s="329"/>
      <c r="BJG526" s="329"/>
      <c r="BJH526" s="329"/>
      <c r="BJI526" s="329"/>
      <c r="BJJ526" s="329"/>
      <c r="BJK526" s="329"/>
      <c r="BJL526" s="329"/>
      <c r="BJM526" s="329"/>
      <c r="BJN526" s="329"/>
      <c r="BJO526" s="329"/>
      <c r="BJP526" s="329"/>
      <c r="BJQ526" s="329"/>
      <c r="BJR526" s="329"/>
      <c r="BJS526" s="329"/>
      <c r="BJT526" s="329"/>
      <c r="BJU526" s="329"/>
      <c r="BJV526" s="329"/>
      <c r="BJW526" s="329"/>
      <c r="BJX526" s="329"/>
      <c r="BJY526" s="329"/>
      <c r="BJZ526" s="329"/>
      <c r="BKA526" s="329"/>
      <c r="BKB526" s="329"/>
      <c r="BKC526" s="329"/>
      <c r="BKD526" s="329"/>
      <c r="BKE526" s="329"/>
      <c r="BKF526" s="329"/>
      <c r="BKG526" s="329"/>
      <c r="BKH526" s="329"/>
      <c r="BKI526" s="329"/>
      <c r="BKJ526" s="329"/>
      <c r="BKK526" s="329"/>
      <c r="BKL526" s="329"/>
      <c r="BKM526" s="329"/>
      <c r="BKN526" s="329"/>
      <c r="BKO526" s="329"/>
      <c r="BKP526" s="329"/>
      <c r="BKQ526" s="329"/>
      <c r="BKR526" s="329"/>
      <c r="BKS526" s="329"/>
      <c r="BKT526" s="329"/>
      <c r="BKU526" s="329"/>
      <c r="BKV526" s="329"/>
      <c r="BKW526" s="329"/>
      <c r="BKX526" s="329"/>
      <c r="BKY526" s="329"/>
      <c r="BKZ526" s="329"/>
      <c r="BLA526" s="329"/>
      <c r="BLB526" s="329"/>
      <c r="BLC526" s="329"/>
      <c r="BLD526" s="329"/>
      <c r="BLE526" s="329"/>
      <c r="BLF526" s="329"/>
      <c r="BLG526" s="329"/>
      <c r="BLH526" s="329"/>
      <c r="BLI526" s="329"/>
      <c r="BLJ526" s="329"/>
      <c r="BLK526" s="329"/>
      <c r="BLL526" s="329"/>
      <c r="BLM526" s="329"/>
      <c r="BLN526" s="329"/>
      <c r="BLO526" s="329"/>
      <c r="BLP526" s="329"/>
      <c r="BLQ526" s="329"/>
      <c r="BLR526" s="329"/>
      <c r="BLS526" s="329"/>
      <c r="BLT526" s="329"/>
      <c r="BLU526" s="329"/>
      <c r="BLV526" s="329"/>
      <c r="BLW526" s="329"/>
      <c r="BLX526" s="329"/>
      <c r="BLY526" s="329"/>
      <c r="BLZ526" s="329"/>
      <c r="BMA526" s="329"/>
      <c r="BMB526" s="329"/>
      <c r="BMC526" s="329"/>
      <c r="BMD526" s="329"/>
      <c r="BME526" s="329"/>
      <c r="BMF526" s="329"/>
      <c r="BMG526" s="329"/>
      <c r="BMH526" s="329"/>
      <c r="BMI526" s="329"/>
      <c r="BMJ526" s="329"/>
      <c r="BMK526" s="329"/>
      <c r="BML526" s="329"/>
      <c r="BMM526" s="329"/>
      <c r="BMN526" s="329"/>
      <c r="BMO526" s="329"/>
      <c r="BMP526" s="329"/>
      <c r="BMQ526" s="329"/>
      <c r="BMR526" s="329"/>
      <c r="BMS526" s="329"/>
      <c r="BMT526" s="329"/>
      <c r="BMU526" s="329"/>
      <c r="BMV526" s="329"/>
      <c r="BMW526" s="329"/>
      <c r="BMX526" s="329"/>
      <c r="BMY526" s="329"/>
      <c r="BMZ526" s="329"/>
      <c r="BNA526" s="329"/>
      <c r="BNB526" s="329"/>
      <c r="BNC526" s="329"/>
      <c r="BND526" s="329"/>
      <c r="BNE526" s="329"/>
      <c r="BNF526" s="329"/>
      <c r="BNG526" s="329"/>
      <c r="BNH526" s="329"/>
      <c r="BNI526" s="329"/>
      <c r="BNJ526" s="329"/>
      <c r="BNK526" s="329"/>
      <c r="BNL526" s="329"/>
      <c r="BNM526" s="329"/>
      <c r="BNN526" s="329"/>
      <c r="BNO526" s="329"/>
      <c r="BNP526" s="329"/>
      <c r="BNQ526" s="329"/>
      <c r="BNR526" s="329"/>
      <c r="BNS526" s="329"/>
      <c r="BNT526" s="329"/>
      <c r="BNU526" s="329"/>
      <c r="BNV526" s="329"/>
      <c r="BNW526" s="329"/>
      <c r="BNX526" s="329"/>
      <c r="BNY526" s="329"/>
      <c r="BNZ526" s="329"/>
      <c r="BOA526" s="329"/>
      <c r="BOB526" s="329"/>
      <c r="BOC526" s="329"/>
      <c r="BOD526" s="329"/>
      <c r="BOE526" s="329"/>
      <c r="BOF526" s="329"/>
      <c r="BOG526" s="329"/>
      <c r="BOH526" s="329"/>
      <c r="BOI526" s="329"/>
      <c r="BOJ526" s="329"/>
      <c r="BOK526" s="329"/>
      <c r="BOL526" s="329"/>
      <c r="BOM526" s="329"/>
      <c r="BON526" s="329"/>
      <c r="BOO526" s="329"/>
      <c r="BOP526" s="329"/>
      <c r="BOQ526" s="329"/>
      <c r="BOR526" s="329"/>
      <c r="BOS526" s="329"/>
      <c r="BOT526" s="329"/>
      <c r="BOU526" s="329"/>
      <c r="BOV526" s="329"/>
      <c r="BOW526" s="329"/>
      <c r="BOX526" s="329"/>
      <c r="BOY526" s="329"/>
      <c r="BOZ526" s="329"/>
      <c r="BPA526" s="329"/>
      <c r="BPB526" s="329"/>
      <c r="BPC526" s="329"/>
      <c r="BPD526" s="329"/>
      <c r="BPE526" s="329"/>
      <c r="BPF526" s="329"/>
      <c r="BPG526" s="329"/>
      <c r="BPH526" s="329"/>
      <c r="BPI526" s="329"/>
      <c r="BPJ526" s="329"/>
      <c r="BPK526" s="329"/>
      <c r="BPL526" s="329"/>
      <c r="BPM526" s="329"/>
      <c r="BPN526" s="329"/>
      <c r="BPO526" s="329"/>
      <c r="BPP526" s="329"/>
      <c r="BPQ526" s="329"/>
      <c r="BPR526" s="329"/>
      <c r="BPS526" s="329"/>
      <c r="BPT526" s="329"/>
      <c r="BPU526" s="329"/>
      <c r="BPV526" s="329"/>
      <c r="BPW526" s="329"/>
      <c r="BPX526" s="329"/>
      <c r="BPY526" s="329"/>
      <c r="BPZ526" s="329"/>
      <c r="BQA526" s="329"/>
      <c r="BQB526" s="329"/>
      <c r="BQC526" s="329"/>
      <c r="BQD526" s="329"/>
      <c r="BQE526" s="329"/>
      <c r="BQF526" s="329"/>
      <c r="BQG526" s="329"/>
      <c r="BQH526" s="329"/>
      <c r="BQI526" s="329"/>
      <c r="BQJ526" s="329"/>
      <c r="BQK526" s="329"/>
      <c r="BQL526" s="329"/>
      <c r="BQM526" s="329"/>
      <c r="BQN526" s="329"/>
      <c r="BQO526" s="329"/>
      <c r="BQP526" s="329"/>
      <c r="BQQ526" s="329"/>
      <c r="BQR526" s="329"/>
      <c r="BQS526" s="329"/>
      <c r="BQT526" s="329"/>
      <c r="BQU526" s="329"/>
      <c r="BQV526" s="329"/>
      <c r="BQW526" s="329"/>
      <c r="BQX526" s="329"/>
      <c r="BQY526" s="329"/>
      <c r="BQZ526" s="329"/>
      <c r="BRA526" s="329"/>
      <c r="BRB526" s="329"/>
      <c r="BRC526" s="329"/>
      <c r="BRD526" s="329"/>
      <c r="BRE526" s="329"/>
      <c r="BRF526" s="329"/>
      <c r="BRG526" s="329"/>
      <c r="BRH526" s="329"/>
      <c r="BRI526" s="329"/>
      <c r="BRJ526" s="329"/>
      <c r="BRK526" s="329"/>
      <c r="BRL526" s="329"/>
      <c r="BRM526" s="329"/>
      <c r="BRN526" s="329"/>
      <c r="BRO526" s="329"/>
      <c r="BRP526" s="329"/>
      <c r="BRQ526" s="329"/>
      <c r="BRR526" s="329"/>
      <c r="BRS526" s="329"/>
      <c r="BRT526" s="329"/>
      <c r="BRU526" s="329"/>
      <c r="BRV526" s="329"/>
      <c r="BRW526" s="329"/>
      <c r="BRX526" s="329"/>
      <c r="BRY526" s="329"/>
      <c r="BRZ526" s="329"/>
      <c r="BSA526" s="329"/>
      <c r="BSB526" s="329"/>
      <c r="BSC526" s="329"/>
      <c r="BSD526" s="329"/>
      <c r="BSE526" s="329"/>
      <c r="BSF526" s="329"/>
      <c r="BSG526" s="329"/>
      <c r="BSH526" s="329"/>
      <c r="BSI526" s="329"/>
      <c r="BSJ526" s="329"/>
      <c r="BSK526" s="329"/>
      <c r="BSL526" s="329"/>
      <c r="BSM526" s="329"/>
      <c r="BSN526" s="329"/>
      <c r="BSO526" s="329"/>
      <c r="BSP526" s="329"/>
      <c r="BSQ526" s="329"/>
      <c r="BSR526" s="329"/>
      <c r="BSS526" s="329"/>
      <c r="BST526" s="329"/>
      <c r="BSU526" s="329"/>
      <c r="BSV526" s="329"/>
      <c r="BSW526" s="329"/>
      <c r="BSX526" s="329"/>
      <c r="BSY526" s="329"/>
      <c r="BSZ526" s="329"/>
      <c r="BTA526" s="329"/>
      <c r="BTB526" s="329"/>
      <c r="BTC526" s="329"/>
      <c r="BTD526" s="329"/>
      <c r="BTE526" s="329"/>
      <c r="BTF526" s="329"/>
      <c r="BTG526" s="329"/>
      <c r="BTH526" s="329"/>
      <c r="BTI526" s="329"/>
      <c r="BTJ526" s="329"/>
      <c r="BTK526" s="329"/>
      <c r="BTL526" s="329"/>
      <c r="BTM526" s="329"/>
      <c r="BTN526" s="329"/>
      <c r="BTO526" s="329"/>
      <c r="BTP526" s="329"/>
      <c r="BTQ526" s="329"/>
      <c r="BTR526" s="329"/>
      <c r="BTS526" s="329"/>
      <c r="BTT526" s="329"/>
      <c r="BTU526" s="329"/>
      <c r="BTV526" s="329"/>
      <c r="BTW526" s="329"/>
      <c r="BTX526" s="329"/>
      <c r="BTY526" s="329"/>
      <c r="BTZ526" s="329"/>
      <c r="BUA526" s="329"/>
      <c r="BUB526" s="329"/>
      <c r="BUC526" s="329"/>
      <c r="BUD526" s="329"/>
      <c r="BUE526" s="329"/>
      <c r="BUF526" s="329"/>
      <c r="BUG526" s="329"/>
      <c r="BUH526" s="329"/>
      <c r="BUI526" s="329"/>
      <c r="BUJ526" s="329"/>
      <c r="BUK526" s="329"/>
      <c r="BUL526" s="329"/>
      <c r="BUM526" s="329"/>
      <c r="BUN526" s="329"/>
      <c r="BUO526" s="329"/>
      <c r="BUP526" s="329"/>
      <c r="BUQ526" s="329"/>
      <c r="BUR526" s="329"/>
      <c r="BUS526" s="329"/>
      <c r="BUT526" s="329"/>
      <c r="BUU526" s="329"/>
      <c r="BUV526" s="329"/>
      <c r="BUW526" s="329"/>
      <c r="BUX526" s="329"/>
      <c r="BUY526" s="329"/>
      <c r="BUZ526" s="329"/>
      <c r="BVA526" s="329"/>
      <c r="BVB526" s="329"/>
      <c r="BVC526" s="329"/>
      <c r="BVD526" s="329"/>
      <c r="BVE526" s="329"/>
      <c r="BVF526" s="329"/>
      <c r="BVG526" s="329"/>
      <c r="BVH526" s="329"/>
      <c r="BVI526" s="329"/>
      <c r="BVJ526" s="329"/>
      <c r="BVK526" s="329"/>
      <c r="BVL526" s="329"/>
      <c r="BVM526" s="329"/>
      <c r="BVN526" s="329"/>
      <c r="BVO526" s="329"/>
      <c r="BVP526" s="329"/>
      <c r="BVQ526" s="329"/>
      <c r="BVR526" s="329"/>
      <c r="BVS526" s="329"/>
      <c r="BVT526" s="329"/>
      <c r="BVU526" s="329"/>
      <c r="BVV526" s="329"/>
      <c r="BVW526" s="329"/>
      <c r="BVX526" s="329"/>
      <c r="BVY526" s="329"/>
      <c r="BVZ526" s="329"/>
      <c r="BWA526" s="329"/>
      <c r="BWB526" s="329"/>
      <c r="BWC526" s="329"/>
      <c r="BWD526" s="329"/>
      <c r="BWE526" s="329"/>
      <c r="BWF526" s="329"/>
      <c r="BWG526" s="329"/>
      <c r="BWH526" s="329"/>
      <c r="BWI526" s="329"/>
      <c r="BWJ526" s="329"/>
      <c r="BWK526" s="329"/>
      <c r="BWL526" s="329"/>
      <c r="BWM526" s="329"/>
      <c r="BWN526" s="329"/>
      <c r="BWO526" s="329"/>
      <c r="BWP526" s="329"/>
      <c r="BWQ526" s="329"/>
      <c r="BWR526" s="329"/>
      <c r="BWS526" s="329"/>
      <c r="BWT526" s="329"/>
      <c r="BWU526" s="329"/>
      <c r="BWV526" s="329"/>
      <c r="BWW526" s="329"/>
      <c r="BWX526" s="329"/>
      <c r="BWY526" s="329"/>
      <c r="BWZ526" s="329"/>
      <c r="BXA526" s="329"/>
      <c r="BXB526" s="329"/>
      <c r="BXC526" s="329"/>
      <c r="BXD526" s="329"/>
      <c r="BXE526" s="329"/>
      <c r="BXF526" s="329"/>
      <c r="BXG526" s="329"/>
      <c r="BXH526" s="329"/>
      <c r="BXI526" s="329"/>
      <c r="BXJ526" s="329"/>
      <c r="BXK526" s="329"/>
      <c r="BXL526" s="329"/>
      <c r="BXM526" s="329"/>
      <c r="BXN526" s="329"/>
      <c r="BXO526" s="329"/>
      <c r="BXP526" s="329"/>
      <c r="BXQ526" s="329"/>
      <c r="BXR526" s="329"/>
      <c r="BXS526" s="329"/>
      <c r="BXT526" s="329"/>
      <c r="BXU526" s="329"/>
      <c r="BXV526" s="329"/>
      <c r="BXW526" s="329"/>
      <c r="BXX526" s="329"/>
      <c r="BXY526" s="329"/>
      <c r="BXZ526" s="329"/>
      <c r="BYA526" s="329"/>
      <c r="BYB526" s="329"/>
      <c r="BYC526" s="329"/>
      <c r="BYD526" s="329"/>
      <c r="BYE526" s="329"/>
      <c r="BYF526" s="329"/>
      <c r="BYG526" s="329"/>
      <c r="BYH526" s="329"/>
      <c r="BYI526" s="329"/>
      <c r="BYJ526" s="329"/>
      <c r="BYK526" s="329"/>
      <c r="BYL526" s="329"/>
      <c r="BYM526" s="329"/>
      <c r="BYN526" s="329"/>
      <c r="BYO526" s="329"/>
      <c r="BYP526" s="329"/>
      <c r="BYQ526" s="329"/>
      <c r="BYR526" s="329"/>
      <c r="BYS526" s="329"/>
      <c r="BYT526" s="329"/>
      <c r="BYU526" s="329"/>
      <c r="BYV526" s="329"/>
      <c r="BYW526" s="329"/>
      <c r="BYX526" s="329"/>
      <c r="BYY526" s="329"/>
      <c r="BYZ526" s="329"/>
      <c r="BZA526" s="329"/>
      <c r="BZB526" s="329"/>
      <c r="BZC526" s="329"/>
      <c r="BZD526" s="329"/>
      <c r="BZE526" s="329"/>
      <c r="BZF526" s="329"/>
      <c r="BZG526" s="329"/>
      <c r="BZH526" s="329"/>
      <c r="BZI526" s="329"/>
      <c r="BZJ526" s="329"/>
      <c r="BZK526" s="329"/>
      <c r="BZL526" s="329"/>
      <c r="BZM526" s="329"/>
      <c r="BZN526" s="329"/>
      <c r="BZO526" s="329"/>
      <c r="BZP526" s="329"/>
      <c r="BZQ526" s="329"/>
      <c r="BZR526" s="329"/>
      <c r="BZS526" s="329"/>
      <c r="BZT526" s="329"/>
      <c r="BZU526" s="329"/>
      <c r="BZV526" s="329"/>
      <c r="BZW526" s="329"/>
      <c r="BZX526" s="329"/>
      <c r="BZY526" s="329"/>
      <c r="BZZ526" s="329"/>
      <c r="CAA526" s="329"/>
      <c r="CAB526" s="329"/>
      <c r="CAC526" s="329"/>
      <c r="CAD526" s="329"/>
      <c r="CAE526" s="329"/>
      <c r="CAF526" s="329"/>
      <c r="CAG526" s="329"/>
      <c r="CAH526" s="329"/>
      <c r="CAI526" s="329"/>
      <c r="CAJ526" s="329"/>
      <c r="CAK526" s="329"/>
      <c r="CAL526" s="329"/>
      <c r="CAM526" s="329"/>
      <c r="CAN526" s="329"/>
      <c r="CAO526" s="329"/>
      <c r="CAP526" s="329"/>
      <c r="CAQ526" s="329"/>
      <c r="CAR526" s="329"/>
      <c r="CAS526" s="329"/>
      <c r="CAT526" s="329"/>
      <c r="CAU526" s="329"/>
      <c r="CAV526" s="329"/>
      <c r="CAW526" s="329"/>
      <c r="CAX526" s="329"/>
      <c r="CAY526" s="329"/>
      <c r="CAZ526" s="329"/>
      <c r="CBA526" s="329"/>
      <c r="CBB526" s="329"/>
      <c r="CBC526" s="329"/>
      <c r="CBD526" s="329"/>
      <c r="CBE526" s="329"/>
      <c r="CBF526" s="329"/>
      <c r="CBG526" s="329"/>
      <c r="CBH526" s="329"/>
      <c r="CBI526" s="329"/>
      <c r="CBJ526" s="329"/>
      <c r="CBK526" s="329"/>
      <c r="CBL526" s="329"/>
      <c r="CBM526" s="329"/>
      <c r="CBN526" s="329"/>
      <c r="CBO526" s="329"/>
      <c r="CBP526" s="329"/>
      <c r="CBQ526" s="329"/>
      <c r="CBR526" s="329"/>
      <c r="CBS526" s="329"/>
      <c r="CBT526" s="329"/>
      <c r="CBU526" s="329"/>
      <c r="CBV526" s="329"/>
      <c r="CBW526" s="329"/>
      <c r="CBX526" s="329"/>
      <c r="CBY526" s="329"/>
      <c r="CBZ526" s="329"/>
      <c r="CCA526" s="329"/>
      <c r="CCB526" s="329"/>
      <c r="CCC526" s="329"/>
      <c r="CCD526" s="329"/>
      <c r="CCE526" s="329"/>
      <c r="CCF526" s="329"/>
      <c r="CCG526" s="329"/>
      <c r="CCH526" s="329"/>
      <c r="CCI526" s="329"/>
      <c r="CCJ526" s="329"/>
      <c r="CCK526" s="329"/>
      <c r="CCL526" s="329"/>
      <c r="CCM526" s="329"/>
      <c r="CCN526" s="329"/>
      <c r="CCO526" s="329"/>
      <c r="CCP526" s="329"/>
      <c r="CCQ526" s="329"/>
      <c r="CCR526" s="329"/>
      <c r="CCS526" s="329"/>
      <c r="CCT526" s="329"/>
      <c r="CCU526" s="329"/>
      <c r="CCV526" s="329"/>
      <c r="CCW526" s="329"/>
      <c r="CCX526" s="329"/>
      <c r="CCY526" s="329"/>
      <c r="CCZ526" s="329"/>
      <c r="CDA526" s="329"/>
      <c r="CDB526" s="329"/>
      <c r="CDC526" s="329"/>
      <c r="CDD526" s="329"/>
      <c r="CDE526" s="329"/>
      <c r="CDF526" s="329"/>
      <c r="CDG526" s="329"/>
      <c r="CDH526" s="329"/>
      <c r="CDI526" s="329"/>
      <c r="CDJ526" s="329"/>
      <c r="CDK526" s="329"/>
      <c r="CDL526" s="329"/>
      <c r="CDM526" s="329"/>
      <c r="CDN526" s="329"/>
      <c r="CDO526" s="329"/>
      <c r="CDP526" s="329"/>
      <c r="CDQ526" s="329"/>
      <c r="CDR526" s="329"/>
      <c r="CDS526" s="329"/>
      <c r="CDT526" s="329"/>
      <c r="CDU526" s="329"/>
      <c r="CDV526" s="329"/>
      <c r="CDW526" s="329"/>
      <c r="CDX526" s="329"/>
      <c r="CDY526" s="329"/>
      <c r="CDZ526" s="329"/>
      <c r="CEA526" s="329"/>
      <c r="CEB526" s="329"/>
      <c r="CEC526" s="329"/>
      <c r="CED526" s="329"/>
      <c r="CEE526" s="329"/>
      <c r="CEF526" s="329"/>
      <c r="CEG526" s="329"/>
      <c r="CEH526" s="329"/>
      <c r="CEI526" s="329"/>
      <c r="CEJ526" s="329"/>
      <c r="CEK526" s="329"/>
      <c r="CEL526" s="329"/>
      <c r="CEM526" s="329"/>
      <c r="CEN526" s="329"/>
      <c r="CEO526" s="329"/>
      <c r="CEP526" s="329"/>
      <c r="CEQ526" s="329"/>
      <c r="CER526" s="329"/>
      <c r="CES526" s="329"/>
      <c r="CET526" s="329"/>
      <c r="CEU526" s="329"/>
      <c r="CEV526" s="329"/>
      <c r="CEW526" s="329"/>
      <c r="CEX526" s="329"/>
      <c r="CEY526" s="329"/>
      <c r="CEZ526" s="329"/>
      <c r="CFA526" s="329"/>
      <c r="CFB526" s="329"/>
      <c r="CFC526" s="329"/>
      <c r="CFD526" s="329"/>
      <c r="CFE526" s="329"/>
      <c r="CFF526" s="329"/>
      <c r="CFG526" s="329"/>
      <c r="CFH526" s="329"/>
      <c r="CFI526" s="329"/>
      <c r="CFJ526" s="329"/>
      <c r="CFK526" s="329"/>
      <c r="CFL526" s="329"/>
      <c r="CFM526" s="329"/>
      <c r="CFN526" s="329"/>
      <c r="CFO526" s="329"/>
      <c r="CFP526" s="329"/>
      <c r="CFQ526" s="329"/>
      <c r="CFR526" s="329"/>
      <c r="CFS526" s="329"/>
      <c r="CFT526" s="329"/>
      <c r="CFU526" s="329"/>
      <c r="CFV526" s="329"/>
      <c r="CFW526" s="329"/>
      <c r="CFX526" s="329"/>
      <c r="CFY526" s="329"/>
      <c r="CFZ526" s="329"/>
      <c r="CGA526" s="329"/>
      <c r="CGB526" s="329"/>
      <c r="CGC526" s="329"/>
      <c r="CGD526" s="329"/>
      <c r="CGE526" s="329"/>
      <c r="CGF526" s="329"/>
      <c r="CGG526" s="329"/>
      <c r="CGH526" s="329"/>
      <c r="CGI526" s="329"/>
      <c r="CGJ526" s="329"/>
      <c r="CGK526" s="329"/>
      <c r="CGL526" s="329"/>
      <c r="CGM526" s="329"/>
      <c r="CGN526" s="329"/>
      <c r="CGO526" s="329"/>
      <c r="CGP526" s="329"/>
      <c r="CGQ526" s="329"/>
      <c r="CGR526" s="329"/>
      <c r="CGS526" s="329"/>
      <c r="CGT526" s="329"/>
      <c r="CGU526" s="329"/>
      <c r="CGV526" s="329"/>
      <c r="CGW526" s="329"/>
      <c r="CGX526" s="329"/>
      <c r="CGY526" s="329"/>
      <c r="CGZ526" s="329"/>
      <c r="CHA526" s="329"/>
      <c r="CHB526" s="329"/>
      <c r="CHC526" s="329"/>
      <c r="CHD526" s="329"/>
      <c r="CHE526" s="329"/>
      <c r="CHF526" s="329"/>
      <c r="CHG526" s="329"/>
      <c r="CHH526" s="329"/>
      <c r="CHI526" s="329"/>
      <c r="CHJ526" s="329"/>
      <c r="CHK526" s="329"/>
      <c r="CHL526" s="329"/>
      <c r="CHM526" s="329"/>
      <c r="CHN526" s="329"/>
      <c r="CHO526" s="329"/>
      <c r="CHP526" s="329"/>
      <c r="CHQ526" s="329"/>
      <c r="CHR526" s="329"/>
      <c r="CHS526" s="329"/>
      <c r="CHT526" s="329"/>
      <c r="CHU526" s="329"/>
      <c r="CHV526" s="329"/>
      <c r="CHW526" s="329"/>
      <c r="CHX526" s="329"/>
      <c r="CHY526" s="329"/>
      <c r="CHZ526" s="329"/>
      <c r="CIA526" s="329"/>
      <c r="CIB526" s="329"/>
      <c r="CIC526" s="329"/>
      <c r="CID526" s="329"/>
      <c r="CIE526" s="329"/>
      <c r="CIF526" s="329"/>
      <c r="CIG526" s="329"/>
      <c r="CIH526" s="329"/>
      <c r="CII526" s="329"/>
      <c r="CIJ526" s="329"/>
      <c r="CIK526" s="329"/>
      <c r="CIL526" s="329"/>
      <c r="CIM526" s="329"/>
      <c r="CIN526" s="329"/>
      <c r="CIO526" s="329"/>
      <c r="CIP526" s="329"/>
      <c r="CIQ526" s="329"/>
      <c r="CIR526" s="329"/>
      <c r="CIS526" s="329"/>
      <c r="CIT526" s="329"/>
      <c r="CIU526" s="329"/>
      <c r="CIV526" s="329"/>
      <c r="CIW526" s="329"/>
      <c r="CIX526" s="329"/>
      <c r="CIY526" s="329"/>
      <c r="CIZ526" s="329"/>
      <c r="CJA526" s="329"/>
      <c r="CJB526" s="329"/>
      <c r="CJC526" s="329"/>
      <c r="CJD526" s="329"/>
      <c r="CJE526" s="329"/>
      <c r="CJF526" s="329"/>
      <c r="CJG526" s="329"/>
      <c r="CJH526" s="329"/>
      <c r="CJI526" s="329"/>
      <c r="CJJ526" s="329"/>
      <c r="CJK526" s="329"/>
      <c r="CJL526" s="329"/>
      <c r="CJM526" s="329"/>
      <c r="CJN526" s="329"/>
      <c r="CJO526" s="329"/>
      <c r="CJP526" s="329"/>
      <c r="CJQ526" s="329"/>
      <c r="CJR526" s="329"/>
      <c r="CJS526" s="329"/>
      <c r="CJT526" s="329"/>
      <c r="CJU526" s="329"/>
      <c r="CJV526" s="329"/>
      <c r="CJW526" s="329"/>
      <c r="CJX526" s="329"/>
      <c r="CJY526" s="329"/>
      <c r="CJZ526" s="329"/>
      <c r="CKA526" s="329"/>
      <c r="CKB526" s="329"/>
      <c r="CKC526" s="329"/>
      <c r="CKD526" s="329"/>
      <c r="CKE526" s="329"/>
      <c r="CKF526" s="329"/>
      <c r="CKG526" s="329"/>
      <c r="CKH526" s="329"/>
      <c r="CKI526" s="329"/>
      <c r="CKJ526" s="329"/>
      <c r="CKK526" s="329"/>
      <c r="CKL526" s="329"/>
      <c r="CKM526" s="329"/>
      <c r="CKN526" s="329"/>
      <c r="CKO526" s="329"/>
      <c r="CKP526" s="329"/>
      <c r="CKQ526" s="329"/>
      <c r="CKR526" s="329"/>
      <c r="CKS526" s="329"/>
      <c r="CKT526" s="329"/>
      <c r="CKU526" s="329"/>
      <c r="CKV526" s="329"/>
      <c r="CKW526" s="329"/>
      <c r="CKX526" s="329"/>
      <c r="CKY526" s="329"/>
      <c r="CKZ526" s="329"/>
      <c r="CLA526" s="329"/>
      <c r="CLB526" s="329"/>
      <c r="CLC526" s="329"/>
      <c r="CLD526" s="329"/>
      <c r="CLE526" s="329"/>
      <c r="CLF526" s="329"/>
      <c r="CLG526" s="329"/>
      <c r="CLH526" s="329"/>
      <c r="CLI526" s="329"/>
      <c r="CLJ526" s="329"/>
      <c r="CLK526" s="329"/>
      <c r="CLL526" s="329"/>
      <c r="CLM526" s="329"/>
      <c r="CLN526" s="329"/>
      <c r="CLO526" s="329"/>
      <c r="CLP526" s="329"/>
      <c r="CLQ526" s="329"/>
      <c r="CLR526" s="329"/>
      <c r="CLS526" s="329"/>
      <c r="CLT526" s="329"/>
      <c r="CLU526" s="329"/>
      <c r="CLV526" s="329"/>
      <c r="CLW526" s="329"/>
      <c r="CLX526" s="329"/>
      <c r="CLY526" s="329"/>
      <c r="CLZ526" s="329"/>
      <c r="CMA526" s="329"/>
      <c r="CMB526" s="329"/>
      <c r="CMC526" s="329"/>
      <c r="CMD526" s="329"/>
      <c r="CME526" s="329"/>
      <c r="CMF526" s="329"/>
      <c r="CMG526" s="329"/>
      <c r="CMH526" s="329"/>
      <c r="CMI526" s="329"/>
      <c r="CMJ526" s="329"/>
      <c r="CMK526" s="329"/>
      <c r="CML526" s="329"/>
      <c r="CMM526" s="329"/>
      <c r="CMN526" s="329"/>
      <c r="CMO526" s="329"/>
      <c r="CMP526" s="329"/>
      <c r="CMQ526" s="329"/>
      <c r="CMR526" s="329"/>
      <c r="CMS526" s="329"/>
      <c r="CMT526" s="329"/>
      <c r="CMU526" s="329"/>
      <c r="CMV526" s="329"/>
      <c r="CMW526" s="329"/>
      <c r="CMX526" s="329"/>
      <c r="CMY526" s="329"/>
      <c r="CMZ526" s="329"/>
      <c r="CNA526" s="329"/>
      <c r="CNB526" s="329"/>
      <c r="CNC526" s="329"/>
      <c r="CND526" s="329"/>
      <c r="CNE526" s="329"/>
      <c r="CNF526" s="329"/>
      <c r="CNG526" s="329"/>
      <c r="CNH526" s="329"/>
      <c r="CNI526" s="329"/>
      <c r="CNJ526" s="329"/>
      <c r="CNK526" s="329"/>
      <c r="CNL526" s="329"/>
      <c r="CNM526" s="329"/>
      <c r="CNN526" s="329"/>
      <c r="CNO526" s="329"/>
      <c r="CNP526" s="329"/>
      <c r="CNQ526" s="329"/>
      <c r="CNR526" s="329"/>
      <c r="CNS526" s="329"/>
      <c r="CNT526" s="329"/>
      <c r="CNU526" s="329"/>
      <c r="CNV526" s="329"/>
      <c r="CNW526" s="329"/>
      <c r="CNX526" s="329"/>
      <c r="CNY526" s="329"/>
      <c r="CNZ526" s="329"/>
      <c r="COA526" s="329"/>
      <c r="COB526" s="329"/>
      <c r="COC526" s="329"/>
      <c r="COD526" s="329"/>
      <c r="COE526" s="329"/>
      <c r="COF526" s="329"/>
      <c r="COG526" s="329"/>
      <c r="COH526" s="329"/>
      <c r="COI526" s="329"/>
      <c r="COJ526" s="329"/>
      <c r="COK526" s="329"/>
      <c r="COL526" s="329"/>
      <c r="COM526" s="329"/>
      <c r="CON526" s="329"/>
      <c r="COO526" s="329"/>
      <c r="COP526" s="329"/>
      <c r="COQ526" s="329"/>
      <c r="COR526" s="329"/>
      <c r="COS526" s="329"/>
      <c r="COT526" s="329"/>
      <c r="COU526" s="329"/>
      <c r="COV526" s="329"/>
      <c r="COW526" s="329"/>
      <c r="COX526" s="329"/>
      <c r="COY526" s="329"/>
      <c r="COZ526" s="329"/>
      <c r="CPA526" s="329"/>
      <c r="CPB526" s="329"/>
      <c r="CPC526" s="329"/>
      <c r="CPD526" s="329"/>
      <c r="CPE526" s="329"/>
      <c r="CPF526" s="329"/>
      <c r="CPG526" s="329"/>
      <c r="CPH526" s="329"/>
      <c r="CPI526" s="329"/>
      <c r="CPJ526" s="329"/>
      <c r="CPK526" s="329"/>
      <c r="CPL526" s="329"/>
      <c r="CPM526" s="329"/>
      <c r="CPN526" s="329"/>
      <c r="CPO526" s="329"/>
      <c r="CPP526" s="329"/>
      <c r="CPQ526" s="329"/>
      <c r="CPR526" s="329"/>
      <c r="CPS526" s="329"/>
      <c r="CPT526" s="329"/>
      <c r="CPU526" s="329"/>
      <c r="CPV526" s="329"/>
      <c r="CPW526" s="329"/>
      <c r="CPX526" s="329"/>
      <c r="CPY526" s="329"/>
      <c r="CPZ526" s="329"/>
      <c r="CQA526" s="329"/>
      <c r="CQB526" s="329"/>
      <c r="CQC526" s="329"/>
      <c r="CQD526" s="329"/>
      <c r="CQE526" s="329"/>
      <c r="CQF526" s="329"/>
      <c r="CQG526" s="329"/>
      <c r="CQH526" s="329"/>
      <c r="CQI526" s="329"/>
      <c r="CQJ526" s="329"/>
      <c r="CQK526" s="329"/>
      <c r="CQL526" s="329"/>
      <c r="CQM526" s="329"/>
      <c r="CQN526" s="329"/>
      <c r="CQO526" s="329"/>
      <c r="CQP526" s="329"/>
      <c r="CQQ526" s="329"/>
      <c r="CQR526" s="329"/>
      <c r="CQS526" s="329"/>
      <c r="CQT526" s="329"/>
      <c r="CQU526" s="329"/>
      <c r="CQV526" s="329"/>
      <c r="CQW526" s="329"/>
      <c r="CQX526" s="329"/>
      <c r="CQY526" s="329"/>
      <c r="CQZ526" s="329"/>
      <c r="CRA526" s="329"/>
      <c r="CRB526" s="329"/>
      <c r="CRC526" s="329"/>
      <c r="CRD526" s="329"/>
      <c r="CRE526" s="329"/>
      <c r="CRF526" s="329"/>
      <c r="CRG526" s="329"/>
      <c r="CRH526" s="329"/>
      <c r="CRI526" s="329"/>
      <c r="CRJ526" s="329"/>
      <c r="CRK526" s="329"/>
      <c r="CRL526" s="329"/>
      <c r="CRM526" s="329"/>
      <c r="CRN526" s="329"/>
      <c r="CRO526" s="329"/>
      <c r="CRP526" s="329"/>
      <c r="CRQ526" s="329"/>
      <c r="CRR526" s="329"/>
      <c r="CRS526" s="329"/>
      <c r="CRT526" s="329"/>
      <c r="CRU526" s="329"/>
      <c r="CRV526" s="329"/>
      <c r="CRW526" s="329"/>
      <c r="CRX526" s="329"/>
      <c r="CRY526" s="329"/>
      <c r="CRZ526" s="329"/>
      <c r="CSA526" s="329"/>
      <c r="CSB526" s="329"/>
      <c r="CSC526" s="329"/>
      <c r="CSD526" s="329"/>
      <c r="CSE526" s="329"/>
      <c r="CSF526" s="329"/>
      <c r="CSG526" s="329"/>
      <c r="CSH526" s="329"/>
      <c r="CSI526" s="329"/>
      <c r="CSJ526" s="329"/>
      <c r="CSK526" s="329"/>
      <c r="CSL526" s="329"/>
      <c r="CSM526" s="329"/>
      <c r="CSN526" s="329"/>
      <c r="CSO526" s="329"/>
      <c r="CSP526" s="329"/>
      <c r="CSQ526" s="329"/>
      <c r="CSR526" s="329"/>
      <c r="CSS526" s="329"/>
      <c r="CST526" s="329"/>
      <c r="CSU526" s="329"/>
      <c r="CSV526" s="329"/>
      <c r="CSW526" s="329"/>
      <c r="CSX526" s="329"/>
      <c r="CSY526" s="329"/>
      <c r="CSZ526" s="329"/>
      <c r="CTA526" s="329"/>
      <c r="CTB526" s="329"/>
      <c r="CTC526" s="329"/>
      <c r="CTD526" s="329"/>
      <c r="CTE526" s="329"/>
      <c r="CTF526" s="329"/>
      <c r="CTG526" s="329"/>
      <c r="CTH526" s="329"/>
      <c r="CTI526" s="329"/>
      <c r="CTJ526" s="329"/>
      <c r="CTK526" s="329"/>
      <c r="CTL526" s="329"/>
      <c r="CTM526" s="329"/>
      <c r="CTN526" s="329"/>
      <c r="CTO526" s="329"/>
      <c r="CTP526" s="329"/>
      <c r="CTQ526" s="329"/>
      <c r="CTR526" s="329"/>
      <c r="CTS526" s="329"/>
      <c r="CTT526" s="329"/>
      <c r="CTU526" s="329"/>
      <c r="CTV526" s="329"/>
      <c r="CTW526" s="329"/>
      <c r="CTX526" s="329"/>
      <c r="CTY526" s="329"/>
      <c r="CTZ526" s="329"/>
      <c r="CUA526" s="329"/>
      <c r="CUB526" s="329"/>
      <c r="CUC526" s="329"/>
      <c r="CUD526" s="329"/>
      <c r="CUE526" s="329"/>
      <c r="CUF526" s="329"/>
      <c r="CUG526" s="329"/>
      <c r="CUH526" s="329"/>
      <c r="CUI526" s="329"/>
      <c r="CUJ526" s="329"/>
      <c r="CUK526" s="329"/>
      <c r="CUL526" s="329"/>
      <c r="CUM526" s="329"/>
      <c r="CUN526" s="329"/>
      <c r="CUO526" s="329"/>
      <c r="CUP526" s="329"/>
      <c r="CUQ526" s="329"/>
      <c r="CUR526" s="329"/>
      <c r="CUS526" s="329"/>
      <c r="CUT526" s="329"/>
      <c r="CUU526" s="329"/>
      <c r="CUV526" s="329"/>
      <c r="CUW526" s="329"/>
      <c r="CUX526" s="329"/>
      <c r="CUY526" s="329"/>
      <c r="CUZ526" s="329"/>
      <c r="CVA526" s="329"/>
      <c r="CVB526" s="329"/>
      <c r="CVC526" s="329"/>
      <c r="CVD526" s="329"/>
      <c r="CVE526" s="329"/>
      <c r="CVF526" s="329"/>
      <c r="CVG526" s="329"/>
      <c r="CVH526" s="329"/>
      <c r="CVI526" s="329"/>
      <c r="CVJ526" s="329"/>
      <c r="CVK526" s="329"/>
      <c r="CVL526" s="329"/>
      <c r="CVM526" s="329"/>
      <c r="CVN526" s="329"/>
      <c r="CVO526" s="329"/>
      <c r="CVP526" s="329"/>
      <c r="CVQ526" s="329"/>
      <c r="CVR526" s="329"/>
      <c r="CVS526" s="329"/>
      <c r="CVT526" s="329"/>
      <c r="CVU526" s="329"/>
      <c r="CVV526" s="329"/>
      <c r="CVW526" s="329"/>
      <c r="CVX526" s="329"/>
      <c r="CVY526" s="329"/>
      <c r="CVZ526" s="329"/>
      <c r="CWA526" s="329"/>
      <c r="CWB526" s="329"/>
      <c r="CWC526" s="329"/>
      <c r="CWD526" s="329"/>
      <c r="CWE526" s="329"/>
      <c r="CWF526" s="329"/>
      <c r="CWG526" s="329"/>
      <c r="CWH526" s="329"/>
      <c r="CWI526" s="329"/>
      <c r="CWJ526" s="329"/>
      <c r="CWK526" s="329"/>
      <c r="CWL526" s="329"/>
      <c r="CWM526" s="329"/>
      <c r="CWN526" s="329"/>
      <c r="CWO526" s="329"/>
      <c r="CWP526" s="329"/>
      <c r="CWQ526" s="329"/>
      <c r="CWR526" s="329"/>
      <c r="CWS526" s="329"/>
      <c r="CWT526" s="329"/>
      <c r="CWU526" s="329"/>
      <c r="CWV526" s="329"/>
      <c r="CWW526" s="329"/>
      <c r="CWX526" s="329"/>
      <c r="CWY526" s="329"/>
      <c r="CWZ526" s="329"/>
      <c r="CXA526" s="329"/>
      <c r="CXB526" s="329"/>
      <c r="CXC526" s="329"/>
      <c r="CXD526" s="329"/>
      <c r="CXE526" s="329"/>
      <c r="CXF526" s="329"/>
      <c r="CXG526" s="329"/>
      <c r="CXH526" s="329"/>
      <c r="CXI526" s="329"/>
      <c r="CXJ526" s="329"/>
      <c r="CXK526" s="329"/>
      <c r="CXL526" s="329"/>
      <c r="CXM526" s="329"/>
      <c r="CXN526" s="329"/>
      <c r="CXO526" s="329"/>
      <c r="CXP526" s="329"/>
      <c r="CXQ526" s="329"/>
      <c r="CXR526" s="329"/>
      <c r="CXS526" s="329"/>
      <c r="CXT526" s="329"/>
      <c r="CXU526" s="329"/>
      <c r="CXV526" s="329"/>
      <c r="CXW526" s="329"/>
      <c r="CXX526" s="329"/>
      <c r="CXY526" s="329"/>
      <c r="CXZ526" s="329"/>
      <c r="CYA526" s="329"/>
      <c r="CYB526" s="329"/>
      <c r="CYC526" s="329"/>
      <c r="CYD526" s="329"/>
      <c r="CYE526" s="329"/>
      <c r="CYF526" s="329"/>
      <c r="CYG526" s="329"/>
      <c r="CYH526" s="329"/>
      <c r="CYI526" s="329"/>
      <c r="CYJ526" s="329"/>
      <c r="CYK526" s="329"/>
      <c r="CYL526" s="329"/>
      <c r="CYM526" s="329"/>
      <c r="CYN526" s="329"/>
      <c r="CYO526" s="329"/>
      <c r="CYP526" s="329"/>
      <c r="CYQ526" s="329"/>
      <c r="CYR526" s="329"/>
      <c r="CYS526" s="329"/>
      <c r="CYT526" s="329"/>
      <c r="CYU526" s="329"/>
      <c r="CYV526" s="329"/>
      <c r="CYW526" s="329"/>
      <c r="CYX526" s="329"/>
      <c r="CYY526" s="329"/>
      <c r="CYZ526" s="329"/>
      <c r="CZA526" s="329"/>
      <c r="CZB526" s="329"/>
      <c r="CZC526" s="329"/>
      <c r="CZD526" s="329"/>
      <c r="CZE526" s="329"/>
      <c r="CZF526" s="329"/>
      <c r="CZG526" s="329"/>
      <c r="CZH526" s="329"/>
      <c r="CZI526" s="329"/>
      <c r="CZJ526" s="329"/>
      <c r="CZK526" s="329"/>
      <c r="CZL526" s="329"/>
      <c r="CZM526" s="329"/>
      <c r="CZN526" s="329"/>
      <c r="CZO526" s="329"/>
      <c r="CZP526" s="329"/>
      <c r="CZQ526" s="329"/>
      <c r="CZR526" s="329"/>
      <c r="CZS526" s="329"/>
      <c r="CZT526" s="329"/>
      <c r="CZU526" s="329"/>
      <c r="CZV526" s="329"/>
      <c r="CZW526" s="329"/>
      <c r="CZX526" s="329"/>
      <c r="CZY526" s="329"/>
      <c r="CZZ526" s="329"/>
      <c r="DAA526" s="329"/>
      <c r="DAB526" s="329"/>
      <c r="DAC526" s="329"/>
      <c r="DAD526" s="329"/>
      <c r="DAE526" s="329"/>
      <c r="DAF526" s="329"/>
      <c r="DAG526" s="329"/>
      <c r="DAH526" s="329"/>
      <c r="DAI526" s="329"/>
      <c r="DAJ526" s="329"/>
      <c r="DAK526" s="329"/>
      <c r="DAL526" s="329"/>
      <c r="DAM526" s="329"/>
      <c r="DAN526" s="329"/>
      <c r="DAO526" s="329"/>
      <c r="DAP526" s="329"/>
      <c r="DAQ526" s="329"/>
      <c r="DAR526" s="329"/>
      <c r="DAS526" s="329"/>
      <c r="DAT526" s="329"/>
      <c r="DAU526" s="329"/>
      <c r="DAV526" s="329"/>
      <c r="DAW526" s="329"/>
      <c r="DAX526" s="329"/>
      <c r="DAY526" s="329"/>
      <c r="DAZ526" s="329"/>
      <c r="DBA526" s="329"/>
      <c r="DBB526" s="329"/>
      <c r="DBC526" s="329"/>
      <c r="DBD526" s="329"/>
      <c r="DBE526" s="329"/>
      <c r="DBF526" s="329"/>
      <c r="DBG526" s="329"/>
      <c r="DBH526" s="329"/>
      <c r="DBI526" s="329"/>
      <c r="DBJ526" s="329"/>
      <c r="DBK526" s="329"/>
      <c r="DBL526" s="329"/>
      <c r="DBM526" s="329"/>
      <c r="DBN526" s="329"/>
      <c r="DBO526" s="329"/>
      <c r="DBP526" s="329"/>
      <c r="DBQ526" s="329"/>
      <c r="DBR526" s="329"/>
      <c r="DBS526" s="329"/>
      <c r="DBT526" s="329"/>
      <c r="DBU526" s="329"/>
      <c r="DBV526" s="329"/>
      <c r="DBW526" s="329"/>
      <c r="DBX526" s="329"/>
      <c r="DBY526" s="329"/>
      <c r="DBZ526" s="329"/>
      <c r="DCA526" s="329"/>
      <c r="DCB526" s="329"/>
      <c r="DCC526" s="329"/>
      <c r="DCD526" s="329"/>
      <c r="DCE526" s="329"/>
      <c r="DCF526" s="329"/>
      <c r="DCG526" s="329"/>
      <c r="DCH526" s="329"/>
      <c r="DCI526" s="329"/>
      <c r="DCJ526" s="329"/>
      <c r="DCK526" s="329"/>
      <c r="DCL526" s="329"/>
      <c r="DCM526" s="329"/>
      <c r="DCN526" s="329"/>
      <c r="DCO526" s="329"/>
      <c r="DCP526" s="329"/>
      <c r="DCQ526" s="329"/>
      <c r="DCR526" s="329"/>
      <c r="DCS526" s="329"/>
      <c r="DCT526" s="329"/>
      <c r="DCU526" s="329"/>
      <c r="DCV526" s="329"/>
      <c r="DCW526" s="329"/>
      <c r="DCX526" s="329"/>
      <c r="DCY526" s="329"/>
      <c r="DCZ526" s="329"/>
      <c r="DDA526" s="329"/>
      <c r="DDB526" s="329"/>
      <c r="DDC526" s="329"/>
      <c r="DDD526" s="329"/>
      <c r="DDE526" s="329"/>
      <c r="DDF526" s="329"/>
      <c r="DDG526" s="329"/>
      <c r="DDH526" s="329"/>
      <c r="DDI526" s="329"/>
      <c r="DDJ526" s="329"/>
      <c r="DDK526" s="329"/>
      <c r="DDL526" s="329"/>
      <c r="DDM526" s="329"/>
      <c r="DDN526" s="329"/>
      <c r="DDO526" s="329"/>
      <c r="DDP526" s="329"/>
      <c r="DDQ526" s="329"/>
      <c r="DDR526" s="329"/>
      <c r="DDS526" s="329"/>
      <c r="DDT526" s="329"/>
      <c r="DDU526" s="329"/>
      <c r="DDV526" s="329"/>
      <c r="DDW526" s="329"/>
      <c r="DDX526" s="329"/>
      <c r="DDY526" s="329"/>
      <c r="DDZ526" s="329"/>
      <c r="DEA526" s="329"/>
      <c r="DEB526" s="329"/>
      <c r="DEC526" s="329"/>
      <c r="DED526" s="329"/>
      <c r="DEE526" s="329"/>
      <c r="DEF526" s="329"/>
      <c r="DEG526" s="329"/>
      <c r="DEH526" s="329"/>
      <c r="DEI526" s="329"/>
      <c r="DEJ526" s="329"/>
      <c r="DEK526" s="329"/>
      <c r="DEL526" s="329"/>
      <c r="DEM526" s="329"/>
      <c r="DEN526" s="329"/>
      <c r="DEO526" s="329"/>
      <c r="DEP526" s="329"/>
      <c r="DEQ526" s="329"/>
      <c r="DER526" s="329"/>
      <c r="DES526" s="329"/>
      <c r="DET526" s="329"/>
      <c r="DEU526" s="329"/>
      <c r="DEV526" s="329"/>
      <c r="DEW526" s="329"/>
      <c r="DEX526" s="329"/>
      <c r="DEY526" s="329"/>
      <c r="DEZ526" s="329"/>
      <c r="DFA526" s="329"/>
      <c r="DFB526" s="329"/>
      <c r="DFC526" s="329"/>
      <c r="DFD526" s="329"/>
      <c r="DFE526" s="329"/>
      <c r="DFF526" s="329"/>
      <c r="DFG526" s="329"/>
      <c r="DFH526" s="329"/>
      <c r="DFI526" s="329"/>
      <c r="DFJ526" s="329"/>
      <c r="DFK526" s="329"/>
      <c r="DFL526" s="329"/>
      <c r="DFM526" s="329"/>
      <c r="DFN526" s="329"/>
      <c r="DFO526" s="329"/>
      <c r="DFP526" s="329"/>
      <c r="DFQ526" s="329"/>
      <c r="DFR526" s="329"/>
      <c r="DFS526" s="329"/>
      <c r="DFT526" s="329"/>
      <c r="DFU526" s="329"/>
      <c r="DFV526" s="329"/>
      <c r="DFW526" s="329"/>
      <c r="DFX526" s="329"/>
      <c r="DFY526" s="329"/>
      <c r="DFZ526" s="329"/>
      <c r="DGA526" s="329"/>
      <c r="DGB526" s="329"/>
      <c r="DGC526" s="329"/>
      <c r="DGD526" s="329"/>
      <c r="DGE526" s="329"/>
      <c r="DGF526" s="329"/>
      <c r="DGG526" s="329"/>
      <c r="DGH526" s="329"/>
      <c r="DGI526" s="329"/>
      <c r="DGJ526" s="329"/>
      <c r="DGK526" s="329"/>
      <c r="DGL526" s="329"/>
      <c r="DGM526" s="329"/>
      <c r="DGN526" s="329"/>
      <c r="DGO526" s="329"/>
      <c r="DGP526" s="329"/>
      <c r="DGQ526" s="329"/>
      <c r="DGR526" s="329"/>
      <c r="DGS526" s="329"/>
      <c r="DGT526" s="329"/>
      <c r="DGU526" s="329"/>
      <c r="DGV526" s="329"/>
      <c r="DGW526" s="329"/>
      <c r="DGX526" s="329"/>
      <c r="DGY526" s="329"/>
      <c r="DGZ526" s="329"/>
      <c r="DHA526" s="329"/>
      <c r="DHB526" s="329"/>
      <c r="DHC526" s="329"/>
      <c r="DHD526" s="329"/>
      <c r="DHE526" s="329"/>
      <c r="DHF526" s="329"/>
      <c r="DHG526" s="329"/>
      <c r="DHH526" s="329"/>
      <c r="DHI526" s="329"/>
      <c r="DHJ526" s="329"/>
      <c r="DHK526" s="329"/>
      <c r="DHL526" s="329"/>
      <c r="DHM526" s="329"/>
      <c r="DHN526" s="329"/>
      <c r="DHO526" s="329"/>
      <c r="DHP526" s="329"/>
      <c r="DHQ526" s="329"/>
      <c r="DHR526" s="329"/>
      <c r="DHS526" s="329"/>
      <c r="DHT526" s="329"/>
      <c r="DHU526" s="329"/>
      <c r="DHV526" s="329"/>
      <c r="DHW526" s="329"/>
      <c r="DHX526" s="329"/>
      <c r="DHY526" s="329"/>
      <c r="DHZ526" s="329"/>
      <c r="DIA526" s="329"/>
      <c r="DIB526" s="329"/>
      <c r="DIC526" s="329"/>
      <c r="DID526" s="329"/>
      <c r="DIE526" s="329"/>
      <c r="DIF526" s="329"/>
      <c r="DIG526" s="329"/>
      <c r="DIH526" s="329"/>
      <c r="DII526" s="329"/>
      <c r="DIJ526" s="329"/>
      <c r="DIK526" s="329"/>
      <c r="DIL526" s="329"/>
      <c r="DIM526" s="329"/>
      <c r="DIN526" s="329"/>
      <c r="DIO526" s="329"/>
      <c r="DIP526" s="329"/>
      <c r="DIQ526" s="329"/>
      <c r="DIR526" s="329"/>
      <c r="DIS526" s="329"/>
      <c r="DIT526" s="329"/>
      <c r="DIU526" s="329"/>
      <c r="DIV526" s="329"/>
      <c r="DIW526" s="329"/>
      <c r="DIX526" s="329"/>
      <c r="DIY526" s="329"/>
      <c r="DIZ526" s="329"/>
      <c r="DJA526" s="329"/>
      <c r="DJB526" s="329"/>
      <c r="DJC526" s="329"/>
      <c r="DJD526" s="329"/>
      <c r="DJE526" s="329"/>
      <c r="DJF526" s="329"/>
      <c r="DJG526" s="329"/>
      <c r="DJH526" s="329"/>
      <c r="DJI526" s="329"/>
      <c r="DJJ526" s="329"/>
      <c r="DJK526" s="329"/>
      <c r="DJL526" s="329"/>
      <c r="DJM526" s="329"/>
      <c r="DJN526" s="329"/>
      <c r="DJO526" s="329"/>
      <c r="DJP526" s="329"/>
      <c r="DJQ526" s="329"/>
      <c r="DJR526" s="329"/>
      <c r="DJS526" s="329"/>
      <c r="DJT526" s="329"/>
      <c r="DJU526" s="329"/>
      <c r="DJV526" s="329"/>
      <c r="DJW526" s="329"/>
      <c r="DJX526" s="329"/>
      <c r="DJY526" s="329"/>
      <c r="DJZ526" s="329"/>
      <c r="DKA526" s="329"/>
      <c r="DKB526" s="329"/>
      <c r="DKC526" s="329"/>
      <c r="DKD526" s="329"/>
      <c r="DKE526" s="329"/>
      <c r="DKF526" s="329"/>
      <c r="DKG526" s="329"/>
      <c r="DKH526" s="329"/>
      <c r="DKI526" s="329"/>
      <c r="DKJ526" s="329"/>
      <c r="DKK526" s="329"/>
      <c r="DKL526" s="329"/>
      <c r="DKM526" s="329"/>
      <c r="DKN526" s="329"/>
      <c r="DKO526" s="329"/>
      <c r="DKP526" s="329"/>
      <c r="DKQ526" s="329"/>
      <c r="DKR526" s="329"/>
      <c r="DKS526" s="329"/>
      <c r="DKT526" s="329"/>
      <c r="DKU526" s="329"/>
      <c r="DKV526" s="329"/>
      <c r="DKW526" s="329"/>
      <c r="DKX526" s="329"/>
      <c r="DKY526" s="329"/>
      <c r="DKZ526" s="329"/>
      <c r="DLA526" s="329"/>
      <c r="DLB526" s="329"/>
      <c r="DLC526" s="329"/>
      <c r="DLD526" s="329"/>
      <c r="DLE526" s="329"/>
      <c r="DLF526" s="329"/>
      <c r="DLG526" s="329"/>
      <c r="DLH526" s="329"/>
      <c r="DLI526" s="329"/>
      <c r="DLJ526" s="329"/>
      <c r="DLK526" s="329"/>
      <c r="DLL526" s="329"/>
      <c r="DLM526" s="329"/>
      <c r="DLN526" s="329"/>
      <c r="DLO526" s="329"/>
      <c r="DLP526" s="329"/>
      <c r="DLQ526" s="329"/>
      <c r="DLR526" s="329"/>
      <c r="DLS526" s="329"/>
      <c r="DLT526" s="329"/>
      <c r="DLU526" s="329"/>
      <c r="DLV526" s="329"/>
      <c r="DLW526" s="329"/>
      <c r="DLX526" s="329"/>
      <c r="DLY526" s="329"/>
      <c r="DLZ526" s="329"/>
      <c r="DMA526" s="329"/>
      <c r="DMB526" s="329"/>
      <c r="DMC526" s="329"/>
      <c r="DMD526" s="329"/>
      <c r="DME526" s="329"/>
      <c r="DMF526" s="329"/>
      <c r="DMG526" s="329"/>
      <c r="DMH526" s="329"/>
      <c r="DMI526" s="329"/>
      <c r="DMJ526" s="329"/>
      <c r="DMK526" s="329"/>
      <c r="DML526" s="329"/>
      <c r="DMM526" s="329"/>
      <c r="DMN526" s="329"/>
      <c r="DMO526" s="329"/>
      <c r="DMP526" s="329"/>
      <c r="DMQ526" s="329"/>
      <c r="DMR526" s="329"/>
      <c r="DMS526" s="329"/>
      <c r="DMT526" s="329"/>
      <c r="DMU526" s="329"/>
      <c r="DMV526" s="329"/>
      <c r="DMW526" s="329"/>
      <c r="DMX526" s="329"/>
      <c r="DMY526" s="329"/>
      <c r="DMZ526" s="329"/>
      <c r="DNA526" s="329"/>
      <c r="DNB526" s="329"/>
      <c r="DNC526" s="329"/>
      <c r="DND526" s="329"/>
      <c r="DNE526" s="329"/>
      <c r="DNF526" s="329"/>
      <c r="DNG526" s="329"/>
      <c r="DNH526" s="329"/>
      <c r="DNI526" s="329"/>
      <c r="DNJ526" s="329"/>
      <c r="DNK526" s="329"/>
      <c r="DNL526" s="329"/>
      <c r="DNM526" s="329"/>
      <c r="DNN526" s="329"/>
      <c r="DNO526" s="329"/>
      <c r="DNP526" s="329"/>
      <c r="DNQ526" s="329"/>
      <c r="DNR526" s="329"/>
      <c r="DNS526" s="329"/>
      <c r="DNT526" s="329"/>
      <c r="DNU526" s="329"/>
      <c r="DNV526" s="329"/>
      <c r="DNW526" s="329"/>
      <c r="DNX526" s="329"/>
      <c r="DNY526" s="329"/>
      <c r="DNZ526" s="329"/>
      <c r="DOA526" s="329"/>
      <c r="DOB526" s="329"/>
      <c r="DOC526" s="329"/>
      <c r="DOD526" s="329"/>
      <c r="DOE526" s="329"/>
      <c r="DOF526" s="329"/>
      <c r="DOG526" s="329"/>
      <c r="DOH526" s="329"/>
      <c r="DOI526" s="329"/>
      <c r="DOJ526" s="329"/>
      <c r="DOK526" s="329"/>
      <c r="DOL526" s="329"/>
      <c r="DOM526" s="329"/>
      <c r="DON526" s="329"/>
      <c r="DOO526" s="329"/>
      <c r="DOP526" s="329"/>
      <c r="DOQ526" s="329"/>
      <c r="DOR526" s="329"/>
      <c r="DOS526" s="329"/>
      <c r="DOT526" s="329"/>
      <c r="DOU526" s="329"/>
      <c r="DOV526" s="329"/>
      <c r="DOW526" s="329"/>
      <c r="DOX526" s="329"/>
      <c r="DOY526" s="329"/>
      <c r="DOZ526" s="329"/>
      <c r="DPA526" s="329"/>
      <c r="DPB526" s="329"/>
      <c r="DPC526" s="329"/>
      <c r="DPD526" s="329"/>
      <c r="DPE526" s="329"/>
      <c r="DPF526" s="329"/>
      <c r="DPG526" s="329"/>
      <c r="DPH526" s="329"/>
      <c r="DPI526" s="329"/>
      <c r="DPJ526" s="329"/>
      <c r="DPK526" s="329"/>
      <c r="DPL526" s="329"/>
      <c r="DPM526" s="329"/>
      <c r="DPN526" s="329"/>
      <c r="DPO526" s="329"/>
      <c r="DPP526" s="329"/>
      <c r="DPQ526" s="329"/>
      <c r="DPR526" s="329"/>
      <c r="DPS526" s="329"/>
      <c r="DPT526" s="329"/>
      <c r="DPU526" s="329"/>
      <c r="DPV526" s="329"/>
      <c r="DPW526" s="329"/>
      <c r="DPX526" s="329"/>
      <c r="DPY526" s="329"/>
      <c r="DPZ526" s="329"/>
      <c r="DQA526" s="329"/>
      <c r="DQB526" s="329"/>
      <c r="DQC526" s="329"/>
      <c r="DQD526" s="329"/>
      <c r="DQE526" s="329"/>
      <c r="DQF526" s="329"/>
      <c r="DQG526" s="329"/>
      <c r="DQH526" s="329"/>
      <c r="DQI526" s="329"/>
      <c r="DQJ526" s="329"/>
      <c r="DQK526" s="329"/>
      <c r="DQL526" s="329"/>
      <c r="DQM526" s="329"/>
      <c r="DQN526" s="329"/>
      <c r="DQO526" s="329"/>
      <c r="DQP526" s="329"/>
      <c r="DQQ526" s="329"/>
      <c r="DQR526" s="329"/>
      <c r="DQS526" s="329"/>
      <c r="DQT526" s="329"/>
      <c r="DQU526" s="329"/>
      <c r="DQV526" s="329"/>
      <c r="DQW526" s="329"/>
      <c r="DQX526" s="329"/>
      <c r="DQY526" s="329"/>
      <c r="DQZ526" s="329"/>
      <c r="DRA526" s="329"/>
      <c r="DRB526" s="329"/>
      <c r="DRC526" s="329"/>
      <c r="DRD526" s="329"/>
      <c r="DRE526" s="329"/>
      <c r="DRF526" s="329"/>
      <c r="DRG526" s="329"/>
      <c r="DRH526" s="329"/>
      <c r="DRI526" s="329"/>
      <c r="DRJ526" s="329"/>
      <c r="DRK526" s="329"/>
      <c r="DRL526" s="329"/>
      <c r="DRM526" s="329"/>
      <c r="DRN526" s="329"/>
      <c r="DRO526" s="329"/>
      <c r="DRP526" s="329"/>
      <c r="DRQ526" s="329"/>
      <c r="DRR526" s="329"/>
      <c r="DRS526" s="329"/>
      <c r="DRT526" s="329"/>
      <c r="DRU526" s="329"/>
      <c r="DRV526" s="329"/>
      <c r="DRW526" s="329"/>
      <c r="DRX526" s="329"/>
      <c r="DRY526" s="329"/>
      <c r="DRZ526" s="329"/>
      <c r="DSA526" s="329"/>
      <c r="DSB526" s="329"/>
      <c r="DSC526" s="329"/>
      <c r="DSD526" s="329"/>
      <c r="DSE526" s="329"/>
      <c r="DSF526" s="329"/>
      <c r="DSG526" s="329"/>
      <c r="DSH526" s="329"/>
      <c r="DSI526" s="329"/>
      <c r="DSJ526" s="329"/>
      <c r="DSK526" s="329"/>
      <c r="DSL526" s="329"/>
      <c r="DSM526" s="329"/>
      <c r="DSN526" s="329"/>
      <c r="DSO526" s="329"/>
      <c r="DSP526" s="329"/>
      <c r="DSQ526" s="329"/>
      <c r="DSR526" s="329"/>
      <c r="DSS526" s="329"/>
      <c r="DST526" s="329"/>
      <c r="DSU526" s="329"/>
      <c r="DSV526" s="329"/>
      <c r="DSW526" s="329"/>
      <c r="DSX526" s="329"/>
      <c r="DSY526" s="329"/>
      <c r="DSZ526" s="329"/>
      <c r="DTA526" s="329"/>
      <c r="DTB526" s="329"/>
      <c r="DTC526" s="329"/>
      <c r="DTD526" s="329"/>
      <c r="DTE526" s="329"/>
      <c r="DTF526" s="329"/>
      <c r="DTG526" s="329"/>
      <c r="DTH526" s="329"/>
      <c r="DTI526" s="329"/>
      <c r="DTJ526" s="329"/>
      <c r="DTK526" s="329"/>
      <c r="DTL526" s="329"/>
      <c r="DTM526" s="329"/>
      <c r="DTN526" s="329"/>
      <c r="DTO526" s="329"/>
      <c r="DTP526" s="329"/>
      <c r="DTQ526" s="329"/>
      <c r="DTR526" s="329"/>
      <c r="DTS526" s="329"/>
      <c r="DTT526" s="329"/>
      <c r="DTU526" s="329"/>
      <c r="DTV526" s="329"/>
      <c r="DTW526" s="329"/>
      <c r="DTX526" s="329"/>
      <c r="DTY526" s="329"/>
      <c r="DTZ526" s="329"/>
      <c r="DUA526" s="329"/>
      <c r="DUB526" s="329"/>
      <c r="DUC526" s="329"/>
      <c r="DUD526" s="329"/>
      <c r="DUE526" s="329"/>
      <c r="DUF526" s="329"/>
      <c r="DUG526" s="329"/>
      <c r="DUH526" s="329"/>
      <c r="DUI526" s="329"/>
      <c r="DUJ526" s="329"/>
      <c r="DUK526" s="329"/>
      <c r="DUL526" s="329"/>
      <c r="DUM526" s="329"/>
      <c r="DUN526" s="329"/>
      <c r="DUO526" s="329"/>
      <c r="DUP526" s="329"/>
      <c r="DUQ526" s="329"/>
      <c r="DUR526" s="329"/>
      <c r="DUS526" s="329"/>
      <c r="DUT526" s="329"/>
      <c r="DUU526" s="329"/>
      <c r="DUV526" s="329"/>
      <c r="DUW526" s="329"/>
      <c r="DUX526" s="329"/>
      <c r="DUY526" s="329"/>
      <c r="DUZ526" s="329"/>
      <c r="DVA526" s="329"/>
      <c r="DVB526" s="329"/>
      <c r="DVC526" s="329"/>
      <c r="DVD526" s="329"/>
      <c r="DVE526" s="329"/>
      <c r="DVF526" s="329"/>
      <c r="DVG526" s="329"/>
      <c r="DVH526" s="329"/>
      <c r="DVI526" s="329"/>
      <c r="DVJ526" s="329"/>
      <c r="DVK526" s="329"/>
      <c r="DVL526" s="329"/>
      <c r="DVM526" s="329"/>
      <c r="DVN526" s="329"/>
      <c r="DVO526" s="329"/>
      <c r="DVP526" s="329"/>
      <c r="DVQ526" s="329"/>
      <c r="DVR526" s="329"/>
      <c r="DVS526" s="329"/>
      <c r="DVT526" s="329"/>
      <c r="DVU526" s="329"/>
      <c r="DVV526" s="329"/>
      <c r="DVW526" s="329"/>
      <c r="DVX526" s="329"/>
      <c r="DVY526" s="329"/>
      <c r="DVZ526" s="329"/>
      <c r="DWA526" s="329"/>
      <c r="DWB526" s="329"/>
      <c r="DWC526" s="329"/>
      <c r="DWD526" s="329"/>
      <c r="DWE526" s="329"/>
      <c r="DWF526" s="329"/>
      <c r="DWG526" s="329"/>
      <c r="DWH526" s="329"/>
      <c r="DWI526" s="329"/>
      <c r="DWJ526" s="329"/>
      <c r="DWK526" s="329"/>
      <c r="DWL526" s="329"/>
      <c r="DWM526" s="329"/>
      <c r="DWN526" s="329"/>
      <c r="DWO526" s="329"/>
      <c r="DWP526" s="329"/>
      <c r="DWQ526" s="329"/>
      <c r="DWR526" s="329"/>
      <c r="DWS526" s="329"/>
      <c r="DWT526" s="329"/>
      <c r="DWU526" s="329"/>
      <c r="DWV526" s="329"/>
      <c r="DWW526" s="329"/>
      <c r="DWX526" s="329"/>
      <c r="DWY526" s="329"/>
      <c r="DWZ526" s="329"/>
      <c r="DXA526" s="329"/>
      <c r="DXB526" s="329"/>
      <c r="DXC526" s="329"/>
      <c r="DXD526" s="329"/>
      <c r="DXE526" s="329"/>
      <c r="DXF526" s="329"/>
      <c r="DXG526" s="329"/>
      <c r="DXH526" s="329"/>
      <c r="DXI526" s="329"/>
      <c r="DXJ526" s="329"/>
      <c r="DXK526" s="329"/>
      <c r="DXL526" s="329"/>
      <c r="DXM526" s="329"/>
      <c r="DXN526" s="329"/>
      <c r="DXO526" s="329"/>
      <c r="DXP526" s="329"/>
      <c r="DXQ526" s="329"/>
      <c r="DXR526" s="329"/>
      <c r="DXS526" s="329"/>
      <c r="DXT526" s="329"/>
      <c r="DXU526" s="329"/>
      <c r="DXV526" s="329"/>
      <c r="DXW526" s="329"/>
      <c r="DXX526" s="329"/>
      <c r="DXY526" s="329"/>
      <c r="DXZ526" s="329"/>
      <c r="DYA526" s="329"/>
      <c r="DYB526" s="329"/>
      <c r="DYC526" s="329"/>
      <c r="DYD526" s="329"/>
      <c r="DYE526" s="329"/>
      <c r="DYF526" s="329"/>
      <c r="DYG526" s="329"/>
      <c r="DYH526" s="329"/>
      <c r="DYI526" s="329"/>
      <c r="DYJ526" s="329"/>
      <c r="DYK526" s="329"/>
      <c r="DYL526" s="329"/>
      <c r="DYM526" s="329"/>
      <c r="DYN526" s="329"/>
      <c r="DYO526" s="329"/>
      <c r="DYP526" s="329"/>
      <c r="DYQ526" s="329"/>
      <c r="DYR526" s="329"/>
      <c r="DYS526" s="329"/>
      <c r="DYT526" s="329"/>
      <c r="DYU526" s="329"/>
      <c r="DYV526" s="329"/>
      <c r="DYW526" s="329"/>
      <c r="DYX526" s="329"/>
      <c r="DYY526" s="329"/>
      <c r="DYZ526" s="329"/>
      <c r="DZA526" s="329"/>
      <c r="DZB526" s="329"/>
      <c r="DZC526" s="329"/>
      <c r="DZD526" s="329"/>
      <c r="DZE526" s="329"/>
      <c r="DZF526" s="329"/>
      <c r="DZG526" s="329"/>
      <c r="DZH526" s="329"/>
      <c r="DZI526" s="329"/>
      <c r="DZJ526" s="329"/>
      <c r="DZK526" s="329"/>
      <c r="DZL526" s="329"/>
      <c r="DZM526" s="329"/>
      <c r="DZN526" s="329"/>
      <c r="DZO526" s="329"/>
      <c r="DZP526" s="329"/>
      <c r="DZQ526" s="329"/>
      <c r="DZR526" s="329"/>
      <c r="DZS526" s="329"/>
      <c r="DZT526" s="329"/>
      <c r="DZU526" s="329"/>
      <c r="DZV526" s="329"/>
      <c r="DZW526" s="329"/>
      <c r="DZX526" s="329"/>
      <c r="DZY526" s="329"/>
      <c r="DZZ526" s="329"/>
      <c r="EAA526" s="329"/>
      <c r="EAB526" s="329"/>
      <c r="EAC526" s="329"/>
      <c r="EAD526" s="329"/>
      <c r="EAE526" s="329"/>
      <c r="EAF526" s="329"/>
      <c r="EAG526" s="329"/>
      <c r="EAH526" s="329"/>
      <c r="EAI526" s="329"/>
      <c r="EAJ526" s="329"/>
      <c r="EAK526" s="329"/>
      <c r="EAL526" s="329"/>
      <c r="EAM526" s="329"/>
      <c r="EAN526" s="329"/>
      <c r="EAO526" s="329"/>
      <c r="EAP526" s="329"/>
      <c r="EAQ526" s="329"/>
      <c r="EAR526" s="329"/>
      <c r="EAS526" s="329"/>
      <c r="EAT526" s="329"/>
      <c r="EAU526" s="329"/>
      <c r="EAV526" s="329"/>
      <c r="EAW526" s="329"/>
      <c r="EAX526" s="329"/>
      <c r="EAY526" s="329"/>
      <c r="EAZ526" s="329"/>
      <c r="EBA526" s="329"/>
      <c r="EBB526" s="329"/>
      <c r="EBC526" s="329"/>
      <c r="EBD526" s="329"/>
      <c r="EBE526" s="329"/>
      <c r="EBF526" s="329"/>
      <c r="EBG526" s="329"/>
      <c r="EBH526" s="329"/>
      <c r="EBI526" s="329"/>
      <c r="EBJ526" s="329"/>
      <c r="EBK526" s="329"/>
      <c r="EBL526" s="329"/>
      <c r="EBM526" s="329"/>
      <c r="EBN526" s="329"/>
      <c r="EBO526" s="329"/>
      <c r="EBP526" s="329"/>
      <c r="EBQ526" s="329"/>
      <c r="EBR526" s="329"/>
      <c r="EBS526" s="329"/>
      <c r="EBT526" s="329"/>
      <c r="EBU526" s="329"/>
      <c r="EBV526" s="329"/>
      <c r="EBW526" s="329"/>
      <c r="EBX526" s="329"/>
      <c r="EBY526" s="329"/>
      <c r="EBZ526" s="329"/>
      <c r="ECA526" s="329"/>
      <c r="ECB526" s="329"/>
      <c r="ECC526" s="329"/>
      <c r="ECD526" s="329"/>
      <c r="ECE526" s="329"/>
      <c r="ECF526" s="329"/>
      <c r="ECG526" s="329"/>
      <c r="ECH526" s="329"/>
      <c r="ECI526" s="329"/>
      <c r="ECJ526" s="329"/>
      <c r="ECK526" s="329"/>
      <c r="ECL526" s="329"/>
      <c r="ECM526" s="329"/>
      <c r="ECN526" s="329"/>
      <c r="ECO526" s="329"/>
      <c r="ECP526" s="329"/>
      <c r="ECQ526" s="329"/>
      <c r="ECR526" s="329"/>
      <c r="ECS526" s="329"/>
      <c r="ECT526" s="329"/>
      <c r="ECU526" s="329"/>
      <c r="ECV526" s="329"/>
      <c r="ECW526" s="329"/>
      <c r="ECX526" s="329"/>
      <c r="ECY526" s="329"/>
      <c r="ECZ526" s="329"/>
      <c r="EDA526" s="329"/>
      <c r="EDB526" s="329"/>
      <c r="EDC526" s="329"/>
      <c r="EDD526" s="329"/>
      <c r="EDE526" s="329"/>
      <c r="EDF526" s="329"/>
      <c r="EDG526" s="329"/>
      <c r="EDH526" s="329"/>
      <c r="EDI526" s="329"/>
      <c r="EDJ526" s="329"/>
      <c r="EDK526" s="329"/>
      <c r="EDL526" s="329"/>
      <c r="EDM526" s="329"/>
      <c r="EDN526" s="329"/>
      <c r="EDO526" s="329"/>
      <c r="EDP526" s="329"/>
      <c r="EDQ526" s="329"/>
      <c r="EDR526" s="329"/>
      <c r="EDS526" s="329"/>
      <c r="EDT526" s="329"/>
      <c r="EDU526" s="329"/>
      <c r="EDV526" s="329"/>
      <c r="EDW526" s="329"/>
      <c r="EDX526" s="329"/>
      <c r="EDY526" s="329"/>
      <c r="EDZ526" s="329"/>
      <c r="EEA526" s="329"/>
      <c r="EEB526" s="329"/>
      <c r="EEC526" s="329"/>
      <c r="EED526" s="329"/>
      <c r="EEE526" s="329"/>
      <c r="EEF526" s="329"/>
      <c r="EEG526" s="329"/>
      <c r="EEH526" s="329"/>
      <c r="EEI526" s="329"/>
      <c r="EEJ526" s="329"/>
      <c r="EEK526" s="329"/>
      <c r="EEL526" s="329"/>
      <c r="EEM526" s="329"/>
      <c r="EEN526" s="329"/>
      <c r="EEO526" s="329"/>
      <c r="EEP526" s="329"/>
      <c r="EEQ526" s="329"/>
      <c r="EER526" s="329"/>
      <c r="EES526" s="329"/>
      <c r="EET526" s="329"/>
      <c r="EEU526" s="329"/>
      <c r="EEV526" s="329"/>
      <c r="EEW526" s="329"/>
      <c r="EEX526" s="329"/>
      <c r="EEY526" s="329"/>
      <c r="EEZ526" s="329"/>
      <c r="EFA526" s="329"/>
      <c r="EFB526" s="329"/>
      <c r="EFC526" s="329"/>
      <c r="EFD526" s="329"/>
      <c r="EFE526" s="329"/>
      <c r="EFF526" s="329"/>
      <c r="EFG526" s="329"/>
      <c r="EFH526" s="329"/>
      <c r="EFI526" s="329"/>
      <c r="EFJ526" s="329"/>
      <c r="EFK526" s="329"/>
      <c r="EFL526" s="329"/>
      <c r="EFM526" s="329"/>
      <c r="EFN526" s="329"/>
      <c r="EFO526" s="329"/>
      <c r="EFP526" s="329"/>
      <c r="EFQ526" s="329"/>
      <c r="EFR526" s="329"/>
      <c r="EFS526" s="329"/>
      <c r="EFT526" s="329"/>
      <c r="EFU526" s="329"/>
      <c r="EFV526" s="329"/>
      <c r="EFW526" s="329"/>
      <c r="EFX526" s="329"/>
      <c r="EFY526" s="329"/>
      <c r="EFZ526" s="329"/>
      <c r="EGA526" s="329"/>
      <c r="EGB526" s="329"/>
      <c r="EGC526" s="329"/>
      <c r="EGD526" s="329"/>
      <c r="EGE526" s="329"/>
      <c r="EGF526" s="329"/>
      <c r="EGG526" s="329"/>
      <c r="EGH526" s="329"/>
      <c r="EGI526" s="329"/>
      <c r="EGJ526" s="329"/>
      <c r="EGK526" s="329"/>
      <c r="EGL526" s="329"/>
      <c r="EGM526" s="329"/>
      <c r="EGN526" s="329"/>
      <c r="EGO526" s="329"/>
      <c r="EGP526" s="329"/>
      <c r="EGQ526" s="329"/>
      <c r="EGR526" s="329"/>
      <c r="EGS526" s="329"/>
      <c r="EGT526" s="329"/>
      <c r="EGU526" s="329"/>
      <c r="EGV526" s="329"/>
      <c r="EGW526" s="329"/>
      <c r="EGX526" s="329"/>
      <c r="EGY526" s="329"/>
      <c r="EGZ526" s="329"/>
      <c r="EHA526" s="329"/>
      <c r="EHB526" s="329"/>
      <c r="EHC526" s="329"/>
      <c r="EHD526" s="329"/>
      <c r="EHE526" s="329"/>
      <c r="EHF526" s="329"/>
      <c r="EHG526" s="329"/>
      <c r="EHH526" s="329"/>
      <c r="EHI526" s="329"/>
      <c r="EHJ526" s="329"/>
      <c r="EHK526" s="329"/>
      <c r="EHL526" s="329"/>
      <c r="EHM526" s="329"/>
      <c r="EHN526" s="329"/>
      <c r="EHO526" s="329"/>
      <c r="EHP526" s="329"/>
      <c r="EHQ526" s="329"/>
      <c r="EHR526" s="329"/>
      <c r="EHS526" s="329"/>
      <c r="EHT526" s="329"/>
      <c r="EHU526" s="329"/>
      <c r="EHV526" s="329"/>
      <c r="EHW526" s="329"/>
      <c r="EHX526" s="329"/>
      <c r="EHY526" s="329"/>
      <c r="EHZ526" s="329"/>
      <c r="EIA526" s="329"/>
      <c r="EIB526" s="329"/>
      <c r="EIC526" s="329"/>
      <c r="EID526" s="329"/>
      <c r="EIE526" s="329"/>
      <c r="EIF526" s="329"/>
      <c r="EIG526" s="329"/>
      <c r="EIH526" s="329"/>
      <c r="EII526" s="329"/>
      <c r="EIJ526" s="329"/>
      <c r="EIK526" s="329"/>
      <c r="EIL526" s="329"/>
      <c r="EIM526" s="329"/>
      <c r="EIN526" s="329"/>
      <c r="EIO526" s="329"/>
      <c r="EIP526" s="329"/>
      <c r="EIQ526" s="329"/>
      <c r="EIR526" s="329"/>
      <c r="EIS526" s="329"/>
      <c r="EIT526" s="329"/>
      <c r="EIU526" s="329"/>
      <c r="EIV526" s="329"/>
      <c r="EIW526" s="329"/>
      <c r="EIX526" s="329"/>
      <c r="EIY526" s="329"/>
      <c r="EIZ526" s="329"/>
      <c r="EJA526" s="329"/>
      <c r="EJB526" s="329"/>
      <c r="EJC526" s="329"/>
      <c r="EJD526" s="329"/>
      <c r="EJE526" s="329"/>
      <c r="EJF526" s="329"/>
      <c r="EJG526" s="329"/>
      <c r="EJH526" s="329"/>
      <c r="EJI526" s="329"/>
      <c r="EJJ526" s="329"/>
      <c r="EJK526" s="329"/>
      <c r="EJL526" s="329"/>
      <c r="EJM526" s="329"/>
      <c r="EJN526" s="329"/>
      <c r="EJO526" s="329"/>
      <c r="EJP526" s="329"/>
      <c r="EJQ526" s="329"/>
      <c r="EJR526" s="329"/>
      <c r="EJS526" s="329"/>
      <c r="EJT526" s="329"/>
      <c r="EJU526" s="329"/>
      <c r="EJV526" s="329"/>
      <c r="EJW526" s="329"/>
      <c r="EJX526" s="329"/>
      <c r="EJY526" s="329"/>
      <c r="EJZ526" s="329"/>
      <c r="EKA526" s="329"/>
      <c r="EKB526" s="329"/>
      <c r="EKC526" s="329"/>
      <c r="EKD526" s="329"/>
      <c r="EKE526" s="329"/>
      <c r="EKF526" s="329"/>
      <c r="EKG526" s="329"/>
      <c r="EKH526" s="329"/>
      <c r="EKI526" s="329"/>
      <c r="EKJ526" s="329"/>
      <c r="EKK526" s="329"/>
      <c r="EKL526" s="329"/>
      <c r="EKM526" s="329"/>
      <c r="EKN526" s="329"/>
      <c r="EKO526" s="329"/>
      <c r="EKP526" s="329"/>
      <c r="EKQ526" s="329"/>
      <c r="EKR526" s="329"/>
      <c r="EKS526" s="329"/>
      <c r="EKT526" s="329"/>
      <c r="EKU526" s="329"/>
      <c r="EKV526" s="329"/>
      <c r="EKW526" s="329"/>
      <c r="EKX526" s="329"/>
      <c r="EKY526" s="329"/>
      <c r="EKZ526" s="329"/>
      <c r="ELA526" s="329"/>
      <c r="ELB526" s="329"/>
      <c r="ELC526" s="329"/>
      <c r="ELD526" s="329"/>
      <c r="ELE526" s="329"/>
      <c r="ELF526" s="329"/>
      <c r="ELG526" s="329"/>
      <c r="ELH526" s="329"/>
      <c r="ELI526" s="329"/>
      <c r="ELJ526" s="329"/>
      <c r="ELK526" s="329"/>
      <c r="ELL526" s="329"/>
      <c r="ELM526" s="329"/>
      <c r="ELN526" s="329"/>
      <c r="ELO526" s="329"/>
      <c r="ELP526" s="329"/>
      <c r="ELQ526" s="329"/>
      <c r="ELR526" s="329"/>
      <c r="ELS526" s="329"/>
      <c r="ELT526" s="329"/>
      <c r="ELU526" s="329"/>
      <c r="ELV526" s="329"/>
      <c r="ELW526" s="329"/>
      <c r="ELX526" s="329"/>
      <c r="ELY526" s="329"/>
      <c r="ELZ526" s="329"/>
      <c r="EMA526" s="329"/>
      <c r="EMB526" s="329"/>
      <c r="EMC526" s="329"/>
      <c r="EMD526" s="329"/>
      <c r="EME526" s="329"/>
      <c r="EMF526" s="329"/>
      <c r="EMG526" s="329"/>
      <c r="EMH526" s="329"/>
      <c r="EMI526" s="329"/>
      <c r="EMJ526" s="329"/>
      <c r="EMK526" s="329"/>
      <c r="EML526" s="329"/>
      <c r="EMM526" s="329"/>
      <c r="EMN526" s="329"/>
      <c r="EMO526" s="329"/>
      <c r="EMP526" s="329"/>
      <c r="EMQ526" s="329"/>
      <c r="EMR526" s="329"/>
      <c r="EMS526" s="329"/>
      <c r="EMT526" s="329"/>
      <c r="EMU526" s="329"/>
      <c r="EMV526" s="329"/>
      <c r="EMW526" s="329"/>
      <c r="EMX526" s="329"/>
      <c r="EMY526" s="329"/>
      <c r="EMZ526" s="329"/>
      <c r="ENA526" s="329"/>
      <c r="ENB526" s="329"/>
      <c r="ENC526" s="329"/>
      <c r="END526" s="329"/>
      <c r="ENE526" s="329"/>
      <c r="ENF526" s="329"/>
      <c r="ENG526" s="329"/>
      <c r="ENH526" s="329"/>
      <c r="ENI526" s="329"/>
      <c r="ENJ526" s="329"/>
      <c r="ENK526" s="329"/>
      <c r="ENL526" s="329"/>
      <c r="ENM526" s="329"/>
      <c r="ENN526" s="329"/>
      <c r="ENO526" s="329"/>
      <c r="ENP526" s="329"/>
      <c r="ENQ526" s="329"/>
      <c r="ENR526" s="329"/>
      <c r="ENS526" s="329"/>
      <c r="ENT526" s="329"/>
      <c r="ENU526" s="329"/>
      <c r="ENV526" s="329"/>
      <c r="ENW526" s="329"/>
      <c r="ENX526" s="329"/>
      <c r="ENY526" s="329"/>
      <c r="ENZ526" s="329"/>
      <c r="EOA526" s="329"/>
      <c r="EOB526" s="329"/>
      <c r="EOC526" s="329"/>
      <c r="EOD526" s="329"/>
      <c r="EOE526" s="329"/>
      <c r="EOF526" s="329"/>
      <c r="EOG526" s="329"/>
      <c r="EOH526" s="329"/>
      <c r="EOI526" s="329"/>
      <c r="EOJ526" s="329"/>
      <c r="EOK526" s="329"/>
      <c r="EOL526" s="329"/>
      <c r="EOM526" s="329"/>
      <c r="EON526" s="329"/>
      <c r="EOO526" s="329"/>
      <c r="EOP526" s="329"/>
      <c r="EOQ526" s="329"/>
      <c r="EOR526" s="329"/>
      <c r="EOS526" s="329"/>
      <c r="EOT526" s="329"/>
      <c r="EOU526" s="329"/>
      <c r="EOV526" s="329"/>
      <c r="EOW526" s="329"/>
      <c r="EOX526" s="329"/>
      <c r="EOY526" s="329"/>
      <c r="EOZ526" s="329"/>
      <c r="EPA526" s="329"/>
      <c r="EPB526" s="329"/>
      <c r="EPC526" s="329"/>
      <c r="EPD526" s="329"/>
      <c r="EPE526" s="329"/>
      <c r="EPF526" s="329"/>
      <c r="EPG526" s="329"/>
      <c r="EPH526" s="329"/>
      <c r="EPI526" s="329"/>
      <c r="EPJ526" s="329"/>
      <c r="EPK526" s="329"/>
      <c r="EPL526" s="329"/>
      <c r="EPM526" s="329"/>
      <c r="EPN526" s="329"/>
      <c r="EPO526" s="329"/>
      <c r="EPP526" s="329"/>
      <c r="EPQ526" s="329"/>
      <c r="EPR526" s="329"/>
      <c r="EPS526" s="329"/>
      <c r="EPT526" s="329"/>
      <c r="EPU526" s="329"/>
      <c r="EPV526" s="329"/>
      <c r="EPW526" s="329"/>
      <c r="EPX526" s="329"/>
      <c r="EPY526" s="329"/>
      <c r="EPZ526" s="329"/>
      <c r="EQA526" s="329"/>
      <c r="EQB526" s="329"/>
      <c r="EQC526" s="329"/>
      <c r="EQD526" s="329"/>
      <c r="EQE526" s="329"/>
      <c r="EQF526" s="329"/>
      <c r="EQG526" s="329"/>
      <c r="EQH526" s="329"/>
      <c r="EQI526" s="329"/>
      <c r="EQJ526" s="329"/>
      <c r="EQK526" s="329"/>
      <c r="EQL526" s="329"/>
      <c r="EQM526" s="329"/>
      <c r="EQN526" s="329"/>
      <c r="EQO526" s="329"/>
      <c r="EQP526" s="329"/>
      <c r="EQQ526" s="329"/>
      <c r="EQR526" s="329"/>
      <c r="EQS526" s="329"/>
      <c r="EQT526" s="329"/>
      <c r="EQU526" s="329"/>
      <c r="EQV526" s="329"/>
      <c r="EQW526" s="329"/>
      <c r="EQX526" s="329"/>
      <c r="EQY526" s="329"/>
      <c r="EQZ526" s="329"/>
      <c r="ERA526" s="329"/>
      <c r="ERB526" s="329"/>
      <c r="ERC526" s="329"/>
      <c r="ERD526" s="329"/>
      <c r="ERE526" s="329"/>
      <c r="ERF526" s="329"/>
      <c r="ERG526" s="329"/>
      <c r="ERH526" s="329"/>
      <c r="ERI526" s="329"/>
      <c r="ERJ526" s="329"/>
      <c r="ERK526" s="329"/>
      <c r="ERL526" s="329"/>
      <c r="ERM526" s="329"/>
      <c r="ERN526" s="329"/>
      <c r="ERO526" s="329"/>
      <c r="ERP526" s="329"/>
      <c r="ERQ526" s="329"/>
      <c r="ERR526" s="329"/>
      <c r="ERS526" s="329"/>
      <c r="ERT526" s="329"/>
      <c r="ERU526" s="329"/>
      <c r="ERV526" s="329"/>
      <c r="ERW526" s="329"/>
      <c r="ERX526" s="329"/>
      <c r="ERY526" s="329"/>
      <c r="ERZ526" s="329"/>
      <c r="ESA526" s="329"/>
      <c r="ESB526" s="329"/>
      <c r="ESC526" s="329"/>
      <c r="ESD526" s="329"/>
      <c r="ESE526" s="329"/>
      <c r="ESF526" s="329"/>
      <c r="ESG526" s="329"/>
      <c r="ESH526" s="329"/>
      <c r="ESI526" s="329"/>
      <c r="ESJ526" s="329"/>
      <c r="ESK526" s="329"/>
      <c r="ESL526" s="329"/>
      <c r="ESM526" s="329"/>
      <c r="ESN526" s="329"/>
      <c r="ESO526" s="329"/>
      <c r="ESP526" s="329"/>
      <c r="ESQ526" s="329"/>
      <c r="ESR526" s="329"/>
      <c r="ESS526" s="329"/>
      <c r="EST526" s="329"/>
      <c r="ESU526" s="329"/>
      <c r="ESV526" s="329"/>
      <c r="ESW526" s="329"/>
      <c r="ESX526" s="329"/>
      <c r="ESY526" s="329"/>
      <c r="ESZ526" s="329"/>
      <c r="ETA526" s="329"/>
      <c r="ETB526" s="329"/>
      <c r="ETC526" s="329"/>
      <c r="ETD526" s="329"/>
      <c r="ETE526" s="329"/>
      <c r="ETF526" s="329"/>
      <c r="ETG526" s="329"/>
      <c r="ETH526" s="329"/>
      <c r="ETI526" s="329"/>
      <c r="ETJ526" s="329"/>
      <c r="ETK526" s="329"/>
      <c r="ETL526" s="329"/>
      <c r="ETM526" s="329"/>
      <c r="ETN526" s="329"/>
      <c r="ETO526" s="329"/>
      <c r="ETP526" s="329"/>
      <c r="ETQ526" s="329"/>
      <c r="ETR526" s="329"/>
      <c r="ETS526" s="329"/>
      <c r="ETT526" s="329"/>
      <c r="ETU526" s="329"/>
      <c r="ETV526" s="329"/>
      <c r="ETW526" s="329"/>
      <c r="ETX526" s="329"/>
      <c r="ETY526" s="329"/>
      <c r="ETZ526" s="329"/>
      <c r="EUA526" s="329"/>
      <c r="EUB526" s="329"/>
      <c r="EUC526" s="329"/>
      <c r="EUD526" s="329"/>
      <c r="EUE526" s="329"/>
      <c r="EUF526" s="329"/>
      <c r="EUG526" s="329"/>
      <c r="EUH526" s="329"/>
      <c r="EUI526" s="329"/>
      <c r="EUJ526" s="329"/>
      <c r="EUK526" s="329"/>
      <c r="EUL526" s="329"/>
      <c r="EUM526" s="329"/>
      <c r="EUN526" s="329"/>
      <c r="EUO526" s="329"/>
      <c r="EUP526" s="329"/>
      <c r="EUQ526" s="329"/>
      <c r="EUR526" s="329"/>
      <c r="EUS526" s="329"/>
      <c r="EUT526" s="329"/>
      <c r="EUU526" s="329"/>
      <c r="EUV526" s="329"/>
      <c r="EUW526" s="329"/>
      <c r="EUX526" s="329"/>
      <c r="EUY526" s="329"/>
      <c r="EUZ526" s="329"/>
      <c r="EVA526" s="329"/>
      <c r="EVB526" s="329"/>
      <c r="EVC526" s="329"/>
      <c r="EVD526" s="329"/>
      <c r="EVE526" s="329"/>
      <c r="EVF526" s="329"/>
      <c r="EVG526" s="329"/>
      <c r="EVH526" s="329"/>
      <c r="EVI526" s="329"/>
      <c r="EVJ526" s="329"/>
      <c r="EVK526" s="329"/>
      <c r="EVL526" s="329"/>
      <c r="EVM526" s="329"/>
      <c r="EVN526" s="329"/>
      <c r="EVO526" s="329"/>
      <c r="EVP526" s="329"/>
      <c r="EVQ526" s="329"/>
      <c r="EVR526" s="329"/>
      <c r="EVS526" s="329"/>
      <c r="EVT526" s="329"/>
      <c r="EVU526" s="329"/>
      <c r="EVV526" s="329"/>
      <c r="EVW526" s="329"/>
      <c r="EVX526" s="329"/>
      <c r="EVY526" s="329"/>
      <c r="EVZ526" s="329"/>
      <c r="EWA526" s="329"/>
      <c r="EWB526" s="329"/>
      <c r="EWC526" s="329"/>
      <c r="EWD526" s="329"/>
      <c r="EWE526" s="329"/>
      <c r="EWF526" s="329"/>
      <c r="EWG526" s="329"/>
      <c r="EWH526" s="329"/>
      <c r="EWI526" s="329"/>
      <c r="EWJ526" s="329"/>
      <c r="EWK526" s="329"/>
      <c r="EWL526" s="329"/>
      <c r="EWM526" s="329"/>
      <c r="EWN526" s="329"/>
      <c r="EWO526" s="329"/>
      <c r="EWP526" s="329"/>
      <c r="EWQ526" s="329"/>
      <c r="EWR526" s="329"/>
      <c r="EWS526" s="329"/>
      <c r="EWT526" s="329"/>
      <c r="EWU526" s="329"/>
      <c r="EWV526" s="329"/>
      <c r="EWW526" s="329"/>
      <c r="EWX526" s="329"/>
      <c r="EWY526" s="329"/>
      <c r="EWZ526" s="329"/>
      <c r="EXA526" s="329"/>
      <c r="EXB526" s="329"/>
      <c r="EXC526" s="329"/>
      <c r="EXD526" s="329"/>
      <c r="EXE526" s="329"/>
      <c r="EXF526" s="329"/>
      <c r="EXG526" s="329"/>
      <c r="EXH526" s="329"/>
      <c r="EXI526" s="329"/>
      <c r="EXJ526" s="329"/>
      <c r="EXK526" s="329"/>
      <c r="EXL526" s="329"/>
      <c r="EXM526" s="329"/>
      <c r="EXN526" s="329"/>
      <c r="EXO526" s="329"/>
      <c r="EXP526" s="329"/>
      <c r="EXQ526" s="329"/>
      <c r="EXR526" s="329"/>
      <c r="EXS526" s="329"/>
      <c r="EXT526" s="329"/>
      <c r="EXU526" s="329"/>
      <c r="EXV526" s="329"/>
      <c r="EXW526" s="329"/>
      <c r="EXX526" s="329"/>
      <c r="EXY526" s="329"/>
      <c r="EXZ526" s="329"/>
      <c r="EYA526" s="329"/>
      <c r="EYB526" s="329"/>
      <c r="EYC526" s="329"/>
      <c r="EYD526" s="329"/>
      <c r="EYE526" s="329"/>
      <c r="EYF526" s="329"/>
      <c r="EYG526" s="329"/>
      <c r="EYH526" s="329"/>
      <c r="EYI526" s="329"/>
      <c r="EYJ526" s="329"/>
      <c r="EYK526" s="329"/>
      <c r="EYL526" s="329"/>
      <c r="EYM526" s="329"/>
      <c r="EYN526" s="329"/>
      <c r="EYO526" s="329"/>
      <c r="EYP526" s="329"/>
      <c r="EYQ526" s="329"/>
      <c r="EYR526" s="329"/>
      <c r="EYS526" s="329"/>
      <c r="EYT526" s="329"/>
      <c r="EYU526" s="329"/>
      <c r="EYV526" s="329"/>
      <c r="EYW526" s="329"/>
      <c r="EYX526" s="329"/>
      <c r="EYY526" s="329"/>
      <c r="EYZ526" s="329"/>
      <c r="EZA526" s="329"/>
      <c r="EZB526" s="329"/>
      <c r="EZC526" s="329"/>
      <c r="EZD526" s="329"/>
      <c r="EZE526" s="329"/>
      <c r="EZF526" s="329"/>
      <c r="EZG526" s="329"/>
      <c r="EZH526" s="329"/>
      <c r="EZI526" s="329"/>
      <c r="EZJ526" s="329"/>
      <c r="EZK526" s="329"/>
      <c r="EZL526" s="329"/>
      <c r="EZM526" s="329"/>
      <c r="EZN526" s="329"/>
      <c r="EZO526" s="329"/>
      <c r="EZP526" s="329"/>
      <c r="EZQ526" s="329"/>
      <c r="EZR526" s="329"/>
      <c r="EZS526" s="329"/>
      <c r="EZT526" s="329"/>
      <c r="EZU526" s="329"/>
      <c r="EZV526" s="329"/>
      <c r="EZW526" s="329"/>
      <c r="EZX526" s="329"/>
      <c r="EZY526" s="329"/>
      <c r="EZZ526" s="329"/>
      <c r="FAA526" s="329"/>
      <c r="FAB526" s="329"/>
      <c r="FAC526" s="329"/>
      <c r="FAD526" s="329"/>
      <c r="FAE526" s="329"/>
      <c r="FAF526" s="329"/>
      <c r="FAG526" s="329"/>
      <c r="FAH526" s="329"/>
      <c r="FAI526" s="329"/>
      <c r="FAJ526" s="329"/>
      <c r="FAK526" s="329"/>
      <c r="FAL526" s="329"/>
      <c r="FAM526" s="329"/>
      <c r="FAN526" s="329"/>
      <c r="FAO526" s="329"/>
      <c r="FAP526" s="329"/>
      <c r="FAQ526" s="329"/>
      <c r="FAR526" s="329"/>
      <c r="FAS526" s="329"/>
      <c r="FAT526" s="329"/>
      <c r="FAU526" s="329"/>
      <c r="FAV526" s="329"/>
      <c r="FAW526" s="329"/>
      <c r="FAX526" s="329"/>
      <c r="FAY526" s="329"/>
      <c r="FAZ526" s="329"/>
      <c r="FBA526" s="329"/>
      <c r="FBB526" s="329"/>
      <c r="FBC526" s="329"/>
      <c r="FBD526" s="329"/>
      <c r="FBE526" s="329"/>
      <c r="FBF526" s="329"/>
      <c r="FBG526" s="329"/>
      <c r="FBH526" s="329"/>
      <c r="FBI526" s="329"/>
      <c r="FBJ526" s="329"/>
      <c r="FBK526" s="329"/>
      <c r="FBL526" s="329"/>
      <c r="FBM526" s="329"/>
      <c r="FBN526" s="329"/>
      <c r="FBO526" s="329"/>
      <c r="FBP526" s="329"/>
      <c r="FBQ526" s="329"/>
      <c r="FBR526" s="329"/>
      <c r="FBS526" s="329"/>
      <c r="FBT526" s="329"/>
      <c r="FBU526" s="329"/>
      <c r="FBV526" s="329"/>
      <c r="FBW526" s="329"/>
      <c r="FBX526" s="329"/>
      <c r="FBY526" s="329"/>
      <c r="FBZ526" s="329"/>
      <c r="FCA526" s="329"/>
      <c r="FCB526" s="329"/>
      <c r="FCC526" s="329"/>
      <c r="FCD526" s="329"/>
      <c r="FCE526" s="329"/>
      <c r="FCF526" s="329"/>
      <c r="FCG526" s="329"/>
      <c r="FCH526" s="329"/>
      <c r="FCI526" s="329"/>
      <c r="FCJ526" s="329"/>
      <c r="FCK526" s="329"/>
      <c r="FCL526" s="329"/>
      <c r="FCM526" s="329"/>
      <c r="FCN526" s="329"/>
      <c r="FCO526" s="329"/>
      <c r="FCP526" s="329"/>
      <c r="FCQ526" s="329"/>
      <c r="FCR526" s="329"/>
      <c r="FCS526" s="329"/>
      <c r="FCT526" s="329"/>
      <c r="FCU526" s="329"/>
      <c r="FCV526" s="329"/>
      <c r="FCW526" s="329"/>
      <c r="FCX526" s="329"/>
      <c r="FCY526" s="329"/>
      <c r="FCZ526" s="329"/>
      <c r="FDA526" s="329"/>
      <c r="FDB526" s="329"/>
      <c r="FDC526" s="329"/>
      <c r="FDD526" s="329"/>
      <c r="FDE526" s="329"/>
      <c r="FDF526" s="329"/>
      <c r="FDG526" s="329"/>
      <c r="FDH526" s="329"/>
      <c r="FDI526" s="329"/>
      <c r="FDJ526" s="329"/>
      <c r="FDK526" s="329"/>
      <c r="FDL526" s="329"/>
      <c r="FDM526" s="329"/>
      <c r="FDN526" s="329"/>
      <c r="FDO526" s="329"/>
      <c r="FDP526" s="329"/>
      <c r="FDQ526" s="329"/>
      <c r="FDR526" s="329"/>
      <c r="FDS526" s="329"/>
      <c r="FDT526" s="329"/>
      <c r="FDU526" s="329"/>
      <c r="FDV526" s="329"/>
      <c r="FDW526" s="329"/>
      <c r="FDX526" s="329"/>
      <c r="FDY526" s="329"/>
      <c r="FDZ526" s="329"/>
      <c r="FEA526" s="329"/>
      <c r="FEB526" s="329"/>
      <c r="FEC526" s="329"/>
      <c r="FED526" s="329"/>
      <c r="FEE526" s="329"/>
      <c r="FEF526" s="329"/>
      <c r="FEG526" s="329"/>
      <c r="FEH526" s="329"/>
      <c r="FEI526" s="329"/>
      <c r="FEJ526" s="329"/>
      <c r="FEK526" s="329"/>
      <c r="FEL526" s="329"/>
      <c r="FEM526" s="329"/>
      <c r="FEN526" s="329"/>
      <c r="FEO526" s="329"/>
      <c r="FEP526" s="329"/>
      <c r="FEQ526" s="329"/>
      <c r="FER526" s="329"/>
      <c r="FES526" s="329"/>
      <c r="FET526" s="329"/>
      <c r="FEU526" s="329"/>
      <c r="FEV526" s="329"/>
      <c r="FEW526" s="329"/>
      <c r="FEX526" s="329"/>
      <c r="FEY526" s="329"/>
      <c r="FEZ526" s="329"/>
      <c r="FFA526" s="329"/>
      <c r="FFB526" s="329"/>
      <c r="FFC526" s="329"/>
      <c r="FFD526" s="329"/>
      <c r="FFE526" s="329"/>
      <c r="FFF526" s="329"/>
      <c r="FFG526" s="329"/>
      <c r="FFH526" s="329"/>
      <c r="FFI526" s="329"/>
      <c r="FFJ526" s="329"/>
      <c r="FFK526" s="329"/>
      <c r="FFL526" s="329"/>
      <c r="FFM526" s="329"/>
      <c r="FFN526" s="329"/>
      <c r="FFO526" s="329"/>
      <c r="FFP526" s="329"/>
      <c r="FFQ526" s="329"/>
      <c r="FFR526" s="329"/>
      <c r="FFS526" s="329"/>
      <c r="FFT526" s="329"/>
      <c r="FFU526" s="329"/>
      <c r="FFV526" s="329"/>
      <c r="FFW526" s="329"/>
      <c r="FFX526" s="329"/>
      <c r="FFY526" s="329"/>
      <c r="FFZ526" s="329"/>
      <c r="FGA526" s="329"/>
      <c r="FGB526" s="329"/>
      <c r="FGC526" s="329"/>
      <c r="FGD526" s="329"/>
      <c r="FGE526" s="329"/>
      <c r="FGF526" s="329"/>
      <c r="FGG526" s="329"/>
      <c r="FGH526" s="329"/>
      <c r="FGI526" s="329"/>
      <c r="FGJ526" s="329"/>
      <c r="FGK526" s="329"/>
      <c r="FGL526" s="329"/>
      <c r="FGM526" s="329"/>
      <c r="FGN526" s="329"/>
      <c r="FGO526" s="329"/>
      <c r="FGP526" s="329"/>
      <c r="FGQ526" s="329"/>
      <c r="FGR526" s="329"/>
      <c r="FGS526" s="329"/>
      <c r="FGT526" s="329"/>
      <c r="FGU526" s="329"/>
      <c r="FGV526" s="329"/>
      <c r="FGW526" s="329"/>
      <c r="FGX526" s="329"/>
      <c r="FGY526" s="329"/>
      <c r="FGZ526" s="329"/>
      <c r="FHA526" s="329"/>
      <c r="FHB526" s="329"/>
      <c r="FHC526" s="329"/>
      <c r="FHD526" s="329"/>
      <c r="FHE526" s="329"/>
      <c r="FHF526" s="329"/>
      <c r="FHG526" s="329"/>
      <c r="FHH526" s="329"/>
      <c r="FHI526" s="329"/>
      <c r="FHJ526" s="329"/>
      <c r="FHK526" s="329"/>
      <c r="FHL526" s="329"/>
      <c r="FHM526" s="329"/>
      <c r="FHN526" s="329"/>
      <c r="FHO526" s="329"/>
      <c r="FHP526" s="329"/>
      <c r="FHQ526" s="329"/>
      <c r="FHR526" s="329"/>
      <c r="FHS526" s="329"/>
      <c r="FHT526" s="329"/>
      <c r="FHU526" s="329"/>
      <c r="FHV526" s="329"/>
      <c r="FHW526" s="329"/>
      <c r="FHX526" s="329"/>
      <c r="FHY526" s="329"/>
      <c r="FHZ526" s="329"/>
      <c r="FIA526" s="329"/>
      <c r="FIB526" s="329"/>
      <c r="FIC526" s="329"/>
      <c r="FID526" s="329"/>
      <c r="FIE526" s="329"/>
      <c r="FIF526" s="329"/>
      <c r="FIG526" s="329"/>
      <c r="FIH526" s="329"/>
      <c r="FII526" s="329"/>
      <c r="FIJ526" s="329"/>
      <c r="FIK526" s="329"/>
      <c r="FIL526" s="329"/>
      <c r="FIM526" s="329"/>
      <c r="FIN526" s="329"/>
      <c r="FIO526" s="329"/>
      <c r="FIP526" s="329"/>
      <c r="FIQ526" s="329"/>
      <c r="FIR526" s="329"/>
      <c r="FIS526" s="329"/>
      <c r="FIT526" s="329"/>
      <c r="FIU526" s="329"/>
      <c r="FIV526" s="329"/>
      <c r="FIW526" s="329"/>
      <c r="FIX526" s="329"/>
      <c r="FIY526" s="329"/>
      <c r="FIZ526" s="329"/>
      <c r="FJA526" s="329"/>
      <c r="FJB526" s="329"/>
      <c r="FJC526" s="329"/>
      <c r="FJD526" s="329"/>
      <c r="FJE526" s="329"/>
      <c r="FJF526" s="329"/>
      <c r="FJG526" s="329"/>
      <c r="FJH526" s="329"/>
      <c r="FJI526" s="329"/>
      <c r="FJJ526" s="329"/>
      <c r="FJK526" s="329"/>
      <c r="FJL526" s="329"/>
      <c r="FJM526" s="329"/>
      <c r="FJN526" s="329"/>
      <c r="FJO526" s="329"/>
      <c r="FJP526" s="329"/>
      <c r="FJQ526" s="329"/>
      <c r="FJR526" s="329"/>
      <c r="FJS526" s="329"/>
      <c r="FJT526" s="329"/>
      <c r="FJU526" s="329"/>
      <c r="FJV526" s="329"/>
      <c r="FJW526" s="329"/>
      <c r="FJX526" s="329"/>
      <c r="FJY526" s="329"/>
      <c r="FJZ526" s="329"/>
      <c r="FKA526" s="329"/>
      <c r="FKB526" s="329"/>
      <c r="FKC526" s="329"/>
      <c r="FKD526" s="329"/>
      <c r="FKE526" s="329"/>
      <c r="FKF526" s="329"/>
      <c r="FKG526" s="329"/>
      <c r="FKH526" s="329"/>
      <c r="FKI526" s="329"/>
      <c r="FKJ526" s="329"/>
      <c r="FKK526" s="329"/>
      <c r="FKL526" s="329"/>
      <c r="FKM526" s="329"/>
      <c r="FKN526" s="329"/>
      <c r="FKO526" s="329"/>
      <c r="FKP526" s="329"/>
      <c r="FKQ526" s="329"/>
      <c r="FKR526" s="329"/>
      <c r="FKS526" s="329"/>
      <c r="FKT526" s="329"/>
      <c r="FKU526" s="329"/>
      <c r="FKV526" s="329"/>
      <c r="FKW526" s="329"/>
      <c r="FKX526" s="329"/>
      <c r="FKY526" s="329"/>
      <c r="FKZ526" s="329"/>
      <c r="FLA526" s="329"/>
      <c r="FLB526" s="329"/>
      <c r="FLC526" s="329"/>
      <c r="FLD526" s="329"/>
      <c r="FLE526" s="329"/>
      <c r="FLF526" s="329"/>
      <c r="FLG526" s="329"/>
      <c r="FLH526" s="329"/>
      <c r="FLI526" s="329"/>
      <c r="FLJ526" s="329"/>
      <c r="FLK526" s="329"/>
      <c r="FLL526" s="329"/>
      <c r="FLM526" s="329"/>
      <c r="FLN526" s="329"/>
      <c r="FLO526" s="329"/>
      <c r="FLP526" s="329"/>
      <c r="FLQ526" s="329"/>
      <c r="FLR526" s="329"/>
      <c r="FLS526" s="329"/>
      <c r="FLT526" s="329"/>
      <c r="FLU526" s="329"/>
      <c r="FLV526" s="329"/>
      <c r="FLW526" s="329"/>
      <c r="FLX526" s="329"/>
      <c r="FLY526" s="329"/>
      <c r="FLZ526" s="329"/>
      <c r="FMA526" s="329"/>
      <c r="FMB526" s="329"/>
      <c r="FMC526" s="329"/>
      <c r="FMD526" s="329"/>
      <c r="FME526" s="329"/>
      <c r="FMF526" s="329"/>
      <c r="FMG526" s="329"/>
      <c r="FMH526" s="329"/>
      <c r="FMI526" s="329"/>
      <c r="FMJ526" s="329"/>
      <c r="FMK526" s="329"/>
      <c r="FML526" s="329"/>
      <c r="FMM526" s="329"/>
      <c r="FMN526" s="329"/>
      <c r="FMO526" s="329"/>
      <c r="FMP526" s="329"/>
      <c r="FMQ526" s="329"/>
      <c r="FMR526" s="329"/>
      <c r="FMS526" s="329"/>
      <c r="FMT526" s="329"/>
      <c r="FMU526" s="329"/>
      <c r="FMV526" s="329"/>
      <c r="FMW526" s="329"/>
      <c r="FMX526" s="329"/>
      <c r="FMY526" s="329"/>
      <c r="FMZ526" s="329"/>
      <c r="FNA526" s="329"/>
      <c r="FNB526" s="329"/>
      <c r="FNC526" s="329"/>
      <c r="FND526" s="329"/>
      <c r="FNE526" s="329"/>
      <c r="FNF526" s="329"/>
      <c r="FNG526" s="329"/>
      <c r="FNH526" s="329"/>
      <c r="FNI526" s="329"/>
      <c r="FNJ526" s="329"/>
      <c r="FNK526" s="329"/>
      <c r="FNL526" s="329"/>
      <c r="FNM526" s="329"/>
      <c r="FNN526" s="329"/>
      <c r="FNO526" s="329"/>
      <c r="FNP526" s="329"/>
      <c r="FNQ526" s="329"/>
      <c r="FNR526" s="329"/>
      <c r="FNS526" s="329"/>
      <c r="FNT526" s="329"/>
      <c r="FNU526" s="329"/>
      <c r="FNV526" s="329"/>
      <c r="FNW526" s="329"/>
      <c r="FNX526" s="329"/>
      <c r="FNY526" s="329"/>
      <c r="FNZ526" s="329"/>
      <c r="FOA526" s="329"/>
      <c r="FOB526" s="329"/>
      <c r="FOC526" s="329"/>
      <c r="FOD526" s="329"/>
      <c r="FOE526" s="329"/>
      <c r="FOF526" s="329"/>
      <c r="FOG526" s="329"/>
      <c r="FOH526" s="329"/>
      <c r="FOI526" s="329"/>
      <c r="FOJ526" s="329"/>
      <c r="FOK526" s="329"/>
      <c r="FOL526" s="329"/>
      <c r="FOM526" s="329"/>
      <c r="FON526" s="329"/>
      <c r="FOO526" s="329"/>
      <c r="FOP526" s="329"/>
      <c r="FOQ526" s="329"/>
      <c r="FOR526" s="329"/>
      <c r="FOS526" s="329"/>
      <c r="FOT526" s="329"/>
      <c r="FOU526" s="329"/>
      <c r="FOV526" s="329"/>
      <c r="FOW526" s="329"/>
      <c r="FOX526" s="329"/>
      <c r="FOY526" s="329"/>
      <c r="FOZ526" s="329"/>
      <c r="FPA526" s="329"/>
      <c r="FPB526" s="329"/>
      <c r="FPC526" s="329"/>
      <c r="FPD526" s="329"/>
      <c r="FPE526" s="329"/>
      <c r="FPF526" s="329"/>
      <c r="FPG526" s="329"/>
      <c r="FPH526" s="329"/>
      <c r="FPI526" s="329"/>
      <c r="FPJ526" s="329"/>
      <c r="FPK526" s="329"/>
      <c r="FPL526" s="329"/>
      <c r="FPM526" s="329"/>
      <c r="FPN526" s="329"/>
      <c r="FPO526" s="329"/>
      <c r="FPP526" s="329"/>
      <c r="FPQ526" s="329"/>
      <c r="FPR526" s="329"/>
      <c r="FPS526" s="329"/>
      <c r="FPT526" s="329"/>
      <c r="FPU526" s="329"/>
      <c r="FPV526" s="329"/>
      <c r="FPW526" s="329"/>
      <c r="FPX526" s="329"/>
      <c r="FPY526" s="329"/>
      <c r="FPZ526" s="329"/>
      <c r="FQA526" s="329"/>
      <c r="FQB526" s="329"/>
      <c r="FQC526" s="329"/>
      <c r="FQD526" s="329"/>
      <c r="FQE526" s="329"/>
      <c r="FQF526" s="329"/>
      <c r="FQG526" s="329"/>
      <c r="FQH526" s="329"/>
      <c r="FQI526" s="329"/>
      <c r="FQJ526" s="329"/>
      <c r="FQK526" s="329"/>
      <c r="FQL526" s="329"/>
      <c r="FQM526" s="329"/>
      <c r="FQN526" s="329"/>
      <c r="FQO526" s="329"/>
      <c r="FQP526" s="329"/>
      <c r="FQQ526" s="329"/>
      <c r="FQR526" s="329"/>
      <c r="FQS526" s="329"/>
      <c r="FQT526" s="329"/>
      <c r="FQU526" s="329"/>
      <c r="FQV526" s="329"/>
      <c r="FQW526" s="329"/>
      <c r="FQX526" s="329"/>
      <c r="FQY526" s="329"/>
      <c r="FQZ526" s="329"/>
      <c r="FRA526" s="329"/>
      <c r="FRB526" s="329"/>
      <c r="FRC526" s="329"/>
      <c r="FRD526" s="329"/>
      <c r="FRE526" s="329"/>
      <c r="FRF526" s="329"/>
      <c r="FRG526" s="329"/>
      <c r="FRH526" s="329"/>
      <c r="FRI526" s="329"/>
      <c r="FRJ526" s="329"/>
      <c r="FRK526" s="329"/>
      <c r="FRL526" s="329"/>
      <c r="FRM526" s="329"/>
      <c r="FRN526" s="329"/>
      <c r="FRO526" s="329"/>
      <c r="FRP526" s="329"/>
      <c r="FRQ526" s="329"/>
      <c r="FRR526" s="329"/>
      <c r="FRS526" s="329"/>
      <c r="FRT526" s="329"/>
      <c r="FRU526" s="329"/>
      <c r="FRV526" s="329"/>
      <c r="FRW526" s="329"/>
      <c r="FRX526" s="329"/>
      <c r="FRY526" s="329"/>
      <c r="FRZ526" s="329"/>
      <c r="FSA526" s="329"/>
      <c r="FSB526" s="329"/>
      <c r="FSC526" s="329"/>
      <c r="FSD526" s="329"/>
      <c r="FSE526" s="329"/>
      <c r="FSF526" s="329"/>
      <c r="FSG526" s="329"/>
      <c r="FSH526" s="329"/>
      <c r="FSI526" s="329"/>
      <c r="FSJ526" s="329"/>
      <c r="FSK526" s="329"/>
      <c r="FSL526" s="329"/>
      <c r="FSM526" s="329"/>
      <c r="FSN526" s="329"/>
      <c r="FSO526" s="329"/>
      <c r="FSP526" s="329"/>
      <c r="FSQ526" s="329"/>
      <c r="FSR526" s="329"/>
      <c r="FSS526" s="329"/>
      <c r="FST526" s="329"/>
      <c r="FSU526" s="329"/>
      <c r="FSV526" s="329"/>
      <c r="FSW526" s="329"/>
      <c r="FSX526" s="329"/>
      <c r="FSY526" s="329"/>
      <c r="FSZ526" s="329"/>
      <c r="FTA526" s="329"/>
      <c r="FTB526" s="329"/>
      <c r="FTC526" s="329"/>
      <c r="FTD526" s="329"/>
      <c r="FTE526" s="329"/>
      <c r="FTF526" s="329"/>
      <c r="FTG526" s="329"/>
      <c r="FTH526" s="329"/>
      <c r="FTI526" s="329"/>
      <c r="FTJ526" s="329"/>
      <c r="FTK526" s="329"/>
      <c r="FTL526" s="329"/>
      <c r="FTM526" s="329"/>
      <c r="FTN526" s="329"/>
      <c r="FTO526" s="329"/>
      <c r="FTP526" s="329"/>
      <c r="FTQ526" s="329"/>
      <c r="FTR526" s="329"/>
      <c r="FTS526" s="329"/>
      <c r="FTT526" s="329"/>
      <c r="FTU526" s="329"/>
      <c r="FTV526" s="329"/>
      <c r="FTW526" s="329"/>
      <c r="FTX526" s="329"/>
      <c r="FTY526" s="329"/>
      <c r="FTZ526" s="329"/>
      <c r="FUA526" s="329"/>
      <c r="FUB526" s="329"/>
      <c r="FUC526" s="329"/>
      <c r="FUD526" s="329"/>
      <c r="FUE526" s="329"/>
      <c r="FUF526" s="329"/>
      <c r="FUG526" s="329"/>
      <c r="FUH526" s="329"/>
      <c r="FUI526" s="329"/>
      <c r="FUJ526" s="329"/>
      <c r="FUK526" s="329"/>
      <c r="FUL526" s="329"/>
      <c r="FUM526" s="329"/>
      <c r="FUN526" s="329"/>
      <c r="FUO526" s="329"/>
      <c r="FUP526" s="329"/>
      <c r="FUQ526" s="329"/>
      <c r="FUR526" s="329"/>
      <c r="FUS526" s="329"/>
      <c r="FUT526" s="329"/>
      <c r="FUU526" s="329"/>
      <c r="FUV526" s="329"/>
      <c r="FUW526" s="329"/>
      <c r="FUX526" s="329"/>
      <c r="FUY526" s="329"/>
      <c r="FUZ526" s="329"/>
      <c r="FVA526" s="329"/>
      <c r="FVB526" s="329"/>
      <c r="FVC526" s="329"/>
      <c r="FVD526" s="329"/>
      <c r="FVE526" s="329"/>
      <c r="FVF526" s="329"/>
      <c r="FVG526" s="329"/>
      <c r="FVH526" s="329"/>
      <c r="FVI526" s="329"/>
      <c r="FVJ526" s="329"/>
      <c r="FVK526" s="329"/>
      <c r="FVL526" s="329"/>
      <c r="FVM526" s="329"/>
      <c r="FVN526" s="329"/>
      <c r="FVO526" s="329"/>
      <c r="FVP526" s="329"/>
      <c r="FVQ526" s="329"/>
      <c r="FVR526" s="329"/>
      <c r="FVS526" s="329"/>
      <c r="FVT526" s="329"/>
      <c r="FVU526" s="329"/>
      <c r="FVV526" s="329"/>
      <c r="FVW526" s="329"/>
      <c r="FVX526" s="329"/>
      <c r="FVY526" s="329"/>
      <c r="FVZ526" s="329"/>
      <c r="FWA526" s="329"/>
      <c r="FWB526" s="329"/>
      <c r="FWC526" s="329"/>
      <c r="FWD526" s="329"/>
      <c r="FWE526" s="329"/>
      <c r="FWF526" s="329"/>
      <c r="FWG526" s="329"/>
      <c r="FWH526" s="329"/>
      <c r="FWI526" s="329"/>
      <c r="FWJ526" s="329"/>
      <c r="FWK526" s="329"/>
      <c r="FWL526" s="329"/>
      <c r="FWM526" s="329"/>
      <c r="FWN526" s="329"/>
      <c r="FWO526" s="329"/>
      <c r="FWP526" s="329"/>
      <c r="FWQ526" s="329"/>
      <c r="FWR526" s="329"/>
      <c r="FWS526" s="329"/>
      <c r="FWT526" s="329"/>
      <c r="FWU526" s="329"/>
      <c r="FWV526" s="329"/>
      <c r="FWW526" s="329"/>
      <c r="FWX526" s="329"/>
      <c r="FWY526" s="329"/>
      <c r="FWZ526" s="329"/>
      <c r="FXA526" s="329"/>
      <c r="FXB526" s="329"/>
      <c r="FXC526" s="329"/>
      <c r="FXD526" s="329"/>
      <c r="FXE526" s="329"/>
      <c r="FXF526" s="329"/>
      <c r="FXG526" s="329"/>
      <c r="FXH526" s="329"/>
      <c r="FXI526" s="329"/>
      <c r="FXJ526" s="329"/>
      <c r="FXK526" s="329"/>
      <c r="FXL526" s="329"/>
      <c r="FXM526" s="329"/>
      <c r="FXN526" s="329"/>
      <c r="FXO526" s="329"/>
      <c r="FXP526" s="329"/>
      <c r="FXQ526" s="329"/>
      <c r="FXR526" s="329"/>
      <c r="FXS526" s="329"/>
      <c r="FXT526" s="329"/>
      <c r="FXU526" s="329"/>
      <c r="FXV526" s="329"/>
      <c r="FXW526" s="329"/>
      <c r="FXX526" s="329"/>
      <c r="FXY526" s="329"/>
      <c r="FXZ526" s="329"/>
      <c r="FYA526" s="329"/>
      <c r="FYB526" s="329"/>
      <c r="FYC526" s="329"/>
      <c r="FYD526" s="329"/>
      <c r="FYE526" s="329"/>
      <c r="FYF526" s="329"/>
      <c r="FYG526" s="329"/>
      <c r="FYH526" s="329"/>
      <c r="FYI526" s="329"/>
      <c r="FYJ526" s="329"/>
      <c r="FYK526" s="329"/>
      <c r="FYL526" s="329"/>
      <c r="FYM526" s="329"/>
      <c r="FYN526" s="329"/>
      <c r="FYO526" s="329"/>
      <c r="FYP526" s="329"/>
      <c r="FYQ526" s="329"/>
      <c r="FYR526" s="329"/>
      <c r="FYS526" s="329"/>
      <c r="FYT526" s="329"/>
      <c r="FYU526" s="329"/>
      <c r="FYV526" s="329"/>
      <c r="FYW526" s="329"/>
      <c r="FYX526" s="329"/>
      <c r="FYY526" s="329"/>
      <c r="FYZ526" s="329"/>
      <c r="FZA526" s="329"/>
      <c r="FZB526" s="329"/>
      <c r="FZC526" s="329"/>
      <c r="FZD526" s="329"/>
      <c r="FZE526" s="329"/>
      <c r="FZF526" s="329"/>
      <c r="FZG526" s="329"/>
      <c r="FZH526" s="329"/>
      <c r="FZI526" s="329"/>
      <c r="FZJ526" s="329"/>
      <c r="FZK526" s="329"/>
      <c r="FZL526" s="329"/>
      <c r="FZM526" s="329"/>
      <c r="FZN526" s="329"/>
      <c r="FZO526" s="329"/>
      <c r="FZP526" s="329"/>
      <c r="FZQ526" s="329"/>
      <c r="FZR526" s="329"/>
      <c r="FZS526" s="329"/>
      <c r="FZT526" s="329"/>
      <c r="FZU526" s="329"/>
      <c r="FZV526" s="329"/>
      <c r="FZW526" s="329"/>
      <c r="FZX526" s="329"/>
      <c r="FZY526" s="329"/>
      <c r="FZZ526" s="329"/>
      <c r="GAA526" s="329"/>
      <c r="GAB526" s="329"/>
      <c r="GAC526" s="329"/>
      <c r="GAD526" s="329"/>
      <c r="GAE526" s="329"/>
      <c r="GAF526" s="329"/>
      <c r="GAG526" s="329"/>
      <c r="GAH526" s="329"/>
      <c r="GAI526" s="329"/>
      <c r="GAJ526" s="329"/>
      <c r="GAK526" s="329"/>
      <c r="GAL526" s="329"/>
      <c r="GAM526" s="329"/>
      <c r="GAN526" s="329"/>
      <c r="GAO526" s="329"/>
      <c r="GAP526" s="329"/>
      <c r="GAQ526" s="329"/>
      <c r="GAR526" s="329"/>
      <c r="GAS526" s="329"/>
      <c r="GAT526" s="329"/>
      <c r="GAU526" s="329"/>
      <c r="GAV526" s="329"/>
      <c r="GAW526" s="329"/>
      <c r="GAX526" s="329"/>
      <c r="GAY526" s="329"/>
      <c r="GAZ526" s="329"/>
      <c r="GBA526" s="329"/>
      <c r="GBB526" s="329"/>
      <c r="GBC526" s="329"/>
      <c r="GBD526" s="329"/>
      <c r="GBE526" s="329"/>
      <c r="GBF526" s="329"/>
      <c r="GBG526" s="329"/>
      <c r="GBH526" s="329"/>
      <c r="GBI526" s="329"/>
      <c r="GBJ526" s="329"/>
      <c r="GBK526" s="329"/>
      <c r="GBL526" s="329"/>
      <c r="GBM526" s="329"/>
      <c r="GBN526" s="329"/>
      <c r="GBO526" s="329"/>
      <c r="GBP526" s="329"/>
      <c r="GBQ526" s="329"/>
      <c r="GBR526" s="329"/>
      <c r="GBS526" s="329"/>
      <c r="GBT526" s="329"/>
      <c r="GBU526" s="329"/>
      <c r="GBV526" s="329"/>
      <c r="GBW526" s="329"/>
      <c r="GBX526" s="329"/>
      <c r="GBY526" s="329"/>
      <c r="GBZ526" s="329"/>
      <c r="GCA526" s="329"/>
      <c r="GCB526" s="329"/>
      <c r="GCC526" s="329"/>
      <c r="GCD526" s="329"/>
      <c r="GCE526" s="329"/>
      <c r="GCF526" s="329"/>
      <c r="GCG526" s="329"/>
      <c r="GCH526" s="329"/>
      <c r="GCI526" s="329"/>
      <c r="GCJ526" s="329"/>
      <c r="GCK526" s="329"/>
      <c r="GCL526" s="329"/>
      <c r="GCM526" s="329"/>
      <c r="GCN526" s="329"/>
      <c r="GCO526" s="329"/>
      <c r="GCP526" s="329"/>
      <c r="GCQ526" s="329"/>
      <c r="GCR526" s="329"/>
      <c r="GCS526" s="329"/>
      <c r="GCT526" s="329"/>
      <c r="GCU526" s="329"/>
      <c r="GCV526" s="329"/>
      <c r="GCW526" s="329"/>
      <c r="GCX526" s="329"/>
      <c r="GCY526" s="329"/>
      <c r="GCZ526" s="329"/>
      <c r="GDA526" s="329"/>
      <c r="GDB526" s="329"/>
      <c r="GDC526" s="329"/>
      <c r="GDD526" s="329"/>
      <c r="GDE526" s="329"/>
      <c r="GDF526" s="329"/>
      <c r="GDG526" s="329"/>
      <c r="GDH526" s="329"/>
      <c r="GDI526" s="329"/>
      <c r="GDJ526" s="329"/>
      <c r="GDK526" s="329"/>
      <c r="GDL526" s="329"/>
      <c r="GDM526" s="329"/>
      <c r="GDN526" s="329"/>
      <c r="GDO526" s="329"/>
      <c r="GDP526" s="329"/>
      <c r="GDQ526" s="329"/>
      <c r="GDR526" s="329"/>
      <c r="GDS526" s="329"/>
      <c r="GDT526" s="329"/>
      <c r="GDU526" s="329"/>
      <c r="GDV526" s="329"/>
      <c r="GDW526" s="329"/>
      <c r="GDX526" s="329"/>
      <c r="GDY526" s="329"/>
      <c r="GDZ526" s="329"/>
      <c r="GEA526" s="329"/>
      <c r="GEB526" s="329"/>
      <c r="GEC526" s="329"/>
      <c r="GED526" s="329"/>
      <c r="GEE526" s="329"/>
      <c r="GEF526" s="329"/>
      <c r="GEG526" s="329"/>
      <c r="GEH526" s="329"/>
      <c r="GEI526" s="329"/>
      <c r="GEJ526" s="329"/>
      <c r="GEK526" s="329"/>
      <c r="GEL526" s="329"/>
      <c r="GEM526" s="329"/>
      <c r="GEN526" s="329"/>
      <c r="GEO526" s="329"/>
      <c r="GEP526" s="329"/>
      <c r="GEQ526" s="329"/>
      <c r="GER526" s="329"/>
      <c r="GES526" s="329"/>
      <c r="GET526" s="329"/>
      <c r="GEU526" s="329"/>
      <c r="GEV526" s="329"/>
      <c r="GEW526" s="329"/>
      <c r="GEX526" s="329"/>
      <c r="GEY526" s="329"/>
      <c r="GEZ526" s="329"/>
      <c r="GFA526" s="329"/>
      <c r="GFB526" s="329"/>
      <c r="GFC526" s="329"/>
      <c r="GFD526" s="329"/>
      <c r="GFE526" s="329"/>
      <c r="GFF526" s="329"/>
      <c r="GFG526" s="329"/>
      <c r="GFH526" s="329"/>
      <c r="GFI526" s="329"/>
      <c r="GFJ526" s="329"/>
      <c r="GFK526" s="329"/>
      <c r="GFL526" s="329"/>
      <c r="GFM526" s="329"/>
      <c r="GFN526" s="329"/>
      <c r="GFO526" s="329"/>
      <c r="GFP526" s="329"/>
      <c r="GFQ526" s="329"/>
      <c r="GFR526" s="329"/>
      <c r="GFS526" s="329"/>
      <c r="GFT526" s="329"/>
      <c r="GFU526" s="329"/>
      <c r="GFV526" s="329"/>
      <c r="GFW526" s="329"/>
      <c r="GFX526" s="329"/>
      <c r="GFY526" s="329"/>
      <c r="GFZ526" s="329"/>
      <c r="GGA526" s="329"/>
      <c r="GGB526" s="329"/>
      <c r="GGC526" s="329"/>
      <c r="GGD526" s="329"/>
      <c r="GGE526" s="329"/>
      <c r="GGF526" s="329"/>
      <c r="GGG526" s="329"/>
      <c r="GGH526" s="329"/>
      <c r="GGI526" s="329"/>
      <c r="GGJ526" s="329"/>
      <c r="GGK526" s="329"/>
      <c r="GGL526" s="329"/>
      <c r="GGM526" s="329"/>
      <c r="GGN526" s="329"/>
      <c r="GGO526" s="329"/>
      <c r="GGP526" s="329"/>
      <c r="GGQ526" s="329"/>
      <c r="GGR526" s="329"/>
      <c r="GGS526" s="329"/>
      <c r="GGT526" s="329"/>
      <c r="GGU526" s="329"/>
      <c r="GGV526" s="329"/>
      <c r="GGW526" s="329"/>
      <c r="GGX526" s="329"/>
      <c r="GGY526" s="329"/>
      <c r="GGZ526" s="329"/>
      <c r="GHA526" s="329"/>
      <c r="GHB526" s="329"/>
      <c r="GHC526" s="329"/>
      <c r="GHD526" s="329"/>
      <c r="GHE526" s="329"/>
      <c r="GHF526" s="329"/>
      <c r="GHG526" s="329"/>
      <c r="GHH526" s="329"/>
      <c r="GHI526" s="329"/>
      <c r="GHJ526" s="329"/>
      <c r="GHK526" s="329"/>
      <c r="GHL526" s="329"/>
      <c r="GHM526" s="329"/>
      <c r="GHN526" s="329"/>
      <c r="GHO526" s="329"/>
      <c r="GHP526" s="329"/>
      <c r="GHQ526" s="329"/>
      <c r="GHR526" s="329"/>
      <c r="GHS526" s="329"/>
      <c r="GHT526" s="329"/>
      <c r="GHU526" s="329"/>
      <c r="GHV526" s="329"/>
      <c r="GHW526" s="329"/>
      <c r="GHX526" s="329"/>
      <c r="GHY526" s="329"/>
      <c r="GHZ526" s="329"/>
      <c r="GIA526" s="329"/>
      <c r="GIB526" s="329"/>
      <c r="GIC526" s="329"/>
      <c r="GID526" s="329"/>
      <c r="GIE526" s="329"/>
      <c r="GIF526" s="329"/>
      <c r="GIG526" s="329"/>
      <c r="GIH526" s="329"/>
      <c r="GII526" s="329"/>
      <c r="GIJ526" s="329"/>
      <c r="GIK526" s="329"/>
      <c r="GIL526" s="329"/>
      <c r="GIM526" s="329"/>
      <c r="GIN526" s="329"/>
      <c r="GIO526" s="329"/>
      <c r="GIP526" s="329"/>
      <c r="GIQ526" s="329"/>
      <c r="GIR526" s="329"/>
      <c r="GIS526" s="329"/>
      <c r="GIT526" s="329"/>
      <c r="GIU526" s="329"/>
      <c r="GIV526" s="329"/>
      <c r="GIW526" s="329"/>
      <c r="GIX526" s="329"/>
      <c r="GIY526" s="329"/>
      <c r="GIZ526" s="329"/>
      <c r="GJA526" s="329"/>
      <c r="GJB526" s="329"/>
      <c r="GJC526" s="329"/>
      <c r="GJD526" s="329"/>
      <c r="GJE526" s="329"/>
      <c r="GJF526" s="329"/>
      <c r="GJG526" s="329"/>
      <c r="GJH526" s="329"/>
      <c r="GJI526" s="329"/>
      <c r="GJJ526" s="329"/>
      <c r="GJK526" s="329"/>
      <c r="GJL526" s="329"/>
      <c r="GJM526" s="329"/>
      <c r="GJN526" s="329"/>
      <c r="GJO526" s="329"/>
      <c r="GJP526" s="329"/>
      <c r="GJQ526" s="329"/>
      <c r="GJR526" s="329"/>
      <c r="GJS526" s="329"/>
      <c r="GJT526" s="329"/>
      <c r="GJU526" s="329"/>
      <c r="GJV526" s="329"/>
      <c r="GJW526" s="329"/>
      <c r="GJX526" s="329"/>
      <c r="GJY526" s="329"/>
      <c r="GJZ526" s="329"/>
      <c r="GKA526" s="329"/>
      <c r="GKB526" s="329"/>
      <c r="GKC526" s="329"/>
      <c r="GKD526" s="329"/>
      <c r="GKE526" s="329"/>
      <c r="GKF526" s="329"/>
      <c r="GKG526" s="329"/>
      <c r="GKH526" s="329"/>
      <c r="GKI526" s="329"/>
      <c r="GKJ526" s="329"/>
      <c r="GKK526" s="329"/>
      <c r="GKL526" s="329"/>
      <c r="GKM526" s="329"/>
      <c r="GKN526" s="329"/>
      <c r="GKO526" s="329"/>
      <c r="GKP526" s="329"/>
      <c r="GKQ526" s="329"/>
      <c r="GKR526" s="329"/>
      <c r="GKS526" s="329"/>
      <c r="GKT526" s="329"/>
      <c r="GKU526" s="329"/>
      <c r="GKV526" s="329"/>
      <c r="GKW526" s="329"/>
      <c r="GKX526" s="329"/>
      <c r="GKY526" s="329"/>
      <c r="GKZ526" s="329"/>
      <c r="GLA526" s="329"/>
      <c r="GLB526" s="329"/>
      <c r="GLC526" s="329"/>
      <c r="GLD526" s="329"/>
      <c r="GLE526" s="329"/>
      <c r="GLF526" s="329"/>
      <c r="GLG526" s="329"/>
      <c r="GLH526" s="329"/>
      <c r="GLI526" s="329"/>
      <c r="GLJ526" s="329"/>
      <c r="GLK526" s="329"/>
      <c r="GLL526" s="329"/>
      <c r="GLM526" s="329"/>
      <c r="GLN526" s="329"/>
      <c r="GLO526" s="329"/>
      <c r="GLP526" s="329"/>
      <c r="GLQ526" s="329"/>
      <c r="GLR526" s="329"/>
      <c r="GLS526" s="329"/>
      <c r="GLT526" s="329"/>
      <c r="GLU526" s="329"/>
      <c r="GLV526" s="329"/>
      <c r="GLW526" s="329"/>
      <c r="GLX526" s="329"/>
      <c r="GLY526" s="329"/>
      <c r="GLZ526" s="329"/>
      <c r="GMA526" s="329"/>
      <c r="GMB526" s="329"/>
      <c r="GMC526" s="329"/>
      <c r="GMD526" s="329"/>
      <c r="GME526" s="329"/>
      <c r="GMF526" s="329"/>
      <c r="GMG526" s="329"/>
      <c r="GMH526" s="329"/>
      <c r="GMI526" s="329"/>
      <c r="GMJ526" s="329"/>
      <c r="GMK526" s="329"/>
      <c r="GML526" s="329"/>
      <c r="GMM526" s="329"/>
      <c r="GMN526" s="329"/>
      <c r="GMO526" s="329"/>
      <c r="GMP526" s="329"/>
      <c r="GMQ526" s="329"/>
      <c r="GMR526" s="329"/>
      <c r="GMS526" s="329"/>
      <c r="GMT526" s="329"/>
      <c r="GMU526" s="329"/>
      <c r="GMV526" s="329"/>
      <c r="GMW526" s="329"/>
      <c r="GMX526" s="329"/>
      <c r="GMY526" s="329"/>
      <c r="GMZ526" s="329"/>
      <c r="GNA526" s="329"/>
      <c r="GNB526" s="329"/>
      <c r="GNC526" s="329"/>
      <c r="GND526" s="329"/>
      <c r="GNE526" s="329"/>
      <c r="GNF526" s="329"/>
      <c r="GNG526" s="329"/>
      <c r="GNH526" s="329"/>
      <c r="GNI526" s="329"/>
      <c r="GNJ526" s="329"/>
      <c r="GNK526" s="329"/>
      <c r="GNL526" s="329"/>
      <c r="GNM526" s="329"/>
      <c r="GNN526" s="329"/>
      <c r="GNO526" s="329"/>
      <c r="GNP526" s="329"/>
      <c r="GNQ526" s="329"/>
      <c r="GNR526" s="329"/>
      <c r="GNS526" s="329"/>
      <c r="GNT526" s="329"/>
      <c r="GNU526" s="329"/>
      <c r="GNV526" s="329"/>
      <c r="GNW526" s="329"/>
      <c r="GNX526" s="329"/>
      <c r="GNY526" s="329"/>
      <c r="GNZ526" s="329"/>
      <c r="GOA526" s="329"/>
      <c r="GOB526" s="329"/>
      <c r="GOC526" s="329"/>
      <c r="GOD526" s="329"/>
      <c r="GOE526" s="329"/>
      <c r="GOF526" s="329"/>
      <c r="GOG526" s="329"/>
      <c r="GOH526" s="329"/>
      <c r="GOI526" s="329"/>
      <c r="GOJ526" s="329"/>
      <c r="GOK526" s="329"/>
      <c r="GOL526" s="329"/>
      <c r="GOM526" s="329"/>
      <c r="GON526" s="329"/>
      <c r="GOO526" s="329"/>
      <c r="GOP526" s="329"/>
      <c r="GOQ526" s="329"/>
      <c r="GOR526" s="329"/>
      <c r="GOS526" s="329"/>
      <c r="GOT526" s="329"/>
      <c r="GOU526" s="329"/>
      <c r="GOV526" s="329"/>
      <c r="GOW526" s="329"/>
      <c r="GOX526" s="329"/>
      <c r="GOY526" s="329"/>
      <c r="GOZ526" s="329"/>
      <c r="GPA526" s="329"/>
      <c r="GPB526" s="329"/>
      <c r="GPC526" s="329"/>
      <c r="GPD526" s="329"/>
      <c r="GPE526" s="329"/>
      <c r="GPF526" s="329"/>
      <c r="GPG526" s="329"/>
      <c r="GPH526" s="329"/>
      <c r="GPI526" s="329"/>
      <c r="GPJ526" s="329"/>
      <c r="GPK526" s="329"/>
      <c r="GPL526" s="329"/>
      <c r="GPM526" s="329"/>
      <c r="GPN526" s="329"/>
      <c r="GPO526" s="329"/>
      <c r="GPP526" s="329"/>
      <c r="GPQ526" s="329"/>
      <c r="GPR526" s="329"/>
      <c r="GPS526" s="329"/>
      <c r="GPT526" s="329"/>
      <c r="GPU526" s="329"/>
      <c r="GPV526" s="329"/>
      <c r="GPW526" s="329"/>
      <c r="GPX526" s="329"/>
      <c r="GPY526" s="329"/>
      <c r="GPZ526" s="329"/>
      <c r="GQA526" s="329"/>
      <c r="GQB526" s="329"/>
      <c r="GQC526" s="329"/>
      <c r="GQD526" s="329"/>
      <c r="GQE526" s="329"/>
      <c r="GQF526" s="329"/>
      <c r="GQG526" s="329"/>
      <c r="GQH526" s="329"/>
      <c r="GQI526" s="329"/>
      <c r="GQJ526" s="329"/>
      <c r="GQK526" s="329"/>
      <c r="GQL526" s="329"/>
      <c r="GQM526" s="329"/>
      <c r="GQN526" s="329"/>
      <c r="GQO526" s="329"/>
      <c r="GQP526" s="329"/>
      <c r="GQQ526" s="329"/>
      <c r="GQR526" s="329"/>
      <c r="GQS526" s="329"/>
      <c r="GQT526" s="329"/>
      <c r="GQU526" s="329"/>
      <c r="GQV526" s="329"/>
      <c r="GQW526" s="329"/>
      <c r="GQX526" s="329"/>
      <c r="GQY526" s="329"/>
      <c r="GQZ526" s="329"/>
      <c r="GRA526" s="329"/>
      <c r="GRB526" s="329"/>
      <c r="GRC526" s="329"/>
      <c r="GRD526" s="329"/>
      <c r="GRE526" s="329"/>
      <c r="GRF526" s="329"/>
      <c r="GRG526" s="329"/>
      <c r="GRH526" s="329"/>
      <c r="GRI526" s="329"/>
      <c r="GRJ526" s="329"/>
      <c r="GRK526" s="329"/>
      <c r="GRL526" s="329"/>
      <c r="GRM526" s="329"/>
      <c r="GRN526" s="329"/>
      <c r="GRO526" s="329"/>
      <c r="GRP526" s="329"/>
      <c r="GRQ526" s="329"/>
      <c r="GRR526" s="329"/>
      <c r="GRS526" s="329"/>
      <c r="GRT526" s="329"/>
      <c r="GRU526" s="329"/>
      <c r="GRV526" s="329"/>
      <c r="GRW526" s="329"/>
      <c r="GRX526" s="329"/>
      <c r="GRY526" s="329"/>
      <c r="GRZ526" s="329"/>
      <c r="GSA526" s="329"/>
      <c r="GSB526" s="329"/>
      <c r="GSC526" s="329"/>
      <c r="GSD526" s="329"/>
      <c r="GSE526" s="329"/>
      <c r="GSF526" s="329"/>
      <c r="GSG526" s="329"/>
      <c r="GSH526" s="329"/>
      <c r="GSI526" s="329"/>
      <c r="GSJ526" s="329"/>
      <c r="GSK526" s="329"/>
      <c r="GSL526" s="329"/>
      <c r="GSM526" s="329"/>
      <c r="GSN526" s="329"/>
      <c r="GSO526" s="329"/>
      <c r="GSP526" s="329"/>
      <c r="GSQ526" s="329"/>
      <c r="GSR526" s="329"/>
      <c r="GSS526" s="329"/>
      <c r="GST526" s="329"/>
      <c r="GSU526" s="329"/>
      <c r="GSV526" s="329"/>
      <c r="GSW526" s="329"/>
      <c r="GSX526" s="329"/>
      <c r="GSY526" s="329"/>
      <c r="GSZ526" s="329"/>
      <c r="GTA526" s="329"/>
      <c r="GTB526" s="329"/>
      <c r="GTC526" s="329"/>
      <c r="GTD526" s="329"/>
      <c r="GTE526" s="329"/>
      <c r="GTF526" s="329"/>
      <c r="GTG526" s="329"/>
      <c r="GTH526" s="329"/>
      <c r="GTI526" s="329"/>
      <c r="GTJ526" s="329"/>
      <c r="GTK526" s="329"/>
      <c r="GTL526" s="329"/>
      <c r="GTM526" s="329"/>
      <c r="GTN526" s="329"/>
      <c r="GTO526" s="329"/>
      <c r="GTP526" s="329"/>
      <c r="GTQ526" s="329"/>
      <c r="GTR526" s="329"/>
      <c r="GTS526" s="329"/>
      <c r="GTT526" s="329"/>
      <c r="GTU526" s="329"/>
      <c r="GTV526" s="329"/>
      <c r="GTW526" s="329"/>
      <c r="GTX526" s="329"/>
      <c r="GTY526" s="329"/>
      <c r="GTZ526" s="329"/>
      <c r="GUA526" s="329"/>
      <c r="GUB526" s="329"/>
      <c r="GUC526" s="329"/>
      <c r="GUD526" s="329"/>
      <c r="GUE526" s="329"/>
      <c r="GUF526" s="329"/>
      <c r="GUG526" s="329"/>
      <c r="GUH526" s="329"/>
      <c r="GUI526" s="329"/>
      <c r="GUJ526" s="329"/>
      <c r="GUK526" s="329"/>
      <c r="GUL526" s="329"/>
      <c r="GUM526" s="329"/>
      <c r="GUN526" s="329"/>
      <c r="GUO526" s="329"/>
      <c r="GUP526" s="329"/>
      <c r="GUQ526" s="329"/>
      <c r="GUR526" s="329"/>
      <c r="GUS526" s="329"/>
      <c r="GUT526" s="329"/>
      <c r="GUU526" s="329"/>
      <c r="GUV526" s="329"/>
      <c r="GUW526" s="329"/>
      <c r="GUX526" s="329"/>
      <c r="GUY526" s="329"/>
      <c r="GUZ526" s="329"/>
      <c r="GVA526" s="329"/>
      <c r="GVB526" s="329"/>
      <c r="GVC526" s="329"/>
      <c r="GVD526" s="329"/>
      <c r="GVE526" s="329"/>
      <c r="GVF526" s="329"/>
      <c r="GVG526" s="329"/>
      <c r="GVH526" s="329"/>
      <c r="GVI526" s="329"/>
      <c r="GVJ526" s="329"/>
      <c r="GVK526" s="329"/>
      <c r="GVL526" s="329"/>
      <c r="GVM526" s="329"/>
      <c r="GVN526" s="329"/>
      <c r="GVO526" s="329"/>
      <c r="GVP526" s="329"/>
      <c r="GVQ526" s="329"/>
      <c r="GVR526" s="329"/>
      <c r="GVS526" s="329"/>
      <c r="GVT526" s="329"/>
      <c r="GVU526" s="329"/>
      <c r="GVV526" s="329"/>
      <c r="GVW526" s="329"/>
      <c r="GVX526" s="329"/>
      <c r="GVY526" s="329"/>
      <c r="GVZ526" s="329"/>
      <c r="GWA526" s="329"/>
      <c r="GWB526" s="329"/>
      <c r="GWC526" s="329"/>
      <c r="GWD526" s="329"/>
      <c r="GWE526" s="329"/>
      <c r="GWF526" s="329"/>
      <c r="GWG526" s="329"/>
      <c r="GWH526" s="329"/>
      <c r="GWI526" s="329"/>
      <c r="GWJ526" s="329"/>
      <c r="GWK526" s="329"/>
      <c r="GWL526" s="329"/>
      <c r="GWM526" s="329"/>
      <c r="GWN526" s="329"/>
      <c r="GWO526" s="329"/>
      <c r="GWP526" s="329"/>
      <c r="GWQ526" s="329"/>
      <c r="GWR526" s="329"/>
      <c r="GWS526" s="329"/>
      <c r="GWT526" s="329"/>
      <c r="GWU526" s="329"/>
      <c r="GWV526" s="329"/>
      <c r="GWW526" s="329"/>
      <c r="GWX526" s="329"/>
      <c r="GWY526" s="329"/>
      <c r="GWZ526" s="329"/>
      <c r="GXA526" s="329"/>
      <c r="GXB526" s="329"/>
      <c r="GXC526" s="329"/>
      <c r="GXD526" s="329"/>
      <c r="GXE526" s="329"/>
      <c r="GXF526" s="329"/>
      <c r="GXG526" s="329"/>
      <c r="GXH526" s="329"/>
      <c r="GXI526" s="329"/>
      <c r="GXJ526" s="329"/>
      <c r="GXK526" s="329"/>
      <c r="GXL526" s="329"/>
      <c r="GXM526" s="329"/>
      <c r="GXN526" s="329"/>
      <c r="GXO526" s="329"/>
      <c r="GXP526" s="329"/>
      <c r="GXQ526" s="329"/>
      <c r="GXR526" s="329"/>
      <c r="GXS526" s="329"/>
      <c r="GXT526" s="329"/>
      <c r="GXU526" s="329"/>
      <c r="GXV526" s="329"/>
      <c r="GXW526" s="329"/>
      <c r="GXX526" s="329"/>
      <c r="GXY526" s="329"/>
      <c r="GXZ526" s="329"/>
      <c r="GYA526" s="329"/>
      <c r="GYB526" s="329"/>
      <c r="GYC526" s="329"/>
      <c r="GYD526" s="329"/>
      <c r="GYE526" s="329"/>
      <c r="GYF526" s="329"/>
      <c r="GYG526" s="329"/>
      <c r="GYH526" s="329"/>
      <c r="GYI526" s="329"/>
      <c r="GYJ526" s="329"/>
      <c r="GYK526" s="329"/>
      <c r="GYL526" s="329"/>
      <c r="GYM526" s="329"/>
      <c r="GYN526" s="329"/>
      <c r="GYO526" s="329"/>
      <c r="GYP526" s="329"/>
      <c r="GYQ526" s="329"/>
      <c r="GYR526" s="329"/>
      <c r="GYS526" s="329"/>
      <c r="GYT526" s="329"/>
      <c r="GYU526" s="329"/>
      <c r="GYV526" s="329"/>
      <c r="GYW526" s="329"/>
      <c r="GYX526" s="329"/>
      <c r="GYY526" s="329"/>
      <c r="GYZ526" s="329"/>
      <c r="GZA526" s="329"/>
      <c r="GZB526" s="329"/>
      <c r="GZC526" s="329"/>
      <c r="GZD526" s="329"/>
      <c r="GZE526" s="329"/>
      <c r="GZF526" s="329"/>
      <c r="GZG526" s="329"/>
      <c r="GZH526" s="329"/>
      <c r="GZI526" s="329"/>
      <c r="GZJ526" s="329"/>
      <c r="GZK526" s="329"/>
      <c r="GZL526" s="329"/>
      <c r="GZM526" s="329"/>
      <c r="GZN526" s="329"/>
      <c r="GZO526" s="329"/>
      <c r="GZP526" s="329"/>
      <c r="GZQ526" s="329"/>
      <c r="GZR526" s="329"/>
      <c r="GZS526" s="329"/>
      <c r="GZT526" s="329"/>
      <c r="GZU526" s="329"/>
      <c r="GZV526" s="329"/>
      <c r="GZW526" s="329"/>
      <c r="GZX526" s="329"/>
      <c r="GZY526" s="329"/>
      <c r="GZZ526" s="329"/>
      <c r="HAA526" s="329"/>
      <c r="HAB526" s="329"/>
      <c r="HAC526" s="329"/>
      <c r="HAD526" s="329"/>
      <c r="HAE526" s="329"/>
      <c r="HAF526" s="329"/>
      <c r="HAG526" s="329"/>
      <c r="HAH526" s="329"/>
      <c r="HAI526" s="329"/>
      <c r="HAJ526" s="329"/>
      <c r="HAK526" s="329"/>
      <c r="HAL526" s="329"/>
      <c r="HAM526" s="329"/>
      <c r="HAN526" s="329"/>
      <c r="HAO526" s="329"/>
      <c r="HAP526" s="329"/>
      <c r="HAQ526" s="329"/>
      <c r="HAR526" s="329"/>
      <c r="HAS526" s="329"/>
      <c r="HAT526" s="329"/>
      <c r="HAU526" s="329"/>
      <c r="HAV526" s="329"/>
      <c r="HAW526" s="329"/>
      <c r="HAX526" s="329"/>
      <c r="HAY526" s="329"/>
      <c r="HAZ526" s="329"/>
      <c r="HBA526" s="329"/>
      <c r="HBB526" s="329"/>
      <c r="HBC526" s="329"/>
      <c r="HBD526" s="329"/>
      <c r="HBE526" s="329"/>
      <c r="HBF526" s="329"/>
      <c r="HBG526" s="329"/>
      <c r="HBH526" s="329"/>
      <c r="HBI526" s="329"/>
      <c r="HBJ526" s="329"/>
      <c r="HBK526" s="329"/>
      <c r="HBL526" s="329"/>
      <c r="HBM526" s="329"/>
      <c r="HBN526" s="329"/>
      <c r="HBO526" s="329"/>
      <c r="HBP526" s="329"/>
      <c r="HBQ526" s="329"/>
      <c r="HBR526" s="329"/>
      <c r="HBS526" s="329"/>
      <c r="HBT526" s="329"/>
      <c r="HBU526" s="329"/>
      <c r="HBV526" s="329"/>
      <c r="HBW526" s="329"/>
      <c r="HBX526" s="329"/>
      <c r="HBY526" s="329"/>
      <c r="HBZ526" s="329"/>
      <c r="HCA526" s="329"/>
      <c r="HCB526" s="329"/>
      <c r="HCC526" s="329"/>
      <c r="HCD526" s="329"/>
      <c r="HCE526" s="329"/>
      <c r="HCF526" s="329"/>
      <c r="HCG526" s="329"/>
      <c r="HCH526" s="329"/>
      <c r="HCI526" s="329"/>
      <c r="HCJ526" s="329"/>
      <c r="HCK526" s="329"/>
      <c r="HCL526" s="329"/>
      <c r="HCM526" s="329"/>
      <c r="HCN526" s="329"/>
      <c r="HCO526" s="329"/>
      <c r="HCP526" s="329"/>
      <c r="HCQ526" s="329"/>
      <c r="HCR526" s="329"/>
      <c r="HCS526" s="329"/>
      <c r="HCT526" s="329"/>
      <c r="HCU526" s="329"/>
      <c r="HCV526" s="329"/>
      <c r="HCW526" s="329"/>
      <c r="HCX526" s="329"/>
      <c r="HCY526" s="329"/>
      <c r="HCZ526" s="329"/>
      <c r="HDA526" s="329"/>
      <c r="HDB526" s="329"/>
      <c r="HDC526" s="329"/>
      <c r="HDD526" s="329"/>
      <c r="HDE526" s="329"/>
      <c r="HDF526" s="329"/>
      <c r="HDG526" s="329"/>
      <c r="HDH526" s="329"/>
      <c r="HDI526" s="329"/>
      <c r="HDJ526" s="329"/>
      <c r="HDK526" s="329"/>
      <c r="HDL526" s="329"/>
      <c r="HDM526" s="329"/>
      <c r="HDN526" s="329"/>
      <c r="HDO526" s="329"/>
      <c r="HDP526" s="329"/>
      <c r="HDQ526" s="329"/>
      <c r="HDR526" s="329"/>
      <c r="HDS526" s="329"/>
      <c r="HDT526" s="329"/>
      <c r="HDU526" s="329"/>
      <c r="HDV526" s="329"/>
      <c r="HDW526" s="329"/>
      <c r="HDX526" s="329"/>
      <c r="HDY526" s="329"/>
      <c r="HDZ526" s="329"/>
      <c r="HEA526" s="329"/>
      <c r="HEB526" s="329"/>
      <c r="HEC526" s="329"/>
      <c r="HED526" s="329"/>
      <c r="HEE526" s="329"/>
      <c r="HEF526" s="329"/>
      <c r="HEG526" s="329"/>
      <c r="HEH526" s="329"/>
      <c r="HEI526" s="329"/>
      <c r="HEJ526" s="329"/>
      <c r="HEK526" s="329"/>
      <c r="HEL526" s="329"/>
      <c r="HEM526" s="329"/>
      <c r="HEN526" s="329"/>
      <c r="HEO526" s="329"/>
      <c r="HEP526" s="329"/>
      <c r="HEQ526" s="329"/>
      <c r="HER526" s="329"/>
      <c r="HES526" s="329"/>
      <c r="HET526" s="329"/>
      <c r="HEU526" s="329"/>
      <c r="HEV526" s="329"/>
      <c r="HEW526" s="329"/>
      <c r="HEX526" s="329"/>
      <c r="HEY526" s="329"/>
      <c r="HEZ526" s="329"/>
      <c r="HFA526" s="329"/>
      <c r="HFB526" s="329"/>
      <c r="HFC526" s="329"/>
      <c r="HFD526" s="329"/>
      <c r="HFE526" s="329"/>
      <c r="HFF526" s="329"/>
      <c r="HFG526" s="329"/>
      <c r="HFH526" s="329"/>
      <c r="HFI526" s="329"/>
      <c r="HFJ526" s="329"/>
      <c r="HFK526" s="329"/>
      <c r="HFL526" s="329"/>
      <c r="HFM526" s="329"/>
      <c r="HFN526" s="329"/>
      <c r="HFO526" s="329"/>
      <c r="HFP526" s="329"/>
      <c r="HFQ526" s="329"/>
      <c r="HFR526" s="329"/>
      <c r="HFS526" s="329"/>
      <c r="HFT526" s="329"/>
      <c r="HFU526" s="329"/>
      <c r="HFV526" s="329"/>
      <c r="HFW526" s="329"/>
      <c r="HFX526" s="329"/>
      <c r="HFY526" s="329"/>
      <c r="HFZ526" s="329"/>
      <c r="HGA526" s="329"/>
      <c r="HGB526" s="329"/>
      <c r="HGC526" s="329"/>
      <c r="HGD526" s="329"/>
      <c r="HGE526" s="329"/>
      <c r="HGF526" s="329"/>
      <c r="HGG526" s="329"/>
      <c r="HGH526" s="329"/>
      <c r="HGI526" s="329"/>
      <c r="HGJ526" s="329"/>
      <c r="HGK526" s="329"/>
      <c r="HGL526" s="329"/>
      <c r="HGM526" s="329"/>
      <c r="HGN526" s="329"/>
      <c r="HGO526" s="329"/>
      <c r="HGP526" s="329"/>
      <c r="HGQ526" s="329"/>
      <c r="HGR526" s="329"/>
      <c r="HGS526" s="329"/>
      <c r="HGT526" s="329"/>
      <c r="HGU526" s="329"/>
      <c r="HGV526" s="329"/>
      <c r="HGW526" s="329"/>
      <c r="HGX526" s="329"/>
      <c r="HGY526" s="329"/>
      <c r="HGZ526" s="329"/>
      <c r="HHA526" s="329"/>
      <c r="HHB526" s="329"/>
      <c r="HHC526" s="329"/>
      <c r="HHD526" s="329"/>
      <c r="HHE526" s="329"/>
      <c r="HHF526" s="329"/>
      <c r="HHG526" s="329"/>
      <c r="HHH526" s="329"/>
      <c r="HHI526" s="329"/>
      <c r="HHJ526" s="329"/>
      <c r="HHK526" s="329"/>
      <c r="HHL526" s="329"/>
      <c r="HHM526" s="329"/>
      <c r="HHN526" s="329"/>
      <c r="HHO526" s="329"/>
      <c r="HHP526" s="329"/>
      <c r="HHQ526" s="329"/>
      <c r="HHR526" s="329"/>
      <c r="HHS526" s="329"/>
      <c r="HHT526" s="329"/>
      <c r="HHU526" s="329"/>
      <c r="HHV526" s="329"/>
      <c r="HHW526" s="329"/>
      <c r="HHX526" s="329"/>
      <c r="HHY526" s="329"/>
      <c r="HHZ526" s="329"/>
      <c r="HIA526" s="329"/>
      <c r="HIB526" s="329"/>
      <c r="HIC526" s="329"/>
      <c r="HID526" s="329"/>
      <c r="HIE526" s="329"/>
      <c r="HIF526" s="329"/>
      <c r="HIG526" s="329"/>
      <c r="HIH526" s="329"/>
      <c r="HII526" s="329"/>
      <c r="HIJ526" s="329"/>
      <c r="HIK526" s="329"/>
      <c r="HIL526" s="329"/>
      <c r="HIM526" s="329"/>
      <c r="HIN526" s="329"/>
      <c r="HIO526" s="329"/>
      <c r="HIP526" s="329"/>
      <c r="HIQ526" s="329"/>
      <c r="HIR526" s="329"/>
      <c r="HIS526" s="329"/>
      <c r="HIT526" s="329"/>
      <c r="HIU526" s="329"/>
      <c r="HIV526" s="329"/>
      <c r="HIW526" s="329"/>
      <c r="HIX526" s="329"/>
      <c r="HIY526" s="329"/>
      <c r="HIZ526" s="329"/>
      <c r="HJA526" s="329"/>
      <c r="HJB526" s="329"/>
      <c r="HJC526" s="329"/>
      <c r="HJD526" s="329"/>
      <c r="HJE526" s="329"/>
      <c r="HJF526" s="329"/>
      <c r="HJG526" s="329"/>
      <c r="HJH526" s="329"/>
      <c r="HJI526" s="329"/>
      <c r="HJJ526" s="329"/>
      <c r="HJK526" s="329"/>
      <c r="HJL526" s="329"/>
      <c r="HJM526" s="329"/>
      <c r="HJN526" s="329"/>
      <c r="HJO526" s="329"/>
      <c r="HJP526" s="329"/>
      <c r="HJQ526" s="329"/>
      <c r="HJR526" s="329"/>
      <c r="HJS526" s="329"/>
      <c r="HJT526" s="329"/>
      <c r="HJU526" s="329"/>
      <c r="HJV526" s="329"/>
      <c r="HJW526" s="329"/>
      <c r="HJX526" s="329"/>
      <c r="HJY526" s="329"/>
      <c r="HJZ526" s="329"/>
      <c r="HKA526" s="329"/>
      <c r="HKB526" s="329"/>
      <c r="HKC526" s="329"/>
      <c r="HKD526" s="329"/>
      <c r="HKE526" s="329"/>
      <c r="HKF526" s="329"/>
      <c r="HKG526" s="329"/>
      <c r="HKH526" s="329"/>
      <c r="HKI526" s="329"/>
      <c r="HKJ526" s="329"/>
      <c r="HKK526" s="329"/>
      <c r="HKL526" s="329"/>
      <c r="HKM526" s="329"/>
      <c r="HKN526" s="329"/>
      <c r="HKO526" s="329"/>
      <c r="HKP526" s="329"/>
      <c r="HKQ526" s="329"/>
      <c r="HKR526" s="329"/>
      <c r="HKS526" s="329"/>
      <c r="HKT526" s="329"/>
      <c r="HKU526" s="329"/>
      <c r="HKV526" s="329"/>
      <c r="HKW526" s="329"/>
      <c r="HKX526" s="329"/>
      <c r="HKY526" s="329"/>
      <c r="HKZ526" s="329"/>
      <c r="HLA526" s="329"/>
      <c r="HLB526" s="329"/>
      <c r="HLC526" s="329"/>
      <c r="HLD526" s="329"/>
      <c r="HLE526" s="329"/>
      <c r="HLF526" s="329"/>
      <c r="HLG526" s="329"/>
      <c r="HLH526" s="329"/>
      <c r="HLI526" s="329"/>
      <c r="HLJ526" s="329"/>
      <c r="HLK526" s="329"/>
      <c r="HLL526" s="329"/>
      <c r="HLM526" s="329"/>
      <c r="HLN526" s="329"/>
      <c r="HLO526" s="329"/>
      <c r="HLP526" s="329"/>
      <c r="HLQ526" s="329"/>
      <c r="HLR526" s="329"/>
      <c r="HLS526" s="329"/>
      <c r="HLT526" s="329"/>
      <c r="HLU526" s="329"/>
      <c r="HLV526" s="329"/>
      <c r="HLW526" s="329"/>
      <c r="HLX526" s="329"/>
      <c r="HLY526" s="329"/>
      <c r="HLZ526" s="329"/>
      <c r="HMA526" s="329"/>
      <c r="HMB526" s="329"/>
      <c r="HMC526" s="329"/>
      <c r="HMD526" s="329"/>
      <c r="HME526" s="329"/>
      <c r="HMF526" s="329"/>
      <c r="HMG526" s="329"/>
      <c r="HMH526" s="329"/>
      <c r="HMI526" s="329"/>
      <c r="HMJ526" s="329"/>
      <c r="HMK526" s="329"/>
      <c r="HML526" s="329"/>
      <c r="HMM526" s="329"/>
      <c r="HMN526" s="329"/>
      <c r="HMO526" s="329"/>
      <c r="HMP526" s="329"/>
      <c r="HMQ526" s="329"/>
      <c r="HMR526" s="329"/>
      <c r="HMS526" s="329"/>
      <c r="HMT526" s="329"/>
      <c r="HMU526" s="329"/>
      <c r="HMV526" s="329"/>
      <c r="HMW526" s="329"/>
      <c r="HMX526" s="329"/>
      <c r="HMY526" s="329"/>
      <c r="HMZ526" s="329"/>
      <c r="HNA526" s="329"/>
      <c r="HNB526" s="329"/>
      <c r="HNC526" s="329"/>
      <c r="HND526" s="329"/>
      <c r="HNE526" s="329"/>
      <c r="HNF526" s="329"/>
      <c r="HNG526" s="329"/>
      <c r="HNH526" s="329"/>
      <c r="HNI526" s="329"/>
      <c r="HNJ526" s="329"/>
      <c r="HNK526" s="329"/>
      <c r="HNL526" s="329"/>
      <c r="HNM526" s="329"/>
      <c r="HNN526" s="329"/>
      <c r="HNO526" s="329"/>
      <c r="HNP526" s="329"/>
      <c r="HNQ526" s="329"/>
      <c r="HNR526" s="329"/>
      <c r="HNS526" s="329"/>
      <c r="HNT526" s="329"/>
      <c r="HNU526" s="329"/>
      <c r="HNV526" s="329"/>
      <c r="HNW526" s="329"/>
      <c r="HNX526" s="329"/>
      <c r="HNY526" s="329"/>
      <c r="HNZ526" s="329"/>
      <c r="HOA526" s="329"/>
      <c r="HOB526" s="329"/>
      <c r="HOC526" s="329"/>
      <c r="HOD526" s="329"/>
      <c r="HOE526" s="329"/>
      <c r="HOF526" s="329"/>
      <c r="HOG526" s="329"/>
      <c r="HOH526" s="329"/>
      <c r="HOI526" s="329"/>
      <c r="HOJ526" s="329"/>
      <c r="HOK526" s="329"/>
      <c r="HOL526" s="329"/>
      <c r="HOM526" s="329"/>
      <c r="HON526" s="329"/>
      <c r="HOO526" s="329"/>
      <c r="HOP526" s="329"/>
      <c r="HOQ526" s="329"/>
      <c r="HOR526" s="329"/>
      <c r="HOS526" s="329"/>
      <c r="HOT526" s="329"/>
      <c r="HOU526" s="329"/>
      <c r="HOV526" s="329"/>
      <c r="HOW526" s="329"/>
      <c r="HOX526" s="329"/>
      <c r="HOY526" s="329"/>
      <c r="HOZ526" s="329"/>
      <c r="HPA526" s="329"/>
      <c r="HPB526" s="329"/>
      <c r="HPC526" s="329"/>
      <c r="HPD526" s="329"/>
      <c r="HPE526" s="329"/>
      <c r="HPF526" s="329"/>
      <c r="HPG526" s="329"/>
      <c r="HPH526" s="329"/>
      <c r="HPI526" s="329"/>
      <c r="HPJ526" s="329"/>
      <c r="HPK526" s="329"/>
      <c r="HPL526" s="329"/>
      <c r="HPM526" s="329"/>
      <c r="HPN526" s="329"/>
      <c r="HPO526" s="329"/>
      <c r="HPP526" s="329"/>
      <c r="HPQ526" s="329"/>
      <c r="HPR526" s="329"/>
      <c r="HPS526" s="329"/>
      <c r="HPT526" s="329"/>
      <c r="HPU526" s="329"/>
      <c r="HPV526" s="329"/>
      <c r="HPW526" s="329"/>
      <c r="HPX526" s="329"/>
      <c r="HPY526" s="329"/>
      <c r="HPZ526" s="329"/>
      <c r="HQA526" s="329"/>
      <c r="HQB526" s="329"/>
      <c r="HQC526" s="329"/>
      <c r="HQD526" s="329"/>
      <c r="HQE526" s="329"/>
      <c r="HQF526" s="329"/>
      <c r="HQG526" s="329"/>
      <c r="HQH526" s="329"/>
      <c r="HQI526" s="329"/>
      <c r="HQJ526" s="329"/>
      <c r="HQK526" s="329"/>
      <c r="HQL526" s="329"/>
      <c r="HQM526" s="329"/>
      <c r="HQN526" s="329"/>
      <c r="HQO526" s="329"/>
      <c r="HQP526" s="329"/>
      <c r="HQQ526" s="329"/>
      <c r="HQR526" s="329"/>
      <c r="HQS526" s="329"/>
      <c r="HQT526" s="329"/>
      <c r="HQU526" s="329"/>
      <c r="HQV526" s="329"/>
      <c r="HQW526" s="329"/>
      <c r="HQX526" s="329"/>
      <c r="HQY526" s="329"/>
      <c r="HQZ526" s="329"/>
      <c r="HRA526" s="329"/>
      <c r="HRB526" s="329"/>
      <c r="HRC526" s="329"/>
      <c r="HRD526" s="329"/>
      <c r="HRE526" s="329"/>
      <c r="HRF526" s="329"/>
      <c r="HRG526" s="329"/>
      <c r="HRH526" s="329"/>
      <c r="HRI526" s="329"/>
      <c r="HRJ526" s="329"/>
      <c r="HRK526" s="329"/>
      <c r="HRL526" s="329"/>
      <c r="HRM526" s="329"/>
      <c r="HRN526" s="329"/>
      <c r="HRO526" s="329"/>
      <c r="HRP526" s="329"/>
      <c r="HRQ526" s="329"/>
      <c r="HRR526" s="329"/>
      <c r="HRS526" s="329"/>
      <c r="HRT526" s="329"/>
      <c r="HRU526" s="329"/>
      <c r="HRV526" s="329"/>
      <c r="HRW526" s="329"/>
      <c r="HRX526" s="329"/>
      <c r="HRY526" s="329"/>
      <c r="HRZ526" s="329"/>
      <c r="HSA526" s="329"/>
      <c r="HSB526" s="329"/>
      <c r="HSC526" s="329"/>
      <c r="HSD526" s="329"/>
      <c r="HSE526" s="329"/>
      <c r="HSF526" s="329"/>
      <c r="HSG526" s="329"/>
      <c r="HSH526" s="329"/>
      <c r="HSI526" s="329"/>
      <c r="HSJ526" s="329"/>
      <c r="HSK526" s="329"/>
      <c r="HSL526" s="329"/>
      <c r="HSM526" s="329"/>
      <c r="HSN526" s="329"/>
      <c r="HSO526" s="329"/>
      <c r="HSP526" s="329"/>
      <c r="HSQ526" s="329"/>
      <c r="HSR526" s="329"/>
      <c r="HSS526" s="329"/>
      <c r="HST526" s="329"/>
      <c r="HSU526" s="329"/>
      <c r="HSV526" s="329"/>
      <c r="HSW526" s="329"/>
      <c r="HSX526" s="329"/>
      <c r="HSY526" s="329"/>
      <c r="HSZ526" s="329"/>
      <c r="HTA526" s="329"/>
      <c r="HTB526" s="329"/>
      <c r="HTC526" s="329"/>
      <c r="HTD526" s="329"/>
      <c r="HTE526" s="329"/>
      <c r="HTF526" s="329"/>
      <c r="HTG526" s="329"/>
      <c r="HTH526" s="329"/>
      <c r="HTI526" s="329"/>
      <c r="HTJ526" s="329"/>
      <c r="HTK526" s="329"/>
      <c r="HTL526" s="329"/>
      <c r="HTM526" s="329"/>
      <c r="HTN526" s="329"/>
      <c r="HTO526" s="329"/>
      <c r="HTP526" s="329"/>
      <c r="HTQ526" s="329"/>
      <c r="HTR526" s="329"/>
      <c r="HTS526" s="329"/>
      <c r="HTT526" s="329"/>
      <c r="HTU526" s="329"/>
      <c r="HTV526" s="329"/>
      <c r="HTW526" s="329"/>
      <c r="HTX526" s="329"/>
      <c r="HTY526" s="329"/>
      <c r="HTZ526" s="329"/>
      <c r="HUA526" s="329"/>
      <c r="HUB526" s="329"/>
      <c r="HUC526" s="329"/>
      <c r="HUD526" s="329"/>
      <c r="HUE526" s="329"/>
      <c r="HUF526" s="329"/>
      <c r="HUG526" s="329"/>
      <c r="HUH526" s="329"/>
      <c r="HUI526" s="329"/>
      <c r="HUJ526" s="329"/>
      <c r="HUK526" s="329"/>
      <c r="HUL526" s="329"/>
      <c r="HUM526" s="329"/>
      <c r="HUN526" s="329"/>
      <c r="HUO526" s="329"/>
      <c r="HUP526" s="329"/>
      <c r="HUQ526" s="329"/>
      <c r="HUR526" s="329"/>
      <c r="HUS526" s="329"/>
      <c r="HUT526" s="329"/>
      <c r="HUU526" s="329"/>
      <c r="HUV526" s="329"/>
      <c r="HUW526" s="329"/>
      <c r="HUX526" s="329"/>
      <c r="HUY526" s="329"/>
      <c r="HUZ526" s="329"/>
      <c r="HVA526" s="329"/>
      <c r="HVB526" s="329"/>
      <c r="HVC526" s="329"/>
      <c r="HVD526" s="329"/>
      <c r="HVE526" s="329"/>
      <c r="HVF526" s="329"/>
      <c r="HVG526" s="329"/>
      <c r="HVH526" s="329"/>
      <c r="HVI526" s="329"/>
      <c r="HVJ526" s="329"/>
      <c r="HVK526" s="329"/>
      <c r="HVL526" s="329"/>
      <c r="HVM526" s="329"/>
      <c r="HVN526" s="329"/>
      <c r="HVO526" s="329"/>
      <c r="HVP526" s="329"/>
      <c r="HVQ526" s="329"/>
      <c r="HVR526" s="329"/>
      <c r="HVS526" s="329"/>
      <c r="HVT526" s="329"/>
      <c r="HVU526" s="329"/>
      <c r="HVV526" s="329"/>
      <c r="HVW526" s="329"/>
      <c r="HVX526" s="329"/>
      <c r="HVY526" s="329"/>
      <c r="HVZ526" s="329"/>
      <c r="HWA526" s="329"/>
      <c r="HWB526" s="329"/>
      <c r="HWC526" s="329"/>
      <c r="HWD526" s="329"/>
      <c r="HWE526" s="329"/>
      <c r="HWF526" s="329"/>
      <c r="HWG526" s="329"/>
      <c r="HWH526" s="329"/>
      <c r="HWI526" s="329"/>
      <c r="HWJ526" s="329"/>
      <c r="HWK526" s="329"/>
      <c r="HWL526" s="329"/>
      <c r="HWM526" s="329"/>
      <c r="HWN526" s="329"/>
      <c r="HWO526" s="329"/>
      <c r="HWP526" s="329"/>
      <c r="HWQ526" s="329"/>
      <c r="HWR526" s="329"/>
      <c r="HWS526" s="329"/>
      <c r="HWT526" s="329"/>
      <c r="HWU526" s="329"/>
      <c r="HWV526" s="329"/>
      <c r="HWW526" s="329"/>
      <c r="HWX526" s="329"/>
      <c r="HWY526" s="329"/>
      <c r="HWZ526" s="329"/>
      <c r="HXA526" s="329"/>
      <c r="HXB526" s="329"/>
      <c r="HXC526" s="329"/>
      <c r="HXD526" s="329"/>
      <c r="HXE526" s="329"/>
      <c r="HXF526" s="329"/>
      <c r="HXG526" s="329"/>
      <c r="HXH526" s="329"/>
      <c r="HXI526" s="329"/>
      <c r="HXJ526" s="329"/>
      <c r="HXK526" s="329"/>
      <c r="HXL526" s="329"/>
      <c r="HXM526" s="329"/>
      <c r="HXN526" s="329"/>
      <c r="HXO526" s="329"/>
      <c r="HXP526" s="329"/>
      <c r="HXQ526" s="329"/>
      <c r="HXR526" s="329"/>
      <c r="HXS526" s="329"/>
      <c r="HXT526" s="329"/>
      <c r="HXU526" s="329"/>
      <c r="HXV526" s="329"/>
      <c r="HXW526" s="329"/>
      <c r="HXX526" s="329"/>
      <c r="HXY526" s="329"/>
      <c r="HXZ526" s="329"/>
      <c r="HYA526" s="329"/>
      <c r="HYB526" s="329"/>
      <c r="HYC526" s="329"/>
      <c r="HYD526" s="329"/>
      <c r="HYE526" s="329"/>
      <c r="HYF526" s="329"/>
      <c r="HYG526" s="329"/>
      <c r="HYH526" s="329"/>
      <c r="HYI526" s="329"/>
      <c r="HYJ526" s="329"/>
      <c r="HYK526" s="329"/>
      <c r="HYL526" s="329"/>
      <c r="HYM526" s="329"/>
      <c r="HYN526" s="329"/>
      <c r="HYO526" s="329"/>
      <c r="HYP526" s="329"/>
      <c r="HYQ526" s="329"/>
      <c r="HYR526" s="329"/>
      <c r="HYS526" s="329"/>
      <c r="HYT526" s="329"/>
      <c r="HYU526" s="329"/>
      <c r="HYV526" s="329"/>
      <c r="HYW526" s="329"/>
      <c r="HYX526" s="329"/>
      <c r="HYY526" s="329"/>
      <c r="HYZ526" s="329"/>
      <c r="HZA526" s="329"/>
      <c r="HZB526" s="329"/>
      <c r="HZC526" s="329"/>
      <c r="HZD526" s="329"/>
      <c r="HZE526" s="329"/>
      <c r="HZF526" s="329"/>
      <c r="HZG526" s="329"/>
      <c r="HZH526" s="329"/>
      <c r="HZI526" s="329"/>
      <c r="HZJ526" s="329"/>
      <c r="HZK526" s="329"/>
      <c r="HZL526" s="329"/>
      <c r="HZM526" s="329"/>
      <c r="HZN526" s="329"/>
      <c r="HZO526" s="329"/>
      <c r="HZP526" s="329"/>
      <c r="HZQ526" s="329"/>
      <c r="HZR526" s="329"/>
      <c r="HZS526" s="329"/>
      <c r="HZT526" s="329"/>
      <c r="HZU526" s="329"/>
      <c r="HZV526" s="329"/>
      <c r="HZW526" s="329"/>
      <c r="HZX526" s="329"/>
      <c r="HZY526" s="329"/>
      <c r="HZZ526" s="329"/>
      <c r="IAA526" s="329"/>
      <c r="IAB526" s="329"/>
      <c r="IAC526" s="329"/>
      <c r="IAD526" s="329"/>
      <c r="IAE526" s="329"/>
      <c r="IAF526" s="329"/>
      <c r="IAG526" s="329"/>
      <c r="IAH526" s="329"/>
      <c r="IAI526" s="329"/>
      <c r="IAJ526" s="329"/>
      <c r="IAK526" s="329"/>
      <c r="IAL526" s="329"/>
      <c r="IAM526" s="329"/>
      <c r="IAN526" s="329"/>
      <c r="IAO526" s="329"/>
      <c r="IAP526" s="329"/>
      <c r="IAQ526" s="329"/>
      <c r="IAR526" s="329"/>
      <c r="IAS526" s="329"/>
      <c r="IAT526" s="329"/>
      <c r="IAU526" s="329"/>
      <c r="IAV526" s="329"/>
      <c r="IAW526" s="329"/>
      <c r="IAX526" s="329"/>
      <c r="IAY526" s="329"/>
      <c r="IAZ526" s="329"/>
      <c r="IBA526" s="329"/>
      <c r="IBB526" s="329"/>
      <c r="IBC526" s="329"/>
      <c r="IBD526" s="329"/>
      <c r="IBE526" s="329"/>
      <c r="IBF526" s="329"/>
      <c r="IBG526" s="329"/>
      <c r="IBH526" s="329"/>
      <c r="IBI526" s="329"/>
      <c r="IBJ526" s="329"/>
      <c r="IBK526" s="329"/>
      <c r="IBL526" s="329"/>
      <c r="IBM526" s="329"/>
      <c r="IBN526" s="329"/>
      <c r="IBO526" s="329"/>
      <c r="IBP526" s="329"/>
      <c r="IBQ526" s="329"/>
      <c r="IBR526" s="329"/>
      <c r="IBS526" s="329"/>
      <c r="IBT526" s="329"/>
      <c r="IBU526" s="329"/>
      <c r="IBV526" s="329"/>
      <c r="IBW526" s="329"/>
      <c r="IBX526" s="329"/>
      <c r="IBY526" s="329"/>
      <c r="IBZ526" s="329"/>
      <c r="ICA526" s="329"/>
      <c r="ICB526" s="329"/>
      <c r="ICC526" s="329"/>
      <c r="ICD526" s="329"/>
      <c r="ICE526" s="329"/>
      <c r="ICF526" s="329"/>
      <c r="ICG526" s="329"/>
      <c r="ICH526" s="329"/>
      <c r="ICI526" s="329"/>
      <c r="ICJ526" s="329"/>
      <c r="ICK526" s="329"/>
      <c r="ICL526" s="329"/>
      <c r="ICM526" s="329"/>
      <c r="ICN526" s="329"/>
      <c r="ICO526" s="329"/>
      <c r="ICP526" s="329"/>
      <c r="ICQ526" s="329"/>
      <c r="ICR526" s="329"/>
      <c r="ICS526" s="329"/>
      <c r="ICT526" s="329"/>
      <c r="ICU526" s="329"/>
      <c r="ICV526" s="329"/>
      <c r="ICW526" s="329"/>
      <c r="ICX526" s="329"/>
      <c r="ICY526" s="329"/>
      <c r="ICZ526" s="329"/>
      <c r="IDA526" s="329"/>
      <c r="IDB526" s="329"/>
      <c r="IDC526" s="329"/>
      <c r="IDD526" s="329"/>
      <c r="IDE526" s="329"/>
      <c r="IDF526" s="329"/>
      <c r="IDG526" s="329"/>
      <c r="IDH526" s="329"/>
      <c r="IDI526" s="329"/>
      <c r="IDJ526" s="329"/>
      <c r="IDK526" s="329"/>
      <c r="IDL526" s="329"/>
      <c r="IDM526" s="329"/>
      <c r="IDN526" s="329"/>
      <c r="IDO526" s="329"/>
      <c r="IDP526" s="329"/>
      <c r="IDQ526" s="329"/>
      <c r="IDR526" s="329"/>
      <c r="IDS526" s="329"/>
      <c r="IDT526" s="329"/>
      <c r="IDU526" s="329"/>
      <c r="IDV526" s="329"/>
      <c r="IDW526" s="329"/>
      <c r="IDX526" s="329"/>
      <c r="IDY526" s="329"/>
      <c r="IDZ526" s="329"/>
      <c r="IEA526" s="329"/>
      <c r="IEB526" s="329"/>
      <c r="IEC526" s="329"/>
      <c r="IED526" s="329"/>
      <c r="IEE526" s="329"/>
      <c r="IEF526" s="329"/>
      <c r="IEG526" s="329"/>
      <c r="IEH526" s="329"/>
      <c r="IEI526" s="329"/>
      <c r="IEJ526" s="329"/>
      <c r="IEK526" s="329"/>
      <c r="IEL526" s="329"/>
      <c r="IEM526" s="329"/>
      <c r="IEN526" s="329"/>
      <c r="IEO526" s="329"/>
      <c r="IEP526" s="329"/>
      <c r="IEQ526" s="329"/>
      <c r="IER526" s="329"/>
      <c r="IES526" s="329"/>
      <c r="IET526" s="329"/>
      <c r="IEU526" s="329"/>
      <c r="IEV526" s="329"/>
      <c r="IEW526" s="329"/>
      <c r="IEX526" s="329"/>
      <c r="IEY526" s="329"/>
      <c r="IEZ526" s="329"/>
      <c r="IFA526" s="329"/>
      <c r="IFB526" s="329"/>
      <c r="IFC526" s="329"/>
      <c r="IFD526" s="329"/>
      <c r="IFE526" s="329"/>
      <c r="IFF526" s="329"/>
      <c r="IFG526" s="329"/>
      <c r="IFH526" s="329"/>
      <c r="IFI526" s="329"/>
      <c r="IFJ526" s="329"/>
      <c r="IFK526" s="329"/>
      <c r="IFL526" s="329"/>
      <c r="IFM526" s="329"/>
      <c r="IFN526" s="329"/>
      <c r="IFO526" s="329"/>
      <c r="IFP526" s="329"/>
      <c r="IFQ526" s="329"/>
      <c r="IFR526" s="329"/>
      <c r="IFS526" s="329"/>
      <c r="IFT526" s="329"/>
      <c r="IFU526" s="329"/>
      <c r="IFV526" s="329"/>
      <c r="IFW526" s="329"/>
      <c r="IFX526" s="329"/>
      <c r="IFY526" s="329"/>
      <c r="IFZ526" s="329"/>
      <c r="IGA526" s="329"/>
      <c r="IGB526" s="329"/>
      <c r="IGC526" s="329"/>
      <c r="IGD526" s="329"/>
      <c r="IGE526" s="329"/>
      <c r="IGF526" s="329"/>
      <c r="IGG526" s="329"/>
      <c r="IGH526" s="329"/>
      <c r="IGI526" s="329"/>
      <c r="IGJ526" s="329"/>
      <c r="IGK526" s="329"/>
      <c r="IGL526" s="329"/>
      <c r="IGM526" s="329"/>
      <c r="IGN526" s="329"/>
      <c r="IGO526" s="329"/>
      <c r="IGP526" s="329"/>
      <c r="IGQ526" s="329"/>
      <c r="IGR526" s="329"/>
      <c r="IGS526" s="329"/>
      <c r="IGT526" s="329"/>
      <c r="IGU526" s="329"/>
      <c r="IGV526" s="329"/>
      <c r="IGW526" s="329"/>
      <c r="IGX526" s="329"/>
      <c r="IGY526" s="329"/>
      <c r="IGZ526" s="329"/>
      <c r="IHA526" s="329"/>
      <c r="IHB526" s="329"/>
      <c r="IHC526" s="329"/>
      <c r="IHD526" s="329"/>
      <c r="IHE526" s="329"/>
      <c r="IHF526" s="329"/>
      <c r="IHG526" s="329"/>
      <c r="IHH526" s="329"/>
      <c r="IHI526" s="329"/>
      <c r="IHJ526" s="329"/>
      <c r="IHK526" s="329"/>
      <c r="IHL526" s="329"/>
      <c r="IHM526" s="329"/>
      <c r="IHN526" s="329"/>
      <c r="IHO526" s="329"/>
      <c r="IHP526" s="329"/>
      <c r="IHQ526" s="329"/>
      <c r="IHR526" s="329"/>
      <c r="IHS526" s="329"/>
      <c r="IHT526" s="329"/>
      <c r="IHU526" s="329"/>
      <c r="IHV526" s="329"/>
      <c r="IHW526" s="329"/>
      <c r="IHX526" s="329"/>
      <c r="IHY526" s="329"/>
      <c r="IHZ526" s="329"/>
      <c r="IIA526" s="329"/>
      <c r="IIB526" s="329"/>
      <c r="IIC526" s="329"/>
      <c r="IID526" s="329"/>
      <c r="IIE526" s="329"/>
      <c r="IIF526" s="329"/>
      <c r="IIG526" s="329"/>
      <c r="IIH526" s="329"/>
      <c r="III526" s="329"/>
      <c r="IIJ526" s="329"/>
      <c r="IIK526" s="329"/>
      <c r="IIL526" s="329"/>
      <c r="IIM526" s="329"/>
      <c r="IIN526" s="329"/>
      <c r="IIO526" s="329"/>
      <c r="IIP526" s="329"/>
      <c r="IIQ526" s="329"/>
      <c r="IIR526" s="329"/>
      <c r="IIS526" s="329"/>
      <c r="IIT526" s="329"/>
      <c r="IIU526" s="329"/>
      <c r="IIV526" s="329"/>
      <c r="IIW526" s="329"/>
      <c r="IIX526" s="329"/>
      <c r="IIY526" s="329"/>
      <c r="IIZ526" s="329"/>
      <c r="IJA526" s="329"/>
      <c r="IJB526" s="329"/>
      <c r="IJC526" s="329"/>
      <c r="IJD526" s="329"/>
      <c r="IJE526" s="329"/>
      <c r="IJF526" s="329"/>
      <c r="IJG526" s="329"/>
      <c r="IJH526" s="329"/>
      <c r="IJI526" s="329"/>
      <c r="IJJ526" s="329"/>
      <c r="IJK526" s="329"/>
      <c r="IJL526" s="329"/>
      <c r="IJM526" s="329"/>
      <c r="IJN526" s="329"/>
      <c r="IJO526" s="329"/>
      <c r="IJP526" s="329"/>
      <c r="IJQ526" s="329"/>
      <c r="IJR526" s="329"/>
      <c r="IJS526" s="329"/>
      <c r="IJT526" s="329"/>
      <c r="IJU526" s="329"/>
      <c r="IJV526" s="329"/>
      <c r="IJW526" s="329"/>
      <c r="IJX526" s="329"/>
      <c r="IJY526" s="329"/>
      <c r="IJZ526" s="329"/>
      <c r="IKA526" s="329"/>
      <c r="IKB526" s="329"/>
      <c r="IKC526" s="329"/>
      <c r="IKD526" s="329"/>
      <c r="IKE526" s="329"/>
      <c r="IKF526" s="329"/>
      <c r="IKG526" s="329"/>
      <c r="IKH526" s="329"/>
      <c r="IKI526" s="329"/>
      <c r="IKJ526" s="329"/>
      <c r="IKK526" s="329"/>
      <c r="IKL526" s="329"/>
      <c r="IKM526" s="329"/>
      <c r="IKN526" s="329"/>
      <c r="IKO526" s="329"/>
      <c r="IKP526" s="329"/>
      <c r="IKQ526" s="329"/>
      <c r="IKR526" s="329"/>
      <c r="IKS526" s="329"/>
      <c r="IKT526" s="329"/>
      <c r="IKU526" s="329"/>
      <c r="IKV526" s="329"/>
      <c r="IKW526" s="329"/>
      <c r="IKX526" s="329"/>
      <c r="IKY526" s="329"/>
      <c r="IKZ526" s="329"/>
      <c r="ILA526" s="329"/>
      <c r="ILB526" s="329"/>
      <c r="ILC526" s="329"/>
      <c r="ILD526" s="329"/>
      <c r="ILE526" s="329"/>
      <c r="ILF526" s="329"/>
      <c r="ILG526" s="329"/>
      <c r="ILH526" s="329"/>
      <c r="ILI526" s="329"/>
      <c r="ILJ526" s="329"/>
      <c r="ILK526" s="329"/>
      <c r="ILL526" s="329"/>
      <c r="ILM526" s="329"/>
      <c r="ILN526" s="329"/>
      <c r="ILO526" s="329"/>
      <c r="ILP526" s="329"/>
      <c r="ILQ526" s="329"/>
      <c r="ILR526" s="329"/>
      <c r="ILS526" s="329"/>
      <c r="ILT526" s="329"/>
      <c r="ILU526" s="329"/>
      <c r="ILV526" s="329"/>
      <c r="ILW526" s="329"/>
      <c r="ILX526" s="329"/>
      <c r="ILY526" s="329"/>
      <c r="ILZ526" s="329"/>
      <c r="IMA526" s="329"/>
      <c r="IMB526" s="329"/>
      <c r="IMC526" s="329"/>
      <c r="IMD526" s="329"/>
      <c r="IME526" s="329"/>
      <c r="IMF526" s="329"/>
      <c r="IMG526" s="329"/>
      <c r="IMH526" s="329"/>
      <c r="IMI526" s="329"/>
      <c r="IMJ526" s="329"/>
      <c r="IMK526" s="329"/>
      <c r="IML526" s="329"/>
      <c r="IMM526" s="329"/>
      <c r="IMN526" s="329"/>
      <c r="IMO526" s="329"/>
      <c r="IMP526" s="329"/>
      <c r="IMQ526" s="329"/>
      <c r="IMR526" s="329"/>
      <c r="IMS526" s="329"/>
      <c r="IMT526" s="329"/>
      <c r="IMU526" s="329"/>
      <c r="IMV526" s="329"/>
      <c r="IMW526" s="329"/>
      <c r="IMX526" s="329"/>
      <c r="IMY526" s="329"/>
      <c r="IMZ526" s="329"/>
      <c r="INA526" s="329"/>
      <c r="INB526" s="329"/>
      <c r="INC526" s="329"/>
      <c r="IND526" s="329"/>
      <c r="INE526" s="329"/>
      <c r="INF526" s="329"/>
      <c r="ING526" s="329"/>
      <c r="INH526" s="329"/>
      <c r="INI526" s="329"/>
      <c r="INJ526" s="329"/>
      <c r="INK526" s="329"/>
      <c r="INL526" s="329"/>
      <c r="INM526" s="329"/>
      <c r="INN526" s="329"/>
      <c r="INO526" s="329"/>
      <c r="INP526" s="329"/>
      <c r="INQ526" s="329"/>
      <c r="INR526" s="329"/>
      <c r="INS526" s="329"/>
      <c r="INT526" s="329"/>
      <c r="INU526" s="329"/>
      <c r="INV526" s="329"/>
      <c r="INW526" s="329"/>
      <c r="INX526" s="329"/>
      <c r="INY526" s="329"/>
      <c r="INZ526" s="329"/>
      <c r="IOA526" s="329"/>
      <c r="IOB526" s="329"/>
      <c r="IOC526" s="329"/>
      <c r="IOD526" s="329"/>
      <c r="IOE526" s="329"/>
      <c r="IOF526" s="329"/>
      <c r="IOG526" s="329"/>
      <c r="IOH526" s="329"/>
      <c r="IOI526" s="329"/>
      <c r="IOJ526" s="329"/>
      <c r="IOK526" s="329"/>
      <c r="IOL526" s="329"/>
      <c r="IOM526" s="329"/>
      <c r="ION526" s="329"/>
      <c r="IOO526" s="329"/>
      <c r="IOP526" s="329"/>
      <c r="IOQ526" s="329"/>
      <c r="IOR526" s="329"/>
      <c r="IOS526" s="329"/>
      <c r="IOT526" s="329"/>
      <c r="IOU526" s="329"/>
      <c r="IOV526" s="329"/>
      <c r="IOW526" s="329"/>
      <c r="IOX526" s="329"/>
      <c r="IOY526" s="329"/>
      <c r="IOZ526" s="329"/>
      <c r="IPA526" s="329"/>
      <c r="IPB526" s="329"/>
      <c r="IPC526" s="329"/>
      <c r="IPD526" s="329"/>
      <c r="IPE526" s="329"/>
      <c r="IPF526" s="329"/>
      <c r="IPG526" s="329"/>
      <c r="IPH526" s="329"/>
      <c r="IPI526" s="329"/>
      <c r="IPJ526" s="329"/>
      <c r="IPK526" s="329"/>
      <c r="IPL526" s="329"/>
      <c r="IPM526" s="329"/>
      <c r="IPN526" s="329"/>
      <c r="IPO526" s="329"/>
      <c r="IPP526" s="329"/>
      <c r="IPQ526" s="329"/>
      <c r="IPR526" s="329"/>
      <c r="IPS526" s="329"/>
      <c r="IPT526" s="329"/>
      <c r="IPU526" s="329"/>
      <c r="IPV526" s="329"/>
      <c r="IPW526" s="329"/>
      <c r="IPX526" s="329"/>
      <c r="IPY526" s="329"/>
      <c r="IPZ526" s="329"/>
      <c r="IQA526" s="329"/>
      <c r="IQB526" s="329"/>
      <c r="IQC526" s="329"/>
      <c r="IQD526" s="329"/>
      <c r="IQE526" s="329"/>
      <c r="IQF526" s="329"/>
      <c r="IQG526" s="329"/>
      <c r="IQH526" s="329"/>
      <c r="IQI526" s="329"/>
      <c r="IQJ526" s="329"/>
      <c r="IQK526" s="329"/>
      <c r="IQL526" s="329"/>
      <c r="IQM526" s="329"/>
      <c r="IQN526" s="329"/>
      <c r="IQO526" s="329"/>
      <c r="IQP526" s="329"/>
      <c r="IQQ526" s="329"/>
      <c r="IQR526" s="329"/>
      <c r="IQS526" s="329"/>
      <c r="IQT526" s="329"/>
      <c r="IQU526" s="329"/>
      <c r="IQV526" s="329"/>
      <c r="IQW526" s="329"/>
      <c r="IQX526" s="329"/>
      <c r="IQY526" s="329"/>
      <c r="IQZ526" s="329"/>
      <c r="IRA526" s="329"/>
      <c r="IRB526" s="329"/>
      <c r="IRC526" s="329"/>
      <c r="IRD526" s="329"/>
      <c r="IRE526" s="329"/>
      <c r="IRF526" s="329"/>
      <c r="IRG526" s="329"/>
      <c r="IRH526" s="329"/>
      <c r="IRI526" s="329"/>
      <c r="IRJ526" s="329"/>
      <c r="IRK526" s="329"/>
      <c r="IRL526" s="329"/>
      <c r="IRM526" s="329"/>
      <c r="IRN526" s="329"/>
      <c r="IRO526" s="329"/>
      <c r="IRP526" s="329"/>
      <c r="IRQ526" s="329"/>
      <c r="IRR526" s="329"/>
      <c r="IRS526" s="329"/>
      <c r="IRT526" s="329"/>
      <c r="IRU526" s="329"/>
      <c r="IRV526" s="329"/>
      <c r="IRW526" s="329"/>
      <c r="IRX526" s="329"/>
      <c r="IRY526" s="329"/>
      <c r="IRZ526" s="329"/>
      <c r="ISA526" s="329"/>
      <c r="ISB526" s="329"/>
      <c r="ISC526" s="329"/>
      <c r="ISD526" s="329"/>
      <c r="ISE526" s="329"/>
      <c r="ISF526" s="329"/>
      <c r="ISG526" s="329"/>
      <c r="ISH526" s="329"/>
      <c r="ISI526" s="329"/>
      <c r="ISJ526" s="329"/>
      <c r="ISK526" s="329"/>
      <c r="ISL526" s="329"/>
      <c r="ISM526" s="329"/>
      <c r="ISN526" s="329"/>
      <c r="ISO526" s="329"/>
      <c r="ISP526" s="329"/>
      <c r="ISQ526" s="329"/>
      <c r="ISR526" s="329"/>
      <c r="ISS526" s="329"/>
      <c r="IST526" s="329"/>
      <c r="ISU526" s="329"/>
      <c r="ISV526" s="329"/>
      <c r="ISW526" s="329"/>
      <c r="ISX526" s="329"/>
      <c r="ISY526" s="329"/>
      <c r="ISZ526" s="329"/>
      <c r="ITA526" s="329"/>
      <c r="ITB526" s="329"/>
      <c r="ITC526" s="329"/>
      <c r="ITD526" s="329"/>
      <c r="ITE526" s="329"/>
      <c r="ITF526" s="329"/>
      <c r="ITG526" s="329"/>
      <c r="ITH526" s="329"/>
      <c r="ITI526" s="329"/>
      <c r="ITJ526" s="329"/>
      <c r="ITK526" s="329"/>
      <c r="ITL526" s="329"/>
      <c r="ITM526" s="329"/>
      <c r="ITN526" s="329"/>
      <c r="ITO526" s="329"/>
      <c r="ITP526" s="329"/>
      <c r="ITQ526" s="329"/>
      <c r="ITR526" s="329"/>
      <c r="ITS526" s="329"/>
      <c r="ITT526" s="329"/>
      <c r="ITU526" s="329"/>
      <c r="ITV526" s="329"/>
      <c r="ITW526" s="329"/>
      <c r="ITX526" s="329"/>
      <c r="ITY526" s="329"/>
      <c r="ITZ526" s="329"/>
      <c r="IUA526" s="329"/>
      <c r="IUB526" s="329"/>
      <c r="IUC526" s="329"/>
      <c r="IUD526" s="329"/>
      <c r="IUE526" s="329"/>
      <c r="IUF526" s="329"/>
      <c r="IUG526" s="329"/>
      <c r="IUH526" s="329"/>
      <c r="IUI526" s="329"/>
      <c r="IUJ526" s="329"/>
      <c r="IUK526" s="329"/>
      <c r="IUL526" s="329"/>
      <c r="IUM526" s="329"/>
      <c r="IUN526" s="329"/>
      <c r="IUO526" s="329"/>
      <c r="IUP526" s="329"/>
      <c r="IUQ526" s="329"/>
      <c r="IUR526" s="329"/>
      <c r="IUS526" s="329"/>
      <c r="IUT526" s="329"/>
      <c r="IUU526" s="329"/>
      <c r="IUV526" s="329"/>
      <c r="IUW526" s="329"/>
      <c r="IUX526" s="329"/>
      <c r="IUY526" s="329"/>
      <c r="IUZ526" s="329"/>
      <c r="IVA526" s="329"/>
      <c r="IVB526" s="329"/>
      <c r="IVC526" s="329"/>
      <c r="IVD526" s="329"/>
      <c r="IVE526" s="329"/>
      <c r="IVF526" s="329"/>
      <c r="IVG526" s="329"/>
      <c r="IVH526" s="329"/>
      <c r="IVI526" s="329"/>
      <c r="IVJ526" s="329"/>
      <c r="IVK526" s="329"/>
      <c r="IVL526" s="329"/>
      <c r="IVM526" s="329"/>
      <c r="IVN526" s="329"/>
      <c r="IVO526" s="329"/>
      <c r="IVP526" s="329"/>
      <c r="IVQ526" s="329"/>
      <c r="IVR526" s="329"/>
      <c r="IVS526" s="329"/>
      <c r="IVT526" s="329"/>
      <c r="IVU526" s="329"/>
      <c r="IVV526" s="329"/>
      <c r="IVW526" s="329"/>
      <c r="IVX526" s="329"/>
      <c r="IVY526" s="329"/>
      <c r="IVZ526" s="329"/>
      <c r="IWA526" s="329"/>
      <c r="IWB526" s="329"/>
      <c r="IWC526" s="329"/>
      <c r="IWD526" s="329"/>
      <c r="IWE526" s="329"/>
      <c r="IWF526" s="329"/>
      <c r="IWG526" s="329"/>
      <c r="IWH526" s="329"/>
      <c r="IWI526" s="329"/>
      <c r="IWJ526" s="329"/>
      <c r="IWK526" s="329"/>
      <c r="IWL526" s="329"/>
      <c r="IWM526" s="329"/>
      <c r="IWN526" s="329"/>
      <c r="IWO526" s="329"/>
      <c r="IWP526" s="329"/>
      <c r="IWQ526" s="329"/>
      <c r="IWR526" s="329"/>
      <c r="IWS526" s="329"/>
      <c r="IWT526" s="329"/>
      <c r="IWU526" s="329"/>
      <c r="IWV526" s="329"/>
      <c r="IWW526" s="329"/>
      <c r="IWX526" s="329"/>
      <c r="IWY526" s="329"/>
      <c r="IWZ526" s="329"/>
      <c r="IXA526" s="329"/>
      <c r="IXB526" s="329"/>
      <c r="IXC526" s="329"/>
      <c r="IXD526" s="329"/>
      <c r="IXE526" s="329"/>
      <c r="IXF526" s="329"/>
      <c r="IXG526" s="329"/>
      <c r="IXH526" s="329"/>
      <c r="IXI526" s="329"/>
      <c r="IXJ526" s="329"/>
      <c r="IXK526" s="329"/>
      <c r="IXL526" s="329"/>
      <c r="IXM526" s="329"/>
      <c r="IXN526" s="329"/>
      <c r="IXO526" s="329"/>
      <c r="IXP526" s="329"/>
      <c r="IXQ526" s="329"/>
      <c r="IXR526" s="329"/>
      <c r="IXS526" s="329"/>
      <c r="IXT526" s="329"/>
      <c r="IXU526" s="329"/>
      <c r="IXV526" s="329"/>
      <c r="IXW526" s="329"/>
      <c r="IXX526" s="329"/>
      <c r="IXY526" s="329"/>
      <c r="IXZ526" s="329"/>
      <c r="IYA526" s="329"/>
      <c r="IYB526" s="329"/>
      <c r="IYC526" s="329"/>
      <c r="IYD526" s="329"/>
      <c r="IYE526" s="329"/>
      <c r="IYF526" s="329"/>
      <c r="IYG526" s="329"/>
      <c r="IYH526" s="329"/>
      <c r="IYI526" s="329"/>
      <c r="IYJ526" s="329"/>
      <c r="IYK526" s="329"/>
      <c r="IYL526" s="329"/>
      <c r="IYM526" s="329"/>
      <c r="IYN526" s="329"/>
      <c r="IYO526" s="329"/>
      <c r="IYP526" s="329"/>
      <c r="IYQ526" s="329"/>
      <c r="IYR526" s="329"/>
      <c r="IYS526" s="329"/>
      <c r="IYT526" s="329"/>
      <c r="IYU526" s="329"/>
      <c r="IYV526" s="329"/>
      <c r="IYW526" s="329"/>
      <c r="IYX526" s="329"/>
      <c r="IYY526" s="329"/>
      <c r="IYZ526" s="329"/>
      <c r="IZA526" s="329"/>
      <c r="IZB526" s="329"/>
      <c r="IZC526" s="329"/>
      <c r="IZD526" s="329"/>
      <c r="IZE526" s="329"/>
      <c r="IZF526" s="329"/>
      <c r="IZG526" s="329"/>
      <c r="IZH526" s="329"/>
      <c r="IZI526" s="329"/>
      <c r="IZJ526" s="329"/>
      <c r="IZK526" s="329"/>
      <c r="IZL526" s="329"/>
      <c r="IZM526" s="329"/>
      <c r="IZN526" s="329"/>
      <c r="IZO526" s="329"/>
      <c r="IZP526" s="329"/>
      <c r="IZQ526" s="329"/>
      <c r="IZR526" s="329"/>
      <c r="IZS526" s="329"/>
      <c r="IZT526" s="329"/>
      <c r="IZU526" s="329"/>
      <c r="IZV526" s="329"/>
      <c r="IZW526" s="329"/>
      <c r="IZX526" s="329"/>
      <c r="IZY526" s="329"/>
      <c r="IZZ526" s="329"/>
      <c r="JAA526" s="329"/>
      <c r="JAB526" s="329"/>
      <c r="JAC526" s="329"/>
      <c r="JAD526" s="329"/>
      <c r="JAE526" s="329"/>
      <c r="JAF526" s="329"/>
      <c r="JAG526" s="329"/>
      <c r="JAH526" s="329"/>
      <c r="JAI526" s="329"/>
      <c r="JAJ526" s="329"/>
      <c r="JAK526" s="329"/>
      <c r="JAL526" s="329"/>
      <c r="JAM526" s="329"/>
      <c r="JAN526" s="329"/>
      <c r="JAO526" s="329"/>
      <c r="JAP526" s="329"/>
      <c r="JAQ526" s="329"/>
      <c r="JAR526" s="329"/>
      <c r="JAS526" s="329"/>
      <c r="JAT526" s="329"/>
      <c r="JAU526" s="329"/>
      <c r="JAV526" s="329"/>
      <c r="JAW526" s="329"/>
      <c r="JAX526" s="329"/>
      <c r="JAY526" s="329"/>
      <c r="JAZ526" s="329"/>
      <c r="JBA526" s="329"/>
      <c r="JBB526" s="329"/>
      <c r="JBC526" s="329"/>
      <c r="JBD526" s="329"/>
      <c r="JBE526" s="329"/>
      <c r="JBF526" s="329"/>
      <c r="JBG526" s="329"/>
      <c r="JBH526" s="329"/>
      <c r="JBI526" s="329"/>
      <c r="JBJ526" s="329"/>
      <c r="JBK526" s="329"/>
      <c r="JBL526" s="329"/>
      <c r="JBM526" s="329"/>
      <c r="JBN526" s="329"/>
      <c r="JBO526" s="329"/>
      <c r="JBP526" s="329"/>
      <c r="JBQ526" s="329"/>
      <c r="JBR526" s="329"/>
      <c r="JBS526" s="329"/>
      <c r="JBT526" s="329"/>
      <c r="JBU526" s="329"/>
      <c r="JBV526" s="329"/>
      <c r="JBW526" s="329"/>
      <c r="JBX526" s="329"/>
      <c r="JBY526" s="329"/>
      <c r="JBZ526" s="329"/>
      <c r="JCA526" s="329"/>
      <c r="JCB526" s="329"/>
      <c r="JCC526" s="329"/>
      <c r="JCD526" s="329"/>
      <c r="JCE526" s="329"/>
      <c r="JCF526" s="329"/>
      <c r="JCG526" s="329"/>
      <c r="JCH526" s="329"/>
      <c r="JCI526" s="329"/>
      <c r="JCJ526" s="329"/>
      <c r="JCK526" s="329"/>
      <c r="JCL526" s="329"/>
      <c r="JCM526" s="329"/>
      <c r="JCN526" s="329"/>
      <c r="JCO526" s="329"/>
      <c r="JCP526" s="329"/>
      <c r="JCQ526" s="329"/>
      <c r="JCR526" s="329"/>
      <c r="JCS526" s="329"/>
      <c r="JCT526" s="329"/>
      <c r="JCU526" s="329"/>
      <c r="JCV526" s="329"/>
      <c r="JCW526" s="329"/>
      <c r="JCX526" s="329"/>
      <c r="JCY526" s="329"/>
      <c r="JCZ526" s="329"/>
      <c r="JDA526" s="329"/>
      <c r="JDB526" s="329"/>
      <c r="JDC526" s="329"/>
      <c r="JDD526" s="329"/>
      <c r="JDE526" s="329"/>
      <c r="JDF526" s="329"/>
      <c r="JDG526" s="329"/>
      <c r="JDH526" s="329"/>
      <c r="JDI526" s="329"/>
      <c r="JDJ526" s="329"/>
      <c r="JDK526" s="329"/>
      <c r="JDL526" s="329"/>
      <c r="JDM526" s="329"/>
      <c r="JDN526" s="329"/>
      <c r="JDO526" s="329"/>
      <c r="JDP526" s="329"/>
      <c r="JDQ526" s="329"/>
      <c r="JDR526" s="329"/>
      <c r="JDS526" s="329"/>
      <c r="JDT526" s="329"/>
      <c r="JDU526" s="329"/>
      <c r="JDV526" s="329"/>
      <c r="JDW526" s="329"/>
      <c r="JDX526" s="329"/>
      <c r="JDY526" s="329"/>
      <c r="JDZ526" s="329"/>
      <c r="JEA526" s="329"/>
      <c r="JEB526" s="329"/>
      <c r="JEC526" s="329"/>
      <c r="JED526" s="329"/>
      <c r="JEE526" s="329"/>
      <c r="JEF526" s="329"/>
      <c r="JEG526" s="329"/>
      <c r="JEH526" s="329"/>
      <c r="JEI526" s="329"/>
      <c r="JEJ526" s="329"/>
      <c r="JEK526" s="329"/>
      <c r="JEL526" s="329"/>
      <c r="JEM526" s="329"/>
      <c r="JEN526" s="329"/>
      <c r="JEO526" s="329"/>
      <c r="JEP526" s="329"/>
      <c r="JEQ526" s="329"/>
      <c r="JER526" s="329"/>
      <c r="JES526" s="329"/>
      <c r="JET526" s="329"/>
      <c r="JEU526" s="329"/>
      <c r="JEV526" s="329"/>
      <c r="JEW526" s="329"/>
      <c r="JEX526" s="329"/>
      <c r="JEY526" s="329"/>
      <c r="JEZ526" s="329"/>
      <c r="JFA526" s="329"/>
      <c r="JFB526" s="329"/>
      <c r="JFC526" s="329"/>
      <c r="JFD526" s="329"/>
      <c r="JFE526" s="329"/>
      <c r="JFF526" s="329"/>
      <c r="JFG526" s="329"/>
      <c r="JFH526" s="329"/>
      <c r="JFI526" s="329"/>
      <c r="JFJ526" s="329"/>
      <c r="JFK526" s="329"/>
      <c r="JFL526" s="329"/>
      <c r="JFM526" s="329"/>
      <c r="JFN526" s="329"/>
      <c r="JFO526" s="329"/>
      <c r="JFP526" s="329"/>
      <c r="JFQ526" s="329"/>
      <c r="JFR526" s="329"/>
      <c r="JFS526" s="329"/>
      <c r="JFT526" s="329"/>
      <c r="JFU526" s="329"/>
      <c r="JFV526" s="329"/>
      <c r="JFW526" s="329"/>
      <c r="JFX526" s="329"/>
      <c r="JFY526" s="329"/>
      <c r="JFZ526" s="329"/>
      <c r="JGA526" s="329"/>
      <c r="JGB526" s="329"/>
      <c r="JGC526" s="329"/>
      <c r="JGD526" s="329"/>
      <c r="JGE526" s="329"/>
      <c r="JGF526" s="329"/>
      <c r="JGG526" s="329"/>
      <c r="JGH526" s="329"/>
      <c r="JGI526" s="329"/>
      <c r="JGJ526" s="329"/>
      <c r="JGK526" s="329"/>
      <c r="JGL526" s="329"/>
      <c r="JGM526" s="329"/>
      <c r="JGN526" s="329"/>
      <c r="JGO526" s="329"/>
      <c r="JGP526" s="329"/>
      <c r="JGQ526" s="329"/>
      <c r="JGR526" s="329"/>
      <c r="JGS526" s="329"/>
      <c r="JGT526" s="329"/>
      <c r="JGU526" s="329"/>
      <c r="JGV526" s="329"/>
      <c r="JGW526" s="329"/>
      <c r="JGX526" s="329"/>
      <c r="JGY526" s="329"/>
      <c r="JGZ526" s="329"/>
      <c r="JHA526" s="329"/>
      <c r="JHB526" s="329"/>
      <c r="JHC526" s="329"/>
      <c r="JHD526" s="329"/>
      <c r="JHE526" s="329"/>
      <c r="JHF526" s="329"/>
      <c r="JHG526" s="329"/>
      <c r="JHH526" s="329"/>
      <c r="JHI526" s="329"/>
      <c r="JHJ526" s="329"/>
      <c r="JHK526" s="329"/>
      <c r="JHL526" s="329"/>
      <c r="JHM526" s="329"/>
      <c r="JHN526" s="329"/>
      <c r="JHO526" s="329"/>
      <c r="JHP526" s="329"/>
      <c r="JHQ526" s="329"/>
      <c r="JHR526" s="329"/>
      <c r="JHS526" s="329"/>
      <c r="JHT526" s="329"/>
      <c r="JHU526" s="329"/>
      <c r="JHV526" s="329"/>
      <c r="JHW526" s="329"/>
      <c r="JHX526" s="329"/>
      <c r="JHY526" s="329"/>
      <c r="JHZ526" s="329"/>
      <c r="JIA526" s="329"/>
      <c r="JIB526" s="329"/>
      <c r="JIC526" s="329"/>
      <c r="JID526" s="329"/>
      <c r="JIE526" s="329"/>
      <c r="JIF526" s="329"/>
      <c r="JIG526" s="329"/>
      <c r="JIH526" s="329"/>
      <c r="JII526" s="329"/>
      <c r="JIJ526" s="329"/>
      <c r="JIK526" s="329"/>
      <c r="JIL526" s="329"/>
      <c r="JIM526" s="329"/>
      <c r="JIN526" s="329"/>
      <c r="JIO526" s="329"/>
      <c r="JIP526" s="329"/>
      <c r="JIQ526" s="329"/>
      <c r="JIR526" s="329"/>
      <c r="JIS526" s="329"/>
      <c r="JIT526" s="329"/>
      <c r="JIU526" s="329"/>
      <c r="JIV526" s="329"/>
      <c r="JIW526" s="329"/>
      <c r="JIX526" s="329"/>
      <c r="JIY526" s="329"/>
      <c r="JIZ526" s="329"/>
      <c r="JJA526" s="329"/>
      <c r="JJB526" s="329"/>
      <c r="JJC526" s="329"/>
      <c r="JJD526" s="329"/>
      <c r="JJE526" s="329"/>
      <c r="JJF526" s="329"/>
      <c r="JJG526" s="329"/>
      <c r="JJH526" s="329"/>
      <c r="JJI526" s="329"/>
      <c r="JJJ526" s="329"/>
      <c r="JJK526" s="329"/>
      <c r="JJL526" s="329"/>
      <c r="JJM526" s="329"/>
      <c r="JJN526" s="329"/>
      <c r="JJO526" s="329"/>
      <c r="JJP526" s="329"/>
      <c r="JJQ526" s="329"/>
      <c r="JJR526" s="329"/>
      <c r="JJS526" s="329"/>
      <c r="JJT526" s="329"/>
      <c r="JJU526" s="329"/>
      <c r="JJV526" s="329"/>
      <c r="JJW526" s="329"/>
      <c r="JJX526" s="329"/>
      <c r="JJY526" s="329"/>
      <c r="JJZ526" s="329"/>
      <c r="JKA526" s="329"/>
      <c r="JKB526" s="329"/>
      <c r="JKC526" s="329"/>
      <c r="JKD526" s="329"/>
      <c r="JKE526" s="329"/>
      <c r="JKF526" s="329"/>
      <c r="JKG526" s="329"/>
      <c r="JKH526" s="329"/>
      <c r="JKI526" s="329"/>
      <c r="JKJ526" s="329"/>
      <c r="JKK526" s="329"/>
      <c r="JKL526" s="329"/>
      <c r="JKM526" s="329"/>
      <c r="JKN526" s="329"/>
      <c r="JKO526" s="329"/>
      <c r="JKP526" s="329"/>
      <c r="JKQ526" s="329"/>
      <c r="JKR526" s="329"/>
      <c r="JKS526" s="329"/>
      <c r="JKT526" s="329"/>
      <c r="JKU526" s="329"/>
      <c r="JKV526" s="329"/>
      <c r="JKW526" s="329"/>
      <c r="JKX526" s="329"/>
      <c r="JKY526" s="329"/>
      <c r="JKZ526" s="329"/>
      <c r="JLA526" s="329"/>
      <c r="JLB526" s="329"/>
      <c r="JLC526" s="329"/>
      <c r="JLD526" s="329"/>
      <c r="JLE526" s="329"/>
      <c r="JLF526" s="329"/>
      <c r="JLG526" s="329"/>
      <c r="JLH526" s="329"/>
      <c r="JLI526" s="329"/>
      <c r="JLJ526" s="329"/>
      <c r="JLK526" s="329"/>
      <c r="JLL526" s="329"/>
      <c r="JLM526" s="329"/>
      <c r="JLN526" s="329"/>
      <c r="JLO526" s="329"/>
      <c r="JLP526" s="329"/>
      <c r="JLQ526" s="329"/>
      <c r="JLR526" s="329"/>
      <c r="JLS526" s="329"/>
      <c r="JLT526" s="329"/>
      <c r="JLU526" s="329"/>
      <c r="JLV526" s="329"/>
      <c r="JLW526" s="329"/>
      <c r="JLX526" s="329"/>
      <c r="JLY526" s="329"/>
      <c r="JLZ526" s="329"/>
      <c r="JMA526" s="329"/>
      <c r="JMB526" s="329"/>
      <c r="JMC526" s="329"/>
      <c r="JMD526" s="329"/>
      <c r="JME526" s="329"/>
      <c r="JMF526" s="329"/>
      <c r="JMG526" s="329"/>
      <c r="JMH526" s="329"/>
      <c r="JMI526" s="329"/>
      <c r="JMJ526" s="329"/>
      <c r="JMK526" s="329"/>
      <c r="JML526" s="329"/>
      <c r="JMM526" s="329"/>
      <c r="JMN526" s="329"/>
      <c r="JMO526" s="329"/>
      <c r="JMP526" s="329"/>
      <c r="JMQ526" s="329"/>
      <c r="JMR526" s="329"/>
      <c r="JMS526" s="329"/>
      <c r="JMT526" s="329"/>
      <c r="JMU526" s="329"/>
      <c r="JMV526" s="329"/>
      <c r="JMW526" s="329"/>
      <c r="JMX526" s="329"/>
      <c r="JMY526" s="329"/>
      <c r="JMZ526" s="329"/>
      <c r="JNA526" s="329"/>
      <c r="JNB526" s="329"/>
      <c r="JNC526" s="329"/>
      <c r="JND526" s="329"/>
      <c r="JNE526" s="329"/>
      <c r="JNF526" s="329"/>
      <c r="JNG526" s="329"/>
      <c r="JNH526" s="329"/>
      <c r="JNI526" s="329"/>
      <c r="JNJ526" s="329"/>
      <c r="JNK526" s="329"/>
      <c r="JNL526" s="329"/>
      <c r="JNM526" s="329"/>
      <c r="JNN526" s="329"/>
      <c r="JNO526" s="329"/>
      <c r="JNP526" s="329"/>
      <c r="JNQ526" s="329"/>
      <c r="JNR526" s="329"/>
      <c r="JNS526" s="329"/>
      <c r="JNT526" s="329"/>
      <c r="JNU526" s="329"/>
      <c r="JNV526" s="329"/>
      <c r="JNW526" s="329"/>
      <c r="JNX526" s="329"/>
      <c r="JNY526" s="329"/>
      <c r="JNZ526" s="329"/>
      <c r="JOA526" s="329"/>
      <c r="JOB526" s="329"/>
      <c r="JOC526" s="329"/>
      <c r="JOD526" s="329"/>
      <c r="JOE526" s="329"/>
      <c r="JOF526" s="329"/>
      <c r="JOG526" s="329"/>
      <c r="JOH526" s="329"/>
      <c r="JOI526" s="329"/>
      <c r="JOJ526" s="329"/>
      <c r="JOK526" s="329"/>
      <c r="JOL526" s="329"/>
      <c r="JOM526" s="329"/>
      <c r="JON526" s="329"/>
      <c r="JOO526" s="329"/>
      <c r="JOP526" s="329"/>
      <c r="JOQ526" s="329"/>
      <c r="JOR526" s="329"/>
      <c r="JOS526" s="329"/>
      <c r="JOT526" s="329"/>
      <c r="JOU526" s="329"/>
      <c r="JOV526" s="329"/>
      <c r="JOW526" s="329"/>
      <c r="JOX526" s="329"/>
      <c r="JOY526" s="329"/>
      <c r="JOZ526" s="329"/>
      <c r="JPA526" s="329"/>
      <c r="JPB526" s="329"/>
      <c r="JPC526" s="329"/>
      <c r="JPD526" s="329"/>
      <c r="JPE526" s="329"/>
      <c r="JPF526" s="329"/>
      <c r="JPG526" s="329"/>
      <c r="JPH526" s="329"/>
      <c r="JPI526" s="329"/>
      <c r="JPJ526" s="329"/>
      <c r="JPK526" s="329"/>
      <c r="JPL526" s="329"/>
      <c r="JPM526" s="329"/>
      <c r="JPN526" s="329"/>
      <c r="JPO526" s="329"/>
      <c r="JPP526" s="329"/>
      <c r="JPQ526" s="329"/>
      <c r="JPR526" s="329"/>
      <c r="JPS526" s="329"/>
      <c r="JPT526" s="329"/>
      <c r="JPU526" s="329"/>
      <c r="JPV526" s="329"/>
      <c r="JPW526" s="329"/>
      <c r="JPX526" s="329"/>
      <c r="JPY526" s="329"/>
      <c r="JPZ526" s="329"/>
      <c r="JQA526" s="329"/>
      <c r="JQB526" s="329"/>
      <c r="JQC526" s="329"/>
      <c r="JQD526" s="329"/>
      <c r="JQE526" s="329"/>
      <c r="JQF526" s="329"/>
      <c r="JQG526" s="329"/>
      <c r="JQH526" s="329"/>
      <c r="JQI526" s="329"/>
      <c r="JQJ526" s="329"/>
      <c r="JQK526" s="329"/>
      <c r="JQL526" s="329"/>
      <c r="JQM526" s="329"/>
      <c r="JQN526" s="329"/>
      <c r="JQO526" s="329"/>
      <c r="JQP526" s="329"/>
      <c r="JQQ526" s="329"/>
      <c r="JQR526" s="329"/>
      <c r="JQS526" s="329"/>
      <c r="JQT526" s="329"/>
      <c r="JQU526" s="329"/>
      <c r="JQV526" s="329"/>
      <c r="JQW526" s="329"/>
      <c r="JQX526" s="329"/>
      <c r="JQY526" s="329"/>
      <c r="JQZ526" s="329"/>
      <c r="JRA526" s="329"/>
      <c r="JRB526" s="329"/>
      <c r="JRC526" s="329"/>
      <c r="JRD526" s="329"/>
      <c r="JRE526" s="329"/>
      <c r="JRF526" s="329"/>
      <c r="JRG526" s="329"/>
      <c r="JRH526" s="329"/>
      <c r="JRI526" s="329"/>
      <c r="JRJ526" s="329"/>
      <c r="JRK526" s="329"/>
      <c r="JRL526" s="329"/>
      <c r="JRM526" s="329"/>
      <c r="JRN526" s="329"/>
      <c r="JRO526" s="329"/>
      <c r="JRP526" s="329"/>
      <c r="JRQ526" s="329"/>
      <c r="JRR526" s="329"/>
      <c r="JRS526" s="329"/>
      <c r="JRT526" s="329"/>
      <c r="JRU526" s="329"/>
      <c r="JRV526" s="329"/>
      <c r="JRW526" s="329"/>
      <c r="JRX526" s="329"/>
      <c r="JRY526" s="329"/>
      <c r="JRZ526" s="329"/>
      <c r="JSA526" s="329"/>
      <c r="JSB526" s="329"/>
      <c r="JSC526" s="329"/>
      <c r="JSD526" s="329"/>
      <c r="JSE526" s="329"/>
      <c r="JSF526" s="329"/>
      <c r="JSG526" s="329"/>
      <c r="JSH526" s="329"/>
      <c r="JSI526" s="329"/>
      <c r="JSJ526" s="329"/>
      <c r="JSK526" s="329"/>
      <c r="JSL526" s="329"/>
      <c r="JSM526" s="329"/>
      <c r="JSN526" s="329"/>
      <c r="JSO526" s="329"/>
      <c r="JSP526" s="329"/>
      <c r="JSQ526" s="329"/>
      <c r="JSR526" s="329"/>
      <c r="JSS526" s="329"/>
      <c r="JST526" s="329"/>
      <c r="JSU526" s="329"/>
      <c r="JSV526" s="329"/>
      <c r="JSW526" s="329"/>
      <c r="JSX526" s="329"/>
      <c r="JSY526" s="329"/>
      <c r="JSZ526" s="329"/>
      <c r="JTA526" s="329"/>
      <c r="JTB526" s="329"/>
      <c r="JTC526" s="329"/>
      <c r="JTD526" s="329"/>
      <c r="JTE526" s="329"/>
      <c r="JTF526" s="329"/>
      <c r="JTG526" s="329"/>
      <c r="JTH526" s="329"/>
      <c r="JTI526" s="329"/>
      <c r="JTJ526" s="329"/>
      <c r="JTK526" s="329"/>
      <c r="JTL526" s="329"/>
      <c r="JTM526" s="329"/>
      <c r="JTN526" s="329"/>
      <c r="JTO526" s="329"/>
      <c r="JTP526" s="329"/>
      <c r="JTQ526" s="329"/>
      <c r="JTR526" s="329"/>
      <c r="JTS526" s="329"/>
      <c r="JTT526" s="329"/>
      <c r="JTU526" s="329"/>
      <c r="JTV526" s="329"/>
      <c r="JTW526" s="329"/>
      <c r="JTX526" s="329"/>
      <c r="JTY526" s="329"/>
      <c r="JTZ526" s="329"/>
      <c r="JUA526" s="329"/>
      <c r="JUB526" s="329"/>
      <c r="JUC526" s="329"/>
      <c r="JUD526" s="329"/>
      <c r="JUE526" s="329"/>
      <c r="JUF526" s="329"/>
      <c r="JUG526" s="329"/>
      <c r="JUH526" s="329"/>
      <c r="JUI526" s="329"/>
      <c r="JUJ526" s="329"/>
      <c r="JUK526" s="329"/>
      <c r="JUL526" s="329"/>
      <c r="JUM526" s="329"/>
      <c r="JUN526" s="329"/>
      <c r="JUO526" s="329"/>
      <c r="JUP526" s="329"/>
      <c r="JUQ526" s="329"/>
      <c r="JUR526" s="329"/>
      <c r="JUS526" s="329"/>
      <c r="JUT526" s="329"/>
      <c r="JUU526" s="329"/>
      <c r="JUV526" s="329"/>
      <c r="JUW526" s="329"/>
      <c r="JUX526" s="329"/>
      <c r="JUY526" s="329"/>
      <c r="JUZ526" s="329"/>
      <c r="JVA526" s="329"/>
      <c r="JVB526" s="329"/>
      <c r="JVC526" s="329"/>
      <c r="JVD526" s="329"/>
      <c r="JVE526" s="329"/>
      <c r="JVF526" s="329"/>
      <c r="JVG526" s="329"/>
      <c r="JVH526" s="329"/>
      <c r="JVI526" s="329"/>
      <c r="JVJ526" s="329"/>
      <c r="JVK526" s="329"/>
      <c r="JVL526" s="329"/>
      <c r="JVM526" s="329"/>
      <c r="JVN526" s="329"/>
      <c r="JVO526" s="329"/>
      <c r="JVP526" s="329"/>
      <c r="JVQ526" s="329"/>
      <c r="JVR526" s="329"/>
      <c r="JVS526" s="329"/>
      <c r="JVT526" s="329"/>
      <c r="JVU526" s="329"/>
      <c r="JVV526" s="329"/>
      <c r="JVW526" s="329"/>
      <c r="JVX526" s="329"/>
      <c r="JVY526" s="329"/>
      <c r="JVZ526" s="329"/>
      <c r="JWA526" s="329"/>
      <c r="JWB526" s="329"/>
      <c r="JWC526" s="329"/>
      <c r="JWD526" s="329"/>
      <c r="JWE526" s="329"/>
      <c r="JWF526" s="329"/>
      <c r="JWG526" s="329"/>
      <c r="JWH526" s="329"/>
      <c r="JWI526" s="329"/>
      <c r="JWJ526" s="329"/>
      <c r="JWK526" s="329"/>
      <c r="JWL526" s="329"/>
      <c r="JWM526" s="329"/>
      <c r="JWN526" s="329"/>
      <c r="JWO526" s="329"/>
      <c r="JWP526" s="329"/>
      <c r="JWQ526" s="329"/>
      <c r="JWR526" s="329"/>
      <c r="JWS526" s="329"/>
      <c r="JWT526" s="329"/>
      <c r="JWU526" s="329"/>
      <c r="JWV526" s="329"/>
      <c r="JWW526" s="329"/>
      <c r="JWX526" s="329"/>
      <c r="JWY526" s="329"/>
      <c r="JWZ526" s="329"/>
      <c r="JXA526" s="329"/>
      <c r="JXB526" s="329"/>
      <c r="JXC526" s="329"/>
      <c r="JXD526" s="329"/>
      <c r="JXE526" s="329"/>
      <c r="JXF526" s="329"/>
      <c r="JXG526" s="329"/>
      <c r="JXH526" s="329"/>
      <c r="JXI526" s="329"/>
      <c r="JXJ526" s="329"/>
      <c r="JXK526" s="329"/>
      <c r="JXL526" s="329"/>
      <c r="JXM526" s="329"/>
      <c r="JXN526" s="329"/>
      <c r="JXO526" s="329"/>
      <c r="JXP526" s="329"/>
      <c r="JXQ526" s="329"/>
      <c r="JXR526" s="329"/>
      <c r="JXS526" s="329"/>
      <c r="JXT526" s="329"/>
      <c r="JXU526" s="329"/>
      <c r="JXV526" s="329"/>
      <c r="JXW526" s="329"/>
      <c r="JXX526" s="329"/>
      <c r="JXY526" s="329"/>
      <c r="JXZ526" s="329"/>
      <c r="JYA526" s="329"/>
      <c r="JYB526" s="329"/>
      <c r="JYC526" s="329"/>
      <c r="JYD526" s="329"/>
      <c r="JYE526" s="329"/>
      <c r="JYF526" s="329"/>
      <c r="JYG526" s="329"/>
      <c r="JYH526" s="329"/>
      <c r="JYI526" s="329"/>
      <c r="JYJ526" s="329"/>
      <c r="JYK526" s="329"/>
      <c r="JYL526" s="329"/>
      <c r="JYM526" s="329"/>
      <c r="JYN526" s="329"/>
      <c r="JYO526" s="329"/>
      <c r="JYP526" s="329"/>
      <c r="JYQ526" s="329"/>
      <c r="JYR526" s="329"/>
      <c r="JYS526" s="329"/>
      <c r="JYT526" s="329"/>
      <c r="JYU526" s="329"/>
      <c r="JYV526" s="329"/>
      <c r="JYW526" s="329"/>
      <c r="JYX526" s="329"/>
      <c r="JYY526" s="329"/>
      <c r="JYZ526" s="329"/>
      <c r="JZA526" s="329"/>
      <c r="JZB526" s="329"/>
      <c r="JZC526" s="329"/>
      <c r="JZD526" s="329"/>
      <c r="JZE526" s="329"/>
      <c r="JZF526" s="329"/>
      <c r="JZG526" s="329"/>
      <c r="JZH526" s="329"/>
      <c r="JZI526" s="329"/>
      <c r="JZJ526" s="329"/>
      <c r="JZK526" s="329"/>
      <c r="JZL526" s="329"/>
      <c r="JZM526" s="329"/>
      <c r="JZN526" s="329"/>
      <c r="JZO526" s="329"/>
      <c r="JZP526" s="329"/>
      <c r="JZQ526" s="329"/>
      <c r="JZR526" s="329"/>
      <c r="JZS526" s="329"/>
      <c r="JZT526" s="329"/>
      <c r="JZU526" s="329"/>
      <c r="JZV526" s="329"/>
      <c r="JZW526" s="329"/>
      <c r="JZX526" s="329"/>
      <c r="JZY526" s="329"/>
      <c r="JZZ526" s="329"/>
      <c r="KAA526" s="329"/>
      <c r="KAB526" s="329"/>
      <c r="KAC526" s="329"/>
      <c r="KAD526" s="329"/>
      <c r="KAE526" s="329"/>
      <c r="KAF526" s="329"/>
      <c r="KAG526" s="329"/>
      <c r="KAH526" s="329"/>
      <c r="KAI526" s="329"/>
      <c r="KAJ526" s="329"/>
      <c r="KAK526" s="329"/>
      <c r="KAL526" s="329"/>
      <c r="KAM526" s="329"/>
      <c r="KAN526" s="329"/>
      <c r="KAO526" s="329"/>
      <c r="KAP526" s="329"/>
      <c r="KAQ526" s="329"/>
      <c r="KAR526" s="329"/>
      <c r="KAS526" s="329"/>
      <c r="KAT526" s="329"/>
      <c r="KAU526" s="329"/>
      <c r="KAV526" s="329"/>
      <c r="KAW526" s="329"/>
      <c r="KAX526" s="329"/>
      <c r="KAY526" s="329"/>
      <c r="KAZ526" s="329"/>
      <c r="KBA526" s="329"/>
      <c r="KBB526" s="329"/>
      <c r="KBC526" s="329"/>
      <c r="KBD526" s="329"/>
      <c r="KBE526" s="329"/>
      <c r="KBF526" s="329"/>
      <c r="KBG526" s="329"/>
      <c r="KBH526" s="329"/>
      <c r="KBI526" s="329"/>
      <c r="KBJ526" s="329"/>
      <c r="KBK526" s="329"/>
      <c r="KBL526" s="329"/>
      <c r="KBM526" s="329"/>
      <c r="KBN526" s="329"/>
      <c r="KBO526" s="329"/>
      <c r="KBP526" s="329"/>
      <c r="KBQ526" s="329"/>
      <c r="KBR526" s="329"/>
      <c r="KBS526" s="329"/>
      <c r="KBT526" s="329"/>
      <c r="KBU526" s="329"/>
      <c r="KBV526" s="329"/>
      <c r="KBW526" s="329"/>
      <c r="KBX526" s="329"/>
      <c r="KBY526" s="329"/>
      <c r="KBZ526" s="329"/>
      <c r="KCA526" s="329"/>
      <c r="KCB526" s="329"/>
      <c r="KCC526" s="329"/>
      <c r="KCD526" s="329"/>
      <c r="KCE526" s="329"/>
      <c r="KCF526" s="329"/>
      <c r="KCG526" s="329"/>
      <c r="KCH526" s="329"/>
      <c r="KCI526" s="329"/>
      <c r="KCJ526" s="329"/>
      <c r="KCK526" s="329"/>
      <c r="KCL526" s="329"/>
      <c r="KCM526" s="329"/>
      <c r="KCN526" s="329"/>
      <c r="KCO526" s="329"/>
      <c r="KCP526" s="329"/>
      <c r="KCQ526" s="329"/>
      <c r="KCR526" s="329"/>
      <c r="KCS526" s="329"/>
      <c r="KCT526" s="329"/>
      <c r="KCU526" s="329"/>
      <c r="KCV526" s="329"/>
      <c r="KCW526" s="329"/>
      <c r="KCX526" s="329"/>
      <c r="KCY526" s="329"/>
      <c r="KCZ526" s="329"/>
      <c r="KDA526" s="329"/>
      <c r="KDB526" s="329"/>
      <c r="KDC526" s="329"/>
      <c r="KDD526" s="329"/>
      <c r="KDE526" s="329"/>
      <c r="KDF526" s="329"/>
      <c r="KDG526" s="329"/>
      <c r="KDH526" s="329"/>
      <c r="KDI526" s="329"/>
      <c r="KDJ526" s="329"/>
      <c r="KDK526" s="329"/>
      <c r="KDL526" s="329"/>
      <c r="KDM526" s="329"/>
      <c r="KDN526" s="329"/>
      <c r="KDO526" s="329"/>
      <c r="KDP526" s="329"/>
      <c r="KDQ526" s="329"/>
      <c r="KDR526" s="329"/>
      <c r="KDS526" s="329"/>
      <c r="KDT526" s="329"/>
      <c r="KDU526" s="329"/>
      <c r="KDV526" s="329"/>
      <c r="KDW526" s="329"/>
      <c r="KDX526" s="329"/>
      <c r="KDY526" s="329"/>
      <c r="KDZ526" s="329"/>
      <c r="KEA526" s="329"/>
      <c r="KEB526" s="329"/>
      <c r="KEC526" s="329"/>
      <c r="KED526" s="329"/>
      <c r="KEE526" s="329"/>
      <c r="KEF526" s="329"/>
      <c r="KEG526" s="329"/>
      <c r="KEH526" s="329"/>
      <c r="KEI526" s="329"/>
      <c r="KEJ526" s="329"/>
      <c r="KEK526" s="329"/>
      <c r="KEL526" s="329"/>
      <c r="KEM526" s="329"/>
      <c r="KEN526" s="329"/>
      <c r="KEO526" s="329"/>
      <c r="KEP526" s="329"/>
      <c r="KEQ526" s="329"/>
      <c r="KER526" s="329"/>
      <c r="KES526" s="329"/>
      <c r="KET526" s="329"/>
      <c r="KEU526" s="329"/>
      <c r="KEV526" s="329"/>
      <c r="KEW526" s="329"/>
      <c r="KEX526" s="329"/>
      <c r="KEY526" s="329"/>
      <c r="KEZ526" s="329"/>
      <c r="KFA526" s="329"/>
      <c r="KFB526" s="329"/>
      <c r="KFC526" s="329"/>
      <c r="KFD526" s="329"/>
      <c r="KFE526" s="329"/>
      <c r="KFF526" s="329"/>
      <c r="KFG526" s="329"/>
      <c r="KFH526" s="329"/>
      <c r="KFI526" s="329"/>
      <c r="KFJ526" s="329"/>
      <c r="KFK526" s="329"/>
      <c r="KFL526" s="329"/>
      <c r="KFM526" s="329"/>
      <c r="KFN526" s="329"/>
      <c r="KFO526" s="329"/>
      <c r="KFP526" s="329"/>
      <c r="KFQ526" s="329"/>
      <c r="KFR526" s="329"/>
      <c r="KFS526" s="329"/>
      <c r="KFT526" s="329"/>
      <c r="KFU526" s="329"/>
      <c r="KFV526" s="329"/>
      <c r="KFW526" s="329"/>
      <c r="KFX526" s="329"/>
      <c r="KFY526" s="329"/>
      <c r="KFZ526" s="329"/>
      <c r="KGA526" s="329"/>
      <c r="KGB526" s="329"/>
      <c r="KGC526" s="329"/>
      <c r="KGD526" s="329"/>
      <c r="KGE526" s="329"/>
      <c r="KGF526" s="329"/>
      <c r="KGG526" s="329"/>
      <c r="KGH526" s="329"/>
      <c r="KGI526" s="329"/>
      <c r="KGJ526" s="329"/>
      <c r="KGK526" s="329"/>
      <c r="KGL526" s="329"/>
      <c r="KGM526" s="329"/>
      <c r="KGN526" s="329"/>
      <c r="KGO526" s="329"/>
      <c r="KGP526" s="329"/>
      <c r="KGQ526" s="329"/>
      <c r="KGR526" s="329"/>
      <c r="KGS526" s="329"/>
      <c r="KGT526" s="329"/>
      <c r="KGU526" s="329"/>
      <c r="KGV526" s="329"/>
      <c r="KGW526" s="329"/>
      <c r="KGX526" s="329"/>
      <c r="KGY526" s="329"/>
      <c r="KGZ526" s="329"/>
      <c r="KHA526" s="329"/>
      <c r="KHB526" s="329"/>
      <c r="KHC526" s="329"/>
      <c r="KHD526" s="329"/>
      <c r="KHE526" s="329"/>
      <c r="KHF526" s="329"/>
      <c r="KHG526" s="329"/>
      <c r="KHH526" s="329"/>
      <c r="KHI526" s="329"/>
      <c r="KHJ526" s="329"/>
      <c r="KHK526" s="329"/>
      <c r="KHL526" s="329"/>
      <c r="KHM526" s="329"/>
      <c r="KHN526" s="329"/>
      <c r="KHO526" s="329"/>
      <c r="KHP526" s="329"/>
      <c r="KHQ526" s="329"/>
      <c r="KHR526" s="329"/>
      <c r="KHS526" s="329"/>
      <c r="KHT526" s="329"/>
      <c r="KHU526" s="329"/>
      <c r="KHV526" s="329"/>
      <c r="KHW526" s="329"/>
      <c r="KHX526" s="329"/>
      <c r="KHY526" s="329"/>
      <c r="KHZ526" s="329"/>
      <c r="KIA526" s="329"/>
      <c r="KIB526" s="329"/>
      <c r="KIC526" s="329"/>
      <c r="KID526" s="329"/>
      <c r="KIE526" s="329"/>
      <c r="KIF526" s="329"/>
      <c r="KIG526" s="329"/>
      <c r="KIH526" s="329"/>
      <c r="KII526" s="329"/>
      <c r="KIJ526" s="329"/>
      <c r="KIK526" s="329"/>
      <c r="KIL526" s="329"/>
      <c r="KIM526" s="329"/>
      <c r="KIN526" s="329"/>
      <c r="KIO526" s="329"/>
      <c r="KIP526" s="329"/>
      <c r="KIQ526" s="329"/>
      <c r="KIR526" s="329"/>
      <c r="KIS526" s="329"/>
      <c r="KIT526" s="329"/>
      <c r="KIU526" s="329"/>
      <c r="KIV526" s="329"/>
      <c r="KIW526" s="329"/>
      <c r="KIX526" s="329"/>
      <c r="KIY526" s="329"/>
      <c r="KIZ526" s="329"/>
      <c r="KJA526" s="329"/>
      <c r="KJB526" s="329"/>
      <c r="KJC526" s="329"/>
      <c r="KJD526" s="329"/>
      <c r="KJE526" s="329"/>
      <c r="KJF526" s="329"/>
      <c r="KJG526" s="329"/>
      <c r="KJH526" s="329"/>
      <c r="KJI526" s="329"/>
      <c r="KJJ526" s="329"/>
      <c r="KJK526" s="329"/>
      <c r="KJL526" s="329"/>
      <c r="KJM526" s="329"/>
      <c r="KJN526" s="329"/>
      <c r="KJO526" s="329"/>
      <c r="KJP526" s="329"/>
      <c r="KJQ526" s="329"/>
      <c r="KJR526" s="329"/>
      <c r="KJS526" s="329"/>
      <c r="KJT526" s="329"/>
      <c r="KJU526" s="329"/>
      <c r="KJV526" s="329"/>
      <c r="KJW526" s="329"/>
      <c r="KJX526" s="329"/>
      <c r="KJY526" s="329"/>
      <c r="KJZ526" s="329"/>
      <c r="KKA526" s="329"/>
      <c r="KKB526" s="329"/>
      <c r="KKC526" s="329"/>
      <c r="KKD526" s="329"/>
      <c r="KKE526" s="329"/>
      <c r="KKF526" s="329"/>
      <c r="KKG526" s="329"/>
      <c r="KKH526" s="329"/>
      <c r="KKI526" s="329"/>
      <c r="KKJ526" s="329"/>
      <c r="KKK526" s="329"/>
      <c r="KKL526" s="329"/>
      <c r="KKM526" s="329"/>
      <c r="KKN526" s="329"/>
      <c r="KKO526" s="329"/>
      <c r="KKP526" s="329"/>
      <c r="KKQ526" s="329"/>
      <c r="KKR526" s="329"/>
      <c r="KKS526" s="329"/>
      <c r="KKT526" s="329"/>
      <c r="KKU526" s="329"/>
      <c r="KKV526" s="329"/>
      <c r="KKW526" s="329"/>
      <c r="KKX526" s="329"/>
      <c r="KKY526" s="329"/>
      <c r="KKZ526" s="329"/>
      <c r="KLA526" s="329"/>
      <c r="KLB526" s="329"/>
      <c r="KLC526" s="329"/>
      <c r="KLD526" s="329"/>
      <c r="KLE526" s="329"/>
      <c r="KLF526" s="329"/>
      <c r="KLG526" s="329"/>
      <c r="KLH526" s="329"/>
      <c r="KLI526" s="329"/>
      <c r="KLJ526" s="329"/>
      <c r="KLK526" s="329"/>
      <c r="KLL526" s="329"/>
      <c r="KLM526" s="329"/>
      <c r="KLN526" s="329"/>
      <c r="KLO526" s="329"/>
      <c r="KLP526" s="329"/>
      <c r="KLQ526" s="329"/>
      <c r="KLR526" s="329"/>
      <c r="KLS526" s="329"/>
      <c r="KLT526" s="329"/>
      <c r="KLU526" s="329"/>
      <c r="KLV526" s="329"/>
      <c r="KLW526" s="329"/>
      <c r="KLX526" s="329"/>
      <c r="KLY526" s="329"/>
      <c r="KLZ526" s="329"/>
      <c r="KMA526" s="329"/>
      <c r="KMB526" s="329"/>
      <c r="KMC526" s="329"/>
      <c r="KMD526" s="329"/>
      <c r="KME526" s="329"/>
      <c r="KMF526" s="329"/>
      <c r="KMG526" s="329"/>
      <c r="KMH526" s="329"/>
      <c r="KMI526" s="329"/>
      <c r="KMJ526" s="329"/>
      <c r="KMK526" s="329"/>
      <c r="KML526" s="329"/>
      <c r="KMM526" s="329"/>
      <c r="KMN526" s="329"/>
      <c r="KMO526" s="329"/>
      <c r="KMP526" s="329"/>
      <c r="KMQ526" s="329"/>
      <c r="KMR526" s="329"/>
      <c r="KMS526" s="329"/>
      <c r="KMT526" s="329"/>
      <c r="KMU526" s="329"/>
      <c r="KMV526" s="329"/>
      <c r="KMW526" s="329"/>
      <c r="KMX526" s="329"/>
      <c r="KMY526" s="329"/>
      <c r="KMZ526" s="329"/>
      <c r="KNA526" s="329"/>
      <c r="KNB526" s="329"/>
      <c r="KNC526" s="329"/>
      <c r="KND526" s="329"/>
      <c r="KNE526" s="329"/>
      <c r="KNF526" s="329"/>
      <c r="KNG526" s="329"/>
      <c r="KNH526" s="329"/>
      <c r="KNI526" s="329"/>
      <c r="KNJ526" s="329"/>
      <c r="KNK526" s="329"/>
      <c r="KNL526" s="329"/>
      <c r="KNM526" s="329"/>
      <c r="KNN526" s="329"/>
      <c r="KNO526" s="329"/>
      <c r="KNP526" s="329"/>
      <c r="KNQ526" s="329"/>
      <c r="KNR526" s="329"/>
      <c r="KNS526" s="329"/>
      <c r="KNT526" s="329"/>
      <c r="KNU526" s="329"/>
      <c r="KNV526" s="329"/>
      <c r="KNW526" s="329"/>
      <c r="KNX526" s="329"/>
      <c r="KNY526" s="329"/>
      <c r="KNZ526" s="329"/>
      <c r="KOA526" s="329"/>
      <c r="KOB526" s="329"/>
      <c r="KOC526" s="329"/>
      <c r="KOD526" s="329"/>
      <c r="KOE526" s="329"/>
      <c r="KOF526" s="329"/>
      <c r="KOG526" s="329"/>
      <c r="KOH526" s="329"/>
      <c r="KOI526" s="329"/>
      <c r="KOJ526" s="329"/>
      <c r="KOK526" s="329"/>
      <c r="KOL526" s="329"/>
      <c r="KOM526" s="329"/>
      <c r="KON526" s="329"/>
      <c r="KOO526" s="329"/>
      <c r="KOP526" s="329"/>
      <c r="KOQ526" s="329"/>
      <c r="KOR526" s="329"/>
      <c r="KOS526" s="329"/>
      <c r="KOT526" s="329"/>
      <c r="KOU526" s="329"/>
      <c r="KOV526" s="329"/>
      <c r="KOW526" s="329"/>
      <c r="KOX526" s="329"/>
      <c r="KOY526" s="329"/>
      <c r="KOZ526" s="329"/>
      <c r="KPA526" s="329"/>
      <c r="KPB526" s="329"/>
      <c r="KPC526" s="329"/>
      <c r="KPD526" s="329"/>
      <c r="KPE526" s="329"/>
      <c r="KPF526" s="329"/>
      <c r="KPG526" s="329"/>
      <c r="KPH526" s="329"/>
      <c r="KPI526" s="329"/>
      <c r="KPJ526" s="329"/>
      <c r="KPK526" s="329"/>
      <c r="KPL526" s="329"/>
      <c r="KPM526" s="329"/>
      <c r="KPN526" s="329"/>
      <c r="KPO526" s="329"/>
      <c r="KPP526" s="329"/>
      <c r="KPQ526" s="329"/>
      <c r="KPR526" s="329"/>
      <c r="KPS526" s="329"/>
      <c r="KPT526" s="329"/>
      <c r="KPU526" s="329"/>
      <c r="KPV526" s="329"/>
      <c r="KPW526" s="329"/>
      <c r="KPX526" s="329"/>
      <c r="KPY526" s="329"/>
      <c r="KPZ526" s="329"/>
      <c r="KQA526" s="329"/>
      <c r="KQB526" s="329"/>
      <c r="KQC526" s="329"/>
      <c r="KQD526" s="329"/>
      <c r="KQE526" s="329"/>
      <c r="KQF526" s="329"/>
      <c r="KQG526" s="329"/>
      <c r="KQH526" s="329"/>
      <c r="KQI526" s="329"/>
      <c r="KQJ526" s="329"/>
      <c r="KQK526" s="329"/>
      <c r="KQL526" s="329"/>
      <c r="KQM526" s="329"/>
      <c r="KQN526" s="329"/>
      <c r="KQO526" s="329"/>
      <c r="KQP526" s="329"/>
      <c r="KQQ526" s="329"/>
      <c r="KQR526" s="329"/>
      <c r="KQS526" s="329"/>
      <c r="KQT526" s="329"/>
      <c r="KQU526" s="329"/>
      <c r="KQV526" s="329"/>
      <c r="KQW526" s="329"/>
      <c r="KQX526" s="329"/>
      <c r="KQY526" s="329"/>
      <c r="KQZ526" s="329"/>
      <c r="KRA526" s="329"/>
      <c r="KRB526" s="329"/>
      <c r="KRC526" s="329"/>
      <c r="KRD526" s="329"/>
      <c r="KRE526" s="329"/>
      <c r="KRF526" s="329"/>
      <c r="KRG526" s="329"/>
      <c r="KRH526" s="329"/>
      <c r="KRI526" s="329"/>
      <c r="KRJ526" s="329"/>
      <c r="KRK526" s="329"/>
      <c r="KRL526" s="329"/>
      <c r="KRM526" s="329"/>
      <c r="KRN526" s="329"/>
      <c r="KRO526" s="329"/>
      <c r="KRP526" s="329"/>
      <c r="KRQ526" s="329"/>
      <c r="KRR526" s="329"/>
      <c r="KRS526" s="329"/>
      <c r="KRT526" s="329"/>
      <c r="KRU526" s="329"/>
      <c r="KRV526" s="329"/>
      <c r="KRW526" s="329"/>
      <c r="KRX526" s="329"/>
      <c r="KRY526" s="329"/>
      <c r="KRZ526" s="329"/>
      <c r="KSA526" s="329"/>
      <c r="KSB526" s="329"/>
      <c r="KSC526" s="329"/>
      <c r="KSD526" s="329"/>
      <c r="KSE526" s="329"/>
      <c r="KSF526" s="329"/>
      <c r="KSG526" s="329"/>
      <c r="KSH526" s="329"/>
      <c r="KSI526" s="329"/>
      <c r="KSJ526" s="329"/>
      <c r="KSK526" s="329"/>
      <c r="KSL526" s="329"/>
      <c r="KSM526" s="329"/>
      <c r="KSN526" s="329"/>
      <c r="KSO526" s="329"/>
      <c r="KSP526" s="329"/>
      <c r="KSQ526" s="329"/>
      <c r="KSR526" s="329"/>
      <c r="KSS526" s="329"/>
      <c r="KST526" s="329"/>
      <c r="KSU526" s="329"/>
      <c r="KSV526" s="329"/>
      <c r="KSW526" s="329"/>
      <c r="KSX526" s="329"/>
      <c r="KSY526" s="329"/>
      <c r="KSZ526" s="329"/>
      <c r="KTA526" s="329"/>
      <c r="KTB526" s="329"/>
      <c r="KTC526" s="329"/>
      <c r="KTD526" s="329"/>
      <c r="KTE526" s="329"/>
      <c r="KTF526" s="329"/>
      <c r="KTG526" s="329"/>
      <c r="KTH526" s="329"/>
      <c r="KTI526" s="329"/>
      <c r="KTJ526" s="329"/>
      <c r="KTK526" s="329"/>
      <c r="KTL526" s="329"/>
      <c r="KTM526" s="329"/>
      <c r="KTN526" s="329"/>
      <c r="KTO526" s="329"/>
      <c r="KTP526" s="329"/>
      <c r="KTQ526" s="329"/>
      <c r="KTR526" s="329"/>
      <c r="KTS526" s="329"/>
      <c r="KTT526" s="329"/>
      <c r="KTU526" s="329"/>
      <c r="KTV526" s="329"/>
      <c r="KTW526" s="329"/>
      <c r="KTX526" s="329"/>
      <c r="KTY526" s="329"/>
      <c r="KTZ526" s="329"/>
      <c r="KUA526" s="329"/>
      <c r="KUB526" s="329"/>
      <c r="KUC526" s="329"/>
      <c r="KUD526" s="329"/>
      <c r="KUE526" s="329"/>
      <c r="KUF526" s="329"/>
      <c r="KUG526" s="329"/>
      <c r="KUH526" s="329"/>
      <c r="KUI526" s="329"/>
      <c r="KUJ526" s="329"/>
      <c r="KUK526" s="329"/>
      <c r="KUL526" s="329"/>
      <c r="KUM526" s="329"/>
      <c r="KUN526" s="329"/>
      <c r="KUO526" s="329"/>
      <c r="KUP526" s="329"/>
      <c r="KUQ526" s="329"/>
      <c r="KUR526" s="329"/>
      <c r="KUS526" s="329"/>
      <c r="KUT526" s="329"/>
      <c r="KUU526" s="329"/>
      <c r="KUV526" s="329"/>
      <c r="KUW526" s="329"/>
      <c r="KUX526" s="329"/>
      <c r="KUY526" s="329"/>
      <c r="KUZ526" s="329"/>
      <c r="KVA526" s="329"/>
      <c r="KVB526" s="329"/>
      <c r="KVC526" s="329"/>
      <c r="KVD526" s="329"/>
      <c r="KVE526" s="329"/>
      <c r="KVF526" s="329"/>
      <c r="KVG526" s="329"/>
      <c r="KVH526" s="329"/>
      <c r="KVI526" s="329"/>
      <c r="KVJ526" s="329"/>
      <c r="KVK526" s="329"/>
      <c r="KVL526" s="329"/>
      <c r="KVM526" s="329"/>
      <c r="KVN526" s="329"/>
      <c r="KVO526" s="329"/>
      <c r="KVP526" s="329"/>
      <c r="KVQ526" s="329"/>
      <c r="KVR526" s="329"/>
      <c r="KVS526" s="329"/>
      <c r="KVT526" s="329"/>
      <c r="KVU526" s="329"/>
      <c r="KVV526" s="329"/>
      <c r="KVW526" s="329"/>
      <c r="KVX526" s="329"/>
      <c r="KVY526" s="329"/>
      <c r="KVZ526" s="329"/>
      <c r="KWA526" s="329"/>
      <c r="KWB526" s="329"/>
      <c r="KWC526" s="329"/>
      <c r="KWD526" s="329"/>
      <c r="KWE526" s="329"/>
      <c r="KWF526" s="329"/>
      <c r="KWG526" s="329"/>
      <c r="KWH526" s="329"/>
      <c r="KWI526" s="329"/>
      <c r="KWJ526" s="329"/>
      <c r="KWK526" s="329"/>
      <c r="KWL526" s="329"/>
      <c r="KWM526" s="329"/>
      <c r="KWN526" s="329"/>
      <c r="KWO526" s="329"/>
      <c r="KWP526" s="329"/>
      <c r="KWQ526" s="329"/>
      <c r="KWR526" s="329"/>
      <c r="KWS526" s="329"/>
      <c r="KWT526" s="329"/>
      <c r="KWU526" s="329"/>
      <c r="KWV526" s="329"/>
      <c r="KWW526" s="329"/>
      <c r="KWX526" s="329"/>
      <c r="KWY526" s="329"/>
      <c r="KWZ526" s="329"/>
      <c r="KXA526" s="329"/>
      <c r="KXB526" s="329"/>
      <c r="KXC526" s="329"/>
      <c r="KXD526" s="329"/>
      <c r="KXE526" s="329"/>
      <c r="KXF526" s="329"/>
      <c r="KXG526" s="329"/>
      <c r="KXH526" s="329"/>
      <c r="KXI526" s="329"/>
      <c r="KXJ526" s="329"/>
      <c r="KXK526" s="329"/>
      <c r="KXL526" s="329"/>
      <c r="KXM526" s="329"/>
      <c r="KXN526" s="329"/>
      <c r="KXO526" s="329"/>
      <c r="KXP526" s="329"/>
      <c r="KXQ526" s="329"/>
      <c r="KXR526" s="329"/>
      <c r="KXS526" s="329"/>
      <c r="KXT526" s="329"/>
      <c r="KXU526" s="329"/>
      <c r="KXV526" s="329"/>
      <c r="KXW526" s="329"/>
      <c r="KXX526" s="329"/>
      <c r="KXY526" s="329"/>
      <c r="KXZ526" s="329"/>
      <c r="KYA526" s="329"/>
      <c r="KYB526" s="329"/>
      <c r="KYC526" s="329"/>
      <c r="KYD526" s="329"/>
      <c r="KYE526" s="329"/>
      <c r="KYF526" s="329"/>
      <c r="KYG526" s="329"/>
      <c r="KYH526" s="329"/>
      <c r="KYI526" s="329"/>
      <c r="KYJ526" s="329"/>
      <c r="KYK526" s="329"/>
      <c r="KYL526" s="329"/>
      <c r="KYM526" s="329"/>
      <c r="KYN526" s="329"/>
      <c r="KYO526" s="329"/>
      <c r="KYP526" s="329"/>
      <c r="KYQ526" s="329"/>
      <c r="KYR526" s="329"/>
      <c r="KYS526" s="329"/>
      <c r="KYT526" s="329"/>
      <c r="KYU526" s="329"/>
      <c r="KYV526" s="329"/>
      <c r="KYW526" s="329"/>
      <c r="KYX526" s="329"/>
      <c r="KYY526" s="329"/>
      <c r="KYZ526" s="329"/>
      <c r="KZA526" s="329"/>
      <c r="KZB526" s="329"/>
      <c r="KZC526" s="329"/>
      <c r="KZD526" s="329"/>
      <c r="KZE526" s="329"/>
      <c r="KZF526" s="329"/>
      <c r="KZG526" s="329"/>
      <c r="KZH526" s="329"/>
      <c r="KZI526" s="329"/>
      <c r="KZJ526" s="329"/>
      <c r="KZK526" s="329"/>
      <c r="KZL526" s="329"/>
      <c r="KZM526" s="329"/>
      <c r="KZN526" s="329"/>
      <c r="KZO526" s="329"/>
      <c r="KZP526" s="329"/>
      <c r="KZQ526" s="329"/>
      <c r="KZR526" s="329"/>
      <c r="KZS526" s="329"/>
      <c r="KZT526" s="329"/>
      <c r="KZU526" s="329"/>
      <c r="KZV526" s="329"/>
      <c r="KZW526" s="329"/>
      <c r="KZX526" s="329"/>
      <c r="KZY526" s="329"/>
      <c r="KZZ526" s="329"/>
      <c r="LAA526" s="329"/>
      <c r="LAB526" s="329"/>
      <c r="LAC526" s="329"/>
      <c r="LAD526" s="329"/>
      <c r="LAE526" s="329"/>
      <c r="LAF526" s="329"/>
      <c r="LAG526" s="329"/>
      <c r="LAH526" s="329"/>
      <c r="LAI526" s="329"/>
      <c r="LAJ526" s="329"/>
      <c r="LAK526" s="329"/>
      <c r="LAL526" s="329"/>
      <c r="LAM526" s="329"/>
      <c r="LAN526" s="329"/>
      <c r="LAO526" s="329"/>
      <c r="LAP526" s="329"/>
      <c r="LAQ526" s="329"/>
      <c r="LAR526" s="329"/>
      <c r="LAS526" s="329"/>
      <c r="LAT526" s="329"/>
      <c r="LAU526" s="329"/>
      <c r="LAV526" s="329"/>
      <c r="LAW526" s="329"/>
      <c r="LAX526" s="329"/>
      <c r="LAY526" s="329"/>
      <c r="LAZ526" s="329"/>
      <c r="LBA526" s="329"/>
      <c r="LBB526" s="329"/>
      <c r="LBC526" s="329"/>
      <c r="LBD526" s="329"/>
      <c r="LBE526" s="329"/>
      <c r="LBF526" s="329"/>
      <c r="LBG526" s="329"/>
      <c r="LBH526" s="329"/>
      <c r="LBI526" s="329"/>
      <c r="LBJ526" s="329"/>
      <c r="LBK526" s="329"/>
      <c r="LBL526" s="329"/>
      <c r="LBM526" s="329"/>
      <c r="LBN526" s="329"/>
      <c r="LBO526" s="329"/>
      <c r="LBP526" s="329"/>
      <c r="LBQ526" s="329"/>
      <c r="LBR526" s="329"/>
      <c r="LBS526" s="329"/>
      <c r="LBT526" s="329"/>
      <c r="LBU526" s="329"/>
      <c r="LBV526" s="329"/>
      <c r="LBW526" s="329"/>
      <c r="LBX526" s="329"/>
      <c r="LBY526" s="329"/>
      <c r="LBZ526" s="329"/>
      <c r="LCA526" s="329"/>
      <c r="LCB526" s="329"/>
      <c r="LCC526" s="329"/>
      <c r="LCD526" s="329"/>
      <c r="LCE526" s="329"/>
      <c r="LCF526" s="329"/>
      <c r="LCG526" s="329"/>
      <c r="LCH526" s="329"/>
      <c r="LCI526" s="329"/>
      <c r="LCJ526" s="329"/>
      <c r="LCK526" s="329"/>
      <c r="LCL526" s="329"/>
      <c r="LCM526" s="329"/>
      <c r="LCN526" s="329"/>
      <c r="LCO526" s="329"/>
      <c r="LCP526" s="329"/>
      <c r="LCQ526" s="329"/>
      <c r="LCR526" s="329"/>
      <c r="LCS526" s="329"/>
      <c r="LCT526" s="329"/>
      <c r="LCU526" s="329"/>
      <c r="LCV526" s="329"/>
      <c r="LCW526" s="329"/>
      <c r="LCX526" s="329"/>
      <c r="LCY526" s="329"/>
      <c r="LCZ526" s="329"/>
      <c r="LDA526" s="329"/>
      <c r="LDB526" s="329"/>
      <c r="LDC526" s="329"/>
      <c r="LDD526" s="329"/>
      <c r="LDE526" s="329"/>
      <c r="LDF526" s="329"/>
      <c r="LDG526" s="329"/>
      <c r="LDH526" s="329"/>
      <c r="LDI526" s="329"/>
      <c r="LDJ526" s="329"/>
      <c r="LDK526" s="329"/>
      <c r="LDL526" s="329"/>
      <c r="LDM526" s="329"/>
      <c r="LDN526" s="329"/>
      <c r="LDO526" s="329"/>
      <c r="LDP526" s="329"/>
      <c r="LDQ526" s="329"/>
      <c r="LDR526" s="329"/>
      <c r="LDS526" s="329"/>
      <c r="LDT526" s="329"/>
      <c r="LDU526" s="329"/>
      <c r="LDV526" s="329"/>
      <c r="LDW526" s="329"/>
      <c r="LDX526" s="329"/>
      <c r="LDY526" s="329"/>
      <c r="LDZ526" s="329"/>
      <c r="LEA526" s="329"/>
      <c r="LEB526" s="329"/>
      <c r="LEC526" s="329"/>
      <c r="LED526" s="329"/>
      <c r="LEE526" s="329"/>
      <c r="LEF526" s="329"/>
      <c r="LEG526" s="329"/>
      <c r="LEH526" s="329"/>
      <c r="LEI526" s="329"/>
      <c r="LEJ526" s="329"/>
      <c r="LEK526" s="329"/>
      <c r="LEL526" s="329"/>
      <c r="LEM526" s="329"/>
      <c r="LEN526" s="329"/>
      <c r="LEO526" s="329"/>
      <c r="LEP526" s="329"/>
      <c r="LEQ526" s="329"/>
      <c r="LER526" s="329"/>
      <c r="LES526" s="329"/>
      <c r="LET526" s="329"/>
      <c r="LEU526" s="329"/>
      <c r="LEV526" s="329"/>
      <c r="LEW526" s="329"/>
      <c r="LEX526" s="329"/>
      <c r="LEY526" s="329"/>
      <c r="LEZ526" s="329"/>
      <c r="LFA526" s="329"/>
      <c r="LFB526" s="329"/>
      <c r="LFC526" s="329"/>
      <c r="LFD526" s="329"/>
      <c r="LFE526" s="329"/>
      <c r="LFF526" s="329"/>
      <c r="LFG526" s="329"/>
      <c r="LFH526" s="329"/>
      <c r="LFI526" s="329"/>
      <c r="LFJ526" s="329"/>
      <c r="LFK526" s="329"/>
      <c r="LFL526" s="329"/>
      <c r="LFM526" s="329"/>
      <c r="LFN526" s="329"/>
      <c r="LFO526" s="329"/>
      <c r="LFP526" s="329"/>
      <c r="LFQ526" s="329"/>
      <c r="LFR526" s="329"/>
      <c r="LFS526" s="329"/>
      <c r="LFT526" s="329"/>
      <c r="LFU526" s="329"/>
      <c r="LFV526" s="329"/>
      <c r="LFW526" s="329"/>
      <c r="LFX526" s="329"/>
      <c r="LFY526" s="329"/>
      <c r="LFZ526" s="329"/>
      <c r="LGA526" s="329"/>
      <c r="LGB526" s="329"/>
      <c r="LGC526" s="329"/>
      <c r="LGD526" s="329"/>
      <c r="LGE526" s="329"/>
      <c r="LGF526" s="329"/>
      <c r="LGG526" s="329"/>
      <c r="LGH526" s="329"/>
      <c r="LGI526" s="329"/>
      <c r="LGJ526" s="329"/>
      <c r="LGK526" s="329"/>
      <c r="LGL526" s="329"/>
      <c r="LGM526" s="329"/>
      <c r="LGN526" s="329"/>
      <c r="LGO526" s="329"/>
      <c r="LGP526" s="329"/>
      <c r="LGQ526" s="329"/>
      <c r="LGR526" s="329"/>
      <c r="LGS526" s="329"/>
      <c r="LGT526" s="329"/>
      <c r="LGU526" s="329"/>
      <c r="LGV526" s="329"/>
      <c r="LGW526" s="329"/>
      <c r="LGX526" s="329"/>
      <c r="LGY526" s="329"/>
      <c r="LGZ526" s="329"/>
      <c r="LHA526" s="329"/>
      <c r="LHB526" s="329"/>
      <c r="LHC526" s="329"/>
      <c r="LHD526" s="329"/>
      <c r="LHE526" s="329"/>
      <c r="LHF526" s="329"/>
      <c r="LHG526" s="329"/>
      <c r="LHH526" s="329"/>
      <c r="LHI526" s="329"/>
      <c r="LHJ526" s="329"/>
      <c r="LHK526" s="329"/>
      <c r="LHL526" s="329"/>
      <c r="LHM526" s="329"/>
      <c r="LHN526" s="329"/>
      <c r="LHO526" s="329"/>
      <c r="LHP526" s="329"/>
      <c r="LHQ526" s="329"/>
      <c r="LHR526" s="329"/>
      <c r="LHS526" s="329"/>
      <c r="LHT526" s="329"/>
      <c r="LHU526" s="329"/>
      <c r="LHV526" s="329"/>
      <c r="LHW526" s="329"/>
      <c r="LHX526" s="329"/>
      <c r="LHY526" s="329"/>
      <c r="LHZ526" s="329"/>
      <c r="LIA526" s="329"/>
      <c r="LIB526" s="329"/>
      <c r="LIC526" s="329"/>
      <c r="LID526" s="329"/>
      <c r="LIE526" s="329"/>
      <c r="LIF526" s="329"/>
      <c r="LIG526" s="329"/>
      <c r="LIH526" s="329"/>
      <c r="LII526" s="329"/>
      <c r="LIJ526" s="329"/>
      <c r="LIK526" s="329"/>
      <c r="LIL526" s="329"/>
      <c r="LIM526" s="329"/>
      <c r="LIN526" s="329"/>
      <c r="LIO526" s="329"/>
      <c r="LIP526" s="329"/>
      <c r="LIQ526" s="329"/>
      <c r="LIR526" s="329"/>
      <c r="LIS526" s="329"/>
      <c r="LIT526" s="329"/>
      <c r="LIU526" s="329"/>
      <c r="LIV526" s="329"/>
      <c r="LIW526" s="329"/>
      <c r="LIX526" s="329"/>
      <c r="LIY526" s="329"/>
      <c r="LIZ526" s="329"/>
      <c r="LJA526" s="329"/>
      <c r="LJB526" s="329"/>
      <c r="LJC526" s="329"/>
      <c r="LJD526" s="329"/>
      <c r="LJE526" s="329"/>
      <c r="LJF526" s="329"/>
      <c r="LJG526" s="329"/>
      <c r="LJH526" s="329"/>
      <c r="LJI526" s="329"/>
      <c r="LJJ526" s="329"/>
      <c r="LJK526" s="329"/>
      <c r="LJL526" s="329"/>
      <c r="LJM526" s="329"/>
      <c r="LJN526" s="329"/>
      <c r="LJO526" s="329"/>
      <c r="LJP526" s="329"/>
      <c r="LJQ526" s="329"/>
      <c r="LJR526" s="329"/>
      <c r="LJS526" s="329"/>
      <c r="LJT526" s="329"/>
      <c r="LJU526" s="329"/>
      <c r="LJV526" s="329"/>
      <c r="LJW526" s="329"/>
      <c r="LJX526" s="329"/>
      <c r="LJY526" s="329"/>
      <c r="LJZ526" s="329"/>
      <c r="LKA526" s="329"/>
      <c r="LKB526" s="329"/>
      <c r="LKC526" s="329"/>
      <c r="LKD526" s="329"/>
      <c r="LKE526" s="329"/>
      <c r="LKF526" s="329"/>
      <c r="LKG526" s="329"/>
      <c r="LKH526" s="329"/>
      <c r="LKI526" s="329"/>
      <c r="LKJ526" s="329"/>
      <c r="LKK526" s="329"/>
      <c r="LKL526" s="329"/>
      <c r="LKM526" s="329"/>
      <c r="LKN526" s="329"/>
      <c r="LKO526" s="329"/>
      <c r="LKP526" s="329"/>
      <c r="LKQ526" s="329"/>
      <c r="LKR526" s="329"/>
      <c r="LKS526" s="329"/>
      <c r="LKT526" s="329"/>
      <c r="LKU526" s="329"/>
      <c r="LKV526" s="329"/>
      <c r="LKW526" s="329"/>
      <c r="LKX526" s="329"/>
      <c r="LKY526" s="329"/>
      <c r="LKZ526" s="329"/>
      <c r="LLA526" s="329"/>
      <c r="LLB526" s="329"/>
      <c r="LLC526" s="329"/>
      <c r="LLD526" s="329"/>
      <c r="LLE526" s="329"/>
      <c r="LLF526" s="329"/>
      <c r="LLG526" s="329"/>
      <c r="LLH526" s="329"/>
      <c r="LLI526" s="329"/>
      <c r="LLJ526" s="329"/>
      <c r="LLK526" s="329"/>
      <c r="LLL526" s="329"/>
      <c r="LLM526" s="329"/>
      <c r="LLN526" s="329"/>
      <c r="LLO526" s="329"/>
      <c r="LLP526" s="329"/>
      <c r="LLQ526" s="329"/>
      <c r="LLR526" s="329"/>
      <c r="LLS526" s="329"/>
      <c r="LLT526" s="329"/>
      <c r="LLU526" s="329"/>
      <c r="LLV526" s="329"/>
      <c r="LLW526" s="329"/>
      <c r="LLX526" s="329"/>
      <c r="LLY526" s="329"/>
      <c r="LLZ526" s="329"/>
      <c r="LMA526" s="329"/>
      <c r="LMB526" s="329"/>
      <c r="LMC526" s="329"/>
      <c r="LMD526" s="329"/>
      <c r="LME526" s="329"/>
      <c r="LMF526" s="329"/>
      <c r="LMG526" s="329"/>
      <c r="LMH526" s="329"/>
      <c r="LMI526" s="329"/>
      <c r="LMJ526" s="329"/>
      <c r="LMK526" s="329"/>
      <c r="LML526" s="329"/>
      <c r="LMM526" s="329"/>
      <c r="LMN526" s="329"/>
      <c r="LMO526" s="329"/>
      <c r="LMP526" s="329"/>
      <c r="LMQ526" s="329"/>
      <c r="LMR526" s="329"/>
      <c r="LMS526" s="329"/>
      <c r="LMT526" s="329"/>
      <c r="LMU526" s="329"/>
      <c r="LMV526" s="329"/>
      <c r="LMW526" s="329"/>
      <c r="LMX526" s="329"/>
      <c r="LMY526" s="329"/>
      <c r="LMZ526" s="329"/>
      <c r="LNA526" s="329"/>
      <c r="LNB526" s="329"/>
      <c r="LNC526" s="329"/>
      <c r="LND526" s="329"/>
      <c r="LNE526" s="329"/>
      <c r="LNF526" s="329"/>
      <c r="LNG526" s="329"/>
      <c r="LNH526" s="329"/>
      <c r="LNI526" s="329"/>
      <c r="LNJ526" s="329"/>
      <c r="LNK526" s="329"/>
      <c r="LNL526" s="329"/>
      <c r="LNM526" s="329"/>
      <c r="LNN526" s="329"/>
      <c r="LNO526" s="329"/>
      <c r="LNP526" s="329"/>
      <c r="LNQ526" s="329"/>
      <c r="LNR526" s="329"/>
      <c r="LNS526" s="329"/>
      <c r="LNT526" s="329"/>
      <c r="LNU526" s="329"/>
      <c r="LNV526" s="329"/>
      <c r="LNW526" s="329"/>
      <c r="LNX526" s="329"/>
      <c r="LNY526" s="329"/>
      <c r="LNZ526" s="329"/>
      <c r="LOA526" s="329"/>
      <c r="LOB526" s="329"/>
      <c r="LOC526" s="329"/>
      <c r="LOD526" s="329"/>
      <c r="LOE526" s="329"/>
      <c r="LOF526" s="329"/>
      <c r="LOG526" s="329"/>
      <c r="LOH526" s="329"/>
      <c r="LOI526" s="329"/>
      <c r="LOJ526" s="329"/>
      <c r="LOK526" s="329"/>
      <c r="LOL526" s="329"/>
      <c r="LOM526" s="329"/>
      <c r="LON526" s="329"/>
      <c r="LOO526" s="329"/>
      <c r="LOP526" s="329"/>
      <c r="LOQ526" s="329"/>
      <c r="LOR526" s="329"/>
      <c r="LOS526" s="329"/>
      <c r="LOT526" s="329"/>
      <c r="LOU526" s="329"/>
      <c r="LOV526" s="329"/>
      <c r="LOW526" s="329"/>
      <c r="LOX526" s="329"/>
      <c r="LOY526" s="329"/>
      <c r="LOZ526" s="329"/>
      <c r="LPA526" s="329"/>
      <c r="LPB526" s="329"/>
      <c r="LPC526" s="329"/>
      <c r="LPD526" s="329"/>
      <c r="LPE526" s="329"/>
      <c r="LPF526" s="329"/>
      <c r="LPG526" s="329"/>
      <c r="LPH526" s="329"/>
      <c r="LPI526" s="329"/>
      <c r="LPJ526" s="329"/>
      <c r="LPK526" s="329"/>
      <c r="LPL526" s="329"/>
      <c r="LPM526" s="329"/>
      <c r="LPN526" s="329"/>
      <c r="LPO526" s="329"/>
      <c r="LPP526" s="329"/>
      <c r="LPQ526" s="329"/>
      <c r="LPR526" s="329"/>
      <c r="LPS526" s="329"/>
      <c r="LPT526" s="329"/>
      <c r="LPU526" s="329"/>
      <c r="LPV526" s="329"/>
      <c r="LPW526" s="329"/>
      <c r="LPX526" s="329"/>
      <c r="LPY526" s="329"/>
      <c r="LPZ526" s="329"/>
      <c r="LQA526" s="329"/>
      <c r="LQB526" s="329"/>
      <c r="LQC526" s="329"/>
      <c r="LQD526" s="329"/>
      <c r="LQE526" s="329"/>
      <c r="LQF526" s="329"/>
      <c r="LQG526" s="329"/>
      <c r="LQH526" s="329"/>
      <c r="LQI526" s="329"/>
      <c r="LQJ526" s="329"/>
      <c r="LQK526" s="329"/>
      <c r="LQL526" s="329"/>
      <c r="LQM526" s="329"/>
      <c r="LQN526" s="329"/>
      <c r="LQO526" s="329"/>
      <c r="LQP526" s="329"/>
      <c r="LQQ526" s="329"/>
      <c r="LQR526" s="329"/>
      <c r="LQS526" s="329"/>
      <c r="LQT526" s="329"/>
      <c r="LQU526" s="329"/>
      <c r="LQV526" s="329"/>
      <c r="LQW526" s="329"/>
      <c r="LQX526" s="329"/>
      <c r="LQY526" s="329"/>
      <c r="LQZ526" s="329"/>
      <c r="LRA526" s="329"/>
      <c r="LRB526" s="329"/>
      <c r="LRC526" s="329"/>
      <c r="LRD526" s="329"/>
      <c r="LRE526" s="329"/>
      <c r="LRF526" s="329"/>
      <c r="LRG526" s="329"/>
      <c r="LRH526" s="329"/>
      <c r="LRI526" s="329"/>
      <c r="LRJ526" s="329"/>
      <c r="LRK526" s="329"/>
      <c r="LRL526" s="329"/>
      <c r="LRM526" s="329"/>
      <c r="LRN526" s="329"/>
      <c r="LRO526" s="329"/>
      <c r="LRP526" s="329"/>
      <c r="LRQ526" s="329"/>
      <c r="LRR526" s="329"/>
      <c r="LRS526" s="329"/>
      <c r="LRT526" s="329"/>
      <c r="LRU526" s="329"/>
      <c r="LRV526" s="329"/>
      <c r="LRW526" s="329"/>
      <c r="LRX526" s="329"/>
      <c r="LRY526" s="329"/>
      <c r="LRZ526" s="329"/>
      <c r="LSA526" s="329"/>
      <c r="LSB526" s="329"/>
      <c r="LSC526" s="329"/>
      <c r="LSD526" s="329"/>
      <c r="LSE526" s="329"/>
      <c r="LSF526" s="329"/>
      <c r="LSG526" s="329"/>
      <c r="LSH526" s="329"/>
      <c r="LSI526" s="329"/>
      <c r="LSJ526" s="329"/>
      <c r="LSK526" s="329"/>
      <c r="LSL526" s="329"/>
      <c r="LSM526" s="329"/>
      <c r="LSN526" s="329"/>
      <c r="LSO526" s="329"/>
      <c r="LSP526" s="329"/>
      <c r="LSQ526" s="329"/>
      <c r="LSR526" s="329"/>
      <c r="LSS526" s="329"/>
      <c r="LST526" s="329"/>
      <c r="LSU526" s="329"/>
      <c r="LSV526" s="329"/>
      <c r="LSW526" s="329"/>
      <c r="LSX526" s="329"/>
      <c r="LSY526" s="329"/>
      <c r="LSZ526" s="329"/>
      <c r="LTA526" s="329"/>
      <c r="LTB526" s="329"/>
      <c r="LTC526" s="329"/>
      <c r="LTD526" s="329"/>
      <c r="LTE526" s="329"/>
      <c r="LTF526" s="329"/>
      <c r="LTG526" s="329"/>
      <c r="LTH526" s="329"/>
      <c r="LTI526" s="329"/>
      <c r="LTJ526" s="329"/>
      <c r="LTK526" s="329"/>
      <c r="LTL526" s="329"/>
      <c r="LTM526" s="329"/>
      <c r="LTN526" s="329"/>
      <c r="LTO526" s="329"/>
      <c r="LTP526" s="329"/>
      <c r="LTQ526" s="329"/>
      <c r="LTR526" s="329"/>
      <c r="LTS526" s="329"/>
      <c r="LTT526" s="329"/>
      <c r="LTU526" s="329"/>
      <c r="LTV526" s="329"/>
      <c r="LTW526" s="329"/>
      <c r="LTX526" s="329"/>
      <c r="LTY526" s="329"/>
      <c r="LTZ526" s="329"/>
      <c r="LUA526" s="329"/>
      <c r="LUB526" s="329"/>
      <c r="LUC526" s="329"/>
      <c r="LUD526" s="329"/>
      <c r="LUE526" s="329"/>
      <c r="LUF526" s="329"/>
      <c r="LUG526" s="329"/>
      <c r="LUH526" s="329"/>
      <c r="LUI526" s="329"/>
      <c r="LUJ526" s="329"/>
      <c r="LUK526" s="329"/>
      <c r="LUL526" s="329"/>
      <c r="LUM526" s="329"/>
      <c r="LUN526" s="329"/>
      <c r="LUO526" s="329"/>
      <c r="LUP526" s="329"/>
      <c r="LUQ526" s="329"/>
      <c r="LUR526" s="329"/>
      <c r="LUS526" s="329"/>
      <c r="LUT526" s="329"/>
      <c r="LUU526" s="329"/>
      <c r="LUV526" s="329"/>
      <c r="LUW526" s="329"/>
      <c r="LUX526" s="329"/>
      <c r="LUY526" s="329"/>
      <c r="LUZ526" s="329"/>
      <c r="LVA526" s="329"/>
      <c r="LVB526" s="329"/>
      <c r="LVC526" s="329"/>
      <c r="LVD526" s="329"/>
      <c r="LVE526" s="329"/>
      <c r="LVF526" s="329"/>
      <c r="LVG526" s="329"/>
      <c r="LVH526" s="329"/>
      <c r="LVI526" s="329"/>
      <c r="LVJ526" s="329"/>
      <c r="LVK526" s="329"/>
      <c r="LVL526" s="329"/>
      <c r="LVM526" s="329"/>
      <c r="LVN526" s="329"/>
      <c r="LVO526" s="329"/>
      <c r="LVP526" s="329"/>
      <c r="LVQ526" s="329"/>
      <c r="LVR526" s="329"/>
      <c r="LVS526" s="329"/>
      <c r="LVT526" s="329"/>
      <c r="LVU526" s="329"/>
      <c r="LVV526" s="329"/>
      <c r="LVW526" s="329"/>
      <c r="LVX526" s="329"/>
      <c r="LVY526" s="329"/>
      <c r="LVZ526" s="329"/>
      <c r="LWA526" s="329"/>
      <c r="LWB526" s="329"/>
      <c r="LWC526" s="329"/>
      <c r="LWD526" s="329"/>
      <c r="LWE526" s="329"/>
      <c r="LWF526" s="329"/>
      <c r="LWG526" s="329"/>
      <c r="LWH526" s="329"/>
      <c r="LWI526" s="329"/>
      <c r="LWJ526" s="329"/>
      <c r="LWK526" s="329"/>
      <c r="LWL526" s="329"/>
      <c r="LWM526" s="329"/>
      <c r="LWN526" s="329"/>
      <c r="LWO526" s="329"/>
      <c r="LWP526" s="329"/>
      <c r="LWQ526" s="329"/>
      <c r="LWR526" s="329"/>
      <c r="LWS526" s="329"/>
      <c r="LWT526" s="329"/>
      <c r="LWU526" s="329"/>
      <c r="LWV526" s="329"/>
      <c r="LWW526" s="329"/>
      <c r="LWX526" s="329"/>
      <c r="LWY526" s="329"/>
      <c r="LWZ526" s="329"/>
      <c r="LXA526" s="329"/>
      <c r="LXB526" s="329"/>
      <c r="LXC526" s="329"/>
      <c r="LXD526" s="329"/>
      <c r="LXE526" s="329"/>
      <c r="LXF526" s="329"/>
      <c r="LXG526" s="329"/>
      <c r="LXH526" s="329"/>
      <c r="LXI526" s="329"/>
      <c r="LXJ526" s="329"/>
      <c r="LXK526" s="329"/>
      <c r="LXL526" s="329"/>
      <c r="LXM526" s="329"/>
      <c r="LXN526" s="329"/>
      <c r="LXO526" s="329"/>
      <c r="LXP526" s="329"/>
      <c r="LXQ526" s="329"/>
      <c r="LXR526" s="329"/>
      <c r="LXS526" s="329"/>
      <c r="LXT526" s="329"/>
      <c r="LXU526" s="329"/>
      <c r="LXV526" s="329"/>
      <c r="LXW526" s="329"/>
      <c r="LXX526" s="329"/>
      <c r="LXY526" s="329"/>
      <c r="LXZ526" s="329"/>
      <c r="LYA526" s="329"/>
      <c r="LYB526" s="329"/>
      <c r="LYC526" s="329"/>
      <c r="LYD526" s="329"/>
      <c r="LYE526" s="329"/>
      <c r="LYF526" s="329"/>
      <c r="LYG526" s="329"/>
      <c r="LYH526" s="329"/>
      <c r="LYI526" s="329"/>
      <c r="LYJ526" s="329"/>
      <c r="LYK526" s="329"/>
      <c r="LYL526" s="329"/>
      <c r="LYM526" s="329"/>
      <c r="LYN526" s="329"/>
      <c r="LYO526" s="329"/>
      <c r="LYP526" s="329"/>
      <c r="LYQ526" s="329"/>
      <c r="LYR526" s="329"/>
      <c r="LYS526" s="329"/>
      <c r="LYT526" s="329"/>
      <c r="LYU526" s="329"/>
      <c r="LYV526" s="329"/>
      <c r="LYW526" s="329"/>
      <c r="LYX526" s="329"/>
      <c r="LYY526" s="329"/>
      <c r="LYZ526" s="329"/>
      <c r="LZA526" s="329"/>
      <c r="LZB526" s="329"/>
      <c r="LZC526" s="329"/>
      <c r="LZD526" s="329"/>
      <c r="LZE526" s="329"/>
      <c r="LZF526" s="329"/>
      <c r="LZG526" s="329"/>
      <c r="LZH526" s="329"/>
      <c r="LZI526" s="329"/>
      <c r="LZJ526" s="329"/>
      <c r="LZK526" s="329"/>
      <c r="LZL526" s="329"/>
      <c r="LZM526" s="329"/>
      <c r="LZN526" s="329"/>
      <c r="LZO526" s="329"/>
      <c r="LZP526" s="329"/>
      <c r="LZQ526" s="329"/>
      <c r="LZR526" s="329"/>
      <c r="LZS526" s="329"/>
      <c r="LZT526" s="329"/>
      <c r="LZU526" s="329"/>
      <c r="LZV526" s="329"/>
      <c r="LZW526" s="329"/>
      <c r="LZX526" s="329"/>
      <c r="LZY526" s="329"/>
      <c r="LZZ526" s="329"/>
      <c r="MAA526" s="329"/>
      <c r="MAB526" s="329"/>
      <c r="MAC526" s="329"/>
      <c r="MAD526" s="329"/>
      <c r="MAE526" s="329"/>
      <c r="MAF526" s="329"/>
      <c r="MAG526" s="329"/>
      <c r="MAH526" s="329"/>
      <c r="MAI526" s="329"/>
      <c r="MAJ526" s="329"/>
      <c r="MAK526" s="329"/>
      <c r="MAL526" s="329"/>
      <c r="MAM526" s="329"/>
      <c r="MAN526" s="329"/>
      <c r="MAO526" s="329"/>
      <c r="MAP526" s="329"/>
      <c r="MAQ526" s="329"/>
      <c r="MAR526" s="329"/>
      <c r="MAS526" s="329"/>
      <c r="MAT526" s="329"/>
      <c r="MAU526" s="329"/>
      <c r="MAV526" s="329"/>
      <c r="MAW526" s="329"/>
      <c r="MAX526" s="329"/>
      <c r="MAY526" s="329"/>
      <c r="MAZ526" s="329"/>
      <c r="MBA526" s="329"/>
      <c r="MBB526" s="329"/>
      <c r="MBC526" s="329"/>
      <c r="MBD526" s="329"/>
      <c r="MBE526" s="329"/>
      <c r="MBF526" s="329"/>
      <c r="MBG526" s="329"/>
      <c r="MBH526" s="329"/>
      <c r="MBI526" s="329"/>
      <c r="MBJ526" s="329"/>
      <c r="MBK526" s="329"/>
      <c r="MBL526" s="329"/>
      <c r="MBM526" s="329"/>
      <c r="MBN526" s="329"/>
      <c r="MBO526" s="329"/>
      <c r="MBP526" s="329"/>
      <c r="MBQ526" s="329"/>
      <c r="MBR526" s="329"/>
      <c r="MBS526" s="329"/>
      <c r="MBT526" s="329"/>
      <c r="MBU526" s="329"/>
      <c r="MBV526" s="329"/>
      <c r="MBW526" s="329"/>
      <c r="MBX526" s="329"/>
      <c r="MBY526" s="329"/>
      <c r="MBZ526" s="329"/>
      <c r="MCA526" s="329"/>
      <c r="MCB526" s="329"/>
      <c r="MCC526" s="329"/>
      <c r="MCD526" s="329"/>
      <c r="MCE526" s="329"/>
      <c r="MCF526" s="329"/>
      <c r="MCG526" s="329"/>
      <c r="MCH526" s="329"/>
      <c r="MCI526" s="329"/>
      <c r="MCJ526" s="329"/>
      <c r="MCK526" s="329"/>
      <c r="MCL526" s="329"/>
      <c r="MCM526" s="329"/>
      <c r="MCN526" s="329"/>
      <c r="MCO526" s="329"/>
      <c r="MCP526" s="329"/>
      <c r="MCQ526" s="329"/>
      <c r="MCR526" s="329"/>
      <c r="MCS526" s="329"/>
      <c r="MCT526" s="329"/>
      <c r="MCU526" s="329"/>
      <c r="MCV526" s="329"/>
      <c r="MCW526" s="329"/>
      <c r="MCX526" s="329"/>
      <c r="MCY526" s="329"/>
      <c r="MCZ526" s="329"/>
      <c r="MDA526" s="329"/>
      <c r="MDB526" s="329"/>
      <c r="MDC526" s="329"/>
      <c r="MDD526" s="329"/>
      <c r="MDE526" s="329"/>
      <c r="MDF526" s="329"/>
      <c r="MDG526" s="329"/>
      <c r="MDH526" s="329"/>
      <c r="MDI526" s="329"/>
      <c r="MDJ526" s="329"/>
      <c r="MDK526" s="329"/>
      <c r="MDL526" s="329"/>
      <c r="MDM526" s="329"/>
      <c r="MDN526" s="329"/>
      <c r="MDO526" s="329"/>
      <c r="MDP526" s="329"/>
      <c r="MDQ526" s="329"/>
      <c r="MDR526" s="329"/>
      <c r="MDS526" s="329"/>
      <c r="MDT526" s="329"/>
      <c r="MDU526" s="329"/>
      <c r="MDV526" s="329"/>
      <c r="MDW526" s="329"/>
      <c r="MDX526" s="329"/>
      <c r="MDY526" s="329"/>
      <c r="MDZ526" s="329"/>
      <c r="MEA526" s="329"/>
      <c r="MEB526" s="329"/>
      <c r="MEC526" s="329"/>
      <c r="MED526" s="329"/>
      <c r="MEE526" s="329"/>
      <c r="MEF526" s="329"/>
      <c r="MEG526" s="329"/>
      <c r="MEH526" s="329"/>
      <c r="MEI526" s="329"/>
      <c r="MEJ526" s="329"/>
      <c r="MEK526" s="329"/>
      <c r="MEL526" s="329"/>
      <c r="MEM526" s="329"/>
      <c r="MEN526" s="329"/>
      <c r="MEO526" s="329"/>
      <c r="MEP526" s="329"/>
      <c r="MEQ526" s="329"/>
      <c r="MER526" s="329"/>
      <c r="MES526" s="329"/>
      <c r="MET526" s="329"/>
      <c r="MEU526" s="329"/>
      <c r="MEV526" s="329"/>
      <c r="MEW526" s="329"/>
      <c r="MEX526" s="329"/>
      <c r="MEY526" s="329"/>
      <c r="MEZ526" s="329"/>
      <c r="MFA526" s="329"/>
      <c r="MFB526" s="329"/>
      <c r="MFC526" s="329"/>
      <c r="MFD526" s="329"/>
      <c r="MFE526" s="329"/>
      <c r="MFF526" s="329"/>
      <c r="MFG526" s="329"/>
      <c r="MFH526" s="329"/>
      <c r="MFI526" s="329"/>
      <c r="MFJ526" s="329"/>
      <c r="MFK526" s="329"/>
      <c r="MFL526" s="329"/>
      <c r="MFM526" s="329"/>
      <c r="MFN526" s="329"/>
      <c r="MFO526" s="329"/>
      <c r="MFP526" s="329"/>
      <c r="MFQ526" s="329"/>
      <c r="MFR526" s="329"/>
      <c r="MFS526" s="329"/>
      <c r="MFT526" s="329"/>
      <c r="MFU526" s="329"/>
      <c r="MFV526" s="329"/>
      <c r="MFW526" s="329"/>
      <c r="MFX526" s="329"/>
      <c r="MFY526" s="329"/>
      <c r="MFZ526" s="329"/>
      <c r="MGA526" s="329"/>
      <c r="MGB526" s="329"/>
      <c r="MGC526" s="329"/>
      <c r="MGD526" s="329"/>
      <c r="MGE526" s="329"/>
      <c r="MGF526" s="329"/>
      <c r="MGG526" s="329"/>
      <c r="MGH526" s="329"/>
      <c r="MGI526" s="329"/>
      <c r="MGJ526" s="329"/>
      <c r="MGK526" s="329"/>
      <c r="MGL526" s="329"/>
      <c r="MGM526" s="329"/>
      <c r="MGN526" s="329"/>
      <c r="MGO526" s="329"/>
      <c r="MGP526" s="329"/>
      <c r="MGQ526" s="329"/>
      <c r="MGR526" s="329"/>
      <c r="MGS526" s="329"/>
      <c r="MGT526" s="329"/>
      <c r="MGU526" s="329"/>
      <c r="MGV526" s="329"/>
      <c r="MGW526" s="329"/>
      <c r="MGX526" s="329"/>
      <c r="MGY526" s="329"/>
      <c r="MGZ526" s="329"/>
      <c r="MHA526" s="329"/>
      <c r="MHB526" s="329"/>
      <c r="MHC526" s="329"/>
      <c r="MHD526" s="329"/>
      <c r="MHE526" s="329"/>
      <c r="MHF526" s="329"/>
      <c r="MHG526" s="329"/>
      <c r="MHH526" s="329"/>
      <c r="MHI526" s="329"/>
      <c r="MHJ526" s="329"/>
      <c r="MHK526" s="329"/>
      <c r="MHL526" s="329"/>
      <c r="MHM526" s="329"/>
      <c r="MHN526" s="329"/>
      <c r="MHO526" s="329"/>
      <c r="MHP526" s="329"/>
      <c r="MHQ526" s="329"/>
      <c r="MHR526" s="329"/>
      <c r="MHS526" s="329"/>
      <c r="MHT526" s="329"/>
      <c r="MHU526" s="329"/>
      <c r="MHV526" s="329"/>
      <c r="MHW526" s="329"/>
      <c r="MHX526" s="329"/>
      <c r="MHY526" s="329"/>
      <c r="MHZ526" s="329"/>
      <c r="MIA526" s="329"/>
      <c r="MIB526" s="329"/>
      <c r="MIC526" s="329"/>
      <c r="MID526" s="329"/>
      <c r="MIE526" s="329"/>
      <c r="MIF526" s="329"/>
      <c r="MIG526" s="329"/>
      <c r="MIH526" s="329"/>
      <c r="MII526" s="329"/>
      <c r="MIJ526" s="329"/>
      <c r="MIK526" s="329"/>
      <c r="MIL526" s="329"/>
      <c r="MIM526" s="329"/>
      <c r="MIN526" s="329"/>
      <c r="MIO526" s="329"/>
      <c r="MIP526" s="329"/>
      <c r="MIQ526" s="329"/>
      <c r="MIR526" s="329"/>
      <c r="MIS526" s="329"/>
      <c r="MIT526" s="329"/>
      <c r="MIU526" s="329"/>
      <c r="MIV526" s="329"/>
      <c r="MIW526" s="329"/>
      <c r="MIX526" s="329"/>
      <c r="MIY526" s="329"/>
      <c r="MIZ526" s="329"/>
      <c r="MJA526" s="329"/>
      <c r="MJB526" s="329"/>
      <c r="MJC526" s="329"/>
      <c r="MJD526" s="329"/>
      <c r="MJE526" s="329"/>
      <c r="MJF526" s="329"/>
      <c r="MJG526" s="329"/>
      <c r="MJH526" s="329"/>
      <c r="MJI526" s="329"/>
      <c r="MJJ526" s="329"/>
      <c r="MJK526" s="329"/>
      <c r="MJL526" s="329"/>
      <c r="MJM526" s="329"/>
      <c r="MJN526" s="329"/>
      <c r="MJO526" s="329"/>
      <c r="MJP526" s="329"/>
      <c r="MJQ526" s="329"/>
      <c r="MJR526" s="329"/>
      <c r="MJS526" s="329"/>
      <c r="MJT526" s="329"/>
      <c r="MJU526" s="329"/>
      <c r="MJV526" s="329"/>
      <c r="MJW526" s="329"/>
      <c r="MJX526" s="329"/>
      <c r="MJY526" s="329"/>
      <c r="MJZ526" s="329"/>
      <c r="MKA526" s="329"/>
      <c r="MKB526" s="329"/>
      <c r="MKC526" s="329"/>
      <c r="MKD526" s="329"/>
      <c r="MKE526" s="329"/>
      <c r="MKF526" s="329"/>
      <c r="MKG526" s="329"/>
      <c r="MKH526" s="329"/>
      <c r="MKI526" s="329"/>
      <c r="MKJ526" s="329"/>
      <c r="MKK526" s="329"/>
      <c r="MKL526" s="329"/>
      <c r="MKM526" s="329"/>
      <c r="MKN526" s="329"/>
      <c r="MKO526" s="329"/>
      <c r="MKP526" s="329"/>
      <c r="MKQ526" s="329"/>
      <c r="MKR526" s="329"/>
      <c r="MKS526" s="329"/>
      <c r="MKT526" s="329"/>
      <c r="MKU526" s="329"/>
      <c r="MKV526" s="329"/>
      <c r="MKW526" s="329"/>
      <c r="MKX526" s="329"/>
      <c r="MKY526" s="329"/>
      <c r="MKZ526" s="329"/>
      <c r="MLA526" s="329"/>
      <c r="MLB526" s="329"/>
      <c r="MLC526" s="329"/>
      <c r="MLD526" s="329"/>
      <c r="MLE526" s="329"/>
      <c r="MLF526" s="329"/>
      <c r="MLG526" s="329"/>
      <c r="MLH526" s="329"/>
      <c r="MLI526" s="329"/>
      <c r="MLJ526" s="329"/>
      <c r="MLK526" s="329"/>
      <c r="MLL526" s="329"/>
      <c r="MLM526" s="329"/>
      <c r="MLN526" s="329"/>
      <c r="MLO526" s="329"/>
      <c r="MLP526" s="329"/>
      <c r="MLQ526" s="329"/>
      <c r="MLR526" s="329"/>
      <c r="MLS526" s="329"/>
      <c r="MLT526" s="329"/>
      <c r="MLU526" s="329"/>
      <c r="MLV526" s="329"/>
      <c r="MLW526" s="329"/>
      <c r="MLX526" s="329"/>
      <c r="MLY526" s="329"/>
      <c r="MLZ526" s="329"/>
      <c r="MMA526" s="329"/>
      <c r="MMB526" s="329"/>
      <c r="MMC526" s="329"/>
      <c r="MMD526" s="329"/>
      <c r="MME526" s="329"/>
      <c r="MMF526" s="329"/>
      <c r="MMG526" s="329"/>
      <c r="MMH526" s="329"/>
      <c r="MMI526" s="329"/>
      <c r="MMJ526" s="329"/>
      <c r="MMK526" s="329"/>
      <c r="MML526" s="329"/>
      <c r="MMM526" s="329"/>
      <c r="MMN526" s="329"/>
      <c r="MMO526" s="329"/>
      <c r="MMP526" s="329"/>
      <c r="MMQ526" s="329"/>
      <c r="MMR526" s="329"/>
      <c r="MMS526" s="329"/>
      <c r="MMT526" s="329"/>
      <c r="MMU526" s="329"/>
      <c r="MMV526" s="329"/>
      <c r="MMW526" s="329"/>
      <c r="MMX526" s="329"/>
      <c r="MMY526" s="329"/>
      <c r="MMZ526" s="329"/>
      <c r="MNA526" s="329"/>
      <c r="MNB526" s="329"/>
      <c r="MNC526" s="329"/>
      <c r="MND526" s="329"/>
      <c r="MNE526" s="329"/>
      <c r="MNF526" s="329"/>
      <c r="MNG526" s="329"/>
      <c r="MNH526" s="329"/>
      <c r="MNI526" s="329"/>
      <c r="MNJ526" s="329"/>
      <c r="MNK526" s="329"/>
      <c r="MNL526" s="329"/>
      <c r="MNM526" s="329"/>
      <c r="MNN526" s="329"/>
      <c r="MNO526" s="329"/>
      <c r="MNP526" s="329"/>
      <c r="MNQ526" s="329"/>
      <c r="MNR526" s="329"/>
      <c r="MNS526" s="329"/>
      <c r="MNT526" s="329"/>
      <c r="MNU526" s="329"/>
      <c r="MNV526" s="329"/>
      <c r="MNW526" s="329"/>
      <c r="MNX526" s="329"/>
      <c r="MNY526" s="329"/>
      <c r="MNZ526" s="329"/>
      <c r="MOA526" s="329"/>
      <c r="MOB526" s="329"/>
      <c r="MOC526" s="329"/>
      <c r="MOD526" s="329"/>
      <c r="MOE526" s="329"/>
      <c r="MOF526" s="329"/>
      <c r="MOG526" s="329"/>
      <c r="MOH526" s="329"/>
      <c r="MOI526" s="329"/>
      <c r="MOJ526" s="329"/>
      <c r="MOK526" s="329"/>
      <c r="MOL526" s="329"/>
      <c r="MOM526" s="329"/>
      <c r="MON526" s="329"/>
      <c r="MOO526" s="329"/>
      <c r="MOP526" s="329"/>
      <c r="MOQ526" s="329"/>
      <c r="MOR526" s="329"/>
      <c r="MOS526" s="329"/>
      <c r="MOT526" s="329"/>
      <c r="MOU526" s="329"/>
      <c r="MOV526" s="329"/>
      <c r="MOW526" s="329"/>
      <c r="MOX526" s="329"/>
      <c r="MOY526" s="329"/>
      <c r="MOZ526" s="329"/>
      <c r="MPA526" s="329"/>
      <c r="MPB526" s="329"/>
      <c r="MPC526" s="329"/>
      <c r="MPD526" s="329"/>
      <c r="MPE526" s="329"/>
      <c r="MPF526" s="329"/>
      <c r="MPG526" s="329"/>
      <c r="MPH526" s="329"/>
      <c r="MPI526" s="329"/>
      <c r="MPJ526" s="329"/>
      <c r="MPK526" s="329"/>
      <c r="MPL526" s="329"/>
      <c r="MPM526" s="329"/>
      <c r="MPN526" s="329"/>
      <c r="MPO526" s="329"/>
      <c r="MPP526" s="329"/>
      <c r="MPQ526" s="329"/>
      <c r="MPR526" s="329"/>
      <c r="MPS526" s="329"/>
      <c r="MPT526" s="329"/>
      <c r="MPU526" s="329"/>
      <c r="MPV526" s="329"/>
      <c r="MPW526" s="329"/>
      <c r="MPX526" s="329"/>
      <c r="MPY526" s="329"/>
      <c r="MPZ526" s="329"/>
      <c r="MQA526" s="329"/>
      <c r="MQB526" s="329"/>
      <c r="MQC526" s="329"/>
      <c r="MQD526" s="329"/>
      <c r="MQE526" s="329"/>
      <c r="MQF526" s="329"/>
      <c r="MQG526" s="329"/>
      <c r="MQH526" s="329"/>
      <c r="MQI526" s="329"/>
      <c r="MQJ526" s="329"/>
      <c r="MQK526" s="329"/>
      <c r="MQL526" s="329"/>
      <c r="MQM526" s="329"/>
      <c r="MQN526" s="329"/>
      <c r="MQO526" s="329"/>
      <c r="MQP526" s="329"/>
      <c r="MQQ526" s="329"/>
      <c r="MQR526" s="329"/>
      <c r="MQS526" s="329"/>
      <c r="MQT526" s="329"/>
      <c r="MQU526" s="329"/>
      <c r="MQV526" s="329"/>
      <c r="MQW526" s="329"/>
      <c r="MQX526" s="329"/>
      <c r="MQY526" s="329"/>
      <c r="MQZ526" s="329"/>
      <c r="MRA526" s="329"/>
      <c r="MRB526" s="329"/>
      <c r="MRC526" s="329"/>
      <c r="MRD526" s="329"/>
      <c r="MRE526" s="329"/>
      <c r="MRF526" s="329"/>
      <c r="MRG526" s="329"/>
      <c r="MRH526" s="329"/>
      <c r="MRI526" s="329"/>
      <c r="MRJ526" s="329"/>
      <c r="MRK526" s="329"/>
      <c r="MRL526" s="329"/>
      <c r="MRM526" s="329"/>
      <c r="MRN526" s="329"/>
      <c r="MRO526" s="329"/>
      <c r="MRP526" s="329"/>
      <c r="MRQ526" s="329"/>
      <c r="MRR526" s="329"/>
      <c r="MRS526" s="329"/>
      <c r="MRT526" s="329"/>
      <c r="MRU526" s="329"/>
      <c r="MRV526" s="329"/>
      <c r="MRW526" s="329"/>
      <c r="MRX526" s="329"/>
      <c r="MRY526" s="329"/>
      <c r="MRZ526" s="329"/>
      <c r="MSA526" s="329"/>
      <c r="MSB526" s="329"/>
      <c r="MSC526" s="329"/>
      <c r="MSD526" s="329"/>
      <c r="MSE526" s="329"/>
      <c r="MSF526" s="329"/>
      <c r="MSG526" s="329"/>
      <c r="MSH526" s="329"/>
      <c r="MSI526" s="329"/>
      <c r="MSJ526" s="329"/>
      <c r="MSK526" s="329"/>
      <c r="MSL526" s="329"/>
      <c r="MSM526" s="329"/>
      <c r="MSN526" s="329"/>
      <c r="MSO526" s="329"/>
      <c r="MSP526" s="329"/>
      <c r="MSQ526" s="329"/>
      <c r="MSR526" s="329"/>
      <c r="MSS526" s="329"/>
      <c r="MST526" s="329"/>
      <c r="MSU526" s="329"/>
      <c r="MSV526" s="329"/>
      <c r="MSW526" s="329"/>
      <c r="MSX526" s="329"/>
      <c r="MSY526" s="329"/>
      <c r="MSZ526" s="329"/>
      <c r="MTA526" s="329"/>
      <c r="MTB526" s="329"/>
      <c r="MTC526" s="329"/>
      <c r="MTD526" s="329"/>
      <c r="MTE526" s="329"/>
      <c r="MTF526" s="329"/>
      <c r="MTG526" s="329"/>
      <c r="MTH526" s="329"/>
      <c r="MTI526" s="329"/>
      <c r="MTJ526" s="329"/>
      <c r="MTK526" s="329"/>
      <c r="MTL526" s="329"/>
      <c r="MTM526" s="329"/>
      <c r="MTN526" s="329"/>
      <c r="MTO526" s="329"/>
      <c r="MTP526" s="329"/>
      <c r="MTQ526" s="329"/>
      <c r="MTR526" s="329"/>
      <c r="MTS526" s="329"/>
      <c r="MTT526" s="329"/>
      <c r="MTU526" s="329"/>
      <c r="MTV526" s="329"/>
      <c r="MTW526" s="329"/>
      <c r="MTX526" s="329"/>
      <c r="MTY526" s="329"/>
      <c r="MTZ526" s="329"/>
      <c r="MUA526" s="329"/>
      <c r="MUB526" s="329"/>
      <c r="MUC526" s="329"/>
      <c r="MUD526" s="329"/>
      <c r="MUE526" s="329"/>
      <c r="MUF526" s="329"/>
      <c r="MUG526" s="329"/>
      <c r="MUH526" s="329"/>
      <c r="MUI526" s="329"/>
      <c r="MUJ526" s="329"/>
      <c r="MUK526" s="329"/>
      <c r="MUL526" s="329"/>
      <c r="MUM526" s="329"/>
      <c r="MUN526" s="329"/>
      <c r="MUO526" s="329"/>
      <c r="MUP526" s="329"/>
      <c r="MUQ526" s="329"/>
      <c r="MUR526" s="329"/>
      <c r="MUS526" s="329"/>
      <c r="MUT526" s="329"/>
      <c r="MUU526" s="329"/>
      <c r="MUV526" s="329"/>
      <c r="MUW526" s="329"/>
      <c r="MUX526" s="329"/>
      <c r="MUY526" s="329"/>
      <c r="MUZ526" s="329"/>
      <c r="MVA526" s="329"/>
      <c r="MVB526" s="329"/>
      <c r="MVC526" s="329"/>
      <c r="MVD526" s="329"/>
      <c r="MVE526" s="329"/>
      <c r="MVF526" s="329"/>
      <c r="MVG526" s="329"/>
      <c r="MVH526" s="329"/>
      <c r="MVI526" s="329"/>
      <c r="MVJ526" s="329"/>
      <c r="MVK526" s="329"/>
      <c r="MVL526" s="329"/>
      <c r="MVM526" s="329"/>
      <c r="MVN526" s="329"/>
      <c r="MVO526" s="329"/>
      <c r="MVP526" s="329"/>
      <c r="MVQ526" s="329"/>
      <c r="MVR526" s="329"/>
      <c r="MVS526" s="329"/>
      <c r="MVT526" s="329"/>
      <c r="MVU526" s="329"/>
      <c r="MVV526" s="329"/>
      <c r="MVW526" s="329"/>
      <c r="MVX526" s="329"/>
      <c r="MVY526" s="329"/>
      <c r="MVZ526" s="329"/>
      <c r="MWA526" s="329"/>
      <c r="MWB526" s="329"/>
      <c r="MWC526" s="329"/>
      <c r="MWD526" s="329"/>
      <c r="MWE526" s="329"/>
      <c r="MWF526" s="329"/>
      <c r="MWG526" s="329"/>
      <c r="MWH526" s="329"/>
      <c r="MWI526" s="329"/>
      <c r="MWJ526" s="329"/>
      <c r="MWK526" s="329"/>
      <c r="MWL526" s="329"/>
      <c r="MWM526" s="329"/>
      <c r="MWN526" s="329"/>
      <c r="MWO526" s="329"/>
      <c r="MWP526" s="329"/>
      <c r="MWQ526" s="329"/>
      <c r="MWR526" s="329"/>
      <c r="MWS526" s="329"/>
      <c r="MWT526" s="329"/>
      <c r="MWU526" s="329"/>
      <c r="MWV526" s="329"/>
      <c r="MWW526" s="329"/>
      <c r="MWX526" s="329"/>
      <c r="MWY526" s="329"/>
      <c r="MWZ526" s="329"/>
      <c r="MXA526" s="329"/>
      <c r="MXB526" s="329"/>
      <c r="MXC526" s="329"/>
      <c r="MXD526" s="329"/>
      <c r="MXE526" s="329"/>
      <c r="MXF526" s="329"/>
      <c r="MXG526" s="329"/>
      <c r="MXH526" s="329"/>
      <c r="MXI526" s="329"/>
      <c r="MXJ526" s="329"/>
      <c r="MXK526" s="329"/>
      <c r="MXL526" s="329"/>
      <c r="MXM526" s="329"/>
      <c r="MXN526" s="329"/>
      <c r="MXO526" s="329"/>
      <c r="MXP526" s="329"/>
      <c r="MXQ526" s="329"/>
      <c r="MXR526" s="329"/>
      <c r="MXS526" s="329"/>
      <c r="MXT526" s="329"/>
      <c r="MXU526" s="329"/>
      <c r="MXV526" s="329"/>
      <c r="MXW526" s="329"/>
      <c r="MXX526" s="329"/>
      <c r="MXY526" s="329"/>
      <c r="MXZ526" s="329"/>
      <c r="MYA526" s="329"/>
      <c r="MYB526" s="329"/>
      <c r="MYC526" s="329"/>
      <c r="MYD526" s="329"/>
      <c r="MYE526" s="329"/>
      <c r="MYF526" s="329"/>
      <c r="MYG526" s="329"/>
      <c r="MYH526" s="329"/>
      <c r="MYI526" s="329"/>
      <c r="MYJ526" s="329"/>
      <c r="MYK526" s="329"/>
      <c r="MYL526" s="329"/>
      <c r="MYM526" s="329"/>
      <c r="MYN526" s="329"/>
      <c r="MYO526" s="329"/>
      <c r="MYP526" s="329"/>
      <c r="MYQ526" s="329"/>
      <c r="MYR526" s="329"/>
      <c r="MYS526" s="329"/>
      <c r="MYT526" s="329"/>
      <c r="MYU526" s="329"/>
      <c r="MYV526" s="329"/>
      <c r="MYW526" s="329"/>
      <c r="MYX526" s="329"/>
      <c r="MYY526" s="329"/>
      <c r="MYZ526" s="329"/>
      <c r="MZA526" s="329"/>
      <c r="MZB526" s="329"/>
      <c r="MZC526" s="329"/>
      <c r="MZD526" s="329"/>
      <c r="MZE526" s="329"/>
      <c r="MZF526" s="329"/>
      <c r="MZG526" s="329"/>
      <c r="MZH526" s="329"/>
      <c r="MZI526" s="329"/>
      <c r="MZJ526" s="329"/>
      <c r="MZK526" s="329"/>
      <c r="MZL526" s="329"/>
      <c r="MZM526" s="329"/>
      <c r="MZN526" s="329"/>
      <c r="MZO526" s="329"/>
      <c r="MZP526" s="329"/>
      <c r="MZQ526" s="329"/>
      <c r="MZR526" s="329"/>
      <c r="MZS526" s="329"/>
      <c r="MZT526" s="329"/>
      <c r="MZU526" s="329"/>
      <c r="MZV526" s="329"/>
      <c r="MZW526" s="329"/>
      <c r="MZX526" s="329"/>
      <c r="MZY526" s="329"/>
      <c r="MZZ526" s="329"/>
      <c r="NAA526" s="329"/>
      <c r="NAB526" s="329"/>
      <c r="NAC526" s="329"/>
      <c r="NAD526" s="329"/>
      <c r="NAE526" s="329"/>
      <c r="NAF526" s="329"/>
      <c r="NAG526" s="329"/>
      <c r="NAH526" s="329"/>
      <c r="NAI526" s="329"/>
      <c r="NAJ526" s="329"/>
      <c r="NAK526" s="329"/>
      <c r="NAL526" s="329"/>
      <c r="NAM526" s="329"/>
      <c r="NAN526" s="329"/>
      <c r="NAO526" s="329"/>
      <c r="NAP526" s="329"/>
      <c r="NAQ526" s="329"/>
      <c r="NAR526" s="329"/>
      <c r="NAS526" s="329"/>
      <c r="NAT526" s="329"/>
      <c r="NAU526" s="329"/>
      <c r="NAV526" s="329"/>
      <c r="NAW526" s="329"/>
      <c r="NAX526" s="329"/>
      <c r="NAY526" s="329"/>
      <c r="NAZ526" s="329"/>
      <c r="NBA526" s="329"/>
      <c r="NBB526" s="329"/>
      <c r="NBC526" s="329"/>
      <c r="NBD526" s="329"/>
      <c r="NBE526" s="329"/>
      <c r="NBF526" s="329"/>
      <c r="NBG526" s="329"/>
      <c r="NBH526" s="329"/>
      <c r="NBI526" s="329"/>
      <c r="NBJ526" s="329"/>
      <c r="NBK526" s="329"/>
      <c r="NBL526" s="329"/>
      <c r="NBM526" s="329"/>
      <c r="NBN526" s="329"/>
      <c r="NBO526" s="329"/>
      <c r="NBP526" s="329"/>
      <c r="NBQ526" s="329"/>
      <c r="NBR526" s="329"/>
      <c r="NBS526" s="329"/>
      <c r="NBT526" s="329"/>
      <c r="NBU526" s="329"/>
      <c r="NBV526" s="329"/>
      <c r="NBW526" s="329"/>
      <c r="NBX526" s="329"/>
      <c r="NBY526" s="329"/>
      <c r="NBZ526" s="329"/>
      <c r="NCA526" s="329"/>
      <c r="NCB526" s="329"/>
      <c r="NCC526" s="329"/>
      <c r="NCD526" s="329"/>
      <c r="NCE526" s="329"/>
      <c r="NCF526" s="329"/>
      <c r="NCG526" s="329"/>
      <c r="NCH526" s="329"/>
      <c r="NCI526" s="329"/>
      <c r="NCJ526" s="329"/>
      <c r="NCK526" s="329"/>
      <c r="NCL526" s="329"/>
      <c r="NCM526" s="329"/>
      <c r="NCN526" s="329"/>
      <c r="NCO526" s="329"/>
      <c r="NCP526" s="329"/>
      <c r="NCQ526" s="329"/>
      <c r="NCR526" s="329"/>
      <c r="NCS526" s="329"/>
      <c r="NCT526" s="329"/>
      <c r="NCU526" s="329"/>
      <c r="NCV526" s="329"/>
      <c r="NCW526" s="329"/>
      <c r="NCX526" s="329"/>
      <c r="NCY526" s="329"/>
      <c r="NCZ526" s="329"/>
      <c r="NDA526" s="329"/>
      <c r="NDB526" s="329"/>
      <c r="NDC526" s="329"/>
      <c r="NDD526" s="329"/>
      <c r="NDE526" s="329"/>
      <c r="NDF526" s="329"/>
      <c r="NDG526" s="329"/>
      <c r="NDH526" s="329"/>
      <c r="NDI526" s="329"/>
      <c r="NDJ526" s="329"/>
      <c r="NDK526" s="329"/>
      <c r="NDL526" s="329"/>
      <c r="NDM526" s="329"/>
      <c r="NDN526" s="329"/>
      <c r="NDO526" s="329"/>
      <c r="NDP526" s="329"/>
      <c r="NDQ526" s="329"/>
      <c r="NDR526" s="329"/>
      <c r="NDS526" s="329"/>
      <c r="NDT526" s="329"/>
      <c r="NDU526" s="329"/>
      <c r="NDV526" s="329"/>
      <c r="NDW526" s="329"/>
      <c r="NDX526" s="329"/>
      <c r="NDY526" s="329"/>
      <c r="NDZ526" s="329"/>
      <c r="NEA526" s="329"/>
      <c r="NEB526" s="329"/>
      <c r="NEC526" s="329"/>
      <c r="NED526" s="329"/>
      <c r="NEE526" s="329"/>
      <c r="NEF526" s="329"/>
      <c r="NEG526" s="329"/>
      <c r="NEH526" s="329"/>
      <c r="NEI526" s="329"/>
      <c r="NEJ526" s="329"/>
      <c r="NEK526" s="329"/>
      <c r="NEL526" s="329"/>
      <c r="NEM526" s="329"/>
      <c r="NEN526" s="329"/>
      <c r="NEO526" s="329"/>
      <c r="NEP526" s="329"/>
      <c r="NEQ526" s="329"/>
      <c r="NER526" s="329"/>
      <c r="NES526" s="329"/>
      <c r="NET526" s="329"/>
      <c r="NEU526" s="329"/>
      <c r="NEV526" s="329"/>
      <c r="NEW526" s="329"/>
      <c r="NEX526" s="329"/>
      <c r="NEY526" s="329"/>
      <c r="NEZ526" s="329"/>
      <c r="NFA526" s="329"/>
      <c r="NFB526" s="329"/>
      <c r="NFC526" s="329"/>
      <c r="NFD526" s="329"/>
      <c r="NFE526" s="329"/>
      <c r="NFF526" s="329"/>
      <c r="NFG526" s="329"/>
      <c r="NFH526" s="329"/>
      <c r="NFI526" s="329"/>
      <c r="NFJ526" s="329"/>
      <c r="NFK526" s="329"/>
      <c r="NFL526" s="329"/>
      <c r="NFM526" s="329"/>
      <c r="NFN526" s="329"/>
      <c r="NFO526" s="329"/>
      <c r="NFP526" s="329"/>
      <c r="NFQ526" s="329"/>
      <c r="NFR526" s="329"/>
      <c r="NFS526" s="329"/>
      <c r="NFT526" s="329"/>
      <c r="NFU526" s="329"/>
      <c r="NFV526" s="329"/>
      <c r="NFW526" s="329"/>
      <c r="NFX526" s="329"/>
      <c r="NFY526" s="329"/>
      <c r="NFZ526" s="329"/>
      <c r="NGA526" s="329"/>
      <c r="NGB526" s="329"/>
      <c r="NGC526" s="329"/>
      <c r="NGD526" s="329"/>
      <c r="NGE526" s="329"/>
      <c r="NGF526" s="329"/>
      <c r="NGG526" s="329"/>
      <c r="NGH526" s="329"/>
      <c r="NGI526" s="329"/>
      <c r="NGJ526" s="329"/>
      <c r="NGK526" s="329"/>
      <c r="NGL526" s="329"/>
      <c r="NGM526" s="329"/>
      <c r="NGN526" s="329"/>
      <c r="NGO526" s="329"/>
      <c r="NGP526" s="329"/>
      <c r="NGQ526" s="329"/>
      <c r="NGR526" s="329"/>
      <c r="NGS526" s="329"/>
      <c r="NGT526" s="329"/>
      <c r="NGU526" s="329"/>
      <c r="NGV526" s="329"/>
      <c r="NGW526" s="329"/>
      <c r="NGX526" s="329"/>
      <c r="NGY526" s="329"/>
      <c r="NGZ526" s="329"/>
      <c r="NHA526" s="329"/>
      <c r="NHB526" s="329"/>
      <c r="NHC526" s="329"/>
      <c r="NHD526" s="329"/>
      <c r="NHE526" s="329"/>
      <c r="NHF526" s="329"/>
      <c r="NHG526" s="329"/>
      <c r="NHH526" s="329"/>
      <c r="NHI526" s="329"/>
      <c r="NHJ526" s="329"/>
      <c r="NHK526" s="329"/>
      <c r="NHL526" s="329"/>
      <c r="NHM526" s="329"/>
      <c r="NHN526" s="329"/>
      <c r="NHO526" s="329"/>
      <c r="NHP526" s="329"/>
      <c r="NHQ526" s="329"/>
      <c r="NHR526" s="329"/>
      <c r="NHS526" s="329"/>
      <c r="NHT526" s="329"/>
      <c r="NHU526" s="329"/>
      <c r="NHV526" s="329"/>
      <c r="NHW526" s="329"/>
      <c r="NHX526" s="329"/>
      <c r="NHY526" s="329"/>
      <c r="NHZ526" s="329"/>
      <c r="NIA526" s="329"/>
      <c r="NIB526" s="329"/>
      <c r="NIC526" s="329"/>
      <c r="NID526" s="329"/>
      <c r="NIE526" s="329"/>
      <c r="NIF526" s="329"/>
      <c r="NIG526" s="329"/>
      <c r="NIH526" s="329"/>
      <c r="NII526" s="329"/>
      <c r="NIJ526" s="329"/>
      <c r="NIK526" s="329"/>
      <c r="NIL526" s="329"/>
      <c r="NIM526" s="329"/>
      <c r="NIN526" s="329"/>
      <c r="NIO526" s="329"/>
      <c r="NIP526" s="329"/>
      <c r="NIQ526" s="329"/>
      <c r="NIR526" s="329"/>
      <c r="NIS526" s="329"/>
      <c r="NIT526" s="329"/>
      <c r="NIU526" s="329"/>
      <c r="NIV526" s="329"/>
      <c r="NIW526" s="329"/>
      <c r="NIX526" s="329"/>
      <c r="NIY526" s="329"/>
      <c r="NIZ526" s="329"/>
      <c r="NJA526" s="329"/>
      <c r="NJB526" s="329"/>
      <c r="NJC526" s="329"/>
      <c r="NJD526" s="329"/>
      <c r="NJE526" s="329"/>
      <c r="NJF526" s="329"/>
      <c r="NJG526" s="329"/>
      <c r="NJH526" s="329"/>
      <c r="NJI526" s="329"/>
      <c r="NJJ526" s="329"/>
      <c r="NJK526" s="329"/>
      <c r="NJL526" s="329"/>
      <c r="NJM526" s="329"/>
      <c r="NJN526" s="329"/>
      <c r="NJO526" s="329"/>
      <c r="NJP526" s="329"/>
      <c r="NJQ526" s="329"/>
      <c r="NJR526" s="329"/>
      <c r="NJS526" s="329"/>
      <c r="NJT526" s="329"/>
      <c r="NJU526" s="329"/>
      <c r="NJV526" s="329"/>
      <c r="NJW526" s="329"/>
      <c r="NJX526" s="329"/>
      <c r="NJY526" s="329"/>
      <c r="NJZ526" s="329"/>
      <c r="NKA526" s="329"/>
      <c r="NKB526" s="329"/>
      <c r="NKC526" s="329"/>
      <c r="NKD526" s="329"/>
      <c r="NKE526" s="329"/>
      <c r="NKF526" s="329"/>
      <c r="NKG526" s="329"/>
      <c r="NKH526" s="329"/>
      <c r="NKI526" s="329"/>
      <c r="NKJ526" s="329"/>
      <c r="NKK526" s="329"/>
      <c r="NKL526" s="329"/>
      <c r="NKM526" s="329"/>
      <c r="NKN526" s="329"/>
      <c r="NKO526" s="329"/>
      <c r="NKP526" s="329"/>
      <c r="NKQ526" s="329"/>
      <c r="NKR526" s="329"/>
      <c r="NKS526" s="329"/>
      <c r="NKT526" s="329"/>
      <c r="NKU526" s="329"/>
      <c r="NKV526" s="329"/>
      <c r="NKW526" s="329"/>
      <c r="NKX526" s="329"/>
      <c r="NKY526" s="329"/>
      <c r="NKZ526" s="329"/>
      <c r="NLA526" s="329"/>
      <c r="NLB526" s="329"/>
      <c r="NLC526" s="329"/>
      <c r="NLD526" s="329"/>
      <c r="NLE526" s="329"/>
      <c r="NLF526" s="329"/>
      <c r="NLG526" s="329"/>
      <c r="NLH526" s="329"/>
      <c r="NLI526" s="329"/>
      <c r="NLJ526" s="329"/>
      <c r="NLK526" s="329"/>
      <c r="NLL526" s="329"/>
      <c r="NLM526" s="329"/>
      <c r="NLN526" s="329"/>
      <c r="NLO526" s="329"/>
      <c r="NLP526" s="329"/>
      <c r="NLQ526" s="329"/>
      <c r="NLR526" s="329"/>
      <c r="NLS526" s="329"/>
      <c r="NLT526" s="329"/>
      <c r="NLU526" s="329"/>
      <c r="NLV526" s="329"/>
      <c r="NLW526" s="329"/>
      <c r="NLX526" s="329"/>
      <c r="NLY526" s="329"/>
      <c r="NLZ526" s="329"/>
      <c r="NMA526" s="329"/>
      <c r="NMB526" s="329"/>
      <c r="NMC526" s="329"/>
      <c r="NMD526" s="329"/>
      <c r="NME526" s="329"/>
      <c r="NMF526" s="329"/>
      <c r="NMG526" s="329"/>
      <c r="NMH526" s="329"/>
      <c r="NMI526" s="329"/>
      <c r="NMJ526" s="329"/>
      <c r="NMK526" s="329"/>
      <c r="NML526" s="329"/>
      <c r="NMM526" s="329"/>
      <c r="NMN526" s="329"/>
      <c r="NMO526" s="329"/>
      <c r="NMP526" s="329"/>
      <c r="NMQ526" s="329"/>
      <c r="NMR526" s="329"/>
      <c r="NMS526" s="329"/>
      <c r="NMT526" s="329"/>
      <c r="NMU526" s="329"/>
      <c r="NMV526" s="329"/>
      <c r="NMW526" s="329"/>
      <c r="NMX526" s="329"/>
      <c r="NMY526" s="329"/>
      <c r="NMZ526" s="329"/>
      <c r="NNA526" s="329"/>
      <c r="NNB526" s="329"/>
      <c r="NNC526" s="329"/>
      <c r="NND526" s="329"/>
      <c r="NNE526" s="329"/>
      <c r="NNF526" s="329"/>
      <c r="NNG526" s="329"/>
      <c r="NNH526" s="329"/>
      <c r="NNI526" s="329"/>
      <c r="NNJ526" s="329"/>
      <c r="NNK526" s="329"/>
      <c r="NNL526" s="329"/>
      <c r="NNM526" s="329"/>
      <c r="NNN526" s="329"/>
      <c r="NNO526" s="329"/>
      <c r="NNP526" s="329"/>
      <c r="NNQ526" s="329"/>
      <c r="NNR526" s="329"/>
      <c r="NNS526" s="329"/>
      <c r="NNT526" s="329"/>
      <c r="NNU526" s="329"/>
      <c r="NNV526" s="329"/>
      <c r="NNW526" s="329"/>
      <c r="NNX526" s="329"/>
      <c r="NNY526" s="329"/>
      <c r="NNZ526" s="329"/>
      <c r="NOA526" s="329"/>
      <c r="NOB526" s="329"/>
      <c r="NOC526" s="329"/>
      <c r="NOD526" s="329"/>
      <c r="NOE526" s="329"/>
      <c r="NOF526" s="329"/>
      <c r="NOG526" s="329"/>
      <c r="NOH526" s="329"/>
      <c r="NOI526" s="329"/>
      <c r="NOJ526" s="329"/>
      <c r="NOK526" s="329"/>
      <c r="NOL526" s="329"/>
      <c r="NOM526" s="329"/>
      <c r="NON526" s="329"/>
      <c r="NOO526" s="329"/>
      <c r="NOP526" s="329"/>
      <c r="NOQ526" s="329"/>
      <c r="NOR526" s="329"/>
      <c r="NOS526" s="329"/>
      <c r="NOT526" s="329"/>
      <c r="NOU526" s="329"/>
      <c r="NOV526" s="329"/>
      <c r="NOW526" s="329"/>
      <c r="NOX526" s="329"/>
      <c r="NOY526" s="329"/>
      <c r="NOZ526" s="329"/>
      <c r="NPA526" s="329"/>
      <c r="NPB526" s="329"/>
      <c r="NPC526" s="329"/>
      <c r="NPD526" s="329"/>
      <c r="NPE526" s="329"/>
      <c r="NPF526" s="329"/>
      <c r="NPG526" s="329"/>
      <c r="NPH526" s="329"/>
      <c r="NPI526" s="329"/>
      <c r="NPJ526" s="329"/>
      <c r="NPK526" s="329"/>
      <c r="NPL526" s="329"/>
      <c r="NPM526" s="329"/>
      <c r="NPN526" s="329"/>
      <c r="NPO526" s="329"/>
      <c r="NPP526" s="329"/>
      <c r="NPQ526" s="329"/>
      <c r="NPR526" s="329"/>
      <c r="NPS526" s="329"/>
      <c r="NPT526" s="329"/>
      <c r="NPU526" s="329"/>
      <c r="NPV526" s="329"/>
      <c r="NPW526" s="329"/>
      <c r="NPX526" s="329"/>
      <c r="NPY526" s="329"/>
      <c r="NPZ526" s="329"/>
      <c r="NQA526" s="329"/>
      <c r="NQB526" s="329"/>
      <c r="NQC526" s="329"/>
      <c r="NQD526" s="329"/>
      <c r="NQE526" s="329"/>
      <c r="NQF526" s="329"/>
      <c r="NQG526" s="329"/>
      <c r="NQH526" s="329"/>
      <c r="NQI526" s="329"/>
      <c r="NQJ526" s="329"/>
      <c r="NQK526" s="329"/>
      <c r="NQL526" s="329"/>
      <c r="NQM526" s="329"/>
      <c r="NQN526" s="329"/>
      <c r="NQO526" s="329"/>
      <c r="NQP526" s="329"/>
      <c r="NQQ526" s="329"/>
      <c r="NQR526" s="329"/>
      <c r="NQS526" s="329"/>
      <c r="NQT526" s="329"/>
      <c r="NQU526" s="329"/>
      <c r="NQV526" s="329"/>
      <c r="NQW526" s="329"/>
      <c r="NQX526" s="329"/>
      <c r="NQY526" s="329"/>
      <c r="NQZ526" s="329"/>
      <c r="NRA526" s="329"/>
      <c r="NRB526" s="329"/>
      <c r="NRC526" s="329"/>
      <c r="NRD526" s="329"/>
      <c r="NRE526" s="329"/>
      <c r="NRF526" s="329"/>
      <c r="NRG526" s="329"/>
      <c r="NRH526" s="329"/>
      <c r="NRI526" s="329"/>
      <c r="NRJ526" s="329"/>
      <c r="NRK526" s="329"/>
      <c r="NRL526" s="329"/>
      <c r="NRM526" s="329"/>
      <c r="NRN526" s="329"/>
      <c r="NRO526" s="329"/>
      <c r="NRP526" s="329"/>
      <c r="NRQ526" s="329"/>
      <c r="NRR526" s="329"/>
      <c r="NRS526" s="329"/>
      <c r="NRT526" s="329"/>
      <c r="NRU526" s="329"/>
      <c r="NRV526" s="329"/>
      <c r="NRW526" s="329"/>
      <c r="NRX526" s="329"/>
      <c r="NRY526" s="329"/>
      <c r="NRZ526" s="329"/>
      <c r="NSA526" s="329"/>
      <c r="NSB526" s="329"/>
      <c r="NSC526" s="329"/>
      <c r="NSD526" s="329"/>
      <c r="NSE526" s="329"/>
      <c r="NSF526" s="329"/>
      <c r="NSG526" s="329"/>
      <c r="NSH526" s="329"/>
      <c r="NSI526" s="329"/>
      <c r="NSJ526" s="329"/>
      <c r="NSK526" s="329"/>
      <c r="NSL526" s="329"/>
      <c r="NSM526" s="329"/>
      <c r="NSN526" s="329"/>
      <c r="NSO526" s="329"/>
      <c r="NSP526" s="329"/>
      <c r="NSQ526" s="329"/>
      <c r="NSR526" s="329"/>
      <c r="NSS526" s="329"/>
      <c r="NST526" s="329"/>
      <c r="NSU526" s="329"/>
      <c r="NSV526" s="329"/>
      <c r="NSW526" s="329"/>
      <c r="NSX526" s="329"/>
      <c r="NSY526" s="329"/>
      <c r="NSZ526" s="329"/>
      <c r="NTA526" s="329"/>
      <c r="NTB526" s="329"/>
      <c r="NTC526" s="329"/>
      <c r="NTD526" s="329"/>
      <c r="NTE526" s="329"/>
      <c r="NTF526" s="329"/>
      <c r="NTG526" s="329"/>
      <c r="NTH526" s="329"/>
      <c r="NTI526" s="329"/>
      <c r="NTJ526" s="329"/>
      <c r="NTK526" s="329"/>
      <c r="NTL526" s="329"/>
      <c r="NTM526" s="329"/>
      <c r="NTN526" s="329"/>
      <c r="NTO526" s="329"/>
      <c r="NTP526" s="329"/>
      <c r="NTQ526" s="329"/>
      <c r="NTR526" s="329"/>
      <c r="NTS526" s="329"/>
      <c r="NTT526" s="329"/>
      <c r="NTU526" s="329"/>
      <c r="NTV526" s="329"/>
      <c r="NTW526" s="329"/>
      <c r="NTX526" s="329"/>
      <c r="NTY526" s="329"/>
      <c r="NTZ526" s="329"/>
      <c r="NUA526" s="329"/>
      <c r="NUB526" s="329"/>
      <c r="NUC526" s="329"/>
      <c r="NUD526" s="329"/>
      <c r="NUE526" s="329"/>
      <c r="NUF526" s="329"/>
      <c r="NUG526" s="329"/>
      <c r="NUH526" s="329"/>
      <c r="NUI526" s="329"/>
      <c r="NUJ526" s="329"/>
      <c r="NUK526" s="329"/>
      <c r="NUL526" s="329"/>
      <c r="NUM526" s="329"/>
      <c r="NUN526" s="329"/>
      <c r="NUO526" s="329"/>
      <c r="NUP526" s="329"/>
      <c r="NUQ526" s="329"/>
      <c r="NUR526" s="329"/>
      <c r="NUS526" s="329"/>
      <c r="NUT526" s="329"/>
      <c r="NUU526" s="329"/>
      <c r="NUV526" s="329"/>
      <c r="NUW526" s="329"/>
      <c r="NUX526" s="329"/>
      <c r="NUY526" s="329"/>
      <c r="NUZ526" s="329"/>
      <c r="NVA526" s="329"/>
      <c r="NVB526" s="329"/>
      <c r="NVC526" s="329"/>
      <c r="NVD526" s="329"/>
      <c r="NVE526" s="329"/>
      <c r="NVF526" s="329"/>
      <c r="NVG526" s="329"/>
      <c r="NVH526" s="329"/>
      <c r="NVI526" s="329"/>
      <c r="NVJ526" s="329"/>
      <c r="NVK526" s="329"/>
      <c r="NVL526" s="329"/>
      <c r="NVM526" s="329"/>
      <c r="NVN526" s="329"/>
      <c r="NVO526" s="329"/>
      <c r="NVP526" s="329"/>
      <c r="NVQ526" s="329"/>
      <c r="NVR526" s="329"/>
      <c r="NVS526" s="329"/>
      <c r="NVT526" s="329"/>
      <c r="NVU526" s="329"/>
      <c r="NVV526" s="329"/>
      <c r="NVW526" s="329"/>
      <c r="NVX526" s="329"/>
      <c r="NVY526" s="329"/>
      <c r="NVZ526" s="329"/>
      <c r="NWA526" s="329"/>
      <c r="NWB526" s="329"/>
      <c r="NWC526" s="329"/>
      <c r="NWD526" s="329"/>
      <c r="NWE526" s="329"/>
      <c r="NWF526" s="329"/>
      <c r="NWG526" s="329"/>
      <c r="NWH526" s="329"/>
      <c r="NWI526" s="329"/>
      <c r="NWJ526" s="329"/>
      <c r="NWK526" s="329"/>
      <c r="NWL526" s="329"/>
      <c r="NWM526" s="329"/>
      <c r="NWN526" s="329"/>
      <c r="NWO526" s="329"/>
      <c r="NWP526" s="329"/>
      <c r="NWQ526" s="329"/>
      <c r="NWR526" s="329"/>
      <c r="NWS526" s="329"/>
      <c r="NWT526" s="329"/>
      <c r="NWU526" s="329"/>
      <c r="NWV526" s="329"/>
      <c r="NWW526" s="329"/>
      <c r="NWX526" s="329"/>
      <c r="NWY526" s="329"/>
      <c r="NWZ526" s="329"/>
      <c r="NXA526" s="329"/>
      <c r="NXB526" s="329"/>
      <c r="NXC526" s="329"/>
      <c r="NXD526" s="329"/>
      <c r="NXE526" s="329"/>
      <c r="NXF526" s="329"/>
      <c r="NXG526" s="329"/>
      <c r="NXH526" s="329"/>
      <c r="NXI526" s="329"/>
      <c r="NXJ526" s="329"/>
      <c r="NXK526" s="329"/>
      <c r="NXL526" s="329"/>
      <c r="NXM526" s="329"/>
      <c r="NXN526" s="329"/>
      <c r="NXO526" s="329"/>
      <c r="NXP526" s="329"/>
      <c r="NXQ526" s="329"/>
      <c r="NXR526" s="329"/>
      <c r="NXS526" s="329"/>
      <c r="NXT526" s="329"/>
      <c r="NXU526" s="329"/>
      <c r="NXV526" s="329"/>
      <c r="NXW526" s="329"/>
      <c r="NXX526" s="329"/>
      <c r="NXY526" s="329"/>
      <c r="NXZ526" s="329"/>
      <c r="NYA526" s="329"/>
      <c r="NYB526" s="329"/>
      <c r="NYC526" s="329"/>
      <c r="NYD526" s="329"/>
      <c r="NYE526" s="329"/>
      <c r="NYF526" s="329"/>
      <c r="NYG526" s="329"/>
      <c r="NYH526" s="329"/>
      <c r="NYI526" s="329"/>
      <c r="NYJ526" s="329"/>
      <c r="NYK526" s="329"/>
      <c r="NYL526" s="329"/>
      <c r="NYM526" s="329"/>
      <c r="NYN526" s="329"/>
      <c r="NYO526" s="329"/>
      <c r="NYP526" s="329"/>
      <c r="NYQ526" s="329"/>
      <c r="NYR526" s="329"/>
      <c r="NYS526" s="329"/>
      <c r="NYT526" s="329"/>
      <c r="NYU526" s="329"/>
      <c r="NYV526" s="329"/>
      <c r="NYW526" s="329"/>
      <c r="NYX526" s="329"/>
      <c r="NYY526" s="329"/>
      <c r="NYZ526" s="329"/>
      <c r="NZA526" s="329"/>
      <c r="NZB526" s="329"/>
      <c r="NZC526" s="329"/>
      <c r="NZD526" s="329"/>
      <c r="NZE526" s="329"/>
      <c r="NZF526" s="329"/>
      <c r="NZG526" s="329"/>
      <c r="NZH526" s="329"/>
      <c r="NZI526" s="329"/>
      <c r="NZJ526" s="329"/>
      <c r="NZK526" s="329"/>
      <c r="NZL526" s="329"/>
      <c r="NZM526" s="329"/>
      <c r="NZN526" s="329"/>
      <c r="NZO526" s="329"/>
      <c r="NZP526" s="329"/>
      <c r="NZQ526" s="329"/>
      <c r="NZR526" s="329"/>
      <c r="NZS526" s="329"/>
      <c r="NZT526" s="329"/>
      <c r="NZU526" s="329"/>
      <c r="NZV526" s="329"/>
      <c r="NZW526" s="329"/>
      <c r="NZX526" s="329"/>
      <c r="NZY526" s="329"/>
      <c r="NZZ526" s="329"/>
      <c r="OAA526" s="329"/>
      <c r="OAB526" s="329"/>
      <c r="OAC526" s="329"/>
      <c r="OAD526" s="329"/>
      <c r="OAE526" s="329"/>
      <c r="OAF526" s="329"/>
      <c r="OAG526" s="329"/>
      <c r="OAH526" s="329"/>
      <c r="OAI526" s="329"/>
      <c r="OAJ526" s="329"/>
      <c r="OAK526" s="329"/>
      <c r="OAL526" s="329"/>
      <c r="OAM526" s="329"/>
      <c r="OAN526" s="329"/>
      <c r="OAO526" s="329"/>
      <c r="OAP526" s="329"/>
      <c r="OAQ526" s="329"/>
      <c r="OAR526" s="329"/>
      <c r="OAS526" s="329"/>
      <c r="OAT526" s="329"/>
      <c r="OAU526" s="329"/>
      <c r="OAV526" s="329"/>
      <c r="OAW526" s="329"/>
      <c r="OAX526" s="329"/>
      <c r="OAY526" s="329"/>
      <c r="OAZ526" s="329"/>
      <c r="OBA526" s="329"/>
      <c r="OBB526" s="329"/>
      <c r="OBC526" s="329"/>
      <c r="OBD526" s="329"/>
      <c r="OBE526" s="329"/>
      <c r="OBF526" s="329"/>
      <c r="OBG526" s="329"/>
      <c r="OBH526" s="329"/>
      <c r="OBI526" s="329"/>
      <c r="OBJ526" s="329"/>
      <c r="OBK526" s="329"/>
      <c r="OBL526" s="329"/>
      <c r="OBM526" s="329"/>
      <c r="OBN526" s="329"/>
      <c r="OBO526" s="329"/>
      <c r="OBP526" s="329"/>
      <c r="OBQ526" s="329"/>
      <c r="OBR526" s="329"/>
      <c r="OBS526" s="329"/>
      <c r="OBT526" s="329"/>
      <c r="OBU526" s="329"/>
      <c r="OBV526" s="329"/>
      <c r="OBW526" s="329"/>
      <c r="OBX526" s="329"/>
      <c r="OBY526" s="329"/>
      <c r="OBZ526" s="329"/>
      <c r="OCA526" s="329"/>
      <c r="OCB526" s="329"/>
      <c r="OCC526" s="329"/>
      <c r="OCD526" s="329"/>
      <c r="OCE526" s="329"/>
      <c r="OCF526" s="329"/>
      <c r="OCG526" s="329"/>
      <c r="OCH526" s="329"/>
      <c r="OCI526" s="329"/>
      <c r="OCJ526" s="329"/>
      <c r="OCK526" s="329"/>
      <c r="OCL526" s="329"/>
      <c r="OCM526" s="329"/>
      <c r="OCN526" s="329"/>
      <c r="OCO526" s="329"/>
      <c r="OCP526" s="329"/>
      <c r="OCQ526" s="329"/>
      <c r="OCR526" s="329"/>
      <c r="OCS526" s="329"/>
      <c r="OCT526" s="329"/>
      <c r="OCU526" s="329"/>
      <c r="OCV526" s="329"/>
      <c r="OCW526" s="329"/>
      <c r="OCX526" s="329"/>
      <c r="OCY526" s="329"/>
      <c r="OCZ526" s="329"/>
      <c r="ODA526" s="329"/>
      <c r="ODB526" s="329"/>
      <c r="ODC526" s="329"/>
      <c r="ODD526" s="329"/>
      <c r="ODE526" s="329"/>
      <c r="ODF526" s="329"/>
      <c r="ODG526" s="329"/>
      <c r="ODH526" s="329"/>
      <c r="ODI526" s="329"/>
      <c r="ODJ526" s="329"/>
      <c r="ODK526" s="329"/>
      <c r="ODL526" s="329"/>
      <c r="ODM526" s="329"/>
      <c r="ODN526" s="329"/>
      <c r="ODO526" s="329"/>
      <c r="ODP526" s="329"/>
      <c r="ODQ526" s="329"/>
      <c r="ODR526" s="329"/>
      <c r="ODS526" s="329"/>
      <c r="ODT526" s="329"/>
      <c r="ODU526" s="329"/>
      <c r="ODV526" s="329"/>
      <c r="ODW526" s="329"/>
      <c r="ODX526" s="329"/>
      <c r="ODY526" s="329"/>
      <c r="ODZ526" s="329"/>
      <c r="OEA526" s="329"/>
      <c r="OEB526" s="329"/>
      <c r="OEC526" s="329"/>
      <c r="OED526" s="329"/>
      <c r="OEE526" s="329"/>
      <c r="OEF526" s="329"/>
      <c r="OEG526" s="329"/>
      <c r="OEH526" s="329"/>
      <c r="OEI526" s="329"/>
      <c r="OEJ526" s="329"/>
      <c r="OEK526" s="329"/>
      <c r="OEL526" s="329"/>
      <c r="OEM526" s="329"/>
      <c r="OEN526" s="329"/>
      <c r="OEO526" s="329"/>
      <c r="OEP526" s="329"/>
      <c r="OEQ526" s="329"/>
      <c r="OER526" s="329"/>
      <c r="OES526" s="329"/>
      <c r="OET526" s="329"/>
      <c r="OEU526" s="329"/>
      <c r="OEV526" s="329"/>
      <c r="OEW526" s="329"/>
      <c r="OEX526" s="329"/>
      <c r="OEY526" s="329"/>
      <c r="OEZ526" s="329"/>
      <c r="OFA526" s="329"/>
      <c r="OFB526" s="329"/>
      <c r="OFC526" s="329"/>
      <c r="OFD526" s="329"/>
      <c r="OFE526" s="329"/>
      <c r="OFF526" s="329"/>
      <c r="OFG526" s="329"/>
      <c r="OFH526" s="329"/>
      <c r="OFI526" s="329"/>
      <c r="OFJ526" s="329"/>
      <c r="OFK526" s="329"/>
      <c r="OFL526" s="329"/>
      <c r="OFM526" s="329"/>
      <c r="OFN526" s="329"/>
      <c r="OFO526" s="329"/>
      <c r="OFP526" s="329"/>
      <c r="OFQ526" s="329"/>
      <c r="OFR526" s="329"/>
      <c r="OFS526" s="329"/>
      <c r="OFT526" s="329"/>
      <c r="OFU526" s="329"/>
      <c r="OFV526" s="329"/>
      <c r="OFW526" s="329"/>
      <c r="OFX526" s="329"/>
      <c r="OFY526" s="329"/>
      <c r="OFZ526" s="329"/>
      <c r="OGA526" s="329"/>
      <c r="OGB526" s="329"/>
      <c r="OGC526" s="329"/>
      <c r="OGD526" s="329"/>
      <c r="OGE526" s="329"/>
      <c r="OGF526" s="329"/>
      <c r="OGG526" s="329"/>
      <c r="OGH526" s="329"/>
      <c r="OGI526" s="329"/>
      <c r="OGJ526" s="329"/>
      <c r="OGK526" s="329"/>
      <c r="OGL526" s="329"/>
      <c r="OGM526" s="329"/>
      <c r="OGN526" s="329"/>
      <c r="OGO526" s="329"/>
      <c r="OGP526" s="329"/>
      <c r="OGQ526" s="329"/>
      <c r="OGR526" s="329"/>
      <c r="OGS526" s="329"/>
      <c r="OGT526" s="329"/>
      <c r="OGU526" s="329"/>
      <c r="OGV526" s="329"/>
      <c r="OGW526" s="329"/>
      <c r="OGX526" s="329"/>
      <c r="OGY526" s="329"/>
      <c r="OGZ526" s="329"/>
      <c r="OHA526" s="329"/>
      <c r="OHB526" s="329"/>
      <c r="OHC526" s="329"/>
      <c r="OHD526" s="329"/>
      <c r="OHE526" s="329"/>
      <c r="OHF526" s="329"/>
      <c r="OHG526" s="329"/>
      <c r="OHH526" s="329"/>
      <c r="OHI526" s="329"/>
      <c r="OHJ526" s="329"/>
      <c r="OHK526" s="329"/>
      <c r="OHL526" s="329"/>
      <c r="OHM526" s="329"/>
      <c r="OHN526" s="329"/>
      <c r="OHO526" s="329"/>
      <c r="OHP526" s="329"/>
      <c r="OHQ526" s="329"/>
      <c r="OHR526" s="329"/>
      <c r="OHS526" s="329"/>
      <c r="OHT526" s="329"/>
      <c r="OHU526" s="329"/>
      <c r="OHV526" s="329"/>
      <c r="OHW526" s="329"/>
      <c r="OHX526" s="329"/>
      <c r="OHY526" s="329"/>
      <c r="OHZ526" s="329"/>
      <c r="OIA526" s="329"/>
      <c r="OIB526" s="329"/>
      <c r="OIC526" s="329"/>
      <c r="OID526" s="329"/>
      <c r="OIE526" s="329"/>
      <c r="OIF526" s="329"/>
      <c r="OIG526" s="329"/>
      <c r="OIH526" s="329"/>
      <c r="OII526" s="329"/>
      <c r="OIJ526" s="329"/>
      <c r="OIK526" s="329"/>
      <c r="OIL526" s="329"/>
      <c r="OIM526" s="329"/>
      <c r="OIN526" s="329"/>
      <c r="OIO526" s="329"/>
      <c r="OIP526" s="329"/>
      <c r="OIQ526" s="329"/>
      <c r="OIR526" s="329"/>
      <c r="OIS526" s="329"/>
      <c r="OIT526" s="329"/>
      <c r="OIU526" s="329"/>
      <c r="OIV526" s="329"/>
      <c r="OIW526" s="329"/>
      <c r="OIX526" s="329"/>
      <c r="OIY526" s="329"/>
      <c r="OIZ526" s="329"/>
      <c r="OJA526" s="329"/>
      <c r="OJB526" s="329"/>
      <c r="OJC526" s="329"/>
      <c r="OJD526" s="329"/>
      <c r="OJE526" s="329"/>
      <c r="OJF526" s="329"/>
      <c r="OJG526" s="329"/>
      <c r="OJH526" s="329"/>
      <c r="OJI526" s="329"/>
      <c r="OJJ526" s="329"/>
      <c r="OJK526" s="329"/>
      <c r="OJL526" s="329"/>
      <c r="OJM526" s="329"/>
      <c r="OJN526" s="329"/>
      <c r="OJO526" s="329"/>
      <c r="OJP526" s="329"/>
      <c r="OJQ526" s="329"/>
      <c r="OJR526" s="329"/>
      <c r="OJS526" s="329"/>
      <c r="OJT526" s="329"/>
      <c r="OJU526" s="329"/>
      <c r="OJV526" s="329"/>
      <c r="OJW526" s="329"/>
      <c r="OJX526" s="329"/>
      <c r="OJY526" s="329"/>
      <c r="OJZ526" s="329"/>
      <c r="OKA526" s="329"/>
      <c r="OKB526" s="329"/>
      <c r="OKC526" s="329"/>
      <c r="OKD526" s="329"/>
      <c r="OKE526" s="329"/>
      <c r="OKF526" s="329"/>
      <c r="OKG526" s="329"/>
      <c r="OKH526" s="329"/>
      <c r="OKI526" s="329"/>
      <c r="OKJ526" s="329"/>
      <c r="OKK526" s="329"/>
      <c r="OKL526" s="329"/>
      <c r="OKM526" s="329"/>
      <c r="OKN526" s="329"/>
      <c r="OKO526" s="329"/>
      <c r="OKP526" s="329"/>
      <c r="OKQ526" s="329"/>
      <c r="OKR526" s="329"/>
      <c r="OKS526" s="329"/>
      <c r="OKT526" s="329"/>
      <c r="OKU526" s="329"/>
      <c r="OKV526" s="329"/>
      <c r="OKW526" s="329"/>
      <c r="OKX526" s="329"/>
      <c r="OKY526" s="329"/>
      <c r="OKZ526" s="329"/>
      <c r="OLA526" s="329"/>
      <c r="OLB526" s="329"/>
      <c r="OLC526" s="329"/>
      <c r="OLD526" s="329"/>
      <c r="OLE526" s="329"/>
      <c r="OLF526" s="329"/>
      <c r="OLG526" s="329"/>
      <c r="OLH526" s="329"/>
      <c r="OLI526" s="329"/>
      <c r="OLJ526" s="329"/>
      <c r="OLK526" s="329"/>
      <c r="OLL526" s="329"/>
      <c r="OLM526" s="329"/>
      <c r="OLN526" s="329"/>
      <c r="OLO526" s="329"/>
      <c r="OLP526" s="329"/>
      <c r="OLQ526" s="329"/>
      <c r="OLR526" s="329"/>
      <c r="OLS526" s="329"/>
      <c r="OLT526" s="329"/>
      <c r="OLU526" s="329"/>
      <c r="OLV526" s="329"/>
      <c r="OLW526" s="329"/>
      <c r="OLX526" s="329"/>
      <c r="OLY526" s="329"/>
      <c r="OLZ526" s="329"/>
      <c r="OMA526" s="329"/>
      <c r="OMB526" s="329"/>
      <c r="OMC526" s="329"/>
      <c r="OMD526" s="329"/>
      <c r="OME526" s="329"/>
      <c r="OMF526" s="329"/>
      <c r="OMG526" s="329"/>
      <c r="OMH526" s="329"/>
      <c r="OMI526" s="329"/>
      <c r="OMJ526" s="329"/>
      <c r="OMK526" s="329"/>
      <c r="OML526" s="329"/>
      <c r="OMM526" s="329"/>
      <c r="OMN526" s="329"/>
      <c r="OMO526" s="329"/>
      <c r="OMP526" s="329"/>
      <c r="OMQ526" s="329"/>
      <c r="OMR526" s="329"/>
      <c r="OMS526" s="329"/>
      <c r="OMT526" s="329"/>
      <c r="OMU526" s="329"/>
      <c r="OMV526" s="329"/>
      <c r="OMW526" s="329"/>
      <c r="OMX526" s="329"/>
      <c r="OMY526" s="329"/>
      <c r="OMZ526" s="329"/>
      <c r="ONA526" s="329"/>
      <c r="ONB526" s="329"/>
      <c r="ONC526" s="329"/>
      <c r="OND526" s="329"/>
      <c r="ONE526" s="329"/>
      <c r="ONF526" s="329"/>
      <c r="ONG526" s="329"/>
      <c r="ONH526" s="329"/>
      <c r="ONI526" s="329"/>
      <c r="ONJ526" s="329"/>
      <c r="ONK526" s="329"/>
      <c r="ONL526" s="329"/>
      <c r="ONM526" s="329"/>
      <c r="ONN526" s="329"/>
      <c r="ONO526" s="329"/>
      <c r="ONP526" s="329"/>
      <c r="ONQ526" s="329"/>
      <c r="ONR526" s="329"/>
      <c r="ONS526" s="329"/>
      <c r="ONT526" s="329"/>
      <c r="ONU526" s="329"/>
      <c r="ONV526" s="329"/>
      <c r="ONW526" s="329"/>
      <c r="ONX526" s="329"/>
      <c r="ONY526" s="329"/>
      <c r="ONZ526" s="329"/>
      <c r="OOA526" s="329"/>
      <c r="OOB526" s="329"/>
      <c r="OOC526" s="329"/>
      <c r="OOD526" s="329"/>
      <c r="OOE526" s="329"/>
      <c r="OOF526" s="329"/>
      <c r="OOG526" s="329"/>
      <c r="OOH526" s="329"/>
      <c r="OOI526" s="329"/>
      <c r="OOJ526" s="329"/>
      <c r="OOK526" s="329"/>
      <c r="OOL526" s="329"/>
      <c r="OOM526" s="329"/>
      <c r="OON526" s="329"/>
      <c r="OOO526" s="329"/>
      <c r="OOP526" s="329"/>
      <c r="OOQ526" s="329"/>
      <c r="OOR526" s="329"/>
      <c r="OOS526" s="329"/>
      <c r="OOT526" s="329"/>
      <c r="OOU526" s="329"/>
      <c r="OOV526" s="329"/>
      <c r="OOW526" s="329"/>
      <c r="OOX526" s="329"/>
      <c r="OOY526" s="329"/>
      <c r="OOZ526" s="329"/>
      <c r="OPA526" s="329"/>
      <c r="OPB526" s="329"/>
      <c r="OPC526" s="329"/>
      <c r="OPD526" s="329"/>
      <c r="OPE526" s="329"/>
      <c r="OPF526" s="329"/>
      <c r="OPG526" s="329"/>
      <c r="OPH526" s="329"/>
      <c r="OPI526" s="329"/>
      <c r="OPJ526" s="329"/>
      <c r="OPK526" s="329"/>
      <c r="OPL526" s="329"/>
      <c r="OPM526" s="329"/>
      <c r="OPN526" s="329"/>
      <c r="OPO526" s="329"/>
      <c r="OPP526" s="329"/>
      <c r="OPQ526" s="329"/>
      <c r="OPR526" s="329"/>
      <c r="OPS526" s="329"/>
      <c r="OPT526" s="329"/>
      <c r="OPU526" s="329"/>
      <c r="OPV526" s="329"/>
      <c r="OPW526" s="329"/>
      <c r="OPX526" s="329"/>
      <c r="OPY526" s="329"/>
      <c r="OPZ526" s="329"/>
      <c r="OQA526" s="329"/>
      <c r="OQB526" s="329"/>
      <c r="OQC526" s="329"/>
      <c r="OQD526" s="329"/>
      <c r="OQE526" s="329"/>
      <c r="OQF526" s="329"/>
      <c r="OQG526" s="329"/>
      <c r="OQH526" s="329"/>
      <c r="OQI526" s="329"/>
      <c r="OQJ526" s="329"/>
      <c r="OQK526" s="329"/>
      <c r="OQL526" s="329"/>
      <c r="OQM526" s="329"/>
      <c r="OQN526" s="329"/>
      <c r="OQO526" s="329"/>
      <c r="OQP526" s="329"/>
      <c r="OQQ526" s="329"/>
      <c r="OQR526" s="329"/>
      <c r="OQS526" s="329"/>
      <c r="OQT526" s="329"/>
      <c r="OQU526" s="329"/>
      <c r="OQV526" s="329"/>
      <c r="OQW526" s="329"/>
      <c r="OQX526" s="329"/>
      <c r="OQY526" s="329"/>
      <c r="OQZ526" s="329"/>
      <c r="ORA526" s="329"/>
      <c r="ORB526" s="329"/>
      <c r="ORC526" s="329"/>
      <c r="ORD526" s="329"/>
      <c r="ORE526" s="329"/>
      <c r="ORF526" s="329"/>
      <c r="ORG526" s="329"/>
      <c r="ORH526" s="329"/>
      <c r="ORI526" s="329"/>
      <c r="ORJ526" s="329"/>
      <c r="ORK526" s="329"/>
      <c r="ORL526" s="329"/>
      <c r="ORM526" s="329"/>
      <c r="ORN526" s="329"/>
      <c r="ORO526" s="329"/>
      <c r="ORP526" s="329"/>
      <c r="ORQ526" s="329"/>
      <c r="ORR526" s="329"/>
      <c r="ORS526" s="329"/>
      <c r="ORT526" s="329"/>
      <c r="ORU526" s="329"/>
      <c r="ORV526" s="329"/>
      <c r="ORW526" s="329"/>
      <c r="ORX526" s="329"/>
      <c r="ORY526" s="329"/>
      <c r="ORZ526" s="329"/>
      <c r="OSA526" s="329"/>
      <c r="OSB526" s="329"/>
      <c r="OSC526" s="329"/>
      <c r="OSD526" s="329"/>
      <c r="OSE526" s="329"/>
      <c r="OSF526" s="329"/>
      <c r="OSG526" s="329"/>
      <c r="OSH526" s="329"/>
      <c r="OSI526" s="329"/>
      <c r="OSJ526" s="329"/>
      <c r="OSK526" s="329"/>
      <c r="OSL526" s="329"/>
      <c r="OSM526" s="329"/>
      <c r="OSN526" s="329"/>
      <c r="OSO526" s="329"/>
      <c r="OSP526" s="329"/>
      <c r="OSQ526" s="329"/>
      <c r="OSR526" s="329"/>
      <c r="OSS526" s="329"/>
      <c r="OST526" s="329"/>
      <c r="OSU526" s="329"/>
      <c r="OSV526" s="329"/>
      <c r="OSW526" s="329"/>
      <c r="OSX526" s="329"/>
      <c r="OSY526" s="329"/>
      <c r="OSZ526" s="329"/>
      <c r="OTA526" s="329"/>
      <c r="OTB526" s="329"/>
      <c r="OTC526" s="329"/>
      <c r="OTD526" s="329"/>
      <c r="OTE526" s="329"/>
      <c r="OTF526" s="329"/>
      <c r="OTG526" s="329"/>
      <c r="OTH526" s="329"/>
      <c r="OTI526" s="329"/>
      <c r="OTJ526" s="329"/>
      <c r="OTK526" s="329"/>
      <c r="OTL526" s="329"/>
      <c r="OTM526" s="329"/>
      <c r="OTN526" s="329"/>
      <c r="OTO526" s="329"/>
      <c r="OTP526" s="329"/>
      <c r="OTQ526" s="329"/>
      <c r="OTR526" s="329"/>
      <c r="OTS526" s="329"/>
      <c r="OTT526" s="329"/>
      <c r="OTU526" s="329"/>
      <c r="OTV526" s="329"/>
      <c r="OTW526" s="329"/>
      <c r="OTX526" s="329"/>
      <c r="OTY526" s="329"/>
      <c r="OTZ526" s="329"/>
      <c r="OUA526" s="329"/>
      <c r="OUB526" s="329"/>
      <c r="OUC526" s="329"/>
      <c r="OUD526" s="329"/>
      <c r="OUE526" s="329"/>
      <c r="OUF526" s="329"/>
      <c r="OUG526" s="329"/>
      <c r="OUH526" s="329"/>
      <c r="OUI526" s="329"/>
      <c r="OUJ526" s="329"/>
      <c r="OUK526" s="329"/>
      <c r="OUL526" s="329"/>
      <c r="OUM526" s="329"/>
      <c r="OUN526" s="329"/>
      <c r="OUO526" s="329"/>
      <c r="OUP526" s="329"/>
      <c r="OUQ526" s="329"/>
      <c r="OUR526" s="329"/>
      <c r="OUS526" s="329"/>
      <c r="OUT526" s="329"/>
      <c r="OUU526" s="329"/>
      <c r="OUV526" s="329"/>
      <c r="OUW526" s="329"/>
      <c r="OUX526" s="329"/>
      <c r="OUY526" s="329"/>
      <c r="OUZ526" s="329"/>
      <c r="OVA526" s="329"/>
      <c r="OVB526" s="329"/>
      <c r="OVC526" s="329"/>
      <c r="OVD526" s="329"/>
      <c r="OVE526" s="329"/>
      <c r="OVF526" s="329"/>
      <c r="OVG526" s="329"/>
      <c r="OVH526" s="329"/>
      <c r="OVI526" s="329"/>
      <c r="OVJ526" s="329"/>
      <c r="OVK526" s="329"/>
      <c r="OVL526" s="329"/>
      <c r="OVM526" s="329"/>
      <c r="OVN526" s="329"/>
      <c r="OVO526" s="329"/>
      <c r="OVP526" s="329"/>
      <c r="OVQ526" s="329"/>
      <c r="OVR526" s="329"/>
      <c r="OVS526" s="329"/>
      <c r="OVT526" s="329"/>
      <c r="OVU526" s="329"/>
      <c r="OVV526" s="329"/>
      <c r="OVW526" s="329"/>
      <c r="OVX526" s="329"/>
      <c r="OVY526" s="329"/>
      <c r="OVZ526" s="329"/>
      <c r="OWA526" s="329"/>
      <c r="OWB526" s="329"/>
      <c r="OWC526" s="329"/>
      <c r="OWD526" s="329"/>
      <c r="OWE526" s="329"/>
      <c r="OWF526" s="329"/>
      <c r="OWG526" s="329"/>
      <c r="OWH526" s="329"/>
      <c r="OWI526" s="329"/>
      <c r="OWJ526" s="329"/>
      <c r="OWK526" s="329"/>
      <c r="OWL526" s="329"/>
      <c r="OWM526" s="329"/>
      <c r="OWN526" s="329"/>
      <c r="OWO526" s="329"/>
      <c r="OWP526" s="329"/>
      <c r="OWQ526" s="329"/>
      <c r="OWR526" s="329"/>
      <c r="OWS526" s="329"/>
      <c r="OWT526" s="329"/>
      <c r="OWU526" s="329"/>
      <c r="OWV526" s="329"/>
      <c r="OWW526" s="329"/>
      <c r="OWX526" s="329"/>
      <c r="OWY526" s="329"/>
      <c r="OWZ526" s="329"/>
      <c r="OXA526" s="329"/>
      <c r="OXB526" s="329"/>
      <c r="OXC526" s="329"/>
      <c r="OXD526" s="329"/>
      <c r="OXE526" s="329"/>
      <c r="OXF526" s="329"/>
      <c r="OXG526" s="329"/>
      <c r="OXH526" s="329"/>
      <c r="OXI526" s="329"/>
      <c r="OXJ526" s="329"/>
      <c r="OXK526" s="329"/>
      <c r="OXL526" s="329"/>
      <c r="OXM526" s="329"/>
      <c r="OXN526" s="329"/>
      <c r="OXO526" s="329"/>
      <c r="OXP526" s="329"/>
      <c r="OXQ526" s="329"/>
      <c r="OXR526" s="329"/>
      <c r="OXS526" s="329"/>
      <c r="OXT526" s="329"/>
      <c r="OXU526" s="329"/>
      <c r="OXV526" s="329"/>
      <c r="OXW526" s="329"/>
      <c r="OXX526" s="329"/>
      <c r="OXY526" s="329"/>
      <c r="OXZ526" s="329"/>
      <c r="OYA526" s="329"/>
      <c r="OYB526" s="329"/>
      <c r="OYC526" s="329"/>
      <c r="OYD526" s="329"/>
      <c r="OYE526" s="329"/>
      <c r="OYF526" s="329"/>
      <c r="OYG526" s="329"/>
      <c r="OYH526" s="329"/>
      <c r="OYI526" s="329"/>
      <c r="OYJ526" s="329"/>
      <c r="OYK526" s="329"/>
      <c r="OYL526" s="329"/>
      <c r="OYM526" s="329"/>
      <c r="OYN526" s="329"/>
      <c r="OYO526" s="329"/>
      <c r="OYP526" s="329"/>
      <c r="OYQ526" s="329"/>
      <c r="OYR526" s="329"/>
      <c r="OYS526" s="329"/>
      <c r="OYT526" s="329"/>
      <c r="OYU526" s="329"/>
      <c r="OYV526" s="329"/>
      <c r="OYW526" s="329"/>
      <c r="OYX526" s="329"/>
      <c r="OYY526" s="329"/>
      <c r="OYZ526" s="329"/>
      <c r="OZA526" s="329"/>
      <c r="OZB526" s="329"/>
      <c r="OZC526" s="329"/>
      <c r="OZD526" s="329"/>
      <c r="OZE526" s="329"/>
      <c r="OZF526" s="329"/>
      <c r="OZG526" s="329"/>
      <c r="OZH526" s="329"/>
      <c r="OZI526" s="329"/>
      <c r="OZJ526" s="329"/>
      <c r="OZK526" s="329"/>
      <c r="OZL526" s="329"/>
      <c r="OZM526" s="329"/>
      <c r="OZN526" s="329"/>
      <c r="OZO526" s="329"/>
      <c r="OZP526" s="329"/>
      <c r="OZQ526" s="329"/>
      <c r="OZR526" s="329"/>
      <c r="OZS526" s="329"/>
      <c r="OZT526" s="329"/>
      <c r="OZU526" s="329"/>
      <c r="OZV526" s="329"/>
      <c r="OZW526" s="329"/>
      <c r="OZX526" s="329"/>
      <c r="OZY526" s="329"/>
      <c r="OZZ526" s="329"/>
      <c r="PAA526" s="329"/>
      <c r="PAB526" s="329"/>
      <c r="PAC526" s="329"/>
      <c r="PAD526" s="329"/>
      <c r="PAE526" s="329"/>
      <c r="PAF526" s="329"/>
      <c r="PAG526" s="329"/>
      <c r="PAH526" s="329"/>
      <c r="PAI526" s="329"/>
      <c r="PAJ526" s="329"/>
      <c r="PAK526" s="329"/>
      <c r="PAL526" s="329"/>
      <c r="PAM526" s="329"/>
      <c r="PAN526" s="329"/>
      <c r="PAO526" s="329"/>
      <c r="PAP526" s="329"/>
      <c r="PAQ526" s="329"/>
      <c r="PAR526" s="329"/>
      <c r="PAS526" s="329"/>
      <c r="PAT526" s="329"/>
      <c r="PAU526" s="329"/>
      <c r="PAV526" s="329"/>
      <c r="PAW526" s="329"/>
      <c r="PAX526" s="329"/>
      <c r="PAY526" s="329"/>
      <c r="PAZ526" s="329"/>
      <c r="PBA526" s="329"/>
      <c r="PBB526" s="329"/>
      <c r="PBC526" s="329"/>
      <c r="PBD526" s="329"/>
      <c r="PBE526" s="329"/>
      <c r="PBF526" s="329"/>
      <c r="PBG526" s="329"/>
      <c r="PBH526" s="329"/>
      <c r="PBI526" s="329"/>
      <c r="PBJ526" s="329"/>
      <c r="PBK526" s="329"/>
      <c r="PBL526" s="329"/>
      <c r="PBM526" s="329"/>
      <c r="PBN526" s="329"/>
      <c r="PBO526" s="329"/>
      <c r="PBP526" s="329"/>
      <c r="PBQ526" s="329"/>
      <c r="PBR526" s="329"/>
      <c r="PBS526" s="329"/>
      <c r="PBT526" s="329"/>
      <c r="PBU526" s="329"/>
      <c r="PBV526" s="329"/>
      <c r="PBW526" s="329"/>
      <c r="PBX526" s="329"/>
      <c r="PBY526" s="329"/>
      <c r="PBZ526" s="329"/>
      <c r="PCA526" s="329"/>
      <c r="PCB526" s="329"/>
      <c r="PCC526" s="329"/>
      <c r="PCD526" s="329"/>
      <c r="PCE526" s="329"/>
      <c r="PCF526" s="329"/>
      <c r="PCG526" s="329"/>
      <c r="PCH526" s="329"/>
      <c r="PCI526" s="329"/>
      <c r="PCJ526" s="329"/>
      <c r="PCK526" s="329"/>
      <c r="PCL526" s="329"/>
      <c r="PCM526" s="329"/>
      <c r="PCN526" s="329"/>
      <c r="PCO526" s="329"/>
      <c r="PCP526" s="329"/>
      <c r="PCQ526" s="329"/>
      <c r="PCR526" s="329"/>
      <c r="PCS526" s="329"/>
      <c r="PCT526" s="329"/>
      <c r="PCU526" s="329"/>
      <c r="PCV526" s="329"/>
      <c r="PCW526" s="329"/>
      <c r="PCX526" s="329"/>
      <c r="PCY526" s="329"/>
      <c r="PCZ526" s="329"/>
      <c r="PDA526" s="329"/>
      <c r="PDB526" s="329"/>
      <c r="PDC526" s="329"/>
      <c r="PDD526" s="329"/>
      <c r="PDE526" s="329"/>
      <c r="PDF526" s="329"/>
      <c r="PDG526" s="329"/>
      <c r="PDH526" s="329"/>
      <c r="PDI526" s="329"/>
      <c r="PDJ526" s="329"/>
      <c r="PDK526" s="329"/>
      <c r="PDL526" s="329"/>
      <c r="PDM526" s="329"/>
      <c r="PDN526" s="329"/>
      <c r="PDO526" s="329"/>
      <c r="PDP526" s="329"/>
      <c r="PDQ526" s="329"/>
      <c r="PDR526" s="329"/>
      <c r="PDS526" s="329"/>
      <c r="PDT526" s="329"/>
      <c r="PDU526" s="329"/>
      <c r="PDV526" s="329"/>
      <c r="PDW526" s="329"/>
      <c r="PDX526" s="329"/>
      <c r="PDY526" s="329"/>
      <c r="PDZ526" s="329"/>
      <c r="PEA526" s="329"/>
      <c r="PEB526" s="329"/>
      <c r="PEC526" s="329"/>
      <c r="PED526" s="329"/>
      <c r="PEE526" s="329"/>
      <c r="PEF526" s="329"/>
      <c r="PEG526" s="329"/>
      <c r="PEH526" s="329"/>
      <c r="PEI526" s="329"/>
      <c r="PEJ526" s="329"/>
      <c r="PEK526" s="329"/>
      <c r="PEL526" s="329"/>
      <c r="PEM526" s="329"/>
      <c r="PEN526" s="329"/>
      <c r="PEO526" s="329"/>
      <c r="PEP526" s="329"/>
      <c r="PEQ526" s="329"/>
      <c r="PER526" s="329"/>
      <c r="PES526" s="329"/>
      <c r="PET526" s="329"/>
      <c r="PEU526" s="329"/>
      <c r="PEV526" s="329"/>
      <c r="PEW526" s="329"/>
      <c r="PEX526" s="329"/>
      <c r="PEY526" s="329"/>
      <c r="PEZ526" s="329"/>
      <c r="PFA526" s="329"/>
      <c r="PFB526" s="329"/>
      <c r="PFC526" s="329"/>
      <c r="PFD526" s="329"/>
      <c r="PFE526" s="329"/>
      <c r="PFF526" s="329"/>
      <c r="PFG526" s="329"/>
      <c r="PFH526" s="329"/>
      <c r="PFI526" s="329"/>
      <c r="PFJ526" s="329"/>
      <c r="PFK526" s="329"/>
      <c r="PFL526" s="329"/>
      <c r="PFM526" s="329"/>
      <c r="PFN526" s="329"/>
      <c r="PFO526" s="329"/>
      <c r="PFP526" s="329"/>
      <c r="PFQ526" s="329"/>
      <c r="PFR526" s="329"/>
      <c r="PFS526" s="329"/>
      <c r="PFT526" s="329"/>
      <c r="PFU526" s="329"/>
      <c r="PFV526" s="329"/>
      <c r="PFW526" s="329"/>
      <c r="PFX526" s="329"/>
      <c r="PFY526" s="329"/>
      <c r="PFZ526" s="329"/>
      <c r="PGA526" s="329"/>
      <c r="PGB526" s="329"/>
      <c r="PGC526" s="329"/>
      <c r="PGD526" s="329"/>
      <c r="PGE526" s="329"/>
      <c r="PGF526" s="329"/>
      <c r="PGG526" s="329"/>
      <c r="PGH526" s="329"/>
      <c r="PGI526" s="329"/>
      <c r="PGJ526" s="329"/>
      <c r="PGK526" s="329"/>
      <c r="PGL526" s="329"/>
      <c r="PGM526" s="329"/>
      <c r="PGN526" s="329"/>
      <c r="PGO526" s="329"/>
      <c r="PGP526" s="329"/>
      <c r="PGQ526" s="329"/>
      <c r="PGR526" s="329"/>
      <c r="PGS526" s="329"/>
      <c r="PGT526" s="329"/>
      <c r="PGU526" s="329"/>
      <c r="PGV526" s="329"/>
      <c r="PGW526" s="329"/>
      <c r="PGX526" s="329"/>
      <c r="PGY526" s="329"/>
      <c r="PGZ526" s="329"/>
      <c r="PHA526" s="329"/>
      <c r="PHB526" s="329"/>
      <c r="PHC526" s="329"/>
      <c r="PHD526" s="329"/>
      <c r="PHE526" s="329"/>
      <c r="PHF526" s="329"/>
      <c r="PHG526" s="329"/>
      <c r="PHH526" s="329"/>
      <c r="PHI526" s="329"/>
      <c r="PHJ526" s="329"/>
      <c r="PHK526" s="329"/>
      <c r="PHL526" s="329"/>
      <c r="PHM526" s="329"/>
      <c r="PHN526" s="329"/>
      <c r="PHO526" s="329"/>
      <c r="PHP526" s="329"/>
      <c r="PHQ526" s="329"/>
      <c r="PHR526" s="329"/>
      <c r="PHS526" s="329"/>
      <c r="PHT526" s="329"/>
      <c r="PHU526" s="329"/>
      <c r="PHV526" s="329"/>
      <c r="PHW526" s="329"/>
      <c r="PHX526" s="329"/>
      <c r="PHY526" s="329"/>
      <c r="PHZ526" s="329"/>
      <c r="PIA526" s="329"/>
      <c r="PIB526" s="329"/>
      <c r="PIC526" s="329"/>
      <c r="PID526" s="329"/>
      <c r="PIE526" s="329"/>
      <c r="PIF526" s="329"/>
      <c r="PIG526" s="329"/>
      <c r="PIH526" s="329"/>
      <c r="PII526" s="329"/>
      <c r="PIJ526" s="329"/>
      <c r="PIK526" s="329"/>
      <c r="PIL526" s="329"/>
      <c r="PIM526" s="329"/>
      <c r="PIN526" s="329"/>
      <c r="PIO526" s="329"/>
      <c r="PIP526" s="329"/>
      <c r="PIQ526" s="329"/>
      <c r="PIR526" s="329"/>
      <c r="PIS526" s="329"/>
      <c r="PIT526" s="329"/>
      <c r="PIU526" s="329"/>
      <c r="PIV526" s="329"/>
      <c r="PIW526" s="329"/>
      <c r="PIX526" s="329"/>
      <c r="PIY526" s="329"/>
      <c r="PIZ526" s="329"/>
      <c r="PJA526" s="329"/>
      <c r="PJB526" s="329"/>
      <c r="PJC526" s="329"/>
      <c r="PJD526" s="329"/>
      <c r="PJE526" s="329"/>
      <c r="PJF526" s="329"/>
      <c r="PJG526" s="329"/>
      <c r="PJH526" s="329"/>
      <c r="PJI526" s="329"/>
      <c r="PJJ526" s="329"/>
      <c r="PJK526" s="329"/>
      <c r="PJL526" s="329"/>
      <c r="PJM526" s="329"/>
      <c r="PJN526" s="329"/>
      <c r="PJO526" s="329"/>
      <c r="PJP526" s="329"/>
      <c r="PJQ526" s="329"/>
      <c r="PJR526" s="329"/>
      <c r="PJS526" s="329"/>
      <c r="PJT526" s="329"/>
      <c r="PJU526" s="329"/>
      <c r="PJV526" s="329"/>
      <c r="PJW526" s="329"/>
      <c r="PJX526" s="329"/>
      <c r="PJY526" s="329"/>
      <c r="PJZ526" s="329"/>
      <c r="PKA526" s="329"/>
      <c r="PKB526" s="329"/>
      <c r="PKC526" s="329"/>
      <c r="PKD526" s="329"/>
      <c r="PKE526" s="329"/>
      <c r="PKF526" s="329"/>
      <c r="PKG526" s="329"/>
      <c r="PKH526" s="329"/>
      <c r="PKI526" s="329"/>
      <c r="PKJ526" s="329"/>
      <c r="PKK526" s="329"/>
      <c r="PKL526" s="329"/>
      <c r="PKM526" s="329"/>
      <c r="PKN526" s="329"/>
      <c r="PKO526" s="329"/>
      <c r="PKP526" s="329"/>
      <c r="PKQ526" s="329"/>
      <c r="PKR526" s="329"/>
      <c r="PKS526" s="329"/>
      <c r="PKT526" s="329"/>
      <c r="PKU526" s="329"/>
      <c r="PKV526" s="329"/>
      <c r="PKW526" s="329"/>
      <c r="PKX526" s="329"/>
      <c r="PKY526" s="329"/>
      <c r="PKZ526" s="329"/>
      <c r="PLA526" s="329"/>
      <c r="PLB526" s="329"/>
      <c r="PLC526" s="329"/>
      <c r="PLD526" s="329"/>
      <c r="PLE526" s="329"/>
      <c r="PLF526" s="329"/>
      <c r="PLG526" s="329"/>
      <c r="PLH526" s="329"/>
      <c r="PLI526" s="329"/>
      <c r="PLJ526" s="329"/>
      <c r="PLK526" s="329"/>
      <c r="PLL526" s="329"/>
      <c r="PLM526" s="329"/>
      <c r="PLN526" s="329"/>
      <c r="PLO526" s="329"/>
      <c r="PLP526" s="329"/>
      <c r="PLQ526" s="329"/>
      <c r="PLR526" s="329"/>
      <c r="PLS526" s="329"/>
      <c r="PLT526" s="329"/>
      <c r="PLU526" s="329"/>
      <c r="PLV526" s="329"/>
      <c r="PLW526" s="329"/>
      <c r="PLX526" s="329"/>
      <c r="PLY526" s="329"/>
      <c r="PLZ526" s="329"/>
      <c r="PMA526" s="329"/>
      <c r="PMB526" s="329"/>
      <c r="PMC526" s="329"/>
      <c r="PMD526" s="329"/>
      <c r="PME526" s="329"/>
      <c r="PMF526" s="329"/>
      <c r="PMG526" s="329"/>
      <c r="PMH526" s="329"/>
      <c r="PMI526" s="329"/>
      <c r="PMJ526" s="329"/>
      <c r="PMK526" s="329"/>
      <c r="PML526" s="329"/>
      <c r="PMM526" s="329"/>
      <c r="PMN526" s="329"/>
      <c r="PMO526" s="329"/>
      <c r="PMP526" s="329"/>
      <c r="PMQ526" s="329"/>
      <c r="PMR526" s="329"/>
      <c r="PMS526" s="329"/>
      <c r="PMT526" s="329"/>
      <c r="PMU526" s="329"/>
      <c r="PMV526" s="329"/>
      <c r="PMW526" s="329"/>
      <c r="PMX526" s="329"/>
      <c r="PMY526" s="329"/>
      <c r="PMZ526" s="329"/>
      <c r="PNA526" s="329"/>
      <c r="PNB526" s="329"/>
      <c r="PNC526" s="329"/>
      <c r="PND526" s="329"/>
      <c r="PNE526" s="329"/>
      <c r="PNF526" s="329"/>
      <c r="PNG526" s="329"/>
      <c r="PNH526" s="329"/>
      <c r="PNI526" s="329"/>
      <c r="PNJ526" s="329"/>
      <c r="PNK526" s="329"/>
      <c r="PNL526" s="329"/>
      <c r="PNM526" s="329"/>
      <c r="PNN526" s="329"/>
      <c r="PNO526" s="329"/>
      <c r="PNP526" s="329"/>
      <c r="PNQ526" s="329"/>
      <c r="PNR526" s="329"/>
      <c r="PNS526" s="329"/>
      <c r="PNT526" s="329"/>
      <c r="PNU526" s="329"/>
      <c r="PNV526" s="329"/>
      <c r="PNW526" s="329"/>
      <c r="PNX526" s="329"/>
      <c r="PNY526" s="329"/>
      <c r="PNZ526" s="329"/>
      <c r="POA526" s="329"/>
      <c r="POB526" s="329"/>
      <c r="POC526" s="329"/>
      <c r="POD526" s="329"/>
      <c r="POE526" s="329"/>
      <c r="POF526" s="329"/>
      <c r="POG526" s="329"/>
      <c r="POH526" s="329"/>
      <c r="POI526" s="329"/>
      <c r="POJ526" s="329"/>
      <c r="POK526" s="329"/>
      <c r="POL526" s="329"/>
      <c r="POM526" s="329"/>
      <c r="PON526" s="329"/>
      <c r="POO526" s="329"/>
      <c r="POP526" s="329"/>
      <c r="POQ526" s="329"/>
      <c r="POR526" s="329"/>
      <c r="POS526" s="329"/>
      <c r="POT526" s="329"/>
      <c r="POU526" s="329"/>
      <c r="POV526" s="329"/>
      <c r="POW526" s="329"/>
      <c r="POX526" s="329"/>
      <c r="POY526" s="329"/>
      <c r="POZ526" s="329"/>
      <c r="PPA526" s="329"/>
      <c r="PPB526" s="329"/>
      <c r="PPC526" s="329"/>
      <c r="PPD526" s="329"/>
      <c r="PPE526" s="329"/>
      <c r="PPF526" s="329"/>
      <c r="PPG526" s="329"/>
      <c r="PPH526" s="329"/>
      <c r="PPI526" s="329"/>
      <c r="PPJ526" s="329"/>
      <c r="PPK526" s="329"/>
      <c r="PPL526" s="329"/>
      <c r="PPM526" s="329"/>
      <c r="PPN526" s="329"/>
      <c r="PPO526" s="329"/>
      <c r="PPP526" s="329"/>
      <c r="PPQ526" s="329"/>
      <c r="PPR526" s="329"/>
      <c r="PPS526" s="329"/>
      <c r="PPT526" s="329"/>
      <c r="PPU526" s="329"/>
      <c r="PPV526" s="329"/>
      <c r="PPW526" s="329"/>
      <c r="PPX526" s="329"/>
      <c r="PPY526" s="329"/>
      <c r="PPZ526" s="329"/>
      <c r="PQA526" s="329"/>
      <c r="PQB526" s="329"/>
      <c r="PQC526" s="329"/>
      <c r="PQD526" s="329"/>
      <c r="PQE526" s="329"/>
      <c r="PQF526" s="329"/>
      <c r="PQG526" s="329"/>
      <c r="PQH526" s="329"/>
      <c r="PQI526" s="329"/>
      <c r="PQJ526" s="329"/>
      <c r="PQK526" s="329"/>
      <c r="PQL526" s="329"/>
      <c r="PQM526" s="329"/>
      <c r="PQN526" s="329"/>
      <c r="PQO526" s="329"/>
      <c r="PQP526" s="329"/>
      <c r="PQQ526" s="329"/>
      <c r="PQR526" s="329"/>
      <c r="PQS526" s="329"/>
      <c r="PQT526" s="329"/>
      <c r="PQU526" s="329"/>
      <c r="PQV526" s="329"/>
      <c r="PQW526" s="329"/>
      <c r="PQX526" s="329"/>
      <c r="PQY526" s="329"/>
      <c r="PQZ526" s="329"/>
      <c r="PRA526" s="329"/>
      <c r="PRB526" s="329"/>
      <c r="PRC526" s="329"/>
      <c r="PRD526" s="329"/>
      <c r="PRE526" s="329"/>
      <c r="PRF526" s="329"/>
      <c r="PRG526" s="329"/>
      <c r="PRH526" s="329"/>
      <c r="PRI526" s="329"/>
      <c r="PRJ526" s="329"/>
      <c r="PRK526" s="329"/>
      <c r="PRL526" s="329"/>
      <c r="PRM526" s="329"/>
      <c r="PRN526" s="329"/>
      <c r="PRO526" s="329"/>
      <c r="PRP526" s="329"/>
      <c r="PRQ526" s="329"/>
      <c r="PRR526" s="329"/>
      <c r="PRS526" s="329"/>
      <c r="PRT526" s="329"/>
      <c r="PRU526" s="329"/>
      <c r="PRV526" s="329"/>
      <c r="PRW526" s="329"/>
      <c r="PRX526" s="329"/>
      <c r="PRY526" s="329"/>
      <c r="PRZ526" s="329"/>
      <c r="PSA526" s="329"/>
      <c r="PSB526" s="329"/>
      <c r="PSC526" s="329"/>
      <c r="PSD526" s="329"/>
      <c r="PSE526" s="329"/>
      <c r="PSF526" s="329"/>
      <c r="PSG526" s="329"/>
      <c r="PSH526" s="329"/>
      <c r="PSI526" s="329"/>
      <c r="PSJ526" s="329"/>
      <c r="PSK526" s="329"/>
      <c r="PSL526" s="329"/>
      <c r="PSM526" s="329"/>
      <c r="PSN526" s="329"/>
      <c r="PSO526" s="329"/>
      <c r="PSP526" s="329"/>
      <c r="PSQ526" s="329"/>
      <c r="PSR526" s="329"/>
      <c r="PSS526" s="329"/>
      <c r="PST526" s="329"/>
      <c r="PSU526" s="329"/>
      <c r="PSV526" s="329"/>
      <c r="PSW526" s="329"/>
      <c r="PSX526" s="329"/>
      <c r="PSY526" s="329"/>
      <c r="PSZ526" s="329"/>
      <c r="PTA526" s="329"/>
      <c r="PTB526" s="329"/>
      <c r="PTC526" s="329"/>
      <c r="PTD526" s="329"/>
      <c r="PTE526" s="329"/>
      <c r="PTF526" s="329"/>
      <c r="PTG526" s="329"/>
      <c r="PTH526" s="329"/>
      <c r="PTI526" s="329"/>
      <c r="PTJ526" s="329"/>
      <c r="PTK526" s="329"/>
      <c r="PTL526" s="329"/>
      <c r="PTM526" s="329"/>
      <c r="PTN526" s="329"/>
      <c r="PTO526" s="329"/>
      <c r="PTP526" s="329"/>
      <c r="PTQ526" s="329"/>
      <c r="PTR526" s="329"/>
      <c r="PTS526" s="329"/>
      <c r="PTT526" s="329"/>
      <c r="PTU526" s="329"/>
      <c r="PTV526" s="329"/>
      <c r="PTW526" s="329"/>
      <c r="PTX526" s="329"/>
      <c r="PTY526" s="329"/>
      <c r="PTZ526" s="329"/>
      <c r="PUA526" s="329"/>
      <c r="PUB526" s="329"/>
      <c r="PUC526" s="329"/>
      <c r="PUD526" s="329"/>
      <c r="PUE526" s="329"/>
      <c r="PUF526" s="329"/>
      <c r="PUG526" s="329"/>
      <c r="PUH526" s="329"/>
      <c r="PUI526" s="329"/>
      <c r="PUJ526" s="329"/>
      <c r="PUK526" s="329"/>
      <c r="PUL526" s="329"/>
      <c r="PUM526" s="329"/>
      <c r="PUN526" s="329"/>
      <c r="PUO526" s="329"/>
      <c r="PUP526" s="329"/>
      <c r="PUQ526" s="329"/>
      <c r="PUR526" s="329"/>
      <c r="PUS526" s="329"/>
      <c r="PUT526" s="329"/>
      <c r="PUU526" s="329"/>
      <c r="PUV526" s="329"/>
      <c r="PUW526" s="329"/>
      <c r="PUX526" s="329"/>
      <c r="PUY526" s="329"/>
      <c r="PUZ526" s="329"/>
      <c r="PVA526" s="329"/>
      <c r="PVB526" s="329"/>
      <c r="PVC526" s="329"/>
      <c r="PVD526" s="329"/>
      <c r="PVE526" s="329"/>
      <c r="PVF526" s="329"/>
      <c r="PVG526" s="329"/>
      <c r="PVH526" s="329"/>
      <c r="PVI526" s="329"/>
      <c r="PVJ526" s="329"/>
      <c r="PVK526" s="329"/>
      <c r="PVL526" s="329"/>
      <c r="PVM526" s="329"/>
      <c r="PVN526" s="329"/>
      <c r="PVO526" s="329"/>
      <c r="PVP526" s="329"/>
      <c r="PVQ526" s="329"/>
      <c r="PVR526" s="329"/>
      <c r="PVS526" s="329"/>
      <c r="PVT526" s="329"/>
      <c r="PVU526" s="329"/>
      <c r="PVV526" s="329"/>
      <c r="PVW526" s="329"/>
      <c r="PVX526" s="329"/>
      <c r="PVY526" s="329"/>
      <c r="PVZ526" s="329"/>
      <c r="PWA526" s="329"/>
      <c r="PWB526" s="329"/>
      <c r="PWC526" s="329"/>
      <c r="PWD526" s="329"/>
      <c r="PWE526" s="329"/>
      <c r="PWF526" s="329"/>
      <c r="PWG526" s="329"/>
      <c r="PWH526" s="329"/>
      <c r="PWI526" s="329"/>
      <c r="PWJ526" s="329"/>
      <c r="PWK526" s="329"/>
      <c r="PWL526" s="329"/>
      <c r="PWM526" s="329"/>
      <c r="PWN526" s="329"/>
      <c r="PWO526" s="329"/>
      <c r="PWP526" s="329"/>
      <c r="PWQ526" s="329"/>
      <c r="PWR526" s="329"/>
      <c r="PWS526" s="329"/>
      <c r="PWT526" s="329"/>
      <c r="PWU526" s="329"/>
      <c r="PWV526" s="329"/>
      <c r="PWW526" s="329"/>
      <c r="PWX526" s="329"/>
      <c r="PWY526" s="329"/>
      <c r="PWZ526" s="329"/>
      <c r="PXA526" s="329"/>
      <c r="PXB526" s="329"/>
      <c r="PXC526" s="329"/>
      <c r="PXD526" s="329"/>
      <c r="PXE526" s="329"/>
      <c r="PXF526" s="329"/>
      <c r="PXG526" s="329"/>
      <c r="PXH526" s="329"/>
      <c r="PXI526" s="329"/>
      <c r="PXJ526" s="329"/>
      <c r="PXK526" s="329"/>
      <c r="PXL526" s="329"/>
      <c r="PXM526" s="329"/>
      <c r="PXN526" s="329"/>
      <c r="PXO526" s="329"/>
      <c r="PXP526" s="329"/>
      <c r="PXQ526" s="329"/>
      <c r="PXR526" s="329"/>
      <c r="PXS526" s="329"/>
      <c r="PXT526" s="329"/>
      <c r="PXU526" s="329"/>
      <c r="PXV526" s="329"/>
      <c r="PXW526" s="329"/>
      <c r="PXX526" s="329"/>
      <c r="PXY526" s="329"/>
      <c r="PXZ526" s="329"/>
      <c r="PYA526" s="329"/>
      <c r="PYB526" s="329"/>
      <c r="PYC526" s="329"/>
      <c r="PYD526" s="329"/>
      <c r="PYE526" s="329"/>
      <c r="PYF526" s="329"/>
      <c r="PYG526" s="329"/>
      <c r="PYH526" s="329"/>
      <c r="PYI526" s="329"/>
      <c r="PYJ526" s="329"/>
      <c r="PYK526" s="329"/>
      <c r="PYL526" s="329"/>
      <c r="PYM526" s="329"/>
      <c r="PYN526" s="329"/>
      <c r="PYO526" s="329"/>
      <c r="PYP526" s="329"/>
      <c r="PYQ526" s="329"/>
      <c r="PYR526" s="329"/>
      <c r="PYS526" s="329"/>
      <c r="PYT526" s="329"/>
      <c r="PYU526" s="329"/>
      <c r="PYV526" s="329"/>
      <c r="PYW526" s="329"/>
      <c r="PYX526" s="329"/>
      <c r="PYY526" s="329"/>
      <c r="PYZ526" s="329"/>
      <c r="PZA526" s="329"/>
      <c r="PZB526" s="329"/>
      <c r="PZC526" s="329"/>
      <c r="PZD526" s="329"/>
      <c r="PZE526" s="329"/>
      <c r="PZF526" s="329"/>
      <c r="PZG526" s="329"/>
      <c r="PZH526" s="329"/>
      <c r="PZI526" s="329"/>
      <c r="PZJ526" s="329"/>
      <c r="PZK526" s="329"/>
      <c r="PZL526" s="329"/>
      <c r="PZM526" s="329"/>
      <c r="PZN526" s="329"/>
      <c r="PZO526" s="329"/>
      <c r="PZP526" s="329"/>
      <c r="PZQ526" s="329"/>
      <c r="PZR526" s="329"/>
      <c r="PZS526" s="329"/>
      <c r="PZT526" s="329"/>
      <c r="PZU526" s="329"/>
      <c r="PZV526" s="329"/>
      <c r="PZW526" s="329"/>
      <c r="PZX526" s="329"/>
      <c r="PZY526" s="329"/>
      <c r="PZZ526" s="329"/>
      <c r="QAA526" s="329"/>
      <c r="QAB526" s="329"/>
      <c r="QAC526" s="329"/>
      <c r="QAD526" s="329"/>
      <c r="QAE526" s="329"/>
      <c r="QAF526" s="329"/>
      <c r="QAG526" s="329"/>
      <c r="QAH526" s="329"/>
      <c r="QAI526" s="329"/>
      <c r="QAJ526" s="329"/>
      <c r="QAK526" s="329"/>
      <c r="QAL526" s="329"/>
      <c r="QAM526" s="329"/>
      <c r="QAN526" s="329"/>
      <c r="QAO526" s="329"/>
      <c r="QAP526" s="329"/>
      <c r="QAQ526" s="329"/>
      <c r="QAR526" s="329"/>
      <c r="QAS526" s="329"/>
      <c r="QAT526" s="329"/>
      <c r="QAU526" s="329"/>
      <c r="QAV526" s="329"/>
      <c r="QAW526" s="329"/>
      <c r="QAX526" s="329"/>
      <c r="QAY526" s="329"/>
      <c r="QAZ526" s="329"/>
      <c r="QBA526" s="329"/>
      <c r="QBB526" s="329"/>
      <c r="QBC526" s="329"/>
      <c r="QBD526" s="329"/>
      <c r="QBE526" s="329"/>
      <c r="QBF526" s="329"/>
      <c r="QBG526" s="329"/>
      <c r="QBH526" s="329"/>
      <c r="QBI526" s="329"/>
      <c r="QBJ526" s="329"/>
      <c r="QBK526" s="329"/>
      <c r="QBL526" s="329"/>
      <c r="QBM526" s="329"/>
      <c r="QBN526" s="329"/>
      <c r="QBO526" s="329"/>
      <c r="QBP526" s="329"/>
      <c r="QBQ526" s="329"/>
      <c r="QBR526" s="329"/>
      <c r="QBS526" s="329"/>
      <c r="QBT526" s="329"/>
      <c r="QBU526" s="329"/>
      <c r="QBV526" s="329"/>
      <c r="QBW526" s="329"/>
      <c r="QBX526" s="329"/>
      <c r="QBY526" s="329"/>
      <c r="QBZ526" s="329"/>
      <c r="QCA526" s="329"/>
      <c r="QCB526" s="329"/>
      <c r="QCC526" s="329"/>
      <c r="QCD526" s="329"/>
      <c r="QCE526" s="329"/>
      <c r="QCF526" s="329"/>
      <c r="QCG526" s="329"/>
      <c r="QCH526" s="329"/>
      <c r="QCI526" s="329"/>
      <c r="QCJ526" s="329"/>
      <c r="QCK526" s="329"/>
      <c r="QCL526" s="329"/>
      <c r="QCM526" s="329"/>
      <c r="QCN526" s="329"/>
      <c r="QCO526" s="329"/>
      <c r="QCP526" s="329"/>
      <c r="QCQ526" s="329"/>
      <c r="QCR526" s="329"/>
      <c r="QCS526" s="329"/>
      <c r="QCT526" s="329"/>
      <c r="QCU526" s="329"/>
      <c r="QCV526" s="329"/>
      <c r="QCW526" s="329"/>
      <c r="QCX526" s="329"/>
      <c r="QCY526" s="329"/>
      <c r="QCZ526" s="329"/>
      <c r="QDA526" s="329"/>
      <c r="QDB526" s="329"/>
      <c r="QDC526" s="329"/>
      <c r="QDD526" s="329"/>
      <c r="QDE526" s="329"/>
      <c r="QDF526" s="329"/>
      <c r="QDG526" s="329"/>
      <c r="QDH526" s="329"/>
      <c r="QDI526" s="329"/>
      <c r="QDJ526" s="329"/>
      <c r="QDK526" s="329"/>
      <c r="QDL526" s="329"/>
      <c r="QDM526" s="329"/>
      <c r="QDN526" s="329"/>
      <c r="QDO526" s="329"/>
      <c r="QDP526" s="329"/>
      <c r="QDQ526" s="329"/>
      <c r="QDR526" s="329"/>
      <c r="QDS526" s="329"/>
      <c r="QDT526" s="329"/>
      <c r="QDU526" s="329"/>
      <c r="QDV526" s="329"/>
      <c r="QDW526" s="329"/>
      <c r="QDX526" s="329"/>
      <c r="QDY526" s="329"/>
      <c r="QDZ526" s="329"/>
      <c r="QEA526" s="329"/>
      <c r="QEB526" s="329"/>
      <c r="QEC526" s="329"/>
      <c r="QED526" s="329"/>
      <c r="QEE526" s="329"/>
      <c r="QEF526" s="329"/>
      <c r="QEG526" s="329"/>
      <c r="QEH526" s="329"/>
      <c r="QEI526" s="329"/>
      <c r="QEJ526" s="329"/>
      <c r="QEK526" s="329"/>
      <c r="QEL526" s="329"/>
      <c r="QEM526" s="329"/>
      <c r="QEN526" s="329"/>
      <c r="QEO526" s="329"/>
      <c r="QEP526" s="329"/>
      <c r="QEQ526" s="329"/>
      <c r="QER526" s="329"/>
      <c r="QES526" s="329"/>
      <c r="QET526" s="329"/>
      <c r="QEU526" s="329"/>
      <c r="QEV526" s="329"/>
      <c r="QEW526" s="329"/>
      <c r="QEX526" s="329"/>
      <c r="QEY526" s="329"/>
      <c r="QEZ526" s="329"/>
      <c r="QFA526" s="329"/>
      <c r="QFB526" s="329"/>
      <c r="QFC526" s="329"/>
      <c r="QFD526" s="329"/>
      <c r="QFE526" s="329"/>
      <c r="QFF526" s="329"/>
      <c r="QFG526" s="329"/>
      <c r="QFH526" s="329"/>
      <c r="QFI526" s="329"/>
      <c r="QFJ526" s="329"/>
      <c r="QFK526" s="329"/>
      <c r="QFL526" s="329"/>
      <c r="QFM526" s="329"/>
      <c r="QFN526" s="329"/>
      <c r="QFO526" s="329"/>
      <c r="QFP526" s="329"/>
      <c r="QFQ526" s="329"/>
      <c r="QFR526" s="329"/>
      <c r="QFS526" s="329"/>
      <c r="QFT526" s="329"/>
      <c r="QFU526" s="329"/>
      <c r="QFV526" s="329"/>
      <c r="QFW526" s="329"/>
      <c r="QFX526" s="329"/>
      <c r="QFY526" s="329"/>
      <c r="QFZ526" s="329"/>
      <c r="QGA526" s="329"/>
      <c r="QGB526" s="329"/>
      <c r="QGC526" s="329"/>
      <c r="QGD526" s="329"/>
      <c r="QGE526" s="329"/>
      <c r="QGF526" s="329"/>
      <c r="QGG526" s="329"/>
      <c r="QGH526" s="329"/>
      <c r="QGI526" s="329"/>
      <c r="QGJ526" s="329"/>
      <c r="QGK526" s="329"/>
      <c r="QGL526" s="329"/>
      <c r="QGM526" s="329"/>
      <c r="QGN526" s="329"/>
      <c r="QGO526" s="329"/>
      <c r="QGP526" s="329"/>
      <c r="QGQ526" s="329"/>
      <c r="QGR526" s="329"/>
      <c r="QGS526" s="329"/>
      <c r="QGT526" s="329"/>
      <c r="QGU526" s="329"/>
      <c r="QGV526" s="329"/>
      <c r="QGW526" s="329"/>
      <c r="QGX526" s="329"/>
      <c r="QGY526" s="329"/>
      <c r="QGZ526" s="329"/>
      <c r="QHA526" s="329"/>
      <c r="QHB526" s="329"/>
      <c r="QHC526" s="329"/>
      <c r="QHD526" s="329"/>
      <c r="QHE526" s="329"/>
      <c r="QHF526" s="329"/>
      <c r="QHG526" s="329"/>
      <c r="QHH526" s="329"/>
      <c r="QHI526" s="329"/>
      <c r="QHJ526" s="329"/>
      <c r="QHK526" s="329"/>
      <c r="QHL526" s="329"/>
      <c r="QHM526" s="329"/>
      <c r="QHN526" s="329"/>
      <c r="QHO526" s="329"/>
      <c r="QHP526" s="329"/>
      <c r="QHQ526" s="329"/>
      <c r="QHR526" s="329"/>
      <c r="QHS526" s="329"/>
      <c r="QHT526" s="329"/>
      <c r="QHU526" s="329"/>
      <c r="QHV526" s="329"/>
      <c r="QHW526" s="329"/>
      <c r="QHX526" s="329"/>
      <c r="QHY526" s="329"/>
      <c r="QHZ526" s="329"/>
      <c r="QIA526" s="329"/>
      <c r="QIB526" s="329"/>
      <c r="QIC526" s="329"/>
      <c r="QID526" s="329"/>
      <c r="QIE526" s="329"/>
      <c r="QIF526" s="329"/>
      <c r="QIG526" s="329"/>
      <c r="QIH526" s="329"/>
      <c r="QII526" s="329"/>
      <c r="QIJ526" s="329"/>
      <c r="QIK526" s="329"/>
      <c r="QIL526" s="329"/>
      <c r="QIM526" s="329"/>
      <c r="QIN526" s="329"/>
      <c r="QIO526" s="329"/>
      <c r="QIP526" s="329"/>
      <c r="QIQ526" s="329"/>
      <c r="QIR526" s="329"/>
      <c r="QIS526" s="329"/>
      <c r="QIT526" s="329"/>
      <c r="QIU526" s="329"/>
      <c r="QIV526" s="329"/>
      <c r="QIW526" s="329"/>
      <c r="QIX526" s="329"/>
      <c r="QIY526" s="329"/>
      <c r="QIZ526" s="329"/>
      <c r="QJA526" s="329"/>
      <c r="QJB526" s="329"/>
      <c r="QJC526" s="329"/>
      <c r="QJD526" s="329"/>
      <c r="QJE526" s="329"/>
      <c r="QJF526" s="329"/>
      <c r="QJG526" s="329"/>
      <c r="QJH526" s="329"/>
      <c r="QJI526" s="329"/>
      <c r="QJJ526" s="329"/>
      <c r="QJK526" s="329"/>
      <c r="QJL526" s="329"/>
      <c r="QJM526" s="329"/>
      <c r="QJN526" s="329"/>
      <c r="QJO526" s="329"/>
      <c r="QJP526" s="329"/>
      <c r="QJQ526" s="329"/>
      <c r="QJR526" s="329"/>
      <c r="QJS526" s="329"/>
      <c r="QJT526" s="329"/>
      <c r="QJU526" s="329"/>
      <c r="QJV526" s="329"/>
      <c r="QJW526" s="329"/>
      <c r="QJX526" s="329"/>
      <c r="QJY526" s="329"/>
      <c r="QJZ526" s="329"/>
      <c r="QKA526" s="329"/>
      <c r="QKB526" s="329"/>
      <c r="QKC526" s="329"/>
      <c r="QKD526" s="329"/>
      <c r="QKE526" s="329"/>
      <c r="QKF526" s="329"/>
      <c r="QKG526" s="329"/>
      <c r="QKH526" s="329"/>
      <c r="QKI526" s="329"/>
      <c r="QKJ526" s="329"/>
      <c r="QKK526" s="329"/>
      <c r="QKL526" s="329"/>
      <c r="QKM526" s="329"/>
      <c r="QKN526" s="329"/>
      <c r="QKO526" s="329"/>
      <c r="QKP526" s="329"/>
      <c r="QKQ526" s="329"/>
      <c r="QKR526" s="329"/>
      <c r="QKS526" s="329"/>
      <c r="QKT526" s="329"/>
      <c r="QKU526" s="329"/>
      <c r="QKV526" s="329"/>
      <c r="QKW526" s="329"/>
      <c r="QKX526" s="329"/>
      <c r="QKY526" s="329"/>
      <c r="QKZ526" s="329"/>
      <c r="QLA526" s="329"/>
      <c r="QLB526" s="329"/>
      <c r="QLC526" s="329"/>
      <c r="QLD526" s="329"/>
      <c r="QLE526" s="329"/>
      <c r="QLF526" s="329"/>
      <c r="QLG526" s="329"/>
      <c r="QLH526" s="329"/>
      <c r="QLI526" s="329"/>
      <c r="QLJ526" s="329"/>
      <c r="QLK526" s="329"/>
      <c r="QLL526" s="329"/>
      <c r="QLM526" s="329"/>
      <c r="QLN526" s="329"/>
      <c r="QLO526" s="329"/>
      <c r="QLP526" s="329"/>
      <c r="QLQ526" s="329"/>
      <c r="QLR526" s="329"/>
      <c r="QLS526" s="329"/>
      <c r="QLT526" s="329"/>
      <c r="QLU526" s="329"/>
      <c r="QLV526" s="329"/>
      <c r="QLW526" s="329"/>
      <c r="QLX526" s="329"/>
      <c r="QLY526" s="329"/>
      <c r="QLZ526" s="329"/>
      <c r="QMA526" s="329"/>
      <c r="QMB526" s="329"/>
      <c r="QMC526" s="329"/>
      <c r="QMD526" s="329"/>
      <c r="QME526" s="329"/>
      <c r="QMF526" s="329"/>
      <c r="QMG526" s="329"/>
      <c r="QMH526" s="329"/>
      <c r="QMI526" s="329"/>
      <c r="QMJ526" s="329"/>
      <c r="QMK526" s="329"/>
      <c r="QML526" s="329"/>
      <c r="QMM526" s="329"/>
      <c r="QMN526" s="329"/>
      <c r="QMO526" s="329"/>
      <c r="QMP526" s="329"/>
      <c r="QMQ526" s="329"/>
      <c r="QMR526" s="329"/>
      <c r="QMS526" s="329"/>
      <c r="QMT526" s="329"/>
      <c r="QMU526" s="329"/>
      <c r="QMV526" s="329"/>
      <c r="QMW526" s="329"/>
      <c r="QMX526" s="329"/>
      <c r="QMY526" s="329"/>
      <c r="QMZ526" s="329"/>
      <c r="QNA526" s="329"/>
      <c r="QNB526" s="329"/>
      <c r="QNC526" s="329"/>
      <c r="QND526" s="329"/>
      <c r="QNE526" s="329"/>
      <c r="QNF526" s="329"/>
      <c r="QNG526" s="329"/>
      <c r="QNH526" s="329"/>
      <c r="QNI526" s="329"/>
      <c r="QNJ526" s="329"/>
      <c r="QNK526" s="329"/>
      <c r="QNL526" s="329"/>
      <c r="QNM526" s="329"/>
      <c r="QNN526" s="329"/>
      <c r="QNO526" s="329"/>
      <c r="QNP526" s="329"/>
      <c r="QNQ526" s="329"/>
      <c r="QNR526" s="329"/>
      <c r="QNS526" s="329"/>
      <c r="QNT526" s="329"/>
      <c r="QNU526" s="329"/>
      <c r="QNV526" s="329"/>
      <c r="QNW526" s="329"/>
      <c r="QNX526" s="329"/>
      <c r="QNY526" s="329"/>
      <c r="QNZ526" s="329"/>
      <c r="QOA526" s="329"/>
      <c r="QOB526" s="329"/>
      <c r="QOC526" s="329"/>
      <c r="QOD526" s="329"/>
      <c r="QOE526" s="329"/>
      <c r="QOF526" s="329"/>
      <c r="QOG526" s="329"/>
      <c r="QOH526" s="329"/>
      <c r="QOI526" s="329"/>
      <c r="QOJ526" s="329"/>
      <c r="QOK526" s="329"/>
      <c r="QOL526" s="329"/>
      <c r="QOM526" s="329"/>
      <c r="QON526" s="329"/>
      <c r="QOO526" s="329"/>
      <c r="QOP526" s="329"/>
      <c r="QOQ526" s="329"/>
      <c r="QOR526" s="329"/>
      <c r="QOS526" s="329"/>
      <c r="QOT526" s="329"/>
      <c r="QOU526" s="329"/>
      <c r="QOV526" s="329"/>
      <c r="QOW526" s="329"/>
      <c r="QOX526" s="329"/>
      <c r="QOY526" s="329"/>
      <c r="QOZ526" s="329"/>
      <c r="QPA526" s="329"/>
      <c r="QPB526" s="329"/>
      <c r="QPC526" s="329"/>
      <c r="QPD526" s="329"/>
      <c r="QPE526" s="329"/>
      <c r="QPF526" s="329"/>
      <c r="QPG526" s="329"/>
      <c r="QPH526" s="329"/>
      <c r="QPI526" s="329"/>
      <c r="QPJ526" s="329"/>
      <c r="QPK526" s="329"/>
      <c r="QPL526" s="329"/>
      <c r="QPM526" s="329"/>
      <c r="QPN526" s="329"/>
      <c r="QPO526" s="329"/>
      <c r="QPP526" s="329"/>
      <c r="QPQ526" s="329"/>
      <c r="QPR526" s="329"/>
      <c r="QPS526" s="329"/>
      <c r="QPT526" s="329"/>
      <c r="QPU526" s="329"/>
      <c r="QPV526" s="329"/>
      <c r="QPW526" s="329"/>
      <c r="QPX526" s="329"/>
      <c r="QPY526" s="329"/>
      <c r="QPZ526" s="329"/>
      <c r="QQA526" s="329"/>
      <c r="QQB526" s="329"/>
      <c r="QQC526" s="329"/>
      <c r="QQD526" s="329"/>
      <c r="QQE526" s="329"/>
      <c r="QQF526" s="329"/>
      <c r="QQG526" s="329"/>
      <c r="QQH526" s="329"/>
      <c r="QQI526" s="329"/>
      <c r="QQJ526" s="329"/>
      <c r="QQK526" s="329"/>
      <c r="QQL526" s="329"/>
      <c r="QQM526" s="329"/>
      <c r="QQN526" s="329"/>
      <c r="QQO526" s="329"/>
      <c r="QQP526" s="329"/>
      <c r="QQQ526" s="329"/>
      <c r="QQR526" s="329"/>
      <c r="QQS526" s="329"/>
      <c r="QQT526" s="329"/>
      <c r="QQU526" s="329"/>
      <c r="QQV526" s="329"/>
      <c r="QQW526" s="329"/>
      <c r="QQX526" s="329"/>
      <c r="QQY526" s="329"/>
      <c r="QQZ526" s="329"/>
      <c r="QRA526" s="329"/>
      <c r="QRB526" s="329"/>
      <c r="QRC526" s="329"/>
      <c r="QRD526" s="329"/>
      <c r="QRE526" s="329"/>
      <c r="QRF526" s="329"/>
      <c r="QRG526" s="329"/>
      <c r="QRH526" s="329"/>
      <c r="QRI526" s="329"/>
      <c r="QRJ526" s="329"/>
      <c r="QRK526" s="329"/>
      <c r="QRL526" s="329"/>
      <c r="QRM526" s="329"/>
      <c r="QRN526" s="329"/>
      <c r="QRO526" s="329"/>
      <c r="QRP526" s="329"/>
      <c r="QRQ526" s="329"/>
      <c r="QRR526" s="329"/>
      <c r="QRS526" s="329"/>
      <c r="QRT526" s="329"/>
      <c r="QRU526" s="329"/>
      <c r="QRV526" s="329"/>
      <c r="QRW526" s="329"/>
      <c r="QRX526" s="329"/>
      <c r="QRY526" s="329"/>
      <c r="QRZ526" s="329"/>
      <c r="QSA526" s="329"/>
      <c r="QSB526" s="329"/>
      <c r="QSC526" s="329"/>
      <c r="QSD526" s="329"/>
      <c r="QSE526" s="329"/>
      <c r="QSF526" s="329"/>
      <c r="QSG526" s="329"/>
      <c r="QSH526" s="329"/>
      <c r="QSI526" s="329"/>
      <c r="QSJ526" s="329"/>
      <c r="QSK526" s="329"/>
      <c r="QSL526" s="329"/>
      <c r="QSM526" s="329"/>
      <c r="QSN526" s="329"/>
      <c r="QSO526" s="329"/>
      <c r="QSP526" s="329"/>
      <c r="QSQ526" s="329"/>
      <c r="QSR526" s="329"/>
      <c r="QSS526" s="329"/>
      <c r="QST526" s="329"/>
      <c r="QSU526" s="329"/>
      <c r="QSV526" s="329"/>
      <c r="QSW526" s="329"/>
      <c r="QSX526" s="329"/>
      <c r="QSY526" s="329"/>
      <c r="QSZ526" s="329"/>
      <c r="QTA526" s="329"/>
      <c r="QTB526" s="329"/>
      <c r="QTC526" s="329"/>
      <c r="QTD526" s="329"/>
      <c r="QTE526" s="329"/>
      <c r="QTF526" s="329"/>
      <c r="QTG526" s="329"/>
      <c r="QTH526" s="329"/>
      <c r="QTI526" s="329"/>
      <c r="QTJ526" s="329"/>
      <c r="QTK526" s="329"/>
      <c r="QTL526" s="329"/>
      <c r="QTM526" s="329"/>
      <c r="QTN526" s="329"/>
      <c r="QTO526" s="329"/>
      <c r="QTP526" s="329"/>
      <c r="QTQ526" s="329"/>
      <c r="QTR526" s="329"/>
      <c r="QTS526" s="329"/>
      <c r="QTT526" s="329"/>
      <c r="QTU526" s="329"/>
      <c r="QTV526" s="329"/>
      <c r="QTW526" s="329"/>
      <c r="QTX526" s="329"/>
      <c r="QTY526" s="329"/>
      <c r="QTZ526" s="329"/>
      <c r="QUA526" s="329"/>
      <c r="QUB526" s="329"/>
      <c r="QUC526" s="329"/>
      <c r="QUD526" s="329"/>
      <c r="QUE526" s="329"/>
      <c r="QUF526" s="329"/>
      <c r="QUG526" s="329"/>
      <c r="QUH526" s="329"/>
      <c r="QUI526" s="329"/>
      <c r="QUJ526" s="329"/>
      <c r="QUK526" s="329"/>
      <c r="QUL526" s="329"/>
      <c r="QUM526" s="329"/>
      <c r="QUN526" s="329"/>
      <c r="QUO526" s="329"/>
      <c r="QUP526" s="329"/>
      <c r="QUQ526" s="329"/>
      <c r="QUR526" s="329"/>
      <c r="QUS526" s="329"/>
      <c r="QUT526" s="329"/>
      <c r="QUU526" s="329"/>
      <c r="QUV526" s="329"/>
      <c r="QUW526" s="329"/>
      <c r="QUX526" s="329"/>
      <c r="QUY526" s="329"/>
      <c r="QUZ526" s="329"/>
      <c r="QVA526" s="329"/>
      <c r="QVB526" s="329"/>
      <c r="QVC526" s="329"/>
      <c r="QVD526" s="329"/>
      <c r="QVE526" s="329"/>
      <c r="QVF526" s="329"/>
      <c r="QVG526" s="329"/>
      <c r="QVH526" s="329"/>
      <c r="QVI526" s="329"/>
      <c r="QVJ526" s="329"/>
      <c r="QVK526" s="329"/>
      <c r="QVL526" s="329"/>
      <c r="QVM526" s="329"/>
      <c r="QVN526" s="329"/>
      <c r="QVO526" s="329"/>
      <c r="QVP526" s="329"/>
      <c r="QVQ526" s="329"/>
      <c r="QVR526" s="329"/>
      <c r="QVS526" s="329"/>
      <c r="QVT526" s="329"/>
      <c r="QVU526" s="329"/>
      <c r="QVV526" s="329"/>
      <c r="QVW526" s="329"/>
      <c r="QVX526" s="329"/>
      <c r="QVY526" s="329"/>
      <c r="QVZ526" s="329"/>
      <c r="QWA526" s="329"/>
      <c r="QWB526" s="329"/>
      <c r="QWC526" s="329"/>
      <c r="QWD526" s="329"/>
      <c r="QWE526" s="329"/>
      <c r="QWF526" s="329"/>
      <c r="QWG526" s="329"/>
      <c r="QWH526" s="329"/>
      <c r="QWI526" s="329"/>
      <c r="QWJ526" s="329"/>
      <c r="QWK526" s="329"/>
      <c r="QWL526" s="329"/>
      <c r="QWM526" s="329"/>
      <c r="QWN526" s="329"/>
      <c r="QWO526" s="329"/>
      <c r="QWP526" s="329"/>
      <c r="QWQ526" s="329"/>
      <c r="QWR526" s="329"/>
      <c r="QWS526" s="329"/>
      <c r="QWT526" s="329"/>
      <c r="QWU526" s="329"/>
      <c r="QWV526" s="329"/>
      <c r="QWW526" s="329"/>
      <c r="QWX526" s="329"/>
      <c r="QWY526" s="329"/>
      <c r="QWZ526" s="329"/>
      <c r="QXA526" s="329"/>
      <c r="QXB526" s="329"/>
      <c r="QXC526" s="329"/>
      <c r="QXD526" s="329"/>
      <c r="QXE526" s="329"/>
      <c r="QXF526" s="329"/>
      <c r="QXG526" s="329"/>
      <c r="QXH526" s="329"/>
      <c r="QXI526" s="329"/>
      <c r="QXJ526" s="329"/>
      <c r="QXK526" s="329"/>
      <c r="QXL526" s="329"/>
      <c r="QXM526" s="329"/>
      <c r="QXN526" s="329"/>
      <c r="QXO526" s="329"/>
      <c r="QXP526" s="329"/>
      <c r="QXQ526" s="329"/>
      <c r="QXR526" s="329"/>
      <c r="QXS526" s="329"/>
      <c r="QXT526" s="329"/>
      <c r="QXU526" s="329"/>
      <c r="QXV526" s="329"/>
      <c r="QXW526" s="329"/>
      <c r="QXX526" s="329"/>
      <c r="QXY526" s="329"/>
      <c r="QXZ526" s="329"/>
      <c r="QYA526" s="329"/>
      <c r="QYB526" s="329"/>
      <c r="QYC526" s="329"/>
      <c r="QYD526" s="329"/>
      <c r="QYE526" s="329"/>
      <c r="QYF526" s="329"/>
      <c r="QYG526" s="329"/>
      <c r="QYH526" s="329"/>
      <c r="QYI526" s="329"/>
      <c r="QYJ526" s="329"/>
      <c r="QYK526" s="329"/>
      <c r="QYL526" s="329"/>
      <c r="QYM526" s="329"/>
      <c r="QYN526" s="329"/>
      <c r="QYO526" s="329"/>
      <c r="QYP526" s="329"/>
      <c r="QYQ526" s="329"/>
      <c r="QYR526" s="329"/>
      <c r="QYS526" s="329"/>
      <c r="QYT526" s="329"/>
      <c r="QYU526" s="329"/>
      <c r="QYV526" s="329"/>
      <c r="QYW526" s="329"/>
      <c r="QYX526" s="329"/>
      <c r="QYY526" s="329"/>
      <c r="QYZ526" s="329"/>
      <c r="QZA526" s="329"/>
      <c r="QZB526" s="329"/>
      <c r="QZC526" s="329"/>
      <c r="QZD526" s="329"/>
      <c r="QZE526" s="329"/>
      <c r="QZF526" s="329"/>
      <c r="QZG526" s="329"/>
      <c r="QZH526" s="329"/>
      <c r="QZI526" s="329"/>
      <c r="QZJ526" s="329"/>
      <c r="QZK526" s="329"/>
      <c r="QZL526" s="329"/>
      <c r="QZM526" s="329"/>
      <c r="QZN526" s="329"/>
      <c r="QZO526" s="329"/>
      <c r="QZP526" s="329"/>
      <c r="QZQ526" s="329"/>
      <c r="QZR526" s="329"/>
      <c r="QZS526" s="329"/>
      <c r="QZT526" s="329"/>
      <c r="QZU526" s="329"/>
      <c r="QZV526" s="329"/>
      <c r="QZW526" s="329"/>
      <c r="QZX526" s="329"/>
      <c r="QZY526" s="329"/>
      <c r="QZZ526" s="329"/>
      <c r="RAA526" s="329"/>
      <c r="RAB526" s="329"/>
      <c r="RAC526" s="329"/>
      <c r="RAD526" s="329"/>
      <c r="RAE526" s="329"/>
      <c r="RAF526" s="329"/>
      <c r="RAG526" s="329"/>
      <c r="RAH526" s="329"/>
      <c r="RAI526" s="329"/>
      <c r="RAJ526" s="329"/>
      <c r="RAK526" s="329"/>
      <c r="RAL526" s="329"/>
      <c r="RAM526" s="329"/>
      <c r="RAN526" s="329"/>
      <c r="RAO526" s="329"/>
      <c r="RAP526" s="329"/>
      <c r="RAQ526" s="329"/>
      <c r="RAR526" s="329"/>
      <c r="RAS526" s="329"/>
      <c r="RAT526" s="329"/>
      <c r="RAU526" s="329"/>
      <c r="RAV526" s="329"/>
      <c r="RAW526" s="329"/>
      <c r="RAX526" s="329"/>
      <c r="RAY526" s="329"/>
      <c r="RAZ526" s="329"/>
      <c r="RBA526" s="329"/>
      <c r="RBB526" s="329"/>
      <c r="RBC526" s="329"/>
      <c r="RBD526" s="329"/>
      <c r="RBE526" s="329"/>
      <c r="RBF526" s="329"/>
      <c r="RBG526" s="329"/>
      <c r="RBH526" s="329"/>
      <c r="RBI526" s="329"/>
      <c r="RBJ526" s="329"/>
      <c r="RBK526" s="329"/>
      <c r="RBL526" s="329"/>
      <c r="RBM526" s="329"/>
      <c r="RBN526" s="329"/>
      <c r="RBO526" s="329"/>
      <c r="RBP526" s="329"/>
      <c r="RBQ526" s="329"/>
      <c r="RBR526" s="329"/>
      <c r="RBS526" s="329"/>
      <c r="RBT526" s="329"/>
      <c r="RBU526" s="329"/>
      <c r="RBV526" s="329"/>
      <c r="RBW526" s="329"/>
      <c r="RBX526" s="329"/>
      <c r="RBY526" s="329"/>
      <c r="RBZ526" s="329"/>
      <c r="RCA526" s="329"/>
      <c r="RCB526" s="329"/>
      <c r="RCC526" s="329"/>
      <c r="RCD526" s="329"/>
      <c r="RCE526" s="329"/>
      <c r="RCF526" s="329"/>
      <c r="RCG526" s="329"/>
      <c r="RCH526" s="329"/>
      <c r="RCI526" s="329"/>
      <c r="RCJ526" s="329"/>
      <c r="RCK526" s="329"/>
      <c r="RCL526" s="329"/>
      <c r="RCM526" s="329"/>
      <c r="RCN526" s="329"/>
      <c r="RCO526" s="329"/>
      <c r="RCP526" s="329"/>
      <c r="RCQ526" s="329"/>
      <c r="RCR526" s="329"/>
      <c r="RCS526" s="329"/>
      <c r="RCT526" s="329"/>
      <c r="RCU526" s="329"/>
      <c r="RCV526" s="329"/>
      <c r="RCW526" s="329"/>
      <c r="RCX526" s="329"/>
      <c r="RCY526" s="329"/>
      <c r="RCZ526" s="329"/>
      <c r="RDA526" s="329"/>
      <c r="RDB526" s="329"/>
      <c r="RDC526" s="329"/>
      <c r="RDD526" s="329"/>
      <c r="RDE526" s="329"/>
      <c r="RDF526" s="329"/>
      <c r="RDG526" s="329"/>
      <c r="RDH526" s="329"/>
      <c r="RDI526" s="329"/>
      <c r="RDJ526" s="329"/>
      <c r="RDK526" s="329"/>
      <c r="RDL526" s="329"/>
      <c r="RDM526" s="329"/>
      <c r="RDN526" s="329"/>
      <c r="RDO526" s="329"/>
      <c r="RDP526" s="329"/>
      <c r="RDQ526" s="329"/>
      <c r="RDR526" s="329"/>
      <c r="RDS526" s="329"/>
      <c r="RDT526" s="329"/>
      <c r="RDU526" s="329"/>
      <c r="RDV526" s="329"/>
      <c r="RDW526" s="329"/>
      <c r="RDX526" s="329"/>
      <c r="RDY526" s="329"/>
      <c r="RDZ526" s="329"/>
      <c r="REA526" s="329"/>
      <c r="REB526" s="329"/>
      <c r="REC526" s="329"/>
      <c r="RED526" s="329"/>
      <c r="REE526" s="329"/>
      <c r="REF526" s="329"/>
      <c r="REG526" s="329"/>
      <c r="REH526" s="329"/>
      <c r="REI526" s="329"/>
      <c r="REJ526" s="329"/>
      <c r="REK526" s="329"/>
      <c r="REL526" s="329"/>
      <c r="REM526" s="329"/>
      <c r="REN526" s="329"/>
      <c r="REO526" s="329"/>
      <c r="REP526" s="329"/>
      <c r="REQ526" s="329"/>
      <c r="RER526" s="329"/>
      <c r="RES526" s="329"/>
      <c r="RET526" s="329"/>
      <c r="REU526" s="329"/>
      <c r="REV526" s="329"/>
      <c r="REW526" s="329"/>
      <c r="REX526" s="329"/>
      <c r="REY526" s="329"/>
      <c r="REZ526" s="329"/>
      <c r="RFA526" s="329"/>
      <c r="RFB526" s="329"/>
      <c r="RFC526" s="329"/>
      <c r="RFD526" s="329"/>
      <c r="RFE526" s="329"/>
      <c r="RFF526" s="329"/>
      <c r="RFG526" s="329"/>
      <c r="RFH526" s="329"/>
      <c r="RFI526" s="329"/>
      <c r="RFJ526" s="329"/>
      <c r="RFK526" s="329"/>
      <c r="RFL526" s="329"/>
      <c r="RFM526" s="329"/>
      <c r="RFN526" s="329"/>
      <c r="RFO526" s="329"/>
      <c r="RFP526" s="329"/>
      <c r="RFQ526" s="329"/>
      <c r="RFR526" s="329"/>
      <c r="RFS526" s="329"/>
      <c r="RFT526" s="329"/>
      <c r="RFU526" s="329"/>
      <c r="RFV526" s="329"/>
      <c r="RFW526" s="329"/>
      <c r="RFX526" s="329"/>
      <c r="RFY526" s="329"/>
      <c r="RFZ526" s="329"/>
      <c r="RGA526" s="329"/>
      <c r="RGB526" s="329"/>
      <c r="RGC526" s="329"/>
      <c r="RGD526" s="329"/>
      <c r="RGE526" s="329"/>
      <c r="RGF526" s="329"/>
      <c r="RGG526" s="329"/>
      <c r="RGH526" s="329"/>
      <c r="RGI526" s="329"/>
      <c r="RGJ526" s="329"/>
      <c r="RGK526" s="329"/>
      <c r="RGL526" s="329"/>
      <c r="RGM526" s="329"/>
      <c r="RGN526" s="329"/>
      <c r="RGO526" s="329"/>
      <c r="RGP526" s="329"/>
      <c r="RGQ526" s="329"/>
      <c r="RGR526" s="329"/>
      <c r="RGS526" s="329"/>
      <c r="RGT526" s="329"/>
      <c r="RGU526" s="329"/>
      <c r="RGV526" s="329"/>
      <c r="RGW526" s="329"/>
      <c r="RGX526" s="329"/>
      <c r="RGY526" s="329"/>
      <c r="RGZ526" s="329"/>
      <c r="RHA526" s="329"/>
      <c r="RHB526" s="329"/>
      <c r="RHC526" s="329"/>
      <c r="RHD526" s="329"/>
      <c r="RHE526" s="329"/>
      <c r="RHF526" s="329"/>
      <c r="RHG526" s="329"/>
      <c r="RHH526" s="329"/>
      <c r="RHI526" s="329"/>
      <c r="RHJ526" s="329"/>
      <c r="RHK526" s="329"/>
      <c r="RHL526" s="329"/>
      <c r="RHM526" s="329"/>
      <c r="RHN526" s="329"/>
      <c r="RHO526" s="329"/>
      <c r="RHP526" s="329"/>
      <c r="RHQ526" s="329"/>
      <c r="RHR526" s="329"/>
      <c r="RHS526" s="329"/>
      <c r="RHT526" s="329"/>
      <c r="RHU526" s="329"/>
      <c r="RHV526" s="329"/>
      <c r="RHW526" s="329"/>
      <c r="RHX526" s="329"/>
      <c r="RHY526" s="329"/>
      <c r="RHZ526" s="329"/>
      <c r="RIA526" s="329"/>
      <c r="RIB526" s="329"/>
      <c r="RIC526" s="329"/>
      <c r="RID526" s="329"/>
      <c r="RIE526" s="329"/>
      <c r="RIF526" s="329"/>
      <c r="RIG526" s="329"/>
      <c r="RIH526" s="329"/>
      <c r="RII526" s="329"/>
      <c r="RIJ526" s="329"/>
      <c r="RIK526" s="329"/>
      <c r="RIL526" s="329"/>
      <c r="RIM526" s="329"/>
      <c r="RIN526" s="329"/>
      <c r="RIO526" s="329"/>
      <c r="RIP526" s="329"/>
      <c r="RIQ526" s="329"/>
      <c r="RIR526" s="329"/>
      <c r="RIS526" s="329"/>
      <c r="RIT526" s="329"/>
      <c r="RIU526" s="329"/>
      <c r="RIV526" s="329"/>
      <c r="RIW526" s="329"/>
      <c r="RIX526" s="329"/>
      <c r="RIY526" s="329"/>
      <c r="RIZ526" s="329"/>
      <c r="RJA526" s="329"/>
      <c r="RJB526" s="329"/>
      <c r="RJC526" s="329"/>
      <c r="RJD526" s="329"/>
      <c r="RJE526" s="329"/>
      <c r="RJF526" s="329"/>
      <c r="RJG526" s="329"/>
      <c r="RJH526" s="329"/>
      <c r="RJI526" s="329"/>
      <c r="RJJ526" s="329"/>
      <c r="RJK526" s="329"/>
      <c r="RJL526" s="329"/>
      <c r="RJM526" s="329"/>
      <c r="RJN526" s="329"/>
      <c r="RJO526" s="329"/>
      <c r="RJP526" s="329"/>
      <c r="RJQ526" s="329"/>
      <c r="RJR526" s="329"/>
      <c r="RJS526" s="329"/>
      <c r="RJT526" s="329"/>
      <c r="RJU526" s="329"/>
      <c r="RJV526" s="329"/>
      <c r="RJW526" s="329"/>
      <c r="RJX526" s="329"/>
      <c r="RJY526" s="329"/>
      <c r="RJZ526" s="329"/>
      <c r="RKA526" s="329"/>
      <c r="RKB526" s="329"/>
      <c r="RKC526" s="329"/>
      <c r="RKD526" s="329"/>
      <c r="RKE526" s="329"/>
      <c r="RKF526" s="329"/>
      <c r="RKG526" s="329"/>
      <c r="RKH526" s="329"/>
      <c r="RKI526" s="329"/>
      <c r="RKJ526" s="329"/>
      <c r="RKK526" s="329"/>
      <c r="RKL526" s="329"/>
      <c r="RKM526" s="329"/>
      <c r="RKN526" s="329"/>
      <c r="RKO526" s="329"/>
      <c r="RKP526" s="329"/>
      <c r="RKQ526" s="329"/>
      <c r="RKR526" s="329"/>
      <c r="RKS526" s="329"/>
      <c r="RKT526" s="329"/>
      <c r="RKU526" s="329"/>
      <c r="RKV526" s="329"/>
      <c r="RKW526" s="329"/>
      <c r="RKX526" s="329"/>
      <c r="RKY526" s="329"/>
      <c r="RKZ526" s="329"/>
      <c r="RLA526" s="329"/>
      <c r="RLB526" s="329"/>
      <c r="RLC526" s="329"/>
      <c r="RLD526" s="329"/>
      <c r="RLE526" s="329"/>
      <c r="RLF526" s="329"/>
      <c r="RLG526" s="329"/>
      <c r="RLH526" s="329"/>
      <c r="RLI526" s="329"/>
      <c r="RLJ526" s="329"/>
      <c r="RLK526" s="329"/>
      <c r="RLL526" s="329"/>
      <c r="RLM526" s="329"/>
      <c r="RLN526" s="329"/>
      <c r="RLO526" s="329"/>
      <c r="RLP526" s="329"/>
      <c r="RLQ526" s="329"/>
      <c r="RLR526" s="329"/>
      <c r="RLS526" s="329"/>
      <c r="RLT526" s="329"/>
      <c r="RLU526" s="329"/>
      <c r="RLV526" s="329"/>
      <c r="RLW526" s="329"/>
      <c r="RLX526" s="329"/>
      <c r="RLY526" s="329"/>
      <c r="RLZ526" s="329"/>
      <c r="RMA526" s="329"/>
      <c r="RMB526" s="329"/>
      <c r="RMC526" s="329"/>
      <c r="RMD526" s="329"/>
      <c r="RME526" s="329"/>
      <c r="RMF526" s="329"/>
      <c r="RMG526" s="329"/>
      <c r="RMH526" s="329"/>
      <c r="RMI526" s="329"/>
      <c r="RMJ526" s="329"/>
      <c r="RMK526" s="329"/>
      <c r="RML526" s="329"/>
      <c r="RMM526" s="329"/>
      <c r="RMN526" s="329"/>
      <c r="RMO526" s="329"/>
      <c r="RMP526" s="329"/>
      <c r="RMQ526" s="329"/>
      <c r="RMR526" s="329"/>
      <c r="RMS526" s="329"/>
      <c r="RMT526" s="329"/>
      <c r="RMU526" s="329"/>
      <c r="RMV526" s="329"/>
      <c r="RMW526" s="329"/>
      <c r="RMX526" s="329"/>
      <c r="RMY526" s="329"/>
      <c r="RMZ526" s="329"/>
      <c r="RNA526" s="329"/>
      <c r="RNB526" s="329"/>
      <c r="RNC526" s="329"/>
      <c r="RND526" s="329"/>
      <c r="RNE526" s="329"/>
      <c r="RNF526" s="329"/>
      <c r="RNG526" s="329"/>
      <c r="RNH526" s="329"/>
      <c r="RNI526" s="329"/>
      <c r="RNJ526" s="329"/>
      <c r="RNK526" s="329"/>
      <c r="RNL526" s="329"/>
      <c r="RNM526" s="329"/>
      <c r="RNN526" s="329"/>
      <c r="RNO526" s="329"/>
      <c r="RNP526" s="329"/>
      <c r="RNQ526" s="329"/>
      <c r="RNR526" s="329"/>
      <c r="RNS526" s="329"/>
      <c r="RNT526" s="329"/>
      <c r="RNU526" s="329"/>
      <c r="RNV526" s="329"/>
      <c r="RNW526" s="329"/>
      <c r="RNX526" s="329"/>
      <c r="RNY526" s="329"/>
      <c r="RNZ526" s="329"/>
      <c r="ROA526" s="329"/>
      <c r="ROB526" s="329"/>
      <c r="ROC526" s="329"/>
      <c r="ROD526" s="329"/>
      <c r="ROE526" s="329"/>
      <c r="ROF526" s="329"/>
      <c r="ROG526" s="329"/>
      <c r="ROH526" s="329"/>
      <c r="ROI526" s="329"/>
      <c r="ROJ526" s="329"/>
      <c r="ROK526" s="329"/>
      <c r="ROL526" s="329"/>
      <c r="ROM526" s="329"/>
      <c r="RON526" s="329"/>
      <c r="ROO526" s="329"/>
      <c r="ROP526" s="329"/>
      <c r="ROQ526" s="329"/>
      <c r="ROR526" s="329"/>
      <c r="ROS526" s="329"/>
      <c r="ROT526" s="329"/>
      <c r="ROU526" s="329"/>
      <c r="ROV526" s="329"/>
      <c r="ROW526" s="329"/>
      <c r="ROX526" s="329"/>
      <c r="ROY526" s="329"/>
      <c r="ROZ526" s="329"/>
      <c r="RPA526" s="329"/>
      <c r="RPB526" s="329"/>
      <c r="RPC526" s="329"/>
      <c r="RPD526" s="329"/>
      <c r="RPE526" s="329"/>
      <c r="RPF526" s="329"/>
      <c r="RPG526" s="329"/>
      <c r="RPH526" s="329"/>
      <c r="RPI526" s="329"/>
      <c r="RPJ526" s="329"/>
      <c r="RPK526" s="329"/>
      <c r="RPL526" s="329"/>
      <c r="RPM526" s="329"/>
      <c r="RPN526" s="329"/>
      <c r="RPO526" s="329"/>
      <c r="RPP526" s="329"/>
      <c r="RPQ526" s="329"/>
      <c r="RPR526" s="329"/>
      <c r="RPS526" s="329"/>
      <c r="RPT526" s="329"/>
      <c r="RPU526" s="329"/>
      <c r="RPV526" s="329"/>
      <c r="RPW526" s="329"/>
      <c r="RPX526" s="329"/>
      <c r="RPY526" s="329"/>
      <c r="RPZ526" s="329"/>
      <c r="RQA526" s="329"/>
      <c r="RQB526" s="329"/>
      <c r="RQC526" s="329"/>
      <c r="RQD526" s="329"/>
      <c r="RQE526" s="329"/>
      <c r="RQF526" s="329"/>
      <c r="RQG526" s="329"/>
      <c r="RQH526" s="329"/>
      <c r="RQI526" s="329"/>
      <c r="RQJ526" s="329"/>
      <c r="RQK526" s="329"/>
      <c r="RQL526" s="329"/>
      <c r="RQM526" s="329"/>
      <c r="RQN526" s="329"/>
      <c r="RQO526" s="329"/>
      <c r="RQP526" s="329"/>
      <c r="RQQ526" s="329"/>
      <c r="RQR526" s="329"/>
      <c r="RQS526" s="329"/>
      <c r="RQT526" s="329"/>
      <c r="RQU526" s="329"/>
      <c r="RQV526" s="329"/>
      <c r="RQW526" s="329"/>
      <c r="RQX526" s="329"/>
      <c r="RQY526" s="329"/>
      <c r="RQZ526" s="329"/>
      <c r="RRA526" s="329"/>
      <c r="RRB526" s="329"/>
      <c r="RRC526" s="329"/>
      <c r="RRD526" s="329"/>
      <c r="RRE526" s="329"/>
      <c r="RRF526" s="329"/>
      <c r="RRG526" s="329"/>
      <c r="RRH526" s="329"/>
      <c r="RRI526" s="329"/>
      <c r="RRJ526" s="329"/>
      <c r="RRK526" s="329"/>
      <c r="RRL526" s="329"/>
      <c r="RRM526" s="329"/>
      <c r="RRN526" s="329"/>
      <c r="RRO526" s="329"/>
      <c r="RRP526" s="329"/>
      <c r="RRQ526" s="329"/>
      <c r="RRR526" s="329"/>
      <c r="RRS526" s="329"/>
      <c r="RRT526" s="329"/>
      <c r="RRU526" s="329"/>
      <c r="RRV526" s="329"/>
      <c r="RRW526" s="329"/>
      <c r="RRX526" s="329"/>
      <c r="RRY526" s="329"/>
      <c r="RRZ526" s="329"/>
      <c r="RSA526" s="329"/>
      <c r="RSB526" s="329"/>
      <c r="RSC526" s="329"/>
      <c r="RSD526" s="329"/>
      <c r="RSE526" s="329"/>
      <c r="RSF526" s="329"/>
      <c r="RSG526" s="329"/>
      <c r="RSH526" s="329"/>
      <c r="RSI526" s="329"/>
      <c r="RSJ526" s="329"/>
      <c r="RSK526" s="329"/>
      <c r="RSL526" s="329"/>
      <c r="RSM526" s="329"/>
      <c r="RSN526" s="329"/>
      <c r="RSO526" s="329"/>
      <c r="RSP526" s="329"/>
      <c r="RSQ526" s="329"/>
      <c r="RSR526" s="329"/>
      <c r="RSS526" s="329"/>
      <c r="RST526" s="329"/>
      <c r="RSU526" s="329"/>
      <c r="RSV526" s="329"/>
      <c r="RSW526" s="329"/>
      <c r="RSX526" s="329"/>
      <c r="RSY526" s="329"/>
      <c r="RSZ526" s="329"/>
      <c r="RTA526" s="329"/>
      <c r="RTB526" s="329"/>
      <c r="RTC526" s="329"/>
      <c r="RTD526" s="329"/>
      <c r="RTE526" s="329"/>
      <c r="RTF526" s="329"/>
      <c r="RTG526" s="329"/>
      <c r="RTH526" s="329"/>
      <c r="RTI526" s="329"/>
      <c r="RTJ526" s="329"/>
      <c r="RTK526" s="329"/>
      <c r="RTL526" s="329"/>
      <c r="RTM526" s="329"/>
      <c r="RTN526" s="329"/>
      <c r="RTO526" s="329"/>
      <c r="RTP526" s="329"/>
      <c r="RTQ526" s="329"/>
      <c r="RTR526" s="329"/>
      <c r="RTS526" s="329"/>
      <c r="RTT526" s="329"/>
      <c r="RTU526" s="329"/>
      <c r="RTV526" s="329"/>
      <c r="RTW526" s="329"/>
      <c r="RTX526" s="329"/>
      <c r="RTY526" s="329"/>
      <c r="RTZ526" s="329"/>
      <c r="RUA526" s="329"/>
      <c r="RUB526" s="329"/>
      <c r="RUC526" s="329"/>
      <c r="RUD526" s="329"/>
      <c r="RUE526" s="329"/>
      <c r="RUF526" s="329"/>
      <c r="RUG526" s="329"/>
      <c r="RUH526" s="329"/>
      <c r="RUI526" s="329"/>
      <c r="RUJ526" s="329"/>
      <c r="RUK526" s="329"/>
      <c r="RUL526" s="329"/>
      <c r="RUM526" s="329"/>
      <c r="RUN526" s="329"/>
      <c r="RUO526" s="329"/>
      <c r="RUP526" s="329"/>
      <c r="RUQ526" s="329"/>
      <c r="RUR526" s="329"/>
      <c r="RUS526" s="329"/>
      <c r="RUT526" s="329"/>
      <c r="RUU526" s="329"/>
      <c r="RUV526" s="329"/>
      <c r="RUW526" s="329"/>
      <c r="RUX526" s="329"/>
      <c r="RUY526" s="329"/>
      <c r="RUZ526" s="329"/>
      <c r="RVA526" s="329"/>
      <c r="RVB526" s="329"/>
      <c r="RVC526" s="329"/>
      <c r="RVD526" s="329"/>
      <c r="RVE526" s="329"/>
      <c r="RVF526" s="329"/>
      <c r="RVG526" s="329"/>
      <c r="RVH526" s="329"/>
      <c r="RVI526" s="329"/>
      <c r="RVJ526" s="329"/>
      <c r="RVK526" s="329"/>
      <c r="RVL526" s="329"/>
      <c r="RVM526" s="329"/>
      <c r="RVN526" s="329"/>
      <c r="RVO526" s="329"/>
      <c r="RVP526" s="329"/>
      <c r="RVQ526" s="329"/>
      <c r="RVR526" s="329"/>
      <c r="RVS526" s="329"/>
      <c r="RVT526" s="329"/>
      <c r="RVU526" s="329"/>
      <c r="RVV526" s="329"/>
      <c r="RVW526" s="329"/>
      <c r="RVX526" s="329"/>
      <c r="RVY526" s="329"/>
      <c r="RVZ526" s="329"/>
      <c r="RWA526" s="329"/>
      <c r="RWB526" s="329"/>
      <c r="RWC526" s="329"/>
      <c r="RWD526" s="329"/>
      <c r="RWE526" s="329"/>
      <c r="RWF526" s="329"/>
      <c r="RWG526" s="329"/>
      <c r="RWH526" s="329"/>
      <c r="RWI526" s="329"/>
      <c r="RWJ526" s="329"/>
      <c r="RWK526" s="329"/>
      <c r="RWL526" s="329"/>
      <c r="RWM526" s="329"/>
      <c r="RWN526" s="329"/>
      <c r="RWO526" s="329"/>
      <c r="RWP526" s="329"/>
      <c r="RWQ526" s="329"/>
      <c r="RWR526" s="329"/>
      <c r="RWS526" s="329"/>
      <c r="RWT526" s="329"/>
      <c r="RWU526" s="329"/>
      <c r="RWV526" s="329"/>
      <c r="RWW526" s="329"/>
      <c r="RWX526" s="329"/>
      <c r="RWY526" s="329"/>
      <c r="RWZ526" s="329"/>
      <c r="RXA526" s="329"/>
      <c r="RXB526" s="329"/>
      <c r="RXC526" s="329"/>
      <c r="RXD526" s="329"/>
      <c r="RXE526" s="329"/>
      <c r="RXF526" s="329"/>
      <c r="RXG526" s="329"/>
      <c r="RXH526" s="329"/>
      <c r="RXI526" s="329"/>
      <c r="RXJ526" s="329"/>
      <c r="RXK526" s="329"/>
      <c r="RXL526" s="329"/>
      <c r="RXM526" s="329"/>
      <c r="RXN526" s="329"/>
      <c r="RXO526" s="329"/>
      <c r="RXP526" s="329"/>
      <c r="RXQ526" s="329"/>
      <c r="RXR526" s="329"/>
      <c r="RXS526" s="329"/>
      <c r="RXT526" s="329"/>
      <c r="RXU526" s="329"/>
      <c r="RXV526" s="329"/>
      <c r="RXW526" s="329"/>
      <c r="RXX526" s="329"/>
      <c r="RXY526" s="329"/>
      <c r="RXZ526" s="329"/>
      <c r="RYA526" s="329"/>
      <c r="RYB526" s="329"/>
      <c r="RYC526" s="329"/>
      <c r="RYD526" s="329"/>
      <c r="RYE526" s="329"/>
      <c r="RYF526" s="329"/>
      <c r="RYG526" s="329"/>
      <c r="RYH526" s="329"/>
      <c r="RYI526" s="329"/>
      <c r="RYJ526" s="329"/>
      <c r="RYK526" s="329"/>
      <c r="RYL526" s="329"/>
      <c r="RYM526" s="329"/>
      <c r="RYN526" s="329"/>
      <c r="RYO526" s="329"/>
      <c r="RYP526" s="329"/>
      <c r="RYQ526" s="329"/>
      <c r="RYR526" s="329"/>
      <c r="RYS526" s="329"/>
      <c r="RYT526" s="329"/>
      <c r="RYU526" s="329"/>
      <c r="RYV526" s="329"/>
      <c r="RYW526" s="329"/>
      <c r="RYX526" s="329"/>
      <c r="RYY526" s="329"/>
      <c r="RYZ526" s="329"/>
      <c r="RZA526" s="329"/>
      <c r="RZB526" s="329"/>
      <c r="RZC526" s="329"/>
      <c r="RZD526" s="329"/>
      <c r="RZE526" s="329"/>
      <c r="RZF526" s="329"/>
      <c r="RZG526" s="329"/>
      <c r="RZH526" s="329"/>
      <c r="RZI526" s="329"/>
      <c r="RZJ526" s="329"/>
      <c r="RZK526" s="329"/>
      <c r="RZL526" s="329"/>
      <c r="RZM526" s="329"/>
      <c r="RZN526" s="329"/>
      <c r="RZO526" s="329"/>
      <c r="RZP526" s="329"/>
      <c r="RZQ526" s="329"/>
      <c r="RZR526" s="329"/>
      <c r="RZS526" s="329"/>
      <c r="RZT526" s="329"/>
      <c r="RZU526" s="329"/>
      <c r="RZV526" s="329"/>
      <c r="RZW526" s="329"/>
      <c r="RZX526" s="329"/>
      <c r="RZY526" s="329"/>
      <c r="RZZ526" s="329"/>
      <c r="SAA526" s="329"/>
      <c r="SAB526" s="329"/>
      <c r="SAC526" s="329"/>
      <c r="SAD526" s="329"/>
      <c r="SAE526" s="329"/>
      <c r="SAF526" s="329"/>
      <c r="SAG526" s="329"/>
      <c r="SAH526" s="329"/>
      <c r="SAI526" s="329"/>
      <c r="SAJ526" s="329"/>
      <c r="SAK526" s="329"/>
      <c r="SAL526" s="329"/>
      <c r="SAM526" s="329"/>
      <c r="SAN526" s="329"/>
      <c r="SAO526" s="329"/>
      <c r="SAP526" s="329"/>
      <c r="SAQ526" s="329"/>
      <c r="SAR526" s="329"/>
      <c r="SAS526" s="329"/>
      <c r="SAT526" s="329"/>
      <c r="SAU526" s="329"/>
      <c r="SAV526" s="329"/>
      <c r="SAW526" s="329"/>
      <c r="SAX526" s="329"/>
      <c r="SAY526" s="329"/>
      <c r="SAZ526" s="329"/>
      <c r="SBA526" s="329"/>
      <c r="SBB526" s="329"/>
      <c r="SBC526" s="329"/>
      <c r="SBD526" s="329"/>
      <c r="SBE526" s="329"/>
      <c r="SBF526" s="329"/>
      <c r="SBG526" s="329"/>
      <c r="SBH526" s="329"/>
      <c r="SBI526" s="329"/>
      <c r="SBJ526" s="329"/>
      <c r="SBK526" s="329"/>
      <c r="SBL526" s="329"/>
      <c r="SBM526" s="329"/>
      <c r="SBN526" s="329"/>
      <c r="SBO526" s="329"/>
      <c r="SBP526" s="329"/>
      <c r="SBQ526" s="329"/>
      <c r="SBR526" s="329"/>
      <c r="SBS526" s="329"/>
      <c r="SBT526" s="329"/>
      <c r="SBU526" s="329"/>
      <c r="SBV526" s="329"/>
      <c r="SBW526" s="329"/>
      <c r="SBX526" s="329"/>
      <c r="SBY526" s="329"/>
      <c r="SBZ526" s="329"/>
      <c r="SCA526" s="329"/>
      <c r="SCB526" s="329"/>
      <c r="SCC526" s="329"/>
      <c r="SCD526" s="329"/>
      <c r="SCE526" s="329"/>
      <c r="SCF526" s="329"/>
      <c r="SCG526" s="329"/>
      <c r="SCH526" s="329"/>
      <c r="SCI526" s="329"/>
      <c r="SCJ526" s="329"/>
      <c r="SCK526" s="329"/>
      <c r="SCL526" s="329"/>
      <c r="SCM526" s="329"/>
      <c r="SCN526" s="329"/>
      <c r="SCO526" s="329"/>
      <c r="SCP526" s="329"/>
      <c r="SCQ526" s="329"/>
      <c r="SCR526" s="329"/>
      <c r="SCS526" s="329"/>
      <c r="SCT526" s="329"/>
      <c r="SCU526" s="329"/>
      <c r="SCV526" s="329"/>
      <c r="SCW526" s="329"/>
      <c r="SCX526" s="329"/>
      <c r="SCY526" s="329"/>
      <c r="SCZ526" s="329"/>
      <c r="SDA526" s="329"/>
      <c r="SDB526" s="329"/>
      <c r="SDC526" s="329"/>
      <c r="SDD526" s="329"/>
      <c r="SDE526" s="329"/>
      <c r="SDF526" s="329"/>
      <c r="SDG526" s="329"/>
      <c r="SDH526" s="329"/>
      <c r="SDI526" s="329"/>
      <c r="SDJ526" s="329"/>
      <c r="SDK526" s="329"/>
      <c r="SDL526" s="329"/>
      <c r="SDM526" s="329"/>
      <c r="SDN526" s="329"/>
      <c r="SDO526" s="329"/>
      <c r="SDP526" s="329"/>
      <c r="SDQ526" s="329"/>
      <c r="SDR526" s="329"/>
      <c r="SDS526" s="329"/>
      <c r="SDT526" s="329"/>
      <c r="SDU526" s="329"/>
      <c r="SDV526" s="329"/>
      <c r="SDW526" s="329"/>
      <c r="SDX526" s="329"/>
      <c r="SDY526" s="329"/>
      <c r="SDZ526" s="329"/>
      <c r="SEA526" s="329"/>
      <c r="SEB526" s="329"/>
      <c r="SEC526" s="329"/>
      <c r="SED526" s="329"/>
      <c r="SEE526" s="329"/>
      <c r="SEF526" s="329"/>
      <c r="SEG526" s="329"/>
      <c r="SEH526" s="329"/>
      <c r="SEI526" s="329"/>
      <c r="SEJ526" s="329"/>
      <c r="SEK526" s="329"/>
      <c r="SEL526" s="329"/>
      <c r="SEM526" s="329"/>
      <c r="SEN526" s="329"/>
      <c r="SEO526" s="329"/>
      <c r="SEP526" s="329"/>
      <c r="SEQ526" s="329"/>
      <c r="SER526" s="329"/>
      <c r="SES526" s="329"/>
      <c r="SET526" s="329"/>
      <c r="SEU526" s="329"/>
      <c r="SEV526" s="329"/>
      <c r="SEW526" s="329"/>
      <c r="SEX526" s="329"/>
      <c r="SEY526" s="329"/>
      <c r="SEZ526" s="329"/>
      <c r="SFA526" s="329"/>
      <c r="SFB526" s="329"/>
      <c r="SFC526" s="329"/>
      <c r="SFD526" s="329"/>
      <c r="SFE526" s="329"/>
      <c r="SFF526" s="329"/>
      <c r="SFG526" s="329"/>
      <c r="SFH526" s="329"/>
      <c r="SFI526" s="329"/>
      <c r="SFJ526" s="329"/>
      <c r="SFK526" s="329"/>
      <c r="SFL526" s="329"/>
      <c r="SFM526" s="329"/>
      <c r="SFN526" s="329"/>
      <c r="SFO526" s="329"/>
      <c r="SFP526" s="329"/>
      <c r="SFQ526" s="329"/>
      <c r="SFR526" s="329"/>
      <c r="SFS526" s="329"/>
      <c r="SFT526" s="329"/>
      <c r="SFU526" s="329"/>
      <c r="SFV526" s="329"/>
      <c r="SFW526" s="329"/>
      <c r="SFX526" s="329"/>
      <c r="SFY526" s="329"/>
      <c r="SFZ526" s="329"/>
      <c r="SGA526" s="329"/>
      <c r="SGB526" s="329"/>
      <c r="SGC526" s="329"/>
      <c r="SGD526" s="329"/>
      <c r="SGE526" s="329"/>
      <c r="SGF526" s="329"/>
      <c r="SGG526" s="329"/>
      <c r="SGH526" s="329"/>
      <c r="SGI526" s="329"/>
      <c r="SGJ526" s="329"/>
      <c r="SGK526" s="329"/>
      <c r="SGL526" s="329"/>
      <c r="SGM526" s="329"/>
      <c r="SGN526" s="329"/>
      <c r="SGO526" s="329"/>
      <c r="SGP526" s="329"/>
      <c r="SGQ526" s="329"/>
      <c r="SGR526" s="329"/>
      <c r="SGS526" s="329"/>
      <c r="SGT526" s="329"/>
      <c r="SGU526" s="329"/>
      <c r="SGV526" s="329"/>
      <c r="SGW526" s="329"/>
      <c r="SGX526" s="329"/>
      <c r="SGY526" s="329"/>
      <c r="SGZ526" s="329"/>
      <c r="SHA526" s="329"/>
      <c r="SHB526" s="329"/>
      <c r="SHC526" s="329"/>
      <c r="SHD526" s="329"/>
      <c r="SHE526" s="329"/>
      <c r="SHF526" s="329"/>
      <c r="SHG526" s="329"/>
      <c r="SHH526" s="329"/>
      <c r="SHI526" s="329"/>
      <c r="SHJ526" s="329"/>
      <c r="SHK526" s="329"/>
      <c r="SHL526" s="329"/>
      <c r="SHM526" s="329"/>
      <c r="SHN526" s="329"/>
      <c r="SHO526" s="329"/>
      <c r="SHP526" s="329"/>
      <c r="SHQ526" s="329"/>
      <c r="SHR526" s="329"/>
      <c r="SHS526" s="329"/>
      <c r="SHT526" s="329"/>
      <c r="SHU526" s="329"/>
      <c r="SHV526" s="329"/>
      <c r="SHW526" s="329"/>
      <c r="SHX526" s="329"/>
      <c r="SHY526" s="329"/>
      <c r="SHZ526" s="329"/>
      <c r="SIA526" s="329"/>
      <c r="SIB526" s="329"/>
      <c r="SIC526" s="329"/>
      <c r="SID526" s="329"/>
      <c r="SIE526" s="329"/>
      <c r="SIF526" s="329"/>
      <c r="SIG526" s="329"/>
      <c r="SIH526" s="329"/>
      <c r="SII526" s="329"/>
      <c r="SIJ526" s="329"/>
      <c r="SIK526" s="329"/>
      <c r="SIL526" s="329"/>
      <c r="SIM526" s="329"/>
      <c r="SIN526" s="329"/>
      <c r="SIO526" s="329"/>
      <c r="SIP526" s="329"/>
      <c r="SIQ526" s="329"/>
      <c r="SIR526" s="329"/>
      <c r="SIS526" s="329"/>
      <c r="SIT526" s="329"/>
      <c r="SIU526" s="329"/>
      <c r="SIV526" s="329"/>
      <c r="SIW526" s="329"/>
      <c r="SIX526" s="329"/>
      <c r="SIY526" s="329"/>
      <c r="SIZ526" s="329"/>
      <c r="SJA526" s="329"/>
      <c r="SJB526" s="329"/>
      <c r="SJC526" s="329"/>
      <c r="SJD526" s="329"/>
      <c r="SJE526" s="329"/>
      <c r="SJF526" s="329"/>
      <c r="SJG526" s="329"/>
      <c r="SJH526" s="329"/>
      <c r="SJI526" s="329"/>
      <c r="SJJ526" s="329"/>
      <c r="SJK526" s="329"/>
      <c r="SJL526" s="329"/>
      <c r="SJM526" s="329"/>
      <c r="SJN526" s="329"/>
      <c r="SJO526" s="329"/>
      <c r="SJP526" s="329"/>
      <c r="SJQ526" s="329"/>
      <c r="SJR526" s="329"/>
      <c r="SJS526" s="329"/>
      <c r="SJT526" s="329"/>
      <c r="SJU526" s="329"/>
      <c r="SJV526" s="329"/>
      <c r="SJW526" s="329"/>
      <c r="SJX526" s="329"/>
      <c r="SJY526" s="329"/>
      <c r="SJZ526" s="329"/>
      <c r="SKA526" s="329"/>
      <c r="SKB526" s="329"/>
      <c r="SKC526" s="329"/>
      <c r="SKD526" s="329"/>
      <c r="SKE526" s="329"/>
      <c r="SKF526" s="329"/>
      <c r="SKG526" s="329"/>
      <c r="SKH526" s="329"/>
      <c r="SKI526" s="329"/>
      <c r="SKJ526" s="329"/>
      <c r="SKK526" s="329"/>
      <c r="SKL526" s="329"/>
      <c r="SKM526" s="329"/>
      <c r="SKN526" s="329"/>
      <c r="SKO526" s="329"/>
      <c r="SKP526" s="329"/>
      <c r="SKQ526" s="329"/>
      <c r="SKR526" s="329"/>
      <c r="SKS526" s="329"/>
      <c r="SKT526" s="329"/>
      <c r="SKU526" s="329"/>
      <c r="SKV526" s="329"/>
      <c r="SKW526" s="329"/>
      <c r="SKX526" s="329"/>
      <c r="SKY526" s="329"/>
      <c r="SKZ526" s="329"/>
      <c r="SLA526" s="329"/>
      <c r="SLB526" s="329"/>
      <c r="SLC526" s="329"/>
      <c r="SLD526" s="329"/>
      <c r="SLE526" s="329"/>
      <c r="SLF526" s="329"/>
      <c r="SLG526" s="329"/>
      <c r="SLH526" s="329"/>
      <c r="SLI526" s="329"/>
      <c r="SLJ526" s="329"/>
      <c r="SLK526" s="329"/>
      <c r="SLL526" s="329"/>
      <c r="SLM526" s="329"/>
      <c r="SLN526" s="329"/>
      <c r="SLO526" s="329"/>
      <c r="SLP526" s="329"/>
      <c r="SLQ526" s="329"/>
      <c r="SLR526" s="329"/>
      <c r="SLS526" s="329"/>
      <c r="SLT526" s="329"/>
      <c r="SLU526" s="329"/>
      <c r="SLV526" s="329"/>
      <c r="SLW526" s="329"/>
      <c r="SLX526" s="329"/>
      <c r="SLY526" s="329"/>
      <c r="SLZ526" s="329"/>
      <c r="SMA526" s="329"/>
      <c r="SMB526" s="329"/>
      <c r="SMC526" s="329"/>
      <c r="SMD526" s="329"/>
      <c r="SME526" s="329"/>
      <c r="SMF526" s="329"/>
      <c r="SMG526" s="329"/>
      <c r="SMH526" s="329"/>
      <c r="SMI526" s="329"/>
      <c r="SMJ526" s="329"/>
      <c r="SMK526" s="329"/>
      <c r="SML526" s="329"/>
      <c r="SMM526" s="329"/>
      <c r="SMN526" s="329"/>
      <c r="SMO526" s="329"/>
      <c r="SMP526" s="329"/>
      <c r="SMQ526" s="329"/>
      <c r="SMR526" s="329"/>
      <c r="SMS526" s="329"/>
      <c r="SMT526" s="329"/>
      <c r="SMU526" s="329"/>
      <c r="SMV526" s="329"/>
      <c r="SMW526" s="329"/>
      <c r="SMX526" s="329"/>
      <c r="SMY526" s="329"/>
      <c r="SMZ526" s="329"/>
      <c r="SNA526" s="329"/>
      <c r="SNB526" s="329"/>
      <c r="SNC526" s="329"/>
      <c r="SND526" s="329"/>
      <c r="SNE526" s="329"/>
      <c r="SNF526" s="329"/>
      <c r="SNG526" s="329"/>
      <c r="SNH526" s="329"/>
      <c r="SNI526" s="329"/>
      <c r="SNJ526" s="329"/>
      <c r="SNK526" s="329"/>
      <c r="SNL526" s="329"/>
      <c r="SNM526" s="329"/>
      <c r="SNN526" s="329"/>
      <c r="SNO526" s="329"/>
      <c r="SNP526" s="329"/>
      <c r="SNQ526" s="329"/>
      <c r="SNR526" s="329"/>
      <c r="SNS526" s="329"/>
      <c r="SNT526" s="329"/>
      <c r="SNU526" s="329"/>
      <c r="SNV526" s="329"/>
      <c r="SNW526" s="329"/>
      <c r="SNX526" s="329"/>
      <c r="SNY526" s="329"/>
      <c r="SNZ526" s="329"/>
      <c r="SOA526" s="329"/>
      <c r="SOB526" s="329"/>
      <c r="SOC526" s="329"/>
      <c r="SOD526" s="329"/>
      <c r="SOE526" s="329"/>
      <c r="SOF526" s="329"/>
      <c r="SOG526" s="329"/>
      <c r="SOH526" s="329"/>
      <c r="SOI526" s="329"/>
      <c r="SOJ526" s="329"/>
      <c r="SOK526" s="329"/>
      <c r="SOL526" s="329"/>
      <c r="SOM526" s="329"/>
      <c r="SON526" s="329"/>
      <c r="SOO526" s="329"/>
      <c r="SOP526" s="329"/>
      <c r="SOQ526" s="329"/>
      <c r="SOR526" s="329"/>
      <c r="SOS526" s="329"/>
      <c r="SOT526" s="329"/>
      <c r="SOU526" s="329"/>
      <c r="SOV526" s="329"/>
      <c r="SOW526" s="329"/>
      <c r="SOX526" s="329"/>
      <c r="SOY526" s="329"/>
      <c r="SOZ526" s="329"/>
      <c r="SPA526" s="329"/>
      <c r="SPB526" s="329"/>
      <c r="SPC526" s="329"/>
      <c r="SPD526" s="329"/>
      <c r="SPE526" s="329"/>
      <c r="SPF526" s="329"/>
      <c r="SPG526" s="329"/>
      <c r="SPH526" s="329"/>
      <c r="SPI526" s="329"/>
      <c r="SPJ526" s="329"/>
      <c r="SPK526" s="329"/>
      <c r="SPL526" s="329"/>
      <c r="SPM526" s="329"/>
      <c r="SPN526" s="329"/>
      <c r="SPO526" s="329"/>
      <c r="SPP526" s="329"/>
      <c r="SPQ526" s="329"/>
      <c r="SPR526" s="329"/>
      <c r="SPS526" s="329"/>
      <c r="SPT526" s="329"/>
      <c r="SPU526" s="329"/>
      <c r="SPV526" s="329"/>
      <c r="SPW526" s="329"/>
      <c r="SPX526" s="329"/>
      <c r="SPY526" s="329"/>
      <c r="SPZ526" s="329"/>
      <c r="SQA526" s="329"/>
      <c r="SQB526" s="329"/>
      <c r="SQC526" s="329"/>
      <c r="SQD526" s="329"/>
      <c r="SQE526" s="329"/>
      <c r="SQF526" s="329"/>
      <c r="SQG526" s="329"/>
      <c r="SQH526" s="329"/>
      <c r="SQI526" s="329"/>
      <c r="SQJ526" s="329"/>
      <c r="SQK526" s="329"/>
      <c r="SQL526" s="329"/>
      <c r="SQM526" s="329"/>
      <c r="SQN526" s="329"/>
      <c r="SQO526" s="329"/>
      <c r="SQP526" s="329"/>
      <c r="SQQ526" s="329"/>
      <c r="SQR526" s="329"/>
      <c r="SQS526" s="329"/>
      <c r="SQT526" s="329"/>
      <c r="SQU526" s="329"/>
      <c r="SQV526" s="329"/>
      <c r="SQW526" s="329"/>
      <c r="SQX526" s="329"/>
      <c r="SQY526" s="329"/>
      <c r="SQZ526" s="329"/>
      <c r="SRA526" s="329"/>
      <c r="SRB526" s="329"/>
      <c r="SRC526" s="329"/>
      <c r="SRD526" s="329"/>
      <c r="SRE526" s="329"/>
      <c r="SRF526" s="329"/>
      <c r="SRG526" s="329"/>
      <c r="SRH526" s="329"/>
      <c r="SRI526" s="329"/>
      <c r="SRJ526" s="329"/>
      <c r="SRK526" s="329"/>
      <c r="SRL526" s="329"/>
      <c r="SRM526" s="329"/>
      <c r="SRN526" s="329"/>
      <c r="SRO526" s="329"/>
      <c r="SRP526" s="329"/>
      <c r="SRQ526" s="329"/>
      <c r="SRR526" s="329"/>
      <c r="SRS526" s="329"/>
      <c r="SRT526" s="329"/>
      <c r="SRU526" s="329"/>
      <c r="SRV526" s="329"/>
      <c r="SRW526" s="329"/>
      <c r="SRX526" s="329"/>
      <c r="SRY526" s="329"/>
      <c r="SRZ526" s="329"/>
      <c r="SSA526" s="329"/>
      <c r="SSB526" s="329"/>
      <c r="SSC526" s="329"/>
      <c r="SSD526" s="329"/>
      <c r="SSE526" s="329"/>
      <c r="SSF526" s="329"/>
      <c r="SSG526" s="329"/>
      <c r="SSH526" s="329"/>
      <c r="SSI526" s="329"/>
      <c r="SSJ526" s="329"/>
      <c r="SSK526" s="329"/>
      <c r="SSL526" s="329"/>
      <c r="SSM526" s="329"/>
      <c r="SSN526" s="329"/>
      <c r="SSO526" s="329"/>
      <c r="SSP526" s="329"/>
      <c r="SSQ526" s="329"/>
      <c r="SSR526" s="329"/>
      <c r="SSS526" s="329"/>
      <c r="SST526" s="329"/>
      <c r="SSU526" s="329"/>
      <c r="SSV526" s="329"/>
      <c r="SSW526" s="329"/>
      <c r="SSX526" s="329"/>
      <c r="SSY526" s="329"/>
      <c r="SSZ526" s="329"/>
      <c r="STA526" s="329"/>
      <c r="STB526" s="329"/>
      <c r="STC526" s="329"/>
      <c r="STD526" s="329"/>
      <c r="STE526" s="329"/>
      <c r="STF526" s="329"/>
      <c r="STG526" s="329"/>
      <c r="STH526" s="329"/>
      <c r="STI526" s="329"/>
      <c r="STJ526" s="329"/>
      <c r="STK526" s="329"/>
      <c r="STL526" s="329"/>
      <c r="STM526" s="329"/>
      <c r="STN526" s="329"/>
      <c r="STO526" s="329"/>
      <c r="STP526" s="329"/>
      <c r="STQ526" s="329"/>
      <c r="STR526" s="329"/>
      <c r="STS526" s="329"/>
      <c r="STT526" s="329"/>
      <c r="STU526" s="329"/>
      <c r="STV526" s="329"/>
      <c r="STW526" s="329"/>
      <c r="STX526" s="329"/>
      <c r="STY526" s="329"/>
      <c r="STZ526" s="329"/>
      <c r="SUA526" s="329"/>
      <c r="SUB526" s="329"/>
      <c r="SUC526" s="329"/>
      <c r="SUD526" s="329"/>
      <c r="SUE526" s="329"/>
      <c r="SUF526" s="329"/>
      <c r="SUG526" s="329"/>
      <c r="SUH526" s="329"/>
      <c r="SUI526" s="329"/>
      <c r="SUJ526" s="329"/>
      <c r="SUK526" s="329"/>
      <c r="SUL526" s="329"/>
      <c r="SUM526" s="329"/>
      <c r="SUN526" s="329"/>
      <c r="SUO526" s="329"/>
      <c r="SUP526" s="329"/>
      <c r="SUQ526" s="329"/>
      <c r="SUR526" s="329"/>
      <c r="SUS526" s="329"/>
      <c r="SUT526" s="329"/>
      <c r="SUU526" s="329"/>
      <c r="SUV526" s="329"/>
      <c r="SUW526" s="329"/>
      <c r="SUX526" s="329"/>
      <c r="SUY526" s="329"/>
      <c r="SUZ526" s="329"/>
      <c r="SVA526" s="329"/>
      <c r="SVB526" s="329"/>
      <c r="SVC526" s="329"/>
      <c r="SVD526" s="329"/>
      <c r="SVE526" s="329"/>
      <c r="SVF526" s="329"/>
      <c r="SVG526" s="329"/>
      <c r="SVH526" s="329"/>
      <c r="SVI526" s="329"/>
      <c r="SVJ526" s="329"/>
      <c r="SVK526" s="329"/>
      <c r="SVL526" s="329"/>
      <c r="SVM526" s="329"/>
      <c r="SVN526" s="329"/>
      <c r="SVO526" s="329"/>
      <c r="SVP526" s="329"/>
      <c r="SVQ526" s="329"/>
      <c r="SVR526" s="329"/>
      <c r="SVS526" s="329"/>
      <c r="SVT526" s="329"/>
      <c r="SVU526" s="329"/>
      <c r="SVV526" s="329"/>
      <c r="SVW526" s="329"/>
      <c r="SVX526" s="329"/>
      <c r="SVY526" s="329"/>
      <c r="SVZ526" s="329"/>
      <c r="SWA526" s="329"/>
      <c r="SWB526" s="329"/>
      <c r="SWC526" s="329"/>
      <c r="SWD526" s="329"/>
      <c r="SWE526" s="329"/>
      <c r="SWF526" s="329"/>
      <c r="SWG526" s="329"/>
      <c r="SWH526" s="329"/>
      <c r="SWI526" s="329"/>
      <c r="SWJ526" s="329"/>
      <c r="SWK526" s="329"/>
      <c r="SWL526" s="329"/>
      <c r="SWM526" s="329"/>
      <c r="SWN526" s="329"/>
      <c r="SWO526" s="329"/>
      <c r="SWP526" s="329"/>
      <c r="SWQ526" s="329"/>
      <c r="SWR526" s="329"/>
      <c r="SWS526" s="329"/>
      <c r="SWT526" s="329"/>
      <c r="SWU526" s="329"/>
      <c r="SWV526" s="329"/>
      <c r="SWW526" s="329"/>
      <c r="SWX526" s="329"/>
      <c r="SWY526" s="329"/>
      <c r="SWZ526" s="329"/>
      <c r="SXA526" s="329"/>
      <c r="SXB526" s="329"/>
      <c r="SXC526" s="329"/>
      <c r="SXD526" s="329"/>
      <c r="SXE526" s="329"/>
      <c r="SXF526" s="329"/>
      <c r="SXG526" s="329"/>
      <c r="SXH526" s="329"/>
      <c r="SXI526" s="329"/>
      <c r="SXJ526" s="329"/>
      <c r="SXK526" s="329"/>
      <c r="SXL526" s="329"/>
      <c r="SXM526" s="329"/>
      <c r="SXN526" s="329"/>
      <c r="SXO526" s="329"/>
      <c r="SXP526" s="329"/>
      <c r="SXQ526" s="329"/>
      <c r="SXR526" s="329"/>
      <c r="SXS526" s="329"/>
      <c r="SXT526" s="329"/>
      <c r="SXU526" s="329"/>
      <c r="SXV526" s="329"/>
      <c r="SXW526" s="329"/>
      <c r="SXX526" s="329"/>
      <c r="SXY526" s="329"/>
      <c r="SXZ526" s="329"/>
      <c r="SYA526" s="329"/>
      <c r="SYB526" s="329"/>
      <c r="SYC526" s="329"/>
      <c r="SYD526" s="329"/>
      <c r="SYE526" s="329"/>
      <c r="SYF526" s="329"/>
      <c r="SYG526" s="329"/>
      <c r="SYH526" s="329"/>
      <c r="SYI526" s="329"/>
      <c r="SYJ526" s="329"/>
      <c r="SYK526" s="329"/>
      <c r="SYL526" s="329"/>
      <c r="SYM526" s="329"/>
      <c r="SYN526" s="329"/>
      <c r="SYO526" s="329"/>
      <c r="SYP526" s="329"/>
      <c r="SYQ526" s="329"/>
      <c r="SYR526" s="329"/>
      <c r="SYS526" s="329"/>
      <c r="SYT526" s="329"/>
      <c r="SYU526" s="329"/>
      <c r="SYV526" s="329"/>
      <c r="SYW526" s="329"/>
      <c r="SYX526" s="329"/>
      <c r="SYY526" s="329"/>
      <c r="SYZ526" s="329"/>
      <c r="SZA526" s="329"/>
      <c r="SZB526" s="329"/>
      <c r="SZC526" s="329"/>
      <c r="SZD526" s="329"/>
      <c r="SZE526" s="329"/>
      <c r="SZF526" s="329"/>
      <c r="SZG526" s="329"/>
      <c r="SZH526" s="329"/>
      <c r="SZI526" s="329"/>
      <c r="SZJ526" s="329"/>
      <c r="SZK526" s="329"/>
      <c r="SZL526" s="329"/>
      <c r="SZM526" s="329"/>
      <c r="SZN526" s="329"/>
      <c r="SZO526" s="329"/>
      <c r="SZP526" s="329"/>
      <c r="SZQ526" s="329"/>
      <c r="SZR526" s="329"/>
      <c r="SZS526" s="329"/>
      <c r="SZT526" s="329"/>
      <c r="SZU526" s="329"/>
      <c r="SZV526" s="329"/>
      <c r="SZW526" s="329"/>
      <c r="SZX526" s="329"/>
      <c r="SZY526" s="329"/>
      <c r="SZZ526" s="329"/>
      <c r="TAA526" s="329"/>
      <c r="TAB526" s="329"/>
      <c r="TAC526" s="329"/>
      <c r="TAD526" s="329"/>
      <c r="TAE526" s="329"/>
      <c r="TAF526" s="329"/>
      <c r="TAG526" s="329"/>
      <c r="TAH526" s="329"/>
      <c r="TAI526" s="329"/>
      <c r="TAJ526" s="329"/>
      <c r="TAK526" s="329"/>
      <c r="TAL526" s="329"/>
      <c r="TAM526" s="329"/>
      <c r="TAN526" s="329"/>
      <c r="TAO526" s="329"/>
      <c r="TAP526" s="329"/>
      <c r="TAQ526" s="329"/>
      <c r="TAR526" s="329"/>
      <c r="TAS526" s="329"/>
      <c r="TAT526" s="329"/>
      <c r="TAU526" s="329"/>
      <c r="TAV526" s="329"/>
      <c r="TAW526" s="329"/>
      <c r="TAX526" s="329"/>
      <c r="TAY526" s="329"/>
      <c r="TAZ526" s="329"/>
      <c r="TBA526" s="329"/>
      <c r="TBB526" s="329"/>
      <c r="TBC526" s="329"/>
      <c r="TBD526" s="329"/>
      <c r="TBE526" s="329"/>
      <c r="TBF526" s="329"/>
      <c r="TBG526" s="329"/>
      <c r="TBH526" s="329"/>
      <c r="TBI526" s="329"/>
      <c r="TBJ526" s="329"/>
      <c r="TBK526" s="329"/>
      <c r="TBL526" s="329"/>
      <c r="TBM526" s="329"/>
      <c r="TBN526" s="329"/>
      <c r="TBO526" s="329"/>
      <c r="TBP526" s="329"/>
      <c r="TBQ526" s="329"/>
      <c r="TBR526" s="329"/>
      <c r="TBS526" s="329"/>
      <c r="TBT526" s="329"/>
      <c r="TBU526" s="329"/>
      <c r="TBV526" s="329"/>
      <c r="TBW526" s="329"/>
      <c r="TBX526" s="329"/>
      <c r="TBY526" s="329"/>
      <c r="TBZ526" s="329"/>
      <c r="TCA526" s="329"/>
      <c r="TCB526" s="329"/>
      <c r="TCC526" s="329"/>
      <c r="TCD526" s="329"/>
      <c r="TCE526" s="329"/>
      <c r="TCF526" s="329"/>
      <c r="TCG526" s="329"/>
      <c r="TCH526" s="329"/>
      <c r="TCI526" s="329"/>
      <c r="TCJ526" s="329"/>
      <c r="TCK526" s="329"/>
      <c r="TCL526" s="329"/>
      <c r="TCM526" s="329"/>
      <c r="TCN526" s="329"/>
      <c r="TCO526" s="329"/>
      <c r="TCP526" s="329"/>
      <c r="TCQ526" s="329"/>
      <c r="TCR526" s="329"/>
      <c r="TCS526" s="329"/>
      <c r="TCT526" s="329"/>
      <c r="TCU526" s="329"/>
      <c r="TCV526" s="329"/>
      <c r="TCW526" s="329"/>
      <c r="TCX526" s="329"/>
      <c r="TCY526" s="329"/>
      <c r="TCZ526" s="329"/>
      <c r="TDA526" s="329"/>
      <c r="TDB526" s="329"/>
      <c r="TDC526" s="329"/>
      <c r="TDD526" s="329"/>
      <c r="TDE526" s="329"/>
      <c r="TDF526" s="329"/>
      <c r="TDG526" s="329"/>
      <c r="TDH526" s="329"/>
      <c r="TDI526" s="329"/>
      <c r="TDJ526" s="329"/>
      <c r="TDK526" s="329"/>
      <c r="TDL526" s="329"/>
      <c r="TDM526" s="329"/>
      <c r="TDN526" s="329"/>
      <c r="TDO526" s="329"/>
      <c r="TDP526" s="329"/>
      <c r="TDQ526" s="329"/>
      <c r="TDR526" s="329"/>
      <c r="TDS526" s="329"/>
      <c r="TDT526" s="329"/>
      <c r="TDU526" s="329"/>
      <c r="TDV526" s="329"/>
      <c r="TDW526" s="329"/>
      <c r="TDX526" s="329"/>
      <c r="TDY526" s="329"/>
      <c r="TDZ526" s="329"/>
      <c r="TEA526" s="329"/>
      <c r="TEB526" s="329"/>
      <c r="TEC526" s="329"/>
      <c r="TED526" s="329"/>
      <c r="TEE526" s="329"/>
      <c r="TEF526" s="329"/>
      <c r="TEG526" s="329"/>
      <c r="TEH526" s="329"/>
      <c r="TEI526" s="329"/>
      <c r="TEJ526" s="329"/>
      <c r="TEK526" s="329"/>
      <c r="TEL526" s="329"/>
      <c r="TEM526" s="329"/>
      <c r="TEN526" s="329"/>
      <c r="TEO526" s="329"/>
      <c r="TEP526" s="329"/>
      <c r="TEQ526" s="329"/>
      <c r="TER526" s="329"/>
      <c r="TES526" s="329"/>
      <c r="TET526" s="329"/>
      <c r="TEU526" s="329"/>
      <c r="TEV526" s="329"/>
      <c r="TEW526" s="329"/>
      <c r="TEX526" s="329"/>
      <c r="TEY526" s="329"/>
      <c r="TEZ526" s="329"/>
      <c r="TFA526" s="329"/>
      <c r="TFB526" s="329"/>
      <c r="TFC526" s="329"/>
      <c r="TFD526" s="329"/>
      <c r="TFE526" s="329"/>
      <c r="TFF526" s="329"/>
      <c r="TFG526" s="329"/>
      <c r="TFH526" s="329"/>
      <c r="TFI526" s="329"/>
      <c r="TFJ526" s="329"/>
      <c r="TFK526" s="329"/>
      <c r="TFL526" s="329"/>
      <c r="TFM526" s="329"/>
      <c r="TFN526" s="329"/>
      <c r="TFO526" s="329"/>
      <c r="TFP526" s="329"/>
      <c r="TFQ526" s="329"/>
      <c r="TFR526" s="329"/>
      <c r="TFS526" s="329"/>
      <c r="TFT526" s="329"/>
      <c r="TFU526" s="329"/>
      <c r="TFV526" s="329"/>
      <c r="TFW526" s="329"/>
      <c r="TFX526" s="329"/>
      <c r="TFY526" s="329"/>
      <c r="TFZ526" s="329"/>
      <c r="TGA526" s="329"/>
      <c r="TGB526" s="329"/>
      <c r="TGC526" s="329"/>
      <c r="TGD526" s="329"/>
      <c r="TGE526" s="329"/>
      <c r="TGF526" s="329"/>
      <c r="TGG526" s="329"/>
      <c r="TGH526" s="329"/>
      <c r="TGI526" s="329"/>
      <c r="TGJ526" s="329"/>
      <c r="TGK526" s="329"/>
      <c r="TGL526" s="329"/>
      <c r="TGM526" s="329"/>
      <c r="TGN526" s="329"/>
      <c r="TGO526" s="329"/>
      <c r="TGP526" s="329"/>
      <c r="TGQ526" s="329"/>
      <c r="TGR526" s="329"/>
      <c r="TGS526" s="329"/>
      <c r="TGT526" s="329"/>
      <c r="TGU526" s="329"/>
      <c r="TGV526" s="329"/>
      <c r="TGW526" s="329"/>
      <c r="TGX526" s="329"/>
      <c r="TGY526" s="329"/>
      <c r="TGZ526" s="329"/>
      <c r="THA526" s="329"/>
      <c r="THB526" s="329"/>
      <c r="THC526" s="329"/>
      <c r="THD526" s="329"/>
      <c r="THE526" s="329"/>
      <c r="THF526" s="329"/>
      <c r="THG526" s="329"/>
      <c r="THH526" s="329"/>
      <c r="THI526" s="329"/>
      <c r="THJ526" s="329"/>
      <c r="THK526" s="329"/>
      <c r="THL526" s="329"/>
      <c r="THM526" s="329"/>
      <c r="THN526" s="329"/>
      <c r="THO526" s="329"/>
      <c r="THP526" s="329"/>
      <c r="THQ526" s="329"/>
      <c r="THR526" s="329"/>
      <c r="THS526" s="329"/>
      <c r="THT526" s="329"/>
      <c r="THU526" s="329"/>
      <c r="THV526" s="329"/>
      <c r="THW526" s="329"/>
      <c r="THX526" s="329"/>
      <c r="THY526" s="329"/>
      <c r="THZ526" s="329"/>
      <c r="TIA526" s="329"/>
      <c r="TIB526" s="329"/>
      <c r="TIC526" s="329"/>
      <c r="TID526" s="329"/>
      <c r="TIE526" s="329"/>
      <c r="TIF526" s="329"/>
      <c r="TIG526" s="329"/>
      <c r="TIH526" s="329"/>
      <c r="TII526" s="329"/>
      <c r="TIJ526" s="329"/>
      <c r="TIK526" s="329"/>
      <c r="TIL526" s="329"/>
      <c r="TIM526" s="329"/>
      <c r="TIN526" s="329"/>
      <c r="TIO526" s="329"/>
      <c r="TIP526" s="329"/>
      <c r="TIQ526" s="329"/>
      <c r="TIR526" s="329"/>
      <c r="TIS526" s="329"/>
      <c r="TIT526" s="329"/>
      <c r="TIU526" s="329"/>
      <c r="TIV526" s="329"/>
      <c r="TIW526" s="329"/>
      <c r="TIX526" s="329"/>
      <c r="TIY526" s="329"/>
      <c r="TIZ526" s="329"/>
      <c r="TJA526" s="329"/>
      <c r="TJB526" s="329"/>
      <c r="TJC526" s="329"/>
      <c r="TJD526" s="329"/>
      <c r="TJE526" s="329"/>
      <c r="TJF526" s="329"/>
      <c r="TJG526" s="329"/>
      <c r="TJH526" s="329"/>
      <c r="TJI526" s="329"/>
      <c r="TJJ526" s="329"/>
      <c r="TJK526" s="329"/>
      <c r="TJL526" s="329"/>
      <c r="TJM526" s="329"/>
      <c r="TJN526" s="329"/>
      <c r="TJO526" s="329"/>
      <c r="TJP526" s="329"/>
      <c r="TJQ526" s="329"/>
      <c r="TJR526" s="329"/>
      <c r="TJS526" s="329"/>
      <c r="TJT526" s="329"/>
      <c r="TJU526" s="329"/>
      <c r="TJV526" s="329"/>
      <c r="TJW526" s="329"/>
      <c r="TJX526" s="329"/>
      <c r="TJY526" s="329"/>
      <c r="TJZ526" s="329"/>
      <c r="TKA526" s="329"/>
      <c r="TKB526" s="329"/>
      <c r="TKC526" s="329"/>
      <c r="TKD526" s="329"/>
      <c r="TKE526" s="329"/>
      <c r="TKF526" s="329"/>
      <c r="TKG526" s="329"/>
      <c r="TKH526" s="329"/>
      <c r="TKI526" s="329"/>
      <c r="TKJ526" s="329"/>
      <c r="TKK526" s="329"/>
      <c r="TKL526" s="329"/>
      <c r="TKM526" s="329"/>
      <c r="TKN526" s="329"/>
      <c r="TKO526" s="329"/>
      <c r="TKP526" s="329"/>
      <c r="TKQ526" s="329"/>
      <c r="TKR526" s="329"/>
      <c r="TKS526" s="329"/>
      <c r="TKT526" s="329"/>
      <c r="TKU526" s="329"/>
      <c r="TKV526" s="329"/>
      <c r="TKW526" s="329"/>
      <c r="TKX526" s="329"/>
      <c r="TKY526" s="329"/>
      <c r="TKZ526" s="329"/>
      <c r="TLA526" s="329"/>
      <c r="TLB526" s="329"/>
      <c r="TLC526" s="329"/>
      <c r="TLD526" s="329"/>
      <c r="TLE526" s="329"/>
      <c r="TLF526" s="329"/>
      <c r="TLG526" s="329"/>
      <c r="TLH526" s="329"/>
      <c r="TLI526" s="329"/>
      <c r="TLJ526" s="329"/>
      <c r="TLK526" s="329"/>
      <c r="TLL526" s="329"/>
      <c r="TLM526" s="329"/>
      <c r="TLN526" s="329"/>
      <c r="TLO526" s="329"/>
      <c r="TLP526" s="329"/>
      <c r="TLQ526" s="329"/>
      <c r="TLR526" s="329"/>
      <c r="TLS526" s="329"/>
      <c r="TLT526" s="329"/>
      <c r="TLU526" s="329"/>
      <c r="TLV526" s="329"/>
      <c r="TLW526" s="329"/>
      <c r="TLX526" s="329"/>
      <c r="TLY526" s="329"/>
      <c r="TLZ526" s="329"/>
      <c r="TMA526" s="329"/>
      <c r="TMB526" s="329"/>
      <c r="TMC526" s="329"/>
      <c r="TMD526" s="329"/>
      <c r="TME526" s="329"/>
      <c r="TMF526" s="329"/>
      <c r="TMG526" s="329"/>
      <c r="TMH526" s="329"/>
      <c r="TMI526" s="329"/>
      <c r="TMJ526" s="329"/>
      <c r="TMK526" s="329"/>
      <c r="TML526" s="329"/>
      <c r="TMM526" s="329"/>
      <c r="TMN526" s="329"/>
      <c r="TMO526" s="329"/>
      <c r="TMP526" s="329"/>
      <c r="TMQ526" s="329"/>
      <c r="TMR526" s="329"/>
      <c r="TMS526" s="329"/>
      <c r="TMT526" s="329"/>
      <c r="TMU526" s="329"/>
      <c r="TMV526" s="329"/>
      <c r="TMW526" s="329"/>
      <c r="TMX526" s="329"/>
      <c r="TMY526" s="329"/>
      <c r="TMZ526" s="329"/>
      <c r="TNA526" s="329"/>
      <c r="TNB526" s="329"/>
      <c r="TNC526" s="329"/>
      <c r="TND526" s="329"/>
      <c r="TNE526" s="329"/>
      <c r="TNF526" s="329"/>
      <c r="TNG526" s="329"/>
      <c r="TNH526" s="329"/>
      <c r="TNI526" s="329"/>
      <c r="TNJ526" s="329"/>
      <c r="TNK526" s="329"/>
      <c r="TNL526" s="329"/>
      <c r="TNM526" s="329"/>
      <c r="TNN526" s="329"/>
      <c r="TNO526" s="329"/>
      <c r="TNP526" s="329"/>
      <c r="TNQ526" s="329"/>
      <c r="TNR526" s="329"/>
      <c r="TNS526" s="329"/>
      <c r="TNT526" s="329"/>
      <c r="TNU526" s="329"/>
      <c r="TNV526" s="329"/>
      <c r="TNW526" s="329"/>
      <c r="TNX526" s="329"/>
      <c r="TNY526" s="329"/>
      <c r="TNZ526" s="329"/>
      <c r="TOA526" s="329"/>
      <c r="TOB526" s="329"/>
      <c r="TOC526" s="329"/>
      <c r="TOD526" s="329"/>
      <c r="TOE526" s="329"/>
      <c r="TOF526" s="329"/>
      <c r="TOG526" s="329"/>
      <c r="TOH526" s="329"/>
      <c r="TOI526" s="329"/>
      <c r="TOJ526" s="329"/>
      <c r="TOK526" s="329"/>
      <c r="TOL526" s="329"/>
      <c r="TOM526" s="329"/>
      <c r="TON526" s="329"/>
      <c r="TOO526" s="329"/>
      <c r="TOP526" s="329"/>
      <c r="TOQ526" s="329"/>
      <c r="TOR526" s="329"/>
      <c r="TOS526" s="329"/>
      <c r="TOT526" s="329"/>
      <c r="TOU526" s="329"/>
      <c r="TOV526" s="329"/>
      <c r="TOW526" s="329"/>
      <c r="TOX526" s="329"/>
      <c r="TOY526" s="329"/>
      <c r="TOZ526" s="329"/>
      <c r="TPA526" s="329"/>
      <c r="TPB526" s="329"/>
      <c r="TPC526" s="329"/>
      <c r="TPD526" s="329"/>
      <c r="TPE526" s="329"/>
      <c r="TPF526" s="329"/>
      <c r="TPG526" s="329"/>
      <c r="TPH526" s="329"/>
      <c r="TPI526" s="329"/>
      <c r="TPJ526" s="329"/>
      <c r="TPK526" s="329"/>
      <c r="TPL526" s="329"/>
      <c r="TPM526" s="329"/>
      <c r="TPN526" s="329"/>
      <c r="TPO526" s="329"/>
      <c r="TPP526" s="329"/>
      <c r="TPQ526" s="329"/>
      <c r="TPR526" s="329"/>
      <c r="TPS526" s="329"/>
      <c r="TPT526" s="329"/>
      <c r="TPU526" s="329"/>
      <c r="TPV526" s="329"/>
      <c r="TPW526" s="329"/>
      <c r="TPX526" s="329"/>
      <c r="TPY526" s="329"/>
      <c r="TPZ526" s="329"/>
      <c r="TQA526" s="329"/>
      <c r="TQB526" s="329"/>
      <c r="TQC526" s="329"/>
      <c r="TQD526" s="329"/>
      <c r="TQE526" s="329"/>
      <c r="TQF526" s="329"/>
      <c r="TQG526" s="329"/>
      <c r="TQH526" s="329"/>
      <c r="TQI526" s="329"/>
      <c r="TQJ526" s="329"/>
      <c r="TQK526" s="329"/>
      <c r="TQL526" s="329"/>
      <c r="TQM526" s="329"/>
      <c r="TQN526" s="329"/>
      <c r="TQO526" s="329"/>
      <c r="TQP526" s="329"/>
      <c r="TQQ526" s="329"/>
      <c r="TQR526" s="329"/>
      <c r="TQS526" s="329"/>
      <c r="TQT526" s="329"/>
      <c r="TQU526" s="329"/>
      <c r="TQV526" s="329"/>
      <c r="TQW526" s="329"/>
      <c r="TQX526" s="329"/>
      <c r="TQY526" s="329"/>
      <c r="TQZ526" s="329"/>
      <c r="TRA526" s="329"/>
      <c r="TRB526" s="329"/>
      <c r="TRC526" s="329"/>
      <c r="TRD526" s="329"/>
      <c r="TRE526" s="329"/>
      <c r="TRF526" s="329"/>
      <c r="TRG526" s="329"/>
      <c r="TRH526" s="329"/>
      <c r="TRI526" s="329"/>
      <c r="TRJ526" s="329"/>
      <c r="TRK526" s="329"/>
      <c r="TRL526" s="329"/>
      <c r="TRM526" s="329"/>
      <c r="TRN526" s="329"/>
      <c r="TRO526" s="329"/>
      <c r="TRP526" s="329"/>
      <c r="TRQ526" s="329"/>
      <c r="TRR526" s="329"/>
      <c r="TRS526" s="329"/>
      <c r="TRT526" s="329"/>
      <c r="TRU526" s="329"/>
      <c r="TRV526" s="329"/>
      <c r="TRW526" s="329"/>
      <c r="TRX526" s="329"/>
      <c r="TRY526" s="329"/>
      <c r="TRZ526" s="329"/>
      <c r="TSA526" s="329"/>
      <c r="TSB526" s="329"/>
      <c r="TSC526" s="329"/>
      <c r="TSD526" s="329"/>
      <c r="TSE526" s="329"/>
      <c r="TSF526" s="329"/>
      <c r="TSG526" s="329"/>
      <c r="TSH526" s="329"/>
      <c r="TSI526" s="329"/>
      <c r="TSJ526" s="329"/>
      <c r="TSK526" s="329"/>
      <c r="TSL526" s="329"/>
      <c r="TSM526" s="329"/>
      <c r="TSN526" s="329"/>
      <c r="TSO526" s="329"/>
      <c r="TSP526" s="329"/>
      <c r="TSQ526" s="329"/>
      <c r="TSR526" s="329"/>
      <c r="TSS526" s="329"/>
      <c r="TST526" s="329"/>
      <c r="TSU526" s="329"/>
      <c r="TSV526" s="329"/>
      <c r="TSW526" s="329"/>
      <c r="TSX526" s="329"/>
      <c r="TSY526" s="329"/>
      <c r="TSZ526" s="329"/>
      <c r="TTA526" s="329"/>
      <c r="TTB526" s="329"/>
      <c r="TTC526" s="329"/>
      <c r="TTD526" s="329"/>
      <c r="TTE526" s="329"/>
      <c r="TTF526" s="329"/>
      <c r="TTG526" s="329"/>
      <c r="TTH526" s="329"/>
      <c r="TTI526" s="329"/>
      <c r="TTJ526" s="329"/>
      <c r="TTK526" s="329"/>
      <c r="TTL526" s="329"/>
      <c r="TTM526" s="329"/>
      <c r="TTN526" s="329"/>
      <c r="TTO526" s="329"/>
      <c r="TTP526" s="329"/>
      <c r="TTQ526" s="329"/>
      <c r="TTR526" s="329"/>
      <c r="TTS526" s="329"/>
      <c r="TTT526" s="329"/>
      <c r="TTU526" s="329"/>
      <c r="TTV526" s="329"/>
      <c r="TTW526" s="329"/>
      <c r="TTX526" s="329"/>
      <c r="TTY526" s="329"/>
      <c r="TTZ526" s="329"/>
      <c r="TUA526" s="329"/>
      <c r="TUB526" s="329"/>
      <c r="TUC526" s="329"/>
      <c r="TUD526" s="329"/>
      <c r="TUE526" s="329"/>
      <c r="TUF526" s="329"/>
      <c r="TUG526" s="329"/>
      <c r="TUH526" s="329"/>
      <c r="TUI526" s="329"/>
      <c r="TUJ526" s="329"/>
      <c r="TUK526" s="329"/>
      <c r="TUL526" s="329"/>
      <c r="TUM526" s="329"/>
      <c r="TUN526" s="329"/>
      <c r="TUO526" s="329"/>
      <c r="TUP526" s="329"/>
      <c r="TUQ526" s="329"/>
      <c r="TUR526" s="329"/>
      <c r="TUS526" s="329"/>
      <c r="TUT526" s="329"/>
      <c r="TUU526" s="329"/>
      <c r="TUV526" s="329"/>
      <c r="TUW526" s="329"/>
      <c r="TUX526" s="329"/>
      <c r="TUY526" s="329"/>
      <c r="TUZ526" s="329"/>
      <c r="TVA526" s="329"/>
      <c r="TVB526" s="329"/>
      <c r="TVC526" s="329"/>
      <c r="TVD526" s="329"/>
      <c r="TVE526" s="329"/>
      <c r="TVF526" s="329"/>
      <c r="TVG526" s="329"/>
      <c r="TVH526" s="329"/>
      <c r="TVI526" s="329"/>
      <c r="TVJ526" s="329"/>
      <c r="TVK526" s="329"/>
      <c r="TVL526" s="329"/>
      <c r="TVM526" s="329"/>
      <c r="TVN526" s="329"/>
      <c r="TVO526" s="329"/>
      <c r="TVP526" s="329"/>
      <c r="TVQ526" s="329"/>
      <c r="TVR526" s="329"/>
      <c r="TVS526" s="329"/>
      <c r="TVT526" s="329"/>
      <c r="TVU526" s="329"/>
      <c r="TVV526" s="329"/>
      <c r="TVW526" s="329"/>
      <c r="TVX526" s="329"/>
      <c r="TVY526" s="329"/>
      <c r="TVZ526" s="329"/>
      <c r="TWA526" s="329"/>
      <c r="TWB526" s="329"/>
      <c r="TWC526" s="329"/>
      <c r="TWD526" s="329"/>
      <c r="TWE526" s="329"/>
      <c r="TWF526" s="329"/>
      <c r="TWG526" s="329"/>
      <c r="TWH526" s="329"/>
      <c r="TWI526" s="329"/>
      <c r="TWJ526" s="329"/>
      <c r="TWK526" s="329"/>
      <c r="TWL526" s="329"/>
      <c r="TWM526" s="329"/>
      <c r="TWN526" s="329"/>
      <c r="TWO526" s="329"/>
      <c r="TWP526" s="329"/>
      <c r="TWQ526" s="329"/>
      <c r="TWR526" s="329"/>
      <c r="TWS526" s="329"/>
      <c r="TWT526" s="329"/>
      <c r="TWU526" s="329"/>
      <c r="TWV526" s="329"/>
      <c r="TWW526" s="329"/>
      <c r="TWX526" s="329"/>
      <c r="TWY526" s="329"/>
      <c r="TWZ526" s="329"/>
      <c r="TXA526" s="329"/>
      <c r="TXB526" s="329"/>
      <c r="TXC526" s="329"/>
      <c r="TXD526" s="329"/>
      <c r="TXE526" s="329"/>
      <c r="TXF526" s="329"/>
      <c r="TXG526" s="329"/>
      <c r="TXH526" s="329"/>
      <c r="TXI526" s="329"/>
      <c r="TXJ526" s="329"/>
      <c r="TXK526" s="329"/>
      <c r="TXL526" s="329"/>
      <c r="TXM526" s="329"/>
      <c r="TXN526" s="329"/>
      <c r="TXO526" s="329"/>
      <c r="TXP526" s="329"/>
      <c r="TXQ526" s="329"/>
      <c r="TXR526" s="329"/>
      <c r="TXS526" s="329"/>
      <c r="TXT526" s="329"/>
      <c r="TXU526" s="329"/>
      <c r="TXV526" s="329"/>
      <c r="TXW526" s="329"/>
      <c r="TXX526" s="329"/>
      <c r="TXY526" s="329"/>
      <c r="TXZ526" s="329"/>
      <c r="TYA526" s="329"/>
      <c r="TYB526" s="329"/>
      <c r="TYC526" s="329"/>
      <c r="TYD526" s="329"/>
      <c r="TYE526" s="329"/>
      <c r="TYF526" s="329"/>
      <c r="TYG526" s="329"/>
      <c r="TYH526" s="329"/>
      <c r="TYI526" s="329"/>
      <c r="TYJ526" s="329"/>
      <c r="TYK526" s="329"/>
      <c r="TYL526" s="329"/>
      <c r="TYM526" s="329"/>
      <c r="TYN526" s="329"/>
      <c r="TYO526" s="329"/>
      <c r="TYP526" s="329"/>
      <c r="TYQ526" s="329"/>
      <c r="TYR526" s="329"/>
      <c r="TYS526" s="329"/>
      <c r="TYT526" s="329"/>
      <c r="TYU526" s="329"/>
      <c r="TYV526" s="329"/>
      <c r="TYW526" s="329"/>
      <c r="TYX526" s="329"/>
      <c r="TYY526" s="329"/>
      <c r="TYZ526" s="329"/>
      <c r="TZA526" s="329"/>
      <c r="TZB526" s="329"/>
      <c r="TZC526" s="329"/>
      <c r="TZD526" s="329"/>
      <c r="TZE526" s="329"/>
      <c r="TZF526" s="329"/>
      <c r="TZG526" s="329"/>
      <c r="TZH526" s="329"/>
      <c r="TZI526" s="329"/>
      <c r="TZJ526" s="329"/>
      <c r="TZK526" s="329"/>
      <c r="TZL526" s="329"/>
      <c r="TZM526" s="329"/>
      <c r="TZN526" s="329"/>
      <c r="TZO526" s="329"/>
      <c r="TZP526" s="329"/>
      <c r="TZQ526" s="329"/>
      <c r="TZR526" s="329"/>
      <c r="TZS526" s="329"/>
      <c r="TZT526" s="329"/>
      <c r="TZU526" s="329"/>
      <c r="TZV526" s="329"/>
      <c r="TZW526" s="329"/>
      <c r="TZX526" s="329"/>
      <c r="TZY526" s="329"/>
      <c r="TZZ526" s="329"/>
      <c r="UAA526" s="329"/>
      <c r="UAB526" s="329"/>
      <c r="UAC526" s="329"/>
      <c r="UAD526" s="329"/>
      <c r="UAE526" s="329"/>
      <c r="UAF526" s="329"/>
      <c r="UAG526" s="329"/>
      <c r="UAH526" s="329"/>
      <c r="UAI526" s="329"/>
      <c r="UAJ526" s="329"/>
      <c r="UAK526" s="329"/>
      <c r="UAL526" s="329"/>
      <c r="UAM526" s="329"/>
      <c r="UAN526" s="329"/>
      <c r="UAO526" s="329"/>
      <c r="UAP526" s="329"/>
      <c r="UAQ526" s="329"/>
      <c r="UAR526" s="329"/>
      <c r="UAS526" s="329"/>
      <c r="UAT526" s="329"/>
      <c r="UAU526" s="329"/>
      <c r="UAV526" s="329"/>
      <c r="UAW526" s="329"/>
      <c r="UAX526" s="329"/>
      <c r="UAY526" s="329"/>
      <c r="UAZ526" s="329"/>
      <c r="UBA526" s="329"/>
      <c r="UBB526" s="329"/>
      <c r="UBC526" s="329"/>
      <c r="UBD526" s="329"/>
      <c r="UBE526" s="329"/>
      <c r="UBF526" s="329"/>
      <c r="UBG526" s="329"/>
      <c r="UBH526" s="329"/>
      <c r="UBI526" s="329"/>
      <c r="UBJ526" s="329"/>
      <c r="UBK526" s="329"/>
      <c r="UBL526" s="329"/>
      <c r="UBM526" s="329"/>
      <c r="UBN526" s="329"/>
      <c r="UBO526" s="329"/>
      <c r="UBP526" s="329"/>
      <c r="UBQ526" s="329"/>
      <c r="UBR526" s="329"/>
      <c r="UBS526" s="329"/>
      <c r="UBT526" s="329"/>
      <c r="UBU526" s="329"/>
      <c r="UBV526" s="329"/>
      <c r="UBW526" s="329"/>
      <c r="UBX526" s="329"/>
      <c r="UBY526" s="329"/>
      <c r="UBZ526" s="329"/>
      <c r="UCA526" s="329"/>
      <c r="UCB526" s="329"/>
      <c r="UCC526" s="329"/>
      <c r="UCD526" s="329"/>
      <c r="UCE526" s="329"/>
      <c r="UCF526" s="329"/>
      <c r="UCG526" s="329"/>
      <c r="UCH526" s="329"/>
      <c r="UCI526" s="329"/>
      <c r="UCJ526" s="329"/>
      <c r="UCK526" s="329"/>
      <c r="UCL526" s="329"/>
      <c r="UCM526" s="329"/>
      <c r="UCN526" s="329"/>
      <c r="UCO526" s="329"/>
      <c r="UCP526" s="329"/>
      <c r="UCQ526" s="329"/>
      <c r="UCR526" s="329"/>
      <c r="UCS526" s="329"/>
      <c r="UCT526" s="329"/>
      <c r="UCU526" s="329"/>
      <c r="UCV526" s="329"/>
      <c r="UCW526" s="329"/>
      <c r="UCX526" s="329"/>
      <c r="UCY526" s="329"/>
      <c r="UCZ526" s="329"/>
      <c r="UDA526" s="329"/>
      <c r="UDB526" s="329"/>
      <c r="UDC526" s="329"/>
      <c r="UDD526" s="329"/>
      <c r="UDE526" s="329"/>
      <c r="UDF526" s="329"/>
      <c r="UDG526" s="329"/>
      <c r="UDH526" s="329"/>
      <c r="UDI526" s="329"/>
      <c r="UDJ526" s="329"/>
      <c r="UDK526" s="329"/>
      <c r="UDL526" s="329"/>
      <c r="UDM526" s="329"/>
      <c r="UDN526" s="329"/>
      <c r="UDO526" s="329"/>
      <c r="UDP526" s="329"/>
      <c r="UDQ526" s="329"/>
      <c r="UDR526" s="329"/>
      <c r="UDS526" s="329"/>
      <c r="UDT526" s="329"/>
      <c r="UDU526" s="329"/>
      <c r="UDV526" s="329"/>
      <c r="UDW526" s="329"/>
      <c r="UDX526" s="329"/>
      <c r="UDY526" s="329"/>
      <c r="UDZ526" s="329"/>
      <c r="UEA526" s="329"/>
      <c r="UEB526" s="329"/>
      <c r="UEC526" s="329"/>
      <c r="UED526" s="329"/>
      <c r="UEE526" s="329"/>
      <c r="UEF526" s="329"/>
      <c r="UEG526" s="329"/>
      <c r="UEH526" s="329"/>
      <c r="UEI526" s="329"/>
      <c r="UEJ526" s="329"/>
      <c r="UEK526" s="329"/>
      <c r="UEL526" s="329"/>
      <c r="UEM526" s="329"/>
      <c r="UEN526" s="329"/>
      <c r="UEO526" s="329"/>
      <c r="UEP526" s="329"/>
      <c r="UEQ526" s="329"/>
      <c r="UER526" s="329"/>
      <c r="UES526" s="329"/>
      <c r="UET526" s="329"/>
      <c r="UEU526" s="329"/>
      <c r="UEV526" s="329"/>
      <c r="UEW526" s="329"/>
      <c r="UEX526" s="329"/>
      <c r="UEY526" s="329"/>
      <c r="UEZ526" s="329"/>
      <c r="UFA526" s="329"/>
      <c r="UFB526" s="329"/>
      <c r="UFC526" s="329"/>
      <c r="UFD526" s="329"/>
      <c r="UFE526" s="329"/>
      <c r="UFF526" s="329"/>
      <c r="UFG526" s="329"/>
      <c r="UFH526" s="329"/>
      <c r="UFI526" s="329"/>
      <c r="UFJ526" s="329"/>
      <c r="UFK526" s="329"/>
      <c r="UFL526" s="329"/>
      <c r="UFM526" s="329"/>
      <c r="UFN526" s="329"/>
      <c r="UFO526" s="329"/>
      <c r="UFP526" s="329"/>
      <c r="UFQ526" s="329"/>
      <c r="UFR526" s="329"/>
      <c r="UFS526" s="329"/>
      <c r="UFT526" s="329"/>
      <c r="UFU526" s="329"/>
      <c r="UFV526" s="329"/>
      <c r="UFW526" s="329"/>
      <c r="UFX526" s="329"/>
      <c r="UFY526" s="329"/>
      <c r="UFZ526" s="329"/>
      <c r="UGA526" s="329"/>
      <c r="UGB526" s="329"/>
      <c r="UGC526" s="329"/>
      <c r="UGD526" s="329"/>
      <c r="UGE526" s="329"/>
      <c r="UGF526" s="329"/>
      <c r="UGG526" s="329"/>
      <c r="UGH526" s="329"/>
      <c r="UGI526" s="329"/>
      <c r="UGJ526" s="329"/>
      <c r="UGK526" s="329"/>
      <c r="UGL526" s="329"/>
      <c r="UGM526" s="329"/>
      <c r="UGN526" s="329"/>
      <c r="UGO526" s="329"/>
      <c r="UGP526" s="329"/>
      <c r="UGQ526" s="329"/>
      <c r="UGR526" s="329"/>
      <c r="UGS526" s="329"/>
      <c r="UGT526" s="329"/>
      <c r="UGU526" s="329"/>
      <c r="UGV526" s="329"/>
      <c r="UGW526" s="329"/>
      <c r="UGX526" s="329"/>
      <c r="UGY526" s="329"/>
      <c r="UGZ526" s="329"/>
      <c r="UHA526" s="329"/>
      <c r="UHB526" s="329"/>
      <c r="UHC526" s="329"/>
      <c r="UHD526" s="329"/>
      <c r="UHE526" s="329"/>
      <c r="UHF526" s="329"/>
      <c r="UHG526" s="329"/>
      <c r="UHH526" s="329"/>
      <c r="UHI526" s="329"/>
      <c r="UHJ526" s="329"/>
      <c r="UHK526" s="329"/>
      <c r="UHL526" s="329"/>
      <c r="UHM526" s="329"/>
      <c r="UHN526" s="329"/>
      <c r="UHO526" s="329"/>
      <c r="UHP526" s="329"/>
      <c r="UHQ526" s="329"/>
      <c r="UHR526" s="329"/>
      <c r="UHS526" s="329"/>
      <c r="UHT526" s="329"/>
      <c r="UHU526" s="329"/>
      <c r="UHV526" s="329"/>
      <c r="UHW526" s="329"/>
      <c r="UHX526" s="329"/>
      <c r="UHY526" s="329"/>
      <c r="UHZ526" s="329"/>
      <c r="UIA526" s="329"/>
      <c r="UIB526" s="329"/>
      <c r="UIC526" s="329"/>
      <c r="UID526" s="329"/>
      <c r="UIE526" s="329"/>
      <c r="UIF526" s="329"/>
      <c r="UIG526" s="329"/>
      <c r="UIH526" s="329"/>
      <c r="UII526" s="329"/>
      <c r="UIJ526" s="329"/>
      <c r="UIK526" s="329"/>
      <c r="UIL526" s="329"/>
      <c r="UIM526" s="329"/>
      <c r="UIN526" s="329"/>
      <c r="UIO526" s="329"/>
      <c r="UIP526" s="329"/>
      <c r="UIQ526" s="329"/>
      <c r="UIR526" s="329"/>
      <c r="UIS526" s="329"/>
      <c r="UIT526" s="329"/>
      <c r="UIU526" s="329"/>
      <c r="UIV526" s="329"/>
      <c r="UIW526" s="329"/>
      <c r="UIX526" s="329"/>
      <c r="UIY526" s="329"/>
      <c r="UIZ526" s="329"/>
      <c r="UJA526" s="329"/>
      <c r="UJB526" s="329"/>
      <c r="UJC526" s="329"/>
      <c r="UJD526" s="329"/>
      <c r="UJE526" s="329"/>
      <c r="UJF526" s="329"/>
      <c r="UJG526" s="329"/>
      <c r="UJH526" s="329"/>
      <c r="UJI526" s="329"/>
      <c r="UJJ526" s="329"/>
      <c r="UJK526" s="329"/>
      <c r="UJL526" s="329"/>
      <c r="UJM526" s="329"/>
      <c r="UJN526" s="329"/>
      <c r="UJO526" s="329"/>
      <c r="UJP526" s="329"/>
      <c r="UJQ526" s="329"/>
      <c r="UJR526" s="329"/>
      <c r="UJS526" s="329"/>
      <c r="UJT526" s="329"/>
      <c r="UJU526" s="329"/>
      <c r="UJV526" s="329"/>
      <c r="UJW526" s="329"/>
      <c r="UJX526" s="329"/>
      <c r="UJY526" s="329"/>
      <c r="UJZ526" s="329"/>
      <c r="UKA526" s="329"/>
      <c r="UKB526" s="329"/>
      <c r="UKC526" s="329"/>
      <c r="UKD526" s="329"/>
      <c r="UKE526" s="329"/>
      <c r="UKF526" s="329"/>
      <c r="UKG526" s="329"/>
      <c r="UKH526" s="329"/>
      <c r="UKI526" s="329"/>
      <c r="UKJ526" s="329"/>
      <c r="UKK526" s="329"/>
      <c r="UKL526" s="329"/>
      <c r="UKM526" s="329"/>
      <c r="UKN526" s="329"/>
      <c r="UKO526" s="329"/>
      <c r="UKP526" s="329"/>
      <c r="UKQ526" s="329"/>
      <c r="UKR526" s="329"/>
      <c r="UKS526" s="329"/>
      <c r="UKT526" s="329"/>
      <c r="UKU526" s="329"/>
      <c r="UKV526" s="329"/>
      <c r="UKW526" s="329"/>
      <c r="UKX526" s="329"/>
      <c r="UKY526" s="329"/>
      <c r="UKZ526" s="329"/>
      <c r="ULA526" s="329"/>
      <c r="ULB526" s="329"/>
      <c r="ULC526" s="329"/>
      <c r="ULD526" s="329"/>
      <c r="ULE526" s="329"/>
      <c r="ULF526" s="329"/>
      <c r="ULG526" s="329"/>
      <c r="ULH526" s="329"/>
      <c r="ULI526" s="329"/>
      <c r="ULJ526" s="329"/>
      <c r="ULK526" s="329"/>
      <c r="ULL526" s="329"/>
      <c r="ULM526" s="329"/>
      <c r="ULN526" s="329"/>
      <c r="ULO526" s="329"/>
      <c r="ULP526" s="329"/>
      <c r="ULQ526" s="329"/>
      <c r="ULR526" s="329"/>
      <c r="ULS526" s="329"/>
      <c r="ULT526" s="329"/>
      <c r="ULU526" s="329"/>
      <c r="ULV526" s="329"/>
      <c r="ULW526" s="329"/>
      <c r="ULX526" s="329"/>
      <c r="ULY526" s="329"/>
      <c r="ULZ526" s="329"/>
      <c r="UMA526" s="329"/>
      <c r="UMB526" s="329"/>
      <c r="UMC526" s="329"/>
      <c r="UMD526" s="329"/>
      <c r="UME526" s="329"/>
      <c r="UMF526" s="329"/>
      <c r="UMG526" s="329"/>
      <c r="UMH526" s="329"/>
      <c r="UMI526" s="329"/>
      <c r="UMJ526" s="329"/>
      <c r="UMK526" s="329"/>
      <c r="UML526" s="329"/>
      <c r="UMM526" s="329"/>
      <c r="UMN526" s="329"/>
      <c r="UMO526" s="329"/>
      <c r="UMP526" s="329"/>
      <c r="UMQ526" s="329"/>
      <c r="UMR526" s="329"/>
      <c r="UMS526" s="329"/>
      <c r="UMT526" s="329"/>
      <c r="UMU526" s="329"/>
      <c r="UMV526" s="329"/>
      <c r="UMW526" s="329"/>
      <c r="UMX526" s="329"/>
      <c r="UMY526" s="329"/>
      <c r="UMZ526" s="329"/>
      <c r="UNA526" s="329"/>
      <c r="UNB526" s="329"/>
      <c r="UNC526" s="329"/>
      <c r="UND526" s="329"/>
      <c r="UNE526" s="329"/>
      <c r="UNF526" s="329"/>
      <c r="UNG526" s="329"/>
      <c r="UNH526" s="329"/>
      <c r="UNI526" s="329"/>
      <c r="UNJ526" s="329"/>
      <c r="UNK526" s="329"/>
      <c r="UNL526" s="329"/>
      <c r="UNM526" s="329"/>
      <c r="UNN526" s="329"/>
      <c r="UNO526" s="329"/>
      <c r="UNP526" s="329"/>
      <c r="UNQ526" s="329"/>
      <c r="UNR526" s="329"/>
      <c r="UNS526" s="329"/>
      <c r="UNT526" s="329"/>
      <c r="UNU526" s="329"/>
      <c r="UNV526" s="329"/>
      <c r="UNW526" s="329"/>
      <c r="UNX526" s="329"/>
      <c r="UNY526" s="329"/>
      <c r="UNZ526" s="329"/>
      <c r="UOA526" s="329"/>
      <c r="UOB526" s="329"/>
      <c r="UOC526" s="329"/>
      <c r="UOD526" s="329"/>
      <c r="UOE526" s="329"/>
      <c r="UOF526" s="329"/>
      <c r="UOG526" s="329"/>
      <c r="UOH526" s="329"/>
      <c r="UOI526" s="329"/>
      <c r="UOJ526" s="329"/>
      <c r="UOK526" s="329"/>
      <c r="UOL526" s="329"/>
      <c r="UOM526" s="329"/>
      <c r="UON526" s="329"/>
      <c r="UOO526" s="329"/>
      <c r="UOP526" s="329"/>
      <c r="UOQ526" s="329"/>
      <c r="UOR526" s="329"/>
      <c r="UOS526" s="329"/>
      <c r="UOT526" s="329"/>
      <c r="UOU526" s="329"/>
      <c r="UOV526" s="329"/>
      <c r="UOW526" s="329"/>
      <c r="UOX526" s="329"/>
      <c r="UOY526" s="329"/>
      <c r="UOZ526" s="329"/>
      <c r="UPA526" s="329"/>
      <c r="UPB526" s="329"/>
      <c r="UPC526" s="329"/>
      <c r="UPD526" s="329"/>
      <c r="UPE526" s="329"/>
      <c r="UPF526" s="329"/>
      <c r="UPG526" s="329"/>
      <c r="UPH526" s="329"/>
      <c r="UPI526" s="329"/>
      <c r="UPJ526" s="329"/>
      <c r="UPK526" s="329"/>
      <c r="UPL526" s="329"/>
      <c r="UPM526" s="329"/>
      <c r="UPN526" s="329"/>
      <c r="UPO526" s="329"/>
      <c r="UPP526" s="329"/>
      <c r="UPQ526" s="329"/>
      <c r="UPR526" s="329"/>
      <c r="UPS526" s="329"/>
      <c r="UPT526" s="329"/>
      <c r="UPU526" s="329"/>
      <c r="UPV526" s="329"/>
      <c r="UPW526" s="329"/>
      <c r="UPX526" s="329"/>
      <c r="UPY526" s="329"/>
      <c r="UPZ526" s="329"/>
      <c r="UQA526" s="329"/>
      <c r="UQB526" s="329"/>
      <c r="UQC526" s="329"/>
      <c r="UQD526" s="329"/>
      <c r="UQE526" s="329"/>
      <c r="UQF526" s="329"/>
      <c r="UQG526" s="329"/>
      <c r="UQH526" s="329"/>
      <c r="UQI526" s="329"/>
      <c r="UQJ526" s="329"/>
      <c r="UQK526" s="329"/>
      <c r="UQL526" s="329"/>
      <c r="UQM526" s="329"/>
      <c r="UQN526" s="329"/>
      <c r="UQO526" s="329"/>
      <c r="UQP526" s="329"/>
      <c r="UQQ526" s="329"/>
      <c r="UQR526" s="329"/>
      <c r="UQS526" s="329"/>
      <c r="UQT526" s="329"/>
      <c r="UQU526" s="329"/>
      <c r="UQV526" s="329"/>
      <c r="UQW526" s="329"/>
      <c r="UQX526" s="329"/>
      <c r="UQY526" s="329"/>
      <c r="UQZ526" s="329"/>
      <c r="URA526" s="329"/>
      <c r="URB526" s="329"/>
      <c r="URC526" s="329"/>
      <c r="URD526" s="329"/>
      <c r="URE526" s="329"/>
      <c r="URF526" s="329"/>
      <c r="URG526" s="329"/>
      <c r="URH526" s="329"/>
      <c r="URI526" s="329"/>
      <c r="URJ526" s="329"/>
      <c r="URK526" s="329"/>
      <c r="URL526" s="329"/>
      <c r="URM526" s="329"/>
      <c r="URN526" s="329"/>
      <c r="URO526" s="329"/>
      <c r="URP526" s="329"/>
      <c r="URQ526" s="329"/>
      <c r="URR526" s="329"/>
      <c r="URS526" s="329"/>
      <c r="URT526" s="329"/>
      <c r="URU526" s="329"/>
      <c r="URV526" s="329"/>
      <c r="URW526" s="329"/>
      <c r="URX526" s="329"/>
      <c r="URY526" s="329"/>
      <c r="URZ526" s="329"/>
      <c r="USA526" s="329"/>
      <c r="USB526" s="329"/>
      <c r="USC526" s="329"/>
      <c r="USD526" s="329"/>
      <c r="USE526" s="329"/>
      <c r="USF526" s="329"/>
      <c r="USG526" s="329"/>
      <c r="USH526" s="329"/>
      <c r="USI526" s="329"/>
      <c r="USJ526" s="329"/>
      <c r="USK526" s="329"/>
      <c r="USL526" s="329"/>
      <c r="USM526" s="329"/>
      <c r="USN526" s="329"/>
      <c r="USO526" s="329"/>
      <c r="USP526" s="329"/>
      <c r="USQ526" s="329"/>
      <c r="USR526" s="329"/>
      <c r="USS526" s="329"/>
      <c r="UST526" s="329"/>
      <c r="USU526" s="329"/>
      <c r="USV526" s="329"/>
      <c r="USW526" s="329"/>
      <c r="USX526" s="329"/>
      <c r="USY526" s="329"/>
      <c r="USZ526" s="329"/>
      <c r="UTA526" s="329"/>
      <c r="UTB526" s="329"/>
      <c r="UTC526" s="329"/>
      <c r="UTD526" s="329"/>
      <c r="UTE526" s="329"/>
      <c r="UTF526" s="329"/>
      <c r="UTG526" s="329"/>
      <c r="UTH526" s="329"/>
      <c r="UTI526" s="329"/>
      <c r="UTJ526" s="329"/>
      <c r="UTK526" s="329"/>
      <c r="UTL526" s="329"/>
      <c r="UTM526" s="329"/>
      <c r="UTN526" s="329"/>
      <c r="UTO526" s="329"/>
      <c r="UTP526" s="329"/>
      <c r="UTQ526" s="329"/>
      <c r="UTR526" s="329"/>
      <c r="UTS526" s="329"/>
      <c r="UTT526" s="329"/>
      <c r="UTU526" s="329"/>
      <c r="UTV526" s="329"/>
      <c r="UTW526" s="329"/>
      <c r="UTX526" s="329"/>
      <c r="UTY526" s="329"/>
      <c r="UTZ526" s="329"/>
      <c r="UUA526" s="329"/>
      <c r="UUB526" s="329"/>
      <c r="UUC526" s="329"/>
      <c r="UUD526" s="329"/>
      <c r="UUE526" s="329"/>
      <c r="UUF526" s="329"/>
      <c r="UUG526" s="329"/>
      <c r="UUH526" s="329"/>
      <c r="UUI526" s="329"/>
      <c r="UUJ526" s="329"/>
      <c r="UUK526" s="329"/>
      <c r="UUL526" s="329"/>
      <c r="UUM526" s="329"/>
      <c r="UUN526" s="329"/>
      <c r="UUO526" s="329"/>
      <c r="UUP526" s="329"/>
      <c r="UUQ526" s="329"/>
      <c r="UUR526" s="329"/>
      <c r="UUS526" s="329"/>
      <c r="UUT526" s="329"/>
      <c r="UUU526" s="329"/>
      <c r="UUV526" s="329"/>
      <c r="UUW526" s="329"/>
      <c r="UUX526" s="329"/>
      <c r="UUY526" s="329"/>
      <c r="UUZ526" s="329"/>
      <c r="UVA526" s="329"/>
      <c r="UVB526" s="329"/>
      <c r="UVC526" s="329"/>
      <c r="UVD526" s="329"/>
      <c r="UVE526" s="329"/>
      <c r="UVF526" s="329"/>
      <c r="UVG526" s="329"/>
      <c r="UVH526" s="329"/>
      <c r="UVI526" s="329"/>
      <c r="UVJ526" s="329"/>
      <c r="UVK526" s="329"/>
      <c r="UVL526" s="329"/>
      <c r="UVM526" s="329"/>
      <c r="UVN526" s="329"/>
      <c r="UVO526" s="329"/>
      <c r="UVP526" s="329"/>
      <c r="UVQ526" s="329"/>
      <c r="UVR526" s="329"/>
      <c r="UVS526" s="329"/>
      <c r="UVT526" s="329"/>
      <c r="UVU526" s="329"/>
      <c r="UVV526" s="329"/>
      <c r="UVW526" s="329"/>
      <c r="UVX526" s="329"/>
      <c r="UVY526" s="329"/>
      <c r="UVZ526" s="329"/>
      <c r="UWA526" s="329"/>
      <c r="UWB526" s="329"/>
      <c r="UWC526" s="329"/>
      <c r="UWD526" s="329"/>
      <c r="UWE526" s="329"/>
      <c r="UWF526" s="329"/>
      <c r="UWG526" s="329"/>
      <c r="UWH526" s="329"/>
      <c r="UWI526" s="329"/>
      <c r="UWJ526" s="329"/>
      <c r="UWK526" s="329"/>
      <c r="UWL526" s="329"/>
      <c r="UWM526" s="329"/>
      <c r="UWN526" s="329"/>
      <c r="UWO526" s="329"/>
      <c r="UWP526" s="329"/>
      <c r="UWQ526" s="329"/>
      <c r="UWR526" s="329"/>
      <c r="UWS526" s="329"/>
      <c r="UWT526" s="329"/>
      <c r="UWU526" s="329"/>
      <c r="UWV526" s="329"/>
      <c r="UWW526" s="329"/>
      <c r="UWX526" s="329"/>
      <c r="UWY526" s="329"/>
      <c r="UWZ526" s="329"/>
      <c r="UXA526" s="329"/>
      <c r="UXB526" s="329"/>
      <c r="UXC526" s="329"/>
      <c r="UXD526" s="329"/>
      <c r="UXE526" s="329"/>
      <c r="UXF526" s="329"/>
      <c r="UXG526" s="329"/>
      <c r="UXH526" s="329"/>
      <c r="UXI526" s="329"/>
      <c r="UXJ526" s="329"/>
      <c r="UXK526" s="329"/>
      <c r="UXL526" s="329"/>
      <c r="UXM526" s="329"/>
      <c r="UXN526" s="329"/>
      <c r="UXO526" s="329"/>
      <c r="UXP526" s="329"/>
      <c r="UXQ526" s="329"/>
      <c r="UXR526" s="329"/>
      <c r="UXS526" s="329"/>
      <c r="UXT526" s="329"/>
      <c r="UXU526" s="329"/>
      <c r="UXV526" s="329"/>
      <c r="UXW526" s="329"/>
      <c r="UXX526" s="329"/>
      <c r="UXY526" s="329"/>
      <c r="UXZ526" s="329"/>
      <c r="UYA526" s="329"/>
      <c r="UYB526" s="329"/>
      <c r="UYC526" s="329"/>
      <c r="UYD526" s="329"/>
      <c r="UYE526" s="329"/>
      <c r="UYF526" s="329"/>
      <c r="UYG526" s="329"/>
      <c r="UYH526" s="329"/>
      <c r="UYI526" s="329"/>
      <c r="UYJ526" s="329"/>
      <c r="UYK526" s="329"/>
      <c r="UYL526" s="329"/>
      <c r="UYM526" s="329"/>
      <c r="UYN526" s="329"/>
      <c r="UYO526" s="329"/>
      <c r="UYP526" s="329"/>
      <c r="UYQ526" s="329"/>
      <c r="UYR526" s="329"/>
      <c r="UYS526" s="329"/>
      <c r="UYT526" s="329"/>
      <c r="UYU526" s="329"/>
      <c r="UYV526" s="329"/>
      <c r="UYW526" s="329"/>
      <c r="UYX526" s="329"/>
      <c r="UYY526" s="329"/>
      <c r="UYZ526" s="329"/>
      <c r="UZA526" s="329"/>
      <c r="UZB526" s="329"/>
      <c r="UZC526" s="329"/>
      <c r="UZD526" s="329"/>
      <c r="UZE526" s="329"/>
      <c r="UZF526" s="329"/>
      <c r="UZG526" s="329"/>
      <c r="UZH526" s="329"/>
      <c r="UZI526" s="329"/>
      <c r="UZJ526" s="329"/>
      <c r="UZK526" s="329"/>
      <c r="UZL526" s="329"/>
      <c r="UZM526" s="329"/>
      <c r="UZN526" s="329"/>
      <c r="UZO526" s="329"/>
      <c r="UZP526" s="329"/>
      <c r="UZQ526" s="329"/>
      <c r="UZR526" s="329"/>
      <c r="UZS526" s="329"/>
      <c r="UZT526" s="329"/>
      <c r="UZU526" s="329"/>
      <c r="UZV526" s="329"/>
      <c r="UZW526" s="329"/>
      <c r="UZX526" s="329"/>
      <c r="UZY526" s="329"/>
      <c r="UZZ526" s="329"/>
      <c r="VAA526" s="329"/>
      <c r="VAB526" s="329"/>
      <c r="VAC526" s="329"/>
      <c r="VAD526" s="329"/>
      <c r="VAE526" s="329"/>
      <c r="VAF526" s="329"/>
      <c r="VAG526" s="329"/>
      <c r="VAH526" s="329"/>
      <c r="VAI526" s="329"/>
      <c r="VAJ526" s="329"/>
      <c r="VAK526" s="329"/>
      <c r="VAL526" s="329"/>
      <c r="VAM526" s="329"/>
      <c r="VAN526" s="329"/>
      <c r="VAO526" s="329"/>
      <c r="VAP526" s="329"/>
      <c r="VAQ526" s="329"/>
      <c r="VAR526" s="329"/>
      <c r="VAS526" s="329"/>
      <c r="VAT526" s="329"/>
      <c r="VAU526" s="329"/>
      <c r="VAV526" s="329"/>
      <c r="VAW526" s="329"/>
      <c r="VAX526" s="329"/>
      <c r="VAY526" s="329"/>
      <c r="VAZ526" s="329"/>
      <c r="VBA526" s="329"/>
      <c r="VBB526" s="329"/>
      <c r="VBC526" s="329"/>
      <c r="VBD526" s="329"/>
      <c r="VBE526" s="329"/>
      <c r="VBF526" s="329"/>
      <c r="VBG526" s="329"/>
      <c r="VBH526" s="329"/>
      <c r="VBI526" s="329"/>
      <c r="VBJ526" s="329"/>
      <c r="VBK526" s="329"/>
      <c r="VBL526" s="329"/>
      <c r="VBM526" s="329"/>
      <c r="VBN526" s="329"/>
      <c r="VBO526" s="329"/>
      <c r="VBP526" s="329"/>
      <c r="VBQ526" s="329"/>
      <c r="VBR526" s="329"/>
      <c r="VBS526" s="329"/>
      <c r="VBT526" s="329"/>
      <c r="VBU526" s="329"/>
      <c r="VBV526" s="329"/>
      <c r="VBW526" s="329"/>
      <c r="VBX526" s="329"/>
      <c r="VBY526" s="329"/>
      <c r="VBZ526" s="329"/>
      <c r="VCA526" s="329"/>
      <c r="VCB526" s="329"/>
      <c r="VCC526" s="329"/>
      <c r="VCD526" s="329"/>
      <c r="VCE526" s="329"/>
      <c r="VCF526" s="329"/>
      <c r="VCG526" s="329"/>
      <c r="VCH526" s="329"/>
      <c r="VCI526" s="329"/>
      <c r="VCJ526" s="329"/>
      <c r="VCK526" s="329"/>
      <c r="VCL526" s="329"/>
      <c r="VCM526" s="329"/>
      <c r="VCN526" s="329"/>
      <c r="VCO526" s="329"/>
      <c r="VCP526" s="329"/>
      <c r="VCQ526" s="329"/>
      <c r="VCR526" s="329"/>
      <c r="VCS526" s="329"/>
      <c r="VCT526" s="329"/>
      <c r="VCU526" s="329"/>
      <c r="VCV526" s="329"/>
      <c r="VCW526" s="329"/>
      <c r="VCX526" s="329"/>
      <c r="VCY526" s="329"/>
      <c r="VCZ526" s="329"/>
      <c r="VDA526" s="329"/>
      <c r="VDB526" s="329"/>
      <c r="VDC526" s="329"/>
      <c r="VDD526" s="329"/>
      <c r="VDE526" s="329"/>
      <c r="VDF526" s="329"/>
      <c r="VDG526" s="329"/>
      <c r="VDH526" s="329"/>
      <c r="VDI526" s="329"/>
      <c r="VDJ526" s="329"/>
      <c r="VDK526" s="329"/>
      <c r="VDL526" s="329"/>
      <c r="VDM526" s="329"/>
      <c r="VDN526" s="329"/>
      <c r="VDO526" s="329"/>
      <c r="VDP526" s="329"/>
      <c r="VDQ526" s="329"/>
      <c r="VDR526" s="329"/>
      <c r="VDS526" s="329"/>
      <c r="VDT526" s="329"/>
      <c r="VDU526" s="329"/>
      <c r="VDV526" s="329"/>
      <c r="VDW526" s="329"/>
      <c r="VDX526" s="329"/>
      <c r="VDY526" s="329"/>
      <c r="VDZ526" s="329"/>
      <c r="VEA526" s="329"/>
      <c r="VEB526" s="329"/>
      <c r="VEC526" s="329"/>
      <c r="VED526" s="329"/>
      <c r="VEE526" s="329"/>
      <c r="VEF526" s="329"/>
      <c r="VEG526" s="329"/>
      <c r="VEH526" s="329"/>
      <c r="VEI526" s="329"/>
      <c r="VEJ526" s="329"/>
      <c r="VEK526" s="329"/>
      <c r="VEL526" s="329"/>
      <c r="VEM526" s="329"/>
      <c r="VEN526" s="329"/>
      <c r="VEO526" s="329"/>
      <c r="VEP526" s="329"/>
      <c r="VEQ526" s="329"/>
      <c r="VER526" s="329"/>
      <c r="VES526" s="329"/>
      <c r="VET526" s="329"/>
      <c r="VEU526" s="329"/>
      <c r="VEV526" s="329"/>
      <c r="VEW526" s="329"/>
      <c r="VEX526" s="329"/>
      <c r="VEY526" s="329"/>
      <c r="VEZ526" s="329"/>
      <c r="VFA526" s="329"/>
      <c r="VFB526" s="329"/>
      <c r="VFC526" s="329"/>
      <c r="VFD526" s="329"/>
      <c r="VFE526" s="329"/>
      <c r="VFF526" s="329"/>
      <c r="VFG526" s="329"/>
      <c r="VFH526" s="329"/>
      <c r="VFI526" s="329"/>
      <c r="VFJ526" s="329"/>
      <c r="VFK526" s="329"/>
      <c r="VFL526" s="329"/>
      <c r="VFM526" s="329"/>
      <c r="VFN526" s="329"/>
      <c r="VFO526" s="329"/>
      <c r="VFP526" s="329"/>
      <c r="VFQ526" s="329"/>
      <c r="VFR526" s="329"/>
      <c r="VFS526" s="329"/>
      <c r="VFT526" s="329"/>
      <c r="VFU526" s="329"/>
      <c r="VFV526" s="329"/>
      <c r="VFW526" s="329"/>
      <c r="VFX526" s="329"/>
      <c r="VFY526" s="329"/>
      <c r="VFZ526" s="329"/>
      <c r="VGA526" s="329"/>
      <c r="VGB526" s="329"/>
      <c r="VGC526" s="329"/>
      <c r="VGD526" s="329"/>
      <c r="VGE526" s="329"/>
      <c r="VGF526" s="329"/>
      <c r="VGG526" s="329"/>
      <c r="VGH526" s="329"/>
      <c r="VGI526" s="329"/>
      <c r="VGJ526" s="329"/>
      <c r="VGK526" s="329"/>
      <c r="VGL526" s="329"/>
      <c r="VGM526" s="329"/>
      <c r="VGN526" s="329"/>
      <c r="VGO526" s="329"/>
      <c r="VGP526" s="329"/>
      <c r="VGQ526" s="329"/>
      <c r="VGR526" s="329"/>
      <c r="VGS526" s="329"/>
      <c r="VGT526" s="329"/>
      <c r="VGU526" s="329"/>
      <c r="VGV526" s="329"/>
      <c r="VGW526" s="329"/>
      <c r="VGX526" s="329"/>
      <c r="VGY526" s="329"/>
      <c r="VGZ526" s="329"/>
      <c r="VHA526" s="329"/>
      <c r="VHB526" s="329"/>
      <c r="VHC526" s="329"/>
      <c r="VHD526" s="329"/>
      <c r="VHE526" s="329"/>
      <c r="VHF526" s="329"/>
      <c r="VHG526" s="329"/>
      <c r="VHH526" s="329"/>
      <c r="VHI526" s="329"/>
      <c r="VHJ526" s="329"/>
      <c r="VHK526" s="329"/>
      <c r="VHL526" s="329"/>
      <c r="VHM526" s="329"/>
      <c r="VHN526" s="329"/>
      <c r="VHO526" s="329"/>
      <c r="VHP526" s="329"/>
      <c r="VHQ526" s="329"/>
      <c r="VHR526" s="329"/>
      <c r="VHS526" s="329"/>
      <c r="VHT526" s="329"/>
      <c r="VHU526" s="329"/>
      <c r="VHV526" s="329"/>
      <c r="VHW526" s="329"/>
      <c r="VHX526" s="329"/>
      <c r="VHY526" s="329"/>
      <c r="VHZ526" s="329"/>
      <c r="VIA526" s="329"/>
      <c r="VIB526" s="329"/>
      <c r="VIC526" s="329"/>
      <c r="VID526" s="329"/>
      <c r="VIE526" s="329"/>
      <c r="VIF526" s="329"/>
      <c r="VIG526" s="329"/>
      <c r="VIH526" s="329"/>
      <c r="VII526" s="329"/>
      <c r="VIJ526" s="329"/>
      <c r="VIK526" s="329"/>
      <c r="VIL526" s="329"/>
      <c r="VIM526" s="329"/>
      <c r="VIN526" s="329"/>
      <c r="VIO526" s="329"/>
      <c r="VIP526" s="329"/>
      <c r="VIQ526" s="329"/>
      <c r="VIR526" s="329"/>
      <c r="VIS526" s="329"/>
      <c r="VIT526" s="329"/>
      <c r="VIU526" s="329"/>
      <c r="VIV526" s="329"/>
      <c r="VIW526" s="329"/>
      <c r="VIX526" s="329"/>
      <c r="VIY526" s="329"/>
      <c r="VIZ526" s="329"/>
      <c r="VJA526" s="329"/>
      <c r="VJB526" s="329"/>
      <c r="VJC526" s="329"/>
      <c r="VJD526" s="329"/>
      <c r="VJE526" s="329"/>
      <c r="VJF526" s="329"/>
      <c r="VJG526" s="329"/>
      <c r="VJH526" s="329"/>
      <c r="VJI526" s="329"/>
      <c r="VJJ526" s="329"/>
      <c r="VJK526" s="329"/>
      <c r="VJL526" s="329"/>
      <c r="VJM526" s="329"/>
      <c r="VJN526" s="329"/>
      <c r="VJO526" s="329"/>
      <c r="VJP526" s="329"/>
      <c r="VJQ526" s="329"/>
      <c r="VJR526" s="329"/>
      <c r="VJS526" s="329"/>
      <c r="VJT526" s="329"/>
      <c r="VJU526" s="329"/>
      <c r="VJV526" s="329"/>
      <c r="VJW526" s="329"/>
      <c r="VJX526" s="329"/>
      <c r="VJY526" s="329"/>
      <c r="VJZ526" s="329"/>
      <c r="VKA526" s="329"/>
      <c r="VKB526" s="329"/>
      <c r="VKC526" s="329"/>
      <c r="VKD526" s="329"/>
      <c r="VKE526" s="329"/>
      <c r="VKF526" s="329"/>
      <c r="VKG526" s="329"/>
      <c r="VKH526" s="329"/>
      <c r="VKI526" s="329"/>
      <c r="VKJ526" s="329"/>
      <c r="VKK526" s="329"/>
      <c r="VKL526" s="329"/>
      <c r="VKM526" s="329"/>
      <c r="VKN526" s="329"/>
      <c r="VKO526" s="329"/>
      <c r="VKP526" s="329"/>
      <c r="VKQ526" s="329"/>
      <c r="VKR526" s="329"/>
      <c r="VKS526" s="329"/>
      <c r="VKT526" s="329"/>
      <c r="VKU526" s="329"/>
      <c r="VKV526" s="329"/>
      <c r="VKW526" s="329"/>
      <c r="VKX526" s="329"/>
      <c r="VKY526" s="329"/>
      <c r="VKZ526" s="329"/>
      <c r="VLA526" s="329"/>
      <c r="VLB526" s="329"/>
      <c r="VLC526" s="329"/>
      <c r="VLD526" s="329"/>
      <c r="VLE526" s="329"/>
      <c r="VLF526" s="329"/>
      <c r="VLG526" s="329"/>
      <c r="VLH526" s="329"/>
      <c r="VLI526" s="329"/>
      <c r="VLJ526" s="329"/>
      <c r="VLK526" s="329"/>
      <c r="VLL526" s="329"/>
      <c r="VLM526" s="329"/>
      <c r="VLN526" s="329"/>
      <c r="VLO526" s="329"/>
      <c r="VLP526" s="329"/>
      <c r="VLQ526" s="329"/>
      <c r="VLR526" s="329"/>
      <c r="VLS526" s="329"/>
      <c r="VLT526" s="329"/>
      <c r="VLU526" s="329"/>
      <c r="VLV526" s="329"/>
      <c r="VLW526" s="329"/>
      <c r="VLX526" s="329"/>
      <c r="VLY526" s="329"/>
      <c r="VLZ526" s="329"/>
      <c r="VMA526" s="329"/>
      <c r="VMB526" s="329"/>
      <c r="VMC526" s="329"/>
      <c r="VMD526" s="329"/>
      <c r="VME526" s="329"/>
      <c r="VMF526" s="329"/>
      <c r="VMG526" s="329"/>
      <c r="VMH526" s="329"/>
      <c r="VMI526" s="329"/>
      <c r="VMJ526" s="329"/>
      <c r="VMK526" s="329"/>
      <c r="VML526" s="329"/>
      <c r="VMM526" s="329"/>
      <c r="VMN526" s="329"/>
      <c r="VMO526" s="329"/>
      <c r="VMP526" s="329"/>
      <c r="VMQ526" s="329"/>
      <c r="VMR526" s="329"/>
      <c r="VMS526" s="329"/>
      <c r="VMT526" s="329"/>
      <c r="VMU526" s="329"/>
      <c r="VMV526" s="329"/>
      <c r="VMW526" s="329"/>
      <c r="VMX526" s="329"/>
      <c r="VMY526" s="329"/>
      <c r="VMZ526" s="329"/>
      <c r="VNA526" s="329"/>
      <c r="VNB526" s="329"/>
      <c r="VNC526" s="329"/>
      <c r="VND526" s="329"/>
      <c r="VNE526" s="329"/>
      <c r="VNF526" s="329"/>
      <c r="VNG526" s="329"/>
      <c r="VNH526" s="329"/>
      <c r="VNI526" s="329"/>
      <c r="VNJ526" s="329"/>
      <c r="VNK526" s="329"/>
      <c r="VNL526" s="329"/>
      <c r="VNM526" s="329"/>
      <c r="VNN526" s="329"/>
      <c r="VNO526" s="329"/>
      <c r="VNP526" s="329"/>
      <c r="VNQ526" s="329"/>
      <c r="VNR526" s="329"/>
      <c r="VNS526" s="329"/>
      <c r="VNT526" s="329"/>
      <c r="VNU526" s="329"/>
      <c r="VNV526" s="329"/>
      <c r="VNW526" s="329"/>
      <c r="VNX526" s="329"/>
      <c r="VNY526" s="329"/>
      <c r="VNZ526" s="329"/>
      <c r="VOA526" s="329"/>
      <c r="VOB526" s="329"/>
      <c r="VOC526" s="329"/>
      <c r="VOD526" s="329"/>
      <c r="VOE526" s="329"/>
      <c r="VOF526" s="329"/>
      <c r="VOG526" s="329"/>
      <c r="VOH526" s="329"/>
      <c r="VOI526" s="329"/>
      <c r="VOJ526" s="329"/>
      <c r="VOK526" s="329"/>
      <c r="VOL526" s="329"/>
      <c r="VOM526" s="329"/>
      <c r="VON526" s="329"/>
      <c r="VOO526" s="329"/>
      <c r="VOP526" s="329"/>
      <c r="VOQ526" s="329"/>
      <c r="VOR526" s="329"/>
      <c r="VOS526" s="329"/>
      <c r="VOT526" s="329"/>
      <c r="VOU526" s="329"/>
      <c r="VOV526" s="329"/>
      <c r="VOW526" s="329"/>
      <c r="VOX526" s="329"/>
      <c r="VOY526" s="329"/>
      <c r="VOZ526" s="329"/>
      <c r="VPA526" s="329"/>
      <c r="VPB526" s="329"/>
      <c r="VPC526" s="329"/>
      <c r="VPD526" s="329"/>
      <c r="VPE526" s="329"/>
      <c r="VPF526" s="329"/>
      <c r="VPG526" s="329"/>
      <c r="VPH526" s="329"/>
      <c r="VPI526" s="329"/>
      <c r="VPJ526" s="329"/>
      <c r="VPK526" s="329"/>
      <c r="VPL526" s="329"/>
      <c r="VPM526" s="329"/>
      <c r="VPN526" s="329"/>
      <c r="VPO526" s="329"/>
      <c r="VPP526" s="329"/>
      <c r="VPQ526" s="329"/>
      <c r="VPR526" s="329"/>
      <c r="VPS526" s="329"/>
      <c r="VPT526" s="329"/>
      <c r="VPU526" s="329"/>
      <c r="VPV526" s="329"/>
      <c r="VPW526" s="329"/>
      <c r="VPX526" s="329"/>
      <c r="VPY526" s="329"/>
      <c r="VPZ526" s="329"/>
      <c r="VQA526" s="329"/>
      <c r="VQB526" s="329"/>
      <c r="VQC526" s="329"/>
      <c r="VQD526" s="329"/>
      <c r="VQE526" s="329"/>
      <c r="VQF526" s="329"/>
      <c r="VQG526" s="329"/>
      <c r="VQH526" s="329"/>
      <c r="VQI526" s="329"/>
      <c r="VQJ526" s="329"/>
      <c r="VQK526" s="329"/>
      <c r="VQL526" s="329"/>
      <c r="VQM526" s="329"/>
      <c r="VQN526" s="329"/>
      <c r="VQO526" s="329"/>
      <c r="VQP526" s="329"/>
      <c r="VQQ526" s="329"/>
      <c r="VQR526" s="329"/>
      <c r="VQS526" s="329"/>
      <c r="VQT526" s="329"/>
      <c r="VQU526" s="329"/>
      <c r="VQV526" s="329"/>
      <c r="VQW526" s="329"/>
      <c r="VQX526" s="329"/>
      <c r="VQY526" s="329"/>
      <c r="VQZ526" s="329"/>
      <c r="VRA526" s="329"/>
      <c r="VRB526" s="329"/>
      <c r="VRC526" s="329"/>
      <c r="VRD526" s="329"/>
      <c r="VRE526" s="329"/>
      <c r="VRF526" s="329"/>
      <c r="VRG526" s="329"/>
      <c r="VRH526" s="329"/>
      <c r="VRI526" s="329"/>
      <c r="VRJ526" s="329"/>
      <c r="VRK526" s="329"/>
      <c r="VRL526" s="329"/>
      <c r="VRM526" s="329"/>
      <c r="VRN526" s="329"/>
      <c r="VRO526" s="329"/>
      <c r="VRP526" s="329"/>
      <c r="VRQ526" s="329"/>
      <c r="VRR526" s="329"/>
      <c r="VRS526" s="329"/>
      <c r="VRT526" s="329"/>
      <c r="VRU526" s="329"/>
      <c r="VRV526" s="329"/>
      <c r="VRW526" s="329"/>
      <c r="VRX526" s="329"/>
      <c r="VRY526" s="329"/>
      <c r="VRZ526" s="329"/>
      <c r="VSA526" s="329"/>
      <c r="VSB526" s="329"/>
      <c r="VSC526" s="329"/>
      <c r="VSD526" s="329"/>
      <c r="VSE526" s="329"/>
      <c r="VSF526" s="329"/>
      <c r="VSG526" s="329"/>
      <c r="VSH526" s="329"/>
      <c r="VSI526" s="329"/>
      <c r="VSJ526" s="329"/>
      <c r="VSK526" s="329"/>
      <c r="VSL526" s="329"/>
      <c r="VSM526" s="329"/>
      <c r="VSN526" s="329"/>
      <c r="VSO526" s="329"/>
      <c r="VSP526" s="329"/>
      <c r="VSQ526" s="329"/>
      <c r="VSR526" s="329"/>
      <c r="VSS526" s="329"/>
      <c r="VST526" s="329"/>
      <c r="VSU526" s="329"/>
      <c r="VSV526" s="329"/>
      <c r="VSW526" s="329"/>
      <c r="VSX526" s="329"/>
      <c r="VSY526" s="329"/>
      <c r="VSZ526" s="329"/>
      <c r="VTA526" s="329"/>
      <c r="VTB526" s="329"/>
      <c r="VTC526" s="329"/>
      <c r="VTD526" s="329"/>
      <c r="VTE526" s="329"/>
      <c r="VTF526" s="329"/>
      <c r="VTG526" s="329"/>
      <c r="VTH526" s="329"/>
      <c r="VTI526" s="329"/>
      <c r="VTJ526" s="329"/>
      <c r="VTK526" s="329"/>
      <c r="VTL526" s="329"/>
      <c r="VTM526" s="329"/>
      <c r="VTN526" s="329"/>
      <c r="VTO526" s="329"/>
      <c r="VTP526" s="329"/>
      <c r="VTQ526" s="329"/>
      <c r="VTR526" s="329"/>
      <c r="VTS526" s="329"/>
      <c r="VTT526" s="329"/>
      <c r="VTU526" s="329"/>
      <c r="VTV526" s="329"/>
      <c r="VTW526" s="329"/>
      <c r="VTX526" s="329"/>
      <c r="VTY526" s="329"/>
      <c r="VTZ526" s="329"/>
      <c r="VUA526" s="329"/>
      <c r="VUB526" s="329"/>
      <c r="VUC526" s="329"/>
      <c r="VUD526" s="329"/>
      <c r="VUE526" s="329"/>
      <c r="VUF526" s="329"/>
      <c r="VUG526" s="329"/>
      <c r="VUH526" s="329"/>
      <c r="VUI526" s="329"/>
      <c r="VUJ526" s="329"/>
      <c r="VUK526" s="329"/>
      <c r="VUL526" s="329"/>
      <c r="VUM526" s="329"/>
      <c r="VUN526" s="329"/>
      <c r="VUO526" s="329"/>
      <c r="VUP526" s="329"/>
      <c r="VUQ526" s="329"/>
      <c r="VUR526" s="329"/>
      <c r="VUS526" s="329"/>
      <c r="VUT526" s="329"/>
      <c r="VUU526" s="329"/>
      <c r="VUV526" s="329"/>
      <c r="VUW526" s="329"/>
      <c r="VUX526" s="329"/>
      <c r="VUY526" s="329"/>
      <c r="VUZ526" s="329"/>
      <c r="VVA526" s="329"/>
      <c r="VVB526" s="329"/>
      <c r="VVC526" s="329"/>
      <c r="VVD526" s="329"/>
      <c r="VVE526" s="329"/>
      <c r="VVF526" s="329"/>
      <c r="VVG526" s="329"/>
      <c r="VVH526" s="329"/>
      <c r="VVI526" s="329"/>
      <c r="VVJ526" s="329"/>
      <c r="VVK526" s="329"/>
      <c r="VVL526" s="329"/>
      <c r="VVM526" s="329"/>
      <c r="VVN526" s="329"/>
      <c r="VVO526" s="329"/>
      <c r="VVP526" s="329"/>
      <c r="VVQ526" s="329"/>
      <c r="VVR526" s="329"/>
      <c r="VVS526" s="329"/>
      <c r="VVT526" s="329"/>
      <c r="VVU526" s="329"/>
      <c r="VVV526" s="329"/>
      <c r="VVW526" s="329"/>
      <c r="VVX526" s="329"/>
      <c r="VVY526" s="329"/>
      <c r="VVZ526" s="329"/>
      <c r="VWA526" s="329"/>
      <c r="VWB526" s="329"/>
      <c r="VWC526" s="329"/>
      <c r="VWD526" s="329"/>
      <c r="VWE526" s="329"/>
      <c r="VWF526" s="329"/>
      <c r="VWG526" s="329"/>
      <c r="VWH526" s="329"/>
      <c r="VWI526" s="329"/>
      <c r="VWJ526" s="329"/>
      <c r="VWK526" s="329"/>
      <c r="VWL526" s="329"/>
      <c r="VWM526" s="329"/>
      <c r="VWN526" s="329"/>
      <c r="VWO526" s="329"/>
      <c r="VWP526" s="329"/>
      <c r="VWQ526" s="329"/>
      <c r="VWR526" s="329"/>
      <c r="VWS526" s="329"/>
      <c r="VWT526" s="329"/>
      <c r="VWU526" s="329"/>
      <c r="VWV526" s="329"/>
      <c r="VWW526" s="329"/>
      <c r="VWX526" s="329"/>
      <c r="VWY526" s="329"/>
      <c r="VWZ526" s="329"/>
      <c r="VXA526" s="329"/>
      <c r="VXB526" s="329"/>
      <c r="VXC526" s="329"/>
      <c r="VXD526" s="329"/>
      <c r="VXE526" s="329"/>
      <c r="VXF526" s="329"/>
      <c r="VXG526" s="329"/>
      <c r="VXH526" s="329"/>
      <c r="VXI526" s="329"/>
      <c r="VXJ526" s="329"/>
      <c r="VXK526" s="329"/>
      <c r="VXL526" s="329"/>
      <c r="VXM526" s="329"/>
      <c r="VXN526" s="329"/>
      <c r="VXO526" s="329"/>
      <c r="VXP526" s="329"/>
      <c r="VXQ526" s="329"/>
      <c r="VXR526" s="329"/>
      <c r="VXS526" s="329"/>
      <c r="VXT526" s="329"/>
      <c r="VXU526" s="329"/>
      <c r="VXV526" s="329"/>
      <c r="VXW526" s="329"/>
      <c r="VXX526" s="329"/>
      <c r="VXY526" s="329"/>
      <c r="VXZ526" s="329"/>
      <c r="VYA526" s="329"/>
      <c r="VYB526" s="329"/>
      <c r="VYC526" s="329"/>
      <c r="VYD526" s="329"/>
      <c r="VYE526" s="329"/>
      <c r="VYF526" s="329"/>
      <c r="VYG526" s="329"/>
      <c r="VYH526" s="329"/>
      <c r="VYI526" s="329"/>
      <c r="VYJ526" s="329"/>
      <c r="VYK526" s="329"/>
      <c r="VYL526" s="329"/>
      <c r="VYM526" s="329"/>
      <c r="VYN526" s="329"/>
      <c r="VYO526" s="329"/>
      <c r="VYP526" s="329"/>
      <c r="VYQ526" s="329"/>
      <c r="VYR526" s="329"/>
      <c r="VYS526" s="329"/>
      <c r="VYT526" s="329"/>
      <c r="VYU526" s="329"/>
      <c r="VYV526" s="329"/>
      <c r="VYW526" s="329"/>
      <c r="VYX526" s="329"/>
      <c r="VYY526" s="329"/>
      <c r="VYZ526" s="329"/>
      <c r="VZA526" s="329"/>
      <c r="VZB526" s="329"/>
      <c r="VZC526" s="329"/>
      <c r="VZD526" s="329"/>
      <c r="VZE526" s="329"/>
      <c r="VZF526" s="329"/>
      <c r="VZG526" s="329"/>
      <c r="VZH526" s="329"/>
      <c r="VZI526" s="329"/>
      <c r="VZJ526" s="329"/>
      <c r="VZK526" s="329"/>
      <c r="VZL526" s="329"/>
      <c r="VZM526" s="329"/>
      <c r="VZN526" s="329"/>
      <c r="VZO526" s="329"/>
      <c r="VZP526" s="329"/>
      <c r="VZQ526" s="329"/>
      <c r="VZR526" s="329"/>
      <c r="VZS526" s="329"/>
      <c r="VZT526" s="329"/>
      <c r="VZU526" s="329"/>
      <c r="VZV526" s="329"/>
      <c r="VZW526" s="329"/>
      <c r="VZX526" s="329"/>
      <c r="VZY526" s="329"/>
      <c r="VZZ526" s="329"/>
      <c r="WAA526" s="329"/>
      <c r="WAB526" s="329"/>
      <c r="WAC526" s="329"/>
      <c r="WAD526" s="329"/>
      <c r="WAE526" s="329"/>
      <c r="WAF526" s="329"/>
      <c r="WAG526" s="329"/>
      <c r="WAH526" s="329"/>
      <c r="WAI526" s="329"/>
      <c r="WAJ526" s="329"/>
      <c r="WAK526" s="329"/>
      <c r="WAL526" s="329"/>
      <c r="WAM526" s="329"/>
      <c r="WAN526" s="329"/>
      <c r="WAO526" s="329"/>
      <c r="WAP526" s="329"/>
      <c r="WAQ526" s="329"/>
      <c r="WAR526" s="329"/>
      <c r="WAS526" s="329"/>
      <c r="WAT526" s="329"/>
      <c r="WAU526" s="329"/>
      <c r="WAV526" s="329"/>
      <c r="WAW526" s="329"/>
      <c r="WAX526" s="329"/>
      <c r="WAY526" s="329"/>
      <c r="WAZ526" s="329"/>
      <c r="WBA526" s="329"/>
      <c r="WBB526" s="329"/>
      <c r="WBC526" s="329"/>
      <c r="WBD526" s="329"/>
      <c r="WBE526" s="329"/>
      <c r="WBF526" s="329"/>
      <c r="WBG526" s="329"/>
      <c r="WBH526" s="329"/>
      <c r="WBI526" s="329"/>
      <c r="WBJ526" s="329"/>
      <c r="WBK526" s="329"/>
      <c r="WBL526" s="329"/>
      <c r="WBM526" s="329"/>
      <c r="WBN526" s="329"/>
      <c r="WBO526" s="329"/>
      <c r="WBP526" s="329"/>
      <c r="WBQ526" s="329"/>
      <c r="WBR526" s="329"/>
      <c r="WBS526" s="329"/>
      <c r="WBT526" s="329"/>
      <c r="WBU526" s="329"/>
      <c r="WBV526" s="329"/>
      <c r="WBW526" s="329"/>
      <c r="WBX526" s="329"/>
      <c r="WBY526" s="329"/>
      <c r="WBZ526" s="329"/>
      <c r="WCA526" s="329"/>
      <c r="WCB526" s="329"/>
      <c r="WCC526" s="329"/>
      <c r="WCD526" s="329"/>
      <c r="WCE526" s="329"/>
      <c r="WCF526" s="329"/>
      <c r="WCG526" s="329"/>
      <c r="WCH526" s="329"/>
      <c r="WCI526" s="329"/>
      <c r="WCJ526" s="329"/>
      <c r="WCK526" s="329"/>
      <c r="WCL526" s="329"/>
      <c r="WCM526" s="329"/>
      <c r="WCN526" s="329"/>
      <c r="WCO526" s="329"/>
      <c r="WCP526" s="329"/>
      <c r="WCQ526" s="329"/>
      <c r="WCR526" s="329"/>
      <c r="WCS526" s="329"/>
      <c r="WCT526" s="329"/>
      <c r="WCU526" s="329"/>
      <c r="WCV526" s="329"/>
      <c r="WCW526" s="329"/>
      <c r="WCX526" s="329"/>
      <c r="WCY526" s="329"/>
      <c r="WCZ526" s="329"/>
      <c r="WDA526" s="329"/>
      <c r="WDB526" s="329"/>
      <c r="WDC526" s="329"/>
      <c r="WDD526" s="329"/>
      <c r="WDE526" s="329"/>
      <c r="WDF526" s="329"/>
      <c r="WDG526" s="329"/>
      <c r="WDH526" s="329"/>
      <c r="WDI526" s="329"/>
      <c r="WDJ526" s="329"/>
      <c r="WDK526" s="329"/>
      <c r="WDL526" s="329"/>
      <c r="WDM526" s="329"/>
      <c r="WDN526" s="329"/>
      <c r="WDO526" s="329"/>
      <c r="WDP526" s="329"/>
      <c r="WDQ526" s="329"/>
      <c r="WDR526" s="329"/>
      <c r="WDS526" s="329"/>
      <c r="WDT526" s="329"/>
      <c r="WDU526" s="329"/>
      <c r="WDV526" s="329"/>
      <c r="WDW526" s="329"/>
      <c r="WDX526" s="329"/>
      <c r="WDY526" s="329"/>
      <c r="WDZ526" s="329"/>
      <c r="WEA526" s="329"/>
      <c r="WEB526" s="329"/>
      <c r="WEC526" s="329"/>
      <c r="WED526" s="329"/>
      <c r="WEE526" s="329"/>
      <c r="WEF526" s="329"/>
      <c r="WEG526" s="329"/>
      <c r="WEH526" s="329"/>
      <c r="WEI526" s="329"/>
      <c r="WEJ526" s="329"/>
      <c r="WEK526" s="329"/>
      <c r="WEL526" s="329"/>
      <c r="WEM526" s="329"/>
      <c r="WEN526" s="329"/>
      <c r="WEO526" s="329"/>
      <c r="WEP526" s="329"/>
      <c r="WEQ526" s="329"/>
      <c r="WER526" s="329"/>
      <c r="WES526" s="329"/>
      <c r="WET526" s="329"/>
      <c r="WEU526" s="329"/>
      <c r="WEV526" s="329"/>
      <c r="WEW526" s="329"/>
      <c r="WEX526" s="329"/>
      <c r="WEY526" s="329"/>
      <c r="WEZ526" s="329"/>
      <c r="WFA526" s="329"/>
      <c r="WFB526" s="329"/>
      <c r="WFC526" s="329"/>
      <c r="WFD526" s="329"/>
      <c r="WFE526" s="329"/>
      <c r="WFF526" s="329"/>
      <c r="WFG526" s="329"/>
      <c r="WFH526" s="329"/>
      <c r="WFI526" s="329"/>
      <c r="WFJ526" s="329"/>
      <c r="WFK526" s="329"/>
      <c r="WFL526" s="329"/>
      <c r="WFM526" s="329"/>
      <c r="WFN526" s="329"/>
      <c r="WFO526" s="329"/>
      <c r="WFP526" s="329"/>
      <c r="WFQ526" s="329"/>
      <c r="WFR526" s="329"/>
      <c r="WFS526" s="329"/>
      <c r="WFT526" s="329"/>
      <c r="WFU526" s="329"/>
      <c r="WFV526" s="329"/>
      <c r="WFW526" s="329"/>
      <c r="WFX526" s="329"/>
      <c r="WFY526" s="329"/>
      <c r="WFZ526" s="329"/>
      <c r="WGA526" s="329"/>
      <c r="WGB526" s="329"/>
      <c r="WGC526" s="329"/>
      <c r="WGD526" s="329"/>
      <c r="WGE526" s="329"/>
      <c r="WGF526" s="329"/>
      <c r="WGG526" s="329"/>
      <c r="WGH526" s="329"/>
      <c r="WGI526" s="329"/>
      <c r="WGJ526" s="329"/>
      <c r="WGK526" s="329"/>
      <c r="WGL526" s="329"/>
      <c r="WGM526" s="329"/>
      <c r="WGN526" s="329"/>
      <c r="WGO526" s="329"/>
      <c r="WGP526" s="329"/>
      <c r="WGQ526" s="329"/>
      <c r="WGR526" s="329"/>
      <c r="WGS526" s="329"/>
      <c r="WGT526" s="329"/>
      <c r="WGU526" s="329"/>
      <c r="WGV526" s="329"/>
      <c r="WGW526" s="329"/>
      <c r="WGX526" s="329"/>
      <c r="WGY526" s="329"/>
      <c r="WGZ526" s="329"/>
      <c r="WHA526" s="329"/>
      <c r="WHB526" s="329"/>
      <c r="WHC526" s="329"/>
      <c r="WHD526" s="329"/>
      <c r="WHE526" s="329"/>
      <c r="WHF526" s="329"/>
      <c r="WHG526" s="329"/>
      <c r="WHH526" s="329"/>
      <c r="WHI526" s="329"/>
      <c r="WHJ526" s="329"/>
      <c r="WHK526" s="329"/>
      <c r="WHL526" s="329"/>
      <c r="WHM526" s="329"/>
      <c r="WHN526" s="329"/>
      <c r="WHO526" s="329"/>
      <c r="WHP526" s="329"/>
      <c r="WHQ526" s="329"/>
      <c r="WHR526" s="329"/>
      <c r="WHS526" s="329"/>
      <c r="WHT526" s="329"/>
      <c r="WHU526" s="329"/>
      <c r="WHV526" s="329"/>
      <c r="WHW526" s="329"/>
      <c r="WHX526" s="329"/>
      <c r="WHY526" s="329"/>
      <c r="WHZ526" s="329"/>
      <c r="WIA526" s="329"/>
      <c r="WIB526" s="329"/>
      <c r="WIC526" s="329"/>
      <c r="WID526" s="329"/>
      <c r="WIE526" s="329"/>
      <c r="WIF526" s="329"/>
      <c r="WIG526" s="329"/>
      <c r="WIH526" s="329"/>
      <c r="WII526" s="329"/>
      <c r="WIJ526" s="329"/>
      <c r="WIK526" s="329"/>
      <c r="WIL526" s="329"/>
      <c r="WIM526" s="329"/>
      <c r="WIN526" s="329"/>
      <c r="WIO526" s="329"/>
      <c r="WIP526" s="329"/>
      <c r="WIQ526" s="329"/>
      <c r="WIR526" s="329"/>
      <c r="WIS526" s="329"/>
      <c r="WIT526" s="329"/>
      <c r="WIU526" s="329"/>
      <c r="WIV526" s="329"/>
      <c r="WIW526" s="329"/>
      <c r="WIX526" s="329"/>
      <c r="WIY526" s="329"/>
      <c r="WIZ526" s="329"/>
      <c r="WJA526" s="329"/>
      <c r="WJB526" s="329"/>
      <c r="WJC526" s="329"/>
      <c r="WJD526" s="329"/>
      <c r="WJE526" s="329"/>
      <c r="WJF526" s="329"/>
      <c r="WJG526" s="329"/>
      <c r="WJH526" s="329"/>
      <c r="WJI526" s="329"/>
      <c r="WJJ526" s="329"/>
      <c r="WJK526" s="329"/>
      <c r="WJL526" s="329"/>
      <c r="WJM526" s="329"/>
      <c r="WJN526" s="329"/>
      <c r="WJO526" s="329"/>
      <c r="WJP526" s="329"/>
      <c r="WJQ526" s="329"/>
      <c r="WJR526" s="329"/>
      <c r="WJS526" s="329"/>
      <c r="WJT526" s="329"/>
      <c r="WJU526" s="329"/>
      <c r="WJV526" s="329"/>
      <c r="WJW526" s="329"/>
      <c r="WJX526" s="329"/>
      <c r="WJY526" s="329"/>
      <c r="WJZ526" s="329"/>
      <c r="WKA526" s="329"/>
      <c r="WKB526" s="329"/>
      <c r="WKC526" s="329"/>
      <c r="WKD526" s="329"/>
      <c r="WKE526" s="329"/>
      <c r="WKF526" s="329"/>
      <c r="WKG526" s="329"/>
      <c r="WKH526" s="329"/>
      <c r="WKI526" s="329"/>
      <c r="WKJ526" s="329"/>
      <c r="WKK526" s="329"/>
      <c r="WKL526" s="329"/>
      <c r="WKM526" s="329"/>
      <c r="WKN526" s="329"/>
      <c r="WKO526" s="329"/>
      <c r="WKP526" s="329"/>
      <c r="WKQ526" s="329"/>
      <c r="WKR526" s="329"/>
      <c r="WKS526" s="329"/>
      <c r="WKT526" s="329"/>
      <c r="WKU526" s="329"/>
      <c r="WKV526" s="329"/>
      <c r="WKW526" s="329"/>
      <c r="WKX526" s="329"/>
      <c r="WKY526" s="329"/>
      <c r="WKZ526" s="329"/>
      <c r="WLA526" s="329"/>
      <c r="WLB526" s="329"/>
      <c r="WLC526" s="329"/>
      <c r="WLD526" s="329"/>
      <c r="WLE526" s="329"/>
      <c r="WLF526" s="329"/>
      <c r="WLG526" s="329"/>
      <c r="WLH526" s="329"/>
      <c r="WLI526" s="329"/>
      <c r="WLJ526" s="329"/>
      <c r="WLK526" s="329"/>
      <c r="WLL526" s="329"/>
      <c r="WLM526" s="329"/>
      <c r="WLN526" s="329"/>
      <c r="WLO526" s="329"/>
      <c r="WLP526" s="329"/>
      <c r="WLQ526" s="329"/>
      <c r="WLR526" s="329"/>
      <c r="WLS526" s="329"/>
      <c r="WLT526" s="329"/>
      <c r="WLU526" s="329"/>
      <c r="WLV526" s="329"/>
      <c r="WLW526" s="329"/>
      <c r="WLX526" s="329"/>
      <c r="WLY526" s="329"/>
      <c r="WLZ526" s="329"/>
      <c r="WMA526" s="329"/>
      <c r="WMB526" s="329"/>
      <c r="WMC526" s="329"/>
      <c r="WMD526" s="329"/>
      <c r="WME526" s="329"/>
      <c r="WMF526" s="329"/>
      <c r="WMG526" s="329"/>
      <c r="WMH526" s="329"/>
      <c r="WMI526" s="329"/>
      <c r="WMJ526" s="329"/>
      <c r="WMK526" s="329"/>
      <c r="WML526" s="329"/>
      <c r="WMM526" s="329"/>
      <c r="WMN526" s="329"/>
      <c r="WMO526" s="329"/>
      <c r="WMP526" s="329"/>
      <c r="WMQ526" s="329"/>
      <c r="WMR526" s="329"/>
      <c r="WMS526" s="329"/>
      <c r="WMT526" s="329"/>
      <c r="WMU526" s="329"/>
      <c r="WMV526" s="329"/>
      <c r="WMW526" s="329"/>
      <c r="WMX526" s="329"/>
      <c r="WMY526" s="329"/>
      <c r="WMZ526" s="329"/>
      <c r="WNA526" s="329"/>
      <c r="WNB526" s="329"/>
      <c r="WNC526" s="329"/>
      <c r="WND526" s="329"/>
      <c r="WNE526" s="329"/>
      <c r="WNF526" s="329"/>
      <c r="WNG526" s="329"/>
      <c r="WNH526" s="329"/>
      <c r="WNI526" s="329"/>
      <c r="WNJ526" s="329"/>
      <c r="WNK526" s="329"/>
      <c r="WNL526" s="329"/>
      <c r="WNM526" s="329"/>
      <c r="WNN526" s="329"/>
      <c r="WNO526" s="329"/>
      <c r="WNP526" s="329"/>
      <c r="WNQ526" s="329"/>
      <c r="WNR526" s="329"/>
      <c r="WNS526" s="329"/>
      <c r="WNT526" s="329"/>
      <c r="WNU526" s="329"/>
      <c r="WNV526" s="329"/>
      <c r="WNW526" s="329"/>
      <c r="WNX526" s="329"/>
      <c r="WNY526" s="329"/>
      <c r="WNZ526" s="329"/>
      <c r="WOA526" s="329"/>
      <c r="WOB526" s="329"/>
      <c r="WOC526" s="329"/>
      <c r="WOD526" s="329"/>
      <c r="WOE526" s="329"/>
      <c r="WOF526" s="329"/>
      <c r="WOG526" s="329"/>
      <c r="WOH526" s="329"/>
      <c r="WOI526" s="329"/>
      <c r="WOJ526" s="329"/>
      <c r="WOK526" s="329"/>
      <c r="WOL526" s="329"/>
      <c r="WOM526" s="329"/>
      <c r="WON526" s="329"/>
      <c r="WOO526" s="329"/>
      <c r="WOP526" s="329"/>
      <c r="WOQ526" s="329"/>
      <c r="WOR526" s="329"/>
      <c r="WOS526" s="329"/>
      <c r="WOT526" s="329"/>
      <c r="WOU526" s="329"/>
      <c r="WOV526" s="329"/>
      <c r="WOW526" s="329"/>
      <c r="WOX526" s="329"/>
      <c r="WOY526" s="329"/>
      <c r="WOZ526" s="329"/>
      <c r="WPA526" s="329"/>
      <c r="WPB526" s="329"/>
      <c r="WPC526" s="329"/>
      <c r="WPD526" s="329"/>
      <c r="WPE526" s="329"/>
      <c r="WPF526" s="329"/>
      <c r="WPG526" s="329"/>
      <c r="WPH526" s="329"/>
      <c r="WPI526" s="329"/>
      <c r="WPJ526" s="329"/>
      <c r="WPK526" s="329"/>
      <c r="WPL526" s="329"/>
      <c r="WPM526" s="329"/>
      <c r="WPN526" s="329"/>
      <c r="WPO526" s="329"/>
      <c r="WPP526" s="329"/>
      <c r="WPQ526" s="329"/>
      <c r="WPR526" s="329"/>
      <c r="WPS526" s="329"/>
      <c r="WPT526" s="329"/>
      <c r="WPU526" s="329"/>
      <c r="WPV526" s="329"/>
      <c r="WPW526" s="329"/>
      <c r="WPX526" s="329"/>
      <c r="WPY526" s="329"/>
      <c r="WPZ526" s="329"/>
      <c r="WQA526" s="329"/>
      <c r="WQB526" s="329"/>
      <c r="WQC526" s="329"/>
      <c r="WQD526" s="329"/>
      <c r="WQE526" s="329"/>
      <c r="WQF526" s="329"/>
      <c r="WQG526" s="329"/>
      <c r="WQH526" s="329"/>
      <c r="WQI526" s="329"/>
      <c r="WQJ526" s="329"/>
      <c r="WQK526" s="329"/>
      <c r="WQL526" s="329"/>
      <c r="WQM526" s="329"/>
      <c r="WQN526" s="329"/>
      <c r="WQO526" s="329"/>
      <c r="WQP526" s="329"/>
      <c r="WQQ526" s="329"/>
      <c r="WQR526" s="329"/>
      <c r="WQS526" s="329"/>
      <c r="WQT526" s="329"/>
      <c r="WQU526" s="329"/>
      <c r="WQV526" s="329"/>
      <c r="WQW526" s="329"/>
      <c r="WQX526" s="329"/>
      <c r="WQY526" s="329"/>
      <c r="WQZ526" s="329"/>
      <c r="WRA526" s="329"/>
      <c r="WRB526" s="329"/>
      <c r="WRC526" s="329"/>
      <c r="WRD526" s="329"/>
      <c r="WRE526" s="329"/>
      <c r="WRF526" s="329"/>
      <c r="WRG526" s="329"/>
      <c r="WRH526" s="329"/>
      <c r="WRI526" s="329"/>
      <c r="WRJ526" s="329"/>
      <c r="WRK526" s="329"/>
      <c r="WRL526" s="329"/>
      <c r="WRM526" s="329"/>
      <c r="WRN526" s="329"/>
      <c r="WRO526" s="329"/>
      <c r="WRP526" s="329"/>
      <c r="WRQ526" s="329"/>
      <c r="WRR526" s="329"/>
      <c r="WRS526" s="329"/>
      <c r="WRT526" s="329"/>
      <c r="WRU526" s="329"/>
      <c r="WRV526" s="329"/>
      <c r="WRW526" s="329"/>
      <c r="WRX526" s="329"/>
      <c r="WRY526" s="329"/>
      <c r="WRZ526" s="329"/>
      <c r="WSA526" s="329"/>
      <c r="WSB526" s="329"/>
      <c r="WSC526" s="329"/>
      <c r="WSD526" s="329"/>
      <c r="WSE526" s="329"/>
      <c r="WSF526" s="329"/>
      <c r="WSG526" s="329"/>
      <c r="WSH526" s="329"/>
      <c r="WSI526" s="329"/>
      <c r="WSJ526" s="329"/>
      <c r="WSK526" s="329"/>
      <c r="WSL526" s="329"/>
      <c r="WSM526" s="329"/>
      <c r="WSN526" s="329"/>
      <c r="WSO526" s="329"/>
      <c r="WSP526" s="329"/>
      <c r="WSQ526" s="329"/>
      <c r="WSR526" s="329"/>
      <c r="WSS526" s="329"/>
      <c r="WST526" s="329"/>
      <c r="WSU526" s="329"/>
      <c r="WSV526" s="329"/>
      <c r="WSW526" s="329"/>
      <c r="WSX526" s="329"/>
      <c r="WSY526" s="329"/>
      <c r="WSZ526" s="329"/>
      <c r="WTA526" s="329"/>
      <c r="WTB526" s="329"/>
      <c r="WTC526" s="329"/>
      <c r="WTD526" s="329"/>
      <c r="WTE526" s="329"/>
      <c r="WTF526" s="329"/>
      <c r="WTG526" s="329"/>
      <c r="WTH526" s="329"/>
      <c r="WTI526" s="329"/>
      <c r="WTJ526" s="329"/>
      <c r="WTK526" s="329"/>
      <c r="WTL526" s="329"/>
      <c r="WTM526" s="329"/>
      <c r="WTN526" s="329"/>
      <c r="WTO526" s="329"/>
      <c r="WTP526" s="329"/>
      <c r="WTQ526" s="329"/>
      <c r="WTR526" s="329"/>
      <c r="WTS526" s="329"/>
      <c r="WTT526" s="329"/>
      <c r="WTU526" s="329"/>
      <c r="WTV526" s="329"/>
      <c r="WTW526" s="329"/>
      <c r="WTX526" s="329"/>
      <c r="WTY526" s="329"/>
      <c r="WTZ526" s="329"/>
      <c r="WUA526" s="329"/>
      <c r="WUB526" s="329"/>
      <c r="WUC526" s="329"/>
      <c r="WUD526" s="329"/>
      <c r="WUE526" s="329"/>
      <c r="WUF526" s="329"/>
      <c r="WUG526" s="329"/>
      <c r="WUH526" s="329"/>
      <c r="WUI526" s="329"/>
      <c r="WUJ526" s="329"/>
      <c r="WUK526" s="329"/>
      <c r="WUL526" s="329"/>
      <c r="WUM526" s="329"/>
      <c r="WUN526" s="329"/>
      <c r="WUO526" s="329"/>
      <c r="WUP526" s="329"/>
      <c r="WUQ526" s="329"/>
      <c r="WUR526" s="329"/>
      <c r="WUS526" s="329"/>
      <c r="WUT526" s="329"/>
      <c r="WUU526" s="329"/>
      <c r="WUV526" s="329"/>
      <c r="WUW526" s="329"/>
      <c r="WUX526" s="329"/>
      <c r="WUY526" s="329"/>
      <c r="WUZ526" s="329"/>
      <c r="WVA526" s="329"/>
      <c r="WVB526" s="329"/>
      <c r="WVC526" s="329"/>
      <c r="WVD526" s="329"/>
      <c r="WVE526" s="329"/>
      <c r="WVF526" s="329"/>
      <c r="WVG526" s="329"/>
      <c r="WVH526" s="329"/>
      <c r="WVI526" s="329"/>
      <c r="WVJ526" s="329"/>
      <c r="WVK526" s="329"/>
      <c r="WVL526" s="329"/>
      <c r="WVM526" s="329"/>
      <c r="WVN526" s="329"/>
      <c r="WVO526" s="329"/>
      <c r="WVP526" s="329"/>
      <c r="WVQ526" s="329"/>
      <c r="WVR526" s="329"/>
      <c r="WVS526" s="329"/>
      <c r="WVT526" s="329"/>
      <c r="WVU526" s="329"/>
      <c r="WVV526" s="329"/>
      <c r="WVW526" s="329"/>
      <c r="WVX526" s="329"/>
      <c r="WVY526" s="329"/>
      <c r="WVZ526" s="329"/>
      <c r="WWA526" s="329"/>
      <c r="WWB526" s="329"/>
      <c r="WWC526" s="329"/>
      <c r="WWD526" s="329"/>
      <c r="WWE526" s="329"/>
      <c r="WWF526" s="329"/>
      <c r="WWG526" s="329"/>
      <c r="WWH526" s="329"/>
      <c r="WWI526" s="329"/>
      <c r="WWJ526" s="329"/>
      <c r="WWK526" s="329"/>
      <c r="WWL526" s="329"/>
      <c r="WWM526" s="329"/>
      <c r="WWN526" s="329"/>
      <c r="WWO526" s="329"/>
      <c r="WWP526" s="329"/>
      <c r="WWQ526" s="329"/>
      <c r="WWR526" s="329"/>
      <c r="WWS526" s="329"/>
      <c r="WWT526" s="329"/>
      <c r="WWU526" s="329"/>
      <c r="WWV526" s="329"/>
      <c r="WWW526" s="329"/>
      <c r="WWX526" s="329"/>
      <c r="WWY526" s="329"/>
      <c r="WWZ526" s="329"/>
      <c r="WXA526" s="329"/>
      <c r="WXB526" s="329"/>
      <c r="WXC526" s="329"/>
      <c r="WXD526" s="329"/>
      <c r="WXE526" s="329"/>
      <c r="WXF526" s="329"/>
      <c r="WXG526" s="329"/>
      <c r="WXH526" s="329"/>
      <c r="WXI526" s="329"/>
      <c r="WXJ526" s="329"/>
      <c r="WXK526" s="329"/>
      <c r="WXL526" s="329"/>
      <c r="WXM526" s="329"/>
      <c r="WXN526" s="329"/>
      <c r="WXO526" s="329"/>
      <c r="WXP526" s="329"/>
      <c r="WXQ526" s="329"/>
      <c r="WXR526" s="329"/>
      <c r="WXS526" s="329"/>
      <c r="WXT526" s="329"/>
      <c r="WXU526" s="329"/>
      <c r="WXV526" s="329"/>
      <c r="WXW526" s="329"/>
      <c r="WXX526" s="329"/>
      <c r="WXY526" s="329"/>
      <c r="WXZ526" s="329"/>
      <c r="WYA526" s="329"/>
      <c r="WYB526" s="329"/>
      <c r="WYC526" s="329"/>
      <c r="WYD526" s="329"/>
      <c r="WYE526" s="329"/>
      <c r="WYF526" s="329"/>
      <c r="WYG526" s="329"/>
      <c r="WYH526" s="329"/>
      <c r="WYI526" s="329"/>
      <c r="WYJ526" s="329"/>
      <c r="WYK526" s="329"/>
      <c r="WYL526" s="329"/>
      <c r="WYM526" s="329"/>
      <c r="WYN526" s="329"/>
      <c r="WYO526" s="329"/>
      <c r="WYP526" s="329"/>
      <c r="WYQ526" s="329"/>
      <c r="WYR526" s="329"/>
      <c r="WYS526" s="329"/>
      <c r="WYT526" s="329"/>
      <c r="WYU526" s="329"/>
      <c r="WYV526" s="329"/>
      <c r="WYW526" s="329"/>
      <c r="WYX526" s="329"/>
      <c r="WYY526" s="329"/>
      <c r="WYZ526" s="329"/>
      <c r="WZA526" s="329"/>
      <c r="WZB526" s="329"/>
      <c r="WZC526" s="329"/>
      <c r="WZD526" s="329"/>
      <c r="WZE526" s="329"/>
      <c r="WZF526" s="329"/>
      <c r="WZG526" s="329"/>
      <c r="WZH526" s="329"/>
      <c r="WZI526" s="329"/>
      <c r="WZJ526" s="329"/>
      <c r="WZK526" s="329"/>
      <c r="WZL526" s="329"/>
      <c r="WZM526" s="329"/>
      <c r="WZN526" s="329"/>
      <c r="WZO526" s="329"/>
      <c r="WZP526" s="329"/>
      <c r="WZQ526" s="329"/>
      <c r="WZR526" s="329"/>
      <c r="WZS526" s="329"/>
      <c r="WZT526" s="329"/>
      <c r="WZU526" s="329"/>
      <c r="WZV526" s="329"/>
      <c r="WZW526" s="329"/>
      <c r="WZX526" s="329"/>
      <c r="WZY526" s="329"/>
      <c r="WZZ526" s="329"/>
      <c r="XAA526" s="329"/>
      <c r="XAB526" s="329"/>
      <c r="XAC526" s="329"/>
      <c r="XAD526" s="329"/>
      <c r="XAE526" s="329"/>
      <c r="XAF526" s="329"/>
      <c r="XAG526" s="329"/>
      <c r="XAH526" s="329"/>
      <c r="XAI526" s="329"/>
      <c r="XAJ526" s="329"/>
      <c r="XAK526" s="329"/>
      <c r="XAL526" s="329"/>
      <c r="XAM526" s="329"/>
      <c r="XAN526" s="329"/>
      <c r="XAO526" s="329"/>
      <c r="XAP526" s="329"/>
      <c r="XAQ526" s="329"/>
      <c r="XAR526" s="329"/>
      <c r="XAS526" s="329"/>
      <c r="XAT526" s="329"/>
      <c r="XAU526" s="329"/>
      <c r="XAV526" s="329"/>
      <c r="XAW526" s="329"/>
      <c r="XAX526" s="329"/>
      <c r="XAY526" s="329"/>
      <c r="XAZ526" s="329"/>
      <c r="XBA526" s="329"/>
      <c r="XBB526" s="329"/>
      <c r="XBC526" s="329"/>
      <c r="XBD526" s="329"/>
      <c r="XBE526" s="329"/>
      <c r="XBF526" s="329"/>
      <c r="XBG526" s="329"/>
      <c r="XBH526" s="329"/>
      <c r="XBI526" s="329"/>
      <c r="XBJ526" s="329"/>
      <c r="XBK526" s="329"/>
      <c r="XBL526" s="329"/>
      <c r="XBM526" s="329"/>
      <c r="XBN526" s="329"/>
      <c r="XBO526" s="329"/>
      <c r="XBP526" s="329"/>
      <c r="XBQ526" s="329"/>
      <c r="XBR526" s="329"/>
      <c r="XBS526" s="329"/>
      <c r="XBT526" s="329"/>
      <c r="XBU526" s="329"/>
      <c r="XBV526" s="329"/>
      <c r="XBW526" s="329"/>
      <c r="XBX526" s="329"/>
      <c r="XBY526" s="329"/>
      <c r="XBZ526" s="329"/>
      <c r="XCA526" s="329"/>
      <c r="XCB526" s="329"/>
      <c r="XCC526" s="329"/>
      <c r="XCD526" s="329"/>
      <c r="XCE526" s="329"/>
      <c r="XCF526" s="329"/>
      <c r="XCG526" s="329"/>
      <c r="XCH526" s="329"/>
      <c r="XCI526" s="329"/>
      <c r="XCJ526" s="329"/>
      <c r="XCK526" s="329"/>
      <c r="XCL526" s="329"/>
      <c r="XCM526" s="329"/>
      <c r="XCN526" s="329"/>
      <c r="XCO526" s="329"/>
      <c r="XCP526" s="329"/>
      <c r="XCQ526" s="329"/>
      <c r="XCR526" s="329"/>
      <c r="XCS526" s="329"/>
      <c r="XCT526" s="329"/>
      <c r="XCU526" s="329"/>
      <c r="XCV526" s="329"/>
      <c r="XCW526" s="329"/>
      <c r="XCX526" s="329"/>
      <c r="XCY526" s="329"/>
      <c r="XCZ526" s="329"/>
      <c r="XDA526" s="329"/>
      <c r="XDB526" s="329"/>
      <c r="XDC526" s="329"/>
      <c r="XDD526" s="329"/>
      <c r="XDE526" s="329"/>
      <c r="XDF526" s="329"/>
      <c r="XDG526" s="329"/>
      <c r="XDH526" s="329"/>
      <c r="XDI526" s="329"/>
      <c r="XDJ526" s="329"/>
      <c r="XDK526" s="329"/>
      <c r="XDL526" s="329"/>
      <c r="XDM526" s="329"/>
      <c r="XDN526" s="329"/>
      <c r="XDO526" s="329"/>
      <c r="XDP526" s="329"/>
      <c r="XDQ526" s="329"/>
      <c r="XDR526" s="329"/>
      <c r="XDS526" s="329"/>
      <c r="XDT526" s="329"/>
      <c r="XDU526" s="329"/>
      <c r="XDV526" s="329"/>
      <c r="XDW526" s="329"/>
      <c r="XDX526" s="329"/>
      <c r="XDY526" s="329"/>
      <c r="XDZ526" s="329"/>
      <c r="XEA526" s="329"/>
      <c r="XEB526" s="329"/>
      <c r="XEC526" s="329"/>
      <c r="XED526" s="329"/>
      <c r="XEE526" s="329"/>
      <c r="XEF526" s="329"/>
      <c r="XEG526" s="329"/>
      <c r="XEH526" s="329"/>
      <c r="XEI526" s="329"/>
      <c r="XEJ526" s="329"/>
      <c r="XEK526" s="329"/>
      <c r="XEL526" s="329"/>
      <c r="XEM526" s="329"/>
      <c r="XEN526" s="329"/>
      <c r="XEO526" s="329"/>
      <c r="XEP526" s="329"/>
      <c r="XEQ526" s="329"/>
      <c r="XER526" s="329"/>
      <c r="XES526" s="329"/>
      <c r="XET526" s="329"/>
      <c r="XEU526" s="329"/>
      <c r="XEV526" s="329"/>
      <c r="XEW526" s="329"/>
      <c r="XEX526" s="329"/>
      <c r="XEY526" s="329"/>
      <c r="XEZ526" s="329"/>
      <c r="XFA526" s="329"/>
      <c r="XFB526" s="329"/>
      <c r="XFC526" s="329"/>
    </row>
    <row r="527" spans="1:16383" x14ac:dyDescent="0.2">
      <c r="A527" s="30">
        <v>353</v>
      </c>
      <c r="B527" s="364">
        <v>523</v>
      </c>
      <c r="C527" s="378" t="s">
        <v>76</v>
      </c>
      <c r="D527" s="376" t="s">
        <v>4044</v>
      </c>
      <c r="E527" s="376" t="s">
        <v>4441</v>
      </c>
      <c r="F527" s="376" t="s">
        <v>395</v>
      </c>
      <c r="G527" s="375" t="s">
        <v>3983</v>
      </c>
      <c r="H527" s="381" t="s">
        <v>3815</v>
      </c>
      <c r="I527" s="329"/>
      <c r="J527" s="329"/>
      <c r="K527" s="329"/>
      <c r="L527" s="329"/>
      <c r="M527" s="329"/>
      <c r="N527" s="329"/>
      <c r="O527" s="329"/>
      <c r="P527" s="329"/>
      <c r="Q527" s="329"/>
      <c r="R527" s="329"/>
      <c r="S527" s="329"/>
      <c r="T527" s="329"/>
      <c r="U527" s="329"/>
      <c r="V527" s="329"/>
      <c r="W527" s="329"/>
      <c r="X527" s="329"/>
      <c r="Y527" s="329"/>
      <c r="Z527" s="329"/>
      <c r="AA527" s="329"/>
      <c r="AB527" s="329"/>
      <c r="AC527" s="329"/>
      <c r="AD527" s="329"/>
      <c r="AE527" s="329"/>
      <c r="AF527" s="329"/>
      <c r="AG527" s="329"/>
      <c r="AH527" s="329"/>
      <c r="AI527" s="329"/>
      <c r="AJ527" s="329"/>
      <c r="AK527" s="329"/>
      <c r="AL527" s="329"/>
      <c r="AM527" s="329"/>
      <c r="AN527" s="329"/>
      <c r="AO527" s="329"/>
      <c r="AP527" s="329"/>
      <c r="AQ527" s="329"/>
      <c r="AR527" s="329"/>
      <c r="AS527" s="329"/>
      <c r="AT527" s="329"/>
      <c r="AU527" s="329"/>
      <c r="AV527" s="329"/>
      <c r="AW527" s="329"/>
      <c r="AX527" s="329"/>
      <c r="AY527" s="329"/>
      <c r="AZ527" s="329"/>
      <c r="BA527" s="329"/>
      <c r="BB527" s="329"/>
      <c r="BC527" s="329"/>
      <c r="BD527" s="329"/>
      <c r="BE527" s="329"/>
      <c r="BF527" s="329"/>
      <c r="BG527" s="329"/>
      <c r="BH527" s="329"/>
      <c r="BI527" s="329"/>
      <c r="BJ527" s="329"/>
      <c r="BK527" s="329"/>
      <c r="BL527" s="329"/>
      <c r="BM527" s="329"/>
      <c r="BN527" s="329"/>
      <c r="BO527" s="329"/>
      <c r="BP527" s="329"/>
      <c r="BQ527" s="329"/>
      <c r="BR527" s="329"/>
      <c r="BS527" s="329"/>
      <c r="BT527" s="329"/>
      <c r="BU527" s="329"/>
      <c r="BV527" s="329"/>
      <c r="BW527" s="329"/>
      <c r="BX527" s="329"/>
      <c r="BY527" s="329"/>
      <c r="BZ527" s="329"/>
      <c r="CA527" s="329"/>
      <c r="CB527" s="329"/>
      <c r="CC527" s="329"/>
      <c r="CD527" s="329"/>
      <c r="CE527" s="329"/>
      <c r="CF527" s="329"/>
      <c r="CG527" s="329"/>
      <c r="CH527" s="329"/>
      <c r="CI527" s="329"/>
      <c r="CJ527" s="329"/>
      <c r="CK527" s="329"/>
      <c r="CL527" s="329"/>
      <c r="CM527" s="329"/>
      <c r="CN527" s="329"/>
      <c r="CO527" s="329"/>
      <c r="CP527" s="329"/>
      <c r="CQ527" s="329"/>
      <c r="CR527" s="329"/>
      <c r="CS527" s="329"/>
      <c r="CT527" s="329"/>
      <c r="CU527" s="329"/>
      <c r="CV527" s="329"/>
      <c r="CW527" s="329"/>
      <c r="CX527" s="329"/>
      <c r="CY527" s="329"/>
      <c r="CZ527" s="329"/>
      <c r="DA527" s="329"/>
      <c r="DB527" s="329"/>
      <c r="DC527" s="329"/>
      <c r="DD527" s="329"/>
      <c r="DE527" s="329"/>
      <c r="DF527" s="329"/>
      <c r="DG527" s="329"/>
      <c r="DH527" s="329"/>
      <c r="DI527" s="329"/>
      <c r="DJ527" s="329"/>
      <c r="DK527" s="329"/>
      <c r="DL527" s="329"/>
      <c r="DM527" s="329"/>
      <c r="DN527" s="329"/>
      <c r="DO527" s="329"/>
      <c r="DP527" s="329"/>
      <c r="DQ527" s="329"/>
      <c r="DR527" s="329"/>
      <c r="DS527" s="329"/>
      <c r="DT527" s="329"/>
      <c r="DU527" s="329"/>
      <c r="DV527" s="329"/>
      <c r="DW527" s="329"/>
      <c r="DX527" s="329"/>
      <c r="DY527" s="329"/>
      <c r="DZ527" s="329"/>
      <c r="EA527" s="329"/>
      <c r="EB527" s="329"/>
      <c r="EC527" s="329"/>
      <c r="ED527" s="329"/>
      <c r="EE527" s="329"/>
      <c r="EF527" s="329"/>
      <c r="EG527" s="329"/>
      <c r="EH527" s="329"/>
      <c r="EI527" s="329"/>
      <c r="EJ527" s="329"/>
      <c r="EK527" s="329"/>
      <c r="EL527" s="329"/>
      <c r="EM527" s="329"/>
      <c r="EN527" s="329"/>
      <c r="EO527" s="329"/>
      <c r="EP527" s="329"/>
      <c r="EQ527" s="329"/>
      <c r="ER527" s="329"/>
      <c r="ES527" s="329"/>
      <c r="ET527" s="329"/>
      <c r="EU527" s="329"/>
      <c r="EV527" s="329"/>
      <c r="EW527" s="329"/>
      <c r="EX527" s="329"/>
      <c r="EY527" s="329"/>
      <c r="EZ527" s="329"/>
      <c r="FA527" s="329"/>
      <c r="FB527" s="329"/>
      <c r="FC527" s="329"/>
      <c r="FD527" s="329"/>
      <c r="FE527" s="329"/>
      <c r="FF527" s="329"/>
      <c r="FG527" s="329"/>
      <c r="FH527" s="329"/>
      <c r="FI527" s="329"/>
      <c r="FJ527" s="329"/>
      <c r="FK527" s="329"/>
      <c r="FL527" s="329"/>
      <c r="FM527" s="329"/>
      <c r="FN527" s="329"/>
      <c r="FO527" s="329"/>
      <c r="FP527" s="329"/>
      <c r="FQ527" s="329"/>
      <c r="FR527" s="329"/>
      <c r="FS527" s="329"/>
      <c r="FT527" s="329"/>
      <c r="FU527" s="329"/>
      <c r="FV527" s="329"/>
      <c r="FW527" s="329"/>
      <c r="FX527" s="329"/>
      <c r="FY527" s="329"/>
      <c r="FZ527" s="329"/>
      <c r="GA527" s="329"/>
      <c r="GB527" s="329"/>
      <c r="GC527" s="329"/>
      <c r="GD527" s="329"/>
      <c r="GE527" s="329"/>
      <c r="GF527" s="329"/>
      <c r="GG527" s="329"/>
      <c r="GH527" s="329"/>
      <c r="GI527" s="329"/>
      <c r="GJ527" s="329"/>
      <c r="GK527" s="329"/>
      <c r="GL527" s="329"/>
      <c r="GM527" s="329"/>
      <c r="GN527" s="329"/>
      <c r="GO527" s="329"/>
      <c r="GP527" s="329"/>
      <c r="GQ527" s="329"/>
      <c r="GR527" s="329"/>
      <c r="GS527" s="329"/>
      <c r="GT527" s="329"/>
      <c r="GU527" s="329"/>
      <c r="GV527" s="329"/>
      <c r="GW527" s="329"/>
      <c r="GX527" s="329"/>
      <c r="GY527" s="329"/>
      <c r="GZ527" s="329"/>
      <c r="HA527" s="329"/>
      <c r="HB527" s="329"/>
      <c r="HC527" s="329"/>
      <c r="HD527" s="329"/>
      <c r="HE527" s="329"/>
      <c r="HF527" s="329"/>
      <c r="HG527" s="329"/>
      <c r="HH527" s="329"/>
      <c r="HI527" s="329"/>
      <c r="HJ527" s="329"/>
      <c r="HK527" s="329"/>
      <c r="HL527" s="329"/>
      <c r="HM527" s="329"/>
      <c r="HN527" s="329"/>
      <c r="HO527" s="329"/>
      <c r="HP527" s="329"/>
      <c r="HQ527" s="329"/>
      <c r="HR527" s="329"/>
      <c r="HS527" s="329"/>
      <c r="HT527" s="329"/>
      <c r="HU527" s="329"/>
      <c r="HV527" s="329"/>
      <c r="HW527" s="329"/>
      <c r="HX527" s="329"/>
      <c r="HY527" s="329"/>
      <c r="HZ527" s="329"/>
      <c r="IA527" s="329"/>
      <c r="IB527" s="329"/>
      <c r="IC527" s="329"/>
      <c r="ID527" s="329"/>
      <c r="IE527" s="329"/>
      <c r="IF527" s="329"/>
      <c r="IG527" s="329"/>
      <c r="IH527" s="329"/>
      <c r="II527" s="329"/>
      <c r="IJ527" s="329"/>
      <c r="IK527" s="329"/>
      <c r="IL527" s="329"/>
      <c r="IM527" s="329"/>
      <c r="IN527" s="329"/>
      <c r="IO527" s="329"/>
      <c r="IP527" s="329"/>
      <c r="IQ527" s="329"/>
      <c r="IR527" s="329"/>
      <c r="IS527" s="329"/>
      <c r="IT527" s="329"/>
      <c r="IU527" s="329"/>
      <c r="IV527" s="329"/>
      <c r="IW527" s="329"/>
      <c r="IX527" s="329"/>
      <c r="IY527" s="329"/>
      <c r="IZ527" s="329"/>
      <c r="JA527" s="329"/>
      <c r="JB527" s="329"/>
      <c r="JC527" s="329"/>
      <c r="JD527" s="329"/>
      <c r="JE527" s="329"/>
      <c r="JF527" s="329"/>
      <c r="JG527" s="329"/>
      <c r="JH527" s="329"/>
      <c r="JI527" s="329"/>
      <c r="JJ527" s="329"/>
      <c r="JK527" s="329"/>
      <c r="JL527" s="329"/>
      <c r="JM527" s="329"/>
      <c r="JN527" s="329"/>
      <c r="JO527" s="329"/>
      <c r="JP527" s="329"/>
      <c r="JQ527" s="329"/>
      <c r="JR527" s="329"/>
      <c r="JS527" s="329"/>
      <c r="JT527" s="329"/>
      <c r="JU527" s="329"/>
      <c r="JV527" s="329"/>
      <c r="JW527" s="329"/>
      <c r="JX527" s="329"/>
      <c r="JY527" s="329"/>
      <c r="JZ527" s="329"/>
      <c r="KA527" s="329"/>
      <c r="KB527" s="329"/>
      <c r="KC527" s="329"/>
      <c r="KD527" s="329"/>
      <c r="KE527" s="329"/>
      <c r="KF527" s="329"/>
      <c r="KG527" s="329"/>
      <c r="KH527" s="329"/>
      <c r="KI527" s="329"/>
      <c r="KJ527" s="329"/>
      <c r="KK527" s="329"/>
      <c r="KL527" s="329"/>
      <c r="KM527" s="329"/>
      <c r="KN527" s="329"/>
      <c r="KO527" s="329"/>
      <c r="KP527" s="329"/>
      <c r="KQ527" s="329"/>
      <c r="KR527" s="329"/>
      <c r="KS527" s="329"/>
      <c r="KT527" s="329"/>
      <c r="KU527" s="329"/>
      <c r="KV527" s="329"/>
      <c r="KW527" s="329"/>
      <c r="KX527" s="329"/>
      <c r="KY527" s="329"/>
      <c r="KZ527" s="329"/>
      <c r="LA527" s="329"/>
      <c r="LB527" s="329"/>
      <c r="LC527" s="329"/>
      <c r="LD527" s="329"/>
      <c r="LE527" s="329"/>
      <c r="LF527" s="329"/>
      <c r="LG527" s="329"/>
      <c r="LH527" s="329"/>
      <c r="LI527" s="329"/>
      <c r="LJ527" s="329"/>
      <c r="LK527" s="329"/>
      <c r="LL527" s="329"/>
      <c r="LM527" s="329"/>
      <c r="LN527" s="329"/>
      <c r="LO527" s="329"/>
      <c r="LP527" s="329"/>
      <c r="LQ527" s="329"/>
      <c r="LR527" s="329"/>
      <c r="LS527" s="329"/>
      <c r="LT527" s="329"/>
      <c r="LU527" s="329"/>
      <c r="LV527" s="329"/>
      <c r="LW527" s="329"/>
      <c r="LX527" s="329"/>
      <c r="LY527" s="329"/>
      <c r="LZ527" s="329"/>
      <c r="MA527" s="329"/>
      <c r="MB527" s="329"/>
      <c r="MC527" s="329"/>
      <c r="MD527" s="329"/>
      <c r="ME527" s="329"/>
      <c r="MF527" s="329"/>
      <c r="MG527" s="329"/>
      <c r="MH527" s="329"/>
      <c r="MI527" s="329"/>
      <c r="MJ527" s="329"/>
      <c r="MK527" s="329"/>
      <c r="ML527" s="329"/>
      <c r="MM527" s="329"/>
      <c r="MN527" s="329"/>
      <c r="MO527" s="329"/>
      <c r="MP527" s="329"/>
      <c r="MQ527" s="329"/>
      <c r="MR527" s="329"/>
      <c r="MS527" s="329"/>
      <c r="MT527" s="329"/>
      <c r="MU527" s="329"/>
      <c r="MV527" s="329"/>
      <c r="MW527" s="329"/>
      <c r="MX527" s="329"/>
      <c r="MY527" s="329"/>
      <c r="MZ527" s="329"/>
      <c r="NA527" s="329"/>
      <c r="NB527" s="329"/>
      <c r="NC527" s="329"/>
      <c r="ND527" s="329"/>
      <c r="NE527" s="329"/>
      <c r="NF527" s="329"/>
      <c r="NG527" s="329"/>
      <c r="NH527" s="329"/>
      <c r="NI527" s="329"/>
      <c r="NJ527" s="329"/>
      <c r="NK527" s="329"/>
      <c r="NL527" s="329"/>
      <c r="NM527" s="329"/>
      <c r="NN527" s="329"/>
      <c r="NO527" s="329"/>
      <c r="NP527" s="329"/>
      <c r="NQ527" s="329"/>
      <c r="NR527" s="329"/>
      <c r="NS527" s="329"/>
      <c r="NT527" s="329"/>
      <c r="NU527" s="329"/>
      <c r="NV527" s="329"/>
      <c r="NW527" s="329"/>
      <c r="NX527" s="329"/>
      <c r="NY527" s="329"/>
      <c r="NZ527" s="329"/>
      <c r="OA527" s="329"/>
      <c r="OB527" s="329"/>
      <c r="OC527" s="329"/>
      <c r="OD527" s="329"/>
      <c r="OE527" s="329"/>
      <c r="OF527" s="329"/>
      <c r="OG527" s="329"/>
      <c r="OH527" s="329"/>
      <c r="OI527" s="329"/>
      <c r="OJ527" s="329"/>
      <c r="OK527" s="329"/>
      <c r="OL527" s="329"/>
      <c r="OM527" s="329"/>
      <c r="ON527" s="329"/>
      <c r="OO527" s="329"/>
      <c r="OP527" s="329"/>
      <c r="OQ527" s="329"/>
      <c r="OR527" s="329"/>
      <c r="OS527" s="329"/>
      <c r="OT527" s="329"/>
      <c r="OU527" s="329"/>
      <c r="OV527" s="329"/>
      <c r="OW527" s="329"/>
      <c r="OX527" s="329"/>
      <c r="OY527" s="329"/>
      <c r="OZ527" s="329"/>
      <c r="PA527" s="329"/>
      <c r="PB527" s="329"/>
      <c r="PC527" s="329"/>
      <c r="PD527" s="329"/>
      <c r="PE527" s="329"/>
      <c r="PF527" s="329"/>
      <c r="PG527" s="329"/>
      <c r="PH527" s="329"/>
      <c r="PI527" s="329"/>
      <c r="PJ527" s="329"/>
      <c r="PK527" s="329"/>
      <c r="PL527" s="329"/>
      <c r="PM527" s="329"/>
      <c r="PN527" s="329"/>
      <c r="PO527" s="329"/>
      <c r="PP527" s="329"/>
      <c r="PQ527" s="329"/>
      <c r="PR527" s="329"/>
      <c r="PS527" s="329"/>
      <c r="PT527" s="329"/>
      <c r="PU527" s="329"/>
      <c r="PV527" s="329"/>
      <c r="PW527" s="329"/>
      <c r="PX527" s="329"/>
      <c r="PY527" s="329"/>
      <c r="PZ527" s="329"/>
      <c r="QA527" s="329"/>
      <c r="QB527" s="329"/>
      <c r="QC527" s="329"/>
      <c r="QD527" s="329"/>
      <c r="QE527" s="329"/>
      <c r="QF527" s="329"/>
      <c r="QG527" s="329"/>
      <c r="QH527" s="329"/>
      <c r="QI527" s="329"/>
      <c r="QJ527" s="329"/>
      <c r="QK527" s="329"/>
      <c r="QL527" s="329"/>
      <c r="QM527" s="329"/>
      <c r="QN527" s="329"/>
      <c r="QO527" s="329"/>
      <c r="QP527" s="329"/>
      <c r="QQ527" s="329"/>
      <c r="QR527" s="329"/>
      <c r="QS527" s="329"/>
      <c r="QT527" s="329"/>
      <c r="QU527" s="329"/>
      <c r="QV527" s="329"/>
      <c r="QW527" s="329"/>
      <c r="QX527" s="329"/>
      <c r="QY527" s="329"/>
      <c r="QZ527" s="329"/>
      <c r="RA527" s="329"/>
      <c r="RB527" s="329"/>
      <c r="RC527" s="329"/>
      <c r="RD527" s="329"/>
      <c r="RE527" s="329"/>
      <c r="RF527" s="329"/>
      <c r="RG527" s="329"/>
      <c r="RH527" s="329"/>
      <c r="RI527" s="329"/>
      <c r="RJ527" s="329"/>
      <c r="RK527" s="329"/>
      <c r="RL527" s="329"/>
      <c r="RM527" s="329"/>
      <c r="RN527" s="329"/>
      <c r="RO527" s="329"/>
      <c r="RP527" s="329"/>
      <c r="RQ527" s="329"/>
      <c r="RR527" s="329"/>
      <c r="RS527" s="329"/>
      <c r="RT527" s="329"/>
      <c r="RU527" s="329"/>
      <c r="RV527" s="329"/>
      <c r="RW527" s="329"/>
      <c r="RX527" s="329"/>
      <c r="RY527" s="329"/>
      <c r="RZ527" s="329"/>
      <c r="SA527" s="329"/>
      <c r="SB527" s="329"/>
      <c r="SC527" s="329"/>
      <c r="SD527" s="329"/>
      <c r="SE527" s="329"/>
      <c r="SF527" s="329"/>
      <c r="SG527" s="329"/>
      <c r="SH527" s="329"/>
      <c r="SI527" s="329"/>
      <c r="SJ527" s="329"/>
      <c r="SK527" s="329"/>
      <c r="SL527" s="329"/>
      <c r="SM527" s="329"/>
      <c r="SN527" s="329"/>
      <c r="SO527" s="329"/>
      <c r="SP527" s="329"/>
      <c r="SQ527" s="329"/>
      <c r="SR527" s="329"/>
      <c r="SS527" s="329"/>
      <c r="ST527" s="329"/>
      <c r="SU527" s="329"/>
      <c r="SV527" s="329"/>
      <c r="SW527" s="329"/>
      <c r="SX527" s="329"/>
      <c r="SY527" s="329"/>
      <c r="SZ527" s="329"/>
      <c r="TA527" s="329"/>
      <c r="TB527" s="329"/>
      <c r="TC527" s="329"/>
      <c r="TD527" s="329"/>
      <c r="TE527" s="329"/>
      <c r="TF527" s="329"/>
      <c r="TG527" s="329"/>
      <c r="TH527" s="329"/>
      <c r="TI527" s="329"/>
      <c r="TJ527" s="329"/>
      <c r="TK527" s="329"/>
      <c r="TL527" s="329"/>
      <c r="TM527" s="329"/>
      <c r="TN527" s="329"/>
      <c r="TO527" s="329"/>
      <c r="TP527" s="329"/>
      <c r="TQ527" s="329"/>
      <c r="TR527" s="329"/>
      <c r="TS527" s="329"/>
      <c r="TT527" s="329"/>
      <c r="TU527" s="329"/>
      <c r="TV527" s="329"/>
      <c r="TW527" s="329"/>
      <c r="TX527" s="329"/>
      <c r="TY527" s="329"/>
      <c r="TZ527" s="329"/>
      <c r="UA527" s="329"/>
      <c r="UB527" s="329"/>
      <c r="UC527" s="329"/>
      <c r="UD527" s="329"/>
      <c r="UE527" s="329"/>
      <c r="UF527" s="329"/>
      <c r="UG527" s="329"/>
      <c r="UH527" s="329"/>
      <c r="UI527" s="329"/>
      <c r="UJ527" s="329"/>
      <c r="UK527" s="329"/>
      <c r="UL527" s="329"/>
      <c r="UM527" s="329"/>
      <c r="UN527" s="329"/>
      <c r="UO527" s="329"/>
      <c r="UP527" s="329"/>
      <c r="UQ527" s="329"/>
      <c r="UR527" s="329"/>
      <c r="US527" s="329"/>
      <c r="UT527" s="329"/>
      <c r="UU527" s="329"/>
      <c r="UV527" s="329"/>
      <c r="UW527" s="329"/>
      <c r="UX527" s="329"/>
      <c r="UY527" s="329"/>
      <c r="UZ527" s="329"/>
      <c r="VA527" s="329"/>
      <c r="VB527" s="329"/>
      <c r="VC527" s="329"/>
      <c r="VD527" s="329"/>
      <c r="VE527" s="329"/>
      <c r="VF527" s="329"/>
      <c r="VG527" s="329"/>
      <c r="VH527" s="329"/>
      <c r="VI527" s="329"/>
      <c r="VJ527" s="329"/>
      <c r="VK527" s="329"/>
      <c r="VL527" s="329"/>
      <c r="VM527" s="329"/>
      <c r="VN527" s="329"/>
      <c r="VO527" s="329"/>
      <c r="VP527" s="329"/>
      <c r="VQ527" s="329"/>
      <c r="VR527" s="329"/>
      <c r="VS527" s="329"/>
      <c r="VT527" s="329"/>
      <c r="VU527" s="329"/>
      <c r="VV527" s="329"/>
      <c r="VW527" s="329"/>
      <c r="VX527" s="329"/>
      <c r="VY527" s="329"/>
      <c r="VZ527" s="329"/>
      <c r="WA527" s="329"/>
      <c r="WB527" s="329"/>
      <c r="WC527" s="329"/>
      <c r="WD527" s="329"/>
      <c r="WE527" s="329"/>
      <c r="WF527" s="329"/>
      <c r="WG527" s="329"/>
      <c r="WH527" s="329"/>
      <c r="WI527" s="329"/>
      <c r="WJ527" s="329"/>
      <c r="WK527" s="329"/>
      <c r="WL527" s="329"/>
      <c r="WM527" s="329"/>
      <c r="WN527" s="329"/>
      <c r="WO527" s="329"/>
      <c r="WP527" s="329"/>
      <c r="WQ527" s="329"/>
      <c r="WR527" s="329"/>
      <c r="WS527" s="329"/>
      <c r="WT527" s="329"/>
      <c r="WU527" s="329"/>
      <c r="WV527" s="329"/>
      <c r="WW527" s="329"/>
      <c r="WX527" s="329"/>
      <c r="WY527" s="329"/>
      <c r="WZ527" s="329"/>
      <c r="XA527" s="329"/>
      <c r="XB527" s="329"/>
      <c r="XC527" s="329"/>
      <c r="XD527" s="329"/>
      <c r="XE527" s="329"/>
      <c r="XF527" s="329"/>
      <c r="XG527" s="329"/>
      <c r="XH527" s="329"/>
      <c r="XI527" s="329"/>
      <c r="XJ527" s="329"/>
      <c r="XK527" s="329"/>
      <c r="XL527" s="329"/>
      <c r="XM527" s="329"/>
      <c r="XN527" s="329"/>
      <c r="XO527" s="329"/>
      <c r="XP527" s="329"/>
      <c r="XQ527" s="329"/>
      <c r="XR527" s="329"/>
      <c r="XS527" s="329"/>
      <c r="XT527" s="329"/>
      <c r="XU527" s="329"/>
      <c r="XV527" s="329"/>
      <c r="XW527" s="329"/>
      <c r="XX527" s="329"/>
      <c r="XY527" s="329"/>
      <c r="XZ527" s="329"/>
      <c r="YA527" s="329"/>
      <c r="YB527" s="329"/>
      <c r="YC527" s="329"/>
      <c r="YD527" s="329"/>
      <c r="YE527" s="329"/>
      <c r="YF527" s="329"/>
      <c r="YG527" s="329"/>
      <c r="YH527" s="329"/>
      <c r="YI527" s="329"/>
      <c r="YJ527" s="329"/>
      <c r="YK527" s="329"/>
      <c r="YL527" s="329"/>
      <c r="YM527" s="329"/>
      <c r="YN527" s="329"/>
      <c r="YO527" s="329"/>
      <c r="YP527" s="329"/>
      <c r="YQ527" s="329"/>
      <c r="YR527" s="329"/>
      <c r="YS527" s="329"/>
      <c r="YT527" s="329"/>
      <c r="YU527" s="329"/>
      <c r="YV527" s="329"/>
      <c r="YW527" s="329"/>
      <c r="YX527" s="329"/>
      <c r="YY527" s="329"/>
      <c r="YZ527" s="329"/>
      <c r="ZA527" s="329"/>
      <c r="ZB527" s="329"/>
      <c r="ZC527" s="329"/>
      <c r="ZD527" s="329"/>
      <c r="ZE527" s="329"/>
      <c r="ZF527" s="329"/>
      <c r="ZG527" s="329"/>
      <c r="ZH527" s="329"/>
      <c r="ZI527" s="329"/>
      <c r="ZJ527" s="329"/>
      <c r="ZK527" s="329"/>
      <c r="ZL527" s="329"/>
      <c r="ZM527" s="329"/>
      <c r="ZN527" s="329"/>
      <c r="ZO527" s="329"/>
      <c r="ZP527" s="329"/>
      <c r="ZQ527" s="329"/>
      <c r="ZR527" s="329"/>
      <c r="ZS527" s="329"/>
      <c r="ZT527" s="329"/>
      <c r="ZU527" s="329"/>
      <c r="ZV527" s="329"/>
      <c r="ZW527" s="329"/>
      <c r="ZX527" s="329"/>
      <c r="ZY527" s="329"/>
      <c r="ZZ527" s="329"/>
      <c r="AAA527" s="329"/>
      <c r="AAB527" s="329"/>
      <c r="AAC527" s="329"/>
      <c r="AAD527" s="329"/>
      <c r="AAE527" s="329"/>
      <c r="AAF527" s="329"/>
      <c r="AAG527" s="329"/>
      <c r="AAH527" s="329"/>
      <c r="AAI527" s="329"/>
      <c r="AAJ527" s="329"/>
      <c r="AAK527" s="329"/>
      <c r="AAL527" s="329"/>
      <c r="AAM527" s="329"/>
      <c r="AAN527" s="329"/>
      <c r="AAO527" s="329"/>
      <c r="AAP527" s="329"/>
      <c r="AAQ527" s="329"/>
      <c r="AAR527" s="329"/>
      <c r="AAS527" s="329"/>
      <c r="AAT527" s="329"/>
      <c r="AAU527" s="329"/>
      <c r="AAV527" s="329"/>
      <c r="AAW527" s="329"/>
      <c r="AAX527" s="329"/>
      <c r="AAY527" s="329"/>
      <c r="AAZ527" s="329"/>
      <c r="ABA527" s="329"/>
      <c r="ABB527" s="329"/>
      <c r="ABC527" s="329"/>
      <c r="ABD527" s="329"/>
      <c r="ABE527" s="329"/>
      <c r="ABF527" s="329"/>
      <c r="ABG527" s="329"/>
      <c r="ABH527" s="329"/>
      <c r="ABI527" s="329"/>
      <c r="ABJ527" s="329"/>
      <c r="ABK527" s="329"/>
      <c r="ABL527" s="329"/>
      <c r="ABM527" s="329"/>
      <c r="ABN527" s="329"/>
      <c r="ABO527" s="329"/>
      <c r="ABP527" s="329"/>
      <c r="ABQ527" s="329"/>
      <c r="ABR527" s="329"/>
      <c r="ABS527" s="329"/>
      <c r="ABT527" s="329"/>
      <c r="ABU527" s="329"/>
      <c r="ABV527" s="329"/>
      <c r="ABW527" s="329"/>
      <c r="ABX527" s="329"/>
      <c r="ABY527" s="329"/>
      <c r="ABZ527" s="329"/>
      <c r="ACA527" s="329"/>
      <c r="ACB527" s="329"/>
      <c r="ACC527" s="329"/>
      <c r="ACD527" s="329"/>
      <c r="ACE527" s="329"/>
      <c r="ACF527" s="329"/>
      <c r="ACG527" s="329"/>
      <c r="ACH527" s="329"/>
      <c r="ACI527" s="329"/>
      <c r="ACJ527" s="329"/>
      <c r="ACK527" s="329"/>
      <c r="ACL527" s="329"/>
      <c r="ACM527" s="329"/>
      <c r="ACN527" s="329"/>
      <c r="ACO527" s="329"/>
      <c r="ACP527" s="329"/>
      <c r="ACQ527" s="329"/>
      <c r="ACR527" s="329"/>
      <c r="ACS527" s="329"/>
      <c r="ACT527" s="329"/>
      <c r="ACU527" s="329"/>
      <c r="ACV527" s="329"/>
      <c r="ACW527" s="329"/>
      <c r="ACX527" s="329"/>
      <c r="ACY527" s="329"/>
      <c r="ACZ527" s="329"/>
      <c r="ADA527" s="329"/>
      <c r="ADB527" s="329"/>
      <c r="ADC527" s="329"/>
      <c r="ADD527" s="329"/>
      <c r="ADE527" s="329"/>
      <c r="ADF527" s="329"/>
      <c r="ADG527" s="329"/>
      <c r="ADH527" s="329"/>
      <c r="ADI527" s="329"/>
      <c r="ADJ527" s="329"/>
      <c r="ADK527" s="329"/>
      <c r="ADL527" s="329"/>
      <c r="ADM527" s="329"/>
      <c r="ADN527" s="329"/>
      <c r="ADO527" s="329"/>
      <c r="ADP527" s="329"/>
      <c r="ADQ527" s="329"/>
      <c r="ADR527" s="329"/>
      <c r="ADS527" s="329"/>
      <c r="ADT527" s="329"/>
      <c r="ADU527" s="329"/>
      <c r="ADV527" s="329"/>
      <c r="ADW527" s="329"/>
      <c r="ADX527" s="329"/>
      <c r="ADY527" s="329"/>
      <c r="ADZ527" s="329"/>
      <c r="AEA527" s="329"/>
      <c r="AEB527" s="329"/>
      <c r="AEC527" s="329"/>
      <c r="AED527" s="329"/>
      <c r="AEE527" s="329"/>
      <c r="AEF527" s="329"/>
      <c r="AEG527" s="329"/>
      <c r="AEH527" s="329"/>
      <c r="AEI527" s="329"/>
      <c r="AEJ527" s="329"/>
      <c r="AEK527" s="329"/>
      <c r="AEL527" s="329"/>
      <c r="AEM527" s="329"/>
      <c r="AEN527" s="329"/>
      <c r="AEO527" s="329"/>
      <c r="AEP527" s="329"/>
      <c r="AEQ527" s="329"/>
      <c r="AER527" s="329"/>
      <c r="AES527" s="329"/>
      <c r="AET527" s="329"/>
      <c r="AEU527" s="329"/>
      <c r="AEV527" s="329"/>
      <c r="AEW527" s="329"/>
      <c r="AEX527" s="329"/>
      <c r="AEY527" s="329"/>
      <c r="AEZ527" s="329"/>
      <c r="AFA527" s="329"/>
      <c r="AFB527" s="329"/>
      <c r="AFC527" s="329"/>
      <c r="AFD527" s="329"/>
      <c r="AFE527" s="329"/>
      <c r="AFF527" s="329"/>
      <c r="AFG527" s="329"/>
      <c r="AFH527" s="329"/>
      <c r="AFI527" s="329"/>
      <c r="AFJ527" s="329"/>
      <c r="AFK527" s="329"/>
      <c r="AFL527" s="329"/>
      <c r="AFM527" s="329"/>
      <c r="AFN527" s="329"/>
      <c r="AFO527" s="329"/>
      <c r="AFP527" s="329"/>
      <c r="AFQ527" s="329"/>
      <c r="AFR527" s="329"/>
      <c r="AFS527" s="329"/>
      <c r="AFT527" s="329"/>
      <c r="AFU527" s="329"/>
      <c r="AFV527" s="329"/>
      <c r="AFW527" s="329"/>
      <c r="AFX527" s="329"/>
      <c r="AFY527" s="329"/>
      <c r="AFZ527" s="329"/>
      <c r="AGA527" s="329"/>
      <c r="AGB527" s="329"/>
      <c r="AGC527" s="329"/>
      <c r="AGD527" s="329"/>
      <c r="AGE527" s="329"/>
      <c r="AGF527" s="329"/>
      <c r="AGG527" s="329"/>
      <c r="AGH527" s="329"/>
      <c r="AGI527" s="329"/>
      <c r="AGJ527" s="329"/>
      <c r="AGK527" s="329"/>
      <c r="AGL527" s="329"/>
      <c r="AGM527" s="329"/>
      <c r="AGN527" s="329"/>
      <c r="AGO527" s="329"/>
      <c r="AGP527" s="329"/>
      <c r="AGQ527" s="329"/>
      <c r="AGR527" s="329"/>
      <c r="AGS527" s="329"/>
      <c r="AGT527" s="329"/>
      <c r="AGU527" s="329"/>
      <c r="AGV527" s="329"/>
      <c r="AGW527" s="329"/>
      <c r="AGX527" s="329"/>
      <c r="AGY527" s="329"/>
      <c r="AGZ527" s="329"/>
      <c r="AHA527" s="329"/>
      <c r="AHB527" s="329"/>
      <c r="AHC527" s="329"/>
      <c r="AHD527" s="329"/>
      <c r="AHE527" s="329"/>
      <c r="AHF527" s="329"/>
      <c r="AHG527" s="329"/>
      <c r="AHH527" s="329"/>
      <c r="AHI527" s="329"/>
      <c r="AHJ527" s="329"/>
      <c r="AHK527" s="329"/>
      <c r="AHL527" s="329"/>
      <c r="AHM527" s="329"/>
      <c r="AHN527" s="329"/>
      <c r="AHO527" s="329"/>
      <c r="AHP527" s="329"/>
      <c r="AHQ527" s="329"/>
      <c r="AHR527" s="329"/>
      <c r="AHS527" s="329"/>
      <c r="AHT527" s="329"/>
      <c r="AHU527" s="329"/>
      <c r="AHV527" s="329"/>
      <c r="AHW527" s="329"/>
      <c r="AHX527" s="329"/>
      <c r="AHY527" s="329"/>
      <c r="AHZ527" s="329"/>
      <c r="AIA527" s="329"/>
      <c r="AIB527" s="329"/>
      <c r="AIC527" s="329"/>
      <c r="AID527" s="329"/>
      <c r="AIE527" s="329"/>
      <c r="AIF527" s="329"/>
      <c r="AIG527" s="329"/>
      <c r="AIH527" s="329"/>
      <c r="AII527" s="329"/>
      <c r="AIJ527" s="329"/>
      <c r="AIK527" s="329"/>
      <c r="AIL527" s="329"/>
      <c r="AIM527" s="329"/>
      <c r="AIN527" s="329"/>
      <c r="AIO527" s="329"/>
      <c r="AIP527" s="329"/>
      <c r="AIQ527" s="329"/>
      <c r="AIR527" s="329"/>
      <c r="AIS527" s="329"/>
      <c r="AIT527" s="329"/>
      <c r="AIU527" s="329"/>
      <c r="AIV527" s="329"/>
      <c r="AIW527" s="329"/>
      <c r="AIX527" s="329"/>
      <c r="AIY527" s="329"/>
      <c r="AIZ527" s="329"/>
      <c r="AJA527" s="329"/>
      <c r="AJB527" s="329"/>
      <c r="AJC527" s="329"/>
      <c r="AJD527" s="329"/>
      <c r="AJE527" s="329"/>
      <c r="AJF527" s="329"/>
      <c r="AJG527" s="329"/>
      <c r="AJH527" s="329"/>
      <c r="AJI527" s="329"/>
      <c r="AJJ527" s="329"/>
      <c r="AJK527" s="329"/>
      <c r="AJL527" s="329"/>
      <c r="AJM527" s="329"/>
      <c r="AJN527" s="329"/>
      <c r="AJO527" s="329"/>
      <c r="AJP527" s="329"/>
      <c r="AJQ527" s="329"/>
      <c r="AJR527" s="329"/>
      <c r="AJS527" s="329"/>
      <c r="AJT527" s="329"/>
      <c r="AJU527" s="329"/>
      <c r="AJV527" s="329"/>
      <c r="AJW527" s="329"/>
      <c r="AJX527" s="329"/>
      <c r="AJY527" s="329"/>
      <c r="AJZ527" s="329"/>
      <c r="AKA527" s="329"/>
      <c r="AKB527" s="329"/>
      <c r="AKC527" s="329"/>
      <c r="AKD527" s="329"/>
      <c r="AKE527" s="329"/>
      <c r="AKF527" s="329"/>
      <c r="AKG527" s="329"/>
      <c r="AKH527" s="329"/>
      <c r="AKI527" s="329"/>
      <c r="AKJ527" s="329"/>
      <c r="AKK527" s="329"/>
      <c r="AKL527" s="329"/>
      <c r="AKM527" s="329"/>
      <c r="AKN527" s="329"/>
      <c r="AKO527" s="329"/>
      <c r="AKP527" s="329"/>
      <c r="AKQ527" s="329"/>
      <c r="AKR527" s="329"/>
      <c r="AKS527" s="329"/>
      <c r="AKT527" s="329"/>
      <c r="AKU527" s="329"/>
      <c r="AKV527" s="329"/>
      <c r="AKW527" s="329"/>
      <c r="AKX527" s="329"/>
      <c r="AKY527" s="329"/>
      <c r="AKZ527" s="329"/>
      <c r="ALA527" s="329"/>
      <c r="ALB527" s="329"/>
      <c r="ALC527" s="329"/>
      <c r="ALD527" s="329"/>
      <c r="ALE527" s="329"/>
      <c r="ALF527" s="329"/>
      <c r="ALG527" s="329"/>
      <c r="ALH527" s="329"/>
      <c r="ALI527" s="329"/>
      <c r="ALJ527" s="329"/>
      <c r="ALK527" s="329"/>
      <c r="ALL527" s="329"/>
      <c r="ALM527" s="329"/>
      <c r="ALN527" s="329"/>
      <c r="ALO527" s="329"/>
      <c r="ALP527" s="329"/>
      <c r="ALQ527" s="329"/>
      <c r="ALR527" s="329"/>
      <c r="ALS527" s="329"/>
      <c r="ALT527" s="329"/>
      <c r="ALU527" s="329"/>
      <c r="ALV527" s="329"/>
      <c r="ALW527" s="329"/>
      <c r="ALX527" s="329"/>
      <c r="ALY527" s="329"/>
      <c r="ALZ527" s="329"/>
      <c r="AMA527" s="329"/>
      <c r="AMB527" s="329"/>
      <c r="AMC527" s="329"/>
      <c r="AMD527" s="329"/>
      <c r="AME527" s="329"/>
      <c r="AMF527" s="329"/>
      <c r="AMG527" s="329"/>
      <c r="AMH527" s="329"/>
      <c r="AMI527" s="329"/>
      <c r="AMJ527" s="329"/>
      <c r="AMK527" s="329"/>
      <c r="AML527" s="329"/>
      <c r="AMM527" s="329"/>
      <c r="AMN527" s="329"/>
      <c r="AMO527" s="329"/>
      <c r="AMP527" s="329"/>
      <c r="AMQ527" s="329"/>
      <c r="AMR527" s="329"/>
      <c r="AMS527" s="329"/>
      <c r="AMT527" s="329"/>
      <c r="AMU527" s="329"/>
      <c r="AMV527" s="329"/>
      <c r="AMW527" s="329"/>
      <c r="AMX527" s="329"/>
      <c r="AMY527" s="329"/>
      <c r="AMZ527" s="329"/>
      <c r="ANA527" s="329"/>
      <c r="ANB527" s="329"/>
      <c r="ANC527" s="329"/>
      <c r="AND527" s="329"/>
      <c r="ANE527" s="329"/>
      <c r="ANF527" s="329"/>
      <c r="ANG527" s="329"/>
      <c r="ANH527" s="329"/>
      <c r="ANI527" s="329"/>
      <c r="ANJ527" s="329"/>
      <c r="ANK527" s="329"/>
      <c r="ANL527" s="329"/>
      <c r="ANM527" s="329"/>
      <c r="ANN527" s="329"/>
      <c r="ANO527" s="329"/>
      <c r="ANP527" s="329"/>
      <c r="ANQ527" s="329"/>
      <c r="ANR527" s="329"/>
      <c r="ANS527" s="329"/>
      <c r="ANT527" s="329"/>
      <c r="ANU527" s="329"/>
      <c r="ANV527" s="329"/>
      <c r="ANW527" s="329"/>
      <c r="ANX527" s="329"/>
      <c r="ANY527" s="329"/>
      <c r="ANZ527" s="329"/>
      <c r="AOA527" s="329"/>
      <c r="AOB527" s="329"/>
      <c r="AOC527" s="329"/>
      <c r="AOD527" s="329"/>
      <c r="AOE527" s="329"/>
      <c r="AOF527" s="329"/>
      <c r="AOG527" s="329"/>
      <c r="AOH527" s="329"/>
      <c r="AOI527" s="329"/>
      <c r="AOJ527" s="329"/>
      <c r="AOK527" s="329"/>
      <c r="AOL527" s="329"/>
      <c r="AOM527" s="329"/>
      <c r="AON527" s="329"/>
      <c r="AOO527" s="329"/>
      <c r="AOP527" s="329"/>
      <c r="AOQ527" s="329"/>
      <c r="AOR527" s="329"/>
      <c r="AOS527" s="329"/>
      <c r="AOT527" s="329"/>
      <c r="AOU527" s="329"/>
      <c r="AOV527" s="329"/>
      <c r="AOW527" s="329"/>
      <c r="AOX527" s="329"/>
      <c r="AOY527" s="329"/>
      <c r="AOZ527" s="329"/>
      <c r="APA527" s="329"/>
      <c r="APB527" s="329"/>
      <c r="APC527" s="329"/>
      <c r="APD527" s="329"/>
      <c r="APE527" s="329"/>
      <c r="APF527" s="329"/>
      <c r="APG527" s="329"/>
      <c r="APH527" s="329"/>
      <c r="API527" s="329"/>
      <c r="APJ527" s="329"/>
      <c r="APK527" s="329"/>
      <c r="APL527" s="329"/>
      <c r="APM527" s="329"/>
      <c r="APN527" s="329"/>
      <c r="APO527" s="329"/>
      <c r="APP527" s="329"/>
      <c r="APQ527" s="329"/>
      <c r="APR527" s="329"/>
      <c r="APS527" s="329"/>
      <c r="APT527" s="329"/>
      <c r="APU527" s="329"/>
      <c r="APV527" s="329"/>
      <c r="APW527" s="329"/>
      <c r="APX527" s="329"/>
      <c r="APY527" s="329"/>
      <c r="APZ527" s="329"/>
      <c r="AQA527" s="329"/>
      <c r="AQB527" s="329"/>
      <c r="AQC527" s="329"/>
      <c r="AQD527" s="329"/>
      <c r="AQE527" s="329"/>
      <c r="AQF527" s="329"/>
      <c r="AQG527" s="329"/>
      <c r="AQH527" s="329"/>
      <c r="AQI527" s="329"/>
      <c r="AQJ527" s="329"/>
      <c r="AQK527" s="329"/>
      <c r="AQL527" s="329"/>
      <c r="AQM527" s="329"/>
      <c r="AQN527" s="329"/>
      <c r="AQO527" s="329"/>
      <c r="AQP527" s="329"/>
      <c r="AQQ527" s="329"/>
      <c r="AQR527" s="329"/>
      <c r="AQS527" s="329"/>
      <c r="AQT527" s="329"/>
      <c r="AQU527" s="329"/>
      <c r="AQV527" s="329"/>
      <c r="AQW527" s="329"/>
      <c r="AQX527" s="329"/>
      <c r="AQY527" s="329"/>
      <c r="AQZ527" s="329"/>
      <c r="ARA527" s="329"/>
      <c r="ARB527" s="329"/>
      <c r="ARC527" s="329"/>
      <c r="ARD527" s="329"/>
      <c r="ARE527" s="329"/>
      <c r="ARF527" s="329"/>
      <c r="ARG527" s="329"/>
      <c r="ARH527" s="329"/>
      <c r="ARI527" s="329"/>
      <c r="ARJ527" s="329"/>
      <c r="ARK527" s="329"/>
      <c r="ARL527" s="329"/>
      <c r="ARM527" s="329"/>
      <c r="ARN527" s="329"/>
      <c r="ARO527" s="329"/>
      <c r="ARP527" s="329"/>
      <c r="ARQ527" s="329"/>
      <c r="ARR527" s="329"/>
      <c r="ARS527" s="329"/>
      <c r="ART527" s="329"/>
      <c r="ARU527" s="329"/>
      <c r="ARV527" s="329"/>
      <c r="ARW527" s="329"/>
      <c r="ARX527" s="329"/>
      <c r="ARY527" s="329"/>
      <c r="ARZ527" s="329"/>
      <c r="ASA527" s="329"/>
      <c r="ASB527" s="329"/>
      <c r="ASC527" s="329"/>
      <c r="ASD527" s="329"/>
      <c r="ASE527" s="329"/>
      <c r="ASF527" s="329"/>
      <c r="ASG527" s="329"/>
      <c r="ASH527" s="329"/>
      <c r="ASI527" s="329"/>
      <c r="ASJ527" s="329"/>
      <c r="ASK527" s="329"/>
      <c r="ASL527" s="329"/>
      <c r="ASM527" s="329"/>
      <c r="ASN527" s="329"/>
      <c r="ASO527" s="329"/>
      <c r="ASP527" s="329"/>
      <c r="ASQ527" s="329"/>
      <c r="ASR527" s="329"/>
      <c r="ASS527" s="329"/>
      <c r="AST527" s="329"/>
      <c r="ASU527" s="329"/>
      <c r="ASV527" s="329"/>
      <c r="ASW527" s="329"/>
      <c r="ASX527" s="329"/>
      <c r="ASY527" s="329"/>
      <c r="ASZ527" s="329"/>
      <c r="ATA527" s="329"/>
      <c r="ATB527" s="329"/>
      <c r="ATC527" s="329"/>
      <c r="ATD527" s="329"/>
      <c r="ATE527" s="329"/>
      <c r="ATF527" s="329"/>
      <c r="ATG527" s="329"/>
      <c r="ATH527" s="329"/>
      <c r="ATI527" s="329"/>
      <c r="ATJ527" s="329"/>
      <c r="ATK527" s="329"/>
      <c r="ATL527" s="329"/>
      <c r="ATM527" s="329"/>
      <c r="ATN527" s="329"/>
      <c r="ATO527" s="329"/>
      <c r="ATP527" s="329"/>
      <c r="ATQ527" s="329"/>
      <c r="ATR527" s="329"/>
      <c r="ATS527" s="329"/>
      <c r="ATT527" s="329"/>
      <c r="ATU527" s="329"/>
      <c r="ATV527" s="329"/>
      <c r="ATW527" s="329"/>
      <c r="ATX527" s="329"/>
      <c r="ATY527" s="329"/>
      <c r="ATZ527" s="329"/>
      <c r="AUA527" s="329"/>
      <c r="AUB527" s="329"/>
      <c r="AUC527" s="329"/>
      <c r="AUD527" s="329"/>
      <c r="AUE527" s="329"/>
      <c r="AUF527" s="329"/>
      <c r="AUG527" s="329"/>
      <c r="AUH527" s="329"/>
      <c r="AUI527" s="329"/>
      <c r="AUJ527" s="329"/>
      <c r="AUK527" s="329"/>
      <c r="AUL527" s="329"/>
      <c r="AUM527" s="329"/>
      <c r="AUN527" s="329"/>
      <c r="AUO527" s="329"/>
      <c r="AUP527" s="329"/>
      <c r="AUQ527" s="329"/>
      <c r="AUR527" s="329"/>
      <c r="AUS527" s="329"/>
      <c r="AUT527" s="329"/>
      <c r="AUU527" s="329"/>
      <c r="AUV527" s="329"/>
      <c r="AUW527" s="329"/>
      <c r="AUX527" s="329"/>
      <c r="AUY527" s="329"/>
      <c r="AUZ527" s="329"/>
      <c r="AVA527" s="329"/>
      <c r="AVB527" s="329"/>
      <c r="AVC527" s="329"/>
      <c r="AVD527" s="329"/>
      <c r="AVE527" s="329"/>
      <c r="AVF527" s="329"/>
      <c r="AVG527" s="329"/>
      <c r="AVH527" s="329"/>
      <c r="AVI527" s="329"/>
      <c r="AVJ527" s="329"/>
      <c r="AVK527" s="329"/>
      <c r="AVL527" s="329"/>
      <c r="AVM527" s="329"/>
      <c r="AVN527" s="329"/>
      <c r="AVO527" s="329"/>
      <c r="AVP527" s="329"/>
      <c r="AVQ527" s="329"/>
      <c r="AVR527" s="329"/>
      <c r="AVS527" s="329"/>
      <c r="AVT527" s="329"/>
      <c r="AVU527" s="329"/>
      <c r="AVV527" s="329"/>
      <c r="AVW527" s="329"/>
      <c r="AVX527" s="329"/>
      <c r="AVY527" s="329"/>
      <c r="AVZ527" s="329"/>
      <c r="AWA527" s="329"/>
      <c r="AWB527" s="329"/>
      <c r="AWC527" s="329"/>
      <c r="AWD527" s="329"/>
      <c r="AWE527" s="329"/>
      <c r="AWF527" s="329"/>
      <c r="AWG527" s="329"/>
      <c r="AWH527" s="329"/>
      <c r="AWI527" s="329"/>
      <c r="AWJ527" s="329"/>
      <c r="AWK527" s="329"/>
      <c r="AWL527" s="329"/>
      <c r="AWM527" s="329"/>
      <c r="AWN527" s="329"/>
      <c r="AWO527" s="329"/>
      <c r="AWP527" s="329"/>
      <c r="AWQ527" s="329"/>
      <c r="AWR527" s="329"/>
      <c r="AWS527" s="329"/>
      <c r="AWT527" s="329"/>
      <c r="AWU527" s="329"/>
      <c r="AWV527" s="329"/>
      <c r="AWW527" s="329"/>
      <c r="AWX527" s="329"/>
      <c r="AWY527" s="329"/>
      <c r="AWZ527" s="329"/>
      <c r="AXA527" s="329"/>
      <c r="AXB527" s="329"/>
      <c r="AXC527" s="329"/>
      <c r="AXD527" s="329"/>
      <c r="AXE527" s="329"/>
      <c r="AXF527" s="329"/>
      <c r="AXG527" s="329"/>
      <c r="AXH527" s="329"/>
      <c r="AXI527" s="329"/>
      <c r="AXJ527" s="329"/>
      <c r="AXK527" s="329"/>
      <c r="AXL527" s="329"/>
      <c r="AXM527" s="329"/>
      <c r="AXN527" s="329"/>
      <c r="AXO527" s="329"/>
      <c r="AXP527" s="329"/>
      <c r="AXQ527" s="329"/>
      <c r="AXR527" s="329"/>
      <c r="AXS527" s="329"/>
      <c r="AXT527" s="329"/>
      <c r="AXU527" s="329"/>
      <c r="AXV527" s="329"/>
      <c r="AXW527" s="329"/>
      <c r="AXX527" s="329"/>
      <c r="AXY527" s="329"/>
      <c r="AXZ527" s="329"/>
      <c r="AYA527" s="329"/>
      <c r="AYB527" s="329"/>
      <c r="AYC527" s="329"/>
      <c r="AYD527" s="329"/>
      <c r="AYE527" s="329"/>
      <c r="AYF527" s="329"/>
      <c r="AYG527" s="329"/>
      <c r="AYH527" s="329"/>
      <c r="AYI527" s="329"/>
      <c r="AYJ527" s="329"/>
      <c r="AYK527" s="329"/>
      <c r="AYL527" s="329"/>
      <c r="AYM527" s="329"/>
      <c r="AYN527" s="329"/>
      <c r="AYO527" s="329"/>
      <c r="AYP527" s="329"/>
      <c r="AYQ527" s="329"/>
      <c r="AYR527" s="329"/>
      <c r="AYS527" s="329"/>
      <c r="AYT527" s="329"/>
      <c r="AYU527" s="329"/>
      <c r="AYV527" s="329"/>
      <c r="AYW527" s="329"/>
      <c r="AYX527" s="329"/>
      <c r="AYY527" s="329"/>
      <c r="AYZ527" s="329"/>
      <c r="AZA527" s="329"/>
      <c r="AZB527" s="329"/>
      <c r="AZC527" s="329"/>
      <c r="AZD527" s="329"/>
      <c r="AZE527" s="329"/>
      <c r="AZF527" s="329"/>
      <c r="AZG527" s="329"/>
      <c r="AZH527" s="329"/>
      <c r="AZI527" s="329"/>
      <c r="AZJ527" s="329"/>
      <c r="AZK527" s="329"/>
      <c r="AZL527" s="329"/>
      <c r="AZM527" s="329"/>
      <c r="AZN527" s="329"/>
      <c r="AZO527" s="329"/>
      <c r="AZP527" s="329"/>
      <c r="AZQ527" s="329"/>
      <c r="AZR527" s="329"/>
      <c r="AZS527" s="329"/>
      <c r="AZT527" s="329"/>
      <c r="AZU527" s="329"/>
      <c r="AZV527" s="329"/>
      <c r="AZW527" s="329"/>
      <c r="AZX527" s="329"/>
      <c r="AZY527" s="329"/>
      <c r="AZZ527" s="329"/>
      <c r="BAA527" s="329"/>
      <c r="BAB527" s="329"/>
      <c r="BAC527" s="329"/>
      <c r="BAD527" s="329"/>
      <c r="BAE527" s="329"/>
      <c r="BAF527" s="329"/>
      <c r="BAG527" s="329"/>
      <c r="BAH527" s="329"/>
      <c r="BAI527" s="329"/>
      <c r="BAJ527" s="329"/>
      <c r="BAK527" s="329"/>
      <c r="BAL527" s="329"/>
      <c r="BAM527" s="329"/>
      <c r="BAN527" s="329"/>
      <c r="BAO527" s="329"/>
      <c r="BAP527" s="329"/>
      <c r="BAQ527" s="329"/>
      <c r="BAR527" s="329"/>
      <c r="BAS527" s="329"/>
      <c r="BAT527" s="329"/>
      <c r="BAU527" s="329"/>
      <c r="BAV527" s="329"/>
      <c r="BAW527" s="329"/>
      <c r="BAX527" s="329"/>
      <c r="BAY527" s="329"/>
      <c r="BAZ527" s="329"/>
      <c r="BBA527" s="329"/>
      <c r="BBB527" s="329"/>
      <c r="BBC527" s="329"/>
      <c r="BBD527" s="329"/>
      <c r="BBE527" s="329"/>
      <c r="BBF527" s="329"/>
      <c r="BBG527" s="329"/>
      <c r="BBH527" s="329"/>
      <c r="BBI527" s="329"/>
      <c r="BBJ527" s="329"/>
      <c r="BBK527" s="329"/>
      <c r="BBL527" s="329"/>
      <c r="BBM527" s="329"/>
      <c r="BBN527" s="329"/>
      <c r="BBO527" s="329"/>
      <c r="BBP527" s="329"/>
      <c r="BBQ527" s="329"/>
      <c r="BBR527" s="329"/>
      <c r="BBS527" s="329"/>
      <c r="BBT527" s="329"/>
      <c r="BBU527" s="329"/>
      <c r="BBV527" s="329"/>
      <c r="BBW527" s="329"/>
      <c r="BBX527" s="329"/>
      <c r="BBY527" s="329"/>
      <c r="BBZ527" s="329"/>
      <c r="BCA527" s="329"/>
      <c r="BCB527" s="329"/>
      <c r="BCC527" s="329"/>
      <c r="BCD527" s="329"/>
      <c r="BCE527" s="329"/>
      <c r="BCF527" s="329"/>
      <c r="BCG527" s="329"/>
      <c r="BCH527" s="329"/>
      <c r="BCI527" s="329"/>
      <c r="BCJ527" s="329"/>
      <c r="BCK527" s="329"/>
      <c r="BCL527" s="329"/>
      <c r="BCM527" s="329"/>
      <c r="BCN527" s="329"/>
      <c r="BCO527" s="329"/>
      <c r="BCP527" s="329"/>
      <c r="BCQ527" s="329"/>
      <c r="BCR527" s="329"/>
      <c r="BCS527" s="329"/>
      <c r="BCT527" s="329"/>
      <c r="BCU527" s="329"/>
      <c r="BCV527" s="329"/>
      <c r="BCW527" s="329"/>
      <c r="BCX527" s="329"/>
      <c r="BCY527" s="329"/>
      <c r="BCZ527" s="329"/>
      <c r="BDA527" s="329"/>
      <c r="BDB527" s="329"/>
      <c r="BDC527" s="329"/>
      <c r="BDD527" s="329"/>
      <c r="BDE527" s="329"/>
      <c r="BDF527" s="329"/>
      <c r="BDG527" s="329"/>
      <c r="BDH527" s="329"/>
      <c r="BDI527" s="329"/>
      <c r="BDJ527" s="329"/>
      <c r="BDK527" s="329"/>
      <c r="BDL527" s="329"/>
      <c r="BDM527" s="329"/>
      <c r="BDN527" s="329"/>
      <c r="BDO527" s="329"/>
      <c r="BDP527" s="329"/>
      <c r="BDQ527" s="329"/>
      <c r="BDR527" s="329"/>
      <c r="BDS527" s="329"/>
      <c r="BDT527" s="329"/>
      <c r="BDU527" s="329"/>
      <c r="BDV527" s="329"/>
      <c r="BDW527" s="329"/>
      <c r="BDX527" s="329"/>
      <c r="BDY527" s="329"/>
      <c r="BDZ527" s="329"/>
      <c r="BEA527" s="329"/>
      <c r="BEB527" s="329"/>
      <c r="BEC527" s="329"/>
      <c r="BED527" s="329"/>
      <c r="BEE527" s="329"/>
      <c r="BEF527" s="329"/>
      <c r="BEG527" s="329"/>
      <c r="BEH527" s="329"/>
      <c r="BEI527" s="329"/>
      <c r="BEJ527" s="329"/>
      <c r="BEK527" s="329"/>
      <c r="BEL527" s="329"/>
      <c r="BEM527" s="329"/>
      <c r="BEN527" s="329"/>
      <c r="BEO527" s="329"/>
      <c r="BEP527" s="329"/>
      <c r="BEQ527" s="329"/>
      <c r="BER527" s="329"/>
      <c r="BES527" s="329"/>
      <c r="BET527" s="329"/>
      <c r="BEU527" s="329"/>
      <c r="BEV527" s="329"/>
      <c r="BEW527" s="329"/>
      <c r="BEX527" s="329"/>
      <c r="BEY527" s="329"/>
      <c r="BEZ527" s="329"/>
      <c r="BFA527" s="329"/>
      <c r="BFB527" s="329"/>
      <c r="BFC527" s="329"/>
      <c r="BFD527" s="329"/>
      <c r="BFE527" s="329"/>
      <c r="BFF527" s="329"/>
      <c r="BFG527" s="329"/>
      <c r="BFH527" s="329"/>
      <c r="BFI527" s="329"/>
      <c r="BFJ527" s="329"/>
      <c r="BFK527" s="329"/>
      <c r="BFL527" s="329"/>
      <c r="BFM527" s="329"/>
      <c r="BFN527" s="329"/>
      <c r="BFO527" s="329"/>
      <c r="BFP527" s="329"/>
      <c r="BFQ527" s="329"/>
      <c r="BFR527" s="329"/>
      <c r="BFS527" s="329"/>
      <c r="BFT527" s="329"/>
      <c r="BFU527" s="329"/>
      <c r="BFV527" s="329"/>
      <c r="BFW527" s="329"/>
      <c r="BFX527" s="329"/>
      <c r="BFY527" s="329"/>
      <c r="BFZ527" s="329"/>
      <c r="BGA527" s="329"/>
      <c r="BGB527" s="329"/>
      <c r="BGC527" s="329"/>
      <c r="BGD527" s="329"/>
      <c r="BGE527" s="329"/>
      <c r="BGF527" s="329"/>
      <c r="BGG527" s="329"/>
      <c r="BGH527" s="329"/>
      <c r="BGI527" s="329"/>
      <c r="BGJ527" s="329"/>
      <c r="BGK527" s="329"/>
      <c r="BGL527" s="329"/>
      <c r="BGM527" s="329"/>
      <c r="BGN527" s="329"/>
      <c r="BGO527" s="329"/>
      <c r="BGP527" s="329"/>
      <c r="BGQ527" s="329"/>
      <c r="BGR527" s="329"/>
      <c r="BGS527" s="329"/>
      <c r="BGT527" s="329"/>
      <c r="BGU527" s="329"/>
      <c r="BGV527" s="329"/>
      <c r="BGW527" s="329"/>
      <c r="BGX527" s="329"/>
      <c r="BGY527" s="329"/>
      <c r="BGZ527" s="329"/>
      <c r="BHA527" s="329"/>
      <c r="BHB527" s="329"/>
      <c r="BHC527" s="329"/>
      <c r="BHD527" s="329"/>
      <c r="BHE527" s="329"/>
      <c r="BHF527" s="329"/>
      <c r="BHG527" s="329"/>
      <c r="BHH527" s="329"/>
      <c r="BHI527" s="329"/>
      <c r="BHJ527" s="329"/>
      <c r="BHK527" s="329"/>
      <c r="BHL527" s="329"/>
      <c r="BHM527" s="329"/>
      <c r="BHN527" s="329"/>
      <c r="BHO527" s="329"/>
      <c r="BHP527" s="329"/>
      <c r="BHQ527" s="329"/>
      <c r="BHR527" s="329"/>
      <c r="BHS527" s="329"/>
      <c r="BHT527" s="329"/>
      <c r="BHU527" s="329"/>
      <c r="BHV527" s="329"/>
      <c r="BHW527" s="329"/>
      <c r="BHX527" s="329"/>
      <c r="BHY527" s="329"/>
      <c r="BHZ527" s="329"/>
      <c r="BIA527" s="329"/>
      <c r="BIB527" s="329"/>
      <c r="BIC527" s="329"/>
      <c r="BID527" s="329"/>
      <c r="BIE527" s="329"/>
      <c r="BIF527" s="329"/>
      <c r="BIG527" s="329"/>
      <c r="BIH527" s="329"/>
      <c r="BII527" s="329"/>
      <c r="BIJ527" s="329"/>
      <c r="BIK527" s="329"/>
      <c r="BIL527" s="329"/>
      <c r="BIM527" s="329"/>
      <c r="BIN527" s="329"/>
      <c r="BIO527" s="329"/>
      <c r="BIP527" s="329"/>
      <c r="BIQ527" s="329"/>
      <c r="BIR527" s="329"/>
      <c r="BIS527" s="329"/>
      <c r="BIT527" s="329"/>
      <c r="BIU527" s="329"/>
      <c r="BIV527" s="329"/>
      <c r="BIW527" s="329"/>
      <c r="BIX527" s="329"/>
      <c r="BIY527" s="329"/>
      <c r="BIZ527" s="329"/>
      <c r="BJA527" s="329"/>
      <c r="BJB527" s="329"/>
      <c r="BJC527" s="329"/>
      <c r="BJD527" s="329"/>
      <c r="BJE527" s="329"/>
      <c r="BJF527" s="329"/>
      <c r="BJG527" s="329"/>
      <c r="BJH527" s="329"/>
      <c r="BJI527" s="329"/>
      <c r="BJJ527" s="329"/>
      <c r="BJK527" s="329"/>
      <c r="BJL527" s="329"/>
      <c r="BJM527" s="329"/>
      <c r="BJN527" s="329"/>
      <c r="BJO527" s="329"/>
      <c r="BJP527" s="329"/>
      <c r="BJQ527" s="329"/>
      <c r="BJR527" s="329"/>
      <c r="BJS527" s="329"/>
      <c r="BJT527" s="329"/>
      <c r="BJU527" s="329"/>
      <c r="BJV527" s="329"/>
      <c r="BJW527" s="329"/>
      <c r="BJX527" s="329"/>
      <c r="BJY527" s="329"/>
      <c r="BJZ527" s="329"/>
      <c r="BKA527" s="329"/>
      <c r="BKB527" s="329"/>
      <c r="BKC527" s="329"/>
      <c r="BKD527" s="329"/>
      <c r="BKE527" s="329"/>
      <c r="BKF527" s="329"/>
      <c r="BKG527" s="329"/>
      <c r="BKH527" s="329"/>
      <c r="BKI527" s="329"/>
      <c r="BKJ527" s="329"/>
      <c r="BKK527" s="329"/>
      <c r="BKL527" s="329"/>
      <c r="BKM527" s="329"/>
      <c r="BKN527" s="329"/>
      <c r="BKO527" s="329"/>
      <c r="BKP527" s="329"/>
      <c r="BKQ527" s="329"/>
      <c r="BKR527" s="329"/>
      <c r="BKS527" s="329"/>
      <c r="BKT527" s="329"/>
      <c r="BKU527" s="329"/>
      <c r="BKV527" s="329"/>
      <c r="BKW527" s="329"/>
      <c r="BKX527" s="329"/>
      <c r="BKY527" s="329"/>
      <c r="BKZ527" s="329"/>
      <c r="BLA527" s="329"/>
      <c r="BLB527" s="329"/>
      <c r="BLC527" s="329"/>
      <c r="BLD527" s="329"/>
      <c r="BLE527" s="329"/>
      <c r="BLF527" s="329"/>
      <c r="BLG527" s="329"/>
      <c r="BLH527" s="329"/>
      <c r="BLI527" s="329"/>
      <c r="BLJ527" s="329"/>
      <c r="BLK527" s="329"/>
      <c r="BLL527" s="329"/>
      <c r="BLM527" s="329"/>
      <c r="BLN527" s="329"/>
      <c r="BLO527" s="329"/>
      <c r="BLP527" s="329"/>
      <c r="BLQ527" s="329"/>
      <c r="BLR527" s="329"/>
      <c r="BLS527" s="329"/>
      <c r="BLT527" s="329"/>
      <c r="BLU527" s="329"/>
      <c r="BLV527" s="329"/>
      <c r="BLW527" s="329"/>
      <c r="BLX527" s="329"/>
      <c r="BLY527" s="329"/>
      <c r="BLZ527" s="329"/>
      <c r="BMA527" s="329"/>
      <c r="BMB527" s="329"/>
      <c r="BMC527" s="329"/>
      <c r="BMD527" s="329"/>
      <c r="BME527" s="329"/>
      <c r="BMF527" s="329"/>
      <c r="BMG527" s="329"/>
      <c r="BMH527" s="329"/>
      <c r="BMI527" s="329"/>
      <c r="BMJ527" s="329"/>
      <c r="BMK527" s="329"/>
      <c r="BML527" s="329"/>
      <c r="BMM527" s="329"/>
      <c r="BMN527" s="329"/>
      <c r="BMO527" s="329"/>
      <c r="BMP527" s="329"/>
      <c r="BMQ527" s="329"/>
      <c r="BMR527" s="329"/>
      <c r="BMS527" s="329"/>
      <c r="BMT527" s="329"/>
      <c r="BMU527" s="329"/>
      <c r="BMV527" s="329"/>
      <c r="BMW527" s="329"/>
      <c r="BMX527" s="329"/>
      <c r="BMY527" s="329"/>
      <c r="BMZ527" s="329"/>
      <c r="BNA527" s="329"/>
      <c r="BNB527" s="329"/>
      <c r="BNC527" s="329"/>
      <c r="BND527" s="329"/>
      <c r="BNE527" s="329"/>
      <c r="BNF527" s="329"/>
      <c r="BNG527" s="329"/>
      <c r="BNH527" s="329"/>
      <c r="BNI527" s="329"/>
      <c r="BNJ527" s="329"/>
      <c r="BNK527" s="329"/>
      <c r="BNL527" s="329"/>
      <c r="BNM527" s="329"/>
      <c r="BNN527" s="329"/>
      <c r="BNO527" s="329"/>
      <c r="BNP527" s="329"/>
      <c r="BNQ527" s="329"/>
      <c r="BNR527" s="329"/>
      <c r="BNS527" s="329"/>
      <c r="BNT527" s="329"/>
      <c r="BNU527" s="329"/>
      <c r="BNV527" s="329"/>
      <c r="BNW527" s="329"/>
      <c r="BNX527" s="329"/>
      <c r="BNY527" s="329"/>
      <c r="BNZ527" s="329"/>
      <c r="BOA527" s="329"/>
      <c r="BOB527" s="329"/>
      <c r="BOC527" s="329"/>
      <c r="BOD527" s="329"/>
      <c r="BOE527" s="329"/>
      <c r="BOF527" s="329"/>
      <c r="BOG527" s="329"/>
      <c r="BOH527" s="329"/>
      <c r="BOI527" s="329"/>
      <c r="BOJ527" s="329"/>
      <c r="BOK527" s="329"/>
      <c r="BOL527" s="329"/>
      <c r="BOM527" s="329"/>
      <c r="BON527" s="329"/>
      <c r="BOO527" s="329"/>
      <c r="BOP527" s="329"/>
      <c r="BOQ527" s="329"/>
      <c r="BOR527" s="329"/>
      <c r="BOS527" s="329"/>
      <c r="BOT527" s="329"/>
      <c r="BOU527" s="329"/>
      <c r="BOV527" s="329"/>
      <c r="BOW527" s="329"/>
      <c r="BOX527" s="329"/>
      <c r="BOY527" s="329"/>
      <c r="BOZ527" s="329"/>
      <c r="BPA527" s="329"/>
      <c r="BPB527" s="329"/>
      <c r="BPC527" s="329"/>
      <c r="BPD527" s="329"/>
      <c r="BPE527" s="329"/>
      <c r="BPF527" s="329"/>
      <c r="BPG527" s="329"/>
      <c r="BPH527" s="329"/>
      <c r="BPI527" s="329"/>
      <c r="BPJ527" s="329"/>
      <c r="BPK527" s="329"/>
      <c r="BPL527" s="329"/>
      <c r="BPM527" s="329"/>
      <c r="BPN527" s="329"/>
      <c r="BPO527" s="329"/>
      <c r="BPP527" s="329"/>
      <c r="BPQ527" s="329"/>
      <c r="BPR527" s="329"/>
      <c r="BPS527" s="329"/>
      <c r="BPT527" s="329"/>
      <c r="BPU527" s="329"/>
      <c r="BPV527" s="329"/>
      <c r="BPW527" s="329"/>
      <c r="BPX527" s="329"/>
      <c r="BPY527" s="329"/>
      <c r="BPZ527" s="329"/>
      <c r="BQA527" s="329"/>
      <c r="BQB527" s="329"/>
      <c r="BQC527" s="329"/>
      <c r="BQD527" s="329"/>
      <c r="BQE527" s="329"/>
      <c r="BQF527" s="329"/>
      <c r="BQG527" s="329"/>
      <c r="BQH527" s="329"/>
      <c r="BQI527" s="329"/>
      <c r="BQJ527" s="329"/>
      <c r="BQK527" s="329"/>
      <c r="BQL527" s="329"/>
      <c r="BQM527" s="329"/>
      <c r="BQN527" s="329"/>
      <c r="BQO527" s="329"/>
      <c r="BQP527" s="329"/>
      <c r="BQQ527" s="329"/>
      <c r="BQR527" s="329"/>
      <c r="BQS527" s="329"/>
      <c r="BQT527" s="329"/>
      <c r="BQU527" s="329"/>
      <c r="BQV527" s="329"/>
      <c r="BQW527" s="329"/>
      <c r="BQX527" s="329"/>
      <c r="BQY527" s="329"/>
      <c r="BQZ527" s="329"/>
      <c r="BRA527" s="329"/>
      <c r="BRB527" s="329"/>
      <c r="BRC527" s="329"/>
      <c r="BRD527" s="329"/>
      <c r="BRE527" s="329"/>
      <c r="BRF527" s="329"/>
      <c r="BRG527" s="329"/>
      <c r="BRH527" s="329"/>
      <c r="BRI527" s="329"/>
      <c r="BRJ527" s="329"/>
      <c r="BRK527" s="329"/>
      <c r="BRL527" s="329"/>
      <c r="BRM527" s="329"/>
      <c r="BRN527" s="329"/>
      <c r="BRO527" s="329"/>
      <c r="BRP527" s="329"/>
      <c r="BRQ527" s="329"/>
      <c r="BRR527" s="329"/>
      <c r="BRS527" s="329"/>
      <c r="BRT527" s="329"/>
      <c r="BRU527" s="329"/>
      <c r="BRV527" s="329"/>
      <c r="BRW527" s="329"/>
      <c r="BRX527" s="329"/>
      <c r="BRY527" s="329"/>
      <c r="BRZ527" s="329"/>
      <c r="BSA527" s="329"/>
      <c r="BSB527" s="329"/>
      <c r="BSC527" s="329"/>
      <c r="BSD527" s="329"/>
      <c r="BSE527" s="329"/>
      <c r="BSF527" s="329"/>
      <c r="BSG527" s="329"/>
      <c r="BSH527" s="329"/>
      <c r="BSI527" s="329"/>
      <c r="BSJ527" s="329"/>
      <c r="BSK527" s="329"/>
      <c r="BSL527" s="329"/>
      <c r="BSM527" s="329"/>
      <c r="BSN527" s="329"/>
      <c r="BSO527" s="329"/>
      <c r="BSP527" s="329"/>
      <c r="BSQ527" s="329"/>
      <c r="BSR527" s="329"/>
      <c r="BSS527" s="329"/>
      <c r="BST527" s="329"/>
      <c r="BSU527" s="329"/>
      <c r="BSV527" s="329"/>
      <c r="BSW527" s="329"/>
      <c r="BSX527" s="329"/>
      <c r="BSY527" s="329"/>
      <c r="BSZ527" s="329"/>
      <c r="BTA527" s="329"/>
      <c r="BTB527" s="329"/>
      <c r="BTC527" s="329"/>
      <c r="BTD527" s="329"/>
      <c r="BTE527" s="329"/>
      <c r="BTF527" s="329"/>
      <c r="BTG527" s="329"/>
      <c r="BTH527" s="329"/>
      <c r="BTI527" s="329"/>
      <c r="BTJ527" s="329"/>
      <c r="BTK527" s="329"/>
      <c r="BTL527" s="329"/>
      <c r="BTM527" s="329"/>
      <c r="BTN527" s="329"/>
      <c r="BTO527" s="329"/>
      <c r="BTP527" s="329"/>
      <c r="BTQ527" s="329"/>
      <c r="BTR527" s="329"/>
      <c r="BTS527" s="329"/>
      <c r="BTT527" s="329"/>
      <c r="BTU527" s="329"/>
      <c r="BTV527" s="329"/>
      <c r="BTW527" s="329"/>
      <c r="BTX527" s="329"/>
      <c r="BTY527" s="329"/>
      <c r="BTZ527" s="329"/>
      <c r="BUA527" s="329"/>
      <c r="BUB527" s="329"/>
      <c r="BUC527" s="329"/>
      <c r="BUD527" s="329"/>
      <c r="BUE527" s="329"/>
      <c r="BUF527" s="329"/>
      <c r="BUG527" s="329"/>
      <c r="BUH527" s="329"/>
      <c r="BUI527" s="329"/>
      <c r="BUJ527" s="329"/>
      <c r="BUK527" s="329"/>
      <c r="BUL527" s="329"/>
      <c r="BUM527" s="329"/>
      <c r="BUN527" s="329"/>
      <c r="BUO527" s="329"/>
      <c r="BUP527" s="329"/>
      <c r="BUQ527" s="329"/>
      <c r="BUR527" s="329"/>
      <c r="BUS527" s="329"/>
      <c r="BUT527" s="329"/>
      <c r="BUU527" s="329"/>
      <c r="BUV527" s="329"/>
      <c r="BUW527" s="329"/>
      <c r="BUX527" s="329"/>
      <c r="BUY527" s="329"/>
      <c r="BUZ527" s="329"/>
      <c r="BVA527" s="329"/>
      <c r="BVB527" s="329"/>
      <c r="BVC527" s="329"/>
      <c r="BVD527" s="329"/>
      <c r="BVE527" s="329"/>
      <c r="BVF527" s="329"/>
      <c r="BVG527" s="329"/>
      <c r="BVH527" s="329"/>
      <c r="BVI527" s="329"/>
      <c r="BVJ527" s="329"/>
      <c r="BVK527" s="329"/>
      <c r="BVL527" s="329"/>
      <c r="BVM527" s="329"/>
      <c r="BVN527" s="329"/>
      <c r="BVO527" s="329"/>
      <c r="BVP527" s="329"/>
      <c r="BVQ527" s="329"/>
      <c r="BVR527" s="329"/>
      <c r="BVS527" s="329"/>
      <c r="BVT527" s="329"/>
      <c r="BVU527" s="329"/>
      <c r="BVV527" s="329"/>
      <c r="BVW527" s="329"/>
      <c r="BVX527" s="329"/>
      <c r="BVY527" s="329"/>
      <c r="BVZ527" s="329"/>
      <c r="BWA527" s="329"/>
      <c r="BWB527" s="329"/>
      <c r="BWC527" s="329"/>
      <c r="BWD527" s="329"/>
      <c r="BWE527" s="329"/>
      <c r="BWF527" s="329"/>
      <c r="BWG527" s="329"/>
      <c r="BWH527" s="329"/>
      <c r="BWI527" s="329"/>
      <c r="BWJ527" s="329"/>
      <c r="BWK527" s="329"/>
      <c r="BWL527" s="329"/>
      <c r="BWM527" s="329"/>
      <c r="BWN527" s="329"/>
      <c r="BWO527" s="329"/>
      <c r="BWP527" s="329"/>
      <c r="BWQ527" s="329"/>
      <c r="BWR527" s="329"/>
      <c r="BWS527" s="329"/>
      <c r="BWT527" s="329"/>
      <c r="BWU527" s="329"/>
      <c r="BWV527" s="329"/>
      <c r="BWW527" s="329"/>
      <c r="BWX527" s="329"/>
      <c r="BWY527" s="329"/>
      <c r="BWZ527" s="329"/>
      <c r="BXA527" s="329"/>
      <c r="BXB527" s="329"/>
      <c r="BXC527" s="329"/>
      <c r="BXD527" s="329"/>
      <c r="BXE527" s="329"/>
      <c r="BXF527" s="329"/>
      <c r="BXG527" s="329"/>
      <c r="BXH527" s="329"/>
      <c r="BXI527" s="329"/>
      <c r="BXJ527" s="329"/>
      <c r="BXK527" s="329"/>
      <c r="BXL527" s="329"/>
      <c r="BXM527" s="329"/>
      <c r="BXN527" s="329"/>
      <c r="BXO527" s="329"/>
      <c r="BXP527" s="329"/>
      <c r="BXQ527" s="329"/>
      <c r="BXR527" s="329"/>
      <c r="BXS527" s="329"/>
      <c r="BXT527" s="329"/>
      <c r="BXU527" s="329"/>
      <c r="BXV527" s="329"/>
      <c r="BXW527" s="329"/>
      <c r="BXX527" s="329"/>
      <c r="BXY527" s="329"/>
      <c r="BXZ527" s="329"/>
      <c r="BYA527" s="329"/>
      <c r="BYB527" s="329"/>
      <c r="BYC527" s="329"/>
      <c r="BYD527" s="329"/>
      <c r="BYE527" s="329"/>
      <c r="BYF527" s="329"/>
      <c r="BYG527" s="329"/>
      <c r="BYH527" s="329"/>
      <c r="BYI527" s="329"/>
      <c r="BYJ527" s="329"/>
      <c r="BYK527" s="329"/>
      <c r="BYL527" s="329"/>
      <c r="BYM527" s="329"/>
      <c r="BYN527" s="329"/>
      <c r="BYO527" s="329"/>
      <c r="BYP527" s="329"/>
      <c r="BYQ527" s="329"/>
      <c r="BYR527" s="329"/>
      <c r="BYS527" s="329"/>
      <c r="BYT527" s="329"/>
      <c r="BYU527" s="329"/>
      <c r="BYV527" s="329"/>
      <c r="BYW527" s="329"/>
      <c r="BYX527" s="329"/>
      <c r="BYY527" s="329"/>
      <c r="BYZ527" s="329"/>
      <c r="BZA527" s="329"/>
      <c r="BZB527" s="329"/>
      <c r="BZC527" s="329"/>
      <c r="BZD527" s="329"/>
      <c r="BZE527" s="329"/>
      <c r="BZF527" s="329"/>
      <c r="BZG527" s="329"/>
      <c r="BZH527" s="329"/>
      <c r="BZI527" s="329"/>
      <c r="BZJ527" s="329"/>
      <c r="BZK527" s="329"/>
      <c r="BZL527" s="329"/>
      <c r="BZM527" s="329"/>
      <c r="BZN527" s="329"/>
      <c r="BZO527" s="329"/>
      <c r="BZP527" s="329"/>
      <c r="BZQ527" s="329"/>
      <c r="BZR527" s="329"/>
      <c r="BZS527" s="329"/>
      <c r="BZT527" s="329"/>
      <c r="BZU527" s="329"/>
      <c r="BZV527" s="329"/>
      <c r="BZW527" s="329"/>
      <c r="BZX527" s="329"/>
      <c r="BZY527" s="329"/>
      <c r="BZZ527" s="329"/>
      <c r="CAA527" s="329"/>
      <c r="CAB527" s="329"/>
      <c r="CAC527" s="329"/>
      <c r="CAD527" s="329"/>
      <c r="CAE527" s="329"/>
      <c r="CAF527" s="329"/>
      <c r="CAG527" s="329"/>
      <c r="CAH527" s="329"/>
      <c r="CAI527" s="329"/>
      <c r="CAJ527" s="329"/>
      <c r="CAK527" s="329"/>
      <c r="CAL527" s="329"/>
      <c r="CAM527" s="329"/>
      <c r="CAN527" s="329"/>
      <c r="CAO527" s="329"/>
      <c r="CAP527" s="329"/>
      <c r="CAQ527" s="329"/>
      <c r="CAR527" s="329"/>
      <c r="CAS527" s="329"/>
      <c r="CAT527" s="329"/>
      <c r="CAU527" s="329"/>
      <c r="CAV527" s="329"/>
      <c r="CAW527" s="329"/>
      <c r="CAX527" s="329"/>
      <c r="CAY527" s="329"/>
      <c r="CAZ527" s="329"/>
      <c r="CBA527" s="329"/>
      <c r="CBB527" s="329"/>
      <c r="CBC527" s="329"/>
      <c r="CBD527" s="329"/>
      <c r="CBE527" s="329"/>
      <c r="CBF527" s="329"/>
      <c r="CBG527" s="329"/>
      <c r="CBH527" s="329"/>
      <c r="CBI527" s="329"/>
      <c r="CBJ527" s="329"/>
      <c r="CBK527" s="329"/>
      <c r="CBL527" s="329"/>
      <c r="CBM527" s="329"/>
      <c r="CBN527" s="329"/>
      <c r="CBO527" s="329"/>
      <c r="CBP527" s="329"/>
      <c r="CBQ527" s="329"/>
      <c r="CBR527" s="329"/>
      <c r="CBS527" s="329"/>
      <c r="CBT527" s="329"/>
      <c r="CBU527" s="329"/>
      <c r="CBV527" s="329"/>
      <c r="CBW527" s="329"/>
      <c r="CBX527" s="329"/>
      <c r="CBY527" s="329"/>
      <c r="CBZ527" s="329"/>
      <c r="CCA527" s="329"/>
      <c r="CCB527" s="329"/>
      <c r="CCC527" s="329"/>
      <c r="CCD527" s="329"/>
      <c r="CCE527" s="329"/>
      <c r="CCF527" s="329"/>
      <c r="CCG527" s="329"/>
      <c r="CCH527" s="329"/>
      <c r="CCI527" s="329"/>
      <c r="CCJ527" s="329"/>
      <c r="CCK527" s="329"/>
      <c r="CCL527" s="329"/>
      <c r="CCM527" s="329"/>
      <c r="CCN527" s="329"/>
      <c r="CCO527" s="329"/>
      <c r="CCP527" s="329"/>
      <c r="CCQ527" s="329"/>
      <c r="CCR527" s="329"/>
      <c r="CCS527" s="329"/>
      <c r="CCT527" s="329"/>
      <c r="CCU527" s="329"/>
      <c r="CCV527" s="329"/>
      <c r="CCW527" s="329"/>
      <c r="CCX527" s="329"/>
      <c r="CCY527" s="329"/>
      <c r="CCZ527" s="329"/>
      <c r="CDA527" s="329"/>
      <c r="CDB527" s="329"/>
      <c r="CDC527" s="329"/>
      <c r="CDD527" s="329"/>
      <c r="CDE527" s="329"/>
      <c r="CDF527" s="329"/>
      <c r="CDG527" s="329"/>
      <c r="CDH527" s="329"/>
      <c r="CDI527" s="329"/>
      <c r="CDJ527" s="329"/>
      <c r="CDK527" s="329"/>
      <c r="CDL527" s="329"/>
      <c r="CDM527" s="329"/>
      <c r="CDN527" s="329"/>
      <c r="CDO527" s="329"/>
      <c r="CDP527" s="329"/>
      <c r="CDQ527" s="329"/>
      <c r="CDR527" s="329"/>
      <c r="CDS527" s="329"/>
      <c r="CDT527" s="329"/>
      <c r="CDU527" s="329"/>
      <c r="CDV527" s="329"/>
      <c r="CDW527" s="329"/>
      <c r="CDX527" s="329"/>
      <c r="CDY527" s="329"/>
      <c r="CDZ527" s="329"/>
      <c r="CEA527" s="329"/>
      <c r="CEB527" s="329"/>
      <c r="CEC527" s="329"/>
      <c r="CED527" s="329"/>
      <c r="CEE527" s="329"/>
      <c r="CEF527" s="329"/>
      <c r="CEG527" s="329"/>
      <c r="CEH527" s="329"/>
      <c r="CEI527" s="329"/>
      <c r="CEJ527" s="329"/>
      <c r="CEK527" s="329"/>
      <c r="CEL527" s="329"/>
      <c r="CEM527" s="329"/>
      <c r="CEN527" s="329"/>
      <c r="CEO527" s="329"/>
      <c r="CEP527" s="329"/>
      <c r="CEQ527" s="329"/>
      <c r="CER527" s="329"/>
      <c r="CES527" s="329"/>
      <c r="CET527" s="329"/>
      <c r="CEU527" s="329"/>
      <c r="CEV527" s="329"/>
      <c r="CEW527" s="329"/>
      <c r="CEX527" s="329"/>
      <c r="CEY527" s="329"/>
      <c r="CEZ527" s="329"/>
      <c r="CFA527" s="329"/>
      <c r="CFB527" s="329"/>
      <c r="CFC527" s="329"/>
      <c r="CFD527" s="329"/>
      <c r="CFE527" s="329"/>
      <c r="CFF527" s="329"/>
      <c r="CFG527" s="329"/>
      <c r="CFH527" s="329"/>
      <c r="CFI527" s="329"/>
      <c r="CFJ527" s="329"/>
      <c r="CFK527" s="329"/>
      <c r="CFL527" s="329"/>
      <c r="CFM527" s="329"/>
      <c r="CFN527" s="329"/>
      <c r="CFO527" s="329"/>
      <c r="CFP527" s="329"/>
      <c r="CFQ527" s="329"/>
      <c r="CFR527" s="329"/>
      <c r="CFS527" s="329"/>
      <c r="CFT527" s="329"/>
      <c r="CFU527" s="329"/>
      <c r="CFV527" s="329"/>
      <c r="CFW527" s="329"/>
      <c r="CFX527" s="329"/>
      <c r="CFY527" s="329"/>
      <c r="CFZ527" s="329"/>
      <c r="CGA527" s="329"/>
      <c r="CGB527" s="329"/>
      <c r="CGC527" s="329"/>
      <c r="CGD527" s="329"/>
      <c r="CGE527" s="329"/>
      <c r="CGF527" s="329"/>
      <c r="CGG527" s="329"/>
      <c r="CGH527" s="329"/>
      <c r="CGI527" s="329"/>
      <c r="CGJ527" s="329"/>
      <c r="CGK527" s="329"/>
      <c r="CGL527" s="329"/>
      <c r="CGM527" s="329"/>
      <c r="CGN527" s="329"/>
      <c r="CGO527" s="329"/>
      <c r="CGP527" s="329"/>
      <c r="CGQ527" s="329"/>
      <c r="CGR527" s="329"/>
      <c r="CGS527" s="329"/>
      <c r="CGT527" s="329"/>
      <c r="CGU527" s="329"/>
      <c r="CGV527" s="329"/>
      <c r="CGW527" s="329"/>
      <c r="CGX527" s="329"/>
      <c r="CGY527" s="329"/>
      <c r="CGZ527" s="329"/>
      <c r="CHA527" s="329"/>
      <c r="CHB527" s="329"/>
      <c r="CHC527" s="329"/>
      <c r="CHD527" s="329"/>
      <c r="CHE527" s="329"/>
      <c r="CHF527" s="329"/>
      <c r="CHG527" s="329"/>
      <c r="CHH527" s="329"/>
      <c r="CHI527" s="329"/>
      <c r="CHJ527" s="329"/>
      <c r="CHK527" s="329"/>
      <c r="CHL527" s="329"/>
      <c r="CHM527" s="329"/>
      <c r="CHN527" s="329"/>
      <c r="CHO527" s="329"/>
      <c r="CHP527" s="329"/>
      <c r="CHQ527" s="329"/>
      <c r="CHR527" s="329"/>
      <c r="CHS527" s="329"/>
      <c r="CHT527" s="329"/>
      <c r="CHU527" s="329"/>
      <c r="CHV527" s="329"/>
      <c r="CHW527" s="329"/>
      <c r="CHX527" s="329"/>
      <c r="CHY527" s="329"/>
      <c r="CHZ527" s="329"/>
      <c r="CIA527" s="329"/>
      <c r="CIB527" s="329"/>
      <c r="CIC527" s="329"/>
      <c r="CID527" s="329"/>
      <c r="CIE527" s="329"/>
      <c r="CIF527" s="329"/>
      <c r="CIG527" s="329"/>
      <c r="CIH527" s="329"/>
      <c r="CII527" s="329"/>
      <c r="CIJ527" s="329"/>
      <c r="CIK527" s="329"/>
      <c r="CIL527" s="329"/>
      <c r="CIM527" s="329"/>
      <c r="CIN527" s="329"/>
      <c r="CIO527" s="329"/>
      <c r="CIP527" s="329"/>
      <c r="CIQ527" s="329"/>
      <c r="CIR527" s="329"/>
      <c r="CIS527" s="329"/>
      <c r="CIT527" s="329"/>
      <c r="CIU527" s="329"/>
      <c r="CIV527" s="329"/>
      <c r="CIW527" s="329"/>
      <c r="CIX527" s="329"/>
      <c r="CIY527" s="329"/>
      <c r="CIZ527" s="329"/>
      <c r="CJA527" s="329"/>
      <c r="CJB527" s="329"/>
      <c r="CJC527" s="329"/>
      <c r="CJD527" s="329"/>
      <c r="CJE527" s="329"/>
      <c r="CJF527" s="329"/>
      <c r="CJG527" s="329"/>
      <c r="CJH527" s="329"/>
      <c r="CJI527" s="329"/>
      <c r="CJJ527" s="329"/>
      <c r="CJK527" s="329"/>
      <c r="CJL527" s="329"/>
      <c r="CJM527" s="329"/>
      <c r="CJN527" s="329"/>
      <c r="CJO527" s="329"/>
      <c r="CJP527" s="329"/>
      <c r="CJQ527" s="329"/>
      <c r="CJR527" s="329"/>
      <c r="CJS527" s="329"/>
      <c r="CJT527" s="329"/>
      <c r="CJU527" s="329"/>
      <c r="CJV527" s="329"/>
      <c r="CJW527" s="329"/>
      <c r="CJX527" s="329"/>
      <c r="CJY527" s="329"/>
      <c r="CJZ527" s="329"/>
      <c r="CKA527" s="329"/>
      <c r="CKB527" s="329"/>
      <c r="CKC527" s="329"/>
      <c r="CKD527" s="329"/>
      <c r="CKE527" s="329"/>
      <c r="CKF527" s="329"/>
      <c r="CKG527" s="329"/>
      <c r="CKH527" s="329"/>
      <c r="CKI527" s="329"/>
      <c r="CKJ527" s="329"/>
      <c r="CKK527" s="329"/>
      <c r="CKL527" s="329"/>
      <c r="CKM527" s="329"/>
      <c r="CKN527" s="329"/>
      <c r="CKO527" s="329"/>
      <c r="CKP527" s="329"/>
      <c r="CKQ527" s="329"/>
      <c r="CKR527" s="329"/>
      <c r="CKS527" s="329"/>
      <c r="CKT527" s="329"/>
      <c r="CKU527" s="329"/>
      <c r="CKV527" s="329"/>
      <c r="CKW527" s="329"/>
      <c r="CKX527" s="329"/>
      <c r="CKY527" s="329"/>
      <c r="CKZ527" s="329"/>
      <c r="CLA527" s="329"/>
      <c r="CLB527" s="329"/>
      <c r="CLC527" s="329"/>
      <c r="CLD527" s="329"/>
      <c r="CLE527" s="329"/>
      <c r="CLF527" s="329"/>
      <c r="CLG527" s="329"/>
      <c r="CLH527" s="329"/>
      <c r="CLI527" s="329"/>
      <c r="CLJ527" s="329"/>
      <c r="CLK527" s="329"/>
      <c r="CLL527" s="329"/>
      <c r="CLM527" s="329"/>
      <c r="CLN527" s="329"/>
      <c r="CLO527" s="329"/>
      <c r="CLP527" s="329"/>
      <c r="CLQ527" s="329"/>
      <c r="CLR527" s="329"/>
      <c r="CLS527" s="329"/>
      <c r="CLT527" s="329"/>
      <c r="CLU527" s="329"/>
      <c r="CLV527" s="329"/>
      <c r="CLW527" s="329"/>
      <c r="CLX527" s="329"/>
      <c r="CLY527" s="329"/>
      <c r="CLZ527" s="329"/>
      <c r="CMA527" s="329"/>
      <c r="CMB527" s="329"/>
      <c r="CMC527" s="329"/>
      <c r="CMD527" s="329"/>
      <c r="CME527" s="329"/>
      <c r="CMF527" s="329"/>
      <c r="CMG527" s="329"/>
      <c r="CMH527" s="329"/>
      <c r="CMI527" s="329"/>
      <c r="CMJ527" s="329"/>
      <c r="CMK527" s="329"/>
      <c r="CML527" s="329"/>
      <c r="CMM527" s="329"/>
      <c r="CMN527" s="329"/>
      <c r="CMO527" s="329"/>
      <c r="CMP527" s="329"/>
      <c r="CMQ527" s="329"/>
      <c r="CMR527" s="329"/>
      <c r="CMS527" s="329"/>
      <c r="CMT527" s="329"/>
      <c r="CMU527" s="329"/>
      <c r="CMV527" s="329"/>
      <c r="CMW527" s="329"/>
      <c r="CMX527" s="329"/>
      <c r="CMY527" s="329"/>
      <c r="CMZ527" s="329"/>
      <c r="CNA527" s="329"/>
      <c r="CNB527" s="329"/>
      <c r="CNC527" s="329"/>
      <c r="CND527" s="329"/>
      <c r="CNE527" s="329"/>
      <c r="CNF527" s="329"/>
      <c r="CNG527" s="329"/>
      <c r="CNH527" s="329"/>
      <c r="CNI527" s="329"/>
      <c r="CNJ527" s="329"/>
      <c r="CNK527" s="329"/>
      <c r="CNL527" s="329"/>
      <c r="CNM527" s="329"/>
      <c r="CNN527" s="329"/>
      <c r="CNO527" s="329"/>
      <c r="CNP527" s="329"/>
      <c r="CNQ527" s="329"/>
      <c r="CNR527" s="329"/>
      <c r="CNS527" s="329"/>
      <c r="CNT527" s="329"/>
      <c r="CNU527" s="329"/>
      <c r="CNV527" s="329"/>
      <c r="CNW527" s="329"/>
      <c r="CNX527" s="329"/>
      <c r="CNY527" s="329"/>
      <c r="CNZ527" s="329"/>
      <c r="COA527" s="329"/>
      <c r="COB527" s="329"/>
      <c r="COC527" s="329"/>
      <c r="COD527" s="329"/>
      <c r="COE527" s="329"/>
      <c r="COF527" s="329"/>
      <c r="COG527" s="329"/>
      <c r="COH527" s="329"/>
      <c r="COI527" s="329"/>
      <c r="COJ527" s="329"/>
      <c r="COK527" s="329"/>
      <c r="COL527" s="329"/>
      <c r="COM527" s="329"/>
      <c r="CON527" s="329"/>
      <c r="COO527" s="329"/>
      <c r="COP527" s="329"/>
      <c r="COQ527" s="329"/>
      <c r="COR527" s="329"/>
      <c r="COS527" s="329"/>
      <c r="COT527" s="329"/>
      <c r="COU527" s="329"/>
      <c r="COV527" s="329"/>
      <c r="COW527" s="329"/>
      <c r="COX527" s="329"/>
      <c r="COY527" s="329"/>
      <c r="COZ527" s="329"/>
      <c r="CPA527" s="329"/>
      <c r="CPB527" s="329"/>
      <c r="CPC527" s="329"/>
      <c r="CPD527" s="329"/>
      <c r="CPE527" s="329"/>
      <c r="CPF527" s="329"/>
      <c r="CPG527" s="329"/>
      <c r="CPH527" s="329"/>
      <c r="CPI527" s="329"/>
      <c r="CPJ527" s="329"/>
      <c r="CPK527" s="329"/>
      <c r="CPL527" s="329"/>
      <c r="CPM527" s="329"/>
      <c r="CPN527" s="329"/>
      <c r="CPO527" s="329"/>
      <c r="CPP527" s="329"/>
      <c r="CPQ527" s="329"/>
      <c r="CPR527" s="329"/>
      <c r="CPS527" s="329"/>
      <c r="CPT527" s="329"/>
      <c r="CPU527" s="329"/>
      <c r="CPV527" s="329"/>
      <c r="CPW527" s="329"/>
      <c r="CPX527" s="329"/>
      <c r="CPY527" s="329"/>
      <c r="CPZ527" s="329"/>
      <c r="CQA527" s="329"/>
      <c r="CQB527" s="329"/>
      <c r="CQC527" s="329"/>
      <c r="CQD527" s="329"/>
      <c r="CQE527" s="329"/>
      <c r="CQF527" s="329"/>
      <c r="CQG527" s="329"/>
      <c r="CQH527" s="329"/>
      <c r="CQI527" s="329"/>
      <c r="CQJ527" s="329"/>
      <c r="CQK527" s="329"/>
      <c r="CQL527" s="329"/>
      <c r="CQM527" s="329"/>
      <c r="CQN527" s="329"/>
      <c r="CQO527" s="329"/>
      <c r="CQP527" s="329"/>
      <c r="CQQ527" s="329"/>
      <c r="CQR527" s="329"/>
      <c r="CQS527" s="329"/>
      <c r="CQT527" s="329"/>
      <c r="CQU527" s="329"/>
      <c r="CQV527" s="329"/>
      <c r="CQW527" s="329"/>
      <c r="CQX527" s="329"/>
      <c r="CQY527" s="329"/>
      <c r="CQZ527" s="329"/>
      <c r="CRA527" s="329"/>
      <c r="CRB527" s="329"/>
      <c r="CRC527" s="329"/>
      <c r="CRD527" s="329"/>
      <c r="CRE527" s="329"/>
      <c r="CRF527" s="329"/>
      <c r="CRG527" s="329"/>
      <c r="CRH527" s="329"/>
      <c r="CRI527" s="329"/>
      <c r="CRJ527" s="329"/>
      <c r="CRK527" s="329"/>
      <c r="CRL527" s="329"/>
      <c r="CRM527" s="329"/>
      <c r="CRN527" s="329"/>
      <c r="CRO527" s="329"/>
      <c r="CRP527" s="329"/>
      <c r="CRQ527" s="329"/>
      <c r="CRR527" s="329"/>
      <c r="CRS527" s="329"/>
      <c r="CRT527" s="329"/>
      <c r="CRU527" s="329"/>
      <c r="CRV527" s="329"/>
      <c r="CRW527" s="329"/>
      <c r="CRX527" s="329"/>
      <c r="CRY527" s="329"/>
      <c r="CRZ527" s="329"/>
      <c r="CSA527" s="329"/>
      <c r="CSB527" s="329"/>
      <c r="CSC527" s="329"/>
      <c r="CSD527" s="329"/>
      <c r="CSE527" s="329"/>
      <c r="CSF527" s="329"/>
      <c r="CSG527" s="329"/>
      <c r="CSH527" s="329"/>
      <c r="CSI527" s="329"/>
      <c r="CSJ527" s="329"/>
      <c r="CSK527" s="329"/>
      <c r="CSL527" s="329"/>
      <c r="CSM527" s="329"/>
      <c r="CSN527" s="329"/>
      <c r="CSO527" s="329"/>
      <c r="CSP527" s="329"/>
      <c r="CSQ527" s="329"/>
      <c r="CSR527" s="329"/>
      <c r="CSS527" s="329"/>
      <c r="CST527" s="329"/>
      <c r="CSU527" s="329"/>
      <c r="CSV527" s="329"/>
      <c r="CSW527" s="329"/>
      <c r="CSX527" s="329"/>
      <c r="CSY527" s="329"/>
      <c r="CSZ527" s="329"/>
      <c r="CTA527" s="329"/>
      <c r="CTB527" s="329"/>
      <c r="CTC527" s="329"/>
      <c r="CTD527" s="329"/>
      <c r="CTE527" s="329"/>
      <c r="CTF527" s="329"/>
      <c r="CTG527" s="329"/>
      <c r="CTH527" s="329"/>
      <c r="CTI527" s="329"/>
      <c r="CTJ527" s="329"/>
      <c r="CTK527" s="329"/>
      <c r="CTL527" s="329"/>
      <c r="CTM527" s="329"/>
      <c r="CTN527" s="329"/>
      <c r="CTO527" s="329"/>
      <c r="CTP527" s="329"/>
      <c r="CTQ527" s="329"/>
      <c r="CTR527" s="329"/>
      <c r="CTS527" s="329"/>
      <c r="CTT527" s="329"/>
      <c r="CTU527" s="329"/>
      <c r="CTV527" s="329"/>
      <c r="CTW527" s="329"/>
      <c r="CTX527" s="329"/>
      <c r="CTY527" s="329"/>
      <c r="CTZ527" s="329"/>
      <c r="CUA527" s="329"/>
      <c r="CUB527" s="329"/>
      <c r="CUC527" s="329"/>
      <c r="CUD527" s="329"/>
      <c r="CUE527" s="329"/>
      <c r="CUF527" s="329"/>
      <c r="CUG527" s="329"/>
      <c r="CUH527" s="329"/>
      <c r="CUI527" s="329"/>
      <c r="CUJ527" s="329"/>
      <c r="CUK527" s="329"/>
      <c r="CUL527" s="329"/>
      <c r="CUM527" s="329"/>
      <c r="CUN527" s="329"/>
      <c r="CUO527" s="329"/>
      <c r="CUP527" s="329"/>
      <c r="CUQ527" s="329"/>
      <c r="CUR527" s="329"/>
      <c r="CUS527" s="329"/>
      <c r="CUT527" s="329"/>
      <c r="CUU527" s="329"/>
      <c r="CUV527" s="329"/>
      <c r="CUW527" s="329"/>
      <c r="CUX527" s="329"/>
      <c r="CUY527" s="329"/>
      <c r="CUZ527" s="329"/>
      <c r="CVA527" s="329"/>
      <c r="CVB527" s="329"/>
      <c r="CVC527" s="329"/>
      <c r="CVD527" s="329"/>
      <c r="CVE527" s="329"/>
      <c r="CVF527" s="329"/>
      <c r="CVG527" s="329"/>
      <c r="CVH527" s="329"/>
      <c r="CVI527" s="329"/>
      <c r="CVJ527" s="329"/>
      <c r="CVK527" s="329"/>
      <c r="CVL527" s="329"/>
      <c r="CVM527" s="329"/>
      <c r="CVN527" s="329"/>
      <c r="CVO527" s="329"/>
      <c r="CVP527" s="329"/>
      <c r="CVQ527" s="329"/>
      <c r="CVR527" s="329"/>
      <c r="CVS527" s="329"/>
      <c r="CVT527" s="329"/>
      <c r="CVU527" s="329"/>
      <c r="CVV527" s="329"/>
      <c r="CVW527" s="329"/>
      <c r="CVX527" s="329"/>
      <c r="CVY527" s="329"/>
      <c r="CVZ527" s="329"/>
      <c r="CWA527" s="329"/>
      <c r="CWB527" s="329"/>
      <c r="CWC527" s="329"/>
      <c r="CWD527" s="329"/>
      <c r="CWE527" s="329"/>
      <c r="CWF527" s="329"/>
      <c r="CWG527" s="329"/>
      <c r="CWH527" s="329"/>
      <c r="CWI527" s="329"/>
      <c r="CWJ527" s="329"/>
      <c r="CWK527" s="329"/>
      <c r="CWL527" s="329"/>
      <c r="CWM527" s="329"/>
      <c r="CWN527" s="329"/>
      <c r="CWO527" s="329"/>
      <c r="CWP527" s="329"/>
      <c r="CWQ527" s="329"/>
      <c r="CWR527" s="329"/>
      <c r="CWS527" s="329"/>
      <c r="CWT527" s="329"/>
      <c r="CWU527" s="329"/>
      <c r="CWV527" s="329"/>
      <c r="CWW527" s="329"/>
      <c r="CWX527" s="329"/>
      <c r="CWY527" s="329"/>
      <c r="CWZ527" s="329"/>
      <c r="CXA527" s="329"/>
      <c r="CXB527" s="329"/>
      <c r="CXC527" s="329"/>
      <c r="CXD527" s="329"/>
      <c r="CXE527" s="329"/>
      <c r="CXF527" s="329"/>
      <c r="CXG527" s="329"/>
      <c r="CXH527" s="329"/>
      <c r="CXI527" s="329"/>
      <c r="CXJ527" s="329"/>
      <c r="CXK527" s="329"/>
      <c r="CXL527" s="329"/>
      <c r="CXM527" s="329"/>
      <c r="CXN527" s="329"/>
      <c r="CXO527" s="329"/>
      <c r="CXP527" s="329"/>
      <c r="CXQ527" s="329"/>
      <c r="CXR527" s="329"/>
      <c r="CXS527" s="329"/>
      <c r="CXT527" s="329"/>
      <c r="CXU527" s="329"/>
      <c r="CXV527" s="329"/>
      <c r="CXW527" s="329"/>
      <c r="CXX527" s="329"/>
      <c r="CXY527" s="329"/>
      <c r="CXZ527" s="329"/>
      <c r="CYA527" s="329"/>
      <c r="CYB527" s="329"/>
      <c r="CYC527" s="329"/>
      <c r="CYD527" s="329"/>
      <c r="CYE527" s="329"/>
      <c r="CYF527" s="329"/>
      <c r="CYG527" s="329"/>
      <c r="CYH527" s="329"/>
      <c r="CYI527" s="329"/>
      <c r="CYJ527" s="329"/>
      <c r="CYK527" s="329"/>
      <c r="CYL527" s="329"/>
      <c r="CYM527" s="329"/>
      <c r="CYN527" s="329"/>
      <c r="CYO527" s="329"/>
      <c r="CYP527" s="329"/>
      <c r="CYQ527" s="329"/>
      <c r="CYR527" s="329"/>
      <c r="CYS527" s="329"/>
      <c r="CYT527" s="329"/>
      <c r="CYU527" s="329"/>
      <c r="CYV527" s="329"/>
      <c r="CYW527" s="329"/>
      <c r="CYX527" s="329"/>
      <c r="CYY527" s="329"/>
      <c r="CYZ527" s="329"/>
      <c r="CZA527" s="329"/>
      <c r="CZB527" s="329"/>
      <c r="CZC527" s="329"/>
      <c r="CZD527" s="329"/>
      <c r="CZE527" s="329"/>
      <c r="CZF527" s="329"/>
      <c r="CZG527" s="329"/>
      <c r="CZH527" s="329"/>
      <c r="CZI527" s="329"/>
      <c r="CZJ527" s="329"/>
      <c r="CZK527" s="329"/>
      <c r="CZL527" s="329"/>
      <c r="CZM527" s="329"/>
      <c r="CZN527" s="329"/>
      <c r="CZO527" s="329"/>
      <c r="CZP527" s="329"/>
      <c r="CZQ527" s="329"/>
      <c r="CZR527" s="329"/>
      <c r="CZS527" s="329"/>
      <c r="CZT527" s="329"/>
      <c r="CZU527" s="329"/>
      <c r="CZV527" s="329"/>
      <c r="CZW527" s="329"/>
      <c r="CZX527" s="329"/>
      <c r="CZY527" s="329"/>
      <c r="CZZ527" s="329"/>
      <c r="DAA527" s="329"/>
      <c r="DAB527" s="329"/>
      <c r="DAC527" s="329"/>
      <c r="DAD527" s="329"/>
      <c r="DAE527" s="329"/>
      <c r="DAF527" s="329"/>
      <c r="DAG527" s="329"/>
      <c r="DAH527" s="329"/>
      <c r="DAI527" s="329"/>
      <c r="DAJ527" s="329"/>
      <c r="DAK527" s="329"/>
      <c r="DAL527" s="329"/>
      <c r="DAM527" s="329"/>
      <c r="DAN527" s="329"/>
      <c r="DAO527" s="329"/>
      <c r="DAP527" s="329"/>
      <c r="DAQ527" s="329"/>
      <c r="DAR527" s="329"/>
      <c r="DAS527" s="329"/>
      <c r="DAT527" s="329"/>
      <c r="DAU527" s="329"/>
      <c r="DAV527" s="329"/>
      <c r="DAW527" s="329"/>
      <c r="DAX527" s="329"/>
      <c r="DAY527" s="329"/>
      <c r="DAZ527" s="329"/>
      <c r="DBA527" s="329"/>
      <c r="DBB527" s="329"/>
      <c r="DBC527" s="329"/>
      <c r="DBD527" s="329"/>
      <c r="DBE527" s="329"/>
      <c r="DBF527" s="329"/>
      <c r="DBG527" s="329"/>
      <c r="DBH527" s="329"/>
      <c r="DBI527" s="329"/>
      <c r="DBJ527" s="329"/>
      <c r="DBK527" s="329"/>
      <c r="DBL527" s="329"/>
      <c r="DBM527" s="329"/>
      <c r="DBN527" s="329"/>
      <c r="DBO527" s="329"/>
      <c r="DBP527" s="329"/>
      <c r="DBQ527" s="329"/>
      <c r="DBR527" s="329"/>
      <c r="DBS527" s="329"/>
      <c r="DBT527" s="329"/>
      <c r="DBU527" s="329"/>
      <c r="DBV527" s="329"/>
      <c r="DBW527" s="329"/>
      <c r="DBX527" s="329"/>
      <c r="DBY527" s="329"/>
      <c r="DBZ527" s="329"/>
      <c r="DCA527" s="329"/>
      <c r="DCB527" s="329"/>
      <c r="DCC527" s="329"/>
      <c r="DCD527" s="329"/>
      <c r="DCE527" s="329"/>
      <c r="DCF527" s="329"/>
      <c r="DCG527" s="329"/>
      <c r="DCH527" s="329"/>
      <c r="DCI527" s="329"/>
      <c r="DCJ527" s="329"/>
      <c r="DCK527" s="329"/>
      <c r="DCL527" s="329"/>
      <c r="DCM527" s="329"/>
      <c r="DCN527" s="329"/>
      <c r="DCO527" s="329"/>
      <c r="DCP527" s="329"/>
      <c r="DCQ527" s="329"/>
      <c r="DCR527" s="329"/>
      <c r="DCS527" s="329"/>
      <c r="DCT527" s="329"/>
      <c r="DCU527" s="329"/>
      <c r="DCV527" s="329"/>
      <c r="DCW527" s="329"/>
      <c r="DCX527" s="329"/>
      <c r="DCY527" s="329"/>
      <c r="DCZ527" s="329"/>
      <c r="DDA527" s="329"/>
      <c r="DDB527" s="329"/>
      <c r="DDC527" s="329"/>
      <c r="DDD527" s="329"/>
      <c r="DDE527" s="329"/>
      <c r="DDF527" s="329"/>
      <c r="DDG527" s="329"/>
      <c r="DDH527" s="329"/>
      <c r="DDI527" s="329"/>
      <c r="DDJ527" s="329"/>
      <c r="DDK527" s="329"/>
      <c r="DDL527" s="329"/>
      <c r="DDM527" s="329"/>
      <c r="DDN527" s="329"/>
      <c r="DDO527" s="329"/>
      <c r="DDP527" s="329"/>
      <c r="DDQ527" s="329"/>
      <c r="DDR527" s="329"/>
      <c r="DDS527" s="329"/>
      <c r="DDT527" s="329"/>
      <c r="DDU527" s="329"/>
      <c r="DDV527" s="329"/>
      <c r="DDW527" s="329"/>
      <c r="DDX527" s="329"/>
      <c r="DDY527" s="329"/>
      <c r="DDZ527" s="329"/>
      <c r="DEA527" s="329"/>
      <c r="DEB527" s="329"/>
      <c r="DEC527" s="329"/>
      <c r="DED527" s="329"/>
      <c r="DEE527" s="329"/>
      <c r="DEF527" s="329"/>
      <c r="DEG527" s="329"/>
      <c r="DEH527" s="329"/>
      <c r="DEI527" s="329"/>
      <c r="DEJ527" s="329"/>
      <c r="DEK527" s="329"/>
      <c r="DEL527" s="329"/>
      <c r="DEM527" s="329"/>
      <c r="DEN527" s="329"/>
      <c r="DEO527" s="329"/>
      <c r="DEP527" s="329"/>
      <c r="DEQ527" s="329"/>
      <c r="DER527" s="329"/>
      <c r="DES527" s="329"/>
      <c r="DET527" s="329"/>
      <c r="DEU527" s="329"/>
      <c r="DEV527" s="329"/>
      <c r="DEW527" s="329"/>
      <c r="DEX527" s="329"/>
      <c r="DEY527" s="329"/>
      <c r="DEZ527" s="329"/>
      <c r="DFA527" s="329"/>
      <c r="DFB527" s="329"/>
      <c r="DFC527" s="329"/>
      <c r="DFD527" s="329"/>
      <c r="DFE527" s="329"/>
      <c r="DFF527" s="329"/>
      <c r="DFG527" s="329"/>
      <c r="DFH527" s="329"/>
      <c r="DFI527" s="329"/>
      <c r="DFJ527" s="329"/>
      <c r="DFK527" s="329"/>
      <c r="DFL527" s="329"/>
      <c r="DFM527" s="329"/>
      <c r="DFN527" s="329"/>
      <c r="DFO527" s="329"/>
      <c r="DFP527" s="329"/>
      <c r="DFQ527" s="329"/>
      <c r="DFR527" s="329"/>
      <c r="DFS527" s="329"/>
      <c r="DFT527" s="329"/>
      <c r="DFU527" s="329"/>
      <c r="DFV527" s="329"/>
      <c r="DFW527" s="329"/>
      <c r="DFX527" s="329"/>
      <c r="DFY527" s="329"/>
      <c r="DFZ527" s="329"/>
      <c r="DGA527" s="329"/>
      <c r="DGB527" s="329"/>
      <c r="DGC527" s="329"/>
      <c r="DGD527" s="329"/>
      <c r="DGE527" s="329"/>
      <c r="DGF527" s="329"/>
      <c r="DGG527" s="329"/>
      <c r="DGH527" s="329"/>
      <c r="DGI527" s="329"/>
      <c r="DGJ527" s="329"/>
      <c r="DGK527" s="329"/>
      <c r="DGL527" s="329"/>
      <c r="DGM527" s="329"/>
      <c r="DGN527" s="329"/>
      <c r="DGO527" s="329"/>
      <c r="DGP527" s="329"/>
      <c r="DGQ527" s="329"/>
      <c r="DGR527" s="329"/>
      <c r="DGS527" s="329"/>
      <c r="DGT527" s="329"/>
      <c r="DGU527" s="329"/>
      <c r="DGV527" s="329"/>
      <c r="DGW527" s="329"/>
      <c r="DGX527" s="329"/>
      <c r="DGY527" s="329"/>
      <c r="DGZ527" s="329"/>
      <c r="DHA527" s="329"/>
      <c r="DHB527" s="329"/>
      <c r="DHC527" s="329"/>
      <c r="DHD527" s="329"/>
      <c r="DHE527" s="329"/>
      <c r="DHF527" s="329"/>
      <c r="DHG527" s="329"/>
      <c r="DHH527" s="329"/>
      <c r="DHI527" s="329"/>
      <c r="DHJ527" s="329"/>
      <c r="DHK527" s="329"/>
      <c r="DHL527" s="329"/>
      <c r="DHM527" s="329"/>
      <c r="DHN527" s="329"/>
      <c r="DHO527" s="329"/>
      <c r="DHP527" s="329"/>
      <c r="DHQ527" s="329"/>
      <c r="DHR527" s="329"/>
      <c r="DHS527" s="329"/>
      <c r="DHT527" s="329"/>
      <c r="DHU527" s="329"/>
      <c r="DHV527" s="329"/>
      <c r="DHW527" s="329"/>
      <c r="DHX527" s="329"/>
      <c r="DHY527" s="329"/>
      <c r="DHZ527" s="329"/>
      <c r="DIA527" s="329"/>
      <c r="DIB527" s="329"/>
      <c r="DIC527" s="329"/>
      <c r="DID527" s="329"/>
      <c r="DIE527" s="329"/>
      <c r="DIF527" s="329"/>
      <c r="DIG527" s="329"/>
      <c r="DIH527" s="329"/>
      <c r="DII527" s="329"/>
      <c r="DIJ527" s="329"/>
      <c r="DIK527" s="329"/>
      <c r="DIL527" s="329"/>
      <c r="DIM527" s="329"/>
      <c r="DIN527" s="329"/>
      <c r="DIO527" s="329"/>
      <c r="DIP527" s="329"/>
      <c r="DIQ527" s="329"/>
      <c r="DIR527" s="329"/>
      <c r="DIS527" s="329"/>
      <c r="DIT527" s="329"/>
      <c r="DIU527" s="329"/>
      <c r="DIV527" s="329"/>
      <c r="DIW527" s="329"/>
      <c r="DIX527" s="329"/>
      <c r="DIY527" s="329"/>
      <c r="DIZ527" s="329"/>
      <c r="DJA527" s="329"/>
      <c r="DJB527" s="329"/>
      <c r="DJC527" s="329"/>
      <c r="DJD527" s="329"/>
      <c r="DJE527" s="329"/>
      <c r="DJF527" s="329"/>
      <c r="DJG527" s="329"/>
      <c r="DJH527" s="329"/>
      <c r="DJI527" s="329"/>
      <c r="DJJ527" s="329"/>
      <c r="DJK527" s="329"/>
      <c r="DJL527" s="329"/>
      <c r="DJM527" s="329"/>
      <c r="DJN527" s="329"/>
      <c r="DJO527" s="329"/>
      <c r="DJP527" s="329"/>
      <c r="DJQ527" s="329"/>
      <c r="DJR527" s="329"/>
      <c r="DJS527" s="329"/>
      <c r="DJT527" s="329"/>
      <c r="DJU527" s="329"/>
      <c r="DJV527" s="329"/>
      <c r="DJW527" s="329"/>
      <c r="DJX527" s="329"/>
      <c r="DJY527" s="329"/>
      <c r="DJZ527" s="329"/>
      <c r="DKA527" s="329"/>
      <c r="DKB527" s="329"/>
      <c r="DKC527" s="329"/>
      <c r="DKD527" s="329"/>
      <c r="DKE527" s="329"/>
      <c r="DKF527" s="329"/>
      <c r="DKG527" s="329"/>
      <c r="DKH527" s="329"/>
      <c r="DKI527" s="329"/>
      <c r="DKJ527" s="329"/>
      <c r="DKK527" s="329"/>
      <c r="DKL527" s="329"/>
      <c r="DKM527" s="329"/>
      <c r="DKN527" s="329"/>
      <c r="DKO527" s="329"/>
      <c r="DKP527" s="329"/>
      <c r="DKQ527" s="329"/>
      <c r="DKR527" s="329"/>
      <c r="DKS527" s="329"/>
      <c r="DKT527" s="329"/>
      <c r="DKU527" s="329"/>
      <c r="DKV527" s="329"/>
      <c r="DKW527" s="329"/>
      <c r="DKX527" s="329"/>
      <c r="DKY527" s="329"/>
      <c r="DKZ527" s="329"/>
      <c r="DLA527" s="329"/>
      <c r="DLB527" s="329"/>
      <c r="DLC527" s="329"/>
      <c r="DLD527" s="329"/>
      <c r="DLE527" s="329"/>
      <c r="DLF527" s="329"/>
      <c r="DLG527" s="329"/>
      <c r="DLH527" s="329"/>
      <c r="DLI527" s="329"/>
      <c r="DLJ527" s="329"/>
      <c r="DLK527" s="329"/>
      <c r="DLL527" s="329"/>
      <c r="DLM527" s="329"/>
      <c r="DLN527" s="329"/>
      <c r="DLO527" s="329"/>
      <c r="DLP527" s="329"/>
      <c r="DLQ527" s="329"/>
      <c r="DLR527" s="329"/>
      <c r="DLS527" s="329"/>
      <c r="DLT527" s="329"/>
      <c r="DLU527" s="329"/>
      <c r="DLV527" s="329"/>
      <c r="DLW527" s="329"/>
      <c r="DLX527" s="329"/>
      <c r="DLY527" s="329"/>
      <c r="DLZ527" s="329"/>
      <c r="DMA527" s="329"/>
      <c r="DMB527" s="329"/>
      <c r="DMC527" s="329"/>
      <c r="DMD527" s="329"/>
      <c r="DME527" s="329"/>
      <c r="DMF527" s="329"/>
      <c r="DMG527" s="329"/>
      <c r="DMH527" s="329"/>
      <c r="DMI527" s="329"/>
      <c r="DMJ527" s="329"/>
      <c r="DMK527" s="329"/>
      <c r="DML527" s="329"/>
      <c r="DMM527" s="329"/>
      <c r="DMN527" s="329"/>
      <c r="DMO527" s="329"/>
      <c r="DMP527" s="329"/>
      <c r="DMQ527" s="329"/>
      <c r="DMR527" s="329"/>
      <c r="DMS527" s="329"/>
      <c r="DMT527" s="329"/>
      <c r="DMU527" s="329"/>
      <c r="DMV527" s="329"/>
      <c r="DMW527" s="329"/>
      <c r="DMX527" s="329"/>
      <c r="DMY527" s="329"/>
      <c r="DMZ527" s="329"/>
      <c r="DNA527" s="329"/>
      <c r="DNB527" s="329"/>
      <c r="DNC527" s="329"/>
      <c r="DND527" s="329"/>
      <c r="DNE527" s="329"/>
      <c r="DNF527" s="329"/>
      <c r="DNG527" s="329"/>
      <c r="DNH527" s="329"/>
      <c r="DNI527" s="329"/>
      <c r="DNJ527" s="329"/>
      <c r="DNK527" s="329"/>
      <c r="DNL527" s="329"/>
      <c r="DNM527" s="329"/>
      <c r="DNN527" s="329"/>
      <c r="DNO527" s="329"/>
      <c r="DNP527" s="329"/>
      <c r="DNQ527" s="329"/>
      <c r="DNR527" s="329"/>
      <c r="DNS527" s="329"/>
      <c r="DNT527" s="329"/>
      <c r="DNU527" s="329"/>
      <c r="DNV527" s="329"/>
      <c r="DNW527" s="329"/>
      <c r="DNX527" s="329"/>
      <c r="DNY527" s="329"/>
      <c r="DNZ527" s="329"/>
      <c r="DOA527" s="329"/>
      <c r="DOB527" s="329"/>
      <c r="DOC527" s="329"/>
      <c r="DOD527" s="329"/>
      <c r="DOE527" s="329"/>
      <c r="DOF527" s="329"/>
      <c r="DOG527" s="329"/>
      <c r="DOH527" s="329"/>
      <c r="DOI527" s="329"/>
      <c r="DOJ527" s="329"/>
      <c r="DOK527" s="329"/>
      <c r="DOL527" s="329"/>
      <c r="DOM527" s="329"/>
      <c r="DON527" s="329"/>
      <c r="DOO527" s="329"/>
      <c r="DOP527" s="329"/>
      <c r="DOQ527" s="329"/>
      <c r="DOR527" s="329"/>
      <c r="DOS527" s="329"/>
      <c r="DOT527" s="329"/>
      <c r="DOU527" s="329"/>
      <c r="DOV527" s="329"/>
      <c r="DOW527" s="329"/>
      <c r="DOX527" s="329"/>
      <c r="DOY527" s="329"/>
      <c r="DOZ527" s="329"/>
      <c r="DPA527" s="329"/>
      <c r="DPB527" s="329"/>
      <c r="DPC527" s="329"/>
      <c r="DPD527" s="329"/>
      <c r="DPE527" s="329"/>
      <c r="DPF527" s="329"/>
      <c r="DPG527" s="329"/>
      <c r="DPH527" s="329"/>
      <c r="DPI527" s="329"/>
      <c r="DPJ527" s="329"/>
      <c r="DPK527" s="329"/>
      <c r="DPL527" s="329"/>
      <c r="DPM527" s="329"/>
      <c r="DPN527" s="329"/>
      <c r="DPO527" s="329"/>
      <c r="DPP527" s="329"/>
      <c r="DPQ527" s="329"/>
      <c r="DPR527" s="329"/>
      <c r="DPS527" s="329"/>
      <c r="DPT527" s="329"/>
      <c r="DPU527" s="329"/>
      <c r="DPV527" s="329"/>
      <c r="DPW527" s="329"/>
      <c r="DPX527" s="329"/>
      <c r="DPY527" s="329"/>
      <c r="DPZ527" s="329"/>
      <c r="DQA527" s="329"/>
      <c r="DQB527" s="329"/>
      <c r="DQC527" s="329"/>
      <c r="DQD527" s="329"/>
      <c r="DQE527" s="329"/>
      <c r="DQF527" s="329"/>
      <c r="DQG527" s="329"/>
      <c r="DQH527" s="329"/>
      <c r="DQI527" s="329"/>
      <c r="DQJ527" s="329"/>
      <c r="DQK527" s="329"/>
      <c r="DQL527" s="329"/>
      <c r="DQM527" s="329"/>
      <c r="DQN527" s="329"/>
      <c r="DQO527" s="329"/>
      <c r="DQP527" s="329"/>
      <c r="DQQ527" s="329"/>
      <c r="DQR527" s="329"/>
      <c r="DQS527" s="329"/>
      <c r="DQT527" s="329"/>
      <c r="DQU527" s="329"/>
      <c r="DQV527" s="329"/>
      <c r="DQW527" s="329"/>
      <c r="DQX527" s="329"/>
      <c r="DQY527" s="329"/>
      <c r="DQZ527" s="329"/>
      <c r="DRA527" s="329"/>
      <c r="DRB527" s="329"/>
      <c r="DRC527" s="329"/>
      <c r="DRD527" s="329"/>
      <c r="DRE527" s="329"/>
      <c r="DRF527" s="329"/>
      <c r="DRG527" s="329"/>
      <c r="DRH527" s="329"/>
      <c r="DRI527" s="329"/>
      <c r="DRJ527" s="329"/>
      <c r="DRK527" s="329"/>
      <c r="DRL527" s="329"/>
      <c r="DRM527" s="329"/>
      <c r="DRN527" s="329"/>
      <c r="DRO527" s="329"/>
      <c r="DRP527" s="329"/>
      <c r="DRQ527" s="329"/>
      <c r="DRR527" s="329"/>
      <c r="DRS527" s="329"/>
      <c r="DRT527" s="329"/>
      <c r="DRU527" s="329"/>
      <c r="DRV527" s="329"/>
      <c r="DRW527" s="329"/>
      <c r="DRX527" s="329"/>
      <c r="DRY527" s="329"/>
      <c r="DRZ527" s="329"/>
      <c r="DSA527" s="329"/>
      <c r="DSB527" s="329"/>
      <c r="DSC527" s="329"/>
      <c r="DSD527" s="329"/>
      <c r="DSE527" s="329"/>
      <c r="DSF527" s="329"/>
      <c r="DSG527" s="329"/>
      <c r="DSH527" s="329"/>
      <c r="DSI527" s="329"/>
      <c r="DSJ527" s="329"/>
      <c r="DSK527" s="329"/>
      <c r="DSL527" s="329"/>
      <c r="DSM527" s="329"/>
      <c r="DSN527" s="329"/>
      <c r="DSO527" s="329"/>
      <c r="DSP527" s="329"/>
      <c r="DSQ527" s="329"/>
      <c r="DSR527" s="329"/>
      <c r="DSS527" s="329"/>
      <c r="DST527" s="329"/>
      <c r="DSU527" s="329"/>
      <c r="DSV527" s="329"/>
      <c r="DSW527" s="329"/>
      <c r="DSX527" s="329"/>
      <c r="DSY527" s="329"/>
      <c r="DSZ527" s="329"/>
      <c r="DTA527" s="329"/>
      <c r="DTB527" s="329"/>
      <c r="DTC527" s="329"/>
      <c r="DTD527" s="329"/>
      <c r="DTE527" s="329"/>
      <c r="DTF527" s="329"/>
      <c r="DTG527" s="329"/>
      <c r="DTH527" s="329"/>
      <c r="DTI527" s="329"/>
      <c r="DTJ527" s="329"/>
      <c r="DTK527" s="329"/>
      <c r="DTL527" s="329"/>
      <c r="DTM527" s="329"/>
      <c r="DTN527" s="329"/>
      <c r="DTO527" s="329"/>
      <c r="DTP527" s="329"/>
      <c r="DTQ527" s="329"/>
      <c r="DTR527" s="329"/>
      <c r="DTS527" s="329"/>
      <c r="DTT527" s="329"/>
      <c r="DTU527" s="329"/>
      <c r="DTV527" s="329"/>
      <c r="DTW527" s="329"/>
      <c r="DTX527" s="329"/>
      <c r="DTY527" s="329"/>
      <c r="DTZ527" s="329"/>
      <c r="DUA527" s="329"/>
      <c r="DUB527" s="329"/>
      <c r="DUC527" s="329"/>
      <c r="DUD527" s="329"/>
      <c r="DUE527" s="329"/>
      <c r="DUF527" s="329"/>
      <c r="DUG527" s="329"/>
      <c r="DUH527" s="329"/>
      <c r="DUI527" s="329"/>
      <c r="DUJ527" s="329"/>
      <c r="DUK527" s="329"/>
      <c r="DUL527" s="329"/>
      <c r="DUM527" s="329"/>
      <c r="DUN527" s="329"/>
      <c r="DUO527" s="329"/>
      <c r="DUP527" s="329"/>
      <c r="DUQ527" s="329"/>
      <c r="DUR527" s="329"/>
      <c r="DUS527" s="329"/>
      <c r="DUT527" s="329"/>
      <c r="DUU527" s="329"/>
      <c r="DUV527" s="329"/>
      <c r="DUW527" s="329"/>
      <c r="DUX527" s="329"/>
      <c r="DUY527" s="329"/>
      <c r="DUZ527" s="329"/>
      <c r="DVA527" s="329"/>
      <c r="DVB527" s="329"/>
      <c r="DVC527" s="329"/>
      <c r="DVD527" s="329"/>
      <c r="DVE527" s="329"/>
      <c r="DVF527" s="329"/>
      <c r="DVG527" s="329"/>
      <c r="DVH527" s="329"/>
      <c r="DVI527" s="329"/>
      <c r="DVJ527" s="329"/>
      <c r="DVK527" s="329"/>
      <c r="DVL527" s="329"/>
      <c r="DVM527" s="329"/>
      <c r="DVN527" s="329"/>
      <c r="DVO527" s="329"/>
      <c r="DVP527" s="329"/>
      <c r="DVQ527" s="329"/>
      <c r="DVR527" s="329"/>
      <c r="DVS527" s="329"/>
      <c r="DVT527" s="329"/>
      <c r="DVU527" s="329"/>
      <c r="DVV527" s="329"/>
      <c r="DVW527" s="329"/>
      <c r="DVX527" s="329"/>
      <c r="DVY527" s="329"/>
      <c r="DVZ527" s="329"/>
      <c r="DWA527" s="329"/>
      <c r="DWB527" s="329"/>
      <c r="DWC527" s="329"/>
      <c r="DWD527" s="329"/>
      <c r="DWE527" s="329"/>
      <c r="DWF527" s="329"/>
      <c r="DWG527" s="329"/>
      <c r="DWH527" s="329"/>
      <c r="DWI527" s="329"/>
      <c r="DWJ527" s="329"/>
      <c r="DWK527" s="329"/>
      <c r="DWL527" s="329"/>
      <c r="DWM527" s="329"/>
      <c r="DWN527" s="329"/>
      <c r="DWO527" s="329"/>
      <c r="DWP527" s="329"/>
      <c r="DWQ527" s="329"/>
      <c r="DWR527" s="329"/>
      <c r="DWS527" s="329"/>
      <c r="DWT527" s="329"/>
      <c r="DWU527" s="329"/>
      <c r="DWV527" s="329"/>
      <c r="DWW527" s="329"/>
      <c r="DWX527" s="329"/>
      <c r="DWY527" s="329"/>
      <c r="DWZ527" s="329"/>
      <c r="DXA527" s="329"/>
      <c r="DXB527" s="329"/>
      <c r="DXC527" s="329"/>
      <c r="DXD527" s="329"/>
      <c r="DXE527" s="329"/>
      <c r="DXF527" s="329"/>
      <c r="DXG527" s="329"/>
      <c r="DXH527" s="329"/>
      <c r="DXI527" s="329"/>
      <c r="DXJ527" s="329"/>
      <c r="DXK527" s="329"/>
      <c r="DXL527" s="329"/>
      <c r="DXM527" s="329"/>
      <c r="DXN527" s="329"/>
      <c r="DXO527" s="329"/>
      <c r="DXP527" s="329"/>
      <c r="DXQ527" s="329"/>
      <c r="DXR527" s="329"/>
      <c r="DXS527" s="329"/>
      <c r="DXT527" s="329"/>
      <c r="DXU527" s="329"/>
      <c r="DXV527" s="329"/>
      <c r="DXW527" s="329"/>
      <c r="DXX527" s="329"/>
      <c r="DXY527" s="329"/>
      <c r="DXZ527" s="329"/>
      <c r="DYA527" s="329"/>
      <c r="DYB527" s="329"/>
      <c r="DYC527" s="329"/>
      <c r="DYD527" s="329"/>
      <c r="DYE527" s="329"/>
      <c r="DYF527" s="329"/>
      <c r="DYG527" s="329"/>
      <c r="DYH527" s="329"/>
      <c r="DYI527" s="329"/>
      <c r="DYJ527" s="329"/>
      <c r="DYK527" s="329"/>
      <c r="DYL527" s="329"/>
      <c r="DYM527" s="329"/>
      <c r="DYN527" s="329"/>
      <c r="DYO527" s="329"/>
      <c r="DYP527" s="329"/>
      <c r="DYQ527" s="329"/>
      <c r="DYR527" s="329"/>
      <c r="DYS527" s="329"/>
      <c r="DYT527" s="329"/>
      <c r="DYU527" s="329"/>
      <c r="DYV527" s="329"/>
      <c r="DYW527" s="329"/>
      <c r="DYX527" s="329"/>
      <c r="DYY527" s="329"/>
      <c r="DYZ527" s="329"/>
      <c r="DZA527" s="329"/>
      <c r="DZB527" s="329"/>
      <c r="DZC527" s="329"/>
      <c r="DZD527" s="329"/>
      <c r="DZE527" s="329"/>
      <c r="DZF527" s="329"/>
      <c r="DZG527" s="329"/>
      <c r="DZH527" s="329"/>
      <c r="DZI527" s="329"/>
      <c r="DZJ527" s="329"/>
      <c r="DZK527" s="329"/>
      <c r="DZL527" s="329"/>
      <c r="DZM527" s="329"/>
      <c r="DZN527" s="329"/>
      <c r="DZO527" s="329"/>
      <c r="DZP527" s="329"/>
      <c r="DZQ527" s="329"/>
      <c r="DZR527" s="329"/>
      <c r="DZS527" s="329"/>
      <c r="DZT527" s="329"/>
      <c r="DZU527" s="329"/>
      <c r="DZV527" s="329"/>
      <c r="DZW527" s="329"/>
      <c r="DZX527" s="329"/>
      <c r="DZY527" s="329"/>
      <c r="DZZ527" s="329"/>
      <c r="EAA527" s="329"/>
      <c r="EAB527" s="329"/>
      <c r="EAC527" s="329"/>
      <c r="EAD527" s="329"/>
      <c r="EAE527" s="329"/>
      <c r="EAF527" s="329"/>
      <c r="EAG527" s="329"/>
      <c r="EAH527" s="329"/>
      <c r="EAI527" s="329"/>
      <c r="EAJ527" s="329"/>
      <c r="EAK527" s="329"/>
      <c r="EAL527" s="329"/>
      <c r="EAM527" s="329"/>
      <c r="EAN527" s="329"/>
      <c r="EAO527" s="329"/>
      <c r="EAP527" s="329"/>
      <c r="EAQ527" s="329"/>
      <c r="EAR527" s="329"/>
      <c r="EAS527" s="329"/>
      <c r="EAT527" s="329"/>
      <c r="EAU527" s="329"/>
      <c r="EAV527" s="329"/>
      <c r="EAW527" s="329"/>
      <c r="EAX527" s="329"/>
      <c r="EAY527" s="329"/>
      <c r="EAZ527" s="329"/>
      <c r="EBA527" s="329"/>
      <c r="EBB527" s="329"/>
      <c r="EBC527" s="329"/>
      <c r="EBD527" s="329"/>
      <c r="EBE527" s="329"/>
      <c r="EBF527" s="329"/>
      <c r="EBG527" s="329"/>
      <c r="EBH527" s="329"/>
      <c r="EBI527" s="329"/>
      <c r="EBJ527" s="329"/>
      <c r="EBK527" s="329"/>
      <c r="EBL527" s="329"/>
      <c r="EBM527" s="329"/>
      <c r="EBN527" s="329"/>
      <c r="EBO527" s="329"/>
      <c r="EBP527" s="329"/>
      <c r="EBQ527" s="329"/>
      <c r="EBR527" s="329"/>
      <c r="EBS527" s="329"/>
      <c r="EBT527" s="329"/>
      <c r="EBU527" s="329"/>
      <c r="EBV527" s="329"/>
      <c r="EBW527" s="329"/>
      <c r="EBX527" s="329"/>
      <c r="EBY527" s="329"/>
      <c r="EBZ527" s="329"/>
      <c r="ECA527" s="329"/>
      <c r="ECB527" s="329"/>
      <c r="ECC527" s="329"/>
      <c r="ECD527" s="329"/>
      <c r="ECE527" s="329"/>
      <c r="ECF527" s="329"/>
      <c r="ECG527" s="329"/>
      <c r="ECH527" s="329"/>
      <c r="ECI527" s="329"/>
      <c r="ECJ527" s="329"/>
      <c r="ECK527" s="329"/>
      <c r="ECL527" s="329"/>
      <c r="ECM527" s="329"/>
      <c r="ECN527" s="329"/>
      <c r="ECO527" s="329"/>
      <c r="ECP527" s="329"/>
      <c r="ECQ527" s="329"/>
      <c r="ECR527" s="329"/>
      <c r="ECS527" s="329"/>
      <c r="ECT527" s="329"/>
      <c r="ECU527" s="329"/>
      <c r="ECV527" s="329"/>
      <c r="ECW527" s="329"/>
      <c r="ECX527" s="329"/>
      <c r="ECY527" s="329"/>
      <c r="ECZ527" s="329"/>
      <c r="EDA527" s="329"/>
      <c r="EDB527" s="329"/>
      <c r="EDC527" s="329"/>
      <c r="EDD527" s="329"/>
      <c r="EDE527" s="329"/>
      <c r="EDF527" s="329"/>
      <c r="EDG527" s="329"/>
      <c r="EDH527" s="329"/>
      <c r="EDI527" s="329"/>
      <c r="EDJ527" s="329"/>
      <c r="EDK527" s="329"/>
      <c r="EDL527" s="329"/>
      <c r="EDM527" s="329"/>
      <c r="EDN527" s="329"/>
      <c r="EDO527" s="329"/>
      <c r="EDP527" s="329"/>
      <c r="EDQ527" s="329"/>
      <c r="EDR527" s="329"/>
      <c r="EDS527" s="329"/>
      <c r="EDT527" s="329"/>
      <c r="EDU527" s="329"/>
      <c r="EDV527" s="329"/>
      <c r="EDW527" s="329"/>
      <c r="EDX527" s="329"/>
      <c r="EDY527" s="329"/>
      <c r="EDZ527" s="329"/>
      <c r="EEA527" s="329"/>
      <c r="EEB527" s="329"/>
      <c r="EEC527" s="329"/>
      <c r="EED527" s="329"/>
      <c r="EEE527" s="329"/>
      <c r="EEF527" s="329"/>
      <c r="EEG527" s="329"/>
      <c r="EEH527" s="329"/>
      <c r="EEI527" s="329"/>
      <c r="EEJ527" s="329"/>
      <c r="EEK527" s="329"/>
      <c r="EEL527" s="329"/>
      <c r="EEM527" s="329"/>
      <c r="EEN527" s="329"/>
      <c r="EEO527" s="329"/>
      <c r="EEP527" s="329"/>
      <c r="EEQ527" s="329"/>
      <c r="EER527" s="329"/>
      <c r="EES527" s="329"/>
      <c r="EET527" s="329"/>
      <c r="EEU527" s="329"/>
      <c r="EEV527" s="329"/>
      <c r="EEW527" s="329"/>
      <c r="EEX527" s="329"/>
      <c r="EEY527" s="329"/>
      <c r="EEZ527" s="329"/>
      <c r="EFA527" s="329"/>
      <c r="EFB527" s="329"/>
      <c r="EFC527" s="329"/>
      <c r="EFD527" s="329"/>
      <c r="EFE527" s="329"/>
      <c r="EFF527" s="329"/>
      <c r="EFG527" s="329"/>
      <c r="EFH527" s="329"/>
      <c r="EFI527" s="329"/>
      <c r="EFJ527" s="329"/>
      <c r="EFK527" s="329"/>
      <c r="EFL527" s="329"/>
      <c r="EFM527" s="329"/>
      <c r="EFN527" s="329"/>
      <c r="EFO527" s="329"/>
      <c r="EFP527" s="329"/>
      <c r="EFQ527" s="329"/>
      <c r="EFR527" s="329"/>
      <c r="EFS527" s="329"/>
      <c r="EFT527" s="329"/>
      <c r="EFU527" s="329"/>
      <c r="EFV527" s="329"/>
      <c r="EFW527" s="329"/>
      <c r="EFX527" s="329"/>
      <c r="EFY527" s="329"/>
      <c r="EFZ527" s="329"/>
      <c r="EGA527" s="329"/>
      <c r="EGB527" s="329"/>
      <c r="EGC527" s="329"/>
      <c r="EGD527" s="329"/>
      <c r="EGE527" s="329"/>
      <c r="EGF527" s="329"/>
      <c r="EGG527" s="329"/>
      <c r="EGH527" s="329"/>
      <c r="EGI527" s="329"/>
      <c r="EGJ527" s="329"/>
      <c r="EGK527" s="329"/>
      <c r="EGL527" s="329"/>
      <c r="EGM527" s="329"/>
      <c r="EGN527" s="329"/>
      <c r="EGO527" s="329"/>
      <c r="EGP527" s="329"/>
      <c r="EGQ527" s="329"/>
      <c r="EGR527" s="329"/>
      <c r="EGS527" s="329"/>
      <c r="EGT527" s="329"/>
      <c r="EGU527" s="329"/>
      <c r="EGV527" s="329"/>
      <c r="EGW527" s="329"/>
      <c r="EGX527" s="329"/>
      <c r="EGY527" s="329"/>
      <c r="EGZ527" s="329"/>
      <c r="EHA527" s="329"/>
      <c r="EHB527" s="329"/>
      <c r="EHC527" s="329"/>
      <c r="EHD527" s="329"/>
      <c r="EHE527" s="329"/>
      <c r="EHF527" s="329"/>
      <c r="EHG527" s="329"/>
      <c r="EHH527" s="329"/>
      <c r="EHI527" s="329"/>
      <c r="EHJ527" s="329"/>
      <c r="EHK527" s="329"/>
      <c r="EHL527" s="329"/>
      <c r="EHM527" s="329"/>
      <c r="EHN527" s="329"/>
      <c r="EHO527" s="329"/>
      <c r="EHP527" s="329"/>
      <c r="EHQ527" s="329"/>
      <c r="EHR527" s="329"/>
      <c r="EHS527" s="329"/>
      <c r="EHT527" s="329"/>
      <c r="EHU527" s="329"/>
      <c r="EHV527" s="329"/>
      <c r="EHW527" s="329"/>
      <c r="EHX527" s="329"/>
      <c r="EHY527" s="329"/>
      <c r="EHZ527" s="329"/>
      <c r="EIA527" s="329"/>
      <c r="EIB527" s="329"/>
      <c r="EIC527" s="329"/>
      <c r="EID527" s="329"/>
      <c r="EIE527" s="329"/>
      <c r="EIF527" s="329"/>
      <c r="EIG527" s="329"/>
      <c r="EIH527" s="329"/>
      <c r="EII527" s="329"/>
      <c r="EIJ527" s="329"/>
      <c r="EIK527" s="329"/>
      <c r="EIL527" s="329"/>
      <c r="EIM527" s="329"/>
      <c r="EIN527" s="329"/>
      <c r="EIO527" s="329"/>
      <c r="EIP527" s="329"/>
      <c r="EIQ527" s="329"/>
      <c r="EIR527" s="329"/>
      <c r="EIS527" s="329"/>
      <c r="EIT527" s="329"/>
      <c r="EIU527" s="329"/>
      <c r="EIV527" s="329"/>
      <c r="EIW527" s="329"/>
      <c r="EIX527" s="329"/>
      <c r="EIY527" s="329"/>
      <c r="EIZ527" s="329"/>
      <c r="EJA527" s="329"/>
      <c r="EJB527" s="329"/>
      <c r="EJC527" s="329"/>
      <c r="EJD527" s="329"/>
      <c r="EJE527" s="329"/>
      <c r="EJF527" s="329"/>
      <c r="EJG527" s="329"/>
      <c r="EJH527" s="329"/>
      <c r="EJI527" s="329"/>
      <c r="EJJ527" s="329"/>
      <c r="EJK527" s="329"/>
      <c r="EJL527" s="329"/>
      <c r="EJM527" s="329"/>
      <c r="EJN527" s="329"/>
      <c r="EJO527" s="329"/>
      <c r="EJP527" s="329"/>
      <c r="EJQ527" s="329"/>
      <c r="EJR527" s="329"/>
      <c r="EJS527" s="329"/>
      <c r="EJT527" s="329"/>
      <c r="EJU527" s="329"/>
      <c r="EJV527" s="329"/>
      <c r="EJW527" s="329"/>
      <c r="EJX527" s="329"/>
      <c r="EJY527" s="329"/>
      <c r="EJZ527" s="329"/>
      <c r="EKA527" s="329"/>
      <c r="EKB527" s="329"/>
      <c r="EKC527" s="329"/>
      <c r="EKD527" s="329"/>
      <c r="EKE527" s="329"/>
      <c r="EKF527" s="329"/>
      <c r="EKG527" s="329"/>
      <c r="EKH527" s="329"/>
      <c r="EKI527" s="329"/>
      <c r="EKJ527" s="329"/>
      <c r="EKK527" s="329"/>
      <c r="EKL527" s="329"/>
      <c r="EKM527" s="329"/>
      <c r="EKN527" s="329"/>
      <c r="EKO527" s="329"/>
      <c r="EKP527" s="329"/>
      <c r="EKQ527" s="329"/>
      <c r="EKR527" s="329"/>
      <c r="EKS527" s="329"/>
      <c r="EKT527" s="329"/>
      <c r="EKU527" s="329"/>
      <c r="EKV527" s="329"/>
      <c r="EKW527" s="329"/>
      <c r="EKX527" s="329"/>
      <c r="EKY527" s="329"/>
      <c r="EKZ527" s="329"/>
      <c r="ELA527" s="329"/>
      <c r="ELB527" s="329"/>
      <c r="ELC527" s="329"/>
      <c r="ELD527" s="329"/>
      <c r="ELE527" s="329"/>
      <c r="ELF527" s="329"/>
      <c r="ELG527" s="329"/>
      <c r="ELH527" s="329"/>
      <c r="ELI527" s="329"/>
      <c r="ELJ527" s="329"/>
      <c r="ELK527" s="329"/>
      <c r="ELL527" s="329"/>
      <c r="ELM527" s="329"/>
      <c r="ELN527" s="329"/>
      <c r="ELO527" s="329"/>
      <c r="ELP527" s="329"/>
      <c r="ELQ527" s="329"/>
      <c r="ELR527" s="329"/>
      <c r="ELS527" s="329"/>
      <c r="ELT527" s="329"/>
      <c r="ELU527" s="329"/>
      <c r="ELV527" s="329"/>
      <c r="ELW527" s="329"/>
      <c r="ELX527" s="329"/>
      <c r="ELY527" s="329"/>
      <c r="ELZ527" s="329"/>
      <c r="EMA527" s="329"/>
      <c r="EMB527" s="329"/>
      <c r="EMC527" s="329"/>
      <c r="EMD527" s="329"/>
      <c r="EME527" s="329"/>
      <c r="EMF527" s="329"/>
      <c r="EMG527" s="329"/>
      <c r="EMH527" s="329"/>
      <c r="EMI527" s="329"/>
      <c r="EMJ527" s="329"/>
      <c r="EMK527" s="329"/>
      <c r="EML527" s="329"/>
      <c r="EMM527" s="329"/>
      <c r="EMN527" s="329"/>
      <c r="EMO527" s="329"/>
      <c r="EMP527" s="329"/>
      <c r="EMQ527" s="329"/>
      <c r="EMR527" s="329"/>
      <c r="EMS527" s="329"/>
      <c r="EMT527" s="329"/>
      <c r="EMU527" s="329"/>
      <c r="EMV527" s="329"/>
      <c r="EMW527" s="329"/>
      <c r="EMX527" s="329"/>
      <c r="EMY527" s="329"/>
      <c r="EMZ527" s="329"/>
      <c r="ENA527" s="329"/>
      <c r="ENB527" s="329"/>
      <c r="ENC527" s="329"/>
      <c r="END527" s="329"/>
      <c r="ENE527" s="329"/>
      <c r="ENF527" s="329"/>
      <c r="ENG527" s="329"/>
      <c r="ENH527" s="329"/>
      <c r="ENI527" s="329"/>
      <c r="ENJ527" s="329"/>
      <c r="ENK527" s="329"/>
      <c r="ENL527" s="329"/>
      <c r="ENM527" s="329"/>
      <c r="ENN527" s="329"/>
      <c r="ENO527" s="329"/>
      <c r="ENP527" s="329"/>
      <c r="ENQ527" s="329"/>
      <c r="ENR527" s="329"/>
      <c r="ENS527" s="329"/>
      <c r="ENT527" s="329"/>
      <c r="ENU527" s="329"/>
      <c r="ENV527" s="329"/>
      <c r="ENW527" s="329"/>
      <c r="ENX527" s="329"/>
      <c r="ENY527" s="329"/>
      <c r="ENZ527" s="329"/>
      <c r="EOA527" s="329"/>
      <c r="EOB527" s="329"/>
      <c r="EOC527" s="329"/>
      <c r="EOD527" s="329"/>
      <c r="EOE527" s="329"/>
      <c r="EOF527" s="329"/>
      <c r="EOG527" s="329"/>
      <c r="EOH527" s="329"/>
      <c r="EOI527" s="329"/>
      <c r="EOJ527" s="329"/>
      <c r="EOK527" s="329"/>
      <c r="EOL527" s="329"/>
      <c r="EOM527" s="329"/>
      <c r="EON527" s="329"/>
      <c r="EOO527" s="329"/>
      <c r="EOP527" s="329"/>
      <c r="EOQ527" s="329"/>
      <c r="EOR527" s="329"/>
      <c r="EOS527" s="329"/>
      <c r="EOT527" s="329"/>
      <c r="EOU527" s="329"/>
      <c r="EOV527" s="329"/>
      <c r="EOW527" s="329"/>
      <c r="EOX527" s="329"/>
      <c r="EOY527" s="329"/>
      <c r="EOZ527" s="329"/>
      <c r="EPA527" s="329"/>
      <c r="EPB527" s="329"/>
      <c r="EPC527" s="329"/>
      <c r="EPD527" s="329"/>
      <c r="EPE527" s="329"/>
      <c r="EPF527" s="329"/>
      <c r="EPG527" s="329"/>
      <c r="EPH527" s="329"/>
      <c r="EPI527" s="329"/>
      <c r="EPJ527" s="329"/>
      <c r="EPK527" s="329"/>
      <c r="EPL527" s="329"/>
      <c r="EPM527" s="329"/>
      <c r="EPN527" s="329"/>
      <c r="EPO527" s="329"/>
      <c r="EPP527" s="329"/>
      <c r="EPQ527" s="329"/>
      <c r="EPR527" s="329"/>
      <c r="EPS527" s="329"/>
      <c r="EPT527" s="329"/>
      <c r="EPU527" s="329"/>
      <c r="EPV527" s="329"/>
      <c r="EPW527" s="329"/>
      <c r="EPX527" s="329"/>
      <c r="EPY527" s="329"/>
      <c r="EPZ527" s="329"/>
      <c r="EQA527" s="329"/>
      <c r="EQB527" s="329"/>
      <c r="EQC527" s="329"/>
      <c r="EQD527" s="329"/>
      <c r="EQE527" s="329"/>
      <c r="EQF527" s="329"/>
      <c r="EQG527" s="329"/>
      <c r="EQH527" s="329"/>
      <c r="EQI527" s="329"/>
      <c r="EQJ527" s="329"/>
      <c r="EQK527" s="329"/>
      <c r="EQL527" s="329"/>
      <c r="EQM527" s="329"/>
      <c r="EQN527" s="329"/>
      <c r="EQO527" s="329"/>
      <c r="EQP527" s="329"/>
      <c r="EQQ527" s="329"/>
      <c r="EQR527" s="329"/>
      <c r="EQS527" s="329"/>
      <c r="EQT527" s="329"/>
      <c r="EQU527" s="329"/>
      <c r="EQV527" s="329"/>
      <c r="EQW527" s="329"/>
      <c r="EQX527" s="329"/>
      <c r="EQY527" s="329"/>
      <c r="EQZ527" s="329"/>
      <c r="ERA527" s="329"/>
      <c r="ERB527" s="329"/>
      <c r="ERC527" s="329"/>
      <c r="ERD527" s="329"/>
      <c r="ERE527" s="329"/>
      <c r="ERF527" s="329"/>
      <c r="ERG527" s="329"/>
      <c r="ERH527" s="329"/>
      <c r="ERI527" s="329"/>
      <c r="ERJ527" s="329"/>
      <c r="ERK527" s="329"/>
      <c r="ERL527" s="329"/>
      <c r="ERM527" s="329"/>
      <c r="ERN527" s="329"/>
      <c r="ERO527" s="329"/>
      <c r="ERP527" s="329"/>
      <c r="ERQ527" s="329"/>
      <c r="ERR527" s="329"/>
      <c r="ERS527" s="329"/>
      <c r="ERT527" s="329"/>
      <c r="ERU527" s="329"/>
      <c r="ERV527" s="329"/>
      <c r="ERW527" s="329"/>
      <c r="ERX527" s="329"/>
      <c r="ERY527" s="329"/>
      <c r="ERZ527" s="329"/>
      <c r="ESA527" s="329"/>
      <c r="ESB527" s="329"/>
      <c r="ESC527" s="329"/>
      <c r="ESD527" s="329"/>
      <c r="ESE527" s="329"/>
      <c r="ESF527" s="329"/>
      <c r="ESG527" s="329"/>
      <c r="ESH527" s="329"/>
      <c r="ESI527" s="329"/>
      <c r="ESJ527" s="329"/>
      <c r="ESK527" s="329"/>
      <c r="ESL527" s="329"/>
      <c r="ESM527" s="329"/>
      <c r="ESN527" s="329"/>
      <c r="ESO527" s="329"/>
      <c r="ESP527" s="329"/>
      <c r="ESQ527" s="329"/>
      <c r="ESR527" s="329"/>
      <c r="ESS527" s="329"/>
      <c r="EST527" s="329"/>
      <c r="ESU527" s="329"/>
      <c r="ESV527" s="329"/>
      <c r="ESW527" s="329"/>
      <c r="ESX527" s="329"/>
      <c r="ESY527" s="329"/>
      <c r="ESZ527" s="329"/>
      <c r="ETA527" s="329"/>
      <c r="ETB527" s="329"/>
      <c r="ETC527" s="329"/>
      <c r="ETD527" s="329"/>
      <c r="ETE527" s="329"/>
      <c r="ETF527" s="329"/>
      <c r="ETG527" s="329"/>
      <c r="ETH527" s="329"/>
      <c r="ETI527" s="329"/>
      <c r="ETJ527" s="329"/>
      <c r="ETK527" s="329"/>
      <c r="ETL527" s="329"/>
      <c r="ETM527" s="329"/>
      <c r="ETN527" s="329"/>
      <c r="ETO527" s="329"/>
      <c r="ETP527" s="329"/>
      <c r="ETQ527" s="329"/>
      <c r="ETR527" s="329"/>
      <c r="ETS527" s="329"/>
      <c r="ETT527" s="329"/>
      <c r="ETU527" s="329"/>
      <c r="ETV527" s="329"/>
      <c r="ETW527" s="329"/>
      <c r="ETX527" s="329"/>
      <c r="ETY527" s="329"/>
      <c r="ETZ527" s="329"/>
      <c r="EUA527" s="329"/>
      <c r="EUB527" s="329"/>
      <c r="EUC527" s="329"/>
      <c r="EUD527" s="329"/>
      <c r="EUE527" s="329"/>
      <c r="EUF527" s="329"/>
      <c r="EUG527" s="329"/>
      <c r="EUH527" s="329"/>
      <c r="EUI527" s="329"/>
      <c r="EUJ527" s="329"/>
      <c r="EUK527" s="329"/>
      <c r="EUL527" s="329"/>
      <c r="EUM527" s="329"/>
      <c r="EUN527" s="329"/>
      <c r="EUO527" s="329"/>
      <c r="EUP527" s="329"/>
      <c r="EUQ527" s="329"/>
      <c r="EUR527" s="329"/>
      <c r="EUS527" s="329"/>
      <c r="EUT527" s="329"/>
      <c r="EUU527" s="329"/>
      <c r="EUV527" s="329"/>
      <c r="EUW527" s="329"/>
      <c r="EUX527" s="329"/>
      <c r="EUY527" s="329"/>
      <c r="EUZ527" s="329"/>
      <c r="EVA527" s="329"/>
      <c r="EVB527" s="329"/>
      <c r="EVC527" s="329"/>
      <c r="EVD527" s="329"/>
      <c r="EVE527" s="329"/>
      <c r="EVF527" s="329"/>
      <c r="EVG527" s="329"/>
      <c r="EVH527" s="329"/>
      <c r="EVI527" s="329"/>
      <c r="EVJ527" s="329"/>
      <c r="EVK527" s="329"/>
      <c r="EVL527" s="329"/>
      <c r="EVM527" s="329"/>
      <c r="EVN527" s="329"/>
      <c r="EVO527" s="329"/>
      <c r="EVP527" s="329"/>
      <c r="EVQ527" s="329"/>
      <c r="EVR527" s="329"/>
      <c r="EVS527" s="329"/>
      <c r="EVT527" s="329"/>
      <c r="EVU527" s="329"/>
      <c r="EVV527" s="329"/>
      <c r="EVW527" s="329"/>
      <c r="EVX527" s="329"/>
      <c r="EVY527" s="329"/>
      <c r="EVZ527" s="329"/>
      <c r="EWA527" s="329"/>
      <c r="EWB527" s="329"/>
      <c r="EWC527" s="329"/>
      <c r="EWD527" s="329"/>
      <c r="EWE527" s="329"/>
      <c r="EWF527" s="329"/>
      <c r="EWG527" s="329"/>
      <c r="EWH527" s="329"/>
      <c r="EWI527" s="329"/>
      <c r="EWJ527" s="329"/>
      <c r="EWK527" s="329"/>
      <c r="EWL527" s="329"/>
      <c r="EWM527" s="329"/>
      <c r="EWN527" s="329"/>
      <c r="EWO527" s="329"/>
      <c r="EWP527" s="329"/>
      <c r="EWQ527" s="329"/>
      <c r="EWR527" s="329"/>
      <c r="EWS527" s="329"/>
      <c r="EWT527" s="329"/>
      <c r="EWU527" s="329"/>
      <c r="EWV527" s="329"/>
      <c r="EWW527" s="329"/>
      <c r="EWX527" s="329"/>
      <c r="EWY527" s="329"/>
      <c r="EWZ527" s="329"/>
      <c r="EXA527" s="329"/>
      <c r="EXB527" s="329"/>
      <c r="EXC527" s="329"/>
      <c r="EXD527" s="329"/>
      <c r="EXE527" s="329"/>
      <c r="EXF527" s="329"/>
      <c r="EXG527" s="329"/>
      <c r="EXH527" s="329"/>
      <c r="EXI527" s="329"/>
      <c r="EXJ527" s="329"/>
      <c r="EXK527" s="329"/>
      <c r="EXL527" s="329"/>
      <c r="EXM527" s="329"/>
      <c r="EXN527" s="329"/>
      <c r="EXO527" s="329"/>
      <c r="EXP527" s="329"/>
      <c r="EXQ527" s="329"/>
      <c r="EXR527" s="329"/>
      <c r="EXS527" s="329"/>
      <c r="EXT527" s="329"/>
      <c r="EXU527" s="329"/>
      <c r="EXV527" s="329"/>
      <c r="EXW527" s="329"/>
      <c r="EXX527" s="329"/>
      <c r="EXY527" s="329"/>
      <c r="EXZ527" s="329"/>
      <c r="EYA527" s="329"/>
      <c r="EYB527" s="329"/>
      <c r="EYC527" s="329"/>
      <c r="EYD527" s="329"/>
      <c r="EYE527" s="329"/>
      <c r="EYF527" s="329"/>
      <c r="EYG527" s="329"/>
      <c r="EYH527" s="329"/>
      <c r="EYI527" s="329"/>
      <c r="EYJ527" s="329"/>
      <c r="EYK527" s="329"/>
      <c r="EYL527" s="329"/>
      <c r="EYM527" s="329"/>
      <c r="EYN527" s="329"/>
      <c r="EYO527" s="329"/>
      <c r="EYP527" s="329"/>
      <c r="EYQ527" s="329"/>
      <c r="EYR527" s="329"/>
      <c r="EYS527" s="329"/>
      <c r="EYT527" s="329"/>
      <c r="EYU527" s="329"/>
      <c r="EYV527" s="329"/>
      <c r="EYW527" s="329"/>
      <c r="EYX527" s="329"/>
      <c r="EYY527" s="329"/>
      <c r="EYZ527" s="329"/>
      <c r="EZA527" s="329"/>
      <c r="EZB527" s="329"/>
      <c r="EZC527" s="329"/>
      <c r="EZD527" s="329"/>
      <c r="EZE527" s="329"/>
      <c r="EZF527" s="329"/>
      <c r="EZG527" s="329"/>
      <c r="EZH527" s="329"/>
      <c r="EZI527" s="329"/>
      <c r="EZJ527" s="329"/>
      <c r="EZK527" s="329"/>
      <c r="EZL527" s="329"/>
      <c r="EZM527" s="329"/>
      <c r="EZN527" s="329"/>
      <c r="EZO527" s="329"/>
      <c r="EZP527" s="329"/>
      <c r="EZQ527" s="329"/>
      <c r="EZR527" s="329"/>
      <c r="EZS527" s="329"/>
      <c r="EZT527" s="329"/>
      <c r="EZU527" s="329"/>
      <c r="EZV527" s="329"/>
      <c r="EZW527" s="329"/>
      <c r="EZX527" s="329"/>
      <c r="EZY527" s="329"/>
      <c r="EZZ527" s="329"/>
      <c r="FAA527" s="329"/>
      <c r="FAB527" s="329"/>
      <c r="FAC527" s="329"/>
      <c r="FAD527" s="329"/>
      <c r="FAE527" s="329"/>
      <c r="FAF527" s="329"/>
      <c r="FAG527" s="329"/>
      <c r="FAH527" s="329"/>
      <c r="FAI527" s="329"/>
      <c r="FAJ527" s="329"/>
      <c r="FAK527" s="329"/>
      <c r="FAL527" s="329"/>
      <c r="FAM527" s="329"/>
      <c r="FAN527" s="329"/>
      <c r="FAO527" s="329"/>
      <c r="FAP527" s="329"/>
      <c r="FAQ527" s="329"/>
      <c r="FAR527" s="329"/>
      <c r="FAS527" s="329"/>
      <c r="FAT527" s="329"/>
      <c r="FAU527" s="329"/>
      <c r="FAV527" s="329"/>
      <c r="FAW527" s="329"/>
      <c r="FAX527" s="329"/>
      <c r="FAY527" s="329"/>
      <c r="FAZ527" s="329"/>
      <c r="FBA527" s="329"/>
      <c r="FBB527" s="329"/>
      <c r="FBC527" s="329"/>
      <c r="FBD527" s="329"/>
      <c r="FBE527" s="329"/>
      <c r="FBF527" s="329"/>
      <c r="FBG527" s="329"/>
      <c r="FBH527" s="329"/>
      <c r="FBI527" s="329"/>
      <c r="FBJ527" s="329"/>
      <c r="FBK527" s="329"/>
      <c r="FBL527" s="329"/>
      <c r="FBM527" s="329"/>
      <c r="FBN527" s="329"/>
      <c r="FBO527" s="329"/>
      <c r="FBP527" s="329"/>
      <c r="FBQ527" s="329"/>
      <c r="FBR527" s="329"/>
      <c r="FBS527" s="329"/>
      <c r="FBT527" s="329"/>
      <c r="FBU527" s="329"/>
      <c r="FBV527" s="329"/>
      <c r="FBW527" s="329"/>
      <c r="FBX527" s="329"/>
      <c r="FBY527" s="329"/>
      <c r="FBZ527" s="329"/>
      <c r="FCA527" s="329"/>
      <c r="FCB527" s="329"/>
      <c r="FCC527" s="329"/>
      <c r="FCD527" s="329"/>
      <c r="FCE527" s="329"/>
      <c r="FCF527" s="329"/>
      <c r="FCG527" s="329"/>
      <c r="FCH527" s="329"/>
      <c r="FCI527" s="329"/>
      <c r="FCJ527" s="329"/>
      <c r="FCK527" s="329"/>
      <c r="FCL527" s="329"/>
      <c r="FCM527" s="329"/>
      <c r="FCN527" s="329"/>
      <c r="FCO527" s="329"/>
      <c r="FCP527" s="329"/>
      <c r="FCQ527" s="329"/>
      <c r="FCR527" s="329"/>
      <c r="FCS527" s="329"/>
      <c r="FCT527" s="329"/>
      <c r="FCU527" s="329"/>
      <c r="FCV527" s="329"/>
      <c r="FCW527" s="329"/>
      <c r="FCX527" s="329"/>
      <c r="FCY527" s="329"/>
      <c r="FCZ527" s="329"/>
      <c r="FDA527" s="329"/>
      <c r="FDB527" s="329"/>
      <c r="FDC527" s="329"/>
      <c r="FDD527" s="329"/>
      <c r="FDE527" s="329"/>
      <c r="FDF527" s="329"/>
      <c r="FDG527" s="329"/>
      <c r="FDH527" s="329"/>
      <c r="FDI527" s="329"/>
      <c r="FDJ527" s="329"/>
      <c r="FDK527" s="329"/>
      <c r="FDL527" s="329"/>
      <c r="FDM527" s="329"/>
      <c r="FDN527" s="329"/>
      <c r="FDO527" s="329"/>
      <c r="FDP527" s="329"/>
      <c r="FDQ527" s="329"/>
      <c r="FDR527" s="329"/>
      <c r="FDS527" s="329"/>
      <c r="FDT527" s="329"/>
      <c r="FDU527" s="329"/>
      <c r="FDV527" s="329"/>
      <c r="FDW527" s="329"/>
      <c r="FDX527" s="329"/>
      <c r="FDY527" s="329"/>
      <c r="FDZ527" s="329"/>
      <c r="FEA527" s="329"/>
      <c r="FEB527" s="329"/>
      <c r="FEC527" s="329"/>
      <c r="FED527" s="329"/>
      <c r="FEE527" s="329"/>
      <c r="FEF527" s="329"/>
      <c r="FEG527" s="329"/>
      <c r="FEH527" s="329"/>
      <c r="FEI527" s="329"/>
      <c r="FEJ527" s="329"/>
      <c r="FEK527" s="329"/>
      <c r="FEL527" s="329"/>
      <c r="FEM527" s="329"/>
      <c r="FEN527" s="329"/>
      <c r="FEO527" s="329"/>
      <c r="FEP527" s="329"/>
      <c r="FEQ527" s="329"/>
      <c r="FER527" s="329"/>
      <c r="FES527" s="329"/>
      <c r="FET527" s="329"/>
      <c r="FEU527" s="329"/>
      <c r="FEV527" s="329"/>
      <c r="FEW527" s="329"/>
      <c r="FEX527" s="329"/>
      <c r="FEY527" s="329"/>
      <c r="FEZ527" s="329"/>
      <c r="FFA527" s="329"/>
      <c r="FFB527" s="329"/>
      <c r="FFC527" s="329"/>
      <c r="FFD527" s="329"/>
      <c r="FFE527" s="329"/>
      <c r="FFF527" s="329"/>
      <c r="FFG527" s="329"/>
      <c r="FFH527" s="329"/>
      <c r="FFI527" s="329"/>
      <c r="FFJ527" s="329"/>
      <c r="FFK527" s="329"/>
      <c r="FFL527" s="329"/>
      <c r="FFM527" s="329"/>
      <c r="FFN527" s="329"/>
      <c r="FFO527" s="329"/>
      <c r="FFP527" s="329"/>
      <c r="FFQ527" s="329"/>
      <c r="FFR527" s="329"/>
      <c r="FFS527" s="329"/>
      <c r="FFT527" s="329"/>
      <c r="FFU527" s="329"/>
      <c r="FFV527" s="329"/>
      <c r="FFW527" s="329"/>
      <c r="FFX527" s="329"/>
      <c r="FFY527" s="329"/>
      <c r="FFZ527" s="329"/>
      <c r="FGA527" s="329"/>
      <c r="FGB527" s="329"/>
      <c r="FGC527" s="329"/>
      <c r="FGD527" s="329"/>
      <c r="FGE527" s="329"/>
      <c r="FGF527" s="329"/>
      <c r="FGG527" s="329"/>
      <c r="FGH527" s="329"/>
      <c r="FGI527" s="329"/>
      <c r="FGJ527" s="329"/>
      <c r="FGK527" s="329"/>
      <c r="FGL527" s="329"/>
      <c r="FGM527" s="329"/>
      <c r="FGN527" s="329"/>
      <c r="FGO527" s="329"/>
      <c r="FGP527" s="329"/>
      <c r="FGQ527" s="329"/>
      <c r="FGR527" s="329"/>
      <c r="FGS527" s="329"/>
      <c r="FGT527" s="329"/>
      <c r="FGU527" s="329"/>
      <c r="FGV527" s="329"/>
      <c r="FGW527" s="329"/>
      <c r="FGX527" s="329"/>
      <c r="FGY527" s="329"/>
      <c r="FGZ527" s="329"/>
      <c r="FHA527" s="329"/>
      <c r="FHB527" s="329"/>
      <c r="FHC527" s="329"/>
      <c r="FHD527" s="329"/>
      <c r="FHE527" s="329"/>
      <c r="FHF527" s="329"/>
      <c r="FHG527" s="329"/>
      <c r="FHH527" s="329"/>
      <c r="FHI527" s="329"/>
      <c r="FHJ527" s="329"/>
      <c r="FHK527" s="329"/>
      <c r="FHL527" s="329"/>
      <c r="FHM527" s="329"/>
      <c r="FHN527" s="329"/>
      <c r="FHO527" s="329"/>
      <c r="FHP527" s="329"/>
      <c r="FHQ527" s="329"/>
      <c r="FHR527" s="329"/>
      <c r="FHS527" s="329"/>
      <c r="FHT527" s="329"/>
      <c r="FHU527" s="329"/>
      <c r="FHV527" s="329"/>
      <c r="FHW527" s="329"/>
      <c r="FHX527" s="329"/>
      <c r="FHY527" s="329"/>
      <c r="FHZ527" s="329"/>
      <c r="FIA527" s="329"/>
      <c r="FIB527" s="329"/>
      <c r="FIC527" s="329"/>
      <c r="FID527" s="329"/>
      <c r="FIE527" s="329"/>
      <c r="FIF527" s="329"/>
      <c r="FIG527" s="329"/>
      <c r="FIH527" s="329"/>
      <c r="FII527" s="329"/>
      <c r="FIJ527" s="329"/>
      <c r="FIK527" s="329"/>
      <c r="FIL527" s="329"/>
      <c r="FIM527" s="329"/>
      <c r="FIN527" s="329"/>
      <c r="FIO527" s="329"/>
      <c r="FIP527" s="329"/>
      <c r="FIQ527" s="329"/>
      <c r="FIR527" s="329"/>
      <c r="FIS527" s="329"/>
      <c r="FIT527" s="329"/>
      <c r="FIU527" s="329"/>
      <c r="FIV527" s="329"/>
      <c r="FIW527" s="329"/>
      <c r="FIX527" s="329"/>
      <c r="FIY527" s="329"/>
      <c r="FIZ527" s="329"/>
      <c r="FJA527" s="329"/>
      <c r="FJB527" s="329"/>
      <c r="FJC527" s="329"/>
      <c r="FJD527" s="329"/>
      <c r="FJE527" s="329"/>
      <c r="FJF527" s="329"/>
      <c r="FJG527" s="329"/>
      <c r="FJH527" s="329"/>
      <c r="FJI527" s="329"/>
      <c r="FJJ527" s="329"/>
      <c r="FJK527" s="329"/>
      <c r="FJL527" s="329"/>
      <c r="FJM527" s="329"/>
      <c r="FJN527" s="329"/>
      <c r="FJO527" s="329"/>
      <c r="FJP527" s="329"/>
      <c r="FJQ527" s="329"/>
      <c r="FJR527" s="329"/>
      <c r="FJS527" s="329"/>
      <c r="FJT527" s="329"/>
      <c r="FJU527" s="329"/>
      <c r="FJV527" s="329"/>
      <c r="FJW527" s="329"/>
      <c r="FJX527" s="329"/>
      <c r="FJY527" s="329"/>
      <c r="FJZ527" s="329"/>
      <c r="FKA527" s="329"/>
      <c r="FKB527" s="329"/>
      <c r="FKC527" s="329"/>
      <c r="FKD527" s="329"/>
      <c r="FKE527" s="329"/>
      <c r="FKF527" s="329"/>
      <c r="FKG527" s="329"/>
      <c r="FKH527" s="329"/>
      <c r="FKI527" s="329"/>
      <c r="FKJ527" s="329"/>
      <c r="FKK527" s="329"/>
      <c r="FKL527" s="329"/>
      <c r="FKM527" s="329"/>
      <c r="FKN527" s="329"/>
      <c r="FKO527" s="329"/>
      <c r="FKP527" s="329"/>
      <c r="FKQ527" s="329"/>
      <c r="FKR527" s="329"/>
      <c r="FKS527" s="329"/>
      <c r="FKT527" s="329"/>
      <c r="FKU527" s="329"/>
      <c r="FKV527" s="329"/>
      <c r="FKW527" s="329"/>
      <c r="FKX527" s="329"/>
      <c r="FKY527" s="329"/>
      <c r="FKZ527" s="329"/>
      <c r="FLA527" s="329"/>
      <c r="FLB527" s="329"/>
      <c r="FLC527" s="329"/>
      <c r="FLD527" s="329"/>
      <c r="FLE527" s="329"/>
      <c r="FLF527" s="329"/>
      <c r="FLG527" s="329"/>
      <c r="FLH527" s="329"/>
      <c r="FLI527" s="329"/>
      <c r="FLJ527" s="329"/>
      <c r="FLK527" s="329"/>
      <c r="FLL527" s="329"/>
      <c r="FLM527" s="329"/>
      <c r="FLN527" s="329"/>
      <c r="FLO527" s="329"/>
      <c r="FLP527" s="329"/>
      <c r="FLQ527" s="329"/>
      <c r="FLR527" s="329"/>
      <c r="FLS527" s="329"/>
      <c r="FLT527" s="329"/>
      <c r="FLU527" s="329"/>
      <c r="FLV527" s="329"/>
      <c r="FLW527" s="329"/>
      <c r="FLX527" s="329"/>
      <c r="FLY527" s="329"/>
      <c r="FLZ527" s="329"/>
      <c r="FMA527" s="329"/>
      <c r="FMB527" s="329"/>
      <c r="FMC527" s="329"/>
      <c r="FMD527" s="329"/>
      <c r="FME527" s="329"/>
      <c r="FMF527" s="329"/>
      <c r="FMG527" s="329"/>
      <c r="FMH527" s="329"/>
      <c r="FMI527" s="329"/>
      <c r="FMJ527" s="329"/>
      <c r="FMK527" s="329"/>
      <c r="FML527" s="329"/>
      <c r="FMM527" s="329"/>
      <c r="FMN527" s="329"/>
      <c r="FMO527" s="329"/>
      <c r="FMP527" s="329"/>
      <c r="FMQ527" s="329"/>
      <c r="FMR527" s="329"/>
      <c r="FMS527" s="329"/>
      <c r="FMT527" s="329"/>
      <c r="FMU527" s="329"/>
      <c r="FMV527" s="329"/>
      <c r="FMW527" s="329"/>
      <c r="FMX527" s="329"/>
      <c r="FMY527" s="329"/>
      <c r="FMZ527" s="329"/>
      <c r="FNA527" s="329"/>
      <c r="FNB527" s="329"/>
      <c r="FNC527" s="329"/>
      <c r="FND527" s="329"/>
      <c r="FNE527" s="329"/>
      <c r="FNF527" s="329"/>
      <c r="FNG527" s="329"/>
      <c r="FNH527" s="329"/>
      <c r="FNI527" s="329"/>
      <c r="FNJ527" s="329"/>
      <c r="FNK527" s="329"/>
      <c r="FNL527" s="329"/>
      <c r="FNM527" s="329"/>
      <c r="FNN527" s="329"/>
      <c r="FNO527" s="329"/>
      <c r="FNP527" s="329"/>
      <c r="FNQ527" s="329"/>
      <c r="FNR527" s="329"/>
      <c r="FNS527" s="329"/>
      <c r="FNT527" s="329"/>
      <c r="FNU527" s="329"/>
      <c r="FNV527" s="329"/>
      <c r="FNW527" s="329"/>
      <c r="FNX527" s="329"/>
      <c r="FNY527" s="329"/>
      <c r="FNZ527" s="329"/>
      <c r="FOA527" s="329"/>
      <c r="FOB527" s="329"/>
      <c r="FOC527" s="329"/>
      <c r="FOD527" s="329"/>
      <c r="FOE527" s="329"/>
      <c r="FOF527" s="329"/>
      <c r="FOG527" s="329"/>
      <c r="FOH527" s="329"/>
      <c r="FOI527" s="329"/>
      <c r="FOJ527" s="329"/>
      <c r="FOK527" s="329"/>
      <c r="FOL527" s="329"/>
      <c r="FOM527" s="329"/>
      <c r="FON527" s="329"/>
      <c r="FOO527" s="329"/>
      <c r="FOP527" s="329"/>
      <c r="FOQ527" s="329"/>
      <c r="FOR527" s="329"/>
      <c r="FOS527" s="329"/>
      <c r="FOT527" s="329"/>
      <c r="FOU527" s="329"/>
      <c r="FOV527" s="329"/>
      <c r="FOW527" s="329"/>
      <c r="FOX527" s="329"/>
      <c r="FOY527" s="329"/>
      <c r="FOZ527" s="329"/>
      <c r="FPA527" s="329"/>
      <c r="FPB527" s="329"/>
      <c r="FPC527" s="329"/>
      <c r="FPD527" s="329"/>
      <c r="FPE527" s="329"/>
      <c r="FPF527" s="329"/>
      <c r="FPG527" s="329"/>
      <c r="FPH527" s="329"/>
      <c r="FPI527" s="329"/>
      <c r="FPJ527" s="329"/>
      <c r="FPK527" s="329"/>
      <c r="FPL527" s="329"/>
      <c r="FPM527" s="329"/>
      <c r="FPN527" s="329"/>
      <c r="FPO527" s="329"/>
      <c r="FPP527" s="329"/>
      <c r="FPQ527" s="329"/>
      <c r="FPR527" s="329"/>
      <c r="FPS527" s="329"/>
      <c r="FPT527" s="329"/>
      <c r="FPU527" s="329"/>
      <c r="FPV527" s="329"/>
      <c r="FPW527" s="329"/>
      <c r="FPX527" s="329"/>
      <c r="FPY527" s="329"/>
      <c r="FPZ527" s="329"/>
      <c r="FQA527" s="329"/>
      <c r="FQB527" s="329"/>
      <c r="FQC527" s="329"/>
      <c r="FQD527" s="329"/>
      <c r="FQE527" s="329"/>
      <c r="FQF527" s="329"/>
      <c r="FQG527" s="329"/>
      <c r="FQH527" s="329"/>
      <c r="FQI527" s="329"/>
      <c r="FQJ527" s="329"/>
      <c r="FQK527" s="329"/>
      <c r="FQL527" s="329"/>
      <c r="FQM527" s="329"/>
      <c r="FQN527" s="329"/>
      <c r="FQO527" s="329"/>
      <c r="FQP527" s="329"/>
      <c r="FQQ527" s="329"/>
      <c r="FQR527" s="329"/>
      <c r="FQS527" s="329"/>
      <c r="FQT527" s="329"/>
      <c r="FQU527" s="329"/>
      <c r="FQV527" s="329"/>
      <c r="FQW527" s="329"/>
      <c r="FQX527" s="329"/>
      <c r="FQY527" s="329"/>
      <c r="FQZ527" s="329"/>
      <c r="FRA527" s="329"/>
      <c r="FRB527" s="329"/>
      <c r="FRC527" s="329"/>
      <c r="FRD527" s="329"/>
      <c r="FRE527" s="329"/>
      <c r="FRF527" s="329"/>
      <c r="FRG527" s="329"/>
      <c r="FRH527" s="329"/>
      <c r="FRI527" s="329"/>
      <c r="FRJ527" s="329"/>
      <c r="FRK527" s="329"/>
      <c r="FRL527" s="329"/>
      <c r="FRM527" s="329"/>
      <c r="FRN527" s="329"/>
      <c r="FRO527" s="329"/>
      <c r="FRP527" s="329"/>
      <c r="FRQ527" s="329"/>
      <c r="FRR527" s="329"/>
      <c r="FRS527" s="329"/>
      <c r="FRT527" s="329"/>
      <c r="FRU527" s="329"/>
      <c r="FRV527" s="329"/>
      <c r="FRW527" s="329"/>
      <c r="FRX527" s="329"/>
      <c r="FRY527" s="329"/>
      <c r="FRZ527" s="329"/>
      <c r="FSA527" s="329"/>
      <c r="FSB527" s="329"/>
      <c r="FSC527" s="329"/>
      <c r="FSD527" s="329"/>
      <c r="FSE527" s="329"/>
      <c r="FSF527" s="329"/>
      <c r="FSG527" s="329"/>
      <c r="FSH527" s="329"/>
      <c r="FSI527" s="329"/>
      <c r="FSJ527" s="329"/>
      <c r="FSK527" s="329"/>
      <c r="FSL527" s="329"/>
      <c r="FSM527" s="329"/>
      <c r="FSN527" s="329"/>
      <c r="FSO527" s="329"/>
      <c r="FSP527" s="329"/>
      <c r="FSQ527" s="329"/>
      <c r="FSR527" s="329"/>
      <c r="FSS527" s="329"/>
      <c r="FST527" s="329"/>
      <c r="FSU527" s="329"/>
      <c r="FSV527" s="329"/>
      <c r="FSW527" s="329"/>
      <c r="FSX527" s="329"/>
      <c r="FSY527" s="329"/>
      <c r="FSZ527" s="329"/>
      <c r="FTA527" s="329"/>
      <c r="FTB527" s="329"/>
      <c r="FTC527" s="329"/>
      <c r="FTD527" s="329"/>
      <c r="FTE527" s="329"/>
      <c r="FTF527" s="329"/>
      <c r="FTG527" s="329"/>
      <c r="FTH527" s="329"/>
      <c r="FTI527" s="329"/>
      <c r="FTJ527" s="329"/>
      <c r="FTK527" s="329"/>
      <c r="FTL527" s="329"/>
      <c r="FTM527" s="329"/>
      <c r="FTN527" s="329"/>
      <c r="FTO527" s="329"/>
      <c r="FTP527" s="329"/>
      <c r="FTQ527" s="329"/>
      <c r="FTR527" s="329"/>
      <c r="FTS527" s="329"/>
      <c r="FTT527" s="329"/>
      <c r="FTU527" s="329"/>
      <c r="FTV527" s="329"/>
      <c r="FTW527" s="329"/>
      <c r="FTX527" s="329"/>
      <c r="FTY527" s="329"/>
      <c r="FTZ527" s="329"/>
      <c r="FUA527" s="329"/>
      <c r="FUB527" s="329"/>
      <c r="FUC527" s="329"/>
      <c r="FUD527" s="329"/>
      <c r="FUE527" s="329"/>
      <c r="FUF527" s="329"/>
      <c r="FUG527" s="329"/>
      <c r="FUH527" s="329"/>
      <c r="FUI527" s="329"/>
      <c r="FUJ527" s="329"/>
      <c r="FUK527" s="329"/>
      <c r="FUL527" s="329"/>
      <c r="FUM527" s="329"/>
      <c r="FUN527" s="329"/>
      <c r="FUO527" s="329"/>
      <c r="FUP527" s="329"/>
      <c r="FUQ527" s="329"/>
      <c r="FUR527" s="329"/>
      <c r="FUS527" s="329"/>
      <c r="FUT527" s="329"/>
      <c r="FUU527" s="329"/>
      <c r="FUV527" s="329"/>
      <c r="FUW527" s="329"/>
      <c r="FUX527" s="329"/>
      <c r="FUY527" s="329"/>
      <c r="FUZ527" s="329"/>
      <c r="FVA527" s="329"/>
      <c r="FVB527" s="329"/>
      <c r="FVC527" s="329"/>
      <c r="FVD527" s="329"/>
      <c r="FVE527" s="329"/>
      <c r="FVF527" s="329"/>
      <c r="FVG527" s="329"/>
      <c r="FVH527" s="329"/>
      <c r="FVI527" s="329"/>
      <c r="FVJ527" s="329"/>
      <c r="FVK527" s="329"/>
      <c r="FVL527" s="329"/>
      <c r="FVM527" s="329"/>
      <c r="FVN527" s="329"/>
      <c r="FVO527" s="329"/>
      <c r="FVP527" s="329"/>
      <c r="FVQ527" s="329"/>
      <c r="FVR527" s="329"/>
      <c r="FVS527" s="329"/>
      <c r="FVT527" s="329"/>
      <c r="FVU527" s="329"/>
      <c r="FVV527" s="329"/>
      <c r="FVW527" s="329"/>
      <c r="FVX527" s="329"/>
      <c r="FVY527" s="329"/>
      <c r="FVZ527" s="329"/>
      <c r="FWA527" s="329"/>
      <c r="FWB527" s="329"/>
      <c r="FWC527" s="329"/>
      <c r="FWD527" s="329"/>
      <c r="FWE527" s="329"/>
      <c r="FWF527" s="329"/>
      <c r="FWG527" s="329"/>
      <c r="FWH527" s="329"/>
      <c r="FWI527" s="329"/>
      <c r="FWJ527" s="329"/>
      <c r="FWK527" s="329"/>
      <c r="FWL527" s="329"/>
      <c r="FWM527" s="329"/>
      <c r="FWN527" s="329"/>
      <c r="FWO527" s="329"/>
      <c r="FWP527" s="329"/>
      <c r="FWQ527" s="329"/>
      <c r="FWR527" s="329"/>
      <c r="FWS527" s="329"/>
      <c r="FWT527" s="329"/>
      <c r="FWU527" s="329"/>
      <c r="FWV527" s="329"/>
      <c r="FWW527" s="329"/>
      <c r="FWX527" s="329"/>
      <c r="FWY527" s="329"/>
      <c r="FWZ527" s="329"/>
      <c r="FXA527" s="329"/>
      <c r="FXB527" s="329"/>
      <c r="FXC527" s="329"/>
      <c r="FXD527" s="329"/>
      <c r="FXE527" s="329"/>
      <c r="FXF527" s="329"/>
      <c r="FXG527" s="329"/>
      <c r="FXH527" s="329"/>
      <c r="FXI527" s="329"/>
      <c r="FXJ527" s="329"/>
      <c r="FXK527" s="329"/>
      <c r="FXL527" s="329"/>
      <c r="FXM527" s="329"/>
      <c r="FXN527" s="329"/>
      <c r="FXO527" s="329"/>
      <c r="FXP527" s="329"/>
      <c r="FXQ527" s="329"/>
      <c r="FXR527" s="329"/>
      <c r="FXS527" s="329"/>
      <c r="FXT527" s="329"/>
      <c r="FXU527" s="329"/>
      <c r="FXV527" s="329"/>
      <c r="FXW527" s="329"/>
      <c r="FXX527" s="329"/>
      <c r="FXY527" s="329"/>
      <c r="FXZ527" s="329"/>
      <c r="FYA527" s="329"/>
      <c r="FYB527" s="329"/>
      <c r="FYC527" s="329"/>
      <c r="FYD527" s="329"/>
      <c r="FYE527" s="329"/>
      <c r="FYF527" s="329"/>
      <c r="FYG527" s="329"/>
      <c r="FYH527" s="329"/>
      <c r="FYI527" s="329"/>
      <c r="FYJ527" s="329"/>
      <c r="FYK527" s="329"/>
      <c r="FYL527" s="329"/>
      <c r="FYM527" s="329"/>
      <c r="FYN527" s="329"/>
      <c r="FYO527" s="329"/>
      <c r="FYP527" s="329"/>
      <c r="FYQ527" s="329"/>
      <c r="FYR527" s="329"/>
      <c r="FYS527" s="329"/>
      <c r="FYT527" s="329"/>
      <c r="FYU527" s="329"/>
      <c r="FYV527" s="329"/>
      <c r="FYW527" s="329"/>
      <c r="FYX527" s="329"/>
      <c r="FYY527" s="329"/>
      <c r="FYZ527" s="329"/>
      <c r="FZA527" s="329"/>
      <c r="FZB527" s="329"/>
      <c r="FZC527" s="329"/>
      <c r="FZD527" s="329"/>
      <c r="FZE527" s="329"/>
      <c r="FZF527" s="329"/>
      <c r="FZG527" s="329"/>
      <c r="FZH527" s="329"/>
      <c r="FZI527" s="329"/>
      <c r="FZJ527" s="329"/>
      <c r="FZK527" s="329"/>
      <c r="FZL527" s="329"/>
      <c r="FZM527" s="329"/>
      <c r="FZN527" s="329"/>
      <c r="FZO527" s="329"/>
      <c r="FZP527" s="329"/>
      <c r="FZQ527" s="329"/>
      <c r="FZR527" s="329"/>
      <c r="FZS527" s="329"/>
      <c r="FZT527" s="329"/>
      <c r="FZU527" s="329"/>
      <c r="FZV527" s="329"/>
      <c r="FZW527" s="329"/>
      <c r="FZX527" s="329"/>
      <c r="FZY527" s="329"/>
      <c r="FZZ527" s="329"/>
      <c r="GAA527" s="329"/>
      <c r="GAB527" s="329"/>
      <c r="GAC527" s="329"/>
      <c r="GAD527" s="329"/>
      <c r="GAE527" s="329"/>
      <c r="GAF527" s="329"/>
      <c r="GAG527" s="329"/>
      <c r="GAH527" s="329"/>
      <c r="GAI527" s="329"/>
      <c r="GAJ527" s="329"/>
      <c r="GAK527" s="329"/>
      <c r="GAL527" s="329"/>
      <c r="GAM527" s="329"/>
      <c r="GAN527" s="329"/>
      <c r="GAO527" s="329"/>
      <c r="GAP527" s="329"/>
      <c r="GAQ527" s="329"/>
      <c r="GAR527" s="329"/>
      <c r="GAS527" s="329"/>
      <c r="GAT527" s="329"/>
      <c r="GAU527" s="329"/>
      <c r="GAV527" s="329"/>
      <c r="GAW527" s="329"/>
      <c r="GAX527" s="329"/>
      <c r="GAY527" s="329"/>
      <c r="GAZ527" s="329"/>
      <c r="GBA527" s="329"/>
      <c r="GBB527" s="329"/>
      <c r="GBC527" s="329"/>
      <c r="GBD527" s="329"/>
      <c r="GBE527" s="329"/>
      <c r="GBF527" s="329"/>
      <c r="GBG527" s="329"/>
      <c r="GBH527" s="329"/>
      <c r="GBI527" s="329"/>
      <c r="GBJ527" s="329"/>
      <c r="GBK527" s="329"/>
      <c r="GBL527" s="329"/>
      <c r="GBM527" s="329"/>
      <c r="GBN527" s="329"/>
      <c r="GBO527" s="329"/>
      <c r="GBP527" s="329"/>
      <c r="GBQ527" s="329"/>
      <c r="GBR527" s="329"/>
      <c r="GBS527" s="329"/>
      <c r="GBT527" s="329"/>
      <c r="GBU527" s="329"/>
      <c r="GBV527" s="329"/>
      <c r="GBW527" s="329"/>
      <c r="GBX527" s="329"/>
      <c r="GBY527" s="329"/>
      <c r="GBZ527" s="329"/>
      <c r="GCA527" s="329"/>
      <c r="GCB527" s="329"/>
      <c r="GCC527" s="329"/>
      <c r="GCD527" s="329"/>
      <c r="GCE527" s="329"/>
      <c r="GCF527" s="329"/>
      <c r="GCG527" s="329"/>
      <c r="GCH527" s="329"/>
      <c r="GCI527" s="329"/>
      <c r="GCJ527" s="329"/>
      <c r="GCK527" s="329"/>
      <c r="GCL527" s="329"/>
      <c r="GCM527" s="329"/>
      <c r="GCN527" s="329"/>
      <c r="GCO527" s="329"/>
      <c r="GCP527" s="329"/>
      <c r="GCQ527" s="329"/>
      <c r="GCR527" s="329"/>
      <c r="GCS527" s="329"/>
      <c r="GCT527" s="329"/>
      <c r="GCU527" s="329"/>
      <c r="GCV527" s="329"/>
      <c r="GCW527" s="329"/>
      <c r="GCX527" s="329"/>
      <c r="GCY527" s="329"/>
      <c r="GCZ527" s="329"/>
      <c r="GDA527" s="329"/>
      <c r="GDB527" s="329"/>
      <c r="GDC527" s="329"/>
      <c r="GDD527" s="329"/>
      <c r="GDE527" s="329"/>
      <c r="GDF527" s="329"/>
      <c r="GDG527" s="329"/>
      <c r="GDH527" s="329"/>
      <c r="GDI527" s="329"/>
      <c r="GDJ527" s="329"/>
      <c r="GDK527" s="329"/>
      <c r="GDL527" s="329"/>
      <c r="GDM527" s="329"/>
      <c r="GDN527" s="329"/>
      <c r="GDO527" s="329"/>
      <c r="GDP527" s="329"/>
      <c r="GDQ527" s="329"/>
      <c r="GDR527" s="329"/>
      <c r="GDS527" s="329"/>
      <c r="GDT527" s="329"/>
      <c r="GDU527" s="329"/>
      <c r="GDV527" s="329"/>
      <c r="GDW527" s="329"/>
      <c r="GDX527" s="329"/>
      <c r="GDY527" s="329"/>
      <c r="GDZ527" s="329"/>
      <c r="GEA527" s="329"/>
      <c r="GEB527" s="329"/>
      <c r="GEC527" s="329"/>
      <c r="GED527" s="329"/>
      <c r="GEE527" s="329"/>
      <c r="GEF527" s="329"/>
      <c r="GEG527" s="329"/>
      <c r="GEH527" s="329"/>
      <c r="GEI527" s="329"/>
      <c r="GEJ527" s="329"/>
      <c r="GEK527" s="329"/>
      <c r="GEL527" s="329"/>
      <c r="GEM527" s="329"/>
      <c r="GEN527" s="329"/>
      <c r="GEO527" s="329"/>
      <c r="GEP527" s="329"/>
      <c r="GEQ527" s="329"/>
      <c r="GER527" s="329"/>
      <c r="GES527" s="329"/>
      <c r="GET527" s="329"/>
      <c r="GEU527" s="329"/>
      <c r="GEV527" s="329"/>
      <c r="GEW527" s="329"/>
      <c r="GEX527" s="329"/>
      <c r="GEY527" s="329"/>
      <c r="GEZ527" s="329"/>
      <c r="GFA527" s="329"/>
      <c r="GFB527" s="329"/>
      <c r="GFC527" s="329"/>
      <c r="GFD527" s="329"/>
      <c r="GFE527" s="329"/>
      <c r="GFF527" s="329"/>
      <c r="GFG527" s="329"/>
      <c r="GFH527" s="329"/>
      <c r="GFI527" s="329"/>
      <c r="GFJ527" s="329"/>
      <c r="GFK527" s="329"/>
      <c r="GFL527" s="329"/>
      <c r="GFM527" s="329"/>
      <c r="GFN527" s="329"/>
      <c r="GFO527" s="329"/>
      <c r="GFP527" s="329"/>
      <c r="GFQ527" s="329"/>
      <c r="GFR527" s="329"/>
      <c r="GFS527" s="329"/>
      <c r="GFT527" s="329"/>
      <c r="GFU527" s="329"/>
      <c r="GFV527" s="329"/>
      <c r="GFW527" s="329"/>
      <c r="GFX527" s="329"/>
      <c r="GFY527" s="329"/>
      <c r="GFZ527" s="329"/>
      <c r="GGA527" s="329"/>
      <c r="GGB527" s="329"/>
      <c r="GGC527" s="329"/>
      <c r="GGD527" s="329"/>
      <c r="GGE527" s="329"/>
      <c r="GGF527" s="329"/>
      <c r="GGG527" s="329"/>
      <c r="GGH527" s="329"/>
      <c r="GGI527" s="329"/>
      <c r="GGJ527" s="329"/>
      <c r="GGK527" s="329"/>
      <c r="GGL527" s="329"/>
      <c r="GGM527" s="329"/>
      <c r="GGN527" s="329"/>
      <c r="GGO527" s="329"/>
      <c r="GGP527" s="329"/>
      <c r="GGQ527" s="329"/>
      <c r="GGR527" s="329"/>
      <c r="GGS527" s="329"/>
      <c r="GGT527" s="329"/>
      <c r="GGU527" s="329"/>
      <c r="GGV527" s="329"/>
      <c r="GGW527" s="329"/>
      <c r="GGX527" s="329"/>
      <c r="GGY527" s="329"/>
      <c r="GGZ527" s="329"/>
      <c r="GHA527" s="329"/>
      <c r="GHB527" s="329"/>
      <c r="GHC527" s="329"/>
      <c r="GHD527" s="329"/>
      <c r="GHE527" s="329"/>
      <c r="GHF527" s="329"/>
      <c r="GHG527" s="329"/>
      <c r="GHH527" s="329"/>
      <c r="GHI527" s="329"/>
      <c r="GHJ527" s="329"/>
      <c r="GHK527" s="329"/>
      <c r="GHL527" s="329"/>
      <c r="GHM527" s="329"/>
      <c r="GHN527" s="329"/>
      <c r="GHO527" s="329"/>
      <c r="GHP527" s="329"/>
      <c r="GHQ527" s="329"/>
      <c r="GHR527" s="329"/>
      <c r="GHS527" s="329"/>
      <c r="GHT527" s="329"/>
      <c r="GHU527" s="329"/>
      <c r="GHV527" s="329"/>
      <c r="GHW527" s="329"/>
      <c r="GHX527" s="329"/>
      <c r="GHY527" s="329"/>
      <c r="GHZ527" s="329"/>
      <c r="GIA527" s="329"/>
      <c r="GIB527" s="329"/>
      <c r="GIC527" s="329"/>
      <c r="GID527" s="329"/>
      <c r="GIE527" s="329"/>
      <c r="GIF527" s="329"/>
      <c r="GIG527" s="329"/>
      <c r="GIH527" s="329"/>
      <c r="GII527" s="329"/>
      <c r="GIJ527" s="329"/>
      <c r="GIK527" s="329"/>
      <c r="GIL527" s="329"/>
      <c r="GIM527" s="329"/>
      <c r="GIN527" s="329"/>
      <c r="GIO527" s="329"/>
      <c r="GIP527" s="329"/>
      <c r="GIQ527" s="329"/>
      <c r="GIR527" s="329"/>
      <c r="GIS527" s="329"/>
      <c r="GIT527" s="329"/>
      <c r="GIU527" s="329"/>
      <c r="GIV527" s="329"/>
      <c r="GIW527" s="329"/>
      <c r="GIX527" s="329"/>
      <c r="GIY527" s="329"/>
      <c r="GIZ527" s="329"/>
      <c r="GJA527" s="329"/>
      <c r="GJB527" s="329"/>
      <c r="GJC527" s="329"/>
      <c r="GJD527" s="329"/>
      <c r="GJE527" s="329"/>
      <c r="GJF527" s="329"/>
      <c r="GJG527" s="329"/>
      <c r="GJH527" s="329"/>
      <c r="GJI527" s="329"/>
      <c r="GJJ527" s="329"/>
      <c r="GJK527" s="329"/>
      <c r="GJL527" s="329"/>
      <c r="GJM527" s="329"/>
      <c r="GJN527" s="329"/>
      <c r="GJO527" s="329"/>
      <c r="GJP527" s="329"/>
      <c r="GJQ527" s="329"/>
      <c r="GJR527" s="329"/>
      <c r="GJS527" s="329"/>
      <c r="GJT527" s="329"/>
      <c r="GJU527" s="329"/>
      <c r="GJV527" s="329"/>
      <c r="GJW527" s="329"/>
      <c r="GJX527" s="329"/>
      <c r="GJY527" s="329"/>
      <c r="GJZ527" s="329"/>
      <c r="GKA527" s="329"/>
      <c r="GKB527" s="329"/>
      <c r="GKC527" s="329"/>
      <c r="GKD527" s="329"/>
      <c r="GKE527" s="329"/>
      <c r="GKF527" s="329"/>
      <c r="GKG527" s="329"/>
      <c r="GKH527" s="329"/>
      <c r="GKI527" s="329"/>
      <c r="GKJ527" s="329"/>
      <c r="GKK527" s="329"/>
      <c r="GKL527" s="329"/>
      <c r="GKM527" s="329"/>
      <c r="GKN527" s="329"/>
      <c r="GKO527" s="329"/>
      <c r="GKP527" s="329"/>
      <c r="GKQ527" s="329"/>
      <c r="GKR527" s="329"/>
      <c r="GKS527" s="329"/>
      <c r="GKT527" s="329"/>
      <c r="GKU527" s="329"/>
      <c r="GKV527" s="329"/>
      <c r="GKW527" s="329"/>
      <c r="GKX527" s="329"/>
      <c r="GKY527" s="329"/>
      <c r="GKZ527" s="329"/>
      <c r="GLA527" s="329"/>
      <c r="GLB527" s="329"/>
      <c r="GLC527" s="329"/>
      <c r="GLD527" s="329"/>
      <c r="GLE527" s="329"/>
      <c r="GLF527" s="329"/>
      <c r="GLG527" s="329"/>
      <c r="GLH527" s="329"/>
      <c r="GLI527" s="329"/>
      <c r="GLJ527" s="329"/>
      <c r="GLK527" s="329"/>
      <c r="GLL527" s="329"/>
      <c r="GLM527" s="329"/>
      <c r="GLN527" s="329"/>
      <c r="GLO527" s="329"/>
      <c r="GLP527" s="329"/>
      <c r="GLQ527" s="329"/>
      <c r="GLR527" s="329"/>
      <c r="GLS527" s="329"/>
      <c r="GLT527" s="329"/>
      <c r="GLU527" s="329"/>
      <c r="GLV527" s="329"/>
      <c r="GLW527" s="329"/>
      <c r="GLX527" s="329"/>
      <c r="GLY527" s="329"/>
      <c r="GLZ527" s="329"/>
      <c r="GMA527" s="329"/>
      <c r="GMB527" s="329"/>
      <c r="GMC527" s="329"/>
      <c r="GMD527" s="329"/>
      <c r="GME527" s="329"/>
      <c r="GMF527" s="329"/>
      <c r="GMG527" s="329"/>
      <c r="GMH527" s="329"/>
      <c r="GMI527" s="329"/>
      <c r="GMJ527" s="329"/>
      <c r="GMK527" s="329"/>
      <c r="GML527" s="329"/>
      <c r="GMM527" s="329"/>
      <c r="GMN527" s="329"/>
      <c r="GMO527" s="329"/>
      <c r="GMP527" s="329"/>
      <c r="GMQ527" s="329"/>
      <c r="GMR527" s="329"/>
      <c r="GMS527" s="329"/>
      <c r="GMT527" s="329"/>
      <c r="GMU527" s="329"/>
      <c r="GMV527" s="329"/>
      <c r="GMW527" s="329"/>
      <c r="GMX527" s="329"/>
      <c r="GMY527" s="329"/>
      <c r="GMZ527" s="329"/>
      <c r="GNA527" s="329"/>
      <c r="GNB527" s="329"/>
      <c r="GNC527" s="329"/>
      <c r="GND527" s="329"/>
      <c r="GNE527" s="329"/>
      <c r="GNF527" s="329"/>
      <c r="GNG527" s="329"/>
      <c r="GNH527" s="329"/>
      <c r="GNI527" s="329"/>
      <c r="GNJ527" s="329"/>
      <c r="GNK527" s="329"/>
      <c r="GNL527" s="329"/>
      <c r="GNM527" s="329"/>
      <c r="GNN527" s="329"/>
      <c r="GNO527" s="329"/>
      <c r="GNP527" s="329"/>
      <c r="GNQ527" s="329"/>
      <c r="GNR527" s="329"/>
      <c r="GNS527" s="329"/>
      <c r="GNT527" s="329"/>
      <c r="GNU527" s="329"/>
      <c r="GNV527" s="329"/>
      <c r="GNW527" s="329"/>
      <c r="GNX527" s="329"/>
      <c r="GNY527" s="329"/>
      <c r="GNZ527" s="329"/>
      <c r="GOA527" s="329"/>
      <c r="GOB527" s="329"/>
      <c r="GOC527" s="329"/>
      <c r="GOD527" s="329"/>
      <c r="GOE527" s="329"/>
      <c r="GOF527" s="329"/>
      <c r="GOG527" s="329"/>
      <c r="GOH527" s="329"/>
      <c r="GOI527" s="329"/>
      <c r="GOJ527" s="329"/>
      <c r="GOK527" s="329"/>
      <c r="GOL527" s="329"/>
      <c r="GOM527" s="329"/>
      <c r="GON527" s="329"/>
      <c r="GOO527" s="329"/>
      <c r="GOP527" s="329"/>
      <c r="GOQ527" s="329"/>
      <c r="GOR527" s="329"/>
      <c r="GOS527" s="329"/>
      <c r="GOT527" s="329"/>
      <c r="GOU527" s="329"/>
      <c r="GOV527" s="329"/>
      <c r="GOW527" s="329"/>
      <c r="GOX527" s="329"/>
      <c r="GOY527" s="329"/>
      <c r="GOZ527" s="329"/>
      <c r="GPA527" s="329"/>
      <c r="GPB527" s="329"/>
      <c r="GPC527" s="329"/>
      <c r="GPD527" s="329"/>
      <c r="GPE527" s="329"/>
      <c r="GPF527" s="329"/>
      <c r="GPG527" s="329"/>
      <c r="GPH527" s="329"/>
      <c r="GPI527" s="329"/>
      <c r="GPJ527" s="329"/>
      <c r="GPK527" s="329"/>
      <c r="GPL527" s="329"/>
      <c r="GPM527" s="329"/>
      <c r="GPN527" s="329"/>
      <c r="GPO527" s="329"/>
      <c r="GPP527" s="329"/>
      <c r="GPQ527" s="329"/>
      <c r="GPR527" s="329"/>
      <c r="GPS527" s="329"/>
      <c r="GPT527" s="329"/>
      <c r="GPU527" s="329"/>
      <c r="GPV527" s="329"/>
      <c r="GPW527" s="329"/>
      <c r="GPX527" s="329"/>
      <c r="GPY527" s="329"/>
      <c r="GPZ527" s="329"/>
      <c r="GQA527" s="329"/>
      <c r="GQB527" s="329"/>
      <c r="GQC527" s="329"/>
      <c r="GQD527" s="329"/>
      <c r="GQE527" s="329"/>
      <c r="GQF527" s="329"/>
      <c r="GQG527" s="329"/>
      <c r="GQH527" s="329"/>
      <c r="GQI527" s="329"/>
      <c r="GQJ527" s="329"/>
      <c r="GQK527" s="329"/>
      <c r="GQL527" s="329"/>
      <c r="GQM527" s="329"/>
      <c r="GQN527" s="329"/>
      <c r="GQO527" s="329"/>
      <c r="GQP527" s="329"/>
      <c r="GQQ527" s="329"/>
      <c r="GQR527" s="329"/>
      <c r="GQS527" s="329"/>
      <c r="GQT527" s="329"/>
      <c r="GQU527" s="329"/>
      <c r="GQV527" s="329"/>
      <c r="GQW527" s="329"/>
      <c r="GQX527" s="329"/>
      <c r="GQY527" s="329"/>
      <c r="GQZ527" s="329"/>
      <c r="GRA527" s="329"/>
      <c r="GRB527" s="329"/>
      <c r="GRC527" s="329"/>
      <c r="GRD527" s="329"/>
      <c r="GRE527" s="329"/>
      <c r="GRF527" s="329"/>
      <c r="GRG527" s="329"/>
      <c r="GRH527" s="329"/>
      <c r="GRI527" s="329"/>
      <c r="GRJ527" s="329"/>
      <c r="GRK527" s="329"/>
      <c r="GRL527" s="329"/>
      <c r="GRM527" s="329"/>
      <c r="GRN527" s="329"/>
      <c r="GRO527" s="329"/>
      <c r="GRP527" s="329"/>
      <c r="GRQ527" s="329"/>
      <c r="GRR527" s="329"/>
      <c r="GRS527" s="329"/>
      <c r="GRT527" s="329"/>
      <c r="GRU527" s="329"/>
      <c r="GRV527" s="329"/>
      <c r="GRW527" s="329"/>
      <c r="GRX527" s="329"/>
      <c r="GRY527" s="329"/>
      <c r="GRZ527" s="329"/>
      <c r="GSA527" s="329"/>
      <c r="GSB527" s="329"/>
      <c r="GSC527" s="329"/>
      <c r="GSD527" s="329"/>
      <c r="GSE527" s="329"/>
      <c r="GSF527" s="329"/>
      <c r="GSG527" s="329"/>
      <c r="GSH527" s="329"/>
      <c r="GSI527" s="329"/>
      <c r="GSJ527" s="329"/>
      <c r="GSK527" s="329"/>
      <c r="GSL527" s="329"/>
      <c r="GSM527" s="329"/>
      <c r="GSN527" s="329"/>
      <c r="GSO527" s="329"/>
      <c r="GSP527" s="329"/>
      <c r="GSQ527" s="329"/>
      <c r="GSR527" s="329"/>
      <c r="GSS527" s="329"/>
      <c r="GST527" s="329"/>
      <c r="GSU527" s="329"/>
      <c r="GSV527" s="329"/>
      <c r="GSW527" s="329"/>
      <c r="GSX527" s="329"/>
      <c r="GSY527" s="329"/>
      <c r="GSZ527" s="329"/>
      <c r="GTA527" s="329"/>
      <c r="GTB527" s="329"/>
      <c r="GTC527" s="329"/>
      <c r="GTD527" s="329"/>
      <c r="GTE527" s="329"/>
      <c r="GTF527" s="329"/>
      <c r="GTG527" s="329"/>
      <c r="GTH527" s="329"/>
      <c r="GTI527" s="329"/>
      <c r="GTJ527" s="329"/>
      <c r="GTK527" s="329"/>
      <c r="GTL527" s="329"/>
      <c r="GTM527" s="329"/>
      <c r="GTN527" s="329"/>
      <c r="GTO527" s="329"/>
      <c r="GTP527" s="329"/>
      <c r="GTQ527" s="329"/>
      <c r="GTR527" s="329"/>
      <c r="GTS527" s="329"/>
      <c r="GTT527" s="329"/>
      <c r="GTU527" s="329"/>
      <c r="GTV527" s="329"/>
      <c r="GTW527" s="329"/>
      <c r="GTX527" s="329"/>
      <c r="GTY527" s="329"/>
      <c r="GTZ527" s="329"/>
      <c r="GUA527" s="329"/>
      <c r="GUB527" s="329"/>
      <c r="GUC527" s="329"/>
      <c r="GUD527" s="329"/>
      <c r="GUE527" s="329"/>
      <c r="GUF527" s="329"/>
      <c r="GUG527" s="329"/>
      <c r="GUH527" s="329"/>
      <c r="GUI527" s="329"/>
      <c r="GUJ527" s="329"/>
      <c r="GUK527" s="329"/>
      <c r="GUL527" s="329"/>
      <c r="GUM527" s="329"/>
      <c r="GUN527" s="329"/>
      <c r="GUO527" s="329"/>
      <c r="GUP527" s="329"/>
      <c r="GUQ527" s="329"/>
      <c r="GUR527" s="329"/>
      <c r="GUS527" s="329"/>
      <c r="GUT527" s="329"/>
      <c r="GUU527" s="329"/>
      <c r="GUV527" s="329"/>
      <c r="GUW527" s="329"/>
      <c r="GUX527" s="329"/>
      <c r="GUY527" s="329"/>
      <c r="GUZ527" s="329"/>
      <c r="GVA527" s="329"/>
      <c r="GVB527" s="329"/>
      <c r="GVC527" s="329"/>
      <c r="GVD527" s="329"/>
      <c r="GVE527" s="329"/>
      <c r="GVF527" s="329"/>
      <c r="GVG527" s="329"/>
      <c r="GVH527" s="329"/>
      <c r="GVI527" s="329"/>
      <c r="GVJ527" s="329"/>
      <c r="GVK527" s="329"/>
      <c r="GVL527" s="329"/>
      <c r="GVM527" s="329"/>
      <c r="GVN527" s="329"/>
      <c r="GVO527" s="329"/>
      <c r="GVP527" s="329"/>
      <c r="GVQ527" s="329"/>
      <c r="GVR527" s="329"/>
      <c r="GVS527" s="329"/>
      <c r="GVT527" s="329"/>
      <c r="GVU527" s="329"/>
      <c r="GVV527" s="329"/>
      <c r="GVW527" s="329"/>
      <c r="GVX527" s="329"/>
      <c r="GVY527" s="329"/>
      <c r="GVZ527" s="329"/>
      <c r="GWA527" s="329"/>
      <c r="GWB527" s="329"/>
      <c r="GWC527" s="329"/>
      <c r="GWD527" s="329"/>
      <c r="GWE527" s="329"/>
      <c r="GWF527" s="329"/>
      <c r="GWG527" s="329"/>
      <c r="GWH527" s="329"/>
      <c r="GWI527" s="329"/>
      <c r="GWJ527" s="329"/>
      <c r="GWK527" s="329"/>
      <c r="GWL527" s="329"/>
      <c r="GWM527" s="329"/>
      <c r="GWN527" s="329"/>
      <c r="GWO527" s="329"/>
      <c r="GWP527" s="329"/>
      <c r="GWQ527" s="329"/>
      <c r="GWR527" s="329"/>
      <c r="GWS527" s="329"/>
      <c r="GWT527" s="329"/>
      <c r="GWU527" s="329"/>
      <c r="GWV527" s="329"/>
      <c r="GWW527" s="329"/>
      <c r="GWX527" s="329"/>
      <c r="GWY527" s="329"/>
      <c r="GWZ527" s="329"/>
      <c r="GXA527" s="329"/>
      <c r="GXB527" s="329"/>
      <c r="GXC527" s="329"/>
      <c r="GXD527" s="329"/>
      <c r="GXE527" s="329"/>
      <c r="GXF527" s="329"/>
      <c r="GXG527" s="329"/>
      <c r="GXH527" s="329"/>
      <c r="GXI527" s="329"/>
      <c r="GXJ527" s="329"/>
      <c r="GXK527" s="329"/>
      <c r="GXL527" s="329"/>
      <c r="GXM527" s="329"/>
      <c r="GXN527" s="329"/>
      <c r="GXO527" s="329"/>
      <c r="GXP527" s="329"/>
      <c r="GXQ527" s="329"/>
      <c r="GXR527" s="329"/>
      <c r="GXS527" s="329"/>
      <c r="GXT527" s="329"/>
      <c r="GXU527" s="329"/>
      <c r="GXV527" s="329"/>
      <c r="GXW527" s="329"/>
      <c r="GXX527" s="329"/>
      <c r="GXY527" s="329"/>
      <c r="GXZ527" s="329"/>
      <c r="GYA527" s="329"/>
      <c r="GYB527" s="329"/>
      <c r="GYC527" s="329"/>
      <c r="GYD527" s="329"/>
      <c r="GYE527" s="329"/>
      <c r="GYF527" s="329"/>
      <c r="GYG527" s="329"/>
      <c r="GYH527" s="329"/>
      <c r="GYI527" s="329"/>
      <c r="GYJ527" s="329"/>
      <c r="GYK527" s="329"/>
      <c r="GYL527" s="329"/>
      <c r="GYM527" s="329"/>
      <c r="GYN527" s="329"/>
      <c r="GYO527" s="329"/>
      <c r="GYP527" s="329"/>
      <c r="GYQ527" s="329"/>
      <c r="GYR527" s="329"/>
      <c r="GYS527" s="329"/>
      <c r="GYT527" s="329"/>
      <c r="GYU527" s="329"/>
      <c r="GYV527" s="329"/>
      <c r="GYW527" s="329"/>
      <c r="GYX527" s="329"/>
      <c r="GYY527" s="329"/>
      <c r="GYZ527" s="329"/>
      <c r="GZA527" s="329"/>
      <c r="GZB527" s="329"/>
      <c r="GZC527" s="329"/>
      <c r="GZD527" s="329"/>
      <c r="GZE527" s="329"/>
      <c r="GZF527" s="329"/>
      <c r="GZG527" s="329"/>
      <c r="GZH527" s="329"/>
      <c r="GZI527" s="329"/>
      <c r="GZJ527" s="329"/>
      <c r="GZK527" s="329"/>
      <c r="GZL527" s="329"/>
      <c r="GZM527" s="329"/>
      <c r="GZN527" s="329"/>
      <c r="GZO527" s="329"/>
      <c r="GZP527" s="329"/>
      <c r="GZQ527" s="329"/>
      <c r="GZR527" s="329"/>
      <c r="GZS527" s="329"/>
      <c r="GZT527" s="329"/>
      <c r="GZU527" s="329"/>
      <c r="GZV527" s="329"/>
      <c r="GZW527" s="329"/>
      <c r="GZX527" s="329"/>
      <c r="GZY527" s="329"/>
      <c r="GZZ527" s="329"/>
      <c r="HAA527" s="329"/>
      <c r="HAB527" s="329"/>
      <c r="HAC527" s="329"/>
      <c r="HAD527" s="329"/>
      <c r="HAE527" s="329"/>
      <c r="HAF527" s="329"/>
      <c r="HAG527" s="329"/>
      <c r="HAH527" s="329"/>
      <c r="HAI527" s="329"/>
      <c r="HAJ527" s="329"/>
      <c r="HAK527" s="329"/>
      <c r="HAL527" s="329"/>
      <c r="HAM527" s="329"/>
      <c r="HAN527" s="329"/>
      <c r="HAO527" s="329"/>
      <c r="HAP527" s="329"/>
      <c r="HAQ527" s="329"/>
      <c r="HAR527" s="329"/>
      <c r="HAS527" s="329"/>
      <c r="HAT527" s="329"/>
      <c r="HAU527" s="329"/>
      <c r="HAV527" s="329"/>
      <c r="HAW527" s="329"/>
      <c r="HAX527" s="329"/>
      <c r="HAY527" s="329"/>
      <c r="HAZ527" s="329"/>
      <c r="HBA527" s="329"/>
      <c r="HBB527" s="329"/>
      <c r="HBC527" s="329"/>
      <c r="HBD527" s="329"/>
      <c r="HBE527" s="329"/>
      <c r="HBF527" s="329"/>
      <c r="HBG527" s="329"/>
      <c r="HBH527" s="329"/>
      <c r="HBI527" s="329"/>
      <c r="HBJ527" s="329"/>
      <c r="HBK527" s="329"/>
      <c r="HBL527" s="329"/>
      <c r="HBM527" s="329"/>
      <c r="HBN527" s="329"/>
      <c r="HBO527" s="329"/>
      <c r="HBP527" s="329"/>
      <c r="HBQ527" s="329"/>
      <c r="HBR527" s="329"/>
      <c r="HBS527" s="329"/>
      <c r="HBT527" s="329"/>
      <c r="HBU527" s="329"/>
      <c r="HBV527" s="329"/>
      <c r="HBW527" s="329"/>
      <c r="HBX527" s="329"/>
      <c r="HBY527" s="329"/>
      <c r="HBZ527" s="329"/>
      <c r="HCA527" s="329"/>
      <c r="HCB527" s="329"/>
      <c r="HCC527" s="329"/>
      <c r="HCD527" s="329"/>
      <c r="HCE527" s="329"/>
      <c r="HCF527" s="329"/>
      <c r="HCG527" s="329"/>
      <c r="HCH527" s="329"/>
      <c r="HCI527" s="329"/>
      <c r="HCJ527" s="329"/>
      <c r="HCK527" s="329"/>
      <c r="HCL527" s="329"/>
      <c r="HCM527" s="329"/>
      <c r="HCN527" s="329"/>
      <c r="HCO527" s="329"/>
      <c r="HCP527" s="329"/>
      <c r="HCQ527" s="329"/>
      <c r="HCR527" s="329"/>
      <c r="HCS527" s="329"/>
      <c r="HCT527" s="329"/>
      <c r="HCU527" s="329"/>
      <c r="HCV527" s="329"/>
      <c r="HCW527" s="329"/>
      <c r="HCX527" s="329"/>
      <c r="HCY527" s="329"/>
      <c r="HCZ527" s="329"/>
      <c r="HDA527" s="329"/>
      <c r="HDB527" s="329"/>
      <c r="HDC527" s="329"/>
      <c r="HDD527" s="329"/>
      <c r="HDE527" s="329"/>
      <c r="HDF527" s="329"/>
      <c r="HDG527" s="329"/>
      <c r="HDH527" s="329"/>
      <c r="HDI527" s="329"/>
      <c r="HDJ527" s="329"/>
      <c r="HDK527" s="329"/>
      <c r="HDL527" s="329"/>
      <c r="HDM527" s="329"/>
      <c r="HDN527" s="329"/>
      <c r="HDO527" s="329"/>
      <c r="HDP527" s="329"/>
      <c r="HDQ527" s="329"/>
      <c r="HDR527" s="329"/>
      <c r="HDS527" s="329"/>
      <c r="HDT527" s="329"/>
      <c r="HDU527" s="329"/>
      <c r="HDV527" s="329"/>
      <c r="HDW527" s="329"/>
      <c r="HDX527" s="329"/>
      <c r="HDY527" s="329"/>
      <c r="HDZ527" s="329"/>
      <c r="HEA527" s="329"/>
      <c r="HEB527" s="329"/>
      <c r="HEC527" s="329"/>
      <c r="HED527" s="329"/>
      <c r="HEE527" s="329"/>
      <c r="HEF527" s="329"/>
      <c r="HEG527" s="329"/>
      <c r="HEH527" s="329"/>
      <c r="HEI527" s="329"/>
      <c r="HEJ527" s="329"/>
      <c r="HEK527" s="329"/>
      <c r="HEL527" s="329"/>
      <c r="HEM527" s="329"/>
      <c r="HEN527" s="329"/>
      <c r="HEO527" s="329"/>
      <c r="HEP527" s="329"/>
      <c r="HEQ527" s="329"/>
      <c r="HER527" s="329"/>
      <c r="HES527" s="329"/>
      <c r="HET527" s="329"/>
      <c r="HEU527" s="329"/>
      <c r="HEV527" s="329"/>
      <c r="HEW527" s="329"/>
      <c r="HEX527" s="329"/>
      <c r="HEY527" s="329"/>
      <c r="HEZ527" s="329"/>
      <c r="HFA527" s="329"/>
      <c r="HFB527" s="329"/>
      <c r="HFC527" s="329"/>
      <c r="HFD527" s="329"/>
      <c r="HFE527" s="329"/>
      <c r="HFF527" s="329"/>
      <c r="HFG527" s="329"/>
      <c r="HFH527" s="329"/>
      <c r="HFI527" s="329"/>
      <c r="HFJ527" s="329"/>
      <c r="HFK527" s="329"/>
      <c r="HFL527" s="329"/>
      <c r="HFM527" s="329"/>
      <c r="HFN527" s="329"/>
      <c r="HFO527" s="329"/>
      <c r="HFP527" s="329"/>
      <c r="HFQ527" s="329"/>
      <c r="HFR527" s="329"/>
      <c r="HFS527" s="329"/>
      <c r="HFT527" s="329"/>
      <c r="HFU527" s="329"/>
      <c r="HFV527" s="329"/>
      <c r="HFW527" s="329"/>
      <c r="HFX527" s="329"/>
      <c r="HFY527" s="329"/>
      <c r="HFZ527" s="329"/>
      <c r="HGA527" s="329"/>
      <c r="HGB527" s="329"/>
      <c r="HGC527" s="329"/>
      <c r="HGD527" s="329"/>
      <c r="HGE527" s="329"/>
      <c r="HGF527" s="329"/>
      <c r="HGG527" s="329"/>
      <c r="HGH527" s="329"/>
      <c r="HGI527" s="329"/>
      <c r="HGJ527" s="329"/>
      <c r="HGK527" s="329"/>
      <c r="HGL527" s="329"/>
      <c r="HGM527" s="329"/>
      <c r="HGN527" s="329"/>
      <c r="HGO527" s="329"/>
      <c r="HGP527" s="329"/>
      <c r="HGQ527" s="329"/>
      <c r="HGR527" s="329"/>
      <c r="HGS527" s="329"/>
      <c r="HGT527" s="329"/>
      <c r="HGU527" s="329"/>
      <c r="HGV527" s="329"/>
      <c r="HGW527" s="329"/>
      <c r="HGX527" s="329"/>
      <c r="HGY527" s="329"/>
      <c r="HGZ527" s="329"/>
      <c r="HHA527" s="329"/>
      <c r="HHB527" s="329"/>
      <c r="HHC527" s="329"/>
      <c r="HHD527" s="329"/>
      <c r="HHE527" s="329"/>
      <c r="HHF527" s="329"/>
      <c r="HHG527" s="329"/>
      <c r="HHH527" s="329"/>
      <c r="HHI527" s="329"/>
      <c r="HHJ527" s="329"/>
      <c r="HHK527" s="329"/>
      <c r="HHL527" s="329"/>
      <c r="HHM527" s="329"/>
      <c r="HHN527" s="329"/>
      <c r="HHO527" s="329"/>
      <c r="HHP527" s="329"/>
      <c r="HHQ527" s="329"/>
      <c r="HHR527" s="329"/>
      <c r="HHS527" s="329"/>
      <c r="HHT527" s="329"/>
      <c r="HHU527" s="329"/>
      <c r="HHV527" s="329"/>
      <c r="HHW527" s="329"/>
      <c r="HHX527" s="329"/>
      <c r="HHY527" s="329"/>
      <c r="HHZ527" s="329"/>
      <c r="HIA527" s="329"/>
      <c r="HIB527" s="329"/>
      <c r="HIC527" s="329"/>
      <c r="HID527" s="329"/>
      <c r="HIE527" s="329"/>
      <c r="HIF527" s="329"/>
      <c r="HIG527" s="329"/>
      <c r="HIH527" s="329"/>
      <c r="HII527" s="329"/>
      <c r="HIJ527" s="329"/>
      <c r="HIK527" s="329"/>
      <c r="HIL527" s="329"/>
      <c r="HIM527" s="329"/>
      <c r="HIN527" s="329"/>
      <c r="HIO527" s="329"/>
      <c r="HIP527" s="329"/>
      <c r="HIQ527" s="329"/>
      <c r="HIR527" s="329"/>
      <c r="HIS527" s="329"/>
      <c r="HIT527" s="329"/>
      <c r="HIU527" s="329"/>
      <c r="HIV527" s="329"/>
      <c r="HIW527" s="329"/>
      <c r="HIX527" s="329"/>
      <c r="HIY527" s="329"/>
      <c r="HIZ527" s="329"/>
      <c r="HJA527" s="329"/>
      <c r="HJB527" s="329"/>
      <c r="HJC527" s="329"/>
      <c r="HJD527" s="329"/>
      <c r="HJE527" s="329"/>
      <c r="HJF527" s="329"/>
      <c r="HJG527" s="329"/>
      <c r="HJH527" s="329"/>
      <c r="HJI527" s="329"/>
      <c r="HJJ527" s="329"/>
      <c r="HJK527" s="329"/>
      <c r="HJL527" s="329"/>
      <c r="HJM527" s="329"/>
      <c r="HJN527" s="329"/>
      <c r="HJO527" s="329"/>
      <c r="HJP527" s="329"/>
      <c r="HJQ527" s="329"/>
      <c r="HJR527" s="329"/>
      <c r="HJS527" s="329"/>
      <c r="HJT527" s="329"/>
      <c r="HJU527" s="329"/>
      <c r="HJV527" s="329"/>
      <c r="HJW527" s="329"/>
      <c r="HJX527" s="329"/>
      <c r="HJY527" s="329"/>
      <c r="HJZ527" s="329"/>
      <c r="HKA527" s="329"/>
      <c r="HKB527" s="329"/>
      <c r="HKC527" s="329"/>
      <c r="HKD527" s="329"/>
      <c r="HKE527" s="329"/>
      <c r="HKF527" s="329"/>
      <c r="HKG527" s="329"/>
      <c r="HKH527" s="329"/>
      <c r="HKI527" s="329"/>
      <c r="HKJ527" s="329"/>
      <c r="HKK527" s="329"/>
      <c r="HKL527" s="329"/>
      <c r="HKM527" s="329"/>
      <c r="HKN527" s="329"/>
      <c r="HKO527" s="329"/>
      <c r="HKP527" s="329"/>
      <c r="HKQ527" s="329"/>
      <c r="HKR527" s="329"/>
      <c r="HKS527" s="329"/>
      <c r="HKT527" s="329"/>
      <c r="HKU527" s="329"/>
      <c r="HKV527" s="329"/>
      <c r="HKW527" s="329"/>
      <c r="HKX527" s="329"/>
      <c r="HKY527" s="329"/>
      <c r="HKZ527" s="329"/>
      <c r="HLA527" s="329"/>
      <c r="HLB527" s="329"/>
      <c r="HLC527" s="329"/>
      <c r="HLD527" s="329"/>
      <c r="HLE527" s="329"/>
      <c r="HLF527" s="329"/>
      <c r="HLG527" s="329"/>
      <c r="HLH527" s="329"/>
      <c r="HLI527" s="329"/>
      <c r="HLJ527" s="329"/>
      <c r="HLK527" s="329"/>
      <c r="HLL527" s="329"/>
      <c r="HLM527" s="329"/>
      <c r="HLN527" s="329"/>
      <c r="HLO527" s="329"/>
      <c r="HLP527" s="329"/>
      <c r="HLQ527" s="329"/>
      <c r="HLR527" s="329"/>
      <c r="HLS527" s="329"/>
      <c r="HLT527" s="329"/>
      <c r="HLU527" s="329"/>
      <c r="HLV527" s="329"/>
      <c r="HLW527" s="329"/>
      <c r="HLX527" s="329"/>
      <c r="HLY527" s="329"/>
      <c r="HLZ527" s="329"/>
      <c r="HMA527" s="329"/>
      <c r="HMB527" s="329"/>
      <c r="HMC527" s="329"/>
      <c r="HMD527" s="329"/>
      <c r="HME527" s="329"/>
      <c r="HMF527" s="329"/>
      <c r="HMG527" s="329"/>
      <c r="HMH527" s="329"/>
      <c r="HMI527" s="329"/>
      <c r="HMJ527" s="329"/>
      <c r="HMK527" s="329"/>
      <c r="HML527" s="329"/>
      <c r="HMM527" s="329"/>
      <c r="HMN527" s="329"/>
      <c r="HMO527" s="329"/>
      <c r="HMP527" s="329"/>
      <c r="HMQ527" s="329"/>
      <c r="HMR527" s="329"/>
      <c r="HMS527" s="329"/>
      <c r="HMT527" s="329"/>
      <c r="HMU527" s="329"/>
      <c r="HMV527" s="329"/>
      <c r="HMW527" s="329"/>
      <c r="HMX527" s="329"/>
      <c r="HMY527" s="329"/>
      <c r="HMZ527" s="329"/>
      <c r="HNA527" s="329"/>
      <c r="HNB527" s="329"/>
      <c r="HNC527" s="329"/>
      <c r="HND527" s="329"/>
      <c r="HNE527" s="329"/>
      <c r="HNF527" s="329"/>
      <c r="HNG527" s="329"/>
      <c r="HNH527" s="329"/>
      <c r="HNI527" s="329"/>
      <c r="HNJ527" s="329"/>
      <c r="HNK527" s="329"/>
      <c r="HNL527" s="329"/>
      <c r="HNM527" s="329"/>
      <c r="HNN527" s="329"/>
      <c r="HNO527" s="329"/>
      <c r="HNP527" s="329"/>
      <c r="HNQ527" s="329"/>
      <c r="HNR527" s="329"/>
      <c r="HNS527" s="329"/>
      <c r="HNT527" s="329"/>
      <c r="HNU527" s="329"/>
      <c r="HNV527" s="329"/>
      <c r="HNW527" s="329"/>
      <c r="HNX527" s="329"/>
      <c r="HNY527" s="329"/>
      <c r="HNZ527" s="329"/>
      <c r="HOA527" s="329"/>
      <c r="HOB527" s="329"/>
      <c r="HOC527" s="329"/>
      <c r="HOD527" s="329"/>
      <c r="HOE527" s="329"/>
      <c r="HOF527" s="329"/>
      <c r="HOG527" s="329"/>
      <c r="HOH527" s="329"/>
      <c r="HOI527" s="329"/>
      <c r="HOJ527" s="329"/>
      <c r="HOK527" s="329"/>
      <c r="HOL527" s="329"/>
      <c r="HOM527" s="329"/>
      <c r="HON527" s="329"/>
      <c r="HOO527" s="329"/>
      <c r="HOP527" s="329"/>
      <c r="HOQ527" s="329"/>
      <c r="HOR527" s="329"/>
      <c r="HOS527" s="329"/>
      <c r="HOT527" s="329"/>
      <c r="HOU527" s="329"/>
      <c r="HOV527" s="329"/>
      <c r="HOW527" s="329"/>
      <c r="HOX527" s="329"/>
      <c r="HOY527" s="329"/>
      <c r="HOZ527" s="329"/>
      <c r="HPA527" s="329"/>
      <c r="HPB527" s="329"/>
      <c r="HPC527" s="329"/>
      <c r="HPD527" s="329"/>
      <c r="HPE527" s="329"/>
      <c r="HPF527" s="329"/>
      <c r="HPG527" s="329"/>
      <c r="HPH527" s="329"/>
      <c r="HPI527" s="329"/>
      <c r="HPJ527" s="329"/>
      <c r="HPK527" s="329"/>
      <c r="HPL527" s="329"/>
      <c r="HPM527" s="329"/>
      <c r="HPN527" s="329"/>
      <c r="HPO527" s="329"/>
      <c r="HPP527" s="329"/>
      <c r="HPQ527" s="329"/>
      <c r="HPR527" s="329"/>
      <c r="HPS527" s="329"/>
      <c r="HPT527" s="329"/>
      <c r="HPU527" s="329"/>
      <c r="HPV527" s="329"/>
      <c r="HPW527" s="329"/>
      <c r="HPX527" s="329"/>
      <c r="HPY527" s="329"/>
      <c r="HPZ527" s="329"/>
      <c r="HQA527" s="329"/>
      <c r="HQB527" s="329"/>
      <c r="HQC527" s="329"/>
      <c r="HQD527" s="329"/>
      <c r="HQE527" s="329"/>
      <c r="HQF527" s="329"/>
      <c r="HQG527" s="329"/>
      <c r="HQH527" s="329"/>
      <c r="HQI527" s="329"/>
      <c r="HQJ527" s="329"/>
      <c r="HQK527" s="329"/>
      <c r="HQL527" s="329"/>
      <c r="HQM527" s="329"/>
      <c r="HQN527" s="329"/>
      <c r="HQO527" s="329"/>
      <c r="HQP527" s="329"/>
      <c r="HQQ527" s="329"/>
      <c r="HQR527" s="329"/>
      <c r="HQS527" s="329"/>
      <c r="HQT527" s="329"/>
      <c r="HQU527" s="329"/>
      <c r="HQV527" s="329"/>
      <c r="HQW527" s="329"/>
      <c r="HQX527" s="329"/>
      <c r="HQY527" s="329"/>
      <c r="HQZ527" s="329"/>
      <c r="HRA527" s="329"/>
      <c r="HRB527" s="329"/>
      <c r="HRC527" s="329"/>
      <c r="HRD527" s="329"/>
      <c r="HRE527" s="329"/>
      <c r="HRF527" s="329"/>
      <c r="HRG527" s="329"/>
      <c r="HRH527" s="329"/>
      <c r="HRI527" s="329"/>
      <c r="HRJ527" s="329"/>
      <c r="HRK527" s="329"/>
      <c r="HRL527" s="329"/>
      <c r="HRM527" s="329"/>
      <c r="HRN527" s="329"/>
      <c r="HRO527" s="329"/>
      <c r="HRP527" s="329"/>
      <c r="HRQ527" s="329"/>
      <c r="HRR527" s="329"/>
      <c r="HRS527" s="329"/>
      <c r="HRT527" s="329"/>
      <c r="HRU527" s="329"/>
      <c r="HRV527" s="329"/>
      <c r="HRW527" s="329"/>
      <c r="HRX527" s="329"/>
      <c r="HRY527" s="329"/>
      <c r="HRZ527" s="329"/>
      <c r="HSA527" s="329"/>
      <c r="HSB527" s="329"/>
      <c r="HSC527" s="329"/>
      <c r="HSD527" s="329"/>
      <c r="HSE527" s="329"/>
      <c r="HSF527" s="329"/>
      <c r="HSG527" s="329"/>
      <c r="HSH527" s="329"/>
      <c r="HSI527" s="329"/>
      <c r="HSJ527" s="329"/>
      <c r="HSK527" s="329"/>
      <c r="HSL527" s="329"/>
      <c r="HSM527" s="329"/>
      <c r="HSN527" s="329"/>
      <c r="HSO527" s="329"/>
      <c r="HSP527" s="329"/>
      <c r="HSQ527" s="329"/>
      <c r="HSR527" s="329"/>
      <c r="HSS527" s="329"/>
      <c r="HST527" s="329"/>
      <c r="HSU527" s="329"/>
      <c r="HSV527" s="329"/>
      <c r="HSW527" s="329"/>
      <c r="HSX527" s="329"/>
      <c r="HSY527" s="329"/>
      <c r="HSZ527" s="329"/>
      <c r="HTA527" s="329"/>
      <c r="HTB527" s="329"/>
      <c r="HTC527" s="329"/>
      <c r="HTD527" s="329"/>
      <c r="HTE527" s="329"/>
      <c r="HTF527" s="329"/>
      <c r="HTG527" s="329"/>
      <c r="HTH527" s="329"/>
      <c r="HTI527" s="329"/>
      <c r="HTJ527" s="329"/>
      <c r="HTK527" s="329"/>
      <c r="HTL527" s="329"/>
      <c r="HTM527" s="329"/>
      <c r="HTN527" s="329"/>
      <c r="HTO527" s="329"/>
      <c r="HTP527" s="329"/>
      <c r="HTQ527" s="329"/>
      <c r="HTR527" s="329"/>
      <c r="HTS527" s="329"/>
      <c r="HTT527" s="329"/>
      <c r="HTU527" s="329"/>
      <c r="HTV527" s="329"/>
      <c r="HTW527" s="329"/>
      <c r="HTX527" s="329"/>
      <c r="HTY527" s="329"/>
      <c r="HTZ527" s="329"/>
      <c r="HUA527" s="329"/>
      <c r="HUB527" s="329"/>
      <c r="HUC527" s="329"/>
      <c r="HUD527" s="329"/>
      <c r="HUE527" s="329"/>
      <c r="HUF527" s="329"/>
      <c r="HUG527" s="329"/>
      <c r="HUH527" s="329"/>
      <c r="HUI527" s="329"/>
      <c r="HUJ527" s="329"/>
      <c r="HUK527" s="329"/>
      <c r="HUL527" s="329"/>
      <c r="HUM527" s="329"/>
      <c r="HUN527" s="329"/>
      <c r="HUO527" s="329"/>
      <c r="HUP527" s="329"/>
      <c r="HUQ527" s="329"/>
      <c r="HUR527" s="329"/>
      <c r="HUS527" s="329"/>
      <c r="HUT527" s="329"/>
      <c r="HUU527" s="329"/>
      <c r="HUV527" s="329"/>
      <c r="HUW527" s="329"/>
      <c r="HUX527" s="329"/>
      <c r="HUY527" s="329"/>
      <c r="HUZ527" s="329"/>
      <c r="HVA527" s="329"/>
      <c r="HVB527" s="329"/>
      <c r="HVC527" s="329"/>
      <c r="HVD527" s="329"/>
      <c r="HVE527" s="329"/>
      <c r="HVF527" s="329"/>
      <c r="HVG527" s="329"/>
      <c r="HVH527" s="329"/>
      <c r="HVI527" s="329"/>
      <c r="HVJ527" s="329"/>
      <c r="HVK527" s="329"/>
      <c r="HVL527" s="329"/>
      <c r="HVM527" s="329"/>
      <c r="HVN527" s="329"/>
      <c r="HVO527" s="329"/>
      <c r="HVP527" s="329"/>
      <c r="HVQ527" s="329"/>
      <c r="HVR527" s="329"/>
      <c r="HVS527" s="329"/>
      <c r="HVT527" s="329"/>
      <c r="HVU527" s="329"/>
      <c r="HVV527" s="329"/>
      <c r="HVW527" s="329"/>
      <c r="HVX527" s="329"/>
      <c r="HVY527" s="329"/>
      <c r="HVZ527" s="329"/>
      <c r="HWA527" s="329"/>
      <c r="HWB527" s="329"/>
      <c r="HWC527" s="329"/>
      <c r="HWD527" s="329"/>
      <c r="HWE527" s="329"/>
      <c r="HWF527" s="329"/>
      <c r="HWG527" s="329"/>
      <c r="HWH527" s="329"/>
      <c r="HWI527" s="329"/>
      <c r="HWJ527" s="329"/>
      <c r="HWK527" s="329"/>
      <c r="HWL527" s="329"/>
      <c r="HWM527" s="329"/>
      <c r="HWN527" s="329"/>
      <c r="HWO527" s="329"/>
      <c r="HWP527" s="329"/>
      <c r="HWQ527" s="329"/>
      <c r="HWR527" s="329"/>
      <c r="HWS527" s="329"/>
      <c r="HWT527" s="329"/>
      <c r="HWU527" s="329"/>
      <c r="HWV527" s="329"/>
      <c r="HWW527" s="329"/>
      <c r="HWX527" s="329"/>
      <c r="HWY527" s="329"/>
      <c r="HWZ527" s="329"/>
      <c r="HXA527" s="329"/>
      <c r="HXB527" s="329"/>
      <c r="HXC527" s="329"/>
      <c r="HXD527" s="329"/>
      <c r="HXE527" s="329"/>
      <c r="HXF527" s="329"/>
      <c r="HXG527" s="329"/>
      <c r="HXH527" s="329"/>
      <c r="HXI527" s="329"/>
      <c r="HXJ527" s="329"/>
      <c r="HXK527" s="329"/>
      <c r="HXL527" s="329"/>
      <c r="HXM527" s="329"/>
      <c r="HXN527" s="329"/>
      <c r="HXO527" s="329"/>
      <c r="HXP527" s="329"/>
      <c r="HXQ527" s="329"/>
      <c r="HXR527" s="329"/>
      <c r="HXS527" s="329"/>
      <c r="HXT527" s="329"/>
      <c r="HXU527" s="329"/>
      <c r="HXV527" s="329"/>
      <c r="HXW527" s="329"/>
      <c r="HXX527" s="329"/>
      <c r="HXY527" s="329"/>
      <c r="HXZ527" s="329"/>
      <c r="HYA527" s="329"/>
      <c r="HYB527" s="329"/>
      <c r="HYC527" s="329"/>
      <c r="HYD527" s="329"/>
      <c r="HYE527" s="329"/>
      <c r="HYF527" s="329"/>
      <c r="HYG527" s="329"/>
      <c r="HYH527" s="329"/>
      <c r="HYI527" s="329"/>
      <c r="HYJ527" s="329"/>
      <c r="HYK527" s="329"/>
      <c r="HYL527" s="329"/>
      <c r="HYM527" s="329"/>
      <c r="HYN527" s="329"/>
      <c r="HYO527" s="329"/>
      <c r="HYP527" s="329"/>
      <c r="HYQ527" s="329"/>
      <c r="HYR527" s="329"/>
      <c r="HYS527" s="329"/>
      <c r="HYT527" s="329"/>
      <c r="HYU527" s="329"/>
      <c r="HYV527" s="329"/>
      <c r="HYW527" s="329"/>
      <c r="HYX527" s="329"/>
      <c r="HYY527" s="329"/>
      <c r="HYZ527" s="329"/>
      <c r="HZA527" s="329"/>
      <c r="HZB527" s="329"/>
      <c r="HZC527" s="329"/>
      <c r="HZD527" s="329"/>
      <c r="HZE527" s="329"/>
      <c r="HZF527" s="329"/>
      <c r="HZG527" s="329"/>
      <c r="HZH527" s="329"/>
      <c r="HZI527" s="329"/>
      <c r="HZJ527" s="329"/>
      <c r="HZK527" s="329"/>
      <c r="HZL527" s="329"/>
      <c r="HZM527" s="329"/>
      <c r="HZN527" s="329"/>
      <c r="HZO527" s="329"/>
      <c r="HZP527" s="329"/>
      <c r="HZQ527" s="329"/>
      <c r="HZR527" s="329"/>
      <c r="HZS527" s="329"/>
      <c r="HZT527" s="329"/>
      <c r="HZU527" s="329"/>
      <c r="HZV527" s="329"/>
      <c r="HZW527" s="329"/>
      <c r="HZX527" s="329"/>
      <c r="HZY527" s="329"/>
      <c r="HZZ527" s="329"/>
      <c r="IAA527" s="329"/>
      <c r="IAB527" s="329"/>
      <c r="IAC527" s="329"/>
      <c r="IAD527" s="329"/>
      <c r="IAE527" s="329"/>
      <c r="IAF527" s="329"/>
      <c r="IAG527" s="329"/>
      <c r="IAH527" s="329"/>
      <c r="IAI527" s="329"/>
      <c r="IAJ527" s="329"/>
      <c r="IAK527" s="329"/>
      <c r="IAL527" s="329"/>
      <c r="IAM527" s="329"/>
      <c r="IAN527" s="329"/>
      <c r="IAO527" s="329"/>
      <c r="IAP527" s="329"/>
      <c r="IAQ527" s="329"/>
      <c r="IAR527" s="329"/>
      <c r="IAS527" s="329"/>
      <c r="IAT527" s="329"/>
      <c r="IAU527" s="329"/>
      <c r="IAV527" s="329"/>
      <c r="IAW527" s="329"/>
      <c r="IAX527" s="329"/>
      <c r="IAY527" s="329"/>
      <c r="IAZ527" s="329"/>
      <c r="IBA527" s="329"/>
      <c r="IBB527" s="329"/>
      <c r="IBC527" s="329"/>
      <c r="IBD527" s="329"/>
      <c r="IBE527" s="329"/>
      <c r="IBF527" s="329"/>
      <c r="IBG527" s="329"/>
      <c r="IBH527" s="329"/>
      <c r="IBI527" s="329"/>
      <c r="IBJ527" s="329"/>
      <c r="IBK527" s="329"/>
      <c r="IBL527" s="329"/>
      <c r="IBM527" s="329"/>
      <c r="IBN527" s="329"/>
      <c r="IBO527" s="329"/>
      <c r="IBP527" s="329"/>
      <c r="IBQ527" s="329"/>
      <c r="IBR527" s="329"/>
      <c r="IBS527" s="329"/>
      <c r="IBT527" s="329"/>
      <c r="IBU527" s="329"/>
      <c r="IBV527" s="329"/>
      <c r="IBW527" s="329"/>
      <c r="IBX527" s="329"/>
      <c r="IBY527" s="329"/>
      <c r="IBZ527" s="329"/>
      <c r="ICA527" s="329"/>
      <c r="ICB527" s="329"/>
      <c r="ICC527" s="329"/>
      <c r="ICD527" s="329"/>
      <c r="ICE527" s="329"/>
      <c r="ICF527" s="329"/>
      <c r="ICG527" s="329"/>
      <c r="ICH527" s="329"/>
      <c r="ICI527" s="329"/>
      <c r="ICJ527" s="329"/>
      <c r="ICK527" s="329"/>
      <c r="ICL527" s="329"/>
      <c r="ICM527" s="329"/>
      <c r="ICN527" s="329"/>
      <c r="ICO527" s="329"/>
      <c r="ICP527" s="329"/>
      <c r="ICQ527" s="329"/>
      <c r="ICR527" s="329"/>
      <c r="ICS527" s="329"/>
      <c r="ICT527" s="329"/>
      <c r="ICU527" s="329"/>
      <c r="ICV527" s="329"/>
      <c r="ICW527" s="329"/>
      <c r="ICX527" s="329"/>
      <c r="ICY527" s="329"/>
      <c r="ICZ527" s="329"/>
      <c r="IDA527" s="329"/>
      <c r="IDB527" s="329"/>
      <c r="IDC527" s="329"/>
      <c r="IDD527" s="329"/>
      <c r="IDE527" s="329"/>
      <c r="IDF527" s="329"/>
      <c r="IDG527" s="329"/>
      <c r="IDH527" s="329"/>
      <c r="IDI527" s="329"/>
      <c r="IDJ527" s="329"/>
      <c r="IDK527" s="329"/>
      <c r="IDL527" s="329"/>
      <c r="IDM527" s="329"/>
      <c r="IDN527" s="329"/>
      <c r="IDO527" s="329"/>
      <c r="IDP527" s="329"/>
      <c r="IDQ527" s="329"/>
      <c r="IDR527" s="329"/>
      <c r="IDS527" s="329"/>
      <c r="IDT527" s="329"/>
      <c r="IDU527" s="329"/>
      <c r="IDV527" s="329"/>
      <c r="IDW527" s="329"/>
      <c r="IDX527" s="329"/>
      <c r="IDY527" s="329"/>
      <c r="IDZ527" s="329"/>
      <c r="IEA527" s="329"/>
      <c r="IEB527" s="329"/>
      <c r="IEC527" s="329"/>
      <c r="IED527" s="329"/>
      <c r="IEE527" s="329"/>
      <c r="IEF527" s="329"/>
      <c r="IEG527" s="329"/>
      <c r="IEH527" s="329"/>
      <c r="IEI527" s="329"/>
      <c r="IEJ527" s="329"/>
      <c r="IEK527" s="329"/>
      <c r="IEL527" s="329"/>
      <c r="IEM527" s="329"/>
      <c r="IEN527" s="329"/>
      <c r="IEO527" s="329"/>
      <c r="IEP527" s="329"/>
      <c r="IEQ527" s="329"/>
      <c r="IER527" s="329"/>
      <c r="IES527" s="329"/>
      <c r="IET527" s="329"/>
      <c r="IEU527" s="329"/>
      <c r="IEV527" s="329"/>
      <c r="IEW527" s="329"/>
      <c r="IEX527" s="329"/>
      <c r="IEY527" s="329"/>
      <c r="IEZ527" s="329"/>
      <c r="IFA527" s="329"/>
      <c r="IFB527" s="329"/>
      <c r="IFC527" s="329"/>
      <c r="IFD527" s="329"/>
      <c r="IFE527" s="329"/>
      <c r="IFF527" s="329"/>
      <c r="IFG527" s="329"/>
      <c r="IFH527" s="329"/>
      <c r="IFI527" s="329"/>
      <c r="IFJ527" s="329"/>
      <c r="IFK527" s="329"/>
      <c r="IFL527" s="329"/>
      <c r="IFM527" s="329"/>
      <c r="IFN527" s="329"/>
      <c r="IFO527" s="329"/>
      <c r="IFP527" s="329"/>
      <c r="IFQ527" s="329"/>
      <c r="IFR527" s="329"/>
      <c r="IFS527" s="329"/>
      <c r="IFT527" s="329"/>
      <c r="IFU527" s="329"/>
      <c r="IFV527" s="329"/>
      <c r="IFW527" s="329"/>
      <c r="IFX527" s="329"/>
      <c r="IFY527" s="329"/>
      <c r="IFZ527" s="329"/>
      <c r="IGA527" s="329"/>
      <c r="IGB527" s="329"/>
      <c r="IGC527" s="329"/>
      <c r="IGD527" s="329"/>
      <c r="IGE527" s="329"/>
      <c r="IGF527" s="329"/>
      <c r="IGG527" s="329"/>
      <c r="IGH527" s="329"/>
      <c r="IGI527" s="329"/>
      <c r="IGJ527" s="329"/>
      <c r="IGK527" s="329"/>
      <c r="IGL527" s="329"/>
      <c r="IGM527" s="329"/>
      <c r="IGN527" s="329"/>
      <c r="IGO527" s="329"/>
      <c r="IGP527" s="329"/>
      <c r="IGQ527" s="329"/>
      <c r="IGR527" s="329"/>
      <c r="IGS527" s="329"/>
      <c r="IGT527" s="329"/>
      <c r="IGU527" s="329"/>
      <c r="IGV527" s="329"/>
      <c r="IGW527" s="329"/>
      <c r="IGX527" s="329"/>
      <c r="IGY527" s="329"/>
      <c r="IGZ527" s="329"/>
      <c r="IHA527" s="329"/>
      <c r="IHB527" s="329"/>
      <c r="IHC527" s="329"/>
      <c r="IHD527" s="329"/>
      <c r="IHE527" s="329"/>
      <c r="IHF527" s="329"/>
      <c r="IHG527" s="329"/>
      <c r="IHH527" s="329"/>
      <c r="IHI527" s="329"/>
      <c r="IHJ527" s="329"/>
      <c r="IHK527" s="329"/>
      <c r="IHL527" s="329"/>
      <c r="IHM527" s="329"/>
      <c r="IHN527" s="329"/>
      <c r="IHO527" s="329"/>
      <c r="IHP527" s="329"/>
      <c r="IHQ527" s="329"/>
      <c r="IHR527" s="329"/>
      <c r="IHS527" s="329"/>
      <c r="IHT527" s="329"/>
      <c r="IHU527" s="329"/>
      <c r="IHV527" s="329"/>
      <c r="IHW527" s="329"/>
      <c r="IHX527" s="329"/>
      <c r="IHY527" s="329"/>
      <c r="IHZ527" s="329"/>
      <c r="IIA527" s="329"/>
      <c r="IIB527" s="329"/>
      <c r="IIC527" s="329"/>
      <c r="IID527" s="329"/>
      <c r="IIE527" s="329"/>
      <c r="IIF527" s="329"/>
      <c r="IIG527" s="329"/>
      <c r="IIH527" s="329"/>
      <c r="III527" s="329"/>
      <c r="IIJ527" s="329"/>
      <c r="IIK527" s="329"/>
      <c r="IIL527" s="329"/>
      <c r="IIM527" s="329"/>
      <c r="IIN527" s="329"/>
      <c r="IIO527" s="329"/>
      <c r="IIP527" s="329"/>
      <c r="IIQ527" s="329"/>
      <c r="IIR527" s="329"/>
      <c r="IIS527" s="329"/>
      <c r="IIT527" s="329"/>
      <c r="IIU527" s="329"/>
      <c r="IIV527" s="329"/>
      <c r="IIW527" s="329"/>
      <c r="IIX527" s="329"/>
      <c r="IIY527" s="329"/>
      <c r="IIZ527" s="329"/>
      <c r="IJA527" s="329"/>
      <c r="IJB527" s="329"/>
      <c r="IJC527" s="329"/>
      <c r="IJD527" s="329"/>
      <c r="IJE527" s="329"/>
      <c r="IJF527" s="329"/>
      <c r="IJG527" s="329"/>
      <c r="IJH527" s="329"/>
      <c r="IJI527" s="329"/>
      <c r="IJJ527" s="329"/>
      <c r="IJK527" s="329"/>
      <c r="IJL527" s="329"/>
      <c r="IJM527" s="329"/>
      <c r="IJN527" s="329"/>
      <c r="IJO527" s="329"/>
      <c r="IJP527" s="329"/>
      <c r="IJQ527" s="329"/>
      <c r="IJR527" s="329"/>
      <c r="IJS527" s="329"/>
      <c r="IJT527" s="329"/>
      <c r="IJU527" s="329"/>
      <c r="IJV527" s="329"/>
      <c r="IJW527" s="329"/>
      <c r="IJX527" s="329"/>
      <c r="IJY527" s="329"/>
      <c r="IJZ527" s="329"/>
      <c r="IKA527" s="329"/>
      <c r="IKB527" s="329"/>
      <c r="IKC527" s="329"/>
      <c r="IKD527" s="329"/>
      <c r="IKE527" s="329"/>
      <c r="IKF527" s="329"/>
      <c r="IKG527" s="329"/>
      <c r="IKH527" s="329"/>
      <c r="IKI527" s="329"/>
      <c r="IKJ527" s="329"/>
      <c r="IKK527" s="329"/>
      <c r="IKL527" s="329"/>
      <c r="IKM527" s="329"/>
      <c r="IKN527" s="329"/>
      <c r="IKO527" s="329"/>
      <c r="IKP527" s="329"/>
      <c r="IKQ527" s="329"/>
      <c r="IKR527" s="329"/>
      <c r="IKS527" s="329"/>
      <c r="IKT527" s="329"/>
      <c r="IKU527" s="329"/>
      <c r="IKV527" s="329"/>
      <c r="IKW527" s="329"/>
      <c r="IKX527" s="329"/>
      <c r="IKY527" s="329"/>
      <c r="IKZ527" s="329"/>
      <c r="ILA527" s="329"/>
      <c r="ILB527" s="329"/>
      <c r="ILC527" s="329"/>
      <c r="ILD527" s="329"/>
      <c r="ILE527" s="329"/>
      <c r="ILF527" s="329"/>
      <c r="ILG527" s="329"/>
      <c r="ILH527" s="329"/>
      <c r="ILI527" s="329"/>
      <c r="ILJ527" s="329"/>
      <c r="ILK527" s="329"/>
      <c r="ILL527" s="329"/>
      <c r="ILM527" s="329"/>
      <c r="ILN527" s="329"/>
      <c r="ILO527" s="329"/>
      <c r="ILP527" s="329"/>
      <c r="ILQ527" s="329"/>
      <c r="ILR527" s="329"/>
      <c r="ILS527" s="329"/>
      <c r="ILT527" s="329"/>
      <c r="ILU527" s="329"/>
      <c r="ILV527" s="329"/>
      <c r="ILW527" s="329"/>
      <c r="ILX527" s="329"/>
      <c r="ILY527" s="329"/>
      <c r="ILZ527" s="329"/>
      <c r="IMA527" s="329"/>
      <c r="IMB527" s="329"/>
      <c r="IMC527" s="329"/>
      <c r="IMD527" s="329"/>
      <c r="IME527" s="329"/>
      <c r="IMF527" s="329"/>
      <c r="IMG527" s="329"/>
      <c r="IMH527" s="329"/>
      <c r="IMI527" s="329"/>
      <c r="IMJ527" s="329"/>
      <c r="IMK527" s="329"/>
      <c r="IML527" s="329"/>
      <c r="IMM527" s="329"/>
      <c r="IMN527" s="329"/>
      <c r="IMO527" s="329"/>
      <c r="IMP527" s="329"/>
      <c r="IMQ527" s="329"/>
      <c r="IMR527" s="329"/>
      <c r="IMS527" s="329"/>
      <c r="IMT527" s="329"/>
      <c r="IMU527" s="329"/>
      <c r="IMV527" s="329"/>
      <c r="IMW527" s="329"/>
      <c r="IMX527" s="329"/>
      <c r="IMY527" s="329"/>
      <c r="IMZ527" s="329"/>
      <c r="INA527" s="329"/>
      <c r="INB527" s="329"/>
      <c r="INC527" s="329"/>
      <c r="IND527" s="329"/>
      <c r="INE527" s="329"/>
      <c r="INF527" s="329"/>
      <c r="ING527" s="329"/>
      <c r="INH527" s="329"/>
      <c r="INI527" s="329"/>
      <c r="INJ527" s="329"/>
      <c r="INK527" s="329"/>
      <c r="INL527" s="329"/>
      <c r="INM527" s="329"/>
      <c r="INN527" s="329"/>
      <c r="INO527" s="329"/>
      <c r="INP527" s="329"/>
      <c r="INQ527" s="329"/>
      <c r="INR527" s="329"/>
      <c r="INS527" s="329"/>
      <c r="INT527" s="329"/>
      <c r="INU527" s="329"/>
      <c r="INV527" s="329"/>
      <c r="INW527" s="329"/>
      <c r="INX527" s="329"/>
      <c r="INY527" s="329"/>
      <c r="INZ527" s="329"/>
      <c r="IOA527" s="329"/>
      <c r="IOB527" s="329"/>
      <c r="IOC527" s="329"/>
      <c r="IOD527" s="329"/>
      <c r="IOE527" s="329"/>
      <c r="IOF527" s="329"/>
      <c r="IOG527" s="329"/>
      <c r="IOH527" s="329"/>
      <c r="IOI527" s="329"/>
      <c r="IOJ527" s="329"/>
      <c r="IOK527" s="329"/>
      <c r="IOL527" s="329"/>
      <c r="IOM527" s="329"/>
      <c r="ION527" s="329"/>
      <c r="IOO527" s="329"/>
      <c r="IOP527" s="329"/>
      <c r="IOQ527" s="329"/>
      <c r="IOR527" s="329"/>
      <c r="IOS527" s="329"/>
      <c r="IOT527" s="329"/>
      <c r="IOU527" s="329"/>
      <c r="IOV527" s="329"/>
      <c r="IOW527" s="329"/>
      <c r="IOX527" s="329"/>
      <c r="IOY527" s="329"/>
      <c r="IOZ527" s="329"/>
      <c r="IPA527" s="329"/>
      <c r="IPB527" s="329"/>
      <c r="IPC527" s="329"/>
      <c r="IPD527" s="329"/>
      <c r="IPE527" s="329"/>
      <c r="IPF527" s="329"/>
      <c r="IPG527" s="329"/>
      <c r="IPH527" s="329"/>
      <c r="IPI527" s="329"/>
      <c r="IPJ527" s="329"/>
      <c r="IPK527" s="329"/>
      <c r="IPL527" s="329"/>
      <c r="IPM527" s="329"/>
      <c r="IPN527" s="329"/>
      <c r="IPO527" s="329"/>
      <c r="IPP527" s="329"/>
      <c r="IPQ527" s="329"/>
      <c r="IPR527" s="329"/>
      <c r="IPS527" s="329"/>
      <c r="IPT527" s="329"/>
      <c r="IPU527" s="329"/>
      <c r="IPV527" s="329"/>
      <c r="IPW527" s="329"/>
      <c r="IPX527" s="329"/>
      <c r="IPY527" s="329"/>
      <c r="IPZ527" s="329"/>
      <c r="IQA527" s="329"/>
      <c r="IQB527" s="329"/>
      <c r="IQC527" s="329"/>
      <c r="IQD527" s="329"/>
      <c r="IQE527" s="329"/>
      <c r="IQF527" s="329"/>
      <c r="IQG527" s="329"/>
      <c r="IQH527" s="329"/>
      <c r="IQI527" s="329"/>
      <c r="IQJ527" s="329"/>
      <c r="IQK527" s="329"/>
      <c r="IQL527" s="329"/>
      <c r="IQM527" s="329"/>
      <c r="IQN527" s="329"/>
      <c r="IQO527" s="329"/>
      <c r="IQP527" s="329"/>
      <c r="IQQ527" s="329"/>
      <c r="IQR527" s="329"/>
      <c r="IQS527" s="329"/>
      <c r="IQT527" s="329"/>
      <c r="IQU527" s="329"/>
      <c r="IQV527" s="329"/>
      <c r="IQW527" s="329"/>
      <c r="IQX527" s="329"/>
      <c r="IQY527" s="329"/>
      <c r="IQZ527" s="329"/>
      <c r="IRA527" s="329"/>
      <c r="IRB527" s="329"/>
      <c r="IRC527" s="329"/>
      <c r="IRD527" s="329"/>
      <c r="IRE527" s="329"/>
      <c r="IRF527" s="329"/>
      <c r="IRG527" s="329"/>
      <c r="IRH527" s="329"/>
      <c r="IRI527" s="329"/>
      <c r="IRJ527" s="329"/>
      <c r="IRK527" s="329"/>
      <c r="IRL527" s="329"/>
      <c r="IRM527" s="329"/>
      <c r="IRN527" s="329"/>
      <c r="IRO527" s="329"/>
      <c r="IRP527" s="329"/>
      <c r="IRQ527" s="329"/>
      <c r="IRR527" s="329"/>
      <c r="IRS527" s="329"/>
      <c r="IRT527" s="329"/>
      <c r="IRU527" s="329"/>
      <c r="IRV527" s="329"/>
      <c r="IRW527" s="329"/>
      <c r="IRX527" s="329"/>
      <c r="IRY527" s="329"/>
      <c r="IRZ527" s="329"/>
      <c r="ISA527" s="329"/>
      <c r="ISB527" s="329"/>
      <c r="ISC527" s="329"/>
      <c r="ISD527" s="329"/>
      <c r="ISE527" s="329"/>
      <c r="ISF527" s="329"/>
      <c r="ISG527" s="329"/>
      <c r="ISH527" s="329"/>
      <c r="ISI527" s="329"/>
      <c r="ISJ527" s="329"/>
      <c r="ISK527" s="329"/>
      <c r="ISL527" s="329"/>
      <c r="ISM527" s="329"/>
      <c r="ISN527" s="329"/>
      <c r="ISO527" s="329"/>
      <c r="ISP527" s="329"/>
      <c r="ISQ527" s="329"/>
      <c r="ISR527" s="329"/>
      <c r="ISS527" s="329"/>
      <c r="IST527" s="329"/>
      <c r="ISU527" s="329"/>
      <c r="ISV527" s="329"/>
      <c r="ISW527" s="329"/>
      <c r="ISX527" s="329"/>
      <c r="ISY527" s="329"/>
      <c r="ISZ527" s="329"/>
      <c r="ITA527" s="329"/>
      <c r="ITB527" s="329"/>
      <c r="ITC527" s="329"/>
      <c r="ITD527" s="329"/>
      <c r="ITE527" s="329"/>
      <c r="ITF527" s="329"/>
      <c r="ITG527" s="329"/>
      <c r="ITH527" s="329"/>
      <c r="ITI527" s="329"/>
      <c r="ITJ527" s="329"/>
      <c r="ITK527" s="329"/>
      <c r="ITL527" s="329"/>
      <c r="ITM527" s="329"/>
      <c r="ITN527" s="329"/>
      <c r="ITO527" s="329"/>
      <c r="ITP527" s="329"/>
      <c r="ITQ527" s="329"/>
      <c r="ITR527" s="329"/>
      <c r="ITS527" s="329"/>
      <c r="ITT527" s="329"/>
      <c r="ITU527" s="329"/>
      <c r="ITV527" s="329"/>
      <c r="ITW527" s="329"/>
      <c r="ITX527" s="329"/>
      <c r="ITY527" s="329"/>
      <c r="ITZ527" s="329"/>
      <c r="IUA527" s="329"/>
      <c r="IUB527" s="329"/>
      <c r="IUC527" s="329"/>
      <c r="IUD527" s="329"/>
      <c r="IUE527" s="329"/>
      <c r="IUF527" s="329"/>
      <c r="IUG527" s="329"/>
      <c r="IUH527" s="329"/>
      <c r="IUI527" s="329"/>
      <c r="IUJ527" s="329"/>
      <c r="IUK527" s="329"/>
      <c r="IUL527" s="329"/>
      <c r="IUM527" s="329"/>
      <c r="IUN527" s="329"/>
      <c r="IUO527" s="329"/>
      <c r="IUP527" s="329"/>
      <c r="IUQ527" s="329"/>
      <c r="IUR527" s="329"/>
      <c r="IUS527" s="329"/>
      <c r="IUT527" s="329"/>
      <c r="IUU527" s="329"/>
      <c r="IUV527" s="329"/>
      <c r="IUW527" s="329"/>
      <c r="IUX527" s="329"/>
      <c r="IUY527" s="329"/>
      <c r="IUZ527" s="329"/>
      <c r="IVA527" s="329"/>
      <c r="IVB527" s="329"/>
      <c r="IVC527" s="329"/>
      <c r="IVD527" s="329"/>
      <c r="IVE527" s="329"/>
      <c r="IVF527" s="329"/>
      <c r="IVG527" s="329"/>
      <c r="IVH527" s="329"/>
      <c r="IVI527" s="329"/>
      <c r="IVJ527" s="329"/>
      <c r="IVK527" s="329"/>
      <c r="IVL527" s="329"/>
      <c r="IVM527" s="329"/>
      <c r="IVN527" s="329"/>
      <c r="IVO527" s="329"/>
      <c r="IVP527" s="329"/>
      <c r="IVQ527" s="329"/>
      <c r="IVR527" s="329"/>
      <c r="IVS527" s="329"/>
      <c r="IVT527" s="329"/>
      <c r="IVU527" s="329"/>
      <c r="IVV527" s="329"/>
      <c r="IVW527" s="329"/>
      <c r="IVX527" s="329"/>
      <c r="IVY527" s="329"/>
      <c r="IVZ527" s="329"/>
      <c r="IWA527" s="329"/>
      <c r="IWB527" s="329"/>
      <c r="IWC527" s="329"/>
      <c r="IWD527" s="329"/>
      <c r="IWE527" s="329"/>
      <c r="IWF527" s="329"/>
      <c r="IWG527" s="329"/>
      <c r="IWH527" s="329"/>
      <c r="IWI527" s="329"/>
      <c r="IWJ527" s="329"/>
      <c r="IWK527" s="329"/>
      <c r="IWL527" s="329"/>
      <c r="IWM527" s="329"/>
      <c r="IWN527" s="329"/>
      <c r="IWO527" s="329"/>
      <c r="IWP527" s="329"/>
      <c r="IWQ527" s="329"/>
      <c r="IWR527" s="329"/>
      <c r="IWS527" s="329"/>
      <c r="IWT527" s="329"/>
      <c r="IWU527" s="329"/>
      <c r="IWV527" s="329"/>
      <c r="IWW527" s="329"/>
      <c r="IWX527" s="329"/>
      <c r="IWY527" s="329"/>
      <c r="IWZ527" s="329"/>
      <c r="IXA527" s="329"/>
      <c r="IXB527" s="329"/>
      <c r="IXC527" s="329"/>
      <c r="IXD527" s="329"/>
      <c r="IXE527" s="329"/>
      <c r="IXF527" s="329"/>
      <c r="IXG527" s="329"/>
      <c r="IXH527" s="329"/>
      <c r="IXI527" s="329"/>
      <c r="IXJ527" s="329"/>
      <c r="IXK527" s="329"/>
      <c r="IXL527" s="329"/>
      <c r="IXM527" s="329"/>
      <c r="IXN527" s="329"/>
      <c r="IXO527" s="329"/>
      <c r="IXP527" s="329"/>
      <c r="IXQ527" s="329"/>
      <c r="IXR527" s="329"/>
      <c r="IXS527" s="329"/>
      <c r="IXT527" s="329"/>
      <c r="IXU527" s="329"/>
      <c r="IXV527" s="329"/>
      <c r="IXW527" s="329"/>
      <c r="IXX527" s="329"/>
      <c r="IXY527" s="329"/>
      <c r="IXZ527" s="329"/>
      <c r="IYA527" s="329"/>
      <c r="IYB527" s="329"/>
      <c r="IYC527" s="329"/>
      <c r="IYD527" s="329"/>
      <c r="IYE527" s="329"/>
      <c r="IYF527" s="329"/>
      <c r="IYG527" s="329"/>
      <c r="IYH527" s="329"/>
      <c r="IYI527" s="329"/>
      <c r="IYJ527" s="329"/>
      <c r="IYK527" s="329"/>
      <c r="IYL527" s="329"/>
      <c r="IYM527" s="329"/>
      <c r="IYN527" s="329"/>
      <c r="IYO527" s="329"/>
      <c r="IYP527" s="329"/>
      <c r="IYQ527" s="329"/>
      <c r="IYR527" s="329"/>
      <c r="IYS527" s="329"/>
      <c r="IYT527" s="329"/>
      <c r="IYU527" s="329"/>
      <c r="IYV527" s="329"/>
      <c r="IYW527" s="329"/>
      <c r="IYX527" s="329"/>
      <c r="IYY527" s="329"/>
      <c r="IYZ527" s="329"/>
      <c r="IZA527" s="329"/>
      <c r="IZB527" s="329"/>
      <c r="IZC527" s="329"/>
      <c r="IZD527" s="329"/>
      <c r="IZE527" s="329"/>
      <c r="IZF527" s="329"/>
      <c r="IZG527" s="329"/>
      <c r="IZH527" s="329"/>
      <c r="IZI527" s="329"/>
      <c r="IZJ527" s="329"/>
      <c r="IZK527" s="329"/>
      <c r="IZL527" s="329"/>
      <c r="IZM527" s="329"/>
      <c r="IZN527" s="329"/>
      <c r="IZO527" s="329"/>
      <c r="IZP527" s="329"/>
      <c r="IZQ527" s="329"/>
      <c r="IZR527" s="329"/>
      <c r="IZS527" s="329"/>
      <c r="IZT527" s="329"/>
      <c r="IZU527" s="329"/>
      <c r="IZV527" s="329"/>
      <c r="IZW527" s="329"/>
      <c r="IZX527" s="329"/>
      <c r="IZY527" s="329"/>
      <c r="IZZ527" s="329"/>
      <c r="JAA527" s="329"/>
      <c r="JAB527" s="329"/>
      <c r="JAC527" s="329"/>
      <c r="JAD527" s="329"/>
      <c r="JAE527" s="329"/>
      <c r="JAF527" s="329"/>
      <c r="JAG527" s="329"/>
      <c r="JAH527" s="329"/>
      <c r="JAI527" s="329"/>
      <c r="JAJ527" s="329"/>
      <c r="JAK527" s="329"/>
      <c r="JAL527" s="329"/>
      <c r="JAM527" s="329"/>
      <c r="JAN527" s="329"/>
      <c r="JAO527" s="329"/>
      <c r="JAP527" s="329"/>
      <c r="JAQ527" s="329"/>
      <c r="JAR527" s="329"/>
      <c r="JAS527" s="329"/>
      <c r="JAT527" s="329"/>
      <c r="JAU527" s="329"/>
      <c r="JAV527" s="329"/>
      <c r="JAW527" s="329"/>
      <c r="JAX527" s="329"/>
      <c r="JAY527" s="329"/>
      <c r="JAZ527" s="329"/>
      <c r="JBA527" s="329"/>
      <c r="JBB527" s="329"/>
      <c r="JBC527" s="329"/>
      <c r="JBD527" s="329"/>
      <c r="JBE527" s="329"/>
      <c r="JBF527" s="329"/>
      <c r="JBG527" s="329"/>
      <c r="JBH527" s="329"/>
      <c r="JBI527" s="329"/>
      <c r="JBJ527" s="329"/>
      <c r="JBK527" s="329"/>
      <c r="JBL527" s="329"/>
      <c r="JBM527" s="329"/>
      <c r="JBN527" s="329"/>
      <c r="JBO527" s="329"/>
      <c r="JBP527" s="329"/>
      <c r="JBQ527" s="329"/>
      <c r="JBR527" s="329"/>
      <c r="JBS527" s="329"/>
      <c r="JBT527" s="329"/>
      <c r="JBU527" s="329"/>
      <c r="JBV527" s="329"/>
      <c r="JBW527" s="329"/>
      <c r="JBX527" s="329"/>
      <c r="JBY527" s="329"/>
      <c r="JBZ527" s="329"/>
      <c r="JCA527" s="329"/>
      <c r="JCB527" s="329"/>
      <c r="JCC527" s="329"/>
      <c r="JCD527" s="329"/>
      <c r="JCE527" s="329"/>
      <c r="JCF527" s="329"/>
      <c r="JCG527" s="329"/>
      <c r="JCH527" s="329"/>
      <c r="JCI527" s="329"/>
      <c r="JCJ527" s="329"/>
      <c r="JCK527" s="329"/>
      <c r="JCL527" s="329"/>
      <c r="JCM527" s="329"/>
      <c r="JCN527" s="329"/>
      <c r="JCO527" s="329"/>
      <c r="JCP527" s="329"/>
      <c r="JCQ527" s="329"/>
      <c r="JCR527" s="329"/>
      <c r="JCS527" s="329"/>
      <c r="JCT527" s="329"/>
      <c r="JCU527" s="329"/>
      <c r="JCV527" s="329"/>
      <c r="JCW527" s="329"/>
      <c r="JCX527" s="329"/>
      <c r="JCY527" s="329"/>
      <c r="JCZ527" s="329"/>
      <c r="JDA527" s="329"/>
      <c r="JDB527" s="329"/>
      <c r="JDC527" s="329"/>
      <c r="JDD527" s="329"/>
      <c r="JDE527" s="329"/>
      <c r="JDF527" s="329"/>
      <c r="JDG527" s="329"/>
      <c r="JDH527" s="329"/>
      <c r="JDI527" s="329"/>
      <c r="JDJ527" s="329"/>
      <c r="JDK527" s="329"/>
      <c r="JDL527" s="329"/>
      <c r="JDM527" s="329"/>
      <c r="JDN527" s="329"/>
      <c r="JDO527" s="329"/>
      <c r="JDP527" s="329"/>
      <c r="JDQ527" s="329"/>
      <c r="JDR527" s="329"/>
      <c r="JDS527" s="329"/>
      <c r="JDT527" s="329"/>
      <c r="JDU527" s="329"/>
      <c r="JDV527" s="329"/>
      <c r="JDW527" s="329"/>
      <c r="JDX527" s="329"/>
      <c r="JDY527" s="329"/>
      <c r="JDZ527" s="329"/>
      <c r="JEA527" s="329"/>
      <c r="JEB527" s="329"/>
      <c r="JEC527" s="329"/>
      <c r="JED527" s="329"/>
      <c r="JEE527" s="329"/>
      <c r="JEF527" s="329"/>
      <c r="JEG527" s="329"/>
      <c r="JEH527" s="329"/>
      <c r="JEI527" s="329"/>
      <c r="JEJ527" s="329"/>
      <c r="JEK527" s="329"/>
      <c r="JEL527" s="329"/>
      <c r="JEM527" s="329"/>
      <c r="JEN527" s="329"/>
      <c r="JEO527" s="329"/>
      <c r="JEP527" s="329"/>
      <c r="JEQ527" s="329"/>
      <c r="JER527" s="329"/>
      <c r="JES527" s="329"/>
      <c r="JET527" s="329"/>
      <c r="JEU527" s="329"/>
      <c r="JEV527" s="329"/>
      <c r="JEW527" s="329"/>
      <c r="JEX527" s="329"/>
      <c r="JEY527" s="329"/>
      <c r="JEZ527" s="329"/>
      <c r="JFA527" s="329"/>
      <c r="JFB527" s="329"/>
      <c r="JFC527" s="329"/>
      <c r="JFD527" s="329"/>
      <c r="JFE527" s="329"/>
      <c r="JFF527" s="329"/>
      <c r="JFG527" s="329"/>
      <c r="JFH527" s="329"/>
      <c r="JFI527" s="329"/>
      <c r="JFJ527" s="329"/>
      <c r="JFK527" s="329"/>
      <c r="JFL527" s="329"/>
      <c r="JFM527" s="329"/>
      <c r="JFN527" s="329"/>
      <c r="JFO527" s="329"/>
      <c r="JFP527" s="329"/>
      <c r="JFQ527" s="329"/>
      <c r="JFR527" s="329"/>
      <c r="JFS527" s="329"/>
      <c r="JFT527" s="329"/>
      <c r="JFU527" s="329"/>
      <c r="JFV527" s="329"/>
      <c r="JFW527" s="329"/>
      <c r="JFX527" s="329"/>
      <c r="JFY527" s="329"/>
      <c r="JFZ527" s="329"/>
      <c r="JGA527" s="329"/>
      <c r="JGB527" s="329"/>
      <c r="JGC527" s="329"/>
      <c r="JGD527" s="329"/>
      <c r="JGE527" s="329"/>
      <c r="JGF527" s="329"/>
      <c r="JGG527" s="329"/>
      <c r="JGH527" s="329"/>
      <c r="JGI527" s="329"/>
      <c r="JGJ527" s="329"/>
      <c r="JGK527" s="329"/>
      <c r="JGL527" s="329"/>
      <c r="JGM527" s="329"/>
      <c r="JGN527" s="329"/>
      <c r="JGO527" s="329"/>
      <c r="JGP527" s="329"/>
      <c r="JGQ527" s="329"/>
      <c r="JGR527" s="329"/>
      <c r="JGS527" s="329"/>
      <c r="JGT527" s="329"/>
      <c r="JGU527" s="329"/>
      <c r="JGV527" s="329"/>
      <c r="JGW527" s="329"/>
      <c r="JGX527" s="329"/>
      <c r="JGY527" s="329"/>
      <c r="JGZ527" s="329"/>
      <c r="JHA527" s="329"/>
      <c r="JHB527" s="329"/>
      <c r="JHC527" s="329"/>
      <c r="JHD527" s="329"/>
      <c r="JHE527" s="329"/>
      <c r="JHF527" s="329"/>
      <c r="JHG527" s="329"/>
      <c r="JHH527" s="329"/>
      <c r="JHI527" s="329"/>
      <c r="JHJ527" s="329"/>
      <c r="JHK527" s="329"/>
      <c r="JHL527" s="329"/>
      <c r="JHM527" s="329"/>
      <c r="JHN527" s="329"/>
      <c r="JHO527" s="329"/>
      <c r="JHP527" s="329"/>
      <c r="JHQ527" s="329"/>
      <c r="JHR527" s="329"/>
      <c r="JHS527" s="329"/>
      <c r="JHT527" s="329"/>
      <c r="JHU527" s="329"/>
      <c r="JHV527" s="329"/>
      <c r="JHW527" s="329"/>
      <c r="JHX527" s="329"/>
      <c r="JHY527" s="329"/>
      <c r="JHZ527" s="329"/>
      <c r="JIA527" s="329"/>
      <c r="JIB527" s="329"/>
      <c r="JIC527" s="329"/>
      <c r="JID527" s="329"/>
      <c r="JIE527" s="329"/>
      <c r="JIF527" s="329"/>
      <c r="JIG527" s="329"/>
      <c r="JIH527" s="329"/>
      <c r="JII527" s="329"/>
      <c r="JIJ527" s="329"/>
      <c r="JIK527" s="329"/>
      <c r="JIL527" s="329"/>
      <c r="JIM527" s="329"/>
      <c r="JIN527" s="329"/>
      <c r="JIO527" s="329"/>
      <c r="JIP527" s="329"/>
      <c r="JIQ527" s="329"/>
      <c r="JIR527" s="329"/>
      <c r="JIS527" s="329"/>
      <c r="JIT527" s="329"/>
      <c r="JIU527" s="329"/>
      <c r="JIV527" s="329"/>
      <c r="JIW527" s="329"/>
      <c r="JIX527" s="329"/>
      <c r="JIY527" s="329"/>
      <c r="JIZ527" s="329"/>
      <c r="JJA527" s="329"/>
      <c r="JJB527" s="329"/>
      <c r="JJC527" s="329"/>
      <c r="JJD527" s="329"/>
      <c r="JJE527" s="329"/>
      <c r="JJF527" s="329"/>
      <c r="JJG527" s="329"/>
      <c r="JJH527" s="329"/>
      <c r="JJI527" s="329"/>
      <c r="JJJ527" s="329"/>
      <c r="JJK527" s="329"/>
      <c r="JJL527" s="329"/>
      <c r="JJM527" s="329"/>
      <c r="JJN527" s="329"/>
      <c r="JJO527" s="329"/>
      <c r="JJP527" s="329"/>
      <c r="JJQ527" s="329"/>
      <c r="JJR527" s="329"/>
      <c r="JJS527" s="329"/>
      <c r="JJT527" s="329"/>
      <c r="JJU527" s="329"/>
      <c r="JJV527" s="329"/>
      <c r="JJW527" s="329"/>
      <c r="JJX527" s="329"/>
      <c r="JJY527" s="329"/>
      <c r="JJZ527" s="329"/>
      <c r="JKA527" s="329"/>
      <c r="JKB527" s="329"/>
      <c r="JKC527" s="329"/>
      <c r="JKD527" s="329"/>
      <c r="JKE527" s="329"/>
      <c r="JKF527" s="329"/>
      <c r="JKG527" s="329"/>
      <c r="JKH527" s="329"/>
      <c r="JKI527" s="329"/>
      <c r="JKJ527" s="329"/>
      <c r="JKK527" s="329"/>
      <c r="JKL527" s="329"/>
      <c r="JKM527" s="329"/>
      <c r="JKN527" s="329"/>
      <c r="JKO527" s="329"/>
      <c r="JKP527" s="329"/>
      <c r="JKQ527" s="329"/>
      <c r="JKR527" s="329"/>
      <c r="JKS527" s="329"/>
      <c r="JKT527" s="329"/>
      <c r="JKU527" s="329"/>
      <c r="JKV527" s="329"/>
      <c r="JKW527" s="329"/>
      <c r="JKX527" s="329"/>
      <c r="JKY527" s="329"/>
      <c r="JKZ527" s="329"/>
      <c r="JLA527" s="329"/>
      <c r="JLB527" s="329"/>
      <c r="JLC527" s="329"/>
      <c r="JLD527" s="329"/>
      <c r="JLE527" s="329"/>
      <c r="JLF527" s="329"/>
      <c r="JLG527" s="329"/>
      <c r="JLH527" s="329"/>
      <c r="JLI527" s="329"/>
      <c r="JLJ527" s="329"/>
      <c r="JLK527" s="329"/>
      <c r="JLL527" s="329"/>
      <c r="JLM527" s="329"/>
      <c r="JLN527" s="329"/>
      <c r="JLO527" s="329"/>
      <c r="JLP527" s="329"/>
      <c r="JLQ527" s="329"/>
      <c r="JLR527" s="329"/>
      <c r="JLS527" s="329"/>
      <c r="JLT527" s="329"/>
      <c r="JLU527" s="329"/>
      <c r="JLV527" s="329"/>
      <c r="JLW527" s="329"/>
      <c r="JLX527" s="329"/>
      <c r="JLY527" s="329"/>
      <c r="JLZ527" s="329"/>
      <c r="JMA527" s="329"/>
      <c r="JMB527" s="329"/>
      <c r="JMC527" s="329"/>
      <c r="JMD527" s="329"/>
      <c r="JME527" s="329"/>
      <c r="JMF527" s="329"/>
      <c r="JMG527" s="329"/>
      <c r="JMH527" s="329"/>
      <c r="JMI527" s="329"/>
      <c r="JMJ527" s="329"/>
      <c r="JMK527" s="329"/>
      <c r="JML527" s="329"/>
      <c r="JMM527" s="329"/>
      <c r="JMN527" s="329"/>
      <c r="JMO527" s="329"/>
      <c r="JMP527" s="329"/>
      <c r="JMQ527" s="329"/>
      <c r="JMR527" s="329"/>
      <c r="JMS527" s="329"/>
      <c r="JMT527" s="329"/>
      <c r="JMU527" s="329"/>
      <c r="JMV527" s="329"/>
      <c r="JMW527" s="329"/>
      <c r="JMX527" s="329"/>
      <c r="JMY527" s="329"/>
      <c r="JMZ527" s="329"/>
      <c r="JNA527" s="329"/>
      <c r="JNB527" s="329"/>
      <c r="JNC527" s="329"/>
      <c r="JND527" s="329"/>
      <c r="JNE527" s="329"/>
      <c r="JNF527" s="329"/>
      <c r="JNG527" s="329"/>
      <c r="JNH527" s="329"/>
      <c r="JNI527" s="329"/>
      <c r="JNJ527" s="329"/>
      <c r="JNK527" s="329"/>
      <c r="JNL527" s="329"/>
      <c r="JNM527" s="329"/>
      <c r="JNN527" s="329"/>
      <c r="JNO527" s="329"/>
      <c r="JNP527" s="329"/>
      <c r="JNQ527" s="329"/>
      <c r="JNR527" s="329"/>
      <c r="JNS527" s="329"/>
      <c r="JNT527" s="329"/>
      <c r="JNU527" s="329"/>
      <c r="JNV527" s="329"/>
      <c r="JNW527" s="329"/>
      <c r="JNX527" s="329"/>
      <c r="JNY527" s="329"/>
      <c r="JNZ527" s="329"/>
      <c r="JOA527" s="329"/>
      <c r="JOB527" s="329"/>
      <c r="JOC527" s="329"/>
      <c r="JOD527" s="329"/>
      <c r="JOE527" s="329"/>
      <c r="JOF527" s="329"/>
      <c r="JOG527" s="329"/>
      <c r="JOH527" s="329"/>
      <c r="JOI527" s="329"/>
      <c r="JOJ527" s="329"/>
      <c r="JOK527" s="329"/>
      <c r="JOL527" s="329"/>
      <c r="JOM527" s="329"/>
      <c r="JON527" s="329"/>
      <c r="JOO527" s="329"/>
      <c r="JOP527" s="329"/>
      <c r="JOQ527" s="329"/>
      <c r="JOR527" s="329"/>
      <c r="JOS527" s="329"/>
      <c r="JOT527" s="329"/>
      <c r="JOU527" s="329"/>
      <c r="JOV527" s="329"/>
      <c r="JOW527" s="329"/>
      <c r="JOX527" s="329"/>
      <c r="JOY527" s="329"/>
      <c r="JOZ527" s="329"/>
      <c r="JPA527" s="329"/>
      <c r="JPB527" s="329"/>
      <c r="JPC527" s="329"/>
      <c r="JPD527" s="329"/>
      <c r="JPE527" s="329"/>
      <c r="JPF527" s="329"/>
      <c r="JPG527" s="329"/>
      <c r="JPH527" s="329"/>
      <c r="JPI527" s="329"/>
      <c r="JPJ527" s="329"/>
      <c r="JPK527" s="329"/>
      <c r="JPL527" s="329"/>
      <c r="JPM527" s="329"/>
      <c r="JPN527" s="329"/>
      <c r="JPO527" s="329"/>
      <c r="JPP527" s="329"/>
      <c r="JPQ527" s="329"/>
      <c r="JPR527" s="329"/>
      <c r="JPS527" s="329"/>
      <c r="JPT527" s="329"/>
      <c r="JPU527" s="329"/>
      <c r="JPV527" s="329"/>
      <c r="JPW527" s="329"/>
      <c r="JPX527" s="329"/>
      <c r="JPY527" s="329"/>
      <c r="JPZ527" s="329"/>
      <c r="JQA527" s="329"/>
      <c r="JQB527" s="329"/>
      <c r="JQC527" s="329"/>
      <c r="JQD527" s="329"/>
      <c r="JQE527" s="329"/>
      <c r="JQF527" s="329"/>
      <c r="JQG527" s="329"/>
      <c r="JQH527" s="329"/>
      <c r="JQI527" s="329"/>
      <c r="JQJ527" s="329"/>
      <c r="JQK527" s="329"/>
      <c r="JQL527" s="329"/>
      <c r="JQM527" s="329"/>
      <c r="JQN527" s="329"/>
      <c r="JQO527" s="329"/>
      <c r="JQP527" s="329"/>
      <c r="JQQ527" s="329"/>
      <c r="JQR527" s="329"/>
      <c r="JQS527" s="329"/>
      <c r="JQT527" s="329"/>
      <c r="JQU527" s="329"/>
      <c r="JQV527" s="329"/>
      <c r="JQW527" s="329"/>
      <c r="JQX527" s="329"/>
      <c r="JQY527" s="329"/>
      <c r="JQZ527" s="329"/>
      <c r="JRA527" s="329"/>
      <c r="JRB527" s="329"/>
      <c r="JRC527" s="329"/>
      <c r="JRD527" s="329"/>
      <c r="JRE527" s="329"/>
      <c r="JRF527" s="329"/>
      <c r="JRG527" s="329"/>
      <c r="JRH527" s="329"/>
      <c r="JRI527" s="329"/>
      <c r="JRJ527" s="329"/>
      <c r="JRK527" s="329"/>
      <c r="JRL527" s="329"/>
      <c r="JRM527" s="329"/>
      <c r="JRN527" s="329"/>
      <c r="JRO527" s="329"/>
      <c r="JRP527" s="329"/>
      <c r="JRQ527" s="329"/>
      <c r="JRR527" s="329"/>
      <c r="JRS527" s="329"/>
      <c r="JRT527" s="329"/>
      <c r="JRU527" s="329"/>
      <c r="JRV527" s="329"/>
      <c r="JRW527" s="329"/>
      <c r="JRX527" s="329"/>
      <c r="JRY527" s="329"/>
      <c r="JRZ527" s="329"/>
      <c r="JSA527" s="329"/>
      <c r="JSB527" s="329"/>
      <c r="JSC527" s="329"/>
      <c r="JSD527" s="329"/>
      <c r="JSE527" s="329"/>
      <c r="JSF527" s="329"/>
      <c r="JSG527" s="329"/>
      <c r="JSH527" s="329"/>
      <c r="JSI527" s="329"/>
      <c r="JSJ527" s="329"/>
      <c r="JSK527" s="329"/>
      <c r="JSL527" s="329"/>
      <c r="JSM527" s="329"/>
      <c r="JSN527" s="329"/>
      <c r="JSO527" s="329"/>
      <c r="JSP527" s="329"/>
      <c r="JSQ527" s="329"/>
      <c r="JSR527" s="329"/>
      <c r="JSS527" s="329"/>
      <c r="JST527" s="329"/>
      <c r="JSU527" s="329"/>
      <c r="JSV527" s="329"/>
      <c r="JSW527" s="329"/>
      <c r="JSX527" s="329"/>
      <c r="JSY527" s="329"/>
      <c r="JSZ527" s="329"/>
      <c r="JTA527" s="329"/>
      <c r="JTB527" s="329"/>
      <c r="JTC527" s="329"/>
      <c r="JTD527" s="329"/>
      <c r="JTE527" s="329"/>
      <c r="JTF527" s="329"/>
      <c r="JTG527" s="329"/>
      <c r="JTH527" s="329"/>
      <c r="JTI527" s="329"/>
      <c r="JTJ527" s="329"/>
      <c r="JTK527" s="329"/>
      <c r="JTL527" s="329"/>
      <c r="JTM527" s="329"/>
      <c r="JTN527" s="329"/>
      <c r="JTO527" s="329"/>
      <c r="JTP527" s="329"/>
      <c r="JTQ527" s="329"/>
      <c r="JTR527" s="329"/>
      <c r="JTS527" s="329"/>
      <c r="JTT527" s="329"/>
      <c r="JTU527" s="329"/>
      <c r="JTV527" s="329"/>
      <c r="JTW527" s="329"/>
      <c r="JTX527" s="329"/>
      <c r="JTY527" s="329"/>
      <c r="JTZ527" s="329"/>
      <c r="JUA527" s="329"/>
      <c r="JUB527" s="329"/>
      <c r="JUC527" s="329"/>
      <c r="JUD527" s="329"/>
      <c r="JUE527" s="329"/>
      <c r="JUF527" s="329"/>
      <c r="JUG527" s="329"/>
      <c r="JUH527" s="329"/>
      <c r="JUI527" s="329"/>
      <c r="JUJ527" s="329"/>
      <c r="JUK527" s="329"/>
      <c r="JUL527" s="329"/>
      <c r="JUM527" s="329"/>
      <c r="JUN527" s="329"/>
      <c r="JUO527" s="329"/>
      <c r="JUP527" s="329"/>
      <c r="JUQ527" s="329"/>
      <c r="JUR527" s="329"/>
      <c r="JUS527" s="329"/>
      <c r="JUT527" s="329"/>
      <c r="JUU527" s="329"/>
      <c r="JUV527" s="329"/>
      <c r="JUW527" s="329"/>
      <c r="JUX527" s="329"/>
      <c r="JUY527" s="329"/>
      <c r="JUZ527" s="329"/>
      <c r="JVA527" s="329"/>
      <c r="JVB527" s="329"/>
      <c r="JVC527" s="329"/>
      <c r="JVD527" s="329"/>
      <c r="JVE527" s="329"/>
      <c r="JVF527" s="329"/>
      <c r="JVG527" s="329"/>
      <c r="JVH527" s="329"/>
      <c r="JVI527" s="329"/>
      <c r="JVJ527" s="329"/>
      <c r="JVK527" s="329"/>
      <c r="JVL527" s="329"/>
      <c r="JVM527" s="329"/>
      <c r="JVN527" s="329"/>
      <c r="JVO527" s="329"/>
      <c r="JVP527" s="329"/>
      <c r="JVQ527" s="329"/>
      <c r="JVR527" s="329"/>
      <c r="JVS527" s="329"/>
      <c r="JVT527" s="329"/>
      <c r="JVU527" s="329"/>
      <c r="JVV527" s="329"/>
      <c r="JVW527" s="329"/>
      <c r="JVX527" s="329"/>
      <c r="JVY527" s="329"/>
      <c r="JVZ527" s="329"/>
      <c r="JWA527" s="329"/>
      <c r="JWB527" s="329"/>
      <c r="JWC527" s="329"/>
      <c r="JWD527" s="329"/>
      <c r="JWE527" s="329"/>
      <c r="JWF527" s="329"/>
      <c r="JWG527" s="329"/>
      <c r="JWH527" s="329"/>
      <c r="JWI527" s="329"/>
      <c r="JWJ527" s="329"/>
      <c r="JWK527" s="329"/>
      <c r="JWL527" s="329"/>
      <c r="JWM527" s="329"/>
      <c r="JWN527" s="329"/>
      <c r="JWO527" s="329"/>
      <c r="JWP527" s="329"/>
      <c r="JWQ527" s="329"/>
      <c r="JWR527" s="329"/>
      <c r="JWS527" s="329"/>
      <c r="JWT527" s="329"/>
      <c r="JWU527" s="329"/>
      <c r="JWV527" s="329"/>
      <c r="JWW527" s="329"/>
      <c r="JWX527" s="329"/>
      <c r="JWY527" s="329"/>
      <c r="JWZ527" s="329"/>
      <c r="JXA527" s="329"/>
      <c r="JXB527" s="329"/>
      <c r="JXC527" s="329"/>
      <c r="JXD527" s="329"/>
      <c r="JXE527" s="329"/>
      <c r="JXF527" s="329"/>
      <c r="JXG527" s="329"/>
      <c r="JXH527" s="329"/>
      <c r="JXI527" s="329"/>
      <c r="JXJ527" s="329"/>
      <c r="JXK527" s="329"/>
      <c r="JXL527" s="329"/>
      <c r="JXM527" s="329"/>
      <c r="JXN527" s="329"/>
      <c r="JXO527" s="329"/>
      <c r="JXP527" s="329"/>
      <c r="JXQ527" s="329"/>
      <c r="JXR527" s="329"/>
      <c r="JXS527" s="329"/>
      <c r="JXT527" s="329"/>
      <c r="JXU527" s="329"/>
      <c r="JXV527" s="329"/>
      <c r="JXW527" s="329"/>
      <c r="JXX527" s="329"/>
      <c r="JXY527" s="329"/>
      <c r="JXZ527" s="329"/>
      <c r="JYA527" s="329"/>
      <c r="JYB527" s="329"/>
      <c r="JYC527" s="329"/>
      <c r="JYD527" s="329"/>
      <c r="JYE527" s="329"/>
      <c r="JYF527" s="329"/>
      <c r="JYG527" s="329"/>
      <c r="JYH527" s="329"/>
      <c r="JYI527" s="329"/>
      <c r="JYJ527" s="329"/>
      <c r="JYK527" s="329"/>
      <c r="JYL527" s="329"/>
      <c r="JYM527" s="329"/>
      <c r="JYN527" s="329"/>
      <c r="JYO527" s="329"/>
      <c r="JYP527" s="329"/>
      <c r="JYQ527" s="329"/>
      <c r="JYR527" s="329"/>
      <c r="JYS527" s="329"/>
      <c r="JYT527" s="329"/>
      <c r="JYU527" s="329"/>
      <c r="JYV527" s="329"/>
      <c r="JYW527" s="329"/>
      <c r="JYX527" s="329"/>
      <c r="JYY527" s="329"/>
      <c r="JYZ527" s="329"/>
      <c r="JZA527" s="329"/>
      <c r="JZB527" s="329"/>
      <c r="JZC527" s="329"/>
      <c r="JZD527" s="329"/>
      <c r="JZE527" s="329"/>
      <c r="JZF527" s="329"/>
      <c r="JZG527" s="329"/>
      <c r="JZH527" s="329"/>
      <c r="JZI527" s="329"/>
      <c r="JZJ527" s="329"/>
      <c r="JZK527" s="329"/>
      <c r="JZL527" s="329"/>
      <c r="JZM527" s="329"/>
      <c r="JZN527" s="329"/>
      <c r="JZO527" s="329"/>
      <c r="JZP527" s="329"/>
      <c r="JZQ527" s="329"/>
      <c r="JZR527" s="329"/>
      <c r="JZS527" s="329"/>
      <c r="JZT527" s="329"/>
      <c r="JZU527" s="329"/>
      <c r="JZV527" s="329"/>
      <c r="JZW527" s="329"/>
      <c r="JZX527" s="329"/>
      <c r="JZY527" s="329"/>
      <c r="JZZ527" s="329"/>
      <c r="KAA527" s="329"/>
      <c r="KAB527" s="329"/>
      <c r="KAC527" s="329"/>
      <c r="KAD527" s="329"/>
      <c r="KAE527" s="329"/>
      <c r="KAF527" s="329"/>
      <c r="KAG527" s="329"/>
      <c r="KAH527" s="329"/>
      <c r="KAI527" s="329"/>
      <c r="KAJ527" s="329"/>
      <c r="KAK527" s="329"/>
      <c r="KAL527" s="329"/>
      <c r="KAM527" s="329"/>
      <c r="KAN527" s="329"/>
      <c r="KAO527" s="329"/>
      <c r="KAP527" s="329"/>
      <c r="KAQ527" s="329"/>
      <c r="KAR527" s="329"/>
      <c r="KAS527" s="329"/>
      <c r="KAT527" s="329"/>
      <c r="KAU527" s="329"/>
      <c r="KAV527" s="329"/>
      <c r="KAW527" s="329"/>
      <c r="KAX527" s="329"/>
      <c r="KAY527" s="329"/>
      <c r="KAZ527" s="329"/>
      <c r="KBA527" s="329"/>
      <c r="KBB527" s="329"/>
      <c r="KBC527" s="329"/>
      <c r="KBD527" s="329"/>
      <c r="KBE527" s="329"/>
      <c r="KBF527" s="329"/>
      <c r="KBG527" s="329"/>
      <c r="KBH527" s="329"/>
      <c r="KBI527" s="329"/>
      <c r="KBJ527" s="329"/>
      <c r="KBK527" s="329"/>
      <c r="KBL527" s="329"/>
      <c r="KBM527" s="329"/>
      <c r="KBN527" s="329"/>
      <c r="KBO527" s="329"/>
      <c r="KBP527" s="329"/>
      <c r="KBQ527" s="329"/>
      <c r="KBR527" s="329"/>
      <c r="KBS527" s="329"/>
      <c r="KBT527" s="329"/>
      <c r="KBU527" s="329"/>
      <c r="KBV527" s="329"/>
      <c r="KBW527" s="329"/>
      <c r="KBX527" s="329"/>
      <c r="KBY527" s="329"/>
      <c r="KBZ527" s="329"/>
      <c r="KCA527" s="329"/>
      <c r="KCB527" s="329"/>
      <c r="KCC527" s="329"/>
      <c r="KCD527" s="329"/>
      <c r="KCE527" s="329"/>
      <c r="KCF527" s="329"/>
      <c r="KCG527" s="329"/>
      <c r="KCH527" s="329"/>
      <c r="KCI527" s="329"/>
      <c r="KCJ527" s="329"/>
      <c r="KCK527" s="329"/>
      <c r="KCL527" s="329"/>
      <c r="KCM527" s="329"/>
      <c r="KCN527" s="329"/>
      <c r="KCO527" s="329"/>
      <c r="KCP527" s="329"/>
      <c r="KCQ527" s="329"/>
      <c r="KCR527" s="329"/>
      <c r="KCS527" s="329"/>
      <c r="KCT527" s="329"/>
      <c r="KCU527" s="329"/>
      <c r="KCV527" s="329"/>
      <c r="KCW527" s="329"/>
      <c r="KCX527" s="329"/>
      <c r="KCY527" s="329"/>
      <c r="KCZ527" s="329"/>
      <c r="KDA527" s="329"/>
      <c r="KDB527" s="329"/>
      <c r="KDC527" s="329"/>
      <c r="KDD527" s="329"/>
      <c r="KDE527" s="329"/>
      <c r="KDF527" s="329"/>
      <c r="KDG527" s="329"/>
      <c r="KDH527" s="329"/>
      <c r="KDI527" s="329"/>
      <c r="KDJ527" s="329"/>
      <c r="KDK527" s="329"/>
      <c r="KDL527" s="329"/>
      <c r="KDM527" s="329"/>
      <c r="KDN527" s="329"/>
      <c r="KDO527" s="329"/>
      <c r="KDP527" s="329"/>
      <c r="KDQ527" s="329"/>
      <c r="KDR527" s="329"/>
      <c r="KDS527" s="329"/>
      <c r="KDT527" s="329"/>
      <c r="KDU527" s="329"/>
      <c r="KDV527" s="329"/>
      <c r="KDW527" s="329"/>
      <c r="KDX527" s="329"/>
      <c r="KDY527" s="329"/>
      <c r="KDZ527" s="329"/>
      <c r="KEA527" s="329"/>
      <c r="KEB527" s="329"/>
      <c r="KEC527" s="329"/>
      <c r="KED527" s="329"/>
      <c r="KEE527" s="329"/>
      <c r="KEF527" s="329"/>
      <c r="KEG527" s="329"/>
      <c r="KEH527" s="329"/>
      <c r="KEI527" s="329"/>
      <c r="KEJ527" s="329"/>
      <c r="KEK527" s="329"/>
      <c r="KEL527" s="329"/>
      <c r="KEM527" s="329"/>
      <c r="KEN527" s="329"/>
      <c r="KEO527" s="329"/>
      <c r="KEP527" s="329"/>
      <c r="KEQ527" s="329"/>
      <c r="KER527" s="329"/>
      <c r="KES527" s="329"/>
      <c r="KET527" s="329"/>
      <c r="KEU527" s="329"/>
      <c r="KEV527" s="329"/>
      <c r="KEW527" s="329"/>
      <c r="KEX527" s="329"/>
      <c r="KEY527" s="329"/>
      <c r="KEZ527" s="329"/>
      <c r="KFA527" s="329"/>
      <c r="KFB527" s="329"/>
      <c r="KFC527" s="329"/>
      <c r="KFD527" s="329"/>
      <c r="KFE527" s="329"/>
      <c r="KFF527" s="329"/>
      <c r="KFG527" s="329"/>
      <c r="KFH527" s="329"/>
      <c r="KFI527" s="329"/>
      <c r="KFJ527" s="329"/>
      <c r="KFK527" s="329"/>
      <c r="KFL527" s="329"/>
      <c r="KFM527" s="329"/>
      <c r="KFN527" s="329"/>
      <c r="KFO527" s="329"/>
      <c r="KFP527" s="329"/>
      <c r="KFQ527" s="329"/>
      <c r="KFR527" s="329"/>
      <c r="KFS527" s="329"/>
      <c r="KFT527" s="329"/>
      <c r="KFU527" s="329"/>
      <c r="KFV527" s="329"/>
      <c r="KFW527" s="329"/>
      <c r="KFX527" s="329"/>
      <c r="KFY527" s="329"/>
      <c r="KFZ527" s="329"/>
      <c r="KGA527" s="329"/>
      <c r="KGB527" s="329"/>
      <c r="KGC527" s="329"/>
      <c r="KGD527" s="329"/>
      <c r="KGE527" s="329"/>
      <c r="KGF527" s="329"/>
      <c r="KGG527" s="329"/>
      <c r="KGH527" s="329"/>
      <c r="KGI527" s="329"/>
      <c r="KGJ527" s="329"/>
      <c r="KGK527" s="329"/>
      <c r="KGL527" s="329"/>
      <c r="KGM527" s="329"/>
      <c r="KGN527" s="329"/>
      <c r="KGO527" s="329"/>
      <c r="KGP527" s="329"/>
      <c r="KGQ527" s="329"/>
      <c r="KGR527" s="329"/>
      <c r="KGS527" s="329"/>
      <c r="KGT527" s="329"/>
      <c r="KGU527" s="329"/>
      <c r="KGV527" s="329"/>
      <c r="KGW527" s="329"/>
      <c r="KGX527" s="329"/>
      <c r="KGY527" s="329"/>
      <c r="KGZ527" s="329"/>
      <c r="KHA527" s="329"/>
      <c r="KHB527" s="329"/>
      <c r="KHC527" s="329"/>
      <c r="KHD527" s="329"/>
      <c r="KHE527" s="329"/>
      <c r="KHF527" s="329"/>
      <c r="KHG527" s="329"/>
      <c r="KHH527" s="329"/>
      <c r="KHI527" s="329"/>
      <c r="KHJ527" s="329"/>
      <c r="KHK527" s="329"/>
      <c r="KHL527" s="329"/>
      <c r="KHM527" s="329"/>
      <c r="KHN527" s="329"/>
      <c r="KHO527" s="329"/>
      <c r="KHP527" s="329"/>
      <c r="KHQ527" s="329"/>
      <c r="KHR527" s="329"/>
      <c r="KHS527" s="329"/>
      <c r="KHT527" s="329"/>
      <c r="KHU527" s="329"/>
      <c r="KHV527" s="329"/>
      <c r="KHW527" s="329"/>
      <c r="KHX527" s="329"/>
      <c r="KHY527" s="329"/>
      <c r="KHZ527" s="329"/>
      <c r="KIA527" s="329"/>
      <c r="KIB527" s="329"/>
      <c r="KIC527" s="329"/>
      <c r="KID527" s="329"/>
      <c r="KIE527" s="329"/>
      <c r="KIF527" s="329"/>
      <c r="KIG527" s="329"/>
      <c r="KIH527" s="329"/>
      <c r="KII527" s="329"/>
      <c r="KIJ527" s="329"/>
      <c r="KIK527" s="329"/>
      <c r="KIL527" s="329"/>
      <c r="KIM527" s="329"/>
      <c r="KIN527" s="329"/>
      <c r="KIO527" s="329"/>
      <c r="KIP527" s="329"/>
      <c r="KIQ527" s="329"/>
      <c r="KIR527" s="329"/>
      <c r="KIS527" s="329"/>
      <c r="KIT527" s="329"/>
      <c r="KIU527" s="329"/>
      <c r="KIV527" s="329"/>
      <c r="KIW527" s="329"/>
      <c r="KIX527" s="329"/>
      <c r="KIY527" s="329"/>
      <c r="KIZ527" s="329"/>
      <c r="KJA527" s="329"/>
      <c r="KJB527" s="329"/>
      <c r="KJC527" s="329"/>
      <c r="KJD527" s="329"/>
      <c r="KJE527" s="329"/>
      <c r="KJF527" s="329"/>
      <c r="KJG527" s="329"/>
      <c r="KJH527" s="329"/>
      <c r="KJI527" s="329"/>
      <c r="KJJ527" s="329"/>
      <c r="KJK527" s="329"/>
      <c r="KJL527" s="329"/>
      <c r="KJM527" s="329"/>
      <c r="KJN527" s="329"/>
      <c r="KJO527" s="329"/>
      <c r="KJP527" s="329"/>
      <c r="KJQ527" s="329"/>
      <c r="KJR527" s="329"/>
      <c r="KJS527" s="329"/>
      <c r="KJT527" s="329"/>
      <c r="KJU527" s="329"/>
      <c r="KJV527" s="329"/>
      <c r="KJW527" s="329"/>
      <c r="KJX527" s="329"/>
      <c r="KJY527" s="329"/>
      <c r="KJZ527" s="329"/>
      <c r="KKA527" s="329"/>
      <c r="KKB527" s="329"/>
      <c r="KKC527" s="329"/>
      <c r="KKD527" s="329"/>
      <c r="KKE527" s="329"/>
      <c r="KKF527" s="329"/>
      <c r="KKG527" s="329"/>
      <c r="KKH527" s="329"/>
      <c r="KKI527" s="329"/>
      <c r="KKJ527" s="329"/>
      <c r="KKK527" s="329"/>
      <c r="KKL527" s="329"/>
      <c r="KKM527" s="329"/>
      <c r="KKN527" s="329"/>
      <c r="KKO527" s="329"/>
      <c r="KKP527" s="329"/>
      <c r="KKQ527" s="329"/>
      <c r="KKR527" s="329"/>
      <c r="KKS527" s="329"/>
      <c r="KKT527" s="329"/>
      <c r="KKU527" s="329"/>
      <c r="KKV527" s="329"/>
      <c r="KKW527" s="329"/>
      <c r="KKX527" s="329"/>
      <c r="KKY527" s="329"/>
      <c r="KKZ527" s="329"/>
      <c r="KLA527" s="329"/>
      <c r="KLB527" s="329"/>
      <c r="KLC527" s="329"/>
      <c r="KLD527" s="329"/>
      <c r="KLE527" s="329"/>
      <c r="KLF527" s="329"/>
      <c r="KLG527" s="329"/>
      <c r="KLH527" s="329"/>
      <c r="KLI527" s="329"/>
      <c r="KLJ527" s="329"/>
      <c r="KLK527" s="329"/>
      <c r="KLL527" s="329"/>
      <c r="KLM527" s="329"/>
      <c r="KLN527" s="329"/>
      <c r="KLO527" s="329"/>
      <c r="KLP527" s="329"/>
      <c r="KLQ527" s="329"/>
      <c r="KLR527" s="329"/>
      <c r="KLS527" s="329"/>
      <c r="KLT527" s="329"/>
      <c r="KLU527" s="329"/>
      <c r="KLV527" s="329"/>
      <c r="KLW527" s="329"/>
      <c r="KLX527" s="329"/>
      <c r="KLY527" s="329"/>
      <c r="KLZ527" s="329"/>
      <c r="KMA527" s="329"/>
      <c r="KMB527" s="329"/>
      <c r="KMC527" s="329"/>
      <c r="KMD527" s="329"/>
      <c r="KME527" s="329"/>
      <c r="KMF527" s="329"/>
      <c r="KMG527" s="329"/>
      <c r="KMH527" s="329"/>
      <c r="KMI527" s="329"/>
      <c r="KMJ527" s="329"/>
      <c r="KMK527" s="329"/>
      <c r="KML527" s="329"/>
      <c r="KMM527" s="329"/>
      <c r="KMN527" s="329"/>
      <c r="KMO527" s="329"/>
      <c r="KMP527" s="329"/>
      <c r="KMQ527" s="329"/>
      <c r="KMR527" s="329"/>
      <c r="KMS527" s="329"/>
      <c r="KMT527" s="329"/>
      <c r="KMU527" s="329"/>
      <c r="KMV527" s="329"/>
      <c r="KMW527" s="329"/>
      <c r="KMX527" s="329"/>
      <c r="KMY527" s="329"/>
      <c r="KMZ527" s="329"/>
      <c r="KNA527" s="329"/>
      <c r="KNB527" s="329"/>
      <c r="KNC527" s="329"/>
      <c r="KND527" s="329"/>
      <c r="KNE527" s="329"/>
      <c r="KNF527" s="329"/>
      <c r="KNG527" s="329"/>
      <c r="KNH527" s="329"/>
      <c r="KNI527" s="329"/>
      <c r="KNJ527" s="329"/>
      <c r="KNK527" s="329"/>
      <c r="KNL527" s="329"/>
      <c r="KNM527" s="329"/>
      <c r="KNN527" s="329"/>
      <c r="KNO527" s="329"/>
      <c r="KNP527" s="329"/>
      <c r="KNQ527" s="329"/>
      <c r="KNR527" s="329"/>
      <c r="KNS527" s="329"/>
      <c r="KNT527" s="329"/>
      <c r="KNU527" s="329"/>
      <c r="KNV527" s="329"/>
      <c r="KNW527" s="329"/>
      <c r="KNX527" s="329"/>
      <c r="KNY527" s="329"/>
      <c r="KNZ527" s="329"/>
      <c r="KOA527" s="329"/>
      <c r="KOB527" s="329"/>
      <c r="KOC527" s="329"/>
      <c r="KOD527" s="329"/>
      <c r="KOE527" s="329"/>
      <c r="KOF527" s="329"/>
      <c r="KOG527" s="329"/>
      <c r="KOH527" s="329"/>
      <c r="KOI527" s="329"/>
      <c r="KOJ527" s="329"/>
      <c r="KOK527" s="329"/>
      <c r="KOL527" s="329"/>
      <c r="KOM527" s="329"/>
      <c r="KON527" s="329"/>
      <c r="KOO527" s="329"/>
      <c r="KOP527" s="329"/>
      <c r="KOQ527" s="329"/>
      <c r="KOR527" s="329"/>
      <c r="KOS527" s="329"/>
      <c r="KOT527" s="329"/>
      <c r="KOU527" s="329"/>
      <c r="KOV527" s="329"/>
      <c r="KOW527" s="329"/>
      <c r="KOX527" s="329"/>
      <c r="KOY527" s="329"/>
      <c r="KOZ527" s="329"/>
      <c r="KPA527" s="329"/>
      <c r="KPB527" s="329"/>
      <c r="KPC527" s="329"/>
      <c r="KPD527" s="329"/>
      <c r="KPE527" s="329"/>
      <c r="KPF527" s="329"/>
      <c r="KPG527" s="329"/>
      <c r="KPH527" s="329"/>
      <c r="KPI527" s="329"/>
      <c r="KPJ527" s="329"/>
      <c r="KPK527" s="329"/>
      <c r="KPL527" s="329"/>
      <c r="KPM527" s="329"/>
      <c r="KPN527" s="329"/>
      <c r="KPO527" s="329"/>
      <c r="KPP527" s="329"/>
      <c r="KPQ527" s="329"/>
      <c r="KPR527" s="329"/>
      <c r="KPS527" s="329"/>
      <c r="KPT527" s="329"/>
      <c r="KPU527" s="329"/>
      <c r="KPV527" s="329"/>
      <c r="KPW527" s="329"/>
      <c r="KPX527" s="329"/>
      <c r="KPY527" s="329"/>
      <c r="KPZ527" s="329"/>
      <c r="KQA527" s="329"/>
      <c r="KQB527" s="329"/>
      <c r="KQC527" s="329"/>
      <c r="KQD527" s="329"/>
      <c r="KQE527" s="329"/>
      <c r="KQF527" s="329"/>
      <c r="KQG527" s="329"/>
      <c r="KQH527" s="329"/>
      <c r="KQI527" s="329"/>
      <c r="KQJ527" s="329"/>
      <c r="KQK527" s="329"/>
      <c r="KQL527" s="329"/>
      <c r="KQM527" s="329"/>
      <c r="KQN527" s="329"/>
      <c r="KQO527" s="329"/>
      <c r="KQP527" s="329"/>
      <c r="KQQ527" s="329"/>
      <c r="KQR527" s="329"/>
      <c r="KQS527" s="329"/>
      <c r="KQT527" s="329"/>
      <c r="KQU527" s="329"/>
      <c r="KQV527" s="329"/>
      <c r="KQW527" s="329"/>
      <c r="KQX527" s="329"/>
      <c r="KQY527" s="329"/>
      <c r="KQZ527" s="329"/>
      <c r="KRA527" s="329"/>
      <c r="KRB527" s="329"/>
      <c r="KRC527" s="329"/>
      <c r="KRD527" s="329"/>
      <c r="KRE527" s="329"/>
      <c r="KRF527" s="329"/>
      <c r="KRG527" s="329"/>
      <c r="KRH527" s="329"/>
      <c r="KRI527" s="329"/>
      <c r="KRJ527" s="329"/>
      <c r="KRK527" s="329"/>
      <c r="KRL527" s="329"/>
      <c r="KRM527" s="329"/>
      <c r="KRN527" s="329"/>
      <c r="KRO527" s="329"/>
      <c r="KRP527" s="329"/>
      <c r="KRQ527" s="329"/>
      <c r="KRR527" s="329"/>
      <c r="KRS527" s="329"/>
      <c r="KRT527" s="329"/>
      <c r="KRU527" s="329"/>
      <c r="KRV527" s="329"/>
      <c r="KRW527" s="329"/>
      <c r="KRX527" s="329"/>
      <c r="KRY527" s="329"/>
      <c r="KRZ527" s="329"/>
      <c r="KSA527" s="329"/>
      <c r="KSB527" s="329"/>
      <c r="KSC527" s="329"/>
      <c r="KSD527" s="329"/>
      <c r="KSE527" s="329"/>
      <c r="KSF527" s="329"/>
      <c r="KSG527" s="329"/>
      <c r="KSH527" s="329"/>
      <c r="KSI527" s="329"/>
      <c r="KSJ527" s="329"/>
      <c r="KSK527" s="329"/>
      <c r="KSL527" s="329"/>
      <c r="KSM527" s="329"/>
      <c r="KSN527" s="329"/>
      <c r="KSO527" s="329"/>
      <c r="KSP527" s="329"/>
      <c r="KSQ527" s="329"/>
      <c r="KSR527" s="329"/>
      <c r="KSS527" s="329"/>
      <c r="KST527" s="329"/>
      <c r="KSU527" s="329"/>
      <c r="KSV527" s="329"/>
      <c r="KSW527" s="329"/>
      <c r="KSX527" s="329"/>
      <c r="KSY527" s="329"/>
      <c r="KSZ527" s="329"/>
      <c r="KTA527" s="329"/>
      <c r="KTB527" s="329"/>
      <c r="KTC527" s="329"/>
      <c r="KTD527" s="329"/>
      <c r="KTE527" s="329"/>
      <c r="KTF527" s="329"/>
      <c r="KTG527" s="329"/>
      <c r="KTH527" s="329"/>
      <c r="KTI527" s="329"/>
      <c r="KTJ527" s="329"/>
      <c r="KTK527" s="329"/>
      <c r="KTL527" s="329"/>
      <c r="KTM527" s="329"/>
      <c r="KTN527" s="329"/>
      <c r="KTO527" s="329"/>
      <c r="KTP527" s="329"/>
      <c r="KTQ527" s="329"/>
      <c r="KTR527" s="329"/>
      <c r="KTS527" s="329"/>
      <c r="KTT527" s="329"/>
      <c r="KTU527" s="329"/>
      <c r="KTV527" s="329"/>
      <c r="KTW527" s="329"/>
      <c r="KTX527" s="329"/>
      <c r="KTY527" s="329"/>
      <c r="KTZ527" s="329"/>
      <c r="KUA527" s="329"/>
      <c r="KUB527" s="329"/>
      <c r="KUC527" s="329"/>
      <c r="KUD527" s="329"/>
      <c r="KUE527" s="329"/>
      <c r="KUF527" s="329"/>
      <c r="KUG527" s="329"/>
      <c r="KUH527" s="329"/>
      <c r="KUI527" s="329"/>
      <c r="KUJ527" s="329"/>
      <c r="KUK527" s="329"/>
      <c r="KUL527" s="329"/>
      <c r="KUM527" s="329"/>
      <c r="KUN527" s="329"/>
      <c r="KUO527" s="329"/>
      <c r="KUP527" s="329"/>
      <c r="KUQ527" s="329"/>
      <c r="KUR527" s="329"/>
      <c r="KUS527" s="329"/>
      <c r="KUT527" s="329"/>
      <c r="KUU527" s="329"/>
      <c r="KUV527" s="329"/>
      <c r="KUW527" s="329"/>
      <c r="KUX527" s="329"/>
      <c r="KUY527" s="329"/>
      <c r="KUZ527" s="329"/>
      <c r="KVA527" s="329"/>
      <c r="KVB527" s="329"/>
      <c r="KVC527" s="329"/>
      <c r="KVD527" s="329"/>
      <c r="KVE527" s="329"/>
      <c r="KVF527" s="329"/>
      <c r="KVG527" s="329"/>
      <c r="KVH527" s="329"/>
      <c r="KVI527" s="329"/>
      <c r="KVJ527" s="329"/>
      <c r="KVK527" s="329"/>
      <c r="KVL527" s="329"/>
      <c r="KVM527" s="329"/>
      <c r="KVN527" s="329"/>
      <c r="KVO527" s="329"/>
      <c r="KVP527" s="329"/>
      <c r="KVQ527" s="329"/>
      <c r="KVR527" s="329"/>
      <c r="KVS527" s="329"/>
      <c r="KVT527" s="329"/>
      <c r="KVU527" s="329"/>
      <c r="KVV527" s="329"/>
      <c r="KVW527" s="329"/>
      <c r="KVX527" s="329"/>
      <c r="KVY527" s="329"/>
      <c r="KVZ527" s="329"/>
      <c r="KWA527" s="329"/>
      <c r="KWB527" s="329"/>
      <c r="KWC527" s="329"/>
      <c r="KWD527" s="329"/>
      <c r="KWE527" s="329"/>
      <c r="KWF527" s="329"/>
      <c r="KWG527" s="329"/>
      <c r="KWH527" s="329"/>
      <c r="KWI527" s="329"/>
      <c r="KWJ527" s="329"/>
      <c r="KWK527" s="329"/>
      <c r="KWL527" s="329"/>
      <c r="KWM527" s="329"/>
      <c r="KWN527" s="329"/>
      <c r="KWO527" s="329"/>
      <c r="KWP527" s="329"/>
      <c r="KWQ527" s="329"/>
      <c r="KWR527" s="329"/>
      <c r="KWS527" s="329"/>
      <c r="KWT527" s="329"/>
      <c r="KWU527" s="329"/>
      <c r="KWV527" s="329"/>
      <c r="KWW527" s="329"/>
      <c r="KWX527" s="329"/>
      <c r="KWY527" s="329"/>
      <c r="KWZ527" s="329"/>
      <c r="KXA527" s="329"/>
      <c r="KXB527" s="329"/>
      <c r="KXC527" s="329"/>
      <c r="KXD527" s="329"/>
      <c r="KXE527" s="329"/>
      <c r="KXF527" s="329"/>
      <c r="KXG527" s="329"/>
      <c r="KXH527" s="329"/>
      <c r="KXI527" s="329"/>
      <c r="KXJ527" s="329"/>
      <c r="KXK527" s="329"/>
      <c r="KXL527" s="329"/>
      <c r="KXM527" s="329"/>
      <c r="KXN527" s="329"/>
      <c r="KXO527" s="329"/>
      <c r="KXP527" s="329"/>
      <c r="KXQ527" s="329"/>
      <c r="KXR527" s="329"/>
      <c r="KXS527" s="329"/>
      <c r="KXT527" s="329"/>
      <c r="KXU527" s="329"/>
      <c r="KXV527" s="329"/>
      <c r="KXW527" s="329"/>
      <c r="KXX527" s="329"/>
      <c r="KXY527" s="329"/>
      <c r="KXZ527" s="329"/>
      <c r="KYA527" s="329"/>
      <c r="KYB527" s="329"/>
      <c r="KYC527" s="329"/>
      <c r="KYD527" s="329"/>
      <c r="KYE527" s="329"/>
      <c r="KYF527" s="329"/>
      <c r="KYG527" s="329"/>
      <c r="KYH527" s="329"/>
      <c r="KYI527" s="329"/>
      <c r="KYJ527" s="329"/>
      <c r="KYK527" s="329"/>
      <c r="KYL527" s="329"/>
      <c r="KYM527" s="329"/>
      <c r="KYN527" s="329"/>
      <c r="KYO527" s="329"/>
      <c r="KYP527" s="329"/>
      <c r="KYQ527" s="329"/>
      <c r="KYR527" s="329"/>
      <c r="KYS527" s="329"/>
      <c r="KYT527" s="329"/>
      <c r="KYU527" s="329"/>
      <c r="KYV527" s="329"/>
      <c r="KYW527" s="329"/>
      <c r="KYX527" s="329"/>
      <c r="KYY527" s="329"/>
      <c r="KYZ527" s="329"/>
      <c r="KZA527" s="329"/>
      <c r="KZB527" s="329"/>
      <c r="KZC527" s="329"/>
      <c r="KZD527" s="329"/>
      <c r="KZE527" s="329"/>
      <c r="KZF527" s="329"/>
      <c r="KZG527" s="329"/>
      <c r="KZH527" s="329"/>
      <c r="KZI527" s="329"/>
      <c r="KZJ527" s="329"/>
      <c r="KZK527" s="329"/>
      <c r="KZL527" s="329"/>
      <c r="KZM527" s="329"/>
      <c r="KZN527" s="329"/>
      <c r="KZO527" s="329"/>
      <c r="KZP527" s="329"/>
      <c r="KZQ527" s="329"/>
      <c r="KZR527" s="329"/>
      <c r="KZS527" s="329"/>
      <c r="KZT527" s="329"/>
      <c r="KZU527" s="329"/>
      <c r="KZV527" s="329"/>
      <c r="KZW527" s="329"/>
      <c r="KZX527" s="329"/>
      <c r="KZY527" s="329"/>
      <c r="KZZ527" s="329"/>
      <c r="LAA527" s="329"/>
      <c r="LAB527" s="329"/>
      <c r="LAC527" s="329"/>
      <c r="LAD527" s="329"/>
      <c r="LAE527" s="329"/>
      <c r="LAF527" s="329"/>
      <c r="LAG527" s="329"/>
      <c r="LAH527" s="329"/>
      <c r="LAI527" s="329"/>
      <c r="LAJ527" s="329"/>
      <c r="LAK527" s="329"/>
      <c r="LAL527" s="329"/>
      <c r="LAM527" s="329"/>
      <c r="LAN527" s="329"/>
      <c r="LAO527" s="329"/>
      <c r="LAP527" s="329"/>
      <c r="LAQ527" s="329"/>
      <c r="LAR527" s="329"/>
      <c r="LAS527" s="329"/>
      <c r="LAT527" s="329"/>
      <c r="LAU527" s="329"/>
      <c r="LAV527" s="329"/>
      <c r="LAW527" s="329"/>
      <c r="LAX527" s="329"/>
      <c r="LAY527" s="329"/>
      <c r="LAZ527" s="329"/>
      <c r="LBA527" s="329"/>
      <c r="LBB527" s="329"/>
      <c r="LBC527" s="329"/>
      <c r="LBD527" s="329"/>
      <c r="LBE527" s="329"/>
      <c r="LBF527" s="329"/>
      <c r="LBG527" s="329"/>
      <c r="LBH527" s="329"/>
      <c r="LBI527" s="329"/>
      <c r="LBJ527" s="329"/>
      <c r="LBK527" s="329"/>
      <c r="LBL527" s="329"/>
      <c r="LBM527" s="329"/>
      <c r="LBN527" s="329"/>
      <c r="LBO527" s="329"/>
      <c r="LBP527" s="329"/>
      <c r="LBQ527" s="329"/>
      <c r="LBR527" s="329"/>
      <c r="LBS527" s="329"/>
      <c r="LBT527" s="329"/>
      <c r="LBU527" s="329"/>
      <c r="LBV527" s="329"/>
      <c r="LBW527" s="329"/>
      <c r="LBX527" s="329"/>
      <c r="LBY527" s="329"/>
      <c r="LBZ527" s="329"/>
      <c r="LCA527" s="329"/>
      <c r="LCB527" s="329"/>
      <c r="LCC527" s="329"/>
      <c r="LCD527" s="329"/>
      <c r="LCE527" s="329"/>
      <c r="LCF527" s="329"/>
      <c r="LCG527" s="329"/>
      <c r="LCH527" s="329"/>
      <c r="LCI527" s="329"/>
      <c r="LCJ527" s="329"/>
      <c r="LCK527" s="329"/>
      <c r="LCL527" s="329"/>
      <c r="LCM527" s="329"/>
      <c r="LCN527" s="329"/>
      <c r="LCO527" s="329"/>
      <c r="LCP527" s="329"/>
      <c r="LCQ527" s="329"/>
      <c r="LCR527" s="329"/>
      <c r="LCS527" s="329"/>
      <c r="LCT527" s="329"/>
      <c r="LCU527" s="329"/>
      <c r="LCV527" s="329"/>
      <c r="LCW527" s="329"/>
      <c r="LCX527" s="329"/>
      <c r="LCY527" s="329"/>
      <c r="LCZ527" s="329"/>
      <c r="LDA527" s="329"/>
      <c r="LDB527" s="329"/>
      <c r="LDC527" s="329"/>
      <c r="LDD527" s="329"/>
      <c r="LDE527" s="329"/>
      <c r="LDF527" s="329"/>
      <c r="LDG527" s="329"/>
      <c r="LDH527" s="329"/>
      <c r="LDI527" s="329"/>
      <c r="LDJ527" s="329"/>
      <c r="LDK527" s="329"/>
      <c r="LDL527" s="329"/>
      <c r="LDM527" s="329"/>
      <c r="LDN527" s="329"/>
      <c r="LDO527" s="329"/>
      <c r="LDP527" s="329"/>
      <c r="LDQ527" s="329"/>
      <c r="LDR527" s="329"/>
      <c r="LDS527" s="329"/>
      <c r="LDT527" s="329"/>
      <c r="LDU527" s="329"/>
      <c r="LDV527" s="329"/>
      <c r="LDW527" s="329"/>
      <c r="LDX527" s="329"/>
      <c r="LDY527" s="329"/>
      <c r="LDZ527" s="329"/>
      <c r="LEA527" s="329"/>
      <c r="LEB527" s="329"/>
      <c r="LEC527" s="329"/>
      <c r="LED527" s="329"/>
      <c r="LEE527" s="329"/>
      <c r="LEF527" s="329"/>
      <c r="LEG527" s="329"/>
      <c r="LEH527" s="329"/>
      <c r="LEI527" s="329"/>
      <c r="LEJ527" s="329"/>
      <c r="LEK527" s="329"/>
      <c r="LEL527" s="329"/>
      <c r="LEM527" s="329"/>
      <c r="LEN527" s="329"/>
      <c r="LEO527" s="329"/>
      <c r="LEP527" s="329"/>
      <c r="LEQ527" s="329"/>
      <c r="LER527" s="329"/>
      <c r="LES527" s="329"/>
      <c r="LET527" s="329"/>
      <c r="LEU527" s="329"/>
      <c r="LEV527" s="329"/>
      <c r="LEW527" s="329"/>
      <c r="LEX527" s="329"/>
      <c r="LEY527" s="329"/>
      <c r="LEZ527" s="329"/>
      <c r="LFA527" s="329"/>
      <c r="LFB527" s="329"/>
      <c r="LFC527" s="329"/>
      <c r="LFD527" s="329"/>
      <c r="LFE527" s="329"/>
      <c r="LFF527" s="329"/>
      <c r="LFG527" s="329"/>
      <c r="LFH527" s="329"/>
      <c r="LFI527" s="329"/>
      <c r="LFJ527" s="329"/>
      <c r="LFK527" s="329"/>
      <c r="LFL527" s="329"/>
      <c r="LFM527" s="329"/>
      <c r="LFN527" s="329"/>
      <c r="LFO527" s="329"/>
      <c r="LFP527" s="329"/>
      <c r="LFQ527" s="329"/>
      <c r="LFR527" s="329"/>
      <c r="LFS527" s="329"/>
      <c r="LFT527" s="329"/>
      <c r="LFU527" s="329"/>
      <c r="LFV527" s="329"/>
      <c r="LFW527" s="329"/>
      <c r="LFX527" s="329"/>
      <c r="LFY527" s="329"/>
      <c r="LFZ527" s="329"/>
      <c r="LGA527" s="329"/>
      <c r="LGB527" s="329"/>
      <c r="LGC527" s="329"/>
      <c r="LGD527" s="329"/>
      <c r="LGE527" s="329"/>
      <c r="LGF527" s="329"/>
      <c r="LGG527" s="329"/>
      <c r="LGH527" s="329"/>
      <c r="LGI527" s="329"/>
      <c r="LGJ527" s="329"/>
      <c r="LGK527" s="329"/>
      <c r="LGL527" s="329"/>
      <c r="LGM527" s="329"/>
      <c r="LGN527" s="329"/>
      <c r="LGO527" s="329"/>
      <c r="LGP527" s="329"/>
      <c r="LGQ527" s="329"/>
      <c r="LGR527" s="329"/>
      <c r="LGS527" s="329"/>
      <c r="LGT527" s="329"/>
      <c r="LGU527" s="329"/>
      <c r="LGV527" s="329"/>
      <c r="LGW527" s="329"/>
      <c r="LGX527" s="329"/>
      <c r="LGY527" s="329"/>
      <c r="LGZ527" s="329"/>
      <c r="LHA527" s="329"/>
      <c r="LHB527" s="329"/>
      <c r="LHC527" s="329"/>
      <c r="LHD527" s="329"/>
      <c r="LHE527" s="329"/>
      <c r="LHF527" s="329"/>
      <c r="LHG527" s="329"/>
      <c r="LHH527" s="329"/>
      <c r="LHI527" s="329"/>
      <c r="LHJ527" s="329"/>
      <c r="LHK527" s="329"/>
      <c r="LHL527" s="329"/>
      <c r="LHM527" s="329"/>
      <c r="LHN527" s="329"/>
      <c r="LHO527" s="329"/>
      <c r="LHP527" s="329"/>
      <c r="LHQ527" s="329"/>
      <c r="LHR527" s="329"/>
      <c r="LHS527" s="329"/>
      <c r="LHT527" s="329"/>
      <c r="LHU527" s="329"/>
      <c r="LHV527" s="329"/>
      <c r="LHW527" s="329"/>
      <c r="LHX527" s="329"/>
      <c r="LHY527" s="329"/>
      <c r="LHZ527" s="329"/>
      <c r="LIA527" s="329"/>
      <c r="LIB527" s="329"/>
      <c r="LIC527" s="329"/>
      <c r="LID527" s="329"/>
      <c r="LIE527" s="329"/>
      <c r="LIF527" s="329"/>
      <c r="LIG527" s="329"/>
      <c r="LIH527" s="329"/>
      <c r="LII527" s="329"/>
      <c r="LIJ527" s="329"/>
      <c r="LIK527" s="329"/>
      <c r="LIL527" s="329"/>
      <c r="LIM527" s="329"/>
      <c r="LIN527" s="329"/>
      <c r="LIO527" s="329"/>
      <c r="LIP527" s="329"/>
      <c r="LIQ527" s="329"/>
      <c r="LIR527" s="329"/>
      <c r="LIS527" s="329"/>
      <c r="LIT527" s="329"/>
      <c r="LIU527" s="329"/>
      <c r="LIV527" s="329"/>
      <c r="LIW527" s="329"/>
      <c r="LIX527" s="329"/>
      <c r="LIY527" s="329"/>
      <c r="LIZ527" s="329"/>
      <c r="LJA527" s="329"/>
      <c r="LJB527" s="329"/>
      <c r="LJC527" s="329"/>
      <c r="LJD527" s="329"/>
      <c r="LJE527" s="329"/>
      <c r="LJF527" s="329"/>
      <c r="LJG527" s="329"/>
      <c r="LJH527" s="329"/>
      <c r="LJI527" s="329"/>
      <c r="LJJ527" s="329"/>
      <c r="LJK527" s="329"/>
      <c r="LJL527" s="329"/>
      <c r="LJM527" s="329"/>
      <c r="LJN527" s="329"/>
      <c r="LJO527" s="329"/>
      <c r="LJP527" s="329"/>
      <c r="LJQ527" s="329"/>
      <c r="LJR527" s="329"/>
      <c r="LJS527" s="329"/>
      <c r="LJT527" s="329"/>
      <c r="LJU527" s="329"/>
      <c r="LJV527" s="329"/>
      <c r="LJW527" s="329"/>
      <c r="LJX527" s="329"/>
      <c r="LJY527" s="329"/>
      <c r="LJZ527" s="329"/>
      <c r="LKA527" s="329"/>
      <c r="LKB527" s="329"/>
      <c r="LKC527" s="329"/>
      <c r="LKD527" s="329"/>
      <c r="LKE527" s="329"/>
      <c r="LKF527" s="329"/>
      <c r="LKG527" s="329"/>
      <c r="LKH527" s="329"/>
      <c r="LKI527" s="329"/>
      <c r="LKJ527" s="329"/>
      <c r="LKK527" s="329"/>
      <c r="LKL527" s="329"/>
      <c r="LKM527" s="329"/>
      <c r="LKN527" s="329"/>
      <c r="LKO527" s="329"/>
      <c r="LKP527" s="329"/>
      <c r="LKQ527" s="329"/>
      <c r="LKR527" s="329"/>
      <c r="LKS527" s="329"/>
      <c r="LKT527" s="329"/>
      <c r="LKU527" s="329"/>
      <c r="LKV527" s="329"/>
      <c r="LKW527" s="329"/>
      <c r="LKX527" s="329"/>
      <c r="LKY527" s="329"/>
      <c r="LKZ527" s="329"/>
      <c r="LLA527" s="329"/>
      <c r="LLB527" s="329"/>
      <c r="LLC527" s="329"/>
      <c r="LLD527" s="329"/>
      <c r="LLE527" s="329"/>
      <c r="LLF527" s="329"/>
      <c r="LLG527" s="329"/>
      <c r="LLH527" s="329"/>
      <c r="LLI527" s="329"/>
      <c r="LLJ527" s="329"/>
      <c r="LLK527" s="329"/>
      <c r="LLL527" s="329"/>
      <c r="LLM527" s="329"/>
      <c r="LLN527" s="329"/>
      <c r="LLO527" s="329"/>
      <c r="LLP527" s="329"/>
      <c r="LLQ527" s="329"/>
      <c r="LLR527" s="329"/>
      <c r="LLS527" s="329"/>
      <c r="LLT527" s="329"/>
      <c r="LLU527" s="329"/>
      <c r="LLV527" s="329"/>
      <c r="LLW527" s="329"/>
      <c r="LLX527" s="329"/>
      <c r="LLY527" s="329"/>
      <c r="LLZ527" s="329"/>
      <c r="LMA527" s="329"/>
      <c r="LMB527" s="329"/>
      <c r="LMC527" s="329"/>
      <c r="LMD527" s="329"/>
      <c r="LME527" s="329"/>
      <c r="LMF527" s="329"/>
      <c r="LMG527" s="329"/>
      <c r="LMH527" s="329"/>
      <c r="LMI527" s="329"/>
      <c r="LMJ527" s="329"/>
      <c r="LMK527" s="329"/>
      <c r="LML527" s="329"/>
      <c r="LMM527" s="329"/>
      <c r="LMN527" s="329"/>
      <c r="LMO527" s="329"/>
      <c r="LMP527" s="329"/>
      <c r="LMQ527" s="329"/>
      <c r="LMR527" s="329"/>
      <c r="LMS527" s="329"/>
      <c r="LMT527" s="329"/>
      <c r="LMU527" s="329"/>
      <c r="LMV527" s="329"/>
      <c r="LMW527" s="329"/>
      <c r="LMX527" s="329"/>
      <c r="LMY527" s="329"/>
      <c r="LMZ527" s="329"/>
      <c r="LNA527" s="329"/>
      <c r="LNB527" s="329"/>
      <c r="LNC527" s="329"/>
      <c r="LND527" s="329"/>
      <c r="LNE527" s="329"/>
      <c r="LNF527" s="329"/>
      <c r="LNG527" s="329"/>
      <c r="LNH527" s="329"/>
      <c r="LNI527" s="329"/>
      <c r="LNJ527" s="329"/>
      <c r="LNK527" s="329"/>
      <c r="LNL527" s="329"/>
      <c r="LNM527" s="329"/>
      <c r="LNN527" s="329"/>
      <c r="LNO527" s="329"/>
      <c r="LNP527" s="329"/>
      <c r="LNQ527" s="329"/>
      <c r="LNR527" s="329"/>
      <c r="LNS527" s="329"/>
      <c r="LNT527" s="329"/>
      <c r="LNU527" s="329"/>
      <c r="LNV527" s="329"/>
      <c r="LNW527" s="329"/>
      <c r="LNX527" s="329"/>
      <c r="LNY527" s="329"/>
      <c r="LNZ527" s="329"/>
      <c r="LOA527" s="329"/>
      <c r="LOB527" s="329"/>
      <c r="LOC527" s="329"/>
      <c r="LOD527" s="329"/>
      <c r="LOE527" s="329"/>
      <c r="LOF527" s="329"/>
      <c r="LOG527" s="329"/>
      <c r="LOH527" s="329"/>
      <c r="LOI527" s="329"/>
      <c r="LOJ527" s="329"/>
      <c r="LOK527" s="329"/>
      <c r="LOL527" s="329"/>
      <c r="LOM527" s="329"/>
      <c r="LON527" s="329"/>
      <c r="LOO527" s="329"/>
      <c r="LOP527" s="329"/>
      <c r="LOQ527" s="329"/>
      <c r="LOR527" s="329"/>
      <c r="LOS527" s="329"/>
      <c r="LOT527" s="329"/>
      <c r="LOU527" s="329"/>
      <c r="LOV527" s="329"/>
      <c r="LOW527" s="329"/>
      <c r="LOX527" s="329"/>
      <c r="LOY527" s="329"/>
      <c r="LOZ527" s="329"/>
      <c r="LPA527" s="329"/>
      <c r="LPB527" s="329"/>
      <c r="LPC527" s="329"/>
      <c r="LPD527" s="329"/>
      <c r="LPE527" s="329"/>
      <c r="LPF527" s="329"/>
      <c r="LPG527" s="329"/>
      <c r="LPH527" s="329"/>
      <c r="LPI527" s="329"/>
      <c r="LPJ527" s="329"/>
      <c r="LPK527" s="329"/>
      <c r="LPL527" s="329"/>
      <c r="LPM527" s="329"/>
      <c r="LPN527" s="329"/>
      <c r="LPO527" s="329"/>
      <c r="LPP527" s="329"/>
      <c r="LPQ527" s="329"/>
      <c r="LPR527" s="329"/>
      <c r="LPS527" s="329"/>
      <c r="LPT527" s="329"/>
      <c r="LPU527" s="329"/>
      <c r="LPV527" s="329"/>
      <c r="LPW527" s="329"/>
      <c r="LPX527" s="329"/>
      <c r="LPY527" s="329"/>
      <c r="LPZ527" s="329"/>
      <c r="LQA527" s="329"/>
      <c r="LQB527" s="329"/>
      <c r="LQC527" s="329"/>
      <c r="LQD527" s="329"/>
      <c r="LQE527" s="329"/>
      <c r="LQF527" s="329"/>
      <c r="LQG527" s="329"/>
      <c r="LQH527" s="329"/>
      <c r="LQI527" s="329"/>
      <c r="LQJ527" s="329"/>
      <c r="LQK527" s="329"/>
      <c r="LQL527" s="329"/>
      <c r="LQM527" s="329"/>
      <c r="LQN527" s="329"/>
      <c r="LQO527" s="329"/>
      <c r="LQP527" s="329"/>
      <c r="LQQ527" s="329"/>
      <c r="LQR527" s="329"/>
      <c r="LQS527" s="329"/>
      <c r="LQT527" s="329"/>
      <c r="LQU527" s="329"/>
      <c r="LQV527" s="329"/>
      <c r="LQW527" s="329"/>
      <c r="LQX527" s="329"/>
      <c r="LQY527" s="329"/>
      <c r="LQZ527" s="329"/>
      <c r="LRA527" s="329"/>
      <c r="LRB527" s="329"/>
      <c r="LRC527" s="329"/>
      <c r="LRD527" s="329"/>
      <c r="LRE527" s="329"/>
      <c r="LRF527" s="329"/>
      <c r="LRG527" s="329"/>
      <c r="LRH527" s="329"/>
      <c r="LRI527" s="329"/>
      <c r="LRJ527" s="329"/>
      <c r="LRK527" s="329"/>
      <c r="LRL527" s="329"/>
      <c r="LRM527" s="329"/>
      <c r="LRN527" s="329"/>
      <c r="LRO527" s="329"/>
      <c r="LRP527" s="329"/>
      <c r="LRQ527" s="329"/>
      <c r="LRR527" s="329"/>
      <c r="LRS527" s="329"/>
      <c r="LRT527" s="329"/>
      <c r="LRU527" s="329"/>
      <c r="LRV527" s="329"/>
      <c r="LRW527" s="329"/>
      <c r="LRX527" s="329"/>
      <c r="LRY527" s="329"/>
      <c r="LRZ527" s="329"/>
      <c r="LSA527" s="329"/>
      <c r="LSB527" s="329"/>
      <c r="LSC527" s="329"/>
      <c r="LSD527" s="329"/>
      <c r="LSE527" s="329"/>
      <c r="LSF527" s="329"/>
      <c r="LSG527" s="329"/>
      <c r="LSH527" s="329"/>
      <c r="LSI527" s="329"/>
      <c r="LSJ527" s="329"/>
      <c r="LSK527" s="329"/>
      <c r="LSL527" s="329"/>
      <c r="LSM527" s="329"/>
      <c r="LSN527" s="329"/>
      <c r="LSO527" s="329"/>
      <c r="LSP527" s="329"/>
      <c r="LSQ527" s="329"/>
      <c r="LSR527" s="329"/>
      <c r="LSS527" s="329"/>
      <c r="LST527" s="329"/>
      <c r="LSU527" s="329"/>
      <c r="LSV527" s="329"/>
      <c r="LSW527" s="329"/>
      <c r="LSX527" s="329"/>
      <c r="LSY527" s="329"/>
      <c r="LSZ527" s="329"/>
      <c r="LTA527" s="329"/>
      <c r="LTB527" s="329"/>
      <c r="LTC527" s="329"/>
      <c r="LTD527" s="329"/>
      <c r="LTE527" s="329"/>
      <c r="LTF527" s="329"/>
      <c r="LTG527" s="329"/>
      <c r="LTH527" s="329"/>
      <c r="LTI527" s="329"/>
      <c r="LTJ527" s="329"/>
      <c r="LTK527" s="329"/>
      <c r="LTL527" s="329"/>
      <c r="LTM527" s="329"/>
      <c r="LTN527" s="329"/>
      <c r="LTO527" s="329"/>
      <c r="LTP527" s="329"/>
      <c r="LTQ527" s="329"/>
      <c r="LTR527" s="329"/>
      <c r="LTS527" s="329"/>
      <c r="LTT527" s="329"/>
      <c r="LTU527" s="329"/>
      <c r="LTV527" s="329"/>
      <c r="LTW527" s="329"/>
      <c r="LTX527" s="329"/>
      <c r="LTY527" s="329"/>
      <c r="LTZ527" s="329"/>
      <c r="LUA527" s="329"/>
      <c r="LUB527" s="329"/>
      <c r="LUC527" s="329"/>
      <c r="LUD527" s="329"/>
      <c r="LUE527" s="329"/>
      <c r="LUF527" s="329"/>
      <c r="LUG527" s="329"/>
      <c r="LUH527" s="329"/>
      <c r="LUI527" s="329"/>
      <c r="LUJ527" s="329"/>
      <c r="LUK527" s="329"/>
      <c r="LUL527" s="329"/>
      <c r="LUM527" s="329"/>
      <c r="LUN527" s="329"/>
      <c r="LUO527" s="329"/>
      <c r="LUP527" s="329"/>
      <c r="LUQ527" s="329"/>
      <c r="LUR527" s="329"/>
      <c r="LUS527" s="329"/>
      <c r="LUT527" s="329"/>
      <c r="LUU527" s="329"/>
      <c r="LUV527" s="329"/>
      <c r="LUW527" s="329"/>
      <c r="LUX527" s="329"/>
      <c r="LUY527" s="329"/>
      <c r="LUZ527" s="329"/>
      <c r="LVA527" s="329"/>
      <c r="LVB527" s="329"/>
      <c r="LVC527" s="329"/>
      <c r="LVD527" s="329"/>
      <c r="LVE527" s="329"/>
      <c r="LVF527" s="329"/>
      <c r="LVG527" s="329"/>
      <c r="LVH527" s="329"/>
      <c r="LVI527" s="329"/>
      <c r="LVJ527" s="329"/>
      <c r="LVK527" s="329"/>
      <c r="LVL527" s="329"/>
      <c r="LVM527" s="329"/>
      <c r="LVN527" s="329"/>
      <c r="LVO527" s="329"/>
      <c r="LVP527" s="329"/>
      <c r="LVQ527" s="329"/>
      <c r="LVR527" s="329"/>
      <c r="LVS527" s="329"/>
      <c r="LVT527" s="329"/>
      <c r="LVU527" s="329"/>
      <c r="LVV527" s="329"/>
      <c r="LVW527" s="329"/>
      <c r="LVX527" s="329"/>
      <c r="LVY527" s="329"/>
      <c r="LVZ527" s="329"/>
      <c r="LWA527" s="329"/>
      <c r="LWB527" s="329"/>
      <c r="LWC527" s="329"/>
      <c r="LWD527" s="329"/>
      <c r="LWE527" s="329"/>
      <c r="LWF527" s="329"/>
      <c r="LWG527" s="329"/>
      <c r="LWH527" s="329"/>
      <c r="LWI527" s="329"/>
      <c r="LWJ527" s="329"/>
      <c r="LWK527" s="329"/>
      <c r="LWL527" s="329"/>
      <c r="LWM527" s="329"/>
      <c r="LWN527" s="329"/>
      <c r="LWO527" s="329"/>
      <c r="LWP527" s="329"/>
      <c r="LWQ527" s="329"/>
      <c r="LWR527" s="329"/>
      <c r="LWS527" s="329"/>
      <c r="LWT527" s="329"/>
      <c r="LWU527" s="329"/>
      <c r="LWV527" s="329"/>
      <c r="LWW527" s="329"/>
      <c r="LWX527" s="329"/>
      <c r="LWY527" s="329"/>
      <c r="LWZ527" s="329"/>
      <c r="LXA527" s="329"/>
      <c r="LXB527" s="329"/>
      <c r="LXC527" s="329"/>
      <c r="LXD527" s="329"/>
      <c r="LXE527" s="329"/>
      <c r="LXF527" s="329"/>
      <c r="LXG527" s="329"/>
      <c r="LXH527" s="329"/>
      <c r="LXI527" s="329"/>
      <c r="LXJ527" s="329"/>
      <c r="LXK527" s="329"/>
      <c r="LXL527" s="329"/>
      <c r="LXM527" s="329"/>
      <c r="LXN527" s="329"/>
      <c r="LXO527" s="329"/>
      <c r="LXP527" s="329"/>
      <c r="LXQ527" s="329"/>
      <c r="LXR527" s="329"/>
      <c r="LXS527" s="329"/>
      <c r="LXT527" s="329"/>
      <c r="LXU527" s="329"/>
      <c r="LXV527" s="329"/>
      <c r="LXW527" s="329"/>
      <c r="LXX527" s="329"/>
      <c r="LXY527" s="329"/>
      <c r="LXZ527" s="329"/>
      <c r="LYA527" s="329"/>
      <c r="LYB527" s="329"/>
      <c r="LYC527" s="329"/>
      <c r="LYD527" s="329"/>
      <c r="LYE527" s="329"/>
      <c r="LYF527" s="329"/>
      <c r="LYG527" s="329"/>
      <c r="LYH527" s="329"/>
      <c r="LYI527" s="329"/>
      <c r="LYJ527" s="329"/>
      <c r="LYK527" s="329"/>
      <c r="LYL527" s="329"/>
      <c r="LYM527" s="329"/>
      <c r="LYN527" s="329"/>
      <c r="LYO527" s="329"/>
      <c r="LYP527" s="329"/>
      <c r="LYQ527" s="329"/>
      <c r="LYR527" s="329"/>
      <c r="LYS527" s="329"/>
      <c r="LYT527" s="329"/>
      <c r="LYU527" s="329"/>
      <c r="LYV527" s="329"/>
      <c r="LYW527" s="329"/>
      <c r="LYX527" s="329"/>
      <c r="LYY527" s="329"/>
      <c r="LYZ527" s="329"/>
      <c r="LZA527" s="329"/>
      <c r="LZB527" s="329"/>
      <c r="LZC527" s="329"/>
      <c r="LZD527" s="329"/>
      <c r="LZE527" s="329"/>
      <c r="LZF527" s="329"/>
      <c r="LZG527" s="329"/>
      <c r="LZH527" s="329"/>
      <c r="LZI527" s="329"/>
      <c r="LZJ527" s="329"/>
      <c r="LZK527" s="329"/>
      <c r="LZL527" s="329"/>
      <c r="LZM527" s="329"/>
      <c r="LZN527" s="329"/>
      <c r="LZO527" s="329"/>
      <c r="LZP527" s="329"/>
      <c r="LZQ527" s="329"/>
      <c r="LZR527" s="329"/>
      <c r="LZS527" s="329"/>
      <c r="LZT527" s="329"/>
      <c r="LZU527" s="329"/>
      <c r="LZV527" s="329"/>
      <c r="LZW527" s="329"/>
      <c r="LZX527" s="329"/>
      <c r="LZY527" s="329"/>
      <c r="LZZ527" s="329"/>
      <c r="MAA527" s="329"/>
      <c r="MAB527" s="329"/>
      <c r="MAC527" s="329"/>
      <c r="MAD527" s="329"/>
      <c r="MAE527" s="329"/>
      <c r="MAF527" s="329"/>
      <c r="MAG527" s="329"/>
      <c r="MAH527" s="329"/>
      <c r="MAI527" s="329"/>
      <c r="MAJ527" s="329"/>
      <c r="MAK527" s="329"/>
      <c r="MAL527" s="329"/>
      <c r="MAM527" s="329"/>
      <c r="MAN527" s="329"/>
      <c r="MAO527" s="329"/>
      <c r="MAP527" s="329"/>
      <c r="MAQ527" s="329"/>
      <c r="MAR527" s="329"/>
      <c r="MAS527" s="329"/>
      <c r="MAT527" s="329"/>
      <c r="MAU527" s="329"/>
      <c r="MAV527" s="329"/>
      <c r="MAW527" s="329"/>
      <c r="MAX527" s="329"/>
      <c r="MAY527" s="329"/>
      <c r="MAZ527" s="329"/>
      <c r="MBA527" s="329"/>
      <c r="MBB527" s="329"/>
      <c r="MBC527" s="329"/>
      <c r="MBD527" s="329"/>
      <c r="MBE527" s="329"/>
      <c r="MBF527" s="329"/>
      <c r="MBG527" s="329"/>
      <c r="MBH527" s="329"/>
      <c r="MBI527" s="329"/>
      <c r="MBJ527" s="329"/>
      <c r="MBK527" s="329"/>
      <c r="MBL527" s="329"/>
      <c r="MBM527" s="329"/>
      <c r="MBN527" s="329"/>
      <c r="MBO527" s="329"/>
      <c r="MBP527" s="329"/>
      <c r="MBQ527" s="329"/>
      <c r="MBR527" s="329"/>
      <c r="MBS527" s="329"/>
      <c r="MBT527" s="329"/>
      <c r="MBU527" s="329"/>
      <c r="MBV527" s="329"/>
      <c r="MBW527" s="329"/>
      <c r="MBX527" s="329"/>
      <c r="MBY527" s="329"/>
      <c r="MBZ527" s="329"/>
      <c r="MCA527" s="329"/>
      <c r="MCB527" s="329"/>
      <c r="MCC527" s="329"/>
      <c r="MCD527" s="329"/>
      <c r="MCE527" s="329"/>
      <c r="MCF527" s="329"/>
      <c r="MCG527" s="329"/>
      <c r="MCH527" s="329"/>
      <c r="MCI527" s="329"/>
      <c r="MCJ527" s="329"/>
      <c r="MCK527" s="329"/>
      <c r="MCL527" s="329"/>
      <c r="MCM527" s="329"/>
      <c r="MCN527" s="329"/>
      <c r="MCO527" s="329"/>
      <c r="MCP527" s="329"/>
      <c r="MCQ527" s="329"/>
      <c r="MCR527" s="329"/>
      <c r="MCS527" s="329"/>
      <c r="MCT527" s="329"/>
      <c r="MCU527" s="329"/>
      <c r="MCV527" s="329"/>
      <c r="MCW527" s="329"/>
      <c r="MCX527" s="329"/>
      <c r="MCY527" s="329"/>
      <c r="MCZ527" s="329"/>
      <c r="MDA527" s="329"/>
      <c r="MDB527" s="329"/>
      <c r="MDC527" s="329"/>
      <c r="MDD527" s="329"/>
      <c r="MDE527" s="329"/>
      <c r="MDF527" s="329"/>
      <c r="MDG527" s="329"/>
      <c r="MDH527" s="329"/>
      <c r="MDI527" s="329"/>
      <c r="MDJ527" s="329"/>
      <c r="MDK527" s="329"/>
      <c r="MDL527" s="329"/>
      <c r="MDM527" s="329"/>
      <c r="MDN527" s="329"/>
      <c r="MDO527" s="329"/>
      <c r="MDP527" s="329"/>
      <c r="MDQ527" s="329"/>
      <c r="MDR527" s="329"/>
      <c r="MDS527" s="329"/>
      <c r="MDT527" s="329"/>
      <c r="MDU527" s="329"/>
      <c r="MDV527" s="329"/>
      <c r="MDW527" s="329"/>
      <c r="MDX527" s="329"/>
      <c r="MDY527" s="329"/>
      <c r="MDZ527" s="329"/>
      <c r="MEA527" s="329"/>
      <c r="MEB527" s="329"/>
      <c r="MEC527" s="329"/>
      <c r="MED527" s="329"/>
      <c r="MEE527" s="329"/>
      <c r="MEF527" s="329"/>
      <c r="MEG527" s="329"/>
      <c r="MEH527" s="329"/>
      <c r="MEI527" s="329"/>
      <c r="MEJ527" s="329"/>
      <c r="MEK527" s="329"/>
      <c r="MEL527" s="329"/>
      <c r="MEM527" s="329"/>
      <c r="MEN527" s="329"/>
      <c r="MEO527" s="329"/>
      <c r="MEP527" s="329"/>
      <c r="MEQ527" s="329"/>
      <c r="MER527" s="329"/>
      <c r="MES527" s="329"/>
      <c r="MET527" s="329"/>
      <c r="MEU527" s="329"/>
      <c r="MEV527" s="329"/>
      <c r="MEW527" s="329"/>
      <c r="MEX527" s="329"/>
      <c r="MEY527" s="329"/>
      <c r="MEZ527" s="329"/>
      <c r="MFA527" s="329"/>
      <c r="MFB527" s="329"/>
      <c r="MFC527" s="329"/>
      <c r="MFD527" s="329"/>
      <c r="MFE527" s="329"/>
      <c r="MFF527" s="329"/>
      <c r="MFG527" s="329"/>
      <c r="MFH527" s="329"/>
      <c r="MFI527" s="329"/>
      <c r="MFJ527" s="329"/>
      <c r="MFK527" s="329"/>
      <c r="MFL527" s="329"/>
      <c r="MFM527" s="329"/>
      <c r="MFN527" s="329"/>
      <c r="MFO527" s="329"/>
      <c r="MFP527" s="329"/>
      <c r="MFQ527" s="329"/>
      <c r="MFR527" s="329"/>
      <c r="MFS527" s="329"/>
      <c r="MFT527" s="329"/>
      <c r="MFU527" s="329"/>
      <c r="MFV527" s="329"/>
      <c r="MFW527" s="329"/>
      <c r="MFX527" s="329"/>
      <c r="MFY527" s="329"/>
      <c r="MFZ527" s="329"/>
      <c r="MGA527" s="329"/>
      <c r="MGB527" s="329"/>
      <c r="MGC527" s="329"/>
      <c r="MGD527" s="329"/>
      <c r="MGE527" s="329"/>
      <c r="MGF527" s="329"/>
      <c r="MGG527" s="329"/>
      <c r="MGH527" s="329"/>
      <c r="MGI527" s="329"/>
      <c r="MGJ527" s="329"/>
      <c r="MGK527" s="329"/>
      <c r="MGL527" s="329"/>
      <c r="MGM527" s="329"/>
      <c r="MGN527" s="329"/>
      <c r="MGO527" s="329"/>
      <c r="MGP527" s="329"/>
      <c r="MGQ527" s="329"/>
      <c r="MGR527" s="329"/>
      <c r="MGS527" s="329"/>
      <c r="MGT527" s="329"/>
      <c r="MGU527" s="329"/>
      <c r="MGV527" s="329"/>
      <c r="MGW527" s="329"/>
      <c r="MGX527" s="329"/>
      <c r="MGY527" s="329"/>
      <c r="MGZ527" s="329"/>
      <c r="MHA527" s="329"/>
      <c r="MHB527" s="329"/>
      <c r="MHC527" s="329"/>
      <c r="MHD527" s="329"/>
      <c r="MHE527" s="329"/>
      <c r="MHF527" s="329"/>
      <c r="MHG527" s="329"/>
      <c r="MHH527" s="329"/>
      <c r="MHI527" s="329"/>
      <c r="MHJ527" s="329"/>
      <c r="MHK527" s="329"/>
      <c r="MHL527" s="329"/>
      <c r="MHM527" s="329"/>
      <c r="MHN527" s="329"/>
      <c r="MHO527" s="329"/>
      <c r="MHP527" s="329"/>
      <c r="MHQ527" s="329"/>
      <c r="MHR527" s="329"/>
      <c r="MHS527" s="329"/>
      <c r="MHT527" s="329"/>
      <c r="MHU527" s="329"/>
      <c r="MHV527" s="329"/>
      <c r="MHW527" s="329"/>
      <c r="MHX527" s="329"/>
      <c r="MHY527" s="329"/>
      <c r="MHZ527" s="329"/>
      <c r="MIA527" s="329"/>
      <c r="MIB527" s="329"/>
      <c r="MIC527" s="329"/>
      <c r="MID527" s="329"/>
      <c r="MIE527" s="329"/>
      <c r="MIF527" s="329"/>
      <c r="MIG527" s="329"/>
      <c r="MIH527" s="329"/>
      <c r="MII527" s="329"/>
      <c r="MIJ527" s="329"/>
      <c r="MIK527" s="329"/>
      <c r="MIL527" s="329"/>
      <c r="MIM527" s="329"/>
      <c r="MIN527" s="329"/>
      <c r="MIO527" s="329"/>
      <c r="MIP527" s="329"/>
      <c r="MIQ527" s="329"/>
      <c r="MIR527" s="329"/>
      <c r="MIS527" s="329"/>
      <c r="MIT527" s="329"/>
      <c r="MIU527" s="329"/>
      <c r="MIV527" s="329"/>
      <c r="MIW527" s="329"/>
      <c r="MIX527" s="329"/>
      <c r="MIY527" s="329"/>
      <c r="MIZ527" s="329"/>
      <c r="MJA527" s="329"/>
      <c r="MJB527" s="329"/>
      <c r="MJC527" s="329"/>
      <c r="MJD527" s="329"/>
      <c r="MJE527" s="329"/>
      <c r="MJF527" s="329"/>
      <c r="MJG527" s="329"/>
      <c r="MJH527" s="329"/>
      <c r="MJI527" s="329"/>
      <c r="MJJ527" s="329"/>
      <c r="MJK527" s="329"/>
      <c r="MJL527" s="329"/>
      <c r="MJM527" s="329"/>
      <c r="MJN527" s="329"/>
      <c r="MJO527" s="329"/>
      <c r="MJP527" s="329"/>
      <c r="MJQ527" s="329"/>
      <c r="MJR527" s="329"/>
      <c r="MJS527" s="329"/>
      <c r="MJT527" s="329"/>
      <c r="MJU527" s="329"/>
      <c r="MJV527" s="329"/>
      <c r="MJW527" s="329"/>
      <c r="MJX527" s="329"/>
      <c r="MJY527" s="329"/>
      <c r="MJZ527" s="329"/>
      <c r="MKA527" s="329"/>
      <c r="MKB527" s="329"/>
      <c r="MKC527" s="329"/>
      <c r="MKD527" s="329"/>
      <c r="MKE527" s="329"/>
      <c r="MKF527" s="329"/>
      <c r="MKG527" s="329"/>
      <c r="MKH527" s="329"/>
      <c r="MKI527" s="329"/>
      <c r="MKJ527" s="329"/>
      <c r="MKK527" s="329"/>
      <c r="MKL527" s="329"/>
      <c r="MKM527" s="329"/>
      <c r="MKN527" s="329"/>
      <c r="MKO527" s="329"/>
      <c r="MKP527" s="329"/>
      <c r="MKQ527" s="329"/>
      <c r="MKR527" s="329"/>
      <c r="MKS527" s="329"/>
      <c r="MKT527" s="329"/>
      <c r="MKU527" s="329"/>
      <c r="MKV527" s="329"/>
      <c r="MKW527" s="329"/>
      <c r="MKX527" s="329"/>
      <c r="MKY527" s="329"/>
      <c r="MKZ527" s="329"/>
      <c r="MLA527" s="329"/>
      <c r="MLB527" s="329"/>
      <c r="MLC527" s="329"/>
      <c r="MLD527" s="329"/>
      <c r="MLE527" s="329"/>
      <c r="MLF527" s="329"/>
      <c r="MLG527" s="329"/>
      <c r="MLH527" s="329"/>
      <c r="MLI527" s="329"/>
      <c r="MLJ527" s="329"/>
      <c r="MLK527" s="329"/>
      <c r="MLL527" s="329"/>
      <c r="MLM527" s="329"/>
      <c r="MLN527" s="329"/>
      <c r="MLO527" s="329"/>
      <c r="MLP527" s="329"/>
      <c r="MLQ527" s="329"/>
      <c r="MLR527" s="329"/>
      <c r="MLS527" s="329"/>
      <c r="MLT527" s="329"/>
      <c r="MLU527" s="329"/>
      <c r="MLV527" s="329"/>
      <c r="MLW527" s="329"/>
      <c r="MLX527" s="329"/>
      <c r="MLY527" s="329"/>
      <c r="MLZ527" s="329"/>
      <c r="MMA527" s="329"/>
      <c r="MMB527" s="329"/>
      <c r="MMC527" s="329"/>
      <c r="MMD527" s="329"/>
      <c r="MME527" s="329"/>
      <c r="MMF527" s="329"/>
      <c r="MMG527" s="329"/>
      <c r="MMH527" s="329"/>
      <c r="MMI527" s="329"/>
      <c r="MMJ527" s="329"/>
      <c r="MMK527" s="329"/>
      <c r="MML527" s="329"/>
      <c r="MMM527" s="329"/>
      <c r="MMN527" s="329"/>
      <c r="MMO527" s="329"/>
      <c r="MMP527" s="329"/>
      <c r="MMQ527" s="329"/>
      <c r="MMR527" s="329"/>
      <c r="MMS527" s="329"/>
      <c r="MMT527" s="329"/>
      <c r="MMU527" s="329"/>
      <c r="MMV527" s="329"/>
      <c r="MMW527" s="329"/>
      <c r="MMX527" s="329"/>
      <c r="MMY527" s="329"/>
      <c r="MMZ527" s="329"/>
      <c r="MNA527" s="329"/>
      <c r="MNB527" s="329"/>
      <c r="MNC527" s="329"/>
      <c r="MND527" s="329"/>
      <c r="MNE527" s="329"/>
      <c r="MNF527" s="329"/>
      <c r="MNG527" s="329"/>
      <c r="MNH527" s="329"/>
      <c r="MNI527" s="329"/>
      <c r="MNJ527" s="329"/>
      <c r="MNK527" s="329"/>
      <c r="MNL527" s="329"/>
      <c r="MNM527" s="329"/>
      <c r="MNN527" s="329"/>
      <c r="MNO527" s="329"/>
      <c r="MNP527" s="329"/>
      <c r="MNQ527" s="329"/>
      <c r="MNR527" s="329"/>
      <c r="MNS527" s="329"/>
      <c r="MNT527" s="329"/>
      <c r="MNU527" s="329"/>
      <c r="MNV527" s="329"/>
      <c r="MNW527" s="329"/>
      <c r="MNX527" s="329"/>
      <c r="MNY527" s="329"/>
      <c r="MNZ527" s="329"/>
      <c r="MOA527" s="329"/>
      <c r="MOB527" s="329"/>
      <c r="MOC527" s="329"/>
      <c r="MOD527" s="329"/>
      <c r="MOE527" s="329"/>
      <c r="MOF527" s="329"/>
      <c r="MOG527" s="329"/>
      <c r="MOH527" s="329"/>
      <c r="MOI527" s="329"/>
      <c r="MOJ527" s="329"/>
      <c r="MOK527" s="329"/>
      <c r="MOL527" s="329"/>
      <c r="MOM527" s="329"/>
      <c r="MON527" s="329"/>
      <c r="MOO527" s="329"/>
      <c r="MOP527" s="329"/>
      <c r="MOQ527" s="329"/>
      <c r="MOR527" s="329"/>
      <c r="MOS527" s="329"/>
      <c r="MOT527" s="329"/>
      <c r="MOU527" s="329"/>
      <c r="MOV527" s="329"/>
      <c r="MOW527" s="329"/>
      <c r="MOX527" s="329"/>
      <c r="MOY527" s="329"/>
      <c r="MOZ527" s="329"/>
      <c r="MPA527" s="329"/>
      <c r="MPB527" s="329"/>
      <c r="MPC527" s="329"/>
      <c r="MPD527" s="329"/>
      <c r="MPE527" s="329"/>
      <c r="MPF527" s="329"/>
      <c r="MPG527" s="329"/>
      <c r="MPH527" s="329"/>
      <c r="MPI527" s="329"/>
      <c r="MPJ527" s="329"/>
      <c r="MPK527" s="329"/>
      <c r="MPL527" s="329"/>
      <c r="MPM527" s="329"/>
      <c r="MPN527" s="329"/>
      <c r="MPO527" s="329"/>
      <c r="MPP527" s="329"/>
      <c r="MPQ527" s="329"/>
      <c r="MPR527" s="329"/>
      <c r="MPS527" s="329"/>
      <c r="MPT527" s="329"/>
      <c r="MPU527" s="329"/>
      <c r="MPV527" s="329"/>
      <c r="MPW527" s="329"/>
      <c r="MPX527" s="329"/>
      <c r="MPY527" s="329"/>
      <c r="MPZ527" s="329"/>
      <c r="MQA527" s="329"/>
      <c r="MQB527" s="329"/>
      <c r="MQC527" s="329"/>
      <c r="MQD527" s="329"/>
      <c r="MQE527" s="329"/>
      <c r="MQF527" s="329"/>
      <c r="MQG527" s="329"/>
      <c r="MQH527" s="329"/>
      <c r="MQI527" s="329"/>
      <c r="MQJ527" s="329"/>
      <c r="MQK527" s="329"/>
      <c r="MQL527" s="329"/>
      <c r="MQM527" s="329"/>
      <c r="MQN527" s="329"/>
      <c r="MQO527" s="329"/>
      <c r="MQP527" s="329"/>
      <c r="MQQ527" s="329"/>
      <c r="MQR527" s="329"/>
      <c r="MQS527" s="329"/>
      <c r="MQT527" s="329"/>
      <c r="MQU527" s="329"/>
      <c r="MQV527" s="329"/>
      <c r="MQW527" s="329"/>
      <c r="MQX527" s="329"/>
      <c r="MQY527" s="329"/>
      <c r="MQZ527" s="329"/>
      <c r="MRA527" s="329"/>
      <c r="MRB527" s="329"/>
      <c r="MRC527" s="329"/>
      <c r="MRD527" s="329"/>
      <c r="MRE527" s="329"/>
      <c r="MRF527" s="329"/>
      <c r="MRG527" s="329"/>
      <c r="MRH527" s="329"/>
      <c r="MRI527" s="329"/>
      <c r="MRJ527" s="329"/>
      <c r="MRK527" s="329"/>
      <c r="MRL527" s="329"/>
      <c r="MRM527" s="329"/>
      <c r="MRN527" s="329"/>
      <c r="MRO527" s="329"/>
      <c r="MRP527" s="329"/>
      <c r="MRQ527" s="329"/>
      <c r="MRR527" s="329"/>
      <c r="MRS527" s="329"/>
      <c r="MRT527" s="329"/>
      <c r="MRU527" s="329"/>
      <c r="MRV527" s="329"/>
      <c r="MRW527" s="329"/>
      <c r="MRX527" s="329"/>
      <c r="MRY527" s="329"/>
      <c r="MRZ527" s="329"/>
      <c r="MSA527" s="329"/>
      <c r="MSB527" s="329"/>
      <c r="MSC527" s="329"/>
      <c r="MSD527" s="329"/>
      <c r="MSE527" s="329"/>
      <c r="MSF527" s="329"/>
      <c r="MSG527" s="329"/>
      <c r="MSH527" s="329"/>
      <c r="MSI527" s="329"/>
      <c r="MSJ527" s="329"/>
      <c r="MSK527" s="329"/>
      <c r="MSL527" s="329"/>
      <c r="MSM527" s="329"/>
      <c r="MSN527" s="329"/>
      <c r="MSO527" s="329"/>
      <c r="MSP527" s="329"/>
      <c r="MSQ527" s="329"/>
      <c r="MSR527" s="329"/>
      <c r="MSS527" s="329"/>
      <c r="MST527" s="329"/>
      <c r="MSU527" s="329"/>
      <c r="MSV527" s="329"/>
      <c r="MSW527" s="329"/>
      <c r="MSX527" s="329"/>
      <c r="MSY527" s="329"/>
      <c r="MSZ527" s="329"/>
      <c r="MTA527" s="329"/>
      <c r="MTB527" s="329"/>
      <c r="MTC527" s="329"/>
      <c r="MTD527" s="329"/>
      <c r="MTE527" s="329"/>
      <c r="MTF527" s="329"/>
      <c r="MTG527" s="329"/>
      <c r="MTH527" s="329"/>
      <c r="MTI527" s="329"/>
      <c r="MTJ527" s="329"/>
      <c r="MTK527" s="329"/>
      <c r="MTL527" s="329"/>
      <c r="MTM527" s="329"/>
      <c r="MTN527" s="329"/>
      <c r="MTO527" s="329"/>
      <c r="MTP527" s="329"/>
      <c r="MTQ527" s="329"/>
      <c r="MTR527" s="329"/>
      <c r="MTS527" s="329"/>
      <c r="MTT527" s="329"/>
      <c r="MTU527" s="329"/>
      <c r="MTV527" s="329"/>
      <c r="MTW527" s="329"/>
      <c r="MTX527" s="329"/>
      <c r="MTY527" s="329"/>
      <c r="MTZ527" s="329"/>
      <c r="MUA527" s="329"/>
      <c r="MUB527" s="329"/>
      <c r="MUC527" s="329"/>
      <c r="MUD527" s="329"/>
      <c r="MUE527" s="329"/>
      <c r="MUF527" s="329"/>
      <c r="MUG527" s="329"/>
      <c r="MUH527" s="329"/>
      <c r="MUI527" s="329"/>
      <c r="MUJ527" s="329"/>
      <c r="MUK527" s="329"/>
      <c r="MUL527" s="329"/>
      <c r="MUM527" s="329"/>
      <c r="MUN527" s="329"/>
      <c r="MUO527" s="329"/>
      <c r="MUP527" s="329"/>
      <c r="MUQ527" s="329"/>
      <c r="MUR527" s="329"/>
      <c r="MUS527" s="329"/>
      <c r="MUT527" s="329"/>
      <c r="MUU527" s="329"/>
      <c r="MUV527" s="329"/>
      <c r="MUW527" s="329"/>
      <c r="MUX527" s="329"/>
      <c r="MUY527" s="329"/>
      <c r="MUZ527" s="329"/>
      <c r="MVA527" s="329"/>
      <c r="MVB527" s="329"/>
      <c r="MVC527" s="329"/>
      <c r="MVD527" s="329"/>
      <c r="MVE527" s="329"/>
      <c r="MVF527" s="329"/>
      <c r="MVG527" s="329"/>
      <c r="MVH527" s="329"/>
      <c r="MVI527" s="329"/>
      <c r="MVJ527" s="329"/>
      <c r="MVK527" s="329"/>
      <c r="MVL527" s="329"/>
      <c r="MVM527" s="329"/>
      <c r="MVN527" s="329"/>
      <c r="MVO527" s="329"/>
      <c r="MVP527" s="329"/>
      <c r="MVQ527" s="329"/>
      <c r="MVR527" s="329"/>
      <c r="MVS527" s="329"/>
      <c r="MVT527" s="329"/>
      <c r="MVU527" s="329"/>
      <c r="MVV527" s="329"/>
      <c r="MVW527" s="329"/>
      <c r="MVX527" s="329"/>
      <c r="MVY527" s="329"/>
      <c r="MVZ527" s="329"/>
      <c r="MWA527" s="329"/>
      <c r="MWB527" s="329"/>
      <c r="MWC527" s="329"/>
      <c r="MWD527" s="329"/>
      <c r="MWE527" s="329"/>
      <c r="MWF527" s="329"/>
      <c r="MWG527" s="329"/>
      <c r="MWH527" s="329"/>
      <c r="MWI527" s="329"/>
      <c r="MWJ527" s="329"/>
      <c r="MWK527" s="329"/>
      <c r="MWL527" s="329"/>
      <c r="MWM527" s="329"/>
      <c r="MWN527" s="329"/>
      <c r="MWO527" s="329"/>
      <c r="MWP527" s="329"/>
      <c r="MWQ527" s="329"/>
      <c r="MWR527" s="329"/>
      <c r="MWS527" s="329"/>
      <c r="MWT527" s="329"/>
      <c r="MWU527" s="329"/>
      <c r="MWV527" s="329"/>
      <c r="MWW527" s="329"/>
      <c r="MWX527" s="329"/>
      <c r="MWY527" s="329"/>
      <c r="MWZ527" s="329"/>
      <c r="MXA527" s="329"/>
      <c r="MXB527" s="329"/>
      <c r="MXC527" s="329"/>
      <c r="MXD527" s="329"/>
      <c r="MXE527" s="329"/>
      <c r="MXF527" s="329"/>
      <c r="MXG527" s="329"/>
      <c r="MXH527" s="329"/>
      <c r="MXI527" s="329"/>
      <c r="MXJ527" s="329"/>
      <c r="MXK527" s="329"/>
      <c r="MXL527" s="329"/>
      <c r="MXM527" s="329"/>
      <c r="MXN527" s="329"/>
      <c r="MXO527" s="329"/>
      <c r="MXP527" s="329"/>
      <c r="MXQ527" s="329"/>
      <c r="MXR527" s="329"/>
      <c r="MXS527" s="329"/>
      <c r="MXT527" s="329"/>
      <c r="MXU527" s="329"/>
      <c r="MXV527" s="329"/>
      <c r="MXW527" s="329"/>
      <c r="MXX527" s="329"/>
      <c r="MXY527" s="329"/>
      <c r="MXZ527" s="329"/>
      <c r="MYA527" s="329"/>
      <c r="MYB527" s="329"/>
      <c r="MYC527" s="329"/>
      <c r="MYD527" s="329"/>
      <c r="MYE527" s="329"/>
      <c r="MYF527" s="329"/>
      <c r="MYG527" s="329"/>
      <c r="MYH527" s="329"/>
      <c r="MYI527" s="329"/>
      <c r="MYJ527" s="329"/>
      <c r="MYK527" s="329"/>
      <c r="MYL527" s="329"/>
      <c r="MYM527" s="329"/>
      <c r="MYN527" s="329"/>
      <c r="MYO527" s="329"/>
      <c r="MYP527" s="329"/>
      <c r="MYQ527" s="329"/>
      <c r="MYR527" s="329"/>
      <c r="MYS527" s="329"/>
      <c r="MYT527" s="329"/>
      <c r="MYU527" s="329"/>
      <c r="MYV527" s="329"/>
      <c r="MYW527" s="329"/>
      <c r="MYX527" s="329"/>
      <c r="MYY527" s="329"/>
      <c r="MYZ527" s="329"/>
      <c r="MZA527" s="329"/>
      <c r="MZB527" s="329"/>
      <c r="MZC527" s="329"/>
      <c r="MZD527" s="329"/>
      <c r="MZE527" s="329"/>
      <c r="MZF527" s="329"/>
      <c r="MZG527" s="329"/>
      <c r="MZH527" s="329"/>
      <c r="MZI527" s="329"/>
      <c r="MZJ527" s="329"/>
      <c r="MZK527" s="329"/>
      <c r="MZL527" s="329"/>
      <c r="MZM527" s="329"/>
      <c r="MZN527" s="329"/>
      <c r="MZO527" s="329"/>
      <c r="MZP527" s="329"/>
      <c r="MZQ527" s="329"/>
      <c r="MZR527" s="329"/>
      <c r="MZS527" s="329"/>
      <c r="MZT527" s="329"/>
      <c r="MZU527" s="329"/>
      <c r="MZV527" s="329"/>
      <c r="MZW527" s="329"/>
      <c r="MZX527" s="329"/>
      <c r="MZY527" s="329"/>
      <c r="MZZ527" s="329"/>
      <c r="NAA527" s="329"/>
      <c r="NAB527" s="329"/>
      <c r="NAC527" s="329"/>
      <c r="NAD527" s="329"/>
      <c r="NAE527" s="329"/>
      <c r="NAF527" s="329"/>
      <c r="NAG527" s="329"/>
      <c r="NAH527" s="329"/>
      <c r="NAI527" s="329"/>
      <c r="NAJ527" s="329"/>
      <c r="NAK527" s="329"/>
      <c r="NAL527" s="329"/>
      <c r="NAM527" s="329"/>
      <c r="NAN527" s="329"/>
      <c r="NAO527" s="329"/>
      <c r="NAP527" s="329"/>
      <c r="NAQ527" s="329"/>
      <c r="NAR527" s="329"/>
      <c r="NAS527" s="329"/>
      <c r="NAT527" s="329"/>
      <c r="NAU527" s="329"/>
      <c r="NAV527" s="329"/>
      <c r="NAW527" s="329"/>
      <c r="NAX527" s="329"/>
      <c r="NAY527" s="329"/>
      <c r="NAZ527" s="329"/>
      <c r="NBA527" s="329"/>
      <c r="NBB527" s="329"/>
      <c r="NBC527" s="329"/>
      <c r="NBD527" s="329"/>
      <c r="NBE527" s="329"/>
      <c r="NBF527" s="329"/>
      <c r="NBG527" s="329"/>
      <c r="NBH527" s="329"/>
      <c r="NBI527" s="329"/>
      <c r="NBJ527" s="329"/>
      <c r="NBK527" s="329"/>
      <c r="NBL527" s="329"/>
      <c r="NBM527" s="329"/>
      <c r="NBN527" s="329"/>
      <c r="NBO527" s="329"/>
      <c r="NBP527" s="329"/>
      <c r="NBQ527" s="329"/>
      <c r="NBR527" s="329"/>
      <c r="NBS527" s="329"/>
      <c r="NBT527" s="329"/>
      <c r="NBU527" s="329"/>
      <c r="NBV527" s="329"/>
      <c r="NBW527" s="329"/>
      <c r="NBX527" s="329"/>
      <c r="NBY527" s="329"/>
      <c r="NBZ527" s="329"/>
      <c r="NCA527" s="329"/>
      <c r="NCB527" s="329"/>
      <c r="NCC527" s="329"/>
      <c r="NCD527" s="329"/>
      <c r="NCE527" s="329"/>
      <c r="NCF527" s="329"/>
      <c r="NCG527" s="329"/>
      <c r="NCH527" s="329"/>
      <c r="NCI527" s="329"/>
      <c r="NCJ527" s="329"/>
      <c r="NCK527" s="329"/>
      <c r="NCL527" s="329"/>
      <c r="NCM527" s="329"/>
      <c r="NCN527" s="329"/>
      <c r="NCO527" s="329"/>
      <c r="NCP527" s="329"/>
      <c r="NCQ527" s="329"/>
      <c r="NCR527" s="329"/>
      <c r="NCS527" s="329"/>
      <c r="NCT527" s="329"/>
      <c r="NCU527" s="329"/>
      <c r="NCV527" s="329"/>
      <c r="NCW527" s="329"/>
      <c r="NCX527" s="329"/>
      <c r="NCY527" s="329"/>
      <c r="NCZ527" s="329"/>
      <c r="NDA527" s="329"/>
      <c r="NDB527" s="329"/>
      <c r="NDC527" s="329"/>
      <c r="NDD527" s="329"/>
      <c r="NDE527" s="329"/>
      <c r="NDF527" s="329"/>
      <c r="NDG527" s="329"/>
      <c r="NDH527" s="329"/>
      <c r="NDI527" s="329"/>
      <c r="NDJ527" s="329"/>
      <c r="NDK527" s="329"/>
      <c r="NDL527" s="329"/>
      <c r="NDM527" s="329"/>
      <c r="NDN527" s="329"/>
      <c r="NDO527" s="329"/>
      <c r="NDP527" s="329"/>
      <c r="NDQ527" s="329"/>
      <c r="NDR527" s="329"/>
      <c r="NDS527" s="329"/>
      <c r="NDT527" s="329"/>
      <c r="NDU527" s="329"/>
      <c r="NDV527" s="329"/>
      <c r="NDW527" s="329"/>
      <c r="NDX527" s="329"/>
      <c r="NDY527" s="329"/>
      <c r="NDZ527" s="329"/>
      <c r="NEA527" s="329"/>
      <c r="NEB527" s="329"/>
      <c r="NEC527" s="329"/>
      <c r="NED527" s="329"/>
      <c r="NEE527" s="329"/>
      <c r="NEF527" s="329"/>
      <c r="NEG527" s="329"/>
      <c r="NEH527" s="329"/>
      <c r="NEI527" s="329"/>
      <c r="NEJ527" s="329"/>
      <c r="NEK527" s="329"/>
      <c r="NEL527" s="329"/>
      <c r="NEM527" s="329"/>
      <c r="NEN527" s="329"/>
      <c r="NEO527" s="329"/>
      <c r="NEP527" s="329"/>
      <c r="NEQ527" s="329"/>
      <c r="NER527" s="329"/>
      <c r="NES527" s="329"/>
      <c r="NET527" s="329"/>
      <c r="NEU527" s="329"/>
      <c r="NEV527" s="329"/>
      <c r="NEW527" s="329"/>
      <c r="NEX527" s="329"/>
      <c r="NEY527" s="329"/>
      <c r="NEZ527" s="329"/>
      <c r="NFA527" s="329"/>
      <c r="NFB527" s="329"/>
      <c r="NFC527" s="329"/>
      <c r="NFD527" s="329"/>
      <c r="NFE527" s="329"/>
      <c r="NFF527" s="329"/>
      <c r="NFG527" s="329"/>
      <c r="NFH527" s="329"/>
      <c r="NFI527" s="329"/>
      <c r="NFJ527" s="329"/>
      <c r="NFK527" s="329"/>
      <c r="NFL527" s="329"/>
      <c r="NFM527" s="329"/>
      <c r="NFN527" s="329"/>
      <c r="NFO527" s="329"/>
      <c r="NFP527" s="329"/>
      <c r="NFQ527" s="329"/>
      <c r="NFR527" s="329"/>
      <c r="NFS527" s="329"/>
      <c r="NFT527" s="329"/>
      <c r="NFU527" s="329"/>
      <c r="NFV527" s="329"/>
      <c r="NFW527" s="329"/>
      <c r="NFX527" s="329"/>
      <c r="NFY527" s="329"/>
      <c r="NFZ527" s="329"/>
      <c r="NGA527" s="329"/>
      <c r="NGB527" s="329"/>
      <c r="NGC527" s="329"/>
      <c r="NGD527" s="329"/>
      <c r="NGE527" s="329"/>
      <c r="NGF527" s="329"/>
      <c r="NGG527" s="329"/>
      <c r="NGH527" s="329"/>
      <c r="NGI527" s="329"/>
      <c r="NGJ527" s="329"/>
      <c r="NGK527" s="329"/>
      <c r="NGL527" s="329"/>
      <c r="NGM527" s="329"/>
      <c r="NGN527" s="329"/>
      <c r="NGO527" s="329"/>
      <c r="NGP527" s="329"/>
      <c r="NGQ527" s="329"/>
      <c r="NGR527" s="329"/>
      <c r="NGS527" s="329"/>
      <c r="NGT527" s="329"/>
      <c r="NGU527" s="329"/>
      <c r="NGV527" s="329"/>
      <c r="NGW527" s="329"/>
      <c r="NGX527" s="329"/>
      <c r="NGY527" s="329"/>
      <c r="NGZ527" s="329"/>
      <c r="NHA527" s="329"/>
      <c r="NHB527" s="329"/>
      <c r="NHC527" s="329"/>
      <c r="NHD527" s="329"/>
      <c r="NHE527" s="329"/>
      <c r="NHF527" s="329"/>
      <c r="NHG527" s="329"/>
      <c r="NHH527" s="329"/>
      <c r="NHI527" s="329"/>
      <c r="NHJ527" s="329"/>
      <c r="NHK527" s="329"/>
      <c r="NHL527" s="329"/>
      <c r="NHM527" s="329"/>
      <c r="NHN527" s="329"/>
      <c r="NHO527" s="329"/>
      <c r="NHP527" s="329"/>
      <c r="NHQ527" s="329"/>
      <c r="NHR527" s="329"/>
      <c r="NHS527" s="329"/>
      <c r="NHT527" s="329"/>
      <c r="NHU527" s="329"/>
      <c r="NHV527" s="329"/>
      <c r="NHW527" s="329"/>
      <c r="NHX527" s="329"/>
      <c r="NHY527" s="329"/>
      <c r="NHZ527" s="329"/>
      <c r="NIA527" s="329"/>
      <c r="NIB527" s="329"/>
      <c r="NIC527" s="329"/>
      <c r="NID527" s="329"/>
      <c r="NIE527" s="329"/>
      <c r="NIF527" s="329"/>
      <c r="NIG527" s="329"/>
      <c r="NIH527" s="329"/>
      <c r="NII527" s="329"/>
      <c r="NIJ527" s="329"/>
      <c r="NIK527" s="329"/>
      <c r="NIL527" s="329"/>
      <c r="NIM527" s="329"/>
      <c r="NIN527" s="329"/>
      <c r="NIO527" s="329"/>
      <c r="NIP527" s="329"/>
      <c r="NIQ527" s="329"/>
      <c r="NIR527" s="329"/>
      <c r="NIS527" s="329"/>
      <c r="NIT527" s="329"/>
      <c r="NIU527" s="329"/>
      <c r="NIV527" s="329"/>
      <c r="NIW527" s="329"/>
      <c r="NIX527" s="329"/>
      <c r="NIY527" s="329"/>
      <c r="NIZ527" s="329"/>
      <c r="NJA527" s="329"/>
      <c r="NJB527" s="329"/>
      <c r="NJC527" s="329"/>
      <c r="NJD527" s="329"/>
      <c r="NJE527" s="329"/>
      <c r="NJF527" s="329"/>
      <c r="NJG527" s="329"/>
      <c r="NJH527" s="329"/>
      <c r="NJI527" s="329"/>
      <c r="NJJ527" s="329"/>
      <c r="NJK527" s="329"/>
      <c r="NJL527" s="329"/>
      <c r="NJM527" s="329"/>
      <c r="NJN527" s="329"/>
      <c r="NJO527" s="329"/>
      <c r="NJP527" s="329"/>
      <c r="NJQ527" s="329"/>
      <c r="NJR527" s="329"/>
      <c r="NJS527" s="329"/>
      <c r="NJT527" s="329"/>
      <c r="NJU527" s="329"/>
      <c r="NJV527" s="329"/>
      <c r="NJW527" s="329"/>
      <c r="NJX527" s="329"/>
      <c r="NJY527" s="329"/>
      <c r="NJZ527" s="329"/>
      <c r="NKA527" s="329"/>
      <c r="NKB527" s="329"/>
      <c r="NKC527" s="329"/>
      <c r="NKD527" s="329"/>
      <c r="NKE527" s="329"/>
      <c r="NKF527" s="329"/>
      <c r="NKG527" s="329"/>
      <c r="NKH527" s="329"/>
      <c r="NKI527" s="329"/>
      <c r="NKJ527" s="329"/>
      <c r="NKK527" s="329"/>
      <c r="NKL527" s="329"/>
      <c r="NKM527" s="329"/>
      <c r="NKN527" s="329"/>
      <c r="NKO527" s="329"/>
      <c r="NKP527" s="329"/>
      <c r="NKQ527" s="329"/>
      <c r="NKR527" s="329"/>
      <c r="NKS527" s="329"/>
      <c r="NKT527" s="329"/>
      <c r="NKU527" s="329"/>
      <c r="NKV527" s="329"/>
      <c r="NKW527" s="329"/>
      <c r="NKX527" s="329"/>
      <c r="NKY527" s="329"/>
      <c r="NKZ527" s="329"/>
      <c r="NLA527" s="329"/>
      <c r="NLB527" s="329"/>
      <c r="NLC527" s="329"/>
      <c r="NLD527" s="329"/>
      <c r="NLE527" s="329"/>
      <c r="NLF527" s="329"/>
      <c r="NLG527" s="329"/>
      <c r="NLH527" s="329"/>
      <c r="NLI527" s="329"/>
      <c r="NLJ527" s="329"/>
      <c r="NLK527" s="329"/>
      <c r="NLL527" s="329"/>
      <c r="NLM527" s="329"/>
      <c r="NLN527" s="329"/>
      <c r="NLO527" s="329"/>
      <c r="NLP527" s="329"/>
      <c r="NLQ527" s="329"/>
      <c r="NLR527" s="329"/>
      <c r="NLS527" s="329"/>
      <c r="NLT527" s="329"/>
      <c r="NLU527" s="329"/>
      <c r="NLV527" s="329"/>
      <c r="NLW527" s="329"/>
      <c r="NLX527" s="329"/>
      <c r="NLY527" s="329"/>
      <c r="NLZ527" s="329"/>
      <c r="NMA527" s="329"/>
      <c r="NMB527" s="329"/>
      <c r="NMC527" s="329"/>
      <c r="NMD527" s="329"/>
      <c r="NME527" s="329"/>
      <c r="NMF527" s="329"/>
      <c r="NMG527" s="329"/>
      <c r="NMH527" s="329"/>
      <c r="NMI527" s="329"/>
      <c r="NMJ527" s="329"/>
      <c r="NMK527" s="329"/>
      <c r="NML527" s="329"/>
      <c r="NMM527" s="329"/>
      <c r="NMN527" s="329"/>
      <c r="NMO527" s="329"/>
      <c r="NMP527" s="329"/>
      <c r="NMQ527" s="329"/>
      <c r="NMR527" s="329"/>
      <c r="NMS527" s="329"/>
      <c r="NMT527" s="329"/>
      <c r="NMU527" s="329"/>
      <c r="NMV527" s="329"/>
      <c r="NMW527" s="329"/>
      <c r="NMX527" s="329"/>
      <c r="NMY527" s="329"/>
      <c r="NMZ527" s="329"/>
      <c r="NNA527" s="329"/>
      <c r="NNB527" s="329"/>
      <c r="NNC527" s="329"/>
      <c r="NND527" s="329"/>
      <c r="NNE527" s="329"/>
      <c r="NNF527" s="329"/>
      <c r="NNG527" s="329"/>
      <c r="NNH527" s="329"/>
      <c r="NNI527" s="329"/>
      <c r="NNJ527" s="329"/>
      <c r="NNK527" s="329"/>
      <c r="NNL527" s="329"/>
      <c r="NNM527" s="329"/>
      <c r="NNN527" s="329"/>
      <c r="NNO527" s="329"/>
      <c r="NNP527" s="329"/>
      <c r="NNQ527" s="329"/>
      <c r="NNR527" s="329"/>
      <c r="NNS527" s="329"/>
      <c r="NNT527" s="329"/>
      <c r="NNU527" s="329"/>
      <c r="NNV527" s="329"/>
      <c r="NNW527" s="329"/>
      <c r="NNX527" s="329"/>
      <c r="NNY527" s="329"/>
      <c r="NNZ527" s="329"/>
      <c r="NOA527" s="329"/>
      <c r="NOB527" s="329"/>
      <c r="NOC527" s="329"/>
      <c r="NOD527" s="329"/>
      <c r="NOE527" s="329"/>
      <c r="NOF527" s="329"/>
      <c r="NOG527" s="329"/>
      <c r="NOH527" s="329"/>
      <c r="NOI527" s="329"/>
      <c r="NOJ527" s="329"/>
      <c r="NOK527" s="329"/>
      <c r="NOL527" s="329"/>
      <c r="NOM527" s="329"/>
      <c r="NON527" s="329"/>
      <c r="NOO527" s="329"/>
      <c r="NOP527" s="329"/>
      <c r="NOQ527" s="329"/>
      <c r="NOR527" s="329"/>
      <c r="NOS527" s="329"/>
      <c r="NOT527" s="329"/>
      <c r="NOU527" s="329"/>
      <c r="NOV527" s="329"/>
      <c r="NOW527" s="329"/>
      <c r="NOX527" s="329"/>
      <c r="NOY527" s="329"/>
      <c r="NOZ527" s="329"/>
      <c r="NPA527" s="329"/>
      <c r="NPB527" s="329"/>
      <c r="NPC527" s="329"/>
      <c r="NPD527" s="329"/>
      <c r="NPE527" s="329"/>
      <c r="NPF527" s="329"/>
      <c r="NPG527" s="329"/>
      <c r="NPH527" s="329"/>
      <c r="NPI527" s="329"/>
      <c r="NPJ527" s="329"/>
      <c r="NPK527" s="329"/>
      <c r="NPL527" s="329"/>
      <c r="NPM527" s="329"/>
      <c r="NPN527" s="329"/>
      <c r="NPO527" s="329"/>
      <c r="NPP527" s="329"/>
      <c r="NPQ527" s="329"/>
      <c r="NPR527" s="329"/>
      <c r="NPS527" s="329"/>
      <c r="NPT527" s="329"/>
      <c r="NPU527" s="329"/>
      <c r="NPV527" s="329"/>
      <c r="NPW527" s="329"/>
      <c r="NPX527" s="329"/>
      <c r="NPY527" s="329"/>
      <c r="NPZ527" s="329"/>
      <c r="NQA527" s="329"/>
      <c r="NQB527" s="329"/>
      <c r="NQC527" s="329"/>
      <c r="NQD527" s="329"/>
      <c r="NQE527" s="329"/>
      <c r="NQF527" s="329"/>
      <c r="NQG527" s="329"/>
      <c r="NQH527" s="329"/>
      <c r="NQI527" s="329"/>
      <c r="NQJ527" s="329"/>
      <c r="NQK527" s="329"/>
      <c r="NQL527" s="329"/>
      <c r="NQM527" s="329"/>
      <c r="NQN527" s="329"/>
      <c r="NQO527" s="329"/>
      <c r="NQP527" s="329"/>
      <c r="NQQ527" s="329"/>
      <c r="NQR527" s="329"/>
      <c r="NQS527" s="329"/>
      <c r="NQT527" s="329"/>
      <c r="NQU527" s="329"/>
      <c r="NQV527" s="329"/>
      <c r="NQW527" s="329"/>
      <c r="NQX527" s="329"/>
      <c r="NQY527" s="329"/>
      <c r="NQZ527" s="329"/>
      <c r="NRA527" s="329"/>
      <c r="NRB527" s="329"/>
      <c r="NRC527" s="329"/>
      <c r="NRD527" s="329"/>
      <c r="NRE527" s="329"/>
      <c r="NRF527" s="329"/>
      <c r="NRG527" s="329"/>
      <c r="NRH527" s="329"/>
      <c r="NRI527" s="329"/>
      <c r="NRJ527" s="329"/>
      <c r="NRK527" s="329"/>
      <c r="NRL527" s="329"/>
      <c r="NRM527" s="329"/>
      <c r="NRN527" s="329"/>
      <c r="NRO527" s="329"/>
      <c r="NRP527" s="329"/>
      <c r="NRQ527" s="329"/>
      <c r="NRR527" s="329"/>
      <c r="NRS527" s="329"/>
      <c r="NRT527" s="329"/>
      <c r="NRU527" s="329"/>
      <c r="NRV527" s="329"/>
      <c r="NRW527" s="329"/>
      <c r="NRX527" s="329"/>
      <c r="NRY527" s="329"/>
      <c r="NRZ527" s="329"/>
      <c r="NSA527" s="329"/>
      <c r="NSB527" s="329"/>
      <c r="NSC527" s="329"/>
      <c r="NSD527" s="329"/>
      <c r="NSE527" s="329"/>
      <c r="NSF527" s="329"/>
      <c r="NSG527" s="329"/>
      <c r="NSH527" s="329"/>
      <c r="NSI527" s="329"/>
      <c r="NSJ527" s="329"/>
      <c r="NSK527" s="329"/>
      <c r="NSL527" s="329"/>
      <c r="NSM527" s="329"/>
      <c r="NSN527" s="329"/>
      <c r="NSO527" s="329"/>
      <c r="NSP527" s="329"/>
      <c r="NSQ527" s="329"/>
      <c r="NSR527" s="329"/>
      <c r="NSS527" s="329"/>
      <c r="NST527" s="329"/>
      <c r="NSU527" s="329"/>
      <c r="NSV527" s="329"/>
      <c r="NSW527" s="329"/>
      <c r="NSX527" s="329"/>
      <c r="NSY527" s="329"/>
      <c r="NSZ527" s="329"/>
      <c r="NTA527" s="329"/>
      <c r="NTB527" s="329"/>
      <c r="NTC527" s="329"/>
      <c r="NTD527" s="329"/>
      <c r="NTE527" s="329"/>
      <c r="NTF527" s="329"/>
      <c r="NTG527" s="329"/>
      <c r="NTH527" s="329"/>
      <c r="NTI527" s="329"/>
      <c r="NTJ527" s="329"/>
      <c r="NTK527" s="329"/>
      <c r="NTL527" s="329"/>
      <c r="NTM527" s="329"/>
      <c r="NTN527" s="329"/>
      <c r="NTO527" s="329"/>
      <c r="NTP527" s="329"/>
      <c r="NTQ527" s="329"/>
      <c r="NTR527" s="329"/>
      <c r="NTS527" s="329"/>
      <c r="NTT527" s="329"/>
      <c r="NTU527" s="329"/>
      <c r="NTV527" s="329"/>
      <c r="NTW527" s="329"/>
      <c r="NTX527" s="329"/>
      <c r="NTY527" s="329"/>
      <c r="NTZ527" s="329"/>
      <c r="NUA527" s="329"/>
      <c r="NUB527" s="329"/>
      <c r="NUC527" s="329"/>
      <c r="NUD527" s="329"/>
      <c r="NUE527" s="329"/>
      <c r="NUF527" s="329"/>
      <c r="NUG527" s="329"/>
      <c r="NUH527" s="329"/>
      <c r="NUI527" s="329"/>
      <c r="NUJ527" s="329"/>
      <c r="NUK527" s="329"/>
      <c r="NUL527" s="329"/>
      <c r="NUM527" s="329"/>
      <c r="NUN527" s="329"/>
      <c r="NUO527" s="329"/>
      <c r="NUP527" s="329"/>
      <c r="NUQ527" s="329"/>
      <c r="NUR527" s="329"/>
      <c r="NUS527" s="329"/>
      <c r="NUT527" s="329"/>
      <c r="NUU527" s="329"/>
      <c r="NUV527" s="329"/>
      <c r="NUW527" s="329"/>
      <c r="NUX527" s="329"/>
      <c r="NUY527" s="329"/>
      <c r="NUZ527" s="329"/>
      <c r="NVA527" s="329"/>
      <c r="NVB527" s="329"/>
      <c r="NVC527" s="329"/>
      <c r="NVD527" s="329"/>
      <c r="NVE527" s="329"/>
      <c r="NVF527" s="329"/>
      <c r="NVG527" s="329"/>
      <c r="NVH527" s="329"/>
      <c r="NVI527" s="329"/>
      <c r="NVJ527" s="329"/>
      <c r="NVK527" s="329"/>
      <c r="NVL527" s="329"/>
      <c r="NVM527" s="329"/>
      <c r="NVN527" s="329"/>
      <c r="NVO527" s="329"/>
      <c r="NVP527" s="329"/>
      <c r="NVQ527" s="329"/>
      <c r="NVR527" s="329"/>
      <c r="NVS527" s="329"/>
      <c r="NVT527" s="329"/>
      <c r="NVU527" s="329"/>
      <c r="NVV527" s="329"/>
      <c r="NVW527" s="329"/>
      <c r="NVX527" s="329"/>
      <c r="NVY527" s="329"/>
      <c r="NVZ527" s="329"/>
      <c r="NWA527" s="329"/>
      <c r="NWB527" s="329"/>
      <c r="NWC527" s="329"/>
      <c r="NWD527" s="329"/>
      <c r="NWE527" s="329"/>
      <c r="NWF527" s="329"/>
      <c r="NWG527" s="329"/>
      <c r="NWH527" s="329"/>
      <c r="NWI527" s="329"/>
      <c r="NWJ527" s="329"/>
      <c r="NWK527" s="329"/>
      <c r="NWL527" s="329"/>
      <c r="NWM527" s="329"/>
      <c r="NWN527" s="329"/>
      <c r="NWO527" s="329"/>
      <c r="NWP527" s="329"/>
      <c r="NWQ527" s="329"/>
      <c r="NWR527" s="329"/>
      <c r="NWS527" s="329"/>
      <c r="NWT527" s="329"/>
      <c r="NWU527" s="329"/>
      <c r="NWV527" s="329"/>
      <c r="NWW527" s="329"/>
      <c r="NWX527" s="329"/>
      <c r="NWY527" s="329"/>
      <c r="NWZ527" s="329"/>
      <c r="NXA527" s="329"/>
      <c r="NXB527" s="329"/>
      <c r="NXC527" s="329"/>
      <c r="NXD527" s="329"/>
      <c r="NXE527" s="329"/>
      <c r="NXF527" s="329"/>
      <c r="NXG527" s="329"/>
      <c r="NXH527" s="329"/>
      <c r="NXI527" s="329"/>
      <c r="NXJ527" s="329"/>
      <c r="NXK527" s="329"/>
      <c r="NXL527" s="329"/>
      <c r="NXM527" s="329"/>
      <c r="NXN527" s="329"/>
      <c r="NXO527" s="329"/>
      <c r="NXP527" s="329"/>
      <c r="NXQ527" s="329"/>
      <c r="NXR527" s="329"/>
      <c r="NXS527" s="329"/>
      <c r="NXT527" s="329"/>
      <c r="NXU527" s="329"/>
      <c r="NXV527" s="329"/>
      <c r="NXW527" s="329"/>
      <c r="NXX527" s="329"/>
      <c r="NXY527" s="329"/>
      <c r="NXZ527" s="329"/>
      <c r="NYA527" s="329"/>
      <c r="NYB527" s="329"/>
      <c r="NYC527" s="329"/>
      <c r="NYD527" s="329"/>
      <c r="NYE527" s="329"/>
      <c r="NYF527" s="329"/>
      <c r="NYG527" s="329"/>
      <c r="NYH527" s="329"/>
      <c r="NYI527" s="329"/>
      <c r="NYJ527" s="329"/>
      <c r="NYK527" s="329"/>
      <c r="NYL527" s="329"/>
      <c r="NYM527" s="329"/>
      <c r="NYN527" s="329"/>
      <c r="NYO527" s="329"/>
      <c r="NYP527" s="329"/>
      <c r="NYQ527" s="329"/>
      <c r="NYR527" s="329"/>
      <c r="NYS527" s="329"/>
      <c r="NYT527" s="329"/>
      <c r="NYU527" s="329"/>
      <c r="NYV527" s="329"/>
      <c r="NYW527" s="329"/>
      <c r="NYX527" s="329"/>
      <c r="NYY527" s="329"/>
      <c r="NYZ527" s="329"/>
      <c r="NZA527" s="329"/>
      <c r="NZB527" s="329"/>
      <c r="NZC527" s="329"/>
      <c r="NZD527" s="329"/>
      <c r="NZE527" s="329"/>
      <c r="NZF527" s="329"/>
      <c r="NZG527" s="329"/>
      <c r="NZH527" s="329"/>
      <c r="NZI527" s="329"/>
      <c r="NZJ527" s="329"/>
      <c r="NZK527" s="329"/>
      <c r="NZL527" s="329"/>
      <c r="NZM527" s="329"/>
      <c r="NZN527" s="329"/>
      <c r="NZO527" s="329"/>
      <c r="NZP527" s="329"/>
      <c r="NZQ527" s="329"/>
      <c r="NZR527" s="329"/>
      <c r="NZS527" s="329"/>
      <c r="NZT527" s="329"/>
      <c r="NZU527" s="329"/>
      <c r="NZV527" s="329"/>
      <c r="NZW527" s="329"/>
      <c r="NZX527" s="329"/>
      <c r="NZY527" s="329"/>
      <c r="NZZ527" s="329"/>
      <c r="OAA527" s="329"/>
      <c r="OAB527" s="329"/>
      <c r="OAC527" s="329"/>
      <c r="OAD527" s="329"/>
      <c r="OAE527" s="329"/>
      <c r="OAF527" s="329"/>
      <c r="OAG527" s="329"/>
      <c r="OAH527" s="329"/>
      <c r="OAI527" s="329"/>
      <c r="OAJ527" s="329"/>
      <c r="OAK527" s="329"/>
      <c r="OAL527" s="329"/>
      <c r="OAM527" s="329"/>
      <c r="OAN527" s="329"/>
      <c r="OAO527" s="329"/>
      <c r="OAP527" s="329"/>
      <c r="OAQ527" s="329"/>
      <c r="OAR527" s="329"/>
      <c r="OAS527" s="329"/>
      <c r="OAT527" s="329"/>
      <c r="OAU527" s="329"/>
      <c r="OAV527" s="329"/>
      <c r="OAW527" s="329"/>
      <c r="OAX527" s="329"/>
      <c r="OAY527" s="329"/>
      <c r="OAZ527" s="329"/>
      <c r="OBA527" s="329"/>
      <c r="OBB527" s="329"/>
      <c r="OBC527" s="329"/>
      <c r="OBD527" s="329"/>
      <c r="OBE527" s="329"/>
      <c r="OBF527" s="329"/>
      <c r="OBG527" s="329"/>
      <c r="OBH527" s="329"/>
      <c r="OBI527" s="329"/>
      <c r="OBJ527" s="329"/>
      <c r="OBK527" s="329"/>
      <c r="OBL527" s="329"/>
      <c r="OBM527" s="329"/>
      <c r="OBN527" s="329"/>
      <c r="OBO527" s="329"/>
      <c r="OBP527" s="329"/>
      <c r="OBQ527" s="329"/>
      <c r="OBR527" s="329"/>
      <c r="OBS527" s="329"/>
      <c r="OBT527" s="329"/>
      <c r="OBU527" s="329"/>
      <c r="OBV527" s="329"/>
      <c r="OBW527" s="329"/>
      <c r="OBX527" s="329"/>
      <c r="OBY527" s="329"/>
      <c r="OBZ527" s="329"/>
      <c r="OCA527" s="329"/>
      <c r="OCB527" s="329"/>
      <c r="OCC527" s="329"/>
      <c r="OCD527" s="329"/>
      <c r="OCE527" s="329"/>
      <c r="OCF527" s="329"/>
      <c r="OCG527" s="329"/>
      <c r="OCH527" s="329"/>
      <c r="OCI527" s="329"/>
      <c r="OCJ527" s="329"/>
      <c r="OCK527" s="329"/>
      <c r="OCL527" s="329"/>
      <c r="OCM527" s="329"/>
      <c r="OCN527" s="329"/>
      <c r="OCO527" s="329"/>
      <c r="OCP527" s="329"/>
      <c r="OCQ527" s="329"/>
      <c r="OCR527" s="329"/>
      <c r="OCS527" s="329"/>
      <c r="OCT527" s="329"/>
      <c r="OCU527" s="329"/>
      <c r="OCV527" s="329"/>
      <c r="OCW527" s="329"/>
      <c r="OCX527" s="329"/>
      <c r="OCY527" s="329"/>
      <c r="OCZ527" s="329"/>
      <c r="ODA527" s="329"/>
      <c r="ODB527" s="329"/>
      <c r="ODC527" s="329"/>
      <c r="ODD527" s="329"/>
      <c r="ODE527" s="329"/>
      <c r="ODF527" s="329"/>
      <c r="ODG527" s="329"/>
      <c r="ODH527" s="329"/>
      <c r="ODI527" s="329"/>
      <c r="ODJ527" s="329"/>
      <c r="ODK527" s="329"/>
      <c r="ODL527" s="329"/>
      <c r="ODM527" s="329"/>
      <c r="ODN527" s="329"/>
      <c r="ODO527" s="329"/>
      <c r="ODP527" s="329"/>
      <c r="ODQ527" s="329"/>
      <c r="ODR527" s="329"/>
      <c r="ODS527" s="329"/>
      <c r="ODT527" s="329"/>
      <c r="ODU527" s="329"/>
      <c r="ODV527" s="329"/>
      <c r="ODW527" s="329"/>
      <c r="ODX527" s="329"/>
      <c r="ODY527" s="329"/>
      <c r="ODZ527" s="329"/>
      <c r="OEA527" s="329"/>
      <c r="OEB527" s="329"/>
      <c r="OEC527" s="329"/>
      <c r="OED527" s="329"/>
      <c r="OEE527" s="329"/>
      <c r="OEF527" s="329"/>
      <c r="OEG527" s="329"/>
      <c r="OEH527" s="329"/>
      <c r="OEI527" s="329"/>
      <c r="OEJ527" s="329"/>
      <c r="OEK527" s="329"/>
      <c r="OEL527" s="329"/>
      <c r="OEM527" s="329"/>
      <c r="OEN527" s="329"/>
      <c r="OEO527" s="329"/>
      <c r="OEP527" s="329"/>
      <c r="OEQ527" s="329"/>
      <c r="OER527" s="329"/>
      <c r="OES527" s="329"/>
      <c r="OET527" s="329"/>
      <c r="OEU527" s="329"/>
      <c r="OEV527" s="329"/>
      <c r="OEW527" s="329"/>
      <c r="OEX527" s="329"/>
      <c r="OEY527" s="329"/>
      <c r="OEZ527" s="329"/>
      <c r="OFA527" s="329"/>
      <c r="OFB527" s="329"/>
      <c r="OFC527" s="329"/>
      <c r="OFD527" s="329"/>
      <c r="OFE527" s="329"/>
      <c r="OFF527" s="329"/>
      <c r="OFG527" s="329"/>
      <c r="OFH527" s="329"/>
      <c r="OFI527" s="329"/>
      <c r="OFJ527" s="329"/>
      <c r="OFK527" s="329"/>
      <c r="OFL527" s="329"/>
      <c r="OFM527" s="329"/>
      <c r="OFN527" s="329"/>
      <c r="OFO527" s="329"/>
      <c r="OFP527" s="329"/>
      <c r="OFQ527" s="329"/>
      <c r="OFR527" s="329"/>
      <c r="OFS527" s="329"/>
      <c r="OFT527" s="329"/>
      <c r="OFU527" s="329"/>
      <c r="OFV527" s="329"/>
      <c r="OFW527" s="329"/>
      <c r="OFX527" s="329"/>
      <c r="OFY527" s="329"/>
      <c r="OFZ527" s="329"/>
      <c r="OGA527" s="329"/>
      <c r="OGB527" s="329"/>
      <c r="OGC527" s="329"/>
      <c r="OGD527" s="329"/>
      <c r="OGE527" s="329"/>
      <c r="OGF527" s="329"/>
      <c r="OGG527" s="329"/>
      <c r="OGH527" s="329"/>
      <c r="OGI527" s="329"/>
      <c r="OGJ527" s="329"/>
      <c r="OGK527" s="329"/>
      <c r="OGL527" s="329"/>
      <c r="OGM527" s="329"/>
      <c r="OGN527" s="329"/>
      <c r="OGO527" s="329"/>
      <c r="OGP527" s="329"/>
      <c r="OGQ527" s="329"/>
      <c r="OGR527" s="329"/>
      <c r="OGS527" s="329"/>
      <c r="OGT527" s="329"/>
      <c r="OGU527" s="329"/>
      <c r="OGV527" s="329"/>
      <c r="OGW527" s="329"/>
      <c r="OGX527" s="329"/>
      <c r="OGY527" s="329"/>
      <c r="OGZ527" s="329"/>
      <c r="OHA527" s="329"/>
      <c r="OHB527" s="329"/>
      <c r="OHC527" s="329"/>
      <c r="OHD527" s="329"/>
      <c r="OHE527" s="329"/>
      <c r="OHF527" s="329"/>
      <c r="OHG527" s="329"/>
      <c r="OHH527" s="329"/>
      <c r="OHI527" s="329"/>
      <c r="OHJ527" s="329"/>
      <c r="OHK527" s="329"/>
      <c r="OHL527" s="329"/>
      <c r="OHM527" s="329"/>
      <c r="OHN527" s="329"/>
      <c r="OHO527" s="329"/>
      <c r="OHP527" s="329"/>
      <c r="OHQ527" s="329"/>
      <c r="OHR527" s="329"/>
      <c r="OHS527" s="329"/>
      <c r="OHT527" s="329"/>
      <c r="OHU527" s="329"/>
      <c r="OHV527" s="329"/>
      <c r="OHW527" s="329"/>
      <c r="OHX527" s="329"/>
      <c r="OHY527" s="329"/>
      <c r="OHZ527" s="329"/>
      <c r="OIA527" s="329"/>
      <c r="OIB527" s="329"/>
      <c r="OIC527" s="329"/>
      <c r="OID527" s="329"/>
      <c r="OIE527" s="329"/>
      <c r="OIF527" s="329"/>
      <c r="OIG527" s="329"/>
      <c r="OIH527" s="329"/>
      <c r="OII527" s="329"/>
      <c r="OIJ527" s="329"/>
      <c r="OIK527" s="329"/>
      <c r="OIL527" s="329"/>
      <c r="OIM527" s="329"/>
      <c r="OIN527" s="329"/>
      <c r="OIO527" s="329"/>
      <c r="OIP527" s="329"/>
      <c r="OIQ527" s="329"/>
      <c r="OIR527" s="329"/>
      <c r="OIS527" s="329"/>
      <c r="OIT527" s="329"/>
      <c r="OIU527" s="329"/>
      <c r="OIV527" s="329"/>
      <c r="OIW527" s="329"/>
      <c r="OIX527" s="329"/>
      <c r="OIY527" s="329"/>
      <c r="OIZ527" s="329"/>
      <c r="OJA527" s="329"/>
      <c r="OJB527" s="329"/>
      <c r="OJC527" s="329"/>
      <c r="OJD527" s="329"/>
      <c r="OJE527" s="329"/>
      <c r="OJF527" s="329"/>
      <c r="OJG527" s="329"/>
      <c r="OJH527" s="329"/>
      <c r="OJI527" s="329"/>
      <c r="OJJ527" s="329"/>
      <c r="OJK527" s="329"/>
      <c r="OJL527" s="329"/>
      <c r="OJM527" s="329"/>
      <c r="OJN527" s="329"/>
      <c r="OJO527" s="329"/>
      <c r="OJP527" s="329"/>
      <c r="OJQ527" s="329"/>
      <c r="OJR527" s="329"/>
      <c r="OJS527" s="329"/>
      <c r="OJT527" s="329"/>
      <c r="OJU527" s="329"/>
      <c r="OJV527" s="329"/>
      <c r="OJW527" s="329"/>
      <c r="OJX527" s="329"/>
      <c r="OJY527" s="329"/>
      <c r="OJZ527" s="329"/>
      <c r="OKA527" s="329"/>
      <c r="OKB527" s="329"/>
      <c r="OKC527" s="329"/>
      <c r="OKD527" s="329"/>
      <c r="OKE527" s="329"/>
      <c r="OKF527" s="329"/>
      <c r="OKG527" s="329"/>
      <c r="OKH527" s="329"/>
      <c r="OKI527" s="329"/>
      <c r="OKJ527" s="329"/>
      <c r="OKK527" s="329"/>
      <c r="OKL527" s="329"/>
      <c r="OKM527" s="329"/>
      <c r="OKN527" s="329"/>
      <c r="OKO527" s="329"/>
      <c r="OKP527" s="329"/>
      <c r="OKQ527" s="329"/>
      <c r="OKR527" s="329"/>
      <c r="OKS527" s="329"/>
      <c r="OKT527" s="329"/>
      <c r="OKU527" s="329"/>
      <c r="OKV527" s="329"/>
      <c r="OKW527" s="329"/>
      <c r="OKX527" s="329"/>
      <c r="OKY527" s="329"/>
      <c r="OKZ527" s="329"/>
      <c r="OLA527" s="329"/>
      <c r="OLB527" s="329"/>
      <c r="OLC527" s="329"/>
      <c r="OLD527" s="329"/>
      <c r="OLE527" s="329"/>
      <c r="OLF527" s="329"/>
      <c r="OLG527" s="329"/>
      <c r="OLH527" s="329"/>
      <c r="OLI527" s="329"/>
      <c r="OLJ527" s="329"/>
      <c r="OLK527" s="329"/>
      <c r="OLL527" s="329"/>
      <c r="OLM527" s="329"/>
      <c r="OLN527" s="329"/>
      <c r="OLO527" s="329"/>
      <c r="OLP527" s="329"/>
      <c r="OLQ527" s="329"/>
      <c r="OLR527" s="329"/>
      <c r="OLS527" s="329"/>
      <c r="OLT527" s="329"/>
      <c r="OLU527" s="329"/>
      <c r="OLV527" s="329"/>
      <c r="OLW527" s="329"/>
      <c r="OLX527" s="329"/>
      <c r="OLY527" s="329"/>
      <c r="OLZ527" s="329"/>
      <c r="OMA527" s="329"/>
      <c r="OMB527" s="329"/>
      <c r="OMC527" s="329"/>
      <c r="OMD527" s="329"/>
      <c r="OME527" s="329"/>
      <c r="OMF527" s="329"/>
      <c r="OMG527" s="329"/>
      <c r="OMH527" s="329"/>
      <c r="OMI527" s="329"/>
      <c r="OMJ527" s="329"/>
      <c r="OMK527" s="329"/>
      <c r="OML527" s="329"/>
      <c r="OMM527" s="329"/>
      <c r="OMN527" s="329"/>
      <c r="OMO527" s="329"/>
      <c r="OMP527" s="329"/>
      <c r="OMQ527" s="329"/>
      <c r="OMR527" s="329"/>
      <c r="OMS527" s="329"/>
      <c r="OMT527" s="329"/>
      <c r="OMU527" s="329"/>
      <c r="OMV527" s="329"/>
      <c r="OMW527" s="329"/>
      <c r="OMX527" s="329"/>
      <c r="OMY527" s="329"/>
      <c r="OMZ527" s="329"/>
      <c r="ONA527" s="329"/>
      <c r="ONB527" s="329"/>
      <c r="ONC527" s="329"/>
      <c r="OND527" s="329"/>
      <c r="ONE527" s="329"/>
      <c r="ONF527" s="329"/>
      <c r="ONG527" s="329"/>
      <c r="ONH527" s="329"/>
      <c r="ONI527" s="329"/>
      <c r="ONJ527" s="329"/>
      <c r="ONK527" s="329"/>
      <c r="ONL527" s="329"/>
      <c r="ONM527" s="329"/>
      <c r="ONN527" s="329"/>
      <c r="ONO527" s="329"/>
      <c r="ONP527" s="329"/>
      <c r="ONQ527" s="329"/>
      <c r="ONR527" s="329"/>
      <c r="ONS527" s="329"/>
      <c r="ONT527" s="329"/>
      <c r="ONU527" s="329"/>
      <c r="ONV527" s="329"/>
      <c r="ONW527" s="329"/>
      <c r="ONX527" s="329"/>
      <c r="ONY527" s="329"/>
      <c r="ONZ527" s="329"/>
      <c r="OOA527" s="329"/>
      <c r="OOB527" s="329"/>
      <c r="OOC527" s="329"/>
      <c r="OOD527" s="329"/>
      <c r="OOE527" s="329"/>
      <c r="OOF527" s="329"/>
      <c r="OOG527" s="329"/>
      <c r="OOH527" s="329"/>
      <c r="OOI527" s="329"/>
      <c r="OOJ527" s="329"/>
      <c r="OOK527" s="329"/>
      <c r="OOL527" s="329"/>
      <c r="OOM527" s="329"/>
      <c r="OON527" s="329"/>
      <c r="OOO527" s="329"/>
      <c r="OOP527" s="329"/>
      <c r="OOQ527" s="329"/>
      <c r="OOR527" s="329"/>
      <c r="OOS527" s="329"/>
      <c r="OOT527" s="329"/>
      <c r="OOU527" s="329"/>
      <c r="OOV527" s="329"/>
      <c r="OOW527" s="329"/>
      <c r="OOX527" s="329"/>
      <c r="OOY527" s="329"/>
      <c r="OOZ527" s="329"/>
      <c r="OPA527" s="329"/>
      <c r="OPB527" s="329"/>
      <c r="OPC527" s="329"/>
      <c r="OPD527" s="329"/>
      <c r="OPE527" s="329"/>
      <c r="OPF527" s="329"/>
      <c r="OPG527" s="329"/>
      <c r="OPH527" s="329"/>
      <c r="OPI527" s="329"/>
      <c r="OPJ527" s="329"/>
      <c r="OPK527" s="329"/>
      <c r="OPL527" s="329"/>
      <c r="OPM527" s="329"/>
      <c r="OPN527" s="329"/>
      <c r="OPO527" s="329"/>
      <c r="OPP527" s="329"/>
      <c r="OPQ527" s="329"/>
      <c r="OPR527" s="329"/>
      <c r="OPS527" s="329"/>
      <c r="OPT527" s="329"/>
      <c r="OPU527" s="329"/>
      <c r="OPV527" s="329"/>
      <c r="OPW527" s="329"/>
      <c r="OPX527" s="329"/>
      <c r="OPY527" s="329"/>
      <c r="OPZ527" s="329"/>
      <c r="OQA527" s="329"/>
      <c r="OQB527" s="329"/>
      <c r="OQC527" s="329"/>
      <c r="OQD527" s="329"/>
      <c r="OQE527" s="329"/>
      <c r="OQF527" s="329"/>
      <c r="OQG527" s="329"/>
      <c r="OQH527" s="329"/>
      <c r="OQI527" s="329"/>
      <c r="OQJ527" s="329"/>
      <c r="OQK527" s="329"/>
      <c r="OQL527" s="329"/>
      <c r="OQM527" s="329"/>
      <c r="OQN527" s="329"/>
      <c r="OQO527" s="329"/>
      <c r="OQP527" s="329"/>
      <c r="OQQ527" s="329"/>
      <c r="OQR527" s="329"/>
      <c r="OQS527" s="329"/>
      <c r="OQT527" s="329"/>
      <c r="OQU527" s="329"/>
      <c r="OQV527" s="329"/>
      <c r="OQW527" s="329"/>
      <c r="OQX527" s="329"/>
      <c r="OQY527" s="329"/>
      <c r="OQZ527" s="329"/>
      <c r="ORA527" s="329"/>
      <c r="ORB527" s="329"/>
      <c r="ORC527" s="329"/>
      <c r="ORD527" s="329"/>
      <c r="ORE527" s="329"/>
      <c r="ORF527" s="329"/>
      <c r="ORG527" s="329"/>
      <c r="ORH527" s="329"/>
      <c r="ORI527" s="329"/>
      <c r="ORJ527" s="329"/>
      <c r="ORK527" s="329"/>
      <c r="ORL527" s="329"/>
      <c r="ORM527" s="329"/>
      <c r="ORN527" s="329"/>
      <c r="ORO527" s="329"/>
      <c r="ORP527" s="329"/>
      <c r="ORQ527" s="329"/>
      <c r="ORR527" s="329"/>
      <c r="ORS527" s="329"/>
      <c r="ORT527" s="329"/>
      <c r="ORU527" s="329"/>
      <c r="ORV527" s="329"/>
      <c r="ORW527" s="329"/>
      <c r="ORX527" s="329"/>
      <c r="ORY527" s="329"/>
      <c r="ORZ527" s="329"/>
      <c r="OSA527" s="329"/>
      <c r="OSB527" s="329"/>
      <c r="OSC527" s="329"/>
      <c r="OSD527" s="329"/>
      <c r="OSE527" s="329"/>
      <c r="OSF527" s="329"/>
      <c r="OSG527" s="329"/>
      <c r="OSH527" s="329"/>
      <c r="OSI527" s="329"/>
      <c r="OSJ527" s="329"/>
      <c r="OSK527" s="329"/>
      <c r="OSL527" s="329"/>
      <c r="OSM527" s="329"/>
      <c r="OSN527" s="329"/>
      <c r="OSO527" s="329"/>
      <c r="OSP527" s="329"/>
      <c r="OSQ527" s="329"/>
      <c r="OSR527" s="329"/>
      <c r="OSS527" s="329"/>
      <c r="OST527" s="329"/>
      <c r="OSU527" s="329"/>
      <c r="OSV527" s="329"/>
      <c r="OSW527" s="329"/>
      <c r="OSX527" s="329"/>
      <c r="OSY527" s="329"/>
      <c r="OSZ527" s="329"/>
      <c r="OTA527" s="329"/>
      <c r="OTB527" s="329"/>
      <c r="OTC527" s="329"/>
      <c r="OTD527" s="329"/>
      <c r="OTE527" s="329"/>
      <c r="OTF527" s="329"/>
      <c r="OTG527" s="329"/>
      <c r="OTH527" s="329"/>
      <c r="OTI527" s="329"/>
      <c r="OTJ527" s="329"/>
      <c r="OTK527" s="329"/>
      <c r="OTL527" s="329"/>
      <c r="OTM527" s="329"/>
      <c r="OTN527" s="329"/>
      <c r="OTO527" s="329"/>
      <c r="OTP527" s="329"/>
      <c r="OTQ527" s="329"/>
      <c r="OTR527" s="329"/>
      <c r="OTS527" s="329"/>
      <c r="OTT527" s="329"/>
      <c r="OTU527" s="329"/>
      <c r="OTV527" s="329"/>
      <c r="OTW527" s="329"/>
      <c r="OTX527" s="329"/>
      <c r="OTY527" s="329"/>
      <c r="OTZ527" s="329"/>
      <c r="OUA527" s="329"/>
      <c r="OUB527" s="329"/>
      <c r="OUC527" s="329"/>
      <c r="OUD527" s="329"/>
      <c r="OUE527" s="329"/>
      <c r="OUF527" s="329"/>
      <c r="OUG527" s="329"/>
      <c r="OUH527" s="329"/>
      <c r="OUI527" s="329"/>
      <c r="OUJ527" s="329"/>
      <c r="OUK527" s="329"/>
      <c r="OUL527" s="329"/>
      <c r="OUM527" s="329"/>
      <c r="OUN527" s="329"/>
      <c r="OUO527" s="329"/>
      <c r="OUP527" s="329"/>
      <c r="OUQ527" s="329"/>
      <c r="OUR527" s="329"/>
      <c r="OUS527" s="329"/>
      <c r="OUT527" s="329"/>
      <c r="OUU527" s="329"/>
      <c r="OUV527" s="329"/>
      <c r="OUW527" s="329"/>
      <c r="OUX527" s="329"/>
      <c r="OUY527" s="329"/>
      <c r="OUZ527" s="329"/>
      <c r="OVA527" s="329"/>
      <c r="OVB527" s="329"/>
      <c r="OVC527" s="329"/>
      <c r="OVD527" s="329"/>
      <c r="OVE527" s="329"/>
      <c r="OVF527" s="329"/>
      <c r="OVG527" s="329"/>
      <c r="OVH527" s="329"/>
      <c r="OVI527" s="329"/>
      <c r="OVJ527" s="329"/>
      <c r="OVK527" s="329"/>
      <c r="OVL527" s="329"/>
      <c r="OVM527" s="329"/>
      <c r="OVN527" s="329"/>
      <c r="OVO527" s="329"/>
      <c r="OVP527" s="329"/>
      <c r="OVQ527" s="329"/>
      <c r="OVR527" s="329"/>
      <c r="OVS527" s="329"/>
      <c r="OVT527" s="329"/>
      <c r="OVU527" s="329"/>
      <c r="OVV527" s="329"/>
      <c r="OVW527" s="329"/>
      <c r="OVX527" s="329"/>
      <c r="OVY527" s="329"/>
      <c r="OVZ527" s="329"/>
      <c r="OWA527" s="329"/>
      <c r="OWB527" s="329"/>
      <c r="OWC527" s="329"/>
      <c r="OWD527" s="329"/>
      <c r="OWE527" s="329"/>
      <c r="OWF527" s="329"/>
      <c r="OWG527" s="329"/>
      <c r="OWH527" s="329"/>
      <c r="OWI527" s="329"/>
      <c r="OWJ527" s="329"/>
      <c r="OWK527" s="329"/>
      <c r="OWL527" s="329"/>
      <c r="OWM527" s="329"/>
      <c r="OWN527" s="329"/>
      <c r="OWO527" s="329"/>
      <c r="OWP527" s="329"/>
      <c r="OWQ527" s="329"/>
      <c r="OWR527" s="329"/>
      <c r="OWS527" s="329"/>
      <c r="OWT527" s="329"/>
      <c r="OWU527" s="329"/>
      <c r="OWV527" s="329"/>
      <c r="OWW527" s="329"/>
      <c r="OWX527" s="329"/>
      <c r="OWY527" s="329"/>
      <c r="OWZ527" s="329"/>
      <c r="OXA527" s="329"/>
      <c r="OXB527" s="329"/>
      <c r="OXC527" s="329"/>
      <c r="OXD527" s="329"/>
      <c r="OXE527" s="329"/>
      <c r="OXF527" s="329"/>
      <c r="OXG527" s="329"/>
      <c r="OXH527" s="329"/>
      <c r="OXI527" s="329"/>
      <c r="OXJ527" s="329"/>
      <c r="OXK527" s="329"/>
      <c r="OXL527" s="329"/>
      <c r="OXM527" s="329"/>
      <c r="OXN527" s="329"/>
      <c r="OXO527" s="329"/>
      <c r="OXP527" s="329"/>
      <c r="OXQ527" s="329"/>
      <c r="OXR527" s="329"/>
      <c r="OXS527" s="329"/>
      <c r="OXT527" s="329"/>
      <c r="OXU527" s="329"/>
      <c r="OXV527" s="329"/>
      <c r="OXW527" s="329"/>
      <c r="OXX527" s="329"/>
      <c r="OXY527" s="329"/>
      <c r="OXZ527" s="329"/>
      <c r="OYA527" s="329"/>
      <c r="OYB527" s="329"/>
      <c r="OYC527" s="329"/>
      <c r="OYD527" s="329"/>
      <c r="OYE527" s="329"/>
      <c r="OYF527" s="329"/>
      <c r="OYG527" s="329"/>
      <c r="OYH527" s="329"/>
      <c r="OYI527" s="329"/>
      <c r="OYJ527" s="329"/>
      <c r="OYK527" s="329"/>
      <c r="OYL527" s="329"/>
      <c r="OYM527" s="329"/>
      <c r="OYN527" s="329"/>
      <c r="OYO527" s="329"/>
      <c r="OYP527" s="329"/>
      <c r="OYQ527" s="329"/>
      <c r="OYR527" s="329"/>
      <c r="OYS527" s="329"/>
      <c r="OYT527" s="329"/>
      <c r="OYU527" s="329"/>
      <c r="OYV527" s="329"/>
      <c r="OYW527" s="329"/>
      <c r="OYX527" s="329"/>
      <c r="OYY527" s="329"/>
      <c r="OYZ527" s="329"/>
      <c r="OZA527" s="329"/>
      <c r="OZB527" s="329"/>
      <c r="OZC527" s="329"/>
      <c r="OZD527" s="329"/>
      <c r="OZE527" s="329"/>
      <c r="OZF527" s="329"/>
      <c r="OZG527" s="329"/>
      <c r="OZH527" s="329"/>
      <c r="OZI527" s="329"/>
      <c r="OZJ527" s="329"/>
      <c r="OZK527" s="329"/>
      <c r="OZL527" s="329"/>
      <c r="OZM527" s="329"/>
      <c r="OZN527" s="329"/>
      <c r="OZO527" s="329"/>
      <c r="OZP527" s="329"/>
      <c r="OZQ527" s="329"/>
      <c r="OZR527" s="329"/>
      <c r="OZS527" s="329"/>
      <c r="OZT527" s="329"/>
      <c r="OZU527" s="329"/>
      <c r="OZV527" s="329"/>
      <c r="OZW527" s="329"/>
      <c r="OZX527" s="329"/>
      <c r="OZY527" s="329"/>
      <c r="OZZ527" s="329"/>
      <c r="PAA527" s="329"/>
      <c r="PAB527" s="329"/>
      <c r="PAC527" s="329"/>
      <c r="PAD527" s="329"/>
      <c r="PAE527" s="329"/>
      <c r="PAF527" s="329"/>
      <c r="PAG527" s="329"/>
      <c r="PAH527" s="329"/>
      <c r="PAI527" s="329"/>
      <c r="PAJ527" s="329"/>
      <c r="PAK527" s="329"/>
      <c r="PAL527" s="329"/>
      <c r="PAM527" s="329"/>
      <c r="PAN527" s="329"/>
      <c r="PAO527" s="329"/>
      <c r="PAP527" s="329"/>
      <c r="PAQ527" s="329"/>
      <c r="PAR527" s="329"/>
      <c r="PAS527" s="329"/>
      <c r="PAT527" s="329"/>
      <c r="PAU527" s="329"/>
      <c r="PAV527" s="329"/>
      <c r="PAW527" s="329"/>
      <c r="PAX527" s="329"/>
      <c r="PAY527" s="329"/>
      <c r="PAZ527" s="329"/>
      <c r="PBA527" s="329"/>
      <c r="PBB527" s="329"/>
      <c r="PBC527" s="329"/>
      <c r="PBD527" s="329"/>
      <c r="PBE527" s="329"/>
      <c r="PBF527" s="329"/>
      <c r="PBG527" s="329"/>
      <c r="PBH527" s="329"/>
      <c r="PBI527" s="329"/>
      <c r="PBJ527" s="329"/>
      <c r="PBK527" s="329"/>
      <c r="PBL527" s="329"/>
      <c r="PBM527" s="329"/>
      <c r="PBN527" s="329"/>
      <c r="PBO527" s="329"/>
      <c r="PBP527" s="329"/>
      <c r="PBQ527" s="329"/>
      <c r="PBR527" s="329"/>
      <c r="PBS527" s="329"/>
      <c r="PBT527" s="329"/>
      <c r="PBU527" s="329"/>
      <c r="PBV527" s="329"/>
      <c r="PBW527" s="329"/>
      <c r="PBX527" s="329"/>
      <c r="PBY527" s="329"/>
      <c r="PBZ527" s="329"/>
      <c r="PCA527" s="329"/>
      <c r="PCB527" s="329"/>
      <c r="PCC527" s="329"/>
      <c r="PCD527" s="329"/>
      <c r="PCE527" s="329"/>
      <c r="PCF527" s="329"/>
      <c r="PCG527" s="329"/>
      <c r="PCH527" s="329"/>
      <c r="PCI527" s="329"/>
      <c r="PCJ527" s="329"/>
      <c r="PCK527" s="329"/>
      <c r="PCL527" s="329"/>
      <c r="PCM527" s="329"/>
      <c r="PCN527" s="329"/>
      <c r="PCO527" s="329"/>
      <c r="PCP527" s="329"/>
      <c r="PCQ527" s="329"/>
      <c r="PCR527" s="329"/>
      <c r="PCS527" s="329"/>
      <c r="PCT527" s="329"/>
      <c r="PCU527" s="329"/>
      <c r="PCV527" s="329"/>
      <c r="PCW527" s="329"/>
      <c r="PCX527" s="329"/>
      <c r="PCY527" s="329"/>
      <c r="PCZ527" s="329"/>
      <c r="PDA527" s="329"/>
      <c r="PDB527" s="329"/>
      <c r="PDC527" s="329"/>
      <c r="PDD527" s="329"/>
      <c r="PDE527" s="329"/>
      <c r="PDF527" s="329"/>
      <c r="PDG527" s="329"/>
      <c r="PDH527" s="329"/>
      <c r="PDI527" s="329"/>
      <c r="PDJ527" s="329"/>
      <c r="PDK527" s="329"/>
      <c r="PDL527" s="329"/>
      <c r="PDM527" s="329"/>
      <c r="PDN527" s="329"/>
      <c r="PDO527" s="329"/>
      <c r="PDP527" s="329"/>
      <c r="PDQ527" s="329"/>
      <c r="PDR527" s="329"/>
      <c r="PDS527" s="329"/>
      <c r="PDT527" s="329"/>
      <c r="PDU527" s="329"/>
      <c r="PDV527" s="329"/>
      <c r="PDW527" s="329"/>
      <c r="PDX527" s="329"/>
      <c r="PDY527" s="329"/>
      <c r="PDZ527" s="329"/>
      <c r="PEA527" s="329"/>
      <c r="PEB527" s="329"/>
      <c r="PEC527" s="329"/>
      <c r="PED527" s="329"/>
      <c r="PEE527" s="329"/>
      <c r="PEF527" s="329"/>
      <c r="PEG527" s="329"/>
      <c r="PEH527" s="329"/>
      <c r="PEI527" s="329"/>
      <c r="PEJ527" s="329"/>
      <c r="PEK527" s="329"/>
      <c r="PEL527" s="329"/>
      <c r="PEM527" s="329"/>
      <c r="PEN527" s="329"/>
      <c r="PEO527" s="329"/>
      <c r="PEP527" s="329"/>
      <c r="PEQ527" s="329"/>
      <c r="PER527" s="329"/>
      <c r="PES527" s="329"/>
      <c r="PET527" s="329"/>
      <c r="PEU527" s="329"/>
      <c r="PEV527" s="329"/>
      <c r="PEW527" s="329"/>
      <c r="PEX527" s="329"/>
      <c r="PEY527" s="329"/>
      <c r="PEZ527" s="329"/>
      <c r="PFA527" s="329"/>
      <c r="PFB527" s="329"/>
      <c r="PFC527" s="329"/>
      <c r="PFD527" s="329"/>
      <c r="PFE527" s="329"/>
      <c r="PFF527" s="329"/>
      <c r="PFG527" s="329"/>
      <c r="PFH527" s="329"/>
      <c r="PFI527" s="329"/>
      <c r="PFJ527" s="329"/>
      <c r="PFK527" s="329"/>
      <c r="PFL527" s="329"/>
      <c r="PFM527" s="329"/>
      <c r="PFN527" s="329"/>
      <c r="PFO527" s="329"/>
      <c r="PFP527" s="329"/>
      <c r="PFQ527" s="329"/>
      <c r="PFR527" s="329"/>
      <c r="PFS527" s="329"/>
      <c r="PFT527" s="329"/>
      <c r="PFU527" s="329"/>
      <c r="PFV527" s="329"/>
      <c r="PFW527" s="329"/>
      <c r="PFX527" s="329"/>
      <c r="PFY527" s="329"/>
      <c r="PFZ527" s="329"/>
      <c r="PGA527" s="329"/>
      <c r="PGB527" s="329"/>
      <c r="PGC527" s="329"/>
      <c r="PGD527" s="329"/>
      <c r="PGE527" s="329"/>
      <c r="PGF527" s="329"/>
      <c r="PGG527" s="329"/>
      <c r="PGH527" s="329"/>
      <c r="PGI527" s="329"/>
      <c r="PGJ527" s="329"/>
      <c r="PGK527" s="329"/>
      <c r="PGL527" s="329"/>
      <c r="PGM527" s="329"/>
      <c r="PGN527" s="329"/>
      <c r="PGO527" s="329"/>
      <c r="PGP527" s="329"/>
      <c r="PGQ527" s="329"/>
      <c r="PGR527" s="329"/>
      <c r="PGS527" s="329"/>
      <c r="PGT527" s="329"/>
      <c r="PGU527" s="329"/>
      <c r="PGV527" s="329"/>
      <c r="PGW527" s="329"/>
      <c r="PGX527" s="329"/>
      <c r="PGY527" s="329"/>
      <c r="PGZ527" s="329"/>
      <c r="PHA527" s="329"/>
      <c r="PHB527" s="329"/>
      <c r="PHC527" s="329"/>
      <c r="PHD527" s="329"/>
      <c r="PHE527" s="329"/>
      <c r="PHF527" s="329"/>
      <c r="PHG527" s="329"/>
      <c r="PHH527" s="329"/>
      <c r="PHI527" s="329"/>
      <c r="PHJ527" s="329"/>
      <c r="PHK527" s="329"/>
      <c r="PHL527" s="329"/>
      <c r="PHM527" s="329"/>
      <c r="PHN527" s="329"/>
      <c r="PHO527" s="329"/>
      <c r="PHP527" s="329"/>
      <c r="PHQ527" s="329"/>
      <c r="PHR527" s="329"/>
      <c r="PHS527" s="329"/>
      <c r="PHT527" s="329"/>
      <c r="PHU527" s="329"/>
      <c r="PHV527" s="329"/>
      <c r="PHW527" s="329"/>
      <c r="PHX527" s="329"/>
      <c r="PHY527" s="329"/>
      <c r="PHZ527" s="329"/>
      <c r="PIA527" s="329"/>
      <c r="PIB527" s="329"/>
      <c r="PIC527" s="329"/>
      <c r="PID527" s="329"/>
      <c r="PIE527" s="329"/>
      <c r="PIF527" s="329"/>
      <c r="PIG527" s="329"/>
      <c r="PIH527" s="329"/>
      <c r="PII527" s="329"/>
      <c r="PIJ527" s="329"/>
      <c r="PIK527" s="329"/>
      <c r="PIL527" s="329"/>
      <c r="PIM527" s="329"/>
      <c r="PIN527" s="329"/>
      <c r="PIO527" s="329"/>
      <c r="PIP527" s="329"/>
      <c r="PIQ527" s="329"/>
      <c r="PIR527" s="329"/>
      <c r="PIS527" s="329"/>
      <c r="PIT527" s="329"/>
      <c r="PIU527" s="329"/>
      <c r="PIV527" s="329"/>
      <c r="PIW527" s="329"/>
      <c r="PIX527" s="329"/>
      <c r="PIY527" s="329"/>
      <c r="PIZ527" s="329"/>
      <c r="PJA527" s="329"/>
      <c r="PJB527" s="329"/>
      <c r="PJC527" s="329"/>
      <c r="PJD527" s="329"/>
      <c r="PJE527" s="329"/>
      <c r="PJF527" s="329"/>
      <c r="PJG527" s="329"/>
      <c r="PJH527" s="329"/>
      <c r="PJI527" s="329"/>
      <c r="PJJ527" s="329"/>
      <c r="PJK527" s="329"/>
      <c r="PJL527" s="329"/>
      <c r="PJM527" s="329"/>
      <c r="PJN527" s="329"/>
      <c r="PJO527" s="329"/>
      <c r="PJP527" s="329"/>
      <c r="PJQ527" s="329"/>
      <c r="PJR527" s="329"/>
      <c r="PJS527" s="329"/>
      <c r="PJT527" s="329"/>
      <c r="PJU527" s="329"/>
      <c r="PJV527" s="329"/>
      <c r="PJW527" s="329"/>
      <c r="PJX527" s="329"/>
      <c r="PJY527" s="329"/>
      <c r="PJZ527" s="329"/>
      <c r="PKA527" s="329"/>
      <c r="PKB527" s="329"/>
      <c r="PKC527" s="329"/>
      <c r="PKD527" s="329"/>
      <c r="PKE527" s="329"/>
      <c r="PKF527" s="329"/>
      <c r="PKG527" s="329"/>
      <c r="PKH527" s="329"/>
      <c r="PKI527" s="329"/>
      <c r="PKJ527" s="329"/>
      <c r="PKK527" s="329"/>
      <c r="PKL527" s="329"/>
      <c r="PKM527" s="329"/>
      <c r="PKN527" s="329"/>
      <c r="PKO527" s="329"/>
      <c r="PKP527" s="329"/>
      <c r="PKQ527" s="329"/>
      <c r="PKR527" s="329"/>
      <c r="PKS527" s="329"/>
      <c r="PKT527" s="329"/>
      <c r="PKU527" s="329"/>
      <c r="PKV527" s="329"/>
      <c r="PKW527" s="329"/>
      <c r="PKX527" s="329"/>
      <c r="PKY527" s="329"/>
      <c r="PKZ527" s="329"/>
      <c r="PLA527" s="329"/>
      <c r="PLB527" s="329"/>
      <c r="PLC527" s="329"/>
      <c r="PLD527" s="329"/>
      <c r="PLE527" s="329"/>
      <c r="PLF527" s="329"/>
      <c r="PLG527" s="329"/>
      <c r="PLH527" s="329"/>
      <c r="PLI527" s="329"/>
      <c r="PLJ527" s="329"/>
      <c r="PLK527" s="329"/>
      <c r="PLL527" s="329"/>
      <c r="PLM527" s="329"/>
      <c r="PLN527" s="329"/>
      <c r="PLO527" s="329"/>
      <c r="PLP527" s="329"/>
      <c r="PLQ527" s="329"/>
      <c r="PLR527" s="329"/>
      <c r="PLS527" s="329"/>
      <c r="PLT527" s="329"/>
      <c r="PLU527" s="329"/>
      <c r="PLV527" s="329"/>
      <c r="PLW527" s="329"/>
      <c r="PLX527" s="329"/>
      <c r="PLY527" s="329"/>
      <c r="PLZ527" s="329"/>
      <c r="PMA527" s="329"/>
      <c r="PMB527" s="329"/>
      <c r="PMC527" s="329"/>
      <c r="PMD527" s="329"/>
      <c r="PME527" s="329"/>
      <c r="PMF527" s="329"/>
      <c r="PMG527" s="329"/>
      <c r="PMH527" s="329"/>
      <c r="PMI527" s="329"/>
      <c r="PMJ527" s="329"/>
      <c r="PMK527" s="329"/>
      <c r="PML527" s="329"/>
      <c r="PMM527" s="329"/>
      <c r="PMN527" s="329"/>
      <c r="PMO527" s="329"/>
      <c r="PMP527" s="329"/>
      <c r="PMQ527" s="329"/>
      <c r="PMR527" s="329"/>
      <c r="PMS527" s="329"/>
      <c r="PMT527" s="329"/>
      <c r="PMU527" s="329"/>
      <c r="PMV527" s="329"/>
      <c r="PMW527" s="329"/>
      <c r="PMX527" s="329"/>
      <c r="PMY527" s="329"/>
      <c r="PMZ527" s="329"/>
      <c r="PNA527" s="329"/>
      <c r="PNB527" s="329"/>
      <c r="PNC527" s="329"/>
      <c r="PND527" s="329"/>
      <c r="PNE527" s="329"/>
      <c r="PNF527" s="329"/>
      <c r="PNG527" s="329"/>
      <c r="PNH527" s="329"/>
      <c r="PNI527" s="329"/>
      <c r="PNJ527" s="329"/>
      <c r="PNK527" s="329"/>
      <c r="PNL527" s="329"/>
      <c r="PNM527" s="329"/>
      <c r="PNN527" s="329"/>
      <c r="PNO527" s="329"/>
      <c r="PNP527" s="329"/>
      <c r="PNQ527" s="329"/>
      <c r="PNR527" s="329"/>
      <c r="PNS527" s="329"/>
      <c r="PNT527" s="329"/>
      <c r="PNU527" s="329"/>
      <c r="PNV527" s="329"/>
      <c r="PNW527" s="329"/>
      <c r="PNX527" s="329"/>
      <c r="PNY527" s="329"/>
      <c r="PNZ527" s="329"/>
      <c r="POA527" s="329"/>
      <c r="POB527" s="329"/>
      <c r="POC527" s="329"/>
      <c r="POD527" s="329"/>
      <c r="POE527" s="329"/>
      <c r="POF527" s="329"/>
      <c r="POG527" s="329"/>
      <c r="POH527" s="329"/>
      <c r="POI527" s="329"/>
      <c r="POJ527" s="329"/>
      <c r="POK527" s="329"/>
      <c r="POL527" s="329"/>
      <c r="POM527" s="329"/>
      <c r="PON527" s="329"/>
      <c r="POO527" s="329"/>
      <c r="POP527" s="329"/>
      <c r="POQ527" s="329"/>
      <c r="POR527" s="329"/>
      <c r="POS527" s="329"/>
      <c r="POT527" s="329"/>
      <c r="POU527" s="329"/>
      <c r="POV527" s="329"/>
      <c r="POW527" s="329"/>
      <c r="POX527" s="329"/>
      <c r="POY527" s="329"/>
      <c r="POZ527" s="329"/>
      <c r="PPA527" s="329"/>
      <c r="PPB527" s="329"/>
      <c r="PPC527" s="329"/>
      <c r="PPD527" s="329"/>
      <c r="PPE527" s="329"/>
      <c r="PPF527" s="329"/>
      <c r="PPG527" s="329"/>
      <c r="PPH527" s="329"/>
      <c r="PPI527" s="329"/>
      <c r="PPJ527" s="329"/>
      <c r="PPK527" s="329"/>
      <c r="PPL527" s="329"/>
      <c r="PPM527" s="329"/>
      <c r="PPN527" s="329"/>
      <c r="PPO527" s="329"/>
      <c r="PPP527" s="329"/>
      <c r="PPQ527" s="329"/>
      <c r="PPR527" s="329"/>
      <c r="PPS527" s="329"/>
      <c r="PPT527" s="329"/>
      <c r="PPU527" s="329"/>
      <c r="PPV527" s="329"/>
      <c r="PPW527" s="329"/>
      <c r="PPX527" s="329"/>
      <c r="PPY527" s="329"/>
      <c r="PPZ527" s="329"/>
      <c r="PQA527" s="329"/>
      <c r="PQB527" s="329"/>
      <c r="PQC527" s="329"/>
      <c r="PQD527" s="329"/>
      <c r="PQE527" s="329"/>
      <c r="PQF527" s="329"/>
      <c r="PQG527" s="329"/>
      <c r="PQH527" s="329"/>
      <c r="PQI527" s="329"/>
      <c r="PQJ527" s="329"/>
      <c r="PQK527" s="329"/>
      <c r="PQL527" s="329"/>
      <c r="PQM527" s="329"/>
      <c r="PQN527" s="329"/>
      <c r="PQO527" s="329"/>
      <c r="PQP527" s="329"/>
      <c r="PQQ527" s="329"/>
      <c r="PQR527" s="329"/>
      <c r="PQS527" s="329"/>
      <c r="PQT527" s="329"/>
      <c r="PQU527" s="329"/>
      <c r="PQV527" s="329"/>
      <c r="PQW527" s="329"/>
      <c r="PQX527" s="329"/>
      <c r="PQY527" s="329"/>
      <c r="PQZ527" s="329"/>
      <c r="PRA527" s="329"/>
      <c r="PRB527" s="329"/>
      <c r="PRC527" s="329"/>
      <c r="PRD527" s="329"/>
      <c r="PRE527" s="329"/>
      <c r="PRF527" s="329"/>
      <c r="PRG527" s="329"/>
      <c r="PRH527" s="329"/>
      <c r="PRI527" s="329"/>
      <c r="PRJ527" s="329"/>
      <c r="PRK527" s="329"/>
      <c r="PRL527" s="329"/>
      <c r="PRM527" s="329"/>
      <c r="PRN527" s="329"/>
      <c r="PRO527" s="329"/>
      <c r="PRP527" s="329"/>
      <c r="PRQ527" s="329"/>
      <c r="PRR527" s="329"/>
      <c r="PRS527" s="329"/>
      <c r="PRT527" s="329"/>
      <c r="PRU527" s="329"/>
      <c r="PRV527" s="329"/>
      <c r="PRW527" s="329"/>
      <c r="PRX527" s="329"/>
      <c r="PRY527" s="329"/>
      <c r="PRZ527" s="329"/>
      <c r="PSA527" s="329"/>
      <c r="PSB527" s="329"/>
      <c r="PSC527" s="329"/>
      <c r="PSD527" s="329"/>
      <c r="PSE527" s="329"/>
      <c r="PSF527" s="329"/>
      <c r="PSG527" s="329"/>
      <c r="PSH527" s="329"/>
      <c r="PSI527" s="329"/>
      <c r="PSJ527" s="329"/>
      <c r="PSK527" s="329"/>
      <c r="PSL527" s="329"/>
      <c r="PSM527" s="329"/>
      <c r="PSN527" s="329"/>
      <c r="PSO527" s="329"/>
      <c r="PSP527" s="329"/>
      <c r="PSQ527" s="329"/>
      <c r="PSR527" s="329"/>
      <c r="PSS527" s="329"/>
      <c r="PST527" s="329"/>
      <c r="PSU527" s="329"/>
      <c r="PSV527" s="329"/>
      <c r="PSW527" s="329"/>
      <c r="PSX527" s="329"/>
      <c r="PSY527" s="329"/>
      <c r="PSZ527" s="329"/>
      <c r="PTA527" s="329"/>
      <c r="PTB527" s="329"/>
      <c r="PTC527" s="329"/>
      <c r="PTD527" s="329"/>
      <c r="PTE527" s="329"/>
      <c r="PTF527" s="329"/>
      <c r="PTG527" s="329"/>
      <c r="PTH527" s="329"/>
      <c r="PTI527" s="329"/>
      <c r="PTJ527" s="329"/>
      <c r="PTK527" s="329"/>
      <c r="PTL527" s="329"/>
      <c r="PTM527" s="329"/>
      <c r="PTN527" s="329"/>
      <c r="PTO527" s="329"/>
      <c r="PTP527" s="329"/>
      <c r="PTQ527" s="329"/>
      <c r="PTR527" s="329"/>
      <c r="PTS527" s="329"/>
      <c r="PTT527" s="329"/>
      <c r="PTU527" s="329"/>
      <c r="PTV527" s="329"/>
      <c r="PTW527" s="329"/>
      <c r="PTX527" s="329"/>
      <c r="PTY527" s="329"/>
      <c r="PTZ527" s="329"/>
      <c r="PUA527" s="329"/>
      <c r="PUB527" s="329"/>
      <c r="PUC527" s="329"/>
      <c r="PUD527" s="329"/>
      <c r="PUE527" s="329"/>
      <c r="PUF527" s="329"/>
      <c r="PUG527" s="329"/>
      <c r="PUH527" s="329"/>
      <c r="PUI527" s="329"/>
      <c r="PUJ527" s="329"/>
      <c r="PUK527" s="329"/>
      <c r="PUL527" s="329"/>
      <c r="PUM527" s="329"/>
      <c r="PUN527" s="329"/>
      <c r="PUO527" s="329"/>
      <c r="PUP527" s="329"/>
      <c r="PUQ527" s="329"/>
      <c r="PUR527" s="329"/>
      <c r="PUS527" s="329"/>
      <c r="PUT527" s="329"/>
      <c r="PUU527" s="329"/>
      <c r="PUV527" s="329"/>
      <c r="PUW527" s="329"/>
      <c r="PUX527" s="329"/>
      <c r="PUY527" s="329"/>
      <c r="PUZ527" s="329"/>
      <c r="PVA527" s="329"/>
      <c r="PVB527" s="329"/>
      <c r="PVC527" s="329"/>
      <c r="PVD527" s="329"/>
      <c r="PVE527" s="329"/>
      <c r="PVF527" s="329"/>
      <c r="PVG527" s="329"/>
      <c r="PVH527" s="329"/>
      <c r="PVI527" s="329"/>
      <c r="PVJ527" s="329"/>
      <c r="PVK527" s="329"/>
      <c r="PVL527" s="329"/>
      <c r="PVM527" s="329"/>
      <c r="PVN527" s="329"/>
      <c r="PVO527" s="329"/>
      <c r="PVP527" s="329"/>
      <c r="PVQ527" s="329"/>
      <c r="PVR527" s="329"/>
      <c r="PVS527" s="329"/>
      <c r="PVT527" s="329"/>
      <c r="PVU527" s="329"/>
      <c r="PVV527" s="329"/>
      <c r="PVW527" s="329"/>
      <c r="PVX527" s="329"/>
      <c r="PVY527" s="329"/>
      <c r="PVZ527" s="329"/>
      <c r="PWA527" s="329"/>
      <c r="PWB527" s="329"/>
      <c r="PWC527" s="329"/>
      <c r="PWD527" s="329"/>
      <c r="PWE527" s="329"/>
      <c r="PWF527" s="329"/>
      <c r="PWG527" s="329"/>
      <c r="PWH527" s="329"/>
      <c r="PWI527" s="329"/>
      <c r="PWJ527" s="329"/>
      <c r="PWK527" s="329"/>
      <c r="PWL527" s="329"/>
      <c r="PWM527" s="329"/>
      <c r="PWN527" s="329"/>
      <c r="PWO527" s="329"/>
      <c r="PWP527" s="329"/>
      <c r="PWQ527" s="329"/>
      <c r="PWR527" s="329"/>
      <c r="PWS527" s="329"/>
      <c r="PWT527" s="329"/>
      <c r="PWU527" s="329"/>
      <c r="PWV527" s="329"/>
      <c r="PWW527" s="329"/>
      <c r="PWX527" s="329"/>
      <c r="PWY527" s="329"/>
      <c r="PWZ527" s="329"/>
      <c r="PXA527" s="329"/>
      <c r="PXB527" s="329"/>
      <c r="PXC527" s="329"/>
      <c r="PXD527" s="329"/>
      <c r="PXE527" s="329"/>
      <c r="PXF527" s="329"/>
      <c r="PXG527" s="329"/>
      <c r="PXH527" s="329"/>
      <c r="PXI527" s="329"/>
      <c r="PXJ527" s="329"/>
      <c r="PXK527" s="329"/>
      <c r="PXL527" s="329"/>
      <c r="PXM527" s="329"/>
      <c r="PXN527" s="329"/>
      <c r="PXO527" s="329"/>
      <c r="PXP527" s="329"/>
      <c r="PXQ527" s="329"/>
      <c r="PXR527" s="329"/>
      <c r="PXS527" s="329"/>
      <c r="PXT527" s="329"/>
      <c r="PXU527" s="329"/>
      <c r="PXV527" s="329"/>
      <c r="PXW527" s="329"/>
      <c r="PXX527" s="329"/>
      <c r="PXY527" s="329"/>
      <c r="PXZ527" s="329"/>
      <c r="PYA527" s="329"/>
      <c r="PYB527" s="329"/>
      <c r="PYC527" s="329"/>
      <c r="PYD527" s="329"/>
      <c r="PYE527" s="329"/>
      <c r="PYF527" s="329"/>
      <c r="PYG527" s="329"/>
      <c r="PYH527" s="329"/>
      <c r="PYI527" s="329"/>
      <c r="PYJ527" s="329"/>
      <c r="PYK527" s="329"/>
      <c r="PYL527" s="329"/>
      <c r="PYM527" s="329"/>
      <c r="PYN527" s="329"/>
      <c r="PYO527" s="329"/>
      <c r="PYP527" s="329"/>
      <c r="PYQ527" s="329"/>
      <c r="PYR527" s="329"/>
      <c r="PYS527" s="329"/>
      <c r="PYT527" s="329"/>
      <c r="PYU527" s="329"/>
      <c r="PYV527" s="329"/>
      <c r="PYW527" s="329"/>
      <c r="PYX527" s="329"/>
      <c r="PYY527" s="329"/>
      <c r="PYZ527" s="329"/>
      <c r="PZA527" s="329"/>
      <c r="PZB527" s="329"/>
      <c r="PZC527" s="329"/>
      <c r="PZD527" s="329"/>
      <c r="PZE527" s="329"/>
      <c r="PZF527" s="329"/>
      <c r="PZG527" s="329"/>
      <c r="PZH527" s="329"/>
      <c r="PZI527" s="329"/>
      <c r="PZJ527" s="329"/>
      <c r="PZK527" s="329"/>
      <c r="PZL527" s="329"/>
      <c r="PZM527" s="329"/>
      <c r="PZN527" s="329"/>
      <c r="PZO527" s="329"/>
      <c r="PZP527" s="329"/>
      <c r="PZQ527" s="329"/>
      <c r="PZR527" s="329"/>
      <c r="PZS527" s="329"/>
      <c r="PZT527" s="329"/>
      <c r="PZU527" s="329"/>
      <c r="PZV527" s="329"/>
      <c r="PZW527" s="329"/>
      <c r="PZX527" s="329"/>
      <c r="PZY527" s="329"/>
      <c r="PZZ527" s="329"/>
      <c r="QAA527" s="329"/>
      <c r="QAB527" s="329"/>
      <c r="QAC527" s="329"/>
      <c r="QAD527" s="329"/>
      <c r="QAE527" s="329"/>
      <c r="QAF527" s="329"/>
      <c r="QAG527" s="329"/>
      <c r="QAH527" s="329"/>
      <c r="QAI527" s="329"/>
      <c r="QAJ527" s="329"/>
      <c r="QAK527" s="329"/>
      <c r="QAL527" s="329"/>
      <c r="QAM527" s="329"/>
      <c r="QAN527" s="329"/>
      <c r="QAO527" s="329"/>
      <c r="QAP527" s="329"/>
      <c r="QAQ527" s="329"/>
      <c r="QAR527" s="329"/>
      <c r="QAS527" s="329"/>
      <c r="QAT527" s="329"/>
      <c r="QAU527" s="329"/>
      <c r="QAV527" s="329"/>
      <c r="QAW527" s="329"/>
      <c r="QAX527" s="329"/>
      <c r="QAY527" s="329"/>
      <c r="QAZ527" s="329"/>
      <c r="QBA527" s="329"/>
      <c r="QBB527" s="329"/>
      <c r="QBC527" s="329"/>
      <c r="QBD527" s="329"/>
      <c r="QBE527" s="329"/>
      <c r="QBF527" s="329"/>
      <c r="QBG527" s="329"/>
      <c r="QBH527" s="329"/>
      <c r="QBI527" s="329"/>
      <c r="QBJ527" s="329"/>
      <c r="QBK527" s="329"/>
      <c r="QBL527" s="329"/>
      <c r="QBM527" s="329"/>
      <c r="QBN527" s="329"/>
      <c r="QBO527" s="329"/>
      <c r="QBP527" s="329"/>
      <c r="QBQ527" s="329"/>
      <c r="QBR527" s="329"/>
      <c r="QBS527" s="329"/>
      <c r="QBT527" s="329"/>
      <c r="QBU527" s="329"/>
      <c r="QBV527" s="329"/>
      <c r="QBW527" s="329"/>
      <c r="QBX527" s="329"/>
      <c r="QBY527" s="329"/>
      <c r="QBZ527" s="329"/>
      <c r="QCA527" s="329"/>
      <c r="QCB527" s="329"/>
      <c r="QCC527" s="329"/>
      <c r="QCD527" s="329"/>
      <c r="QCE527" s="329"/>
      <c r="QCF527" s="329"/>
      <c r="QCG527" s="329"/>
      <c r="QCH527" s="329"/>
      <c r="QCI527" s="329"/>
      <c r="QCJ527" s="329"/>
      <c r="QCK527" s="329"/>
      <c r="QCL527" s="329"/>
      <c r="QCM527" s="329"/>
      <c r="QCN527" s="329"/>
      <c r="QCO527" s="329"/>
      <c r="QCP527" s="329"/>
      <c r="QCQ527" s="329"/>
      <c r="QCR527" s="329"/>
      <c r="QCS527" s="329"/>
      <c r="QCT527" s="329"/>
      <c r="QCU527" s="329"/>
      <c r="QCV527" s="329"/>
      <c r="QCW527" s="329"/>
      <c r="QCX527" s="329"/>
      <c r="QCY527" s="329"/>
      <c r="QCZ527" s="329"/>
      <c r="QDA527" s="329"/>
      <c r="QDB527" s="329"/>
      <c r="QDC527" s="329"/>
      <c r="QDD527" s="329"/>
      <c r="QDE527" s="329"/>
      <c r="QDF527" s="329"/>
      <c r="QDG527" s="329"/>
      <c r="QDH527" s="329"/>
      <c r="QDI527" s="329"/>
      <c r="QDJ527" s="329"/>
      <c r="QDK527" s="329"/>
      <c r="QDL527" s="329"/>
      <c r="QDM527" s="329"/>
      <c r="QDN527" s="329"/>
      <c r="QDO527" s="329"/>
      <c r="QDP527" s="329"/>
      <c r="QDQ527" s="329"/>
      <c r="QDR527" s="329"/>
      <c r="QDS527" s="329"/>
      <c r="QDT527" s="329"/>
      <c r="QDU527" s="329"/>
      <c r="QDV527" s="329"/>
      <c r="QDW527" s="329"/>
      <c r="QDX527" s="329"/>
      <c r="QDY527" s="329"/>
      <c r="QDZ527" s="329"/>
      <c r="QEA527" s="329"/>
      <c r="QEB527" s="329"/>
      <c r="QEC527" s="329"/>
      <c r="QED527" s="329"/>
      <c r="QEE527" s="329"/>
      <c r="QEF527" s="329"/>
      <c r="QEG527" s="329"/>
      <c r="QEH527" s="329"/>
      <c r="QEI527" s="329"/>
      <c r="QEJ527" s="329"/>
      <c r="QEK527" s="329"/>
      <c r="QEL527" s="329"/>
      <c r="QEM527" s="329"/>
      <c r="QEN527" s="329"/>
      <c r="QEO527" s="329"/>
      <c r="QEP527" s="329"/>
      <c r="QEQ527" s="329"/>
      <c r="QER527" s="329"/>
      <c r="QES527" s="329"/>
      <c r="QET527" s="329"/>
      <c r="QEU527" s="329"/>
      <c r="QEV527" s="329"/>
      <c r="QEW527" s="329"/>
      <c r="QEX527" s="329"/>
      <c r="QEY527" s="329"/>
      <c r="QEZ527" s="329"/>
      <c r="QFA527" s="329"/>
      <c r="QFB527" s="329"/>
      <c r="QFC527" s="329"/>
      <c r="QFD527" s="329"/>
      <c r="QFE527" s="329"/>
      <c r="QFF527" s="329"/>
      <c r="QFG527" s="329"/>
      <c r="QFH527" s="329"/>
      <c r="QFI527" s="329"/>
      <c r="QFJ527" s="329"/>
      <c r="QFK527" s="329"/>
      <c r="QFL527" s="329"/>
      <c r="QFM527" s="329"/>
      <c r="QFN527" s="329"/>
      <c r="QFO527" s="329"/>
      <c r="QFP527" s="329"/>
      <c r="QFQ527" s="329"/>
      <c r="QFR527" s="329"/>
      <c r="QFS527" s="329"/>
      <c r="QFT527" s="329"/>
      <c r="QFU527" s="329"/>
      <c r="QFV527" s="329"/>
      <c r="QFW527" s="329"/>
      <c r="QFX527" s="329"/>
      <c r="QFY527" s="329"/>
      <c r="QFZ527" s="329"/>
      <c r="QGA527" s="329"/>
      <c r="QGB527" s="329"/>
      <c r="QGC527" s="329"/>
      <c r="QGD527" s="329"/>
      <c r="QGE527" s="329"/>
      <c r="QGF527" s="329"/>
      <c r="QGG527" s="329"/>
      <c r="QGH527" s="329"/>
      <c r="QGI527" s="329"/>
      <c r="QGJ527" s="329"/>
      <c r="QGK527" s="329"/>
      <c r="QGL527" s="329"/>
      <c r="QGM527" s="329"/>
      <c r="QGN527" s="329"/>
      <c r="QGO527" s="329"/>
      <c r="QGP527" s="329"/>
      <c r="QGQ527" s="329"/>
      <c r="QGR527" s="329"/>
      <c r="QGS527" s="329"/>
      <c r="QGT527" s="329"/>
      <c r="QGU527" s="329"/>
      <c r="QGV527" s="329"/>
      <c r="QGW527" s="329"/>
      <c r="QGX527" s="329"/>
      <c r="QGY527" s="329"/>
      <c r="QGZ527" s="329"/>
      <c r="QHA527" s="329"/>
      <c r="QHB527" s="329"/>
      <c r="QHC527" s="329"/>
      <c r="QHD527" s="329"/>
      <c r="QHE527" s="329"/>
      <c r="QHF527" s="329"/>
      <c r="QHG527" s="329"/>
      <c r="QHH527" s="329"/>
      <c r="QHI527" s="329"/>
      <c r="QHJ527" s="329"/>
      <c r="QHK527" s="329"/>
      <c r="QHL527" s="329"/>
      <c r="QHM527" s="329"/>
      <c r="QHN527" s="329"/>
      <c r="QHO527" s="329"/>
      <c r="QHP527" s="329"/>
      <c r="QHQ527" s="329"/>
      <c r="QHR527" s="329"/>
      <c r="QHS527" s="329"/>
      <c r="QHT527" s="329"/>
      <c r="QHU527" s="329"/>
      <c r="QHV527" s="329"/>
      <c r="QHW527" s="329"/>
      <c r="QHX527" s="329"/>
      <c r="QHY527" s="329"/>
      <c r="QHZ527" s="329"/>
      <c r="QIA527" s="329"/>
      <c r="QIB527" s="329"/>
      <c r="QIC527" s="329"/>
      <c r="QID527" s="329"/>
      <c r="QIE527" s="329"/>
      <c r="QIF527" s="329"/>
      <c r="QIG527" s="329"/>
      <c r="QIH527" s="329"/>
      <c r="QII527" s="329"/>
      <c r="QIJ527" s="329"/>
      <c r="QIK527" s="329"/>
      <c r="QIL527" s="329"/>
      <c r="QIM527" s="329"/>
      <c r="QIN527" s="329"/>
      <c r="QIO527" s="329"/>
      <c r="QIP527" s="329"/>
      <c r="QIQ527" s="329"/>
      <c r="QIR527" s="329"/>
      <c r="QIS527" s="329"/>
      <c r="QIT527" s="329"/>
      <c r="QIU527" s="329"/>
      <c r="QIV527" s="329"/>
      <c r="QIW527" s="329"/>
      <c r="QIX527" s="329"/>
      <c r="QIY527" s="329"/>
      <c r="QIZ527" s="329"/>
      <c r="QJA527" s="329"/>
      <c r="QJB527" s="329"/>
      <c r="QJC527" s="329"/>
      <c r="QJD527" s="329"/>
      <c r="QJE527" s="329"/>
      <c r="QJF527" s="329"/>
      <c r="QJG527" s="329"/>
      <c r="QJH527" s="329"/>
      <c r="QJI527" s="329"/>
      <c r="QJJ527" s="329"/>
      <c r="QJK527" s="329"/>
      <c r="QJL527" s="329"/>
      <c r="QJM527" s="329"/>
      <c r="QJN527" s="329"/>
      <c r="QJO527" s="329"/>
      <c r="QJP527" s="329"/>
      <c r="QJQ527" s="329"/>
      <c r="QJR527" s="329"/>
      <c r="QJS527" s="329"/>
      <c r="QJT527" s="329"/>
      <c r="QJU527" s="329"/>
      <c r="QJV527" s="329"/>
      <c r="QJW527" s="329"/>
      <c r="QJX527" s="329"/>
      <c r="QJY527" s="329"/>
      <c r="QJZ527" s="329"/>
      <c r="QKA527" s="329"/>
      <c r="QKB527" s="329"/>
      <c r="QKC527" s="329"/>
      <c r="QKD527" s="329"/>
      <c r="QKE527" s="329"/>
      <c r="QKF527" s="329"/>
      <c r="QKG527" s="329"/>
      <c r="QKH527" s="329"/>
      <c r="QKI527" s="329"/>
      <c r="QKJ527" s="329"/>
      <c r="QKK527" s="329"/>
      <c r="QKL527" s="329"/>
      <c r="QKM527" s="329"/>
      <c r="QKN527" s="329"/>
      <c r="QKO527" s="329"/>
      <c r="QKP527" s="329"/>
      <c r="QKQ527" s="329"/>
      <c r="QKR527" s="329"/>
      <c r="QKS527" s="329"/>
      <c r="QKT527" s="329"/>
      <c r="QKU527" s="329"/>
      <c r="QKV527" s="329"/>
      <c r="QKW527" s="329"/>
      <c r="QKX527" s="329"/>
      <c r="QKY527" s="329"/>
      <c r="QKZ527" s="329"/>
      <c r="QLA527" s="329"/>
      <c r="QLB527" s="329"/>
      <c r="QLC527" s="329"/>
      <c r="QLD527" s="329"/>
      <c r="QLE527" s="329"/>
      <c r="QLF527" s="329"/>
      <c r="QLG527" s="329"/>
      <c r="QLH527" s="329"/>
      <c r="QLI527" s="329"/>
      <c r="QLJ527" s="329"/>
      <c r="QLK527" s="329"/>
      <c r="QLL527" s="329"/>
      <c r="QLM527" s="329"/>
      <c r="QLN527" s="329"/>
      <c r="QLO527" s="329"/>
      <c r="QLP527" s="329"/>
      <c r="QLQ527" s="329"/>
      <c r="QLR527" s="329"/>
      <c r="QLS527" s="329"/>
      <c r="QLT527" s="329"/>
      <c r="QLU527" s="329"/>
      <c r="QLV527" s="329"/>
      <c r="QLW527" s="329"/>
      <c r="QLX527" s="329"/>
      <c r="QLY527" s="329"/>
      <c r="QLZ527" s="329"/>
      <c r="QMA527" s="329"/>
      <c r="QMB527" s="329"/>
      <c r="QMC527" s="329"/>
      <c r="QMD527" s="329"/>
      <c r="QME527" s="329"/>
      <c r="QMF527" s="329"/>
      <c r="QMG527" s="329"/>
      <c r="QMH527" s="329"/>
      <c r="QMI527" s="329"/>
      <c r="QMJ527" s="329"/>
      <c r="QMK527" s="329"/>
      <c r="QML527" s="329"/>
      <c r="QMM527" s="329"/>
      <c r="QMN527" s="329"/>
      <c r="QMO527" s="329"/>
      <c r="QMP527" s="329"/>
      <c r="QMQ527" s="329"/>
      <c r="QMR527" s="329"/>
      <c r="QMS527" s="329"/>
      <c r="QMT527" s="329"/>
      <c r="QMU527" s="329"/>
      <c r="QMV527" s="329"/>
      <c r="QMW527" s="329"/>
      <c r="QMX527" s="329"/>
      <c r="QMY527" s="329"/>
      <c r="QMZ527" s="329"/>
      <c r="QNA527" s="329"/>
      <c r="QNB527" s="329"/>
      <c r="QNC527" s="329"/>
      <c r="QND527" s="329"/>
      <c r="QNE527" s="329"/>
      <c r="QNF527" s="329"/>
      <c r="QNG527" s="329"/>
      <c r="QNH527" s="329"/>
      <c r="QNI527" s="329"/>
      <c r="QNJ527" s="329"/>
      <c r="QNK527" s="329"/>
      <c r="QNL527" s="329"/>
      <c r="QNM527" s="329"/>
      <c r="QNN527" s="329"/>
      <c r="QNO527" s="329"/>
      <c r="QNP527" s="329"/>
      <c r="QNQ527" s="329"/>
      <c r="QNR527" s="329"/>
      <c r="QNS527" s="329"/>
      <c r="QNT527" s="329"/>
      <c r="QNU527" s="329"/>
      <c r="QNV527" s="329"/>
      <c r="QNW527" s="329"/>
      <c r="QNX527" s="329"/>
      <c r="QNY527" s="329"/>
      <c r="QNZ527" s="329"/>
      <c r="QOA527" s="329"/>
      <c r="QOB527" s="329"/>
      <c r="QOC527" s="329"/>
      <c r="QOD527" s="329"/>
      <c r="QOE527" s="329"/>
      <c r="QOF527" s="329"/>
      <c r="QOG527" s="329"/>
      <c r="QOH527" s="329"/>
      <c r="QOI527" s="329"/>
      <c r="QOJ527" s="329"/>
      <c r="QOK527" s="329"/>
      <c r="QOL527" s="329"/>
      <c r="QOM527" s="329"/>
      <c r="QON527" s="329"/>
      <c r="QOO527" s="329"/>
      <c r="QOP527" s="329"/>
      <c r="QOQ527" s="329"/>
      <c r="QOR527" s="329"/>
      <c r="QOS527" s="329"/>
      <c r="QOT527" s="329"/>
      <c r="QOU527" s="329"/>
      <c r="QOV527" s="329"/>
      <c r="QOW527" s="329"/>
      <c r="QOX527" s="329"/>
      <c r="QOY527" s="329"/>
      <c r="QOZ527" s="329"/>
      <c r="QPA527" s="329"/>
      <c r="QPB527" s="329"/>
      <c r="QPC527" s="329"/>
      <c r="QPD527" s="329"/>
      <c r="QPE527" s="329"/>
      <c r="QPF527" s="329"/>
      <c r="QPG527" s="329"/>
      <c r="QPH527" s="329"/>
      <c r="QPI527" s="329"/>
      <c r="QPJ527" s="329"/>
      <c r="QPK527" s="329"/>
      <c r="QPL527" s="329"/>
      <c r="QPM527" s="329"/>
      <c r="QPN527" s="329"/>
      <c r="QPO527" s="329"/>
      <c r="QPP527" s="329"/>
      <c r="QPQ527" s="329"/>
      <c r="QPR527" s="329"/>
      <c r="QPS527" s="329"/>
      <c r="QPT527" s="329"/>
      <c r="QPU527" s="329"/>
      <c r="QPV527" s="329"/>
      <c r="QPW527" s="329"/>
      <c r="QPX527" s="329"/>
      <c r="QPY527" s="329"/>
      <c r="QPZ527" s="329"/>
      <c r="QQA527" s="329"/>
      <c r="QQB527" s="329"/>
      <c r="QQC527" s="329"/>
      <c r="QQD527" s="329"/>
      <c r="QQE527" s="329"/>
      <c r="QQF527" s="329"/>
      <c r="QQG527" s="329"/>
      <c r="QQH527" s="329"/>
      <c r="QQI527" s="329"/>
      <c r="QQJ527" s="329"/>
      <c r="QQK527" s="329"/>
      <c r="QQL527" s="329"/>
      <c r="QQM527" s="329"/>
      <c r="QQN527" s="329"/>
      <c r="QQO527" s="329"/>
      <c r="QQP527" s="329"/>
      <c r="QQQ527" s="329"/>
      <c r="QQR527" s="329"/>
      <c r="QQS527" s="329"/>
      <c r="QQT527" s="329"/>
      <c r="QQU527" s="329"/>
      <c r="QQV527" s="329"/>
      <c r="QQW527" s="329"/>
      <c r="QQX527" s="329"/>
      <c r="QQY527" s="329"/>
      <c r="QQZ527" s="329"/>
      <c r="QRA527" s="329"/>
      <c r="QRB527" s="329"/>
      <c r="QRC527" s="329"/>
      <c r="QRD527" s="329"/>
      <c r="QRE527" s="329"/>
      <c r="QRF527" s="329"/>
      <c r="QRG527" s="329"/>
      <c r="QRH527" s="329"/>
      <c r="QRI527" s="329"/>
      <c r="QRJ527" s="329"/>
      <c r="QRK527" s="329"/>
      <c r="QRL527" s="329"/>
      <c r="QRM527" s="329"/>
      <c r="QRN527" s="329"/>
      <c r="QRO527" s="329"/>
      <c r="QRP527" s="329"/>
      <c r="QRQ527" s="329"/>
      <c r="QRR527" s="329"/>
      <c r="QRS527" s="329"/>
      <c r="QRT527" s="329"/>
      <c r="QRU527" s="329"/>
      <c r="QRV527" s="329"/>
      <c r="QRW527" s="329"/>
      <c r="QRX527" s="329"/>
      <c r="QRY527" s="329"/>
      <c r="QRZ527" s="329"/>
      <c r="QSA527" s="329"/>
      <c r="QSB527" s="329"/>
      <c r="QSC527" s="329"/>
      <c r="QSD527" s="329"/>
      <c r="QSE527" s="329"/>
      <c r="QSF527" s="329"/>
      <c r="QSG527" s="329"/>
      <c r="QSH527" s="329"/>
      <c r="QSI527" s="329"/>
      <c r="QSJ527" s="329"/>
      <c r="QSK527" s="329"/>
      <c r="QSL527" s="329"/>
      <c r="QSM527" s="329"/>
      <c r="QSN527" s="329"/>
      <c r="QSO527" s="329"/>
      <c r="QSP527" s="329"/>
      <c r="QSQ527" s="329"/>
      <c r="QSR527" s="329"/>
      <c r="QSS527" s="329"/>
      <c r="QST527" s="329"/>
      <c r="QSU527" s="329"/>
      <c r="QSV527" s="329"/>
      <c r="QSW527" s="329"/>
      <c r="QSX527" s="329"/>
      <c r="QSY527" s="329"/>
      <c r="QSZ527" s="329"/>
      <c r="QTA527" s="329"/>
      <c r="QTB527" s="329"/>
      <c r="QTC527" s="329"/>
      <c r="QTD527" s="329"/>
      <c r="QTE527" s="329"/>
      <c r="QTF527" s="329"/>
      <c r="QTG527" s="329"/>
      <c r="QTH527" s="329"/>
      <c r="QTI527" s="329"/>
      <c r="QTJ527" s="329"/>
      <c r="QTK527" s="329"/>
      <c r="QTL527" s="329"/>
      <c r="QTM527" s="329"/>
      <c r="QTN527" s="329"/>
      <c r="QTO527" s="329"/>
      <c r="QTP527" s="329"/>
      <c r="QTQ527" s="329"/>
      <c r="QTR527" s="329"/>
      <c r="QTS527" s="329"/>
      <c r="QTT527" s="329"/>
      <c r="QTU527" s="329"/>
      <c r="QTV527" s="329"/>
      <c r="QTW527" s="329"/>
      <c r="QTX527" s="329"/>
      <c r="QTY527" s="329"/>
      <c r="QTZ527" s="329"/>
      <c r="QUA527" s="329"/>
      <c r="QUB527" s="329"/>
      <c r="QUC527" s="329"/>
      <c r="QUD527" s="329"/>
      <c r="QUE527" s="329"/>
      <c r="QUF527" s="329"/>
      <c r="QUG527" s="329"/>
      <c r="QUH527" s="329"/>
      <c r="QUI527" s="329"/>
      <c r="QUJ527" s="329"/>
      <c r="QUK527" s="329"/>
      <c r="QUL527" s="329"/>
      <c r="QUM527" s="329"/>
      <c r="QUN527" s="329"/>
      <c r="QUO527" s="329"/>
      <c r="QUP527" s="329"/>
      <c r="QUQ527" s="329"/>
      <c r="QUR527" s="329"/>
      <c r="QUS527" s="329"/>
      <c r="QUT527" s="329"/>
      <c r="QUU527" s="329"/>
      <c r="QUV527" s="329"/>
      <c r="QUW527" s="329"/>
      <c r="QUX527" s="329"/>
      <c r="QUY527" s="329"/>
      <c r="QUZ527" s="329"/>
      <c r="QVA527" s="329"/>
      <c r="QVB527" s="329"/>
      <c r="QVC527" s="329"/>
      <c r="QVD527" s="329"/>
      <c r="QVE527" s="329"/>
      <c r="QVF527" s="329"/>
      <c r="QVG527" s="329"/>
      <c r="QVH527" s="329"/>
      <c r="QVI527" s="329"/>
      <c r="QVJ527" s="329"/>
      <c r="QVK527" s="329"/>
      <c r="QVL527" s="329"/>
      <c r="QVM527" s="329"/>
      <c r="QVN527" s="329"/>
      <c r="QVO527" s="329"/>
      <c r="QVP527" s="329"/>
      <c r="QVQ527" s="329"/>
      <c r="QVR527" s="329"/>
      <c r="QVS527" s="329"/>
      <c r="QVT527" s="329"/>
      <c r="QVU527" s="329"/>
      <c r="QVV527" s="329"/>
      <c r="QVW527" s="329"/>
      <c r="QVX527" s="329"/>
      <c r="QVY527" s="329"/>
      <c r="QVZ527" s="329"/>
      <c r="QWA527" s="329"/>
      <c r="QWB527" s="329"/>
      <c r="QWC527" s="329"/>
      <c r="QWD527" s="329"/>
      <c r="QWE527" s="329"/>
      <c r="QWF527" s="329"/>
      <c r="QWG527" s="329"/>
      <c r="QWH527" s="329"/>
      <c r="QWI527" s="329"/>
      <c r="QWJ527" s="329"/>
      <c r="QWK527" s="329"/>
      <c r="QWL527" s="329"/>
      <c r="QWM527" s="329"/>
      <c r="QWN527" s="329"/>
      <c r="QWO527" s="329"/>
      <c r="QWP527" s="329"/>
      <c r="QWQ527" s="329"/>
      <c r="QWR527" s="329"/>
      <c r="QWS527" s="329"/>
      <c r="QWT527" s="329"/>
      <c r="QWU527" s="329"/>
      <c r="QWV527" s="329"/>
      <c r="QWW527" s="329"/>
      <c r="QWX527" s="329"/>
      <c r="QWY527" s="329"/>
      <c r="QWZ527" s="329"/>
      <c r="QXA527" s="329"/>
      <c r="QXB527" s="329"/>
      <c r="QXC527" s="329"/>
      <c r="QXD527" s="329"/>
      <c r="QXE527" s="329"/>
      <c r="QXF527" s="329"/>
      <c r="QXG527" s="329"/>
      <c r="QXH527" s="329"/>
      <c r="QXI527" s="329"/>
      <c r="QXJ527" s="329"/>
      <c r="QXK527" s="329"/>
      <c r="QXL527" s="329"/>
      <c r="QXM527" s="329"/>
      <c r="QXN527" s="329"/>
      <c r="QXO527" s="329"/>
      <c r="QXP527" s="329"/>
      <c r="QXQ527" s="329"/>
      <c r="QXR527" s="329"/>
      <c r="QXS527" s="329"/>
      <c r="QXT527" s="329"/>
      <c r="QXU527" s="329"/>
      <c r="QXV527" s="329"/>
      <c r="QXW527" s="329"/>
      <c r="QXX527" s="329"/>
      <c r="QXY527" s="329"/>
      <c r="QXZ527" s="329"/>
      <c r="QYA527" s="329"/>
      <c r="QYB527" s="329"/>
      <c r="QYC527" s="329"/>
      <c r="QYD527" s="329"/>
      <c r="QYE527" s="329"/>
      <c r="QYF527" s="329"/>
      <c r="QYG527" s="329"/>
      <c r="QYH527" s="329"/>
      <c r="QYI527" s="329"/>
      <c r="QYJ527" s="329"/>
      <c r="QYK527" s="329"/>
      <c r="QYL527" s="329"/>
      <c r="QYM527" s="329"/>
      <c r="QYN527" s="329"/>
      <c r="QYO527" s="329"/>
      <c r="QYP527" s="329"/>
      <c r="QYQ527" s="329"/>
      <c r="QYR527" s="329"/>
      <c r="QYS527" s="329"/>
      <c r="QYT527" s="329"/>
      <c r="QYU527" s="329"/>
      <c r="QYV527" s="329"/>
      <c r="QYW527" s="329"/>
      <c r="QYX527" s="329"/>
      <c r="QYY527" s="329"/>
      <c r="QYZ527" s="329"/>
      <c r="QZA527" s="329"/>
      <c r="QZB527" s="329"/>
      <c r="QZC527" s="329"/>
      <c r="QZD527" s="329"/>
      <c r="QZE527" s="329"/>
      <c r="QZF527" s="329"/>
      <c r="QZG527" s="329"/>
      <c r="QZH527" s="329"/>
      <c r="QZI527" s="329"/>
      <c r="QZJ527" s="329"/>
      <c r="QZK527" s="329"/>
      <c r="QZL527" s="329"/>
      <c r="QZM527" s="329"/>
      <c r="QZN527" s="329"/>
      <c r="QZO527" s="329"/>
      <c r="QZP527" s="329"/>
      <c r="QZQ527" s="329"/>
      <c r="QZR527" s="329"/>
      <c r="QZS527" s="329"/>
      <c r="QZT527" s="329"/>
      <c r="QZU527" s="329"/>
      <c r="QZV527" s="329"/>
      <c r="QZW527" s="329"/>
      <c r="QZX527" s="329"/>
      <c r="QZY527" s="329"/>
      <c r="QZZ527" s="329"/>
      <c r="RAA527" s="329"/>
      <c r="RAB527" s="329"/>
      <c r="RAC527" s="329"/>
      <c r="RAD527" s="329"/>
      <c r="RAE527" s="329"/>
      <c r="RAF527" s="329"/>
      <c r="RAG527" s="329"/>
      <c r="RAH527" s="329"/>
      <c r="RAI527" s="329"/>
      <c r="RAJ527" s="329"/>
      <c r="RAK527" s="329"/>
      <c r="RAL527" s="329"/>
      <c r="RAM527" s="329"/>
      <c r="RAN527" s="329"/>
      <c r="RAO527" s="329"/>
      <c r="RAP527" s="329"/>
      <c r="RAQ527" s="329"/>
      <c r="RAR527" s="329"/>
      <c r="RAS527" s="329"/>
      <c r="RAT527" s="329"/>
      <c r="RAU527" s="329"/>
      <c r="RAV527" s="329"/>
      <c r="RAW527" s="329"/>
      <c r="RAX527" s="329"/>
      <c r="RAY527" s="329"/>
      <c r="RAZ527" s="329"/>
      <c r="RBA527" s="329"/>
      <c r="RBB527" s="329"/>
      <c r="RBC527" s="329"/>
      <c r="RBD527" s="329"/>
      <c r="RBE527" s="329"/>
      <c r="RBF527" s="329"/>
      <c r="RBG527" s="329"/>
      <c r="RBH527" s="329"/>
      <c r="RBI527" s="329"/>
      <c r="RBJ527" s="329"/>
      <c r="RBK527" s="329"/>
      <c r="RBL527" s="329"/>
      <c r="RBM527" s="329"/>
      <c r="RBN527" s="329"/>
      <c r="RBO527" s="329"/>
      <c r="RBP527" s="329"/>
      <c r="RBQ527" s="329"/>
      <c r="RBR527" s="329"/>
      <c r="RBS527" s="329"/>
      <c r="RBT527" s="329"/>
      <c r="RBU527" s="329"/>
      <c r="RBV527" s="329"/>
      <c r="RBW527" s="329"/>
      <c r="RBX527" s="329"/>
      <c r="RBY527" s="329"/>
      <c r="RBZ527" s="329"/>
      <c r="RCA527" s="329"/>
      <c r="RCB527" s="329"/>
      <c r="RCC527" s="329"/>
      <c r="RCD527" s="329"/>
      <c r="RCE527" s="329"/>
      <c r="RCF527" s="329"/>
      <c r="RCG527" s="329"/>
      <c r="RCH527" s="329"/>
      <c r="RCI527" s="329"/>
      <c r="RCJ527" s="329"/>
      <c r="RCK527" s="329"/>
      <c r="RCL527" s="329"/>
      <c r="RCM527" s="329"/>
      <c r="RCN527" s="329"/>
      <c r="RCO527" s="329"/>
      <c r="RCP527" s="329"/>
      <c r="RCQ527" s="329"/>
      <c r="RCR527" s="329"/>
      <c r="RCS527" s="329"/>
      <c r="RCT527" s="329"/>
      <c r="RCU527" s="329"/>
      <c r="RCV527" s="329"/>
      <c r="RCW527" s="329"/>
      <c r="RCX527" s="329"/>
      <c r="RCY527" s="329"/>
      <c r="RCZ527" s="329"/>
      <c r="RDA527" s="329"/>
      <c r="RDB527" s="329"/>
      <c r="RDC527" s="329"/>
      <c r="RDD527" s="329"/>
      <c r="RDE527" s="329"/>
      <c r="RDF527" s="329"/>
      <c r="RDG527" s="329"/>
      <c r="RDH527" s="329"/>
      <c r="RDI527" s="329"/>
      <c r="RDJ527" s="329"/>
      <c r="RDK527" s="329"/>
      <c r="RDL527" s="329"/>
      <c r="RDM527" s="329"/>
      <c r="RDN527" s="329"/>
      <c r="RDO527" s="329"/>
      <c r="RDP527" s="329"/>
      <c r="RDQ527" s="329"/>
      <c r="RDR527" s="329"/>
      <c r="RDS527" s="329"/>
      <c r="RDT527" s="329"/>
      <c r="RDU527" s="329"/>
      <c r="RDV527" s="329"/>
      <c r="RDW527" s="329"/>
      <c r="RDX527" s="329"/>
      <c r="RDY527" s="329"/>
      <c r="RDZ527" s="329"/>
      <c r="REA527" s="329"/>
      <c r="REB527" s="329"/>
      <c r="REC527" s="329"/>
      <c r="RED527" s="329"/>
      <c r="REE527" s="329"/>
      <c r="REF527" s="329"/>
      <c r="REG527" s="329"/>
      <c r="REH527" s="329"/>
      <c r="REI527" s="329"/>
      <c r="REJ527" s="329"/>
      <c r="REK527" s="329"/>
      <c r="REL527" s="329"/>
      <c r="REM527" s="329"/>
      <c r="REN527" s="329"/>
      <c r="REO527" s="329"/>
      <c r="REP527" s="329"/>
      <c r="REQ527" s="329"/>
      <c r="RER527" s="329"/>
      <c r="RES527" s="329"/>
      <c r="RET527" s="329"/>
      <c r="REU527" s="329"/>
      <c r="REV527" s="329"/>
      <c r="REW527" s="329"/>
      <c r="REX527" s="329"/>
      <c r="REY527" s="329"/>
      <c r="REZ527" s="329"/>
      <c r="RFA527" s="329"/>
      <c r="RFB527" s="329"/>
      <c r="RFC527" s="329"/>
      <c r="RFD527" s="329"/>
      <c r="RFE527" s="329"/>
      <c r="RFF527" s="329"/>
      <c r="RFG527" s="329"/>
      <c r="RFH527" s="329"/>
      <c r="RFI527" s="329"/>
      <c r="RFJ527" s="329"/>
      <c r="RFK527" s="329"/>
      <c r="RFL527" s="329"/>
      <c r="RFM527" s="329"/>
      <c r="RFN527" s="329"/>
      <c r="RFO527" s="329"/>
      <c r="RFP527" s="329"/>
      <c r="RFQ527" s="329"/>
      <c r="RFR527" s="329"/>
      <c r="RFS527" s="329"/>
      <c r="RFT527" s="329"/>
      <c r="RFU527" s="329"/>
      <c r="RFV527" s="329"/>
      <c r="RFW527" s="329"/>
      <c r="RFX527" s="329"/>
      <c r="RFY527" s="329"/>
      <c r="RFZ527" s="329"/>
      <c r="RGA527" s="329"/>
      <c r="RGB527" s="329"/>
      <c r="RGC527" s="329"/>
      <c r="RGD527" s="329"/>
      <c r="RGE527" s="329"/>
      <c r="RGF527" s="329"/>
      <c r="RGG527" s="329"/>
      <c r="RGH527" s="329"/>
      <c r="RGI527" s="329"/>
      <c r="RGJ527" s="329"/>
      <c r="RGK527" s="329"/>
      <c r="RGL527" s="329"/>
      <c r="RGM527" s="329"/>
      <c r="RGN527" s="329"/>
      <c r="RGO527" s="329"/>
      <c r="RGP527" s="329"/>
      <c r="RGQ527" s="329"/>
      <c r="RGR527" s="329"/>
      <c r="RGS527" s="329"/>
      <c r="RGT527" s="329"/>
      <c r="RGU527" s="329"/>
      <c r="RGV527" s="329"/>
      <c r="RGW527" s="329"/>
      <c r="RGX527" s="329"/>
      <c r="RGY527" s="329"/>
      <c r="RGZ527" s="329"/>
      <c r="RHA527" s="329"/>
      <c r="RHB527" s="329"/>
      <c r="RHC527" s="329"/>
      <c r="RHD527" s="329"/>
      <c r="RHE527" s="329"/>
      <c r="RHF527" s="329"/>
      <c r="RHG527" s="329"/>
      <c r="RHH527" s="329"/>
      <c r="RHI527" s="329"/>
      <c r="RHJ527" s="329"/>
      <c r="RHK527" s="329"/>
      <c r="RHL527" s="329"/>
      <c r="RHM527" s="329"/>
      <c r="RHN527" s="329"/>
      <c r="RHO527" s="329"/>
      <c r="RHP527" s="329"/>
      <c r="RHQ527" s="329"/>
      <c r="RHR527" s="329"/>
      <c r="RHS527" s="329"/>
      <c r="RHT527" s="329"/>
      <c r="RHU527" s="329"/>
      <c r="RHV527" s="329"/>
      <c r="RHW527" s="329"/>
      <c r="RHX527" s="329"/>
      <c r="RHY527" s="329"/>
      <c r="RHZ527" s="329"/>
      <c r="RIA527" s="329"/>
      <c r="RIB527" s="329"/>
      <c r="RIC527" s="329"/>
      <c r="RID527" s="329"/>
      <c r="RIE527" s="329"/>
      <c r="RIF527" s="329"/>
      <c r="RIG527" s="329"/>
      <c r="RIH527" s="329"/>
      <c r="RII527" s="329"/>
      <c r="RIJ527" s="329"/>
      <c r="RIK527" s="329"/>
      <c r="RIL527" s="329"/>
      <c r="RIM527" s="329"/>
      <c r="RIN527" s="329"/>
      <c r="RIO527" s="329"/>
      <c r="RIP527" s="329"/>
      <c r="RIQ527" s="329"/>
      <c r="RIR527" s="329"/>
      <c r="RIS527" s="329"/>
      <c r="RIT527" s="329"/>
      <c r="RIU527" s="329"/>
      <c r="RIV527" s="329"/>
      <c r="RIW527" s="329"/>
      <c r="RIX527" s="329"/>
      <c r="RIY527" s="329"/>
      <c r="RIZ527" s="329"/>
      <c r="RJA527" s="329"/>
      <c r="RJB527" s="329"/>
      <c r="RJC527" s="329"/>
      <c r="RJD527" s="329"/>
      <c r="RJE527" s="329"/>
      <c r="RJF527" s="329"/>
      <c r="RJG527" s="329"/>
      <c r="RJH527" s="329"/>
      <c r="RJI527" s="329"/>
      <c r="RJJ527" s="329"/>
      <c r="RJK527" s="329"/>
      <c r="RJL527" s="329"/>
      <c r="RJM527" s="329"/>
      <c r="RJN527" s="329"/>
      <c r="RJO527" s="329"/>
      <c r="RJP527" s="329"/>
      <c r="RJQ527" s="329"/>
      <c r="RJR527" s="329"/>
      <c r="RJS527" s="329"/>
      <c r="RJT527" s="329"/>
      <c r="RJU527" s="329"/>
      <c r="RJV527" s="329"/>
      <c r="RJW527" s="329"/>
      <c r="RJX527" s="329"/>
      <c r="RJY527" s="329"/>
      <c r="RJZ527" s="329"/>
      <c r="RKA527" s="329"/>
      <c r="RKB527" s="329"/>
      <c r="RKC527" s="329"/>
      <c r="RKD527" s="329"/>
      <c r="RKE527" s="329"/>
      <c r="RKF527" s="329"/>
      <c r="RKG527" s="329"/>
      <c r="RKH527" s="329"/>
      <c r="RKI527" s="329"/>
      <c r="RKJ527" s="329"/>
      <c r="RKK527" s="329"/>
      <c r="RKL527" s="329"/>
      <c r="RKM527" s="329"/>
      <c r="RKN527" s="329"/>
      <c r="RKO527" s="329"/>
      <c r="RKP527" s="329"/>
      <c r="RKQ527" s="329"/>
      <c r="RKR527" s="329"/>
      <c r="RKS527" s="329"/>
      <c r="RKT527" s="329"/>
      <c r="RKU527" s="329"/>
      <c r="RKV527" s="329"/>
      <c r="RKW527" s="329"/>
      <c r="RKX527" s="329"/>
      <c r="RKY527" s="329"/>
      <c r="RKZ527" s="329"/>
      <c r="RLA527" s="329"/>
      <c r="RLB527" s="329"/>
      <c r="RLC527" s="329"/>
      <c r="RLD527" s="329"/>
      <c r="RLE527" s="329"/>
      <c r="RLF527" s="329"/>
      <c r="RLG527" s="329"/>
      <c r="RLH527" s="329"/>
      <c r="RLI527" s="329"/>
      <c r="RLJ527" s="329"/>
      <c r="RLK527" s="329"/>
      <c r="RLL527" s="329"/>
      <c r="RLM527" s="329"/>
      <c r="RLN527" s="329"/>
      <c r="RLO527" s="329"/>
      <c r="RLP527" s="329"/>
      <c r="RLQ527" s="329"/>
      <c r="RLR527" s="329"/>
      <c r="RLS527" s="329"/>
      <c r="RLT527" s="329"/>
      <c r="RLU527" s="329"/>
      <c r="RLV527" s="329"/>
      <c r="RLW527" s="329"/>
      <c r="RLX527" s="329"/>
      <c r="RLY527" s="329"/>
      <c r="RLZ527" s="329"/>
      <c r="RMA527" s="329"/>
      <c r="RMB527" s="329"/>
      <c r="RMC527" s="329"/>
      <c r="RMD527" s="329"/>
      <c r="RME527" s="329"/>
      <c r="RMF527" s="329"/>
      <c r="RMG527" s="329"/>
      <c r="RMH527" s="329"/>
      <c r="RMI527" s="329"/>
      <c r="RMJ527" s="329"/>
      <c r="RMK527" s="329"/>
      <c r="RML527" s="329"/>
      <c r="RMM527" s="329"/>
      <c r="RMN527" s="329"/>
      <c r="RMO527" s="329"/>
      <c r="RMP527" s="329"/>
      <c r="RMQ527" s="329"/>
      <c r="RMR527" s="329"/>
      <c r="RMS527" s="329"/>
      <c r="RMT527" s="329"/>
      <c r="RMU527" s="329"/>
      <c r="RMV527" s="329"/>
      <c r="RMW527" s="329"/>
      <c r="RMX527" s="329"/>
      <c r="RMY527" s="329"/>
      <c r="RMZ527" s="329"/>
      <c r="RNA527" s="329"/>
      <c r="RNB527" s="329"/>
      <c r="RNC527" s="329"/>
      <c r="RND527" s="329"/>
      <c r="RNE527" s="329"/>
      <c r="RNF527" s="329"/>
      <c r="RNG527" s="329"/>
      <c r="RNH527" s="329"/>
      <c r="RNI527" s="329"/>
      <c r="RNJ527" s="329"/>
      <c r="RNK527" s="329"/>
      <c r="RNL527" s="329"/>
      <c r="RNM527" s="329"/>
      <c r="RNN527" s="329"/>
      <c r="RNO527" s="329"/>
      <c r="RNP527" s="329"/>
      <c r="RNQ527" s="329"/>
      <c r="RNR527" s="329"/>
      <c r="RNS527" s="329"/>
      <c r="RNT527" s="329"/>
      <c r="RNU527" s="329"/>
      <c r="RNV527" s="329"/>
      <c r="RNW527" s="329"/>
      <c r="RNX527" s="329"/>
      <c r="RNY527" s="329"/>
      <c r="RNZ527" s="329"/>
      <c r="ROA527" s="329"/>
      <c r="ROB527" s="329"/>
      <c r="ROC527" s="329"/>
      <c r="ROD527" s="329"/>
      <c r="ROE527" s="329"/>
      <c r="ROF527" s="329"/>
      <c r="ROG527" s="329"/>
      <c r="ROH527" s="329"/>
      <c r="ROI527" s="329"/>
      <c r="ROJ527" s="329"/>
      <c r="ROK527" s="329"/>
      <c r="ROL527" s="329"/>
      <c r="ROM527" s="329"/>
      <c r="RON527" s="329"/>
      <c r="ROO527" s="329"/>
      <c r="ROP527" s="329"/>
      <c r="ROQ527" s="329"/>
      <c r="ROR527" s="329"/>
      <c r="ROS527" s="329"/>
      <c r="ROT527" s="329"/>
      <c r="ROU527" s="329"/>
      <c r="ROV527" s="329"/>
      <c r="ROW527" s="329"/>
      <c r="ROX527" s="329"/>
      <c r="ROY527" s="329"/>
      <c r="ROZ527" s="329"/>
      <c r="RPA527" s="329"/>
      <c r="RPB527" s="329"/>
      <c r="RPC527" s="329"/>
      <c r="RPD527" s="329"/>
      <c r="RPE527" s="329"/>
      <c r="RPF527" s="329"/>
      <c r="RPG527" s="329"/>
      <c r="RPH527" s="329"/>
      <c r="RPI527" s="329"/>
      <c r="RPJ527" s="329"/>
      <c r="RPK527" s="329"/>
      <c r="RPL527" s="329"/>
      <c r="RPM527" s="329"/>
      <c r="RPN527" s="329"/>
      <c r="RPO527" s="329"/>
      <c r="RPP527" s="329"/>
      <c r="RPQ527" s="329"/>
      <c r="RPR527" s="329"/>
      <c r="RPS527" s="329"/>
      <c r="RPT527" s="329"/>
      <c r="RPU527" s="329"/>
      <c r="RPV527" s="329"/>
      <c r="RPW527" s="329"/>
      <c r="RPX527" s="329"/>
      <c r="RPY527" s="329"/>
      <c r="RPZ527" s="329"/>
      <c r="RQA527" s="329"/>
      <c r="RQB527" s="329"/>
      <c r="RQC527" s="329"/>
      <c r="RQD527" s="329"/>
      <c r="RQE527" s="329"/>
      <c r="RQF527" s="329"/>
      <c r="RQG527" s="329"/>
      <c r="RQH527" s="329"/>
      <c r="RQI527" s="329"/>
      <c r="RQJ527" s="329"/>
      <c r="RQK527" s="329"/>
      <c r="RQL527" s="329"/>
      <c r="RQM527" s="329"/>
      <c r="RQN527" s="329"/>
      <c r="RQO527" s="329"/>
      <c r="RQP527" s="329"/>
      <c r="RQQ527" s="329"/>
      <c r="RQR527" s="329"/>
      <c r="RQS527" s="329"/>
      <c r="RQT527" s="329"/>
      <c r="RQU527" s="329"/>
      <c r="RQV527" s="329"/>
      <c r="RQW527" s="329"/>
      <c r="RQX527" s="329"/>
      <c r="RQY527" s="329"/>
      <c r="RQZ527" s="329"/>
      <c r="RRA527" s="329"/>
      <c r="RRB527" s="329"/>
      <c r="RRC527" s="329"/>
      <c r="RRD527" s="329"/>
      <c r="RRE527" s="329"/>
      <c r="RRF527" s="329"/>
      <c r="RRG527" s="329"/>
      <c r="RRH527" s="329"/>
      <c r="RRI527" s="329"/>
      <c r="RRJ527" s="329"/>
      <c r="RRK527" s="329"/>
      <c r="RRL527" s="329"/>
      <c r="RRM527" s="329"/>
      <c r="RRN527" s="329"/>
      <c r="RRO527" s="329"/>
      <c r="RRP527" s="329"/>
      <c r="RRQ527" s="329"/>
      <c r="RRR527" s="329"/>
      <c r="RRS527" s="329"/>
      <c r="RRT527" s="329"/>
      <c r="RRU527" s="329"/>
      <c r="RRV527" s="329"/>
      <c r="RRW527" s="329"/>
      <c r="RRX527" s="329"/>
      <c r="RRY527" s="329"/>
      <c r="RRZ527" s="329"/>
      <c r="RSA527" s="329"/>
      <c r="RSB527" s="329"/>
      <c r="RSC527" s="329"/>
      <c r="RSD527" s="329"/>
      <c r="RSE527" s="329"/>
      <c r="RSF527" s="329"/>
      <c r="RSG527" s="329"/>
      <c r="RSH527" s="329"/>
      <c r="RSI527" s="329"/>
      <c r="RSJ527" s="329"/>
      <c r="RSK527" s="329"/>
      <c r="RSL527" s="329"/>
      <c r="RSM527" s="329"/>
      <c r="RSN527" s="329"/>
      <c r="RSO527" s="329"/>
      <c r="RSP527" s="329"/>
      <c r="RSQ527" s="329"/>
      <c r="RSR527" s="329"/>
      <c r="RSS527" s="329"/>
      <c r="RST527" s="329"/>
      <c r="RSU527" s="329"/>
      <c r="RSV527" s="329"/>
      <c r="RSW527" s="329"/>
      <c r="RSX527" s="329"/>
      <c r="RSY527" s="329"/>
      <c r="RSZ527" s="329"/>
      <c r="RTA527" s="329"/>
      <c r="RTB527" s="329"/>
      <c r="RTC527" s="329"/>
      <c r="RTD527" s="329"/>
      <c r="RTE527" s="329"/>
      <c r="RTF527" s="329"/>
      <c r="RTG527" s="329"/>
      <c r="RTH527" s="329"/>
      <c r="RTI527" s="329"/>
      <c r="RTJ527" s="329"/>
      <c r="RTK527" s="329"/>
      <c r="RTL527" s="329"/>
      <c r="RTM527" s="329"/>
      <c r="RTN527" s="329"/>
      <c r="RTO527" s="329"/>
      <c r="RTP527" s="329"/>
      <c r="RTQ527" s="329"/>
      <c r="RTR527" s="329"/>
      <c r="RTS527" s="329"/>
      <c r="RTT527" s="329"/>
      <c r="RTU527" s="329"/>
      <c r="RTV527" s="329"/>
      <c r="RTW527" s="329"/>
      <c r="RTX527" s="329"/>
      <c r="RTY527" s="329"/>
      <c r="RTZ527" s="329"/>
      <c r="RUA527" s="329"/>
      <c r="RUB527" s="329"/>
      <c r="RUC527" s="329"/>
      <c r="RUD527" s="329"/>
      <c r="RUE527" s="329"/>
      <c r="RUF527" s="329"/>
      <c r="RUG527" s="329"/>
      <c r="RUH527" s="329"/>
      <c r="RUI527" s="329"/>
      <c r="RUJ527" s="329"/>
      <c r="RUK527" s="329"/>
      <c r="RUL527" s="329"/>
      <c r="RUM527" s="329"/>
      <c r="RUN527" s="329"/>
      <c r="RUO527" s="329"/>
      <c r="RUP527" s="329"/>
      <c r="RUQ527" s="329"/>
      <c r="RUR527" s="329"/>
      <c r="RUS527" s="329"/>
      <c r="RUT527" s="329"/>
      <c r="RUU527" s="329"/>
      <c r="RUV527" s="329"/>
      <c r="RUW527" s="329"/>
      <c r="RUX527" s="329"/>
      <c r="RUY527" s="329"/>
      <c r="RUZ527" s="329"/>
      <c r="RVA527" s="329"/>
      <c r="RVB527" s="329"/>
      <c r="RVC527" s="329"/>
      <c r="RVD527" s="329"/>
      <c r="RVE527" s="329"/>
      <c r="RVF527" s="329"/>
      <c r="RVG527" s="329"/>
      <c r="RVH527" s="329"/>
      <c r="RVI527" s="329"/>
      <c r="RVJ527" s="329"/>
      <c r="RVK527" s="329"/>
      <c r="RVL527" s="329"/>
      <c r="RVM527" s="329"/>
      <c r="RVN527" s="329"/>
      <c r="RVO527" s="329"/>
      <c r="RVP527" s="329"/>
      <c r="RVQ527" s="329"/>
      <c r="RVR527" s="329"/>
      <c r="RVS527" s="329"/>
      <c r="RVT527" s="329"/>
      <c r="RVU527" s="329"/>
      <c r="RVV527" s="329"/>
      <c r="RVW527" s="329"/>
      <c r="RVX527" s="329"/>
      <c r="RVY527" s="329"/>
      <c r="RVZ527" s="329"/>
      <c r="RWA527" s="329"/>
      <c r="RWB527" s="329"/>
      <c r="RWC527" s="329"/>
      <c r="RWD527" s="329"/>
      <c r="RWE527" s="329"/>
      <c r="RWF527" s="329"/>
      <c r="RWG527" s="329"/>
      <c r="RWH527" s="329"/>
      <c r="RWI527" s="329"/>
      <c r="RWJ527" s="329"/>
      <c r="RWK527" s="329"/>
      <c r="RWL527" s="329"/>
      <c r="RWM527" s="329"/>
      <c r="RWN527" s="329"/>
      <c r="RWO527" s="329"/>
      <c r="RWP527" s="329"/>
      <c r="RWQ527" s="329"/>
      <c r="RWR527" s="329"/>
      <c r="RWS527" s="329"/>
      <c r="RWT527" s="329"/>
      <c r="RWU527" s="329"/>
      <c r="RWV527" s="329"/>
      <c r="RWW527" s="329"/>
      <c r="RWX527" s="329"/>
      <c r="RWY527" s="329"/>
      <c r="RWZ527" s="329"/>
      <c r="RXA527" s="329"/>
      <c r="RXB527" s="329"/>
      <c r="RXC527" s="329"/>
      <c r="RXD527" s="329"/>
      <c r="RXE527" s="329"/>
      <c r="RXF527" s="329"/>
      <c r="RXG527" s="329"/>
      <c r="RXH527" s="329"/>
      <c r="RXI527" s="329"/>
      <c r="RXJ527" s="329"/>
      <c r="RXK527" s="329"/>
      <c r="RXL527" s="329"/>
      <c r="RXM527" s="329"/>
      <c r="RXN527" s="329"/>
      <c r="RXO527" s="329"/>
      <c r="RXP527" s="329"/>
      <c r="RXQ527" s="329"/>
      <c r="RXR527" s="329"/>
      <c r="RXS527" s="329"/>
      <c r="RXT527" s="329"/>
      <c r="RXU527" s="329"/>
      <c r="RXV527" s="329"/>
      <c r="RXW527" s="329"/>
      <c r="RXX527" s="329"/>
      <c r="RXY527" s="329"/>
      <c r="RXZ527" s="329"/>
      <c r="RYA527" s="329"/>
      <c r="RYB527" s="329"/>
      <c r="RYC527" s="329"/>
      <c r="RYD527" s="329"/>
      <c r="RYE527" s="329"/>
      <c r="RYF527" s="329"/>
      <c r="RYG527" s="329"/>
      <c r="RYH527" s="329"/>
      <c r="RYI527" s="329"/>
      <c r="RYJ527" s="329"/>
      <c r="RYK527" s="329"/>
      <c r="RYL527" s="329"/>
      <c r="RYM527" s="329"/>
      <c r="RYN527" s="329"/>
      <c r="RYO527" s="329"/>
      <c r="RYP527" s="329"/>
      <c r="RYQ527" s="329"/>
      <c r="RYR527" s="329"/>
      <c r="RYS527" s="329"/>
      <c r="RYT527" s="329"/>
      <c r="RYU527" s="329"/>
      <c r="RYV527" s="329"/>
      <c r="RYW527" s="329"/>
      <c r="RYX527" s="329"/>
      <c r="RYY527" s="329"/>
      <c r="RYZ527" s="329"/>
      <c r="RZA527" s="329"/>
      <c r="RZB527" s="329"/>
      <c r="RZC527" s="329"/>
      <c r="RZD527" s="329"/>
      <c r="RZE527" s="329"/>
      <c r="RZF527" s="329"/>
      <c r="RZG527" s="329"/>
      <c r="RZH527" s="329"/>
      <c r="RZI527" s="329"/>
      <c r="RZJ527" s="329"/>
      <c r="RZK527" s="329"/>
      <c r="RZL527" s="329"/>
      <c r="RZM527" s="329"/>
      <c r="RZN527" s="329"/>
      <c r="RZO527" s="329"/>
      <c r="RZP527" s="329"/>
      <c r="RZQ527" s="329"/>
      <c r="RZR527" s="329"/>
      <c r="RZS527" s="329"/>
      <c r="RZT527" s="329"/>
      <c r="RZU527" s="329"/>
      <c r="RZV527" s="329"/>
      <c r="RZW527" s="329"/>
      <c r="RZX527" s="329"/>
      <c r="RZY527" s="329"/>
      <c r="RZZ527" s="329"/>
      <c r="SAA527" s="329"/>
      <c r="SAB527" s="329"/>
      <c r="SAC527" s="329"/>
      <c r="SAD527" s="329"/>
      <c r="SAE527" s="329"/>
      <c r="SAF527" s="329"/>
      <c r="SAG527" s="329"/>
      <c r="SAH527" s="329"/>
      <c r="SAI527" s="329"/>
      <c r="SAJ527" s="329"/>
      <c r="SAK527" s="329"/>
      <c r="SAL527" s="329"/>
      <c r="SAM527" s="329"/>
      <c r="SAN527" s="329"/>
      <c r="SAO527" s="329"/>
      <c r="SAP527" s="329"/>
      <c r="SAQ527" s="329"/>
      <c r="SAR527" s="329"/>
      <c r="SAS527" s="329"/>
      <c r="SAT527" s="329"/>
      <c r="SAU527" s="329"/>
      <c r="SAV527" s="329"/>
      <c r="SAW527" s="329"/>
      <c r="SAX527" s="329"/>
      <c r="SAY527" s="329"/>
      <c r="SAZ527" s="329"/>
      <c r="SBA527" s="329"/>
      <c r="SBB527" s="329"/>
      <c r="SBC527" s="329"/>
      <c r="SBD527" s="329"/>
      <c r="SBE527" s="329"/>
      <c r="SBF527" s="329"/>
      <c r="SBG527" s="329"/>
      <c r="SBH527" s="329"/>
      <c r="SBI527" s="329"/>
      <c r="SBJ527" s="329"/>
      <c r="SBK527" s="329"/>
      <c r="SBL527" s="329"/>
      <c r="SBM527" s="329"/>
      <c r="SBN527" s="329"/>
      <c r="SBO527" s="329"/>
      <c r="SBP527" s="329"/>
      <c r="SBQ527" s="329"/>
      <c r="SBR527" s="329"/>
      <c r="SBS527" s="329"/>
      <c r="SBT527" s="329"/>
      <c r="SBU527" s="329"/>
      <c r="SBV527" s="329"/>
      <c r="SBW527" s="329"/>
      <c r="SBX527" s="329"/>
      <c r="SBY527" s="329"/>
      <c r="SBZ527" s="329"/>
      <c r="SCA527" s="329"/>
      <c r="SCB527" s="329"/>
      <c r="SCC527" s="329"/>
      <c r="SCD527" s="329"/>
      <c r="SCE527" s="329"/>
      <c r="SCF527" s="329"/>
      <c r="SCG527" s="329"/>
      <c r="SCH527" s="329"/>
      <c r="SCI527" s="329"/>
      <c r="SCJ527" s="329"/>
      <c r="SCK527" s="329"/>
      <c r="SCL527" s="329"/>
      <c r="SCM527" s="329"/>
      <c r="SCN527" s="329"/>
      <c r="SCO527" s="329"/>
      <c r="SCP527" s="329"/>
      <c r="SCQ527" s="329"/>
      <c r="SCR527" s="329"/>
      <c r="SCS527" s="329"/>
      <c r="SCT527" s="329"/>
      <c r="SCU527" s="329"/>
      <c r="SCV527" s="329"/>
      <c r="SCW527" s="329"/>
      <c r="SCX527" s="329"/>
      <c r="SCY527" s="329"/>
      <c r="SCZ527" s="329"/>
      <c r="SDA527" s="329"/>
      <c r="SDB527" s="329"/>
      <c r="SDC527" s="329"/>
      <c r="SDD527" s="329"/>
      <c r="SDE527" s="329"/>
      <c r="SDF527" s="329"/>
      <c r="SDG527" s="329"/>
      <c r="SDH527" s="329"/>
      <c r="SDI527" s="329"/>
      <c r="SDJ527" s="329"/>
      <c r="SDK527" s="329"/>
      <c r="SDL527" s="329"/>
      <c r="SDM527" s="329"/>
      <c r="SDN527" s="329"/>
      <c r="SDO527" s="329"/>
      <c r="SDP527" s="329"/>
      <c r="SDQ527" s="329"/>
      <c r="SDR527" s="329"/>
      <c r="SDS527" s="329"/>
      <c r="SDT527" s="329"/>
      <c r="SDU527" s="329"/>
      <c r="SDV527" s="329"/>
      <c r="SDW527" s="329"/>
      <c r="SDX527" s="329"/>
      <c r="SDY527" s="329"/>
      <c r="SDZ527" s="329"/>
      <c r="SEA527" s="329"/>
      <c r="SEB527" s="329"/>
      <c r="SEC527" s="329"/>
      <c r="SED527" s="329"/>
      <c r="SEE527" s="329"/>
      <c r="SEF527" s="329"/>
      <c r="SEG527" s="329"/>
      <c r="SEH527" s="329"/>
      <c r="SEI527" s="329"/>
      <c r="SEJ527" s="329"/>
      <c r="SEK527" s="329"/>
      <c r="SEL527" s="329"/>
      <c r="SEM527" s="329"/>
      <c r="SEN527" s="329"/>
      <c r="SEO527" s="329"/>
      <c r="SEP527" s="329"/>
      <c r="SEQ527" s="329"/>
      <c r="SER527" s="329"/>
      <c r="SES527" s="329"/>
      <c r="SET527" s="329"/>
      <c r="SEU527" s="329"/>
      <c r="SEV527" s="329"/>
      <c r="SEW527" s="329"/>
      <c r="SEX527" s="329"/>
      <c r="SEY527" s="329"/>
      <c r="SEZ527" s="329"/>
      <c r="SFA527" s="329"/>
      <c r="SFB527" s="329"/>
      <c r="SFC527" s="329"/>
      <c r="SFD527" s="329"/>
      <c r="SFE527" s="329"/>
      <c r="SFF527" s="329"/>
      <c r="SFG527" s="329"/>
      <c r="SFH527" s="329"/>
      <c r="SFI527" s="329"/>
      <c r="SFJ527" s="329"/>
      <c r="SFK527" s="329"/>
      <c r="SFL527" s="329"/>
      <c r="SFM527" s="329"/>
      <c r="SFN527" s="329"/>
      <c r="SFO527" s="329"/>
      <c r="SFP527" s="329"/>
      <c r="SFQ527" s="329"/>
      <c r="SFR527" s="329"/>
      <c r="SFS527" s="329"/>
      <c r="SFT527" s="329"/>
      <c r="SFU527" s="329"/>
      <c r="SFV527" s="329"/>
      <c r="SFW527" s="329"/>
      <c r="SFX527" s="329"/>
      <c r="SFY527" s="329"/>
      <c r="SFZ527" s="329"/>
      <c r="SGA527" s="329"/>
      <c r="SGB527" s="329"/>
      <c r="SGC527" s="329"/>
      <c r="SGD527" s="329"/>
      <c r="SGE527" s="329"/>
      <c r="SGF527" s="329"/>
      <c r="SGG527" s="329"/>
      <c r="SGH527" s="329"/>
      <c r="SGI527" s="329"/>
      <c r="SGJ527" s="329"/>
      <c r="SGK527" s="329"/>
      <c r="SGL527" s="329"/>
      <c r="SGM527" s="329"/>
      <c r="SGN527" s="329"/>
      <c r="SGO527" s="329"/>
      <c r="SGP527" s="329"/>
      <c r="SGQ527" s="329"/>
      <c r="SGR527" s="329"/>
      <c r="SGS527" s="329"/>
      <c r="SGT527" s="329"/>
      <c r="SGU527" s="329"/>
      <c r="SGV527" s="329"/>
      <c r="SGW527" s="329"/>
      <c r="SGX527" s="329"/>
      <c r="SGY527" s="329"/>
      <c r="SGZ527" s="329"/>
      <c r="SHA527" s="329"/>
      <c r="SHB527" s="329"/>
      <c r="SHC527" s="329"/>
      <c r="SHD527" s="329"/>
      <c r="SHE527" s="329"/>
      <c r="SHF527" s="329"/>
      <c r="SHG527" s="329"/>
      <c r="SHH527" s="329"/>
      <c r="SHI527" s="329"/>
      <c r="SHJ527" s="329"/>
      <c r="SHK527" s="329"/>
      <c r="SHL527" s="329"/>
      <c r="SHM527" s="329"/>
      <c r="SHN527" s="329"/>
      <c r="SHO527" s="329"/>
      <c r="SHP527" s="329"/>
      <c r="SHQ527" s="329"/>
      <c r="SHR527" s="329"/>
      <c r="SHS527" s="329"/>
      <c r="SHT527" s="329"/>
      <c r="SHU527" s="329"/>
      <c r="SHV527" s="329"/>
      <c r="SHW527" s="329"/>
      <c r="SHX527" s="329"/>
      <c r="SHY527" s="329"/>
      <c r="SHZ527" s="329"/>
      <c r="SIA527" s="329"/>
      <c r="SIB527" s="329"/>
      <c r="SIC527" s="329"/>
      <c r="SID527" s="329"/>
      <c r="SIE527" s="329"/>
      <c r="SIF527" s="329"/>
      <c r="SIG527" s="329"/>
      <c r="SIH527" s="329"/>
      <c r="SII527" s="329"/>
      <c r="SIJ527" s="329"/>
      <c r="SIK527" s="329"/>
      <c r="SIL527" s="329"/>
      <c r="SIM527" s="329"/>
      <c r="SIN527" s="329"/>
      <c r="SIO527" s="329"/>
      <c r="SIP527" s="329"/>
      <c r="SIQ527" s="329"/>
      <c r="SIR527" s="329"/>
      <c r="SIS527" s="329"/>
      <c r="SIT527" s="329"/>
      <c r="SIU527" s="329"/>
      <c r="SIV527" s="329"/>
      <c r="SIW527" s="329"/>
      <c r="SIX527" s="329"/>
      <c r="SIY527" s="329"/>
      <c r="SIZ527" s="329"/>
      <c r="SJA527" s="329"/>
      <c r="SJB527" s="329"/>
      <c r="SJC527" s="329"/>
      <c r="SJD527" s="329"/>
      <c r="SJE527" s="329"/>
      <c r="SJF527" s="329"/>
      <c r="SJG527" s="329"/>
      <c r="SJH527" s="329"/>
      <c r="SJI527" s="329"/>
      <c r="SJJ527" s="329"/>
      <c r="SJK527" s="329"/>
      <c r="SJL527" s="329"/>
      <c r="SJM527" s="329"/>
      <c r="SJN527" s="329"/>
      <c r="SJO527" s="329"/>
      <c r="SJP527" s="329"/>
      <c r="SJQ527" s="329"/>
      <c r="SJR527" s="329"/>
      <c r="SJS527" s="329"/>
      <c r="SJT527" s="329"/>
      <c r="SJU527" s="329"/>
      <c r="SJV527" s="329"/>
      <c r="SJW527" s="329"/>
      <c r="SJX527" s="329"/>
      <c r="SJY527" s="329"/>
      <c r="SJZ527" s="329"/>
      <c r="SKA527" s="329"/>
      <c r="SKB527" s="329"/>
      <c r="SKC527" s="329"/>
      <c r="SKD527" s="329"/>
      <c r="SKE527" s="329"/>
      <c r="SKF527" s="329"/>
      <c r="SKG527" s="329"/>
      <c r="SKH527" s="329"/>
      <c r="SKI527" s="329"/>
      <c r="SKJ527" s="329"/>
      <c r="SKK527" s="329"/>
      <c r="SKL527" s="329"/>
      <c r="SKM527" s="329"/>
      <c r="SKN527" s="329"/>
      <c r="SKO527" s="329"/>
      <c r="SKP527" s="329"/>
      <c r="SKQ527" s="329"/>
      <c r="SKR527" s="329"/>
      <c r="SKS527" s="329"/>
      <c r="SKT527" s="329"/>
      <c r="SKU527" s="329"/>
      <c r="SKV527" s="329"/>
      <c r="SKW527" s="329"/>
      <c r="SKX527" s="329"/>
      <c r="SKY527" s="329"/>
      <c r="SKZ527" s="329"/>
      <c r="SLA527" s="329"/>
      <c r="SLB527" s="329"/>
      <c r="SLC527" s="329"/>
      <c r="SLD527" s="329"/>
      <c r="SLE527" s="329"/>
      <c r="SLF527" s="329"/>
      <c r="SLG527" s="329"/>
      <c r="SLH527" s="329"/>
      <c r="SLI527" s="329"/>
      <c r="SLJ527" s="329"/>
      <c r="SLK527" s="329"/>
      <c r="SLL527" s="329"/>
      <c r="SLM527" s="329"/>
      <c r="SLN527" s="329"/>
      <c r="SLO527" s="329"/>
      <c r="SLP527" s="329"/>
      <c r="SLQ527" s="329"/>
      <c r="SLR527" s="329"/>
      <c r="SLS527" s="329"/>
      <c r="SLT527" s="329"/>
      <c r="SLU527" s="329"/>
      <c r="SLV527" s="329"/>
      <c r="SLW527" s="329"/>
      <c r="SLX527" s="329"/>
      <c r="SLY527" s="329"/>
      <c r="SLZ527" s="329"/>
      <c r="SMA527" s="329"/>
      <c r="SMB527" s="329"/>
      <c r="SMC527" s="329"/>
      <c r="SMD527" s="329"/>
      <c r="SME527" s="329"/>
      <c r="SMF527" s="329"/>
      <c r="SMG527" s="329"/>
      <c r="SMH527" s="329"/>
      <c r="SMI527" s="329"/>
      <c r="SMJ527" s="329"/>
      <c r="SMK527" s="329"/>
      <c r="SML527" s="329"/>
      <c r="SMM527" s="329"/>
      <c r="SMN527" s="329"/>
      <c r="SMO527" s="329"/>
      <c r="SMP527" s="329"/>
      <c r="SMQ527" s="329"/>
      <c r="SMR527" s="329"/>
      <c r="SMS527" s="329"/>
      <c r="SMT527" s="329"/>
      <c r="SMU527" s="329"/>
      <c r="SMV527" s="329"/>
      <c r="SMW527" s="329"/>
      <c r="SMX527" s="329"/>
      <c r="SMY527" s="329"/>
      <c r="SMZ527" s="329"/>
      <c r="SNA527" s="329"/>
      <c r="SNB527" s="329"/>
      <c r="SNC527" s="329"/>
      <c r="SND527" s="329"/>
      <c r="SNE527" s="329"/>
      <c r="SNF527" s="329"/>
      <c r="SNG527" s="329"/>
      <c r="SNH527" s="329"/>
      <c r="SNI527" s="329"/>
      <c r="SNJ527" s="329"/>
      <c r="SNK527" s="329"/>
      <c r="SNL527" s="329"/>
      <c r="SNM527" s="329"/>
      <c r="SNN527" s="329"/>
      <c r="SNO527" s="329"/>
      <c r="SNP527" s="329"/>
      <c r="SNQ527" s="329"/>
      <c r="SNR527" s="329"/>
      <c r="SNS527" s="329"/>
      <c r="SNT527" s="329"/>
      <c r="SNU527" s="329"/>
      <c r="SNV527" s="329"/>
      <c r="SNW527" s="329"/>
      <c r="SNX527" s="329"/>
      <c r="SNY527" s="329"/>
      <c r="SNZ527" s="329"/>
      <c r="SOA527" s="329"/>
      <c r="SOB527" s="329"/>
      <c r="SOC527" s="329"/>
      <c r="SOD527" s="329"/>
      <c r="SOE527" s="329"/>
      <c r="SOF527" s="329"/>
      <c r="SOG527" s="329"/>
      <c r="SOH527" s="329"/>
      <c r="SOI527" s="329"/>
      <c r="SOJ527" s="329"/>
      <c r="SOK527" s="329"/>
      <c r="SOL527" s="329"/>
      <c r="SOM527" s="329"/>
      <c r="SON527" s="329"/>
      <c r="SOO527" s="329"/>
      <c r="SOP527" s="329"/>
      <c r="SOQ527" s="329"/>
      <c r="SOR527" s="329"/>
      <c r="SOS527" s="329"/>
      <c r="SOT527" s="329"/>
      <c r="SOU527" s="329"/>
      <c r="SOV527" s="329"/>
      <c r="SOW527" s="329"/>
      <c r="SOX527" s="329"/>
      <c r="SOY527" s="329"/>
      <c r="SOZ527" s="329"/>
      <c r="SPA527" s="329"/>
      <c r="SPB527" s="329"/>
      <c r="SPC527" s="329"/>
      <c r="SPD527" s="329"/>
      <c r="SPE527" s="329"/>
      <c r="SPF527" s="329"/>
      <c r="SPG527" s="329"/>
      <c r="SPH527" s="329"/>
      <c r="SPI527" s="329"/>
      <c r="SPJ527" s="329"/>
      <c r="SPK527" s="329"/>
      <c r="SPL527" s="329"/>
      <c r="SPM527" s="329"/>
      <c r="SPN527" s="329"/>
      <c r="SPO527" s="329"/>
      <c r="SPP527" s="329"/>
      <c r="SPQ527" s="329"/>
      <c r="SPR527" s="329"/>
      <c r="SPS527" s="329"/>
      <c r="SPT527" s="329"/>
      <c r="SPU527" s="329"/>
      <c r="SPV527" s="329"/>
      <c r="SPW527" s="329"/>
      <c r="SPX527" s="329"/>
      <c r="SPY527" s="329"/>
      <c r="SPZ527" s="329"/>
      <c r="SQA527" s="329"/>
      <c r="SQB527" s="329"/>
      <c r="SQC527" s="329"/>
      <c r="SQD527" s="329"/>
      <c r="SQE527" s="329"/>
      <c r="SQF527" s="329"/>
      <c r="SQG527" s="329"/>
      <c r="SQH527" s="329"/>
      <c r="SQI527" s="329"/>
      <c r="SQJ527" s="329"/>
      <c r="SQK527" s="329"/>
      <c r="SQL527" s="329"/>
      <c r="SQM527" s="329"/>
      <c r="SQN527" s="329"/>
      <c r="SQO527" s="329"/>
      <c r="SQP527" s="329"/>
      <c r="SQQ527" s="329"/>
      <c r="SQR527" s="329"/>
      <c r="SQS527" s="329"/>
      <c r="SQT527" s="329"/>
      <c r="SQU527" s="329"/>
      <c r="SQV527" s="329"/>
      <c r="SQW527" s="329"/>
      <c r="SQX527" s="329"/>
      <c r="SQY527" s="329"/>
      <c r="SQZ527" s="329"/>
      <c r="SRA527" s="329"/>
      <c r="SRB527" s="329"/>
      <c r="SRC527" s="329"/>
      <c r="SRD527" s="329"/>
      <c r="SRE527" s="329"/>
      <c r="SRF527" s="329"/>
      <c r="SRG527" s="329"/>
      <c r="SRH527" s="329"/>
      <c r="SRI527" s="329"/>
      <c r="SRJ527" s="329"/>
      <c r="SRK527" s="329"/>
      <c r="SRL527" s="329"/>
      <c r="SRM527" s="329"/>
      <c r="SRN527" s="329"/>
      <c r="SRO527" s="329"/>
      <c r="SRP527" s="329"/>
      <c r="SRQ527" s="329"/>
      <c r="SRR527" s="329"/>
      <c r="SRS527" s="329"/>
      <c r="SRT527" s="329"/>
      <c r="SRU527" s="329"/>
      <c r="SRV527" s="329"/>
      <c r="SRW527" s="329"/>
      <c r="SRX527" s="329"/>
      <c r="SRY527" s="329"/>
      <c r="SRZ527" s="329"/>
      <c r="SSA527" s="329"/>
      <c r="SSB527" s="329"/>
      <c r="SSC527" s="329"/>
      <c r="SSD527" s="329"/>
      <c r="SSE527" s="329"/>
      <c r="SSF527" s="329"/>
      <c r="SSG527" s="329"/>
      <c r="SSH527" s="329"/>
      <c r="SSI527" s="329"/>
      <c r="SSJ527" s="329"/>
      <c r="SSK527" s="329"/>
      <c r="SSL527" s="329"/>
      <c r="SSM527" s="329"/>
      <c r="SSN527" s="329"/>
      <c r="SSO527" s="329"/>
      <c r="SSP527" s="329"/>
      <c r="SSQ527" s="329"/>
      <c r="SSR527" s="329"/>
      <c r="SSS527" s="329"/>
      <c r="SST527" s="329"/>
      <c r="SSU527" s="329"/>
      <c r="SSV527" s="329"/>
      <c r="SSW527" s="329"/>
      <c r="SSX527" s="329"/>
      <c r="SSY527" s="329"/>
      <c r="SSZ527" s="329"/>
      <c r="STA527" s="329"/>
      <c r="STB527" s="329"/>
      <c r="STC527" s="329"/>
      <c r="STD527" s="329"/>
      <c r="STE527" s="329"/>
      <c r="STF527" s="329"/>
      <c r="STG527" s="329"/>
      <c r="STH527" s="329"/>
      <c r="STI527" s="329"/>
      <c r="STJ527" s="329"/>
      <c r="STK527" s="329"/>
      <c r="STL527" s="329"/>
      <c r="STM527" s="329"/>
      <c r="STN527" s="329"/>
      <c r="STO527" s="329"/>
      <c r="STP527" s="329"/>
      <c r="STQ527" s="329"/>
      <c r="STR527" s="329"/>
      <c r="STS527" s="329"/>
      <c r="STT527" s="329"/>
      <c r="STU527" s="329"/>
      <c r="STV527" s="329"/>
      <c r="STW527" s="329"/>
      <c r="STX527" s="329"/>
      <c r="STY527" s="329"/>
      <c r="STZ527" s="329"/>
      <c r="SUA527" s="329"/>
      <c r="SUB527" s="329"/>
      <c r="SUC527" s="329"/>
      <c r="SUD527" s="329"/>
      <c r="SUE527" s="329"/>
      <c r="SUF527" s="329"/>
      <c r="SUG527" s="329"/>
      <c r="SUH527" s="329"/>
      <c r="SUI527" s="329"/>
      <c r="SUJ527" s="329"/>
      <c r="SUK527" s="329"/>
      <c r="SUL527" s="329"/>
      <c r="SUM527" s="329"/>
      <c r="SUN527" s="329"/>
      <c r="SUO527" s="329"/>
      <c r="SUP527" s="329"/>
      <c r="SUQ527" s="329"/>
      <c r="SUR527" s="329"/>
      <c r="SUS527" s="329"/>
      <c r="SUT527" s="329"/>
      <c r="SUU527" s="329"/>
      <c r="SUV527" s="329"/>
      <c r="SUW527" s="329"/>
      <c r="SUX527" s="329"/>
      <c r="SUY527" s="329"/>
      <c r="SUZ527" s="329"/>
      <c r="SVA527" s="329"/>
      <c r="SVB527" s="329"/>
      <c r="SVC527" s="329"/>
      <c r="SVD527" s="329"/>
      <c r="SVE527" s="329"/>
      <c r="SVF527" s="329"/>
      <c r="SVG527" s="329"/>
      <c r="SVH527" s="329"/>
      <c r="SVI527" s="329"/>
      <c r="SVJ527" s="329"/>
      <c r="SVK527" s="329"/>
      <c r="SVL527" s="329"/>
      <c r="SVM527" s="329"/>
      <c r="SVN527" s="329"/>
      <c r="SVO527" s="329"/>
      <c r="SVP527" s="329"/>
      <c r="SVQ527" s="329"/>
      <c r="SVR527" s="329"/>
      <c r="SVS527" s="329"/>
      <c r="SVT527" s="329"/>
      <c r="SVU527" s="329"/>
      <c r="SVV527" s="329"/>
      <c r="SVW527" s="329"/>
      <c r="SVX527" s="329"/>
      <c r="SVY527" s="329"/>
      <c r="SVZ527" s="329"/>
      <c r="SWA527" s="329"/>
      <c r="SWB527" s="329"/>
      <c r="SWC527" s="329"/>
      <c r="SWD527" s="329"/>
      <c r="SWE527" s="329"/>
      <c r="SWF527" s="329"/>
      <c r="SWG527" s="329"/>
      <c r="SWH527" s="329"/>
      <c r="SWI527" s="329"/>
      <c r="SWJ527" s="329"/>
      <c r="SWK527" s="329"/>
      <c r="SWL527" s="329"/>
      <c r="SWM527" s="329"/>
      <c r="SWN527" s="329"/>
      <c r="SWO527" s="329"/>
      <c r="SWP527" s="329"/>
      <c r="SWQ527" s="329"/>
      <c r="SWR527" s="329"/>
      <c r="SWS527" s="329"/>
      <c r="SWT527" s="329"/>
      <c r="SWU527" s="329"/>
      <c r="SWV527" s="329"/>
      <c r="SWW527" s="329"/>
      <c r="SWX527" s="329"/>
      <c r="SWY527" s="329"/>
      <c r="SWZ527" s="329"/>
      <c r="SXA527" s="329"/>
      <c r="SXB527" s="329"/>
      <c r="SXC527" s="329"/>
      <c r="SXD527" s="329"/>
      <c r="SXE527" s="329"/>
      <c r="SXF527" s="329"/>
      <c r="SXG527" s="329"/>
      <c r="SXH527" s="329"/>
      <c r="SXI527" s="329"/>
      <c r="SXJ527" s="329"/>
      <c r="SXK527" s="329"/>
      <c r="SXL527" s="329"/>
      <c r="SXM527" s="329"/>
      <c r="SXN527" s="329"/>
      <c r="SXO527" s="329"/>
      <c r="SXP527" s="329"/>
      <c r="SXQ527" s="329"/>
      <c r="SXR527" s="329"/>
      <c r="SXS527" s="329"/>
      <c r="SXT527" s="329"/>
      <c r="SXU527" s="329"/>
      <c r="SXV527" s="329"/>
      <c r="SXW527" s="329"/>
      <c r="SXX527" s="329"/>
      <c r="SXY527" s="329"/>
      <c r="SXZ527" s="329"/>
      <c r="SYA527" s="329"/>
      <c r="SYB527" s="329"/>
      <c r="SYC527" s="329"/>
      <c r="SYD527" s="329"/>
      <c r="SYE527" s="329"/>
      <c r="SYF527" s="329"/>
      <c r="SYG527" s="329"/>
      <c r="SYH527" s="329"/>
      <c r="SYI527" s="329"/>
      <c r="SYJ527" s="329"/>
      <c r="SYK527" s="329"/>
      <c r="SYL527" s="329"/>
      <c r="SYM527" s="329"/>
      <c r="SYN527" s="329"/>
      <c r="SYO527" s="329"/>
      <c r="SYP527" s="329"/>
      <c r="SYQ527" s="329"/>
      <c r="SYR527" s="329"/>
      <c r="SYS527" s="329"/>
      <c r="SYT527" s="329"/>
      <c r="SYU527" s="329"/>
      <c r="SYV527" s="329"/>
      <c r="SYW527" s="329"/>
      <c r="SYX527" s="329"/>
      <c r="SYY527" s="329"/>
      <c r="SYZ527" s="329"/>
      <c r="SZA527" s="329"/>
      <c r="SZB527" s="329"/>
      <c r="SZC527" s="329"/>
      <c r="SZD527" s="329"/>
      <c r="SZE527" s="329"/>
      <c r="SZF527" s="329"/>
      <c r="SZG527" s="329"/>
      <c r="SZH527" s="329"/>
      <c r="SZI527" s="329"/>
      <c r="SZJ527" s="329"/>
      <c r="SZK527" s="329"/>
      <c r="SZL527" s="329"/>
      <c r="SZM527" s="329"/>
      <c r="SZN527" s="329"/>
      <c r="SZO527" s="329"/>
      <c r="SZP527" s="329"/>
      <c r="SZQ527" s="329"/>
      <c r="SZR527" s="329"/>
      <c r="SZS527" s="329"/>
      <c r="SZT527" s="329"/>
      <c r="SZU527" s="329"/>
      <c r="SZV527" s="329"/>
      <c r="SZW527" s="329"/>
      <c r="SZX527" s="329"/>
      <c r="SZY527" s="329"/>
      <c r="SZZ527" s="329"/>
      <c r="TAA527" s="329"/>
      <c r="TAB527" s="329"/>
      <c r="TAC527" s="329"/>
      <c r="TAD527" s="329"/>
      <c r="TAE527" s="329"/>
      <c r="TAF527" s="329"/>
      <c r="TAG527" s="329"/>
      <c r="TAH527" s="329"/>
      <c r="TAI527" s="329"/>
      <c r="TAJ527" s="329"/>
      <c r="TAK527" s="329"/>
      <c r="TAL527" s="329"/>
      <c r="TAM527" s="329"/>
      <c r="TAN527" s="329"/>
      <c r="TAO527" s="329"/>
      <c r="TAP527" s="329"/>
      <c r="TAQ527" s="329"/>
      <c r="TAR527" s="329"/>
      <c r="TAS527" s="329"/>
      <c r="TAT527" s="329"/>
      <c r="TAU527" s="329"/>
      <c r="TAV527" s="329"/>
      <c r="TAW527" s="329"/>
      <c r="TAX527" s="329"/>
      <c r="TAY527" s="329"/>
      <c r="TAZ527" s="329"/>
      <c r="TBA527" s="329"/>
      <c r="TBB527" s="329"/>
      <c r="TBC527" s="329"/>
      <c r="TBD527" s="329"/>
      <c r="TBE527" s="329"/>
      <c r="TBF527" s="329"/>
      <c r="TBG527" s="329"/>
      <c r="TBH527" s="329"/>
      <c r="TBI527" s="329"/>
      <c r="TBJ527" s="329"/>
      <c r="TBK527" s="329"/>
      <c r="TBL527" s="329"/>
      <c r="TBM527" s="329"/>
      <c r="TBN527" s="329"/>
      <c r="TBO527" s="329"/>
      <c r="TBP527" s="329"/>
      <c r="TBQ527" s="329"/>
      <c r="TBR527" s="329"/>
      <c r="TBS527" s="329"/>
      <c r="TBT527" s="329"/>
      <c r="TBU527" s="329"/>
      <c r="TBV527" s="329"/>
      <c r="TBW527" s="329"/>
      <c r="TBX527" s="329"/>
      <c r="TBY527" s="329"/>
      <c r="TBZ527" s="329"/>
      <c r="TCA527" s="329"/>
      <c r="TCB527" s="329"/>
      <c r="TCC527" s="329"/>
      <c r="TCD527" s="329"/>
      <c r="TCE527" s="329"/>
      <c r="TCF527" s="329"/>
      <c r="TCG527" s="329"/>
      <c r="TCH527" s="329"/>
      <c r="TCI527" s="329"/>
      <c r="TCJ527" s="329"/>
      <c r="TCK527" s="329"/>
      <c r="TCL527" s="329"/>
      <c r="TCM527" s="329"/>
      <c r="TCN527" s="329"/>
      <c r="TCO527" s="329"/>
      <c r="TCP527" s="329"/>
      <c r="TCQ527" s="329"/>
      <c r="TCR527" s="329"/>
      <c r="TCS527" s="329"/>
      <c r="TCT527" s="329"/>
      <c r="TCU527" s="329"/>
      <c r="TCV527" s="329"/>
      <c r="TCW527" s="329"/>
      <c r="TCX527" s="329"/>
      <c r="TCY527" s="329"/>
      <c r="TCZ527" s="329"/>
      <c r="TDA527" s="329"/>
      <c r="TDB527" s="329"/>
      <c r="TDC527" s="329"/>
      <c r="TDD527" s="329"/>
      <c r="TDE527" s="329"/>
      <c r="TDF527" s="329"/>
      <c r="TDG527" s="329"/>
      <c r="TDH527" s="329"/>
      <c r="TDI527" s="329"/>
      <c r="TDJ527" s="329"/>
      <c r="TDK527" s="329"/>
      <c r="TDL527" s="329"/>
      <c r="TDM527" s="329"/>
      <c r="TDN527" s="329"/>
      <c r="TDO527" s="329"/>
      <c r="TDP527" s="329"/>
      <c r="TDQ527" s="329"/>
      <c r="TDR527" s="329"/>
      <c r="TDS527" s="329"/>
      <c r="TDT527" s="329"/>
      <c r="TDU527" s="329"/>
      <c r="TDV527" s="329"/>
      <c r="TDW527" s="329"/>
      <c r="TDX527" s="329"/>
      <c r="TDY527" s="329"/>
      <c r="TDZ527" s="329"/>
      <c r="TEA527" s="329"/>
      <c r="TEB527" s="329"/>
      <c r="TEC527" s="329"/>
      <c r="TED527" s="329"/>
      <c r="TEE527" s="329"/>
      <c r="TEF527" s="329"/>
      <c r="TEG527" s="329"/>
      <c r="TEH527" s="329"/>
      <c r="TEI527" s="329"/>
      <c r="TEJ527" s="329"/>
      <c r="TEK527" s="329"/>
      <c r="TEL527" s="329"/>
      <c r="TEM527" s="329"/>
      <c r="TEN527" s="329"/>
      <c r="TEO527" s="329"/>
      <c r="TEP527" s="329"/>
      <c r="TEQ527" s="329"/>
      <c r="TER527" s="329"/>
      <c r="TES527" s="329"/>
      <c r="TET527" s="329"/>
      <c r="TEU527" s="329"/>
      <c r="TEV527" s="329"/>
      <c r="TEW527" s="329"/>
      <c r="TEX527" s="329"/>
      <c r="TEY527" s="329"/>
      <c r="TEZ527" s="329"/>
      <c r="TFA527" s="329"/>
      <c r="TFB527" s="329"/>
      <c r="TFC527" s="329"/>
      <c r="TFD527" s="329"/>
      <c r="TFE527" s="329"/>
      <c r="TFF527" s="329"/>
      <c r="TFG527" s="329"/>
      <c r="TFH527" s="329"/>
      <c r="TFI527" s="329"/>
      <c r="TFJ527" s="329"/>
      <c r="TFK527" s="329"/>
      <c r="TFL527" s="329"/>
      <c r="TFM527" s="329"/>
      <c r="TFN527" s="329"/>
      <c r="TFO527" s="329"/>
      <c r="TFP527" s="329"/>
      <c r="TFQ527" s="329"/>
      <c r="TFR527" s="329"/>
      <c r="TFS527" s="329"/>
      <c r="TFT527" s="329"/>
      <c r="TFU527" s="329"/>
      <c r="TFV527" s="329"/>
      <c r="TFW527" s="329"/>
      <c r="TFX527" s="329"/>
      <c r="TFY527" s="329"/>
      <c r="TFZ527" s="329"/>
      <c r="TGA527" s="329"/>
      <c r="TGB527" s="329"/>
      <c r="TGC527" s="329"/>
      <c r="TGD527" s="329"/>
      <c r="TGE527" s="329"/>
      <c r="TGF527" s="329"/>
      <c r="TGG527" s="329"/>
      <c r="TGH527" s="329"/>
      <c r="TGI527" s="329"/>
      <c r="TGJ527" s="329"/>
      <c r="TGK527" s="329"/>
      <c r="TGL527" s="329"/>
      <c r="TGM527" s="329"/>
      <c r="TGN527" s="329"/>
      <c r="TGO527" s="329"/>
      <c r="TGP527" s="329"/>
      <c r="TGQ527" s="329"/>
      <c r="TGR527" s="329"/>
      <c r="TGS527" s="329"/>
      <c r="TGT527" s="329"/>
      <c r="TGU527" s="329"/>
      <c r="TGV527" s="329"/>
      <c r="TGW527" s="329"/>
      <c r="TGX527" s="329"/>
      <c r="TGY527" s="329"/>
      <c r="TGZ527" s="329"/>
      <c r="THA527" s="329"/>
      <c r="THB527" s="329"/>
      <c r="THC527" s="329"/>
      <c r="THD527" s="329"/>
      <c r="THE527" s="329"/>
      <c r="THF527" s="329"/>
      <c r="THG527" s="329"/>
      <c r="THH527" s="329"/>
      <c r="THI527" s="329"/>
      <c r="THJ527" s="329"/>
      <c r="THK527" s="329"/>
      <c r="THL527" s="329"/>
      <c r="THM527" s="329"/>
      <c r="THN527" s="329"/>
      <c r="THO527" s="329"/>
      <c r="THP527" s="329"/>
      <c r="THQ527" s="329"/>
      <c r="THR527" s="329"/>
      <c r="THS527" s="329"/>
      <c r="THT527" s="329"/>
      <c r="THU527" s="329"/>
      <c r="THV527" s="329"/>
      <c r="THW527" s="329"/>
      <c r="THX527" s="329"/>
      <c r="THY527" s="329"/>
      <c r="THZ527" s="329"/>
      <c r="TIA527" s="329"/>
      <c r="TIB527" s="329"/>
      <c r="TIC527" s="329"/>
      <c r="TID527" s="329"/>
      <c r="TIE527" s="329"/>
      <c r="TIF527" s="329"/>
      <c r="TIG527" s="329"/>
      <c r="TIH527" s="329"/>
      <c r="TII527" s="329"/>
      <c r="TIJ527" s="329"/>
      <c r="TIK527" s="329"/>
      <c r="TIL527" s="329"/>
      <c r="TIM527" s="329"/>
      <c r="TIN527" s="329"/>
      <c r="TIO527" s="329"/>
      <c r="TIP527" s="329"/>
      <c r="TIQ527" s="329"/>
      <c r="TIR527" s="329"/>
      <c r="TIS527" s="329"/>
      <c r="TIT527" s="329"/>
      <c r="TIU527" s="329"/>
      <c r="TIV527" s="329"/>
      <c r="TIW527" s="329"/>
      <c r="TIX527" s="329"/>
      <c r="TIY527" s="329"/>
      <c r="TIZ527" s="329"/>
      <c r="TJA527" s="329"/>
      <c r="TJB527" s="329"/>
      <c r="TJC527" s="329"/>
      <c r="TJD527" s="329"/>
      <c r="TJE527" s="329"/>
      <c r="TJF527" s="329"/>
      <c r="TJG527" s="329"/>
      <c r="TJH527" s="329"/>
      <c r="TJI527" s="329"/>
      <c r="TJJ527" s="329"/>
      <c r="TJK527" s="329"/>
      <c r="TJL527" s="329"/>
      <c r="TJM527" s="329"/>
      <c r="TJN527" s="329"/>
      <c r="TJO527" s="329"/>
      <c r="TJP527" s="329"/>
      <c r="TJQ527" s="329"/>
      <c r="TJR527" s="329"/>
      <c r="TJS527" s="329"/>
      <c r="TJT527" s="329"/>
      <c r="TJU527" s="329"/>
      <c r="TJV527" s="329"/>
      <c r="TJW527" s="329"/>
      <c r="TJX527" s="329"/>
      <c r="TJY527" s="329"/>
      <c r="TJZ527" s="329"/>
      <c r="TKA527" s="329"/>
      <c r="TKB527" s="329"/>
      <c r="TKC527" s="329"/>
      <c r="TKD527" s="329"/>
      <c r="TKE527" s="329"/>
      <c r="TKF527" s="329"/>
      <c r="TKG527" s="329"/>
      <c r="TKH527" s="329"/>
      <c r="TKI527" s="329"/>
      <c r="TKJ527" s="329"/>
      <c r="TKK527" s="329"/>
      <c r="TKL527" s="329"/>
      <c r="TKM527" s="329"/>
      <c r="TKN527" s="329"/>
      <c r="TKO527" s="329"/>
      <c r="TKP527" s="329"/>
      <c r="TKQ527" s="329"/>
      <c r="TKR527" s="329"/>
      <c r="TKS527" s="329"/>
      <c r="TKT527" s="329"/>
      <c r="TKU527" s="329"/>
      <c r="TKV527" s="329"/>
      <c r="TKW527" s="329"/>
      <c r="TKX527" s="329"/>
      <c r="TKY527" s="329"/>
      <c r="TKZ527" s="329"/>
      <c r="TLA527" s="329"/>
      <c r="TLB527" s="329"/>
      <c r="TLC527" s="329"/>
      <c r="TLD527" s="329"/>
      <c r="TLE527" s="329"/>
      <c r="TLF527" s="329"/>
      <c r="TLG527" s="329"/>
      <c r="TLH527" s="329"/>
      <c r="TLI527" s="329"/>
      <c r="TLJ527" s="329"/>
      <c r="TLK527" s="329"/>
      <c r="TLL527" s="329"/>
      <c r="TLM527" s="329"/>
      <c r="TLN527" s="329"/>
      <c r="TLO527" s="329"/>
      <c r="TLP527" s="329"/>
      <c r="TLQ527" s="329"/>
      <c r="TLR527" s="329"/>
      <c r="TLS527" s="329"/>
      <c r="TLT527" s="329"/>
      <c r="TLU527" s="329"/>
      <c r="TLV527" s="329"/>
      <c r="TLW527" s="329"/>
      <c r="TLX527" s="329"/>
      <c r="TLY527" s="329"/>
      <c r="TLZ527" s="329"/>
      <c r="TMA527" s="329"/>
      <c r="TMB527" s="329"/>
      <c r="TMC527" s="329"/>
      <c r="TMD527" s="329"/>
      <c r="TME527" s="329"/>
      <c r="TMF527" s="329"/>
      <c r="TMG527" s="329"/>
      <c r="TMH527" s="329"/>
      <c r="TMI527" s="329"/>
      <c r="TMJ527" s="329"/>
      <c r="TMK527" s="329"/>
      <c r="TML527" s="329"/>
      <c r="TMM527" s="329"/>
      <c r="TMN527" s="329"/>
      <c r="TMO527" s="329"/>
      <c r="TMP527" s="329"/>
      <c r="TMQ527" s="329"/>
      <c r="TMR527" s="329"/>
      <c r="TMS527" s="329"/>
      <c r="TMT527" s="329"/>
      <c r="TMU527" s="329"/>
      <c r="TMV527" s="329"/>
      <c r="TMW527" s="329"/>
      <c r="TMX527" s="329"/>
      <c r="TMY527" s="329"/>
      <c r="TMZ527" s="329"/>
      <c r="TNA527" s="329"/>
      <c r="TNB527" s="329"/>
      <c r="TNC527" s="329"/>
      <c r="TND527" s="329"/>
      <c r="TNE527" s="329"/>
      <c r="TNF527" s="329"/>
      <c r="TNG527" s="329"/>
      <c r="TNH527" s="329"/>
      <c r="TNI527" s="329"/>
      <c r="TNJ527" s="329"/>
      <c r="TNK527" s="329"/>
      <c r="TNL527" s="329"/>
      <c r="TNM527" s="329"/>
      <c r="TNN527" s="329"/>
      <c r="TNO527" s="329"/>
      <c r="TNP527" s="329"/>
      <c r="TNQ527" s="329"/>
      <c r="TNR527" s="329"/>
      <c r="TNS527" s="329"/>
      <c r="TNT527" s="329"/>
      <c r="TNU527" s="329"/>
      <c r="TNV527" s="329"/>
      <c r="TNW527" s="329"/>
      <c r="TNX527" s="329"/>
      <c r="TNY527" s="329"/>
      <c r="TNZ527" s="329"/>
      <c r="TOA527" s="329"/>
      <c r="TOB527" s="329"/>
      <c r="TOC527" s="329"/>
      <c r="TOD527" s="329"/>
      <c r="TOE527" s="329"/>
      <c r="TOF527" s="329"/>
      <c r="TOG527" s="329"/>
      <c r="TOH527" s="329"/>
      <c r="TOI527" s="329"/>
      <c r="TOJ527" s="329"/>
      <c r="TOK527" s="329"/>
      <c r="TOL527" s="329"/>
      <c r="TOM527" s="329"/>
      <c r="TON527" s="329"/>
      <c r="TOO527" s="329"/>
      <c r="TOP527" s="329"/>
      <c r="TOQ527" s="329"/>
      <c r="TOR527" s="329"/>
      <c r="TOS527" s="329"/>
      <c r="TOT527" s="329"/>
      <c r="TOU527" s="329"/>
      <c r="TOV527" s="329"/>
      <c r="TOW527" s="329"/>
      <c r="TOX527" s="329"/>
      <c r="TOY527" s="329"/>
      <c r="TOZ527" s="329"/>
      <c r="TPA527" s="329"/>
      <c r="TPB527" s="329"/>
      <c r="TPC527" s="329"/>
      <c r="TPD527" s="329"/>
      <c r="TPE527" s="329"/>
      <c r="TPF527" s="329"/>
      <c r="TPG527" s="329"/>
      <c r="TPH527" s="329"/>
      <c r="TPI527" s="329"/>
      <c r="TPJ527" s="329"/>
      <c r="TPK527" s="329"/>
      <c r="TPL527" s="329"/>
      <c r="TPM527" s="329"/>
      <c r="TPN527" s="329"/>
      <c r="TPO527" s="329"/>
      <c r="TPP527" s="329"/>
      <c r="TPQ527" s="329"/>
      <c r="TPR527" s="329"/>
      <c r="TPS527" s="329"/>
      <c r="TPT527" s="329"/>
      <c r="TPU527" s="329"/>
      <c r="TPV527" s="329"/>
      <c r="TPW527" s="329"/>
      <c r="TPX527" s="329"/>
      <c r="TPY527" s="329"/>
      <c r="TPZ527" s="329"/>
      <c r="TQA527" s="329"/>
      <c r="TQB527" s="329"/>
      <c r="TQC527" s="329"/>
      <c r="TQD527" s="329"/>
      <c r="TQE527" s="329"/>
      <c r="TQF527" s="329"/>
      <c r="TQG527" s="329"/>
      <c r="TQH527" s="329"/>
      <c r="TQI527" s="329"/>
      <c r="TQJ527" s="329"/>
      <c r="TQK527" s="329"/>
      <c r="TQL527" s="329"/>
      <c r="TQM527" s="329"/>
      <c r="TQN527" s="329"/>
      <c r="TQO527" s="329"/>
      <c r="TQP527" s="329"/>
      <c r="TQQ527" s="329"/>
      <c r="TQR527" s="329"/>
      <c r="TQS527" s="329"/>
      <c r="TQT527" s="329"/>
      <c r="TQU527" s="329"/>
      <c r="TQV527" s="329"/>
      <c r="TQW527" s="329"/>
      <c r="TQX527" s="329"/>
      <c r="TQY527" s="329"/>
      <c r="TQZ527" s="329"/>
      <c r="TRA527" s="329"/>
      <c r="TRB527" s="329"/>
      <c r="TRC527" s="329"/>
      <c r="TRD527" s="329"/>
      <c r="TRE527" s="329"/>
      <c r="TRF527" s="329"/>
      <c r="TRG527" s="329"/>
      <c r="TRH527" s="329"/>
      <c r="TRI527" s="329"/>
      <c r="TRJ527" s="329"/>
      <c r="TRK527" s="329"/>
      <c r="TRL527" s="329"/>
      <c r="TRM527" s="329"/>
      <c r="TRN527" s="329"/>
      <c r="TRO527" s="329"/>
      <c r="TRP527" s="329"/>
      <c r="TRQ527" s="329"/>
      <c r="TRR527" s="329"/>
      <c r="TRS527" s="329"/>
      <c r="TRT527" s="329"/>
      <c r="TRU527" s="329"/>
      <c r="TRV527" s="329"/>
      <c r="TRW527" s="329"/>
      <c r="TRX527" s="329"/>
      <c r="TRY527" s="329"/>
      <c r="TRZ527" s="329"/>
      <c r="TSA527" s="329"/>
      <c r="TSB527" s="329"/>
      <c r="TSC527" s="329"/>
      <c r="TSD527" s="329"/>
      <c r="TSE527" s="329"/>
      <c r="TSF527" s="329"/>
      <c r="TSG527" s="329"/>
      <c r="TSH527" s="329"/>
      <c r="TSI527" s="329"/>
      <c r="TSJ527" s="329"/>
      <c r="TSK527" s="329"/>
      <c r="TSL527" s="329"/>
      <c r="TSM527" s="329"/>
      <c r="TSN527" s="329"/>
      <c r="TSO527" s="329"/>
      <c r="TSP527" s="329"/>
      <c r="TSQ527" s="329"/>
      <c r="TSR527" s="329"/>
      <c r="TSS527" s="329"/>
      <c r="TST527" s="329"/>
      <c r="TSU527" s="329"/>
      <c r="TSV527" s="329"/>
      <c r="TSW527" s="329"/>
      <c r="TSX527" s="329"/>
      <c r="TSY527" s="329"/>
      <c r="TSZ527" s="329"/>
      <c r="TTA527" s="329"/>
      <c r="TTB527" s="329"/>
      <c r="TTC527" s="329"/>
      <c r="TTD527" s="329"/>
      <c r="TTE527" s="329"/>
      <c r="TTF527" s="329"/>
      <c r="TTG527" s="329"/>
      <c r="TTH527" s="329"/>
      <c r="TTI527" s="329"/>
      <c r="TTJ527" s="329"/>
      <c r="TTK527" s="329"/>
      <c r="TTL527" s="329"/>
      <c r="TTM527" s="329"/>
      <c r="TTN527" s="329"/>
      <c r="TTO527" s="329"/>
      <c r="TTP527" s="329"/>
      <c r="TTQ527" s="329"/>
      <c r="TTR527" s="329"/>
      <c r="TTS527" s="329"/>
      <c r="TTT527" s="329"/>
      <c r="TTU527" s="329"/>
      <c r="TTV527" s="329"/>
      <c r="TTW527" s="329"/>
      <c r="TTX527" s="329"/>
      <c r="TTY527" s="329"/>
      <c r="TTZ527" s="329"/>
      <c r="TUA527" s="329"/>
      <c r="TUB527" s="329"/>
      <c r="TUC527" s="329"/>
      <c r="TUD527" s="329"/>
      <c r="TUE527" s="329"/>
      <c r="TUF527" s="329"/>
      <c r="TUG527" s="329"/>
      <c r="TUH527" s="329"/>
      <c r="TUI527" s="329"/>
      <c r="TUJ527" s="329"/>
      <c r="TUK527" s="329"/>
      <c r="TUL527" s="329"/>
      <c r="TUM527" s="329"/>
      <c r="TUN527" s="329"/>
      <c r="TUO527" s="329"/>
      <c r="TUP527" s="329"/>
      <c r="TUQ527" s="329"/>
      <c r="TUR527" s="329"/>
      <c r="TUS527" s="329"/>
      <c r="TUT527" s="329"/>
      <c r="TUU527" s="329"/>
      <c r="TUV527" s="329"/>
      <c r="TUW527" s="329"/>
      <c r="TUX527" s="329"/>
      <c r="TUY527" s="329"/>
      <c r="TUZ527" s="329"/>
      <c r="TVA527" s="329"/>
      <c r="TVB527" s="329"/>
      <c r="TVC527" s="329"/>
      <c r="TVD527" s="329"/>
      <c r="TVE527" s="329"/>
      <c r="TVF527" s="329"/>
      <c r="TVG527" s="329"/>
      <c r="TVH527" s="329"/>
      <c r="TVI527" s="329"/>
      <c r="TVJ527" s="329"/>
      <c r="TVK527" s="329"/>
      <c r="TVL527" s="329"/>
      <c r="TVM527" s="329"/>
      <c r="TVN527" s="329"/>
      <c r="TVO527" s="329"/>
      <c r="TVP527" s="329"/>
      <c r="TVQ527" s="329"/>
      <c r="TVR527" s="329"/>
      <c r="TVS527" s="329"/>
      <c r="TVT527" s="329"/>
      <c r="TVU527" s="329"/>
      <c r="TVV527" s="329"/>
      <c r="TVW527" s="329"/>
      <c r="TVX527" s="329"/>
      <c r="TVY527" s="329"/>
      <c r="TVZ527" s="329"/>
      <c r="TWA527" s="329"/>
      <c r="TWB527" s="329"/>
      <c r="TWC527" s="329"/>
      <c r="TWD527" s="329"/>
      <c r="TWE527" s="329"/>
      <c r="TWF527" s="329"/>
      <c r="TWG527" s="329"/>
      <c r="TWH527" s="329"/>
      <c r="TWI527" s="329"/>
      <c r="TWJ527" s="329"/>
      <c r="TWK527" s="329"/>
      <c r="TWL527" s="329"/>
      <c r="TWM527" s="329"/>
      <c r="TWN527" s="329"/>
      <c r="TWO527" s="329"/>
      <c r="TWP527" s="329"/>
      <c r="TWQ527" s="329"/>
      <c r="TWR527" s="329"/>
      <c r="TWS527" s="329"/>
      <c r="TWT527" s="329"/>
      <c r="TWU527" s="329"/>
      <c r="TWV527" s="329"/>
      <c r="TWW527" s="329"/>
      <c r="TWX527" s="329"/>
      <c r="TWY527" s="329"/>
      <c r="TWZ527" s="329"/>
      <c r="TXA527" s="329"/>
      <c r="TXB527" s="329"/>
      <c r="TXC527" s="329"/>
      <c r="TXD527" s="329"/>
      <c r="TXE527" s="329"/>
      <c r="TXF527" s="329"/>
      <c r="TXG527" s="329"/>
      <c r="TXH527" s="329"/>
      <c r="TXI527" s="329"/>
      <c r="TXJ527" s="329"/>
      <c r="TXK527" s="329"/>
      <c r="TXL527" s="329"/>
      <c r="TXM527" s="329"/>
      <c r="TXN527" s="329"/>
      <c r="TXO527" s="329"/>
      <c r="TXP527" s="329"/>
      <c r="TXQ527" s="329"/>
      <c r="TXR527" s="329"/>
      <c r="TXS527" s="329"/>
      <c r="TXT527" s="329"/>
      <c r="TXU527" s="329"/>
      <c r="TXV527" s="329"/>
      <c r="TXW527" s="329"/>
      <c r="TXX527" s="329"/>
      <c r="TXY527" s="329"/>
      <c r="TXZ527" s="329"/>
      <c r="TYA527" s="329"/>
      <c r="TYB527" s="329"/>
      <c r="TYC527" s="329"/>
      <c r="TYD527" s="329"/>
      <c r="TYE527" s="329"/>
      <c r="TYF527" s="329"/>
      <c r="TYG527" s="329"/>
      <c r="TYH527" s="329"/>
      <c r="TYI527" s="329"/>
      <c r="TYJ527" s="329"/>
      <c r="TYK527" s="329"/>
      <c r="TYL527" s="329"/>
      <c r="TYM527" s="329"/>
      <c r="TYN527" s="329"/>
      <c r="TYO527" s="329"/>
      <c r="TYP527" s="329"/>
      <c r="TYQ527" s="329"/>
      <c r="TYR527" s="329"/>
      <c r="TYS527" s="329"/>
      <c r="TYT527" s="329"/>
      <c r="TYU527" s="329"/>
      <c r="TYV527" s="329"/>
      <c r="TYW527" s="329"/>
      <c r="TYX527" s="329"/>
      <c r="TYY527" s="329"/>
      <c r="TYZ527" s="329"/>
      <c r="TZA527" s="329"/>
      <c r="TZB527" s="329"/>
      <c r="TZC527" s="329"/>
      <c r="TZD527" s="329"/>
      <c r="TZE527" s="329"/>
      <c r="TZF527" s="329"/>
      <c r="TZG527" s="329"/>
      <c r="TZH527" s="329"/>
      <c r="TZI527" s="329"/>
      <c r="TZJ527" s="329"/>
      <c r="TZK527" s="329"/>
      <c r="TZL527" s="329"/>
      <c r="TZM527" s="329"/>
      <c r="TZN527" s="329"/>
      <c r="TZO527" s="329"/>
      <c r="TZP527" s="329"/>
      <c r="TZQ527" s="329"/>
      <c r="TZR527" s="329"/>
      <c r="TZS527" s="329"/>
      <c r="TZT527" s="329"/>
      <c r="TZU527" s="329"/>
      <c r="TZV527" s="329"/>
      <c r="TZW527" s="329"/>
      <c r="TZX527" s="329"/>
      <c r="TZY527" s="329"/>
      <c r="TZZ527" s="329"/>
      <c r="UAA527" s="329"/>
      <c r="UAB527" s="329"/>
      <c r="UAC527" s="329"/>
      <c r="UAD527" s="329"/>
      <c r="UAE527" s="329"/>
      <c r="UAF527" s="329"/>
      <c r="UAG527" s="329"/>
      <c r="UAH527" s="329"/>
      <c r="UAI527" s="329"/>
      <c r="UAJ527" s="329"/>
      <c r="UAK527" s="329"/>
      <c r="UAL527" s="329"/>
      <c r="UAM527" s="329"/>
      <c r="UAN527" s="329"/>
      <c r="UAO527" s="329"/>
      <c r="UAP527" s="329"/>
      <c r="UAQ527" s="329"/>
      <c r="UAR527" s="329"/>
      <c r="UAS527" s="329"/>
      <c r="UAT527" s="329"/>
      <c r="UAU527" s="329"/>
      <c r="UAV527" s="329"/>
      <c r="UAW527" s="329"/>
      <c r="UAX527" s="329"/>
      <c r="UAY527" s="329"/>
      <c r="UAZ527" s="329"/>
      <c r="UBA527" s="329"/>
      <c r="UBB527" s="329"/>
      <c r="UBC527" s="329"/>
      <c r="UBD527" s="329"/>
      <c r="UBE527" s="329"/>
      <c r="UBF527" s="329"/>
      <c r="UBG527" s="329"/>
      <c r="UBH527" s="329"/>
      <c r="UBI527" s="329"/>
      <c r="UBJ527" s="329"/>
      <c r="UBK527" s="329"/>
      <c r="UBL527" s="329"/>
      <c r="UBM527" s="329"/>
      <c r="UBN527" s="329"/>
      <c r="UBO527" s="329"/>
      <c r="UBP527" s="329"/>
      <c r="UBQ527" s="329"/>
      <c r="UBR527" s="329"/>
      <c r="UBS527" s="329"/>
      <c r="UBT527" s="329"/>
      <c r="UBU527" s="329"/>
      <c r="UBV527" s="329"/>
      <c r="UBW527" s="329"/>
      <c r="UBX527" s="329"/>
      <c r="UBY527" s="329"/>
      <c r="UBZ527" s="329"/>
      <c r="UCA527" s="329"/>
      <c r="UCB527" s="329"/>
      <c r="UCC527" s="329"/>
      <c r="UCD527" s="329"/>
      <c r="UCE527" s="329"/>
      <c r="UCF527" s="329"/>
      <c r="UCG527" s="329"/>
      <c r="UCH527" s="329"/>
      <c r="UCI527" s="329"/>
      <c r="UCJ527" s="329"/>
      <c r="UCK527" s="329"/>
      <c r="UCL527" s="329"/>
      <c r="UCM527" s="329"/>
      <c r="UCN527" s="329"/>
      <c r="UCO527" s="329"/>
      <c r="UCP527" s="329"/>
      <c r="UCQ527" s="329"/>
      <c r="UCR527" s="329"/>
      <c r="UCS527" s="329"/>
      <c r="UCT527" s="329"/>
      <c r="UCU527" s="329"/>
      <c r="UCV527" s="329"/>
      <c r="UCW527" s="329"/>
      <c r="UCX527" s="329"/>
      <c r="UCY527" s="329"/>
      <c r="UCZ527" s="329"/>
      <c r="UDA527" s="329"/>
      <c r="UDB527" s="329"/>
      <c r="UDC527" s="329"/>
      <c r="UDD527" s="329"/>
      <c r="UDE527" s="329"/>
      <c r="UDF527" s="329"/>
      <c r="UDG527" s="329"/>
      <c r="UDH527" s="329"/>
      <c r="UDI527" s="329"/>
      <c r="UDJ527" s="329"/>
      <c r="UDK527" s="329"/>
      <c r="UDL527" s="329"/>
      <c r="UDM527" s="329"/>
      <c r="UDN527" s="329"/>
      <c r="UDO527" s="329"/>
      <c r="UDP527" s="329"/>
      <c r="UDQ527" s="329"/>
      <c r="UDR527" s="329"/>
      <c r="UDS527" s="329"/>
      <c r="UDT527" s="329"/>
      <c r="UDU527" s="329"/>
      <c r="UDV527" s="329"/>
      <c r="UDW527" s="329"/>
      <c r="UDX527" s="329"/>
      <c r="UDY527" s="329"/>
      <c r="UDZ527" s="329"/>
      <c r="UEA527" s="329"/>
      <c r="UEB527" s="329"/>
      <c r="UEC527" s="329"/>
      <c r="UED527" s="329"/>
      <c r="UEE527" s="329"/>
      <c r="UEF527" s="329"/>
      <c r="UEG527" s="329"/>
      <c r="UEH527" s="329"/>
      <c r="UEI527" s="329"/>
      <c r="UEJ527" s="329"/>
      <c r="UEK527" s="329"/>
      <c r="UEL527" s="329"/>
      <c r="UEM527" s="329"/>
      <c r="UEN527" s="329"/>
      <c r="UEO527" s="329"/>
      <c r="UEP527" s="329"/>
      <c r="UEQ527" s="329"/>
      <c r="UER527" s="329"/>
      <c r="UES527" s="329"/>
      <c r="UET527" s="329"/>
      <c r="UEU527" s="329"/>
      <c r="UEV527" s="329"/>
      <c r="UEW527" s="329"/>
      <c r="UEX527" s="329"/>
      <c r="UEY527" s="329"/>
      <c r="UEZ527" s="329"/>
      <c r="UFA527" s="329"/>
      <c r="UFB527" s="329"/>
      <c r="UFC527" s="329"/>
      <c r="UFD527" s="329"/>
      <c r="UFE527" s="329"/>
      <c r="UFF527" s="329"/>
      <c r="UFG527" s="329"/>
      <c r="UFH527" s="329"/>
      <c r="UFI527" s="329"/>
      <c r="UFJ527" s="329"/>
      <c r="UFK527" s="329"/>
      <c r="UFL527" s="329"/>
      <c r="UFM527" s="329"/>
      <c r="UFN527" s="329"/>
      <c r="UFO527" s="329"/>
      <c r="UFP527" s="329"/>
      <c r="UFQ527" s="329"/>
      <c r="UFR527" s="329"/>
      <c r="UFS527" s="329"/>
      <c r="UFT527" s="329"/>
      <c r="UFU527" s="329"/>
      <c r="UFV527" s="329"/>
      <c r="UFW527" s="329"/>
      <c r="UFX527" s="329"/>
      <c r="UFY527" s="329"/>
      <c r="UFZ527" s="329"/>
      <c r="UGA527" s="329"/>
      <c r="UGB527" s="329"/>
      <c r="UGC527" s="329"/>
      <c r="UGD527" s="329"/>
      <c r="UGE527" s="329"/>
      <c r="UGF527" s="329"/>
      <c r="UGG527" s="329"/>
      <c r="UGH527" s="329"/>
      <c r="UGI527" s="329"/>
      <c r="UGJ527" s="329"/>
      <c r="UGK527" s="329"/>
      <c r="UGL527" s="329"/>
      <c r="UGM527" s="329"/>
      <c r="UGN527" s="329"/>
      <c r="UGO527" s="329"/>
      <c r="UGP527" s="329"/>
      <c r="UGQ527" s="329"/>
      <c r="UGR527" s="329"/>
      <c r="UGS527" s="329"/>
      <c r="UGT527" s="329"/>
      <c r="UGU527" s="329"/>
      <c r="UGV527" s="329"/>
      <c r="UGW527" s="329"/>
      <c r="UGX527" s="329"/>
      <c r="UGY527" s="329"/>
      <c r="UGZ527" s="329"/>
      <c r="UHA527" s="329"/>
      <c r="UHB527" s="329"/>
      <c r="UHC527" s="329"/>
      <c r="UHD527" s="329"/>
      <c r="UHE527" s="329"/>
      <c r="UHF527" s="329"/>
      <c r="UHG527" s="329"/>
      <c r="UHH527" s="329"/>
      <c r="UHI527" s="329"/>
      <c r="UHJ527" s="329"/>
      <c r="UHK527" s="329"/>
      <c r="UHL527" s="329"/>
      <c r="UHM527" s="329"/>
      <c r="UHN527" s="329"/>
      <c r="UHO527" s="329"/>
      <c r="UHP527" s="329"/>
      <c r="UHQ527" s="329"/>
      <c r="UHR527" s="329"/>
      <c r="UHS527" s="329"/>
      <c r="UHT527" s="329"/>
      <c r="UHU527" s="329"/>
      <c r="UHV527" s="329"/>
      <c r="UHW527" s="329"/>
      <c r="UHX527" s="329"/>
      <c r="UHY527" s="329"/>
      <c r="UHZ527" s="329"/>
      <c r="UIA527" s="329"/>
      <c r="UIB527" s="329"/>
      <c r="UIC527" s="329"/>
      <c r="UID527" s="329"/>
      <c r="UIE527" s="329"/>
      <c r="UIF527" s="329"/>
      <c r="UIG527" s="329"/>
      <c r="UIH527" s="329"/>
      <c r="UII527" s="329"/>
      <c r="UIJ527" s="329"/>
      <c r="UIK527" s="329"/>
      <c r="UIL527" s="329"/>
      <c r="UIM527" s="329"/>
      <c r="UIN527" s="329"/>
      <c r="UIO527" s="329"/>
      <c r="UIP527" s="329"/>
      <c r="UIQ527" s="329"/>
      <c r="UIR527" s="329"/>
      <c r="UIS527" s="329"/>
      <c r="UIT527" s="329"/>
      <c r="UIU527" s="329"/>
      <c r="UIV527" s="329"/>
      <c r="UIW527" s="329"/>
      <c r="UIX527" s="329"/>
      <c r="UIY527" s="329"/>
      <c r="UIZ527" s="329"/>
      <c r="UJA527" s="329"/>
      <c r="UJB527" s="329"/>
      <c r="UJC527" s="329"/>
      <c r="UJD527" s="329"/>
      <c r="UJE527" s="329"/>
      <c r="UJF527" s="329"/>
      <c r="UJG527" s="329"/>
      <c r="UJH527" s="329"/>
      <c r="UJI527" s="329"/>
      <c r="UJJ527" s="329"/>
      <c r="UJK527" s="329"/>
      <c r="UJL527" s="329"/>
      <c r="UJM527" s="329"/>
      <c r="UJN527" s="329"/>
      <c r="UJO527" s="329"/>
      <c r="UJP527" s="329"/>
      <c r="UJQ527" s="329"/>
      <c r="UJR527" s="329"/>
      <c r="UJS527" s="329"/>
      <c r="UJT527" s="329"/>
      <c r="UJU527" s="329"/>
      <c r="UJV527" s="329"/>
      <c r="UJW527" s="329"/>
      <c r="UJX527" s="329"/>
      <c r="UJY527" s="329"/>
      <c r="UJZ527" s="329"/>
      <c r="UKA527" s="329"/>
      <c r="UKB527" s="329"/>
      <c r="UKC527" s="329"/>
      <c r="UKD527" s="329"/>
      <c r="UKE527" s="329"/>
      <c r="UKF527" s="329"/>
      <c r="UKG527" s="329"/>
      <c r="UKH527" s="329"/>
      <c r="UKI527" s="329"/>
      <c r="UKJ527" s="329"/>
      <c r="UKK527" s="329"/>
      <c r="UKL527" s="329"/>
      <c r="UKM527" s="329"/>
      <c r="UKN527" s="329"/>
      <c r="UKO527" s="329"/>
      <c r="UKP527" s="329"/>
      <c r="UKQ527" s="329"/>
      <c r="UKR527" s="329"/>
      <c r="UKS527" s="329"/>
      <c r="UKT527" s="329"/>
      <c r="UKU527" s="329"/>
      <c r="UKV527" s="329"/>
      <c r="UKW527" s="329"/>
      <c r="UKX527" s="329"/>
      <c r="UKY527" s="329"/>
      <c r="UKZ527" s="329"/>
      <c r="ULA527" s="329"/>
      <c r="ULB527" s="329"/>
      <c r="ULC527" s="329"/>
      <c r="ULD527" s="329"/>
      <c r="ULE527" s="329"/>
      <c r="ULF527" s="329"/>
      <c r="ULG527" s="329"/>
      <c r="ULH527" s="329"/>
      <c r="ULI527" s="329"/>
      <c r="ULJ527" s="329"/>
      <c r="ULK527" s="329"/>
      <c r="ULL527" s="329"/>
      <c r="ULM527" s="329"/>
      <c r="ULN527" s="329"/>
      <c r="ULO527" s="329"/>
      <c r="ULP527" s="329"/>
      <c r="ULQ527" s="329"/>
      <c r="ULR527" s="329"/>
      <c r="ULS527" s="329"/>
      <c r="ULT527" s="329"/>
      <c r="ULU527" s="329"/>
      <c r="ULV527" s="329"/>
      <c r="ULW527" s="329"/>
      <c r="ULX527" s="329"/>
      <c r="ULY527" s="329"/>
      <c r="ULZ527" s="329"/>
      <c r="UMA527" s="329"/>
      <c r="UMB527" s="329"/>
      <c r="UMC527" s="329"/>
      <c r="UMD527" s="329"/>
      <c r="UME527" s="329"/>
      <c r="UMF527" s="329"/>
      <c r="UMG527" s="329"/>
      <c r="UMH527" s="329"/>
      <c r="UMI527" s="329"/>
      <c r="UMJ527" s="329"/>
      <c r="UMK527" s="329"/>
      <c r="UML527" s="329"/>
      <c r="UMM527" s="329"/>
      <c r="UMN527" s="329"/>
      <c r="UMO527" s="329"/>
      <c r="UMP527" s="329"/>
      <c r="UMQ527" s="329"/>
      <c r="UMR527" s="329"/>
      <c r="UMS527" s="329"/>
      <c r="UMT527" s="329"/>
      <c r="UMU527" s="329"/>
      <c r="UMV527" s="329"/>
      <c r="UMW527" s="329"/>
      <c r="UMX527" s="329"/>
      <c r="UMY527" s="329"/>
      <c r="UMZ527" s="329"/>
      <c r="UNA527" s="329"/>
      <c r="UNB527" s="329"/>
      <c r="UNC527" s="329"/>
      <c r="UND527" s="329"/>
      <c r="UNE527" s="329"/>
      <c r="UNF527" s="329"/>
      <c r="UNG527" s="329"/>
      <c r="UNH527" s="329"/>
      <c r="UNI527" s="329"/>
      <c r="UNJ527" s="329"/>
      <c r="UNK527" s="329"/>
      <c r="UNL527" s="329"/>
      <c r="UNM527" s="329"/>
      <c r="UNN527" s="329"/>
      <c r="UNO527" s="329"/>
      <c r="UNP527" s="329"/>
      <c r="UNQ527" s="329"/>
      <c r="UNR527" s="329"/>
      <c r="UNS527" s="329"/>
      <c r="UNT527" s="329"/>
      <c r="UNU527" s="329"/>
      <c r="UNV527" s="329"/>
      <c r="UNW527" s="329"/>
      <c r="UNX527" s="329"/>
      <c r="UNY527" s="329"/>
      <c r="UNZ527" s="329"/>
      <c r="UOA527" s="329"/>
      <c r="UOB527" s="329"/>
      <c r="UOC527" s="329"/>
      <c r="UOD527" s="329"/>
      <c r="UOE527" s="329"/>
      <c r="UOF527" s="329"/>
      <c r="UOG527" s="329"/>
      <c r="UOH527" s="329"/>
      <c r="UOI527" s="329"/>
      <c r="UOJ527" s="329"/>
      <c r="UOK527" s="329"/>
      <c r="UOL527" s="329"/>
      <c r="UOM527" s="329"/>
      <c r="UON527" s="329"/>
      <c r="UOO527" s="329"/>
      <c r="UOP527" s="329"/>
      <c r="UOQ527" s="329"/>
      <c r="UOR527" s="329"/>
      <c r="UOS527" s="329"/>
      <c r="UOT527" s="329"/>
      <c r="UOU527" s="329"/>
      <c r="UOV527" s="329"/>
      <c r="UOW527" s="329"/>
      <c r="UOX527" s="329"/>
      <c r="UOY527" s="329"/>
      <c r="UOZ527" s="329"/>
      <c r="UPA527" s="329"/>
      <c r="UPB527" s="329"/>
      <c r="UPC527" s="329"/>
      <c r="UPD527" s="329"/>
      <c r="UPE527" s="329"/>
      <c r="UPF527" s="329"/>
      <c r="UPG527" s="329"/>
      <c r="UPH527" s="329"/>
      <c r="UPI527" s="329"/>
      <c r="UPJ527" s="329"/>
      <c r="UPK527" s="329"/>
      <c r="UPL527" s="329"/>
      <c r="UPM527" s="329"/>
      <c r="UPN527" s="329"/>
      <c r="UPO527" s="329"/>
      <c r="UPP527" s="329"/>
      <c r="UPQ527" s="329"/>
      <c r="UPR527" s="329"/>
      <c r="UPS527" s="329"/>
      <c r="UPT527" s="329"/>
      <c r="UPU527" s="329"/>
      <c r="UPV527" s="329"/>
      <c r="UPW527" s="329"/>
      <c r="UPX527" s="329"/>
      <c r="UPY527" s="329"/>
      <c r="UPZ527" s="329"/>
      <c r="UQA527" s="329"/>
      <c r="UQB527" s="329"/>
      <c r="UQC527" s="329"/>
      <c r="UQD527" s="329"/>
      <c r="UQE527" s="329"/>
      <c r="UQF527" s="329"/>
      <c r="UQG527" s="329"/>
      <c r="UQH527" s="329"/>
      <c r="UQI527" s="329"/>
      <c r="UQJ527" s="329"/>
      <c r="UQK527" s="329"/>
      <c r="UQL527" s="329"/>
      <c r="UQM527" s="329"/>
      <c r="UQN527" s="329"/>
      <c r="UQO527" s="329"/>
      <c r="UQP527" s="329"/>
      <c r="UQQ527" s="329"/>
      <c r="UQR527" s="329"/>
      <c r="UQS527" s="329"/>
      <c r="UQT527" s="329"/>
      <c r="UQU527" s="329"/>
      <c r="UQV527" s="329"/>
      <c r="UQW527" s="329"/>
      <c r="UQX527" s="329"/>
      <c r="UQY527" s="329"/>
      <c r="UQZ527" s="329"/>
      <c r="URA527" s="329"/>
      <c r="URB527" s="329"/>
      <c r="URC527" s="329"/>
      <c r="URD527" s="329"/>
      <c r="URE527" s="329"/>
      <c r="URF527" s="329"/>
      <c r="URG527" s="329"/>
      <c r="URH527" s="329"/>
      <c r="URI527" s="329"/>
      <c r="URJ527" s="329"/>
      <c r="URK527" s="329"/>
      <c r="URL527" s="329"/>
      <c r="URM527" s="329"/>
      <c r="URN527" s="329"/>
      <c r="URO527" s="329"/>
      <c r="URP527" s="329"/>
      <c r="URQ527" s="329"/>
      <c r="URR527" s="329"/>
      <c r="URS527" s="329"/>
      <c r="URT527" s="329"/>
      <c r="URU527" s="329"/>
      <c r="URV527" s="329"/>
      <c r="URW527" s="329"/>
      <c r="URX527" s="329"/>
      <c r="URY527" s="329"/>
      <c r="URZ527" s="329"/>
      <c r="USA527" s="329"/>
      <c r="USB527" s="329"/>
      <c r="USC527" s="329"/>
      <c r="USD527" s="329"/>
      <c r="USE527" s="329"/>
      <c r="USF527" s="329"/>
      <c r="USG527" s="329"/>
      <c r="USH527" s="329"/>
      <c r="USI527" s="329"/>
      <c r="USJ527" s="329"/>
      <c r="USK527" s="329"/>
      <c r="USL527" s="329"/>
      <c r="USM527" s="329"/>
      <c r="USN527" s="329"/>
      <c r="USO527" s="329"/>
      <c r="USP527" s="329"/>
      <c r="USQ527" s="329"/>
      <c r="USR527" s="329"/>
      <c r="USS527" s="329"/>
      <c r="UST527" s="329"/>
      <c r="USU527" s="329"/>
      <c r="USV527" s="329"/>
      <c r="USW527" s="329"/>
      <c r="USX527" s="329"/>
      <c r="USY527" s="329"/>
      <c r="USZ527" s="329"/>
      <c r="UTA527" s="329"/>
      <c r="UTB527" s="329"/>
      <c r="UTC527" s="329"/>
      <c r="UTD527" s="329"/>
      <c r="UTE527" s="329"/>
      <c r="UTF527" s="329"/>
      <c r="UTG527" s="329"/>
      <c r="UTH527" s="329"/>
      <c r="UTI527" s="329"/>
      <c r="UTJ527" s="329"/>
      <c r="UTK527" s="329"/>
      <c r="UTL527" s="329"/>
      <c r="UTM527" s="329"/>
      <c r="UTN527" s="329"/>
      <c r="UTO527" s="329"/>
      <c r="UTP527" s="329"/>
      <c r="UTQ527" s="329"/>
      <c r="UTR527" s="329"/>
      <c r="UTS527" s="329"/>
      <c r="UTT527" s="329"/>
      <c r="UTU527" s="329"/>
      <c r="UTV527" s="329"/>
      <c r="UTW527" s="329"/>
      <c r="UTX527" s="329"/>
      <c r="UTY527" s="329"/>
      <c r="UTZ527" s="329"/>
      <c r="UUA527" s="329"/>
      <c r="UUB527" s="329"/>
      <c r="UUC527" s="329"/>
      <c r="UUD527" s="329"/>
      <c r="UUE527" s="329"/>
      <c r="UUF527" s="329"/>
      <c r="UUG527" s="329"/>
      <c r="UUH527" s="329"/>
      <c r="UUI527" s="329"/>
      <c r="UUJ527" s="329"/>
      <c r="UUK527" s="329"/>
      <c r="UUL527" s="329"/>
      <c r="UUM527" s="329"/>
      <c r="UUN527" s="329"/>
      <c r="UUO527" s="329"/>
      <c r="UUP527" s="329"/>
      <c r="UUQ527" s="329"/>
      <c r="UUR527" s="329"/>
      <c r="UUS527" s="329"/>
      <c r="UUT527" s="329"/>
      <c r="UUU527" s="329"/>
      <c r="UUV527" s="329"/>
      <c r="UUW527" s="329"/>
      <c r="UUX527" s="329"/>
      <c r="UUY527" s="329"/>
      <c r="UUZ527" s="329"/>
      <c r="UVA527" s="329"/>
      <c r="UVB527" s="329"/>
      <c r="UVC527" s="329"/>
      <c r="UVD527" s="329"/>
      <c r="UVE527" s="329"/>
      <c r="UVF527" s="329"/>
      <c r="UVG527" s="329"/>
      <c r="UVH527" s="329"/>
      <c r="UVI527" s="329"/>
      <c r="UVJ527" s="329"/>
      <c r="UVK527" s="329"/>
      <c r="UVL527" s="329"/>
      <c r="UVM527" s="329"/>
      <c r="UVN527" s="329"/>
      <c r="UVO527" s="329"/>
      <c r="UVP527" s="329"/>
      <c r="UVQ527" s="329"/>
      <c r="UVR527" s="329"/>
      <c r="UVS527" s="329"/>
      <c r="UVT527" s="329"/>
      <c r="UVU527" s="329"/>
      <c r="UVV527" s="329"/>
      <c r="UVW527" s="329"/>
      <c r="UVX527" s="329"/>
      <c r="UVY527" s="329"/>
      <c r="UVZ527" s="329"/>
      <c r="UWA527" s="329"/>
      <c r="UWB527" s="329"/>
      <c r="UWC527" s="329"/>
      <c r="UWD527" s="329"/>
      <c r="UWE527" s="329"/>
      <c r="UWF527" s="329"/>
      <c r="UWG527" s="329"/>
      <c r="UWH527" s="329"/>
      <c r="UWI527" s="329"/>
      <c r="UWJ527" s="329"/>
      <c r="UWK527" s="329"/>
      <c r="UWL527" s="329"/>
      <c r="UWM527" s="329"/>
      <c r="UWN527" s="329"/>
      <c r="UWO527" s="329"/>
      <c r="UWP527" s="329"/>
      <c r="UWQ527" s="329"/>
      <c r="UWR527" s="329"/>
      <c r="UWS527" s="329"/>
      <c r="UWT527" s="329"/>
      <c r="UWU527" s="329"/>
      <c r="UWV527" s="329"/>
      <c r="UWW527" s="329"/>
      <c r="UWX527" s="329"/>
      <c r="UWY527" s="329"/>
      <c r="UWZ527" s="329"/>
      <c r="UXA527" s="329"/>
      <c r="UXB527" s="329"/>
      <c r="UXC527" s="329"/>
      <c r="UXD527" s="329"/>
      <c r="UXE527" s="329"/>
      <c r="UXF527" s="329"/>
      <c r="UXG527" s="329"/>
      <c r="UXH527" s="329"/>
      <c r="UXI527" s="329"/>
      <c r="UXJ527" s="329"/>
      <c r="UXK527" s="329"/>
      <c r="UXL527" s="329"/>
      <c r="UXM527" s="329"/>
      <c r="UXN527" s="329"/>
      <c r="UXO527" s="329"/>
      <c r="UXP527" s="329"/>
      <c r="UXQ527" s="329"/>
      <c r="UXR527" s="329"/>
      <c r="UXS527" s="329"/>
      <c r="UXT527" s="329"/>
      <c r="UXU527" s="329"/>
      <c r="UXV527" s="329"/>
      <c r="UXW527" s="329"/>
      <c r="UXX527" s="329"/>
      <c r="UXY527" s="329"/>
      <c r="UXZ527" s="329"/>
      <c r="UYA527" s="329"/>
      <c r="UYB527" s="329"/>
      <c r="UYC527" s="329"/>
      <c r="UYD527" s="329"/>
      <c r="UYE527" s="329"/>
      <c r="UYF527" s="329"/>
      <c r="UYG527" s="329"/>
      <c r="UYH527" s="329"/>
      <c r="UYI527" s="329"/>
      <c r="UYJ527" s="329"/>
      <c r="UYK527" s="329"/>
      <c r="UYL527" s="329"/>
      <c r="UYM527" s="329"/>
      <c r="UYN527" s="329"/>
      <c r="UYO527" s="329"/>
      <c r="UYP527" s="329"/>
      <c r="UYQ527" s="329"/>
      <c r="UYR527" s="329"/>
      <c r="UYS527" s="329"/>
      <c r="UYT527" s="329"/>
      <c r="UYU527" s="329"/>
      <c r="UYV527" s="329"/>
      <c r="UYW527" s="329"/>
      <c r="UYX527" s="329"/>
      <c r="UYY527" s="329"/>
      <c r="UYZ527" s="329"/>
      <c r="UZA527" s="329"/>
      <c r="UZB527" s="329"/>
      <c r="UZC527" s="329"/>
      <c r="UZD527" s="329"/>
      <c r="UZE527" s="329"/>
      <c r="UZF527" s="329"/>
      <c r="UZG527" s="329"/>
      <c r="UZH527" s="329"/>
      <c r="UZI527" s="329"/>
      <c r="UZJ527" s="329"/>
      <c r="UZK527" s="329"/>
      <c r="UZL527" s="329"/>
      <c r="UZM527" s="329"/>
      <c r="UZN527" s="329"/>
      <c r="UZO527" s="329"/>
      <c r="UZP527" s="329"/>
      <c r="UZQ527" s="329"/>
      <c r="UZR527" s="329"/>
      <c r="UZS527" s="329"/>
      <c r="UZT527" s="329"/>
      <c r="UZU527" s="329"/>
      <c r="UZV527" s="329"/>
      <c r="UZW527" s="329"/>
      <c r="UZX527" s="329"/>
      <c r="UZY527" s="329"/>
      <c r="UZZ527" s="329"/>
      <c r="VAA527" s="329"/>
      <c r="VAB527" s="329"/>
      <c r="VAC527" s="329"/>
      <c r="VAD527" s="329"/>
      <c r="VAE527" s="329"/>
      <c r="VAF527" s="329"/>
      <c r="VAG527" s="329"/>
      <c r="VAH527" s="329"/>
      <c r="VAI527" s="329"/>
      <c r="VAJ527" s="329"/>
      <c r="VAK527" s="329"/>
      <c r="VAL527" s="329"/>
      <c r="VAM527" s="329"/>
      <c r="VAN527" s="329"/>
      <c r="VAO527" s="329"/>
      <c r="VAP527" s="329"/>
      <c r="VAQ527" s="329"/>
      <c r="VAR527" s="329"/>
      <c r="VAS527" s="329"/>
      <c r="VAT527" s="329"/>
      <c r="VAU527" s="329"/>
      <c r="VAV527" s="329"/>
      <c r="VAW527" s="329"/>
      <c r="VAX527" s="329"/>
      <c r="VAY527" s="329"/>
      <c r="VAZ527" s="329"/>
      <c r="VBA527" s="329"/>
      <c r="VBB527" s="329"/>
      <c r="VBC527" s="329"/>
      <c r="VBD527" s="329"/>
      <c r="VBE527" s="329"/>
      <c r="VBF527" s="329"/>
      <c r="VBG527" s="329"/>
      <c r="VBH527" s="329"/>
      <c r="VBI527" s="329"/>
      <c r="VBJ527" s="329"/>
      <c r="VBK527" s="329"/>
      <c r="VBL527" s="329"/>
      <c r="VBM527" s="329"/>
      <c r="VBN527" s="329"/>
      <c r="VBO527" s="329"/>
      <c r="VBP527" s="329"/>
      <c r="VBQ527" s="329"/>
      <c r="VBR527" s="329"/>
      <c r="VBS527" s="329"/>
      <c r="VBT527" s="329"/>
      <c r="VBU527" s="329"/>
      <c r="VBV527" s="329"/>
      <c r="VBW527" s="329"/>
      <c r="VBX527" s="329"/>
      <c r="VBY527" s="329"/>
      <c r="VBZ527" s="329"/>
      <c r="VCA527" s="329"/>
      <c r="VCB527" s="329"/>
      <c r="VCC527" s="329"/>
      <c r="VCD527" s="329"/>
      <c r="VCE527" s="329"/>
      <c r="VCF527" s="329"/>
      <c r="VCG527" s="329"/>
      <c r="VCH527" s="329"/>
      <c r="VCI527" s="329"/>
      <c r="VCJ527" s="329"/>
      <c r="VCK527" s="329"/>
      <c r="VCL527" s="329"/>
      <c r="VCM527" s="329"/>
      <c r="VCN527" s="329"/>
      <c r="VCO527" s="329"/>
      <c r="VCP527" s="329"/>
      <c r="VCQ527" s="329"/>
      <c r="VCR527" s="329"/>
      <c r="VCS527" s="329"/>
      <c r="VCT527" s="329"/>
      <c r="VCU527" s="329"/>
      <c r="VCV527" s="329"/>
      <c r="VCW527" s="329"/>
      <c r="VCX527" s="329"/>
      <c r="VCY527" s="329"/>
      <c r="VCZ527" s="329"/>
      <c r="VDA527" s="329"/>
      <c r="VDB527" s="329"/>
      <c r="VDC527" s="329"/>
      <c r="VDD527" s="329"/>
      <c r="VDE527" s="329"/>
      <c r="VDF527" s="329"/>
      <c r="VDG527" s="329"/>
      <c r="VDH527" s="329"/>
      <c r="VDI527" s="329"/>
      <c r="VDJ527" s="329"/>
      <c r="VDK527" s="329"/>
      <c r="VDL527" s="329"/>
      <c r="VDM527" s="329"/>
      <c r="VDN527" s="329"/>
      <c r="VDO527" s="329"/>
      <c r="VDP527" s="329"/>
      <c r="VDQ527" s="329"/>
      <c r="VDR527" s="329"/>
      <c r="VDS527" s="329"/>
      <c r="VDT527" s="329"/>
      <c r="VDU527" s="329"/>
      <c r="VDV527" s="329"/>
      <c r="VDW527" s="329"/>
      <c r="VDX527" s="329"/>
      <c r="VDY527" s="329"/>
      <c r="VDZ527" s="329"/>
      <c r="VEA527" s="329"/>
      <c r="VEB527" s="329"/>
      <c r="VEC527" s="329"/>
      <c r="VED527" s="329"/>
      <c r="VEE527" s="329"/>
      <c r="VEF527" s="329"/>
      <c r="VEG527" s="329"/>
      <c r="VEH527" s="329"/>
      <c r="VEI527" s="329"/>
      <c r="VEJ527" s="329"/>
      <c r="VEK527" s="329"/>
      <c r="VEL527" s="329"/>
      <c r="VEM527" s="329"/>
      <c r="VEN527" s="329"/>
      <c r="VEO527" s="329"/>
      <c r="VEP527" s="329"/>
      <c r="VEQ527" s="329"/>
      <c r="VER527" s="329"/>
      <c r="VES527" s="329"/>
      <c r="VET527" s="329"/>
      <c r="VEU527" s="329"/>
      <c r="VEV527" s="329"/>
      <c r="VEW527" s="329"/>
      <c r="VEX527" s="329"/>
      <c r="VEY527" s="329"/>
      <c r="VEZ527" s="329"/>
      <c r="VFA527" s="329"/>
      <c r="VFB527" s="329"/>
      <c r="VFC527" s="329"/>
      <c r="VFD527" s="329"/>
      <c r="VFE527" s="329"/>
      <c r="VFF527" s="329"/>
      <c r="VFG527" s="329"/>
      <c r="VFH527" s="329"/>
      <c r="VFI527" s="329"/>
      <c r="VFJ527" s="329"/>
      <c r="VFK527" s="329"/>
      <c r="VFL527" s="329"/>
      <c r="VFM527" s="329"/>
      <c r="VFN527" s="329"/>
      <c r="VFO527" s="329"/>
      <c r="VFP527" s="329"/>
      <c r="VFQ527" s="329"/>
      <c r="VFR527" s="329"/>
      <c r="VFS527" s="329"/>
      <c r="VFT527" s="329"/>
      <c r="VFU527" s="329"/>
      <c r="VFV527" s="329"/>
      <c r="VFW527" s="329"/>
      <c r="VFX527" s="329"/>
      <c r="VFY527" s="329"/>
      <c r="VFZ527" s="329"/>
      <c r="VGA527" s="329"/>
      <c r="VGB527" s="329"/>
      <c r="VGC527" s="329"/>
      <c r="VGD527" s="329"/>
      <c r="VGE527" s="329"/>
      <c r="VGF527" s="329"/>
      <c r="VGG527" s="329"/>
      <c r="VGH527" s="329"/>
      <c r="VGI527" s="329"/>
      <c r="VGJ527" s="329"/>
      <c r="VGK527" s="329"/>
      <c r="VGL527" s="329"/>
      <c r="VGM527" s="329"/>
      <c r="VGN527" s="329"/>
      <c r="VGO527" s="329"/>
      <c r="VGP527" s="329"/>
      <c r="VGQ527" s="329"/>
      <c r="VGR527" s="329"/>
      <c r="VGS527" s="329"/>
      <c r="VGT527" s="329"/>
      <c r="VGU527" s="329"/>
      <c r="VGV527" s="329"/>
      <c r="VGW527" s="329"/>
      <c r="VGX527" s="329"/>
      <c r="VGY527" s="329"/>
      <c r="VGZ527" s="329"/>
      <c r="VHA527" s="329"/>
      <c r="VHB527" s="329"/>
      <c r="VHC527" s="329"/>
      <c r="VHD527" s="329"/>
      <c r="VHE527" s="329"/>
      <c r="VHF527" s="329"/>
      <c r="VHG527" s="329"/>
      <c r="VHH527" s="329"/>
      <c r="VHI527" s="329"/>
      <c r="VHJ527" s="329"/>
      <c r="VHK527" s="329"/>
      <c r="VHL527" s="329"/>
      <c r="VHM527" s="329"/>
      <c r="VHN527" s="329"/>
      <c r="VHO527" s="329"/>
      <c r="VHP527" s="329"/>
      <c r="VHQ527" s="329"/>
      <c r="VHR527" s="329"/>
      <c r="VHS527" s="329"/>
      <c r="VHT527" s="329"/>
      <c r="VHU527" s="329"/>
      <c r="VHV527" s="329"/>
      <c r="VHW527" s="329"/>
      <c r="VHX527" s="329"/>
      <c r="VHY527" s="329"/>
      <c r="VHZ527" s="329"/>
      <c r="VIA527" s="329"/>
      <c r="VIB527" s="329"/>
      <c r="VIC527" s="329"/>
      <c r="VID527" s="329"/>
      <c r="VIE527" s="329"/>
      <c r="VIF527" s="329"/>
      <c r="VIG527" s="329"/>
      <c r="VIH527" s="329"/>
      <c r="VII527" s="329"/>
      <c r="VIJ527" s="329"/>
      <c r="VIK527" s="329"/>
      <c r="VIL527" s="329"/>
      <c r="VIM527" s="329"/>
      <c r="VIN527" s="329"/>
      <c r="VIO527" s="329"/>
      <c r="VIP527" s="329"/>
      <c r="VIQ527" s="329"/>
      <c r="VIR527" s="329"/>
      <c r="VIS527" s="329"/>
      <c r="VIT527" s="329"/>
      <c r="VIU527" s="329"/>
      <c r="VIV527" s="329"/>
      <c r="VIW527" s="329"/>
      <c r="VIX527" s="329"/>
      <c r="VIY527" s="329"/>
      <c r="VIZ527" s="329"/>
      <c r="VJA527" s="329"/>
      <c r="VJB527" s="329"/>
      <c r="VJC527" s="329"/>
      <c r="VJD527" s="329"/>
      <c r="VJE527" s="329"/>
      <c r="VJF527" s="329"/>
      <c r="VJG527" s="329"/>
      <c r="VJH527" s="329"/>
      <c r="VJI527" s="329"/>
      <c r="VJJ527" s="329"/>
      <c r="VJK527" s="329"/>
      <c r="VJL527" s="329"/>
      <c r="VJM527" s="329"/>
      <c r="VJN527" s="329"/>
      <c r="VJO527" s="329"/>
      <c r="VJP527" s="329"/>
      <c r="VJQ527" s="329"/>
      <c r="VJR527" s="329"/>
      <c r="VJS527" s="329"/>
      <c r="VJT527" s="329"/>
      <c r="VJU527" s="329"/>
      <c r="VJV527" s="329"/>
      <c r="VJW527" s="329"/>
      <c r="VJX527" s="329"/>
      <c r="VJY527" s="329"/>
      <c r="VJZ527" s="329"/>
      <c r="VKA527" s="329"/>
      <c r="VKB527" s="329"/>
      <c r="VKC527" s="329"/>
      <c r="VKD527" s="329"/>
      <c r="VKE527" s="329"/>
      <c r="VKF527" s="329"/>
      <c r="VKG527" s="329"/>
      <c r="VKH527" s="329"/>
      <c r="VKI527" s="329"/>
      <c r="VKJ527" s="329"/>
      <c r="VKK527" s="329"/>
      <c r="VKL527" s="329"/>
      <c r="VKM527" s="329"/>
      <c r="VKN527" s="329"/>
      <c r="VKO527" s="329"/>
      <c r="VKP527" s="329"/>
      <c r="VKQ527" s="329"/>
      <c r="VKR527" s="329"/>
      <c r="VKS527" s="329"/>
      <c r="VKT527" s="329"/>
      <c r="VKU527" s="329"/>
      <c r="VKV527" s="329"/>
      <c r="VKW527" s="329"/>
      <c r="VKX527" s="329"/>
      <c r="VKY527" s="329"/>
      <c r="VKZ527" s="329"/>
      <c r="VLA527" s="329"/>
      <c r="VLB527" s="329"/>
      <c r="VLC527" s="329"/>
      <c r="VLD527" s="329"/>
      <c r="VLE527" s="329"/>
      <c r="VLF527" s="329"/>
      <c r="VLG527" s="329"/>
      <c r="VLH527" s="329"/>
      <c r="VLI527" s="329"/>
      <c r="VLJ527" s="329"/>
      <c r="VLK527" s="329"/>
      <c r="VLL527" s="329"/>
      <c r="VLM527" s="329"/>
      <c r="VLN527" s="329"/>
      <c r="VLO527" s="329"/>
      <c r="VLP527" s="329"/>
      <c r="VLQ527" s="329"/>
      <c r="VLR527" s="329"/>
      <c r="VLS527" s="329"/>
      <c r="VLT527" s="329"/>
      <c r="VLU527" s="329"/>
      <c r="VLV527" s="329"/>
      <c r="VLW527" s="329"/>
      <c r="VLX527" s="329"/>
      <c r="VLY527" s="329"/>
      <c r="VLZ527" s="329"/>
      <c r="VMA527" s="329"/>
      <c r="VMB527" s="329"/>
      <c r="VMC527" s="329"/>
      <c r="VMD527" s="329"/>
      <c r="VME527" s="329"/>
      <c r="VMF527" s="329"/>
      <c r="VMG527" s="329"/>
      <c r="VMH527" s="329"/>
      <c r="VMI527" s="329"/>
      <c r="VMJ527" s="329"/>
      <c r="VMK527" s="329"/>
      <c r="VML527" s="329"/>
      <c r="VMM527" s="329"/>
      <c r="VMN527" s="329"/>
      <c r="VMO527" s="329"/>
      <c r="VMP527" s="329"/>
      <c r="VMQ527" s="329"/>
      <c r="VMR527" s="329"/>
      <c r="VMS527" s="329"/>
      <c r="VMT527" s="329"/>
      <c r="VMU527" s="329"/>
      <c r="VMV527" s="329"/>
      <c r="VMW527" s="329"/>
      <c r="VMX527" s="329"/>
      <c r="VMY527" s="329"/>
      <c r="VMZ527" s="329"/>
      <c r="VNA527" s="329"/>
      <c r="VNB527" s="329"/>
      <c r="VNC527" s="329"/>
      <c r="VND527" s="329"/>
      <c r="VNE527" s="329"/>
      <c r="VNF527" s="329"/>
      <c r="VNG527" s="329"/>
      <c r="VNH527" s="329"/>
      <c r="VNI527" s="329"/>
      <c r="VNJ527" s="329"/>
      <c r="VNK527" s="329"/>
      <c r="VNL527" s="329"/>
      <c r="VNM527" s="329"/>
      <c r="VNN527" s="329"/>
      <c r="VNO527" s="329"/>
      <c r="VNP527" s="329"/>
      <c r="VNQ527" s="329"/>
      <c r="VNR527" s="329"/>
      <c r="VNS527" s="329"/>
      <c r="VNT527" s="329"/>
      <c r="VNU527" s="329"/>
      <c r="VNV527" s="329"/>
      <c r="VNW527" s="329"/>
      <c r="VNX527" s="329"/>
      <c r="VNY527" s="329"/>
      <c r="VNZ527" s="329"/>
      <c r="VOA527" s="329"/>
      <c r="VOB527" s="329"/>
      <c r="VOC527" s="329"/>
      <c r="VOD527" s="329"/>
      <c r="VOE527" s="329"/>
      <c r="VOF527" s="329"/>
      <c r="VOG527" s="329"/>
      <c r="VOH527" s="329"/>
      <c r="VOI527" s="329"/>
      <c r="VOJ527" s="329"/>
      <c r="VOK527" s="329"/>
      <c r="VOL527" s="329"/>
      <c r="VOM527" s="329"/>
      <c r="VON527" s="329"/>
      <c r="VOO527" s="329"/>
      <c r="VOP527" s="329"/>
      <c r="VOQ527" s="329"/>
      <c r="VOR527" s="329"/>
      <c r="VOS527" s="329"/>
      <c r="VOT527" s="329"/>
      <c r="VOU527" s="329"/>
      <c r="VOV527" s="329"/>
      <c r="VOW527" s="329"/>
      <c r="VOX527" s="329"/>
      <c r="VOY527" s="329"/>
      <c r="VOZ527" s="329"/>
      <c r="VPA527" s="329"/>
      <c r="VPB527" s="329"/>
      <c r="VPC527" s="329"/>
      <c r="VPD527" s="329"/>
      <c r="VPE527" s="329"/>
      <c r="VPF527" s="329"/>
      <c r="VPG527" s="329"/>
      <c r="VPH527" s="329"/>
      <c r="VPI527" s="329"/>
      <c r="VPJ527" s="329"/>
      <c r="VPK527" s="329"/>
      <c r="VPL527" s="329"/>
      <c r="VPM527" s="329"/>
      <c r="VPN527" s="329"/>
      <c r="VPO527" s="329"/>
      <c r="VPP527" s="329"/>
      <c r="VPQ527" s="329"/>
      <c r="VPR527" s="329"/>
      <c r="VPS527" s="329"/>
      <c r="VPT527" s="329"/>
      <c r="VPU527" s="329"/>
      <c r="VPV527" s="329"/>
      <c r="VPW527" s="329"/>
      <c r="VPX527" s="329"/>
      <c r="VPY527" s="329"/>
      <c r="VPZ527" s="329"/>
      <c r="VQA527" s="329"/>
      <c r="VQB527" s="329"/>
      <c r="VQC527" s="329"/>
      <c r="VQD527" s="329"/>
      <c r="VQE527" s="329"/>
      <c r="VQF527" s="329"/>
      <c r="VQG527" s="329"/>
      <c r="VQH527" s="329"/>
      <c r="VQI527" s="329"/>
      <c r="VQJ527" s="329"/>
      <c r="VQK527" s="329"/>
      <c r="VQL527" s="329"/>
      <c r="VQM527" s="329"/>
      <c r="VQN527" s="329"/>
      <c r="VQO527" s="329"/>
      <c r="VQP527" s="329"/>
      <c r="VQQ527" s="329"/>
      <c r="VQR527" s="329"/>
      <c r="VQS527" s="329"/>
      <c r="VQT527" s="329"/>
      <c r="VQU527" s="329"/>
      <c r="VQV527" s="329"/>
      <c r="VQW527" s="329"/>
      <c r="VQX527" s="329"/>
      <c r="VQY527" s="329"/>
      <c r="VQZ527" s="329"/>
      <c r="VRA527" s="329"/>
      <c r="VRB527" s="329"/>
      <c r="VRC527" s="329"/>
      <c r="VRD527" s="329"/>
      <c r="VRE527" s="329"/>
      <c r="VRF527" s="329"/>
      <c r="VRG527" s="329"/>
      <c r="VRH527" s="329"/>
      <c r="VRI527" s="329"/>
      <c r="VRJ527" s="329"/>
      <c r="VRK527" s="329"/>
      <c r="VRL527" s="329"/>
      <c r="VRM527" s="329"/>
      <c r="VRN527" s="329"/>
      <c r="VRO527" s="329"/>
      <c r="VRP527" s="329"/>
      <c r="VRQ527" s="329"/>
      <c r="VRR527" s="329"/>
      <c r="VRS527" s="329"/>
      <c r="VRT527" s="329"/>
      <c r="VRU527" s="329"/>
      <c r="VRV527" s="329"/>
      <c r="VRW527" s="329"/>
      <c r="VRX527" s="329"/>
      <c r="VRY527" s="329"/>
      <c r="VRZ527" s="329"/>
      <c r="VSA527" s="329"/>
      <c r="VSB527" s="329"/>
      <c r="VSC527" s="329"/>
      <c r="VSD527" s="329"/>
      <c r="VSE527" s="329"/>
      <c r="VSF527" s="329"/>
      <c r="VSG527" s="329"/>
      <c r="VSH527" s="329"/>
      <c r="VSI527" s="329"/>
      <c r="VSJ527" s="329"/>
      <c r="VSK527" s="329"/>
      <c r="VSL527" s="329"/>
      <c r="VSM527" s="329"/>
      <c r="VSN527" s="329"/>
      <c r="VSO527" s="329"/>
      <c r="VSP527" s="329"/>
      <c r="VSQ527" s="329"/>
      <c r="VSR527" s="329"/>
      <c r="VSS527" s="329"/>
      <c r="VST527" s="329"/>
      <c r="VSU527" s="329"/>
      <c r="VSV527" s="329"/>
      <c r="VSW527" s="329"/>
      <c r="VSX527" s="329"/>
      <c r="VSY527" s="329"/>
      <c r="VSZ527" s="329"/>
      <c r="VTA527" s="329"/>
      <c r="VTB527" s="329"/>
      <c r="VTC527" s="329"/>
      <c r="VTD527" s="329"/>
      <c r="VTE527" s="329"/>
      <c r="VTF527" s="329"/>
      <c r="VTG527" s="329"/>
      <c r="VTH527" s="329"/>
      <c r="VTI527" s="329"/>
      <c r="VTJ527" s="329"/>
      <c r="VTK527" s="329"/>
      <c r="VTL527" s="329"/>
      <c r="VTM527" s="329"/>
      <c r="VTN527" s="329"/>
      <c r="VTO527" s="329"/>
      <c r="VTP527" s="329"/>
      <c r="VTQ527" s="329"/>
      <c r="VTR527" s="329"/>
      <c r="VTS527" s="329"/>
      <c r="VTT527" s="329"/>
      <c r="VTU527" s="329"/>
      <c r="VTV527" s="329"/>
      <c r="VTW527" s="329"/>
      <c r="VTX527" s="329"/>
      <c r="VTY527" s="329"/>
      <c r="VTZ527" s="329"/>
      <c r="VUA527" s="329"/>
      <c r="VUB527" s="329"/>
      <c r="VUC527" s="329"/>
      <c r="VUD527" s="329"/>
      <c r="VUE527" s="329"/>
      <c r="VUF527" s="329"/>
      <c r="VUG527" s="329"/>
      <c r="VUH527" s="329"/>
      <c r="VUI527" s="329"/>
      <c r="VUJ527" s="329"/>
      <c r="VUK527" s="329"/>
      <c r="VUL527" s="329"/>
      <c r="VUM527" s="329"/>
      <c r="VUN527" s="329"/>
      <c r="VUO527" s="329"/>
      <c r="VUP527" s="329"/>
      <c r="VUQ527" s="329"/>
      <c r="VUR527" s="329"/>
      <c r="VUS527" s="329"/>
      <c r="VUT527" s="329"/>
      <c r="VUU527" s="329"/>
      <c r="VUV527" s="329"/>
      <c r="VUW527" s="329"/>
      <c r="VUX527" s="329"/>
      <c r="VUY527" s="329"/>
      <c r="VUZ527" s="329"/>
      <c r="VVA527" s="329"/>
      <c r="VVB527" s="329"/>
      <c r="VVC527" s="329"/>
      <c r="VVD527" s="329"/>
      <c r="VVE527" s="329"/>
      <c r="VVF527" s="329"/>
      <c r="VVG527" s="329"/>
      <c r="VVH527" s="329"/>
      <c r="VVI527" s="329"/>
      <c r="VVJ527" s="329"/>
      <c r="VVK527" s="329"/>
      <c r="VVL527" s="329"/>
      <c r="VVM527" s="329"/>
      <c r="VVN527" s="329"/>
      <c r="VVO527" s="329"/>
      <c r="VVP527" s="329"/>
      <c r="VVQ527" s="329"/>
      <c r="VVR527" s="329"/>
      <c r="VVS527" s="329"/>
      <c r="VVT527" s="329"/>
      <c r="VVU527" s="329"/>
      <c r="VVV527" s="329"/>
      <c r="VVW527" s="329"/>
      <c r="VVX527" s="329"/>
      <c r="VVY527" s="329"/>
      <c r="VVZ527" s="329"/>
      <c r="VWA527" s="329"/>
      <c r="VWB527" s="329"/>
      <c r="VWC527" s="329"/>
      <c r="VWD527" s="329"/>
      <c r="VWE527" s="329"/>
      <c r="VWF527" s="329"/>
      <c r="VWG527" s="329"/>
      <c r="VWH527" s="329"/>
      <c r="VWI527" s="329"/>
      <c r="VWJ527" s="329"/>
      <c r="VWK527" s="329"/>
      <c r="VWL527" s="329"/>
      <c r="VWM527" s="329"/>
      <c r="VWN527" s="329"/>
      <c r="VWO527" s="329"/>
      <c r="VWP527" s="329"/>
      <c r="VWQ527" s="329"/>
      <c r="VWR527" s="329"/>
      <c r="VWS527" s="329"/>
      <c r="VWT527" s="329"/>
      <c r="VWU527" s="329"/>
      <c r="VWV527" s="329"/>
      <c r="VWW527" s="329"/>
      <c r="VWX527" s="329"/>
      <c r="VWY527" s="329"/>
      <c r="VWZ527" s="329"/>
      <c r="VXA527" s="329"/>
      <c r="VXB527" s="329"/>
      <c r="VXC527" s="329"/>
      <c r="VXD527" s="329"/>
      <c r="VXE527" s="329"/>
      <c r="VXF527" s="329"/>
      <c r="VXG527" s="329"/>
      <c r="VXH527" s="329"/>
      <c r="VXI527" s="329"/>
      <c r="VXJ527" s="329"/>
      <c r="VXK527" s="329"/>
      <c r="VXL527" s="329"/>
      <c r="VXM527" s="329"/>
      <c r="VXN527" s="329"/>
      <c r="VXO527" s="329"/>
      <c r="VXP527" s="329"/>
      <c r="VXQ527" s="329"/>
      <c r="VXR527" s="329"/>
      <c r="VXS527" s="329"/>
      <c r="VXT527" s="329"/>
      <c r="VXU527" s="329"/>
      <c r="VXV527" s="329"/>
      <c r="VXW527" s="329"/>
      <c r="VXX527" s="329"/>
      <c r="VXY527" s="329"/>
      <c r="VXZ527" s="329"/>
      <c r="VYA527" s="329"/>
      <c r="VYB527" s="329"/>
      <c r="VYC527" s="329"/>
      <c r="VYD527" s="329"/>
      <c r="VYE527" s="329"/>
      <c r="VYF527" s="329"/>
      <c r="VYG527" s="329"/>
      <c r="VYH527" s="329"/>
      <c r="VYI527" s="329"/>
      <c r="VYJ527" s="329"/>
      <c r="VYK527" s="329"/>
      <c r="VYL527" s="329"/>
      <c r="VYM527" s="329"/>
      <c r="VYN527" s="329"/>
      <c r="VYO527" s="329"/>
      <c r="VYP527" s="329"/>
      <c r="VYQ527" s="329"/>
      <c r="VYR527" s="329"/>
      <c r="VYS527" s="329"/>
      <c r="VYT527" s="329"/>
      <c r="VYU527" s="329"/>
      <c r="VYV527" s="329"/>
      <c r="VYW527" s="329"/>
      <c r="VYX527" s="329"/>
      <c r="VYY527" s="329"/>
      <c r="VYZ527" s="329"/>
      <c r="VZA527" s="329"/>
      <c r="VZB527" s="329"/>
      <c r="VZC527" s="329"/>
      <c r="VZD527" s="329"/>
      <c r="VZE527" s="329"/>
      <c r="VZF527" s="329"/>
      <c r="VZG527" s="329"/>
      <c r="VZH527" s="329"/>
      <c r="VZI527" s="329"/>
      <c r="VZJ527" s="329"/>
      <c r="VZK527" s="329"/>
      <c r="VZL527" s="329"/>
      <c r="VZM527" s="329"/>
      <c r="VZN527" s="329"/>
      <c r="VZO527" s="329"/>
      <c r="VZP527" s="329"/>
      <c r="VZQ527" s="329"/>
      <c r="VZR527" s="329"/>
      <c r="VZS527" s="329"/>
      <c r="VZT527" s="329"/>
      <c r="VZU527" s="329"/>
      <c r="VZV527" s="329"/>
      <c r="VZW527" s="329"/>
      <c r="VZX527" s="329"/>
      <c r="VZY527" s="329"/>
      <c r="VZZ527" s="329"/>
      <c r="WAA527" s="329"/>
      <c r="WAB527" s="329"/>
      <c r="WAC527" s="329"/>
      <c r="WAD527" s="329"/>
      <c r="WAE527" s="329"/>
      <c r="WAF527" s="329"/>
      <c r="WAG527" s="329"/>
      <c r="WAH527" s="329"/>
      <c r="WAI527" s="329"/>
      <c r="WAJ527" s="329"/>
      <c r="WAK527" s="329"/>
      <c r="WAL527" s="329"/>
      <c r="WAM527" s="329"/>
      <c r="WAN527" s="329"/>
      <c r="WAO527" s="329"/>
      <c r="WAP527" s="329"/>
      <c r="WAQ527" s="329"/>
      <c r="WAR527" s="329"/>
      <c r="WAS527" s="329"/>
      <c r="WAT527" s="329"/>
      <c r="WAU527" s="329"/>
      <c r="WAV527" s="329"/>
      <c r="WAW527" s="329"/>
      <c r="WAX527" s="329"/>
      <c r="WAY527" s="329"/>
      <c r="WAZ527" s="329"/>
      <c r="WBA527" s="329"/>
      <c r="WBB527" s="329"/>
      <c r="WBC527" s="329"/>
      <c r="WBD527" s="329"/>
      <c r="WBE527" s="329"/>
      <c r="WBF527" s="329"/>
      <c r="WBG527" s="329"/>
      <c r="WBH527" s="329"/>
      <c r="WBI527" s="329"/>
      <c r="WBJ527" s="329"/>
      <c r="WBK527" s="329"/>
      <c r="WBL527" s="329"/>
      <c r="WBM527" s="329"/>
      <c r="WBN527" s="329"/>
      <c r="WBO527" s="329"/>
      <c r="WBP527" s="329"/>
      <c r="WBQ527" s="329"/>
      <c r="WBR527" s="329"/>
      <c r="WBS527" s="329"/>
      <c r="WBT527" s="329"/>
      <c r="WBU527" s="329"/>
      <c r="WBV527" s="329"/>
      <c r="WBW527" s="329"/>
      <c r="WBX527" s="329"/>
      <c r="WBY527" s="329"/>
      <c r="WBZ527" s="329"/>
      <c r="WCA527" s="329"/>
      <c r="WCB527" s="329"/>
      <c r="WCC527" s="329"/>
      <c r="WCD527" s="329"/>
      <c r="WCE527" s="329"/>
      <c r="WCF527" s="329"/>
      <c r="WCG527" s="329"/>
      <c r="WCH527" s="329"/>
      <c r="WCI527" s="329"/>
      <c r="WCJ527" s="329"/>
      <c r="WCK527" s="329"/>
      <c r="WCL527" s="329"/>
      <c r="WCM527" s="329"/>
      <c r="WCN527" s="329"/>
      <c r="WCO527" s="329"/>
      <c r="WCP527" s="329"/>
      <c r="WCQ527" s="329"/>
      <c r="WCR527" s="329"/>
      <c r="WCS527" s="329"/>
      <c r="WCT527" s="329"/>
      <c r="WCU527" s="329"/>
      <c r="WCV527" s="329"/>
      <c r="WCW527" s="329"/>
      <c r="WCX527" s="329"/>
      <c r="WCY527" s="329"/>
      <c r="WCZ527" s="329"/>
      <c r="WDA527" s="329"/>
      <c r="WDB527" s="329"/>
      <c r="WDC527" s="329"/>
      <c r="WDD527" s="329"/>
      <c r="WDE527" s="329"/>
      <c r="WDF527" s="329"/>
      <c r="WDG527" s="329"/>
      <c r="WDH527" s="329"/>
      <c r="WDI527" s="329"/>
      <c r="WDJ527" s="329"/>
      <c r="WDK527" s="329"/>
      <c r="WDL527" s="329"/>
      <c r="WDM527" s="329"/>
      <c r="WDN527" s="329"/>
      <c r="WDO527" s="329"/>
      <c r="WDP527" s="329"/>
      <c r="WDQ527" s="329"/>
      <c r="WDR527" s="329"/>
      <c r="WDS527" s="329"/>
      <c r="WDT527" s="329"/>
      <c r="WDU527" s="329"/>
      <c r="WDV527" s="329"/>
      <c r="WDW527" s="329"/>
      <c r="WDX527" s="329"/>
      <c r="WDY527" s="329"/>
      <c r="WDZ527" s="329"/>
      <c r="WEA527" s="329"/>
      <c r="WEB527" s="329"/>
      <c r="WEC527" s="329"/>
      <c r="WED527" s="329"/>
      <c r="WEE527" s="329"/>
      <c r="WEF527" s="329"/>
      <c r="WEG527" s="329"/>
      <c r="WEH527" s="329"/>
      <c r="WEI527" s="329"/>
      <c r="WEJ527" s="329"/>
      <c r="WEK527" s="329"/>
      <c r="WEL527" s="329"/>
      <c r="WEM527" s="329"/>
      <c r="WEN527" s="329"/>
      <c r="WEO527" s="329"/>
      <c r="WEP527" s="329"/>
      <c r="WEQ527" s="329"/>
      <c r="WER527" s="329"/>
      <c r="WES527" s="329"/>
      <c r="WET527" s="329"/>
      <c r="WEU527" s="329"/>
      <c r="WEV527" s="329"/>
      <c r="WEW527" s="329"/>
      <c r="WEX527" s="329"/>
      <c r="WEY527" s="329"/>
      <c r="WEZ527" s="329"/>
      <c r="WFA527" s="329"/>
      <c r="WFB527" s="329"/>
      <c r="WFC527" s="329"/>
      <c r="WFD527" s="329"/>
      <c r="WFE527" s="329"/>
      <c r="WFF527" s="329"/>
      <c r="WFG527" s="329"/>
      <c r="WFH527" s="329"/>
      <c r="WFI527" s="329"/>
      <c r="WFJ527" s="329"/>
      <c r="WFK527" s="329"/>
      <c r="WFL527" s="329"/>
      <c r="WFM527" s="329"/>
      <c r="WFN527" s="329"/>
      <c r="WFO527" s="329"/>
      <c r="WFP527" s="329"/>
      <c r="WFQ527" s="329"/>
      <c r="WFR527" s="329"/>
      <c r="WFS527" s="329"/>
      <c r="WFT527" s="329"/>
      <c r="WFU527" s="329"/>
      <c r="WFV527" s="329"/>
      <c r="WFW527" s="329"/>
      <c r="WFX527" s="329"/>
      <c r="WFY527" s="329"/>
      <c r="WFZ527" s="329"/>
      <c r="WGA527" s="329"/>
      <c r="WGB527" s="329"/>
      <c r="WGC527" s="329"/>
      <c r="WGD527" s="329"/>
      <c r="WGE527" s="329"/>
      <c r="WGF527" s="329"/>
      <c r="WGG527" s="329"/>
      <c r="WGH527" s="329"/>
      <c r="WGI527" s="329"/>
      <c r="WGJ527" s="329"/>
      <c r="WGK527" s="329"/>
      <c r="WGL527" s="329"/>
      <c r="WGM527" s="329"/>
      <c r="WGN527" s="329"/>
      <c r="WGO527" s="329"/>
      <c r="WGP527" s="329"/>
      <c r="WGQ527" s="329"/>
      <c r="WGR527" s="329"/>
      <c r="WGS527" s="329"/>
      <c r="WGT527" s="329"/>
      <c r="WGU527" s="329"/>
      <c r="WGV527" s="329"/>
      <c r="WGW527" s="329"/>
      <c r="WGX527" s="329"/>
      <c r="WGY527" s="329"/>
      <c r="WGZ527" s="329"/>
      <c r="WHA527" s="329"/>
      <c r="WHB527" s="329"/>
      <c r="WHC527" s="329"/>
      <c r="WHD527" s="329"/>
      <c r="WHE527" s="329"/>
      <c r="WHF527" s="329"/>
      <c r="WHG527" s="329"/>
      <c r="WHH527" s="329"/>
      <c r="WHI527" s="329"/>
      <c r="WHJ527" s="329"/>
      <c r="WHK527" s="329"/>
      <c r="WHL527" s="329"/>
      <c r="WHM527" s="329"/>
      <c r="WHN527" s="329"/>
      <c r="WHO527" s="329"/>
      <c r="WHP527" s="329"/>
      <c r="WHQ527" s="329"/>
      <c r="WHR527" s="329"/>
      <c r="WHS527" s="329"/>
      <c r="WHT527" s="329"/>
      <c r="WHU527" s="329"/>
      <c r="WHV527" s="329"/>
      <c r="WHW527" s="329"/>
      <c r="WHX527" s="329"/>
      <c r="WHY527" s="329"/>
      <c r="WHZ527" s="329"/>
      <c r="WIA527" s="329"/>
      <c r="WIB527" s="329"/>
      <c r="WIC527" s="329"/>
      <c r="WID527" s="329"/>
      <c r="WIE527" s="329"/>
      <c r="WIF527" s="329"/>
      <c r="WIG527" s="329"/>
      <c r="WIH527" s="329"/>
      <c r="WII527" s="329"/>
      <c r="WIJ527" s="329"/>
      <c r="WIK527" s="329"/>
      <c r="WIL527" s="329"/>
      <c r="WIM527" s="329"/>
      <c r="WIN527" s="329"/>
      <c r="WIO527" s="329"/>
      <c r="WIP527" s="329"/>
      <c r="WIQ527" s="329"/>
      <c r="WIR527" s="329"/>
      <c r="WIS527" s="329"/>
      <c r="WIT527" s="329"/>
      <c r="WIU527" s="329"/>
      <c r="WIV527" s="329"/>
      <c r="WIW527" s="329"/>
      <c r="WIX527" s="329"/>
      <c r="WIY527" s="329"/>
      <c r="WIZ527" s="329"/>
      <c r="WJA527" s="329"/>
      <c r="WJB527" s="329"/>
      <c r="WJC527" s="329"/>
      <c r="WJD527" s="329"/>
      <c r="WJE527" s="329"/>
      <c r="WJF527" s="329"/>
      <c r="WJG527" s="329"/>
      <c r="WJH527" s="329"/>
      <c r="WJI527" s="329"/>
      <c r="WJJ527" s="329"/>
      <c r="WJK527" s="329"/>
      <c r="WJL527" s="329"/>
      <c r="WJM527" s="329"/>
      <c r="WJN527" s="329"/>
      <c r="WJO527" s="329"/>
      <c r="WJP527" s="329"/>
      <c r="WJQ527" s="329"/>
      <c r="WJR527" s="329"/>
      <c r="WJS527" s="329"/>
      <c r="WJT527" s="329"/>
      <c r="WJU527" s="329"/>
      <c r="WJV527" s="329"/>
      <c r="WJW527" s="329"/>
      <c r="WJX527" s="329"/>
      <c r="WJY527" s="329"/>
      <c r="WJZ527" s="329"/>
      <c r="WKA527" s="329"/>
      <c r="WKB527" s="329"/>
      <c r="WKC527" s="329"/>
      <c r="WKD527" s="329"/>
      <c r="WKE527" s="329"/>
      <c r="WKF527" s="329"/>
      <c r="WKG527" s="329"/>
      <c r="WKH527" s="329"/>
      <c r="WKI527" s="329"/>
      <c r="WKJ527" s="329"/>
      <c r="WKK527" s="329"/>
      <c r="WKL527" s="329"/>
      <c r="WKM527" s="329"/>
      <c r="WKN527" s="329"/>
      <c r="WKO527" s="329"/>
      <c r="WKP527" s="329"/>
      <c r="WKQ527" s="329"/>
      <c r="WKR527" s="329"/>
      <c r="WKS527" s="329"/>
      <c r="WKT527" s="329"/>
      <c r="WKU527" s="329"/>
      <c r="WKV527" s="329"/>
      <c r="WKW527" s="329"/>
      <c r="WKX527" s="329"/>
      <c r="WKY527" s="329"/>
      <c r="WKZ527" s="329"/>
      <c r="WLA527" s="329"/>
      <c r="WLB527" s="329"/>
      <c r="WLC527" s="329"/>
      <c r="WLD527" s="329"/>
      <c r="WLE527" s="329"/>
      <c r="WLF527" s="329"/>
      <c r="WLG527" s="329"/>
      <c r="WLH527" s="329"/>
      <c r="WLI527" s="329"/>
      <c r="WLJ527" s="329"/>
      <c r="WLK527" s="329"/>
      <c r="WLL527" s="329"/>
      <c r="WLM527" s="329"/>
      <c r="WLN527" s="329"/>
      <c r="WLO527" s="329"/>
      <c r="WLP527" s="329"/>
      <c r="WLQ527" s="329"/>
      <c r="WLR527" s="329"/>
      <c r="WLS527" s="329"/>
      <c r="WLT527" s="329"/>
      <c r="WLU527" s="329"/>
      <c r="WLV527" s="329"/>
      <c r="WLW527" s="329"/>
      <c r="WLX527" s="329"/>
      <c r="WLY527" s="329"/>
      <c r="WLZ527" s="329"/>
      <c r="WMA527" s="329"/>
      <c r="WMB527" s="329"/>
      <c r="WMC527" s="329"/>
      <c r="WMD527" s="329"/>
      <c r="WME527" s="329"/>
      <c r="WMF527" s="329"/>
      <c r="WMG527" s="329"/>
      <c r="WMH527" s="329"/>
      <c r="WMI527" s="329"/>
      <c r="WMJ527" s="329"/>
      <c r="WMK527" s="329"/>
      <c r="WML527" s="329"/>
      <c r="WMM527" s="329"/>
      <c r="WMN527" s="329"/>
      <c r="WMO527" s="329"/>
      <c r="WMP527" s="329"/>
      <c r="WMQ527" s="329"/>
      <c r="WMR527" s="329"/>
      <c r="WMS527" s="329"/>
      <c r="WMT527" s="329"/>
      <c r="WMU527" s="329"/>
      <c r="WMV527" s="329"/>
      <c r="WMW527" s="329"/>
      <c r="WMX527" s="329"/>
      <c r="WMY527" s="329"/>
      <c r="WMZ527" s="329"/>
      <c r="WNA527" s="329"/>
      <c r="WNB527" s="329"/>
      <c r="WNC527" s="329"/>
      <c r="WND527" s="329"/>
      <c r="WNE527" s="329"/>
      <c r="WNF527" s="329"/>
      <c r="WNG527" s="329"/>
      <c r="WNH527" s="329"/>
      <c r="WNI527" s="329"/>
      <c r="WNJ527" s="329"/>
      <c r="WNK527" s="329"/>
      <c r="WNL527" s="329"/>
      <c r="WNM527" s="329"/>
      <c r="WNN527" s="329"/>
      <c r="WNO527" s="329"/>
      <c r="WNP527" s="329"/>
      <c r="WNQ527" s="329"/>
      <c r="WNR527" s="329"/>
      <c r="WNS527" s="329"/>
      <c r="WNT527" s="329"/>
      <c r="WNU527" s="329"/>
      <c r="WNV527" s="329"/>
      <c r="WNW527" s="329"/>
      <c r="WNX527" s="329"/>
      <c r="WNY527" s="329"/>
      <c r="WNZ527" s="329"/>
      <c r="WOA527" s="329"/>
      <c r="WOB527" s="329"/>
      <c r="WOC527" s="329"/>
      <c r="WOD527" s="329"/>
      <c r="WOE527" s="329"/>
      <c r="WOF527" s="329"/>
      <c r="WOG527" s="329"/>
      <c r="WOH527" s="329"/>
      <c r="WOI527" s="329"/>
      <c r="WOJ527" s="329"/>
      <c r="WOK527" s="329"/>
      <c r="WOL527" s="329"/>
      <c r="WOM527" s="329"/>
      <c r="WON527" s="329"/>
      <c r="WOO527" s="329"/>
      <c r="WOP527" s="329"/>
      <c r="WOQ527" s="329"/>
      <c r="WOR527" s="329"/>
      <c r="WOS527" s="329"/>
      <c r="WOT527" s="329"/>
      <c r="WOU527" s="329"/>
      <c r="WOV527" s="329"/>
      <c r="WOW527" s="329"/>
      <c r="WOX527" s="329"/>
      <c r="WOY527" s="329"/>
      <c r="WOZ527" s="329"/>
      <c r="WPA527" s="329"/>
      <c r="WPB527" s="329"/>
      <c r="WPC527" s="329"/>
      <c r="WPD527" s="329"/>
      <c r="WPE527" s="329"/>
      <c r="WPF527" s="329"/>
      <c r="WPG527" s="329"/>
      <c r="WPH527" s="329"/>
      <c r="WPI527" s="329"/>
      <c r="WPJ527" s="329"/>
      <c r="WPK527" s="329"/>
      <c r="WPL527" s="329"/>
      <c r="WPM527" s="329"/>
      <c r="WPN527" s="329"/>
      <c r="WPO527" s="329"/>
      <c r="WPP527" s="329"/>
      <c r="WPQ527" s="329"/>
      <c r="WPR527" s="329"/>
      <c r="WPS527" s="329"/>
      <c r="WPT527" s="329"/>
      <c r="WPU527" s="329"/>
      <c r="WPV527" s="329"/>
      <c r="WPW527" s="329"/>
      <c r="WPX527" s="329"/>
      <c r="WPY527" s="329"/>
      <c r="WPZ527" s="329"/>
      <c r="WQA527" s="329"/>
      <c r="WQB527" s="329"/>
      <c r="WQC527" s="329"/>
      <c r="WQD527" s="329"/>
      <c r="WQE527" s="329"/>
      <c r="WQF527" s="329"/>
      <c r="WQG527" s="329"/>
      <c r="WQH527" s="329"/>
      <c r="WQI527" s="329"/>
      <c r="WQJ527" s="329"/>
      <c r="WQK527" s="329"/>
      <c r="WQL527" s="329"/>
      <c r="WQM527" s="329"/>
      <c r="WQN527" s="329"/>
      <c r="WQO527" s="329"/>
      <c r="WQP527" s="329"/>
      <c r="WQQ527" s="329"/>
      <c r="WQR527" s="329"/>
      <c r="WQS527" s="329"/>
      <c r="WQT527" s="329"/>
      <c r="WQU527" s="329"/>
      <c r="WQV527" s="329"/>
      <c r="WQW527" s="329"/>
      <c r="WQX527" s="329"/>
      <c r="WQY527" s="329"/>
      <c r="WQZ527" s="329"/>
      <c r="WRA527" s="329"/>
      <c r="WRB527" s="329"/>
      <c r="WRC527" s="329"/>
      <c r="WRD527" s="329"/>
      <c r="WRE527" s="329"/>
      <c r="WRF527" s="329"/>
      <c r="WRG527" s="329"/>
      <c r="WRH527" s="329"/>
      <c r="WRI527" s="329"/>
      <c r="WRJ527" s="329"/>
      <c r="WRK527" s="329"/>
      <c r="WRL527" s="329"/>
      <c r="WRM527" s="329"/>
      <c r="WRN527" s="329"/>
      <c r="WRO527" s="329"/>
      <c r="WRP527" s="329"/>
      <c r="WRQ527" s="329"/>
      <c r="WRR527" s="329"/>
      <c r="WRS527" s="329"/>
      <c r="WRT527" s="329"/>
      <c r="WRU527" s="329"/>
      <c r="WRV527" s="329"/>
      <c r="WRW527" s="329"/>
      <c r="WRX527" s="329"/>
      <c r="WRY527" s="329"/>
      <c r="WRZ527" s="329"/>
      <c r="WSA527" s="329"/>
      <c r="WSB527" s="329"/>
      <c r="WSC527" s="329"/>
      <c r="WSD527" s="329"/>
      <c r="WSE527" s="329"/>
      <c r="WSF527" s="329"/>
      <c r="WSG527" s="329"/>
      <c r="WSH527" s="329"/>
      <c r="WSI527" s="329"/>
      <c r="WSJ527" s="329"/>
      <c r="WSK527" s="329"/>
      <c r="WSL527" s="329"/>
      <c r="WSM527" s="329"/>
      <c r="WSN527" s="329"/>
      <c r="WSO527" s="329"/>
      <c r="WSP527" s="329"/>
      <c r="WSQ527" s="329"/>
      <c r="WSR527" s="329"/>
      <c r="WSS527" s="329"/>
      <c r="WST527" s="329"/>
      <c r="WSU527" s="329"/>
      <c r="WSV527" s="329"/>
      <c r="WSW527" s="329"/>
      <c r="WSX527" s="329"/>
      <c r="WSY527" s="329"/>
      <c r="WSZ527" s="329"/>
      <c r="WTA527" s="329"/>
      <c r="WTB527" s="329"/>
      <c r="WTC527" s="329"/>
      <c r="WTD527" s="329"/>
      <c r="WTE527" s="329"/>
      <c r="WTF527" s="329"/>
      <c r="WTG527" s="329"/>
      <c r="WTH527" s="329"/>
      <c r="WTI527" s="329"/>
      <c r="WTJ527" s="329"/>
      <c r="WTK527" s="329"/>
      <c r="WTL527" s="329"/>
      <c r="WTM527" s="329"/>
      <c r="WTN527" s="329"/>
      <c r="WTO527" s="329"/>
      <c r="WTP527" s="329"/>
      <c r="WTQ527" s="329"/>
      <c r="WTR527" s="329"/>
      <c r="WTS527" s="329"/>
      <c r="WTT527" s="329"/>
      <c r="WTU527" s="329"/>
      <c r="WTV527" s="329"/>
      <c r="WTW527" s="329"/>
      <c r="WTX527" s="329"/>
      <c r="WTY527" s="329"/>
      <c r="WTZ527" s="329"/>
      <c r="WUA527" s="329"/>
      <c r="WUB527" s="329"/>
      <c r="WUC527" s="329"/>
      <c r="WUD527" s="329"/>
      <c r="WUE527" s="329"/>
      <c r="WUF527" s="329"/>
      <c r="WUG527" s="329"/>
      <c r="WUH527" s="329"/>
      <c r="WUI527" s="329"/>
      <c r="WUJ527" s="329"/>
      <c r="WUK527" s="329"/>
      <c r="WUL527" s="329"/>
      <c r="WUM527" s="329"/>
      <c r="WUN527" s="329"/>
      <c r="WUO527" s="329"/>
      <c r="WUP527" s="329"/>
      <c r="WUQ527" s="329"/>
      <c r="WUR527" s="329"/>
      <c r="WUS527" s="329"/>
      <c r="WUT527" s="329"/>
      <c r="WUU527" s="329"/>
      <c r="WUV527" s="329"/>
      <c r="WUW527" s="329"/>
      <c r="WUX527" s="329"/>
      <c r="WUY527" s="329"/>
      <c r="WUZ527" s="329"/>
      <c r="WVA527" s="329"/>
      <c r="WVB527" s="329"/>
      <c r="WVC527" s="329"/>
      <c r="WVD527" s="329"/>
      <c r="WVE527" s="329"/>
      <c r="WVF527" s="329"/>
      <c r="WVG527" s="329"/>
      <c r="WVH527" s="329"/>
      <c r="WVI527" s="329"/>
      <c r="WVJ527" s="329"/>
      <c r="WVK527" s="329"/>
      <c r="WVL527" s="329"/>
      <c r="WVM527" s="329"/>
      <c r="WVN527" s="329"/>
      <c r="WVO527" s="329"/>
      <c r="WVP527" s="329"/>
      <c r="WVQ527" s="329"/>
      <c r="WVR527" s="329"/>
      <c r="WVS527" s="329"/>
      <c r="WVT527" s="329"/>
      <c r="WVU527" s="329"/>
      <c r="WVV527" s="329"/>
      <c r="WVW527" s="329"/>
      <c r="WVX527" s="329"/>
      <c r="WVY527" s="329"/>
      <c r="WVZ527" s="329"/>
      <c r="WWA527" s="329"/>
      <c r="WWB527" s="329"/>
      <c r="WWC527" s="329"/>
      <c r="WWD527" s="329"/>
      <c r="WWE527" s="329"/>
      <c r="WWF527" s="329"/>
      <c r="WWG527" s="329"/>
      <c r="WWH527" s="329"/>
      <c r="WWI527" s="329"/>
      <c r="WWJ527" s="329"/>
      <c r="WWK527" s="329"/>
      <c r="WWL527" s="329"/>
      <c r="WWM527" s="329"/>
      <c r="WWN527" s="329"/>
      <c r="WWO527" s="329"/>
      <c r="WWP527" s="329"/>
      <c r="WWQ527" s="329"/>
      <c r="WWR527" s="329"/>
      <c r="WWS527" s="329"/>
      <c r="WWT527" s="329"/>
      <c r="WWU527" s="329"/>
      <c r="WWV527" s="329"/>
      <c r="WWW527" s="329"/>
      <c r="WWX527" s="329"/>
      <c r="WWY527" s="329"/>
      <c r="WWZ527" s="329"/>
      <c r="WXA527" s="329"/>
      <c r="WXB527" s="329"/>
      <c r="WXC527" s="329"/>
      <c r="WXD527" s="329"/>
      <c r="WXE527" s="329"/>
      <c r="WXF527" s="329"/>
      <c r="WXG527" s="329"/>
      <c r="WXH527" s="329"/>
      <c r="WXI527" s="329"/>
      <c r="WXJ527" s="329"/>
      <c r="WXK527" s="329"/>
      <c r="WXL527" s="329"/>
      <c r="WXM527" s="329"/>
      <c r="WXN527" s="329"/>
      <c r="WXO527" s="329"/>
      <c r="WXP527" s="329"/>
      <c r="WXQ527" s="329"/>
      <c r="WXR527" s="329"/>
      <c r="WXS527" s="329"/>
      <c r="WXT527" s="329"/>
      <c r="WXU527" s="329"/>
      <c r="WXV527" s="329"/>
      <c r="WXW527" s="329"/>
      <c r="WXX527" s="329"/>
      <c r="WXY527" s="329"/>
      <c r="WXZ527" s="329"/>
      <c r="WYA527" s="329"/>
      <c r="WYB527" s="329"/>
      <c r="WYC527" s="329"/>
      <c r="WYD527" s="329"/>
      <c r="WYE527" s="329"/>
      <c r="WYF527" s="329"/>
      <c r="WYG527" s="329"/>
      <c r="WYH527" s="329"/>
      <c r="WYI527" s="329"/>
      <c r="WYJ527" s="329"/>
      <c r="WYK527" s="329"/>
      <c r="WYL527" s="329"/>
      <c r="WYM527" s="329"/>
      <c r="WYN527" s="329"/>
      <c r="WYO527" s="329"/>
      <c r="WYP527" s="329"/>
      <c r="WYQ527" s="329"/>
      <c r="WYR527" s="329"/>
      <c r="WYS527" s="329"/>
      <c r="WYT527" s="329"/>
      <c r="WYU527" s="329"/>
      <c r="WYV527" s="329"/>
      <c r="WYW527" s="329"/>
      <c r="WYX527" s="329"/>
      <c r="WYY527" s="329"/>
      <c r="WYZ527" s="329"/>
      <c r="WZA527" s="329"/>
      <c r="WZB527" s="329"/>
      <c r="WZC527" s="329"/>
      <c r="WZD527" s="329"/>
      <c r="WZE527" s="329"/>
      <c r="WZF527" s="329"/>
      <c r="WZG527" s="329"/>
      <c r="WZH527" s="329"/>
      <c r="WZI527" s="329"/>
      <c r="WZJ527" s="329"/>
      <c r="WZK527" s="329"/>
      <c r="WZL527" s="329"/>
      <c r="WZM527" s="329"/>
      <c r="WZN527" s="329"/>
      <c r="WZO527" s="329"/>
      <c r="WZP527" s="329"/>
      <c r="WZQ527" s="329"/>
      <c r="WZR527" s="329"/>
      <c r="WZS527" s="329"/>
      <c r="WZT527" s="329"/>
      <c r="WZU527" s="329"/>
      <c r="WZV527" s="329"/>
      <c r="WZW527" s="329"/>
      <c r="WZX527" s="329"/>
      <c r="WZY527" s="329"/>
      <c r="WZZ527" s="329"/>
      <c r="XAA527" s="329"/>
      <c r="XAB527" s="329"/>
      <c r="XAC527" s="329"/>
      <c r="XAD527" s="329"/>
      <c r="XAE527" s="329"/>
      <c r="XAF527" s="329"/>
      <c r="XAG527" s="329"/>
      <c r="XAH527" s="329"/>
      <c r="XAI527" s="329"/>
      <c r="XAJ527" s="329"/>
      <c r="XAK527" s="329"/>
      <c r="XAL527" s="329"/>
      <c r="XAM527" s="329"/>
      <c r="XAN527" s="329"/>
      <c r="XAO527" s="329"/>
      <c r="XAP527" s="329"/>
      <c r="XAQ527" s="329"/>
      <c r="XAR527" s="329"/>
      <c r="XAS527" s="329"/>
      <c r="XAT527" s="329"/>
      <c r="XAU527" s="329"/>
      <c r="XAV527" s="329"/>
      <c r="XAW527" s="329"/>
      <c r="XAX527" s="329"/>
      <c r="XAY527" s="329"/>
      <c r="XAZ527" s="329"/>
      <c r="XBA527" s="329"/>
      <c r="XBB527" s="329"/>
      <c r="XBC527" s="329"/>
      <c r="XBD527" s="329"/>
      <c r="XBE527" s="329"/>
      <c r="XBF527" s="329"/>
      <c r="XBG527" s="329"/>
      <c r="XBH527" s="329"/>
      <c r="XBI527" s="329"/>
      <c r="XBJ527" s="329"/>
      <c r="XBK527" s="329"/>
      <c r="XBL527" s="329"/>
      <c r="XBM527" s="329"/>
      <c r="XBN527" s="329"/>
      <c r="XBO527" s="329"/>
      <c r="XBP527" s="329"/>
      <c r="XBQ527" s="329"/>
      <c r="XBR527" s="329"/>
      <c r="XBS527" s="329"/>
      <c r="XBT527" s="329"/>
      <c r="XBU527" s="329"/>
      <c r="XBV527" s="329"/>
      <c r="XBW527" s="329"/>
      <c r="XBX527" s="329"/>
      <c r="XBY527" s="329"/>
      <c r="XBZ527" s="329"/>
      <c r="XCA527" s="329"/>
      <c r="XCB527" s="329"/>
      <c r="XCC527" s="329"/>
      <c r="XCD527" s="329"/>
      <c r="XCE527" s="329"/>
      <c r="XCF527" s="329"/>
      <c r="XCG527" s="329"/>
      <c r="XCH527" s="329"/>
      <c r="XCI527" s="329"/>
      <c r="XCJ527" s="329"/>
      <c r="XCK527" s="329"/>
      <c r="XCL527" s="329"/>
      <c r="XCM527" s="329"/>
      <c r="XCN527" s="329"/>
      <c r="XCO527" s="329"/>
      <c r="XCP527" s="329"/>
      <c r="XCQ527" s="329"/>
      <c r="XCR527" s="329"/>
      <c r="XCS527" s="329"/>
      <c r="XCT527" s="329"/>
      <c r="XCU527" s="329"/>
      <c r="XCV527" s="329"/>
      <c r="XCW527" s="329"/>
      <c r="XCX527" s="329"/>
      <c r="XCY527" s="329"/>
      <c r="XCZ527" s="329"/>
      <c r="XDA527" s="329"/>
      <c r="XDB527" s="329"/>
    </row>
    <row r="528" spans="1:16383" x14ac:dyDescent="0.2">
      <c r="A528" s="30">
        <v>359</v>
      </c>
      <c r="B528" s="364">
        <v>524</v>
      </c>
      <c r="C528" s="378" t="s">
        <v>76</v>
      </c>
      <c r="D528" s="376" t="s">
        <v>4044</v>
      </c>
      <c r="E528" s="376" t="s">
        <v>3962</v>
      </c>
      <c r="F528" s="376" t="s">
        <v>4948</v>
      </c>
      <c r="G528" s="375" t="s">
        <v>3988</v>
      </c>
      <c r="H528" s="381" t="s">
        <v>3819</v>
      </c>
      <c r="I528" s="329"/>
      <c r="J528" s="329"/>
      <c r="K528" s="329"/>
      <c r="L528" s="329"/>
      <c r="M528" s="329"/>
      <c r="N528" s="329"/>
      <c r="O528" s="329"/>
      <c r="P528" s="329"/>
      <c r="Q528" s="329"/>
      <c r="R528" s="329"/>
      <c r="S528" s="329"/>
      <c r="T528" s="329"/>
      <c r="U528" s="329"/>
      <c r="V528" s="329"/>
      <c r="W528" s="329"/>
      <c r="X528" s="329"/>
      <c r="Y528" s="329"/>
      <c r="Z528" s="329"/>
      <c r="AA528" s="329"/>
      <c r="AB528" s="329"/>
      <c r="AC528" s="329"/>
      <c r="AD528" s="329"/>
      <c r="AE528" s="329"/>
      <c r="AF528" s="329"/>
      <c r="AG528" s="329"/>
      <c r="AH528" s="329"/>
      <c r="AI528" s="329"/>
      <c r="AJ528" s="329"/>
      <c r="AK528" s="329"/>
      <c r="AL528" s="329"/>
      <c r="AM528" s="329"/>
      <c r="AN528" s="329"/>
      <c r="AO528" s="329"/>
      <c r="AP528" s="329"/>
      <c r="AQ528" s="329"/>
      <c r="AR528" s="329"/>
      <c r="AS528" s="329"/>
      <c r="AT528" s="329"/>
      <c r="AU528" s="329"/>
      <c r="AV528" s="329"/>
      <c r="AW528" s="329"/>
      <c r="AX528" s="329"/>
      <c r="AY528" s="329"/>
      <c r="AZ528" s="329"/>
      <c r="BA528" s="329"/>
      <c r="BB528" s="329"/>
      <c r="BC528" s="329"/>
      <c r="BD528" s="329"/>
      <c r="BE528" s="329"/>
      <c r="BF528" s="329"/>
      <c r="BG528" s="329"/>
      <c r="BH528" s="329"/>
      <c r="BI528" s="329"/>
      <c r="BJ528" s="329"/>
      <c r="BK528" s="329"/>
      <c r="BL528" s="329"/>
      <c r="BM528" s="329"/>
      <c r="BN528" s="329"/>
      <c r="BO528" s="329"/>
      <c r="BP528" s="329"/>
      <c r="BQ528" s="329"/>
      <c r="BR528" s="329"/>
      <c r="BS528" s="329"/>
      <c r="BT528" s="329"/>
      <c r="BU528" s="329"/>
      <c r="BV528" s="329"/>
      <c r="BW528" s="329"/>
      <c r="BX528" s="329"/>
      <c r="BY528" s="329"/>
      <c r="BZ528" s="329"/>
      <c r="CA528" s="329"/>
      <c r="CB528" s="329"/>
      <c r="CC528" s="329"/>
      <c r="CD528" s="329"/>
      <c r="CE528" s="329"/>
      <c r="CF528" s="329"/>
      <c r="CG528" s="329"/>
      <c r="CH528" s="329"/>
      <c r="CI528" s="329"/>
      <c r="CJ528" s="329"/>
      <c r="CK528" s="329"/>
      <c r="CL528" s="329"/>
      <c r="CM528" s="329"/>
      <c r="CN528" s="329"/>
      <c r="CO528" s="329"/>
      <c r="CP528" s="329"/>
      <c r="CQ528" s="329"/>
      <c r="CR528" s="329"/>
      <c r="CS528" s="329"/>
      <c r="CT528" s="329"/>
      <c r="CU528" s="329"/>
      <c r="CV528" s="329"/>
      <c r="CW528" s="329"/>
      <c r="CX528" s="329"/>
      <c r="CY528" s="329"/>
      <c r="CZ528" s="329"/>
      <c r="DA528" s="329"/>
      <c r="DB528" s="329"/>
      <c r="DC528" s="329"/>
      <c r="DD528" s="329"/>
      <c r="DE528" s="329"/>
      <c r="DF528" s="329"/>
      <c r="DG528" s="329"/>
      <c r="DH528" s="329"/>
      <c r="DI528" s="329"/>
      <c r="DJ528" s="329"/>
      <c r="DK528" s="329"/>
      <c r="DL528" s="329"/>
      <c r="DM528" s="329"/>
      <c r="DN528" s="329"/>
      <c r="DO528" s="329"/>
      <c r="DP528" s="329"/>
      <c r="DQ528" s="329"/>
      <c r="DR528" s="329"/>
      <c r="DS528" s="329"/>
      <c r="DT528" s="329"/>
      <c r="DU528" s="329"/>
      <c r="DV528" s="329"/>
      <c r="DW528" s="329"/>
      <c r="DX528" s="329"/>
      <c r="DY528" s="329"/>
      <c r="DZ528" s="329"/>
      <c r="EA528" s="329"/>
      <c r="EB528" s="329"/>
      <c r="EC528" s="329"/>
      <c r="ED528" s="329"/>
      <c r="EE528" s="329"/>
      <c r="EF528" s="329"/>
      <c r="EG528" s="329"/>
      <c r="EH528" s="329"/>
      <c r="EI528" s="329"/>
      <c r="EJ528" s="329"/>
      <c r="EK528" s="329"/>
      <c r="EL528" s="329"/>
      <c r="EM528" s="329"/>
      <c r="EN528" s="329"/>
      <c r="EO528" s="329"/>
      <c r="EP528" s="329"/>
      <c r="EQ528" s="329"/>
      <c r="ER528" s="329"/>
      <c r="ES528" s="329"/>
      <c r="ET528" s="329"/>
      <c r="EU528" s="329"/>
      <c r="EV528" s="329"/>
      <c r="EW528" s="329"/>
      <c r="EX528" s="329"/>
      <c r="EY528" s="329"/>
      <c r="EZ528" s="329"/>
      <c r="FA528" s="329"/>
      <c r="FB528" s="329"/>
      <c r="FC528" s="329"/>
      <c r="FD528" s="329"/>
      <c r="FE528" s="329"/>
      <c r="FF528" s="329"/>
      <c r="FG528" s="329"/>
      <c r="FH528" s="329"/>
      <c r="FI528" s="329"/>
      <c r="FJ528" s="329"/>
      <c r="FK528" s="329"/>
      <c r="FL528" s="329"/>
      <c r="FM528" s="329"/>
      <c r="FN528" s="329"/>
      <c r="FO528" s="329"/>
      <c r="FP528" s="329"/>
      <c r="FQ528" s="329"/>
      <c r="FR528" s="329"/>
      <c r="FS528" s="329"/>
      <c r="FT528" s="329"/>
      <c r="FU528" s="329"/>
      <c r="FV528" s="329"/>
      <c r="FW528" s="329"/>
      <c r="FX528" s="329"/>
      <c r="FY528" s="329"/>
      <c r="FZ528" s="329"/>
      <c r="GA528" s="329"/>
      <c r="GB528" s="329"/>
      <c r="GC528" s="329"/>
      <c r="GD528" s="329"/>
      <c r="GE528" s="329"/>
      <c r="GF528" s="329"/>
      <c r="GG528" s="329"/>
      <c r="GH528" s="329"/>
      <c r="GI528" s="329"/>
      <c r="GJ528" s="329"/>
      <c r="GK528" s="329"/>
      <c r="GL528" s="329"/>
      <c r="GM528" s="329"/>
      <c r="GN528" s="329"/>
      <c r="GO528" s="329"/>
      <c r="GP528" s="329"/>
      <c r="GQ528" s="329"/>
      <c r="GR528" s="329"/>
      <c r="GS528" s="329"/>
      <c r="GT528" s="329"/>
      <c r="GU528" s="329"/>
      <c r="GV528" s="329"/>
      <c r="GW528" s="329"/>
      <c r="GX528" s="329"/>
      <c r="GY528" s="329"/>
      <c r="GZ528" s="329"/>
      <c r="HA528" s="329"/>
      <c r="HB528" s="329"/>
      <c r="HC528" s="329"/>
      <c r="HD528" s="329"/>
      <c r="HE528" s="329"/>
      <c r="HF528" s="329"/>
      <c r="HG528" s="329"/>
      <c r="HH528" s="329"/>
      <c r="HI528" s="329"/>
      <c r="HJ528" s="329"/>
      <c r="HK528" s="329"/>
      <c r="HL528" s="329"/>
      <c r="HM528" s="329"/>
      <c r="HN528" s="329"/>
      <c r="HO528" s="329"/>
      <c r="HP528" s="329"/>
      <c r="HQ528" s="329"/>
      <c r="HR528" s="329"/>
      <c r="HS528" s="329"/>
      <c r="HT528" s="329"/>
      <c r="HU528" s="329"/>
      <c r="HV528" s="329"/>
      <c r="HW528" s="329"/>
      <c r="HX528" s="329"/>
      <c r="HY528" s="329"/>
      <c r="HZ528" s="329"/>
      <c r="IA528" s="329"/>
      <c r="IB528" s="329"/>
      <c r="IC528" s="329"/>
      <c r="ID528" s="329"/>
      <c r="IE528" s="329"/>
      <c r="IF528" s="329"/>
      <c r="IG528" s="329"/>
      <c r="IH528" s="329"/>
      <c r="II528" s="329"/>
      <c r="IJ528" s="329"/>
      <c r="IK528" s="329"/>
      <c r="IL528" s="329"/>
      <c r="IM528" s="329"/>
      <c r="IN528" s="329"/>
      <c r="IO528" s="329"/>
      <c r="IP528" s="329"/>
      <c r="IQ528" s="329"/>
      <c r="IR528" s="329"/>
      <c r="IS528" s="329"/>
      <c r="IT528" s="329"/>
      <c r="IU528" s="329"/>
      <c r="IV528" s="329"/>
      <c r="IW528" s="329"/>
      <c r="IX528" s="329"/>
      <c r="IY528" s="329"/>
      <c r="IZ528" s="329"/>
      <c r="JA528" s="329"/>
      <c r="JB528" s="329"/>
      <c r="JC528" s="329"/>
      <c r="JD528" s="329"/>
      <c r="JE528" s="329"/>
      <c r="JF528" s="329"/>
      <c r="JG528" s="329"/>
      <c r="JH528" s="329"/>
      <c r="JI528" s="329"/>
      <c r="JJ528" s="329"/>
      <c r="JK528" s="329"/>
      <c r="JL528" s="329"/>
      <c r="JM528" s="329"/>
      <c r="JN528" s="329"/>
      <c r="JO528" s="329"/>
      <c r="JP528" s="329"/>
      <c r="JQ528" s="329"/>
      <c r="JR528" s="329"/>
      <c r="JS528" s="329"/>
      <c r="JT528" s="329"/>
      <c r="JU528" s="329"/>
      <c r="JV528" s="329"/>
      <c r="JW528" s="329"/>
      <c r="JX528" s="329"/>
      <c r="JY528" s="329"/>
      <c r="JZ528" s="329"/>
      <c r="KA528" s="329"/>
      <c r="KB528" s="329"/>
      <c r="KC528" s="329"/>
      <c r="KD528" s="329"/>
      <c r="KE528" s="329"/>
      <c r="KF528" s="329"/>
      <c r="KG528" s="329"/>
      <c r="KH528" s="329"/>
      <c r="KI528" s="329"/>
      <c r="KJ528" s="329"/>
      <c r="KK528" s="329"/>
      <c r="KL528" s="329"/>
      <c r="KM528" s="329"/>
      <c r="KN528" s="329"/>
      <c r="KO528" s="329"/>
      <c r="KP528" s="329"/>
      <c r="KQ528" s="329"/>
      <c r="KR528" s="329"/>
      <c r="KS528" s="329"/>
      <c r="KT528" s="329"/>
      <c r="KU528" s="329"/>
      <c r="KV528" s="329"/>
      <c r="KW528" s="329"/>
      <c r="KX528" s="329"/>
      <c r="KY528" s="329"/>
      <c r="KZ528" s="329"/>
      <c r="LA528" s="329"/>
      <c r="LB528" s="329"/>
      <c r="LC528" s="329"/>
      <c r="LD528" s="329"/>
      <c r="LE528" s="329"/>
      <c r="LF528" s="329"/>
      <c r="LG528" s="329"/>
      <c r="LH528" s="329"/>
      <c r="LI528" s="329"/>
      <c r="LJ528" s="329"/>
      <c r="LK528" s="329"/>
      <c r="LL528" s="329"/>
      <c r="LM528" s="329"/>
      <c r="LN528" s="329"/>
      <c r="LO528" s="329"/>
      <c r="LP528" s="329"/>
      <c r="LQ528" s="329"/>
      <c r="LR528" s="329"/>
      <c r="LS528" s="329"/>
      <c r="LT528" s="329"/>
      <c r="LU528" s="329"/>
      <c r="LV528" s="329"/>
      <c r="LW528" s="329"/>
      <c r="LX528" s="329"/>
      <c r="LY528" s="329"/>
      <c r="LZ528" s="329"/>
      <c r="MA528" s="329"/>
      <c r="MB528" s="329"/>
      <c r="MC528" s="329"/>
      <c r="MD528" s="329"/>
      <c r="ME528" s="329"/>
      <c r="MF528" s="329"/>
      <c r="MG528" s="329"/>
      <c r="MH528" s="329"/>
      <c r="MI528" s="329"/>
      <c r="MJ528" s="329"/>
      <c r="MK528" s="329"/>
      <c r="ML528" s="329"/>
      <c r="MM528" s="329"/>
      <c r="MN528" s="329"/>
      <c r="MO528" s="329"/>
      <c r="MP528" s="329"/>
      <c r="MQ528" s="329"/>
      <c r="MR528" s="329"/>
      <c r="MS528" s="329"/>
      <c r="MT528" s="329"/>
      <c r="MU528" s="329"/>
      <c r="MV528" s="329"/>
      <c r="MW528" s="329"/>
      <c r="MX528" s="329"/>
      <c r="MY528" s="329"/>
      <c r="MZ528" s="329"/>
      <c r="NA528" s="329"/>
      <c r="NB528" s="329"/>
      <c r="NC528" s="329"/>
      <c r="ND528" s="329"/>
      <c r="NE528" s="329"/>
      <c r="NF528" s="329"/>
      <c r="NG528" s="329"/>
      <c r="NH528" s="329"/>
      <c r="NI528" s="329"/>
      <c r="NJ528" s="329"/>
      <c r="NK528" s="329"/>
      <c r="NL528" s="329"/>
      <c r="NM528" s="329"/>
      <c r="NN528" s="329"/>
      <c r="NO528" s="329"/>
      <c r="NP528" s="329"/>
      <c r="NQ528" s="329"/>
      <c r="NR528" s="329"/>
      <c r="NS528" s="329"/>
      <c r="NT528" s="329"/>
      <c r="NU528" s="329"/>
      <c r="NV528" s="329"/>
      <c r="NW528" s="329"/>
      <c r="NX528" s="329"/>
      <c r="NY528" s="329"/>
      <c r="NZ528" s="329"/>
      <c r="OA528" s="329"/>
      <c r="OB528" s="329"/>
      <c r="OC528" s="329"/>
      <c r="OD528" s="329"/>
      <c r="OE528" s="329"/>
      <c r="OF528" s="329"/>
      <c r="OG528" s="329"/>
      <c r="OH528" s="329"/>
      <c r="OI528" s="329"/>
      <c r="OJ528" s="329"/>
      <c r="OK528" s="329"/>
      <c r="OL528" s="329"/>
      <c r="OM528" s="329"/>
      <c r="ON528" s="329"/>
      <c r="OO528" s="329"/>
      <c r="OP528" s="329"/>
      <c r="OQ528" s="329"/>
      <c r="OR528" s="329"/>
      <c r="OS528" s="329"/>
      <c r="OT528" s="329"/>
      <c r="OU528" s="329"/>
      <c r="OV528" s="329"/>
      <c r="OW528" s="329"/>
      <c r="OX528" s="329"/>
      <c r="OY528" s="329"/>
      <c r="OZ528" s="329"/>
      <c r="PA528" s="329"/>
      <c r="PB528" s="329"/>
      <c r="PC528" s="329"/>
      <c r="PD528" s="329"/>
      <c r="PE528" s="329"/>
      <c r="PF528" s="329"/>
      <c r="PG528" s="329"/>
      <c r="PH528" s="329"/>
      <c r="PI528" s="329"/>
      <c r="PJ528" s="329"/>
      <c r="PK528" s="329"/>
      <c r="PL528" s="329"/>
      <c r="PM528" s="329"/>
      <c r="PN528" s="329"/>
      <c r="PO528" s="329"/>
      <c r="PP528" s="329"/>
      <c r="PQ528" s="329"/>
      <c r="PR528" s="329"/>
      <c r="PS528" s="329"/>
      <c r="PT528" s="329"/>
      <c r="PU528" s="329"/>
      <c r="PV528" s="329"/>
      <c r="PW528" s="329"/>
      <c r="PX528" s="329"/>
      <c r="PY528" s="329"/>
      <c r="PZ528" s="329"/>
      <c r="QA528" s="329"/>
      <c r="QB528" s="329"/>
      <c r="QC528" s="329"/>
      <c r="QD528" s="329"/>
      <c r="QE528" s="329"/>
      <c r="QF528" s="329"/>
      <c r="QG528" s="329"/>
      <c r="QH528" s="329"/>
      <c r="QI528" s="329"/>
      <c r="QJ528" s="329"/>
      <c r="QK528" s="329"/>
      <c r="QL528" s="329"/>
      <c r="QM528" s="329"/>
      <c r="QN528" s="329"/>
      <c r="QO528" s="329"/>
      <c r="QP528" s="329"/>
      <c r="QQ528" s="329"/>
      <c r="QR528" s="329"/>
      <c r="QS528" s="329"/>
      <c r="QT528" s="329"/>
      <c r="QU528" s="329"/>
      <c r="QV528" s="329"/>
      <c r="QW528" s="329"/>
      <c r="QX528" s="329"/>
      <c r="QY528" s="329"/>
      <c r="QZ528" s="329"/>
      <c r="RA528" s="329"/>
      <c r="RB528" s="329"/>
      <c r="RC528" s="329"/>
      <c r="RD528" s="329"/>
      <c r="RE528" s="329"/>
      <c r="RF528" s="329"/>
      <c r="RG528" s="329"/>
      <c r="RH528" s="329"/>
      <c r="RI528" s="329"/>
      <c r="RJ528" s="329"/>
      <c r="RK528" s="329"/>
      <c r="RL528" s="329"/>
      <c r="RM528" s="329"/>
      <c r="RN528" s="329"/>
      <c r="RO528" s="329"/>
      <c r="RP528" s="329"/>
      <c r="RQ528" s="329"/>
      <c r="RR528" s="329"/>
      <c r="RS528" s="329"/>
      <c r="RT528" s="329"/>
      <c r="RU528" s="329"/>
      <c r="RV528" s="329"/>
      <c r="RW528" s="329"/>
      <c r="RX528" s="329"/>
      <c r="RY528" s="329"/>
      <c r="RZ528" s="329"/>
      <c r="SA528" s="329"/>
      <c r="SB528" s="329"/>
      <c r="SC528" s="329"/>
      <c r="SD528" s="329"/>
      <c r="SE528" s="329"/>
      <c r="SF528" s="329"/>
      <c r="SG528" s="329"/>
      <c r="SH528" s="329"/>
      <c r="SI528" s="329"/>
      <c r="SJ528" s="329"/>
      <c r="SK528" s="329"/>
      <c r="SL528" s="329"/>
      <c r="SM528" s="329"/>
      <c r="SN528" s="329"/>
      <c r="SO528" s="329"/>
      <c r="SP528" s="329"/>
      <c r="SQ528" s="329"/>
      <c r="SR528" s="329"/>
      <c r="SS528" s="329"/>
      <c r="ST528" s="329"/>
      <c r="SU528" s="329"/>
      <c r="SV528" s="329"/>
      <c r="SW528" s="329"/>
      <c r="SX528" s="329"/>
      <c r="SY528" s="329"/>
      <c r="SZ528" s="329"/>
      <c r="TA528" s="329"/>
      <c r="TB528" s="329"/>
      <c r="TC528" s="329"/>
      <c r="TD528" s="329"/>
      <c r="TE528" s="329"/>
      <c r="TF528" s="329"/>
      <c r="TG528" s="329"/>
      <c r="TH528" s="329"/>
      <c r="TI528" s="329"/>
      <c r="TJ528" s="329"/>
      <c r="TK528" s="329"/>
      <c r="TL528" s="329"/>
      <c r="TM528" s="329"/>
      <c r="TN528" s="329"/>
      <c r="TO528" s="329"/>
      <c r="TP528" s="329"/>
      <c r="TQ528" s="329"/>
      <c r="TR528" s="329"/>
      <c r="TS528" s="329"/>
      <c r="TT528" s="329"/>
      <c r="TU528" s="329"/>
      <c r="TV528" s="329"/>
      <c r="TW528" s="329"/>
      <c r="TX528" s="329"/>
      <c r="TY528" s="329"/>
      <c r="TZ528" s="329"/>
      <c r="UA528" s="329"/>
      <c r="UB528" s="329"/>
      <c r="UC528" s="329"/>
      <c r="UD528" s="329"/>
      <c r="UE528" s="329"/>
      <c r="UF528" s="329"/>
      <c r="UG528" s="329"/>
      <c r="UH528" s="329"/>
      <c r="UI528" s="329"/>
      <c r="UJ528" s="329"/>
      <c r="UK528" s="329"/>
      <c r="UL528" s="329"/>
      <c r="UM528" s="329"/>
      <c r="UN528" s="329"/>
      <c r="UO528" s="329"/>
      <c r="UP528" s="329"/>
      <c r="UQ528" s="329"/>
      <c r="UR528" s="329"/>
      <c r="US528" s="329"/>
      <c r="UT528" s="329"/>
      <c r="UU528" s="329"/>
      <c r="UV528" s="329"/>
      <c r="UW528" s="329"/>
      <c r="UX528" s="329"/>
      <c r="UY528" s="329"/>
      <c r="UZ528" s="329"/>
      <c r="VA528" s="329"/>
      <c r="VB528" s="329"/>
      <c r="VC528" s="329"/>
      <c r="VD528" s="329"/>
      <c r="VE528" s="329"/>
      <c r="VF528" s="329"/>
      <c r="VG528" s="329"/>
      <c r="VH528" s="329"/>
      <c r="VI528" s="329"/>
      <c r="VJ528" s="329"/>
      <c r="VK528" s="329"/>
      <c r="VL528" s="329"/>
      <c r="VM528" s="329"/>
      <c r="VN528" s="329"/>
      <c r="VO528" s="329"/>
      <c r="VP528" s="329"/>
      <c r="VQ528" s="329"/>
      <c r="VR528" s="329"/>
      <c r="VS528" s="329"/>
      <c r="VT528" s="329"/>
      <c r="VU528" s="329"/>
      <c r="VV528" s="329"/>
      <c r="VW528" s="329"/>
      <c r="VX528" s="329"/>
      <c r="VY528" s="329"/>
      <c r="VZ528" s="329"/>
      <c r="WA528" s="329"/>
      <c r="WB528" s="329"/>
      <c r="WC528" s="329"/>
      <c r="WD528" s="329"/>
      <c r="WE528" s="329"/>
      <c r="WF528" s="329"/>
      <c r="WG528" s="329"/>
      <c r="WH528" s="329"/>
      <c r="WI528" s="329"/>
      <c r="WJ528" s="329"/>
      <c r="WK528" s="329"/>
      <c r="WL528" s="329"/>
      <c r="WM528" s="329"/>
      <c r="WN528" s="329"/>
      <c r="WO528" s="329"/>
      <c r="WP528" s="329"/>
      <c r="WQ528" s="329"/>
      <c r="WR528" s="329"/>
      <c r="WS528" s="329"/>
      <c r="WT528" s="329"/>
      <c r="WU528" s="329"/>
      <c r="WV528" s="329"/>
      <c r="WW528" s="329"/>
      <c r="WX528" s="329"/>
      <c r="WY528" s="329"/>
      <c r="WZ528" s="329"/>
      <c r="XA528" s="329"/>
      <c r="XB528" s="329"/>
      <c r="XC528" s="329"/>
      <c r="XD528" s="329"/>
      <c r="XE528" s="329"/>
      <c r="XF528" s="329"/>
      <c r="XG528" s="329"/>
      <c r="XH528" s="329"/>
      <c r="XI528" s="329"/>
      <c r="XJ528" s="329"/>
      <c r="XK528" s="329"/>
      <c r="XL528" s="329"/>
      <c r="XM528" s="329"/>
      <c r="XN528" s="329"/>
      <c r="XO528" s="329"/>
      <c r="XP528" s="329"/>
      <c r="XQ528" s="329"/>
      <c r="XR528" s="329"/>
      <c r="XS528" s="329"/>
      <c r="XT528" s="329"/>
      <c r="XU528" s="329"/>
      <c r="XV528" s="329"/>
      <c r="XW528" s="329"/>
      <c r="XX528" s="329"/>
      <c r="XY528" s="329"/>
      <c r="XZ528" s="329"/>
      <c r="YA528" s="329"/>
      <c r="YB528" s="329"/>
      <c r="YC528" s="329"/>
      <c r="YD528" s="329"/>
      <c r="YE528" s="329"/>
      <c r="YF528" s="329"/>
      <c r="YG528" s="329"/>
      <c r="YH528" s="329"/>
      <c r="YI528" s="329"/>
      <c r="YJ528" s="329"/>
      <c r="YK528" s="329"/>
      <c r="YL528" s="329"/>
      <c r="YM528" s="329"/>
      <c r="YN528" s="329"/>
      <c r="YO528" s="329"/>
      <c r="YP528" s="329"/>
      <c r="YQ528" s="329"/>
      <c r="YR528" s="329"/>
      <c r="YS528" s="329"/>
      <c r="YT528" s="329"/>
      <c r="YU528" s="329"/>
      <c r="YV528" s="329"/>
      <c r="YW528" s="329"/>
      <c r="YX528" s="329"/>
      <c r="YY528" s="329"/>
      <c r="YZ528" s="329"/>
      <c r="ZA528" s="329"/>
      <c r="ZB528" s="329"/>
      <c r="ZC528" s="329"/>
      <c r="ZD528" s="329"/>
      <c r="ZE528" s="329"/>
      <c r="ZF528" s="329"/>
      <c r="ZG528" s="329"/>
      <c r="ZH528" s="329"/>
      <c r="ZI528" s="329"/>
      <c r="ZJ528" s="329"/>
      <c r="ZK528" s="329"/>
      <c r="ZL528" s="329"/>
      <c r="ZM528" s="329"/>
      <c r="ZN528" s="329"/>
      <c r="ZO528" s="329"/>
      <c r="ZP528" s="329"/>
      <c r="ZQ528" s="329"/>
      <c r="ZR528" s="329"/>
      <c r="ZS528" s="329"/>
      <c r="ZT528" s="329"/>
      <c r="ZU528" s="329"/>
      <c r="ZV528" s="329"/>
      <c r="ZW528" s="329"/>
      <c r="ZX528" s="329"/>
      <c r="ZY528" s="329"/>
      <c r="ZZ528" s="329"/>
      <c r="AAA528" s="329"/>
      <c r="AAB528" s="329"/>
      <c r="AAC528" s="329"/>
      <c r="AAD528" s="329"/>
      <c r="AAE528" s="329"/>
      <c r="AAF528" s="329"/>
      <c r="AAG528" s="329"/>
      <c r="AAH528" s="329"/>
      <c r="AAI528" s="329"/>
      <c r="AAJ528" s="329"/>
      <c r="AAK528" s="329"/>
      <c r="AAL528" s="329"/>
      <c r="AAM528" s="329"/>
      <c r="AAN528" s="329"/>
      <c r="AAO528" s="329"/>
      <c r="AAP528" s="329"/>
      <c r="AAQ528" s="329"/>
      <c r="AAR528" s="329"/>
      <c r="AAS528" s="329"/>
      <c r="AAT528" s="329"/>
      <c r="AAU528" s="329"/>
      <c r="AAV528" s="329"/>
      <c r="AAW528" s="329"/>
      <c r="AAX528" s="329"/>
      <c r="AAY528" s="329"/>
      <c r="AAZ528" s="329"/>
      <c r="ABA528" s="329"/>
      <c r="ABB528" s="329"/>
      <c r="ABC528" s="329"/>
      <c r="ABD528" s="329"/>
      <c r="ABE528" s="329"/>
      <c r="ABF528" s="329"/>
      <c r="ABG528" s="329"/>
      <c r="ABH528" s="329"/>
      <c r="ABI528" s="329"/>
      <c r="ABJ528" s="329"/>
      <c r="ABK528" s="329"/>
      <c r="ABL528" s="329"/>
      <c r="ABM528" s="329"/>
      <c r="ABN528" s="329"/>
      <c r="ABO528" s="329"/>
      <c r="ABP528" s="329"/>
      <c r="ABQ528" s="329"/>
      <c r="ABR528" s="329"/>
      <c r="ABS528" s="329"/>
      <c r="ABT528" s="329"/>
      <c r="ABU528" s="329"/>
      <c r="ABV528" s="329"/>
      <c r="ABW528" s="329"/>
      <c r="ABX528" s="329"/>
      <c r="ABY528" s="329"/>
      <c r="ABZ528" s="329"/>
      <c r="ACA528" s="329"/>
      <c r="ACB528" s="329"/>
      <c r="ACC528" s="329"/>
      <c r="ACD528" s="329"/>
      <c r="ACE528" s="329"/>
      <c r="ACF528" s="329"/>
      <c r="ACG528" s="329"/>
      <c r="ACH528" s="329"/>
      <c r="ACI528" s="329"/>
      <c r="ACJ528" s="329"/>
      <c r="ACK528" s="329"/>
      <c r="ACL528" s="329"/>
      <c r="ACM528" s="329"/>
      <c r="ACN528" s="329"/>
      <c r="ACO528" s="329"/>
      <c r="ACP528" s="329"/>
      <c r="ACQ528" s="329"/>
      <c r="ACR528" s="329"/>
      <c r="ACS528" s="329"/>
      <c r="ACT528" s="329"/>
      <c r="ACU528" s="329"/>
      <c r="ACV528" s="329"/>
      <c r="ACW528" s="329"/>
      <c r="ACX528" s="329"/>
      <c r="ACY528" s="329"/>
      <c r="ACZ528" s="329"/>
      <c r="ADA528" s="329"/>
      <c r="ADB528" s="329"/>
      <c r="ADC528" s="329"/>
      <c r="ADD528" s="329"/>
      <c r="ADE528" s="329"/>
      <c r="ADF528" s="329"/>
      <c r="ADG528" s="329"/>
      <c r="ADH528" s="329"/>
      <c r="ADI528" s="329"/>
      <c r="ADJ528" s="329"/>
      <c r="ADK528" s="329"/>
      <c r="ADL528" s="329"/>
      <c r="ADM528" s="329"/>
      <c r="ADN528" s="329"/>
      <c r="ADO528" s="329"/>
      <c r="ADP528" s="329"/>
      <c r="ADQ528" s="329"/>
      <c r="ADR528" s="329"/>
      <c r="ADS528" s="329"/>
      <c r="ADT528" s="329"/>
      <c r="ADU528" s="329"/>
      <c r="ADV528" s="329"/>
      <c r="ADW528" s="329"/>
      <c r="ADX528" s="329"/>
      <c r="ADY528" s="329"/>
      <c r="ADZ528" s="329"/>
      <c r="AEA528" s="329"/>
      <c r="AEB528" s="329"/>
      <c r="AEC528" s="329"/>
      <c r="AED528" s="329"/>
      <c r="AEE528" s="329"/>
      <c r="AEF528" s="329"/>
      <c r="AEG528" s="329"/>
      <c r="AEH528" s="329"/>
      <c r="AEI528" s="329"/>
      <c r="AEJ528" s="329"/>
      <c r="AEK528" s="329"/>
      <c r="AEL528" s="329"/>
      <c r="AEM528" s="329"/>
      <c r="AEN528" s="329"/>
      <c r="AEO528" s="329"/>
      <c r="AEP528" s="329"/>
      <c r="AEQ528" s="329"/>
      <c r="AER528" s="329"/>
      <c r="AES528" s="329"/>
      <c r="AET528" s="329"/>
      <c r="AEU528" s="329"/>
      <c r="AEV528" s="329"/>
      <c r="AEW528" s="329"/>
      <c r="AEX528" s="329"/>
      <c r="AEY528" s="329"/>
      <c r="AEZ528" s="329"/>
      <c r="AFA528" s="329"/>
      <c r="AFB528" s="329"/>
      <c r="AFC528" s="329"/>
      <c r="AFD528" s="329"/>
      <c r="AFE528" s="329"/>
      <c r="AFF528" s="329"/>
      <c r="AFG528" s="329"/>
      <c r="AFH528" s="329"/>
      <c r="AFI528" s="329"/>
      <c r="AFJ528" s="329"/>
      <c r="AFK528" s="329"/>
      <c r="AFL528" s="329"/>
      <c r="AFM528" s="329"/>
      <c r="AFN528" s="329"/>
      <c r="AFO528" s="329"/>
      <c r="AFP528" s="329"/>
      <c r="AFQ528" s="329"/>
      <c r="AFR528" s="329"/>
      <c r="AFS528" s="329"/>
      <c r="AFT528" s="329"/>
      <c r="AFU528" s="329"/>
      <c r="AFV528" s="329"/>
      <c r="AFW528" s="329"/>
      <c r="AFX528" s="329"/>
      <c r="AFY528" s="329"/>
      <c r="AFZ528" s="329"/>
      <c r="AGA528" s="329"/>
      <c r="AGB528" s="329"/>
      <c r="AGC528" s="329"/>
      <c r="AGD528" s="329"/>
      <c r="AGE528" s="329"/>
      <c r="AGF528" s="329"/>
      <c r="AGG528" s="329"/>
      <c r="AGH528" s="329"/>
      <c r="AGI528" s="329"/>
      <c r="AGJ528" s="329"/>
      <c r="AGK528" s="329"/>
      <c r="AGL528" s="329"/>
      <c r="AGM528" s="329"/>
      <c r="AGN528" s="329"/>
      <c r="AGO528" s="329"/>
      <c r="AGP528" s="329"/>
      <c r="AGQ528" s="329"/>
      <c r="AGR528" s="329"/>
      <c r="AGS528" s="329"/>
      <c r="AGT528" s="329"/>
      <c r="AGU528" s="329"/>
      <c r="AGV528" s="329"/>
      <c r="AGW528" s="329"/>
      <c r="AGX528" s="329"/>
      <c r="AGY528" s="329"/>
      <c r="AGZ528" s="329"/>
      <c r="AHA528" s="329"/>
      <c r="AHB528" s="329"/>
      <c r="AHC528" s="329"/>
      <c r="AHD528" s="329"/>
      <c r="AHE528" s="329"/>
      <c r="AHF528" s="329"/>
      <c r="AHG528" s="329"/>
      <c r="AHH528" s="329"/>
      <c r="AHI528" s="329"/>
      <c r="AHJ528" s="329"/>
      <c r="AHK528" s="329"/>
      <c r="AHL528" s="329"/>
      <c r="AHM528" s="329"/>
      <c r="AHN528" s="329"/>
      <c r="AHO528" s="329"/>
      <c r="AHP528" s="329"/>
      <c r="AHQ528" s="329"/>
      <c r="AHR528" s="329"/>
      <c r="AHS528" s="329"/>
      <c r="AHT528" s="329"/>
      <c r="AHU528" s="329"/>
      <c r="AHV528" s="329"/>
      <c r="AHW528" s="329"/>
      <c r="AHX528" s="329"/>
      <c r="AHY528" s="329"/>
      <c r="AHZ528" s="329"/>
      <c r="AIA528" s="329"/>
      <c r="AIB528" s="329"/>
      <c r="AIC528" s="329"/>
      <c r="AID528" s="329"/>
      <c r="AIE528" s="329"/>
      <c r="AIF528" s="329"/>
      <c r="AIG528" s="329"/>
      <c r="AIH528" s="329"/>
      <c r="AII528" s="329"/>
      <c r="AIJ528" s="329"/>
      <c r="AIK528" s="329"/>
      <c r="AIL528" s="329"/>
      <c r="AIM528" s="329"/>
      <c r="AIN528" s="329"/>
      <c r="AIO528" s="329"/>
      <c r="AIP528" s="329"/>
      <c r="AIQ528" s="329"/>
      <c r="AIR528" s="329"/>
      <c r="AIS528" s="329"/>
      <c r="AIT528" s="329"/>
      <c r="AIU528" s="329"/>
      <c r="AIV528" s="329"/>
      <c r="AIW528" s="329"/>
      <c r="AIX528" s="329"/>
      <c r="AIY528" s="329"/>
      <c r="AIZ528" s="329"/>
      <c r="AJA528" s="329"/>
      <c r="AJB528" s="329"/>
      <c r="AJC528" s="329"/>
      <c r="AJD528" s="329"/>
      <c r="AJE528" s="329"/>
      <c r="AJF528" s="329"/>
      <c r="AJG528" s="329"/>
      <c r="AJH528" s="329"/>
      <c r="AJI528" s="329"/>
      <c r="AJJ528" s="329"/>
      <c r="AJK528" s="329"/>
      <c r="AJL528" s="329"/>
      <c r="AJM528" s="329"/>
      <c r="AJN528" s="329"/>
      <c r="AJO528" s="329"/>
      <c r="AJP528" s="329"/>
      <c r="AJQ528" s="329"/>
      <c r="AJR528" s="329"/>
      <c r="AJS528" s="329"/>
      <c r="AJT528" s="329"/>
      <c r="AJU528" s="329"/>
      <c r="AJV528" s="329"/>
      <c r="AJW528" s="329"/>
      <c r="AJX528" s="329"/>
      <c r="AJY528" s="329"/>
      <c r="AJZ528" s="329"/>
      <c r="AKA528" s="329"/>
      <c r="AKB528" s="329"/>
      <c r="AKC528" s="329"/>
      <c r="AKD528" s="329"/>
      <c r="AKE528" s="329"/>
      <c r="AKF528" s="329"/>
      <c r="AKG528" s="329"/>
      <c r="AKH528" s="329"/>
      <c r="AKI528" s="329"/>
      <c r="AKJ528" s="329"/>
      <c r="AKK528" s="329"/>
      <c r="AKL528" s="329"/>
      <c r="AKM528" s="329"/>
      <c r="AKN528" s="329"/>
      <c r="AKO528" s="329"/>
      <c r="AKP528" s="329"/>
      <c r="AKQ528" s="329"/>
      <c r="AKR528" s="329"/>
      <c r="AKS528" s="329"/>
      <c r="AKT528" s="329"/>
      <c r="AKU528" s="329"/>
      <c r="AKV528" s="329"/>
      <c r="AKW528" s="329"/>
      <c r="AKX528" s="329"/>
      <c r="AKY528" s="329"/>
      <c r="AKZ528" s="329"/>
      <c r="ALA528" s="329"/>
      <c r="ALB528" s="329"/>
      <c r="ALC528" s="329"/>
      <c r="ALD528" s="329"/>
      <c r="ALE528" s="329"/>
      <c r="ALF528" s="329"/>
      <c r="ALG528" s="329"/>
      <c r="ALH528" s="329"/>
      <c r="ALI528" s="329"/>
      <c r="ALJ528" s="329"/>
      <c r="ALK528" s="329"/>
      <c r="ALL528" s="329"/>
      <c r="ALM528" s="329"/>
      <c r="ALN528" s="329"/>
      <c r="ALO528" s="329"/>
      <c r="ALP528" s="329"/>
      <c r="ALQ528" s="329"/>
      <c r="ALR528" s="329"/>
      <c r="ALS528" s="329"/>
      <c r="ALT528" s="329"/>
      <c r="ALU528" s="329"/>
      <c r="ALV528" s="329"/>
      <c r="ALW528" s="329"/>
      <c r="ALX528" s="329"/>
      <c r="ALY528" s="329"/>
      <c r="ALZ528" s="329"/>
      <c r="AMA528" s="329"/>
      <c r="AMB528" s="329"/>
      <c r="AMC528" s="329"/>
      <c r="AMD528" s="329"/>
      <c r="AME528" s="329"/>
      <c r="AMF528" s="329"/>
      <c r="AMG528" s="329"/>
      <c r="AMH528" s="329"/>
      <c r="AMI528" s="329"/>
      <c r="AMJ528" s="329"/>
      <c r="AMK528" s="329"/>
      <c r="AML528" s="329"/>
      <c r="AMM528" s="329"/>
      <c r="AMN528" s="329"/>
      <c r="AMO528" s="329"/>
      <c r="AMP528" s="329"/>
      <c r="AMQ528" s="329"/>
      <c r="AMR528" s="329"/>
      <c r="AMS528" s="329"/>
      <c r="AMT528" s="329"/>
      <c r="AMU528" s="329"/>
      <c r="AMV528" s="329"/>
      <c r="AMW528" s="329"/>
      <c r="AMX528" s="329"/>
      <c r="AMY528" s="329"/>
      <c r="AMZ528" s="329"/>
      <c r="ANA528" s="329"/>
      <c r="ANB528" s="329"/>
      <c r="ANC528" s="329"/>
      <c r="AND528" s="329"/>
      <c r="ANE528" s="329"/>
      <c r="ANF528" s="329"/>
      <c r="ANG528" s="329"/>
      <c r="ANH528" s="329"/>
      <c r="ANI528" s="329"/>
      <c r="ANJ528" s="329"/>
      <c r="ANK528" s="329"/>
      <c r="ANL528" s="329"/>
      <c r="ANM528" s="329"/>
      <c r="ANN528" s="329"/>
      <c r="ANO528" s="329"/>
      <c r="ANP528" s="329"/>
      <c r="ANQ528" s="329"/>
      <c r="ANR528" s="329"/>
      <c r="ANS528" s="329"/>
      <c r="ANT528" s="329"/>
      <c r="ANU528" s="329"/>
      <c r="ANV528" s="329"/>
      <c r="ANW528" s="329"/>
      <c r="ANX528" s="329"/>
      <c r="ANY528" s="329"/>
      <c r="ANZ528" s="329"/>
      <c r="AOA528" s="329"/>
      <c r="AOB528" s="329"/>
      <c r="AOC528" s="329"/>
      <c r="AOD528" s="329"/>
      <c r="AOE528" s="329"/>
      <c r="AOF528" s="329"/>
      <c r="AOG528" s="329"/>
      <c r="AOH528" s="329"/>
      <c r="AOI528" s="329"/>
      <c r="AOJ528" s="329"/>
      <c r="AOK528" s="329"/>
      <c r="AOL528" s="329"/>
      <c r="AOM528" s="329"/>
      <c r="AON528" s="329"/>
      <c r="AOO528" s="329"/>
      <c r="AOP528" s="329"/>
      <c r="AOQ528" s="329"/>
      <c r="AOR528" s="329"/>
      <c r="AOS528" s="329"/>
      <c r="AOT528" s="329"/>
      <c r="AOU528" s="329"/>
      <c r="AOV528" s="329"/>
      <c r="AOW528" s="329"/>
      <c r="AOX528" s="329"/>
      <c r="AOY528" s="329"/>
      <c r="AOZ528" s="329"/>
      <c r="APA528" s="329"/>
      <c r="APB528" s="329"/>
      <c r="APC528" s="329"/>
      <c r="APD528" s="329"/>
      <c r="APE528" s="329"/>
      <c r="APF528" s="329"/>
      <c r="APG528" s="329"/>
      <c r="APH528" s="329"/>
      <c r="API528" s="329"/>
      <c r="APJ528" s="329"/>
      <c r="APK528" s="329"/>
      <c r="APL528" s="329"/>
      <c r="APM528" s="329"/>
      <c r="APN528" s="329"/>
      <c r="APO528" s="329"/>
      <c r="APP528" s="329"/>
      <c r="APQ528" s="329"/>
      <c r="APR528" s="329"/>
      <c r="APS528" s="329"/>
      <c r="APT528" s="329"/>
      <c r="APU528" s="329"/>
      <c r="APV528" s="329"/>
      <c r="APW528" s="329"/>
      <c r="APX528" s="329"/>
      <c r="APY528" s="329"/>
      <c r="APZ528" s="329"/>
      <c r="AQA528" s="329"/>
      <c r="AQB528" s="329"/>
      <c r="AQC528" s="329"/>
      <c r="AQD528" s="329"/>
      <c r="AQE528" s="329"/>
      <c r="AQF528" s="329"/>
      <c r="AQG528" s="329"/>
      <c r="AQH528" s="329"/>
      <c r="AQI528" s="329"/>
      <c r="AQJ528" s="329"/>
      <c r="AQK528" s="329"/>
      <c r="AQL528" s="329"/>
      <c r="AQM528" s="329"/>
      <c r="AQN528" s="329"/>
      <c r="AQO528" s="329"/>
      <c r="AQP528" s="329"/>
      <c r="AQQ528" s="329"/>
      <c r="AQR528" s="329"/>
      <c r="AQS528" s="329"/>
      <c r="AQT528" s="329"/>
      <c r="AQU528" s="329"/>
      <c r="AQV528" s="329"/>
      <c r="AQW528" s="329"/>
      <c r="AQX528" s="329"/>
      <c r="AQY528" s="329"/>
      <c r="AQZ528" s="329"/>
      <c r="ARA528" s="329"/>
      <c r="ARB528" s="329"/>
      <c r="ARC528" s="329"/>
      <c r="ARD528" s="329"/>
      <c r="ARE528" s="329"/>
      <c r="ARF528" s="329"/>
      <c r="ARG528" s="329"/>
      <c r="ARH528" s="329"/>
      <c r="ARI528" s="329"/>
      <c r="ARJ528" s="329"/>
      <c r="ARK528" s="329"/>
      <c r="ARL528" s="329"/>
      <c r="ARM528" s="329"/>
      <c r="ARN528" s="329"/>
      <c r="ARO528" s="329"/>
      <c r="ARP528" s="329"/>
      <c r="ARQ528" s="329"/>
      <c r="ARR528" s="329"/>
      <c r="ARS528" s="329"/>
      <c r="ART528" s="329"/>
      <c r="ARU528" s="329"/>
      <c r="ARV528" s="329"/>
      <c r="ARW528" s="329"/>
      <c r="ARX528" s="329"/>
      <c r="ARY528" s="329"/>
      <c r="ARZ528" s="329"/>
      <c r="ASA528" s="329"/>
      <c r="ASB528" s="329"/>
      <c r="ASC528" s="329"/>
      <c r="ASD528" s="329"/>
      <c r="ASE528" s="329"/>
      <c r="ASF528" s="329"/>
      <c r="ASG528" s="329"/>
      <c r="ASH528" s="329"/>
      <c r="ASI528" s="329"/>
      <c r="ASJ528" s="329"/>
      <c r="ASK528" s="329"/>
      <c r="ASL528" s="329"/>
      <c r="ASM528" s="329"/>
      <c r="ASN528" s="329"/>
      <c r="ASO528" s="329"/>
      <c r="ASP528" s="329"/>
      <c r="ASQ528" s="329"/>
      <c r="ASR528" s="329"/>
      <c r="ASS528" s="329"/>
      <c r="AST528" s="329"/>
      <c r="ASU528" s="329"/>
      <c r="ASV528" s="329"/>
      <c r="ASW528" s="329"/>
      <c r="ASX528" s="329"/>
      <c r="ASY528" s="329"/>
      <c r="ASZ528" s="329"/>
      <c r="ATA528" s="329"/>
      <c r="ATB528" s="329"/>
      <c r="ATC528" s="329"/>
      <c r="ATD528" s="329"/>
      <c r="ATE528" s="329"/>
      <c r="ATF528" s="329"/>
      <c r="ATG528" s="329"/>
      <c r="ATH528" s="329"/>
      <c r="ATI528" s="329"/>
      <c r="ATJ528" s="329"/>
      <c r="ATK528" s="329"/>
      <c r="ATL528" s="329"/>
      <c r="ATM528" s="329"/>
      <c r="ATN528" s="329"/>
      <c r="ATO528" s="329"/>
      <c r="ATP528" s="329"/>
      <c r="ATQ528" s="329"/>
      <c r="ATR528" s="329"/>
      <c r="ATS528" s="329"/>
      <c r="ATT528" s="329"/>
      <c r="ATU528" s="329"/>
      <c r="ATV528" s="329"/>
      <c r="ATW528" s="329"/>
      <c r="ATX528" s="329"/>
      <c r="ATY528" s="329"/>
      <c r="ATZ528" s="329"/>
      <c r="AUA528" s="329"/>
      <c r="AUB528" s="329"/>
      <c r="AUC528" s="329"/>
      <c r="AUD528" s="329"/>
      <c r="AUE528" s="329"/>
      <c r="AUF528" s="329"/>
      <c r="AUG528" s="329"/>
      <c r="AUH528" s="329"/>
      <c r="AUI528" s="329"/>
      <c r="AUJ528" s="329"/>
      <c r="AUK528" s="329"/>
      <c r="AUL528" s="329"/>
      <c r="AUM528" s="329"/>
      <c r="AUN528" s="329"/>
      <c r="AUO528" s="329"/>
      <c r="AUP528" s="329"/>
      <c r="AUQ528" s="329"/>
      <c r="AUR528" s="329"/>
      <c r="AUS528" s="329"/>
      <c r="AUT528" s="329"/>
      <c r="AUU528" s="329"/>
      <c r="AUV528" s="329"/>
      <c r="AUW528" s="329"/>
      <c r="AUX528" s="329"/>
      <c r="AUY528" s="329"/>
      <c r="AUZ528" s="329"/>
      <c r="AVA528" s="329"/>
      <c r="AVB528" s="329"/>
      <c r="AVC528" s="329"/>
      <c r="AVD528" s="329"/>
      <c r="AVE528" s="329"/>
      <c r="AVF528" s="329"/>
      <c r="AVG528" s="329"/>
      <c r="AVH528" s="329"/>
      <c r="AVI528" s="329"/>
      <c r="AVJ528" s="329"/>
      <c r="AVK528" s="329"/>
      <c r="AVL528" s="329"/>
      <c r="AVM528" s="329"/>
      <c r="AVN528" s="329"/>
      <c r="AVO528" s="329"/>
      <c r="AVP528" s="329"/>
      <c r="AVQ528" s="329"/>
      <c r="AVR528" s="329"/>
      <c r="AVS528" s="329"/>
      <c r="AVT528" s="329"/>
      <c r="AVU528" s="329"/>
      <c r="AVV528" s="329"/>
      <c r="AVW528" s="329"/>
      <c r="AVX528" s="329"/>
      <c r="AVY528" s="329"/>
      <c r="AVZ528" s="329"/>
      <c r="AWA528" s="329"/>
      <c r="AWB528" s="329"/>
      <c r="AWC528" s="329"/>
      <c r="AWD528" s="329"/>
      <c r="AWE528" s="329"/>
      <c r="AWF528" s="329"/>
      <c r="AWG528" s="329"/>
      <c r="AWH528" s="329"/>
      <c r="AWI528" s="329"/>
      <c r="AWJ528" s="329"/>
      <c r="AWK528" s="329"/>
      <c r="AWL528" s="329"/>
      <c r="AWM528" s="329"/>
      <c r="AWN528" s="329"/>
      <c r="AWO528" s="329"/>
      <c r="AWP528" s="329"/>
      <c r="AWQ528" s="329"/>
      <c r="AWR528" s="329"/>
      <c r="AWS528" s="329"/>
      <c r="AWT528" s="329"/>
      <c r="AWU528" s="329"/>
      <c r="AWV528" s="329"/>
      <c r="AWW528" s="329"/>
      <c r="AWX528" s="329"/>
      <c r="AWY528" s="329"/>
      <c r="AWZ528" s="329"/>
      <c r="AXA528" s="329"/>
      <c r="AXB528" s="329"/>
      <c r="AXC528" s="329"/>
      <c r="AXD528" s="329"/>
      <c r="AXE528" s="329"/>
      <c r="AXF528" s="329"/>
      <c r="AXG528" s="329"/>
      <c r="AXH528" s="329"/>
      <c r="AXI528" s="329"/>
      <c r="AXJ528" s="329"/>
      <c r="AXK528" s="329"/>
      <c r="AXL528" s="329"/>
      <c r="AXM528" s="329"/>
      <c r="AXN528" s="329"/>
      <c r="AXO528" s="329"/>
      <c r="AXP528" s="329"/>
      <c r="AXQ528" s="329"/>
      <c r="AXR528" s="329"/>
      <c r="AXS528" s="329"/>
      <c r="AXT528" s="329"/>
      <c r="AXU528" s="329"/>
      <c r="AXV528" s="329"/>
      <c r="AXW528" s="329"/>
      <c r="AXX528" s="329"/>
      <c r="AXY528" s="329"/>
      <c r="AXZ528" s="329"/>
      <c r="AYA528" s="329"/>
      <c r="AYB528" s="329"/>
      <c r="AYC528" s="329"/>
      <c r="AYD528" s="329"/>
      <c r="AYE528" s="329"/>
      <c r="AYF528" s="329"/>
      <c r="AYG528" s="329"/>
      <c r="AYH528" s="329"/>
      <c r="AYI528" s="329"/>
      <c r="AYJ528" s="329"/>
      <c r="AYK528" s="329"/>
      <c r="AYL528" s="329"/>
      <c r="AYM528" s="329"/>
      <c r="AYN528" s="329"/>
      <c r="AYO528" s="329"/>
      <c r="AYP528" s="329"/>
      <c r="AYQ528" s="329"/>
      <c r="AYR528" s="329"/>
      <c r="AYS528" s="329"/>
      <c r="AYT528" s="329"/>
      <c r="AYU528" s="329"/>
      <c r="AYV528" s="329"/>
      <c r="AYW528" s="329"/>
      <c r="AYX528" s="329"/>
      <c r="AYY528" s="329"/>
      <c r="AYZ528" s="329"/>
      <c r="AZA528" s="329"/>
      <c r="AZB528" s="329"/>
      <c r="AZC528" s="329"/>
      <c r="AZD528" s="329"/>
      <c r="AZE528" s="329"/>
      <c r="AZF528" s="329"/>
      <c r="AZG528" s="329"/>
      <c r="AZH528" s="329"/>
      <c r="AZI528" s="329"/>
      <c r="AZJ528" s="329"/>
      <c r="AZK528" s="329"/>
      <c r="AZL528" s="329"/>
      <c r="AZM528" s="329"/>
      <c r="AZN528" s="329"/>
      <c r="AZO528" s="329"/>
      <c r="AZP528" s="329"/>
      <c r="AZQ528" s="329"/>
      <c r="AZR528" s="329"/>
      <c r="AZS528" s="329"/>
      <c r="AZT528" s="329"/>
      <c r="AZU528" s="329"/>
      <c r="AZV528" s="329"/>
      <c r="AZW528" s="329"/>
      <c r="AZX528" s="329"/>
      <c r="AZY528" s="329"/>
      <c r="AZZ528" s="329"/>
      <c r="BAA528" s="329"/>
      <c r="BAB528" s="329"/>
      <c r="BAC528" s="329"/>
      <c r="BAD528" s="329"/>
      <c r="BAE528" s="329"/>
      <c r="BAF528" s="329"/>
      <c r="BAG528" s="329"/>
      <c r="BAH528" s="329"/>
      <c r="BAI528" s="329"/>
      <c r="BAJ528" s="329"/>
      <c r="BAK528" s="329"/>
      <c r="BAL528" s="329"/>
      <c r="BAM528" s="329"/>
      <c r="BAN528" s="329"/>
      <c r="BAO528" s="329"/>
      <c r="BAP528" s="329"/>
      <c r="BAQ528" s="329"/>
      <c r="BAR528" s="329"/>
      <c r="BAS528" s="329"/>
      <c r="BAT528" s="329"/>
      <c r="BAU528" s="329"/>
      <c r="BAV528" s="329"/>
      <c r="BAW528" s="329"/>
      <c r="BAX528" s="329"/>
      <c r="BAY528" s="329"/>
      <c r="BAZ528" s="329"/>
      <c r="BBA528" s="329"/>
      <c r="BBB528" s="329"/>
      <c r="BBC528" s="329"/>
      <c r="BBD528" s="329"/>
      <c r="BBE528" s="329"/>
      <c r="BBF528" s="329"/>
      <c r="BBG528" s="329"/>
      <c r="BBH528" s="329"/>
      <c r="BBI528" s="329"/>
      <c r="BBJ528" s="329"/>
      <c r="BBK528" s="329"/>
      <c r="BBL528" s="329"/>
      <c r="BBM528" s="329"/>
      <c r="BBN528" s="329"/>
      <c r="BBO528" s="329"/>
      <c r="BBP528" s="329"/>
      <c r="BBQ528" s="329"/>
      <c r="BBR528" s="329"/>
      <c r="BBS528" s="329"/>
      <c r="BBT528" s="329"/>
      <c r="BBU528" s="329"/>
      <c r="BBV528" s="329"/>
      <c r="BBW528" s="329"/>
      <c r="BBX528" s="329"/>
      <c r="BBY528" s="329"/>
      <c r="BBZ528" s="329"/>
      <c r="BCA528" s="329"/>
      <c r="BCB528" s="329"/>
      <c r="BCC528" s="329"/>
      <c r="BCD528" s="329"/>
      <c r="BCE528" s="329"/>
      <c r="BCF528" s="329"/>
      <c r="BCG528" s="329"/>
      <c r="BCH528" s="329"/>
      <c r="BCI528" s="329"/>
      <c r="BCJ528" s="329"/>
      <c r="BCK528" s="329"/>
      <c r="BCL528" s="329"/>
      <c r="BCM528" s="329"/>
      <c r="BCN528" s="329"/>
      <c r="BCO528" s="329"/>
      <c r="BCP528" s="329"/>
      <c r="BCQ528" s="329"/>
      <c r="BCR528" s="329"/>
      <c r="BCS528" s="329"/>
      <c r="BCT528" s="329"/>
      <c r="BCU528" s="329"/>
      <c r="BCV528" s="329"/>
      <c r="BCW528" s="329"/>
      <c r="BCX528" s="329"/>
      <c r="BCY528" s="329"/>
      <c r="BCZ528" s="329"/>
      <c r="BDA528" s="329"/>
      <c r="BDB528" s="329"/>
      <c r="BDC528" s="329"/>
      <c r="BDD528" s="329"/>
      <c r="BDE528" s="329"/>
      <c r="BDF528" s="329"/>
      <c r="BDG528" s="329"/>
      <c r="BDH528" s="329"/>
      <c r="BDI528" s="329"/>
      <c r="BDJ528" s="329"/>
      <c r="BDK528" s="329"/>
      <c r="BDL528" s="329"/>
      <c r="BDM528" s="329"/>
      <c r="BDN528" s="329"/>
      <c r="BDO528" s="329"/>
      <c r="BDP528" s="329"/>
      <c r="BDQ528" s="329"/>
      <c r="BDR528" s="329"/>
      <c r="BDS528" s="329"/>
      <c r="BDT528" s="329"/>
      <c r="BDU528" s="329"/>
      <c r="BDV528" s="329"/>
      <c r="BDW528" s="329"/>
      <c r="BDX528" s="329"/>
      <c r="BDY528" s="329"/>
      <c r="BDZ528" s="329"/>
      <c r="BEA528" s="329"/>
      <c r="BEB528" s="329"/>
      <c r="BEC528" s="329"/>
      <c r="BED528" s="329"/>
      <c r="BEE528" s="329"/>
      <c r="BEF528" s="329"/>
      <c r="BEG528" s="329"/>
      <c r="BEH528" s="329"/>
      <c r="BEI528" s="329"/>
      <c r="BEJ528" s="329"/>
      <c r="BEK528" s="329"/>
      <c r="BEL528" s="329"/>
      <c r="BEM528" s="329"/>
      <c r="BEN528" s="329"/>
      <c r="BEO528" s="329"/>
      <c r="BEP528" s="329"/>
      <c r="BEQ528" s="329"/>
      <c r="BER528" s="329"/>
      <c r="BES528" s="329"/>
      <c r="BET528" s="329"/>
      <c r="BEU528" s="329"/>
      <c r="BEV528" s="329"/>
      <c r="BEW528" s="329"/>
      <c r="BEX528" s="329"/>
      <c r="BEY528" s="329"/>
      <c r="BEZ528" s="329"/>
      <c r="BFA528" s="329"/>
      <c r="BFB528" s="329"/>
      <c r="BFC528" s="329"/>
      <c r="BFD528" s="329"/>
      <c r="BFE528" s="329"/>
      <c r="BFF528" s="329"/>
      <c r="BFG528" s="329"/>
      <c r="BFH528" s="329"/>
      <c r="BFI528" s="329"/>
      <c r="BFJ528" s="329"/>
      <c r="BFK528" s="329"/>
      <c r="BFL528" s="329"/>
      <c r="BFM528" s="329"/>
      <c r="BFN528" s="329"/>
      <c r="BFO528" s="329"/>
      <c r="BFP528" s="329"/>
      <c r="BFQ528" s="329"/>
      <c r="BFR528" s="329"/>
      <c r="BFS528" s="329"/>
      <c r="BFT528" s="329"/>
      <c r="BFU528" s="329"/>
      <c r="BFV528" s="329"/>
      <c r="BFW528" s="329"/>
      <c r="BFX528" s="329"/>
      <c r="BFY528" s="329"/>
      <c r="BFZ528" s="329"/>
      <c r="BGA528" s="329"/>
      <c r="BGB528" s="329"/>
      <c r="BGC528" s="329"/>
      <c r="BGD528" s="329"/>
      <c r="BGE528" s="329"/>
      <c r="BGF528" s="329"/>
      <c r="BGG528" s="329"/>
      <c r="BGH528" s="329"/>
      <c r="BGI528" s="329"/>
      <c r="BGJ528" s="329"/>
      <c r="BGK528" s="329"/>
      <c r="BGL528" s="329"/>
      <c r="BGM528" s="329"/>
      <c r="BGN528" s="329"/>
      <c r="BGO528" s="329"/>
      <c r="BGP528" s="329"/>
      <c r="BGQ528" s="329"/>
      <c r="BGR528" s="329"/>
      <c r="BGS528" s="329"/>
      <c r="BGT528" s="329"/>
      <c r="BGU528" s="329"/>
      <c r="BGV528" s="329"/>
      <c r="BGW528" s="329"/>
      <c r="BGX528" s="329"/>
      <c r="BGY528" s="329"/>
      <c r="BGZ528" s="329"/>
      <c r="BHA528" s="329"/>
      <c r="BHB528" s="329"/>
      <c r="BHC528" s="329"/>
      <c r="BHD528" s="329"/>
      <c r="BHE528" s="329"/>
      <c r="BHF528" s="329"/>
      <c r="BHG528" s="329"/>
      <c r="BHH528" s="329"/>
      <c r="BHI528" s="329"/>
      <c r="BHJ528" s="329"/>
      <c r="BHK528" s="329"/>
      <c r="BHL528" s="329"/>
      <c r="BHM528" s="329"/>
      <c r="BHN528" s="329"/>
      <c r="BHO528" s="329"/>
      <c r="BHP528" s="329"/>
      <c r="BHQ528" s="329"/>
      <c r="BHR528" s="329"/>
      <c r="BHS528" s="329"/>
      <c r="BHT528" s="329"/>
      <c r="BHU528" s="329"/>
      <c r="BHV528" s="329"/>
      <c r="BHW528" s="329"/>
      <c r="BHX528" s="329"/>
      <c r="BHY528" s="329"/>
      <c r="BHZ528" s="329"/>
      <c r="BIA528" s="329"/>
      <c r="BIB528" s="329"/>
      <c r="BIC528" s="329"/>
      <c r="BID528" s="329"/>
      <c r="BIE528" s="329"/>
      <c r="BIF528" s="329"/>
      <c r="BIG528" s="329"/>
      <c r="BIH528" s="329"/>
      <c r="BII528" s="329"/>
      <c r="BIJ528" s="329"/>
      <c r="BIK528" s="329"/>
      <c r="BIL528" s="329"/>
      <c r="BIM528" s="329"/>
      <c r="BIN528" s="329"/>
      <c r="BIO528" s="329"/>
      <c r="BIP528" s="329"/>
      <c r="BIQ528" s="329"/>
      <c r="BIR528" s="329"/>
      <c r="BIS528" s="329"/>
      <c r="BIT528" s="329"/>
      <c r="BIU528" s="329"/>
      <c r="BIV528" s="329"/>
      <c r="BIW528" s="329"/>
      <c r="BIX528" s="329"/>
      <c r="BIY528" s="329"/>
      <c r="BIZ528" s="329"/>
      <c r="BJA528" s="329"/>
      <c r="BJB528" s="329"/>
      <c r="BJC528" s="329"/>
      <c r="BJD528" s="329"/>
      <c r="BJE528" s="329"/>
      <c r="BJF528" s="329"/>
      <c r="BJG528" s="329"/>
      <c r="BJH528" s="329"/>
      <c r="BJI528" s="329"/>
      <c r="BJJ528" s="329"/>
      <c r="BJK528" s="329"/>
      <c r="BJL528" s="329"/>
      <c r="BJM528" s="329"/>
      <c r="BJN528" s="329"/>
      <c r="BJO528" s="329"/>
      <c r="BJP528" s="329"/>
      <c r="BJQ528" s="329"/>
      <c r="BJR528" s="329"/>
      <c r="BJS528" s="329"/>
      <c r="BJT528" s="329"/>
      <c r="BJU528" s="329"/>
      <c r="BJV528" s="329"/>
      <c r="BJW528" s="329"/>
      <c r="BJX528" s="329"/>
      <c r="BJY528" s="329"/>
      <c r="BJZ528" s="329"/>
      <c r="BKA528" s="329"/>
      <c r="BKB528" s="329"/>
      <c r="BKC528" s="329"/>
      <c r="BKD528" s="329"/>
      <c r="BKE528" s="329"/>
      <c r="BKF528" s="329"/>
      <c r="BKG528" s="329"/>
      <c r="BKH528" s="329"/>
      <c r="BKI528" s="329"/>
      <c r="BKJ528" s="329"/>
      <c r="BKK528" s="329"/>
      <c r="BKL528" s="329"/>
      <c r="BKM528" s="329"/>
      <c r="BKN528" s="329"/>
      <c r="BKO528" s="329"/>
      <c r="BKP528" s="329"/>
      <c r="BKQ528" s="329"/>
      <c r="BKR528" s="329"/>
      <c r="BKS528" s="329"/>
      <c r="BKT528" s="329"/>
      <c r="BKU528" s="329"/>
      <c r="BKV528" s="329"/>
      <c r="BKW528" s="329"/>
      <c r="BKX528" s="329"/>
      <c r="BKY528" s="329"/>
      <c r="BKZ528" s="329"/>
      <c r="BLA528" s="329"/>
      <c r="BLB528" s="329"/>
      <c r="BLC528" s="329"/>
      <c r="BLD528" s="329"/>
      <c r="BLE528" s="329"/>
      <c r="BLF528" s="329"/>
      <c r="BLG528" s="329"/>
      <c r="BLH528" s="329"/>
      <c r="BLI528" s="329"/>
      <c r="BLJ528" s="329"/>
      <c r="BLK528" s="329"/>
      <c r="BLL528" s="329"/>
      <c r="BLM528" s="329"/>
      <c r="BLN528" s="329"/>
      <c r="BLO528" s="329"/>
      <c r="BLP528" s="329"/>
      <c r="BLQ528" s="329"/>
      <c r="BLR528" s="329"/>
      <c r="BLS528" s="329"/>
      <c r="BLT528" s="329"/>
      <c r="BLU528" s="329"/>
      <c r="BLV528" s="329"/>
      <c r="BLW528" s="329"/>
      <c r="BLX528" s="329"/>
      <c r="BLY528" s="329"/>
      <c r="BLZ528" s="329"/>
      <c r="BMA528" s="329"/>
      <c r="BMB528" s="329"/>
      <c r="BMC528" s="329"/>
      <c r="BMD528" s="329"/>
      <c r="BME528" s="329"/>
      <c r="BMF528" s="329"/>
      <c r="BMG528" s="329"/>
      <c r="BMH528" s="329"/>
      <c r="BMI528" s="329"/>
      <c r="BMJ528" s="329"/>
      <c r="BMK528" s="329"/>
      <c r="BML528" s="329"/>
      <c r="BMM528" s="329"/>
      <c r="BMN528" s="329"/>
      <c r="BMO528" s="329"/>
      <c r="BMP528" s="329"/>
      <c r="BMQ528" s="329"/>
      <c r="BMR528" s="329"/>
      <c r="BMS528" s="329"/>
      <c r="BMT528" s="329"/>
      <c r="BMU528" s="329"/>
      <c r="BMV528" s="329"/>
      <c r="BMW528" s="329"/>
      <c r="BMX528" s="329"/>
      <c r="BMY528" s="329"/>
      <c r="BMZ528" s="329"/>
      <c r="BNA528" s="329"/>
      <c r="BNB528" s="329"/>
      <c r="BNC528" s="329"/>
      <c r="BND528" s="329"/>
      <c r="BNE528" s="329"/>
      <c r="BNF528" s="329"/>
      <c r="BNG528" s="329"/>
      <c r="BNH528" s="329"/>
      <c r="BNI528" s="329"/>
      <c r="BNJ528" s="329"/>
      <c r="BNK528" s="329"/>
      <c r="BNL528" s="329"/>
      <c r="BNM528" s="329"/>
      <c r="BNN528" s="329"/>
      <c r="BNO528" s="329"/>
      <c r="BNP528" s="329"/>
      <c r="BNQ528" s="329"/>
      <c r="BNR528" s="329"/>
      <c r="BNS528" s="329"/>
      <c r="BNT528" s="329"/>
      <c r="BNU528" s="329"/>
      <c r="BNV528" s="329"/>
      <c r="BNW528" s="329"/>
      <c r="BNX528" s="329"/>
      <c r="BNY528" s="329"/>
      <c r="BNZ528" s="329"/>
      <c r="BOA528" s="329"/>
      <c r="BOB528" s="329"/>
      <c r="BOC528" s="329"/>
      <c r="BOD528" s="329"/>
      <c r="BOE528" s="329"/>
      <c r="BOF528" s="329"/>
      <c r="BOG528" s="329"/>
      <c r="BOH528" s="329"/>
      <c r="BOI528" s="329"/>
      <c r="BOJ528" s="329"/>
      <c r="BOK528" s="329"/>
      <c r="BOL528" s="329"/>
      <c r="BOM528" s="329"/>
      <c r="BON528" s="329"/>
      <c r="BOO528" s="329"/>
      <c r="BOP528" s="329"/>
      <c r="BOQ528" s="329"/>
      <c r="BOR528" s="329"/>
      <c r="BOS528" s="329"/>
      <c r="BOT528" s="329"/>
      <c r="BOU528" s="329"/>
      <c r="BOV528" s="329"/>
      <c r="BOW528" s="329"/>
      <c r="BOX528" s="329"/>
      <c r="BOY528" s="329"/>
      <c r="BOZ528" s="329"/>
      <c r="BPA528" s="329"/>
      <c r="BPB528" s="329"/>
      <c r="BPC528" s="329"/>
      <c r="BPD528" s="329"/>
      <c r="BPE528" s="329"/>
      <c r="BPF528" s="329"/>
      <c r="BPG528" s="329"/>
      <c r="BPH528" s="329"/>
      <c r="BPI528" s="329"/>
      <c r="BPJ528" s="329"/>
      <c r="BPK528" s="329"/>
      <c r="BPL528" s="329"/>
      <c r="BPM528" s="329"/>
      <c r="BPN528" s="329"/>
      <c r="BPO528" s="329"/>
      <c r="BPP528" s="329"/>
      <c r="BPQ528" s="329"/>
      <c r="BPR528" s="329"/>
      <c r="BPS528" s="329"/>
      <c r="BPT528" s="329"/>
      <c r="BPU528" s="329"/>
      <c r="BPV528" s="329"/>
      <c r="BPW528" s="329"/>
      <c r="BPX528" s="329"/>
      <c r="BPY528" s="329"/>
      <c r="BPZ528" s="329"/>
      <c r="BQA528" s="329"/>
      <c r="BQB528" s="329"/>
      <c r="BQC528" s="329"/>
      <c r="BQD528" s="329"/>
      <c r="BQE528" s="329"/>
      <c r="BQF528" s="329"/>
      <c r="BQG528" s="329"/>
      <c r="BQH528" s="329"/>
      <c r="BQI528" s="329"/>
      <c r="BQJ528" s="329"/>
      <c r="BQK528" s="329"/>
      <c r="BQL528" s="329"/>
      <c r="BQM528" s="329"/>
      <c r="BQN528" s="329"/>
      <c r="BQO528" s="329"/>
      <c r="BQP528" s="329"/>
      <c r="BQQ528" s="329"/>
      <c r="BQR528" s="329"/>
      <c r="BQS528" s="329"/>
      <c r="BQT528" s="329"/>
      <c r="BQU528" s="329"/>
      <c r="BQV528" s="329"/>
      <c r="BQW528" s="329"/>
      <c r="BQX528" s="329"/>
      <c r="BQY528" s="329"/>
      <c r="BQZ528" s="329"/>
      <c r="BRA528" s="329"/>
      <c r="BRB528" s="329"/>
      <c r="BRC528" s="329"/>
      <c r="BRD528" s="329"/>
      <c r="BRE528" s="329"/>
      <c r="BRF528" s="329"/>
      <c r="BRG528" s="329"/>
      <c r="BRH528" s="329"/>
      <c r="BRI528" s="329"/>
      <c r="BRJ528" s="329"/>
      <c r="BRK528" s="329"/>
      <c r="BRL528" s="329"/>
      <c r="BRM528" s="329"/>
      <c r="BRN528" s="329"/>
      <c r="BRO528" s="329"/>
      <c r="BRP528" s="329"/>
      <c r="BRQ528" s="329"/>
      <c r="BRR528" s="329"/>
      <c r="BRS528" s="329"/>
      <c r="BRT528" s="329"/>
      <c r="BRU528" s="329"/>
      <c r="BRV528" s="329"/>
      <c r="BRW528" s="329"/>
      <c r="BRX528" s="329"/>
      <c r="BRY528" s="329"/>
      <c r="BRZ528" s="329"/>
      <c r="BSA528" s="329"/>
      <c r="BSB528" s="329"/>
      <c r="BSC528" s="329"/>
      <c r="BSD528" s="329"/>
      <c r="BSE528" s="329"/>
      <c r="BSF528" s="329"/>
      <c r="BSG528" s="329"/>
      <c r="BSH528" s="329"/>
      <c r="BSI528" s="329"/>
      <c r="BSJ528" s="329"/>
      <c r="BSK528" s="329"/>
      <c r="BSL528" s="329"/>
      <c r="BSM528" s="329"/>
      <c r="BSN528" s="329"/>
      <c r="BSO528" s="329"/>
      <c r="BSP528" s="329"/>
      <c r="BSQ528" s="329"/>
      <c r="BSR528" s="329"/>
      <c r="BSS528" s="329"/>
      <c r="BST528" s="329"/>
      <c r="BSU528" s="329"/>
      <c r="BSV528" s="329"/>
      <c r="BSW528" s="329"/>
      <c r="BSX528" s="329"/>
      <c r="BSY528" s="329"/>
      <c r="BSZ528" s="329"/>
      <c r="BTA528" s="329"/>
      <c r="BTB528" s="329"/>
      <c r="BTC528" s="329"/>
      <c r="BTD528" s="329"/>
      <c r="BTE528" s="329"/>
      <c r="BTF528" s="329"/>
      <c r="BTG528" s="329"/>
      <c r="BTH528" s="329"/>
      <c r="BTI528" s="329"/>
      <c r="BTJ528" s="329"/>
      <c r="BTK528" s="329"/>
      <c r="BTL528" s="329"/>
      <c r="BTM528" s="329"/>
      <c r="BTN528" s="329"/>
      <c r="BTO528" s="329"/>
      <c r="BTP528" s="329"/>
      <c r="BTQ528" s="329"/>
      <c r="BTR528" s="329"/>
      <c r="BTS528" s="329"/>
      <c r="BTT528" s="329"/>
      <c r="BTU528" s="329"/>
      <c r="BTV528" s="329"/>
      <c r="BTW528" s="329"/>
      <c r="BTX528" s="329"/>
      <c r="BTY528" s="329"/>
      <c r="BTZ528" s="329"/>
      <c r="BUA528" s="329"/>
      <c r="BUB528" s="329"/>
      <c r="BUC528" s="329"/>
      <c r="BUD528" s="329"/>
      <c r="BUE528" s="329"/>
      <c r="BUF528" s="329"/>
      <c r="BUG528" s="329"/>
      <c r="BUH528" s="329"/>
      <c r="BUI528" s="329"/>
      <c r="BUJ528" s="329"/>
      <c r="BUK528" s="329"/>
      <c r="BUL528" s="329"/>
      <c r="BUM528" s="329"/>
      <c r="BUN528" s="329"/>
      <c r="BUO528" s="329"/>
      <c r="BUP528" s="329"/>
      <c r="BUQ528" s="329"/>
      <c r="BUR528" s="329"/>
      <c r="BUS528" s="329"/>
      <c r="BUT528" s="329"/>
      <c r="BUU528" s="329"/>
      <c r="BUV528" s="329"/>
      <c r="BUW528" s="329"/>
      <c r="BUX528" s="329"/>
      <c r="BUY528" s="329"/>
      <c r="BUZ528" s="329"/>
      <c r="BVA528" s="329"/>
      <c r="BVB528" s="329"/>
      <c r="BVC528" s="329"/>
      <c r="BVD528" s="329"/>
      <c r="BVE528" s="329"/>
      <c r="BVF528" s="329"/>
      <c r="BVG528" s="329"/>
      <c r="BVH528" s="329"/>
      <c r="BVI528" s="329"/>
      <c r="BVJ528" s="329"/>
      <c r="BVK528" s="329"/>
      <c r="BVL528" s="329"/>
      <c r="BVM528" s="329"/>
      <c r="BVN528" s="329"/>
      <c r="BVO528" s="329"/>
      <c r="BVP528" s="329"/>
      <c r="BVQ528" s="329"/>
      <c r="BVR528" s="329"/>
      <c r="BVS528" s="329"/>
      <c r="BVT528" s="329"/>
      <c r="BVU528" s="329"/>
      <c r="BVV528" s="329"/>
      <c r="BVW528" s="329"/>
      <c r="BVX528" s="329"/>
      <c r="BVY528" s="329"/>
      <c r="BVZ528" s="329"/>
      <c r="BWA528" s="329"/>
      <c r="BWB528" s="329"/>
      <c r="BWC528" s="329"/>
      <c r="BWD528" s="329"/>
      <c r="BWE528" s="329"/>
      <c r="BWF528" s="329"/>
      <c r="BWG528" s="329"/>
      <c r="BWH528" s="329"/>
      <c r="BWI528" s="329"/>
      <c r="BWJ528" s="329"/>
      <c r="BWK528" s="329"/>
      <c r="BWL528" s="329"/>
      <c r="BWM528" s="329"/>
      <c r="BWN528" s="329"/>
      <c r="BWO528" s="329"/>
      <c r="BWP528" s="329"/>
      <c r="BWQ528" s="329"/>
      <c r="BWR528" s="329"/>
      <c r="BWS528" s="329"/>
      <c r="BWT528" s="329"/>
      <c r="BWU528" s="329"/>
      <c r="BWV528" s="329"/>
      <c r="BWW528" s="329"/>
      <c r="BWX528" s="329"/>
      <c r="BWY528" s="329"/>
      <c r="BWZ528" s="329"/>
      <c r="BXA528" s="329"/>
      <c r="BXB528" s="329"/>
      <c r="BXC528" s="329"/>
      <c r="BXD528" s="329"/>
      <c r="BXE528" s="329"/>
      <c r="BXF528" s="329"/>
      <c r="BXG528" s="329"/>
      <c r="BXH528" s="329"/>
      <c r="BXI528" s="329"/>
      <c r="BXJ528" s="329"/>
      <c r="BXK528" s="329"/>
      <c r="BXL528" s="329"/>
      <c r="BXM528" s="329"/>
      <c r="BXN528" s="329"/>
      <c r="BXO528" s="329"/>
      <c r="BXP528" s="329"/>
      <c r="BXQ528" s="329"/>
      <c r="BXR528" s="329"/>
      <c r="BXS528" s="329"/>
      <c r="BXT528" s="329"/>
      <c r="BXU528" s="329"/>
      <c r="BXV528" s="329"/>
      <c r="BXW528" s="329"/>
      <c r="BXX528" s="329"/>
      <c r="BXY528" s="329"/>
      <c r="BXZ528" s="329"/>
      <c r="BYA528" s="329"/>
      <c r="BYB528" s="329"/>
      <c r="BYC528" s="329"/>
      <c r="BYD528" s="329"/>
      <c r="BYE528" s="329"/>
      <c r="BYF528" s="329"/>
      <c r="BYG528" s="329"/>
      <c r="BYH528" s="329"/>
      <c r="BYI528" s="329"/>
      <c r="BYJ528" s="329"/>
      <c r="BYK528" s="329"/>
      <c r="BYL528" s="329"/>
      <c r="BYM528" s="329"/>
      <c r="BYN528" s="329"/>
      <c r="BYO528" s="329"/>
      <c r="BYP528" s="329"/>
      <c r="BYQ528" s="329"/>
      <c r="BYR528" s="329"/>
      <c r="BYS528" s="329"/>
      <c r="BYT528" s="329"/>
      <c r="BYU528" s="329"/>
      <c r="BYV528" s="329"/>
      <c r="BYW528" s="329"/>
      <c r="BYX528" s="329"/>
      <c r="BYY528" s="329"/>
      <c r="BYZ528" s="329"/>
      <c r="BZA528" s="329"/>
      <c r="BZB528" s="329"/>
      <c r="BZC528" s="329"/>
      <c r="BZD528" s="329"/>
      <c r="BZE528" s="329"/>
      <c r="BZF528" s="329"/>
      <c r="BZG528" s="329"/>
      <c r="BZH528" s="329"/>
      <c r="BZI528" s="329"/>
      <c r="BZJ528" s="329"/>
      <c r="BZK528" s="329"/>
      <c r="BZL528" s="329"/>
      <c r="BZM528" s="329"/>
      <c r="BZN528" s="329"/>
      <c r="BZO528" s="329"/>
      <c r="BZP528" s="329"/>
      <c r="BZQ528" s="329"/>
      <c r="BZR528" s="329"/>
      <c r="BZS528" s="329"/>
      <c r="BZT528" s="329"/>
      <c r="BZU528" s="329"/>
      <c r="BZV528" s="329"/>
      <c r="BZW528" s="329"/>
      <c r="BZX528" s="329"/>
      <c r="BZY528" s="329"/>
      <c r="BZZ528" s="329"/>
      <c r="CAA528" s="329"/>
      <c r="CAB528" s="329"/>
      <c r="CAC528" s="329"/>
      <c r="CAD528" s="329"/>
      <c r="CAE528" s="329"/>
      <c r="CAF528" s="329"/>
      <c r="CAG528" s="329"/>
      <c r="CAH528" s="329"/>
      <c r="CAI528" s="329"/>
      <c r="CAJ528" s="329"/>
      <c r="CAK528" s="329"/>
      <c r="CAL528" s="329"/>
      <c r="CAM528" s="329"/>
      <c r="CAN528" s="329"/>
      <c r="CAO528" s="329"/>
      <c r="CAP528" s="329"/>
      <c r="CAQ528" s="329"/>
      <c r="CAR528" s="329"/>
      <c r="CAS528" s="329"/>
      <c r="CAT528" s="329"/>
      <c r="CAU528" s="329"/>
      <c r="CAV528" s="329"/>
      <c r="CAW528" s="329"/>
      <c r="CAX528" s="329"/>
      <c r="CAY528" s="329"/>
      <c r="CAZ528" s="329"/>
      <c r="CBA528" s="329"/>
      <c r="CBB528" s="329"/>
      <c r="CBC528" s="329"/>
      <c r="CBD528" s="329"/>
      <c r="CBE528" s="329"/>
      <c r="CBF528" s="329"/>
      <c r="CBG528" s="329"/>
      <c r="CBH528" s="329"/>
      <c r="CBI528" s="329"/>
      <c r="CBJ528" s="329"/>
      <c r="CBK528" s="329"/>
      <c r="CBL528" s="329"/>
      <c r="CBM528" s="329"/>
      <c r="CBN528" s="329"/>
      <c r="CBO528" s="329"/>
      <c r="CBP528" s="329"/>
      <c r="CBQ528" s="329"/>
      <c r="CBR528" s="329"/>
      <c r="CBS528" s="329"/>
      <c r="CBT528" s="329"/>
      <c r="CBU528" s="329"/>
      <c r="CBV528" s="329"/>
      <c r="CBW528" s="329"/>
      <c r="CBX528" s="329"/>
      <c r="CBY528" s="329"/>
      <c r="CBZ528" s="329"/>
      <c r="CCA528" s="329"/>
      <c r="CCB528" s="329"/>
      <c r="CCC528" s="329"/>
      <c r="CCD528" s="329"/>
      <c r="CCE528" s="329"/>
      <c r="CCF528" s="329"/>
      <c r="CCG528" s="329"/>
      <c r="CCH528" s="329"/>
      <c r="CCI528" s="329"/>
      <c r="CCJ528" s="329"/>
      <c r="CCK528" s="329"/>
      <c r="CCL528" s="329"/>
      <c r="CCM528" s="329"/>
      <c r="CCN528" s="329"/>
      <c r="CCO528" s="329"/>
      <c r="CCP528" s="329"/>
      <c r="CCQ528" s="329"/>
      <c r="CCR528" s="329"/>
      <c r="CCS528" s="329"/>
      <c r="CCT528" s="329"/>
      <c r="CCU528" s="329"/>
      <c r="CCV528" s="329"/>
      <c r="CCW528" s="329"/>
      <c r="CCX528" s="329"/>
      <c r="CCY528" s="329"/>
      <c r="CCZ528" s="329"/>
      <c r="CDA528" s="329"/>
      <c r="CDB528" s="329"/>
      <c r="CDC528" s="329"/>
      <c r="CDD528" s="329"/>
      <c r="CDE528" s="329"/>
      <c r="CDF528" s="329"/>
      <c r="CDG528" s="329"/>
      <c r="CDH528" s="329"/>
      <c r="CDI528" s="329"/>
      <c r="CDJ528" s="329"/>
      <c r="CDK528" s="329"/>
      <c r="CDL528" s="329"/>
      <c r="CDM528" s="329"/>
      <c r="CDN528" s="329"/>
      <c r="CDO528" s="329"/>
      <c r="CDP528" s="329"/>
      <c r="CDQ528" s="329"/>
      <c r="CDR528" s="329"/>
      <c r="CDS528" s="329"/>
      <c r="CDT528" s="329"/>
      <c r="CDU528" s="329"/>
      <c r="CDV528" s="329"/>
      <c r="CDW528" s="329"/>
      <c r="CDX528" s="329"/>
      <c r="CDY528" s="329"/>
      <c r="CDZ528" s="329"/>
      <c r="CEA528" s="329"/>
      <c r="CEB528" s="329"/>
      <c r="CEC528" s="329"/>
      <c r="CED528" s="329"/>
      <c r="CEE528" s="329"/>
      <c r="CEF528" s="329"/>
      <c r="CEG528" s="329"/>
      <c r="CEH528" s="329"/>
      <c r="CEI528" s="329"/>
      <c r="CEJ528" s="329"/>
      <c r="CEK528" s="329"/>
      <c r="CEL528" s="329"/>
      <c r="CEM528" s="329"/>
      <c r="CEN528" s="329"/>
      <c r="CEO528" s="329"/>
      <c r="CEP528" s="329"/>
      <c r="CEQ528" s="329"/>
      <c r="CER528" s="329"/>
      <c r="CES528" s="329"/>
      <c r="CET528" s="329"/>
      <c r="CEU528" s="329"/>
      <c r="CEV528" s="329"/>
      <c r="CEW528" s="329"/>
      <c r="CEX528" s="329"/>
      <c r="CEY528" s="329"/>
      <c r="CEZ528" s="329"/>
      <c r="CFA528" s="329"/>
      <c r="CFB528" s="329"/>
      <c r="CFC528" s="329"/>
      <c r="CFD528" s="329"/>
      <c r="CFE528" s="329"/>
      <c r="CFF528" s="329"/>
      <c r="CFG528" s="329"/>
      <c r="CFH528" s="329"/>
      <c r="CFI528" s="329"/>
      <c r="CFJ528" s="329"/>
      <c r="CFK528" s="329"/>
      <c r="CFL528" s="329"/>
      <c r="CFM528" s="329"/>
      <c r="CFN528" s="329"/>
      <c r="CFO528" s="329"/>
      <c r="CFP528" s="329"/>
      <c r="CFQ528" s="329"/>
      <c r="CFR528" s="329"/>
      <c r="CFS528" s="329"/>
      <c r="CFT528" s="329"/>
      <c r="CFU528" s="329"/>
      <c r="CFV528" s="329"/>
      <c r="CFW528" s="329"/>
      <c r="CFX528" s="329"/>
      <c r="CFY528" s="329"/>
      <c r="CFZ528" s="329"/>
      <c r="CGA528" s="329"/>
      <c r="CGB528" s="329"/>
      <c r="CGC528" s="329"/>
      <c r="CGD528" s="329"/>
      <c r="CGE528" s="329"/>
      <c r="CGF528" s="329"/>
      <c r="CGG528" s="329"/>
      <c r="CGH528" s="329"/>
      <c r="CGI528" s="329"/>
      <c r="CGJ528" s="329"/>
      <c r="CGK528" s="329"/>
      <c r="CGL528" s="329"/>
      <c r="CGM528" s="329"/>
      <c r="CGN528" s="329"/>
      <c r="CGO528" s="329"/>
      <c r="CGP528" s="329"/>
      <c r="CGQ528" s="329"/>
      <c r="CGR528" s="329"/>
      <c r="CGS528" s="329"/>
      <c r="CGT528" s="329"/>
      <c r="CGU528" s="329"/>
      <c r="CGV528" s="329"/>
      <c r="CGW528" s="329"/>
      <c r="CGX528" s="329"/>
      <c r="CGY528" s="329"/>
      <c r="CGZ528" s="329"/>
      <c r="CHA528" s="329"/>
      <c r="CHB528" s="329"/>
      <c r="CHC528" s="329"/>
      <c r="CHD528" s="329"/>
      <c r="CHE528" s="329"/>
      <c r="CHF528" s="329"/>
      <c r="CHG528" s="329"/>
      <c r="CHH528" s="329"/>
      <c r="CHI528" s="329"/>
      <c r="CHJ528" s="329"/>
      <c r="CHK528" s="329"/>
      <c r="CHL528" s="329"/>
      <c r="CHM528" s="329"/>
      <c r="CHN528" s="329"/>
      <c r="CHO528" s="329"/>
      <c r="CHP528" s="329"/>
      <c r="CHQ528" s="329"/>
      <c r="CHR528" s="329"/>
      <c r="CHS528" s="329"/>
      <c r="CHT528" s="329"/>
      <c r="CHU528" s="329"/>
      <c r="CHV528" s="329"/>
      <c r="CHW528" s="329"/>
      <c r="CHX528" s="329"/>
      <c r="CHY528" s="329"/>
      <c r="CHZ528" s="329"/>
      <c r="CIA528" s="329"/>
      <c r="CIB528" s="329"/>
      <c r="CIC528" s="329"/>
      <c r="CID528" s="329"/>
      <c r="CIE528" s="329"/>
      <c r="CIF528" s="329"/>
      <c r="CIG528" s="329"/>
      <c r="CIH528" s="329"/>
      <c r="CII528" s="329"/>
      <c r="CIJ528" s="329"/>
      <c r="CIK528" s="329"/>
      <c r="CIL528" s="329"/>
      <c r="CIM528" s="329"/>
      <c r="CIN528" s="329"/>
      <c r="CIO528" s="329"/>
      <c r="CIP528" s="329"/>
      <c r="CIQ528" s="329"/>
      <c r="CIR528" s="329"/>
      <c r="CIS528" s="329"/>
      <c r="CIT528" s="329"/>
      <c r="CIU528" s="329"/>
      <c r="CIV528" s="329"/>
      <c r="CIW528" s="329"/>
      <c r="CIX528" s="329"/>
      <c r="CIY528" s="329"/>
      <c r="CIZ528" s="329"/>
      <c r="CJA528" s="329"/>
      <c r="CJB528" s="329"/>
      <c r="CJC528" s="329"/>
      <c r="CJD528" s="329"/>
      <c r="CJE528" s="329"/>
      <c r="CJF528" s="329"/>
      <c r="CJG528" s="329"/>
      <c r="CJH528" s="329"/>
      <c r="CJI528" s="329"/>
      <c r="CJJ528" s="329"/>
      <c r="CJK528" s="329"/>
      <c r="CJL528" s="329"/>
      <c r="CJM528" s="329"/>
      <c r="CJN528" s="329"/>
      <c r="CJO528" s="329"/>
      <c r="CJP528" s="329"/>
      <c r="CJQ528" s="329"/>
      <c r="CJR528" s="329"/>
      <c r="CJS528" s="329"/>
      <c r="CJT528" s="329"/>
      <c r="CJU528" s="329"/>
      <c r="CJV528" s="329"/>
      <c r="CJW528" s="329"/>
      <c r="CJX528" s="329"/>
      <c r="CJY528" s="329"/>
      <c r="CJZ528" s="329"/>
      <c r="CKA528" s="329"/>
      <c r="CKB528" s="329"/>
      <c r="CKC528" s="329"/>
      <c r="CKD528" s="329"/>
      <c r="CKE528" s="329"/>
      <c r="CKF528" s="329"/>
      <c r="CKG528" s="329"/>
      <c r="CKH528" s="329"/>
      <c r="CKI528" s="329"/>
      <c r="CKJ528" s="329"/>
      <c r="CKK528" s="329"/>
      <c r="CKL528" s="329"/>
      <c r="CKM528" s="329"/>
      <c r="CKN528" s="329"/>
      <c r="CKO528" s="329"/>
      <c r="CKP528" s="329"/>
      <c r="CKQ528" s="329"/>
      <c r="CKR528" s="329"/>
      <c r="CKS528" s="329"/>
      <c r="CKT528" s="329"/>
      <c r="CKU528" s="329"/>
      <c r="CKV528" s="329"/>
      <c r="CKW528" s="329"/>
      <c r="CKX528" s="329"/>
      <c r="CKY528" s="329"/>
      <c r="CKZ528" s="329"/>
      <c r="CLA528" s="329"/>
      <c r="CLB528" s="329"/>
      <c r="CLC528" s="329"/>
      <c r="CLD528" s="329"/>
      <c r="CLE528" s="329"/>
      <c r="CLF528" s="329"/>
      <c r="CLG528" s="329"/>
      <c r="CLH528" s="329"/>
      <c r="CLI528" s="329"/>
      <c r="CLJ528" s="329"/>
      <c r="CLK528" s="329"/>
      <c r="CLL528" s="329"/>
      <c r="CLM528" s="329"/>
      <c r="CLN528" s="329"/>
      <c r="CLO528" s="329"/>
      <c r="CLP528" s="329"/>
      <c r="CLQ528" s="329"/>
      <c r="CLR528" s="329"/>
      <c r="CLS528" s="329"/>
      <c r="CLT528" s="329"/>
      <c r="CLU528" s="329"/>
      <c r="CLV528" s="329"/>
      <c r="CLW528" s="329"/>
      <c r="CLX528" s="329"/>
      <c r="CLY528" s="329"/>
      <c r="CLZ528" s="329"/>
      <c r="CMA528" s="329"/>
      <c r="CMB528" s="329"/>
      <c r="CMC528" s="329"/>
      <c r="CMD528" s="329"/>
      <c r="CME528" s="329"/>
      <c r="CMF528" s="329"/>
      <c r="CMG528" s="329"/>
      <c r="CMH528" s="329"/>
      <c r="CMI528" s="329"/>
      <c r="CMJ528" s="329"/>
      <c r="CMK528" s="329"/>
      <c r="CML528" s="329"/>
      <c r="CMM528" s="329"/>
      <c r="CMN528" s="329"/>
      <c r="CMO528" s="329"/>
      <c r="CMP528" s="329"/>
      <c r="CMQ528" s="329"/>
      <c r="CMR528" s="329"/>
      <c r="CMS528" s="329"/>
      <c r="CMT528" s="329"/>
      <c r="CMU528" s="329"/>
      <c r="CMV528" s="329"/>
      <c r="CMW528" s="329"/>
      <c r="CMX528" s="329"/>
      <c r="CMY528" s="329"/>
      <c r="CMZ528" s="329"/>
      <c r="CNA528" s="329"/>
      <c r="CNB528" s="329"/>
      <c r="CNC528" s="329"/>
      <c r="CND528" s="329"/>
      <c r="CNE528" s="329"/>
      <c r="CNF528" s="329"/>
      <c r="CNG528" s="329"/>
      <c r="CNH528" s="329"/>
      <c r="CNI528" s="329"/>
      <c r="CNJ528" s="329"/>
      <c r="CNK528" s="329"/>
      <c r="CNL528" s="329"/>
      <c r="CNM528" s="329"/>
      <c r="CNN528" s="329"/>
      <c r="CNO528" s="329"/>
      <c r="CNP528" s="329"/>
      <c r="CNQ528" s="329"/>
      <c r="CNR528" s="329"/>
      <c r="CNS528" s="329"/>
      <c r="CNT528" s="329"/>
      <c r="CNU528" s="329"/>
      <c r="CNV528" s="329"/>
      <c r="CNW528" s="329"/>
      <c r="CNX528" s="329"/>
      <c r="CNY528" s="329"/>
      <c r="CNZ528" s="329"/>
      <c r="COA528" s="329"/>
      <c r="COB528" s="329"/>
      <c r="COC528" s="329"/>
      <c r="COD528" s="329"/>
      <c r="COE528" s="329"/>
      <c r="COF528" s="329"/>
      <c r="COG528" s="329"/>
      <c r="COH528" s="329"/>
      <c r="COI528" s="329"/>
      <c r="COJ528" s="329"/>
      <c r="COK528" s="329"/>
      <c r="COL528" s="329"/>
      <c r="COM528" s="329"/>
      <c r="CON528" s="329"/>
      <c r="COO528" s="329"/>
      <c r="COP528" s="329"/>
      <c r="COQ528" s="329"/>
      <c r="COR528" s="329"/>
      <c r="COS528" s="329"/>
      <c r="COT528" s="329"/>
      <c r="COU528" s="329"/>
      <c r="COV528" s="329"/>
      <c r="COW528" s="329"/>
      <c r="COX528" s="329"/>
      <c r="COY528" s="329"/>
      <c r="COZ528" s="329"/>
      <c r="CPA528" s="329"/>
      <c r="CPB528" s="329"/>
      <c r="CPC528" s="329"/>
      <c r="CPD528" s="329"/>
      <c r="CPE528" s="329"/>
      <c r="CPF528" s="329"/>
      <c r="CPG528" s="329"/>
      <c r="CPH528" s="329"/>
      <c r="CPI528" s="329"/>
      <c r="CPJ528" s="329"/>
      <c r="CPK528" s="329"/>
      <c r="CPL528" s="329"/>
      <c r="CPM528" s="329"/>
      <c r="CPN528" s="329"/>
      <c r="CPO528" s="329"/>
      <c r="CPP528" s="329"/>
      <c r="CPQ528" s="329"/>
      <c r="CPR528" s="329"/>
      <c r="CPS528" s="329"/>
      <c r="CPT528" s="329"/>
      <c r="CPU528" s="329"/>
      <c r="CPV528" s="329"/>
      <c r="CPW528" s="329"/>
      <c r="CPX528" s="329"/>
      <c r="CPY528" s="329"/>
      <c r="CPZ528" s="329"/>
      <c r="CQA528" s="329"/>
      <c r="CQB528" s="329"/>
      <c r="CQC528" s="329"/>
      <c r="CQD528" s="329"/>
      <c r="CQE528" s="329"/>
      <c r="CQF528" s="329"/>
      <c r="CQG528" s="329"/>
      <c r="CQH528" s="329"/>
      <c r="CQI528" s="329"/>
      <c r="CQJ528" s="329"/>
      <c r="CQK528" s="329"/>
      <c r="CQL528" s="329"/>
      <c r="CQM528" s="329"/>
      <c r="CQN528" s="329"/>
      <c r="CQO528" s="329"/>
      <c r="CQP528" s="329"/>
      <c r="CQQ528" s="329"/>
      <c r="CQR528" s="329"/>
      <c r="CQS528" s="329"/>
      <c r="CQT528" s="329"/>
      <c r="CQU528" s="329"/>
      <c r="CQV528" s="329"/>
      <c r="CQW528" s="329"/>
      <c r="CQX528" s="329"/>
      <c r="CQY528" s="329"/>
      <c r="CQZ528" s="329"/>
      <c r="CRA528" s="329"/>
      <c r="CRB528" s="329"/>
      <c r="CRC528" s="329"/>
      <c r="CRD528" s="329"/>
      <c r="CRE528" s="329"/>
      <c r="CRF528" s="329"/>
      <c r="CRG528" s="329"/>
      <c r="CRH528" s="329"/>
      <c r="CRI528" s="329"/>
      <c r="CRJ528" s="329"/>
      <c r="CRK528" s="329"/>
      <c r="CRL528" s="329"/>
      <c r="CRM528" s="329"/>
      <c r="CRN528" s="329"/>
      <c r="CRO528" s="329"/>
      <c r="CRP528" s="329"/>
      <c r="CRQ528" s="329"/>
      <c r="CRR528" s="329"/>
      <c r="CRS528" s="329"/>
      <c r="CRT528" s="329"/>
      <c r="CRU528" s="329"/>
      <c r="CRV528" s="329"/>
      <c r="CRW528" s="329"/>
      <c r="CRX528" s="329"/>
      <c r="CRY528" s="329"/>
      <c r="CRZ528" s="329"/>
      <c r="CSA528" s="329"/>
      <c r="CSB528" s="329"/>
      <c r="CSC528" s="329"/>
      <c r="CSD528" s="329"/>
      <c r="CSE528" s="329"/>
      <c r="CSF528" s="329"/>
      <c r="CSG528" s="329"/>
      <c r="CSH528" s="329"/>
      <c r="CSI528" s="329"/>
      <c r="CSJ528" s="329"/>
      <c r="CSK528" s="329"/>
      <c r="CSL528" s="329"/>
      <c r="CSM528" s="329"/>
      <c r="CSN528" s="329"/>
      <c r="CSO528" s="329"/>
      <c r="CSP528" s="329"/>
      <c r="CSQ528" s="329"/>
      <c r="CSR528" s="329"/>
      <c r="CSS528" s="329"/>
      <c r="CST528" s="329"/>
      <c r="CSU528" s="329"/>
      <c r="CSV528" s="329"/>
      <c r="CSW528" s="329"/>
      <c r="CSX528" s="329"/>
      <c r="CSY528" s="329"/>
      <c r="CSZ528" s="329"/>
      <c r="CTA528" s="329"/>
      <c r="CTB528" s="329"/>
      <c r="CTC528" s="329"/>
      <c r="CTD528" s="329"/>
      <c r="CTE528" s="329"/>
      <c r="CTF528" s="329"/>
      <c r="CTG528" s="329"/>
      <c r="CTH528" s="329"/>
      <c r="CTI528" s="329"/>
      <c r="CTJ528" s="329"/>
      <c r="CTK528" s="329"/>
      <c r="CTL528" s="329"/>
      <c r="CTM528" s="329"/>
      <c r="CTN528" s="329"/>
      <c r="CTO528" s="329"/>
      <c r="CTP528" s="329"/>
      <c r="CTQ528" s="329"/>
      <c r="CTR528" s="329"/>
      <c r="CTS528" s="329"/>
      <c r="CTT528" s="329"/>
      <c r="CTU528" s="329"/>
      <c r="CTV528" s="329"/>
      <c r="CTW528" s="329"/>
      <c r="CTX528" s="329"/>
      <c r="CTY528" s="329"/>
      <c r="CTZ528" s="329"/>
      <c r="CUA528" s="329"/>
      <c r="CUB528" s="329"/>
      <c r="CUC528" s="329"/>
      <c r="CUD528" s="329"/>
      <c r="CUE528" s="329"/>
      <c r="CUF528" s="329"/>
      <c r="CUG528" s="329"/>
      <c r="CUH528" s="329"/>
      <c r="CUI528" s="329"/>
      <c r="CUJ528" s="329"/>
      <c r="CUK528" s="329"/>
      <c r="CUL528" s="329"/>
      <c r="CUM528" s="329"/>
      <c r="CUN528" s="329"/>
      <c r="CUO528" s="329"/>
      <c r="CUP528" s="329"/>
      <c r="CUQ528" s="329"/>
      <c r="CUR528" s="329"/>
      <c r="CUS528" s="329"/>
      <c r="CUT528" s="329"/>
      <c r="CUU528" s="329"/>
      <c r="CUV528" s="329"/>
      <c r="CUW528" s="329"/>
      <c r="CUX528" s="329"/>
      <c r="CUY528" s="329"/>
      <c r="CUZ528" s="329"/>
      <c r="CVA528" s="329"/>
      <c r="CVB528" s="329"/>
      <c r="CVC528" s="329"/>
      <c r="CVD528" s="329"/>
      <c r="CVE528" s="329"/>
      <c r="CVF528" s="329"/>
      <c r="CVG528" s="329"/>
      <c r="CVH528" s="329"/>
      <c r="CVI528" s="329"/>
      <c r="CVJ528" s="329"/>
      <c r="CVK528" s="329"/>
      <c r="CVL528" s="329"/>
      <c r="CVM528" s="329"/>
      <c r="CVN528" s="329"/>
      <c r="CVO528" s="329"/>
      <c r="CVP528" s="329"/>
      <c r="CVQ528" s="329"/>
      <c r="CVR528" s="329"/>
      <c r="CVS528" s="329"/>
      <c r="CVT528" s="329"/>
      <c r="CVU528" s="329"/>
      <c r="CVV528" s="329"/>
      <c r="CVW528" s="329"/>
      <c r="CVX528" s="329"/>
      <c r="CVY528" s="329"/>
      <c r="CVZ528" s="329"/>
      <c r="CWA528" s="329"/>
      <c r="CWB528" s="329"/>
      <c r="CWC528" s="329"/>
      <c r="CWD528" s="329"/>
      <c r="CWE528" s="329"/>
      <c r="CWF528" s="329"/>
      <c r="CWG528" s="329"/>
      <c r="CWH528" s="329"/>
      <c r="CWI528" s="329"/>
      <c r="CWJ528" s="329"/>
      <c r="CWK528" s="329"/>
      <c r="CWL528" s="329"/>
      <c r="CWM528" s="329"/>
      <c r="CWN528" s="329"/>
      <c r="CWO528" s="329"/>
      <c r="CWP528" s="329"/>
      <c r="CWQ528" s="329"/>
      <c r="CWR528" s="329"/>
      <c r="CWS528" s="329"/>
      <c r="CWT528" s="329"/>
      <c r="CWU528" s="329"/>
      <c r="CWV528" s="329"/>
      <c r="CWW528" s="329"/>
      <c r="CWX528" s="329"/>
      <c r="CWY528" s="329"/>
      <c r="CWZ528" s="329"/>
      <c r="CXA528" s="329"/>
      <c r="CXB528" s="329"/>
      <c r="CXC528" s="329"/>
      <c r="CXD528" s="329"/>
      <c r="CXE528" s="329"/>
      <c r="CXF528" s="329"/>
      <c r="CXG528" s="329"/>
      <c r="CXH528" s="329"/>
      <c r="CXI528" s="329"/>
      <c r="CXJ528" s="329"/>
      <c r="CXK528" s="329"/>
      <c r="CXL528" s="329"/>
      <c r="CXM528" s="329"/>
      <c r="CXN528" s="329"/>
      <c r="CXO528" s="329"/>
      <c r="CXP528" s="329"/>
      <c r="CXQ528" s="329"/>
      <c r="CXR528" s="329"/>
      <c r="CXS528" s="329"/>
      <c r="CXT528" s="329"/>
      <c r="CXU528" s="329"/>
      <c r="CXV528" s="329"/>
      <c r="CXW528" s="329"/>
      <c r="CXX528" s="329"/>
      <c r="CXY528" s="329"/>
      <c r="CXZ528" s="329"/>
      <c r="CYA528" s="329"/>
      <c r="CYB528" s="329"/>
      <c r="CYC528" s="329"/>
      <c r="CYD528" s="329"/>
      <c r="CYE528" s="329"/>
      <c r="CYF528" s="329"/>
      <c r="CYG528" s="329"/>
      <c r="CYH528" s="329"/>
      <c r="CYI528" s="329"/>
      <c r="CYJ528" s="329"/>
      <c r="CYK528" s="329"/>
      <c r="CYL528" s="329"/>
      <c r="CYM528" s="329"/>
      <c r="CYN528" s="329"/>
      <c r="CYO528" s="329"/>
      <c r="CYP528" s="329"/>
      <c r="CYQ528" s="329"/>
      <c r="CYR528" s="329"/>
      <c r="CYS528" s="329"/>
      <c r="CYT528" s="329"/>
      <c r="CYU528" s="329"/>
      <c r="CYV528" s="329"/>
      <c r="CYW528" s="329"/>
      <c r="CYX528" s="329"/>
      <c r="CYY528" s="329"/>
      <c r="CYZ528" s="329"/>
      <c r="CZA528" s="329"/>
      <c r="CZB528" s="329"/>
      <c r="CZC528" s="329"/>
      <c r="CZD528" s="329"/>
      <c r="CZE528" s="329"/>
      <c r="CZF528" s="329"/>
      <c r="CZG528" s="329"/>
      <c r="CZH528" s="329"/>
      <c r="CZI528" s="329"/>
      <c r="CZJ528" s="329"/>
      <c r="CZK528" s="329"/>
      <c r="CZL528" s="329"/>
      <c r="CZM528" s="329"/>
      <c r="CZN528" s="329"/>
      <c r="CZO528" s="329"/>
      <c r="CZP528" s="329"/>
      <c r="CZQ528" s="329"/>
      <c r="CZR528" s="329"/>
      <c r="CZS528" s="329"/>
      <c r="CZT528" s="329"/>
      <c r="CZU528" s="329"/>
      <c r="CZV528" s="329"/>
      <c r="CZW528" s="329"/>
      <c r="CZX528" s="329"/>
      <c r="CZY528" s="329"/>
      <c r="CZZ528" s="329"/>
      <c r="DAA528" s="329"/>
      <c r="DAB528" s="329"/>
      <c r="DAC528" s="329"/>
      <c r="DAD528" s="329"/>
      <c r="DAE528" s="329"/>
      <c r="DAF528" s="329"/>
      <c r="DAG528" s="329"/>
      <c r="DAH528" s="329"/>
      <c r="DAI528" s="329"/>
      <c r="DAJ528" s="329"/>
      <c r="DAK528" s="329"/>
      <c r="DAL528" s="329"/>
      <c r="DAM528" s="329"/>
      <c r="DAN528" s="329"/>
      <c r="DAO528" s="329"/>
      <c r="DAP528" s="329"/>
      <c r="DAQ528" s="329"/>
      <c r="DAR528" s="329"/>
      <c r="DAS528" s="329"/>
      <c r="DAT528" s="329"/>
      <c r="DAU528" s="329"/>
      <c r="DAV528" s="329"/>
      <c r="DAW528" s="329"/>
      <c r="DAX528" s="329"/>
      <c r="DAY528" s="329"/>
      <c r="DAZ528" s="329"/>
      <c r="DBA528" s="329"/>
      <c r="DBB528" s="329"/>
      <c r="DBC528" s="329"/>
      <c r="DBD528" s="329"/>
      <c r="DBE528" s="329"/>
      <c r="DBF528" s="329"/>
      <c r="DBG528" s="329"/>
      <c r="DBH528" s="329"/>
      <c r="DBI528" s="329"/>
      <c r="DBJ528" s="329"/>
      <c r="DBK528" s="329"/>
      <c r="DBL528" s="329"/>
      <c r="DBM528" s="329"/>
      <c r="DBN528" s="329"/>
      <c r="DBO528" s="329"/>
      <c r="DBP528" s="329"/>
      <c r="DBQ528" s="329"/>
      <c r="DBR528" s="329"/>
      <c r="DBS528" s="329"/>
      <c r="DBT528" s="329"/>
      <c r="DBU528" s="329"/>
      <c r="DBV528" s="329"/>
      <c r="DBW528" s="329"/>
      <c r="DBX528" s="329"/>
      <c r="DBY528" s="329"/>
      <c r="DBZ528" s="329"/>
      <c r="DCA528" s="329"/>
      <c r="DCB528" s="329"/>
      <c r="DCC528" s="329"/>
      <c r="DCD528" s="329"/>
      <c r="DCE528" s="329"/>
      <c r="DCF528" s="329"/>
      <c r="DCG528" s="329"/>
      <c r="DCH528" s="329"/>
      <c r="DCI528" s="329"/>
      <c r="DCJ528" s="329"/>
      <c r="DCK528" s="329"/>
      <c r="DCL528" s="329"/>
      <c r="DCM528" s="329"/>
      <c r="DCN528" s="329"/>
      <c r="DCO528" s="329"/>
      <c r="DCP528" s="329"/>
      <c r="DCQ528" s="329"/>
      <c r="DCR528" s="329"/>
      <c r="DCS528" s="329"/>
      <c r="DCT528" s="329"/>
      <c r="DCU528" s="329"/>
      <c r="DCV528" s="329"/>
      <c r="DCW528" s="329"/>
      <c r="DCX528" s="329"/>
      <c r="DCY528" s="329"/>
      <c r="DCZ528" s="329"/>
      <c r="DDA528" s="329"/>
      <c r="DDB528" s="329"/>
      <c r="DDC528" s="329"/>
      <c r="DDD528" s="329"/>
      <c r="DDE528" s="329"/>
      <c r="DDF528" s="329"/>
      <c r="DDG528" s="329"/>
      <c r="DDH528" s="329"/>
      <c r="DDI528" s="329"/>
      <c r="DDJ528" s="329"/>
      <c r="DDK528" s="329"/>
      <c r="DDL528" s="329"/>
      <c r="DDM528" s="329"/>
      <c r="DDN528" s="329"/>
      <c r="DDO528" s="329"/>
      <c r="DDP528" s="329"/>
      <c r="DDQ528" s="329"/>
      <c r="DDR528" s="329"/>
      <c r="DDS528" s="329"/>
      <c r="DDT528" s="329"/>
      <c r="DDU528" s="329"/>
      <c r="DDV528" s="329"/>
      <c r="DDW528" s="329"/>
      <c r="DDX528" s="329"/>
      <c r="DDY528" s="329"/>
      <c r="DDZ528" s="329"/>
      <c r="DEA528" s="329"/>
      <c r="DEB528" s="329"/>
      <c r="DEC528" s="329"/>
      <c r="DED528" s="329"/>
      <c r="DEE528" s="329"/>
      <c r="DEF528" s="329"/>
      <c r="DEG528" s="329"/>
      <c r="DEH528" s="329"/>
      <c r="DEI528" s="329"/>
      <c r="DEJ528" s="329"/>
      <c r="DEK528" s="329"/>
      <c r="DEL528" s="329"/>
      <c r="DEM528" s="329"/>
      <c r="DEN528" s="329"/>
      <c r="DEO528" s="329"/>
      <c r="DEP528" s="329"/>
      <c r="DEQ528" s="329"/>
      <c r="DER528" s="329"/>
      <c r="DES528" s="329"/>
      <c r="DET528" s="329"/>
      <c r="DEU528" s="329"/>
      <c r="DEV528" s="329"/>
      <c r="DEW528" s="329"/>
      <c r="DEX528" s="329"/>
      <c r="DEY528" s="329"/>
      <c r="DEZ528" s="329"/>
      <c r="DFA528" s="329"/>
      <c r="DFB528" s="329"/>
      <c r="DFC528" s="329"/>
      <c r="DFD528" s="329"/>
      <c r="DFE528" s="329"/>
      <c r="DFF528" s="329"/>
      <c r="DFG528" s="329"/>
      <c r="DFH528" s="329"/>
      <c r="DFI528" s="329"/>
      <c r="DFJ528" s="329"/>
      <c r="DFK528" s="329"/>
      <c r="DFL528" s="329"/>
      <c r="DFM528" s="329"/>
      <c r="DFN528" s="329"/>
      <c r="DFO528" s="329"/>
      <c r="DFP528" s="329"/>
      <c r="DFQ528" s="329"/>
      <c r="DFR528" s="329"/>
      <c r="DFS528" s="329"/>
      <c r="DFT528" s="329"/>
      <c r="DFU528" s="329"/>
      <c r="DFV528" s="329"/>
      <c r="DFW528" s="329"/>
      <c r="DFX528" s="329"/>
      <c r="DFY528" s="329"/>
      <c r="DFZ528" s="329"/>
      <c r="DGA528" s="329"/>
      <c r="DGB528" s="329"/>
      <c r="DGC528" s="329"/>
      <c r="DGD528" s="329"/>
      <c r="DGE528" s="329"/>
      <c r="DGF528" s="329"/>
      <c r="DGG528" s="329"/>
      <c r="DGH528" s="329"/>
      <c r="DGI528" s="329"/>
      <c r="DGJ528" s="329"/>
      <c r="DGK528" s="329"/>
      <c r="DGL528" s="329"/>
      <c r="DGM528" s="329"/>
      <c r="DGN528" s="329"/>
      <c r="DGO528" s="329"/>
      <c r="DGP528" s="329"/>
      <c r="DGQ528" s="329"/>
      <c r="DGR528" s="329"/>
      <c r="DGS528" s="329"/>
      <c r="DGT528" s="329"/>
      <c r="DGU528" s="329"/>
      <c r="DGV528" s="329"/>
      <c r="DGW528" s="329"/>
      <c r="DGX528" s="329"/>
      <c r="DGY528" s="329"/>
      <c r="DGZ528" s="329"/>
      <c r="DHA528" s="329"/>
      <c r="DHB528" s="329"/>
      <c r="DHC528" s="329"/>
      <c r="DHD528" s="329"/>
      <c r="DHE528" s="329"/>
      <c r="DHF528" s="329"/>
      <c r="DHG528" s="329"/>
      <c r="DHH528" s="329"/>
      <c r="DHI528" s="329"/>
      <c r="DHJ528" s="329"/>
      <c r="DHK528" s="329"/>
      <c r="DHL528" s="329"/>
      <c r="DHM528" s="329"/>
      <c r="DHN528" s="329"/>
      <c r="DHO528" s="329"/>
      <c r="DHP528" s="329"/>
      <c r="DHQ528" s="329"/>
      <c r="DHR528" s="329"/>
      <c r="DHS528" s="329"/>
      <c r="DHT528" s="329"/>
      <c r="DHU528" s="329"/>
      <c r="DHV528" s="329"/>
      <c r="DHW528" s="329"/>
      <c r="DHX528" s="329"/>
      <c r="DHY528" s="329"/>
      <c r="DHZ528" s="329"/>
      <c r="DIA528" s="329"/>
      <c r="DIB528" s="329"/>
      <c r="DIC528" s="329"/>
      <c r="DID528" s="329"/>
      <c r="DIE528" s="329"/>
      <c r="DIF528" s="329"/>
      <c r="DIG528" s="329"/>
      <c r="DIH528" s="329"/>
      <c r="DII528" s="329"/>
      <c r="DIJ528" s="329"/>
      <c r="DIK528" s="329"/>
      <c r="DIL528" s="329"/>
      <c r="DIM528" s="329"/>
      <c r="DIN528" s="329"/>
      <c r="DIO528" s="329"/>
      <c r="DIP528" s="329"/>
      <c r="DIQ528" s="329"/>
      <c r="DIR528" s="329"/>
      <c r="DIS528" s="329"/>
      <c r="DIT528" s="329"/>
      <c r="DIU528" s="329"/>
      <c r="DIV528" s="329"/>
      <c r="DIW528" s="329"/>
      <c r="DIX528" s="329"/>
      <c r="DIY528" s="329"/>
      <c r="DIZ528" s="329"/>
      <c r="DJA528" s="329"/>
      <c r="DJB528" s="329"/>
      <c r="DJC528" s="329"/>
      <c r="DJD528" s="329"/>
      <c r="DJE528" s="329"/>
      <c r="DJF528" s="329"/>
      <c r="DJG528" s="329"/>
      <c r="DJH528" s="329"/>
      <c r="DJI528" s="329"/>
      <c r="DJJ528" s="329"/>
      <c r="DJK528" s="329"/>
      <c r="DJL528" s="329"/>
      <c r="DJM528" s="329"/>
      <c r="DJN528" s="329"/>
      <c r="DJO528" s="329"/>
      <c r="DJP528" s="329"/>
      <c r="DJQ528" s="329"/>
      <c r="DJR528" s="329"/>
      <c r="DJS528" s="329"/>
      <c r="DJT528" s="329"/>
      <c r="DJU528" s="329"/>
      <c r="DJV528" s="329"/>
      <c r="DJW528" s="329"/>
      <c r="DJX528" s="329"/>
      <c r="DJY528" s="329"/>
      <c r="DJZ528" s="329"/>
      <c r="DKA528" s="329"/>
      <c r="DKB528" s="329"/>
      <c r="DKC528" s="329"/>
      <c r="DKD528" s="329"/>
      <c r="DKE528" s="329"/>
      <c r="DKF528" s="329"/>
      <c r="DKG528" s="329"/>
      <c r="DKH528" s="329"/>
      <c r="DKI528" s="329"/>
      <c r="DKJ528" s="329"/>
      <c r="DKK528" s="329"/>
      <c r="DKL528" s="329"/>
      <c r="DKM528" s="329"/>
      <c r="DKN528" s="329"/>
      <c r="DKO528" s="329"/>
      <c r="DKP528" s="329"/>
      <c r="DKQ528" s="329"/>
      <c r="DKR528" s="329"/>
      <c r="DKS528" s="329"/>
      <c r="DKT528" s="329"/>
      <c r="DKU528" s="329"/>
      <c r="DKV528" s="329"/>
      <c r="DKW528" s="329"/>
      <c r="DKX528" s="329"/>
      <c r="DKY528" s="329"/>
      <c r="DKZ528" s="329"/>
      <c r="DLA528" s="329"/>
      <c r="DLB528" s="329"/>
      <c r="DLC528" s="329"/>
      <c r="DLD528" s="329"/>
      <c r="DLE528" s="329"/>
      <c r="DLF528" s="329"/>
      <c r="DLG528" s="329"/>
      <c r="DLH528" s="329"/>
      <c r="DLI528" s="329"/>
      <c r="DLJ528" s="329"/>
      <c r="DLK528" s="329"/>
      <c r="DLL528" s="329"/>
      <c r="DLM528" s="329"/>
      <c r="DLN528" s="329"/>
      <c r="DLO528" s="329"/>
      <c r="DLP528" s="329"/>
      <c r="DLQ528" s="329"/>
      <c r="DLR528" s="329"/>
      <c r="DLS528" s="329"/>
      <c r="DLT528" s="329"/>
      <c r="DLU528" s="329"/>
      <c r="DLV528" s="329"/>
      <c r="DLW528" s="329"/>
      <c r="DLX528" s="329"/>
      <c r="DLY528" s="329"/>
      <c r="DLZ528" s="329"/>
      <c r="DMA528" s="329"/>
      <c r="DMB528" s="329"/>
      <c r="DMC528" s="329"/>
      <c r="DMD528" s="329"/>
      <c r="DME528" s="329"/>
      <c r="DMF528" s="329"/>
      <c r="DMG528" s="329"/>
      <c r="DMH528" s="329"/>
      <c r="DMI528" s="329"/>
      <c r="DMJ528" s="329"/>
      <c r="DMK528" s="329"/>
      <c r="DML528" s="329"/>
      <c r="DMM528" s="329"/>
      <c r="DMN528" s="329"/>
      <c r="DMO528" s="329"/>
      <c r="DMP528" s="329"/>
      <c r="DMQ528" s="329"/>
      <c r="DMR528" s="329"/>
      <c r="DMS528" s="329"/>
      <c r="DMT528" s="329"/>
      <c r="DMU528" s="329"/>
      <c r="DMV528" s="329"/>
      <c r="DMW528" s="329"/>
      <c r="DMX528" s="329"/>
      <c r="DMY528" s="329"/>
      <c r="DMZ528" s="329"/>
      <c r="DNA528" s="329"/>
      <c r="DNB528" s="329"/>
      <c r="DNC528" s="329"/>
      <c r="DND528" s="329"/>
      <c r="DNE528" s="329"/>
      <c r="DNF528" s="329"/>
      <c r="DNG528" s="329"/>
      <c r="DNH528" s="329"/>
      <c r="DNI528" s="329"/>
      <c r="DNJ528" s="329"/>
      <c r="DNK528" s="329"/>
      <c r="DNL528" s="329"/>
      <c r="DNM528" s="329"/>
      <c r="DNN528" s="329"/>
      <c r="DNO528" s="329"/>
      <c r="DNP528" s="329"/>
      <c r="DNQ528" s="329"/>
      <c r="DNR528" s="329"/>
      <c r="DNS528" s="329"/>
      <c r="DNT528" s="329"/>
      <c r="DNU528" s="329"/>
      <c r="DNV528" s="329"/>
      <c r="DNW528" s="329"/>
      <c r="DNX528" s="329"/>
      <c r="DNY528" s="329"/>
      <c r="DNZ528" s="329"/>
      <c r="DOA528" s="329"/>
      <c r="DOB528" s="329"/>
      <c r="DOC528" s="329"/>
      <c r="DOD528" s="329"/>
      <c r="DOE528" s="329"/>
      <c r="DOF528" s="329"/>
      <c r="DOG528" s="329"/>
      <c r="DOH528" s="329"/>
      <c r="DOI528" s="329"/>
      <c r="DOJ528" s="329"/>
      <c r="DOK528" s="329"/>
      <c r="DOL528" s="329"/>
      <c r="DOM528" s="329"/>
      <c r="DON528" s="329"/>
      <c r="DOO528" s="329"/>
      <c r="DOP528" s="329"/>
      <c r="DOQ528" s="329"/>
      <c r="DOR528" s="329"/>
      <c r="DOS528" s="329"/>
      <c r="DOT528" s="329"/>
      <c r="DOU528" s="329"/>
      <c r="DOV528" s="329"/>
      <c r="DOW528" s="329"/>
      <c r="DOX528" s="329"/>
      <c r="DOY528" s="329"/>
      <c r="DOZ528" s="329"/>
      <c r="DPA528" s="329"/>
      <c r="DPB528" s="329"/>
      <c r="DPC528" s="329"/>
      <c r="DPD528" s="329"/>
      <c r="DPE528" s="329"/>
      <c r="DPF528" s="329"/>
      <c r="DPG528" s="329"/>
      <c r="DPH528" s="329"/>
      <c r="DPI528" s="329"/>
      <c r="DPJ528" s="329"/>
      <c r="DPK528" s="329"/>
      <c r="DPL528" s="329"/>
      <c r="DPM528" s="329"/>
      <c r="DPN528" s="329"/>
      <c r="DPO528" s="329"/>
      <c r="DPP528" s="329"/>
      <c r="DPQ528" s="329"/>
      <c r="DPR528" s="329"/>
      <c r="DPS528" s="329"/>
      <c r="DPT528" s="329"/>
      <c r="DPU528" s="329"/>
      <c r="DPV528" s="329"/>
      <c r="DPW528" s="329"/>
      <c r="DPX528" s="329"/>
      <c r="DPY528" s="329"/>
      <c r="DPZ528" s="329"/>
      <c r="DQA528" s="329"/>
      <c r="DQB528" s="329"/>
      <c r="DQC528" s="329"/>
      <c r="DQD528" s="329"/>
      <c r="DQE528" s="329"/>
      <c r="DQF528" s="329"/>
      <c r="DQG528" s="329"/>
      <c r="DQH528" s="329"/>
      <c r="DQI528" s="329"/>
      <c r="DQJ528" s="329"/>
      <c r="DQK528" s="329"/>
      <c r="DQL528" s="329"/>
      <c r="DQM528" s="329"/>
      <c r="DQN528" s="329"/>
      <c r="DQO528" s="329"/>
      <c r="DQP528" s="329"/>
      <c r="DQQ528" s="329"/>
      <c r="DQR528" s="329"/>
      <c r="DQS528" s="329"/>
      <c r="DQT528" s="329"/>
      <c r="DQU528" s="329"/>
      <c r="DQV528" s="329"/>
      <c r="DQW528" s="329"/>
      <c r="DQX528" s="329"/>
      <c r="DQY528" s="329"/>
      <c r="DQZ528" s="329"/>
      <c r="DRA528" s="329"/>
      <c r="DRB528" s="329"/>
      <c r="DRC528" s="329"/>
      <c r="DRD528" s="329"/>
      <c r="DRE528" s="329"/>
      <c r="DRF528" s="329"/>
      <c r="DRG528" s="329"/>
      <c r="DRH528" s="329"/>
      <c r="DRI528" s="329"/>
      <c r="DRJ528" s="329"/>
      <c r="DRK528" s="329"/>
      <c r="DRL528" s="329"/>
      <c r="DRM528" s="329"/>
      <c r="DRN528" s="329"/>
      <c r="DRO528" s="329"/>
      <c r="DRP528" s="329"/>
      <c r="DRQ528" s="329"/>
      <c r="DRR528" s="329"/>
      <c r="DRS528" s="329"/>
      <c r="DRT528" s="329"/>
      <c r="DRU528" s="329"/>
      <c r="DRV528" s="329"/>
      <c r="DRW528" s="329"/>
      <c r="DRX528" s="329"/>
      <c r="DRY528" s="329"/>
      <c r="DRZ528" s="329"/>
      <c r="DSA528" s="329"/>
      <c r="DSB528" s="329"/>
      <c r="DSC528" s="329"/>
      <c r="DSD528" s="329"/>
      <c r="DSE528" s="329"/>
      <c r="DSF528" s="329"/>
      <c r="DSG528" s="329"/>
      <c r="DSH528" s="329"/>
      <c r="DSI528" s="329"/>
      <c r="DSJ528" s="329"/>
      <c r="DSK528" s="329"/>
      <c r="DSL528" s="329"/>
      <c r="DSM528" s="329"/>
      <c r="DSN528" s="329"/>
      <c r="DSO528" s="329"/>
      <c r="DSP528" s="329"/>
      <c r="DSQ528" s="329"/>
      <c r="DSR528" s="329"/>
      <c r="DSS528" s="329"/>
      <c r="DST528" s="329"/>
      <c r="DSU528" s="329"/>
      <c r="DSV528" s="329"/>
      <c r="DSW528" s="329"/>
      <c r="DSX528" s="329"/>
      <c r="DSY528" s="329"/>
      <c r="DSZ528" s="329"/>
      <c r="DTA528" s="329"/>
      <c r="DTB528" s="329"/>
      <c r="DTC528" s="329"/>
      <c r="DTD528" s="329"/>
      <c r="DTE528" s="329"/>
      <c r="DTF528" s="329"/>
      <c r="DTG528" s="329"/>
      <c r="DTH528" s="329"/>
      <c r="DTI528" s="329"/>
      <c r="DTJ528" s="329"/>
      <c r="DTK528" s="329"/>
      <c r="DTL528" s="329"/>
      <c r="DTM528" s="329"/>
      <c r="DTN528" s="329"/>
      <c r="DTO528" s="329"/>
      <c r="DTP528" s="329"/>
      <c r="DTQ528" s="329"/>
      <c r="DTR528" s="329"/>
      <c r="DTS528" s="329"/>
      <c r="DTT528" s="329"/>
      <c r="DTU528" s="329"/>
      <c r="DTV528" s="329"/>
      <c r="DTW528" s="329"/>
      <c r="DTX528" s="329"/>
      <c r="DTY528" s="329"/>
      <c r="DTZ528" s="329"/>
      <c r="DUA528" s="329"/>
      <c r="DUB528" s="329"/>
      <c r="DUC528" s="329"/>
      <c r="DUD528" s="329"/>
      <c r="DUE528" s="329"/>
      <c r="DUF528" s="329"/>
      <c r="DUG528" s="329"/>
      <c r="DUH528" s="329"/>
      <c r="DUI528" s="329"/>
      <c r="DUJ528" s="329"/>
      <c r="DUK528" s="329"/>
      <c r="DUL528" s="329"/>
      <c r="DUM528" s="329"/>
      <c r="DUN528" s="329"/>
      <c r="DUO528" s="329"/>
      <c r="DUP528" s="329"/>
      <c r="DUQ528" s="329"/>
      <c r="DUR528" s="329"/>
      <c r="DUS528" s="329"/>
      <c r="DUT528" s="329"/>
      <c r="DUU528" s="329"/>
      <c r="DUV528" s="329"/>
      <c r="DUW528" s="329"/>
      <c r="DUX528" s="329"/>
      <c r="DUY528" s="329"/>
      <c r="DUZ528" s="329"/>
      <c r="DVA528" s="329"/>
      <c r="DVB528" s="329"/>
      <c r="DVC528" s="329"/>
      <c r="DVD528" s="329"/>
      <c r="DVE528" s="329"/>
      <c r="DVF528" s="329"/>
      <c r="DVG528" s="329"/>
      <c r="DVH528" s="329"/>
      <c r="DVI528" s="329"/>
      <c r="DVJ528" s="329"/>
      <c r="DVK528" s="329"/>
      <c r="DVL528" s="329"/>
      <c r="DVM528" s="329"/>
      <c r="DVN528" s="329"/>
      <c r="DVO528" s="329"/>
      <c r="DVP528" s="329"/>
      <c r="DVQ528" s="329"/>
      <c r="DVR528" s="329"/>
      <c r="DVS528" s="329"/>
      <c r="DVT528" s="329"/>
      <c r="DVU528" s="329"/>
      <c r="DVV528" s="329"/>
      <c r="DVW528" s="329"/>
      <c r="DVX528" s="329"/>
      <c r="DVY528" s="329"/>
      <c r="DVZ528" s="329"/>
      <c r="DWA528" s="329"/>
      <c r="DWB528" s="329"/>
      <c r="DWC528" s="329"/>
      <c r="DWD528" s="329"/>
      <c r="DWE528" s="329"/>
      <c r="DWF528" s="329"/>
      <c r="DWG528" s="329"/>
      <c r="DWH528" s="329"/>
      <c r="DWI528" s="329"/>
      <c r="DWJ528" s="329"/>
      <c r="DWK528" s="329"/>
      <c r="DWL528" s="329"/>
      <c r="DWM528" s="329"/>
      <c r="DWN528" s="329"/>
      <c r="DWO528" s="329"/>
      <c r="DWP528" s="329"/>
      <c r="DWQ528" s="329"/>
      <c r="DWR528" s="329"/>
      <c r="DWS528" s="329"/>
      <c r="DWT528" s="329"/>
      <c r="DWU528" s="329"/>
      <c r="DWV528" s="329"/>
      <c r="DWW528" s="329"/>
      <c r="DWX528" s="329"/>
      <c r="DWY528" s="329"/>
      <c r="DWZ528" s="329"/>
      <c r="DXA528" s="329"/>
      <c r="DXB528" s="329"/>
      <c r="DXC528" s="329"/>
      <c r="DXD528" s="329"/>
      <c r="DXE528" s="329"/>
      <c r="DXF528" s="329"/>
      <c r="DXG528" s="329"/>
      <c r="DXH528" s="329"/>
      <c r="DXI528" s="329"/>
      <c r="DXJ528" s="329"/>
      <c r="DXK528" s="329"/>
      <c r="DXL528" s="329"/>
      <c r="DXM528" s="329"/>
      <c r="DXN528" s="329"/>
      <c r="DXO528" s="329"/>
      <c r="DXP528" s="329"/>
      <c r="DXQ528" s="329"/>
      <c r="DXR528" s="329"/>
      <c r="DXS528" s="329"/>
      <c r="DXT528" s="329"/>
      <c r="DXU528" s="329"/>
      <c r="DXV528" s="329"/>
      <c r="DXW528" s="329"/>
      <c r="DXX528" s="329"/>
      <c r="DXY528" s="329"/>
      <c r="DXZ528" s="329"/>
      <c r="DYA528" s="329"/>
      <c r="DYB528" s="329"/>
      <c r="DYC528" s="329"/>
      <c r="DYD528" s="329"/>
      <c r="DYE528" s="329"/>
      <c r="DYF528" s="329"/>
      <c r="DYG528" s="329"/>
      <c r="DYH528" s="329"/>
      <c r="DYI528" s="329"/>
      <c r="DYJ528" s="329"/>
      <c r="DYK528" s="329"/>
      <c r="DYL528" s="329"/>
      <c r="DYM528" s="329"/>
      <c r="DYN528" s="329"/>
      <c r="DYO528" s="329"/>
      <c r="DYP528" s="329"/>
      <c r="DYQ528" s="329"/>
      <c r="DYR528" s="329"/>
      <c r="DYS528" s="329"/>
      <c r="DYT528" s="329"/>
      <c r="DYU528" s="329"/>
      <c r="DYV528" s="329"/>
      <c r="DYW528" s="329"/>
      <c r="DYX528" s="329"/>
      <c r="DYY528" s="329"/>
      <c r="DYZ528" s="329"/>
      <c r="DZA528" s="329"/>
      <c r="DZB528" s="329"/>
      <c r="DZC528" s="329"/>
      <c r="DZD528" s="329"/>
      <c r="DZE528" s="329"/>
      <c r="DZF528" s="329"/>
      <c r="DZG528" s="329"/>
      <c r="DZH528" s="329"/>
      <c r="DZI528" s="329"/>
      <c r="DZJ528" s="329"/>
      <c r="DZK528" s="329"/>
      <c r="DZL528" s="329"/>
      <c r="DZM528" s="329"/>
      <c r="DZN528" s="329"/>
      <c r="DZO528" s="329"/>
      <c r="DZP528" s="329"/>
      <c r="DZQ528" s="329"/>
      <c r="DZR528" s="329"/>
      <c r="DZS528" s="329"/>
      <c r="DZT528" s="329"/>
      <c r="DZU528" s="329"/>
      <c r="DZV528" s="329"/>
      <c r="DZW528" s="329"/>
      <c r="DZX528" s="329"/>
      <c r="DZY528" s="329"/>
      <c r="DZZ528" s="329"/>
      <c r="EAA528" s="329"/>
      <c r="EAB528" s="329"/>
      <c r="EAC528" s="329"/>
      <c r="EAD528" s="329"/>
      <c r="EAE528" s="329"/>
      <c r="EAF528" s="329"/>
      <c r="EAG528" s="329"/>
      <c r="EAH528" s="329"/>
      <c r="EAI528" s="329"/>
      <c r="EAJ528" s="329"/>
      <c r="EAK528" s="329"/>
      <c r="EAL528" s="329"/>
      <c r="EAM528" s="329"/>
      <c r="EAN528" s="329"/>
      <c r="EAO528" s="329"/>
      <c r="EAP528" s="329"/>
      <c r="EAQ528" s="329"/>
      <c r="EAR528" s="329"/>
      <c r="EAS528" s="329"/>
      <c r="EAT528" s="329"/>
      <c r="EAU528" s="329"/>
      <c r="EAV528" s="329"/>
      <c r="EAW528" s="329"/>
      <c r="EAX528" s="329"/>
      <c r="EAY528" s="329"/>
      <c r="EAZ528" s="329"/>
      <c r="EBA528" s="329"/>
      <c r="EBB528" s="329"/>
      <c r="EBC528" s="329"/>
      <c r="EBD528" s="329"/>
      <c r="EBE528" s="329"/>
      <c r="EBF528" s="329"/>
      <c r="EBG528" s="329"/>
      <c r="EBH528" s="329"/>
      <c r="EBI528" s="329"/>
      <c r="EBJ528" s="329"/>
      <c r="EBK528" s="329"/>
      <c r="EBL528" s="329"/>
      <c r="EBM528" s="329"/>
      <c r="EBN528" s="329"/>
      <c r="EBO528" s="329"/>
      <c r="EBP528" s="329"/>
      <c r="EBQ528" s="329"/>
      <c r="EBR528" s="329"/>
      <c r="EBS528" s="329"/>
      <c r="EBT528" s="329"/>
      <c r="EBU528" s="329"/>
      <c r="EBV528" s="329"/>
      <c r="EBW528" s="329"/>
      <c r="EBX528" s="329"/>
      <c r="EBY528" s="329"/>
      <c r="EBZ528" s="329"/>
      <c r="ECA528" s="329"/>
      <c r="ECB528" s="329"/>
      <c r="ECC528" s="329"/>
      <c r="ECD528" s="329"/>
      <c r="ECE528" s="329"/>
      <c r="ECF528" s="329"/>
      <c r="ECG528" s="329"/>
      <c r="ECH528" s="329"/>
      <c r="ECI528" s="329"/>
      <c r="ECJ528" s="329"/>
      <c r="ECK528" s="329"/>
      <c r="ECL528" s="329"/>
      <c r="ECM528" s="329"/>
      <c r="ECN528" s="329"/>
      <c r="ECO528" s="329"/>
      <c r="ECP528" s="329"/>
      <c r="ECQ528" s="329"/>
      <c r="ECR528" s="329"/>
      <c r="ECS528" s="329"/>
      <c r="ECT528" s="329"/>
      <c r="ECU528" s="329"/>
      <c r="ECV528" s="329"/>
      <c r="ECW528" s="329"/>
      <c r="ECX528" s="329"/>
      <c r="ECY528" s="329"/>
      <c r="ECZ528" s="329"/>
      <c r="EDA528" s="329"/>
      <c r="EDB528" s="329"/>
      <c r="EDC528" s="329"/>
      <c r="EDD528" s="329"/>
      <c r="EDE528" s="329"/>
      <c r="EDF528" s="329"/>
      <c r="EDG528" s="329"/>
      <c r="EDH528" s="329"/>
      <c r="EDI528" s="329"/>
      <c r="EDJ528" s="329"/>
      <c r="EDK528" s="329"/>
      <c r="EDL528" s="329"/>
      <c r="EDM528" s="329"/>
      <c r="EDN528" s="329"/>
      <c r="EDO528" s="329"/>
      <c r="EDP528" s="329"/>
      <c r="EDQ528" s="329"/>
      <c r="EDR528" s="329"/>
      <c r="EDS528" s="329"/>
      <c r="EDT528" s="329"/>
      <c r="EDU528" s="329"/>
      <c r="EDV528" s="329"/>
      <c r="EDW528" s="329"/>
      <c r="EDX528" s="329"/>
      <c r="EDY528" s="329"/>
      <c r="EDZ528" s="329"/>
      <c r="EEA528" s="329"/>
      <c r="EEB528" s="329"/>
      <c r="EEC528" s="329"/>
      <c r="EED528" s="329"/>
      <c r="EEE528" s="329"/>
      <c r="EEF528" s="329"/>
      <c r="EEG528" s="329"/>
      <c r="EEH528" s="329"/>
      <c r="EEI528" s="329"/>
      <c r="EEJ528" s="329"/>
      <c r="EEK528" s="329"/>
      <c r="EEL528" s="329"/>
      <c r="EEM528" s="329"/>
      <c r="EEN528" s="329"/>
      <c r="EEO528" s="329"/>
      <c r="EEP528" s="329"/>
      <c r="EEQ528" s="329"/>
      <c r="EER528" s="329"/>
      <c r="EES528" s="329"/>
      <c r="EET528" s="329"/>
      <c r="EEU528" s="329"/>
      <c r="EEV528" s="329"/>
      <c r="EEW528" s="329"/>
      <c r="EEX528" s="329"/>
      <c r="EEY528" s="329"/>
      <c r="EEZ528" s="329"/>
      <c r="EFA528" s="329"/>
      <c r="EFB528" s="329"/>
      <c r="EFC528" s="329"/>
      <c r="EFD528" s="329"/>
      <c r="EFE528" s="329"/>
      <c r="EFF528" s="329"/>
      <c r="EFG528" s="329"/>
      <c r="EFH528" s="329"/>
      <c r="EFI528" s="329"/>
      <c r="EFJ528" s="329"/>
      <c r="EFK528" s="329"/>
      <c r="EFL528" s="329"/>
      <c r="EFM528" s="329"/>
      <c r="EFN528" s="329"/>
      <c r="EFO528" s="329"/>
      <c r="EFP528" s="329"/>
      <c r="EFQ528" s="329"/>
      <c r="EFR528" s="329"/>
      <c r="EFS528" s="329"/>
      <c r="EFT528" s="329"/>
      <c r="EFU528" s="329"/>
      <c r="EFV528" s="329"/>
      <c r="EFW528" s="329"/>
      <c r="EFX528" s="329"/>
      <c r="EFY528" s="329"/>
      <c r="EFZ528" s="329"/>
      <c r="EGA528" s="329"/>
      <c r="EGB528" s="329"/>
      <c r="EGC528" s="329"/>
      <c r="EGD528" s="329"/>
      <c r="EGE528" s="329"/>
      <c r="EGF528" s="329"/>
      <c r="EGG528" s="329"/>
      <c r="EGH528" s="329"/>
      <c r="EGI528" s="329"/>
      <c r="EGJ528" s="329"/>
      <c r="EGK528" s="329"/>
      <c r="EGL528" s="329"/>
      <c r="EGM528" s="329"/>
      <c r="EGN528" s="329"/>
      <c r="EGO528" s="329"/>
      <c r="EGP528" s="329"/>
      <c r="EGQ528" s="329"/>
      <c r="EGR528" s="329"/>
      <c r="EGS528" s="329"/>
      <c r="EGT528" s="329"/>
      <c r="EGU528" s="329"/>
      <c r="EGV528" s="329"/>
      <c r="EGW528" s="329"/>
      <c r="EGX528" s="329"/>
      <c r="EGY528" s="329"/>
      <c r="EGZ528" s="329"/>
      <c r="EHA528" s="329"/>
      <c r="EHB528" s="329"/>
      <c r="EHC528" s="329"/>
      <c r="EHD528" s="329"/>
      <c r="EHE528" s="329"/>
      <c r="EHF528" s="329"/>
      <c r="EHG528" s="329"/>
      <c r="EHH528" s="329"/>
      <c r="EHI528" s="329"/>
      <c r="EHJ528" s="329"/>
      <c r="EHK528" s="329"/>
      <c r="EHL528" s="329"/>
      <c r="EHM528" s="329"/>
      <c r="EHN528" s="329"/>
      <c r="EHO528" s="329"/>
      <c r="EHP528" s="329"/>
      <c r="EHQ528" s="329"/>
      <c r="EHR528" s="329"/>
      <c r="EHS528" s="329"/>
      <c r="EHT528" s="329"/>
      <c r="EHU528" s="329"/>
      <c r="EHV528" s="329"/>
      <c r="EHW528" s="329"/>
      <c r="EHX528" s="329"/>
      <c r="EHY528" s="329"/>
      <c r="EHZ528" s="329"/>
      <c r="EIA528" s="329"/>
      <c r="EIB528" s="329"/>
      <c r="EIC528" s="329"/>
      <c r="EID528" s="329"/>
      <c r="EIE528" s="329"/>
      <c r="EIF528" s="329"/>
      <c r="EIG528" s="329"/>
      <c r="EIH528" s="329"/>
      <c r="EII528" s="329"/>
      <c r="EIJ528" s="329"/>
      <c r="EIK528" s="329"/>
      <c r="EIL528" s="329"/>
      <c r="EIM528" s="329"/>
      <c r="EIN528" s="329"/>
      <c r="EIO528" s="329"/>
      <c r="EIP528" s="329"/>
      <c r="EIQ528" s="329"/>
      <c r="EIR528" s="329"/>
      <c r="EIS528" s="329"/>
      <c r="EIT528" s="329"/>
      <c r="EIU528" s="329"/>
      <c r="EIV528" s="329"/>
      <c r="EIW528" s="329"/>
      <c r="EIX528" s="329"/>
      <c r="EIY528" s="329"/>
      <c r="EIZ528" s="329"/>
      <c r="EJA528" s="329"/>
      <c r="EJB528" s="329"/>
      <c r="EJC528" s="329"/>
      <c r="EJD528" s="329"/>
      <c r="EJE528" s="329"/>
      <c r="EJF528" s="329"/>
      <c r="EJG528" s="329"/>
      <c r="EJH528" s="329"/>
      <c r="EJI528" s="329"/>
      <c r="EJJ528" s="329"/>
      <c r="EJK528" s="329"/>
      <c r="EJL528" s="329"/>
      <c r="EJM528" s="329"/>
      <c r="EJN528" s="329"/>
      <c r="EJO528" s="329"/>
      <c r="EJP528" s="329"/>
      <c r="EJQ528" s="329"/>
      <c r="EJR528" s="329"/>
      <c r="EJS528" s="329"/>
      <c r="EJT528" s="329"/>
      <c r="EJU528" s="329"/>
      <c r="EJV528" s="329"/>
      <c r="EJW528" s="329"/>
      <c r="EJX528" s="329"/>
      <c r="EJY528" s="329"/>
      <c r="EJZ528" s="329"/>
      <c r="EKA528" s="329"/>
      <c r="EKB528" s="329"/>
      <c r="EKC528" s="329"/>
      <c r="EKD528" s="329"/>
      <c r="EKE528" s="329"/>
      <c r="EKF528" s="329"/>
      <c r="EKG528" s="329"/>
      <c r="EKH528" s="329"/>
      <c r="EKI528" s="329"/>
      <c r="EKJ528" s="329"/>
      <c r="EKK528" s="329"/>
      <c r="EKL528" s="329"/>
      <c r="EKM528" s="329"/>
      <c r="EKN528" s="329"/>
      <c r="EKO528" s="329"/>
      <c r="EKP528" s="329"/>
      <c r="EKQ528" s="329"/>
      <c r="EKR528" s="329"/>
      <c r="EKS528" s="329"/>
      <c r="EKT528" s="329"/>
      <c r="EKU528" s="329"/>
      <c r="EKV528" s="329"/>
      <c r="EKW528" s="329"/>
      <c r="EKX528" s="329"/>
      <c r="EKY528" s="329"/>
      <c r="EKZ528" s="329"/>
      <c r="ELA528" s="329"/>
      <c r="ELB528" s="329"/>
      <c r="ELC528" s="329"/>
      <c r="ELD528" s="329"/>
      <c r="ELE528" s="329"/>
      <c r="ELF528" s="329"/>
      <c r="ELG528" s="329"/>
      <c r="ELH528" s="329"/>
      <c r="ELI528" s="329"/>
      <c r="ELJ528" s="329"/>
      <c r="ELK528" s="329"/>
      <c r="ELL528" s="329"/>
      <c r="ELM528" s="329"/>
      <c r="ELN528" s="329"/>
      <c r="ELO528" s="329"/>
      <c r="ELP528" s="329"/>
      <c r="ELQ528" s="329"/>
      <c r="ELR528" s="329"/>
      <c r="ELS528" s="329"/>
      <c r="ELT528" s="329"/>
      <c r="ELU528" s="329"/>
      <c r="ELV528" s="329"/>
      <c r="ELW528" s="329"/>
      <c r="ELX528" s="329"/>
      <c r="ELY528" s="329"/>
      <c r="ELZ528" s="329"/>
      <c r="EMA528" s="329"/>
      <c r="EMB528" s="329"/>
      <c r="EMC528" s="329"/>
      <c r="EMD528" s="329"/>
      <c r="EME528" s="329"/>
      <c r="EMF528" s="329"/>
      <c r="EMG528" s="329"/>
      <c r="EMH528" s="329"/>
      <c r="EMI528" s="329"/>
      <c r="EMJ528" s="329"/>
      <c r="EMK528" s="329"/>
      <c r="EML528" s="329"/>
      <c r="EMM528" s="329"/>
      <c r="EMN528" s="329"/>
      <c r="EMO528" s="329"/>
      <c r="EMP528" s="329"/>
      <c r="EMQ528" s="329"/>
      <c r="EMR528" s="329"/>
      <c r="EMS528" s="329"/>
      <c r="EMT528" s="329"/>
      <c r="EMU528" s="329"/>
      <c r="EMV528" s="329"/>
      <c r="EMW528" s="329"/>
      <c r="EMX528" s="329"/>
      <c r="EMY528" s="329"/>
      <c r="EMZ528" s="329"/>
      <c r="ENA528" s="329"/>
      <c r="ENB528" s="329"/>
      <c r="ENC528" s="329"/>
      <c r="END528" s="329"/>
      <c r="ENE528" s="329"/>
      <c r="ENF528" s="329"/>
      <c r="ENG528" s="329"/>
      <c r="ENH528" s="329"/>
      <c r="ENI528" s="329"/>
      <c r="ENJ528" s="329"/>
      <c r="ENK528" s="329"/>
      <c r="ENL528" s="329"/>
      <c r="ENM528" s="329"/>
      <c r="ENN528" s="329"/>
      <c r="ENO528" s="329"/>
      <c r="ENP528" s="329"/>
      <c r="ENQ528" s="329"/>
      <c r="ENR528" s="329"/>
      <c r="ENS528" s="329"/>
      <c r="ENT528" s="329"/>
      <c r="ENU528" s="329"/>
      <c r="ENV528" s="329"/>
      <c r="ENW528" s="329"/>
      <c r="ENX528" s="329"/>
      <c r="ENY528" s="329"/>
      <c r="ENZ528" s="329"/>
      <c r="EOA528" s="329"/>
      <c r="EOB528" s="329"/>
      <c r="EOC528" s="329"/>
      <c r="EOD528" s="329"/>
      <c r="EOE528" s="329"/>
      <c r="EOF528" s="329"/>
      <c r="EOG528" s="329"/>
      <c r="EOH528" s="329"/>
      <c r="EOI528" s="329"/>
      <c r="EOJ528" s="329"/>
      <c r="EOK528" s="329"/>
      <c r="EOL528" s="329"/>
      <c r="EOM528" s="329"/>
      <c r="EON528" s="329"/>
      <c r="EOO528" s="329"/>
      <c r="EOP528" s="329"/>
      <c r="EOQ528" s="329"/>
      <c r="EOR528" s="329"/>
      <c r="EOS528" s="329"/>
      <c r="EOT528" s="329"/>
      <c r="EOU528" s="329"/>
      <c r="EOV528" s="329"/>
      <c r="EOW528" s="329"/>
      <c r="EOX528" s="329"/>
      <c r="EOY528" s="329"/>
      <c r="EOZ528" s="329"/>
      <c r="EPA528" s="329"/>
      <c r="EPB528" s="329"/>
      <c r="EPC528" s="329"/>
      <c r="EPD528" s="329"/>
      <c r="EPE528" s="329"/>
      <c r="EPF528" s="329"/>
      <c r="EPG528" s="329"/>
      <c r="EPH528" s="329"/>
      <c r="EPI528" s="329"/>
      <c r="EPJ528" s="329"/>
      <c r="EPK528" s="329"/>
      <c r="EPL528" s="329"/>
      <c r="EPM528" s="329"/>
      <c r="EPN528" s="329"/>
      <c r="EPO528" s="329"/>
      <c r="EPP528" s="329"/>
      <c r="EPQ528" s="329"/>
      <c r="EPR528" s="329"/>
      <c r="EPS528" s="329"/>
      <c r="EPT528" s="329"/>
      <c r="EPU528" s="329"/>
      <c r="EPV528" s="329"/>
      <c r="EPW528" s="329"/>
      <c r="EPX528" s="329"/>
      <c r="EPY528" s="329"/>
      <c r="EPZ528" s="329"/>
      <c r="EQA528" s="329"/>
      <c r="EQB528" s="329"/>
      <c r="EQC528" s="329"/>
      <c r="EQD528" s="329"/>
      <c r="EQE528" s="329"/>
      <c r="EQF528" s="329"/>
      <c r="EQG528" s="329"/>
      <c r="EQH528" s="329"/>
      <c r="EQI528" s="329"/>
      <c r="EQJ528" s="329"/>
      <c r="EQK528" s="329"/>
      <c r="EQL528" s="329"/>
      <c r="EQM528" s="329"/>
      <c r="EQN528" s="329"/>
      <c r="EQO528" s="329"/>
      <c r="EQP528" s="329"/>
      <c r="EQQ528" s="329"/>
      <c r="EQR528" s="329"/>
      <c r="EQS528" s="329"/>
      <c r="EQT528" s="329"/>
      <c r="EQU528" s="329"/>
      <c r="EQV528" s="329"/>
      <c r="EQW528" s="329"/>
      <c r="EQX528" s="329"/>
      <c r="EQY528" s="329"/>
      <c r="EQZ528" s="329"/>
      <c r="ERA528" s="329"/>
      <c r="ERB528" s="329"/>
      <c r="ERC528" s="329"/>
      <c r="ERD528" s="329"/>
      <c r="ERE528" s="329"/>
      <c r="ERF528" s="329"/>
      <c r="ERG528" s="329"/>
      <c r="ERH528" s="329"/>
      <c r="ERI528" s="329"/>
      <c r="ERJ528" s="329"/>
      <c r="ERK528" s="329"/>
      <c r="ERL528" s="329"/>
      <c r="ERM528" s="329"/>
      <c r="ERN528" s="329"/>
      <c r="ERO528" s="329"/>
      <c r="ERP528" s="329"/>
      <c r="ERQ528" s="329"/>
      <c r="ERR528" s="329"/>
      <c r="ERS528" s="329"/>
      <c r="ERT528" s="329"/>
      <c r="ERU528" s="329"/>
      <c r="ERV528" s="329"/>
      <c r="ERW528" s="329"/>
      <c r="ERX528" s="329"/>
      <c r="ERY528" s="329"/>
      <c r="ERZ528" s="329"/>
      <c r="ESA528" s="329"/>
      <c r="ESB528" s="329"/>
      <c r="ESC528" s="329"/>
      <c r="ESD528" s="329"/>
      <c r="ESE528" s="329"/>
      <c r="ESF528" s="329"/>
      <c r="ESG528" s="329"/>
      <c r="ESH528" s="329"/>
      <c r="ESI528" s="329"/>
      <c r="ESJ528" s="329"/>
      <c r="ESK528" s="329"/>
      <c r="ESL528" s="329"/>
      <c r="ESM528" s="329"/>
      <c r="ESN528" s="329"/>
      <c r="ESO528" s="329"/>
      <c r="ESP528" s="329"/>
      <c r="ESQ528" s="329"/>
      <c r="ESR528" s="329"/>
      <c r="ESS528" s="329"/>
      <c r="EST528" s="329"/>
      <c r="ESU528" s="329"/>
      <c r="ESV528" s="329"/>
      <c r="ESW528" s="329"/>
      <c r="ESX528" s="329"/>
      <c r="ESY528" s="329"/>
      <c r="ESZ528" s="329"/>
      <c r="ETA528" s="329"/>
      <c r="ETB528" s="329"/>
      <c r="ETC528" s="329"/>
      <c r="ETD528" s="329"/>
      <c r="ETE528" s="329"/>
      <c r="ETF528" s="329"/>
      <c r="ETG528" s="329"/>
      <c r="ETH528" s="329"/>
      <c r="ETI528" s="329"/>
      <c r="ETJ528" s="329"/>
      <c r="ETK528" s="329"/>
      <c r="ETL528" s="329"/>
      <c r="ETM528" s="329"/>
      <c r="ETN528" s="329"/>
      <c r="ETO528" s="329"/>
      <c r="ETP528" s="329"/>
      <c r="ETQ528" s="329"/>
      <c r="ETR528" s="329"/>
      <c r="ETS528" s="329"/>
      <c r="ETT528" s="329"/>
      <c r="ETU528" s="329"/>
      <c r="ETV528" s="329"/>
      <c r="ETW528" s="329"/>
      <c r="ETX528" s="329"/>
      <c r="ETY528" s="329"/>
      <c r="ETZ528" s="329"/>
      <c r="EUA528" s="329"/>
      <c r="EUB528" s="329"/>
      <c r="EUC528" s="329"/>
      <c r="EUD528" s="329"/>
      <c r="EUE528" s="329"/>
      <c r="EUF528" s="329"/>
      <c r="EUG528" s="329"/>
      <c r="EUH528" s="329"/>
      <c r="EUI528" s="329"/>
      <c r="EUJ528" s="329"/>
      <c r="EUK528" s="329"/>
      <c r="EUL528" s="329"/>
      <c r="EUM528" s="329"/>
      <c r="EUN528" s="329"/>
      <c r="EUO528" s="329"/>
      <c r="EUP528" s="329"/>
      <c r="EUQ528" s="329"/>
      <c r="EUR528" s="329"/>
      <c r="EUS528" s="329"/>
      <c r="EUT528" s="329"/>
      <c r="EUU528" s="329"/>
      <c r="EUV528" s="329"/>
      <c r="EUW528" s="329"/>
      <c r="EUX528" s="329"/>
      <c r="EUY528" s="329"/>
      <c r="EUZ528" s="329"/>
      <c r="EVA528" s="329"/>
      <c r="EVB528" s="329"/>
      <c r="EVC528" s="329"/>
      <c r="EVD528" s="329"/>
      <c r="EVE528" s="329"/>
      <c r="EVF528" s="329"/>
      <c r="EVG528" s="329"/>
      <c r="EVH528" s="329"/>
      <c r="EVI528" s="329"/>
      <c r="EVJ528" s="329"/>
      <c r="EVK528" s="329"/>
      <c r="EVL528" s="329"/>
      <c r="EVM528" s="329"/>
      <c r="EVN528" s="329"/>
      <c r="EVO528" s="329"/>
      <c r="EVP528" s="329"/>
      <c r="EVQ528" s="329"/>
      <c r="EVR528" s="329"/>
      <c r="EVS528" s="329"/>
      <c r="EVT528" s="329"/>
      <c r="EVU528" s="329"/>
      <c r="EVV528" s="329"/>
      <c r="EVW528" s="329"/>
      <c r="EVX528" s="329"/>
      <c r="EVY528" s="329"/>
      <c r="EVZ528" s="329"/>
      <c r="EWA528" s="329"/>
      <c r="EWB528" s="329"/>
      <c r="EWC528" s="329"/>
      <c r="EWD528" s="329"/>
      <c r="EWE528" s="329"/>
      <c r="EWF528" s="329"/>
      <c r="EWG528" s="329"/>
      <c r="EWH528" s="329"/>
      <c r="EWI528" s="329"/>
      <c r="EWJ528" s="329"/>
      <c r="EWK528" s="329"/>
      <c r="EWL528" s="329"/>
      <c r="EWM528" s="329"/>
      <c r="EWN528" s="329"/>
      <c r="EWO528" s="329"/>
      <c r="EWP528" s="329"/>
      <c r="EWQ528" s="329"/>
      <c r="EWR528" s="329"/>
      <c r="EWS528" s="329"/>
      <c r="EWT528" s="329"/>
      <c r="EWU528" s="329"/>
      <c r="EWV528" s="329"/>
      <c r="EWW528" s="329"/>
      <c r="EWX528" s="329"/>
      <c r="EWY528" s="329"/>
      <c r="EWZ528" s="329"/>
      <c r="EXA528" s="329"/>
      <c r="EXB528" s="329"/>
      <c r="EXC528" s="329"/>
      <c r="EXD528" s="329"/>
      <c r="EXE528" s="329"/>
      <c r="EXF528" s="329"/>
      <c r="EXG528" s="329"/>
      <c r="EXH528" s="329"/>
      <c r="EXI528" s="329"/>
      <c r="EXJ528" s="329"/>
      <c r="EXK528" s="329"/>
      <c r="EXL528" s="329"/>
      <c r="EXM528" s="329"/>
      <c r="EXN528" s="329"/>
      <c r="EXO528" s="329"/>
      <c r="EXP528" s="329"/>
      <c r="EXQ528" s="329"/>
      <c r="EXR528" s="329"/>
      <c r="EXS528" s="329"/>
      <c r="EXT528" s="329"/>
      <c r="EXU528" s="329"/>
      <c r="EXV528" s="329"/>
      <c r="EXW528" s="329"/>
      <c r="EXX528" s="329"/>
      <c r="EXY528" s="329"/>
      <c r="EXZ528" s="329"/>
      <c r="EYA528" s="329"/>
      <c r="EYB528" s="329"/>
      <c r="EYC528" s="329"/>
      <c r="EYD528" s="329"/>
      <c r="EYE528" s="329"/>
      <c r="EYF528" s="329"/>
      <c r="EYG528" s="329"/>
      <c r="EYH528" s="329"/>
      <c r="EYI528" s="329"/>
      <c r="EYJ528" s="329"/>
      <c r="EYK528" s="329"/>
      <c r="EYL528" s="329"/>
      <c r="EYM528" s="329"/>
      <c r="EYN528" s="329"/>
      <c r="EYO528" s="329"/>
      <c r="EYP528" s="329"/>
      <c r="EYQ528" s="329"/>
      <c r="EYR528" s="329"/>
      <c r="EYS528" s="329"/>
      <c r="EYT528" s="329"/>
      <c r="EYU528" s="329"/>
      <c r="EYV528" s="329"/>
      <c r="EYW528" s="329"/>
      <c r="EYX528" s="329"/>
      <c r="EYY528" s="329"/>
      <c r="EYZ528" s="329"/>
      <c r="EZA528" s="329"/>
      <c r="EZB528" s="329"/>
      <c r="EZC528" s="329"/>
      <c r="EZD528" s="329"/>
      <c r="EZE528" s="329"/>
      <c r="EZF528" s="329"/>
      <c r="EZG528" s="329"/>
      <c r="EZH528" s="329"/>
      <c r="EZI528" s="329"/>
      <c r="EZJ528" s="329"/>
      <c r="EZK528" s="329"/>
      <c r="EZL528" s="329"/>
      <c r="EZM528" s="329"/>
      <c r="EZN528" s="329"/>
      <c r="EZO528" s="329"/>
      <c r="EZP528" s="329"/>
      <c r="EZQ528" s="329"/>
      <c r="EZR528" s="329"/>
      <c r="EZS528" s="329"/>
      <c r="EZT528" s="329"/>
      <c r="EZU528" s="329"/>
      <c r="EZV528" s="329"/>
      <c r="EZW528" s="329"/>
      <c r="EZX528" s="329"/>
      <c r="EZY528" s="329"/>
      <c r="EZZ528" s="329"/>
      <c r="FAA528" s="329"/>
      <c r="FAB528" s="329"/>
      <c r="FAC528" s="329"/>
      <c r="FAD528" s="329"/>
      <c r="FAE528" s="329"/>
      <c r="FAF528" s="329"/>
      <c r="FAG528" s="329"/>
      <c r="FAH528" s="329"/>
      <c r="FAI528" s="329"/>
      <c r="FAJ528" s="329"/>
      <c r="FAK528" s="329"/>
      <c r="FAL528" s="329"/>
      <c r="FAM528" s="329"/>
      <c r="FAN528" s="329"/>
      <c r="FAO528" s="329"/>
      <c r="FAP528" s="329"/>
      <c r="FAQ528" s="329"/>
      <c r="FAR528" s="329"/>
      <c r="FAS528" s="329"/>
      <c r="FAT528" s="329"/>
      <c r="FAU528" s="329"/>
      <c r="FAV528" s="329"/>
      <c r="FAW528" s="329"/>
      <c r="FAX528" s="329"/>
      <c r="FAY528" s="329"/>
      <c r="FAZ528" s="329"/>
      <c r="FBA528" s="329"/>
      <c r="FBB528" s="329"/>
      <c r="FBC528" s="329"/>
      <c r="FBD528" s="329"/>
      <c r="FBE528" s="329"/>
      <c r="FBF528" s="329"/>
      <c r="FBG528" s="329"/>
      <c r="FBH528" s="329"/>
      <c r="FBI528" s="329"/>
      <c r="FBJ528" s="329"/>
      <c r="FBK528" s="329"/>
      <c r="FBL528" s="329"/>
      <c r="FBM528" s="329"/>
      <c r="FBN528" s="329"/>
      <c r="FBO528" s="329"/>
      <c r="FBP528" s="329"/>
      <c r="FBQ528" s="329"/>
      <c r="FBR528" s="329"/>
      <c r="FBS528" s="329"/>
      <c r="FBT528" s="329"/>
      <c r="FBU528" s="329"/>
      <c r="FBV528" s="329"/>
      <c r="FBW528" s="329"/>
      <c r="FBX528" s="329"/>
      <c r="FBY528" s="329"/>
      <c r="FBZ528" s="329"/>
      <c r="FCA528" s="329"/>
      <c r="FCB528" s="329"/>
      <c r="FCC528" s="329"/>
      <c r="FCD528" s="329"/>
      <c r="FCE528" s="329"/>
      <c r="FCF528" s="329"/>
      <c r="FCG528" s="329"/>
      <c r="FCH528" s="329"/>
      <c r="FCI528" s="329"/>
      <c r="FCJ528" s="329"/>
      <c r="FCK528" s="329"/>
      <c r="FCL528" s="329"/>
      <c r="FCM528" s="329"/>
      <c r="FCN528" s="329"/>
      <c r="FCO528" s="329"/>
      <c r="FCP528" s="329"/>
      <c r="FCQ528" s="329"/>
      <c r="FCR528" s="329"/>
      <c r="FCS528" s="329"/>
      <c r="FCT528" s="329"/>
      <c r="FCU528" s="329"/>
      <c r="FCV528" s="329"/>
      <c r="FCW528" s="329"/>
      <c r="FCX528" s="329"/>
      <c r="FCY528" s="329"/>
      <c r="FCZ528" s="329"/>
      <c r="FDA528" s="329"/>
      <c r="FDB528" s="329"/>
      <c r="FDC528" s="329"/>
      <c r="FDD528" s="329"/>
      <c r="FDE528" s="329"/>
      <c r="FDF528" s="329"/>
      <c r="FDG528" s="329"/>
      <c r="FDH528" s="329"/>
      <c r="FDI528" s="329"/>
      <c r="FDJ528" s="329"/>
      <c r="FDK528" s="329"/>
      <c r="FDL528" s="329"/>
      <c r="FDM528" s="329"/>
      <c r="FDN528" s="329"/>
      <c r="FDO528" s="329"/>
      <c r="FDP528" s="329"/>
      <c r="FDQ528" s="329"/>
      <c r="FDR528" s="329"/>
      <c r="FDS528" s="329"/>
      <c r="FDT528" s="329"/>
      <c r="FDU528" s="329"/>
      <c r="FDV528" s="329"/>
      <c r="FDW528" s="329"/>
      <c r="FDX528" s="329"/>
      <c r="FDY528" s="329"/>
      <c r="FDZ528" s="329"/>
      <c r="FEA528" s="329"/>
      <c r="FEB528" s="329"/>
      <c r="FEC528" s="329"/>
      <c r="FED528" s="329"/>
      <c r="FEE528" s="329"/>
      <c r="FEF528" s="329"/>
      <c r="FEG528" s="329"/>
      <c r="FEH528" s="329"/>
      <c r="FEI528" s="329"/>
      <c r="FEJ528" s="329"/>
      <c r="FEK528" s="329"/>
      <c r="FEL528" s="329"/>
      <c r="FEM528" s="329"/>
      <c r="FEN528" s="329"/>
      <c r="FEO528" s="329"/>
      <c r="FEP528" s="329"/>
      <c r="FEQ528" s="329"/>
      <c r="FER528" s="329"/>
      <c r="FES528" s="329"/>
      <c r="FET528" s="329"/>
      <c r="FEU528" s="329"/>
      <c r="FEV528" s="329"/>
      <c r="FEW528" s="329"/>
      <c r="FEX528" s="329"/>
      <c r="FEY528" s="329"/>
      <c r="FEZ528" s="329"/>
      <c r="FFA528" s="329"/>
      <c r="FFB528" s="329"/>
      <c r="FFC528" s="329"/>
      <c r="FFD528" s="329"/>
      <c r="FFE528" s="329"/>
      <c r="FFF528" s="329"/>
      <c r="FFG528" s="329"/>
      <c r="FFH528" s="329"/>
      <c r="FFI528" s="329"/>
      <c r="FFJ528" s="329"/>
      <c r="FFK528" s="329"/>
      <c r="FFL528" s="329"/>
      <c r="FFM528" s="329"/>
      <c r="FFN528" s="329"/>
      <c r="FFO528" s="329"/>
      <c r="FFP528" s="329"/>
      <c r="FFQ528" s="329"/>
      <c r="FFR528" s="329"/>
      <c r="FFS528" s="329"/>
      <c r="FFT528" s="329"/>
      <c r="FFU528" s="329"/>
      <c r="FFV528" s="329"/>
      <c r="FFW528" s="329"/>
      <c r="FFX528" s="329"/>
      <c r="FFY528" s="329"/>
      <c r="FFZ528" s="329"/>
      <c r="FGA528" s="329"/>
      <c r="FGB528" s="329"/>
      <c r="FGC528" s="329"/>
      <c r="FGD528" s="329"/>
      <c r="FGE528" s="329"/>
      <c r="FGF528" s="329"/>
      <c r="FGG528" s="329"/>
      <c r="FGH528" s="329"/>
      <c r="FGI528" s="329"/>
      <c r="FGJ528" s="329"/>
      <c r="FGK528" s="329"/>
      <c r="FGL528" s="329"/>
      <c r="FGM528" s="329"/>
      <c r="FGN528" s="329"/>
      <c r="FGO528" s="329"/>
      <c r="FGP528" s="329"/>
      <c r="FGQ528" s="329"/>
      <c r="FGR528" s="329"/>
      <c r="FGS528" s="329"/>
      <c r="FGT528" s="329"/>
      <c r="FGU528" s="329"/>
      <c r="FGV528" s="329"/>
      <c r="FGW528" s="329"/>
      <c r="FGX528" s="329"/>
      <c r="FGY528" s="329"/>
      <c r="FGZ528" s="329"/>
      <c r="FHA528" s="329"/>
      <c r="FHB528" s="329"/>
      <c r="FHC528" s="329"/>
      <c r="FHD528" s="329"/>
      <c r="FHE528" s="329"/>
      <c r="FHF528" s="329"/>
      <c r="FHG528" s="329"/>
      <c r="FHH528" s="329"/>
      <c r="FHI528" s="329"/>
      <c r="FHJ528" s="329"/>
      <c r="FHK528" s="329"/>
      <c r="FHL528" s="329"/>
      <c r="FHM528" s="329"/>
      <c r="FHN528" s="329"/>
      <c r="FHO528" s="329"/>
      <c r="FHP528" s="329"/>
      <c r="FHQ528" s="329"/>
      <c r="FHR528" s="329"/>
      <c r="FHS528" s="329"/>
      <c r="FHT528" s="329"/>
      <c r="FHU528" s="329"/>
      <c r="FHV528" s="329"/>
      <c r="FHW528" s="329"/>
      <c r="FHX528" s="329"/>
      <c r="FHY528" s="329"/>
      <c r="FHZ528" s="329"/>
      <c r="FIA528" s="329"/>
      <c r="FIB528" s="329"/>
      <c r="FIC528" s="329"/>
      <c r="FID528" s="329"/>
      <c r="FIE528" s="329"/>
      <c r="FIF528" s="329"/>
      <c r="FIG528" s="329"/>
      <c r="FIH528" s="329"/>
      <c r="FII528" s="329"/>
      <c r="FIJ528" s="329"/>
      <c r="FIK528" s="329"/>
      <c r="FIL528" s="329"/>
      <c r="FIM528" s="329"/>
      <c r="FIN528" s="329"/>
      <c r="FIO528" s="329"/>
      <c r="FIP528" s="329"/>
      <c r="FIQ528" s="329"/>
      <c r="FIR528" s="329"/>
      <c r="FIS528" s="329"/>
      <c r="FIT528" s="329"/>
      <c r="FIU528" s="329"/>
      <c r="FIV528" s="329"/>
      <c r="FIW528" s="329"/>
      <c r="FIX528" s="329"/>
      <c r="FIY528" s="329"/>
      <c r="FIZ528" s="329"/>
      <c r="FJA528" s="329"/>
      <c r="FJB528" s="329"/>
      <c r="FJC528" s="329"/>
      <c r="FJD528" s="329"/>
      <c r="FJE528" s="329"/>
      <c r="FJF528" s="329"/>
      <c r="FJG528" s="329"/>
      <c r="FJH528" s="329"/>
      <c r="FJI528" s="329"/>
      <c r="FJJ528" s="329"/>
      <c r="FJK528" s="329"/>
      <c r="FJL528" s="329"/>
      <c r="FJM528" s="329"/>
      <c r="FJN528" s="329"/>
      <c r="FJO528" s="329"/>
      <c r="FJP528" s="329"/>
      <c r="FJQ528" s="329"/>
      <c r="FJR528" s="329"/>
      <c r="FJS528" s="329"/>
      <c r="FJT528" s="329"/>
      <c r="FJU528" s="329"/>
      <c r="FJV528" s="329"/>
      <c r="FJW528" s="329"/>
      <c r="FJX528" s="329"/>
      <c r="FJY528" s="329"/>
      <c r="FJZ528" s="329"/>
      <c r="FKA528" s="329"/>
      <c r="FKB528" s="329"/>
      <c r="FKC528" s="329"/>
      <c r="FKD528" s="329"/>
      <c r="FKE528" s="329"/>
      <c r="FKF528" s="329"/>
      <c r="FKG528" s="329"/>
      <c r="FKH528" s="329"/>
      <c r="FKI528" s="329"/>
      <c r="FKJ528" s="329"/>
      <c r="FKK528" s="329"/>
      <c r="FKL528" s="329"/>
      <c r="FKM528" s="329"/>
      <c r="FKN528" s="329"/>
      <c r="FKO528" s="329"/>
      <c r="FKP528" s="329"/>
      <c r="FKQ528" s="329"/>
      <c r="FKR528" s="329"/>
      <c r="FKS528" s="329"/>
      <c r="FKT528" s="329"/>
      <c r="FKU528" s="329"/>
      <c r="FKV528" s="329"/>
      <c r="FKW528" s="329"/>
      <c r="FKX528" s="329"/>
      <c r="FKY528" s="329"/>
      <c r="FKZ528" s="329"/>
      <c r="FLA528" s="329"/>
      <c r="FLB528" s="329"/>
      <c r="FLC528" s="329"/>
      <c r="FLD528" s="329"/>
      <c r="FLE528" s="329"/>
      <c r="FLF528" s="329"/>
      <c r="FLG528" s="329"/>
      <c r="FLH528" s="329"/>
      <c r="FLI528" s="329"/>
      <c r="FLJ528" s="329"/>
      <c r="FLK528" s="329"/>
      <c r="FLL528" s="329"/>
      <c r="FLM528" s="329"/>
      <c r="FLN528" s="329"/>
      <c r="FLO528" s="329"/>
      <c r="FLP528" s="329"/>
      <c r="FLQ528" s="329"/>
      <c r="FLR528" s="329"/>
      <c r="FLS528" s="329"/>
      <c r="FLT528" s="329"/>
      <c r="FLU528" s="329"/>
      <c r="FLV528" s="329"/>
      <c r="FLW528" s="329"/>
      <c r="FLX528" s="329"/>
      <c r="FLY528" s="329"/>
      <c r="FLZ528" s="329"/>
      <c r="FMA528" s="329"/>
      <c r="FMB528" s="329"/>
      <c r="FMC528" s="329"/>
      <c r="FMD528" s="329"/>
      <c r="FME528" s="329"/>
      <c r="FMF528" s="329"/>
      <c r="FMG528" s="329"/>
      <c r="FMH528" s="329"/>
      <c r="FMI528" s="329"/>
      <c r="FMJ528" s="329"/>
      <c r="FMK528" s="329"/>
      <c r="FML528" s="329"/>
      <c r="FMM528" s="329"/>
      <c r="FMN528" s="329"/>
      <c r="FMO528" s="329"/>
      <c r="FMP528" s="329"/>
      <c r="FMQ528" s="329"/>
      <c r="FMR528" s="329"/>
      <c r="FMS528" s="329"/>
      <c r="FMT528" s="329"/>
      <c r="FMU528" s="329"/>
      <c r="FMV528" s="329"/>
      <c r="FMW528" s="329"/>
      <c r="FMX528" s="329"/>
      <c r="FMY528" s="329"/>
      <c r="FMZ528" s="329"/>
      <c r="FNA528" s="329"/>
      <c r="FNB528" s="329"/>
      <c r="FNC528" s="329"/>
      <c r="FND528" s="329"/>
      <c r="FNE528" s="329"/>
      <c r="FNF528" s="329"/>
      <c r="FNG528" s="329"/>
      <c r="FNH528" s="329"/>
      <c r="FNI528" s="329"/>
      <c r="FNJ528" s="329"/>
      <c r="FNK528" s="329"/>
      <c r="FNL528" s="329"/>
      <c r="FNM528" s="329"/>
      <c r="FNN528" s="329"/>
      <c r="FNO528" s="329"/>
      <c r="FNP528" s="329"/>
      <c r="FNQ528" s="329"/>
      <c r="FNR528" s="329"/>
      <c r="FNS528" s="329"/>
      <c r="FNT528" s="329"/>
      <c r="FNU528" s="329"/>
      <c r="FNV528" s="329"/>
      <c r="FNW528" s="329"/>
      <c r="FNX528" s="329"/>
      <c r="FNY528" s="329"/>
      <c r="FNZ528" s="329"/>
      <c r="FOA528" s="329"/>
      <c r="FOB528" s="329"/>
      <c r="FOC528" s="329"/>
      <c r="FOD528" s="329"/>
      <c r="FOE528" s="329"/>
      <c r="FOF528" s="329"/>
      <c r="FOG528" s="329"/>
      <c r="FOH528" s="329"/>
      <c r="FOI528" s="329"/>
      <c r="FOJ528" s="329"/>
      <c r="FOK528" s="329"/>
      <c r="FOL528" s="329"/>
      <c r="FOM528" s="329"/>
      <c r="FON528" s="329"/>
      <c r="FOO528" s="329"/>
      <c r="FOP528" s="329"/>
      <c r="FOQ528" s="329"/>
      <c r="FOR528" s="329"/>
      <c r="FOS528" s="329"/>
      <c r="FOT528" s="329"/>
      <c r="FOU528" s="329"/>
      <c r="FOV528" s="329"/>
      <c r="FOW528" s="329"/>
      <c r="FOX528" s="329"/>
      <c r="FOY528" s="329"/>
      <c r="FOZ528" s="329"/>
      <c r="FPA528" s="329"/>
      <c r="FPB528" s="329"/>
      <c r="FPC528" s="329"/>
      <c r="FPD528" s="329"/>
      <c r="FPE528" s="329"/>
      <c r="FPF528" s="329"/>
      <c r="FPG528" s="329"/>
      <c r="FPH528" s="329"/>
      <c r="FPI528" s="329"/>
      <c r="FPJ528" s="329"/>
      <c r="FPK528" s="329"/>
      <c r="FPL528" s="329"/>
      <c r="FPM528" s="329"/>
      <c r="FPN528" s="329"/>
      <c r="FPO528" s="329"/>
      <c r="FPP528" s="329"/>
      <c r="FPQ528" s="329"/>
      <c r="FPR528" s="329"/>
      <c r="FPS528" s="329"/>
      <c r="FPT528" s="329"/>
      <c r="FPU528" s="329"/>
      <c r="FPV528" s="329"/>
      <c r="FPW528" s="329"/>
      <c r="FPX528" s="329"/>
      <c r="FPY528" s="329"/>
      <c r="FPZ528" s="329"/>
      <c r="FQA528" s="329"/>
      <c r="FQB528" s="329"/>
      <c r="FQC528" s="329"/>
      <c r="FQD528" s="329"/>
      <c r="FQE528" s="329"/>
      <c r="FQF528" s="329"/>
      <c r="FQG528" s="329"/>
      <c r="FQH528" s="329"/>
      <c r="FQI528" s="329"/>
      <c r="FQJ528" s="329"/>
      <c r="FQK528" s="329"/>
      <c r="FQL528" s="329"/>
      <c r="FQM528" s="329"/>
      <c r="FQN528" s="329"/>
      <c r="FQO528" s="329"/>
      <c r="FQP528" s="329"/>
      <c r="FQQ528" s="329"/>
      <c r="FQR528" s="329"/>
      <c r="FQS528" s="329"/>
      <c r="FQT528" s="329"/>
      <c r="FQU528" s="329"/>
      <c r="FQV528" s="329"/>
      <c r="FQW528" s="329"/>
      <c r="FQX528" s="329"/>
      <c r="FQY528" s="329"/>
      <c r="FQZ528" s="329"/>
      <c r="FRA528" s="329"/>
      <c r="FRB528" s="329"/>
      <c r="FRC528" s="329"/>
      <c r="FRD528" s="329"/>
      <c r="FRE528" s="329"/>
      <c r="FRF528" s="329"/>
      <c r="FRG528" s="329"/>
      <c r="FRH528" s="329"/>
      <c r="FRI528" s="329"/>
      <c r="FRJ528" s="329"/>
      <c r="FRK528" s="329"/>
      <c r="FRL528" s="329"/>
      <c r="FRM528" s="329"/>
      <c r="FRN528" s="329"/>
      <c r="FRO528" s="329"/>
      <c r="FRP528" s="329"/>
      <c r="FRQ528" s="329"/>
      <c r="FRR528" s="329"/>
      <c r="FRS528" s="329"/>
      <c r="FRT528" s="329"/>
      <c r="FRU528" s="329"/>
      <c r="FRV528" s="329"/>
      <c r="FRW528" s="329"/>
      <c r="FRX528" s="329"/>
      <c r="FRY528" s="329"/>
      <c r="FRZ528" s="329"/>
      <c r="FSA528" s="329"/>
      <c r="FSB528" s="329"/>
      <c r="FSC528" s="329"/>
      <c r="FSD528" s="329"/>
      <c r="FSE528" s="329"/>
      <c r="FSF528" s="329"/>
      <c r="FSG528" s="329"/>
      <c r="FSH528" s="329"/>
      <c r="FSI528" s="329"/>
      <c r="FSJ528" s="329"/>
      <c r="FSK528" s="329"/>
      <c r="FSL528" s="329"/>
      <c r="FSM528" s="329"/>
      <c r="FSN528" s="329"/>
      <c r="FSO528" s="329"/>
      <c r="FSP528" s="329"/>
      <c r="FSQ528" s="329"/>
      <c r="FSR528" s="329"/>
      <c r="FSS528" s="329"/>
      <c r="FST528" s="329"/>
      <c r="FSU528" s="329"/>
      <c r="FSV528" s="329"/>
      <c r="FSW528" s="329"/>
      <c r="FSX528" s="329"/>
      <c r="FSY528" s="329"/>
      <c r="FSZ528" s="329"/>
      <c r="FTA528" s="329"/>
      <c r="FTB528" s="329"/>
      <c r="FTC528" s="329"/>
      <c r="FTD528" s="329"/>
      <c r="FTE528" s="329"/>
      <c r="FTF528" s="329"/>
      <c r="FTG528" s="329"/>
      <c r="FTH528" s="329"/>
      <c r="FTI528" s="329"/>
      <c r="FTJ528" s="329"/>
      <c r="FTK528" s="329"/>
      <c r="FTL528" s="329"/>
      <c r="FTM528" s="329"/>
      <c r="FTN528" s="329"/>
      <c r="FTO528" s="329"/>
      <c r="FTP528" s="329"/>
      <c r="FTQ528" s="329"/>
      <c r="FTR528" s="329"/>
      <c r="FTS528" s="329"/>
      <c r="FTT528" s="329"/>
      <c r="FTU528" s="329"/>
      <c r="FTV528" s="329"/>
      <c r="FTW528" s="329"/>
      <c r="FTX528" s="329"/>
      <c r="FTY528" s="329"/>
      <c r="FTZ528" s="329"/>
      <c r="FUA528" s="329"/>
      <c r="FUB528" s="329"/>
      <c r="FUC528" s="329"/>
      <c r="FUD528" s="329"/>
      <c r="FUE528" s="329"/>
      <c r="FUF528" s="329"/>
      <c r="FUG528" s="329"/>
      <c r="FUH528" s="329"/>
      <c r="FUI528" s="329"/>
      <c r="FUJ528" s="329"/>
      <c r="FUK528" s="329"/>
      <c r="FUL528" s="329"/>
      <c r="FUM528" s="329"/>
      <c r="FUN528" s="329"/>
      <c r="FUO528" s="329"/>
      <c r="FUP528" s="329"/>
      <c r="FUQ528" s="329"/>
      <c r="FUR528" s="329"/>
      <c r="FUS528" s="329"/>
      <c r="FUT528" s="329"/>
      <c r="FUU528" s="329"/>
      <c r="FUV528" s="329"/>
      <c r="FUW528" s="329"/>
      <c r="FUX528" s="329"/>
      <c r="FUY528" s="329"/>
      <c r="FUZ528" s="329"/>
      <c r="FVA528" s="329"/>
      <c r="FVB528" s="329"/>
      <c r="FVC528" s="329"/>
      <c r="FVD528" s="329"/>
      <c r="FVE528" s="329"/>
      <c r="FVF528" s="329"/>
      <c r="FVG528" s="329"/>
      <c r="FVH528" s="329"/>
      <c r="FVI528" s="329"/>
      <c r="FVJ528" s="329"/>
      <c r="FVK528" s="329"/>
      <c r="FVL528" s="329"/>
      <c r="FVM528" s="329"/>
      <c r="FVN528" s="329"/>
      <c r="FVO528" s="329"/>
      <c r="FVP528" s="329"/>
      <c r="FVQ528" s="329"/>
      <c r="FVR528" s="329"/>
      <c r="FVS528" s="329"/>
      <c r="FVT528" s="329"/>
      <c r="FVU528" s="329"/>
      <c r="FVV528" s="329"/>
      <c r="FVW528" s="329"/>
      <c r="FVX528" s="329"/>
      <c r="FVY528" s="329"/>
      <c r="FVZ528" s="329"/>
      <c r="FWA528" s="329"/>
      <c r="FWB528" s="329"/>
      <c r="FWC528" s="329"/>
      <c r="FWD528" s="329"/>
      <c r="FWE528" s="329"/>
      <c r="FWF528" s="329"/>
      <c r="FWG528" s="329"/>
      <c r="FWH528" s="329"/>
      <c r="FWI528" s="329"/>
      <c r="FWJ528" s="329"/>
      <c r="FWK528" s="329"/>
      <c r="FWL528" s="329"/>
      <c r="FWM528" s="329"/>
      <c r="FWN528" s="329"/>
      <c r="FWO528" s="329"/>
      <c r="FWP528" s="329"/>
      <c r="FWQ528" s="329"/>
      <c r="FWR528" s="329"/>
      <c r="FWS528" s="329"/>
      <c r="FWT528" s="329"/>
      <c r="FWU528" s="329"/>
      <c r="FWV528" s="329"/>
      <c r="FWW528" s="329"/>
      <c r="FWX528" s="329"/>
      <c r="FWY528" s="329"/>
      <c r="FWZ528" s="329"/>
      <c r="FXA528" s="329"/>
      <c r="FXB528" s="329"/>
      <c r="FXC528" s="329"/>
      <c r="FXD528" s="329"/>
      <c r="FXE528" s="329"/>
      <c r="FXF528" s="329"/>
      <c r="FXG528" s="329"/>
      <c r="FXH528" s="329"/>
      <c r="FXI528" s="329"/>
      <c r="FXJ528" s="329"/>
      <c r="FXK528" s="329"/>
      <c r="FXL528" s="329"/>
      <c r="FXM528" s="329"/>
      <c r="FXN528" s="329"/>
      <c r="FXO528" s="329"/>
      <c r="FXP528" s="329"/>
      <c r="FXQ528" s="329"/>
      <c r="FXR528" s="329"/>
      <c r="FXS528" s="329"/>
      <c r="FXT528" s="329"/>
      <c r="FXU528" s="329"/>
      <c r="FXV528" s="329"/>
      <c r="FXW528" s="329"/>
      <c r="FXX528" s="329"/>
      <c r="FXY528" s="329"/>
      <c r="FXZ528" s="329"/>
      <c r="FYA528" s="329"/>
      <c r="FYB528" s="329"/>
      <c r="FYC528" s="329"/>
      <c r="FYD528" s="329"/>
      <c r="FYE528" s="329"/>
      <c r="FYF528" s="329"/>
      <c r="FYG528" s="329"/>
      <c r="FYH528" s="329"/>
      <c r="FYI528" s="329"/>
      <c r="FYJ528" s="329"/>
      <c r="FYK528" s="329"/>
      <c r="FYL528" s="329"/>
      <c r="FYM528" s="329"/>
      <c r="FYN528" s="329"/>
      <c r="FYO528" s="329"/>
      <c r="FYP528" s="329"/>
      <c r="FYQ528" s="329"/>
      <c r="FYR528" s="329"/>
      <c r="FYS528" s="329"/>
      <c r="FYT528" s="329"/>
      <c r="FYU528" s="329"/>
      <c r="FYV528" s="329"/>
      <c r="FYW528" s="329"/>
      <c r="FYX528" s="329"/>
      <c r="FYY528" s="329"/>
      <c r="FYZ528" s="329"/>
      <c r="FZA528" s="329"/>
      <c r="FZB528" s="329"/>
      <c r="FZC528" s="329"/>
      <c r="FZD528" s="329"/>
      <c r="FZE528" s="329"/>
      <c r="FZF528" s="329"/>
      <c r="FZG528" s="329"/>
      <c r="FZH528" s="329"/>
      <c r="FZI528" s="329"/>
      <c r="FZJ528" s="329"/>
      <c r="FZK528" s="329"/>
      <c r="FZL528" s="329"/>
      <c r="FZM528" s="329"/>
      <c r="FZN528" s="329"/>
      <c r="FZO528" s="329"/>
      <c r="FZP528" s="329"/>
      <c r="FZQ528" s="329"/>
      <c r="FZR528" s="329"/>
      <c r="FZS528" s="329"/>
      <c r="FZT528" s="329"/>
      <c r="FZU528" s="329"/>
      <c r="FZV528" s="329"/>
      <c r="FZW528" s="329"/>
      <c r="FZX528" s="329"/>
      <c r="FZY528" s="329"/>
      <c r="FZZ528" s="329"/>
      <c r="GAA528" s="329"/>
      <c r="GAB528" s="329"/>
      <c r="GAC528" s="329"/>
      <c r="GAD528" s="329"/>
      <c r="GAE528" s="329"/>
      <c r="GAF528" s="329"/>
      <c r="GAG528" s="329"/>
      <c r="GAH528" s="329"/>
      <c r="GAI528" s="329"/>
      <c r="GAJ528" s="329"/>
      <c r="GAK528" s="329"/>
      <c r="GAL528" s="329"/>
      <c r="GAM528" s="329"/>
      <c r="GAN528" s="329"/>
      <c r="GAO528" s="329"/>
      <c r="GAP528" s="329"/>
      <c r="GAQ528" s="329"/>
      <c r="GAR528" s="329"/>
      <c r="GAS528" s="329"/>
      <c r="GAT528" s="329"/>
      <c r="GAU528" s="329"/>
      <c r="GAV528" s="329"/>
      <c r="GAW528" s="329"/>
      <c r="GAX528" s="329"/>
      <c r="GAY528" s="329"/>
      <c r="GAZ528" s="329"/>
      <c r="GBA528" s="329"/>
      <c r="GBB528" s="329"/>
      <c r="GBC528" s="329"/>
      <c r="GBD528" s="329"/>
      <c r="GBE528" s="329"/>
      <c r="GBF528" s="329"/>
      <c r="GBG528" s="329"/>
      <c r="GBH528" s="329"/>
      <c r="GBI528" s="329"/>
      <c r="GBJ528" s="329"/>
      <c r="GBK528" s="329"/>
      <c r="GBL528" s="329"/>
      <c r="GBM528" s="329"/>
      <c r="GBN528" s="329"/>
      <c r="GBO528" s="329"/>
      <c r="GBP528" s="329"/>
      <c r="GBQ528" s="329"/>
      <c r="GBR528" s="329"/>
      <c r="GBS528" s="329"/>
      <c r="GBT528" s="329"/>
      <c r="GBU528" s="329"/>
      <c r="GBV528" s="329"/>
      <c r="GBW528" s="329"/>
      <c r="GBX528" s="329"/>
      <c r="GBY528" s="329"/>
      <c r="GBZ528" s="329"/>
      <c r="GCA528" s="329"/>
      <c r="GCB528" s="329"/>
      <c r="GCC528" s="329"/>
      <c r="GCD528" s="329"/>
      <c r="GCE528" s="329"/>
      <c r="GCF528" s="329"/>
      <c r="GCG528" s="329"/>
      <c r="GCH528" s="329"/>
      <c r="GCI528" s="329"/>
      <c r="GCJ528" s="329"/>
      <c r="GCK528" s="329"/>
      <c r="GCL528" s="329"/>
      <c r="GCM528" s="329"/>
      <c r="GCN528" s="329"/>
      <c r="GCO528" s="329"/>
      <c r="GCP528" s="329"/>
      <c r="GCQ528" s="329"/>
      <c r="GCR528" s="329"/>
      <c r="GCS528" s="329"/>
      <c r="GCT528" s="329"/>
      <c r="GCU528" s="329"/>
      <c r="GCV528" s="329"/>
      <c r="GCW528" s="329"/>
      <c r="GCX528" s="329"/>
      <c r="GCY528" s="329"/>
      <c r="GCZ528" s="329"/>
      <c r="GDA528" s="329"/>
      <c r="GDB528" s="329"/>
      <c r="GDC528" s="329"/>
      <c r="GDD528" s="329"/>
      <c r="GDE528" s="329"/>
      <c r="GDF528" s="329"/>
      <c r="GDG528" s="329"/>
      <c r="GDH528" s="329"/>
      <c r="GDI528" s="329"/>
      <c r="GDJ528" s="329"/>
      <c r="GDK528" s="329"/>
      <c r="GDL528" s="329"/>
      <c r="GDM528" s="329"/>
      <c r="GDN528" s="329"/>
      <c r="GDO528" s="329"/>
      <c r="GDP528" s="329"/>
      <c r="GDQ528" s="329"/>
      <c r="GDR528" s="329"/>
      <c r="GDS528" s="329"/>
      <c r="GDT528" s="329"/>
      <c r="GDU528" s="329"/>
      <c r="GDV528" s="329"/>
      <c r="GDW528" s="329"/>
      <c r="GDX528" s="329"/>
      <c r="GDY528" s="329"/>
      <c r="GDZ528" s="329"/>
      <c r="GEA528" s="329"/>
      <c r="GEB528" s="329"/>
      <c r="GEC528" s="329"/>
      <c r="GED528" s="329"/>
      <c r="GEE528" s="329"/>
      <c r="GEF528" s="329"/>
      <c r="GEG528" s="329"/>
      <c r="GEH528" s="329"/>
      <c r="GEI528" s="329"/>
      <c r="GEJ528" s="329"/>
      <c r="GEK528" s="329"/>
      <c r="GEL528" s="329"/>
      <c r="GEM528" s="329"/>
      <c r="GEN528" s="329"/>
      <c r="GEO528" s="329"/>
      <c r="GEP528" s="329"/>
      <c r="GEQ528" s="329"/>
      <c r="GER528" s="329"/>
      <c r="GES528" s="329"/>
      <c r="GET528" s="329"/>
      <c r="GEU528" s="329"/>
      <c r="GEV528" s="329"/>
      <c r="GEW528" s="329"/>
      <c r="GEX528" s="329"/>
      <c r="GEY528" s="329"/>
      <c r="GEZ528" s="329"/>
      <c r="GFA528" s="329"/>
      <c r="GFB528" s="329"/>
      <c r="GFC528" s="329"/>
      <c r="GFD528" s="329"/>
      <c r="GFE528" s="329"/>
      <c r="GFF528" s="329"/>
      <c r="GFG528" s="329"/>
      <c r="GFH528" s="329"/>
      <c r="GFI528" s="329"/>
      <c r="GFJ528" s="329"/>
      <c r="GFK528" s="329"/>
      <c r="GFL528" s="329"/>
      <c r="GFM528" s="329"/>
      <c r="GFN528" s="329"/>
      <c r="GFO528" s="329"/>
      <c r="GFP528" s="329"/>
      <c r="GFQ528" s="329"/>
      <c r="GFR528" s="329"/>
      <c r="GFS528" s="329"/>
      <c r="GFT528" s="329"/>
      <c r="GFU528" s="329"/>
      <c r="GFV528" s="329"/>
      <c r="GFW528" s="329"/>
      <c r="GFX528" s="329"/>
      <c r="GFY528" s="329"/>
      <c r="GFZ528" s="329"/>
      <c r="GGA528" s="329"/>
      <c r="GGB528" s="329"/>
      <c r="GGC528" s="329"/>
      <c r="GGD528" s="329"/>
      <c r="GGE528" s="329"/>
      <c r="GGF528" s="329"/>
      <c r="GGG528" s="329"/>
      <c r="GGH528" s="329"/>
      <c r="GGI528" s="329"/>
      <c r="GGJ528" s="329"/>
      <c r="GGK528" s="329"/>
      <c r="GGL528" s="329"/>
      <c r="GGM528" s="329"/>
      <c r="GGN528" s="329"/>
      <c r="GGO528" s="329"/>
      <c r="GGP528" s="329"/>
      <c r="GGQ528" s="329"/>
      <c r="GGR528" s="329"/>
      <c r="GGS528" s="329"/>
      <c r="GGT528" s="329"/>
      <c r="GGU528" s="329"/>
      <c r="GGV528" s="329"/>
      <c r="GGW528" s="329"/>
      <c r="GGX528" s="329"/>
      <c r="GGY528" s="329"/>
      <c r="GGZ528" s="329"/>
      <c r="GHA528" s="329"/>
      <c r="GHB528" s="329"/>
      <c r="GHC528" s="329"/>
      <c r="GHD528" s="329"/>
      <c r="GHE528" s="329"/>
      <c r="GHF528" s="329"/>
      <c r="GHG528" s="329"/>
      <c r="GHH528" s="329"/>
      <c r="GHI528" s="329"/>
      <c r="GHJ528" s="329"/>
      <c r="GHK528" s="329"/>
      <c r="GHL528" s="329"/>
      <c r="GHM528" s="329"/>
      <c r="GHN528" s="329"/>
      <c r="GHO528" s="329"/>
      <c r="GHP528" s="329"/>
      <c r="GHQ528" s="329"/>
      <c r="GHR528" s="329"/>
      <c r="GHS528" s="329"/>
      <c r="GHT528" s="329"/>
      <c r="GHU528" s="329"/>
      <c r="GHV528" s="329"/>
      <c r="GHW528" s="329"/>
      <c r="GHX528" s="329"/>
      <c r="GHY528" s="329"/>
      <c r="GHZ528" s="329"/>
      <c r="GIA528" s="329"/>
      <c r="GIB528" s="329"/>
      <c r="GIC528" s="329"/>
      <c r="GID528" s="329"/>
      <c r="GIE528" s="329"/>
      <c r="GIF528" s="329"/>
      <c r="GIG528" s="329"/>
      <c r="GIH528" s="329"/>
      <c r="GII528" s="329"/>
      <c r="GIJ528" s="329"/>
      <c r="GIK528" s="329"/>
      <c r="GIL528" s="329"/>
      <c r="GIM528" s="329"/>
      <c r="GIN528" s="329"/>
      <c r="GIO528" s="329"/>
      <c r="GIP528" s="329"/>
      <c r="GIQ528" s="329"/>
      <c r="GIR528" s="329"/>
      <c r="GIS528" s="329"/>
      <c r="GIT528" s="329"/>
      <c r="GIU528" s="329"/>
      <c r="GIV528" s="329"/>
      <c r="GIW528" s="329"/>
      <c r="GIX528" s="329"/>
      <c r="GIY528" s="329"/>
      <c r="GIZ528" s="329"/>
      <c r="GJA528" s="329"/>
      <c r="GJB528" s="329"/>
      <c r="GJC528" s="329"/>
      <c r="GJD528" s="329"/>
      <c r="GJE528" s="329"/>
      <c r="GJF528" s="329"/>
      <c r="GJG528" s="329"/>
      <c r="GJH528" s="329"/>
      <c r="GJI528" s="329"/>
      <c r="GJJ528" s="329"/>
      <c r="GJK528" s="329"/>
      <c r="GJL528" s="329"/>
      <c r="GJM528" s="329"/>
      <c r="GJN528" s="329"/>
      <c r="GJO528" s="329"/>
      <c r="GJP528" s="329"/>
      <c r="GJQ528" s="329"/>
      <c r="GJR528" s="329"/>
      <c r="GJS528" s="329"/>
      <c r="GJT528" s="329"/>
      <c r="GJU528" s="329"/>
      <c r="GJV528" s="329"/>
      <c r="GJW528" s="329"/>
      <c r="GJX528" s="329"/>
      <c r="GJY528" s="329"/>
      <c r="GJZ528" s="329"/>
      <c r="GKA528" s="329"/>
      <c r="GKB528" s="329"/>
      <c r="GKC528" s="329"/>
      <c r="GKD528" s="329"/>
      <c r="GKE528" s="329"/>
      <c r="GKF528" s="329"/>
      <c r="GKG528" s="329"/>
      <c r="GKH528" s="329"/>
      <c r="GKI528" s="329"/>
      <c r="GKJ528" s="329"/>
      <c r="GKK528" s="329"/>
      <c r="GKL528" s="329"/>
      <c r="GKM528" s="329"/>
      <c r="GKN528" s="329"/>
      <c r="GKO528" s="329"/>
      <c r="GKP528" s="329"/>
      <c r="GKQ528" s="329"/>
      <c r="GKR528" s="329"/>
      <c r="GKS528" s="329"/>
      <c r="GKT528" s="329"/>
      <c r="GKU528" s="329"/>
      <c r="GKV528" s="329"/>
      <c r="GKW528" s="329"/>
      <c r="GKX528" s="329"/>
      <c r="GKY528" s="329"/>
      <c r="GKZ528" s="329"/>
      <c r="GLA528" s="329"/>
      <c r="GLB528" s="329"/>
      <c r="GLC528" s="329"/>
      <c r="GLD528" s="329"/>
      <c r="GLE528" s="329"/>
      <c r="GLF528" s="329"/>
      <c r="GLG528" s="329"/>
      <c r="GLH528" s="329"/>
      <c r="GLI528" s="329"/>
      <c r="GLJ528" s="329"/>
      <c r="GLK528" s="329"/>
      <c r="GLL528" s="329"/>
      <c r="GLM528" s="329"/>
      <c r="GLN528" s="329"/>
      <c r="GLO528" s="329"/>
      <c r="GLP528" s="329"/>
      <c r="GLQ528" s="329"/>
      <c r="GLR528" s="329"/>
      <c r="GLS528" s="329"/>
      <c r="GLT528" s="329"/>
      <c r="GLU528" s="329"/>
      <c r="GLV528" s="329"/>
      <c r="GLW528" s="329"/>
      <c r="GLX528" s="329"/>
      <c r="GLY528" s="329"/>
      <c r="GLZ528" s="329"/>
      <c r="GMA528" s="329"/>
      <c r="GMB528" s="329"/>
      <c r="GMC528" s="329"/>
      <c r="GMD528" s="329"/>
      <c r="GME528" s="329"/>
      <c r="GMF528" s="329"/>
      <c r="GMG528" s="329"/>
      <c r="GMH528" s="329"/>
      <c r="GMI528" s="329"/>
      <c r="GMJ528" s="329"/>
      <c r="GMK528" s="329"/>
      <c r="GML528" s="329"/>
      <c r="GMM528" s="329"/>
      <c r="GMN528" s="329"/>
      <c r="GMO528" s="329"/>
      <c r="GMP528" s="329"/>
      <c r="GMQ528" s="329"/>
      <c r="GMR528" s="329"/>
      <c r="GMS528" s="329"/>
      <c r="GMT528" s="329"/>
      <c r="GMU528" s="329"/>
      <c r="GMV528" s="329"/>
      <c r="GMW528" s="329"/>
      <c r="GMX528" s="329"/>
      <c r="GMY528" s="329"/>
      <c r="GMZ528" s="329"/>
      <c r="GNA528" s="329"/>
      <c r="GNB528" s="329"/>
      <c r="GNC528" s="329"/>
      <c r="GND528" s="329"/>
      <c r="GNE528" s="329"/>
      <c r="GNF528" s="329"/>
      <c r="GNG528" s="329"/>
      <c r="GNH528" s="329"/>
      <c r="GNI528" s="329"/>
      <c r="GNJ528" s="329"/>
      <c r="GNK528" s="329"/>
      <c r="GNL528" s="329"/>
      <c r="GNM528" s="329"/>
      <c r="GNN528" s="329"/>
      <c r="GNO528" s="329"/>
      <c r="GNP528" s="329"/>
      <c r="GNQ528" s="329"/>
      <c r="GNR528" s="329"/>
      <c r="GNS528" s="329"/>
      <c r="GNT528" s="329"/>
      <c r="GNU528" s="329"/>
      <c r="GNV528" s="329"/>
      <c r="GNW528" s="329"/>
      <c r="GNX528" s="329"/>
      <c r="GNY528" s="329"/>
      <c r="GNZ528" s="329"/>
      <c r="GOA528" s="329"/>
      <c r="GOB528" s="329"/>
      <c r="GOC528" s="329"/>
      <c r="GOD528" s="329"/>
      <c r="GOE528" s="329"/>
      <c r="GOF528" s="329"/>
      <c r="GOG528" s="329"/>
      <c r="GOH528" s="329"/>
      <c r="GOI528" s="329"/>
      <c r="GOJ528" s="329"/>
      <c r="GOK528" s="329"/>
      <c r="GOL528" s="329"/>
      <c r="GOM528" s="329"/>
      <c r="GON528" s="329"/>
      <c r="GOO528" s="329"/>
      <c r="GOP528" s="329"/>
      <c r="GOQ528" s="329"/>
      <c r="GOR528" s="329"/>
      <c r="GOS528" s="329"/>
      <c r="GOT528" s="329"/>
      <c r="GOU528" s="329"/>
      <c r="GOV528" s="329"/>
      <c r="GOW528" s="329"/>
      <c r="GOX528" s="329"/>
      <c r="GOY528" s="329"/>
      <c r="GOZ528" s="329"/>
      <c r="GPA528" s="329"/>
      <c r="GPB528" s="329"/>
      <c r="GPC528" s="329"/>
      <c r="GPD528" s="329"/>
      <c r="GPE528" s="329"/>
      <c r="GPF528" s="329"/>
      <c r="GPG528" s="329"/>
      <c r="GPH528" s="329"/>
      <c r="GPI528" s="329"/>
      <c r="GPJ528" s="329"/>
      <c r="GPK528" s="329"/>
      <c r="GPL528" s="329"/>
      <c r="GPM528" s="329"/>
      <c r="GPN528" s="329"/>
      <c r="GPO528" s="329"/>
      <c r="GPP528" s="329"/>
      <c r="GPQ528" s="329"/>
      <c r="GPR528" s="329"/>
      <c r="GPS528" s="329"/>
      <c r="GPT528" s="329"/>
      <c r="GPU528" s="329"/>
      <c r="GPV528" s="329"/>
      <c r="GPW528" s="329"/>
      <c r="GPX528" s="329"/>
      <c r="GPY528" s="329"/>
      <c r="GPZ528" s="329"/>
      <c r="GQA528" s="329"/>
      <c r="GQB528" s="329"/>
      <c r="GQC528" s="329"/>
      <c r="GQD528" s="329"/>
      <c r="GQE528" s="329"/>
      <c r="GQF528" s="329"/>
      <c r="GQG528" s="329"/>
      <c r="GQH528" s="329"/>
      <c r="GQI528" s="329"/>
      <c r="GQJ528" s="329"/>
      <c r="GQK528" s="329"/>
      <c r="GQL528" s="329"/>
      <c r="GQM528" s="329"/>
      <c r="GQN528" s="329"/>
      <c r="GQO528" s="329"/>
      <c r="GQP528" s="329"/>
      <c r="GQQ528" s="329"/>
      <c r="GQR528" s="329"/>
      <c r="GQS528" s="329"/>
      <c r="GQT528" s="329"/>
      <c r="GQU528" s="329"/>
      <c r="GQV528" s="329"/>
      <c r="GQW528" s="329"/>
      <c r="GQX528" s="329"/>
      <c r="GQY528" s="329"/>
      <c r="GQZ528" s="329"/>
      <c r="GRA528" s="329"/>
      <c r="GRB528" s="329"/>
      <c r="GRC528" s="329"/>
      <c r="GRD528" s="329"/>
      <c r="GRE528" s="329"/>
      <c r="GRF528" s="329"/>
      <c r="GRG528" s="329"/>
      <c r="GRH528" s="329"/>
      <c r="GRI528" s="329"/>
      <c r="GRJ528" s="329"/>
      <c r="GRK528" s="329"/>
      <c r="GRL528" s="329"/>
      <c r="GRM528" s="329"/>
      <c r="GRN528" s="329"/>
      <c r="GRO528" s="329"/>
      <c r="GRP528" s="329"/>
      <c r="GRQ528" s="329"/>
      <c r="GRR528" s="329"/>
      <c r="GRS528" s="329"/>
      <c r="GRT528" s="329"/>
      <c r="GRU528" s="329"/>
      <c r="GRV528" s="329"/>
      <c r="GRW528" s="329"/>
      <c r="GRX528" s="329"/>
      <c r="GRY528" s="329"/>
      <c r="GRZ528" s="329"/>
      <c r="GSA528" s="329"/>
      <c r="GSB528" s="329"/>
      <c r="GSC528" s="329"/>
      <c r="GSD528" s="329"/>
      <c r="GSE528" s="329"/>
      <c r="GSF528" s="329"/>
      <c r="GSG528" s="329"/>
      <c r="GSH528" s="329"/>
      <c r="GSI528" s="329"/>
      <c r="GSJ528" s="329"/>
      <c r="GSK528" s="329"/>
      <c r="GSL528" s="329"/>
      <c r="GSM528" s="329"/>
      <c r="GSN528" s="329"/>
      <c r="GSO528" s="329"/>
      <c r="GSP528" s="329"/>
      <c r="GSQ528" s="329"/>
      <c r="GSR528" s="329"/>
      <c r="GSS528" s="329"/>
      <c r="GST528" s="329"/>
      <c r="GSU528" s="329"/>
      <c r="GSV528" s="329"/>
      <c r="GSW528" s="329"/>
      <c r="GSX528" s="329"/>
      <c r="GSY528" s="329"/>
      <c r="GSZ528" s="329"/>
      <c r="GTA528" s="329"/>
      <c r="GTB528" s="329"/>
      <c r="GTC528" s="329"/>
      <c r="GTD528" s="329"/>
      <c r="GTE528" s="329"/>
      <c r="GTF528" s="329"/>
      <c r="GTG528" s="329"/>
      <c r="GTH528" s="329"/>
      <c r="GTI528" s="329"/>
      <c r="GTJ528" s="329"/>
      <c r="GTK528" s="329"/>
      <c r="GTL528" s="329"/>
      <c r="GTM528" s="329"/>
      <c r="GTN528" s="329"/>
      <c r="GTO528" s="329"/>
      <c r="GTP528" s="329"/>
      <c r="GTQ528" s="329"/>
      <c r="GTR528" s="329"/>
      <c r="GTS528" s="329"/>
      <c r="GTT528" s="329"/>
      <c r="GTU528" s="329"/>
      <c r="GTV528" s="329"/>
      <c r="GTW528" s="329"/>
      <c r="GTX528" s="329"/>
      <c r="GTY528" s="329"/>
      <c r="GTZ528" s="329"/>
      <c r="GUA528" s="329"/>
      <c r="GUB528" s="329"/>
      <c r="GUC528" s="329"/>
      <c r="GUD528" s="329"/>
      <c r="GUE528" s="329"/>
      <c r="GUF528" s="329"/>
      <c r="GUG528" s="329"/>
      <c r="GUH528" s="329"/>
      <c r="GUI528" s="329"/>
      <c r="GUJ528" s="329"/>
      <c r="GUK528" s="329"/>
      <c r="GUL528" s="329"/>
      <c r="GUM528" s="329"/>
      <c r="GUN528" s="329"/>
      <c r="GUO528" s="329"/>
      <c r="GUP528" s="329"/>
      <c r="GUQ528" s="329"/>
      <c r="GUR528" s="329"/>
      <c r="GUS528" s="329"/>
      <c r="GUT528" s="329"/>
      <c r="GUU528" s="329"/>
      <c r="GUV528" s="329"/>
      <c r="GUW528" s="329"/>
      <c r="GUX528" s="329"/>
      <c r="GUY528" s="329"/>
      <c r="GUZ528" s="329"/>
      <c r="GVA528" s="329"/>
      <c r="GVB528" s="329"/>
      <c r="GVC528" s="329"/>
      <c r="GVD528" s="329"/>
      <c r="GVE528" s="329"/>
      <c r="GVF528" s="329"/>
      <c r="GVG528" s="329"/>
      <c r="GVH528" s="329"/>
      <c r="GVI528" s="329"/>
      <c r="GVJ528" s="329"/>
      <c r="GVK528" s="329"/>
      <c r="GVL528" s="329"/>
      <c r="GVM528" s="329"/>
      <c r="GVN528" s="329"/>
      <c r="GVO528" s="329"/>
      <c r="GVP528" s="329"/>
      <c r="GVQ528" s="329"/>
      <c r="GVR528" s="329"/>
      <c r="GVS528" s="329"/>
      <c r="GVT528" s="329"/>
      <c r="GVU528" s="329"/>
      <c r="GVV528" s="329"/>
      <c r="GVW528" s="329"/>
      <c r="GVX528" s="329"/>
      <c r="GVY528" s="329"/>
      <c r="GVZ528" s="329"/>
      <c r="GWA528" s="329"/>
      <c r="GWB528" s="329"/>
      <c r="GWC528" s="329"/>
      <c r="GWD528" s="329"/>
      <c r="GWE528" s="329"/>
      <c r="GWF528" s="329"/>
      <c r="GWG528" s="329"/>
      <c r="GWH528" s="329"/>
      <c r="GWI528" s="329"/>
      <c r="GWJ528" s="329"/>
      <c r="GWK528" s="329"/>
      <c r="GWL528" s="329"/>
      <c r="GWM528" s="329"/>
      <c r="GWN528" s="329"/>
      <c r="GWO528" s="329"/>
      <c r="GWP528" s="329"/>
      <c r="GWQ528" s="329"/>
      <c r="GWR528" s="329"/>
      <c r="GWS528" s="329"/>
      <c r="GWT528" s="329"/>
      <c r="GWU528" s="329"/>
      <c r="GWV528" s="329"/>
      <c r="GWW528" s="329"/>
      <c r="GWX528" s="329"/>
      <c r="GWY528" s="329"/>
      <c r="GWZ528" s="329"/>
      <c r="GXA528" s="329"/>
      <c r="GXB528" s="329"/>
      <c r="GXC528" s="329"/>
      <c r="GXD528" s="329"/>
      <c r="GXE528" s="329"/>
      <c r="GXF528" s="329"/>
      <c r="GXG528" s="329"/>
      <c r="GXH528" s="329"/>
      <c r="GXI528" s="329"/>
      <c r="GXJ528" s="329"/>
      <c r="GXK528" s="329"/>
      <c r="GXL528" s="329"/>
      <c r="GXM528" s="329"/>
      <c r="GXN528" s="329"/>
      <c r="GXO528" s="329"/>
      <c r="GXP528" s="329"/>
      <c r="GXQ528" s="329"/>
      <c r="GXR528" s="329"/>
      <c r="GXS528" s="329"/>
      <c r="GXT528" s="329"/>
      <c r="GXU528" s="329"/>
      <c r="GXV528" s="329"/>
      <c r="GXW528" s="329"/>
      <c r="GXX528" s="329"/>
      <c r="GXY528" s="329"/>
      <c r="GXZ528" s="329"/>
      <c r="GYA528" s="329"/>
      <c r="GYB528" s="329"/>
      <c r="GYC528" s="329"/>
      <c r="GYD528" s="329"/>
      <c r="GYE528" s="329"/>
      <c r="GYF528" s="329"/>
      <c r="GYG528" s="329"/>
      <c r="GYH528" s="329"/>
      <c r="GYI528" s="329"/>
      <c r="GYJ528" s="329"/>
      <c r="GYK528" s="329"/>
      <c r="GYL528" s="329"/>
      <c r="GYM528" s="329"/>
      <c r="GYN528" s="329"/>
      <c r="GYO528" s="329"/>
      <c r="GYP528" s="329"/>
      <c r="GYQ528" s="329"/>
      <c r="GYR528" s="329"/>
      <c r="GYS528" s="329"/>
      <c r="GYT528" s="329"/>
      <c r="GYU528" s="329"/>
      <c r="GYV528" s="329"/>
      <c r="GYW528" s="329"/>
      <c r="GYX528" s="329"/>
      <c r="GYY528" s="329"/>
      <c r="GYZ528" s="329"/>
      <c r="GZA528" s="329"/>
      <c r="GZB528" s="329"/>
      <c r="GZC528" s="329"/>
      <c r="GZD528" s="329"/>
      <c r="GZE528" s="329"/>
      <c r="GZF528" s="329"/>
      <c r="GZG528" s="329"/>
      <c r="GZH528" s="329"/>
      <c r="GZI528" s="329"/>
      <c r="GZJ528" s="329"/>
      <c r="GZK528" s="329"/>
      <c r="GZL528" s="329"/>
      <c r="GZM528" s="329"/>
      <c r="GZN528" s="329"/>
      <c r="GZO528" s="329"/>
      <c r="GZP528" s="329"/>
      <c r="GZQ528" s="329"/>
      <c r="GZR528" s="329"/>
      <c r="GZS528" s="329"/>
      <c r="GZT528" s="329"/>
      <c r="GZU528" s="329"/>
      <c r="GZV528" s="329"/>
      <c r="GZW528" s="329"/>
      <c r="GZX528" s="329"/>
      <c r="GZY528" s="329"/>
      <c r="GZZ528" s="329"/>
      <c r="HAA528" s="329"/>
      <c r="HAB528" s="329"/>
      <c r="HAC528" s="329"/>
      <c r="HAD528" s="329"/>
      <c r="HAE528" s="329"/>
      <c r="HAF528" s="329"/>
      <c r="HAG528" s="329"/>
      <c r="HAH528" s="329"/>
      <c r="HAI528" s="329"/>
      <c r="HAJ528" s="329"/>
      <c r="HAK528" s="329"/>
      <c r="HAL528" s="329"/>
      <c r="HAM528" s="329"/>
      <c r="HAN528" s="329"/>
      <c r="HAO528" s="329"/>
      <c r="HAP528" s="329"/>
      <c r="HAQ528" s="329"/>
      <c r="HAR528" s="329"/>
      <c r="HAS528" s="329"/>
      <c r="HAT528" s="329"/>
      <c r="HAU528" s="329"/>
      <c r="HAV528" s="329"/>
      <c r="HAW528" s="329"/>
      <c r="HAX528" s="329"/>
      <c r="HAY528" s="329"/>
      <c r="HAZ528" s="329"/>
      <c r="HBA528" s="329"/>
      <c r="HBB528" s="329"/>
      <c r="HBC528" s="329"/>
      <c r="HBD528" s="329"/>
      <c r="HBE528" s="329"/>
      <c r="HBF528" s="329"/>
      <c r="HBG528" s="329"/>
      <c r="HBH528" s="329"/>
      <c r="HBI528" s="329"/>
      <c r="HBJ528" s="329"/>
      <c r="HBK528" s="329"/>
      <c r="HBL528" s="329"/>
      <c r="HBM528" s="329"/>
      <c r="HBN528" s="329"/>
      <c r="HBO528" s="329"/>
      <c r="HBP528" s="329"/>
      <c r="HBQ528" s="329"/>
      <c r="HBR528" s="329"/>
      <c r="HBS528" s="329"/>
      <c r="HBT528" s="329"/>
      <c r="HBU528" s="329"/>
      <c r="HBV528" s="329"/>
      <c r="HBW528" s="329"/>
      <c r="HBX528" s="329"/>
      <c r="HBY528" s="329"/>
      <c r="HBZ528" s="329"/>
      <c r="HCA528" s="329"/>
      <c r="HCB528" s="329"/>
      <c r="HCC528" s="329"/>
      <c r="HCD528" s="329"/>
      <c r="HCE528" s="329"/>
      <c r="HCF528" s="329"/>
      <c r="HCG528" s="329"/>
      <c r="HCH528" s="329"/>
      <c r="HCI528" s="329"/>
      <c r="HCJ528" s="329"/>
      <c r="HCK528" s="329"/>
      <c r="HCL528" s="329"/>
      <c r="HCM528" s="329"/>
      <c r="HCN528" s="329"/>
      <c r="HCO528" s="329"/>
      <c r="HCP528" s="329"/>
      <c r="HCQ528" s="329"/>
      <c r="HCR528" s="329"/>
      <c r="HCS528" s="329"/>
      <c r="HCT528" s="329"/>
      <c r="HCU528" s="329"/>
      <c r="HCV528" s="329"/>
      <c r="HCW528" s="329"/>
      <c r="HCX528" s="329"/>
      <c r="HCY528" s="329"/>
      <c r="HCZ528" s="329"/>
      <c r="HDA528" s="329"/>
      <c r="HDB528" s="329"/>
      <c r="HDC528" s="329"/>
      <c r="HDD528" s="329"/>
      <c r="HDE528" s="329"/>
      <c r="HDF528" s="329"/>
      <c r="HDG528" s="329"/>
      <c r="HDH528" s="329"/>
      <c r="HDI528" s="329"/>
      <c r="HDJ528" s="329"/>
      <c r="HDK528" s="329"/>
      <c r="HDL528" s="329"/>
      <c r="HDM528" s="329"/>
      <c r="HDN528" s="329"/>
      <c r="HDO528" s="329"/>
      <c r="HDP528" s="329"/>
      <c r="HDQ528" s="329"/>
      <c r="HDR528" s="329"/>
      <c r="HDS528" s="329"/>
      <c r="HDT528" s="329"/>
      <c r="HDU528" s="329"/>
      <c r="HDV528" s="329"/>
      <c r="HDW528" s="329"/>
      <c r="HDX528" s="329"/>
      <c r="HDY528" s="329"/>
      <c r="HDZ528" s="329"/>
      <c r="HEA528" s="329"/>
      <c r="HEB528" s="329"/>
      <c r="HEC528" s="329"/>
      <c r="HED528" s="329"/>
      <c r="HEE528" s="329"/>
      <c r="HEF528" s="329"/>
      <c r="HEG528" s="329"/>
      <c r="HEH528" s="329"/>
      <c r="HEI528" s="329"/>
      <c r="HEJ528" s="329"/>
      <c r="HEK528" s="329"/>
      <c r="HEL528" s="329"/>
      <c r="HEM528" s="329"/>
      <c r="HEN528" s="329"/>
      <c r="HEO528" s="329"/>
      <c r="HEP528" s="329"/>
      <c r="HEQ528" s="329"/>
      <c r="HER528" s="329"/>
      <c r="HES528" s="329"/>
      <c r="HET528" s="329"/>
      <c r="HEU528" s="329"/>
      <c r="HEV528" s="329"/>
      <c r="HEW528" s="329"/>
      <c r="HEX528" s="329"/>
      <c r="HEY528" s="329"/>
      <c r="HEZ528" s="329"/>
      <c r="HFA528" s="329"/>
      <c r="HFB528" s="329"/>
      <c r="HFC528" s="329"/>
      <c r="HFD528" s="329"/>
      <c r="HFE528" s="329"/>
      <c r="HFF528" s="329"/>
      <c r="HFG528" s="329"/>
      <c r="HFH528" s="329"/>
      <c r="HFI528" s="329"/>
      <c r="HFJ528" s="329"/>
      <c r="HFK528" s="329"/>
      <c r="HFL528" s="329"/>
      <c r="HFM528" s="329"/>
      <c r="HFN528" s="329"/>
      <c r="HFO528" s="329"/>
      <c r="HFP528" s="329"/>
      <c r="HFQ528" s="329"/>
      <c r="HFR528" s="329"/>
      <c r="HFS528" s="329"/>
      <c r="HFT528" s="329"/>
      <c r="HFU528" s="329"/>
      <c r="HFV528" s="329"/>
      <c r="HFW528" s="329"/>
      <c r="HFX528" s="329"/>
      <c r="HFY528" s="329"/>
      <c r="HFZ528" s="329"/>
      <c r="HGA528" s="329"/>
      <c r="HGB528" s="329"/>
      <c r="HGC528" s="329"/>
      <c r="HGD528" s="329"/>
      <c r="HGE528" s="329"/>
      <c r="HGF528" s="329"/>
      <c r="HGG528" s="329"/>
      <c r="HGH528" s="329"/>
      <c r="HGI528" s="329"/>
      <c r="HGJ528" s="329"/>
      <c r="HGK528" s="329"/>
      <c r="HGL528" s="329"/>
      <c r="HGM528" s="329"/>
      <c r="HGN528" s="329"/>
      <c r="HGO528" s="329"/>
      <c r="HGP528" s="329"/>
      <c r="HGQ528" s="329"/>
      <c r="HGR528" s="329"/>
      <c r="HGS528" s="329"/>
      <c r="HGT528" s="329"/>
      <c r="HGU528" s="329"/>
      <c r="HGV528" s="329"/>
      <c r="HGW528" s="329"/>
      <c r="HGX528" s="329"/>
      <c r="HGY528" s="329"/>
      <c r="HGZ528" s="329"/>
      <c r="HHA528" s="329"/>
      <c r="HHB528" s="329"/>
      <c r="HHC528" s="329"/>
      <c r="HHD528" s="329"/>
      <c r="HHE528" s="329"/>
      <c r="HHF528" s="329"/>
      <c r="HHG528" s="329"/>
      <c r="HHH528" s="329"/>
      <c r="HHI528" s="329"/>
      <c r="HHJ528" s="329"/>
      <c r="HHK528" s="329"/>
      <c r="HHL528" s="329"/>
      <c r="HHM528" s="329"/>
      <c r="HHN528" s="329"/>
      <c r="HHO528" s="329"/>
      <c r="HHP528" s="329"/>
      <c r="HHQ528" s="329"/>
      <c r="HHR528" s="329"/>
      <c r="HHS528" s="329"/>
      <c r="HHT528" s="329"/>
      <c r="HHU528" s="329"/>
      <c r="HHV528" s="329"/>
      <c r="HHW528" s="329"/>
      <c r="HHX528" s="329"/>
      <c r="HHY528" s="329"/>
      <c r="HHZ528" s="329"/>
      <c r="HIA528" s="329"/>
      <c r="HIB528" s="329"/>
      <c r="HIC528" s="329"/>
      <c r="HID528" s="329"/>
      <c r="HIE528" s="329"/>
      <c r="HIF528" s="329"/>
      <c r="HIG528" s="329"/>
      <c r="HIH528" s="329"/>
      <c r="HII528" s="329"/>
      <c r="HIJ528" s="329"/>
      <c r="HIK528" s="329"/>
      <c r="HIL528" s="329"/>
      <c r="HIM528" s="329"/>
      <c r="HIN528" s="329"/>
      <c r="HIO528" s="329"/>
      <c r="HIP528" s="329"/>
      <c r="HIQ528" s="329"/>
      <c r="HIR528" s="329"/>
      <c r="HIS528" s="329"/>
      <c r="HIT528" s="329"/>
      <c r="HIU528" s="329"/>
      <c r="HIV528" s="329"/>
      <c r="HIW528" s="329"/>
      <c r="HIX528" s="329"/>
      <c r="HIY528" s="329"/>
      <c r="HIZ528" s="329"/>
      <c r="HJA528" s="329"/>
      <c r="HJB528" s="329"/>
      <c r="HJC528" s="329"/>
      <c r="HJD528" s="329"/>
      <c r="HJE528" s="329"/>
      <c r="HJF528" s="329"/>
      <c r="HJG528" s="329"/>
      <c r="HJH528" s="329"/>
      <c r="HJI528" s="329"/>
      <c r="HJJ528" s="329"/>
      <c r="HJK528" s="329"/>
      <c r="HJL528" s="329"/>
      <c r="HJM528" s="329"/>
      <c r="HJN528" s="329"/>
      <c r="HJO528" s="329"/>
      <c r="HJP528" s="329"/>
      <c r="HJQ528" s="329"/>
      <c r="HJR528" s="329"/>
      <c r="HJS528" s="329"/>
      <c r="HJT528" s="329"/>
      <c r="HJU528" s="329"/>
      <c r="HJV528" s="329"/>
      <c r="HJW528" s="329"/>
      <c r="HJX528" s="329"/>
      <c r="HJY528" s="329"/>
      <c r="HJZ528" s="329"/>
      <c r="HKA528" s="329"/>
      <c r="HKB528" s="329"/>
      <c r="HKC528" s="329"/>
      <c r="HKD528" s="329"/>
      <c r="HKE528" s="329"/>
      <c r="HKF528" s="329"/>
      <c r="HKG528" s="329"/>
      <c r="HKH528" s="329"/>
      <c r="HKI528" s="329"/>
      <c r="HKJ528" s="329"/>
      <c r="HKK528" s="329"/>
      <c r="HKL528" s="329"/>
      <c r="HKM528" s="329"/>
      <c r="HKN528" s="329"/>
      <c r="HKO528" s="329"/>
      <c r="HKP528" s="329"/>
      <c r="HKQ528" s="329"/>
      <c r="HKR528" s="329"/>
      <c r="HKS528" s="329"/>
      <c r="HKT528" s="329"/>
      <c r="HKU528" s="329"/>
      <c r="HKV528" s="329"/>
      <c r="HKW528" s="329"/>
      <c r="HKX528" s="329"/>
      <c r="HKY528" s="329"/>
      <c r="HKZ528" s="329"/>
      <c r="HLA528" s="329"/>
      <c r="HLB528" s="329"/>
      <c r="HLC528" s="329"/>
      <c r="HLD528" s="329"/>
      <c r="HLE528" s="329"/>
      <c r="HLF528" s="329"/>
      <c r="HLG528" s="329"/>
      <c r="HLH528" s="329"/>
      <c r="HLI528" s="329"/>
      <c r="HLJ528" s="329"/>
      <c r="HLK528" s="329"/>
      <c r="HLL528" s="329"/>
      <c r="HLM528" s="329"/>
      <c r="HLN528" s="329"/>
      <c r="HLO528" s="329"/>
      <c r="HLP528" s="329"/>
      <c r="HLQ528" s="329"/>
      <c r="HLR528" s="329"/>
      <c r="HLS528" s="329"/>
      <c r="HLT528" s="329"/>
      <c r="HLU528" s="329"/>
      <c r="HLV528" s="329"/>
      <c r="HLW528" s="329"/>
      <c r="HLX528" s="329"/>
      <c r="HLY528" s="329"/>
      <c r="HLZ528" s="329"/>
      <c r="HMA528" s="329"/>
      <c r="HMB528" s="329"/>
      <c r="HMC528" s="329"/>
      <c r="HMD528" s="329"/>
      <c r="HME528" s="329"/>
      <c r="HMF528" s="329"/>
      <c r="HMG528" s="329"/>
      <c r="HMH528" s="329"/>
      <c r="HMI528" s="329"/>
      <c r="HMJ528" s="329"/>
      <c r="HMK528" s="329"/>
      <c r="HML528" s="329"/>
      <c r="HMM528" s="329"/>
      <c r="HMN528" s="329"/>
      <c r="HMO528" s="329"/>
      <c r="HMP528" s="329"/>
      <c r="HMQ528" s="329"/>
      <c r="HMR528" s="329"/>
      <c r="HMS528" s="329"/>
      <c r="HMT528" s="329"/>
      <c r="HMU528" s="329"/>
      <c r="HMV528" s="329"/>
      <c r="HMW528" s="329"/>
      <c r="HMX528" s="329"/>
      <c r="HMY528" s="329"/>
      <c r="HMZ528" s="329"/>
      <c r="HNA528" s="329"/>
      <c r="HNB528" s="329"/>
      <c r="HNC528" s="329"/>
      <c r="HND528" s="329"/>
      <c r="HNE528" s="329"/>
      <c r="HNF528" s="329"/>
      <c r="HNG528" s="329"/>
      <c r="HNH528" s="329"/>
      <c r="HNI528" s="329"/>
      <c r="HNJ528" s="329"/>
      <c r="HNK528" s="329"/>
      <c r="HNL528" s="329"/>
      <c r="HNM528" s="329"/>
      <c r="HNN528" s="329"/>
      <c r="HNO528" s="329"/>
      <c r="HNP528" s="329"/>
      <c r="HNQ528" s="329"/>
      <c r="HNR528" s="329"/>
      <c r="HNS528" s="329"/>
      <c r="HNT528" s="329"/>
      <c r="HNU528" s="329"/>
      <c r="HNV528" s="329"/>
      <c r="HNW528" s="329"/>
      <c r="HNX528" s="329"/>
      <c r="HNY528" s="329"/>
      <c r="HNZ528" s="329"/>
      <c r="HOA528" s="329"/>
      <c r="HOB528" s="329"/>
      <c r="HOC528" s="329"/>
      <c r="HOD528" s="329"/>
      <c r="HOE528" s="329"/>
      <c r="HOF528" s="329"/>
      <c r="HOG528" s="329"/>
      <c r="HOH528" s="329"/>
      <c r="HOI528" s="329"/>
      <c r="HOJ528" s="329"/>
      <c r="HOK528" s="329"/>
      <c r="HOL528" s="329"/>
      <c r="HOM528" s="329"/>
      <c r="HON528" s="329"/>
      <c r="HOO528" s="329"/>
      <c r="HOP528" s="329"/>
      <c r="HOQ528" s="329"/>
      <c r="HOR528" s="329"/>
      <c r="HOS528" s="329"/>
      <c r="HOT528" s="329"/>
      <c r="HOU528" s="329"/>
      <c r="HOV528" s="329"/>
      <c r="HOW528" s="329"/>
      <c r="HOX528" s="329"/>
      <c r="HOY528" s="329"/>
      <c r="HOZ528" s="329"/>
      <c r="HPA528" s="329"/>
      <c r="HPB528" s="329"/>
      <c r="HPC528" s="329"/>
      <c r="HPD528" s="329"/>
      <c r="HPE528" s="329"/>
      <c r="HPF528" s="329"/>
      <c r="HPG528" s="329"/>
      <c r="HPH528" s="329"/>
      <c r="HPI528" s="329"/>
      <c r="HPJ528" s="329"/>
      <c r="HPK528" s="329"/>
      <c r="HPL528" s="329"/>
      <c r="HPM528" s="329"/>
      <c r="HPN528" s="329"/>
      <c r="HPO528" s="329"/>
      <c r="HPP528" s="329"/>
      <c r="HPQ528" s="329"/>
      <c r="HPR528" s="329"/>
      <c r="HPS528" s="329"/>
      <c r="HPT528" s="329"/>
      <c r="HPU528" s="329"/>
      <c r="HPV528" s="329"/>
      <c r="HPW528" s="329"/>
      <c r="HPX528" s="329"/>
      <c r="HPY528" s="329"/>
      <c r="HPZ528" s="329"/>
      <c r="HQA528" s="329"/>
      <c r="HQB528" s="329"/>
      <c r="HQC528" s="329"/>
      <c r="HQD528" s="329"/>
      <c r="HQE528" s="329"/>
      <c r="HQF528" s="329"/>
      <c r="HQG528" s="329"/>
      <c r="HQH528" s="329"/>
      <c r="HQI528" s="329"/>
      <c r="HQJ528" s="329"/>
      <c r="HQK528" s="329"/>
      <c r="HQL528" s="329"/>
      <c r="HQM528" s="329"/>
      <c r="HQN528" s="329"/>
      <c r="HQO528" s="329"/>
      <c r="HQP528" s="329"/>
      <c r="HQQ528" s="329"/>
      <c r="HQR528" s="329"/>
      <c r="HQS528" s="329"/>
      <c r="HQT528" s="329"/>
      <c r="HQU528" s="329"/>
      <c r="HQV528" s="329"/>
      <c r="HQW528" s="329"/>
      <c r="HQX528" s="329"/>
      <c r="HQY528" s="329"/>
      <c r="HQZ528" s="329"/>
      <c r="HRA528" s="329"/>
      <c r="HRB528" s="329"/>
      <c r="HRC528" s="329"/>
      <c r="HRD528" s="329"/>
      <c r="HRE528" s="329"/>
      <c r="HRF528" s="329"/>
      <c r="HRG528" s="329"/>
      <c r="HRH528" s="329"/>
      <c r="HRI528" s="329"/>
      <c r="HRJ528" s="329"/>
      <c r="HRK528" s="329"/>
      <c r="HRL528" s="329"/>
      <c r="HRM528" s="329"/>
      <c r="HRN528" s="329"/>
      <c r="HRO528" s="329"/>
      <c r="HRP528" s="329"/>
      <c r="HRQ528" s="329"/>
      <c r="HRR528" s="329"/>
      <c r="HRS528" s="329"/>
      <c r="HRT528" s="329"/>
      <c r="HRU528" s="329"/>
      <c r="HRV528" s="329"/>
      <c r="HRW528" s="329"/>
      <c r="HRX528" s="329"/>
      <c r="HRY528" s="329"/>
      <c r="HRZ528" s="329"/>
      <c r="HSA528" s="329"/>
      <c r="HSB528" s="329"/>
      <c r="HSC528" s="329"/>
      <c r="HSD528" s="329"/>
      <c r="HSE528" s="329"/>
      <c r="HSF528" s="329"/>
      <c r="HSG528" s="329"/>
      <c r="HSH528" s="329"/>
      <c r="HSI528" s="329"/>
      <c r="HSJ528" s="329"/>
      <c r="HSK528" s="329"/>
      <c r="HSL528" s="329"/>
      <c r="HSM528" s="329"/>
      <c r="HSN528" s="329"/>
      <c r="HSO528" s="329"/>
      <c r="HSP528" s="329"/>
      <c r="HSQ528" s="329"/>
      <c r="HSR528" s="329"/>
      <c r="HSS528" s="329"/>
      <c r="HST528" s="329"/>
      <c r="HSU528" s="329"/>
      <c r="HSV528" s="329"/>
      <c r="HSW528" s="329"/>
      <c r="HSX528" s="329"/>
      <c r="HSY528" s="329"/>
      <c r="HSZ528" s="329"/>
      <c r="HTA528" s="329"/>
      <c r="HTB528" s="329"/>
      <c r="HTC528" s="329"/>
      <c r="HTD528" s="329"/>
      <c r="HTE528" s="329"/>
      <c r="HTF528" s="329"/>
      <c r="HTG528" s="329"/>
      <c r="HTH528" s="329"/>
      <c r="HTI528" s="329"/>
      <c r="HTJ528" s="329"/>
      <c r="HTK528" s="329"/>
      <c r="HTL528" s="329"/>
      <c r="HTM528" s="329"/>
      <c r="HTN528" s="329"/>
      <c r="HTO528" s="329"/>
      <c r="HTP528" s="329"/>
      <c r="HTQ528" s="329"/>
      <c r="HTR528" s="329"/>
      <c r="HTS528" s="329"/>
      <c r="HTT528" s="329"/>
      <c r="HTU528" s="329"/>
      <c r="HTV528" s="329"/>
      <c r="HTW528" s="329"/>
      <c r="HTX528" s="329"/>
      <c r="HTY528" s="329"/>
      <c r="HTZ528" s="329"/>
      <c r="HUA528" s="329"/>
      <c r="HUB528" s="329"/>
      <c r="HUC528" s="329"/>
      <c r="HUD528" s="329"/>
      <c r="HUE528" s="329"/>
      <c r="HUF528" s="329"/>
      <c r="HUG528" s="329"/>
      <c r="HUH528" s="329"/>
      <c r="HUI528" s="329"/>
      <c r="HUJ528" s="329"/>
      <c r="HUK528" s="329"/>
      <c r="HUL528" s="329"/>
      <c r="HUM528" s="329"/>
      <c r="HUN528" s="329"/>
      <c r="HUO528" s="329"/>
      <c r="HUP528" s="329"/>
      <c r="HUQ528" s="329"/>
      <c r="HUR528" s="329"/>
      <c r="HUS528" s="329"/>
      <c r="HUT528" s="329"/>
      <c r="HUU528" s="329"/>
      <c r="HUV528" s="329"/>
      <c r="HUW528" s="329"/>
      <c r="HUX528" s="329"/>
      <c r="HUY528" s="329"/>
      <c r="HUZ528" s="329"/>
      <c r="HVA528" s="329"/>
      <c r="HVB528" s="329"/>
      <c r="HVC528" s="329"/>
      <c r="HVD528" s="329"/>
      <c r="HVE528" s="329"/>
      <c r="HVF528" s="329"/>
      <c r="HVG528" s="329"/>
      <c r="HVH528" s="329"/>
      <c r="HVI528" s="329"/>
      <c r="HVJ528" s="329"/>
      <c r="HVK528" s="329"/>
      <c r="HVL528" s="329"/>
      <c r="HVM528" s="329"/>
      <c r="HVN528" s="329"/>
      <c r="HVO528" s="329"/>
      <c r="HVP528" s="329"/>
      <c r="HVQ528" s="329"/>
      <c r="HVR528" s="329"/>
      <c r="HVS528" s="329"/>
      <c r="HVT528" s="329"/>
      <c r="HVU528" s="329"/>
      <c r="HVV528" s="329"/>
      <c r="HVW528" s="329"/>
      <c r="HVX528" s="329"/>
      <c r="HVY528" s="329"/>
      <c r="HVZ528" s="329"/>
      <c r="HWA528" s="329"/>
      <c r="HWB528" s="329"/>
      <c r="HWC528" s="329"/>
      <c r="HWD528" s="329"/>
      <c r="HWE528" s="329"/>
      <c r="HWF528" s="329"/>
      <c r="HWG528" s="329"/>
      <c r="HWH528" s="329"/>
      <c r="HWI528" s="329"/>
      <c r="HWJ528" s="329"/>
      <c r="HWK528" s="329"/>
      <c r="HWL528" s="329"/>
      <c r="HWM528" s="329"/>
      <c r="HWN528" s="329"/>
      <c r="HWO528" s="329"/>
      <c r="HWP528" s="329"/>
      <c r="HWQ528" s="329"/>
      <c r="HWR528" s="329"/>
      <c r="HWS528" s="329"/>
      <c r="HWT528" s="329"/>
      <c r="HWU528" s="329"/>
      <c r="HWV528" s="329"/>
      <c r="HWW528" s="329"/>
      <c r="HWX528" s="329"/>
      <c r="HWY528" s="329"/>
      <c r="HWZ528" s="329"/>
      <c r="HXA528" s="329"/>
      <c r="HXB528" s="329"/>
      <c r="HXC528" s="329"/>
      <c r="HXD528" s="329"/>
      <c r="HXE528" s="329"/>
      <c r="HXF528" s="329"/>
      <c r="HXG528" s="329"/>
      <c r="HXH528" s="329"/>
      <c r="HXI528" s="329"/>
      <c r="HXJ528" s="329"/>
      <c r="HXK528" s="329"/>
      <c r="HXL528" s="329"/>
      <c r="HXM528" s="329"/>
      <c r="HXN528" s="329"/>
      <c r="HXO528" s="329"/>
      <c r="HXP528" s="329"/>
      <c r="HXQ528" s="329"/>
      <c r="HXR528" s="329"/>
      <c r="HXS528" s="329"/>
      <c r="HXT528" s="329"/>
      <c r="HXU528" s="329"/>
      <c r="HXV528" s="329"/>
      <c r="HXW528" s="329"/>
      <c r="HXX528" s="329"/>
      <c r="HXY528" s="329"/>
      <c r="HXZ528" s="329"/>
      <c r="HYA528" s="329"/>
      <c r="HYB528" s="329"/>
      <c r="HYC528" s="329"/>
      <c r="HYD528" s="329"/>
      <c r="HYE528" s="329"/>
      <c r="HYF528" s="329"/>
      <c r="HYG528" s="329"/>
      <c r="HYH528" s="329"/>
      <c r="HYI528" s="329"/>
      <c r="HYJ528" s="329"/>
      <c r="HYK528" s="329"/>
      <c r="HYL528" s="329"/>
      <c r="HYM528" s="329"/>
      <c r="HYN528" s="329"/>
      <c r="HYO528" s="329"/>
      <c r="HYP528" s="329"/>
      <c r="HYQ528" s="329"/>
      <c r="HYR528" s="329"/>
      <c r="HYS528" s="329"/>
      <c r="HYT528" s="329"/>
      <c r="HYU528" s="329"/>
      <c r="HYV528" s="329"/>
      <c r="HYW528" s="329"/>
      <c r="HYX528" s="329"/>
      <c r="HYY528" s="329"/>
      <c r="HYZ528" s="329"/>
      <c r="HZA528" s="329"/>
      <c r="HZB528" s="329"/>
      <c r="HZC528" s="329"/>
      <c r="HZD528" s="329"/>
      <c r="HZE528" s="329"/>
      <c r="HZF528" s="329"/>
      <c r="HZG528" s="329"/>
      <c r="HZH528" s="329"/>
      <c r="HZI528" s="329"/>
      <c r="HZJ528" s="329"/>
      <c r="HZK528" s="329"/>
      <c r="HZL528" s="329"/>
      <c r="HZM528" s="329"/>
      <c r="HZN528" s="329"/>
      <c r="HZO528" s="329"/>
      <c r="HZP528" s="329"/>
      <c r="HZQ528" s="329"/>
      <c r="HZR528" s="329"/>
      <c r="HZS528" s="329"/>
      <c r="HZT528" s="329"/>
      <c r="HZU528" s="329"/>
      <c r="HZV528" s="329"/>
      <c r="HZW528" s="329"/>
      <c r="HZX528" s="329"/>
      <c r="HZY528" s="329"/>
      <c r="HZZ528" s="329"/>
      <c r="IAA528" s="329"/>
      <c r="IAB528" s="329"/>
      <c r="IAC528" s="329"/>
      <c r="IAD528" s="329"/>
      <c r="IAE528" s="329"/>
      <c r="IAF528" s="329"/>
      <c r="IAG528" s="329"/>
      <c r="IAH528" s="329"/>
      <c r="IAI528" s="329"/>
      <c r="IAJ528" s="329"/>
      <c r="IAK528" s="329"/>
      <c r="IAL528" s="329"/>
      <c r="IAM528" s="329"/>
      <c r="IAN528" s="329"/>
      <c r="IAO528" s="329"/>
      <c r="IAP528" s="329"/>
      <c r="IAQ528" s="329"/>
      <c r="IAR528" s="329"/>
      <c r="IAS528" s="329"/>
      <c r="IAT528" s="329"/>
      <c r="IAU528" s="329"/>
      <c r="IAV528" s="329"/>
      <c r="IAW528" s="329"/>
      <c r="IAX528" s="329"/>
      <c r="IAY528" s="329"/>
      <c r="IAZ528" s="329"/>
      <c r="IBA528" s="329"/>
      <c r="IBB528" s="329"/>
      <c r="IBC528" s="329"/>
      <c r="IBD528" s="329"/>
      <c r="IBE528" s="329"/>
      <c r="IBF528" s="329"/>
      <c r="IBG528" s="329"/>
      <c r="IBH528" s="329"/>
      <c r="IBI528" s="329"/>
      <c r="IBJ528" s="329"/>
      <c r="IBK528" s="329"/>
      <c r="IBL528" s="329"/>
      <c r="IBM528" s="329"/>
      <c r="IBN528" s="329"/>
      <c r="IBO528" s="329"/>
      <c r="IBP528" s="329"/>
      <c r="IBQ528" s="329"/>
      <c r="IBR528" s="329"/>
      <c r="IBS528" s="329"/>
      <c r="IBT528" s="329"/>
      <c r="IBU528" s="329"/>
      <c r="IBV528" s="329"/>
      <c r="IBW528" s="329"/>
      <c r="IBX528" s="329"/>
      <c r="IBY528" s="329"/>
      <c r="IBZ528" s="329"/>
      <c r="ICA528" s="329"/>
      <c r="ICB528" s="329"/>
      <c r="ICC528" s="329"/>
      <c r="ICD528" s="329"/>
      <c r="ICE528" s="329"/>
      <c r="ICF528" s="329"/>
      <c r="ICG528" s="329"/>
      <c r="ICH528" s="329"/>
      <c r="ICI528" s="329"/>
      <c r="ICJ528" s="329"/>
      <c r="ICK528" s="329"/>
      <c r="ICL528" s="329"/>
      <c r="ICM528" s="329"/>
      <c r="ICN528" s="329"/>
      <c r="ICO528" s="329"/>
      <c r="ICP528" s="329"/>
      <c r="ICQ528" s="329"/>
      <c r="ICR528" s="329"/>
      <c r="ICS528" s="329"/>
      <c r="ICT528" s="329"/>
      <c r="ICU528" s="329"/>
      <c r="ICV528" s="329"/>
      <c r="ICW528" s="329"/>
      <c r="ICX528" s="329"/>
      <c r="ICY528" s="329"/>
      <c r="ICZ528" s="329"/>
      <c r="IDA528" s="329"/>
      <c r="IDB528" s="329"/>
      <c r="IDC528" s="329"/>
      <c r="IDD528" s="329"/>
      <c r="IDE528" s="329"/>
      <c r="IDF528" s="329"/>
      <c r="IDG528" s="329"/>
      <c r="IDH528" s="329"/>
      <c r="IDI528" s="329"/>
      <c r="IDJ528" s="329"/>
      <c r="IDK528" s="329"/>
      <c r="IDL528" s="329"/>
      <c r="IDM528" s="329"/>
      <c r="IDN528" s="329"/>
      <c r="IDO528" s="329"/>
      <c r="IDP528" s="329"/>
      <c r="IDQ528" s="329"/>
      <c r="IDR528" s="329"/>
      <c r="IDS528" s="329"/>
      <c r="IDT528" s="329"/>
      <c r="IDU528" s="329"/>
      <c r="IDV528" s="329"/>
      <c r="IDW528" s="329"/>
      <c r="IDX528" s="329"/>
      <c r="IDY528" s="329"/>
      <c r="IDZ528" s="329"/>
      <c r="IEA528" s="329"/>
      <c r="IEB528" s="329"/>
      <c r="IEC528" s="329"/>
      <c r="IED528" s="329"/>
      <c r="IEE528" s="329"/>
      <c r="IEF528" s="329"/>
      <c r="IEG528" s="329"/>
      <c r="IEH528" s="329"/>
      <c r="IEI528" s="329"/>
      <c r="IEJ528" s="329"/>
      <c r="IEK528" s="329"/>
      <c r="IEL528" s="329"/>
      <c r="IEM528" s="329"/>
      <c r="IEN528" s="329"/>
      <c r="IEO528" s="329"/>
      <c r="IEP528" s="329"/>
      <c r="IEQ528" s="329"/>
      <c r="IER528" s="329"/>
      <c r="IES528" s="329"/>
      <c r="IET528" s="329"/>
      <c r="IEU528" s="329"/>
      <c r="IEV528" s="329"/>
      <c r="IEW528" s="329"/>
      <c r="IEX528" s="329"/>
      <c r="IEY528" s="329"/>
      <c r="IEZ528" s="329"/>
      <c r="IFA528" s="329"/>
      <c r="IFB528" s="329"/>
      <c r="IFC528" s="329"/>
      <c r="IFD528" s="329"/>
      <c r="IFE528" s="329"/>
      <c r="IFF528" s="329"/>
      <c r="IFG528" s="329"/>
      <c r="IFH528" s="329"/>
      <c r="IFI528" s="329"/>
      <c r="IFJ528" s="329"/>
      <c r="IFK528" s="329"/>
      <c r="IFL528" s="329"/>
      <c r="IFM528" s="329"/>
      <c r="IFN528" s="329"/>
      <c r="IFO528" s="329"/>
      <c r="IFP528" s="329"/>
      <c r="IFQ528" s="329"/>
      <c r="IFR528" s="329"/>
      <c r="IFS528" s="329"/>
      <c r="IFT528" s="329"/>
      <c r="IFU528" s="329"/>
      <c r="IFV528" s="329"/>
      <c r="IFW528" s="329"/>
      <c r="IFX528" s="329"/>
      <c r="IFY528" s="329"/>
      <c r="IFZ528" s="329"/>
      <c r="IGA528" s="329"/>
      <c r="IGB528" s="329"/>
      <c r="IGC528" s="329"/>
      <c r="IGD528" s="329"/>
      <c r="IGE528" s="329"/>
      <c r="IGF528" s="329"/>
      <c r="IGG528" s="329"/>
      <c r="IGH528" s="329"/>
      <c r="IGI528" s="329"/>
      <c r="IGJ528" s="329"/>
      <c r="IGK528" s="329"/>
      <c r="IGL528" s="329"/>
      <c r="IGM528" s="329"/>
      <c r="IGN528" s="329"/>
      <c r="IGO528" s="329"/>
      <c r="IGP528" s="329"/>
      <c r="IGQ528" s="329"/>
      <c r="IGR528" s="329"/>
      <c r="IGS528" s="329"/>
      <c r="IGT528" s="329"/>
      <c r="IGU528" s="329"/>
      <c r="IGV528" s="329"/>
      <c r="IGW528" s="329"/>
      <c r="IGX528" s="329"/>
      <c r="IGY528" s="329"/>
      <c r="IGZ528" s="329"/>
      <c r="IHA528" s="329"/>
      <c r="IHB528" s="329"/>
      <c r="IHC528" s="329"/>
      <c r="IHD528" s="329"/>
      <c r="IHE528" s="329"/>
      <c r="IHF528" s="329"/>
      <c r="IHG528" s="329"/>
      <c r="IHH528" s="329"/>
      <c r="IHI528" s="329"/>
      <c r="IHJ528" s="329"/>
      <c r="IHK528" s="329"/>
      <c r="IHL528" s="329"/>
      <c r="IHM528" s="329"/>
      <c r="IHN528" s="329"/>
      <c r="IHO528" s="329"/>
      <c r="IHP528" s="329"/>
      <c r="IHQ528" s="329"/>
      <c r="IHR528" s="329"/>
      <c r="IHS528" s="329"/>
      <c r="IHT528" s="329"/>
      <c r="IHU528" s="329"/>
      <c r="IHV528" s="329"/>
      <c r="IHW528" s="329"/>
      <c r="IHX528" s="329"/>
      <c r="IHY528" s="329"/>
      <c r="IHZ528" s="329"/>
      <c r="IIA528" s="329"/>
      <c r="IIB528" s="329"/>
      <c r="IIC528" s="329"/>
      <c r="IID528" s="329"/>
      <c r="IIE528" s="329"/>
      <c r="IIF528" s="329"/>
      <c r="IIG528" s="329"/>
      <c r="IIH528" s="329"/>
      <c r="III528" s="329"/>
      <c r="IIJ528" s="329"/>
      <c r="IIK528" s="329"/>
      <c r="IIL528" s="329"/>
      <c r="IIM528" s="329"/>
      <c r="IIN528" s="329"/>
      <c r="IIO528" s="329"/>
      <c r="IIP528" s="329"/>
      <c r="IIQ528" s="329"/>
      <c r="IIR528" s="329"/>
      <c r="IIS528" s="329"/>
      <c r="IIT528" s="329"/>
      <c r="IIU528" s="329"/>
      <c r="IIV528" s="329"/>
      <c r="IIW528" s="329"/>
      <c r="IIX528" s="329"/>
      <c r="IIY528" s="329"/>
      <c r="IIZ528" s="329"/>
      <c r="IJA528" s="329"/>
      <c r="IJB528" s="329"/>
      <c r="IJC528" s="329"/>
      <c r="IJD528" s="329"/>
      <c r="IJE528" s="329"/>
      <c r="IJF528" s="329"/>
      <c r="IJG528" s="329"/>
      <c r="IJH528" s="329"/>
      <c r="IJI528" s="329"/>
      <c r="IJJ528" s="329"/>
      <c r="IJK528" s="329"/>
      <c r="IJL528" s="329"/>
      <c r="IJM528" s="329"/>
      <c r="IJN528" s="329"/>
      <c r="IJO528" s="329"/>
      <c r="IJP528" s="329"/>
      <c r="IJQ528" s="329"/>
      <c r="IJR528" s="329"/>
      <c r="IJS528" s="329"/>
      <c r="IJT528" s="329"/>
      <c r="IJU528" s="329"/>
      <c r="IJV528" s="329"/>
      <c r="IJW528" s="329"/>
      <c r="IJX528" s="329"/>
      <c r="IJY528" s="329"/>
      <c r="IJZ528" s="329"/>
      <c r="IKA528" s="329"/>
      <c r="IKB528" s="329"/>
      <c r="IKC528" s="329"/>
      <c r="IKD528" s="329"/>
      <c r="IKE528" s="329"/>
      <c r="IKF528" s="329"/>
      <c r="IKG528" s="329"/>
      <c r="IKH528" s="329"/>
      <c r="IKI528" s="329"/>
      <c r="IKJ528" s="329"/>
      <c r="IKK528" s="329"/>
      <c r="IKL528" s="329"/>
      <c r="IKM528" s="329"/>
      <c r="IKN528" s="329"/>
      <c r="IKO528" s="329"/>
      <c r="IKP528" s="329"/>
      <c r="IKQ528" s="329"/>
      <c r="IKR528" s="329"/>
      <c r="IKS528" s="329"/>
      <c r="IKT528" s="329"/>
      <c r="IKU528" s="329"/>
      <c r="IKV528" s="329"/>
      <c r="IKW528" s="329"/>
      <c r="IKX528" s="329"/>
      <c r="IKY528" s="329"/>
      <c r="IKZ528" s="329"/>
      <c r="ILA528" s="329"/>
      <c r="ILB528" s="329"/>
      <c r="ILC528" s="329"/>
      <c r="ILD528" s="329"/>
      <c r="ILE528" s="329"/>
      <c r="ILF528" s="329"/>
      <c r="ILG528" s="329"/>
      <c r="ILH528" s="329"/>
      <c r="ILI528" s="329"/>
      <c r="ILJ528" s="329"/>
      <c r="ILK528" s="329"/>
      <c r="ILL528" s="329"/>
      <c r="ILM528" s="329"/>
      <c r="ILN528" s="329"/>
      <c r="ILO528" s="329"/>
      <c r="ILP528" s="329"/>
      <c r="ILQ528" s="329"/>
      <c r="ILR528" s="329"/>
      <c r="ILS528" s="329"/>
      <c r="ILT528" s="329"/>
      <c r="ILU528" s="329"/>
      <c r="ILV528" s="329"/>
      <c r="ILW528" s="329"/>
      <c r="ILX528" s="329"/>
      <c r="ILY528" s="329"/>
      <c r="ILZ528" s="329"/>
      <c r="IMA528" s="329"/>
      <c r="IMB528" s="329"/>
      <c r="IMC528" s="329"/>
      <c r="IMD528" s="329"/>
      <c r="IME528" s="329"/>
      <c r="IMF528" s="329"/>
      <c r="IMG528" s="329"/>
      <c r="IMH528" s="329"/>
      <c r="IMI528" s="329"/>
      <c r="IMJ528" s="329"/>
      <c r="IMK528" s="329"/>
      <c r="IML528" s="329"/>
      <c r="IMM528" s="329"/>
      <c r="IMN528" s="329"/>
      <c r="IMO528" s="329"/>
      <c r="IMP528" s="329"/>
      <c r="IMQ528" s="329"/>
      <c r="IMR528" s="329"/>
      <c r="IMS528" s="329"/>
      <c r="IMT528" s="329"/>
      <c r="IMU528" s="329"/>
      <c r="IMV528" s="329"/>
      <c r="IMW528" s="329"/>
      <c r="IMX528" s="329"/>
      <c r="IMY528" s="329"/>
      <c r="IMZ528" s="329"/>
      <c r="INA528" s="329"/>
      <c r="INB528" s="329"/>
      <c r="INC528" s="329"/>
      <c r="IND528" s="329"/>
      <c r="INE528" s="329"/>
      <c r="INF528" s="329"/>
      <c r="ING528" s="329"/>
      <c r="INH528" s="329"/>
      <c r="INI528" s="329"/>
      <c r="INJ528" s="329"/>
      <c r="INK528" s="329"/>
      <c r="INL528" s="329"/>
      <c r="INM528" s="329"/>
      <c r="INN528" s="329"/>
      <c r="INO528" s="329"/>
      <c r="INP528" s="329"/>
      <c r="INQ528" s="329"/>
      <c r="INR528" s="329"/>
      <c r="INS528" s="329"/>
      <c r="INT528" s="329"/>
      <c r="INU528" s="329"/>
      <c r="INV528" s="329"/>
      <c r="INW528" s="329"/>
      <c r="INX528" s="329"/>
      <c r="INY528" s="329"/>
      <c r="INZ528" s="329"/>
      <c r="IOA528" s="329"/>
      <c r="IOB528" s="329"/>
      <c r="IOC528" s="329"/>
      <c r="IOD528" s="329"/>
      <c r="IOE528" s="329"/>
      <c r="IOF528" s="329"/>
      <c r="IOG528" s="329"/>
      <c r="IOH528" s="329"/>
      <c r="IOI528" s="329"/>
      <c r="IOJ528" s="329"/>
      <c r="IOK528" s="329"/>
      <c r="IOL528" s="329"/>
      <c r="IOM528" s="329"/>
      <c r="ION528" s="329"/>
      <c r="IOO528" s="329"/>
      <c r="IOP528" s="329"/>
      <c r="IOQ528" s="329"/>
      <c r="IOR528" s="329"/>
      <c r="IOS528" s="329"/>
      <c r="IOT528" s="329"/>
      <c r="IOU528" s="329"/>
      <c r="IOV528" s="329"/>
      <c r="IOW528" s="329"/>
      <c r="IOX528" s="329"/>
      <c r="IOY528" s="329"/>
      <c r="IOZ528" s="329"/>
      <c r="IPA528" s="329"/>
      <c r="IPB528" s="329"/>
      <c r="IPC528" s="329"/>
      <c r="IPD528" s="329"/>
      <c r="IPE528" s="329"/>
      <c r="IPF528" s="329"/>
      <c r="IPG528" s="329"/>
      <c r="IPH528" s="329"/>
      <c r="IPI528" s="329"/>
      <c r="IPJ528" s="329"/>
      <c r="IPK528" s="329"/>
      <c r="IPL528" s="329"/>
      <c r="IPM528" s="329"/>
      <c r="IPN528" s="329"/>
      <c r="IPO528" s="329"/>
      <c r="IPP528" s="329"/>
      <c r="IPQ528" s="329"/>
      <c r="IPR528" s="329"/>
      <c r="IPS528" s="329"/>
      <c r="IPT528" s="329"/>
      <c r="IPU528" s="329"/>
      <c r="IPV528" s="329"/>
      <c r="IPW528" s="329"/>
      <c r="IPX528" s="329"/>
      <c r="IPY528" s="329"/>
      <c r="IPZ528" s="329"/>
      <c r="IQA528" s="329"/>
      <c r="IQB528" s="329"/>
      <c r="IQC528" s="329"/>
      <c r="IQD528" s="329"/>
      <c r="IQE528" s="329"/>
      <c r="IQF528" s="329"/>
      <c r="IQG528" s="329"/>
      <c r="IQH528" s="329"/>
      <c r="IQI528" s="329"/>
      <c r="IQJ528" s="329"/>
      <c r="IQK528" s="329"/>
      <c r="IQL528" s="329"/>
      <c r="IQM528" s="329"/>
      <c r="IQN528" s="329"/>
      <c r="IQO528" s="329"/>
      <c r="IQP528" s="329"/>
      <c r="IQQ528" s="329"/>
      <c r="IQR528" s="329"/>
      <c r="IQS528" s="329"/>
      <c r="IQT528" s="329"/>
      <c r="IQU528" s="329"/>
      <c r="IQV528" s="329"/>
      <c r="IQW528" s="329"/>
      <c r="IQX528" s="329"/>
      <c r="IQY528" s="329"/>
      <c r="IQZ528" s="329"/>
      <c r="IRA528" s="329"/>
      <c r="IRB528" s="329"/>
      <c r="IRC528" s="329"/>
      <c r="IRD528" s="329"/>
      <c r="IRE528" s="329"/>
      <c r="IRF528" s="329"/>
      <c r="IRG528" s="329"/>
      <c r="IRH528" s="329"/>
      <c r="IRI528" s="329"/>
      <c r="IRJ528" s="329"/>
      <c r="IRK528" s="329"/>
      <c r="IRL528" s="329"/>
      <c r="IRM528" s="329"/>
      <c r="IRN528" s="329"/>
      <c r="IRO528" s="329"/>
      <c r="IRP528" s="329"/>
      <c r="IRQ528" s="329"/>
      <c r="IRR528" s="329"/>
      <c r="IRS528" s="329"/>
      <c r="IRT528" s="329"/>
      <c r="IRU528" s="329"/>
      <c r="IRV528" s="329"/>
      <c r="IRW528" s="329"/>
      <c r="IRX528" s="329"/>
      <c r="IRY528" s="329"/>
      <c r="IRZ528" s="329"/>
      <c r="ISA528" s="329"/>
      <c r="ISB528" s="329"/>
      <c r="ISC528" s="329"/>
      <c r="ISD528" s="329"/>
      <c r="ISE528" s="329"/>
      <c r="ISF528" s="329"/>
      <c r="ISG528" s="329"/>
      <c r="ISH528" s="329"/>
      <c r="ISI528" s="329"/>
      <c r="ISJ528" s="329"/>
      <c r="ISK528" s="329"/>
      <c r="ISL528" s="329"/>
      <c r="ISM528" s="329"/>
      <c r="ISN528" s="329"/>
      <c r="ISO528" s="329"/>
      <c r="ISP528" s="329"/>
      <c r="ISQ528" s="329"/>
      <c r="ISR528" s="329"/>
      <c r="ISS528" s="329"/>
      <c r="IST528" s="329"/>
      <c r="ISU528" s="329"/>
      <c r="ISV528" s="329"/>
      <c r="ISW528" s="329"/>
      <c r="ISX528" s="329"/>
      <c r="ISY528" s="329"/>
      <c r="ISZ528" s="329"/>
      <c r="ITA528" s="329"/>
      <c r="ITB528" s="329"/>
      <c r="ITC528" s="329"/>
      <c r="ITD528" s="329"/>
      <c r="ITE528" s="329"/>
      <c r="ITF528" s="329"/>
      <c r="ITG528" s="329"/>
      <c r="ITH528" s="329"/>
      <c r="ITI528" s="329"/>
      <c r="ITJ528" s="329"/>
      <c r="ITK528" s="329"/>
      <c r="ITL528" s="329"/>
      <c r="ITM528" s="329"/>
      <c r="ITN528" s="329"/>
      <c r="ITO528" s="329"/>
      <c r="ITP528" s="329"/>
      <c r="ITQ528" s="329"/>
      <c r="ITR528" s="329"/>
      <c r="ITS528" s="329"/>
      <c r="ITT528" s="329"/>
      <c r="ITU528" s="329"/>
      <c r="ITV528" s="329"/>
      <c r="ITW528" s="329"/>
      <c r="ITX528" s="329"/>
      <c r="ITY528" s="329"/>
      <c r="ITZ528" s="329"/>
      <c r="IUA528" s="329"/>
      <c r="IUB528" s="329"/>
      <c r="IUC528" s="329"/>
      <c r="IUD528" s="329"/>
      <c r="IUE528" s="329"/>
      <c r="IUF528" s="329"/>
      <c r="IUG528" s="329"/>
      <c r="IUH528" s="329"/>
      <c r="IUI528" s="329"/>
      <c r="IUJ528" s="329"/>
      <c r="IUK528" s="329"/>
      <c r="IUL528" s="329"/>
      <c r="IUM528" s="329"/>
      <c r="IUN528" s="329"/>
      <c r="IUO528" s="329"/>
      <c r="IUP528" s="329"/>
      <c r="IUQ528" s="329"/>
      <c r="IUR528" s="329"/>
      <c r="IUS528" s="329"/>
      <c r="IUT528" s="329"/>
      <c r="IUU528" s="329"/>
      <c r="IUV528" s="329"/>
      <c r="IUW528" s="329"/>
      <c r="IUX528" s="329"/>
      <c r="IUY528" s="329"/>
      <c r="IUZ528" s="329"/>
      <c r="IVA528" s="329"/>
      <c r="IVB528" s="329"/>
      <c r="IVC528" s="329"/>
      <c r="IVD528" s="329"/>
      <c r="IVE528" s="329"/>
      <c r="IVF528" s="329"/>
      <c r="IVG528" s="329"/>
      <c r="IVH528" s="329"/>
      <c r="IVI528" s="329"/>
      <c r="IVJ528" s="329"/>
      <c r="IVK528" s="329"/>
      <c r="IVL528" s="329"/>
      <c r="IVM528" s="329"/>
      <c r="IVN528" s="329"/>
      <c r="IVO528" s="329"/>
      <c r="IVP528" s="329"/>
      <c r="IVQ528" s="329"/>
      <c r="IVR528" s="329"/>
      <c r="IVS528" s="329"/>
      <c r="IVT528" s="329"/>
      <c r="IVU528" s="329"/>
      <c r="IVV528" s="329"/>
      <c r="IVW528" s="329"/>
      <c r="IVX528" s="329"/>
      <c r="IVY528" s="329"/>
      <c r="IVZ528" s="329"/>
      <c r="IWA528" s="329"/>
      <c r="IWB528" s="329"/>
      <c r="IWC528" s="329"/>
      <c r="IWD528" s="329"/>
      <c r="IWE528" s="329"/>
      <c r="IWF528" s="329"/>
      <c r="IWG528" s="329"/>
      <c r="IWH528" s="329"/>
      <c r="IWI528" s="329"/>
      <c r="IWJ528" s="329"/>
      <c r="IWK528" s="329"/>
      <c r="IWL528" s="329"/>
      <c r="IWM528" s="329"/>
      <c r="IWN528" s="329"/>
      <c r="IWO528" s="329"/>
      <c r="IWP528" s="329"/>
      <c r="IWQ528" s="329"/>
      <c r="IWR528" s="329"/>
      <c r="IWS528" s="329"/>
      <c r="IWT528" s="329"/>
      <c r="IWU528" s="329"/>
      <c r="IWV528" s="329"/>
      <c r="IWW528" s="329"/>
      <c r="IWX528" s="329"/>
      <c r="IWY528" s="329"/>
      <c r="IWZ528" s="329"/>
      <c r="IXA528" s="329"/>
      <c r="IXB528" s="329"/>
      <c r="IXC528" s="329"/>
      <c r="IXD528" s="329"/>
      <c r="IXE528" s="329"/>
      <c r="IXF528" s="329"/>
      <c r="IXG528" s="329"/>
      <c r="IXH528" s="329"/>
      <c r="IXI528" s="329"/>
      <c r="IXJ528" s="329"/>
      <c r="IXK528" s="329"/>
      <c r="IXL528" s="329"/>
      <c r="IXM528" s="329"/>
      <c r="IXN528" s="329"/>
      <c r="IXO528" s="329"/>
      <c r="IXP528" s="329"/>
      <c r="IXQ528" s="329"/>
      <c r="IXR528" s="329"/>
      <c r="IXS528" s="329"/>
      <c r="IXT528" s="329"/>
      <c r="IXU528" s="329"/>
      <c r="IXV528" s="329"/>
      <c r="IXW528" s="329"/>
      <c r="IXX528" s="329"/>
      <c r="IXY528" s="329"/>
      <c r="IXZ528" s="329"/>
      <c r="IYA528" s="329"/>
      <c r="IYB528" s="329"/>
      <c r="IYC528" s="329"/>
      <c r="IYD528" s="329"/>
      <c r="IYE528" s="329"/>
      <c r="IYF528" s="329"/>
      <c r="IYG528" s="329"/>
      <c r="IYH528" s="329"/>
      <c r="IYI528" s="329"/>
      <c r="IYJ528" s="329"/>
      <c r="IYK528" s="329"/>
      <c r="IYL528" s="329"/>
      <c r="IYM528" s="329"/>
      <c r="IYN528" s="329"/>
      <c r="IYO528" s="329"/>
      <c r="IYP528" s="329"/>
      <c r="IYQ528" s="329"/>
      <c r="IYR528" s="329"/>
      <c r="IYS528" s="329"/>
      <c r="IYT528" s="329"/>
      <c r="IYU528" s="329"/>
      <c r="IYV528" s="329"/>
      <c r="IYW528" s="329"/>
      <c r="IYX528" s="329"/>
      <c r="IYY528" s="329"/>
      <c r="IYZ528" s="329"/>
      <c r="IZA528" s="329"/>
      <c r="IZB528" s="329"/>
      <c r="IZC528" s="329"/>
      <c r="IZD528" s="329"/>
      <c r="IZE528" s="329"/>
      <c r="IZF528" s="329"/>
      <c r="IZG528" s="329"/>
      <c r="IZH528" s="329"/>
      <c r="IZI528" s="329"/>
      <c r="IZJ528" s="329"/>
      <c r="IZK528" s="329"/>
      <c r="IZL528" s="329"/>
      <c r="IZM528" s="329"/>
      <c r="IZN528" s="329"/>
      <c r="IZO528" s="329"/>
      <c r="IZP528" s="329"/>
      <c r="IZQ528" s="329"/>
      <c r="IZR528" s="329"/>
      <c r="IZS528" s="329"/>
      <c r="IZT528" s="329"/>
      <c r="IZU528" s="329"/>
      <c r="IZV528" s="329"/>
      <c r="IZW528" s="329"/>
      <c r="IZX528" s="329"/>
      <c r="IZY528" s="329"/>
      <c r="IZZ528" s="329"/>
      <c r="JAA528" s="329"/>
      <c r="JAB528" s="329"/>
      <c r="JAC528" s="329"/>
      <c r="JAD528" s="329"/>
      <c r="JAE528" s="329"/>
      <c r="JAF528" s="329"/>
      <c r="JAG528" s="329"/>
      <c r="JAH528" s="329"/>
      <c r="JAI528" s="329"/>
      <c r="JAJ528" s="329"/>
      <c r="JAK528" s="329"/>
      <c r="JAL528" s="329"/>
      <c r="JAM528" s="329"/>
      <c r="JAN528" s="329"/>
      <c r="JAO528" s="329"/>
      <c r="JAP528" s="329"/>
      <c r="JAQ528" s="329"/>
      <c r="JAR528" s="329"/>
      <c r="JAS528" s="329"/>
      <c r="JAT528" s="329"/>
      <c r="JAU528" s="329"/>
      <c r="JAV528" s="329"/>
      <c r="JAW528" s="329"/>
      <c r="JAX528" s="329"/>
      <c r="JAY528" s="329"/>
      <c r="JAZ528" s="329"/>
      <c r="JBA528" s="329"/>
      <c r="JBB528" s="329"/>
      <c r="JBC528" s="329"/>
      <c r="JBD528" s="329"/>
      <c r="JBE528" s="329"/>
      <c r="JBF528" s="329"/>
      <c r="JBG528" s="329"/>
      <c r="JBH528" s="329"/>
      <c r="JBI528" s="329"/>
      <c r="JBJ528" s="329"/>
      <c r="JBK528" s="329"/>
      <c r="JBL528" s="329"/>
      <c r="JBM528" s="329"/>
      <c r="JBN528" s="329"/>
      <c r="JBO528" s="329"/>
      <c r="JBP528" s="329"/>
      <c r="JBQ528" s="329"/>
      <c r="JBR528" s="329"/>
      <c r="JBS528" s="329"/>
      <c r="JBT528" s="329"/>
      <c r="JBU528" s="329"/>
      <c r="JBV528" s="329"/>
      <c r="JBW528" s="329"/>
      <c r="JBX528" s="329"/>
      <c r="JBY528" s="329"/>
      <c r="JBZ528" s="329"/>
      <c r="JCA528" s="329"/>
      <c r="JCB528" s="329"/>
      <c r="JCC528" s="329"/>
      <c r="JCD528" s="329"/>
      <c r="JCE528" s="329"/>
      <c r="JCF528" s="329"/>
      <c r="JCG528" s="329"/>
      <c r="JCH528" s="329"/>
      <c r="JCI528" s="329"/>
      <c r="JCJ528" s="329"/>
      <c r="JCK528" s="329"/>
      <c r="JCL528" s="329"/>
      <c r="JCM528" s="329"/>
      <c r="JCN528" s="329"/>
      <c r="JCO528" s="329"/>
      <c r="JCP528" s="329"/>
      <c r="JCQ528" s="329"/>
      <c r="JCR528" s="329"/>
      <c r="JCS528" s="329"/>
      <c r="JCT528" s="329"/>
      <c r="JCU528" s="329"/>
      <c r="JCV528" s="329"/>
      <c r="JCW528" s="329"/>
      <c r="JCX528" s="329"/>
      <c r="JCY528" s="329"/>
      <c r="JCZ528" s="329"/>
      <c r="JDA528" s="329"/>
      <c r="JDB528" s="329"/>
      <c r="JDC528" s="329"/>
      <c r="JDD528" s="329"/>
      <c r="JDE528" s="329"/>
      <c r="JDF528" s="329"/>
      <c r="JDG528" s="329"/>
      <c r="JDH528" s="329"/>
      <c r="JDI528" s="329"/>
      <c r="JDJ528" s="329"/>
      <c r="JDK528" s="329"/>
      <c r="JDL528" s="329"/>
      <c r="JDM528" s="329"/>
      <c r="JDN528" s="329"/>
      <c r="JDO528" s="329"/>
      <c r="JDP528" s="329"/>
      <c r="JDQ528" s="329"/>
      <c r="JDR528" s="329"/>
      <c r="JDS528" s="329"/>
      <c r="JDT528" s="329"/>
      <c r="JDU528" s="329"/>
      <c r="JDV528" s="329"/>
      <c r="JDW528" s="329"/>
      <c r="JDX528" s="329"/>
      <c r="JDY528" s="329"/>
      <c r="JDZ528" s="329"/>
      <c r="JEA528" s="329"/>
      <c r="JEB528" s="329"/>
      <c r="JEC528" s="329"/>
      <c r="JED528" s="329"/>
      <c r="JEE528" s="329"/>
      <c r="JEF528" s="329"/>
      <c r="JEG528" s="329"/>
      <c r="JEH528" s="329"/>
      <c r="JEI528" s="329"/>
      <c r="JEJ528" s="329"/>
      <c r="JEK528" s="329"/>
      <c r="JEL528" s="329"/>
      <c r="JEM528" s="329"/>
      <c r="JEN528" s="329"/>
      <c r="JEO528" s="329"/>
      <c r="JEP528" s="329"/>
      <c r="JEQ528" s="329"/>
      <c r="JER528" s="329"/>
      <c r="JES528" s="329"/>
      <c r="JET528" s="329"/>
      <c r="JEU528" s="329"/>
      <c r="JEV528" s="329"/>
      <c r="JEW528" s="329"/>
      <c r="JEX528" s="329"/>
      <c r="JEY528" s="329"/>
      <c r="JEZ528" s="329"/>
      <c r="JFA528" s="329"/>
      <c r="JFB528" s="329"/>
      <c r="JFC528" s="329"/>
      <c r="JFD528" s="329"/>
      <c r="JFE528" s="329"/>
      <c r="JFF528" s="329"/>
      <c r="JFG528" s="329"/>
      <c r="JFH528" s="329"/>
      <c r="JFI528" s="329"/>
      <c r="JFJ528" s="329"/>
      <c r="JFK528" s="329"/>
      <c r="JFL528" s="329"/>
      <c r="JFM528" s="329"/>
      <c r="JFN528" s="329"/>
      <c r="JFO528" s="329"/>
      <c r="JFP528" s="329"/>
      <c r="JFQ528" s="329"/>
      <c r="JFR528" s="329"/>
      <c r="JFS528" s="329"/>
      <c r="JFT528" s="329"/>
      <c r="JFU528" s="329"/>
      <c r="JFV528" s="329"/>
      <c r="JFW528" s="329"/>
      <c r="JFX528" s="329"/>
      <c r="JFY528" s="329"/>
      <c r="JFZ528" s="329"/>
      <c r="JGA528" s="329"/>
      <c r="JGB528" s="329"/>
      <c r="JGC528" s="329"/>
      <c r="JGD528" s="329"/>
      <c r="JGE528" s="329"/>
      <c r="JGF528" s="329"/>
      <c r="JGG528" s="329"/>
      <c r="JGH528" s="329"/>
      <c r="JGI528" s="329"/>
      <c r="JGJ528" s="329"/>
      <c r="JGK528" s="329"/>
      <c r="JGL528" s="329"/>
      <c r="JGM528" s="329"/>
      <c r="JGN528" s="329"/>
      <c r="JGO528" s="329"/>
      <c r="JGP528" s="329"/>
      <c r="JGQ528" s="329"/>
      <c r="JGR528" s="329"/>
      <c r="JGS528" s="329"/>
      <c r="JGT528" s="329"/>
      <c r="JGU528" s="329"/>
      <c r="JGV528" s="329"/>
      <c r="JGW528" s="329"/>
      <c r="JGX528" s="329"/>
      <c r="JGY528" s="329"/>
      <c r="JGZ528" s="329"/>
      <c r="JHA528" s="329"/>
      <c r="JHB528" s="329"/>
      <c r="JHC528" s="329"/>
      <c r="JHD528" s="329"/>
      <c r="JHE528" s="329"/>
      <c r="JHF528" s="329"/>
      <c r="JHG528" s="329"/>
      <c r="JHH528" s="329"/>
      <c r="JHI528" s="329"/>
      <c r="JHJ528" s="329"/>
      <c r="JHK528" s="329"/>
      <c r="JHL528" s="329"/>
      <c r="JHM528" s="329"/>
      <c r="JHN528" s="329"/>
      <c r="JHO528" s="329"/>
      <c r="JHP528" s="329"/>
      <c r="JHQ528" s="329"/>
      <c r="JHR528" s="329"/>
      <c r="JHS528" s="329"/>
      <c r="JHT528" s="329"/>
      <c r="JHU528" s="329"/>
      <c r="JHV528" s="329"/>
      <c r="JHW528" s="329"/>
      <c r="JHX528" s="329"/>
      <c r="JHY528" s="329"/>
      <c r="JHZ528" s="329"/>
      <c r="JIA528" s="329"/>
      <c r="JIB528" s="329"/>
      <c r="JIC528" s="329"/>
      <c r="JID528" s="329"/>
      <c r="JIE528" s="329"/>
      <c r="JIF528" s="329"/>
      <c r="JIG528" s="329"/>
      <c r="JIH528" s="329"/>
      <c r="JII528" s="329"/>
      <c r="JIJ528" s="329"/>
      <c r="JIK528" s="329"/>
      <c r="JIL528" s="329"/>
      <c r="JIM528" s="329"/>
      <c r="JIN528" s="329"/>
      <c r="JIO528" s="329"/>
      <c r="JIP528" s="329"/>
      <c r="JIQ528" s="329"/>
      <c r="JIR528" s="329"/>
      <c r="JIS528" s="329"/>
      <c r="JIT528" s="329"/>
      <c r="JIU528" s="329"/>
      <c r="JIV528" s="329"/>
      <c r="JIW528" s="329"/>
      <c r="JIX528" s="329"/>
      <c r="JIY528" s="329"/>
      <c r="JIZ528" s="329"/>
      <c r="JJA528" s="329"/>
      <c r="JJB528" s="329"/>
      <c r="JJC528" s="329"/>
      <c r="JJD528" s="329"/>
      <c r="JJE528" s="329"/>
      <c r="JJF528" s="329"/>
      <c r="JJG528" s="329"/>
      <c r="JJH528" s="329"/>
      <c r="JJI528" s="329"/>
      <c r="JJJ528" s="329"/>
      <c r="JJK528" s="329"/>
      <c r="JJL528" s="329"/>
      <c r="JJM528" s="329"/>
      <c r="JJN528" s="329"/>
      <c r="JJO528" s="329"/>
      <c r="JJP528" s="329"/>
      <c r="JJQ528" s="329"/>
      <c r="JJR528" s="329"/>
      <c r="JJS528" s="329"/>
      <c r="JJT528" s="329"/>
      <c r="JJU528" s="329"/>
      <c r="JJV528" s="329"/>
      <c r="JJW528" s="329"/>
      <c r="JJX528" s="329"/>
      <c r="JJY528" s="329"/>
      <c r="JJZ528" s="329"/>
      <c r="JKA528" s="329"/>
      <c r="JKB528" s="329"/>
      <c r="JKC528" s="329"/>
      <c r="JKD528" s="329"/>
      <c r="JKE528" s="329"/>
      <c r="JKF528" s="329"/>
      <c r="JKG528" s="329"/>
      <c r="JKH528" s="329"/>
      <c r="JKI528" s="329"/>
      <c r="JKJ528" s="329"/>
      <c r="JKK528" s="329"/>
      <c r="JKL528" s="329"/>
      <c r="JKM528" s="329"/>
      <c r="JKN528" s="329"/>
      <c r="JKO528" s="329"/>
      <c r="JKP528" s="329"/>
      <c r="JKQ528" s="329"/>
      <c r="JKR528" s="329"/>
      <c r="JKS528" s="329"/>
      <c r="JKT528" s="329"/>
      <c r="JKU528" s="329"/>
      <c r="JKV528" s="329"/>
      <c r="JKW528" s="329"/>
      <c r="JKX528" s="329"/>
      <c r="JKY528" s="329"/>
      <c r="JKZ528" s="329"/>
      <c r="JLA528" s="329"/>
      <c r="JLB528" s="329"/>
      <c r="JLC528" s="329"/>
      <c r="JLD528" s="329"/>
      <c r="JLE528" s="329"/>
      <c r="JLF528" s="329"/>
      <c r="JLG528" s="329"/>
      <c r="JLH528" s="329"/>
      <c r="JLI528" s="329"/>
      <c r="JLJ528" s="329"/>
      <c r="JLK528" s="329"/>
      <c r="JLL528" s="329"/>
      <c r="JLM528" s="329"/>
      <c r="JLN528" s="329"/>
      <c r="JLO528" s="329"/>
      <c r="JLP528" s="329"/>
      <c r="JLQ528" s="329"/>
      <c r="JLR528" s="329"/>
      <c r="JLS528" s="329"/>
      <c r="JLT528" s="329"/>
      <c r="JLU528" s="329"/>
      <c r="JLV528" s="329"/>
      <c r="JLW528" s="329"/>
      <c r="JLX528" s="329"/>
      <c r="JLY528" s="329"/>
      <c r="JLZ528" s="329"/>
      <c r="JMA528" s="329"/>
      <c r="JMB528" s="329"/>
      <c r="JMC528" s="329"/>
      <c r="JMD528" s="329"/>
      <c r="JME528" s="329"/>
      <c r="JMF528" s="329"/>
      <c r="JMG528" s="329"/>
      <c r="JMH528" s="329"/>
      <c r="JMI528" s="329"/>
      <c r="JMJ528" s="329"/>
      <c r="JMK528" s="329"/>
      <c r="JML528" s="329"/>
      <c r="JMM528" s="329"/>
      <c r="JMN528" s="329"/>
      <c r="JMO528" s="329"/>
      <c r="JMP528" s="329"/>
      <c r="JMQ528" s="329"/>
      <c r="JMR528" s="329"/>
      <c r="JMS528" s="329"/>
      <c r="JMT528" s="329"/>
      <c r="JMU528" s="329"/>
      <c r="JMV528" s="329"/>
      <c r="JMW528" s="329"/>
      <c r="JMX528" s="329"/>
      <c r="JMY528" s="329"/>
      <c r="JMZ528" s="329"/>
      <c r="JNA528" s="329"/>
      <c r="JNB528" s="329"/>
      <c r="JNC528" s="329"/>
      <c r="JND528" s="329"/>
      <c r="JNE528" s="329"/>
      <c r="JNF528" s="329"/>
      <c r="JNG528" s="329"/>
      <c r="JNH528" s="329"/>
      <c r="JNI528" s="329"/>
      <c r="JNJ528" s="329"/>
      <c r="JNK528" s="329"/>
      <c r="JNL528" s="329"/>
      <c r="JNM528" s="329"/>
      <c r="JNN528" s="329"/>
      <c r="JNO528" s="329"/>
      <c r="JNP528" s="329"/>
      <c r="JNQ528" s="329"/>
      <c r="JNR528" s="329"/>
      <c r="JNS528" s="329"/>
      <c r="JNT528" s="329"/>
      <c r="JNU528" s="329"/>
      <c r="JNV528" s="329"/>
      <c r="JNW528" s="329"/>
      <c r="JNX528" s="329"/>
      <c r="JNY528" s="329"/>
      <c r="JNZ528" s="329"/>
      <c r="JOA528" s="329"/>
      <c r="JOB528" s="329"/>
      <c r="JOC528" s="329"/>
      <c r="JOD528" s="329"/>
      <c r="JOE528" s="329"/>
      <c r="JOF528" s="329"/>
      <c r="JOG528" s="329"/>
      <c r="JOH528" s="329"/>
      <c r="JOI528" s="329"/>
      <c r="JOJ528" s="329"/>
      <c r="JOK528" s="329"/>
      <c r="JOL528" s="329"/>
      <c r="JOM528" s="329"/>
      <c r="JON528" s="329"/>
      <c r="JOO528" s="329"/>
      <c r="JOP528" s="329"/>
      <c r="JOQ528" s="329"/>
      <c r="JOR528" s="329"/>
      <c r="JOS528" s="329"/>
      <c r="JOT528" s="329"/>
      <c r="JOU528" s="329"/>
      <c r="JOV528" s="329"/>
      <c r="JOW528" s="329"/>
      <c r="JOX528" s="329"/>
      <c r="JOY528" s="329"/>
      <c r="JOZ528" s="329"/>
      <c r="JPA528" s="329"/>
      <c r="JPB528" s="329"/>
      <c r="JPC528" s="329"/>
      <c r="JPD528" s="329"/>
      <c r="JPE528" s="329"/>
      <c r="JPF528" s="329"/>
      <c r="JPG528" s="329"/>
      <c r="JPH528" s="329"/>
      <c r="JPI528" s="329"/>
      <c r="JPJ528" s="329"/>
      <c r="JPK528" s="329"/>
      <c r="JPL528" s="329"/>
      <c r="JPM528" s="329"/>
      <c r="JPN528" s="329"/>
      <c r="JPO528" s="329"/>
      <c r="JPP528" s="329"/>
      <c r="JPQ528" s="329"/>
      <c r="JPR528" s="329"/>
      <c r="JPS528" s="329"/>
      <c r="JPT528" s="329"/>
      <c r="JPU528" s="329"/>
      <c r="JPV528" s="329"/>
      <c r="JPW528" s="329"/>
      <c r="JPX528" s="329"/>
      <c r="JPY528" s="329"/>
      <c r="JPZ528" s="329"/>
      <c r="JQA528" s="329"/>
      <c r="JQB528" s="329"/>
      <c r="JQC528" s="329"/>
      <c r="JQD528" s="329"/>
      <c r="JQE528" s="329"/>
      <c r="JQF528" s="329"/>
      <c r="JQG528" s="329"/>
      <c r="JQH528" s="329"/>
      <c r="JQI528" s="329"/>
      <c r="JQJ528" s="329"/>
      <c r="JQK528" s="329"/>
      <c r="JQL528" s="329"/>
      <c r="JQM528" s="329"/>
      <c r="JQN528" s="329"/>
      <c r="JQO528" s="329"/>
      <c r="JQP528" s="329"/>
      <c r="JQQ528" s="329"/>
      <c r="JQR528" s="329"/>
      <c r="JQS528" s="329"/>
      <c r="JQT528" s="329"/>
      <c r="JQU528" s="329"/>
      <c r="JQV528" s="329"/>
      <c r="JQW528" s="329"/>
      <c r="JQX528" s="329"/>
      <c r="JQY528" s="329"/>
      <c r="JQZ528" s="329"/>
      <c r="JRA528" s="329"/>
      <c r="JRB528" s="329"/>
      <c r="JRC528" s="329"/>
      <c r="JRD528" s="329"/>
      <c r="JRE528" s="329"/>
      <c r="JRF528" s="329"/>
      <c r="JRG528" s="329"/>
      <c r="JRH528" s="329"/>
      <c r="JRI528" s="329"/>
      <c r="JRJ528" s="329"/>
      <c r="JRK528" s="329"/>
      <c r="JRL528" s="329"/>
      <c r="JRM528" s="329"/>
      <c r="JRN528" s="329"/>
      <c r="JRO528" s="329"/>
      <c r="JRP528" s="329"/>
      <c r="JRQ528" s="329"/>
      <c r="JRR528" s="329"/>
      <c r="JRS528" s="329"/>
      <c r="JRT528" s="329"/>
      <c r="JRU528" s="329"/>
      <c r="JRV528" s="329"/>
      <c r="JRW528" s="329"/>
      <c r="JRX528" s="329"/>
      <c r="JRY528" s="329"/>
      <c r="JRZ528" s="329"/>
      <c r="JSA528" s="329"/>
      <c r="JSB528" s="329"/>
      <c r="JSC528" s="329"/>
      <c r="JSD528" s="329"/>
      <c r="JSE528" s="329"/>
      <c r="JSF528" s="329"/>
      <c r="JSG528" s="329"/>
      <c r="JSH528" s="329"/>
      <c r="JSI528" s="329"/>
      <c r="JSJ528" s="329"/>
      <c r="JSK528" s="329"/>
      <c r="JSL528" s="329"/>
      <c r="JSM528" s="329"/>
      <c r="JSN528" s="329"/>
      <c r="JSO528" s="329"/>
      <c r="JSP528" s="329"/>
      <c r="JSQ528" s="329"/>
      <c r="JSR528" s="329"/>
      <c r="JSS528" s="329"/>
      <c r="JST528" s="329"/>
      <c r="JSU528" s="329"/>
      <c r="JSV528" s="329"/>
      <c r="JSW528" s="329"/>
      <c r="JSX528" s="329"/>
      <c r="JSY528" s="329"/>
      <c r="JSZ528" s="329"/>
      <c r="JTA528" s="329"/>
      <c r="JTB528" s="329"/>
      <c r="JTC528" s="329"/>
      <c r="JTD528" s="329"/>
      <c r="JTE528" s="329"/>
      <c r="JTF528" s="329"/>
      <c r="JTG528" s="329"/>
      <c r="JTH528" s="329"/>
      <c r="JTI528" s="329"/>
      <c r="JTJ528" s="329"/>
      <c r="JTK528" s="329"/>
      <c r="JTL528" s="329"/>
      <c r="JTM528" s="329"/>
      <c r="JTN528" s="329"/>
      <c r="JTO528" s="329"/>
      <c r="JTP528" s="329"/>
      <c r="JTQ528" s="329"/>
      <c r="JTR528" s="329"/>
      <c r="JTS528" s="329"/>
      <c r="JTT528" s="329"/>
      <c r="JTU528" s="329"/>
      <c r="JTV528" s="329"/>
      <c r="JTW528" s="329"/>
      <c r="JTX528" s="329"/>
      <c r="JTY528" s="329"/>
      <c r="JTZ528" s="329"/>
      <c r="JUA528" s="329"/>
      <c r="JUB528" s="329"/>
      <c r="JUC528" s="329"/>
      <c r="JUD528" s="329"/>
      <c r="JUE528" s="329"/>
      <c r="JUF528" s="329"/>
      <c r="JUG528" s="329"/>
      <c r="JUH528" s="329"/>
      <c r="JUI528" s="329"/>
      <c r="JUJ528" s="329"/>
      <c r="JUK528" s="329"/>
      <c r="JUL528" s="329"/>
      <c r="JUM528" s="329"/>
      <c r="JUN528" s="329"/>
      <c r="JUO528" s="329"/>
      <c r="JUP528" s="329"/>
      <c r="JUQ528" s="329"/>
      <c r="JUR528" s="329"/>
      <c r="JUS528" s="329"/>
      <c r="JUT528" s="329"/>
      <c r="JUU528" s="329"/>
      <c r="JUV528" s="329"/>
      <c r="JUW528" s="329"/>
      <c r="JUX528" s="329"/>
      <c r="JUY528" s="329"/>
      <c r="JUZ528" s="329"/>
      <c r="JVA528" s="329"/>
      <c r="JVB528" s="329"/>
      <c r="JVC528" s="329"/>
      <c r="JVD528" s="329"/>
      <c r="JVE528" s="329"/>
      <c r="JVF528" s="329"/>
      <c r="JVG528" s="329"/>
      <c r="JVH528" s="329"/>
      <c r="JVI528" s="329"/>
      <c r="JVJ528" s="329"/>
      <c r="JVK528" s="329"/>
      <c r="JVL528" s="329"/>
      <c r="JVM528" s="329"/>
      <c r="JVN528" s="329"/>
      <c r="JVO528" s="329"/>
      <c r="JVP528" s="329"/>
      <c r="JVQ528" s="329"/>
      <c r="JVR528" s="329"/>
      <c r="JVS528" s="329"/>
      <c r="JVT528" s="329"/>
      <c r="JVU528" s="329"/>
      <c r="JVV528" s="329"/>
      <c r="JVW528" s="329"/>
      <c r="JVX528" s="329"/>
      <c r="JVY528" s="329"/>
      <c r="JVZ528" s="329"/>
      <c r="JWA528" s="329"/>
      <c r="JWB528" s="329"/>
      <c r="JWC528" s="329"/>
      <c r="JWD528" s="329"/>
      <c r="JWE528" s="329"/>
      <c r="JWF528" s="329"/>
      <c r="JWG528" s="329"/>
      <c r="JWH528" s="329"/>
      <c r="JWI528" s="329"/>
      <c r="JWJ528" s="329"/>
      <c r="JWK528" s="329"/>
      <c r="JWL528" s="329"/>
      <c r="JWM528" s="329"/>
      <c r="JWN528" s="329"/>
      <c r="JWO528" s="329"/>
      <c r="JWP528" s="329"/>
      <c r="JWQ528" s="329"/>
      <c r="JWR528" s="329"/>
      <c r="JWS528" s="329"/>
      <c r="JWT528" s="329"/>
      <c r="JWU528" s="329"/>
      <c r="JWV528" s="329"/>
      <c r="JWW528" s="329"/>
      <c r="JWX528" s="329"/>
      <c r="JWY528" s="329"/>
      <c r="JWZ528" s="329"/>
      <c r="JXA528" s="329"/>
      <c r="JXB528" s="329"/>
      <c r="JXC528" s="329"/>
      <c r="JXD528" s="329"/>
      <c r="JXE528" s="329"/>
      <c r="JXF528" s="329"/>
      <c r="JXG528" s="329"/>
      <c r="JXH528" s="329"/>
      <c r="JXI528" s="329"/>
      <c r="JXJ528" s="329"/>
      <c r="JXK528" s="329"/>
      <c r="JXL528" s="329"/>
      <c r="JXM528" s="329"/>
      <c r="JXN528" s="329"/>
      <c r="JXO528" s="329"/>
      <c r="JXP528" s="329"/>
      <c r="JXQ528" s="329"/>
      <c r="JXR528" s="329"/>
      <c r="JXS528" s="329"/>
      <c r="JXT528" s="329"/>
      <c r="JXU528" s="329"/>
      <c r="JXV528" s="329"/>
      <c r="JXW528" s="329"/>
      <c r="JXX528" s="329"/>
      <c r="JXY528" s="329"/>
      <c r="JXZ528" s="329"/>
      <c r="JYA528" s="329"/>
      <c r="JYB528" s="329"/>
      <c r="JYC528" s="329"/>
      <c r="JYD528" s="329"/>
      <c r="JYE528" s="329"/>
      <c r="JYF528" s="329"/>
      <c r="JYG528" s="329"/>
      <c r="JYH528" s="329"/>
      <c r="JYI528" s="329"/>
      <c r="JYJ528" s="329"/>
      <c r="JYK528" s="329"/>
      <c r="JYL528" s="329"/>
      <c r="JYM528" s="329"/>
      <c r="JYN528" s="329"/>
      <c r="JYO528" s="329"/>
      <c r="JYP528" s="329"/>
      <c r="JYQ528" s="329"/>
      <c r="JYR528" s="329"/>
      <c r="JYS528" s="329"/>
      <c r="JYT528" s="329"/>
      <c r="JYU528" s="329"/>
      <c r="JYV528" s="329"/>
      <c r="JYW528" s="329"/>
      <c r="JYX528" s="329"/>
      <c r="JYY528" s="329"/>
      <c r="JYZ528" s="329"/>
      <c r="JZA528" s="329"/>
      <c r="JZB528" s="329"/>
      <c r="JZC528" s="329"/>
      <c r="JZD528" s="329"/>
      <c r="JZE528" s="329"/>
      <c r="JZF528" s="329"/>
      <c r="JZG528" s="329"/>
      <c r="JZH528" s="329"/>
      <c r="JZI528" s="329"/>
      <c r="JZJ528" s="329"/>
      <c r="JZK528" s="329"/>
      <c r="JZL528" s="329"/>
      <c r="JZM528" s="329"/>
      <c r="JZN528" s="329"/>
      <c r="JZO528" s="329"/>
      <c r="JZP528" s="329"/>
      <c r="JZQ528" s="329"/>
      <c r="JZR528" s="329"/>
      <c r="JZS528" s="329"/>
      <c r="JZT528" s="329"/>
      <c r="JZU528" s="329"/>
      <c r="JZV528" s="329"/>
      <c r="JZW528" s="329"/>
      <c r="JZX528" s="329"/>
      <c r="JZY528" s="329"/>
      <c r="JZZ528" s="329"/>
      <c r="KAA528" s="329"/>
      <c r="KAB528" s="329"/>
      <c r="KAC528" s="329"/>
      <c r="KAD528" s="329"/>
      <c r="KAE528" s="329"/>
      <c r="KAF528" s="329"/>
      <c r="KAG528" s="329"/>
      <c r="KAH528" s="329"/>
      <c r="KAI528" s="329"/>
      <c r="KAJ528" s="329"/>
      <c r="KAK528" s="329"/>
      <c r="KAL528" s="329"/>
      <c r="KAM528" s="329"/>
      <c r="KAN528" s="329"/>
      <c r="KAO528" s="329"/>
      <c r="KAP528" s="329"/>
      <c r="KAQ528" s="329"/>
      <c r="KAR528" s="329"/>
      <c r="KAS528" s="329"/>
      <c r="KAT528" s="329"/>
      <c r="KAU528" s="329"/>
      <c r="KAV528" s="329"/>
      <c r="KAW528" s="329"/>
      <c r="KAX528" s="329"/>
      <c r="KAY528" s="329"/>
      <c r="KAZ528" s="329"/>
      <c r="KBA528" s="329"/>
      <c r="KBB528" s="329"/>
      <c r="KBC528" s="329"/>
      <c r="KBD528" s="329"/>
      <c r="KBE528" s="329"/>
      <c r="KBF528" s="329"/>
      <c r="KBG528" s="329"/>
      <c r="KBH528" s="329"/>
      <c r="KBI528" s="329"/>
      <c r="KBJ528" s="329"/>
      <c r="KBK528" s="329"/>
      <c r="KBL528" s="329"/>
      <c r="KBM528" s="329"/>
      <c r="KBN528" s="329"/>
      <c r="KBO528" s="329"/>
      <c r="KBP528" s="329"/>
      <c r="KBQ528" s="329"/>
      <c r="KBR528" s="329"/>
      <c r="KBS528" s="329"/>
      <c r="KBT528" s="329"/>
      <c r="KBU528" s="329"/>
      <c r="KBV528" s="329"/>
      <c r="KBW528" s="329"/>
      <c r="KBX528" s="329"/>
      <c r="KBY528" s="329"/>
      <c r="KBZ528" s="329"/>
      <c r="KCA528" s="329"/>
      <c r="KCB528" s="329"/>
      <c r="KCC528" s="329"/>
      <c r="KCD528" s="329"/>
      <c r="KCE528" s="329"/>
      <c r="KCF528" s="329"/>
      <c r="KCG528" s="329"/>
      <c r="KCH528" s="329"/>
      <c r="KCI528" s="329"/>
      <c r="KCJ528" s="329"/>
      <c r="KCK528" s="329"/>
      <c r="KCL528" s="329"/>
      <c r="KCM528" s="329"/>
      <c r="KCN528" s="329"/>
      <c r="KCO528" s="329"/>
      <c r="KCP528" s="329"/>
      <c r="KCQ528" s="329"/>
      <c r="KCR528" s="329"/>
      <c r="KCS528" s="329"/>
      <c r="KCT528" s="329"/>
      <c r="KCU528" s="329"/>
      <c r="KCV528" s="329"/>
      <c r="KCW528" s="329"/>
      <c r="KCX528" s="329"/>
      <c r="KCY528" s="329"/>
      <c r="KCZ528" s="329"/>
      <c r="KDA528" s="329"/>
      <c r="KDB528" s="329"/>
      <c r="KDC528" s="329"/>
      <c r="KDD528" s="329"/>
      <c r="KDE528" s="329"/>
      <c r="KDF528" s="329"/>
      <c r="KDG528" s="329"/>
      <c r="KDH528" s="329"/>
      <c r="KDI528" s="329"/>
      <c r="KDJ528" s="329"/>
      <c r="KDK528" s="329"/>
      <c r="KDL528" s="329"/>
      <c r="KDM528" s="329"/>
      <c r="KDN528" s="329"/>
      <c r="KDO528" s="329"/>
      <c r="KDP528" s="329"/>
      <c r="KDQ528" s="329"/>
      <c r="KDR528" s="329"/>
      <c r="KDS528" s="329"/>
      <c r="KDT528" s="329"/>
      <c r="KDU528" s="329"/>
      <c r="KDV528" s="329"/>
      <c r="KDW528" s="329"/>
      <c r="KDX528" s="329"/>
      <c r="KDY528" s="329"/>
      <c r="KDZ528" s="329"/>
      <c r="KEA528" s="329"/>
      <c r="KEB528" s="329"/>
      <c r="KEC528" s="329"/>
      <c r="KED528" s="329"/>
      <c r="KEE528" s="329"/>
      <c r="KEF528" s="329"/>
      <c r="KEG528" s="329"/>
      <c r="KEH528" s="329"/>
      <c r="KEI528" s="329"/>
      <c r="KEJ528" s="329"/>
      <c r="KEK528" s="329"/>
      <c r="KEL528" s="329"/>
      <c r="KEM528" s="329"/>
      <c r="KEN528" s="329"/>
      <c r="KEO528" s="329"/>
      <c r="KEP528" s="329"/>
      <c r="KEQ528" s="329"/>
      <c r="KER528" s="329"/>
      <c r="KES528" s="329"/>
      <c r="KET528" s="329"/>
      <c r="KEU528" s="329"/>
      <c r="KEV528" s="329"/>
      <c r="KEW528" s="329"/>
      <c r="KEX528" s="329"/>
      <c r="KEY528" s="329"/>
      <c r="KEZ528" s="329"/>
      <c r="KFA528" s="329"/>
      <c r="KFB528" s="329"/>
      <c r="KFC528" s="329"/>
      <c r="KFD528" s="329"/>
      <c r="KFE528" s="329"/>
      <c r="KFF528" s="329"/>
      <c r="KFG528" s="329"/>
      <c r="KFH528" s="329"/>
      <c r="KFI528" s="329"/>
      <c r="KFJ528" s="329"/>
      <c r="KFK528" s="329"/>
      <c r="KFL528" s="329"/>
      <c r="KFM528" s="329"/>
      <c r="KFN528" s="329"/>
      <c r="KFO528" s="329"/>
      <c r="KFP528" s="329"/>
      <c r="KFQ528" s="329"/>
      <c r="KFR528" s="329"/>
      <c r="KFS528" s="329"/>
      <c r="KFT528" s="329"/>
      <c r="KFU528" s="329"/>
      <c r="KFV528" s="329"/>
      <c r="KFW528" s="329"/>
      <c r="KFX528" s="329"/>
      <c r="KFY528" s="329"/>
      <c r="KFZ528" s="329"/>
      <c r="KGA528" s="329"/>
      <c r="KGB528" s="329"/>
      <c r="KGC528" s="329"/>
      <c r="KGD528" s="329"/>
      <c r="KGE528" s="329"/>
      <c r="KGF528" s="329"/>
      <c r="KGG528" s="329"/>
      <c r="KGH528" s="329"/>
      <c r="KGI528" s="329"/>
      <c r="KGJ528" s="329"/>
      <c r="KGK528" s="329"/>
      <c r="KGL528" s="329"/>
      <c r="KGM528" s="329"/>
      <c r="KGN528" s="329"/>
      <c r="KGO528" s="329"/>
      <c r="KGP528" s="329"/>
      <c r="KGQ528" s="329"/>
      <c r="KGR528" s="329"/>
      <c r="KGS528" s="329"/>
      <c r="KGT528" s="329"/>
      <c r="KGU528" s="329"/>
      <c r="KGV528" s="329"/>
      <c r="KGW528" s="329"/>
      <c r="KGX528" s="329"/>
      <c r="KGY528" s="329"/>
      <c r="KGZ528" s="329"/>
      <c r="KHA528" s="329"/>
      <c r="KHB528" s="329"/>
      <c r="KHC528" s="329"/>
      <c r="KHD528" s="329"/>
      <c r="KHE528" s="329"/>
      <c r="KHF528" s="329"/>
      <c r="KHG528" s="329"/>
      <c r="KHH528" s="329"/>
      <c r="KHI528" s="329"/>
      <c r="KHJ528" s="329"/>
      <c r="KHK528" s="329"/>
      <c r="KHL528" s="329"/>
      <c r="KHM528" s="329"/>
      <c r="KHN528" s="329"/>
      <c r="KHO528" s="329"/>
      <c r="KHP528" s="329"/>
      <c r="KHQ528" s="329"/>
      <c r="KHR528" s="329"/>
      <c r="KHS528" s="329"/>
      <c r="KHT528" s="329"/>
      <c r="KHU528" s="329"/>
      <c r="KHV528" s="329"/>
      <c r="KHW528" s="329"/>
      <c r="KHX528" s="329"/>
      <c r="KHY528" s="329"/>
      <c r="KHZ528" s="329"/>
      <c r="KIA528" s="329"/>
      <c r="KIB528" s="329"/>
      <c r="KIC528" s="329"/>
      <c r="KID528" s="329"/>
      <c r="KIE528" s="329"/>
      <c r="KIF528" s="329"/>
      <c r="KIG528" s="329"/>
      <c r="KIH528" s="329"/>
      <c r="KII528" s="329"/>
      <c r="KIJ528" s="329"/>
      <c r="KIK528" s="329"/>
      <c r="KIL528" s="329"/>
      <c r="KIM528" s="329"/>
      <c r="KIN528" s="329"/>
      <c r="KIO528" s="329"/>
      <c r="KIP528" s="329"/>
      <c r="KIQ528" s="329"/>
      <c r="KIR528" s="329"/>
      <c r="KIS528" s="329"/>
      <c r="KIT528" s="329"/>
      <c r="KIU528" s="329"/>
      <c r="KIV528" s="329"/>
      <c r="KIW528" s="329"/>
      <c r="KIX528" s="329"/>
      <c r="KIY528" s="329"/>
      <c r="KIZ528" s="329"/>
      <c r="KJA528" s="329"/>
      <c r="KJB528" s="329"/>
      <c r="KJC528" s="329"/>
      <c r="KJD528" s="329"/>
      <c r="KJE528" s="329"/>
      <c r="KJF528" s="329"/>
      <c r="KJG528" s="329"/>
      <c r="KJH528" s="329"/>
      <c r="KJI528" s="329"/>
      <c r="KJJ528" s="329"/>
      <c r="KJK528" s="329"/>
      <c r="KJL528" s="329"/>
      <c r="KJM528" s="329"/>
      <c r="KJN528" s="329"/>
      <c r="KJO528" s="329"/>
      <c r="KJP528" s="329"/>
      <c r="KJQ528" s="329"/>
      <c r="KJR528" s="329"/>
      <c r="KJS528" s="329"/>
      <c r="KJT528" s="329"/>
      <c r="KJU528" s="329"/>
      <c r="KJV528" s="329"/>
      <c r="KJW528" s="329"/>
      <c r="KJX528" s="329"/>
      <c r="KJY528" s="329"/>
      <c r="KJZ528" s="329"/>
      <c r="KKA528" s="329"/>
      <c r="KKB528" s="329"/>
      <c r="KKC528" s="329"/>
      <c r="KKD528" s="329"/>
      <c r="KKE528" s="329"/>
      <c r="KKF528" s="329"/>
      <c r="KKG528" s="329"/>
      <c r="KKH528" s="329"/>
      <c r="KKI528" s="329"/>
      <c r="KKJ528" s="329"/>
      <c r="KKK528" s="329"/>
      <c r="KKL528" s="329"/>
      <c r="KKM528" s="329"/>
      <c r="KKN528" s="329"/>
      <c r="KKO528" s="329"/>
      <c r="KKP528" s="329"/>
      <c r="KKQ528" s="329"/>
      <c r="KKR528" s="329"/>
      <c r="KKS528" s="329"/>
      <c r="KKT528" s="329"/>
      <c r="KKU528" s="329"/>
      <c r="KKV528" s="329"/>
      <c r="KKW528" s="329"/>
      <c r="KKX528" s="329"/>
      <c r="KKY528" s="329"/>
      <c r="KKZ528" s="329"/>
      <c r="KLA528" s="329"/>
      <c r="KLB528" s="329"/>
      <c r="KLC528" s="329"/>
      <c r="KLD528" s="329"/>
      <c r="KLE528" s="329"/>
      <c r="KLF528" s="329"/>
      <c r="KLG528" s="329"/>
      <c r="KLH528" s="329"/>
      <c r="KLI528" s="329"/>
      <c r="KLJ528" s="329"/>
      <c r="KLK528" s="329"/>
      <c r="KLL528" s="329"/>
      <c r="KLM528" s="329"/>
      <c r="KLN528" s="329"/>
      <c r="KLO528" s="329"/>
      <c r="KLP528" s="329"/>
      <c r="KLQ528" s="329"/>
      <c r="KLR528" s="329"/>
      <c r="KLS528" s="329"/>
      <c r="KLT528" s="329"/>
      <c r="KLU528" s="329"/>
      <c r="KLV528" s="329"/>
      <c r="KLW528" s="329"/>
      <c r="KLX528" s="329"/>
      <c r="KLY528" s="329"/>
      <c r="KLZ528" s="329"/>
      <c r="KMA528" s="329"/>
      <c r="KMB528" s="329"/>
      <c r="KMC528" s="329"/>
      <c r="KMD528" s="329"/>
      <c r="KME528" s="329"/>
      <c r="KMF528" s="329"/>
      <c r="KMG528" s="329"/>
      <c r="KMH528" s="329"/>
      <c r="KMI528" s="329"/>
      <c r="KMJ528" s="329"/>
      <c r="KMK528" s="329"/>
      <c r="KML528" s="329"/>
      <c r="KMM528" s="329"/>
      <c r="KMN528" s="329"/>
      <c r="KMO528" s="329"/>
      <c r="KMP528" s="329"/>
      <c r="KMQ528" s="329"/>
      <c r="KMR528" s="329"/>
      <c r="KMS528" s="329"/>
      <c r="KMT528" s="329"/>
      <c r="KMU528" s="329"/>
      <c r="KMV528" s="329"/>
      <c r="KMW528" s="329"/>
      <c r="KMX528" s="329"/>
      <c r="KMY528" s="329"/>
      <c r="KMZ528" s="329"/>
      <c r="KNA528" s="329"/>
      <c r="KNB528" s="329"/>
      <c r="KNC528" s="329"/>
      <c r="KND528" s="329"/>
      <c r="KNE528" s="329"/>
      <c r="KNF528" s="329"/>
      <c r="KNG528" s="329"/>
      <c r="KNH528" s="329"/>
      <c r="KNI528" s="329"/>
      <c r="KNJ528" s="329"/>
      <c r="KNK528" s="329"/>
      <c r="KNL528" s="329"/>
      <c r="KNM528" s="329"/>
      <c r="KNN528" s="329"/>
      <c r="KNO528" s="329"/>
      <c r="KNP528" s="329"/>
      <c r="KNQ528" s="329"/>
      <c r="KNR528" s="329"/>
      <c r="KNS528" s="329"/>
      <c r="KNT528" s="329"/>
      <c r="KNU528" s="329"/>
      <c r="KNV528" s="329"/>
      <c r="KNW528" s="329"/>
      <c r="KNX528" s="329"/>
      <c r="KNY528" s="329"/>
      <c r="KNZ528" s="329"/>
      <c r="KOA528" s="329"/>
      <c r="KOB528" s="329"/>
      <c r="KOC528" s="329"/>
      <c r="KOD528" s="329"/>
      <c r="KOE528" s="329"/>
      <c r="KOF528" s="329"/>
      <c r="KOG528" s="329"/>
      <c r="KOH528" s="329"/>
      <c r="KOI528" s="329"/>
      <c r="KOJ528" s="329"/>
      <c r="KOK528" s="329"/>
      <c r="KOL528" s="329"/>
      <c r="KOM528" s="329"/>
      <c r="KON528" s="329"/>
      <c r="KOO528" s="329"/>
      <c r="KOP528" s="329"/>
      <c r="KOQ528" s="329"/>
      <c r="KOR528" s="329"/>
      <c r="KOS528" s="329"/>
      <c r="KOT528" s="329"/>
      <c r="KOU528" s="329"/>
      <c r="KOV528" s="329"/>
      <c r="KOW528" s="329"/>
      <c r="KOX528" s="329"/>
      <c r="KOY528" s="329"/>
      <c r="KOZ528" s="329"/>
      <c r="KPA528" s="329"/>
      <c r="KPB528" s="329"/>
      <c r="KPC528" s="329"/>
      <c r="KPD528" s="329"/>
      <c r="KPE528" s="329"/>
      <c r="KPF528" s="329"/>
      <c r="KPG528" s="329"/>
      <c r="KPH528" s="329"/>
      <c r="KPI528" s="329"/>
      <c r="KPJ528" s="329"/>
      <c r="KPK528" s="329"/>
      <c r="KPL528" s="329"/>
      <c r="KPM528" s="329"/>
      <c r="KPN528" s="329"/>
      <c r="KPO528" s="329"/>
      <c r="KPP528" s="329"/>
      <c r="KPQ528" s="329"/>
      <c r="KPR528" s="329"/>
      <c r="KPS528" s="329"/>
      <c r="KPT528" s="329"/>
      <c r="KPU528" s="329"/>
      <c r="KPV528" s="329"/>
      <c r="KPW528" s="329"/>
      <c r="KPX528" s="329"/>
      <c r="KPY528" s="329"/>
      <c r="KPZ528" s="329"/>
      <c r="KQA528" s="329"/>
      <c r="KQB528" s="329"/>
      <c r="KQC528" s="329"/>
      <c r="KQD528" s="329"/>
      <c r="KQE528" s="329"/>
      <c r="KQF528" s="329"/>
      <c r="KQG528" s="329"/>
      <c r="KQH528" s="329"/>
      <c r="KQI528" s="329"/>
      <c r="KQJ528" s="329"/>
      <c r="KQK528" s="329"/>
      <c r="KQL528" s="329"/>
      <c r="KQM528" s="329"/>
      <c r="KQN528" s="329"/>
      <c r="KQO528" s="329"/>
      <c r="KQP528" s="329"/>
      <c r="KQQ528" s="329"/>
      <c r="KQR528" s="329"/>
      <c r="KQS528" s="329"/>
      <c r="KQT528" s="329"/>
      <c r="KQU528" s="329"/>
      <c r="KQV528" s="329"/>
      <c r="KQW528" s="329"/>
      <c r="KQX528" s="329"/>
      <c r="KQY528" s="329"/>
      <c r="KQZ528" s="329"/>
      <c r="KRA528" s="329"/>
      <c r="KRB528" s="329"/>
      <c r="KRC528" s="329"/>
      <c r="KRD528" s="329"/>
      <c r="KRE528" s="329"/>
      <c r="KRF528" s="329"/>
      <c r="KRG528" s="329"/>
      <c r="KRH528" s="329"/>
      <c r="KRI528" s="329"/>
      <c r="KRJ528" s="329"/>
      <c r="KRK528" s="329"/>
      <c r="KRL528" s="329"/>
      <c r="KRM528" s="329"/>
      <c r="KRN528" s="329"/>
      <c r="KRO528" s="329"/>
      <c r="KRP528" s="329"/>
      <c r="KRQ528" s="329"/>
      <c r="KRR528" s="329"/>
      <c r="KRS528" s="329"/>
      <c r="KRT528" s="329"/>
      <c r="KRU528" s="329"/>
      <c r="KRV528" s="329"/>
      <c r="KRW528" s="329"/>
      <c r="KRX528" s="329"/>
      <c r="KRY528" s="329"/>
      <c r="KRZ528" s="329"/>
      <c r="KSA528" s="329"/>
      <c r="KSB528" s="329"/>
      <c r="KSC528" s="329"/>
      <c r="KSD528" s="329"/>
      <c r="KSE528" s="329"/>
      <c r="KSF528" s="329"/>
      <c r="KSG528" s="329"/>
      <c r="KSH528" s="329"/>
      <c r="KSI528" s="329"/>
      <c r="KSJ528" s="329"/>
      <c r="KSK528" s="329"/>
      <c r="KSL528" s="329"/>
      <c r="KSM528" s="329"/>
      <c r="KSN528" s="329"/>
      <c r="KSO528" s="329"/>
      <c r="KSP528" s="329"/>
      <c r="KSQ528" s="329"/>
      <c r="KSR528" s="329"/>
      <c r="KSS528" s="329"/>
      <c r="KST528" s="329"/>
      <c r="KSU528" s="329"/>
      <c r="KSV528" s="329"/>
      <c r="KSW528" s="329"/>
      <c r="KSX528" s="329"/>
      <c r="KSY528" s="329"/>
      <c r="KSZ528" s="329"/>
      <c r="KTA528" s="329"/>
      <c r="KTB528" s="329"/>
      <c r="KTC528" s="329"/>
      <c r="KTD528" s="329"/>
      <c r="KTE528" s="329"/>
      <c r="KTF528" s="329"/>
      <c r="KTG528" s="329"/>
      <c r="KTH528" s="329"/>
      <c r="KTI528" s="329"/>
      <c r="KTJ528" s="329"/>
      <c r="KTK528" s="329"/>
      <c r="KTL528" s="329"/>
      <c r="KTM528" s="329"/>
      <c r="KTN528" s="329"/>
      <c r="KTO528" s="329"/>
      <c r="KTP528" s="329"/>
      <c r="KTQ528" s="329"/>
      <c r="KTR528" s="329"/>
      <c r="KTS528" s="329"/>
      <c r="KTT528" s="329"/>
      <c r="KTU528" s="329"/>
      <c r="KTV528" s="329"/>
      <c r="KTW528" s="329"/>
      <c r="KTX528" s="329"/>
      <c r="KTY528" s="329"/>
      <c r="KTZ528" s="329"/>
      <c r="KUA528" s="329"/>
      <c r="KUB528" s="329"/>
      <c r="KUC528" s="329"/>
      <c r="KUD528" s="329"/>
      <c r="KUE528" s="329"/>
      <c r="KUF528" s="329"/>
      <c r="KUG528" s="329"/>
      <c r="KUH528" s="329"/>
      <c r="KUI528" s="329"/>
      <c r="KUJ528" s="329"/>
      <c r="KUK528" s="329"/>
      <c r="KUL528" s="329"/>
      <c r="KUM528" s="329"/>
      <c r="KUN528" s="329"/>
      <c r="KUO528" s="329"/>
      <c r="KUP528" s="329"/>
      <c r="KUQ528" s="329"/>
      <c r="KUR528" s="329"/>
      <c r="KUS528" s="329"/>
      <c r="KUT528" s="329"/>
      <c r="KUU528" s="329"/>
      <c r="KUV528" s="329"/>
      <c r="KUW528" s="329"/>
      <c r="KUX528" s="329"/>
      <c r="KUY528" s="329"/>
      <c r="KUZ528" s="329"/>
      <c r="KVA528" s="329"/>
      <c r="KVB528" s="329"/>
      <c r="KVC528" s="329"/>
      <c r="KVD528" s="329"/>
      <c r="KVE528" s="329"/>
      <c r="KVF528" s="329"/>
      <c r="KVG528" s="329"/>
      <c r="KVH528" s="329"/>
      <c r="KVI528" s="329"/>
      <c r="KVJ528" s="329"/>
      <c r="KVK528" s="329"/>
      <c r="KVL528" s="329"/>
      <c r="KVM528" s="329"/>
      <c r="KVN528" s="329"/>
      <c r="KVO528" s="329"/>
      <c r="KVP528" s="329"/>
      <c r="KVQ528" s="329"/>
      <c r="KVR528" s="329"/>
      <c r="KVS528" s="329"/>
      <c r="KVT528" s="329"/>
      <c r="KVU528" s="329"/>
      <c r="KVV528" s="329"/>
      <c r="KVW528" s="329"/>
      <c r="KVX528" s="329"/>
      <c r="KVY528" s="329"/>
      <c r="KVZ528" s="329"/>
      <c r="KWA528" s="329"/>
      <c r="KWB528" s="329"/>
      <c r="KWC528" s="329"/>
      <c r="KWD528" s="329"/>
      <c r="KWE528" s="329"/>
      <c r="KWF528" s="329"/>
      <c r="KWG528" s="329"/>
      <c r="KWH528" s="329"/>
      <c r="KWI528" s="329"/>
      <c r="KWJ528" s="329"/>
      <c r="KWK528" s="329"/>
      <c r="KWL528" s="329"/>
      <c r="KWM528" s="329"/>
      <c r="KWN528" s="329"/>
      <c r="KWO528" s="329"/>
      <c r="KWP528" s="329"/>
      <c r="KWQ528" s="329"/>
      <c r="KWR528" s="329"/>
      <c r="KWS528" s="329"/>
      <c r="KWT528" s="329"/>
      <c r="KWU528" s="329"/>
      <c r="KWV528" s="329"/>
      <c r="KWW528" s="329"/>
      <c r="KWX528" s="329"/>
      <c r="KWY528" s="329"/>
      <c r="KWZ528" s="329"/>
      <c r="KXA528" s="329"/>
      <c r="KXB528" s="329"/>
      <c r="KXC528" s="329"/>
      <c r="KXD528" s="329"/>
      <c r="KXE528" s="329"/>
      <c r="KXF528" s="329"/>
      <c r="KXG528" s="329"/>
      <c r="KXH528" s="329"/>
      <c r="KXI528" s="329"/>
      <c r="KXJ528" s="329"/>
      <c r="KXK528" s="329"/>
      <c r="KXL528" s="329"/>
      <c r="KXM528" s="329"/>
      <c r="KXN528" s="329"/>
      <c r="KXO528" s="329"/>
      <c r="KXP528" s="329"/>
      <c r="KXQ528" s="329"/>
      <c r="KXR528" s="329"/>
      <c r="KXS528" s="329"/>
      <c r="KXT528" s="329"/>
      <c r="KXU528" s="329"/>
      <c r="KXV528" s="329"/>
      <c r="KXW528" s="329"/>
      <c r="KXX528" s="329"/>
      <c r="KXY528" s="329"/>
      <c r="KXZ528" s="329"/>
      <c r="KYA528" s="329"/>
      <c r="KYB528" s="329"/>
      <c r="KYC528" s="329"/>
      <c r="KYD528" s="329"/>
      <c r="KYE528" s="329"/>
      <c r="KYF528" s="329"/>
      <c r="KYG528" s="329"/>
      <c r="KYH528" s="329"/>
      <c r="KYI528" s="329"/>
      <c r="KYJ528" s="329"/>
      <c r="KYK528" s="329"/>
      <c r="KYL528" s="329"/>
      <c r="KYM528" s="329"/>
      <c r="KYN528" s="329"/>
      <c r="KYO528" s="329"/>
      <c r="KYP528" s="329"/>
      <c r="KYQ528" s="329"/>
      <c r="KYR528" s="329"/>
      <c r="KYS528" s="329"/>
      <c r="KYT528" s="329"/>
      <c r="KYU528" s="329"/>
      <c r="KYV528" s="329"/>
      <c r="KYW528" s="329"/>
      <c r="KYX528" s="329"/>
      <c r="KYY528" s="329"/>
      <c r="KYZ528" s="329"/>
      <c r="KZA528" s="329"/>
      <c r="KZB528" s="329"/>
      <c r="KZC528" s="329"/>
      <c r="KZD528" s="329"/>
      <c r="KZE528" s="329"/>
      <c r="KZF528" s="329"/>
      <c r="KZG528" s="329"/>
      <c r="KZH528" s="329"/>
      <c r="KZI528" s="329"/>
      <c r="KZJ528" s="329"/>
      <c r="KZK528" s="329"/>
      <c r="KZL528" s="329"/>
      <c r="KZM528" s="329"/>
      <c r="KZN528" s="329"/>
      <c r="KZO528" s="329"/>
      <c r="KZP528" s="329"/>
      <c r="KZQ528" s="329"/>
      <c r="KZR528" s="329"/>
      <c r="KZS528" s="329"/>
      <c r="KZT528" s="329"/>
      <c r="KZU528" s="329"/>
      <c r="KZV528" s="329"/>
      <c r="KZW528" s="329"/>
      <c r="KZX528" s="329"/>
      <c r="KZY528" s="329"/>
      <c r="KZZ528" s="329"/>
      <c r="LAA528" s="329"/>
      <c r="LAB528" s="329"/>
      <c r="LAC528" s="329"/>
      <c r="LAD528" s="329"/>
      <c r="LAE528" s="329"/>
      <c r="LAF528" s="329"/>
      <c r="LAG528" s="329"/>
      <c r="LAH528" s="329"/>
      <c r="LAI528" s="329"/>
      <c r="LAJ528" s="329"/>
      <c r="LAK528" s="329"/>
      <c r="LAL528" s="329"/>
      <c r="LAM528" s="329"/>
      <c r="LAN528" s="329"/>
      <c r="LAO528" s="329"/>
      <c r="LAP528" s="329"/>
      <c r="LAQ528" s="329"/>
      <c r="LAR528" s="329"/>
      <c r="LAS528" s="329"/>
      <c r="LAT528" s="329"/>
      <c r="LAU528" s="329"/>
      <c r="LAV528" s="329"/>
      <c r="LAW528" s="329"/>
      <c r="LAX528" s="329"/>
      <c r="LAY528" s="329"/>
      <c r="LAZ528" s="329"/>
      <c r="LBA528" s="329"/>
      <c r="LBB528" s="329"/>
      <c r="LBC528" s="329"/>
      <c r="LBD528" s="329"/>
      <c r="LBE528" s="329"/>
      <c r="LBF528" s="329"/>
      <c r="LBG528" s="329"/>
      <c r="LBH528" s="329"/>
      <c r="LBI528" s="329"/>
      <c r="LBJ528" s="329"/>
      <c r="LBK528" s="329"/>
      <c r="LBL528" s="329"/>
      <c r="LBM528" s="329"/>
      <c r="LBN528" s="329"/>
      <c r="LBO528" s="329"/>
      <c r="LBP528" s="329"/>
      <c r="LBQ528" s="329"/>
      <c r="LBR528" s="329"/>
      <c r="LBS528" s="329"/>
      <c r="LBT528" s="329"/>
      <c r="LBU528" s="329"/>
      <c r="LBV528" s="329"/>
      <c r="LBW528" s="329"/>
      <c r="LBX528" s="329"/>
      <c r="LBY528" s="329"/>
      <c r="LBZ528" s="329"/>
      <c r="LCA528" s="329"/>
      <c r="LCB528" s="329"/>
      <c r="LCC528" s="329"/>
      <c r="LCD528" s="329"/>
      <c r="LCE528" s="329"/>
      <c r="LCF528" s="329"/>
      <c r="LCG528" s="329"/>
      <c r="LCH528" s="329"/>
      <c r="LCI528" s="329"/>
      <c r="LCJ528" s="329"/>
      <c r="LCK528" s="329"/>
      <c r="LCL528" s="329"/>
      <c r="LCM528" s="329"/>
      <c r="LCN528" s="329"/>
      <c r="LCO528" s="329"/>
      <c r="LCP528" s="329"/>
      <c r="LCQ528" s="329"/>
      <c r="LCR528" s="329"/>
      <c r="LCS528" s="329"/>
      <c r="LCT528" s="329"/>
      <c r="LCU528" s="329"/>
      <c r="LCV528" s="329"/>
      <c r="LCW528" s="329"/>
      <c r="LCX528" s="329"/>
      <c r="LCY528" s="329"/>
      <c r="LCZ528" s="329"/>
      <c r="LDA528" s="329"/>
      <c r="LDB528" s="329"/>
      <c r="LDC528" s="329"/>
      <c r="LDD528" s="329"/>
      <c r="LDE528" s="329"/>
      <c r="LDF528" s="329"/>
      <c r="LDG528" s="329"/>
      <c r="LDH528" s="329"/>
      <c r="LDI528" s="329"/>
      <c r="LDJ528" s="329"/>
      <c r="LDK528" s="329"/>
      <c r="LDL528" s="329"/>
      <c r="LDM528" s="329"/>
      <c r="LDN528" s="329"/>
      <c r="LDO528" s="329"/>
      <c r="LDP528" s="329"/>
      <c r="LDQ528" s="329"/>
      <c r="LDR528" s="329"/>
      <c r="LDS528" s="329"/>
      <c r="LDT528" s="329"/>
      <c r="LDU528" s="329"/>
      <c r="LDV528" s="329"/>
      <c r="LDW528" s="329"/>
      <c r="LDX528" s="329"/>
      <c r="LDY528" s="329"/>
      <c r="LDZ528" s="329"/>
      <c r="LEA528" s="329"/>
      <c r="LEB528" s="329"/>
      <c r="LEC528" s="329"/>
      <c r="LED528" s="329"/>
      <c r="LEE528" s="329"/>
      <c r="LEF528" s="329"/>
      <c r="LEG528" s="329"/>
      <c r="LEH528" s="329"/>
      <c r="LEI528" s="329"/>
      <c r="LEJ528" s="329"/>
      <c r="LEK528" s="329"/>
      <c r="LEL528" s="329"/>
      <c r="LEM528" s="329"/>
      <c r="LEN528" s="329"/>
      <c r="LEO528" s="329"/>
      <c r="LEP528" s="329"/>
      <c r="LEQ528" s="329"/>
      <c r="LER528" s="329"/>
      <c r="LES528" s="329"/>
      <c r="LET528" s="329"/>
      <c r="LEU528" s="329"/>
      <c r="LEV528" s="329"/>
      <c r="LEW528" s="329"/>
      <c r="LEX528" s="329"/>
      <c r="LEY528" s="329"/>
      <c r="LEZ528" s="329"/>
      <c r="LFA528" s="329"/>
      <c r="LFB528" s="329"/>
      <c r="LFC528" s="329"/>
      <c r="LFD528" s="329"/>
      <c r="LFE528" s="329"/>
      <c r="LFF528" s="329"/>
      <c r="LFG528" s="329"/>
      <c r="LFH528" s="329"/>
      <c r="LFI528" s="329"/>
      <c r="LFJ528" s="329"/>
      <c r="LFK528" s="329"/>
      <c r="LFL528" s="329"/>
      <c r="LFM528" s="329"/>
      <c r="LFN528" s="329"/>
      <c r="LFO528" s="329"/>
      <c r="LFP528" s="329"/>
      <c r="LFQ528" s="329"/>
      <c r="LFR528" s="329"/>
      <c r="LFS528" s="329"/>
      <c r="LFT528" s="329"/>
      <c r="LFU528" s="329"/>
      <c r="LFV528" s="329"/>
      <c r="LFW528" s="329"/>
      <c r="LFX528" s="329"/>
      <c r="LFY528" s="329"/>
      <c r="LFZ528" s="329"/>
      <c r="LGA528" s="329"/>
      <c r="LGB528" s="329"/>
      <c r="LGC528" s="329"/>
      <c r="LGD528" s="329"/>
      <c r="LGE528" s="329"/>
      <c r="LGF528" s="329"/>
      <c r="LGG528" s="329"/>
      <c r="LGH528" s="329"/>
      <c r="LGI528" s="329"/>
      <c r="LGJ528" s="329"/>
      <c r="LGK528" s="329"/>
      <c r="LGL528" s="329"/>
      <c r="LGM528" s="329"/>
      <c r="LGN528" s="329"/>
      <c r="LGO528" s="329"/>
      <c r="LGP528" s="329"/>
      <c r="LGQ528" s="329"/>
      <c r="LGR528" s="329"/>
      <c r="LGS528" s="329"/>
      <c r="LGT528" s="329"/>
      <c r="LGU528" s="329"/>
      <c r="LGV528" s="329"/>
      <c r="LGW528" s="329"/>
      <c r="LGX528" s="329"/>
      <c r="LGY528" s="329"/>
      <c r="LGZ528" s="329"/>
      <c r="LHA528" s="329"/>
      <c r="LHB528" s="329"/>
      <c r="LHC528" s="329"/>
      <c r="LHD528" s="329"/>
      <c r="LHE528" s="329"/>
      <c r="LHF528" s="329"/>
      <c r="LHG528" s="329"/>
      <c r="LHH528" s="329"/>
      <c r="LHI528" s="329"/>
      <c r="LHJ528" s="329"/>
      <c r="LHK528" s="329"/>
      <c r="LHL528" s="329"/>
      <c r="LHM528" s="329"/>
      <c r="LHN528" s="329"/>
      <c r="LHO528" s="329"/>
      <c r="LHP528" s="329"/>
      <c r="LHQ528" s="329"/>
      <c r="LHR528" s="329"/>
      <c r="LHS528" s="329"/>
      <c r="LHT528" s="329"/>
      <c r="LHU528" s="329"/>
      <c r="LHV528" s="329"/>
      <c r="LHW528" s="329"/>
      <c r="LHX528" s="329"/>
      <c r="LHY528" s="329"/>
      <c r="LHZ528" s="329"/>
      <c r="LIA528" s="329"/>
      <c r="LIB528" s="329"/>
      <c r="LIC528" s="329"/>
      <c r="LID528" s="329"/>
      <c r="LIE528" s="329"/>
      <c r="LIF528" s="329"/>
      <c r="LIG528" s="329"/>
      <c r="LIH528" s="329"/>
      <c r="LII528" s="329"/>
      <c r="LIJ528" s="329"/>
      <c r="LIK528" s="329"/>
      <c r="LIL528" s="329"/>
      <c r="LIM528" s="329"/>
      <c r="LIN528" s="329"/>
      <c r="LIO528" s="329"/>
      <c r="LIP528" s="329"/>
      <c r="LIQ528" s="329"/>
      <c r="LIR528" s="329"/>
      <c r="LIS528" s="329"/>
      <c r="LIT528" s="329"/>
      <c r="LIU528" s="329"/>
      <c r="LIV528" s="329"/>
      <c r="LIW528" s="329"/>
      <c r="LIX528" s="329"/>
      <c r="LIY528" s="329"/>
      <c r="LIZ528" s="329"/>
      <c r="LJA528" s="329"/>
      <c r="LJB528" s="329"/>
      <c r="LJC528" s="329"/>
      <c r="LJD528" s="329"/>
      <c r="LJE528" s="329"/>
      <c r="LJF528" s="329"/>
      <c r="LJG528" s="329"/>
      <c r="LJH528" s="329"/>
      <c r="LJI528" s="329"/>
      <c r="LJJ528" s="329"/>
      <c r="LJK528" s="329"/>
      <c r="LJL528" s="329"/>
      <c r="LJM528" s="329"/>
      <c r="LJN528" s="329"/>
      <c r="LJO528" s="329"/>
      <c r="LJP528" s="329"/>
      <c r="LJQ528" s="329"/>
      <c r="LJR528" s="329"/>
      <c r="LJS528" s="329"/>
      <c r="LJT528" s="329"/>
      <c r="LJU528" s="329"/>
      <c r="LJV528" s="329"/>
      <c r="LJW528" s="329"/>
      <c r="LJX528" s="329"/>
      <c r="LJY528" s="329"/>
      <c r="LJZ528" s="329"/>
      <c r="LKA528" s="329"/>
      <c r="LKB528" s="329"/>
      <c r="LKC528" s="329"/>
      <c r="LKD528" s="329"/>
      <c r="LKE528" s="329"/>
      <c r="LKF528" s="329"/>
      <c r="LKG528" s="329"/>
      <c r="LKH528" s="329"/>
      <c r="LKI528" s="329"/>
      <c r="LKJ528" s="329"/>
      <c r="LKK528" s="329"/>
      <c r="LKL528" s="329"/>
      <c r="LKM528" s="329"/>
      <c r="LKN528" s="329"/>
      <c r="LKO528" s="329"/>
      <c r="LKP528" s="329"/>
      <c r="LKQ528" s="329"/>
      <c r="LKR528" s="329"/>
      <c r="LKS528" s="329"/>
      <c r="LKT528" s="329"/>
      <c r="LKU528" s="329"/>
      <c r="LKV528" s="329"/>
      <c r="LKW528" s="329"/>
      <c r="LKX528" s="329"/>
      <c r="LKY528" s="329"/>
      <c r="LKZ528" s="329"/>
      <c r="LLA528" s="329"/>
      <c r="LLB528" s="329"/>
      <c r="LLC528" s="329"/>
      <c r="LLD528" s="329"/>
      <c r="LLE528" s="329"/>
      <c r="LLF528" s="329"/>
      <c r="LLG528" s="329"/>
      <c r="LLH528" s="329"/>
      <c r="LLI528" s="329"/>
      <c r="LLJ528" s="329"/>
      <c r="LLK528" s="329"/>
      <c r="LLL528" s="329"/>
      <c r="LLM528" s="329"/>
      <c r="LLN528" s="329"/>
      <c r="LLO528" s="329"/>
      <c r="LLP528" s="329"/>
      <c r="LLQ528" s="329"/>
      <c r="LLR528" s="329"/>
      <c r="LLS528" s="329"/>
      <c r="LLT528" s="329"/>
      <c r="LLU528" s="329"/>
      <c r="LLV528" s="329"/>
      <c r="LLW528" s="329"/>
      <c r="LLX528" s="329"/>
      <c r="LLY528" s="329"/>
      <c r="LLZ528" s="329"/>
      <c r="LMA528" s="329"/>
      <c r="LMB528" s="329"/>
      <c r="LMC528" s="329"/>
      <c r="LMD528" s="329"/>
      <c r="LME528" s="329"/>
      <c r="LMF528" s="329"/>
      <c r="LMG528" s="329"/>
      <c r="LMH528" s="329"/>
      <c r="LMI528" s="329"/>
      <c r="LMJ528" s="329"/>
      <c r="LMK528" s="329"/>
      <c r="LML528" s="329"/>
      <c r="LMM528" s="329"/>
      <c r="LMN528" s="329"/>
      <c r="LMO528" s="329"/>
      <c r="LMP528" s="329"/>
      <c r="LMQ528" s="329"/>
      <c r="LMR528" s="329"/>
      <c r="LMS528" s="329"/>
      <c r="LMT528" s="329"/>
      <c r="LMU528" s="329"/>
      <c r="LMV528" s="329"/>
      <c r="LMW528" s="329"/>
      <c r="LMX528" s="329"/>
      <c r="LMY528" s="329"/>
      <c r="LMZ528" s="329"/>
      <c r="LNA528" s="329"/>
      <c r="LNB528" s="329"/>
      <c r="LNC528" s="329"/>
      <c r="LND528" s="329"/>
      <c r="LNE528" s="329"/>
      <c r="LNF528" s="329"/>
      <c r="LNG528" s="329"/>
      <c r="LNH528" s="329"/>
      <c r="LNI528" s="329"/>
      <c r="LNJ528" s="329"/>
      <c r="LNK528" s="329"/>
      <c r="LNL528" s="329"/>
      <c r="LNM528" s="329"/>
      <c r="LNN528" s="329"/>
      <c r="LNO528" s="329"/>
      <c r="LNP528" s="329"/>
      <c r="LNQ528" s="329"/>
      <c r="LNR528" s="329"/>
      <c r="LNS528" s="329"/>
      <c r="LNT528" s="329"/>
      <c r="LNU528" s="329"/>
      <c r="LNV528" s="329"/>
      <c r="LNW528" s="329"/>
      <c r="LNX528" s="329"/>
      <c r="LNY528" s="329"/>
      <c r="LNZ528" s="329"/>
      <c r="LOA528" s="329"/>
      <c r="LOB528" s="329"/>
      <c r="LOC528" s="329"/>
      <c r="LOD528" s="329"/>
      <c r="LOE528" s="329"/>
      <c r="LOF528" s="329"/>
      <c r="LOG528" s="329"/>
      <c r="LOH528" s="329"/>
      <c r="LOI528" s="329"/>
      <c r="LOJ528" s="329"/>
      <c r="LOK528" s="329"/>
      <c r="LOL528" s="329"/>
      <c r="LOM528" s="329"/>
      <c r="LON528" s="329"/>
      <c r="LOO528" s="329"/>
      <c r="LOP528" s="329"/>
      <c r="LOQ528" s="329"/>
      <c r="LOR528" s="329"/>
      <c r="LOS528" s="329"/>
      <c r="LOT528" s="329"/>
      <c r="LOU528" s="329"/>
      <c r="LOV528" s="329"/>
      <c r="LOW528" s="329"/>
      <c r="LOX528" s="329"/>
      <c r="LOY528" s="329"/>
      <c r="LOZ528" s="329"/>
      <c r="LPA528" s="329"/>
      <c r="LPB528" s="329"/>
      <c r="LPC528" s="329"/>
      <c r="LPD528" s="329"/>
      <c r="LPE528" s="329"/>
      <c r="LPF528" s="329"/>
      <c r="LPG528" s="329"/>
      <c r="LPH528" s="329"/>
      <c r="LPI528" s="329"/>
      <c r="LPJ528" s="329"/>
      <c r="LPK528" s="329"/>
      <c r="LPL528" s="329"/>
      <c r="LPM528" s="329"/>
      <c r="LPN528" s="329"/>
      <c r="LPO528" s="329"/>
      <c r="LPP528" s="329"/>
      <c r="LPQ528" s="329"/>
      <c r="LPR528" s="329"/>
      <c r="LPS528" s="329"/>
      <c r="LPT528" s="329"/>
      <c r="LPU528" s="329"/>
      <c r="LPV528" s="329"/>
      <c r="LPW528" s="329"/>
      <c r="LPX528" s="329"/>
      <c r="LPY528" s="329"/>
      <c r="LPZ528" s="329"/>
      <c r="LQA528" s="329"/>
      <c r="LQB528" s="329"/>
      <c r="LQC528" s="329"/>
      <c r="LQD528" s="329"/>
      <c r="LQE528" s="329"/>
      <c r="LQF528" s="329"/>
      <c r="LQG528" s="329"/>
      <c r="LQH528" s="329"/>
      <c r="LQI528" s="329"/>
      <c r="LQJ528" s="329"/>
      <c r="LQK528" s="329"/>
      <c r="LQL528" s="329"/>
      <c r="LQM528" s="329"/>
      <c r="LQN528" s="329"/>
      <c r="LQO528" s="329"/>
      <c r="LQP528" s="329"/>
      <c r="LQQ528" s="329"/>
      <c r="LQR528" s="329"/>
      <c r="LQS528" s="329"/>
      <c r="LQT528" s="329"/>
      <c r="LQU528" s="329"/>
      <c r="LQV528" s="329"/>
      <c r="LQW528" s="329"/>
      <c r="LQX528" s="329"/>
      <c r="LQY528" s="329"/>
      <c r="LQZ528" s="329"/>
      <c r="LRA528" s="329"/>
      <c r="LRB528" s="329"/>
      <c r="LRC528" s="329"/>
      <c r="LRD528" s="329"/>
      <c r="LRE528" s="329"/>
      <c r="LRF528" s="329"/>
      <c r="LRG528" s="329"/>
      <c r="LRH528" s="329"/>
      <c r="LRI528" s="329"/>
      <c r="LRJ528" s="329"/>
      <c r="LRK528" s="329"/>
      <c r="LRL528" s="329"/>
      <c r="LRM528" s="329"/>
      <c r="LRN528" s="329"/>
      <c r="LRO528" s="329"/>
      <c r="LRP528" s="329"/>
      <c r="LRQ528" s="329"/>
      <c r="LRR528" s="329"/>
      <c r="LRS528" s="329"/>
      <c r="LRT528" s="329"/>
      <c r="LRU528" s="329"/>
      <c r="LRV528" s="329"/>
      <c r="LRW528" s="329"/>
      <c r="LRX528" s="329"/>
      <c r="LRY528" s="329"/>
      <c r="LRZ528" s="329"/>
      <c r="LSA528" s="329"/>
      <c r="LSB528" s="329"/>
      <c r="LSC528" s="329"/>
      <c r="LSD528" s="329"/>
      <c r="LSE528" s="329"/>
      <c r="LSF528" s="329"/>
      <c r="LSG528" s="329"/>
      <c r="LSH528" s="329"/>
      <c r="LSI528" s="329"/>
      <c r="LSJ528" s="329"/>
      <c r="LSK528" s="329"/>
      <c r="LSL528" s="329"/>
      <c r="LSM528" s="329"/>
      <c r="LSN528" s="329"/>
      <c r="LSO528" s="329"/>
      <c r="LSP528" s="329"/>
      <c r="LSQ528" s="329"/>
      <c r="LSR528" s="329"/>
      <c r="LSS528" s="329"/>
      <c r="LST528" s="329"/>
      <c r="LSU528" s="329"/>
      <c r="LSV528" s="329"/>
      <c r="LSW528" s="329"/>
      <c r="LSX528" s="329"/>
      <c r="LSY528" s="329"/>
      <c r="LSZ528" s="329"/>
      <c r="LTA528" s="329"/>
      <c r="LTB528" s="329"/>
      <c r="LTC528" s="329"/>
      <c r="LTD528" s="329"/>
      <c r="LTE528" s="329"/>
      <c r="LTF528" s="329"/>
      <c r="LTG528" s="329"/>
      <c r="LTH528" s="329"/>
      <c r="LTI528" s="329"/>
      <c r="LTJ528" s="329"/>
      <c r="LTK528" s="329"/>
      <c r="LTL528" s="329"/>
      <c r="LTM528" s="329"/>
      <c r="LTN528" s="329"/>
      <c r="LTO528" s="329"/>
      <c r="LTP528" s="329"/>
      <c r="LTQ528" s="329"/>
      <c r="LTR528" s="329"/>
      <c r="LTS528" s="329"/>
      <c r="LTT528" s="329"/>
      <c r="LTU528" s="329"/>
      <c r="LTV528" s="329"/>
      <c r="LTW528" s="329"/>
      <c r="LTX528" s="329"/>
      <c r="LTY528" s="329"/>
      <c r="LTZ528" s="329"/>
      <c r="LUA528" s="329"/>
      <c r="LUB528" s="329"/>
      <c r="LUC528" s="329"/>
      <c r="LUD528" s="329"/>
      <c r="LUE528" s="329"/>
      <c r="LUF528" s="329"/>
      <c r="LUG528" s="329"/>
      <c r="LUH528" s="329"/>
      <c r="LUI528" s="329"/>
      <c r="LUJ528" s="329"/>
      <c r="LUK528" s="329"/>
      <c r="LUL528" s="329"/>
      <c r="LUM528" s="329"/>
      <c r="LUN528" s="329"/>
      <c r="LUO528" s="329"/>
      <c r="LUP528" s="329"/>
      <c r="LUQ528" s="329"/>
      <c r="LUR528" s="329"/>
      <c r="LUS528" s="329"/>
      <c r="LUT528" s="329"/>
      <c r="LUU528" s="329"/>
      <c r="LUV528" s="329"/>
      <c r="LUW528" s="329"/>
      <c r="LUX528" s="329"/>
      <c r="LUY528" s="329"/>
      <c r="LUZ528" s="329"/>
      <c r="LVA528" s="329"/>
      <c r="LVB528" s="329"/>
      <c r="LVC528" s="329"/>
      <c r="LVD528" s="329"/>
      <c r="LVE528" s="329"/>
      <c r="LVF528" s="329"/>
      <c r="LVG528" s="329"/>
      <c r="LVH528" s="329"/>
      <c r="LVI528" s="329"/>
      <c r="LVJ528" s="329"/>
      <c r="LVK528" s="329"/>
      <c r="LVL528" s="329"/>
      <c r="LVM528" s="329"/>
      <c r="LVN528" s="329"/>
      <c r="LVO528" s="329"/>
      <c r="LVP528" s="329"/>
      <c r="LVQ528" s="329"/>
      <c r="LVR528" s="329"/>
      <c r="LVS528" s="329"/>
      <c r="LVT528" s="329"/>
      <c r="LVU528" s="329"/>
      <c r="LVV528" s="329"/>
      <c r="LVW528" s="329"/>
      <c r="LVX528" s="329"/>
      <c r="LVY528" s="329"/>
      <c r="LVZ528" s="329"/>
      <c r="LWA528" s="329"/>
      <c r="LWB528" s="329"/>
      <c r="LWC528" s="329"/>
      <c r="LWD528" s="329"/>
      <c r="LWE528" s="329"/>
      <c r="LWF528" s="329"/>
      <c r="LWG528" s="329"/>
      <c r="LWH528" s="329"/>
      <c r="LWI528" s="329"/>
      <c r="LWJ528" s="329"/>
      <c r="LWK528" s="329"/>
      <c r="LWL528" s="329"/>
      <c r="LWM528" s="329"/>
      <c r="LWN528" s="329"/>
      <c r="LWO528" s="329"/>
      <c r="LWP528" s="329"/>
      <c r="LWQ528" s="329"/>
      <c r="LWR528" s="329"/>
      <c r="LWS528" s="329"/>
      <c r="LWT528" s="329"/>
      <c r="LWU528" s="329"/>
      <c r="LWV528" s="329"/>
      <c r="LWW528" s="329"/>
      <c r="LWX528" s="329"/>
      <c r="LWY528" s="329"/>
      <c r="LWZ528" s="329"/>
      <c r="LXA528" s="329"/>
      <c r="LXB528" s="329"/>
      <c r="LXC528" s="329"/>
      <c r="LXD528" s="329"/>
      <c r="LXE528" s="329"/>
      <c r="LXF528" s="329"/>
      <c r="LXG528" s="329"/>
      <c r="LXH528" s="329"/>
      <c r="LXI528" s="329"/>
      <c r="LXJ528" s="329"/>
      <c r="LXK528" s="329"/>
      <c r="LXL528" s="329"/>
      <c r="LXM528" s="329"/>
      <c r="LXN528" s="329"/>
      <c r="LXO528" s="329"/>
      <c r="LXP528" s="329"/>
      <c r="LXQ528" s="329"/>
      <c r="LXR528" s="329"/>
      <c r="LXS528" s="329"/>
      <c r="LXT528" s="329"/>
      <c r="LXU528" s="329"/>
      <c r="LXV528" s="329"/>
      <c r="LXW528" s="329"/>
      <c r="LXX528" s="329"/>
      <c r="LXY528" s="329"/>
      <c r="LXZ528" s="329"/>
      <c r="LYA528" s="329"/>
      <c r="LYB528" s="329"/>
      <c r="LYC528" s="329"/>
      <c r="LYD528" s="329"/>
      <c r="LYE528" s="329"/>
      <c r="LYF528" s="329"/>
      <c r="LYG528" s="329"/>
      <c r="LYH528" s="329"/>
      <c r="LYI528" s="329"/>
      <c r="LYJ528" s="329"/>
      <c r="LYK528" s="329"/>
      <c r="LYL528" s="329"/>
      <c r="LYM528" s="329"/>
      <c r="LYN528" s="329"/>
      <c r="LYO528" s="329"/>
      <c r="LYP528" s="329"/>
      <c r="LYQ528" s="329"/>
      <c r="LYR528" s="329"/>
      <c r="LYS528" s="329"/>
      <c r="LYT528" s="329"/>
      <c r="LYU528" s="329"/>
      <c r="LYV528" s="329"/>
      <c r="LYW528" s="329"/>
      <c r="LYX528" s="329"/>
      <c r="LYY528" s="329"/>
      <c r="LYZ528" s="329"/>
      <c r="LZA528" s="329"/>
      <c r="LZB528" s="329"/>
      <c r="LZC528" s="329"/>
      <c r="LZD528" s="329"/>
      <c r="LZE528" s="329"/>
      <c r="LZF528" s="329"/>
      <c r="LZG528" s="329"/>
      <c r="LZH528" s="329"/>
      <c r="LZI528" s="329"/>
      <c r="LZJ528" s="329"/>
      <c r="LZK528" s="329"/>
      <c r="LZL528" s="329"/>
      <c r="LZM528" s="329"/>
      <c r="LZN528" s="329"/>
      <c r="LZO528" s="329"/>
      <c r="LZP528" s="329"/>
      <c r="LZQ528" s="329"/>
      <c r="LZR528" s="329"/>
      <c r="LZS528" s="329"/>
      <c r="LZT528" s="329"/>
      <c r="LZU528" s="329"/>
      <c r="LZV528" s="329"/>
      <c r="LZW528" s="329"/>
      <c r="LZX528" s="329"/>
      <c r="LZY528" s="329"/>
      <c r="LZZ528" s="329"/>
      <c r="MAA528" s="329"/>
      <c r="MAB528" s="329"/>
      <c r="MAC528" s="329"/>
      <c r="MAD528" s="329"/>
      <c r="MAE528" s="329"/>
      <c r="MAF528" s="329"/>
      <c r="MAG528" s="329"/>
      <c r="MAH528" s="329"/>
      <c r="MAI528" s="329"/>
      <c r="MAJ528" s="329"/>
      <c r="MAK528" s="329"/>
      <c r="MAL528" s="329"/>
      <c r="MAM528" s="329"/>
      <c r="MAN528" s="329"/>
      <c r="MAO528" s="329"/>
      <c r="MAP528" s="329"/>
      <c r="MAQ528" s="329"/>
      <c r="MAR528" s="329"/>
      <c r="MAS528" s="329"/>
      <c r="MAT528" s="329"/>
      <c r="MAU528" s="329"/>
      <c r="MAV528" s="329"/>
      <c r="MAW528" s="329"/>
      <c r="MAX528" s="329"/>
      <c r="MAY528" s="329"/>
      <c r="MAZ528" s="329"/>
      <c r="MBA528" s="329"/>
      <c r="MBB528" s="329"/>
      <c r="MBC528" s="329"/>
      <c r="MBD528" s="329"/>
      <c r="MBE528" s="329"/>
      <c r="MBF528" s="329"/>
      <c r="MBG528" s="329"/>
      <c r="MBH528" s="329"/>
      <c r="MBI528" s="329"/>
      <c r="MBJ528" s="329"/>
      <c r="MBK528" s="329"/>
      <c r="MBL528" s="329"/>
      <c r="MBM528" s="329"/>
      <c r="MBN528" s="329"/>
      <c r="MBO528" s="329"/>
      <c r="MBP528" s="329"/>
      <c r="MBQ528" s="329"/>
      <c r="MBR528" s="329"/>
      <c r="MBS528" s="329"/>
      <c r="MBT528" s="329"/>
      <c r="MBU528" s="329"/>
      <c r="MBV528" s="329"/>
      <c r="MBW528" s="329"/>
      <c r="MBX528" s="329"/>
      <c r="MBY528" s="329"/>
      <c r="MBZ528" s="329"/>
      <c r="MCA528" s="329"/>
      <c r="MCB528" s="329"/>
      <c r="MCC528" s="329"/>
      <c r="MCD528" s="329"/>
      <c r="MCE528" s="329"/>
      <c r="MCF528" s="329"/>
      <c r="MCG528" s="329"/>
      <c r="MCH528" s="329"/>
      <c r="MCI528" s="329"/>
      <c r="MCJ528" s="329"/>
      <c r="MCK528" s="329"/>
      <c r="MCL528" s="329"/>
      <c r="MCM528" s="329"/>
      <c r="MCN528" s="329"/>
      <c r="MCO528" s="329"/>
      <c r="MCP528" s="329"/>
      <c r="MCQ528" s="329"/>
      <c r="MCR528" s="329"/>
      <c r="MCS528" s="329"/>
      <c r="MCT528" s="329"/>
      <c r="MCU528" s="329"/>
      <c r="MCV528" s="329"/>
      <c r="MCW528" s="329"/>
      <c r="MCX528" s="329"/>
      <c r="MCY528" s="329"/>
      <c r="MCZ528" s="329"/>
      <c r="MDA528" s="329"/>
      <c r="MDB528" s="329"/>
      <c r="MDC528" s="329"/>
      <c r="MDD528" s="329"/>
      <c r="MDE528" s="329"/>
      <c r="MDF528" s="329"/>
      <c r="MDG528" s="329"/>
      <c r="MDH528" s="329"/>
      <c r="MDI528" s="329"/>
      <c r="MDJ528" s="329"/>
      <c r="MDK528" s="329"/>
      <c r="MDL528" s="329"/>
      <c r="MDM528" s="329"/>
      <c r="MDN528" s="329"/>
      <c r="MDO528" s="329"/>
      <c r="MDP528" s="329"/>
      <c r="MDQ528" s="329"/>
      <c r="MDR528" s="329"/>
      <c r="MDS528" s="329"/>
      <c r="MDT528" s="329"/>
      <c r="MDU528" s="329"/>
      <c r="MDV528" s="329"/>
      <c r="MDW528" s="329"/>
      <c r="MDX528" s="329"/>
      <c r="MDY528" s="329"/>
      <c r="MDZ528" s="329"/>
      <c r="MEA528" s="329"/>
      <c r="MEB528" s="329"/>
      <c r="MEC528" s="329"/>
      <c r="MED528" s="329"/>
      <c r="MEE528" s="329"/>
      <c r="MEF528" s="329"/>
      <c r="MEG528" s="329"/>
      <c r="MEH528" s="329"/>
      <c r="MEI528" s="329"/>
      <c r="MEJ528" s="329"/>
      <c r="MEK528" s="329"/>
      <c r="MEL528" s="329"/>
      <c r="MEM528" s="329"/>
      <c r="MEN528" s="329"/>
      <c r="MEO528" s="329"/>
      <c r="MEP528" s="329"/>
      <c r="MEQ528" s="329"/>
      <c r="MER528" s="329"/>
      <c r="MES528" s="329"/>
      <c r="MET528" s="329"/>
      <c r="MEU528" s="329"/>
      <c r="MEV528" s="329"/>
      <c r="MEW528" s="329"/>
      <c r="MEX528" s="329"/>
      <c r="MEY528" s="329"/>
      <c r="MEZ528" s="329"/>
      <c r="MFA528" s="329"/>
      <c r="MFB528" s="329"/>
      <c r="MFC528" s="329"/>
      <c r="MFD528" s="329"/>
      <c r="MFE528" s="329"/>
      <c r="MFF528" s="329"/>
      <c r="MFG528" s="329"/>
      <c r="MFH528" s="329"/>
      <c r="MFI528" s="329"/>
      <c r="MFJ528" s="329"/>
      <c r="MFK528" s="329"/>
      <c r="MFL528" s="329"/>
      <c r="MFM528" s="329"/>
      <c r="MFN528" s="329"/>
      <c r="MFO528" s="329"/>
      <c r="MFP528" s="329"/>
      <c r="MFQ528" s="329"/>
      <c r="MFR528" s="329"/>
      <c r="MFS528" s="329"/>
      <c r="MFT528" s="329"/>
      <c r="MFU528" s="329"/>
      <c r="MFV528" s="329"/>
      <c r="MFW528" s="329"/>
      <c r="MFX528" s="329"/>
      <c r="MFY528" s="329"/>
      <c r="MFZ528" s="329"/>
      <c r="MGA528" s="329"/>
      <c r="MGB528" s="329"/>
      <c r="MGC528" s="329"/>
      <c r="MGD528" s="329"/>
      <c r="MGE528" s="329"/>
      <c r="MGF528" s="329"/>
      <c r="MGG528" s="329"/>
      <c r="MGH528" s="329"/>
      <c r="MGI528" s="329"/>
      <c r="MGJ528" s="329"/>
      <c r="MGK528" s="329"/>
      <c r="MGL528" s="329"/>
      <c r="MGM528" s="329"/>
      <c r="MGN528" s="329"/>
      <c r="MGO528" s="329"/>
      <c r="MGP528" s="329"/>
      <c r="MGQ528" s="329"/>
      <c r="MGR528" s="329"/>
      <c r="MGS528" s="329"/>
      <c r="MGT528" s="329"/>
      <c r="MGU528" s="329"/>
      <c r="MGV528" s="329"/>
      <c r="MGW528" s="329"/>
      <c r="MGX528" s="329"/>
      <c r="MGY528" s="329"/>
      <c r="MGZ528" s="329"/>
      <c r="MHA528" s="329"/>
      <c r="MHB528" s="329"/>
      <c r="MHC528" s="329"/>
      <c r="MHD528" s="329"/>
      <c r="MHE528" s="329"/>
      <c r="MHF528" s="329"/>
      <c r="MHG528" s="329"/>
      <c r="MHH528" s="329"/>
      <c r="MHI528" s="329"/>
      <c r="MHJ528" s="329"/>
      <c r="MHK528" s="329"/>
      <c r="MHL528" s="329"/>
      <c r="MHM528" s="329"/>
      <c r="MHN528" s="329"/>
      <c r="MHO528" s="329"/>
      <c r="MHP528" s="329"/>
      <c r="MHQ528" s="329"/>
      <c r="MHR528" s="329"/>
      <c r="MHS528" s="329"/>
      <c r="MHT528" s="329"/>
      <c r="MHU528" s="329"/>
      <c r="MHV528" s="329"/>
      <c r="MHW528" s="329"/>
      <c r="MHX528" s="329"/>
      <c r="MHY528" s="329"/>
      <c r="MHZ528" s="329"/>
      <c r="MIA528" s="329"/>
      <c r="MIB528" s="329"/>
      <c r="MIC528" s="329"/>
      <c r="MID528" s="329"/>
      <c r="MIE528" s="329"/>
      <c r="MIF528" s="329"/>
      <c r="MIG528" s="329"/>
      <c r="MIH528" s="329"/>
      <c r="MII528" s="329"/>
      <c r="MIJ528" s="329"/>
      <c r="MIK528" s="329"/>
      <c r="MIL528" s="329"/>
      <c r="MIM528" s="329"/>
      <c r="MIN528" s="329"/>
      <c r="MIO528" s="329"/>
      <c r="MIP528" s="329"/>
      <c r="MIQ528" s="329"/>
      <c r="MIR528" s="329"/>
      <c r="MIS528" s="329"/>
      <c r="MIT528" s="329"/>
      <c r="MIU528" s="329"/>
      <c r="MIV528" s="329"/>
      <c r="MIW528" s="329"/>
      <c r="MIX528" s="329"/>
      <c r="MIY528" s="329"/>
      <c r="MIZ528" s="329"/>
      <c r="MJA528" s="329"/>
      <c r="MJB528" s="329"/>
      <c r="MJC528" s="329"/>
      <c r="MJD528" s="329"/>
      <c r="MJE528" s="329"/>
      <c r="MJF528" s="329"/>
      <c r="MJG528" s="329"/>
      <c r="MJH528" s="329"/>
      <c r="MJI528" s="329"/>
      <c r="MJJ528" s="329"/>
      <c r="MJK528" s="329"/>
      <c r="MJL528" s="329"/>
      <c r="MJM528" s="329"/>
      <c r="MJN528" s="329"/>
      <c r="MJO528" s="329"/>
      <c r="MJP528" s="329"/>
      <c r="MJQ528" s="329"/>
      <c r="MJR528" s="329"/>
      <c r="MJS528" s="329"/>
      <c r="MJT528" s="329"/>
      <c r="MJU528" s="329"/>
      <c r="MJV528" s="329"/>
      <c r="MJW528" s="329"/>
      <c r="MJX528" s="329"/>
      <c r="MJY528" s="329"/>
      <c r="MJZ528" s="329"/>
      <c r="MKA528" s="329"/>
      <c r="MKB528" s="329"/>
      <c r="MKC528" s="329"/>
      <c r="MKD528" s="329"/>
      <c r="MKE528" s="329"/>
      <c r="MKF528" s="329"/>
      <c r="MKG528" s="329"/>
      <c r="MKH528" s="329"/>
      <c r="MKI528" s="329"/>
      <c r="MKJ528" s="329"/>
      <c r="MKK528" s="329"/>
      <c r="MKL528" s="329"/>
      <c r="MKM528" s="329"/>
      <c r="MKN528" s="329"/>
      <c r="MKO528" s="329"/>
      <c r="MKP528" s="329"/>
      <c r="MKQ528" s="329"/>
      <c r="MKR528" s="329"/>
      <c r="MKS528" s="329"/>
      <c r="MKT528" s="329"/>
      <c r="MKU528" s="329"/>
      <c r="MKV528" s="329"/>
      <c r="MKW528" s="329"/>
      <c r="MKX528" s="329"/>
      <c r="MKY528" s="329"/>
      <c r="MKZ528" s="329"/>
      <c r="MLA528" s="329"/>
      <c r="MLB528" s="329"/>
      <c r="MLC528" s="329"/>
      <c r="MLD528" s="329"/>
      <c r="MLE528" s="329"/>
      <c r="MLF528" s="329"/>
      <c r="MLG528" s="329"/>
      <c r="MLH528" s="329"/>
      <c r="MLI528" s="329"/>
      <c r="MLJ528" s="329"/>
      <c r="MLK528" s="329"/>
      <c r="MLL528" s="329"/>
      <c r="MLM528" s="329"/>
      <c r="MLN528" s="329"/>
      <c r="MLO528" s="329"/>
      <c r="MLP528" s="329"/>
      <c r="MLQ528" s="329"/>
      <c r="MLR528" s="329"/>
      <c r="MLS528" s="329"/>
      <c r="MLT528" s="329"/>
      <c r="MLU528" s="329"/>
      <c r="MLV528" s="329"/>
      <c r="MLW528" s="329"/>
      <c r="MLX528" s="329"/>
      <c r="MLY528" s="329"/>
      <c r="MLZ528" s="329"/>
      <c r="MMA528" s="329"/>
      <c r="MMB528" s="329"/>
      <c r="MMC528" s="329"/>
      <c r="MMD528" s="329"/>
      <c r="MME528" s="329"/>
      <c r="MMF528" s="329"/>
      <c r="MMG528" s="329"/>
      <c r="MMH528" s="329"/>
      <c r="MMI528" s="329"/>
      <c r="MMJ528" s="329"/>
      <c r="MMK528" s="329"/>
      <c r="MML528" s="329"/>
      <c r="MMM528" s="329"/>
      <c r="MMN528" s="329"/>
      <c r="MMO528" s="329"/>
      <c r="MMP528" s="329"/>
      <c r="MMQ528" s="329"/>
      <c r="MMR528" s="329"/>
      <c r="MMS528" s="329"/>
      <c r="MMT528" s="329"/>
      <c r="MMU528" s="329"/>
      <c r="MMV528" s="329"/>
      <c r="MMW528" s="329"/>
      <c r="MMX528" s="329"/>
      <c r="MMY528" s="329"/>
      <c r="MMZ528" s="329"/>
      <c r="MNA528" s="329"/>
      <c r="MNB528" s="329"/>
      <c r="MNC528" s="329"/>
      <c r="MND528" s="329"/>
      <c r="MNE528" s="329"/>
      <c r="MNF528" s="329"/>
      <c r="MNG528" s="329"/>
      <c r="MNH528" s="329"/>
      <c r="MNI528" s="329"/>
      <c r="MNJ528" s="329"/>
      <c r="MNK528" s="329"/>
      <c r="MNL528" s="329"/>
      <c r="MNM528" s="329"/>
      <c r="MNN528" s="329"/>
      <c r="MNO528" s="329"/>
      <c r="MNP528" s="329"/>
      <c r="MNQ528" s="329"/>
      <c r="MNR528" s="329"/>
      <c r="MNS528" s="329"/>
      <c r="MNT528" s="329"/>
      <c r="MNU528" s="329"/>
      <c r="MNV528" s="329"/>
      <c r="MNW528" s="329"/>
      <c r="MNX528" s="329"/>
      <c r="MNY528" s="329"/>
      <c r="MNZ528" s="329"/>
      <c r="MOA528" s="329"/>
      <c r="MOB528" s="329"/>
      <c r="MOC528" s="329"/>
      <c r="MOD528" s="329"/>
      <c r="MOE528" s="329"/>
      <c r="MOF528" s="329"/>
      <c r="MOG528" s="329"/>
      <c r="MOH528" s="329"/>
      <c r="MOI528" s="329"/>
      <c r="MOJ528" s="329"/>
      <c r="MOK528" s="329"/>
      <c r="MOL528" s="329"/>
      <c r="MOM528" s="329"/>
      <c r="MON528" s="329"/>
      <c r="MOO528" s="329"/>
      <c r="MOP528" s="329"/>
      <c r="MOQ528" s="329"/>
      <c r="MOR528" s="329"/>
      <c r="MOS528" s="329"/>
      <c r="MOT528" s="329"/>
      <c r="MOU528" s="329"/>
      <c r="MOV528" s="329"/>
      <c r="MOW528" s="329"/>
      <c r="MOX528" s="329"/>
      <c r="MOY528" s="329"/>
      <c r="MOZ528" s="329"/>
      <c r="MPA528" s="329"/>
      <c r="MPB528" s="329"/>
      <c r="MPC528" s="329"/>
      <c r="MPD528" s="329"/>
      <c r="MPE528" s="329"/>
      <c r="MPF528" s="329"/>
      <c r="MPG528" s="329"/>
      <c r="MPH528" s="329"/>
      <c r="MPI528" s="329"/>
      <c r="MPJ528" s="329"/>
      <c r="MPK528" s="329"/>
      <c r="MPL528" s="329"/>
      <c r="MPM528" s="329"/>
      <c r="MPN528" s="329"/>
      <c r="MPO528" s="329"/>
      <c r="MPP528" s="329"/>
      <c r="MPQ528" s="329"/>
      <c r="MPR528" s="329"/>
      <c r="MPS528" s="329"/>
      <c r="MPT528" s="329"/>
      <c r="MPU528" s="329"/>
      <c r="MPV528" s="329"/>
      <c r="MPW528" s="329"/>
      <c r="MPX528" s="329"/>
      <c r="MPY528" s="329"/>
      <c r="MPZ528" s="329"/>
      <c r="MQA528" s="329"/>
      <c r="MQB528" s="329"/>
      <c r="MQC528" s="329"/>
      <c r="MQD528" s="329"/>
      <c r="MQE528" s="329"/>
      <c r="MQF528" s="329"/>
      <c r="MQG528" s="329"/>
      <c r="MQH528" s="329"/>
      <c r="MQI528" s="329"/>
      <c r="MQJ528" s="329"/>
      <c r="MQK528" s="329"/>
      <c r="MQL528" s="329"/>
      <c r="MQM528" s="329"/>
      <c r="MQN528" s="329"/>
      <c r="MQO528" s="329"/>
      <c r="MQP528" s="329"/>
      <c r="MQQ528" s="329"/>
      <c r="MQR528" s="329"/>
      <c r="MQS528" s="329"/>
      <c r="MQT528" s="329"/>
      <c r="MQU528" s="329"/>
      <c r="MQV528" s="329"/>
      <c r="MQW528" s="329"/>
      <c r="MQX528" s="329"/>
      <c r="MQY528" s="329"/>
      <c r="MQZ528" s="329"/>
      <c r="MRA528" s="329"/>
      <c r="MRB528" s="329"/>
      <c r="MRC528" s="329"/>
      <c r="MRD528" s="329"/>
      <c r="MRE528" s="329"/>
      <c r="MRF528" s="329"/>
      <c r="MRG528" s="329"/>
      <c r="MRH528" s="329"/>
      <c r="MRI528" s="329"/>
      <c r="MRJ528" s="329"/>
      <c r="MRK528" s="329"/>
      <c r="MRL528" s="329"/>
      <c r="MRM528" s="329"/>
      <c r="MRN528" s="329"/>
      <c r="MRO528" s="329"/>
      <c r="MRP528" s="329"/>
      <c r="MRQ528" s="329"/>
      <c r="MRR528" s="329"/>
      <c r="MRS528" s="329"/>
      <c r="MRT528" s="329"/>
      <c r="MRU528" s="329"/>
      <c r="MRV528" s="329"/>
      <c r="MRW528" s="329"/>
      <c r="MRX528" s="329"/>
      <c r="MRY528" s="329"/>
      <c r="MRZ528" s="329"/>
      <c r="MSA528" s="329"/>
      <c r="MSB528" s="329"/>
      <c r="MSC528" s="329"/>
      <c r="MSD528" s="329"/>
      <c r="MSE528" s="329"/>
      <c r="MSF528" s="329"/>
      <c r="MSG528" s="329"/>
      <c r="MSH528" s="329"/>
      <c r="MSI528" s="329"/>
      <c r="MSJ528" s="329"/>
      <c r="MSK528" s="329"/>
      <c r="MSL528" s="329"/>
      <c r="MSM528" s="329"/>
      <c r="MSN528" s="329"/>
      <c r="MSO528" s="329"/>
      <c r="MSP528" s="329"/>
      <c r="MSQ528" s="329"/>
      <c r="MSR528" s="329"/>
      <c r="MSS528" s="329"/>
      <c r="MST528" s="329"/>
      <c r="MSU528" s="329"/>
      <c r="MSV528" s="329"/>
      <c r="MSW528" s="329"/>
      <c r="MSX528" s="329"/>
      <c r="MSY528" s="329"/>
      <c r="MSZ528" s="329"/>
      <c r="MTA528" s="329"/>
      <c r="MTB528" s="329"/>
      <c r="MTC528" s="329"/>
      <c r="MTD528" s="329"/>
      <c r="MTE528" s="329"/>
      <c r="MTF528" s="329"/>
      <c r="MTG528" s="329"/>
      <c r="MTH528" s="329"/>
      <c r="MTI528" s="329"/>
      <c r="MTJ528" s="329"/>
      <c r="MTK528" s="329"/>
      <c r="MTL528" s="329"/>
      <c r="MTM528" s="329"/>
      <c r="MTN528" s="329"/>
      <c r="MTO528" s="329"/>
      <c r="MTP528" s="329"/>
      <c r="MTQ528" s="329"/>
      <c r="MTR528" s="329"/>
      <c r="MTS528" s="329"/>
      <c r="MTT528" s="329"/>
      <c r="MTU528" s="329"/>
      <c r="MTV528" s="329"/>
      <c r="MTW528" s="329"/>
      <c r="MTX528" s="329"/>
      <c r="MTY528" s="329"/>
      <c r="MTZ528" s="329"/>
      <c r="MUA528" s="329"/>
      <c r="MUB528" s="329"/>
      <c r="MUC528" s="329"/>
      <c r="MUD528" s="329"/>
      <c r="MUE528" s="329"/>
      <c r="MUF528" s="329"/>
      <c r="MUG528" s="329"/>
      <c r="MUH528" s="329"/>
      <c r="MUI528" s="329"/>
      <c r="MUJ528" s="329"/>
      <c r="MUK528" s="329"/>
      <c r="MUL528" s="329"/>
      <c r="MUM528" s="329"/>
      <c r="MUN528" s="329"/>
      <c r="MUO528" s="329"/>
      <c r="MUP528" s="329"/>
      <c r="MUQ528" s="329"/>
      <c r="MUR528" s="329"/>
      <c r="MUS528" s="329"/>
      <c r="MUT528" s="329"/>
      <c r="MUU528" s="329"/>
      <c r="MUV528" s="329"/>
      <c r="MUW528" s="329"/>
      <c r="MUX528" s="329"/>
      <c r="MUY528" s="329"/>
      <c r="MUZ528" s="329"/>
      <c r="MVA528" s="329"/>
      <c r="MVB528" s="329"/>
      <c r="MVC528" s="329"/>
      <c r="MVD528" s="329"/>
      <c r="MVE528" s="329"/>
      <c r="MVF528" s="329"/>
      <c r="MVG528" s="329"/>
      <c r="MVH528" s="329"/>
      <c r="MVI528" s="329"/>
      <c r="MVJ528" s="329"/>
      <c r="MVK528" s="329"/>
      <c r="MVL528" s="329"/>
      <c r="MVM528" s="329"/>
      <c r="MVN528" s="329"/>
      <c r="MVO528" s="329"/>
      <c r="MVP528" s="329"/>
      <c r="MVQ528" s="329"/>
      <c r="MVR528" s="329"/>
      <c r="MVS528" s="329"/>
      <c r="MVT528" s="329"/>
      <c r="MVU528" s="329"/>
      <c r="MVV528" s="329"/>
      <c r="MVW528" s="329"/>
      <c r="MVX528" s="329"/>
      <c r="MVY528" s="329"/>
      <c r="MVZ528" s="329"/>
      <c r="MWA528" s="329"/>
      <c r="MWB528" s="329"/>
      <c r="MWC528" s="329"/>
      <c r="MWD528" s="329"/>
      <c r="MWE528" s="329"/>
      <c r="MWF528" s="329"/>
      <c r="MWG528" s="329"/>
      <c r="MWH528" s="329"/>
      <c r="MWI528" s="329"/>
      <c r="MWJ528" s="329"/>
      <c r="MWK528" s="329"/>
      <c r="MWL528" s="329"/>
      <c r="MWM528" s="329"/>
      <c r="MWN528" s="329"/>
      <c r="MWO528" s="329"/>
      <c r="MWP528" s="329"/>
      <c r="MWQ528" s="329"/>
      <c r="MWR528" s="329"/>
      <c r="MWS528" s="329"/>
      <c r="MWT528" s="329"/>
      <c r="MWU528" s="329"/>
      <c r="MWV528" s="329"/>
      <c r="MWW528" s="329"/>
      <c r="MWX528" s="329"/>
      <c r="MWY528" s="329"/>
      <c r="MWZ528" s="329"/>
      <c r="MXA528" s="329"/>
      <c r="MXB528" s="329"/>
      <c r="MXC528" s="329"/>
      <c r="MXD528" s="329"/>
      <c r="MXE528" s="329"/>
      <c r="MXF528" s="329"/>
      <c r="MXG528" s="329"/>
      <c r="MXH528" s="329"/>
      <c r="MXI528" s="329"/>
      <c r="MXJ528" s="329"/>
      <c r="MXK528" s="329"/>
      <c r="MXL528" s="329"/>
      <c r="MXM528" s="329"/>
      <c r="MXN528" s="329"/>
      <c r="MXO528" s="329"/>
      <c r="MXP528" s="329"/>
      <c r="MXQ528" s="329"/>
      <c r="MXR528" s="329"/>
      <c r="MXS528" s="329"/>
      <c r="MXT528" s="329"/>
      <c r="MXU528" s="329"/>
      <c r="MXV528" s="329"/>
      <c r="MXW528" s="329"/>
      <c r="MXX528" s="329"/>
      <c r="MXY528" s="329"/>
      <c r="MXZ528" s="329"/>
      <c r="MYA528" s="329"/>
      <c r="MYB528" s="329"/>
      <c r="MYC528" s="329"/>
      <c r="MYD528" s="329"/>
      <c r="MYE528" s="329"/>
      <c r="MYF528" s="329"/>
      <c r="MYG528" s="329"/>
      <c r="MYH528" s="329"/>
      <c r="MYI528" s="329"/>
      <c r="MYJ528" s="329"/>
      <c r="MYK528" s="329"/>
      <c r="MYL528" s="329"/>
      <c r="MYM528" s="329"/>
      <c r="MYN528" s="329"/>
      <c r="MYO528" s="329"/>
      <c r="MYP528" s="329"/>
      <c r="MYQ528" s="329"/>
      <c r="MYR528" s="329"/>
      <c r="MYS528" s="329"/>
      <c r="MYT528" s="329"/>
      <c r="MYU528" s="329"/>
      <c r="MYV528" s="329"/>
      <c r="MYW528" s="329"/>
      <c r="MYX528" s="329"/>
      <c r="MYY528" s="329"/>
      <c r="MYZ528" s="329"/>
      <c r="MZA528" s="329"/>
      <c r="MZB528" s="329"/>
      <c r="MZC528" s="329"/>
      <c r="MZD528" s="329"/>
      <c r="MZE528" s="329"/>
      <c r="MZF528" s="329"/>
      <c r="MZG528" s="329"/>
      <c r="MZH528" s="329"/>
      <c r="MZI528" s="329"/>
      <c r="MZJ528" s="329"/>
      <c r="MZK528" s="329"/>
      <c r="MZL528" s="329"/>
      <c r="MZM528" s="329"/>
      <c r="MZN528" s="329"/>
      <c r="MZO528" s="329"/>
      <c r="MZP528" s="329"/>
      <c r="MZQ528" s="329"/>
      <c r="MZR528" s="329"/>
      <c r="MZS528" s="329"/>
      <c r="MZT528" s="329"/>
      <c r="MZU528" s="329"/>
      <c r="MZV528" s="329"/>
      <c r="MZW528" s="329"/>
      <c r="MZX528" s="329"/>
      <c r="MZY528" s="329"/>
      <c r="MZZ528" s="329"/>
      <c r="NAA528" s="329"/>
      <c r="NAB528" s="329"/>
      <c r="NAC528" s="329"/>
      <c r="NAD528" s="329"/>
      <c r="NAE528" s="329"/>
      <c r="NAF528" s="329"/>
      <c r="NAG528" s="329"/>
      <c r="NAH528" s="329"/>
      <c r="NAI528" s="329"/>
      <c r="NAJ528" s="329"/>
      <c r="NAK528" s="329"/>
      <c r="NAL528" s="329"/>
      <c r="NAM528" s="329"/>
      <c r="NAN528" s="329"/>
      <c r="NAO528" s="329"/>
      <c r="NAP528" s="329"/>
      <c r="NAQ528" s="329"/>
      <c r="NAR528" s="329"/>
      <c r="NAS528" s="329"/>
      <c r="NAT528" s="329"/>
      <c r="NAU528" s="329"/>
      <c r="NAV528" s="329"/>
      <c r="NAW528" s="329"/>
      <c r="NAX528" s="329"/>
      <c r="NAY528" s="329"/>
      <c r="NAZ528" s="329"/>
      <c r="NBA528" s="329"/>
      <c r="NBB528" s="329"/>
      <c r="NBC528" s="329"/>
      <c r="NBD528" s="329"/>
      <c r="NBE528" s="329"/>
      <c r="NBF528" s="329"/>
      <c r="NBG528" s="329"/>
      <c r="NBH528" s="329"/>
      <c r="NBI528" s="329"/>
      <c r="NBJ528" s="329"/>
      <c r="NBK528" s="329"/>
      <c r="NBL528" s="329"/>
      <c r="NBM528" s="329"/>
      <c r="NBN528" s="329"/>
      <c r="NBO528" s="329"/>
      <c r="NBP528" s="329"/>
      <c r="NBQ528" s="329"/>
      <c r="NBR528" s="329"/>
      <c r="NBS528" s="329"/>
      <c r="NBT528" s="329"/>
      <c r="NBU528" s="329"/>
      <c r="NBV528" s="329"/>
      <c r="NBW528" s="329"/>
      <c r="NBX528" s="329"/>
      <c r="NBY528" s="329"/>
      <c r="NBZ528" s="329"/>
      <c r="NCA528" s="329"/>
      <c r="NCB528" s="329"/>
      <c r="NCC528" s="329"/>
      <c r="NCD528" s="329"/>
      <c r="NCE528" s="329"/>
      <c r="NCF528" s="329"/>
      <c r="NCG528" s="329"/>
      <c r="NCH528" s="329"/>
      <c r="NCI528" s="329"/>
      <c r="NCJ528" s="329"/>
      <c r="NCK528" s="329"/>
      <c r="NCL528" s="329"/>
      <c r="NCM528" s="329"/>
      <c r="NCN528" s="329"/>
      <c r="NCO528" s="329"/>
      <c r="NCP528" s="329"/>
      <c r="NCQ528" s="329"/>
      <c r="NCR528" s="329"/>
      <c r="NCS528" s="329"/>
      <c r="NCT528" s="329"/>
      <c r="NCU528" s="329"/>
      <c r="NCV528" s="329"/>
      <c r="NCW528" s="329"/>
      <c r="NCX528" s="329"/>
      <c r="NCY528" s="329"/>
      <c r="NCZ528" s="329"/>
      <c r="NDA528" s="329"/>
      <c r="NDB528" s="329"/>
      <c r="NDC528" s="329"/>
      <c r="NDD528" s="329"/>
      <c r="NDE528" s="329"/>
      <c r="NDF528" s="329"/>
      <c r="NDG528" s="329"/>
      <c r="NDH528" s="329"/>
      <c r="NDI528" s="329"/>
      <c r="NDJ528" s="329"/>
      <c r="NDK528" s="329"/>
      <c r="NDL528" s="329"/>
      <c r="NDM528" s="329"/>
      <c r="NDN528" s="329"/>
      <c r="NDO528" s="329"/>
      <c r="NDP528" s="329"/>
      <c r="NDQ528" s="329"/>
      <c r="NDR528" s="329"/>
      <c r="NDS528" s="329"/>
      <c r="NDT528" s="329"/>
      <c r="NDU528" s="329"/>
      <c r="NDV528" s="329"/>
      <c r="NDW528" s="329"/>
      <c r="NDX528" s="329"/>
      <c r="NDY528" s="329"/>
      <c r="NDZ528" s="329"/>
      <c r="NEA528" s="329"/>
      <c r="NEB528" s="329"/>
      <c r="NEC528" s="329"/>
      <c r="NED528" s="329"/>
      <c r="NEE528" s="329"/>
      <c r="NEF528" s="329"/>
      <c r="NEG528" s="329"/>
      <c r="NEH528" s="329"/>
      <c r="NEI528" s="329"/>
      <c r="NEJ528" s="329"/>
      <c r="NEK528" s="329"/>
      <c r="NEL528" s="329"/>
      <c r="NEM528" s="329"/>
      <c r="NEN528" s="329"/>
      <c r="NEO528" s="329"/>
      <c r="NEP528" s="329"/>
      <c r="NEQ528" s="329"/>
      <c r="NER528" s="329"/>
      <c r="NES528" s="329"/>
      <c r="NET528" s="329"/>
      <c r="NEU528" s="329"/>
      <c r="NEV528" s="329"/>
      <c r="NEW528" s="329"/>
      <c r="NEX528" s="329"/>
      <c r="NEY528" s="329"/>
      <c r="NEZ528" s="329"/>
      <c r="NFA528" s="329"/>
      <c r="NFB528" s="329"/>
      <c r="NFC528" s="329"/>
      <c r="NFD528" s="329"/>
      <c r="NFE528" s="329"/>
      <c r="NFF528" s="329"/>
      <c r="NFG528" s="329"/>
      <c r="NFH528" s="329"/>
      <c r="NFI528" s="329"/>
      <c r="NFJ528" s="329"/>
      <c r="NFK528" s="329"/>
      <c r="NFL528" s="329"/>
      <c r="NFM528" s="329"/>
      <c r="NFN528" s="329"/>
      <c r="NFO528" s="329"/>
      <c r="NFP528" s="329"/>
      <c r="NFQ528" s="329"/>
      <c r="NFR528" s="329"/>
      <c r="NFS528" s="329"/>
      <c r="NFT528" s="329"/>
      <c r="NFU528" s="329"/>
      <c r="NFV528" s="329"/>
      <c r="NFW528" s="329"/>
      <c r="NFX528" s="329"/>
      <c r="NFY528" s="329"/>
      <c r="NFZ528" s="329"/>
      <c r="NGA528" s="329"/>
      <c r="NGB528" s="329"/>
      <c r="NGC528" s="329"/>
      <c r="NGD528" s="329"/>
      <c r="NGE528" s="329"/>
      <c r="NGF528" s="329"/>
      <c r="NGG528" s="329"/>
      <c r="NGH528" s="329"/>
      <c r="NGI528" s="329"/>
      <c r="NGJ528" s="329"/>
      <c r="NGK528" s="329"/>
      <c r="NGL528" s="329"/>
      <c r="NGM528" s="329"/>
      <c r="NGN528" s="329"/>
      <c r="NGO528" s="329"/>
      <c r="NGP528" s="329"/>
      <c r="NGQ528" s="329"/>
      <c r="NGR528" s="329"/>
      <c r="NGS528" s="329"/>
      <c r="NGT528" s="329"/>
      <c r="NGU528" s="329"/>
      <c r="NGV528" s="329"/>
      <c r="NGW528" s="329"/>
      <c r="NGX528" s="329"/>
      <c r="NGY528" s="329"/>
      <c r="NGZ528" s="329"/>
      <c r="NHA528" s="329"/>
      <c r="NHB528" s="329"/>
      <c r="NHC528" s="329"/>
      <c r="NHD528" s="329"/>
      <c r="NHE528" s="329"/>
      <c r="NHF528" s="329"/>
      <c r="NHG528" s="329"/>
      <c r="NHH528" s="329"/>
      <c r="NHI528" s="329"/>
      <c r="NHJ528" s="329"/>
      <c r="NHK528" s="329"/>
      <c r="NHL528" s="329"/>
      <c r="NHM528" s="329"/>
      <c r="NHN528" s="329"/>
      <c r="NHO528" s="329"/>
      <c r="NHP528" s="329"/>
      <c r="NHQ528" s="329"/>
      <c r="NHR528" s="329"/>
      <c r="NHS528" s="329"/>
      <c r="NHT528" s="329"/>
      <c r="NHU528" s="329"/>
      <c r="NHV528" s="329"/>
      <c r="NHW528" s="329"/>
      <c r="NHX528" s="329"/>
      <c r="NHY528" s="329"/>
      <c r="NHZ528" s="329"/>
      <c r="NIA528" s="329"/>
      <c r="NIB528" s="329"/>
      <c r="NIC528" s="329"/>
      <c r="NID528" s="329"/>
      <c r="NIE528" s="329"/>
      <c r="NIF528" s="329"/>
      <c r="NIG528" s="329"/>
      <c r="NIH528" s="329"/>
      <c r="NII528" s="329"/>
      <c r="NIJ528" s="329"/>
      <c r="NIK528" s="329"/>
      <c r="NIL528" s="329"/>
      <c r="NIM528" s="329"/>
      <c r="NIN528" s="329"/>
      <c r="NIO528" s="329"/>
      <c r="NIP528" s="329"/>
      <c r="NIQ528" s="329"/>
      <c r="NIR528" s="329"/>
      <c r="NIS528" s="329"/>
      <c r="NIT528" s="329"/>
      <c r="NIU528" s="329"/>
      <c r="NIV528" s="329"/>
      <c r="NIW528" s="329"/>
      <c r="NIX528" s="329"/>
      <c r="NIY528" s="329"/>
      <c r="NIZ528" s="329"/>
      <c r="NJA528" s="329"/>
      <c r="NJB528" s="329"/>
      <c r="NJC528" s="329"/>
      <c r="NJD528" s="329"/>
      <c r="NJE528" s="329"/>
      <c r="NJF528" s="329"/>
      <c r="NJG528" s="329"/>
      <c r="NJH528" s="329"/>
      <c r="NJI528" s="329"/>
      <c r="NJJ528" s="329"/>
      <c r="NJK528" s="329"/>
      <c r="NJL528" s="329"/>
      <c r="NJM528" s="329"/>
      <c r="NJN528" s="329"/>
      <c r="NJO528" s="329"/>
      <c r="NJP528" s="329"/>
      <c r="NJQ528" s="329"/>
      <c r="NJR528" s="329"/>
      <c r="NJS528" s="329"/>
      <c r="NJT528" s="329"/>
      <c r="NJU528" s="329"/>
      <c r="NJV528" s="329"/>
      <c r="NJW528" s="329"/>
      <c r="NJX528" s="329"/>
      <c r="NJY528" s="329"/>
      <c r="NJZ528" s="329"/>
      <c r="NKA528" s="329"/>
      <c r="NKB528" s="329"/>
      <c r="NKC528" s="329"/>
      <c r="NKD528" s="329"/>
      <c r="NKE528" s="329"/>
      <c r="NKF528" s="329"/>
      <c r="NKG528" s="329"/>
      <c r="NKH528" s="329"/>
      <c r="NKI528" s="329"/>
      <c r="NKJ528" s="329"/>
      <c r="NKK528" s="329"/>
      <c r="NKL528" s="329"/>
      <c r="NKM528" s="329"/>
      <c r="NKN528" s="329"/>
      <c r="NKO528" s="329"/>
      <c r="NKP528" s="329"/>
      <c r="NKQ528" s="329"/>
      <c r="NKR528" s="329"/>
      <c r="NKS528" s="329"/>
      <c r="NKT528" s="329"/>
      <c r="NKU528" s="329"/>
      <c r="NKV528" s="329"/>
      <c r="NKW528" s="329"/>
      <c r="NKX528" s="329"/>
      <c r="NKY528" s="329"/>
      <c r="NKZ528" s="329"/>
      <c r="NLA528" s="329"/>
      <c r="NLB528" s="329"/>
      <c r="NLC528" s="329"/>
      <c r="NLD528" s="329"/>
      <c r="NLE528" s="329"/>
      <c r="NLF528" s="329"/>
      <c r="NLG528" s="329"/>
      <c r="NLH528" s="329"/>
      <c r="NLI528" s="329"/>
      <c r="NLJ528" s="329"/>
      <c r="NLK528" s="329"/>
      <c r="NLL528" s="329"/>
      <c r="NLM528" s="329"/>
      <c r="NLN528" s="329"/>
      <c r="NLO528" s="329"/>
      <c r="NLP528" s="329"/>
      <c r="NLQ528" s="329"/>
      <c r="NLR528" s="329"/>
      <c r="NLS528" s="329"/>
      <c r="NLT528" s="329"/>
      <c r="NLU528" s="329"/>
      <c r="NLV528" s="329"/>
      <c r="NLW528" s="329"/>
      <c r="NLX528" s="329"/>
      <c r="NLY528" s="329"/>
      <c r="NLZ528" s="329"/>
      <c r="NMA528" s="329"/>
      <c r="NMB528" s="329"/>
      <c r="NMC528" s="329"/>
      <c r="NMD528" s="329"/>
      <c r="NME528" s="329"/>
      <c r="NMF528" s="329"/>
      <c r="NMG528" s="329"/>
      <c r="NMH528" s="329"/>
      <c r="NMI528" s="329"/>
      <c r="NMJ528" s="329"/>
      <c r="NMK528" s="329"/>
      <c r="NML528" s="329"/>
      <c r="NMM528" s="329"/>
      <c r="NMN528" s="329"/>
      <c r="NMO528" s="329"/>
      <c r="NMP528" s="329"/>
      <c r="NMQ528" s="329"/>
      <c r="NMR528" s="329"/>
      <c r="NMS528" s="329"/>
      <c r="NMT528" s="329"/>
      <c r="NMU528" s="329"/>
      <c r="NMV528" s="329"/>
      <c r="NMW528" s="329"/>
      <c r="NMX528" s="329"/>
      <c r="NMY528" s="329"/>
      <c r="NMZ528" s="329"/>
      <c r="NNA528" s="329"/>
      <c r="NNB528" s="329"/>
      <c r="NNC528" s="329"/>
      <c r="NND528" s="329"/>
      <c r="NNE528" s="329"/>
      <c r="NNF528" s="329"/>
      <c r="NNG528" s="329"/>
      <c r="NNH528" s="329"/>
      <c r="NNI528" s="329"/>
      <c r="NNJ528" s="329"/>
      <c r="NNK528" s="329"/>
      <c r="NNL528" s="329"/>
      <c r="NNM528" s="329"/>
      <c r="NNN528" s="329"/>
      <c r="NNO528" s="329"/>
      <c r="NNP528" s="329"/>
      <c r="NNQ528" s="329"/>
      <c r="NNR528" s="329"/>
      <c r="NNS528" s="329"/>
      <c r="NNT528" s="329"/>
      <c r="NNU528" s="329"/>
      <c r="NNV528" s="329"/>
      <c r="NNW528" s="329"/>
      <c r="NNX528" s="329"/>
      <c r="NNY528" s="329"/>
      <c r="NNZ528" s="329"/>
      <c r="NOA528" s="329"/>
      <c r="NOB528" s="329"/>
      <c r="NOC528" s="329"/>
      <c r="NOD528" s="329"/>
      <c r="NOE528" s="329"/>
      <c r="NOF528" s="329"/>
      <c r="NOG528" s="329"/>
      <c r="NOH528" s="329"/>
      <c r="NOI528" s="329"/>
      <c r="NOJ528" s="329"/>
      <c r="NOK528" s="329"/>
      <c r="NOL528" s="329"/>
      <c r="NOM528" s="329"/>
      <c r="NON528" s="329"/>
      <c r="NOO528" s="329"/>
      <c r="NOP528" s="329"/>
      <c r="NOQ528" s="329"/>
      <c r="NOR528" s="329"/>
      <c r="NOS528" s="329"/>
      <c r="NOT528" s="329"/>
      <c r="NOU528" s="329"/>
      <c r="NOV528" s="329"/>
      <c r="NOW528" s="329"/>
      <c r="NOX528" s="329"/>
      <c r="NOY528" s="329"/>
      <c r="NOZ528" s="329"/>
      <c r="NPA528" s="329"/>
      <c r="NPB528" s="329"/>
      <c r="NPC528" s="329"/>
      <c r="NPD528" s="329"/>
      <c r="NPE528" s="329"/>
      <c r="NPF528" s="329"/>
      <c r="NPG528" s="329"/>
      <c r="NPH528" s="329"/>
      <c r="NPI528" s="329"/>
      <c r="NPJ528" s="329"/>
      <c r="NPK528" s="329"/>
      <c r="NPL528" s="329"/>
      <c r="NPM528" s="329"/>
      <c r="NPN528" s="329"/>
      <c r="NPO528" s="329"/>
      <c r="NPP528" s="329"/>
      <c r="NPQ528" s="329"/>
      <c r="NPR528" s="329"/>
      <c r="NPS528" s="329"/>
      <c r="NPT528" s="329"/>
      <c r="NPU528" s="329"/>
      <c r="NPV528" s="329"/>
      <c r="NPW528" s="329"/>
      <c r="NPX528" s="329"/>
      <c r="NPY528" s="329"/>
      <c r="NPZ528" s="329"/>
      <c r="NQA528" s="329"/>
      <c r="NQB528" s="329"/>
      <c r="NQC528" s="329"/>
      <c r="NQD528" s="329"/>
      <c r="NQE528" s="329"/>
      <c r="NQF528" s="329"/>
      <c r="NQG528" s="329"/>
      <c r="NQH528" s="329"/>
      <c r="NQI528" s="329"/>
      <c r="NQJ528" s="329"/>
      <c r="NQK528" s="329"/>
      <c r="NQL528" s="329"/>
      <c r="NQM528" s="329"/>
      <c r="NQN528" s="329"/>
      <c r="NQO528" s="329"/>
      <c r="NQP528" s="329"/>
      <c r="NQQ528" s="329"/>
      <c r="NQR528" s="329"/>
      <c r="NQS528" s="329"/>
      <c r="NQT528" s="329"/>
      <c r="NQU528" s="329"/>
      <c r="NQV528" s="329"/>
      <c r="NQW528" s="329"/>
      <c r="NQX528" s="329"/>
      <c r="NQY528" s="329"/>
      <c r="NQZ528" s="329"/>
      <c r="NRA528" s="329"/>
      <c r="NRB528" s="329"/>
      <c r="NRC528" s="329"/>
      <c r="NRD528" s="329"/>
      <c r="NRE528" s="329"/>
      <c r="NRF528" s="329"/>
      <c r="NRG528" s="329"/>
      <c r="NRH528" s="329"/>
      <c r="NRI528" s="329"/>
      <c r="NRJ528" s="329"/>
      <c r="NRK528" s="329"/>
      <c r="NRL528" s="329"/>
      <c r="NRM528" s="329"/>
      <c r="NRN528" s="329"/>
      <c r="NRO528" s="329"/>
      <c r="NRP528" s="329"/>
      <c r="NRQ528" s="329"/>
      <c r="NRR528" s="329"/>
      <c r="NRS528" s="329"/>
      <c r="NRT528" s="329"/>
      <c r="NRU528" s="329"/>
      <c r="NRV528" s="329"/>
      <c r="NRW528" s="329"/>
      <c r="NRX528" s="329"/>
      <c r="NRY528" s="329"/>
      <c r="NRZ528" s="329"/>
      <c r="NSA528" s="329"/>
      <c r="NSB528" s="329"/>
      <c r="NSC528" s="329"/>
      <c r="NSD528" s="329"/>
      <c r="NSE528" s="329"/>
      <c r="NSF528" s="329"/>
      <c r="NSG528" s="329"/>
      <c r="NSH528" s="329"/>
      <c r="NSI528" s="329"/>
      <c r="NSJ528" s="329"/>
      <c r="NSK528" s="329"/>
      <c r="NSL528" s="329"/>
      <c r="NSM528" s="329"/>
      <c r="NSN528" s="329"/>
      <c r="NSO528" s="329"/>
      <c r="NSP528" s="329"/>
      <c r="NSQ528" s="329"/>
      <c r="NSR528" s="329"/>
      <c r="NSS528" s="329"/>
      <c r="NST528" s="329"/>
      <c r="NSU528" s="329"/>
      <c r="NSV528" s="329"/>
      <c r="NSW528" s="329"/>
      <c r="NSX528" s="329"/>
      <c r="NSY528" s="329"/>
      <c r="NSZ528" s="329"/>
      <c r="NTA528" s="329"/>
      <c r="NTB528" s="329"/>
      <c r="NTC528" s="329"/>
      <c r="NTD528" s="329"/>
      <c r="NTE528" s="329"/>
      <c r="NTF528" s="329"/>
      <c r="NTG528" s="329"/>
      <c r="NTH528" s="329"/>
      <c r="NTI528" s="329"/>
      <c r="NTJ528" s="329"/>
      <c r="NTK528" s="329"/>
      <c r="NTL528" s="329"/>
      <c r="NTM528" s="329"/>
      <c r="NTN528" s="329"/>
      <c r="NTO528" s="329"/>
      <c r="NTP528" s="329"/>
      <c r="NTQ528" s="329"/>
      <c r="NTR528" s="329"/>
      <c r="NTS528" s="329"/>
      <c r="NTT528" s="329"/>
      <c r="NTU528" s="329"/>
      <c r="NTV528" s="329"/>
      <c r="NTW528" s="329"/>
      <c r="NTX528" s="329"/>
      <c r="NTY528" s="329"/>
      <c r="NTZ528" s="329"/>
      <c r="NUA528" s="329"/>
      <c r="NUB528" s="329"/>
      <c r="NUC528" s="329"/>
      <c r="NUD528" s="329"/>
      <c r="NUE528" s="329"/>
      <c r="NUF528" s="329"/>
      <c r="NUG528" s="329"/>
      <c r="NUH528" s="329"/>
      <c r="NUI528" s="329"/>
      <c r="NUJ528" s="329"/>
      <c r="NUK528" s="329"/>
      <c r="NUL528" s="329"/>
      <c r="NUM528" s="329"/>
      <c r="NUN528" s="329"/>
      <c r="NUO528" s="329"/>
      <c r="NUP528" s="329"/>
      <c r="NUQ528" s="329"/>
      <c r="NUR528" s="329"/>
      <c r="NUS528" s="329"/>
      <c r="NUT528" s="329"/>
      <c r="NUU528" s="329"/>
      <c r="NUV528" s="329"/>
      <c r="NUW528" s="329"/>
      <c r="NUX528" s="329"/>
      <c r="NUY528" s="329"/>
      <c r="NUZ528" s="329"/>
      <c r="NVA528" s="329"/>
      <c r="NVB528" s="329"/>
      <c r="NVC528" s="329"/>
      <c r="NVD528" s="329"/>
      <c r="NVE528" s="329"/>
      <c r="NVF528" s="329"/>
      <c r="NVG528" s="329"/>
      <c r="NVH528" s="329"/>
      <c r="NVI528" s="329"/>
      <c r="NVJ528" s="329"/>
      <c r="NVK528" s="329"/>
      <c r="NVL528" s="329"/>
      <c r="NVM528" s="329"/>
      <c r="NVN528" s="329"/>
      <c r="NVO528" s="329"/>
      <c r="NVP528" s="329"/>
      <c r="NVQ528" s="329"/>
      <c r="NVR528" s="329"/>
      <c r="NVS528" s="329"/>
      <c r="NVT528" s="329"/>
      <c r="NVU528" s="329"/>
      <c r="NVV528" s="329"/>
      <c r="NVW528" s="329"/>
      <c r="NVX528" s="329"/>
      <c r="NVY528" s="329"/>
      <c r="NVZ528" s="329"/>
      <c r="NWA528" s="329"/>
      <c r="NWB528" s="329"/>
      <c r="NWC528" s="329"/>
      <c r="NWD528" s="329"/>
      <c r="NWE528" s="329"/>
      <c r="NWF528" s="329"/>
      <c r="NWG528" s="329"/>
      <c r="NWH528" s="329"/>
      <c r="NWI528" s="329"/>
      <c r="NWJ528" s="329"/>
      <c r="NWK528" s="329"/>
      <c r="NWL528" s="329"/>
      <c r="NWM528" s="329"/>
      <c r="NWN528" s="329"/>
      <c r="NWO528" s="329"/>
      <c r="NWP528" s="329"/>
      <c r="NWQ528" s="329"/>
      <c r="NWR528" s="329"/>
      <c r="NWS528" s="329"/>
      <c r="NWT528" s="329"/>
      <c r="NWU528" s="329"/>
      <c r="NWV528" s="329"/>
      <c r="NWW528" s="329"/>
      <c r="NWX528" s="329"/>
      <c r="NWY528" s="329"/>
      <c r="NWZ528" s="329"/>
      <c r="NXA528" s="329"/>
      <c r="NXB528" s="329"/>
      <c r="NXC528" s="329"/>
      <c r="NXD528" s="329"/>
      <c r="NXE528" s="329"/>
      <c r="NXF528" s="329"/>
      <c r="NXG528" s="329"/>
      <c r="NXH528" s="329"/>
      <c r="NXI528" s="329"/>
      <c r="NXJ528" s="329"/>
      <c r="NXK528" s="329"/>
      <c r="NXL528" s="329"/>
      <c r="NXM528" s="329"/>
      <c r="NXN528" s="329"/>
      <c r="NXO528" s="329"/>
      <c r="NXP528" s="329"/>
      <c r="NXQ528" s="329"/>
      <c r="NXR528" s="329"/>
      <c r="NXS528" s="329"/>
      <c r="NXT528" s="329"/>
      <c r="NXU528" s="329"/>
      <c r="NXV528" s="329"/>
      <c r="NXW528" s="329"/>
      <c r="NXX528" s="329"/>
      <c r="NXY528" s="329"/>
      <c r="NXZ528" s="329"/>
      <c r="NYA528" s="329"/>
      <c r="NYB528" s="329"/>
      <c r="NYC528" s="329"/>
      <c r="NYD528" s="329"/>
      <c r="NYE528" s="329"/>
      <c r="NYF528" s="329"/>
      <c r="NYG528" s="329"/>
      <c r="NYH528" s="329"/>
      <c r="NYI528" s="329"/>
      <c r="NYJ528" s="329"/>
      <c r="NYK528" s="329"/>
      <c r="NYL528" s="329"/>
      <c r="NYM528" s="329"/>
      <c r="NYN528" s="329"/>
      <c r="NYO528" s="329"/>
      <c r="NYP528" s="329"/>
      <c r="NYQ528" s="329"/>
      <c r="NYR528" s="329"/>
      <c r="NYS528" s="329"/>
      <c r="NYT528" s="329"/>
      <c r="NYU528" s="329"/>
      <c r="NYV528" s="329"/>
      <c r="NYW528" s="329"/>
      <c r="NYX528" s="329"/>
      <c r="NYY528" s="329"/>
      <c r="NYZ528" s="329"/>
      <c r="NZA528" s="329"/>
      <c r="NZB528" s="329"/>
      <c r="NZC528" s="329"/>
      <c r="NZD528" s="329"/>
      <c r="NZE528" s="329"/>
      <c r="NZF528" s="329"/>
      <c r="NZG528" s="329"/>
      <c r="NZH528" s="329"/>
      <c r="NZI528" s="329"/>
      <c r="NZJ528" s="329"/>
      <c r="NZK528" s="329"/>
      <c r="NZL528" s="329"/>
      <c r="NZM528" s="329"/>
      <c r="NZN528" s="329"/>
      <c r="NZO528" s="329"/>
      <c r="NZP528" s="329"/>
      <c r="NZQ528" s="329"/>
      <c r="NZR528" s="329"/>
      <c r="NZS528" s="329"/>
      <c r="NZT528" s="329"/>
      <c r="NZU528" s="329"/>
      <c r="NZV528" s="329"/>
      <c r="NZW528" s="329"/>
      <c r="NZX528" s="329"/>
      <c r="NZY528" s="329"/>
      <c r="NZZ528" s="329"/>
      <c r="OAA528" s="329"/>
      <c r="OAB528" s="329"/>
      <c r="OAC528" s="329"/>
      <c r="OAD528" s="329"/>
      <c r="OAE528" s="329"/>
      <c r="OAF528" s="329"/>
      <c r="OAG528" s="329"/>
      <c r="OAH528" s="329"/>
      <c r="OAI528" s="329"/>
      <c r="OAJ528" s="329"/>
      <c r="OAK528" s="329"/>
      <c r="OAL528" s="329"/>
      <c r="OAM528" s="329"/>
      <c r="OAN528" s="329"/>
      <c r="OAO528" s="329"/>
      <c r="OAP528" s="329"/>
      <c r="OAQ528" s="329"/>
      <c r="OAR528" s="329"/>
      <c r="OAS528" s="329"/>
      <c r="OAT528" s="329"/>
      <c r="OAU528" s="329"/>
      <c r="OAV528" s="329"/>
      <c r="OAW528" s="329"/>
      <c r="OAX528" s="329"/>
      <c r="OAY528" s="329"/>
      <c r="OAZ528" s="329"/>
      <c r="OBA528" s="329"/>
      <c r="OBB528" s="329"/>
      <c r="OBC528" s="329"/>
      <c r="OBD528" s="329"/>
      <c r="OBE528" s="329"/>
      <c r="OBF528" s="329"/>
      <c r="OBG528" s="329"/>
      <c r="OBH528" s="329"/>
      <c r="OBI528" s="329"/>
      <c r="OBJ528" s="329"/>
      <c r="OBK528" s="329"/>
      <c r="OBL528" s="329"/>
      <c r="OBM528" s="329"/>
      <c r="OBN528" s="329"/>
      <c r="OBO528" s="329"/>
      <c r="OBP528" s="329"/>
      <c r="OBQ528" s="329"/>
      <c r="OBR528" s="329"/>
      <c r="OBS528" s="329"/>
      <c r="OBT528" s="329"/>
      <c r="OBU528" s="329"/>
      <c r="OBV528" s="329"/>
      <c r="OBW528" s="329"/>
      <c r="OBX528" s="329"/>
      <c r="OBY528" s="329"/>
      <c r="OBZ528" s="329"/>
      <c r="OCA528" s="329"/>
      <c r="OCB528" s="329"/>
      <c r="OCC528" s="329"/>
      <c r="OCD528" s="329"/>
      <c r="OCE528" s="329"/>
      <c r="OCF528" s="329"/>
      <c r="OCG528" s="329"/>
      <c r="OCH528" s="329"/>
      <c r="OCI528" s="329"/>
      <c r="OCJ528" s="329"/>
      <c r="OCK528" s="329"/>
      <c r="OCL528" s="329"/>
      <c r="OCM528" s="329"/>
      <c r="OCN528" s="329"/>
      <c r="OCO528" s="329"/>
      <c r="OCP528" s="329"/>
      <c r="OCQ528" s="329"/>
      <c r="OCR528" s="329"/>
      <c r="OCS528" s="329"/>
      <c r="OCT528" s="329"/>
      <c r="OCU528" s="329"/>
      <c r="OCV528" s="329"/>
      <c r="OCW528" s="329"/>
      <c r="OCX528" s="329"/>
      <c r="OCY528" s="329"/>
      <c r="OCZ528" s="329"/>
      <c r="ODA528" s="329"/>
      <c r="ODB528" s="329"/>
      <c r="ODC528" s="329"/>
      <c r="ODD528" s="329"/>
      <c r="ODE528" s="329"/>
      <c r="ODF528" s="329"/>
      <c r="ODG528" s="329"/>
      <c r="ODH528" s="329"/>
      <c r="ODI528" s="329"/>
      <c r="ODJ528" s="329"/>
      <c r="ODK528" s="329"/>
      <c r="ODL528" s="329"/>
      <c r="ODM528" s="329"/>
      <c r="ODN528" s="329"/>
      <c r="ODO528" s="329"/>
      <c r="ODP528" s="329"/>
      <c r="ODQ528" s="329"/>
      <c r="ODR528" s="329"/>
      <c r="ODS528" s="329"/>
      <c r="ODT528" s="329"/>
      <c r="ODU528" s="329"/>
      <c r="ODV528" s="329"/>
      <c r="ODW528" s="329"/>
      <c r="ODX528" s="329"/>
      <c r="ODY528" s="329"/>
      <c r="ODZ528" s="329"/>
      <c r="OEA528" s="329"/>
      <c r="OEB528" s="329"/>
      <c r="OEC528" s="329"/>
      <c r="OED528" s="329"/>
      <c r="OEE528" s="329"/>
      <c r="OEF528" s="329"/>
      <c r="OEG528" s="329"/>
      <c r="OEH528" s="329"/>
      <c r="OEI528" s="329"/>
      <c r="OEJ528" s="329"/>
      <c r="OEK528" s="329"/>
      <c r="OEL528" s="329"/>
      <c r="OEM528" s="329"/>
      <c r="OEN528" s="329"/>
      <c r="OEO528" s="329"/>
      <c r="OEP528" s="329"/>
      <c r="OEQ528" s="329"/>
      <c r="OER528" s="329"/>
      <c r="OES528" s="329"/>
      <c r="OET528" s="329"/>
      <c r="OEU528" s="329"/>
      <c r="OEV528" s="329"/>
      <c r="OEW528" s="329"/>
      <c r="OEX528" s="329"/>
      <c r="OEY528" s="329"/>
      <c r="OEZ528" s="329"/>
      <c r="OFA528" s="329"/>
      <c r="OFB528" s="329"/>
      <c r="OFC528" s="329"/>
      <c r="OFD528" s="329"/>
      <c r="OFE528" s="329"/>
      <c r="OFF528" s="329"/>
      <c r="OFG528" s="329"/>
      <c r="OFH528" s="329"/>
      <c r="OFI528" s="329"/>
      <c r="OFJ528" s="329"/>
      <c r="OFK528" s="329"/>
      <c r="OFL528" s="329"/>
      <c r="OFM528" s="329"/>
      <c r="OFN528" s="329"/>
      <c r="OFO528" s="329"/>
      <c r="OFP528" s="329"/>
      <c r="OFQ528" s="329"/>
      <c r="OFR528" s="329"/>
      <c r="OFS528" s="329"/>
      <c r="OFT528" s="329"/>
      <c r="OFU528" s="329"/>
      <c r="OFV528" s="329"/>
      <c r="OFW528" s="329"/>
      <c r="OFX528" s="329"/>
      <c r="OFY528" s="329"/>
      <c r="OFZ528" s="329"/>
      <c r="OGA528" s="329"/>
      <c r="OGB528" s="329"/>
      <c r="OGC528" s="329"/>
      <c r="OGD528" s="329"/>
      <c r="OGE528" s="329"/>
      <c r="OGF528" s="329"/>
      <c r="OGG528" s="329"/>
      <c r="OGH528" s="329"/>
      <c r="OGI528" s="329"/>
      <c r="OGJ528" s="329"/>
      <c r="OGK528" s="329"/>
      <c r="OGL528" s="329"/>
      <c r="OGM528" s="329"/>
      <c r="OGN528" s="329"/>
      <c r="OGO528" s="329"/>
      <c r="OGP528" s="329"/>
      <c r="OGQ528" s="329"/>
      <c r="OGR528" s="329"/>
      <c r="OGS528" s="329"/>
      <c r="OGT528" s="329"/>
      <c r="OGU528" s="329"/>
      <c r="OGV528" s="329"/>
      <c r="OGW528" s="329"/>
      <c r="OGX528" s="329"/>
      <c r="OGY528" s="329"/>
      <c r="OGZ528" s="329"/>
      <c r="OHA528" s="329"/>
      <c r="OHB528" s="329"/>
      <c r="OHC528" s="329"/>
      <c r="OHD528" s="329"/>
      <c r="OHE528" s="329"/>
      <c r="OHF528" s="329"/>
      <c r="OHG528" s="329"/>
      <c r="OHH528" s="329"/>
      <c r="OHI528" s="329"/>
      <c r="OHJ528" s="329"/>
      <c r="OHK528" s="329"/>
      <c r="OHL528" s="329"/>
      <c r="OHM528" s="329"/>
      <c r="OHN528" s="329"/>
      <c r="OHO528" s="329"/>
      <c r="OHP528" s="329"/>
      <c r="OHQ528" s="329"/>
      <c r="OHR528" s="329"/>
      <c r="OHS528" s="329"/>
      <c r="OHT528" s="329"/>
      <c r="OHU528" s="329"/>
      <c r="OHV528" s="329"/>
      <c r="OHW528" s="329"/>
      <c r="OHX528" s="329"/>
      <c r="OHY528" s="329"/>
      <c r="OHZ528" s="329"/>
      <c r="OIA528" s="329"/>
      <c r="OIB528" s="329"/>
      <c r="OIC528" s="329"/>
      <c r="OID528" s="329"/>
      <c r="OIE528" s="329"/>
      <c r="OIF528" s="329"/>
      <c r="OIG528" s="329"/>
      <c r="OIH528" s="329"/>
      <c r="OII528" s="329"/>
      <c r="OIJ528" s="329"/>
      <c r="OIK528" s="329"/>
      <c r="OIL528" s="329"/>
      <c r="OIM528" s="329"/>
      <c r="OIN528" s="329"/>
      <c r="OIO528" s="329"/>
      <c r="OIP528" s="329"/>
      <c r="OIQ528" s="329"/>
      <c r="OIR528" s="329"/>
      <c r="OIS528" s="329"/>
      <c r="OIT528" s="329"/>
      <c r="OIU528" s="329"/>
      <c r="OIV528" s="329"/>
      <c r="OIW528" s="329"/>
      <c r="OIX528" s="329"/>
      <c r="OIY528" s="329"/>
      <c r="OIZ528" s="329"/>
      <c r="OJA528" s="329"/>
      <c r="OJB528" s="329"/>
      <c r="OJC528" s="329"/>
      <c r="OJD528" s="329"/>
      <c r="OJE528" s="329"/>
      <c r="OJF528" s="329"/>
      <c r="OJG528" s="329"/>
      <c r="OJH528" s="329"/>
      <c r="OJI528" s="329"/>
      <c r="OJJ528" s="329"/>
      <c r="OJK528" s="329"/>
      <c r="OJL528" s="329"/>
      <c r="OJM528" s="329"/>
      <c r="OJN528" s="329"/>
      <c r="OJO528" s="329"/>
      <c r="OJP528" s="329"/>
      <c r="OJQ528" s="329"/>
      <c r="OJR528" s="329"/>
      <c r="OJS528" s="329"/>
      <c r="OJT528" s="329"/>
      <c r="OJU528" s="329"/>
      <c r="OJV528" s="329"/>
      <c r="OJW528" s="329"/>
      <c r="OJX528" s="329"/>
      <c r="OJY528" s="329"/>
      <c r="OJZ528" s="329"/>
      <c r="OKA528" s="329"/>
      <c r="OKB528" s="329"/>
      <c r="OKC528" s="329"/>
      <c r="OKD528" s="329"/>
      <c r="OKE528" s="329"/>
      <c r="OKF528" s="329"/>
      <c r="OKG528" s="329"/>
      <c r="OKH528" s="329"/>
      <c r="OKI528" s="329"/>
      <c r="OKJ528" s="329"/>
      <c r="OKK528" s="329"/>
      <c r="OKL528" s="329"/>
      <c r="OKM528" s="329"/>
      <c r="OKN528" s="329"/>
      <c r="OKO528" s="329"/>
      <c r="OKP528" s="329"/>
      <c r="OKQ528" s="329"/>
      <c r="OKR528" s="329"/>
      <c r="OKS528" s="329"/>
      <c r="OKT528" s="329"/>
      <c r="OKU528" s="329"/>
      <c r="OKV528" s="329"/>
      <c r="OKW528" s="329"/>
      <c r="OKX528" s="329"/>
      <c r="OKY528" s="329"/>
      <c r="OKZ528" s="329"/>
      <c r="OLA528" s="329"/>
      <c r="OLB528" s="329"/>
      <c r="OLC528" s="329"/>
      <c r="OLD528" s="329"/>
      <c r="OLE528" s="329"/>
      <c r="OLF528" s="329"/>
      <c r="OLG528" s="329"/>
      <c r="OLH528" s="329"/>
      <c r="OLI528" s="329"/>
      <c r="OLJ528" s="329"/>
      <c r="OLK528" s="329"/>
      <c r="OLL528" s="329"/>
      <c r="OLM528" s="329"/>
      <c r="OLN528" s="329"/>
      <c r="OLO528" s="329"/>
      <c r="OLP528" s="329"/>
      <c r="OLQ528" s="329"/>
      <c r="OLR528" s="329"/>
      <c r="OLS528" s="329"/>
      <c r="OLT528" s="329"/>
      <c r="OLU528" s="329"/>
      <c r="OLV528" s="329"/>
      <c r="OLW528" s="329"/>
      <c r="OLX528" s="329"/>
      <c r="OLY528" s="329"/>
      <c r="OLZ528" s="329"/>
      <c r="OMA528" s="329"/>
      <c r="OMB528" s="329"/>
      <c r="OMC528" s="329"/>
      <c r="OMD528" s="329"/>
      <c r="OME528" s="329"/>
      <c r="OMF528" s="329"/>
      <c r="OMG528" s="329"/>
      <c r="OMH528" s="329"/>
      <c r="OMI528" s="329"/>
      <c r="OMJ528" s="329"/>
      <c r="OMK528" s="329"/>
      <c r="OML528" s="329"/>
      <c r="OMM528" s="329"/>
      <c r="OMN528" s="329"/>
      <c r="OMO528" s="329"/>
      <c r="OMP528" s="329"/>
      <c r="OMQ528" s="329"/>
      <c r="OMR528" s="329"/>
      <c r="OMS528" s="329"/>
      <c r="OMT528" s="329"/>
      <c r="OMU528" s="329"/>
      <c r="OMV528" s="329"/>
      <c r="OMW528" s="329"/>
      <c r="OMX528" s="329"/>
      <c r="OMY528" s="329"/>
      <c r="OMZ528" s="329"/>
      <c r="ONA528" s="329"/>
      <c r="ONB528" s="329"/>
      <c r="ONC528" s="329"/>
      <c r="OND528" s="329"/>
      <c r="ONE528" s="329"/>
      <c r="ONF528" s="329"/>
      <c r="ONG528" s="329"/>
      <c r="ONH528" s="329"/>
      <c r="ONI528" s="329"/>
      <c r="ONJ528" s="329"/>
      <c r="ONK528" s="329"/>
      <c r="ONL528" s="329"/>
      <c r="ONM528" s="329"/>
      <c r="ONN528" s="329"/>
      <c r="ONO528" s="329"/>
      <c r="ONP528" s="329"/>
      <c r="ONQ528" s="329"/>
      <c r="ONR528" s="329"/>
      <c r="ONS528" s="329"/>
      <c r="ONT528" s="329"/>
      <c r="ONU528" s="329"/>
      <c r="ONV528" s="329"/>
      <c r="ONW528" s="329"/>
      <c r="ONX528" s="329"/>
      <c r="ONY528" s="329"/>
      <c r="ONZ528" s="329"/>
      <c r="OOA528" s="329"/>
      <c r="OOB528" s="329"/>
      <c r="OOC528" s="329"/>
      <c r="OOD528" s="329"/>
      <c r="OOE528" s="329"/>
      <c r="OOF528" s="329"/>
      <c r="OOG528" s="329"/>
      <c r="OOH528" s="329"/>
      <c r="OOI528" s="329"/>
      <c r="OOJ528" s="329"/>
      <c r="OOK528" s="329"/>
      <c r="OOL528" s="329"/>
      <c r="OOM528" s="329"/>
      <c r="OON528" s="329"/>
      <c r="OOO528" s="329"/>
      <c r="OOP528" s="329"/>
      <c r="OOQ528" s="329"/>
      <c r="OOR528" s="329"/>
      <c r="OOS528" s="329"/>
      <c r="OOT528" s="329"/>
      <c r="OOU528" s="329"/>
      <c r="OOV528" s="329"/>
      <c r="OOW528" s="329"/>
      <c r="OOX528" s="329"/>
      <c r="OOY528" s="329"/>
      <c r="OOZ528" s="329"/>
      <c r="OPA528" s="329"/>
      <c r="OPB528" s="329"/>
      <c r="OPC528" s="329"/>
      <c r="OPD528" s="329"/>
      <c r="OPE528" s="329"/>
      <c r="OPF528" s="329"/>
      <c r="OPG528" s="329"/>
      <c r="OPH528" s="329"/>
      <c r="OPI528" s="329"/>
      <c r="OPJ528" s="329"/>
      <c r="OPK528" s="329"/>
      <c r="OPL528" s="329"/>
      <c r="OPM528" s="329"/>
      <c r="OPN528" s="329"/>
      <c r="OPO528" s="329"/>
      <c r="OPP528" s="329"/>
      <c r="OPQ528" s="329"/>
      <c r="OPR528" s="329"/>
      <c r="OPS528" s="329"/>
      <c r="OPT528" s="329"/>
      <c r="OPU528" s="329"/>
      <c r="OPV528" s="329"/>
      <c r="OPW528" s="329"/>
      <c r="OPX528" s="329"/>
      <c r="OPY528" s="329"/>
      <c r="OPZ528" s="329"/>
      <c r="OQA528" s="329"/>
      <c r="OQB528" s="329"/>
      <c r="OQC528" s="329"/>
      <c r="OQD528" s="329"/>
      <c r="OQE528" s="329"/>
      <c r="OQF528" s="329"/>
      <c r="OQG528" s="329"/>
      <c r="OQH528" s="329"/>
      <c r="OQI528" s="329"/>
      <c r="OQJ528" s="329"/>
      <c r="OQK528" s="329"/>
      <c r="OQL528" s="329"/>
      <c r="OQM528" s="329"/>
      <c r="OQN528" s="329"/>
      <c r="OQO528" s="329"/>
      <c r="OQP528" s="329"/>
      <c r="OQQ528" s="329"/>
      <c r="OQR528" s="329"/>
      <c r="OQS528" s="329"/>
      <c r="OQT528" s="329"/>
      <c r="OQU528" s="329"/>
      <c r="OQV528" s="329"/>
      <c r="OQW528" s="329"/>
      <c r="OQX528" s="329"/>
      <c r="OQY528" s="329"/>
      <c r="OQZ528" s="329"/>
      <c r="ORA528" s="329"/>
      <c r="ORB528" s="329"/>
      <c r="ORC528" s="329"/>
      <c r="ORD528" s="329"/>
      <c r="ORE528" s="329"/>
      <c r="ORF528" s="329"/>
      <c r="ORG528" s="329"/>
      <c r="ORH528" s="329"/>
      <c r="ORI528" s="329"/>
      <c r="ORJ528" s="329"/>
      <c r="ORK528" s="329"/>
      <c r="ORL528" s="329"/>
      <c r="ORM528" s="329"/>
      <c r="ORN528" s="329"/>
      <c r="ORO528" s="329"/>
      <c r="ORP528" s="329"/>
      <c r="ORQ528" s="329"/>
      <c r="ORR528" s="329"/>
      <c r="ORS528" s="329"/>
      <c r="ORT528" s="329"/>
      <c r="ORU528" s="329"/>
      <c r="ORV528" s="329"/>
      <c r="ORW528" s="329"/>
      <c r="ORX528" s="329"/>
      <c r="ORY528" s="329"/>
      <c r="ORZ528" s="329"/>
      <c r="OSA528" s="329"/>
      <c r="OSB528" s="329"/>
      <c r="OSC528" s="329"/>
      <c r="OSD528" s="329"/>
      <c r="OSE528" s="329"/>
      <c r="OSF528" s="329"/>
      <c r="OSG528" s="329"/>
      <c r="OSH528" s="329"/>
      <c r="OSI528" s="329"/>
      <c r="OSJ528" s="329"/>
      <c r="OSK528" s="329"/>
      <c r="OSL528" s="329"/>
      <c r="OSM528" s="329"/>
      <c r="OSN528" s="329"/>
      <c r="OSO528" s="329"/>
      <c r="OSP528" s="329"/>
      <c r="OSQ528" s="329"/>
      <c r="OSR528" s="329"/>
      <c r="OSS528" s="329"/>
      <c r="OST528" s="329"/>
      <c r="OSU528" s="329"/>
      <c r="OSV528" s="329"/>
      <c r="OSW528" s="329"/>
      <c r="OSX528" s="329"/>
      <c r="OSY528" s="329"/>
      <c r="OSZ528" s="329"/>
      <c r="OTA528" s="329"/>
      <c r="OTB528" s="329"/>
      <c r="OTC528" s="329"/>
      <c r="OTD528" s="329"/>
      <c r="OTE528" s="329"/>
      <c r="OTF528" s="329"/>
      <c r="OTG528" s="329"/>
      <c r="OTH528" s="329"/>
      <c r="OTI528" s="329"/>
      <c r="OTJ528" s="329"/>
      <c r="OTK528" s="329"/>
      <c r="OTL528" s="329"/>
      <c r="OTM528" s="329"/>
      <c r="OTN528" s="329"/>
      <c r="OTO528" s="329"/>
      <c r="OTP528" s="329"/>
      <c r="OTQ528" s="329"/>
      <c r="OTR528" s="329"/>
      <c r="OTS528" s="329"/>
      <c r="OTT528" s="329"/>
      <c r="OTU528" s="329"/>
      <c r="OTV528" s="329"/>
      <c r="OTW528" s="329"/>
      <c r="OTX528" s="329"/>
      <c r="OTY528" s="329"/>
      <c r="OTZ528" s="329"/>
      <c r="OUA528" s="329"/>
      <c r="OUB528" s="329"/>
      <c r="OUC528" s="329"/>
      <c r="OUD528" s="329"/>
      <c r="OUE528" s="329"/>
      <c r="OUF528" s="329"/>
      <c r="OUG528" s="329"/>
      <c r="OUH528" s="329"/>
      <c r="OUI528" s="329"/>
      <c r="OUJ528" s="329"/>
      <c r="OUK528" s="329"/>
      <c r="OUL528" s="329"/>
      <c r="OUM528" s="329"/>
      <c r="OUN528" s="329"/>
      <c r="OUO528" s="329"/>
      <c r="OUP528" s="329"/>
      <c r="OUQ528" s="329"/>
      <c r="OUR528" s="329"/>
      <c r="OUS528" s="329"/>
      <c r="OUT528" s="329"/>
      <c r="OUU528" s="329"/>
      <c r="OUV528" s="329"/>
      <c r="OUW528" s="329"/>
      <c r="OUX528" s="329"/>
      <c r="OUY528" s="329"/>
      <c r="OUZ528" s="329"/>
      <c r="OVA528" s="329"/>
      <c r="OVB528" s="329"/>
      <c r="OVC528" s="329"/>
      <c r="OVD528" s="329"/>
      <c r="OVE528" s="329"/>
      <c r="OVF528" s="329"/>
      <c r="OVG528" s="329"/>
      <c r="OVH528" s="329"/>
      <c r="OVI528" s="329"/>
      <c r="OVJ528" s="329"/>
      <c r="OVK528" s="329"/>
      <c r="OVL528" s="329"/>
      <c r="OVM528" s="329"/>
      <c r="OVN528" s="329"/>
      <c r="OVO528" s="329"/>
      <c r="OVP528" s="329"/>
      <c r="OVQ528" s="329"/>
      <c r="OVR528" s="329"/>
      <c r="OVS528" s="329"/>
      <c r="OVT528" s="329"/>
      <c r="OVU528" s="329"/>
      <c r="OVV528" s="329"/>
      <c r="OVW528" s="329"/>
      <c r="OVX528" s="329"/>
      <c r="OVY528" s="329"/>
      <c r="OVZ528" s="329"/>
      <c r="OWA528" s="329"/>
      <c r="OWB528" s="329"/>
      <c r="OWC528" s="329"/>
      <c r="OWD528" s="329"/>
      <c r="OWE528" s="329"/>
      <c r="OWF528" s="329"/>
      <c r="OWG528" s="329"/>
      <c r="OWH528" s="329"/>
      <c r="OWI528" s="329"/>
      <c r="OWJ528" s="329"/>
      <c r="OWK528" s="329"/>
      <c r="OWL528" s="329"/>
      <c r="OWM528" s="329"/>
      <c r="OWN528" s="329"/>
      <c r="OWO528" s="329"/>
      <c r="OWP528" s="329"/>
      <c r="OWQ528" s="329"/>
      <c r="OWR528" s="329"/>
      <c r="OWS528" s="329"/>
      <c r="OWT528" s="329"/>
      <c r="OWU528" s="329"/>
      <c r="OWV528" s="329"/>
      <c r="OWW528" s="329"/>
      <c r="OWX528" s="329"/>
      <c r="OWY528" s="329"/>
      <c r="OWZ528" s="329"/>
      <c r="OXA528" s="329"/>
      <c r="OXB528" s="329"/>
      <c r="OXC528" s="329"/>
      <c r="OXD528" s="329"/>
      <c r="OXE528" s="329"/>
      <c r="OXF528" s="329"/>
      <c r="OXG528" s="329"/>
      <c r="OXH528" s="329"/>
      <c r="OXI528" s="329"/>
      <c r="OXJ528" s="329"/>
      <c r="OXK528" s="329"/>
      <c r="OXL528" s="329"/>
      <c r="OXM528" s="329"/>
      <c r="OXN528" s="329"/>
      <c r="OXO528" s="329"/>
      <c r="OXP528" s="329"/>
      <c r="OXQ528" s="329"/>
      <c r="OXR528" s="329"/>
      <c r="OXS528" s="329"/>
      <c r="OXT528" s="329"/>
      <c r="OXU528" s="329"/>
      <c r="OXV528" s="329"/>
      <c r="OXW528" s="329"/>
      <c r="OXX528" s="329"/>
      <c r="OXY528" s="329"/>
      <c r="OXZ528" s="329"/>
      <c r="OYA528" s="329"/>
      <c r="OYB528" s="329"/>
      <c r="OYC528" s="329"/>
      <c r="OYD528" s="329"/>
      <c r="OYE528" s="329"/>
      <c r="OYF528" s="329"/>
      <c r="OYG528" s="329"/>
      <c r="OYH528" s="329"/>
      <c r="OYI528" s="329"/>
      <c r="OYJ528" s="329"/>
      <c r="OYK528" s="329"/>
      <c r="OYL528" s="329"/>
      <c r="OYM528" s="329"/>
      <c r="OYN528" s="329"/>
      <c r="OYO528" s="329"/>
      <c r="OYP528" s="329"/>
      <c r="OYQ528" s="329"/>
      <c r="OYR528" s="329"/>
      <c r="OYS528" s="329"/>
      <c r="OYT528" s="329"/>
      <c r="OYU528" s="329"/>
      <c r="OYV528" s="329"/>
      <c r="OYW528" s="329"/>
      <c r="OYX528" s="329"/>
      <c r="OYY528" s="329"/>
      <c r="OYZ528" s="329"/>
      <c r="OZA528" s="329"/>
      <c r="OZB528" s="329"/>
      <c r="OZC528" s="329"/>
      <c r="OZD528" s="329"/>
      <c r="OZE528" s="329"/>
      <c r="OZF528" s="329"/>
      <c r="OZG528" s="329"/>
      <c r="OZH528" s="329"/>
      <c r="OZI528" s="329"/>
      <c r="OZJ528" s="329"/>
      <c r="OZK528" s="329"/>
      <c r="OZL528" s="329"/>
      <c r="OZM528" s="329"/>
      <c r="OZN528" s="329"/>
      <c r="OZO528" s="329"/>
      <c r="OZP528" s="329"/>
      <c r="OZQ528" s="329"/>
      <c r="OZR528" s="329"/>
      <c r="OZS528" s="329"/>
      <c r="OZT528" s="329"/>
      <c r="OZU528" s="329"/>
      <c r="OZV528" s="329"/>
      <c r="OZW528" s="329"/>
      <c r="OZX528" s="329"/>
      <c r="OZY528" s="329"/>
      <c r="OZZ528" s="329"/>
      <c r="PAA528" s="329"/>
      <c r="PAB528" s="329"/>
      <c r="PAC528" s="329"/>
      <c r="PAD528" s="329"/>
      <c r="PAE528" s="329"/>
      <c r="PAF528" s="329"/>
      <c r="PAG528" s="329"/>
      <c r="PAH528" s="329"/>
      <c r="PAI528" s="329"/>
      <c r="PAJ528" s="329"/>
      <c r="PAK528" s="329"/>
      <c r="PAL528" s="329"/>
      <c r="PAM528" s="329"/>
      <c r="PAN528" s="329"/>
      <c r="PAO528" s="329"/>
      <c r="PAP528" s="329"/>
      <c r="PAQ528" s="329"/>
      <c r="PAR528" s="329"/>
      <c r="PAS528" s="329"/>
      <c r="PAT528" s="329"/>
      <c r="PAU528" s="329"/>
      <c r="PAV528" s="329"/>
      <c r="PAW528" s="329"/>
      <c r="PAX528" s="329"/>
      <c r="PAY528" s="329"/>
      <c r="PAZ528" s="329"/>
      <c r="PBA528" s="329"/>
      <c r="PBB528" s="329"/>
      <c r="PBC528" s="329"/>
      <c r="PBD528" s="329"/>
      <c r="PBE528" s="329"/>
      <c r="PBF528" s="329"/>
      <c r="PBG528" s="329"/>
      <c r="PBH528" s="329"/>
      <c r="PBI528" s="329"/>
      <c r="PBJ528" s="329"/>
      <c r="PBK528" s="329"/>
      <c r="PBL528" s="329"/>
      <c r="PBM528" s="329"/>
      <c r="PBN528" s="329"/>
      <c r="PBO528" s="329"/>
      <c r="PBP528" s="329"/>
      <c r="PBQ528" s="329"/>
      <c r="PBR528" s="329"/>
      <c r="PBS528" s="329"/>
      <c r="PBT528" s="329"/>
      <c r="PBU528" s="329"/>
      <c r="PBV528" s="329"/>
      <c r="PBW528" s="329"/>
      <c r="PBX528" s="329"/>
      <c r="PBY528" s="329"/>
      <c r="PBZ528" s="329"/>
      <c r="PCA528" s="329"/>
      <c r="PCB528" s="329"/>
      <c r="PCC528" s="329"/>
      <c r="PCD528" s="329"/>
      <c r="PCE528" s="329"/>
      <c r="PCF528" s="329"/>
      <c r="PCG528" s="329"/>
      <c r="PCH528" s="329"/>
      <c r="PCI528" s="329"/>
      <c r="PCJ528" s="329"/>
      <c r="PCK528" s="329"/>
      <c r="PCL528" s="329"/>
      <c r="PCM528" s="329"/>
      <c r="PCN528" s="329"/>
      <c r="PCO528" s="329"/>
      <c r="PCP528" s="329"/>
      <c r="PCQ528" s="329"/>
      <c r="PCR528" s="329"/>
      <c r="PCS528" s="329"/>
      <c r="PCT528" s="329"/>
      <c r="PCU528" s="329"/>
      <c r="PCV528" s="329"/>
      <c r="PCW528" s="329"/>
      <c r="PCX528" s="329"/>
      <c r="PCY528" s="329"/>
      <c r="PCZ528" s="329"/>
      <c r="PDA528" s="329"/>
      <c r="PDB528" s="329"/>
      <c r="PDC528" s="329"/>
      <c r="PDD528" s="329"/>
      <c r="PDE528" s="329"/>
      <c r="PDF528" s="329"/>
      <c r="PDG528" s="329"/>
      <c r="PDH528" s="329"/>
      <c r="PDI528" s="329"/>
      <c r="PDJ528" s="329"/>
      <c r="PDK528" s="329"/>
      <c r="PDL528" s="329"/>
      <c r="PDM528" s="329"/>
      <c r="PDN528" s="329"/>
      <c r="PDO528" s="329"/>
      <c r="PDP528" s="329"/>
      <c r="PDQ528" s="329"/>
      <c r="PDR528" s="329"/>
      <c r="PDS528" s="329"/>
      <c r="PDT528" s="329"/>
      <c r="PDU528" s="329"/>
      <c r="PDV528" s="329"/>
      <c r="PDW528" s="329"/>
      <c r="PDX528" s="329"/>
      <c r="PDY528" s="329"/>
      <c r="PDZ528" s="329"/>
      <c r="PEA528" s="329"/>
      <c r="PEB528" s="329"/>
      <c r="PEC528" s="329"/>
      <c r="PED528" s="329"/>
      <c r="PEE528" s="329"/>
      <c r="PEF528" s="329"/>
      <c r="PEG528" s="329"/>
      <c r="PEH528" s="329"/>
      <c r="PEI528" s="329"/>
      <c r="PEJ528" s="329"/>
      <c r="PEK528" s="329"/>
      <c r="PEL528" s="329"/>
      <c r="PEM528" s="329"/>
      <c r="PEN528" s="329"/>
      <c r="PEO528" s="329"/>
      <c r="PEP528" s="329"/>
      <c r="PEQ528" s="329"/>
      <c r="PER528" s="329"/>
      <c r="PES528" s="329"/>
      <c r="PET528" s="329"/>
      <c r="PEU528" s="329"/>
      <c r="PEV528" s="329"/>
      <c r="PEW528" s="329"/>
      <c r="PEX528" s="329"/>
      <c r="PEY528" s="329"/>
      <c r="PEZ528" s="329"/>
      <c r="PFA528" s="329"/>
      <c r="PFB528" s="329"/>
      <c r="PFC528" s="329"/>
      <c r="PFD528" s="329"/>
      <c r="PFE528" s="329"/>
      <c r="PFF528" s="329"/>
      <c r="PFG528" s="329"/>
      <c r="PFH528" s="329"/>
      <c r="PFI528" s="329"/>
      <c r="PFJ528" s="329"/>
      <c r="PFK528" s="329"/>
      <c r="PFL528" s="329"/>
      <c r="PFM528" s="329"/>
      <c r="PFN528" s="329"/>
      <c r="PFO528" s="329"/>
      <c r="PFP528" s="329"/>
      <c r="PFQ528" s="329"/>
      <c r="PFR528" s="329"/>
      <c r="PFS528" s="329"/>
      <c r="PFT528" s="329"/>
      <c r="PFU528" s="329"/>
      <c r="PFV528" s="329"/>
      <c r="PFW528" s="329"/>
      <c r="PFX528" s="329"/>
      <c r="PFY528" s="329"/>
      <c r="PFZ528" s="329"/>
      <c r="PGA528" s="329"/>
      <c r="PGB528" s="329"/>
      <c r="PGC528" s="329"/>
      <c r="PGD528" s="329"/>
      <c r="PGE528" s="329"/>
      <c r="PGF528" s="329"/>
      <c r="PGG528" s="329"/>
      <c r="PGH528" s="329"/>
      <c r="PGI528" s="329"/>
      <c r="PGJ528" s="329"/>
      <c r="PGK528" s="329"/>
      <c r="PGL528" s="329"/>
      <c r="PGM528" s="329"/>
      <c r="PGN528" s="329"/>
      <c r="PGO528" s="329"/>
      <c r="PGP528" s="329"/>
      <c r="PGQ528" s="329"/>
      <c r="PGR528" s="329"/>
      <c r="PGS528" s="329"/>
      <c r="PGT528" s="329"/>
      <c r="PGU528" s="329"/>
      <c r="PGV528" s="329"/>
      <c r="PGW528" s="329"/>
      <c r="PGX528" s="329"/>
      <c r="PGY528" s="329"/>
      <c r="PGZ528" s="329"/>
      <c r="PHA528" s="329"/>
      <c r="PHB528" s="329"/>
      <c r="PHC528" s="329"/>
      <c r="PHD528" s="329"/>
      <c r="PHE528" s="329"/>
      <c r="PHF528" s="329"/>
      <c r="PHG528" s="329"/>
      <c r="PHH528" s="329"/>
      <c r="PHI528" s="329"/>
      <c r="PHJ528" s="329"/>
      <c r="PHK528" s="329"/>
      <c r="PHL528" s="329"/>
      <c r="PHM528" s="329"/>
      <c r="PHN528" s="329"/>
      <c r="PHO528" s="329"/>
      <c r="PHP528" s="329"/>
      <c r="PHQ528" s="329"/>
      <c r="PHR528" s="329"/>
      <c r="PHS528" s="329"/>
      <c r="PHT528" s="329"/>
      <c r="PHU528" s="329"/>
      <c r="PHV528" s="329"/>
      <c r="PHW528" s="329"/>
      <c r="PHX528" s="329"/>
      <c r="PHY528" s="329"/>
      <c r="PHZ528" s="329"/>
      <c r="PIA528" s="329"/>
      <c r="PIB528" s="329"/>
      <c r="PIC528" s="329"/>
      <c r="PID528" s="329"/>
      <c r="PIE528" s="329"/>
      <c r="PIF528" s="329"/>
      <c r="PIG528" s="329"/>
      <c r="PIH528" s="329"/>
      <c r="PII528" s="329"/>
      <c r="PIJ528" s="329"/>
      <c r="PIK528" s="329"/>
      <c r="PIL528" s="329"/>
      <c r="PIM528" s="329"/>
      <c r="PIN528" s="329"/>
      <c r="PIO528" s="329"/>
      <c r="PIP528" s="329"/>
      <c r="PIQ528" s="329"/>
      <c r="PIR528" s="329"/>
      <c r="PIS528" s="329"/>
      <c r="PIT528" s="329"/>
      <c r="PIU528" s="329"/>
      <c r="PIV528" s="329"/>
      <c r="PIW528" s="329"/>
      <c r="PIX528" s="329"/>
      <c r="PIY528" s="329"/>
      <c r="PIZ528" s="329"/>
      <c r="PJA528" s="329"/>
      <c r="PJB528" s="329"/>
      <c r="PJC528" s="329"/>
      <c r="PJD528" s="329"/>
      <c r="PJE528" s="329"/>
      <c r="PJF528" s="329"/>
      <c r="PJG528" s="329"/>
      <c r="PJH528" s="329"/>
      <c r="PJI528" s="329"/>
      <c r="PJJ528" s="329"/>
      <c r="PJK528" s="329"/>
      <c r="PJL528" s="329"/>
      <c r="PJM528" s="329"/>
      <c r="PJN528" s="329"/>
      <c r="PJO528" s="329"/>
      <c r="PJP528" s="329"/>
      <c r="PJQ528" s="329"/>
      <c r="PJR528" s="329"/>
      <c r="PJS528" s="329"/>
      <c r="PJT528" s="329"/>
      <c r="PJU528" s="329"/>
      <c r="PJV528" s="329"/>
      <c r="PJW528" s="329"/>
      <c r="PJX528" s="329"/>
      <c r="PJY528" s="329"/>
      <c r="PJZ528" s="329"/>
      <c r="PKA528" s="329"/>
      <c r="PKB528" s="329"/>
      <c r="PKC528" s="329"/>
      <c r="PKD528" s="329"/>
      <c r="PKE528" s="329"/>
      <c r="PKF528" s="329"/>
      <c r="PKG528" s="329"/>
      <c r="PKH528" s="329"/>
      <c r="PKI528" s="329"/>
      <c r="PKJ528" s="329"/>
      <c r="PKK528" s="329"/>
      <c r="PKL528" s="329"/>
      <c r="PKM528" s="329"/>
      <c r="PKN528" s="329"/>
      <c r="PKO528" s="329"/>
      <c r="PKP528" s="329"/>
      <c r="PKQ528" s="329"/>
      <c r="PKR528" s="329"/>
      <c r="PKS528" s="329"/>
      <c r="PKT528" s="329"/>
      <c r="PKU528" s="329"/>
      <c r="PKV528" s="329"/>
      <c r="PKW528" s="329"/>
      <c r="PKX528" s="329"/>
      <c r="PKY528" s="329"/>
      <c r="PKZ528" s="329"/>
      <c r="PLA528" s="329"/>
      <c r="PLB528" s="329"/>
      <c r="PLC528" s="329"/>
      <c r="PLD528" s="329"/>
      <c r="PLE528" s="329"/>
      <c r="PLF528" s="329"/>
      <c r="PLG528" s="329"/>
      <c r="PLH528" s="329"/>
      <c r="PLI528" s="329"/>
      <c r="PLJ528" s="329"/>
      <c r="PLK528" s="329"/>
      <c r="PLL528" s="329"/>
      <c r="PLM528" s="329"/>
      <c r="PLN528" s="329"/>
      <c r="PLO528" s="329"/>
      <c r="PLP528" s="329"/>
      <c r="PLQ528" s="329"/>
      <c r="PLR528" s="329"/>
      <c r="PLS528" s="329"/>
      <c r="PLT528" s="329"/>
      <c r="PLU528" s="329"/>
      <c r="PLV528" s="329"/>
      <c r="PLW528" s="329"/>
      <c r="PLX528" s="329"/>
      <c r="PLY528" s="329"/>
      <c r="PLZ528" s="329"/>
      <c r="PMA528" s="329"/>
      <c r="PMB528" s="329"/>
      <c r="PMC528" s="329"/>
      <c r="PMD528" s="329"/>
      <c r="PME528" s="329"/>
      <c r="PMF528" s="329"/>
      <c r="PMG528" s="329"/>
      <c r="PMH528" s="329"/>
      <c r="PMI528" s="329"/>
      <c r="PMJ528" s="329"/>
      <c r="PMK528" s="329"/>
      <c r="PML528" s="329"/>
      <c r="PMM528" s="329"/>
      <c r="PMN528" s="329"/>
      <c r="PMO528" s="329"/>
      <c r="PMP528" s="329"/>
      <c r="PMQ528" s="329"/>
      <c r="PMR528" s="329"/>
      <c r="PMS528" s="329"/>
      <c r="PMT528" s="329"/>
      <c r="PMU528" s="329"/>
      <c r="PMV528" s="329"/>
      <c r="PMW528" s="329"/>
      <c r="PMX528" s="329"/>
      <c r="PMY528" s="329"/>
      <c r="PMZ528" s="329"/>
      <c r="PNA528" s="329"/>
      <c r="PNB528" s="329"/>
      <c r="PNC528" s="329"/>
      <c r="PND528" s="329"/>
      <c r="PNE528" s="329"/>
      <c r="PNF528" s="329"/>
      <c r="PNG528" s="329"/>
      <c r="PNH528" s="329"/>
      <c r="PNI528" s="329"/>
      <c r="PNJ528" s="329"/>
      <c r="PNK528" s="329"/>
      <c r="PNL528" s="329"/>
      <c r="PNM528" s="329"/>
      <c r="PNN528" s="329"/>
      <c r="PNO528" s="329"/>
      <c r="PNP528" s="329"/>
      <c r="PNQ528" s="329"/>
      <c r="PNR528" s="329"/>
      <c r="PNS528" s="329"/>
      <c r="PNT528" s="329"/>
      <c r="PNU528" s="329"/>
      <c r="PNV528" s="329"/>
      <c r="PNW528" s="329"/>
      <c r="PNX528" s="329"/>
      <c r="PNY528" s="329"/>
      <c r="PNZ528" s="329"/>
      <c r="POA528" s="329"/>
      <c r="POB528" s="329"/>
      <c r="POC528" s="329"/>
      <c r="POD528" s="329"/>
      <c r="POE528" s="329"/>
      <c r="POF528" s="329"/>
      <c r="POG528" s="329"/>
      <c r="POH528" s="329"/>
      <c r="POI528" s="329"/>
      <c r="POJ528" s="329"/>
      <c r="POK528" s="329"/>
      <c r="POL528" s="329"/>
      <c r="POM528" s="329"/>
      <c r="PON528" s="329"/>
      <c r="POO528" s="329"/>
      <c r="POP528" s="329"/>
      <c r="POQ528" s="329"/>
      <c r="POR528" s="329"/>
      <c r="POS528" s="329"/>
      <c r="POT528" s="329"/>
      <c r="POU528" s="329"/>
      <c r="POV528" s="329"/>
      <c r="POW528" s="329"/>
      <c r="POX528" s="329"/>
      <c r="POY528" s="329"/>
      <c r="POZ528" s="329"/>
      <c r="PPA528" s="329"/>
      <c r="PPB528" s="329"/>
      <c r="PPC528" s="329"/>
      <c r="PPD528" s="329"/>
      <c r="PPE528" s="329"/>
      <c r="PPF528" s="329"/>
      <c r="PPG528" s="329"/>
      <c r="PPH528" s="329"/>
      <c r="PPI528" s="329"/>
      <c r="PPJ528" s="329"/>
      <c r="PPK528" s="329"/>
      <c r="PPL528" s="329"/>
      <c r="PPM528" s="329"/>
      <c r="PPN528" s="329"/>
      <c r="PPO528" s="329"/>
      <c r="PPP528" s="329"/>
      <c r="PPQ528" s="329"/>
      <c r="PPR528" s="329"/>
      <c r="PPS528" s="329"/>
      <c r="PPT528" s="329"/>
      <c r="PPU528" s="329"/>
      <c r="PPV528" s="329"/>
      <c r="PPW528" s="329"/>
      <c r="PPX528" s="329"/>
      <c r="PPY528" s="329"/>
      <c r="PPZ528" s="329"/>
      <c r="PQA528" s="329"/>
      <c r="PQB528" s="329"/>
      <c r="PQC528" s="329"/>
      <c r="PQD528" s="329"/>
      <c r="PQE528" s="329"/>
      <c r="PQF528" s="329"/>
      <c r="PQG528" s="329"/>
      <c r="PQH528" s="329"/>
      <c r="PQI528" s="329"/>
      <c r="PQJ528" s="329"/>
      <c r="PQK528" s="329"/>
      <c r="PQL528" s="329"/>
      <c r="PQM528" s="329"/>
      <c r="PQN528" s="329"/>
      <c r="PQO528" s="329"/>
      <c r="PQP528" s="329"/>
      <c r="PQQ528" s="329"/>
      <c r="PQR528" s="329"/>
      <c r="PQS528" s="329"/>
      <c r="PQT528" s="329"/>
      <c r="PQU528" s="329"/>
      <c r="PQV528" s="329"/>
      <c r="PQW528" s="329"/>
      <c r="PQX528" s="329"/>
      <c r="PQY528" s="329"/>
      <c r="PQZ528" s="329"/>
      <c r="PRA528" s="329"/>
      <c r="PRB528" s="329"/>
      <c r="PRC528" s="329"/>
      <c r="PRD528" s="329"/>
      <c r="PRE528" s="329"/>
      <c r="PRF528" s="329"/>
      <c r="PRG528" s="329"/>
      <c r="PRH528" s="329"/>
      <c r="PRI528" s="329"/>
      <c r="PRJ528" s="329"/>
      <c r="PRK528" s="329"/>
      <c r="PRL528" s="329"/>
      <c r="PRM528" s="329"/>
      <c r="PRN528" s="329"/>
      <c r="PRO528" s="329"/>
      <c r="PRP528" s="329"/>
      <c r="PRQ528" s="329"/>
      <c r="PRR528" s="329"/>
      <c r="PRS528" s="329"/>
      <c r="PRT528" s="329"/>
      <c r="PRU528" s="329"/>
      <c r="PRV528" s="329"/>
      <c r="PRW528" s="329"/>
      <c r="PRX528" s="329"/>
      <c r="PRY528" s="329"/>
      <c r="PRZ528" s="329"/>
      <c r="PSA528" s="329"/>
      <c r="PSB528" s="329"/>
      <c r="PSC528" s="329"/>
      <c r="PSD528" s="329"/>
      <c r="PSE528" s="329"/>
      <c r="PSF528" s="329"/>
      <c r="PSG528" s="329"/>
      <c r="PSH528" s="329"/>
      <c r="PSI528" s="329"/>
      <c r="PSJ528" s="329"/>
      <c r="PSK528" s="329"/>
      <c r="PSL528" s="329"/>
      <c r="PSM528" s="329"/>
      <c r="PSN528" s="329"/>
      <c r="PSO528" s="329"/>
      <c r="PSP528" s="329"/>
      <c r="PSQ528" s="329"/>
      <c r="PSR528" s="329"/>
      <c r="PSS528" s="329"/>
      <c r="PST528" s="329"/>
      <c r="PSU528" s="329"/>
      <c r="PSV528" s="329"/>
      <c r="PSW528" s="329"/>
      <c r="PSX528" s="329"/>
      <c r="PSY528" s="329"/>
      <c r="PSZ528" s="329"/>
      <c r="PTA528" s="329"/>
      <c r="PTB528" s="329"/>
      <c r="PTC528" s="329"/>
      <c r="PTD528" s="329"/>
      <c r="PTE528" s="329"/>
      <c r="PTF528" s="329"/>
      <c r="PTG528" s="329"/>
      <c r="PTH528" s="329"/>
      <c r="PTI528" s="329"/>
      <c r="PTJ528" s="329"/>
      <c r="PTK528" s="329"/>
      <c r="PTL528" s="329"/>
      <c r="PTM528" s="329"/>
      <c r="PTN528" s="329"/>
      <c r="PTO528" s="329"/>
      <c r="PTP528" s="329"/>
      <c r="PTQ528" s="329"/>
      <c r="PTR528" s="329"/>
      <c r="PTS528" s="329"/>
      <c r="PTT528" s="329"/>
      <c r="PTU528" s="329"/>
      <c r="PTV528" s="329"/>
      <c r="PTW528" s="329"/>
      <c r="PTX528" s="329"/>
      <c r="PTY528" s="329"/>
      <c r="PTZ528" s="329"/>
      <c r="PUA528" s="329"/>
      <c r="PUB528" s="329"/>
      <c r="PUC528" s="329"/>
      <c r="PUD528" s="329"/>
      <c r="PUE528" s="329"/>
      <c r="PUF528" s="329"/>
      <c r="PUG528" s="329"/>
      <c r="PUH528" s="329"/>
      <c r="PUI528" s="329"/>
      <c r="PUJ528" s="329"/>
      <c r="PUK528" s="329"/>
      <c r="PUL528" s="329"/>
      <c r="PUM528" s="329"/>
      <c r="PUN528" s="329"/>
      <c r="PUO528" s="329"/>
      <c r="PUP528" s="329"/>
      <c r="PUQ528" s="329"/>
      <c r="PUR528" s="329"/>
      <c r="PUS528" s="329"/>
      <c r="PUT528" s="329"/>
      <c r="PUU528" s="329"/>
      <c r="PUV528" s="329"/>
      <c r="PUW528" s="329"/>
      <c r="PUX528" s="329"/>
      <c r="PUY528" s="329"/>
      <c r="PUZ528" s="329"/>
      <c r="PVA528" s="329"/>
      <c r="PVB528" s="329"/>
      <c r="PVC528" s="329"/>
      <c r="PVD528" s="329"/>
      <c r="PVE528" s="329"/>
      <c r="PVF528" s="329"/>
      <c r="PVG528" s="329"/>
      <c r="PVH528" s="329"/>
      <c r="PVI528" s="329"/>
      <c r="PVJ528" s="329"/>
      <c r="PVK528" s="329"/>
      <c r="PVL528" s="329"/>
      <c r="PVM528" s="329"/>
      <c r="PVN528" s="329"/>
      <c r="PVO528" s="329"/>
      <c r="PVP528" s="329"/>
      <c r="PVQ528" s="329"/>
      <c r="PVR528" s="329"/>
      <c r="PVS528" s="329"/>
      <c r="PVT528" s="329"/>
      <c r="PVU528" s="329"/>
      <c r="PVV528" s="329"/>
      <c r="PVW528" s="329"/>
      <c r="PVX528" s="329"/>
      <c r="PVY528" s="329"/>
      <c r="PVZ528" s="329"/>
      <c r="PWA528" s="329"/>
      <c r="PWB528" s="329"/>
      <c r="PWC528" s="329"/>
      <c r="PWD528" s="329"/>
      <c r="PWE528" s="329"/>
      <c r="PWF528" s="329"/>
      <c r="PWG528" s="329"/>
      <c r="PWH528" s="329"/>
      <c r="PWI528" s="329"/>
      <c r="PWJ528" s="329"/>
      <c r="PWK528" s="329"/>
      <c r="PWL528" s="329"/>
      <c r="PWM528" s="329"/>
      <c r="PWN528" s="329"/>
      <c r="PWO528" s="329"/>
      <c r="PWP528" s="329"/>
      <c r="PWQ528" s="329"/>
      <c r="PWR528" s="329"/>
      <c r="PWS528" s="329"/>
      <c r="PWT528" s="329"/>
      <c r="PWU528" s="329"/>
      <c r="PWV528" s="329"/>
      <c r="PWW528" s="329"/>
      <c r="PWX528" s="329"/>
      <c r="PWY528" s="329"/>
      <c r="PWZ528" s="329"/>
      <c r="PXA528" s="329"/>
      <c r="PXB528" s="329"/>
      <c r="PXC528" s="329"/>
      <c r="PXD528" s="329"/>
      <c r="PXE528" s="329"/>
      <c r="PXF528" s="329"/>
      <c r="PXG528" s="329"/>
      <c r="PXH528" s="329"/>
      <c r="PXI528" s="329"/>
      <c r="PXJ528" s="329"/>
      <c r="PXK528" s="329"/>
      <c r="PXL528" s="329"/>
      <c r="PXM528" s="329"/>
      <c r="PXN528" s="329"/>
      <c r="PXO528" s="329"/>
      <c r="PXP528" s="329"/>
      <c r="PXQ528" s="329"/>
      <c r="PXR528" s="329"/>
      <c r="PXS528" s="329"/>
      <c r="PXT528" s="329"/>
      <c r="PXU528" s="329"/>
      <c r="PXV528" s="329"/>
      <c r="PXW528" s="329"/>
      <c r="PXX528" s="329"/>
      <c r="PXY528" s="329"/>
      <c r="PXZ528" s="329"/>
      <c r="PYA528" s="329"/>
      <c r="PYB528" s="329"/>
      <c r="PYC528" s="329"/>
      <c r="PYD528" s="329"/>
      <c r="PYE528" s="329"/>
      <c r="PYF528" s="329"/>
      <c r="PYG528" s="329"/>
      <c r="PYH528" s="329"/>
      <c r="PYI528" s="329"/>
      <c r="PYJ528" s="329"/>
      <c r="PYK528" s="329"/>
      <c r="PYL528" s="329"/>
      <c r="PYM528" s="329"/>
      <c r="PYN528" s="329"/>
      <c r="PYO528" s="329"/>
      <c r="PYP528" s="329"/>
      <c r="PYQ528" s="329"/>
      <c r="PYR528" s="329"/>
      <c r="PYS528" s="329"/>
      <c r="PYT528" s="329"/>
      <c r="PYU528" s="329"/>
      <c r="PYV528" s="329"/>
      <c r="PYW528" s="329"/>
      <c r="PYX528" s="329"/>
      <c r="PYY528" s="329"/>
      <c r="PYZ528" s="329"/>
      <c r="PZA528" s="329"/>
      <c r="PZB528" s="329"/>
      <c r="PZC528" s="329"/>
      <c r="PZD528" s="329"/>
      <c r="PZE528" s="329"/>
      <c r="PZF528" s="329"/>
      <c r="PZG528" s="329"/>
      <c r="PZH528" s="329"/>
      <c r="PZI528" s="329"/>
      <c r="PZJ528" s="329"/>
      <c r="PZK528" s="329"/>
      <c r="PZL528" s="329"/>
      <c r="PZM528" s="329"/>
      <c r="PZN528" s="329"/>
      <c r="PZO528" s="329"/>
      <c r="PZP528" s="329"/>
      <c r="PZQ528" s="329"/>
      <c r="PZR528" s="329"/>
      <c r="PZS528" s="329"/>
      <c r="PZT528" s="329"/>
      <c r="PZU528" s="329"/>
      <c r="PZV528" s="329"/>
      <c r="PZW528" s="329"/>
      <c r="PZX528" s="329"/>
      <c r="PZY528" s="329"/>
      <c r="PZZ528" s="329"/>
      <c r="QAA528" s="329"/>
      <c r="QAB528" s="329"/>
      <c r="QAC528" s="329"/>
      <c r="QAD528" s="329"/>
      <c r="QAE528" s="329"/>
      <c r="QAF528" s="329"/>
      <c r="QAG528" s="329"/>
      <c r="QAH528" s="329"/>
      <c r="QAI528" s="329"/>
      <c r="QAJ528" s="329"/>
      <c r="QAK528" s="329"/>
      <c r="QAL528" s="329"/>
      <c r="QAM528" s="329"/>
      <c r="QAN528" s="329"/>
      <c r="QAO528" s="329"/>
      <c r="QAP528" s="329"/>
      <c r="QAQ528" s="329"/>
      <c r="QAR528" s="329"/>
      <c r="QAS528" s="329"/>
      <c r="QAT528" s="329"/>
      <c r="QAU528" s="329"/>
      <c r="QAV528" s="329"/>
      <c r="QAW528" s="329"/>
      <c r="QAX528" s="329"/>
      <c r="QAY528" s="329"/>
      <c r="QAZ528" s="329"/>
      <c r="QBA528" s="329"/>
      <c r="QBB528" s="329"/>
      <c r="QBC528" s="329"/>
      <c r="QBD528" s="329"/>
      <c r="QBE528" s="329"/>
      <c r="QBF528" s="329"/>
      <c r="QBG528" s="329"/>
      <c r="QBH528" s="329"/>
      <c r="QBI528" s="329"/>
      <c r="QBJ528" s="329"/>
      <c r="QBK528" s="329"/>
      <c r="QBL528" s="329"/>
      <c r="QBM528" s="329"/>
      <c r="QBN528" s="329"/>
      <c r="QBO528" s="329"/>
      <c r="QBP528" s="329"/>
      <c r="QBQ528" s="329"/>
      <c r="QBR528" s="329"/>
      <c r="QBS528" s="329"/>
      <c r="QBT528" s="329"/>
      <c r="QBU528" s="329"/>
      <c r="QBV528" s="329"/>
      <c r="QBW528" s="329"/>
      <c r="QBX528" s="329"/>
      <c r="QBY528" s="329"/>
      <c r="QBZ528" s="329"/>
      <c r="QCA528" s="329"/>
      <c r="QCB528" s="329"/>
      <c r="QCC528" s="329"/>
      <c r="QCD528" s="329"/>
      <c r="QCE528" s="329"/>
      <c r="QCF528" s="329"/>
      <c r="QCG528" s="329"/>
      <c r="QCH528" s="329"/>
      <c r="QCI528" s="329"/>
      <c r="QCJ528" s="329"/>
      <c r="QCK528" s="329"/>
      <c r="QCL528" s="329"/>
      <c r="QCM528" s="329"/>
      <c r="QCN528" s="329"/>
      <c r="QCO528" s="329"/>
      <c r="QCP528" s="329"/>
      <c r="QCQ528" s="329"/>
      <c r="QCR528" s="329"/>
      <c r="QCS528" s="329"/>
      <c r="QCT528" s="329"/>
      <c r="QCU528" s="329"/>
      <c r="QCV528" s="329"/>
      <c r="QCW528" s="329"/>
      <c r="QCX528" s="329"/>
      <c r="QCY528" s="329"/>
      <c r="QCZ528" s="329"/>
      <c r="QDA528" s="329"/>
      <c r="QDB528" s="329"/>
      <c r="QDC528" s="329"/>
      <c r="QDD528" s="329"/>
      <c r="QDE528" s="329"/>
      <c r="QDF528" s="329"/>
      <c r="QDG528" s="329"/>
      <c r="QDH528" s="329"/>
      <c r="QDI528" s="329"/>
      <c r="QDJ528" s="329"/>
      <c r="QDK528" s="329"/>
      <c r="QDL528" s="329"/>
      <c r="QDM528" s="329"/>
      <c r="QDN528" s="329"/>
      <c r="QDO528" s="329"/>
      <c r="QDP528" s="329"/>
      <c r="QDQ528" s="329"/>
      <c r="QDR528" s="329"/>
      <c r="QDS528" s="329"/>
      <c r="QDT528" s="329"/>
      <c r="QDU528" s="329"/>
      <c r="QDV528" s="329"/>
      <c r="QDW528" s="329"/>
      <c r="QDX528" s="329"/>
      <c r="QDY528" s="329"/>
      <c r="QDZ528" s="329"/>
      <c r="QEA528" s="329"/>
      <c r="QEB528" s="329"/>
      <c r="QEC528" s="329"/>
      <c r="QED528" s="329"/>
      <c r="QEE528" s="329"/>
      <c r="QEF528" s="329"/>
      <c r="QEG528" s="329"/>
      <c r="QEH528" s="329"/>
      <c r="QEI528" s="329"/>
      <c r="QEJ528" s="329"/>
      <c r="QEK528" s="329"/>
      <c r="QEL528" s="329"/>
      <c r="QEM528" s="329"/>
      <c r="QEN528" s="329"/>
      <c r="QEO528" s="329"/>
      <c r="QEP528" s="329"/>
      <c r="QEQ528" s="329"/>
      <c r="QER528" s="329"/>
      <c r="QES528" s="329"/>
      <c r="QET528" s="329"/>
      <c r="QEU528" s="329"/>
      <c r="QEV528" s="329"/>
      <c r="QEW528" s="329"/>
      <c r="QEX528" s="329"/>
      <c r="QEY528" s="329"/>
      <c r="QEZ528" s="329"/>
      <c r="QFA528" s="329"/>
      <c r="QFB528" s="329"/>
      <c r="QFC528" s="329"/>
      <c r="QFD528" s="329"/>
      <c r="QFE528" s="329"/>
      <c r="QFF528" s="329"/>
      <c r="QFG528" s="329"/>
      <c r="QFH528" s="329"/>
      <c r="QFI528" s="329"/>
      <c r="QFJ528" s="329"/>
      <c r="QFK528" s="329"/>
      <c r="QFL528" s="329"/>
      <c r="QFM528" s="329"/>
      <c r="QFN528" s="329"/>
      <c r="QFO528" s="329"/>
      <c r="QFP528" s="329"/>
      <c r="QFQ528" s="329"/>
      <c r="QFR528" s="329"/>
      <c r="QFS528" s="329"/>
      <c r="QFT528" s="329"/>
      <c r="QFU528" s="329"/>
      <c r="QFV528" s="329"/>
      <c r="QFW528" s="329"/>
      <c r="QFX528" s="329"/>
      <c r="QFY528" s="329"/>
      <c r="QFZ528" s="329"/>
      <c r="QGA528" s="329"/>
      <c r="QGB528" s="329"/>
      <c r="QGC528" s="329"/>
      <c r="QGD528" s="329"/>
      <c r="QGE528" s="329"/>
      <c r="QGF528" s="329"/>
      <c r="QGG528" s="329"/>
      <c r="QGH528" s="329"/>
      <c r="QGI528" s="329"/>
      <c r="QGJ528" s="329"/>
      <c r="QGK528" s="329"/>
      <c r="QGL528" s="329"/>
      <c r="QGM528" s="329"/>
      <c r="QGN528" s="329"/>
      <c r="QGO528" s="329"/>
      <c r="QGP528" s="329"/>
      <c r="QGQ528" s="329"/>
      <c r="QGR528" s="329"/>
      <c r="QGS528" s="329"/>
      <c r="QGT528" s="329"/>
      <c r="QGU528" s="329"/>
      <c r="QGV528" s="329"/>
      <c r="QGW528" s="329"/>
      <c r="QGX528" s="329"/>
      <c r="QGY528" s="329"/>
      <c r="QGZ528" s="329"/>
      <c r="QHA528" s="329"/>
      <c r="QHB528" s="329"/>
      <c r="QHC528" s="329"/>
      <c r="QHD528" s="329"/>
      <c r="QHE528" s="329"/>
      <c r="QHF528" s="329"/>
      <c r="QHG528" s="329"/>
      <c r="QHH528" s="329"/>
      <c r="QHI528" s="329"/>
      <c r="QHJ528" s="329"/>
      <c r="QHK528" s="329"/>
      <c r="QHL528" s="329"/>
      <c r="QHM528" s="329"/>
      <c r="QHN528" s="329"/>
      <c r="QHO528" s="329"/>
      <c r="QHP528" s="329"/>
      <c r="QHQ528" s="329"/>
      <c r="QHR528" s="329"/>
      <c r="QHS528" s="329"/>
      <c r="QHT528" s="329"/>
      <c r="QHU528" s="329"/>
      <c r="QHV528" s="329"/>
      <c r="QHW528" s="329"/>
      <c r="QHX528" s="329"/>
      <c r="QHY528" s="329"/>
      <c r="QHZ528" s="329"/>
      <c r="QIA528" s="329"/>
      <c r="QIB528" s="329"/>
      <c r="QIC528" s="329"/>
      <c r="QID528" s="329"/>
      <c r="QIE528" s="329"/>
      <c r="QIF528" s="329"/>
      <c r="QIG528" s="329"/>
      <c r="QIH528" s="329"/>
      <c r="QII528" s="329"/>
      <c r="QIJ528" s="329"/>
      <c r="QIK528" s="329"/>
      <c r="QIL528" s="329"/>
      <c r="QIM528" s="329"/>
      <c r="QIN528" s="329"/>
      <c r="QIO528" s="329"/>
      <c r="QIP528" s="329"/>
      <c r="QIQ528" s="329"/>
      <c r="QIR528" s="329"/>
      <c r="QIS528" s="329"/>
      <c r="QIT528" s="329"/>
      <c r="QIU528" s="329"/>
      <c r="QIV528" s="329"/>
      <c r="QIW528" s="329"/>
      <c r="QIX528" s="329"/>
      <c r="QIY528" s="329"/>
      <c r="QIZ528" s="329"/>
      <c r="QJA528" s="329"/>
      <c r="QJB528" s="329"/>
      <c r="QJC528" s="329"/>
      <c r="QJD528" s="329"/>
      <c r="QJE528" s="329"/>
      <c r="QJF528" s="329"/>
      <c r="QJG528" s="329"/>
      <c r="QJH528" s="329"/>
      <c r="QJI528" s="329"/>
      <c r="QJJ528" s="329"/>
      <c r="QJK528" s="329"/>
      <c r="QJL528" s="329"/>
      <c r="QJM528" s="329"/>
      <c r="QJN528" s="329"/>
      <c r="QJO528" s="329"/>
      <c r="QJP528" s="329"/>
      <c r="QJQ528" s="329"/>
      <c r="QJR528" s="329"/>
      <c r="QJS528" s="329"/>
      <c r="QJT528" s="329"/>
      <c r="QJU528" s="329"/>
      <c r="QJV528" s="329"/>
      <c r="QJW528" s="329"/>
      <c r="QJX528" s="329"/>
      <c r="QJY528" s="329"/>
      <c r="QJZ528" s="329"/>
      <c r="QKA528" s="329"/>
      <c r="QKB528" s="329"/>
      <c r="QKC528" s="329"/>
      <c r="QKD528" s="329"/>
      <c r="QKE528" s="329"/>
      <c r="QKF528" s="329"/>
      <c r="QKG528" s="329"/>
      <c r="QKH528" s="329"/>
      <c r="QKI528" s="329"/>
      <c r="QKJ528" s="329"/>
      <c r="QKK528" s="329"/>
      <c r="QKL528" s="329"/>
      <c r="QKM528" s="329"/>
      <c r="QKN528" s="329"/>
      <c r="QKO528" s="329"/>
      <c r="QKP528" s="329"/>
      <c r="QKQ528" s="329"/>
      <c r="QKR528" s="329"/>
      <c r="QKS528" s="329"/>
      <c r="QKT528" s="329"/>
      <c r="QKU528" s="329"/>
      <c r="QKV528" s="329"/>
      <c r="QKW528" s="329"/>
      <c r="QKX528" s="329"/>
      <c r="QKY528" s="329"/>
      <c r="QKZ528" s="329"/>
      <c r="QLA528" s="329"/>
      <c r="QLB528" s="329"/>
      <c r="QLC528" s="329"/>
      <c r="QLD528" s="329"/>
      <c r="QLE528" s="329"/>
      <c r="QLF528" s="329"/>
      <c r="QLG528" s="329"/>
      <c r="QLH528" s="329"/>
      <c r="QLI528" s="329"/>
      <c r="QLJ528" s="329"/>
      <c r="QLK528" s="329"/>
      <c r="QLL528" s="329"/>
      <c r="QLM528" s="329"/>
      <c r="QLN528" s="329"/>
      <c r="QLO528" s="329"/>
      <c r="QLP528" s="329"/>
      <c r="QLQ528" s="329"/>
      <c r="QLR528" s="329"/>
      <c r="QLS528" s="329"/>
      <c r="QLT528" s="329"/>
      <c r="QLU528" s="329"/>
      <c r="QLV528" s="329"/>
      <c r="QLW528" s="329"/>
      <c r="QLX528" s="329"/>
      <c r="QLY528" s="329"/>
      <c r="QLZ528" s="329"/>
      <c r="QMA528" s="329"/>
      <c r="QMB528" s="329"/>
      <c r="QMC528" s="329"/>
      <c r="QMD528" s="329"/>
      <c r="QME528" s="329"/>
      <c r="QMF528" s="329"/>
      <c r="QMG528" s="329"/>
      <c r="QMH528" s="329"/>
      <c r="QMI528" s="329"/>
      <c r="QMJ528" s="329"/>
      <c r="QMK528" s="329"/>
      <c r="QML528" s="329"/>
      <c r="QMM528" s="329"/>
      <c r="QMN528" s="329"/>
      <c r="QMO528" s="329"/>
      <c r="QMP528" s="329"/>
      <c r="QMQ528" s="329"/>
      <c r="QMR528" s="329"/>
      <c r="QMS528" s="329"/>
      <c r="QMT528" s="329"/>
      <c r="QMU528" s="329"/>
      <c r="QMV528" s="329"/>
      <c r="QMW528" s="329"/>
      <c r="QMX528" s="329"/>
      <c r="QMY528" s="329"/>
      <c r="QMZ528" s="329"/>
      <c r="QNA528" s="329"/>
      <c r="QNB528" s="329"/>
      <c r="QNC528" s="329"/>
      <c r="QND528" s="329"/>
      <c r="QNE528" s="329"/>
      <c r="QNF528" s="329"/>
      <c r="QNG528" s="329"/>
      <c r="QNH528" s="329"/>
      <c r="QNI528" s="329"/>
      <c r="QNJ528" s="329"/>
      <c r="QNK528" s="329"/>
      <c r="QNL528" s="329"/>
      <c r="QNM528" s="329"/>
      <c r="QNN528" s="329"/>
      <c r="QNO528" s="329"/>
      <c r="QNP528" s="329"/>
      <c r="QNQ528" s="329"/>
      <c r="QNR528" s="329"/>
      <c r="QNS528" s="329"/>
      <c r="QNT528" s="329"/>
      <c r="QNU528" s="329"/>
      <c r="QNV528" s="329"/>
      <c r="QNW528" s="329"/>
      <c r="QNX528" s="329"/>
      <c r="QNY528" s="329"/>
      <c r="QNZ528" s="329"/>
      <c r="QOA528" s="329"/>
      <c r="QOB528" s="329"/>
      <c r="QOC528" s="329"/>
      <c r="QOD528" s="329"/>
      <c r="QOE528" s="329"/>
      <c r="QOF528" s="329"/>
      <c r="QOG528" s="329"/>
      <c r="QOH528" s="329"/>
      <c r="QOI528" s="329"/>
      <c r="QOJ528" s="329"/>
      <c r="QOK528" s="329"/>
      <c r="QOL528" s="329"/>
      <c r="QOM528" s="329"/>
      <c r="QON528" s="329"/>
      <c r="QOO528" s="329"/>
      <c r="QOP528" s="329"/>
      <c r="QOQ528" s="329"/>
      <c r="QOR528" s="329"/>
      <c r="QOS528" s="329"/>
      <c r="QOT528" s="329"/>
      <c r="QOU528" s="329"/>
      <c r="QOV528" s="329"/>
      <c r="QOW528" s="329"/>
      <c r="QOX528" s="329"/>
      <c r="QOY528" s="329"/>
      <c r="QOZ528" s="329"/>
      <c r="QPA528" s="329"/>
      <c r="QPB528" s="329"/>
      <c r="QPC528" s="329"/>
      <c r="QPD528" s="329"/>
      <c r="QPE528" s="329"/>
      <c r="QPF528" s="329"/>
      <c r="QPG528" s="329"/>
      <c r="QPH528" s="329"/>
      <c r="QPI528" s="329"/>
      <c r="QPJ528" s="329"/>
      <c r="QPK528" s="329"/>
      <c r="QPL528" s="329"/>
      <c r="QPM528" s="329"/>
      <c r="QPN528" s="329"/>
      <c r="QPO528" s="329"/>
      <c r="QPP528" s="329"/>
      <c r="QPQ528" s="329"/>
      <c r="QPR528" s="329"/>
      <c r="QPS528" s="329"/>
      <c r="QPT528" s="329"/>
      <c r="QPU528" s="329"/>
      <c r="QPV528" s="329"/>
      <c r="QPW528" s="329"/>
      <c r="QPX528" s="329"/>
      <c r="QPY528" s="329"/>
      <c r="QPZ528" s="329"/>
      <c r="QQA528" s="329"/>
      <c r="QQB528" s="329"/>
      <c r="QQC528" s="329"/>
      <c r="QQD528" s="329"/>
      <c r="QQE528" s="329"/>
      <c r="QQF528" s="329"/>
      <c r="QQG528" s="329"/>
      <c r="QQH528" s="329"/>
      <c r="QQI528" s="329"/>
      <c r="QQJ528" s="329"/>
      <c r="QQK528" s="329"/>
      <c r="QQL528" s="329"/>
      <c r="QQM528" s="329"/>
      <c r="QQN528" s="329"/>
      <c r="QQO528" s="329"/>
      <c r="QQP528" s="329"/>
      <c r="QQQ528" s="329"/>
      <c r="QQR528" s="329"/>
      <c r="QQS528" s="329"/>
      <c r="QQT528" s="329"/>
      <c r="QQU528" s="329"/>
      <c r="QQV528" s="329"/>
      <c r="QQW528" s="329"/>
      <c r="QQX528" s="329"/>
      <c r="QQY528" s="329"/>
      <c r="QQZ528" s="329"/>
      <c r="QRA528" s="329"/>
      <c r="QRB528" s="329"/>
      <c r="QRC528" s="329"/>
      <c r="QRD528" s="329"/>
      <c r="QRE528" s="329"/>
      <c r="QRF528" s="329"/>
      <c r="QRG528" s="329"/>
      <c r="QRH528" s="329"/>
      <c r="QRI528" s="329"/>
      <c r="QRJ528" s="329"/>
      <c r="QRK528" s="329"/>
      <c r="QRL528" s="329"/>
      <c r="QRM528" s="329"/>
      <c r="QRN528" s="329"/>
      <c r="QRO528" s="329"/>
      <c r="QRP528" s="329"/>
      <c r="QRQ528" s="329"/>
      <c r="QRR528" s="329"/>
      <c r="QRS528" s="329"/>
      <c r="QRT528" s="329"/>
      <c r="QRU528" s="329"/>
      <c r="QRV528" s="329"/>
      <c r="QRW528" s="329"/>
      <c r="QRX528" s="329"/>
      <c r="QRY528" s="329"/>
      <c r="QRZ528" s="329"/>
      <c r="QSA528" s="329"/>
      <c r="QSB528" s="329"/>
      <c r="QSC528" s="329"/>
      <c r="QSD528" s="329"/>
      <c r="QSE528" s="329"/>
      <c r="QSF528" s="329"/>
      <c r="QSG528" s="329"/>
      <c r="QSH528" s="329"/>
      <c r="QSI528" s="329"/>
      <c r="QSJ528" s="329"/>
      <c r="QSK528" s="329"/>
      <c r="QSL528" s="329"/>
      <c r="QSM528" s="329"/>
      <c r="QSN528" s="329"/>
      <c r="QSO528" s="329"/>
      <c r="QSP528" s="329"/>
      <c r="QSQ528" s="329"/>
      <c r="QSR528" s="329"/>
      <c r="QSS528" s="329"/>
      <c r="QST528" s="329"/>
      <c r="QSU528" s="329"/>
      <c r="QSV528" s="329"/>
      <c r="QSW528" s="329"/>
      <c r="QSX528" s="329"/>
      <c r="QSY528" s="329"/>
      <c r="QSZ528" s="329"/>
      <c r="QTA528" s="329"/>
      <c r="QTB528" s="329"/>
      <c r="QTC528" s="329"/>
      <c r="QTD528" s="329"/>
      <c r="QTE528" s="329"/>
      <c r="QTF528" s="329"/>
      <c r="QTG528" s="329"/>
      <c r="QTH528" s="329"/>
      <c r="QTI528" s="329"/>
      <c r="QTJ528" s="329"/>
      <c r="QTK528" s="329"/>
      <c r="QTL528" s="329"/>
      <c r="QTM528" s="329"/>
      <c r="QTN528" s="329"/>
      <c r="QTO528" s="329"/>
      <c r="QTP528" s="329"/>
      <c r="QTQ528" s="329"/>
      <c r="QTR528" s="329"/>
      <c r="QTS528" s="329"/>
      <c r="QTT528" s="329"/>
      <c r="QTU528" s="329"/>
      <c r="QTV528" s="329"/>
      <c r="QTW528" s="329"/>
      <c r="QTX528" s="329"/>
      <c r="QTY528" s="329"/>
      <c r="QTZ528" s="329"/>
      <c r="QUA528" s="329"/>
      <c r="QUB528" s="329"/>
      <c r="QUC528" s="329"/>
      <c r="QUD528" s="329"/>
      <c r="QUE528" s="329"/>
      <c r="QUF528" s="329"/>
      <c r="QUG528" s="329"/>
      <c r="QUH528" s="329"/>
      <c r="QUI528" s="329"/>
      <c r="QUJ528" s="329"/>
      <c r="QUK528" s="329"/>
      <c r="QUL528" s="329"/>
      <c r="QUM528" s="329"/>
      <c r="QUN528" s="329"/>
      <c r="QUO528" s="329"/>
      <c r="QUP528" s="329"/>
      <c r="QUQ528" s="329"/>
      <c r="QUR528" s="329"/>
      <c r="QUS528" s="329"/>
      <c r="QUT528" s="329"/>
      <c r="QUU528" s="329"/>
      <c r="QUV528" s="329"/>
      <c r="QUW528" s="329"/>
      <c r="QUX528" s="329"/>
      <c r="QUY528" s="329"/>
      <c r="QUZ528" s="329"/>
      <c r="QVA528" s="329"/>
      <c r="QVB528" s="329"/>
      <c r="QVC528" s="329"/>
      <c r="QVD528" s="329"/>
      <c r="QVE528" s="329"/>
      <c r="QVF528" s="329"/>
      <c r="QVG528" s="329"/>
      <c r="QVH528" s="329"/>
      <c r="QVI528" s="329"/>
      <c r="QVJ528" s="329"/>
      <c r="QVK528" s="329"/>
      <c r="QVL528" s="329"/>
      <c r="QVM528" s="329"/>
      <c r="QVN528" s="329"/>
      <c r="QVO528" s="329"/>
      <c r="QVP528" s="329"/>
      <c r="QVQ528" s="329"/>
      <c r="QVR528" s="329"/>
      <c r="QVS528" s="329"/>
      <c r="QVT528" s="329"/>
      <c r="QVU528" s="329"/>
      <c r="QVV528" s="329"/>
      <c r="QVW528" s="329"/>
      <c r="QVX528" s="329"/>
      <c r="QVY528" s="329"/>
      <c r="QVZ528" s="329"/>
      <c r="QWA528" s="329"/>
      <c r="QWB528" s="329"/>
      <c r="QWC528" s="329"/>
      <c r="QWD528" s="329"/>
      <c r="QWE528" s="329"/>
      <c r="QWF528" s="329"/>
      <c r="QWG528" s="329"/>
      <c r="QWH528" s="329"/>
      <c r="QWI528" s="329"/>
      <c r="QWJ528" s="329"/>
      <c r="QWK528" s="329"/>
      <c r="QWL528" s="329"/>
      <c r="QWM528" s="329"/>
      <c r="QWN528" s="329"/>
      <c r="QWO528" s="329"/>
      <c r="QWP528" s="329"/>
      <c r="QWQ528" s="329"/>
      <c r="QWR528" s="329"/>
      <c r="QWS528" s="329"/>
      <c r="QWT528" s="329"/>
      <c r="QWU528" s="329"/>
      <c r="QWV528" s="329"/>
      <c r="QWW528" s="329"/>
      <c r="QWX528" s="329"/>
      <c r="QWY528" s="329"/>
      <c r="QWZ528" s="329"/>
      <c r="QXA528" s="329"/>
      <c r="QXB528" s="329"/>
      <c r="QXC528" s="329"/>
      <c r="QXD528" s="329"/>
      <c r="QXE528" s="329"/>
      <c r="QXF528" s="329"/>
      <c r="QXG528" s="329"/>
      <c r="QXH528" s="329"/>
      <c r="QXI528" s="329"/>
      <c r="QXJ528" s="329"/>
      <c r="QXK528" s="329"/>
      <c r="QXL528" s="329"/>
      <c r="QXM528" s="329"/>
      <c r="QXN528" s="329"/>
      <c r="QXO528" s="329"/>
      <c r="QXP528" s="329"/>
      <c r="QXQ528" s="329"/>
      <c r="QXR528" s="329"/>
      <c r="QXS528" s="329"/>
      <c r="QXT528" s="329"/>
      <c r="QXU528" s="329"/>
      <c r="QXV528" s="329"/>
      <c r="QXW528" s="329"/>
      <c r="QXX528" s="329"/>
      <c r="QXY528" s="329"/>
      <c r="QXZ528" s="329"/>
      <c r="QYA528" s="329"/>
      <c r="QYB528" s="329"/>
      <c r="QYC528" s="329"/>
      <c r="QYD528" s="329"/>
      <c r="QYE528" s="329"/>
      <c r="QYF528" s="329"/>
      <c r="QYG528" s="329"/>
      <c r="QYH528" s="329"/>
      <c r="QYI528" s="329"/>
      <c r="QYJ528" s="329"/>
      <c r="QYK528" s="329"/>
      <c r="QYL528" s="329"/>
      <c r="QYM528" s="329"/>
      <c r="QYN528" s="329"/>
      <c r="QYO528" s="329"/>
      <c r="QYP528" s="329"/>
      <c r="QYQ528" s="329"/>
      <c r="QYR528" s="329"/>
      <c r="QYS528" s="329"/>
      <c r="QYT528" s="329"/>
      <c r="QYU528" s="329"/>
      <c r="QYV528" s="329"/>
      <c r="QYW528" s="329"/>
      <c r="QYX528" s="329"/>
      <c r="QYY528" s="329"/>
      <c r="QYZ528" s="329"/>
      <c r="QZA528" s="329"/>
      <c r="QZB528" s="329"/>
      <c r="QZC528" s="329"/>
      <c r="QZD528" s="329"/>
      <c r="QZE528" s="329"/>
      <c r="QZF528" s="329"/>
      <c r="QZG528" s="329"/>
      <c r="QZH528" s="329"/>
      <c r="QZI528" s="329"/>
      <c r="QZJ528" s="329"/>
      <c r="QZK528" s="329"/>
      <c r="QZL528" s="329"/>
      <c r="QZM528" s="329"/>
      <c r="QZN528" s="329"/>
      <c r="QZO528" s="329"/>
      <c r="QZP528" s="329"/>
      <c r="QZQ528" s="329"/>
      <c r="QZR528" s="329"/>
      <c r="QZS528" s="329"/>
      <c r="QZT528" s="329"/>
      <c r="QZU528" s="329"/>
      <c r="QZV528" s="329"/>
      <c r="QZW528" s="329"/>
      <c r="QZX528" s="329"/>
      <c r="QZY528" s="329"/>
      <c r="QZZ528" s="329"/>
      <c r="RAA528" s="329"/>
      <c r="RAB528" s="329"/>
      <c r="RAC528" s="329"/>
      <c r="RAD528" s="329"/>
      <c r="RAE528" s="329"/>
      <c r="RAF528" s="329"/>
      <c r="RAG528" s="329"/>
      <c r="RAH528" s="329"/>
      <c r="RAI528" s="329"/>
      <c r="RAJ528" s="329"/>
      <c r="RAK528" s="329"/>
      <c r="RAL528" s="329"/>
      <c r="RAM528" s="329"/>
      <c r="RAN528" s="329"/>
      <c r="RAO528" s="329"/>
      <c r="RAP528" s="329"/>
      <c r="RAQ528" s="329"/>
      <c r="RAR528" s="329"/>
      <c r="RAS528" s="329"/>
      <c r="RAT528" s="329"/>
      <c r="RAU528" s="329"/>
      <c r="RAV528" s="329"/>
      <c r="RAW528" s="329"/>
      <c r="RAX528" s="329"/>
      <c r="RAY528" s="329"/>
      <c r="RAZ528" s="329"/>
      <c r="RBA528" s="329"/>
      <c r="RBB528" s="329"/>
      <c r="RBC528" s="329"/>
      <c r="RBD528" s="329"/>
      <c r="RBE528" s="329"/>
      <c r="RBF528" s="329"/>
      <c r="RBG528" s="329"/>
      <c r="RBH528" s="329"/>
      <c r="RBI528" s="329"/>
      <c r="RBJ528" s="329"/>
      <c r="RBK528" s="329"/>
      <c r="RBL528" s="329"/>
      <c r="RBM528" s="329"/>
      <c r="RBN528" s="329"/>
      <c r="RBO528" s="329"/>
      <c r="RBP528" s="329"/>
      <c r="RBQ528" s="329"/>
      <c r="RBR528" s="329"/>
      <c r="RBS528" s="329"/>
      <c r="RBT528" s="329"/>
      <c r="RBU528" s="329"/>
      <c r="RBV528" s="329"/>
      <c r="RBW528" s="329"/>
      <c r="RBX528" s="329"/>
      <c r="RBY528" s="329"/>
      <c r="RBZ528" s="329"/>
      <c r="RCA528" s="329"/>
      <c r="RCB528" s="329"/>
      <c r="RCC528" s="329"/>
      <c r="RCD528" s="329"/>
      <c r="RCE528" s="329"/>
      <c r="RCF528" s="329"/>
      <c r="RCG528" s="329"/>
      <c r="RCH528" s="329"/>
      <c r="RCI528" s="329"/>
      <c r="RCJ528" s="329"/>
      <c r="RCK528" s="329"/>
      <c r="RCL528" s="329"/>
      <c r="RCM528" s="329"/>
      <c r="RCN528" s="329"/>
      <c r="RCO528" s="329"/>
      <c r="RCP528" s="329"/>
      <c r="RCQ528" s="329"/>
      <c r="RCR528" s="329"/>
      <c r="RCS528" s="329"/>
      <c r="RCT528" s="329"/>
      <c r="RCU528" s="329"/>
      <c r="RCV528" s="329"/>
      <c r="RCW528" s="329"/>
      <c r="RCX528" s="329"/>
      <c r="RCY528" s="329"/>
      <c r="RCZ528" s="329"/>
      <c r="RDA528" s="329"/>
      <c r="RDB528" s="329"/>
      <c r="RDC528" s="329"/>
      <c r="RDD528" s="329"/>
      <c r="RDE528" s="329"/>
      <c r="RDF528" s="329"/>
      <c r="RDG528" s="329"/>
      <c r="RDH528" s="329"/>
      <c r="RDI528" s="329"/>
      <c r="RDJ528" s="329"/>
      <c r="RDK528" s="329"/>
      <c r="RDL528" s="329"/>
      <c r="RDM528" s="329"/>
      <c r="RDN528" s="329"/>
      <c r="RDO528" s="329"/>
      <c r="RDP528" s="329"/>
      <c r="RDQ528" s="329"/>
      <c r="RDR528" s="329"/>
      <c r="RDS528" s="329"/>
      <c r="RDT528" s="329"/>
      <c r="RDU528" s="329"/>
      <c r="RDV528" s="329"/>
      <c r="RDW528" s="329"/>
      <c r="RDX528" s="329"/>
      <c r="RDY528" s="329"/>
      <c r="RDZ528" s="329"/>
      <c r="REA528" s="329"/>
      <c r="REB528" s="329"/>
      <c r="REC528" s="329"/>
      <c r="RED528" s="329"/>
      <c r="REE528" s="329"/>
      <c r="REF528" s="329"/>
      <c r="REG528" s="329"/>
      <c r="REH528" s="329"/>
      <c r="REI528" s="329"/>
      <c r="REJ528" s="329"/>
      <c r="REK528" s="329"/>
      <c r="REL528" s="329"/>
      <c r="REM528" s="329"/>
      <c r="REN528" s="329"/>
      <c r="REO528" s="329"/>
      <c r="REP528" s="329"/>
      <c r="REQ528" s="329"/>
      <c r="RER528" s="329"/>
      <c r="RES528" s="329"/>
      <c r="RET528" s="329"/>
      <c r="REU528" s="329"/>
      <c r="REV528" s="329"/>
      <c r="REW528" s="329"/>
      <c r="REX528" s="329"/>
      <c r="REY528" s="329"/>
      <c r="REZ528" s="329"/>
      <c r="RFA528" s="329"/>
      <c r="RFB528" s="329"/>
      <c r="RFC528" s="329"/>
      <c r="RFD528" s="329"/>
      <c r="RFE528" s="329"/>
      <c r="RFF528" s="329"/>
      <c r="RFG528" s="329"/>
      <c r="RFH528" s="329"/>
      <c r="RFI528" s="329"/>
      <c r="RFJ528" s="329"/>
      <c r="RFK528" s="329"/>
      <c r="RFL528" s="329"/>
      <c r="RFM528" s="329"/>
      <c r="RFN528" s="329"/>
      <c r="RFO528" s="329"/>
      <c r="RFP528" s="329"/>
      <c r="RFQ528" s="329"/>
      <c r="RFR528" s="329"/>
      <c r="RFS528" s="329"/>
      <c r="RFT528" s="329"/>
      <c r="RFU528" s="329"/>
      <c r="RFV528" s="329"/>
      <c r="RFW528" s="329"/>
      <c r="RFX528" s="329"/>
      <c r="RFY528" s="329"/>
      <c r="RFZ528" s="329"/>
      <c r="RGA528" s="329"/>
      <c r="RGB528" s="329"/>
      <c r="RGC528" s="329"/>
      <c r="RGD528" s="329"/>
      <c r="RGE528" s="329"/>
      <c r="RGF528" s="329"/>
      <c r="RGG528" s="329"/>
      <c r="RGH528" s="329"/>
      <c r="RGI528" s="329"/>
      <c r="RGJ528" s="329"/>
      <c r="RGK528" s="329"/>
      <c r="RGL528" s="329"/>
      <c r="RGM528" s="329"/>
      <c r="RGN528" s="329"/>
      <c r="RGO528" s="329"/>
      <c r="RGP528" s="329"/>
      <c r="RGQ528" s="329"/>
      <c r="RGR528" s="329"/>
      <c r="RGS528" s="329"/>
      <c r="RGT528" s="329"/>
      <c r="RGU528" s="329"/>
      <c r="RGV528" s="329"/>
      <c r="RGW528" s="329"/>
      <c r="RGX528" s="329"/>
      <c r="RGY528" s="329"/>
      <c r="RGZ528" s="329"/>
      <c r="RHA528" s="329"/>
      <c r="RHB528" s="329"/>
      <c r="RHC528" s="329"/>
      <c r="RHD528" s="329"/>
      <c r="RHE528" s="329"/>
      <c r="RHF528" s="329"/>
      <c r="RHG528" s="329"/>
      <c r="RHH528" s="329"/>
      <c r="RHI528" s="329"/>
      <c r="RHJ528" s="329"/>
      <c r="RHK528" s="329"/>
      <c r="RHL528" s="329"/>
      <c r="RHM528" s="329"/>
      <c r="RHN528" s="329"/>
      <c r="RHO528" s="329"/>
      <c r="RHP528" s="329"/>
      <c r="RHQ528" s="329"/>
      <c r="RHR528" s="329"/>
      <c r="RHS528" s="329"/>
      <c r="RHT528" s="329"/>
      <c r="RHU528" s="329"/>
      <c r="RHV528" s="329"/>
      <c r="RHW528" s="329"/>
      <c r="RHX528" s="329"/>
      <c r="RHY528" s="329"/>
      <c r="RHZ528" s="329"/>
      <c r="RIA528" s="329"/>
      <c r="RIB528" s="329"/>
      <c r="RIC528" s="329"/>
      <c r="RID528" s="329"/>
      <c r="RIE528" s="329"/>
      <c r="RIF528" s="329"/>
      <c r="RIG528" s="329"/>
      <c r="RIH528" s="329"/>
      <c r="RII528" s="329"/>
      <c r="RIJ528" s="329"/>
      <c r="RIK528" s="329"/>
      <c r="RIL528" s="329"/>
      <c r="RIM528" s="329"/>
      <c r="RIN528" s="329"/>
      <c r="RIO528" s="329"/>
      <c r="RIP528" s="329"/>
      <c r="RIQ528" s="329"/>
      <c r="RIR528" s="329"/>
      <c r="RIS528" s="329"/>
      <c r="RIT528" s="329"/>
      <c r="RIU528" s="329"/>
      <c r="RIV528" s="329"/>
      <c r="RIW528" s="329"/>
      <c r="RIX528" s="329"/>
      <c r="RIY528" s="329"/>
      <c r="RIZ528" s="329"/>
      <c r="RJA528" s="329"/>
      <c r="RJB528" s="329"/>
      <c r="RJC528" s="329"/>
      <c r="RJD528" s="329"/>
      <c r="RJE528" s="329"/>
      <c r="RJF528" s="329"/>
      <c r="RJG528" s="329"/>
      <c r="RJH528" s="329"/>
      <c r="RJI528" s="329"/>
      <c r="RJJ528" s="329"/>
      <c r="RJK528" s="329"/>
      <c r="RJL528" s="329"/>
      <c r="RJM528" s="329"/>
      <c r="RJN528" s="329"/>
      <c r="RJO528" s="329"/>
      <c r="RJP528" s="329"/>
      <c r="RJQ528" s="329"/>
      <c r="RJR528" s="329"/>
      <c r="RJS528" s="329"/>
      <c r="RJT528" s="329"/>
      <c r="RJU528" s="329"/>
      <c r="RJV528" s="329"/>
      <c r="RJW528" s="329"/>
      <c r="RJX528" s="329"/>
      <c r="RJY528" s="329"/>
      <c r="RJZ528" s="329"/>
      <c r="RKA528" s="329"/>
      <c r="RKB528" s="329"/>
      <c r="RKC528" s="329"/>
      <c r="RKD528" s="329"/>
      <c r="RKE528" s="329"/>
      <c r="RKF528" s="329"/>
      <c r="RKG528" s="329"/>
      <c r="RKH528" s="329"/>
      <c r="RKI528" s="329"/>
      <c r="RKJ528" s="329"/>
      <c r="RKK528" s="329"/>
      <c r="RKL528" s="329"/>
      <c r="RKM528" s="329"/>
      <c r="RKN528" s="329"/>
      <c r="RKO528" s="329"/>
      <c r="RKP528" s="329"/>
      <c r="RKQ528" s="329"/>
      <c r="RKR528" s="329"/>
      <c r="RKS528" s="329"/>
      <c r="RKT528" s="329"/>
      <c r="RKU528" s="329"/>
      <c r="RKV528" s="329"/>
      <c r="RKW528" s="329"/>
      <c r="RKX528" s="329"/>
      <c r="RKY528" s="329"/>
      <c r="RKZ528" s="329"/>
      <c r="RLA528" s="329"/>
      <c r="RLB528" s="329"/>
      <c r="RLC528" s="329"/>
      <c r="RLD528" s="329"/>
      <c r="RLE528" s="329"/>
      <c r="RLF528" s="329"/>
      <c r="RLG528" s="329"/>
      <c r="RLH528" s="329"/>
      <c r="RLI528" s="329"/>
      <c r="RLJ528" s="329"/>
      <c r="RLK528" s="329"/>
      <c r="RLL528" s="329"/>
      <c r="RLM528" s="329"/>
      <c r="RLN528" s="329"/>
      <c r="RLO528" s="329"/>
      <c r="RLP528" s="329"/>
      <c r="RLQ528" s="329"/>
      <c r="RLR528" s="329"/>
      <c r="RLS528" s="329"/>
      <c r="RLT528" s="329"/>
      <c r="RLU528" s="329"/>
      <c r="RLV528" s="329"/>
      <c r="RLW528" s="329"/>
      <c r="RLX528" s="329"/>
      <c r="RLY528" s="329"/>
      <c r="RLZ528" s="329"/>
      <c r="RMA528" s="329"/>
      <c r="RMB528" s="329"/>
      <c r="RMC528" s="329"/>
      <c r="RMD528" s="329"/>
      <c r="RME528" s="329"/>
      <c r="RMF528" s="329"/>
      <c r="RMG528" s="329"/>
      <c r="RMH528" s="329"/>
      <c r="RMI528" s="329"/>
      <c r="RMJ528" s="329"/>
      <c r="RMK528" s="329"/>
      <c r="RML528" s="329"/>
      <c r="RMM528" s="329"/>
      <c r="RMN528" s="329"/>
      <c r="RMO528" s="329"/>
      <c r="RMP528" s="329"/>
      <c r="RMQ528" s="329"/>
      <c r="RMR528" s="329"/>
      <c r="RMS528" s="329"/>
      <c r="RMT528" s="329"/>
      <c r="RMU528" s="329"/>
      <c r="RMV528" s="329"/>
      <c r="RMW528" s="329"/>
      <c r="RMX528" s="329"/>
      <c r="RMY528" s="329"/>
      <c r="RMZ528" s="329"/>
      <c r="RNA528" s="329"/>
      <c r="RNB528" s="329"/>
      <c r="RNC528" s="329"/>
      <c r="RND528" s="329"/>
      <c r="RNE528" s="329"/>
      <c r="RNF528" s="329"/>
      <c r="RNG528" s="329"/>
      <c r="RNH528" s="329"/>
      <c r="RNI528" s="329"/>
      <c r="RNJ528" s="329"/>
      <c r="RNK528" s="329"/>
      <c r="RNL528" s="329"/>
      <c r="RNM528" s="329"/>
      <c r="RNN528" s="329"/>
      <c r="RNO528" s="329"/>
      <c r="RNP528" s="329"/>
      <c r="RNQ528" s="329"/>
      <c r="RNR528" s="329"/>
      <c r="RNS528" s="329"/>
      <c r="RNT528" s="329"/>
      <c r="RNU528" s="329"/>
      <c r="RNV528" s="329"/>
      <c r="RNW528" s="329"/>
      <c r="RNX528" s="329"/>
      <c r="RNY528" s="329"/>
      <c r="RNZ528" s="329"/>
      <c r="ROA528" s="329"/>
      <c r="ROB528" s="329"/>
      <c r="ROC528" s="329"/>
      <c r="ROD528" s="329"/>
      <c r="ROE528" s="329"/>
      <c r="ROF528" s="329"/>
      <c r="ROG528" s="329"/>
      <c r="ROH528" s="329"/>
      <c r="ROI528" s="329"/>
      <c r="ROJ528" s="329"/>
      <c r="ROK528" s="329"/>
      <c r="ROL528" s="329"/>
      <c r="ROM528" s="329"/>
      <c r="RON528" s="329"/>
      <c r="ROO528" s="329"/>
      <c r="ROP528" s="329"/>
      <c r="ROQ528" s="329"/>
      <c r="ROR528" s="329"/>
      <c r="ROS528" s="329"/>
      <c r="ROT528" s="329"/>
      <c r="ROU528" s="329"/>
      <c r="ROV528" s="329"/>
      <c r="ROW528" s="329"/>
      <c r="ROX528" s="329"/>
      <c r="ROY528" s="329"/>
      <c r="ROZ528" s="329"/>
      <c r="RPA528" s="329"/>
      <c r="RPB528" s="329"/>
      <c r="RPC528" s="329"/>
      <c r="RPD528" s="329"/>
      <c r="RPE528" s="329"/>
      <c r="RPF528" s="329"/>
      <c r="RPG528" s="329"/>
      <c r="RPH528" s="329"/>
      <c r="RPI528" s="329"/>
      <c r="RPJ528" s="329"/>
      <c r="RPK528" s="329"/>
      <c r="RPL528" s="329"/>
      <c r="RPM528" s="329"/>
      <c r="RPN528" s="329"/>
      <c r="RPO528" s="329"/>
      <c r="RPP528" s="329"/>
      <c r="RPQ528" s="329"/>
      <c r="RPR528" s="329"/>
      <c r="RPS528" s="329"/>
      <c r="RPT528" s="329"/>
      <c r="RPU528" s="329"/>
      <c r="RPV528" s="329"/>
      <c r="RPW528" s="329"/>
      <c r="RPX528" s="329"/>
      <c r="RPY528" s="329"/>
      <c r="RPZ528" s="329"/>
      <c r="RQA528" s="329"/>
      <c r="RQB528" s="329"/>
      <c r="RQC528" s="329"/>
      <c r="RQD528" s="329"/>
      <c r="RQE528" s="329"/>
      <c r="RQF528" s="329"/>
      <c r="RQG528" s="329"/>
      <c r="RQH528" s="329"/>
      <c r="RQI528" s="329"/>
      <c r="RQJ528" s="329"/>
      <c r="RQK528" s="329"/>
      <c r="RQL528" s="329"/>
      <c r="RQM528" s="329"/>
      <c r="RQN528" s="329"/>
      <c r="RQO528" s="329"/>
      <c r="RQP528" s="329"/>
      <c r="RQQ528" s="329"/>
      <c r="RQR528" s="329"/>
      <c r="RQS528" s="329"/>
      <c r="RQT528" s="329"/>
      <c r="RQU528" s="329"/>
      <c r="RQV528" s="329"/>
      <c r="RQW528" s="329"/>
      <c r="RQX528" s="329"/>
      <c r="RQY528" s="329"/>
      <c r="RQZ528" s="329"/>
      <c r="RRA528" s="329"/>
      <c r="RRB528" s="329"/>
      <c r="RRC528" s="329"/>
      <c r="RRD528" s="329"/>
      <c r="RRE528" s="329"/>
      <c r="RRF528" s="329"/>
      <c r="RRG528" s="329"/>
      <c r="RRH528" s="329"/>
      <c r="RRI528" s="329"/>
      <c r="RRJ528" s="329"/>
      <c r="RRK528" s="329"/>
      <c r="RRL528" s="329"/>
      <c r="RRM528" s="329"/>
      <c r="RRN528" s="329"/>
      <c r="RRO528" s="329"/>
      <c r="RRP528" s="329"/>
      <c r="RRQ528" s="329"/>
      <c r="RRR528" s="329"/>
      <c r="RRS528" s="329"/>
      <c r="RRT528" s="329"/>
      <c r="RRU528" s="329"/>
      <c r="RRV528" s="329"/>
      <c r="RRW528" s="329"/>
      <c r="RRX528" s="329"/>
      <c r="RRY528" s="329"/>
      <c r="RRZ528" s="329"/>
      <c r="RSA528" s="329"/>
      <c r="RSB528" s="329"/>
      <c r="RSC528" s="329"/>
      <c r="RSD528" s="329"/>
      <c r="RSE528" s="329"/>
      <c r="RSF528" s="329"/>
      <c r="RSG528" s="329"/>
      <c r="RSH528" s="329"/>
      <c r="RSI528" s="329"/>
      <c r="RSJ528" s="329"/>
      <c r="RSK528" s="329"/>
      <c r="RSL528" s="329"/>
      <c r="RSM528" s="329"/>
      <c r="RSN528" s="329"/>
      <c r="RSO528" s="329"/>
      <c r="RSP528" s="329"/>
      <c r="RSQ528" s="329"/>
      <c r="RSR528" s="329"/>
      <c r="RSS528" s="329"/>
      <c r="RST528" s="329"/>
      <c r="RSU528" s="329"/>
      <c r="RSV528" s="329"/>
      <c r="RSW528" s="329"/>
      <c r="RSX528" s="329"/>
      <c r="RSY528" s="329"/>
      <c r="RSZ528" s="329"/>
      <c r="RTA528" s="329"/>
      <c r="RTB528" s="329"/>
      <c r="RTC528" s="329"/>
      <c r="RTD528" s="329"/>
      <c r="RTE528" s="329"/>
      <c r="RTF528" s="329"/>
      <c r="RTG528" s="329"/>
      <c r="RTH528" s="329"/>
      <c r="RTI528" s="329"/>
      <c r="RTJ528" s="329"/>
      <c r="RTK528" s="329"/>
      <c r="RTL528" s="329"/>
      <c r="RTM528" s="329"/>
      <c r="RTN528" s="329"/>
      <c r="RTO528" s="329"/>
      <c r="RTP528" s="329"/>
      <c r="RTQ528" s="329"/>
      <c r="RTR528" s="329"/>
      <c r="RTS528" s="329"/>
      <c r="RTT528" s="329"/>
      <c r="RTU528" s="329"/>
      <c r="RTV528" s="329"/>
      <c r="RTW528" s="329"/>
      <c r="RTX528" s="329"/>
      <c r="RTY528" s="329"/>
      <c r="RTZ528" s="329"/>
      <c r="RUA528" s="329"/>
      <c r="RUB528" s="329"/>
      <c r="RUC528" s="329"/>
      <c r="RUD528" s="329"/>
      <c r="RUE528" s="329"/>
      <c r="RUF528" s="329"/>
      <c r="RUG528" s="329"/>
      <c r="RUH528" s="329"/>
      <c r="RUI528" s="329"/>
      <c r="RUJ528" s="329"/>
      <c r="RUK528" s="329"/>
      <c r="RUL528" s="329"/>
      <c r="RUM528" s="329"/>
      <c r="RUN528" s="329"/>
      <c r="RUO528" s="329"/>
      <c r="RUP528" s="329"/>
      <c r="RUQ528" s="329"/>
      <c r="RUR528" s="329"/>
      <c r="RUS528" s="329"/>
      <c r="RUT528" s="329"/>
      <c r="RUU528" s="329"/>
      <c r="RUV528" s="329"/>
      <c r="RUW528" s="329"/>
      <c r="RUX528" s="329"/>
      <c r="RUY528" s="329"/>
      <c r="RUZ528" s="329"/>
      <c r="RVA528" s="329"/>
      <c r="RVB528" s="329"/>
      <c r="RVC528" s="329"/>
      <c r="RVD528" s="329"/>
      <c r="RVE528" s="329"/>
      <c r="RVF528" s="329"/>
      <c r="RVG528" s="329"/>
      <c r="RVH528" s="329"/>
      <c r="RVI528" s="329"/>
      <c r="RVJ528" s="329"/>
      <c r="RVK528" s="329"/>
      <c r="RVL528" s="329"/>
      <c r="RVM528" s="329"/>
      <c r="RVN528" s="329"/>
      <c r="RVO528" s="329"/>
      <c r="RVP528" s="329"/>
      <c r="RVQ528" s="329"/>
      <c r="RVR528" s="329"/>
      <c r="RVS528" s="329"/>
      <c r="RVT528" s="329"/>
      <c r="RVU528" s="329"/>
      <c r="RVV528" s="329"/>
      <c r="RVW528" s="329"/>
      <c r="RVX528" s="329"/>
      <c r="RVY528" s="329"/>
      <c r="RVZ528" s="329"/>
      <c r="RWA528" s="329"/>
      <c r="RWB528" s="329"/>
      <c r="RWC528" s="329"/>
      <c r="RWD528" s="329"/>
      <c r="RWE528" s="329"/>
      <c r="RWF528" s="329"/>
      <c r="RWG528" s="329"/>
      <c r="RWH528" s="329"/>
      <c r="RWI528" s="329"/>
      <c r="RWJ528" s="329"/>
      <c r="RWK528" s="329"/>
      <c r="RWL528" s="329"/>
      <c r="RWM528" s="329"/>
      <c r="RWN528" s="329"/>
      <c r="RWO528" s="329"/>
      <c r="RWP528" s="329"/>
      <c r="RWQ528" s="329"/>
      <c r="RWR528" s="329"/>
      <c r="RWS528" s="329"/>
      <c r="RWT528" s="329"/>
      <c r="RWU528" s="329"/>
      <c r="RWV528" s="329"/>
      <c r="RWW528" s="329"/>
      <c r="RWX528" s="329"/>
      <c r="RWY528" s="329"/>
      <c r="RWZ528" s="329"/>
      <c r="RXA528" s="329"/>
      <c r="RXB528" s="329"/>
      <c r="RXC528" s="329"/>
      <c r="RXD528" s="329"/>
      <c r="RXE528" s="329"/>
      <c r="RXF528" s="329"/>
      <c r="RXG528" s="329"/>
      <c r="RXH528" s="329"/>
      <c r="RXI528" s="329"/>
      <c r="RXJ528" s="329"/>
      <c r="RXK528" s="329"/>
      <c r="RXL528" s="329"/>
      <c r="RXM528" s="329"/>
      <c r="RXN528" s="329"/>
      <c r="RXO528" s="329"/>
      <c r="RXP528" s="329"/>
      <c r="RXQ528" s="329"/>
      <c r="RXR528" s="329"/>
      <c r="RXS528" s="329"/>
      <c r="RXT528" s="329"/>
      <c r="RXU528" s="329"/>
      <c r="RXV528" s="329"/>
      <c r="RXW528" s="329"/>
      <c r="RXX528" s="329"/>
      <c r="RXY528" s="329"/>
      <c r="RXZ528" s="329"/>
      <c r="RYA528" s="329"/>
      <c r="RYB528" s="329"/>
      <c r="RYC528" s="329"/>
      <c r="RYD528" s="329"/>
      <c r="RYE528" s="329"/>
      <c r="RYF528" s="329"/>
      <c r="RYG528" s="329"/>
      <c r="RYH528" s="329"/>
      <c r="RYI528" s="329"/>
      <c r="RYJ528" s="329"/>
      <c r="RYK528" s="329"/>
      <c r="RYL528" s="329"/>
      <c r="RYM528" s="329"/>
      <c r="RYN528" s="329"/>
      <c r="RYO528" s="329"/>
      <c r="RYP528" s="329"/>
      <c r="RYQ528" s="329"/>
      <c r="RYR528" s="329"/>
      <c r="RYS528" s="329"/>
      <c r="RYT528" s="329"/>
      <c r="RYU528" s="329"/>
      <c r="RYV528" s="329"/>
      <c r="RYW528" s="329"/>
      <c r="RYX528" s="329"/>
      <c r="RYY528" s="329"/>
      <c r="RYZ528" s="329"/>
      <c r="RZA528" s="329"/>
      <c r="RZB528" s="329"/>
      <c r="RZC528" s="329"/>
      <c r="RZD528" s="329"/>
      <c r="RZE528" s="329"/>
      <c r="RZF528" s="329"/>
      <c r="RZG528" s="329"/>
      <c r="RZH528" s="329"/>
      <c r="RZI528" s="329"/>
      <c r="RZJ528" s="329"/>
      <c r="RZK528" s="329"/>
      <c r="RZL528" s="329"/>
      <c r="RZM528" s="329"/>
      <c r="RZN528" s="329"/>
      <c r="RZO528" s="329"/>
      <c r="RZP528" s="329"/>
      <c r="RZQ528" s="329"/>
      <c r="RZR528" s="329"/>
      <c r="RZS528" s="329"/>
      <c r="RZT528" s="329"/>
      <c r="RZU528" s="329"/>
      <c r="RZV528" s="329"/>
      <c r="RZW528" s="329"/>
      <c r="RZX528" s="329"/>
      <c r="RZY528" s="329"/>
      <c r="RZZ528" s="329"/>
      <c r="SAA528" s="329"/>
      <c r="SAB528" s="329"/>
      <c r="SAC528" s="329"/>
      <c r="SAD528" s="329"/>
      <c r="SAE528" s="329"/>
      <c r="SAF528" s="329"/>
      <c r="SAG528" s="329"/>
      <c r="SAH528" s="329"/>
      <c r="SAI528" s="329"/>
      <c r="SAJ528" s="329"/>
      <c r="SAK528" s="329"/>
      <c r="SAL528" s="329"/>
      <c r="SAM528" s="329"/>
      <c r="SAN528" s="329"/>
      <c r="SAO528" s="329"/>
      <c r="SAP528" s="329"/>
      <c r="SAQ528" s="329"/>
      <c r="SAR528" s="329"/>
      <c r="SAS528" s="329"/>
      <c r="SAT528" s="329"/>
      <c r="SAU528" s="329"/>
      <c r="SAV528" s="329"/>
      <c r="SAW528" s="329"/>
      <c r="SAX528" s="329"/>
      <c r="SAY528" s="329"/>
      <c r="SAZ528" s="329"/>
      <c r="SBA528" s="329"/>
      <c r="SBB528" s="329"/>
      <c r="SBC528" s="329"/>
      <c r="SBD528" s="329"/>
      <c r="SBE528" s="329"/>
      <c r="SBF528" s="329"/>
      <c r="SBG528" s="329"/>
      <c r="SBH528" s="329"/>
      <c r="SBI528" s="329"/>
      <c r="SBJ528" s="329"/>
      <c r="SBK528" s="329"/>
      <c r="SBL528" s="329"/>
      <c r="SBM528" s="329"/>
      <c r="SBN528" s="329"/>
      <c r="SBO528" s="329"/>
      <c r="SBP528" s="329"/>
      <c r="SBQ528" s="329"/>
      <c r="SBR528" s="329"/>
      <c r="SBS528" s="329"/>
      <c r="SBT528" s="329"/>
      <c r="SBU528" s="329"/>
      <c r="SBV528" s="329"/>
      <c r="SBW528" s="329"/>
      <c r="SBX528" s="329"/>
      <c r="SBY528" s="329"/>
      <c r="SBZ528" s="329"/>
      <c r="SCA528" s="329"/>
      <c r="SCB528" s="329"/>
      <c r="SCC528" s="329"/>
      <c r="SCD528" s="329"/>
      <c r="SCE528" s="329"/>
      <c r="SCF528" s="329"/>
      <c r="SCG528" s="329"/>
      <c r="SCH528" s="329"/>
      <c r="SCI528" s="329"/>
      <c r="SCJ528" s="329"/>
      <c r="SCK528" s="329"/>
      <c r="SCL528" s="329"/>
      <c r="SCM528" s="329"/>
      <c r="SCN528" s="329"/>
      <c r="SCO528" s="329"/>
      <c r="SCP528" s="329"/>
      <c r="SCQ528" s="329"/>
      <c r="SCR528" s="329"/>
      <c r="SCS528" s="329"/>
      <c r="SCT528" s="329"/>
      <c r="SCU528" s="329"/>
      <c r="SCV528" s="329"/>
      <c r="SCW528" s="329"/>
      <c r="SCX528" s="329"/>
      <c r="SCY528" s="329"/>
      <c r="SCZ528" s="329"/>
      <c r="SDA528" s="329"/>
      <c r="SDB528" s="329"/>
      <c r="SDC528" s="329"/>
      <c r="SDD528" s="329"/>
      <c r="SDE528" s="329"/>
      <c r="SDF528" s="329"/>
      <c r="SDG528" s="329"/>
      <c r="SDH528" s="329"/>
      <c r="SDI528" s="329"/>
      <c r="SDJ528" s="329"/>
      <c r="SDK528" s="329"/>
      <c r="SDL528" s="329"/>
      <c r="SDM528" s="329"/>
      <c r="SDN528" s="329"/>
      <c r="SDO528" s="329"/>
      <c r="SDP528" s="329"/>
      <c r="SDQ528" s="329"/>
      <c r="SDR528" s="329"/>
      <c r="SDS528" s="329"/>
      <c r="SDT528" s="329"/>
      <c r="SDU528" s="329"/>
      <c r="SDV528" s="329"/>
      <c r="SDW528" s="329"/>
      <c r="SDX528" s="329"/>
      <c r="SDY528" s="329"/>
      <c r="SDZ528" s="329"/>
      <c r="SEA528" s="329"/>
      <c r="SEB528" s="329"/>
      <c r="SEC528" s="329"/>
      <c r="SED528" s="329"/>
      <c r="SEE528" s="329"/>
      <c r="SEF528" s="329"/>
      <c r="SEG528" s="329"/>
      <c r="SEH528" s="329"/>
      <c r="SEI528" s="329"/>
      <c r="SEJ528" s="329"/>
      <c r="SEK528" s="329"/>
      <c r="SEL528" s="329"/>
      <c r="SEM528" s="329"/>
      <c r="SEN528" s="329"/>
      <c r="SEO528" s="329"/>
      <c r="SEP528" s="329"/>
      <c r="SEQ528" s="329"/>
      <c r="SER528" s="329"/>
      <c r="SES528" s="329"/>
      <c r="SET528" s="329"/>
      <c r="SEU528" s="329"/>
      <c r="SEV528" s="329"/>
      <c r="SEW528" s="329"/>
      <c r="SEX528" s="329"/>
      <c r="SEY528" s="329"/>
      <c r="SEZ528" s="329"/>
      <c r="SFA528" s="329"/>
      <c r="SFB528" s="329"/>
      <c r="SFC528" s="329"/>
      <c r="SFD528" s="329"/>
      <c r="SFE528" s="329"/>
      <c r="SFF528" s="329"/>
      <c r="SFG528" s="329"/>
      <c r="SFH528" s="329"/>
      <c r="SFI528" s="329"/>
      <c r="SFJ528" s="329"/>
      <c r="SFK528" s="329"/>
      <c r="SFL528" s="329"/>
      <c r="SFM528" s="329"/>
      <c r="SFN528" s="329"/>
      <c r="SFO528" s="329"/>
      <c r="SFP528" s="329"/>
      <c r="SFQ528" s="329"/>
      <c r="SFR528" s="329"/>
      <c r="SFS528" s="329"/>
      <c r="SFT528" s="329"/>
      <c r="SFU528" s="329"/>
      <c r="SFV528" s="329"/>
      <c r="SFW528" s="329"/>
      <c r="SFX528" s="329"/>
      <c r="SFY528" s="329"/>
      <c r="SFZ528" s="329"/>
      <c r="SGA528" s="329"/>
      <c r="SGB528" s="329"/>
      <c r="SGC528" s="329"/>
      <c r="SGD528" s="329"/>
      <c r="SGE528" s="329"/>
      <c r="SGF528" s="329"/>
      <c r="SGG528" s="329"/>
      <c r="SGH528" s="329"/>
      <c r="SGI528" s="329"/>
      <c r="SGJ528" s="329"/>
      <c r="SGK528" s="329"/>
      <c r="SGL528" s="329"/>
      <c r="SGM528" s="329"/>
      <c r="SGN528" s="329"/>
      <c r="SGO528" s="329"/>
      <c r="SGP528" s="329"/>
      <c r="SGQ528" s="329"/>
      <c r="SGR528" s="329"/>
      <c r="SGS528" s="329"/>
      <c r="SGT528" s="329"/>
      <c r="SGU528" s="329"/>
      <c r="SGV528" s="329"/>
      <c r="SGW528" s="329"/>
      <c r="SGX528" s="329"/>
      <c r="SGY528" s="329"/>
      <c r="SGZ528" s="329"/>
      <c r="SHA528" s="329"/>
      <c r="SHB528" s="329"/>
      <c r="SHC528" s="329"/>
      <c r="SHD528" s="329"/>
      <c r="SHE528" s="329"/>
      <c r="SHF528" s="329"/>
      <c r="SHG528" s="329"/>
      <c r="SHH528" s="329"/>
      <c r="SHI528" s="329"/>
      <c r="SHJ528" s="329"/>
      <c r="SHK528" s="329"/>
      <c r="SHL528" s="329"/>
      <c r="SHM528" s="329"/>
      <c r="SHN528" s="329"/>
      <c r="SHO528" s="329"/>
      <c r="SHP528" s="329"/>
      <c r="SHQ528" s="329"/>
      <c r="SHR528" s="329"/>
      <c r="SHS528" s="329"/>
      <c r="SHT528" s="329"/>
      <c r="SHU528" s="329"/>
      <c r="SHV528" s="329"/>
      <c r="SHW528" s="329"/>
      <c r="SHX528" s="329"/>
      <c r="SHY528" s="329"/>
      <c r="SHZ528" s="329"/>
      <c r="SIA528" s="329"/>
      <c r="SIB528" s="329"/>
      <c r="SIC528" s="329"/>
      <c r="SID528" s="329"/>
      <c r="SIE528" s="329"/>
      <c r="SIF528" s="329"/>
      <c r="SIG528" s="329"/>
      <c r="SIH528" s="329"/>
      <c r="SII528" s="329"/>
      <c r="SIJ528" s="329"/>
      <c r="SIK528" s="329"/>
      <c r="SIL528" s="329"/>
      <c r="SIM528" s="329"/>
      <c r="SIN528" s="329"/>
      <c r="SIO528" s="329"/>
      <c r="SIP528" s="329"/>
      <c r="SIQ528" s="329"/>
      <c r="SIR528" s="329"/>
      <c r="SIS528" s="329"/>
      <c r="SIT528" s="329"/>
      <c r="SIU528" s="329"/>
      <c r="SIV528" s="329"/>
      <c r="SIW528" s="329"/>
      <c r="SIX528" s="329"/>
      <c r="SIY528" s="329"/>
      <c r="SIZ528" s="329"/>
      <c r="SJA528" s="329"/>
      <c r="SJB528" s="329"/>
      <c r="SJC528" s="329"/>
      <c r="SJD528" s="329"/>
      <c r="SJE528" s="329"/>
      <c r="SJF528" s="329"/>
      <c r="SJG528" s="329"/>
      <c r="SJH528" s="329"/>
      <c r="SJI528" s="329"/>
      <c r="SJJ528" s="329"/>
      <c r="SJK528" s="329"/>
      <c r="SJL528" s="329"/>
      <c r="SJM528" s="329"/>
      <c r="SJN528" s="329"/>
      <c r="SJO528" s="329"/>
      <c r="SJP528" s="329"/>
      <c r="SJQ528" s="329"/>
      <c r="SJR528" s="329"/>
      <c r="SJS528" s="329"/>
      <c r="SJT528" s="329"/>
      <c r="SJU528" s="329"/>
      <c r="SJV528" s="329"/>
      <c r="SJW528" s="329"/>
      <c r="SJX528" s="329"/>
      <c r="SJY528" s="329"/>
      <c r="SJZ528" s="329"/>
      <c r="SKA528" s="329"/>
      <c r="SKB528" s="329"/>
      <c r="SKC528" s="329"/>
      <c r="SKD528" s="329"/>
      <c r="SKE528" s="329"/>
      <c r="SKF528" s="329"/>
      <c r="SKG528" s="329"/>
      <c r="SKH528" s="329"/>
      <c r="SKI528" s="329"/>
      <c r="SKJ528" s="329"/>
      <c r="SKK528" s="329"/>
      <c r="SKL528" s="329"/>
      <c r="SKM528" s="329"/>
      <c r="SKN528" s="329"/>
      <c r="SKO528" s="329"/>
      <c r="SKP528" s="329"/>
      <c r="SKQ528" s="329"/>
      <c r="SKR528" s="329"/>
      <c r="SKS528" s="329"/>
      <c r="SKT528" s="329"/>
      <c r="SKU528" s="329"/>
      <c r="SKV528" s="329"/>
      <c r="SKW528" s="329"/>
      <c r="SKX528" s="329"/>
      <c r="SKY528" s="329"/>
      <c r="SKZ528" s="329"/>
      <c r="SLA528" s="329"/>
      <c r="SLB528" s="329"/>
      <c r="SLC528" s="329"/>
      <c r="SLD528" s="329"/>
      <c r="SLE528" s="329"/>
      <c r="SLF528" s="329"/>
      <c r="SLG528" s="329"/>
      <c r="SLH528" s="329"/>
      <c r="SLI528" s="329"/>
      <c r="SLJ528" s="329"/>
      <c r="SLK528" s="329"/>
      <c r="SLL528" s="329"/>
      <c r="SLM528" s="329"/>
      <c r="SLN528" s="329"/>
      <c r="SLO528" s="329"/>
      <c r="SLP528" s="329"/>
      <c r="SLQ528" s="329"/>
      <c r="SLR528" s="329"/>
      <c r="SLS528" s="329"/>
      <c r="SLT528" s="329"/>
      <c r="SLU528" s="329"/>
      <c r="SLV528" s="329"/>
      <c r="SLW528" s="329"/>
      <c r="SLX528" s="329"/>
      <c r="SLY528" s="329"/>
      <c r="SLZ528" s="329"/>
      <c r="SMA528" s="329"/>
      <c r="SMB528" s="329"/>
      <c r="SMC528" s="329"/>
      <c r="SMD528" s="329"/>
      <c r="SME528" s="329"/>
      <c r="SMF528" s="329"/>
      <c r="SMG528" s="329"/>
      <c r="SMH528" s="329"/>
      <c r="SMI528" s="329"/>
      <c r="SMJ528" s="329"/>
      <c r="SMK528" s="329"/>
      <c r="SML528" s="329"/>
      <c r="SMM528" s="329"/>
      <c r="SMN528" s="329"/>
      <c r="SMO528" s="329"/>
      <c r="SMP528" s="329"/>
      <c r="SMQ528" s="329"/>
      <c r="SMR528" s="329"/>
      <c r="SMS528" s="329"/>
      <c r="SMT528" s="329"/>
      <c r="SMU528" s="329"/>
      <c r="SMV528" s="329"/>
      <c r="SMW528" s="329"/>
      <c r="SMX528" s="329"/>
      <c r="SMY528" s="329"/>
      <c r="SMZ528" s="329"/>
      <c r="SNA528" s="329"/>
      <c r="SNB528" s="329"/>
      <c r="SNC528" s="329"/>
      <c r="SND528" s="329"/>
      <c r="SNE528" s="329"/>
      <c r="SNF528" s="329"/>
      <c r="SNG528" s="329"/>
      <c r="SNH528" s="329"/>
      <c r="SNI528" s="329"/>
      <c r="SNJ528" s="329"/>
      <c r="SNK528" s="329"/>
      <c r="SNL528" s="329"/>
      <c r="SNM528" s="329"/>
      <c r="SNN528" s="329"/>
      <c r="SNO528" s="329"/>
      <c r="SNP528" s="329"/>
      <c r="SNQ528" s="329"/>
      <c r="SNR528" s="329"/>
      <c r="SNS528" s="329"/>
      <c r="SNT528" s="329"/>
      <c r="SNU528" s="329"/>
      <c r="SNV528" s="329"/>
      <c r="SNW528" s="329"/>
      <c r="SNX528" s="329"/>
      <c r="SNY528" s="329"/>
      <c r="SNZ528" s="329"/>
      <c r="SOA528" s="329"/>
      <c r="SOB528" s="329"/>
      <c r="SOC528" s="329"/>
      <c r="SOD528" s="329"/>
      <c r="SOE528" s="329"/>
      <c r="SOF528" s="329"/>
      <c r="SOG528" s="329"/>
      <c r="SOH528" s="329"/>
      <c r="SOI528" s="329"/>
      <c r="SOJ528" s="329"/>
      <c r="SOK528" s="329"/>
      <c r="SOL528" s="329"/>
      <c r="SOM528" s="329"/>
      <c r="SON528" s="329"/>
      <c r="SOO528" s="329"/>
      <c r="SOP528" s="329"/>
      <c r="SOQ528" s="329"/>
      <c r="SOR528" s="329"/>
      <c r="SOS528" s="329"/>
      <c r="SOT528" s="329"/>
      <c r="SOU528" s="329"/>
      <c r="SOV528" s="329"/>
      <c r="SOW528" s="329"/>
      <c r="SOX528" s="329"/>
      <c r="SOY528" s="329"/>
      <c r="SOZ528" s="329"/>
      <c r="SPA528" s="329"/>
      <c r="SPB528" s="329"/>
      <c r="SPC528" s="329"/>
      <c r="SPD528" s="329"/>
      <c r="SPE528" s="329"/>
      <c r="SPF528" s="329"/>
      <c r="SPG528" s="329"/>
      <c r="SPH528" s="329"/>
      <c r="SPI528" s="329"/>
      <c r="SPJ528" s="329"/>
      <c r="SPK528" s="329"/>
      <c r="SPL528" s="329"/>
      <c r="SPM528" s="329"/>
      <c r="SPN528" s="329"/>
      <c r="SPO528" s="329"/>
      <c r="SPP528" s="329"/>
      <c r="SPQ528" s="329"/>
      <c r="SPR528" s="329"/>
      <c r="SPS528" s="329"/>
      <c r="SPT528" s="329"/>
      <c r="SPU528" s="329"/>
      <c r="SPV528" s="329"/>
      <c r="SPW528" s="329"/>
      <c r="SPX528" s="329"/>
      <c r="SPY528" s="329"/>
      <c r="SPZ528" s="329"/>
      <c r="SQA528" s="329"/>
      <c r="SQB528" s="329"/>
      <c r="SQC528" s="329"/>
      <c r="SQD528" s="329"/>
      <c r="SQE528" s="329"/>
      <c r="SQF528" s="329"/>
      <c r="SQG528" s="329"/>
      <c r="SQH528" s="329"/>
      <c r="SQI528" s="329"/>
      <c r="SQJ528" s="329"/>
      <c r="SQK528" s="329"/>
      <c r="SQL528" s="329"/>
      <c r="SQM528" s="329"/>
      <c r="SQN528" s="329"/>
      <c r="SQO528" s="329"/>
      <c r="SQP528" s="329"/>
      <c r="SQQ528" s="329"/>
      <c r="SQR528" s="329"/>
      <c r="SQS528" s="329"/>
      <c r="SQT528" s="329"/>
      <c r="SQU528" s="329"/>
      <c r="SQV528" s="329"/>
      <c r="SQW528" s="329"/>
      <c r="SQX528" s="329"/>
      <c r="SQY528" s="329"/>
      <c r="SQZ528" s="329"/>
      <c r="SRA528" s="329"/>
      <c r="SRB528" s="329"/>
      <c r="SRC528" s="329"/>
      <c r="SRD528" s="329"/>
      <c r="SRE528" s="329"/>
      <c r="SRF528" s="329"/>
      <c r="SRG528" s="329"/>
      <c r="SRH528" s="329"/>
      <c r="SRI528" s="329"/>
      <c r="SRJ528" s="329"/>
      <c r="SRK528" s="329"/>
      <c r="SRL528" s="329"/>
      <c r="SRM528" s="329"/>
      <c r="SRN528" s="329"/>
      <c r="SRO528" s="329"/>
      <c r="SRP528" s="329"/>
      <c r="SRQ528" s="329"/>
      <c r="SRR528" s="329"/>
      <c r="SRS528" s="329"/>
      <c r="SRT528" s="329"/>
      <c r="SRU528" s="329"/>
      <c r="SRV528" s="329"/>
      <c r="SRW528" s="329"/>
      <c r="SRX528" s="329"/>
      <c r="SRY528" s="329"/>
      <c r="SRZ528" s="329"/>
      <c r="SSA528" s="329"/>
      <c r="SSB528" s="329"/>
      <c r="SSC528" s="329"/>
      <c r="SSD528" s="329"/>
      <c r="SSE528" s="329"/>
      <c r="SSF528" s="329"/>
      <c r="SSG528" s="329"/>
      <c r="SSH528" s="329"/>
      <c r="SSI528" s="329"/>
      <c r="SSJ528" s="329"/>
      <c r="SSK528" s="329"/>
      <c r="SSL528" s="329"/>
      <c r="SSM528" s="329"/>
      <c r="SSN528" s="329"/>
      <c r="SSO528" s="329"/>
      <c r="SSP528" s="329"/>
      <c r="SSQ528" s="329"/>
      <c r="SSR528" s="329"/>
      <c r="SSS528" s="329"/>
      <c r="SST528" s="329"/>
      <c r="SSU528" s="329"/>
      <c r="SSV528" s="329"/>
      <c r="SSW528" s="329"/>
      <c r="SSX528" s="329"/>
      <c r="SSY528" s="329"/>
      <c r="SSZ528" s="329"/>
      <c r="STA528" s="329"/>
      <c r="STB528" s="329"/>
      <c r="STC528" s="329"/>
      <c r="STD528" s="329"/>
      <c r="STE528" s="329"/>
      <c r="STF528" s="329"/>
      <c r="STG528" s="329"/>
      <c r="STH528" s="329"/>
      <c r="STI528" s="329"/>
      <c r="STJ528" s="329"/>
      <c r="STK528" s="329"/>
      <c r="STL528" s="329"/>
      <c r="STM528" s="329"/>
      <c r="STN528" s="329"/>
      <c r="STO528" s="329"/>
      <c r="STP528" s="329"/>
      <c r="STQ528" s="329"/>
      <c r="STR528" s="329"/>
      <c r="STS528" s="329"/>
      <c r="STT528" s="329"/>
      <c r="STU528" s="329"/>
      <c r="STV528" s="329"/>
      <c r="STW528" s="329"/>
      <c r="STX528" s="329"/>
      <c r="STY528" s="329"/>
      <c r="STZ528" s="329"/>
      <c r="SUA528" s="329"/>
      <c r="SUB528" s="329"/>
      <c r="SUC528" s="329"/>
      <c r="SUD528" s="329"/>
      <c r="SUE528" s="329"/>
      <c r="SUF528" s="329"/>
      <c r="SUG528" s="329"/>
      <c r="SUH528" s="329"/>
      <c r="SUI528" s="329"/>
      <c r="SUJ528" s="329"/>
      <c r="SUK528" s="329"/>
      <c r="SUL528" s="329"/>
      <c r="SUM528" s="329"/>
      <c r="SUN528" s="329"/>
      <c r="SUO528" s="329"/>
      <c r="SUP528" s="329"/>
      <c r="SUQ528" s="329"/>
      <c r="SUR528" s="329"/>
      <c r="SUS528" s="329"/>
      <c r="SUT528" s="329"/>
      <c r="SUU528" s="329"/>
      <c r="SUV528" s="329"/>
      <c r="SUW528" s="329"/>
      <c r="SUX528" s="329"/>
      <c r="SUY528" s="329"/>
      <c r="SUZ528" s="329"/>
      <c r="SVA528" s="329"/>
      <c r="SVB528" s="329"/>
      <c r="SVC528" s="329"/>
      <c r="SVD528" s="329"/>
      <c r="SVE528" s="329"/>
      <c r="SVF528" s="329"/>
      <c r="SVG528" s="329"/>
      <c r="SVH528" s="329"/>
      <c r="SVI528" s="329"/>
      <c r="SVJ528" s="329"/>
      <c r="SVK528" s="329"/>
      <c r="SVL528" s="329"/>
      <c r="SVM528" s="329"/>
      <c r="SVN528" s="329"/>
      <c r="SVO528" s="329"/>
      <c r="SVP528" s="329"/>
      <c r="SVQ528" s="329"/>
      <c r="SVR528" s="329"/>
      <c r="SVS528" s="329"/>
      <c r="SVT528" s="329"/>
      <c r="SVU528" s="329"/>
      <c r="SVV528" s="329"/>
      <c r="SVW528" s="329"/>
      <c r="SVX528" s="329"/>
      <c r="SVY528" s="329"/>
      <c r="SVZ528" s="329"/>
      <c r="SWA528" s="329"/>
      <c r="SWB528" s="329"/>
      <c r="SWC528" s="329"/>
      <c r="SWD528" s="329"/>
      <c r="SWE528" s="329"/>
      <c r="SWF528" s="329"/>
      <c r="SWG528" s="329"/>
      <c r="SWH528" s="329"/>
      <c r="SWI528" s="329"/>
      <c r="SWJ528" s="329"/>
      <c r="SWK528" s="329"/>
      <c r="SWL528" s="329"/>
      <c r="SWM528" s="329"/>
      <c r="SWN528" s="329"/>
      <c r="SWO528" s="329"/>
      <c r="SWP528" s="329"/>
      <c r="SWQ528" s="329"/>
      <c r="SWR528" s="329"/>
      <c r="SWS528" s="329"/>
      <c r="SWT528" s="329"/>
      <c r="SWU528" s="329"/>
      <c r="SWV528" s="329"/>
      <c r="SWW528" s="329"/>
      <c r="SWX528" s="329"/>
      <c r="SWY528" s="329"/>
      <c r="SWZ528" s="329"/>
      <c r="SXA528" s="329"/>
      <c r="SXB528" s="329"/>
      <c r="SXC528" s="329"/>
      <c r="SXD528" s="329"/>
      <c r="SXE528" s="329"/>
      <c r="SXF528" s="329"/>
      <c r="SXG528" s="329"/>
      <c r="SXH528" s="329"/>
      <c r="SXI528" s="329"/>
      <c r="SXJ528" s="329"/>
      <c r="SXK528" s="329"/>
      <c r="SXL528" s="329"/>
      <c r="SXM528" s="329"/>
      <c r="SXN528" s="329"/>
      <c r="SXO528" s="329"/>
      <c r="SXP528" s="329"/>
      <c r="SXQ528" s="329"/>
      <c r="SXR528" s="329"/>
      <c r="SXS528" s="329"/>
      <c r="SXT528" s="329"/>
      <c r="SXU528" s="329"/>
      <c r="SXV528" s="329"/>
      <c r="SXW528" s="329"/>
      <c r="SXX528" s="329"/>
      <c r="SXY528" s="329"/>
      <c r="SXZ528" s="329"/>
      <c r="SYA528" s="329"/>
      <c r="SYB528" s="329"/>
      <c r="SYC528" s="329"/>
      <c r="SYD528" s="329"/>
      <c r="SYE528" s="329"/>
      <c r="SYF528" s="329"/>
      <c r="SYG528" s="329"/>
      <c r="SYH528" s="329"/>
      <c r="SYI528" s="329"/>
      <c r="SYJ528" s="329"/>
      <c r="SYK528" s="329"/>
      <c r="SYL528" s="329"/>
      <c r="SYM528" s="329"/>
      <c r="SYN528" s="329"/>
      <c r="SYO528" s="329"/>
      <c r="SYP528" s="329"/>
      <c r="SYQ528" s="329"/>
      <c r="SYR528" s="329"/>
      <c r="SYS528" s="329"/>
      <c r="SYT528" s="329"/>
      <c r="SYU528" s="329"/>
      <c r="SYV528" s="329"/>
      <c r="SYW528" s="329"/>
      <c r="SYX528" s="329"/>
      <c r="SYY528" s="329"/>
      <c r="SYZ528" s="329"/>
      <c r="SZA528" s="329"/>
      <c r="SZB528" s="329"/>
      <c r="SZC528" s="329"/>
      <c r="SZD528" s="329"/>
      <c r="SZE528" s="329"/>
      <c r="SZF528" s="329"/>
      <c r="SZG528" s="329"/>
      <c r="SZH528" s="329"/>
      <c r="SZI528" s="329"/>
      <c r="SZJ528" s="329"/>
      <c r="SZK528" s="329"/>
      <c r="SZL528" s="329"/>
      <c r="SZM528" s="329"/>
      <c r="SZN528" s="329"/>
      <c r="SZO528" s="329"/>
      <c r="SZP528" s="329"/>
      <c r="SZQ528" s="329"/>
      <c r="SZR528" s="329"/>
      <c r="SZS528" s="329"/>
      <c r="SZT528" s="329"/>
      <c r="SZU528" s="329"/>
      <c r="SZV528" s="329"/>
      <c r="SZW528" s="329"/>
      <c r="SZX528" s="329"/>
      <c r="SZY528" s="329"/>
      <c r="SZZ528" s="329"/>
      <c r="TAA528" s="329"/>
      <c r="TAB528" s="329"/>
      <c r="TAC528" s="329"/>
      <c r="TAD528" s="329"/>
      <c r="TAE528" s="329"/>
      <c r="TAF528" s="329"/>
      <c r="TAG528" s="329"/>
      <c r="TAH528" s="329"/>
      <c r="TAI528" s="329"/>
      <c r="TAJ528" s="329"/>
      <c r="TAK528" s="329"/>
      <c r="TAL528" s="329"/>
      <c r="TAM528" s="329"/>
      <c r="TAN528" s="329"/>
      <c r="TAO528" s="329"/>
      <c r="TAP528" s="329"/>
      <c r="TAQ528" s="329"/>
      <c r="TAR528" s="329"/>
      <c r="TAS528" s="329"/>
      <c r="TAT528" s="329"/>
      <c r="TAU528" s="329"/>
      <c r="TAV528" s="329"/>
      <c r="TAW528" s="329"/>
      <c r="TAX528" s="329"/>
      <c r="TAY528" s="329"/>
      <c r="TAZ528" s="329"/>
      <c r="TBA528" s="329"/>
      <c r="TBB528" s="329"/>
      <c r="TBC528" s="329"/>
      <c r="TBD528" s="329"/>
      <c r="TBE528" s="329"/>
      <c r="TBF528" s="329"/>
      <c r="TBG528" s="329"/>
      <c r="TBH528" s="329"/>
      <c r="TBI528" s="329"/>
      <c r="TBJ528" s="329"/>
      <c r="TBK528" s="329"/>
      <c r="TBL528" s="329"/>
      <c r="TBM528" s="329"/>
      <c r="TBN528" s="329"/>
      <c r="TBO528" s="329"/>
      <c r="TBP528" s="329"/>
      <c r="TBQ528" s="329"/>
      <c r="TBR528" s="329"/>
      <c r="TBS528" s="329"/>
      <c r="TBT528" s="329"/>
      <c r="TBU528" s="329"/>
      <c r="TBV528" s="329"/>
      <c r="TBW528" s="329"/>
      <c r="TBX528" s="329"/>
      <c r="TBY528" s="329"/>
      <c r="TBZ528" s="329"/>
      <c r="TCA528" s="329"/>
      <c r="TCB528" s="329"/>
      <c r="TCC528" s="329"/>
      <c r="TCD528" s="329"/>
      <c r="TCE528" s="329"/>
      <c r="TCF528" s="329"/>
      <c r="TCG528" s="329"/>
      <c r="TCH528" s="329"/>
      <c r="TCI528" s="329"/>
      <c r="TCJ528" s="329"/>
      <c r="TCK528" s="329"/>
      <c r="TCL528" s="329"/>
      <c r="TCM528" s="329"/>
      <c r="TCN528" s="329"/>
      <c r="TCO528" s="329"/>
      <c r="TCP528" s="329"/>
      <c r="TCQ528" s="329"/>
      <c r="TCR528" s="329"/>
      <c r="TCS528" s="329"/>
      <c r="TCT528" s="329"/>
      <c r="TCU528" s="329"/>
      <c r="TCV528" s="329"/>
      <c r="TCW528" s="329"/>
      <c r="TCX528" s="329"/>
      <c r="TCY528" s="329"/>
      <c r="TCZ528" s="329"/>
      <c r="TDA528" s="329"/>
      <c r="TDB528" s="329"/>
      <c r="TDC528" s="329"/>
      <c r="TDD528" s="329"/>
      <c r="TDE528" s="329"/>
      <c r="TDF528" s="329"/>
      <c r="TDG528" s="329"/>
      <c r="TDH528" s="329"/>
      <c r="TDI528" s="329"/>
      <c r="TDJ528" s="329"/>
      <c r="TDK528" s="329"/>
      <c r="TDL528" s="329"/>
      <c r="TDM528" s="329"/>
      <c r="TDN528" s="329"/>
      <c r="TDO528" s="329"/>
      <c r="TDP528" s="329"/>
      <c r="TDQ528" s="329"/>
      <c r="TDR528" s="329"/>
      <c r="TDS528" s="329"/>
      <c r="TDT528" s="329"/>
      <c r="TDU528" s="329"/>
      <c r="TDV528" s="329"/>
      <c r="TDW528" s="329"/>
      <c r="TDX528" s="329"/>
      <c r="TDY528" s="329"/>
      <c r="TDZ528" s="329"/>
      <c r="TEA528" s="329"/>
      <c r="TEB528" s="329"/>
      <c r="TEC528" s="329"/>
      <c r="TED528" s="329"/>
      <c r="TEE528" s="329"/>
      <c r="TEF528" s="329"/>
      <c r="TEG528" s="329"/>
      <c r="TEH528" s="329"/>
      <c r="TEI528" s="329"/>
      <c r="TEJ528" s="329"/>
      <c r="TEK528" s="329"/>
      <c r="TEL528" s="329"/>
      <c r="TEM528" s="329"/>
      <c r="TEN528" s="329"/>
      <c r="TEO528" s="329"/>
      <c r="TEP528" s="329"/>
      <c r="TEQ528" s="329"/>
      <c r="TER528" s="329"/>
      <c r="TES528" s="329"/>
      <c r="TET528" s="329"/>
      <c r="TEU528" s="329"/>
      <c r="TEV528" s="329"/>
      <c r="TEW528" s="329"/>
      <c r="TEX528" s="329"/>
      <c r="TEY528" s="329"/>
      <c r="TEZ528" s="329"/>
      <c r="TFA528" s="329"/>
      <c r="TFB528" s="329"/>
      <c r="TFC528" s="329"/>
      <c r="TFD528" s="329"/>
      <c r="TFE528" s="329"/>
      <c r="TFF528" s="329"/>
      <c r="TFG528" s="329"/>
      <c r="TFH528" s="329"/>
      <c r="TFI528" s="329"/>
      <c r="TFJ528" s="329"/>
      <c r="TFK528" s="329"/>
      <c r="TFL528" s="329"/>
      <c r="TFM528" s="329"/>
      <c r="TFN528" s="329"/>
      <c r="TFO528" s="329"/>
      <c r="TFP528" s="329"/>
      <c r="TFQ528" s="329"/>
      <c r="TFR528" s="329"/>
      <c r="TFS528" s="329"/>
      <c r="TFT528" s="329"/>
      <c r="TFU528" s="329"/>
      <c r="TFV528" s="329"/>
      <c r="TFW528" s="329"/>
      <c r="TFX528" s="329"/>
      <c r="TFY528" s="329"/>
      <c r="TFZ528" s="329"/>
      <c r="TGA528" s="329"/>
      <c r="TGB528" s="329"/>
      <c r="TGC528" s="329"/>
      <c r="TGD528" s="329"/>
      <c r="TGE528" s="329"/>
      <c r="TGF528" s="329"/>
      <c r="TGG528" s="329"/>
      <c r="TGH528" s="329"/>
      <c r="TGI528" s="329"/>
      <c r="TGJ528" s="329"/>
      <c r="TGK528" s="329"/>
      <c r="TGL528" s="329"/>
      <c r="TGM528" s="329"/>
      <c r="TGN528" s="329"/>
      <c r="TGO528" s="329"/>
      <c r="TGP528" s="329"/>
      <c r="TGQ528" s="329"/>
      <c r="TGR528" s="329"/>
      <c r="TGS528" s="329"/>
      <c r="TGT528" s="329"/>
      <c r="TGU528" s="329"/>
      <c r="TGV528" s="329"/>
      <c r="TGW528" s="329"/>
      <c r="TGX528" s="329"/>
      <c r="TGY528" s="329"/>
      <c r="TGZ528" s="329"/>
      <c r="THA528" s="329"/>
      <c r="THB528" s="329"/>
      <c r="THC528" s="329"/>
      <c r="THD528" s="329"/>
      <c r="THE528" s="329"/>
      <c r="THF528" s="329"/>
      <c r="THG528" s="329"/>
      <c r="THH528" s="329"/>
      <c r="THI528" s="329"/>
      <c r="THJ528" s="329"/>
      <c r="THK528" s="329"/>
      <c r="THL528" s="329"/>
      <c r="THM528" s="329"/>
      <c r="THN528" s="329"/>
      <c r="THO528" s="329"/>
      <c r="THP528" s="329"/>
      <c r="THQ528" s="329"/>
      <c r="THR528" s="329"/>
      <c r="THS528" s="329"/>
      <c r="THT528" s="329"/>
      <c r="THU528" s="329"/>
      <c r="THV528" s="329"/>
      <c r="THW528" s="329"/>
      <c r="THX528" s="329"/>
      <c r="THY528" s="329"/>
      <c r="THZ528" s="329"/>
      <c r="TIA528" s="329"/>
      <c r="TIB528" s="329"/>
      <c r="TIC528" s="329"/>
      <c r="TID528" s="329"/>
      <c r="TIE528" s="329"/>
      <c r="TIF528" s="329"/>
      <c r="TIG528" s="329"/>
      <c r="TIH528" s="329"/>
      <c r="TII528" s="329"/>
      <c r="TIJ528" s="329"/>
      <c r="TIK528" s="329"/>
      <c r="TIL528" s="329"/>
      <c r="TIM528" s="329"/>
      <c r="TIN528" s="329"/>
      <c r="TIO528" s="329"/>
      <c r="TIP528" s="329"/>
      <c r="TIQ528" s="329"/>
      <c r="TIR528" s="329"/>
      <c r="TIS528" s="329"/>
      <c r="TIT528" s="329"/>
      <c r="TIU528" s="329"/>
      <c r="TIV528" s="329"/>
      <c r="TIW528" s="329"/>
      <c r="TIX528" s="329"/>
      <c r="TIY528" s="329"/>
      <c r="TIZ528" s="329"/>
      <c r="TJA528" s="329"/>
      <c r="TJB528" s="329"/>
      <c r="TJC528" s="329"/>
      <c r="TJD528" s="329"/>
      <c r="TJE528" s="329"/>
      <c r="TJF528" s="329"/>
      <c r="TJG528" s="329"/>
      <c r="TJH528" s="329"/>
      <c r="TJI528" s="329"/>
      <c r="TJJ528" s="329"/>
      <c r="TJK528" s="329"/>
      <c r="TJL528" s="329"/>
      <c r="TJM528" s="329"/>
      <c r="TJN528" s="329"/>
      <c r="TJO528" s="329"/>
      <c r="TJP528" s="329"/>
      <c r="TJQ528" s="329"/>
      <c r="TJR528" s="329"/>
      <c r="TJS528" s="329"/>
      <c r="TJT528" s="329"/>
      <c r="TJU528" s="329"/>
      <c r="TJV528" s="329"/>
      <c r="TJW528" s="329"/>
      <c r="TJX528" s="329"/>
      <c r="TJY528" s="329"/>
      <c r="TJZ528" s="329"/>
      <c r="TKA528" s="329"/>
      <c r="TKB528" s="329"/>
      <c r="TKC528" s="329"/>
      <c r="TKD528" s="329"/>
      <c r="TKE528" s="329"/>
      <c r="TKF528" s="329"/>
      <c r="TKG528" s="329"/>
      <c r="TKH528" s="329"/>
      <c r="TKI528" s="329"/>
      <c r="TKJ528" s="329"/>
      <c r="TKK528" s="329"/>
      <c r="TKL528" s="329"/>
      <c r="TKM528" s="329"/>
      <c r="TKN528" s="329"/>
      <c r="TKO528" s="329"/>
      <c r="TKP528" s="329"/>
      <c r="TKQ528" s="329"/>
      <c r="TKR528" s="329"/>
      <c r="TKS528" s="329"/>
      <c r="TKT528" s="329"/>
      <c r="TKU528" s="329"/>
      <c r="TKV528" s="329"/>
      <c r="TKW528" s="329"/>
      <c r="TKX528" s="329"/>
      <c r="TKY528" s="329"/>
      <c r="TKZ528" s="329"/>
      <c r="TLA528" s="329"/>
      <c r="TLB528" s="329"/>
      <c r="TLC528" s="329"/>
      <c r="TLD528" s="329"/>
      <c r="TLE528" s="329"/>
      <c r="TLF528" s="329"/>
      <c r="TLG528" s="329"/>
      <c r="TLH528" s="329"/>
      <c r="TLI528" s="329"/>
      <c r="TLJ528" s="329"/>
      <c r="TLK528" s="329"/>
      <c r="TLL528" s="329"/>
      <c r="TLM528" s="329"/>
      <c r="TLN528" s="329"/>
      <c r="TLO528" s="329"/>
      <c r="TLP528" s="329"/>
      <c r="TLQ528" s="329"/>
      <c r="TLR528" s="329"/>
      <c r="TLS528" s="329"/>
      <c r="TLT528" s="329"/>
      <c r="TLU528" s="329"/>
      <c r="TLV528" s="329"/>
      <c r="TLW528" s="329"/>
      <c r="TLX528" s="329"/>
      <c r="TLY528" s="329"/>
      <c r="TLZ528" s="329"/>
      <c r="TMA528" s="329"/>
      <c r="TMB528" s="329"/>
      <c r="TMC528" s="329"/>
      <c r="TMD528" s="329"/>
      <c r="TME528" s="329"/>
      <c r="TMF528" s="329"/>
      <c r="TMG528" s="329"/>
      <c r="TMH528" s="329"/>
      <c r="TMI528" s="329"/>
      <c r="TMJ528" s="329"/>
      <c r="TMK528" s="329"/>
      <c r="TML528" s="329"/>
      <c r="TMM528" s="329"/>
      <c r="TMN528" s="329"/>
      <c r="TMO528" s="329"/>
      <c r="TMP528" s="329"/>
      <c r="TMQ528" s="329"/>
      <c r="TMR528" s="329"/>
      <c r="TMS528" s="329"/>
      <c r="TMT528" s="329"/>
      <c r="TMU528" s="329"/>
      <c r="TMV528" s="329"/>
      <c r="TMW528" s="329"/>
      <c r="TMX528" s="329"/>
      <c r="TMY528" s="329"/>
      <c r="TMZ528" s="329"/>
      <c r="TNA528" s="329"/>
      <c r="TNB528" s="329"/>
      <c r="TNC528" s="329"/>
      <c r="TND528" s="329"/>
      <c r="TNE528" s="329"/>
      <c r="TNF528" s="329"/>
      <c r="TNG528" s="329"/>
      <c r="TNH528" s="329"/>
      <c r="TNI528" s="329"/>
      <c r="TNJ528" s="329"/>
      <c r="TNK528" s="329"/>
      <c r="TNL528" s="329"/>
      <c r="TNM528" s="329"/>
      <c r="TNN528" s="329"/>
      <c r="TNO528" s="329"/>
      <c r="TNP528" s="329"/>
      <c r="TNQ528" s="329"/>
      <c r="TNR528" s="329"/>
      <c r="TNS528" s="329"/>
      <c r="TNT528" s="329"/>
      <c r="TNU528" s="329"/>
      <c r="TNV528" s="329"/>
      <c r="TNW528" s="329"/>
      <c r="TNX528" s="329"/>
      <c r="TNY528" s="329"/>
      <c r="TNZ528" s="329"/>
      <c r="TOA528" s="329"/>
      <c r="TOB528" s="329"/>
      <c r="TOC528" s="329"/>
      <c r="TOD528" s="329"/>
      <c r="TOE528" s="329"/>
      <c r="TOF528" s="329"/>
      <c r="TOG528" s="329"/>
      <c r="TOH528" s="329"/>
      <c r="TOI528" s="329"/>
      <c r="TOJ528" s="329"/>
      <c r="TOK528" s="329"/>
      <c r="TOL528" s="329"/>
      <c r="TOM528" s="329"/>
      <c r="TON528" s="329"/>
      <c r="TOO528" s="329"/>
      <c r="TOP528" s="329"/>
      <c r="TOQ528" s="329"/>
      <c r="TOR528" s="329"/>
      <c r="TOS528" s="329"/>
      <c r="TOT528" s="329"/>
      <c r="TOU528" s="329"/>
      <c r="TOV528" s="329"/>
      <c r="TOW528" s="329"/>
      <c r="TOX528" s="329"/>
      <c r="TOY528" s="329"/>
      <c r="TOZ528" s="329"/>
      <c r="TPA528" s="329"/>
      <c r="TPB528" s="329"/>
      <c r="TPC528" s="329"/>
      <c r="TPD528" s="329"/>
      <c r="TPE528" s="329"/>
      <c r="TPF528" s="329"/>
      <c r="TPG528" s="329"/>
      <c r="TPH528" s="329"/>
      <c r="TPI528" s="329"/>
      <c r="TPJ528" s="329"/>
      <c r="TPK528" s="329"/>
      <c r="TPL528" s="329"/>
      <c r="TPM528" s="329"/>
      <c r="TPN528" s="329"/>
      <c r="TPO528" s="329"/>
      <c r="TPP528" s="329"/>
      <c r="TPQ528" s="329"/>
      <c r="TPR528" s="329"/>
      <c r="TPS528" s="329"/>
      <c r="TPT528" s="329"/>
      <c r="TPU528" s="329"/>
      <c r="TPV528" s="329"/>
      <c r="TPW528" s="329"/>
      <c r="TPX528" s="329"/>
      <c r="TPY528" s="329"/>
      <c r="TPZ528" s="329"/>
      <c r="TQA528" s="329"/>
      <c r="TQB528" s="329"/>
      <c r="TQC528" s="329"/>
      <c r="TQD528" s="329"/>
      <c r="TQE528" s="329"/>
      <c r="TQF528" s="329"/>
      <c r="TQG528" s="329"/>
      <c r="TQH528" s="329"/>
      <c r="TQI528" s="329"/>
      <c r="TQJ528" s="329"/>
      <c r="TQK528" s="329"/>
      <c r="TQL528" s="329"/>
      <c r="TQM528" s="329"/>
      <c r="TQN528" s="329"/>
      <c r="TQO528" s="329"/>
      <c r="TQP528" s="329"/>
      <c r="TQQ528" s="329"/>
      <c r="TQR528" s="329"/>
      <c r="TQS528" s="329"/>
      <c r="TQT528" s="329"/>
      <c r="TQU528" s="329"/>
      <c r="TQV528" s="329"/>
      <c r="TQW528" s="329"/>
      <c r="TQX528" s="329"/>
      <c r="TQY528" s="329"/>
      <c r="TQZ528" s="329"/>
      <c r="TRA528" s="329"/>
      <c r="TRB528" s="329"/>
      <c r="TRC528" s="329"/>
      <c r="TRD528" s="329"/>
      <c r="TRE528" s="329"/>
      <c r="TRF528" s="329"/>
      <c r="TRG528" s="329"/>
      <c r="TRH528" s="329"/>
      <c r="TRI528" s="329"/>
      <c r="TRJ528" s="329"/>
      <c r="TRK528" s="329"/>
      <c r="TRL528" s="329"/>
      <c r="TRM528" s="329"/>
      <c r="TRN528" s="329"/>
      <c r="TRO528" s="329"/>
      <c r="TRP528" s="329"/>
      <c r="TRQ528" s="329"/>
      <c r="TRR528" s="329"/>
      <c r="TRS528" s="329"/>
      <c r="TRT528" s="329"/>
      <c r="TRU528" s="329"/>
      <c r="TRV528" s="329"/>
      <c r="TRW528" s="329"/>
      <c r="TRX528" s="329"/>
      <c r="TRY528" s="329"/>
      <c r="TRZ528" s="329"/>
      <c r="TSA528" s="329"/>
      <c r="TSB528" s="329"/>
      <c r="TSC528" s="329"/>
      <c r="TSD528" s="329"/>
      <c r="TSE528" s="329"/>
      <c r="TSF528" s="329"/>
      <c r="TSG528" s="329"/>
      <c r="TSH528" s="329"/>
      <c r="TSI528" s="329"/>
      <c r="TSJ528" s="329"/>
      <c r="TSK528" s="329"/>
      <c r="TSL528" s="329"/>
      <c r="TSM528" s="329"/>
      <c r="TSN528" s="329"/>
      <c r="TSO528" s="329"/>
      <c r="TSP528" s="329"/>
      <c r="TSQ528" s="329"/>
      <c r="TSR528" s="329"/>
      <c r="TSS528" s="329"/>
      <c r="TST528" s="329"/>
      <c r="TSU528" s="329"/>
      <c r="TSV528" s="329"/>
      <c r="TSW528" s="329"/>
      <c r="TSX528" s="329"/>
      <c r="TSY528" s="329"/>
      <c r="TSZ528" s="329"/>
      <c r="TTA528" s="329"/>
      <c r="TTB528" s="329"/>
      <c r="TTC528" s="329"/>
      <c r="TTD528" s="329"/>
      <c r="TTE528" s="329"/>
      <c r="TTF528" s="329"/>
      <c r="TTG528" s="329"/>
      <c r="TTH528" s="329"/>
      <c r="TTI528" s="329"/>
      <c r="TTJ528" s="329"/>
      <c r="TTK528" s="329"/>
      <c r="TTL528" s="329"/>
      <c r="TTM528" s="329"/>
      <c r="TTN528" s="329"/>
      <c r="TTO528" s="329"/>
      <c r="TTP528" s="329"/>
      <c r="TTQ528" s="329"/>
      <c r="TTR528" s="329"/>
      <c r="TTS528" s="329"/>
      <c r="TTT528" s="329"/>
      <c r="TTU528" s="329"/>
      <c r="TTV528" s="329"/>
      <c r="TTW528" s="329"/>
      <c r="TTX528" s="329"/>
      <c r="TTY528" s="329"/>
      <c r="TTZ528" s="329"/>
      <c r="TUA528" s="329"/>
      <c r="TUB528" s="329"/>
      <c r="TUC528" s="329"/>
      <c r="TUD528" s="329"/>
      <c r="TUE528" s="329"/>
      <c r="TUF528" s="329"/>
      <c r="TUG528" s="329"/>
      <c r="TUH528" s="329"/>
      <c r="TUI528" s="329"/>
      <c r="TUJ528" s="329"/>
      <c r="TUK528" s="329"/>
      <c r="TUL528" s="329"/>
      <c r="TUM528" s="329"/>
      <c r="TUN528" s="329"/>
      <c r="TUO528" s="329"/>
      <c r="TUP528" s="329"/>
      <c r="TUQ528" s="329"/>
      <c r="TUR528" s="329"/>
      <c r="TUS528" s="329"/>
      <c r="TUT528" s="329"/>
      <c r="TUU528" s="329"/>
      <c r="TUV528" s="329"/>
      <c r="TUW528" s="329"/>
      <c r="TUX528" s="329"/>
      <c r="TUY528" s="329"/>
      <c r="TUZ528" s="329"/>
      <c r="TVA528" s="329"/>
      <c r="TVB528" s="329"/>
      <c r="TVC528" s="329"/>
      <c r="TVD528" s="329"/>
      <c r="TVE528" s="329"/>
      <c r="TVF528" s="329"/>
      <c r="TVG528" s="329"/>
      <c r="TVH528" s="329"/>
      <c r="TVI528" s="329"/>
      <c r="TVJ528" s="329"/>
      <c r="TVK528" s="329"/>
      <c r="TVL528" s="329"/>
      <c r="TVM528" s="329"/>
      <c r="TVN528" s="329"/>
      <c r="TVO528" s="329"/>
      <c r="TVP528" s="329"/>
      <c r="TVQ528" s="329"/>
      <c r="TVR528" s="329"/>
      <c r="TVS528" s="329"/>
      <c r="TVT528" s="329"/>
      <c r="TVU528" s="329"/>
      <c r="TVV528" s="329"/>
      <c r="TVW528" s="329"/>
      <c r="TVX528" s="329"/>
      <c r="TVY528" s="329"/>
      <c r="TVZ528" s="329"/>
      <c r="TWA528" s="329"/>
      <c r="TWB528" s="329"/>
      <c r="TWC528" s="329"/>
      <c r="TWD528" s="329"/>
      <c r="TWE528" s="329"/>
      <c r="TWF528" s="329"/>
      <c r="TWG528" s="329"/>
      <c r="TWH528" s="329"/>
      <c r="TWI528" s="329"/>
      <c r="TWJ528" s="329"/>
      <c r="TWK528" s="329"/>
      <c r="TWL528" s="329"/>
      <c r="TWM528" s="329"/>
      <c r="TWN528" s="329"/>
      <c r="TWO528" s="329"/>
      <c r="TWP528" s="329"/>
      <c r="TWQ528" s="329"/>
      <c r="TWR528" s="329"/>
      <c r="TWS528" s="329"/>
      <c r="TWT528" s="329"/>
      <c r="TWU528" s="329"/>
      <c r="TWV528" s="329"/>
      <c r="TWW528" s="329"/>
      <c r="TWX528" s="329"/>
      <c r="TWY528" s="329"/>
      <c r="TWZ528" s="329"/>
      <c r="TXA528" s="329"/>
      <c r="TXB528" s="329"/>
      <c r="TXC528" s="329"/>
      <c r="TXD528" s="329"/>
      <c r="TXE528" s="329"/>
      <c r="TXF528" s="329"/>
      <c r="TXG528" s="329"/>
      <c r="TXH528" s="329"/>
      <c r="TXI528" s="329"/>
      <c r="TXJ528" s="329"/>
      <c r="TXK528" s="329"/>
      <c r="TXL528" s="329"/>
      <c r="TXM528" s="329"/>
      <c r="TXN528" s="329"/>
      <c r="TXO528" s="329"/>
      <c r="TXP528" s="329"/>
      <c r="TXQ528" s="329"/>
      <c r="TXR528" s="329"/>
      <c r="TXS528" s="329"/>
      <c r="TXT528" s="329"/>
      <c r="TXU528" s="329"/>
      <c r="TXV528" s="329"/>
      <c r="TXW528" s="329"/>
      <c r="TXX528" s="329"/>
      <c r="TXY528" s="329"/>
      <c r="TXZ528" s="329"/>
      <c r="TYA528" s="329"/>
      <c r="TYB528" s="329"/>
      <c r="TYC528" s="329"/>
      <c r="TYD528" s="329"/>
      <c r="TYE528" s="329"/>
      <c r="TYF528" s="329"/>
      <c r="TYG528" s="329"/>
      <c r="TYH528" s="329"/>
      <c r="TYI528" s="329"/>
      <c r="TYJ528" s="329"/>
      <c r="TYK528" s="329"/>
      <c r="TYL528" s="329"/>
      <c r="TYM528" s="329"/>
      <c r="TYN528" s="329"/>
      <c r="TYO528" s="329"/>
      <c r="TYP528" s="329"/>
      <c r="TYQ528" s="329"/>
      <c r="TYR528" s="329"/>
      <c r="TYS528" s="329"/>
      <c r="TYT528" s="329"/>
      <c r="TYU528" s="329"/>
      <c r="TYV528" s="329"/>
      <c r="TYW528" s="329"/>
      <c r="TYX528" s="329"/>
      <c r="TYY528" s="329"/>
      <c r="TYZ528" s="329"/>
      <c r="TZA528" s="329"/>
      <c r="TZB528" s="329"/>
      <c r="TZC528" s="329"/>
      <c r="TZD528" s="329"/>
      <c r="TZE528" s="329"/>
      <c r="TZF528" s="329"/>
      <c r="TZG528" s="329"/>
      <c r="TZH528" s="329"/>
      <c r="TZI528" s="329"/>
      <c r="TZJ528" s="329"/>
      <c r="TZK528" s="329"/>
      <c r="TZL528" s="329"/>
      <c r="TZM528" s="329"/>
      <c r="TZN528" s="329"/>
      <c r="TZO528" s="329"/>
      <c r="TZP528" s="329"/>
      <c r="TZQ528" s="329"/>
      <c r="TZR528" s="329"/>
      <c r="TZS528" s="329"/>
      <c r="TZT528" s="329"/>
      <c r="TZU528" s="329"/>
      <c r="TZV528" s="329"/>
      <c r="TZW528" s="329"/>
      <c r="TZX528" s="329"/>
      <c r="TZY528" s="329"/>
      <c r="TZZ528" s="329"/>
      <c r="UAA528" s="329"/>
      <c r="UAB528" s="329"/>
      <c r="UAC528" s="329"/>
      <c r="UAD528" s="329"/>
      <c r="UAE528" s="329"/>
      <c r="UAF528" s="329"/>
      <c r="UAG528" s="329"/>
      <c r="UAH528" s="329"/>
      <c r="UAI528" s="329"/>
      <c r="UAJ528" s="329"/>
      <c r="UAK528" s="329"/>
      <c r="UAL528" s="329"/>
      <c r="UAM528" s="329"/>
      <c r="UAN528" s="329"/>
      <c r="UAO528" s="329"/>
      <c r="UAP528" s="329"/>
      <c r="UAQ528" s="329"/>
      <c r="UAR528" s="329"/>
      <c r="UAS528" s="329"/>
      <c r="UAT528" s="329"/>
      <c r="UAU528" s="329"/>
      <c r="UAV528" s="329"/>
      <c r="UAW528" s="329"/>
      <c r="UAX528" s="329"/>
      <c r="UAY528" s="329"/>
      <c r="UAZ528" s="329"/>
      <c r="UBA528" s="329"/>
      <c r="UBB528" s="329"/>
      <c r="UBC528" s="329"/>
      <c r="UBD528" s="329"/>
      <c r="UBE528" s="329"/>
      <c r="UBF528" s="329"/>
      <c r="UBG528" s="329"/>
      <c r="UBH528" s="329"/>
      <c r="UBI528" s="329"/>
      <c r="UBJ528" s="329"/>
      <c r="UBK528" s="329"/>
      <c r="UBL528" s="329"/>
      <c r="UBM528" s="329"/>
      <c r="UBN528" s="329"/>
      <c r="UBO528" s="329"/>
      <c r="UBP528" s="329"/>
      <c r="UBQ528" s="329"/>
      <c r="UBR528" s="329"/>
      <c r="UBS528" s="329"/>
      <c r="UBT528" s="329"/>
      <c r="UBU528" s="329"/>
      <c r="UBV528" s="329"/>
      <c r="UBW528" s="329"/>
      <c r="UBX528" s="329"/>
      <c r="UBY528" s="329"/>
      <c r="UBZ528" s="329"/>
      <c r="UCA528" s="329"/>
      <c r="UCB528" s="329"/>
      <c r="UCC528" s="329"/>
      <c r="UCD528" s="329"/>
      <c r="UCE528" s="329"/>
      <c r="UCF528" s="329"/>
      <c r="UCG528" s="329"/>
      <c r="UCH528" s="329"/>
      <c r="UCI528" s="329"/>
      <c r="UCJ528" s="329"/>
      <c r="UCK528" s="329"/>
      <c r="UCL528" s="329"/>
      <c r="UCM528" s="329"/>
      <c r="UCN528" s="329"/>
      <c r="UCO528" s="329"/>
      <c r="UCP528" s="329"/>
      <c r="UCQ528" s="329"/>
      <c r="UCR528" s="329"/>
      <c r="UCS528" s="329"/>
      <c r="UCT528" s="329"/>
      <c r="UCU528" s="329"/>
      <c r="UCV528" s="329"/>
      <c r="UCW528" s="329"/>
      <c r="UCX528" s="329"/>
      <c r="UCY528" s="329"/>
      <c r="UCZ528" s="329"/>
      <c r="UDA528" s="329"/>
      <c r="UDB528" s="329"/>
      <c r="UDC528" s="329"/>
      <c r="UDD528" s="329"/>
      <c r="UDE528" s="329"/>
      <c r="UDF528" s="329"/>
      <c r="UDG528" s="329"/>
      <c r="UDH528" s="329"/>
      <c r="UDI528" s="329"/>
      <c r="UDJ528" s="329"/>
      <c r="UDK528" s="329"/>
      <c r="UDL528" s="329"/>
      <c r="UDM528" s="329"/>
      <c r="UDN528" s="329"/>
      <c r="UDO528" s="329"/>
      <c r="UDP528" s="329"/>
      <c r="UDQ528" s="329"/>
      <c r="UDR528" s="329"/>
      <c r="UDS528" s="329"/>
      <c r="UDT528" s="329"/>
      <c r="UDU528" s="329"/>
      <c r="UDV528" s="329"/>
      <c r="UDW528" s="329"/>
      <c r="UDX528" s="329"/>
      <c r="UDY528" s="329"/>
      <c r="UDZ528" s="329"/>
      <c r="UEA528" s="329"/>
      <c r="UEB528" s="329"/>
      <c r="UEC528" s="329"/>
      <c r="UED528" s="329"/>
      <c r="UEE528" s="329"/>
      <c r="UEF528" s="329"/>
      <c r="UEG528" s="329"/>
      <c r="UEH528" s="329"/>
      <c r="UEI528" s="329"/>
      <c r="UEJ528" s="329"/>
      <c r="UEK528" s="329"/>
      <c r="UEL528" s="329"/>
      <c r="UEM528" s="329"/>
      <c r="UEN528" s="329"/>
      <c r="UEO528" s="329"/>
      <c r="UEP528" s="329"/>
      <c r="UEQ528" s="329"/>
      <c r="UER528" s="329"/>
      <c r="UES528" s="329"/>
      <c r="UET528" s="329"/>
      <c r="UEU528" s="329"/>
      <c r="UEV528" s="329"/>
      <c r="UEW528" s="329"/>
      <c r="UEX528" s="329"/>
      <c r="UEY528" s="329"/>
      <c r="UEZ528" s="329"/>
      <c r="UFA528" s="329"/>
      <c r="UFB528" s="329"/>
      <c r="UFC528" s="329"/>
      <c r="UFD528" s="329"/>
      <c r="UFE528" s="329"/>
      <c r="UFF528" s="329"/>
      <c r="UFG528" s="329"/>
      <c r="UFH528" s="329"/>
      <c r="UFI528" s="329"/>
      <c r="UFJ528" s="329"/>
      <c r="UFK528" s="329"/>
      <c r="UFL528" s="329"/>
      <c r="UFM528" s="329"/>
      <c r="UFN528" s="329"/>
      <c r="UFO528" s="329"/>
      <c r="UFP528" s="329"/>
      <c r="UFQ528" s="329"/>
      <c r="UFR528" s="329"/>
      <c r="UFS528" s="329"/>
      <c r="UFT528" s="329"/>
      <c r="UFU528" s="329"/>
      <c r="UFV528" s="329"/>
      <c r="UFW528" s="329"/>
      <c r="UFX528" s="329"/>
      <c r="UFY528" s="329"/>
      <c r="UFZ528" s="329"/>
      <c r="UGA528" s="329"/>
      <c r="UGB528" s="329"/>
      <c r="UGC528" s="329"/>
      <c r="UGD528" s="329"/>
      <c r="UGE528" s="329"/>
      <c r="UGF528" s="329"/>
      <c r="UGG528" s="329"/>
      <c r="UGH528" s="329"/>
      <c r="UGI528" s="329"/>
      <c r="UGJ528" s="329"/>
      <c r="UGK528" s="329"/>
      <c r="UGL528" s="329"/>
      <c r="UGM528" s="329"/>
      <c r="UGN528" s="329"/>
      <c r="UGO528" s="329"/>
      <c r="UGP528" s="329"/>
      <c r="UGQ528" s="329"/>
      <c r="UGR528" s="329"/>
      <c r="UGS528" s="329"/>
      <c r="UGT528" s="329"/>
      <c r="UGU528" s="329"/>
      <c r="UGV528" s="329"/>
      <c r="UGW528" s="329"/>
      <c r="UGX528" s="329"/>
      <c r="UGY528" s="329"/>
      <c r="UGZ528" s="329"/>
      <c r="UHA528" s="329"/>
      <c r="UHB528" s="329"/>
      <c r="UHC528" s="329"/>
      <c r="UHD528" s="329"/>
      <c r="UHE528" s="329"/>
      <c r="UHF528" s="329"/>
      <c r="UHG528" s="329"/>
      <c r="UHH528" s="329"/>
      <c r="UHI528" s="329"/>
      <c r="UHJ528" s="329"/>
      <c r="UHK528" s="329"/>
      <c r="UHL528" s="329"/>
      <c r="UHM528" s="329"/>
      <c r="UHN528" s="329"/>
      <c r="UHO528" s="329"/>
      <c r="UHP528" s="329"/>
      <c r="UHQ528" s="329"/>
      <c r="UHR528" s="329"/>
      <c r="UHS528" s="329"/>
      <c r="UHT528" s="329"/>
      <c r="UHU528" s="329"/>
      <c r="UHV528" s="329"/>
      <c r="UHW528" s="329"/>
      <c r="UHX528" s="329"/>
      <c r="UHY528" s="329"/>
      <c r="UHZ528" s="329"/>
      <c r="UIA528" s="329"/>
      <c r="UIB528" s="329"/>
      <c r="UIC528" s="329"/>
      <c r="UID528" s="329"/>
      <c r="UIE528" s="329"/>
      <c r="UIF528" s="329"/>
      <c r="UIG528" s="329"/>
      <c r="UIH528" s="329"/>
      <c r="UII528" s="329"/>
      <c r="UIJ528" s="329"/>
      <c r="UIK528" s="329"/>
      <c r="UIL528" s="329"/>
      <c r="UIM528" s="329"/>
      <c r="UIN528" s="329"/>
      <c r="UIO528" s="329"/>
      <c r="UIP528" s="329"/>
      <c r="UIQ528" s="329"/>
      <c r="UIR528" s="329"/>
      <c r="UIS528" s="329"/>
      <c r="UIT528" s="329"/>
      <c r="UIU528" s="329"/>
      <c r="UIV528" s="329"/>
      <c r="UIW528" s="329"/>
      <c r="UIX528" s="329"/>
      <c r="UIY528" s="329"/>
      <c r="UIZ528" s="329"/>
      <c r="UJA528" s="329"/>
      <c r="UJB528" s="329"/>
      <c r="UJC528" s="329"/>
      <c r="UJD528" s="329"/>
      <c r="UJE528" s="329"/>
      <c r="UJF528" s="329"/>
      <c r="UJG528" s="329"/>
      <c r="UJH528" s="329"/>
      <c r="UJI528" s="329"/>
      <c r="UJJ528" s="329"/>
      <c r="UJK528" s="329"/>
      <c r="UJL528" s="329"/>
      <c r="UJM528" s="329"/>
      <c r="UJN528" s="329"/>
      <c r="UJO528" s="329"/>
      <c r="UJP528" s="329"/>
      <c r="UJQ528" s="329"/>
      <c r="UJR528" s="329"/>
      <c r="UJS528" s="329"/>
      <c r="UJT528" s="329"/>
      <c r="UJU528" s="329"/>
      <c r="UJV528" s="329"/>
      <c r="UJW528" s="329"/>
      <c r="UJX528" s="329"/>
      <c r="UJY528" s="329"/>
      <c r="UJZ528" s="329"/>
      <c r="UKA528" s="329"/>
      <c r="UKB528" s="329"/>
      <c r="UKC528" s="329"/>
      <c r="UKD528" s="329"/>
      <c r="UKE528" s="329"/>
      <c r="UKF528" s="329"/>
      <c r="UKG528" s="329"/>
      <c r="UKH528" s="329"/>
      <c r="UKI528" s="329"/>
      <c r="UKJ528" s="329"/>
      <c r="UKK528" s="329"/>
      <c r="UKL528" s="329"/>
      <c r="UKM528" s="329"/>
      <c r="UKN528" s="329"/>
      <c r="UKO528" s="329"/>
      <c r="UKP528" s="329"/>
      <c r="UKQ528" s="329"/>
      <c r="UKR528" s="329"/>
      <c r="UKS528" s="329"/>
      <c r="UKT528" s="329"/>
      <c r="UKU528" s="329"/>
      <c r="UKV528" s="329"/>
      <c r="UKW528" s="329"/>
      <c r="UKX528" s="329"/>
      <c r="UKY528" s="329"/>
      <c r="UKZ528" s="329"/>
      <c r="ULA528" s="329"/>
      <c r="ULB528" s="329"/>
      <c r="ULC528" s="329"/>
      <c r="ULD528" s="329"/>
      <c r="ULE528" s="329"/>
      <c r="ULF528" s="329"/>
      <c r="ULG528" s="329"/>
      <c r="ULH528" s="329"/>
      <c r="ULI528" s="329"/>
      <c r="ULJ528" s="329"/>
      <c r="ULK528" s="329"/>
      <c r="ULL528" s="329"/>
      <c r="ULM528" s="329"/>
      <c r="ULN528" s="329"/>
      <c r="ULO528" s="329"/>
      <c r="ULP528" s="329"/>
      <c r="ULQ528" s="329"/>
      <c r="ULR528" s="329"/>
      <c r="ULS528" s="329"/>
      <c r="ULT528" s="329"/>
      <c r="ULU528" s="329"/>
      <c r="ULV528" s="329"/>
      <c r="ULW528" s="329"/>
      <c r="ULX528" s="329"/>
      <c r="ULY528" s="329"/>
      <c r="ULZ528" s="329"/>
      <c r="UMA528" s="329"/>
      <c r="UMB528" s="329"/>
      <c r="UMC528" s="329"/>
      <c r="UMD528" s="329"/>
      <c r="UME528" s="329"/>
      <c r="UMF528" s="329"/>
      <c r="UMG528" s="329"/>
      <c r="UMH528" s="329"/>
      <c r="UMI528" s="329"/>
      <c r="UMJ528" s="329"/>
      <c r="UMK528" s="329"/>
      <c r="UML528" s="329"/>
      <c r="UMM528" s="329"/>
      <c r="UMN528" s="329"/>
      <c r="UMO528" s="329"/>
      <c r="UMP528" s="329"/>
      <c r="UMQ528" s="329"/>
      <c r="UMR528" s="329"/>
      <c r="UMS528" s="329"/>
      <c r="UMT528" s="329"/>
      <c r="UMU528" s="329"/>
      <c r="UMV528" s="329"/>
      <c r="UMW528" s="329"/>
      <c r="UMX528" s="329"/>
      <c r="UMY528" s="329"/>
      <c r="UMZ528" s="329"/>
      <c r="UNA528" s="329"/>
      <c r="UNB528" s="329"/>
      <c r="UNC528" s="329"/>
      <c r="UND528" s="329"/>
      <c r="UNE528" s="329"/>
      <c r="UNF528" s="329"/>
      <c r="UNG528" s="329"/>
      <c r="UNH528" s="329"/>
      <c r="UNI528" s="329"/>
      <c r="UNJ528" s="329"/>
      <c r="UNK528" s="329"/>
      <c r="UNL528" s="329"/>
      <c r="UNM528" s="329"/>
      <c r="UNN528" s="329"/>
      <c r="UNO528" s="329"/>
      <c r="UNP528" s="329"/>
      <c r="UNQ528" s="329"/>
      <c r="UNR528" s="329"/>
      <c r="UNS528" s="329"/>
      <c r="UNT528" s="329"/>
      <c r="UNU528" s="329"/>
      <c r="UNV528" s="329"/>
      <c r="UNW528" s="329"/>
      <c r="UNX528" s="329"/>
      <c r="UNY528" s="329"/>
      <c r="UNZ528" s="329"/>
      <c r="UOA528" s="329"/>
      <c r="UOB528" s="329"/>
      <c r="UOC528" s="329"/>
      <c r="UOD528" s="329"/>
      <c r="UOE528" s="329"/>
      <c r="UOF528" s="329"/>
      <c r="UOG528" s="329"/>
      <c r="UOH528" s="329"/>
      <c r="UOI528" s="329"/>
      <c r="UOJ528" s="329"/>
      <c r="UOK528" s="329"/>
      <c r="UOL528" s="329"/>
      <c r="UOM528" s="329"/>
      <c r="UON528" s="329"/>
      <c r="UOO528" s="329"/>
      <c r="UOP528" s="329"/>
      <c r="UOQ528" s="329"/>
      <c r="UOR528" s="329"/>
      <c r="UOS528" s="329"/>
      <c r="UOT528" s="329"/>
      <c r="UOU528" s="329"/>
      <c r="UOV528" s="329"/>
      <c r="UOW528" s="329"/>
      <c r="UOX528" s="329"/>
      <c r="UOY528" s="329"/>
      <c r="UOZ528" s="329"/>
      <c r="UPA528" s="329"/>
      <c r="UPB528" s="329"/>
      <c r="UPC528" s="329"/>
      <c r="UPD528" s="329"/>
      <c r="UPE528" s="329"/>
      <c r="UPF528" s="329"/>
      <c r="UPG528" s="329"/>
      <c r="UPH528" s="329"/>
      <c r="UPI528" s="329"/>
      <c r="UPJ528" s="329"/>
      <c r="UPK528" s="329"/>
      <c r="UPL528" s="329"/>
      <c r="UPM528" s="329"/>
      <c r="UPN528" s="329"/>
      <c r="UPO528" s="329"/>
      <c r="UPP528" s="329"/>
      <c r="UPQ528" s="329"/>
      <c r="UPR528" s="329"/>
      <c r="UPS528" s="329"/>
      <c r="UPT528" s="329"/>
      <c r="UPU528" s="329"/>
      <c r="UPV528" s="329"/>
      <c r="UPW528" s="329"/>
      <c r="UPX528" s="329"/>
      <c r="UPY528" s="329"/>
      <c r="UPZ528" s="329"/>
      <c r="UQA528" s="329"/>
      <c r="UQB528" s="329"/>
      <c r="UQC528" s="329"/>
      <c r="UQD528" s="329"/>
      <c r="UQE528" s="329"/>
      <c r="UQF528" s="329"/>
      <c r="UQG528" s="329"/>
      <c r="UQH528" s="329"/>
      <c r="UQI528" s="329"/>
      <c r="UQJ528" s="329"/>
      <c r="UQK528" s="329"/>
      <c r="UQL528" s="329"/>
      <c r="UQM528" s="329"/>
      <c r="UQN528" s="329"/>
      <c r="UQO528" s="329"/>
      <c r="UQP528" s="329"/>
      <c r="UQQ528" s="329"/>
      <c r="UQR528" s="329"/>
      <c r="UQS528" s="329"/>
      <c r="UQT528" s="329"/>
      <c r="UQU528" s="329"/>
      <c r="UQV528" s="329"/>
      <c r="UQW528" s="329"/>
      <c r="UQX528" s="329"/>
      <c r="UQY528" s="329"/>
      <c r="UQZ528" s="329"/>
      <c r="URA528" s="329"/>
      <c r="URB528" s="329"/>
      <c r="URC528" s="329"/>
      <c r="URD528" s="329"/>
      <c r="URE528" s="329"/>
      <c r="URF528" s="329"/>
      <c r="URG528" s="329"/>
      <c r="URH528" s="329"/>
      <c r="URI528" s="329"/>
      <c r="URJ528" s="329"/>
      <c r="URK528" s="329"/>
      <c r="URL528" s="329"/>
      <c r="URM528" s="329"/>
      <c r="URN528" s="329"/>
      <c r="URO528" s="329"/>
      <c r="URP528" s="329"/>
      <c r="URQ528" s="329"/>
      <c r="URR528" s="329"/>
      <c r="URS528" s="329"/>
      <c r="URT528" s="329"/>
      <c r="URU528" s="329"/>
      <c r="URV528" s="329"/>
      <c r="URW528" s="329"/>
      <c r="URX528" s="329"/>
      <c r="URY528" s="329"/>
      <c r="URZ528" s="329"/>
      <c r="USA528" s="329"/>
      <c r="USB528" s="329"/>
      <c r="USC528" s="329"/>
      <c r="USD528" s="329"/>
      <c r="USE528" s="329"/>
      <c r="USF528" s="329"/>
      <c r="USG528" s="329"/>
      <c r="USH528" s="329"/>
      <c r="USI528" s="329"/>
      <c r="USJ528" s="329"/>
      <c r="USK528" s="329"/>
      <c r="USL528" s="329"/>
      <c r="USM528" s="329"/>
      <c r="USN528" s="329"/>
      <c r="USO528" s="329"/>
      <c r="USP528" s="329"/>
      <c r="USQ528" s="329"/>
      <c r="USR528" s="329"/>
      <c r="USS528" s="329"/>
      <c r="UST528" s="329"/>
      <c r="USU528" s="329"/>
      <c r="USV528" s="329"/>
      <c r="USW528" s="329"/>
      <c r="USX528" s="329"/>
      <c r="USY528" s="329"/>
      <c r="USZ528" s="329"/>
      <c r="UTA528" s="329"/>
      <c r="UTB528" s="329"/>
      <c r="UTC528" s="329"/>
      <c r="UTD528" s="329"/>
      <c r="UTE528" s="329"/>
      <c r="UTF528" s="329"/>
      <c r="UTG528" s="329"/>
      <c r="UTH528" s="329"/>
      <c r="UTI528" s="329"/>
      <c r="UTJ528" s="329"/>
      <c r="UTK528" s="329"/>
      <c r="UTL528" s="329"/>
      <c r="UTM528" s="329"/>
      <c r="UTN528" s="329"/>
      <c r="UTO528" s="329"/>
      <c r="UTP528" s="329"/>
      <c r="UTQ528" s="329"/>
      <c r="UTR528" s="329"/>
      <c r="UTS528" s="329"/>
      <c r="UTT528" s="329"/>
      <c r="UTU528" s="329"/>
      <c r="UTV528" s="329"/>
      <c r="UTW528" s="329"/>
      <c r="UTX528" s="329"/>
      <c r="UTY528" s="329"/>
      <c r="UTZ528" s="329"/>
      <c r="UUA528" s="329"/>
      <c r="UUB528" s="329"/>
      <c r="UUC528" s="329"/>
      <c r="UUD528" s="329"/>
      <c r="UUE528" s="329"/>
      <c r="UUF528" s="329"/>
      <c r="UUG528" s="329"/>
      <c r="UUH528" s="329"/>
      <c r="UUI528" s="329"/>
      <c r="UUJ528" s="329"/>
      <c r="UUK528" s="329"/>
      <c r="UUL528" s="329"/>
      <c r="UUM528" s="329"/>
      <c r="UUN528" s="329"/>
      <c r="UUO528" s="329"/>
      <c r="UUP528" s="329"/>
      <c r="UUQ528" s="329"/>
      <c r="UUR528" s="329"/>
      <c r="UUS528" s="329"/>
      <c r="UUT528" s="329"/>
      <c r="UUU528" s="329"/>
      <c r="UUV528" s="329"/>
      <c r="UUW528" s="329"/>
      <c r="UUX528" s="329"/>
      <c r="UUY528" s="329"/>
      <c r="UUZ528" s="329"/>
      <c r="UVA528" s="329"/>
      <c r="UVB528" s="329"/>
      <c r="UVC528" s="329"/>
      <c r="UVD528" s="329"/>
      <c r="UVE528" s="329"/>
      <c r="UVF528" s="329"/>
      <c r="UVG528" s="329"/>
      <c r="UVH528" s="329"/>
      <c r="UVI528" s="329"/>
      <c r="UVJ528" s="329"/>
      <c r="UVK528" s="329"/>
      <c r="UVL528" s="329"/>
      <c r="UVM528" s="329"/>
      <c r="UVN528" s="329"/>
      <c r="UVO528" s="329"/>
      <c r="UVP528" s="329"/>
      <c r="UVQ528" s="329"/>
      <c r="UVR528" s="329"/>
      <c r="UVS528" s="329"/>
      <c r="UVT528" s="329"/>
      <c r="UVU528" s="329"/>
      <c r="UVV528" s="329"/>
      <c r="UVW528" s="329"/>
      <c r="UVX528" s="329"/>
      <c r="UVY528" s="329"/>
      <c r="UVZ528" s="329"/>
      <c r="UWA528" s="329"/>
      <c r="UWB528" s="329"/>
      <c r="UWC528" s="329"/>
      <c r="UWD528" s="329"/>
      <c r="UWE528" s="329"/>
      <c r="UWF528" s="329"/>
      <c r="UWG528" s="329"/>
      <c r="UWH528" s="329"/>
      <c r="UWI528" s="329"/>
      <c r="UWJ528" s="329"/>
      <c r="UWK528" s="329"/>
      <c r="UWL528" s="329"/>
      <c r="UWM528" s="329"/>
      <c r="UWN528" s="329"/>
      <c r="UWO528" s="329"/>
      <c r="UWP528" s="329"/>
      <c r="UWQ528" s="329"/>
      <c r="UWR528" s="329"/>
      <c r="UWS528" s="329"/>
      <c r="UWT528" s="329"/>
      <c r="UWU528" s="329"/>
      <c r="UWV528" s="329"/>
      <c r="UWW528" s="329"/>
      <c r="UWX528" s="329"/>
      <c r="UWY528" s="329"/>
      <c r="UWZ528" s="329"/>
      <c r="UXA528" s="329"/>
      <c r="UXB528" s="329"/>
      <c r="UXC528" s="329"/>
      <c r="UXD528" s="329"/>
      <c r="UXE528" s="329"/>
      <c r="UXF528" s="329"/>
      <c r="UXG528" s="329"/>
      <c r="UXH528" s="329"/>
      <c r="UXI528" s="329"/>
      <c r="UXJ528" s="329"/>
      <c r="UXK528" s="329"/>
      <c r="UXL528" s="329"/>
      <c r="UXM528" s="329"/>
      <c r="UXN528" s="329"/>
      <c r="UXO528" s="329"/>
      <c r="UXP528" s="329"/>
      <c r="UXQ528" s="329"/>
      <c r="UXR528" s="329"/>
      <c r="UXS528" s="329"/>
      <c r="UXT528" s="329"/>
      <c r="UXU528" s="329"/>
      <c r="UXV528" s="329"/>
      <c r="UXW528" s="329"/>
      <c r="UXX528" s="329"/>
      <c r="UXY528" s="329"/>
      <c r="UXZ528" s="329"/>
      <c r="UYA528" s="329"/>
      <c r="UYB528" s="329"/>
      <c r="UYC528" s="329"/>
      <c r="UYD528" s="329"/>
      <c r="UYE528" s="329"/>
      <c r="UYF528" s="329"/>
      <c r="UYG528" s="329"/>
      <c r="UYH528" s="329"/>
      <c r="UYI528" s="329"/>
      <c r="UYJ528" s="329"/>
      <c r="UYK528" s="329"/>
      <c r="UYL528" s="329"/>
      <c r="UYM528" s="329"/>
      <c r="UYN528" s="329"/>
      <c r="UYO528" s="329"/>
      <c r="UYP528" s="329"/>
      <c r="UYQ528" s="329"/>
      <c r="UYR528" s="329"/>
      <c r="UYS528" s="329"/>
      <c r="UYT528" s="329"/>
      <c r="UYU528" s="329"/>
      <c r="UYV528" s="329"/>
      <c r="UYW528" s="329"/>
      <c r="UYX528" s="329"/>
      <c r="UYY528" s="329"/>
      <c r="UYZ528" s="329"/>
      <c r="UZA528" s="329"/>
      <c r="UZB528" s="329"/>
      <c r="UZC528" s="329"/>
      <c r="UZD528" s="329"/>
      <c r="UZE528" s="329"/>
      <c r="UZF528" s="329"/>
      <c r="UZG528" s="329"/>
      <c r="UZH528" s="329"/>
      <c r="UZI528" s="329"/>
      <c r="UZJ528" s="329"/>
      <c r="UZK528" s="329"/>
      <c r="UZL528" s="329"/>
      <c r="UZM528" s="329"/>
      <c r="UZN528" s="329"/>
      <c r="UZO528" s="329"/>
      <c r="UZP528" s="329"/>
      <c r="UZQ528" s="329"/>
      <c r="UZR528" s="329"/>
      <c r="UZS528" s="329"/>
      <c r="UZT528" s="329"/>
      <c r="UZU528" s="329"/>
      <c r="UZV528" s="329"/>
      <c r="UZW528" s="329"/>
      <c r="UZX528" s="329"/>
      <c r="UZY528" s="329"/>
      <c r="UZZ528" s="329"/>
      <c r="VAA528" s="329"/>
      <c r="VAB528" s="329"/>
      <c r="VAC528" s="329"/>
      <c r="VAD528" s="329"/>
      <c r="VAE528" s="329"/>
      <c r="VAF528" s="329"/>
      <c r="VAG528" s="329"/>
      <c r="VAH528" s="329"/>
      <c r="VAI528" s="329"/>
      <c r="VAJ528" s="329"/>
      <c r="VAK528" s="329"/>
      <c r="VAL528" s="329"/>
      <c r="VAM528" s="329"/>
      <c r="VAN528" s="329"/>
      <c r="VAO528" s="329"/>
      <c r="VAP528" s="329"/>
      <c r="VAQ528" s="329"/>
      <c r="VAR528" s="329"/>
      <c r="VAS528" s="329"/>
      <c r="VAT528" s="329"/>
      <c r="VAU528" s="329"/>
      <c r="VAV528" s="329"/>
      <c r="VAW528" s="329"/>
      <c r="VAX528" s="329"/>
      <c r="VAY528" s="329"/>
      <c r="VAZ528" s="329"/>
      <c r="VBA528" s="329"/>
      <c r="VBB528" s="329"/>
      <c r="VBC528" s="329"/>
      <c r="VBD528" s="329"/>
      <c r="VBE528" s="329"/>
      <c r="VBF528" s="329"/>
      <c r="VBG528" s="329"/>
      <c r="VBH528" s="329"/>
      <c r="VBI528" s="329"/>
      <c r="VBJ528" s="329"/>
      <c r="VBK528" s="329"/>
      <c r="VBL528" s="329"/>
      <c r="VBM528" s="329"/>
      <c r="VBN528" s="329"/>
      <c r="VBO528" s="329"/>
      <c r="VBP528" s="329"/>
      <c r="VBQ528" s="329"/>
      <c r="VBR528" s="329"/>
      <c r="VBS528" s="329"/>
      <c r="VBT528" s="329"/>
      <c r="VBU528" s="329"/>
      <c r="VBV528" s="329"/>
      <c r="VBW528" s="329"/>
      <c r="VBX528" s="329"/>
      <c r="VBY528" s="329"/>
      <c r="VBZ528" s="329"/>
      <c r="VCA528" s="329"/>
      <c r="VCB528" s="329"/>
      <c r="VCC528" s="329"/>
      <c r="VCD528" s="329"/>
      <c r="VCE528" s="329"/>
      <c r="VCF528" s="329"/>
      <c r="VCG528" s="329"/>
      <c r="VCH528" s="329"/>
      <c r="VCI528" s="329"/>
      <c r="VCJ528" s="329"/>
      <c r="VCK528" s="329"/>
      <c r="VCL528" s="329"/>
      <c r="VCM528" s="329"/>
      <c r="VCN528" s="329"/>
      <c r="VCO528" s="329"/>
      <c r="VCP528" s="329"/>
      <c r="VCQ528" s="329"/>
      <c r="VCR528" s="329"/>
      <c r="VCS528" s="329"/>
      <c r="VCT528" s="329"/>
      <c r="VCU528" s="329"/>
      <c r="VCV528" s="329"/>
      <c r="VCW528" s="329"/>
      <c r="VCX528" s="329"/>
      <c r="VCY528" s="329"/>
      <c r="VCZ528" s="329"/>
      <c r="VDA528" s="329"/>
      <c r="VDB528" s="329"/>
      <c r="VDC528" s="329"/>
      <c r="VDD528" s="329"/>
      <c r="VDE528" s="329"/>
      <c r="VDF528" s="329"/>
      <c r="VDG528" s="329"/>
      <c r="VDH528" s="329"/>
      <c r="VDI528" s="329"/>
      <c r="VDJ528" s="329"/>
      <c r="VDK528" s="329"/>
      <c r="VDL528" s="329"/>
      <c r="VDM528" s="329"/>
      <c r="VDN528" s="329"/>
      <c r="VDO528" s="329"/>
      <c r="VDP528" s="329"/>
      <c r="VDQ528" s="329"/>
      <c r="VDR528" s="329"/>
      <c r="VDS528" s="329"/>
      <c r="VDT528" s="329"/>
      <c r="VDU528" s="329"/>
      <c r="VDV528" s="329"/>
      <c r="VDW528" s="329"/>
      <c r="VDX528" s="329"/>
      <c r="VDY528" s="329"/>
      <c r="VDZ528" s="329"/>
      <c r="VEA528" s="329"/>
      <c r="VEB528" s="329"/>
      <c r="VEC528" s="329"/>
      <c r="VED528" s="329"/>
      <c r="VEE528" s="329"/>
      <c r="VEF528" s="329"/>
      <c r="VEG528" s="329"/>
      <c r="VEH528" s="329"/>
      <c r="VEI528" s="329"/>
      <c r="VEJ528" s="329"/>
      <c r="VEK528" s="329"/>
      <c r="VEL528" s="329"/>
      <c r="VEM528" s="329"/>
      <c r="VEN528" s="329"/>
      <c r="VEO528" s="329"/>
      <c r="VEP528" s="329"/>
      <c r="VEQ528" s="329"/>
      <c r="VER528" s="329"/>
      <c r="VES528" s="329"/>
      <c r="VET528" s="329"/>
      <c r="VEU528" s="329"/>
      <c r="VEV528" s="329"/>
      <c r="VEW528" s="329"/>
      <c r="VEX528" s="329"/>
      <c r="VEY528" s="329"/>
      <c r="VEZ528" s="329"/>
      <c r="VFA528" s="329"/>
      <c r="VFB528" s="329"/>
      <c r="VFC528" s="329"/>
      <c r="VFD528" s="329"/>
      <c r="VFE528" s="329"/>
      <c r="VFF528" s="329"/>
      <c r="VFG528" s="329"/>
      <c r="VFH528" s="329"/>
      <c r="VFI528" s="329"/>
      <c r="VFJ528" s="329"/>
      <c r="VFK528" s="329"/>
      <c r="VFL528" s="329"/>
      <c r="VFM528" s="329"/>
      <c r="VFN528" s="329"/>
      <c r="VFO528" s="329"/>
      <c r="VFP528" s="329"/>
      <c r="VFQ528" s="329"/>
      <c r="VFR528" s="329"/>
      <c r="VFS528" s="329"/>
      <c r="VFT528" s="329"/>
      <c r="VFU528" s="329"/>
      <c r="VFV528" s="329"/>
      <c r="VFW528" s="329"/>
      <c r="VFX528" s="329"/>
      <c r="VFY528" s="329"/>
      <c r="VFZ528" s="329"/>
      <c r="VGA528" s="329"/>
      <c r="VGB528" s="329"/>
      <c r="VGC528" s="329"/>
      <c r="VGD528" s="329"/>
      <c r="VGE528" s="329"/>
      <c r="VGF528" s="329"/>
      <c r="VGG528" s="329"/>
      <c r="VGH528" s="329"/>
      <c r="VGI528" s="329"/>
      <c r="VGJ528" s="329"/>
      <c r="VGK528" s="329"/>
      <c r="VGL528" s="329"/>
      <c r="VGM528" s="329"/>
      <c r="VGN528" s="329"/>
      <c r="VGO528" s="329"/>
      <c r="VGP528" s="329"/>
      <c r="VGQ528" s="329"/>
      <c r="VGR528" s="329"/>
      <c r="VGS528" s="329"/>
      <c r="VGT528" s="329"/>
      <c r="VGU528" s="329"/>
      <c r="VGV528" s="329"/>
      <c r="VGW528" s="329"/>
      <c r="VGX528" s="329"/>
      <c r="VGY528" s="329"/>
      <c r="VGZ528" s="329"/>
      <c r="VHA528" s="329"/>
      <c r="VHB528" s="329"/>
      <c r="VHC528" s="329"/>
      <c r="VHD528" s="329"/>
      <c r="VHE528" s="329"/>
      <c r="VHF528" s="329"/>
      <c r="VHG528" s="329"/>
      <c r="VHH528" s="329"/>
      <c r="VHI528" s="329"/>
      <c r="VHJ528" s="329"/>
      <c r="VHK528" s="329"/>
      <c r="VHL528" s="329"/>
      <c r="VHM528" s="329"/>
      <c r="VHN528" s="329"/>
      <c r="VHO528" s="329"/>
      <c r="VHP528" s="329"/>
      <c r="VHQ528" s="329"/>
      <c r="VHR528" s="329"/>
      <c r="VHS528" s="329"/>
      <c r="VHT528" s="329"/>
      <c r="VHU528" s="329"/>
      <c r="VHV528" s="329"/>
      <c r="VHW528" s="329"/>
      <c r="VHX528" s="329"/>
      <c r="VHY528" s="329"/>
      <c r="VHZ528" s="329"/>
      <c r="VIA528" s="329"/>
      <c r="VIB528" s="329"/>
      <c r="VIC528" s="329"/>
      <c r="VID528" s="329"/>
      <c r="VIE528" s="329"/>
      <c r="VIF528" s="329"/>
      <c r="VIG528" s="329"/>
      <c r="VIH528" s="329"/>
      <c r="VII528" s="329"/>
      <c r="VIJ528" s="329"/>
      <c r="VIK528" s="329"/>
      <c r="VIL528" s="329"/>
      <c r="VIM528" s="329"/>
      <c r="VIN528" s="329"/>
      <c r="VIO528" s="329"/>
      <c r="VIP528" s="329"/>
      <c r="VIQ528" s="329"/>
      <c r="VIR528" s="329"/>
      <c r="VIS528" s="329"/>
      <c r="VIT528" s="329"/>
      <c r="VIU528" s="329"/>
      <c r="VIV528" s="329"/>
      <c r="VIW528" s="329"/>
      <c r="VIX528" s="329"/>
      <c r="VIY528" s="329"/>
      <c r="VIZ528" s="329"/>
      <c r="VJA528" s="329"/>
      <c r="VJB528" s="329"/>
      <c r="VJC528" s="329"/>
      <c r="VJD528" s="329"/>
      <c r="VJE528" s="329"/>
      <c r="VJF528" s="329"/>
      <c r="VJG528" s="329"/>
      <c r="VJH528" s="329"/>
      <c r="VJI528" s="329"/>
      <c r="VJJ528" s="329"/>
      <c r="VJK528" s="329"/>
      <c r="VJL528" s="329"/>
      <c r="VJM528" s="329"/>
      <c r="VJN528" s="329"/>
      <c r="VJO528" s="329"/>
      <c r="VJP528" s="329"/>
      <c r="VJQ528" s="329"/>
      <c r="VJR528" s="329"/>
      <c r="VJS528" s="329"/>
      <c r="VJT528" s="329"/>
      <c r="VJU528" s="329"/>
      <c r="VJV528" s="329"/>
      <c r="VJW528" s="329"/>
      <c r="VJX528" s="329"/>
      <c r="VJY528" s="329"/>
      <c r="VJZ528" s="329"/>
      <c r="VKA528" s="329"/>
      <c r="VKB528" s="329"/>
      <c r="VKC528" s="329"/>
      <c r="VKD528" s="329"/>
      <c r="VKE528" s="329"/>
      <c r="VKF528" s="329"/>
      <c r="VKG528" s="329"/>
      <c r="VKH528" s="329"/>
      <c r="VKI528" s="329"/>
      <c r="VKJ528" s="329"/>
      <c r="VKK528" s="329"/>
      <c r="VKL528" s="329"/>
      <c r="VKM528" s="329"/>
      <c r="VKN528" s="329"/>
      <c r="VKO528" s="329"/>
      <c r="VKP528" s="329"/>
      <c r="VKQ528" s="329"/>
      <c r="VKR528" s="329"/>
      <c r="VKS528" s="329"/>
      <c r="VKT528" s="329"/>
      <c r="VKU528" s="329"/>
      <c r="VKV528" s="329"/>
      <c r="VKW528" s="329"/>
      <c r="VKX528" s="329"/>
      <c r="VKY528" s="329"/>
      <c r="VKZ528" s="329"/>
      <c r="VLA528" s="329"/>
      <c r="VLB528" s="329"/>
      <c r="VLC528" s="329"/>
      <c r="VLD528" s="329"/>
      <c r="VLE528" s="329"/>
      <c r="VLF528" s="329"/>
      <c r="VLG528" s="329"/>
      <c r="VLH528" s="329"/>
      <c r="VLI528" s="329"/>
      <c r="VLJ528" s="329"/>
      <c r="VLK528" s="329"/>
      <c r="VLL528" s="329"/>
      <c r="VLM528" s="329"/>
      <c r="VLN528" s="329"/>
      <c r="VLO528" s="329"/>
      <c r="VLP528" s="329"/>
      <c r="VLQ528" s="329"/>
      <c r="VLR528" s="329"/>
      <c r="VLS528" s="329"/>
      <c r="VLT528" s="329"/>
      <c r="VLU528" s="329"/>
      <c r="VLV528" s="329"/>
      <c r="VLW528" s="329"/>
      <c r="VLX528" s="329"/>
      <c r="VLY528" s="329"/>
      <c r="VLZ528" s="329"/>
      <c r="VMA528" s="329"/>
      <c r="VMB528" s="329"/>
      <c r="VMC528" s="329"/>
      <c r="VMD528" s="329"/>
      <c r="VME528" s="329"/>
      <c r="VMF528" s="329"/>
      <c r="VMG528" s="329"/>
      <c r="VMH528" s="329"/>
      <c r="VMI528" s="329"/>
      <c r="VMJ528" s="329"/>
      <c r="VMK528" s="329"/>
      <c r="VML528" s="329"/>
      <c r="VMM528" s="329"/>
      <c r="VMN528" s="329"/>
      <c r="VMO528" s="329"/>
      <c r="VMP528" s="329"/>
      <c r="VMQ528" s="329"/>
      <c r="VMR528" s="329"/>
      <c r="VMS528" s="329"/>
      <c r="VMT528" s="329"/>
      <c r="VMU528" s="329"/>
      <c r="VMV528" s="329"/>
      <c r="VMW528" s="329"/>
      <c r="VMX528" s="329"/>
      <c r="VMY528" s="329"/>
      <c r="VMZ528" s="329"/>
      <c r="VNA528" s="329"/>
      <c r="VNB528" s="329"/>
      <c r="VNC528" s="329"/>
      <c r="VND528" s="329"/>
      <c r="VNE528" s="329"/>
      <c r="VNF528" s="329"/>
      <c r="VNG528" s="329"/>
      <c r="VNH528" s="329"/>
      <c r="VNI528" s="329"/>
      <c r="VNJ528" s="329"/>
      <c r="VNK528" s="329"/>
      <c r="VNL528" s="329"/>
      <c r="VNM528" s="329"/>
      <c r="VNN528" s="329"/>
      <c r="VNO528" s="329"/>
      <c r="VNP528" s="329"/>
      <c r="VNQ528" s="329"/>
      <c r="VNR528" s="329"/>
      <c r="VNS528" s="329"/>
      <c r="VNT528" s="329"/>
      <c r="VNU528" s="329"/>
      <c r="VNV528" s="329"/>
      <c r="VNW528" s="329"/>
      <c r="VNX528" s="329"/>
      <c r="VNY528" s="329"/>
      <c r="VNZ528" s="329"/>
      <c r="VOA528" s="329"/>
      <c r="VOB528" s="329"/>
      <c r="VOC528" s="329"/>
      <c r="VOD528" s="329"/>
      <c r="VOE528" s="329"/>
      <c r="VOF528" s="329"/>
      <c r="VOG528" s="329"/>
      <c r="VOH528" s="329"/>
      <c r="VOI528" s="329"/>
      <c r="VOJ528" s="329"/>
      <c r="VOK528" s="329"/>
      <c r="VOL528" s="329"/>
      <c r="VOM528" s="329"/>
      <c r="VON528" s="329"/>
      <c r="VOO528" s="329"/>
      <c r="VOP528" s="329"/>
      <c r="VOQ528" s="329"/>
      <c r="VOR528" s="329"/>
      <c r="VOS528" s="329"/>
      <c r="VOT528" s="329"/>
      <c r="VOU528" s="329"/>
      <c r="VOV528" s="329"/>
      <c r="VOW528" s="329"/>
      <c r="VOX528" s="329"/>
      <c r="VOY528" s="329"/>
      <c r="VOZ528" s="329"/>
      <c r="VPA528" s="329"/>
      <c r="VPB528" s="329"/>
      <c r="VPC528" s="329"/>
      <c r="VPD528" s="329"/>
      <c r="VPE528" s="329"/>
      <c r="VPF528" s="329"/>
      <c r="VPG528" s="329"/>
      <c r="VPH528" s="329"/>
      <c r="VPI528" s="329"/>
      <c r="VPJ528" s="329"/>
      <c r="VPK528" s="329"/>
      <c r="VPL528" s="329"/>
      <c r="VPM528" s="329"/>
      <c r="VPN528" s="329"/>
      <c r="VPO528" s="329"/>
      <c r="VPP528" s="329"/>
      <c r="VPQ528" s="329"/>
      <c r="VPR528" s="329"/>
      <c r="VPS528" s="329"/>
      <c r="VPT528" s="329"/>
      <c r="VPU528" s="329"/>
      <c r="VPV528" s="329"/>
      <c r="VPW528" s="329"/>
      <c r="VPX528" s="329"/>
      <c r="VPY528" s="329"/>
      <c r="VPZ528" s="329"/>
      <c r="VQA528" s="329"/>
      <c r="VQB528" s="329"/>
      <c r="VQC528" s="329"/>
      <c r="VQD528" s="329"/>
      <c r="VQE528" s="329"/>
      <c r="VQF528" s="329"/>
      <c r="VQG528" s="329"/>
      <c r="VQH528" s="329"/>
      <c r="VQI528" s="329"/>
      <c r="VQJ528" s="329"/>
      <c r="VQK528" s="329"/>
      <c r="VQL528" s="329"/>
      <c r="VQM528" s="329"/>
      <c r="VQN528" s="329"/>
      <c r="VQO528" s="329"/>
      <c r="VQP528" s="329"/>
      <c r="VQQ528" s="329"/>
      <c r="VQR528" s="329"/>
      <c r="VQS528" s="329"/>
      <c r="VQT528" s="329"/>
      <c r="VQU528" s="329"/>
      <c r="VQV528" s="329"/>
      <c r="VQW528" s="329"/>
      <c r="VQX528" s="329"/>
      <c r="VQY528" s="329"/>
      <c r="VQZ528" s="329"/>
      <c r="VRA528" s="329"/>
      <c r="VRB528" s="329"/>
      <c r="VRC528" s="329"/>
      <c r="VRD528" s="329"/>
      <c r="VRE528" s="329"/>
      <c r="VRF528" s="329"/>
      <c r="VRG528" s="329"/>
      <c r="VRH528" s="329"/>
      <c r="VRI528" s="329"/>
      <c r="VRJ528" s="329"/>
      <c r="VRK528" s="329"/>
      <c r="VRL528" s="329"/>
      <c r="VRM528" s="329"/>
      <c r="VRN528" s="329"/>
      <c r="VRO528" s="329"/>
      <c r="VRP528" s="329"/>
      <c r="VRQ528" s="329"/>
      <c r="VRR528" s="329"/>
      <c r="VRS528" s="329"/>
      <c r="VRT528" s="329"/>
      <c r="VRU528" s="329"/>
      <c r="VRV528" s="329"/>
      <c r="VRW528" s="329"/>
      <c r="VRX528" s="329"/>
      <c r="VRY528" s="329"/>
      <c r="VRZ528" s="329"/>
      <c r="VSA528" s="329"/>
      <c r="VSB528" s="329"/>
      <c r="VSC528" s="329"/>
      <c r="VSD528" s="329"/>
      <c r="VSE528" s="329"/>
      <c r="VSF528" s="329"/>
      <c r="VSG528" s="329"/>
      <c r="VSH528" s="329"/>
      <c r="VSI528" s="329"/>
      <c r="VSJ528" s="329"/>
      <c r="VSK528" s="329"/>
      <c r="VSL528" s="329"/>
      <c r="VSM528" s="329"/>
      <c r="VSN528" s="329"/>
      <c r="VSO528" s="329"/>
      <c r="VSP528" s="329"/>
      <c r="VSQ528" s="329"/>
      <c r="VSR528" s="329"/>
      <c r="VSS528" s="329"/>
      <c r="VST528" s="329"/>
      <c r="VSU528" s="329"/>
      <c r="VSV528" s="329"/>
      <c r="VSW528" s="329"/>
      <c r="VSX528" s="329"/>
      <c r="VSY528" s="329"/>
      <c r="VSZ528" s="329"/>
      <c r="VTA528" s="329"/>
      <c r="VTB528" s="329"/>
      <c r="VTC528" s="329"/>
      <c r="VTD528" s="329"/>
      <c r="VTE528" s="329"/>
      <c r="VTF528" s="329"/>
      <c r="VTG528" s="329"/>
      <c r="VTH528" s="329"/>
      <c r="VTI528" s="329"/>
      <c r="VTJ528" s="329"/>
      <c r="VTK528" s="329"/>
      <c r="VTL528" s="329"/>
      <c r="VTM528" s="329"/>
      <c r="VTN528" s="329"/>
      <c r="VTO528" s="329"/>
      <c r="VTP528" s="329"/>
      <c r="VTQ528" s="329"/>
      <c r="VTR528" s="329"/>
      <c r="VTS528" s="329"/>
      <c r="VTT528" s="329"/>
      <c r="VTU528" s="329"/>
      <c r="VTV528" s="329"/>
      <c r="VTW528" s="329"/>
      <c r="VTX528" s="329"/>
      <c r="VTY528" s="329"/>
      <c r="VTZ528" s="329"/>
      <c r="VUA528" s="329"/>
      <c r="VUB528" s="329"/>
      <c r="VUC528" s="329"/>
      <c r="VUD528" s="329"/>
      <c r="VUE528" s="329"/>
      <c r="VUF528" s="329"/>
      <c r="VUG528" s="329"/>
      <c r="VUH528" s="329"/>
      <c r="VUI528" s="329"/>
      <c r="VUJ528" s="329"/>
      <c r="VUK528" s="329"/>
      <c r="VUL528" s="329"/>
      <c r="VUM528" s="329"/>
      <c r="VUN528" s="329"/>
      <c r="VUO528" s="329"/>
      <c r="VUP528" s="329"/>
      <c r="VUQ528" s="329"/>
      <c r="VUR528" s="329"/>
      <c r="VUS528" s="329"/>
      <c r="VUT528" s="329"/>
      <c r="VUU528" s="329"/>
      <c r="VUV528" s="329"/>
      <c r="VUW528" s="329"/>
      <c r="VUX528" s="329"/>
      <c r="VUY528" s="329"/>
      <c r="VUZ528" s="329"/>
      <c r="VVA528" s="329"/>
      <c r="VVB528" s="329"/>
      <c r="VVC528" s="329"/>
      <c r="VVD528" s="329"/>
      <c r="VVE528" s="329"/>
      <c r="VVF528" s="329"/>
      <c r="VVG528" s="329"/>
      <c r="VVH528" s="329"/>
      <c r="VVI528" s="329"/>
      <c r="VVJ528" s="329"/>
      <c r="VVK528" s="329"/>
      <c r="VVL528" s="329"/>
      <c r="VVM528" s="329"/>
      <c r="VVN528" s="329"/>
      <c r="VVO528" s="329"/>
      <c r="VVP528" s="329"/>
      <c r="VVQ528" s="329"/>
      <c r="VVR528" s="329"/>
      <c r="VVS528" s="329"/>
      <c r="VVT528" s="329"/>
      <c r="VVU528" s="329"/>
      <c r="VVV528" s="329"/>
      <c r="VVW528" s="329"/>
      <c r="VVX528" s="329"/>
      <c r="VVY528" s="329"/>
      <c r="VVZ528" s="329"/>
      <c r="VWA528" s="329"/>
      <c r="VWB528" s="329"/>
      <c r="VWC528" s="329"/>
      <c r="VWD528" s="329"/>
      <c r="VWE528" s="329"/>
      <c r="VWF528" s="329"/>
      <c r="VWG528" s="329"/>
      <c r="VWH528" s="329"/>
      <c r="VWI528" s="329"/>
      <c r="VWJ528" s="329"/>
      <c r="VWK528" s="329"/>
      <c r="VWL528" s="329"/>
      <c r="VWM528" s="329"/>
      <c r="VWN528" s="329"/>
      <c r="VWO528" s="329"/>
      <c r="VWP528" s="329"/>
      <c r="VWQ528" s="329"/>
      <c r="VWR528" s="329"/>
      <c r="VWS528" s="329"/>
      <c r="VWT528" s="329"/>
      <c r="VWU528" s="329"/>
      <c r="VWV528" s="329"/>
      <c r="VWW528" s="329"/>
      <c r="VWX528" s="329"/>
      <c r="VWY528" s="329"/>
      <c r="VWZ528" s="329"/>
      <c r="VXA528" s="329"/>
      <c r="VXB528" s="329"/>
      <c r="VXC528" s="329"/>
      <c r="VXD528" s="329"/>
      <c r="VXE528" s="329"/>
      <c r="VXF528" s="329"/>
      <c r="VXG528" s="329"/>
      <c r="VXH528" s="329"/>
      <c r="VXI528" s="329"/>
      <c r="VXJ528" s="329"/>
      <c r="VXK528" s="329"/>
      <c r="VXL528" s="329"/>
      <c r="VXM528" s="329"/>
      <c r="VXN528" s="329"/>
      <c r="VXO528" s="329"/>
      <c r="VXP528" s="329"/>
      <c r="VXQ528" s="329"/>
      <c r="VXR528" s="329"/>
      <c r="VXS528" s="329"/>
      <c r="VXT528" s="329"/>
      <c r="VXU528" s="329"/>
      <c r="VXV528" s="329"/>
      <c r="VXW528" s="329"/>
      <c r="VXX528" s="329"/>
      <c r="VXY528" s="329"/>
      <c r="VXZ528" s="329"/>
      <c r="VYA528" s="329"/>
      <c r="VYB528" s="329"/>
      <c r="VYC528" s="329"/>
      <c r="VYD528" s="329"/>
      <c r="VYE528" s="329"/>
      <c r="VYF528" s="329"/>
      <c r="VYG528" s="329"/>
      <c r="VYH528" s="329"/>
      <c r="VYI528" s="329"/>
      <c r="VYJ528" s="329"/>
      <c r="VYK528" s="329"/>
      <c r="VYL528" s="329"/>
      <c r="VYM528" s="329"/>
      <c r="VYN528" s="329"/>
      <c r="VYO528" s="329"/>
      <c r="VYP528" s="329"/>
      <c r="VYQ528" s="329"/>
      <c r="VYR528" s="329"/>
      <c r="VYS528" s="329"/>
      <c r="VYT528" s="329"/>
      <c r="VYU528" s="329"/>
      <c r="VYV528" s="329"/>
      <c r="VYW528" s="329"/>
      <c r="VYX528" s="329"/>
      <c r="VYY528" s="329"/>
      <c r="VYZ528" s="329"/>
      <c r="VZA528" s="329"/>
      <c r="VZB528" s="329"/>
      <c r="VZC528" s="329"/>
      <c r="VZD528" s="329"/>
      <c r="VZE528" s="329"/>
      <c r="VZF528" s="329"/>
      <c r="VZG528" s="329"/>
      <c r="VZH528" s="329"/>
      <c r="VZI528" s="329"/>
      <c r="VZJ528" s="329"/>
      <c r="VZK528" s="329"/>
      <c r="VZL528" s="329"/>
      <c r="VZM528" s="329"/>
      <c r="VZN528" s="329"/>
      <c r="VZO528" s="329"/>
      <c r="VZP528" s="329"/>
      <c r="VZQ528" s="329"/>
      <c r="VZR528" s="329"/>
      <c r="VZS528" s="329"/>
      <c r="VZT528" s="329"/>
      <c r="VZU528" s="329"/>
      <c r="VZV528" s="329"/>
      <c r="VZW528" s="329"/>
      <c r="VZX528" s="329"/>
      <c r="VZY528" s="329"/>
      <c r="VZZ528" s="329"/>
      <c r="WAA528" s="329"/>
      <c r="WAB528" s="329"/>
      <c r="WAC528" s="329"/>
      <c r="WAD528" s="329"/>
      <c r="WAE528" s="329"/>
      <c r="WAF528" s="329"/>
      <c r="WAG528" s="329"/>
      <c r="WAH528" s="329"/>
      <c r="WAI528" s="329"/>
      <c r="WAJ528" s="329"/>
      <c r="WAK528" s="329"/>
      <c r="WAL528" s="329"/>
      <c r="WAM528" s="329"/>
      <c r="WAN528" s="329"/>
      <c r="WAO528" s="329"/>
      <c r="WAP528" s="329"/>
      <c r="WAQ528" s="329"/>
      <c r="WAR528" s="329"/>
      <c r="WAS528" s="329"/>
      <c r="WAT528" s="329"/>
      <c r="WAU528" s="329"/>
      <c r="WAV528" s="329"/>
      <c r="WAW528" s="329"/>
      <c r="WAX528" s="329"/>
      <c r="WAY528" s="329"/>
      <c r="WAZ528" s="329"/>
      <c r="WBA528" s="329"/>
      <c r="WBB528" s="329"/>
      <c r="WBC528" s="329"/>
      <c r="WBD528" s="329"/>
      <c r="WBE528" s="329"/>
      <c r="WBF528" s="329"/>
      <c r="WBG528" s="329"/>
      <c r="WBH528" s="329"/>
      <c r="WBI528" s="329"/>
      <c r="WBJ528" s="329"/>
      <c r="WBK528" s="329"/>
      <c r="WBL528" s="329"/>
      <c r="WBM528" s="329"/>
      <c r="WBN528" s="329"/>
      <c r="WBO528" s="329"/>
      <c r="WBP528" s="329"/>
      <c r="WBQ528" s="329"/>
      <c r="WBR528" s="329"/>
      <c r="WBS528" s="329"/>
      <c r="WBT528" s="329"/>
      <c r="WBU528" s="329"/>
      <c r="WBV528" s="329"/>
      <c r="WBW528" s="329"/>
      <c r="WBX528" s="329"/>
      <c r="WBY528" s="329"/>
      <c r="WBZ528" s="329"/>
      <c r="WCA528" s="329"/>
      <c r="WCB528" s="329"/>
      <c r="WCC528" s="329"/>
      <c r="WCD528" s="329"/>
      <c r="WCE528" s="329"/>
      <c r="WCF528" s="329"/>
      <c r="WCG528" s="329"/>
      <c r="WCH528" s="329"/>
      <c r="WCI528" s="329"/>
      <c r="WCJ528" s="329"/>
      <c r="WCK528" s="329"/>
      <c r="WCL528" s="329"/>
      <c r="WCM528" s="329"/>
      <c r="WCN528" s="329"/>
      <c r="WCO528" s="329"/>
      <c r="WCP528" s="329"/>
      <c r="WCQ528" s="329"/>
      <c r="WCR528" s="329"/>
      <c r="WCS528" s="329"/>
      <c r="WCT528" s="329"/>
      <c r="WCU528" s="329"/>
      <c r="WCV528" s="329"/>
      <c r="WCW528" s="329"/>
      <c r="WCX528" s="329"/>
      <c r="WCY528" s="329"/>
      <c r="WCZ528" s="329"/>
      <c r="WDA528" s="329"/>
      <c r="WDB528" s="329"/>
      <c r="WDC528" s="329"/>
      <c r="WDD528" s="329"/>
      <c r="WDE528" s="329"/>
      <c r="WDF528" s="329"/>
      <c r="WDG528" s="329"/>
      <c r="WDH528" s="329"/>
      <c r="WDI528" s="329"/>
      <c r="WDJ528" s="329"/>
      <c r="WDK528" s="329"/>
      <c r="WDL528" s="329"/>
      <c r="WDM528" s="329"/>
      <c r="WDN528" s="329"/>
      <c r="WDO528" s="329"/>
      <c r="WDP528" s="329"/>
      <c r="WDQ528" s="329"/>
      <c r="WDR528" s="329"/>
      <c r="WDS528" s="329"/>
      <c r="WDT528" s="329"/>
      <c r="WDU528" s="329"/>
      <c r="WDV528" s="329"/>
      <c r="WDW528" s="329"/>
      <c r="WDX528" s="329"/>
      <c r="WDY528" s="329"/>
      <c r="WDZ528" s="329"/>
      <c r="WEA528" s="329"/>
      <c r="WEB528" s="329"/>
      <c r="WEC528" s="329"/>
      <c r="WED528" s="329"/>
      <c r="WEE528" s="329"/>
      <c r="WEF528" s="329"/>
      <c r="WEG528" s="329"/>
      <c r="WEH528" s="329"/>
      <c r="WEI528" s="329"/>
      <c r="WEJ528" s="329"/>
      <c r="WEK528" s="329"/>
      <c r="WEL528" s="329"/>
      <c r="WEM528" s="329"/>
      <c r="WEN528" s="329"/>
      <c r="WEO528" s="329"/>
      <c r="WEP528" s="329"/>
      <c r="WEQ528" s="329"/>
      <c r="WER528" s="329"/>
      <c r="WES528" s="329"/>
      <c r="WET528" s="329"/>
      <c r="WEU528" s="329"/>
      <c r="WEV528" s="329"/>
      <c r="WEW528" s="329"/>
      <c r="WEX528" s="329"/>
      <c r="WEY528" s="329"/>
      <c r="WEZ528" s="329"/>
      <c r="WFA528" s="329"/>
      <c r="WFB528" s="329"/>
      <c r="WFC528" s="329"/>
      <c r="WFD528" s="329"/>
      <c r="WFE528" s="329"/>
      <c r="WFF528" s="329"/>
      <c r="WFG528" s="329"/>
      <c r="WFH528" s="329"/>
      <c r="WFI528" s="329"/>
      <c r="WFJ528" s="329"/>
      <c r="WFK528" s="329"/>
      <c r="WFL528" s="329"/>
      <c r="WFM528" s="329"/>
      <c r="WFN528" s="329"/>
      <c r="WFO528" s="329"/>
      <c r="WFP528" s="329"/>
      <c r="WFQ528" s="329"/>
      <c r="WFR528" s="329"/>
      <c r="WFS528" s="329"/>
      <c r="WFT528" s="329"/>
      <c r="WFU528" s="329"/>
      <c r="WFV528" s="329"/>
      <c r="WFW528" s="329"/>
      <c r="WFX528" s="329"/>
      <c r="WFY528" s="329"/>
      <c r="WFZ528" s="329"/>
      <c r="WGA528" s="329"/>
      <c r="WGB528" s="329"/>
      <c r="WGC528" s="329"/>
      <c r="WGD528" s="329"/>
      <c r="WGE528" s="329"/>
      <c r="WGF528" s="329"/>
      <c r="WGG528" s="329"/>
      <c r="WGH528" s="329"/>
      <c r="WGI528" s="329"/>
      <c r="WGJ528" s="329"/>
      <c r="WGK528" s="329"/>
      <c r="WGL528" s="329"/>
      <c r="WGM528" s="329"/>
      <c r="WGN528" s="329"/>
      <c r="WGO528" s="329"/>
      <c r="WGP528" s="329"/>
      <c r="WGQ528" s="329"/>
      <c r="WGR528" s="329"/>
      <c r="WGS528" s="329"/>
      <c r="WGT528" s="329"/>
      <c r="WGU528" s="329"/>
      <c r="WGV528" s="329"/>
      <c r="WGW528" s="329"/>
      <c r="WGX528" s="329"/>
      <c r="WGY528" s="329"/>
      <c r="WGZ528" s="329"/>
      <c r="WHA528" s="329"/>
      <c r="WHB528" s="329"/>
      <c r="WHC528" s="329"/>
      <c r="WHD528" s="329"/>
      <c r="WHE528" s="329"/>
      <c r="WHF528" s="329"/>
      <c r="WHG528" s="329"/>
      <c r="WHH528" s="329"/>
      <c r="WHI528" s="329"/>
      <c r="WHJ528" s="329"/>
      <c r="WHK528" s="329"/>
      <c r="WHL528" s="329"/>
      <c r="WHM528" s="329"/>
      <c r="WHN528" s="329"/>
      <c r="WHO528" s="329"/>
      <c r="WHP528" s="329"/>
      <c r="WHQ528" s="329"/>
      <c r="WHR528" s="329"/>
      <c r="WHS528" s="329"/>
      <c r="WHT528" s="329"/>
      <c r="WHU528" s="329"/>
      <c r="WHV528" s="329"/>
      <c r="WHW528" s="329"/>
      <c r="WHX528" s="329"/>
      <c r="WHY528" s="329"/>
      <c r="WHZ528" s="329"/>
      <c r="WIA528" s="329"/>
      <c r="WIB528" s="329"/>
      <c r="WIC528" s="329"/>
      <c r="WID528" s="329"/>
      <c r="WIE528" s="329"/>
      <c r="WIF528" s="329"/>
      <c r="WIG528" s="329"/>
      <c r="WIH528" s="329"/>
      <c r="WII528" s="329"/>
      <c r="WIJ528" s="329"/>
      <c r="WIK528" s="329"/>
      <c r="WIL528" s="329"/>
      <c r="WIM528" s="329"/>
      <c r="WIN528" s="329"/>
      <c r="WIO528" s="329"/>
      <c r="WIP528" s="329"/>
      <c r="WIQ528" s="329"/>
      <c r="WIR528" s="329"/>
      <c r="WIS528" s="329"/>
      <c r="WIT528" s="329"/>
      <c r="WIU528" s="329"/>
      <c r="WIV528" s="329"/>
      <c r="WIW528" s="329"/>
      <c r="WIX528" s="329"/>
      <c r="WIY528" s="329"/>
      <c r="WIZ528" s="329"/>
      <c r="WJA528" s="329"/>
      <c r="WJB528" s="329"/>
      <c r="WJC528" s="329"/>
      <c r="WJD528" s="329"/>
      <c r="WJE528" s="329"/>
      <c r="WJF528" s="329"/>
      <c r="WJG528" s="329"/>
      <c r="WJH528" s="329"/>
      <c r="WJI528" s="329"/>
      <c r="WJJ528" s="329"/>
      <c r="WJK528" s="329"/>
      <c r="WJL528" s="329"/>
      <c r="WJM528" s="329"/>
      <c r="WJN528" s="329"/>
      <c r="WJO528" s="329"/>
      <c r="WJP528" s="329"/>
      <c r="WJQ528" s="329"/>
      <c r="WJR528" s="329"/>
      <c r="WJS528" s="329"/>
      <c r="WJT528" s="329"/>
      <c r="WJU528" s="329"/>
      <c r="WJV528" s="329"/>
      <c r="WJW528" s="329"/>
      <c r="WJX528" s="329"/>
      <c r="WJY528" s="329"/>
      <c r="WJZ528" s="329"/>
      <c r="WKA528" s="329"/>
      <c r="WKB528" s="329"/>
      <c r="WKC528" s="329"/>
      <c r="WKD528" s="329"/>
      <c r="WKE528" s="329"/>
      <c r="WKF528" s="329"/>
      <c r="WKG528" s="329"/>
      <c r="WKH528" s="329"/>
      <c r="WKI528" s="329"/>
      <c r="WKJ528" s="329"/>
      <c r="WKK528" s="329"/>
      <c r="WKL528" s="329"/>
      <c r="WKM528" s="329"/>
      <c r="WKN528" s="329"/>
      <c r="WKO528" s="329"/>
      <c r="WKP528" s="329"/>
      <c r="WKQ528" s="329"/>
      <c r="WKR528" s="329"/>
      <c r="WKS528" s="329"/>
      <c r="WKT528" s="329"/>
      <c r="WKU528" s="329"/>
      <c r="WKV528" s="329"/>
      <c r="WKW528" s="329"/>
      <c r="WKX528" s="329"/>
      <c r="WKY528" s="329"/>
      <c r="WKZ528" s="329"/>
      <c r="WLA528" s="329"/>
      <c r="WLB528" s="329"/>
      <c r="WLC528" s="329"/>
      <c r="WLD528" s="329"/>
      <c r="WLE528" s="329"/>
      <c r="WLF528" s="329"/>
      <c r="WLG528" s="329"/>
      <c r="WLH528" s="329"/>
      <c r="WLI528" s="329"/>
      <c r="WLJ528" s="329"/>
      <c r="WLK528" s="329"/>
      <c r="WLL528" s="329"/>
      <c r="WLM528" s="329"/>
      <c r="WLN528" s="329"/>
      <c r="WLO528" s="329"/>
      <c r="WLP528" s="329"/>
      <c r="WLQ528" s="329"/>
      <c r="WLR528" s="329"/>
      <c r="WLS528" s="329"/>
      <c r="WLT528" s="329"/>
      <c r="WLU528" s="329"/>
      <c r="WLV528" s="329"/>
      <c r="WLW528" s="329"/>
      <c r="WLX528" s="329"/>
      <c r="WLY528" s="329"/>
      <c r="WLZ528" s="329"/>
      <c r="WMA528" s="329"/>
      <c r="WMB528" s="329"/>
      <c r="WMC528" s="329"/>
      <c r="WMD528" s="329"/>
      <c r="WME528" s="329"/>
      <c r="WMF528" s="329"/>
      <c r="WMG528" s="329"/>
      <c r="WMH528" s="329"/>
      <c r="WMI528" s="329"/>
      <c r="WMJ528" s="329"/>
      <c r="WMK528" s="329"/>
      <c r="WML528" s="329"/>
      <c r="WMM528" s="329"/>
      <c r="WMN528" s="329"/>
      <c r="WMO528" s="329"/>
      <c r="WMP528" s="329"/>
      <c r="WMQ528" s="329"/>
      <c r="WMR528" s="329"/>
      <c r="WMS528" s="329"/>
      <c r="WMT528" s="329"/>
      <c r="WMU528" s="329"/>
      <c r="WMV528" s="329"/>
      <c r="WMW528" s="329"/>
      <c r="WMX528" s="329"/>
      <c r="WMY528" s="329"/>
      <c r="WMZ528" s="329"/>
      <c r="WNA528" s="329"/>
      <c r="WNB528" s="329"/>
      <c r="WNC528" s="329"/>
      <c r="WND528" s="329"/>
      <c r="WNE528" s="329"/>
      <c r="WNF528" s="329"/>
      <c r="WNG528" s="329"/>
      <c r="WNH528" s="329"/>
      <c r="WNI528" s="329"/>
      <c r="WNJ528" s="329"/>
      <c r="WNK528" s="329"/>
      <c r="WNL528" s="329"/>
      <c r="WNM528" s="329"/>
      <c r="WNN528" s="329"/>
      <c r="WNO528" s="329"/>
      <c r="WNP528" s="329"/>
      <c r="WNQ528" s="329"/>
      <c r="WNR528" s="329"/>
      <c r="WNS528" s="329"/>
      <c r="WNT528" s="329"/>
      <c r="WNU528" s="329"/>
      <c r="WNV528" s="329"/>
      <c r="WNW528" s="329"/>
      <c r="WNX528" s="329"/>
      <c r="WNY528" s="329"/>
      <c r="WNZ528" s="329"/>
      <c r="WOA528" s="329"/>
      <c r="WOB528" s="329"/>
      <c r="WOC528" s="329"/>
      <c r="WOD528" s="329"/>
      <c r="WOE528" s="329"/>
      <c r="WOF528" s="329"/>
      <c r="WOG528" s="329"/>
      <c r="WOH528" s="329"/>
      <c r="WOI528" s="329"/>
      <c r="WOJ528" s="329"/>
      <c r="WOK528" s="329"/>
      <c r="WOL528" s="329"/>
      <c r="WOM528" s="329"/>
      <c r="WON528" s="329"/>
      <c r="WOO528" s="329"/>
      <c r="WOP528" s="329"/>
      <c r="WOQ528" s="329"/>
      <c r="WOR528" s="329"/>
      <c r="WOS528" s="329"/>
      <c r="WOT528" s="329"/>
      <c r="WOU528" s="329"/>
      <c r="WOV528" s="329"/>
      <c r="WOW528" s="329"/>
      <c r="WOX528" s="329"/>
      <c r="WOY528" s="329"/>
      <c r="WOZ528" s="329"/>
      <c r="WPA528" s="329"/>
      <c r="WPB528" s="329"/>
      <c r="WPC528" s="329"/>
      <c r="WPD528" s="329"/>
      <c r="WPE528" s="329"/>
      <c r="WPF528" s="329"/>
      <c r="WPG528" s="329"/>
      <c r="WPH528" s="329"/>
      <c r="WPI528" s="329"/>
      <c r="WPJ528" s="329"/>
      <c r="WPK528" s="329"/>
      <c r="WPL528" s="329"/>
      <c r="WPM528" s="329"/>
      <c r="WPN528" s="329"/>
      <c r="WPO528" s="329"/>
      <c r="WPP528" s="329"/>
      <c r="WPQ528" s="329"/>
      <c r="WPR528" s="329"/>
      <c r="WPS528" s="329"/>
      <c r="WPT528" s="329"/>
      <c r="WPU528" s="329"/>
      <c r="WPV528" s="329"/>
      <c r="WPW528" s="329"/>
      <c r="WPX528" s="329"/>
      <c r="WPY528" s="329"/>
      <c r="WPZ528" s="329"/>
      <c r="WQA528" s="329"/>
      <c r="WQB528" s="329"/>
      <c r="WQC528" s="329"/>
      <c r="WQD528" s="329"/>
      <c r="WQE528" s="329"/>
      <c r="WQF528" s="329"/>
      <c r="WQG528" s="329"/>
      <c r="WQH528" s="329"/>
      <c r="WQI528" s="329"/>
      <c r="WQJ528" s="329"/>
      <c r="WQK528" s="329"/>
      <c r="WQL528" s="329"/>
      <c r="WQM528" s="329"/>
      <c r="WQN528" s="329"/>
      <c r="WQO528" s="329"/>
      <c r="WQP528" s="329"/>
      <c r="WQQ528" s="329"/>
      <c r="WQR528" s="329"/>
      <c r="WQS528" s="329"/>
      <c r="WQT528" s="329"/>
      <c r="WQU528" s="329"/>
      <c r="WQV528" s="329"/>
      <c r="WQW528" s="329"/>
      <c r="WQX528" s="329"/>
      <c r="WQY528" s="329"/>
      <c r="WQZ528" s="329"/>
      <c r="WRA528" s="329"/>
      <c r="WRB528" s="329"/>
      <c r="WRC528" s="329"/>
      <c r="WRD528" s="329"/>
      <c r="WRE528" s="329"/>
      <c r="WRF528" s="329"/>
      <c r="WRG528" s="329"/>
      <c r="WRH528" s="329"/>
      <c r="WRI528" s="329"/>
      <c r="WRJ528" s="329"/>
      <c r="WRK528" s="329"/>
      <c r="WRL528" s="329"/>
      <c r="WRM528" s="329"/>
      <c r="WRN528" s="329"/>
      <c r="WRO528" s="329"/>
      <c r="WRP528" s="329"/>
      <c r="WRQ528" s="329"/>
      <c r="WRR528" s="329"/>
      <c r="WRS528" s="329"/>
      <c r="WRT528" s="329"/>
      <c r="WRU528" s="329"/>
      <c r="WRV528" s="329"/>
      <c r="WRW528" s="329"/>
      <c r="WRX528" s="329"/>
      <c r="WRY528" s="329"/>
      <c r="WRZ528" s="329"/>
      <c r="WSA528" s="329"/>
      <c r="WSB528" s="329"/>
      <c r="WSC528" s="329"/>
      <c r="WSD528" s="329"/>
      <c r="WSE528" s="329"/>
      <c r="WSF528" s="329"/>
      <c r="WSG528" s="329"/>
      <c r="WSH528" s="329"/>
      <c r="WSI528" s="329"/>
      <c r="WSJ528" s="329"/>
      <c r="WSK528" s="329"/>
      <c r="WSL528" s="329"/>
      <c r="WSM528" s="329"/>
      <c r="WSN528" s="329"/>
      <c r="WSO528" s="329"/>
      <c r="WSP528" s="329"/>
      <c r="WSQ528" s="329"/>
      <c r="WSR528" s="329"/>
      <c r="WSS528" s="329"/>
      <c r="WST528" s="329"/>
      <c r="WSU528" s="329"/>
      <c r="WSV528" s="329"/>
      <c r="WSW528" s="329"/>
      <c r="WSX528" s="329"/>
      <c r="WSY528" s="329"/>
      <c r="WSZ528" s="329"/>
      <c r="WTA528" s="329"/>
      <c r="WTB528" s="329"/>
      <c r="WTC528" s="329"/>
      <c r="WTD528" s="329"/>
      <c r="WTE528" s="329"/>
      <c r="WTF528" s="329"/>
      <c r="WTG528" s="329"/>
      <c r="WTH528" s="329"/>
      <c r="WTI528" s="329"/>
      <c r="WTJ528" s="329"/>
      <c r="WTK528" s="329"/>
      <c r="WTL528" s="329"/>
      <c r="WTM528" s="329"/>
      <c r="WTN528" s="329"/>
      <c r="WTO528" s="329"/>
      <c r="WTP528" s="329"/>
      <c r="WTQ528" s="329"/>
      <c r="WTR528" s="329"/>
      <c r="WTS528" s="329"/>
      <c r="WTT528" s="329"/>
      <c r="WTU528" s="329"/>
      <c r="WTV528" s="329"/>
      <c r="WTW528" s="329"/>
      <c r="WTX528" s="329"/>
      <c r="WTY528" s="329"/>
      <c r="WTZ528" s="329"/>
      <c r="WUA528" s="329"/>
      <c r="WUB528" s="329"/>
      <c r="WUC528" s="329"/>
      <c r="WUD528" s="329"/>
      <c r="WUE528" s="329"/>
      <c r="WUF528" s="329"/>
      <c r="WUG528" s="329"/>
      <c r="WUH528" s="329"/>
      <c r="WUI528" s="329"/>
      <c r="WUJ528" s="329"/>
      <c r="WUK528" s="329"/>
      <c r="WUL528" s="329"/>
      <c r="WUM528" s="329"/>
      <c r="WUN528" s="329"/>
      <c r="WUO528" s="329"/>
      <c r="WUP528" s="329"/>
      <c r="WUQ528" s="329"/>
      <c r="WUR528" s="329"/>
      <c r="WUS528" s="329"/>
      <c r="WUT528" s="329"/>
      <c r="WUU528" s="329"/>
      <c r="WUV528" s="329"/>
      <c r="WUW528" s="329"/>
      <c r="WUX528" s="329"/>
      <c r="WUY528" s="329"/>
      <c r="WUZ528" s="329"/>
      <c r="WVA528" s="329"/>
      <c r="WVB528" s="329"/>
      <c r="WVC528" s="329"/>
      <c r="WVD528" s="329"/>
      <c r="WVE528" s="329"/>
      <c r="WVF528" s="329"/>
      <c r="WVG528" s="329"/>
      <c r="WVH528" s="329"/>
      <c r="WVI528" s="329"/>
      <c r="WVJ528" s="329"/>
      <c r="WVK528" s="329"/>
      <c r="WVL528" s="329"/>
      <c r="WVM528" s="329"/>
      <c r="WVN528" s="329"/>
      <c r="WVO528" s="329"/>
      <c r="WVP528" s="329"/>
      <c r="WVQ528" s="329"/>
      <c r="WVR528" s="329"/>
      <c r="WVS528" s="329"/>
      <c r="WVT528" s="329"/>
      <c r="WVU528" s="329"/>
      <c r="WVV528" s="329"/>
      <c r="WVW528" s="329"/>
      <c r="WVX528" s="329"/>
      <c r="WVY528" s="329"/>
      <c r="WVZ528" s="329"/>
      <c r="WWA528" s="329"/>
      <c r="WWB528" s="329"/>
      <c r="WWC528" s="329"/>
      <c r="WWD528" s="329"/>
      <c r="WWE528" s="329"/>
      <c r="WWF528" s="329"/>
      <c r="WWG528" s="329"/>
      <c r="WWH528" s="329"/>
      <c r="WWI528" s="329"/>
      <c r="WWJ528" s="329"/>
      <c r="WWK528" s="329"/>
      <c r="WWL528" s="329"/>
      <c r="WWM528" s="329"/>
      <c r="WWN528" s="329"/>
      <c r="WWO528" s="329"/>
      <c r="WWP528" s="329"/>
      <c r="WWQ528" s="329"/>
      <c r="WWR528" s="329"/>
      <c r="WWS528" s="329"/>
      <c r="WWT528" s="329"/>
      <c r="WWU528" s="329"/>
      <c r="WWV528" s="329"/>
      <c r="WWW528" s="329"/>
      <c r="WWX528" s="329"/>
      <c r="WWY528" s="329"/>
      <c r="WWZ528" s="329"/>
      <c r="WXA528" s="329"/>
      <c r="WXB528" s="329"/>
      <c r="WXC528" s="329"/>
      <c r="WXD528" s="329"/>
      <c r="WXE528" s="329"/>
      <c r="WXF528" s="329"/>
      <c r="WXG528" s="329"/>
      <c r="WXH528" s="329"/>
      <c r="WXI528" s="329"/>
      <c r="WXJ528" s="329"/>
      <c r="WXK528" s="329"/>
      <c r="WXL528" s="329"/>
      <c r="WXM528" s="329"/>
      <c r="WXN528" s="329"/>
      <c r="WXO528" s="329"/>
      <c r="WXP528" s="329"/>
      <c r="WXQ528" s="329"/>
      <c r="WXR528" s="329"/>
      <c r="WXS528" s="329"/>
      <c r="WXT528" s="329"/>
      <c r="WXU528" s="329"/>
      <c r="WXV528" s="329"/>
      <c r="WXW528" s="329"/>
      <c r="WXX528" s="329"/>
      <c r="WXY528" s="329"/>
      <c r="WXZ528" s="329"/>
      <c r="WYA528" s="329"/>
      <c r="WYB528" s="329"/>
      <c r="WYC528" s="329"/>
      <c r="WYD528" s="329"/>
      <c r="WYE528" s="329"/>
      <c r="WYF528" s="329"/>
      <c r="WYG528" s="329"/>
      <c r="WYH528" s="329"/>
      <c r="WYI528" s="329"/>
      <c r="WYJ528" s="329"/>
      <c r="WYK528" s="329"/>
      <c r="WYL528" s="329"/>
      <c r="WYM528" s="329"/>
      <c r="WYN528" s="329"/>
      <c r="WYO528" s="329"/>
      <c r="WYP528" s="329"/>
      <c r="WYQ528" s="329"/>
      <c r="WYR528" s="329"/>
      <c r="WYS528" s="329"/>
      <c r="WYT528" s="329"/>
      <c r="WYU528" s="329"/>
      <c r="WYV528" s="329"/>
      <c r="WYW528" s="329"/>
      <c r="WYX528" s="329"/>
      <c r="WYY528" s="329"/>
      <c r="WYZ528" s="329"/>
      <c r="WZA528" s="329"/>
      <c r="WZB528" s="329"/>
      <c r="WZC528" s="329"/>
      <c r="WZD528" s="329"/>
      <c r="WZE528" s="329"/>
      <c r="WZF528" s="329"/>
      <c r="WZG528" s="329"/>
      <c r="WZH528" s="329"/>
      <c r="WZI528" s="329"/>
      <c r="WZJ528" s="329"/>
      <c r="WZK528" s="329"/>
      <c r="WZL528" s="329"/>
      <c r="WZM528" s="329"/>
      <c r="WZN528" s="329"/>
      <c r="WZO528" s="329"/>
      <c r="WZP528" s="329"/>
      <c r="WZQ528" s="329"/>
      <c r="WZR528" s="329"/>
      <c r="WZS528" s="329"/>
      <c r="WZT528" s="329"/>
      <c r="WZU528" s="329"/>
      <c r="WZV528" s="329"/>
      <c r="WZW528" s="329"/>
      <c r="WZX528" s="329"/>
      <c r="WZY528" s="329"/>
      <c r="WZZ528" s="329"/>
      <c r="XAA528" s="329"/>
      <c r="XAB528" s="329"/>
      <c r="XAC528" s="329"/>
      <c r="XAD528" s="329"/>
      <c r="XAE528" s="329"/>
      <c r="XAF528" s="329"/>
      <c r="XAG528" s="329"/>
      <c r="XAH528" s="329"/>
      <c r="XAI528" s="329"/>
      <c r="XAJ528" s="329"/>
      <c r="XAK528" s="329"/>
      <c r="XAL528" s="329"/>
      <c r="XAM528" s="329"/>
      <c r="XAN528" s="329"/>
      <c r="XAO528" s="329"/>
      <c r="XAP528" s="329"/>
      <c r="XAQ528" s="329"/>
      <c r="XAR528" s="329"/>
      <c r="XAS528" s="329"/>
      <c r="XAT528" s="329"/>
      <c r="XAU528" s="329"/>
      <c r="XAV528" s="329"/>
      <c r="XAW528" s="329"/>
      <c r="XAX528" s="329"/>
      <c r="XAY528" s="329"/>
      <c r="XAZ528" s="329"/>
      <c r="XBA528" s="329"/>
      <c r="XBB528" s="329"/>
      <c r="XBC528" s="329"/>
      <c r="XBD528" s="329"/>
      <c r="XBE528" s="329"/>
      <c r="XBF528" s="329"/>
      <c r="XBG528" s="329"/>
      <c r="XBH528" s="329"/>
      <c r="XBI528" s="329"/>
      <c r="XBJ528" s="329"/>
      <c r="XBK528" s="329"/>
      <c r="XBL528" s="329"/>
      <c r="XBM528" s="329"/>
      <c r="XBN528" s="329"/>
      <c r="XBO528" s="329"/>
      <c r="XBP528" s="329"/>
      <c r="XBQ528" s="329"/>
      <c r="XBR528" s="329"/>
      <c r="XBS528" s="329"/>
      <c r="XBT528" s="329"/>
      <c r="XBU528" s="329"/>
      <c r="XBV528" s="329"/>
      <c r="XBW528" s="329"/>
      <c r="XBX528" s="329"/>
      <c r="XBY528" s="329"/>
      <c r="XBZ528" s="329"/>
      <c r="XCA528" s="329"/>
      <c r="XCB528" s="329"/>
      <c r="XCC528" s="329"/>
      <c r="XCD528" s="329"/>
      <c r="XCE528" s="329"/>
      <c r="XCF528" s="329"/>
      <c r="XCG528" s="329"/>
      <c r="XCH528" s="329"/>
      <c r="XCI528" s="329"/>
      <c r="XCJ528" s="329"/>
      <c r="XCK528" s="329"/>
      <c r="XCL528" s="329"/>
      <c r="XCM528" s="329"/>
      <c r="XCN528" s="329"/>
      <c r="XCO528" s="329"/>
      <c r="XCP528" s="329"/>
      <c r="XCQ528" s="329"/>
      <c r="XCR528" s="329"/>
      <c r="XCS528" s="329"/>
      <c r="XCT528" s="329"/>
      <c r="XCU528" s="329"/>
      <c r="XCV528" s="329"/>
      <c r="XCW528" s="329"/>
      <c r="XCX528" s="329"/>
      <c r="XCY528" s="329"/>
      <c r="XCZ528" s="329"/>
      <c r="XDA528" s="329"/>
      <c r="XDB528" s="329"/>
    </row>
    <row r="529" spans="1:16330" x14ac:dyDescent="0.2">
      <c r="A529" s="30">
        <v>356</v>
      </c>
      <c r="B529" s="364">
        <v>525</v>
      </c>
      <c r="C529" s="378" t="s">
        <v>76</v>
      </c>
      <c r="D529" s="376" t="s">
        <v>4044</v>
      </c>
      <c r="E529" s="376" t="s">
        <v>4181</v>
      </c>
      <c r="F529" s="376" t="s">
        <v>64</v>
      </c>
      <c r="G529" s="365" t="s">
        <v>3986</v>
      </c>
      <c r="H529" s="381" t="s">
        <v>3813</v>
      </c>
      <c r="I529" s="329"/>
      <c r="J529" s="329"/>
      <c r="K529" s="329"/>
      <c r="L529" s="329"/>
      <c r="M529" s="329"/>
      <c r="N529" s="329"/>
      <c r="O529" s="329"/>
      <c r="P529" s="329"/>
      <c r="Q529" s="329"/>
      <c r="R529" s="329"/>
      <c r="S529" s="329"/>
      <c r="T529" s="329"/>
      <c r="U529" s="329"/>
      <c r="V529" s="329"/>
      <c r="W529" s="329"/>
      <c r="X529" s="329"/>
      <c r="Y529" s="329"/>
      <c r="Z529" s="329"/>
      <c r="AA529" s="329"/>
      <c r="AB529" s="329"/>
      <c r="AC529" s="329"/>
      <c r="AD529" s="329"/>
      <c r="AE529" s="329"/>
      <c r="AF529" s="329"/>
      <c r="AG529" s="329"/>
      <c r="AH529" s="329"/>
      <c r="AI529" s="329"/>
      <c r="AJ529" s="329"/>
      <c r="AK529" s="329"/>
      <c r="AL529" s="329"/>
      <c r="AM529" s="329"/>
      <c r="AN529" s="329"/>
      <c r="AO529" s="329"/>
      <c r="AP529" s="329"/>
      <c r="AQ529" s="329"/>
      <c r="AR529" s="329"/>
      <c r="AS529" s="329"/>
      <c r="AT529" s="329"/>
      <c r="AU529" s="329"/>
      <c r="AV529" s="329"/>
      <c r="AW529" s="329"/>
      <c r="AX529" s="329"/>
      <c r="AY529" s="329"/>
      <c r="AZ529" s="329"/>
      <c r="BA529" s="329"/>
      <c r="BB529" s="329"/>
      <c r="BC529" s="329"/>
      <c r="BD529" s="329"/>
      <c r="BE529" s="329"/>
      <c r="BF529" s="329"/>
      <c r="BG529" s="329"/>
      <c r="BH529" s="329"/>
      <c r="BI529" s="329"/>
      <c r="BJ529" s="329"/>
      <c r="BK529" s="329"/>
      <c r="BL529" s="329"/>
      <c r="BM529" s="329"/>
      <c r="BN529" s="329"/>
      <c r="BO529" s="329"/>
      <c r="BP529" s="329"/>
      <c r="BQ529" s="329"/>
      <c r="BR529" s="329"/>
      <c r="BS529" s="329"/>
      <c r="BT529" s="329"/>
      <c r="BU529" s="329"/>
      <c r="BV529" s="329"/>
      <c r="BW529" s="329"/>
      <c r="BX529" s="329"/>
      <c r="BY529" s="329"/>
      <c r="BZ529" s="329"/>
      <c r="CA529" s="329"/>
      <c r="CB529" s="329"/>
      <c r="CC529" s="329"/>
      <c r="CD529" s="329"/>
      <c r="CE529" s="329"/>
      <c r="CF529" s="329"/>
      <c r="CG529" s="329"/>
      <c r="CH529" s="329"/>
      <c r="CI529" s="329"/>
      <c r="CJ529" s="329"/>
      <c r="CK529" s="329"/>
      <c r="CL529" s="329"/>
      <c r="CM529" s="329"/>
      <c r="CN529" s="329"/>
      <c r="CO529" s="329"/>
      <c r="CP529" s="329"/>
      <c r="CQ529" s="329"/>
      <c r="CR529" s="329"/>
      <c r="CS529" s="329"/>
      <c r="CT529" s="329"/>
      <c r="CU529" s="329"/>
      <c r="CV529" s="329"/>
      <c r="CW529" s="329"/>
      <c r="CX529" s="329"/>
      <c r="CY529" s="329"/>
      <c r="CZ529" s="329"/>
      <c r="DA529" s="329"/>
      <c r="DB529" s="329"/>
      <c r="DC529" s="329"/>
      <c r="DD529" s="329"/>
      <c r="DE529" s="329"/>
      <c r="DF529" s="329"/>
      <c r="DG529" s="329"/>
      <c r="DH529" s="329"/>
      <c r="DI529" s="329"/>
      <c r="DJ529" s="329"/>
      <c r="DK529" s="329"/>
      <c r="DL529" s="329"/>
      <c r="DM529" s="329"/>
      <c r="DN529" s="329"/>
      <c r="DO529" s="329"/>
      <c r="DP529" s="329"/>
      <c r="DQ529" s="329"/>
      <c r="DR529" s="329"/>
      <c r="DS529" s="329"/>
      <c r="DT529" s="329"/>
      <c r="DU529" s="329"/>
      <c r="DV529" s="329"/>
      <c r="DW529" s="329"/>
      <c r="DX529" s="329"/>
      <c r="DY529" s="329"/>
      <c r="DZ529" s="329"/>
      <c r="EA529" s="329"/>
      <c r="EB529" s="329"/>
      <c r="EC529" s="329"/>
      <c r="ED529" s="329"/>
      <c r="EE529" s="329"/>
      <c r="EF529" s="329"/>
      <c r="EG529" s="329"/>
      <c r="EH529" s="329"/>
      <c r="EI529" s="329"/>
      <c r="EJ529" s="329"/>
      <c r="EK529" s="329"/>
      <c r="EL529" s="329"/>
      <c r="EM529" s="329"/>
      <c r="EN529" s="329"/>
      <c r="EO529" s="329"/>
      <c r="EP529" s="329"/>
      <c r="EQ529" s="329"/>
      <c r="ER529" s="329"/>
      <c r="ES529" s="329"/>
      <c r="ET529" s="329"/>
      <c r="EU529" s="329"/>
      <c r="EV529" s="329"/>
      <c r="EW529" s="329"/>
      <c r="EX529" s="329"/>
      <c r="EY529" s="329"/>
      <c r="EZ529" s="329"/>
      <c r="FA529" s="329"/>
      <c r="FB529" s="329"/>
      <c r="FC529" s="329"/>
      <c r="FD529" s="329"/>
      <c r="FE529" s="329"/>
      <c r="FF529" s="329"/>
      <c r="FG529" s="329"/>
      <c r="FH529" s="329"/>
      <c r="FI529" s="329"/>
      <c r="FJ529" s="329"/>
      <c r="FK529" s="329"/>
      <c r="FL529" s="329"/>
      <c r="FM529" s="329"/>
      <c r="FN529" s="329"/>
      <c r="FO529" s="329"/>
      <c r="FP529" s="329"/>
      <c r="FQ529" s="329"/>
      <c r="FR529" s="329"/>
      <c r="FS529" s="329"/>
      <c r="FT529" s="329"/>
      <c r="FU529" s="329"/>
      <c r="FV529" s="329"/>
      <c r="FW529" s="329"/>
      <c r="FX529" s="329"/>
      <c r="FY529" s="329"/>
      <c r="FZ529" s="329"/>
      <c r="GA529" s="329"/>
      <c r="GB529" s="329"/>
      <c r="GC529" s="329"/>
      <c r="GD529" s="329"/>
      <c r="GE529" s="329"/>
      <c r="GF529" s="329"/>
      <c r="GG529" s="329"/>
      <c r="GH529" s="329"/>
      <c r="GI529" s="329"/>
      <c r="GJ529" s="329"/>
      <c r="GK529" s="329"/>
      <c r="GL529" s="329"/>
      <c r="GM529" s="329"/>
      <c r="GN529" s="329"/>
      <c r="GO529" s="329"/>
      <c r="GP529" s="329"/>
      <c r="GQ529" s="329"/>
      <c r="GR529" s="329"/>
      <c r="GS529" s="329"/>
      <c r="GT529" s="329"/>
      <c r="GU529" s="329"/>
      <c r="GV529" s="329"/>
      <c r="GW529" s="329"/>
      <c r="GX529" s="329"/>
      <c r="GY529" s="329"/>
      <c r="GZ529" s="329"/>
      <c r="HA529" s="329"/>
      <c r="HB529" s="329"/>
      <c r="HC529" s="329"/>
      <c r="HD529" s="329"/>
      <c r="HE529" s="329"/>
      <c r="HF529" s="329"/>
      <c r="HG529" s="329"/>
      <c r="HH529" s="329"/>
      <c r="HI529" s="329"/>
      <c r="HJ529" s="329"/>
      <c r="HK529" s="329"/>
      <c r="HL529" s="329"/>
      <c r="HM529" s="329"/>
      <c r="HN529" s="329"/>
      <c r="HO529" s="329"/>
      <c r="HP529" s="329"/>
      <c r="HQ529" s="329"/>
      <c r="HR529" s="329"/>
      <c r="HS529" s="329"/>
      <c r="HT529" s="329"/>
      <c r="HU529" s="329"/>
      <c r="HV529" s="329"/>
      <c r="HW529" s="329"/>
      <c r="HX529" s="329"/>
      <c r="HY529" s="329"/>
      <c r="HZ529" s="329"/>
      <c r="IA529" s="329"/>
      <c r="IB529" s="329"/>
      <c r="IC529" s="329"/>
      <c r="ID529" s="329"/>
      <c r="IE529" s="329"/>
      <c r="IF529" s="329"/>
      <c r="IG529" s="329"/>
      <c r="IH529" s="329"/>
      <c r="II529" s="329"/>
      <c r="IJ529" s="329"/>
      <c r="IK529" s="329"/>
      <c r="IL529" s="329"/>
      <c r="IM529" s="329"/>
      <c r="IN529" s="329"/>
      <c r="IO529" s="329"/>
      <c r="IP529" s="329"/>
      <c r="IQ529" s="329"/>
      <c r="IR529" s="329"/>
      <c r="IS529" s="329"/>
      <c r="IT529" s="329"/>
      <c r="IU529" s="329"/>
      <c r="IV529" s="329"/>
      <c r="IW529" s="329"/>
      <c r="IX529" s="329"/>
      <c r="IY529" s="329"/>
      <c r="IZ529" s="329"/>
      <c r="JA529" s="329"/>
      <c r="JB529" s="329"/>
      <c r="JC529" s="329"/>
      <c r="JD529" s="329"/>
      <c r="JE529" s="329"/>
      <c r="JF529" s="329"/>
      <c r="JG529" s="329"/>
      <c r="JH529" s="329"/>
      <c r="JI529" s="329"/>
      <c r="JJ529" s="329"/>
      <c r="JK529" s="329"/>
      <c r="JL529" s="329"/>
      <c r="JM529" s="329"/>
      <c r="JN529" s="329"/>
      <c r="JO529" s="329"/>
      <c r="JP529" s="329"/>
      <c r="JQ529" s="329"/>
      <c r="JR529" s="329"/>
      <c r="JS529" s="329"/>
      <c r="JT529" s="329"/>
      <c r="JU529" s="329"/>
      <c r="JV529" s="329"/>
      <c r="JW529" s="329"/>
      <c r="JX529" s="329"/>
      <c r="JY529" s="329"/>
      <c r="JZ529" s="329"/>
      <c r="KA529" s="329"/>
      <c r="KB529" s="329"/>
      <c r="KC529" s="329"/>
      <c r="KD529" s="329"/>
      <c r="KE529" s="329"/>
      <c r="KF529" s="329"/>
      <c r="KG529" s="329"/>
      <c r="KH529" s="329"/>
      <c r="KI529" s="329"/>
      <c r="KJ529" s="329"/>
      <c r="KK529" s="329"/>
      <c r="KL529" s="329"/>
      <c r="KM529" s="329"/>
      <c r="KN529" s="329"/>
      <c r="KO529" s="329"/>
      <c r="KP529" s="329"/>
      <c r="KQ529" s="329"/>
      <c r="KR529" s="329"/>
      <c r="KS529" s="329"/>
      <c r="KT529" s="329"/>
      <c r="KU529" s="329"/>
      <c r="KV529" s="329"/>
      <c r="KW529" s="329"/>
      <c r="KX529" s="329"/>
      <c r="KY529" s="329"/>
      <c r="KZ529" s="329"/>
      <c r="LA529" s="329"/>
      <c r="LB529" s="329"/>
      <c r="LC529" s="329"/>
      <c r="LD529" s="329"/>
      <c r="LE529" s="329"/>
      <c r="LF529" s="329"/>
      <c r="LG529" s="329"/>
      <c r="LH529" s="329"/>
      <c r="LI529" s="329"/>
      <c r="LJ529" s="329"/>
      <c r="LK529" s="329"/>
      <c r="LL529" s="329"/>
      <c r="LM529" s="329"/>
      <c r="LN529" s="329"/>
      <c r="LO529" s="329"/>
      <c r="LP529" s="329"/>
      <c r="LQ529" s="329"/>
      <c r="LR529" s="329"/>
      <c r="LS529" s="329"/>
      <c r="LT529" s="329"/>
      <c r="LU529" s="329"/>
      <c r="LV529" s="329"/>
      <c r="LW529" s="329"/>
      <c r="LX529" s="329"/>
      <c r="LY529" s="329"/>
      <c r="LZ529" s="329"/>
      <c r="MA529" s="329"/>
      <c r="MB529" s="329"/>
      <c r="MC529" s="329"/>
      <c r="MD529" s="329"/>
      <c r="ME529" s="329"/>
      <c r="MF529" s="329"/>
      <c r="MG529" s="329"/>
      <c r="MH529" s="329"/>
      <c r="MI529" s="329"/>
      <c r="MJ529" s="329"/>
      <c r="MK529" s="329"/>
      <c r="ML529" s="329"/>
      <c r="MM529" s="329"/>
      <c r="MN529" s="329"/>
      <c r="MO529" s="329"/>
      <c r="MP529" s="329"/>
      <c r="MQ529" s="329"/>
      <c r="MR529" s="329"/>
      <c r="MS529" s="329"/>
      <c r="MT529" s="329"/>
      <c r="MU529" s="329"/>
      <c r="MV529" s="329"/>
      <c r="MW529" s="329"/>
      <c r="MX529" s="329"/>
      <c r="MY529" s="329"/>
      <c r="MZ529" s="329"/>
      <c r="NA529" s="329"/>
      <c r="NB529" s="329"/>
      <c r="NC529" s="329"/>
      <c r="ND529" s="329"/>
      <c r="NE529" s="329"/>
      <c r="NF529" s="329"/>
      <c r="NG529" s="329"/>
      <c r="NH529" s="329"/>
      <c r="NI529" s="329"/>
      <c r="NJ529" s="329"/>
      <c r="NK529" s="329"/>
      <c r="NL529" s="329"/>
      <c r="NM529" s="329"/>
      <c r="NN529" s="329"/>
      <c r="NO529" s="329"/>
      <c r="NP529" s="329"/>
      <c r="NQ529" s="329"/>
      <c r="NR529" s="329"/>
      <c r="NS529" s="329"/>
      <c r="NT529" s="329"/>
      <c r="NU529" s="329"/>
      <c r="NV529" s="329"/>
      <c r="NW529" s="329"/>
      <c r="NX529" s="329"/>
      <c r="NY529" s="329"/>
      <c r="NZ529" s="329"/>
      <c r="OA529" s="329"/>
      <c r="OB529" s="329"/>
      <c r="OC529" s="329"/>
      <c r="OD529" s="329"/>
      <c r="OE529" s="329"/>
      <c r="OF529" s="329"/>
      <c r="OG529" s="329"/>
      <c r="OH529" s="329"/>
      <c r="OI529" s="329"/>
      <c r="OJ529" s="329"/>
      <c r="OK529" s="329"/>
      <c r="OL529" s="329"/>
      <c r="OM529" s="329"/>
      <c r="ON529" s="329"/>
      <c r="OO529" s="329"/>
      <c r="OP529" s="329"/>
      <c r="OQ529" s="329"/>
      <c r="OR529" s="329"/>
      <c r="OS529" s="329"/>
      <c r="OT529" s="329"/>
      <c r="OU529" s="329"/>
      <c r="OV529" s="329"/>
      <c r="OW529" s="329"/>
      <c r="OX529" s="329"/>
      <c r="OY529" s="329"/>
      <c r="OZ529" s="329"/>
      <c r="PA529" s="329"/>
      <c r="PB529" s="329"/>
      <c r="PC529" s="329"/>
      <c r="PD529" s="329"/>
      <c r="PE529" s="329"/>
      <c r="PF529" s="329"/>
      <c r="PG529" s="329"/>
      <c r="PH529" s="329"/>
      <c r="PI529" s="329"/>
      <c r="PJ529" s="329"/>
      <c r="PK529" s="329"/>
      <c r="PL529" s="329"/>
      <c r="PM529" s="329"/>
      <c r="PN529" s="329"/>
      <c r="PO529" s="329"/>
      <c r="PP529" s="329"/>
      <c r="PQ529" s="329"/>
      <c r="PR529" s="329"/>
      <c r="PS529" s="329"/>
      <c r="PT529" s="329"/>
      <c r="PU529" s="329"/>
      <c r="PV529" s="329"/>
      <c r="PW529" s="329"/>
      <c r="PX529" s="329"/>
      <c r="PY529" s="329"/>
      <c r="PZ529" s="329"/>
      <c r="QA529" s="329"/>
      <c r="QB529" s="329"/>
      <c r="QC529" s="329"/>
      <c r="QD529" s="329"/>
      <c r="QE529" s="329"/>
      <c r="QF529" s="329"/>
      <c r="QG529" s="329"/>
      <c r="QH529" s="329"/>
      <c r="QI529" s="329"/>
      <c r="QJ529" s="329"/>
      <c r="QK529" s="329"/>
      <c r="QL529" s="329"/>
      <c r="QM529" s="329"/>
      <c r="QN529" s="329"/>
      <c r="QO529" s="329"/>
      <c r="QP529" s="329"/>
      <c r="QQ529" s="329"/>
      <c r="QR529" s="329"/>
      <c r="QS529" s="329"/>
      <c r="QT529" s="329"/>
      <c r="QU529" s="329"/>
      <c r="QV529" s="329"/>
      <c r="QW529" s="329"/>
      <c r="QX529" s="329"/>
      <c r="QY529" s="329"/>
      <c r="QZ529" s="329"/>
      <c r="RA529" s="329"/>
      <c r="RB529" s="329"/>
      <c r="RC529" s="329"/>
      <c r="RD529" s="329"/>
      <c r="RE529" s="329"/>
      <c r="RF529" s="329"/>
      <c r="RG529" s="329"/>
      <c r="RH529" s="329"/>
      <c r="RI529" s="329"/>
      <c r="RJ529" s="329"/>
      <c r="RK529" s="329"/>
      <c r="RL529" s="329"/>
      <c r="RM529" s="329"/>
      <c r="RN529" s="329"/>
      <c r="RO529" s="329"/>
      <c r="RP529" s="329"/>
      <c r="RQ529" s="329"/>
      <c r="RR529" s="329"/>
      <c r="RS529" s="329"/>
      <c r="RT529" s="329"/>
      <c r="RU529" s="329"/>
      <c r="RV529" s="329"/>
      <c r="RW529" s="329"/>
      <c r="RX529" s="329"/>
      <c r="RY529" s="329"/>
      <c r="RZ529" s="329"/>
      <c r="SA529" s="329"/>
      <c r="SB529" s="329"/>
      <c r="SC529" s="329"/>
      <c r="SD529" s="329"/>
      <c r="SE529" s="329"/>
      <c r="SF529" s="329"/>
      <c r="SG529" s="329"/>
      <c r="SH529" s="329"/>
      <c r="SI529" s="329"/>
      <c r="SJ529" s="329"/>
      <c r="SK529" s="329"/>
      <c r="SL529" s="329"/>
      <c r="SM529" s="329"/>
      <c r="SN529" s="329"/>
      <c r="SO529" s="329"/>
      <c r="SP529" s="329"/>
      <c r="SQ529" s="329"/>
      <c r="SR529" s="329"/>
      <c r="SS529" s="329"/>
      <c r="ST529" s="329"/>
      <c r="SU529" s="329"/>
      <c r="SV529" s="329"/>
      <c r="SW529" s="329"/>
      <c r="SX529" s="329"/>
      <c r="SY529" s="329"/>
      <c r="SZ529" s="329"/>
      <c r="TA529" s="329"/>
      <c r="TB529" s="329"/>
      <c r="TC529" s="329"/>
      <c r="TD529" s="329"/>
      <c r="TE529" s="329"/>
      <c r="TF529" s="329"/>
      <c r="TG529" s="329"/>
      <c r="TH529" s="329"/>
      <c r="TI529" s="329"/>
      <c r="TJ529" s="329"/>
      <c r="TK529" s="329"/>
      <c r="TL529" s="329"/>
      <c r="TM529" s="329"/>
      <c r="TN529" s="329"/>
      <c r="TO529" s="329"/>
      <c r="TP529" s="329"/>
      <c r="TQ529" s="329"/>
      <c r="TR529" s="329"/>
      <c r="TS529" s="329"/>
      <c r="TT529" s="329"/>
      <c r="TU529" s="329"/>
      <c r="TV529" s="329"/>
      <c r="TW529" s="329"/>
      <c r="TX529" s="329"/>
      <c r="TY529" s="329"/>
      <c r="TZ529" s="329"/>
      <c r="UA529" s="329"/>
      <c r="UB529" s="329"/>
      <c r="UC529" s="329"/>
      <c r="UD529" s="329"/>
      <c r="UE529" s="329"/>
      <c r="UF529" s="329"/>
      <c r="UG529" s="329"/>
      <c r="UH529" s="329"/>
      <c r="UI529" s="329"/>
      <c r="UJ529" s="329"/>
      <c r="UK529" s="329"/>
      <c r="UL529" s="329"/>
      <c r="UM529" s="329"/>
      <c r="UN529" s="329"/>
      <c r="UO529" s="329"/>
      <c r="UP529" s="329"/>
      <c r="UQ529" s="329"/>
      <c r="UR529" s="329"/>
      <c r="US529" s="329"/>
      <c r="UT529" s="329"/>
      <c r="UU529" s="329"/>
      <c r="UV529" s="329"/>
      <c r="UW529" s="329"/>
      <c r="UX529" s="329"/>
      <c r="UY529" s="329"/>
      <c r="UZ529" s="329"/>
      <c r="VA529" s="329"/>
      <c r="VB529" s="329"/>
      <c r="VC529" s="329"/>
      <c r="VD529" s="329"/>
      <c r="VE529" s="329"/>
      <c r="VF529" s="329"/>
      <c r="VG529" s="329"/>
      <c r="VH529" s="329"/>
      <c r="VI529" s="329"/>
      <c r="VJ529" s="329"/>
      <c r="VK529" s="329"/>
      <c r="VL529" s="329"/>
      <c r="VM529" s="329"/>
      <c r="VN529" s="329"/>
      <c r="VO529" s="329"/>
      <c r="VP529" s="329"/>
      <c r="VQ529" s="329"/>
      <c r="VR529" s="329"/>
      <c r="VS529" s="329"/>
      <c r="VT529" s="329"/>
      <c r="VU529" s="329"/>
      <c r="VV529" s="329"/>
      <c r="VW529" s="329"/>
      <c r="VX529" s="329"/>
      <c r="VY529" s="329"/>
      <c r="VZ529" s="329"/>
      <c r="WA529" s="329"/>
      <c r="WB529" s="329"/>
      <c r="WC529" s="329"/>
      <c r="WD529" s="329"/>
      <c r="WE529" s="329"/>
      <c r="WF529" s="329"/>
      <c r="WG529" s="329"/>
      <c r="WH529" s="329"/>
      <c r="WI529" s="329"/>
      <c r="WJ529" s="329"/>
      <c r="WK529" s="329"/>
      <c r="WL529" s="329"/>
      <c r="WM529" s="329"/>
      <c r="WN529" s="329"/>
      <c r="WO529" s="329"/>
      <c r="WP529" s="329"/>
      <c r="WQ529" s="329"/>
      <c r="WR529" s="329"/>
      <c r="WS529" s="329"/>
      <c r="WT529" s="329"/>
      <c r="WU529" s="329"/>
      <c r="WV529" s="329"/>
      <c r="WW529" s="329"/>
      <c r="WX529" s="329"/>
      <c r="WY529" s="329"/>
      <c r="WZ529" s="329"/>
      <c r="XA529" s="329"/>
      <c r="XB529" s="329"/>
      <c r="XC529" s="329"/>
      <c r="XD529" s="329"/>
      <c r="XE529" s="329"/>
      <c r="XF529" s="329"/>
      <c r="XG529" s="329"/>
      <c r="XH529" s="329"/>
      <c r="XI529" s="329"/>
      <c r="XJ529" s="329"/>
      <c r="XK529" s="329"/>
      <c r="XL529" s="329"/>
      <c r="XM529" s="329"/>
      <c r="XN529" s="329"/>
      <c r="XO529" s="329"/>
      <c r="XP529" s="329"/>
      <c r="XQ529" s="329"/>
      <c r="XR529" s="329"/>
      <c r="XS529" s="329"/>
      <c r="XT529" s="329"/>
      <c r="XU529" s="329"/>
      <c r="XV529" s="329"/>
      <c r="XW529" s="329"/>
      <c r="XX529" s="329"/>
      <c r="XY529" s="329"/>
      <c r="XZ529" s="329"/>
      <c r="YA529" s="329"/>
      <c r="YB529" s="329"/>
      <c r="YC529" s="329"/>
      <c r="YD529" s="329"/>
      <c r="YE529" s="329"/>
      <c r="YF529" s="329"/>
      <c r="YG529" s="329"/>
      <c r="YH529" s="329"/>
      <c r="YI529" s="329"/>
      <c r="YJ529" s="329"/>
      <c r="YK529" s="329"/>
      <c r="YL529" s="329"/>
      <c r="YM529" s="329"/>
      <c r="YN529" s="329"/>
      <c r="YO529" s="329"/>
      <c r="YP529" s="329"/>
      <c r="YQ529" s="329"/>
      <c r="YR529" s="329"/>
      <c r="YS529" s="329"/>
      <c r="YT529" s="329"/>
      <c r="YU529" s="329"/>
      <c r="YV529" s="329"/>
      <c r="YW529" s="329"/>
      <c r="YX529" s="329"/>
      <c r="YY529" s="329"/>
      <c r="YZ529" s="329"/>
      <c r="ZA529" s="329"/>
      <c r="ZB529" s="329"/>
      <c r="ZC529" s="329"/>
      <c r="ZD529" s="329"/>
      <c r="ZE529" s="329"/>
      <c r="ZF529" s="329"/>
      <c r="ZG529" s="329"/>
      <c r="ZH529" s="329"/>
      <c r="ZI529" s="329"/>
      <c r="ZJ529" s="329"/>
      <c r="ZK529" s="329"/>
      <c r="ZL529" s="329"/>
      <c r="ZM529" s="329"/>
      <c r="ZN529" s="329"/>
      <c r="ZO529" s="329"/>
      <c r="ZP529" s="329"/>
      <c r="ZQ529" s="329"/>
      <c r="ZR529" s="329"/>
      <c r="ZS529" s="329"/>
      <c r="ZT529" s="329"/>
      <c r="ZU529" s="329"/>
      <c r="ZV529" s="329"/>
      <c r="ZW529" s="329"/>
      <c r="ZX529" s="329"/>
      <c r="ZY529" s="329"/>
      <c r="ZZ529" s="329"/>
      <c r="AAA529" s="329"/>
      <c r="AAB529" s="329"/>
      <c r="AAC529" s="329"/>
      <c r="AAD529" s="329"/>
      <c r="AAE529" s="329"/>
      <c r="AAF529" s="329"/>
      <c r="AAG529" s="329"/>
      <c r="AAH529" s="329"/>
      <c r="AAI529" s="329"/>
      <c r="AAJ529" s="329"/>
      <c r="AAK529" s="329"/>
      <c r="AAL529" s="329"/>
      <c r="AAM529" s="329"/>
      <c r="AAN529" s="329"/>
      <c r="AAO529" s="329"/>
      <c r="AAP529" s="329"/>
      <c r="AAQ529" s="329"/>
      <c r="AAR529" s="329"/>
      <c r="AAS529" s="329"/>
      <c r="AAT529" s="329"/>
      <c r="AAU529" s="329"/>
      <c r="AAV529" s="329"/>
      <c r="AAW529" s="329"/>
      <c r="AAX529" s="329"/>
      <c r="AAY529" s="329"/>
      <c r="AAZ529" s="329"/>
      <c r="ABA529" s="329"/>
      <c r="ABB529" s="329"/>
      <c r="ABC529" s="329"/>
      <c r="ABD529" s="329"/>
      <c r="ABE529" s="329"/>
      <c r="ABF529" s="329"/>
      <c r="ABG529" s="329"/>
      <c r="ABH529" s="329"/>
      <c r="ABI529" s="329"/>
      <c r="ABJ529" s="329"/>
      <c r="ABK529" s="329"/>
      <c r="ABL529" s="329"/>
      <c r="ABM529" s="329"/>
      <c r="ABN529" s="329"/>
      <c r="ABO529" s="329"/>
      <c r="ABP529" s="329"/>
      <c r="ABQ529" s="329"/>
      <c r="ABR529" s="329"/>
      <c r="ABS529" s="329"/>
      <c r="ABT529" s="329"/>
      <c r="ABU529" s="329"/>
      <c r="ABV529" s="329"/>
      <c r="ABW529" s="329"/>
      <c r="ABX529" s="329"/>
      <c r="ABY529" s="329"/>
      <c r="ABZ529" s="329"/>
      <c r="ACA529" s="329"/>
      <c r="ACB529" s="329"/>
      <c r="ACC529" s="329"/>
      <c r="ACD529" s="329"/>
      <c r="ACE529" s="329"/>
      <c r="ACF529" s="329"/>
      <c r="ACG529" s="329"/>
      <c r="ACH529" s="329"/>
      <c r="ACI529" s="329"/>
      <c r="ACJ529" s="329"/>
      <c r="ACK529" s="329"/>
      <c r="ACL529" s="329"/>
      <c r="ACM529" s="329"/>
      <c r="ACN529" s="329"/>
      <c r="ACO529" s="329"/>
      <c r="ACP529" s="329"/>
      <c r="ACQ529" s="329"/>
      <c r="ACR529" s="329"/>
      <c r="ACS529" s="329"/>
      <c r="ACT529" s="329"/>
      <c r="ACU529" s="329"/>
      <c r="ACV529" s="329"/>
      <c r="ACW529" s="329"/>
      <c r="ACX529" s="329"/>
      <c r="ACY529" s="329"/>
      <c r="ACZ529" s="329"/>
      <c r="ADA529" s="329"/>
      <c r="ADB529" s="329"/>
      <c r="ADC529" s="329"/>
      <c r="ADD529" s="329"/>
      <c r="ADE529" s="329"/>
      <c r="ADF529" s="329"/>
      <c r="ADG529" s="329"/>
      <c r="ADH529" s="329"/>
      <c r="ADI529" s="329"/>
      <c r="ADJ529" s="329"/>
      <c r="ADK529" s="329"/>
      <c r="ADL529" s="329"/>
      <c r="ADM529" s="329"/>
      <c r="ADN529" s="329"/>
      <c r="ADO529" s="329"/>
      <c r="ADP529" s="329"/>
      <c r="ADQ529" s="329"/>
      <c r="ADR529" s="329"/>
      <c r="ADS529" s="329"/>
      <c r="ADT529" s="329"/>
      <c r="ADU529" s="329"/>
      <c r="ADV529" s="329"/>
      <c r="ADW529" s="329"/>
      <c r="ADX529" s="329"/>
      <c r="ADY529" s="329"/>
      <c r="ADZ529" s="329"/>
      <c r="AEA529" s="329"/>
      <c r="AEB529" s="329"/>
      <c r="AEC529" s="329"/>
      <c r="AED529" s="329"/>
      <c r="AEE529" s="329"/>
      <c r="AEF529" s="329"/>
      <c r="AEG529" s="329"/>
      <c r="AEH529" s="329"/>
      <c r="AEI529" s="329"/>
      <c r="AEJ529" s="329"/>
      <c r="AEK529" s="329"/>
      <c r="AEL529" s="329"/>
      <c r="AEM529" s="329"/>
      <c r="AEN529" s="329"/>
      <c r="AEO529" s="329"/>
      <c r="AEP529" s="329"/>
      <c r="AEQ529" s="329"/>
      <c r="AER529" s="329"/>
      <c r="AES529" s="329"/>
      <c r="AET529" s="329"/>
      <c r="AEU529" s="329"/>
      <c r="AEV529" s="329"/>
      <c r="AEW529" s="329"/>
      <c r="AEX529" s="329"/>
      <c r="AEY529" s="329"/>
      <c r="AEZ529" s="329"/>
      <c r="AFA529" s="329"/>
      <c r="AFB529" s="329"/>
      <c r="AFC529" s="329"/>
      <c r="AFD529" s="329"/>
      <c r="AFE529" s="329"/>
      <c r="AFF529" s="329"/>
      <c r="AFG529" s="329"/>
      <c r="AFH529" s="329"/>
      <c r="AFI529" s="329"/>
      <c r="AFJ529" s="329"/>
      <c r="AFK529" s="329"/>
      <c r="AFL529" s="329"/>
      <c r="AFM529" s="329"/>
      <c r="AFN529" s="329"/>
      <c r="AFO529" s="329"/>
      <c r="AFP529" s="329"/>
      <c r="AFQ529" s="329"/>
      <c r="AFR529" s="329"/>
      <c r="AFS529" s="329"/>
      <c r="AFT529" s="329"/>
      <c r="AFU529" s="329"/>
      <c r="AFV529" s="329"/>
      <c r="AFW529" s="329"/>
      <c r="AFX529" s="329"/>
      <c r="AFY529" s="329"/>
      <c r="AFZ529" s="329"/>
      <c r="AGA529" s="329"/>
      <c r="AGB529" s="329"/>
      <c r="AGC529" s="329"/>
      <c r="AGD529" s="329"/>
      <c r="AGE529" s="329"/>
      <c r="AGF529" s="329"/>
      <c r="AGG529" s="329"/>
      <c r="AGH529" s="329"/>
      <c r="AGI529" s="329"/>
      <c r="AGJ529" s="329"/>
      <c r="AGK529" s="329"/>
      <c r="AGL529" s="329"/>
      <c r="AGM529" s="329"/>
      <c r="AGN529" s="329"/>
      <c r="AGO529" s="329"/>
      <c r="AGP529" s="329"/>
      <c r="AGQ529" s="329"/>
      <c r="AGR529" s="329"/>
      <c r="AGS529" s="329"/>
      <c r="AGT529" s="329"/>
      <c r="AGU529" s="329"/>
      <c r="AGV529" s="329"/>
      <c r="AGW529" s="329"/>
      <c r="AGX529" s="329"/>
      <c r="AGY529" s="329"/>
      <c r="AGZ529" s="329"/>
      <c r="AHA529" s="329"/>
      <c r="AHB529" s="329"/>
      <c r="AHC529" s="329"/>
      <c r="AHD529" s="329"/>
      <c r="AHE529" s="329"/>
      <c r="AHF529" s="329"/>
      <c r="AHG529" s="329"/>
      <c r="AHH529" s="329"/>
      <c r="AHI529" s="329"/>
      <c r="AHJ529" s="329"/>
      <c r="AHK529" s="329"/>
      <c r="AHL529" s="329"/>
      <c r="AHM529" s="329"/>
      <c r="AHN529" s="329"/>
      <c r="AHO529" s="329"/>
      <c r="AHP529" s="329"/>
      <c r="AHQ529" s="329"/>
      <c r="AHR529" s="329"/>
      <c r="AHS529" s="329"/>
      <c r="AHT529" s="329"/>
      <c r="AHU529" s="329"/>
      <c r="AHV529" s="329"/>
      <c r="AHW529" s="329"/>
      <c r="AHX529" s="329"/>
      <c r="AHY529" s="329"/>
      <c r="AHZ529" s="329"/>
      <c r="AIA529" s="329"/>
      <c r="AIB529" s="329"/>
      <c r="AIC529" s="329"/>
      <c r="AID529" s="329"/>
      <c r="AIE529" s="329"/>
      <c r="AIF529" s="329"/>
      <c r="AIG529" s="329"/>
      <c r="AIH529" s="329"/>
      <c r="AII529" s="329"/>
      <c r="AIJ529" s="329"/>
      <c r="AIK529" s="329"/>
      <c r="AIL529" s="329"/>
      <c r="AIM529" s="329"/>
      <c r="AIN529" s="329"/>
      <c r="AIO529" s="329"/>
      <c r="AIP529" s="329"/>
      <c r="AIQ529" s="329"/>
      <c r="AIR529" s="329"/>
      <c r="AIS529" s="329"/>
      <c r="AIT529" s="329"/>
      <c r="AIU529" s="329"/>
      <c r="AIV529" s="329"/>
      <c r="AIW529" s="329"/>
      <c r="AIX529" s="329"/>
      <c r="AIY529" s="329"/>
      <c r="AIZ529" s="329"/>
      <c r="AJA529" s="329"/>
      <c r="AJB529" s="329"/>
      <c r="AJC529" s="329"/>
      <c r="AJD529" s="329"/>
      <c r="AJE529" s="329"/>
      <c r="AJF529" s="329"/>
      <c r="AJG529" s="329"/>
      <c r="AJH529" s="329"/>
      <c r="AJI529" s="329"/>
      <c r="AJJ529" s="329"/>
      <c r="AJK529" s="329"/>
      <c r="AJL529" s="329"/>
      <c r="AJM529" s="329"/>
      <c r="AJN529" s="329"/>
      <c r="AJO529" s="329"/>
      <c r="AJP529" s="329"/>
      <c r="AJQ529" s="329"/>
      <c r="AJR529" s="329"/>
      <c r="AJS529" s="329"/>
      <c r="AJT529" s="329"/>
      <c r="AJU529" s="329"/>
      <c r="AJV529" s="329"/>
      <c r="AJW529" s="329"/>
      <c r="AJX529" s="329"/>
      <c r="AJY529" s="329"/>
      <c r="AJZ529" s="329"/>
      <c r="AKA529" s="329"/>
      <c r="AKB529" s="329"/>
      <c r="AKC529" s="329"/>
      <c r="AKD529" s="329"/>
      <c r="AKE529" s="329"/>
      <c r="AKF529" s="329"/>
      <c r="AKG529" s="329"/>
      <c r="AKH529" s="329"/>
      <c r="AKI529" s="329"/>
      <c r="AKJ529" s="329"/>
      <c r="AKK529" s="329"/>
      <c r="AKL529" s="329"/>
      <c r="AKM529" s="329"/>
      <c r="AKN529" s="329"/>
      <c r="AKO529" s="329"/>
      <c r="AKP529" s="329"/>
      <c r="AKQ529" s="329"/>
      <c r="AKR529" s="329"/>
      <c r="AKS529" s="329"/>
      <c r="AKT529" s="329"/>
      <c r="AKU529" s="329"/>
      <c r="AKV529" s="329"/>
      <c r="AKW529" s="329"/>
      <c r="AKX529" s="329"/>
      <c r="AKY529" s="329"/>
      <c r="AKZ529" s="329"/>
      <c r="ALA529" s="329"/>
      <c r="ALB529" s="329"/>
      <c r="ALC529" s="329"/>
      <c r="ALD529" s="329"/>
      <c r="ALE529" s="329"/>
      <c r="ALF529" s="329"/>
      <c r="ALG529" s="329"/>
      <c r="ALH529" s="329"/>
      <c r="ALI529" s="329"/>
      <c r="ALJ529" s="329"/>
      <c r="ALK529" s="329"/>
      <c r="ALL529" s="329"/>
      <c r="ALM529" s="329"/>
      <c r="ALN529" s="329"/>
      <c r="ALO529" s="329"/>
      <c r="ALP529" s="329"/>
      <c r="ALQ529" s="329"/>
      <c r="ALR529" s="329"/>
      <c r="ALS529" s="329"/>
      <c r="ALT529" s="329"/>
      <c r="ALU529" s="329"/>
      <c r="ALV529" s="329"/>
      <c r="ALW529" s="329"/>
      <c r="ALX529" s="329"/>
      <c r="ALY529" s="329"/>
      <c r="ALZ529" s="329"/>
      <c r="AMA529" s="329"/>
      <c r="AMB529" s="329"/>
      <c r="AMC529" s="329"/>
      <c r="AMD529" s="329"/>
      <c r="AME529" s="329"/>
      <c r="AMF529" s="329"/>
      <c r="AMG529" s="329"/>
      <c r="AMH529" s="329"/>
      <c r="AMI529" s="329"/>
      <c r="AMJ529" s="329"/>
      <c r="AMK529" s="329"/>
      <c r="AML529" s="329"/>
      <c r="AMM529" s="329"/>
      <c r="AMN529" s="329"/>
      <c r="AMO529" s="329"/>
      <c r="AMP529" s="329"/>
      <c r="AMQ529" s="329"/>
      <c r="AMR529" s="329"/>
      <c r="AMS529" s="329"/>
      <c r="AMT529" s="329"/>
      <c r="AMU529" s="329"/>
      <c r="AMV529" s="329"/>
      <c r="AMW529" s="329"/>
      <c r="AMX529" s="329"/>
      <c r="AMY529" s="329"/>
      <c r="AMZ529" s="329"/>
      <c r="ANA529" s="329"/>
      <c r="ANB529" s="329"/>
      <c r="ANC529" s="329"/>
      <c r="AND529" s="329"/>
      <c r="ANE529" s="329"/>
      <c r="ANF529" s="329"/>
      <c r="ANG529" s="329"/>
      <c r="ANH529" s="329"/>
      <c r="ANI529" s="329"/>
      <c r="ANJ529" s="329"/>
      <c r="ANK529" s="329"/>
      <c r="ANL529" s="329"/>
      <c r="ANM529" s="329"/>
      <c r="ANN529" s="329"/>
      <c r="ANO529" s="329"/>
      <c r="ANP529" s="329"/>
      <c r="ANQ529" s="329"/>
      <c r="ANR529" s="329"/>
      <c r="ANS529" s="329"/>
      <c r="ANT529" s="329"/>
      <c r="ANU529" s="329"/>
      <c r="ANV529" s="329"/>
      <c r="ANW529" s="329"/>
      <c r="ANX529" s="329"/>
      <c r="ANY529" s="329"/>
      <c r="ANZ529" s="329"/>
      <c r="AOA529" s="329"/>
      <c r="AOB529" s="329"/>
      <c r="AOC529" s="329"/>
      <c r="AOD529" s="329"/>
      <c r="AOE529" s="329"/>
      <c r="AOF529" s="329"/>
      <c r="AOG529" s="329"/>
      <c r="AOH529" s="329"/>
      <c r="AOI529" s="329"/>
      <c r="AOJ529" s="329"/>
      <c r="AOK529" s="329"/>
      <c r="AOL529" s="329"/>
      <c r="AOM529" s="329"/>
      <c r="AON529" s="329"/>
      <c r="AOO529" s="329"/>
      <c r="AOP529" s="329"/>
      <c r="AOQ529" s="329"/>
      <c r="AOR529" s="329"/>
      <c r="AOS529" s="329"/>
      <c r="AOT529" s="329"/>
      <c r="AOU529" s="329"/>
      <c r="AOV529" s="329"/>
      <c r="AOW529" s="329"/>
      <c r="AOX529" s="329"/>
      <c r="AOY529" s="329"/>
      <c r="AOZ529" s="329"/>
      <c r="APA529" s="329"/>
      <c r="APB529" s="329"/>
      <c r="APC529" s="329"/>
      <c r="APD529" s="329"/>
      <c r="APE529" s="329"/>
      <c r="APF529" s="329"/>
      <c r="APG529" s="329"/>
      <c r="APH529" s="329"/>
      <c r="API529" s="329"/>
      <c r="APJ529" s="329"/>
      <c r="APK529" s="329"/>
      <c r="APL529" s="329"/>
      <c r="APM529" s="329"/>
      <c r="APN529" s="329"/>
      <c r="APO529" s="329"/>
      <c r="APP529" s="329"/>
      <c r="APQ529" s="329"/>
      <c r="APR529" s="329"/>
      <c r="APS529" s="329"/>
      <c r="APT529" s="329"/>
      <c r="APU529" s="329"/>
      <c r="APV529" s="329"/>
      <c r="APW529" s="329"/>
      <c r="APX529" s="329"/>
      <c r="APY529" s="329"/>
      <c r="APZ529" s="329"/>
      <c r="AQA529" s="329"/>
      <c r="AQB529" s="329"/>
      <c r="AQC529" s="329"/>
      <c r="AQD529" s="329"/>
      <c r="AQE529" s="329"/>
      <c r="AQF529" s="329"/>
      <c r="AQG529" s="329"/>
      <c r="AQH529" s="329"/>
      <c r="AQI529" s="329"/>
      <c r="AQJ529" s="329"/>
      <c r="AQK529" s="329"/>
      <c r="AQL529" s="329"/>
      <c r="AQM529" s="329"/>
      <c r="AQN529" s="329"/>
      <c r="AQO529" s="329"/>
      <c r="AQP529" s="329"/>
      <c r="AQQ529" s="329"/>
      <c r="AQR529" s="329"/>
      <c r="AQS529" s="329"/>
      <c r="AQT529" s="329"/>
      <c r="AQU529" s="329"/>
      <c r="AQV529" s="329"/>
      <c r="AQW529" s="329"/>
      <c r="AQX529" s="329"/>
      <c r="AQY529" s="329"/>
      <c r="AQZ529" s="329"/>
      <c r="ARA529" s="329"/>
      <c r="ARB529" s="329"/>
      <c r="ARC529" s="329"/>
      <c r="ARD529" s="329"/>
      <c r="ARE529" s="329"/>
      <c r="ARF529" s="329"/>
      <c r="ARG529" s="329"/>
      <c r="ARH529" s="329"/>
      <c r="ARI529" s="329"/>
      <c r="ARJ529" s="329"/>
      <c r="ARK529" s="329"/>
      <c r="ARL529" s="329"/>
      <c r="ARM529" s="329"/>
      <c r="ARN529" s="329"/>
      <c r="ARO529" s="329"/>
      <c r="ARP529" s="329"/>
      <c r="ARQ529" s="329"/>
      <c r="ARR529" s="329"/>
      <c r="ARS529" s="329"/>
      <c r="ART529" s="329"/>
      <c r="ARU529" s="329"/>
      <c r="ARV529" s="329"/>
      <c r="ARW529" s="329"/>
      <c r="ARX529" s="329"/>
      <c r="ARY529" s="329"/>
      <c r="ARZ529" s="329"/>
      <c r="ASA529" s="329"/>
      <c r="ASB529" s="329"/>
      <c r="ASC529" s="329"/>
      <c r="ASD529" s="329"/>
      <c r="ASE529" s="329"/>
      <c r="ASF529" s="329"/>
      <c r="ASG529" s="329"/>
      <c r="ASH529" s="329"/>
      <c r="ASI529" s="329"/>
      <c r="ASJ529" s="329"/>
      <c r="ASK529" s="329"/>
      <c r="ASL529" s="329"/>
      <c r="ASM529" s="329"/>
      <c r="ASN529" s="329"/>
      <c r="ASO529" s="329"/>
      <c r="ASP529" s="329"/>
      <c r="ASQ529" s="329"/>
      <c r="ASR529" s="329"/>
      <c r="ASS529" s="329"/>
      <c r="AST529" s="329"/>
      <c r="ASU529" s="329"/>
      <c r="ASV529" s="329"/>
      <c r="ASW529" s="329"/>
      <c r="ASX529" s="329"/>
      <c r="ASY529" s="329"/>
      <c r="ASZ529" s="329"/>
      <c r="ATA529" s="329"/>
      <c r="ATB529" s="329"/>
      <c r="ATC529" s="329"/>
      <c r="ATD529" s="329"/>
      <c r="ATE529" s="329"/>
      <c r="ATF529" s="329"/>
      <c r="ATG529" s="329"/>
      <c r="ATH529" s="329"/>
      <c r="ATI529" s="329"/>
      <c r="ATJ529" s="329"/>
      <c r="ATK529" s="329"/>
      <c r="ATL529" s="329"/>
      <c r="ATM529" s="329"/>
      <c r="ATN529" s="329"/>
      <c r="ATO529" s="329"/>
      <c r="ATP529" s="329"/>
      <c r="ATQ529" s="329"/>
      <c r="ATR529" s="329"/>
      <c r="ATS529" s="329"/>
      <c r="ATT529" s="329"/>
      <c r="ATU529" s="329"/>
      <c r="ATV529" s="329"/>
      <c r="ATW529" s="329"/>
      <c r="ATX529" s="329"/>
      <c r="ATY529" s="329"/>
      <c r="ATZ529" s="329"/>
      <c r="AUA529" s="329"/>
      <c r="AUB529" s="329"/>
      <c r="AUC529" s="329"/>
      <c r="AUD529" s="329"/>
      <c r="AUE529" s="329"/>
      <c r="AUF529" s="329"/>
      <c r="AUG529" s="329"/>
      <c r="AUH529" s="329"/>
      <c r="AUI529" s="329"/>
      <c r="AUJ529" s="329"/>
      <c r="AUK529" s="329"/>
      <c r="AUL529" s="329"/>
      <c r="AUM529" s="329"/>
      <c r="AUN529" s="329"/>
      <c r="AUO529" s="329"/>
      <c r="AUP529" s="329"/>
      <c r="AUQ529" s="329"/>
      <c r="AUR529" s="329"/>
      <c r="AUS529" s="329"/>
      <c r="AUT529" s="329"/>
      <c r="AUU529" s="329"/>
      <c r="AUV529" s="329"/>
      <c r="AUW529" s="329"/>
      <c r="AUX529" s="329"/>
      <c r="AUY529" s="329"/>
      <c r="AUZ529" s="329"/>
      <c r="AVA529" s="329"/>
      <c r="AVB529" s="329"/>
      <c r="AVC529" s="329"/>
      <c r="AVD529" s="329"/>
      <c r="AVE529" s="329"/>
      <c r="AVF529" s="329"/>
      <c r="AVG529" s="329"/>
      <c r="AVH529" s="329"/>
      <c r="AVI529" s="329"/>
      <c r="AVJ529" s="329"/>
      <c r="AVK529" s="329"/>
      <c r="AVL529" s="329"/>
      <c r="AVM529" s="329"/>
      <c r="AVN529" s="329"/>
      <c r="AVO529" s="329"/>
      <c r="AVP529" s="329"/>
      <c r="AVQ529" s="329"/>
      <c r="AVR529" s="329"/>
      <c r="AVS529" s="329"/>
      <c r="AVT529" s="329"/>
      <c r="AVU529" s="329"/>
      <c r="AVV529" s="329"/>
      <c r="AVW529" s="329"/>
      <c r="AVX529" s="329"/>
      <c r="AVY529" s="329"/>
      <c r="AVZ529" s="329"/>
      <c r="AWA529" s="329"/>
      <c r="AWB529" s="329"/>
      <c r="AWC529" s="329"/>
      <c r="AWD529" s="329"/>
      <c r="AWE529" s="329"/>
      <c r="AWF529" s="329"/>
      <c r="AWG529" s="329"/>
      <c r="AWH529" s="329"/>
      <c r="AWI529" s="329"/>
      <c r="AWJ529" s="329"/>
      <c r="AWK529" s="329"/>
      <c r="AWL529" s="329"/>
      <c r="AWM529" s="329"/>
      <c r="AWN529" s="329"/>
      <c r="AWO529" s="329"/>
      <c r="AWP529" s="329"/>
      <c r="AWQ529" s="329"/>
      <c r="AWR529" s="329"/>
      <c r="AWS529" s="329"/>
      <c r="AWT529" s="329"/>
      <c r="AWU529" s="329"/>
      <c r="AWV529" s="329"/>
      <c r="AWW529" s="329"/>
      <c r="AWX529" s="329"/>
      <c r="AWY529" s="329"/>
      <c r="AWZ529" s="329"/>
      <c r="AXA529" s="329"/>
      <c r="AXB529" s="329"/>
      <c r="AXC529" s="329"/>
      <c r="AXD529" s="329"/>
      <c r="AXE529" s="329"/>
      <c r="AXF529" s="329"/>
      <c r="AXG529" s="329"/>
      <c r="AXH529" s="329"/>
      <c r="AXI529" s="329"/>
      <c r="AXJ529" s="329"/>
      <c r="AXK529" s="329"/>
      <c r="AXL529" s="329"/>
      <c r="AXM529" s="329"/>
      <c r="AXN529" s="329"/>
      <c r="AXO529" s="329"/>
      <c r="AXP529" s="329"/>
      <c r="AXQ529" s="329"/>
      <c r="AXR529" s="329"/>
      <c r="AXS529" s="329"/>
      <c r="AXT529" s="329"/>
      <c r="AXU529" s="329"/>
      <c r="AXV529" s="329"/>
      <c r="AXW529" s="329"/>
      <c r="AXX529" s="329"/>
      <c r="AXY529" s="329"/>
      <c r="AXZ529" s="329"/>
      <c r="AYA529" s="329"/>
      <c r="AYB529" s="329"/>
      <c r="AYC529" s="329"/>
      <c r="AYD529" s="329"/>
      <c r="AYE529" s="329"/>
      <c r="AYF529" s="329"/>
      <c r="AYG529" s="329"/>
      <c r="AYH529" s="329"/>
      <c r="AYI529" s="329"/>
      <c r="AYJ529" s="329"/>
      <c r="AYK529" s="329"/>
      <c r="AYL529" s="329"/>
      <c r="AYM529" s="329"/>
      <c r="AYN529" s="329"/>
      <c r="AYO529" s="329"/>
      <c r="AYP529" s="329"/>
      <c r="AYQ529" s="329"/>
      <c r="AYR529" s="329"/>
      <c r="AYS529" s="329"/>
      <c r="AYT529" s="329"/>
      <c r="AYU529" s="329"/>
      <c r="AYV529" s="329"/>
      <c r="AYW529" s="329"/>
      <c r="AYX529" s="329"/>
      <c r="AYY529" s="329"/>
      <c r="AYZ529" s="329"/>
      <c r="AZA529" s="329"/>
      <c r="AZB529" s="329"/>
      <c r="AZC529" s="329"/>
      <c r="AZD529" s="329"/>
      <c r="AZE529" s="329"/>
      <c r="AZF529" s="329"/>
      <c r="AZG529" s="329"/>
      <c r="AZH529" s="329"/>
      <c r="AZI529" s="329"/>
      <c r="AZJ529" s="329"/>
      <c r="AZK529" s="329"/>
      <c r="AZL529" s="329"/>
      <c r="AZM529" s="329"/>
      <c r="AZN529" s="329"/>
      <c r="AZO529" s="329"/>
      <c r="AZP529" s="329"/>
      <c r="AZQ529" s="329"/>
      <c r="AZR529" s="329"/>
      <c r="AZS529" s="329"/>
      <c r="AZT529" s="329"/>
      <c r="AZU529" s="329"/>
      <c r="AZV529" s="329"/>
      <c r="AZW529" s="329"/>
      <c r="AZX529" s="329"/>
      <c r="AZY529" s="329"/>
      <c r="AZZ529" s="329"/>
      <c r="BAA529" s="329"/>
      <c r="BAB529" s="329"/>
      <c r="BAC529" s="329"/>
      <c r="BAD529" s="329"/>
      <c r="BAE529" s="329"/>
      <c r="BAF529" s="329"/>
      <c r="BAG529" s="329"/>
      <c r="BAH529" s="329"/>
      <c r="BAI529" s="329"/>
      <c r="BAJ529" s="329"/>
      <c r="BAK529" s="329"/>
      <c r="BAL529" s="329"/>
      <c r="BAM529" s="329"/>
      <c r="BAN529" s="329"/>
      <c r="BAO529" s="329"/>
      <c r="BAP529" s="329"/>
      <c r="BAQ529" s="329"/>
      <c r="BAR529" s="329"/>
      <c r="BAS529" s="329"/>
      <c r="BAT529" s="329"/>
      <c r="BAU529" s="329"/>
      <c r="BAV529" s="329"/>
      <c r="BAW529" s="329"/>
      <c r="BAX529" s="329"/>
      <c r="BAY529" s="329"/>
      <c r="BAZ529" s="329"/>
      <c r="BBA529" s="329"/>
      <c r="BBB529" s="329"/>
      <c r="BBC529" s="329"/>
      <c r="BBD529" s="329"/>
      <c r="BBE529" s="329"/>
      <c r="BBF529" s="329"/>
      <c r="BBG529" s="329"/>
      <c r="BBH529" s="329"/>
      <c r="BBI529" s="329"/>
      <c r="BBJ529" s="329"/>
      <c r="BBK529" s="329"/>
      <c r="BBL529" s="329"/>
      <c r="BBM529" s="329"/>
      <c r="BBN529" s="329"/>
      <c r="BBO529" s="329"/>
      <c r="BBP529" s="329"/>
      <c r="BBQ529" s="329"/>
      <c r="BBR529" s="329"/>
      <c r="BBS529" s="329"/>
      <c r="BBT529" s="329"/>
      <c r="BBU529" s="329"/>
      <c r="BBV529" s="329"/>
      <c r="BBW529" s="329"/>
      <c r="BBX529" s="329"/>
      <c r="BBY529" s="329"/>
      <c r="BBZ529" s="329"/>
      <c r="BCA529" s="329"/>
      <c r="BCB529" s="329"/>
      <c r="BCC529" s="329"/>
      <c r="BCD529" s="329"/>
      <c r="BCE529" s="329"/>
      <c r="BCF529" s="329"/>
      <c r="BCG529" s="329"/>
      <c r="BCH529" s="329"/>
      <c r="BCI529" s="329"/>
      <c r="BCJ529" s="329"/>
      <c r="BCK529" s="329"/>
      <c r="BCL529" s="329"/>
      <c r="BCM529" s="329"/>
      <c r="BCN529" s="329"/>
      <c r="BCO529" s="329"/>
      <c r="BCP529" s="329"/>
      <c r="BCQ529" s="329"/>
      <c r="BCR529" s="329"/>
      <c r="BCS529" s="329"/>
      <c r="BCT529" s="329"/>
      <c r="BCU529" s="329"/>
      <c r="BCV529" s="329"/>
      <c r="BCW529" s="329"/>
      <c r="BCX529" s="329"/>
      <c r="BCY529" s="329"/>
      <c r="BCZ529" s="329"/>
      <c r="BDA529" s="329"/>
      <c r="BDB529" s="329"/>
      <c r="BDC529" s="329"/>
      <c r="BDD529" s="329"/>
      <c r="BDE529" s="329"/>
      <c r="BDF529" s="329"/>
      <c r="BDG529" s="329"/>
      <c r="BDH529" s="329"/>
      <c r="BDI529" s="329"/>
      <c r="BDJ529" s="329"/>
      <c r="BDK529" s="329"/>
      <c r="BDL529" s="329"/>
      <c r="BDM529" s="329"/>
      <c r="BDN529" s="329"/>
      <c r="BDO529" s="329"/>
      <c r="BDP529" s="329"/>
      <c r="BDQ529" s="329"/>
      <c r="BDR529" s="329"/>
      <c r="BDS529" s="329"/>
      <c r="BDT529" s="329"/>
      <c r="BDU529" s="329"/>
      <c r="BDV529" s="329"/>
      <c r="BDW529" s="329"/>
      <c r="BDX529" s="329"/>
      <c r="BDY529" s="329"/>
      <c r="BDZ529" s="329"/>
      <c r="BEA529" s="329"/>
      <c r="BEB529" s="329"/>
      <c r="BEC529" s="329"/>
      <c r="BED529" s="329"/>
      <c r="BEE529" s="329"/>
      <c r="BEF529" s="329"/>
      <c r="BEG529" s="329"/>
      <c r="BEH529" s="329"/>
      <c r="BEI529" s="329"/>
      <c r="BEJ529" s="329"/>
      <c r="BEK529" s="329"/>
      <c r="BEL529" s="329"/>
      <c r="BEM529" s="329"/>
      <c r="BEN529" s="329"/>
      <c r="BEO529" s="329"/>
      <c r="BEP529" s="329"/>
      <c r="BEQ529" s="329"/>
      <c r="BER529" s="329"/>
      <c r="BES529" s="329"/>
      <c r="BET529" s="329"/>
      <c r="BEU529" s="329"/>
      <c r="BEV529" s="329"/>
      <c r="BEW529" s="329"/>
      <c r="BEX529" s="329"/>
      <c r="BEY529" s="329"/>
      <c r="BEZ529" s="329"/>
      <c r="BFA529" s="329"/>
      <c r="BFB529" s="329"/>
      <c r="BFC529" s="329"/>
      <c r="BFD529" s="329"/>
      <c r="BFE529" s="329"/>
      <c r="BFF529" s="329"/>
      <c r="BFG529" s="329"/>
      <c r="BFH529" s="329"/>
      <c r="BFI529" s="329"/>
      <c r="BFJ529" s="329"/>
      <c r="BFK529" s="329"/>
      <c r="BFL529" s="329"/>
      <c r="BFM529" s="329"/>
      <c r="BFN529" s="329"/>
      <c r="BFO529" s="329"/>
      <c r="BFP529" s="329"/>
      <c r="BFQ529" s="329"/>
      <c r="BFR529" s="329"/>
      <c r="BFS529" s="329"/>
      <c r="BFT529" s="329"/>
      <c r="BFU529" s="329"/>
      <c r="BFV529" s="329"/>
      <c r="BFW529" s="329"/>
      <c r="BFX529" s="329"/>
      <c r="BFY529" s="329"/>
      <c r="BFZ529" s="329"/>
      <c r="BGA529" s="329"/>
      <c r="BGB529" s="329"/>
      <c r="BGC529" s="329"/>
      <c r="BGD529" s="329"/>
      <c r="BGE529" s="329"/>
      <c r="BGF529" s="329"/>
      <c r="BGG529" s="329"/>
      <c r="BGH529" s="329"/>
      <c r="BGI529" s="329"/>
      <c r="BGJ529" s="329"/>
      <c r="BGK529" s="329"/>
      <c r="BGL529" s="329"/>
      <c r="BGM529" s="329"/>
      <c r="BGN529" s="329"/>
      <c r="BGO529" s="329"/>
      <c r="BGP529" s="329"/>
      <c r="BGQ529" s="329"/>
      <c r="BGR529" s="329"/>
      <c r="BGS529" s="329"/>
      <c r="BGT529" s="329"/>
      <c r="BGU529" s="329"/>
      <c r="BGV529" s="329"/>
      <c r="BGW529" s="329"/>
      <c r="BGX529" s="329"/>
      <c r="BGY529" s="329"/>
      <c r="BGZ529" s="329"/>
      <c r="BHA529" s="329"/>
      <c r="BHB529" s="329"/>
      <c r="BHC529" s="329"/>
      <c r="BHD529" s="329"/>
      <c r="BHE529" s="329"/>
      <c r="BHF529" s="329"/>
      <c r="BHG529" s="329"/>
      <c r="BHH529" s="329"/>
      <c r="BHI529" s="329"/>
      <c r="BHJ529" s="329"/>
      <c r="BHK529" s="329"/>
      <c r="BHL529" s="329"/>
      <c r="BHM529" s="329"/>
      <c r="BHN529" s="329"/>
      <c r="BHO529" s="329"/>
      <c r="BHP529" s="329"/>
      <c r="BHQ529" s="329"/>
      <c r="BHR529" s="329"/>
      <c r="BHS529" s="329"/>
      <c r="BHT529" s="329"/>
      <c r="BHU529" s="329"/>
      <c r="BHV529" s="329"/>
      <c r="BHW529" s="329"/>
      <c r="BHX529" s="329"/>
      <c r="BHY529" s="329"/>
      <c r="BHZ529" s="329"/>
      <c r="BIA529" s="329"/>
      <c r="BIB529" s="329"/>
      <c r="BIC529" s="329"/>
      <c r="BID529" s="329"/>
      <c r="BIE529" s="329"/>
      <c r="BIF529" s="329"/>
      <c r="BIG529" s="329"/>
      <c r="BIH529" s="329"/>
      <c r="BII529" s="329"/>
      <c r="BIJ529" s="329"/>
      <c r="BIK529" s="329"/>
      <c r="BIL529" s="329"/>
      <c r="BIM529" s="329"/>
      <c r="BIN529" s="329"/>
      <c r="BIO529" s="329"/>
      <c r="BIP529" s="329"/>
      <c r="BIQ529" s="329"/>
      <c r="BIR529" s="329"/>
      <c r="BIS529" s="329"/>
      <c r="BIT529" s="329"/>
      <c r="BIU529" s="329"/>
      <c r="BIV529" s="329"/>
      <c r="BIW529" s="329"/>
      <c r="BIX529" s="329"/>
      <c r="BIY529" s="329"/>
      <c r="BIZ529" s="329"/>
      <c r="BJA529" s="329"/>
      <c r="BJB529" s="329"/>
      <c r="BJC529" s="329"/>
      <c r="BJD529" s="329"/>
      <c r="BJE529" s="329"/>
      <c r="BJF529" s="329"/>
      <c r="BJG529" s="329"/>
      <c r="BJH529" s="329"/>
      <c r="BJI529" s="329"/>
      <c r="BJJ529" s="329"/>
      <c r="BJK529" s="329"/>
      <c r="BJL529" s="329"/>
      <c r="BJM529" s="329"/>
      <c r="BJN529" s="329"/>
      <c r="BJO529" s="329"/>
      <c r="BJP529" s="329"/>
      <c r="BJQ529" s="329"/>
      <c r="BJR529" s="329"/>
      <c r="BJS529" s="329"/>
      <c r="BJT529" s="329"/>
      <c r="BJU529" s="329"/>
      <c r="BJV529" s="329"/>
      <c r="BJW529" s="329"/>
      <c r="BJX529" s="329"/>
      <c r="BJY529" s="329"/>
      <c r="BJZ529" s="329"/>
      <c r="BKA529" s="329"/>
      <c r="BKB529" s="329"/>
      <c r="BKC529" s="329"/>
      <c r="BKD529" s="329"/>
      <c r="BKE529" s="329"/>
      <c r="BKF529" s="329"/>
      <c r="BKG529" s="329"/>
      <c r="BKH529" s="329"/>
      <c r="BKI529" s="329"/>
      <c r="BKJ529" s="329"/>
      <c r="BKK529" s="329"/>
      <c r="BKL529" s="329"/>
      <c r="BKM529" s="329"/>
      <c r="BKN529" s="329"/>
      <c r="BKO529" s="329"/>
      <c r="BKP529" s="329"/>
      <c r="BKQ529" s="329"/>
      <c r="BKR529" s="329"/>
      <c r="BKS529" s="329"/>
      <c r="BKT529" s="329"/>
      <c r="BKU529" s="329"/>
      <c r="BKV529" s="329"/>
      <c r="BKW529" s="329"/>
      <c r="BKX529" s="329"/>
      <c r="BKY529" s="329"/>
      <c r="BKZ529" s="329"/>
      <c r="BLA529" s="329"/>
      <c r="BLB529" s="329"/>
      <c r="BLC529" s="329"/>
      <c r="BLD529" s="329"/>
      <c r="BLE529" s="329"/>
      <c r="BLF529" s="329"/>
      <c r="BLG529" s="329"/>
      <c r="BLH529" s="329"/>
      <c r="BLI529" s="329"/>
      <c r="BLJ529" s="329"/>
      <c r="BLK529" s="329"/>
      <c r="BLL529" s="329"/>
      <c r="BLM529" s="329"/>
      <c r="BLN529" s="329"/>
      <c r="BLO529" s="329"/>
      <c r="BLP529" s="329"/>
      <c r="BLQ529" s="329"/>
      <c r="BLR529" s="329"/>
      <c r="BLS529" s="329"/>
      <c r="BLT529" s="329"/>
      <c r="BLU529" s="329"/>
      <c r="BLV529" s="329"/>
      <c r="BLW529" s="329"/>
      <c r="BLX529" s="329"/>
      <c r="BLY529" s="329"/>
      <c r="BLZ529" s="329"/>
      <c r="BMA529" s="329"/>
      <c r="BMB529" s="329"/>
      <c r="BMC529" s="329"/>
      <c r="BMD529" s="329"/>
      <c r="BME529" s="329"/>
      <c r="BMF529" s="329"/>
      <c r="BMG529" s="329"/>
      <c r="BMH529" s="329"/>
      <c r="BMI529" s="329"/>
      <c r="BMJ529" s="329"/>
      <c r="BMK529" s="329"/>
      <c r="BML529" s="329"/>
      <c r="BMM529" s="329"/>
      <c r="BMN529" s="329"/>
      <c r="BMO529" s="329"/>
      <c r="BMP529" s="329"/>
      <c r="BMQ529" s="329"/>
      <c r="BMR529" s="329"/>
      <c r="BMS529" s="329"/>
      <c r="BMT529" s="329"/>
      <c r="BMU529" s="329"/>
      <c r="BMV529" s="329"/>
      <c r="BMW529" s="329"/>
      <c r="BMX529" s="329"/>
      <c r="BMY529" s="329"/>
      <c r="BMZ529" s="329"/>
      <c r="BNA529" s="329"/>
      <c r="BNB529" s="329"/>
      <c r="BNC529" s="329"/>
      <c r="BND529" s="329"/>
      <c r="BNE529" s="329"/>
      <c r="BNF529" s="329"/>
      <c r="BNG529" s="329"/>
      <c r="BNH529" s="329"/>
      <c r="BNI529" s="329"/>
      <c r="BNJ529" s="329"/>
      <c r="BNK529" s="329"/>
      <c r="BNL529" s="329"/>
      <c r="BNM529" s="329"/>
      <c r="BNN529" s="329"/>
      <c r="BNO529" s="329"/>
      <c r="BNP529" s="329"/>
      <c r="BNQ529" s="329"/>
      <c r="BNR529" s="329"/>
      <c r="BNS529" s="329"/>
      <c r="BNT529" s="329"/>
      <c r="BNU529" s="329"/>
      <c r="BNV529" s="329"/>
      <c r="BNW529" s="329"/>
      <c r="BNX529" s="329"/>
      <c r="BNY529" s="329"/>
      <c r="BNZ529" s="329"/>
      <c r="BOA529" s="329"/>
      <c r="BOB529" s="329"/>
      <c r="BOC529" s="329"/>
      <c r="BOD529" s="329"/>
      <c r="BOE529" s="329"/>
      <c r="BOF529" s="329"/>
      <c r="BOG529" s="329"/>
      <c r="BOH529" s="329"/>
      <c r="BOI529" s="329"/>
      <c r="BOJ529" s="329"/>
      <c r="BOK529" s="329"/>
      <c r="BOL529" s="329"/>
      <c r="BOM529" s="329"/>
      <c r="BON529" s="329"/>
      <c r="BOO529" s="329"/>
      <c r="BOP529" s="329"/>
      <c r="BOQ529" s="329"/>
      <c r="BOR529" s="329"/>
      <c r="BOS529" s="329"/>
      <c r="BOT529" s="329"/>
      <c r="BOU529" s="329"/>
      <c r="BOV529" s="329"/>
      <c r="BOW529" s="329"/>
      <c r="BOX529" s="329"/>
      <c r="BOY529" s="329"/>
      <c r="BOZ529" s="329"/>
      <c r="BPA529" s="329"/>
      <c r="BPB529" s="329"/>
      <c r="BPC529" s="329"/>
      <c r="BPD529" s="329"/>
      <c r="BPE529" s="329"/>
      <c r="BPF529" s="329"/>
      <c r="BPG529" s="329"/>
      <c r="BPH529" s="329"/>
      <c r="BPI529" s="329"/>
      <c r="BPJ529" s="329"/>
      <c r="BPK529" s="329"/>
      <c r="BPL529" s="329"/>
      <c r="BPM529" s="329"/>
      <c r="BPN529" s="329"/>
      <c r="BPO529" s="329"/>
      <c r="BPP529" s="329"/>
      <c r="BPQ529" s="329"/>
      <c r="BPR529" s="329"/>
      <c r="BPS529" s="329"/>
      <c r="BPT529" s="329"/>
      <c r="BPU529" s="329"/>
      <c r="BPV529" s="329"/>
      <c r="BPW529" s="329"/>
      <c r="BPX529" s="329"/>
      <c r="BPY529" s="329"/>
      <c r="BPZ529" s="329"/>
      <c r="BQA529" s="329"/>
      <c r="BQB529" s="329"/>
      <c r="BQC529" s="329"/>
      <c r="BQD529" s="329"/>
      <c r="BQE529" s="329"/>
      <c r="BQF529" s="329"/>
      <c r="BQG529" s="329"/>
      <c r="BQH529" s="329"/>
      <c r="BQI529" s="329"/>
      <c r="BQJ529" s="329"/>
      <c r="BQK529" s="329"/>
      <c r="BQL529" s="329"/>
      <c r="BQM529" s="329"/>
      <c r="BQN529" s="329"/>
      <c r="BQO529" s="329"/>
      <c r="BQP529" s="329"/>
      <c r="BQQ529" s="329"/>
      <c r="BQR529" s="329"/>
      <c r="BQS529" s="329"/>
      <c r="BQT529" s="329"/>
      <c r="BQU529" s="329"/>
      <c r="BQV529" s="329"/>
      <c r="BQW529" s="329"/>
      <c r="BQX529" s="329"/>
      <c r="BQY529" s="329"/>
      <c r="BQZ529" s="329"/>
      <c r="BRA529" s="329"/>
      <c r="BRB529" s="329"/>
      <c r="BRC529" s="329"/>
      <c r="BRD529" s="329"/>
      <c r="BRE529" s="329"/>
      <c r="BRF529" s="329"/>
      <c r="BRG529" s="329"/>
      <c r="BRH529" s="329"/>
      <c r="BRI529" s="329"/>
      <c r="BRJ529" s="329"/>
      <c r="BRK529" s="329"/>
      <c r="BRL529" s="329"/>
      <c r="BRM529" s="329"/>
      <c r="BRN529" s="329"/>
      <c r="BRO529" s="329"/>
      <c r="BRP529" s="329"/>
      <c r="BRQ529" s="329"/>
      <c r="BRR529" s="329"/>
      <c r="BRS529" s="329"/>
      <c r="BRT529" s="329"/>
      <c r="BRU529" s="329"/>
      <c r="BRV529" s="329"/>
      <c r="BRW529" s="329"/>
      <c r="BRX529" s="329"/>
      <c r="BRY529" s="329"/>
      <c r="BRZ529" s="329"/>
      <c r="BSA529" s="329"/>
      <c r="BSB529" s="329"/>
      <c r="BSC529" s="329"/>
      <c r="BSD529" s="329"/>
      <c r="BSE529" s="329"/>
      <c r="BSF529" s="329"/>
      <c r="BSG529" s="329"/>
      <c r="BSH529" s="329"/>
      <c r="BSI529" s="329"/>
      <c r="BSJ529" s="329"/>
      <c r="BSK529" s="329"/>
      <c r="BSL529" s="329"/>
      <c r="BSM529" s="329"/>
      <c r="BSN529" s="329"/>
      <c r="BSO529" s="329"/>
      <c r="BSP529" s="329"/>
      <c r="BSQ529" s="329"/>
      <c r="BSR529" s="329"/>
      <c r="BSS529" s="329"/>
      <c r="BST529" s="329"/>
      <c r="BSU529" s="329"/>
      <c r="BSV529" s="329"/>
      <c r="BSW529" s="329"/>
      <c r="BSX529" s="329"/>
      <c r="BSY529" s="329"/>
      <c r="BSZ529" s="329"/>
      <c r="BTA529" s="329"/>
      <c r="BTB529" s="329"/>
      <c r="BTC529" s="329"/>
      <c r="BTD529" s="329"/>
      <c r="BTE529" s="329"/>
      <c r="BTF529" s="329"/>
      <c r="BTG529" s="329"/>
      <c r="BTH529" s="329"/>
      <c r="BTI529" s="329"/>
      <c r="BTJ529" s="329"/>
      <c r="BTK529" s="329"/>
      <c r="BTL529" s="329"/>
      <c r="BTM529" s="329"/>
      <c r="BTN529" s="329"/>
      <c r="BTO529" s="329"/>
      <c r="BTP529" s="329"/>
      <c r="BTQ529" s="329"/>
      <c r="BTR529" s="329"/>
      <c r="BTS529" s="329"/>
      <c r="BTT529" s="329"/>
      <c r="BTU529" s="329"/>
      <c r="BTV529" s="329"/>
      <c r="BTW529" s="329"/>
      <c r="BTX529" s="329"/>
      <c r="BTY529" s="329"/>
      <c r="BTZ529" s="329"/>
      <c r="BUA529" s="329"/>
      <c r="BUB529" s="329"/>
      <c r="BUC529" s="329"/>
      <c r="BUD529" s="329"/>
      <c r="BUE529" s="329"/>
      <c r="BUF529" s="329"/>
      <c r="BUG529" s="329"/>
      <c r="BUH529" s="329"/>
      <c r="BUI529" s="329"/>
      <c r="BUJ529" s="329"/>
      <c r="BUK529" s="329"/>
      <c r="BUL529" s="329"/>
      <c r="BUM529" s="329"/>
      <c r="BUN529" s="329"/>
      <c r="BUO529" s="329"/>
      <c r="BUP529" s="329"/>
      <c r="BUQ529" s="329"/>
      <c r="BUR529" s="329"/>
      <c r="BUS529" s="329"/>
      <c r="BUT529" s="329"/>
      <c r="BUU529" s="329"/>
      <c r="BUV529" s="329"/>
      <c r="BUW529" s="329"/>
      <c r="BUX529" s="329"/>
      <c r="BUY529" s="329"/>
      <c r="BUZ529" s="329"/>
      <c r="BVA529" s="329"/>
      <c r="BVB529" s="329"/>
      <c r="BVC529" s="329"/>
      <c r="BVD529" s="329"/>
      <c r="BVE529" s="329"/>
      <c r="BVF529" s="329"/>
      <c r="BVG529" s="329"/>
      <c r="BVH529" s="329"/>
      <c r="BVI529" s="329"/>
      <c r="BVJ529" s="329"/>
      <c r="BVK529" s="329"/>
      <c r="BVL529" s="329"/>
      <c r="BVM529" s="329"/>
      <c r="BVN529" s="329"/>
      <c r="BVO529" s="329"/>
      <c r="BVP529" s="329"/>
      <c r="BVQ529" s="329"/>
      <c r="BVR529" s="329"/>
      <c r="BVS529" s="329"/>
      <c r="BVT529" s="329"/>
      <c r="BVU529" s="329"/>
      <c r="BVV529" s="329"/>
      <c r="BVW529" s="329"/>
      <c r="BVX529" s="329"/>
      <c r="BVY529" s="329"/>
      <c r="BVZ529" s="329"/>
      <c r="BWA529" s="329"/>
      <c r="BWB529" s="329"/>
      <c r="BWC529" s="329"/>
      <c r="BWD529" s="329"/>
      <c r="BWE529" s="329"/>
      <c r="BWF529" s="329"/>
      <c r="BWG529" s="329"/>
      <c r="BWH529" s="329"/>
      <c r="BWI529" s="329"/>
      <c r="BWJ529" s="329"/>
      <c r="BWK529" s="329"/>
      <c r="BWL529" s="329"/>
      <c r="BWM529" s="329"/>
      <c r="BWN529" s="329"/>
      <c r="BWO529" s="329"/>
      <c r="BWP529" s="329"/>
      <c r="BWQ529" s="329"/>
      <c r="BWR529" s="329"/>
      <c r="BWS529" s="329"/>
      <c r="BWT529" s="329"/>
      <c r="BWU529" s="329"/>
      <c r="BWV529" s="329"/>
      <c r="BWW529" s="329"/>
      <c r="BWX529" s="329"/>
      <c r="BWY529" s="329"/>
      <c r="BWZ529" s="329"/>
      <c r="BXA529" s="329"/>
      <c r="BXB529" s="329"/>
      <c r="BXC529" s="329"/>
      <c r="BXD529" s="329"/>
      <c r="BXE529" s="329"/>
      <c r="BXF529" s="329"/>
      <c r="BXG529" s="329"/>
      <c r="BXH529" s="329"/>
      <c r="BXI529" s="329"/>
      <c r="BXJ529" s="329"/>
      <c r="BXK529" s="329"/>
      <c r="BXL529" s="329"/>
      <c r="BXM529" s="329"/>
      <c r="BXN529" s="329"/>
      <c r="BXO529" s="329"/>
      <c r="BXP529" s="329"/>
      <c r="BXQ529" s="329"/>
      <c r="BXR529" s="329"/>
      <c r="BXS529" s="329"/>
      <c r="BXT529" s="329"/>
      <c r="BXU529" s="329"/>
      <c r="BXV529" s="329"/>
      <c r="BXW529" s="329"/>
      <c r="BXX529" s="329"/>
      <c r="BXY529" s="329"/>
      <c r="BXZ529" s="329"/>
      <c r="BYA529" s="329"/>
      <c r="BYB529" s="329"/>
      <c r="BYC529" s="329"/>
      <c r="BYD529" s="329"/>
      <c r="BYE529" s="329"/>
      <c r="BYF529" s="329"/>
      <c r="BYG529" s="329"/>
      <c r="BYH529" s="329"/>
      <c r="BYI529" s="329"/>
      <c r="BYJ529" s="329"/>
      <c r="BYK529" s="329"/>
      <c r="BYL529" s="329"/>
      <c r="BYM529" s="329"/>
      <c r="BYN529" s="329"/>
      <c r="BYO529" s="329"/>
      <c r="BYP529" s="329"/>
      <c r="BYQ529" s="329"/>
      <c r="BYR529" s="329"/>
      <c r="BYS529" s="329"/>
      <c r="BYT529" s="329"/>
      <c r="BYU529" s="329"/>
      <c r="BYV529" s="329"/>
      <c r="BYW529" s="329"/>
      <c r="BYX529" s="329"/>
      <c r="BYY529" s="329"/>
      <c r="BYZ529" s="329"/>
      <c r="BZA529" s="329"/>
      <c r="BZB529" s="329"/>
      <c r="BZC529" s="329"/>
      <c r="BZD529" s="329"/>
      <c r="BZE529" s="329"/>
      <c r="BZF529" s="329"/>
      <c r="BZG529" s="329"/>
      <c r="BZH529" s="329"/>
      <c r="BZI529" s="329"/>
      <c r="BZJ529" s="329"/>
      <c r="BZK529" s="329"/>
      <c r="BZL529" s="329"/>
      <c r="BZM529" s="329"/>
      <c r="BZN529" s="329"/>
      <c r="BZO529" s="329"/>
      <c r="BZP529" s="329"/>
      <c r="BZQ529" s="329"/>
      <c r="BZR529" s="329"/>
      <c r="BZS529" s="329"/>
      <c r="BZT529" s="329"/>
      <c r="BZU529" s="329"/>
      <c r="BZV529" s="329"/>
      <c r="BZW529" s="329"/>
      <c r="BZX529" s="329"/>
      <c r="BZY529" s="329"/>
      <c r="BZZ529" s="329"/>
      <c r="CAA529" s="329"/>
      <c r="CAB529" s="329"/>
      <c r="CAC529" s="329"/>
      <c r="CAD529" s="329"/>
      <c r="CAE529" s="329"/>
      <c r="CAF529" s="329"/>
      <c r="CAG529" s="329"/>
      <c r="CAH529" s="329"/>
      <c r="CAI529" s="329"/>
      <c r="CAJ529" s="329"/>
      <c r="CAK529" s="329"/>
      <c r="CAL529" s="329"/>
      <c r="CAM529" s="329"/>
      <c r="CAN529" s="329"/>
      <c r="CAO529" s="329"/>
      <c r="CAP529" s="329"/>
      <c r="CAQ529" s="329"/>
      <c r="CAR529" s="329"/>
      <c r="CAS529" s="329"/>
      <c r="CAT529" s="329"/>
      <c r="CAU529" s="329"/>
      <c r="CAV529" s="329"/>
      <c r="CAW529" s="329"/>
      <c r="CAX529" s="329"/>
      <c r="CAY529" s="329"/>
      <c r="CAZ529" s="329"/>
      <c r="CBA529" s="329"/>
      <c r="CBB529" s="329"/>
      <c r="CBC529" s="329"/>
      <c r="CBD529" s="329"/>
      <c r="CBE529" s="329"/>
      <c r="CBF529" s="329"/>
      <c r="CBG529" s="329"/>
      <c r="CBH529" s="329"/>
      <c r="CBI529" s="329"/>
      <c r="CBJ529" s="329"/>
      <c r="CBK529" s="329"/>
      <c r="CBL529" s="329"/>
      <c r="CBM529" s="329"/>
      <c r="CBN529" s="329"/>
      <c r="CBO529" s="329"/>
      <c r="CBP529" s="329"/>
      <c r="CBQ529" s="329"/>
      <c r="CBR529" s="329"/>
      <c r="CBS529" s="329"/>
      <c r="CBT529" s="329"/>
      <c r="CBU529" s="329"/>
      <c r="CBV529" s="329"/>
      <c r="CBW529" s="329"/>
      <c r="CBX529" s="329"/>
      <c r="CBY529" s="329"/>
      <c r="CBZ529" s="329"/>
      <c r="CCA529" s="329"/>
      <c r="CCB529" s="329"/>
      <c r="CCC529" s="329"/>
      <c r="CCD529" s="329"/>
      <c r="CCE529" s="329"/>
      <c r="CCF529" s="329"/>
      <c r="CCG529" s="329"/>
      <c r="CCH529" s="329"/>
      <c r="CCI529" s="329"/>
      <c r="CCJ529" s="329"/>
      <c r="CCK529" s="329"/>
      <c r="CCL529" s="329"/>
      <c r="CCM529" s="329"/>
      <c r="CCN529" s="329"/>
      <c r="CCO529" s="329"/>
      <c r="CCP529" s="329"/>
      <c r="CCQ529" s="329"/>
      <c r="CCR529" s="329"/>
      <c r="CCS529" s="329"/>
      <c r="CCT529" s="329"/>
      <c r="CCU529" s="329"/>
      <c r="CCV529" s="329"/>
      <c r="CCW529" s="329"/>
      <c r="CCX529" s="329"/>
      <c r="CCY529" s="329"/>
      <c r="CCZ529" s="329"/>
      <c r="CDA529" s="329"/>
      <c r="CDB529" s="329"/>
      <c r="CDC529" s="329"/>
      <c r="CDD529" s="329"/>
      <c r="CDE529" s="329"/>
      <c r="CDF529" s="329"/>
      <c r="CDG529" s="329"/>
      <c r="CDH529" s="329"/>
      <c r="CDI529" s="329"/>
      <c r="CDJ529" s="329"/>
      <c r="CDK529" s="329"/>
      <c r="CDL529" s="329"/>
      <c r="CDM529" s="329"/>
      <c r="CDN529" s="329"/>
      <c r="CDO529" s="329"/>
      <c r="CDP529" s="329"/>
      <c r="CDQ529" s="329"/>
      <c r="CDR529" s="329"/>
      <c r="CDS529" s="329"/>
      <c r="CDT529" s="329"/>
      <c r="CDU529" s="329"/>
      <c r="CDV529" s="329"/>
      <c r="CDW529" s="329"/>
      <c r="CDX529" s="329"/>
      <c r="CDY529" s="329"/>
      <c r="CDZ529" s="329"/>
      <c r="CEA529" s="329"/>
      <c r="CEB529" s="329"/>
      <c r="CEC529" s="329"/>
      <c r="CED529" s="329"/>
      <c r="CEE529" s="329"/>
      <c r="CEF529" s="329"/>
      <c r="CEG529" s="329"/>
      <c r="CEH529" s="329"/>
      <c r="CEI529" s="329"/>
      <c r="CEJ529" s="329"/>
      <c r="CEK529" s="329"/>
      <c r="CEL529" s="329"/>
      <c r="CEM529" s="329"/>
      <c r="CEN529" s="329"/>
      <c r="CEO529" s="329"/>
      <c r="CEP529" s="329"/>
      <c r="CEQ529" s="329"/>
      <c r="CER529" s="329"/>
      <c r="CES529" s="329"/>
      <c r="CET529" s="329"/>
      <c r="CEU529" s="329"/>
      <c r="CEV529" s="329"/>
      <c r="CEW529" s="329"/>
      <c r="CEX529" s="329"/>
      <c r="CEY529" s="329"/>
      <c r="CEZ529" s="329"/>
      <c r="CFA529" s="329"/>
      <c r="CFB529" s="329"/>
      <c r="CFC529" s="329"/>
      <c r="CFD529" s="329"/>
      <c r="CFE529" s="329"/>
      <c r="CFF529" s="329"/>
      <c r="CFG529" s="329"/>
      <c r="CFH529" s="329"/>
      <c r="CFI529" s="329"/>
      <c r="CFJ529" s="329"/>
      <c r="CFK529" s="329"/>
      <c r="CFL529" s="329"/>
      <c r="CFM529" s="329"/>
      <c r="CFN529" s="329"/>
      <c r="CFO529" s="329"/>
      <c r="CFP529" s="329"/>
      <c r="CFQ529" s="329"/>
      <c r="CFR529" s="329"/>
      <c r="CFS529" s="329"/>
      <c r="CFT529" s="329"/>
      <c r="CFU529" s="329"/>
      <c r="CFV529" s="329"/>
      <c r="CFW529" s="329"/>
      <c r="CFX529" s="329"/>
      <c r="CFY529" s="329"/>
      <c r="CFZ529" s="329"/>
      <c r="CGA529" s="329"/>
      <c r="CGB529" s="329"/>
      <c r="CGC529" s="329"/>
      <c r="CGD529" s="329"/>
      <c r="CGE529" s="329"/>
      <c r="CGF529" s="329"/>
      <c r="CGG529" s="329"/>
      <c r="CGH529" s="329"/>
      <c r="CGI529" s="329"/>
      <c r="CGJ529" s="329"/>
      <c r="CGK529" s="329"/>
      <c r="CGL529" s="329"/>
      <c r="CGM529" s="329"/>
      <c r="CGN529" s="329"/>
      <c r="CGO529" s="329"/>
      <c r="CGP529" s="329"/>
      <c r="CGQ529" s="329"/>
      <c r="CGR529" s="329"/>
      <c r="CGS529" s="329"/>
      <c r="CGT529" s="329"/>
      <c r="CGU529" s="329"/>
      <c r="CGV529" s="329"/>
      <c r="CGW529" s="329"/>
      <c r="CGX529" s="329"/>
      <c r="CGY529" s="329"/>
      <c r="CGZ529" s="329"/>
      <c r="CHA529" s="329"/>
      <c r="CHB529" s="329"/>
      <c r="CHC529" s="329"/>
      <c r="CHD529" s="329"/>
      <c r="CHE529" s="329"/>
      <c r="CHF529" s="329"/>
      <c r="CHG529" s="329"/>
      <c r="CHH529" s="329"/>
      <c r="CHI529" s="329"/>
      <c r="CHJ529" s="329"/>
      <c r="CHK529" s="329"/>
      <c r="CHL529" s="329"/>
      <c r="CHM529" s="329"/>
      <c r="CHN529" s="329"/>
      <c r="CHO529" s="329"/>
      <c r="CHP529" s="329"/>
      <c r="CHQ529" s="329"/>
      <c r="CHR529" s="329"/>
      <c r="CHS529" s="329"/>
      <c r="CHT529" s="329"/>
      <c r="CHU529" s="329"/>
      <c r="CHV529" s="329"/>
      <c r="CHW529" s="329"/>
      <c r="CHX529" s="329"/>
      <c r="CHY529" s="329"/>
      <c r="CHZ529" s="329"/>
      <c r="CIA529" s="329"/>
      <c r="CIB529" s="329"/>
      <c r="CIC529" s="329"/>
      <c r="CID529" s="329"/>
      <c r="CIE529" s="329"/>
      <c r="CIF529" s="329"/>
      <c r="CIG529" s="329"/>
      <c r="CIH529" s="329"/>
      <c r="CII529" s="329"/>
      <c r="CIJ529" s="329"/>
      <c r="CIK529" s="329"/>
      <c r="CIL529" s="329"/>
      <c r="CIM529" s="329"/>
      <c r="CIN529" s="329"/>
      <c r="CIO529" s="329"/>
      <c r="CIP529" s="329"/>
      <c r="CIQ529" s="329"/>
      <c r="CIR529" s="329"/>
      <c r="CIS529" s="329"/>
      <c r="CIT529" s="329"/>
      <c r="CIU529" s="329"/>
      <c r="CIV529" s="329"/>
      <c r="CIW529" s="329"/>
      <c r="CIX529" s="329"/>
      <c r="CIY529" s="329"/>
      <c r="CIZ529" s="329"/>
      <c r="CJA529" s="329"/>
      <c r="CJB529" s="329"/>
      <c r="CJC529" s="329"/>
      <c r="CJD529" s="329"/>
      <c r="CJE529" s="329"/>
      <c r="CJF529" s="329"/>
      <c r="CJG529" s="329"/>
      <c r="CJH529" s="329"/>
      <c r="CJI529" s="329"/>
      <c r="CJJ529" s="329"/>
      <c r="CJK529" s="329"/>
      <c r="CJL529" s="329"/>
      <c r="CJM529" s="329"/>
      <c r="CJN529" s="329"/>
      <c r="CJO529" s="329"/>
      <c r="CJP529" s="329"/>
      <c r="CJQ529" s="329"/>
      <c r="CJR529" s="329"/>
      <c r="CJS529" s="329"/>
      <c r="CJT529" s="329"/>
      <c r="CJU529" s="329"/>
      <c r="CJV529" s="329"/>
      <c r="CJW529" s="329"/>
      <c r="CJX529" s="329"/>
      <c r="CJY529" s="329"/>
      <c r="CJZ529" s="329"/>
      <c r="CKA529" s="329"/>
      <c r="CKB529" s="329"/>
      <c r="CKC529" s="329"/>
      <c r="CKD529" s="329"/>
      <c r="CKE529" s="329"/>
      <c r="CKF529" s="329"/>
      <c r="CKG529" s="329"/>
      <c r="CKH529" s="329"/>
      <c r="CKI529" s="329"/>
      <c r="CKJ529" s="329"/>
      <c r="CKK529" s="329"/>
      <c r="CKL529" s="329"/>
      <c r="CKM529" s="329"/>
      <c r="CKN529" s="329"/>
      <c r="CKO529" s="329"/>
      <c r="CKP529" s="329"/>
      <c r="CKQ529" s="329"/>
      <c r="CKR529" s="329"/>
      <c r="CKS529" s="329"/>
      <c r="CKT529" s="329"/>
      <c r="CKU529" s="329"/>
      <c r="CKV529" s="329"/>
      <c r="CKW529" s="329"/>
      <c r="CKX529" s="329"/>
      <c r="CKY529" s="329"/>
      <c r="CKZ529" s="329"/>
      <c r="CLA529" s="329"/>
      <c r="CLB529" s="329"/>
      <c r="CLC529" s="329"/>
      <c r="CLD529" s="329"/>
      <c r="CLE529" s="329"/>
      <c r="CLF529" s="329"/>
      <c r="CLG529" s="329"/>
      <c r="CLH529" s="329"/>
      <c r="CLI529" s="329"/>
      <c r="CLJ529" s="329"/>
      <c r="CLK529" s="329"/>
      <c r="CLL529" s="329"/>
      <c r="CLM529" s="329"/>
      <c r="CLN529" s="329"/>
      <c r="CLO529" s="329"/>
      <c r="CLP529" s="329"/>
      <c r="CLQ529" s="329"/>
      <c r="CLR529" s="329"/>
      <c r="CLS529" s="329"/>
      <c r="CLT529" s="329"/>
      <c r="CLU529" s="329"/>
      <c r="CLV529" s="329"/>
      <c r="CLW529" s="329"/>
      <c r="CLX529" s="329"/>
      <c r="CLY529" s="329"/>
      <c r="CLZ529" s="329"/>
      <c r="CMA529" s="329"/>
      <c r="CMB529" s="329"/>
      <c r="CMC529" s="329"/>
      <c r="CMD529" s="329"/>
      <c r="CME529" s="329"/>
      <c r="CMF529" s="329"/>
      <c r="CMG529" s="329"/>
      <c r="CMH529" s="329"/>
      <c r="CMI529" s="329"/>
      <c r="CMJ529" s="329"/>
      <c r="CMK529" s="329"/>
      <c r="CML529" s="329"/>
      <c r="CMM529" s="329"/>
      <c r="CMN529" s="329"/>
      <c r="CMO529" s="329"/>
      <c r="CMP529" s="329"/>
      <c r="CMQ529" s="329"/>
      <c r="CMR529" s="329"/>
      <c r="CMS529" s="329"/>
      <c r="CMT529" s="329"/>
      <c r="CMU529" s="329"/>
      <c r="CMV529" s="329"/>
      <c r="CMW529" s="329"/>
      <c r="CMX529" s="329"/>
      <c r="CMY529" s="329"/>
      <c r="CMZ529" s="329"/>
      <c r="CNA529" s="329"/>
      <c r="CNB529" s="329"/>
      <c r="CNC529" s="329"/>
      <c r="CND529" s="329"/>
      <c r="CNE529" s="329"/>
      <c r="CNF529" s="329"/>
      <c r="CNG529" s="329"/>
      <c r="CNH529" s="329"/>
      <c r="CNI529" s="329"/>
      <c r="CNJ529" s="329"/>
      <c r="CNK529" s="329"/>
      <c r="CNL529" s="329"/>
      <c r="CNM529" s="329"/>
      <c r="CNN529" s="329"/>
      <c r="CNO529" s="329"/>
      <c r="CNP529" s="329"/>
      <c r="CNQ529" s="329"/>
      <c r="CNR529" s="329"/>
      <c r="CNS529" s="329"/>
      <c r="CNT529" s="329"/>
      <c r="CNU529" s="329"/>
      <c r="CNV529" s="329"/>
      <c r="CNW529" s="329"/>
      <c r="CNX529" s="329"/>
      <c r="CNY529" s="329"/>
      <c r="CNZ529" s="329"/>
      <c r="COA529" s="329"/>
      <c r="COB529" s="329"/>
      <c r="COC529" s="329"/>
      <c r="COD529" s="329"/>
      <c r="COE529" s="329"/>
      <c r="COF529" s="329"/>
      <c r="COG529" s="329"/>
      <c r="COH529" s="329"/>
      <c r="COI529" s="329"/>
      <c r="COJ529" s="329"/>
      <c r="COK529" s="329"/>
      <c r="COL529" s="329"/>
      <c r="COM529" s="329"/>
      <c r="CON529" s="329"/>
      <c r="COO529" s="329"/>
      <c r="COP529" s="329"/>
      <c r="COQ529" s="329"/>
      <c r="COR529" s="329"/>
      <c r="COS529" s="329"/>
      <c r="COT529" s="329"/>
      <c r="COU529" s="329"/>
      <c r="COV529" s="329"/>
      <c r="COW529" s="329"/>
      <c r="COX529" s="329"/>
      <c r="COY529" s="329"/>
      <c r="COZ529" s="329"/>
      <c r="CPA529" s="329"/>
      <c r="CPB529" s="329"/>
      <c r="CPC529" s="329"/>
      <c r="CPD529" s="329"/>
      <c r="CPE529" s="329"/>
      <c r="CPF529" s="329"/>
      <c r="CPG529" s="329"/>
      <c r="CPH529" s="329"/>
      <c r="CPI529" s="329"/>
      <c r="CPJ529" s="329"/>
      <c r="CPK529" s="329"/>
      <c r="CPL529" s="329"/>
      <c r="CPM529" s="329"/>
      <c r="CPN529" s="329"/>
      <c r="CPO529" s="329"/>
      <c r="CPP529" s="329"/>
      <c r="CPQ529" s="329"/>
      <c r="CPR529" s="329"/>
      <c r="CPS529" s="329"/>
      <c r="CPT529" s="329"/>
      <c r="CPU529" s="329"/>
      <c r="CPV529" s="329"/>
      <c r="CPW529" s="329"/>
      <c r="CPX529" s="329"/>
      <c r="CPY529" s="329"/>
      <c r="CPZ529" s="329"/>
      <c r="CQA529" s="329"/>
      <c r="CQB529" s="329"/>
      <c r="CQC529" s="329"/>
      <c r="CQD529" s="329"/>
      <c r="CQE529" s="329"/>
      <c r="CQF529" s="329"/>
      <c r="CQG529" s="329"/>
      <c r="CQH529" s="329"/>
      <c r="CQI529" s="329"/>
      <c r="CQJ529" s="329"/>
      <c r="CQK529" s="329"/>
      <c r="CQL529" s="329"/>
      <c r="CQM529" s="329"/>
      <c r="CQN529" s="329"/>
      <c r="CQO529" s="329"/>
      <c r="CQP529" s="329"/>
      <c r="CQQ529" s="329"/>
      <c r="CQR529" s="329"/>
      <c r="CQS529" s="329"/>
      <c r="CQT529" s="329"/>
      <c r="CQU529" s="329"/>
      <c r="CQV529" s="329"/>
      <c r="CQW529" s="329"/>
      <c r="CQX529" s="329"/>
      <c r="CQY529" s="329"/>
      <c r="CQZ529" s="329"/>
      <c r="CRA529" s="329"/>
      <c r="CRB529" s="329"/>
      <c r="CRC529" s="329"/>
      <c r="CRD529" s="329"/>
      <c r="CRE529" s="329"/>
      <c r="CRF529" s="329"/>
      <c r="CRG529" s="329"/>
      <c r="CRH529" s="329"/>
      <c r="CRI529" s="329"/>
      <c r="CRJ529" s="329"/>
      <c r="CRK529" s="329"/>
      <c r="CRL529" s="329"/>
      <c r="CRM529" s="329"/>
      <c r="CRN529" s="329"/>
      <c r="CRO529" s="329"/>
      <c r="CRP529" s="329"/>
      <c r="CRQ529" s="329"/>
      <c r="CRR529" s="329"/>
      <c r="CRS529" s="329"/>
      <c r="CRT529" s="329"/>
      <c r="CRU529" s="329"/>
      <c r="CRV529" s="329"/>
      <c r="CRW529" s="329"/>
      <c r="CRX529" s="329"/>
      <c r="CRY529" s="329"/>
      <c r="CRZ529" s="329"/>
      <c r="CSA529" s="329"/>
      <c r="CSB529" s="329"/>
      <c r="CSC529" s="329"/>
      <c r="CSD529" s="329"/>
      <c r="CSE529" s="329"/>
      <c r="CSF529" s="329"/>
      <c r="CSG529" s="329"/>
      <c r="CSH529" s="329"/>
      <c r="CSI529" s="329"/>
      <c r="CSJ529" s="329"/>
      <c r="CSK529" s="329"/>
      <c r="CSL529" s="329"/>
      <c r="CSM529" s="329"/>
      <c r="CSN529" s="329"/>
      <c r="CSO529" s="329"/>
      <c r="CSP529" s="329"/>
      <c r="CSQ529" s="329"/>
      <c r="CSR529" s="329"/>
      <c r="CSS529" s="329"/>
      <c r="CST529" s="329"/>
      <c r="CSU529" s="329"/>
      <c r="CSV529" s="329"/>
      <c r="CSW529" s="329"/>
      <c r="CSX529" s="329"/>
      <c r="CSY529" s="329"/>
      <c r="CSZ529" s="329"/>
      <c r="CTA529" s="329"/>
      <c r="CTB529" s="329"/>
      <c r="CTC529" s="329"/>
      <c r="CTD529" s="329"/>
      <c r="CTE529" s="329"/>
      <c r="CTF529" s="329"/>
      <c r="CTG529" s="329"/>
      <c r="CTH529" s="329"/>
      <c r="CTI529" s="329"/>
      <c r="CTJ529" s="329"/>
      <c r="CTK529" s="329"/>
      <c r="CTL529" s="329"/>
      <c r="CTM529" s="329"/>
      <c r="CTN529" s="329"/>
      <c r="CTO529" s="329"/>
      <c r="CTP529" s="329"/>
      <c r="CTQ529" s="329"/>
      <c r="CTR529" s="329"/>
      <c r="CTS529" s="329"/>
      <c r="CTT529" s="329"/>
      <c r="CTU529" s="329"/>
      <c r="CTV529" s="329"/>
      <c r="CTW529" s="329"/>
      <c r="CTX529" s="329"/>
      <c r="CTY529" s="329"/>
      <c r="CTZ529" s="329"/>
      <c r="CUA529" s="329"/>
      <c r="CUB529" s="329"/>
      <c r="CUC529" s="329"/>
      <c r="CUD529" s="329"/>
      <c r="CUE529" s="329"/>
      <c r="CUF529" s="329"/>
      <c r="CUG529" s="329"/>
      <c r="CUH529" s="329"/>
      <c r="CUI529" s="329"/>
      <c r="CUJ529" s="329"/>
      <c r="CUK529" s="329"/>
      <c r="CUL529" s="329"/>
      <c r="CUM529" s="329"/>
      <c r="CUN529" s="329"/>
      <c r="CUO529" s="329"/>
      <c r="CUP529" s="329"/>
      <c r="CUQ529" s="329"/>
      <c r="CUR529" s="329"/>
      <c r="CUS529" s="329"/>
      <c r="CUT529" s="329"/>
      <c r="CUU529" s="329"/>
      <c r="CUV529" s="329"/>
      <c r="CUW529" s="329"/>
      <c r="CUX529" s="329"/>
      <c r="CUY529" s="329"/>
      <c r="CUZ529" s="329"/>
      <c r="CVA529" s="329"/>
      <c r="CVB529" s="329"/>
      <c r="CVC529" s="329"/>
      <c r="CVD529" s="329"/>
      <c r="CVE529" s="329"/>
      <c r="CVF529" s="329"/>
      <c r="CVG529" s="329"/>
      <c r="CVH529" s="329"/>
      <c r="CVI529" s="329"/>
      <c r="CVJ529" s="329"/>
      <c r="CVK529" s="329"/>
      <c r="CVL529" s="329"/>
      <c r="CVM529" s="329"/>
      <c r="CVN529" s="329"/>
      <c r="CVO529" s="329"/>
      <c r="CVP529" s="329"/>
      <c r="CVQ529" s="329"/>
      <c r="CVR529" s="329"/>
      <c r="CVS529" s="329"/>
      <c r="CVT529" s="329"/>
      <c r="CVU529" s="329"/>
      <c r="CVV529" s="329"/>
      <c r="CVW529" s="329"/>
      <c r="CVX529" s="329"/>
      <c r="CVY529" s="329"/>
      <c r="CVZ529" s="329"/>
      <c r="CWA529" s="329"/>
      <c r="CWB529" s="329"/>
      <c r="CWC529" s="329"/>
      <c r="CWD529" s="329"/>
      <c r="CWE529" s="329"/>
      <c r="CWF529" s="329"/>
      <c r="CWG529" s="329"/>
      <c r="CWH529" s="329"/>
      <c r="CWI529" s="329"/>
      <c r="CWJ529" s="329"/>
      <c r="CWK529" s="329"/>
      <c r="CWL529" s="329"/>
      <c r="CWM529" s="329"/>
      <c r="CWN529" s="329"/>
      <c r="CWO529" s="329"/>
      <c r="CWP529" s="329"/>
      <c r="CWQ529" s="329"/>
      <c r="CWR529" s="329"/>
      <c r="CWS529" s="329"/>
      <c r="CWT529" s="329"/>
      <c r="CWU529" s="329"/>
      <c r="CWV529" s="329"/>
      <c r="CWW529" s="329"/>
      <c r="CWX529" s="329"/>
      <c r="CWY529" s="329"/>
      <c r="CWZ529" s="329"/>
      <c r="CXA529" s="329"/>
      <c r="CXB529" s="329"/>
      <c r="CXC529" s="329"/>
      <c r="CXD529" s="329"/>
      <c r="CXE529" s="329"/>
      <c r="CXF529" s="329"/>
      <c r="CXG529" s="329"/>
      <c r="CXH529" s="329"/>
      <c r="CXI529" s="329"/>
      <c r="CXJ529" s="329"/>
      <c r="CXK529" s="329"/>
      <c r="CXL529" s="329"/>
      <c r="CXM529" s="329"/>
      <c r="CXN529" s="329"/>
      <c r="CXO529" s="329"/>
      <c r="CXP529" s="329"/>
      <c r="CXQ529" s="329"/>
      <c r="CXR529" s="329"/>
      <c r="CXS529" s="329"/>
      <c r="CXT529" s="329"/>
      <c r="CXU529" s="329"/>
      <c r="CXV529" s="329"/>
      <c r="CXW529" s="329"/>
      <c r="CXX529" s="329"/>
      <c r="CXY529" s="329"/>
      <c r="CXZ529" s="329"/>
      <c r="CYA529" s="329"/>
      <c r="CYB529" s="329"/>
      <c r="CYC529" s="329"/>
      <c r="CYD529" s="329"/>
      <c r="CYE529" s="329"/>
      <c r="CYF529" s="329"/>
      <c r="CYG529" s="329"/>
      <c r="CYH529" s="329"/>
      <c r="CYI529" s="329"/>
      <c r="CYJ529" s="329"/>
      <c r="CYK529" s="329"/>
      <c r="CYL529" s="329"/>
      <c r="CYM529" s="329"/>
      <c r="CYN529" s="329"/>
      <c r="CYO529" s="329"/>
      <c r="CYP529" s="329"/>
      <c r="CYQ529" s="329"/>
      <c r="CYR529" s="329"/>
      <c r="CYS529" s="329"/>
      <c r="CYT529" s="329"/>
      <c r="CYU529" s="329"/>
      <c r="CYV529" s="329"/>
      <c r="CYW529" s="329"/>
      <c r="CYX529" s="329"/>
      <c r="CYY529" s="329"/>
      <c r="CYZ529" s="329"/>
      <c r="CZA529" s="329"/>
      <c r="CZB529" s="329"/>
      <c r="CZC529" s="329"/>
      <c r="CZD529" s="329"/>
      <c r="CZE529" s="329"/>
      <c r="CZF529" s="329"/>
      <c r="CZG529" s="329"/>
      <c r="CZH529" s="329"/>
      <c r="CZI529" s="329"/>
      <c r="CZJ529" s="329"/>
      <c r="CZK529" s="329"/>
      <c r="CZL529" s="329"/>
      <c r="CZM529" s="329"/>
      <c r="CZN529" s="329"/>
      <c r="CZO529" s="329"/>
      <c r="CZP529" s="329"/>
      <c r="CZQ529" s="329"/>
      <c r="CZR529" s="329"/>
      <c r="CZS529" s="329"/>
      <c r="CZT529" s="329"/>
      <c r="CZU529" s="329"/>
      <c r="CZV529" s="329"/>
      <c r="CZW529" s="329"/>
      <c r="CZX529" s="329"/>
      <c r="CZY529" s="329"/>
      <c r="CZZ529" s="329"/>
      <c r="DAA529" s="329"/>
      <c r="DAB529" s="329"/>
      <c r="DAC529" s="329"/>
      <c r="DAD529" s="329"/>
      <c r="DAE529" s="329"/>
      <c r="DAF529" s="329"/>
      <c r="DAG529" s="329"/>
      <c r="DAH529" s="329"/>
      <c r="DAI529" s="329"/>
      <c r="DAJ529" s="329"/>
      <c r="DAK529" s="329"/>
      <c r="DAL529" s="329"/>
      <c r="DAM529" s="329"/>
      <c r="DAN529" s="329"/>
      <c r="DAO529" s="329"/>
      <c r="DAP529" s="329"/>
      <c r="DAQ529" s="329"/>
      <c r="DAR529" s="329"/>
      <c r="DAS529" s="329"/>
      <c r="DAT529" s="329"/>
      <c r="DAU529" s="329"/>
      <c r="DAV529" s="329"/>
      <c r="DAW529" s="329"/>
      <c r="DAX529" s="329"/>
      <c r="DAY529" s="329"/>
      <c r="DAZ529" s="329"/>
      <c r="DBA529" s="329"/>
      <c r="DBB529" s="329"/>
      <c r="DBC529" s="329"/>
      <c r="DBD529" s="329"/>
      <c r="DBE529" s="329"/>
      <c r="DBF529" s="329"/>
      <c r="DBG529" s="329"/>
      <c r="DBH529" s="329"/>
      <c r="DBI529" s="329"/>
      <c r="DBJ529" s="329"/>
      <c r="DBK529" s="329"/>
      <c r="DBL529" s="329"/>
      <c r="DBM529" s="329"/>
      <c r="DBN529" s="329"/>
      <c r="DBO529" s="329"/>
      <c r="DBP529" s="329"/>
      <c r="DBQ529" s="329"/>
      <c r="DBR529" s="329"/>
      <c r="DBS529" s="329"/>
      <c r="DBT529" s="329"/>
      <c r="DBU529" s="329"/>
      <c r="DBV529" s="329"/>
      <c r="DBW529" s="329"/>
      <c r="DBX529" s="329"/>
      <c r="DBY529" s="329"/>
      <c r="DBZ529" s="329"/>
      <c r="DCA529" s="329"/>
      <c r="DCB529" s="329"/>
      <c r="DCC529" s="329"/>
      <c r="DCD529" s="329"/>
      <c r="DCE529" s="329"/>
      <c r="DCF529" s="329"/>
      <c r="DCG529" s="329"/>
      <c r="DCH529" s="329"/>
      <c r="DCI529" s="329"/>
      <c r="DCJ529" s="329"/>
      <c r="DCK529" s="329"/>
      <c r="DCL529" s="329"/>
      <c r="DCM529" s="329"/>
      <c r="DCN529" s="329"/>
      <c r="DCO529" s="329"/>
      <c r="DCP529" s="329"/>
      <c r="DCQ529" s="329"/>
      <c r="DCR529" s="329"/>
      <c r="DCS529" s="329"/>
      <c r="DCT529" s="329"/>
      <c r="DCU529" s="329"/>
      <c r="DCV529" s="329"/>
      <c r="DCW529" s="329"/>
      <c r="DCX529" s="329"/>
      <c r="DCY529" s="329"/>
      <c r="DCZ529" s="329"/>
      <c r="DDA529" s="329"/>
      <c r="DDB529" s="329"/>
      <c r="DDC529" s="329"/>
      <c r="DDD529" s="329"/>
      <c r="DDE529" s="329"/>
      <c r="DDF529" s="329"/>
      <c r="DDG529" s="329"/>
      <c r="DDH529" s="329"/>
      <c r="DDI529" s="329"/>
      <c r="DDJ529" s="329"/>
      <c r="DDK529" s="329"/>
      <c r="DDL529" s="329"/>
      <c r="DDM529" s="329"/>
      <c r="DDN529" s="329"/>
      <c r="DDO529" s="329"/>
      <c r="DDP529" s="329"/>
      <c r="DDQ529" s="329"/>
      <c r="DDR529" s="329"/>
      <c r="DDS529" s="329"/>
      <c r="DDT529" s="329"/>
      <c r="DDU529" s="329"/>
      <c r="DDV529" s="329"/>
      <c r="DDW529" s="329"/>
      <c r="DDX529" s="329"/>
      <c r="DDY529" s="329"/>
      <c r="DDZ529" s="329"/>
      <c r="DEA529" s="329"/>
      <c r="DEB529" s="329"/>
      <c r="DEC529" s="329"/>
      <c r="DED529" s="329"/>
      <c r="DEE529" s="329"/>
      <c r="DEF529" s="329"/>
      <c r="DEG529" s="329"/>
      <c r="DEH529" s="329"/>
      <c r="DEI529" s="329"/>
      <c r="DEJ529" s="329"/>
      <c r="DEK529" s="329"/>
      <c r="DEL529" s="329"/>
      <c r="DEM529" s="329"/>
      <c r="DEN529" s="329"/>
      <c r="DEO529" s="329"/>
      <c r="DEP529" s="329"/>
      <c r="DEQ529" s="329"/>
      <c r="DER529" s="329"/>
      <c r="DES529" s="329"/>
      <c r="DET529" s="329"/>
      <c r="DEU529" s="329"/>
      <c r="DEV529" s="329"/>
      <c r="DEW529" s="329"/>
      <c r="DEX529" s="329"/>
      <c r="DEY529" s="329"/>
      <c r="DEZ529" s="329"/>
      <c r="DFA529" s="329"/>
      <c r="DFB529" s="329"/>
      <c r="DFC529" s="329"/>
      <c r="DFD529" s="329"/>
      <c r="DFE529" s="329"/>
      <c r="DFF529" s="329"/>
      <c r="DFG529" s="329"/>
      <c r="DFH529" s="329"/>
      <c r="DFI529" s="329"/>
      <c r="DFJ529" s="329"/>
      <c r="DFK529" s="329"/>
      <c r="DFL529" s="329"/>
      <c r="DFM529" s="329"/>
      <c r="DFN529" s="329"/>
      <c r="DFO529" s="329"/>
      <c r="DFP529" s="329"/>
      <c r="DFQ529" s="329"/>
      <c r="DFR529" s="329"/>
      <c r="DFS529" s="329"/>
      <c r="DFT529" s="329"/>
      <c r="DFU529" s="329"/>
      <c r="DFV529" s="329"/>
      <c r="DFW529" s="329"/>
      <c r="DFX529" s="329"/>
      <c r="DFY529" s="329"/>
      <c r="DFZ529" s="329"/>
      <c r="DGA529" s="329"/>
      <c r="DGB529" s="329"/>
      <c r="DGC529" s="329"/>
      <c r="DGD529" s="329"/>
      <c r="DGE529" s="329"/>
      <c r="DGF529" s="329"/>
      <c r="DGG529" s="329"/>
      <c r="DGH529" s="329"/>
      <c r="DGI529" s="329"/>
      <c r="DGJ529" s="329"/>
      <c r="DGK529" s="329"/>
      <c r="DGL529" s="329"/>
      <c r="DGM529" s="329"/>
      <c r="DGN529" s="329"/>
      <c r="DGO529" s="329"/>
      <c r="DGP529" s="329"/>
      <c r="DGQ529" s="329"/>
      <c r="DGR529" s="329"/>
      <c r="DGS529" s="329"/>
      <c r="DGT529" s="329"/>
      <c r="DGU529" s="329"/>
      <c r="DGV529" s="329"/>
      <c r="DGW529" s="329"/>
      <c r="DGX529" s="329"/>
      <c r="DGY529" s="329"/>
      <c r="DGZ529" s="329"/>
      <c r="DHA529" s="329"/>
      <c r="DHB529" s="329"/>
      <c r="DHC529" s="329"/>
      <c r="DHD529" s="329"/>
      <c r="DHE529" s="329"/>
      <c r="DHF529" s="329"/>
      <c r="DHG529" s="329"/>
      <c r="DHH529" s="329"/>
      <c r="DHI529" s="329"/>
      <c r="DHJ529" s="329"/>
      <c r="DHK529" s="329"/>
      <c r="DHL529" s="329"/>
      <c r="DHM529" s="329"/>
      <c r="DHN529" s="329"/>
      <c r="DHO529" s="329"/>
      <c r="DHP529" s="329"/>
      <c r="DHQ529" s="329"/>
      <c r="DHR529" s="329"/>
      <c r="DHS529" s="329"/>
      <c r="DHT529" s="329"/>
      <c r="DHU529" s="329"/>
      <c r="DHV529" s="329"/>
      <c r="DHW529" s="329"/>
      <c r="DHX529" s="329"/>
      <c r="DHY529" s="329"/>
      <c r="DHZ529" s="329"/>
      <c r="DIA529" s="329"/>
      <c r="DIB529" s="329"/>
      <c r="DIC529" s="329"/>
      <c r="DID529" s="329"/>
      <c r="DIE529" s="329"/>
      <c r="DIF529" s="329"/>
      <c r="DIG529" s="329"/>
      <c r="DIH529" s="329"/>
      <c r="DII529" s="329"/>
      <c r="DIJ529" s="329"/>
      <c r="DIK529" s="329"/>
      <c r="DIL529" s="329"/>
      <c r="DIM529" s="329"/>
      <c r="DIN529" s="329"/>
      <c r="DIO529" s="329"/>
      <c r="DIP529" s="329"/>
      <c r="DIQ529" s="329"/>
      <c r="DIR529" s="329"/>
      <c r="DIS529" s="329"/>
      <c r="DIT529" s="329"/>
      <c r="DIU529" s="329"/>
      <c r="DIV529" s="329"/>
      <c r="DIW529" s="329"/>
      <c r="DIX529" s="329"/>
      <c r="DIY529" s="329"/>
      <c r="DIZ529" s="329"/>
      <c r="DJA529" s="329"/>
      <c r="DJB529" s="329"/>
      <c r="DJC529" s="329"/>
      <c r="DJD529" s="329"/>
      <c r="DJE529" s="329"/>
      <c r="DJF529" s="329"/>
      <c r="DJG529" s="329"/>
      <c r="DJH529" s="329"/>
      <c r="DJI529" s="329"/>
      <c r="DJJ529" s="329"/>
      <c r="DJK529" s="329"/>
      <c r="DJL529" s="329"/>
      <c r="DJM529" s="329"/>
      <c r="DJN529" s="329"/>
      <c r="DJO529" s="329"/>
      <c r="DJP529" s="329"/>
      <c r="DJQ529" s="329"/>
      <c r="DJR529" s="329"/>
      <c r="DJS529" s="329"/>
      <c r="DJT529" s="329"/>
      <c r="DJU529" s="329"/>
      <c r="DJV529" s="329"/>
      <c r="DJW529" s="329"/>
      <c r="DJX529" s="329"/>
      <c r="DJY529" s="329"/>
      <c r="DJZ529" s="329"/>
      <c r="DKA529" s="329"/>
      <c r="DKB529" s="329"/>
      <c r="DKC529" s="329"/>
      <c r="DKD529" s="329"/>
      <c r="DKE529" s="329"/>
      <c r="DKF529" s="329"/>
      <c r="DKG529" s="329"/>
      <c r="DKH529" s="329"/>
      <c r="DKI529" s="329"/>
      <c r="DKJ529" s="329"/>
      <c r="DKK529" s="329"/>
      <c r="DKL529" s="329"/>
      <c r="DKM529" s="329"/>
      <c r="DKN529" s="329"/>
      <c r="DKO529" s="329"/>
      <c r="DKP529" s="329"/>
      <c r="DKQ529" s="329"/>
      <c r="DKR529" s="329"/>
      <c r="DKS529" s="329"/>
      <c r="DKT529" s="329"/>
      <c r="DKU529" s="329"/>
      <c r="DKV529" s="329"/>
      <c r="DKW529" s="329"/>
      <c r="DKX529" s="329"/>
      <c r="DKY529" s="329"/>
      <c r="DKZ529" s="329"/>
      <c r="DLA529" s="329"/>
      <c r="DLB529" s="329"/>
      <c r="DLC529" s="329"/>
      <c r="DLD529" s="329"/>
      <c r="DLE529" s="329"/>
      <c r="DLF529" s="329"/>
      <c r="DLG529" s="329"/>
      <c r="DLH529" s="329"/>
      <c r="DLI529" s="329"/>
      <c r="DLJ529" s="329"/>
      <c r="DLK529" s="329"/>
      <c r="DLL529" s="329"/>
      <c r="DLM529" s="329"/>
      <c r="DLN529" s="329"/>
      <c r="DLO529" s="329"/>
      <c r="DLP529" s="329"/>
      <c r="DLQ529" s="329"/>
      <c r="DLR529" s="329"/>
      <c r="DLS529" s="329"/>
      <c r="DLT529" s="329"/>
      <c r="DLU529" s="329"/>
      <c r="DLV529" s="329"/>
      <c r="DLW529" s="329"/>
      <c r="DLX529" s="329"/>
      <c r="DLY529" s="329"/>
      <c r="DLZ529" s="329"/>
      <c r="DMA529" s="329"/>
      <c r="DMB529" s="329"/>
      <c r="DMC529" s="329"/>
      <c r="DMD529" s="329"/>
      <c r="DME529" s="329"/>
      <c r="DMF529" s="329"/>
      <c r="DMG529" s="329"/>
      <c r="DMH529" s="329"/>
      <c r="DMI529" s="329"/>
      <c r="DMJ529" s="329"/>
      <c r="DMK529" s="329"/>
      <c r="DML529" s="329"/>
      <c r="DMM529" s="329"/>
      <c r="DMN529" s="329"/>
      <c r="DMO529" s="329"/>
      <c r="DMP529" s="329"/>
      <c r="DMQ529" s="329"/>
      <c r="DMR529" s="329"/>
      <c r="DMS529" s="329"/>
      <c r="DMT529" s="329"/>
      <c r="DMU529" s="329"/>
      <c r="DMV529" s="329"/>
      <c r="DMW529" s="329"/>
      <c r="DMX529" s="329"/>
      <c r="DMY529" s="329"/>
      <c r="DMZ529" s="329"/>
      <c r="DNA529" s="329"/>
      <c r="DNB529" s="329"/>
      <c r="DNC529" s="329"/>
      <c r="DND529" s="329"/>
      <c r="DNE529" s="329"/>
      <c r="DNF529" s="329"/>
      <c r="DNG529" s="329"/>
      <c r="DNH529" s="329"/>
      <c r="DNI529" s="329"/>
      <c r="DNJ529" s="329"/>
      <c r="DNK529" s="329"/>
      <c r="DNL529" s="329"/>
      <c r="DNM529" s="329"/>
      <c r="DNN529" s="329"/>
      <c r="DNO529" s="329"/>
      <c r="DNP529" s="329"/>
      <c r="DNQ529" s="329"/>
      <c r="DNR529" s="329"/>
      <c r="DNS529" s="329"/>
      <c r="DNT529" s="329"/>
      <c r="DNU529" s="329"/>
      <c r="DNV529" s="329"/>
      <c r="DNW529" s="329"/>
      <c r="DNX529" s="329"/>
      <c r="DNY529" s="329"/>
      <c r="DNZ529" s="329"/>
      <c r="DOA529" s="329"/>
      <c r="DOB529" s="329"/>
      <c r="DOC529" s="329"/>
      <c r="DOD529" s="329"/>
      <c r="DOE529" s="329"/>
      <c r="DOF529" s="329"/>
      <c r="DOG529" s="329"/>
      <c r="DOH529" s="329"/>
      <c r="DOI529" s="329"/>
      <c r="DOJ529" s="329"/>
      <c r="DOK529" s="329"/>
      <c r="DOL529" s="329"/>
      <c r="DOM529" s="329"/>
      <c r="DON529" s="329"/>
      <c r="DOO529" s="329"/>
      <c r="DOP529" s="329"/>
      <c r="DOQ529" s="329"/>
      <c r="DOR529" s="329"/>
      <c r="DOS529" s="329"/>
      <c r="DOT529" s="329"/>
      <c r="DOU529" s="329"/>
      <c r="DOV529" s="329"/>
      <c r="DOW529" s="329"/>
      <c r="DOX529" s="329"/>
      <c r="DOY529" s="329"/>
      <c r="DOZ529" s="329"/>
      <c r="DPA529" s="329"/>
      <c r="DPB529" s="329"/>
      <c r="DPC529" s="329"/>
      <c r="DPD529" s="329"/>
      <c r="DPE529" s="329"/>
      <c r="DPF529" s="329"/>
      <c r="DPG529" s="329"/>
      <c r="DPH529" s="329"/>
      <c r="DPI529" s="329"/>
      <c r="DPJ529" s="329"/>
      <c r="DPK529" s="329"/>
      <c r="DPL529" s="329"/>
      <c r="DPM529" s="329"/>
      <c r="DPN529" s="329"/>
      <c r="DPO529" s="329"/>
      <c r="DPP529" s="329"/>
      <c r="DPQ529" s="329"/>
      <c r="DPR529" s="329"/>
      <c r="DPS529" s="329"/>
      <c r="DPT529" s="329"/>
      <c r="DPU529" s="329"/>
      <c r="DPV529" s="329"/>
      <c r="DPW529" s="329"/>
      <c r="DPX529" s="329"/>
      <c r="DPY529" s="329"/>
      <c r="DPZ529" s="329"/>
      <c r="DQA529" s="329"/>
      <c r="DQB529" s="329"/>
      <c r="DQC529" s="329"/>
      <c r="DQD529" s="329"/>
      <c r="DQE529" s="329"/>
      <c r="DQF529" s="329"/>
      <c r="DQG529" s="329"/>
      <c r="DQH529" s="329"/>
      <c r="DQI529" s="329"/>
      <c r="DQJ529" s="329"/>
      <c r="DQK529" s="329"/>
      <c r="DQL529" s="329"/>
      <c r="DQM529" s="329"/>
      <c r="DQN529" s="329"/>
      <c r="DQO529" s="329"/>
      <c r="DQP529" s="329"/>
      <c r="DQQ529" s="329"/>
      <c r="DQR529" s="329"/>
      <c r="DQS529" s="329"/>
      <c r="DQT529" s="329"/>
      <c r="DQU529" s="329"/>
      <c r="DQV529" s="329"/>
      <c r="DQW529" s="329"/>
      <c r="DQX529" s="329"/>
      <c r="DQY529" s="329"/>
      <c r="DQZ529" s="329"/>
      <c r="DRA529" s="329"/>
      <c r="DRB529" s="329"/>
      <c r="DRC529" s="329"/>
      <c r="DRD529" s="329"/>
      <c r="DRE529" s="329"/>
      <c r="DRF529" s="329"/>
      <c r="DRG529" s="329"/>
      <c r="DRH529" s="329"/>
      <c r="DRI529" s="329"/>
      <c r="DRJ529" s="329"/>
      <c r="DRK529" s="329"/>
      <c r="DRL529" s="329"/>
      <c r="DRM529" s="329"/>
      <c r="DRN529" s="329"/>
      <c r="DRO529" s="329"/>
      <c r="DRP529" s="329"/>
      <c r="DRQ529" s="329"/>
      <c r="DRR529" s="329"/>
      <c r="DRS529" s="329"/>
      <c r="DRT529" s="329"/>
      <c r="DRU529" s="329"/>
      <c r="DRV529" s="329"/>
      <c r="DRW529" s="329"/>
      <c r="DRX529" s="329"/>
      <c r="DRY529" s="329"/>
      <c r="DRZ529" s="329"/>
      <c r="DSA529" s="329"/>
      <c r="DSB529" s="329"/>
      <c r="DSC529" s="329"/>
      <c r="DSD529" s="329"/>
      <c r="DSE529" s="329"/>
      <c r="DSF529" s="329"/>
      <c r="DSG529" s="329"/>
      <c r="DSH529" s="329"/>
      <c r="DSI529" s="329"/>
      <c r="DSJ529" s="329"/>
      <c r="DSK529" s="329"/>
      <c r="DSL529" s="329"/>
      <c r="DSM529" s="329"/>
      <c r="DSN529" s="329"/>
      <c r="DSO529" s="329"/>
      <c r="DSP529" s="329"/>
      <c r="DSQ529" s="329"/>
      <c r="DSR529" s="329"/>
      <c r="DSS529" s="329"/>
      <c r="DST529" s="329"/>
      <c r="DSU529" s="329"/>
      <c r="DSV529" s="329"/>
      <c r="DSW529" s="329"/>
      <c r="DSX529" s="329"/>
      <c r="DSY529" s="329"/>
      <c r="DSZ529" s="329"/>
      <c r="DTA529" s="329"/>
      <c r="DTB529" s="329"/>
      <c r="DTC529" s="329"/>
      <c r="DTD529" s="329"/>
      <c r="DTE529" s="329"/>
      <c r="DTF529" s="329"/>
      <c r="DTG529" s="329"/>
      <c r="DTH529" s="329"/>
      <c r="DTI529" s="329"/>
      <c r="DTJ529" s="329"/>
      <c r="DTK529" s="329"/>
      <c r="DTL529" s="329"/>
      <c r="DTM529" s="329"/>
      <c r="DTN529" s="329"/>
      <c r="DTO529" s="329"/>
      <c r="DTP529" s="329"/>
      <c r="DTQ529" s="329"/>
      <c r="DTR529" s="329"/>
      <c r="DTS529" s="329"/>
      <c r="DTT529" s="329"/>
      <c r="DTU529" s="329"/>
      <c r="DTV529" s="329"/>
      <c r="DTW529" s="329"/>
      <c r="DTX529" s="329"/>
      <c r="DTY529" s="329"/>
      <c r="DTZ529" s="329"/>
      <c r="DUA529" s="329"/>
      <c r="DUB529" s="329"/>
      <c r="DUC529" s="329"/>
      <c r="DUD529" s="329"/>
      <c r="DUE529" s="329"/>
      <c r="DUF529" s="329"/>
      <c r="DUG529" s="329"/>
      <c r="DUH529" s="329"/>
      <c r="DUI529" s="329"/>
      <c r="DUJ529" s="329"/>
      <c r="DUK529" s="329"/>
      <c r="DUL529" s="329"/>
      <c r="DUM529" s="329"/>
      <c r="DUN529" s="329"/>
      <c r="DUO529" s="329"/>
      <c r="DUP529" s="329"/>
      <c r="DUQ529" s="329"/>
      <c r="DUR529" s="329"/>
      <c r="DUS529" s="329"/>
      <c r="DUT529" s="329"/>
      <c r="DUU529" s="329"/>
      <c r="DUV529" s="329"/>
      <c r="DUW529" s="329"/>
      <c r="DUX529" s="329"/>
      <c r="DUY529" s="329"/>
      <c r="DUZ529" s="329"/>
      <c r="DVA529" s="329"/>
      <c r="DVB529" s="329"/>
      <c r="DVC529" s="329"/>
      <c r="DVD529" s="329"/>
      <c r="DVE529" s="329"/>
      <c r="DVF529" s="329"/>
      <c r="DVG529" s="329"/>
      <c r="DVH529" s="329"/>
      <c r="DVI529" s="329"/>
      <c r="DVJ529" s="329"/>
      <c r="DVK529" s="329"/>
      <c r="DVL529" s="329"/>
      <c r="DVM529" s="329"/>
      <c r="DVN529" s="329"/>
      <c r="DVO529" s="329"/>
      <c r="DVP529" s="329"/>
      <c r="DVQ529" s="329"/>
      <c r="DVR529" s="329"/>
      <c r="DVS529" s="329"/>
      <c r="DVT529" s="329"/>
      <c r="DVU529" s="329"/>
      <c r="DVV529" s="329"/>
      <c r="DVW529" s="329"/>
      <c r="DVX529" s="329"/>
      <c r="DVY529" s="329"/>
      <c r="DVZ529" s="329"/>
      <c r="DWA529" s="329"/>
      <c r="DWB529" s="329"/>
      <c r="DWC529" s="329"/>
      <c r="DWD529" s="329"/>
      <c r="DWE529" s="329"/>
      <c r="DWF529" s="329"/>
      <c r="DWG529" s="329"/>
      <c r="DWH529" s="329"/>
      <c r="DWI529" s="329"/>
      <c r="DWJ529" s="329"/>
      <c r="DWK529" s="329"/>
      <c r="DWL529" s="329"/>
      <c r="DWM529" s="329"/>
      <c r="DWN529" s="329"/>
      <c r="DWO529" s="329"/>
      <c r="DWP529" s="329"/>
      <c r="DWQ529" s="329"/>
      <c r="DWR529" s="329"/>
      <c r="DWS529" s="329"/>
      <c r="DWT529" s="329"/>
      <c r="DWU529" s="329"/>
      <c r="DWV529" s="329"/>
      <c r="DWW529" s="329"/>
      <c r="DWX529" s="329"/>
      <c r="DWY529" s="329"/>
      <c r="DWZ529" s="329"/>
      <c r="DXA529" s="329"/>
      <c r="DXB529" s="329"/>
      <c r="DXC529" s="329"/>
      <c r="DXD529" s="329"/>
      <c r="DXE529" s="329"/>
      <c r="DXF529" s="329"/>
      <c r="DXG529" s="329"/>
      <c r="DXH529" s="329"/>
      <c r="DXI529" s="329"/>
      <c r="DXJ529" s="329"/>
      <c r="DXK529" s="329"/>
      <c r="DXL529" s="329"/>
      <c r="DXM529" s="329"/>
      <c r="DXN529" s="329"/>
      <c r="DXO529" s="329"/>
      <c r="DXP529" s="329"/>
      <c r="DXQ529" s="329"/>
      <c r="DXR529" s="329"/>
      <c r="DXS529" s="329"/>
      <c r="DXT529" s="329"/>
      <c r="DXU529" s="329"/>
      <c r="DXV529" s="329"/>
      <c r="DXW529" s="329"/>
      <c r="DXX529" s="329"/>
      <c r="DXY529" s="329"/>
      <c r="DXZ529" s="329"/>
      <c r="DYA529" s="329"/>
      <c r="DYB529" s="329"/>
      <c r="DYC529" s="329"/>
      <c r="DYD529" s="329"/>
      <c r="DYE529" s="329"/>
      <c r="DYF529" s="329"/>
      <c r="DYG529" s="329"/>
      <c r="DYH529" s="329"/>
      <c r="DYI529" s="329"/>
      <c r="DYJ529" s="329"/>
      <c r="DYK529" s="329"/>
      <c r="DYL529" s="329"/>
      <c r="DYM529" s="329"/>
      <c r="DYN529" s="329"/>
      <c r="DYO529" s="329"/>
      <c r="DYP529" s="329"/>
      <c r="DYQ529" s="329"/>
      <c r="DYR529" s="329"/>
      <c r="DYS529" s="329"/>
      <c r="DYT529" s="329"/>
      <c r="DYU529" s="329"/>
      <c r="DYV529" s="329"/>
      <c r="DYW529" s="329"/>
      <c r="DYX529" s="329"/>
      <c r="DYY529" s="329"/>
      <c r="DYZ529" s="329"/>
      <c r="DZA529" s="329"/>
      <c r="DZB529" s="329"/>
      <c r="DZC529" s="329"/>
      <c r="DZD529" s="329"/>
      <c r="DZE529" s="329"/>
      <c r="DZF529" s="329"/>
      <c r="DZG529" s="329"/>
      <c r="DZH529" s="329"/>
      <c r="DZI529" s="329"/>
      <c r="DZJ529" s="329"/>
      <c r="DZK529" s="329"/>
      <c r="DZL529" s="329"/>
      <c r="DZM529" s="329"/>
      <c r="DZN529" s="329"/>
      <c r="DZO529" s="329"/>
      <c r="DZP529" s="329"/>
      <c r="DZQ529" s="329"/>
      <c r="DZR529" s="329"/>
      <c r="DZS529" s="329"/>
      <c r="DZT529" s="329"/>
      <c r="DZU529" s="329"/>
      <c r="DZV529" s="329"/>
      <c r="DZW529" s="329"/>
      <c r="DZX529" s="329"/>
      <c r="DZY529" s="329"/>
      <c r="DZZ529" s="329"/>
      <c r="EAA529" s="329"/>
      <c r="EAB529" s="329"/>
      <c r="EAC529" s="329"/>
      <c r="EAD529" s="329"/>
      <c r="EAE529" s="329"/>
      <c r="EAF529" s="329"/>
      <c r="EAG529" s="329"/>
      <c r="EAH529" s="329"/>
      <c r="EAI529" s="329"/>
      <c r="EAJ529" s="329"/>
      <c r="EAK529" s="329"/>
      <c r="EAL529" s="329"/>
      <c r="EAM529" s="329"/>
      <c r="EAN529" s="329"/>
      <c r="EAO529" s="329"/>
      <c r="EAP529" s="329"/>
      <c r="EAQ529" s="329"/>
      <c r="EAR529" s="329"/>
      <c r="EAS529" s="329"/>
      <c r="EAT529" s="329"/>
      <c r="EAU529" s="329"/>
      <c r="EAV529" s="329"/>
      <c r="EAW529" s="329"/>
      <c r="EAX529" s="329"/>
      <c r="EAY529" s="329"/>
      <c r="EAZ529" s="329"/>
      <c r="EBA529" s="329"/>
      <c r="EBB529" s="329"/>
      <c r="EBC529" s="329"/>
      <c r="EBD529" s="329"/>
      <c r="EBE529" s="329"/>
      <c r="EBF529" s="329"/>
      <c r="EBG529" s="329"/>
      <c r="EBH529" s="329"/>
      <c r="EBI529" s="329"/>
      <c r="EBJ529" s="329"/>
      <c r="EBK529" s="329"/>
      <c r="EBL529" s="329"/>
      <c r="EBM529" s="329"/>
      <c r="EBN529" s="329"/>
      <c r="EBO529" s="329"/>
      <c r="EBP529" s="329"/>
      <c r="EBQ529" s="329"/>
      <c r="EBR529" s="329"/>
      <c r="EBS529" s="329"/>
      <c r="EBT529" s="329"/>
      <c r="EBU529" s="329"/>
      <c r="EBV529" s="329"/>
      <c r="EBW529" s="329"/>
      <c r="EBX529" s="329"/>
      <c r="EBY529" s="329"/>
      <c r="EBZ529" s="329"/>
      <c r="ECA529" s="329"/>
      <c r="ECB529" s="329"/>
      <c r="ECC529" s="329"/>
      <c r="ECD529" s="329"/>
      <c r="ECE529" s="329"/>
      <c r="ECF529" s="329"/>
      <c r="ECG529" s="329"/>
      <c r="ECH529" s="329"/>
      <c r="ECI529" s="329"/>
      <c r="ECJ529" s="329"/>
      <c r="ECK529" s="329"/>
      <c r="ECL529" s="329"/>
      <c r="ECM529" s="329"/>
      <c r="ECN529" s="329"/>
      <c r="ECO529" s="329"/>
      <c r="ECP529" s="329"/>
      <c r="ECQ529" s="329"/>
      <c r="ECR529" s="329"/>
      <c r="ECS529" s="329"/>
      <c r="ECT529" s="329"/>
      <c r="ECU529" s="329"/>
      <c r="ECV529" s="329"/>
      <c r="ECW529" s="329"/>
      <c r="ECX529" s="329"/>
      <c r="ECY529" s="329"/>
      <c r="ECZ529" s="329"/>
      <c r="EDA529" s="329"/>
      <c r="EDB529" s="329"/>
      <c r="EDC529" s="329"/>
      <c r="EDD529" s="329"/>
      <c r="EDE529" s="329"/>
      <c r="EDF529" s="329"/>
      <c r="EDG529" s="329"/>
      <c r="EDH529" s="329"/>
      <c r="EDI529" s="329"/>
      <c r="EDJ529" s="329"/>
      <c r="EDK529" s="329"/>
      <c r="EDL529" s="329"/>
      <c r="EDM529" s="329"/>
      <c r="EDN529" s="329"/>
      <c r="EDO529" s="329"/>
      <c r="EDP529" s="329"/>
      <c r="EDQ529" s="329"/>
      <c r="EDR529" s="329"/>
      <c r="EDS529" s="329"/>
      <c r="EDT529" s="329"/>
      <c r="EDU529" s="329"/>
      <c r="EDV529" s="329"/>
      <c r="EDW529" s="329"/>
      <c r="EDX529" s="329"/>
      <c r="EDY529" s="329"/>
      <c r="EDZ529" s="329"/>
      <c r="EEA529" s="329"/>
      <c r="EEB529" s="329"/>
      <c r="EEC529" s="329"/>
      <c r="EED529" s="329"/>
      <c r="EEE529" s="329"/>
      <c r="EEF529" s="329"/>
      <c r="EEG529" s="329"/>
      <c r="EEH529" s="329"/>
      <c r="EEI529" s="329"/>
      <c r="EEJ529" s="329"/>
      <c r="EEK529" s="329"/>
      <c r="EEL529" s="329"/>
      <c r="EEM529" s="329"/>
      <c r="EEN529" s="329"/>
      <c r="EEO529" s="329"/>
      <c r="EEP529" s="329"/>
      <c r="EEQ529" s="329"/>
      <c r="EER529" s="329"/>
      <c r="EES529" s="329"/>
      <c r="EET529" s="329"/>
      <c r="EEU529" s="329"/>
      <c r="EEV529" s="329"/>
      <c r="EEW529" s="329"/>
      <c r="EEX529" s="329"/>
      <c r="EEY529" s="329"/>
      <c r="EEZ529" s="329"/>
      <c r="EFA529" s="329"/>
      <c r="EFB529" s="329"/>
      <c r="EFC529" s="329"/>
      <c r="EFD529" s="329"/>
      <c r="EFE529" s="329"/>
      <c r="EFF529" s="329"/>
      <c r="EFG529" s="329"/>
      <c r="EFH529" s="329"/>
      <c r="EFI529" s="329"/>
      <c r="EFJ529" s="329"/>
      <c r="EFK529" s="329"/>
      <c r="EFL529" s="329"/>
      <c r="EFM529" s="329"/>
      <c r="EFN529" s="329"/>
      <c r="EFO529" s="329"/>
      <c r="EFP529" s="329"/>
      <c r="EFQ529" s="329"/>
      <c r="EFR529" s="329"/>
      <c r="EFS529" s="329"/>
      <c r="EFT529" s="329"/>
      <c r="EFU529" s="329"/>
      <c r="EFV529" s="329"/>
      <c r="EFW529" s="329"/>
      <c r="EFX529" s="329"/>
      <c r="EFY529" s="329"/>
      <c r="EFZ529" s="329"/>
      <c r="EGA529" s="329"/>
      <c r="EGB529" s="329"/>
      <c r="EGC529" s="329"/>
      <c r="EGD529" s="329"/>
      <c r="EGE529" s="329"/>
      <c r="EGF529" s="329"/>
      <c r="EGG529" s="329"/>
      <c r="EGH529" s="329"/>
      <c r="EGI529" s="329"/>
      <c r="EGJ529" s="329"/>
      <c r="EGK529" s="329"/>
      <c r="EGL529" s="329"/>
      <c r="EGM529" s="329"/>
      <c r="EGN529" s="329"/>
      <c r="EGO529" s="329"/>
      <c r="EGP529" s="329"/>
      <c r="EGQ529" s="329"/>
      <c r="EGR529" s="329"/>
      <c r="EGS529" s="329"/>
      <c r="EGT529" s="329"/>
      <c r="EGU529" s="329"/>
      <c r="EGV529" s="329"/>
      <c r="EGW529" s="329"/>
      <c r="EGX529" s="329"/>
      <c r="EGY529" s="329"/>
      <c r="EGZ529" s="329"/>
      <c r="EHA529" s="329"/>
      <c r="EHB529" s="329"/>
      <c r="EHC529" s="329"/>
      <c r="EHD529" s="329"/>
      <c r="EHE529" s="329"/>
      <c r="EHF529" s="329"/>
      <c r="EHG529" s="329"/>
      <c r="EHH529" s="329"/>
      <c r="EHI529" s="329"/>
      <c r="EHJ529" s="329"/>
      <c r="EHK529" s="329"/>
      <c r="EHL529" s="329"/>
      <c r="EHM529" s="329"/>
      <c r="EHN529" s="329"/>
      <c r="EHO529" s="329"/>
      <c r="EHP529" s="329"/>
      <c r="EHQ529" s="329"/>
      <c r="EHR529" s="329"/>
      <c r="EHS529" s="329"/>
      <c r="EHT529" s="329"/>
      <c r="EHU529" s="329"/>
      <c r="EHV529" s="329"/>
      <c r="EHW529" s="329"/>
      <c r="EHX529" s="329"/>
      <c r="EHY529" s="329"/>
      <c r="EHZ529" s="329"/>
      <c r="EIA529" s="329"/>
      <c r="EIB529" s="329"/>
      <c r="EIC529" s="329"/>
      <c r="EID529" s="329"/>
      <c r="EIE529" s="329"/>
      <c r="EIF529" s="329"/>
      <c r="EIG529" s="329"/>
      <c r="EIH529" s="329"/>
      <c r="EII529" s="329"/>
      <c r="EIJ529" s="329"/>
      <c r="EIK529" s="329"/>
      <c r="EIL529" s="329"/>
      <c r="EIM529" s="329"/>
      <c r="EIN529" s="329"/>
      <c r="EIO529" s="329"/>
      <c r="EIP529" s="329"/>
      <c r="EIQ529" s="329"/>
      <c r="EIR529" s="329"/>
      <c r="EIS529" s="329"/>
      <c r="EIT529" s="329"/>
      <c r="EIU529" s="329"/>
      <c r="EIV529" s="329"/>
      <c r="EIW529" s="329"/>
      <c r="EIX529" s="329"/>
      <c r="EIY529" s="329"/>
      <c r="EIZ529" s="329"/>
      <c r="EJA529" s="329"/>
      <c r="EJB529" s="329"/>
      <c r="EJC529" s="329"/>
      <c r="EJD529" s="329"/>
      <c r="EJE529" s="329"/>
      <c r="EJF529" s="329"/>
      <c r="EJG529" s="329"/>
      <c r="EJH529" s="329"/>
      <c r="EJI529" s="329"/>
      <c r="EJJ529" s="329"/>
      <c r="EJK529" s="329"/>
      <c r="EJL529" s="329"/>
      <c r="EJM529" s="329"/>
      <c r="EJN529" s="329"/>
      <c r="EJO529" s="329"/>
      <c r="EJP529" s="329"/>
      <c r="EJQ529" s="329"/>
      <c r="EJR529" s="329"/>
      <c r="EJS529" s="329"/>
      <c r="EJT529" s="329"/>
      <c r="EJU529" s="329"/>
      <c r="EJV529" s="329"/>
      <c r="EJW529" s="329"/>
      <c r="EJX529" s="329"/>
      <c r="EJY529" s="329"/>
      <c r="EJZ529" s="329"/>
      <c r="EKA529" s="329"/>
      <c r="EKB529" s="329"/>
      <c r="EKC529" s="329"/>
      <c r="EKD529" s="329"/>
      <c r="EKE529" s="329"/>
      <c r="EKF529" s="329"/>
      <c r="EKG529" s="329"/>
      <c r="EKH529" s="329"/>
      <c r="EKI529" s="329"/>
      <c r="EKJ529" s="329"/>
      <c r="EKK529" s="329"/>
      <c r="EKL529" s="329"/>
      <c r="EKM529" s="329"/>
      <c r="EKN529" s="329"/>
      <c r="EKO529" s="329"/>
      <c r="EKP529" s="329"/>
      <c r="EKQ529" s="329"/>
      <c r="EKR529" s="329"/>
      <c r="EKS529" s="329"/>
      <c r="EKT529" s="329"/>
      <c r="EKU529" s="329"/>
      <c r="EKV529" s="329"/>
      <c r="EKW529" s="329"/>
      <c r="EKX529" s="329"/>
      <c r="EKY529" s="329"/>
      <c r="EKZ529" s="329"/>
      <c r="ELA529" s="329"/>
      <c r="ELB529" s="329"/>
      <c r="ELC529" s="329"/>
      <c r="ELD529" s="329"/>
      <c r="ELE529" s="329"/>
      <c r="ELF529" s="329"/>
      <c r="ELG529" s="329"/>
      <c r="ELH529" s="329"/>
      <c r="ELI529" s="329"/>
      <c r="ELJ529" s="329"/>
      <c r="ELK529" s="329"/>
      <c r="ELL529" s="329"/>
      <c r="ELM529" s="329"/>
      <c r="ELN529" s="329"/>
      <c r="ELO529" s="329"/>
      <c r="ELP529" s="329"/>
      <c r="ELQ529" s="329"/>
      <c r="ELR529" s="329"/>
      <c r="ELS529" s="329"/>
      <c r="ELT529" s="329"/>
      <c r="ELU529" s="329"/>
      <c r="ELV529" s="329"/>
      <c r="ELW529" s="329"/>
      <c r="ELX529" s="329"/>
      <c r="ELY529" s="329"/>
      <c r="ELZ529" s="329"/>
      <c r="EMA529" s="329"/>
      <c r="EMB529" s="329"/>
      <c r="EMC529" s="329"/>
      <c r="EMD529" s="329"/>
      <c r="EME529" s="329"/>
      <c r="EMF529" s="329"/>
      <c r="EMG529" s="329"/>
      <c r="EMH529" s="329"/>
      <c r="EMI529" s="329"/>
      <c r="EMJ529" s="329"/>
      <c r="EMK529" s="329"/>
      <c r="EML529" s="329"/>
      <c r="EMM529" s="329"/>
      <c r="EMN529" s="329"/>
      <c r="EMO529" s="329"/>
      <c r="EMP529" s="329"/>
      <c r="EMQ529" s="329"/>
      <c r="EMR529" s="329"/>
      <c r="EMS529" s="329"/>
      <c r="EMT529" s="329"/>
      <c r="EMU529" s="329"/>
      <c r="EMV529" s="329"/>
      <c r="EMW529" s="329"/>
      <c r="EMX529" s="329"/>
      <c r="EMY529" s="329"/>
      <c r="EMZ529" s="329"/>
      <c r="ENA529" s="329"/>
      <c r="ENB529" s="329"/>
      <c r="ENC529" s="329"/>
      <c r="END529" s="329"/>
      <c r="ENE529" s="329"/>
      <c r="ENF529" s="329"/>
      <c r="ENG529" s="329"/>
      <c r="ENH529" s="329"/>
      <c r="ENI529" s="329"/>
      <c r="ENJ529" s="329"/>
      <c r="ENK529" s="329"/>
      <c r="ENL529" s="329"/>
      <c r="ENM529" s="329"/>
      <c r="ENN529" s="329"/>
      <c r="ENO529" s="329"/>
      <c r="ENP529" s="329"/>
      <c r="ENQ529" s="329"/>
      <c r="ENR529" s="329"/>
      <c r="ENS529" s="329"/>
      <c r="ENT529" s="329"/>
      <c r="ENU529" s="329"/>
      <c r="ENV529" s="329"/>
      <c r="ENW529" s="329"/>
      <c r="ENX529" s="329"/>
      <c r="ENY529" s="329"/>
      <c r="ENZ529" s="329"/>
      <c r="EOA529" s="329"/>
      <c r="EOB529" s="329"/>
      <c r="EOC529" s="329"/>
      <c r="EOD529" s="329"/>
      <c r="EOE529" s="329"/>
      <c r="EOF529" s="329"/>
      <c r="EOG529" s="329"/>
      <c r="EOH529" s="329"/>
      <c r="EOI529" s="329"/>
      <c r="EOJ529" s="329"/>
      <c r="EOK529" s="329"/>
      <c r="EOL529" s="329"/>
      <c r="EOM529" s="329"/>
      <c r="EON529" s="329"/>
      <c r="EOO529" s="329"/>
      <c r="EOP529" s="329"/>
      <c r="EOQ529" s="329"/>
      <c r="EOR529" s="329"/>
      <c r="EOS529" s="329"/>
      <c r="EOT529" s="329"/>
      <c r="EOU529" s="329"/>
      <c r="EOV529" s="329"/>
      <c r="EOW529" s="329"/>
      <c r="EOX529" s="329"/>
      <c r="EOY529" s="329"/>
      <c r="EOZ529" s="329"/>
      <c r="EPA529" s="329"/>
      <c r="EPB529" s="329"/>
      <c r="EPC529" s="329"/>
      <c r="EPD529" s="329"/>
      <c r="EPE529" s="329"/>
      <c r="EPF529" s="329"/>
      <c r="EPG529" s="329"/>
      <c r="EPH529" s="329"/>
      <c r="EPI529" s="329"/>
      <c r="EPJ529" s="329"/>
      <c r="EPK529" s="329"/>
      <c r="EPL529" s="329"/>
      <c r="EPM529" s="329"/>
      <c r="EPN529" s="329"/>
      <c r="EPO529" s="329"/>
      <c r="EPP529" s="329"/>
      <c r="EPQ529" s="329"/>
      <c r="EPR529" s="329"/>
      <c r="EPS529" s="329"/>
      <c r="EPT529" s="329"/>
      <c r="EPU529" s="329"/>
      <c r="EPV529" s="329"/>
      <c r="EPW529" s="329"/>
      <c r="EPX529" s="329"/>
      <c r="EPY529" s="329"/>
      <c r="EPZ529" s="329"/>
      <c r="EQA529" s="329"/>
      <c r="EQB529" s="329"/>
      <c r="EQC529" s="329"/>
      <c r="EQD529" s="329"/>
      <c r="EQE529" s="329"/>
      <c r="EQF529" s="329"/>
      <c r="EQG529" s="329"/>
      <c r="EQH529" s="329"/>
      <c r="EQI529" s="329"/>
      <c r="EQJ529" s="329"/>
      <c r="EQK529" s="329"/>
      <c r="EQL529" s="329"/>
      <c r="EQM529" s="329"/>
      <c r="EQN529" s="329"/>
      <c r="EQO529" s="329"/>
      <c r="EQP529" s="329"/>
      <c r="EQQ529" s="329"/>
      <c r="EQR529" s="329"/>
      <c r="EQS529" s="329"/>
      <c r="EQT529" s="329"/>
      <c r="EQU529" s="329"/>
      <c r="EQV529" s="329"/>
      <c r="EQW529" s="329"/>
      <c r="EQX529" s="329"/>
      <c r="EQY529" s="329"/>
      <c r="EQZ529" s="329"/>
      <c r="ERA529" s="329"/>
      <c r="ERB529" s="329"/>
      <c r="ERC529" s="329"/>
      <c r="ERD529" s="329"/>
      <c r="ERE529" s="329"/>
      <c r="ERF529" s="329"/>
      <c r="ERG529" s="329"/>
      <c r="ERH529" s="329"/>
      <c r="ERI529" s="329"/>
      <c r="ERJ529" s="329"/>
      <c r="ERK529" s="329"/>
      <c r="ERL529" s="329"/>
      <c r="ERM529" s="329"/>
      <c r="ERN529" s="329"/>
      <c r="ERO529" s="329"/>
      <c r="ERP529" s="329"/>
      <c r="ERQ529" s="329"/>
      <c r="ERR529" s="329"/>
      <c r="ERS529" s="329"/>
      <c r="ERT529" s="329"/>
      <c r="ERU529" s="329"/>
      <c r="ERV529" s="329"/>
      <c r="ERW529" s="329"/>
      <c r="ERX529" s="329"/>
      <c r="ERY529" s="329"/>
      <c r="ERZ529" s="329"/>
      <c r="ESA529" s="329"/>
      <c r="ESB529" s="329"/>
      <c r="ESC529" s="329"/>
      <c r="ESD529" s="329"/>
      <c r="ESE529" s="329"/>
      <c r="ESF529" s="329"/>
      <c r="ESG529" s="329"/>
      <c r="ESH529" s="329"/>
      <c r="ESI529" s="329"/>
      <c r="ESJ529" s="329"/>
      <c r="ESK529" s="329"/>
      <c r="ESL529" s="329"/>
      <c r="ESM529" s="329"/>
      <c r="ESN529" s="329"/>
      <c r="ESO529" s="329"/>
      <c r="ESP529" s="329"/>
      <c r="ESQ529" s="329"/>
      <c r="ESR529" s="329"/>
      <c r="ESS529" s="329"/>
      <c r="EST529" s="329"/>
      <c r="ESU529" s="329"/>
      <c r="ESV529" s="329"/>
      <c r="ESW529" s="329"/>
      <c r="ESX529" s="329"/>
      <c r="ESY529" s="329"/>
      <c r="ESZ529" s="329"/>
      <c r="ETA529" s="329"/>
      <c r="ETB529" s="329"/>
      <c r="ETC529" s="329"/>
      <c r="ETD529" s="329"/>
      <c r="ETE529" s="329"/>
      <c r="ETF529" s="329"/>
      <c r="ETG529" s="329"/>
      <c r="ETH529" s="329"/>
      <c r="ETI529" s="329"/>
      <c r="ETJ529" s="329"/>
      <c r="ETK529" s="329"/>
      <c r="ETL529" s="329"/>
      <c r="ETM529" s="329"/>
      <c r="ETN529" s="329"/>
      <c r="ETO529" s="329"/>
      <c r="ETP529" s="329"/>
      <c r="ETQ529" s="329"/>
      <c r="ETR529" s="329"/>
      <c r="ETS529" s="329"/>
      <c r="ETT529" s="329"/>
      <c r="ETU529" s="329"/>
      <c r="ETV529" s="329"/>
      <c r="ETW529" s="329"/>
      <c r="ETX529" s="329"/>
      <c r="ETY529" s="329"/>
      <c r="ETZ529" s="329"/>
      <c r="EUA529" s="329"/>
      <c r="EUB529" s="329"/>
      <c r="EUC529" s="329"/>
      <c r="EUD529" s="329"/>
      <c r="EUE529" s="329"/>
      <c r="EUF529" s="329"/>
      <c r="EUG529" s="329"/>
      <c r="EUH529" s="329"/>
      <c r="EUI529" s="329"/>
      <c r="EUJ529" s="329"/>
      <c r="EUK529" s="329"/>
      <c r="EUL529" s="329"/>
      <c r="EUM529" s="329"/>
      <c r="EUN529" s="329"/>
      <c r="EUO529" s="329"/>
      <c r="EUP529" s="329"/>
      <c r="EUQ529" s="329"/>
      <c r="EUR529" s="329"/>
      <c r="EUS529" s="329"/>
      <c r="EUT529" s="329"/>
      <c r="EUU529" s="329"/>
      <c r="EUV529" s="329"/>
      <c r="EUW529" s="329"/>
      <c r="EUX529" s="329"/>
      <c r="EUY529" s="329"/>
      <c r="EUZ529" s="329"/>
      <c r="EVA529" s="329"/>
      <c r="EVB529" s="329"/>
      <c r="EVC529" s="329"/>
      <c r="EVD529" s="329"/>
      <c r="EVE529" s="329"/>
      <c r="EVF529" s="329"/>
      <c r="EVG529" s="329"/>
      <c r="EVH529" s="329"/>
      <c r="EVI529" s="329"/>
      <c r="EVJ529" s="329"/>
      <c r="EVK529" s="329"/>
      <c r="EVL529" s="329"/>
      <c r="EVM529" s="329"/>
      <c r="EVN529" s="329"/>
      <c r="EVO529" s="329"/>
      <c r="EVP529" s="329"/>
      <c r="EVQ529" s="329"/>
      <c r="EVR529" s="329"/>
      <c r="EVS529" s="329"/>
      <c r="EVT529" s="329"/>
      <c r="EVU529" s="329"/>
      <c r="EVV529" s="329"/>
      <c r="EVW529" s="329"/>
      <c r="EVX529" s="329"/>
      <c r="EVY529" s="329"/>
      <c r="EVZ529" s="329"/>
      <c r="EWA529" s="329"/>
      <c r="EWB529" s="329"/>
      <c r="EWC529" s="329"/>
      <c r="EWD529" s="329"/>
      <c r="EWE529" s="329"/>
      <c r="EWF529" s="329"/>
      <c r="EWG529" s="329"/>
      <c r="EWH529" s="329"/>
      <c r="EWI529" s="329"/>
      <c r="EWJ529" s="329"/>
      <c r="EWK529" s="329"/>
      <c r="EWL529" s="329"/>
      <c r="EWM529" s="329"/>
      <c r="EWN529" s="329"/>
      <c r="EWO529" s="329"/>
      <c r="EWP529" s="329"/>
      <c r="EWQ529" s="329"/>
      <c r="EWR529" s="329"/>
      <c r="EWS529" s="329"/>
      <c r="EWT529" s="329"/>
      <c r="EWU529" s="329"/>
      <c r="EWV529" s="329"/>
      <c r="EWW529" s="329"/>
      <c r="EWX529" s="329"/>
      <c r="EWY529" s="329"/>
      <c r="EWZ529" s="329"/>
      <c r="EXA529" s="329"/>
      <c r="EXB529" s="329"/>
      <c r="EXC529" s="329"/>
      <c r="EXD529" s="329"/>
      <c r="EXE529" s="329"/>
      <c r="EXF529" s="329"/>
      <c r="EXG529" s="329"/>
      <c r="EXH529" s="329"/>
      <c r="EXI529" s="329"/>
      <c r="EXJ529" s="329"/>
      <c r="EXK529" s="329"/>
      <c r="EXL529" s="329"/>
      <c r="EXM529" s="329"/>
      <c r="EXN529" s="329"/>
      <c r="EXO529" s="329"/>
      <c r="EXP529" s="329"/>
      <c r="EXQ529" s="329"/>
      <c r="EXR529" s="329"/>
      <c r="EXS529" s="329"/>
      <c r="EXT529" s="329"/>
      <c r="EXU529" s="329"/>
      <c r="EXV529" s="329"/>
      <c r="EXW529" s="329"/>
      <c r="EXX529" s="329"/>
      <c r="EXY529" s="329"/>
      <c r="EXZ529" s="329"/>
      <c r="EYA529" s="329"/>
      <c r="EYB529" s="329"/>
      <c r="EYC529" s="329"/>
      <c r="EYD529" s="329"/>
      <c r="EYE529" s="329"/>
      <c r="EYF529" s="329"/>
      <c r="EYG529" s="329"/>
      <c r="EYH529" s="329"/>
      <c r="EYI529" s="329"/>
      <c r="EYJ529" s="329"/>
      <c r="EYK529" s="329"/>
      <c r="EYL529" s="329"/>
      <c r="EYM529" s="329"/>
      <c r="EYN529" s="329"/>
      <c r="EYO529" s="329"/>
      <c r="EYP529" s="329"/>
      <c r="EYQ529" s="329"/>
      <c r="EYR529" s="329"/>
      <c r="EYS529" s="329"/>
      <c r="EYT529" s="329"/>
      <c r="EYU529" s="329"/>
      <c r="EYV529" s="329"/>
      <c r="EYW529" s="329"/>
      <c r="EYX529" s="329"/>
      <c r="EYY529" s="329"/>
      <c r="EYZ529" s="329"/>
      <c r="EZA529" s="329"/>
      <c r="EZB529" s="329"/>
      <c r="EZC529" s="329"/>
      <c r="EZD529" s="329"/>
      <c r="EZE529" s="329"/>
      <c r="EZF529" s="329"/>
      <c r="EZG529" s="329"/>
      <c r="EZH529" s="329"/>
      <c r="EZI529" s="329"/>
      <c r="EZJ529" s="329"/>
      <c r="EZK529" s="329"/>
      <c r="EZL529" s="329"/>
      <c r="EZM529" s="329"/>
      <c r="EZN529" s="329"/>
      <c r="EZO529" s="329"/>
      <c r="EZP529" s="329"/>
      <c r="EZQ529" s="329"/>
      <c r="EZR529" s="329"/>
      <c r="EZS529" s="329"/>
      <c r="EZT529" s="329"/>
      <c r="EZU529" s="329"/>
      <c r="EZV529" s="329"/>
      <c r="EZW529" s="329"/>
      <c r="EZX529" s="329"/>
      <c r="EZY529" s="329"/>
      <c r="EZZ529" s="329"/>
      <c r="FAA529" s="329"/>
      <c r="FAB529" s="329"/>
      <c r="FAC529" s="329"/>
      <c r="FAD529" s="329"/>
      <c r="FAE529" s="329"/>
      <c r="FAF529" s="329"/>
      <c r="FAG529" s="329"/>
      <c r="FAH529" s="329"/>
      <c r="FAI529" s="329"/>
      <c r="FAJ529" s="329"/>
      <c r="FAK529" s="329"/>
      <c r="FAL529" s="329"/>
      <c r="FAM529" s="329"/>
      <c r="FAN529" s="329"/>
      <c r="FAO529" s="329"/>
      <c r="FAP529" s="329"/>
      <c r="FAQ529" s="329"/>
      <c r="FAR529" s="329"/>
      <c r="FAS529" s="329"/>
      <c r="FAT529" s="329"/>
      <c r="FAU529" s="329"/>
      <c r="FAV529" s="329"/>
      <c r="FAW529" s="329"/>
      <c r="FAX529" s="329"/>
      <c r="FAY529" s="329"/>
      <c r="FAZ529" s="329"/>
      <c r="FBA529" s="329"/>
      <c r="FBB529" s="329"/>
      <c r="FBC529" s="329"/>
      <c r="FBD529" s="329"/>
      <c r="FBE529" s="329"/>
      <c r="FBF529" s="329"/>
      <c r="FBG529" s="329"/>
      <c r="FBH529" s="329"/>
      <c r="FBI529" s="329"/>
      <c r="FBJ529" s="329"/>
      <c r="FBK529" s="329"/>
      <c r="FBL529" s="329"/>
      <c r="FBM529" s="329"/>
      <c r="FBN529" s="329"/>
      <c r="FBO529" s="329"/>
      <c r="FBP529" s="329"/>
      <c r="FBQ529" s="329"/>
      <c r="FBR529" s="329"/>
      <c r="FBS529" s="329"/>
      <c r="FBT529" s="329"/>
      <c r="FBU529" s="329"/>
      <c r="FBV529" s="329"/>
      <c r="FBW529" s="329"/>
      <c r="FBX529" s="329"/>
      <c r="FBY529" s="329"/>
      <c r="FBZ529" s="329"/>
      <c r="FCA529" s="329"/>
      <c r="FCB529" s="329"/>
      <c r="FCC529" s="329"/>
      <c r="FCD529" s="329"/>
      <c r="FCE529" s="329"/>
      <c r="FCF529" s="329"/>
      <c r="FCG529" s="329"/>
      <c r="FCH529" s="329"/>
      <c r="FCI529" s="329"/>
      <c r="FCJ529" s="329"/>
      <c r="FCK529" s="329"/>
      <c r="FCL529" s="329"/>
      <c r="FCM529" s="329"/>
      <c r="FCN529" s="329"/>
      <c r="FCO529" s="329"/>
      <c r="FCP529" s="329"/>
      <c r="FCQ529" s="329"/>
      <c r="FCR529" s="329"/>
      <c r="FCS529" s="329"/>
      <c r="FCT529" s="329"/>
      <c r="FCU529" s="329"/>
      <c r="FCV529" s="329"/>
      <c r="FCW529" s="329"/>
      <c r="FCX529" s="329"/>
      <c r="FCY529" s="329"/>
      <c r="FCZ529" s="329"/>
      <c r="FDA529" s="329"/>
      <c r="FDB529" s="329"/>
      <c r="FDC529" s="329"/>
      <c r="FDD529" s="329"/>
      <c r="FDE529" s="329"/>
      <c r="FDF529" s="329"/>
      <c r="FDG529" s="329"/>
      <c r="FDH529" s="329"/>
      <c r="FDI529" s="329"/>
      <c r="FDJ529" s="329"/>
      <c r="FDK529" s="329"/>
      <c r="FDL529" s="329"/>
      <c r="FDM529" s="329"/>
      <c r="FDN529" s="329"/>
      <c r="FDO529" s="329"/>
      <c r="FDP529" s="329"/>
      <c r="FDQ529" s="329"/>
      <c r="FDR529" s="329"/>
      <c r="FDS529" s="329"/>
      <c r="FDT529" s="329"/>
      <c r="FDU529" s="329"/>
      <c r="FDV529" s="329"/>
      <c r="FDW529" s="329"/>
      <c r="FDX529" s="329"/>
      <c r="FDY529" s="329"/>
      <c r="FDZ529" s="329"/>
      <c r="FEA529" s="329"/>
      <c r="FEB529" s="329"/>
      <c r="FEC529" s="329"/>
      <c r="FED529" s="329"/>
      <c r="FEE529" s="329"/>
      <c r="FEF529" s="329"/>
      <c r="FEG529" s="329"/>
      <c r="FEH529" s="329"/>
      <c r="FEI529" s="329"/>
      <c r="FEJ529" s="329"/>
      <c r="FEK529" s="329"/>
      <c r="FEL529" s="329"/>
      <c r="FEM529" s="329"/>
      <c r="FEN529" s="329"/>
      <c r="FEO529" s="329"/>
      <c r="FEP529" s="329"/>
      <c r="FEQ529" s="329"/>
      <c r="FER529" s="329"/>
      <c r="FES529" s="329"/>
      <c r="FET529" s="329"/>
      <c r="FEU529" s="329"/>
      <c r="FEV529" s="329"/>
      <c r="FEW529" s="329"/>
      <c r="FEX529" s="329"/>
      <c r="FEY529" s="329"/>
      <c r="FEZ529" s="329"/>
      <c r="FFA529" s="329"/>
      <c r="FFB529" s="329"/>
      <c r="FFC529" s="329"/>
      <c r="FFD529" s="329"/>
      <c r="FFE529" s="329"/>
      <c r="FFF529" s="329"/>
      <c r="FFG529" s="329"/>
      <c r="FFH529" s="329"/>
      <c r="FFI529" s="329"/>
      <c r="FFJ529" s="329"/>
      <c r="FFK529" s="329"/>
      <c r="FFL529" s="329"/>
      <c r="FFM529" s="329"/>
      <c r="FFN529" s="329"/>
      <c r="FFO529" s="329"/>
      <c r="FFP529" s="329"/>
      <c r="FFQ529" s="329"/>
      <c r="FFR529" s="329"/>
      <c r="FFS529" s="329"/>
      <c r="FFT529" s="329"/>
      <c r="FFU529" s="329"/>
      <c r="FFV529" s="329"/>
      <c r="FFW529" s="329"/>
      <c r="FFX529" s="329"/>
      <c r="FFY529" s="329"/>
      <c r="FFZ529" s="329"/>
      <c r="FGA529" s="329"/>
      <c r="FGB529" s="329"/>
      <c r="FGC529" s="329"/>
      <c r="FGD529" s="329"/>
      <c r="FGE529" s="329"/>
      <c r="FGF529" s="329"/>
      <c r="FGG529" s="329"/>
      <c r="FGH529" s="329"/>
      <c r="FGI529" s="329"/>
      <c r="FGJ529" s="329"/>
      <c r="FGK529" s="329"/>
      <c r="FGL529" s="329"/>
      <c r="FGM529" s="329"/>
      <c r="FGN529" s="329"/>
      <c r="FGO529" s="329"/>
      <c r="FGP529" s="329"/>
      <c r="FGQ529" s="329"/>
      <c r="FGR529" s="329"/>
      <c r="FGS529" s="329"/>
      <c r="FGT529" s="329"/>
      <c r="FGU529" s="329"/>
      <c r="FGV529" s="329"/>
      <c r="FGW529" s="329"/>
      <c r="FGX529" s="329"/>
      <c r="FGY529" s="329"/>
      <c r="FGZ529" s="329"/>
      <c r="FHA529" s="329"/>
      <c r="FHB529" s="329"/>
      <c r="FHC529" s="329"/>
      <c r="FHD529" s="329"/>
      <c r="FHE529" s="329"/>
      <c r="FHF529" s="329"/>
      <c r="FHG529" s="329"/>
      <c r="FHH529" s="329"/>
      <c r="FHI529" s="329"/>
      <c r="FHJ529" s="329"/>
      <c r="FHK529" s="329"/>
      <c r="FHL529" s="329"/>
      <c r="FHM529" s="329"/>
      <c r="FHN529" s="329"/>
      <c r="FHO529" s="329"/>
      <c r="FHP529" s="329"/>
      <c r="FHQ529" s="329"/>
      <c r="FHR529" s="329"/>
      <c r="FHS529" s="329"/>
      <c r="FHT529" s="329"/>
      <c r="FHU529" s="329"/>
      <c r="FHV529" s="329"/>
      <c r="FHW529" s="329"/>
      <c r="FHX529" s="329"/>
      <c r="FHY529" s="329"/>
      <c r="FHZ529" s="329"/>
      <c r="FIA529" s="329"/>
      <c r="FIB529" s="329"/>
      <c r="FIC529" s="329"/>
      <c r="FID529" s="329"/>
      <c r="FIE529" s="329"/>
      <c r="FIF529" s="329"/>
      <c r="FIG529" s="329"/>
      <c r="FIH529" s="329"/>
      <c r="FII529" s="329"/>
      <c r="FIJ529" s="329"/>
      <c r="FIK529" s="329"/>
      <c r="FIL529" s="329"/>
      <c r="FIM529" s="329"/>
      <c r="FIN529" s="329"/>
      <c r="FIO529" s="329"/>
      <c r="FIP529" s="329"/>
      <c r="FIQ529" s="329"/>
      <c r="FIR529" s="329"/>
      <c r="FIS529" s="329"/>
      <c r="FIT529" s="329"/>
      <c r="FIU529" s="329"/>
      <c r="FIV529" s="329"/>
      <c r="FIW529" s="329"/>
      <c r="FIX529" s="329"/>
      <c r="FIY529" s="329"/>
      <c r="FIZ529" s="329"/>
      <c r="FJA529" s="329"/>
      <c r="FJB529" s="329"/>
      <c r="FJC529" s="329"/>
      <c r="FJD529" s="329"/>
      <c r="FJE529" s="329"/>
      <c r="FJF529" s="329"/>
      <c r="FJG529" s="329"/>
      <c r="FJH529" s="329"/>
      <c r="FJI529" s="329"/>
      <c r="FJJ529" s="329"/>
      <c r="FJK529" s="329"/>
      <c r="FJL529" s="329"/>
      <c r="FJM529" s="329"/>
      <c r="FJN529" s="329"/>
      <c r="FJO529" s="329"/>
      <c r="FJP529" s="329"/>
      <c r="FJQ529" s="329"/>
      <c r="FJR529" s="329"/>
      <c r="FJS529" s="329"/>
      <c r="FJT529" s="329"/>
      <c r="FJU529" s="329"/>
      <c r="FJV529" s="329"/>
      <c r="FJW529" s="329"/>
      <c r="FJX529" s="329"/>
      <c r="FJY529" s="329"/>
      <c r="FJZ529" s="329"/>
      <c r="FKA529" s="329"/>
      <c r="FKB529" s="329"/>
      <c r="FKC529" s="329"/>
      <c r="FKD529" s="329"/>
      <c r="FKE529" s="329"/>
      <c r="FKF529" s="329"/>
      <c r="FKG529" s="329"/>
      <c r="FKH529" s="329"/>
      <c r="FKI529" s="329"/>
      <c r="FKJ529" s="329"/>
      <c r="FKK529" s="329"/>
      <c r="FKL529" s="329"/>
      <c r="FKM529" s="329"/>
      <c r="FKN529" s="329"/>
      <c r="FKO529" s="329"/>
      <c r="FKP529" s="329"/>
      <c r="FKQ529" s="329"/>
      <c r="FKR529" s="329"/>
      <c r="FKS529" s="329"/>
      <c r="FKT529" s="329"/>
      <c r="FKU529" s="329"/>
      <c r="FKV529" s="329"/>
      <c r="FKW529" s="329"/>
      <c r="FKX529" s="329"/>
      <c r="FKY529" s="329"/>
      <c r="FKZ529" s="329"/>
      <c r="FLA529" s="329"/>
      <c r="FLB529" s="329"/>
      <c r="FLC529" s="329"/>
      <c r="FLD529" s="329"/>
      <c r="FLE529" s="329"/>
      <c r="FLF529" s="329"/>
      <c r="FLG529" s="329"/>
      <c r="FLH529" s="329"/>
      <c r="FLI529" s="329"/>
      <c r="FLJ529" s="329"/>
      <c r="FLK529" s="329"/>
      <c r="FLL529" s="329"/>
      <c r="FLM529" s="329"/>
      <c r="FLN529" s="329"/>
      <c r="FLO529" s="329"/>
      <c r="FLP529" s="329"/>
      <c r="FLQ529" s="329"/>
      <c r="FLR529" s="329"/>
      <c r="FLS529" s="329"/>
      <c r="FLT529" s="329"/>
      <c r="FLU529" s="329"/>
      <c r="FLV529" s="329"/>
      <c r="FLW529" s="329"/>
      <c r="FLX529" s="329"/>
      <c r="FLY529" s="329"/>
      <c r="FLZ529" s="329"/>
      <c r="FMA529" s="329"/>
      <c r="FMB529" s="329"/>
      <c r="FMC529" s="329"/>
      <c r="FMD529" s="329"/>
      <c r="FME529" s="329"/>
      <c r="FMF529" s="329"/>
      <c r="FMG529" s="329"/>
      <c r="FMH529" s="329"/>
      <c r="FMI529" s="329"/>
      <c r="FMJ529" s="329"/>
      <c r="FMK529" s="329"/>
      <c r="FML529" s="329"/>
      <c r="FMM529" s="329"/>
      <c r="FMN529" s="329"/>
      <c r="FMO529" s="329"/>
      <c r="FMP529" s="329"/>
      <c r="FMQ529" s="329"/>
      <c r="FMR529" s="329"/>
      <c r="FMS529" s="329"/>
      <c r="FMT529" s="329"/>
      <c r="FMU529" s="329"/>
      <c r="FMV529" s="329"/>
      <c r="FMW529" s="329"/>
      <c r="FMX529" s="329"/>
      <c r="FMY529" s="329"/>
      <c r="FMZ529" s="329"/>
      <c r="FNA529" s="329"/>
      <c r="FNB529" s="329"/>
      <c r="FNC529" s="329"/>
      <c r="FND529" s="329"/>
      <c r="FNE529" s="329"/>
      <c r="FNF529" s="329"/>
      <c r="FNG529" s="329"/>
      <c r="FNH529" s="329"/>
      <c r="FNI529" s="329"/>
      <c r="FNJ529" s="329"/>
      <c r="FNK529" s="329"/>
      <c r="FNL529" s="329"/>
      <c r="FNM529" s="329"/>
      <c r="FNN529" s="329"/>
      <c r="FNO529" s="329"/>
      <c r="FNP529" s="329"/>
      <c r="FNQ529" s="329"/>
      <c r="FNR529" s="329"/>
      <c r="FNS529" s="329"/>
      <c r="FNT529" s="329"/>
      <c r="FNU529" s="329"/>
      <c r="FNV529" s="329"/>
      <c r="FNW529" s="329"/>
      <c r="FNX529" s="329"/>
      <c r="FNY529" s="329"/>
      <c r="FNZ529" s="329"/>
      <c r="FOA529" s="329"/>
      <c r="FOB529" s="329"/>
      <c r="FOC529" s="329"/>
      <c r="FOD529" s="329"/>
      <c r="FOE529" s="329"/>
      <c r="FOF529" s="329"/>
      <c r="FOG529" s="329"/>
      <c r="FOH529" s="329"/>
      <c r="FOI529" s="329"/>
      <c r="FOJ529" s="329"/>
      <c r="FOK529" s="329"/>
      <c r="FOL529" s="329"/>
      <c r="FOM529" s="329"/>
      <c r="FON529" s="329"/>
      <c r="FOO529" s="329"/>
      <c r="FOP529" s="329"/>
      <c r="FOQ529" s="329"/>
      <c r="FOR529" s="329"/>
      <c r="FOS529" s="329"/>
      <c r="FOT529" s="329"/>
      <c r="FOU529" s="329"/>
      <c r="FOV529" s="329"/>
      <c r="FOW529" s="329"/>
      <c r="FOX529" s="329"/>
      <c r="FOY529" s="329"/>
      <c r="FOZ529" s="329"/>
      <c r="FPA529" s="329"/>
      <c r="FPB529" s="329"/>
      <c r="FPC529" s="329"/>
      <c r="FPD529" s="329"/>
      <c r="FPE529" s="329"/>
      <c r="FPF529" s="329"/>
      <c r="FPG529" s="329"/>
      <c r="FPH529" s="329"/>
      <c r="FPI529" s="329"/>
      <c r="FPJ529" s="329"/>
      <c r="FPK529" s="329"/>
      <c r="FPL529" s="329"/>
      <c r="FPM529" s="329"/>
      <c r="FPN529" s="329"/>
      <c r="FPO529" s="329"/>
      <c r="FPP529" s="329"/>
      <c r="FPQ529" s="329"/>
      <c r="FPR529" s="329"/>
      <c r="FPS529" s="329"/>
      <c r="FPT529" s="329"/>
      <c r="FPU529" s="329"/>
      <c r="FPV529" s="329"/>
      <c r="FPW529" s="329"/>
      <c r="FPX529" s="329"/>
      <c r="FPY529" s="329"/>
      <c r="FPZ529" s="329"/>
      <c r="FQA529" s="329"/>
      <c r="FQB529" s="329"/>
      <c r="FQC529" s="329"/>
      <c r="FQD529" s="329"/>
      <c r="FQE529" s="329"/>
      <c r="FQF529" s="329"/>
      <c r="FQG529" s="329"/>
      <c r="FQH529" s="329"/>
      <c r="FQI529" s="329"/>
      <c r="FQJ529" s="329"/>
      <c r="FQK529" s="329"/>
      <c r="FQL529" s="329"/>
      <c r="FQM529" s="329"/>
      <c r="FQN529" s="329"/>
      <c r="FQO529" s="329"/>
      <c r="FQP529" s="329"/>
      <c r="FQQ529" s="329"/>
      <c r="FQR529" s="329"/>
      <c r="FQS529" s="329"/>
      <c r="FQT529" s="329"/>
      <c r="FQU529" s="329"/>
      <c r="FQV529" s="329"/>
      <c r="FQW529" s="329"/>
      <c r="FQX529" s="329"/>
      <c r="FQY529" s="329"/>
      <c r="FQZ529" s="329"/>
      <c r="FRA529" s="329"/>
      <c r="FRB529" s="329"/>
      <c r="FRC529" s="329"/>
      <c r="FRD529" s="329"/>
      <c r="FRE529" s="329"/>
      <c r="FRF529" s="329"/>
      <c r="FRG529" s="329"/>
      <c r="FRH529" s="329"/>
      <c r="FRI529" s="329"/>
      <c r="FRJ529" s="329"/>
      <c r="FRK529" s="329"/>
      <c r="FRL529" s="329"/>
      <c r="FRM529" s="329"/>
      <c r="FRN529" s="329"/>
      <c r="FRO529" s="329"/>
      <c r="FRP529" s="329"/>
      <c r="FRQ529" s="329"/>
      <c r="FRR529" s="329"/>
      <c r="FRS529" s="329"/>
      <c r="FRT529" s="329"/>
      <c r="FRU529" s="329"/>
      <c r="FRV529" s="329"/>
      <c r="FRW529" s="329"/>
      <c r="FRX529" s="329"/>
      <c r="FRY529" s="329"/>
      <c r="FRZ529" s="329"/>
      <c r="FSA529" s="329"/>
      <c r="FSB529" s="329"/>
      <c r="FSC529" s="329"/>
      <c r="FSD529" s="329"/>
      <c r="FSE529" s="329"/>
      <c r="FSF529" s="329"/>
      <c r="FSG529" s="329"/>
      <c r="FSH529" s="329"/>
      <c r="FSI529" s="329"/>
      <c r="FSJ529" s="329"/>
      <c r="FSK529" s="329"/>
      <c r="FSL529" s="329"/>
      <c r="FSM529" s="329"/>
      <c r="FSN529" s="329"/>
      <c r="FSO529" s="329"/>
      <c r="FSP529" s="329"/>
      <c r="FSQ529" s="329"/>
      <c r="FSR529" s="329"/>
      <c r="FSS529" s="329"/>
      <c r="FST529" s="329"/>
      <c r="FSU529" s="329"/>
      <c r="FSV529" s="329"/>
      <c r="FSW529" s="329"/>
      <c r="FSX529" s="329"/>
      <c r="FSY529" s="329"/>
      <c r="FSZ529" s="329"/>
      <c r="FTA529" s="329"/>
      <c r="FTB529" s="329"/>
      <c r="FTC529" s="329"/>
      <c r="FTD529" s="329"/>
      <c r="FTE529" s="329"/>
      <c r="FTF529" s="329"/>
      <c r="FTG529" s="329"/>
      <c r="FTH529" s="329"/>
      <c r="FTI529" s="329"/>
      <c r="FTJ529" s="329"/>
      <c r="FTK529" s="329"/>
      <c r="FTL529" s="329"/>
      <c r="FTM529" s="329"/>
      <c r="FTN529" s="329"/>
      <c r="FTO529" s="329"/>
      <c r="FTP529" s="329"/>
      <c r="FTQ529" s="329"/>
      <c r="FTR529" s="329"/>
      <c r="FTS529" s="329"/>
      <c r="FTT529" s="329"/>
      <c r="FTU529" s="329"/>
      <c r="FTV529" s="329"/>
      <c r="FTW529" s="329"/>
      <c r="FTX529" s="329"/>
      <c r="FTY529" s="329"/>
      <c r="FTZ529" s="329"/>
      <c r="FUA529" s="329"/>
      <c r="FUB529" s="329"/>
      <c r="FUC529" s="329"/>
      <c r="FUD529" s="329"/>
      <c r="FUE529" s="329"/>
      <c r="FUF529" s="329"/>
      <c r="FUG529" s="329"/>
      <c r="FUH529" s="329"/>
      <c r="FUI529" s="329"/>
      <c r="FUJ529" s="329"/>
      <c r="FUK529" s="329"/>
      <c r="FUL529" s="329"/>
      <c r="FUM529" s="329"/>
      <c r="FUN529" s="329"/>
      <c r="FUO529" s="329"/>
      <c r="FUP529" s="329"/>
      <c r="FUQ529" s="329"/>
      <c r="FUR529" s="329"/>
      <c r="FUS529" s="329"/>
      <c r="FUT529" s="329"/>
      <c r="FUU529" s="329"/>
      <c r="FUV529" s="329"/>
      <c r="FUW529" s="329"/>
      <c r="FUX529" s="329"/>
      <c r="FUY529" s="329"/>
      <c r="FUZ529" s="329"/>
      <c r="FVA529" s="329"/>
      <c r="FVB529" s="329"/>
      <c r="FVC529" s="329"/>
      <c r="FVD529" s="329"/>
      <c r="FVE529" s="329"/>
      <c r="FVF529" s="329"/>
      <c r="FVG529" s="329"/>
      <c r="FVH529" s="329"/>
      <c r="FVI529" s="329"/>
      <c r="FVJ529" s="329"/>
      <c r="FVK529" s="329"/>
      <c r="FVL529" s="329"/>
      <c r="FVM529" s="329"/>
      <c r="FVN529" s="329"/>
      <c r="FVO529" s="329"/>
      <c r="FVP529" s="329"/>
      <c r="FVQ529" s="329"/>
      <c r="FVR529" s="329"/>
      <c r="FVS529" s="329"/>
      <c r="FVT529" s="329"/>
      <c r="FVU529" s="329"/>
      <c r="FVV529" s="329"/>
      <c r="FVW529" s="329"/>
      <c r="FVX529" s="329"/>
      <c r="FVY529" s="329"/>
      <c r="FVZ529" s="329"/>
      <c r="FWA529" s="329"/>
      <c r="FWB529" s="329"/>
      <c r="FWC529" s="329"/>
      <c r="FWD529" s="329"/>
      <c r="FWE529" s="329"/>
      <c r="FWF529" s="329"/>
      <c r="FWG529" s="329"/>
      <c r="FWH529" s="329"/>
      <c r="FWI529" s="329"/>
      <c r="FWJ529" s="329"/>
      <c r="FWK529" s="329"/>
      <c r="FWL529" s="329"/>
      <c r="FWM529" s="329"/>
      <c r="FWN529" s="329"/>
      <c r="FWO529" s="329"/>
      <c r="FWP529" s="329"/>
      <c r="FWQ529" s="329"/>
      <c r="FWR529" s="329"/>
      <c r="FWS529" s="329"/>
      <c r="FWT529" s="329"/>
      <c r="FWU529" s="329"/>
      <c r="FWV529" s="329"/>
      <c r="FWW529" s="329"/>
      <c r="FWX529" s="329"/>
      <c r="FWY529" s="329"/>
      <c r="FWZ529" s="329"/>
      <c r="FXA529" s="329"/>
      <c r="FXB529" s="329"/>
      <c r="FXC529" s="329"/>
      <c r="FXD529" s="329"/>
      <c r="FXE529" s="329"/>
      <c r="FXF529" s="329"/>
      <c r="FXG529" s="329"/>
      <c r="FXH529" s="329"/>
      <c r="FXI529" s="329"/>
      <c r="FXJ529" s="329"/>
      <c r="FXK529" s="329"/>
      <c r="FXL529" s="329"/>
      <c r="FXM529" s="329"/>
      <c r="FXN529" s="329"/>
      <c r="FXO529" s="329"/>
      <c r="FXP529" s="329"/>
      <c r="FXQ529" s="329"/>
      <c r="FXR529" s="329"/>
      <c r="FXS529" s="329"/>
      <c r="FXT529" s="329"/>
      <c r="FXU529" s="329"/>
      <c r="FXV529" s="329"/>
      <c r="FXW529" s="329"/>
      <c r="FXX529" s="329"/>
      <c r="FXY529" s="329"/>
      <c r="FXZ529" s="329"/>
      <c r="FYA529" s="329"/>
      <c r="FYB529" s="329"/>
      <c r="FYC529" s="329"/>
      <c r="FYD529" s="329"/>
      <c r="FYE529" s="329"/>
      <c r="FYF529" s="329"/>
      <c r="FYG529" s="329"/>
      <c r="FYH529" s="329"/>
      <c r="FYI529" s="329"/>
      <c r="FYJ529" s="329"/>
      <c r="FYK529" s="329"/>
      <c r="FYL529" s="329"/>
      <c r="FYM529" s="329"/>
      <c r="FYN529" s="329"/>
      <c r="FYO529" s="329"/>
      <c r="FYP529" s="329"/>
      <c r="FYQ529" s="329"/>
      <c r="FYR529" s="329"/>
      <c r="FYS529" s="329"/>
      <c r="FYT529" s="329"/>
      <c r="FYU529" s="329"/>
      <c r="FYV529" s="329"/>
      <c r="FYW529" s="329"/>
      <c r="FYX529" s="329"/>
      <c r="FYY529" s="329"/>
      <c r="FYZ529" s="329"/>
      <c r="FZA529" s="329"/>
      <c r="FZB529" s="329"/>
      <c r="FZC529" s="329"/>
      <c r="FZD529" s="329"/>
      <c r="FZE529" s="329"/>
      <c r="FZF529" s="329"/>
      <c r="FZG529" s="329"/>
      <c r="FZH529" s="329"/>
      <c r="FZI529" s="329"/>
      <c r="FZJ529" s="329"/>
      <c r="FZK529" s="329"/>
      <c r="FZL529" s="329"/>
      <c r="FZM529" s="329"/>
      <c r="FZN529" s="329"/>
      <c r="FZO529" s="329"/>
      <c r="FZP529" s="329"/>
      <c r="FZQ529" s="329"/>
      <c r="FZR529" s="329"/>
      <c r="FZS529" s="329"/>
      <c r="FZT529" s="329"/>
      <c r="FZU529" s="329"/>
      <c r="FZV529" s="329"/>
      <c r="FZW529" s="329"/>
      <c r="FZX529" s="329"/>
      <c r="FZY529" s="329"/>
      <c r="FZZ529" s="329"/>
      <c r="GAA529" s="329"/>
      <c r="GAB529" s="329"/>
      <c r="GAC529" s="329"/>
      <c r="GAD529" s="329"/>
      <c r="GAE529" s="329"/>
      <c r="GAF529" s="329"/>
      <c r="GAG529" s="329"/>
      <c r="GAH529" s="329"/>
      <c r="GAI529" s="329"/>
      <c r="GAJ529" s="329"/>
      <c r="GAK529" s="329"/>
      <c r="GAL529" s="329"/>
      <c r="GAM529" s="329"/>
      <c r="GAN529" s="329"/>
      <c r="GAO529" s="329"/>
      <c r="GAP529" s="329"/>
      <c r="GAQ529" s="329"/>
      <c r="GAR529" s="329"/>
      <c r="GAS529" s="329"/>
      <c r="GAT529" s="329"/>
      <c r="GAU529" s="329"/>
      <c r="GAV529" s="329"/>
      <c r="GAW529" s="329"/>
      <c r="GAX529" s="329"/>
      <c r="GAY529" s="329"/>
      <c r="GAZ529" s="329"/>
      <c r="GBA529" s="329"/>
      <c r="GBB529" s="329"/>
      <c r="GBC529" s="329"/>
      <c r="GBD529" s="329"/>
      <c r="GBE529" s="329"/>
      <c r="GBF529" s="329"/>
      <c r="GBG529" s="329"/>
      <c r="GBH529" s="329"/>
      <c r="GBI529" s="329"/>
      <c r="GBJ529" s="329"/>
      <c r="GBK529" s="329"/>
      <c r="GBL529" s="329"/>
      <c r="GBM529" s="329"/>
      <c r="GBN529" s="329"/>
      <c r="GBO529" s="329"/>
      <c r="GBP529" s="329"/>
      <c r="GBQ529" s="329"/>
      <c r="GBR529" s="329"/>
      <c r="GBS529" s="329"/>
      <c r="GBT529" s="329"/>
      <c r="GBU529" s="329"/>
      <c r="GBV529" s="329"/>
      <c r="GBW529" s="329"/>
      <c r="GBX529" s="329"/>
      <c r="GBY529" s="329"/>
      <c r="GBZ529" s="329"/>
      <c r="GCA529" s="329"/>
      <c r="GCB529" s="329"/>
      <c r="GCC529" s="329"/>
      <c r="GCD529" s="329"/>
      <c r="GCE529" s="329"/>
      <c r="GCF529" s="329"/>
      <c r="GCG529" s="329"/>
      <c r="GCH529" s="329"/>
      <c r="GCI529" s="329"/>
      <c r="GCJ529" s="329"/>
      <c r="GCK529" s="329"/>
      <c r="GCL529" s="329"/>
      <c r="GCM529" s="329"/>
      <c r="GCN529" s="329"/>
      <c r="GCO529" s="329"/>
      <c r="GCP529" s="329"/>
      <c r="GCQ529" s="329"/>
      <c r="GCR529" s="329"/>
      <c r="GCS529" s="329"/>
      <c r="GCT529" s="329"/>
      <c r="GCU529" s="329"/>
      <c r="GCV529" s="329"/>
      <c r="GCW529" s="329"/>
      <c r="GCX529" s="329"/>
      <c r="GCY529" s="329"/>
      <c r="GCZ529" s="329"/>
      <c r="GDA529" s="329"/>
      <c r="GDB529" s="329"/>
      <c r="GDC529" s="329"/>
      <c r="GDD529" s="329"/>
      <c r="GDE529" s="329"/>
      <c r="GDF529" s="329"/>
      <c r="GDG529" s="329"/>
      <c r="GDH529" s="329"/>
      <c r="GDI529" s="329"/>
      <c r="GDJ529" s="329"/>
      <c r="GDK529" s="329"/>
      <c r="GDL529" s="329"/>
      <c r="GDM529" s="329"/>
      <c r="GDN529" s="329"/>
      <c r="GDO529" s="329"/>
      <c r="GDP529" s="329"/>
      <c r="GDQ529" s="329"/>
      <c r="GDR529" s="329"/>
      <c r="GDS529" s="329"/>
      <c r="GDT529" s="329"/>
      <c r="GDU529" s="329"/>
      <c r="GDV529" s="329"/>
      <c r="GDW529" s="329"/>
      <c r="GDX529" s="329"/>
      <c r="GDY529" s="329"/>
      <c r="GDZ529" s="329"/>
      <c r="GEA529" s="329"/>
      <c r="GEB529" s="329"/>
      <c r="GEC529" s="329"/>
      <c r="GED529" s="329"/>
      <c r="GEE529" s="329"/>
      <c r="GEF529" s="329"/>
      <c r="GEG529" s="329"/>
      <c r="GEH529" s="329"/>
      <c r="GEI529" s="329"/>
      <c r="GEJ529" s="329"/>
      <c r="GEK529" s="329"/>
      <c r="GEL529" s="329"/>
      <c r="GEM529" s="329"/>
      <c r="GEN529" s="329"/>
      <c r="GEO529" s="329"/>
      <c r="GEP529" s="329"/>
      <c r="GEQ529" s="329"/>
      <c r="GER529" s="329"/>
      <c r="GES529" s="329"/>
      <c r="GET529" s="329"/>
      <c r="GEU529" s="329"/>
      <c r="GEV529" s="329"/>
      <c r="GEW529" s="329"/>
      <c r="GEX529" s="329"/>
      <c r="GEY529" s="329"/>
      <c r="GEZ529" s="329"/>
      <c r="GFA529" s="329"/>
      <c r="GFB529" s="329"/>
      <c r="GFC529" s="329"/>
      <c r="GFD529" s="329"/>
      <c r="GFE529" s="329"/>
      <c r="GFF529" s="329"/>
      <c r="GFG529" s="329"/>
      <c r="GFH529" s="329"/>
      <c r="GFI529" s="329"/>
      <c r="GFJ529" s="329"/>
      <c r="GFK529" s="329"/>
      <c r="GFL529" s="329"/>
      <c r="GFM529" s="329"/>
      <c r="GFN529" s="329"/>
      <c r="GFO529" s="329"/>
      <c r="GFP529" s="329"/>
      <c r="GFQ529" s="329"/>
      <c r="GFR529" s="329"/>
      <c r="GFS529" s="329"/>
      <c r="GFT529" s="329"/>
      <c r="GFU529" s="329"/>
      <c r="GFV529" s="329"/>
      <c r="GFW529" s="329"/>
      <c r="GFX529" s="329"/>
      <c r="GFY529" s="329"/>
      <c r="GFZ529" s="329"/>
      <c r="GGA529" s="329"/>
      <c r="GGB529" s="329"/>
      <c r="GGC529" s="329"/>
      <c r="GGD529" s="329"/>
      <c r="GGE529" s="329"/>
      <c r="GGF529" s="329"/>
      <c r="GGG529" s="329"/>
      <c r="GGH529" s="329"/>
      <c r="GGI529" s="329"/>
      <c r="GGJ529" s="329"/>
      <c r="GGK529" s="329"/>
      <c r="GGL529" s="329"/>
      <c r="GGM529" s="329"/>
      <c r="GGN529" s="329"/>
      <c r="GGO529" s="329"/>
      <c r="GGP529" s="329"/>
      <c r="GGQ529" s="329"/>
      <c r="GGR529" s="329"/>
      <c r="GGS529" s="329"/>
      <c r="GGT529" s="329"/>
      <c r="GGU529" s="329"/>
      <c r="GGV529" s="329"/>
      <c r="GGW529" s="329"/>
      <c r="GGX529" s="329"/>
      <c r="GGY529" s="329"/>
      <c r="GGZ529" s="329"/>
      <c r="GHA529" s="329"/>
      <c r="GHB529" s="329"/>
      <c r="GHC529" s="329"/>
      <c r="GHD529" s="329"/>
      <c r="GHE529" s="329"/>
      <c r="GHF529" s="329"/>
      <c r="GHG529" s="329"/>
      <c r="GHH529" s="329"/>
      <c r="GHI529" s="329"/>
      <c r="GHJ529" s="329"/>
      <c r="GHK529" s="329"/>
      <c r="GHL529" s="329"/>
      <c r="GHM529" s="329"/>
      <c r="GHN529" s="329"/>
      <c r="GHO529" s="329"/>
      <c r="GHP529" s="329"/>
      <c r="GHQ529" s="329"/>
      <c r="GHR529" s="329"/>
      <c r="GHS529" s="329"/>
      <c r="GHT529" s="329"/>
      <c r="GHU529" s="329"/>
      <c r="GHV529" s="329"/>
      <c r="GHW529" s="329"/>
      <c r="GHX529" s="329"/>
      <c r="GHY529" s="329"/>
      <c r="GHZ529" s="329"/>
      <c r="GIA529" s="329"/>
      <c r="GIB529" s="329"/>
      <c r="GIC529" s="329"/>
      <c r="GID529" s="329"/>
      <c r="GIE529" s="329"/>
      <c r="GIF529" s="329"/>
      <c r="GIG529" s="329"/>
      <c r="GIH529" s="329"/>
      <c r="GII529" s="329"/>
      <c r="GIJ529" s="329"/>
      <c r="GIK529" s="329"/>
      <c r="GIL529" s="329"/>
      <c r="GIM529" s="329"/>
      <c r="GIN529" s="329"/>
      <c r="GIO529" s="329"/>
      <c r="GIP529" s="329"/>
      <c r="GIQ529" s="329"/>
      <c r="GIR529" s="329"/>
      <c r="GIS529" s="329"/>
      <c r="GIT529" s="329"/>
      <c r="GIU529" s="329"/>
      <c r="GIV529" s="329"/>
      <c r="GIW529" s="329"/>
      <c r="GIX529" s="329"/>
      <c r="GIY529" s="329"/>
      <c r="GIZ529" s="329"/>
      <c r="GJA529" s="329"/>
      <c r="GJB529" s="329"/>
      <c r="GJC529" s="329"/>
      <c r="GJD529" s="329"/>
      <c r="GJE529" s="329"/>
      <c r="GJF529" s="329"/>
      <c r="GJG529" s="329"/>
      <c r="GJH529" s="329"/>
      <c r="GJI529" s="329"/>
      <c r="GJJ529" s="329"/>
      <c r="GJK529" s="329"/>
      <c r="GJL529" s="329"/>
      <c r="GJM529" s="329"/>
      <c r="GJN529" s="329"/>
      <c r="GJO529" s="329"/>
      <c r="GJP529" s="329"/>
      <c r="GJQ529" s="329"/>
      <c r="GJR529" s="329"/>
      <c r="GJS529" s="329"/>
      <c r="GJT529" s="329"/>
      <c r="GJU529" s="329"/>
      <c r="GJV529" s="329"/>
      <c r="GJW529" s="329"/>
      <c r="GJX529" s="329"/>
      <c r="GJY529" s="329"/>
      <c r="GJZ529" s="329"/>
      <c r="GKA529" s="329"/>
      <c r="GKB529" s="329"/>
      <c r="GKC529" s="329"/>
      <c r="GKD529" s="329"/>
      <c r="GKE529" s="329"/>
      <c r="GKF529" s="329"/>
      <c r="GKG529" s="329"/>
      <c r="GKH529" s="329"/>
      <c r="GKI529" s="329"/>
      <c r="GKJ529" s="329"/>
      <c r="GKK529" s="329"/>
      <c r="GKL529" s="329"/>
      <c r="GKM529" s="329"/>
      <c r="GKN529" s="329"/>
      <c r="GKO529" s="329"/>
      <c r="GKP529" s="329"/>
      <c r="GKQ529" s="329"/>
      <c r="GKR529" s="329"/>
      <c r="GKS529" s="329"/>
      <c r="GKT529" s="329"/>
      <c r="GKU529" s="329"/>
      <c r="GKV529" s="329"/>
      <c r="GKW529" s="329"/>
      <c r="GKX529" s="329"/>
      <c r="GKY529" s="329"/>
      <c r="GKZ529" s="329"/>
      <c r="GLA529" s="329"/>
      <c r="GLB529" s="329"/>
      <c r="GLC529" s="329"/>
      <c r="GLD529" s="329"/>
      <c r="GLE529" s="329"/>
      <c r="GLF529" s="329"/>
      <c r="GLG529" s="329"/>
      <c r="GLH529" s="329"/>
      <c r="GLI529" s="329"/>
      <c r="GLJ529" s="329"/>
      <c r="GLK529" s="329"/>
      <c r="GLL529" s="329"/>
      <c r="GLM529" s="329"/>
      <c r="GLN529" s="329"/>
      <c r="GLO529" s="329"/>
      <c r="GLP529" s="329"/>
      <c r="GLQ529" s="329"/>
      <c r="GLR529" s="329"/>
      <c r="GLS529" s="329"/>
      <c r="GLT529" s="329"/>
      <c r="GLU529" s="329"/>
      <c r="GLV529" s="329"/>
      <c r="GLW529" s="329"/>
      <c r="GLX529" s="329"/>
      <c r="GLY529" s="329"/>
      <c r="GLZ529" s="329"/>
      <c r="GMA529" s="329"/>
      <c r="GMB529" s="329"/>
      <c r="GMC529" s="329"/>
      <c r="GMD529" s="329"/>
      <c r="GME529" s="329"/>
      <c r="GMF529" s="329"/>
      <c r="GMG529" s="329"/>
      <c r="GMH529" s="329"/>
      <c r="GMI529" s="329"/>
      <c r="GMJ529" s="329"/>
      <c r="GMK529" s="329"/>
      <c r="GML529" s="329"/>
      <c r="GMM529" s="329"/>
      <c r="GMN529" s="329"/>
      <c r="GMO529" s="329"/>
      <c r="GMP529" s="329"/>
      <c r="GMQ529" s="329"/>
      <c r="GMR529" s="329"/>
      <c r="GMS529" s="329"/>
      <c r="GMT529" s="329"/>
      <c r="GMU529" s="329"/>
      <c r="GMV529" s="329"/>
      <c r="GMW529" s="329"/>
      <c r="GMX529" s="329"/>
      <c r="GMY529" s="329"/>
      <c r="GMZ529" s="329"/>
      <c r="GNA529" s="329"/>
      <c r="GNB529" s="329"/>
      <c r="GNC529" s="329"/>
      <c r="GND529" s="329"/>
      <c r="GNE529" s="329"/>
      <c r="GNF529" s="329"/>
      <c r="GNG529" s="329"/>
      <c r="GNH529" s="329"/>
      <c r="GNI529" s="329"/>
      <c r="GNJ529" s="329"/>
      <c r="GNK529" s="329"/>
      <c r="GNL529" s="329"/>
      <c r="GNM529" s="329"/>
      <c r="GNN529" s="329"/>
      <c r="GNO529" s="329"/>
      <c r="GNP529" s="329"/>
      <c r="GNQ529" s="329"/>
      <c r="GNR529" s="329"/>
      <c r="GNS529" s="329"/>
      <c r="GNT529" s="329"/>
      <c r="GNU529" s="329"/>
      <c r="GNV529" s="329"/>
      <c r="GNW529" s="329"/>
      <c r="GNX529" s="329"/>
      <c r="GNY529" s="329"/>
      <c r="GNZ529" s="329"/>
      <c r="GOA529" s="329"/>
      <c r="GOB529" s="329"/>
      <c r="GOC529" s="329"/>
      <c r="GOD529" s="329"/>
      <c r="GOE529" s="329"/>
      <c r="GOF529" s="329"/>
      <c r="GOG529" s="329"/>
      <c r="GOH529" s="329"/>
      <c r="GOI529" s="329"/>
      <c r="GOJ529" s="329"/>
      <c r="GOK529" s="329"/>
      <c r="GOL529" s="329"/>
      <c r="GOM529" s="329"/>
      <c r="GON529" s="329"/>
      <c r="GOO529" s="329"/>
      <c r="GOP529" s="329"/>
      <c r="GOQ529" s="329"/>
      <c r="GOR529" s="329"/>
      <c r="GOS529" s="329"/>
      <c r="GOT529" s="329"/>
      <c r="GOU529" s="329"/>
      <c r="GOV529" s="329"/>
      <c r="GOW529" s="329"/>
      <c r="GOX529" s="329"/>
      <c r="GOY529" s="329"/>
      <c r="GOZ529" s="329"/>
      <c r="GPA529" s="329"/>
      <c r="GPB529" s="329"/>
      <c r="GPC529" s="329"/>
      <c r="GPD529" s="329"/>
      <c r="GPE529" s="329"/>
      <c r="GPF529" s="329"/>
      <c r="GPG529" s="329"/>
      <c r="GPH529" s="329"/>
      <c r="GPI529" s="329"/>
      <c r="GPJ529" s="329"/>
      <c r="GPK529" s="329"/>
      <c r="GPL529" s="329"/>
      <c r="GPM529" s="329"/>
      <c r="GPN529" s="329"/>
      <c r="GPO529" s="329"/>
      <c r="GPP529" s="329"/>
      <c r="GPQ529" s="329"/>
      <c r="GPR529" s="329"/>
      <c r="GPS529" s="329"/>
      <c r="GPT529" s="329"/>
      <c r="GPU529" s="329"/>
      <c r="GPV529" s="329"/>
      <c r="GPW529" s="329"/>
      <c r="GPX529" s="329"/>
      <c r="GPY529" s="329"/>
      <c r="GPZ529" s="329"/>
      <c r="GQA529" s="329"/>
      <c r="GQB529" s="329"/>
      <c r="GQC529" s="329"/>
      <c r="GQD529" s="329"/>
      <c r="GQE529" s="329"/>
      <c r="GQF529" s="329"/>
      <c r="GQG529" s="329"/>
      <c r="GQH529" s="329"/>
      <c r="GQI529" s="329"/>
      <c r="GQJ529" s="329"/>
      <c r="GQK529" s="329"/>
      <c r="GQL529" s="329"/>
      <c r="GQM529" s="329"/>
      <c r="GQN529" s="329"/>
      <c r="GQO529" s="329"/>
      <c r="GQP529" s="329"/>
      <c r="GQQ529" s="329"/>
      <c r="GQR529" s="329"/>
      <c r="GQS529" s="329"/>
      <c r="GQT529" s="329"/>
      <c r="GQU529" s="329"/>
      <c r="GQV529" s="329"/>
      <c r="GQW529" s="329"/>
      <c r="GQX529" s="329"/>
      <c r="GQY529" s="329"/>
      <c r="GQZ529" s="329"/>
      <c r="GRA529" s="329"/>
      <c r="GRB529" s="329"/>
      <c r="GRC529" s="329"/>
      <c r="GRD529" s="329"/>
      <c r="GRE529" s="329"/>
      <c r="GRF529" s="329"/>
      <c r="GRG529" s="329"/>
      <c r="GRH529" s="329"/>
      <c r="GRI529" s="329"/>
      <c r="GRJ529" s="329"/>
      <c r="GRK529" s="329"/>
      <c r="GRL529" s="329"/>
      <c r="GRM529" s="329"/>
      <c r="GRN529" s="329"/>
      <c r="GRO529" s="329"/>
      <c r="GRP529" s="329"/>
      <c r="GRQ529" s="329"/>
      <c r="GRR529" s="329"/>
      <c r="GRS529" s="329"/>
      <c r="GRT529" s="329"/>
      <c r="GRU529" s="329"/>
      <c r="GRV529" s="329"/>
      <c r="GRW529" s="329"/>
      <c r="GRX529" s="329"/>
      <c r="GRY529" s="329"/>
      <c r="GRZ529" s="329"/>
      <c r="GSA529" s="329"/>
      <c r="GSB529" s="329"/>
      <c r="GSC529" s="329"/>
      <c r="GSD529" s="329"/>
      <c r="GSE529" s="329"/>
      <c r="GSF529" s="329"/>
      <c r="GSG529" s="329"/>
      <c r="GSH529" s="329"/>
      <c r="GSI529" s="329"/>
      <c r="GSJ529" s="329"/>
      <c r="GSK529" s="329"/>
      <c r="GSL529" s="329"/>
      <c r="GSM529" s="329"/>
      <c r="GSN529" s="329"/>
      <c r="GSO529" s="329"/>
      <c r="GSP529" s="329"/>
      <c r="GSQ529" s="329"/>
      <c r="GSR529" s="329"/>
      <c r="GSS529" s="329"/>
      <c r="GST529" s="329"/>
      <c r="GSU529" s="329"/>
      <c r="GSV529" s="329"/>
      <c r="GSW529" s="329"/>
      <c r="GSX529" s="329"/>
      <c r="GSY529" s="329"/>
      <c r="GSZ529" s="329"/>
      <c r="GTA529" s="329"/>
      <c r="GTB529" s="329"/>
      <c r="GTC529" s="329"/>
      <c r="GTD529" s="329"/>
      <c r="GTE529" s="329"/>
      <c r="GTF529" s="329"/>
      <c r="GTG529" s="329"/>
      <c r="GTH529" s="329"/>
      <c r="GTI529" s="329"/>
      <c r="GTJ529" s="329"/>
      <c r="GTK529" s="329"/>
      <c r="GTL529" s="329"/>
      <c r="GTM529" s="329"/>
      <c r="GTN529" s="329"/>
      <c r="GTO529" s="329"/>
      <c r="GTP529" s="329"/>
      <c r="GTQ529" s="329"/>
      <c r="GTR529" s="329"/>
      <c r="GTS529" s="329"/>
      <c r="GTT529" s="329"/>
      <c r="GTU529" s="329"/>
      <c r="GTV529" s="329"/>
      <c r="GTW529" s="329"/>
      <c r="GTX529" s="329"/>
      <c r="GTY529" s="329"/>
      <c r="GTZ529" s="329"/>
      <c r="GUA529" s="329"/>
      <c r="GUB529" s="329"/>
      <c r="GUC529" s="329"/>
      <c r="GUD529" s="329"/>
      <c r="GUE529" s="329"/>
      <c r="GUF529" s="329"/>
      <c r="GUG529" s="329"/>
      <c r="GUH529" s="329"/>
      <c r="GUI529" s="329"/>
      <c r="GUJ529" s="329"/>
      <c r="GUK529" s="329"/>
      <c r="GUL529" s="329"/>
      <c r="GUM529" s="329"/>
      <c r="GUN529" s="329"/>
      <c r="GUO529" s="329"/>
      <c r="GUP529" s="329"/>
      <c r="GUQ529" s="329"/>
      <c r="GUR529" s="329"/>
      <c r="GUS529" s="329"/>
      <c r="GUT529" s="329"/>
      <c r="GUU529" s="329"/>
      <c r="GUV529" s="329"/>
      <c r="GUW529" s="329"/>
      <c r="GUX529" s="329"/>
      <c r="GUY529" s="329"/>
      <c r="GUZ529" s="329"/>
      <c r="GVA529" s="329"/>
      <c r="GVB529" s="329"/>
      <c r="GVC529" s="329"/>
      <c r="GVD529" s="329"/>
      <c r="GVE529" s="329"/>
      <c r="GVF529" s="329"/>
      <c r="GVG529" s="329"/>
      <c r="GVH529" s="329"/>
      <c r="GVI529" s="329"/>
      <c r="GVJ529" s="329"/>
      <c r="GVK529" s="329"/>
      <c r="GVL529" s="329"/>
      <c r="GVM529" s="329"/>
      <c r="GVN529" s="329"/>
      <c r="GVO529" s="329"/>
      <c r="GVP529" s="329"/>
      <c r="GVQ529" s="329"/>
      <c r="GVR529" s="329"/>
      <c r="GVS529" s="329"/>
      <c r="GVT529" s="329"/>
      <c r="GVU529" s="329"/>
      <c r="GVV529" s="329"/>
      <c r="GVW529" s="329"/>
      <c r="GVX529" s="329"/>
      <c r="GVY529" s="329"/>
      <c r="GVZ529" s="329"/>
      <c r="GWA529" s="329"/>
      <c r="GWB529" s="329"/>
      <c r="GWC529" s="329"/>
      <c r="GWD529" s="329"/>
      <c r="GWE529" s="329"/>
      <c r="GWF529" s="329"/>
      <c r="GWG529" s="329"/>
      <c r="GWH529" s="329"/>
      <c r="GWI529" s="329"/>
      <c r="GWJ529" s="329"/>
      <c r="GWK529" s="329"/>
      <c r="GWL529" s="329"/>
      <c r="GWM529" s="329"/>
      <c r="GWN529" s="329"/>
      <c r="GWO529" s="329"/>
      <c r="GWP529" s="329"/>
      <c r="GWQ529" s="329"/>
      <c r="GWR529" s="329"/>
      <c r="GWS529" s="329"/>
      <c r="GWT529" s="329"/>
      <c r="GWU529" s="329"/>
      <c r="GWV529" s="329"/>
      <c r="GWW529" s="329"/>
      <c r="GWX529" s="329"/>
      <c r="GWY529" s="329"/>
      <c r="GWZ529" s="329"/>
      <c r="GXA529" s="329"/>
      <c r="GXB529" s="329"/>
      <c r="GXC529" s="329"/>
      <c r="GXD529" s="329"/>
      <c r="GXE529" s="329"/>
      <c r="GXF529" s="329"/>
      <c r="GXG529" s="329"/>
      <c r="GXH529" s="329"/>
      <c r="GXI529" s="329"/>
      <c r="GXJ529" s="329"/>
      <c r="GXK529" s="329"/>
      <c r="GXL529" s="329"/>
      <c r="GXM529" s="329"/>
      <c r="GXN529" s="329"/>
      <c r="GXO529" s="329"/>
      <c r="GXP529" s="329"/>
      <c r="GXQ529" s="329"/>
      <c r="GXR529" s="329"/>
      <c r="GXS529" s="329"/>
      <c r="GXT529" s="329"/>
      <c r="GXU529" s="329"/>
      <c r="GXV529" s="329"/>
      <c r="GXW529" s="329"/>
      <c r="GXX529" s="329"/>
      <c r="GXY529" s="329"/>
      <c r="GXZ529" s="329"/>
      <c r="GYA529" s="329"/>
      <c r="GYB529" s="329"/>
      <c r="GYC529" s="329"/>
      <c r="GYD529" s="329"/>
      <c r="GYE529" s="329"/>
      <c r="GYF529" s="329"/>
      <c r="GYG529" s="329"/>
      <c r="GYH529" s="329"/>
      <c r="GYI529" s="329"/>
      <c r="GYJ529" s="329"/>
      <c r="GYK529" s="329"/>
      <c r="GYL529" s="329"/>
      <c r="GYM529" s="329"/>
      <c r="GYN529" s="329"/>
      <c r="GYO529" s="329"/>
      <c r="GYP529" s="329"/>
      <c r="GYQ529" s="329"/>
      <c r="GYR529" s="329"/>
      <c r="GYS529" s="329"/>
      <c r="GYT529" s="329"/>
      <c r="GYU529" s="329"/>
      <c r="GYV529" s="329"/>
      <c r="GYW529" s="329"/>
      <c r="GYX529" s="329"/>
      <c r="GYY529" s="329"/>
      <c r="GYZ529" s="329"/>
      <c r="GZA529" s="329"/>
      <c r="GZB529" s="329"/>
      <c r="GZC529" s="329"/>
      <c r="GZD529" s="329"/>
      <c r="GZE529" s="329"/>
      <c r="GZF529" s="329"/>
      <c r="GZG529" s="329"/>
      <c r="GZH529" s="329"/>
      <c r="GZI529" s="329"/>
      <c r="GZJ529" s="329"/>
      <c r="GZK529" s="329"/>
      <c r="GZL529" s="329"/>
      <c r="GZM529" s="329"/>
      <c r="GZN529" s="329"/>
      <c r="GZO529" s="329"/>
      <c r="GZP529" s="329"/>
      <c r="GZQ529" s="329"/>
      <c r="GZR529" s="329"/>
      <c r="GZS529" s="329"/>
      <c r="GZT529" s="329"/>
      <c r="GZU529" s="329"/>
      <c r="GZV529" s="329"/>
      <c r="GZW529" s="329"/>
      <c r="GZX529" s="329"/>
      <c r="GZY529" s="329"/>
      <c r="GZZ529" s="329"/>
      <c r="HAA529" s="329"/>
      <c r="HAB529" s="329"/>
      <c r="HAC529" s="329"/>
      <c r="HAD529" s="329"/>
      <c r="HAE529" s="329"/>
      <c r="HAF529" s="329"/>
      <c r="HAG529" s="329"/>
      <c r="HAH529" s="329"/>
      <c r="HAI529" s="329"/>
      <c r="HAJ529" s="329"/>
      <c r="HAK529" s="329"/>
      <c r="HAL529" s="329"/>
      <c r="HAM529" s="329"/>
      <c r="HAN529" s="329"/>
      <c r="HAO529" s="329"/>
      <c r="HAP529" s="329"/>
      <c r="HAQ529" s="329"/>
      <c r="HAR529" s="329"/>
      <c r="HAS529" s="329"/>
      <c r="HAT529" s="329"/>
      <c r="HAU529" s="329"/>
      <c r="HAV529" s="329"/>
      <c r="HAW529" s="329"/>
      <c r="HAX529" s="329"/>
      <c r="HAY529" s="329"/>
      <c r="HAZ529" s="329"/>
      <c r="HBA529" s="329"/>
      <c r="HBB529" s="329"/>
      <c r="HBC529" s="329"/>
      <c r="HBD529" s="329"/>
      <c r="HBE529" s="329"/>
      <c r="HBF529" s="329"/>
      <c r="HBG529" s="329"/>
      <c r="HBH529" s="329"/>
      <c r="HBI529" s="329"/>
      <c r="HBJ529" s="329"/>
      <c r="HBK529" s="329"/>
      <c r="HBL529" s="329"/>
      <c r="HBM529" s="329"/>
      <c r="HBN529" s="329"/>
      <c r="HBO529" s="329"/>
      <c r="HBP529" s="329"/>
      <c r="HBQ529" s="329"/>
      <c r="HBR529" s="329"/>
      <c r="HBS529" s="329"/>
      <c r="HBT529" s="329"/>
      <c r="HBU529" s="329"/>
      <c r="HBV529" s="329"/>
      <c r="HBW529" s="329"/>
      <c r="HBX529" s="329"/>
      <c r="HBY529" s="329"/>
      <c r="HBZ529" s="329"/>
      <c r="HCA529" s="329"/>
      <c r="HCB529" s="329"/>
      <c r="HCC529" s="329"/>
      <c r="HCD529" s="329"/>
      <c r="HCE529" s="329"/>
      <c r="HCF529" s="329"/>
      <c r="HCG529" s="329"/>
      <c r="HCH529" s="329"/>
      <c r="HCI529" s="329"/>
      <c r="HCJ529" s="329"/>
      <c r="HCK529" s="329"/>
      <c r="HCL529" s="329"/>
      <c r="HCM529" s="329"/>
      <c r="HCN529" s="329"/>
      <c r="HCO529" s="329"/>
      <c r="HCP529" s="329"/>
      <c r="HCQ529" s="329"/>
      <c r="HCR529" s="329"/>
      <c r="HCS529" s="329"/>
      <c r="HCT529" s="329"/>
      <c r="HCU529" s="329"/>
      <c r="HCV529" s="329"/>
      <c r="HCW529" s="329"/>
      <c r="HCX529" s="329"/>
      <c r="HCY529" s="329"/>
      <c r="HCZ529" s="329"/>
      <c r="HDA529" s="329"/>
      <c r="HDB529" s="329"/>
      <c r="HDC529" s="329"/>
      <c r="HDD529" s="329"/>
      <c r="HDE529" s="329"/>
      <c r="HDF529" s="329"/>
      <c r="HDG529" s="329"/>
      <c r="HDH529" s="329"/>
      <c r="HDI529" s="329"/>
      <c r="HDJ529" s="329"/>
      <c r="HDK529" s="329"/>
      <c r="HDL529" s="329"/>
      <c r="HDM529" s="329"/>
      <c r="HDN529" s="329"/>
      <c r="HDO529" s="329"/>
      <c r="HDP529" s="329"/>
      <c r="HDQ529" s="329"/>
      <c r="HDR529" s="329"/>
      <c r="HDS529" s="329"/>
      <c r="HDT529" s="329"/>
      <c r="HDU529" s="329"/>
      <c r="HDV529" s="329"/>
      <c r="HDW529" s="329"/>
      <c r="HDX529" s="329"/>
      <c r="HDY529" s="329"/>
      <c r="HDZ529" s="329"/>
      <c r="HEA529" s="329"/>
      <c r="HEB529" s="329"/>
      <c r="HEC529" s="329"/>
      <c r="HED529" s="329"/>
      <c r="HEE529" s="329"/>
      <c r="HEF529" s="329"/>
      <c r="HEG529" s="329"/>
      <c r="HEH529" s="329"/>
      <c r="HEI529" s="329"/>
      <c r="HEJ529" s="329"/>
      <c r="HEK529" s="329"/>
      <c r="HEL529" s="329"/>
      <c r="HEM529" s="329"/>
      <c r="HEN529" s="329"/>
      <c r="HEO529" s="329"/>
      <c r="HEP529" s="329"/>
      <c r="HEQ529" s="329"/>
      <c r="HER529" s="329"/>
      <c r="HES529" s="329"/>
      <c r="HET529" s="329"/>
      <c r="HEU529" s="329"/>
      <c r="HEV529" s="329"/>
      <c r="HEW529" s="329"/>
      <c r="HEX529" s="329"/>
      <c r="HEY529" s="329"/>
      <c r="HEZ529" s="329"/>
      <c r="HFA529" s="329"/>
      <c r="HFB529" s="329"/>
      <c r="HFC529" s="329"/>
      <c r="HFD529" s="329"/>
      <c r="HFE529" s="329"/>
      <c r="HFF529" s="329"/>
      <c r="HFG529" s="329"/>
      <c r="HFH529" s="329"/>
      <c r="HFI529" s="329"/>
      <c r="HFJ529" s="329"/>
      <c r="HFK529" s="329"/>
      <c r="HFL529" s="329"/>
      <c r="HFM529" s="329"/>
      <c r="HFN529" s="329"/>
      <c r="HFO529" s="329"/>
      <c r="HFP529" s="329"/>
      <c r="HFQ529" s="329"/>
      <c r="HFR529" s="329"/>
      <c r="HFS529" s="329"/>
      <c r="HFT529" s="329"/>
      <c r="HFU529" s="329"/>
      <c r="HFV529" s="329"/>
      <c r="HFW529" s="329"/>
      <c r="HFX529" s="329"/>
      <c r="HFY529" s="329"/>
      <c r="HFZ529" s="329"/>
      <c r="HGA529" s="329"/>
      <c r="HGB529" s="329"/>
      <c r="HGC529" s="329"/>
      <c r="HGD529" s="329"/>
      <c r="HGE529" s="329"/>
      <c r="HGF529" s="329"/>
      <c r="HGG529" s="329"/>
      <c r="HGH529" s="329"/>
      <c r="HGI529" s="329"/>
      <c r="HGJ529" s="329"/>
      <c r="HGK529" s="329"/>
      <c r="HGL529" s="329"/>
      <c r="HGM529" s="329"/>
      <c r="HGN529" s="329"/>
      <c r="HGO529" s="329"/>
      <c r="HGP529" s="329"/>
      <c r="HGQ529" s="329"/>
      <c r="HGR529" s="329"/>
      <c r="HGS529" s="329"/>
      <c r="HGT529" s="329"/>
      <c r="HGU529" s="329"/>
      <c r="HGV529" s="329"/>
      <c r="HGW529" s="329"/>
      <c r="HGX529" s="329"/>
      <c r="HGY529" s="329"/>
      <c r="HGZ529" s="329"/>
      <c r="HHA529" s="329"/>
      <c r="HHB529" s="329"/>
      <c r="HHC529" s="329"/>
      <c r="HHD529" s="329"/>
      <c r="HHE529" s="329"/>
      <c r="HHF529" s="329"/>
      <c r="HHG529" s="329"/>
      <c r="HHH529" s="329"/>
      <c r="HHI529" s="329"/>
      <c r="HHJ529" s="329"/>
      <c r="HHK529" s="329"/>
      <c r="HHL529" s="329"/>
      <c r="HHM529" s="329"/>
      <c r="HHN529" s="329"/>
      <c r="HHO529" s="329"/>
      <c r="HHP529" s="329"/>
      <c r="HHQ529" s="329"/>
      <c r="HHR529" s="329"/>
      <c r="HHS529" s="329"/>
      <c r="HHT529" s="329"/>
      <c r="HHU529" s="329"/>
      <c r="HHV529" s="329"/>
      <c r="HHW529" s="329"/>
      <c r="HHX529" s="329"/>
      <c r="HHY529" s="329"/>
      <c r="HHZ529" s="329"/>
      <c r="HIA529" s="329"/>
      <c r="HIB529" s="329"/>
      <c r="HIC529" s="329"/>
      <c r="HID529" s="329"/>
      <c r="HIE529" s="329"/>
      <c r="HIF529" s="329"/>
      <c r="HIG529" s="329"/>
      <c r="HIH529" s="329"/>
      <c r="HII529" s="329"/>
      <c r="HIJ529" s="329"/>
      <c r="HIK529" s="329"/>
      <c r="HIL529" s="329"/>
      <c r="HIM529" s="329"/>
      <c r="HIN529" s="329"/>
      <c r="HIO529" s="329"/>
      <c r="HIP529" s="329"/>
      <c r="HIQ529" s="329"/>
      <c r="HIR529" s="329"/>
      <c r="HIS529" s="329"/>
      <c r="HIT529" s="329"/>
      <c r="HIU529" s="329"/>
      <c r="HIV529" s="329"/>
      <c r="HIW529" s="329"/>
      <c r="HIX529" s="329"/>
      <c r="HIY529" s="329"/>
      <c r="HIZ529" s="329"/>
      <c r="HJA529" s="329"/>
      <c r="HJB529" s="329"/>
      <c r="HJC529" s="329"/>
      <c r="HJD529" s="329"/>
      <c r="HJE529" s="329"/>
      <c r="HJF529" s="329"/>
      <c r="HJG529" s="329"/>
      <c r="HJH529" s="329"/>
      <c r="HJI529" s="329"/>
      <c r="HJJ529" s="329"/>
      <c r="HJK529" s="329"/>
      <c r="HJL529" s="329"/>
      <c r="HJM529" s="329"/>
      <c r="HJN529" s="329"/>
      <c r="HJO529" s="329"/>
      <c r="HJP529" s="329"/>
      <c r="HJQ529" s="329"/>
      <c r="HJR529" s="329"/>
      <c r="HJS529" s="329"/>
      <c r="HJT529" s="329"/>
      <c r="HJU529" s="329"/>
      <c r="HJV529" s="329"/>
      <c r="HJW529" s="329"/>
      <c r="HJX529" s="329"/>
      <c r="HJY529" s="329"/>
      <c r="HJZ529" s="329"/>
      <c r="HKA529" s="329"/>
      <c r="HKB529" s="329"/>
      <c r="HKC529" s="329"/>
      <c r="HKD529" s="329"/>
      <c r="HKE529" s="329"/>
      <c r="HKF529" s="329"/>
      <c r="HKG529" s="329"/>
      <c r="HKH529" s="329"/>
      <c r="HKI529" s="329"/>
      <c r="HKJ529" s="329"/>
      <c r="HKK529" s="329"/>
      <c r="HKL529" s="329"/>
      <c r="HKM529" s="329"/>
      <c r="HKN529" s="329"/>
      <c r="HKO529" s="329"/>
      <c r="HKP529" s="329"/>
      <c r="HKQ529" s="329"/>
      <c r="HKR529" s="329"/>
      <c r="HKS529" s="329"/>
      <c r="HKT529" s="329"/>
      <c r="HKU529" s="329"/>
      <c r="HKV529" s="329"/>
      <c r="HKW529" s="329"/>
      <c r="HKX529" s="329"/>
      <c r="HKY529" s="329"/>
      <c r="HKZ529" s="329"/>
      <c r="HLA529" s="329"/>
      <c r="HLB529" s="329"/>
      <c r="HLC529" s="329"/>
      <c r="HLD529" s="329"/>
      <c r="HLE529" s="329"/>
      <c r="HLF529" s="329"/>
      <c r="HLG529" s="329"/>
      <c r="HLH529" s="329"/>
      <c r="HLI529" s="329"/>
      <c r="HLJ529" s="329"/>
      <c r="HLK529" s="329"/>
      <c r="HLL529" s="329"/>
      <c r="HLM529" s="329"/>
      <c r="HLN529" s="329"/>
      <c r="HLO529" s="329"/>
      <c r="HLP529" s="329"/>
      <c r="HLQ529" s="329"/>
      <c r="HLR529" s="329"/>
      <c r="HLS529" s="329"/>
      <c r="HLT529" s="329"/>
      <c r="HLU529" s="329"/>
      <c r="HLV529" s="329"/>
      <c r="HLW529" s="329"/>
      <c r="HLX529" s="329"/>
      <c r="HLY529" s="329"/>
      <c r="HLZ529" s="329"/>
      <c r="HMA529" s="329"/>
      <c r="HMB529" s="329"/>
      <c r="HMC529" s="329"/>
      <c r="HMD529" s="329"/>
      <c r="HME529" s="329"/>
      <c r="HMF529" s="329"/>
      <c r="HMG529" s="329"/>
      <c r="HMH529" s="329"/>
      <c r="HMI529" s="329"/>
      <c r="HMJ529" s="329"/>
      <c r="HMK529" s="329"/>
      <c r="HML529" s="329"/>
      <c r="HMM529" s="329"/>
      <c r="HMN529" s="329"/>
      <c r="HMO529" s="329"/>
      <c r="HMP529" s="329"/>
      <c r="HMQ529" s="329"/>
      <c r="HMR529" s="329"/>
      <c r="HMS529" s="329"/>
      <c r="HMT529" s="329"/>
      <c r="HMU529" s="329"/>
      <c r="HMV529" s="329"/>
      <c r="HMW529" s="329"/>
      <c r="HMX529" s="329"/>
      <c r="HMY529" s="329"/>
      <c r="HMZ529" s="329"/>
      <c r="HNA529" s="329"/>
      <c r="HNB529" s="329"/>
      <c r="HNC529" s="329"/>
      <c r="HND529" s="329"/>
      <c r="HNE529" s="329"/>
      <c r="HNF529" s="329"/>
      <c r="HNG529" s="329"/>
      <c r="HNH529" s="329"/>
      <c r="HNI529" s="329"/>
      <c r="HNJ529" s="329"/>
      <c r="HNK529" s="329"/>
      <c r="HNL529" s="329"/>
      <c r="HNM529" s="329"/>
      <c r="HNN529" s="329"/>
      <c r="HNO529" s="329"/>
      <c r="HNP529" s="329"/>
      <c r="HNQ529" s="329"/>
      <c r="HNR529" s="329"/>
      <c r="HNS529" s="329"/>
      <c r="HNT529" s="329"/>
      <c r="HNU529" s="329"/>
      <c r="HNV529" s="329"/>
      <c r="HNW529" s="329"/>
      <c r="HNX529" s="329"/>
      <c r="HNY529" s="329"/>
      <c r="HNZ529" s="329"/>
      <c r="HOA529" s="329"/>
      <c r="HOB529" s="329"/>
      <c r="HOC529" s="329"/>
      <c r="HOD529" s="329"/>
      <c r="HOE529" s="329"/>
      <c r="HOF529" s="329"/>
      <c r="HOG529" s="329"/>
      <c r="HOH529" s="329"/>
      <c r="HOI529" s="329"/>
      <c r="HOJ529" s="329"/>
      <c r="HOK529" s="329"/>
      <c r="HOL529" s="329"/>
      <c r="HOM529" s="329"/>
      <c r="HON529" s="329"/>
      <c r="HOO529" s="329"/>
      <c r="HOP529" s="329"/>
      <c r="HOQ529" s="329"/>
      <c r="HOR529" s="329"/>
      <c r="HOS529" s="329"/>
      <c r="HOT529" s="329"/>
      <c r="HOU529" s="329"/>
      <c r="HOV529" s="329"/>
      <c r="HOW529" s="329"/>
      <c r="HOX529" s="329"/>
      <c r="HOY529" s="329"/>
      <c r="HOZ529" s="329"/>
      <c r="HPA529" s="329"/>
      <c r="HPB529" s="329"/>
      <c r="HPC529" s="329"/>
      <c r="HPD529" s="329"/>
      <c r="HPE529" s="329"/>
      <c r="HPF529" s="329"/>
      <c r="HPG529" s="329"/>
      <c r="HPH529" s="329"/>
      <c r="HPI529" s="329"/>
      <c r="HPJ529" s="329"/>
      <c r="HPK529" s="329"/>
      <c r="HPL529" s="329"/>
      <c r="HPM529" s="329"/>
      <c r="HPN529" s="329"/>
      <c r="HPO529" s="329"/>
      <c r="HPP529" s="329"/>
      <c r="HPQ529" s="329"/>
      <c r="HPR529" s="329"/>
      <c r="HPS529" s="329"/>
      <c r="HPT529" s="329"/>
      <c r="HPU529" s="329"/>
      <c r="HPV529" s="329"/>
      <c r="HPW529" s="329"/>
      <c r="HPX529" s="329"/>
      <c r="HPY529" s="329"/>
      <c r="HPZ529" s="329"/>
      <c r="HQA529" s="329"/>
      <c r="HQB529" s="329"/>
      <c r="HQC529" s="329"/>
      <c r="HQD529" s="329"/>
      <c r="HQE529" s="329"/>
      <c r="HQF529" s="329"/>
      <c r="HQG529" s="329"/>
      <c r="HQH529" s="329"/>
      <c r="HQI529" s="329"/>
      <c r="HQJ529" s="329"/>
      <c r="HQK529" s="329"/>
      <c r="HQL529" s="329"/>
      <c r="HQM529" s="329"/>
      <c r="HQN529" s="329"/>
      <c r="HQO529" s="329"/>
      <c r="HQP529" s="329"/>
      <c r="HQQ529" s="329"/>
      <c r="HQR529" s="329"/>
      <c r="HQS529" s="329"/>
      <c r="HQT529" s="329"/>
      <c r="HQU529" s="329"/>
      <c r="HQV529" s="329"/>
      <c r="HQW529" s="329"/>
      <c r="HQX529" s="329"/>
      <c r="HQY529" s="329"/>
      <c r="HQZ529" s="329"/>
      <c r="HRA529" s="329"/>
      <c r="HRB529" s="329"/>
      <c r="HRC529" s="329"/>
      <c r="HRD529" s="329"/>
      <c r="HRE529" s="329"/>
      <c r="HRF529" s="329"/>
      <c r="HRG529" s="329"/>
      <c r="HRH529" s="329"/>
      <c r="HRI529" s="329"/>
      <c r="HRJ529" s="329"/>
      <c r="HRK529" s="329"/>
      <c r="HRL529" s="329"/>
      <c r="HRM529" s="329"/>
      <c r="HRN529" s="329"/>
      <c r="HRO529" s="329"/>
      <c r="HRP529" s="329"/>
      <c r="HRQ529" s="329"/>
      <c r="HRR529" s="329"/>
      <c r="HRS529" s="329"/>
      <c r="HRT529" s="329"/>
      <c r="HRU529" s="329"/>
      <c r="HRV529" s="329"/>
      <c r="HRW529" s="329"/>
      <c r="HRX529" s="329"/>
      <c r="HRY529" s="329"/>
      <c r="HRZ529" s="329"/>
      <c r="HSA529" s="329"/>
      <c r="HSB529" s="329"/>
      <c r="HSC529" s="329"/>
      <c r="HSD529" s="329"/>
      <c r="HSE529" s="329"/>
      <c r="HSF529" s="329"/>
      <c r="HSG529" s="329"/>
      <c r="HSH529" s="329"/>
      <c r="HSI529" s="329"/>
      <c r="HSJ529" s="329"/>
      <c r="HSK529" s="329"/>
      <c r="HSL529" s="329"/>
      <c r="HSM529" s="329"/>
      <c r="HSN529" s="329"/>
      <c r="HSO529" s="329"/>
      <c r="HSP529" s="329"/>
      <c r="HSQ529" s="329"/>
      <c r="HSR529" s="329"/>
      <c r="HSS529" s="329"/>
      <c r="HST529" s="329"/>
      <c r="HSU529" s="329"/>
      <c r="HSV529" s="329"/>
      <c r="HSW529" s="329"/>
      <c r="HSX529" s="329"/>
      <c r="HSY529" s="329"/>
      <c r="HSZ529" s="329"/>
      <c r="HTA529" s="329"/>
      <c r="HTB529" s="329"/>
      <c r="HTC529" s="329"/>
      <c r="HTD529" s="329"/>
      <c r="HTE529" s="329"/>
      <c r="HTF529" s="329"/>
      <c r="HTG529" s="329"/>
      <c r="HTH529" s="329"/>
      <c r="HTI529" s="329"/>
      <c r="HTJ529" s="329"/>
      <c r="HTK529" s="329"/>
      <c r="HTL529" s="329"/>
      <c r="HTM529" s="329"/>
      <c r="HTN529" s="329"/>
      <c r="HTO529" s="329"/>
      <c r="HTP529" s="329"/>
      <c r="HTQ529" s="329"/>
      <c r="HTR529" s="329"/>
      <c r="HTS529" s="329"/>
      <c r="HTT529" s="329"/>
      <c r="HTU529" s="329"/>
      <c r="HTV529" s="329"/>
      <c r="HTW529" s="329"/>
      <c r="HTX529" s="329"/>
      <c r="HTY529" s="329"/>
      <c r="HTZ529" s="329"/>
      <c r="HUA529" s="329"/>
      <c r="HUB529" s="329"/>
      <c r="HUC529" s="329"/>
      <c r="HUD529" s="329"/>
      <c r="HUE529" s="329"/>
      <c r="HUF529" s="329"/>
      <c r="HUG529" s="329"/>
      <c r="HUH529" s="329"/>
      <c r="HUI529" s="329"/>
      <c r="HUJ529" s="329"/>
      <c r="HUK529" s="329"/>
      <c r="HUL529" s="329"/>
      <c r="HUM529" s="329"/>
      <c r="HUN529" s="329"/>
      <c r="HUO529" s="329"/>
      <c r="HUP529" s="329"/>
      <c r="HUQ529" s="329"/>
      <c r="HUR529" s="329"/>
      <c r="HUS529" s="329"/>
      <c r="HUT529" s="329"/>
      <c r="HUU529" s="329"/>
      <c r="HUV529" s="329"/>
      <c r="HUW529" s="329"/>
      <c r="HUX529" s="329"/>
      <c r="HUY529" s="329"/>
      <c r="HUZ529" s="329"/>
      <c r="HVA529" s="329"/>
      <c r="HVB529" s="329"/>
      <c r="HVC529" s="329"/>
      <c r="HVD529" s="329"/>
      <c r="HVE529" s="329"/>
      <c r="HVF529" s="329"/>
      <c r="HVG529" s="329"/>
      <c r="HVH529" s="329"/>
      <c r="HVI529" s="329"/>
      <c r="HVJ529" s="329"/>
      <c r="HVK529" s="329"/>
      <c r="HVL529" s="329"/>
      <c r="HVM529" s="329"/>
      <c r="HVN529" s="329"/>
      <c r="HVO529" s="329"/>
      <c r="HVP529" s="329"/>
      <c r="HVQ529" s="329"/>
      <c r="HVR529" s="329"/>
      <c r="HVS529" s="329"/>
      <c r="HVT529" s="329"/>
      <c r="HVU529" s="329"/>
      <c r="HVV529" s="329"/>
      <c r="HVW529" s="329"/>
      <c r="HVX529" s="329"/>
      <c r="HVY529" s="329"/>
      <c r="HVZ529" s="329"/>
      <c r="HWA529" s="329"/>
      <c r="HWB529" s="329"/>
      <c r="HWC529" s="329"/>
      <c r="HWD529" s="329"/>
      <c r="HWE529" s="329"/>
      <c r="HWF529" s="329"/>
      <c r="HWG529" s="329"/>
      <c r="HWH529" s="329"/>
      <c r="HWI529" s="329"/>
      <c r="HWJ529" s="329"/>
      <c r="HWK529" s="329"/>
      <c r="HWL529" s="329"/>
      <c r="HWM529" s="329"/>
      <c r="HWN529" s="329"/>
      <c r="HWO529" s="329"/>
      <c r="HWP529" s="329"/>
      <c r="HWQ529" s="329"/>
      <c r="HWR529" s="329"/>
      <c r="HWS529" s="329"/>
      <c r="HWT529" s="329"/>
      <c r="HWU529" s="329"/>
      <c r="HWV529" s="329"/>
      <c r="HWW529" s="329"/>
      <c r="HWX529" s="329"/>
      <c r="HWY529" s="329"/>
      <c r="HWZ529" s="329"/>
      <c r="HXA529" s="329"/>
      <c r="HXB529" s="329"/>
      <c r="HXC529" s="329"/>
      <c r="HXD529" s="329"/>
      <c r="HXE529" s="329"/>
      <c r="HXF529" s="329"/>
      <c r="HXG529" s="329"/>
      <c r="HXH529" s="329"/>
      <c r="HXI529" s="329"/>
      <c r="HXJ529" s="329"/>
      <c r="HXK529" s="329"/>
      <c r="HXL529" s="329"/>
      <c r="HXM529" s="329"/>
      <c r="HXN529" s="329"/>
      <c r="HXO529" s="329"/>
      <c r="HXP529" s="329"/>
      <c r="HXQ529" s="329"/>
      <c r="HXR529" s="329"/>
      <c r="HXS529" s="329"/>
      <c r="HXT529" s="329"/>
      <c r="HXU529" s="329"/>
      <c r="HXV529" s="329"/>
      <c r="HXW529" s="329"/>
      <c r="HXX529" s="329"/>
      <c r="HXY529" s="329"/>
      <c r="HXZ529" s="329"/>
      <c r="HYA529" s="329"/>
      <c r="HYB529" s="329"/>
      <c r="HYC529" s="329"/>
      <c r="HYD529" s="329"/>
      <c r="HYE529" s="329"/>
      <c r="HYF529" s="329"/>
      <c r="HYG529" s="329"/>
      <c r="HYH529" s="329"/>
      <c r="HYI529" s="329"/>
      <c r="HYJ529" s="329"/>
      <c r="HYK529" s="329"/>
      <c r="HYL529" s="329"/>
      <c r="HYM529" s="329"/>
      <c r="HYN529" s="329"/>
      <c r="HYO529" s="329"/>
      <c r="HYP529" s="329"/>
      <c r="HYQ529" s="329"/>
      <c r="HYR529" s="329"/>
      <c r="HYS529" s="329"/>
      <c r="HYT529" s="329"/>
      <c r="HYU529" s="329"/>
      <c r="HYV529" s="329"/>
      <c r="HYW529" s="329"/>
      <c r="HYX529" s="329"/>
      <c r="HYY529" s="329"/>
      <c r="HYZ529" s="329"/>
      <c r="HZA529" s="329"/>
      <c r="HZB529" s="329"/>
      <c r="HZC529" s="329"/>
      <c r="HZD529" s="329"/>
      <c r="HZE529" s="329"/>
      <c r="HZF529" s="329"/>
      <c r="HZG529" s="329"/>
      <c r="HZH529" s="329"/>
      <c r="HZI529" s="329"/>
      <c r="HZJ529" s="329"/>
      <c r="HZK529" s="329"/>
      <c r="HZL529" s="329"/>
      <c r="HZM529" s="329"/>
      <c r="HZN529" s="329"/>
      <c r="HZO529" s="329"/>
      <c r="HZP529" s="329"/>
      <c r="HZQ529" s="329"/>
      <c r="HZR529" s="329"/>
      <c r="HZS529" s="329"/>
      <c r="HZT529" s="329"/>
      <c r="HZU529" s="329"/>
      <c r="HZV529" s="329"/>
      <c r="HZW529" s="329"/>
      <c r="HZX529" s="329"/>
      <c r="HZY529" s="329"/>
      <c r="HZZ529" s="329"/>
      <c r="IAA529" s="329"/>
      <c r="IAB529" s="329"/>
      <c r="IAC529" s="329"/>
      <c r="IAD529" s="329"/>
      <c r="IAE529" s="329"/>
      <c r="IAF529" s="329"/>
      <c r="IAG529" s="329"/>
      <c r="IAH529" s="329"/>
      <c r="IAI529" s="329"/>
      <c r="IAJ529" s="329"/>
      <c r="IAK529" s="329"/>
      <c r="IAL529" s="329"/>
      <c r="IAM529" s="329"/>
      <c r="IAN529" s="329"/>
      <c r="IAO529" s="329"/>
      <c r="IAP529" s="329"/>
      <c r="IAQ529" s="329"/>
      <c r="IAR529" s="329"/>
      <c r="IAS529" s="329"/>
      <c r="IAT529" s="329"/>
      <c r="IAU529" s="329"/>
      <c r="IAV529" s="329"/>
      <c r="IAW529" s="329"/>
      <c r="IAX529" s="329"/>
      <c r="IAY529" s="329"/>
      <c r="IAZ529" s="329"/>
      <c r="IBA529" s="329"/>
      <c r="IBB529" s="329"/>
      <c r="IBC529" s="329"/>
      <c r="IBD529" s="329"/>
      <c r="IBE529" s="329"/>
      <c r="IBF529" s="329"/>
      <c r="IBG529" s="329"/>
      <c r="IBH529" s="329"/>
      <c r="IBI529" s="329"/>
      <c r="IBJ529" s="329"/>
      <c r="IBK529" s="329"/>
      <c r="IBL529" s="329"/>
      <c r="IBM529" s="329"/>
      <c r="IBN529" s="329"/>
      <c r="IBO529" s="329"/>
      <c r="IBP529" s="329"/>
      <c r="IBQ529" s="329"/>
      <c r="IBR529" s="329"/>
      <c r="IBS529" s="329"/>
      <c r="IBT529" s="329"/>
      <c r="IBU529" s="329"/>
      <c r="IBV529" s="329"/>
      <c r="IBW529" s="329"/>
      <c r="IBX529" s="329"/>
      <c r="IBY529" s="329"/>
      <c r="IBZ529" s="329"/>
      <c r="ICA529" s="329"/>
      <c r="ICB529" s="329"/>
      <c r="ICC529" s="329"/>
      <c r="ICD529" s="329"/>
      <c r="ICE529" s="329"/>
      <c r="ICF529" s="329"/>
      <c r="ICG529" s="329"/>
      <c r="ICH529" s="329"/>
      <c r="ICI529" s="329"/>
      <c r="ICJ529" s="329"/>
      <c r="ICK529" s="329"/>
      <c r="ICL529" s="329"/>
      <c r="ICM529" s="329"/>
      <c r="ICN529" s="329"/>
      <c r="ICO529" s="329"/>
      <c r="ICP529" s="329"/>
      <c r="ICQ529" s="329"/>
      <c r="ICR529" s="329"/>
      <c r="ICS529" s="329"/>
      <c r="ICT529" s="329"/>
      <c r="ICU529" s="329"/>
      <c r="ICV529" s="329"/>
      <c r="ICW529" s="329"/>
      <c r="ICX529" s="329"/>
      <c r="ICY529" s="329"/>
      <c r="ICZ529" s="329"/>
      <c r="IDA529" s="329"/>
      <c r="IDB529" s="329"/>
      <c r="IDC529" s="329"/>
      <c r="IDD529" s="329"/>
      <c r="IDE529" s="329"/>
      <c r="IDF529" s="329"/>
      <c r="IDG529" s="329"/>
      <c r="IDH529" s="329"/>
      <c r="IDI529" s="329"/>
      <c r="IDJ529" s="329"/>
      <c r="IDK529" s="329"/>
      <c r="IDL529" s="329"/>
      <c r="IDM529" s="329"/>
      <c r="IDN529" s="329"/>
      <c r="IDO529" s="329"/>
      <c r="IDP529" s="329"/>
      <c r="IDQ529" s="329"/>
      <c r="IDR529" s="329"/>
      <c r="IDS529" s="329"/>
      <c r="IDT529" s="329"/>
      <c r="IDU529" s="329"/>
      <c r="IDV529" s="329"/>
      <c r="IDW529" s="329"/>
      <c r="IDX529" s="329"/>
      <c r="IDY529" s="329"/>
      <c r="IDZ529" s="329"/>
      <c r="IEA529" s="329"/>
      <c r="IEB529" s="329"/>
      <c r="IEC529" s="329"/>
      <c r="IED529" s="329"/>
      <c r="IEE529" s="329"/>
      <c r="IEF529" s="329"/>
      <c r="IEG529" s="329"/>
      <c r="IEH529" s="329"/>
      <c r="IEI529" s="329"/>
      <c r="IEJ529" s="329"/>
      <c r="IEK529" s="329"/>
      <c r="IEL529" s="329"/>
      <c r="IEM529" s="329"/>
      <c r="IEN529" s="329"/>
      <c r="IEO529" s="329"/>
      <c r="IEP529" s="329"/>
      <c r="IEQ529" s="329"/>
      <c r="IER529" s="329"/>
      <c r="IES529" s="329"/>
      <c r="IET529" s="329"/>
      <c r="IEU529" s="329"/>
      <c r="IEV529" s="329"/>
      <c r="IEW529" s="329"/>
      <c r="IEX529" s="329"/>
      <c r="IEY529" s="329"/>
      <c r="IEZ529" s="329"/>
      <c r="IFA529" s="329"/>
      <c r="IFB529" s="329"/>
      <c r="IFC529" s="329"/>
      <c r="IFD529" s="329"/>
      <c r="IFE529" s="329"/>
      <c r="IFF529" s="329"/>
      <c r="IFG529" s="329"/>
      <c r="IFH529" s="329"/>
      <c r="IFI529" s="329"/>
      <c r="IFJ529" s="329"/>
      <c r="IFK529" s="329"/>
      <c r="IFL529" s="329"/>
      <c r="IFM529" s="329"/>
      <c r="IFN529" s="329"/>
      <c r="IFO529" s="329"/>
      <c r="IFP529" s="329"/>
      <c r="IFQ529" s="329"/>
      <c r="IFR529" s="329"/>
      <c r="IFS529" s="329"/>
      <c r="IFT529" s="329"/>
      <c r="IFU529" s="329"/>
      <c r="IFV529" s="329"/>
      <c r="IFW529" s="329"/>
      <c r="IFX529" s="329"/>
      <c r="IFY529" s="329"/>
      <c r="IFZ529" s="329"/>
      <c r="IGA529" s="329"/>
      <c r="IGB529" s="329"/>
      <c r="IGC529" s="329"/>
      <c r="IGD529" s="329"/>
      <c r="IGE529" s="329"/>
      <c r="IGF529" s="329"/>
      <c r="IGG529" s="329"/>
      <c r="IGH529" s="329"/>
      <c r="IGI529" s="329"/>
      <c r="IGJ529" s="329"/>
      <c r="IGK529" s="329"/>
      <c r="IGL529" s="329"/>
      <c r="IGM529" s="329"/>
      <c r="IGN529" s="329"/>
      <c r="IGO529" s="329"/>
      <c r="IGP529" s="329"/>
      <c r="IGQ529" s="329"/>
      <c r="IGR529" s="329"/>
      <c r="IGS529" s="329"/>
      <c r="IGT529" s="329"/>
      <c r="IGU529" s="329"/>
      <c r="IGV529" s="329"/>
      <c r="IGW529" s="329"/>
      <c r="IGX529" s="329"/>
      <c r="IGY529" s="329"/>
      <c r="IGZ529" s="329"/>
      <c r="IHA529" s="329"/>
      <c r="IHB529" s="329"/>
      <c r="IHC529" s="329"/>
      <c r="IHD529" s="329"/>
      <c r="IHE529" s="329"/>
      <c r="IHF529" s="329"/>
      <c r="IHG529" s="329"/>
      <c r="IHH529" s="329"/>
      <c r="IHI529" s="329"/>
      <c r="IHJ529" s="329"/>
      <c r="IHK529" s="329"/>
      <c r="IHL529" s="329"/>
      <c r="IHM529" s="329"/>
      <c r="IHN529" s="329"/>
      <c r="IHO529" s="329"/>
      <c r="IHP529" s="329"/>
      <c r="IHQ529" s="329"/>
      <c r="IHR529" s="329"/>
      <c r="IHS529" s="329"/>
      <c r="IHT529" s="329"/>
      <c r="IHU529" s="329"/>
      <c r="IHV529" s="329"/>
      <c r="IHW529" s="329"/>
      <c r="IHX529" s="329"/>
      <c r="IHY529" s="329"/>
      <c r="IHZ529" s="329"/>
      <c r="IIA529" s="329"/>
      <c r="IIB529" s="329"/>
      <c r="IIC529" s="329"/>
      <c r="IID529" s="329"/>
      <c r="IIE529" s="329"/>
      <c r="IIF529" s="329"/>
      <c r="IIG529" s="329"/>
      <c r="IIH529" s="329"/>
      <c r="III529" s="329"/>
      <c r="IIJ529" s="329"/>
      <c r="IIK529" s="329"/>
      <c r="IIL529" s="329"/>
      <c r="IIM529" s="329"/>
      <c r="IIN529" s="329"/>
      <c r="IIO529" s="329"/>
      <c r="IIP529" s="329"/>
      <c r="IIQ529" s="329"/>
      <c r="IIR529" s="329"/>
      <c r="IIS529" s="329"/>
      <c r="IIT529" s="329"/>
      <c r="IIU529" s="329"/>
      <c r="IIV529" s="329"/>
      <c r="IIW529" s="329"/>
      <c r="IIX529" s="329"/>
      <c r="IIY529" s="329"/>
      <c r="IIZ529" s="329"/>
      <c r="IJA529" s="329"/>
      <c r="IJB529" s="329"/>
      <c r="IJC529" s="329"/>
      <c r="IJD529" s="329"/>
      <c r="IJE529" s="329"/>
      <c r="IJF529" s="329"/>
      <c r="IJG529" s="329"/>
      <c r="IJH529" s="329"/>
      <c r="IJI529" s="329"/>
      <c r="IJJ529" s="329"/>
      <c r="IJK529" s="329"/>
      <c r="IJL529" s="329"/>
      <c r="IJM529" s="329"/>
      <c r="IJN529" s="329"/>
      <c r="IJO529" s="329"/>
      <c r="IJP529" s="329"/>
      <c r="IJQ529" s="329"/>
      <c r="IJR529" s="329"/>
      <c r="IJS529" s="329"/>
      <c r="IJT529" s="329"/>
      <c r="IJU529" s="329"/>
      <c r="IJV529" s="329"/>
      <c r="IJW529" s="329"/>
      <c r="IJX529" s="329"/>
      <c r="IJY529" s="329"/>
      <c r="IJZ529" s="329"/>
      <c r="IKA529" s="329"/>
      <c r="IKB529" s="329"/>
      <c r="IKC529" s="329"/>
      <c r="IKD529" s="329"/>
      <c r="IKE529" s="329"/>
      <c r="IKF529" s="329"/>
      <c r="IKG529" s="329"/>
      <c r="IKH529" s="329"/>
      <c r="IKI529" s="329"/>
      <c r="IKJ529" s="329"/>
      <c r="IKK529" s="329"/>
      <c r="IKL529" s="329"/>
      <c r="IKM529" s="329"/>
      <c r="IKN529" s="329"/>
      <c r="IKO529" s="329"/>
      <c r="IKP529" s="329"/>
      <c r="IKQ529" s="329"/>
      <c r="IKR529" s="329"/>
      <c r="IKS529" s="329"/>
      <c r="IKT529" s="329"/>
      <c r="IKU529" s="329"/>
      <c r="IKV529" s="329"/>
      <c r="IKW529" s="329"/>
      <c r="IKX529" s="329"/>
      <c r="IKY529" s="329"/>
      <c r="IKZ529" s="329"/>
      <c r="ILA529" s="329"/>
      <c r="ILB529" s="329"/>
      <c r="ILC529" s="329"/>
      <c r="ILD529" s="329"/>
      <c r="ILE529" s="329"/>
      <c r="ILF529" s="329"/>
      <c r="ILG529" s="329"/>
      <c r="ILH529" s="329"/>
      <c r="ILI529" s="329"/>
      <c r="ILJ529" s="329"/>
      <c r="ILK529" s="329"/>
      <c r="ILL529" s="329"/>
      <c r="ILM529" s="329"/>
      <c r="ILN529" s="329"/>
      <c r="ILO529" s="329"/>
      <c r="ILP529" s="329"/>
      <c r="ILQ529" s="329"/>
      <c r="ILR529" s="329"/>
      <c r="ILS529" s="329"/>
      <c r="ILT529" s="329"/>
      <c r="ILU529" s="329"/>
      <c r="ILV529" s="329"/>
      <c r="ILW529" s="329"/>
      <c r="ILX529" s="329"/>
      <c r="ILY529" s="329"/>
      <c r="ILZ529" s="329"/>
      <c r="IMA529" s="329"/>
      <c r="IMB529" s="329"/>
      <c r="IMC529" s="329"/>
      <c r="IMD529" s="329"/>
      <c r="IME529" s="329"/>
      <c r="IMF529" s="329"/>
      <c r="IMG529" s="329"/>
      <c r="IMH529" s="329"/>
      <c r="IMI529" s="329"/>
      <c r="IMJ529" s="329"/>
      <c r="IMK529" s="329"/>
      <c r="IML529" s="329"/>
      <c r="IMM529" s="329"/>
      <c r="IMN529" s="329"/>
      <c r="IMO529" s="329"/>
      <c r="IMP529" s="329"/>
      <c r="IMQ529" s="329"/>
      <c r="IMR529" s="329"/>
      <c r="IMS529" s="329"/>
      <c r="IMT529" s="329"/>
      <c r="IMU529" s="329"/>
      <c r="IMV529" s="329"/>
      <c r="IMW529" s="329"/>
      <c r="IMX529" s="329"/>
      <c r="IMY529" s="329"/>
      <c r="IMZ529" s="329"/>
      <c r="INA529" s="329"/>
      <c r="INB529" s="329"/>
      <c r="INC529" s="329"/>
      <c r="IND529" s="329"/>
      <c r="INE529" s="329"/>
      <c r="INF529" s="329"/>
      <c r="ING529" s="329"/>
      <c r="INH529" s="329"/>
      <c r="INI529" s="329"/>
      <c r="INJ529" s="329"/>
      <c r="INK529" s="329"/>
      <c r="INL529" s="329"/>
      <c r="INM529" s="329"/>
      <c r="INN529" s="329"/>
      <c r="INO529" s="329"/>
      <c r="INP529" s="329"/>
      <c r="INQ529" s="329"/>
      <c r="INR529" s="329"/>
      <c r="INS529" s="329"/>
      <c r="INT529" s="329"/>
      <c r="INU529" s="329"/>
      <c r="INV529" s="329"/>
      <c r="INW529" s="329"/>
      <c r="INX529" s="329"/>
      <c r="INY529" s="329"/>
      <c r="INZ529" s="329"/>
      <c r="IOA529" s="329"/>
      <c r="IOB529" s="329"/>
      <c r="IOC529" s="329"/>
      <c r="IOD529" s="329"/>
      <c r="IOE529" s="329"/>
      <c r="IOF529" s="329"/>
      <c r="IOG529" s="329"/>
      <c r="IOH529" s="329"/>
      <c r="IOI529" s="329"/>
      <c r="IOJ529" s="329"/>
      <c r="IOK529" s="329"/>
      <c r="IOL529" s="329"/>
      <c r="IOM529" s="329"/>
      <c r="ION529" s="329"/>
      <c r="IOO529" s="329"/>
      <c r="IOP529" s="329"/>
      <c r="IOQ529" s="329"/>
      <c r="IOR529" s="329"/>
      <c r="IOS529" s="329"/>
      <c r="IOT529" s="329"/>
      <c r="IOU529" s="329"/>
      <c r="IOV529" s="329"/>
      <c r="IOW529" s="329"/>
      <c r="IOX529" s="329"/>
      <c r="IOY529" s="329"/>
      <c r="IOZ529" s="329"/>
      <c r="IPA529" s="329"/>
      <c r="IPB529" s="329"/>
      <c r="IPC529" s="329"/>
      <c r="IPD529" s="329"/>
      <c r="IPE529" s="329"/>
      <c r="IPF529" s="329"/>
      <c r="IPG529" s="329"/>
      <c r="IPH529" s="329"/>
      <c r="IPI529" s="329"/>
      <c r="IPJ529" s="329"/>
      <c r="IPK529" s="329"/>
      <c r="IPL529" s="329"/>
      <c r="IPM529" s="329"/>
      <c r="IPN529" s="329"/>
      <c r="IPO529" s="329"/>
      <c r="IPP529" s="329"/>
      <c r="IPQ529" s="329"/>
      <c r="IPR529" s="329"/>
      <c r="IPS529" s="329"/>
      <c r="IPT529" s="329"/>
      <c r="IPU529" s="329"/>
      <c r="IPV529" s="329"/>
      <c r="IPW529" s="329"/>
      <c r="IPX529" s="329"/>
      <c r="IPY529" s="329"/>
      <c r="IPZ529" s="329"/>
      <c r="IQA529" s="329"/>
      <c r="IQB529" s="329"/>
      <c r="IQC529" s="329"/>
      <c r="IQD529" s="329"/>
      <c r="IQE529" s="329"/>
      <c r="IQF529" s="329"/>
      <c r="IQG529" s="329"/>
      <c r="IQH529" s="329"/>
      <c r="IQI529" s="329"/>
      <c r="IQJ529" s="329"/>
      <c r="IQK529" s="329"/>
      <c r="IQL529" s="329"/>
      <c r="IQM529" s="329"/>
      <c r="IQN529" s="329"/>
      <c r="IQO529" s="329"/>
      <c r="IQP529" s="329"/>
      <c r="IQQ529" s="329"/>
      <c r="IQR529" s="329"/>
      <c r="IQS529" s="329"/>
      <c r="IQT529" s="329"/>
      <c r="IQU529" s="329"/>
      <c r="IQV529" s="329"/>
      <c r="IQW529" s="329"/>
      <c r="IQX529" s="329"/>
      <c r="IQY529" s="329"/>
      <c r="IQZ529" s="329"/>
      <c r="IRA529" s="329"/>
      <c r="IRB529" s="329"/>
      <c r="IRC529" s="329"/>
      <c r="IRD529" s="329"/>
      <c r="IRE529" s="329"/>
      <c r="IRF529" s="329"/>
      <c r="IRG529" s="329"/>
      <c r="IRH529" s="329"/>
      <c r="IRI529" s="329"/>
      <c r="IRJ529" s="329"/>
      <c r="IRK529" s="329"/>
      <c r="IRL529" s="329"/>
      <c r="IRM529" s="329"/>
      <c r="IRN529" s="329"/>
      <c r="IRO529" s="329"/>
      <c r="IRP529" s="329"/>
      <c r="IRQ529" s="329"/>
      <c r="IRR529" s="329"/>
      <c r="IRS529" s="329"/>
      <c r="IRT529" s="329"/>
      <c r="IRU529" s="329"/>
      <c r="IRV529" s="329"/>
      <c r="IRW529" s="329"/>
      <c r="IRX529" s="329"/>
      <c r="IRY529" s="329"/>
      <c r="IRZ529" s="329"/>
      <c r="ISA529" s="329"/>
      <c r="ISB529" s="329"/>
      <c r="ISC529" s="329"/>
      <c r="ISD529" s="329"/>
      <c r="ISE529" s="329"/>
      <c r="ISF529" s="329"/>
      <c r="ISG529" s="329"/>
      <c r="ISH529" s="329"/>
      <c r="ISI529" s="329"/>
      <c r="ISJ529" s="329"/>
      <c r="ISK529" s="329"/>
      <c r="ISL529" s="329"/>
      <c r="ISM529" s="329"/>
      <c r="ISN529" s="329"/>
      <c r="ISO529" s="329"/>
      <c r="ISP529" s="329"/>
      <c r="ISQ529" s="329"/>
      <c r="ISR529" s="329"/>
      <c r="ISS529" s="329"/>
      <c r="IST529" s="329"/>
      <c r="ISU529" s="329"/>
      <c r="ISV529" s="329"/>
      <c r="ISW529" s="329"/>
      <c r="ISX529" s="329"/>
      <c r="ISY529" s="329"/>
      <c r="ISZ529" s="329"/>
      <c r="ITA529" s="329"/>
      <c r="ITB529" s="329"/>
      <c r="ITC529" s="329"/>
      <c r="ITD529" s="329"/>
      <c r="ITE529" s="329"/>
      <c r="ITF529" s="329"/>
      <c r="ITG529" s="329"/>
      <c r="ITH529" s="329"/>
      <c r="ITI529" s="329"/>
      <c r="ITJ529" s="329"/>
      <c r="ITK529" s="329"/>
      <c r="ITL529" s="329"/>
      <c r="ITM529" s="329"/>
      <c r="ITN529" s="329"/>
      <c r="ITO529" s="329"/>
      <c r="ITP529" s="329"/>
      <c r="ITQ529" s="329"/>
      <c r="ITR529" s="329"/>
      <c r="ITS529" s="329"/>
      <c r="ITT529" s="329"/>
      <c r="ITU529" s="329"/>
      <c r="ITV529" s="329"/>
      <c r="ITW529" s="329"/>
      <c r="ITX529" s="329"/>
      <c r="ITY529" s="329"/>
      <c r="ITZ529" s="329"/>
      <c r="IUA529" s="329"/>
      <c r="IUB529" s="329"/>
      <c r="IUC529" s="329"/>
      <c r="IUD529" s="329"/>
      <c r="IUE529" s="329"/>
      <c r="IUF529" s="329"/>
      <c r="IUG529" s="329"/>
      <c r="IUH529" s="329"/>
      <c r="IUI529" s="329"/>
      <c r="IUJ529" s="329"/>
      <c r="IUK529" s="329"/>
      <c r="IUL529" s="329"/>
      <c r="IUM529" s="329"/>
      <c r="IUN529" s="329"/>
      <c r="IUO529" s="329"/>
      <c r="IUP529" s="329"/>
      <c r="IUQ529" s="329"/>
      <c r="IUR529" s="329"/>
      <c r="IUS529" s="329"/>
      <c r="IUT529" s="329"/>
      <c r="IUU529" s="329"/>
      <c r="IUV529" s="329"/>
      <c r="IUW529" s="329"/>
      <c r="IUX529" s="329"/>
      <c r="IUY529" s="329"/>
      <c r="IUZ529" s="329"/>
      <c r="IVA529" s="329"/>
      <c r="IVB529" s="329"/>
      <c r="IVC529" s="329"/>
      <c r="IVD529" s="329"/>
      <c r="IVE529" s="329"/>
      <c r="IVF529" s="329"/>
      <c r="IVG529" s="329"/>
      <c r="IVH529" s="329"/>
      <c r="IVI529" s="329"/>
      <c r="IVJ529" s="329"/>
      <c r="IVK529" s="329"/>
      <c r="IVL529" s="329"/>
      <c r="IVM529" s="329"/>
      <c r="IVN529" s="329"/>
      <c r="IVO529" s="329"/>
      <c r="IVP529" s="329"/>
      <c r="IVQ529" s="329"/>
      <c r="IVR529" s="329"/>
      <c r="IVS529" s="329"/>
      <c r="IVT529" s="329"/>
      <c r="IVU529" s="329"/>
      <c r="IVV529" s="329"/>
      <c r="IVW529" s="329"/>
      <c r="IVX529" s="329"/>
      <c r="IVY529" s="329"/>
      <c r="IVZ529" s="329"/>
      <c r="IWA529" s="329"/>
      <c r="IWB529" s="329"/>
      <c r="IWC529" s="329"/>
      <c r="IWD529" s="329"/>
      <c r="IWE529" s="329"/>
      <c r="IWF529" s="329"/>
      <c r="IWG529" s="329"/>
      <c r="IWH529" s="329"/>
      <c r="IWI529" s="329"/>
      <c r="IWJ529" s="329"/>
      <c r="IWK529" s="329"/>
      <c r="IWL529" s="329"/>
      <c r="IWM529" s="329"/>
      <c r="IWN529" s="329"/>
      <c r="IWO529" s="329"/>
      <c r="IWP529" s="329"/>
      <c r="IWQ529" s="329"/>
      <c r="IWR529" s="329"/>
      <c r="IWS529" s="329"/>
      <c r="IWT529" s="329"/>
      <c r="IWU529" s="329"/>
      <c r="IWV529" s="329"/>
      <c r="IWW529" s="329"/>
      <c r="IWX529" s="329"/>
      <c r="IWY529" s="329"/>
      <c r="IWZ529" s="329"/>
      <c r="IXA529" s="329"/>
      <c r="IXB529" s="329"/>
      <c r="IXC529" s="329"/>
      <c r="IXD529" s="329"/>
      <c r="IXE529" s="329"/>
      <c r="IXF529" s="329"/>
      <c r="IXG529" s="329"/>
      <c r="IXH529" s="329"/>
      <c r="IXI529" s="329"/>
      <c r="IXJ529" s="329"/>
      <c r="IXK529" s="329"/>
      <c r="IXL529" s="329"/>
      <c r="IXM529" s="329"/>
      <c r="IXN529" s="329"/>
      <c r="IXO529" s="329"/>
      <c r="IXP529" s="329"/>
      <c r="IXQ529" s="329"/>
      <c r="IXR529" s="329"/>
      <c r="IXS529" s="329"/>
      <c r="IXT529" s="329"/>
      <c r="IXU529" s="329"/>
      <c r="IXV529" s="329"/>
      <c r="IXW529" s="329"/>
      <c r="IXX529" s="329"/>
      <c r="IXY529" s="329"/>
      <c r="IXZ529" s="329"/>
      <c r="IYA529" s="329"/>
      <c r="IYB529" s="329"/>
      <c r="IYC529" s="329"/>
      <c r="IYD529" s="329"/>
      <c r="IYE529" s="329"/>
      <c r="IYF529" s="329"/>
      <c r="IYG529" s="329"/>
      <c r="IYH529" s="329"/>
      <c r="IYI529" s="329"/>
      <c r="IYJ529" s="329"/>
      <c r="IYK529" s="329"/>
      <c r="IYL529" s="329"/>
      <c r="IYM529" s="329"/>
      <c r="IYN529" s="329"/>
      <c r="IYO529" s="329"/>
      <c r="IYP529" s="329"/>
      <c r="IYQ529" s="329"/>
      <c r="IYR529" s="329"/>
      <c r="IYS529" s="329"/>
      <c r="IYT529" s="329"/>
      <c r="IYU529" s="329"/>
      <c r="IYV529" s="329"/>
      <c r="IYW529" s="329"/>
      <c r="IYX529" s="329"/>
      <c r="IYY529" s="329"/>
      <c r="IYZ529" s="329"/>
      <c r="IZA529" s="329"/>
      <c r="IZB529" s="329"/>
      <c r="IZC529" s="329"/>
      <c r="IZD529" s="329"/>
      <c r="IZE529" s="329"/>
      <c r="IZF529" s="329"/>
      <c r="IZG529" s="329"/>
      <c r="IZH529" s="329"/>
      <c r="IZI529" s="329"/>
      <c r="IZJ529" s="329"/>
      <c r="IZK529" s="329"/>
      <c r="IZL529" s="329"/>
      <c r="IZM529" s="329"/>
      <c r="IZN529" s="329"/>
      <c r="IZO529" s="329"/>
      <c r="IZP529" s="329"/>
      <c r="IZQ529" s="329"/>
      <c r="IZR529" s="329"/>
      <c r="IZS529" s="329"/>
      <c r="IZT529" s="329"/>
      <c r="IZU529" s="329"/>
      <c r="IZV529" s="329"/>
      <c r="IZW529" s="329"/>
      <c r="IZX529" s="329"/>
      <c r="IZY529" s="329"/>
      <c r="IZZ529" s="329"/>
      <c r="JAA529" s="329"/>
      <c r="JAB529" s="329"/>
      <c r="JAC529" s="329"/>
      <c r="JAD529" s="329"/>
      <c r="JAE529" s="329"/>
      <c r="JAF529" s="329"/>
      <c r="JAG529" s="329"/>
      <c r="JAH529" s="329"/>
      <c r="JAI529" s="329"/>
      <c r="JAJ529" s="329"/>
      <c r="JAK529" s="329"/>
      <c r="JAL529" s="329"/>
      <c r="JAM529" s="329"/>
      <c r="JAN529" s="329"/>
      <c r="JAO529" s="329"/>
      <c r="JAP529" s="329"/>
      <c r="JAQ529" s="329"/>
      <c r="JAR529" s="329"/>
      <c r="JAS529" s="329"/>
      <c r="JAT529" s="329"/>
      <c r="JAU529" s="329"/>
      <c r="JAV529" s="329"/>
      <c r="JAW529" s="329"/>
      <c r="JAX529" s="329"/>
      <c r="JAY529" s="329"/>
      <c r="JAZ529" s="329"/>
      <c r="JBA529" s="329"/>
      <c r="JBB529" s="329"/>
      <c r="JBC529" s="329"/>
      <c r="JBD529" s="329"/>
      <c r="JBE529" s="329"/>
      <c r="JBF529" s="329"/>
      <c r="JBG529" s="329"/>
      <c r="JBH529" s="329"/>
      <c r="JBI529" s="329"/>
      <c r="JBJ529" s="329"/>
      <c r="JBK529" s="329"/>
      <c r="JBL529" s="329"/>
      <c r="JBM529" s="329"/>
      <c r="JBN529" s="329"/>
      <c r="JBO529" s="329"/>
      <c r="JBP529" s="329"/>
      <c r="JBQ529" s="329"/>
      <c r="JBR529" s="329"/>
      <c r="JBS529" s="329"/>
      <c r="JBT529" s="329"/>
      <c r="JBU529" s="329"/>
      <c r="JBV529" s="329"/>
      <c r="JBW529" s="329"/>
      <c r="JBX529" s="329"/>
      <c r="JBY529" s="329"/>
      <c r="JBZ529" s="329"/>
      <c r="JCA529" s="329"/>
      <c r="JCB529" s="329"/>
      <c r="JCC529" s="329"/>
      <c r="JCD529" s="329"/>
      <c r="JCE529" s="329"/>
      <c r="JCF529" s="329"/>
      <c r="JCG529" s="329"/>
      <c r="JCH529" s="329"/>
      <c r="JCI529" s="329"/>
      <c r="JCJ529" s="329"/>
      <c r="JCK529" s="329"/>
      <c r="JCL529" s="329"/>
      <c r="JCM529" s="329"/>
      <c r="JCN529" s="329"/>
      <c r="JCO529" s="329"/>
      <c r="JCP529" s="329"/>
      <c r="JCQ529" s="329"/>
      <c r="JCR529" s="329"/>
      <c r="JCS529" s="329"/>
      <c r="JCT529" s="329"/>
      <c r="JCU529" s="329"/>
      <c r="JCV529" s="329"/>
      <c r="JCW529" s="329"/>
      <c r="JCX529" s="329"/>
      <c r="JCY529" s="329"/>
      <c r="JCZ529" s="329"/>
      <c r="JDA529" s="329"/>
      <c r="JDB529" s="329"/>
      <c r="JDC529" s="329"/>
      <c r="JDD529" s="329"/>
      <c r="JDE529" s="329"/>
      <c r="JDF529" s="329"/>
      <c r="JDG529" s="329"/>
      <c r="JDH529" s="329"/>
      <c r="JDI529" s="329"/>
      <c r="JDJ529" s="329"/>
      <c r="JDK529" s="329"/>
      <c r="JDL529" s="329"/>
      <c r="JDM529" s="329"/>
      <c r="JDN529" s="329"/>
      <c r="JDO529" s="329"/>
      <c r="JDP529" s="329"/>
      <c r="JDQ529" s="329"/>
      <c r="JDR529" s="329"/>
      <c r="JDS529" s="329"/>
      <c r="JDT529" s="329"/>
      <c r="JDU529" s="329"/>
      <c r="JDV529" s="329"/>
      <c r="JDW529" s="329"/>
      <c r="JDX529" s="329"/>
      <c r="JDY529" s="329"/>
      <c r="JDZ529" s="329"/>
      <c r="JEA529" s="329"/>
      <c r="JEB529" s="329"/>
      <c r="JEC529" s="329"/>
      <c r="JED529" s="329"/>
      <c r="JEE529" s="329"/>
      <c r="JEF529" s="329"/>
      <c r="JEG529" s="329"/>
      <c r="JEH529" s="329"/>
      <c r="JEI529" s="329"/>
      <c r="JEJ529" s="329"/>
      <c r="JEK529" s="329"/>
      <c r="JEL529" s="329"/>
      <c r="JEM529" s="329"/>
      <c r="JEN529" s="329"/>
      <c r="JEO529" s="329"/>
      <c r="JEP529" s="329"/>
      <c r="JEQ529" s="329"/>
      <c r="JER529" s="329"/>
      <c r="JES529" s="329"/>
      <c r="JET529" s="329"/>
      <c r="JEU529" s="329"/>
      <c r="JEV529" s="329"/>
      <c r="JEW529" s="329"/>
      <c r="JEX529" s="329"/>
      <c r="JEY529" s="329"/>
      <c r="JEZ529" s="329"/>
      <c r="JFA529" s="329"/>
      <c r="JFB529" s="329"/>
      <c r="JFC529" s="329"/>
      <c r="JFD529" s="329"/>
      <c r="JFE529" s="329"/>
      <c r="JFF529" s="329"/>
      <c r="JFG529" s="329"/>
      <c r="JFH529" s="329"/>
      <c r="JFI529" s="329"/>
      <c r="JFJ529" s="329"/>
      <c r="JFK529" s="329"/>
      <c r="JFL529" s="329"/>
      <c r="JFM529" s="329"/>
      <c r="JFN529" s="329"/>
      <c r="JFO529" s="329"/>
      <c r="JFP529" s="329"/>
      <c r="JFQ529" s="329"/>
      <c r="JFR529" s="329"/>
      <c r="JFS529" s="329"/>
      <c r="JFT529" s="329"/>
      <c r="JFU529" s="329"/>
      <c r="JFV529" s="329"/>
      <c r="JFW529" s="329"/>
      <c r="JFX529" s="329"/>
      <c r="JFY529" s="329"/>
      <c r="JFZ529" s="329"/>
      <c r="JGA529" s="329"/>
      <c r="JGB529" s="329"/>
      <c r="JGC529" s="329"/>
      <c r="JGD529" s="329"/>
      <c r="JGE529" s="329"/>
      <c r="JGF529" s="329"/>
      <c r="JGG529" s="329"/>
      <c r="JGH529" s="329"/>
      <c r="JGI529" s="329"/>
      <c r="JGJ529" s="329"/>
      <c r="JGK529" s="329"/>
      <c r="JGL529" s="329"/>
      <c r="JGM529" s="329"/>
      <c r="JGN529" s="329"/>
      <c r="JGO529" s="329"/>
      <c r="JGP529" s="329"/>
      <c r="JGQ529" s="329"/>
      <c r="JGR529" s="329"/>
      <c r="JGS529" s="329"/>
      <c r="JGT529" s="329"/>
      <c r="JGU529" s="329"/>
      <c r="JGV529" s="329"/>
      <c r="JGW529" s="329"/>
      <c r="JGX529" s="329"/>
      <c r="JGY529" s="329"/>
      <c r="JGZ529" s="329"/>
      <c r="JHA529" s="329"/>
      <c r="JHB529" s="329"/>
      <c r="JHC529" s="329"/>
      <c r="JHD529" s="329"/>
      <c r="JHE529" s="329"/>
      <c r="JHF529" s="329"/>
      <c r="JHG529" s="329"/>
      <c r="JHH529" s="329"/>
      <c r="JHI529" s="329"/>
      <c r="JHJ529" s="329"/>
      <c r="JHK529" s="329"/>
      <c r="JHL529" s="329"/>
      <c r="JHM529" s="329"/>
      <c r="JHN529" s="329"/>
      <c r="JHO529" s="329"/>
      <c r="JHP529" s="329"/>
      <c r="JHQ529" s="329"/>
      <c r="JHR529" s="329"/>
      <c r="JHS529" s="329"/>
      <c r="JHT529" s="329"/>
      <c r="JHU529" s="329"/>
      <c r="JHV529" s="329"/>
      <c r="JHW529" s="329"/>
      <c r="JHX529" s="329"/>
      <c r="JHY529" s="329"/>
      <c r="JHZ529" s="329"/>
      <c r="JIA529" s="329"/>
      <c r="JIB529" s="329"/>
      <c r="JIC529" s="329"/>
      <c r="JID529" s="329"/>
      <c r="JIE529" s="329"/>
      <c r="JIF529" s="329"/>
      <c r="JIG529" s="329"/>
      <c r="JIH529" s="329"/>
      <c r="JII529" s="329"/>
      <c r="JIJ529" s="329"/>
      <c r="JIK529" s="329"/>
      <c r="JIL529" s="329"/>
      <c r="JIM529" s="329"/>
      <c r="JIN529" s="329"/>
      <c r="JIO529" s="329"/>
      <c r="JIP529" s="329"/>
      <c r="JIQ529" s="329"/>
      <c r="JIR529" s="329"/>
      <c r="JIS529" s="329"/>
      <c r="JIT529" s="329"/>
      <c r="JIU529" s="329"/>
      <c r="JIV529" s="329"/>
      <c r="JIW529" s="329"/>
      <c r="JIX529" s="329"/>
      <c r="JIY529" s="329"/>
      <c r="JIZ529" s="329"/>
      <c r="JJA529" s="329"/>
      <c r="JJB529" s="329"/>
      <c r="JJC529" s="329"/>
      <c r="JJD529" s="329"/>
      <c r="JJE529" s="329"/>
      <c r="JJF529" s="329"/>
      <c r="JJG529" s="329"/>
      <c r="JJH529" s="329"/>
      <c r="JJI529" s="329"/>
      <c r="JJJ529" s="329"/>
      <c r="JJK529" s="329"/>
      <c r="JJL529" s="329"/>
      <c r="JJM529" s="329"/>
      <c r="JJN529" s="329"/>
      <c r="JJO529" s="329"/>
      <c r="JJP529" s="329"/>
      <c r="JJQ529" s="329"/>
      <c r="JJR529" s="329"/>
      <c r="JJS529" s="329"/>
      <c r="JJT529" s="329"/>
      <c r="JJU529" s="329"/>
      <c r="JJV529" s="329"/>
      <c r="JJW529" s="329"/>
      <c r="JJX529" s="329"/>
      <c r="JJY529" s="329"/>
      <c r="JJZ529" s="329"/>
      <c r="JKA529" s="329"/>
      <c r="JKB529" s="329"/>
      <c r="JKC529" s="329"/>
      <c r="JKD529" s="329"/>
      <c r="JKE529" s="329"/>
      <c r="JKF529" s="329"/>
      <c r="JKG529" s="329"/>
      <c r="JKH529" s="329"/>
      <c r="JKI529" s="329"/>
      <c r="JKJ529" s="329"/>
      <c r="JKK529" s="329"/>
      <c r="JKL529" s="329"/>
      <c r="JKM529" s="329"/>
      <c r="JKN529" s="329"/>
      <c r="JKO529" s="329"/>
      <c r="JKP529" s="329"/>
      <c r="JKQ529" s="329"/>
      <c r="JKR529" s="329"/>
      <c r="JKS529" s="329"/>
      <c r="JKT529" s="329"/>
      <c r="JKU529" s="329"/>
      <c r="JKV529" s="329"/>
      <c r="JKW529" s="329"/>
      <c r="JKX529" s="329"/>
      <c r="JKY529" s="329"/>
      <c r="JKZ529" s="329"/>
      <c r="JLA529" s="329"/>
      <c r="JLB529" s="329"/>
      <c r="JLC529" s="329"/>
      <c r="JLD529" s="329"/>
      <c r="JLE529" s="329"/>
      <c r="JLF529" s="329"/>
      <c r="JLG529" s="329"/>
      <c r="JLH529" s="329"/>
      <c r="JLI529" s="329"/>
      <c r="JLJ529" s="329"/>
      <c r="JLK529" s="329"/>
      <c r="JLL529" s="329"/>
      <c r="JLM529" s="329"/>
      <c r="JLN529" s="329"/>
      <c r="JLO529" s="329"/>
      <c r="JLP529" s="329"/>
      <c r="JLQ529" s="329"/>
      <c r="JLR529" s="329"/>
      <c r="JLS529" s="329"/>
      <c r="JLT529" s="329"/>
      <c r="JLU529" s="329"/>
      <c r="JLV529" s="329"/>
      <c r="JLW529" s="329"/>
      <c r="JLX529" s="329"/>
      <c r="JLY529" s="329"/>
      <c r="JLZ529" s="329"/>
      <c r="JMA529" s="329"/>
      <c r="JMB529" s="329"/>
      <c r="JMC529" s="329"/>
      <c r="JMD529" s="329"/>
      <c r="JME529" s="329"/>
      <c r="JMF529" s="329"/>
      <c r="JMG529" s="329"/>
      <c r="JMH529" s="329"/>
      <c r="JMI529" s="329"/>
      <c r="JMJ529" s="329"/>
      <c r="JMK529" s="329"/>
      <c r="JML529" s="329"/>
      <c r="JMM529" s="329"/>
      <c r="JMN529" s="329"/>
      <c r="JMO529" s="329"/>
      <c r="JMP529" s="329"/>
      <c r="JMQ529" s="329"/>
      <c r="JMR529" s="329"/>
      <c r="JMS529" s="329"/>
      <c r="JMT529" s="329"/>
      <c r="JMU529" s="329"/>
      <c r="JMV529" s="329"/>
      <c r="JMW529" s="329"/>
      <c r="JMX529" s="329"/>
      <c r="JMY529" s="329"/>
      <c r="JMZ529" s="329"/>
      <c r="JNA529" s="329"/>
      <c r="JNB529" s="329"/>
      <c r="JNC529" s="329"/>
      <c r="JND529" s="329"/>
      <c r="JNE529" s="329"/>
      <c r="JNF529" s="329"/>
      <c r="JNG529" s="329"/>
      <c r="JNH529" s="329"/>
      <c r="JNI529" s="329"/>
      <c r="JNJ529" s="329"/>
      <c r="JNK529" s="329"/>
      <c r="JNL529" s="329"/>
      <c r="JNM529" s="329"/>
      <c r="JNN529" s="329"/>
      <c r="JNO529" s="329"/>
      <c r="JNP529" s="329"/>
      <c r="JNQ529" s="329"/>
      <c r="JNR529" s="329"/>
      <c r="JNS529" s="329"/>
      <c r="JNT529" s="329"/>
      <c r="JNU529" s="329"/>
      <c r="JNV529" s="329"/>
      <c r="JNW529" s="329"/>
      <c r="JNX529" s="329"/>
      <c r="JNY529" s="329"/>
      <c r="JNZ529" s="329"/>
      <c r="JOA529" s="329"/>
      <c r="JOB529" s="329"/>
      <c r="JOC529" s="329"/>
      <c r="JOD529" s="329"/>
      <c r="JOE529" s="329"/>
      <c r="JOF529" s="329"/>
      <c r="JOG529" s="329"/>
      <c r="JOH529" s="329"/>
      <c r="JOI529" s="329"/>
      <c r="JOJ529" s="329"/>
      <c r="JOK529" s="329"/>
      <c r="JOL529" s="329"/>
      <c r="JOM529" s="329"/>
      <c r="JON529" s="329"/>
      <c r="JOO529" s="329"/>
      <c r="JOP529" s="329"/>
      <c r="JOQ529" s="329"/>
      <c r="JOR529" s="329"/>
      <c r="JOS529" s="329"/>
      <c r="JOT529" s="329"/>
      <c r="JOU529" s="329"/>
      <c r="JOV529" s="329"/>
      <c r="JOW529" s="329"/>
      <c r="JOX529" s="329"/>
      <c r="JOY529" s="329"/>
      <c r="JOZ529" s="329"/>
      <c r="JPA529" s="329"/>
      <c r="JPB529" s="329"/>
      <c r="JPC529" s="329"/>
      <c r="JPD529" s="329"/>
      <c r="JPE529" s="329"/>
      <c r="JPF529" s="329"/>
      <c r="JPG529" s="329"/>
      <c r="JPH529" s="329"/>
      <c r="JPI529" s="329"/>
      <c r="JPJ529" s="329"/>
      <c r="JPK529" s="329"/>
      <c r="JPL529" s="329"/>
      <c r="JPM529" s="329"/>
      <c r="JPN529" s="329"/>
      <c r="JPO529" s="329"/>
      <c r="JPP529" s="329"/>
      <c r="JPQ529" s="329"/>
      <c r="JPR529" s="329"/>
      <c r="JPS529" s="329"/>
      <c r="JPT529" s="329"/>
      <c r="JPU529" s="329"/>
      <c r="JPV529" s="329"/>
      <c r="JPW529" s="329"/>
      <c r="JPX529" s="329"/>
      <c r="JPY529" s="329"/>
      <c r="JPZ529" s="329"/>
      <c r="JQA529" s="329"/>
      <c r="JQB529" s="329"/>
      <c r="JQC529" s="329"/>
      <c r="JQD529" s="329"/>
      <c r="JQE529" s="329"/>
      <c r="JQF529" s="329"/>
      <c r="JQG529" s="329"/>
      <c r="JQH529" s="329"/>
      <c r="JQI529" s="329"/>
      <c r="JQJ529" s="329"/>
      <c r="JQK529" s="329"/>
      <c r="JQL529" s="329"/>
      <c r="JQM529" s="329"/>
      <c r="JQN529" s="329"/>
      <c r="JQO529" s="329"/>
      <c r="JQP529" s="329"/>
      <c r="JQQ529" s="329"/>
      <c r="JQR529" s="329"/>
      <c r="JQS529" s="329"/>
      <c r="JQT529" s="329"/>
      <c r="JQU529" s="329"/>
      <c r="JQV529" s="329"/>
      <c r="JQW529" s="329"/>
      <c r="JQX529" s="329"/>
      <c r="JQY529" s="329"/>
      <c r="JQZ529" s="329"/>
      <c r="JRA529" s="329"/>
      <c r="JRB529" s="329"/>
      <c r="JRC529" s="329"/>
      <c r="JRD529" s="329"/>
      <c r="JRE529" s="329"/>
      <c r="JRF529" s="329"/>
      <c r="JRG529" s="329"/>
      <c r="JRH529" s="329"/>
      <c r="JRI529" s="329"/>
      <c r="JRJ529" s="329"/>
      <c r="JRK529" s="329"/>
      <c r="JRL529" s="329"/>
      <c r="JRM529" s="329"/>
      <c r="JRN529" s="329"/>
      <c r="JRO529" s="329"/>
      <c r="JRP529" s="329"/>
      <c r="JRQ529" s="329"/>
      <c r="JRR529" s="329"/>
      <c r="JRS529" s="329"/>
      <c r="JRT529" s="329"/>
      <c r="JRU529" s="329"/>
      <c r="JRV529" s="329"/>
      <c r="JRW529" s="329"/>
      <c r="JRX529" s="329"/>
      <c r="JRY529" s="329"/>
      <c r="JRZ529" s="329"/>
      <c r="JSA529" s="329"/>
      <c r="JSB529" s="329"/>
      <c r="JSC529" s="329"/>
      <c r="JSD529" s="329"/>
      <c r="JSE529" s="329"/>
      <c r="JSF529" s="329"/>
      <c r="JSG529" s="329"/>
      <c r="JSH529" s="329"/>
      <c r="JSI529" s="329"/>
      <c r="JSJ529" s="329"/>
      <c r="JSK529" s="329"/>
      <c r="JSL529" s="329"/>
      <c r="JSM529" s="329"/>
      <c r="JSN529" s="329"/>
      <c r="JSO529" s="329"/>
      <c r="JSP529" s="329"/>
      <c r="JSQ529" s="329"/>
      <c r="JSR529" s="329"/>
      <c r="JSS529" s="329"/>
      <c r="JST529" s="329"/>
      <c r="JSU529" s="329"/>
      <c r="JSV529" s="329"/>
      <c r="JSW529" s="329"/>
      <c r="JSX529" s="329"/>
      <c r="JSY529" s="329"/>
      <c r="JSZ529" s="329"/>
      <c r="JTA529" s="329"/>
      <c r="JTB529" s="329"/>
      <c r="JTC529" s="329"/>
      <c r="JTD529" s="329"/>
      <c r="JTE529" s="329"/>
      <c r="JTF529" s="329"/>
      <c r="JTG529" s="329"/>
      <c r="JTH529" s="329"/>
      <c r="JTI529" s="329"/>
      <c r="JTJ529" s="329"/>
      <c r="JTK529" s="329"/>
      <c r="JTL529" s="329"/>
      <c r="JTM529" s="329"/>
      <c r="JTN529" s="329"/>
      <c r="JTO529" s="329"/>
      <c r="JTP529" s="329"/>
      <c r="JTQ529" s="329"/>
      <c r="JTR529" s="329"/>
      <c r="JTS529" s="329"/>
      <c r="JTT529" s="329"/>
      <c r="JTU529" s="329"/>
      <c r="JTV529" s="329"/>
      <c r="JTW529" s="329"/>
      <c r="JTX529" s="329"/>
      <c r="JTY529" s="329"/>
      <c r="JTZ529" s="329"/>
      <c r="JUA529" s="329"/>
      <c r="JUB529" s="329"/>
      <c r="JUC529" s="329"/>
      <c r="JUD529" s="329"/>
      <c r="JUE529" s="329"/>
      <c r="JUF529" s="329"/>
      <c r="JUG529" s="329"/>
      <c r="JUH529" s="329"/>
      <c r="JUI529" s="329"/>
      <c r="JUJ529" s="329"/>
      <c r="JUK529" s="329"/>
      <c r="JUL529" s="329"/>
      <c r="JUM529" s="329"/>
      <c r="JUN529" s="329"/>
      <c r="JUO529" s="329"/>
      <c r="JUP529" s="329"/>
      <c r="JUQ529" s="329"/>
      <c r="JUR529" s="329"/>
      <c r="JUS529" s="329"/>
      <c r="JUT529" s="329"/>
      <c r="JUU529" s="329"/>
      <c r="JUV529" s="329"/>
      <c r="JUW529" s="329"/>
      <c r="JUX529" s="329"/>
      <c r="JUY529" s="329"/>
      <c r="JUZ529" s="329"/>
      <c r="JVA529" s="329"/>
      <c r="JVB529" s="329"/>
      <c r="JVC529" s="329"/>
      <c r="JVD529" s="329"/>
      <c r="JVE529" s="329"/>
      <c r="JVF529" s="329"/>
      <c r="JVG529" s="329"/>
      <c r="JVH529" s="329"/>
      <c r="JVI529" s="329"/>
      <c r="JVJ529" s="329"/>
      <c r="JVK529" s="329"/>
      <c r="JVL529" s="329"/>
      <c r="JVM529" s="329"/>
      <c r="JVN529" s="329"/>
      <c r="JVO529" s="329"/>
      <c r="JVP529" s="329"/>
      <c r="JVQ529" s="329"/>
      <c r="JVR529" s="329"/>
      <c r="JVS529" s="329"/>
      <c r="JVT529" s="329"/>
      <c r="JVU529" s="329"/>
      <c r="JVV529" s="329"/>
      <c r="JVW529" s="329"/>
      <c r="JVX529" s="329"/>
      <c r="JVY529" s="329"/>
      <c r="JVZ529" s="329"/>
      <c r="JWA529" s="329"/>
      <c r="JWB529" s="329"/>
      <c r="JWC529" s="329"/>
      <c r="JWD529" s="329"/>
      <c r="JWE529" s="329"/>
      <c r="JWF529" s="329"/>
      <c r="JWG529" s="329"/>
      <c r="JWH529" s="329"/>
      <c r="JWI529" s="329"/>
      <c r="JWJ529" s="329"/>
      <c r="JWK529" s="329"/>
      <c r="JWL529" s="329"/>
      <c r="JWM529" s="329"/>
      <c r="JWN529" s="329"/>
      <c r="JWO529" s="329"/>
      <c r="JWP529" s="329"/>
      <c r="JWQ529" s="329"/>
      <c r="JWR529" s="329"/>
      <c r="JWS529" s="329"/>
      <c r="JWT529" s="329"/>
      <c r="JWU529" s="329"/>
      <c r="JWV529" s="329"/>
      <c r="JWW529" s="329"/>
      <c r="JWX529" s="329"/>
      <c r="JWY529" s="329"/>
      <c r="JWZ529" s="329"/>
      <c r="JXA529" s="329"/>
      <c r="JXB529" s="329"/>
      <c r="JXC529" s="329"/>
      <c r="JXD529" s="329"/>
      <c r="JXE529" s="329"/>
      <c r="JXF529" s="329"/>
      <c r="JXG529" s="329"/>
      <c r="JXH529" s="329"/>
      <c r="JXI529" s="329"/>
      <c r="JXJ529" s="329"/>
      <c r="JXK529" s="329"/>
      <c r="JXL529" s="329"/>
      <c r="JXM529" s="329"/>
      <c r="JXN529" s="329"/>
      <c r="JXO529" s="329"/>
      <c r="JXP529" s="329"/>
      <c r="JXQ529" s="329"/>
      <c r="JXR529" s="329"/>
      <c r="JXS529" s="329"/>
      <c r="JXT529" s="329"/>
      <c r="JXU529" s="329"/>
      <c r="JXV529" s="329"/>
      <c r="JXW529" s="329"/>
      <c r="JXX529" s="329"/>
      <c r="JXY529" s="329"/>
      <c r="JXZ529" s="329"/>
      <c r="JYA529" s="329"/>
      <c r="JYB529" s="329"/>
      <c r="JYC529" s="329"/>
      <c r="JYD529" s="329"/>
      <c r="JYE529" s="329"/>
      <c r="JYF529" s="329"/>
      <c r="JYG529" s="329"/>
      <c r="JYH529" s="329"/>
      <c r="JYI529" s="329"/>
      <c r="JYJ529" s="329"/>
      <c r="JYK529" s="329"/>
      <c r="JYL529" s="329"/>
      <c r="JYM529" s="329"/>
      <c r="JYN529" s="329"/>
      <c r="JYO529" s="329"/>
      <c r="JYP529" s="329"/>
      <c r="JYQ529" s="329"/>
      <c r="JYR529" s="329"/>
      <c r="JYS529" s="329"/>
      <c r="JYT529" s="329"/>
      <c r="JYU529" s="329"/>
      <c r="JYV529" s="329"/>
      <c r="JYW529" s="329"/>
      <c r="JYX529" s="329"/>
      <c r="JYY529" s="329"/>
      <c r="JYZ529" s="329"/>
      <c r="JZA529" s="329"/>
      <c r="JZB529" s="329"/>
      <c r="JZC529" s="329"/>
      <c r="JZD529" s="329"/>
      <c r="JZE529" s="329"/>
      <c r="JZF529" s="329"/>
      <c r="JZG529" s="329"/>
      <c r="JZH529" s="329"/>
      <c r="JZI529" s="329"/>
      <c r="JZJ529" s="329"/>
      <c r="JZK529" s="329"/>
      <c r="JZL529" s="329"/>
      <c r="JZM529" s="329"/>
      <c r="JZN529" s="329"/>
      <c r="JZO529" s="329"/>
      <c r="JZP529" s="329"/>
      <c r="JZQ529" s="329"/>
      <c r="JZR529" s="329"/>
      <c r="JZS529" s="329"/>
      <c r="JZT529" s="329"/>
      <c r="JZU529" s="329"/>
      <c r="JZV529" s="329"/>
      <c r="JZW529" s="329"/>
      <c r="JZX529" s="329"/>
      <c r="JZY529" s="329"/>
      <c r="JZZ529" s="329"/>
      <c r="KAA529" s="329"/>
      <c r="KAB529" s="329"/>
      <c r="KAC529" s="329"/>
      <c r="KAD529" s="329"/>
      <c r="KAE529" s="329"/>
      <c r="KAF529" s="329"/>
      <c r="KAG529" s="329"/>
      <c r="KAH529" s="329"/>
      <c r="KAI529" s="329"/>
      <c r="KAJ529" s="329"/>
      <c r="KAK529" s="329"/>
      <c r="KAL529" s="329"/>
      <c r="KAM529" s="329"/>
      <c r="KAN529" s="329"/>
      <c r="KAO529" s="329"/>
      <c r="KAP529" s="329"/>
      <c r="KAQ529" s="329"/>
      <c r="KAR529" s="329"/>
      <c r="KAS529" s="329"/>
      <c r="KAT529" s="329"/>
      <c r="KAU529" s="329"/>
      <c r="KAV529" s="329"/>
      <c r="KAW529" s="329"/>
      <c r="KAX529" s="329"/>
      <c r="KAY529" s="329"/>
      <c r="KAZ529" s="329"/>
      <c r="KBA529" s="329"/>
      <c r="KBB529" s="329"/>
      <c r="KBC529" s="329"/>
      <c r="KBD529" s="329"/>
      <c r="KBE529" s="329"/>
      <c r="KBF529" s="329"/>
      <c r="KBG529" s="329"/>
      <c r="KBH529" s="329"/>
      <c r="KBI529" s="329"/>
      <c r="KBJ529" s="329"/>
      <c r="KBK529" s="329"/>
      <c r="KBL529" s="329"/>
      <c r="KBM529" s="329"/>
      <c r="KBN529" s="329"/>
      <c r="KBO529" s="329"/>
      <c r="KBP529" s="329"/>
      <c r="KBQ529" s="329"/>
      <c r="KBR529" s="329"/>
      <c r="KBS529" s="329"/>
      <c r="KBT529" s="329"/>
      <c r="KBU529" s="329"/>
      <c r="KBV529" s="329"/>
      <c r="KBW529" s="329"/>
      <c r="KBX529" s="329"/>
      <c r="KBY529" s="329"/>
      <c r="KBZ529" s="329"/>
      <c r="KCA529" s="329"/>
      <c r="KCB529" s="329"/>
      <c r="KCC529" s="329"/>
      <c r="KCD529" s="329"/>
      <c r="KCE529" s="329"/>
      <c r="KCF529" s="329"/>
      <c r="KCG529" s="329"/>
      <c r="KCH529" s="329"/>
      <c r="KCI529" s="329"/>
      <c r="KCJ529" s="329"/>
      <c r="KCK529" s="329"/>
      <c r="KCL529" s="329"/>
      <c r="KCM529" s="329"/>
      <c r="KCN529" s="329"/>
      <c r="KCO529" s="329"/>
      <c r="KCP529" s="329"/>
      <c r="KCQ529" s="329"/>
      <c r="KCR529" s="329"/>
      <c r="KCS529" s="329"/>
      <c r="KCT529" s="329"/>
      <c r="KCU529" s="329"/>
      <c r="KCV529" s="329"/>
      <c r="KCW529" s="329"/>
      <c r="KCX529" s="329"/>
      <c r="KCY529" s="329"/>
      <c r="KCZ529" s="329"/>
      <c r="KDA529" s="329"/>
      <c r="KDB529" s="329"/>
      <c r="KDC529" s="329"/>
      <c r="KDD529" s="329"/>
      <c r="KDE529" s="329"/>
      <c r="KDF529" s="329"/>
      <c r="KDG529" s="329"/>
      <c r="KDH529" s="329"/>
      <c r="KDI529" s="329"/>
      <c r="KDJ529" s="329"/>
      <c r="KDK529" s="329"/>
      <c r="KDL529" s="329"/>
      <c r="KDM529" s="329"/>
      <c r="KDN529" s="329"/>
      <c r="KDO529" s="329"/>
      <c r="KDP529" s="329"/>
      <c r="KDQ529" s="329"/>
      <c r="KDR529" s="329"/>
      <c r="KDS529" s="329"/>
      <c r="KDT529" s="329"/>
      <c r="KDU529" s="329"/>
      <c r="KDV529" s="329"/>
      <c r="KDW529" s="329"/>
      <c r="KDX529" s="329"/>
      <c r="KDY529" s="329"/>
      <c r="KDZ529" s="329"/>
      <c r="KEA529" s="329"/>
      <c r="KEB529" s="329"/>
      <c r="KEC529" s="329"/>
      <c r="KED529" s="329"/>
      <c r="KEE529" s="329"/>
      <c r="KEF529" s="329"/>
      <c r="KEG529" s="329"/>
      <c r="KEH529" s="329"/>
      <c r="KEI529" s="329"/>
      <c r="KEJ529" s="329"/>
      <c r="KEK529" s="329"/>
      <c r="KEL529" s="329"/>
      <c r="KEM529" s="329"/>
      <c r="KEN529" s="329"/>
      <c r="KEO529" s="329"/>
      <c r="KEP529" s="329"/>
      <c r="KEQ529" s="329"/>
      <c r="KER529" s="329"/>
      <c r="KES529" s="329"/>
      <c r="KET529" s="329"/>
      <c r="KEU529" s="329"/>
      <c r="KEV529" s="329"/>
      <c r="KEW529" s="329"/>
      <c r="KEX529" s="329"/>
      <c r="KEY529" s="329"/>
      <c r="KEZ529" s="329"/>
      <c r="KFA529" s="329"/>
      <c r="KFB529" s="329"/>
      <c r="KFC529" s="329"/>
      <c r="KFD529" s="329"/>
      <c r="KFE529" s="329"/>
      <c r="KFF529" s="329"/>
      <c r="KFG529" s="329"/>
      <c r="KFH529" s="329"/>
      <c r="KFI529" s="329"/>
      <c r="KFJ529" s="329"/>
      <c r="KFK529" s="329"/>
      <c r="KFL529" s="329"/>
      <c r="KFM529" s="329"/>
      <c r="KFN529" s="329"/>
      <c r="KFO529" s="329"/>
      <c r="KFP529" s="329"/>
      <c r="KFQ529" s="329"/>
      <c r="KFR529" s="329"/>
      <c r="KFS529" s="329"/>
      <c r="KFT529" s="329"/>
      <c r="KFU529" s="329"/>
      <c r="KFV529" s="329"/>
      <c r="KFW529" s="329"/>
      <c r="KFX529" s="329"/>
      <c r="KFY529" s="329"/>
      <c r="KFZ529" s="329"/>
      <c r="KGA529" s="329"/>
      <c r="KGB529" s="329"/>
      <c r="KGC529" s="329"/>
      <c r="KGD529" s="329"/>
      <c r="KGE529" s="329"/>
      <c r="KGF529" s="329"/>
      <c r="KGG529" s="329"/>
      <c r="KGH529" s="329"/>
      <c r="KGI529" s="329"/>
      <c r="KGJ529" s="329"/>
      <c r="KGK529" s="329"/>
      <c r="KGL529" s="329"/>
      <c r="KGM529" s="329"/>
      <c r="KGN529" s="329"/>
      <c r="KGO529" s="329"/>
      <c r="KGP529" s="329"/>
      <c r="KGQ529" s="329"/>
      <c r="KGR529" s="329"/>
      <c r="KGS529" s="329"/>
      <c r="KGT529" s="329"/>
      <c r="KGU529" s="329"/>
      <c r="KGV529" s="329"/>
      <c r="KGW529" s="329"/>
      <c r="KGX529" s="329"/>
      <c r="KGY529" s="329"/>
      <c r="KGZ529" s="329"/>
      <c r="KHA529" s="329"/>
      <c r="KHB529" s="329"/>
      <c r="KHC529" s="329"/>
      <c r="KHD529" s="329"/>
      <c r="KHE529" s="329"/>
      <c r="KHF529" s="329"/>
      <c r="KHG529" s="329"/>
      <c r="KHH529" s="329"/>
      <c r="KHI529" s="329"/>
      <c r="KHJ529" s="329"/>
      <c r="KHK529" s="329"/>
      <c r="KHL529" s="329"/>
      <c r="KHM529" s="329"/>
      <c r="KHN529" s="329"/>
      <c r="KHO529" s="329"/>
      <c r="KHP529" s="329"/>
      <c r="KHQ529" s="329"/>
      <c r="KHR529" s="329"/>
      <c r="KHS529" s="329"/>
      <c r="KHT529" s="329"/>
      <c r="KHU529" s="329"/>
      <c r="KHV529" s="329"/>
      <c r="KHW529" s="329"/>
      <c r="KHX529" s="329"/>
      <c r="KHY529" s="329"/>
      <c r="KHZ529" s="329"/>
      <c r="KIA529" s="329"/>
      <c r="KIB529" s="329"/>
      <c r="KIC529" s="329"/>
      <c r="KID529" s="329"/>
      <c r="KIE529" s="329"/>
      <c r="KIF529" s="329"/>
      <c r="KIG529" s="329"/>
      <c r="KIH529" s="329"/>
      <c r="KII529" s="329"/>
      <c r="KIJ529" s="329"/>
      <c r="KIK529" s="329"/>
      <c r="KIL529" s="329"/>
      <c r="KIM529" s="329"/>
      <c r="KIN529" s="329"/>
      <c r="KIO529" s="329"/>
      <c r="KIP529" s="329"/>
      <c r="KIQ529" s="329"/>
      <c r="KIR529" s="329"/>
      <c r="KIS529" s="329"/>
      <c r="KIT529" s="329"/>
      <c r="KIU529" s="329"/>
      <c r="KIV529" s="329"/>
      <c r="KIW529" s="329"/>
      <c r="KIX529" s="329"/>
      <c r="KIY529" s="329"/>
      <c r="KIZ529" s="329"/>
      <c r="KJA529" s="329"/>
      <c r="KJB529" s="329"/>
      <c r="KJC529" s="329"/>
      <c r="KJD529" s="329"/>
      <c r="KJE529" s="329"/>
      <c r="KJF529" s="329"/>
      <c r="KJG529" s="329"/>
      <c r="KJH529" s="329"/>
      <c r="KJI529" s="329"/>
      <c r="KJJ529" s="329"/>
      <c r="KJK529" s="329"/>
      <c r="KJL529" s="329"/>
      <c r="KJM529" s="329"/>
      <c r="KJN529" s="329"/>
      <c r="KJO529" s="329"/>
      <c r="KJP529" s="329"/>
      <c r="KJQ529" s="329"/>
      <c r="KJR529" s="329"/>
      <c r="KJS529" s="329"/>
      <c r="KJT529" s="329"/>
      <c r="KJU529" s="329"/>
      <c r="KJV529" s="329"/>
      <c r="KJW529" s="329"/>
      <c r="KJX529" s="329"/>
      <c r="KJY529" s="329"/>
      <c r="KJZ529" s="329"/>
      <c r="KKA529" s="329"/>
      <c r="KKB529" s="329"/>
      <c r="KKC529" s="329"/>
      <c r="KKD529" s="329"/>
      <c r="KKE529" s="329"/>
      <c r="KKF529" s="329"/>
      <c r="KKG529" s="329"/>
      <c r="KKH529" s="329"/>
      <c r="KKI529" s="329"/>
      <c r="KKJ529" s="329"/>
      <c r="KKK529" s="329"/>
      <c r="KKL529" s="329"/>
      <c r="KKM529" s="329"/>
      <c r="KKN529" s="329"/>
      <c r="KKO529" s="329"/>
      <c r="KKP529" s="329"/>
      <c r="KKQ529" s="329"/>
      <c r="KKR529" s="329"/>
      <c r="KKS529" s="329"/>
      <c r="KKT529" s="329"/>
      <c r="KKU529" s="329"/>
      <c r="KKV529" s="329"/>
      <c r="KKW529" s="329"/>
      <c r="KKX529" s="329"/>
      <c r="KKY529" s="329"/>
      <c r="KKZ529" s="329"/>
      <c r="KLA529" s="329"/>
      <c r="KLB529" s="329"/>
      <c r="KLC529" s="329"/>
      <c r="KLD529" s="329"/>
      <c r="KLE529" s="329"/>
      <c r="KLF529" s="329"/>
      <c r="KLG529" s="329"/>
      <c r="KLH529" s="329"/>
      <c r="KLI529" s="329"/>
      <c r="KLJ529" s="329"/>
      <c r="KLK529" s="329"/>
      <c r="KLL529" s="329"/>
      <c r="KLM529" s="329"/>
      <c r="KLN529" s="329"/>
      <c r="KLO529" s="329"/>
      <c r="KLP529" s="329"/>
      <c r="KLQ529" s="329"/>
      <c r="KLR529" s="329"/>
      <c r="KLS529" s="329"/>
      <c r="KLT529" s="329"/>
      <c r="KLU529" s="329"/>
      <c r="KLV529" s="329"/>
      <c r="KLW529" s="329"/>
      <c r="KLX529" s="329"/>
      <c r="KLY529" s="329"/>
      <c r="KLZ529" s="329"/>
      <c r="KMA529" s="329"/>
      <c r="KMB529" s="329"/>
      <c r="KMC529" s="329"/>
      <c r="KMD529" s="329"/>
      <c r="KME529" s="329"/>
      <c r="KMF529" s="329"/>
      <c r="KMG529" s="329"/>
      <c r="KMH529" s="329"/>
      <c r="KMI529" s="329"/>
      <c r="KMJ529" s="329"/>
      <c r="KMK529" s="329"/>
      <c r="KML529" s="329"/>
      <c r="KMM529" s="329"/>
      <c r="KMN529" s="329"/>
      <c r="KMO529" s="329"/>
      <c r="KMP529" s="329"/>
      <c r="KMQ529" s="329"/>
      <c r="KMR529" s="329"/>
      <c r="KMS529" s="329"/>
      <c r="KMT529" s="329"/>
      <c r="KMU529" s="329"/>
      <c r="KMV529" s="329"/>
      <c r="KMW529" s="329"/>
      <c r="KMX529" s="329"/>
      <c r="KMY529" s="329"/>
      <c r="KMZ529" s="329"/>
      <c r="KNA529" s="329"/>
      <c r="KNB529" s="329"/>
      <c r="KNC529" s="329"/>
      <c r="KND529" s="329"/>
      <c r="KNE529" s="329"/>
      <c r="KNF529" s="329"/>
      <c r="KNG529" s="329"/>
      <c r="KNH529" s="329"/>
      <c r="KNI529" s="329"/>
      <c r="KNJ529" s="329"/>
      <c r="KNK529" s="329"/>
      <c r="KNL529" s="329"/>
      <c r="KNM529" s="329"/>
      <c r="KNN529" s="329"/>
      <c r="KNO529" s="329"/>
      <c r="KNP529" s="329"/>
      <c r="KNQ529" s="329"/>
      <c r="KNR529" s="329"/>
      <c r="KNS529" s="329"/>
      <c r="KNT529" s="329"/>
      <c r="KNU529" s="329"/>
      <c r="KNV529" s="329"/>
      <c r="KNW529" s="329"/>
      <c r="KNX529" s="329"/>
      <c r="KNY529" s="329"/>
      <c r="KNZ529" s="329"/>
      <c r="KOA529" s="329"/>
      <c r="KOB529" s="329"/>
      <c r="KOC529" s="329"/>
      <c r="KOD529" s="329"/>
      <c r="KOE529" s="329"/>
      <c r="KOF529" s="329"/>
      <c r="KOG529" s="329"/>
      <c r="KOH529" s="329"/>
      <c r="KOI529" s="329"/>
      <c r="KOJ529" s="329"/>
      <c r="KOK529" s="329"/>
      <c r="KOL529" s="329"/>
      <c r="KOM529" s="329"/>
      <c r="KON529" s="329"/>
      <c r="KOO529" s="329"/>
      <c r="KOP529" s="329"/>
      <c r="KOQ529" s="329"/>
      <c r="KOR529" s="329"/>
      <c r="KOS529" s="329"/>
      <c r="KOT529" s="329"/>
      <c r="KOU529" s="329"/>
      <c r="KOV529" s="329"/>
      <c r="KOW529" s="329"/>
      <c r="KOX529" s="329"/>
      <c r="KOY529" s="329"/>
      <c r="KOZ529" s="329"/>
      <c r="KPA529" s="329"/>
      <c r="KPB529" s="329"/>
      <c r="KPC529" s="329"/>
      <c r="KPD529" s="329"/>
      <c r="KPE529" s="329"/>
      <c r="KPF529" s="329"/>
      <c r="KPG529" s="329"/>
      <c r="KPH529" s="329"/>
      <c r="KPI529" s="329"/>
      <c r="KPJ529" s="329"/>
      <c r="KPK529" s="329"/>
      <c r="KPL529" s="329"/>
      <c r="KPM529" s="329"/>
      <c r="KPN529" s="329"/>
      <c r="KPO529" s="329"/>
      <c r="KPP529" s="329"/>
      <c r="KPQ529" s="329"/>
      <c r="KPR529" s="329"/>
      <c r="KPS529" s="329"/>
      <c r="KPT529" s="329"/>
      <c r="KPU529" s="329"/>
      <c r="KPV529" s="329"/>
      <c r="KPW529" s="329"/>
      <c r="KPX529" s="329"/>
      <c r="KPY529" s="329"/>
      <c r="KPZ529" s="329"/>
      <c r="KQA529" s="329"/>
      <c r="KQB529" s="329"/>
      <c r="KQC529" s="329"/>
      <c r="KQD529" s="329"/>
      <c r="KQE529" s="329"/>
      <c r="KQF529" s="329"/>
      <c r="KQG529" s="329"/>
      <c r="KQH529" s="329"/>
      <c r="KQI529" s="329"/>
      <c r="KQJ529" s="329"/>
      <c r="KQK529" s="329"/>
      <c r="KQL529" s="329"/>
      <c r="KQM529" s="329"/>
      <c r="KQN529" s="329"/>
      <c r="KQO529" s="329"/>
      <c r="KQP529" s="329"/>
      <c r="KQQ529" s="329"/>
      <c r="KQR529" s="329"/>
      <c r="KQS529" s="329"/>
      <c r="KQT529" s="329"/>
      <c r="KQU529" s="329"/>
      <c r="KQV529" s="329"/>
      <c r="KQW529" s="329"/>
      <c r="KQX529" s="329"/>
      <c r="KQY529" s="329"/>
      <c r="KQZ529" s="329"/>
      <c r="KRA529" s="329"/>
      <c r="KRB529" s="329"/>
      <c r="KRC529" s="329"/>
      <c r="KRD529" s="329"/>
      <c r="KRE529" s="329"/>
      <c r="KRF529" s="329"/>
      <c r="KRG529" s="329"/>
      <c r="KRH529" s="329"/>
      <c r="KRI529" s="329"/>
      <c r="KRJ529" s="329"/>
      <c r="KRK529" s="329"/>
      <c r="KRL529" s="329"/>
      <c r="KRM529" s="329"/>
      <c r="KRN529" s="329"/>
      <c r="KRO529" s="329"/>
      <c r="KRP529" s="329"/>
      <c r="KRQ529" s="329"/>
      <c r="KRR529" s="329"/>
      <c r="KRS529" s="329"/>
      <c r="KRT529" s="329"/>
      <c r="KRU529" s="329"/>
      <c r="KRV529" s="329"/>
      <c r="KRW529" s="329"/>
      <c r="KRX529" s="329"/>
      <c r="KRY529" s="329"/>
      <c r="KRZ529" s="329"/>
      <c r="KSA529" s="329"/>
      <c r="KSB529" s="329"/>
      <c r="KSC529" s="329"/>
      <c r="KSD529" s="329"/>
      <c r="KSE529" s="329"/>
      <c r="KSF529" s="329"/>
      <c r="KSG529" s="329"/>
      <c r="KSH529" s="329"/>
      <c r="KSI529" s="329"/>
      <c r="KSJ529" s="329"/>
      <c r="KSK529" s="329"/>
      <c r="KSL529" s="329"/>
      <c r="KSM529" s="329"/>
      <c r="KSN529" s="329"/>
      <c r="KSO529" s="329"/>
      <c r="KSP529" s="329"/>
      <c r="KSQ529" s="329"/>
      <c r="KSR529" s="329"/>
      <c r="KSS529" s="329"/>
      <c r="KST529" s="329"/>
      <c r="KSU529" s="329"/>
      <c r="KSV529" s="329"/>
      <c r="KSW529" s="329"/>
      <c r="KSX529" s="329"/>
      <c r="KSY529" s="329"/>
      <c r="KSZ529" s="329"/>
      <c r="KTA529" s="329"/>
      <c r="KTB529" s="329"/>
      <c r="KTC529" s="329"/>
      <c r="KTD529" s="329"/>
      <c r="KTE529" s="329"/>
      <c r="KTF529" s="329"/>
      <c r="KTG529" s="329"/>
      <c r="KTH529" s="329"/>
      <c r="KTI529" s="329"/>
      <c r="KTJ529" s="329"/>
      <c r="KTK529" s="329"/>
      <c r="KTL529" s="329"/>
      <c r="KTM529" s="329"/>
      <c r="KTN529" s="329"/>
      <c r="KTO529" s="329"/>
      <c r="KTP529" s="329"/>
      <c r="KTQ529" s="329"/>
      <c r="KTR529" s="329"/>
      <c r="KTS529" s="329"/>
      <c r="KTT529" s="329"/>
      <c r="KTU529" s="329"/>
      <c r="KTV529" s="329"/>
      <c r="KTW529" s="329"/>
      <c r="KTX529" s="329"/>
      <c r="KTY529" s="329"/>
      <c r="KTZ529" s="329"/>
      <c r="KUA529" s="329"/>
      <c r="KUB529" s="329"/>
      <c r="KUC529" s="329"/>
      <c r="KUD529" s="329"/>
      <c r="KUE529" s="329"/>
      <c r="KUF529" s="329"/>
      <c r="KUG529" s="329"/>
      <c r="KUH529" s="329"/>
      <c r="KUI529" s="329"/>
      <c r="KUJ529" s="329"/>
      <c r="KUK529" s="329"/>
      <c r="KUL529" s="329"/>
      <c r="KUM529" s="329"/>
      <c r="KUN529" s="329"/>
      <c r="KUO529" s="329"/>
      <c r="KUP529" s="329"/>
      <c r="KUQ529" s="329"/>
      <c r="KUR529" s="329"/>
      <c r="KUS529" s="329"/>
      <c r="KUT529" s="329"/>
      <c r="KUU529" s="329"/>
      <c r="KUV529" s="329"/>
      <c r="KUW529" s="329"/>
      <c r="KUX529" s="329"/>
      <c r="KUY529" s="329"/>
      <c r="KUZ529" s="329"/>
      <c r="KVA529" s="329"/>
      <c r="KVB529" s="329"/>
      <c r="KVC529" s="329"/>
      <c r="KVD529" s="329"/>
      <c r="KVE529" s="329"/>
      <c r="KVF529" s="329"/>
      <c r="KVG529" s="329"/>
      <c r="KVH529" s="329"/>
      <c r="KVI529" s="329"/>
      <c r="KVJ529" s="329"/>
      <c r="KVK529" s="329"/>
      <c r="KVL529" s="329"/>
      <c r="KVM529" s="329"/>
      <c r="KVN529" s="329"/>
      <c r="KVO529" s="329"/>
      <c r="KVP529" s="329"/>
      <c r="KVQ529" s="329"/>
      <c r="KVR529" s="329"/>
      <c r="KVS529" s="329"/>
      <c r="KVT529" s="329"/>
      <c r="KVU529" s="329"/>
      <c r="KVV529" s="329"/>
      <c r="KVW529" s="329"/>
      <c r="KVX529" s="329"/>
      <c r="KVY529" s="329"/>
      <c r="KVZ529" s="329"/>
      <c r="KWA529" s="329"/>
      <c r="KWB529" s="329"/>
      <c r="KWC529" s="329"/>
      <c r="KWD529" s="329"/>
      <c r="KWE529" s="329"/>
      <c r="KWF529" s="329"/>
      <c r="KWG529" s="329"/>
      <c r="KWH529" s="329"/>
      <c r="KWI529" s="329"/>
      <c r="KWJ529" s="329"/>
      <c r="KWK529" s="329"/>
      <c r="KWL529" s="329"/>
      <c r="KWM529" s="329"/>
      <c r="KWN529" s="329"/>
      <c r="KWO529" s="329"/>
      <c r="KWP529" s="329"/>
      <c r="KWQ529" s="329"/>
      <c r="KWR529" s="329"/>
      <c r="KWS529" s="329"/>
      <c r="KWT529" s="329"/>
      <c r="KWU529" s="329"/>
      <c r="KWV529" s="329"/>
      <c r="KWW529" s="329"/>
      <c r="KWX529" s="329"/>
      <c r="KWY529" s="329"/>
      <c r="KWZ529" s="329"/>
      <c r="KXA529" s="329"/>
      <c r="KXB529" s="329"/>
      <c r="KXC529" s="329"/>
      <c r="KXD529" s="329"/>
      <c r="KXE529" s="329"/>
      <c r="KXF529" s="329"/>
      <c r="KXG529" s="329"/>
      <c r="KXH529" s="329"/>
      <c r="KXI529" s="329"/>
      <c r="KXJ529" s="329"/>
      <c r="KXK529" s="329"/>
      <c r="KXL529" s="329"/>
      <c r="KXM529" s="329"/>
      <c r="KXN529" s="329"/>
      <c r="KXO529" s="329"/>
      <c r="KXP529" s="329"/>
      <c r="KXQ529" s="329"/>
      <c r="KXR529" s="329"/>
      <c r="KXS529" s="329"/>
      <c r="KXT529" s="329"/>
      <c r="KXU529" s="329"/>
      <c r="KXV529" s="329"/>
      <c r="KXW529" s="329"/>
      <c r="KXX529" s="329"/>
      <c r="KXY529" s="329"/>
      <c r="KXZ529" s="329"/>
      <c r="KYA529" s="329"/>
      <c r="KYB529" s="329"/>
      <c r="KYC529" s="329"/>
      <c r="KYD529" s="329"/>
      <c r="KYE529" s="329"/>
      <c r="KYF529" s="329"/>
      <c r="KYG529" s="329"/>
      <c r="KYH529" s="329"/>
      <c r="KYI529" s="329"/>
      <c r="KYJ529" s="329"/>
      <c r="KYK529" s="329"/>
      <c r="KYL529" s="329"/>
      <c r="KYM529" s="329"/>
      <c r="KYN529" s="329"/>
      <c r="KYO529" s="329"/>
      <c r="KYP529" s="329"/>
      <c r="KYQ529" s="329"/>
      <c r="KYR529" s="329"/>
      <c r="KYS529" s="329"/>
      <c r="KYT529" s="329"/>
      <c r="KYU529" s="329"/>
      <c r="KYV529" s="329"/>
      <c r="KYW529" s="329"/>
      <c r="KYX529" s="329"/>
      <c r="KYY529" s="329"/>
      <c r="KYZ529" s="329"/>
      <c r="KZA529" s="329"/>
      <c r="KZB529" s="329"/>
      <c r="KZC529" s="329"/>
      <c r="KZD529" s="329"/>
      <c r="KZE529" s="329"/>
      <c r="KZF529" s="329"/>
      <c r="KZG529" s="329"/>
      <c r="KZH529" s="329"/>
      <c r="KZI529" s="329"/>
      <c r="KZJ529" s="329"/>
      <c r="KZK529" s="329"/>
      <c r="KZL529" s="329"/>
      <c r="KZM529" s="329"/>
      <c r="KZN529" s="329"/>
      <c r="KZO529" s="329"/>
      <c r="KZP529" s="329"/>
      <c r="KZQ529" s="329"/>
      <c r="KZR529" s="329"/>
      <c r="KZS529" s="329"/>
      <c r="KZT529" s="329"/>
      <c r="KZU529" s="329"/>
      <c r="KZV529" s="329"/>
      <c r="KZW529" s="329"/>
      <c r="KZX529" s="329"/>
      <c r="KZY529" s="329"/>
      <c r="KZZ529" s="329"/>
      <c r="LAA529" s="329"/>
      <c r="LAB529" s="329"/>
      <c r="LAC529" s="329"/>
      <c r="LAD529" s="329"/>
      <c r="LAE529" s="329"/>
      <c r="LAF529" s="329"/>
      <c r="LAG529" s="329"/>
      <c r="LAH529" s="329"/>
      <c r="LAI529" s="329"/>
      <c r="LAJ529" s="329"/>
      <c r="LAK529" s="329"/>
      <c r="LAL529" s="329"/>
      <c r="LAM529" s="329"/>
      <c r="LAN529" s="329"/>
      <c r="LAO529" s="329"/>
      <c r="LAP529" s="329"/>
      <c r="LAQ529" s="329"/>
      <c r="LAR529" s="329"/>
      <c r="LAS529" s="329"/>
      <c r="LAT529" s="329"/>
      <c r="LAU529" s="329"/>
      <c r="LAV529" s="329"/>
      <c r="LAW529" s="329"/>
      <c r="LAX529" s="329"/>
      <c r="LAY529" s="329"/>
      <c r="LAZ529" s="329"/>
      <c r="LBA529" s="329"/>
      <c r="LBB529" s="329"/>
      <c r="LBC529" s="329"/>
      <c r="LBD529" s="329"/>
      <c r="LBE529" s="329"/>
      <c r="LBF529" s="329"/>
      <c r="LBG529" s="329"/>
      <c r="LBH529" s="329"/>
      <c r="LBI529" s="329"/>
      <c r="LBJ529" s="329"/>
      <c r="LBK529" s="329"/>
      <c r="LBL529" s="329"/>
      <c r="LBM529" s="329"/>
      <c r="LBN529" s="329"/>
      <c r="LBO529" s="329"/>
      <c r="LBP529" s="329"/>
      <c r="LBQ529" s="329"/>
      <c r="LBR529" s="329"/>
      <c r="LBS529" s="329"/>
      <c r="LBT529" s="329"/>
      <c r="LBU529" s="329"/>
      <c r="LBV529" s="329"/>
      <c r="LBW529" s="329"/>
      <c r="LBX529" s="329"/>
      <c r="LBY529" s="329"/>
      <c r="LBZ529" s="329"/>
      <c r="LCA529" s="329"/>
      <c r="LCB529" s="329"/>
      <c r="LCC529" s="329"/>
      <c r="LCD529" s="329"/>
      <c r="LCE529" s="329"/>
      <c r="LCF529" s="329"/>
      <c r="LCG529" s="329"/>
      <c r="LCH529" s="329"/>
      <c r="LCI529" s="329"/>
      <c r="LCJ529" s="329"/>
      <c r="LCK529" s="329"/>
      <c r="LCL529" s="329"/>
      <c r="LCM529" s="329"/>
      <c r="LCN529" s="329"/>
      <c r="LCO529" s="329"/>
      <c r="LCP529" s="329"/>
      <c r="LCQ529" s="329"/>
      <c r="LCR529" s="329"/>
      <c r="LCS529" s="329"/>
      <c r="LCT529" s="329"/>
      <c r="LCU529" s="329"/>
      <c r="LCV529" s="329"/>
      <c r="LCW529" s="329"/>
      <c r="LCX529" s="329"/>
      <c r="LCY529" s="329"/>
      <c r="LCZ529" s="329"/>
      <c r="LDA529" s="329"/>
      <c r="LDB529" s="329"/>
      <c r="LDC529" s="329"/>
      <c r="LDD529" s="329"/>
      <c r="LDE529" s="329"/>
      <c r="LDF529" s="329"/>
      <c r="LDG529" s="329"/>
      <c r="LDH529" s="329"/>
      <c r="LDI529" s="329"/>
      <c r="LDJ529" s="329"/>
      <c r="LDK529" s="329"/>
      <c r="LDL529" s="329"/>
      <c r="LDM529" s="329"/>
      <c r="LDN529" s="329"/>
      <c r="LDO529" s="329"/>
      <c r="LDP529" s="329"/>
      <c r="LDQ529" s="329"/>
      <c r="LDR529" s="329"/>
      <c r="LDS529" s="329"/>
      <c r="LDT529" s="329"/>
      <c r="LDU529" s="329"/>
      <c r="LDV529" s="329"/>
      <c r="LDW529" s="329"/>
      <c r="LDX529" s="329"/>
      <c r="LDY529" s="329"/>
      <c r="LDZ529" s="329"/>
      <c r="LEA529" s="329"/>
      <c r="LEB529" s="329"/>
      <c r="LEC529" s="329"/>
      <c r="LED529" s="329"/>
      <c r="LEE529" s="329"/>
      <c r="LEF529" s="329"/>
      <c r="LEG529" s="329"/>
      <c r="LEH529" s="329"/>
      <c r="LEI529" s="329"/>
      <c r="LEJ529" s="329"/>
      <c r="LEK529" s="329"/>
      <c r="LEL529" s="329"/>
      <c r="LEM529" s="329"/>
      <c r="LEN529" s="329"/>
      <c r="LEO529" s="329"/>
      <c r="LEP529" s="329"/>
      <c r="LEQ529" s="329"/>
      <c r="LER529" s="329"/>
      <c r="LES529" s="329"/>
      <c r="LET529" s="329"/>
      <c r="LEU529" s="329"/>
      <c r="LEV529" s="329"/>
      <c r="LEW529" s="329"/>
      <c r="LEX529" s="329"/>
      <c r="LEY529" s="329"/>
      <c r="LEZ529" s="329"/>
      <c r="LFA529" s="329"/>
      <c r="LFB529" s="329"/>
      <c r="LFC529" s="329"/>
      <c r="LFD529" s="329"/>
      <c r="LFE529" s="329"/>
      <c r="LFF529" s="329"/>
      <c r="LFG529" s="329"/>
      <c r="LFH529" s="329"/>
      <c r="LFI529" s="329"/>
      <c r="LFJ529" s="329"/>
      <c r="LFK529" s="329"/>
      <c r="LFL529" s="329"/>
      <c r="LFM529" s="329"/>
      <c r="LFN529" s="329"/>
      <c r="LFO529" s="329"/>
      <c r="LFP529" s="329"/>
      <c r="LFQ529" s="329"/>
      <c r="LFR529" s="329"/>
      <c r="LFS529" s="329"/>
      <c r="LFT529" s="329"/>
      <c r="LFU529" s="329"/>
      <c r="LFV529" s="329"/>
      <c r="LFW529" s="329"/>
      <c r="LFX529" s="329"/>
      <c r="LFY529" s="329"/>
      <c r="LFZ529" s="329"/>
      <c r="LGA529" s="329"/>
      <c r="LGB529" s="329"/>
      <c r="LGC529" s="329"/>
      <c r="LGD529" s="329"/>
      <c r="LGE529" s="329"/>
      <c r="LGF529" s="329"/>
      <c r="LGG529" s="329"/>
      <c r="LGH529" s="329"/>
      <c r="LGI529" s="329"/>
      <c r="LGJ529" s="329"/>
      <c r="LGK529" s="329"/>
      <c r="LGL529" s="329"/>
      <c r="LGM529" s="329"/>
      <c r="LGN529" s="329"/>
      <c r="LGO529" s="329"/>
      <c r="LGP529" s="329"/>
      <c r="LGQ529" s="329"/>
      <c r="LGR529" s="329"/>
      <c r="LGS529" s="329"/>
      <c r="LGT529" s="329"/>
      <c r="LGU529" s="329"/>
      <c r="LGV529" s="329"/>
      <c r="LGW529" s="329"/>
      <c r="LGX529" s="329"/>
      <c r="LGY529" s="329"/>
      <c r="LGZ529" s="329"/>
      <c r="LHA529" s="329"/>
      <c r="LHB529" s="329"/>
      <c r="LHC529" s="329"/>
      <c r="LHD529" s="329"/>
      <c r="LHE529" s="329"/>
      <c r="LHF529" s="329"/>
      <c r="LHG529" s="329"/>
      <c r="LHH529" s="329"/>
      <c r="LHI529" s="329"/>
      <c r="LHJ529" s="329"/>
      <c r="LHK529" s="329"/>
      <c r="LHL529" s="329"/>
      <c r="LHM529" s="329"/>
      <c r="LHN529" s="329"/>
      <c r="LHO529" s="329"/>
      <c r="LHP529" s="329"/>
      <c r="LHQ529" s="329"/>
      <c r="LHR529" s="329"/>
      <c r="LHS529" s="329"/>
      <c r="LHT529" s="329"/>
      <c r="LHU529" s="329"/>
      <c r="LHV529" s="329"/>
      <c r="LHW529" s="329"/>
      <c r="LHX529" s="329"/>
      <c r="LHY529" s="329"/>
      <c r="LHZ529" s="329"/>
      <c r="LIA529" s="329"/>
      <c r="LIB529" s="329"/>
      <c r="LIC529" s="329"/>
      <c r="LID529" s="329"/>
      <c r="LIE529" s="329"/>
      <c r="LIF529" s="329"/>
      <c r="LIG529" s="329"/>
      <c r="LIH529" s="329"/>
      <c r="LII529" s="329"/>
      <c r="LIJ529" s="329"/>
      <c r="LIK529" s="329"/>
      <c r="LIL529" s="329"/>
      <c r="LIM529" s="329"/>
      <c r="LIN529" s="329"/>
      <c r="LIO529" s="329"/>
      <c r="LIP529" s="329"/>
      <c r="LIQ529" s="329"/>
      <c r="LIR529" s="329"/>
      <c r="LIS529" s="329"/>
      <c r="LIT529" s="329"/>
      <c r="LIU529" s="329"/>
      <c r="LIV529" s="329"/>
      <c r="LIW529" s="329"/>
      <c r="LIX529" s="329"/>
      <c r="LIY529" s="329"/>
      <c r="LIZ529" s="329"/>
      <c r="LJA529" s="329"/>
      <c r="LJB529" s="329"/>
      <c r="LJC529" s="329"/>
      <c r="LJD529" s="329"/>
      <c r="LJE529" s="329"/>
      <c r="LJF529" s="329"/>
      <c r="LJG529" s="329"/>
      <c r="LJH529" s="329"/>
      <c r="LJI529" s="329"/>
      <c r="LJJ529" s="329"/>
      <c r="LJK529" s="329"/>
      <c r="LJL529" s="329"/>
      <c r="LJM529" s="329"/>
      <c r="LJN529" s="329"/>
      <c r="LJO529" s="329"/>
      <c r="LJP529" s="329"/>
      <c r="LJQ529" s="329"/>
      <c r="LJR529" s="329"/>
      <c r="LJS529" s="329"/>
      <c r="LJT529" s="329"/>
      <c r="LJU529" s="329"/>
      <c r="LJV529" s="329"/>
      <c r="LJW529" s="329"/>
      <c r="LJX529" s="329"/>
      <c r="LJY529" s="329"/>
      <c r="LJZ529" s="329"/>
      <c r="LKA529" s="329"/>
      <c r="LKB529" s="329"/>
      <c r="LKC529" s="329"/>
      <c r="LKD529" s="329"/>
      <c r="LKE529" s="329"/>
      <c r="LKF529" s="329"/>
      <c r="LKG529" s="329"/>
      <c r="LKH529" s="329"/>
      <c r="LKI529" s="329"/>
      <c r="LKJ529" s="329"/>
      <c r="LKK529" s="329"/>
      <c r="LKL529" s="329"/>
      <c r="LKM529" s="329"/>
      <c r="LKN529" s="329"/>
      <c r="LKO529" s="329"/>
      <c r="LKP529" s="329"/>
      <c r="LKQ529" s="329"/>
      <c r="LKR529" s="329"/>
      <c r="LKS529" s="329"/>
      <c r="LKT529" s="329"/>
      <c r="LKU529" s="329"/>
      <c r="LKV529" s="329"/>
      <c r="LKW529" s="329"/>
      <c r="LKX529" s="329"/>
      <c r="LKY529" s="329"/>
      <c r="LKZ529" s="329"/>
      <c r="LLA529" s="329"/>
      <c r="LLB529" s="329"/>
      <c r="LLC529" s="329"/>
      <c r="LLD529" s="329"/>
      <c r="LLE529" s="329"/>
      <c r="LLF529" s="329"/>
      <c r="LLG529" s="329"/>
      <c r="LLH529" s="329"/>
      <c r="LLI529" s="329"/>
      <c r="LLJ529" s="329"/>
      <c r="LLK529" s="329"/>
      <c r="LLL529" s="329"/>
      <c r="LLM529" s="329"/>
      <c r="LLN529" s="329"/>
      <c r="LLO529" s="329"/>
      <c r="LLP529" s="329"/>
      <c r="LLQ529" s="329"/>
      <c r="LLR529" s="329"/>
      <c r="LLS529" s="329"/>
      <c r="LLT529" s="329"/>
      <c r="LLU529" s="329"/>
      <c r="LLV529" s="329"/>
      <c r="LLW529" s="329"/>
      <c r="LLX529" s="329"/>
      <c r="LLY529" s="329"/>
      <c r="LLZ529" s="329"/>
      <c r="LMA529" s="329"/>
      <c r="LMB529" s="329"/>
      <c r="LMC529" s="329"/>
      <c r="LMD529" s="329"/>
      <c r="LME529" s="329"/>
      <c r="LMF529" s="329"/>
      <c r="LMG529" s="329"/>
      <c r="LMH529" s="329"/>
      <c r="LMI529" s="329"/>
      <c r="LMJ529" s="329"/>
      <c r="LMK529" s="329"/>
      <c r="LML529" s="329"/>
      <c r="LMM529" s="329"/>
      <c r="LMN529" s="329"/>
      <c r="LMO529" s="329"/>
      <c r="LMP529" s="329"/>
      <c r="LMQ529" s="329"/>
      <c r="LMR529" s="329"/>
      <c r="LMS529" s="329"/>
      <c r="LMT529" s="329"/>
      <c r="LMU529" s="329"/>
      <c r="LMV529" s="329"/>
      <c r="LMW529" s="329"/>
      <c r="LMX529" s="329"/>
      <c r="LMY529" s="329"/>
      <c r="LMZ529" s="329"/>
      <c r="LNA529" s="329"/>
      <c r="LNB529" s="329"/>
      <c r="LNC529" s="329"/>
      <c r="LND529" s="329"/>
      <c r="LNE529" s="329"/>
      <c r="LNF529" s="329"/>
      <c r="LNG529" s="329"/>
      <c r="LNH529" s="329"/>
      <c r="LNI529" s="329"/>
      <c r="LNJ529" s="329"/>
      <c r="LNK529" s="329"/>
      <c r="LNL529" s="329"/>
      <c r="LNM529" s="329"/>
      <c r="LNN529" s="329"/>
      <c r="LNO529" s="329"/>
      <c r="LNP529" s="329"/>
      <c r="LNQ529" s="329"/>
      <c r="LNR529" s="329"/>
      <c r="LNS529" s="329"/>
      <c r="LNT529" s="329"/>
      <c r="LNU529" s="329"/>
      <c r="LNV529" s="329"/>
      <c r="LNW529" s="329"/>
      <c r="LNX529" s="329"/>
      <c r="LNY529" s="329"/>
      <c r="LNZ529" s="329"/>
      <c r="LOA529" s="329"/>
      <c r="LOB529" s="329"/>
      <c r="LOC529" s="329"/>
      <c r="LOD529" s="329"/>
      <c r="LOE529" s="329"/>
      <c r="LOF529" s="329"/>
      <c r="LOG529" s="329"/>
      <c r="LOH529" s="329"/>
      <c r="LOI529" s="329"/>
      <c r="LOJ529" s="329"/>
      <c r="LOK529" s="329"/>
      <c r="LOL529" s="329"/>
      <c r="LOM529" s="329"/>
      <c r="LON529" s="329"/>
      <c r="LOO529" s="329"/>
      <c r="LOP529" s="329"/>
      <c r="LOQ529" s="329"/>
      <c r="LOR529" s="329"/>
      <c r="LOS529" s="329"/>
      <c r="LOT529" s="329"/>
      <c r="LOU529" s="329"/>
      <c r="LOV529" s="329"/>
      <c r="LOW529" s="329"/>
      <c r="LOX529" s="329"/>
      <c r="LOY529" s="329"/>
      <c r="LOZ529" s="329"/>
      <c r="LPA529" s="329"/>
      <c r="LPB529" s="329"/>
      <c r="LPC529" s="329"/>
      <c r="LPD529" s="329"/>
      <c r="LPE529" s="329"/>
      <c r="LPF529" s="329"/>
      <c r="LPG529" s="329"/>
      <c r="LPH529" s="329"/>
      <c r="LPI529" s="329"/>
      <c r="LPJ529" s="329"/>
      <c r="LPK529" s="329"/>
      <c r="LPL529" s="329"/>
      <c r="LPM529" s="329"/>
      <c r="LPN529" s="329"/>
      <c r="LPO529" s="329"/>
      <c r="LPP529" s="329"/>
      <c r="LPQ529" s="329"/>
      <c r="LPR529" s="329"/>
      <c r="LPS529" s="329"/>
      <c r="LPT529" s="329"/>
      <c r="LPU529" s="329"/>
      <c r="LPV529" s="329"/>
      <c r="LPW529" s="329"/>
      <c r="LPX529" s="329"/>
      <c r="LPY529" s="329"/>
      <c r="LPZ529" s="329"/>
      <c r="LQA529" s="329"/>
      <c r="LQB529" s="329"/>
      <c r="LQC529" s="329"/>
      <c r="LQD529" s="329"/>
      <c r="LQE529" s="329"/>
      <c r="LQF529" s="329"/>
      <c r="LQG529" s="329"/>
      <c r="LQH529" s="329"/>
      <c r="LQI529" s="329"/>
      <c r="LQJ529" s="329"/>
      <c r="LQK529" s="329"/>
      <c r="LQL529" s="329"/>
      <c r="LQM529" s="329"/>
      <c r="LQN529" s="329"/>
      <c r="LQO529" s="329"/>
      <c r="LQP529" s="329"/>
      <c r="LQQ529" s="329"/>
      <c r="LQR529" s="329"/>
      <c r="LQS529" s="329"/>
      <c r="LQT529" s="329"/>
      <c r="LQU529" s="329"/>
      <c r="LQV529" s="329"/>
      <c r="LQW529" s="329"/>
      <c r="LQX529" s="329"/>
      <c r="LQY529" s="329"/>
      <c r="LQZ529" s="329"/>
      <c r="LRA529" s="329"/>
      <c r="LRB529" s="329"/>
      <c r="LRC529" s="329"/>
      <c r="LRD529" s="329"/>
      <c r="LRE529" s="329"/>
      <c r="LRF529" s="329"/>
      <c r="LRG529" s="329"/>
      <c r="LRH529" s="329"/>
      <c r="LRI529" s="329"/>
      <c r="LRJ529" s="329"/>
      <c r="LRK529" s="329"/>
      <c r="LRL529" s="329"/>
      <c r="LRM529" s="329"/>
      <c r="LRN529" s="329"/>
      <c r="LRO529" s="329"/>
      <c r="LRP529" s="329"/>
      <c r="LRQ529" s="329"/>
      <c r="LRR529" s="329"/>
      <c r="LRS529" s="329"/>
      <c r="LRT529" s="329"/>
      <c r="LRU529" s="329"/>
      <c r="LRV529" s="329"/>
      <c r="LRW529" s="329"/>
      <c r="LRX529" s="329"/>
      <c r="LRY529" s="329"/>
      <c r="LRZ529" s="329"/>
      <c r="LSA529" s="329"/>
      <c r="LSB529" s="329"/>
      <c r="LSC529" s="329"/>
      <c r="LSD529" s="329"/>
      <c r="LSE529" s="329"/>
      <c r="LSF529" s="329"/>
      <c r="LSG529" s="329"/>
      <c r="LSH529" s="329"/>
      <c r="LSI529" s="329"/>
      <c r="LSJ529" s="329"/>
      <c r="LSK529" s="329"/>
      <c r="LSL529" s="329"/>
      <c r="LSM529" s="329"/>
      <c r="LSN529" s="329"/>
      <c r="LSO529" s="329"/>
      <c r="LSP529" s="329"/>
      <c r="LSQ529" s="329"/>
      <c r="LSR529" s="329"/>
      <c r="LSS529" s="329"/>
      <c r="LST529" s="329"/>
      <c r="LSU529" s="329"/>
      <c r="LSV529" s="329"/>
      <c r="LSW529" s="329"/>
      <c r="LSX529" s="329"/>
      <c r="LSY529" s="329"/>
      <c r="LSZ529" s="329"/>
      <c r="LTA529" s="329"/>
      <c r="LTB529" s="329"/>
      <c r="LTC529" s="329"/>
      <c r="LTD529" s="329"/>
      <c r="LTE529" s="329"/>
      <c r="LTF529" s="329"/>
      <c r="LTG529" s="329"/>
      <c r="LTH529" s="329"/>
      <c r="LTI529" s="329"/>
      <c r="LTJ529" s="329"/>
      <c r="LTK529" s="329"/>
      <c r="LTL529" s="329"/>
      <c r="LTM529" s="329"/>
      <c r="LTN529" s="329"/>
      <c r="LTO529" s="329"/>
      <c r="LTP529" s="329"/>
      <c r="LTQ529" s="329"/>
      <c r="LTR529" s="329"/>
      <c r="LTS529" s="329"/>
      <c r="LTT529" s="329"/>
      <c r="LTU529" s="329"/>
      <c r="LTV529" s="329"/>
      <c r="LTW529" s="329"/>
      <c r="LTX529" s="329"/>
      <c r="LTY529" s="329"/>
      <c r="LTZ529" s="329"/>
      <c r="LUA529" s="329"/>
      <c r="LUB529" s="329"/>
      <c r="LUC529" s="329"/>
      <c r="LUD529" s="329"/>
      <c r="LUE529" s="329"/>
      <c r="LUF529" s="329"/>
      <c r="LUG529" s="329"/>
      <c r="LUH529" s="329"/>
      <c r="LUI529" s="329"/>
      <c r="LUJ529" s="329"/>
      <c r="LUK529" s="329"/>
      <c r="LUL529" s="329"/>
      <c r="LUM529" s="329"/>
      <c r="LUN529" s="329"/>
      <c r="LUO529" s="329"/>
      <c r="LUP529" s="329"/>
      <c r="LUQ529" s="329"/>
      <c r="LUR529" s="329"/>
      <c r="LUS529" s="329"/>
      <c r="LUT529" s="329"/>
      <c r="LUU529" s="329"/>
      <c r="LUV529" s="329"/>
      <c r="LUW529" s="329"/>
      <c r="LUX529" s="329"/>
      <c r="LUY529" s="329"/>
      <c r="LUZ529" s="329"/>
      <c r="LVA529" s="329"/>
      <c r="LVB529" s="329"/>
      <c r="LVC529" s="329"/>
      <c r="LVD529" s="329"/>
      <c r="LVE529" s="329"/>
      <c r="LVF529" s="329"/>
      <c r="LVG529" s="329"/>
      <c r="LVH529" s="329"/>
      <c r="LVI529" s="329"/>
      <c r="LVJ529" s="329"/>
      <c r="LVK529" s="329"/>
      <c r="LVL529" s="329"/>
      <c r="LVM529" s="329"/>
      <c r="LVN529" s="329"/>
      <c r="LVO529" s="329"/>
      <c r="LVP529" s="329"/>
      <c r="LVQ529" s="329"/>
      <c r="LVR529" s="329"/>
      <c r="LVS529" s="329"/>
      <c r="LVT529" s="329"/>
      <c r="LVU529" s="329"/>
      <c r="LVV529" s="329"/>
      <c r="LVW529" s="329"/>
      <c r="LVX529" s="329"/>
      <c r="LVY529" s="329"/>
      <c r="LVZ529" s="329"/>
      <c r="LWA529" s="329"/>
      <c r="LWB529" s="329"/>
      <c r="LWC529" s="329"/>
      <c r="LWD529" s="329"/>
      <c r="LWE529" s="329"/>
      <c r="LWF529" s="329"/>
      <c r="LWG529" s="329"/>
      <c r="LWH529" s="329"/>
      <c r="LWI529" s="329"/>
      <c r="LWJ529" s="329"/>
      <c r="LWK529" s="329"/>
      <c r="LWL529" s="329"/>
      <c r="LWM529" s="329"/>
      <c r="LWN529" s="329"/>
      <c r="LWO529" s="329"/>
      <c r="LWP529" s="329"/>
      <c r="LWQ529" s="329"/>
      <c r="LWR529" s="329"/>
      <c r="LWS529" s="329"/>
      <c r="LWT529" s="329"/>
      <c r="LWU529" s="329"/>
      <c r="LWV529" s="329"/>
      <c r="LWW529" s="329"/>
      <c r="LWX529" s="329"/>
      <c r="LWY529" s="329"/>
      <c r="LWZ529" s="329"/>
      <c r="LXA529" s="329"/>
      <c r="LXB529" s="329"/>
      <c r="LXC529" s="329"/>
      <c r="LXD529" s="329"/>
      <c r="LXE529" s="329"/>
      <c r="LXF529" s="329"/>
      <c r="LXG529" s="329"/>
      <c r="LXH529" s="329"/>
      <c r="LXI529" s="329"/>
      <c r="LXJ529" s="329"/>
      <c r="LXK529" s="329"/>
      <c r="LXL529" s="329"/>
      <c r="LXM529" s="329"/>
      <c r="LXN529" s="329"/>
      <c r="LXO529" s="329"/>
      <c r="LXP529" s="329"/>
      <c r="LXQ529" s="329"/>
      <c r="LXR529" s="329"/>
      <c r="LXS529" s="329"/>
      <c r="LXT529" s="329"/>
      <c r="LXU529" s="329"/>
      <c r="LXV529" s="329"/>
      <c r="LXW529" s="329"/>
      <c r="LXX529" s="329"/>
      <c r="LXY529" s="329"/>
      <c r="LXZ529" s="329"/>
      <c r="LYA529" s="329"/>
      <c r="LYB529" s="329"/>
      <c r="LYC529" s="329"/>
      <c r="LYD529" s="329"/>
      <c r="LYE529" s="329"/>
      <c r="LYF529" s="329"/>
      <c r="LYG529" s="329"/>
      <c r="LYH529" s="329"/>
      <c r="LYI529" s="329"/>
      <c r="LYJ529" s="329"/>
      <c r="LYK529" s="329"/>
      <c r="LYL529" s="329"/>
      <c r="LYM529" s="329"/>
      <c r="LYN529" s="329"/>
      <c r="LYO529" s="329"/>
      <c r="LYP529" s="329"/>
      <c r="LYQ529" s="329"/>
      <c r="LYR529" s="329"/>
      <c r="LYS529" s="329"/>
      <c r="LYT529" s="329"/>
      <c r="LYU529" s="329"/>
      <c r="LYV529" s="329"/>
      <c r="LYW529" s="329"/>
      <c r="LYX529" s="329"/>
      <c r="LYY529" s="329"/>
      <c r="LYZ529" s="329"/>
      <c r="LZA529" s="329"/>
      <c r="LZB529" s="329"/>
      <c r="LZC529" s="329"/>
      <c r="LZD529" s="329"/>
      <c r="LZE529" s="329"/>
      <c r="LZF529" s="329"/>
      <c r="LZG529" s="329"/>
      <c r="LZH529" s="329"/>
      <c r="LZI529" s="329"/>
      <c r="LZJ529" s="329"/>
      <c r="LZK529" s="329"/>
      <c r="LZL529" s="329"/>
      <c r="LZM529" s="329"/>
      <c r="LZN529" s="329"/>
      <c r="LZO529" s="329"/>
      <c r="LZP529" s="329"/>
      <c r="LZQ529" s="329"/>
      <c r="LZR529" s="329"/>
      <c r="LZS529" s="329"/>
      <c r="LZT529" s="329"/>
      <c r="LZU529" s="329"/>
      <c r="LZV529" s="329"/>
      <c r="LZW529" s="329"/>
      <c r="LZX529" s="329"/>
      <c r="LZY529" s="329"/>
      <c r="LZZ529" s="329"/>
      <c r="MAA529" s="329"/>
      <c r="MAB529" s="329"/>
      <c r="MAC529" s="329"/>
      <c r="MAD529" s="329"/>
      <c r="MAE529" s="329"/>
      <c r="MAF529" s="329"/>
      <c r="MAG529" s="329"/>
      <c r="MAH529" s="329"/>
      <c r="MAI529" s="329"/>
      <c r="MAJ529" s="329"/>
      <c r="MAK529" s="329"/>
      <c r="MAL529" s="329"/>
      <c r="MAM529" s="329"/>
      <c r="MAN529" s="329"/>
      <c r="MAO529" s="329"/>
      <c r="MAP529" s="329"/>
      <c r="MAQ529" s="329"/>
      <c r="MAR529" s="329"/>
      <c r="MAS529" s="329"/>
      <c r="MAT529" s="329"/>
      <c r="MAU529" s="329"/>
      <c r="MAV529" s="329"/>
      <c r="MAW529" s="329"/>
      <c r="MAX529" s="329"/>
      <c r="MAY529" s="329"/>
      <c r="MAZ529" s="329"/>
      <c r="MBA529" s="329"/>
      <c r="MBB529" s="329"/>
      <c r="MBC529" s="329"/>
      <c r="MBD529" s="329"/>
      <c r="MBE529" s="329"/>
      <c r="MBF529" s="329"/>
      <c r="MBG529" s="329"/>
      <c r="MBH529" s="329"/>
      <c r="MBI529" s="329"/>
      <c r="MBJ529" s="329"/>
      <c r="MBK529" s="329"/>
      <c r="MBL529" s="329"/>
      <c r="MBM529" s="329"/>
      <c r="MBN529" s="329"/>
      <c r="MBO529" s="329"/>
      <c r="MBP529" s="329"/>
      <c r="MBQ529" s="329"/>
      <c r="MBR529" s="329"/>
      <c r="MBS529" s="329"/>
      <c r="MBT529" s="329"/>
      <c r="MBU529" s="329"/>
      <c r="MBV529" s="329"/>
      <c r="MBW529" s="329"/>
      <c r="MBX529" s="329"/>
      <c r="MBY529" s="329"/>
      <c r="MBZ529" s="329"/>
      <c r="MCA529" s="329"/>
      <c r="MCB529" s="329"/>
      <c r="MCC529" s="329"/>
      <c r="MCD529" s="329"/>
      <c r="MCE529" s="329"/>
      <c r="MCF529" s="329"/>
      <c r="MCG529" s="329"/>
      <c r="MCH529" s="329"/>
      <c r="MCI529" s="329"/>
      <c r="MCJ529" s="329"/>
      <c r="MCK529" s="329"/>
      <c r="MCL529" s="329"/>
      <c r="MCM529" s="329"/>
      <c r="MCN529" s="329"/>
      <c r="MCO529" s="329"/>
      <c r="MCP529" s="329"/>
      <c r="MCQ529" s="329"/>
      <c r="MCR529" s="329"/>
      <c r="MCS529" s="329"/>
      <c r="MCT529" s="329"/>
      <c r="MCU529" s="329"/>
      <c r="MCV529" s="329"/>
      <c r="MCW529" s="329"/>
      <c r="MCX529" s="329"/>
      <c r="MCY529" s="329"/>
      <c r="MCZ529" s="329"/>
      <c r="MDA529" s="329"/>
      <c r="MDB529" s="329"/>
      <c r="MDC529" s="329"/>
      <c r="MDD529" s="329"/>
      <c r="MDE529" s="329"/>
      <c r="MDF529" s="329"/>
      <c r="MDG529" s="329"/>
      <c r="MDH529" s="329"/>
      <c r="MDI529" s="329"/>
      <c r="MDJ529" s="329"/>
      <c r="MDK529" s="329"/>
      <c r="MDL529" s="329"/>
      <c r="MDM529" s="329"/>
      <c r="MDN529" s="329"/>
      <c r="MDO529" s="329"/>
      <c r="MDP529" s="329"/>
      <c r="MDQ529" s="329"/>
      <c r="MDR529" s="329"/>
      <c r="MDS529" s="329"/>
      <c r="MDT529" s="329"/>
      <c r="MDU529" s="329"/>
      <c r="MDV529" s="329"/>
      <c r="MDW529" s="329"/>
      <c r="MDX529" s="329"/>
      <c r="MDY529" s="329"/>
      <c r="MDZ529" s="329"/>
      <c r="MEA529" s="329"/>
      <c r="MEB529" s="329"/>
      <c r="MEC529" s="329"/>
      <c r="MED529" s="329"/>
      <c r="MEE529" s="329"/>
      <c r="MEF529" s="329"/>
      <c r="MEG529" s="329"/>
      <c r="MEH529" s="329"/>
      <c r="MEI529" s="329"/>
      <c r="MEJ529" s="329"/>
      <c r="MEK529" s="329"/>
      <c r="MEL529" s="329"/>
      <c r="MEM529" s="329"/>
      <c r="MEN529" s="329"/>
      <c r="MEO529" s="329"/>
      <c r="MEP529" s="329"/>
      <c r="MEQ529" s="329"/>
      <c r="MER529" s="329"/>
      <c r="MES529" s="329"/>
      <c r="MET529" s="329"/>
      <c r="MEU529" s="329"/>
      <c r="MEV529" s="329"/>
      <c r="MEW529" s="329"/>
      <c r="MEX529" s="329"/>
      <c r="MEY529" s="329"/>
      <c r="MEZ529" s="329"/>
      <c r="MFA529" s="329"/>
      <c r="MFB529" s="329"/>
      <c r="MFC529" s="329"/>
      <c r="MFD529" s="329"/>
      <c r="MFE529" s="329"/>
      <c r="MFF529" s="329"/>
      <c r="MFG529" s="329"/>
      <c r="MFH529" s="329"/>
      <c r="MFI529" s="329"/>
      <c r="MFJ529" s="329"/>
      <c r="MFK529" s="329"/>
      <c r="MFL529" s="329"/>
      <c r="MFM529" s="329"/>
      <c r="MFN529" s="329"/>
      <c r="MFO529" s="329"/>
      <c r="MFP529" s="329"/>
      <c r="MFQ529" s="329"/>
      <c r="MFR529" s="329"/>
      <c r="MFS529" s="329"/>
      <c r="MFT529" s="329"/>
      <c r="MFU529" s="329"/>
      <c r="MFV529" s="329"/>
      <c r="MFW529" s="329"/>
      <c r="MFX529" s="329"/>
      <c r="MFY529" s="329"/>
      <c r="MFZ529" s="329"/>
      <c r="MGA529" s="329"/>
      <c r="MGB529" s="329"/>
      <c r="MGC529" s="329"/>
      <c r="MGD529" s="329"/>
      <c r="MGE529" s="329"/>
      <c r="MGF529" s="329"/>
      <c r="MGG529" s="329"/>
      <c r="MGH529" s="329"/>
      <c r="MGI529" s="329"/>
      <c r="MGJ529" s="329"/>
      <c r="MGK529" s="329"/>
      <c r="MGL529" s="329"/>
      <c r="MGM529" s="329"/>
      <c r="MGN529" s="329"/>
      <c r="MGO529" s="329"/>
      <c r="MGP529" s="329"/>
      <c r="MGQ529" s="329"/>
      <c r="MGR529" s="329"/>
      <c r="MGS529" s="329"/>
      <c r="MGT529" s="329"/>
      <c r="MGU529" s="329"/>
      <c r="MGV529" s="329"/>
      <c r="MGW529" s="329"/>
      <c r="MGX529" s="329"/>
      <c r="MGY529" s="329"/>
      <c r="MGZ529" s="329"/>
      <c r="MHA529" s="329"/>
      <c r="MHB529" s="329"/>
      <c r="MHC529" s="329"/>
      <c r="MHD529" s="329"/>
      <c r="MHE529" s="329"/>
      <c r="MHF529" s="329"/>
      <c r="MHG529" s="329"/>
      <c r="MHH529" s="329"/>
      <c r="MHI529" s="329"/>
      <c r="MHJ529" s="329"/>
      <c r="MHK529" s="329"/>
      <c r="MHL529" s="329"/>
      <c r="MHM529" s="329"/>
      <c r="MHN529" s="329"/>
      <c r="MHO529" s="329"/>
      <c r="MHP529" s="329"/>
      <c r="MHQ529" s="329"/>
      <c r="MHR529" s="329"/>
      <c r="MHS529" s="329"/>
      <c r="MHT529" s="329"/>
      <c r="MHU529" s="329"/>
      <c r="MHV529" s="329"/>
      <c r="MHW529" s="329"/>
      <c r="MHX529" s="329"/>
      <c r="MHY529" s="329"/>
      <c r="MHZ529" s="329"/>
      <c r="MIA529" s="329"/>
      <c r="MIB529" s="329"/>
      <c r="MIC529" s="329"/>
      <c r="MID529" s="329"/>
      <c r="MIE529" s="329"/>
      <c r="MIF529" s="329"/>
      <c r="MIG529" s="329"/>
      <c r="MIH529" s="329"/>
      <c r="MII529" s="329"/>
      <c r="MIJ529" s="329"/>
      <c r="MIK529" s="329"/>
      <c r="MIL529" s="329"/>
      <c r="MIM529" s="329"/>
      <c r="MIN529" s="329"/>
      <c r="MIO529" s="329"/>
      <c r="MIP529" s="329"/>
      <c r="MIQ529" s="329"/>
      <c r="MIR529" s="329"/>
      <c r="MIS529" s="329"/>
      <c r="MIT529" s="329"/>
      <c r="MIU529" s="329"/>
      <c r="MIV529" s="329"/>
      <c r="MIW529" s="329"/>
      <c r="MIX529" s="329"/>
      <c r="MIY529" s="329"/>
      <c r="MIZ529" s="329"/>
      <c r="MJA529" s="329"/>
      <c r="MJB529" s="329"/>
      <c r="MJC529" s="329"/>
      <c r="MJD529" s="329"/>
      <c r="MJE529" s="329"/>
      <c r="MJF529" s="329"/>
      <c r="MJG529" s="329"/>
      <c r="MJH529" s="329"/>
      <c r="MJI529" s="329"/>
      <c r="MJJ529" s="329"/>
      <c r="MJK529" s="329"/>
      <c r="MJL529" s="329"/>
      <c r="MJM529" s="329"/>
      <c r="MJN529" s="329"/>
      <c r="MJO529" s="329"/>
      <c r="MJP529" s="329"/>
      <c r="MJQ529" s="329"/>
      <c r="MJR529" s="329"/>
      <c r="MJS529" s="329"/>
      <c r="MJT529" s="329"/>
      <c r="MJU529" s="329"/>
      <c r="MJV529" s="329"/>
      <c r="MJW529" s="329"/>
      <c r="MJX529" s="329"/>
      <c r="MJY529" s="329"/>
      <c r="MJZ529" s="329"/>
      <c r="MKA529" s="329"/>
      <c r="MKB529" s="329"/>
      <c r="MKC529" s="329"/>
      <c r="MKD529" s="329"/>
      <c r="MKE529" s="329"/>
      <c r="MKF529" s="329"/>
      <c r="MKG529" s="329"/>
      <c r="MKH529" s="329"/>
      <c r="MKI529" s="329"/>
      <c r="MKJ529" s="329"/>
      <c r="MKK529" s="329"/>
      <c r="MKL529" s="329"/>
      <c r="MKM529" s="329"/>
      <c r="MKN529" s="329"/>
      <c r="MKO529" s="329"/>
      <c r="MKP529" s="329"/>
      <c r="MKQ529" s="329"/>
      <c r="MKR529" s="329"/>
      <c r="MKS529" s="329"/>
      <c r="MKT529" s="329"/>
      <c r="MKU529" s="329"/>
      <c r="MKV529" s="329"/>
      <c r="MKW529" s="329"/>
      <c r="MKX529" s="329"/>
      <c r="MKY529" s="329"/>
      <c r="MKZ529" s="329"/>
      <c r="MLA529" s="329"/>
      <c r="MLB529" s="329"/>
      <c r="MLC529" s="329"/>
      <c r="MLD529" s="329"/>
      <c r="MLE529" s="329"/>
      <c r="MLF529" s="329"/>
      <c r="MLG529" s="329"/>
      <c r="MLH529" s="329"/>
      <c r="MLI529" s="329"/>
      <c r="MLJ529" s="329"/>
      <c r="MLK529" s="329"/>
      <c r="MLL529" s="329"/>
      <c r="MLM529" s="329"/>
      <c r="MLN529" s="329"/>
      <c r="MLO529" s="329"/>
      <c r="MLP529" s="329"/>
      <c r="MLQ529" s="329"/>
      <c r="MLR529" s="329"/>
      <c r="MLS529" s="329"/>
      <c r="MLT529" s="329"/>
      <c r="MLU529" s="329"/>
      <c r="MLV529" s="329"/>
      <c r="MLW529" s="329"/>
      <c r="MLX529" s="329"/>
      <c r="MLY529" s="329"/>
      <c r="MLZ529" s="329"/>
      <c r="MMA529" s="329"/>
      <c r="MMB529" s="329"/>
      <c r="MMC529" s="329"/>
      <c r="MMD529" s="329"/>
      <c r="MME529" s="329"/>
      <c r="MMF529" s="329"/>
      <c r="MMG529" s="329"/>
      <c r="MMH529" s="329"/>
      <c r="MMI529" s="329"/>
      <c r="MMJ529" s="329"/>
      <c r="MMK529" s="329"/>
      <c r="MML529" s="329"/>
      <c r="MMM529" s="329"/>
      <c r="MMN529" s="329"/>
      <c r="MMO529" s="329"/>
      <c r="MMP529" s="329"/>
      <c r="MMQ529" s="329"/>
      <c r="MMR529" s="329"/>
      <c r="MMS529" s="329"/>
      <c r="MMT529" s="329"/>
      <c r="MMU529" s="329"/>
      <c r="MMV529" s="329"/>
      <c r="MMW529" s="329"/>
      <c r="MMX529" s="329"/>
      <c r="MMY529" s="329"/>
      <c r="MMZ529" s="329"/>
      <c r="MNA529" s="329"/>
      <c r="MNB529" s="329"/>
      <c r="MNC529" s="329"/>
      <c r="MND529" s="329"/>
      <c r="MNE529" s="329"/>
      <c r="MNF529" s="329"/>
      <c r="MNG529" s="329"/>
      <c r="MNH529" s="329"/>
      <c r="MNI529" s="329"/>
      <c r="MNJ529" s="329"/>
      <c r="MNK529" s="329"/>
      <c r="MNL529" s="329"/>
      <c r="MNM529" s="329"/>
      <c r="MNN529" s="329"/>
      <c r="MNO529" s="329"/>
      <c r="MNP529" s="329"/>
      <c r="MNQ529" s="329"/>
      <c r="MNR529" s="329"/>
      <c r="MNS529" s="329"/>
      <c r="MNT529" s="329"/>
      <c r="MNU529" s="329"/>
      <c r="MNV529" s="329"/>
      <c r="MNW529" s="329"/>
      <c r="MNX529" s="329"/>
      <c r="MNY529" s="329"/>
      <c r="MNZ529" s="329"/>
      <c r="MOA529" s="329"/>
      <c r="MOB529" s="329"/>
      <c r="MOC529" s="329"/>
      <c r="MOD529" s="329"/>
      <c r="MOE529" s="329"/>
      <c r="MOF529" s="329"/>
      <c r="MOG529" s="329"/>
      <c r="MOH529" s="329"/>
      <c r="MOI529" s="329"/>
      <c r="MOJ529" s="329"/>
      <c r="MOK529" s="329"/>
      <c r="MOL529" s="329"/>
      <c r="MOM529" s="329"/>
      <c r="MON529" s="329"/>
      <c r="MOO529" s="329"/>
      <c r="MOP529" s="329"/>
      <c r="MOQ529" s="329"/>
      <c r="MOR529" s="329"/>
      <c r="MOS529" s="329"/>
      <c r="MOT529" s="329"/>
      <c r="MOU529" s="329"/>
      <c r="MOV529" s="329"/>
      <c r="MOW529" s="329"/>
      <c r="MOX529" s="329"/>
      <c r="MOY529" s="329"/>
      <c r="MOZ529" s="329"/>
      <c r="MPA529" s="329"/>
      <c r="MPB529" s="329"/>
      <c r="MPC529" s="329"/>
      <c r="MPD529" s="329"/>
      <c r="MPE529" s="329"/>
      <c r="MPF529" s="329"/>
      <c r="MPG529" s="329"/>
      <c r="MPH529" s="329"/>
      <c r="MPI529" s="329"/>
      <c r="MPJ529" s="329"/>
      <c r="MPK529" s="329"/>
      <c r="MPL529" s="329"/>
      <c r="MPM529" s="329"/>
      <c r="MPN529" s="329"/>
      <c r="MPO529" s="329"/>
      <c r="MPP529" s="329"/>
      <c r="MPQ529" s="329"/>
      <c r="MPR529" s="329"/>
      <c r="MPS529" s="329"/>
      <c r="MPT529" s="329"/>
      <c r="MPU529" s="329"/>
      <c r="MPV529" s="329"/>
      <c r="MPW529" s="329"/>
      <c r="MPX529" s="329"/>
      <c r="MPY529" s="329"/>
      <c r="MPZ529" s="329"/>
      <c r="MQA529" s="329"/>
      <c r="MQB529" s="329"/>
      <c r="MQC529" s="329"/>
      <c r="MQD529" s="329"/>
      <c r="MQE529" s="329"/>
      <c r="MQF529" s="329"/>
      <c r="MQG529" s="329"/>
      <c r="MQH529" s="329"/>
      <c r="MQI529" s="329"/>
      <c r="MQJ529" s="329"/>
      <c r="MQK529" s="329"/>
      <c r="MQL529" s="329"/>
      <c r="MQM529" s="329"/>
      <c r="MQN529" s="329"/>
      <c r="MQO529" s="329"/>
      <c r="MQP529" s="329"/>
      <c r="MQQ529" s="329"/>
      <c r="MQR529" s="329"/>
      <c r="MQS529" s="329"/>
      <c r="MQT529" s="329"/>
      <c r="MQU529" s="329"/>
      <c r="MQV529" s="329"/>
      <c r="MQW529" s="329"/>
      <c r="MQX529" s="329"/>
      <c r="MQY529" s="329"/>
      <c r="MQZ529" s="329"/>
      <c r="MRA529" s="329"/>
      <c r="MRB529" s="329"/>
      <c r="MRC529" s="329"/>
      <c r="MRD529" s="329"/>
      <c r="MRE529" s="329"/>
      <c r="MRF529" s="329"/>
      <c r="MRG529" s="329"/>
      <c r="MRH529" s="329"/>
      <c r="MRI529" s="329"/>
      <c r="MRJ529" s="329"/>
      <c r="MRK529" s="329"/>
      <c r="MRL529" s="329"/>
      <c r="MRM529" s="329"/>
      <c r="MRN529" s="329"/>
      <c r="MRO529" s="329"/>
      <c r="MRP529" s="329"/>
      <c r="MRQ529" s="329"/>
      <c r="MRR529" s="329"/>
      <c r="MRS529" s="329"/>
      <c r="MRT529" s="329"/>
      <c r="MRU529" s="329"/>
      <c r="MRV529" s="329"/>
      <c r="MRW529" s="329"/>
      <c r="MRX529" s="329"/>
      <c r="MRY529" s="329"/>
      <c r="MRZ529" s="329"/>
      <c r="MSA529" s="329"/>
      <c r="MSB529" s="329"/>
      <c r="MSC529" s="329"/>
      <c r="MSD529" s="329"/>
      <c r="MSE529" s="329"/>
      <c r="MSF529" s="329"/>
      <c r="MSG529" s="329"/>
      <c r="MSH529" s="329"/>
      <c r="MSI529" s="329"/>
      <c r="MSJ529" s="329"/>
      <c r="MSK529" s="329"/>
      <c r="MSL529" s="329"/>
      <c r="MSM529" s="329"/>
      <c r="MSN529" s="329"/>
      <c r="MSO529" s="329"/>
      <c r="MSP529" s="329"/>
      <c r="MSQ529" s="329"/>
      <c r="MSR529" s="329"/>
      <c r="MSS529" s="329"/>
      <c r="MST529" s="329"/>
      <c r="MSU529" s="329"/>
      <c r="MSV529" s="329"/>
      <c r="MSW529" s="329"/>
      <c r="MSX529" s="329"/>
      <c r="MSY529" s="329"/>
      <c r="MSZ529" s="329"/>
      <c r="MTA529" s="329"/>
      <c r="MTB529" s="329"/>
      <c r="MTC529" s="329"/>
      <c r="MTD529" s="329"/>
      <c r="MTE529" s="329"/>
      <c r="MTF529" s="329"/>
      <c r="MTG529" s="329"/>
      <c r="MTH529" s="329"/>
      <c r="MTI529" s="329"/>
      <c r="MTJ529" s="329"/>
      <c r="MTK529" s="329"/>
      <c r="MTL529" s="329"/>
      <c r="MTM529" s="329"/>
      <c r="MTN529" s="329"/>
      <c r="MTO529" s="329"/>
      <c r="MTP529" s="329"/>
      <c r="MTQ529" s="329"/>
      <c r="MTR529" s="329"/>
      <c r="MTS529" s="329"/>
      <c r="MTT529" s="329"/>
      <c r="MTU529" s="329"/>
      <c r="MTV529" s="329"/>
      <c r="MTW529" s="329"/>
      <c r="MTX529" s="329"/>
      <c r="MTY529" s="329"/>
      <c r="MTZ529" s="329"/>
      <c r="MUA529" s="329"/>
      <c r="MUB529" s="329"/>
      <c r="MUC529" s="329"/>
      <c r="MUD529" s="329"/>
      <c r="MUE529" s="329"/>
      <c r="MUF529" s="329"/>
      <c r="MUG529" s="329"/>
      <c r="MUH529" s="329"/>
      <c r="MUI529" s="329"/>
      <c r="MUJ529" s="329"/>
      <c r="MUK529" s="329"/>
      <c r="MUL529" s="329"/>
      <c r="MUM529" s="329"/>
      <c r="MUN529" s="329"/>
      <c r="MUO529" s="329"/>
      <c r="MUP529" s="329"/>
      <c r="MUQ529" s="329"/>
      <c r="MUR529" s="329"/>
      <c r="MUS529" s="329"/>
      <c r="MUT529" s="329"/>
      <c r="MUU529" s="329"/>
      <c r="MUV529" s="329"/>
      <c r="MUW529" s="329"/>
      <c r="MUX529" s="329"/>
      <c r="MUY529" s="329"/>
      <c r="MUZ529" s="329"/>
      <c r="MVA529" s="329"/>
      <c r="MVB529" s="329"/>
      <c r="MVC529" s="329"/>
      <c r="MVD529" s="329"/>
      <c r="MVE529" s="329"/>
      <c r="MVF529" s="329"/>
      <c r="MVG529" s="329"/>
      <c r="MVH529" s="329"/>
      <c r="MVI529" s="329"/>
      <c r="MVJ529" s="329"/>
      <c r="MVK529" s="329"/>
      <c r="MVL529" s="329"/>
      <c r="MVM529" s="329"/>
      <c r="MVN529" s="329"/>
      <c r="MVO529" s="329"/>
      <c r="MVP529" s="329"/>
      <c r="MVQ529" s="329"/>
      <c r="MVR529" s="329"/>
      <c r="MVS529" s="329"/>
      <c r="MVT529" s="329"/>
      <c r="MVU529" s="329"/>
      <c r="MVV529" s="329"/>
      <c r="MVW529" s="329"/>
      <c r="MVX529" s="329"/>
      <c r="MVY529" s="329"/>
      <c r="MVZ529" s="329"/>
      <c r="MWA529" s="329"/>
      <c r="MWB529" s="329"/>
      <c r="MWC529" s="329"/>
      <c r="MWD529" s="329"/>
      <c r="MWE529" s="329"/>
      <c r="MWF529" s="329"/>
      <c r="MWG529" s="329"/>
      <c r="MWH529" s="329"/>
      <c r="MWI529" s="329"/>
      <c r="MWJ529" s="329"/>
      <c r="MWK529" s="329"/>
      <c r="MWL529" s="329"/>
      <c r="MWM529" s="329"/>
      <c r="MWN529" s="329"/>
      <c r="MWO529" s="329"/>
      <c r="MWP529" s="329"/>
      <c r="MWQ529" s="329"/>
      <c r="MWR529" s="329"/>
      <c r="MWS529" s="329"/>
      <c r="MWT529" s="329"/>
      <c r="MWU529" s="329"/>
      <c r="MWV529" s="329"/>
      <c r="MWW529" s="329"/>
      <c r="MWX529" s="329"/>
      <c r="MWY529" s="329"/>
      <c r="MWZ529" s="329"/>
      <c r="MXA529" s="329"/>
      <c r="MXB529" s="329"/>
      <c r="MXC529" s="329"/>
      <c r="MXD529" s="329"/>
      <c r="MXE529" s="329"/>
      <c r="MXF529" s="329"/>
      <c r="MXG529" s="329"/>
      <c r="MXH529" s="329"/>
      <c r="MXI529" s="329"/>
      <c r="MXJ529" s="329"/>
      <c r="MXK529" s="329"/>
      <c r="MXL529" s="329"/>
      <c r="MXM529" s="329"/>
      <c r="MXN529" s="329"/>
      <c r="MXO529" s="329"/>
      <c r="MXP529" s="329"/>
      <c r="MXQ529" s="329"/>
      <c r="MXR529" s="329"/>
      <c r="MXS529" s="329"/>
      <c r="MXT529" s="329"/>
      <c r="MXU529" s="329"/>
      <c r="MXV529" s="329"/>
      <c r="MXW529" s="329"/>
      <c r="MXX529" s="329"/>
      <c r="MXY529" s="329"/>
      <c r="MXZ529" s="329"/>
      <c r="MYA529" s="329"/>
      <c r="MYB529" s="329"/>
      <c r="MYC529" s="329"/>
      <c r="MYD529" s="329"/>
      <c r="MYE529" s="329"/>
      <c r="MYF529" s="329"/>
      <c r="MYG529" s="329"/>
      <c r="MYH529" s="329"/>
      <c r="MYI529" s="329"/>
      <c r="MYJ529" s="329"/>
      <c r="MYK529" s="329"/>
      <c r="MYL529" s="329"/>
      <c r="MYM529" s="329"/>
      <c r="MYN529" s="329"/>
      <c r="MYO529" s="329"/>
      <c r="MYP529" s="329"/>
      <c r="MYQ529" s="329"/>
      <c r="MYR529" s="329"/>
      <c r="MYS529" s="329"/>
      <c r="MYT529" s="329"/>
      <c r="MYU529" s="329"/>
      <c r="MYV529" s="329"/>
      <c r="MYW529" s="329"/>
      <c r="MYX529" s="329"/>
      <c r="MYY529" s="329"/>
      <c r="MYZ529" s="329"/>
      <c r="MZA529" s="329"/>
      <c r="MZB529" s="329"/>
      <c r="MZC529" s="329"/>
      <c r="MZD529" s="329"/>
      <c r="MZE529" s="329"/>
      <c r="MZF529" s="329"/>
      <c r="MZG529" s="329"/>
      <c r="MZH529" s="329"/>
      <c r="MZI529" s="329"/>
      <c r="MZJ529" s="329"/>
      <c r="MZK529" s="329"/>
      <c r="MZL529" s="329"/>
      <c r="MZM529" s="329"/>
      <c r="MZN529" s="329"/>
      <c r="MZO529" s="329"/>
      <c r="MZP529" s="329"/>
      <c r="MZQ529" s="329"/>
      <c r="MZR529" s="329"/>
      <c r="MZS529" s="329"/>
      <c r="MZT529" s="329"/>
      <c r="MZU529" s="329"/>
      <c r="MZV529" s="329"/>
      <c r="MZW529" s="329"/>
      <c r="MZX529" s="329"/>
      <c r="MZY529" s="329"/>
      <c r="MZZ529" s="329"/>
      <c r="NAA529" s="329"/>
      <c r="NAB529" s="329"/>
      <c r="NAC529" s="329"/>
      <c r="NAD529" s="329"/>
      <c r="NAE529" s="329"/>
      <c r="NAF529" s="329"/>
      <c r="NAG529" s="329"/>
      <c r="NAH529" s="329"/>
      <c r="NAI529" s="329"/>
      <c r="NAJ529" s="329"/>
      <c r="NAK529" s="329"/>
      <c r="NAL529" s="329"/>
      <c r="NAM529" s="329"/>
      <c r="NAN529" s="329"/>
      <c r="NAO529" s="329"/>
      <c r="NAP529" s="329"/>
      <c r="NAQ529" s="329"/>
      <c r="NAR529" s="329"/>
      <c r="NAS529" s="329"/>
      <c r="NAT529" s="329"/>
      <c r="NAU529" s="329"/>
      <c r="NAV529" s="329"/>
      <c r="NAW529" s="329"/>
      <c r="NAX529" s="329"/>
      <c r="NAY529" s="329"/>
      <c r="NAZ529" s="329"/>
      <c r="NBA529" s="329"/>
      <c r="NBB529" s="329"/>
      <c r="NBC529" s="329"/>
      <c r="NBD529" s="329"/>
      <c r="NBE529" s="329"/>
      <c r="NBF529" s="329"/>
      <c r="NBG529" s="329"/>
      <c r="NBH529" s="329"/>
      <c r="NBI529" s="329"/>
      <c r="NBJ529" s="329"/>
      <c r="NBK529" s="329"/>
      <c r="NBL529" s="329"/>
      <c r="NBM529" s="329"/>
      <c r="NBN529" s="329"/>
      <c r="NBO529" s="329"/>
      <c r="NBP529" s="329"/>
      <c r="NBQ529" s="329"/>
      <c r="NBR529" s="329"/>
      <c r="NBS529" s="329"/>
      <c r="NBT529" s="329"/>
      <c r="NBU529" s="329"/>
      <c r="NBV529" s="329"/>
      <c r="NBW529" s="329"/>
      <c r="NBX529" s="329"/>
      <c r="NBY529" s="329"/>
      <c r="NBZ529" s="329"/>
      <c r="NCA529" s="329"/>
      <c r="NCB529" s="329"/>
      <c r="NCC529" s="329"/>
      <c r="NCD529" s="329"/>
      <c r="NCE529" s="329"/>
      <c r="NCF529" s="329"/>
      <c r="NCG529" s="329"/>
      <c r="NCH529" s="329"/>
      <c r="NCI529" s="329"/>
      <c r="NCJ529" s="329"/>
      <c r="NCK529" s="329"/>
      <c r="NCL529" s="329"/>
      <c r="NCM529" s="329"/>
      <c r="NCN529" s="329"/>
      <c r="NCO529" s="329"/>
      <c r="NCP529" s="329"/>
      <c r="NCQ529" s="329"/>
      <c r="NCR529" s="329"/>
      <c r="NCS529" s="329"/>
      <c r="NCT529" s="329"/>
      <c r="NCU529" s="329"/>
      <c r="NCV529" s="329"/>
      <c r="NCW529" s="329"/>
      <c r="NCX529" s="329"/>
      <c r="NCY529" s="329"/>
      <c r="NCZ529" s="329"/>
      <c r="NDA529" s="329"/>
      <c r="NDB529" s="329"/>
      <c r="NDC529" s="329"/>
      <c r="NDD529" s="329"/>
      <c r="NDE529" s="329"/>
      <c r="NDF529" s="329"/>
      <c r="NDG529" s="329"/>
      <c r="NDH529" s="329"/>
      <c r="NDI529" s="329"/>
      <c r="NDJ529" s="329"/>
      <c r="NDK529" s="329"/>
      <c r="NDL529" s="329"/>
      <c r="NDM529" s="329"/>
      <c r="NDN529" s="329"/>
      <c r="NDO529" s="329"/>
      <c r="NDP529" s="329"/>
      <c r="NDQ529" s="329"/>
      <c r="NDR529" s="329"/>
      <c r="NDS529" s="329"/>
      <c r="NDT529" s="329"/>
      <c r="NDU529" s="329"/>
      <c r="NDV529" s="329"/>
      <c r="NDW529" s="329"/>
      <c r="NDX529" s="329"/>
      <c r="NDY529" s="329"/>
      <c r="NDZ529" s="329"/>
      <c r="NEA529" s="329"/>
      <c r="NEB529" s="329"/>
      <c r="NEC529" s="329"/>
      <c r="NED529" s="329"/>
      <c r="NEE529" s="329"/>
      <c r="NEF529" s="329"/>
      <c r="NEG529" s="329"/>
      <c r="NEH529" s="329"/>
      <c r="NEI529" s="329"/>
      <c r="NEJ529" s="329"/>
      <c r="NEK529" s="329"/>
      <c r="NEL529" s="329"/>
      <c r="NEM529" s="329"/>
      <c r="NEN529" s="329"/>
      <c r="NEO529" s="329"/>
      <c r="NEP529" s="329"/>
      <c r="NEQ529" s="329"/>
      <c r="NER529" s="329"/>
      <c r="NES529" s="329"/>
      <c r="NET529" s="329"/>
      <c r="NEU529" s="329"/>
      <c r="NEV529" s="329"/>
      <c r="NEW529" s="329"/>
      <c r="NEX529" s="329"/>
      <c r="NEY529" s="329"/>
      <c r="NEZ529" s="329"/>
      <c r="NFA529" s="329"/>
      <c r="NFB529" s="329"/>
      <c r="NFC529" s="329"/>
      <c r="NFD529" s="329"/>
      <c r="NFE529" s="329"/>
      <c r="NFF529" s="329"/>
      <c r="NFG529" s="329"/>
      <c r="NFH529" s="329"/>
      <c r="NFI529" s="329"/>
      <c r="NFJ529" s="329"/>
      <c r="NFK529" s="329"/>
      <c r="NFL529" s="329"/>
      <c r="NFM529" s="329"/>
      <c r="NFN529" s="329"/>
      <c r="NFO529" s="329"/>
      <c r="NFP529" s="329"/>
      <c r="NFQ529" s="329"/>
      <c r="NFR529" s="329"/>
      <c r="NFS529" s="329"/>
      <c r="NFT529" s="329"/>
      <c r="NFU529" s="329"/>
      <c r="NFV529" s="329"/>
      <c r="NFW529" s="329"/>
      <c r="NFX529" s="329"/>
      <c r="NFY529" s="329"/>
      <c r="NFZ529" s="329"/>
      <c r="NGA529" s="329"/>
      <c r="NGB529" s="329"/>
      <c r="NGC529" s="329"/>
      <c r="NGD529" s="329"/>
      <c r="NGE529" s="329"/>
      <c r="NGF529" s="329"/>
      <c r="NGG529" s="329"/>
      <c r="NGH529" s="329"/>
      <c r="NGI529" s="329"/>
      <c r="NGJ529" s="329"/>
      <c r="NGK529" s="329"/>
      <c r="NGL529" s="329"/>
      <c r="NGM529" s="329"/>
      <c r="NGN529" s="329"/>
      <c r="NGO529" s="329"/>
      <c r="NGP529" s="329"/>
      <c r="NGQ529" s="329"/>
      <c r="NGR529" s="329"/>
      <c r="NGS529" s="329"/>
      <c r="NGT529" s="329"/>
      <c r="NGU529" s="329"/>
      <c r="NGV529" s="329"/>
      <c r="NGW529" s="329"/>
      <c r="NGX529" s="329"/>
      <c r="NGY529" s="329"/>
      <c r="NGZ529" s="329"/>
      <c r="NHA529" s="329"/>
      <c r="NHB529" s="329"/>
      <c r="NHC529" s="329"/>
      <c r="NHD529" s="329"/>
      <c r="NHE529" s="329"/>
      <c r="NHF529" s="329"/>
      <c r="NHG529" s="329"/>
      <c r="NHH529" s="329"/>
      <c r="NHI529" s="329"/>
      <c r="NHJ529" s="329"/>
      <c r="NHK529" s="329"/>
      <c r="NHL529" s="329"/>
      <c r="NHM529" s="329"/>
      <c r="NHN529" s="329"/>
      <c r="NHO529" s="329"/>
      <c r="NHP529" s="329"/>
      <c r="NHQ529" s="329"/>
      <c r="NHR529" s="329"/>
      <c r="NHS529" s="329"/>
      <c r="NHT529" s="329"/>
      <c r="NHU529" s="329"/>
      <c r="NHV529" s="329"/>
      <c r="NHW529" s="329"/>
      <c r="NHX529" s="329"/>
      <c r="NHY529" s="329"/>
      <c r="NHZ529" s="329"/>
      <c r="NIA529" s="329"/>
      <c r="NIB529" s="329"/>
      <c r="NIC529" s="329"/>
      <c r="NID529" s="329"/>
      <c r="NIE529" s="329"/>
      <c r="NIF529" s="329"/>
      <c r="NIG529" s="329"/>
      <c r="NIH529" s="329"/>
      <c r="NII529" s="329"/>
      <c r="NIJ529" s="329"/>
      <c r="NIK529" s="329"/>
      <c r="NIL529" s="329"/>
      <c r="NIM529" s="329"/>
      <c r="NIN529" s="329"/>
      <c r="NIO529" s="329"/>
      <c r="NIP529" s="329"/>
      <c r="NIQ529" s="329"/>
      <c r="NIR529" s="329"/>
      <c r="NIS529" s="329"/>
      <c r="NIT529" s="329"/>
      <c r="NIU529" s="329"/>
      <c r="NIV529" s="329"/>
      <c r="NIW529" s="329"/>
      <c r="NIX529" s="329"/>
      <c r="NIY529" s="329"/>
      <c r="NIZ529" s="329"/>
      <c r="NJA529" s="329"/>
      <c r="NJB529" s="329"/>
      <c r="NJC529" s="329"/>
      <c r="NJD529" s="329"/>
      <c r="NJE529" s="329"/>
      <c r="NJF529" s="329"/>
      <c r="NJG529" s="329"/>
      <c r="NJH529" s="329"/>
      <c r="NJI529" s="329"/>
      <c r="NJJ529" s="329"/>
      <c r="NJK529" s="329"/>
      <c r="NJL529" s="329"/>
      <c r="NJM529" s="329"/>
      <c r="NJN529" s="329"/>
      <c r="NJO529" s="329"/>
      <c r="NJP529" s="329"/>
      <c r="NJQ529" s="329"/>
      <c r="NJR529" s="329"/>
      <c r="NJS529" s="329"/>
      <c r="NJT529" s="329"/>
      <c r="NJU529" s="329"/>
      <c r="NJV529" s="329"/>
      <c r="NJW529" s="329"/>
      <c r="NJX529" s="329"/>
      <c r="NJY529" s="329"/>
      <c r="NJZ529" s="329"/>
      <c r="NKA529" s="329"/>
      <c r="NKB529" s="329"/>
      <c r="NKC529" s="329"/>
      <c r="NKD529" s="329"/>
      <c r="NKE529" s="329"/>
      <c r="NKF529" s="329"/>
      <c r="NKG529" s="329"/>
      <c r="NKH529" s="329"/>
      <c r="NKI529" s="329"/>
      <c r="NKJ529" s="329"/>
      <c r="NKK529" s="329"/>
      <c r="NKL529" s="329"/>
      <c r="NKM529" s="329"/>
      <c r="NKN529" s="329"/>
      <c r="NKO529" s="329"/>
      <c r="NKP529" s="329"/>
      <c r="NKQ529" s="329"/>
      <c r="NKR529" s="329"/>
      <c r="NKS529" s="329"/>
      <c r="NKT529" s="329"/>
      <c r="NKU529" s="329"/>
      <c r="NKV529" s="329"/>
      <c r="NKW529" s="329"/>
      <c r="NKX529" s="329"/>
      <c r="NKY529" s="329"/>
      <c r="NKZ529" s="329"/>
      <c r="NLA529" s="329"/>
      <c r="NLB529" s="329"/>
      <c r="NLC529" s="329"/>
      <c r="NLD529" s="329"/>
      <c r="NLE529" s="329"/>
      <c r="NLF529" s="329"/>
      <c r="NLG529" s="329"/>
      <c r="NLH529" s="329"/>
      <c r="NLI529" s="329"/>
      <c r="NLJ529" s="329"/>
      <c r="NLK529" s="329"/>
      <c r="NLL529" s="329"/>
      <c r="NLM529" s="329"/>
      <c r="NLN529" s="329"/>
      <c r="NLO529" s="329"/>
      <c r="NLP529" s="329"/>
      <c r="NLQ529" s="329"/>
      <c r="NLR529" s="329"/>
      <c r="NLS529" s="329"/>
      <c r="NLT529" s="329"/>
      <c r="NLU529" s="329"/>
      <c r="NLV529" s="329"/>
      <c r="NLW529" s="329"/>
      <c r="NLX529" s="329"/>
      <c r="NLY529" s="329"/>
      <c r="NLZ529" s="329"/>
      <c r="NMA529" s="329"/>
      <c r="NMB529" s="329"/>
      <c r="NMC529" s="329"/>
      <c r="NMD529" s="329"/>
      <c r="NME529" s="329"/>
      <c r="NMF529" s="329"/>
      <c r="NMG529" s="329"/>
      <c r="NMH529" s="329"/>
      <c r="NMI529" s="329"/>
      <c r="NMJ529" s="329"/>
      <c r="NMK529" s="329"/>
      <c r="NML529" s="329"/>
      <c r="NMM529" s="329"/>
      <c r="NMN529" s="329"/>
      <c r="NMO529" s="329"/>
      <c r="NMP529" s="329"/>
      <c r="NMQ529" s="329"/>
      <c r="NMR529" s="329"/>
      <c r="NMS529" s="329"/>
      <c r="NMT529" s="329"/>
      <c r="NMU529" s="329"/>
      <c r="NMV529" s="329"/>
      <c r="NMW529" s="329"/>
      <c r="NMX529" s="329"/>
      <c r="NMY529" s="329"/>
      <c r="NMZ529" s="329"/>
      <c r="NNA529" s="329"/>
      <c r="NNB529" s="329"/>
      <c r="NNC529" s="329"/>
      <c r="NND529" s="329"/>
      <c r="NNE529" s="329"/>
      <c r="NNF529" s="329"/>
      <c r="NNG529" s="329"/>
      <c r="NNH529" s="329"/>
      <c r="NNI529" s="329"/>
      <c r="NNJ529" s="329"/>
      <c r="NNK529" s="329"/>
      <c r="NNL529" s="329"/>
      <c r="NNM529" s="329"/>
      <c r="NNN529" s="329"/>
      <c r="NNO529" s="329"/>
      <c r="NNP529" s="329"/>
      <c r="NNQ529" s="329"/>
      <c r="NNR529" s="329"/>
      <c r="NNS529" s="329"/>
      <c r="NNT529" s="329"/>
      <c r="NNU529" s="329"/>
      <c r="NNV529" s="329"/>
      <c r="NNW529" s="329"/>
      <c r="NNX529" s="329"/>
      <c r="NNY529" s="329"/>
      <c r="NNZ529" s="329"/>
      <c r="NOA529" s="329"/>
      <c r="NOB529" s="329"/>
      <c r="NOC529" s="329"/>
      <c r="NOD529" s="329"/>
      <c r="NOE529" s="329"/>
      <c r="NOF529" s="329"/>
      <c r="NOG529" s="329"/>
      <c r="NOH529" s="329"/>
      <c r="NOI529" s="329"/>
      <c r="NOJ529" s="329"/>
      <c r="NOK529" s="329"/>
      <c r="NOL529" s="329"/>
      <c r="NOM529" s="329"/>
      <c r="NON529" s="329"/>
      <c r="NOO529" s="329"/>
      <c r="NOP529" s="329"/>
      <c r="NOQ529" s="329"/>
      <c r="NOR529" s="329"/>
      <c r="NOS529" s="329"/>
      <c r="NOT529" s="329"/>
      <c r="NOU529" s="329"/>
      <c r="NOV529" s="329"/>
      <c r="NOW529" s="329"/>
      <c r="NOX529" s="329"/>
      <c r="NOY529" s="329"/>
      <c r="NOZ529" s="329"/>
      <c r="NPA529" s="329"/>
      <c r="NPB529" s="329"/>
      <c r="NPC529" s="329"/>
      <c r="NPD529" s="329"/>
      <c r="NPE529" s="329"/>
      <c r="NPF529" s="329"/>
      <c r="NPG529" s="329"/>
      <c r="NPH529" s="329"/>
      <c r="NPI529" s="329"/>
      <c r="NPJ529" s="329"/>
      <c r="NPK529" s="329"/>
      <c r="NPL529" s="329"/>
      <c r="NPM529" s="329"/>
      <c r="NPN529" s="329"/>
      <c r="NPO529" s="329"/>
      <c r="NPP529" s="329"/>
      <c r="NPQ529" s="329"/>
      <c r="NPR529" s="329"/>
      <c r="NPS529" s="329"/>
      <c r="NPT529" s="329"/>
      <c r="NPU529" s="329"/>
      <c r="NPV529" s="329"/>
      <c r="NPW529" s="329"/>
      <c r="NPX529" s="329"/>
      <c r="NPY529" s="329"/>
      <c r="NPZ529" s="329"/>
      <c r="NQA529" s="329"/>
      <c r="NQB529" s="329"/>
      <c r="NQC529" s="329"/>
      <c r="NQD529" s="329"/>
      <c r="NQE529" s="329"/>
      <c r="NQF529" s="329"/>
      <c r="NQG529" s="329"/>
      <c r="NQH529" s="329"/>
      <c r="NQI529" s="329"/>
      <c r="NQJ529" s="329"/>
      <c r="NQK529" s="329"/>
      <c r="NQL529" s="329"/>
      <c r="NQM529" s="329"/>
      <c r="NQN529" s="329"/>
      <c r="NQO529" s="329"/>
      <c r="NQP529" s="329"/>
      <c r="NQQ529" s="329"/>
      <c r="NQR529" s="329"/>
      <c r="NQS529" s="329"/>
      <c r="NQT529" s="329"/>
      <c r="NQU529" s="329"/>
      <c r="NQV529" s="329"/>
      <c r="NQW529" s="329"/>
      <c r="NQX529" s="329"/>
      <c r="NQY529" s="329"/>
      <c r="NQZ529" s="329"/>
      <c r="NRA529" s="329"/>
      <c r="NRB529" s="329"/>
      <c r="NRC529" s="329"/>
      <c r="NRD529" s="329"/>
      <c r="NRE529" s="329"/>
      <c r="NRF529" s="329"/>
      <c r="NRG529" s="329"/>
      <c r="NRH529" s="329"/>
      <c r="NRI529" s="329"/>
      <c r="NRJ529" s="329"/>
      <c r="NRK529" s="329"/>
      <c r="NRL529" s="329"/>
      <c r="NRM529" s="329"/>
      <c r="NRN529" s="329"/>
      <c r="NRO529" s="329"/>
      <c r="NRP529" s="329"/>
      <c r="NRQ529" s="329"/>
      <c r="NRR529" s="329"/>
      <c r="NRS529" s="329"/>
      <c r="NRT529" s="329"/>
      <c r="NRU529" s="329"/>
      <c r="NRV529" s="329"/>
      <c r="NRW529" s="329"/>
      <c r="NRX529" s="329"/>
      <c r="NRY529" s="329"/>
      <c r="NRZ529" s="329"/>
      <c r="NSA529" s="329"/>
      <c r="NSB529" s="329"/>
      <c r="NSC529" s="329"/>
      <c r="NSD529" s="329"/>
      <c r="NSE529" s="329"/>
      <c r="NSF529" s="329"/>
      <c r="NSG529" s="329"/>
      <c r="NSH529" s="329"/>
      <c r="NSI529" s="329"/>
      <c r="NSJ529" s="329"/>
      <c r="NSK529" s="329"/>
      <c r="NSL529" s="329"/>
      <c r="NSM529" s="329"/>
      <c r="NSN529" s="329"/>
      <c r="NSO529" s="329"/>
      <c r="NSP529" s="329"/>
      <c r="NSQ529" s="329"/>
      <c r="NSR529" s="329"/>
      <c r="NSS529" s="329"/>
      <c r="NST529" s="329"/>
      <c r="NSU529" s="329"/>
      <c r="NSV529" s="329"/>
      <c r="NSW529" s="329"/>
      <c r="NSX529" s="329"/>
      <c r="NSY529" s="329"/>
      <c r="NSZ529" s="329"/>
      <c r="NTA529" s="329"/>
      <c r="NTB529" s="329"/>
      <c r="NTC529" s="329"/>
      <c r="NTD529" s="329"/>
      <c r="NTE529" s="329"/>
      <c r="NTF529" s="329"/>
      <c r="NTG529" s="329"/>
      <c r="NTH529" s="329"/>
      <c r="NTI529" s="329"/>
      <c r="NTJ529" s="329"/>
      <c r="NTK529" s="329"/>
      <c r="NTL529" s="329"/>
      <c r="NTM529" s="329"/>
      <c r="NTN529" s="329"/>
      <c r="NTO529" s="329"/>
      <c r="NTP529" s="329"/>
      <c r="NTQ529" s="329"/>
      <c r="NTR529" s="329"/>
      <c r="NTS529" s="329"/>
      <c r="NTT529" s="329"/>
      <c r="NTU529" s="329"/>
      <c r="NTV529" s="329"/>
      <c r="NTW529" s="329"/>
      <c r="NTX529" s="329"/>
      <c r="NTY529" s="329"/>
      <c r="NTZ529" s="329"/>
      <c r="NUA529" s="329"/>
      <c r="NUB529" s="329"/>
      <c r="NUC529" s="329"/>
      <c r="NUD529" s="329"/>
      <c r="NUE529" s="329"/>
      <c r="NUF529" s="329"/>
      <c r="NUG529" s="329"/>
      <c r="NUH529" s="329"/>
      <c r="NUI529" s="329"/>
      <c r="NUJ529" s="329"/>
      <c r="NUK529" s="329"/>
      <c r="NUL529" s="329"/>
      <c r="NUM529" s="329"/>
      <c r="NUN529" s="329"/>
      <c r="NUO529" s="329"/>
      <c r="NUP529" s="329"/>
      <c r="NUQ529" s="329"/>
      <c r="NUR529" s="329"/>
      <c r="NUS529" s="329"/>
      <c r="NUT529" s="329"/>
      <c r="NUU529" s="329"/>
      <c r="NUV529" s="329"/>
      <c r="NUW529" s="329"/>
      <c r="NUX529" s="329"/>
      <c r="NUY529" s="329"/>
      <c r="NUZ529" s="329"/>
      <c r="NVA529" s="329"/>
      <c r="NVB529" s="329"/>
      <c r="NVC529" s="329"/>
      <c r="NVD529" s="329"/>
      <c r="NVE529" s="329"/>
      <c r="NVF529" s="329"/>
      <c r="NVG529" s="329"/>
      <c r="NVH529" s="329"/>
      <c r="NVI529" s="329"/>
      <c r="NVJ529" s="329"/>
      <c r="NVK529" s="329"/>
      <c r="NVL529" s="329"/>
      <c r="NVM529" s="329"/>
      <c r="NVN529" s="329"/>
      <c r="NVO529" s="329"/>
      <c r="NVP529" s="329"/>
      <c r="NVQ529" s="329"/>
      <c r="NVR529" s="329"/>
      <c r="NVS529" s="329"/>
      <c r="NVT529" s="329"/>
      <c r="NVU529" s="329"/>
      <c r="NVV529" s="329"/>
      <c r="NVW529" s="329"/>
      <c r="NVX529" s="329"/>
      <c r="NVY529" s="329"/>
      <c r="NVZ529" s="329"/>
      <c r="NWA529" s="329"/>
      <c r="NWB529" s="329"/>
      <c r="NWC529" s="329"/>
      <c r="NWD529" s="329"/>
      <c r="NWE529" s="329"/>
      <c r="NWF529" s="329"/>
      <c r="NWG529" s="329"/>
      <c r="NWH529" s="329"/>
      <c r="NWI529" s="329"/>
      <c r="NWJ529" s="329"/>
      <c r="NWK529" s="329"/>
      <c r="NWL529" s="329"/>
      <c r="NWM529" s="329"/>
      <c r="NWN529" s="329"/>
      <c r="NWO529" s="329"/>
      <c r="NWP529" s="329"/>
      <c r="NWQ529" s="329"/>
      <c r="NWR529" s="329"/>
      <c r="NWS529" s="329"/>
      <c r="NWT529" s="329"/>
      <c r="NWU529" s="329"/>
      <c r="NWV529" s="329"/>
      <c r="NWW529" s="329"/>
      <c r="NWX529" s="329"/>
      <c r="NWY529" s="329"/>
      <c r="NWZ529" s="329"/>
      <c r="NXA529" s="329"/>
      <c r="NXB529" s="329"/>
      <c r="NXC529" s="329"/>
      <c r="NXD529" s="329"/>
      <c r="NXE529" s="329"/>
      <c r="NXF529" s="329"/>
      <c r="NXG529" s="329"/>
      <c r="NXH529" s="329"/>
      <c r="NXI529" s="329"/>
      <c r="NXJ529" s="329"/>
      <c r="NXK529" s="329"/>
      <c r="NXL529" s="329"/>
      <c r="NXM529" s="329"/>
      <c r="NXN529" s="329"/>
      <c r="NXO529" s="329"/>
      <c r="NXP529" s="329"/>
      <c r="NXQ529" s="329"/>
      <c r="NXR529" s="329"/>
      <c r="NXS529" s="329"/>
      <c r="NXT529" s="329"/>
      <c r="NXU529" s="329"/>
      <c r="NXV529" s="329"/>
      <c r="NXW529" s="329"/>
      <c r="NXX529" s="329"/>
      <c r="NXY529" s="329"/>
      <c r="NXZ529" s="329"/>
      <c r="NYA529" s="329"/>
      <c r="NYB529" s="329"/>
      <c r="NYC529" s="329"/>
      <c r="NYD529" s="329"/>
      <c r="NYE529" s="329"/>
      <c r="NYF529" s="329"/>
      <c r="NYG529" s="329"/>
      <c r="NYH529" s="329"/>
      <c r="NYI529" s="329"/>
      <c r="NYJ529" s="329"/>
      <c r="NYK529" s="329"/>
      <c r="NYL529" s="329"/>
      <c r="NYM529" s="329"/>
      <c r="NYN529" s="329"/>
      <c r="NYO529" s="329"/>
      <c r="NYP529" s="329"/>
      <c r="NYQ529" s="329"/>
      <c r="NYR529" s="329"/>
      <c r="NYS529" s="329"/>
      <c r="NYT529" s="329"/>
      <c r="NYU529" s="329"/>
      <c r="NYV529" s="329"/>
      <c r="NYW529" s="329"/>
      <c r="NYX529" s="329"/>
      <c r="NYY529" s="329"/>
      <c r="NYZ529" s="329"/>
      <c r="NZA529" s="329"/>
      <c r="NZB529" s="329"/>
      <c r="NZC529" s="329"/>
      <c r="NZD529" s="329"/>
      <c r="NZE529" s="329"/>
      <c r="NZF529" s="329"/>
      <c r="NZG529" s="329"/>
      <c r="NZH529" s="329"/>
      <c r="NZI529" s="329"/>
      <c r="NZJ529" s="329"/>
      <c r="NZK529" s="329"/>
      <c r="NZL529" s="329"/>
      <c r="NZM529" s="329"/>
      <c r="NZN529" s="329"/>
      <c r="NZO529" s="329"/>
      <c r="NZP529" s="329"/>
      <c r="NZQ529" s="329"/>
      <c r="NZR529" s="329"/>
      <c r="NZS529" s="329"/>
      <c r="NZT529" s="329"/>
      <c r="NZU529" s="329"/>
      <c r="NZV529" s="329"/>
      <c r="NZW529" s="329"/>
      <c r="NZX529" s="329"/>
      <c r="NZY529" s="329"/>
      <c r="NZZ529" s="329"/>
      <c r="OAA529" s="329"/>
      <c r="OAB529" s="329"/>
      <c r="OAC529" s="329"/>
      <c r="OAD529" s="329"/>
      <c r="OAE529" s="329"/>
      <c r="OAF529" s="329"/>
      <c r="OAG529" s="329"/>
      <c r="OAH529" s="329"/>
      <c r="OAI529" s="329"/>
      <c r="OAJ529" s="329"/>
      <c r="OAK529" s="329"/>
      <c r="OAL529" s="329"/>
      <c r="OAM529" s="329"/>
      <c r="OAN529" s="329"/>
      <c r="OAO529" s="329"/>
      <c r="OAP529" s="329"/>
      <c r="OAQ529" s="329"/>
      <c r="OAR529" s="329"/>
      <c r="OAS529" s="329"/>
      <c r="OAT529" s="329"/>
      <c r="OAU529" s="329"/>
      <c r="OAV529" s="329"/>
      <c r="OAW529" s="329"/>
      <c r="OAX529" s="329"/>
      <c r="OAY529" s="329"/>
      <c r="OAZ529" s="329"/>
      <c r="OBA529" s="329"/>
      <c r="OBB529" s="329"/>
      <c r="OBC529" s="329"/>
      <c r="OBD529" s="329"/>
      <c r="OBE529" s="329"/>
      <c r="OBF529" s="329"/>
      <c r="OBG529" s="329"/>
      <c r="OBH529" s="329"/>
      <c r="OBI529" s="329"/>
      <c r="OBJ529" s="329"/>
      <c r="OBK529" s="329"/>
      <c r="OBL529" s="329"/>
      <c r="OBM529" s="329"/>
      <c r="OBN529" s="329"/>
      <c r="OBO529" s="329"/>
      <c r="OBP529" s="329"/>
      <c r="OBQ529" s="329"/>
      <c r="OBR529" s="329"/>
      <c r="OBS529" s="329"/>
      <c r="OBT529" s="329"/>
      <c r="OBU529" s="329"/>
      <c r="OBV529" s="329"/>
      <c r="OBW529" s="329"/>
      <c r="OBX529" s="329"/>
      <c r="OBY529" s="329"/>
      <c r="OBZ529" s="329"/>
      <c r="OCA529" s="329"/>
      <c r="OCB529" s="329"/>
      <c r="OCC529" s="329"/>
      <c r="OCD529" s="329"/>
      <c r="OCE529" s="329"/>
      <c r="OCF529" s="329"/>
      <c r="OCG529" s="329"/>
      <c r="OCH529" s="329"/>
      <c r="OCI529" s="329"/>
      <c r="OCJ529" s="329"/>
      <c r="OCK529" s="329"/>
      <c r="OCL529" s="329"/>
      <c r="OCM529" s="329"/>
      <c r="OCN529" s="329"/>
      <c r="OCO529" s="329"/>
      <c r="OCP529" s="329"/>
      <c r="OCQ529" s="329"/>
      <c r="OCR529" s="329"/>
      <c r="OCS529" s="329"/>
      <c r="OCT529" s="329"/>
      <c r="OCU529" s="329"/>
      <c r="OCV529" s="329"/>
      <c r="OCW529" s="329"/>
      <c r="OCX529" s="329"/>
      <c r="OCY529" s="329"/>
      <c r="OCZ529" s="329"/>
      <c r="ODA529" s="329"/>
      <c r="ODB529" s="329"/>
      <c r="ODC529" s="329"/>
      <c r="ODD529" s="329"/>
      <c r="ODE529" s="329"/>
      <c r="ODF529" s="329"/>
      <c r="ODG529" s="329"/>
      <c r="ODH529" s="329"/>
      <c r="ODI529" s="329"/>
      <c r="ODJ529" s="329"/>
      <c r="ODK529" s="329"/>
      <c r="ODL529" s="329"/>
      <c r="ODM529" s="329"/>
      <c r="ODN529" s="329"/>
      <c r="ODO529" s="329"/>
      <c r="ODP529" s="329"/>
      <c r="ODQ529" s="329"/>
      <c r="ODR529" s="329"/>
      <c r="ODS529" s="329"/>
      <c r="ODT529" s="329"/>
      <c r="ODU529" s="329"/>
      <c r="ODV529" s="329"/>
      <c r="ODW529" s="329"/>
      <c r="ODX529" s="329"/>
      <c r="ODY529" s="329"/>
      <c r="ODZ529" s="329"/>
      <c r="OEA529" s="329"/>
      <c r="OEB529" s="329"/>
      <c r="OEC529" s="329"/>
      <c r="OED529" s="329"/>
      <c r="OEE529" s="329"/>
      <c r="OEF529" s="329"/>
      <c r="OEG529" s="329"/>
      <c r="OEH529" s="329"/>
      <c r="OEI529" s="329"/>
      <c r="OEJ529" s="329"/>
      <c r="OEK529" s="329"/>
      <c r="OEL529" s="329"/>
      <c r="OEM529" s="329"/>
      <c r="OEN529" s="329"/>
      <c r="OEO529" s="329"/>
      <c r="OEP529" s="329"/>
      <c r="OEQ529" s="329"/>
      <c r="OER529" s="329"/>
      <c r="OES529" s="329"/>
      <c r="OET529" s="329"/>
      <c r="OEU529" s="329"/>
      <c r="OEV529" s="329"/>
      <c r="OEW529" s="329"/>
      <c r="OEX529" s="329"/>
      <c r="OEY529" s="329"/>
      <c r="OEZ529" s="329"/>
      <c r="OFA529" s="329"/>
      <c r="OFB529" s="329"/>
      <c r="OFC529" s="329"/>
      <c r="OFD529" s="329"/>
      <c r="OFE529" s="329"/>
      <c r="OFF529" s="329"/>
      <c r="OFG529" s="329"/>
      <c r="OFH529" s="329"/>
      <c r="OFI529" s="329"/>
      <c r="OFJ529" s="329"/>
      <c r="OFK529" s="329"/>
      <c r="OFL529" s="329"/>
      <c r="OFM529" s="329"/>
      <c r="OFN529" s="329"/>
      <c r="OFO529" s="329"/>
      <c r="OFP529" s="329"/>
      <c r="OFQ529" s="329"/>
      <c r="OFR529" s="329"/>
      <c r="OFS529" s="329"/>
      <c r="OFT529" s="329"/>
      <c r="OFU529" s="329"/>
      <c r="OFV529" s="329"/>
      <c r="OFW529" s="329"/>
      <c r="OFX529" s="329"/>
      <c r="OFY529" s="329"/>
      <c r="OFZ529" s="329"/>
      <c r="OGA529" s="329"/>
      <c r="OGB529" s="329"/>
      <c r="OGC529" s="329"/>
      <c r="OGD529" s="329"/>
      <c r="OGE529" s="329"/>
      <c r="OGF529" s="329"/>
      <c r="OGG529" s="329"/>
      <c r="OGH529" s="329"/>
      <c r="OGI529" s="329"/>
      <c r="OGJ529" s="329"/>
      <c r="OGK529" s="329"/>
      <c r="OGL529" s="329"/>
      <c r="OGM529" s="329"/>
      <c r="OGN529" s="329"/>
      <c r="OGO529" s="329"/>
      <c r="OGP529" s="329"/>
      <c r="OGQ529" s="329"/>
      <c r="OGR529" s="329"/>
      <c r="OGS529" s="329"/>
      <c r="OGT529" s="329"/>
      <c r="OGU529" s="329"/>
      <c r="OGV529" s="329"/>
      <c r="OGW529" s="329"/>
      <c r="OGX529" s="329"/>
      <c r="OGY529" s="329"/>
      <c r="OGZ529" s="329"/>
      <c r="OHA529" s="329"/>
      <c r="OHB529" s="329"/>
      <c r="OHC529" s="329"/>
      <c r="OHD529" s="329"/>
      <c r="OHE529" s="329"/>
      <c r="OHF529" s="329"/>
      <c r="OHG529" s="329"/>
      <c r="OHH529" s="329"/>
      <c r="OHI529" s="329"/>
      <c r="OHJ529" s="329"/>
      <c r="OHK529" s="329"/>
      <c r="OHL529" s="329"/>
      <c r="OHM529" s="329"/>
      <c r="OHN529" s="329"/>
      <c r="OHO529" s="329"/>
      <c r="OHP529" s="329"/>
      <c r="OHQ529" s="329"/>
      <c r="OHR529" s="329"/>
      <c r="OHS529" s="329"/>
      <c r="OHT529" s="329"/>
      <c r="OHU529" s="329"/>
      <c r="OHV529" s="329"/>
      <c r="OHW529" s="329"/>
      <c r="OHX529" s="329"/>
      <c r="OHY529" s="329"/>
      <c r="OHZ529" s="329"/>
      <c r="OIA529" s="329"/>
      <c r="OIB529" s="329"/>
      <c r="OIC529" s="329"/>
      <c r="OID529" s="329"/>
      <c r="OIE529" s="329"/>
      <c r="OIF529" s="329"/>
      <c r="OIG529" s="329"/>
      <c r="OIH529" s="329"/>
      <c r="OII529" s="329"/>
      <c r="OIJ529" s="329"/>
      <c r="OIK529" s="329"/>
      <c r="OIL529" s="329"/>
      <c r="OIM529" s="329"/>
      <c r="OIN529" s="329"/>
      <c r="OIO529" s="329"/>
      <c r="OIP529" s="329"/>
      <c r="OIQ529" s="329"/>
      <c r="OIR529" s="329"/>
      <c r="OIS529" s="329"/>
      <c r="OIT529" s="329"/>
      <c r="OIU529" s="329"/>
      <c r="OIV529" s="329"/>
      <c r="OIW529" s="329"/>
      <c r="OIX529" s="329"/>
      <c r="OIY529" s="329"/>
      <c r="OIZ529" s="329"/>
      <c r="OJA529" s="329"/>
      <c r="OJB529" s="329"/>
      <c r="OJC529" s="329"/>
      <c r="OJD529" s="329"/>
      <c r="OJE529" s="329"/>
      <c r="OJF529" s="329"/>
      <c r="OJG529" s="329"/>
      <c r="OJH529" s="329"/>
      <c r="OJI529" s="329"/>
      <c r="OJJ529" s="329"/>
      <c r="OJK529" s="329"/>
      <c r="OJL529" s="329"/>
      <c r="OJM529" s="329"/>
      <c r="OJN529" s="329"/>
      <c r="OJO529" s="329"/>
      <c r="OJP529" s="329"/>
      <c r="OJQ529" s="329"/>
      <c r="OJR529" s="329"/>
      <c r="OJS529" s="329"/>
      <c r="OJT529" s="329"/>
      <c r="OJU529" s="329"/>
      <c r="OJV529" s="329"/>
      <c r="OJW529" s="329"/>
      <c r="OJX529" s="329"/>
      <c r="OJY529" s="329"/>
      <c r="OJZ529" s="329"/>
      <c r="OKA529" s="329"/>
      <c r="OKB529" s="329"/>
      <c r="OKC529" s="329"/>
      <c r="OKD529" s="329"/>
      <c r="OKE529" s="329"/>
      <c r="OKF529" s="329"/>
      <c r="OKG529" s="329"/>
      <c r="OKH529" s="329"/>
      <c r="OKI529" s="329"/>
      <c r="OKJ529" s="329"/>
      <c r="OKK529" s="329"/>
      <c r="OKL529" s="329"/>
      <c r="OKM529" s="329"/>
      <c r="OKN529" s="329"/>
      <c r="OKO529" s="329"/>
      <c r="OKP529" s="329"/>
      <c r="OKQ529" s="329"/>
      <c r="OKR529" s="329"/>
      <c r="OKS529" s="329"/>
      <c r="OKT529" s="329"/>
      <c r="OKU529" s="329"/>
      <c r="OKV529" s="329"/>
      <c r="OKW529" s="329"/>
      <c r="OKX529" s="329"/>
      <c r="OKY529" s="329"/>
      <c r="OKZ529" s="329"/>
      <c r="OLA529" s="329"/>
      <c r="OLB529" s="329"/>
      <c r="OLC529" s="329"/>
      <c r="OLD529" s="329"/>
      <c r="OLE529" s="329"/>
      <c r="OLF529" s="329"/>
      <c r="OLG529" s="329"/>
      <c r="OLH529" s="329"/>
      <c r="OLI529" s="329"/>
      <c r="OLJ529" s="329"/>
      <c r="OLK529" s="329"/>
      <c r="OLL529" s="329"/>
      <c r="OLM529" s="329"/>
      <c r="OLN529" s="329"/>
      <c r="OLO529" s="329"/>
      <c r="OLP529" s="329"/>
      <c r="OLQ529" s="329"/>
      <c r="OLR529" s="329"/>
      <c r="OLS529" s="329"/>
      <c r="OLT529" s="329"/>
      <c r="OLU529" s="329"/>
      <c r="OLV529" s="329"/>
      <c r="OLW529" s="329"/>
      <c r="OLX529" s="329"/>
      <c r="OLY529" s="329"/>
      <c r="OLZ529" s="329"/>
      <c r="OMA529" s="329"/>
      <c r="OMB529" s="329"/>
      <c r="OMC529" s="329"/>
      <c r="OMD529" s="329"/>
      <c r="OME529" s="329"/>
      <c r="OMF529" s="329"/>
      <c r="OMG529" s="329"/>
      <c r="OMH529" s="329"/>
      <c r="OMI529" s="329"/>
      <c r="OMJ529" s="329"/>
      <c r="OMK529" s="329"/>
      <c r="OML529" s="329"/>
      <c r="OMM529" s="329"/>
      <c r="OMN529" s="329"/>
      <c r="OMO529" s="329"/>
      <c r="OMP529" s="329"/>
      <c r="OMQ529" s="329"/>
      <c r="OMR529" s="329"/>
      <c r="OMS529" s="329"/>
      <c r="OMT529" s="329"/>
      <c r="OMU529" s="329"/>
      <c r="OMV529" s="329"/>
      <c r="OMW529" s="329"/>
      <c r="OMX529" s="329"/>
      <c r="OMY529" s="329"/>
      <c r="OMZ529" s="329"/>
      <c r="ONA529" s="329"/>
      <c r="ONB529" s="329"/>
      <c r="ONC529" s="329"/>
      <c r="OND529" s="329"/>
      <c r="ONE529" s="329"/>
      <c r="ONF529" s="329"/>
      <c r="ONG529" s="329"/>
      <c r="ONH529" s="329"/>
      <c r="ONI529" s="329"/>
      <c r="ONJ529" s="329"/>
      <c r="ONK529" s="329"/>
      <c r="ONL529" s="329"/>
      <c r="ONM529" s="329"/>
      <c r="ONN529" s="329"/>
      <c r="ONO529" s="329"/>
      <c r="ONP529" s="329"/>
      <c r="ONQ529" s="329"/>
      <c r="ONR529" s="329"/>
      <c r="ONS529" s="329"/>
      <c r="ONT529" s="329"/>
      <c r="ONU529" s="329"/>
      <c r="ONV529" s="329"/>
      <c r="ONW529" s="329"/>
      <c r="ONX529" s="329"/>
      <c r="ONY529" s="329"/>
      <c r="ONZ529" s="329"/>
      <c r="OOA529" s="329"/>
      <c r="OOB529" s="329"/>
      <c r="OOC529" s="329"/>
      <c r="OOD529" s="329"/>
      <c r="OOE529" s="329"/>
      <c r="OOF529" s="329"/>
      <c r="OOG529" s="329"/>
      <c r="OOH529" s="329"/>
      <c r="OOI529" s="329"/>
      <c r="OOJ529" s="329"/>
      <c r="OOK529" s="329"/>
      <c r="OOL529" s="329"/>
      <c r="OOM529" s="329"/>
      <c r="OON529" s="329"/>
      <c r="OOO529" s="329"/>
      <c r="OOP529" s="329"/>
      <c r="OOQ529" s="329"/>
      <c r="OOR529" s="329"/>
      <c r="OOS529" s="329"/>
      <c r="OOT529" s="329"/>
      <c r="OOU529" s="329"/>
      <c r="OOV529" s="329"/>
      <c r="OOW529" s="329"/>
      <c r="OOX529" s="329"/>
      <c r="OOY529" s="329"/>
      <c r="OOZ529" s="329"/>
      <c r="OPA529" s="329"/>
      <c r="OPB529" s="329"/>
      <c r="OPC529" s="329"/>
      <c r="OPD529" s="329"/>
      <c r="OPE529" s="329"/>
      <c r="OPF529" s="329"/>
      <c r="OPG529" s="329"/>
      <c r="OPH529" s="329"/>
      <c r="OPI529" s="329"/>
      <c r="OPJ529" s="329"/>
      <c r="OPK529" s="329"/>
      <c r="OPL529" s="329"/>
      <c r="OPM529" s="329"/>
      <c r="OPN529" s="329"/>
      <c r="OPO529" s="329"/>
      <c r="OPP529" s="329"/>
      <c r="OPQ529" s="329"/>
      <c r="OPR529" s="329"/>
      <c r="OPS529" s="329"/>
      <c r="OPT529" s="329"/>
      <c r="OPU529" s="329"/>
      <c r="OPV529" s="329"/>
      <c r="OPW529" s="329"/>
      <c r="OPX529" s="329"/>
      <c r="OPY529" s="329"/>
      <c r="OPZ529" s="329"/>
      <c r="OQA529" s="329"/>
      <c r="OQB529" s="329"/>
      <c r="OQC529" s="329"/>
      <c r="OQD529" s="329"/>
      <c r="OQE529" s="329"/>
      <c r="OQF529" s="329"/>
      <c r="OQG529" s="329"/>
      <c r="OQH529" s="329"/>
      <c r="OQI529" s="329"/>
      <c r="OQJ529" s="329"/>
      <c r="OQK529" s="329"/>
      <c r="OQL529" s="329"/>
      <c r="OQM529" s="329"/>
      <c r="OQN529" s="329"/>
      <c r="OQO529" s="329"/>
      <c r="OQP529" s="329"/>
      <c r="OQQ529" s="329"/>
      <c r="OQR529" s="329"/>
      <c r="OQS529" s="329"/>
      <c r="OQT529" s="329"/>
      <c r="OQU529" s="329"/>
      <c r="OQV529" s="329"/>
      <c r="OQW529" s="329"/>
      <c r="OQX529" s="329"/>
      <c r="OQY529" s="329"/>
      <c r="OQZ529" s="329"/>
      <c r="ORA529" s="329"/>
      <c r="ORB529" s="329"/>
      <c r="ORC529" s="329"/>
      <c r="ORD529" s="329"/>
      <c r="ORE529" s="329"/>
      <c r="ORF529" s="329"/>
      <c r="ORG529" s="329"/>
      <c r="ORH529" s="329"/>
      <c r="ORI529" s="329"/>
      <c r="ORJ529" s="329"/>
      <c r="ORK529" s="329"/>
      <c r="ORL529" s="329"/>
      <c r="ORM529" s="329"/>
      <c r="ORN529" s="329"/>
      <c r="ORO529" s="329"/>
      <c r="ORP529" s="329"/>
      <c r="ORQ529" s="329"/>
      <c r="ORR529" s="329"/>
      <c r="ORS529" s="329"/>
      <c r="ORT529" s="329"/>
      <c r="ORU529" s="329"/>
      <c r="ORV529" s="329"/>
      <c r="ORW529" s="329"/>
      <c r="ORX529" s="329"/>
      <c r="ORY529" s="329"/>
      <c r="ORZ529" s="329"/>
      <c r="OSA529" s="329"/>
      <c r="OSB529" s="329"/>
      <c r="OSC529" s="329"/>
      <c r="OSD529" s="329"/>
      <c r="OSE529" s="329"/>
      <c r="OSF529" s="329"/>
      <c r="OSG529" s="329"/>
      <c r="OSH529" s="329"/>
      <c r="OSI529" s="329"/>
      <c r="OSJ529" s="329"/>
      <c r="OSK529" s="329"/>
      <c r="OSL529" s="329"/>
      <c r="OSM529" s="329"/>
      <c r="OSN529" s="329"/>
      <c r="OSO529" s="329"/>
      <c r="OSP529" s="329"/>
      <c r="OSQ529" s="329"/>
      <c r="OSR529" s="329"/>
      <c r="OSS529" s="329"/>
      <c r="OST529" s="329"/>
      <c r="OSU529" s="329"/>
      <c r="OSV529" s="329"/>
      <c r="OSW529" s="329"/>
      <c r="OSX529" s="329"/>
      <c r="OSY529" s="329"/>
      <c r="OSZ529" s="329"/>
      <c r="OTA529" s="329"/>
      <c r="OTB529" s="329"/>
      <c r="OTC529" s="329"/>
      <c r="OTD529" s="329"/>
      <c r="OTE529" s="329"/>
      <c r="OTF529" s="329"/>
      <c r="OTG529" s="329"/>
      <c r="OTH529" s="329"/>
      <c r="OTI529" s="329"/>
      <c r="OTJ529" s="329"/>
      <c r="OTK529" s="329"/>
      <c r="OTL529" s="329"/>
      <c r="OTM529" s="329"/>
      <c r="OTN529" s="329"/>
      <c r="OTO529" s="329"/>
      <c r="OTP529" s="329"/>
      <c r="OTQ529" s="329"/>
      <c r="OTR529" s="329"/>
      <c r="OTS529" s="329"/>
      <c r="OTT529" s="329"/>
      <c r="OTU529" s="329"/>
      <c r="OTV529" s="329"/>
      <c r="OTW529" s="329"/>
      <c r="OTX529" s="329"/>
      <c r="OTY529" s="329"/>
      <c r="OTZ529" s="329"/>
      <c r="OUA529" s="329"/>
      <c r="OUB529" s="329"/>
      <c r="OUC529" s="329"/>
      <c r="OUD529" s="329"/>
      <c r="OUE529" s="329"/>
      <c r="OUF529" s="329"/>
      <c r="OUG529" s="329"/>
      <c r="OUH529" s="329"/>
      <c r="OUI529" s="329"/>
      <c r="OUJ529" s="329"/>
      <c r="OUK529" s="329"/>
      <c r="OUL529" s="329"/>
      <c r="OUM529" s="329"/>
      <c r="OUN529" s="329"/>
      <c r="OUO529" s="329"/>
      <c r="OUP529" s="329"/>
      <c r="OUQ529" s="329"/>
      <c r="OUR529" s="329"/>
      <c r="OUS529" s="329"/>
      <c r="OUT529" s="329"/>
      <c r="OUU529" s="329"/>
      <c r="OUV529" s="329"/>
      <c r="OUW529" s="329"/>
      <c r="OUX529" s="329"/>
      <c r="OUY529" s="329"/>
      <c r="OUZ529" s="329"/>
      <c r="OVA529" s="329"/>
      <c r="OVB529" s="329"/>
      <c r="OVC529" s="329"/>
      <c r="OVD529" s="329"/>
      <c r="OVE529" s="329"/>
      <c r="OVF529" s="329"/>
      <c r="OVG529" s="329"/>
      <c r="OVH529" s="329"/>
      <c r="OVI529" s="329"/>
      <c r="OVJ529" s="329"/>
      <c r="OVK529" s="329"/>
      <c r="OVL529" s="329"/>
      <c r="OVM529" s="329"/>
      <c r="OVN529" s="329"/>
      <c r="OVO529" s="329"/>
      <c r="OVP529" s="329"/>
      <c r="OVQ529" s="329"/>
      <c r="OVR529" s="329"/>
      <c r="OVS529" s="329"/>
      <c r="OVT529" s="329"/>
      <c r="OVU529" s="329"/>
      <c r="OVV529" s="329"/>
      <c r="OVW529" s="329"/>
      <c r="OVX529" s="329"/>
      <c r="OVY529" s="329"/>
      <c r="OVZ529" s="329"/>
      <c r="OWA529" s="329"/>
      <c r="OWB529" s="329"/>
      <c r="OWC529" s="329"/>
      <c r="OWD529" s="329"/>
      <c r="OWE529" s="329"/>
      <c r="OWF529" s="329"/>
      <c r="OWG529" s="329"/>
      <c r="OWH529" s="329"/>
      <c r="OWI529" s="329"/>
      <c r="OWJ529" s="329"/>
      <c r="OWK529" s="329"/>
      <c r="OWL529" s="329"/>
      <c r="OWM529" s="329"/>
      <c r="OWN529" s="329"/>
      <c r="OWO529" s="329"/>
      <c r="OWP529" s="329"/>
      <c r="OWQ529" s="329"/>
      <c r="OWR529" s="329"/>
      <c r="OWS529" s="329"/>
      <c r="OWT529" s="329"/>
      <c r="OWU529" s="329"/>
      <c r="OWV529" s="329"/>
      <c r="OWW529" s="329"/>
      <c r="OWX529" s="329"/>
      <c r="OWY529" s="329"/>
      <c r="OWZ529" s="329"/>
      <c r="OXA529" s="329"/>
      <c r="OXB529" s="329"/>
      <c r="OXC529" s="329"/>
      <c r="OXD529" s="329"/>
      <c r="OXE529" s="329"/>
      <c r="OXF529" s="329"/>
      <c r="OXG529" s="329"/>
      <c r="OXH529" s="329"/>
      <c r="OXI529" s="329"/>
      <c r="OXJ529" s="329"/>
      <c r="OXK529" s="329"/>
      <c r="OXL529" s="329"/>
      <c r="OXM529" s="329"/>
      <c r="OXN529" s="329"/>
      <c r="OXO529" s="329"/>
      <c r="OXP529" s="329"/>
      <c r="OXQ529" s="329"/>
      <c r="OXR529" s="329"/>
      <c r="OXS529" s="329"/>
      <c r="OXT529" s="329"/>
      <c r="OXU529" s="329"/>
      <c r="OXV529" s="329"/>
      <c r="OXW529" s="329"/>
      <c r="OXX529" s="329"/>
      <c r="OXY529" s="329"/>
      <c r="OXZ529" s="329"/>
      <c r="OYA529" s="329"/>
      <c r="OYB529" s="329"/>
      <c r="OYC529" s="329"/>
      <c r="OYD529" s="329"/>
      <c r="OYE529" s="329"/>
      <c r="OYF529" s="329"/>
      <c r="OYG529" s="329"/>
      <c r="OYH529" s="329"/>
      <c r="OYI529" s="329"/>
      <c r="OYJ529" s="329"/>
      <c r="OYK529" s="329"/>
      <c r="OYL529" s="329"/>
      <c r="OYM529" s="329"/>
      <c r="OYN529" s="329"/>
      <c r="OYO529" s="329"/>
      <c r="OYP529" s="329"/>
      <c r="OYQ529" s="329"/>
      <c r="OYR529" s="329"/>
      <c r="OYS529" s="329"/>
      <c r="OYT529" s="329"/>
      <c r="OYU529" s="329"/>
      <c r="OYV529" s="329"/>
      <c r="OYW529" s="329"/>
      <c r="OYX529" s="329"/>
      <c r="OYY529" s="329"/>
      <c r="OYZ529" s="329"/>
      <c r="OZA529" s="329"/>
      <c r="OZB529" s="329"/>
      <c r="OZC529" s="329"/>
      <c r="OZD529" s="329"/>
      <c r="OZE529" s="329"/>
      <c r="OZF529" s="329"/>
      <c r="OZG529" s="329"/>
      <c r="OZH529" s="329"/>
      <c r="OZI529" s="329"/>
      <c r="OZJ529" s="329"/>
      <c r="OZK529" s="329"/>
      <c r="OZL529" s="329"/>
      <c r="OZM529" s="329"/>
      <c r="OZN529" s="329"/>
      <c r="OZO529" s="329"/>
      <c r="OZP529" s="329"/>
      <c r="OZQ529" s="329"/>
      <c r="OZR529" s="329"/>
      <c r="OZS529" s="329"/>
      <c r="OZT529" s="329"/>
      <c r="OZU529" s="329"/>
      <c r="OZV529" s="329"/>
      <c r="OZW529" s="329"/>
      <c r="OZX529" s="329"/>
      <c r="OZY529" s="329"/>
      <c r="OZZ529" s="329"/>
      <c r="PAA529" s="329"/>
      <c r="PAB529" s="329"/>
      <c r="PAC529" s="329"/>
      <c r="PAD529" s="329"/>
      <c r="PAE529" s="329"/>
      <c r="PAF529" s="329"/>
      <c r="PAG529" s="329"/>
      <c r="PAH529" s="329"/>
      <c r="PAI529" s="329"/>
      <c r="PAJ529" s="329"/>
      <c r="PAK529" s="329"/>
      <c r="PAL529" s="329"/>
      <c r="PAM529" s="329"/>
      <c r="PAN529" s="329"/>
      <c r="PAO529" s="329"/>
      <c r="PAP529" s="329"/>
      <c r="PAQ529" s="329"/>
      <c r="PAR529" s="329"/>
      <c r="PAS529" s="329"/>
      <c r="PAT529" s="329"/>
      <c r="PAU529" s="329"/>
      <c r="PAV529" s="329"/>
      <c r="PAW529" s="329"/>
      <c r="PAX529" s="329"/>
      <c r="PAY529" s="329"/>
      <c r="PAZ529" s="329"/>
      <c r="PBA529" s="329"/>
      <c r="PBB529" s="329"/>
      <c r="PBC529" s="329"/>
      <c r="PBD529" s="329"/>
      <c r="PBE529" s="329"/>
      <c r="PBF529" s="329"/>
      <c r="PBG529" s="329"/>
      <c r="PBH529" s="329"/>
      <c r="PBI529" s="329"/>
      <c r="PBJ529" s="329"/>
      <c r="PBK529" s="329"/>
      <c r="PBL529" s="329"/>
      <c r="PBM529" s="329"/>
      <c r="PBN529" s="329"/>
      <c r="PBO529" s="329"/>
      <c r="PBP529" s="329"/>
      <c r="PBQ529" s="329"/>
      <c r="PBR529" s="329"/>
      <c r="PBS529" s="329"/>
      <c r="PBT529" s="329"/>
      <c r="PBU529" s="329"/>
      <c r="PBV529" s="329"/>
      <c r="PBW529" s="329"/>
      <c r="PBX529" s="329"/>
      <c r="PBY529" s="329"/>
      <c r="PBZ529" s="329"/>
      <c r="PCA529" s="329"/>
      <c r="PCB529" s="329"/>
      <c r="PCC529" s="329"/>
      <c r="PCD529" s="329"/>
      <c r="PCE529" s="329"/>
      <c r="PCF529" s="329"/>
      <c r="PCG529" s="329"/>
      <c r="PCH529" s="329"/>
      <c r="PCI529" s="329"/>
      <c r="PCJ529" s="329"/>
      <c r="PCK529" s="329"/>
      <c r="PCL529" s="329"/>
      <c r="PCM529" s="329"/>
      <c r="PCN529" s="329"/>
      <c r="PCO529" s="329"/>
      <c r="PCP529" s="329"/>
      <c r="PCQ529" s="329"/>
      <c r="PCR529" s="329"/>
      <c r="PCS529" s="329"/>
      <c r="PCT529" s="329"/>
      <c r="PCU529" s="329"/>
      <c r="PCV529" s="329"/>
      <c r="PCW529" s="329"/>
      <c r="PCX529" s="329"/>
      <c r="PCY529" s="329"/>
      <c r="PCZ529" s="329"/>
      <c r="PDA529" s="329"/>
      <c r="PDB529" s="329"/>
      <c r="PDC529" s="329"/>
      <c r="PDD529" s="329"/>
      <c r="PDE529" s="329"/>
      <c r="PDF529" s="329"/>
      <c r="PDG529" s="329"/>
      <c r="PDH529" s="329"/>
      <c r="PDI529" s="329"/>
      <c r="PDJ529" s="329"/>
      <c r="PDK529" s="329"/>
      <c r="PDL529" s="329"/>
      <c r="PDM529" s="329"/>
      <c r="PDN529" s="329"/>
      <c r="PDO529" s="329"/>
      <c r="PDP529" s="329"/>
      <c r="PDQ529" s="329"/>
      <c r="PDR529" s="329"/>
      <c r="PDS529" s="329"/>
      <c r="PDT529" s="329"/>
      <c r="PDU529" s="329"/>
      <c r="PDV529" s="329"/>
      <c r="PDW529" s="329"/>
      <c r="PDX529" s="329"/>
      <c r="PDY529" s="329"/>
      <c r="PDZ529" s="329"/>
      <c r="PEA529" s="329"/>
      <c r="PEB529" s="329"/>
      <c r="PEC529" s="329"/>
      <c r="PED529" s="329"/>
      <c r="PEE529" s="329"/>
      <c r="PEF529" s="329"/>
      <c r="PEG529" s="329"/>
      <c r="PEH529" s="329"/>
      <c r="PEI529" s="329"/>
      <c r="PEJ529" s="329"/>
      <c r="PEK529" s="329"/>
      <c r="PEL529" s="329"/>
      <c r="PEM529" s="329"/>
      <c r="PEN529" s="329"/>
      <c r="PEO529" s="329"/>
      <c r="PEP529" s="329"/>
      <c r="PEQ529" s="329"/>
      <c r="PER529" s="329"/>
      <c r="PES529" s="329"/>
      <c r="PET529" s="329"/>
      <c r="PEU529" s="329"/>
      <c r="PEV529" s="329"/>
      <c r="PEW529" s="329"/>
      <c r="PEX529" s="329"/>
      <c r="PEY529" s="329"/>
      <c r="PEZ529" s="329"/>
      <c r="PFA529" s="329"/>
      <c r="PFB529" s="329"/>
      <c r="PFC529" s="329"/>
      <c r="PFD529" s="329"/>
      <c r="PFE529" s="329"/>
      <c r="PFF529" s="329"/>
      <c r="PFG529" s="329"/>
      <c r="PFH529" s="329"/>
      <c r="PFI529" s="329"/>
      <c r="PFJ529" s="329"/>
      <c r="PFK529" s="329"/>
      <c r="PFL529" s="329"/>
      <c r="PFM529" s="329"/>
      <c r="PFN529" s="329"/>
      <c r="PFO529" s="329"/>
      <c r="PFP529" s="329"/>
      <c r="PFQ529" s="329"/>
      <c r="PFR529" s="329"/>
      <c r="PFS529" s="329"/>
      <c r="PFT529" s="329"/>
      <c r="PFU529" s="329"/>
      <c r="PFV529" s="329"/>
      <c r="PFW529" s="329"/>
      <c r="PFX529" s="329"/>
      <c r="PFY529" s="329"/>
      <c r="PFZ529" s="329"/>
      <c r="PGA529" s="329"/>
      <c r="PGB529" s="329"/>
      <c r="PGC529" s="329"/>
      <c r="PGD529" s="329"/>
      <c r="PGE529" s="329"/>
      <c r="PGF529" s="329"/>
      <c r="PGG529" s="329"/>
      <c r="PGH529" s="329"/>
      <c r="PGI529" s="329"/>
      <c r="PGJ529" s="329"/>
      <c r="PGK529" s="329"/>
      <c r="PGL529" s="329"/>
      <c r="PGM529" s="329"/>
      <c r="PGN529" s="329"/>
      <c r="PGO529" s="329"/>
      <c r="PGP529" s="329"/>
      <c r="PGQ529" s="329"/>
      <c r="PGR529" s="329"/>
      <c r="PGS529" s="329"/>
      <c r="PGT529" s="329"/>
      <c r="PGU529" s="329"/>
      <c r="PGV529" s="329"/>
      <c r="PGW529" s="329"/>
      <c r="PGX529" s="329"/>
      <c r="PGY529" s="329"/>
      <c r="PGZ529" s="329"/>
      <c r="PHA529" s="329"/>
      <c r="PHB529" s="329"/>
      <c r="PHC529" s="329"/>
      <c r="PHD529" s="329"/>
      <c r="PHE529" s="329"/>
      <c r="PHF529" s="329"/>
      <c r="PHG529" s="329"/>
      <c r="PHH529" s="329"/>
      <c r="PHI529" s="329"/>
      <c r="PHJ529" s="329"/>
      <c r="PHK529" s="329"/>
      <c r="PHL529" s="329"/>
      <c r="PHM529" s="329"/>
      <c r="PHN529" s="329"/>
      <c r="PHO529" s="329"/>
      <c r="PHP529" s="329"/>
      <c r="PHQ529" s="329"/>
      <c r="PHR529" s="329"/>
      <c r="PHS529" s="329"/>
      <c r="PHT529" s="329"/>
      <c r="PHU529" s="329"/>
      <c r="PHV529" s="329"/>
      <c r="PHW529" s="329"/>
      <c r="PHX529" s="329"/>
      <c r="PHY529" s="329"/>
      <c r="PHZ529" s="329"/>
      <c r="PIA529" s="329"/>
      <c r="PIB529" s="329"/>
      <c r="PIC529" s="329"/>
      <c r="PID529" s="329"/>
      <c r="PIE529" s="329"/>
      <c r="PIF529" s="329"/>
      <c r="PIG529" s="329"/>
      <c r="PIH529" s="329"/>
      <c r="PII529" s="329"/>
      <c r="PIJ529" s="329"/>
      <c r="PIK529" s="329"/>
      <c r="PIL529" s="329"/>
      <c r="PIM529" s="329"/>
      <c r="PIN529" s="329"/>
      <c r="PIO529" s="329"/>
      <c r="PIP529" s="329"/>
      <c r="PIQ529" s="329"/>
      <c r="PIR529" s="329"/>
      <c r="PIS529" s="329"/>
      <c r="PIT529" s="329"/>
      <c r="PIU529" s="329"/>
      <c r="PIV529" s="329"/>
      <c r="PIW529" s="329"/>
      <c r="PIX529" s="329"/>
      <c r="PIY529" s="329"/>
      <c r="PIZ529" s="329"/>
      <c r="PJA529" s="329"/>
      <c r="PJB529" s="329"/>
      <c r="PJC529" s="329"/>
      <c r="PJD529" s="329"/>
      <c r="PJE529" s="329"/>
      <c r="PJF529" s="329"/>
      <c r="PJG529" s="329"/>
      <c r="PJH529" s="329"/>
      <c r="PJI529" s="329"/>
      <c r="PJJ529" s="329"/>
      <c r="PJK529" s="329"/>
      <c r="PJL529" s="329"/>
      <c r="PJM529" s="329"/>
      <c r="PJN529" s="329"/>
      <c r="PJO529" s="329"/>
      <c r="PJP529" s="329"/>
      <c r="PJQ529" s="329"/>
      <c r="PJR529" s="329"/>
      <c r="PJS529" s="329"/>
      <c r="PJT529" s="329"/>
      <c r="PJU529" s="329"/>
      <c r="PJV529" s="329"/>
      <c r="PJW529" s="329"/>
      <c r="PJX529" s="329"/>
      <c r="PJY529" s="329"/>
      <c r="PJZ529" s="329"/>
      <c r="PKA529" s="329"/>
      <c r="PKB529" s="329"/>
      <c r="PKC529" s="329"/>
      <c r="PKD529" s="329"/>
      <c r="PKE529" s="329"/>
      <c r="PKF529" s="329"/>
      <c r="PKG529" s="329"/>
      <c r="PKH529" s="329"/>
      <c r="PKI529" s="329"/>
      <c r="PKJ529" s="329"/>
      <c r="PKK529" s="329"/>
      <c r="PKL529" s="329"/>
      <c r="PKM529" s="329"/>
      <c r="PKN529" s="329"/>
      <c r="PKO529" s="329"/>
      <c r="PKP529" s="329"/>
      <c r="PKQ529" s="329"/>
      <c r="PKR529" s="329"/>
      <c r="PKS529" s="329"/>
      <c r="PKT529" s="329"/>
      <c r="PKU529" s="329"/>
      <c r="PKV529" s="329"/>
      <c r="PKW529" s="329"/>
      <c r="PKX529" s="329"/>
      <c r="PKY529" s="329"/>
      <c r="PKZ529" s="329"/>
      <c r="PLA529" s="329"/>
      <c r="PLB529" s="329"/>
      <c r="PLC529" s="329"/>
      <c r="PLD529" s="329"/>
      <c r="PLE529" s="329"/>
      <c r="PLF529" s="329"/>
      <c r="PLG529" s="329"/>
      <c r="PLH529" s="329"/>
      <c r="PLI529" s="329"/>
      <c r="PLJ529" s="329"/>
      <c r="PLK529" s="329"/>
      <c r="PLL529" s="329"/>
      <c r="PLM529" s="329"/>
      <c r="PLN529" s="329"/>
      <c r="PLO529" s="329"/>
      <c r="PLP529" s="329"/>
      <c r="PLQ529" s="329"/>
      <c r="PLR529" s="329"/>
      <c r="PLS529" s="329"/>
      <c r="PLT529" s="329"/>
      <c r="PLU529" s="329"/>
      <c r="PLV529" s="329"/>
      <c r="PLW529" s="329"/>
      <c r="PLX529" s="329"/>
      <c r="PLY529" s="329"/>
      <c r="PLZ529" s="329"/>
      <c r="PMA529" s="329"/>
      <c r="PMB529" s="329"/>
      <c r="PMC529" s="329"/>
      <c r="PMD529" s="329"/>
      <c r="PME529" s="329"/>
      <c r="PMF529" s="329"/>
      <c r="PMG529" s="329"/>
      <c r="PMH529" s="329"/>
      <c r="PMI529" s="329"/>
      <c r="PMJ529" s="329"/>
      <c r="PMK529" s="329"/>
      <c r="PML529" s="329"/>
      <c r="PMM529" s="329"/>
      <c r="PMN529" s="329"/>
      <c r="PMO529" s="329"/>
      <c r="PMP529" s="329"/>
      <c r="PMQ529" s="329"/>
      <c r="PMR529" s="329"/>
      <c r="PMS529" s="329"/>
      <c r="PMT529" s="329"/>
      <c r="PMU529" s="329"/>
      <c r="PMV529" s="329"/>
      <c r="PMW529" s="329"/>
      <c r="PMX529" s="329"/>
      <c r="PMY529" s="329"/>
      <c r="PMZ529" s="329"/>
      <c r="PNA529" s="329"/>
      <c r="PNB529" s="329"/>
      <c r="PNC529" s="329"/>
      <c r="PND529" s="329"/>
      <c r="PNE529" s="329"/>
      <c r="PNF529" s="329"/>
      <c r="PNG529" s="329"/>
      <c r="PNH529" s="329"/>
      <c r="PNI529" s="329"/>
      <c r="PNJ529" s="329"/>
      <c r="PNK529" s="329"/>
      <c r="PNL529" s="329"/>
      <c r="PNM529" s="329"/>
      <c r="PNN529" s="329"/>
      <c r="PNO529" s="329"/>
      <c r="PNP529" s="329"/>
      <c r="PNQ529" s="329"/>
      <c r="PNR529" s="329"/>
      <c r="PNS529" s="329"/>
      <c r="PNT529" s="329"/>
      <c r="PNU529" s="329"/>
      <c r="PNV529" s="329"/>
      <c r="PNW529" s="329"/>
      <c r="PNX529" s="329"/>
      <c r="PNY529" s="329"/>
      <c r="PNZ529" s="329"/>
      <c r="POA529" s="329"/>
      <c r="POB529" s="329"/>
      <c r="POC529" s="329"/>
      <c r="POD529" s="329"/>
      <c r="POE529" s="329"/>
      <c r="POF529" s="329"/>
      <c r="POG529" s="329"/>
      <c r="POH529" s="329"/>
      <c r="POI529" s="329"/>
      <c r="POJ529" s="329"/>
      <c r="POK529" s="329"/>
      <c r="POL529" s="329"/>
      <c r="POM529" s="329"/>
      <c r="PON529" s="329"/>
      <c r="POO529" s="329"/>
      <c r="POP529" s="329"/>
      <c r="POQ529" s="329"/>
      <c r="POR529" s="329"/>
      <c r="POS529" s="329"/>
      <c r="POT529" s="329"/>
      <c r="POU529" s="329"/>
      <c r="POV529" s="329"/>
      <c r="POW529" s="329"/>
      <c r="POX529" s="329"/>
      <c r="POY529" s="329"/>
      <c r="POZ529" s="329"/>
      <c r="PPA529" s="329"/>
      <c r="PPB529" s="329"/>
      <c r="PPC529" s="329"/>
      <c r="PPD529" s="329"/>
      <c r="PPE529" s="329"/>
      <c r="PPF529" s="329"/>
      <c r="PPG529" s="329"/>
      <c r="PPH529" s="329"/>
      <c r="PPI529" s="329"/>
      <c r="PPJ529" s="329"/>
      <c r="PPK529" s="329"/>
      <c r="PPL529" s="329"/>
      <c r="PPM529" s="329"/>
      <c r="PPN529" s="329"/>
      <c r="PPO529" s="329"/>
      <c r="PPP529" s="329"/>
      <c r="PPQ529" s="329"/>
      <c r="PPR529" s="329"/>
      <c r="PPS529" s="329"/>
      <c r="PPT529" s="329"/>
      <c r="PPU529" s="329"/>
      <c r="PPV529" s="329"/>
      <c r="PPW529" s="329"/>
      <c r="PPX529" s="329"/>
      <c r="PPY529" s="329"/>
      <c r="PPZ529" s="329"/>
      <c r="PQA529" s="329"/>
      <c r="PQB529" s="329"/>
      <c r="PQC529" s="329"/>
      <c r="PQD529" s="329"/>
      <c r="PQE529" s="329"/>
      <c r="PQF529" s="329"/>
      <c r="PQG529" s="329"/>
      <c r="PQH529" s="329"/>
      <c r="PQI529" s="329"/>
      <c r="PQJ529" s="329"/>
      <c r="PQK529" s="329"/>
      <c r="PQL529" s="329"/>
      <c r="PQM529" s="329"/>
      <c r="PQN529" s="329"/>
      <c r="PQO529" s="329"/>
      <c r="PQP529" s="329"/>
      <c r="PQQ529" s="329"/>
      <c r="PQR529" s="329"/>
      <c r="PQS529" s="329"/>
      <c r="PQT529" s="329"/>
      <c r="PQU529" s="329"/>
      <c r="PQV529" s="329"/>
      <c r="PQW529" s="329"/>
      <c r="PQX529" s="329"/>
      <c r="PQY529" s="329"/>
      <c r="PQZ529" s="329"/>
      <c r="PRA529" s="329"/>
      <c r="PRB529" s="329"/>
      <c r="PRC529" s="329"/>
      <c r="PRD529" s="329"/>
      <c r="PRE529" s="329"/>
      <c r="PRF529" s="329"/>
      <c r="PRG529" s="329"/>
      <c r="PRH529" s="329"/>
      <c r="PRI529" s="329"/>
      <c r="PRJ529" s="329"/>
      <c r="PRK529" s="329"/>
      <c r="PRL529" s="329"/>
      <c r="PRM529" s="329"/>
      <c r="PRN529" s="329"/>
      <c r="PRO529" s="329"/>
      <c r="PRP529" s="329"/>
      <c r="PRQ529" s="329"/>
      <c r="PRR529" s="329"/>
      <c r="PRS529" s="329"/>
      <c r="PRT529" s="329"/>
      <c r="PRU529" s="329"/>
      <c r="PRV529" s="329"/>
      <c r="PRW529" s="329"/>
      <c r="PRX529" s="329"/>
      <c r="PRY529" s="329"/>
      <c r="PRZ529" s="329"/>
      <c r="PSA529" s="329"/>
      <c r="PSB529" s="329"/>
      <c r="PSC529" s="329"/>
      <c r="PSD529" s="329"/>
      <c r="PSE529" s="329"/>
      <c r="PSF529" s="329"/>
      <c r="PSG529" s="329"/>
      <c r="PSH529" s="329"/>
      <c r="PSI529" s="329"/>
      <c r="PSJ529" s="329"/>
      <c r="PSK529" s="329"/>
      <c r="PSL529" s="329"/>
      <c r="PSM529" s="329"/>
      <c r="PSN529" s="329"/>
      <c r="PSO529" s="329"/>
      <c r="PSP529" s="329"/>
      <c r="PSQ529" s="329"/>
      <c r="PSR529" s="329"/>
      <c r="PSS529" s="329"/>
      <c r="PST529" s="329"/>
      <c r="PSU529" s="329"/>
      <c r="PSV529" s="329"/>
      <c r="PSW529" s="329"/>
      <c r="PSX529" s="329"/>
      <c r="PSY529" s="329"/>
      <c r="PSZ529" s="329"/>
      <c r="PTA529" s="329"/>
      <c r="PTB529" s="329"/>
      <c r="PTC529" s="329"/>
      <c r="PTD529" s="329"/>
      <c r="PTE529" s="329"/>
      <c r="PTF529" s="329"/>
      <c r="PTG529" s="329"/>
      <c r="PTH529" s="329"/>
      <c r="PTI529" s="329"/>
      <c r="PTJ529" s="329"/>
      <c r="PTK529" s="329"/>
      <c r="PTL529" s="329"/>
      <c r="PTM529" s="329"/>
      <c r="PTN529" s="329"/>
      <c r="PTO529" s="329"/>
      <c r="PTP529" s="329"/>
      <c r="PTQ529" s="329"/>
      <c r="PTR529" s="329"/>
      <c r="PTS529" s="329"/>
      <c r="PTT529" s="329"/>
      <c r="PTU529" s="329"/>
      <c r="PTV529" s="329"/>
      <c r="PTW529" s="329"/>
      <c r="PTX529" s="329"/>
      <c r="PTY529" s="329"/>
      <c r="PTZ529" s="329"/>
      <c r="PUA529" s="329"/>
      <c r="PUB529" s="329"/>
      <c r="PUC529" s="329"/>
      <c r="PUD529" s="329"/>
      <c r="PUE529" s="329"/>
      <c r="PUF529" s="329"/>
      <c r="PUG529" s="329"/>
      <c r="PUH529" s="329"/>
      <c r="PUI529" s="329"/>
      <c r="PUJ529" s="329"/>
      <c r="PUK529" s="329"/>
      <c r="PUL529" s="329"/>
      <c r="PUM529" s="329"/>
      <c r="PUN529" s="329"/>
      <c r="PUO529" s="329"/>
      <c r="PUP529" s="329"/>
      <c r="PUQ529" s="329"/>
      <c r="PUR529" s="329"/>
      <c r="PUS529" s="329"/>
      <c r="PUT529" s="329"/>
      <c r="PUU529" s="329"/>
      <c r="PUV529" s="329"/>
      <c r="PUW529" s="329"/>
      <c r="PUX529" s="329"/>
      <c r="PUY529" s="329"/>
      <c r="PUZ529" s="329"/>
      <c r="PVA529" s="329"/>
      <c r="PVB529" s="329"/>
      <c r="PVC529" s="329"/>
      <c r="PVD529" s="329"/>
      <c r="PVE529" s="329"/>
      <c r="PVF529" s="329"/>
      <c r="PVG529" s="329"/>
      <c r="PVH529" s="329"/>
      <c r="PVI529" s="329"/>
      <c r="PVJ529" s="329"/>
      <c r="PVK529" s="329"/>
      <c r="PVL529" s="329"/>
      <c r="PVM529" s="329"/>
      <c r="PVN529" s="329"/>
      <c r="PVO529" s="329"/>
      <c r="PVP529" s="329"/>
      <c r="PVQ529" s="329"/>
      <c r="PVR529" s="329"/>
      <c r="PVS529" s="329"/>
      <c r="PVT529" s="329"/>
      <c r="PVU529" s="329"/>
      <c r="PVV529" s="329"/>
      <c r="PVW529" s="329"/>
      <c r="PVX529" s="329"/>
      <c r="PVY529" s="329"/>
      <c r="PVZ529" s="329"/>
      <c r="PWA529" s="329"/>
      <c r="PWB529" s="329"/>
      <c r="PWC529" s="329"/>
      <c r="PWD529" s="329"/>
      <c r="PWE529" s="329"/>
      <c r="PWF529" s="329"/>
      <c r="PWG529" s="329"/>
      <c r="PWH529" s="329"/>
      <c r="PWI529" s="329"/>
      <c r="PWJ529" s="329"/>
      <c r="PWK529" s="329"/>
      <c r="PWL529" s="329"/>
      <c r="PWM529" s="329"/>
      <c r="PWN529" s="329"/>
      <c r="PWO529" s="329"/>
      <c r="PWP529" s="329"/>
      <c r="PWQ529" s="329"/>
      <c r="PWR529" s="329"/>
      <c r="PWS529" s="329"/>
      <c r="PWT529" s="329"/>
      <c r="PWU529" s="329"/>
      <c r="PWV529" s="329"/>
      <c r="PWW529" s="329"/>
      <c r="PWX529" s="329"/>
      <c r="PWY529" s="329"/>
      <c r="PWZ529" s="329"/>
      <c r="PXA529" s="329"/>
      <c r="PXB529" s="329"/>
      <c r="PXC529" s="329"/>
      <c r="PXD529" s="329"/>
      <c r="PXE529" s="329"/>
      <c r="PXF529" s="329"/>
      <c r="PXG529" s="329"/>
      <c r="PXH529" s="329"/>
      <c r="PXI529" s="329"/>
      <c r="PXJ529" s="329"/>
      <c r="PXK529" s="329"/>
      <c r="PXL529" s="329"/>
      <c r="PXM529" s="329"/>
      <c r="PXN529" s="329"/>
      <c r="PXO529" s="329"/>
      <c r="PXP529" s="329"/>
      <c r="PXQ529" s="329"/>
      <c r="PXR529" s="329"/>
      <c r="PXS529" s="329"/>
      <c r="PXT529" s="329"/>
      <c r="PXU529" s="329"/>
      <c r="PXV529" s="329"/>
      <c r="PXW529" s="329"/>
      <c r="PXX529" s="329"/>
      <c r="PXY529" s="329"/>
      <c r="PXZ529" s="329"/>
      <c r="PYA529" s="329"/>
      <c r="PYB529" s="329"/>
      <c r="PYC529" s="329"/>
      <c r="PYD529" s="329"/>
      <c r="PYE529" s="329"/>
      <c r="PYF529" s="329"/>
      <c r="PYG529" s="329"/>
      <c r="PYH529" s="329"/>
      <c r="PYI529" s="329"/>
      <c r="PYJ529" s="329"/>
      <c r="PYK529" s="329"/>
      <c r="PYL529" s="329"/>
      <c r="PYM529" s="329"/>
      <c r="PYN529" s="329"/>
      <c r="PYO529" s="329"/>
      <c r="PYP529" s="329"/>
      <c r="PYQ529" s="329"/>
      <c r="PYR529" s="329"/>
      <c r="PYS529" s="329"/>
      <c r="PYT529" s="329"/>
      <c r="PYU529" s="329"/>
      <c r="PYV529" s="329"/>
      <c r="PYW529" s="329"/>
      <c r="PYX529" s="329"/>
      <c r="PYY529" s="329"/>
      <c r="PYZ529" s="329"/>
      <c r="PZA529" s="329"/>
      <c r="PZB529" s="329"/>
      <c r="PZC529" s="329"/>
      <c r="PZD529" s="329"/>
      <c r="PZE529" s="329"/>
      <c r="PZF529" s="329"/>
      <c r="PZG529" s="329"/>
      <c r="PZH529" s="329"/>
      <c r="PZI529" s="329"/>
      <c r="PZJ529" s="329"/>
      <c r="PZK529" s="329"/>
      <c r="PZL529" s="329"/>
      <c r="PZM529" s="329"/>
      <c r="PZN529" s="329"/>
      <c r="PZO529" s="329"/>
      <c r="PZP529" s="329"/>
      <c r="PZQ529" s="329"/>
      <c r="PZR529" s="329"/>
      <c r="PZS529" s="329"/>
      <c r="PZT529" s="329"/>
      <c r="PZU529" s="329"/>
      <c r="PZV529" s="329"/>
      <c r="PZW529" s="329"/>
      <c r="PZX529" s="329"/>
      <c r="PZY529" s="329"/>
      <c r="PZZ529" s="329"/>
      <c r="QAA529" s="329"/>
      <c r="QAB529" s="329"/>
      <c r="QAC529" s="329"/>
      <c r="QAD529" s="329"/>
      <c r="QAE529" s="329"/>
      <c r="QAF529" s="329"/>
      <c r="QAG529" s="329"/>
      <c r="QAH529" s="329"/>
      <c r="QAI529" s="329"/>
      <c r="QAJ529" s="329"/>
      <c r="QAK529" s="329"/>
      <c r="QAL529" s="329"/>
      <c r="QAM529" s="329"/>
      <c r="QAN529" s="329"/>
      <c r="QAO529" s="329"/>
      <c r="QAP529" s="329"/>
      <c r="QAQ529" s="329"/>
      <c r="QAR529" s="329"/>
      <c r="QAS529" s="329"/>
      <c r="QAT529" s="329"/>
      <c r="QAU529" s="329"/>
      <c r="QAV529" s="329"/>
      <c r="QAW529" s="329"/>
      <c r="QAX529" s="329"/>
      <c r="QAY529" s="329"/>
      <c r="QAZ529" s="329"/>
      <c r="QBA529" s="329"/>
      <c r="QBB529" s="329"/>
      <c r="QBC529" s="329"/>
      <c r="QBD529" s="329"/>
      <c r="QBE529" s="329"/>
      <c r="QBF529" s="329"/>
      <c r="QBG529" s="329"/>
      <c r="QBH529" s="329"/>
      <c r="QBI529" s="329"/>
      <c r="QBJ529" s="329"/>
      <c r="QBK529" s="329"/>
      <c r="QBL529" s="329"/>
      <c r="QBM529" s="329"/>
      <c r="QBN529" s="329"/>
      <c r="QBO529" s="329"/>
      <c r="QBP529" s="329"/>
      <c r="QBQ529" s="329"/>
      <c r="QBR529" s="329"/>
      <c r="QBS529" s="329"/>
      <c r="QBT529" s="329"/>
      <c r="QBU529" s="329"/>
      <c r="QBV529" s="329"/>
      <c r="QBW529" s="329"/>
      <c r="QBX529" s="329"/>
      <c r="QBY529" s="329"/>
      <c r="QBZ529" s="329"/>
      <c r="QCA529" s="329"/>
      <c r="QCB529" s="329"/>
      <c r="QCC529" s="329"/>
      <c r="QCD529" s="329"/>
      <c r="QCE529" s="329"/>
      <c r="QCF529" s="329"/>
      <c r="QCG529" s="329"/>
      <c r="QCH529" s="329"/>
      <c r="QCI529" s="329"/>
      <c r="QCJ529" s="329"/>
      <c r="QCK529" s="329"/>
      <c r="QCL529" s="329"/>
      <c r="QCM529" s="329"/>
      <c r="QCN529" s="329"/>
      <c r="QCO529" s="329"/>
      <c r="QCP529" s="329"/>
      <c r="QCQ529" s="329"/>
      <c r="QCR529" s="329"/>
      <c r="QCS529" s="329"/>
      <c r="QCT529" s="329"/>
      <c r="QCU529" s="329"/>
      <c r="QCV529" s="329"/>
      <c r="QCW529" s="329"/>
      <c r="QCX529" s="329"/>
      <c r="QCY529" s="329"/>
      <c r="QCZ529" s="329"/>
      <c r="QDA529" s="329"/>
      <c r="QDB529" s="329"/>
      <c r="QDC529" s="329"/>
      <c r="QDD529" s="329"/>
      <c r="QDE529" s="329"/>
      <c r="QDF529" s="329"/>
      <c r="QDG529" s="329"/>
      <c r="QDH529" s="329"/>
      <c r="QDI529" s="329"/>
      <c r="QDJ529" s="329"/>
      <c r="QDK529" s="329"/>
      <c r="QDL529" s="329"/>
      <c r="QDM529" s="329"/>
      <c r="QDN529" s="329"/>
      <c r="QDO529" s="329"/>
      <c r="QDP529" s="329"/>
      <c r="QDQ529" s="329"/>
      <c r="QDR529" s="329"/>
      <c r="QDS529" s="329"/>
      <c r="QDT529" s="329"/>
      <c r="QDU529" s="329"/>
      <c r="QDV529" s="329"/>
      <c r="QDW529" s="329"/>
      <c r="QDX529" s="329"/>
      <c r="QDY529" s="329"/>
      <c r="QDZ529" s="329"/>
      <c r="QEA529" s="329"/>
      <c r="QEB529" s="329"/>
      <c r="QEC529" s="329"/>
      <c r="QED529" s="329"/>
      <c r="QEE529" s="329"/>
      <c r="QEF529" s="329"/>
      <c r="QEG529" s="329"/>
      <c r="QEH529" s="329"/>
      <c r="QEI529" s="329"/>
      <c r="QEJ529" s="329"/>
      <c r="QEK529" s="329"/>
      <c r="QEL529" s="329"/>
      <c r="QEM529" s="329"/>
      <c r="QEN529" s="329"/>
      <c r="QEO529" s="329"/>
      <c r="QEP529" s="329"/>
      <c r="QEQ529" s="329"/>
      <c r="QER529" s="329"/>
      <c r="QES529" s="329"/>
      <c r="QET529" s="329"/>
      <c r="QEU529" s="329"/>
      <c r="QEV529" s="329"/>
      <c r="QEW529" s="329"/>
      <c r="QEX529" s="329"/>
      <c r="QEY529" s="329"/>
      <c r="QEZ529" s="329"/>
      <c r="QFA529" s="329"/>
      <c r="QFB529" s="329"/>
      <c r="QFC529" s="329"/>
      <c r="QFD529" s="329"/>
      <c r="QFE529" s="329"/>
      <c r="QFF529" s="329"/>
      <c r="QFG529" s="329"/>
      <c r="QFH529" s="329"/>
      <c r="QFI529" s="329"/>
      <c r="QFJ529" s="329"/>
      <c r="QFK529" s="329"/>
      <c r="QFL529" s="329"/>
      <c r="QFM529" s="329"/>
      <c r="QFN529" s="329"/>
      <c r="QFO529" s="329"/>
      <c r="QFP529" s="329"/>
      <c r="QFQ529" s="329"/>
      <c r="QFR529" s="329"/>
      <c r="QFS529" s="329"/>
      <c r="QFT529" s="329"/>
      <c r="QFU529" s="329"/>
      <c r="QFV529" s="329"/>
      <c r="QFW529" s="329"/>
      <c r="QFX529" s="329"/>
      <c r="QFY529" s="329"/>
      <c r="QFZ529" s="329"/>
      <c r="QGA529" s="329"/>
      <c r="QGB529" s="329"/>
      <c r="QGC529" s="329"/>
      <c r="QGD529" s="329"/>
      <c r="QGE529" s="329"/>
      <c r="QGF529" s="329"/>
      <c r="QGG529" s="329"/>
      <c r="QGH529" s="329"/>
      <c r="QGI529" s="329"/>
      <c r="QGJ529" s="329"/>
      <c r="QGK529" s="329"/>
      <c r="QGL529" s="329"/>
      <c r="QGM529" s="329"/>
      <c r="QGN529" s="329"/>
      <c r="QGO529" s="329"/>
      <c r="QGP529" s="329"/>
      <c r="QGQ529" s="329"/>
      <c r="QGR529" s="329"/>
      <c r="QGS529" s="329"/>
      <c r="QGT529" s="329"/>
      <c r="QGU529" s="329"/>
      <c r="QGV529" s="329"/>
      <c r="QGW529" s="329"/>
      <c r="QGX529" s="329"/>
      <c r="QGY529" s="329"/>
      <c r="QGZ529" s="329"/>
      <c r="QHA529" s="329"/>
      <c r="QHB529" s="329"/>
      <c r="QHC529" s="329"/>
      <c r="QHD529" s="329"/>
      <c r="QHE529" s="329"/>
      <c r="QHF529" s="329"/>
      <c r="QHG529" s="329"/>
      <c r="QHH529" s="329"/>
      <c r="QHI529" s="329"/>
      <c r="QHJ529" s="329"/>
      <c r="QHK529" s="329"/>
      <c r="QHL529" s="329"/>
      <c r="QHM529" s="329"/>
      <c r="QHN529" s="329"/>
      <c r="QHO529" s="329"/>
      <c r="QHP529" s="329"/>
      <c r="QHQ529" s="329"/>
      <c r="QHR529" s="329"/>
      <c r="QHS529" s="329"/>
      <c r="QHT529" s="329"/>
      <c r="QHU529" s="329"/>
      <c r="QHV529" s="329"/>
      <c r="QHW529" s="329"/>
      <c r="QHX529" s="329"/>
      <c r="QHY529" s="329"/>
      <c r="QHZ529" s="329"/>
      <c r="QIA529" s="329"/>
      <c r="QIB529" s="329"/>
      <c r="QIC529" s="329"/>
      <c r="QID529" s="329"/>
      <c r="QIE529" s="329"/>
      <c r="QIF529" s="329"/>
      <c r="QIG529" s="329"/>
      <c r="QIH529" s="329"/>
      <c r="QII529" s="329"/>
      <c r="QIJ529" s="329"/>
      <c r="QIK529" s="329"/>
      <c r="QIL529" s="329"/>
      <c r="QIM529" s="329"/>
      <c r="QIN529" s="329"/>
      <c r="QIO529" s="329"/>
      <c r="QIP529" s="329"/>
      <c r="QIQ529" s="329"/>
      <c r="QIR529" s="329"/>
      <c r="QIS529" s="329"/>
      <c r="QIT529" s="329"/>
      <c r="QIU529" s="329"/>
      <c r="QIV529" s="329"/>
      <c r="QIW529" s="329"/>
      <c r="QIX529" s="329"/>
      <c r="QIY529" s="329"/>
      <c r="QIZ529" s="329"/>
      <c r="QJA529" s="329"/>
      <c r="QJB529" s="329"/>
      <c r="QJC529" s="329"/>
      <c r="QJD529" s="329"/>
      <c r="QJE529" s="329"/>
      <c r="QJF529" s="329"/>
      <c r="QJG529" s="329"/>
      <c r="QJH529" s="329"/>
      <c r="QJI529" s="329"/>
      <c r="QJJ529" s="329"/>
      <c r="QJK529" s="329"/>
      <c r="QJL529" s="329"/>
      <c r="QJM529" s="329"/>
      <c r="QJN529" s="329"/>
      <c r="QJO529" s="329"/>
      <c r="QJP529" s="329"/>
      <c r="QJQ529" s="329"/>
      <c r="QJR529" s="329"/>
      <c r="QJS529" s="329"/>
      <c r="QJT529" s="329"/>
      <c r="QJU529" s="329"/>
      <c r="QJV529" s="329"/>
      <c r="QJW529" s="329"/>
      <c r="QJX529" s="329"/>
      <c r="QJY529" s="329"/>
      <c r="QJZ529" s="329"/>
      <c r="QKA529" s="329"/>
      <c r="QKB529" s="329"/>
      <c r="QKC529" s="329"/>
      <c r="QKD529" s="329"/>
      <c r="QKE529" s="329"/>
      <c r="QKF529" s="329"/>
      <c r="QKG529" s="329"/>
      <c r="QKH529" s="329"/>
      <c r="QKI529" s="329"/>
      <c r="QKJ529" s="329"/>
      <c r="QKK529" s="329"/>
      <c r="QKL529" s="329"/>
      <c r="QKM529" s="329"/>
      <c r="QKN529" s="329"/>
      <c r="QKO529" s="329"/>
      <c r="QKP529" s="329"/>
      <c r="QKQ529" s="329"/>
      <c r="QKR529" s="329"/>
      <c r="QKS529" s="329"/>
      <c r="QKT529" s="329"/>
      <c r="QKU529" s="329"/>
      <c r="QKV529" s="329"/>
      <c r="QKW529" s="329"/>
      <c r="QKX529" s="329"/>
      <c r="QKY529" s="329"/>
      <c r="QKZ529" s="329"/>
      <c r="QLA529" s="329"/>
      <c r="QLB529" s="329"/>
      <c r="QLC529" s="329"/>
      <c r="QLD529" s="329"/>
      <c r="QLE529" s="329"/>
      <c r="QLF529" s="329"/>
      <c r="QLG529" s="329"/>
      <c r="QLH529" s="329"/>
      <c r="QLI529" s="329"/>
      <c r="QLJ529" s="329"/>
      <c r="QLK529" s="329"/>
      <c r="QLL529" s="329"/>
      <c r="QLM529" s="329"/>
      <c r="QLN529" s="329"/>
      <c r="QLO529" s="329"/>
      <c r="QLP529" s="329"/>
      <c r="QLQ529" s="329"/>
      <c r="QLR529" s="329"/>
      <c r="QLS529" s="329"/>
      <c r="QLT529" s="329"/>
      <c r="QLU529" s="329"/>
      <c r="QLV529" s="329"/>
      <c r="QLW529" s="329"/>
      <c r="QLX529" s="329"/>
      <c r="QLY529" s="329"/>
      <c r="QLZ529" s="329"/>
      <c r="QMA529" s="329"/>
      <c r="QMB529" s="329"/>
      <c r="QMC529" s="329"/>
      <c r="QMD529" s="329"/>
      <c r="QME529" s="329"/>
      <c r="QMF529" s="329"/>
      <c r="QMG529" s="329"/>
      <c r="QMH529" s="329"/>
      <c r="QMI529" s="329"/>
      <c r="QMJ529" s="329"/>
      <c r="QMK529" s="329"/>
      <c r="QML529" s="329"/>
      <c r="QMM529" s="329"/>
      <c r="QMN529" s="329"/>
      <c r="QMO529" s="329"/>
      <c r="QMP529" s="329"/>
      <c r="QMQ529" s="329"/>
      <c r="QMR529" s="329"/>
      <c r="QMS529" s="329"/>
      <c r="QMT529" s="329"/>
      <c r="QMU529" s="329"/>
      <c r="QMV529" s="329"/>
      <c r="QMW529" s="329"/>
      <c r="QMX529" s="329"/>
      <c r="QMY529" s="329"/>
      <c r="QMZ529" s="329"/>
      <c r="QNA529" s="329"/>
      <c r="QNB529" s="329"/>
      <c r="QNC529" s="329"/>
      <c r="QND529" s="329"/>
      <c r="QNE529" s="329"/>
      <c r="QNF529" s="329"/>
      <c r="QNG529" s="329"/>
      <c r="QNH529" s="329"/>
      <c r="QNI529" s="329"/>
      <c r="QNJ529" s="329"/>
      <c r="QNK529" s="329"/>
      <c r="QNL529" s="329"/>
      <c r="QNM529" s="329"/>
      <c r="QNN529" s="329"/>
      <c r="QNO529" s="329"/>
      <c r="QNP529" s="329"/>
      <c r="QNQ529" s="329"/>
      <c r="QNR529" s="329"/>
      <c r="QNS529" s="329"/>
      <c r="QNT529" s="329"/>
      <c r="QNU529" s="329"/>
      <c r="QNV529" s="329"/>
      <c r="QNW529" s="329"/>
      <c r="QNX529" s="329"/>
      <c r="QNY529" s="329"/>
      <c r="QNZ529" s="329"/>
      <c r="QOA529" s="329"/>
      <c r="QOB529" s="329"/>
      <c r="QOC529" s="329"/>
      <c r="QOD529" s="329"/>
      <c r="QOE529" s="329"/>
      <c r="QOF529" s="329"/>
      <c r="QOG529" s="329"/>
      <c r="QOH529" s="329"/>
      <c r="QOI529" s="329"/>
      <c r="QOJ529" s="329"/>
      <c r="QOK529" s="329"/>
      <c r="QOL529" s="329"/>
      <c r="QOM529" s="329"/>
      <c r="QON529" s="329"/>
      <c r="QOO529" s="329"/>
      <c r="QOP529" s="329"/>
      <c r="QOQ529" s="329"/>
      <c r="QOR529" s="329"/>
      <c r="QOS529" s="329"/>
      <c r="QOT529" s="329"/>
      <c r="QOU529" s="329"/>
      <c r="QOV529" s="329"/>
      <c r="QOW529" s="329"/>
      <c r="QOX529" s="329"/>
      <c r="QOY529" s="329"/>
      <c r="QOZ529" s="329"/>
      <c r="QPA529" s="329"/>
      <c r="QPB529" s="329"/>
      <c r="QPC529" s="329"/>
      <c r="QPD529" s="329"/>
      <c r="QPE529" s="329"/>
      <c r="QPF529" s="329"/>
      <c r="QPG529" s="329"/>
      <c r="QPH529" s="329"/>
      <c r="QPI529" s="329"/>
      <c r="QPJ529" s="329"/>
      <c r="QPK529" s="329"/>
      <c r="QPL529" s="329"/>
      <c r="QPM529" s="329"/>
      <c r="QPN529" s="329"/>
      <c r="QPO529" s="329"/>
      <c r="QPP529" s="329"/>
      <c r="QPQ529" s="329"/>
      <c r="QPR529" s="329"/>
      <c r="QPS529" s="329"/>
      <c r="QPT529" s="329"/>
      <c r="QPU529" s="329"/>
      <c r="QPV529" s="329"/>
      <c r="QPW529" s="329"/>
      <c r="QPX529" s="329"/>
      <c r="QPY529" s="329"/>
      <c r="QPZ529" s="329"/>
      <c r="QQA529" s="329"/>
      <c r="QQB529" s="329"/>
      <c r="QQC529" s="329"/>
      <c r="QQD529" s="329"/>
      <c r="QQE529" s="329"/>
      <c r="QQF529" s="329"/>
      <c r="QQG529" s="329"/>
      <c r="QQH529" s="329"/>
      <c r="QQI529" s="329"/>
      <c r="QQJ529" s="329"/>
      <c r="QQK529" s="329"/>
      <c r="QQL529" s="329"/>
      <c r="QQM529" s="329"/>
      <c r="QQN529" s="329"/>
      <c r="QQO529" s="329"/>
      <c r="QQP529" s="329"/>
      <c r="QQQ529" s="329"/>
      <c r="QQR529" s="329"/>
      <c r="QQS529" s="329"/>
      <c r="QQT529" s="329"/>
      <c r="QQU529" s="329"/>
      <c r="QQV529" s="329"/>
      <c r="QQW529" s="329"/>
      <c r="QQX529" s="329"/>
      <c r="QQY529" s="329"/>
      <c r="QQZ529" s="329"/>
      <c r="QRA529" s="329"/>
      <c r="QRB529" s="329"/>
      <c r="QRC529" s="329"/>
      <c r="QRD529" s="329"/>
      <c r="QRE529" s="329"/>
      <c r="QRF529" s="329"/>
      <c r="QRG529" s="329"/>
      <c r="QRH529" s="329"/>
      <c r="QRI529" s="329"/>
      <c r="QRJ529" s="329"/>
      <c r="QRK529" s="329"/>
      <c r="QRL529" s="329"/>
      <c r="QRM529" s="329"/>
      <c r="QRN529" s="329"/>
      <c r="QRO529" s="329"/>
      <c r="QRP529" s="329"/>
      <c r="QRQ529" s="329"/>
      <c r="QRR529" s="329"/>
      <c r="QRS529" s="329"/>
      <c r="QRT529" s="329"/>
      <c r="QRU529" s="329"/>
      <c r="QRV529" s="329"/>
      <c r="QRW529" s="329"/>
      <c r="QRX529" s="329"/>
      <c r="QRY529" s="329"/>
      <c r="QRZ529" s="329"/>
      <c r="QSA529" s="329"/>
      <c r="QSB529" s="329"/>
      <c r="QSC529" s="329"/>
      <c r="QSD529" s="329"/>
      <c r="QSE529" s="329"/>
      <c r="QSF529" s="329"/>
      <c r="QSG529" s="329"/>
      <c r="QSH529" s="329"/>
      <c r="QSI529" s="329"/>
      <c r="QSJ529" s="329"/>
      <c r="QSK529" s="329"/>
      <c r="QSL529" s="329"/>
      <c r="QSM529" s="329"/>
      <c r="QSN529" s="329"/>
      <c r="QSO529" s="329"/>
      <c r="QSP529" s="329"/>
      <c r="QSQ529" s="329"/>
      <c r="QSR529" s="329"/>
      <c r="QSS529" s="329"/>
      <c r="QST529" s="329"/>
      <c r="QSU529" s="329"/>
      <c r="QSV529" s="329"/>
      <c r="QSW529" s="329"/>
      <c r="QSX529" s="329"/>
      <c r="QSY529" s="329"/>
      <c r="QSZ529" s="329"/>
      <c r="QTA529" s="329"/>
      <c r="QTB529" s="329"/>
      <c r="QTC529" s="329"/>
      <c r="QTD529" s="329"/>
      <c r="QTE529" s="329"/>
      <c r="QTF529" s="329"/>
      <c r="QTG529" s="329"/>
      <c r="QTH529" s="329"/>
      <c r="QTI529" s="329"/>
      <c r="QTJ529" s="329"/>
      <c r="QTK529" s="329"/>
      <c r="QTL529" s="329"/>
      <c r="QTM529" s="329"/>
      <c r="QTN529" s="329"/>
      <c r="QTO529" s="329"/>
      <c r="QTP529" s="329"/>
      <c r="QTQ529" s="329"/>
      <c r="QTR529" s="329"/>
      <c r="QTS529" s="329"/>
      <c r="QTT529" s="329"/>
      <c r="QTU529" s="329"/>
      <c r="QTV529" s="329"/>
      <c r="QTW529" s="329"/>
      <c r="QTX529" s="329"/>
      <c r="QTY529" s="329"/>
      <c r="QTZ529" s="329"/>
      <c r="QUA529" s="329"/>
      <c r="QUB529" s="329"/>
      <c r="QUC529" s="329"/>
      <c r="QUD529" s="329"/>
      <c r="QUE529" s="329"/>
      <c r="QUF529" s="329"/>
      <c r="QUG529" s="329"/>
      <c r="QUH529" s="329"/>
      <c r="QUI529" s="329"/>
      <c r="QUJ529" s="329"/>
      <c r="QUK529" s="329"/>
      <c r="QUL529" s="329"/>
      <c r="QUM529" s="329"/>
      <c r="QUN529" s="329"/>
      <c r="QUO529" s="329"/>
      <c r="QUP529" s="329"/>
      <c r="QUQ529" s="329"/>
      <c r="QUR529" s="329"/>
      <c r="QUS529" s="329"/>
      <c r="QUT529" s="329"/>
      <c r="QUU529" s="329"/>
      <c r="QUV529" s="329"/>
      <c r="QUW529" s="329"/>
      <c r="QUX529" s="329"/>
      <c r="QUY529" s="329"/>
      <c r="QUZ529" s="329"/>
      <c r="QVA529" s="329"/>
      <c r="QVB529" s="329"/>
      <c r="QVC529" s="329"/>
      <c r="QVD529" s="329"/>
      <c r="QVE529" s="329"/>
      <c r="QVF529" s="329"/>
      <c r="QVG529" s="329"/>
      <c r="QVH529" s="329"/>
      <c r="QVI529" s="329"/>
      <c r="QVJ529" s="329"/>
      <c r="QVK529" s="329"/>
      <c r="QVL529" s="329"/>
      <c r="QVM529" s="329"/>
      <c r="QVN529" s="329"/>
      <c r="QVO529" s="329"/>
      <c r="QVP529" s="329"/>
      <c r="QVQ529" s="329"/>
      <c r="QVR529" s="329"/>
      <c r="QVS529" s="329"/>
      <c r="QVT529" s="329"/>
      <c r="QVU529" s="329"/>
      <c r="QVV529" s="329"/>
      <c r="QVW529" s="329"/>
      <c r="QVX529" s="329"/>
      <c r="QVY529" s="329"/>
      <c r="QVZ529" s="329"/>
      <c r="QWA529" s="329"/>
      <c r="QWB529" s="329"/>
      <c r="QWC529" s="329"/>
      <c r="QWD529" s="329"/>
      <c r="QWE529" s="329"/>
      <c r="QWF529" s="329"/>
      <c r="QWG529" s="329"/>
      <c r="QWH529" s="329"/>
      <c r="QWI529" s="329"/>
      <c r="QWJ529" s="329"/>
      <c r="QWK529" s="329"/>
      <c r="QWL529" s="329"/>
      <c r="QWM529" s="329"/>
      <c r="QWN529" s="329"/>
      <c r="QWO529" s="329"/>
      <c r="QWP529" s="329"/>
      <c r="QWQ529" s="329"/>
      <c r="QWR529" s="329"/>
      <c r="QWS529" s="329"/>
      <c r="QWT529" s="329"/>
      <c r="QWU529" s="329"/>
      <c r="QWV529" s="329"/>
      <c r="QWW529" s="329"/>
      <c r="QWX529" s="329"/>
      <c r="QWY529" s="329"/>
      <c r="QWZ529" s="329"/>
      <c r="QXA529" s="329"/>
      <c r="QXB529" s="329"/>
      <c r="QXC529" s="329"/>
      <c r="QXD529" s="329"/>
      <c r="QXE529" s="329"/>
      <c r="QXF529" s="329"/>
      <c r="QXG529" s="329"/>
      <c r="QXH529" s="329"/>
      <c r="QXI529" s="329"/>
      <c r="QXJ529" s="329"/>
      <c r="QXK529" s="329"/>
      <c r="QXL529" s="329"/>
      <c r="QXM529" s="329"/>
      <c r="QXN529" s="329"/>
      <c r="QXO529" s="329"/>
      <c r="QXP529" s="329"/>
      <c r="QXQ529" s="329"/>
      <c r="QXR529" s="329"/>
      <c r="QXS529" s="329"/>
      <c r="QXT529" s="329"/>
      <c r="QXU529" s="329"/>
      <c r="QXV529" s="329"/>
      <c r="QXW529" s="329"/>
      <c r="QXX529" s="329"/>
      <c r="QXY529" s="329"/>
      <c r="QXZ529" s="329"/>
      <c r="QYA529" s="329"/>
      <c r="QYB529" s="329"/>
      <c r="QYC529" s="329"/>
      <c r="QYD529" s="329"/>
      <c r="QYE529" s="329"/>
      <c r="QYF529" s="329"/>
      <c r="QYG529" s="329"/>
      <c r="QYH529" s="329"/>
      <c r="QYI529" s="329"/>
      <c r="QYJ529" s="329"/>
      <c r="QYK529" s="329"/>
      <c r="QYL529" s="329"/>
      <c r="QYM529" s="329"/>
      <c r="QYN529" s="329"/>
      <c r="QYO529" s="329"/>
      <c r="QYP529" s="329"/>
      <c r="QYQ529" s="329"/>
      <c r="QYR529" s="329"/>
      <c r="QYS529" s="329"/>
      <c r="QYT529" s="329"/>
      <c r="QYU529" s="329"/>
      <c r="QYV529" s="329"/>
      <c r="QYW529" s="329"/>
      <c r="QYX529" s="329"/>
      <c r="QYY529" s="329"/>
      <c r="QYZ529" s="329"/>
      <c r="QZA529" s="329"/>
      <c r="QZB529" s="329"/>
      <c r="QZC529" s="329"/>
      <c r="QZD529" s="329"/>
      <c r="QZE529" s="329"/>
      <c r="QZF529" s="329"/>
      <c r="QZG529" s="329"/>
      <c r="QZH529" s="329"/>
      <c r="QZI529" s="329"/>
      <c r="QZJ529" s="329"/>
      <c r="QZK529" s="329"/>
      <c r="QZL529" s="329"/>
      <c r="QZM529" s="329"/>
      <c r="QZN529" s="329"/>
      <c r="QZO529" s="329"/>
      <c r="QZP529" s="329"/>
      <c r="QZQ529" s="329"/>
      <c r="QZR529" s="329"/>
      <c r="QZS529" s="329"/>
      <c r="QZT529" s="329"/>
      <c r="QZU529" s="329"/>
      <c r="QZV529" s="329"/>
      <c r="QZW529" s="329"/>
      <c r="QZX529" s="329"/>
      <c r="QZY529" s="329"/>
      <c r="QZZ529" s="329"/>
      <c r="RAA529" s="329"/>
      <c r="RAB529" s="329"/>
      <c r="RAC529" s="329"/>
      <c r="RAD529" s="329"/>
      <c r="RAE529" s="329"/>
      <c r="RAF529" s="329"/>
      <c r="RAG529" s="329"/>
      <c r="RAH529" s="329"/>
      <c r="RAI529" s="329"/>
      <c r="RAJ529" s="329"/>
      <c r="RAK529" s="329"/>
      <c r="RAL529" s="329"/>
      <c r="RAM529" s="329"/>
      <c r="RAN529" s="329"/>
      <c r="RAO529" s="329"/>
      <c r="RAP529" s="329"/>
      <c r="RAQ529" s="329"/>
      <c r="RAR529" s="329"/>
      <c r="RAS529" s="329"/>
      <c r="RAT529" s="329"/>
      <c r="RAU529" s="329"/>
      <c r="RAV529" s="329"/>
      <c r="RAW529" s="329"/>
      <c r="RAX529" s="329"/>
      <c r="RAY529" s="329"/>
      <c r="RAZ529" s="329"/>
      <c r="RBA529" s="329"/>
      <c r="RBB529" s="329"/>
      <c r="RBC529" s="329"/>
      <c r="RBD529" s="329"/>
      <c r="RBE529" s="329"/>
      <c r="RBF529" s="329"/>
      <c r="RBG529" s="329"/>
      <c r="RBH529" s="329"/>
      <c r="RBI529" s="329"/>
      <c r="RBJ529" s="329"/>
      <c r="RBK529" s="329"/>
      <c r="RBL529" s="329"/>
      <c r="RBM529" s="329"/>
      <c r="RBN529" s="329"/>
      <c r="RBO529" s="329"/>
      <c r="RBP529" s="329"/>
      <c r="RBQ529" s="329"/>
      <c r="RBR529" s="329"/>
      <c r="RBS529" s="329"/>
      <c r="RBT529" s="329"/>
      <c r="RBU529" s="329"/>
      <c r="RBV529" s="329"/>
      <c r="RBW529" s="329"/>
      <c r="RBX529" s="329"/>
      <c r="RBY529" s="329"/>
      <c r="RBZ529" s="329"/>
      <c r="RCA529" s="329"/>
      <c r="RCB529" s="329"/>
      <c r="RCC529" s="329"/>
      <c r="RCD529" s="329"/>
      <c r="RCE529" s="329"/>
      <c r="RCF529" s="329"/>
      <c r="RCG529" s="329"/>
      <c r="RCH529" s="329"/>
      <c r="RCI529" s="329"/>
      <c r="RCJ529" s="329"/>
      <c r="RCK529" s="329"/>
      <c r="RCL529" s="329"/>
      <c r="RCM529" s="329"/>
      <c r="RCN529" s="329"/>
      <c r="RCO529" s="329"/>
      <c r="RCP529" s="329"/>
      <c r="RCQ529" s="329"/>
      <c r="RCR529" s="329"/>
      <c r="RCS529" s="329"/>
      <c r="RCT529" s="329"/>
      <c r="RCU529" s="329"/>
      <c r="RCV529" s="329"/>
      <c r="RCW529" s="329"/>
      <c r="RCX529" s="329"/>
      <c r="RCY529" s="329"/>
      <c r="RCZ529" s="329"/>
      <c r="RDA529" s="329"/>
      <c r="RDB529" s="329"/>
      <c r="RDC529" s="329"/>
      <c r="RDD529" s="329"/>
      <c r="RDE529" s="329"/>
      <c r="RDF529" s="329"/>
      <c r="RDG529" s="329"/>
      <c r="RDH529" s="329"/>
      <c r="RDI529" s="329"/>
      <c r="RDJ529" s="329"/>
      <c r="RDK529" s="329"/>
      <c r="RDL529" s="329"/>
      <c r="RDM529" s="329"/>
      <c r="RDN529" s="329"/>
      <c r="RDO529" s="329"/>
      <c r="RDP529" s="329"/>
      <c r="RDQ529" s="329"/>
      <c r="RDR529" s="329"/>
      <c r="RDS529" s="329"/>
      <c r="RDT529" s="329"/>
      <c r="RDU529" s="329"/>
      <c r="RDV529" s="329"/>
      <c r="RDW529" s="329"/>
      <c r="RDX529" s="329"/>
      <c r="RDY529" s="329"/>
      <c r="RDZ529" s="329"/>
      <c r="REA529" s="329"/>
      <c r="REB529" s="329"/>
      <c r="REC529" s="329"/>
      <c r="RED529" s="329"/>
      <c r="REE529" s="329"/>
      <c r="REF529" s="329"/>
      <c r="REG529" s="329"/>
      <c r="REH529" s="329"/>
      <c r="REI529" s="329"/>
      <c r="REJ529" s="329"/>
      <c r="REK529" s="329"/>
      <c r="REL529" s="329"/>
      <c r="REM529" s="329"/>
      <c r="REN529" s="329"/>
      <c r="REO529" s="329"/>
      <c r="REP529" s="329"/>
      <c r="REQ529" s="329"/>
      <c r="RER529" s="329"/>
      <c r="RES529" s="329"/>
      <c r="RET529" s="329"/>
      <c r="REU529" s="329"/>
      <c r="REV529" s="329"/>
      <c r="REW529" s="329"/>
      <c r="REX529" s="329"/>
      <c r="REY529" s="329"/>
      <c r="REZ529" s="329"/>
      <c r="RFA529" s="329"/>
      <c r="RFB529" s="329"/>
      <c r="RFC529" s="329"/>
      <c r="RFD529" s="329"/>
      <c r="RFE529" s="329"/>
      <c r="RFF529" s="329"/>
      <c r="RFG529" s="329"/>
      <c r="RFH529" s="329"/>
      <c r="RFI529" s="329"/>
      <c r="RFJ529" s="329"/>
      <c r="RFK529" s="329"/>
      <c r="RFL529" s="329"/>
      <c r="RFM529" s="329"/>
      <c r="RFN529" s="329"/>
      <c r="RFO529" s="329"/>
      <c r="RFP529" s="329"/>
      <c r="RFQ529" s="329"/>
      <c r="RFR529" s="329"/>
      <c r="RFS529" s="329"/>
      <c r="RFT529" s="329"/>
      <c r="RFU529" s="329"/>
      <c r="RFV529" s="329"/>
      <c r="RFW529" s="329"/>
      <c r="RFX529" s="329"/>
      <c r="RFY529" s="329"/>
      <c r="RFZ529" s="329"/>
      <c r="RGA529" s="329"/>
      <c r="RGB529" s="329"/>
      <c r="RGC529" s="329"/>
      <c r="RGD529" s="329"/>
      <c r="RGE529" s="329"/>
      <c r="RGF529" s="329"/>
      <c r="RGG529" s="329"/>
      <c r="RGH529" s="329"/>
      <c r="RGI529" s="329"/>
      <c r="RGJ529" s="329"/>
      <c r="RGK529" s="329"/>
      <c r="RGL529" s="329"/>
      <c r="RGM529" s="329"/>
      <c r="RGN529" s="329"/>
      <c r="RGO529" s="329"/>
      <c r="RGP529" s="329"/>
      <c r="RGQ529" s="329"/>
      <c r="RGR529" s="329"/>
      <c r="RGS529" s="329"/>
      <c r="RGT529" s="329"/>
      <c r="RGU529" s="329"/>
      <c r="RGV529" s="329"/>
      <c r="RGW529" s="329"/>
      <c r="RGX529" s="329"/>
      <c r="RGY529" s="329"/>
      <c r="RGZ529" s="329"/>
      <c r="RHA529" s="329"/>
      <c r="RHB529" s="329"/>
      <c r="RHC529" s="329"/>
      <c r="RHD529" s="329"/>
      <c r="RHE529" s="329"/>
      <c r="RHF529" s="329"/>
      <c r="RHG529" s="329"/>
      <c r="RHH529" s="329"/>
      <c r="RHI529" s="329"/>
      <c r="RHJ529" s="329"/>
      <c r="RHK529" s="329"/>
      <c r="RHL529" s="329"/>
      <c r="RHM529" s="329"/>
      <c r="RHN529" s="329"/>
      <c r="RHO529" s="329"/>
      <c r="RHP529" s="329"/>
      <c r="RHQ529" s="329"/>
      <c r="RHR529" s="329"/>
      <c r="RHS529" s="329"/>
      <c r="RHT529" s="329"/>
      <c r="RHU529" s="329"/>
      <c r="RHV529" s="329"/>
      <c r="RHW529" s="329"/>
      <c r="RHX529" s="329"/>
      <c r="RHY529" s="329"/>
      <c r="RHZ529" s="329"/>
      <c r="RIA529" s="329"/>
      <c r="RIB529" s="329"/>
      <c r="RIC529" s="329"/>
      <c r="RID529" s="329"/>
      <c r="RIE529" s="329"/>
      <c r="RIF529" s="329"/>
      <c r="RIG529" s="329"/>
      <c r="RIH529" s="329"/>
      <c r="RII529" s="329"/>
      <c r="RIJ529" s="329"/>
      <c r="RIK529" s="329"/>
      <c r="RIL529" s="329"/>
      <c r="RIM529" s="329"/>
      <c r="RIN529" s="329"/>
      <c r="RIO529" s="329"/>
      <c r="RIP529" s="329"/>
      <c r="RIQ529" s="329"/>
      <c r="RIR529" s="329"/>
      <c r="RIS529" s="329"/>
      <c r="RIT529" s="329"/>
      <c r="RIU529" s="329"/>
      <c r="RIV529" s="329"/>
      <c r="RIW529" s="329"/>
      <c r="RIX529" s="329"/>
      <c r="RIY529" s="329"/>
      <c r="RIZ529" s="329"/>
      <c r="RJA529" s="329"/>
      <c r="RJB529" s="329"/>
      <c r="RJC529" s="329"/>
      <c r="RJD529" s="329"/>
      <c r="RJE529" s="329"/>
      <c r="RJF529" s="329"/>
      <c r="RJG529" s="329"/>
      <c r="RJH529" s="329"/>
      <c r="RJI529" s="329"/>
      <c r="RJJ529" s="329"/>
      <c r="RJK529" s="329"/>
      <c r="RJL529" s="329"/>
      <c r="RJM529" s="329"/>
      <c r="RJN529" s="329"/>
      <c r="RJO529" s="329"/>
      <c r="RJP529" s="329"/>
      <c r="RJQ529" s="329"/>
      <c r="RJR529" s="329"/>
      <c r="RJS529" s="329"/>
      <c r="RJT529" s="329"/>
      <c r="RJU529" s="329"/>
      <c r="RJV529" s="329"/>
      <c r="RJW529" s="329"/>
      <c r="RJX529" s="329"/>
      <c r="RJY529" s="329"/>
      <c r="RJZ529" s="329"/>
      <c r="RKA529" s="329"/>
      <c r="RKB529" s="329"/>
      <c r="RKC529" s="329"/>
      <c r="RKD529" s="329"/>
      <c r="RKE529" s="329"/>
      <c r="RKF529" s="329"/>
      <c r="RKG529" s="329"/>
      <c r="RKH529" s="329"/>
      <c r="RKI529" s="329"/>
      <c r="RKJ529" s="329"/>
      <c r="RKK529" s="329"/>
      <c r="RKL529" s="329"/>
      <c r="RKM529" s="329"/>
      <c r="RKN529" s="329"/>
      <c r="RKO529" s="329"/>
      <c r="RKP529" s="329"/>
      <c r="RKQ529" s="329"/>
      <c r="RKR529" s="329"/>
      <c r="RKS529" s="329"/>
      <c r="RKT529" s="329"/>
      <c r="RKU529" s="329"/>
      <c r="RKV529" s="329"/>
      <c r="RKW529" s="329"/>
      <c r="RKX529" s="329"/>
      <c r="RKY529" s="329"/>
      <c r="RKZ529" s="329"/>
      <c r="RLA529" s="329"/>
      <c r="RLB529" s="329"/>
      <c r="RLC529" s="329"/>
      <c r="RLD529" s="329"/>
      <c r="RLE529" s="329"/>
      <c r="RLF529" s="329"/>
      <c r="RLG529" s="329"/>
      <c r="RLH529" s="329"/>
      <c r="RLI529" s="329"/>
      <c r="RLJ529" s="329"/>
      <c r="RLK529" s="329"/>
      <c r="RLL529" s="329"/>
      <c r="RLM529" s="329"/>
      <c r="RLN529" s="329"/>
      <c r="RLO529" s="329"/>
      <c r="RLP529" s="329"/>
      <c r="RLQ529" s="329"/>
      <c r="RLR529" s="329"/>
      <c r="RLS529" s="329"/>
      <c r="RLT529" s="329"/>
      <c r="RLU529" s="329"/>
      <c r="RLV529" s="329"/>
      <c r="RLW529" s="329"/>
      <c r="RLX529" s="329"/>
      <c r="RLY529" s="329"/>
      <c r="RLZ529" s="329"/>
      <c r="RMA529" s="329"/>
      <c r="RMB529" s="329"/>
      <c r="RMC529" s="329"/>
      <c r="RMD529" s="329"/>
      <c r="RME529" s="329"/>
      <c r="RMF529" s="329"/>
      <c r="RMG529" s="329"/>
      <c r="RMH529" s="329"/>
      <c r="RMI529" s="329"/>
      <c r="RMJ529" s="329"/>
      <c r="RMK529" s="329"/>
      <c r="RML529" s="329"/>
      <c r="RMM529" s="329"/>
      <c r="RMN529" s="329"/>
      <c r="RMO529" s="329"/>
      <c r="RMP529" s="329"/>
      <c r="RMQ529" s="329"/>
      <c r="RMR529" s="329"/>
      <c r="RMS529" s="329"/>
      <c r="RMT529" s="329"/>
      <c r="RMU529" s="329"/>
      <c r="RMV529" s="329"/>
      <c r="RMW529" s="329"/>
      <c r="RMX529" s="329"/>
      <c r="RMY529" s="329"/>
      <c r="RMZ529" s="329"/>
      <c r="RNA529" s="329"/>
      <c r="RNB529" s="329"/>
      <c r="RNC529" s="329"/>
      <c r="RND529" s="329"/>
      <c r="RNE529" s="329"/>
      <c r="RNF529" s="329"/>
      <c r="RNG529" s="329"/>
      <c r="RNH529" s="329"/>
      <c r="RNI529" s="329"/>
      <c r="RNJ529" s="329"/>
      <c r="RNK529" s="329"/>
      <c r="RNL529" s="329"/>
      <c r="RNM529" s="329"/>
      <c r="RNN529" s="329"/>
      <c r="RNO529" s="329"/>
      <c r="RNP529" s="329"/>
      <c r="RNQ529" s="329"/>
      <c r="RNR529" s="329"/>
      <c r="RNS529" s="329"/>
      <c r="RNT529" s="329"/>
      <c r="RNU529" s="329"/>
      <c r="RNV529" s="329"/>
      <c r="RNW529" s="329"/>
      <c r="RNX529" s="329"/>
      <c r="RNY529" s="329"/>
      <c r="RNZ529" s="329"/>
      <c r="ROA529" s="329"/>
      <c r="ROB529" s="329"/>
      <c r="ROC529" s="329"/>
      <c r="ROD529" s="329"/>
      <c r="ROE529" s="329"/>
      <c r="ROF529" s="329"/>
      <c r="ROG529" s="329"/>
      <c r="ROH529" s="329"/>
      <c r="ROI529" s="329"/>
      <c r="ROJ529" s="329"/>
      <c r="ROK529" s="329"/>
      <c r="ROL529" s="329"/>
      <c r="ROM529" s="329"/>
      <c r="RON529" s="329"/>
      <c r="ROO529" s="329"/>
      <c r="ROP529" s="329"/>
      <c r="ROQ529" s="329"/>
      <c r="ROR529" s="329"/>
      <c r="ROS529" s="329"/>
      <c r="ROT529" s="329"/>
      <c r="ROU529" s="329"/>
      <c r="ROV529" s="329"/>
      <c r="ROW529" s="329"/>
      <c r="ROX529" s="329"/>
      <c r="ROY529" s="329"/>
      <c r="ROZ529" s="329"/>
      <c r="RPA529" s="329"/>
      <c r="RPB529" s="329"/>
      <c r="RPC529" s="329"/>
      <c r="RPD529" s="329"/>
      <c r="RPE529" s="329"/>
      <c r="RPF529" s="329"/>
      <c r="RPG529" s="329"/>
      <c r="RPH529" s="329"/>
      <c r="RPI529" s="329"/>
      <c r="RPJ529" s="329"/>
      <c r="RPK529" s="329"/>
      <c r="RPL529" s="329"/>
      <c r="RPM529" s="329"/>
      <c r="RPN529" s="329"/>
      <c r="RPO529" s="329"/>
      <c r="RPP529" s="329"/>
      <c r="RPQ529" s="329"/>
      <c r="RPR529" s="329"/>
      <c r="RPS529" s="329"/>
      <c r="RPT529" s="329"/>
      <c r="RPU529" s="329"/>
      <c r="RPV529" s="329"/>
      <c r="RPW529" s="329"/>
      <c r="RPX529" s="329"/>
      <c r="RPY529" s="329"/>
      <c r="RPZ529" s="329"/>
      <c r="RQA529" s="329"/>
      <c r="RQB529" s="329"/>
      <c r="RQC529" s="329"/>
      <c r="RQD529" s="329"/>
      <c r="RQE529" s="329"/>
      <c r="RQF529" s="329"/>
      <c r="RQG529" s="329"/>
      <c r="RQH529" s="329"/>
      <c r="RQI529" s="329"/>
      <c r="RQJ529" s="329"/>
      <c r="RQK529" s="329"/>
      <c r="RQL529" s="329"/>
      <c r="RQM529" s="329"/>
      <c r="RQN529" s="329"/>
      <c r="RQO529" s="329"/>
      <c r="RQP529" s="329"/>
      <c r="RQQ529" s="329"/>
      <c r="RQR529" s="329"/>
      <c r="RQS529" s="329"/>
      <c r="RQT529" s="329"/>
      <c r="RQU529" s="329"/>
      <c r="RQV529" s="329"/>
      <c r="RQW529" s="329"/>
      <c r="RQX529" s="329"/>
      <c r="RQY529" s="329"/>
      <c r="RQZ529" s="329"/>
      <c r="RRA529" s="329"/>
      <c r="RRB529" s="329"/>
      <c r="RRC529" s="329"/>
      <c r="RRD529" s="329"/>
      <c r="RRE529" s="329"/>
      <c r="RRF529" s="329"/>
      <c r="RRG529" s="329"/>
      <c r="RRH529" s="329"/>
      <c r="RRI529" s="329"/>
      <c r="RRJ529" s="329"/>
      <c r="RRK529" s="329"/>
      <c r="RRL529" s="329"/>
      <c r="RRM529" s="329"/>
      <c r="RRN529" s="329"/>
      <c r="RRO529" s="329"/>
      <c r="RRP529" s="329"/>
      <c r="RRQ529" s="329"/>
      <c r="RRR529" s="329"/>
      <c r="RRS529" s="329"/>
      <c r="RRT529" s="329"/>
      <c r="RRU529" s="329"/>
      <c r="RRV529" s="329"/>
      <c r="RRW529" s="329"/>
      <c r="RRX529" s="329"/>
      <c r="RRY529" s="329"/>
      <c r="RRZ529" s="329"/>
      <c r="RSA529" s="329"/>
      <c r="RSB529" s="329"/>
      <c r="RSC529" s="329"/>
      <c r="RSD529" s="329"/>
      <c r="RSE529" s="329"/>
      <c r="RSF529" s="329"/>
      <c r="RSG529" s="329"/>
      <c r="RSH529" s="329"/>
      <c r="RSI529" s="329"/>
      <c r="RSJ529" s="329"/>
      <c r="RSK529" s="329"/>
      <c r="RSL529" s="329"/>
      <c r="RSM529" s="329"/>
      <c r="RSN529" s="329"/>
      <c r="RSO529" s="329"/>
      <c r="RSP529" s="329"/>
      <c r="RSQ529" s="329"/>
      <c r="RSR529" s="329"/>
      <c r="RSS529" s="329"/>
      <c r="RST529" s="329"/>
      <c r="RSU529" s="329"/>
      <c r="RSV529" s="329"/>
      <c r="RSW529" s="329"/>
      <c r="RSX529" s="329"/>
      <c r="RSY529" s="329"/>
      <c r="RSZ529" s="329"/>
      <c r="RTA529" s="329"/>
      <c r="RTB529" s="329"/>
      <c r="RTC529" s="329"/>
      <c r="RTD529" s="329"/>
      <c r="RTE529" s="329"/>
      <c r="RTF529" s="329"/>
      <c r="RTG529" s="329"/>
      <c r="RTH529" s="329"/>
      <c r="RTI529" s="329"/>
      <c r="RTJ529" s="329"/>
      <c r="RTK529" s="329"/>
      <c r="RTL529" s="329"/>
      <c r="RTM529" s="329"/>
      <c r="RTN529" s="329"/>
      <c r="RTO529" s="329"/>
      <c r="RTP529" s="329"/>
      <c r="RTQ529" s="329"/>
      <c r="RTR529" s="329"/>
      <c r="RTS529" s="329"/>
      <c r="RTT529" s="329"/>
      <c r="RTU529" s="329"/>
      <c r="RTV529" s="329"/>
      <c r="RTW529" s="329"/>
      <c r="RTX529" s="329"/>
      <c r="RTY529" s="329"/>
      <c r="RTZ529" s="329"/>
      <c r="RUA529" s="329"/>
      <c r="RUB529" s="329"/>
      <c r="RUC529" s="329"/>
      <c r="RUD529" s="329"/>
      <c r="RUE529" s="329"/>
      <c r="RUF529" s="329"/>
      <c r="RUG529" s="329"/>
      <c r="RUH529" s="329"/>
      <c r="RUI529" s="329"/>
      <c r="RUJ529" s="329"/>
      <c r="RUK529" s="329"/>
      <c r="RUL529" s="329"/>
      <c r="RUM529" s="329"/>
      <c r="RUN529" s="329"/>
      <c r="RUO529" s="329"/>
      <c r="RUP529" s="329"/>
      <c r="RUQ529" s="329"/>
      <c r="RUR529" s="329"/>
      <c r="RUS529" s="329"/>
      <c r="RUT529" s="329"/>
      <c r="RUU529" s="329"/>
      <c r="RUV529" s="329"/>
      <c r="RUW529" s="329"/>
      <c r="RUX529" s="329"/>
      <c r="RUY529" s="329"/>
      <c r="RUZ529" s="329"/>
      <c r="RVA529" s="329"/>
      <c r="RVB529" s="329"/>
      <c r="RVC529" s="329"/>
      <c r="RVD529" s="329"/>
      <c r="RVE529" s="329"/>
      <c r="RVF529" s="329"/>
      <c r="RVG529" s="329"/>
      <c r="RVH529" s="329"/>
      <c r="RVI529" s="329"/>
      <c r="RVJ529" s="329"/>
      <c r="RVK529" s="329"/>
      <c r="RVL529" s="329"/>
      <c r="RVM529" s="329"/>
      <c r="RVN529" s="329"/>
      <c r="RVO529" s="329"/>
      <c r="RVP529" s="329"/>
      <c r="RVQ529" s="329"/>
      <c r="RVR529" s="329"/>
      <c r="RVS529" s="329"/>
      <c r="RVT529" s="329"/>
      <c r="RVU529" s="329"/>
      <c r="RVV529" s="329"/>
      <c r="RVW529" s="329"/>
      <c r="RVX529" s="329"/>
      <c r="RVY529" s="329"/>
      <c r="RVZ529" s="329"/>
      <c r="RWA529" s="329"/>
      <c r="RWB529" s="329"/>
      <c r="RWC529" s="329"/>
      <c r="RWD529" s="329"/>
      <c r="RWE529" s="329"/>
      <c r="RWF529" s="329"/>
      <c r="RWG529" s="329"/>
      <c r="RWH529" s="329"/>
      <c r="RWI529" s="329"/>
      <c r="RWJ529" s="329"/>
      <c r="RWK529" s="329"/>
      <c r="RWL529" s="329"/>
      <c r="RWM529" s="329"/>
      <c r="RWN529" s="329"/>
      <c r="RWO529" s="329"/>
      <c r="RWP529" s="329"/>
      <c r="RWQ529" s="329"/>
      <c r="RWR529" s="329"/>
      <c r="RWS529" s="329"/>
      <c r="RWT529" s="329"/>
      <c r="RWU529" s="329"/>
      <c r="RWV529" s="329"/>
      <c r="RWW529" s="329"/>
      <c r="RWX529" s="329"/>
      <c r="RWY529" s="329"/>
      <c r="RWZ529" s="329"/>
      <c r="RXA529" s="329"/>
      <c r="RXB529" s="329"/>
      <c r="RXC529" s="329"/>
      <c r="RXD529" s="329"/>
      <c r="RXE529" s="329"/>
      <c r="RXF529" s="329"/>
      <c r="RXG529" s="329"/>
      <c r="RXH529" s="329"/>
      <c r="RXI529" s="329"/>
      <c r="RXJ529" s="329"/>
      <c r="RXK529" s="329"/>
      <c r="RXL529" s="329"/>
      <c r="RXM529" s="329"/>
      <c r="RXN529" s="329"/>
      <c r="RXO529" s="329"/>
      <c r="RXP529" s="329"/>
      <c r="RXQ529" s="329"/>
      <c r="RXR529" s="329"/>
      <c r="RXS529" s="329"/>
      <c r="RXT529" s="329"/>
      <c r="RXU529" s="329"/>
      <c r="RXV529" s="329"/>
      <c r="RXW529" s="329"/>
      <c r="RXX529" s="329"/>
      <c r="RXY529" s="329"/>
      <c r="RXZ529" s="329"/>
      <c r="RYA529" s="329"/>
      <c r="RYB529" s="329"/>
      <c r="RYC529" s="329"/>
      <c r="RYD529" s="329"/>
      <c r="RYE529" s="329"/>
      <c r="RYF529" s="329"/>
      <c r="RYG529" s="329"/>
      <c r="RYH529" s="329"/>
      <c r="RYI529" s="329"/>
      <c r="RYJ529" s="329"/>
      <c r="RYK529" s="329"/>
      <c r="RYL529" s="329"/>
      <c r="RYM529" s="329"/>
      <c r="RYN529" s="329"/>
      <c r="RYO529" s="329"/>
      <c r="RYP529" s="329"/>
      <c r="RYQ529" s="329"/>
      <c r="RYR529" s="329"/>
      <c r="RYS529" s="329"/>
      <c r="RYT529" s="329"/>
      <c r="RYU529" s="329"/>
      <c r="RYV529" s="329"/>
      <c r="RYW529" s="329"/>
      <c r="RYX529" s="329"/>
      <c r="RYY529" s="329"/>
      <c r="RYZ529" s="329"/>
      <c r="RZA529" s="329"/>
      <c r="RZB529" s="329"/>
      <c r="RZC529" s="329"/>
      <c r="RZD529" s="329"/>
      <c r="RZE529" s="329"/>
      <c r="RZF529" s="329"/>
      <c r="RZG529" s="329"/>
      <c r="RZH529" s="329"/>
      <c r="RZI529" s="329"/>
      <c r="RZJ529" s="329"/>
      <c r="RZK529" s="329"/>
      <c r="RZL529" s="329"/>
      <c r="RZM529" s="329"/>
      <c r="RZN529" s="329"/>
      <c r="RZO529" s="329"/>
      <c r="RZP529" s="329"/>
      <c r="RZQ529" s="329"/>
      <c r="RZR529" s="329"/>
      <c r="RZS529" s="329"/>
      <c r="RZT529" s="329"/>
      <c r="RZU529" s="329"/>
      <c r="RZV529" s="329"/>
      <c r="RZW529" s="329"/>
      <c r="RZX529" s="329"/>
      <c r="RZY529" s="329"/>
      <c r="RZZ529" s="329"/>
      <c r="SAA529" s="329"/>
      <c r="SAB529" s="329"/>
      <c r="SAC529" s="329"/>
      <c r="SAD529" s="329"/>
      <c r="SAE529" s="329"/>
      <c r="SAF529" s="329"/>
      <c r="SAG529" s="329"/>
      <c r="SAH529" s="329"/>
      <c r="SAI529" s="329"/>
      <c r="SAJ529" s="329"/>
      <c r="SAK529" s="329"/>
      <c r="SAL529" s="329"/>
      <c r="SAM529" s="329"/>
      <c r="SAN529" s="329"/>
      <c r="SAO529" s="329"/>
      <c r="SAP529" s="329"/>
      <c r="SAQ529" s="329"/>
      <c r="SAR529" s="329"/>
      <c r="SAS529" s="329"/>
      <c r="SAT529" s="329"/>
      <c r="SAU529" s="329"/>
      <c r="SAV529" s="329"/>
      <c r="SAW529" s="329"/>
      <c r="SAX529" s="329"/>
      <c r="SAY529" s="329"/>
      <c r="SAZ529" s="329"/>
      <c r="SBA529" s="329"/>
      <c r="SBB529" s="329"/>
      <c r="SBC529" s="329"/>
      <c r="SBD529" s="329"/>
      <c r="SBE529" s="329"/>
      <c r="SBF529" s="329"/>
      <c r="SBG529" s="329"/>
      <c r="SBH529" s="329"/>
      <c r="SBI529" s="329"/>
      <c r="SBJ529" s="329"/>
      <c r="SBK529" s="329"/>
      <c r="SBL529" s="329"/>
      <c r="SBM529" s="329"/>
      <c r="SBN529" s="329"/>
      <c r="SBO529" s="329"/>
      <c r="SBP529" s="329"/>
      <c r="SBQ529" s="329"/>
      <c r="SBR529" s="329"/>
      <c r="SBS529" s="329"/>
      <c r="SBT529" s="329"/>
      <c r="SBU529" s="329"/>
      <c r="SBV529" s="329"/>
      <c r="SBW529" s="329"/>
      <c r="SBX529" s="329"/>
      <c r="SBY529" s="329"/>
      <c r="SBZ529" s="329"/>
      <c r="SCA529" s="329"/>
      <c r="SCB529" s="329"/>
      <c r="SCC529" s="329"/>
      <c r="SCD529" s="329"/>
      <c r="SCE529" s="329"/>
      <c r="SCF529" s="329"/>
      <c r="SCG529" s="329"/>
      <c r="SCH529" s="329"/>
      <c r="SCI529" s="329"/>
      <c r="SCJ529" s="329"/>
      <c r="SCK529" s="329"/>
      <c r="SCL529" s="329"/>
      <c r="SCM529" s="329"/>
      <c r="SCN529" s="329"/>
      <c r="SCO529" s="329"/>
      <c r="SCP529" s="329"/>
      <c r="SCQ529" s="329"/>
      <c r="SCR529" s="329"/>
      <c r="SCS529" s="329"/>
      <c r="SCT529" s="329"/>
      <c r="SCU529" s="329"/>
      <c r="SCV529" s="329"/>
      <c r="SCW529" s="329"/>
      <c r="SCX529" s="329"/>
      <c r="SCY529" s="329"/>
      <c r="SCZ529" s="329"/>
      <c r="SDA529" s="329"/>
      <c r="SDB529" s="329"/>
      <c r="SDC529" s="329"/>
      <c r="SDD529" s="329"/>
      <c r="SDE529" s="329"/>
      <c r="SDF529" s="329"/>
      <c r="SDG529" s="329"/>
      <c r="SDH529" s="329"/>
      <c r="SDI529" s="329"/>
      <c r="SDJ529" s="329"/>
      <c r="SDK529" s="329"/>
      <c r="SDL529" s="329"/>
      <c r="SDM529" s="329"/>
      <c r="SDN529" s="329"/>
      <c r="SDO529" s="329"/>
      <c r="SDP529" s="329"/>
      <c r="SDQ529" s="329"/>
      <c r="SDR529" s="329"/>
      <c r="SDS529" s="329"/>
      <c r="SDT529" s="329"/>
      <c r="SDU529" s="329"/>
      <c r="SDV529" s="329"/>
      <c r="SDW529" s="329"/>
      <c r="SDX529" s="329"/>
      <c r="SDY529" s="329"/>
      <c r="SDZ529" s="329"/>
      <c r="SEA529" s="329"/>
      <c r="SEB529" s="329"/>
      <c r="SEC529" s="329"/>
      <c r="SED529" s="329"/>
      <c r="SEE529" s="329"/>
      <c r="SEF529" s="329"/>
      <c r="SEG529" s="329"/>
      <c r="SEH529" s="329"/>
      <c r="SEI529" s="329"/>
      <c r="SEJ529" s="329"/>
      <c r="SEK529" s="329"/>
      <c r="SEL529" s="329"/>
      <c r="SEM529" s="329"/>
      <c r="SEN529" s="329"/>
      <c r="SEO529" s="329"/>
      <c r="SEP529" s="329"/>
      <c r="SEQ529" s="329"/>
      <c r="SER529" s="329"/>
      <c r="SES529" s="329"/>
      <c r="SET529" s="329"/>
      <c r="SEU529" s="329"/>
      <c r="SEV529" s="329"/>
      <c r="SEW529" s="329"/>
      <c r="SEX529" s="329"/>
      <c r="SEY529" s="329"/>
      <c r="SEZ529" s="329"/>
      <c r="SFA529" s="329"/>
      <c r="SFB529" s="329"/>
      <c r="SFC529" s="329"/>
      <c r="SFD529" s="329"/>
      <c r="SFE529" s="329"/>
      <c r="SFF529" s="329"/>
      <c r="SFG529" s="329"/>
      <c r="SFH529" s="329"/>
      <c r="SFI529" s="329"/>
      <c r="SFJ529" s="329"/>
      <c r="SFK529" s="329"/>
      <c r="SFL529" s="329"/>
      <c r="SFM529" s="329"/>
      <c r="SFN529" s="329"/>
      <c r="SFO529" s="329"/>
      <c r="SFP529" s="329"/>
      <c r="SFQ529" s="329"/>
      <c r="SFR529" s="329"/>
      <c r="SFS529" s="329"/>
      <c r="SFT529" s="329"/>
      <c r="SFU529" s="329"/>
      <c r="SFV529" s="329"/>
      <c r="SFW529" s="329"/>
      <c r="SFX529" s="329"/>
      <c r="SFY529" s="329"/>
      <c r="SFZ529" s="329"/>
      <c r="SGA529" s="329"/>
      <c r="SGB529" s="329"/>
      <c r="SGC529" s="329"/>
      <c r="SGD529" s="329"/>
      <c r="SGE529" s="329"/>
      <c r="SGF529" s="329"/>
      <c r="SGG529" s="329"/>
      <c r="SGH529" s="329"/>
      <c r="SGI529" s="329"/>
      <c r="SGJ529" s="329"/>
      <c r="SGK529" s="329"/>
      <c r="SGL529" s="329"/>
      <c r="SGM529" s="329"/>
      <c r="SGN529" s="329"/>
      <c r="SGO529" s="329"/>
      <c r="SGP529" s="329"/>
      <c r="SGQ529" s="329"/>
      <c r="SGR529" s="329"/>
      <c r="SGS529" s="329"/>
      <c r="SGT529" s="329"/>
      <c r="SGU529" s="329"/>
      <c r="SGV529" s="329"/>
      <c r="SGW529" s="329"/>
      <c r="SGX529" s="329"/>
      <c r="SGY529" s="329"/>
      <c r="SGZ529" s="329"/>
      <c r="SHA529" s="329"/>
      <c r="SHB529" s="329"/>
      <c r="SHC529" s="329"/>
      <c r="SHD529" s="329"/>
      <c r="SHE529" s="329"/>
      <c r="SHF529" s="329"/>
      <c r="SHG529" s="329"/>
      <c r="SHH529" s="329"/>
      <c r="SHI529" s="329"/>
      <c r="SHJ529" s="329"/>
      <c r="SHK529" s="329"/>
      <c r="SHL529" s="329"/>
      <c r="SHM529" s="329"/>
      <c r="SHN529" s="329"/>
      <c r="SHO529" s="329"/>
      <c r="SHP529" s="329"/>
      <c r="SHQ529" s="329"/>
      <c r="SHR529" s="329"/>
      <c r="SHS529" s="329"/>
      <c r="SHT529" s="329"/>
      <c r="SHU529" s="329"/>
      <c r="SHV529" s="329"/>
      <c r="SHW529" s="329"/>
      <c r="SHX529" s="329"/>
      <c r="SHY529" s="329"/>
      <c r="SHZ529" s="329"/>
      <c r="SIA529" s="329"/>
      <c r="SIB529" s="329"/>
      <c r="SIC529" s="329"/>
      <c r="SID529" s="329"/>
      <c r="SIE529" s="329"/>
      <c r="SIF529" s="329"/>
      <c r="SIG529" s="329"/>
      <c r="SIH529" s="329"/>
      <c r="SII529" s="329"/>
      <c r="SIJ529" s="329"/>
      <c r="SIK529" s="329"/>
      <c r="SIL529" s="329"/>
      <c r="SIM529" s="329"/>
      <c r="SIN529" s="329"/>
      <c r="SIO529" s="329"/>
      <c r="SIP529" s="329"/>
      <c r="SIQ529" s="329"/>
      <c r="SIR529" s="329"/>
      <c r="SIS529" s="329"/>
      <c r="SIT529" s="329"/>
      <c r="SIU529" s="329"/>
      <c r="SIV529" s="329"/>
      <c r="SIW529" s="329"/>
      <c r="SIX529" s="329"/>
      <c r="SIY529" s="329"/>
      <c r="SIZ529" s="329"/>
      <c r="SJA529" s="329"/>
      <c r="SJB529" s="329"/>
      <c r="SJC529" s="329"/>
      <c r="SJD529" s="329"/>
      <c r="SJE529" s="329"/>
      <c r="SJF529" s="329"/>
      <c r="SJG529" s="329"/>
      <c r="SJH529" s="329"/>
      <c r="SJI529" s="329"/>
      <c r="SJJ529" s="329"/>
      <c r="SJK529" s="329"/>
      <c r="SJL529" s="329"/>
      <c r="SJM529" s="329"/>
      <c r="SJN529" s="329"/>
      <c r="SJO529" s="329"/>
      <c r="SJP529" s="329"/>
      <c r="SJQ529" s="329"/>
      <c r="SJR529" s="329"/>
      <c r="SJS529" s="329"/>
      <c r="SJT529" s="329"/>
      <c r="SJU529" s="329"/>
      <c r="SJV529" s="329"/>
      <c r="SJW529" s="329"/>
      <c r="SJX529" s="329"/>
      <c r="SJY529" s="329"/>
      <c r="SJZ529" s="329"/>
      <c r="SKA529" s="329"/>
      <c r="SKB529" s="329"/>
      <c r="SKC529" s="329"/>
      <c r="SKD529" s="329"/>
      <c r="SKE529" s="329"/>
      <c r="SKF529" s="329"/>
      <c r="SKG529" s="329"/>
      <c r="SKH529" s="329"/>
      <c r="SKI529" s="329"/>
      <c r="SKJ529" s="329"/>
      <c r="SKK529" s="329"/>
      <c r="SKL529" s="329"/>
      <c r="SKM529" s="329"/>
      <c r="SKN529" s="329"/>
      <c r="SKO529" s="329"/>
      <c r="SKP529" s="329"/>
      <c r="SKQ529" s="329"/>
      <c r="SKR529" s="329"/>
      <c r="SKS529" s="329"/>
      <c r="SKT529" s="329"/>
      <c r="SKU529" s="329"/>
      <c r="SKV529" s="329"/>
      <c r="SKW529" s="329"/>
      <c r="SKX529" s="329"/>
      <c r="SKY529" s="329"/>
      <c r="SKZ529" s="329"/>
      <c r="SLA529" s="329"/>
      <c r="SLB529" s="329"/>
      <c r="SLC529" s="329"/>
      <c r="SLD529" s="329"/>
      <c r="SLE529" s="329"/>
      <c r="SLF529" s="329"/>
      <c r="SLG529" s="329"/>
      <c r="SLH529" s="329"/>
      <c r="SLI529" s="329"/>
      <c r="SLJ529" s="329"/>
      <c r="SLK529" s="329"/>
      <c r="SLL529" s="329"/>
      <c r="SLM529" s="329"/>
      <c r="SLN529" s="329"/>
      <c r="SLO529" s="329"/>
      <c r="SLP529" s="329"/>
      <c r="SLQ529" s="329"/>
      <c r="SLR529" s="329"/>
      <c r="SLS529" s="329"/>
      <c r="SLT529" s="329"/>
      <c r="SLU529" s="329"/>
      <c r="SLV529" s="329"/>
      <c r="SLW529" s="329"/>
      <c r="SLX529" s="329"/>
      <c r="SLY529" s="329"/>
      <c r="SLZ529" s="329"/>
      <c r="SMA529" s="329"/>
      <c r="SMB529" s="329"/>
      <c r="SMC529" s="329"/>
      <c r="SMD529" s="329"/>
      <c r="SME529" s="329"/>
      <c r="SMF529" s="329"/>
      <c r="SMG529" s="329"/>
      <c r="SMH529" s="329"/>
      <c r="SMI529" s="329"/>
      <c r="SMJ529" s="329"/>
      <c r="SMK529" s="329"/>
      <c r="SML529" s="329"/>
      <c r="SMM529" s="329"/>
      <c r="SMN529" s="329"/>
      <c r="SMO529" s="329"/>
      <c r="SMP529" s="329"/>
      <c r="SMQ529" s="329"/>
      <c r="SMR529" s="329"/>
      <c r="SMS529" s="329"/>
      <c r="SMT529" s="329"/>
      <c r="SMU529" s="329"/>
      <c r="SMV529" s="329"/>
      <c r="SMW529" s="329"/>
      <c r="SMX529" s="329"/>
      <c r="SMY529" s="329"/>
      <c r="SMZ529" s="329"/>
      <c r="SNA529" s="329"/>
      <c r="SNB529" s="329"/>
      <c r="SNC529" s="329"/>
      <c r="SND529" s="329"/>
      <c r="SNE529" s="329"/>
      <c r="SNF529" s="329"/>
      <c r="SNG529" s="329"/>
      <c r="SNH529" s="329"/>
      <c r="SNI529" s="329"/>
      <c r="SNJ529" s="329"/>
      <c r="SNK529" s="329"/>
      <c r="SNL529" s="329"/>
      <c r="SNM529" s="329"/>
      <c r="SNN529" s="329"/>
      <c r="SNO529" s="329"/>
      <c r="SNP529" s="329"/>
      <c r="SNQ529" s="329"/>
      <c r="SNR529" s="329"/>
      <c r="SNS529" s="329"/>
      <c r="SNT529" s="329"/>
      <c r="SNU529" s="329"/>
      <c r="SNV529" s="329"/>
      <c r="SNW529" s="329"/>
      <c r="SNX529" s="329"/>
      <c r="SNY529" s="329"/>
      <c r="SNZ529" s="329"/>
      <c r="SOA529" s="329"/>
      <c r="SOB529" s="329"/>
      <c r="SOC529" s="329"/>
      <c r="SOD529" s="329"/>
      <c r="SOE529" s="329"/>
      <c r="SOF529" s="329"/>
      <c r="SOG529" s="329"/>
      <c r="SOH529" s="329"/>
      <c r="SOI529" s="329"/>
      <c r="SOJ529" s="329"/>
      <c r="SOK529" s="329"/>
      <c r="SOL529" s="329"/>
      <c r="SOM529" s="329"/>
      <c r="SON529" s="329"/>
      <c r="SOO529" s="329"/>
      <c r="SOP529" s="329"/>
      <c r="SOQ529" s="329"/>
      <c r="SOR529" s="329"/>
      <c r="SOS529" s="329"/>
      <c r="SOT529" s="329"/>
      <c r="SOU529" s="329"/>
      <c r="SOV529" s="329"/>
      <c r="SOW529" s="329"/>
      <c r="SOX529" s="329"/>
      <c r="SOY529" s="329"/>
      <c r="SOZ529" s="329"/>
      <c r="SPA529" s="329"/>
      <c r="SPB529" s="329"/>
      <c r="SPC529" s="329"/>
      <c r="SPD529" s="329"/>
      <c r="SPE529" s="329"/>
      <c r="SPF529" s="329"/>
      <c r="SPG529" s="329"/>
      <c r="SPH529" s="329"/>
      <c r="SPI529" s="329"/>
      <c r="SPJ529" s="329"/>
      <c r="SPK529" s="329"/>
      <c r="SPL529" s="329"/>
      <c r="SPM529" s="329"/>
      <c r="SPN529" s="329"/>
      <c r="SPO529" s="329"/>
      <c r="SPP529" s="329"/>
      <c r="SPQ529" s="329"/>
      <c r="SPR529" s="329"/>
      <c r="SPS529" s="329"/>
      <c r="SPT529" s="329"/>
      <c r="SPU529" s="329"/>
      <c r="SPV529" s="329"/>
      <c r="SPW529" s="329"/>
      <c r="SPX529" s="329"/>
      <c r="SPY529" s="329"/>
      <c r="SPZ529" s="329"/>
      <c r="SQA529" s="329"/>
      <c r="SQB529" s="329"/>
      <c r="SQC529" s="329"/>
      <c r="SQD529" s="329"/>
      <c r="SQE529" s="329"/>
      <c r="SQF529" s="329"/>
      <c r="SQG529" s="329"/>
      <c r="SQH529" s="329"/>
      <c r="SQI529" s="329"/>
      <c r="SQJ529" s="329"/>
      <c r="SQK529" s="329"/>
      <c r="SQL529" s="329"/>
      <c r="SQM529" s="329"/>
      <c r="SQN529" s="329"/>
      <c r="SQO529" s="329"/>
      <c r="SQP529" s="329"/>
      <c r="SQQ529" s="329"/>
      <c r="SQR529" s="329"/>
      <c r="SQS529" s="329"/>
      <c r="SQT529" s="329"/>
      <c r="SQU529" s="329"/>
      <c r="SQV529" s="329"/>
      <c r="SQW529" s="329"/>
      <c r="SQX529" s="329"/>
      <c r="SQY529" s="329"/>
      <c r="SQZ529" s="329"/>
      <c r="SRA529" s="329"/>
      <c r="SRB529" s="329"/>
      <c r="SRC529" s="329"/>
      <c r="SRD529" s="329"/>
      <c r="SRE529" s="329"/>
      <c r="SRF529" s="329"/>
      <c r="SRG529" s="329"/>
      <c r="SRH529" s="329"/>
      <c r="SRI529" s="329"/>
      <c r="SRJ529" s="329"/>
      <c r="SRK529" s="329"/>
      <c r="SRL529" s="329"/>
      <c r="SRM529" s="329"/>
      <c r="SRN529" s="329"/>
      <c r="SRO529" s="329"/>
      <c r="SRP529" s="329"/>
      <c r="SRQ529" s="329"/>
      <c r="SRR529" s="329"/>
      <c r="SRS529" s="329"/>
      <c r="SRT529" s="329"/>
      <c r="SRU529" s="329"/>
      <c r="SRV529" s="329"/>
      <c r="SRW529" s="329"/>
      <c r="SRX529" s="329"/>
      <c r="SRY529" s="329"/>
      <c r="SRZ529" s="329"/>
      <c r="SSA529" s="329"/>
      <c r="SSB529" s="329"/>
      <c r="SSC529" s="329"/>
      <c r="SSD529" s="329"/>
      <c r="SSE529" s="329"/>
      <c r="SSF529" s="329"/>
      <c r="SSG529" s="329"/>
      <c r="SSH529" s="329"/>
      <c r="SSI529" s="329"/>
      <c r="SSJ529" s="329"/>
      <c r="SSK529" s="329"/>
      <c r="SSL529" s="329"/>
      <c r="SSM529" s="329"/>
      <c r="SSN529" s="329"/>
      <c r="SSO529" s="329"/>
      <c r="SSP529" s="329"/>
      <c r="SSQ529" s="329"/>
      <c r="SSR529" s="329"/>
      <c r="SSS529" s="329"/>
      <c r="SST529" s="329"/>
      <c r="SSU529" s="329"/>
      <c r="SSV529" s="329"/>
      <c r="SSW529" s="329"/>
      <c r="SSX529" s="329"/>
      <c r="SSY529" s="329"/>
      <c r="SSZ529" s="329"/>
      <c r="STA529" s="329"/>
      <c r="STB529" s="329"/>
      <c r="STC529" s="329"/>
      <c r="STD529" s="329"/>
      <c r="STE529" s="329"/>
      <c r="STF529" s="329"/>
      <c r="STG529" s="329"/>
      <c r="STH529" s="329"/>
      <c r="STI529" s="329"/>
      <c r="STJ529" s="329"/>
      <c r="STK529" s="329"/>
      <c r="STL529" s="329"/>
      <c r="STM529" s="329"/>
      <c r="STN529" s="329"/>
      <c r="STO529" s="329"/>
      <c r="STP529" s="329"/>
      <c r="STQ529" s="329"/>
      <c r="STR529" s="329"/>
      <c r="STS529" s="329"/>
      <c r="STT529" s="329"/>
      <c r="STU529" s="329"/>
      <c r="STV529" s="329"/>
      <c r="STW529" s="329"/>
      <c r="STX529" s="329"/>
      <c r="STY529" s="329"/>
      <c r="STZ529" s="329"/>
      <c r="SUA529" s="329"/>
      <c r="SUB529" s="329"/>
      <c r="SUC529" s="329"/>
      <c r="SUD529" s="329"/>
      <c r="SUE529" s="329"/>
      <c r="SUF529" s="329"/>
      <c r="SUG529" s="329"/>
      <c r="SUH529" s="329"/>
      <c r="SUI529" s="329"/>
      <c r="SUJ529" s="329"/>
      <c r="SUK529" s="329"/>
      <c r="SUL529" s="329"/>
      <c r="SUM529" s="329"/>
      <c r="SUN529" s="329"/>
      <c r="SUO529" s="329"/>
      <c r="SUP529" s="329"/>
      <c r="SUQ529" s="329"/>
      <c r="SUR529" s="329"/>
      <c r="SUS529" s="329"/>
      <c r="SUT529" s="329"/>
      <c r="SUU529" s="329"/>
      <c r="SUV529" s="329"/>
      <c r="SUW529" s="329"/>
      <c r="SUX529" s="329"/>
      <c r="SUY529" s="329"/>
      <c r="SUZ529" s="329"/>
      <c r="SVA529" s="329"/>
      <c r="SVB529" s="329"/>
      <c r="SVC529" s="329"/>
      <c r="SVD529" s="329"/>
      <c r="SVE529" s="329"/>
      <c r="SVF529" s="329"/>
      <c r="SVG529" s="329"/>
      <c r="SVH529" s="329"/>
      <c r="SVI529" s="329"/>
      <c r="SVJ529" s="329"/>
      <c r="SVK529" s="329"/>
      <c r="SVL529" s="329"/>
      <c r="SVM529" s="329"/>
      <c r="SVN529" s="329"/>
      <c r="SVO529" s="329"/>
      <c r="SVP529" s="329"/>
      <c r="SVQ529" s="329"/>
      <c r="SVR529" s="329"/>
      <c r="SVS529" s="329"/>
      <c r="SVT529" s="329"/>
      <c r="SVU529" s="329"/>
      <c r="SVV529" s="329"/>
      <c r="SVW529" s="329"/>
      <c r="SVX529" s="329"/>
      <c r="SVY529" s="329"/>
      <c r="SVZ529" s="329"/>
      <c r="SWA529" s="329"/>
      <c r="SWB529" s="329"/>
      <c r="SWC529" s="329"/>
      <c r="SWD529" s="329"/>
      <c r="SWE529" s="329"/>
      <c r="SWF529" s="329"/>
      <c r="SWG529" s="329"/>
      <c r="SWH529" s="329"/>
      <c r="SWI529" s="329"/>
      <c r="SWJ529" s="329"/>
      <c r="SWK529" s="329"/>
      <c r="SWL529" s="329"/>
      <c r="SWM529" s="329"/>
      <c r="SWN529" s="329"/>
      <c r="SWO529" s="329"/>
      <c r="SWP529" s="329"/>
      <c r="SWQ529" s="329"/>
      <c r="SWR529" s="329"/>
      <c r="SWS529" s="329"/>
      <c r="SWT529" s="329"/>
      <c r="SWU529" s="329"/>
      <c r="SWV529" s="329"/>
      <c r="SWW529" s="329"/>
      <c r="SWX529" s="329"/>
      <c r="SWY529" s="329"/>
      <c r="SWZ529" s="329"/>
      <c r="SXA529" s="329"/>
      <c r="SXB529" s="329"/>
      <c r="SXC529" s="329"/>
      <c r="SXD529" s="329"/>
      <c r="SXE529" s="329"/>
      <c r="SXF529" s="329"/>
      <c r="SXG529" s="329"/>
      <c r="SXH529" s="329"/>
      <c r="SXI529" s="329"/>
      <c r="SXJ529" s="329"/>
      <c r="SXK529" s="329"/>
      <c r="SXL529" s="329"/>
      <c r="SXM529" s="329"/>
      <c r="SXN529" s="329"/>
      <c r="SXO529" s="329"/>
      <c r="SXP529" s="329"/>
      <c r="SXQ529" s="329"/>
      <c r="SXR529" s="329"/>
      <c r="SXS529" s="329"/>
      <c r="SXT529" s="329"/>
      <c r="SXU529" s="329"/>
      <c r="SXV529" s="329"/>
      <c r="SXW529" s="329"/>
      <c r="SXX529" s="329"/>
      <c r="SXY529" s="329"/>
      <c r="SXZ529" s="329"/>
      <c r="SYA529" s="329"/>
      <c r="SYB529" s="329"/>
      <c r="SYC529" s="329"/>
      <c r="SYD529" s="329"/>
      <c r="SYE529" s="329"/>
      <c r="SYF529" s="329"/>
      <c r="SYG529" s="329"/>
      <c r="SYH529" s="329"/>
      <c r="SYI529" s="329"/>
      <c r="SYJ529" s="329"/>
      <c r="SYK529" s="329"/>
      <c r="SYL529" s="329"/>
      <c r="SYM529" s="329"/>
      <c r="SYN529" s="329"/>
      <c r="SYO529" s="329"/>
      <c r="SYP529" s="329"/>
      <c r="SYQ529" s="329"/>
      <c r="SYR529" s="329"/>
      <c r="SYS529" s="329"/>
      <c r="SYT529" s="329"/>
      <c r="SYU529" s="329"/>
      <c r="SYV529" s="329"/>
      <c r="SYW529" s="329"/>
      <c r="SYX529" s="329"/>
      <c r="SYY529" s="329"/>
      <c r="SYZ529" s="329"/>
      <c r="SZA529" s="329"/>
      <c r="SZB529" s="329"/>
      <c r="SZC529" s="329"/>
      <c r="SZD529" s="329"/>
      <c r="SZE529" s="329"/>
      <c r="SZF529" s="329"/>
      <c r="SZG529" s="329"/>
      <c r="SZH529" s="329"/>
      <c r="SZI529" s="329"/>
      <c r="SZJ529" s="329"/>
      <c r="SZK529" s="329"/>
      <c r="SZL529" s="329"/>
      <c r="SZM529" s="329"/>
      <c r="SZN529" s="329"/>
      <c r="SZO529" s="329"/>
      <c r="SZP529" s="329"/>
      <c r="SZQ529" s="329"/>
      <c r="SZR529" s="329"/>
      <c r="SZS529" s="329"/>
      <c r="SZT529" s="329"/>
      <c r="SZU529" s="329"/>
      <c r="SZV529" s="329"/>
      <c r="SZW529" s="329"/>
      <c r="SZX529" s="329"/>
      <c r="SZY529" s="329"/>
      <c r="SZZ529" s="329"/>
      <c r="TAA529" s="329"/>
      <c r="TAB529" s="329"/>
      <c r="TAC529" s="329"/>
      <c r="TAD529" s="329"/>
      <c r="TAE529" s="329"/>
      <c r="TAF529" s="329"/>
      <c r="TAG529" s="329"/>
      <c r="TAH529" s="329"/>
      <c r="TAI529" s="329"/>
      <c r="TAJ529" s="329"/>
      <c r="TAK529" s="329"/>
      <c r="TAL529" s="329"/>
      <c r="TAM529" s="329"/>
      <c r="TAN529" s="329"/>
      <c r="TAO529" s="329"/>
      <c r="TAP529" s="329"/>
      <c r="TAQ529" s="329"/>
      <c r="TAR529" s="329"/>
      <c r="TAS529" s="329"/>
      <c r="TAT529" s="329"/>
      <c r="TAU529" s="329"/>
      <c r="TAV529" s="329"/>
      <c r="TAW529" s="329"/>
      <c r="TAX529" s="329"/>
      <c r="TAY529" s="329"/>
      <c r="TAZ529" s="329"/>
      <c r="TBA529" s="329"/>
      <c r="TBB529" s="329"/>
      <c r="TBC529" s="329"/>
      <c r="TBD529" s="329"/>
      <c r="TBE529" s="329"/>
      <c r="TBF529" s="329"/>
      <c r="TBG529" s="329"/>
      <c r="TBH529" s="329"/>
      <c r="TBI529" s="329"/>
      <c r="TBJ529" s="329"/>
      <c r="TBK529" s="329"/>
      <c r="TBL529" s="329"/>
      <c r="TBM529" s="329"/>
      <c r="TBN529" s="329"/>
      <c r="TBO529" s="329"/>
      <c r="TBP529" s="329"/>
      <c r="TBQ529" s="329"/>
      <c r="TBR529" s="329"/>
      <c r="TBS529" s="329"/>
      <c r="TBT529" s="329"/>
      <c r="TBU529" s="329"/>
      <c r="TBV529" s="329"/>
      <c r="TBW529" s="329"/>
      <c r="TBX529" s="329"/>
      <c r="TBY529" s="329"/>
      <c r="TBZ529" s="329"/>
      <c r="TCA529" s="329"/>
      <c r="TCB529" s="329"/>
      <c r="TCC529" s="329"/>
      <c r="TCD529" s="329"/>
      <c r="TCE529" s="329"/>
      <c r="TCF529" s="329"/>
      <c r="TCG529" s="329"/>
      <c r="TCH529" s="329"/>
      <c r="TCI529" s="329"/>
      <c r="TCJ529" s="329"/>
      <c r="TCK529" s="329"/>
      <c r="TCL529" s="329"/>
      <c r="TCM529" s="329"/>
      <c r="TCN529" s="329"/>
      <c r="TCO529" s="329"/>
      <c r="TCP529" s="329"/>
      <c r="TCQ529" s="329"/>
      <c r="TCR529" s="329"/>
      <c r="TCS529" s="329"/>
      <c r="TCT529" s="329"/>
      <c r="TCU529" s="329"/>
      <c r="TCV529" s="329"/>
      <c r="TCW529" s="329"/>
      <c r="TCX529" s="329"/>
      <c r="TCY529" s="329"/>
      <c r="TCZ529" s="329"/>
      <c r="TDA529" s="329"/>
      <c r="TDB529" s="329"/>
      <c r="TDC529" s="329"/>
      <c r="TDD529" s="329"/>
      <c r="TDE529" s="329"/>
      <c r="TDF529" s="329"/>
      <c r="TDG529" s="329"/>
      <c r="TDH529" s="329"/>
      <c r="TDI529" s="329"/>
      <c r="TDJ529" s="329"/>
      <c r="TDK529" s="329"/>
      <c r="TDL529" s="329"/>
      <c r="TDM529" s="329"/>
      <c r="TDN529" s="329"/>
      <c r="TDO529" s="329"/>
      <c r="TDP529" s="329"/>
      <c r="TDQ529" s="329"/>
      <c r="TDR529" s="329"/>
      <c r="TDS529" s="329"/>
      <c r="TDT529" s="329"/>
      <c r="TDU529" s="329"/>
      <c r="TDV529" s="329"/>
      <c r="TDW529" s="329"/>
      <c r="TDX529" s="329"/>
      <c r="TDY529" s="329"/>
      <c r="TDZ529" s="329"/>
      <c r="TEA529" s="329"/>
      <c r="TEB529" s="329"/>
      <c r="TEC529" s="329"/>
      <c r="TED529" s="329"/>
      <c r="TEE529" s="329"/>
      <c r="TEF529" s="329"/>
      <c r="TEG529" s="329"/>
      <c r="TEH529" s="329"/>
      <c r="TEI529" s="329"/>
      <c r="TEJ529" s="329"/>
      <c r="TEK529" s="329"/>
      <c r="TEL529" s="329"/>
      <c r="TEM529" s="329"/>
      <c r="TEN529" s="329"/>
      <c r="TEO529" s="329"/>
      <c r="TEP529" s="329"/>
      <c r="TEQ529" s="329"/>
      <c r="TER529" s="329"/>
      <c r="TES529" s="329"/>
      <c r="TET529" s="329"/>
      <c r="TEU529" s="329"/>
      <c r="TEV529" s="329"/>
      <c r="TEW529" s="329"/>
      <c r="TEX529" s="329"/>
      <c r="TEY529" s="329"/>
      <c r="TEZ529" s="329"/>
      <c r="TFA529" s="329"/>
      <c r="TFB529" s="329"/>
      <c r="TFC529" s="329"/>
      <c r="TFD529" s="329"/>
      <c r="TFE529" s="329"/>
      <c r="TFF529" s="329"/>
      <c r="TFG529" s="329"/>
      <c r="TFH529" s="329"/>
      <c r="TFI529" s="329"/>
      <c r="TFJ529" s="329"/>
      <c r="TFK529" s="329"/>
      <c r="TFL529" s="329"/>
      <c r="TFM529" s="329"/>
      <c r="TFN529" s="329"/>
      <c r="TFO529" s="329"/>
      <c r="TFP529" s="329"/>
      <c r="TFQ529" s="329"/>
      <c r="TFR529" s="329"/>
      <c r="TFS529" s="329"/>
      <c r="TFT529" s="329"/>
      <c r="TFU529" s="329"/>
      <c r="TFV529" s="329"/>
      <c r="TFW529" s="329"/>
      <c r="TFX529" s="329"/>
      <c r="TFY529" s="329"/>
      <c r="TFZ529" s="329"/>
      <c r="TGA529" s="329"/>
      <c r="TGB529" s="329"/>
      <c r="TGC529" s="329"/>
      <c r="TGD529" s="329"/>
      <c r="TGE529" s="329"/>
      <c r="TGF529" s="329"/>
      <c r="TGG529" s="329"/>
      <c r="TGH529" s="329"/>
      <c r="TGI529" s="329"/>
      <c r="TGJ529" s="329"/>
      <c r="TGK529" s="329"/>
      <c r="TGL529" s="329"/>
      <c r="TGM529" s="329"/>
      <c r="TGN529" s="329"/>
      <c r="TGO529" s="329"/>
      <c r="TGP529" s="329"/>
      <c r="TGQ529" s="329"/>
      <c r="TGR529" s="329"/>
      <c r="TGS529" s="329"/>
      <c r="TGT529" s="329"/>
      <c r="TGU529" s="329"/>
      <c r="TGV529" s="329"/>
      <c r="TGW529" s="329"/>
      <c r="TGX529" s="329"/>
      <c r="TGY529" s="329"/>
      <c r="TGZ529" s="329"/>
      <c r="THA529" s="329"/>
      <c r="THB529" s="329"/>
      <c r="THC529" s="329"/>
      <c r="THD529" s="329"/>
      <c r="THE529" s="329"/>
      <c r="THF529" s="329"/>
      <c r="THG529" s="329"/>
      <c r="THH529" s="329"/>
      <c r="THI529" s="329"/>
      <c r="THJ529" s="329"/>
      <c r="THK529" s="329"/>
      <c r="THL529" s="329"/>
      <c r="THM529" s="329"/>
      <c r="THN529" s="329"/>
      <c r="THO529" s="329"/>
      <c r="THP529" s="329"/>
      <c r="THQ529" s="329"/>
      <c r="THR529" s="329"/>
      <c r="THS529" s="329"/>
      <c r="THT529" s="329"/>
      <c r="THU529" s="329"/>
      <c r="THV529" s="329"/>
      <c r="THW529" s="329"/>
      <c r="THX529" s="329"/>
      <c r="THY529" s="329"/>
      <c r="THZ529" s="329"/>
      <c r="TIA529" s="329"/>
      <c r="TIB529" s="329"/>
      <c r="TIC529" s="329"/>
      <c r="TID529" s="329"/>
      <c r="TIE529" s="329"/>
      <c r="TIF529" s="329"/>
      <c r="TIG529" s="329"/>
      <c r="TIH529" s="329"/>
      <c r="TII529" s="329"/>
      <c r="TIJ529" s="329"/>
      <c r="TIK529" s="329"/>
      <c r="TIL529" s="329"/>
      <c r="TIM529" s="329"/>
      <c r="TIN529" s="329"/>
      <c r="TIO529" s="329"/>
      <c r="TIP529" s="329"/>
      <c r="TIQ529" s="329"/>
      <c r="TIR529" s="329"/>
      <c r="TIS529" s="329"/>
      <c r="TIT529" s="329"/>
      <c r="TIU529" s="329"/>
      <c r="TIV529" s="329"/>
      <c r="TIW529" s="329"/>
      <c r="TIX529" s="329"/>
      <c r="TIY529" s="329"/>
      <c r="TIZ529" s="329"/>
      <c r="TJA529" s="329"/>
      <c r="TJB529" s="329"/>
      <c r="TJC529" s="329"/>
      <c r="TJD529" s="329"/>
      <c r="TJE529" s="329"/>
      <c r="TJF529" s="329"/>
      <c r="TJG529" s="329"/>
      <c r="TJH529" s="329"/>
      <c r="TJI529" s="329"/>
      <c r="TJJ529" s="329"/>
      <c r="TJK529" s="329"/>
      <c r="TJL529" s="329"/>
      <c r="TJM529" s="329"/>
      <c r="TJN529" s="329"/>
      <c r="TJO529" s="329"/>
      <c r="TJP529" s="329"/>
      <c r="TJQ529" s="329"/>
      <c r="TJR529" s="329"/>
      <c r="TJS529" s="329"/>
      <c r="TJT529" s="329"/>
      <c r="TJU529" s="329"/>
      <c r="TJV529" s="329"/>
      <c r="TJW529" s="329"/>
      <c r="TJX529" s="329"/>
      <c r="TJY529" s="329"/>
      <c r="TJZ529" s="329"/>
      <c r="TKA529" s="329"/>
      <c r="TKB529" s="329"/>
      <c r="TKC529" s="329"/>
      <c r="TKD529" s="329"/>
      <c r="TKE529" s="329"/>
      <c r="TKF529" s="329"/>
      <c r="TKG529" s="329"/>
      <c r="TKH529" s="329"/>
      <c r="TKI529" s="329"/>
      <c r="TKJ529" s="329"/>
      <c r="TKK529" s="329"/>
      <c r="TKL529" s="329"/>
      <c r="TKM529" s="329"/>
      <c r="TKN529" s="329"/>
      <c r="TKO529" s="329"/>
      <c r="TKP529" s="329"/>
      <c r="TKQ529" s="329"/>
      <c r="TKR529" s="329"/>
      <c r="TKS529" s="329"/>
      <c r="TKT529" s="329"/>
      <c r="TKU529" s="329"/>
      <c r="TKV529" s="329"/>
      <c r="TKW529" s="329"/>
      <c r="TKX529" s="329"/>
      <c r="TKY529" s="329"/>
      <c r="TKZ529" s="329"/>
      <c r="TLA529" s="329"/>
      <c r="TLB529" s="329"/>
      <c r="TLC529" s="329"/>
      <c r="TLD529" s="329"/>
      <c r="TLE529" s="329"/>
      <c r="TLF529" s="329"/>
      <c r="TLG529" s="329"/>
      <c r="TLH529" s="329"/>
      <c r="TLI529" s="329"/>
      <c r="TLJ529" s="329"/>
      <c r="TLK529" s="329"/>
      <c r="TLL529" s="329"/>
      <c r="TLM529" s="329"/>
      <c r="TLN529" s="329"/>
      <c r="TLO529" s="329"/>
      <c r="TLP529" s="329"/>
      <c r="TLQ529" s="329"/>
      <c r="TLR529" s="329"/>
      <c r="TLS529" s="329"/>
      <c r="TLT529" s="329"/>
      <c r="TLU529" s="329"/>
      <c r="TLV529" s="329"/>
      <c r="TLW529" s="329"/>
      <c r="TLX529" s="329"/>
      <c r="TLY529" s="329"/>
      <c r="TLZ529" s="329"/>
      <c r="TMA529" s="329"/>
      <c r="TMB529" s="329"/>
      <c r="TMC529" s="329"/>
      <c r="TMD529" s="329"/>
      <c r="TME529" s="329"/>
      <c r="TMF529" s="329"/>
      <c r="TMG529" s="329"/>
      <c r="TMH529" s="329"/>
      <c r="TMI529" s="329"/>
      <c r="TMJ529" s="329"/>
      <c r="TMK529" s="329"/>
      <c r="TML529" s="329"/>
      <c r="TMM529" s="329"/>
      <c r="TMN529" s="329"/>
      <c r="TMO529" s="329"/>
      <c r="TMP529" s="329"/>
      <c r="TMQ529" s="329"/>
      <c r="TMR529" s="329"/>
      <c r="TMS529" s="329"/>
      <c r="TMT529" s="329"/>
      <c r="TMU529" s="329"/>
      <c r="TMV529" s="329"/>
      <c r="TMW529" s="329"/>
      <c r="TMX529" s="329"/>
      <c r="TMY529" s="329"/>
      <c r="TMZ529" s="329"/>
      <c r="TNA529" s="329"/>
      <c r="TNB529" s="329"/>
      <c r="TNC529" s="329"/>
      <c r="TND529" s="329"/>
      <c r="TNE529" s="329"/>
      <c r="TNF529" s="329"/>
      <c r="TNG529" s="329"/>
      <c r="TNH529" s="329"/>
      <c r="TNI529" s="329"/>
      <c r="TNJ529" s="329"/>
      <c r="TNK529" s="329"/>
      <c r="TNL529" s="329"/>
      <c r="TNM529" s="329"/>
      <c r="TNN529" s="329"/>
      <c r="TNO529" s="329"/>
      <c r="TNP529" s="329"/>
      <c r="TNQ529" s="329"/>
      <c r="TNR529" s="329"/>
      <c r="TNS529" s="329"/>
      <c r="TNT529" s="329"/>
      <c r="TNU529" s="329"/>
      <c r="TNV529" s="329"/>
      <c r="TNW529" s="329"/>
      <c r="TNX529" s="329"/>
      <c r="TNY529" s="329"/>
      <c r="TNZ529" s="329"/>
      <c r="TOA529" s="329"/>
      <c r="TOB529" s="329"/>
      <c r="TOC529" s="329"/>
      <c r="TOD529" s="329"/>
      <c r="TOE529" s="329"/>
      <c r="TOF529" s="329"/>
      <c r="TOG529" s="329"/>
      <c r="TOH529" s="329"/>
      <c r="TOI529" s="329"/>
      <c r="TOJ529" s="329"/>
      <c r="TOK529" s="329"/>
      <c r="TOL529" s="329"/>
      <c r="TOM529" s="329"/>
      <c r="TON529" s="329"/>
      <c r="TOO529" s="329"/>
      <c r="TOP529" s="329"/>
      <c r="TOQ529" s="329"/>
      <c r="TOR529" s="329"/>
      <c r="TOS529" s="329"/>
      <c r="TOT529" s="329"/>
      <c r="TOU529" s="329"/>
      <c r="TOV529" s="329"/>
      <c r="TOW529" s="329"/>
      <c r="TOX529" s="329"/>
      <c r="TOY529" s="329"/>
      <c r="TOZ529" s="329"/>
      <c r="TPA529" s="329"/>
      <c r="TPB529" s="329"/>
      <c r="TPC529" s="329"/>
      <c r="TPD529" s="329"/>
      <c r="TPE529" s="329"/>
      <c r="TPF529" s="329"/>
      <c r="TPG529" s="329"/>
      <c r="TPH529" s="329"/>
      <c r="TPI529" s="329"/>
      <c r="TPJ529" s="329"/>
      <c r="TPK529" s="329"/>
      <c r="TPL529" s="329"/>
      <c r="TPM529" s="329"/>
      <c r="TPN529" s="329"/>
      <c r="TPO529" s="329"/>
      <c r="TPP529" s="329"/>
      <c r="TPQ529" s="329"/>
      <c r="TPR529" s="329"/>
      <c r="TPS529" s="329"/>
      <c r="TPT529" s="329"/>
      <c r="TPU529" s="329"/>
      <c r="TPV529" s="329"/>
      <c r="TPW529" s="329"/>
      <c r="TPX529" s="329"/>
      <c r="TPY529" s="329"/>
      <c r="TPZ529" s="329"/>
      <c r="TQA529" s="329"/>
      <c r="TQB529" s="329"/>
      <c r="TQC529" s="329"/>
      <c r="TQD529" s="329"/>
      <c r="TQE529" s="329"/>
      <c r="TQF529" s="329"/>
      <c r="TQG529" s="329"/>
      <c r="TQH529" s="329"/>
      <c r="TQI529" s="329"/>
      <c r="TQJ529" s="329"/>
      <c r="TQK529" s="329"/>
      <c r="TQL529" s="329"/>
      <c r="TQM529" s="329"/>
      <c r="TQN529" s="329"/>
      <c r="TQO529" s="329"/>
      <c r="TQP529" s="329"/>
      <c r="TQQ529" s="329"/>
      <c r="TQR529" s="329"/>
      <c r="TQS529" s="329"/>
      <c r="TQT529" s="329"/>
      <c r="TQU529" s="329"/>
      <c r="TQV529" s="329"/>
      <c r="TQW529" s="329"/>
      <c r="TQX529" s="329"/>
      <c r="TQY529" s="329"/>
      <c r="TQZ529" s="329"/>
      <c r="TRA529" s="329"/>
      <c r="TRB529" s="329"/>
      <c r="TRC529" s="329"/>
      <c r="TRD529" s="329"/>
      <c r="TRE529" s="329"/>
      <c r="TRF529" s="329"/>
      <c r="TRG529" s="329"/>
      <c r="TRH529" s="329"/>
      <c r="TRI529" s="329"/>
      <c r="TRJ529" s="329"/>
      <c r="TRK529" s="329"/>
      <c r="TRL529" s="329"/>
      <c r="TRM529" s="329"/>
      <c r="TRN529" s="329"/>
      <c r="TRO529" s="329"/>
      <c r="TRP529" s="329"/>
      <c r="TRQ529" s="329"/>
      <c r="TRR529" s="329"/>
      <c r="TRS529" s="329"/>
      <c r="TRT529" s="329"/>
      <c r="TRU529" s="329"/>
      <c r="TRV529" s="329"/>
      <c r="TRW529" s="329"/>
      <c r="TRX529" s="329"/>
      <c r="TRY529" s="329"/>
      <c r="TRZ529" s="329"/>
      <c r="TSA529" s="329"/>
      <c r="TSB529" s="329"/>
      <c r="TSC529" s="329"/>
      <c r="TSD529" s="329"/>
      <c r="TSE529" s="329"/>
      <c r="TSF529" s="329"/>
      <c r="TSG529" s="329"/>
      <c r="TSH529" s="329"/>
      <c r="TSI529" s="329"/>
      <c r="TSJ529" s="329"/>
      <c r="TSK529" s="329"/>
      <c r="TSL529" s="329"/>
      <c r="TSM529" s="329"/>
      <c r="TSN529" s="329"/>
      <c r="TSO529" s="329"/>
      <c r="TSP529" s="329"/>
      <c r="TSQ529" s="329"/>
      <c r="TSR529" s="329"/>
      <c r="TSS529" s="329"/>
      <c r="TST529" s="329"/>
      <c r="TSU529" s="329"/>
      <c r="TSV529" s="329"/>
      <c r="TSW529" s="329"/>
      <c r="TSX529" s="329"/>
      <c r="TSY529" s="329"/>
      <c r="TSZ529" s="329"/>
      <c r="TTA529" s="329"/>
      <c r="TTB529" s="329"/>
      <c r="TTC529" s="329"/>
      <c r="TTD529" s="329"/>
      <c r="TTE529" s="329"/>
      <c r="TTF529" s="329"/>
      <c r="TTG529" s="329"/>
      <c r="TTH529" s="329"/>
      <c r="TTI529" s="329"/>
      <c r="TTJ529" s="329"/>
      <c r="TTK529" s="329"/>
      <c r="TTL529" s="329"/>
      <c r="TTM529" s="329"/>
      <c r="TTN529" s="329"/>
      <c r="TTO529" s="329"/>
      <c r="TTP529" s="329"/>
      <c r="TTQ529" s="329"/>
      <c r="TTR529" s="329"/>
      <c r="TTS529" s="329"/>
      <c r="TTT529" s="329"/>
      <c r="TTU529" s="329"/>
      <c r="TTV529" s="329"/>
      <c r="TTW529" s="329"/>
      <c r="TTX529" s="329"/>
      <c r="TTY529" s="329"/>
      <c r="TTZ529" s="329"/>
      <c r="TUA529" s="329"/>
      <c r="TUB529" s="329"/>
      <c r="TUC529" s="329"/>
      <c r="TUD529" s="329"/>
      <c r="TUE529" s="329"/>
      <c r="TUF529" s="329"/>
      <c r="TUG529" s="329"/>
      <c r="TUH529" s="329"/>
      <c r="TUI529" s="329"/>
      <c r="TUJ529" s="329"/>
      <c r="TUK529" s="329"/>
      <c r="TUL529" s="329"/>
      <c r="TUM529" s="329"/>
      <c r="TUN529" s="329"/>
      <c r="TUO529" s="329"/>
      <c r="TUP529" s="329"/>
      <c r="TUQ529" s="329"/>
      <c r="TUR529" s="329"/>
      <c r="TUS529" s="329"/>
      <c r="TUT529" s="329"/>
      <c r="TUU529" s="329"/>
      <c r="TUV529" s="329"/>
      <c r="TUW529" s="329"/>
      <c r="TUX529" s="329"/>
      <c r="TUY529" s="329"/>
      <c r="TUZ529" s="329"/>
      <c r="TVA529" s="329"/>
      <c r="TVB529" s="329"/>
      <c r="TVC529" s="329"/>
      <c r="TVD529" s="329"/>
      <c r="TVE529" s="329"/>
      <c r="TVF529" s="329"/>
      <c r="TVG529" s="329"/>
      <c r="TVH529" s="329"/>
      <c r="TVI529" s="329"/>
      <c r="TVJ529" s="329"/>
      <c r="TVK529" s="329"/>
      <c r="TVL529" s="329"/>
      <c r="TVM529" s="329"/>
      <c r="TVN529" s="329"/>
      <c r="TVO529" s="329"/>
      <c r="TVP529" s="329"/>
      <c r="TVQ529" s="329"/>
      <c r="TVR529" s="329"/>
      <c r="TVS529" s="329"/>
      <c r="TVT529" s="329"/>
      <c r="TVU529" s="329"/>
      <c r="TVV529" s="329"/>
      <c r="TVW529" s="329"/>
      <c r="TVX529" s="329"/>
      <c r="TVY529" s="329"/>
      <c r="TVZ529" s="329"/>
      <c r="TWA529" s="329"/>
      <c r="TWB529" s="329"/>
      <c r="TWC529" s="329"/>
      <c r="TWD529" s="329"/>
      <c r="TWE529" s="329"/>
      <c r="TWF529" s="329"/>
      <c r="TWG529" s="329"/>
      <c r="TWH529" s="329"/>
      <c r="TWI529" s="329"/>
      <c r="TWJ529" s="329"/>
      <c r="TWK529" s="329"/>
      <c r="TWL529" s="329"/>
      <c r="TWM529" s="329"/>
      <c r="TWN529" s="329"/>
      <c r="TWO529" s="329"/>
      <c r="TWP529" s="329"/>
      <c r="TWQ529" s="329"/>
      <c r="TWR529" s="329"/>
      <c r="TWS529" s="329"/>
      <c r="TWT529" s="329"/>
      <c r="TWU529" s="329"/>
      <c r="TWV529" s="329"/>
      <c r="TWW529" s="329"/>
      <c r="TWX529" s="329"/>
      <c r="TWY529" s="329"/>
      <c r="TWZ529" s="329"/>
      <c r="TXA529" s="329"/>
      <c r="TXB529" s="329"/>
      <c r="TXC529" s="329"/>
      <c r="TXD529" s="329"/>
      <c r="TXE529" s="329"/>
      <c r="TXF529" s="329"/>
      <c r="TXG529" s="329"/>
      <c r="TXH529" s="329"/>
      <c r="TXI529" s="329"/>
      <c r="TXJ529" s="329"/>
      <c r="TXK529" s="329"/>
      <c r="TXL529" s="329"/>
      <c r="TXM529" s="329"/>
      <c r="TXN529" s="329"/>
      <c r="TXO529" s="329"/>
      <c r="TXP529" s="329"/>
      <c r="TXQ529" s="329"/>
      <c r="TXR529" s="329"/>
      <c r="TXS529" s="329"/>
      <c r="TXT529" s="329"/>
      <c r="TXU529" s="329"/>
      <c r="TXV529" s="329"/>
      <c r="TXW529" s="329"/>
      <c r="TXX529" s="329"/>
      <c r="TXY529" s="329"/>
      <c r="TXZ529" s="329"/>
      <c r="TYA529" s="329"/>
      <c r="TYB529" s="329"/>
      <c r="TYC529" s="329"/>
      <c r="TYD529" s="329"/>
      <c r="TYE529" s="329"/>
      <c r="TYF529" s="329"/>
      <c r="TYG529" s="329"/>
      <c r="TYH529" s="329"/>
      <c r="TYI529" s="329"/>
      <c r="TYJ529" s="329"/>
      <c r="TYK529" s="329"/>
      <c r="TYL529" s="329"/>
      <c r="TYM529" s="329"/>
      <c r="TYN529" s="329"/>
      <c r="TYO529" s="329"/>
      <c r="TYP529" s="329"/>
      <c r="TYQ529" s="329"/>
      <c r="TYR529" s="329"/>
      <c r="TYS529" s="329"/>
      <c r="TYT529" s="329"/>
      <c r="TYU529" s="329"/>
      <c r="TYV529" s="329"/>
      <c r="TYW529" s="329"/>
      <c r="TYX529" s="329"/>
      <c r="TYY529" s="329"/>
      <c r="TYZ529" s="329"/>
      <c r="TZA529" s="329"/>
      <c r="TZB529" s="329"/>
      <c r="TZC529" s="329"/>
      <c r="TZD529" s="329"/>
      <c r="TZE529" s="329"/>
      <c r="TZF529" s="329"/>
      <c r="TZG529" s="329"/>
      <c r="TZH529" s="329"/>
      <c r="TZI529" s="329"/>
      <c r="TZJ529" s="329"/>
      <c r="TZK529" s="329"/>
      <c r="TZL529" s="329"/>
      <c r="TZM529" s="329"/>
      <c r="TZN529" s="329"/>
      <c r="TZO529" s="329"/>
      <c r="TZP529" s="329"/>
      <c r="TZQ529" s="329"/>
      <c r="TZR529" s="329"/>
      <c r="TZS529" s="329"/>
      <c r="TZT529" s="329"/>
      <c r="TZU529" s="329"/>
      <c r="TZV529" s="329"/>
      <c r="TZW529" s="329"/>
      <c r="TZX529" s="329"/>
      <c r="TZY529" s="329"/>
      <c r="TZZ529" s="329"/>
      <c r="UAA529" s="329"/>
      <c r="UAB529" s="329"/>
      <c r="UAC529" s="329"/>
      <c r="UAD529" s="329"/>
      <c r="UAE529" s="329"/>
      <c r="UAF529" s="329"/>
      <c r="UAG529" s="329"/>
      <c r="UAH529" s="329"/>
      <c r="UAI529" s="329"/>
      <c r="UAJ529" s="329"/>
      <c r="UAK529" s="329"/>
      <c r="UAL529" s="329"/>
      <c r="UAM529" s="329"/>
      <c r="UAN529" s="329"/>
      <c r="UAO529" s="329"/>
      <c r="UAP529" s="329"/>
      <c r="UAQ529" s="329"/>
      <c r="UAR529" s="329"/>
      <c r="UAS529" s="329"/>
      <c r="UAT529" s="329"/>
      <c r="UAU529" s="329"/>
      <c r="UAV529" s="329"/>
      <c r="UAW529" s="329"/>
      <c r="UAX529" s="329"/>
      <c r="UAY529" s="329"/>
      <c r="UAZ529" s="329"/>
      <c r="UBA529" s="329"/>
      <c r="UBB529" s="329"/>
      <c r="UBC529" s="329"/>
      <c r="UBD529" s="329"/>
      <c r="UBE529" s="329"/>
      <c r="UBF529" s="329"/>
      <c r="UBG529" s="329"/>
      <c r="UBH529" s="329"/>
      <c r="UBI529" s="329"/>
      <c r="UBJ529" s="329"/>
      <c r="UBK529" s="329"/>
      <c r="UBL529" s="329"/>
      <c r="UBM529" s="329"/>
      <c r="UBN529" s="329"/>
      <c r="UBO529" s="329"/>
      <c r="UBP529" s="329"/>
      <c r="UBQ529" s="329"/>
      <c r="UBR529" s="329"/>
      <c r="UBS529" s="329"/>
      <c r="UBT529" s="329"/>
      <c r="UBU529" s="329"/>
      <c r="UBV529" s="329"/>
      <c r="UBW529" s="329"/>
      <c r="UBX529" s="329"/>
      <c r="UBY529" s="329"/>
      <c r="UBZ529" s="329"/>
      <c r="UCA529" s="329"/>
      <c r="UCB529" s="329"/>
      <c r="UCC529" s="329"/>
      <c r="UCD529" s="329"/>
      <c r="UCE529" s="329"/>
      <c r="UCF529" s="329"/>
      <c r="UCG529" s="329"/>
      <c r="UCH529" s="329"/>
      <c r="UCI529" s="329"/>
      <c r="UCJ529" s="329"/>
      <c r="UCK529" s="329"/>
      <c r="UCL529" s="329"/>
      <c r="UCM529" s="329"/>
      <c r="UCN529" s="329"/>
      <c r="UCO529" s="329"/>
      <c r="UCP529" s="329"/>
      <c r="UCQ529" s="329"/>
      <c r="UCR529" s="329"/>
      <c r="UCS529" s="329"/>
      <c r="UCT529" s="329"/>
      <c r="UCU529" s="329"/>
      <c r="UCV529" s="329"/>
      <c r="UCW529" s="329"/>
      <c r="UCX529" s="329"/>
      <c r="UCY529" s="329"/>
      <c r="UCZ529" s="329"/>
      <c r="UDA529" s="329"/>
      <c r="UDB529" s="329"/>
      <c r="UDC529" s="329"/>
      <c r="UDD529" s="329"/>
      <c r="UDE529" s="329"/>
      <c r="UDF529" s="329"/>
      <c r="UDG529" s="329"/>
      <c r="UDH529" s="329"/>
      <c r="UDI529" s="329"/>
      <c r="UDJ529" s="329"/>
      <c r="UDK529" s="329"/>
      <c r="UDL529" s="329"/>
      <c r="UDM529" s="329"/>
      <c r="UDN529" s="329"/>
      <c r="UDO529" s="329"/>
      <c r="UDP529" s="329"/>
      <c r="UDQ529" s="329"/>
      <c r="UDR529" s="329"/>
      <c r="UDS529" s="329"/>
      <c r="UDT529" s="329"/>
      <c r="UDU529" s="329"/>
      <c r="UDV529" s="329"/>
      <c r="UDW529" s="329"/>
      <c r="UDX529" s="329"/>
      <c r="UDY529" s="329"/>
      <c r="UDZ529" s="329"/>
      <c r="UEA529" s="329"/>
      <c r="UEB529" s="329"/>
      <c r="UEC529" s="329"/>
      <c r="UED529" s="329"/>
      <c r="UEE529" s="329"/>
      <c r="UEF529" s="329"/>
      <c r="UEG529" s="329"/>
      <c r="UEH529" s="329"/>
      <c r="UEI529" s="329"/>
      <c r="UEJ529" s="329"/>
      <c r="UEK529" s="329"/>
      <c r="UEL529" s="329"/>
      <c r="UEM529" s="329"/>
      <c r="UEN529" s="329"/>
      <c r="UEO529" s="329"/>
      <c r="UEP529" s="329"/>
      <c r="UEQ529" s="329"/>
      <c r="UER529" s="329"/>
      <c r="UES529" s="329"/>
      <c r="UET529" s="329"/>
      <c r="UEU529" s="329"/>
      <c r="UEV529" s="329"/>
      <c r="UEW529" s="329"/>
      <c r="UEX529" s="329"/>
      <c r="UEY529" s="329"/>
      <c r="UEZ529" s="329"/>
      <c r="UFA529" s="329"/>
      <c r="UFB529" s="329"/>
      <c r="UFC529" s="329"/>
      <c r="UFD529" s="329"/>
      <c r="UFE529" s="329"/>
      <c r="UFF529" s="329"/>
      <c r="UFG529" s="329"/>
      <c r="UFH529" s="329"/>
      <c r="UFI529" s="329"/>
      <c r="UFJ529" s="329"/>
      <c r="UFK529" s="329"/>
      <c r="UFL529" s="329"/>
      <c r="UFM529" s="329"/>
      <c r="UFN529" s="329"/>
      <c r="UFO529" s="329"/>
      <c r="UFP529" s="329"/>
      <c r="UFQ529" s="329"/>
      <c r="UFR529" s="329"/>
      <c r="UFS529" s="329"/>
      <c r="UFT529" s="329"/>
      <c r="UFU529" s="329"/>
      <c r="UFV529" s="329"/>
      <c r="UFW529" s="329"/>
      <c r="UFX529" s="329"/>
      <c r="UFY529" s="329"/>
      <c r="UFZ529" s="329"/>
      <c r="UGA529" s="329"/>
      <c r="UGB529" s="329"/>
      <c r="UGC529" s="329"/>
      <c r="UGD529" s="329"/>
      <c r="UGE529" s="329"/>
      <c r="UGF529" s="329"/>
      <c r="UGG529" s="329"/>
      <c r="UGH529" s="329"/>
      <c r="UGI529" s="329"/>
      <c r="UGJ529" s="329"/>
      <c r="UGK529" s="329"/>
      <c r="UGL529" s="329"/>
      <c r="UGM529" s="329"/>
      <c r="UGN529" s="329"/>
      <c r="UGO529" s="329"/>
      <c r="UGP529" s="329"/>
      <c r="UGQ529" s="329"/>
      <c r="UGR529" s="329"/>
      <c r="UGS529" s="329"/>
      <c r="UGT529" s="329"/>
      <c r="UGU529" s="329"/>
      <c r="UGV529" s="329"/>
      <c r="UGW529" s="329"/>
      <c r="UGX529" s="329"/>
      <c r="UGY529" s="329"/>
      <c r="UGZ529" s="329"/>
      <c r="UHA529" s="329"/>
      <c r="UHB529" s="329"/>
      <c r="UHC529" s="329"/>
      <c r="UHD529" s="329"/>
      <c r="UHE529" s="329"/>
      <c r="UHF529" s="329"/>
      <c r="UHG529" s="329"/>
      <c r="UHH529" s="329"/>
      <c r="UHI529" s="329"/>
      <c r="UHJ529" s="329"/>
      <c r="UHK529" s="329"/>
      <c r="UHL529" s="329"/>
      <c r="UHM529" s="329"/>
      <c r="UHN529" s="329"/>
      <c r="UHO529" s="329"/>
      <c r="UHP529" s="329"/>
      <c r="UHQ529" s="329"/>
      <c r="UHR529" s="329"/>
      <c r="UHS529" s="329"/>
      <c r="UHT529" s="329"/>
      <c r="UHU529" s="329"/>
      <c r="UHV529" s="329"/>
      <c r="UHW529" s="329"/>
      <c r="UHX529" s="329"/>
      <c r="UHY529" s="329"/>
      <c r="UHZ529" s="329"/>
      <c r="UIA529" s="329"/>
      <c r="UIB529" s="329"/>
      <c r="UIC529" s="329"/>
      <c r="UID529" s="329"/>
      <c r="UIE529" s="329"/>
      <c r="UIF529" s="329"/>
      <c r="UIG529" s="329"/>
      <c r="UIH529" s="329"/>
      <c r="UII529" s="329"/>
      <c r="UIJ529" s="329"/>
      <c r="UIK529" s="329"/>
      <c r="UIL529" s="329"/>
      <c r="UIM529" s="329"/>
      <c r="UIN529" s="329"/>
      <c r="UIO529" s="329"/>
      <c r="UIP529" s="329"/>
      <c r="UIQ529" s="329"/>
      <c r="UIR529" s="329"/>
      <c r="UIS529" s="329"/>
      <c r="UIT529" s="329"/>
      <c r="UIU529" s="329"/>
      <c r="UIV529" s="329"/>
      <c r="UIW529" s="329"/>
      <c r="UIX529" s="329"/>
      <c r="UIY529" s="329"/>
      <c r="UIZ529" s="329"/>
      <c r="UJA529" s="329"/>
      <c r="UJB529" s="329"/>
      <c r="UJC529" s="329"/>
      <c r="UJD529" s="329"/>
      <c r="UJE529" s="329"/>
      <c r="UJF529" s="329"/>
      <c r="UJG529" s="329"/>
      <c r="UJH529" s="329"/>
      <c r="UJI529" s="329"/>
      <c r="UJJ529" s="329"/>
      <c r="UJK529" s="329"/>
      <c r="UJL529" s="329"/>
      <c r="UJM529" s="329"/>
      <c r="UJN529" s="329"/>
      <c r="UJO529" s="329"/>
      <c r="UJP529" s="329"/>
      <c r="UJQ529" s="329"/>
      <c r="UJR529" s="329"/>
      <c r="UJS529" s="329"/>
      <c r="UJT529" s="329"/>
      <c r="UJU529" s="329"/>
      <c r="UJV529" s="329"/>
      <c r="UJW529" s="329"/>
      <c r="UJX529" s="329"/>
      <c r="UJY529" s="329"/>
      <c r="UJZ529" s="329"/>
      <c r="UKA529" s="329"/>
      <c r="UKB529" s="329"/>
      <c r="UKC529" s="329"/>
      <c r="UKD529" s="329"/>
      <c r="UKE529" s="329"/>
      <c r="UKF529" s="329"/>
      <c r="UKG529" s="329"/>
      <c r="UKH529" s="329"/>
      <c r="UKI529" s="329"/>
      <c r="UKJ529" s="329"/>
      <c r="UKK529" s="329"/>
      <c r="UKL529" s="329"/>
      <c r="UKM529" s="329"/>
      <c r="UKN529" s="329"/>
      <c r="UKO529" s="329"/>
      <c r="UKP529" s="329"/>
      <c r="UKQ529" s="329"/>
      <c r="UKR529" s="329"/>
      <c r="UKS529" s="329"/>
      <c r="UKT529" s="329"/>
      <c r="UKU529" s="329"/>
      <c r="UKV529" s="329"/>
      <c r="UKW529" s="329"/>
      <c r="UKX529" s="329"/>
      <c r="UKY529" s="329"/>
      <c r="UKZ529" s="329"/>
      <c r="ULA529" s="329"/>
      <c r="ULB529" s="329"/>
      <c r="ULC529" s="329"/>
      <c r="ULD529" s="329"/>
      <c r="ULE529" s="329"/>
      <c r="ULF529" s="329"/>
      <c r="ULG529" s="329"/>
      <c r="ULH529" s="329"/>
      <c r="ULI529" s="329"/>
      <c r="ULJ529" s="329"/>
      <c r="ULK529" s="329"/>
      <c r="ULL529" s="329"/>
      <c r="ULM529" s="329"/>
      <c r="ULN529" s="329"/>
      <c r="ULO529" s="329"/>
      <c r="ULP529" s="329"/>
      <c r="ULQ529" s="329"/>
      <c r="ULR529" s="329"/>
      <c r="ULS529" s="329"/>
      <c r="ULT529" s="329"/>
      <c r="ULU529" s="329"/>
      <c r="ULV529" s="329"/>
      <c r="ULW529" s="329"/>
      <c r="ULX529" s="329"/>
      <c r="ULY529" s="329"/>
      <c r="ULZ529" s="329"/>
      <c r="UMA529" s="329"/>
      <c r="UMB529" s="329"/>
      <c r="UMC529" s="329"/>
      <c r="UMD529" s="329"/>
      <c r="UME529" s="329"/>
      <c r="UMF529" s="329"/>
      <c r="UMG529" s="329"/>
      <c r="UMH529" s="329"/>
      <c r="UMI529" s="329"/>
      <c r="UMJ529" s="329"/>
      <c r="UMK529" s="329"/>
      <c r="UML529" s="329"/>
      <c r="UMM529" s="329"/>
      <c r="UMN529" s="329"/>
      <c r="UMO529" s="329"/>
      <c r="UMP529" s="329"/>
      <c r="UMQ529" s="329"/>
      <c r="UMR529" s="329"/>
      <c r="UMS529" s="329"/>
      <c r="UMT529" s="329"/>
      <c r="UMU529" s="329"/>
      <c r="UMV529" s="329"/>
      <c r="UMW529" s="329"/>
      <c r="UMX529" s="329"/>
      <c r="UMY529" s="329"/>
      <c r="UMZ529" s="329"/>
      <c r="UNA529" s="329"/>
      <c r="UNB529" s="329"/>
      <c r="UNC529" s="329"/>
      <c r="UND529" s="329"/>
      <c r="UNE529" s="329"/>
      <c r="UNF529" s="329"/>
      <c r="UNG529" s="329"/>
      <c r="UNH529" s="329"/>
      <c r="UNI529" s="329"/>
      <c r="UNJ529" s="329"/>
      <c r="UNK529" s="329"/>
      <c r="UNL529" s="329"/>
      <c r="UNM529" s="329"/>
      <c r="UNN529" s="329"/>
      <c r="UNO529" s="329"/>
      <c r="UNP529" s="329"/>
      <c r="UNQ529" s="329"/>
      <c r="UNR529" s="329"/>
      <c r="UNS529" s="329"/>
      <c r="UNT529" s="329"/>
      <c r="UNU529" s="329"/>
      <c r="UNV529" s="329"/>
      <c r="UNW529" s="329"/>
      <c r="UNX529" s="329"/>
      <c r="UNY529" s="329"/>
      <c r="UNZ529" s="329"/>
      <c r="UOA529" s="329"/>
      <c r="UOB529" s="329"/>
      <c r="UOC529" s="329"/>
      <c r="UOD529" s="329"/>
      <c r="UOE529" s="329"/>
      <c r="UOF529" s="329"/>
      <c r="UOG529" s="329"/>
      <c r="UOH529" s="329"/>
      <c r="UOI529" s="329"/>
      <c r="UOJ529" s="329"/>
      <c r="UOK529" s="329"/>
      <c r="UOL529" s="329"/>
      <c r="UOM529" s="329"/>
      <c r="UON529" s="329"/>
      <c r="UOO529" s="329"/>
      <c r="UOP529" s="329"/>
      <c r="UOQ529" s="329"/>
      <c r="UOR529" s="329"/>
      <c r="UOS529" s="329"/>
      <c r="UOT529" s="329"/>
      <c r="UOU529" s="329"/>
      <c r="UOV529" s="329"/>
      <c r="UOW529" s="329"/>
      <c r="UOX529" s="329"/>
      <c r="UOY529" s="329"/>
      <c r="UOZ529" s="329"/>
      <c r="UPA529" s="329"/>
      <c r="UPB529" s="329"/>
      <c r="UPC529" s="329"/>
      <c r="UPD529" s="329"/>
      <c r="UPE529" s="329"/>
      <c r="UPF529" s="329"/>
      <c r="UPG529" s="329"/>
      <c r="UPH529" s="329"/>
      <c r="UPI529" s="329"/>
      <c r="UPJ529" s="329"/>
      <c r="UPK529" s="329"/>
      <c r="UPL529" s="329"/>
      <c r="UPM529" s="329"/>
      <c r="UPN529" s="329"/>
      <c r="UPO529" s="329"/>
      <c r="UPP529" s="329"/>
      <c r="UPQ529" s="329"/>
      <c r="UPR529" s="329"/>
      <c r="UPS529" s="329"/>
      <c r="UPT529" s="329"/>
      <c r="UPU529" s="329"/>
      <c r="UPV529" s="329"/>
      <c r="UPW529" s="329"/>
      <c r="UPX529" s="329"/>
      <c r="UPY529" s="329"/>
      <c r="UPZ529" s="329"/>
      <c r="UQA529" s="329"/>
      <c r="UQB529" s="329"/>
      <c r="UQC529" s="329"/>
      <c r="UQD529" s="329"/>
      <c r="UQE529" s="329"/>
      <c r="UQF529" s="329"/>
      <c r="UQG529" s="329"/>
      <c r="UQH529" s="329"/>
      <c r="UQI529" s="329"/>
      <c r="UQJ529" s="329"/>
      <c r="UQK529" s="329"/>
      <c r="UQL529" s="329"/>
      <c r="UQM529" s="329"/>
      <c r="UQN529" s="329"/>
      <c r="UQO529" s="329"/>
      <c r="UQP529" s="329"/>
      <c r="UQQ529" s="329"/>
      <c r="UQR529" s="329"/>
      <c r="UQS529" s="329"/>
      <c r="UQT529" s="329"/>
      <c r="UQU529" s="329"/>
      <c r="UQV529" s="329"/>
      <c r="UQW529" s="329"/>
      <c r="UQX529" s="329"/>
      <c r="UQY529" s="329"/>
      <c r="UQZ529" s="329"/>
      <c r="URA529" s="329"/>
      <c r="URB529" s="329"/>
      <c r="URC529" s="329"/>
      <c r="URD529" s="329"/>
      <c r="URE529" s="329"/>
      <c r="URF529" s="329"/>
      <c r="URG529" s="329"/>
      <c r="URH529" s="329"/>
      <c r="URI529" s="329"/>
      <c r="URJ529" s="329"/>
      <c r="URK529" s="329"/>
      <c r="URL529" s="329"/>
      <c r="URM529" s="329"/>
      <c r="URN529" s="329"/>
      <c r="URO529" s="329"/>
      <c r="URP529" s="329"/>
      <c r="URQ529" s="329"/>
      <c r="URR529" s="329"/>
      <c r="URS529" s="329"/>
      <c r="URT529" s="329"/>
      <c r="URU529" s="329"/>
      <c r="URV529" s="329"/>
      <c r="URW529" s="329"/>
      <c r="URX529" s="329"/>
      <c r="URY529" s="329"/>
      <c r="URZ529" s="329"/>
      <c r="USA529" s="329"/>
      <c r="USB529" s="329"/>
      <c r="USC529" s="329"/>
      <c r="USD529" s="329"/>
      <c r="USE529" s="329"/>
      <c r="USF529" s="329"/>
      <c r="USG529" s="329"/>
      <c r="USH529" s="329"/>
      <c r="USI529" s="329"/>
      <c r="USJ529" s="329"/>
      <c r="USK529" s="329"/>
      <c r="USL529" s="329"/>
      <c r="USM529" s="329"/>
      <c r="USN529" s="329"/>
      <c r="USO529" s="329"/>
      <c r="USP529" s="329"/>
      <c r="USQ529" s="329"/>
      <c r="USR529" s="329"/>
      <c r="USS529" s="329"/>
      <c r="UST529" s="329"/>
      <c r="USU529" s="329"/>
      <c r="USV529" s="329"/>
      <c r="USW529" s="329"/>
      <c r="USX529" s="329"/>
      <c r="USY529" s="329"/>
      <c r="USZ529" s="329"/>
      <c r="UTA529" s="329"/>
      <c r="UTB529" s="329"/>
      <c r="UTC529" s="329"/>
      <c r="UTD529" s="329"/>
      <c r="UTE529" s="329"/>
      <c r="UTF529" s="329"/>
      <c r="UTG529" s="329"/>
      <c r="UTH529" s="329"/>
      <c r="UTI529" s="329"/>
      <c r="UTJ529" s="329"/>
      <c r="UTK529" s="329"/>
      <c r="UTL529" s="329"/>
      <c r="UTM529" s="329"/>
      <c r="UTN529" s="329"/>
      <c r="UTO529" s="329"/>
      <c r="UTP529" s="329"/>
      <c r="UTQ529" s="329"/>
      <c r="UTR529" s="329"/>
      <c r="UTS529" s="329"/>
      <c r="UTT529" s="329"/>
      <c r="UTU529" s="329"/>
      <c r="UTV529" s="329"/>
      <c r="UTW529" s="329"/>
      <c r="UTX529" s="329"/>
      <c r="UTY529" s="329"/>
      <c r="UTZ529" s="329"/>
      <c r="UUA529" s="329"/>
      <c r="UUB529" s="329"/>
      <c r="UUC529" s="329"/>
      <c r="UUD529" s="329"/>
      <c r="UUE529" s="329"/>
      <c r="UUF529" s="329"/>
      <c r="UUG529" s="329"/>
      <c r="UUH529" s="329"/>
      <c r="UUI529" s="329"/>
      <c r="UUJ529" s="329"/>
      <c r="UUK529" s="329"/>
      <c r="UUL529" s="329"/>
      <c r="UUM529" s="329"/>
      <c r="UUN529" s="329"/>
      <c r="UUO529" s="329"/>
      <c r="UUP529" s="329"/>
      <c r="UUQ529" s="329"/>
      <c r="UUR529" s="329"/>
      <c r="UUS529" s="329"/>
      <c r="UUT529" s="329"/>
      <c r="UUU529" s="329"/>
      <c r="UUV529" s="329"/>
      <c r="UUW529" s="329"/>
      <c r="UUX529" s="329"/>
      <c r="UUY529" s="329"/>
      <c r="UUZ529" s="329"/>
      <c r="UVA529" s="329"/>
      <c r="UVB529" s="329"/>
      <c r="UVC529" s="329"/>
      <c r="UVD529" s="329"/>
      <c r="UVE529" s="329"/>
      <c r="UVF529" s="329"/>
      <c r="UVG529" s="329"/>
      <c r="UVH529" s="329"/>
      <c r="UVI529" s="329"/>
      <c r="UVJ529" s="329"/>
      <c r="UVK529" s="329"/>
      <c r="UVL529" s="329"/>
      <c r="UVM529" s="329"/>
      <c r="UVN529" s="329"/>
      <c r="UVO529" s="329"/>
      <c r="UVP529" s="329"/>
      <c r="UVQ529" s="329"/>
      <c r="UVR529" s="329"/>
      <c r="UVS529" s="329"/>
      <c r="UVT529" s="329"/>
      <c r="UVU529" s="329"/>
      <c r="UVV529" s="329"/>
      <c r="UVW529" s="329"/>
      <c r="UVX529" s="329"/>
      <c r="UVY529" s="329"/>
      <c r="UVZ529" s="329"/>
      <c r="UWA529" s="329"/>
      <c r="UWB529" s="329"/>
      <c r="UWC529" s="329"/>
      <c r="UWD529" s="329"/>
      <c r="UWE529" s="329"/>
      <c r="UWF529" s="329"/>
      <c r="UWG529" s="329"/>
      <c r="UWH529" s="329"/>
      <c r="UWI529" s="329"/>
      <c r="UWJ529" s="329"/>
      <c r="UWK529" s="329"/>
      <c r="UWL529" s="329"/>
      <c r="UWM529" s="329"/>
      <c r="UWN529" s="329"/>
      <c r="UWO529" s="329"/>
      <c r="UWP529" s="329"/>
      <c r="UWQ529" s="329"/>
      <c r="UWR529" s="329"/>
      <c r="UWS529" s="329"/>
      <c r="UWT529" s="329"/>
      <c r="UWU529" s="329"/>
      <c r="UWV529" s="329"/>
      <c r="UWW529" s="329"/>
      <c r="UWX529" s="329"/>
      <c r="UWY529" s="329"/>
      <c r="UWZ529" s="329"/>
      <c r="UXA529" s="329"/>
      <c r="UXB529" s="329"/>
      <c r="UXC529" s="329"/>
      <c r="UXD529" s="329"/>
      <c r="UXE529" s="329"/>
      <c r="UXF529" s="329"/>
      <c r="UXG529" s="329"/>
      <c r="UXH529" s="329"/>
      <c r="UXI529" s="329"/>
      <c r="UXJ529" s="329"/>
      <c r="UXK529" s="329"/>
      <c r="UXL529" s="329"/>
      <c r="UXM529" s="329"/>
      <c r="UXN529" s="329"/>
      <c r="UXO529" s="329"/>
      <c r="UXP529" s="329"/>
      <c r="UXQ529" s="329"/>
      <c r="UXR529" s="329"/>
      <c r="UXS529" s="329"/>
      <c r="UXT529" s="329"/>
      <c r="UXU529" s="329"/>
      <c r="UXV529" s="329"/>
      <c r="UXW529" s="329"/>
      <c r="UXX529" s="329"/>
      <c r="UXY529" s="329"/>
      <c r="UXZ529" s="329"/>
      <c r="UYA529" s="329"/>
      <c r="UYB529" s="329"/>
      <c r="UYC529" s="329"/>
      <c r="UYD529" s="329"/>
      <c r="UYE529" s="329"/>
      <c r="UYF529" s="329"/>
      <c r="UYG529" s="329"/>
      <c r="UYH529" s="329"/>
      <c r="UYI529" s="329"/>
      <c r="UYJ529" s="329"/>
      <c r="UYK529" s="329"/>
      <c r="UYL529" s="329"/>
      <c r="UYM529" s="329"/>
      <c r="UYN529" s="329"/>
      <c r="UYO529" s="329"/>
      <c r="UYP529" s="329"/>
      <c r="UYQ529" s="329"/>
      <c r="UYR529" s="329"/>
      <c r="UYS529" s="329"/>
      <c r="UYT529" s="329"/>
      <c r="UYU529" s="329"/>
      <c r="UYV529" s="329"/>
      <c r="UYW529" s="329"/>
      <c r="UYX529" s="329"/>
      <c r="UYY529" s="329"/>
      <c r="UYZ529" s="329"/>
      <c r="UZA529" s="329"/>
      <c r="UZB529" s="329"/>
      <c r="UZC529" s="329"/>
      <c r="UZD529" s="329"/>
      <c r="UZE529" s="329"/>
      <c r="UZF529" s="329"/>
      <c r="UZG529" s="329"/>
      <c r="UZH529" s="329"/>
      <c r="UZI529" s="329"/>
      <c r="UZJ529" s="329"/>
      <c r="UZK529" s="329"/>
      <c r="UZL529" s="329"/>
      <c r="UZM529" s="329"/>
      <c r="UZN529" s="329"/>
      <c r="UZO529" s="329"/>
      <c r="UZP529" s="329"/>
      <c r="UZQ529" s="329"/>
      <c r="UZR529" s="329"/>
      <c r="UZS529" s="329"/>
      <c r="UZT529" s="329"/>
      <c r="UZU529" s="329"/>
      <c r="UZV529" s="329"/>
      <c r="UZW529" s="329"/>
      <c r="UZX529" s="329"/>
      <c r="UZY529" s="329"/>
      <c r="UZZ529" s="329"/>
      <c r="VAA529" s="329"/>
      <c r="VAB529" s="329"/>
      <c r="VAC529" s="329"/>
      <c r="VAD529" s="329"/>
      <c r="VAE529" s="329"/>
      <c r="VAF529" s="329"/>
      <c r="VAG529" s="329"/>
      <c r="VAH529" s="329"/>
      <c r="VAI529" s="329"/>
      <c r="VAJ529" s="329"/>
      <c r="VAK529" s="329"/>
      <c r="VAL529" s="329"/>
      <c r="VAM529" s="329"/>
      <c r="VAN529" s="329"/>
      <c r="VAO529" s="329"/>
      <c r="VAP529" s="329"/>
      <c r="VAQ529" s="329"/>
      <c r="VAR529" s="329"/>
      <c r="VAS529" s="329"/>
      <c r="VAT529" s="329"/>
      <c r="VAU529" s="329"/>
      <c r="VAV529" s="329"/>
      <c r="VAW529" s="329"/>
      <c r="VAX529" s="329"/>
      <c r="VAY529" s="329"/>
      <c r="VAZ529" s="329"/>
      <c r="VBA529" s="329"/>
      <c r="VBB529" s="329"/>
      <c r="VBC529" s="329"/>
      <c r="VBD529" s="329"/>
      <c r="VBE529" s="329"/>
      <c r="VBF529" s="329"/>
      <c r="VBG529" s="329"/>
      <c r="VBH529" s="329"/>
      <c r="VBI529" s="329"/>
      <c r="VBJ529" s="329"/>
      <c r="VBK529" s="329"/>
      <c r="VBL529" s="329"/>
      <c r="VBM529" s="329"/>
      <c r="VBN529" s="329"/>
      <c r="VBO529" s="329"/>
      <c r="VBP529" s="329"/>
      <c r="VBQ529" s="329"/>
      <c r="VBR529" s="329"/>
      <c r="VBS529" s="329"/>
      <c r="VBT529" s="329"/>
      <c r="VBU529" s="329"/>
      <c r="VBV529" s="329"/>
      <c r="VBW529" s="329"/>
      <c r="VBX529" s="329"/>
      <c r="VBY529" s="329"/>
      <c r="VBZ529" s="329"/>
      <c r="VCA529" s="329"/>
      <c r="VCB529" s="329"/>
      <c r="VCC529" s="329"/>
      <c r="VCD529" s="329"/>
      <c r="VCE529" s="329"/>
      <c r="VCF529" s="329"/>
      <c r="VCG529" s="329"/>
      <c r="VCH529" s="329"/>
      <c r="VCI529" s="329"/>
      <c r="VCJ529" s="329"/>
      <c r="VCK529" s="329"/>
      <c r="VCL529" s="329"/>
      <c r="VCM529" s="329"/>
      <c r="VCN529" s="329"/>
      <c r="VCO529" s="329"/>
      <c r="VCP529" s="329"/>
      <c r="VCQ529" s="329"/>
      <c r="VCR529" s="329"/>
      <c r="VCS529" s="329"/>
      <c r="VCT529" s="329"/>
      <c r="VCU529" s="329"/>
      <c r="VCV529" s="329"/>
      <c r="VCW529" s="329"/>
      <c r="VCX529" s="329"/>
      <c r="VCY529" s="329"/>
      <c r="VCZ529" s="329"/>
      <c r="VDA529" s="329"/>
      <c r="VDB529" s="329"/>
      <c r="VDC529" s="329"/>
      <c r="VDD529" s="329"/>
      <c r="VDE529" s="329"/>
      <c r="VDF529" s="329"/>
      <c r="VDG529" s="329"/>
      <c r="VDH529" s="329"/>
      <c r="VDI529" s="329"/>
      <c r="VDJ529" s="329"/>
      <c r="VDK529" s="329"/>
      <c r="VDL529" s="329"/>
      <c r="VDM529" s="329"/>
      <c r="VDN529" s="329"/>
      <c r="VDO529" s="329"/>
      <c r="VDP529" s="329"/>
      <c r="VDQ529" s="329"/>
      <c r="VDR529" s="329"/>
      <c r="VDS529" s="329"/>
      <c r="VDT529" s="329"/>
      <c r="VDU529" s="329"/>
      <c r="VDV529" s="329"/>
      <c r="VDW529" s="329"/>
      <c r="VDX529" s="329"/>
      <c r="VDY529" s="329"/>
      <c r="VDZ529" s="329"/>
      <c r="VEA529" s="329"/>
      <c r="VEB529" s="329"/>
      <c r="VEC529" s="329"/>
      <c r="VED529" s="329"/>
      <c r="VEE529" s="329"/>
      <c r="VEF529" s="329"/>
      <c r="VEG529" s="329"/>
      <c r="VEH529" s="329"/>
      <c r="VEI529" s="329"/>
      <c r="VEJ529" s="329"/>
      <c r="VEK529" s="329"/>
      <c r="VEL529" s="329"/>
      <c r="VEM529" s="329"/>
      <c r="VEN529" s="329"/>
      <c r="VEO529" s="329"/>
      <c r="VEP529" s="329"/>
      <c r="VEQ529" s="329"/>
      <c r="VER529" s="329"/>
      <c r="VES529" s="329"/>
      <c r="VET529" s="329"/>
      <c r="VEU529" s="329"/>
      <c r="VEV529" s="329"/>
      <c r="VEW529" s="329"/>
      <c r="VEX529" s="329"/>
      <c r="VEY529" s="329"/>
      <c r="VEZ529" s="329"/>
      <c r="VFA529" s="329"/>
      <c r="VFB529" s="329"/>
      <c r="VFC529" s="329"/>
      <c r="VFD529" s="329"/>
      <c r="VFE529" s="329"/>
      <c r="VFF529" s="329"/>
      <c r="VFG529" s="329"/>
      <c r="VFH529" s="329"/>
      <c r="VFI529" s="329"/>
      <c r="VFJ529" s="329"/>
      <c r="VFK529" s="329"/>
      <c r="VFL529" s="329"/>
      <c r="VFM529" s="329"/>
      <c r="VFN529" s="329"/>
      <c r="VFO529" s="329"/>
      <c r="VFP529" s="329"/>
      <c r="VFQ529" s="329"/>
      <c r="VFR529" s="329"/>
      <c r="VFS529" s="329"/>
      <c r="VFT529" s="329"/>
      <c r="VFU529" s="329"/>
      <c r="VFV529" s="329"/>
      <c r="VFW529" s="329"/>
      <c r="VFX529" s="329"/>
      <c r="VFY529" s="329"/>
      <c r="VFZ529" s="329"/>
      <c r="VGA529" s="329"/>
      <c r="VGB529" s="329"/>
      <c r="VGC529" s="329"/>
      <c r="VGD529" s="329"/>
      <c r="VGE529" s="329"/>
      <c r="VGF529" s="329"/>
      <c r="VGG529" s="329"/>
      <c r="VGH529" s="329"/>
      <c r="VGI529" s="329"/>
      <c r="VGJ529" s="329"/>
      <c r="VGK529" s="329"/>
      <c r="VGL529" s="329"/>
      <c r="VGM529" s="329"/>
      <c r="VGN529" s="329"/>
      <c r="VGO529" s="329"/>
      <c r="VGP529" s="329"/>
      <c r="VGQ529" s="329"/>
      <c r="VGR529" s="329"/>
      <c r="VGS529" s="329"/>
      <c r="VGT529" s="329"/>
      <c r="VGU529" s="329"/>
      <c r="VGV529" s="329"/>
      <c r="VGW529" s="329"/>
      <c r="VGX529" s="329"/>
      <c r="VGY529" s="329"/>
      <c r="VGZ529" s="329"/>
      <c r="VHA529" s="329"/>
      <c r="VHB529" s="329"/>
      <c r="VHC529" s="329"/>
      <c r="VHD529" s="329"/>
      <c r="VHE529" s="329"/>
      <c r="VHF529" s="329"/>
      <c r="VHG529" s="329"/>
      <c r="VHH529" s="329"/>
      <c r="VHI529" s="329"/>
      <c r="VHJ529" s="329"/>
      <c r="VHK529" s="329"/>
      <c r="VHL529" s="329"/>
      <c r="VHM529" s="329"/>
      <c r="VHN529" s="329"/>
      <c r="VHO529" s="329"/>
      <c r="VHP529" s="329"/>
      <c r="VHQ529" s="329"/>
      <c r="VHR529" s="329"/>
      <c r="VHS529" s="329"/>
      <c r="VHT529" s="329"/>
      <c r="VHU529" s="329"/>
      <c r="VHV529" s="329"/>
      <c r="VHW529" s="329"/>
      <c r="VHX529" s="329"/>
      <c r="VHY529" s="329"/>
      <c r="VHZ529" s="329"/>
      <c r="VIA529" s="329"/>
      <c r="VIB529" s="329"/>
      <c r="VIC529" s="329"/>
      <c r="VID529" s="329"/>
      <c r="VIE529" s="329"/>
      <c r="VIF529" s="329"/>
      <c r="VIG529" s="329"/>
      <c r="VIH529" s="329"/>
      <c r="VII529" s="329"/>
      <c r="VIJ529" s="329"/>
      <c r="VIK529" s="329"/>
      <c r="VIL529" s="329"/>
      <c r="VIM529" s="329"/>
      <c r="VIN529" s="329"/>
      <c r="VIO529" s="329"/>
      <c r="VIP529" s="329"/>
      <c r="VIQ529" s="329"/>
      <c r="VIR529" s="329"/>
      <c r="VIS529" s="329"/>
      <c r="VIT529" s="329"/>
      <c r="VIU529" s="329"/>
      <c r="VIV529" s="329"/>
      <c r="VIW529" s="329"/>
      <c r="VIX529" s="329"/>
      <c r="VIY529" s="329"/>
      <c r="VIZ529" s="329"/>
      <c r="VJA529" s="329"/>
      <c r="VJB529" s="329"/>
      <c r="VJC529" s="329"/>
      <c r="VJD529" s="329"/>
      <c r="VJE529" s="329"/>
      <c r="VJF529" s="329"/>
      <c r="VJG529" s="329"/>
      <c r="VJH529" s="329"/>
      <c r="VJI529" s="329"/>
      <c r="VJJ529" s="329"/>
      <c r="VJK529" s="329"/>
      <c r="VJL529" s="329"/>
      <c r="VJM529" s="329"/>
      <c r="VJN529" s="329"/>
      <c r="VJO529" s="329"/>
      <c r="VJP529" s="329"/>
      <c r="VJQ529" s="329"/>
      <c r="VJR529" s="329"/>
      <c r="VJS529" s="329"/>
      <c r="VJT529" s="329"/>
      <c r="VJU529" s="329"/>
      <c r="VJV529" s="329"/>
      <c r="VJW529" s="329"/>
      <c r="VJX529" s="329"/>
      <c r="VJY529" s="329"/>
      <c r="VJZ529" s="329"/>
      <c r="VKA529" s="329"/>
      <c r="VKB529" s="329"/>
      <c r="VKC529" s="329"/>
      <c r="VKD529" s="329"/>
      <c r="VKE529" s="329"/>
      <c r="VKF529" s="329"/>
      <c r="VKG529" s="329"/>
      <c r="VKH529" s="329"/>
      <c r="VKI529" s="329"/>
      <c r="VKJ529" s="329"/>
      <c r="VKK529" s="329"/>
      <c r="VKL529" s="329"/>
      <c r="VKM529" s="329"/>
      <c r="VKN529" s="329"/>
      <c r="VKO529" s="329"/>
      <c r="VKP529" s="329"/>
      <c r="VKQ529" s="329"/>
      <c r="VKR529" s="329"/>
      <c r="VKS529" s="329"/>
      <c r="VKT529" s="329"/>
      <c r="VKU529" s="329"/>
      <c r="VKV529" s="329"/>
      <c r="VKW529" s="329"/>
      <c r="VKX529" s="329"/>
      <c r="VKY529" s="329"/>
      <c r="VKZ529" s="329"/>
      <c r="VLA529" s="329"/>
      <c r="VLB529" s="329"/>
      <c r="VLC529" s="329"/>
      <c r="VLD529" s="329"/>
      <c r="VLE529" s="329"/>
      <c r="VLF529" s="329"/>
      <c r="VLG529" s="329"/>
      <c r="VLH529" s="329"/>
      <c r="VLI529" s="329"/>
      <c r="VLJ529" s="329"/>
      <c r="VLK529" s="329"/>
      <c r="VLL529" s="329"/>
      <c r="VLM529" s="329"/>
      <c r="VLN529" s="329"/>
      <c r="VLO529" s="329"/>
      <c r="VLP529" s="329"/>
      <c r="VLQ529" s="329"/>
      <c r="VLR529" s="329"/>
      <c r="VLS529" s="329"/>
      <c r="VLT529" s="329"/>
      <c r="VLU529" s="329"/>
      <c r="VLV529" s="329"/>
      <c r="VLW529" s="329"/>
      <c r="VLX529" s="329"/>
      <c r="VLY529" s="329"/>
      <c r="VLZ529" s="329"/>
      <c r="VMA529" s="329"/>
      <c r="VMB529" s="329"/>
      <c r="VMC529" s="329"/>
      <c r="VMD529" s="329"/>
      <c r="VME529" s="329"/>
      <c r="VMF529" s="329"/>
      <c r="VMG529" s="329"/>
      <c r="VMH529" s="329"/>
      <c r="VMI529" s="329"/>
      <c r="VMJ529" s="329"/>
      <c r="VMK529" s="329"/>
      <c r="VML529" s="329"/>
      <c r="VMM529" s="329"/>
      <c r="VMN529" s="329"/>
      <c r="VMO529" s="329"/>
      <c r="VMP529" s="329"/>
      <c r="VMQ529" s="329"/>
      <c r="VMR529" s="329"/>
      <c r="VMS529" s="329"/>
      <c r="VMT529" s="329"/>
      <c r="VMU529" s="329"/>
      <c r="VMV529" s="329"/>
      <c r="VMW529" s="329"/>
      <c r="VMX529" s="329"/>
      <c r="VMY529" s="329"/>
      <c r="VMZ529" s="329"/>
      <c r="VNA529" s="329"/>
      <c r="VNB529" s="329"/>
      <c r="VNC529" s="329"/>
      <c r="VND529" s="329"/>
      <c r="VNE529" s="329"/>
      <c r="VNF529" s="329"/>
      <c r="VNG529" s="329"/>
      <c r="VNH529" s="329"/>
      <c r="VNI529" s="329"/>
      <c r="VNJ529" s="329"/>
      <c r="VNK529" s="329"/>
      <c r="VNL529" s="329"/>
      <c r="VNM529" s="329"/>
      <c r="VNN529" s="329"/>
      <c r="VNO529" s="329"/>
      <c r="VNP529" s="329"/>
      <c r="VNQ529" s="329"/>
      <c r="VNR529" s="329"/>
      <c r="VNS529" s="329"/>
      <c r="VNT529" s="329"/>
      <c r="VNU529" s="329"/>
      <c r="VNV529" s="329"/>
      <c r="VNW529" s="329"/>
      <c r="VNX529" s="329"/>
      <c r="VNY529" s="329"/>
      <c r="VNZ529" s="329"/>
      <c r="VOA529" s="329"/>
      <c r="VOB529" s="329"/>
      <c r="VOC529" s="329"/>
      <c r="VOD529" s="329"/>
      <c r="VOE529" s="329"/>
      <c r="VOF529" s="329"/>
      <c r="VOG529" s="329"/>
      <c r="VOH529" s="329"/>
      <c r="VOI529" s="329"/>
      <c r="VOJ529" s="329"/>
      <c r="VOK529" s="329"/>
      <c r="VOL529" s="329"/>
      <c r="VOM529" s="329"/>
      <c r="VON529" s="329"/>
      <c r="VOO529" s="329"/>
      <c r="VOP529" s="329"/>
      <c r="VOQ529" s="329"/>
      <c r="VOR529" s="329"/>
      <c r="VOS529" s="329"/>
      <c r="VOT529" s="329"/>
      <c r="VOU529" s="329"/>
      <c r="VOV529" s="329"/>
      <c r="VOW529" s="329"/>
      <c r="VOX529" s="329"/>
      <c r="VOY529" s="329"/>
      <c r="VOZ529" s="329"/>
      <c r="VPA529" s="329"/>
      <c r="VPB529" s="329"/>
      <c r="VPC529" s="329"/>
      <c r="VPD529" s="329"/>
      <c r="VPE529" s="329"/>
      <c r="VPF529" s="329"/>
      <c r="VPG529" s="329"/>
      <c r="VPH529" s="329"/>
      <c r="VPI529" s="329"/>
      <c r="VPJ529" s="329"/>
      <c r="VPK529" s="329"/>
      <c r="VPL529" s="329"/>
      <c r="VPM529" s="329"/>
      <c r="VPN529" s="329"/>
      <c r="VPO529" s="329"/>
      <c r="VPP529" s="329"/>
      <c r="VPQ529" s="329"/>
      <c r="VPR529" s="329"/>
      <c r="VPS529" s="329"/>
      <c r="VPT529" s="329"/>
      <c r="VPU529" s="329"/>
      <c r="VPV529" s="329"/>
      <c r="VPW529" s="329"/>
      <c r="VPX529" s="329"/>
      <c r="VPY529" s="329"/>
      <c r="VPZ529" s="329"/>
      <c r="VQA529" s="329"/>
      <c r="VQB529" s="329"/>
      <c r="VQC529" s="329"/>
      <c r="VQD529" s="329"/>
      <c r="VQE529" s="329"/>
      <c r="VQF529" s="329"/>
      <c r="VQG529" s="329"/>
      <c r="VQH529" s="329"/>
      <c r="VQI529" s="329"/>
      <c r="VQJ529" s="329"/>
      <c r="VQK529" s="329"/>
      <c r="VQL529" s="329"/>
      <c r="VQM529" s="329"/>
      <c r="VQN529" s="329"/>
      <c r="VQO529" s="329"/>
      <c r="VQP529" s="329"/>
      <c r="VQQ529" s="329"/>
      <c r="VQR529" s="329"/>
      <c r="VQS529" s="329"/>
      <c r="VQT529" s="329"/>
      <c r="VQU529" s="329"/>
      <c r="VQV529" s="329"/>
      <c r="VQW529" s="329"/>
      <c r="VQX529" s="329"/>
      <c r="VQY529" s="329"/>
      <c r="VQZ529" s="329"/>
      <c r="VRA529" s="329"/>
      <c r="VRB529" s="329"/>
      <c r="VRC529" s="329"/>
      <c r="VRD529" s="329"/>
      <c r="VRE529" s="329"/>
      <c r="VRF529" s="329"/>
      <c r="VRG529" s="329"/>
      <c r="VRH529" s="329"/>
      <c r="VRI529" s="329"/>
      <c r="VRJ529" s="329"/>
      <c r="VRK529" s="329"/>
      <c r="VRL529" s="329"/>
      <c r="VRM529" s="329"/>
      <c r="VRN529" s="329"/>
      <c r="VRO529" s="329"/>
      <c r="VRP529" s="329"/>
      <c r="VRQ529" s="329"/>
      <c r="VRR529" s="329"/>
      <c r="VRS529" s="329"/>
      <c r="VRT529" s="329"/>
      <c r="VRU529" s="329"/>
      <c r="VRV529" s="329"/>
      <c r="VRW529" s="329"/>
      <c r="VRX529" s="329"/>
      <c r="VRY529" s="329"/>
      <c r="VRZ529" s="329"/>
      <c r="VSA529" s="329"/>
      <c r="VSB529" s="329"/>
      <c r="VSC529" s="329"/>
      <c r="VSD529" s="329"/>
      <c r="VSE529" s="329"/>
      <c r="VSF529" s="329"/>
      <c r="VSG529" s="329"/>
      <c r="VSH529" s="329"/>
      <c r="VSI529" s="329"/>
      <c r="VSJ529" s="329"/>
      <c r="VSK529" s="329"/>
      <c r="VSL529" s="329"/>
      <c r="VSM529" s="329"/>
      <c r="VSN529" s="329"/>
      <c r="VSO529" s="329"/>
      <c r="VSP529" s="329"/>
      <c r="VSQ529" s="329"/>
      <c r="VSR529" s="329"/>
      <c r="VSS529" s="329"/>
      <c r="VST529" s="329"/>
      <c r="VSU529" s="329"/>
      <c r="VSV529" s="329"/>
      <c r="VSW529" s="329"/>
      <c r="VSX529" s="329"/>
      <c r="VSY529" s="329"/>
      <c r="VSZ529" s="329"/>
      <c r="VTA529" s="329"/>
      <c r="VTB529" s="329"/>
      <c r="VTC529" s="329"/>
      <c r="VTD529" s="329"/>
      <c r="VTE529" s="329"/>
      <c r="VTF529" s="329"/>
      <c r="VTG529" s="329"/>
      <c r="VTH529" s="329"/>
      <c r="VTI529" s="329"/>
      <c r="VTJ529" s="329"/>
      <c r="VTK529" s="329"/>
      <c r="VTL529" s="329"/>
      <c r="VTM529" s="329"/>
      <c r="VTN529" s="329"/>
      <c r="VTO529" s="329"/>
      <c r="VTP529" s="329"/>
      <c r="VTQ529" s="329"/>
      <c r="VTR529" s="329"/>
      <c r="VTS529" s="329"/>
      <c r="VTT529" s="329"/>
      <c r="VTU529" s="329"/>
      <c r="VTV529" s="329"/>
      <c r="VTW529" s="329"/>
      <c r="VTX529" s="329"/>
      <c r="VTY529" s="329"/>
      <c r="VTZ529" s="329"/>
      <c r="VUA529" s="329"/>
      <c r="VUB529" s="329"/>
      <c r="VUC529" s="329"/>
      <c r="VUD529" s="329"/>
      <c r="VUE529" s="329"/>
      <c r="VUF529" s="329"/>
      <c r="VUG529" s="329"/>
      <c r="VUH529" s="329"/>
      <c r="VUI529" s="329"/>
      <c r="VUJ529" s="329"/>
      <c r="VUK529" s="329"/>
      <c r="VUL529" s="329"/>
      <c r="VUM529" s="329"/>
      <c r="VUN529" s="329"/>
      <c r="VUO529" s="329"/>
      <c r="VUP529" s="329"/>
      <c r="VUQ529" s="329"/>
      <c r="VUR529" s="329"/>
      <c r="VUS529" s="329"/>
      <c r="VUT529" s="329"/>
      <c r="VUU529" s="329"/>
      <c r="VUV529" s="329"/>
      <c r="VUW529" s="329"/>
      <c r="VUX529" s="329"/>
      <c r="VUY529" s="329"/>
      <c r="VUZ529" s="329"/>
      <c r="VVA529" s="329"/>
      <c r="VVB529" s="329"/>
      <c r="VVC529" s="329"/>
      <c r="VVD529" s="329"/>
      <c r="VVE529" s="329"/>
      <c r="VVF529" s="329"/>
      <c r="VVG529" s="329"/>
      <c r="VVH529" s="329"/>
      <c r="VVI529" s="329"/>
      <c r="VVJ529" s="329"/>
      <c r="VVK529" s="329"/>
      <c r="VVL529" s="329"/>
      <c r="VVM529" s="329"/>
      <c r="VVN529" s="329"/>
      <c r="VVO529" s="329"/>
      <c r="VVP529" s="329"/>
      <c r="VVQ529" s="329"/>
      <c r="VVR529" s="329"/>
      <c r="VVS529" s="329"/>
      <c r="VVT529" s="329"/>
      <c r="VVU529" s="329"/>
      <c r="VVV529" s="329"/>
      <c r="VVW529" s="329"/>
      <c r="VVX529" s="329"/>
      <c r="VVY529" s="329"/>
      <c r="VVZ529" s="329"/>
      <c r="VWA529" s="329"/>
      <c r="VWB529" s="329"/>
      <c r="VWC529" s="329"/>
      <c r="VWD529" s="329"/>
      <c r="VWE529" s="329"/>
      <c r="VWF529" s="329"/>
      <c r="VWG529" s="329"/>
      <c r="VWH529" s="329"/>
      <c r="VWI529" s="329"/>
      <c r="VWJ529" s="329"/>
      <c r="VWK529" s="329"/>
      <c r="VWL529" s="329"/>
      <c r="VWM529" s="329"/>
      <c r="VWN529" s="329"/>
      <c r="VWO529" s="329"/>
      <c r="VWP529" s="329"/>
      <c r="VWQ529" s="329"/>
      <c r="VWR529" s="329"/>
      <c r="VWS529" s="329"/>
      <c r="VWT529" s="329"/>
      <c r="VWU529" s="329"/>
      <c r="VWV529" s="329"/>
      <c r="VWW529" s="329"/>
      <c r="VWX529" s="329"/>
      <c r="VWY529" s="329"/>
      <c r="VWZ529" s="329"/>
      <c r="VXA529" s="329"/>
      <c r="VXB529" s="329"/>
      <c r="VXC529" s="329"/>
      <c r="VXD529" s="329"/>
      <c r="VXE529" s="329"/>
      <c r="VXF529" s="329"/>
      <c r="VXG529" s="329"/>
      <c r="VXH529" s="329"/>
      <c r="VXI529" s="329"/>
      <c r="VXJ529" s="329"/>
      <c r="VXK529" s="329"/>
      <c r="VXL529" s="329"/>
      <c r="VXM529" s="329"/>
      <c r="VXN529" s="329"/>
      <c r="VXO529" s="329"/>
      <c r="VXP529" s="329"/>
      <c r="VXQ529" s="329"/>
      <c r="VXR529" s="329"/>
      <c r="VXS529" s="329"/>
      <c r="VXT529" s="329"/>
      <c r="VXU529" s="329"/>
      <c r="VXV529" s="329"/>
      <c r="VXW529" s="329"/>
      <c r="VXX529" s="329"/>
      <c r="VXY529" s="329"/>
      <c r="VXZ529" s="329"/>
      <c r="VYA529" s="329"/>
      <c r="VYB529" s="329"/>
      <c r="VYC529" s="329"/>
      <c r="VYD529" s="329"/>
      <c r="VYE529" s="329"/>
      <c r="VYF529" s="329"/>
      <c r="VYG529" s="329"/>
      <c r="VYH529" s="329"/>
      <c r="VYI529" s="329"/>
      <c r="VYJ529" s="329"/>
      <c r="VYK529" s="329"/>
      <c r="VYL529" s="329"/>
      <c r="VYM529" s="329"/>
      <c r="VYN529" s="329"/>
      <c r="VYO529" s="329"/>
      <c r="VYP529" s="329"/>
      <c r="VYQ529" s="329"/>
      <c r="VYR529" s="329"/>
      <c r="VYS529" s="329"/>
      <c r="VYT529" s="329"/>
      <c r="VYU529" s="329"/>
      <c r="VYV529" s="329"/>
      <c r="VYW529" s="329"/>
      <c r="VYX529" s="329"/>
      <c r="VYY529" s="329"/>
      <c r="VYZ529" s="329"/>
      <c r="VZA529" s="329"/>
      <c r="VZB529" s="329"/>
      <c r="VZC529" s="329"/>
      <c r="VZD529" s="329"/>
      <c r="VZE529" s="329"/>
      <c r="VZF529" s="329"/>
      <c r="VZG529" s="329"/>
      <c r="VZH529" s="329"/>
      <c r="VZI529" s="329"/>
      <c r="VZJ529" s="329"/>
      <c r="VZK529" s="329"/>
      <c r="VZL529" s="329"/>
      <c r="VZM529" s="329"/>
      <c r="VZN529" s="329"/>
      <c r="VZO529" s="329"/>
      <c r="VZP529" s="329"/>
      <c r="VZQ529" s="329"/>
      <c r="VZR529" s="329"/>
      <c r="VZS529" s="329"/>
      <c r="VZT529" s="329"/>
      <c r="VZU529" s="329"/>
      <c r="VZV529" s="329"/>
      <c r="VZW529" s="329"/>
      <c r="VZX529" s="329"/>
      <c r="VZY529" s="329"/>
      <c r="VZZ529" s="329"/>
      <c r="WAA529" s="329"/>
      <c r="WAB529" s="329"/>
      <c r="WAC529" s="329"/>
      <c r="WAD529" s="329"/>
      <c r="WAE529" s="329"/>
      <c r="WAF529" s="329"/>
      <c r="WAG529" s="329"/>
      <c r="WAH529" s="329"/>
      <c r="WAI529" s="329"/>
      <c r="WAJ529" s="329"/>
      <c r="WAK529" s="329"/>
      <c r="WAL529" s="329"/>
      <c r="WAM529" s="329"/>
      <c r="WAN529" s="329"/>
      <c r="WAO529" s="329"/>
      <c r="WAP529" s="329"/>
      <c r="WAQ529" s="329"/>
      <c r="WAR529" s="329"/>
      <c r="WAS529" s="329"/>
      <c r="WAT529" s="329"/>
      <c r="WAU529" s="329"/>
      <c r="WAV529" s="329"/>
      <c r="WAW529" s="329"/>
      <c r="WAX529" s="329"/>
      <c r="WAY529" s="329"/>
      <c r="WAZ529" s="329"/>
      <c r="WBA529" s="329"/>
      <c r="WBB529" s="329"/>
      <c r="WBC529" s="329"/>
      <c r="WBD529" s="329"/>
      <c r="WBE529" s="329"/>
      <c r="WBF529" s="329"/>
      <c r="WBG529" s="329"/>
      <c r="WBH529" s="329"/>
      <c r="WBI529" s="329"/>
      <c r="WBJ529" s="329"/>
      <c r="WBK529" s="329"/>
      <c r="WBL529" s="329"/>
      <c r="WBM529" s="329"/>
      <c r="WBN529" s="329"/>
      <c r="WBO529" s="329"/>
      <c r="WBP529" s="329"/>
      <c r="WBQ529" s="329"/>
      <c r="WBR529" s="329"/>
      <c r="WBS529" s="329"/>
      <c r="WBT529" s="329"/>
      <c r="WBU529" s="329"/>
      <c r="WBV529" s="329"/>
      <c r="WBW529" s="329"/>
      <c r="WBX529" s="329"/>
      <c r="WBY529" s="329"/>
      <c r="WBZ529" s="329"/>
      <c r="WCA529" s="329"/>
      <c r="WCB529" s="329"/>
      <c r="WCC529" s="329"/>
      <c r="WCD529" s="329"/>
      <c r="WCE529" s="329"/>
      <c r="WCF529" s="329"/>
      <c r="WCG529" s="329"/>
      <c r="WCH529" s="329"/>
      <c r="WCI529" s="329"/>
      <c r="WCJ529" s="329"/>
      <c r="WCK529" s="329"/>
      <c r="WCL529" s="329"/>
      <c r="WCM529" s="329"/>
      <c r="WCN529" s="329"/>
      <c r="WCO529" s="329"/>
      <c r="WCP529" s="329"/>
      <c r="WCQ529" s="329"/>
      <c r="WCR529" s="329"/>
      <c r="WCS529" s="329"/>
      <c r="WCT529" s="329"/>
      <c r="WCU529" s="329"/>
      <c r="WCV529" s="329"/>
      <c r="WCW529" s="329"/>
      <c r="WCX529" s="329"/>
      <c r="WCY529" s="329"/>
      <c r="WCZ529" s="329"/>
      <c r="WDA529" s="329"/>
      <c r="WDB529" s="329"/>
      <c r="WDC529" s="329"/>
      <c r="WDD529" s="329"/>
      <c r="WDE529" s="329"/>
      <c r="WDF529" s="329"/>
      <c r="WDG529" s="329"/>
      <c r="WDH529" s="329"/>
      <c r="WDI529" s="329"/>
      <c r="WDJ529" s="329"/>
      <c r="WDK529" s="329"/>
      <c r="WDL529" s="329"/>
      <c r="WDM529" s="329"/>
      <c r="WDN529" s="329"/>
      <c r="WDO529" s="329"/>
      <c r="WDP529" s="329"/>
      <c r="WDQ529" s="329"/>
      <c r="WDR529" s="329"/>
      <c r="WDS529" s="329"/>
      <c r="WDT529" s="329"/>
      <c r="WDU529" s="329"/>
      <c r="WDV529" s="329"/>
      <c r="WDW529" s="329"/>
      <c r="WDX529" s="329"/>
      <c r="WDY529" s="329"/>
      <c r="WDZ529" s="329"/>
      <c r="WEA529" s="329"/>
      <c r="WEB529" s="329"/>
      <c r="WEC529" s="329"/>
      <c r="WED529" s="329"/>
      <c r="WEE529" s="329"/>
      <c r="WEF529" s="329"/>
      <c r="WEG529" s="329"/>
      <c r="WEH529" s="329"/>
      <c r="WEI529" s="329"/>
      <c r="WEJ529" s="329"/>
      <c r="WEK529" s="329"/>
      <c r="WEL529" s="329"/>
      <c r="WEM529" s="329"/>
      <c r="WEN529" s="329"/>
      <c r="WEO529" s="329"/>
      <c r="WEP529" s="329"/>
      <c r="WEQ529" s="329"/>
      <c r="WER529" s="329"/>
      <c r="WES529" s="329"/>
      <c r="WET529" s="329"/>
      <c r="WEU529" s="329"/>
      <c r="WEV529" s="329"/>
      <c r="WEW529" s="329"/>
      <c r="WEX529" s="329"/>
      <c r="WEY529" s="329"/>
      <c r="WEZ529" s="329"/>
      <c r="WFA529" s="329"/>
      <c r="WFB529" s="329"/>
      <c r="WFC529" s="329"/>
      <c r="WFD529" s="329"/>
      <c r="WFE529" s="329"/>
      <c r="WFF529" s="329"/>
      <c r="WFG529" s="329"/>
      <c r="WFH529" s="329"/>
      <c r="WFI529" s="329"/>
      <c r="WFJ529" s="329"/>
      <c r="WFK529" s="329"/>
      <c r="WFL529" s="329"/>
      <c r="WFM529" s="329"/>
      <c r="WFN529" s="329"/>
      <c r="WFO529" s="329"/>
      <c r="WFP529" s="329"/>
      <c r="WFQ529" s="329"/>
      <c r="WFR529" s="329"/>
      <c r="WFS529" s="329"/>
      <c r="WFT529" s="329"/>
      <c r="WFU529" s="329"/>
      <c r="WFV529" s="329"/>
      <c r="WFW529" s="329"/>
      <c r="WFX529" s="329"/>
      <c r="WFY529" s="329"/>
      <c r="WFZ529" s="329"/>
      <c r="WGA529" s="329"/>
      <c r="WGB529" s="329"/>
      <c r="WGC529" s="329"/>
      <c r="WGD529" s="329"/>
      <c r="WGE529" s="329"/>
      <c r="WGF529" s="329"/>
      <c r="WGG529" s="329"/>
      <c r="WGH529" s="329"/>
      <c r="WGI529" s="329"/>
      <c r="WGJ529" s="329"/>
      <c r="WGK529" s="329"/>
      <c r="WGL529" s="329"/>
      <c r="WGM529" s="329"/>
      <c r="WGN529" s="329"/>
      <c r="WGO529" s="329"/>
      <c r="WGP529" s="329"/>
      <c r="WGQ529" s="329"/>
      <c r="WGR529" s="329"/>
      <c r="WGS529" s="329"/>
      <c r="WGT529" s="329"/>
      <c r="WGU529" s="329"/>
      <c r="WGV529" s="329"/>
      <c r="WGW529" s="329"/>
      <c r="WGX529" s="329"/>
      <c r="WGY529" s="329"/>
      <c r="WGZ529" s="329"/>
      <c r="WHA529" s="329"/>
      <c r="WHB529" s="329"/>
      <c r="WHC529" s="329"/>
      <c r="WHD529" s="329"/>
      <c r="WHE529" s="329"/>
      <c r="WHF529" s="329"/>
      <c r="WHG529" s="329"/>
      <c r="WHH529" s="329"/>
      <c r="WHI529" s="329"/>
      <c r="WHJ529" s="329"/>
      <c r="WHK529" s="329"/>
      <c r="WHL529" s="329"/>
      <c r="WHM529" s="329"/>
      <c r="WHN529" s="329"/>
      <c r="WHO529" s="329"/>
      <c r="WHP529" s="329"/>
      <c r="WHQ529" s="329"/>
      <c r="WHR529" s="329"/>
      <c r="WHS529" s="329"/>
      <c r="WHT529" s="329"/>
      <c r="WHU529" s="329"/>
      <c r="WHV529" s="329"/>
      <c r="WHW529" s="329"/>
      <c r="WHX529" s="329"/>
      <c r="WHY529" s="329"/>
      <c r="WHZ529" s="329"/>
      <c r="WIA529" s="329"/>
      <c r="WIB529" s="329"/>
      <c r="WIC529" s="329"/>
      <c r="WID529" s="329"/>
      <c r="WIE529" s="329"/>
      <c r="WIF529" s="329"/>
      <c r="WIG529" s="329"/>
      <c r="WIH529" s="329"/>
      <c r="WII529" s="329"/>
      <c r="WIJ529" s="329"/>
      <c r="WIK529" s="329"/>
      <c r="WIL529" s="329"/>
      <c r="WIM529" s="329"/>
      <c r="WIN529" s="329"/>
      <c r="WIO529" s="329"/>
      <c r="WIP529" s="329"/>
      <c r="WIQ529" s="329"/>
      <c r="WIR529" s="329"/>
      <c r="WIS529" s="329"/>
      <c r="WIT529" s="329"/>
      <c r="WIU529" s="329"/>
      <c r="WIV529" s="329"/>
      <c r="WIW529" s="329"/>
      <c r="WIX529" s="329"/>
      <c r="WIY529" s="329"/>
      <c r="WIZ529" s="329"/>
      <c r="WJA529" s="329"/>
      <c r="WJB529" s="329"/>
      <c r="WJC529" s="329"/>
      <c r="WJD529" s="329"/>
      <c r="WJE529" s="329"/>
      <c r="WJF529" s="329"/>
      <c r="WJG529" s="329"/>
      <c r="WJH529" s="329"/>
      <c r="WJI529" s="329"/>
      <c r="WJJ529" s="329"/>
      <c r="WJK529" s="329"/>
      <c r="WJL529" s="329"/>
      <c r="WJM529" s="329"/>
      <c r="WJN529" s="329"/>
      <c r="WJO529" s="329"/>
      <c r="WJP529" s="329"/>
      <c r="WJQ529" s="329"/>
      <c r="WJR529" s="329"/>
      <c r="WJS529" s="329"/>
      <c r="WJT529" s="329"/>
      <c r="WJU529" s="329"/>
      <c r="WJV529" s="329"/>
      <c r="WJW529" s="329"/>
      <c r="WJX529" s="329"/>
      <c r="WJY529" s="329"/>
      <c r="WJZ529" s="329"/>
      <c r="WKA529" s="329"/>
      <c r="WKB529" s="329"/>
      <c r="WKC529" s="329"/>
      <c r="WKD529" s="329"/>
      <c r="WKE529" s="329"/>
      <c r="WKF529" s="329"/>
      <c r="WKG529" s="329"/>
      <c r="WKH529" s="329"/>
      <c r="WKI529" s="329"/>
      <c r="WKJ529" s="329"/>
      <c r="WKK529" s="329"/>
      <c r="WKL529" s="329"/>
      <c r="WKM529" s="329"/>
      <c r="WKN529" s="329"/>
      <c r="WKO529" s="329"/>
      <c r="WKP529" s="329"/>
      <c r="WKQ529" s="329"/>
      <c r="WKR529" s="329"/>
      <c r="WKS529" s="329"/>
      <c r="WKT529" s="329"/>
      <c r="WKU529" s="329"/>
      <c r="WKV529" s="329"/>
      <c r="WKW529" s="329"/>
      <c r="WKX529" s="329"/>
      <c r="WKY529" s="329"/>
      <c r="WKZ529" s="329"/>
      <c r="WLA529" s="329"/>
      <c r="WLB529" s="329"/>
      <c r="WLC529" s="329"/>
      <c r="WLD529" s="329"/>
      <c r="WLE529" s="329"/>
      <c r="WLF529" s="329"/>
      <c r="WLG529" s="329"/>
      <c r="WLH529" s="329"/>
      <c r="WLI529" s="329"/>
      <c r="WLJ529" s="329"/>
      <c r="WLK529" s="329"/>
      <c r="WLL529" s="329"/>
      <c r="WLM529" s="329"/>
      <c r="WLN529" s="329"/>
      <c r="WLO529" s="329"/>
      <c r="WLP529" s="329"/>
      <c r="WLQ529" s="329"/>
      <c r="WLR529" s="329"/>
      <c r="WLS529" s="329"/>
      <c r="WLT529" s="329"/>
      <c r="WLU529" s="329"/>
      <c r="WLV529" s="329"/>
      <c r="WLW529" s="329"/>
      <c r="WLX529" s="329"/>
      <c r="WLY529" s="329"/>
      <c r="WLZ529" s="329"/>
      <c r="WMA529" s="329"/>
      <c r="WMB529" s="329"/>
      <c r="WMC529" s="329"/>
      <c r="WMD529" s="329"/>
      <c r="WME529" s="329"/>
      <c r="WMF529" s="329"/>
      <c r="WMG529" s="329"/>
      <c r="WMH529" s="329"/>
      <c r="WMI529" s="329"/>
      <c r="WMJ529" s="329"/>
      <c r="WMK529" s="329"/>
      <c r="WML529" s="329"/>
      <c r="WMM529" s="329"/>
      <c r="WMN529" s="329"/>
      <c r="WMO529" s="329"/>
      <c r="WMP529" s="329"/>
      <c r="WMQ529" s="329"/>
      <c r="WMR529" s="329"/>
      <c r="WMS529" s="329"/>
      <c r="WMT529" s="329"/>
      <c r="WMU529" s="329"/>
      <c r="WMV529" s="329"/>
      <c r="WMW529" s="329"/>
      <c r="WMX529" s="329"/>
      <c r="WMY529" s="329"/>
      <c r="WMZ529" s="329"/>
      <c r="WNA529" s="329"/>
      <c r="WNB529" s="329"/>
      <c r="WNC529" s="329"/>
      <c r="WND529" s="329"/>
      <c r="WNE529" s="329"/>
      <c r="WNF529" s="329"/>
      <c r="WNG529" s="329"/>
      <c r="WNH529" s="329"/>
      <c r="WNI529" s="329"/>
      <c r="WNJ529" s="329"/>
      <c r="WNK529" s="329"/>
      <c r="WNL529" s="329"/>
      <c r="WNM529" s="329"/>
      <c r="WNN529" s="329"/>
      <c r="WNO529" s="329"/>
      <c r="WNP529" s="329"/>
      <c r="WNQ529" s="329"/>
      <c r="WNR529" s="329"/>
      <c r="WNS529" s="329"/>
      <c r="WNT529" s="329"/>
      <c r="WNU529" s="329"/>
      <c r="WNV529" s="329"/>
      <c r="WNW529" s="329"/>
      <c r="WNX529" s="329"/>
      <c r="WNY529" s="329"/>
      <c r="WNZ529" s="329"/>
      <c r="WOA529" s="329"/>
      <c r="WOB529" s="329"/>
      <c r="WOC529" s="329"/>
      <c r="WOD529" s="329"/>
      <c r="WOE529" s="329"/>
      <c r="WOF529" s="329"/>
      <c r="WOG529" s="329"/>
      <c r="WOH529" s="329"/>
      <c r="WOI529" s="329"/>
      <c r="WOJ529" s="329"/>
      <c r="WOK529" s="329"/>
      <c r="WOL529" s="329"/>
      <c r="WOM529" s="329"/>
      <c r="WON529" s="329"/>
      <c r="WOO529" s="329"/>
      <c r="WOP529" s="329"/>
      <c r="WOQ529" s="329"/>
      <c r="WOR529" s="329"/>
      <c r="WOS529" s="329"/>
      <c r="WOT529" s="329"/>
      <c r="WOU529" s="329"/>
      <c r="WOV529" s="329"/>
      <c r="WOW529" s="329"/>
      <c r="WOX529" s="329"/>
      <c r="WOY529" s="329"/>
      <c r="WOZ529" s="329"/>
      <c r="WPA529" s="329"/>
      <c r="WPB529" s="329"/>
      <c r="WPC529" s="329"/>
      <c r="WPD529" s="329"/>
      <c r="WPE529" s="329"/>
      <c r="WPF529" s="329"/>
      <c r="WPG529" s="329"/>
      <c r="WPH529" s="329"/>
      <c r="WPI529" s="329"/>
      <c r="WPJ529" s="329"/>
      <c r="WPK529" s="329"/>
      <c r="WPL529" s="329"/>
      <c r="WPM529" s="329"/>
      <c r="WPN529" s="329"/>
      <c r="WPO529" s="329"/>
      <c r="WPP529" s="329"/>
      <c r="WPQ529" s="329"/>
      <c r="WPR529" s="329"/>
      <c r="WPS529" s="329"/>
      <c r="WPT529" s="329"/>
      <c r="WPU529" s="329"/>
      <c r="WPV529" s="329"/>
      <c r="WPW529" s="329"/>
      <c r="WPX529" s="329"/>
      <c r="WPY529" s="329"/>
      <c r="WPZ529" s="329"/>
      <c r="WQA529" s="329"/>
      <c r="WQB529" s="329"/>
      <c r="WQC529" s="329"/>
      <c r="WQD529" s="329"/>
      <c r="WQE529" s="329"/>
      <c r="WQF529" s="329"/>
      <c r="WQG529" s="329"/>
      <c r="WQH529" s="329"/>
      <c r="WQI529" s="329"/>
      <c r="WQJ529" s="329"/>
      <c r="WQK529" s="329"/>
      <c r="WQL529" s="329"/>
      <c r="WQM529" s="329"/>
      <c r="WQN529" s="329"/>
      <c r="WQO529" s="329"/>
      <c r="WQP529" s="329"/>
      <c r="WQQ529" s="329"/>
      <c r="WQR529" s="329"/>
      <c r="WQS529" s="329"/>
      <c r="WQT529" s="329"/>
      <c r="WQU529" s="329"/>
      <c r="WQV529" s="329"/>
      <c r="WQW529" s="329"/>
      <c r="WQX529" s="329"/>
      <c r="WQY529" s="329"/>
      <c r="WQZ529" s="329"/>
      <c r="WRA529" s="329"/>
      <c r="WRB529" s="329"/>
      <c r="WRC529" s="329"/>
      <c r="WRD529" s="329"/>
      <c r="WRE529" s="329"/>
      <c r="WRF529" s="329"/>
      <c r="WRG529" s="329"/>
      <c r="WRH529" s="329"/>
      <c r="WRI529" s="329"/>
      <c r="WRJ529" s="329"/>
      <c r="WRK529" s="329"/>
      <c r="WRL529" s="329"/>
      <c r="WRM529" s="329"/>
      <c r="WRN529" s="329"/>
      <c r="WRO529" s="329"/>
      <c r="WRP529" s="329"/>
      <c r="WRQ529" s="329"/>
      <c r="WRR529" s="329"/>
      <c r="WRS529" s="329"/>
      <c r="WRT529" s="329"/>
      <c r="WRU529" s="329"/>
      <c r="WRV529" s="329"/>
      <c r="WRW529" s="329"/>
      <c r="WRX529" s="329"/>
      <c r="WRY529" s="329"/>
      <c r="WRZ529" s="329"/>
      <c r="WSA529" s="329"/>
      <c r="WSB529" s="329"/>
      <c r="WSC529" s="329"/>
      <c r="WSD529" s="329"/>
      <c r="WSE529" s="329"/>
      <c r="WSF529" s="329"/>
      <c r="WSG529" s="329"/>
      <c r="WSH529" s="329"/>
      <c r="WSI529" s="329"/>
      <c r="WSJ529" s="329"/>
      <c r="WSK529" s="329"/>
      <c r="WSL529" s="329"/>
      <c r="WSM529" s="329"/>
      <c r="WSN529" s="329"/>
      <c r="WSO529" s="329"/>
      <c r="WSP529" s="329"/>
      <c r="WSQ529" s="329"/>
      <c r="WSR529" s="329"/>
      <c r="WSS529" s="329"/>
      <c r="WST529" s="329"/>
      <c r="WSU529" s="329"/>
      <c r="WSV529" s="329"/>
      <c r="WSW529" s="329"/>
      <c r="WSX529" s="329"/>
      <c r="WSY529" s="329"/>
      <c r="WSZ529" s="329"/>
      <c r="WTA529" s="329"/>
      <c r="WTB529" s="329"/>
      <c r="WTC529" s="329"/>
      <c r="WTD529" s="329"/>
      <c r="WTE529" s="329"/>
      <c r="WTF529" s="329"/>
      <c r="WTG529" s="329"/>
      <c r="WTH529" s="329"/>
      <c r="WTI529" s="329"/>
      <c r="WTJ529" s="329"/>
      <c r="WTK529" s="329"/>
      <c r="WTL529" s="329"/>
      <c r="WTM529" s="329"/>
      <c r="WTN529" s="329"/>
      <c r="WTO529" s="329"/>
      <c r="WTP529" s="329"/>
      <c r="WTQ529" s="329"/>
      <c r="WTR529" s="329"/>
      <c r="WTS529" s="329"/>
      <c r="WTT529" s="329"/>
      <c r="WTU529" s="329"/>
      <c r="WTV529" s="329"/>
      <c r="WTW529" s="329"/>
      <c r="WTX529" s="329"/>
      <c r="WTY529" s="329"/>
      <c r="WTZ529" s="329"/>
      <c r="WUA529" s="329"/>
      <c r="WUB529" s="329"/>
      <c r="WUC529" s="329"/>
      <c r="WUD529" s="329"/>
      <c r="WUE529" s="329"/>
      <c r="WUF529" s="329"/>
      <c r="WUG529" s="329"/>
      <c r="WUH529" s="329"/>
      <c r="WUI529" s="329"/>
      <c r="WUJ529" s="329"/>
      <c r="WUK529" s="329"/>
      <c r="WUL529" s="329"/>
      <c r="WUM529" s="329"/>
      <c r="WUN529" s="329"/>
      <c r="WUO529" s="329"/>
      <c r="WUP529" s="329"/>
      <c r="WUQ529" s="329"/>
      <c r="WUR529" s="329"/>
      <c r="WUS529" s="329"/>
      <c r="WUT529" s="329"/>
      <c r="WUU529" s="329"/>
      <c r="WUV529" s="329"/>
      <c r="WUW529" s="329"/>
      <c r="WUX529" s="329"/>
      <c r="WUY529" s="329"/>
      <c r="WUZ529" s="329"/>
      <c r="WVA529" s="329"/>
      <c r="WVB529" s="329"/>
      <c r="WVC529" s="329"/>
      <c r="WVD529" s="329"/>
      <c r="WVE529" s="329"/>
      <c r="WVF529" s="329"/>
      <c r="WVG529" s="329"/>
      <c r="WVH529" s="329"/>
      <c r="WVI529" s="329"/>
      <c r="WVJ529" s="329"/>
      <c r="WVK529" s="329"/>
      <c r="WVL529" s="329"/>
      <c r="WVM529" s="329"/>
      <c r="WVN529" s="329"/>
      <c r="WVO529" s="329"/>
      <c r="WVP529" s="329"/>
      <c r="WVQ529" s="329"/>
      <c r="WVR529" s="329"/>
      <c r="WVS529" s="329"/>
      <c r="WVT529" s="329"/>
      <c r="WVU529" s="329"/>
      <c r="WVV529" s="329"/>
      <c r="WVW529" s="329"/>
      <c r="WVX529" s="329"/>
      <c r="WVY529" s="329"/>
      <c r="WVZ529" s="329"/>
      <c r="WWA529" s="329"/>
      <c r="WWB529" s="329"/>
      <c r="WWC529" s="329"/>
      <c r="WWD529" s="329"/>
      <c r="WWE529" s="329"/>
      <c r="WWF529" s="329"/>
      <c r="WWG529" s="329"/>
      <c r="WWH529" s="329"/>
      <c r="WWI529" s="329"/>
      <c r="WWJ529" s="329"/>
      <c r="WWK529" s="329"/>
      <c r="WWL529" s="329"/>
      <c r="WWM529" s="329"/>
      <c r="WWN529" s="329"/>
      <c r="WWO529" s="329"/>
      <c r="WWP529" s="329"/>
      <c r="WWQ529" s="329"/>
      <c r="WWR529" s="329"/>
      <c r="WWS529" s="329"/>
      <c r="WWT529" s="329"/>
      <c r="WWU529" s="329"/>
      <c r="WWV529" s="329"/>
      <c r="WWW529" s="329"/>
      <c r="WWX529" s="329"/>
      <c r="WWY529" s="329"/>
      <c r="WWZ529" s="329"/>
      <c r="WXA529" s="329"/>
      <c r="WXB529" s="329"/>
      <c r="WXC529" s="329"/>
      <c r="WXD529" s="329"/>
      <c r="WXE529" s="329"/>
      <c r="WXF529" s="329"/>
      <c r="WXG529" s="329"/>
      <c r="WXH529" s="329"/>
      <c r="WXI529" s="329"/>
      <c r="WXJ529" s="329"/>
      <c r="WXK529" s="329"/>
      <c r="WXL529" s="329"/>
      <c r="WXM529" s="329"/>
      <c r="WXN529" s="329"/>
      <c r="WXO529" s="329"/>
      <c r="WXP529" s="329"/>
      <c r="WXQ529" s="329"/>
      <c r="WXR529" s="329"/>
      <c r="WXS529" s="329"/>
      <c r="WXT529" s="329"/>
      <c r="WXU529" s="329"/>
      <c r="WXV529" s="329"/>
      <c r="WXW529" s="329"/>
      <c r="WXX529" s="329"/>
      <c r="WXY529" s="329"/>
      <c r="WXZ529" s="329"/>
      <c r="WYA529" s="329"/>
      <c r="WYB529" s="329"/>
      <c r="WYC529" s="329"/>
      <c r="WYD529" s="329"/>
      <c r="WYE529" s="329"/>
      <c r="WYF529" s="329"/>
      <c r="WYG529" s="329"/>
      <c r="WYH529" s="329"/>
      <c r="WYI529" s="329"/>
      <c r="WYJ529" s="329"/>
      <c r="WYK529" s="329"/>
      <c r="WYL529" s="329"/>
      <c r="WYM529" s="329"/>
      <c r="WYN529" s="329"/>
      <c r="WYO529" s="329"/>
      <c r="WYP529" s="329"/>
      <c r="WYQ529" s="329"/>
      <c r="WYR529" s="329"/>
      <c r="WYS529" s="329"/>
      <c r="WYT529" s="329"/>
      <c r="WYU529" s="329"/>
      <c r="WYV529" s="329"/>
      <c r="WYW529" s="329"/>
      <c r="WYX529" s="329"/>
      <c r="WYY529" s="329"/>
      <c r="WYZ529" s="329"/>
      <c r="WZA529" s="329"/>
      <c r="WZB529" s="329"/>
      <c r="WZC529" s="329"/>
      <c r="WZD529" s="329"/>
      <c r="WZE529" s="329"/>
      <c r="WZF529" s="329"/>
      <c r="WZG529" s="329"/>
      <c r="WZH529" s="329"/>
      <c r="WZI529" s="329"/>
      <c r="WZJ529" s="329"/>
      <c r="WZK529" s="329"/>
      <c r="WZL529" s="329"/>
      <c r="WZM529" s="329"/>
      <c r="WZN529" s="329"/>
      <c r="WZO529" s="329"/>
      <c r="WZP529" s="329"/>
      <c r="WZQ529" s="329"/>
      <c r="WZR529" s="329"/>
      <c r="WZS529" s="329"/>
      <c r="WZT529" s="329"/>
      <c r="WZU529" s="329"/>
      <c r="WZV529" s="329"/>
      <c r="WZW529" s="329"/>
      <c r="WZX529" s="329"/>
      <c r="WZY529" s="329"/>
      <c r="WZZ529" s="329"/>
      <c r="XAA529" s="329"/>
      <c r="XAB529" s="329"/>
      <c r="XAC529" s="329"/>
      <c r="XAD529" s="329"/>
      <c r="XAE529" s="329"/>
      <c r="XAF529" s="329"/>
      <c r="XAG529" s="329"/>
      <c r="XAH529" s="329"/>
      <c r="XAI529" s="329"/>
      <c r="XAJ529" s="329"/>
      <c r="XAK529" s="329"/>
      <c r="XAL529" s="329"/>
      <c r="XAM529" s="329"/>
      <c r="XAN529" s="329"/>
      <c r="XAO529" s="329"/>
      <c r="XAP529" s="329"/>
      <c r="XAQ529" s="329"/>
      <c r="XAR529" s="329"/>
      <c r="XAS529" s="329"/>
      <c r="XAT529" s="329"/>
      <c r="XAU529" s="329"/>
      <c r="XAV529" s="329"/>
      <c r="XAW529" s="329"/>
      <c r="XAX529" s="329"/>
      <c r="XAY529" s="329"/>
      <c r="XAZ529" s="329"/>
      <c r="XBA529" s="329"/>
      <c r="XBB529" s="329"/>
      <c r="XBC529" s="329"/>
      <c r="XBD529" s="329"/>
      <c r="XBE529" s="329"/>
      <c r="XBF529" s="329"/>
      <c r="XBG529" s="329"/>
      <c r="XBH529" s="329"/>
      <c r="XBI529" s="329"/>
      <c r="XBJ529" s="329"/>
      <c r="XBK529" s="329"/>
      <c r="XBL529" s="329"/>
      <c r="XBM529" s="329"/>
      <c r="XBN529" s="329"/>
      <c r="XBO529" s="329"/>
      <c r="XBP529" s="329"/>
      <c r="XBQ529" s="329"/>
      <c r="XBR529" s="329"/>
      <c r="XBS529" s="329"/>
      <c r="XBT529" s="329"/>
      <c r="XBU529" s="329"/>
      <c r="XBV529" s="329"/>
      <c r="XBW529" s="329"/>
      <c r="XBX529" s="329"/>
      <c r="XBY529" s="329"/>
      <c r="XBZ529" s="329"/>
      <c r="XCA529" s="329"/>
      <c r="XCB529" s="329"/>
      <c r="XCC529" s="329"/>
      <c r="XCD529" s="329"/>
      <c r="XCE529" s="329"/>
      <c r="XCF529" s="329"/>
      <c r="XCG529" s="329"/>
      <c r="XCH529" s="329"/>
      <c r="XCI529" s="329"/>
      <c r="XCJ529" s="329"/>
      <c r="XCK529" s="329"/>
      <c r="XCL529" s="329"/>
      <c r="XCM529" s="329"/>
      <c r="XCN529" s="329"/>
      <c r="XCO529" s="329"/>
      <c r="XCP529" s="329"/>
      <c r="XCQ529" s="329"/>
      <c r="XCR529" s="329"/>
      <c r="XCS529" s="329"/>
      <c r="XCT529" s="329"/>
      <c r="XCU529" s="329"/>
      <c r="XCV529" s="329"/>
      <c r="XCW529" s="329"/>
      <c r="XCX529" s="329"/>
      <c r="XCY529" s="329"/>
      <c r="XCZ529" s="329"/>
      <c r="XDA529" s="329"/>
      <c r="XDB529" s="329"/>
    </row>
    <row r="530" spans="1:16330" x14ac:dyDescent="0.2">
      <c r="A530" s="30">
        <v>354</v>
      </c>
      <c r="B530" s="364">
        <v>526</v>
      </c>
      <c r="C530" s="378" t="s">
        <v>76</v>
      </c>
      <c r="D530" s="376" t="s">
        <v>4044</v>
      </c>
      <c r="E530" s="376" t="s">
        <v>4181</v>
      </c>
      <c r="F530" s="366" t="s">
        <v>544</v>
      </c>
      <c r="G530" s="375" t="s">
        <v>3984</v>
      </c>
      <c r="H530" s="381" t="s">
        <v>3813</v>
      </c>
    </row>
    <row r="531" spans="1:16330" x14ac:dyDescent="0.2">
      <c r="A531" s="30">
        <v>358</v>
      </c>
      <c r="B531" s="364">
        <v>527</v>
      </c>
      <c r="C531" s="378" t="s">
        <v>76</v>
      </c>
      <c r="D531" s="376" t="s">
        <v>4044</v>
      </c>
      <c r="E531" s="376" t="s">
        <v>4181</v>
      </c>
      <c r="F531" s="376" t="s">
        <v>341</v>
      </c>
      <c r="G531" s="375" t="s">
        <v>3987</v>
      </c>
      <c r="H531" s="381" t="s">
        <v>3814</v>
      </c>
    </row>
    <row r="532" spans="1:16330" x14ac:dyDescent="0.2">
      <c r="A532" s="30">
        <v>355</v>
      </c>
      <c r="B532" s="364">
        <v>528</v>
      </c>
      <c r="C532" s="378" t="s">
        <v>76</v>
      </c>
      <c r="D532" s="376" t="s">
        <v>4044</v>
      </c>
      <c r="E532" s="376" t="s">
        <v>4181</v>
      </c>
      <c r="F532" s="376" t="s">
        <v>161</v>
      </c>
      <c r="G532" s="375" t="s">
        <v>3985</v>
      </c>
      <c r="H532" s="381" t="s">
        <v>3813</v>
      </c>
    </row>
    <row r="533" spans="1:16330" x14ac:dyDescent="0.2">
      <c r="A533" s="30">
        <v>612</v>
      </c>
      <c r="B533" s="364">
        <v>529</v>
      </c>
      <c r="C533" s="378" t="s">
        <v>76</v>
      </c>
      <c r="D533" s="376" t="s">
        <v>4047</v>
      </c>
      <c r="E533" s="376" t="s">
        <v>4181</v>
      </c>
      <c r="F533" s="366" t="s">
        <v>2083</v>
      </c>
      <c r="G533" s="376" t="s">
        <v>4209</v>
      </c>
      <c r="H533" s="381" t="s">
        <v>3811</v>
      </c>
    </row>
    <row r="534" spans="1:16330" x14ac:dyDescent="0.2">
      <c r="A534" s="30">
        <v>613</v>
      </c>
      <c r="B534" s="364">
        <v>530</v>
      </c>
      <c r="C534" s="378" t="s">
        <v>76</v>
      </c>
      <c r="D534" s="376" t="s">
        <v>4047</v>
      </c>
      <c r="E534" s="376" t="s">
        <v>4441</v>
      </c>
      <c r="F534" s="376" t="s">
        <v>395</v>
      </c>
      <c r="G534" s="376" t="s">
        <v>4210</v>
      </c>
      <c r="H534" s="381" t="s">
        <v>3815</v>
      </c>
    </row>
    <row r="535" spans="1:16330" x14ac:dyDescent="0.2">
      <c r="A535" s="30">
        <v>611</v>
      </c>
      <c r="B535" s="364">
        <v>531</v>
      </c>
      <c r="C535" s="378" t="s">
        <v>76</v>
      </c>
      <c r="D535" s="376" t="s">
        <v>4049</v>
      </c>
      <c r="E535" s="376" t="s">
        <v>4181</v>
      </c>
      <c r="F535" s="366" t="s">
        <v>393</v>
      </c>
      <c r="G535" s="376" t="s">
        <v>4208</v>
      </c>
      <c r="H535" s="381" t="s">
        <v>3812</v>
      </c>
    </row>
    <row r="536" spans="1:16330" x14ac:dyDescent="0.2">
      <c r="A536" s="30"/>
      <c r="B536" s="364">
        <v>532</v>
      </c>
      <c r="C536" s="364" t="s">
        <v>76</v>
      </c>
      <c r="D536" s="365" t="s">
        <v>4050</v>
      </c>
      <c r="E536" s="366" t="s">
        <v>4181</v>
      </c>
      <c r="F536" s="366" t="s">
        <v>874</v>
      </c>
      <c r="G536" s="366" t="s">
        <v>4072</v>
      </c>
      <c r="H536" s="382" t="s">
        <v>3812</v>
      </c>
    </row>
    <row r="537" spans="1:16330" x14ac:dyDescent="0.2">
      <c r="A537" s="30">
        <v>55</v>
      </c>
      <c r="B537" s="364">
        <v>533</v>
      </c>
      <c r="C537" s="377" t="s">
        <v>76</v>
      </c>
      <c r="D537" s="365" t="s">
        <v>4568</v>
      </c>
      <c r="E537" s="366" t="s">
        <v>3962</v>
      </c>
      <c r="F537" s="366" t="s">
        <v>63</v>
      </c>
      <c r="G537" s="367" t="s">
        <v>3929</v>
      </c>
      <c r="H537" s="381" t="s">
        <v>3819</v>
      </c>
    </row>
    <row r="538" spans="1:16330" x14ac:dyDescent="0.2">
      <c r="A538" s="30">
        <v>56</v>
      </c>
      <c r="B538" s="364">
        <v>534</v>
      </c>
      <c r="C538" s="377" t="s">
        <v>76</v>
      </c>
      <c r="D538" s="365" t="s">
        <v>4568</v>
      </c>
      <c r="E538" s="366" t="s">
        <v>4181</v>
      </c>
      <c r="F538" s="366" t="s">
        <v>393</v>
      </c>
      <c r="G538" s="367" t="s">
        <v>3930</v>
      </c>
      <c r="H538" s="381" t="s">
        <v>3812</v>
      </c>
    </row>
    <row r="539" spans="1:16330" x14ac:dyDescent="0.2">
      <c r="A539" s="30">
        <v>57</v>
      </c>
      <c r="B539" s="364">
        <v>535</v>
      </c>
      <c r="C539" s="377" t="s">
        <v>76</v>
      </c>
      <c r="D539" s="365" t="s">
        <v>4568</v>
      </c>
      <c r="E539" s="366" t="s">
        <v>3658</v>
      </c>
      <c r="F539" s="366" t="s">
        <v>506</v>
      </c>
      <c r="G539" s="367" t="s">
        <v>3931</v>
      </c>
      <c r="H539" s="381" t="s">
        <v>3818</v>
      </c>
    </row>
    <row r="540" spans="1:16330" x14ac:dyDescent="0.2">
      <c r="A540" s="30">
        <v>58</v>
      </c>
      <c r="B540" s="364">
        <v>536</v>
      </c>
      <c r="C540" s="377" t="s">
        <v>76</v>
      </c>
      <c r="D540" s="365" t="s">
        <v>4568</v>
      </c>
      <c r="E540" s="366" t="s">
        <v>4181</v>
      </c>
      <c r="F540" s="366" t="s">
        <v>2083</v>
      </c>
      <c r="G540" s="367" t="s">
        <v>3932</v>
      </c>
      <c r="H540" s="381" t="s">
        <v>3811</v>
      </c>
    </row>
    <row r="541" spans="1:16330" x14ac:dyDescent="0.2">
      <c r="A541" s="30">
        <v>59</v>
      </c>
      <c r="B541" s="364">
        <v>537</v>
      </c>
      <c r="C541" s="377" t="s">
        <v>76</v>
      </c>
      <c r="D541" s="365" t="s">
        <v>4568</v>
      </c>
      <c r="E541" s="366" t="s">
        <v>4181</v>
      </c>
      <c r="F541" s="366" t="s">
        <v>2083</v>
      </c>
      <c r="G541" s="367" t="s">
        <v>3933</v>
      </c>
      <c r="H541" s="381" t="s">
        <v>3811</v>
      </c>
    </row>
    <row r="542" spans="1:16330" x14ac:dyDescent="0.2">
      <c r="A542" s="30">
        <v>60</v>
      </c>
      <c r="B542" s="364">
        <v>538</v>
      </c>
      <c r="C542" s="377" t="s">
        <v>76</v>
      </c>
      <c r="D542" s="365" t="s">
        <v>4568</v>
      </c>
      <c r="E542" s="366" t="s">
        <v>4181</v>
      </c>
      <c r="F542" s="366" t="s">
        <v>2083</v>
      </c>
      <c r="G542" s="367" t="s">
        <v>4225</v>
      </c>
      <c r="H542" s="381" t="s">
        <v>3811</v>
      </c>
    </row>
    <row r="543" spans="1:16330" x14ac:dyDescent="0.2">
      <c r="A543" s="30">
        <v>61</v>
      </c>
      <c r="B543" s="364">
        <v>539</v>
      </c>
      <c r="C543" s="377" t="s">
        <v>76</v>
      </c>
      <c r="D543" s="365" t="s">
        <v>4568</v>
      </c>
      <c r="E543" s="366" t="s">
        <v>4460</v>
      </c>
      <c r="F543" s="366" t="s">
        <v>4932</v>
      </c>
      <c r="G543" s="367" t="s">
        <v>4224</v>
      </c>
      <c r="H543" s="381" t="s">
        <v>3816</v>
      </c>
    </row>
    <row r="544" spans="1:16330" x14ac:dyDescent="0.2">
      <c r="A544" s="30">
        <v>62</v>
      </c>
      <c r="B544" s="364">
        <v>540</v>
      </c>
      <c r="C544" s="377" t="s">
        <v>76</v>
      </c>
      <c r="D544" s="365" t="s">
        <v>4568</v>
      </c>
      <c r="E544" s="366" t="s">
        <v>4181</v>
      </c>
      <c r="F544" s="366" t="s">
        <v>231</v>
      </c>
      <c r="G544" s="367" t="s">
        <v>3934</v>
      </c>
      <c r="H544" s="381" t="s">
        <v>3814</v>
      </c>
    </row>
    <row r="545" spans="1:8" x14ac:dyDescent="0.2">
      <c r="A545" s="30">
        <v>63</v>
      </c>
      <c r="B545" s="364">
        <v>541</v>
      </c>
      <c r="C545" s="377" t="s">
        <v>76</v>
      </c>
      <c r="D545" s="365" t="s">
        <v>4568</v>
      </c>
      <c r="E545" s="376" t="s">
        <v>4441</v>
      </c>
      <c r="F545" s="366" t="s">
        <v>395</v>
      </c>
      <c r="G545" s="367" t="s">
        <v>3935</v>
      </c>
      <c r="H545" s="381" t="s">
        <v>3815</v>
      </c>
    </row>
    <row r="546" spans="1:8" x14ac:dyDescent="0.2">
      <c r="A546" s="30">
        <v>64</v>
      </c>
      <c r="B546" s="364">
        <v>542</v>
      </c>
      <c r="C546" s="377" t="s">
        <v>76</v>
      </c>
      <c r="D546" s="365" t="s">
        <v>4568</v>
      </c>
      <c r="E546" s="376" t="s">
        <v>4441</v>
      </c>
      <c r="F546" s="366" t="s">
        <v>129</v>
      </c>
      <c r="G546" s="367" t="s">
        <v>3936</v>
      </c>
      <c r="H546" s="383" t="s">
        <v>3817</v>
      </c>
    </row>
    <row r="547" spans="1:8" x14ac:dyDescent="0.2">
      <c r="A547" s="30">
        <v>65</v>
      </c>
      <c r="B547" s="364">
        <v>543</v>
      </c>
      <c r="C547" s="377" t="s">
        <v>76</v>
      </c>
      <c r="D547" s="365" t="s">
        <v>4568</v>
      </c>
      <c r="E547" s="366" t="s">
        <v>3962</v>
      </c>
      <c r="F547" s="366" t="s">
        <v>502</v>
      </c>
      <c r="G547" s="367" t="s">
        <v>3937</v>
      </c>
      <c r="H547" s="381" t="s">
        <v>3819</v>
      </c>
    </row>
    <row r="548" spans="1:8" x14ac:dyDescent="0.2">
      <c r="A548" s="30">
        <v>67</v>
      </c>
      <c r="B548" s="364">
        <v>544</v>
      </c>
      <c r="C548" s="377" t="s">
        <v>76</v>
      </c>
      <c r="D548" s="365" t="s">
        <v>4568</v>
      </c>
      <c r="E548" s="366" t="s">
        <v>4181</v>
      </c>
      <c r="F548" s="366" t="s">
        <v>544</v>
      </c>
      <c r="G548" s="367" t="s">
        <v>4223</v>
      </c>
      <c r="H548" s="381" t="s">
        <v>3813</v>
      </c>
    </row>
    <row r="549" spans="1:8" x14ac:dyDescent="0.2">
      <c r="A549" s="30">
        <v>68</v>
      </c>
      <c r="B549" s="364">
        <v>545</v>
      </c>
      <c r="C549" s="377" t="s">
        <v>76</v>
      </c>
      <c r="D549" s="365" t="s">
        <v>4568</v>
      </c>
      <c r="E549" s="366" t="s">
        <v>4181</v>
      </c>
      <c r="F549" s="366" t="s">
        <v>341</v>
      </c>
      <c r="G549" s="367" t="s">
        <v>3939</v>
      </c>
      <c r="H549" s="381" t="s">
        <v>3814</v>
      </c>
    </row>
    <row r="550" spans="1:8" x14ac:dyDescent="0.2">
      <c r="A550" s="30">
        <v>69</v>
      </c>
      <c r="B550" s="364">
        <v>546</v>
      </c>
      <c r="C550" s="377" t="s">
        <v>76</v>
      </c>
      <c r="D550" s="365" t="s">
        <v>4568</v>
      </c>
      <c r="E550" s="366" t="s">
        <v>4181</v>
      </c>
      <c r="F550" s="366" t="s">
        <v>341</v>
      </c>
      <c r="G550" s="367" t="s">
        <v>4222</v>
      </c>
      <c r="H550" s="381" t="s">
        <v>3814</v>
      </c>
    </row>
    <row r="551" spans="1:8" x14ac:dyDescent="0.2">
      <c r="A551" s="30">
        <v>66</v>
      </c>
      <c r="B551" s="364">
        <v>547</v>
      </c>
      <c r="C551" s="377" t="s">
        <v>76</v>
      </c>
      <c r="D551" s="365" t="s">
        <v>4568</v>
      </c>
      <c r="E551" s="366" t="s">
        <v>4181</v>
      </c>
      <c r="F551" s="366" t="s">
        <v>1</v>
      </c>
      <c r="G551" s="367" t="s">
        <v>3938</v>
      </c>
      <c r="H551" s="381" t="s">
        <v>3811</v>
      </c>
    </row>
    <row r="552" spans="1:8" x14ac:dyDescent="0.2">
      <c r="A552" s="30">
        <v>70</v>
      </c>
      <c r="B552" s="364">
        <v>548</v>
      </c>
      <c r="C552" s="377" t="s">
        <v>76</v>
      </c>
      <c r="D552" s="365" t="s">
        <v>4568</v>
      </c>
      <c r="E552" s="366" t="s">
        <v>4181</v>
      </c>
      <c r="F552" s="366" t="s">
        <v>3940</v>
      </c>
      <c r="G552" s="367" t="s">
        <v>3941</v>
      </c>
      <c r="H552" s="381" t="s">
        <v>3812</v>
      </c>
    </row>
    <row r="553" spans="1:8" x14ac:dyDescent="0.2">
      <c r="A553" s="30"/>
      <c r="B553" s="364">
        <v>549</v>
      </c>
      <c r="C553" s="378" t="s">
        <v>76</v>
      </c>
      <c r="D553" s="376" t="s">
        <v>4099</v>
      </c>
      <c r="E553" s="376" t="s">
        <v>4441</v>
      </c>
      <c r="F553" s="366" t="s">
        <v>4458</v>
      </c>
      <c r="G553" s="379" t="s">
        <v>4347</v>
      </c>
      <c r="H553" s="381" t="s">
        <v>3815</v>
      </c>
    </row>
    <row r="554" spans="1:8" x14ac:dyDescent="0.2">
      <c r="A554" s="30">
        <v>213</v>
      </c>
      <c r="B554" s="364">
        <v>550</v>
      </c>
      <c r="C554" s="378" t="s">
        <v>76</v>
      </c>
      <c r="D554" s="376" t="s">
        <v>4099</v>
      </c>
      <c r="E554" s="376" t="s">
        <v>4181</v>
      </c>
      <c r="F554" s="366" t="s">
        <v>393</v>
      </c>
      <c r="G554" s="376" t="s">
        <v>3872</v>
      </c>
      <c r="H554" s="381" t="s">
        <v>3812</v>
      </c>
    </row>
    <row r="555" spans="1:8" x14ac:dyDescent="0.2">
      <c r="A555" s="30">
        <v>222</v>
      </c>
      <c r="B555" s="364">
        <v>551</v>
      </c>
      <c r="C555" s="378" t="s">
        <v>76</v>
      </c>
      <c r="D555" s="376" t="s">
        <v>4099</v>
      </c>
      <c r="E555" s="376" t="s">
        <v>4181</v>
      </c>
      <c r="F555" s="376" t="s">
        <v>3298</v>
      </c>
      <c r="G555" s="376" t="s">
        <v>4392</v>
      </c>
      <c r="H555" s="381" t="s">
        <v>3811</v>
      </c>
    </row>
    <row r="556" spans="1:8" x14ac:dyDescent="0.2">
      <c r="A556" s="30"/>
      <c r="B556" s="364">
        <v>552</v>
      </c>
      <c r="C556" s="378" t="s">
        <v>76</v>
      </c>
      <c r="D556" s="376" t="s">
        <v>4099</v>
      </c>
      <c r="E556" s="376" t="s">
        <v>3658</v>
      </c>
      <c r="F556" s="366" t="s">
        <v>506</v>
      </c>
      <c r="G556" s="379" t="s">
        <v>4396</v>
      </c>
      <c r="H556" s="381" t="s">
        <v>3818</v>
      </c>
    </row>
    <row r="557" spans="1:8" x14ac:dyDescent="0.2">
      <c r="A557" s="30">
        <v>210</v>
      </c>
      <c r="B557" s="364">
        <v>553</v>
      </c>
      <c r="C557" s="378" t="s">
        <v>76</v>
      </c>
      <c r="D557" s="376" t="s">
        <v>4099</v>
      </c>
      <c r="E557" s="376" t="s">
        <v>4181</v>
      </c>
      <c r="F557" s="366" t="s">
        <v>2083</v>
      </c>
      <c r="G557" s="376" t="s">
        <v>3826</v>
      </c>
      <c r="H557" s="381" t="s">
        <v>3811</v>
      </c>
    </row>
    <row r="558" spans="1:8" x14ac:dyDescent="0.2">
      <c r="A558" s="30">
        <v>211</v>
      </c>
      <c r="B558" s="364">
        <v>554</v>
      </c>
      <c r="C558" s="378" t="s">
        <v>76</v>
      </c>
      <c r="D558" s="376" t="s">
        <v>4099</v>
      </c>
      <c r="E558" s="376" t="s">
        <v>4181</v>
      </c>
      <c r="F558" s="366" t="s">
        <v>2083</v>
      </c>
      <c r="G558" s="376" t="s">
        <v>3827</v>
      </c>
      <c r="H558" s="381" t="s">
        <v>3811</v>
      </c>
    </row>
    <row r="559" spans="1:8" x14ac:dyDescent="0.2">
      <c r="A559" s="30">
        <v>217</v>
      </c>
      <c r="B559" s="364">
        <v>555</v>
      </c>
      <c r="C559" s="378" t="s">
        <v>76</v>
      </c>
      <c r="D559" s="376" t="s">
        <v>4099</v>
      </c>
      <c r="E559" s="376" t="s">
        <v>4181</v>
      </c>
      <c r="F559" s="366" t="s">
        <v>2083</v>
      </c>
      <c r="G559" s="376" t="s">
        <v>3830</v>
      </c>
      <c r="H559" s="381" t="s">
        <v>3811</v>
      </c>
    </row>
    <row r="560" spans="1:8" x14ac:dyDescent="0.2">
      <c r="A560" s="30">
        <v>223</v>
      </c>
      <c r="B560" s="364">
        <v>556</v>
      </c>
      <c r="C560" s="378" t="s">
        <v>76</v>
      </c>
      <c r="D560" s="376" t="s">
        <v>4099</v>
      </c>
      <c r="E560" s="376" t="s">
        <v>4181</v>
      </c>
      <c r="F560" s="366" t="s">
        <v>2083</v>
      </c>
      <c r="G560" s="379" t="s">
        <v>4346</v>
      </c>
      <c r="H560" s="381" t="s">
        <v>3811</v>
      </c>
    </row>
    <row r="561" spans="1:8" x14ac:dyDescent="0.2">
      <c r="A561" s="30"/>
      <c r="B561" s="364">
        <v>557</v>
      </c>
      <c r="C561" s="378" t="s">
        <v>76</v>
      </c>
      <c r="D561" s="376" t="s">
        <v>4099</v>
      </c>
      <c r="E561" s="376" t="s">
        <v>4460</v>
      </c>
      <c r="F561" s="376" t="s">
        <v>4940</v>
      </c>
      <c r="G561" s="379" t="s">
        <v>4395</v>
      </c>
      <c r="H561" s="381" t="s">
        <v>3816</v>
      </c>
    </row>
    <row r="562" spans="1:8" x14ac:dyDescent="0.2">
      <c r="A562" s="30">
        <v>219</v>
      </c>
      <c r="B562" s="364">
        <v>558</v>
      </c>
      <c r="C562" s="378" t="s">
        <v>76</v>
      </c>
      <c r="D562" s="376" t="s">
        <v>4099</v>
      </c>
      <c r="E562" s="366" t="s">
        <v>4460</v>
      </c>
      <c r="F562" s="366" t="s">
        <v>4932</v>
      </c>
      <c r="G562" s="376" t="s">
        <v>3832</v>
      </c>
      <c r="H562" s="381" t="s">
        <v>3816</v>
      </c>
    </row>
    <row r="563" spans="1:8" x14ac:dyDescent="0.2">
      <c r="A563" s="30">
        <v>215</v>
      </c>
      <c r="B563" s="364">
        <v>559</v>
      </c>
      <c r="C563" s="378" t="s">
        <v>76</v>
      </c>
      <c r="D563" s="376" t="s">
        <v>4099</v>
      </c>
      <c r="E563" s="376" t="s">
        <v>4181</v>
      </c>
      <c r="F563" s="376" t="s">
        <v>231</v>
      </c>
      <c r="G563" s="376" t="s">
        <v>3829</v>
      </c>
      <c r="H563" s="381" t="s">
        <v>3814</v>
      </c>
    </row>
    <row r="564" spans="1:8" x14ac:dyDescent="0.2">
      <c r="A564" s="30">
        <v>224</v>
      </c>
      <c r="B564" s="364">
        <v>560</v>
      </c>
      <c r="C564" s="378" t="s">
        <v>76</v>
      </c>
      <c r="D564" s="376" t="s">
        <v>4099</v>
      </c>
      <c r="E564" s="376" t="s">
        <v>4962</v>
      </c>
      <c r="F564" s="376" t="s">
        <v>4947</v>
      </c>
      <c r="G564" s="379" t="s">
        <v>4394</v>
      </c>
      <c r="H564" s="381" t="s">
        <v>3816</v>
      </c>
    </row>
    <row r="565" spans="1:8" x14ac:dyDescent="0.2">
      <c r="A565" s="30">
        <v>214</v>
      </c>
      <c r="B565" s="364">
        <v>561</v>
      </c>
      <c r="C565" s="378" t="s">
        <v>76</v>
      </c>
      <c r="D565" s="376" t="s">
        <v>4099</v>
      </c>
      <c r="E565" s="376" t="s">
        <v>4441</v>
      </c>
      <c r="F565" s="376" t="s">
        <v>395</v>
      </c>
      <c r="G565" s="376" t="s">
        <v>4345</v>
      </c>
      <c r="H565" s="381" t="s">
        <v>3815</v>
      </c>
    </row>
    <row r="566" spans="1:8" x14ac:dyDescent="0.2">
      <c r="B566" s="364">
        <v>562</v>
      </c>
      <c r="C566" s="378" t="s">
        <v>76</v>
      </c>
      <c r="D566" s="376" t="s">
        <v>4099</v>
      </c>
      <c r="E566" s="376" t="s">
        <v>4441</v>
      </c>
      <c r="F566" s="376" t="s">
        <v>3505</v>
      </c>
      <c r="G566" s="379" t="s">
        <v>4393</v>
      </c>
      <c r="H566" s="381" t="s">
        <v>3815</v>
      </c>
    </row>
    <row r="567" spans="1:8" x14ac:dyDescent="0.2">
      <c r="A567" s="56">
        <v>220</v>
      </c>
      <c r="B567" s="364">
        <v>563</v>
      </c>
      <c r="C567" s="378" t="s">
        <v>76</v>
      </c>
      <c r="D567" s="376" t="s">
        <v>4099</v>
      </c>
      <c r="E567" s="376" t="s">
        <v>4441</v>
      </c>
      <c r="F567" s="376" t="s">
        <v>217</v>
      </c>
      <c r="G567" s="376" t="s">
        <v>3833</v>
      </c>
      <c r="H567" s="381" t="s">
        <v>3817</v>
      </c>
    </row>
    <row r="568" spans="1:8" x14ac:dyDescent="0.2">
      <c r="A568" s="56">
        <v>218</v>
      </c>
      <c r="B568" s="364">
        <v>564</v>
      </c>
      <c r="C568" s="378" t="s">
        <v>76</v>
      </c>
      <c r="D568" s="376" t="s">
        <v>4099</v>
      </c>
      <c r="E568" s="376" t="s">
        <v>4441</v>
      </c>
      <c r="F568" s="376" t="s">
        <v>129</v>
      </c>
      <c r="G568" s="376" t="s">
        <v>3831</v>
      </c>
      <c r="H568" s="381" t="s">
        <v>3815</v>
      </c>
    </row>
    <row r="569" spans="1:8" x14ac:dyDescent="0.2">
      <c r="A569" s="56">
        <v>221</v>
      </c>
      <c r="B569" s="364">
        <v>565</v>
      </c>
      <c r="C569" s="378" t="s">
        <v>76</v>
      </c>
      <c r="D569" s="376" t="s">
        <v>4099</v>
      </c>
      <c r="E569" s="376" t="s">
        <v>4181</v>
      </c>
      <c r="F569" s="366" t="s">
        <v>544</v>
      </c>
      <c r="G569" s="376" t="s">
        <v>4391</v>
      </c>
      <c r="H569" s="381" t="s">
        <v>3813</v>
      </c>
    </row>
    <row r="570" spans="1:8" x14ac:dyDescent="0.2">
      <c r="A570" s="56">
        <v>212</v>
      </c>
      <c r="B570" s="364">
        <v>566</v>
      </c>
      <c r="C570" s="378" t="s">
        <v>76</v>
      </c>
      <c r="D570" s="376" t="s">
        <v>4099</v>
      </c>
      <c r="E570" s="376" t="s">
        <v>4181</v>
      </c>
      <c r="F570" s="376" t="s">
        <v>341</v>
      </c>
      <c r="G570" s="376" t="s">
        <v>3828</v>
      </c>
      <c r="H570" s="381" t="s">
        <v>3814</v>
      </c>
    </row>
    <row r="571" spans="1:8" x14ac:dyDescent="0.2">
      <c r="A571" s="56">
        <v>216</v>
      </c>
      <c r="B571" s="364">
        <v>567</v>
      </c>
      <c r="C571" s="378" t="s">
        <v>76</v>
      </c>
      <c r="D571" s="376" t="s">
        <v>4099</v>
      </c>
      <c r="E571" s="376" t="s">
        <v>4181</v>
      </c>
      <c r="F571" s="376" t="s">
        <v>341</v>
      </c>
      <c r="G571" s="376" t="s">
        <v>3771</v>
      </c>
      <c r="H571" s="381" t="s">
        <v>3814</v>
      </c>
    </row>
    <row r="572" spans="1:8" x14ac:dyDescent="0.2">
      <c r="B572" s="364">
        <v>568</v>
      </c>
      <c r="C572" s="364" t="s">
        <v>76</v>
      </c>
      <c r="D572" s="365" t="s">
        <v>4053</v>
      </c>
      <c r="E572" s="366" t="s">
        <v>4181</v>
      </c>
      <c r="F572" s="366" t="s">
        <v>2083</v>
      </c>
      <c r="G572" s="366" t="s">
        <v>4546</v>
      </c>
      <c r="H572" s="382" t="s">
        <v>3811</v>
      </c>
    </row>
    <row r="573" spans="1:8" x14ac:dyDescent="0.2">
      <c r="B573" s="364">
        <v>569</v>
      </c>
      <c r="C573" s="364" t="s">
        <v>76</v>
      </c>
      <c r="D573" s="365" t="s">
        <v>4053</v>
      </c>
      <c r="E573" s="366" t="s">
        <v>4181</v>
      </c>
      <c r="F573" s="366" t="s">
        <v>2083</v>
      </c>
      <c r="G573" s="366" t="s">
        <v>4548</v>
      </c>
      <c r="H573" s="382" t="s">
        <v>3811</v>
      </c>
    </row>
    <row r="574" spans="1:8" x14ac:dyDescent="0.2">
      <c r="B574" s="364">
        <v>570</v>
      </c>
      <c r="C574" s="364" t="s">
        <v>76</v>
      </c>
      <c r="D574" s="365" t="s">
        <v>4053</v>
      </c>
      <c r="E574" s="366" t="s">
        <v>4181</v>
      </c>
      <c r="F574" s="366" t="s">
        <v>341</v>
      </c>
      <c r="G574" s="366" t="s">
        <v>4545</v>
      </c>
      <c r="H574" s="382" t="s">
        <v>3814</v>
      </c>
    </row>
    <row r="575" spans="1:8" x14ac:dyDescent="0.2">
      <c r="B575" s="364">
        <v>571</v>
      </c>
      <c r="C575" s="364" t="s">
        <v>76</v>
      </c>
      <c r="D575" s="365" t="s">
        <v>4053</v>
      </c>
      <c r="E575" s="366" t="s">
        <v>4181</v>
      </c>
      <c r="F575" s="366" t="s">
        <v>4476</v>
      </c>
      <c r="G575" s="366" t="s">
        <v>4547</v>
      </c>
      <c r="H575" s="382" t="s">
        <v>3811</v>
      </c>
    </row>
    <row r="576" spans="1:8" x14ac:dyDescent="0.2">
      <c r="A576" s="56">
        <v>226</v>
      </c>
      <c r="B576" s="364">
        <v>572</v>
      </c>
      <c r="C576" s="378" t="s">
        <v>76</v>
      </c>
      <c r="D576" s="376" t="s">
        <v>4102</v>
      </c>
      <c r="E576" s="376" t="s">
        <v>4181</v>
      </c>
      <c r="F576" s="366" t="s">
        <v>393</v>
      </c>
      <c r="G576" s="376" t="s">
        <v>3849</v>
      </c>
      <c r="H576" s="381" t="s">
        <v>3812</v>
      </c>
    </row>
    <row r="577" spans="1:8" x14ac:dyDescent="0.2">
      <c r="A577" s="56">
        <v>249</v>
      </c>
      <c r="B577" s="364">
        <v>573</v>
      </c>
      <c r="C577" s="378" t="s">
        <v>76</v>
      </c>
      <c r="D577" s="376" t="s">
        <v>4102</v>
      </c>
      <c r="E577" s="376" t="s">
        <v>4181</v>
      </c>
      <c r="F577" s="366" t="s">
        <v>393</v>
      </c>
      <c r="G577" s="376" t="s">
        <v>3858</v>
      </c>
      <c r="H577" s="381" t="s">
        <v>3812</v>
      </c>
    </row>
    <row r="578" spans="1:8" x14ac:dyDescent="0.2">
      <c r="A578" s="56">
        <v>244</v>
      </c>
      <c r="B578" s="364">
        <v>574</v>
      </c>
      <c r="C578" s="378" t="s">
        <v>76</v>
      </c>
      <c r="D578" s="376" t="s">
        <v>4102</v>
      </c>
      <c r="E578" s="376" t="s">
        <v>4181</v>
      </c>
      <c r="F578" s="366" t="s">
        <v>874</v>
      </c>
      <c r="G578" s="376" t="s">
        <v>4352</v>
      </c>
      <c r="H578" s="381" t="s">
        <v>3812</v>
      </c>
    </row>
    <row r="579" spans="1:8" x14ac:dyDescent="0.2">
      <c r="A579" s="56">
        <v>250</v>
      </c>
      <c r="B579" s="364">
        <v>575</v>
      </c>
      <c r="C579" s="378" t="s">
        <v>76</v>
      </c>
      <c r="D579" s="376" t="s">
        <v>4102</v>
      </c>
      <c r="E579" s="376" t="s">
        <v>4181</v>
      </c>
      <c r="F579" s="376" t="s">
        <v>875</v>
      </c>
      <c r="G579" s="376" t="s">
        <v>3758</v>
      </c>
      <c r="H579" s="381" t="s">
        <v>3812</v>
      </c>
    </row>
    <row r="580" spans="1:8" x14ac:dyDescent="0.2">
      <c r="A580" s="56">
        <v>228</v>
      </c>
      <c r="B580" s="364">
        <v>576</v>
      </c>
      <c r="C580" s="378" t="s">
        <v>76</v>
      </c>
      <c r="D580" s="376" t="s">
        <v>4102</v>
      </c>
      <c r="E580" s="376" t="s">
        <v>4181</v>
      </c>
      <c r="F580" s="366" t="s">
        <v>3942</v>
      </c>
      <c r="G580" s="376" t="s">
        <v>3850</v>
      </c>
      <c r="H580" s="381" t="s">
        <v>3812</v>
      </c>
    </row>
    <row r="581" spans="1:8" x14ac:dyDescent="0.2">
      <c r="A581" s="56">
        <v>237</v>
      </c>
      <c r="B581" s="364">
        <v>577</v>
      </c>
      <c r="C581" s="378" t="s">
        <v>76</v>
      </c>
      <c r="D581" s="376" t="s">
        <v>4102</v>
      </c>
      <c r="E581" s="376" t="s">
        <v>3658</v>
      </c>
      <c r="F581" s="366" t="s">
        <v>506</v>
      </c>
      <c r="G581" s="376" t="s">
        <v>3866</v>
      </c>
      <c r="H581" s="381" t="s">
        <v>3818</v>
      </c>
    </row>
    <row r="582" spans="1:8" x14ac:dyDescent="0.2">
      <c r="A582" s="56">
        <v>230</v>
      </c>
      <c r="B582" s="364">
        <v>578</v>
      </c>
      <c r="C582" s="378" t="s">
        <v>76</v>
      </c>
      <c r="D582" s="376" t="s">
        <v>4102</v>
      </c>
      <c r="E582" s="376" t="s">
        <v>4181</v>
      </c>
      <c r="F582" s="366" t="s">
        <v>2083</v>
      </c>
      <c r="G582" s="376" t="s">
        <v>3852</v>
      </c>
      <c r="H582" s="381" t="s">
        <v>3811</v>
      </c>
    </row>
    <row r="583" spans="1:8" x14ac:dyDescent="0.2">
      <c r="A583" s="56">
        <v>239</v>
      </c>
      <c r="B583" s="364">
        <v>579</v>
      </c>
      <c r="C583" s="378" t="s">
        <v>76</v>
      </c>
      <c r="D583" s="376" t="s">
        <v>4102</v>
      </c>
      <c r="E583" s="376" t="s">
        <v>4181</v>
      </c>
      <c r="F583" s="366" t="s">
        <v>2083</v>
      </c>
      <c r="G583" s="376" t="s">
        <v>3867</v>
      </c>
      <c r="H583" s="381" t="s">
        <v>3811</v>
      </c>
    </row>
    <row r="584" spans="1:8" x14ac:dyDescent="0.2">
      <c r="A584" s="56">
        <v>246</v>
      </c>
      <c r="B584" s="364">
        <v>580</v>
      </c>
      <c r="C584" s="378" t="s">
        <v>76</v>
      </c>
      <c r="D584" s="376" t="s">
        <v>4102</v>
      </c>
      <c r="E584" s="376" t="s">
        <v>4181</v>
      </c>
      <c r="F584" s="366" t="s">
        <v>2083</v>
      </c>
      <c r="G584" s="376" t="s">
        <v>4353</v>
      </c>
      <c r="H584" s="381" t="s">
        <v>3811</v>
      </c>
    </row>
    <row r="585" spans="1:8" x14ac:dyDescent="0.2">
      <c r="A585" s="56">
        <v>247</v>
      </c>
      <c r="B585" s="364">
        <v>581</v>
      </c>
      <c r="C585" s="378" t="s">
        <v>76</v>
      </c>
      <c r="D585" s="376" t="s">
        <v>4102</v>
      </c>
      <c r="E585" s="376" t="s">
        <v>4181</v>
      </c>
      <c r="F585" s="366" t="s">
        <v>2083</v>
      </c>
      <c r="G585" s="376" t="s">
        <v>3857</v>
      </c>
      <c r="H585" s="381" t="s">
        <v>3811</v>
      </c>
    </row>
    <row r="586" spans="1:8" x14ac:dyDescent="0.2">
      <c r="A586" s="56">
        <v>242</v>
      </c>
      <c r="B586" s="364">
        <v>582</v>
      </c>
      <c r="C586" s="378" t="s">
        <v>76</v>
      </c>
      <c r="D586" s="376" t="s">
        <v>4102</v>
      </c>
      <c r="E586" s="376" t="s">
        <v>4441</v>
      </c>
      <c r="F586" s="376" t="s">
        <v>3907</v>
      </c>
      <c r="G586" s="376" t="s">
        <v>3834</v>
      </c>
      <c r="H586" s="381" t="s">
        <v>3817</v>
      </c>
    </row>
    <row r="587" spans="1:8" x14ac:dyDescent="0.2">
      <c r="A587" s="56">
        <v>245</v>
      </c>
      <c r="B587" s="364">
        <v>583</v>
      </c>
      <c r="C587" s="378" t="s">
        <v>76</v>
      </c>
      <c r="D587" s="376" t="s">
        <v>4102</v>
      </c>
      <c r="E587" s="376" t="s">
        <v>4181</v>
      </c>
      <c r="F587" s="376" t="s">
        <v>4945</v>
      </c>
      <c r="G587" s="376" t="s">
        <v>3868</v>
      </c>
      <c r="H587" s="381" t="s">
        <v>3813</v>
      </c>
    </row>
    <row r="588" spans="1:8" x14ac:dyDescent="0.2">
      <c r="A588" s="56">
        <v>232</v>
      </c>
      <c r="B588" s="364">
        <v>584</v>
      </c>
      <c r="C588" s="378" t="s">
        <v>76</v>
      </c>
      <c r="D588" s="376" t="s">
        <v>4102</v>
      </c>
      <c r="E588" s="366" t="s">
        <v>4460</v>
      </c>
      <c r="F588" s="366" t="s">
        <v>4932</v>
      </c>
      <c r="G588" s="376" t="s">
        <v>4349</v>
      </c>
      <c r="H588" s="381" t="s">
        <v>3816</v>
      </c>
    </row>
    <row r="589" spans="1:8" x14ac:dyDescent="0.2">
      <c r="A589" s="56">
        <v>234</v>
      </c>
      <c r="B589" s="364">
        <v>585</v>
      </c>
      <c r="C589" s="378" t="s">
        <v>76</v>
      </c>
      <c r="D589" s="376" t="s">
        <v>4102</v>
      </c>
      <c r="E589" s="376" t="s">
        <v>4181</v>
      </c>
      <c r="F589" s="376" t="s">
        <v>231</v>
      </c>
      <c r="G589" s="376" t="s">
        <v>3854</v>
      </c>
      <c r="H589" s="381" t="s">
        <v>3814</v>
      </c>
    </row>
    <row r="590" spans="1:8" x14ac:dyDescent="0.2">
      <c r="A590" s="56">
        <v>231</v>
      </c>
      <c r="B590" s="364">
        <v>586</v>
      </c>
      <c r="C590" s="378" t="s">
        <v>76</v>
      </c>
      <c r="D590" s="376" t="s">
        <v>4102</v>
      </c>
      <c r="E590" s="376" t="s">
        <v>4460</v>
      </c>
      <c r="F590" s="376" t="s">
        <v>545</v>
      </c>
      <c r="G590" s="376" t="s">
        <v>3853</v>
      </c>
      <c r="H590" s="381" t="s">
        <v>3816</v>
      </c>
    </row>
    <row r="591" spans="1:8" x14ac:dyDescent="0.2">
      <c r="A591" s="56">
        <v>229</v>
      </c>
      <c r="B591" s="364">
        <v>587</v>
      </c>
      <c r="C591" s="378" t="s">
        <v>76</v>
      </c>
      <c r="D591" s="376" t="s">
        <v>4102</v>
      </c>
      <c r="E591" s="376" t="s">
        <v>4441</v>
      </c>
      <c r="F591" s="376" t="s">
        <v>395</v>
      </c>
      <c r="G591" s="376" t="s">
        <v>3851</v>
      </c>
      <c r="H591" s="381" t="s">
        <v>3815</v>
      </c>
    </row>
    <row r="592" spans="1:8" x14ac:dyDescent="0.2">
      <c r="A592" s="56">
        <v>241</v>
      </c>
      <c r="B592" s="364">
        <v>588</v>
      </c>
      <c r="C592" s="378" t="s">
        <v>76</v>
      </c>
      <c r="D592" s="376" t="s">
        <v>4102</v>
      </c>
      <c r="E592" s="376" t="s">
        <v>4181</v>
      </c>
      <c r="F592" s="376" t="s">
        <v>3990</v>
      </c>
      <c r="G592" s="376" t="s">
        <v>3855</v>
      </c>
      <c r="H592" s="381" t="s">
        <v>3813</v>
      </c>
    </row>
    <row r="593" spans="1:8" x14ac:dyDescent="0.2">
      <c r="A593" s="56">
        <v>233</v>
      </c>
      <c r="B593" s="364">
        <v>589</v>
      </c>
      <c r="C593" s="378" t="s">
        <v>76</v>
      </c>
      <c r="D593" s="376" t="s">
        <v>4102</v>
      </c>
      <c r="E593" s="376" t="s">
        <v>3962</v>
      </c>
      <c r="F593" s="376" t="s">
        <v>502</v>
      </c>
      <c r="G593" s="376" t="s">
        <v>4350</v>
      </c>
      <c r="H593" s="381" t="s">
        <v>3819</v>
      </c>
    </row>
    <row r="594" spans="1:8" x14ac:dyDescent="0.2">
      <c r="A594" s="56">
        <v>235</v>
      </c>
      <c r="B594" s="364">
        <v>590</v>
      </c>
      <c r="C594" s="378" t="s">
        <v>76</v>
      </c>
      <c r="D594" s="376" t="s">
        <v>4102</v>
      </c>
      <c r="E594" s="376" t="s">
        <v>4181</v>
      </c>
      <c r="F594" s="376" t="s">
        <v>64</v>
      </c>
      <c r="G594" s="376" t="s">
        <v>3772</v>
      </c>
      <c r="H594" s="381" t="s">
        <v>3813</v>
      </c>
    </row>
    <row r="595" spans="1:8" x14ac:dyDescent="0.2">
      <c r="A595" s="56">
        <v>240</v>
      </c>
      <c r="B595" s="364">
        <v>591</v>
      </c>
      <c r="C595" s="378" t="s">
        <v>76</v>
      </c>
      <c r="D595" s="376" t="s">
        <v>4102</v>
      </c>
      <c r="E595" s="376" t="s">
        <v>4181</v>
      </c>
      <c r="F595" s="376" t="s">
        <v>1368</v>
      </c>
      <c r="G595" s="376" t="s">
        <v>4397</v>
      </c>
      <c r="H595" s="381" t="s">
        <v>3811</v>
      </c>
    </row>
    <row r="596" spans="1:8" x14ac:dyDescent="0.2">
      <c r="A596" s="56">
        <v>225</v>
      </c>
      <c r="B596" s="364">
        <v>592</v>
      </c>
      <c r="C596" s="378" t="s">
        <v>76</v>
      </c>
      <c r="D596" s="376" t="s">
        <v>4102</v>
      </c>
      <c r="E596" s="376" t="s">
        <v>4181</v>
      </c>
      <c r="F596" s="366" t="s">
        <v>544</v>
      </c>
      <c r="G596" s="376" t="s">
        <v>3848</v>
      </c>
      <c r="H596" s="381" t="s">
        <v>3813</v>
      </c>
    </row>
    <row r="597" spans="1:8" x14ac:dyDescent="0.2">
      <c r="A597" s="56">
        <v>227</v>
      </c>
      <c r="B597" s="364">
        <v>593</v>
      </c>
      <c r="C597" s="378" t="s">
        <v>76</v>
      </c>
      <c r="D597" s="376" t="s">
        <v>4102</v>
      </c>
      <c r="E597" s="376" t="s">
        <v>4181</v>
      </c>
      <c r="F597" s="376" t="s">
        <v>341</v>
      </c>
      <c r="G597" s="376" t="s">
        <v>4348</v>
      </c>
      <c r="H597" s="381" t="s">
        <v>3814</v>
      </c>
    </row>
    <row r="598" spans="1:8" x14ac:dyDescent="0.2">
      <c r="A598" s="56">
        <v>248</v>
      </c>
      <c r="B598" s="364">
        <v>594</v>
      </c>
      <c r="C598" s="378" t="s">
        <v>76</v>
      </c>
      <c r="D598" s="376" t="s">
        <v>4102</v>
      </c>
      <c r="E598" s="376" t="s">
        <v>4181</v>
      </c>
      <c r="F598" s="376" t="s">
        <v>341</v>
      </c>
      <c r="G598" s="376" t="s">
        <v>4354</v>
      </c>
      <c r="H598" s="381" t="s">
        <v>3814</v>
      </c>
    </row>
    <row r="599" spans="1:8" x14ac:dyDescent="0.2">
      <c r="A599" s="56">
        <v>243</v>
      </c>
      <c r="B599" s="364">
        <v>595</v>
      </c>
      <c r="C599" s="378" t="s">
        <v>76</v>
      </c>
      <c r="D599" s="376" t="s">
        <v>4102</v>
      </c>
      <c r="E599" s="376" t="s">
        <v>4181</v>
      </c>
      <c r="F599" s="376" t="s">
        <v>3940</v>
      </c>
      <c r="G599" s="376" t="s">
        <v>3856</v>
      </c>
      <c r="H599" s="381" t="s">
        <v>3812</v>
      </c>
    </row>
    <row r="600" spans="1:8" x14ac:dyDescent="0.2">
      <c r="A600" s="56">
        <v>238</v>
      </c>
      <c r="B600" s="364">
        <v>596</v>
      </c>
      <c r="C600" s="378" t="s">
        <v>76</v>
      </c>
      <c r="D600" s="376" t="s">
        <v>4102</v>
      </c>
      <c r="E600" s="376" t="s">
        <v>4181</v>
      </c>
      <c r="F600" s="376" t="s">
        <v>3917</v>
      </c>
      <c r="G600" s="376" t="s">
        <v>4351</v>
      </c>
      <c r="H600" s="381" t="s">
        <v>3813</v>
      </c>
    </row>
    <row r="601" spans="1:8" x14ac:dyDescent="0.2">
      <c r="A601" s="56">
        <v>236</v>
      </c>
      <c r="B601" s="364">
        <v>597</v>
      </c>
      <c r="C601" s="378" t="s">
        <v>76</v>
      </c>
      <c r="D601" s="376" t="s">
        <v>4102</v>
      </c>
      <c r="E601" s="376" t="s">
        <v>4181</v>
      </c>
      <c r="F601" s="376" t="s">
        <v>161</v>
      </c>
      <c r="G601" s="376" t="s">
        <v>3955</v>
      </c>
      <c r="H601" s="381" t="s">
        <v>3813</v>
      </c>
    </row>
    <row r="602" spans="1:8" x14ac:dyDescent="0.2">
      <c r="A602" s="56">
        <v>610</v>
      </c>
      <c r="B602" s="364">
        <v>598</v>
      </c>
      <c r="C602" s="378" t="s">
        <v>76</v>
      </c>
      <c r="D602" s="376" t="s">
        <v>4056</v>
      </c>
      <c r="E602" s="376" t="s">
        <v>4441</v>
      </c>
      <c r="F602" s="376" t="s">
        <v>395</v>
      </c>
      <c r="G602" s="376" t="s">
        <v>4207</v>
      </c>
      <c r="H602" s="381" t="s">
        <v>3815</v>
      </c>
    </row>
    <row r="603" spans="1:8" x14ac:dyDescent="0.2">
      <c r="A603" s="56">
        <v>609</v>
      </c>
      <c r="B603" s="364">
        <v>599</v>
      </c>
      <c r="C603" s="378" t="s">
        <v>76</v>
      </c>
      <c r="D603" s="376" t="s">
        <v>4056</v>
      </c>
      <c r="E603" s="376" t="s">
        <v>4181</v>
      </c>
      <c r="F603" s="376" t="s">
        <v>341</v>
      </c>
      <c r="G603" s="376" t="s">
        <v>4206</v>
      </c>
      <c r="H603" s="381" t="s">
        <v>3814</v>
      </c>
    </row>
    <row r="604" spans="1:8" ht="38.25" x14ac:dyDescent="0.2">
      <c r="A604" s="56">
        <v>490</v>
      </c>
      <c r="B604" s="364">
        <v>600</v>
      </c>
      <c r="C604" s="378" t="s">
        <v>79</v>
      </c>
      <c r="D604" s="376" t="s">
        <v>4057</v>
      </c>
      <c r="E604" s="376" t="s">
        <v>3962</v>
      </c>
      <c r="F604" s="376" t="s">
        <v>4526</v>
      </c>
      <c r="G604" s="379" t="s">
        <v>4421</v>
      </c>
      <c r="H604" s="381" t="s">
        <v>3819</v>
      </c>
    </row>
    <row r="605" spans="1:8" x14ac:dyDescent="0.2">
      <c r="A605" s="56">
        <v>257</v>
      </c>
      <c r="B605" s="364">
        <v>601</v>
      </c>
      <c r="C605" s="378" t="s">
        <v>76</v>
      </c>
      <c r="D605" s="376" t="s">
        <v>4058</v>
      </c>
      <c r="E605" s="376" t="s">
        <v>4181</v>
      </c>
      <c r="F605" s="366" t="s">
        <v>393</v>
      </c>
      <c r="G605" s="376" t="s">
        <v>3774</v>
      </c>
      <c r="H605" s="381" t="s">
        <v>3812</v>
      </c>
    </row>
    <row r="606" spans="1:8" x14ac:dyDescent="0.2">
      <c r="A606" s="56">
        <v>254</v>
      </c>
      <c r="B606" s="364">
        <v>602</v>
      </c>
      <c r="C606" s="378" t="s">
        <v>76</v>
      </c>
      <c r="D606" s="376" t="s">
        <v>4058</v>
      </c>
      <c r="E606" s="376" t="s">
        <v>4181</v>
      </c>
      <c r="F606" s="366" t="s">
        <v>2083</v>
      </c>
      <c r="G606" s="376" t="s">
        <v>4356</v>
      </c>
      <c r="H606" s="381" t="s">
        <v>3811</v>
      </c>
    </row>
    <row r="607" spans="1:8" x14ac:dyDescent="0.2">
      <c r="A607" s="56">
        <v>259</v>
      </c>
      <c r="B607" s="364">
        <v>603</v>
      </c>
      <c r="C607" s="378" t="s">
        <v>76</v>
      </c>
      <c r="D607" s="376" t="s">
        <v>4058</v>
      </c>
      <c r="E607" s="376" t="s">
        <v>4181</v>
      </c>
      <c r="F607" s="366" t="s">
        <v>2083</v>
      </c>
      <c r="G607" s="376" t="s">
        <v>3778</v>
      </c>
      <c r="H607" s="381" t="s">
        <v>3811</v>
      </c>
    </row>
    <row r="608" spans="1:8" x14ac:dyDescent="0.2">
      <c r="A608" s="56">
        <v>253</v>
      </c>
      <c r="B608" s="364">
        <v>604</v>
      </c>
      <c r="C608" s="378" t="s">
        <v>76</v>
      </c>
      <c r="D608" s="376" t="s">
        <v>4058</v>
      </c>
      <c r="E608" s="376" t="s">
        <v>4181</v>
      </c>
      <c r="F608" s="376" t="s">
        <v>231</v>
      </c>
      <c r="G608" s="376" t="s">
        <v>3776</v>
      </c>
      <c r="H608" s="381" t="s">
        <v>3814</v>
      </c>
    </row>
    <row r="609" spans="1:8" x14ac:dyDescent="0.2">
      <c r="A609" s="56">
        <v>256</v>
      </c>
      <c r="B609" s="364">
        <v>605</v>
      </c>
      <c r="C609" s="378" t="s">
        <v>76</v>
      </c>
      <c r="D609" s="376" t="s">
        <v>4058</v>
      </c>
      <c r="E609" s="376" t="s">
        <v>4181</v>
      </c>
      <c r="F609" s="376" t="s">
        <v>231</v>
      </c>
      <c r="G609" s="376" t="s">
        <v>3956</v>
      </c>
      <c r="H609" s="381" t="s">
        <v>3814</v>
      </c>
    </row>
    <row r="610" spans="1:8" x14ac:dyDescent="0.2">
      <c r="A610" s="56">
        <v>251</v>
      </c>
      <c r="B610" s="364">
        <v>606</v>
      </c>
      <c r="C610" s="378" t="s">
        <v>76</v>
      </c>
      <c r="D610" s="376" t="s">
        <v>4058</v>
      </c>
      <c r="E610" s="376" t="s">
        <v>4181</v>
      </c>
      <c r="F610" s="376" t="s">
        <v>341</v>
      </c>
      <c r="G610" s="376" t="s">
        <v>4355</v>
      </c>
      <c r="H610" s="381" t="s">
        <v>3814</v>
      </c>
    </row>
    <row r="611" spans="1:8" x14ac:dyDescent="0.2">
      <c r="A611" s="56">
        <v>252</v>
      </c>
      <c r="B611" s="364">
        <v>607</v>
      </c>
      <c r="C611" s="378" t="s">
        <v>76</v>
      </c>
      <c r="D611" s="376" t="s">
        <v>4058</v>
      </c>
      <c r="E611" s="376" t="s">
        <v>4181</v>
      </c>
      <c r="F611" s="376" t="s">
        <v>341</v>
      </c>
      <c r="G611" s="376" t="s">
        <v>3859</v>
      </c>
      <c r="H611" s="381" t="s">
        <v>3814</v>
      </c>
    </row>
    <row r="612" spans="1:8" x14ac:dyDescent="0.2">
      <c r="A612" s="56">
        <v>255</v>
      </c>
      <c r="B612" s="364">
        <v>608</v>
      </c>
      <c r="C612" s="378" t="s">
        <v>76</v>
      </c>
      <c r="D612" s="376" t="s">
        <v>4058</v>
      </c>
      <c r="E612" s="376" t="s">
        <v>4181</v>
      </c>
      <c r="F612" s="376" t="s">
        <v>341</v>
      </c>
      <c r="G612" s="376" t="s">
        <v>3773</v>
      </c>
      <c r="H612" s="381" t="s">
        <v>3814</v>
      </c>
    </row>
    <row r="613" spans="1:8" x14ac:dyDescent="0.2">
      <c r="A613" s="56">
        <v>258</v>
      </c>
      <c r="B613" s="364">
        <v>609</v>
      </c>
      <c r="C613" s="378" t="s">
        <v>76</v>
      </c>
      <c r="D613" s="376" t="s">
        <v>4058</v>
      </c>
      <c r="E613" s="376" t="s">
        <v>4181</v>
      </c>
      <c r="F613" s="376" t="s">
        <v>341</v>
      </c>
      <c r="G613" s="376" t="s">
        <v>3777</v>
      </c>
      <c r="H613" s="381" t="s">
        <v>3814</v>
      </c>
    </row>
    <row r="614" spans="1:8" x14ac:dyDescent="0.2">
      <c r="A614" s="56">
        <v>260</v>
      </c>
      <c r="B614" s="364">
        <v>610</v>
      </c>
      <c r="C614" s="378" t="s">
        <v>76</v>
      </c>
      <c r="D614" s="376" t="s">
        <v>4058</v>
      </c>
      <c r="E614" s="376" t="s">
        <v>4181</v>
      </c>
      <c r="F614" s="376" t="s">
        <v>341</v>
      </c>
      <c r="G614" s="376" t="s">
        <v>3779</v>
      </c>
      <c r="H614" s="381" t="s">
        <v>3814</v>
      </c>
    </row>
    <row r="615" spans="1:8" x14ac:dyDescent="0.2">
      <c r="A615" s="56">
        <v>261</v>
      </c>
      <c r="B615" s="364">
        <v>611</v>
      </c>
      <c r="C615" s="378" t="s">
        <v>76</v>
      </c>
      <c r="D615" s="376" t="s">
        <v>4058</v>
      </c>
      <c r="E615" s="376" t="s">
        <v>4181</v>
      </c>
      <c r="F615" s="376" t="s">
        <v>1</v>
      </c>
      <c r="G615" s="376" t="s">
        <v>3780</v>
      </c>
      <c r="H615" s="381" t="s">
        <v>3811</v>
      </c>
    </row>
    <row r="616" spans="1:8" x14ac:dyDescent="0.2">
      <c r="A616" s="56">
        <v>262</v>
      </c>
      <c r="B616" s="364">
        <v>612</v>
      </c>
      <c r="C616" s="378" t="s">
        <v>76</v>
      </c>
      <c r="D616" s="376" t="s">
        <v>4058</v>
      </c>
      <c r="E616" s="376" t="s">
        <v>4181</v>
      </c>
      <c r="F616" s="376" t="s">
        <v>1</v>
      </c>
      <c r="G616" s="376" t="s">
        <v>4357</v>
      </c>
      <c r="H616" s="381" t="s">
        <v>3811</v>
      </c>
    </row>
    <row r="617" spans="1:8" x14ac:dyDescent="0.2">
      <c r="B617" s="364">
        <v>613</v>
      </c>
      <c r="C617" s="364" t="s">
        <v>76</v>
      </c>
      <c r="D617" s="365" t="s">
        <v>4060</v>
      </c>
      <c r="E617" s="366" t="s">
        <v>4181</v>
      </c>
      <c r="F617" s="366" t="s">
        <v>393</v>
      </c>
      <c r="G617" s="366" t="s">
        <v>4557</v>
      </c>
      <c r="H617" s="382" t="s">
        <v>3812</v>
      </c>
    </row>
    <row r="618" spans="1:8" x14ac:dyDescent="0.2">
      <c r="B618" s="364">
        <v>614</v>
      </c>
      <c r="C618" s="364" t="s">
        <v>76</v>
      </c>
      <c r="D618" s="365" t="s">
        <v>4060</v>
      </c>
      <c r="E618" s="366" t="s">
        <v>4181</v>
      </c>
      <c r="F618" s="366" t="s">
        <v>3942</v>
      </c>
      <c r="G618" s="366" t="s">
        <v>4562</v>
      </c>
      <c r="H618" s="382" t="s">
        <v>3812</v>
      </c>
    </row>
    <row r="619" spans="1:8" x14ac:dyDescent="0.2">
      <c r="B619" s="364">
        <v>615</v>
      </c>
      <c r="C619" s="364" t="s">
        <v>76</v>
      </c>
      <c r="D619" s="365" t="s">
        <v>4060</v>
      </c>
      <c r="E619" s="366" t="s">
        <v>3658</v>
      </c>
      <c r="F619" s="366" t="s">
        <v>506</v>
      </c>
      <c r="G619" s="366" t="s">
        <v>4552</v>
      </c>
      <c r="H619" s="382" t="s">
        <v>3818</v>
      </c>
    </row>
    <row r="620" spans="1:8" x14ac:dyDescent="0.2">
      <c r="B620" s="364">
        <v>616</v>
      </c>
      <c r="C620" s="364" t="s">
        <v>76</v>
      </c>
      <c r="D620" s="365" t="s">
        <v>4060</v>
      </c>
      <c r="E620" s="366" t="s">
        <v>4181</v>
      </c>
      <c r="F620" s="366" t="s">
        <v>2083</v>
      </c>
      <c r="G620" s="366" t="s">
        <v>4549</v>
      </c>
      <c r="H620" s="382" t="s">
        <v>3811</v>
      </c>
    </row>
    <row r="621" spans="1:8" x14ac:dyDescent="0.2">
      <c r="B621" s="364">
        <v>617</v>
      </c>
      <c r="C621" s="364" t="s">
        <v>76</v>
      </c>
      <c r="D621" s="365" t="s">
        <v>4060</v>
      </c>
      <c r="E621" s="366" t="s">
        <v>4181</v>
      </c>
      <c r="F621" s="366" t="s">
        <v>2083</v>
      </c>
      <c r="G621" s="366" t="s">
        <v>4550</v>
      </c>
      <c r="H621" s="382" t="s">
        <v>3811</v>
      </c>
    </row>
    <row r="622" spans="1:8" x14ac:dyDescent="0.2">
      <c r="B622" s="364">
        <v>618</v>
      </c>
      <c r="C622" s="364" t="s">
        <v>76</v>
      </c>
      <c r="D622" s="365" t="s">
        <v>4060</v>
      </c>
      <c r="E622" s="366" t="s">
        <v>4181</v>
      </c>
      <c r="F622" s="366" t="s">
        <v>2083</v>
      </c>
      <c r="G622" s="366" t="s">
        <v>4551</v>
      </c>
      <c r="H622" s="382" t="s">
        <v>3811</v>
      </c>
    </row>
    <row r="623" spans="1:8" x14ac:dyDescent="0.2">
      <c r="B623" s="364">
        <v>619</v>
      </c>
      <c r="C623" s="364" t="s">
        <v>76</v>
      </c>
      <c r="D623" s="365" t="s">
        <v>4060</v>
      </c>
      <c r="E623" s="366" t="s">
        <v>4460</v>
      </c>
      <c r="F623" s="366" t="s">
        <v>4932</v>
      </c>
      <c r="G623" s="366" t="s">
        <v>4559</v>
      </c>
      <c r="H623" s="382" t="s">
        <v>3816</v>
      </c>
    </row>
    <row r="624" spans="1:8" x14ac:dyDescent="0.2">
      <c r="B624" s="364">
        <v>620</v>
      </c>
      <c r="C624" s="364" t="s">
        <v>76</v>
      </c>
      <c r="D624" s="365" t="s">
        <v>4060</v>
      </c>
      <c r="E624" s="366" t="s">
        <v>4181</v>
      </c>
      <c r="F624" s="366" t="s">
        <v>231</v>
      </c>
      <c r="G624" s="366" t="s">
        <v>4556</v>
      </c>
      <c r="H624" s="382" t="s">
        <v>3814</v>
      </c>
    </row>
    <row r="625" spans="1:8" x14ac:dyDescent="0.2">
      <c r="B625" s="364">
        <v>621</v>
      </c>
      <c r="C625" s="364" t="s">
        <v>76</v>
      </c>
      <c r="D625" s="365" t="s">
        <v>4060</v>
      </c>
      <c r="E625" s="366" t="s">
        <v>4441</v>
      </c>
      <c r="F625" s="366" t="s">
        <v>395</v>
      </c>
      <c r="G625" s="366" t="s">
        <v>4558</v>
      </c>
      <c r="H625" s="382" t="s">
        <v>3815</v>
      </c>
    </row>
    <row r="626" spans="1:8" x14ac:dyDescent="0.2">
      <c r="B626" s="364">
        <v>622</v>
      </c>
      <c r="C626" s="364" t="s">
        <v>76</v>
      </c>
      <c r="D626" s="365" t="s">
        <v>4060</v>
      </c>
      <c r="E626" s="366" t="s">
        <v>4441</v>
      </c>
      <c r="F626" s="366" t="s">
        <v>129</v>
      </c>
      <c r="G626" s="366" t="s">
        <v>4560</v>
      </c>
      <c r="H626" s="382" t="s">
        <v>3817</v>
      </c>
    </row>
    <row r="627" spans="1:8" x14ac:dyDescent="0.2">
      <c r="B627" s="364">
        <v>623</v>
      </c>
      <c r="C627" s="364" t="s">
        <v>76</v>
      </c>
      <c r="D627" s="365" t="s">
        <v>4060</v>
      </c>
      <c r="E627" s="366" t="s">
        <v>4181</v>
      </c>
      <c r="F627" s="366" t="s">
        <v>64</v>
      </c>
      <c r="G627" s="366" t="s">
        <v>4553</v>
      </c>
      <c r="H627" s="382" t="s">
        <v>3813</v>
      </c>
    </row>
    <row r="628" spans="1:8" x14ac:dyDescent="0.2">
      <c r="B628" s="364">
        <v>624</v>
      </c>
      <c r="C628" s="364" t="s">
        <v>76</v>
      </c>
      <c r="D628" s="365" t="s">
        <v>4060</v>
      </c>
      <c r="E628" s="366" t="s">
        <v>4181</v>
      </c>
      <c r="F628" s="366" t="s">
        <v>544</v>
      </c>
      <c r="G628" s="366" t="s">
        <v>4555</v>
      </c>
      <c r="H628" s="382" t="s">
        <v>3813</v>
      </c>
    </row>
    <row r="629" spans="1:8" x14ac:dyDescent="0.2">
      <c r="B629" s="364">
        <v>625</v>
      </c>
      <c r="C629" s="364" t="s">
        <v>76</v>
      </c>
      <c r="D629" s="365" t="s">
        <v>4060</v>
      </c>
      <c r="E629" s="366" t="s">
        <v>4181</v>
      </c>
      <c r="F629" s="366" t="s">
        <v>341</v>
      </c>
      <c r="G629" s="366" t="s">
        <v>4554</v>
      </c>
      <c r="H629" s="382" t="s">
        <v>3814</v>
      </c>
    </row>
    <row r="630" spans="1:8" x14ac:dyDescent="0.2">
      <c r="B630" s="364">
        <v>626</v>
      </c>
      <c r="C630" s="364" t="s">
        <v>76</v>
      </c>
      <c r="D630" s="365" t="s">
        <v>4060</v>
      </c>
      <c r="E630" s="380" t="s">
        <v>4181</v>
      </c>
      <c r="F630" s="366" t="s">
        <v>4476</v>
      </c>
      <c r="G630" s="366" t="s">
        <v>4561</v>
      </c>
      <c r="H630" s="382" t="s">
        <v>3811</v>
      </c>
    </row>
    <row r="631" spans="1:8" x14ac:dyDescent="0.2">
      <c r="A631" s="56">
        <v>263</v>
      </c>
      <c r="B631" s="364">
        <v>627</v>
      </c>
      <c r="C631" s="378" t="s">
        <v>76</v>
      </c>
      <c r="D631" s="376" t="s">
        <v>4061</v>
      </c>
      <c r="E631" s="376" t="s">
        <v>4441</v>
      </c>
      <c r="F631" s="376" t="s">
        <v>395</v>
      </c>
      <c r="G631" s="376" t="s">
        <v>3757</v>
      </c>
      <c r="H631" s="381" t="s">
        <v>3815</v>
      </c>
    </row>
    <row r="632" spans="1:8" x14ac:dyDescent="0.2">
      <c r="A632" s="56">
        <v>495</v>
      </c>
      <c r="B632" s="364">
        <v>628</v>
      </c>
      <c r="C632" s="378" t="s">
        <v>76</v>
      </c>
      <c r="D632" s="376" t="s">
        <v>4062</v>
      </c>
      <c r="E632" s="376" t="s">
        <v>4181</v>
      </c>
      <c r="F632" s="366" t="s">
        <v>2083</v>
      </c>
      <c r="G632" s="376" t="s">
        <v>4111</v>
      </c>
      <c r="H632" s="381" t="s">
        <v>3811</v>
      </c>
    </row>
    <row r="633" spans="1:8" x14ac:dyDescent="0.2">
      <c r="A633" s="56">
        <v>493</v>
      </c>
      <c r="B633" s="364">
        <v>629</v>
      </c>
      <c r="C633" s="378" t="s">
        <v>76</v>
      </c>
      <c r="D633" s="376" t="s">
        <v>4062</v>
      </c>
      <c r="E633" s="376" t="s">
        <v>4441</v>
      </c>
      <c r="F633" s="376" t="s">
        <v>395</v>
      </c>
      <c r="G633" s="376" t="s">
        <v>4109</v>
      </c>
      <c r="H633" s="381" t="s">
        <v>3815</v>
      </c>
    </row>
    <row r="634" spans="1:8" x14ac:dyDescent="0.2">
      <c r="A634" s="56">
        <v>494</v>
      </c>
      <c r="B634" s="364">
        <v>630</v>
      </c>
      <c r="C634" s="378" t="s">
        <v>76</v>
      </c>
      <c r="D634" s="376" t="s">
        <v>4062</v>
      </c>
      <c r="E634" s="376" t="s">
        <v>4181</v>
      </c>
      <c r="F634" s="376" t="s">
        <v>1368</v>
      </c>
      <c r="G634" s="376" t="s">
        <v>4110</v>
      </c>
      <c r="H634" s="381" t="s">
        <v>3811</v>
      </c>
    </row>
    <row r="635" spans="1:8" x14ac:dyDescent="0.2">
      <c r="A635" s="56">
        <v>492</v>
      </c>
      <c r="B635" s="364">
        <v>631</v>
      </c>
      <c r="C635" s="378" t="s">
        <v>76</v>
      </c>
      <c r="D635" s="376" t="s">
        <v>4062</v>
      </c>
      <c r="E635" s="376" t="s">
        <v>4181</v>
      </c>
      <c r="F635" s="376" t="s">
        <v>341</v>
      </c>
      <c r="G635" s="376" t="s">
        <v>4108</v>
      </c>
      <c r="H635" s="381" t="s">
        <v>3814</v>
      </c>
    </row>
    <row r="636" spans="1:8" x14ac:dyDescent="0.2">
      <c r="A636" s="56">
        <v>367</v>
      </c>
      <c r="B636" s="364">
        <v>632</v>
      </c>
      <c r="C636" s="378" t="s">
        <v>76</v>
      </c>
      <c r="D636" s="376" t="s">
        <v>4105</v>
      </c>
      <c r="E636" s="376" t="s">
        <v>4181</v>
      </c>
      <c r="F636" s="366" t="s">
        <v>393</v>
      </c>
      <c r="G636" s="375" t="s">
        <v>3863</v>
      </c>
      <c r="H636" s="381" t="s">
        <v>3812</v>
      </c>
    </row>
    <row r="637" spans="1:8" x14ac:dyDescent="0.2">
      <c r="A637" s="56">
        <v>375</v>
      </c>
      <c r="B637" s="364">
        <v>633</v>
      </c>
      <c r="C637" s="378" t="s">
        <v>76</v>
      </c>
      <c r="D637" s="376" t="s">
        <v>4105</v>
      </c>
      <c r="E637" s="376" t="s">
        <v>3658</v>
      </c>
      <c r="F637" s="366" t="s">
        <v>506</v>
      </c>
      <c r="G637" s="375" t="s">
        <v>3865</v>
      </c>
      <c r="H637" s="381" t="s">
        <v>3818</v>
      </c>
    </row>
    <row r="638" spans="1:8" x14ac:dyDescent="0.2">
      <c r="A638" s="56">
        <v>360</v>
      </c>
      <c r="B638" s="364">
        <v>634</v>
      </c>
      <c r="C638" s="378" t="s">
        <v>76</v>
      </c>
      <c r="D638" s="376" t="s">
        <v>4105</v>
      </c>
      <c r="E638" s="376" t="s">
        <v>4181</v>
      </c>
      <c r="F638" s="366" t="s">
        <v>2083</v>
      </c>
      <c r="G638" s="375" t="s">
        <v>4432</v>
      </c>
      <c r="H638" s="381" t="s">
        <v>3811</v>
      </c>
    </row>
    <row r="639" spans="1:8" x14ac:dyDescent="0.2">
      <c r="A639" s="56">
        <v>361</v>
      </c>
      <c r="B639" s="364">
        <v>635</v>
      </c>
      <c r="C639" s="378" t="s">
        <v>76</v>
      </c>
      <c r="D639" s="376" t="s">
        <v>4105</v>
      </c>
      <c r="E639" s="376" t="s">
        <v>4181</v>
      </c>
      <c r="F639" s="366" t="s">
        <v>2083</v>
      </c>
      <c r="G639" s="375" t="s">
        <v>3860</v>
      </c>
      <c r="H639" s="381" t="s">
        <v>3811</v>
      </c>
    </row>
    <row r="640" spans="1:8" x14ac:dyDescent="0.2">
      <c r="A640" s="56">
        <v>362</v>
      </c>
      <c r="B640" s="364">
        <v>636</v>
      </c>
      <c r="C640" s="378" t="s">
        <v>76</v>
      </c>
      <c r="D640" s="376" t="s">
        <v>4105</v>
      </c>
      <c r="E640" s="376" t="s">
        <v>4181</v>
      </c>
      <c r="F640" s="366" t="s">
        <v>2083</v>
      </c>
      <c r="G640" s="375" t="s">
        <v>3781</v>
      </c>
      <c r="H640" s="381" t="s">
        <v>3811</v>
      </c>
    </row>
    <row r="641" spans="1:8" x14ac:dyDescent="0.2">
      <c r="A641" s="56">
        <v>363</v>
      </c>
      <c r="B641" s="364">
        <v>637</v>
      </c>
      <c r="C641" s="378" t="s">
        <v>76</v>
      </c>
      <c r="D641" s="376" t="s">
        <v>4105</v>
      </c>
      <c r="E641" s="376" t="s">
        <v>4181</v>
      </c>
      <c r="F641" s="366" t="s">
        <v>2083</v>
      </c>
      <c r="G641" s="375" t="s">
        <v>3861</v>
      </c>
      <c r="H641" s="381" t="s">
        <v>3811</v>
      </c>
    </row>
    <row r="642" spans="1:8" x14ac:dyDescent="0.2">
      <c r="A642" s="56">
        <v>377</v>
      </c>
      <c r="B642" s="364">
        <v>638</v>
      </c>
      <c r="C642" s="378" t="s">
        <v>76</v>
      </c>
      <c r="D642" s="376" t="s">
        <v>4105</v>
      </c>
      <c r="E642" s="376" t="s">
        <v>4441</v>
      </c>
      <c r="F642" s="376" t="s">
        <v>3907</v>
      </c>
      <c r="G642" s="375" t="s">
        <v>3992</v>
      </c>
      <c r="H642" s="381" t="s">
        <v>3817</v>
      </c>
    </row>
    <row r="643" spans="1:8" x14ac:dyDescent="0.2">
      <c r="A643" s="56">
        <v>364</v>
      </c>
      <c r="B643" s="364">
        <v>639</v>
      </c>
      <c r="C643" s="378" t="s">
        <v>76</v>
      </c>
      <c r="D643" s="376" t="s">
        <v>4105</v>
      </c>
      <c r="E643" s="376" t="s">
        <v>4181</v>
      </c>
      <c r="F643" s="376" t="s">
        <v>231</v>
      </c>
      <c r="G643" s="375" t="s">
        <v>4435</v>
      </c>
      <c r="H643" s="381" t="s">
        <v>3814</v>
      </c>
    </row>
    <row r="644" spans="1:8" x14ac:dyDescent="0.2">
      <c r="A644" s="56">
        <v>378</v>
      </c>
      <c r="B644" s="364">
        <v>640</v>
      </c>
      <c r="C644" s="378" t="s">
        <v>76</v>
      </c>
      <c r="D644" s="376" t="s">
        <v>4105</v>
      </c>
      <c r="E644" s="376" t="s">
        <v>4441</v>
      </c>
      <c r="F644" s="376" t="s">
        <v>395</v>
      </c>
      <c r="G644" s="375" t="s">
        <v>4433</v>
      </c>
      <c r="H644" s="381" t="s">
        <v>3815</v>
      </c>
    </row>
    <row r="645" spans="1:8" x14ac:dyDescent="0.2">
      <c r="A645" s="56">
        <v>365</v>
      </c>
      <c r="B645" s="364">
        <v>641</v>
      </c>
      <c r="C645" s="378" t="s">
        <v>76</v>
      </c>
      <c r="D645" s="376" t="s">
        <v>4105</v>
      </c>
      <c r="E645" s="376" t="s">
        <v>4441</v>
      </c>
      <c r="F645" s="376" t="s">
        <v>217</v>
      </c>
      <c r="G645" s="375" t="s">
        <v>3862</v>
      </c>
      <c r="H645" s="381" t="s">
        <v>3817</v>
      </c>
    </row>
    <row r="646" spans="1:8" x14ac:dyDescent="0.2">
      <c r="A646" s="56">
        <v>366</v>
      </c>
      <c r="B646" s="364">
        <v>642</v>
      </c>
      <c r="C646" s="378" t="s">
        <v>76</v>
      </c>
      <c r="D646" s="376" t="s">
        <v>4105</v>
      </c>
      <c r="E646" s="376" t="s">
        <v>4441</v>
      </c>
      <c r="F646" s="376" t="s">
        <v>217</v>
      </c>
      <c r="G646" s="375" t="s">
        <v>4364</v>
      </c>
      <c r="H646" s="381" t="s">
        <v>3817</v>
      </c>
    </row>
    <row r="647" spans="1:8" x14ac:dyDescent="0.2">
      <c r="A647" s="56">
        <v>376</v>
      </c>
      <c r="B647" s="364">
        <v>643</v>
      </c>
      <c r="C647" s="378" t="s">
        <v>76</v>
      </c>
      <c r="D647" s="376" t="s">
        <v>4105</v>
      </c>
      <c r="E647" s="376" t="s">
        <v>4181</v>
      </c>
      <c r="F647" s="376" t="s">
        <v>3990</v>
      </c>
      <c r="G647" s="375" t="s">
        <v>3991</v>
      </c>
      <c r="H647" s="381" t="s">
        <v>3813</v>
      </c>
    </row>
    <row r="648" spans="1:8" x14ac:dyDescent="0.2">
      <c r="A648" s="56">
        <v>371</v>
      </c>
      <c r="B648" s="364">
        <v>644</v>
      </c>
      <c r="C648" s="378" t="s">
        <v>76</v>
      </c>
      <c r="D648" s="376" t="s">
        <v>4105</v>
      </c>
      <c r="E648" s="376" t="s">
        <v>4181</v>
      </c>
      <c r="F648" s="376" t="s">
        <v>64</v>
      </c>
      <c r="G648" s="375" t="s">
        <v>4436</v>
      </c>
      <c r="H648" s="381" t="s">
        <v>3813</v>
      </c>
    </row>
    <row r="649" spans="1:8" x14ac:dyDescent="0.2">
      <c r="A649" s="56">
        <v>368</v>
      </c>
      <c r="B649" s="364">
        <v>645</v>
      </c>
      <c r="C649" s="378" t="s">
        <v>76</v>
      </c>
      <c r="D649" s="376" t="s">
        <v>4105</v>
      </c>
      <c r="E649" s="376" t="s">
        <v>4181</v>
      </c>
      <c r="F649" s="366" t="s">
        <v>544</v>
      </c>
      <c r="G649" s="375" t="s">
        <v>4434</v>
      </c>
      <c r="H649" s="381" t="s">
        <v>3813</v>
      </c>
    </row>
    <row r="650" spans="1:8" x14ac:dyDescent="0.2">
      <c r="A650" s="56">
        <v>372</v>
      </c>
      <c r="B650" s="364">
        <v>646</v>
      </c>
      <c r="C650" s="378" t="s">
        <v>76</v>
      </c>
      <c r="D650" s="376" t="s">
        <v>4105</v>
      </c>
      <c r="E650" s="376" t="s">
        <v>4181</v>
      </c>
      <c r="F650" s="366" t="s">
        <v>544</v>
      </c>
      <c r="G650" s="375" t="s">
        <v>3989</v>
      </c>
      <c r="H650" s="381" t="s">
        <v>3813</v>
      </c>
    </row>
    <row r="651" spans="1:8" x14ac:dyDescent="0.2">
      <c r="A651" s="56">
        <v>374</v>
      </c>
      <c r="B651" s="364">
        <v>647</v>
      </c>
      <c r="C651" s="378" t="s">
        <v>76</v>
      </c>
      <c r="D651" s="376" t="s">
        <v>4105</v>
      </c>
      <c r="E651" s="376" t="s">
        <v>4181</v>
      </c>
      <c r="F651" s="366" t="s">
        <v>544</v>
      </c>
      <c r="G651" s="375" t="s">
        <v>3871</v>
      </c>
      <c r="H651" s="381" t="s">
        <v>3813</v>
      </c>
    </row>
    <row r="652" spans="1:8" x14ac:dyDescent="0.2">
      <c r="A652" s="56">
        <v>369</v>
      </c>
      <c r="B652" s="364">
        <v>648</v>
      </c>
      <c r="C652" s="378" t="s">
        <v>76</v>
      </c>
      <c r="D652" s="376" t="s">
        <v>4105</v>
      </c>
      <c r="E652" s="376" t="s">
        <v>4181</v>
      </c>
      <c r="F652" s="376" t="s">
        <v>341</v>
      </c>
      <c r="G652" s="375" t="s">
        <v>3869</v>
      </c>
      <c r="H652" s="381" t="s">
        <v>3814</v>
      </c>
    </row>
    <row r="653" spans="1:8" x14ac:dyDescent="0.2">
      <c r="A653" s="56">
        <v>370</v>
      </c>
      <c r="B653" s="364">
        <v>649</v>
      </c>
      <c r="C653" s="378" t="s">
        <v>76</v>
      </c>
      <c r="D653" s="376" t="s">
        <v>4105</v>
      </c>
      <c r="E653" s="376" t="s">
        <v>4181</v>
      </c>
      <c r="F653" s="376" t="s">
        <v>341</v>
      </c>
      <c r="G653" s="375" t="s">
        <v>3870</v>
      </c>
      <c r="H653" s="381" t="s">
        <v>3814</v>
      </c>
    </row>
    <row r="654" spans="1:8" x14ac:dyDescent="0.2">
      <c r="A654" s="56">
        <v>373</v>
      </c>
      <c r="B654" s="364">
        <v>650</v>
      </c>
      <c r="C654" s="378" t="s">
        <v>76</v>
      </c>
      <c r="D654" s="376" t="s">
        <v>4105</v>
      </c>
      <c r="E654" s="376" t="s">
        <v>4181</v>
      </c>
      <c r="F654" s="376" t="s">
        <v>341</v>
      </c>
      <c r="G654" s="375" t="s">
        <v>3864</v>
      </c>
      <c r="H654" s="381" t="s">
        <v>3814</v>
      </c>
    </row>
    <row r="655" spans="1:8" x14ac:dyDescent="0.2">
      <c r="A655" s="56">
        <v>185</v>
      </c>
      <c r="B655" s="364">
        <v>651</v>
      </c>
      <c r="C655" s="378" t="s">
        <v>76</v>
      </c>
      <c r="D655" s="376" t="s">
        <v>4063</v>
      </c>
      <c r="E655" s="376" t="s">
        <v>4181</v>
      </c>
      <c r="F655" s="366" t="s">
        <v>393</v>
      </c>
      <c r="G655" s="376" t="s">
        <v>4338</v>
      </c>
      <c r="H655" s="381" t="s">
        <v>3812</v>
      </c>
    </row>
    <row r="656" spans="1:8" x14ac:dyDescent="0.2">
      <c r="A656" s="56">
        <v>196</v>
      </c>
      <c r="B656" s="364">
        <v>652</v>
      </c>
      <c r="C656" s="378" t="s">
        <v>76</v>
      </c>
      <c r="D656" s="376" t="s">
        <v>4063</v>
      </c>
      <c r="E656" s="376" t="s">
        <v>3962</v>
      </c>
      <c r="F656" s="366" t="s">
        <v>3926</v>
      </c>
      <c r="G656" s="376" t="s">
        <v>3761</v>
      </c>
      <c r="H656" s="381" t="s">
        <v>3819</v>
      </c>
    </row>
    <row r="657" spans="1:8" x14ac:dyDescent="0.2">
      <c r="A657" s="56">
        <v>191</v>
      </c>
      <c r="B657" s="364">
        <v>653</v>
      </c>
      <c r="C657" s="378" t="s">
        <v>76</v>
      </c>
      <c r="D657" s="376" t="s">
        <v>4063</v>
      </c>
      <c r="E657" s="376" t="s">
        <v>3658</v>
      </c>
      <c r="F657" s="366" t="s">
        <v>506</v>
      </c>
      <c r="G657" s="376" t="s">
        <v>4342</v>
      </c>
      <c r="H657" s="381" t="s">
        <v>3818</v>
      </c>
    </row>
    <row r="658" spans="1:8" x14ac:dyDescent="0.2">
      <c r="A658" s="56">
        <v>189</v>
      </c>
      <c r="B658" s="364">
        <v>654</v>
      </c>
      <c r="C658" s="378" t="s">
        <v>76</v>
      </c>
      <c r="D658" s="376" t="s">
        <v>4063</v>
      </c>
      <c r="E658" s="376" t="s">
        <v>4181</v>
      </c>
      <c r="F658" s="366" t="s">
        <v>2083</v>
      </c>
      <c r="G658" s="376" t="s">
        <v>3759</v>
      </c>
      <c r="H658" s="381" t="s">
        <v>3811</v>
      </c>
    </row>
    <row r="659" spans="1:8" x14ac:dyDescent="0.2">
      <c r="A659" s="56">
        <v>190</v>
      </c>
      <c r="B659" s="364">
        <v>655</v>
      </c>
      <c r="C659" s="378" t="s">
        <v>76</v>
      </c>
      <c r="D659" s="376" t="s">
        <v>4063</v>
      </c>
      <c r="E659" s="376" t="s">
        <v>4181</v>
      </c>
      <c r="F659" s="366" t="s">
        <v>2083</v>
      </c>
      <c r="G659" s="376" t="s">
        <v>4341</v>
      </c>
      <c r="H659" s="381" t="s">
        <v>3811</v>
      </c>
    </row>
    <row r="660" spans="1:8" x14ac:dyDescent="0.2">
      <c r="A660" s="56">
        <v>192</v>
      </c>
      <c r="B660" s="364">
        <v>656</v>
      </c>
      <c r="C660" s="378" t="s">
        <v>76</v>
      </c>
      <c r="D660" s="376" t="s">
        <v>4063</v>
      </c>
      <c r="E660" s="376" t="s">
        <v>4181</v>
      </c>
      <c r="F660" s="366" t="s">
        <v>2083</v>
      </c>
      <c r="G660" s="376" t="s">
        <v>3760</v>
      </c>
      <c r="H660" s="381" t="s">
        <v>3811</v>
      </c>
    </row>
    <row r="661" spans="1:8" x14ac:dyDescent="0.2">
      <c r="A661" s="56">
        <v>199</v>
      </c>
      <c r="B661" s="364">
        <v>657</v>
      </c>
      <c r="C661" s="378" t="s">
        <v>76</v>
      </c>
      <c r="D661" s="376" t="s">
        <v>4063</v>
      </c>
      <c r="E661" s="366" t="s">
        <v>4460</v>
      </c>
      <c r="F661" s="366" t="s">
        <v>4932</v>
      </c>
      <c r="G661" s="376" t="s">
        <v>3762</v>
      </c>
      <c r="H661" s="381" t="s">
        <v>3816</v>
      </c>
    </row>
    <row r="662" spans="1:8" x14ac:dyDescent="0.2">
      <c r="A662" s="56">
        <v>188</v>
      </c>
      <c r="B662" s="364">
        <v>658</v>
      </c>
      <c r="C662" s="378" t="s">
        <v>76</v>
      </c>
      <c r="D662" s="376" t="s">
        <v>4063</v>
      </c>
      <c r="E662" s="376" t="s">
        <v>4181</v>
      </c>
      <c r="F662" s="376" t="s">
        <v>231</v>
      </c>
      <c r="G662" s="376" t="s">
        <v>3836</v>
      </c>
      <c r="H662" s="381" t="s">
        <v>3814</v>
      </c>
    </row>
    <row r="663" spans="1:8" x14ac:dyDescent="0.2">
      <c r="A663" s="56">
        <v>201</v>
      </c>
      <c r="B663" s="364">
        <v>659</v>
      </c>
      <c r="C663" s="378" t="s">
        <v>76</v>
      </c>
      <c r="D663" s="376" t="s">
        <v>4063</v>
      </c>
      <c r="E663" s="376" t="s">
        <v>4460</v>
      </c>
      <c r="F663" s="376" t="s">
        <v>545</v>
      </c>
      <c r="G663" s="376" t="s">
        <v>3952</v>
      </c>
      <c r="H663" s="381" t="s">
        <v>3816</v>
      </c>
    </row>
    <row r="664" spans="1:8" x14ac:dyDescent="0.2">
      <c r="A664" s="56">
        <v>187</v>
      </c>
      <c r="B664" s="364">
        <v>660</v>
      </c>
      <c r="C664" s="378" t="s">
        <v>76</v>
      </c>
      <c r="D664" s="376" t="s">
        <v>4063</v>
      </c>
      <c r="E664" s="376" t="s">
        <v>4441</v>
      </c>
      <c r="F664" s="376" t="s">
        <v>395</v>
      </c>
      <c r="G664" s="376" t="s">
        <v>4340</v>
      </c>
      <c r="H664" s="381" t="s">
        <v>3815</v>
      </c>
    </row>
    <row r="665" spans="1:8" x14ac:dyDescent="0.2">
      <c r="A665" s="56">
        <v>193</v>
      </c>
      <c r="B665" s="364">
        <v>661</v>
      </c>
      <c r="C665" s="378" t="s">
        <v>76</v>
      </c>
      <c r="D665" s="376" t="s">
        <v>4063</v>
      </c>
      <c r="E665" s="376" t="s">
        <v>4441</v>
      </c>
      <c r="F665" s="376" t="s">
        <v>3505</v>
      </c>
      <c r="G665" s="376" t="s">
        <v>3873</v>
      </c>
      <c r="H665" s="381" t="s">
        <v>3815</v>
      </c>
    </row>
    <row r="666" spans="1:8" x14ac:dyDescent="0.2">
      <c r="A666" s="56">
        <v>198</v>
      </c>
      <c r="B666" s="364">
        <v>662</v>
      </c>
      <c r="C666" s="378" t="s">
        <v>76</v>
      </c>
      <c r="D666" s="376" t="s">
        <v>4063</v>
      </c>
      <c r="E666" s="376" t="s">
        <v>4441</v>
      </c>
      <c r="F666" s="376" t="s">
        <v>217</v>
      </c>
      <c r="G666" s="376" t="s">
        <v>3823</v>
      </c>
      <c r="H666" s="381" t="s">
        <v>3817</v>
      </c>
    </row>
    <row r="667" spans="1:8" x14ac:dyDescent="0.2">
      <c r="A667" s="56">
        <v>197</v>
      </c>
      <c r="B667" s="364">
        <v>663</v>
      </c>
      <c r="C667" s="378" t="s">
        <v>76</v>
      </c>
      <c r="D667" s="376" t="s">
        <v>4063</v>
      </c>
      <c r="E667" s="376" t="s">
        <v>4441</v>
      </c>
      <c r="F667" s="376" t="s">
        <v>129</v>
      </c>
      <c r="G667" s="376" t="s">
        <v>3822</v>
      </c>
      <c r="H667" s="381" t="s">
        <v>3815</v>
      </c>
    </row>
    <row r="668" spans="1:8" x14ac:dyDescent="0.2">
      <c r="A668" s="56">
        <v>194</v>
      </c>
      <c r="B668" s="364">
        <v>664</v>
      </c>
      <c r="C668" s="378" t="s">
        <v>76</v>
      </c>
      <c r="D668" s="376" t="s">
        <v>4063</v>
      </c>
      <c r="E668" s="376" t="s">
        <v>4181</v>
      </c>
      <c r="F668" s="376" t="s">
        <v>64</v>
      </c>
      <c r="G668" s="376" t="s">
        <v>3821</v>
      </c>
      <c r="H668" s="381" t="s">
        <v>3813</v>
      </c>
    </row>
    <row r="669" spans="1:8" x14ac:dyDescent="0.2">
      <c r="A669" s="56">
        <v>200</v>
      </c>
      <c r="B669" s="364">
        <v>665</v>
      </c>
      <c r="C669" s="378" t="s">
        <v>76</v>
      </c>
      <c r="D669" s="376" t="s">
        <v>4063</v>
      </c>
      <c r="E669" s="376" t="s">
        <v>4181</v>
      </c>
      <c r="F669" s="366" t="s">
        <v>544</v>
      </c>
      <c r="G669" s="376" t="s">
        <v>3874</v>
      </c>
      <c r="H669" s="381" t="s">
        <v>3813</v>
      </c>
    </row>
    <row r="670" spans="1:8" x14ac:dyDescent="0.2">
      <c r="A670" s="56">
        <v>186</v>
      </c>
      <c r="B670" s="364">
        <v>666</v>
      </c>
      <c r="C670" s="378" t="s">
        <v>76</v>
      </c>
      <c r="D670" s="376" t="s">
        <v>4063</v>
      </c>
      <c r="E670" s="376" t="s">
        <v>4181</v>
      </c>
      <c r="F670" s="376" t="s">
        <v>341</v>
      </c>
      <c r="G670" s="376" t="s">
        <v>4339</v>
      </c>
      <c r="H670" s="381" t="s">
        <v>3814</v>
      </c>
    </row>
    <row r="671" spans="1:8" x14ac:dyDescent="0.2">
      <c r="A671" s="56">
        <v>195</v>
      </c>
      <c r="B671" s="364">
        <v>667</v>
      </c>
      <c r="C671" s="378" t="s">
        <v>76</v>
      </c>
      <c r="D671" s="376" t="s">
        <v>4063</v>
      </c>
      <c r="E671" s="376" t="s">
        <v>4181</v>
      </c>
      <c r="F671" s="376" t="s">
        <v>161</v>
      </c>
      <c r="G671" s="376" t="s">
        <v>3837</v>
      </c>
      <c r="H671" s="381" t="s">
        <v>3813</v>
      </c>
    </row>
    <row r="672" spans="1:8" x14ac:dyDescent="0.2">
      <c r="A672" s="56">
        <v>641</v>
      </c>
      <c r="B672" s="364">
        <v>668</v>
      </c>
      <c r="C672" s="378" t="s">
        <v>76</v>
      </c>
      <c r="D672" s="365" t="s">
        <v>4064</v>
      </c>
      <c r="E672" s="366" t="s">
        <v>4181</v>
      </c>
      <c r="F672" s="366" t="s">
        <v>2083</v>
      </c>
      <c r="G672" s="365" t="s">
        <v>4248</v>
      </c>
      <c r="H672" s="381" t="s">
        <v>3811</v>
      </c>
    </row>
    <row r="673" spans="1:8" x14ac:dyDescent="0.2">
      <c r="A673" s="56">
        <v>264</v>
      </c>
      <c r="B673" s="364">
        <v>669</v>
      </c>
      <c r="C673" s="378" t="s">
        <v>76</v>
      </c>
      <c r="D673" s="376" t="s">
        <v>4064</v>
      </c>
      <c r="E673" s="376" t="s">
        <v>4181</v>
      </c>
      <c r="F673" s="376" t="s">
        <v>1</v>
      </c>
      <c r="G673" s="376" t="s">
        <v>4358</v>
      </c>
      <c r="H673" s="381" t="s">
        <v>3811</v>
      </c>
    </row>
    <row r="674" spans="1:8" x14ac:dyDescent="0.2">
      <c r="A674" s="56">
        <v>642</v>
      </c>
      <c r="B674" s="364">
        <v>670</v>
      </c>
      <c r="C674" s="378" t="s">
        <v>76</v>
      </c>
      <c r="D674" s="365" t="s">
        <v>4065</v>
      </c>
      <c r="E674" s="366" t="s">
        <v>4181</v>
      </c>
      <c r="F674" s="366" t="s">
        <v>2083</v>
      </c>
      <c r="G674" s="365" t="s">
        <v>4249</v>
      </c>
      <c r="H674" s="381" t="s">
        <v>3811</v>
      </c>
    </row>
    <row r="675" spans="1:8" x14ac:dyDescent="0.2">
      <c r="A675" s="56">
        <v>644</v>
      </c>
      <c r="B675" s="364">
        <v>671</v>
      </c>
      <c r="C675" s="378" t="s">
        <v>76</v>
      </c>
      <c r="D675" s="365" t="s">
        <v>4065</v>
      </c>
      <c r="E675" s="366" t="s">
        <v>4181</v>
      </c>
      <c r="F675" s="366" t="s">
        <v>2083</v>
      </c>
      <c r="G675" s="365" t="s">
        <v>4250</v>
      </c>
      <c r="H675" s="381" t="s">
        <v>3811</v>
      </c>
    </row>
    <row r="676" spans="1:8" x14ac:dyDescent="0.2">
      <c r="A676" s="56">
        <v>645</v>
      </c>
      <c r="B676" s="364">
        <v>672</v>
      </c>
      <c r="C676" s="378" t="s">
        <v>76</v>
      </c>
      <c r="D676" s="365" t="s">
        <v>4065</v>
      </c>
      <c r="E676" s="366" t="s">
        <v>4181</v>
      </c>
      <c r="F676" s="366" t="s">
        <v>2083</v>
      </c>
      <c r="G676" s="365" t="s">
        <v>4251</v>
      </c>
      <c r="H676" s="381" t="s">
        <v>3811</v>
      </c>
    </row>
    <row r="677" spans="1:8" x14ac:dyDescent="0.2">
      <c r="A677" s="56">
        <v>643</v>
      </c>
      <c r="B677" s="364">
        <v>673</v>
      </c>
      <c r="C677" s="378" t="s">
        <v>76</v>
      </c>
      <c r="D677" s="365" t="s">
        <v>4065</v>
      </c>
      <c r="E677" s="366" t="s">
        <v>4181</v>
      </c>
      <c r="F677" s="366" t="s">
        <v>64</v>
      </c>
      <c r="G677" s="365" t="s">
        <v>4914</v>
      </c>
      <c r="H677" s="381" t="s">
        <v>3813</v>
      </c>
    </row>
    <row r="678" spans="1:8" x14ac:dyDescent="0.2">
      <c r="A678" s="56">
        <v>646</v>
      </c>
      <c r="B678" s="364">
        <v>674</v>
      </c>
      <c r="C678" s="378" t="s">
        <v>76</v>
      </c>
      <c r="D678" s="365" t="s">
        <v>4065</v>
      </c>
      <c r="E678" s="366" t="s">
        <v>4181</v>
      </c>
      <c r="F678" s="366" t="s">
        <v>341</v>
      </c>
      <c r="G678" s="365" t="s">
        <v>4252</v>
      </c>
      <c r="H678" s="381" t="s">
        <v>3814</v>
      </c>
    </row>
    <row r="679" spans="1:8" x14ac:dyDescent="0.2">
      <c r="A679" s="56">
        <v>648</v>
      </c>
      <c r="B679" s="364">
        <v>675</v>
      </c>
      <c r="C679" s="378" t="s">
        <v>76</v>
      </c>
      <c r="D679" s="365" t="s">
        <v>4106</v>
      </c>
      <c r="E679" s="366" t="s">
        <v>4181</v>
      </c>
      <c r="F679" s="366" t="s">
        <v>2083</v>
      </c>
      <c r="G679" s="375" t="s">
        <v>4254</v>
      </c>
      <c r="H679" s="381" t="s">
        <v>3811</v>
      </c>
    </row>
    <row r="680" spans="1:8" x14ac:dyDescent="0.2">
      <c r="A680" s="56">
        <v>649</v>
      </c>
      <c r="B680" s="364">
        <v>676</v>
      </c>
      <c r="C680" s="378" t="s">
        <v>76</v>
      </c>
      <c r="D680" s="365" t="s">
        <v>4106</v>
      </c>
      <c r="E680" s="366" t="s">
        <v>4181</v>
      </c>
      <c r="F680" s="366" t="s">
        <v>2083</v>
      </c>
      <c r="G680" s="375" t="s">
        <v>4255</v>
      </c>
      <c r="H680" s="381" t="s">
        <v>3811</v>
      </c>
    </row>
    <row r="681" spans="1:8" x14ac:dyDescent="0.2">
      <c r="A681" s="56">
        <v>647</v>
      </c>
      <c r="B681" s="364">
        <v>677</v>
      </c>
      <c r="C681" s="378" t="s">
        <v>76</v>
      </c>
      <c r="D681" s="365" t="s">
        <v>4106</v>
      </c>
      <c r="E681" s="366" t="s">
        <v>4181</v>
      </c>
      <c r="F681" s="366" t="s">
        <v>341</v>
      </c>
      <c r="G681" s="365" t="s">
        <v>4253</v>
      </c>
      <c r="H681" s="381" t="s">
        <v>3814</v>
      </c>
    </row>
  </sheetData>
  <autoFilter ref="A4:H681">
    <sortState ref="A5:H681">
      <sortCondition ref="D5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 filterMode="1">
    <tabColor rgb="FF92D050"/>
  </sheetPr>
  <dimension ref="A1:XFD714"/>
  <sheetViews>
    <sheetView zoomScale="80" zoomScaleNormal="80" workbookViewId="0">
      <pane xSplit="10" ySplit="4" topLeftCell="K278" activePane="bottomRight" state="frozen"/>
      <selection pane="topRight" activeCell="H1" sqref="H1"/>
      <selection pane="bottomLeft" activeCell="A7" sqref="A7"/>
      <selection pane="bottomRight" activeCell="G140" sqref="G140"/>
    </sheetView>
  </sheetViews>
  <sheetFormatPr defaultColWidth="9.140625" defaultRowHeight="12.75" x14ac:dyDescent="0.2"/>
  <cols>
    <col min="1" max="1" width="5.42578125" style="171" customWidth="1"/>
    <col min="2" max="3" width="9.85546875" style="169" customWidth="1"/>
    <col min="4" max="4" width="62" style="187" customWidth="1"/>
    <col min="5" max="5" width="10" style="180" customWidth="1"/>
    <col min="6" max="6" width="12" style="50" customWidth="1"/>
    <col min="7" max="7" width="13.42578125" style="50" bestFit="1" customWidth="1"/>
    <col min="8" max="8" width="14.5703125" style="50" customWidth="1"/>
    <col min="9" max="9" width="53.42578125" style="50" customWidth="1"/>
    <col min="10" max="10" width="21.7109375" style="81" customWidth="1"/>
    <col min="11" max="15" width="13.7109375" style="41" customWidth="1"/>
    <col min="16" max="16" width="21" style="44" customWidth="1"/>
    <col min="17" max="21" width="14" style="41" customWidth="1"/>
    <col min="22" max="22" width="21" style="44" customWidth="1"/>
    <col min="23" max="27" width="13.5703125" style="41" customWidth="1"/>
    <col min="28" max="28" width="23.28515625" style="44" customWidth="1"/>
    <col min="29" max="33" width="14.140625" style="41" customWidth="1"/>
    <col min="34" max="34" width="21" style="44" customWidth="1"/>
    <col min="35" max="39" width="13.5703125" style="41" customWidth="1"/>
    <col min="40" max="40" width="21" style="44" customWidth="1"/>
    <col min="41" max="45" width="8.140625" style="41" customWidth="1"/>
    <col min="46" max="46" width="10.5703125" style="41" customWidth="1"/>
    <col min="47" max="49" width="14.7109375" style="41" customWidth="1"/>
    <col min="50" max="50" width="34.85546875" style="52" customWidth="1"/>
    <col min="51" max="16384" width="9.140625" style="33"/>
  </cols>
  <sheetData>
    <row r="1" spans="1:50" s="10" customFormat="1" ht="18" x14ac:dyDescent="0.2">
      <c r="A1" s="173" t="s">
        <v>2097</v>
      </c>
      <c r="B1" s="58"/>
      <c r="C1" s="58"/>
      <c r="D1" s="186"/>
      <c r="E1" s="179"/>
      <c r="F1" s="185"/>
      <c r="G1" s="32"/>
      <c r="H1" s="32"/>
      <c r="I1" s="50"/>
      <c r="J1" s="81"/>
      <c r="K1" s="11"/>
      <c r="L1" s="11"/>
      <c r="M1" s="11"/>
      <c r="N1" s="11"/>
      <c r="O1" s="11"/>
      <c r="P1" s="42"/>
      <c r="Q1" s="11"/>
      <c r="R1" s="11"/>
      <c r="S1" s="11"/>
      <c r="T1" s="11"/>
      <c r="U1" s="11"/>
      <c r="V1" s="42"/>
      <c r="W1" s="11"/>
      <c r="X1" s="11"/>
      <c r="Y1" s="11"/>
      <c r="Z1" s="11"/>
      <c r="AA1" s="11"/>
      <c r="AB1" s="42"/>
      <c r="AC1" s="11"/>
      <c r="AD1" s="11"/>
      <c r="AE1" s="11"/>
      <c r="AF1" s="11"/>
      <c r="AG1" s="11"/>
      <c r="AH1" s="42"/>
      <c r="AI1" s="11"/>
      <c r="AJ1" s="11"/>
      <c r="AK1" s="11"/>
      <c r="AL1" s="11"/>
      <c r="AM1" s="11"/>
      <c r="AN1" s="42"/>
      <c r="AO1" s="11"/>
      <c r="AP1" s="11"/>
      <c r="AQ1" s="11"/>
      <c r="AR1" s="11"/>
      <c r="AS1" s="11"/>
      <c r="AT1" s="11"/>
      <c r="AU1" s="11"/>
      <c r="AV1" s="11"/>
      <c r="AW1" s="11"/>
      <c r="AX1" s="8"/>
    </row>
    <row r="2" spans="1:50" s="10" customFormat="1" ht="18" x14ac:dyDescent="0.2">
      <c r="A2" s="173" t="s">
        <v>3412</v>
      </c>
      <c r="B2" s="58"/>
      <c r="C2" s="58"/>
      <c r="D2" s="186"/>
      <c r="E2" s="191"/>
      <c r="F2" s="191"/>
      <c r="G2" s="191"/>
      <c r="H2" s="191"/>
      <c r="I2" s="191"/>
      <c r="J2" s="191"/>
      <c r="K2" s="191"/>
      <c r="L2" s="191"/>
      <c r="M2" s="11"/>
      <c r="N2" s="11"/>
      <c r="O2" s="11"/>
      <c r="P2" s="42"/>
      <c r="Q2" s="11"/>
      <c r="R2" s="11"/>
      <c r="S2" s="11"/>
      <c r="T2" s="11"/>
      <c r="U2" s="11"/>
      <c r="V2" s="42"/>
      <c r="W2" s="11"/>
      <c r="X2" s="11"/>
      <c r="Y2" s="11"/>
      <c r="Z2" s="11"/>
      <c r="AA2" s="11"/>
      <c r="AB2" s="42"/>
      <c r="AC2" s="11"/>
      <c r="AD2" s="11"/>
      <c r="AE2" s="11"/>
      <c r="AF2" s="11"/>
      <c r="AG2" s="11"/>
      <c r="AH2" s="42"/>
      <c r="AI2" s="11"/>
      <c r="AJ2" s="11"/>
      <c r="AK2" s="11"/>
      <c r="AL2" s="11"/>
      <c r="AM2" s="11"/>
      <c r="AN2" s="42"/>
      <c r="AO2" s="11"/>
      <c r="AP2" s="11"/>
      <c r="AQ2" s="11"/>
      <c r="AR2" s="11"/>
      <c r="AS2" s="11"/>
      <c r="AT2" s="11"/>
      <c r="AU2" s="11"/>
      <c r="AV2" s="11"/>
      <c r="AW2" s="11"/>
      <c r="AX2" s="8"/>
    </row>
    <row r="3" spans="1:50" s="10" customFormat="1" ht="13.5" thickBot="1" x14ac:dyDescent="0.25">
      <c r="A3" s="171"/>
      <c r="B3" s="169"/>
      <c r="C3" s="169"/>
      <c r="D3" s="18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8"/>
      <c r="AV3" s="8"/>
      <c r="AW3" s="8"/>
      <c r="AX3" s="8"/>
    </row>
    <row r="4" spans="1:50" s="20" customFormat="1" ht="63" customHeight="1" thickTop="1" x14ac:dyDescent="0.2">
      <c r="A4" s="12" t="s">
        <v>40</v>
      </c>
      <c r="B4" s="12" t="s">
        <v>3400</v>
      </c>
      <c r="C4" s="12" t="s">
        <v>75</v>
      </c>
      <c r="D4" s="12" t="s">
        <v>126</v>
      </c>
      <c r="E4" s="12" t="s">
        <v>3402</v>
      </c>
      <c r="F4" s="12" t="s">
        <v>1902</v>
      </c>
      <c r="G4" s="12" t="s">
        <v>2089</v>
      </c>
      <c r="H4" s="12" t="s">
        <v>2090</v>
      </c>
      <c r="I4" s="12" t="s">
        <v>2092</v>
      </c>
      <c r="J4" s="12" t="s">
        <v>2106</v>
      </c>
      <c r="K4" s="13" t="s">
        <v>1383</v>
      </c>
      <c r="L4" s="13" t="s">
        <v>1384</v>
      </c>
      <c r="M4" s="13" t="s">
        <v>1385</v>
      </c>
      <c r="N4" s="13" t="s">
        <v>1386</v>
      </c>
      <c r="O4" s="13" t="s">
        <v>1545</v>
      </c>
      <c r="P4" s="13" t="s">
        <v>1392</v>
      </c>
      <c r="Q4" s="14" t="s">
        <v>1387</v>
      </c>
      <c r="R4" s="14" t="s">
        <v>1388</v>
      </c>
      <c r="S4" s="14" t="s">
        <v>1390</v>
      </c>
      <c r="T4" s="14" t="s">
        <v>1391</v>
      </c>
      <c r="U4" s="14" t="s">
        <v>1389</v>
      </c>
      <c r="V4" s="14" t="s">
        <v>1393</v>
      </c>
      <c r="W4" s="15" t="s">
        <v>1394</v>
      </c>
      <c r="X4" s="15" t="s">
        <v>1395</v>
      </c>
      <c r="Y4" s="15" t="s">
        <v>1396</v>
      </c>
      <c r="Z4" s="15" t="s">
        <v>1397</v>
      </c>
      <c r="AA4" s="15" t="s">
        <v>1398</v>
      </c>
      <c r="AB4" s="15" t="s">
        <v>1399</v>
      </c>
      <c r="AC4" s="17" t="s">
        <v>1400</v>
      </c>
      <c r="AD4" s="17" t="s">
        <v>1401</v>
      </c>
      <c r="AE4" s="17" t="s">
        <v>1402</v>
      </c>
      <c r="AF4" s="17" t="s">
        <v>1403</v>
      </c>
      <c r="AG4" s="17" t="s">
        <v>1404</v>
      </c>
      <c r="AH4" s="17" t="s">
        <v>1405</v>
      </c>
      <c r="AI4" s="18" t="s">
        <v>1406</v>
      </c>
      <c r="AJ4" s="18" t="s">
        <v>1407</v>
      </c>
      <c r="AK4" s="18" t="s">
        <v>1408</v>
      </c>
      <c r="AL4" s="18" t="s">
        <v>1409</v>
      </c>
      <c r="AM4" s="18" t="s">
        <v>1410</v>
      </c>
      <c r="AN4" s="18" t="s">
        <v>1411</v>
      </c>
      <c r="AO4" s="19" t="s">
        <v>1412</v>
      </c>
      <c r="AP4" s="19" t="s">
        <v>1413</v>
      </c>
      <c r="AQ4" s="19" t="s">
        <v>1414</v>
      </c>
      <c r="AR4" s="19" t="s">
        <v>1415</v>
      </c>
      <c r="AS4" s="19" t="s">
        <v>2094</v>
      </c>
      <c r="AT4" s="19" t="s">
        <v>2095</v>
      </c>
      <c r="AU4" s="16" t="s">
        <v>2107</v>
      </c>
      <c r="AV4" s="16" t="s">
        <v>2108</v>
      </c>
      <c r="AW4" s="16" t="s">
        <v>127</v>
      </c>
      <c r="AX4" s="16" t="s">
        <v>2102</v>
      </c>
    </row>
    <row r="5" spans="1:50" s="159" customFormat="1" ht="36" hidden="1" customHeight="1" x14ac:dyDescent="0.2">
      <c r="A5" s="54"/>
      <c r="B5" s="172" t="s">
        <v>2330</v>
      </c>
      <c r="C5" s="172" t="s">
        <v>76</v>
      </c>
      <c r="D5" s="21" t="s">
        <v>0</v>
      </c>
      <c r="E5" s="181"/>
      <c r="F5" s="23" t="s">
        <v>1437</v>
      </c>
      <c r="G5" s="23" t="s">
        <v>1259</v>
      </c>
      <c r="H5" s="23" t="s">
        <v>218</v>
      </c>
      <c r="I5" s="9" t="s">
        <v>1418</v>
      </c>
      <c r="J5" s="43" t="s">
        <v>441</v>
      </c>
      <c r="K5" s="3"/>
      <c r="L5" s="3"/>
      <c r="M5" s="3"/>
      <c r="N5" s="3"/>
      <c r="O5" s="3"/>
      <c r="P5" s="6"/>
      <c r="Q5" s="30"/>
      <c r="R5" s="30"/>
      <c r="S5" s="30"/>
      <c r="T5" s="30"/>
      <c r="U5" s="30"/>
      <c r="V5" s="26"/>
      <c r="W5" s="30"/>
      <c r="X5" s="30"/>
      <c r="Y5" s="30"/>
      <c r="Z5" s="30"/>
      <c r="AA5" s="30"/>
      <c r="AB5" s="26"/>
      <c r="AC5" s="30">
        <v>1</v>
      </c>
      <c r="AD5" s="30"/>
      <c r="AE5" s="30"/>
      <c r="AF5" s="30"/>
      <c r="AG5" s="30">
        <v>1</v>
      </c>
      <c r="AH5" s="26" t="s">
        <v>1355</v>
      </c>
      <c r="AI5" s="30"/>
      <c r="AJ5" s="30"/>
      <c r="AK5" s="30"/>
      <c r="AL5" s="30"/>
      <c r="AM5" s="30"/>
      <c r="AN5" s="26"/>
      <c r="AO5" s="4">
        <f t="shared" ref="AO5:AO30" si="0">+K5+Q5+W5+AC5+AI5</f>
        <v>1</v>
      </c>
      <c r="AP5" s="4">
        <f t="shared" ref="AP5:AP30" si="1">+L5+R5+X5+AD5+AJ5</f>
        <v>0</v>
      </c>
      <c r="AQ5" s="4">
        <f t="shared" ref="AQ5:AQ30" si="2">+M5+S5+Y5+AE5+AK5</f>
        <v>0</v>
      </c>
      <c r="AR5" s="4">
        <f t="shared" ref="AR5:AR30" si="3">+N5+T5+Z5+AF5+AL5</f>
        <v>0</v>
      </c>
      <c r="AS5" s="4">
        <f t="shared" ref="AS5:AS30" si="4">+O5+U5+AA5+AG5+AM5</f>
        <v>1</v>
      </c>
      <c r="AT5" s="4">
        <f t="shared" ref="AT5:AT36" si="5">SUM(AO5:AS5)</f>
        <v>2</v>
      </c>
      <c r="AU5" s="24">
        <v>37288</v>
      </c>
      <c r="AV5" s="24"/>
      <c r="AW5" s="24"/>
      <c r="AX5" s="36"/>
    </row>
    <row r="6" spans="1:50" ht="36" hidden="1" customHeight="1" x14ac:dyDescent="0.2">
      <c r="A6" s="54"/>
      <c r="B6" s="4" t="s">
        <v>2859</v>
      </c>
      <c r="C6" s="4" t="s">
        <v>76</v>
      </c>
      <c r="D6" s="2" t="s">
        <v>1447</v>
      </c>
      <c r="E6" s="182"/>
      <c r="F6" s="22" t="s">
        <v>1437</v>
      </c>
      <c r="G6" s="23" t="s">
        <v>1259</v>
      </c>
      <c r="H6" s="23" t="s">
        <v>218</v>
      </c>
      <c r="I6" s="9" t="s">
        <v>1453</v>
      </c>
      <c r="J6" s="5" t="s">
        <v>1341</v>
      </c>
      <c r="K6" s="3"/>
      <c r="L6" s="3"/>
      <c r="M6" s="3"/>
      <c r="N6" s="3"/>
      <c r="O6" s="3"/>
      <c r="P6" s="6"/>
      <c r="Q6" s="30"/>
      <c r="R6" s="30"/>
      <c r="S6" s="30"/>
      <c r="T6" s="30"/>
      <c r="U6" s="30"/>
      <c r="V6" s="26"/>
      <c r="W6" s="30"/>
      <c r="X6" s="30"/>
      <c r="Y6" s="30"/>
      <c r="Z6" s="30"/>
      <c r="AA6" s="30"/>
      <c r="AB6" s="26"/>
      <c r="AC6" s="30">
        <v>1</v>
      </c>
      <c r="AD6" s="30"/>
      <c r="AE6" s="30"/>
      <c r="AF6" s="30"/>
      <c r="AG6" s="30"/>
      <c r="AH6" s="26" t="s">
        <v>1094</v>
      </c>
      <c r="AI6" s="30">
        <v>1</v>
      </c>
      <c r="AJ6" s="30"/>
      <c r="AK6" s="30"/>
      <c r="AL6" s="30"/>
      <c r="AM6" s="30">
        <v>2</v>
      </c>
      <c r="AN6" s="26" t="s">
        <v>1343</v>
      </c>
      <c r="AO6" s="4">
        <f t="shared" si="0"/>
        <v>2</v>
      </c>
      <c r="AP6" s="4">
        <f t="shared" si="1"/>
        <v>0</v>
      </c>
      <c r="AQ6" s="4">
        <f t="shared" si="2"/>
        <v>0</v>
      </c>
      <c r="AR6" s="4">
        <f t="shared" si="3"/>
        <v>0</v>
      </c>
      <c r="AS6" s="4">
        <f t="shared" si="4"/>
        <v>2</v>
      </c>
      <c r="AT6" s="4">
        <f t="shared" si="5"/>
        <v>4</v>
      </c>
      <c r="AU6" s="34">
        <v>41106</v>
      </c>
      <c r="AV6" s="34"/>
      <c r="AW6" s="34"/>
      <c r="AX6" s="36"/>
    </row>
    <row r="7" spans="1:50" ht="36" hidden="1" customHeight="1" x14ac:dyDescent="0.2">
      <c r="A7" s="54"/>
      <c r="B7" s="172" t="s">
        <v>2390</v>
      </c>
      <c r="C7" s="172" t="s">
        <v>76</v>
      </c>
      <c r="D7" s="2" t="s">
        <v>381</v>
      </c>
      <c r="E7" s="182"/>
      <c r="F7" s="22" t="s">
        <v>1437</v>
      </c>
      <c r="G7" s="23" t="s">
        <v>1435</v>
      </c>
      <c r="H7" s="23" t="s">
        <v>224</v>
      </c>
      <c r="I7" s="9" t="s">
        <v>1505</v>
      </c>
      <c r="J7" s="5" t="s">
        <v>224</v>
      </c>
      <c r="K7" s="3"/>
      <c r="L7" s="3"/>
      <c r="M7" s="3"/>
      <c r="N7" s="3"/>
      <c r="O7" s="3"/>
      <c r="P7" s="6"/>
      <c r="Q7" s="30"/>
      <c r="R7" s="30"/>
      <c r="S7" s="30"/>
      <c r="T7" s="30"/>
      <c r="U7" s="30">
        <v>1</v>
      </c>
      <c r="V7" s="26"/>
      <c r="W7" s="30"/>
      <c r="X7" s="30"/>
      <c r="Y7" s="30"/>
      <c r="Z7" s="30"/>
      <c r="AA7" s="30"/>
      <c r="AB7" s="26"/>
      <c r="AC7" s="30">
        <v>2</v>
      </c>
      <c r="AD7" s="30"/>
      <c r="AE7" s="30"/>
      <c r="AF7" s="30"/>
      <c r="AG7" s="30"/>
      <c r="AH7" s="26" t="s">
        <v>1169</v>
      </c>
      <c r="AI7" s="30"/>
      <c r="AJ7" s="30"/>
      <c r="AK7" s="30"/>
      <c r="AL7" s="30"/>
      <c r="AM7" s="30"/>
      <c r="AN7" s="26"/>
      <c r="AO7" s="4">
        <f t="shared" si="0"/>
        <v>2</v>
      </c>
      <c r="AP7" s="4">
        <f t="shared" si="1"/>
        <v>0</v>
      </c>
      <c r="AQ7" s="4">
        <f t="shared" si="2"/>
        <v>0</v>
      </c>
      <c r="AR7" s="4">
        <f t="shared" si="3"/>
        <v>0</v>
      </c>
      <c r="AS7" s="4">
        <f t="shared" si="4"/>
        <v>1</v>
      </c>
      <c r="AT7" s="4">
        <f t="shared" si="5"/>
        <v>3</v>
      </c>
      <c r="AU7" s="34">
        <v>39524</v>
      </c>
      <c r="AV7" s="34"/>
      <c r="AW7" s="34"/>
      <c r="AX7" s="36"/>
    </row>
    <row r="8" spans="1:50" ht="36" hidden="1" customHeight="1" x14ac:dyDescent="0.2">
      <c r="A8" s="54"/>
      <c r="B8" s="4" t="s">
        <v>2364</v>
      </c>
      <c r="C8" s="4" t="s">
        <v>76</v>
      </c>
      <c r="D8" s="27" t="s">
        <v>458</v>
      </c>
      <c r="E8" s="182"/>
      <c r="F8" s="22" t="s">
        <v>1437</v>
      </c>
      <c r="G8" s="23" t="s">
        <v>1259</v>
      </c>
      <c r="H8" s="23" t="s">
        <v>218</v>
      </c>
      <c r="I8" s="9" t="s">
        <v>1459</v>
      </c>
      <c r="J8" s="5" t="s">
        <v>218</v>
      </c>
      <c r="K8" s="3"/>
      <c r="L8" s="3"/>
      <c r="M8" s="3"/>
      <c r="N8" s="3"/>
      <c r="O8" s="3"/>
      <c r="P8" s="6"/>
      <c r="Q8" s="30"/>
      <c r="R8" s="30"/>
      <c r="S8" s="30"/>
      <c r="T8" s="30"/>
      <c r="U8" s="30"/>
      <c r="V8" s="26"/>
      <c r="W8" s="30">
        <v>1</v>
      </c>
      <c r="X8" s="30"/>
      <c r="Y8" s="30"/>
      <c r="Z8" s="30"/>
      <c r="AA8" s="30"/>
      <c r="AB8" s="26" t="s">
        <v>754</v>
      </c>
      <c r="AC8" s="30">
        <v>2</v>
      </c>
      <c r="AD8" s="30"/>
      <c r="AE8" s="30"/>
      <c r="AF8" s="30"/>
      <c r="AG8" s="30">
        <v>2</v>
      </c>
      <c r="AH8" s="26" t="s">
        <v>754</v>
      </c>
      <c r="AI8" s="30"/>
      <c r="AJ8" s="30"/>
      <c r="AK8" s="30"/>
      <c r="AL8" s="30"/>
      <c r="AM8" s="30">
        <v>2</v>
      </c>
      <c r="AN8" s="26"/>
      <c r="AO8" s="4">
        <f t="shared" si="0"/>
        <v>3</v>
      </c>
      <c r="AP8" s="4">
        <f t="shared" si="1"/>
        <v>0</v>
      </c>
      <c r="AQ8" s="4">
        <f t="shared" si="2"/>
        <v>0</v>
      </c>
      <c r="AR8" s="4">
        <f t="shared" si="3"/>
        <v>0</v>
      </c>
      <c r="AS8" s="4">
        <f t="shared" si="4"/>
        <v>4</v>
      </c>
      <c r="AT8" s="4">
        <f t="shared" si="5"/>
        <v>7</v>
      </c>
      <c r="AU8" s="34" t="s">
        <v>655</v>
      </c>
      <c r="AV8" s="34"/>
      <c r="AW8" s="34"/>
      <c r="AX8" s="36"/>
    </row>
    <row r="9" spans="1:50" ht="36" hidden="1" customHeight="1" x14ac:dyDescent="0.2">
      <c r="A9" s="54"/>
      <c r="B9" s="172" t="s">
        <v>2866</v>
      </c>
      <c r="C9" s="172" t="s">
        <v>76</v>
      </c>
      <c r="D9" s="27" t="s">
        <v>1463</v>
      </c>
      <c r="E9" s="182"/>
      <c r="F9" s="22" t="s">
        <v>1437</v>
      </c>
      <c r="G9" s="23" t="s">
        <v>1259</v>
      </c>
      <c r="H9" s="23" t="s">
        <v>218</v>
      </c>
      <c r="I9" s="9" t="s">
        <v>1486</v>
      </c>
      <c r="J9" s="5" t="s">
        <v>393</v>
      </c>
      <c r="K9" s="30"/>
      <c r="L9" s="30"/>
      <c r="M9" s="30"/>
      <c r="N9" s="30"/>
      <c r="O9" s="30"/>
      <c r="P9" s="26"/>
      <c r="Q9" s="30"/>
      <c r="R9" s="30"/>
      <c r="S9" s="30"/>
      <c r="T9" s="30"/>
      <c r="U9" s="30"/>
      <c r="V9" s="26"/>
      <c r="W9" s="30"/>
      <c r="X9" s="30"/>
      <c r="Y9" s="30"/>
      <c r="Z9" s="30"/>
      <c r="AA9" s="30"/>
      <c r="AB9" s="26"/>
      <c r="AC9" s="30">
        <v>1</v>
      </c>
      <c r="AD9" s="30"/>
      <c r="AE9" s="30"/>
      <c r="AF9" s="3"/>
      <c r="AG9" s="3"/>
      <c r="AH9" s="6" t="s">
        <v>688</v>
      </c>
      <c r="AI9" s="30"/>
      <c r="AJ9" s="30"/>
      <c r="AK9" s="30"/>
      <c r="AL9" s="30"/>
      <c r="AM9" s="30"/>
      <c r="AN9" s="26"/>
      <c r="AO9" s="4">
        <f t="shared" si="0"/>
        <v>1</v>
      </c>
      <c r="AP9" s="4">
        <f t="shared" si="1"/>
        <v>0</v>
      </c>
      <c r="AQ9" s="4">
        <f t="shared" si="2"/>
        <v>0</v>
      </c>
      <c r="AR9" s="4">
        <f t="shared" si="3"/>
        <v>0</v>
      </c>
      <c r="AS9" s="4">
        <f t="shared" si="4"/>
        <v>0</v>
      </c>
      <c r="AT9" s="4">
        <f t="shared" si="5"/>
        <v>1</v>
      </c>
      <c r="AU9" s="34" t="s">
        <v>805</v>
      </c>
      <c r="AV9" s="34"/>
      <c r="AW9" s="34"/>
      <c r="AX9" s="36"/>
    </row>
    <row r="10" spans="1:50" ht="36" hidden="1" customHeight="1" x14ac:dyDescent="0.2">
      <c r="A10" s="54"/>
      <c r="B10" s="172" t="s">
        <v>2390</v>
      </c>
      <c r="C10" s="172" t="s">
        <v>76</v>
      </c>
      <c r="D10" s="2" t="s">
        <v>381</v>
      </c>
      <c r="E10" s="182"/>
      <c r="F10" s="22" t="s">
        <v>1437</v>
      </c>
      <c r="G10" s="23" t="s">
        <v>1259</v>
      </c>
      <c r="H10" s="23" t="s">
        <v>218</v>
      </c>
      <c r="I10" s="9" t="s">
        <v>1494</v>
      </c>
      <c r="J10" s="5" t="s">
        <v>218</v>
      </c>
      <c r="K10" s="3"/>
      <c r="L10" s="3"/>
      <c r="M10" s="3"/>
      <c r="N10" s="3"/>
      <c r="O10" s="3"/>
      <c r="P10" s="6"/>
      <c r="Q10" s="30"/>
      <c r="R10" s="30"/>
      <c r="S10" s="30"/>
      <c r="T10" s="30"/>
      <c r="U10" s="30">
        <v>1</v>
      </c>
      <c r="V10" s="26"/>
      <c r="W10" s="30"/>
      <c r="X10" s="30"/>
      <c r="Y10" s="30"/>
      <c r="Z10" s="30"/>
      <c r="AA10" s="30"/>
      <c r="AB10" s="26"/>
      <c r="AC10" s="30">
        <v>5</v>
      </c>
      <c r="AD10" s="30"/>
      <c r="AE10" s="30"/>
      <c r="AF10" s="30"/>
      <c r="AG10" s="30"/>
      <c r="AH10" s="26" t="s">
        <v>474</v>
      </c>
      <c r="AI10" s="30"/>
      <c r="AJ10" s="30"/>
      <c r="AK10" s="30"/>
      <c r="AL10" s="30"/>
      <c r="AM10" s="30"/>
      <c r="AN10" s="26"/>
      <c r="AO10" s="4">
        <f t="shared" si="0"/>
        <v>5</v>
      </c>
      <c r="AP10" s="4">
        <f t="shared" si="1"/>
        <v>0</v>
      </c>
      <c r="AQ10" s="4">
        <f t="shared" si="2"/>
        <v>0</v>
      </c>
      <c r="AR10" s="4">
        <f t="shared" si="3"/>
        <v>0</v>
      </c>
      <c r="AS10" s="4">
        <f t="shared" si="4"/>
        <v>1</v>
      </c>
      <c r="AT10" s="4">
        <f t="shared" si="5"/>
        <v>6</v>
      </c>
      <c r="AU10" s="34" t="s">
        <v>232</v>
      </c>
      <c r="AV10" s="34"/>
      <c r="AW10" s="34"/>
      <c r="AX10" s="36"/>
    </row>
    <row r="11" spans="1:50" ht="36" hidden="1" customHeight="1" x14ac:dyDescent="0.2">
      <c r="A11" s="54"/>
      <c r="B11" s="172" t="s">
        <v>2408</v>
      </c>
      <c r="C11" s="172" t="s">
        <v>76</v>
      </c>
      <c r="D11" s="2" t="s">
        <v>1568</v>
      </c>
      <c r="E11" s="182"/>
      <c r="F11" s="22" t="s">
        <v>1437</v>
      </c>
      <c r="G11" s="23" t="s">
        <v>1259</v>
      </c>
      <c r="H11" s="23" t="s">
        <v>218</v>
      </c>
      <c r="I11" s="9" t="s">
        <v>1569</v>
      </c>
      <c r="J11" s="5" t="s">
        <v>218</v>
      </c>
      <c r="K11" s="3"/>
      <c r="L11" s="3"/>
      <c r="M11" s="3"/>
      <c r="N11" s="3"/>
      <c r="O11" s="3"/>
      <c r="P11" s="6"/>
      <c r="Q11" s="30"/>
      <c r="R11" s="30"/>
      <c r="S11" s="30"/>
      <c r="T11" s="30"/>
      <c r="U11" s="30"/>
      <c r="V11" s="26"/>
      <c r="W11" s="30"/>
      <c r="X11" s="30"/>
      <c r="Y11" s="30"/>
      <c r="Z11" s="30"/>
      <c r="AA11" s="30"/>
      <c r="AB11" s="26"/>
      <c r="AC11" s="30">
        <v>2</v>
      </c>
      <c r="AD11" s="30"/>
      <c r="AE11" s="30"/>
      <c r="AF11" s="30"/>
      <c r="AG11" s="30"/>
      <c r="AH11" s="26" t="s">
        <v>27</v>
      </c>
      <c r="AI11" s="30"/>
      <c r="AJ11" s="30"/>
      <c r="AK11" s="30"/>
      <c r="AL11" s="30"/>
      <c r="AM11" s="30">
        <v>3</v>
      </c>
      <c r="AN11" s="26" t="s">
        <v>275</v>
      </c>
      <c r="AO11" s="4">
        <f t="shared" si="0"/>
        <v>2</v>
      </c>
      <c r="AP11" s="4">
        <f t="shared" si="1"/>
        <v>0</v>
      </c>
      <c r="AQ11" s="4">
        <f t="shared" si="2"/>
        <v>0</v>
      </c>
      <c r="AR11" s="4">
        <f t="shared" si="3"/>
        <v>0</v>
      </c>
      <c r="AS11" s="4">
        <f t="shared" si="4"/>
        <v>3</v>
      </c>
      <c r="AT11" s="4">
        <f t="shared" si="5"/>
        <v>5</v>
      </c>
      <c r="AU11" s="34"/>
      <c r="AV11" s="34"/>
      <c r="AW11" s="34"/>
      <c r="AX11" s="36"/>
    </row>
    <row r="12" spans="1:50" ht="36" hidden="1" customHeight="1" x14ac:dyDescent="0.2">
      <c r="A12" s="54"/>
      <c r="B12" s="172" t="s">
        <v>3167</v>
      </c>
      <c r="C12" s="172" t="s">
        <v>76</v>
      </c>
      <c r="D12" s="85" t="s">
        <v>1570</v>
      </c>
      <c r="E12" s="182"/>
      <c r="F12" s="23" t="s">
        <v>1437</v>
      </c>
      <c r="G12" s="23" t="s">
        <v>1259</v>
      </c>
      <c r="H12" s="23" t="s">
        <v>218</v>
      </c>
      <c r="I12" s="9" t="s">
        <v>1572</v>
      </c>
      <c r="J12" s="83" t="s">
        <v>218</v>
      </c>
      <c r="K12" s="3"/>
      <c r="L12" s="3"/>
      <c r="M12" s="3"/>
      <c r="N12" s="3"/>
      <c r="O12" s="3"/>
      <c r="P12" s="6"/>
      <c r="Q12" s="3"/>
      <c r="R12" s="3"/>
      <c r="S12" s="3"/>
      <c r="T12" s="3"/>
      <c r="U12" s="3">
        <v>2</v>
      </c>
      <c r="V12" s="26" t="s">
        <v>1199</v>
      </c>
      <c r="W12" s="3">
        <v>1</v>
      </c>
      <c r="X12" s="3"/>
      <c r="Y12" s="3"/>
      <c r="Z12" s="3"/>
      <c r="AA12" s="3"/>
      <c r="AB12" s="26" t="s">
        <v>236</v>
      </c>
      <c r="AC12" s="3">
        <v>8</v>
      </c>
      <c r="AD12" s="3"/>
      <c r="AE12" s="3"/>
      <c r="AF12" s="3"/>
      <c r="AG12" s="3"/>
      <c r="AH12" s="26" t="s">
        <v>1314</v>
      </c>
      <c r="AI12" s="3"/>
      <c r="AJ12" s="3"/>
      <c r="AK12" s="3"/>
      <c r="AL12" s="3"/>
      <c r="AM12" s="3">
        <v>8</v>
      </c>
      <c r="AN12" s="26" t="str">
        <f>+AH12</f>
        <v>Untung Wijaya Ho</v>
      </c>
      <c r="AO12" s="4">
        <f t="shared" si="0"/>
        <v>9</v>
      </c>
      <c r="AP12" s="4">
        <f t="shared" si="1"/>
        <v>0</v>
      </c>
      <c r="AQ12" s="4">
        <f t="shared" si="2"/>
        <v>0</v>
      </c>
      <c r="AR12" s="4">
        <f t="shared" si="3"/>
        <v>0</v>
      </c>
      <c r="AS12" s="4">
        <f t="shared" si="4"/>
        <v>10</v>
      </c>
      <c r="AT12" s="4">
        <f t="shared" si="5"/>
        <v>19</v>
      </c>
      <c r="AU12" s="34">
        <v>36794</v>
      </c>
      <c r="AV12" s="34"/>
      <c r="AW12" s="34"/>
      <c r="AX12" s="36"/>
    </row>
    <row r="13" spans="1:50" s="159" customFormat="1" ht="36" hidden="1" customHeight="1" x14ac:dyDescent="0.2">
      <c r="A13" s="54"/>
      <c r="B13" s="172" t="s">
        <v>2431</v>
      </c>
      <c r="C13" s="172" t="s">
        <v>76</v>
      </c>
      <c r="D13" s="2" t="s">
        <v>1591</v>
      </c>
      <c r="E13" s="182"/>
      <c r="F13" s="22" t="s">
        <v>1437</v>
      </c>
      <c r="G13" s="23" t="s">
        <v>1259</v>
      </c>
      <c r="H13" s="23" t="s">
        <v>218</v>
      </c>
      <c r="I13" s="9" t="s">
        <v>1595</v>
      </c>
      <c r="J13" s="5" t="s">
        <v>218</v>
      </c>
      <c r="K13" s="3"/>
      <c r="L13" s="3"/>
      <c r="M13" s="3"/>
      <c r="N13" s="3"/>
      <c r="O13" s="3"/>
      <c r="P13" s="6"/>
      <c r="Q13" s="30"/>
      <c r="R13" s="30"/>
      <c r="S13" s="30"/>
      <c r="T13" s="30"/>
      <c r="U13" s="30"/>
      <c r="V13" s="26"/>
      <c r="W13" s="30"/>
      <c r="X13" s="30"/>
      <c r="Y13" s="30"/>
      <c r="Z13" s="30"/>
      <c r="AA13" s="30"/>
      <c r="AB13" s="26"/>
      <c r="AC13" s="30">
        <v>16</v>
      </c>
      <c r="AD13" s="30"/>
      <c r="AE13" s="30"/>
      <c r="AF13" s="30"/>
      <c r="AG13" s="30"/>
      <c r="AH13" s="6" t="s">
        <v>641</v>
      </c>
      <c r="AI13" s="30"/>
      <c r="AJ13" s="30"/>
      <c r="AK13" s="30"/>
      <c r="AL13" s="30"/>
      <c r="AM13" s="30">
        <v>6</v>
      </c>
      <c r="AN13" s="6" t="s">
        <v>641</v>
      </c>
      <c r="AO13" s="4">
        <f t="shared" si="0"/>
        <v>16</v>
      </c>
      <c r="AP13" s="4">
        <f t="shared" si="1"/>
        <v>0</v>
      </c>
      <c r="AQ13" s="4">
        <f t="shared" si="2"/>
        <v>0</v>
      </c>
      <c r="AR13" s="4">
        <f t="shared" si="3"/>
        <v>0</v>
      </c>
      <c r="AS13" s="4">
        <f t="shared" si="4"/>
        <v>6</v>
      </c>
      <c r="AT13" s="4">
        <f t="shared" si="5"/>
        <v>22</v>
      </c>
      <c r="AU13" s="34">
        <v>38719</v>
      </c>
      <c r="AV13" s="34"/>
      <c r="AW13" s="34"/>
      <c r="AX13" s="36"/>
    </row>
    <row r="14" spans="1:50" ht="36" hidden="1" customHeight="1" x14ac:dyDescent="0.2">
      <c r="A14" s="54"/>
      <c r="B14" s="172" t="s">
        <v>2437</v>
      </c>
      <c r="C14" s="172" t="s">
        <v>76</v>
      </c>
      <c r="D14" s="2" t="s">
        <v>230</v>
      </c>
      <c r="E14" s="182"/>
      <c r="F14" s="22" t="s">
        <v>1437</v>
      </c>
      <c r="G14" s="23" t="s">
        <v>1259</v>
      </c>
      <c r="H14" s="23" t="s">
        <v>218</v>
      </c>
      <c r="I14" s="9" t="s">
        <v>1609</v>
      </c>
      <c r="J14" s="5" t="s">
        <v>218</v>
      </c>
      <c r="K14" s="3"/>
      <c r="L14" s="3"/>
      <c r="M14" s="3"/>
      <c r="N14" s="3"/>
      <c r="O14" s="3"/>
      <c r="P14" s="6"/>
      <c r="Q14" s="30"/>
      <c r="R14" s="30"/>
      <c r="S14" s="30"/>
      <c r="T14" s="30"/>
      <c r="U14" s="30"/>
      <c r="V14" s="26"/>
      <c r="W14" s="30"/>
      <c r="X14" s="30"/>
      <c r="Y14" s="30"/>
      <c r="Z14" s="30"/>
      <c r="AA14" s="30"/>
      <c r="AB14" s="26"/>
      <c r="AC14" s="30">
        <v>6</v>
      </c>
      <c r="AD14" s="30"/>
      <c r="AE14" s="30"/>
      <c r="AF14" s="30"/>
      <c r="AG14" s="30"/>
      <c r="AH14" s="6" t="s">
        <v>1362</v>
      </c>
      <c r="AI14" s="30"/>
      <c r="AJ14" s="30"/>
      <c r="AK14" s="30"/>
      <c r="AL14" s="30"/>
      <c r="AM14" s="30">
        <v>4</v>
      </c>
      <c r="AN14" s="6" t="s">
        <v>1362</v>
      </c>
      <c r="AO14" s="4">
        <f t="shared" si="0"/>
        <v>6</v>
      </c>
      <c r="AP14" s="4">
        <f t="shared" si="1"/>
        <v>0</v>
      </c>
      <c r="AQ14" s="4">
        <f t="shared" si="2"/>
        <v>0</v>
      </c>
      <c r="AR14" s="4">
        <f t="shared" si="3"/>
        <v>0</v>
      </c>
      <c r="AS14" s="4">
        <f t="shared" si="4"/>
        <v>4</v>
      </c>
      <c r="AT14" s="4">
        <f t="shared" si="5"/>
        <v>10</v>
      </c>
      <c r="AU14" s="34">
        <v>36748</v>
      </c>
      <c r="AV14" s="34"/>
      <c r="AW14" s="34"/>
      <c r="AX14" s="36"/>
    </row>
    <row r="15" spans="1:50" ht="36" hidden="1" customHeight="1" x14ac:dyDescent="0.2">
      <c r="A15" s="54"/>
      <c r="B15" s="172" t="s">
        <v>2469</v>
      </c>
      <c r="C15" s="172" t="s">
        <v>76</v>
      </c>
      <c r="D15" s="2" t="s">
        <v>416</v>
      </c>
      <c r="E15" s="182"/>
      <c r="F15" s="22" t="s">
        <v>1437</v>
      </c>
      <c r="G15" s="23" t="s">
        <v>1259</v>
      </c>
      <c r="H15" s="23" t="s">
        <v>218</v>
      </c>
      <c r="I15" s="9" t="s">
        <v>1633</v>
      </c>
      <c r="J15" s="5" t="s">
        <v>739</v>
      </c>
      <c r="K15" s="3"/>
      <c r="L15" s="3"/>
      <c r="M15" s="3"/>
      <c r="N15" s="3"/>
      <c r="O15" s="3"/>
      <c r="P15" s="6"/>
      <c r="Q15" s="30"/>
      <c r="R15" s="30"/>
      <c r="S15" s="30"/>
      <c r="T15" s="30"/>
      <c r="U15" s="30"/>
      <c r="V15" s="26"/>
      <c r="W15" s="30">
        <v>1</v>
      </c>
      <c r="X15" s="30"/>
      <c r="Y15" s="30"/>
      <c r="Z15" s="30"/>
      <c r="AA15" s="30"/>
      <c r="AB15" s="6" t="s">
        <v>609</v>
      </c>
      <c r="AC15" s="30">
        <v>11</v>
      </c>
      <c r="AD15" s="30"/>
      <c r="AE15" s="30"/>
      <c r="AF15" s="30"/>
      <c r="AG15" s="30"/>
      <c r="AH15" s="6" t="s">
        <v>609</v>
      </c>
      <c r="AI15" s="30"/>
      <c r="AJ15" s="30"/>
      <c r="AK15" s="30"/>
      <c r="AL15" s="30"/>
      <c r="AM15" s="30">
        <v>5</v>
      </c>
      <c r="AN15" s="26"/>
      <c r="AO15" s="4">
        <f t="shared" si="0"/>
        <v>12</v>
      </c>
      <c r="AP15" s="4">
        <f t="shared" si="1"/>
        <v>0</v>
      </c>
      <c r="AQ15" s="4">
        <f t="shared" si="2"/>
        <v>0</v>
      </c>
      <c r="AR15" s="4">
        <f t="shared" si="3"/>
        <v>0</v>
      </c>
      <c r="AS15" s="4">
        <f t="shared" si="4"/>
        <v>5</v>
      </c>
      <c r="AT15" s="4">
        <f t="shared" si="5"/>
        <v>17</v>
      </c>
      <c r="AU15" s="34">
        <v>39234</v>
      </c>
      <c r="AV15" s="34"/>
      <c r="AW15" s="34"/>
      <c r="AX15" s="36"/>
    </row>
    <row r="16" spans="1:50" ht="36" hidden="1" customHeight="1" x14ac:dyDescent="0.2">
      <c r="A16" s="54"/>
      <c r="B16" s="172" t="s">
        <v>2469</v>
      </c>
      <c r="C16" s="172" t="s">
        <v>76</v>
      </c>
      <c r="D16" s="2" t="s">
        <v>416</v>
      </c>
      <c r="E16" s="182"/>
      <c r="F16" s="22" t="s">
        <v>1437</v>
      </c>
      <c r="G16" s="23" t="s">
        <v>1259</v>
      </c>
      <c r="H16" s="23" t="s">
        <v>218</v>
      </c>
      <c r="I16" s="9" t="s">
        <v>1650</v>
      </c>
      <c r="J16" s="5" t="s">
        <v>990</v>
      </c>
      <c r="K16" s="3"/>
      <c r="L16" s="3"/>
      <c r="M16" s="3"/>
      <c r="N16" s="3"/>
      <c r="O16" s="3"/>
      <c r="P16" s="6"/>
      <c r="Q16" s="30"/>
      <c r="R16" s="30"/>
      <c r="S16" s="30"/>
      <c r="T16" s="30"/>
      <c r="U16" s="30"/>
      <c r="V16" s="26"/>
      <c r="W16" s="30">
        <v>1</v>
      </c>
      <c r="X16" s="30"/>
      <c r="Y16" s="30"/>
      <c r="Z16" s="30"/>
      <c r="AA16" s="30"/>
      <c r="AB16" s="6" t="s">
        <v>991</v>
      </c>
      <c r="AC16" s="30"/>
      <c r="AD16" s="30"/>
      <c r="AE16" s="30"/>
      <c r="AF16" s="30"/>
      <c r="AG16" s="30"/>
      <c r="AH16" s="26"/>
      <c r="AI16" s="30"/>
      <c r="AJ16" s="30"/>
      <c r="AK16" s="30"/>
      <c r="AL16" s="30"/>
      <c r="AM16" s="30"/>
      <c r="AN16" s="26"/>
      <c r="AO16" s="4">
        <f t="shared" si="0"/>
        <v>1</v>
      </c>
      <c r="AP16" s="4">
        <f t="shared" si="1"/>
        <v>0</v>
      </c>
      <c r="AQ16" s="4">
        <f t="shared" si="2"/>
        <v>0</v>
      </c>
      <c r="AR16" s="4">
        <f t="shared" si="3"/>
        <v>0</v>
      </c>
      <c r="AS16" s="4">
        <f t="shared" si="4"/>
        <v>0</v>
      </c>
      <c r="AT16" s="4">
        <f t="shared" si="5"/>
        <v>1</v>
      </c>
      <c r="AU16" s="34" t="s">
        <v>992</v>
      </c>
      <c r="AV16" s="34"/>
      <c r="AW16" s="34"/>
      <c r="AX16" s="36"/>
    </row>
    <row r="17" spans="1:50" ht="36" hidden="1" customHeight="1" x14ac:dyDescent="0.2">
      <c r="A17" s="54"/>
      <c r="B17" s="4" t="s">
        <v>2733</v>
      </c>
      <c r="C17" s="4" t="s">
        <v>76</v>
      </c>
      <c r="D17" s="2" t="s">
        <v>1118</v>
      </c>
      <c r="E17" s="182"/>
      <c r="F17" s="22" t="s">
        <v>1437</v>
      </c>
      <c r="G17" s="23" t="s">
        <v>1259</v>
      </c>
      <c r="H17" s="23" t="s">
        <v>218</v>
      </c>
      <c r="I17" s="9" t="s">
        <v>1676</v>
      </c>
      <c r="J17" s="5" t="s">
        <v>218</v>
      </c>
      <c r="K17" s="3"/>
      <c r="L17" s="3"/>
      <c r="M17" s="3"/>
      <c r="N17" s="3"/>
      <c r="O17" s="3"/>
      <c r="P17" s="6"/>
      <c r="Q17" s="30"/>
      <c r="R17" s="30"/>
      <c r="S17" s="30"/>
      <c r="T17" s="30"/>
      <c r="U17" s="30"/>
      <c r="V17" s="26"/>
      <c r="W17" s="30"/>
      <c r="X17" s="30"/>
      <c r="Y17" s="30"/>
      <c r="Z17" s="30"/>
      <c r="AA17" s="30"/>
      <c r="AB17" s="26"/>
      <c r="AC17" s="30">
        <v>2</v>
      </c>
      <c r="AD17" s="30"/>
      <c r="AE17" s="30"/>
      <c r="AF17" s="30"/>
      <c r="AG17" s="30"/>
      <c r="AH17" s="6" t="s">
        <v>708</v>
      </c>
      <c r="AI17" s="30"/>
      <c r="AJ17" s="30"/>
      <c r="AK17" s="30"/>
      <c r="AL17" s="30"/>
      <c r="AM17" s="30">
        <v>1</v>
      </c>
      <c r="AN17" s="6" t="s">
        <v>708</v>
      </c>
      <c r="AO17" s="4">
        <f t="shared" si="0"/>
        <v>2</v>
      </c>
      <c r="AP17" s="4">
        <f t="shared" si="1"/>
        <v>0</v>
      </c>
      <c r="AQ17" s="4">
        <f t="shared" si="2"/>
        <v>0</v>
      </c>
      <c r="AR17" s="4">
        <f t="shared" si="3"/>
        <v>0</v>
      </c>
      <c r="AS17" s="4">
        <f t="shared" si="4"/>
        <v>1</v>
      </c>
      <c r="AT17" s="4">
        <f t="shared" si="5"/>
        <v>3</v>
      </c>
      <c r="AU17" s="34">
        <v>40148</v>
      </c>
      <c r="AV17" s="34"/>
      <c r="AW17" s="34"/>
      <c r="AX17" s="36"/>
    </row>
    <row r="18" spans="1:50" s="159" customFormat="1" ht="36" hidden="1" customHeight="1" x14ac:dyDescent="0.2">
      <c r="A18" s="54"/>
      <c r="B18" s="4" t="s">
        <v>2575</v>
      </c>
      <c r="C18" s="4" t="s">
        <v>76</v>
      </c>
      <c r="D18" s="2" t="s">
        <v>382</v>
      </c>
      <c r="E18" s="182"/>
      <c r="F18" s="22" t="s">
        <v>1437</v>
      </c>
      <c r="G18" s="23" t="s">
        <v>1259</v>
      </c>
      <c r="H18" s="23" t="s">
        <v>218</v>
      </c>
      <c r="I18" s="9" t="s">
        <v>1701</v>
      </c>
      <c r="J18" s="5" t="s">
        <v>218</v>
      </c>
      <c r="K18" s="3"/>
      <c r="L18" s="3"/>
      <c r="M18" s="3"/>
      <c r="N18" s="3"/>
      <c r="O18" s="3"/>
      <c r="P18" s="6"/>
      <c r="Q18" s="30"/>
      <c r="R18" s="30"/>
      <c r="S18" s="30"/>
      <c r="T18" s="30"/>
      <c r="U18" s="30">
        <v>1</v>
      </c>
      <c r="V18" s="6" t="s">
        <v>1321</v>
      </c>
      <c r="W18" s="30"/>
      <c r="X18" s="30"/>
      <c r="Y18" s="30"/>
      <c r="Z18" s="30"/>
      <c r="AA18" s="30"/>
      <c r="AB18" s="26"/>
      <c r="AC18" s="30">
        <v>3</v>
      </c>
      <c r="AD18" s="30"/>
      <c r="AE18" s="30"/>
      <c r="AF18" s="30"/>
      <c r="AG18" s="30"/>
      <c r="AH18" s="6" t="s">
        <v>156</v>
      </c>
      <c r="AI18" s="30"/>
      <c r="AJ18" s="30"/>
      <c r="AK18" s="30"/>
      <c r="AL18" s="30"/>
      <c r="AM18" s="30">
        <v>2</v>
      </c>
      <c r="AN18" s="26"/>
      <c r="AO18" s="4">
        <f t="shared" si="0"/>
        <v>3</v>
      </c>
      <c r="AP18" s="4">
        <f t="shared" si="1"/>
        <v>0</v>
      </c>
      <c r="AQ18" s="4">
        <f t="shared" si="2"/>
        <v>0</v>
      </c>
      <c r="AR18" s="4">
        <f t="shared" si="3"/>
        <v>0</v>
      </c>
      <c r="AS18" s="4">
        <f t="shared" si="4"/>
        <v>3</v>
      </c>
      <c r="AT18" s="4">
        <f t="shared" si="5"/>
        <v>6</v>
      </c>
      <c r="AU18" s="34">
        <v>35339</v>
      </c>
      <c r="AV18" s="34"/>
      <c r="AW18" s="34"/>
      <c r="AX18" s="36"/>
    </row>
    <row r="19" spans="1:50" ht="36" hidden="1" customHeight="1" x14ac:dyDescent="0.2">
      <c r="A19" s="54"/>
      <c r="B19" s="4" t="s">
        <v>2584</v>
      </c>
      <c r="C19" s="4" t="s">
        <v>76</v>
      </c>
      <c r="D19" s="27" t="s">
        <v>766</v>
      </c>
      <c r="E19" s="182"/>
      <c r="F19" s="22" t="s">
        <v>1437</v>
      </c>
      <c r="G19" s="23" t="s">
        <v>1259</v>
      </c>
      <c r="H19" s="23" t="s">
        <v>218</v>
      </c>
      <c r="I19" s="9" t="s">
        <v>1755</v>
      </c>
      <c r="J19" s="5" t="s">
        <v>393</v>
      </c>
      <c r="K19" s="3"/>
      <c r="L19" s="3"/>
      <c r="M19" s="3"/>
      <c r="N19" s="3"/>
      <c r="O19" s="3"/>
      <c r="P19" s="6"/>
      <c r="Q19" s="3"/>
      <c r="R19" s="3"/>
      <c r="S19" s="3"/>
      <c r="T19" s="3"/>
      <c r="U19" s="3"/>
      <c r="V19" s="6"/>
      <c r="W19" s="3">
        <v>1</v>
      </c>
      <c r="X19" s="3"/>
      <c r="Y19" s="3"/>
      <c r="Z19" s="3"/>
      <c r="AA19" s="3"/>
      <c r="AB19" s="26" t="s">
        <v>1350</v>
      </c>
      <c r="AC19" s="3">
        <v>2</v>
      </c>
      <c r="AD19" s="3"/>
      <c r="AE19" s="3"/>
      <c r="AF19" s="3"/>
      <c r="AG19" s="3"/>
      <c r="AH19" s="6" t="s">
        <v>799</v>
      </c>
      <c r="AI19" s="3"/>
      <c r="AJ19" s="3"/>
      <c r="AK19" s="3"/>
      <c r="AL19" s="3"/>
      <c r="AM19" s="3">
        <v>1</v>
      </c>
      <c r="AN19" s="6"/>
      <c r="AO19" s="4">
        <f t="shared" si="0"/>
        <v>3</v>
      </c>
      <c r="AP19" s="4">
        <f t="shared" si="1"/>
        <v>0</v>
      </c>
      <c r="AQ19" s="4">
        <f t="shared" si="2"/>
        <v>0</v>
      </c>
      <c r="AR19" s="4">
        <f t="shared" si="3"/>
        <v>0</v>
      </c>
      <c r="AS19" s="4">
        <f t="shared" si="4"/>
        <v>1</v>
      </c>
      <c r="AT19" s="4">
        <f t="shared" si="5"/>
        <v>4</v>
      </c>
      <c r="AU19" s="34">
        <v>40603</v>
      </c>
      <c r="AV19" s="34"/>
      <c r="AW19" s="38"/>
      <c r="AX19" s="36"/>
    </row>
    <row r="20" spans="1:50" ht="36" hidden="1" customHeight="1" x14ac:dyDescent="0.2">
      <c r="A20" s="54"/>
      <c r="B20" s="4" t="s">
        <v>3293</v>
      </c>
      <c r="C20" s="4" t="s">
        <v>79</v>
      </c>
      <c r="D20" s="2" t="s">
        <v>908</v>
      </c>
      <c r="E20" s="182"/>
      <c r="F20" s="22" t="s">
        <v>1437</v>
      </c>
      <c r="G20" s="23" t="s">
        <v>1259</v>
      </c>
      <c r="H20" s="23" t="s">
        <v>218</v>
      </c>
      <c r="I20" s="9" t="s">
        <v>1757</v>
      </c>
      <c r="J20" s="46" t="s">
        <v>393</v>
      </c>
      <c r="K20" s="3"/>
      <c r="L20" s="3"/>
      <c r="M20" s="3"/>
      <c r="N20" s="3"/>
      <c r="O20" s="3"/>
      <c r="P20" s="6"/>
      <c r="Q20" s="3"/>
      <c r="R20" s="3"/>
      <c r="S20" s="3"/>
      <c r="T20" s="3"/>
      <c r="U20" s="3"/>
      <c r="V20" s="6"/>
      <c r="W20" s="3"/>
      <c r="X20" s="3"/>
      <c r="Y20" s="3"/>
      <c r="Z20" s="3"/>
      <c r="AA20" s="3">
        <v>1</v>
      </c>
      <c r="AB20" s="6" t="s">
        <v>1099</v>
      </c>
      <c r="AC20" s="3">
        <v>0</v>
      </c>
      <c r="AD20" s="3">
        <v>0</v>
      </c>
      <c r="AE20" s="3">
        <v>0</v>
      </c>
      <c r="AF20" s="3">
        <v>0</v>
      </c>
      <c r="AG20" s="3">
        <v>1</v>
      </c>
      <c r="AH20" s="6"/>
      <c r="AI20" s="3"/>
      <c r="AJ20" s="3"/>
      <c r="AK20" s="3"/>
      <c r="AL20" s="3"/>
      <c r="AM20" s="3">
        <v>3</v>
      </c>
      <c r="AN20" s="6" t="s">
        <v>1100</v>
      </c>
      <c r="AO20" s="4">
        <f t="shared" si="0"/>
        <v>0</v>
      </c>
      <c r="AP20" s="4">
        <f t="shared" si="1"/>
        <v>0</v>
      </c>
      <c r="AQ20" s="4">
        <f t="shared" si="2"/>
        <v>0</v>
      </c>
      <c r="AR20" s="4">
        <f t="shared" si="3"/>
        <v>0</v>
      </c>
      <c r="AS20" s="4">
        <f t="shared" si="4"/>
        <v>5</v>
      </c>
      <c r="AT20" s="4">
        <f t="shared" si="5"/>
        <v>5</v>
      </c>
      <c r="AU20" s="34"/>
      <c r="AV20" s="34"/>
      <c r="AW20" s="34"/>
      <c r="AX20" s="36"/>
    </row>
    <row r="21" spans="1:50" s="159" customFormat="1" ht="36" hidden="1" customHeight="1" x14ac:dyDescent="0.2">
      <c r="A21" s="54"/>
      <c r="B21" s="4" t="s">
        <v>2629</v>
      </c>
      <c r="C21" s="4" t="s">
        <v>76</v>
      </c>
      <c r="D21" s="27" t="s">
        <v>2127</v>
      </c>
      <c r="E21" s="182"/>
      <c r="F21" s="22" t="s">
        <v>1437</v>
      </c>
      <c r="G21" s="23" t="s">
        <v>1259</v>
      </c>
      <c r="H21" s="23" t="s">
        <v>218</v>
      </c>
      <c r="I21" s="9" t="s">
        <v>1762</v>
      </c>
      <c r="J21" s="5" t="s">
        <v>218</v>
      </c>
      <c r="K21" s="3"/>
      <c r="L21" s="3"/>
      <c r="M21" s="3"/>
      <c r="N21" s="3"/>
      <c r="O21" s="3"/>
      <c r="P21" s="6"/>
      <c r="Q21" s="30"/>
      <c r="R21" s="30"/>
      <c r="S21" s="30"/>
      <c r="T21" s="30"/>
      <c r="U21" s="30"/>
      <c r="V21" s="26"/>
      <c r="W21" s="30"/>
      <c r="X21" s="30"/>
      <c r="Y21" s="30"/>
      <c r="Z21" s="30"/>
      <c r="AA21" s="30"/>
      <c r="AB21" s="26"/>
      <c r="AC21" s="30">
        <v>1</v>
      </c>
      <c r="AD21" s="30"/>
      <c r="AE21" s="30"/>
      <c r="AF21" s="30"/>
      <c r="AG21" s="30"/>
      <c r="AH21" s="6" t="s">
        <v>1340</v>
      </c>
      <c r="AI21" s="30"/>
      <c r="AJ21" s="30"/>
      <c r="AK21" s="30"/>
      <c r="AL21" s="30"/>
      <c r="AM21" s="30">
        <v>1</v>
      </c>
      <c r="AN21" s="26" t="s">
        <v>860</v>
      </c>
      <c r="AO21" s="4">
        <f t="shared" si="0"/>
        <v>1</v>
      </c>
      <c r="AP21" s="4">
        <f t="shared" si="1"/>
        <v>0</v>
      </c>
      <c r="AQ21" s="4">
        <f t="shared" si="2"/>
        <v>0</v>
      </c>
      <c r="AR21" s="4">
        <f t="shared" si="3"/>
        <v>0</v>
      </c>
      <c r="AS21" s="4">
        <f t="shared" si="4"/>
        <v>1</v>
      </c>
      <c r="AT21" s="4">
        <f t="shared" si="5"/>
        <v>2</v>
      </c>
      <c r="AU21" s="34">
        <v>40197</v>
      </c>
      <c r="AV21" s="34"/>
      <c r="AW21" s="34"/>
      <c r="AX21" s="36"/>
    </row>
    <row r="22" spans="1:50" ht="36" hidden="1" customHeight="1" x14ac:dyDescent="0.2">
      <c r="A22" s="54"/>
      <c r="B22" s="172" t="s">
        <v>2390</v>
      </c>
      <c r="C22" s="172" t="s">
        <v>76</v>
      </c>
      <c r="D22" s="2" t="s">
        <v>381</v>
      </c>
      <c r="E22" s="182"/>
      <c r="F22" s="22" t="s">
        <v>1437</v>
      </c>
      <c r="G22" s="23" t="s">
        <v>1435</v>
      </c>
      <c r="H22" s="23" t="s">
        <v>224</v>
      </c>
      <c r="I22" s="9" t="s">
        <v>2119</v>
      </c>
      <c r="J22" s="5" t="s">
        <v>847</v>
      </c>
      <c r="K22" s="3"/>
      <c r="L22" s="3"/>
      <c r="M22" s="3"/>
      <c r="N22" s="3"/>
      <c r="O22" s="3"/>
      <c r="P22" s="6"/>
      <c r="Q22" s="3"/>
      <c r="R22" s="3"/>
      <c r="S22" s="3"/>
      <c r="T22" s="3"/>
      <c r="U22" s="3"/>
      <c r="V22" s="6"/>
      <c r="W22" s="3"/>
      <c r="X22" s="3"/>
      <c r="Y22" s="3"/>
      <c r="Z22" s="3"/>
      <c r="AA22" s="3"/>
      <c r="AB22" s="6"/>
      <c r="AC22" s="30">
        <v>1</v>
      </c>
      <c r="AD22" s="30"/>
      <c r="AE22" s="30"/>
      <c r="AF22" s="30"/>
      <c r="AG22" s="30"/>
      <c r="AH22" s="26" t="s">
        <v>848</v>
      </c>
      <c r="AI22" s="30"/>
      <c r="AJ22" s="30"/>
      <c r="AK22" s="30"/>
      <c r="AL22" s="30"/>
      <c r="AM22" s="30"/>
      <c r="AN22" s="26"/>
      <c r="AO22" s="4">
        <f t="shared" si="0"/>
        <v>1</v>
      </c>
      <c r="AP22" s="4">
        <f t="shared" si="1"/>
        <v>0</v>
      </c>
      <c r="AQ22" s="4">
        <f t="shared" si="2"/>
        <v>0</v>
      </c>
      <c r="AR22" s="4">
        <f t="shared" si="3"/>
        <v>0</v>
      </c>
      <c r="AS22" s="4">
        <f t="shared" si="4"/>
        <v>0</v>
      </c>
      <c r="AT22" s="4">
        <f t="shared" si="5"/>
        <v>1</v>
      </c>
      <c r="AU22" s="34">
        <v>40473</v>
      </c>
      <c r="AV22" s="34"/>
      <c r="AW22" s="34"/>
      <c r="AX22" s="36"/>
    </row>
    <row r="23" spans="1:50" s="159" customFormat="1" ht="36" hidden="1" customHeight="1" x14ac:dyDescent="0.2">
      <c r="A23" s="54"/>
      <c r="B23" s="4" t="s">
        <v>2655</v>
      </c>
      <c r="C23" s="4" t="s">
        <v>76</v>
      </c>
      <c r="D23" s="27" t="s">
        <v>1767</v>
      </c>
      <c r="E23" s="182"/>
      <c r="F23" s="22" t="s">
        <v>1437</v>
      </c>
      <c r="G23" s="23" t="s">
        <v>1259</v>
      </c>
      <c r="H23" s="23" t="s">
        <v>218</v>
      </c>
      <c r="I23" s="9" t="s">
        <v>1770</v>
      </c>
      <c r="J23" s="5" t="s">
        <v>218</v>
      </c>
      <c r="K23" s="3"/>
      <c r="L23" s="3"/>
      <c r="M23" s="3"/>
      <c r="N23" s="3"/>
      <c r="O23" s="3"/>
      <c r="P23" s="6"/>
      <c r="Q23" s="30"/>
      <c r="R23" s="30"/>
      <c r="S23" s="30"/>
      <c r="T23" s="30"/>
      <c r="U23" s="30"/>
      <c r="V23" s="26"/>
      <c r="W23" s="30"/>
      <c r="X23" s="30"/>
      <c r="Y23" s="30"/>
      <c r="Z23" s="30"/>
      <c r="AA23" s="30"/>
      <c r="AB23" s="26"/>
      <c r="AC23" s="30"/>
      <c r="AD23" s="30"/>
      <c r="AE23" s="30"/>
      <c r="AF23" s="30"/>
      <c r="AG23" s="30"/>
      <c r="AH23" s="26"/>
      <c r="AI23" s="30"/>
      <c r="AJ23" s="30"/>
      <c r="AK23" s="30"/>
      <c r="AL23" s="30"/>
      <c r="AM23" s="30">
        <v>3</v>
      </c>
      <c r="AN23" s="26" t="s">
        <v>840</v>
      </c>
      <c r="AO23" s="4">
        <f t="shared" si="0"/>
        <v>0</v>
      </c>
      <c r="AP23" s="4">
        <f t="shared" si="1"/>
        <v>0</v>
      </c>
      <c r="AQ23" s="4">
        <f t="shared" si="2"/>
        <v>0</v>
      </c>
      <c r="AR23" s="4">
        <f t="shared" si="3"/>
        <v>0</v>
      </c>
      <c r="AS23" s="4">
        <f t="shared" si="4"/>
        <v>3</v>
      </c>
      <c r="AT23" s="4">
        <f t="shared" si="5"/>
        <v>3</v>
      </c>
      <c r="AU23" s="34">
        <v>39513</v>
      </c>
      <c r="AV23" s="34"/>
      <c r="AW23" s="34"/>
      <c r="AX23" s="36"/>
    </row>
    <row r="24" spans="1:50" ht="36" hidden="1" customHeight="1" x14ac:dyDescent="0.2">
      <c r="A24" s="54"/>
      <c r="B24" s="4" t="s">
        <v>2655</v>
      </c>
      <c r="C24" s="4" t="s">
        <v>76</v>
      </c>
      <c r="D24" s="27" t="s">
        <v>1767</v>
      </c>
      <c r="E24" s="182"/>
      <c r="F24" s="22" t="s">
        <v>1437</v>
      </c>
      <c r="G24" s="23" t="s">
        <v>1259</v>
      </c>
      <c r="H24" s="23" t="s">
        <v>218</v>
      </c>
      <c r="I24" s="9" t="s">
        <v>1781</v>
      </c>
      <c r="J24" s="5" t="s">
        <v>1036</v>
      </c>
      <c r="K24" s="3"/>
      <c r="L24" s="3"/>
      <c r="M24" s="3"/>
      <c r="N24" s="3"/>
      <c r="O24" s="3"/>
      <c r="P24" s="6"/>
      <c r="Q24" s="30"/>
      <c r="R24" s="30"/>
      <c r="S24" s="30"/>
      <c r="T24" s="30"/>
      <c r="U24" s="30"/>
      <c r="V24" s="26"/>
      <c r="W24" s="30"/>
      <c r="X24" s="30"/>
      <c r="Y24" s="30"/>
      <c r="Z24" s="30"/>
      <c r="AA24" s="30"/>
      <c r="AB24" s="26"/>
      <c r="AC24" s="30"/>
      <c r="AD24" s="30"/>
      <c r="AE24" s="30"/>
      <c r="AF24" s="30"/>
      <c r="AG24" s="30"/>
      <c r="AH24" s="26"/>
      <c r="AI24" s="30"/>
      <c r="AJ24" s="30"/>
      <c r="AK24" s="30"/>
      <c r="AL24" s="30"/>
      <c r="AM24" s="30">
        <v>1</v>
      </c>
      <c r="AN24" s="26" t="s">
        <v>1037</v>
      </c>
      <c r="AO24" s="4">
        <f t="shared" si="0"/>
        <v>0</v>
      </c>
      <c r="AP24" s="4">
        <f t="shared" si="1"/>
        <v>0</v>
      </c>
      <c r="AQ24" s="4">
        <f t="shared" si="2"/>
        <v>0</v>
      </c>
      <c r="AR24" s="4">
        <f t="shared" si="3"/>
        <v>0</v>
      </c>
      <c r="AS24" s="4">
        <f t="shared" si="4"/>
        <v>1</v>
      </c>
      <c r="AT24" s="4">
        <f t="shared" si="5"/>
        <v>1</v>
      </c>
      <c r="AU24" s="34" t="s">
        <v>1038</v>
      </c>
      <c r="AV24" s="34"/>
      <c r="AW24" s="34"/>
      <c r="AX24" s="36"/>
    </row>
    <row r="25" spans="1:50" ht="36" hidden="1" customHeight="1" x14ac:dyDescent="0.2">
      <c r="A25" s="54"/>
      <c r="B25" s="172" t="s">
        <v>2866</v>
      </c>
      <c r="C25" s="172" t="s">
        <v>76</v>
      </c>
      <c r="D25" s="27" t="s">
        <v>1463</v>
      </c>
      <c r="E25" s="182"/>
      <c r="F25" s="22" t="s">
        <v>1437</v>
      </c>
      <c r="G25" s="23" t="s">
        <v>1435</v>
      </c>
      <c r="H25" s="23" t="s">
        <v>55</v>
      </c>
      <c r="I25" s="9" t="s">
        <v>1467</v>
      </c>
      <c r="J25" s="5" t="s">
        <v>55</v>
      </c>
      <c r="K25" s="3"/>
      <c r="L25" s="3"/>
      <c r="M25" s="3"/>
      <c r="N25" s="3"/>
      <c r="O25" s="3"/>
      <c r="P25" s="6"/>
      <c r="Q25" s="30"/>
      <c r="R25" s="30"/>
      <c r="S25" s="30"/>
      <c r="T25" s="30"/>
      <c r="U25" s="30"/>
      <c r="V25" s="26"/>
      <c r="W25" s="30"/>
      <c r="X25" s="30"/>
      <c r="Y25" s="30"/>
      <c r="Z25" s="30"/>
      <c r="AA25" s="30"/>
      <c r="AB25" s="26"/>
      <c r="AC25" s="30">
        <v>1</v>
      </c>
      <c r="AD25" s="30"/>
      <c r="AE25" s="30"/>
      <c r="AF25" s="30"/>
      <c r="AG25" s="30"/>
      <c r="AH25" s="26" t="s">
        <v>409</v>
      </c>
      <c r="AI25" s="30"/>
      <c r="AJ25" s="30"/>
      <c r="AK25" s="30"/>
      <c r="AL25" s="30"/>
      <c r="AM25" s="30"/>
      <c r="AN25" s="26"/>
      <c r="AO25" s="4">
        <f t="shared" si="0"/>
        <v>1</v>
      </c>
      <c r="AP25" s="4">
        <f t="shared" si="1"/>
        <v>0</v>
      </c>
      <c r="AQ25" s="4">
        <f t="shared" si="2"/>
        <v>0</v>
      </c>
      <c r="AR25" s="4">
        <f t="shared" si="3"/>
        <v>0</v>
      </c>
      <c r="AS25" s="4">
        <f t="shared" si="4"/>
        <v>0</v>
      </c>
      <c r="AT25" s="4">
        <f t="shared" si="5"/>
        <v>1</v>
      </c>
      <c r="AU25" s="34"/>
      <c r="AV25" s="34"/>
      <c r="AW25" s="34"/>
      <c r="AX25" s="36"/>
    </row>
    <row r="26" spans="1:50" ht="36" hidden="1" customHeight="1" x14ac:dyDescent="0.2">
      <c r="A26" s="54"/>
      <c r="B26" s="4" t="s">
        <v>2938</v>
      </c>
      <c r="C26" s="4" t="s">
        <v>76</v>
      </c>
      <c r="D26" s="27" t="s">
        <v>910</v>
      </c>
      <c r="E26" s="182"/>
      <c r="F26" s="22" t="s">
        <v>1437</v>
      </c>
      <c r="G26" s="23" t="s">
        <v>1259</v>
      </c>
      <c r="H26" s="23" t="s">
        <v>218</v>
      </c>
      <c r="I26" s="9" t="s">
        <v>1807</v>
      </c>
      <c r="J26" s="43" t="s">
        <v>1290</v>
      </c>
      <c r="K26" s="3"/>
      <c r="L26" s="3"/>
      <c r="M26" s="3"/>
      <c r="N26" s="3"/>
      <c r="O26" s="3"/>
      <c r="P26" s="6"/>
      <c r="Q26" s="30"/>
      <c r="R26" s="30"/>
      <c r="S26" s="30"/>
      <c r="T26" s="30"/>
      <c r="U26" s="30"/>
      <c r="V26" s="26"/>
      <c r="W26" s="30">
        <v>1</v>
      </c>
      <c r="X26" s="30"/>
      <c r="Y26" s="30"/>
      <c r="Z26" s="30"/>
      <c r="AA26" s="30"/>
      <c r="AB26" s="26" t="s">
        <v>1354</v>
      </c>
      <c r="AC26" s="30">
        <v>2</v>
      </c>
      <c r="AD26" s="56"/>
      <c r="AE26" s="30"/>
      <c r="AF26" s="30"/>
      <c r="AG26" s="30">
        <v>2</v>
      </c>
      <c r="AH26" s="26" t="s">
        <v>1354</v>
      </c>
      <c r="AI26" s="30"/>
      <c r="AJ26" s="30"/>
      <c r="AK26" s="30"/>
      <c r="AL26" s="30"/>
      <c r="AM26" s="30">
        <v>1</v>
      </c>
      <c r="AN26" s="26" t="s">
        <v>1354</v>
      </c>
      <c r="AO26" s="4">
        <f t="shared" si="0"/>
        <v>3</v>
      </c>
      <c r="AP26" s="4">
        <f t="shared" si="1"/>
        <v>0</v>
      </c>
      <c r="AQ26" s="4">
        <f t="shared" si="2"/>
        <v>0</v>
      </c>
      <c r="AR26" s="4">
        <f t="shared" si="3"/>
        <v>0</v>
      </c>
      <c r="AS26" s="4">
        <f t="shared" si="4"/>
        <v>3</v>
      </c>
      <c r="AT26" s="4">
        <f t="shared" si="5"/>
        <v>6</v>
      </c>
      <c r="AU26" s="34" t="s">
        <v>1271</v>
      </c>
      <c r="AV26" s="34"/>
      <c r="AW26" s="34"/>
      <c r="AX26" s="36"/>
    </row>
    <row r="27" spans="1:50" ht="36" hidden="1" customHeight="1" x14ac:dyDescent="0.2">
      <c r="A27" s="54"/>
      <c r="B27" s="172" t="s">
        <v>2390</v>
      </c>
      <c r="C27" s="172" t="s">
        <v>76</v>
      </c>
      <c r="D27" s="2" t="s">
        <v>381</v>
      </c>
      <c r="E27" s="182"/>
      <c r="F27" s="22" t="s">
        <v>1437</v>
      </c>
      <c r="G27" s="23" t="s">
        <v>1435</v>
      </c>
      <c r="H27" s="23" t="s">
        <v>55</v>
      </c>
      <c r="I27" s="9" t="s">
        <v>1515</v>
      </c>
      <c r="J27" s="5" t="s">
        <v>55</v>
      </c>
      <c r="K27" s="3"/>
      <c r="L27" s="3"/>
      <c r="M27" s="3"/>
      <c r="N27" s="3"/>
      <c r="O27" s="3"/>
      <c r="P27" s="6"/>
      <c r="Q27" s="30"/>
      <c r="R27" s="30"/>
      <c r="S27" s="30"/>
      <c r="T27" s="30"/>
      <c r="U27" s="30">
        <v>1</v>
      </c>
      <c r="V27" s="26"/>
      <c r="W27" s="30"/>
      <c r="X27" s="30"/>
      <c r="Y27" s="30"/>
      <c r="Z27" s="30"/>
      <c r="AA27" s="30"/>
      <c r="AB27" s="26"/>
      <c r="AC27" s="30">
        <v>1</v>
      </c>
      <c r="AD27" s="30"/>
      <c r="AE27" s="30"/>
      <c r="AF27" s="30"/>
      <c r="AG27" s="30"/>
      <c r="AH27" s="26" t="s">
        <v>531</v>
      </c>
      <c r="AI27" s="30"/>
      <c r="AJ27" s="30"/>
      <c r="AK27" s="30"/>
      <c r="AL27" s="30"/>
      <c r="AM27" s="30"/>
      <c r="AN27" s="26"/>
      <c r="AO27" s="4">
        <f t="shared" si="0"/>
        <v>1</v>
      </c>
      <c r="AP27" s="4">
        <f t="shared" si="1"/>
        <v>0</v>
      </c>
      <c r="AQ27" s="4">
        <f t="shared" si="2"/>
        <v>0</v>
      </c>
      <c r="AR27" s="4">
        <f t="shared" si="3"/>
        <v>0</v>
      </c>
      <c r="AS27" s="4">
        <f t="shared" si="4"/>
        <v>1</v>
      </c>
      <c r="AT27" s="4">
        <f t="shared" si="5"/>
        <v>2</v>
      </c>
      <c r="AU27" s="34">
        <v>39967</v>
      </c>
      <c r="AV27" s="34"/>
      <c r="AW27" s="34"/>
      <c r="AX27" s="36"/>
    </row>
    <row r="28" spans="1:50" ht="36" hidden="1" customHeight="1" x14ac:dyDescent="0.2">
      <c r="A28" s="54"/>
      <c r="B28" s="4" t="s">
        <v>2742</v>
      </c>
      <c r="C28" s="4" t="s">
        <v>76</v>
      </c>
      <c r="D28" s="27" t="s">
        <v>136</v>
      </c>
      <c r="E28" s="182"/>
      <c r="F28" s="22" t="s">
        <v>1437</v>
      </c>
      <c r="G28" s="23" t="s">
        <v>1259</v>
      </c>
      <c r="H28" s="23" t="s">
        <v>218</v>
      </c>
      <c r="I28" s="9" t="s">
        <v>1816</v>
      </c>
      <c r="J28" s="43" t="s">
        <v>218</v>
      </c>
      <c r="K28" s="3"/>
      <c r="L28" s="3"/>
      <c r="M28" s="3"/>
      <c r="N28" s="3"/>
      <c r="O28" s="3"/>
      <c r="P28" s="6"/>
      <c r="Q28" s="30"/>
      <c r="R28" s="30"/>
      <c r="S28" s="30"/>
      <c r="T28" s="30"/>
      <c r="U28" s="30"/>
      <c r="V28" s="26"/>
      <c r="W28" s="30"/>
      <c r="X28" s="30"/>
      <c r="Y28" s="30"/>
      <c r="Z28" s="30"/>
      <c r="AA28" s="30"/>
      <c r="AB28" s="26"/>
      <c r="AC28" s="30">
        <v>3</v>
      </c>
      <c r="AD28" s="30"/>
      <c r="AE28" s="30"/>
      <c r="AF28" s="30"/>
      <c r="AG28" s="30">
        <v>3</v>
      </c>
      <c r="AH28" s="6" t="s">
        <v>511</v>
      </c>
      <c r="AI28" s="30"/>
      <c r="AJ28" s="30"/>
      <c r="AK28" s="30"/>
      <c r="AL28" s="30"/>
      <c r="AM28" s="30">
        <v>2</v>
      </c>
      <c r="AN28" s="26"/>
      <c r="AO28" s="4">
        <f t="shared" si="0"/>
        <v>3</v>
      </c>
      <c r="AP28" s="4">
        <f t="shared" si="1"/>
        <v>0</v>
      </c>
      <c r="AQ28" s="4">
        <f t="shared" si="2"/>
        <v>0</v>
      </c>
      <c r="AR28" s="4">
        <f t="shared" si="3"/>
        <v>0</v>
      </c>
      <c r="AS28" s="4">
        <f t="shared" si="4"/>
        <v>5</v>
      </c>
      <c r="AT28" s="4">
        <f t="shared" si="5"/>
        <v>8</v>
      </c>
      <c r="AU28" s="34">
        <v>38819</v>
      </c>
      <c r="AV28" s="34"/>
      <c r="AW28" s="34"/>
      <c r="AX28" s="36"/>
    </row>
    <row r="29" spans="1:50" s="159" customFormat="1" ht="36" hidden="1" customHeight="1" x14ac:dyDescent="0.2">
      <c r="A29" s="54"/>
      <c r="B29" s="4" t="s">
        <v>2749</v>
      </c>
      <c r="C29" s="4" t="s">
        <v>76</v>
      </c>
      <c r="D29" s="2" t="s">
        <v>317</v>
      </c>
      <c r="E29" s="182"/>
      <c r="F29" s="22" t="s">
        <v>1437</v>
      </c>
      <c r="G29" s="23" t="s">
        <v>1259</v>
      </c>
      <c r="H29" s="23" t="s">
        <v>218</v>
      </c>
      <c r="I29" s="9" t="s">
        <v>1824</v>
      </c>
      <c r="J29" s="5" t="s">
        <v>218</v>
      </c>
      <c r="K29" s="3"/>
      <c r="L29" s="3"/>
      <c r="M29" s="3"/>
      <c r="N29" s="3"/>
      <c r="O29" s="3">
        <v>1</v>
      </c>
      <c r="P29" s="6" t="s">
        <v>148</v>
      </c>
      <c r="Q29" s="30"/>
      <c r="R29" s="30"/>
      <c r="S29" s="30"/>
      <c r="T29" s="30"/>
      <c r="U29" s="30">
        <v>1</v>
      </c>
      <c r="V29" s="6" t="s">
        <v>149</v>
      </c>
      <c r="W29" s="30"/>
      <c r="X29" s="30"/>
      <c r="Y29" s="30"/>
      <c r="Z29" s="30"/>
      <c r="AA29" s="30"/>
      <c r="AB29" s="26"/>
      <c r="AC29" s="30">
        <v>2</v>
      </c>
      <c r="AD29" s="30">
        <v>1</v>
      </c>
      <c r="AE29" s="30"/>
      <c r="AF29" s="30"/>
      <c r="AG29" s="30"/>
      <c r="AH29" s="6" t="s">
        <v>150</v>
      </c>
      <c r="AI29" s="30"/>
      <c r="AJ29" s="30"/>
      <c r="AK29" s="30"/>
      <c r="AL29" s="30"/>
      <c r="AM29" s="30">
        <v>3</v>
      </c>
      <c r="AN29" s="6" t="s">
        <v>151</v>
      </c>
      <c r="AO29" s="4">
        <f t="shared" si="0"/>
        <v>2</v>
      </c>
      <c r="AP29" s="4">
        <f t="shared" si="1"/>
        <v>1</v>
      </c>
      <c r="AQ29" s="4">
        <f t="shared" si="2"/>
        <v>0</v>
      </c>
      <c r="AR29" s="4">
        <f t="shared" si="3"/>
        <v>0</v>
      </c>
      <c r="AS29" s="4">
        <f t="shared" si="4"/>
        <v>5</v>
      </c>
      <c r="AT29" s="4">
        <f t="shared" si="5"/>
        <v>8</v>
      </c>
      <c r="AU29" s="34">
        <v>36262</v>
      </c>
      <c r="AV29" s="34"/>
      <c r="AW29" s="34"/>
      <c r="AX29" s="36"/>
    </row>
    <row r="30" spans="1:50" ht="36" hidden="1" customHeight="1" x14ac:dyDescent="0.2">
      <c r="A30" s="54"/>
      <c r="B30" s="4" t="s">
        <v>2821</v>
      </c>
      <c r="C30" s="4" t="s">
        <v>76</v>
      </c>
      <c r="D30" s="2" t="s">
        <v>14</v>
      </c>
      <c r="E30" s="182"/>
      <c r="F30" s="22" t="s">
        <v>1437</v>
      </c>
      <c r="G30" s="23" t="s">
        <v>1259</v>
      </c>
      <c r="H30" s="23" t="s">
        <v>218</v>
      </c>
      <c r="I30" s="9" t="s">
        <v>1839</v>
      </c>
      <c r="J30" s="5" t="s">
        <v>218</v>
      </c>
      <c r="K30" s="3"/>
      <c r="L30" s="3"/>
      <c r="M30" s="3"/>
      <c r="N30" s="3"/>
      <c r="O30" s="3"/>
      <c r="P30" s="6"/>
      <c r="Q30" s="30"/>
      <c r="R30" s="30"/>
      <c r="S30" s="30"/>
      <c r="T30" s="30"/>
      <c r="U30" s="30"/>
      <c r="V30" s="26"/>
      <c r="W30" s="30">
        <v>4</v>
      </c>
      <c r="X30" s="30"/>
      <c r="Y30" s="30"/>
      <c r="Z30" s="30"/>
      <c r="AA30" s="30"/>
      <c r="AB30" s="6" t="s">
        <v>1153</v>
      </c>
      <c r="AC30" s="30"/>
      <c r="AD30" s="30"/>
      <c r="AE30" s="30"/>
      <c r="AF30" s="30"/>
      <c r="AG30" s="30"/>
      <c r="AH30" s="26"/>
      <c r="AI30" s="30"/>
      <c r="AJ30" s="30"/>
      <c r="AK30" s="30"/>
      <c r="AL30" s="30"/>
      <c r="AM30" s="30">
        <v>1</v>
      </c>
      <c r="AN30" s="26"/>
      <c r="AO30" s="4">
        <f t="shared" si="0"/>
        <v>4</v>
      </c>
      <c r="AP30" s="4">
        <f t="shared" si="1"/>
        <v>0</v>
      </c>
      <c r="AQ30" s="4">
        <f t="shared" si="2"/>
        <v>0</v>
      </c>
      <c r="AR30" s="4">
        <f t="shared" si="3"/>
        <v>0</v>
      </c>
      <c r="AS30" s="4">
        <f t="shared" si="4"/>
        <v>1</v>
      </c>
      <c r="AT30" s="4">
        <f t="shared" si="5"/>
        <v>5</v>
      </c>
      <c r="AU30" s="34" t="s">
        <v>209</v>
      </c>
      <c r="AV30" s="34"/>
      <c r="AW30" s="34"/>
      <c r="AX30" s="36"/>
    </row>
    <row r="31" spans="1:50" s="72" customFormat="1" ht="36" hidden="1" customHeight="1" x14ac:dyDescent="0.2">
      <c r="A31" s="174"/>
      <c r="B31" s="175"/>
      <c r="C31" s="175"/>
      <c r="D31" s="75" t="s">
        <v>299</v>
      </c>
      <c r="E31" s="183"/>
      <c r="F31" s="61"/>
      <c r="G31" s="62"/>
      <c r="H31" s="62"/>
      <c r="I31" s="63" t="s">
        <v>1445</v>
      </c>
      <c r="J31" s="64" t="s">
        <v>460</v>
      </c>
      <c r="K31" s="65"/>
      <c r="L31" s="67"/>
      <c r="M31" s="67"/>
      <c r="N31" s="65"/>
      <c r="O31" s="65">
        <v>3</v>
      </c>
      <c r="P31" s="66" t="s">
        <v>772</v>
      </c>
      <c r="Q31" s="65"/>
      <c r="R31" s="65"/>
      <c r="S31" s="65"/>
      <c r="T31" s="65"/>
      <c r="U31" s="65">
        <v>3</v>
      </c>
      <c r="V31" s="66" t="s">
        <v>773</v>
      </c>
      <c r="W31" s="65">
        <v>1</v>
      </c>
      <c r="X31" s="65"/>
      <c r="Y31" s="65"/>
      <c r="Z31" s="65"/>
      <c r="AA31" s="65"/>
      <c r="AB31" s="66" t="s">
        <v>774</v>
      </c>
      <c r="AC31" s="65">
        <v>3</v>
      </c>
      <c r="AD31" s="65">
        <v>1</v>
      </c>
      <c r="AE31" s="65"/>
      <c r="AF31" s="65"/>
      <c r="AG31" s="65">
        <v>4</v>
      </c>
      <c r="AH31" s="66" t="s">
        <v>775</v>
      </c>
      <c r="AI31" s="65">
        <v>1</v>
      </c>
      <c r="AJ31" s="65">
        <v>1</v>
      </c>
      <c r="AK31" s="65"/>
      <c r="AL31" s="65"/>
      <c r="AM31" s="65">
        <v>15</v>
      </c>
      <c r="AN31" s="66" t="s">
        <v>776</v>
      </c>
      <c r="AO31" s="69"/>
      <c r="AP31" s="69"/>
      <c r="AQ31" s="69"/>
      <c r="AR31" s="69"/>
      <c r="AS31" s="69"/>
      <c r="AT31" s="69">
        <f t="shared" si="5"/>
        <v>0</v>
      </c>
      <c r="AU31" s="70"/>
      <c r="AV31" s="71" t="s">
        <v>2272</v>
      </c>
      <c r="AW31" s="71" t="s">
        <v>2272</v>
      </c>
      <c r="AX31" s="71" t="s">
        <v>2272</v>
      </c>
    </row>
    <row r="32" spans="1:50" s="72" customFormat="1" ht="36" hidden="1" customHeight="1" x14ac:dyDescent="0.2">
      <c r="A32" s="174"/>
      <c r="B32" s="175"/>
      <c r="C32" s="175"/>
      <c r="D32" s="75" t="s">
        <v>299</v>
      </c>
      <c r="E32" s="183"/>
      <c r="F32" s="61"/>
      <c r="G32" s="62"/>
      <c r="H32" s="62"/>
      <c r="I32" s="63" t="s">
        <v>1446</v>
      </c>
      <c r="J32" s="64" t="s">
        <v>259</v>
      </c>
      <c r="K32" s="67"/>
      <c r="L32" s="67"/>
      <c r="M32" s="67"/>
      <c r="N32" s="67"/>
      <c r="O32" s="67"/>
      <c r="P32" s="68"/>
      <c r="Q32" s="65"/>
      <c r="R32" s="65"/>
      <c r="S32" s="65"/>
      <c r="T32" s="65"/>
      <c r="U32" s="65"/>
      <c r="V32" s="66"/>
      <c r="W32" s="65"/>
      <c r="X32" s="65"/>
      <c r="Y32" s="65"/>
      <c r="Z32" s="65"/>
      <c r="AA32" s="65"/>
      <c r="AB32" s="66"/>
      <c r="AC32" s="65">
        <v>2</v>
      </c>
      <c r="AD32" s="65"/>
      <c r="AE32" s="65"/>
      <c r="AF32" s="65"/>
      <c r="AG32" s="65">
        <v>2</v>
      </c>
      <c r="AH32" s="66" t="s">
        <v>856</v>
      </c>
      <c r="AI32" s="65"/>
      <c r="AJ32" s="65"/>
      <c r="AK32" s="65"/>
      <c r="AL32" s="65"/>
      <c r="AM32" s="65"/>
      <c r="AN32" s="66"/>
      <c r="AO32" s="69"/>
      <c r="AP32" s="69"/>
      <c r="AQ32" s="69"/>
      <c r="AR32" s="69"/>
      <c r="AS32" s="69"/>
      <c r="AT32" s="69">
        <f t="shared" si="5"/>
        <v>0</v>
      </c>
      <c r="AU32" s="70">
        <v>40000</v>
      </c>
      <c r="AV32" s="71" t="s">
        <v>2272</v>
      </c>
      <c r="AW32" s="71" t="s">
        <v>2272</v>
      </c>
      <c r="AX32" s="71" t="s">
        <v>2272</v>
      </c>
    </row>
    <row r="33" spans="1:50" s="159" customFormat="1" ht="36" hidden="1" customHeight="1" x14ac:dyDescent="0.2">
      <c r="A33" s="54"/>
      <c r="B33" s="150" t="s">
        <v>2836</v>
      </c>
      <c r="C33" s="150" t="s">
        <v>76</v>
      </c>
      <c r="D33" s="25" t="s">
        <v>324</v>
      </c>
      <c r="E33" s="182"/>
      <c r="F33" s="22" t="s">
        <v>1437</v>
      </c>
      <c r="G33" s="23" t="s">
        <v>1259</v>
      </c>
      <c r="H33" s="23" t="s">
        <v>218</v>
      </c>
      <c r="I33" s="9" t="s">
        <v>1859</v>
      </c>
      <c r="J33" s="5" t="s">
        <v>591</v>
      </c>
      <c r="K33" s="3"/>
      <c r="L33" s="3"/>
      <c r="M33" s="3"/>
      <c r="N33" s="3"/>
      <c r="O33" s="3"/>
      <c r="P33" s="6"/>
      <c r="Q33" s="30"/>
      <c r="R33" s="30"/>
      <c r="S33" s="30"/>
      <c r="T33" s="30"/>
      <c r="U33" s="30"/>
      <c r="V33" s="26"/>
      <c r="W33" s="30">
        <v>5</v>
      </c>
      <c r="X33" s="30"/>
      <c r="Y33" s="30"/>
      <c r="Z33" s="30"/>
      <c r="AA33" s="30">
        <v>4</v>
      </c>
      <c r="AB33" s="6" t="s">
        <v>498</v>
      </c>
      <c r="AC33" s="30"/>
      <c r="AD33" s="30"/>
      <c r="AE33" s="30"/>
      <c r="AF33" s="30"/>
      <c r="AG33" s="30"/>
      <c r="AH33" s="26"/>
      <c r="AI33" s="30"/>
      <c r="AJ33" s="30"/>
      <c r="AK33" s="30"/>
      <c r="AL33" s="30"/>
      <c r="AM33" s="30"/>
      <c r="AN33" s="26"/>
      <c r="AO33" s="4">
        <f t="shared" ref="AO33:AO43" si="6">+K33+Q33+W33+AC33+AI33</f>
        <v>5</v>
      </c>
      <c r="AP33" s="4">
        <f t="shared" ref="AP33:AP43" si="7">+L33+R33+X33+AD33+AJ33</f>
        <v>0</v>
      </c>
      <c r="AQ33" s="4">
        <f t="shared" ref="AQ33:AQ43" si="8">+M33+S33+Y33+AE33+AK33</f>
        <v>0</v>
      </c>
      <c r="AR33" s="4">
        <f t="shared" ref="AR33:AR43" si="9">+N33+T33+Z33+AF33+AL33</f>
        <v>0</v>
      </c>
      <c r="AS33" s="4">
        <f t="shared" ref="AS33:AS43" si="10">+O33+U33+AA33+AG33+AM33</f>
        <v>4</v>
      </c>
      <c r="AT33" s="4">
        <f t="shared" si="5"/>
        <v>9</v>
      </c>
      <c r="AU33" s="34">
        <v>39114</v>
      </c>
      <c r="AV33" s="34"/>
      <c r="AW33" s="34"/>
      <c r="AX33" s="36"/>
    </row>
    <row r="34" spans="1:50" ht="36" hidden="1" customHeight="1" x14ac:dyDescent="0.2">
      <c r="A34" s="54"/>
      <c r="B34" s="150" t="s">
        <v>2661</v>
      </c>
      <c r="C34" s="150" t="s">
        <v>76</v>
      </c>
      <c r="D34" s="2" t="s">
        <v>1871</v>
      </c>
      <c r="E34" s="182"/>
      <c r="F34" s="22" t="s">
        <v>1437</v>
      </c>
      <c r="G34" s="23" t="s">
        <v>1259</v>
      </c>
      <c r="H34" s="23" t="s">
        <v>218</v>
      </c>
      <c r="I34" s="9" t="s">
        <v>1876</v>
      </c>
      <c r="J34" s="5" t="s">
        <v>218</v>
      </c>
      <c r="K34" s="3"/>
      <c r="L34" s="3"/>
      <c r="M34" s="3"/>
      <c r="N34" s="3"/>
      <c r="O34" s="3"/>
      <c r="P34" s="6"/>
      <c r="Q34" s="30"/>
      <c r="R34" s="30"/>
      <c r="S34" s="30"/>
      <c r="T34" s="30"/>
      <c r="U34" s="30"/>
      <c r="V34" s="26"/>
      <c r="W34" s="30"/>
      <c r="X34" s="30"/>
      <c r="Y34" s="30"/>
      <c r="Z34" s="30"/>
      <c r="AA34" s="30"/>
      <c r="AB34" s="26"/>
      <c r="AC34" s="30">
        <v>1</v>
      </c>
      <c r="AD34" s="30"/>
      <c r="AE34" s="30"/>
      <c r="AF34" s="30"/>
      <c r="AG34" s="30">
        <v>3</v>
      </c>
      <c r="AH34" s="6" t="s">
        <v>946</v>
      </c>
      <c r="AI34" s="30"/>
      <c r="AJ34" s="30"/>
      <c r="AK34" s="30"/>
      <c r="AL34" s="30"/>
      <c r="AM34" s="30"/>
      <c r="AN34" s="26"/>
      <c r="AO34" s="4">
        <f t="shared" si="6"/>
        <v>1</v>
      </c>
      <c r="AP34" s="4">
        <f t="shared" si="7"/>
        <v>0</v>
      </c>
      <c r="AQ34" s="4">
        <f t="shared" si="8"/>
        <v>0</v>
      </c>
      <c r="AR34" s="4">
        <f t="shared" si="9"/>
        <v>0</v>
      </c>
      <c r="AS34" s="4">
        <f t="shared" si="10"/>
        <v>3</v>
      </c>
      <c r="AT34" s="4">
        <f t="shared" si="5"/>
        <v>4</v>
      </c>
      <c r="AU34" s="34" t="s">
        <v>336</v>
      </c>
      <c r="AV34" s="34"/>
      <c r="AW34" s="34"/>
      <c r="AX34" s="36"/>
    </row>
    <row r="35" spans="1:50" ht="36" hidden="1" customHeight="1" x14ac:dyDescent="0.2">
      <c r="A35" s="54"/>
      <c r="B35" s="150" t="s">
        <v>2874</v>
      </c>
      <c r="C35" s="150" t="s">
        <v>76</v>
      </c>
      <c r="D35" s="2" t="s">
        <v>61</v>
      </c>
      <c r="E35" s="182"/>
      <c r="F35" s="22" t="s">
        <v>1437</v>
      </c>
      <c r="G35" s="23" t="s">
        <v>1259</v>
      </c>
      <c r="H35" s="23" t="s">
        <v>218</v>
      </c>
      <c r="I35" s="9" t="s">
        <v>1881</v>
      </c>
      <c r="J35" s="5" t="s">
        <v>218</v>
      </c>
      <c r="K35" s="3"/>
      <c r="L35" s="3"/>
      <c r="M35" s="3"/>
      <c r="N35" s="3"/>
      <c r="O35" s="3"/>
      <c r="P35" s="6"/>
      <c r="Q35" s="30"/>
      <c r="R35" s="30"/>
      <c r="S35" s="30"/>
      <c r="T35" s="30"/>
      <c r="U35" s="30"/>
      <c r="V35" s="26"/>
      <c r="W35" s="30"/>
      <c r="X35" s="30"/>
      <c r="Y35" s="30"/>
      <c r="Z35" s="30"/>
      <c r="AA35" s="30"/>
      <c r="AB35" s="26"/>
      <c r="AC35" s="30">
        <v>1</v>
      </c>
      <c r="AD35" s="30"/>
      <c r="AE35" s="30"/>
      <c r="AF35" s="30"/>
      <c r="AG35" s="30">
        <v>2</v>
      </c>
      <c r="AH35" s="6" t="s">
        <v>2235</v>
      </c>
      <c r="AI35" s="30"/>
      <c r="AJ35" s="30"/>
      <c r="AK35" s="30"/>
      <c r="AL35" s="30"/>
      <c r="AM35" s="30"/>
      <c r="AN35" s="26"/>
      <c r="AO35" s="4">
        <f t="shared" si="6"/>
        <v>1</v>
      </c>
      <c r="AP35" s="4">
        <f t="shared" si="7"/>
        <v>0</v>
      </c>
      <c r="AQ35" s="4">
        <f t="shared" si="8"/>
        <v>0</v>
      </c>
      <c r="AR35" s="4">
        <f t="shared" si="9"/>
        <v>0</v>
      </c>
      <c r="AS35" s="4">
        <f t="shared" si="10"/>
        <v>2</v>
      </c>
      <c r="AT35" s="4">
        <f t="shared" si="5"/>
        <v>3</v>
      </c>
      <c r="AU35" s="34">
        <v>37469</v>
      </c>
      <c r="AV35" s="34"/>
      <c r="AW35" s="34"/>
      <c r="AX35" s="36"/>
    </row>
    <row r="36" spans="1:50" ht="36" hidden="1" customHeight="1" x14ac:dyDescent="0.2">
      <c r="A36" s="54"/>
      <c r="B36" s="150" t="s">
        <v>2892</v>
      </c>
      <c r="C36" s="150" t="s">
        <v>76</v>
      </c>
      <c r="D36" s="27" t="s">
        <v>367</v>
      </c>
      <c r="E36" s="182"/>
      <c r="F36" s="22" t="s">
        <v>1437</v>
      </c>
      <c r="G36" s="23" t="s">
        <v>1259</v>
      </c>
      <c r="H36" s="23" t="s">
        <v>218</v>
      </c>
      <c r="I36" s="9" t="s">
        <v>1883</v>
      </c>
      <c r="J36" s="5" t="s">
        <v>218</v>
      </c>
      <c r="K36" s="3"/>
      <c r="L36" s="3"/>
      <c r="M36" s="3"/>
      <c r="N36" s="3"/>
      <c r="O36" s="3"/>
      <c r="P36" s="6"/>
      <c r="Q36" s="30"/>
      <c r="R36" s="30"/>
      <c r="S36" s="30"/>
      <c r="T36" s="30"/>
      <c r="U36" s="30">
        <v>1</v>
      </c>
      <c r="V36" s="26"/>
      <c r="W36" s="30"/>
      <c r="X36" s="30"/>
      <c r="Y36" s="30"/>
      <c r="Z36" s="30"/>
      <c r="AA36" s="30"/>
      <c r="AB36" s="26"/>
      <c r="AC36" s="30">
        <v>1</v>
      </c>
      <c r="AD36" s="30"/>
      <c r="AE36" s="30"/>
      <c r="AF36" s="30"/>
      <c r="AG36" s="30"/>
      <c r="AH36" s="26" t="s">
        <v>239</v>
      </c>
      <c r="AI36" s="30"/>
      <c r="AJ36" s="30"/>
      <c r="AK36" s="30"/>
      <c r="AL36" s="30"/>
      <c r="AM36" s="30">
        <v>1</v>
      </c>
      <c r="AN36" s="26"/>
      <c r="AO36" s="4">
        <f t="shared" si="6"/>
        <v>1</v>
      </c>
      <c r="AP36" s="4">
        <f t="shared" si="7"/>
        <v>0</v>
      </c>
      <c r="AQ36" s="4">
        <f t="shared" si="8"/>
        <v>0</v>
      </c>
      <c r="AR36" s="4">
        <f t="shared" si="9"/>
        <v>0</v>
      </c>
      <c r="AS36" s="4">
        <f t="shared" si="10"/>
        <v>2</v>
      </c>
      <c r="AT36" s="4">
        <f t="shared" si="5"/>
        <v>3</v>
      </c>
      <c r="AU36" s="34">
        <v>39556</v>
      </c>
      <c r="AV36" s="34"/>
      <c r="AW36" s="34"/>
      <c r="AX36" s="36"/>
    </row>
    <row r="37" spans="1:50" ht="36" hidden="1" customHeight="1" x14ac:dyDescent="0.2">
      <c r="A37" s="54"/>
      <c r="B37" s="150" t="s">
        <v>2930</v>
      </c>
      <c r="C37" s="150" t="s">
        <v>76</v>
      </c>
      <c r="D37" s="2" t="s">
        <v>1886</v>
      </c>
      <c r="E37" s="182"/>
      <c r="F37" s="22" t="s">
        <v>1437</v>
      </c>
      <c r="G37" s="23" t="s">
        <v>1259</v>
      </c>
      <c r="H37" s="23" t="s">
        <v>218</v>
      </c>
      <c r="I37" s="9" t="s">
        <v>1891</v>
      </c>
      <c r="J37" s="5" t="s">
        <v>218</v>
      </c>
      <c r="K37" s="3"/>
      <c r="L37" s="3"/>
      <c r="M37" s="3"/>
      <c r="N37" s="3"/>
      <c r="O37" s="3"/>
      <c r="P37" s="6"/>
      <c r="Q37" s="30"/>
      <c r="R37" s="30"/>
      <c r="S37" s="30"/>
      <c r="T37" s="30"/>
      <c r="U37" s="30">
        <v>1</v>
      </c>
      <c r="V37" s="6" t="s">
        <v>208</v>
      </c>
      <c r="W37" s="30">
        <v>1</v>
      </c>
      <c r="X37" s="30"/>
      <c r="Y37" s="30"/>
      <c r="Z37" s="30"/>
      <c r="AA37" s="30"/>
      <c r="AB37" s="6" t="s">
        <v>208</v>
      </c>
      <c r="AC37" s="30">
        <v>6</v>
      </c>
      <c r="AD37" s="30"/>
      <c r="AE37" s="30"/>
      <c r="AF37" s="30"/>
      <c r="AG37" s="30">
        <v>0</v>
      </c>
      <c r="AH37" s="6" t="s">
        <v>208</v>
      </c>
      <c r="AI37" s="30"/>
      <c r="AJ37" s="30"/>
      <c r="AK37" s="30"/>
      <c r="AL37" s="30"/>
      <c r="AM37" s="30">
        <v>4</v>
      </c>
      <c r="AN37" s="6" t="s">
        <v>208</v>
      </c>
      <c r="AO37" s="4">
        <f t="shared" si="6"/>
        <v>7</v>
      </c>
      <c r="AP37" s="4">
        <f t="shared" si="7"/>
        <v>0</v>
      </c>
      <c r="AQ37" s="4">
        <f t="shared" si="8"/>
        <v>0</v>
      </c>
      <c r="AR37" s="4">
        <f t="shared" si="9"/>
        <v>0</v>
      </c>
      <c r="AS37" s="4">
        <f t="shared" si="10"/>
        <v>5</v>
      </c>
      <c r="AT37" s="4">
        <f t="shared" ref="AT37:AT68" si="11">SUM(AO37:AS37)</f>
        <v>12</v>
      </c>
      <c r="AU37" s="34">
        <v>40071</v>
      </c>
      <c r="AV37" s="34"/>
      <c r="AW37" s="34"/>
      <c r="AX37" s="36"/>
    </row>
    <row r="38" spans="1:50" ht="36" hidden="1" customHeight="1" x14ac:dyDescent="0.2">
      <c r="A38" s="54"/>
      <c r="B38" s="150" t="s">
        <v>2977</v>
      </c>
      <c r="C38" s="150" t="s">
        <v>76</v>
      </c>
      <c r="D38" s="2" t="s">
        <v>57</v>
      </c>
      <c r="E38" s="182"/>
      <c r="F38" s="22" t="s">
        <v>1437</v>
      </c>
      <c r="G38" s="23" t="s">
        <v>1259</v>
      </c>
      <c r="H38" s="23" t="s">
        <v>218</v>
      </c>
      <c r="I38" s="9" t="s">
        <v>1918</v>
      </c>
      <c r="J38" s="5" t="s">
        <v>218</v>
      </c>
      <c r="K38" s="3"/>
      <c r="L38" s="3"/>
      <c r="M38" s="3"/>
      <c r="N38" s="3"/>
      <c r="O38" s="3"/>
      <c r="P38" s="6"/>
      <c r="Q38" s="30"/>
      <c r="R38" s="30"/>
      <c r="S38" s="30"/>
      <c r="T38" s="30"/>
      <c r="U38" s="30"/>
      <c r="V38" s="26"/>
      <c r="W38" s="30"/>
      <c r="X38" s="30"/>
      <c r="Y38" s="30"/>
      <c r="Z38" s="30"/>
      <c r="AA38" s="30"/>
      <c r="AB38" s="26"/>
      <c r="AC38" s="30">
        <v>6</v>
      </c>
      <c r="AD38" s="30"/>
      <c r="AE38" s="30">
        <v>1</v>
      </c>
      <c r="AF38" s="30">
        <v>4</v>
      </c>
      <c r="AG38" s="30"/>
      <c r="AH38" s="6" t="s">
        <v>314</v>
      </c>
      <c r="AI38" s="30">
        <v>1</v>
      </c>
      <c r="AJ38" s="30"/>
      <c r="AK38" s="30"/>
      <c r="AL38" s="30">
        <v>3</v>
      </c>
      <c r="AM38" s="30">
        <v>1</v>
      </c>
      <c r="AN38" s="6" t="s">
        <v>314</v>
      </c>
      <c r="AO38" s="4">
        <f t="shared" si="6"/>
        <v>7</v>
      </c>
      <c r="AP38" s="4">
        <f t="shared" si="7"/>
        <v>0</v>
      </c>
      <c r="AQ38" s="4">
        <f t="shared" si="8"/>
        <v>1</v>
      </c>
      <c r="AR38" s="4">
        <f t="shared" si="9"/>
        <v>7</v>
      </c>
      <c r="AS38" s="4">
        <f t="shared" si="10"/>
        <v>1</v>
      </c>
      <c r="AT38" s="4">
        <f t="shared" si="11"/>
        <v>16</v>
      </c>
      <c r="AU38" s="34" t="s">
        <v>294</v>
      </c>
      <c r="AV38" s="34"/>
      <c r="AW38" s="34"/>
      <c r="AX38" s="36"/>
    </row>
    <row r="39" spans="1:50" ht="36" hidden="1" customHeight="1" x14ac:dyDescent="0.2">
      <c r="A39" s="54"/>
      <c r="B39" s="150" t="s">
        <v>2991</v>
      </c>
      <c r="C39" s="150" t="s">
        <v>76</v>
      </c>
      <c r="D39" s="27" t="s">
        <v>339</v>
      </c>
      <c r="E39" s="182"/>
      <c r="F39" s="22" t="s">
        <v>1437</v>
      </c>
      <c r="G39" s="23" t="s">
        <v>1259</v>
      </c>
      <c r="H39" s="23" t="s">
        <v>218</v>
      </c>
      <c r="I39" s="9" t="s">
        <v>2208</v>
      </c>
      <c r="J39" s="5" t="s">
        <v>218</v>
      </c>
      <c r="K39" s="3"/>
      <c r="L39" s="3"/>
      <c r="M39" s="3"/>
      <c r="N39" s="3"/>
      <c r="O39" s="3"/>
      <c r="P39" s="6"/>
      <c r="Q39" s="30"/>
      <c r="R39" s="30"/>
      <c r="S39" s="30"/>
      <c r="T39" s="30"/>
      <c r="U39" s="30"/>
      <c r="V39" s="26"/>
      <c r="W39" s="30"/>
      <c r="X39" s="30"/>
      <c r="Y39" s="30"/>
      <c r="Z39" s="30"/>
      <c r="AA39" s="30"/>
      <c r="AB39" s="26"/>
      <c r="AC39" s="30">
        <v>3</v>
      </c>
      <c r="AD39" s="30"/>
      <c r="AE39" s="30"/>
      <c r="AF39" s="30"/>
      <c r="AG39" s="30"/>
      <c r="AH39" s="6" t="s">
        <v>651</v>
      </c>
      <c r="AI39" s="30"/>
      <c r="AJ39" s="30"/>
      <c r="AK39" s="30"/>
      <c r="AL39" s="30"/>
      <c r="AM39" s="30">
        <v>2</v>
      </c>
      <c r="AN39" s="79"/>
      <c r="AO39" s="4">
        <f t="shared" si="6"/>
        <v>3</v>
      </c>
      <c r="AP39" s="4">
        <f t="shared" si="7"/>
        <v>0</v>
      </c>
      <c r="AQ39" s="4">
        <f t="shared" si="8"/>
        <v>0</v>
      </c>
      <c r="AR39" s="4">
        <f t="shared" si="9"/>
        <v>0</v>
      </c>
      <c r="AS39" s="4">
        <f t="shared" si="10"/>
        <v>2</v>
      </c>
      <c r="AT39" s="4">
        <f t="shared" si="11"/>
        <v>5</v>
      </c>
      <c r="AU39" s="80" t="s">
        <v>806</v>
      </c>
      <c r="AV39" s="34"/>
      <c r="AW39" s="34"/>
      <c r="AX39" s="9" t="s">
        <v>1950</v>
      </c>
    </row>
    <row r="40" spans="1:50" s="159" customFormat="1" ht="36" hidden="1" customHeight="1" x14ac:dyDescent="0.2">
      <c r="A40" s="54"/>
      <c r="B40" s="206" t="s">
        <v>3001</v>
      </c>
      <c r="C40" s="206" t="s">
        <v>76</v>
      </c>
      <c r="D40" s="2" t="s">
        <v>780</v>
      </c>
      <c r="E40" s="182"/>
      <c r="F40" s="22" t="s">
        <v>1437</v>
      </c>
      <c r="G40" s="23" t="s">
        <v>1259</v>
      </c>
      <c r="H40" s="23" t="s">
        <v>218</v>
      </c>
      <c r="I40" s="9" t="s">
        <v>1956</v>
      </c>
      <c r="J40" s="5" t="s">
        <v>218</v>
      </c>
      <c r="K40" s="3"/>
      <c r="L40" s="3"/>
      <c r="M40" s="3"/>
      <c r="N40" s="3"/>
      <c r="O40" s="3"/>
      <c r="P40" s="6"/>
      <c r="Q40" s="30"/>
      <c r="R40" s="30"/>
      <c r="S40" s="30"/>
      <c r="T40" s="30"/>
      <c r="U40" s="30"/>
      <c r="V40" s="26"/>
      <c r="W40" s="30"/>
      <c r="X40" s="30"/>
      <c r="Y40" s="30"/>
      <c r="Z40" s="30"/>
      <c r="AA40" s="30"/>
      <c r="AB40" s="26"/>
      <c r="AC40" s="30">
        <v>1</v>
      </c>
      <c r="AD40" s="30"/>
      <c r="AE40" s="30"/>
      <c r="AF40" s="30"/>
      <c r="AG40" s="30"/>
      <c r="AH40" s="6" t="s">
        <v>785</v>
      </c>
      <c r="AI40" s="30"/>
      <c r="AJ40" s="30"/>
      <c r="AK40" s="30"/>
      <c r="AL40" s="30"/>
      <c r="AM40" s="30">
        <v>3</v>
      </c>
      <c r="AN40" s="6" t="s">
        <v>785</v>
      </c>
      <c r="AO40" s="4">
        <f t="shared" si="6"/>
        <v>1</v>
      </c>
      <c r="AP40" s="4">
        <f t="shared" si="7"/>
        <v>0</v>
      </c>
      <c r="AQ40" s="4">
        <f t="shared" si="8"/>
        <v>0</v>
      </c>
      <c r="AR40" s="4">
        <f t="shared" si="9"/>
        <v>0</v>
      </c>
      <c r="AS40" s="4">
        <f t="shared" si="10"/>
        <v>3</v>
      </c>
      <c r="AT40" s="4">
        <f t="shared" si="11"/>
        <v>4</v>
      </c>
      <c r="AU40" s="34">
        <v>40392</v>
      </c>
      <c r="AV40" s="34"/>
      <c r="AW40" s="34"/>
      <c r="AX40" s="36"/>
    </row>
    <row r="41" spans="1:50" ht="36" hidden="1" customHeight="1" x14ac:dyDescent="0.2">
      <c r="A41" s="54"/>
      <c r="B41" s="150" t="s">
        <v>2591</v>
      </c>
      <c r="C41" s="150" t="s">
        <v>76</v>
      </c>
      <c r="D41" s="27" t="s">
        <v>1704</v>
      </c>
      <c r="E41" s="182"/>
      <c r="F41" s="22" t="s">
        <v>507</v>
      </c>
      <c r="G41" s="23" t="s">
        <v>1435</v>
      </c>
      <c r="H41" s="23" t="s">
        <v>55</v>
      </c>
      <c r="I41" s="5" t="s">
        <v>1275</v>
      </c>
      <c r="J41" s="5" t="s">
        <v>55</v>
      </c>
      <c r="K41" s="37"/>
      <c r="L41" s="37"/>
      <c r="M41" s="37"/>
      <c r="N41" s="37"/>
      <c r="O41" s="37"/>
      <c r="P41" s="31"/>
      <c r="Q41" s="37"/>
      <c r="R41" s="37"/>
      <c r="S41" s="37"/>
      <c r="T41" s="37"/>
      <c r="U41" s="37"/>
      <c r="V41" s="31"/>
      <c r="W41" s="37"/>
      <c r="X41" s="37"/>
      <c r="Y41" s="37"/>
      <c r="Z41" s="37"/>
      <c r="AA41" s="37"/>
      <c r="AB41" s="31"/>
      <c r="AC41" s="37"/>
      <c r="AD41" s="37"/>
      <c r="AE41" s="37"/>
      <c r="AF41" s="37"/>
      <c r="AG41" s="37"/>
      <c r="AH41" s="31"/>
      <c r="AI41" s="37"/>
      <c r="AJ41" s="37"/>
      <c r="AK41" s="37"/>
      <c r="AL41" s="37"/>
      <c r="AM41" s="37"/>
      <c r="AN41" s="31" t="s">
        <v>1372</v>
      </c>
      <c r="AO41" s="4">
        <f t="shared" si="6"/>
        <v>0</v>
      </c>
      <c r="AP41" s="4">
        <f t="shared" si="7"/>
        <v>0</v>
      </c>
      <c r="AQ41" s="4">
        <f t="shared" si="8"/>
        <v>0</v>
      </c>
      <c r="AR41" s="4">
        <f t="shared" si="9"/>
        <v>0</v>
      </c>
      <c r="AS41" s="4">
        <f t="shared" si="10"/>
        <v>0</v>
      </c>
      <c r="AT41" s="4">
        <f t="shared" si="11"/>
        <v>0</v>
      </c>
      <c r="AU41" s="37"/>
      <c r="AV41" s="37"/>
      <c r="AW41" s="37"/>
      <c r="AX41" s="36"/>
    </row>
    <row r="42" spans="1:50" ht="36" hidden="1" customHeight="1" x14ac:dyDescent="0.2">
      <c r="A42" s="54"/>
      <c r="B42" s="206" t="s">
        <v>3038</v>
      </c>
      <c r="C42" s="206" t="s">
        <v>76</v>
      </c>
      <c r="D42" s="2" t="s">
        <v>906</v>
      </c>
      <c r="E42" s="182"/>
      <c r="F42" s="22" t="s">
        <v>1437</v>
      </c>
      <c r="G42" s="23" t="s">
        <v>1259</v>
      </c>
      <c r="H42" s="23" t="s">
        <v>218</v>
      </c>
      <c r="I42" s="9" t="s">
        <v>1961</v>
      </c>
      <c r="J42" s="5" t="s">
        <v>218</v>
      </c>
      <c r="K42" s="3"/>
      <c r="L42" s="3"/>
      <c r="M42" s="3"/>
      <c r="N42" s="3"/>
      <c r="O42" s="3"/>
      <c r="P42" s="6"/>
      <c r="Q42" s="30"/>
      <c r="R42" s="30"/>
      <c r="S42" s="30"/>
      <c r="T42" s="30"/>
      <c r="U42" s="30"/>
      <c r="V42" s="26"/>
      <c r="W42" s="30">
        <v>1</v>
      </c>
      <c r="X42" s="30"/>
      <c r="Y42" s="30"/>
      <c r="Z42" s="30"/>
      <c r="AA42" s="30"/>
      <c r="AB42" s="26" t="s">
        <v>2236</v>
      </c>
      <c r="AC42" s="30"/>
      <c r="AD42" s="30"/>
      <c r="AE42" s="30"/>
      <c r="AF42" s="30"/>
      <c r="AG42" s="30"/>
      <c r="AH42" s="26"/>
      <c r="AI42" s="30"/>
      <c r="AJ42" s="30"/>
      <c r="AK42" s="30"/>
      <c r="AL42" s="30"/>
      <c r="AM42" s="30">
        <v>3</v>
      </c>
      <c r="AN42" s="26"/>
      <c r="AO42" s="4">
        <f t="shared" si="6"/>
        <v>1</v>
      </c>
      <c r="AP42" s="4">
        <f t="shared" si="7"/>
        <v>0</v>
      </c>
      <c r="AQ42" s="4">
        <f t="shared" si="8"/>
        <v>0</v>
      </c>
      <c r="AR42" s="4">
        <f t="shared" si="9"/>
        <v>0</v>
      </c>
      <c r="AS42" s="4">
        <f t="shared" si="10"/>
        <v>3</v>
      </c>
      <c r="AT42" s="4">
        <f t="shared" si="11"/>
        <v>4</v>
      </c>
      <c r="AU42" s="34">
        <v>40975</v>
      </c>
      <c r="AV42" s="34"/>
      <c r="AW42" s="34"/>
      <c r="AX42" s="36"/>
    </row>
    <row r="43" spans="1:50" ht="36" hidden="1" customHeight="1" x14ac:dyDescent="0.2">
      <c r="A43" s="54"/>
      <c r="B43" s="206" t="s">
        <v>3061</v>
      </c>
      <c r="C43" s="206" t="s">
        <v>76</v>
      </c>
      <c r="D43" s="2" t="s">
        <v>1964</v>
      </c>
      <c r="E43" s="182"/>
      <c r="F43" s="22" t="s">
        <v>1437</v>
      </c>
      <c r="G43" s="23" t="s">
        <v>1259</v>
      </c>
      <c r="H43" s="23" t="s">
        <v>218</v>
      </c>
      <c r="I43" s="9" t="s">
        <v>1970</v>
      </c>
      <c r="J43" s="5" t="s">
        <v>218</v>
      </c>
      <c r="K43" s="3"/>
      <c r="L43" s="3"/>
      <c r="M43" s="3"/>
      <c r="N43" s="3"/>
      <c r="O43" s="3"/>
      <c r="P43" s="6"/>
      <c r="Q43" s="30"/>
      <c r="R43" s="30"/>
      <c r="S43" s="30"/>
      <c r="T43" s="30"/>
      <c r="U43" s="30"/>
      <c r="V43" s="26"/>
      <c r="W43" s="30">
        <v>1</v>
      </c>
      <c r="X43" s="30"/>
      <c r="Y43" s="30"/>
      <c r="Z43" s="30"/>
      <c r="AA43" s="30"/>
      <c r="AB43" s="6" t="s">
        <v>1058</v>
      </c>
      <c r="AC43" s="30">
        <v>3</v>
      </c>
      <c r="AD43" s="30"/>
      <c r="AE43" s="30"/>
      <c r="AF43" s="30"/>
      <c r="AG43" s="30"/>
      <c r="AH43" s="6" t="s">
        <v>11</v>
      </c>
      <c r="AI43" s="30"/>
      <c r="AJ43" s="30"/>
      <c r="AK43" s="30"/>
      <c r="AL43" s="30"/>
      <c r="AM43" s="30">
        <v>10</v>
      </c>
      <c r="AN43" s="6" t="s">
        <v>240</v>
      </c>
      <c r="AO43" s="4">
        <f t="shared" si="6"/>
        <v>4</v>
      </c>
      <c r="AP43" s="4">
        <f t="shared" si="7"/>
        <v>0</v>
      </c>
      <c r="AQ43" s="4">
        <f t="shared" si="8"/>
        <v>0</v>
      </c>
      <c r="AR43" s="4">
        <f t="shared" si="9"/>
        <v>0</v>
      </c>
      <c r="AS43" s="4">
        <f t="shared" si="10"/>
        <v>10</v>
      </c>
      <c r="AT43" s="4">
        <f t="shared" si="11"/>
        <v>14</v>
      </c>
      <c r="AU43" s="34">
        <v>39181</v>
      </c>
      <c r="AV43" s="34"/>
      <c r="AW43" s="34"/>
      <c r="AX43" s="36"/>
    </row>
    <row r="44" spans="1:50" ht="36" hidden="1" customHeight="1" x14ac:dyDescent="0.2">
      <c r="A44" s="176"/>
      <c r="B44" s="175"/>
      <c r="C44" s="175"/>
      <c r="D44" s="60" t="s">
        <v>458</v>
      </c>
      <c r="E44" s="183"/>
      <c r="F44" s="61"/>
      <c r="G44" s="62"/>
      <c r="H44" s="62"/>
      <c r="I44" s="63" t="s">
        <v>1458</v>
      </c>
      <c r="J44" s="64" t="s">
        <v>26</v>
      </c>
      <c r="K44" s="67"/>
      <c r="L44" s="67"/>
      <c r="M44" s="67"/>
      <c r="N44" s="67"/>
      <c r="O44" s="67"/>
      <c r="P44" s="68"/>
      <c r="Q44" s="65"/>
      <c r="R44" s="65"/>
      <c r="S44" s="65"/>
      <c r="T44" s="65"/>
      <c r="U44" s="65"/>
      <c r="V44" s="66"/>
      <c r="W44" s="65">
        <v>1</v>
      </c>
      <c r="X44" s="65"/>
      <c r="Y44" s="65"/>
      <c r="Z44" s="65"/>
      <c r="AA44" s="65"/>
      <c r="AB44" s="66" t="s">
        <v>778</v>
      </c>
      <c r="AC44" s="65">
        <v>1</v>
      </c>
      <c r="AD44" s="65"/>
      <c r="AE44" s="65"/>
      <c r="AF44" s="65"/>
      <c r="AG44" s="65">
        <v>1</v>
      </c>
      <c r="AH44" s="66" t="s">
        <v>778</v>
      </c>
      <c r="AI44" s="65"/>
      <c r="AJ44" s="65"/>
      <c r="AK44" s="65"/>
      <c r="AL44" s="65"/>
      <c r="AM44" s="65">
        <v>1</v>
      </c>
      <c r="AN44" s="66"/>
      <c r="AO44" s="69"/>
      <c r="AP44" s="69"/>
      <c r="AQ44" s="69"/>
      <c r="AR44" s="69"/>
      <c r="AS44" s="69"/>
      <c r="AT44" s="69">
        <f t="shared" si="11"/>
        <v>0</v>
      </c>
      <c r="AU44" s="70">
        <v>39692</v>
      </c>
      <c r="AV44" s="70">
        <v>41277</v>
      </c>
      <c r="AW44" s="70"/>
      <c r="AX44" s="71"/>
    </row>
    <row r="45" spans="1:50" ht="36" hidden="1" customHeight="1" x14ac:dyDescent="0.2">
      <c r="A45" s="54"/>
      <c r="B45" s="206" t="s">
        <v>3096</v>
      </c>
      <c r="C45" s="206" t="s">
        <v>76</v>
      </c>
      <c r="D45" s="2" t="s">
        <v>313</v>
      </c>
      <c r="E45" s="182"/>
      <c r="F45" s="22" t="s">
        <v>1437</v>
      </c>
      <c r="G45" s="23" t="s">
        <v>1259</v>
      </c>
      <c r="H45" s="23" t="s">
        <v>218</v>
      </c>
      <c r="I45" s="9" t="s">
        <v>1992</v>
      </c>
      <c r="J45" s="5" t="s">
        <v>218</v>
      </c>
      <c r="K45" s="3"/>
      <c r="L45" s="3"/>
      <c r="M45" s="3"/>
      <c r="N45" s="3"/>
      <c r="O45" s="3"/>
      <c r="P45" s="6"/>
      <c r="Q45" s="30"/>
      <c r="R45" s="30"/>
      <c r="S45" s="30"/>
      <c r="T45" s="30"/>
      <c r="U45" s="30"/>
      <c r="V45" s="26"/>
      <c r="W45" s="30">
        <v>0</v>
      </c>
      <c r="X45" s="30"/>
      <c r="Y45" s="30"/>
      <c r="Z45" s="30"/>
      <c r="AA45" s="30">
        <v>0</v>
      </c>
      <c r="AB45" s="6"/>
      <c r="AC45" s="30">
        <v>1</v>
      </c>
      <c r="AD45" s="30"/>
      <c r="AE45" s="30"/>
      <c r="AF45" s="30"/>
      <c r="AG45" s="30">
        <v>10</v>
      </c>
      <c r="AH45" s="6" t="s">
        <v>2148</v>
      </c>
      <c r="AI45" s="30"/>
      <c r="AJ45" s="30"/>
      <c r="AK45" s="30"/>
      <c r="AL45" s="30"/>
      <c r="AM45" s="30"/>
      <c r="AN45" s="26"/>
      <c r="AO45" s="4">
        <f t="shared" ref="AO45:AS46" si="12">+K45+Q45+W45+AC45+AI45</f>
        <v>1</v>
      </c>
      <c r="AP45" s="4">
        <f t="shared" si="12"/>
        <v>0</v>
      </c>
      <c r="AQ45" s="4">
        <f t="shared" si="12"/>
        <v>0</v>
      </c>
      <c r="AR45" s="4">
        <f t="shared" si="12"/>
        <v>0</v>
      </c>
      <c r="AS45" s="4">
        <f t="shared" si="12"/>
        <v>10</v>
      </c>
      <c r="AT45" s="4">
        <f t="shared" si="11"/>
        <v>11</v>
      </c>
      <c r="AU45" s="34" t="s">
        <v>394</v>
      </c>
      <c r="AV45" s="34"/>
      <c r="AW45" s="34"/>
      <c r="AX45" s="36"/>
    </row>
    <row r="46" spans="1:50" ht="36" customHeight="1" x14ac:dyDescent="0.2">
      <c r="A46" s="54"/>
      <c r="B46" s="206" t="s">
        <v>3096</v>
      </c>
      <c r="C46" s="206" t="s">
        <v>76</v>
      </c>
      <c r="D46" s="2" t="s">
        <v>313</v>
      </c>
      <c r="E46" s="182"/>
      <c r="F46" s="22" t="s">
        <v>1437</v>
      </c>
      <c r="G46" s="23" t="s">
        <v>1460</v>
      </c>
      <c r="H46" s="23" t="s">
        <v>1287</v>
      </c>
      <c r="I46" s="9" t="s">
        <v>2017</v>
      </c>
      <c r="J46" s="5" t="s">
        <v>1287</v>
      </c>
      <c r="K46" s="3"/>
      <c r="L46" s="3"/>
      <c r="M46" s="3"/>
      <c r="N46" s="3"/>
      <c r="O46" s="3"/>
      <c r="P46" s="6"/>
      <c r="Q46" s="30"/>
      <c r="R46" s="30"/>
      <c r="S46" s="30"/>
      <c r="T46" s="30"/>
      <c r="U46" s="30"/>
      <c r="V46" s="26"/>
      <c r="W46" s="30">
        <v>0</v>
      </c>
      <c r="X46" s="30"/>
      <c r="Y46" s="30"/>
      <c r="Z46" s="30"/>
      <c r="AA46" s="30">
        <v>0</v>
      </c>
      <c r="AB46" s="6"/>
      <c r="AC46" s="30">
        <v>1</v>
      </c>
      <c r="AD46" s="30"/>
      <c r="AE46" s="30"/>
      <c r="AF46" s="30"/>
      <c r="AG46" s="30">
        <v>4</v>
      </c>
      <c r="AH46" s="6" t="s">
        <v>1016</v>
      </c>
      <c r="AI46" s="30"/>
      <c r="AJ46" s="30"/>
      <c r="AK46" s="30"/>
      <c r="AL46" s="30"/>
      <c r="AM46" s="30"/>
      <c r="AN46" s="26"/>
      <c r="AO46" s="4">
        <f t="shared" si="12"/>
        <v>1</v>
      </c>
      <c r="AP46" s="4">
        <f t="shared" si="12"/>
        <v>0</v>
      </c>
      <c r="AQ46" s="4">
        <f t="shared" si="12"/>
        <v>0</v>
      </c>
      <c r="AR46" s="4">
        <f t="shared" si="12"/>
        <v>0</v>
      </c>
      <c r="AS46" s="4">
        <f t="shared" si="12"/>
        <v>4</v>
      </c>
      <c r="AT46" s="4">
        <f t="shared" si="11"/>
        <v>5</v>
      </c>
      <c r="AU46" s="34" t="s">
        <v>2165</v>
      </c>
      <c r="AV46" s="34"/>
      <c r="AW46" s="34"/>
      <c r="AX46" s="36"/>
    </row>
    <row r="47" spans="1:50" s="72" customFormat="1" ht="36" hidden="1" customHeight="1" x14ac:dyDescent="0.2">
      <c r="A47" s="174"/>
      <c r="B47" s="175"/>
      <c r="C47" s="175"/>
      <c r="D47" s="60" t="s">
        <v>458</v>
      </c>
      <c r="E47" s="183"/>
      <c r="F47" s="61"/>
      <c r="G47" s="62"/>
      <c r="H47" s="62"/>
      <c r="I47" s="63" t="s">
        <v>1461</v>
      </c>
      <c r="J47" s="64" t="s">
        <v>1268</v>
      </c>
      <c r="K47" s="67"/>
      <c r="L47" s="67"/>
      <c r="M47" s="67"/>
      <c r="N47" s="67"/>
      <c r="O47" s="67"/>
      <c r="P47" s="68"/>
      <c r="Q47" s="65"/>
      <c r="R47" s="65"/>
      <c r="S47" s="65"/>
      <c r="T47" s="65"/>
      <c r="U47" s="65"/>
      <c r="V47" s="66"/>
      <c r="W47" s="65">
        <v>1</v>
      </c>
      <c r="X47" s="65"/>
      <c r="Y47" s="65"/>
      <c r="Z47" s="65"/>
      <c r="AA47" s="65">
        <v>1</v>
      </c>
      <c r="AB47" s="66" t="s">
        <v>1269</v>
      </c>
      <c r="AC47" s="65">
        <v>3</v>
      </c>
      <c r="AD47" s="65"/>
      <c r="AE47" s="65"/>
      <c r="AF47" s="65"/>
      <c r="AG47" s="65">
        <v>2</v>
      </c>
      <c r="AH47" s="66" t="s">
        <v>1269</v>
      </c>
      <c r="AI47" s="65"/>
      <c r="AJ47" s="65"/>
      <c r="AK47" s="65"/>
      <c r="AL47" s="65"/>
      <c r="AM47" s="65">
        <v>2</v>
      </c>
      <c r="AN47" s="66"/>
      <c r="AO47" s="69"/>
      <c r="AP47" s="69"/>
      <c r="AQ47" s="69"/>
      <c r="AR47" s="69"/>
      <c r="AS47" s="69"/>
      <c r="AT47" s="69">
        <f t="shared" si="11"/>
        <v>0</v>
      </c>
      <c r="AU47" s="70">
        <v>40354</v>
      </c>
      <c r="AV47" s="70">
        <v>41244</v>
      </c>
      <c r="AW47" s="70"/>
      <c r="AX47" s="71"/>
    </row>
    <row r="48" spans="1:50" ht="36" hidden="1" customHeight="1" x14ac:dyDescent="0.2">
      <c r="A48" s="54"/>
      <c r="B48" s="172" t="s">
        <v>3096</v>
      </c>
      <c r="C48" s="172" t="s">
        <v>76</v>
      </c>
      <c r="D48" s="2" t="s">
        <v>313</v>
      </c>
      <c r="E48" s="182"/>
      <c r="F48" s="22" t="s">
        <v>1437</v>
      </c>
      <c r="G48" s="23" t="s">
        <v>1259</v>
      </c>
      <c r="H48" s="23" t="s">
        <v>218</v>
      </c>
      <c r="I48" s="9" t="s">
        <v>2016</v>
      </c>
      <c r="J48" s="5" t="s">
        <v>218</v>
      </c>
      <c r="K48" s="3"/>
      <c r="L48" s="3"/>
      <c r="M48" s="3"/>
      <c r="N48" s="3"/>
      <c r="O48" s="3"/>
      <c r="P48" s="6"/>
      <c r="Q48" s="30"/>
      <c r="R48" s="30"/>
      <c r="S48" s="30"/>
      <c r="T48" s="30"/>
      <c r="U48" s="30"/>
      <c r="V48" s="26"/>
      <c r="W48" s="30">
        <v>0</v>
      </c>
      <c r="X48" s="30"/>
      <c r="Y48" s="30"/>
      <c r="Z48" s="30"/>
      <c r="AA48" s="30">
        <v>0</v>
      </c>
      <c r="AB48" s="6"/>
      <c r="AC48" s="30">
        <v>1</v>
      </c>
      <c r="AD48" s="30"/>
      <c r="AE48" s="30"/>
      <c r="AF48" s="30"/>
      <c r="AG48" s="30">
        <v>6</v>
      </c>
      <c r="AH48" s="6" t="s">
        <v>1286</v>
      </c>
      <c r="AI48" s="30"/>
      <c r="AJ48" s="30"/>
      <c r="AK48" s="30"/>
      <c r="AL48" s="30"/>
      <c r="AM48" s="30"/>
      <c r="AN48" s="26"/>
      <c r="AO48" s="4">
        <f t="shared" ref="AO48:AO79" si="13">+K48+Q48+W48+AC48+AI48</f>
        <v>1</v>
      </c>
      <c r="AP48" s="4">
        <f t="shared" ref="AP48:AP79" si="14">+L48+R48+X48+AD48+AJ48</f>
        <v>0</v>
      </c>
      <c r="AQ48" s="4">
        <f t="shared" ref="AQ48:AQ79" si="15">+M48+S48+Y48+AE48+AK48</f>
        <v>0</v>
      </c>
      <c r="AR48" s="4">
        <f t="shared" ref="AR48:AR79" si="16">+N48+T48+Z48+AF48+AL48</f>
        <v>0</v>
      </c>
      <c r="AS48" s="4">
        <f t="shared" ref="AS48:AS79" si="17">+O48+U48+AA48+AG48+AM48</f>
        <v>6</v>
      </c>
      <c r="AT48" s="4">
        <f t="shared" si="11"/>
        <v>7</v>
      </c>
      <c r="AU48" s="34">
        <v>41000</v>
      </c>
      <c r="AV48" s="34"/>
      <c r="AW48" s="34"/>
      <c r="AX48" s="36"/>
    </row>
    <row r="49" spans="1:50" s="159" customFormat="1" ht="36" hidden="1" customHeight="1" x14ac:dyDescent="0.2">
      <c r="A49" s="54"/>
      <c r="B49" s="172" t="s">
        <v>3103</v>
      </c>
      <c r="C49" s="172" t="s">
        <v>76</v>
      </c>
      <c r="D49" s="27" t="s">
        <v>33</v>
      </c>
      <c r="E49" s="182"/>
      <c r="F49" s="22" t="s">
        <v>1437</v>
      </c>
      <c r="G49" s="23" t="s">
        <v>1259</v>
      </c>
      <c r="H49" s="23" t="s">
        <v>218</v>
      </c>
      <c r="I49" s="9" t="s">
        <v>2248</v>
      </c>
      <c r="J49" s="46" t="s">
        <v>218</v>
      </c>
      <c r="K49" s="30"/>
      <c r="L49" s="30"/>
      <c r="M49" s="30"/>
      <c r="N49" s="30"/>
      <c r="O49" s="30"/>
      <c r="P49" s="26"/>
      <c r="Q49" s="30"/>
      <c r="R49" s="30"/>
      <c r="S49" s="30"/>
      <c r="T49" s="30"/>
      <c r="U49" s="30"/>
      <c r="V49" s="26"/>
      <c r="W49" s="30"/>
      <c r="X49" s="30"/>
      <c r="Y49" s="30"/>
      <c r="Z49" s="30"/>
      <c r="AA49" s="30"/>
      <c r="AB49" s="26"/>
      <c r="AC49" s="3">
        <v>1</v>
      </c>
      <c r="AD49" s="3"/>
      <c r="AE49" s="3"/>
      <c r="AF49" s="3"/>
      <c r="AG49" s="3">
        <v>3</v>
      </c>
      <c r="AH49" s="6" t="s">
        <v>2249</v>
      </c>
      <c r="AI49" s="3"/>
      <c r="AJ49" s="3"/>
      <c r="AK49" s="3"/>
      <c r="AL49" s="3"/>
      <c r="AM49" s="3"/>
      <c r="AN49" s="6"/>
      <c r="AO49" s="4">
        <f t="shared" si="13"/>
        <v>1</v>
      </c>
      <c r="AP49" s="4">
        <f t="shared" si="14"/>
        <v>0</v>
      </c>
      <c r="AQ49" s="4">
        <f t="shared" si="15"/>
        <v>0</v>
      </c>
      <c r="AR49" s="4">
        <f t="shared" si="16"/>
        <v>0</v>
      </c>
      <c r="AS49" s="4">
        <f t="shared" si="17"/>
        <v>3</v>
      </c>
      <c r="AT49" s="4">
        <f t="shared" si="11"/>
        <v>4</v>
      </c>
      <c r="AU49" s="34">
        <v>41155</v>
      </c>
      <c r="AV49" s="34"/>
      <c r="AW49" s="34"/>
      <c r="AX49" s="36"/>
    </row>
    <row r="50" spans="1:50" ht="36" hidden="1" customHeight="1" x14ac:dyDescent="0.2">
      <c r="A50" s="54"/>
      <c r="B50" s="172" t="s">
        <v>3128</v>
      </c>
      <c r="C50" s="172" t="s">
        <v>76</v>
      </c>
      <c r="D50" s="2" t="s">
        <v>429</v>
      </c>
      <c r="E50" s="182"/>
      <c r="F50" s="22" t="s">
        <v>1437</v>
      </c>
      <c r="G50" s="23" t="s">
        <v>1259</v>
      </c>
      <c r="H50" s="23" t="s">
        <v>218</v>
      </c>
      <c r="I50" s="9" t="s">
        <v>2037</v>
      </c>
      <c r="J50" s="5" t="s">
        <v>218</v>
      </c>
      <c r="K50" s="3"/>
      <c r="L50" s="3"/>
      <c r="M50" s="3"/>
      <c r="N50" s="3"/>
      <c r="O50" s="3"/>
      <c r="P50" s="6"/>
      <c r="Q50" s="30"/>
      <c r="R50" s="30"/>
      <c r="S50" s="30"/>
      <c r="T50" s="30"/>
      <c r="U50" s="30"/>
      <c r="V50" s="26"/>
      <c r="W50" s="30"/>
      <c r="X50" s="30"/>
      <c r="Y50" s="30"/>
      <c r="Z50" s="30"/>
      <c r="AA50" s="30"/>
      <c r="AB50" s="26"/>
      <c r="AC50" s="30">
        <v>3</v>
      </c>
      <c r="AD50" s="30"/>
      <c r="AE50" s="30"/>
      <c r="AF50" s="30"/>
      <c r="AG50" s="30"/>
      <c r="AH50" s="6" t="s">
        <v>265</v>
      </c>
      <c r="AI50" s="30">
        <v>1</v>
      </c>
      <c r="AJ50" s="30">
        <v>1</v>
      </c>
      <c r="AK50" s="30"/>
      <c r="AL50" s="30"/>
      <c r="AM50" s="30">
        <v>1</v>
      </c>
      <c r="AN50" s="6" t="s">
        <v>265</v>
      </c>
      <c r="AO50" s="4">
        <f t="shared" si="13"/>
        <v>4</v>
      </c>
      <c r="AP50" s="4">
        <f t="shared" si="14"/>
        <v>1</v>
      </c>
      <c r="AQ50" s="4">
        <f t="shared" si="15"/>
        <v>0</v>
      </c>
      <c r="AR50" s="4">
        <f t="shared" si="16"/>
        <v>0</v>
      </c>
      <c r="AS50" s="4">
        <f t="shared" si="17"/>
        <v>1</v>
      </c>
      <c r="AT50" s="4">
        <f t="shared" si="11"/>
        <v>6</v>
      </c>
      <c r="AU50" s="34">
        <v>38229</v>
      </c>
      <c r="AV50" s="34"/>
      <c r="AW50" s="34"/>
      <c r="AX50" s="36"/>
    </row>
    <row r="51" spans="1:50" ht="36" hidden="1" customHeight="1" x14ac:dyDescent="0.2">
      <c r="A51" s="54"/>
      <c r="B51" s="172" t="s">
        <v>3160</v>
      </c>
      <c r="C51" s="172" t="s">
        <v>76</v>
      </c>
      <c r="D51" s="27" t="s">
        <v>444</v>
      </c>
      <c r="E51" s="182"/>
      <c r="F51" s="22" t="s">
        <v>1437</v>
      </c>
      <c r="G51" s="23" t="s">
        <v>1259</v>
      </c>
      <c r="H51" s="23" t="s">
        <v>218</v>
      </c>
      <c r="I51" s="9" t="s">
        <v>2057</v>
      </c>
      <c r="J51" s="5" t="s">
        <v>218</v>
      </c>
      <c r="K51" s="3"/>
      <c r="L51" s="3"/>
      <c r="M51" s="3"/>
      <c r="N51" s="3"/>
      <c r="O51" s="3"/>
      <c r="P51" s="6"/>
      <c r="Q51" s="30"/>
      <c r="R51" s="30"/>
      <c r="S51" s="30"/>
      <c r="T51" s="30"/>
      <c r="U51" s="30"/>
      <c r="V51" s="26"/>
      <c r="W51" s="30"/>
      <c r="X51" s="30"/>
      <c r="Y51" s="30"/>
      <c r="Z51" s="30"/>
      <c r="AA51" s="30"/>
      <c r="AB51" s="26"/>
      <c r="AC51" s="30">
        <v>4</v>
      </c>
      <c r="AD51" s="30">
        <v>1</v>
      </c>
      <c r="AE51" s="30"/>
      <c r="AF51" s="30"/>
      <c r="AG51" s="30"/>
      <c r="AH51" s="6" t="s">
        <v>552</v>
      </c>
      <c r="AI51" s="30"/>
      <c r="AJ51" s="30"/>
      <c r="AK51" s="30"/>
      <c r="AL51" s="30"/>
      <c r="AM51" s="30">
        <v>1</v>
      </c>
      <c r="AN51" s="6" t="s">
        <v>552</v>
      </c>
      <c r="AO51" s="4">
        <f t="shared" si="13"/>
        <v>4</v>
      </c>
      <c r="AP51" s="4">
        <f t="shared" si="14"/>
        <v>1</v>
      </c>
      <c r="AQ51" s="4">
        <f t="shared" si="15"/>
        <v>0</v>
      </c>
      <c r="AR51" s="4">
        <f t="shared" si="16"/>
        <v>0</v>
      </c>
      <c r="AS51" s="4">
        <f t="shared" si="17"/>
        <v>1</v>
      </c>
      <c r="AT51" s="4">
        <f t="shared" si="11"/>
        <v>6</v>
      </c>
      <c r="AU51" s="34">
        <v>39953</v>
      </c>
      <c r="AV51" s="34"/>
      <c r="AW51" s="34"/>
      <c r="AX51" s="36"/>
    </row>
    <row r="52" spans="1:50" ht="36" hidden="1" customHeight="1" x14ac:dyDescent="0.2">
      <c r="A52" s="54"/>
      <c r="B52" s="4" t="s">
        <v>2742</v>
      </c>
      <c r="C52" s="4" t="s">
        <v>76</v>
      </c>
      <c r="D52" s="27" t="s">
        <v>136</v>
      </c>
      <c r="E52" s="182"/>
      <c r="F52" s="22" t="s">
        <v>1437</v>
      </c>
      <c r="G52" s="23" t="s">
        <v>1435</v>
      </c>
      <c r="H52" s="23" t="s">
        <v>55</v>
      </c>
      <c r="I52" s="9" t="s">
        <v>2223</v>
      </c>
      <c r="J52" s="43" t="s">
        <v>55</v>
      </c>
      <c r="K52" s="3"/>
      <c r="L52" s="3"/>
      <c r="M52" s="3"/>
      <c r="N52" s="3"/>
      <c r="O52" s="3"/>
      <c r="P52" s="6"/>
      <c r="Q52" s="30"/>
      <c r="R52" s="30"/>
      <c r="S52" s="30"/>
      <c r="T52" s="30"/>
      <c r="U52" s="30"/>
      <c r="V52" s="26"/>
      <c r="W52" s="30"/>
      <c r="X52" s="30"/>
      <c r="Y52" s="30"/>
      <c r="Z52" s="30"/>
      <c r="AA52" s="30"/>
      <c r="AB52" s="26"/>
      <c r="AC52" s="30">
        <v>1</v>
      </c>
      <c r="AD52" s="30"/>
      <c r="AE52" s="30"/>
      <c r="AF52" s="30"/>
      <c r="AG52" s="30"/>
      <c r="AH52" s="6" t="s">
        <v>955</v>
      </c>
      <c r="AI52" s="30"/>
      <c r="AJ52" s="30"/>
      <c r="AK52" s="30"/>
      <c r="AL52" s="30"/>
      <c r="AM52" s="30">
        <v>0</v>
      </c>
      <c r="AN52" s="26"/>
      <c r="AO52" s="4">
        <f t="shared" si="13"/>
        <v>1</v>
      </c>
      <c r="AP52" s="4">
        <f t="shared" si="14"/>
        <v>0</v>
      </c>
      <c r="AQ52" s="4">
        <f t="shared" si="15"/>
        <v>0</v>
      </c>
      <c r="AR52" s="4">
        <f t="shared" si="16"/>
        <v>0</v>
      </c>
      <c r="AS52" s="4">
        <f t="shared" si="17"/>
        <v>0</v>
      </c>
      <c r="AT52" s="4">
        <f t="shared" si="11"/>
        <v>1</v>
      </c>
      <c r="AU52" s="34">
        <v>41178</v>
      </c>
      <c r="AV52" s="34"/>
      <c r="AW52" s="34"/>
      <c r="AX52" s="36"/>
    </row>
    <row r="53" spans="1:50" ht="36" hidden="1" customHeight="1" x14ac:dyDescent="0.2">
      <c r="A53" s="54"/>
      <c r="B53" s="4" t="s">
        <v>2591</v>
      </c>
      <c r="C53" s="4" t="s">
        <v>76</v>
      </c>
      <c r="D53" s="27" t="s">
        <v>1704</v>
      </c>
      <c r="E53" s="182"/>
      <c r="F53" s="22" t="s">
        <v>1437</v>
      </c>
      <c r="G53" s="23" t="s">
        <v>1259</v>
      </c>
      <c r="H53" s="23" t="s">
        <v>159</v>
      </c>
      <c r="I53" s="9" t="s">
        <v>1726</v>
      </c>
      <c r="J53" s="5" t="s">
        <v>874</v>
      </c>
      <c r="K53" s="37"/>
      <c r="L53" s="37"/>
      <c r="M53" s="37"/>
      <c r="N53" s="37"/>
      <c r="O53" s="37"/>
      <c r="P53" s="31"/>
      <c r="Q53" s="37"/>
      <c r="R53" s="37"/>
      <c r="S53" s="37"/>
      <c r="T53" s="37"/>
      <c r="U53" s="37"/>
      <c r="V53" s="31"/>
      <c r="W53" s="37"/>
      <c r="X53" s="37"/>
      <c r="Y53" s="37"/>
      <c r="Z53" s="37"/>
      <c r="AA53" s="37"/>
      <c r="AB53" s="31"/>
      <c r="AC53" s="37"/>
      <c r="AD53" s="37"/>
      <c r="AE53" s="37"/>
      <c r="AF53" s="37"/>
      <c r="AG53" s="37"/>
      <c r="AH53" s="31"/>
      <c r="AI53" s="37"/>
      <c r="AJ53" s="37"/>
      <c r="AK53" s="37"/>
      <c r="AL53" s="37"/>
      <c r="AM53" s="22">
        <v>16</v>
      </c>
      <c r="AN53" s="31"/>
      <c r="AO53" s="4">
        <f t="shared" si="13"/>
        <v>0</v>
      </c>
      <c r="AP53" s="4">
        <f t="shared" si="14"/>
        <v>0</v>
      </c>
      <c r="AQ53" s="4">
        <f t="shared" si="15"/>
        <v>0</v>
      </c>
      <c r="AR53" s="4">
        <f t="shared" si="16"/>
        <v>0</v>
      </c>
      <c r="AS53" s="4">
        <f t="shared" si="17"/>
        <v>16</v>
      </c>
      <c r="AT53" s="4">
        <f t="shared" si="11"/>
        <v>16</v>
      </c>
      <c r="AU53" s="37"/>
      <c r="AV53" s="37"/>
      <c r="AW53" s="37"/>
      <c r="AX53" s="36"/>
    </row>
    <row r="54" spans="1:50" ht="36" hidden="1" customHeight="1" x14ac:dyDescent="0.2">
      <c r="A54" s="54"/>
      <c r="B54" s="4" t="s">
        <v>2591</v>
      </c>
      <c r="C54" s="4" t="s">
        <v>76</v>
      </c>
      <c r="D54" s="27" t="s">
        <v>1704</v>
      </c>
      <c r="E54" s="182"/>
      <c r="F54" s="22" t="s">
        <v>1437</v>
      </c>
      <c r="G54" s="23" t="s">
        <v>1259</v>
      </c>
      <c r="H54" s="23" t="s">
        <v>159</v>
      </c>
      <c r="I54" s="9" t="s">
        <v>1727</v>
      </c>
      <c r="J54" s="5" t="s">
        <v>875</v>
      </c>
      <c r="K54" s="3"/>
      <c r="L54" s="3"/>
      <c r="M54" s="3"/>
      <c r="N54" s="3"/>
      <c r="O54" s="3"/>
      <c r="P54" s="6"/>
      <c r="Q54" s="30"/>
      <c r="R54" s="30"/>
      <c r="S54" s="30"/>
      <c r="T54" s="30"/>
      <c r="U54" s="30"/>
      <c r="V54" s="26"/>
      <c r="W54" s="30"/>
      <c r="X54" s="30"/>
      <c r="Y54" s="30"/>
      <c r="Z54" s="30"/>
      <c r="AA54" s="30"/>
      <c r="AB54" s="26"/>
      <c r="AC54" s="30">
        <v>1</v>
      </c>
      <c r="AD54" s="30"/>
      <c r="AE54" s="30"/>
      <c r="AF54" s="30"/>
      <c r="AG54" s="30"/>
      <c r="AH54" s="26"/>
      <c r="AI54" s="30"/>
      <c r="AJ54" s="30"/>
      <c r="AK54" s="30"/>
      <c r="AL54" s="30"/>
      <c r="AM54" s="30">
        <v>10</v>
      </c>
      <c r="AN54" s="26"/>
      <c r="AO54" s="4">
        <f t="shared" si="13"/>
        <v>1</v>
      </c>
      <c r="AP54" s="4">
        <f t="shared" si="14"/>
        <v>0</v>
      </c>
      <c r="AQ54" s="4">
        <f t="shared" si="15"/>
        <v>0</v>
      </c>
      <c r="AR54" s="4">
        <f t="shared" si="16"/>
        <v>0</v>
      </c>
      <c r="AS54" s="4">
        <f t="shared" si="17"/>
        <v>10</v>
      </c>
      <c r="AT54" s="4">
        <f t="shared" si="11"/>
        <v>11</v>
      </c>
      <c r="AU54" s="37"/>
      <c r="AV54" s="37"/>
      <c r="AW54" s="37"/>
      <c r="AX54" s="36"/>
    </row>
    <row r="55" spans="1:50" ht="36" hidden="1" customHeight="1" x14ac:dyDescent="0.2">
      <c r="A55" s="54"/>
      <c r="B55" s="172" t="s">
        <v>3046</v>
      </c>
      <c r="C55" s="172" t="s">
        <v>76</v>
      </c>
      <c r="D55" s="2" t="s">
        <v>551</v>
      </c>
      <c r="E55" s="182"/>
      <c r="F55" s="22" t="s">
        <v>1437</v>
      </c>
      <c r="G55" s="23" t="s">
        <v>1259</v>
      </c>
      <c r="H55" s="23" t="s">
        <v>159</v>
      </c>
      <c r="I55" s="9" t="s">
        <v>1984</v>
      </c>
      <c r="J55" s="5" t="s">
        <v>159</v>
      </c>
      <c r="K55" s="3"/>
      <c r="L55" s="3"/>
      <c r="M55" s="3"/>
      <c r="N55" s="3"/>
      <c r="O55" s="3"/>
      <c r="P55" s="6"/>
      <c r="Q55" s="30"/>
      <c r="R55" s="30"/>
      <c r="S55" s="30"/>
      <c r="T55" s="30"/>
      <c r="U55" s="30"/>
      <c r="V55" s="26"/>
      <c r="W55" s="30"/>
      <c r="X55" s="30"/>
      <c r="Y55" s="30"/>
      <c r="Z55" s="30"/>
      <c r="AA55" s="30"/>
      <c r="AB55" s="26"/>
      <c r="AC55" s="30">
        <v>1</v>
      </c>
      <c r="AD55" s="30"/>
      <c r="AE55" s="30"/>
      <c r="AF55" s="30"/>
      <c r="AG55" s="30">
        <v>1</v>
      </c>
      <c r="AH55" s="6" t="s">
        <v>550</v>
      </c>
      <c r="AI55" s="30"/>
      <c r="AJ55" s="30"/>
      <c r="AK55" s="30"/>
      <c r="AL55" s="30"/>
      <c r="AM55" s="30"/>
      <c r="AN55" s="26"/>
      <c r="AO55" s="4">
        <f t="shared" si="13"/>
        <v>1</v>
      </c>
      <c r="AP55" s="4">
        <f t="shared" si="14"/>
        <v>0</v>
      </c>
      <c r="AQ55" s="4">
        <f t="shared" si="15"/>
        <v>0</v>
      </c>
      <c r="AR55" s="4">
        <f t="shared" si="16"/>
        <v>0</v>
      </c>
      <c r="AS55" s="4">
        <f t="shared" si="17"/>
        <v>1</v>
      </c>
      <c r="AT55" s="4">
        <f t="shared" si="11"/>
        <v>2</v>
      </c>
      <c r="AU55" s="34">
        <v>40001</v>
      </c>
      <c r="AV55" s="34"/>
      <c r="AW55" s="34"/>
      <c r="AX55" s="36"/>
    </row>
    <row r="56" spans="1:50" ht="36" hidden="1" customHeight="1" x14ac:dyDescent="0.2">
      <c r="A56" s="54"/>
      <c r="B56" s="172" t="s">
        <v>3096</v>
      </c>
      <c r="C56" s="172" t="s">
        <v>76</v>
      </c>
      <c r="D56" s="2" t="s">
        <v>313</v>
      </c>
      <c r="E56" s="182"/>
      <c r="F56" s="22" t="s">
        <v>1437</v>
      </c>
      <c r="G56" s="23" t="s">
        <v>1259</v>
      </c>
      <c r="H56" s="23" t="s">
        <v>159</v>
      </c>
      <c r="I56" s="9" t="s">
        <v>2010</v>
      </c>
      <c r="J56" s="5" t="s">
        <v>159</v>
      </c>
      <c r="K56" s="3"/>
      <c r="L56" s="3"/>
      <c r="M56" s="3"/>
      <c r="N56" s="3"/>
      <c r="O56" s="3"/>
      <c r="P56" s="6"/>
      <c r="Q56" s="30"/>
      <c r="R56" s="30"/>
      <c r="S56" s="30"/>
      <c r="T56" s="30"/>
      <c r="U56" s="30"/>
      <c r="V56" s="26"/>
      <c r="W56" s="30">
        <v>0</v>
      </c>
      <c r="X56" s="30"/>
      <c r="Y56" s="30"/>
      <c r="Z56" s="30"/>
      <c r="AA56" s="30">
        <v>0</v>
      </c>
      <c r="AB56" s="26"/>
      <c r="AC56" s="30">
        <v>1</v>
      </c>
      <c r="AD56" s="30"/>
      <c r="AE56" s="30"/>
      <c r="AF56" s="30"/>
      <c r="AG56" s="30">
        <v>5</v>
      </c>
      <c r="AH56" s="6" t="s">
        <v>900</v>
      </c>
      <c r="AI56" s="30"/>
      <c r="AJ56" s="30"/>
      <c r="AK56" s="30"/>
      <c r="AL56" s="30"/>
      <c r="AM56" s="30"/>
      <c r="AN56" s="26"/>
      <c r="AO56" s="4">
        <f t="shared" si="13"/>
        <v>1</v>
      </c>
      <c r="AP56" s="4">
        <f t="shared" si="14"/>
        <v>0</v>
      </c>
      <c r="AQ56" s="4">
        <f t="shared" si="15"/>
        <v>0</v>
      </c>
      <c r="AR56" s="4">
        <f t="shared" si="16"/>
        <v>0</v>
      </c>
      <c r="AS56" s="4">
        <f t="shared" si="17"/>
        <v>5</v>
      </c>
      <c r="AT56" s="4">
        <f t="shared" si="11"/>
        <v>6</v>
      </c>
      <c r="AU56" s="34">
        <v>39904</v>
      </c>
      <c r="AV56" s="34"/>
      <c r="AW56" s="34"/>
      <c r="AX56" s="36"/>
    </row>
    <row r="57" spans="1:50" ht="36" hidden="1" customHeight="1" x14ac:dyDescent="0.2">
      <c r="A57" s="54"/>
      <c r="B57" s="172" t="s">
        <v>2866</v>
      </c>
      <c r="C57" s="172" t="s">
        <v>76</v>
      </c>
      <c r="D57" s="27" t="s">
        <v>1463</v>
      </c>
      <c r="E57" s="182"/>
      <c r="F57" s="22" t="s">
        <v>1437</v>
      </c>
      <c r="G57" s="23" t="s">
        <v>1259</v>
      </c>
      <c r="H57" s="23" t="s">
        <v>259</v>
      </c>
      <c r="I57" s="9" t="s">
        <v>1475</v>
      </c>
      <c r="J57" s="5" t="s">
        <v>259</v>
      </c>
      <c r="K57" s="3"/>
      <c r="L57" s="3"/>
      <c r="M57" s="3"/>
      <c r="N57" s="3"/>
      <c r="O57" s="3"/>
      <c r="P57" s="6"/>
      <c r="Q57" s="30"/>
      <c r="R57" s="30"/>
      <c r="S57" s="30"/>
      <c r="T57" s="30"/>
      <c r="U57" s="30"/>
      <c r="V57" s="26"/>
      <c r="W57" s="30"/>
      <c r="X57" s="30"/>
      <c r="Y57" s="30"/>
      <c r="Z57" s="30"/>
      <c r="AA57" s="30"/>
      <c r="AB57" s="26"/>
      <c r="AC57" s="30">
        <v>1</v>
      </c>
      <c r="AD57" s="30"/>
      <c r="AE57" s="30"/>
      <c r="AF57" s="30"/>
      <c r="AG57" s="30"/>
      <c r="AH57" s="26" t="s">
        <v>295</v>
      </c>
      <c r="AI57" s="30"/>
      <c r="AJ57" s="30"/>
      <c r="AK57" s="30"/>
      <c r="AL57" s="30"/>
      <c r="AM57" s="30"/>
      <c r="AN57" s="26"/>
      <c r="AO57" s="4">
        <f t="shared" si="13"/>
        <v>1</v>
      </c>
      <c r="AP57" s="4">
        <f t="shared" si="14"/>
        <v>0</v>
      </c>
      <c r="AQ57" s="4">
        <f t="shared" si="15"/>
        <v>0</v>
      </c>
      <c r="AR57" s="4">
        <f t="shared" si="16"/>
        <v>0</v>
      </c>
      <c r="AS57" s="4">
        <f t="shared" si="17"/>
        <v>0</v>
      </c>
      <c r="AT57" s="4">
        <f t="shared" si="11"/>
        <v>1</v>
      </c>
      <c r="AU57" s="34">
        <v>39549</v>
      </c>
      <c r="AV57" s="34"/>
      <c r="AW57" s="34"/>
      <c r="AX57" s="36"/>
    </row>
    <row r="58" spans="1:50" ht="36" hidden="1" customHeight="1" x14ac:dyDescent="0.2">
      <c r="A58" s="54"/>
      <c r="B58" s="172" t="s">
        <v>2866</v>
      </c>
      <c r="C58" s="172" t="s">
        <v>76</v>
      </c>
      <c r="D58" s="27" t="s">
        <v>1463</v>
      </c>
      <c r="E58" s="182"/>
      <c r="F58" s="22" t="s">
        <v>1437</v>
      </c>
      <c r="G58" s="23" t="s">
        <v>1259</v>
      </c>
      <c r="H58" s="23" t="s">
        <v>259</v>
      </c>
      <c r="I58" s="9" t="s">
        <v>1484</v>
      </c>
      <c r="J58" s="5" t="s">
        <v>1188</v>
      </c>
      <c r="K58" s="30"/>
      <c r="L58" s="30"/>
      <c r="M58" s="30"/>
      <c r="N58" s="30"/>
      <c r="O58" s="30"/>
      <c r="P58" s="26"/>
      <c r="Q58" s="30"/>
      <c r="R58" s="30"/>
      <c r="S58" s="30"/>
      <c r="T58" s="30"/>
      <c r="U58" s="30"/>
      <c r="V58" s="26"/>
      <c r="W58" s="30"/>
      <c r="X58" s="30"/>
      <c r="Y58" s="30"/>
      <c r="Z58" s="30"/>
      <c r="AA58" s="30"/>
      <c r="AB58" s="26"/>
      <c r="AC58" s="30">
        <v>2</v>
      </c>
      <c r="AD58" s="30"/>
      <c r="AE58" s="30"/>
      <c r="AF58" s="3"/>
      <c r="AG58" s="3"/>
      <c r="AH58" s="6" t="s">
        <v>1189</v>
      </c>
      <c r="AI58" s="30"/>
      <c r="AJ58" s="30"/>
      <c r="AK58" s="30"/>
      <c r="AL58" s="30"/>
      <c r="AM58" s="30"/>
      <c r="AN58" s="26"/>
      <c r="AO58" s="4">
        <f t="shared" si="13"/>
        <v>2</v>
      </c>
      <c r="AP58" s="4">
        <f t="shared" si="14"/>
        <v>0</v>
      </c>
      <c r="AQ58" s="4">
        <f t="shared" si="15"/>
        <v>0</v>
      </c>
      <c r="AR58" s="4">
        <f t="shared" si="16"/>
        <v>0</v>
      </c>
      <c r="AS58" s="4">
        <f t="shared" si="17"/>
        <v>0</v>
      </c>
      <c r="AT58" s="4">
        <f t="shared" si="11"/>
        <v>2</v>
      </c>
      <c r="AU58" s="34" t="s">
        <v>805</v>
      </c>
      <c r="AV58" s="34"/>
      <c r="AW58" s="34"/>
      <c r="AX58" s="36"/>
    </row>
    <row r="59" spans="1:50" ht="36" hidden="1" customHeight="1" x14ac:dyDescent="0.2">
      <c r="A59" s="54"/>
      <c r="B59" s="172" t="s">
        <v>2390</v>
      </c>
      <c r="C59" s="172" t="s">
        <v>76</v>
      </c>
      <c r="D59" s="2" t="s">
        <v>381</v>
      </c>
      <c r="E59" s="182"/>
      <c r="F59" s="22" t="s">
        <v>1437</v>
      </c>
      <c r="G59" s="23" t="s">
        <v>1259</v>
      </c>
      <c r="H59" s="23" t="s">
        <v>259</v>
      </c>
      <c r="I59" s="9" t="s">
        <v>1538</v>
      </c>
      <c r="J59" s="5" t="s">
        <v>729</v>
      </c>
      <c r="K59" s="3"/>
      <c r="L59" s="3"/>
      <c r="M59" s="3"/>
      <c r="N59" s="3"/>
      <c r="O59" s="3"/>
      <c r="P59" s="6"/>
      <c r="Q59" s="30"/>
      <c r="R59" s="30"/>
      <c r="S59" s="30"/>
      <c r="T59" s="30"/>
      <c r="U59" s="30">
        <v>1</v>
      </c>
      <c r="V59" s="26"/>
      <c r="W59" s="30"/>
      <c r="X59" s="30"/>
      <c r="Y59" s="30"/>
      <c r="Z59" s="30"/>
      <c r="AA59" s="30"/>
      <c r="AB59" s="26"/>
      <c r="AC59" s="30">
        <v>3</v>
      </c>
      <c r="AD59" s="30"/>
      <c r="AE59" s="30"/>
      <c r="AF59" s="30"/>
      <c r="AG59" s="30"/>
      <c r="AH59" s="26" t="s">
        <v>730</v>
      </c>
      <c r="AI59" s="30"/>
      <c r="AJ59" s="30"/>
      <c r="AK59" s="30"/>
      <c r="AL59" s="30"/>
      <c r="AM59" s="30"/>
      <c r="AN59" s="26"/>
      <c r="AO59" s="4">
        <f t="shared" si="13"/>
        <v>3</v>
      </c>
      <c r="AP59" s="4">
        <f t="shared" si="14"/>
        <v>0</v>
      </c>
      <c r="AQ59" s="4">
        <f t="shared" si="15"/>
        <v>0</v>
      </c>
      <c r="AR59" s="4">
        <f t="shared" si="16"/>
        <v>0</v>
      </c>
      <c r="AS59" s="4">
        <f t="shared" si="17"/>
        <v>1</v>
      </c>
      <c r="AT59" s="4">
        <f t="shared" si="11"/>
        <v>4</v>
      </c>
      <c r="AU59" s="34"/>
      <c r="AV59" s="34"/>
      <c r="AW59" s="34"/>
      <c r="AX59" s="36"/>
    </row>
    <row r="60" spans="1:50" ht="36" hidden="1" customHeight="1" x14ac:dyDescent="0.2">
      <c r="A60" s="54"/>
      <c r="B60" s="172" t="s">
        <v>2437</v>
      </c>
      <c r="C60" s="172" t="s">
        <v>76</v>
      </c>
      <c r="D60" s="2" t="s">
        <v>230</v>
      </c>
      <c r="E60" s="182"/>
      <c r="F60" s="22" t="s">
        <v>1437</v>
      </c>
      <c r="G60" s="23" t="s">
        <v>1259</v>
      </c>
      <c r="H60" s="23" t="s">
        <v>259</v>
      </c>
      <c r="I60" s="9" t="s">
        <v>1610</v>
      </c>
      <c r="J60" s="5" t="s">
        <v>259</v>
      </c>
      <c r="K60" s="3"/>
      <c r="L60" s="3"/>
      <c r="M60" s="3"/>
      <c r="N60" s="3"/>
      <c r="O60" s="3"/>
      <c r="P60" s="6"/>
      <c r="Q60" s="30"/>
      <c r="R60" s="30"/>
      <c r="S60" s="30"/>
      <c r="T60" s="30"/>
      <c r="U60" s="30"/>
      <c r="V60" s="26"/>
      <c r="W60" s="30"/>
      <c r="X60" s="30"/>
      <c r="Y60" s="30"/>
      <c r="Z60" s="30"/>
      <c r="AA60" s="30"/>
      <c r="AB60" s="26"/>
      <c r="AC60" s="30">
        <v>4</v>
      </c>
      <c r="AD60" s="30"/>
      <c r="AE60" s="30"/>
      <c r="AF60" s="30"/>
      <c r="AG60" s="30"/>
      <c r="AH60" s="6" t="s">
        <v>585</v>
      </c>
      <c r="AI60" s="30"/>
      <c r="AJ60" s="30"/>
      <c r="AK60" s="30"/>
      <c r="AL60" s="30"/>
      <c r="AM60" s="30">
        <v>3</v>
      </c>
      <c r="AN60" s="6" t="s">
        <v>585</v>
      </c>
      <c r="AO60" s="4">
        <f t="shared" si="13"/>
        <v>4</v>
      </c>
      <c r="AP60" s="4">
        <f t="shared" si="14"/>
        <v>0</v>
      </c>
      <c r="AQ60" s="4">
        <f t="shared" si="15"/>
        <v>0</v>
      </c>
      <c r="AR60" s="4">
        <f t="shared" si="16"/>
        <v>0</v>
      </c>
      <c r="AS60" s="4">
        <f t="shared" si="17"/>
        <v>3</v>
      </c>
      <c r="AT60" s="4">
        <f t="shared" si="11"/>
        <v>7</v>
      </c>
      <c r="AU60" s="34">
        <v>36960</v>
      </c>
      <c r="AV60" s="34"/>
      <c r="AW60" s="34"/>
      <c r="AX60" s="36"/>
    </row>
    <row r="61" spans="1:50" ht="36" hidden="1" customHeight="1" x14ac:dyDescent="0.2">
      <c r="A61" s="54"/>
      <c r="B61" s="172" t="s">
        <v>2866</v>
      </c>
      <c r="C61" s="172" t="s">
        <v>76</v>
      </c>
      <c r="D61" s="27" t="s">
        <v>1463</v>
      </c>
      <c r="E61" s="182"/>
      <c r="F61" s="22" t="s">
        <v>1437</v>
      </c>
      <c r="G61" s="23" t="s">
        <v>443</v>
      </c>
      <c r="H61" s="23" t="s">
        <v>479</v>
      </c>
      <c r="I61" s="9" t="s">
        <v>1476</v>
      </c>
      <c r="J61" s="5" t="s">
        <v>479</v>
      </c>
      <c r="K61" s="3"/>
      <c r="L61" s="3"/>
      <c r="M61" s="3"/>
      <c r="N61" s="3"/>
      <c r="O61" s="3"/>
      <c r="P61" s="6"/>
      <c r="Q61" s="30"/>
      <c r="R61" s="30"/>
      <c r="S61" s="30"/>
      <c r="T61" s="30"/>
      <c r="U61" s="30"/>
      <c r="V61" s="26"/>
      <c r="W61" s="30"/>
      <c r="X61" s="30"/>
      <c r="Y61" s="30"/>
      <c r="Z61" s="30"/>
      <c r="AA61" s="30"/>
      <c r="AB61" s="26"/>
      <c r="AC61" s="30"/>
      <c r="AD61" s="30"/>
      <c r="AE61" s="30"/>
      <c r="AF61" s="30"/>
      <c r="AG61" s="30">
        <v>1</v>
      </c>
      <c r="AH61" s="26" t="s">
        <v>802</v>
      </c>
      <c r="AI61" s="30"/>
      <c r="AJ61" s="30"/>
      <c r="AK61" s="30"/>
      <c r="AL61" s="30"/>
      <c r="AM61" s="30"/>
      <c r="AN61" s="26"/>
      <c r="AO61" s="4">
        <f t="shared" si="13"/>
        <v>0</v>
      </c>
      <c r="AP61" s="4">
        <f t="shared" si="14"/>
        <v>0</v>
      </c>
      <c r="AQ61" s="4">
        <f t="shared" si="15"/>
        <v>0</v>
      </c>
      <c r="AR61" s="4">
        <f t="shared" si="16"/>
        <v>0</v>
      </c>
      <c r="AS61" s="4">
        <f t="shared" si="17"/>
        <v>1</v>
      </c>
      <c r="AT61" s="4">
        <f t="shared" si="11"/>
        <v>1</v>
      </c>
      <c r="AU61" s="34">
        <v>39570</v>
      </c>
      <c r="AV61" s="34"/>
      <c r="AW61" s="34"/>
      <c r="AX61" s="36"/>
    </row>
    <row r="62" spans="1:50" ht="36" hidden="1" customHeight="1" x14ac:dyDescent="0.2">
      <c r="A62" s="54"/>
      <c r="B62" s="172" t="s">
        <v>2390</v>
      </c>
      <c r="C62" s="172" t="s">
        <v>76</v>
      </c>
      <c r="D62" s="2" t="s">
        <v>381</v>
      </c>
      <c r="E62" s="182"/>
      <c r="F62" s="22" t="s">
        <v>1437</v>
      </c>
      <c r="G62" s="23" t="s">
        <v>1259</v>
      </c>
      <c r="H62" s="23" t="s">
        <v>460</v>
      </c>
      <c r="I62" s="9" t="s">
        <v>3416</v>
      </c>
      <c r="J62" s="5" t="s">
        <v>3417</v>
      </c>
      <c r="K62" s="3"/>
      <c r="L62" s="3"/>
      <c r="M62" s="3"/>
      <c r="N62" s="3"/>
      <c r="O62" s="3"/>
      <c r="P62" s="6"/>
      <c r="Q62" s="30"/>
      <c r="R62" s="30"/>
      <c r="S62" s="30"/>
      <c r="T62" s="30"/>
      <c r="U62" s="30">
        <v>1</v>
      </c>
      <c r="V62" s="26"/>
      <c r="W62" s="30"/>
      <c r="X62" s="30"/>
      <c r="Y62" s="30"/>
      <c r="Z62" s="30"/>
      <c r="AA62" s="30"/>
      <c r="AB62" s="26"/>
      <c r="AC62" s="30">
        <v>1</v>
      </c>
      <c r="AD62" s="30"/>
      <c r="AE62" s="30"/>
      <c r="AF62" s="30"/>
      <c r="AG62" s="30"/>
      <c r="AH62" s="26" t="s">
        <v>3418</v>
      </c>
      <c r="AI62" s="30"/>
      <c r="AJ62" s="30"/>
      <c r="AK62" s="30"/>
      <c r="AL62" s="30"/>
      <c r="AM62" s="30"/>
      <c r="AN62" s="26"/>
      <c r="AO62" s="4">
        <f t="shared" si="13"/>
        <v>1</v>
      </c>
      <c r="AP62" s="4">
        <f t="shared" si="14"/>
        <v>0</v>
      </c>
      <c r="AQ62" s="4">
        <f t="shared" si="15"/>
        <v>0</v>
      </c>
      <c r="AR62" s="4">
        <f t="shared" si="16"/>
        <v>0</v>
      </c>
      <c r="AS62" s="4">
        <f t="shared" si="17"/>
        <v>1</v>
      </c>
      <c r="AT62" s="4">
        <f t="shared" si="11"/>
        <v>2</v>
      </c>
      <c r="AU62" s="34">
        <v>41366</v>
      </c>
      <c r="AV62" s="34"/>
      <c r="AW62" s="34"/>
      <c r="AX62" s="36"/>
    </row>
    <row r="63" spans="1:50" ht="36" hidden="1" customHeight="1" x14ac:dyDescent="0.2">
      <c r="A63" s="54"/>
      <c r="B63" s="172" t="s">
        <v>2469</v>
      </c>
      <c r="C63" s="172" t="s">
        <v>76</v>
      </c>
      <c r="D63" s="2" t="s">
        <v>416</v>
      </c>
      <c r="E63" s="182"/>
      <c r="F63" s="22" t="s">
        <v>1437</v>
      </c>
      <c r="G63" s="23" t="s">
        <v>1259</v>
      </c>
      <c r="H63" s="23" t="s">
        <v>259</v>
      </c>
      <c r="I63" s="9" t="s">
        <v>1645</v>
      </c>
      <c r="J63" s="5" t="s">
        <v>259</v>
      </c>
      <c r="K63" s="3"/>
      <c r="L63" s="3"/>
      <c r="M63" s="3"/>
      <c r="N63" s="3"/>
      <c r="O63" s="3"/>
      <c r="P63" s="6"/>
      <c r="Q63" s="30"/>
      <c r="R63" s="30"/>
      <c r="S63" s="30"/>
      <c r="T63" s="30"/>
      <c r="U63" s="30"/>
      <c r="V63" s="26"/>
      <c r="W63" s="30">
        <v>1</v>
      </c>
      <c r="X63" s="30"/>
      <c r="Y63" s="30"/>
      <c r="Z63" s="30"/>
      <c r="AA63" s="30"/>
      <c r="AB63" s="6" t="s">
        <v>487</v>
      </c>
      <c r="AC63" s="30">
        <v>4</v>
      </c>
      <c r="AD63" s="30"/>
      <c r="AE63" s="30"/>
      <c r="AF63" s="30"/>
      <c r="AG63" s="30"/>
      <c r="AH63" s="6" t="s">
        <v>487</v>
      </c>
      <c r="AI63" s="30"/>
      <c r="AJ63" s="30"/>
      <c r="AK63" s="30"/>
      <c r="AL63" s="30"/>
      <c r="AM63" s="30">
        <v>1</v>
      </c>
      <c r="AN63" s="26"/>
      <c r="AO63" s="4">
        <f t="shared" si="13"/>
        <v>5</v>
      </c>
      <c r="AP63" s="4">
        <f t="shared" si="14"/>
        <v>0</v>
      </c>
      <c r="AQ63" s="4">
        <f t="shared" si="15"/>
        <v>0</v>
      </c>
      <c r="AR63" s="4">
        <f t="shared" si="16"/>
        <v>0</v>
      </c>
      <c r="AS63" s="4">
        <f t="shared" si="17"/>
        <v>1</v>
      </c>
      <c r="AT63" s="4">
        <f t="shared" si="11"/>
        <v>6</v>
      </c>
      <c r="AU63" s="34">
        <v>39489</v>
      </c>
      <c r="AV63" s="34"/>
      <c r="AW63" s="34"/>
      <c r="AX63" s="36"/>
    </row>
    <row r="64" spans="1:50" ht="36" hidden="1" customHeight="1" x14ac:dyDescent="0.2">
      <c r="A64" s="54"/>
      <c r="B64" s="4" t="s">
        <v>2591</v>
      </c>
      <c r="C64" s="4" t="s">
        <v>76</v>
      </c>
      <c r="D64" s="27" t="s">
        <v>1704</v>
      </c>
      <c r="E64" s="182"/>
      <c r="F64" s="22" t="s">
        <v>1437</v>
      </c>
      <c r="G64" s="23" t="s">
        <v>1259</v>
      </c>
      <c r="H64" s="23" t="s">
        <v>259</v>
      </c>
      <c r="I64" s="9" t="s">
        <v>1730</v>
      </c>
      <c r="J64" s="5" t="s">
        <v>259</v>
      </c>
      <c r="K64" s="3"/>
      <c r="L64" s="3"/>
      <c r="M64" s="3"/>
      <c r="N64" s="3"/>
      <c r="O64" s="3"/>
      <c r="P64" s="6"/>
      <c r="Q64" s="30"/>
      <c r="R64" s="30"/>
      <c r="S64" s="30"/>
      <c r="T64" s="30"/>
      <c r="U64" s="30"/>
      <c r="V64" s="26"/>
      <c r="W64" s="30"/>
      <c r="X64" s="30"/>
      <c r="Y64" s="30"/>
      <c r="Z64" s="30"/>
      <c r="AA64" s="30"/>
      <c r="AB64" s="26"/>
      <c r="AC64" s="30"/>
      <c r="AD64" s="30"/>
      <c r="AE64" s="30"/>
      <c r="AF64" s="30"/>
      <c r="AG64" s="30"/>
      <c r="AH64" s="26"/>
      <c r="AI64" s="30"/>
      <c r="AJ64" s="30"/>
      <c r="AK64" s="30"/>
      <c r="AL64" s="30"/>
      <c r="AM64" s="30">
        <v>13</v>
      </c>
      <c r="AN64" s="26"/>
      <c r="AO64" s="4">
        <f t="shared" si="13"/>
        <v>0</v>
      </c>
      <c r="AP64" s="4">
        <f t="shared" si="14"/>
        <v>0</v>
      </c>
      <c r="AQ64" s="4">
        <f t="shared" si="15"/>
        <v>0</v>
      </c>
      <c r="AR64" s="4">
        <f t="shared" si="16"/>
        <v>0</v>
      </c>
      <c r="AS64" s="4">
        <f t="shared" si="17"/>
        <v>13</v>
      </c>
      <c r="AT64" s="4">
        <f t="shared" si="11"/>
        <v>13</v>
      </c>
      <c r="AU64" s="37"/>
      <c r="AV64" s="37"/>
      <c r="AW64" s="37"/>
      <c r="AX64" s="36"/>
    </row>
    <row r="65" spans="1:50" ht="36" hidden="1" customHeight="1" x14ac:dyDescent="0.2">
      <c r="A65" s="54"/>
      <c r="B65" s="4" t="s">
        <v>2591</v>
      </c>
      <c r="C65" s="4" t="s">
        <v>76</v>
      </c>
      <c r="D65" s="27" t="s">
        <v>1704</v>
      </c>
      <c r="E65" s="182"/>
      <c r="F65" s="22" t="s">
        <v>507</v>
      </c>
      <c r="G65" s="23" t="s">
        <v>1259</v>
      </c>
      <c r="H65" s="23" t="s">
        <v>259</v>
      </c>
      <c r="I65" s="5" t="s">
        <v>2098</v>
      </c>
      <c r="J65" s="5" t="s">
        <v>259</v>
      </c>
      <c r="K65" s="37"/>
      <c r="L65" s="37"/>
      <c r="M65" s="37"/>
      <c r="N65" s="37"/>
      <c r="O65" s="37"/>
      <c r="P65" s="31"/>
      <c r="Q65" s="37"/>
      <c r="R65" s="37"/>
      <c r="S65" s="37"/>
      <c r="T65" s="37"/>
      <c r="U65" s="37"/>
      <c r="V65" s="31"/>
      <c r="W65" s="37"/>
      <c r="X65" s="37"/>
      <c r="Y65" s="37"/>
      <c r="Z65" s="37"/>
      <c r="AA65" s="37"/>
      <c r="AB65" s="31"/>
      <c r="AC65" s="37"/>
      <c r="AD65" s="37"/>
      <c r="AE65" s="37"/>
      <c r="AF65" s="37"/>
      <c r="AG65" s="37"/>
      <c r="AH65" s="31"/>
      <c r="AI65" s="37"/>
      <c r="AJ65" s="37"/>
      <c r="AK65" s="37"/>
      <c r="AL65" s="37"/>
      <c r="AM65" s="37"/>
      <c r="AN65" s="31" t="s">
        <v>1374</v>
      </c>
      <c r="AO65" s="4">
        <f t="shared" si="13"/>
        <v>0</v>
      </c>
      <c r="AP65" s="4">
        <f t="shared" si="14"/>
        <v>0</v>
      </c>
      <c r="AQ65" s="4">
        <f t="shared" si="15"/>
        <v>0</v>
      </c>
      <c r="AR65" s="4">
        <f t="shared" si="16"/>
        <v>0</v>
      </c>
      <c r="AS65" s="4">
        <f t="shared" si="17"/>
        <v>0</v>
      </c>
      <c r="AT65" s="4">
        <f t="shared" si="11"/>
        <v>0</v>
      </c>
      <c r="AU65" s="37"/>
      <c r="AV65" s="37"/>
      <c r="AW65" s="37"/>
      <c r="AX65" s="36"/>
    </row>
    <row r="66" spans="1:50" ht="36" hidden="1" customHeight="1" x14ac:dyDescent="0.2">
      <c r="A66" s="54"/>
      <c r="B66" s="172" t="s">
        <v>2431</v>
      </c>
      <c r="C66" s="172" t="s">
        <v>76</v>
      </c>
      <c r="D66" s="2" t="s">
        <v>1591</v>
      </c>
      <c r="E66" s="182"/>
      <c r="F66" s="22" t="s">
        <v>1437</v>
      </c>
      <c r="G66" s="23" t="s">
        <v>1259</v>
      </c>
      <c r="H66" s="23" t="s">
        <v>459</v>
      </c>
      <c r="I66" s="9" t="s">
        <v>1600</v>
      </c>
      <c r="J66" s="5" t="s">
        <v>459</v>
      </c>
      <c r="K66" s="3"/>
      <c r="L66" s="3"/>
      <c r="M66" s="3"/>
      <c r="N66" s="3"/>
      <c r="O66" s="3"/>
      <c r="P66" s="6"/>
      <c r="Q66" s="30"/>
      <c r="R66" s="30"/>
      <c r="S66" s="30"/>
      <c r="T66" s="30"/>
      <c r="U66" s="30"/>
      <c r="V66" s="26"/>
      <c r="W66" s="30"/>
      <c r="X66" s="30"/>
      <c r="Y66" s="30"/>
      <c r="Z66" s="30"/>
      <c r="AA66" s="30"/>
      <c r="AB66" s="26"/>
      <c r="AC66" s="30">
        <v>2</v>
      </c>
      <c r="AD66" s="30"/>
      <c r="AE66" s="30"/>
      <c r="AF66" s="30"/>
      <c r="AG66" s="30"/>
      <c r="AH66" s="6" t="s">
        <v>641</v>
      </c>
      <c r="AI66" s="30"/>
      <c r="AJ66" s="30"/>
      <c r="AK66" s="30"/>
      <c r="AL66" s="30"/>
      <c r="AM66" s="30">
        <v>4</v>
      </c>
      <c r="AN66" s="6" t="s">
        <v>641</v>
      </c>
      <c r="AO66" s="4">
        <f t="shared" si="13"/>
        <v>2</v>
      </c>
      <c r="AP66" s="4">
        <f t="shared" si="14"/>
        <v>0</v>
      </c>
      <c r="AQ66" s="4">
        <f t="shared" si="15"/>
        <v>0</v>
      </c>
      <c r="AR66" s="4">
        <f t="shared" si="16"/>
        <v>0</v>
      </c>
      <c r="AS66" s="4">
        <f t="shared" si="17"/>
        <v>4</v>
      </c>
      <c r="AT66" s="4">
        <f t="shared" si="11"/>
        <v>6</v>
      </c>
      <c r="AU66" s="34">
        <v>40693</v>
      </c>
      <c r="AV66" s="34"/>
      <c r="AW66" s="34"/>
      <c r="AX66" s="36"/>
    </row>
    <row r="67" spans="1:50" ht="36" hidden="1" customHeight="1" x14ac:dyDescent="0.2">
      <c r="A67" s="54"/>
      <c r="B67" s="4" t="s">
        <v>2836</v>
      </c>
      <c r="C67" s="4" t="s">
        <v>76</v>
      </c>
      <c r="D67" s="25" t="s">
        <v>324</v>
      </c>
      <c r="E67" s="182"/>
      <c r="F67" s="22" t="s">
        <v>1437</v>
      </c>
      <c r="G67" s="23" t="s">
        <v>1259</v>
      </c>
      <c r="H67" s="23" t="s">
        <v>459</v>
      </c>
      <c r="I67" s="9" t="s">
        <v>1860</v>
      </c>
      <c r="J67" s="5" t="s">
        <v>459</v>
      </c>
      <c r="K67" s="3"/>
      <c r="L67" s="3"/>
      <c r="M67" s="3"/>
      <c r="N67" s="3"/>
      <c r="O67" s="3"/>
      <c r="P67" s="6"/>
      <c r="Q67" s="30"/>
      <c r="R67" s="30"/>
      <c r="S67" s="30"/>
      <c r="T67" s="30"/>
      <c r="U67" s="30"/>
      <c r="V67" s="26"/>
      <c r="W67" s="30">
        <v>2</v>
      </c>
      <c r="X67" s="30"/>
      <c r="Y67" s="30"/>
      <c r="Z67" s="30"/>
      <c r="AA67" s="30">
        <v>4</v>
      </c>
      <c r="AB67" s="6" t="s">
        <v>699</v>
      </c>
      <c r="AC67" s="30"/>
      <c r="AD67" s="30"/>
      <c r="AE67" s="30"/>
      <c r="AF67" s="30"/>
      <c r="AG67" s="30"/>
      <c r="AH67" s="26"/>
      <c r="AI67" s="30"/>
      <c r="AJ67" s="30"/>
      <c r="AK67" s="30"/>
      <c r="AL67" s="30"/>
      <c r="AM67" s="30"/>
      <c r="AN67" s="26"/>
      <c r="AO67" s="4">
        <f t="shared" si="13"/>
        <v>2</v>
      </c>
      <c r="AP67" s="4">
        <f t="shared" si="14"/>
        <v>0</v>
      </c>
      <c r="AQ67" s="4">
        <f t="shared" si="15"/>
        <v>0</v>
      </c>
      <c r="AR67" s="4">
        <f t="shared" si="16"/>
        <v>0</v>
      </c>
      <c r="AS67" s="4">
        <f t="shared" si="17"/>
        <v>4</v>
      </c>
      <c r="AT67" s="4">
        <f t="shared" si="11"/>
        <v>6</v>
      </c>
      <c r="AU67" s="34">
        <v>39630</v>
      </c>
      <c r="AV67" s="34"/>
      <c r="AW67" s="34"/>
      <c r="AX67" s="36"/>
    </row>
    <row r="68" spans="1:50" ht="36" hidden="1" customHeight="1" x14ac:dyDescent="0.2">
      <c r="A68" s="54"/>
      <c r="B68" s="4" t="s">
        <v>2661</v>
      </c>
      <c r="C68" s="4" t="s">
        <v>76</v>
      </c>
      <c r="D68" s="2" t="s">
        <v>1871</v>
      </c>
      <c r="E68" s="182"/>
      <c r="F68" s="22" t="s">
        <v>1437</v>
      </c>
      <c r="G68" s="23" t="s">
        <v>1259</v>
      </c>
      <c r="H68" s="23" t="s">
        <v>459</v>
      </c>
      <c r="I68" s="9" t="s">
        <v>1879</v>
      </c>
      <c r="J68" s="48" t="s">
        <v>459</v>
      </c>
      <c r="K68" s="3"/>
      <c r="L68" s="3"/>
      <c r="M68" s="3"/>
      <c r="N68" s="3"/>
      <c r="O68" s="3"/>
      <c r="P68" s="6"/>
      <c r="Q68" s="30"/>
      <c r="R68" s="30"/>
      <c r="S68" s="30"/>
      <c r="T68" s="30"/>
      <c r="U68" s="30"/>
      <c r="V68" s="26"/>
      <c r="W68" s="30"/>
      <c r="X68" s="30"/>
      <c r="Y68" s="30"/>
      <c r="Z68" s="30"/>
      <c r="AA68" s="30"/>
      <c r="AB68" s="26"/>
      <c r="AC68" s="30">
        <v>1</v>
      </c>
      <c r="AD68" s="30"/>
      <c r="AE68" s="30"/>
      <c r="AF68" s="30"/>
      <c r="AG68" s="30">
        <v>3</v>
      </c>
      <c r="AH68" s="6" t="s">
        <v>947</v>
      </c>
      <c r="AI68" s="30"/>
      <c r="AJ68" s="30"/>
      <c r="AK68" s="30"/>
      <c r="AL68" s="30"/>
      <c r="AM68" s="30"/>
      <c r="AN68" s="26"/>
      <c r="AO68" s="4">
        <f t="shared" si="13"/>
        <v>1</v>
      </c>
      <c r="AP68" s="4">
        <f t="shared" si="14"/>
        <v>0</v>
      </c>
      <c r="AQ68" s="4">
        <f t="shared" si="15"/>
        <v>0</v>
      </c>
      <c r="AR68" s="4">
        <f t="shared" si="16"/>
        <v>0</v>
      </c>
      <c r="AS68" s="4">
        <f t="shared" si="17"/>
        <v>3</v>
      </c>
      <c r="AT68" s="4">
        <f t="shared" si="11"/>
        <v>4</v>
      </c>
      <c r="AU68" s="34">
        <v>40718</v>
      </c>
      <c r="AV68" s="34"/>
      <c r="AW68" s="34"/>
      <c r="AX68" s="36"/>
    </row>
    <row r="69" spans="1:50" ht="36" hidden="1" customHeight="1" x14ac:dyDescent="0.2">
      <c r="A69" s="54"/>
      <c r="B69" s="172" t="s">
        <v>3096</v>
      </c>
      <c r="C69" s="172" t="s">
        <v>76</v>
      </c>
      <c r="D69" s="2" t="s">
        <v>313</v>
      </c>
      <c r="E69" s="182"/>
      <c r="F69" s="22" t="s">
        <v>1437</v>
      </c>
      <c r="G69" s="23" t="s">
        <v>1259</v>
      </c>
      <c r="H69" s="23" t="s">
        <v>459</v>
      </c>
      <c r="I69" s="9" t="s">
        <v>1997</v>
      </c>
      <c r="J69" s="5" t="s">
        <v>459</v>
      </c>
      <c r="K69" s="3"/>
      <c r="L69" s="3"/>
      <c r="M69" s="3"/>
      <c r="N69" s="3"/>
      <c r="O69" s="3"/>
      <c r="P69" s="6"/>
      <c r="Q69" s="30"/>
      <c r="R69" s="30"/>
      <c r="S69" s="30"/>
      <c r="T69" s="30"/>
      <c r="U69" s="30"/>
      <c r="V69" s="26"/>
      <c r="W69" s="30">
        <v>1</v>
      </c>
      <c r="X69" s="30"/>
      <c r="Y69" s="30"/>
      <c r="Z69" s="30"/>
      <c r="AA69" s="30">
        <v>0</v>
      </c>
      <c r="AB69" s="26" t="s">
        <v>2153</v>
      </c>
      <c r="AC69" s="30">
        <v>1</v>
      </c>
      <c r="AD69" s="30"/>
      <c r="AE69" s="30"/>
      <c r="AF69" s="30"/>
      <c r="AG69" s="30">
        <v>3</v>
      </c>
      <c r="AH69" s="6" t="s">
        <v>2154</v>
      </c>
      <c r="AI69" s="30"/>
      <c r="AJ69" s="30"/>
      <c r="AK69" s="30"/>
      <c r="AL69" s="30"/>
      <c r="AM69" s="30"/>
      <c r="AN69" s="26"/>
      <c r="AO69" s="4">
        <f t="shared" si="13"/>
        <v>2</v>
      </c>
      <c r="AP69" s="4">
        <f t="shared" si="14"/>
        <v>0</v>
      </c>
      <c r="AQ69" s="4">
        <f t="shared" si="15"/>
        <v>0</v>
      </c>
      <c r="AR69" s="4">
        <f t="shared" si="16"/>
        <v>0</v>
      </c>
      <c r="AS69" s="4">
        <f t="shared" si="17"/>
        <v>3</v>
      </c>
      <c r="AT69" s="4">
        <f t="shared" ref="AT69:AT100" si="18">SUM(AO69:AS69)</f>
        <v>5</v>
      </c>
      <c r="AU69" s="34">
        <v>37926</v>
      </c>
      <c r="AV69" s="34"/>
      <c r="AW69" s="34"/>
      <c r="AX69" s="36"/>
    </row>
    <row r="70" spans="1:50" ht="36" hidden="1" customHeight="1" x14ac:dyDescent="0.2">
      <c r="A70" s="54"/>
      <c r="B70" s="172" t="s">
        <v>3128</v>
      </c>
      <c r="C70" s="172" t="s">
        <v>76</v>
      </c>
      <c r="D70" s="2" t="s">
        <v>429</v>
      </c>
      <c r="E70" s="182"/>
      <c r="F70" s="22" t="s">
        <v>1437</v>
      </c>
      <c r="G70" s="23" t="s">
        <v>1259</v>
      </c>
      <c r="H70" s="23" t="s">
        <v>459</v>
      </c>
      <c r="I70" s="9" t="s">
        <v>2045</v>
      </c>
      <c r="J70" s="5" t="s">
        <v>459</v>
      </c>
      <c r="K70" s="3"/>
      <c r="L70" s="3"/>
      <c r="M70" s="3"/>
      <c r="N70" s="3"/>
      <c r="O70" s="3"/>
      <c r="P70" s="6"/>
      <c r="Q70" s="30"/>
      <c r="R70" s="30"/>
      <c r="S70" s="30"/>
      <c r="T70" s="30"/>
      <c r="U70" s="30"/>
      <c r="V70" s="26"/>
      <c r="W70" s="30"/>
      <c r="X70" s="30"/>
      <c r="Y70" s="30"/>
      <c r="Z70" s="30"/>
      <c r="AA70" s="30"/>
      <c r="AB70" s="26"/>
      <c r="AC70" s="30">
        <v>1</v>
      </c>
      <c r="AD70" s="30"/>
      <c r="AE70" s="30"/>
      <c r="AF70" s="30"/>
      <c r="AG70" s="30">
        <v>1</v>
      </c>
      <c r="AH70" s="6" t="s">
        <v>1126</v>
      </c>
      <c r="AI70" s="30"/>
      <c r="AJ70" s="30"/>
      <c r="AK70" s="30"/>
      <c r="AL70" s="30"/>
      <c r="AM70" s="30">
        <v>1</v>
      </c>
      <c r="AN70" s="6" t="s">
        <v>1126</v>
      </c>
      <c r="AO70" s="4">
        <f t="shared" si="13"/>
        <v>1</v>
      </c>
      <c r="AP70" s="4">
        <f t="shared" si="14"/>
        <v>0</v>
      </c>
      <c r="AQ70" s="4">
        <f t="shared" si="15"/>
        <v>0</v>
      </c>
      <c r="AR70" s="4">
        <f t="shared" si="16"/>
        <v>0</v>
      </c>
      <c r="AS70" s="4">
        <f t="shared" si="17"/>
        <v>2</v>
      </c>
      <c r="AT70" s="4">
        <f t="shared" si="18"/>
        <v>3</v>
      </c>
      <c r="AU70" s="34">
        <v>39864</v>
      </c>
      <c r="AV70" s="34"/>
      <c r="AW70" s="34"/>
      <c r="AX70" s="36"/>
    </row>
    <row r="71" spans="1:50" ht="36" hidden="1" customHeight="1" x14ac:dyDescent="0.2">
      <c r="A71" s="54"/>
      <c r="B71" s="4" t="s">
        <v>2469</v>
      </c>
      <c r="C71" s="4" t="s">
        <v>76</v>
      </c>
      <c r="D71" s="2" t="s">
        <v>416</v>
      </c>
      <c r="E71" s="182"/>
      <c r="F71" s="22" t="s">
        <v>1437</v>
      </c>
      <c r="G71" s="23" t="s">
        <v>1259</v>
      </c>
      <c r="H71" s="23" t="s">
        <v>1665</v>
      </c>
      <c r="I71" s="9" t="s">
        <v>1666</v>
      </c>
      <c r="J71" s="5" t="s">
        <v>616</v>
      </c>
      <c r="K71" s="3"/>
      <c r="L71" s="3"/>
      <c r="M71" s="3"/>
      <c r="N71" s="3"/>
      <c r="O71" s="3"/>
      <c r="P71" s="6"/>
      <c r="Q71" s="30"/>
      <c r="R71" s="30"/>
      <c r="S71" s="30"/>
      <c r="T71" s="30"/>
      <c r="U71" s="30"/>
      <c r="V71" s="26"/>
      <c r="W71" s="30">
        <v>1</v>
      </c>
      <c r="X71" s="30"/>
      <c r="Y71" s="30"/>
      <c r="Z71" s="30"/>
      <c r="AA71" s="30"/>
      <c r="AB71" s="6" t="s">
        <v>21</v>
      </c>
      <c r="AC71" s="30">
        <v>3</v>
      </c>
      <c r="AD71" s="30"/>
      <c r="AE71" s="30"/>
      <c r="AF71" s="30"/>
      <c r="AG71" s="30"/>
      <c r="AH71" s="6" t="s">
        <v>21</v>
      </c>
      <c r="AI71" s="30"/>
      <c r="AJ71" s="30"/>
      <c r="AK71" s="30"/>
      <c r="AL71" s="30"/>
      <c r="AM71" s="30">
        <v>9</v>
      </c>
      <c r="AN71" s="26"/>
      <c r="AO71" s="4">
        <f t="shared" si="13"/>
        <v>4</v>
      </c>
      <c r="AP71" s="4">
        <f t="shared" si="14"/>
        <v>0</v>
      </c>
      <c r="AQ71" s="4">
        <f t="shared" si="15"/>
        <v>0</v>
      </c>
      <c r="AR71" s="4">
        <f t="shared" si="16"/>
        <v>0</v>
      </c>
      <c r="AS71" s="4">
        <f t="shared" si="17"/>
        <v>9</v>
      </c>
      <c r="AT71" s="4">
        <f t="shared" si="18"/>
        <v>13</v>
      </c>
      <c r="AU71" s="34">
        <v>38833</v>
      </c>
      <c r="AV71" s="34"/>
      <c r="AW71" s="34"/>
      <c r="AX71" s="36"/>
    </row>
    <row r="72" spans="1:50" ht="36" hidden="1" customHeight="1" x14ac:dyDescent="0.2">
      <c r="A72" s="54"/>
      <c r="B72" s="4" t="s">
        <v>2591</v>
      </c>
      <c r="C72" s="4" t="s">
        <v>76</v>
      </c>
      <c r="D72" s="27" t="s">
        <v>1704</v>
      </c>
      <c r="E72" s="182"/>
      <c r="F72" s="22" t="s">
        <v>1437</v>
      </c>
      <c r="G72" s="23" t="s">
        <v>1259</v>
      </c>
      <c r="H72" s="23" t="s">
        <v>1665</v>
      </c>
      <c r="I72" s="9" t="s">
        <v>1714</v>
      </c>
      <c r="J72" s="5" t="s">
        <v>867</v>
      </c>
      <c r="K72" s="3"/>
      <c r="L72" s="3"/>
      <c r="M72" s="3"/>
      <c r="N72" s="3"/>
      <c r="O72" s="3"/>
      <c r="P72" s="6"/>
      <c r="Q72" s="30"/>
      <c r="R72" s="30"/>
      <c r="S72" s="30"/>
      <c r="T72" s="30"/>
      <c r="U72" s="30"/>
      <c r="V72" s="26"/>
      <c r="W72" s="30"/>
      <c r="X72" s="30"/>
      <c r="Y72" s="30"/>
      <c r="Z72" s="30"/>
      <c r="AA72" s="30"/>
      <c r="AB72" s="26"/>
      <c r="AC72" s="30">
        <v>1</v>
      </c>
      <c r="AD72" s="30"/>
      <c r="AE72" s="30"/>
      <c r="AF72" s="30"/>
      <c r="AG72" s="30"/>
      <c r="AH72" s="26"/>
      <c r="AI72" s="30"/>
      <c r="AJ72" s="30"/>
      <c r="AK72" s="30"/>
      <c r="AL72" s="30"/>
      <c r="AM72" s="30">
        <v>13</v>
      </c>
      <c r="AN72" s="26"/>
      <c r="AO72" s="4">
        <f t="shared" si="13"/>
        <v>1</v>
      </c>
      <c r="AP72" s="4">
        <f t="shared" si="14"/>
        <v>0</v>
      </c>
      <c r="AQ72" s="4">
        <f t="shared" si="15"/>
        <v>0</v>
      </c>
      <c r="AR72" s="4">
        <f t="shared" si="16"/>
        <v>0</v>
      </c>
      <c r="AS72" s="4">
        <f t="shared" si="17"/>
        <v>13</v>
      </c>
      <c r="AT72" s="4">
        <f t="shared" si="18"/>
        <v>14</v>
      </c>
      <c r="AU72" s="37"/>
      <c r="AV72" s="37"/>
      <c r="AW72" s="37"/>
      <c r="AX72" s="36"/>
    </row>
    <row r="73" spans="1:50" ht="36" hidden="1" customHeight="1" x14ac:dyDescent="0.2">
      <c r="A73" s="54">
        <v>1</v>
      </c>
      <c r="B73" s="170" t="s">
        <v>2330</v>
      </c>
      <c r="C73" s="170" t="s">
        <v>76</v>
      </c>
      <c r="D73" s="188" t="s">
        <v>0</v>
      </c>
      <c r="E73" s="181">
        <f>COUNTIF($B$5:$B$702,"ID")-1</f>
        <v>7</v>
      </c>
      <c r="F73" s="73" t="s">
        <v>1436</v>
      </c>
      <c r="G73" s="73" t="s">
        <v>1259</v>
      </c>
      <c r="H73" s="74" t="s">
        <v>460</v>
      </c>
      <c r="I73" s="151" t="s">
        <v>1417</v>
      </c>
      <c r="J73" s="152" t="s">
        <v>25</v>
      </c>
      <c r="K73" s="153">
        <v>1</v>
      </c>
      <c r="L73" s="153"/>
      <c r="M73" s="153"/>
      <c r="N73" s="153"/>
      <c r="O73" s="153">
        <v>1</v>
      </c>
      <c r="P73" s="154" t="s">
        <v>445</v>
      </c>
      <c r="Q73" s="155">
        <v>2</v>
      </c>
      <c r="R73" s="155"/>
      <c r="S73" s="155"/>
      <c r="T73" s="155"/>
      <c r="U73" s="155">
        <v>3</v>
      </c>
      <c r="V73" s="154" t="s">
        <v>48</v>
      </c>
      <c r="W73" s="155">
        <v>4</v>
      </c>
      <c r="X73" s="155"/>
      <c r="Y73" s="155"/>
      <c r="Z73" s="155"/>
      <c r="AA73" s="155"/>
      <c r="AB73" s="154" t="s">
        <v>854</v>
      </c>
      <c r="AC73" s="155">
        <v>15</v>
      </c>
      <c r="AD73" s="155"/>
      <c r="AE73" s="155"/>
      <c r="AF73" s="155"/>
      <c r="AG73" s="155">
        <v>3</v>
      </c>
      <c r="AH73" s="154"/>
      <c r="AI73" s="155"/>
      <c r="AJ73" s="155"/>
      <c r="AK73" s="155"/>
      <c r="AL73" s="155"/>
      <c r="AM73" s="155"/>
      <c r="AN73" s="154" t="s">
        <v>446</v>
      </c>
      <c r="AO73" s="156">
        <f t="shared" si="13"/>
        <v>22</v>
      </c>
      <c r="AP73" s="156">
        <f t="shared" si="14"/>
        <v>0</v>
      </c>
      <c r="AQ73" s="156">
        <f t="shared" si="15"/>
        <v>0</v>
      </c>
      <c r="AR73" s="156">
        <f t="shared" si="16"/>
        <v>0</v>
      </c>
      <c r="AS73" s="156">
        <f t="shared" si="17"/>
        <v>7</v>
      </c>
      <c r="AT73" s="156">
        <f t="shared" si="18"/>
        <v>29</v>
      </c>
      <c r="AU73" s="157"/>
      <c r="AV73" s="157"/>
      <c r="AW73" s="157"/>
      <c r="AX73" s="158"/>
    </row>
    <row r="74" spans="1:50" ht="36" hidden="1" customHeight="1" x14ac:dyDescent="0.2">
      <c r="A74" s="54"/>
      <c r="B74" s="172" t="s">
        <v>2330</v>
      </c>
      <c r="C74" s="172" t="s">
        <v>76</v>
      </c>
      <c r="D74" s="21" t="s">
        <v>0</v>
      </c>
      <c r="E74" s="182"/>
      <c r="F74" s="23" t="s">
        <v>1437</v>
      </c>
      <c r="G74" s="23" t="s">
        <v>1259</v>
      </c>
      <c r="H74" s="23" t="s">
        <v>460</v>
      </c>
      <c r="I74" s="9" t="s">
        <v>1420</v>
      </c>
      <c r="J74" s="43" t="s">
        <v>12</v>
      </c>
      <c r="K74" s="3"/>
      <c r="L74" s="3"/>
      <c r="M74" s="3"/>
      <c r="N74" s="3"/>
      <c r="O74" s="3"/>
      <c r="P74" s="6"/>
      <c r="Q74" s="30"/>
      <c r="R74" s="30"/>
      <c r="S74" s="30"/>
      <c r="T74" s="30"/>
      <c r="U74" s="30"/>
      <c r="V74" s="26"/>
      <c r="W74" s="30"/>
      <c r="X74" s="30"/>
      <c r="Y74" s="30"/>
      <c r="Z74" s="30"/>
      <c r="AA74" s="30"/>
      <c r="AB74" s="6" t="s">
        <v>801</v>
      </c>
      <c r="AC74" s="30">
        <v>1</v>
      </c>
      <c r="AD74" s="30"/>
      <c r="AE74" s="30"/>
      <c r="AF74" s="30"/>
      <c r="AG74" s="30">
        <v>1</v>
      </c>
      <c r="AH74" s="26" t="s">
        <v>538</v>
      </c>
      <c r="AI74" s="30"/>
      <c r="AJ74" s="30"/>
      <c r="AK74" s="30"/>
      <c r="AL74" s="30"/>
      <c r="AM74" s="30"/>
      <c r="AN74" s="26"/>
      <c r="AO74" s="4">
        <f t="shared" si="13"/>
        <v>1</v>
      </c>
      <c r="AP74" s="4">
        <f t="shared" si="14"/>
        <v>0</v>
      </c>
      <c r="AQ74" s="4">
        <f t="shared" si="15"/>
        <v>0</v>
      </c>
      <c r="AR74" s="4">
        <f t="shared" si="16"/>
        <v>0</v>
      </c>
      <c r="AS74" s="4">
        <f t="shared" si="17"/>
        <v>1</v>
      </c>
      <c r="AT74" s="4">
        <f t="shared" si="18"/>
        <v>2</v>
      </c>
      <c r="AU74" s="24" t="s">
        <v>13</v>
      </c>
      <c r="AV74" s="24"/>
      <c r="AW74" s="3"/>
      <c r="AX74" s="36"/>
    </row>
    <row r="75" spans="1:50" s="159" customFormat="1" ht="36" hidden="1" customHeight="1" x14ac:dyDescent="0.2">
      <c r="A75" s="54"/>
      <c r="B75" s="172" t="s">
        <v>2330</v>
      </c>
      <c r="C75" s="172" t="s">
        <v>76</v>
      </c>
      <c r="D75" s="21" t="s">
        <v>0</v>
      </c>
      <c r="E75" s="182"/>
      <c r="F75" s="23" t="s">
        <v>1437</v>
      </c>
      <c r="G75" s="23" t="s">
        <v>1259</v>
      </c>
      <c r="H75" s="23" t="s">
        <v>460</v>
      </c>
      <c r="I75" s="9" t="s">
        <v>1423</v>
      </c>
      <c r="J75" s="5" t="s">
        <v>466</v>
      </c>
      <c r="K75" s="3"/>
      <c r="L75" s="3"/>
      <c r="M75" s="3"/>
      <c r="N75" s="3"/>
      <c r="O75" s="3"/>
      <c r="P75" s="6"/>
      <c r="Q75" s="30"/>
      <c r="R75" s="30"/>
      <c r="S75" s="30"/>
      <c r="T75" s="30"/>
      <c r="U75" s="30"/>
      <c r="V75" s="26"/>
      <c r="W75" s="30"/>
      <c r="X75" s="30"/>
      <c r="Y75" s="30"/>
      <c r="Z75" s="30"/>
      <c r="AA75" s="30"/>
      <c r="AB75" s="26"/>
      <c r="AC75" s="30">
        <v>1</v>
      </c>
      <c r="AD75" s="30"/>
      <c r="AE75" s="30"/>
      <c r="AF75" s="30"/>
      <c r="AG75" s="30">
        <v>1</v>
      </c>
      <c r="AH75" s="26" t="s">
        <v>333</v>
      </c>
      <c r="AI75" s="30"/>
      <c r="AJ75" s="30"/>
      <c r="AK75" s="30"/>
      <c r="AL75" s="30"/>
      <c r="AM75" s="30"/>
      <c r="AN75" s="26"/>
      <c r="AO75" s="4">
        <f t="shared" si="13"/>
        <v>1</v>
      </c>
      <c r="AP75" s="4">
        <f t="shared" si="14"/>
        <v>0</v>
      </c>
      <c r="AQ75" s="4">
        <f t="shared" si="15"/>
        <v>0</v>
      </c>
      <c r="AR75" s="4">
        <f t="shared" si="16"/>
        <v>0</v>
      </c>
      <c r="AS75" s="4">
        <f t="shared" si="17"/>
        <v>1</v>
      </c>
      <c r="AT75" s="4">
        <f t="shared" si="18"/>
        <v>2</v>
      </c>
      <c r="AU75" s="24">
        <v>39538</v>
      </c>
      <c r="AV75" s="24"/>
      <c r="AW75" s="24"/>
      <c r="AX75" s="36"/>
    </row>
    <row r="76" spans="1:50" ht="36" hidden="1" customHeight="1" x14ac:dyDescent="0.2">
      <c r="A76" s="54"/>
      <c r="B76" s="4" t="s">
        <v>2977</v>
      </c>
      <c r="C76" s="4" t="s">
        <v>76</v>
      </c>
      <c r="D76" s="2" t="s">
        <v>57</v>
      </c>
      <c r="E76" s="182"/>
      <c r="F76" s="22" t="s">
        <v>1437</v>
      </c>
      <c r="G76" s="23" t="s">
        <v>1435</v>
      </c>
      <c r="H76" s="23" t="s">
        <v>55</v>
      </c>
      <c r="I76" s="9" t="s">
        <v>1934</v>
      </c>
      <c r="J76" s="5" t="s">
        <v>55</v>
      </c>
      <c r="K76" s="30"/>
      <c r="L76" s="30"/>
      <c r="M76" s="30"/>
      <c r="N76" s="30"/>
      <c r="O76" s="30"/>
      <c r="P76" s="26"/>
      <c r="Q76" s="30"/>
      <c r="R76" s="30"/>
      <c r="S76" s="30"/>
      <c r="T76" s="30"/>
      <c r="U76" s="30"/>
      <c r="V76" s="26"/>
      <c r="W76" s="30"/>
      <c r="X76" s="30"/>
      <c r="Y76" s="30"/>
      <c r="Z76" s="30"/>
      <c r="AA76" s="30"/>
      <c r="AB76" s="26"/>
      <c r="AC76" s="30">
        <v>3</v>
      </c>
      <c r="AD76" s="30"/>
      <c r="AE76" s="30"/>
      <c r="AF76" s="30"/>
      <c r="AG76" s="30"/>
      <c r="AH76" s="6" t="s">
        <v>850</v>
      </c>
      <c r="AI76" s="3"/>
      <c r="AJ76" s="3"/>
      <c r="AK76" s="3"/>
      <c r="AL76" s="3"/>
      <c r="AM76" s="3">
        <v>2</v>
      </c>
      <c r="AN76" s="6" t="s">
        <v>850</v>
      </c>
      <c r="AO76" s="4">
        <f t="shared" si="13"/>
        <v>3</v>
      </c>
      <c r="AP76" s="4">
        <f t="shared" si="14"/>
        <v>0</v>
      </c>
      <c r="AQ76" s="4">
        <f t="shared" si="15"/>
        <v>0</v>
      </c>
      <c r="AR76" s="4">
        <f t="shared" si="16"/>
        <v>0</v>
      </c>
      <c r="AS76" s="4">
        <f t="shared" si="17"/>
        <v>2</v>
      </c>
      <c r="AT76" s="4">
        <f t="shared" si="18"/>
        <v>5</v>
      </c>
      <c r="AU76" s="34">
        <v>40541</v>
      </c>
      <c r="AV76" s="34"/>
      <c r="AW76" s="34"/>
      <c r="AX76" s="36"/>
    </row>
    <row r="77" spans="1:50" ht="36" hidden="1" customHeight="1" x14ac:dyDescent="0.2">
      <c r="A77" s="54"/>
      <c r="B77" s="4" t="s">
        <v>2991</v>
      </c>
      <c r="C77" s="4" t="s">
        <v>76</v>
      </c>
      <c r="D77" s="27" t="s">
        <v>339</v>
      </c>
      <c r="E77" s="182"/>
      <c r="F77" s="22" t="s">
        <v>1437</v>
      </c>
      <c r="G77" s="23" t="s">
        <v>1435</v>
      </c>
      <c r="H77" s="23" t="s">
        <v>55</v>
      </c>
      <c r="I77" s="9" t="s">
        <v>1948</v>
      </c>
      <c r="J77" s="5" t="s">
        <v>55</v>
      </c>
      <c r="K77" s="3"/>
      <c r="L77" s="3"/>
      <c r="M77" s="3"/>
      <c r="N77" s="3"/>
      <c r="O77" s="3"/>
      <c r="P77" s="6"/>
      <c r="Q77" s="30"/>
      <c r="R77" s="30"/>
      <c r="S77" s="30"/>
      <c r="T77" s="30"/>
      <c r="U77" s="30"/>
      <c r="V77" s="26"/>
      <c r="W77" s="30"/>
      <c r="X77" s="30"/>
      <c r="Y77" s="30"/>
      <c r="Z77" s="30"/>
      <c r="AA77" s="30"/>
      <c r="AB77" s="26"/>
      <c r="AC77" s="30">
        <v>1</v>
      </c>
      <c r="AD77" s="30"/>
      <c r="AE77" s="30"/>
      <c r="AF77" s="30"/>
      <c r="AG77" s="30"/>
      <c r="AH77" s="6" t="s">
        <v>2207</v>
      </c>
      <c r="AI77" s="30"/>
      <c r="AJ77" s="30"/>
      <c r="AK77" s="30"/>
      <c r="AL77" s="30"/>
      <c r="AM77" s="30">
        <v>3</v>
      </c>
      <c r="AN77" s="79"/>
      <c r="AO77" s="4">
        <f t="shared" si="13"/>
        <v>1</v>
      </c>
      <c r="AP77" s="4">
        <f t="shared" si="14"/>
        <v>0</v>
      </c>
      <c r="AQ77" s="4">
        <f t="shared" si="15"/>
        <v>0</v>
      </c>
      <c r="AR77" s="4">
        <f t="shared" si="16"/>
        <v>0</v>
      </c>
      <c r="AS77" s="4">
        <f t="shared" si="17"/>
        <v>3</v>
      </c>
      <c r="AT77" s="4">
        <f t="shared" si="18"/>
        <v>4</v>
      </c>
      <c r="AU77" s="34">
        <v>39937</v>
      </c>
      <c r="AV77" s="34"/>
      <c r="AW77" s="34"/>
      <c r="AX77" s="36"/>
    </row>
    <row r="78" spans="1:50" ht="36" hidden="1" customHeight="1" x14ac:dyDescent="0.2">
      <c r="A78" s="54"/>
      <c r="B78" s="172" t="s">
        <v>2330</v>
      </c>
      <c r="C78" s="172" t="s">
        <v>76</v>
      </c>
      <c r="D78" s="21" t="s">
        <v>0</v>
      </c>
      <c r="E78" s="182"/>
      <c r="F78" s="23" t="s">
        <v>1437</v>
      </c>
      <c r="G78" s="23" t="s">
        <v>1259</v>
      </c>
      <c r="H78" s="23" t="s">
        <v>460</v>
      </c>
      <c r="I78" s="9" t="s">
        <v>1424</v>
      </c>
      <c r="J78" s="43" t="s">
        <v>691</v>
      </c>
      <c r="K78" s="3"/>
      <c r="L78" s="3"/>
      <c r="M78" s="3"/>
      <c r="N78" s="3"/>
      <c r="O78" s="3"/>
      <c r="P78" s="6"/>
      <c r="Q78" s="30"/>
      <c r="R78" s="30"/>
      <c r="S78" s="30"/>
      <c r="T78" s="30"/>
      <c r="U78" s="30"/>
      <c r="V78" s="26"/>
      <c r="W78" s="30"/>
      <c r="X78" s="30"/>
      <c r="Y78" s="30"/>
      <c r="Z78" s="30"/>
      <c r="AA78" s="30"/>
      <c r="AB78" s="26"/>
      <c r="AC78" s="30">
        <v>1</v>
      </c>
      <c r="AD78" s="30"/>
      <c r="AE78" s="30"/>
      <c r="AF78" s="30"/>
      <c r="AG78" s="30">
        <v>1</v>
      </c>
      <c r="AH78" s="26" t="s">
        <v>692</v>
      </c>
      <c r="AI78" s="30"/>
      <c r="AJ78" s="30"/>
      <c r="AK78" s="30"/>
      <c r="AL78" s="30"/>
      <c r="AM78" s="30"/>
      <c r="AN78" s="26"/>
      <c r="AO78" s="4">
        <f t="shared" si="13"/>
        <v>1</v>
      </c>
      <c r="AP78" s="4">
        <f t="shared" si="14"/>
        <v>0</v>
      </c>
      <c r="AQ78" s="4">
        <f t="shared" si="15"/>
        <v>0</v>
      </c>
      <c r="AR78" s="4">
        <f t="shared" si="16"/>
        <v>0</v>
      </c>
      <c r="AS78" s="4">
        <f t="shared" si="17"/>
        <v>1</v>
      </c>
      <c r="AT78" s="4">
        <f t="shared" si="18"/>
        <v>2</v>
      </c>
      <c r="AU78" s="24">
        <v>40252</v>
      </c>
      <c r="AV78" s="24"/>
      <c r="AW78" s="24"/>
      <c r="AX78" s="36"/>
    </row>
    <row r="79" spans="1:50" ht="36" hidden="1" customHeight="1" x14ac:dyDescent="0.2">
      <c r="A79" s="54">
        <f>+A71+1</f>
        <v>1</v>
      </c>
      <c r="B79" s="170" t="s">
        <v>2314</v>
      </c>
      <c r="C79" s="170" t="s">
        <v>76</v>
      </c>
      <c r="D79" s="188" t="s">
        <v>660</v>
      </c>
      <c r="E79" s="181">
        <f>COUNTIF($B$5:$B$702,"FS")-1</f>
        <v>4</v>
      </c>
      <c r="F79" s="74" t="s">
        <v>1436</v>
      </c>
      <c r="G79" s="74" t="s">
        <v>1259</v>
      </c>
      <c r="H79" s="74" t="s">
        <v>460</v>
      </c>
      <c r="I79" s="151" t="s">
        <v>1425</v>
      </c>
      <c r="J79" s="160" t="s">
        <v>460</v>
      </c>
      <c r="K79" s="153">
        <v>2</v>
      </c>
      <c r="L79" s="153"/>
      <c r="M79" s="153"/>
      <c r="N79" s="153"/>
      <c r="O79" s="155">
        <v>4</v>
      </c>
      <c r="P79" s="154" t="s">
        <v>661</v>
      </c>
      <c r="Q79" s="155">
        <v>2</v>
      </c>
      <c r="R79" s="155"/>
      <c r="S79" s="155"/>
      <c r="T79" s="155"/>
      <c r="U79" s="155">
        <v>4</v>
      </c>
      <c r="V79" s="154" t="s">
        <v>662</v>
      </c>
      <c r="W79" s="155">
        <v>10</v>
      </c>
      <c r="X79" s="155"/>
      <c r="Y79" s="155"/>
      <c r="Z79" s="155"/>
      <c r="AA79" s="155">
        <v>0</v>
      </c>
      <c r="AB79" s="154" t="s">
        <v>663</v>
      </c>
      <c r="AC79" s="155">
        <v>16</v>
      </c>
      <c r="AD79" s="155"/>
      <c r="AE79" s="155"/>
      <c r="AF79" s="155"/>
      <c r="AG79" s="155">
        <v>0</v>
      </c>
      <c r="AH79" s="154" t="s">
        <v>664</v>
      </c>
      <c r="AI79" s="155">
        <v>36</v>
      </c>
      <c r="AJ79" s="155"/>
      <c r="AK79" s="155">
        <v>5</v>
      </c>
      <c r="AL79" s="155"/>
      <c r="AM79" s="155">
        <v>32</v>
      </c>
      <c r="AN79" s="154" t="s">
        <v>665</v>
      </c>
      <c r="AO79" s="156">
        <f t="shared" si="13"/>
        <v>66</v>
      </c>
      <c r="AP79" s="156">
        <f t="shared" si="14"/>
        <v>0</v>
      </c>
      <c r="AQ79" s="156">
        <f t="shared" si="15"/>
        <v>5</v>
      </c>
      <c r="AR79" s="156">
        <f t="shared" si="16"/>
        <v>0</v>
      </c>
      <c r="AS79" s="156">
        <f t="shared" si="17"/>
        <v>40</v>
      </c>
      <c r="AT79" s="156">
        <f t="shared" si="18"/>
        <v>111</v>
      </c>
      <c r="AU79" s="157"/>
      <c r="AV79" s="157"/>
      <c r="AW79" s="157"/>
      <c r="AX79" s="158"/>
    </row>
    <row r="80" spans="1:50" ht="36" hidden="1" customHeight="1" x14ac:dyDescent="0.2">
      <c r="A80" s="54"/>
      <c r="B80" s="172" t="s">
        <v>2314</v>
      </c>
      <c r="C80" s="172" t="s">
        <v>76</v>
      </c>
      <c r="D80" s="27" t="s">
        <v>660</v>
      </c>
      <c r="E80" s="182"/>
      <c r="F80" s="23" t="s">
        <v>1437</v>
      </c>
      <c r="G80" s="23" t="s">
        <v>1259</v>
      </c>
      <c r="H80" s="23" t="s">
        <v>460</v>
      </c>
      <c r="I80" s="9" t="s">
        <v>1427</v>
      </c>
      <c r="J80" s="43" t="s">
        <v>924</v>
      </c>
      <c r="K80" s="3">
        <v>0</v>
      </c>
      <c r="L80" s="3"/>
      <c r="M80" s="3"/>
      <c r="N80" s="3"/>
      <c r="O80" s="3"/>
      <c r="P80" s="6"/>
      <c r="Q80" s="30">
        <v>0</v>
      </c>
      <c r="R80" s="30"/>
      <c r="S80" s="30"/>
      <c r="T80" s="30"/>
      <c r="U80" s="30"/>
      <c r="V80" s="26"/>
      <c r="W80" s="30"/>
      <c r="X80" s="30"/>
      <c r="Y80" s="30"/>
      <c r="Z80" s="30"/>
      <c r="AA80" s="30"/>
      <c r="AB80" s="26"/>
      <c r="AC80" s="30">
        <v>1</v>
      </c>
      <c r="AD80" s="30"/>
      <c r="AE80" s="30"/>
      <c r="AF80" s="30"/>
      <c r="AG80" s="30">
        <v>0</v>
      </c>
      <c r="AH80" s="26" t="s">
        <v>701</v>
      </c>
      <c r="AI80" s="30">
        <v>0</v>
      </c>
      <c r="AJ80" s="30"/>
      <c r="AK80" s="30">
        <v>0</v>
      </c>
      <c r="AL80" s="30"/>
      <c r="AM80" s="30">
        <v>3</v>
      </c>
      <c r="AN80" s="26" t="s">
        <v>701</v>
      </c>
      <c r="AO80" s="4">
        <f t="shared" ref="AO80:AO112" si="19">+K80+Q80+W80+AC80+AI80</f>
        <v>1</v>
      </c>
      <c r="AP80" s="4">
        <f t="shared" ref="AP80:AP112" si="20">+L80+R80+X80+AD80+AJ80</f>
        <v>0</v>
      </c>
      <c r="AQ80" s="4">
        <f t="shared" ref="AQ80:AQ112" si="21">+M80+S80+Y80+AE80+AK80</f>
        <v>0</v>
      </c>
      <c r="AR80" s="4">
        <f t="shared" ref="AR80:AR112" si="22">+N80+T80+Z80+AF80+AL80</f>
        <v>0</v>
      </c>
      <c r="AS80" s="4">
        <f t="shared" ref="AS80:AS112" si="23">+O80+U80+AA80+AG80+AM80</f>
        <v>3</v>
      </c>
      <c r="AT80" s="4">
        <f t="shared" si="18"/>
        <v>4</v>
      </c>
      <c r="AU80" s="24" t="s">
        <v>702</v>
      </c>
      <c r="AV80" s="24"/>
      <c r="AW80" s="24"/>
      <c r="AX80" s="36"/>
    </row>
    <row r="81" spans="1:50" ht="36" hidden="1" customHeight="1" x14ac:dyDescent="0.2">
      <c r="A81" s="54"/>
      <c r="B81" s="172" t="s">
        <v>2314</v>
      </c>
      <c r="C81" s="172" t="s">
        <v>76</v>
      </c>
      <c r="D81" s="27" t="s">
        <v>660</v>
      </c>
      <c r="E81" s="182"/>
      <c r="F81" s="22" t="s">
        <v>1437</v>
      </c>
      <c r="G81" s="23" t="s">
        <v>1259</v>
      </c>
      <c r="H81" s="23" t="s">
        <v>460</v>
      </c>
      <c r="I81" s="9" t="s">
        <v>1428</v>
      </c>
      <c r="J81" s="43" t="s">
        <v>1219</v>
      </c>
      <c r="K81" s="30"/>
      <c r="L81" s="30"/>
      <c r="M81" s="30"/>
      <c r="N81" s="30"/>
      <c r="O81" s="30"/>
      <c r="P81" s="26"/>
      <c r="Q81" s="30"/>
      <c r="R81" s="30"/>
      <c r="S81" s="30"/>
      <c r="T81" s="30"/>
      <c r="U81" s="30"/>
      <c r="V81" s="26"/>
      <c r="W81" s="30"/>
      <c r="X81" s="30"/>
      <c r="Y81" s="30"/>
      <c r="Z81" s="30"/>
      <c r="AA81" s="30"/>
      <c r="AB81" s="26"/>
      <c r="AC81" s="30">
        <v>9</v>
      </c>
      <c r="AD81" s="30"/>
      <c r="AE81" s="30"/>
      <c r="AF81" s="30"/>
      <c r="AG81" s="30"/>
      <c r="AH81" s="26" t="s">
        <v>1220</v>
      </c>
      <c r="AI81" s="30"/>
      <c r="AJ81" s="30"/>
      <c r="AK81" s="30"/>
      <c r="AL81" s="30"/>
      <c r="AM81" s="30">
        <v>6</v>
      </c>
      <c r="AN81" s="26"/>
      <c r="AO81" s="4">
        <f t="shared" si="19"/>
        <v>9</v>
      </c>
      <c r="AP81" s="4">
        <f t="shared" si="20"/>
        <v>0</v>
      </c>
      <c r="AQ81" s="4">
        <f t="shared" si="21"/>
        <v>0</v>
      </c>
      <c r="AR81" s="4">
        <f t="shared" si="22"/>
        <v>0</v>
      </c>
      <c r="AS81" s="4">
        <f t="shared" si="23"/>
        <v>6</v>
      </c>
      <c r="AT81" s="4">
        <f t="shared" si="18"/>
        <v>15</v>
      </c>
      <c r="AU81" s="24"/>
      <c r="AV81" s="24"/>
      <c r="AW81" s="24"/>
      <c r="AX81" s="36"/>
    </row>
    <row r="82" spans="1:50" ht="36" hidden="1" customHeight="1" x14ac:dyDescent="0.2">
      <c r="A82" s="54">
        <f>+A77+1</f>
        <v>1</v>
      </c>
      <c r="B82" s="170" t="s">
        <v>2963</v>
      </c>
      <c r="C82" s="170" t="s">
        <v>76</v>
      </c>
      <c r="D82" s="188" t="s">
        <v>285</v>
      </c>
      <c r="E82" s="181">
        <f>COUNTIF($B$5:$B$702,"AP")-1</f>
        <v>2</v>
      </c>
      <c r="F82" s="74" t="s">
        <v>1436</v>
      </c>
      <c r="G82" s="74" t="s">
        <v>1259</v>
      </c>
      <c r="H82" s="74" t="s">
        <v>460</v>
      </c>
      <c r="I82" s="151" t="s">
        <v>1430</v>
      </c>
      <c r="J82" s="161" t="s">
        <v>460</v>
      </c>
      <c r="K82" s="153"/>
      <c r="L82" s="153"/>
      <c r="M82" s="153"/>
      <c r="N82" s="155"/>
      <c r="O82" s="155">
        <v>2</v>
      </c>
      <c r="P82" s="154" t="s">
        <v>193</v>
      </c>
      <c r="Q82" s="155">
        <v>1</v>
      </c>
      <c r="R82" s="155"/>
      <c r="S82" s="155"/>
      <c r="T82" s="155"/>
      <c r="U82" s="155">
        <v>2</v>
      </c>
      <c r="V82" s="154" t="s">
        <v>194</v>
      </c>
      <c r="W82" s="155">
        <v>1</v>
      </c>
      <c r="X82" s="155"/>
      <c r="Y82" s="155"/>
      <c r="Z82" s="155"/>
      <c r="AA82" s="155"/>
      <c r="AB82" s="154" t="s">
        <v>1212</v>
      </c>
      <c r="AC82" s="155">
        <v>1</v>
      </c>
      <c r="AD82" s="155"/>
      <c r="AE82" s="155"/>
      <c r="AF82" s="155"/>
      <c r="AG82" s="155">
        <v>0</v>
      </c>
      <c r="AH82" s="154" t="s">
        <v>1213</v>
      </c>
      <c r="AI82" s="155">
        <v>1</v>
      </c>
      <c r="AJ82" s="155"/>
      <c r="AK82" s="155"/>
      <c r="AL82" s="155"/>
      <c r="AM82" s="155">
        <v>15</v>
      </c>
      <c r="AN82" s="154" t="s">
        <v>195</v>
      </c>
      <c r="AO82" s="156">
        <f t="shared" si="19"/>
        <v>4</v>
      </c>
      <c r="AP82" s="156">
        <f t="shared" si="20"/>
        <v>0</v>
      </c>
      <c r="AQ82" s="156">
        <f t="shared" si="21"/>
        <v>0</v>
      </c>
      <c r="AR82" s="156">
        <f t="shared" si="22"/>
        <v>0</v>
      </c>
      <c r="AS82" s="156">
        <f t="shared" si="23"/>
        <v>19</v>
      </c>
      <c r="AT82" s="156">
        <f t="shared" si="18"/>
        <v>23</v>
      </c>
      <c r="AU82" s="40" t="s">
        <v>415</v>
      </c>
      <c r="AV82" s="40"/>
      <c r="AW82" s="40"/>
      <c r="AX82" s="158"/>
    </row>
    <row r="83" spans="1:50" ht="36" hidden="1" customHeight="1" x14ac:dyDescent="0.2">
      <c r="A83" s="54"/>
      <c r="B83" s="172" t="s">
        <v>2390</v>
      </c>
      <c r="C83" s="172" t="s">
        <v>76</v>
      </c>
      <c r="D83" s="2" t="s">
        <v>381</v>
      </c>
      <c r="E83" s="182"/>
      <c r="F83" s="22" t="s">
        <v>1437</v>
      </c>
      <c r="G83" s="23" t="s">
        <v>443</v>
      </c>
      <c r="H83" s="23" t="s">
        <v>479</v>
      </c>
      <c r="I83" s="9" t="s">
        <v>1499</v>
      </c>
      <c r="J83" s="5" t="s">
        <v>479</v>
      </c>
      <c r="K83" s="3"/>
      <c r="L83" s="3"/>
      <c r="M83" s="3"/>
      <c r="N83" s="3"/>
      <c r="O83" s="3"/>
      <c r="P83" s="6"/>
      <c r="Q83" s="30"/>
      <c r="R83" s="30"/>
      <c r="S83" s="30"/>
      <c r="T83" s="30"/>
      <c r="U83" s="30">
        <v>4</v>
      </c>
      <c r="V83" s="26"/>
      <c r="W83" s="30"/>
      <c r="X83" s="30"/>
      <c r="Y83" s="30"/>
      <c r="Z83" s="30"/>
      <c r="AA83" s="30"/>
      <c r="AB83" s="26"/>
      <c r="AC83" s="30">
        <v>3</v>
      </c>
      <c r="AD83" s="30"/>
      <c r="AE83" s="30"/>
      <c r="AF83" s="30"/>
      <c r="AG83" s="30"/>
      <c r="AH83" s="26" t="s">
        <v>378</v>
      </c>
      <c r="AI83" s="30"/>
      <c r="AJ83" s="30"/>
      <c r="AK83" s="30"/>
      <c r="AL83" s="30"/>
      <c r="AM83" s="30"/>
      <c r="AN83" s="26"/>
      <c r="AO83" s="4">
        <f t="shared" si="19"/>
        <v>3</v>
      </c>
      <c r="AP83" s="4">
        <f t="shared" si="20"/>
        <v>0</v>
      </c>
      <c r="AQ83" s="4">
        <f t="shared" si="21"/>
        <v>0</v>
      </c>
      <c r="AR83" s="4">
        <f t="shared" si="22"/>
        <v>0</v>
      </c>
      <c r="AS83" s="4">
        <f t="shared" si="23"/>
        <v>4</v>
      </c>
      <c r="AT83" s="4">
        <f t="shared" si="18"/>
        <v>7</v>
      </c>
      <c r="AU83" s="34" t="s">
        <v>232</v>
      </c>
      <c r="AV83" s="34"/>
      <c r="AW83" s="34"/>
      <c r="AX83" s="36"/>
    </row>
    <row r="84" spans="1:50" ht="36" hidden="1" customHeight="1" x14ac:dyDescent="0.2">
      <c r="A84" s="54">
        <f>+A81+1</f>
        <v>1</v>
      </c>
      <c r="B84" s="170" t="s">
        <v>2339</v>
      </c>
      <c r="C84" s="170" t="s">
        <v>76</v>
      </c>
      <c r="D84" s="53" t="s">
        <v>23</v>
      </c>
      <c r="E84" s="181">
        <f>COUNTIF($B$5:$B$702,"SH")-1</f>
        <v>1</v>
      </c>
      <c r="F84" s="74" t="s">
        <v>1436</v>
      </c>
      <c r="G84" s="74" t="s">
        <v>1259</v>
      </c>
      <c r="H84" s="74" t="s">
        <v>460</v>
      </c>
      <c r="I84" s="151" t="s">
        <v>1433</v>
      </c>
      <c r="J84" s="161" t="s">
        <v>460</v>
      </c>
      <c r="K84" s="155"/>
      <c r="L84" s="155"/>
      <c r="M84" s="155"/>
      <c r="N84" s="155"/>
      <c r="O84" s="155">
        <v>3</v>
      </c>
      <c r="P84" s="154" t="s">
        <v>247</v>
      </c>
      <c r="Q84" s="155"/>
      <c r="R84" s="155">
        <v>1</v>
      </c>
      <c r="S84" s="155"/>
      <c r="T84" s="155"/>
      <c r="U84" s="155">
        <v>4</v>
      </c>
      <c r="V84" s="154" t="s">
        <v>160</v>
      </c>
      <c r="W84" s="155">
        <v>5</v>
      </c>
      <c r="X84" s="155"/>
      <c r="Y84" s="155">
        <v>0</v>
      </c>
      <c r="Z84" s="155"/>
      <c r="AA84" s="155">
        <v>4</v>
      </c>
      <c r="AB84" s="154" t="s">
        <v>311</v>
      </c>
      <c r="AC84" s="155">
        <v>16</v>
      </c>
      <c r="AD84" s="155">
        <v>1</v>
      </c>
      <c r="AE84" s="155"/>
      <c r="AF84" s="155"/>
      <c r="AG84" s="155">
        <v>8</v>
      </c>
      <c r="AH84" s="154" t="s">
        <v>2237</v>
      </c>
      <c r="AI84" s="155">
        <v>4</v>
      </c>
      <c r="AJ84" s="155"/>
      <c r="AK84" s="155">
        <v>2</v>
      </c>
      <c r="AL84" s="155"/>
      <c r="AM84" s="155">
        <v>22</v>
      </c>
      <c r="AN84" s="154" t="s">
        <v>270</v>
      </c>
      <c r="AO84" s="156">
        <f t="shared" si="19"/>
        <v>25</v>
      </c>
      <c r="AP84" s="156">
        <f t="shared" si="20"/>
        <v>2</v>
      </c>
      <c r="AQ84" s="156">
        <f t="shared" si="21"/>
        <v>2</v>
      </c>
      <c r="AR84" s="156">
        <f t="shared" si="22"/>
        <v>0</v>
      </c>
      <c r="AS84" s="156">
        <f t="shared" si="23"/>
        <v>41</v>
      </c>
      <c r="AT84" s="156">
        <f t="shared" si="18"/>
        <v>70</v>
      </c>
      <c r="AU84" s="157">
        <v>33684</v>
      </c>
      <c r="AV84" s="157"/>
      <c r="AW84" s="157"/>
      <c r="AX84" s="158"/>
    </row>
    <row r="85" spans="1:50" ht="36" hidden="1" customHeight="1" x14ac:dyDescent="0.2">
      <c r="A85" s="54"/>
      <c r="B85" s="4" t="s">
        <v>2977</v>
      </c>
      <c r="C85" s="4" t="s">
        <v>76</v>
      </c>
      <c r="D85" s="2" t="s">
        <v>57</v>
      </c>
      <c r="E85" s="182"/>
      <c r="F85" s="22" t="s">
        <v>1437</v>
      </c>
      <c r="G85" s="23" t="s">
        <v>1435</v>
      </c>
      <c r="H85" s="23" t="s">
        <v>1327</v>
      </c>
      <c r="I85" s="9" t="s">
        <v>1937</v>
      </c>
      <c r="J85" s="5" t="s">
        <v>1327</v>
      </c>
      <c r="K85" s="30"/>
      <c r="L85" s="30"/>
      <c r="M85" s="30"/>
      <c r="N85" s="30"/>
      <c r="O85" s="30"/>
      <c r="P85" s="26"/>
      <c r="Q85" s="30"/>
      <c r="R85" s="30"/>
      <c r="S85" s="30"/>
      <c r="T85" s="30"/>
      <c r="U85" s="30"/>
      <c r="V85" s="26"/>
      <c r="W85" s="30"/>
      <c r="X85" s="30"/>
      <c r="Y85" s="30"/>
      <c r="Z85" s="30"/>
      <c r="AA85" s="30"/>
      <c r="AB85" s="26"/>
      <c r="AC85" s="3">
        <v>1</v>
      </c>
      <c r="AD85" s="3"/>
      <c r="AE85" s="3"/>
      <c r="AF85" s="3"/>
      <c r="AG85" s="3">
        <v>2</v>
      </c>
      <c r="AH85" s="6" t="s">
        <v>1328</v>
      </c>
      <c r="AI85" s="3"/>
      <c r="AJ85" s="3"/>
      <c r="AK85" s="3"/>
      <c r="AL85" s="3"/>
      <c r="AM85" s="3">
        <v>1</v>
      </c>
      <c r="AN85" s="6" t="s">
        <v>1328</v>
      </c>
      <c r="AO85" s="4">
        <f t="shared" si="19"/>
        <v>1</v>
      </c>
      <c r="AP85" s="4">
        <f t="shared" si="20"/>
        <v>0</v>
      </c>
      <c r="AQ85" s="4">
        <f t="shared" si="21"/>
        <v>0</v>
      </c>
      <c r="AR85" s="4">
        <f t="shared" si="22"/>
        <v>0</v>
      </c>
      <c r="AS85" s="4">
        <f t="shared" si="23"/>
        <v>3</v>
      </c>
      <c r="AT85" s="4">
        <f t="shared" si="18"/>
        <v>4</v>
      </c>
      <c r="AU85" s="34" t="s">
        <v>1329</v>
      </c>
      <c r="AV85" s="34"/>
      <c r="AW85" s="34"/>
      <c r="AX85" s="36"/>
    </row>
    <row r="86" spans="1:50" ht="36" hidden="1" customHeight="1" x14ac:dyDescent="0.2">
      <c r="A86" s="54">
        <f>+A84+1</f>
        <v>2</v>
      </c>
      <c r="B86" s="170" t="s">
        <v>2349</v>
      </c>
      <c r="C86" s="170" t="s">
        <v>76</v>
      </c>
      <c r="D86" s="53" t="s">
        <v>526</v>
      </c>
      <c r="E86" s="181">
        <f>COUNTIF($B$5:$B$702,"IP")-1</f>
        <v>5</v>
      </c>
      <c r="F86" s="74" t="s">
        <v>1436</v>
      </c>
      <c r="G86" s="74" t="s">
        <v>1259</v>
      </c>
      <c r="H86" s="74" t="s">
        <v>460</v>
      </c>
      <c r="I86" s="151" t="s">
        <v>2093</v>
      </c>
      <c r="J86" s="162" t="s">
        <v>460</v>
      </c>
      <c r="K86" s="153"/>
      <c r="L86" s="153"/>
      <c r="M86" s="153"/>
      <c r="N86" s="155"/>
      <c r="O86" s="155">
        <v>2</v>
      </c>
      <c r="P86" s="154" t="s">
        <v>453</v>
      </c>
      <c r="Q86" s="155">
        <v>2</v>
      </c>
      <c r="R86" s="155"/>
      <c r="S86" s="155"/>
      <c r="T86" s="155"/>
      <c r="U86" s="155">
        <v>5</v>
      </c>
      <c r="V86" s="154" t="s">
        <v>2230</v>
      </c>
      <c r="W86" s="153"/>
      <c r="X86" s="153"/>
      <c r="Y86" s="153"/>
      <c r="Z86" s="153"/>
      <c r="AA86" s="153"/>
      <c r="AB86" s="163"/>
      <c r="AC86" s="153">
        <v>13</v>
      </c>
      <c r="AD86" s="155">
        <v>0</v>
      </c>
      <c r="AE86" s="155"/>
      <c r="AF86" s="155"/>
      <c r="AG86" s="155"/>
      <c r="AH86" s="154" t="s">
        <v>557</v>
      </c>
      <c r="AI86" s="153">
        <v>7</v>
      </c>
      <c r="AJ86" s="155">
        <v>0</v>
      </c>
      <c r="AK86" s="155"/>
      <c r="AL86" s="155">
        <v>0</v>
      </c>
      <c r="AM86" s="155">
        <v>37</v>
      </c>
      <c r="AN86" s="154" t="s">
        <v>558</v>
      </c>
      <c r="AO86" s="156">
        <f t="shared" si="19"/>
        <v>22</v>
      </c>
      <c r="AP86" s="156">
        <f t="shared" si="20"/>
        <v>0</v>
      </c>
      <c r="AQ86" s="156">
        <f t="shared" si="21"/>
        <v>0</v>
      </c>
      <c r="AR86" s="156">
        <f t="shared" si="22"/>
        <v>0</v>
      </c>
      <c r="AS86" s="156">
        <f t="shared" si="23"/>
        <v>44</v>
      </c>
      <c r="AT86" s="156">
        <f t="shared" si="18"/>
        <v>66</v>
      </c>
      <c r="AU86" s="40"/>
      <c r="AV86" s="40"/>
      <c r="AW86" s="40"/>
      <c r="AX86" s="158"/>
    </row>
    <row r="87" spans="1:50" ht="36" hidden="1" customHeight="1" x14ac:dyDescent="0.2">
      <c r="A87" s="54"/>
      <c r="B87" s="172" t="s">
        <v>2349</v>
      </c>
      <c r="C87" s="172" t="s">
        <v>76</v>
      </c>
      <c r="D87" s="25" t="s">
        <v>526</v>
      </c>
      <c r="E87" s="182"/>
      <c r="F87" s="22" t="s">
        <v>1437</v>
      </c>
      <c r="G87" s="23" t="s">
        <v>1259</v>
      </c>
      <c r="H87" s="23" t="s">
        <v>460</v>
      </c>
      <c r="I87" s="9" t="s">
        <v>1440</v>
      </c>
      <c r="J87" s="47" t="s">
        <v>460</v>
      </c>
      <c r="K87" s="3"/>
      <c r="L87" s="3"/>
      <c r="M87" s="3"/>
      <c r="N87" s="3"/>
      <c r="O87" s="3"/>
      <c r="P87" s="6"/>
      <c r="Q87" s="30"/>
      <c r="R87" s="30"/>
      <c r="S87" s="30"/>
      <c r="T87" s="30"/>
      <c r="U87" s="30"/>
      <c r="V87" s="26"/>
      <c r="W87" s="30"/>
      <c r="X87" s="30"/>
      <c r="Y87" s="30"/>
      <c r="Z87" s="30"/>
      <c r="AA87" s="30"/>
      <c r="AB87" s="26"/>
      <c r="AC87" s="30">
        <v>2</v>
      </c>
      <c r="AD87" s="3"/>
      <c r="AE87" s="30"/>
      <c r="AF87" s="30"/>
      <c r="AG87" s="30"/>
      <c r="AH87" s="26" t="s">
        <v>559</v>
      </c>
      <c r="AI87" s="30"/>
      <c r="AJ87" s="30"/>
      <c r="AK87" s="30"/>
      <c r="AL87" s="30"/>
      <c r="AM87" s="30">
        <v>7</v>
      </c>
      <c r="AN87" s="26" t="s">
        <v>2231</v>
      </c>
      <c r="AO87" s="4">
        <f t="shared" si="19"/>
        <v>2</v>
      </c>
      <c r="AP87" s="4">
        <f t="shared" si="20"/>
        <v>0</v>
      </c>
      <c r="AQ87" s="4">
        <f t="shared" si="21"/>
        <v>0</v>
      </c>
      <c r="AR87" s="4">
        <f t="shared" si="22"/>
        <v>0</v>
      </c>
      <c r="AS87" s="4">
        <f t="shared" si="23"/>
        <v>7</v>
      </c>
      <c r="AT87" s="4">
        <f t="shared" si="18"/>
        <v>9</v>
      </c>
      <c r="AU87" s="34">
        <v>38740</v>
      </c>
      <c r="AV87" s="34"/>
      <c r="AW87" s="34"/>
      <c r="AX87" s="36"/>
    </row>
    <row r="88" spans="1:50" ht="36" hidden="1" customHeight="1" x14ac:dyDescent="0.2">
      <c r="A88" s="54">
        <f>+A82+1</f>
        <v>2</v>
      </c>
      <c r="B88" s="170" t="s">
        <v>2357</v>
      </c>
      <c r="C88" s="170" t="s">
        <v>76</v>
      </c>
      <c r="D88" s="53" t="s">
        <v>293</v>
      </c>
      <c r="E88" s="181">
        <f>COUNTIF($B$5:$B$702,"DX")-1</f>
        <v>1</v>
      </c>
      <c r="F88" s="74" t="s">
        <v>1436</v>
      </c>
      <c r="G88" s="74" t="s">
        <v>1259</v>
      </c>
      <c r="H88" s="74" t="s">
        <v>460</v>
      </c>
      <c r="I88" s="151" t="s">
        <v>1443</v>
      </c>
      <c r="J88" s="161" t="s">
        <v>460</v>
      </c>
      <c r="K88" s="153">
        <v>1</v>
      </c>
      <c r="L88" s="153"/>
      <c r="M88" s="153"/>
      <c r="N88" s="155"/>
      <c r="O88" s="155">
        <v>6</v>
      </c>
      <c r="P88" s="154" t="s">
        <v>405</v>
      </c>
      <c r="Q88" s="155">
        <v>2</v>
      </c>
      <c r="R88" s="155"/>
      <c r="S88" s="155"/>
      <c r="T88" s="155"/>
      <c r="U88" s="155">
        <v>4</v>
      </c>
      <c r="V88" s="154" t="s">
        <v>406</v>
      </c>
      <c r="W88" s="155">
        <v>8</v>
      </c>
      <c r="X88" s="155">
        <v>1</v>
      </c>
      <c r="Y88" s="155">
        <v>1</v>
      </c>
      <c r="Z88" s="155"/>
      <c r="AA88" s="155"/>
      <c r="AB88" s="154" t="s">
        <v>1330</v>
      </c>
      <c r="AC88" s="155">
        <v>14</v>
      </c>
      <c r="AD88" s="155">
        <v>3</v>
      </c>
      <c r="AE88" s="155">
        <v>3</v>
      </c>
      <c r="AF88" s="155"/>
      <c r="AG88" s="155"/>
      <c r="AH88" s="154" t="s">
        <v>1331</v>
      </c>
      <c r="AI88" s="155">
        <v>5</v>
      </c>
      <c r="AJ88" s="155">
        <v>5</v>
      </c>
      <c r="AK88" s="155">
        <v>4</v>
      </c>
      <c r="AL88" s="155"/>
      <c r="AM88" s="155">
        <v>55</v>
      </c>
      <c r="AN88" s="154" t="s">
        <v>542</v>
      </c>
      <c r="AO88" s="156">
        <f t="shared" si="19"/>
        <v>30</v>
      </c>
      <c r="AP88" s="156">
        <f t="shared" si="20"/>
        <v>9</v>
      </c>
      <c r="AQ88" s="156">
        <f t="shared" si="21"/>
        <v>8</v>
      </c>
      <c r="AR88" s="156">
        <f t="shared" si="22"/>
        <v>0</v>
      </c>
      <c r="AS88" s="156">
        <f t="shared" si="23"/>
        <v>65</v>
      </c>
      <c r="AT88" s="156">
        <f t="shared" si="18"/>
        <v>112</v>
      </c>
      <c r="AU88" s="40"/>
      <c r="AV88" s="40"/>
      <c r="AW88" s="40"/>
      <c r="AX88" s="158"/>
    </row>
    <row r="89" spans="1:50" ht="36" hidden="1" customHeight="1" x14ac:dyDescent="0.2">
      <c r="A89" s="54"/>
      <c r="B89" s="172" t="s">
        <v>2390</v>
      </c>
      <c r="C89" s="172" t="s">
        <v>76</v>
      </c>
      <c r="D89" s="2" t="s">
        <v>381</v>
      </c>
      <c r="E89" s="182"/>
      <c r="F89" s="22" t="s">
        <v>1437</v>
      </c>
      <c r="G89" s="23" t="s">
        <v>1435</v>
      </c>
      <c r="H89" s="23" t="s">
        <v>249</v>
      </c>
      <c r="I89" s="9" t="s">
        <v>1550</v>
      </c>
      <c r="J89" s="5" t="s">
        <v>1164</v>
      </c>
      <c r="K89" s="3"/>
      <c r="L89" s="3"/>
      <c r="M89" s="3"/>
      <c r="N89" s="3"/>
      <c r="O89" s="3"/>
      <c r="P89" s="6"/>
      <c r="Q89" s="3"/>
      <c r="R89" s="3"/>
      <c r="S89" s="3"/>
      <c r="T89" s="3"/>
      <c r="U89" s="3">
        <v>2</v>
      </c>
      <c r="V89" s="6"/>
      <c r="W89" s="3"/>
      <c r="X89" s="3"/>
      <c r="Y89" s="3"/>
      <c r="Z89" s="3"/>
      <c r="AA89" s="3"/>
      <c r="AB89" s="6"/>
      <c r="AC89" s="30">
        <v>1</v>
      </c>
      <c r="AD89" s="30"/>
      <c r="AE89" s="30"/>
      <c r="AF89" s="30"/>
      <c r="AG89" s="30"/>
      <c r="AH89" s="26" t="s">
        <v>1165</v>
      </c>
      <c r="AI89" s="30"/>
      <c r="AJ89" s="30"/>
      <c r="AK89" s="30"/>
      <c r="AL89" s="30"/>
      <c r="AM89" s="30"/>
      <c r="AN89" s="26"/>
      <c r="AO89" s="4">
        <f t="shared" si="19"/>
        <v>1</v>
      </c>
      <c r="AP89" s="4">
        <f t="shared" si="20"/>
        <v>0</v>
      </c>
      <c r="AQ89" s="4">
        <f t="shared" si="21"/>
        <v>0</v>
      </c>
      <c r="AR89" s="4">
        <f t="shared" si="22"/>
        <v>0</v>
      </c>
      <c r="AS89" s="4">
        <f t="shared" si="23"/>
        <v>2</v>
      </c>
      <c r="AT89" s="4">
        <f t="shared" si="18"/>
        <v>3</v>
      </c>
      <c r="AU89" s="34"/>
      <c r="AV89" s="34"/>
      <c r="AW89" s="34"/>
      <c r="AX89" s="36"/>
    </row>
    <row r="90" spans="1:50" ht="36" hidden="1" customHeight="1" x14ac:dyDescent="0.2">
      <c r="A90" s="54"/>
      <c r="B90" s="172" t="s">
        <v>2390</v>
      </c>
      <c r="C90" s="172" t="s">
        <v>76</v>
      </c>
      <c r="D90" s="2" t="s">
        <v>381</v>
      </c>
      <c r="E90" s="182"/>
      <c r="F90" s="22" t="s">
        <v>1437</v>
      </c>
      <c r="G90" s="23" t="s">
        <v>185</v>
      </c>
      <c r="H90" s="23" t="s">
        <v>298</v>
      </c>
      <c r="I90" s="9" t="s">
        <v>1508</v>
      </c>
      <c r="J90" s="5" t="s">
        <v>298</v>
      </c>
      <c r="K90" s="3"/>
      <c r="L90" s="3"/>
      <c r="M90" s="3"/>
      <c r="N90" s="3"/>
      <c r="O90" s="3"/>
      <c r="P90" s="6"/>
      <c r="Q90" s="30"/>
      <c r="R90" s="30"/>
      <c r="S90" s="30"/>
      <c r="T90" s="30"/>
      <c r="U90" s="30"/>
      <c r="V90" s="26"/>
      <c r="W90" s="30"/>
      <c r="X90" s="30"/>
      <c r="Y90" s="30"/>
      <c r="Z90" s="30"/>
      <c r="AA90" s="30"/>
      <c r="AB90" s="26"/>
      <c r="AC90" s="30">
        <v>1</v>
      </c>
      <c r="AD90" s="30"/>
      <c r="AE90" s="30"/>
      <c r="AF90" s="30"/>
      <c r="AG90" s="30"/>
      <c r="AH90" s="26" t="s">
        <v>2176</v>
      </c>
      <c r="AI90" s="30"/>
      <c r="AJ90" s="30"/>
      <c r="AK90" s="30"/>
      <c r="AL90" s="30"/>
      <c r="AM90" s="30"/>
      <c r="AN90" s="26"/>
      <c r="AO90" s="4">
        <f t="shared" si="19"/>
        <v>1</v>
      </c>
      <c r="AP90" s="4">
        <f t="shared" si="20"/>
        <v>0</v>
      </c>
      <c r="AQ90" s="4">
        <f t="shared" si="21"/>
        <v>0</v>
      </c>
      <c r="AR90" s="4">
        <f t="shared" si="22"/>
        <v>0</v>
      </c>
      <c r="AS90" s="4">
        <f t="shared" si="23"/>
        <v>0</v>
      </c>
      <c r="AT90" s="4">
        <f t="shared" si="18"/>
        <v>1</v>
      </c>
      <c r="AU90" s="34">
        <v>39958</v>
      </c>
      <c r="AV90" s="34"/>
      <c r="AW90" s="34"/>
      <c r="AX90" s="36"/>
    </row>
    <row r="91" spans="1:50" ht="36" hidden="1" customHeight="1" x14ac:dyDescent="0.2">
      <c r="A91" s="54">
        <f>+A87+1</f>
        <v>1</v>
      </c>
      <c r="B91" s="156" t="s">
        <v>2859</v>
      </c>
      <c r="C91" s="156" t="s">
        <v>76</v>
      </c>
      <c r="D91" s="53" t="s">
        <v>1447</v>
      </c>
      <c r="E91" s="181">
        <f>COUNTIF($B$5:$B$702,"MU")-1</f>
        <v>6</v>
      </c>
      <c r="F91" s="74" t="s">
        <v>1436</v>
      </c>
      <c r="G91" s="74" t="s">
        <v>1259</v>
      </c>
      <c r="H91" s="74" t="s">
        <v>460</v>
      </c>
      <c r="I91" s="151" t="s">
        <v>2253</v>
      </c>
      <c r="J91" s="161" t="s">
        <v>460</v>
      </c>
      <c r="K91" s="153"/>
      <c r="L91" s="153"/>
      <c r="M91" s="153"/>
      <c r="N91" s="155"/>
      <c r="O91" s="155">
        <v>7</v>
      </c>
      <c r="P91" s="154" t="s">
        <v>483</v>
      </c>
      <c r="Q91" s="155"/>
      <c r="R91" s="155"/>
      <c r="S91" s="155"/>
      <c r="T91" s="155"/>
      <c r="U91" s="155">
        <v>2</v>
      </c>
      <c r="V91" s="154" t="s">
        <v>1248</v>
      </c>
      <c r="W91" s="155">
        <v>2</v>
      </c>
      <c r="X91" s="155"/>
      <c r="Y91" s="155"/>
      <c r="Z91" s="155"/>
      <c r="AA91" s="155">
        <v>0</v>
      </c>
      <c r="AB91" s="154" t="s">
        <v>1237</v>
      </c>
      <c r="AC91" s="155">
        <v>6</v>
      </c>
      <c r="AD91" s="155"/>
      <c r="AE91" s="155"/>
      <c r="AF91" s="155"/>
      <c r="AG91" s="155">
        <v>1</v>
      </c>
      <c r="AH91" s="154" t="s">
        <v>1238</v>
      </c>
      <c r="AI91" s="155">
        <v>1</v>
      </c>
      <c r="AJ91" s="155">
        <v>3</v>
      </c>
      <c r="AK91" s="155"/>
      <c r="AL91" s="155"/>
      <c r="AM91" s="155">
        <v>17</v>
      </c>
      <c r="AN91" s="154" t="str">
        <f>+[2]BARU!$D$429</f>
        <v>5. Djoko Joelijanto</v>
      </c>
      <c r="AO91" s="156">
        <f t="shared" si="19"/>
        <v>9</v>
      </c>
      <c r="AP91" s="156">
        <f t="shared" si="20"/>
        <v>3</v>
      </c>
      <c r="AQ91" s="156">
        <f t="shared" si="21"/>
        <v>0</v>
      </c>
      <c r="AR91" s="156">
        <f t="shared" si="22"/>
        <v>0</v>
      </c>
      <c r="AS91" s="156">
        <f t="shared" si="23"/>
        <v>27</v>
      </c>
      <c r="AT91" s="156">
        <f t="shared" si="18"/>
        <v>39</v>
      </c>
      <c r="AU91" s="40"/>
      <c r="AV91" s="40"/>
      <c r="AW91" s="40"/>
      <c r="AX91" s="158"/>
    </row>
    <row r="92" spans="1:50" ht="36" hidden="1" customHeight="1" x14ac:dyDescent="0.2">
      <c r="A92" s="54"/>
      <c r="B92" s="172" t="s">
        <v>2431</v>
      </c>
      <c r="C92" s="172" t="s">
        <v>76</v>
      </c>
      <c r="D92" s="2" t="s">
        <v>1591</v>
      </c>
      <c r="E92" s="182"/>
      <c r="F92" s="22" t="s">
        <v>1437</v>
      </c>
      <c r="G92" s="23" t="s">
        <v>185</v>
      </c>
      <c r="H92" s="23" t="s">
        <v>298</v>
      </c>
      <c r="I92" s="9" t="s">
        <v>1605</v>
      </c>
      <c r="J92" s="5" t="s">
        <v>1281</v>
      </c>
      <c r="K92" s="3"/>
      <c r="L92" s="3"/>
      <c r="M92" s="3"/>
      <c r="N92" s="3"/>
      <c r="O92" s="3"/>
      <c r="P92" s="6"/>
      <c r="Q92" s="30"/>
      <c r="R92" s="30"/>
      <c r="S92" s="30"/>
      <c r="T92" s="30"/>
      <c r="U92" s="30"/>
      <c r="V92" s="26"/>
      <c r="W92" s="30"/>
      <c r="X92" s="30"/>
      <c r="Y92" s="30"/>
      <c r="Z92" s="30"/>
      <c r="AA92" s="30"/>
      <c r="AB92" s="26"/>
      <c r="AC92" s="30">
        <v>1</v>
      </c>
      <c r="AD92" s="30"/>
      <c r="AE92" s="30"/>
      <c r="AF92" s="30"/>
      <c r="AG92" s="30"/>
      <c r="AH92" s="6" t="s">
        <v>735</v>
      </c>
      <c r="AI92" s="30"/>
      <c r="AJ92" s="30"/>
      <c r="AK92" s="30"/>
      <c r="AL92" s="30"/>
      <c r="AM92" s="30"/>
      <c r="AN92" s="26"/>
      <c r="AO92" s="4">
        <f t="shared" si="19"/>
        <v>1</v>
      </c>
      <c r="AP92" s="4">
        <f t="shared" si="20"/>
        <v>0</v>
      </c>
      <c r="AQ92" s="4">
        <f t="shared" si="21"/>
        <v>0</v>
      </c>
      <c r="AR92" s="4">
        <f t="shared" si="22"/>
        <v>0</v>
      </c>
      <c r="AS92" s="4">
        <f t="shared" si="23"/>
        <v>0</v>
      </c>
      <c r="AT92" s="4">
        <f t="shared" si="18"/>
        <v>1</v>
      </c>
      <c r="AU92" s="34">
        <v>41043</v>
      </c>
      <c r="AV92" s="34"/>
      <c r="AW92" s="34"/>
      <c r="AX92" s="36"/>
    </row>
    <row r="93" spans="1:50" ht="36" hidden="1" customHeight="1" x14ac:dyDescent="0.2">
      <c r="A93" s="54"/>
      <c r="B93" s="4" t="s">
        <v>2859</v>
      </c>
      <c r="C93" s="4" t="s">
        <v>76</v>
      </c>
      <c r="D93" s="2" t="s">
        <v>1447</v>
      </c>
      <c r="E93" s="182"/>
      <c r="F93" s="22" t="s">
        <v>1437</v>
      </c>
      <c r="G93" s="23" t="s">
        <v>1259</v>
      </c>
      <c r="H93" s="23" t="s">
        <v>460</v>
      </c>
      <c r="I93" s="9" t="s">
        <v>1452</v>
      </c>
      <c r="J93" s="5" t="s">
        <v>1342</v>
      </c>
      <c r="K93" s="3"/>
      <c r="L93" s="3"/>
      <c r="M93" s="3"/>
      <c r="N93" s="3"/>
      <c r="O93" s="3"/>
      <c r="P93" s="6"/>
      <c r="Q93" s="30"/>
      <c r="R93" s="30"/>
      <c r="S93" s="30"/>
      <c r="T93" s="30"/>
      <c r="U93" s="30"/>
      <c r="V93" s="26"/>
      <c r="W93" s="30"/>
      <c r="X93" s="30"/>
      <c r="Y93" s="30"/>
      <c r="Z93" s="30"/>
      <c r="AA93" s="30"/>
      <c r="AB93" s="26"/>
      <c r="AC93" s="30">
        <v>1</v>
      </c>
      <c r="AD93" s="30"/>
      <c r="AE93" s="30"/>
      <c r="AF93" s="30"/>
      <c r="AG93" s="30">
        <v>1</v>
      </c>
      <c r="AH93" s="26" t="s">
        <v>1292</v>
      </c>
      <c r="AI93" s="30">
        <v>1</v>
      </c>
      <c r="AJ93" s="30"/>
      <c r="AK93" s="30"/>
      <c r="AL93" s="30"/>
      <c r="AM93" s="30">
        <v>3</v>
      </c>
      <c r="AN93" s="26" t="s">
        <v>1293</v>
      </c>
      <c r="AO93" s="4">
        <f t="shared" si="19"/>
        <v>2</v>
      </c>
      <c r="AP93" s="4">
        <f t="shared" si="20"/>
        <v>0</v>
      </c>
      <c r="AQ93" s="4">
        <f t="shared" si="21"/>
        <v>0</v>
      </c>
      <c r="AR93" s="4">
        <f t="shared" si="22"/>
        <v>0</v>
      </c>
      <c r="AS93" s="4">
        <f t="shared" si="23"/>
        <v>4</v>
      </c>
      <c r="AT93" s="4">
        <f t="shared" si="18"/>
        <v>6</v>
      </c>
      <c r="AU93" s="34">
        <v>40977</v>
      </c>
      <c r="AV93" s="34"/>
      <c r="AW93" s="34"/>
      <c r="AX93" s="36"/>
    </row>
    <row r="94" spans="1:50" ht="36" hidden="1" customHeight="1" x14ac:dyDescent="0.2">
      <c r="A94" s="54">
        <f>+A87+1</f>
        <v>1</v>
      </c>
      <c r="B94" s="156" t="s">
        <v>2364</v>
      </c>
      <c r="C94" s="156" t="s">
        <v>76</v>
      </c>
      <c r="D94" s="188" t="s">
        <v>458</v>
      </c>
      <c r="E94" s="181">
        <f>COUNTIF($B$5:$B$702,"BZ")-1</f>
        <v>6</v>
      </c>
      <c r="F94" s="74" t="s">
        <v>1436</v>
      </c>
      <c r="G94" s="74" t="s">
        <v>1259</v>
      </c>
      <c r="H94" s="74" t="s">
        <v>460</v>
      </c>
      <c r="I94" s="151" t="s">
        <v>1454</v>
      </c>
      <c r="J94" s="161" t="s">
        <v>460</v>
      </c>
      <c r="K94" s="153">
        <v>1</v>
      </c>
      <c r="L94" s="153"/>
      <c r="M94" s="153"/>
      <c r="N94" s="155"/>
      <c r="O94" s="155">
        <v>2</v>
      </c>
      <c r="P94" s="154" t="s">
        <v>470</v>
      </c>
      <c r="Q94" s="155"/>
      <c r="R94" s="155"/>
      <c r="S94" s="155"/>
      <c r="T94" s="155"/>
      <c r="U94" s="155">
        <v>3</v>
      </c>
      <c r="V94" s="154" t="s">
        <v>689</v>
      </c>
      <c r="W94" s="155">
        <v>4</v>
      </c>
      <c r="X94" s="155"/>
      <c r="Y94" s="155"/>
      <c r="Z94" s="155"/>
      <c r="AA94" s="155"/>
      <c r="AB94" s="154" t="s">
        <v>469</v>
      </c>
      <c r="AC94" s="155">
        <v>8</v>
      </c>
      <c r="AD94" s="155"/>
      <c r="AE94" s="155"/>
      <c r="AF94" s="155"/>
      <c r="AG94" s="155">
        <v>13</v>
      </c>
      <c r="AH94" s="154" t="s">
        <v>690</v>
      </c>
      <c r="AI94" s="155">
        <v>7</v>
      </c>
      <c r="AJ94" s="155">
        <v>3</v>
      </c>
      <c r="AK94" s="155">
        <v>3</v>
      </c>
      <c r="AL94" s="155"/>
      <c r="AM94" s="155">
        <v>13</v>
      </c>
      <c r="AN94" s="163"/>
      <c r="AO94" s="156">
        <f t="shared" si="19"/>
        <v>20</v>
      </c>
      <c r="AP94" s="156">
        <f t="shared" si="20"/>
        <v>3</v>
      </c>
      <c r="AQ94" s="156">
        <f t="shared" si="21"/>
        <v>3</v>
      </c>
      <c r="AR94" s="156">
        <f t="shared" si="22"/>
        <v>0</v>
      </c>
      <c r="AS94" s="156">
        <f t="shared" si="23"/>
        <v>31</v>
      </c>
      <c r="AT94" s="156">
        <f t="shared" si="18"/>
        <v>57</v>
      </c>
      <c r="AU94" s="40"/>
      <c r="AV94" s="40"/>
      <c r="AW94" s="40"/>
      <c r="AX94" s="158"/>
    </row>
    <row r="95" spans="1:50" ht="36" hidden="1" customHeight="1" x14ac:dyDescent="0.2">
      <c r="A95" s="54">
        <f>+A86+1</f>
        <v>3</v>
      </c>
      <c r="B95" s="170" t="s">
        <v>2866</v>
      </c>
      <c r="C95" s="170" t="s">
        <v>76</v>
      </c>
      <c r="D95" s="188" t="s">
        <v>1463</v>
      </c>
      <c r="E95" s="181">
        <f>COUNTIF($B$5:$B$702,"EP")-1</f>
        <v>25</v>
      </c>
      <c r="F95" s="74" t="s">
        <v>1436</v>
      </c>
      <c r="G95" s="74" t="s">
        <v>1259</v>
      </c>
      <c r="H95" s="74" t="s">
        <v>460</v>
      </c>
      <c r="I95" s="151" t="s">
        <v>1464</v>
      </c>
      <c r="J95" s="161" t="s">
        <v>460</v>
      </c>
      <c r="K95" s="153"/>
      <c r="L95" s="153"/>
      <c r="M95" s="153"/>
      <c r="N95" s="153"/>
      <c r="O95" s="153"/>
      <c r="P95" s="163"/>
      <c r="Q95" s="153"/>
      <c r="R95" s="153"/>
      <c r="S95" s="153"/>
      <c r="T95" s="153"/>
      <c r="U95" s="153"/>
      <c r="V95" s="163"/>
      <c r="W95" s="155">
        <v>6</v>
      </c>
      <c r="X95" s="155"/>
      <c r="Y95" s="155"/>
      <c r="Z95" s="155"/>
      <c r="AA95" s="155"/>
      <c r="AB95" s="154" t="s">
        <v>181</v>
      </c>
      <c r="AC95" s="155">
        <v>23</v>
      </c>
      <c r="AD95" s="155">
        <v>1</v>
      </c>
      <c r="AE95" s="155"/>
      <c r="AF95" s="155"/>
      <c r="AG95" s="155"/>
      <c r="AH95" s="154" t="s">
        <v>322</v>
      </c>
      <c r="AI95" s="155">
        <v>37</v>
      </c>
      <c r="AJ95" s="155">
        <v>6</v>
      </c>
      <c r="AK95" s="155">
        <v>5</v>
      </c>
      <c r="AL95" s="155"/>
      <c r="AM95" s="155"/>
      <c r="AN95" s="163"/>
      <c r="AO95" s="156">
        <f t="shared" si="19"/>
        <v>66</v>
      </c>
      <c r="AP95" s="156">
        <f t="shared" si="20"/>
        <v>7</v>
      </c>
      <c r="AQ95" s="156">
        <f t="shared" si="21"/>
        <v>5</v>
      </c>
      <c r="AR95" s="156">
        <f t="shared" si="22"/>
        <v>0</v>
      </c>
      <c r="AS95" s="156">
        <f t="shared" si="23"/>
        <v>0</v>
      </c>
      <c r="AT95" s="156">
        <f t="shared" si="18"/>
        <v>78</v>
      </c>
      <c r="AU95" s="153"/>
      <c r="AV95" s="153"/>
      <c r="AW95" s="40"/>
      <c r="AX95" s="158"/>
    </row>
    <row r="96" spans="1:50" ht="36" hidden="1" customHeight="1" x14ac:dyDescent="0.2">
      <c r="A96" s="54"/>
      <c r="B96" s="172" t="s">
        <v>2866</v>
      </c>
      <c r="C96" s="172" t="s">
        <v>76</v>
      </c>
      <c r="D96" s="27" t="s">
        <v>1463</v>
      </c>
      <c r="E96" s="182"/>
      <c r="F96" s="22" t="s">
        <v>1437</v>
      </c>
      <c r="G96" s="23" t="s">
        <v>1259</v>
      </c>
      <c r="H96" s="23" t="s">
        <v>460</v>
      </c>
      <c r="I96" s="9" t="s">
        <v>1466</v>
      </c>
      <c r="J96" s="5" t="s">
        <v>460</v>
      </c>
      <c r="K96" s="3"/>
      <c r="L96" s="3"/>
      <c r="M96" s="3"/>
      <c r="N96" s="3"/>
      <c r="O96" s="3"/>
      <c r="P96" s="6"/>
      <c r="Q96" s="30"/>
      <c r="R96" s="30"/>
      <c r="S96" s="30"/>
      <c r="T96" s="30"/>
      <c r="U96" s="30"/>
      <c r="V96" s="26"/>
      <c r="W96" s="30"/>
      <c r="X96" s="30"/>
      <c r="Y96" s="30"/>
      <c r="Z96" s="30"/>
      <c r="AA96" s="30"/>
      <c r="AB96" s="26"/>
      <c r="AC96" s="30">
        <v>5</v>
      </c>
      <c r="AD96" s="30"/>
      <c r="AE96" s="30"/>
      <c r="AF96" s="30"/>
      <c r="AG96" s="30"/>
      <c r="AH96" s="26" t="s">
        <v>225</v>
      </c>
      <c r="AI96" s="30"/>
      <c r="AJ96" s="30"/>
      <c r="AK96" s="30"/>
      <c r="AL96" s="30"/>
      <c r="AM96" s="30"/>
      <c r="AN96" s="26"/>
      <c r="AO96" s="4">
        <f t="shared" si="19"/>
        <v>5</v>
      </c>
      <c r="AP96" s="4">
        <f t="shared" si="20"/>
        <v>0</v>
      </c>
      <c r="AQ96" s="4">
        <f t="shared" si="21"/>
        <v>0</v>
      </c>
      <c r="AR96" s="4">
        <f t="shared" si="22"/>
        <v>0</v>
      </c>
      <c r="AS96" s="4">
        <f t="shared" si="23"/>
        <v>0</v>
      </c>
      <c r="AT96" s="4">
        <f t="shared" si="18"/>
        <v>5</v>
      </c>
      <c r="AU96" s="34"/>
      <c r="AV96" s="34"/>
      <c r="AW96" s="34"/>
      <c r="AX96" s="36"/>
    </row>
    <row r="97" spans="1:50" ht="36" hidden="1" customHeight="1" x14ac:dyDescent="0.2">
      <c r="A97" s="54"/>
      <c r="B97" s="4" t="s">
        <v>2469</v>
      </c>
      <c r="C97" s="4" t="s">
        <v>76</v>
      </c>
      <c r="D97" s="2" t="s">
        <v>416</v>
      </c>
      <c r="E97" s="182"/>
      <c r="F97" s="22" t="s">
        <v>1437</v>
      </c>
      <c r="G97" s="23" t="s">
        <v>185</v>
      </c>
      <c r="H97" s="23" t="s">
        <v>298</v>
      </c>
      <c r="I97" s="9" t="s">
        <v>2129</v>
      </c>
      <c r="J97" s="5" t="s">
        <v>614</v>
      </c>
      <c r="K97" s="3"/>
      <c r="L97" s="3"/>
      <c r="M97" s="3"/>
      <c r="N97" s="3"/>
      <c r="O97" s="3"/>
      <c r="P97" s="6"/>
      <c r="Q97" s="30"/>
      <c r="R97" s="30"/>
      <c r="S97" s="30"/>
      <c r="T97" s="30"/>
      <c r="U97" s="30"/>
      <c r="V97" s="26"/>
      <c r="W97" s="30">
        <v>1</v>
      </c>
      <c r="X97" s="30"/>
      <c r="Y97" s="30"/>
      <c r="Z97" s="30"/>
      <c r="AA97" s="30"/>
      <c r="AB97" s="6" t="s">
        <v>2130</v>
      </c>
      <c r="AC97" s="30"/>
      <c r="AD97" s="30"/>
      <c r="AE97" s="30"/>
      <c r="AF97" s="30"/>
      <c r="AG97" s="30"/>
      <c r="AH97" s="6" t="s">
        <v>2131</v>
      </c>
      <c r="AI97" s="30"/>
      <c r="AJ97" s="30"/>
      <c r="AK97" s="30"/>
      <c r="AL97" s="30"/>
      <c r="AM97" s="30"/>
      <c r="AN97" s="26"/>
      <c r="AO97" s="4">
        <f t="shared" si="19"/>
        <v>1</v>
      </c>
      <c r="AP97" s="4">
        <f t="shared" si="20"/>
        <v>0</v>
      </c>
      <c r="AQ97" s="4">
        <f t="shared" si="21"/>
        <v>0</v>
      </c>
      <c r="AR97" s="4">
        <f t="shared" si="22"/>
        <v>0</v>
      </c>
      <c r="AS97" s="4">
        <f t="shared" si="23"/>
        <v>0</v>
      </c>
      <c r="AT97" s="4">
        <f t="shared" si="18"/>
        <v>1</v>
      </c>
      <c r="AU97" s="34">
        <v>41257</v>
      </c>
      <c r="AV97" s="34"/>
      <c r="AW97" s="34"/>
      <c r="AX97" s="36"/>
    </row>
    <row r="98" spans="1:50" ht="36" hidden="1" customHeight="1" x14ac:dyDescent="0.2">
      <c r="A98" s="54"/>
      <c r="B98" s="4" t="s">
        <v>2655</v>
      </c>
      <c r="C98" s="4" t="s">
        <v>76</v>
      </c>
      <c r="D98" s="27" t="s">
        <v>1767</v>
      </c>
      <c r="E98" s="182"/>
      <c r="F98" s="22" t="s">
        <v>1437</v>
      </c>
      <c r="G98" s="23" t="s">
        <v>185</v>
      </c>
      <c r="H98" s="23" t="s">
        <v>298</v>
      </c>
      <c r="I98" s="9" t="s">
        <v>1790</v>
      </c>
      <c r="J98" s="5" t="s">
        <v>63</v>
      </c>
      <c r="K98" s="3"/>
      <c r="L98" s="3"/>
      <c r="M98" s="3"/>
      <c r="N98" s="3"/>
      <c r="O98" s="3"/>
      <c r="P98" s="6"/>
      <c r="Q98" s="30"/>
      <c r="R98" s="30"/>
      <c r="S98" s="30"/>
      <c r="T98" s="30"/>
      <c r="U98" s="30"/>
      <c r="V98" s="26"/>
      <c r="W98" s="30"/>
      <c r="X98" s="30"/>
      <c r="Y98" s="30"/>
      <c r="Z98" s="30"/>
      <c r="AA98" s="30"/>
      <c r="AB98" s="26"/>
      <c r="AC98" s="30"/>
      <c r="AD98" s="30"/>
      <c r="AE98" s="30"/>
      <c r="AF98" s="30"/>
      <c r="AG98" s="30"/>
      <c r="AH98" s="26"/>
      <c r="AI98" s="30"/>
      <c r="AJ98" s="30"/>
      <c r="AK98" s="30"/>
      <c r="AL98" s="30"/>
      <c r="AM98" s="30">
        <v>1</v>
      </c>
      <c r="AN98" s="26" t="s">
        <v>1104</v>
      </c>
      <c r="AO98" s="4">
        <f t="shared" si="19"/>
        <v>0</v>
      </c>
      <c r="AP98" s="4">
        <f t="shared" si="20"/>
        <v>0</v>
      </c>
      <c r="AQ98" s="4">
        <f t="shared" si="21"/>
        <v>0</v>
      </c>
      <c r="AR98" s="4">
        <f t="shared" si="22"/>
        <v>0</v>
      </c>
      <c r="AS98" s="4">
        <f t="shared" si="23"/>
        <v>1</v>
      </c>
      <c r="AT98" s="4">
        <f t="shared" si="18"/>
        <v>1</v>
      </c>
      <c r="AU98" s="34">
        <v>40828</v>
      </c>
      <c r="AV98" s="34"/>
      <c r="AW98" s="34"/>
      <c r="AX98" s="36"/>
    </row>
    <row r="99" spans="1:50" ht="36" hidden="1" customHeight="1" x14ac:dyDescent="0.2">
      <c r="A99" s="54"/>
      <c r="B99" s="172" t="s">
        <v>2866</v>
      </c>
      <c r="C99" s="172" t="s">
        <v>76</v>
      </c>
      <c r="D99" s="27" t="s">
        <v>1463</v>
      </c>
      <c r="E99" s="182"/>
      <c r="F99" s="22" t="s">
        <v>1437</v>
      </c>
      <c r="G99" s="23" t="s">
        <v>1259</v>
      </c>
      <c r="H99" s="23" t="s">
        <v>460</v>
      </c>
      <c r="I99" s="9" t="s">
        <v>1473</v>
      </c>
      <c r="J99" s="5" t="s">
        <v>460</v>
      </c>
      <c r="K99" s="3"/>
      <c r="L99" s="3"/>
      <c r="M99" s="3"/>
      <c r="N99" s="3"/>
      <c r="O99" s="3"/>
      <c r="P99" s="6"/>
      <c r="Q99" s="30"/>
      <c r="R99" s="30"/>
      <c r="S99" s="30"/>
      <c r="T99" s="30"/>
      <c r="U99" s="30"/>
      <c r="V99" s="26"/>
      <c r="W99" s="30"/>
      <c r="X99" s="30"/>
      <c r="Y99" s="30"/>
      <c r="Z99" s="30"/>
      <c r="AA99" s="30"/>
      <c r="AB99" s="26"/>
      <c r="AC99" s="30">
        <v>3</v>
      </c>
      <c r="AD99" s="30"/>
      <c r="AE99" s="30"/>
      <c r="AF99" s="30"/>
      <c r="AG99" s="30"/>
      <c r="AH99" s="26" t="s">
        <v>134</v>
      </c>
      <c r="AI99" s="30"/>
      <c r="AJ99" s="30"/>
      <c r="AK99" s="30"/>
      <c r="AL99" s="30"/>
      <c r="AM99" s="30"/>
      <c r="AN99" s="26"/>
      <c r="AO99" s="4">
        <f t="shared" si="19"/>
        <v>3</v>
      </c>
      <c r="AP99" s="4">
        <f t="shared" si="20"/>
        <v>0</v>
      </c>
      <c r="AQ99" s="4">
        <f t="shared" si="21"/>
        <v>0</v>
      </c>
      <c r="AR99" s="4">
        <f t="shared" si="22"/>
        <v>0</v>
      </c>
      <c r="AS99" s="4">
        <f t="shared" si="23"/>
        <v>0</v>
      </c>
      <c r="AT99" s="4">
        <f t="shared" si="18"/>
        <v>3</v>
      </c>
      <c r="AU99" s="34">
        <v>39090</v>
      </c>
      <c r="AV99" s="34"/>
      <c r="AW99" s="34"/>
      <c r="AX99" s="36"/>
    </row>
    <row r="100" spans="1:50" ht="36" hidden="1" customHeight="1" x14ac:dyDescent="0.2">
      <c r="A100" s="54"/>
      <c r="B100" s="4" t="s">
        <v>2591</v>
      </c>
      <c r="C100" s="4" t="s">
        <v>76</v>
      </c>
      <c r="D100" s="27" t="s">
        <v>1704</v>
      </c>
      <c r="E100" s="182"/>
      <c r="F100" s="22" t="s">
        <v>507</v>
      </c>
      <c r="G100" s="23" t="s">
        <v>1435</v>
      </c>
      <c r="H100" s="23" t="s">
        <v>249</v>
      </c>
      <c r="I100" s="5" t="s">
        <v>2099</v>
      </c>
      <c r="J100" s="5" t="s">
        <v>249</v>
      </c>
      <c r="K100" s="37"/>
      <c r="L100" s="37"/>
      <c r="M100" s="37"/>
      <c r="N100" s="37"/>
      <c r="O100" s="37"/>
      <c r="P100" s="31"/>
      <c r="Q100" s="37"/>
      <c r="R100" s="37"/>
      <c r="S100" s="37"/>
      <c r="T100" s="37"/>
      <c r="U100" s="37"/>
      <c r="V100" s="31"/>
      <c r="W100" s="37"/>
      <c r="X100" s="37"/>
      <c r="Y100" s="37"/>
      <c r="Z100" s="37"/>
      <c r="AA100" s="37"/>
      <c r="AB100" s="31"/>
      <c r="AC100" s="37"/>
      <c r="AD100" s="37"/>
      <c r="AE100" s="37"/>
      <c r="AF100" s="37"/>
      <c r="AG100" s="37"/>
      <c r="AH100" s="31"/>
      <c r="AI100" s="37"/>
      <c r="AJ100" s="37"/>
      <c r="AK100" s="37"/>
      <c r="AL100" s="37"/>
      <c r="AM100" s="37"/>
      <c r="AN100" s="31" t="s">
        <v>1377</v>
      </c>
      <c r="AO100" s="4">
        <f t="shared" si="19"/>
        <v>0</v>
      </c>
      <c r="AP100" s="4">
        <f t="shared" si="20"/>
        <v>0</v>
      </c>
      <c r="AQ100" s="4">
        <f t="shared" si="21"/>
        <v>0</v>
      </c>
      <c r="AR100" s="4">
        <f t="shared" si="22"/>
        <v>0</v>
      </c>
      <c r="AS100" s="4">
        <f t="shared" si="23"/>
        <v>0</v>
      </c>
      <c r="AT100" s="4">
        <f t="shared" si="18"/>
        <v>0</v>
      </c>
      <c r="AU100" s="37"/>
      <c r="AV100" s="37"/>
      <c r="AW100" s="37"/>
      <c r="AX100" s="36"/>
    </row>
    <row r="101" spans="1:50" ht="36" hidden="1" customHeight="1" x14ac:dyDescent="0.2">
      <c r="A101" s="54"/>
      <c r="B101" s="172" t="s">
        <v>2866</v>
      </c>
      <c r="C101" s="172" t="s">
        <v>76</v>
      </c>
      <c r="D101" s="27" t="s">
        <v>1463</v>
      </c>
      <c r="E101" s="182"/>
      <c r="F101" s="22" t="s">
        <v>1437</v>
      </c>
      <c r="G101" s="23" t="s">
        <v>1259</v>
      </c>
      <c r="H101" s="23" t="s">
        <v>460</v>
      </c>
      <c r="I101" s="9" t="s">
        <v>1478</v>
      </c>
      <c r="J101" s="5" t="s">
        <v>653</v>
      </c>
      <c r="K101" s="30"/>
      <c r="L101" s="30"/>
      <c r="M101" s="30"/>
      <c r="N101" s="30"/>
      <c r="O101" s="30"/>
      <c r="P101" s="26"/>
      <c r="Q101" s="30"/>
      <c r="R101" s="30"/>
      <c r="S101" s="30"/>
      <c r="T101" s="30"/>
      <c r="U101" s="30"/>
      <c r="V101" s="26"/>
      <c r="W101" s="30"/>
      <c r="X101" s="30"/>
      <c r="Y101" s="30"/>
      <c r="Z101" s="30"/>
      <c r="AA101" s="30"/>
      <c r="AB101" s="26"/>
      <c r="AC101" s="30">
        <v>2</v>
      </c>
      <c r="AD101" s="30"/>
      <c r="AE101" s="30"/>
      <c r="AF101" s="3"/>
      <c r="AG101" s="3"/>
      <c r="AH101" s="6" t="s">
        <v>654</v>
      </c>
      <c r="AI101" s="30"/>
      <c r="AJ101" s="30"/>
      <c r="AK101" s="30"/>
      <c r="AL101" s="30"/>
      <c r="AM101" s="30"/>
      <c r="AN101" s="26"/>
      <c r="AO101" s="4">
        <f t="shared" si="19"/>
        <v>2</v>
      </c>
      <c r="AP101" s="4">
        <f t="shared" si="20"/>
        <v>0</v>
      </c>
      <c r="AQ101" s="4">
        <f t="shared" si="21"/>
        <v>0</v>
      </c>
      <c r="AR101" s="4">
        <f t="shared" si="22"/>
        <v>0</v>
      </c>
      <c r="AS101" s="4">
        <f t="shared" si="23"/>
        <v>0</v>
      </c>
      <c r="AT101" s="4">
        <f t="shared" ref="AT101:AT132" si="24">SUM(AO101:AS101)</f>
        <v>2</v>
      </c>
      <c r="AU101" s="34">
        <v>40182</v>
      </c>
      <c r="AV101" s="34"/>
      <c r="AW101" s="34"/>
      <c r="AX101" s="36"/>
    </row>
    <row r="102" spans="1:50" ht="36" hidden="1" customHeight="1" x14ac:dyDescent="0.2">
      <c r="A102" s="54"/>
      <c r="B102" s="4" t="s">
        <v>2991</v>
      </c>
      <c r="C102" s="4" t="s">
        <v>76</v>
      </c>
      <c r="D102" s="27" t="s">
        <v>339</v>
      </c>
      <c r="E102" s="182"/>
      <c r="F102" s="22" t="s">
        <v>1437</v>
      </c>
      <c r="G102" s="23" t="s">
        <v>1435</v>
      </c>
      <c r="H102" s="23" t="s">
        <v>249</v>
      </c>
      <c r="I102" s="9" t="s">
        <v>1940</v>
      </c>
      <c r="J102" s="5" t="s">
        <v>249</v>
      </c>
      <c r="K102" s="3"/>
      <c r="L102" s="3"/>
      <c r="M102" s="3"/>
      <c r="N102" s="3"/>
      <c r="O102" s="3"/>
      <c r="P102" s="6"/>
      <c r="Q102" s="30"/>
      <c r="R102" s="30"/>
      <c r="S102" s="30"/>
      <c r="T102" s="30"/>
      <c r="U102" s="30"/>
      <c r="V102" s="26"/>
      <c r="W102" s="30"/>
      <c r="X102" s="30"/>
      <c r="Y102" s="30"/>
      <c r="Z102" s="30"/>
      <c r="AA102" s="30"/>
      <c r="AB102" s="26"/>
      <c r="AC102" s="30">
        <v>1</v>
      </c>
      <c r="AD102" s="30"/>
      <c r="AE102" s="30"/>
      <c r="AF102" s="30"/>
      <c r="AG102" s="30"/>
      <c r="AH102" s="6" t="s">
        <v>1139</v>
      </c>
      <c r="AI102" s="30"/>
      <c r="AJ102" s="30"/>
      <c r="AK102" s="30"/>
      <c r="AL102" s="30"/>
      <c r="AM102" s="30">
        <v>3</v>
      </c>
      <c r="AN102" s="79"/>
      <c r="AO102" s="4">
        <f t="shared" si="19"/>
        <v>1</v>
      </c>
      <c r="AP102" s="4">
        <f t="shared" si="20"/>
        <v>0</v>
      </c>
      <c r="AQ102" s="4">
        <f t="shared" si="21"/>
        <v>0</v>
      </c>
      <c r="AR102" s="4">
        <f t="shared" si="22"/>
        <v>0</v>
      </c>
      <c r="AS102" s="4">
        <f t="shared" si="23"/>
        <v>3</v>
      </c>
      <c r="AT102" s="4">
        <f t="shared" si="24"/>
        <v>4</v>
      </c>
      <c r="AU102" s="34">
        <v>38719</v>
      </c>
      <c r="AV102" s="34"/>
      <c r="AW102" s="34"/>
      <c r="AX102" s="36"/>
    </row>
    <row r="103" spans="1:50" ht="36" hidden="1" customHeight="1" x14ac:dyDescent="0.2">
      <c r="A103" s="54"/>
      <c r="B103" s="172" t="s">
        <v>3096</v>
      </c>
      <c r="C103" s="172" t="s">
        <v>76</v>
      </c>
      <c r="D103" s="2" t="s">
        <v>313</v>
      </c>
      <c r="E103" s="182"/>
      <c r="F103" s="22" t="s">
        <v>1437</v>
      </c>
      <c r="G103" s="23" t="s">
        <v>1435</v>
      </c>
      <c r="H103" s="9" t="s">
        <v>249</v>
      </c>
      <c r="I103" s="9" t="s">
        <v>2008</v>
      </c>
      <c r="J103" s="5" t="s">
        <v>249</v>
      </c>
      <c r="K103" s="3"/>
      <c r="L103" s="3"/>
      <c r="M103" s="3"/>
      <c r="N103" s="3"/>
      <c r="O103" s="3"/>
      <c r="P103" s="6"/>
      <c r="Q103" s="30"/>
      <c r="R103" s="30"/>
      <c r="S103" s="30"/>
      <c r="T103" s="30"/>
      <c r="U103" s="30"/>
      <c r="V103" s="26"/>
      <c r="W103" s="30">
        <v>0</v>
      </c>
      <c r="X103" s="30"/>
      <c r="Y103" s="30"/>
      <c r="Z103" s="30"/>
      <c r="AA103" s="30"/>
      <c r="AB103" s="26"/>
      <c r="AC103" s="30">
        <v>1</v>
      </c>
      <c r="AD103" s="216"/>
      <c r="AE103" s="30"/>
      <c r="AF103" s="30"/>
      <c r="AG103" s="30">
        <v>2</v>
      </c>
      <c r="AH103" s="6" t="s">
        <v>1335</v>
      </c>
      <c r="AI103" s="30"/>
      <c r="AJ103" s="30"/>
      <c r="AK103" s="30"/>
      <c r="AL103" s="30"/>
      <c r="AM103" s="30"/>
      <c r="AN103" s="26"/>
      <c r="AO103" s="4">
        <f t="shared" si="19"/>
        <v>1</v>
      </c>
      <c r="AP103" s="4">
        <f t="shared" si="20"/>
        <v>0</v>
      </c>
      <c r="AQ103" s="4">
        <f t="shared" si="21"/>
        <v>0</v>
      </c>
      <c r="AR103" s="4">
        <f t="shared" si="22"/>
        <v>0</v>
      </c>
      <c r="AS103" s="4">
        <f t="shared" si="23"/>
        <v>2</v>
      </c>
      <c r="AT103" s="4">
        <f t="shared" si="24"/>
        <v>3</v>
      </c>
      <c r="AU103" s="34">
        <v>39479</v>
      </c>
      <c r="AV103" s="34"/>
      <c r="AW103" s="34"/>
      <c r="AX103" s="36"/>
    </row>
    <row r="104" spans="1:50" ht="36" hidden="1" customHeight="1" x14ac:dyDescent="0.2">
      <c r="A104" s="54"/>
      <c r="B104" s="172" t="s">
        <v>2866</v>
      </c>
      <c r="C104" s="172" t="s">
        <v>76</v>
      </c>
      <c r="D104" s="27" t="s">
        <v>1463</v>
      </c>
      <c r="E104" s="182"/>
      <c r="F104" s="22" t="s">
        <v>1437</v>
      </c>
      <c r="G104" s="23" t="s">
        <v>1259</v>
      </c>
      <c r="H104" s="23" t="s">
        <v>460</v>
      </c>
      <c r="I104" s="9" t="s">
        <v>1479</v>
      </c>
      <c r="J104" s="5" t="s">
        <v>687</v>
      </c>
      <c r="K104" s="30"/>
      <c r="L104" s="30"/>
      <c r="M104" s="30"/>
      <c r="N104" s="30"/>
      <c r="O104" s="30"/>
      <c r="P104" s="26"/>
      <c r="Q104" s="30"/>
      <c r="R104" s="30"/>
      <c r="S104" s="30"/>
      <c r="T104" s="30"/>
      <c r="U104" s="30"/>
      <c r="V104" s="26"/>
      <c r="W104" s="30"/>
      <c r="X104" s="30"/>
      <c r="Y104" s="30"/>
      <c r="Z104" s="30"/>
      <c r="AA104" s="30"/>
      <c r="AB104" s="26"/>
      <c r="AC104" s="30">
        <v>1</v>
      </c>
      <c r="AD104" s="30"/>
      <c r="AE104" s="30"/>
      <c r="AF104" s="3"/>
      <c r="AG104" s="3"/>
      <c r="AH104" s="6" t="s">
        <v>803</v>
      </c>
      <c r="AI104" s="30"/>
      <c r="AJ104" s="30"/>
      <c r="AK104" s="30"/>
      <c r="AL104" s="30"/>
      <c r="AM104" s="30"/>
      <c r="AN104" s="26"/>
      <c r="AO104" s="4">
        <f t="shared" si="19"/>
        <v>1</v>
      </c>
      <c r="AP104" s="4">
        <f t="shared" si="20"/>
        <v>0</v>
      </c>
      <c r="AQ104" s="4">
        <f t="shared" si="21"/>
        <v>0</v>
      </c>
      <c r="AR104" s="4">
        <f t="shared" si="22"/>
        <v>0</v>
      </c>
      <c r="AS104" s="4">
        <f t="shared" si="23"/>
        <v>0</v>
      </c>
      <c r="AT104" s="4">
        <f t="shared" si="24"/>
        <v>1</v>
      </c>
      <c r="AU104" s="34">
        <v>40266</v>
      </c>
      <c r="AV104" s="34"/>
      <c r="AW104" s="34"/>
      <c r="AX104" s="36"/>
    </row>
    <row r="105" spans="1:50" ht="36" hidden="1" customHeight="1" x14ac:dyDescent="0.2">
      <c r="A105" s="54"/>
      <c r="B105" s="172" t="s">
        <v>2866</v>
      </c>
      <c r="C105" s="172" t="s">
        <v>76</v>
      </c>
      <c r="D105" s="27" t="s">
        <v>1463</v>
      </c>
      <c r="E105" s="182"/>
      <c r="F105" s="22" t="s">
        <v>1437</v>
      </c>
      <c r="G105" s="23" t="s">
        <v>1259</v>
      </c>
      <c r="H105" s="23" t="s">
        <v>460</v>
      </c>
      <c r="I105" s="9" t="s">
        <v>1480</v>
      </c>
      <c r="J105" s="5" t="s">
        <v>804</v>
      </c>
      <c r="K105" s="30"/>
      <c r="L105" s="30"/>
      <c r="M105" s="30"/>
      <c r="N105" s="30"/>
      <c r="O105" s="30"/>
      <c r="P105" s="26"/>
      <c r="Q105" s="30"/>
      <c r="R105" s="30"/>
      <c r="S105" s="30"/>
      <c r="T105" s="30"/>
      <c r="U105" s="30"/>
      <c r="V105" s="26"/>
      <c r="W105" s="30"/>
      <c r="X105" s="30"/>
      <c r="Y105" s="30"/>
      <c r="Z105" s="30"/>
      <c r="AA105" s="30"/>
      <c r="AB105" s="26"/>
      <c r="AC105" s="30">
        <v>1</v>
      </c>
      <c r="AD105" s="30"/>
      <c r="AE105" s="30"/>
      <c r="AF105" s="3"/>
      <c r="AG105" s="3"/>
      <c r="AH105" s="6" t="s">
        <v>1181</v>
      </c>
      <c r="AI105" s="30"/>
      <c r="AJ105" s="30"/>
      <c r="AK105" s="30"/>
      <c r="AL105" s="30"/>
      <c r="AM105" s="30"/>
      <c r="AN105" s="26"/>
      <c r="AO105" s="4">
        <f t="shared" si="19"/>
        <v>1</v>
      </c>
      <c r="AP105" s="4">
        <f t="shared" si="20"/>
        <v>0</v>
      </c>
      <c r="AQ105" s="4">
        <f t="shared" si="21"/>
        <v>0</v>
      </c>
      <c r="AR105" s="4">
        <f t="shared" si="22"/>
        <v>0</v>
      </c>
      <c r="AS105" s="4">
        <f t="shared" si="23"/>
        <v>0</v>
      </c>
      <c r="AT105" s="4">
        <f t="shared" si="24"/>
        <v>1</v>
      </c>
      <c r="AU105" s="34" t="s">
        <v>805</v>
      </c>
      <c r="AV105" s="34"/>
      <c r="AW105" s="34"/>
      <c r="AX105" s="36"/>
    </row>
    <row r="106" spans="1:50" ht="36" hidden="1" customHeight="1" x14ac:dyDescent="0.2">
      <c r="A106" s="54"/>
      <c r="B106" s="172" t="s">
        <v>2866</v>
      </c>
      <c r="C106" s="172" t="s">
        <v>76</v>
      </c>
      <c r="D106" s="27" t="s">
        <v>1463</v>
      </c>
      <c r="E106" s="182"/>
      <c r="F106" s="22" t="s">
        <v>1437</v>
      </c>
      <c r="G106" s="23" t="s">
        <v>1259</v>
      </c>
      <c r="H106" s="23" t="s">
        <v>460</v>
      </c>
      <c r="I106" s="9" t="s">
        <v>1481</v>
      </c>
      <c r="J106" s="5" t="s">
        <v>1182</v>
      </c>
      <c r="K106" s="30"/>
      <c r="L106" s="30"/>
      <c r="M106" s="30"/>
      <c r="N106" s="30"/>
      <c r="O106" s="30"/>
      <c r="P106" s="26"/>
      <c r="Q106" s="30"/>
      <c r="R106" s="30"/>
      <c r="S106" s="30"/>
      <c r="T106" s="30"/>
      <c r="U106" s="30"/>
      <c r="V106" s="26"/>
      <c r="W106" s="30"/>
      <c r="X106" s="30"/>
      <c r="Y106" s="30"/>
      <c r="Z106" s="30"/>
      <c r="AA106" s="30"/>
      <c r="AB106" s="26"/>
      <c r="AC106" s="30">
        <v>1</v>
      </c>
      <c r="AD106" s="30"/>
      <c r="AE106" s="30"/>
      <c r="AF106" s="3"/>
      <c r="AG106" s="3"/>
      <c r="AH106" s="6" t="s">
        <v>1183</v>
      </c>
      <c r="AI106" s="30"/>
      <c r="AJ106" s="30"/>
      <c r="AK106" s="30"/>
      <c r="AL106" s="30"/>
      <c r="AM106" s="30"/>
      <c r="AN106" s="26"/>
      <c r="AO106" s="4">
        <f t="shared" si="19"/>
        <v>1</v>
      </c>
      <c r="AP106" s="4">
        <f t="shared" si="20"/>
        <v>0</v>
      </c>
      <c r="AQ106" s="4">
        <f t="shared" si="21"/>
        <v>0</v>
      </c>
      <c r="AR106" s="4">
        <f t="shared" si="22"/>
        <v>0</v>
      </c>
      <c r="AS106" s="4">
        <f t="shared" si="23"/>
        <v>0</v>
      </c>
      <c r="AT106" s="4">
        <f t="shared" si="24"/>
        <v>1</v>
      </c>
      <c r="AU106" s="34" t="s">
        <v>805</v>
      </c>
      <c r="AV106" s="34"/>
      <c r="AW106" s="34"/>
      <c r="AX106" s="36"/>
    </row>
    <row r="107" spans="1:50" ht="36" hidden="1" customHeight="1" x14ac:dyDescent="0.2">
      <c r="A107" s="54"/>
      <c r="B107" s="172" t="s">
        <v>2866</v>
      </c>
      <c r="C107" s="172" t="s">
        <v>76</v>
      </c>
      <c r="D107" s="27" t="s">
        <v>1463</v>
      </c>
      <c r="E107" s="182"/>
      <c r="F107" s="22" t="s">
        <v>1437</v>
      </c>
      <c r="G107" s="23" t="s">
        <v>1259</v>
      </c>
      <c r="H107" s="23" t="s">
        <v>460</v>
      </c>
      <c r="I107" s="9" t="s">
        <v>1482</v>
      </c>
      <c r="J107" s="5" t="s">
        <v>1184</v>
      </c>
      <c r="K107" s="30"/>
      <c r="L107" s="30"/>
      <c r="M107" s="30"/>
      <c r="N107" s="30"/>
      <c r="O107" s="30"/>
      <c r="P107" s="26"/>
      <c r="Q107" s="30"/>
      <c r="R107" s="30"/>
      <c r="S107" s="30"/>
      <c r="T107" s="30"/>
      <c r="U107" s="30"/>
      <c r="V107" s="26"/>
      <c r="W107" s="30"/>
      <c r="X107" s="30"/>
      <c r="Y107" s="30"/>
      <c r="Z107" s="30"/>
      <c r="AA107" s="30"/>
      <c r="AB107" s="26"/>
      <c r="AC107" s="30">
        <v>5</v>
      </c>
      <c r="AD107" s="30"/>
      <c r="AE107" s="30"/>
      <c r="AF107" s="3"/>
      <c r="AG107" s="3"/>
      <c r="AH107" s="6" t="s">
        <v>1185</v>
      </c>
      <c r="AI107" s="30"/>
      <c r="AJ107" s="30"/>
      <c r="AK107" s="30"/>
      <c r="AL107" s="30"/>
      <c r="AM107" s="30"/>
      <c r="AN107" s="26"/>
      <c r="AO107" s="4">
        <f t="shared" si="19"/>
        <v>5</v>
      </c>
      <c r="AP107" s="4">
        <f t="shared" si="20"/>
        <v>0</v>
      </c>
      <c r="AQ107" s="4">
        <f t="shared" si="21"/>
        <v>0</v>
      </c>
      <c r="AR107" s="4">
        <f t="shared" si="22"/>
        <v>0</v>
      </c>
      <c r="AS107" s="4">
        <f t="shared" si="23"/>
        <v>0</v>
      </c>
      <c r="AT107" s="4">
        <f t="shared" si="24"/>
        <v>5</v>
      </c>
      <c r="AU107" s="34" t="s">
        <v>805</v>
      </c>
      <c r="AV107" s="34"/>
      <c r="AW107" s="34"/>
      <c r="AX107" s="36"/>
    </row>
    <row r="108" spans="1:50" ht="36" hidden="1" customHeight="1" x14ac:dyDescent="0.2">
      <c r="A108" s="54"/>
      <c r="B108" s="172" t="s">
        <v>2866</v>
      </c>
      <c r="C108" s="172" t="s">
        <v>76</v>
      </c>
      <c r="D108" s="27" t="s">
        <v>1463</v>
      </c>
      <c r="E108" s="182"/>
      <c r="F108" s="22" t="s">
        <v>1437</v>
      </c>
      <c r="G108" s="23" t="s">
        <v>1259</v>
      </c>
      <c r="H108" s="23" t="s">
        <v>460</v>
      </c>
      <c r="I108" s="9" t="s">
        <v>1483</v>
      </c>
      <c r="J108" s="5" t="s">
        <v>1186</v>
      </c>
      <c r="K108" s="30"/>
      <c r="L108" s="30"/>
      <c r="M108" s="30"/>
      <c r="N108" s="30"/>
      <c r="O108" s="30"/>
      <c r="P108" s="26"/>
      <c r="Q108" s="30"/>
      <c r="R108" s="30"/>
      <c r="S108" s="30"/>
      <c r="T108" s="30"/>
      <c r="U108" s="30"/>
      <c r="V108" s="26"/>
      <c r="W108" s="30"/>
      <c r="X108" s="30"/>
      <c r="Y108" s="30"/>
      <c r="Z108" s="30"/>
      <c r="AA108" s="30"/>
      <c r="AB108" s="26"/>
      <c r="AC108" s="30">
        <v>1</v>
      </c>
      <c r="AD108" s="30"/>
      <c r="AE108" s="30"/>
      <c r="AF108" s="3"/>
      <c r="AG108" s="3"/>
      <c r="AH108" s="6" t="s">
        <v>1187</v>
      </c>
      <c r="AI108" s="30"/>
      <c r="AJ108" s="30"/>
      <c r="AK108" s="30"/>
      <c r="AL108" s="30"/>
      <c r="AM108" s="30"/>
      <c r="AN108" s="26"/>
      <c r="AO108" s="4">
        <f t="shared" si="19"/>
        <v>1</v>
      </c>
      <c r="AP108" s="4">
        <f t="shared" si="20"/>
        <v>0</v>
      </c>
      <c r="AQ108" s="4">
        <f t="shared" si="21"/>
        <v>0</v>
      </c>
      <c r="AR108" s="4">
        <f t="shared" si="22"/>
        <v>0</v>
      </c>
      <c r="AS108" s="4">
        <f t="shared" si="23"/>
        <v>0</v>
      </c>
      <c r="AT108" s="4">
        <f t="shared" si="24"/>
        <v>1</v>
      </c>
      <c r="AU108" s="34" t="s">
        <v>805</v>
      </c>
      <c r="AV108" s="34"/>
      <c r="AW108" s="34"/>
      <c r="AX108" s="36"/>
    </row>
    <row r="109" spans="1:50" ht="36" hidden="1" customHeight="1" x14ac:dyDescent="0.2">
      <c r="A109" s="54">
        <f>+A83+1</f>
        <v>1</v>
      </c>
      <c r="B109" s="170" t="s">
        <v>2390</v>
      </c>
      <c r="C109" s="170" t="s">
        <v>76</v>
      </c>
      <c r="D109" s="53" t="s">
        <v>381</v>
      </c>
      <c r="E109" s="181">
        <f>COUNTIF($B$5:$B$702,"NI")-1</f>
        <v>72</v>
      </c>
      <c r="F109" s="74" t="s">
        <v>1436</v>
      </c>
      <c r="G109" s="74" t="s">
        <v>1259</v>
      </c>
      <c r="H109" s="74" t="s">
        <v>460</v>
      </c>
      <c r="I109" s="151" t="s">
        <v>1491</v>
      </c>
      <c r="J109" s="161" t="s">
        <v>460</v>
      </c>
      <c r="K109" s="153"/>
      <c r="L109" s="153"/>
      <c r="M109" s="153"/>
      <c r="N109" s="155"/>
      <c r="O109" s="155">
        <v>11</v>
      </c>
      <c r="P109" s="154" t="s">
        <v>617</v>
      </c>
      <c r="Q109" s="155">
        <v>2</v>
      </c>
      <c r="R109" s="155"/>
      <c r="S109" s="155"/>
      <c r="T109" s="155"/>
      <c r="U109" s="155">
        <v>18</v>
      </c>
      <c r="V109" s="154" t="s">
        <v>276</v>
      </c>
      <c r="W109" s="155">
        <v>12</v>
      </c>
      <c r="X109" s="155"/>
      <c r="Y109" s="155"/>
      <c r="Z109" s="155"/>
      <c r="AA109" s="155">
        <v>1</v>
      </c>
      <c r="AB109" s="154" t="s">
        <v>618</v>
      </c>
      <c r="AC109" s="155">
        <v>18</v>
      </c>
      <c r="AD109" s="155"/>
      <c r="AE109" s="155"/>
      <c r="AF109" s="155"/>
      <c r="AG109" s="155"/>
      <c r="AH109" s="154" t="s">
        <v>618</v>
      </c>
      <c r="AI109" s="155">
        <v>7</v>
      </c>
      <c r="AJ109" s="155">
        <v>1</v>
      </c>
      <c r="AK109" s="155"/>
      <c r="AL109" s="155"/>
      <c r="AM109" s="155">
        <v>5</v>
      </c>
      <c r="AN109" s="154" t="s">
        <v>379</v>
      </c>
      <c r="AO109" s="156">
        <f t="shared" si="19"/>
        <v>39</v>
      </c>
      <c r="AP109" s="156">
        <f t="shared" si="20"/>
        <v>1</v>
      </c>
      <c r="AQ109" s="156">
        <f t="shared" si="21"/>
        <v>0</v>
      </c>
      <c r="AR109" s="156">
        <f t="shared" si="22"/>
        <v>0</v>
      </c>
      <c r="AS109" s="156">
        <f t="shared" si="23"/>
        <v>35</v>
      </c>
      <c r="AT109" s="156">
        <f t="shared" si="24"/>
        <v>75</v>
      </c>
      <c r="AU109" s="40"/>
      <c r="AV109" s="40"/>
      <c r="AW109" s="40"/>
      <c r="AX109" s="158"/>
    </row>
    <row r="110" spans="1:50" ht="36" hidden="1" customHeight="1" x14ac:dyDescent="0.2">
      <c r="A110" s="54"/>
      <c r="B110" s="172" t="s">
        <v>2390</v>
      </c>
      <c r="C110" s="172" t="s">
        <v>76</v>
      </c>
      <c r="D110" s="2" t="s">
        <v>381</v>
      </c>
      <c r="E110" s="182"/>
      <c r="F110" s="22" t="s">
        <v>1437</v>
      </c>
      <c r="G110" s="23" t="s">
        <v>1259</v>
      </c>
      <c r="H110" s="23" t="s">
        <v>460</v>
      </c>
      <c r="I110" s="9" t="s">
        <v>1500</v>
      </c>
      <c r="J110" s="5" t="s">
        <v>5</v>
      </c>
      <c r="K110" s="3"/>
      <c r="L110" s="3"/>
      <c r="M110" s="3"/>
      <c r="N110" s="3"/>
      <c r="O110" s="3"/>
      <c r="P110" s="6"/>
      <c r="Q110" s="30"/>
      <c r="R110" s="30"/>
      <c r="S110" s="30"/>
      <c r="T110" s="30"/>
      <c r="U110" s="30">
        <v>3</v>
      </c>
      <c r="V110" s="26"/>
      <c r="W110" s="30"/>
      <c r="X110" s="30"/>
      <c r="Y110" s="30"/>
      <c r="Z110" s="30"/>
      <c r="AA110" s="30"/>
      <c r="AB110" s="26"/>
      <c r="AC110" s="30">
        <v>5</v>
      </c>
      <c r="AD110" s="30"/>
      <c r="AE110" s="30"/>
      <c r="AF110" s="30"/>
      <c r="AG110" s="30"/>
      <c r="AH110" s="26" t="s">
        <v>2169</v>
      </c>
      <c r="AI110" s="30"/>
      <c r="AJ110" s="30"/>
      <c r="AK110" s="30"/>
      <c r="AL110" s="30"/>
      <c r="AM110" s="30"/>
      <c r="AN110" s="26"/>
      <c r="AO110" s="4">
        <f t="shared" si="19"/>
        <v>5</v>
      </c>
      <c r="AP110" s="4">
        <f t="shared" si="20"/>
        <v>0</v>
      </c>
      <c r="AQ110" s="4">
        <f t="shared" si="21"/>
        <v>0</v>
      </c>
      <c r="AR110" s="4">
        <f t="shared" si="22"/>
        <v>0</v>
      </c>
      <c r="AS110" s="4">
        <f t="shared" si="23"/>
        <v>3</v>
      </c>
      <c r="AT110" s="4">
        <f t="shared" si="24"/>
        <v>8</v>
      </c>
      <c r="AU110" s="34">
        <v>37518</v>
      </c>
      <c r="AV110" s="34"/>
      <c r="AW110" s="34"/>
      <c r="AX110" s="36"/>
    </row>
    <row r="111" spans="1:50" ht="36" hidden="1" customHeight="1" x14ac:dyDescent="0.2">
      <c r="A111" s="54"/>
      <c r="B111" s="172" t="s">
        <v>2390</v>
      </c>
      <c r="C111" s="172" t="s">
        <v>76</v>
      </c>
      <c r="D111" s="2" t="s">
        <v>381</v>
      </c>
      <c r="E111" s="182"/>
      <c r="F111" s="22" t="s">
        <v>1437</v>
      </c>
      <c r="G111" s="23" t="s">
        <v>1259</v>
      </c>
      <c r="H111" s="23" t="s">
        <v>460</v>
      </c>
      <c r="I111" s="9" t="s">
        <v>1503</v>
      </c>
      <c r="J111" s="5" t="s">
        <v>6</v>
      </c>
      <c r="K111" s="3"/>
      <c r="L111" s="3"/>
      <c r="M111" s="3"/>
      <c r="N111" s="3"/>
      <c r="O111" s="3"/>
      <c r="P111" s="6"/>
      <c r="Q111" s="30">
        <v>1</v>
      </c>
      <c r="R111" s="30"/>
      <c r="S111" s="30"/>
      <c r="T111" s="30"/>
      <c r="U111" s="30"/>
      <c r="V111" s="26"/>
      <c r="W111" s="30"/>
      <c r="X111" s="30"/>
      <c r="Y111" s="30"/>
      <c r="Z111" s="30"/>
      <c r="AA111" s="30"/>
      <c r="AB111" s="26"/>
      <c r="AC111" s="30">
        <v>6</v>
      </c>
      <c r="AD111" s="30"/>
      <c r="AE111" s="30"/>
      <c r="AF111" s="30"/>
      <c r="AG111" s="30"/>
      <c r="AH111" s="26" t="s">
        <v>1284</v>
      </c>
      <c r="AI111" s="30"/>
      <c r="AJ111" s="30"/>
      <c r="AK111" s="30"/>
      <c r="AL111" s="30"/>
      <c r="AM111" s="30"/>
      <c r="AN111" s="26"/>
      <c r="AO111" s="4">
        <f t="shared" si="19"/>
        <v>7</v>
      </c>
      <c r="AP111" s="4">
        <f t="shared" si="20"/>
        <v>0</v>
      </c>
      <c r="AQ111" s="4">
        <f t="shared" si="21"/>
        <v>0</v>
      </c>
      <c r="AR111" s="4">
        <f t="shared" si="22"/>
        <v>0</v>
      </c>
      <c r="AS111" s="4">
        <f t="shared" si="23"/>
        <v>0</v>
      </c>
      <c r="AT111" s="4">
        <f t="shared" si="24"/>
        <v>7</v>
      </c>
      <c r="AU111" s="34">
        <v>39264</v>
      </c>
      <c r="AV111" s="34"/>
      <c r="AW111" s="34"/>
      <c r="AX111" s="36"/>
    </row>
    <row r="112" spans="1:50" ht="36" hidden="1" customHeight="1" x14ac:dyDescent="0.2">
      <c r="A112" s="54"/>
      <c r="B112" s="172" t="s">
        <v>2390</v>
      </c>
      <c r="C112" s="172" t="s">
        <v>76</v>
      </c>
      <c r="D112" s="2" t="s">
        <v>381</v>
      </c>
      <c r="E112" s="182"/>
      <c r="F112" s="22" t="s">
        <v>1437</v>
      </c>
      <c r="G112" s="23" t="s">
        <v>1259</v>
      </c>
      <c r="H112" s="23" t="s">
        <v>460</v>
      </c>
      <c r="I112" s="9" t="s">
        <v>1504</v>
      </c>
      <c r="J112" s="5" t="s">
        <v>842</v>
      </c>
      <c r="K112" s="3"/>
      <c r="L112" s="3"/>
      <c r="M112" s="3"/>
      <c r="N112" s="3"/>
      <c r="O112" s="3"/>
      <c r="P112" s="6"/>
      <c r="Q112" s="30"/>
      <c r="R112" s="30"/>
      <c r="S112" s="30"/>
      <c r="T112" s="30"/>
      <c r="U112" s="30">
        <v>2</v>
      </c>
      <c r="V112" s="26"/>
      <c r="W112" s="30"/>
      <c r="X112" s="30"/>
      <c r="Y112" s="30"/>
      <c r="Z112" s="30"/>
      <c r="AA112" s="30"/>
      <c r="AB112" s="26"/>
      <c r="AC112" s="30">
        <v>8</v>
      </c>
      <c r="AD112" s="30"/>
      <c r="AE112" s="30"/>
      <c r="AF112" s="30"/>
      <c r="AG112" s="30"/>
      <c r="AH112" s="26" t="s">
        <v>2170</v>
      </c>
      <c r="AI112" s="30"/>
      <c r="AJ112" s="30"/>
      <c r="AK112" s="30"/>
      <c r="AL112" s="30"/>
      <c r="AM112" s="30"/>
      <c r="AN112" s="26"/>
      <c r="AO112" s="4">
        <f t="shared" si="19"/>
        <v>8</v>
      </c>
      <c r="AP112" s="4">
        <f t="shared" si="20"/>
        <v>0</v>
      </c>
      <c r="AQ112" s="4">
        <f t="shared" si="21"/>
        <v>0</v>
      </c>
      <c r="AR112" s="4">
        <f t="shared" si="22"/>
        <v>0</v>
      </c>
      <c r="AS112" s="4">
        <f t="shared" si="23"/>
        <v>2</v>
      </c>
      <c r="AT112" s="4">
        <f t="shared" si="24"/>
        <v>10</v>
      </c>
      <c r="AU112" s="34">
        <v>39384</v>
      </c>
      <c r="AV112" s="34"/>
      <c r="AW112" s="34"/>
      <c r="AX112" s="36"/>
    </row>
    <row r="113" spans="1:50" s="72" customFormat="1" ht="36" hidden="1" customHeight="1" x14ac:dyDescent="0.2">
      <c r="A113" s="176"/>
      <c r="B113" s="175"/>
      <c r="C113" s="175"/>
      <c r="D113" s="75" t="s">
        <v>381</v>
      </c>
      <c r="E113" s="61"/>
      <c r="F113" s="61"/>
      <c r="G113" s="62"/>
      <c r="H113" s="62"/>
      <c r="I113" s="63" t="s">
        <v>1527</v>
      </c>
      <c r="J113" s="64" t="s">
        <v>670</v>
      </c>
      <c r="K113" s="67"/>
      <c r="L113" s="67"/>
      <c r="M113" s="67"/>
      <c r="N113" s="67"/>
      <c r="O113" s="67"/>
      <c r="P113" s="68"/>
      <c r="Q113" s="65"/>
      <c r="R113" s="65"/>
      <c r="S113" s="65"/>
      <c r="T113" s="65"/>
      <c r="U113" s="65">
        <v>3</v>
      </c>
      <c r="V113" s="66"/>
      <c r="W113" s="65"/>
      <c r="X113" s="65"/>
      <c r="Y113" s="65"/>
      <c r="Z113" s="65"/>
      <c r="AA113" s="65"/>
      <c r="AB113" s="66"/>
      <c r="AC113" s="65">
        <v>1</v>
      </c>
      <c r="AD113" s="65"/>
      <c r="AE113" s="65"/>
      <c r="AF113" s="65"/>
      <c r="AG113" s="65"/>
      <c r="AH113" s="66" t="s">
        <v>671</v>
      </c>
      <c r="AI113" s="65"/>
      <c r="AJ113" s="65"/>
      <c r="AK113" s="65"/>
      <c r="AL113" s="65"/>
      <c r="AM113" s="65"/>
      <c r="AN113" s="66"/>
      <c r="AO113" s="69"/>
      <c r="AP113" s="69"/>
      <c r="AQ113" s="69"/>
      <c r="AR113" s="69"/>
      <c r="AS113" s="69"/>
      <c r="AT113" s="69">
        <f t="shared" si="24"/>
        <v>0</v>
      </c>
      <c r="AU113" s="70">
        <v>40184</v>
      </c>
      <c r="AV113" s="70">
        <v>41214</v>
      </c>
      <c r="AW113" s="70"/>
      <c r="AX113" s="71"/>
    </row>
    <row r="114" spans="1:50" ht="36" hidden="1" customHeight="1" x14ac:dyDescent="0.2">
      <c r="A114" s="54"/>
      <c r="B114" s="172" t="s">
        <v>2390</v>
      </c>
      <c r="C114" s="172" t="s">
        <v>76</v>
      </c>
      <c r="D114" s="2" t="s">
        <v>381</v>
      </c>
      <c r="E114" s="182"/>
      <c r="F114" s="22" t="s">
        <v>1437</v>
      </c>
      <c r="G114" s="23" t="s">
        <v>1259</v>
      </c>
      <c r="H114" s="23" t="s">
        <v>460</v>
      </c>
      <c r="I114" s="9" t="s">
        <v>1507</v>
      </c>
      <c r="J114" s="5" t="s">
        <v>621</v>
      </c>
      <c r="K114" s="3"/>
      <c r="L114" s="3"/>
      <c r="M114" s="3"/>
      <c r="N114" s="3"/>
      <c r="O114" s="3"/>
      <c r="P114" s="6"/>
      <c r="Q114" s="30"/>
      <c r="R114" s="30"/>
      <c r="S114" s="30"/>
      <c r="T114" s="30"/>
      <c r="U114" s="30">
        <v>3</v>
      </c>
      <c r="V114" s="26"/>
      <c r="W114" s="30"/>
      <c r="X114" s="30"/>
      <c r="Y114" s="30"/>
      <c r="Z114" s="30"/>
      <c r="AA114" s="30"/>
      <c r="AB114" s="26"/>
      <c r="AC114" s="30">
        <v>4</v>
      </c>
      <c r="AD114" s="30"/>
      <c r="AE114" s="30"/>
      <c r="AF114" s="30"/>
      <c r="AG114" s="30"/>
      <c r="AH114" s="26" t="s">
        <v>234</v>
      </c>
      <c r="AI114" s="30"/>
      <c r="AJ114" s="30"/>
      <c r="AK114" s="30"/>
      <c r="AL114" s="30"/>
      <c r="AM114" s="30"/>
      <c r="AN114" s="26"/>
      <c r="AO114" s="4">
        <f>+K114+Q114+W114+AC114+AI114</f>
        <v>4</v>
      </c>
      <c r="AP114" s="4">
        <f>+L114+R114+X114+AD114+AJ114</f>
        <v>0</v>
      </c>
      <c r="AQ114" s="4">
        <f>+M114+S114+Y114+AE114+AK114</f>
        <v>0</v>
      </c>
      <c r="AR114" s="4">
        <f>+N114+T114+Z114+AF114+AL114</f>
        <v>0</v>
      </c>
      <c r="AS114" s="4">
        <f>+O114+U114+AA114+AG114+AM114</f>
        <v>3</v>
      </c>
      <c r="AT114" s="4">
        <f t="shared" si="24"/>
        <v>7</v>
      </c>
      <c r="AU114" s="34">
        <v>40025</v>
      </c>
      <c r="AV114" s="34"/>
      <c r="AW114" s="34"/>
      <c r="AX114" s="36"/>
    </row>
    <row r="115" spans="1:50" s="72" customFormat="1" ht="36" hidden="1" customHeight="1" x14ac:dyDescent="0.2">
      <c r="A115" s="176"/>
      <c r="B115" s="175"/>
      <c r="C115" s="175"/>
      <c r="D115" s="75" t="s">
        <v>381</v>
      </c>
      <c r="E115" s="61"/>
      <c r="F115" s="61"/>
      <c r="G115" s="62"/>
      <c r="H115" s="62"/>
      <c r="I115" s="63" t="s">
        <v>1529</v>
      </c>
      <c r="J115" s="64" t="s">
        <v>673</v>
      </c>
      <c r="K115" s="67"/>
      <c r="L115" s="67"/>
      <c r="M115" s="67"/>
      <c r="N115" s="67"/>
      <c r="O115" s="67"/>
      <c r="P115" s="68"/>
      <c r="Q115" s="65"/>
      <c r="R115" s="65"/>
      <c r="S115" s="65"/>
      <c r="T115" s="65"/>
      <c r="U115" s="65">
        <v>3</v>
      </c>
      <c r="V115" s="66"/>
      <c r="W115" s="65"/>
      <c r="X115" s="65"/>
      <c r="Y115" s="65"/>
      <c r="Z115" s="65"/>
      <c r="AA115" s="65"/>
      <c r="AB115" s="66"/>
      <c r="AC115" s="65">
        <v>2</v>
      </c>
      <c r="AD115" s="65"/>
      <c r="AE115" s="65"/>
      <c r="AF115" s="65"/>
      <c r="AG115" s="65"/>
      <c r="AH115" s="66" t="s">
        <v>725</v>
      </c>
      <c r="AI115" s="65"/>
      <c r="AJ115" s="65"/>
      <c r="AK115" s="65"/>
      <c r="AL115" s="65"/>
      <c r="AM115" s="65"/>
      <c r="AN115" s="66"/>
      <c r="AO115" s="69"/>
      <c r="AP115" s="69"/>
      <c r="AQ115" s="69"/>
      <c r="AR115" s="69"/>
      <c r="AS115" s="69"/>
      <c r="AT115" s="69">
        <f t="shared" si="24"/>
        <v>0</v>
      </c>
      <c r="AU115" s="70">
        <v>40207</v>
      </c>
      <c r="AV115" s="70">
        <v>41271</v>
      </c>
      <c r="AW115" s="70"/>
      <c r="AX115" s="71"/>
    </row>
    <row r="116" spans="1:50" s="72" customFormat="1" ht="36" hidden="1" customHeight="1" x14ac:dyDescent="0.2">
      <c r="A116" s="176"/>
      <c r="B116" s="175"/>
      <c r="C116" s="175"/>
      <c r="D116" s="75" t="s">
        <v>381</v>
      </c>
      <c r="E116" s="61"/>
      <c r="F116" s="61"/>
      <c r="G116" s="62"/>
      <c r="H116" s="62"/>
      <c r="I116" s="63" t="s">
        <v>1530</v>
      </c>
      <c r="J116" s="64" t="s">
        <v>674</v>
      </c>
      <c r="K116" s="67"/>
      <c r="L116" s="67"/>
      <c r="M116" s="67"/>
      <c r="N116" s="67"/>
      <c r="O116" s="67"/>
      <c r="P116" s="68"/>
      <c r="Q116" s="65"/>
      <c r="R116" s="65"/>
      <c r="S116" s="65"/>
      <c r="T116" s="65"/>
      <c r="U116" s="65">
        <v>2</v>
      </c>
      <c r="V116" s="66"/>
      <c r="W116" s="65"/>
      <c r="X116" s="65"/>
      <c r="Y116" s="65"/>
      <c r="Z116" s="65"/>
      <c r="AA116" s="65"/>
      <c r="AB116" s="66"/>
      <c r="AC116" s="65">
        <v>1</v>
      </c>
      <c r="AD116" s="65"/>
      <c r="AE116" s="65"/>
      <c r="AF116" s="65"/>
      <c r="AG116" s="65"/>
      <c r="AH116" s="66" t="s">
        <v>366</v>
      </c>
      <c r="AI116" s="65"/>
      <c r="AJ116" s="65"/>
      <c r="AK116" s="65"/>
      <c r="AL116" s="65"/>
      <c r="AM116" s="65"/>
      <c r="AN116" s="66"/>
      <c r="AO116" s="69"/>
      <c r="AP116" s="69"/>
      <c r="AQ116" s="69"/>
      <c r="AR116" s="69"/>
      <c r="AS116" s="69"/>
      <c r="AT116" s="69">
        <f t="shared" si="24"/>
        <v>0</v>
      </c>
      <c r="AU116" s="70">
        <v>40207</v>
      </c>
      <c r="AV116" s="70">
        <v>41248</v>
      </c>
      <c r="AW116" s="70"/>
      <c r="AX116" s="71"/>
    </row>
    <row r="117" spans="1:50" ht="36" hidden="1" customHeight="1" x14ac:dyDescent="0.2">
      <c r="A117" s="54"/>
      <c r="B117" s="172" t="s">
        <v>2390</v>
      </c>
      <c r="C117" s="172" t="s">
        <v>76</v>
      </c>
      <c r="D117" s="2" t="s">
        <v>381</v>
      </c>
      <c r="E117" s="182"/>
      <c r="F117" s="22" t="s">
        <v>1437</v>
      </c>
      <c r="G117" s="23" t="s">
        <v>1259</v>
      </c>
      <c r="H117" s="23" t="s">
        <v>460</v>
      </c>
      <c r="I117" s="9" t="s">
        <v>1510</v>
      </c>
      <c r="J117" s="5" t="s">
        <v>256</v>
      </c>
      <c r="K117" s="3"/>
      <c r="L117" s="3"/>
      <c r="M117" s="3"/>
      <c r="N117" s="3"/>
      <c r="O117" s="3"/>
      <c r="P117" s="6"/>
      <c r="Q117" s="30"/>
      <c r="R117" s="30"/>
      <c r="S117" s="30"/>
      <c r="T117" s="30"/>
      <c r="U117" s="30">
        <v>1</v>
      </c>
      <c r="V117" s="26"/>
      <c r="W117" s="30"/>
      <c r="X117" s="30"/>
      <c r="Y117" s="30"/>
      <c r="Z117" s="30"/>
      <c r="AA117" s="30"/>
      <c r="AB117" s="26"/>
      <c r="AC117" s="30">
        <v>2</v>
      </c>
      <c r="AD117" s="30"/>
      <c r="AE117" s="30"/>
      <c r="AF117" s="30"/>
      <c r="AG117" s="30"/>
      <c r="AH117" s="26" t="s">
        <v>2177</v>
      </c>
      <c r="AI117" s="30"/>
      <c r="AJ117" s="30"/>
      <c r="AK117" s="30"/>
      <c r="AL117" s="30"/>
      <c r="AM117" s="30"/>
      <c r="AN117" s="26"/>
      <c r="AO117" s="4">
        <f t="shared" ref="AO117:AS119" si="25">+K117+Q117+W117+AC117+AI117</f>
        <v>2</v>
      </c>
      <c r="AP117" s="4">
        <f t="shared" si="25"/>
        <v>0</v>
      </c>
      <c r="AQ117" s="4">
        <f t="shared" si="25"/>
        <v>0</v>
      </c>
      <c r="AR117" s="4">
        <f t="shared" si="25"/>
        <v>0</v>
      </c>
      <c r="AS117" s="4">
        <f t="shared" si="25"/>
        <v>1</v>
      </c>
      <c r="AT117" s="4">
        <f t="shared" si="24"/>
        <v>3</v>
      </c>
      <c r="AU117" s="34">
        <v>39923</v>
      </c>
      <c r="AV117" s="34"/>
      <c r="AW117" s="34"/>
      <c r="AX117" s="36"/>
    </row>
    <row r="118" spans="1:50" ht="36" hidden="1" customHeight="1" x14ac:dyDescent="0.2">
      <c r="A118" s="54"/>
      <c r="B118" s="172" t="s">
        <v>2390</v>
      </c>
      <c r="C118" s="172" t="s">
        <v>76</v>
      </c>
      <c r="D118" s="2" t="s">
        <v>381</v>
      </c>
      <c r="E118" s="182"/>
      <c r="F118" s="22" t="s">
        <v>1437</v>
      </c>
      <c r="G118" s="23" t="s">
        <v>1259</v>
      </c>
      <c r="H118" s="23" t="s">
        <v>460</v>
      </c>
      <c r="I118" s="9" t="s">
        <v>1511</v>
      </c>
      <c r="J118" s="5" t="s">
        <v>528</v>
      </c>
      <c r="K118" s="3"/>
      <c r="L118" s="3"/>
      <c r="M118" s="3"/>
      <c r="N118" s="3"/>
      <c r="O118" s="3"/>
      <c r="P118" s="6"/>
      <c r="Q118" s="30"/>
      <c r="R118" s="30"/>
      <c r="S118" s="30"/>
      <c r="T118" s="30"/>
      <c r="U118" s="30">
        <v>2</v>
      </c>
      <c r="V118" s="26"/>
      <c r="W118" s="30"/>
      <c r="X118" s="30"/>
      <c r="Y118" s="30"/>
      <c r="Z118" s="30"/>
      <c r="AA118" s="30"/>
      <c r="AB118" s="26"/>
      <c r="AC118" s="30">
        <v>6</v>
      </c>
      <c r="AD118" s="30"/>
      <c r="AE118" s="30"/>
      <c r="AF118" s="30"/>
      <c r="AG118" s="30"/>
      <c r="AH118" s="26" t="s">
        <v>2178</v>
      </c>
      <c r="AI118" s="30"/>
      <c r="AJ118" s="30"/>
      <c r="AK118" s="30"/>
      <c r="AL118" s="30"/>
      <c r="AM118" s="30"/>
      <c r="AN118" s="26"/>
      <c r="AO118" s="4">
        <f t="shared" si="25"/>
        <v>6</v>
      </c>
      <c r="AP118" s="4">
        <f t="shared" si="25"/>
        <v>0</v>
      </c>
      <c r="AQ118" s="4">
        <f t="shared" si="25"/>
        <v>0</v>
      </c>
      <c r="AR118" s="4">
        <f t="shared" si="25"/>
        <v>0</v>
      </c>
      <c r="AS118" s="4">
        <f t="shared" si="25"/>
        <v>2</v>
      </c>
      <c r="AT118" s="4">
        <f t="shared" si="24"/>
        <v>8</v>
      </c>
      <c r="AU118" s="34">
        <v>39965</v>
      </c>
      <c r="AV118" s="34"/>
      <c r="AW118" s="34"/>
      <c r="AX118" s="36"/>
    </row>
    <row r="119" spans="1:50" ht="36" hidden="1" customHeight="1" x14ac:dyDescent="0.2">
      <c r="A119" s="54"/>
      <c r="B119" s="172" t="s">
        <v>2390</v>
      </c>
      <c r="C119" s="172" t="s">
        <v>76</v>
      </c>
      <c r="D119" s="2" t="s">
        <v>381</v>
      </c>
      <c r="E119" s="182"/>
      <c r="F119" s="22" t="s">
        <v>1437</v>
      </c>
      <c r="G119" s="23" t="s">
        <v>1259</v>
      </c>
      <c r="H119" s="23" t="s">
        <v>460</v>
      </c>
      <c r="I119" s="9" t="s">
        <v>2179</v>
      </c>
      <c r="J119" s="5" t="s">
        <v>490</v>
      </c>
      <c r="K119" s="3"/>
      <c r="L119" s="3"/>
      <c r="M119" s="3"/>
      <c r="N119" s="3"/>
      <c r="O119" s="3"/>
      <c r="P119" s="6"/>
      <c r="Q119" s="30"/>
      <c r="R119" s="30"/>
      <c r="S119" s="30"/>
      <c r="T119" s="30"/>
      <c r="U119" s="30">
        <v>3</v>
      </c>
      <c r="V119" s="26"/>
      <c r="W119" s="30"/>
      <c r="X119" s="30"/>
      <c r="Y119" s="30"/>
      <c r="Z119" s="30"/>
      <c r="AA119" s="30"/>
      <c r="AB119" s="26"/>
      <c r="AC119" s="30">
        <v>1</v>
      </c>
      <c r="AD119" s="3"/>
      <c r="AE119" s="30"/>
      <c r="AF119" s="30"/>
      <c r="AG119" s="30"/>
      <c r="AH119" s="26" t="s">
        <v>2180</v>
      </c>
      <c r="AI119" s="30"/>
      <c r="AJ119" s="30"/>
      <c r="AK119" s="30"/>
      <c r="AL119" s="30"/>
      <c r="AM119" s="30"/>
      <c r="AN119" s="26"/>
      <c r="AO119" s="4">
        <f t="shared" si="25"/>
        <v>1</v>
      </c>
      <c r="AP119" s="4">
        <f t="shared" si="25"/>
        <v>0</v>
      </c>
      <c r="AQ119" s="4">
        <f t="shared" si="25"/>
        <v>0</v>
      </c>
      <c r="AR119" s="4">
        <f t="shared" si="25"/>
        <v>0</v>
      </c>
      <c r="AS119" s="4">
        <f t="shared" si="25"/>
        <v>3</v>
      </c>
      <c r="AT119" s="4">
        <f t="shared" si="24"/>
        <v>4</v>
      </c>
      <c r="AU119" s="34">
        <v>39946</v>
      </c>
      <c r="AV119" s="34"/>
      <c r="AW119" s="34"/>
      <c r="AX119" s="36"/>
    </row>
    <row r="120" spans="1:50" ht="36" hidden="1" customHeight="1" x14ac:dyDescent="0.2">
      <c r="A120" s="176"/>
      <c r="B120" s="178"/>
      <c r="C120" s="178"/>
      <c r="D120" s="75" t="s">
        <v>381</v>
      </c>
      <c r="E120" s="61"/>
      <c r="F120" s="61"/>
      <c r="G120" s="62"/>
      <c r="H120" s="62"/>
      <c r="I120" s="63" t="s">
        <v>1534</v>
      </c>
      <c r="J120" s="64" t="s">
        <v>696</v>
      </c>
      <c r="K120" s="67"/>
      <c r="L120" s="67"/>
      <c r="M120" s="67"/>
      <c r="N120" s="67"/>
      <c r="O120" s="67"/>
      <c r="P120" s="68"/>
      <c r="Q120" s="65"/>
      <c r="R120" s="65"/>
      <c r="S120" s="65"/>
      <c r="T120" s="65"/>
      <c r="U120" s="65">
        <v>2</v>
      </c>
      <c r="V120" s="66"/>
      <c r="W120" s="65"/>
      <c r="X120" s="65"/>
      <c r="Y120" s="65"/>
      <c r="Z120" s="65"/>
      <c r="AA120" s="65"/>
      <c r="AB120" s="66"/>
      <c r="AC120" s="65">
        <v>2</v>
      </c>
      <c r="AD120" s="65"/>
      <c r="AE120" s="65"/>
      <c r="AF120" s="65"/>
      <c r="AG120" s="65"/>
      <c r="AH120" s="66" t="s">
        <v>697</v>
      </c>
      <c r="AI120" s="65"/>
      <c r="AJ120" s="65"/>
      <c r="AK120" s="65"/>
      <c r="AL120" s="65"/>
      <c r="AM120" s="65"/>
      <c r="AN120" s="66"/>
      <c r="AO120" s="69"/>
      <c r="AP120" s="69"/>
      <c r="AQ120" s="69"/>
      <c r="AR120" s="69"/>
      <c r="AS120" s="69"/>
      <c r="AT120" s="69">
        <f t="shared" si="24"/>
        <v>0</v>
      </c>
      <c r="AU120" s="70">
        <v>40266</v>
      </c>
      <c r="AV120" s="70" t="s">
        <v>3413</v>
      </c>
      <c r="AW120" s="70"/>
      <c r="AX120" s="71"/>
    </row>
    <row r="121" spans="1:50" ht="36" hidden="1" customHeight="1" x14ac:dyDescent="0.2">
      <c r="A121" s="54"/>
      <c r="B121" s="172" t="s">
        <v>2390</v>
      </c>
      <c r="C121" s="172" t="s">
        <v>76</v>
      </c>
      <c r="D121" s="2" t="s">
        <v>381</v>
      </c>
      <c r="E121" s="182"/>
      <c r="F121" s="22" t="s">
        <v>1437</v>
      </c>
      <c r="G121" s="23" t="s">
        <v>1259</v>
      </c>
      <c r="H121" s="23" t="s">
        <v>460</v>
      </c>
      <c r="I121" s="9" t="s">
        <v>1514</v>
      </c>
      <c r="J121" s="5" t="s">
        <v>529</v>
      </c>
      <c r="K121" s="3"/>
      <c r="L121" s="3"/>
      <c r="M121" s="3"/>
      <c r="N121" s="3"/>
      <c r="O121" s="3"/>
      <c r="P121" s="6"/>
      <c r="Q121" s="30"/>
      <c r="R121" s="30"/>
      <c r="S121" s="30"/>
      <c r="T121" s="30"/>
      <c r="U121" s="30">
        <v>2</v>
      </c>
      <c r="V121" s="26"/>
      <c r="W121" s="30"/>
      <c r="X121" s="30"/>
      <c r="Y121" s="30"/>
      <c r="Z121" s="30"/>
      <c r="AA121" s="30"/>
      <c r="AB121" s="26"/>
      <c r="AC121" s="30">
        <v>1</v>
      </c>
      <c r="AD121" s="30"/>
      <c r="AE121" s="30"/>
      <c r="AF121" s="30"/>
      <c r="AG121" s="30"/>
      <c r="AH121" s="26" t="s">
        <v>530</v>
      </c>
      <c r="AI121" s="30"/>
      <c r="AJ121" s="30"/>
      <c r="AK121" s="30"/>
      <c r="AL121" s="30"/>
      <c r="AM121" s="30"/>
      <c r="AN121" s="26"/>
      <c r="AO121" s="4">
        <f t="shared" ref="AO121:AO129" si="26">+K121+Q121+W121+AC121+AI121</f>
        <v>1</v>
      </c>
      <c r="AP121" s="4">
        <f t="shared" ref="AP121:AP129" si="27">+L121+R121+X121+AD121+AJ121</f>
        <v>0</v>
      </c>
      <c r="AQ121" s="4">
        <f t="shared" ref="AQ121:AQ129" si="28">+M121+S121+Y121+AE121+AK121</f>
        <v>0</v>
      </c>
      <c r="AR121" s="4">
        <f t="shared" ref="AR121:AR129" si="29">+N121+T121+Z121+AF121+AL121</f>
        <v>0</v>
      </c>
      <c r="AS121" s="4">
        <f t="shared" ref="AS121:AS129" si="30">+O121+U121+AA121+AG121+AM121</f>
        <v>2</v>
      </c>
      <c r="AT121" s="4">
        <f t="shared" si="24"/>
        <v>3</v>
      </c>
      <c r="AU121" s="34">
        <v>39966</v>
      </c>
      <c r="AV121" s="34"/>
      <c r="AW121" s="34"/>
      <c r="AX121" s="36"/>
    </row>
    <row r="122" spans="1:50" ht="36" hidden="1" customHeight="1" x14ac:dyDescent="0.2">
      <c r="A122" s="54"/>
      <c r="B122" s="172" t="s">
        <v>2390</v>
      </c>
      <c r="C122" s="172" t="s">
        <v>76</v>
      </c>
      <c r="D122" s="2" t="s">
        <v>381</v>
      </c>
      <c r="E122" s="182"/>
      <c r="F122" s="22" t="s">
        <v>1437</v>
      </c>
      <c r="G122" s="23" t="s">
        <v>1259</v>
      </c>
      <c r="H122" s="23" t="s">
        <v>460</v>
      </c>
      <c r="I122" s="9" t="s">
        <v>1519</v>
      </c>
      <c r="J122" s="5" t="s">
        <v>623</v>
      </c>
      <c r="K122" s="3"/>
      <c r="L122" s="3"/>
      <c r="M122" s="3"/>
      <c r="N122" s="3"/>
      <c r="O122" s="3"/>
      <c r="P122" s="6"/>
      <c r="Q122" s="30"/>
      <c r="R122" s="30"/>
      <c r="S122" s="30"/>
      <c r="T122" s="30"/>
      <c r="U122" s="30">
        <v>3</v>
      </c>
      <c r="V122" s="26"/>
      <c r="W122" s="30"/>
      <c r="X122" s="30"/>
      <c r="Y122" s="30"/>
      <c r="Z122" s="30"/>
      <c r="AA122" s="30"/>
      <c r="AB122" s="26"/>
      <c r="AC122" s="30">
        <v>2</v>
      </c>
      <c r="AD122" s="30"/>
      <c r="AE122" s="30"/>
      <c r="AF122" s="30"/>
      <c r="AG122" s="30"/>
      <c r="AH122" s="26" t="s">
        <v>624</v>
      </c>
      <c r="AI122" s="30"/>
      <c r="AJ122" s="30"/>
      <c r="AK122" s="30"/>
      <c r="AL122" s="30"/>
      <c r="AM122" s="30"/>
      <c r="AN122" s="26"/>
      <c r="AO122" s="4">
        <f t="shared" si="26"/>
        <v>2</v>
      </c>
      <c r="AP122" s="4">
        <f t="shared" si="27"/>
        <v>0</v>
      </c>
      <c r="AQ122" s="4">
        <f t="shared" si="28"/>
        <v>0</v>
      </c>
      <c r="AR122" s="4">
        <f t="shared" si="29"/>
        <v>0</v>
      </c>
      <c r="AS122" s="4">
        <f t="shared" si="30"/>
        <v>3</v>
      </c>
      <c r="AT122" s="4">
        <f t="shared" si="24"/>
        <v>5</v>
      </c>
      <c r="AU122" s="34">
        <v>40022</v>
      </c>
      <c r="AV122" s="34"/>
      <c r="AW122" s="34"/>
      <c r="AX122" s="36"/>
    </row>
    <row r="123" spans="1:50" ht="36" hidden="1" customHeight="1" x14ac:dyDescent="0.2">
      <c r="A123" s="54"/>
      <c r="B123" s="172" t="s">
        <v>2390</v>
      </c>
      <c r="C123" s="172" t="s">
        <v>76</v>
      </c>
      <c r="D123" s="2" t="s">
        <v>381</v>
      </c>
      <c r="E123" s="182"/>
      <c r="F123" s="22" t="s">
        <v>1437</v>
      </c>
      <c r="G123" s="23" t="s">
        <v>1259</v>
      </c>
      <c r="H123" s="23" t="s">
        <v>460</v>
      </c>
      <c r="I123" s="9" t="s">
        <v>1520</v>
      </c>
      <c r="J123" s="5" t="s">
        <v>626</v>
      </c>
      <c r="K123" s="3"/>
      <c r="L123" s="3"/>
      <c r="M123" s="3"/>
      <c r="N123" s="3"/>
      <c r="O123" s="3"/>
      <c r="P123" s="6"/>
      <c r="Q123" s="30"/>
      <c r="R123" s="30"/>
      <c r="S123" s="30"/>
      <c r="T123" s="30"/>
      <c r="U123" s="30">
        <v>1</v>
      </c>
      <c r="V123" s="26"/>
      <c r="W123" s="30"/>
      <c r="X123" s="30"/>
      <c r="Y123" s="30"/>
      <c r="Z123" s="30"/>
      <c r="AA123" s="30"/>
      <c r="AB123" s="26"/>
      <c r="AC123" s="30">
        <v>2</v>
      </c>
      <c r="AD123" s="30">
        <v>1</v>
      </c>
      <c r="AE123" s="30"/>
      <c r="AF123" s="30"/>
      <c r="AG123" s="30"/>
      <c r="AH123" s="26" t="s">
        <v>2185</v>
      </c>
      <c r="AI123" s="30"/>
      <c r="AJ123" s="30"/>
      <c r="AK123" s="30"/>
      <c r="AL123" s="30"/>
      <c r="AM123" s="30"/>
      <c r="AN123" s="26"/>
      <c r="AO123" s="4">
        <f t="shared" si="26"/>
        <v>2</v>
      </c>
      <c r="AP123" s="4">
        <f t="shared" si="27"/>
        <v>1</v>
      </c>
      <c r="AQ123" s="4">
        <f t="shared" si="28"/>
        <v>0</v>
      </c>
      <c r="AR123" s="4">
        <f t="shared" si="29"/>
        <v>0</v>
      </c>
      <c r="AS123" s="4">
        <f t="shared" si="30"/>
        <v>1</v>
      </c>
      <c r="AT123" s="4">
        <f t="shared" si="24"/>
        <v>4</v>
      </c>
      <c r="AU123" s="34">
        <v>40022</v>
      </c>
      <c r="AV123" s="34"/>
      <c r="AW123" s="34"/>
      <c r="AX123" s="36"/>
    </row>
    <row r="124" spans="1:50" ht="36" hidden="1" customHeight="1" x14ac:dyDescent="0.2">
      <c r="A124" s="54"/>
      <c r="B124" s="172" t="s">
        <v>2390</v>
      </c>
      <c r="C124" s="172" t="s">
        <v>76</v>
      </c>
      <c r="D124" s="2" t="s">
        <v>381</v>
      </c>
      <c r="E124" s="182"/>
      <c r="F124" s="22" t="s">
        <v>1437</v>
      </c>
      <c r="G124" s="23" t="s">
        <v>1259</v>
      </c>
      <c r="H124" s="23" t="s">
        <v>460</v>
      </c>
      <c r="I124" s="9" t="s">
        <v>1521</v>
      </c>
      <c r="J124" s="5" t="s">
        <v>466</v>
      </c>
      <c r="K124" s="3"/>
      <c r="L124" s="3"/>
      <c r="M124" s="3"/>
      <c r="N124" s="3"/>
      <c r="O124" s="3"/>
      <c r="P124" s="6"/>
      <c r="Q124" s="30"/>
      <c r="R124" s="30"/>
      <c r="S124" s="30"/>
      <c r="T124" s="30"/>
      <c r="U124" s="30">
        <v>2</v>
      </c>
      <c r="V124" s="26"/>
      <c r="W124" s="30"/>
      <c r="X124" s="30"/>
      <c r="Y124" s="30"/>
      <c r="Z124" s="30"/>
      <c r="AA124" s="30"/>
      <c r="AB124" s="26"/>
      <c r="AC124" s="30">
        <v>1</v>
      </c>
      <c r="AD124" s="30"/>
      <c r="AE124" s="30"/>
      <c r="AF124" s="30"/>
      <c r="AG124" s="30"/>
      <c r="AH124" s="26" t="s">
        <v>625</v>
      </c>
      <c r="AI124" s="30"/>
      <c r="AJ124" s="30"/>
      <c r="AK124" s="30"/>
      <c r="AL124" s="30"/>
      <c r="AM124" s="30"/>
      <c r="AN124" s="26"/>
      <c r="AO124" s="4">
        <f t="shared" si="26"/>
        <v>1</v>
      </c>
      <c r="AP124" s="4">
        <f t="shared" si="27"/>
        <v>0</v>
      </c>
      <c r="AQ124" s="4">
        <f t="shared" si="28"/>
        <v>0</v>
      </c>
      <c r="AR124" s="4">
        <f t="shared" si="29"/>
        <v>0</v>
      </c>
      <c r="AS124" s="4">
        <f t="shared" si="30"/>
        <v>2</v>
      </c>
      <c r="AT124" s="4">
        <f t="shared" si="24"/>
        <v>3</v>
      </c>
      <c r="AU124" s="34">
        <v>40043</v>
      </c>
      <c r="AV124" s="34"/>
      <c r="AW124" s="34"/>
      <c r="AX124" s="36"/>
    </row>
    <row r="125" spans="1:50" ht="36" hidden="1" customHeight="1" x14ac:dyDescent="0.2">
      <c r="A125" s="54"/>
      <c r="B125" s="172" t="s">
        <v>2390</v>
      </c>
      <c r="C125" s="172" t="s">
        <v>76</v>
      </c>
      <c r="D125" s="2" t="s">
        <v>381</v>
      </c>
      <c r="E125" s="182"/>
      <c r="F125" s="22" t="s">
        <v>1437</v>
      </c>
      <c r="G125" s="23" t="s">
        <v>1259</v>
      </c>
      <c r="H125" s="23" t="s">
        <v>460</v>
      </c>
      <c r="I125" s="9" t="s">
        <v>1523</v>
      </c>
      <c r="J125" s="5" t="s">
        <v>1262</v>
      </c>
      <c r="K125" s="3"/>
      <c r="L125" s="3"/>
      <c r="M125" s="3"/>
      <c r="N125" s="3"/>
      <c r="O125" s="3"/>
      <c r="P125" s="6"/>
      <c r="Q125" s="30"/>
      <c r="R125" s="30"/>
      <c r="S125" s="30"/>
      <c r="T125" s="30"/>
      <c r="U125" s="30">
        <v>1</v>
      </c>
      <c r="V125" s="26"/>
      <c r="W125" s="30"/>
      <c r="X125" s="30"/>
      <c r="Y125" s="30"/>
      <c r="Z125" s="30"/>
      <c r="AA125" s="30"/>
      <c r="AB125" s="26"/>
      <c r="AC125" s="30">
        <v>1</v>
      </c>
      <c r="AD125" s="30"/>
      <c r="AE125" s="30"/>
      <c r="AF125" s="30"/>
      <c r="AG125" s="30"/>
      <c r="AH125" s="26" t="s">
        <v>221</v>
      </c>
      <c r="AI125" s="30"/>
      <c r="AJ125" s="30"/>
      <c r="AK125" s="30"/>
      <c r="AL125" s="30"/>
      <c r="AM125" s="30"/>
      <c r="AN125" s="26"/>
      <c r="AO125" s="4">
        <f t="shared" si="26"/>
        <v>1</v>
      </c>
      <c r="AP125" s="4">
        <f t="shared" si="27"/>
        <v>0</v>
      </c>
      <c r="AQ125" s="4">
        <f t="shared" si="28"/>
        <v>0</v>
      </c>
      <c r="AR125" s="4">
        <f t="shared" si="29"/>
        <v>0</v>
      </c>
      <c r="AS125" s="4">
        <f t="shared" si="30"/>
        <v>1</v>
      </c>
      <c r="AT125" s="4">
        <f t="shared" si="24"/>
        <v>2</v>
      </c>
      <c r="AU125" s="34">
        <v>40043</v>
      </c>
      <c r="AV125" s="34"/>
      <c r="AW125" s="34"/>
      <c r="AX125" s="36"/>
    </row>
    <row r="126" spans="1:50" ht="36" hidden="1" customHeight="1" x14ac:dyDescent="0.2">
      <c r="A126" s="54"/>
      <c r="B126" s="172" t="s">
        <v>2390</v>
      </c>
      <c r="C126" s="172" t="s">
        <v>76</v>
      </c>
      <c r="D126" s="2" t="s">
        <v>381</v>
      </c>
      <c r="E126" s="182"/>
      <c r="F126" s="22" t="s">
        <v>1437</v>
      </c>
      <c r="G126" s="23" t="s">
        <v>1259</v>
      </c>
      <c r="H126" s="23" t="s">
        <v>460</v>
      </c>
      <c r="I126" s="9" t="s">
        <v>2117</v>
      </c>
      <c r="J126" s="5" t="s">
        <v>222</v>
      </c>
      <c r="K126" s="3"/>
      <c r="L126" s="3"/>
      <c r="M126" s="3"/>
      <c r="N126" s="3"/>
      <c r="O126" s="3"/>
      <c r="P126" s="6"/>
      <c r="Q126" s="30"/>
      <c r="R126" s="30"/>
      <c r="S126" s="30"/>
      <c r="T126" s="30"/>
      <c r="U126" s="30">
        <v>1</v>
      </c>
      <c r="V126" s="26"/>
      <c r="W126" s="30"/>
      <c r="X126" s="30"/>
      <c r="Y126" s="30"/>
      <c r="Z126" s="30"/>
      <c r="AA126" s="30"/>
      <c r="AB126" s="26"/>
      <c r="AC126" s="30">
        <v>1</v>
      </c>
      <c r="AD126" s="30"/>
      <c r="AE126" s="30"/>
      <c r="AF126" s="30"/>
      <c r="AG126" s="30"/>
      <c r="AH126" s="26" t="s">
        <v>2186</v>
      </c>
      <c r="AI126" s="30"/>
      <c r="AJ126" s="30"/>
      <c r="AK126" s="30"/>
      <c r="AL126" s="30"/>
      <c r="AM126" s="30"/>
      <c r="AN126" s="26"/>
      <c r="AO126" s="4">
        <f t="shared" si="26"/>
        <v>1</v>
      </c>
      <c r="AP126" s="4">
        <f t="shared" si="27"/>
        <v>0</v>
      </c>
      <c r="AQ126" s="4">
        <f t="shared" si="28"/>
        <v>0</v>
      </c>
      <c r="AR126" s="4">
        <f t="shared" si="29"/>
        <v>0</v>
      </c>
      <c r="AS126" s="4">
        <f t="shared" si="30"/>
        <v>1</v>
      </c>
      <c r="AT126" s="4">
        <f t="shared" si="24"/>
        <v>2</v>
      </c>
      <c r="AU126" s="34">
        <v>40100</v>
      </c>
      <c r="AV126" s="34"/>
      <c r="AW126" s="34"/>
      <c r="AX126" s="9" t="s">
        <v>1525</v>
      </c>
    </row>
    <row r="127" spans="1:50" ht="36" hidden="1" customHeight="1" x14ac:dyDescent="0.2">
      <c r="A127" s="54"/>
      <c r="B127" s="172" t="s">
        <v>2390</v>
      </c>
      <c r="C127" s="172" t="s">
        <v>76</v>
      </c>
      <c r="D127" s="2" t="s">
        <v>381</v>
      </c>
      <c r="E127" s="182"/>
      <c r="F127" s="22" t="s">
        <v>1437</v>
      </c>
      <c r="G127" s="23" t="s">
        <v>1259</v>
      </c>
      <c r="H127" s="23" t="s">
        <v>460</v>
      </c>
      <c r="I127" s="9" t="s">
        <v>1526</v>
      </c>
      <c r="J127" s="5" t="s">
        <v>9</v>
      </c>
      <c r="K127" s="3"/>
      <c r="L127" s="3"/>
      <c r="M127" s="3"/>
      <c r="N127" s="3"/>
      <c r="O127" s="3"/>
      <c r="P127" s="6"/>
      <c r="Q127" s="30"/>
      <c r="R127" s="30"/>
      <c r="S127" s="30"/>
      <c r="T127" s="30"/>
      <c r="U127" s="30">
        <v>2</v>
      </c>
      <c r="V127" s="26"/>
      <c r="W127" s="30"/>
      <c r="X127" s="30"/>
      <c r="Y127" s="30"/>
      <c r="Z127" s="30"/>
      <c r="AA127" s="30"/>
      <c r="AB127" s="26"/>
      <c r="AC127" s="30">
        <v>1</v>
      </c>
      <c r="AD127" s="30"/>
      <c r="AE127" s="30"/>
      <c r="AF127" s="30"/>
      <c r="AG127" s="30"/>
      <c r="AH127" s="26" t="s">
        <v>724</v>
      </c>
      <c r="AI127" s="30"/>
      <c r="AJ127" s="30"/>
      <c r="AK127" s="30"/>
      <c r="AL127" s="30"/>
      <c r="AM127" s="30"/>
      <c r="AN127" s="26"/>
      <c r="AO127" s="4">
        <f t="shared" si="26"/>
        <v>1</v>
      </c>
      <c r="AP127" s="4">
        <f t="shared" si="27"/>
        <v>0</v>
      </c>
      <c r="AQ127" s="4">
        <f t="shared" si="28"/>
        <v>0</v>
      </c>
      <c r="AR127" s="4">
        <f t="shared" si="29"/>
        <v>0</v>
      </c>
      <c r="AS127" s="4">
        <f t="shared" si="30"/>
        <v>2</v>
      </c>
      <c r="AT127" s="4">
        <f t="shared" si="24"/>
        <v>3</v>
      </c>
      <c r="AU127" s="34">
        <v>40121</v>
      </c>
      <c r="AV127" s="34"/>
      <c r="AW127" s="34"/>
      <c r="AX127" s="36"/>
    </row>
    <row r="128" spans="1:50" ht="36" hidden="1" customHeight="1" x14ac:dyDescent="0.2">
      <c r="A128" s="54"/>
      <c r="B128" s="172" t="s">
        <v>2390</v>
      </c>
      <c r="C128" s="172" t="s">
        <v>76</v>
      </c>
      <c r="D128" s="2" t="s">
        <v>381</v>
      </c>
      <c r="E128" s="182"/>
      <c r="F128" s="22" t="s">
        <v>1437</v>
      </c>
      <c r="G128" s="23" t="s">
        <v>1435</v>
      </c>
      <c r="H128" s="23" t="s">
        <v>191</v>
      </c>
      <c r="I128" s="9" t="s">
        <v>1556</v>
      </c>
      <c r="J128" s="5" t="s">
        <v>1228</v>
      </c>
      <c r="K128" s="3"/>
      <c r="L128" s="3"/>
      <c r="M128" s="3"/>
      <c r="N128" s="3"/>
      <c r="O128" s="3"/>
      <c r="P128" s="6"/>
      <c r="Q128" s="30"/>
      <c r="R128" s="30"/>
      <c r="S128" s="30"/>
      <c r="T128" s="30"/>
      <c r="U128" s="30"/>
      <c r="V128" s="26"/>
      <c r="W128" s="30"/>
      <c r="X128" s="30"/>
      <c r="Y128" s="30"/>
      <c r="Z128" s="30"/>
      <c r="AA128" s="30"/>
      <c r="AB128" s="26"/>
      <c r="AC128" s="30">
        <v>2</v>
      </c>
      <c r="AD128" s="30"/>
      <c r="AE128" s="30"/>
      <c r="AF128" s="30"/>
      <c r="AG128" s="30"/>
      <c r="AH128" s="26" t="s">
        <v>1224</v>
      </c>
      <c r="AI128" s="30"/>
      <c r="AJ128" s="30"/>
      <c r="AK128" s="30"/>
      <c r="AL128" s="30"/>
      <c r="AM128" s="30"/>
      <c r="AN128" s="26"/>
      <c r="AO128" s="4">
        <f t="shared" si="26"/>
        <v>2</v>
      </c>
      <c r="AP128" s="4">
        <f t="shared" si="27"/>
        <v>0</v>
      </c>
      <c r="AQ128" s="4">
        <f t="shared" si="28"/>
        <v>0</v>
      </c>
      <c r="AR128" s="4">
        <f t="shared" si="29"/>
        <v>0</v>
      </c>
      <c r="AS128" s="4">
        <f t="shared" si="30"/>
        <v>0</v>
      </c>
      <c r="AT128" s="4">
        <f t="shared" si="24"/>
        <v>2</v>
      </c>
      <c r="AU128" s="34"/>
      <c r="AV128" s="34"/>
      <c r="AW128" s="34"/>
      <c r="AX128" s="36"/>
    </row>
    <row r="129" spans="1:50" ht="36" hidden="1" customHeight="1" x14ac:dyDescent="0.2">
      <c r="A129" s="54"/>
      <c r="B129" s="4" t="s">
        <v>2559</v>
      </c>
      <c r="C129" s="4" t="s">
        <v>76</v>
      </c>
      <c r="D129" s="27" t="s">
        <v>1682</v>
      </c>
      <c r="E129" s="182"/>
      <c r="F129" s="22" t="s">
        <v>1437</v>
      </c>
      <c r="G129" s="23" t="s">
        <v>1435</v>
      </c>
      <c r="H129" s="23" t="s">
        <v>191</v>
      </c>
      <c r="I129" s="9" t="s">
        <v>1683</v>
      </c>
      <c r="J129" s="5" t="s">
        <v>354</v>
      </c>
      <c r="K129" s="3"/>
      <c r="L129" s="3"/>
      <c r="M129" s="3"/>
      <c r="N129" s="3"/>
      <c r="O129" s="3"/>
      <c r="P129" s="6"/>
      <c r="Q129" s="30"/>
      <c r="R129" s="30"/>
      <c r="S129" s="30"/>
      <c r="T129" s="30"/>
      <c r="U129" s="30"/>
      <c r="V129" s="26"/>
      <c r="W129" s="30"/>
      <c r="X129" s="30"/>
      <c r="Y129" s="30"/>
      <c r="Z129" s="30"/>
      <c r="AA129" s="30"/>
      <c r="AB129" s="26"/>
      <c r="AC129" s="30">
        <v>1</v>
      </c>
      <c r="AD129" s="30"/>
      <c r="AE129" s="30"/>
      <c r="AF129" s="30"/>
      <c r="AG129" s="30">
        <v>3</v>
      </c>
      <c r="AH129" s="6" t="s">
        <v>1000</v>
      </c>
      <c r="AI129" s="30"/>
      <c r="AJ129" s="30"/>
      <c r="AK129" s="30"/>
      <c r="AL129" s="30"/>
      <c r="AM129" s="30">
        <v>1</v>
      </c>
      <c r="AN129" s="6" t="s">
        <v>553</v>
      </c>
      <c r="AO129" s="4">
        <f t="shared" si="26"/>
        <v>1</v>
      </c>
      <c r="AP129" s="4">
        <f t="shared" si="27"/>
        <v>0</v>
      </c>
      <c r="AQ129" s="4">
        <f t="shared" si="28"/>
        <v>0</v>
      </c>
      <c r="AR129" s="4">
        <f t="shared" si="29"/>
        <v>0</v>
      </c>
      <c r="AS129" s="4">
        <f t="shared" si="30"/>
        <v>4</v>
      </c>
      <c r="AT129" s="4">
        <f t="shared" si="24"/>
        <v>5</v>
      </c>
      <c r="AU129" s="34"/>
      <c r="AV129" s="34"/>
      <c r="AW129" s="3"/>
      <c r="AX129" s="36"/>
    </row>
    <row r="130" spans="1:50" s="72" customFormat="1" ht="36" hidden="1" customHeight="1" x14ac:dyDescent="0.2">
      <c r="A130" s="176"/>
      <c r="B130" s="175"/>
      <c r="C130" s="175"/>
      <c r="D130" s="75" t="s">
        <v>381</v>
      </c>
      <c r="E130" s="61"/>
      <c r="F130" s="61"/>
      <c r="G130" s="62"/>
      <c r="H130" s="62"/>
      <c r="I130" s="63" t="s">
        <v>1542</v>
      </c>
      <c r="J130" s="64" t="s">
        <v>2120</v>
      </c>
      <c r="K130" s="67"/>
      <c r="L130" s="67"/>
      <c r="M130" s="67"/>
      <c r="N130" s="67"/>
      <c r="O130" s="67"/>
      <c r="P130" s="68"/>
      <c r="Q130" s="67"/>
      <c r="R130" s="67"/>
      <c r="S130" s="67"/>
      <c r="T130" s="67"/>
      <c r="U130" s="67"/>
      <c r="V130" s="68"/>
      <c r="W130" s="67"/>
      <c r="X130" s="67"/>
      <c r="Y130" s="67"/>
      <c r="Z130" s="67"/>
      <c r="AA130" s="67"/>
      <c r="AB130" s="68"/>
      <c r="AC130" s="65">
        <v>1</v>
      </c>
      <c r="AD130" s="65"/>
      <c r="AE130" s="65"/>
      <c r="AF130" s="65"/>
      <c r="AG130" s="65"/>
      <c r="AH130" s="66" t="s">
        <v>2121</v>
      </c>
      <c r="AI130" s="65"/>
      <c r="AJ130" s="65"/>
      <c r="AK130" s="65"/>
      <c r="AL130" s="65"/>
      <c r="AM130" s="65"/>
      <c r="AN130" s="66"/>
      <c r="AO130" s="69"/>
      <c r="AP130" s="69"/>
      <c r="AQ130" s="69"/>
      <c r="AR130" s="69"/>
      <c r="AS130" s="69"/>
      <c r="AT130" s="69">
        <f t="shared" si="24"/>
        <v>0</v>
      </c>
      <c r="AU130" s="70">
        <v>40547</v>
      </c>
      <c r="AV130" s="70"/>
      <c r="AW130" s="70"/>
      <c r="AX130" s="71"/>
    </row>
    <row r="131" spans="1:50" ht="36" customHeight="1" x14ac:dyDescent="0.2">
      <c r="A131" s="54"/>
      <c r="B131" s="4" t="s">
        <v>2364</v>
      </c>
      <c r="C131" s="4" t="s">
        <v>76</v>
      </c>
      <c r="D131" s="27" t="s">
        <v>458</v>
      </c>
      <c r="E131" s="182"/>
      <c r="F131" s="22" t="s">
        <v>1437</v>
      </c>
      <c r="G131" s="23" t="s">
        <v>1460</v>
      </c>
      <c r="H131" s="23" t="s">
        <v>246</v>
      </c>
      <c r="I131" s="9" t="s">
        <v>3420</v>
      </c>
      <c r="J131" s="5" t="s">
        <v>246</v>
      </c>
      <c r="K131" s="3"/>
      <c r="L131" s="3"/>
      <c r="M131" s="3"/>
      <c r="N131" s="3"/>
      <c r="O131" s="3"/>
      <c r="P131" s="6"/>
      <c r="Q131" s="30"/>
      <c r="R131" s="30"/>
      <c r="S131" s="30"/>
      <c r="T131" s="30"/>
      <c r="U131" s="30"/>
      <c r="V131" s="26"/>
      <c r="W131" s="30">
        <v>1</v>
      </c>
      <c r="X131" s="30"/>
      <c r="Y131" s="30"/>
      <c r="Z131" s="30"/>
      <c r="AA131" s="30"/>
      <c r="AB131" s="26" t="s">
        <v>1267</v>
      </c>
      <c r="AC131" s="30">
        <v>1</v>
      </c>
      <c r="AD131" s="30"/>
      <c r="AE131" s="30"/>
      <c r="AF131" s="30"/>
      <c r="AG131" s="30">
        <v>2</v>
      </c>
      <c r="AH131" s="26" t="s">
        <v>1267</v>
      </c>
      <c r="AI131" s="30"/>
      <c r="AJ131" s="30"/>
      <c r="AK131" s="30"/>
      <c r="AL131" s="30"/>
      <c r="AM131" s="30">
        <v>3</v>
      </c>
      <c r="AN131" s="26"/>
      <c r="AO131" s="4">
        <f t="shared" ref="AO131:AO140" si="31">+K131+Q131+W131+AC131+AI131</f>
        <v>2</v>
      </c>
      <c r="AP131" s="4">
        <f t="shared" ref="AP131:AP140" si="32">+L131+R131+X131+AD131+AJ131</f>
        <v>0</v>
      </c>
      <c r="AQ131" s="4">
        <f t="shared" ref="AQ131:AQ140" si="33">+M131+S131+Y131+AE131+AK131</f>
        <v>0</v>
      </c>
      <c r="AR131" s="4">
        <f t="shared" ref="AR131:AR140" si="34">+N131+T131+Z131+AF131+AL131</f>
        <v>0</v>
      </c>
      <c r="AS131" s="4">
        <f t="shared" ref="AS131:AS140" si="35">+O131+U131+AA131+AG131+AM131</f>
        <v>5</v>
      </c>
      <c r="AT131" s="4">
        <f t="shared" si="24"/>
        <v>7</v>
      </c>
      <c r="AU131" s="34">
        <v>40330</v>
      </c>
      <c r="AV131" s="34"/>
      <c r="AW131" s="34"/>
      <c r="AX131" s="9" t="s">
        <v>3419</v>
      </c>
    </row>
    <row r="132" spans="1:50" ht="36" hidden="1" customHeight="1" x14ac:dyDescent="0.2">
      <c r="A132" s="54"/>
      <c r="B132" s="172" t="s">
        <v>2390</v>
      </c>
      <c r="C132" s="172" t="s">
        <v>76</v>
      </c>
      <c r="D132" s="2" t="s">
        <v>381</v>
      </c>
      <c r="E132" s="182"/>
      <c r="F132" s="22" t="s">
        <v>1437</v>
      </c>
      <c r="G132" s="23" t="s">
        <v>1259</v>
      </c>
      <c r="H132" s="23" t="s">
        <v>460</v>
      </c>
      <c r="I132" s="9" t="s">
        <v>1528</v>
      </c>
      <c r="J132" s="5" t="s">
        <v>2091</v>
      </c>
      <c r="K132" s="3"/>
      <c r="L132" s="3"/>
      <c r="M132" s="3"/>
      <c r="N132" s="3"/>
      <c r="O132" s="3"/>
      <c r="P132" s="6"/>
      <c r="Q132" s="30"/>
      <c r="R132" s="30"/>
      <c r="S132" s="30"/>
      <c r="T132" s="30"/>
      <c r="U132" s="30">
        <v>3</v>
      </c>
      <c r="V132" s="26"/>
      <c r="W132" s="30"/>
      <c r="X132" s="30"/>
      <c r="Y132" s="30"/>
      <c r="Z132" s="30"/>
      <c r="AA132" s="30"/>
      <c r="AB132" s="26"/>
      <c r="AC132" s="30">
        <v>1</v>
      </c>
      <c r="AD132" s="30"/>
      <c r="AE132" s="30"/>
      <c r="AF132" s="30"/>
      <c r="AG132" s="30"/>
      <c r="AH132" s="26" t="s">
        <v>672</v>
      </c>
      <c r="AI132" s="30"/>
      <c r="AJ132" s="30"/>
      <c r="AK132" s="30"/>
      <c r="AL132" s="30"/>
      <c r="AM132" s="30"/>
      <c r="AN132" s="26"/>
      <c r="AO132" s="4">
        <f t="shared" si="31"/>
        <v>1</v>
      </c>
      <c r="AP132" s="4">
        <f t="shared" si="32"/>
        <v>0</v>
      </c>
      <c r="AQ132" s="4">
        <f t="shared" si="33"/>
        <v>0</v>
      </c>
      <c r="AR132" s="4">
        <f t="shared" si="34"/>
        <v>0</v>
      </c>
      <c r="AS132" s="4">
        <f t="shared" si="35"/>
        <v>3</v>
      </c>
      <c r="AT132" s="4">
        <f t="shared" si="24"/>
        <v>4</v>
      </c>
      <c r="AU132" s="34">
        <v>40184</v>
      </c>
      <c r="AV132" s="34"/>
      <c r="AW132" s="34"/>
      <c r="AX132" s="36"/>
    </row>
    <row r="133" spans="1:50" ht="36" hidden="1" customHeight="1" x14ac:dyDescent="0.2">
      <c r="A133" s="54"/>
      <c r="B133" s="172" t="s">
        <v>2390</v>
      </c>
      <c r="C133" s="172" t="s">
        <v>76</v>
      </c>
      <c r="D133" s="2" t="s">
        <v>381</v>
      </c>
      <c r="E133" s="182"/>
      <c r="F133" s="22" t="s">
        <v>1437</v>
      </c>
      <c r="G133" s="23" t="s">
        <v>1259</v>
      </c>
      <c r="H133" s="23" t="s">
        <v>460</v>
      </c>
      <c r="I133" s="9" t="s">
        <v>1531</v>
      </c>
      <c r="J133" s="5" t="s">
        <v>675</v>
      </c>
      <c r="K133" s="3"/>
      <c r="L133" s="3"/>
      <c r="M133" s="3"/>
      <c r="N133" s="3"/>
      <c r="O133" s="3"/>
      <c r="P133" s="6"/>
      <c r="Q133" s="30"/>
      <c r="R133" s="30"/>
      <c r="S133" s="30"/>
      <c r="T133" s="30"/>
      <c r="U133" s="30">
        <v>2</v>
      </c>
      <c r="V133" s="26"/>
      <c r="W133" s="30"/>
      <c r="X133" s="30"/>
      <c r="Y133" s="30"/>
      <c r="Z133" s="30"/>
      <c r="AA133" s="30"/>
      <c r="AB133" s="26"/>
      <c r="AC133" s="30">
        <v>2</v>
      </c>
      <c r="AD133" s="30"/>
      <c r="AE133" s="30"/>
      <c r="AF133" s="30"/>
      <c r="AG133" s="30"/>
      <c r="AH133" s="26" t="s">
        <v>676</v>
      </c>
      <c r="AI133" s="30"/>
      <c r="AJ133" s="30"/>
      <c r="AK133" s="30"/>
      <c r="AL133" s="30"/>
      <c r="AM133" s="30"/>
      <c r="AN133" s="26"/>
      <c r="AO133" s="4">
        <f t="shared" si="31"/>
        <v>2</v>
      </c>
      <c r="AP133" s="4">
        <f t="shared" si="32"/>
        <v>0</v>
      </c>
      <c r="AQ133" s="4">
        <f t="shared" si="33"/>
        <v>0</v>
      </c>
      <c r="AR133" s="4">
        <f t="shared" si="34"/>
        <v>0</v>
      </c>
      <c r="AS133" s="4">
        <f t="shared" si="35"/>
        <v>2</v>
      </c>
      <c r="AT133" s="4">
        <f t="shared" ref="AT133:AT145" si="36">SUM(AO133:AS133)</f>
        <v>4</v>
      </c>
      <c r="AU133" s="34">
        <v>40214</v>
      </c>
      <c r="AV133" s="34"/>
      <c r="AW133" s="34"/>
      <c r="AX133" s="36"/>
    </row>
    <row r="134" spans="1:50" ht="36" hidden="1" customHeight="1" x14ac:dyDescent="0.2">
      <c r="A134" s="54"/>
      <c r="B134" s="172" t="s">
        <v>2390</v>
      </c>
      <c r="C134" s="172" t="s">
        <v>76</v>
      </c>
      <c r="D134" s="2" t="s">
        <v>381</v>
      </c>
      <c r="E134" s="182"/>
      <c r="F134" s="22" t="s">
        <v>1437</v>
      </c>
      <c r="G134" s="23" t="s">
        <v>1259</v>
      </c>
      <c r="H134" s="23" t="s">
        <v>460</v>
      </c>
      <c r="I134" s="9" t="s">
        <v>1532</v>
      </c>
      <c r="J134" s="5" t="s">
        <v>694</v>
      </c>
      <c r="K134" s="3"/>
      <c r="L134" s="3"/>
      <c r="M134" s="3"/>
      <c r="N134" s="3"/>
      <c r="O134" s="3"/>
      <c r="P134" s="6"/>
      <c r="Q134" s="30"/>
      <c r="R134" s="30"/>
      <c r="S134" s="30"/>
      <c r="T134" s="30"/>
      <c r="U134" s="30">
        <v>2</v>
      </c>
      <c r="V134" s="26"/>
      <c r="W134" s="30"/>
      <c r="X134" s="30"/>
      <c r="Y134" s="30"/>
      <c r="Z134" s="30"/>
      <c r="AA134" s="30"/>
      <c r="AB134" s="26"/>
      <c r="AC134" s="30">
        <v>2</v>
      </c>
      <c r="AD134" s="30"/>
      <c r="AE134" s="30"/>
      <c r="AF134" s="30"/>
      <c r="AG134" s="30"/>
      <c r="AH134" s="26" t="s">
        <v>695</v>
      </c>
      <c r="AI134" s="30"/>
      <c r="AJ134" s="30"/>
      <c r="AK134" s="30"/>
      <c r="AL134" s="30"/>
      <c r="AM134" s="30"/>
      <c r="AN134" s="26"/>
      <c r="AO134" s="4">
        <f t="shared" si="31"/>
        <v>2</v>
      </c>
      <c r="AP134" s="4">
        <f t="shared" si="32"/>
        <v>0</v>
      </c>
      <c r="AQ134" s="4">
        <f t="shared" si="33"/>
        <v>0</v>
      </c>
      <c r="AR134" s="4">
        <f t="shared" si="34"/>
        <v>0</v>
      </c>
      <c r="AS134" s="4">
        <f t="shared" si="35"/>
        <v>2</v>
      </c>
      <c r="AT134" s="4">
        <f t="shared" si="36"/>
        <v>4</v>
      </c>
      <c r="AU134" s="34">
        <v>40238</v>
      </c>
      <c r="AV134" s="34"/>
      <c r="AW134" s="34"/>
      <c r="AX134" s="36"/>
    </row>
    <row r="135" spans="1:50" ht="36" hidden="1" customHeight="1" x14ac:dyDescent="0.2">
      <c r="A135" s="54"/>
      <c r="B135" s="172" t="s">
        <v>2390</v>
      </c>
      <c r="C135" s="172" t="s">
        <v>76</v>
      </c>
      <c r="D135" s="2" t="s">
        <v>381</v>
      </c>
      <c r="E135" s="182"/>
      <c r="F135" s="22" t="s">
        <v>1437</v>
      </c>
      <c r="G135" s="23" t="s">
        <v>1259</v>
      </c>
      <c r="H135" s="23" t="s">
        <v>460</v>
      </c>
      <c r="I135" s="9" t="s">
        <v>1533</v>
      </c>
      <c r="J135" s="5" t="s">
        <v>1232</v>
      </c>
      <c r="K135" s="3"/>
      <c r="L135" s="3"/>
      <c r="M135" s="3"/>
      <c r="N135" s="3"/>
      <c r="O135" s="3"/>
      <c r="P135" s="6"/>
      <c r="Q135" s="30"/>
      <c r="R135" s="30"/>
      <c r="S135" s="30"/>
      <c r="T135" s="30"/>
      <c r="U135" s="30">
        <v>1</v>
      </c>
      <c r="V135" s="26"/>
      <c r="W135" s="30"/>
      <c r="X135" s="30"/>
      <c r="Y135" s="30"/>
      <c r="Z135" s="30"/>
      <c r="AA135" s="30"/>
      <c r="AB135" s="26"/>
      <c r="AC135" s="30">
        <v>1</v>
      </c>
      <c r="AD135" s="30"/>
      <c r="AE135" s="30"/>
      <c r="AF135" s="30"/>
      <c r="AG135" s="30"/>
      <c r="AH135" s="26" t="s">
        <v>2187</v>
      </c>
      <c r="AI135" s="30"/>
      <c r="AJ135" s="30"/>
      <c r="AK135" s="30"/>
      <c r="AL135" s="30"/>
      <c r="AM135" s="30"/>
      <c r="AN135" s="26"/>
      <c r="AO135" s="4">
        <f t="shared" si="31"/>
        <v>1</v>
      </c>
      <c r="AP135" s="4">
        <f t="shared" si="32"/>
        <v>0</v>
      </c>
      <c r="AQ135" s="4">
        <f t="shared" si="33"/>
        <v>0</v>
      </c>
      <c r="AR135" s="4">
        <f t="shared" si="34"/>
        <v>0</v>
      </c>
      <c r="AS135" s="4">
        <f t="shared" si="35"/>
        <v>1</v>
      </c>
      <c r="AT135" s="4">
        <f t="shared" si="36"/>
        <v>2</v>
      </c>
      <c r="AU135" s="34">
        <v>40266</v>
      </c>
      <c r="AV135" s="34"/>
      <c r="AW135" s="34"/>
      <c r="AX135" s="36"/>
    </row>
    <row r="136" spans="1:50" ht="36" hidden="1" customHeight="1" x14ac:dyDescent="0.2">
      <c r="A136" s="54"/>
      <c r="B136" s="172" t="s">
        <v>2390</v>
      </c>
      <c r="C136" s="172" t="s">
        <v>76</v>
      </c>
      <c r="D136" s="2" t="s">
        <v>381</v>
      </c>
      <c r="E136" s="182"/>
      <c r="F136" s="22" t="s">
        <v>1437</v>
      </c>
      <c r="G136" s="23" t="s">
        <v>1259</v>
      </c>
      <c r="H136" s="23" t="s">
        <v>460</v>
      </c>
      <c r="I136" s="9" t="s">
        <v>1535</v>
      </c>
      <c r="J136" s="5" t="s">
        <v>698</v>
      </c>
      <c r="K136" s="3"/>
      <c r="L136" s="3"/>
      <c r="M136" s="3"/>
      <c r="N136" s="3"/>
      <c r="O136" s="3"/>
      <c r="P136" s="6"/>
      <c r="Q136" s="30"/>
      <c r="R136" s="30"/>
      <c r="S136" s="30"/>
      <c r="T136" s="30"/>
      <c r="U136" s="30">
        <v>3</v>
      </c>
      <c r="V136" s="26"/>
      <c r="W136" s="30"/>
      <c r="X136" s="30"/>
      <c r="Y136" s="30"/>
      <c r="Z136" s="30"/>
      <c r="AA136" s="30"/>
      <c r="AB136" s="26"/>
      <c r="AC136" s="30">
        <v>1</v>
      </c>
      <c r="AD136" s="30"/>
      <c r="AE136" s="30"/>
      <c r="AF136" s="30"/>
      <c r="AG136" s="30"/>
      <c r="AH136" s="26" t="s">
        <v>2188</v>
      </c>
      <c r="AI136" s="30"/>
      <c r="AJ136" s="30"/>
      <c r="AK136" s="30"/>
      <c r="AL136" s="30"/>
      <c r="AM136" s="30"/>
      <c r="AN136" s="26"/>
      <c r="AO136" s="4">
        <f t="shared" si="31"/>
        <v>1</v>
      </c>
      <c r="AP136" s="4">
        <f t="shared" si="32"/>
        <v>0</v>
      </c>
      <c r="AQ136" s="4">
        <f t="shared" si="33"/>
        <v>0</v>
      </c>
      <c r="AR136" s="4">
        <f t="shared" si="34"/>
        <v>0</v>
      </c>
      <c r="AS136" s="4">
        <f t="shared" si="35"/>
        <v>3</v>
      </c>
      <c r="AT136" s="4">
        <f t="shared" si="36"/>
        <v>4</v>
      </c>
      <c r="AU136" s="34">
        <v>40266</v>
      </c>
      <c r="AV136" s="34"/>
      <c r="AW136" s="34"/>
      <c r="AX136" s="36"/>
    </row>
    <row r="137" spans="1:50" ht="36" hidden="1" customHeight="1" x14ac:dyDescent="0.2">
      <c r="A137" s="54"/>
      <c r="B137" s="172" t="s">
        <v>2390</v>
      </c>
      <c r="C137" s="172" t="s">
        <v>76</v>
      </c>
      <c r="D137" s="2" t="s">
        <v>381</v>
      </c>
      <c r="E137" s="182"/>
      <c r="F137" s="22" t="s">
        <v>1437</v>
      </c>
      <c r="G137" s="23" t="s">
        <v>1259</v>
      </c>
      <c r="H137" s="23" t="s">
        <v>460</v>
      </c>
      <c r="I137" s="9" t="s">
        <v>1536</v>
      </c>
      <c r="J137" s="48" t="s">
        <v>726</v>
      </c>
      <c r="K137" s="3"/>
      <c r="L137" s="3"/>
      <c r="M137" s="3"/>
      <c r="N137" s="3"/>
      <c r="O137" s="3"/>
      <c r="P137" s="6"/>
      <c r="Q137" s="30"/>
      <c r="R137" s="30"/>
      <c r="S137" s="30"/>
      <c r="T137" s="30"/>
      <c r="U137" s="30">
        <v>2</v>
      </c>
      <c r="V137" s="26"/>
      <c r="W137" s="30"/>
      <c r="X137" s="30"/>
      <c r="Y137" s="30"/>
      <c r="Z137" s="30"/>
      <c r="AA137" s="30"/>
      <c r="AB137" s="26"/>
      <c r="AC137" s="30">
        <v>3</v>
      </c>
      <c r="AD137" s="30">
        <v>1</v>
      </c>
      <c r="AE137" s="30">
        <v>1</v>
      </c>
      <c r="AF137" s="30"/>
      <c r="AG137" s="30"/>
      <c r="AH137" s="26" t="s">
        <v>728</v>
      </c>
      <c r="AI137" s="30"/>
      <c r="AJ137" s="30"/>
      <c r="AK137" s="30"/>
      <c r="AL137" s="30"/>
      <c r="AM137" s="30"/>
      <c r="AN137" s="26"/>
      <c r="AO137" s="4">
        <f t="shared" si="31"/>
        <v>3</v>
      </c>
      <c r="AP137" s="4">
        <f t="shared" si="32"/>
        <v>1</v>
      </c>
      <c r="AQ137" s="4">
        <f t="shared" si="33"/>
        <v>1</v>
      </c>
      <c r="AR137" s="4">
        <f t="shared" si="34"/>
        <v>0</v>
      </c>
      <c r="AS137" s="4">
        <f t="shared" si="35"/>
        <v>2</v>
      </c>
      <c r="AT137" s="4">
        <f t="shared" si="36"/>
        <v>7</v>
      </c>
      <c r="AU137" s="34">
        <v>40277</v>
      </c>
      <c r="AV137" s="34"/>
      <c r="AW137" s="34"/>
      <c r="AX137" s="36"/>
    </row>
    <row r="138" spans="1:50" ht="36" hidden="1" customHeight="1" x14ac:dyDescent="0.2">
      <c r="A138" s="54"/>
      <c r="B138" s="4" t="s">
        <v>2591</v>
      </c>
      <c r="C138" s="4" t="s">
        <v>76</v>
      </c>
      <c r="D138" s="27" t="s">
        <v>1704</v>
      </c>
      <c r="E138" s="182"/>
      <c r="F138" s="22" t="s">
        <v>1437</v>
      </c>
      <c r="G138" s="23" t="s">
        <v>1435</v>
      </c>
      <c r="H138" s="23" t="s">
        <v>191</v>
      </c>
      <c r="I138" s="9" t="s">
        <v>1743</v>
      </c>
      <c r="J138" s="5" t="s">
        <v>191</v>
      </c>
      <c r="K138" s="3"/>
      <c r="L138" s="3"/>
      <c r="M138" s="3"/>
      <c r="N138" s="3"/>
      <c r="O138" s="3"/>
      <c r="P138" s="6"/>
      <c r="Q138" s="30"/>
      <c r="R138" s="30"/>
      <c r="S138" s="30"/>
      <c r="T138" s="30"/>
      <c r="U138" s="30"/>
      <c r="V138" s="26"/>
      <c r="W138" s="30"/>
      <c r="X138" s="30"/>
      <c r="Y138" s="30"/>
      <c r="Z138" s="30"/>
      <c r="AA138" s="30"/>
      <c r="AB138" s="26"/>
      <c r="AC138" s="30">
        <v>1</v>
      </c>
      <c r="AD138" s="30"/>
      <c r="AE138" s="30"/>
      <c r="AF138" s="30"/>
      <c r="AG138" s="30"/>
      <c r="AH138" s="26"/>
      <c r="AI138" s="30"/>
      <c r="AJ138" s="30"/>
      <c r="AK138" s="30"/>
      <c r="AL138" s="30"/>
      <c r="AM138" s="30">
        <v>9</v>
      </c>
      <c r="AN138" s="26"/>
      <c r="AO138" s="4">
        <f t="shared" si="31"/>
        <v>1</v>
      </c>
      <c r="AP138" s="4">
        <f t="shared" si="32"/>
        <v>0</v>
      </c>
      <c r="AQ138" s="4">
        <f t="shared" si="33"/>
        <v>0</v>
      </c>
      <c r="AR138" s="4">
        <f t="shared" si="34"/>
        <v>0</v>
      </c>
      <c r="AS138" s="4">
        <f t="shared" si="35"/>
        <v>9</v>
      </c>
      <c r="AT138" s="4">
        <f t="shared" si="36"/>
        <v>10</v>
      </c>
      <c r="AU138" s="37"/>
      <c r="AV138" s="37"/>
      <c r="AW138" s="37"/>
      <c r="AX138" s="36"/>
    </row>
    <row r="139" spans="1:50" ht="36" hidden="1" customHeight="1" x14ac:dyDescent="0.2">
      <c r="A139" s="54"/>
      <c r="B139" s="172" t="s">
        <v>2390</v>
      </c>
      <c r="C139" s="172" t="s">
        <v>76</v>
      </c>
      <c r="D139" s="2" t="s">
        <v>381</v>
      </c>
      <c r="E139" s="182"/>
      <c r="F139" s="22" t="s">
        <v>1437</v>
      </c>
      <c r="G139" s="23" t="s">
        <v>1259</v>
      </c>
      <c r="H139" s="23" t="s">
        <v>460</v>
      </c>
      <c r="I139" s="9" t="s">
        <v>1537</v>
      </c>
      <c r="J139" s="5" t="s">
        <v>727</v>
      </c>
      <c r="K139" s="3"/>
      <c r="L139" s="3"/>
      <c r="M139" s="3"/>
      <c r="N139" s="3"/>
      <c r="O139" s="3"/>
      <c r="P139" s="6"/>
      <c r="Q139" s="30"/>
      <c r="R139" s="30"/>
      <c r="S139" s="30"/>
      <c r="T139" s="30"/>
      <c r="U139" s="30">
        <v>1</v>
      </c>
      <c r="V139" s="26"/>
      <c r="W139" s="30"/>
      <c r="X139" s="30"/>
      <c r="Y139" s="30"/>
      <c r="Z139" s="30"/>
      <c r="AA139" s="30"/>
      <c r="AB139" s="26"/>
      <c r="AC139" s="30">
        <v>1</v>
      </c>
      <c r="AD139" s="30"/>
      <c r="AE139" s="30"/>
      <c r="AF139" s="30"/>
      <c r="AG139" s="30"/>
      <c r="AH139" s="26" t="s">
        <v>2189</v>
      </c>
      <c r="AI139" s="30"/>
      <c r="AJ139" s="30"/>
      <c r="AK139" s="30"/>
      <c r="AL139" s="30"/>
      <c r="AM139" s="30"/>
      <c r="AN139" s="26"/>
      <c r="AO139" s="4">
        <f t="shared" si="31"/>
        <v>1</v>
      </c>
      <c r="AP139" s="4">
        <f t="shared" si="32"/>
        <v>0</v>
      </c>
      <c r="AQ139" s="4">
        <f t="shared" si="33"/>
        <v>0</v>
      </c>
      <c r="AR139" s="4">
        <f t="shared" si="34"/>
        <v>0</v>
      </c>
      <c r="AS139" s="4">
        <f t="shared" si="35"/>
        <v>1</v>
      </c>
      <c r="AT139" s="4">
        <f t="shared" si="36"/>
        <v>2</v>
      </c>
      <c r="AU139" s="34"/>
      <c r="AV139" s="34"/>
      <c r="AW139" s="34"/>
      <c r="AX139" s="36"/>
    </row>
    <row r="140" spans="1:50" ht="36" customHeight="1" x14ac:dyDescent="0.2">
      <c r="A140" s="54"/>
      <c r="B140" s="172" t="s">
        <v>2866</v>
      </c>
      <c r="C140" s="172" t="s">
        <v>76</v>
      </c>
      <c r="D140" s="27" t="s">
        <v>1463</v>
      </c>
      <c r="E140" s="182"/>
      <c r="F140" s="22" t="s">
        <v>1437</v>
      </c>
      <c r="G140" s="23" t="s">
        <v>1460</v>
      </c>
      <c r="H140" s="23" t="s">
        <v>246</v>
      </c>
      <c r="I140" s="9" t="s">
        <v>1477</v>
      </c>
      <c r="J140" s="5" t="s">
        <v>246</v>
      </c>
      <c r="K140" s="3"/>
      <c r="L140" s="3"/>
      <c r="M140" s="3"/>
      <c r="N140" s="3"/>
      <c r="O140" s="3"/>
      <c r="P140" s="6"/>
      <c r="Q140" s="30"/>
      <c r="R140" s="30"/>
      <c r="S140" s="30"/>
      <c r="T140" s="30"/>
      <c r="U140" s="30"/>
      <c r="V140" s="26"/>
      <c r="W140" s="30"/>
      <c r="X140" s="30"/>
      <c r="Y140" s="30"/>
      <c r="Z140" s="30"/>
      <c r="AA140" s="30"/>
      <c r="AB140" s="26"/>
      <c r="AC140" s="30">
        <v>1</v>
      </c>
      <c r="AD140" s="30"/>
      <c r="AE140" s="30"/>
      <c r="AF140" s="30"/>
      <c r="AG140" s="30"/>
      <c r="AH140" s="26" t="s">
        <v>1180</v>
      </c>
      <c r="AI140" s="30"/>
      <c r="AJ140" s="30"/>
      <c r="AK140" s="30"/>
      <c r="AL140" s="30"/>
      <c r="AM140" s="30"/>
      <c r="AN140" s="26"/>
      <c r="AO140" s="4">
        <f t="shared" si="31"/>
        <v>1</v>
      </c>
      <c r="AP140" s="4">
        <f t="shared" si="32"/>
        <v>0</v>
      </c>
      <c r="AQ140" s="4">
        <f t="shared" si="33"/>
        <v>0</v>
      </c>
      <c r="AR140" s="4">
        <f t="shared" si="34"/>
        <v>0</v>
      </c>
      <c r="AS140" s="4">
        <f t="shared" si="35"/>
        <v>0</v>
      </c>
      <c r="AT140" s="4">
        <f t="shared" si="36"/>
        <v>1</v>
      </c>
      <c r="AU140" s="34">
        <v>39598</v>
      </c>
      <c r="AV140" s="34"/>
      <c r="AW140" s="34"/>
      <c r="AX140" s="36"/>
    </row>
    <row r="141" spans="1:50" s="72" customFormat="1" ht="36" hidden="1" customHeight="1" x14ac:dyDescent="0.2">
      <c r="A141" s="176"/>
      <c r="B141" s="175"/>
      <c r="C141" s="175"/>
      <c r="D141" s="75" t="s">
        <v>381</v>
      </c>
      <c r="E141" s="61"/>
      <c r="F141" s="61"/>
      <c r="G141" s="62"/>
      <c r="H141" s="62"/>
      <c r="I141" s="63" t="s">
        <v>1554</v>
      </c>
      <c r="J141" s="64" t="s">
        <v>1230</v>
      </c>
      <c r="K141" s="67"/>
      <c r="L141" s="67"/>
      <c r="M141" s="67"/>
      <c r="N141" s="67"/>
      <c r="O141" s="67"/>
      <c r="P141" s="68"/>
      <c r="Q141" s="65"/>
      <c r="R141" s="65"/>
      <c r="S141" s="65"/>
      <c r="T141" s="65"/>
      <c r="U141" s="65"/>
      <c r="V141" s="66"/>
      <c r="W141" s="65"/>
      <c r="X141" s="65"/>
      <c r="Y141" s="65"/>
      <c r="Z141" s="65"/>
      <c r="AA141" s="65"/>
      <c r="AB141" s="66"/>
      <c r="AC141" s="65">
        <v>1</v>
      </c>
      <c r="AD141" s="65"/>
      <c r="AE141" s="65"/>
      <c r="AF141" s="65"/>
      <c r="AG141" s="65"/>
      <c r="AH141" s="66" t="s">
        <v>771</v>
      </c>
      <c r="AI141" s="65"/>
      <c r="AJ141" s="65"/>
      <c r="AK141" s="65"/>
      <c r="AL141" s="65"/>
      <c r="AM141" s="65"/>
      <c r="AN141" s="66"/>
      <c r="AO141" s="69"/>
      <c r="AP141" s="69"/>
      <c r="AQ141" s="69"/>
      <c r="AR141" s="69"/>
      <c r="AS141" s="69"/>
      <c r="AT141" s="69">
        <f t="shared" si="36"/>
        <v>0</v>
      </c>
      <c r="AU141" s="70"/>
      <c r="AV141" s="70" t="s">
        <v>2264</v>
      </c>
      <c r="AW141" s="70" t="s">
        <v>2263</v>
      </c>
      <c r="AX141" s="71"/>
    </row>
    <row r="142" spans="1:50" ht="36" hidden="1" customHeight="1" x14ac:dyDescent="0.2">
      <c r="A142" s="54"/>
      <c r="B142" s="4" t="s">
        <v>3293</v>
      </c>
      <c r="C142" s="4" t="s">
        <v>79</v>
      </c>
      <c r="D142" s="2" t="s">
        <v>908</v>
      </c>
      <c r="E142" s="182"/>
      <c r="F142" s="22" t="s">
        <v>1437</v>
      </c>
      <c r="G142" s="23" t="s">
        <v>1435</v>
      </c>
      <c r="H142" s="23" t="s">
        <v>191</v>
      </c>
      <c r="I142" s="9" t="s">
        <v>1758</v>
      </c>
      <c r="J142" s="46" t="s">
        <v>355</v>
      </c>
      <c r="K142" s="3"/>
      <c r="L142" s="3"/>
      <c r="M142" s="3"/>
      <c r="N142" s="3"/>
      <c r="O142" s="3"/>
      <c r="P142" s="6"/>
      <c r="Q142" s="3"/>
      <c r="R142" s="3"/>
      <c r="S142" s="3"/>
      <c r="T142" s="3"/>
      <c r="U142" s="3"/>
      <c r="V142" s="6"/>
      <c r="W142" s="3">
        <v>1</v>
      </c>
      <c r="X142" s="3"/>
      <c r="Y142" s="3"/>
      <c r="Z142" s="3"/>
      <c r="AA142" s="3"/>
      <c r="AB142" s="6" t="s">
        <v>1101</v>
      </c>
      <c r="AC142" s="3">
        <v>3</v>
      </c>
      <c r="AD142" s="3"/>
      <c r="AE142" s="3"/>
      <c r="AF142" s="3"/>
      <c r="AG142" s="3"/>
      <c r="AH142" s="6"/>
      <c r="AI142" s="3"/>
      <c r="AJ142" s="3"/>
      <c r="AK142" s="3"/>
      <c r="AL142" s="3"/>
      <c r="AM142" s="3"/>
      <c r="AN142" s="6"/>
      <c r="AO142" s="4">
        <f t="shared" ref="AO142:AS145" si="37">+K142+Q142+W142+AC142+AI142</f>
        <v>4</v>
      </c>
      <c r="AP142" s="4">
        <f t="shared" si="37"/>
        <v>0</v>
      </c>
      <c r="AQ142" s="4">
        <f t="shared" si="37"/>
        <v>0</v>
      </c>
      <c r="AR142" s="4">
        <f t="shared" si="37"/>
        <v>0</v>
      </c>
      <c r="AS142" s="4">
        <f t="shared" si="37"/>
        <v>0</v>
      </c>
      <c r="AT142" s="4">
        <f t="shared" si="36"/>
        <v>4</v>
      </c>
      <c r="AU142" s="34"/>
      <c r="AV142" s="34"/>
      <c r="AW142" s="34"/>
      <c r="AX142" s="36"/>
    </row>
    <row r="143" spans="1:50" ht="36" hidden="1" customHeight="1" x14ac:dyDescent="0.2">
      <c r="A143" s="54"/>
      <c r="B143" s="4" t="s">
        <v>2655</v>
      </c>
      <c r="C143" s="4" t="s">
        <v>76</v>
      </c>
      <c r="D143" s="27" t="s">
        <v>1767</v>
      </c>
      <c r="E143" s="182"/>
      <c r="F143" s="22" t="s">
        <v>507</v>
      </c>
      <c r="G143" s="23" t="s">
        <v>1435</v>
      </c>
      <c r="H143" s="23" t="s">
        <v>191</v>
      </c>
      <c r="I143" s="9" t="s">
        <v>1778</v>
      </c>
      <c r="J143" s="5" t="s">
        <v>1031</v>
      </c>
      <c r="K143" s="3"/>
      <c r="L143" s="3"/>
      <c r="M143" s="3"/>
      <c r="N143" s="3"/>
      <c r="O143" s="3"/>
      <c r="P143" s="6"/>
      <c r="Q143" s="30"/>
      <c r="R143" s="30"/>
      <c r="S143" s="30"/>
      <c r="T143" s="30"/>
      <c r="U143" s="30"/>
      <c r="V143" s="26"/>
      <c r="W143" s="30"/>
      <c r="X143" s="30"/>
      <c r="Y143" s="30"/>
      <c r="Z143" s="30"/>
      <c r="AA143" s="30"/>
      <c r="AB143" s="26"/>
      <c r="AC143" s="30"/>
      <c r="AD143" s="30"/>
      <c r="AE143" s="30"/>
      <c r="AF143" s="30"/>
      <c r="AG143" s="30"/>
      <c r="AH143" s="26"/>
      <c r="AI143" s="30"/>
      <c r="AJ143" s="30"/>
      <c r="AK143" s="30"/>
      <c r="AL143" s="30"/>
      <c r="AM143" s="30">
        <v>4</v>
      </c>
      <c r="AN143" s="26" t="s">
        <v>1033</v>
      </c>
      <c r="AO143" s="4">
        <f t="shared" si="37"/>
        <v>0</v>
      </c>
      <c r="AP143" s="4">
        <f t="shared" si="37"/>
        <v>0</v>
      </c>
      <c r="AQ143" s="4">
        <f t="shared" si="37"/>
        <v>0</v>
      </c>
      <c r="AR143" s="4">
        <f t="shared" si="37"/>
        <v>0</v>
      </c>
      <c r="AS143" s="4">
        <f t="shared" si="37"/>
        <v>4</v>
      </c>
      <c r="AT143" s="4">
        <f t="shared" si="36"/>
        <v>4</v>
      </c>
      <c r="AU143" s="34">
        <v>40133</v>
      </c>
      <c r="AV143" s="34"/>
      <c r="AW143" s="34"/>
      <c r="AX143" s="36"/>
    </row>
    <row r="144" spans="1:50" ht="36" hidden="1" customHeight="1" x14ac:dyDescent="0.2">
      <c r="A144" s="54"/>
      <c r="B144" s="172" t="s">
        <v>2390</v>
      </c>
      <c r="C144" s="172" t="s">
        <v>76</v>
      </c>
      <c r="D144" s="77" t="s">
        <v>381</v>
      </c>
      <c r="E144" s="182"/>
      <c r="F144" s="22" t="s">
        <v>1437</v>
      </c>
      <c r="G144" s="23" t="s">
        <v>1259</v>
      </c>
      <c r="H144" s="23" t="s">
        <v>460</v>
      </c>
      <c r="I144" s="9" t="s">
        <v>1540</v>
      </c>
      <c r="J144" s="5" t="s">
        <v>1270</v>
      </c>
      <c r="K144" s="3"/>
      <c r="L144" s="3"/>
      <c r="M144" s="3"/>
      <c r="N144" s="3"/>
      <c r="O144" s="3"/>
      <c r="P144" s="6"/>
      <c r="Q144" s="30"/>
      <c r="R144" s="30"/>
      <c r="S144" s="30"/>
      <c r="T144" s="30"/>
      <c r="U144" s="30">
        <v>2</v>
      </c>
      <c r="V144" s="26"/>
      <c r="W144" s="30"/>
      <c r="X144" s="30"/>
      <c r="Y144" s="30"/>
      <c r="Z144" s="30"/>
      <c r="AA144" s="30"/>
      <c r="AB144" s="26"/>
      <c r="AC144" s="30">
        <v>1</v>
      </c>
      <c r="AD144" s="30"/>
      <c r="AE144" s="30"/>
      <c r="AF144" s="30"/>
      <c r="AG144" s="30"/>
      <c r="AH144" s="26" t="s">
        <v>734</v>
      </c>
      <c r="AI144" s="30"/>
      <c r="AJ144" s="30"/>
      <c r="AK144" s="30"/>
      <c r="AL144" s="30"/>
      <c r="AM144" s="30"/>
      <c r="AN144" s="26"/>
      <c r="AO144" s="4">
        <f t="shared" si="37"/>
        <v>1</v>
      </c>
      <c r="AP144" s="4">
        <f t="shared" si="37"/>
        <v>0</v>
      </c>
      <c r="AQ144" s="4">
        <f t="shared" si="37"/>
        <v>0</v>
      </c>
      <c r="AR144" s="4">
        <f t="shared" si="37"/>
        <v>0</v>
      </c>
      <c r="AS144" s="4">
        <f t="shared" si="37"/>
        <v>2</v>
      </c>
      <c r="AT144" s="4">
        <f t="shared" si="36"/>
        <v>3</v>
      </c>
      <c r="AU144" s="34"/>
      <c r="AV144" s="34"/>
      <c r="AW144" s="34"/>
      <c r="AX144" s="36"/>
    </row>
    <row r="145" spans="1:50" ht="36" hidden="1" customHeight="1" x14ac:dyDescent="0.2">
      <c r="A145" s="54"/>
      <c r="B145" s="172" t="s">
        <v>2390</v>
      </c>
      <c r="C145" s="172" t="s">
        <v>76</v>
      </c>
      <c r="D145" s="2" t="s">
        <v>381</v>
      </c>
      <c r="E145" s="182"/>
      <c r="F145" s="22" t="s">
        <v>1437</v>
      </c>
      <c r="G145" s="23" t="s">
        <v>1259</v>
      </c>
      <c r="H145" s="23" t="s">
        <v>460</v>
      </c>
      <c r="I145" s="9" t="s">
        <v>2190</v>
      </c>
      <c r="J145" s="5" t="s">
        <v>844</v>
      </c>
      <c r="K145" s="3"/>
      <c r="L145" s="3"/>
      <c r="M145" s="3"/>
      <c r="N145" s="3"/>
      <c r="O145" s="3"/>
      <c r="P145" s="6"/>
      <c r="Q145" s="3"/>
      <c r="R145" s="3"/>
      <c r="S145" s="3"/>
      <c r="T145" s="3"/>
      <c r="U145" s="3"/>
      <c r="V145" s="6"/>
      <c r="W145" s="3"/>
      <c r="X145" s="3"/>
      <c r="Y145" s="3"/>
      <c r="Z145" s="3"/>
      <c r="AA145" s="3"/>
      <c r="AB145" s="6"/>
      <c r="AC145" s="30">
        <v>3</v>
      </c>
      <c r="AD145" s="30"/>
      <c r="AE145" s="30"/>
      <c r="AF145" s="30"/>
      <c r="AG145" s="30"/>
      <c r="AH145" s="26" t="s">
        <v>2191</v>
      </c>
      <c r="AI145" s="30"/>
      <c r="AJ145" s="30"/>
      <c r="AK145" s="30"/>
      <c r="AL145" s="30"/>
      <c r="AM145" s="30"/>
      <c r="AN145" s="26"/>
      <c r="AO145" s="4">
        <f t="shared" si="37"/>
        <v>3</v>
      </c>
      <c r="AP145" s="4">
        <f t="shared" si="37"/>
        <v>0</v>
      </c>
      <c r="AQ145" s="4">
        <f t="shared" si="37"/>
        <v>0</v>
      </c>
      <c r="AR145" s="4">
        <f t="shared" si="37"/>
        <v>0</v>
      </c>
      <c r="AS145" s="4">
        <f t="shared" si="37"/>
        <v>0</v>
      </c>
      <c r="AT145" s="4">
        <f t="shared" si="36"/>
        <v>3</v>
      </c>
      <c r="AU145" s="34"/>
      <c r="AV145" s="34"/>
      <c r="AW145" s="34"/>
      <c r="AX145" s="36"/>
    </row>
    <row r="146" spans="1:50" ht="36" hidden="1" customHeight="1" x14ac:dyDescent="0.2">
      <c r="A146" s="54"/>
      <c r="B146" s="172" t="s">
        <v>2390</v>
      </c>
      <c r="C146" s="172" t="s">
        <v>76</v>
      </c>
      <c r="D146" s="2" t="s">
        <v>381</v>
      </c>
      <c r="E146" s="182"/>
      <c r="F146" s="22" t="s">
        <v>1437</v>
      </c>
      <c r="G146" s="23" t="s">
        <v>1259</v>
      </c>
      <c r="H146" s="23" t="s">
        <v>460</v>
      </c>
      <c r="I146" s="9" t="s">
        <v>2123</v>
      </c>
      <c r="J146" s="5" t="s">
        <v>2122</v>
      </c>
      <c r="K146" s="3"/>
      <c r="L146" s="3"/>
      <c r="M146" s="3"/>
      <c r="N146" s="3"/>
      <c r="O146" s="3"/>
      <c r="P146" s="6"/>
      <c r="Q146" s="3"/>
      <c r="R146" s="3"/>
      <c r="S146" s="3"/>
      <c r="T146" s="3"/>
      <c r="U146" s="3">
        <v>2</v>
      </c>
      <c r="V146" s="6"/>
      <c r="W146" s="3"/>
      <c r="X146" s="3"/>
      <c r="Y146" s="3"/>
      <c r="Z146" s="3"/>
      <c r="AA146" s="3"/>
      <c r="AB146" s="6"/>
      <c r="AC146" s="30">
        <v>2</v>
      </c>
      <c r="AD146" s="30">
        <v>1</v>
      </c>
      <c r="AE146" s="30">
        <v>1</v>
      </c>
      <c r="AF146" s="30"/>
      <c r="AG146" s="30">
        <v>0</v>
      </c>
      <c r="AH146" s="26" t="s">
        <v>2192</v>
      </c>
      <c r="AI146" s="30"/>
      <c r="AJ146" s="30"/>
      <c r="AK146" s="30"/>
      <c r="AL146" s="30"/>
      <c r="AM146" s="30"/>
      <c r="AN146" s="26"/>
      <c r="AO146" s="4">
        <f>+K146+Q146+W146+AC146+AI146</f>
        <v>2</v>
      </c>
      <c r="AP146" s="4"/>
      <c r="AQ146" s="4"/>
      <c r="AR146" s="4"/>
      <c r="AS146" s="4"/>
      <c r="AT146" s="4"/>
      <c r="AU146" s="34"/>
      <c r="AV146" s="34"/>
      <c r="AW146" s="34"/>
      <c r="AX146" s="9"/>
    </row>
    <row r="147" spans="1:50" ht="36" hidden="1" customHeight="1" x14ac:dyDescent="0.2">
      <c r="A147" s="54"/>
      <c r="B147" s="172" t="s">
        <v>2390</v>
      </c>
      <c r="C147" s="172" t="s">
        <v>76</v>
      </c>
      <c r="D147" s="2" t="s">
        <v>381</v>
      </c>
      <c r="E147" s="182"/>
      <c r="F147" s="22" t="s">
        <v>1437</v>
      </c>
      <c r="G147" s="23" t="s">
        <v>1259</v>
      </c>
      <c r="H147" s="23" t="s">
        <v>460</v>
      </c>
      <c r="I147" s="9" t="s">
        <v>1546</v>
      </c>
      <c r="J147" s="5" t="s">
        <v>930</v>
      </c>
      <c r="K147" s="3"/>
      <c r="L147" s="3"/>
      <c r="M147" s="3"/>
      <c r="N147" s="3"/>
      <c r="O147" s="3"/>
      <c r="P147" s="6"/>
      <c r="Q147" s="3"/>
      <c r="R147" s="3"/>
      <c r="S147" s="3"/>
      <c r="T147" s="3"/>
      <c r="U147" s="3">
        <v>1</v>
      </c>
      <c r="V147" s="6"/>
      <c r="W147" s="3"/>
      <c r="X147" s="3"/>
      <c r="Y147" s="3"/>
      <c r="Z147" s="3"/>
      <c r="AA147" s="3"/>
      <c r="AB147" s="6"/>
      <c r="AC147" s="30">
        <v>4</v>
      </c>
      <c r="AD147" s="30"/>
      <c r="AE147" s="30"/>
      <c r="AF147" s="30"/>
      <c r="AG147" s="30"/>
      <c r="AH147" s="26" t="s">
        <v>931</v>
      </c>
      <c r="AI147" s="30"/>
      <c r="AJ147" s="30"/>
      <c r="AK147" s="30"/>
      <c r="AL147" s="30"/>
      <c r="AM147" s="30"/>
      <c r="AN147" s="26"/>
      <c r="AO147" s="4">
        <f>+K147+Q147+W147+AC147+AI147</f>
        <v>4</v>
      </c>
      <c r="AP147" s="4">
        <f t="shared" ref="AP147:AS148" si="38">+L147+R147+X147+AD147+AJ147</f>
        <v>0</v>
      </c>
      <c r="AQ147" s="4">
        <f t="shared" si="38"/>
        <v>0</v>
      </c>
      <c r="AR147" s="4">
        <f t="shared" si="38"/>
        <v>0</v>
      </c>
      <c r="AS147" s="4">
        <f t="shared" si="38"/>
        <v>1</v>
      </c>
      <c r="AT147" s="4">
        <f t="shared" ref="AT147:AT159" si="39">SUM(AO147:AS147)</f>
        <v>5</v>
      </c>
      <c r="AU147" s="34"/>
      <c r="AV147" s="34"/>
      <c r="AW147" s="34"/>
      <c r="AX147" s="36"/>
    </row>
    <row r="148" spans="1:50" ht="36" hidden="1" customHeight="1" x14ac:dyDescent="0.2">
      <c r="A148" s="54"/>
      <c r="B148" s="172" t="s">
        <v>2390</v>
      </c>
      <c r="C148" s="172" t="s">
        <v>76</v>
      </c>
      <c r="D148" s="2" t="s">
        <v>381</v>
      </c>
      <c r="E148" s="182"/>
      <c r="F148" s="22" t="s">
        <v>1437</v>
      </c>
      <c r="G148" s="23" t="s">
        <v>1259</v>
      </c>
      <c r="H148" s="23" t="s">
        <v>460</v>
      </c>
      <c r="I148" s="9" t="s">
        <v>1548</v>
      </c>
      <c r="J148" s="5" t="s">
        <v>1052</v>
      </c>
      <c r="K148" s="3"/>
      <c r="L148" s="3"/>
      <c r="M148" s="3"/>
      <c r="N148" s="3"/>
      <c r="O148" s="3"/>
      <c r="P148" s="6"/>
      <c r="Q148" s="3"/>
      <c r="R148" s="3"/>
      <c r="S148" s="3"/>
      <c r="T148" s="3"/>
      <c r="U148" s="3">
        <v>3</v>
      </c>
      <c r="V148" s="6"/>
      <c r="W148" s="3"/>
      <c r="X148" s="3"/>
      <c r="Y148" s="3"/>
      <c r="Z148" s="3"/>
      <c r="AA148" s="3"/>
      <c r="AB148" s="6"/>
      <c r="AC148" s="30">
        <v>1</v>
      </c>
      <c r="AD148" s="30"/>
      <c r="AE148" s="30"/>
      <c r="AF148" s="30"/>
      <c r="AG148" s="30"/>
      <c r="AH148" s="26" t="s">
        <v>1053</v>
      </c>
      <c r="AI148" s="30"/>
      <c r="AJ148" s="30"/>
      <c r="AK148" s="30"/>
      <c r="AL148" s="30"/>
      <c r="AM148" s="30"/>
      <c r="AN148" s="26"/>
      <c r="AO148" s="4">
        <f>+K148+Q148+W148+AC148+AI148</f>
        <v>1</v>
      </c>
      <c r="AP148" s="4">
        <f t="shared" si="38"/>
        <v>0</v>
      </c>
      <c r="AQ148" s="4">
        <f t="shared" si="38"/>
        <v>0</v>
      </c>
      <c r="AR148" s="4">
        <f t="shared" si="38"/>
        <v>0</v>
      </c>
      <c r="AS148" s="4">
        <f t="shared" si="38"/>
        <v>3</v>
      </c>
      <c r="AT148" s="4">
        <f t="shared" si="39"/>
        <v>4</v>
      </c>
      <c r="AU148" s="34"/>
      <c r="AV148" s="34"/>
      <c r="AW148" s="34"/>
      <c r="AX148" s="36"/>
    </row>
    <row r="149" spans="1:50" s="72" customFormat="1" ht="36" hidden="1" customHeight="1" x14ac:dyDescent="0.2">
      <c r="A149" s="176"/>
      <c r="B149" s="175"/>
      <c r="C149" s="175"/>
      <c r="D149" s="75" t="s">
        <v>381</v>
      </c>
      <c r="E149" s="61"/>
      <c r="F149" s="61"/>
      <c r="G149" s="62"/>
      <c r="H149" s="62"/>
      <c r="I149" s="63" t="s">
        <v>1563</v>
      </c>
      <c r="J149" s="64" t="s">
        <v>1360</v>
      </c>
      <c r="K149" s="67"/>
      <c r="L149" s="67"/>
      <c r="M149" s="67"/>
      <c r="N149" s="67"/>
      <c r="O149" s="67"/>
      <c r="P149" s="68"/>
      <c r="Q149" s="65"/>
      <c r="R149" s="65"/>
      <c r="S149" s="65"/>
      <c r="T149" s="65"/>
      <c r="U149" s="65">
        <v>1</v>
      </c>
      <c r="V149" s="66"/>
      <c r="W149" s="65"/>
      <c r="X149" s="65"/>
      <c r="Y149" s="65"/>
      <c r="Z149" s="65"/>
      <c r="AA149" s="65"/>
      <c r="AB149" s="66"/>
      <c r="AC149" s="65">
        <v>2</v>
      </c>
      <c r="AD149" s="65"/>
      <c r="AE149" s="65"/>
      <c r="AF149" s="65"/>
      <c r="AG149" s="65"/>
      <c r="AH149" s="66" t="s">
        <v>1361</v>
      </c>
      <c r="AI149" s="65"/>
      <c r="AJ149" s="65"/>
      <c r="AK149" s="65"/>
      <c r="AL149" s="65"/>
      <c r="AM149" s="65"/>
      <c r="AN149" s="66"/>
      <c r="AO149" s="69"/>
      <c r="AP149" s="69"/>
      <c r="AQ149" s="69"/>
      <c r="AR149" s="69"/>
      <c r="AS149" s="69"/>
      <c r="AT149" s="69">
        <f t="shared" si="39"/>
        <v>0</v>
      </c>
      <c r="AU149" s="70"/>
      <c r="AV149" s="70" t="s">
        <v>2264</v>
      </c>
      <c r="AW149" s="70" t="s">
        <v>2263</v>
      </c>
      <c r="AX149" s="71"/>
    </row>
    <row r="150" spans="1:50" ht="36" hidden="1" customHeight="1" x14ac:dyDescent="0.2">
      <c r="A150" s="54"/>
      <c r="B150" s="172" t="s">
        <v>2390</v>
      </c>
      <c r="C150" s="172" t="s">
        <v>76</v>
      </c>
      <c r="D150" s="2" t="s">
        <v>381</v>
      </c>
      <c r="E150" s="182"/>
      <c r="F150" s="22" t="s">
        <v>1437</v>
      </c>
      <c r="G150" s="23" t="s">
        <v>443</v>
      </c>
      <c r="H150" s="23" t="s">
        <v>479</v>
      </c>
      <c r="I150" s="9" t="s">
        <v>1564</v>
      </c>
      <c r="J150" s="5" t="s">
        <v>1364</v>
      </c>
      <c r="K150" s="3"/>
      <c r="L150" s="3"/>
      <c r="M150" s="3"/>
      <c r="N150" s="3"/>
      <c r="O150" s="3"/>
      <c r="P150" s="6"/>
      <c r="Q150" s="30"/>
      <c r="R150" s="30"/>
      <c r="S150" s="30"/>
      <c r="T150" s="30"/>
      <c r="U150" s="30"/>
      <c r="V150" s="26"/>
      <c r="W150" s="30"/>
      <c r="X150" s="30"/>
      <c r="Y150" s="30"/>
      <c r="Z150" s="30"/>
      <c r="AA150" s="30"/>
      <c r="AB150" s="26"/>
      <c r="AC150" s="30">
        <v>1</v>
      </c>
      <c r="AD150" s="30"/>
      <c r="AE150" s="30"/>
      <c r="AF150" s="30"/>
      <c r="AG150" s="30"/>
      <c r="AH150" s="26" t="s">
        <v>1365</v>
      </c>
      <c r="AI150" s="30"/>
      <c r="AJ150" s="30"/>
      <c r="AK150" s="30"/>
      <c r="AL150" s="30"/>
      <c r="AM150" s="30"/>
      <c r="AN150" s="26"/>
      <c r="AO150" s="4">
        <f t="shared" ref="AO150:AO159" si="40">+K150+Q150+W150+AC150+AI150</f>
        <v>1</v>
      </c>
      <c r="AP150" s="4">
        <f t="shared" ref="AP150:AP159" si="41">+L150+R150+X150+AD150+AJ150</f>
        <v>0</v>
      </c>
      <c r="AQ150" s="4">
        <f t="shared" ref="AQ150:AQ159" si="42">+M150+S150+Y150+AE150+AK150</f>
        <v>0</v>
      </c>
      <c r="AR150" s="4">
        <f t="shared" ref="AR150:AR159" si="43">+N150+T150+Z150+AF150+AL150</f>
        <v>0</v>
      </c>
      <c r="AS150" s="4">
        <f t="shared" ref="AS150:AS159" si="44">+O150+U150+AA150+AG150+AM150</f>
        <v>0</v>
      </c>
      <c r="AT150" s="4">
        <f t="shared" si="39"/>
        <v>1</v>
      </c>
      <c r="AU150" s="34"/>
      <c r="AV150" s="34"/>
      <c r="AW150" s="34"/>
      <c r="AX150" s="36"/>
    </row>
    <row r="151" spans="1:50" ht="36" hidden="1" customHeight="1" x14ac:dyDescent="0.2">
      <c r="A151" s="54"/>
      <c r="B151" s="172" t="s">
        <v>2390</v>
      </c>
      <c r="C151" s="172" t="s">
        <v>76</v>
      </c>
      <c r="D151" s="2" t="s">
        <v>381</v>
      </c>
      <c r="E151" s="182"/>
      <c r="F151" s="22" t="s">
        <v>1437</v>
      </c>
      <c r="G151" s="23" t="s">
        <v>443</v>
      </c>
      <c r="H151" s="23" t="s">
        <v>479</v>
      </c>
      <c r="I151" s="9" t="s">
        <v>1565</v>
      </c>
      <c r="J151" s="5" t="s">
        <v>1366</v>
      </c>
      <c r="K151" s="3"/>
      <c r="L151" s="3"/>
      <c r="M151" s="3"/>
      <c r="N151" s="3"/>
      <c r="O151" s="3"/>
      <c r="P151" s="6"/>
      <c r="Q151" s="30"/>
      <c r="R151" s="30"/>
      <c r="S151" s="30"/>
      <c r="T151" s="30"/>
      <c r="U151" s="30"/>
      <c r="V151" s="26"/>
      <c r="W151" s="30"/>
      <c r="X151" s="30"/>
      <c r="Y151" s="30"/>
      <c r="Z151" s="30"/>
      <c r="AA151" s="30"/>
      <c r="AB151" s="26"/>
      <c r="AC151" s="30">
        <v>1</v>
      </c>
      <c r="AD151" s="30"/>
      <c r="AE151" s="30"/>
      <c r="AF151" s="30"/>
      <c r="AG151" s="30"/>
      <c r="AH151" s="26" t="s">
        <v>1365</v>
      </c>
      <c r="AI151" s="30"/>
      <c r="AJ151" s="30"/>
      <c r="AK151" s="30"/>
      <c r="AL151" s="30"/>
      <c r="AM151" s="30"/>
      <c r="AN151" s="26"/>
      <c r="AO151" s="4">
        <f t="shared" si="40"/>
        <v>1</v>
      </c>
      <c r="AP151" s="4">
        <f t="shared" si="41"/>
        <v>0</v>
      </c>
      <c r="AQ151" s="4">
        <f t="shared" si="42"/>
        <v>0</v>
      </c>
      <c r="AR151" s="4">
        <f t="shared" si="43"/>
        <v>0</v>
      </c>
      <c r="AS151" s="4">
        <f t="shared" si="44"/>
        <v>0</v>
      </c>
      <c r="AT151" s="4">
        <f t="shared" si="39"/>
        <v>1</v>
      </c>
      <c r="AU151" s="34"/>
      <c r="AV151" s="34"/>
      <c r="AW151" s="34"/>
      <c r="AX151" s="36"/>
    </row>
    <row r="152" spans="1:50" ht="36" hidden="1" customHeight="1" x14ac:dyDescent="0.2">
      <c r="A152" s="54"/>
      <c r="B152" s="4" t="s">
        <v>2821</v>
      </c>
      <c r="C152" s="4" t="s">
        <v>76</v>
      </c>
      <c r="D152" s="2" t="s">
        <v>14</v>
      </c>
      <c r="E152" s="182"/>
      <c r="F152" s="22" t="s">
        <v>1437</v>
      </c>
      <c r="G152" s="23" t="s">
        <v>1435</v>
      </c>
      <c r="H152" s="23" t="s">
        <v>191</v>
      </c>
      <c r="I152" s="9" t="s">
        <v>1845</v>
      </c>
      <c r="J152" s="5" t="s">
        <v>191</v>
      </c>
      <c r="K152" s="3"/>
      <c r="L152" s="3"/>
      <c r="M152" s="3"/>
      <c r="N152" s="3"/>
      <c r="O152" s="3"/>
      <c r="P152" s="6"/>
      <c r="Q152" s="30"/>
      <c r="R152" s="30"/>
      <c r="S152" s="30"/>
      <c r="T152" s="30"/>
      <c r="U152" s="30"/>
      <c r="V152" s="26"/>
      <c r="W152" s="30">
        <v>1</v>
      </c>
      <c r="X152" s="30"/>
      <c r="Y152" s="30"/>
      <c r="Z152" s="30"/>
      <c r="AA152" s="30"/>
      <c r="AB152" s="26" t="s">
        <v>1157</v>
      </c>
      <c r="AC152" s="30"/>
      <c r="AD152" s="30"/>
      <c r="AE152" s="30"/>
      <c r="AF152" s="30"/>
      <c r="AG152" s="30"/>
      <c r="AH152" s="26"/>
      <c r="AI152" s="30"/>
      <c r="AJ152" s="30"/>
      <c r="AK152" s="30"/>
      <c r="AL152" s="30"/>
      <c r="AM152" s="30">
        <v>5</v>
      </c>
      <c r="AN152" s="26" t="s">
        <v>1157</v>
      </c>
      <c r="AO152" s="4">
        <f t="shared" si="40"/>
        <v>1</v>
      </c>
      <c r="AP152" s="4">
        <f t="shared" si="41"/>
        <v>0</v>
      </c>
      <c r="AQ152" s="4">
        <f t="shared" si="42"/>
        <v>0</v>
      </c>
      <c r="AR152" s="4">
        <f t="shared" si="43"/>
        <v>0</v>
      </c>
      <c r="AS152" s="4">
        <f t="shared" si="44"/>
        <v>5</v>
      </c>
      <c r="AT152" s="4">
        <f t="shared" si="39"/>
        <v>6</v>
      </c>
      <c r="AU152" s="3"/>
      <c r="AV152" s="3"/>
      <c r="AW152" s="34"/>
      <c r="AX152" s="36"/>
    </row>
    <row r="153" spans="1:50" ht="36" customHeight="1" x14ac:dyDescent="0.2">
      <c r="A153" s="54"/>
      <c r="B153" s="172" t="s">
        <v>2390</v>
      </c>
      <c r="C153" s="172" t="s">
        <v>76</v>
      </c>
      <c r="D153" s="2" t="s">
        <v>381</v>
      </c>
      <c r="E153" s="182"/>
      <c r="F153" s="22" t="s">
        <v>1437</v>
      </c>
      <c r="G153" s="23" t="s">
        <v>1460</v>
      </c>
      <c r="H153" s="23" t="s">
        <v>246</v>
      </c>
      <c r="I153" s="9" t="s">
        <v>1553</v>
      </c>
      <c r="J153" s="5" t="s">
        <v>1168</v>
      </c>
      <c r="K153" s="3"/>
      <c r="L153" s="3"/>
      <c r="M153" s="3"/>
      <c r="N153" s="3"/>
      <c r="O153" s="3"/>
      <c r="P153" s="6"/>
      <c r="Q153" s="30"/>
      <c r="R153" s="30"/>
      <c r="S153" s="30"/>
      <c r="T153" s="30"/>
      <c r="U153" s="30">
        <v>1</v>
      </c>
      <c r="V153" s="26"/>
      <c r="W153" s="30"/>
      <c r="X153" s="30"/>
      <c r="Y153" s="30"/>
      <c r="Z153" s="30"/>
      <c r="AA153" s="30"/>
      <c r="AB153" s="26"/>
      <c r="AC153" s="30">
        <v>1</v>
      </c>
      <c r="AD153" s="30"/>
      <c r="AE153" s="30"/>
      <c r="AF153" s="30"/>
      <c r="AG153" s="30"/>
      <c r="AH153" s="26" t="s">
        <v>2174</v>
      </c>
      <c r="AI153" s="30"/>
      <c r="AJ153" s="30"/>
      <c r="AK153" s="30"/>
      <c r="AL153" s="30"/>
      <c r="AM153" s="30"/>
      <c r="AN153" s="26"/>
      <c r="AO153" s="4">
        <f t="shared" si="40"/>
        <v>1</v>
      </c>
      <c r="AP153" s="4">
        <f t="shared" si="41"/>
        <v>0</v>
      </c>
      <c r="AQ153" s="4">
        <f t="shared" si="42"/>
        <v>0</v>
      </c>
      <c r="AR153" s="4">
        <f t="shared" si="43"/>
        <v>0</v>
      </c>
      <c r="AS153" s="4">
        <f t="shared" si="44"/>
        <v>1</v>
      </c>
      <c r="AT153" s="4">
        <f t="shared" si="39"/>
        <v>2</v>
      </c>
      <c r="AU153" s="34"/>
      <c r="AV153" s="34"/>
      <c r="AW153" s="34"/>
      <c r="AX153" s="36"/>
    </row>
    <row r="154" spans="1:50" ht="36" customHeight="1" x14ac:dyDescent="0.2">
      <c r="A154" s="54"/>
      <c r="B154" s="172" t="s">
        <v>2469</v>
      </c>
      <c r="C154" s="172" t="s">
        <v>76</v>
      </c>
      <c r="D154" s="2" t="s">
        <v>416</v>
      </c>
      <c r="E154" s="182"/>
      <c r="F154" s="22" t="s">
        <v>1437</v>
      </c>
      <c r="G154" s="23" t="s">
        <v>1460</v>
      </c>
      <c r="H154" s="23" t="s">
        <v>246</v>
      </c>
      <c r="I154" s="9" t="s">
        <v>1635</v>
      </c>
      <c r="J154" s="5" t="s">
        <v>251</v>
      </c>
      <c r="K154" s="3"/>
      <c r="L154" s="3"/>
      <c r="M154" s="3"/>
      <c r="N154" s="3"/>
      <c r="O154" s="3"/>
      <c r="P154" s="6"/>
      <c r="Q154" s="30"/>
      <c r="R154" s="30"/>
      <c r="S154" s="30"/>
      <c r="T154" s="30"/>
      <c r="U154" s="30"/>
      <c r="V154" s="26"/>
      <c r="W154" s="30">
        <v>1</v>
      </c>
      <c r="X154" s="30"/>
      <c r="Y154" s="30"/>
      <c r="Z154" s="30"/>
      <c r="AA154" s="30"/>
      <c r="AB154" s="6" t="s">
        <v>743</v>
      </c>
      <c r="AC154" s="30"/>
      <c r="AD154" s="30"/>
      <c r="AE154" s="30"/>
      <c r="AF154" s="30"/>
      <c r="AG154" s="30"/>
      <c r="AH154" s="26"/>
      <c r="AI154" s="30"/>
      <c r="AJ154" s="30"/>
      <c r="AK154" s="30"/>
      <c r="AL154" s="30"/>
      <c r="AM154" s="30"/>
      <c r="AN154" s="26"/>
      <c r="AO154" s="4">
        <f t="shared" si="40"/>
        <v>1</v>
      </c>
      <c r="AP154" s="4">
        <f t="shared" si="41"/>
        <v>0</v>
      </c>
      <c r="AQ154" s="4">
        <f t="shared" si="42"/>
        <v>0</v>
      </c>
      <c r="AR154" s="4">
        <f t="shared" si="43"/>
        <v>0</v>
      </c>
      <c r="AS154" s="4">
        <f t="shared" si="44"/>
        <v>0</v>
      </c>
      <c r="AT154" s="4">
        <f t="shared" si="39"/>
        <v>1</v>
      </c>
      <c r="AU154" s="34">
        <v>38412</v>
      </c>
      <c r="AV154" s="34"/>
      <c r="AW154" s="34"/>
      <c r="AX154" s="36"/>
    </row>
    <row r="155" spans="1:50" s="159" customFormat="1" ht="36" hidden="1" customHeight="1" x14ac:dyDescent="0.2">
      <c r="A155" s="54"/>
      <c r="B155" s="172" t="s">
        <v>2390</v>
      </c>
      <c r="C155" s="172" t="s">
        <v>76</v>
      </c>
      <c r="D155" s="2" t="s">
        <v>381</v>
      </c>
      <c r="E155" s="182"/>
      <c r="F155" s="22" t="s">
        <v>1437</v>
      </c>
      <c r="G155" s="23" t="s">
        <v>1259</v>
      </c>
      <c r="H155" s="23" t="s">
        <v>460</v>
      </c>
      <c r="I155" s="9" t="s">
        <v>1557</v>
      </c>
      <c r="J155" s="5" t="s">
        <v>1225</v>
      </c>
      <c r="K155" s="3"/>
      <c r="L155" s="3"/>
      <c r="M155" s="3"/>
      <c r="N155" s="3"/>
      <c r="O155" s="3"/>
      <c r="P155" s="6"/>
      <c r="Q155" s="30"/>
      <c r="R155" s="30"/>
      <c r="S155" s="30"/>
      <c r="T155" s="30"/>
      <c r="U155" s="30"/>
      <c r="V155" s="26"/>
      <c r="W155" s="30"/>
      <c r="X155" s="30"/>
      <c r="Y155" s="30"/>
      <c r="Z155" s="30"/>
      <c r="AA155" s="30"/>
      <c r="AB155" s="26"/>
      <c r="AC155" s="30">
        <v>1</v>
      </c>
      <c r="AD155" s="30"/>
      <c r="AE155" s="30"/>
      <c r="AF155" s="30"/>
      <c r="AG155" s="30"/>
      <c r="AH155" s="26" t="s">
        <v>1226</v>
      </c>
      <c r="AI155" s="30"/>
      <c r="AJ155" s="30"/>
      <c r="AK155" s="30"/>
      <c r="AL155" s="30"/>
      <c r="AM155" s="30"/>
      <c r="AN155" s="26"/>
      <c r="AO155" s="4">
        <f t="shared" si="40"/>
        <v>1</v>
      </c>
      <c r="AP155" s="4">
        <f t="shared" si="41"/>
        <v>0</v>
      </c>
      <c r="AQ155" s="4">
        <f t="shared" si="42"/>
        <v>0</v>
      </c>
      <c r="AR155" s="4">
        <f t="shared" si="43"/>
        <v>0</v>
      </c>
      <c r="AS155" s="4">
        <f t="shared" si="44"/>
        <v>0</v>
      </c>
      <c r="AT155" s="4">
        <f t="shared" si="39"/>
        <v>1</v>
      </c>
      <c r="AU155" s="34"/>
      <c r="AV155" s="34"/>
      <c r="AW155" s="34"/>
      <c r="AX155" s="36"/>
    </row>
    <row r="156" spans="1:50" ht="36" hidden="1" customHeight="1" x14ac:dyDescent="0.2">
      <c r="A156" s="54"/>
      <c r="B156" s="172" t="s">
        <v>2390</v>
      </c>
      <c r="C156" s="172" t="s">
        <v>76</v>
      </c>
      <c r="D156" s="2" t="s">
        <v>381</v>
      </c>
      <c r="E156" s="182"/>
      <c r="F156" s="22" t="s">
        <v>1437</v>
      </c>
      <c r="G156" s="23" t="s">
        <v>1259</v>
      </c>
      <c r="H156" s="23" t="s">
        <v>460</v>
      </c>
      <c r="I156" s="9" t="s">
        <v>1559</v>
      </c>
      <c r="J156" s="5" t="s">
        <v>1250</v>
      </c>
      <c r="K156" s="3"/>
      <c r="L156" s="3"/>
      <c r="M156" s="3"/>
      <c r="N156" s="3"/>
      <c r="O156" s="3"/>
      <c r="P156" s="6"/>
      <c r="Q156" s="30"/>
      <c r="R156" s="30"/>
      <c r="S156" s="30"/>
      <c r="T156" s="30"/>
      <c r="U156" s="30">
        <v>2</v>
      </c>
      <c r="V156" s="26"/>
      <c r="W156" s="30"/>
      <c r="X156" s="30"/>
      <c r="Y156" s="30"/>
      <c r="Z156" s="30"/>
      <c r="AA156" s="30"/>
      <c r="AB156" s="26"/>
      <c r="AC156" s="30">
        <v>2</v>
      </c>
      <c r="AD156" s="30"/>
      <c r="AE156" s="30"/>
      <c r="AF156" s="30"/>
      <c r="AG156" s="30"/>
      <c r="AH156" s="26" t="s">
        <v>1251</v>
      </c>
      <c r="AI156" s="30"/>
      <c r="AJ156" s="30"/>
      <c r="AK156" s="30"/>
      <c r="AL156" s="30"/>
      <c r="AM156" s="30"/>
      <c r="AN156" s="26"/>
      <c r="AO156" s="4">
        <f t="shared" si="40"/>
        <v>2</v>
      </c>
      <c r="AP156" s="4">
        <f t="shared" si="41"/>
        <v>0</v>
      </c>
      <c r="AQ156" s="4">
        <f t="shared" si="42"/>
        <v>0</v>
      </c>
      <c r="AR156" s="4">
        <f t="shared" si="43"/>
        <v>0</v>
      </c>
      <c r="AS156" s="4">
        <f t="shared" si="44"/>
        <v>2</v>
      </c>
      <c r="AT156" s="4">
        <f t="shared" si="39"/>
        <v>4</v>
      </c>
      <c r="AU156" s="34"/>
      <c r="AV156" s="34"/>
      <c r="AW156" s="34"/>
      <c r="AX156" s="36"/>
    </row>
    <row r="157" spans="1:50" ht="36" hidden="1" customHeight="1" x14ac:dyDescent="0.2">
      <c r="A157" s="54"/>
      <c r="B157" s="172" t="s">
        <v>2390</v>
      </c>
      <c r="C157" s="172" t="s">
        <v>76</v>
      </c>
      <c r="D157" s="2" t="s">
        <v>381</v>
      </c>
      <c r="E157" s="182"/>
      <c r="F157" s="22" t="s">
        <v>1437</v>
      </c>
      <c r="G157" s="23" t="s">
        <v>1259</v>
      </c>
      <c r="H157" s="23" t="s">
        <v>460</v>
      </c>
      <c r="I157" s="208" t="s">
        <v>1560</v>
      </c>
      <c r="J157" s="5" t="s">
        <v>1255</v>
      </c>
      <c r="K157" s="3"/>
      <c r="L157" s="3"/>
      <c r="M157" s="3"/>
      <c r="N157" s="3"/>
      <c r="O157" s="3"/>
      <c r="P157" s="6"/>
      <c r="Q157" s="30"/>
      <c r="R157" s="30"/>
      <c r="S157" s="30"/>
      <c r="T157" s="30"/>
      <c r="U157" s="30">
        <v>3</v>
      </c>
      <c r="V157" s="26"/>
      <c r="W157" s="30"/>
      <c r="X157" s="30"/>
      <c r="Y157" s="30"/>
      <c r="Z157" s="30"/>
      <c r="AA157" s="30"/>
      <c r="AB157" s="26"/>
      <c r="AC157" s="30">
        <v>1</v>
      </c>
      <c r="AD157" s="30"/>
      <c r="AE157" s="30"/>
      <c r="AF157" s="30"/>
      <c r="AG157" s="30"/>
      <c r="AH157" s="211" t="s">
        <v>2193</v>
      </c>
      <c r="AI157" s="30"/>
      <c r="AJ157" s="30"/>
      <c r="AK157" s="30"/>
      <c r="AL157" s="30"/>
      <c r="AM157" s="30"/>
      <c r="AN157" s="26"/>
      <c r="AO157" s="4">
        <f t="shared" si="40"/>
        <v>1</v>
      </c>
      <c r="AP157" s="4">
        <f t="shared" si="41"/>
        <v>0</v>
      </c>
      <c r="AQ157" s="4">
        <f t="shared" si="42"/>
        <v>0</v>
      </c>
      <c r="AR157" s="4">
        <f t="shared" si="43"/>
        <v>0</v>
      </c>
      <c r="AS157" s="4">
        <f t="shared" si="44"/>
        <v>3</v>
      </c>
      <c r="AT157" s="4">
        <f t="shared" si="39"/>
        <v>4</v>
      </c>
      <c r="AU157" s="34"/>
      <c r="AV157" s="34"/>
      <c r="AW157" s="34"/>
      <c r="AX157" s="36"/>
    </row>
    <row r="158" spans="1:50" ht="36" hidden="1" customHeight="1" x14ac:dyDescent="0.2">
      <c r="A158" s="54"/>
      <c r="B158" s="4" t="s">
        <v>2991</v>
      </c>
      <c r="C158" s="4" t="s">
        <v>76</v>
      </c>
      <c r="D158" s="27" t="s">
        <v>339</v>
      </c>
      <c r="E158" s="182"/>
      <c r="F158" s="22" t="s">
        <v>1437</v>
      </c>
      <c r="G158" s="23" t="s">
        <v>1435</v>
      </c>
      <c r="H158" s="23" t="s">
        <v>191</v>
      </c>
      <c r="I158" s="208" t="s">
        <v>1939</v>
      </c>
      <c r="J158" s="5" t="s">
        <v>191</v>
      </c>
      <c r="K158" s="3"/>
      <c r="L158" s="3"/>
      <c r="M158" s="3"/>
      <c r="N158" s="3"/>
      <c r="O158" s="3"/>
      <c r="P158" s="6"/>
      <c r="Q158" s="30"/>
      <c r="R158" s="30"/>
      <c r="S158" s="30"/>
      <c r="T158" s="30"/>
      <c r="U158" s="30"/>
      <c r="V158" s="26"/>
      <c r="W158" s="30"/>
      <c r="X158" s="30"/>
      <c r="Y158" s="30"/>
      <c r="Z158" s="30"/>
      <c r="AA158" s="30"/>
      <c r="AB158" s="26"/>
      <c r="AC158" s="30">
        <v>1</v>
      </c>
      <c r="AD158" s="30"/>
      <c r="AE158" s="30"/>
      <c r="AF158" s="30"/>
      <c r="AG158" s="30"/>
      <c r="AH158" s="217" t="s">
        <v>925</v>
      </c>
      <c r="AI158" s="30"/>
      <c r="AJ158" s="30"/>
      <c r="AK158" s="30"/>
      <c r="AL158" s="30"/>
      <c r="AM158" s="30">
        <v>2</v>
      </c>
      <c r="AN158" s="79"/>
      <c r="AO158" s="4">
        <f t="shared" si="40"/>
        <v>1</v>
      </c>
      <c r="AP158" s="4">
        <f t="shared" si="41"/>
        <v>0</v>
      </c>
      <c r="AQ158" s="4">
        <f t="shared" si="42"/>
        <v>0</v>
      </c>
      <c r="AR158" s="4">
        <f t="shared" si="43"/>
        <v>0</v>
      </c>
      <c r="AS158" s="4">
        <f t="shared" si="44"/>
        <v>2</v>
      </c>
      <c r="AT158" s="4">
        <f t="shared" si="39"/>
        <v>3</v>
      </c>
      <c r="AU158" s="34" t="s">
        <v>10</v>
      </c>
      <c r="AV158" s="34"/>
      <c r="AW158" s="34"/>
      <c r="AX158" s="36"/>
    </row>
    <row r="159" spans="1:50" s="159" customFormat="1" ht="36" hidden="1" customHeight="1" x14ac:dyDescent="0.2">
      <c r="A159" s="54">
        <f>+A79+1</f>
        <v>2</v>
      </c>
      <c r="B159" s="170" t="s">
        <v>2408</v>
      </c>
      <c r="C159" s="170" t="s">
        <v>76</v>
      </c>
      <c r="D159" s="53" t="s">
        <v>1568</v>
      </c>
      <c r="E159" s="181">
        <f>COUNTIF($B$5:$B$702,"HK")-1</f>
        <v>3</v>
      </c>
      <c r="F159" s="74" t="s">
        <v>1436</v>
      </c>
      <c r="G159" s="74" t="s">
        <v>1259</v>
      </c>
      <c r="H159" s="74" t="s">
        <v>460</v>
      </c>
      <c r="I159" s="151" t="s">
        <v>1567</v>
      </c>
      <c r="J159" s="161" t="s">
        <v>460</v>
      </c>
      <c r="K159" s="153"/>
      <c r="L159" s="153"/>
      <c r="M159" s="153"/>
      <c r="N159" s="153"/>
      <c r="O159" s="153">
        <v>2</v>
      </c>
      <c r="P159" s="154" t="s">
        <v>638</v>
      </c>
      <c r="Q159" s="155">
        <v>1</v>
      </c>
      <c r="R159" s="155"/>
      <c r="S159" s="155"/>
      <c r="T159" s="155"/>
      <c r="U159" s="155">
        <v>3</v>
      </c>
      <c r="V159" s="154" t="s">
        <v>29</v>
      </c>
      <c r="W159" s="155">
        <v>2</v>
      </c>
      <c r="X159" s="155"/>
      <c r="Y159" s="155"/>
      <c r="Z159" s="155"/>
      <c r="AA159" s="155"/>
      <c r="AB159" s="154" t="s">
        <v>274</v>
      </c>
      <c r="AC159" s="155">
        <v>4</v>
      </c>
      <c r="AD159" s="155"/>
      <c r="AE159" s="155">
        <v>2</v>
      </c>
      <c r="AF159" s="155"/>
      <c r="AG159" s="155">
        <v>1</v>
      </c>
      <c r="AH159" s="154" t="s">
        <v>284</v>
      </c>
      <c r="AI159" s="155"/>
      <c r="AJ159" s="155">
        <v>1</v>
      </c>
      <c r="AK159" s="155"/>
      <c r="AL159" s="155"/>
      <c r="AM159" s="155">
        <v>12</v>
      </c>
      <c r="AN159" s="154" t="s">
        <v>30</v>
      </c>
      <c r="AO159" s="156">
        <f t="shared" si="40"/>
        <v>7</v>
      </c>
      <c r="AP159" s="156">
        <f t="shared" si="41"/>
        <v>1</v>
      </c>
      <c r="AQ159" s="156">
        <f t="shared" si="42"/>
        <v>2</v>
      </c>
      <c r="AR159" s="156">
        <f t="shared" si="43"/>
        <v>0</v>
      </c>
      <c r="AS159" s="156">
        <f t="shared" si="44"/>
        <v>18</v>
      </c>
      <c r="AT159" s="156">
        <f t="shared" si="39"/>
        <v>28</v>
      </c>
      <c r="AU159" s="40" t="s">
        <v>28</v>
      </c>
      <c r="AV159" s="40"/>
      <c r="AW159" s="40"/>
      <c r="AX159" s="158"/>
    </row>
    <row r="160" spans="1:50" ht="36" hidden="1" customHeight="1" x14ac:dyDescent="0.25">
      <c r="A160" s="54"/>
      <c r="B160" s="172" t="s">
        <v>2408</v>
      </c>
      <c r="C160" s="172" t="s">
        <v>76</v>
      </c>
      <c r="D160" s="2" t="s">
        <v>1568</v>
      </c>
      <c r="E160" s="182"/>
      <c r="F160" s="22" t="s">
        <v>1437</v>
      </c>
      <c r="G160" s="23" t="s">
        <v>1259</v>
      </c>
      <c r="H160" s="23" t="s">
        <v>460</v>
      </c>
      <c r="I160" s="209" t="s">
        <v>2254</v>
      </c>
      <c r="J160" s="5" t="s">
        <v>653</v>
      </c>
      <c r="K160" s="3"/>
      <c r="L160" s="3"/>
      <c r="M160" s="3"/>
      <c r="N160" s="3"/>
      <c r="O160" s="3"/>
      <c r="P160" s="6"/>
      <c r="Q160" s="30"/>
      <c r="R160" s="30"/>
      <c r="S160" s="30"/>
      <c r="T160" s="30"/>
      <c r="U160" s="30"/>
      <c r="V160" s="26"/>
      <c r="W160" s="30"/>
      <c r="X160" s="30"/>
      <c r="Y160" s="30"/>
      <c r="Z160" s="30"/>
      <c r="AA160" s="30"/>
      <c r="AB160" s="26"/>
      <c r="AC160" s="30"/>
      <c r="AD160" s="30"/>
      <c r="AE160" s="30"/>
      <c r="AF160" s="30"/>
      <c r="AG160" s="30"/>
      <c r="AH160" s="212" t="s">
        <v>2257</v>
      </c>
      <c r="AI160" s="30"/>
      <c r="AJ160" s="30"/>
      <c r="AK160" s="30"/>
      <c r="AL160" s="30"/>
      <c r="AM160" s="30"/>
      <c r="AN160" s="26"/>
      <c r="AO160" s="4"/>
      <c r="AP160" s="4"/>
      <c r="AQ160" s="4"/>
      <c r="AR160" s="4"/>
      <c r="AS160" s="4"/>
      <c r="AT160" s="4"/>
      <c r="AU160" s="34">
        <v>41295</v>
      </c>
      <c r="AV160" s="34"/>
      <c r="AW160" s="34"/>
      <c r="AX160" s="36"/>
    </row>
    <row r="161" spans="1:50" ht="36" hidden="1" customHeight="1" x14ac:dyDescent="0.2">
      <c r="A161" s="54">
        <f>+A157+1</f>
        <v>1</v>
      </c>
      <c r="B161" s="170" t="s">
        <v>3167</v>
      </c>
      <c r="C161" s="170" t="s">
        <v>76</v>
      </c>
      <c r="D161" s="53" t="s">
        <v>1570</v>
      </c>
      <c r="E161" s="181">
        <f>COUNTIF($B$5:$B$702,"CP")-1</f>
        <v>17</v>
      </c>
      <c r="F161" s="74" t="s">
        <v>1436</v>
      </c>
      <c r="G161" s="74" t="s">
        <v>1259</v>
      </c>
      <c r="H161" s="74" t="s">
        <v>460</v>
      </c>
      <c r="I161" s="151" t="s">
        <v>1571</v>
      </c>
      <c r="J161" s="164" t="s">
        <v>460</v>
      </c>
      <c r="K161" s="153">
        <v>2</v>
      </c>
      <c r="L161" s="153"/>
      <c r="M161" s="153"/>
      <c r="N161" s="155"/>
      <c r="O161" s="155">
        <v>2</v>
      </c>
      <c r="P161" s="165" t="s">
        <v>203</v>
      </c>
      <c r="Q161" s="155">
        <v>3</v>
      </c>
      <c r="R161" s="155"/>
      <c r="S161" s="155"/>
      <c r="T161" s="155"/>
      <c r="U161" s="155">
        <v>15</v>
      </c>
      <c r="V161" s="165" t="s">
        <v>569</v>
      </c>
      <c r="W161" s="153">
        <v>9</v>
      </c>
      <c r="X161" s="153"/>
      <c r="Y161" s="153"/>
      <c r="Z161" s="153"/>
      <c r="AA161" s="153"/>
      <c r="AB161" s="165" t="s">
        <v>570</v>
      </c>
      <c r="AC161" s="153">
        <v>13</v>
      </c>
      <c r="AD161" s="153"/>
      <c r="AE161" s="153"/>
      <c r="AF161" s="153"/>
      <c r="AG161" s="153"/>
      <c r="AH161" s="165" t="s">
        <v>131</v>
      </c>
      <c r="AI161" s="155">
        <f>7+16+3</f>
        <v>26</v>
      </c>
      <c r="AJ161" s="155">
        <f>4+2</f>
        <v>6</v>
      </c>
      <c r="AK161" s="155">
        <f>7+8</f>
        <v>15</v>
      </c>
      <c r="AL161" s="155"/>
      <c r="AM161" s="155">
        <f>60+1+5</f>
        <v>66</v>
      </c>
      <c r="AN161" s="165" t="s">
        <v>1198</v>
      </c>
      <c r="AO161" s="156">
        <f t="shared" ref="AO161:AO199" si="45">+K161+Q161+W161+AC161+AI161</f>
        <v>53</v>
      </c>
      <c r="AP161" s="156">
        <f t="shared" ref="AP161:AP199" si="46">+L161+R161+X161+AD161+AJ161</f>
        <v>6</v>
      </c>
      <c r="AQ161" s="156">
        <f t="shared" ref="AQ161:AQ199" si="47">+M161+S161+Y161+AE161+AK161</f>
        <v>15</v>
      </c>
      <c r="AR161" s="156">
        <f t="shared" ref="AR161:AR199" si="48">+N161+T161+Z161+AF161+AL161</f>
        <v>0</v>
      </c>
      <c r="AS161" s="156">
        <f t="shared" ref="AS161:AS199" si="49">+O161+U161+AA161+AG161+AM161</f>
        <v>83</v>
      </c>
      <c r="AT161" s="156">
        <f t="shared" ref="AT161:AT199" si="50">SUM(AO161:AS161)</f>
        <v>157</v>
      </c>
      <c r="AU161" s="40"/>
      <c r="AV161" s="40"/>
      <c r="AW161" s="40"/>
      <c r="AX161" s="158"/>
    </row>
    <row r="162" spans="1:50" ht="36" hidden="1" customHeight="1" x14ac:dyDescent="0.2">
      <c r="A162" s="167"/>
      <c r="B162" s="172" t="s">
        <v>2339</v>
      </c>
      <c r="C162" s="172" t="s">
        <v>76</v>
      </c>
      <c r="D162" s="29" t="s">
        <v>23</v>
      </c>
      <c r="E162" s="182"/>
      <c r="F162" s="23" t="s">
        <v>1437</v>
      </c>
      <c r="G162" s="23" t="s">
        <v>1435</v>
      </c>
      <c r="H162" s="23" t="s">
        <v>465</v>
      </c>
      <c r="I162" s="9" t="s">
        <v>1434</v>
      </c>
      <c r="J162" s="43" t="s">
        <v>465</v>
      </c>
      <c r="K162" s="3"/>
      <c r="L162" s="3"/>
      <c r="M162" s="3"/>
      <c r="N162" s="3"/>
      <c r="O162" s="3"/>
      <c r="P162" s="26"/>
      <c r="Q162" s="30"/>
      <c r="R162" s="30"/>
      <c r="S162" s="30"/>
      <c r="T162" s="30"/>
      <c r="U162" s="30"/>
      <c r="V162" s="26"/>
      <c r="W162" s="30"/>
      <c r="X162" s="30"/>
      <c r="Y162" s="30"/>
      <c r="Z162" s="30"/>
      <c r="AA162" s="30"/>
      <c r="AB162" s="26" t="s">
        <v>174</v>
      </c>
      <c r="AC162" s="30">
        <v>2</v>
      </c>
      <c r="AD162" s="30"/>
      <c r="AE162" s="30"/>
      <c r="AF162" s="30"/>
      <c r="AG162" s="30"/>
      <c r="AH162" s="26" t="s">
        <v>174</v>
      </c>
      <c r="AI162" s="30"/>
      <c r="AJ162" s="30"/>
      <c r="AK162" s="30"/>
      <c r="AL162" s="30"/>
      <c r="AM162" s="30">
        <v>1</v>
      </c>
      <c r="AN162" s="26" t="s">
        <v>174</v>
      </c>
      <c r="AO162" s="4">
        <f t="shared" si="45"/>
        <v>2</v>
      </c>
      <c r="AP162" s="4">
        <f t="shared" si="46"/>
        <v>0</v>
      </c>
      <c r="AQ162" s="4">
        <f t="shared" si="47"/>
        <v>0</v>
      </c>
      <c r="AR162" s="4">
        <f t="shared" si="48"/>
        <v>0</v>
      </c>
      <c r="AS162" s="4">
        <f t="shared" si="49"/>
        <v>1</v>
      </c>
      <c r="AT162" s="4">
        <f t="shared" si="50"/>
        <v>3</v>
      </c>
      <c r="AU162" s="24" t="s">
        <v>476</v>
      </c>
      <c r="AV162" s="24"/>
      <c r="AW162" s="24"/>
      <c r="AX162" s="36"/>
    </row>
    <row r="163" spans="1:50" ht="36" hidden="1" customHeight="1" x14ac:dyDescent="0.2">
      <c r="A163" s="54"/>
      <c r="B163" s="172" t="s">
        <v>3167</v>
      </c>
      <c r="C163" s="172" t="s">
        <v>76</v>
      </c>
      <c r="D163" s="85" t="s">
        <v>1570</v>
      </c>
      <c r="E163" s="182"/>
      <c r="F163" s="23" t="s">
        <v>1437</v>
      </c>
      <c r="G163" s="23" t="s">
        <v>1259</v>
      </c>
      <c r="H163" s="23" t="s">
        <v>460</v>
      </c>
      <c r="I163" s="9" t="s">
        <v>1576</v>
      </c>
      <c r="J163" s="83" t="s">
        <v>264</v>
      </c>
      <c r="K163" s="3"/>
      <c r="L163" s="3"/>
      <c r="M163" s="3"/>
      <c r="N163" s="3"/>
      <c r="O163" s="3"/>
      <c r="P163" s="26"/>
      <c r="Q163" s="30"/>
      <c r="R163" s="30"/>
      <c r="S163" s="30"/>
      <c r="T163" s="30"/>
      <c r="U163" s="3">
        <v>2</v>
      </c>
      <c r="V163" s="26" t="s">
        <v>418</v>
      </c>
      <c r="W163" s="30">
        <v>4</v>
      </c>
      <c r="X163" s="30"/>
      <c r="Y163" s="30"/>
      <c r="Z163" s="30"/>
      <c r="AA163" s="30"/>
      <c r="AB163" s="26" t="s">
        <v>2225</v>
      </c>
      <c r="AC163" s="30">
        <v>10</v>
      </c>
      <c r="AD163" s="30">
        <v>1</v>
      </c>
      <c r="AE163" s="30">
        <v>3</v>
      </c>
      <c r="AF163" s="30"/>
      <c r="AG163" s="30"/>
      <c r="AH163" s="26" t="s">
        <v>975</v>
      </c>
      <c r="AI163" s="30"/>
      <c r="AJ163" s="30"/>
      <c r="AK163" s="30"/>
      <c r="AL163" s="30"/>
      <c r="AM163" s="30">
        <v>9</v>
      </c>
      <c r="AN163" s="26" t="s">
        <v>975</v>
      </c>
      <c r="AO163" s="4">
        <f t="shared" si="45"/>
        <v>14</v>
      </c>
      <c r="AP163" s="4">
        <f t="shared" si="46"/>
        <v>1</v>
      </c>
      <c r="AQ163" s="4">
        <f t="shared" si="47"/>
        <v>3</v>
      </c>
      <c r="AR163" s="4">
        <f t="shared" si="48"/>
        <v>0</v>
      </c>
      <c r="AS163" s="4">
        <f t="shared" si="49"/>
        <v>11</v>
      </c>
      <c r="AT163" s="4">
        <f t="shared" si="50"/>
        <v>29</v>
      </c>
      <c r="AU163" s="34">
        <v>40609</v>
      </c>
      <c r="AV163" s="34"/>
      <c r="AW163" s="3"/>
      <c r="AX163" s="36"/>
    </row>
    <row r="164" spans="1:50" ht="36" hidden="1" customHeight="1" x14ac:dyDescent="0.2">
      <c r="A164" s="54"/>
      <c r="B164" s="172" t="s">
        <v>3167</v>
      </c>
      <c r="C164" s="172" t="s">
        <v>76</v>
      </c>
      <c r="D164" s="85" t="s">
        <v>1570</v>
      </c>
      <c r="E164" s="182"/>
      <c r="F164" s="23" t="s">
        <v>1437</v>
      </c>
      <c r="G164" s="23" t="s">
        <v>1259</v>
      </c>
      <c r="H164" s="23" t="s">
        <v>460</v>
      </c>
      <c r="I164" s="9" t="s">
        <v>1577</v>
      </c>
      <c r="J164" s="83" t="s">
        <v>460</v>
      </c>
      <c r="K164" s="3"/>
      <c r="L164" s="3"/>
      <c r="M164" s="3"/>
      <c r="N164" s="3"/>
      <c r="O164" s="3"/>
      <c r="P164" s="26"/>
      <c r="Q164" s="30"/>
      <c r="R164" s="30"/>
      <c r="S164" s="30"/>
      <c r="T164" s="30"/>
      <c r="U164" s="3">
        <v>1</v>
      </c>
      <c r="V164" s="26" t="s">
        <v>1170</v>
      </c>
      <c r="W164" s="30">
        <v>2</v>
      </c>
      <c r="X164" s="30"/>
      <c r="Y164" s="30"/>
      <c r="Z164" s="30"/>
      <c r="AA164" s="30"/>
      <c r="AB164" s="26" t="s">
        <v>2226</v>
      </c>
      <c r="AC164" s="30">
        <v>5</v>
      </c>
      <c r="AD164" s="30"/>
      <c r="AE164" s="30"/>
      <c r="AF164" s="30"/>
      <c r="AG164" s="30"/>
      <c r="AH164" s="26" t="s">
        <v>2228</v>
      </c>
      <c r="AI164" s="30"/>
      <c r="AJ164" s="30"/>
      <c r="AK164" s="30"/>
      <c r="AL164" s="30"/>
      <c r="AM164" s="30">
        <v>8</v>
      </c>
      <c r="AN164" s="26" t="s">
        <v>598</v>
      </c>
      <c r="AO164" s="4">
        <f t="shared" si="45"/>
        <v>7</v>
      </c>
      <c r="AP164" s="4">
        <f t="shared" si="46"/>
        <v>0</v>
      </c>
      <c r="AQ164" s="4">
        <f t="shared" si="47"/>
        <v>0</v>
      </c>
      <c r="AR164" s="4">
        <f t="shared" si="48"/>
        <v>0</v>
      </c>
      <c r="AS164" s="4">
        <f t="shared" si="49"/>
        <v>9</v>
      </c>
      <c r="AT164" s="4">
        <f t="shared" si="50"/>
        <v>16</v>
      </c>
      <c r="AU164" s="34" t="s">
        <v>398</v>
      </c>
      <c r="AV164" s="34"/>
      <c r="AW164" s="34"/>
      <c r="AX164" s="36"/>
    </row>
    <row r="165" spans="1:50" ht="36" hidden="1" customHeight="1" x14ac:dyDescent="0.2">
      <c r="A165" s="54"/>
      <c r="B165" s="172" t="s">
        <v>3167</v>
      </c>
      <c r="C165" s="172" t="s">
        <v>76</v>
      </c>
      <c r="D165" s="85" t="s">
        <v>1570</v>
      </c>
      <c r="E165" s="182"/>
      <c r="F165" s="23" t="s">
        <v>1437</v>
      </c>
      <c r="G165" s="23" t="s">
        <v>1259</v>
      </c>
      <c r="H165" s="23" t="s">
        <v>460</v>
      </c>
      <c r="I165" s="9" t="s">
        <v>1579</v>
      </c>
      <c r="J165" s="83" t="s">
        <v>460</v>
      </c>
      <c r="K165" s="3"/>
      <c r="L165" s="3"/>
      <c r="M165" s="3"/>
      <c r="N165" s="3"/>
      <c r="O165" s="3"/>
      <c r="P165" s="26"/>
      <c r="Q165" s="30"/>
      <c r="R165" s="30"/>
      <c r="S165" s="30"/>
      <c r="T165" s="30"/>
      <c r="U165" s="3">
        <v>2</v>
      </c>
      <c r="V165" s="26" t="s">
        <v>976</v>
      </c>
      <c r="W165" s="30">
        <v>2</v>
      </c>
      <c r="X165" s="30"/>
      <c r="Y165" s="30"/>
      <c r="Z165" s="30"/>
      <c r="AA165" s="30"/>
      <c r="AB165" s="26" t="s">
        <v>2227</v>
      </c>
      <c r="AC165" s="30">
        <v>10</v>
      </c>
      <c r="AD165" s="30"/>
      <c r="AE165" s="30"/>
      <c r="AF165" s="30"/>
      <c r="AG165" s="30"/>
      <c r="AH165" s="26" t="str">
        <f>+[2]BARU!$D$873</f>
        <v>Kasum</v>
      </c>
      <c r="AI165" s="30"/>
      <c r="AJ165" s="30"/>
      <c r="AK165" s="30"/>
      <c r="AL165" s="30"/>
      <c r="AM165" s="30">
        <v>7</v>
      </c>
      <c r="AN165" s="26" t="str">
        <f>+AH165</f>
        <v>Kasum</v>
      </c>
      <c r="AO165" s="4">
        <f t="shared" si="45"/>
        <v>12</v>
      </c>
      <c r="AP165" s="4">
        <f t="shared" si="46"/>
        <v>0</v>
      </c>
      <c r="AQ165" s="4">
        <f t="shared" si="47"/>
        <v>0</v>
      </c>
      <c r="AR165" s="4">
        <f t="shared" si="48"/>
        <v>0</v>
      </c>
      <c r="AS165" s="4">
        <f t="shared" si="49"/>
        <v>9</v>
      </c>
      <c r="AT165" s="4">
        <f t="shared" si="50"/>
        <v>21</v>
      </c>
      <c r="AU165" s="34" t="s">
        <v>31</v>
      </c>
      <c r="AV165" s="34"/>
      <c r="AW165" s="34"/>
      <c r="AX165" s="36"/>
    </row>
    <row r="166" spans="1:50" ht="36" hidden="1" customHeight="1" x14ac:dyDescent="0.2">
      <c r="A166" s="54"/>
      <c r="B166" s="172" t="s">
        <v>3167</v>
      </c>
      <c r="C166" s="172" t="s">
        <v>76</v>
      </c>
      <c r="D166" s="85" t="s">
        <v>1570</v>
      </c>
      <c r="E166" s="182"/>
      <c r="F166" s="23" t="s">
        <v>1437</v>
      </c>
      <c r="G166" s="23" t="s">
        <v>443</v>
      </c>
      <c r="H166" s="23" t="s">
        <v>479</v>
      </c>
      <c r="I166" s="9" t="s">
        <v>1578</v>
      </c>
      <c r="J166" s="83" t="s">
        <v>479</v>
      </c>
      <c r="K166" s="3"/>
      <c r="L166" s="3"/>
      <c r="M166" s="3"/>
      <c r="N166" s="3"/>
      <c r="O166" s="3"/>
      <c r="P166" s="26"/>
      <c r="Q166" s="30"/>
      <c r="R166" s="30"/>
      <c r="S166" s="30"/>
      <c r="T166" s="30"/>
      <c r="U166" s="3">
        <v>1</v>
      </c>
      <c r="V166" s="26" t="s">
        <v>419</v>
      </c>
      <c r="W166" s="30">
        <v>1</v>
      </c>
      <c r="X166" s="30"/>
      <c r="Y166" s="30"/>
      <c r="Z166" s="30"/>
      <c r="AA166" s="30"/>
      <c r="AB166" s="26"/>
      <c r="AC166" s="30">
        <v>3</v>
      </c>
      <c r="AD166" s="30"/>
      <c r="AE166" s="30"/>
      <c r="AF166" s="30"/>
      <c r="AG166" s="30"/>
      <c r="AH166" s="26" t="s">
        <v>572</v>
      </c>
      <c r="AI166" s="30"/>
      <c r="AJ166" s="30"/>
      <c r="AK166" s="30"/>
      <c r="AL166" s="30"/>
      <c r="AM166" s="30">
        <v>2</v>
      </c>
      <c r="AN166" s="26" t="s">
        <v>572</v>
      </c>
      <c r="AO166" s="4">
        <f t="shared" si="45"/>
        <v>4</v>
      </c>
      <c r="AP166" s="4">
        <f t="shared" si="46"/>
        <v>0</v>
      </c>
      <c r="AQ166" s="4">
        <f t="shared" si="47"/>
        <v>0</v>
      </c>
      <c r="AR166" s="4">
        <f t="shared" si="48"/>
        <v>0</v>
      </c>
      <c r="AS166" s="4">
        <f t="shared" si="49"/>
        <v>3</v>
      </c>
      <c r="AT166" s="4">
        <f t="shared" si="50"/>
        <v>7</v>
      </c>
      <c r="AU166" s="34" t="s">
        <v>34</v>
      </c>
      <c r="AV166" s="34"/>
      <c r="AW166" s="34"/>
      <c r="AX166" s="36"/>
    </row>
    <row r="167" spans="1:50" ht="36" hidden="1" customHeight="1" x14ac:dyDescent="0.2">
      <c r="A167" s="54"/>
      <c r="B167" s="172" t="s">
        <v>3167</v>
      </c>
      <c r="C167" s="172" t="s">
        <v>76</v>
      </c>
      <c r="D167" s="85" t="s">
        <v>1570</v>
      </c>
      <c r="E167" s="182"/>
      <c r="F167" s="23" t="s">
        <v>1437</v>
      </c>
      <c r="G167" s="23" t="s">
        <v>1259</v>
      </c>
      <c r="H167" s="23" t="s">
        <v>460</v>
      </c>
      <c r="I167" s="9" t="s">
        <v>1585</v>
      </c>
      <c r="J167" s="83" t="s">
        <v>229</v>
      </c>
      <c r="K167" s="3"/>
      <c r="L167" s="3"/>
      <c r="M167" s="3"/>
      <c r="N167" s="3"/>
      <c r="O167" s="3"/>
      <c r="P167" s="26"/>
      <c r="Q167" s="30"/>
      <c r="R167" s="30"/>
      <c r="S167" s="30"/>
      <c r="T167" s="30"/>
      <c r="U167" s="3">
        <v>1</v>
      </c>
      <c r="V167" s="26" t="s">
        <v>1203</v>
      </c>
      <c r="W167" s="30">
        <v>1</v>
      </c>
      <c r="X167" s="30"/>
      <c r="Y167" s="30"/>
      <c r="Z167" s="30"/>
      <c r="AA167" s="30"/>
      <c r="AB167" s="6" t="s">
        <v>1204</v>
      </c>
      <c r="AC167" s="30">
        <v>2</v>
      </c>
      <c r="AD167" s="30"/>
      <c r="AE167" s="30"/>
      <c r="AF167" s="30"/>
      <c r="AG167" s="30"/>
      <c r="AH167" s="6" t="s">
        <v>598</v>
      </c>
      <c r="AI167" s="30"/>
      <c r="AJ167" s="30"/>
      <c r="AK167" s="30"/>
      <c r="AL167" s="30"/>
      <c r="AM167" s="30">
        <v>10</v>
      </c>
      <c r="AN167" s="6" t="s">
        <v>598</v>
      </c>
      <c r="AO167" s="4">
        <f t="shared" si="45"/>
        <v>3</v>
      </c>
      <c r="AP167" s="4">
        <f t="shared" si="46"/>
        <v>0</v>
      </c>
      <c r="AQ167" s="4">
        <f t="shared" si="47"/>
        <v>0</v>
      </c>
      <c r="AR167" s="4">
        <f t="shared" si="48"/>
        <v>0</v>
      </c>
      <c r="AS167" s="4">
        <f t="shared" si="49"/>
        <v>11</v>
      </c>
      <c r="AT167" s="4">
        <f t="shared" si="50"/>
        <v>14</v>
      </c>
      <c r="AU167" s="34">
        <v>39449</v>
      </c>
      <c r="AV167" s="34"/>
      <c r="AW167" s="34"/>
      <c r="AX167" s="36"/>
    </row>
    <row r="168" spans="1:50" ht="36" hidden="1" customHeight="1" x14ac:dyDescent="0.2">
      <c r="A168" s="54"/>
      <c r="B168" s="172" t="s">
        <v>2349</v>
      </c>
      <c r="C168" s="172" t="s">
        <v>76</v>
      </c>
      <c r="D168" s="25" t="s">
        <v>526</v>
      </c>
      <c r="E168" s="182"/>
      <c r="F168" s="22" t="s">
        <v>1437</v>
      </c>
      <c r="G168" s="23" t="s">
        <v>1435</v>
      </c>
      <c r="H168" s="23" t="s">
        <v>465</v>
      </c>
      <c r="I168" s="9" t="s">
        <v>1439</v>
      </c>
      <c r="J168" s="47" t="s">
        <v>465</v>
      </c>
      <c r="K168" s="3"/>
      <c r="L168" s="3"/>
      <c r="M168" s="3"/>
      <c r="N168" s="3"/>
      <c r="O168" s="3"/>
      <c r="P168" s="6"/>
      <c r="Q168" s="30"/>
      <c r="R168" s="30"/>
      <c r="S168" s="30"/>
      <c r="T168" s="30"/>
      <c r="U168" s="30"/>
      <c r="V168" s="26"/>
      <c r="W168" s="30"/>
      <c r="X168" s="30"/>
      <c r="Y168" s="30"/>
      <c r="Z168" s="30"/>
      <c r="AA168" s="30"/>
      <c r="AB168" s="26"/>
      <c r="AC168" s="30">
        <v>1</v>
      </c>
      <c r="AD168" s="30"/>
      <c r="AE168" s="30"/>
      <c r="AF168" s="30"/>
      <c r="AG168" s="30"/>
      <c r="AH168" s="26" t="s">
        <v>454</v>
      </c>
      <c r="AI168" s="30"/>
      <c r="AJ168" s="30"/>
      <c r="AK168" s="30"/>
      <c r="AL168" s="30"/>
      <c r="AM168" s="30">
        <v>2</v>
      </c>
      <c r="AN168" s="26" t="s">
        <v>2232</v>
      </c>
      <c r="AO168" s="4">
        <f t="shared" si="45"/>
        <v>1</v>
      </c>
      <c r="AP168" s="4">
        <f t="shared" si="46"/>
        <v>0</v>
      </c>
      <c r="AQ168" s="4">
        <f t="shared" si="47"/>
        <v>0</v>
      </c>
      <c r="AR168" s="4">
        <f t="shared" si="48"/>
        <v>0</v>
      </c>
      <c r="AS168" s="4">
        <f t="shared" si="49"/>
        <v>2</v>
      </c>
      <c r="AT168" s="4">
        <f t="shared" si="50"/>
        <v>3</v>
      </c>
      <c r="AU168" s="34"/>
      <c r="AV168" s="34"/>
      <c r="AW168" s="34"/>
      <c r="AX168" s="36"/>
    </row>
    <row r="169" spans="1:50" ht="36" hidden="1" customHeight="1" x14ac:dyDescent="0.2">
      <c r="A169" s="54">
        <f>+A151+1</f>
        <v>1</v>
      </c>
      <c r="B169" s="170" t="s">
        <v>2431</v>
      </c>
      <c r="C169" s="170" t="s">
        <v>76</v>
      </c>
      <c r="D169" s="53" t="s">
        <v>1591</v>
      </c>
      <c r="E169" s="181">
        <f>COUNTIF($B$5:$B$702,"YU")-1</f>
        <v>16</v>
      </c>
      <c r="F169" s="74" t="s">
        <v>1436</v>
      </c>
      <c r="G169" s="74" t="s">
        <v>1259</v>
      </c>
      <c r="H169" s="74" t="s">
        <v>460</v>
      </c>
      <c r="I169" s="151" t="s">
        <v>1590</v>
      </c>
      <c r="J169" s="161" t="s">
        <v>460</v>
      </c>
      <c r="K169" s="153">
        <v>1</v>
      </c>
      <c r="L169" s="153"/>
      <c r="M169" s="153"/>
      <c r="N169" s="155"/>
      <c r="O169" s="155">
        <v>7</v>
      </c>
      <c r="P169" s="163" t="s">
        <v>241</v>
      </c>
      <c r="Q169" s="155"/>
      <c r="R169" s="155"/>
      <c r="S169" s="155"/>
      <c r="T169" s="155"/>
      <c r="U169" s="155">
        <v>12</v>
      </c>
      <c r="V169" s="163" t="s">
        <v>242</v>
      </c>
      <c r="W169" s="153">
        <v>13</v>
      </c>
      <c r="X169" s="153"/>
      <c r="Y169" s="153"/>
      <c r="Z169" s="153"/>
      <c r="AA169" s="153"/>
      <c r="AB169" s="163" t="s">
        <v>243</v>
      </c>
      <c r="AC169" s="155">
        <v>60</v>
      </c>
      <c r="AD169" s="155">
        <v>1</v>
      </c>
      <c r="AE169" s="155"/>
      <c r="AF169" s="155"/>
      <c r="AG169" s="155"/>
      <c r="AH169" s="163" t="s">
        <v>243</v>
      </c>
      <c r="AI169" s="155">
        <v>10</v>
      </c>
      <c r="AJ169" s="155">
        <v>7</v>
      </c>
      <c r="AK169" s="155">
        <v>1</v>
      </c>
      <c r="AL169" s="155"/>
      <c r="AM169" s="155">
        <v>81</v>
      </c>
      <c r="AN169" s="163" t="s">
        <v>885</v>
      </c>
      <c r="AO169" s="156">
        <f t="shared" si="45"/>
        <v>84</v>
      </c>
      <c r="AP169" s="156">
        <f t="shared" si="46"/>
        <v>8</v>
      </c>
      <c r="AQ169" s="156">
        <f t="shared" si="47"/>
        <v>1</v>
      </c>
      <c r="AR169" s="156">
        <f t="shared" si="48"/>
        <v>0</v>
      </c>
      <c r="AS169" s="156">
        <f t="shared" si="49"/>
        <v>100</v>
      </c>
      <c r="AT169" s="156">
        <f t="shared" si="50"/>
        <v>193</v>
      </c>
      <c r="AU169" s="40"/>
      <c r="AV169" s="40"/>
      <c r="AW169" s="40"/>
      <c r="AX169" s="158"/>
    </row>
    <row r="170" spans="1:50" ht="36" hidden="1" customHeight="1" x14ac:dyDescent="0.2">
      <c r="A170" s="54"/>
      <c r="B170" s="172" t="s">
        <v>2431</v>
      </c>
      <c r="C170" s="172" t="s">
        <v>76</v>
      </c>
      <c r="D170" s="2" t="s">
        <v>1591</v>
      </c>
      <c r="E170" s="182"/>
      <c r="F170" s="22" t="s">
        <v>1437</v>
      </c>
      <c r="G170" s="23" t="s">
        <v>1259</v>
      </c>
      <c r="H170" s="23" t="s">
        <v>460</v>
      </c>
      <c r="I170" s="9" t="s">
        <v>1596</v>
      </c>
      <c r="J170" s="5" t="s">
        <v>460</v>
      </c>
      <c r="K170" s="3"/>
      <c r="L170" s="3"/>
      <c r="M170" s="3"/>
      <c r="N170" s="3"/>
      <c r="O170" s="3"/>
      <c r="P170" s="6"/>
      <c r="Q170" s="30"/>
      <c r="R170" s="30"/>
      <c r="S170" s="30"/>
      <c r="T170" s="30"/>
      <c r="U170" s="30"/>
      <c r="V170" s="26"/>
      <c r="W170" s="30">
        <v>1</v>
      </c>
      <c r="X170" s="30"/>
      <c r="Y170" s="30"/>
      <c r="Z170" s="30"/>
      <c r="AA170" s="30"/>
      <c r="AB170" s="26"/>
      <c r="AC170" s="30">
        <v>12</v>
      </c>
      <c r="AD170" s="30"/>
      <c r="AE170" s="30"/>
      <c r="AF170" s="30"/>
      <c r="AG170" s="30"/>
      <c r="AH170" s="6" t="s">
        <v>244</v>
      </c>
      <c r="AI170" s="30"/>
      <c r="AJ170" s="30"/>
      <c r="AK170" s="30"/>
      <c r="AL170" s="30"/>
      <c r="AM170" s="30">
        <v>5</v>
      </c>
      <c r="AN170" s="6" t="s">
        <v>244</v>
      </c>
      <c r="AO170" s="4">
        <f t="shared" si="45"/>
        <v>13</v>
      </c>
      <c r="AP170" s="4">
        <f t="shared" si="46"/>
        <v>0</v>
      </c>
      <c r="AQ170" s="4">
        <f t="shared" si="47"/>
        <v>0</v>
      </c>
      <c r="AR170" s="4">
        <f t="shared" si="48"/>
        <v>0</v>
      </c>
      <c r="AS170" s="4">
        <f t="shared" si="49"/>
        <v>5</v>
      </c>
      <c r="AT170" s="4">
        <f t="shared" si="50"/>
        <v>18</v>
      </c>
      <c r="AU170" s="34"/>
      <c r="AV170" s="34"/>
      <c r="AW170" s="34"/>
      <c r="AX170" s="36"/>
    </row>
    <row r="171" spans="1:50" ht="36" hidden="1" customHeight="1" x14ac:dyDescent="0.2">
      <c r="A171" s="54"/>
      <c r="B171" s="4" t="s">
        <v>2821</v>
      </c>
      <c r="C171" s="4" t="s">
        <v>76</v>
      </c>
      <c r="D171" s="2" t="s">
        <v>14</v>
      </c>
      <c r="E171" s="182"/>
      <c r="F171" s="22" t="s">
        <v>1437</v>
      </c>
      <c r="G171" s="23" t="s">
        <v>185</v>
      </c>
      <c r="H171" s="23" t="s">
        <v>298</v>
      </c>
      <c r="I171" s="9" t="s">
        <v>2140</v>
      </c>
      <c r="J171" s="5" t="s">
        <v>2138</v>
      </c>
      <c r="K171" s="3"/>
      <c r="L171" s="3"/>
      <c r="M171" s="3"/>
      <c r="N171" s="3"/>
      <c r="O171" s="3"/>
      <c r="P171" s="6"/>
      <c r="Q171" s="30"/>
      <c r="R171" s="30"/>
      <c r="S171" s="30"/>
      <c r="T171" s="30"/>
      <c r="U171" s="30"/>
      <c r="V171" s="26"/>
      <c r="W171" s="30"/>
      <c r="X171" s="30"/>
      <c r="Y171" s="30"/>
      <c r="Z171" s="30"/>
      <c r="AA171" s="30"/>
      <c r="AB171" s="26"/>
      <c r="AC171" s="30">
        <v>1</v>
      </c>
      <c r="AD171" s="30"/>
      <c r="AE171" s="30"/>
      <c r="AF171" s="30"/>
      <c r="AG171" s="30"/>
      <c r="AH171" s="26"/>
      <c r="AI171" s="30"/>
      <c r="AJ171" s="30"/>
      <c r="AK171" s="30"/>
      <c r="AL171" s="30"/>
      <c r="AM171" s="30">
        <v>3</v>
      </c>
      <c r="AN171" s="26"/>
      <c r="AO171" s="4">
        <f t="shared" si="45"/>
        <v>1</v>
      </c>
      <c r="AP171" s="4">
        <f t="shared" si="46"/>
        <v>0</v>
      </c>
      <c r="AQ171" s="4">
        <f t="shared" si="47"/>
        <v>0</v>
      </c>
      <c r="AR171" s="4">
        <f t="shared" si="48"/>
        <v>0</v>
      </c>
      <c r="AS171" s="4">
        <f t="shared" si="49"/>
        <v>3</v>
      </c>
      <c r="AT171" s="4">
        <f t="shared" si="50"/>
        <v>4</v>
      </c>
      <c r="AU171" s="34">
        <v>41285</v>
      </c>
      <c r="AV171" s="34"/>
      <c r="AW171" s="34"/>
      <c r="AX171" s="36"/>
    </row>
    <row r="172" spans="1:50" ht="36" hidden="1" customHeight="1" x14ac:dyDescent="0.2">
      <c r="A172" s="54"/>
      <c r="B172" s="4" t="s">
        <v>2364</v>
      </c>
      <c r="C172" s="4" t="s">
        <v>76</v>
      </c>
      <c r="D172" s="27" t="s">
        <v>458</v>
      </c>
      <c r="E172" s="182"/>
      <c r="F172" s="22" t="s">
        <v>1437</v>
      </c>
      <c r="G172" s="23" t="s">
        <v>1435</v>
      </c>
      <c r="H172" s="23" t="s">
        <v>465</v>
      </c>
      <c r="I172" s="9" t="s">
        <v>1455</v>
      </c>
      <c r="J172" s="5" t="s">
        <v>465</v>
      </c>
      <c r="K172" s="3"/>
      <c r="L172" s="3"/>
      <c r="M172" s="3"/>
      <c r="N172" s="3"/>
      <c r="O172" s="3"/>
      <c r="P172" s="6"/>
      <c r="Q172" s="30"/>
      <c r="R172" s="30"/>
      <c r="S172" s="30"/>
      <c r="T172" s="30"/>
      <c r="U172" s="30"/>
      <c r="V172" s="26"/>
      <c r="W172" s="30">
        <v>1</v>
      </c>
      <c r="X172" s="30"/>
      <c r="Y172" s="30"/>
      <c r="Z172" s="30"/>
      <c r="AA172" s="30"/>
      <c r="AB172" s="26" t="s">
        <v>777</v>
      </c>
      <c r="AC172" s="30">
        <v>3</v>
      </c>
      <c r="AD172" s="30"/>
      <c r="AE172" s="30"/>
      <c r="AF172" s="30"/>
      <c r="AG172" s="30"/>
      <c r="AH172" s="26" t="s">
        <v>777</v>
      </c>
      <c r="AI172" s="30"/>
      <c r="AJ172" s="30"/>
      <c r="AK172" s="30"/>
      <c r="AL172" s="30"/>
      <c r="AM172" s="30">
        <v>2</v>
      </c>
      <c r="AN172" s="26"/>
      <c r="AO172" s="4">
        <f t="shared" si="45"/>
        <v>4</v>
      </c>
      <c r="AP172" s="4">
        <f t="shared" si="46"/>
        <v>0</v>
      </c>
      <c r="AQ172" s="4">
        <f t="shared" si="47"/>
        <v>0</v>
      </c>
      <c r="AR172" s="4">
        <f t="shared" si="48"/>
        <v>0</v>
      </c>
      <c r="AS172" s="4">
        <f t="shared" si="49"/>
        <v>2</v>
      </c>
      <c r="AT172" s="4">
        <f t="shared" si="50"/>
        <v>6</v>
      </c>
      <c r="AU172" s="34">
        <v>39412</v>
      </c>
      <c r="AV172" s="34"/>
      <c r="AW172" s="35"/>
      <c r="AX172" s="36"/>
    </row>
    <row r="173" spans="1:50" ht="36" hidden="1" customHeight="1" x14ac:dyDescent="0.2">
      <c r="A173" s="54"/>
      <c r="B173" s="172" t="s">
        <v>2431</v>
      </c>
      <c r="C173" s="172" t="s">
        <v>76</v>
      </c>
      <c r="D173" s="2" t="s">
        <v>1591</v>
      </c>
      <c r="E173" s="182"/>
      <c r="F173" s="22" t="s">
        <v>1437</v>
      </c>
      <c r="G173" s="23" t="s">
        <v>1259</v>
      </c>
      <c r="H173" s="23" t="s">
        <v>460</v>
      </c>
      <c r="I173" s="9" t="s">
        <v>1597</v>
      </c>
      <c r="J173" s="5" t="s">
        <v>583</v>
      </c>
      <c r="K173" s="3"/>
      <c r="L173" s="3"/>
      <c r="M173" s="3"/>
      <c r="N173" s="3"/>
      <c r="O173" s="3"/>
      <c r="P173" s="6"/>
      <c r="Q173" s="30"/>
      <c r="R173" s="30"/>
      <c r="S173" s="30"/>
      <c r="T173" s="30"/>
      <c r="U173" s="30"/>
      <c r="V173" s="26"/>
      <c r="W173" s="30"/>
      <c r="X173" s="30"/>
      <c r="Y173" s="30"/>
      <c r="Z173" s="30"/>
      <c r="AA173" s="30"/>
      <c r="AB173" s="26"/>
      <c r="AC173" s="30">
        <v>10</v>
      </c>
      <c r="AD173" s="30"/>
      <c r="AE173" s="30"/>
      <c r="AF173" s="30"/>
      <c r="AG173" s="30"/>
      <c r="AH173" s="6" t="s">
        <v>1177</v>
      </c>
      <c r="AI173" s="30"/>
      <c r="AJ173" s="30"/>
      <c r="AK173" s="30"/>
      <c r="AL173" s="30"/>
      <c r="AM173" s="30">
        <v>5</v>
      </c>
      <c r="AN173" s="6" t="s">
        <v>1177</v>
      </c>
      <c r="AO173" s="4">
        <f t="shared" si="45"/>
        <v>10</v>
      </c>
      <c r="AP173" s="4">
        <f t="shared" si="46"/>
        <v>0</v>
      </c>
      <c r="AQ173" s="4">
        <f t="shared" si="47"/>
        <v>0</v>
      </c>
      <c r="AR173" s="4">
        <f t="shared" si="48"/>
        <v>0</v>
      </c>
      <c r="AS173" s="4">
        <f t="shared" si="49"/>
        <v>5</v>
      </c>
      <c r="AT173" s="4">
        <f t="shared" si="50"/>
        <v>15</v>
      </c>
      <c r="AU173" s="34">
        <v>40147</v>
      </c>
      <c r="AV173" s="34"/>
      <c r="AW173" s="34"/>
      <c r="AX173" s="36"/>
    </row>
    <row r="174" spans="1:50" ht="36" hidden="1" customHeight="1" x14ac:dyDescent="0.2">
      <c r="A174" s="54"/>
      <c r="B174" s="172" t="s">
        <v>3061</v>
      </c>
      <c r="C174" s="172" t="s">
        <v>76</v>
      </c>
      <c r="D174" s="2" t="s">
        <v>1964</v>
      </c>
      <c r="E174" s="182"/>
      <c r="F174" s="22" t="s">
        <v>1437</v>
      </c>
      <c r="G174" s="23" t="s">
        <v>185</v>
      </c>
      <c r="H174" s="23" t="s">
        <v>298</v>
      </c>
      <c r="I174" s="9" t="s">
        <v>1979</v>
      </c>
      <c r="J174" s="5" t="s">
        <v>63</v>
      </c>
      <c r="K174" s="3">
        <v>0</v>
      </c>
      <c r="L174" s="3"/>
      <c r="M174" s="3"/>
      <c r="N174" s="3"/>
      <c r="O174" s="3"/>
      <c r="P174" s="6"/>
      <c r="Q174" s="30">
        <v>0</v>
      </c>
      <c r="R174" s="30"/>
      <c r="S174" s="30"/>
      <c r="T174" s="30"/>
      <c r="U174" s="30"/>
      <c r="V174" s="26"/>
      <c r="W174" s="30"/>
      <c r="X174" s="30"/>
      <c r="Y174" s="30"/>
      <c r="Z174" s="30"/>
      <c r="AA174" s="30"/>
      <c r="AB174" s="26"/>
      <c r="AC174" s="30">
        <v>1</v>
      </c>
      <c r="AD174" s="30"/>
      <c r="AE174" s="30"/>
      <c r="AF174" s="30"/>
      <c r="AG174" s="30"/>
      <c r="AH174" s="6" t="s">
        <v>7</v>
      </c>
      <c r="AI174" s="30"/>
      <c r="AJ174" s="30"/>
      <c r="AK174" s="30"/>
      <c r="AL174" s="30"/>
      <c r="AM174" s="30">
        <v>3</v>
      </c>
      <c r="AN174" s="6" t="s">
        <v>1055</v>
      </c>
      <c r="AO174" s="4">
        <f t="shared" si="45"/>
        <v>1</v>
      </c>
      <c r="AP174" s="4">
        <f t="shared" si="46"/>
        <v>0</v>
      </c>
      <c r="AQ174" s="4">
        <f t="shared" si="47"/>
        <v>0</v>
      </c>
      <c r="AR174" s="4">
        <f t="shared" si="48"/>
        <v>0</v>
      </c>
      <c r="AS174" s="4">
        <f t="shared" si="49"/>
        <v>3</v>
      </c>
      <c r="AT174" s="4">
        <f t="shared" si="50"/>
        <v>4</v>
      </c>
      <c r="AU174" s="34" t="s">
        <v>921</v>
      </c>
      <c r="AV174" s="34"/>
      <c r="AW174" s="34"/>
      <c r="AX174" s="36"/>
    </row>
    <row r="175" spans="1:50" ht="36" hidden="1" customHeight="1" x14ac:dyDescent="0.2">
      <c r="A175" s="54"/>
      <c r="B175" s="172" t="s">
        <v>2431</v>
      </c>
      <c r="C175" s="172" t="s">
        <v>76</v>
      </c>
      <c r="D175" s="2" t="s">
        <v>1591</v>
      </c>
      <c r="E175" s="182"/>
      <c r="F175" s="22" t="s">
        <v>1437</v>
      </c>
      <c r="G175" s="23" t="s">
        <v>1259</v>
      </c>
      <c r="H175" s="23" t="s">
        <v>460</v>
      </c>
      <c r="I175" s="9" t="s">
        <v>1601</v>
      </c>
      <c r="J175" s="5" t="s">
        <v>460</v>
      </c>
      <c r="K175" s="3"/>
      <c r="L175" s="3"/>
      <c r="M175" s="3"/>
      <c r="N175" s="3"/>
      <c r="O175" s="3"/>
      <c r="P175" s="6"/>
      <c r="Q175" s="30"/>
      <c r="R175" s="30"/>
      <c r="S175" s="30"/>
      <c r="T175" s="30"/>
      <c r="U175" s="30"/>
      <c r="V175" s="26"/>
      <c r="W175" s="30"/>
      <c r="X175" s="30"/>
      <c r="Y175" s="30"/>
      <c r="Z175" s="30"/>
      <c r="AA175" s="30"/>
      <c r="AB175" s="26"/>
      <c r="AC175" s="30">
        <v>1</v>
      </c>
      <c r="AD175" s="30"/>
      <c r="AE175" s="30"/>
      <c r="AF175" s="30"/>
      <c r="AG175" s="30"/>
      <c r="AH175" s="6" t="s">
        <v>735</v>
      </c>
      <c r="AI175" s="30"/>
      <c r="AJ175" s="30"/>
      <c r="AK175" s="30"/>
      <c r="AL175" s="30"/>
      <c r="AM175" s="30"/>
      <c r="AN175" s="26"/>
      <c r="AO175" s="4">
        <f t="shared" si="45"/>
        <v>1</v>
      </c>
      <c r="AP175" s="4">
        <f t="shared" si="46"/>
        <v>0</v>
      </c>
      <c r="AQ175" s="4">
        <f t="shared" si="47"/>
        <v>0</v>
      </c>
      <c r="AR175" s="4">
        <f t="shared" si="48"/>
        <v>0</v>
      </c>
      <c r="AS175" s="4">
        <f t="shared" si="49"/>
        <v>0</v>
      </c>
      <c r="AT175" s="4">
        <f t="shared" si="50"/>
        <v>1</v>
      </c>
      <c r="AU175" s="34">
        <v>40924</v>
      </c>
      <c r="AV175" s="34"/>
      <c r="AW175" s="34"/>
      <c r="AX175" s="36"/>
    </row>
    <row r="176" spans="1:50" ht="36" hidden="1" customHeight="1" x14ac:dyDescent="0.2">
      <c r="A176" s="54"/>
      <c r="B176" s="172" t="s">
        <v>2390</v>
      </c>
      <c r="C176" s="172" t="s">
        <v>76</v>
      </c>
      <c r="D176" s="2" t="s">
        <v>381</v>
      </c>
      <c r="E176" s="182"/>
      <c r="F176" s="22" t="s">
        <v>1437</v>
      </c>
      <c r="G176" s="23" t="s">
        <v>1435</v>
      </c>
      <c r="H176" s="23" t="s">
        <v>465</v>
      </c>
      <c r="I176" s="9" t="s">
        <v>1492</v>
      </c>
      <c r="J176" s="5" t="s">
        <v>465</v>
      </c>
      <c r="K176" s="3"/>
      <c r="L176" s="3"/>
      <c r="M176" s="3"/>
      <c r="N176" s="3"/>
      <c r="O176" s="3"/>
      <c r="P176" s="6"/>
      <c r="Q176" s="30"/>
      <c r="R176" s="30"/>
      <c r="S176" s="30"/>
      <c r="T176" s="30"/>
      <c r="U176" s="30">
        <v>2</v>
      </c>
      <c r="V176" s="26"/>
      <c r="W176" s="30"/>
      <c r="X176" s="30"/>
      <c r="Y176" s="30"/>
      <c r="Z176" s="30"/>
      <c r="AA176" s="30"/>
      <c r="AB176" s="26"/>
      <c r="AC176" s="30">
        <v>3</v>
      </c>
      <c r="AD176" s="30"/>
      <c r="AE176" s="30"/>
      <c r="AF176" s="30"/>
      <c r="AG176" s="30"/>
      <c r="AH176" s="26" t="s">
        <v>71</v>
      </c>
      <c r="AI176" s="30"/>
      <c r="AJ176" s="30"/>
      <c r="AK176" s="30"/>
      <c r="AL176" s="30"/>
      <c r="AM176" s="30"/>
      <c r="AN176" s="26"/>
      <c r="AO176" s="4">
        <f t="shared" si="45"/>
        <v>3</v>
      </c>
      <c r="AP176" s="4">
        <f t="shared" si="46"/>
        <v>0</v>
      </c>
      <c r="AQ176" s="4">
        <f t="shared" si="47"/>
        <v>0</v>
      </c>
      <c r="AR176" s="4">
        <f t="shared" si="48"/>
        <v>0</v>
      </c>
      <c r="AS176" s="4">
        <f t="shared" si="49"/>
        <v>2</v>
      </c>
      <c r="AT176" s="4">
        <f t="shared" si="50"/>
        <v>5</v>
      </c>
      <c r="AU176" s="34" t="s">
        <v>232</v>
      </c>
      <c r="AV176" s="34"/>
      <c r="AW176" s="3"/>
      <c r="AX176" s="36"/>
    </row>
    <row r="177" spans="1:50" s="159" customFormat="1" ht="36" hidden="1" customHeight="1" x14ac:dyDescent="0.2">
      <c r="A177" s="54"/>
      <c r="B177" s="172" t="s">
        <v>2431</v>
      </c>
      <c r="C177" s="172" t="s">
        <v>76</v>
      </c>
      <c r="D177" s="2" t="s">
        <v>1591</v>
      </c>
      <c r="E177" s="182"/>
      <c r="F177" s="22" t="s">
        <v>1437</v>
      </c>
      <c r="G177" s="23" t="s">
        <v>1259</v>
      </c>
      <c r="H177" s="23" t="s">
        <v>460</v>
      </c>
      <c r="I177" s="9" t="s">
        <v>1602</v>
      </c>
      <c r="J177" s="5" t="s">
        <v>460</v>
      </c>
      <c r="K177" s="3"/>
      <c r="L177" s="3"/>
      <c r="M177" s="3"/>
      <c r="N177" s="3"/>
      <c r="O177" s="3"/>
      <c r="P177" s="6"/>
      <c r="Q177" s="30"/>
      <c r="R177" s="30"/>
      <c r="S177" s="30"/>
      <c r="T177" s="30"/>
      <c r="U177" s="30"/>
      <c r="V177" s="26"/>
      <c r="W177" s="30"/>
      <c r="X177" s="30"/>
      <c r="Y177" s="30"/>
      <c r="Z177" s="30"/>
      <c r="AA177" s="30"/>
      <c r="AB177" s="26"/>
      <c r="AC177" s="30">
        <v>1</v>
      </c>
      <c r="AD177" s="30"/>
      <c r="AE177" s="30"/>
      <c r="AF177" s="30"/>
      <c r="AG177" s="30"/>
      <c r="AH177" s="6" t="s">
        <v>735</v>
      </c>
      <c r="AI177" s="30"/>
      <c r="AJ177" s="30"/>
      <c r="AK177" s="30"/>
      <c r="AL177" s="30"/>
      <c r="AM177" s="30"/>
      <c r="AN177" s="26"/>
      <c r="AO177" s="4">
        <f t="shared" si="45"/>
        <v>1</v>
      </c>
      <c r="AP177" s="4">
        <f t="shared" si="46"/>
        <v>0</v>
      </c>
      <c r="AQ177" s="4">
        <f t="shared" si="47"/>
        <v>0</v>
      </c>
      <c r="AR177" s="4">
        <f t="shared" si="48"/>
        <v>0</v>
      </c>
      <c r="AS177" s="4">
        <f t="shared" si="49"/>
        <v>0</v>
      </c>
      <c r="AT177" s="4">
        <f t="shared" si="50"/>
        <v>1</v>
      </c>
      <c r="AU177" s="34">
        <v>40961</v>
      </c>
      <c r="AV177" s="34"/>
      <c r="AW177" s="34"/>
      <c r="AX177" s="36"/>
    </row>
    <row r="178" spans="1:50" ht="36" hidden="1" customHeight="1" x14ac:dyDescent="0.2">
      <c r="A178" s="54"/>
      <c r="B178" s="172" t="s">
        <v>2431</v>
      </c>
      <c r="C178" s="172" t="s">
        <v>76</v>
      </c>
      <c r="D178" s="2" t="s">
        <v>1591</v>
      </c>
      <c r="E178" s="182"/>
      <c r="F178" s="22" t="s">
        <v>1437</v>
      </c>
      <c r="G178" s="23" t="s">
        <v>1259</v>
      </c>
      <c r="H178" s="23" t="s">
        <v>460</v>
      </c>
      <c r="I178" s="9" t="s">
        <v>1606</v>
      </c>
      <c r="J178" s="5" t="s">
        <v>1288</v>
      </c>
      <c r="K178" s="3"/>
      <c r="L178" s="3"/>
      <c r="M178" s="3"/>
      <c r="N178" s="3"/>
      <c r="O178" s="3"/>
      <c r="P178" s="6"/>
      <c r="Q178" s="30"/>
      <c r="R178" s="30"/>
      <c r="S178" s="30"/>
      <c r="T178" s="30"/>
      <c r="U178" s="30"/>
      <c r="V178" s="26"/>
      <c r="W178" s="30"/>
      <c r="X178" s="30"/>
      <c r="Y178" s="30"/>
      <c r="Z178" s="30"/>
      <c r="AA178" s="30"/>
      <c r="AB178" s="26"/>
      <c r="AC178" s="30">
        <v>1</v>
      </c>
      <c r="AD178" s="30"/>
      <c r="AE178" s="30"/>
      <c r="AF178" s="30"/>
      <c r="AG178" s="30"/>
      <c r="AH178" s="6" t="s">
        <v>1289</v>
      </c>
      <c r="AI178" s="30"/>
      <c r="AJ178" s="30"/>
      <c r="AK178" s="30"/>
      <c r="AL178" s="30"/>
      <c r="AM178" s="30"/>
      <c r="AN178" s="26"/>
      <c r="AO178" s="4">
        <f t="shared" si="45"/>
        <v>1</v>
      </c>
      <c r="AP178" s="4">
        <f t="shared" si="46"/>
        <v>0</v>
      </c>
      <c r="AQ178" s="4">
        <f t="shared" si="47"/>
        <v>0</v>
      </c>
      <c r="AR178" s="4">
        <f t="shared" si="48"/>
        <v>0</v>
      </c>
      <c r="AS178" s="4">
        <f t="shared" si="49"/>
        <v>0</v>
      </c>
      <c r="AT178" s="4">
        <f t="shared" si="50"/>
        <v>1</v>
      </c>
      <c r="AU178" s="34">
        <v>41068</v>
      </c>
      <c r="AV178" s="34"/>
      <c r="AW178" s="34"/>
      <c r="AX178" s="36"/>
    </row>
    <row r="179" spans="1:50" ht="36" hidden="1" customHeight="1" x14ac:dyDescent="0.2">
      <c r="A179" s="54">
        <f>+A162+1</f>
        <v>1</v>
      </c>
      <c r="B179" s="170" t="s">
        <v>2437</v>
      </c>
      <c r="C179" s="170" t="s">
        <v>76</v>
      </c>
      <c r="D179" s="53" t="s">
        <v>230</v>
      </c>
      <c r="E179" s="181">
        <f>COUNTIF($B$5:$B$702,"KI")-1</f>
        <v>8</v>
      </c>
      <c r="F179" s="74" t="s">
        <v>1436</v>
      </c>
      <c r="G179" s="74" t="s">
        <v>1259</v>
      </c>
      <c r="H179" s="74" t="s">
        <v>460</v>
      </c>
      <c r="I179" s="151" t="s">
        <v>1608</v>
      </c>
      <c r="J179" s="161" t="s">
        <v>460</v>
      </c>
      <c r="K179" s="153"/>
      <c r="L179" s="153"/>
      <c r="M179" s="153"/>
      <c r="N179" s="155"/>
      <c r="O179" s="155">
        <v>5</v>
      </c>
      <c r="P179" s="163" t="s">
        <v>584</v>
      </c>
      <c r="Q179" s="155"/>
      <c r="R179" s="155"/>
      <c r="S179" s="155"/>
      <c r="T179" s="155"/>
      <c r="U179" s="155">
        <v>5</v>
      </c>
      <c r="V179" s="163" t="s">
        <v>584</v>
      </c>
      <c r="W179" s="153">
        <v>1</v>
      </c>
      <c r="X179" s="153"/>
      <c r="Y179" s="153"/>
      <c r="Z179" s="153"/>
      <c r="AA179" s="153"/>
      <c r="AB179" s="163" t="s">
        <v>753</v>
      </c>
      <c r="AC179" s="153">
        <v>15</v>
      </c>
      <c r="AD179" s="153"/>
      <c r="AE179" s="153"/>
      <c r="AF179" s="153"/>
      <c r="AG179" s="153"/>
      <c r="AH179" s="163" t="s">
        <v>753</v>
      </c>
      <c r="AI179" s="155">
        <v>5</v>
      </c>
      <c r="AJ179" s="155">
        <v>5</v>
      </c>
      <c r="AK179" s="155">
        <v>3</v>
      </c>
      <c r="AL179" s="155"/>
      <c r="AM179" s="155">
        <v>25</v>
      </c>
      <c r="AN179" s="163" t="s">
        <v>753</v>
      </c>
      <c r="AO179" s="156">
        <f t="shared" si="45"/>
        <v>21</v>
      </c>
      <c r="AP179" s="156">
        <f t="shared" si="46"/>
        <v>5</v>
      </c>
      <c r="AQ179" s="156">
        <f t="shared" si="47"/>
        <v>3</v>
      </c>
      <c r="AR179" s="156">
        <f t="shared" si="48"/>
        <v>0</v>
      </c>
      <c r="AS179" s="156">
        <f t="shared" si="49"/>
        <v>35</v>
      </c>
      <c r="AT179" s="156">
        <f t="shared" si="50"/>
        <v>64</v>
      </c>
      <c r="AU179" s="40"/>
      <c r="AV179" s="40"/>
      <c r="AW179" s="40"/>
      <c r="AX179" s="158"/>
    </row>
    <row r="180" spans="1:50" ht="36" hidden="1" customHeight="1" x14ac:dyDescent="0.2">
      <c r="A180" s="54"/>
      <c r="B180" s="172" t="s">
        <v>2437</v>
      </c>
      <c r="C180" s="172" t="s">
        <v>76</v>
      </c>
      <c r="D180" s="2" t="s">
        <v>230</v>
      </c>
      <c r="E180" s="182"/>
      <c r="F180" s="22" t="s">
        <v>1437</v>
      </c>
      <c r="G180" s="23" t="s">
        <v>1259</v>
      </c>
      <c r="H180" s="23" t="s">
        <v>460</v>
      </c>
      <c r="I180" s="9" t="s">
        <v>1613</v>
      </c>
      <c r="J180" s="5" t="s">
        <v>460</v>
      </c>
      <c r="K180" s="3"/>
      <c r="L180" s="3"/>
      <c r="M180" s="3"/>
      <c r="N180" s="3"/>
      <c r="O180" s="3"/>
      <c r="P180" s="6"/>
      <c r="Q180" s="30"/>
      <c r="R180" s="30"/>
      <c r="S180" s="30"/>
      <c r="T180" s="30"/>
      <c r="U180" s="30"/>
      <c r="V180" s="26"/>
      <c r="W180" s="30"/>
      <c r="X180" s="30"/>
      <c r="Y180" s="30"/>
      <c r="Z180" s="30"/>
      <c r="AA180" s="30"/>
      <c r="AB180" s="26"/>
      <c r="AC180" s="30">
        <v>2</v>
      </c>
      <c r="AD180" s="30"/>
      <c r="AE180" s="30"/>
      <c r="AF180" s="30"/>
      <c r="AG180" s="30"/>
      <c r="AH180" s="6" t="s">
        <v>1146</v>
      </c>
      <c r="AI180" s="30"/>
      <c r="AJ180" s="30"/>
      <c r="AK180" s="30"/>
      <c r="AL180" s="30"/>
      <c r="AM180" s="30">
        <v>3</v>
      </c>
      <c r="AN180" s="26"/>
      <c r="AO180" s="4">
        <f t="shared" si="45"/>
        <v>2</v>
      </c>
      <c r="AP180" s="4">
        <f t="shared" si="46"/>
        <v>0</v>
      </c>
      <c r="AQ180" s="4">
        <f t="shared" si="47"/>
        <v>0</v>
      </c>
      <c r="AR180" s="4">
        <f t="shared" si="48"/>
        <v>0</v>
      </c>
      <c r="AS180" s="4">
        <f t="shared" si="49"/>
        <v>3</v>
      </c>
      <c r="AT180" s="4">
        <f t="shared" si="50"/>
        <v>5</v>
      </c>
      <c r="AU180" s="34">
        <v>39199</v>
      </c>
      <c r="AV180" s="34"/>
      <c r="AW180" s="34"/>
      <c r="AX180" s="36"/>
    </row>
    <row r="181" spans="1:50" ht="36" hidden="1" customHeight="1" x14ac:dyDescent="0.2">
      <c r="A181" s="54"/>
      <c r="B181" s="172" t="s">
        <v>2437</v>
      </c>
      <c r="C181" s="172" t="s">
        <v>76</v>
      </c>
      <c r="D181" s="2" t="s">
        <v>230</v>
      </c>
      <c r="E181" s="182"/>
      <c r="F181" s="22" t="s">
        <v>1437</v>
      </c>
      <c r="G181" s="23" t="s">
        <v>1259</v>
      </c>
      <c r="H181" s="23" t="s">
        <v>460</v>
      </c>
      <c r="I181" s="9" t="s">
        <v>1615</v>
      </c>
      <c r="J181" s="5" t="s">
        <v>587</v>
      </c>
      <c r="K181" s="3"/>
      <c r="L181" s="3"/>
      <c r="M181" s="3"/>
      <c r="N181" s="3"/>
      <c r="O181" s="3"/>
      <c r="P181" s="6"/>
      <c r="Q181" s="30"/>
      <c r="R181" s="30"/>
      <c r="S181" s="30"/>
      <c r="T181" s="30"/>
      <c r="U181" s="30"/>
      <c r="V181" s="26"/>
      <c r="W181" s="30"/>
      <c r="X181" s="30"/>
      <c r="Y181" s="30"/>
      <c r="Z181" s="30"/>
      <c r="AA181" s="30"/>
      <c r="AB181" s="26"/>
      <c r="AC181" s="30">
        <v>8</v>
      </c>
      <c r="AD181" s="30"/>
      <c r="AE181" s="30"/>
      <c r="AF181" s="30"/>
      <c r="AG181" s="30"/>
      <c r="AH181" s="26" t="s">
        <v>588</v>
      </c>
      <c r="AI181" s="30"/>
      <c r="AJ181" s="30"/>
      <c r="AK181" s="30"/>
      <c r="AL181" s="30"/>
      <c r="AM181" s="30">
        <v>3</v>
      </c>
      <c r="AN181" s="26" t="s">
        <v>588</v>
      </c>
      <c r="AO181" s="4">
        <f t="shared" si="45"/>
        <v>8</v>
      </c>
      <c r="AP181" s="4">
        <f t="shared" si="46"/>
        <v>0</v>
      </c>
      <c r="AQ181" s="4">
        <f t="shared" si="47"/>
        <v>0</v>
      </c>
      <c r="AR181" s="4">
        <f t="shared" si="48"/>
        <v>0</v>
      </c>
      <c r="AS181" s="4">
        <f t="shared" si="49"/>
        <v>3</v>
      </c>
      <c r="AT181" s="4">
        <f t="shared" si="50"/>
        <v>11</v>
      </c>
      <c r="AU181" s="34">
        <v>39783</v>
      </c>
      <c r="AV181" s="34"/>
      <c r="AW181" s="34"/>
      <c r="AX181" s="36"/>
    </row>
    <row r="182" spans="1:50" ht="36" hidden="1" customHeight="1" x14ac:dyDescent="0.2">
      <c r="A182" s="54"/>
      <c r="B182" s="172" t="s">
        <v>2437</v>
      </c>
      <c r="C182" s="172" t="s">
        <v>76</v>
      </c>
      <c r="D182" s="2" t="s">
        <v>230</v>
      </c>
      <c r="E182" s="182"/>
      <c r="F182" s="22" t="s">
        <v>1437</v>
      </c>
      <c r="G182" s="23" t="s">
        <v>1259</v>
      </c>
      <c r="H182" s="23" t="s">
        <v>460</v>
      </c>
      <c r="I182" s="9" t="s">
        <v>1616</v>
      </c>
      <c r="J182" s="5" t="s">
        <v>201</v>
      </c>
      <c r="K182" s="3"/>
      <c r="L182" s="3"/>
      <c r="M182" s="3"/>
      <c r="N182" s="3"/>
      <c r="O182" s="3"/>
      <c r="P182" s="6"/>
      <c r="Q182" s="30"/>
      <c r="R182" s="30"/>
      <c r="S182" s="30"/>
      <c r="T182" s="30"/>
      <c r="U182" s="30"/>
      <c r="V182" s="26"/>
      <c r="W182" s="30"/>
      <c r="X182" s="30"/>
      <c r="Y182" s="30"/>
      <c r="Z182" s="30"/>
      <c r="AA182" s="30"/>
      <c r="AB182" s="26"/>
      <c r="AC182" s="30">
        <v>1</v>
      </c>
      <c r="AD182" s="30"/>
      <c r="AE182" s="30"/>
      <c r="AF182" s="30"/>
      <c r="AG182" s="30"/>
      <c r="AH182" s="26" t="s">
        <v>1010</v>
      </c>
      <c r="AI182" s="30"/>
      <c r="AJ182" s="30"/>
      <c r="AK182" s="30"/>
      <c r="AL182" s="30"/>
      <c r="AM182" s="30">
        <v>4</v>
      </c>
      <c r="AN182" s="26" t="s">
        <v>1010</v>
      </c>
      <c r="AO182" s="4">
        <f t="shared" si="45"/>
        <v>1</v>
      </c>
      <c r="AP182" s="4">
        <f t="shared" si="46"/>
        <v>0</v>
      </c>
      <c r="AQ182" s="4">
        <f t="shared" si="47"/>
        <v>0</v>
      </c>
      <c r="AR182" s="4">
        <f t="shared" si="48"/>
        <v>0</v>
      </c>
      <c r="AS182" s="4">
        <f t="shared" si="49"/>
        <v>4</v>
      </c>
      <c r="AT182" s="4">
        <f t="shared" si="50"/>
        <v>5</v>
      </c>
      <c r="AU182" s="34">
        <v>40749</v>
      </c>
      <c r="AV182" s="34"/>
      <c r="AW182" s="34"/>
      <c r="AX182" s="36"/>
    </row>
    <row r="183" spans="1:50" ht="36" hidden="1" customHeight="1" x14ac:dyDescent="0.2">
      <c r="A183" s="54">
        <f>+A174+1</f>
        <v>1</v>
      </c>
      <c r="B183" s="170" t="s">
        <v>2772</v>
      </c>
      <c r="C183" s="170" t="s">
        <v>76</v>
      </c>
      <c r="D183" s="188" t="s">
        <v>2128</v>
      </c>
      <c r="E183" s="181">
        <f>COUNTIF($B$5:$B$702,"TA")-1</f>
        <v>1</v>
      </c>
      <c r="F183" s="74" t="s">
        <v>1436</v>
      </c>
      <c r="G183" s="74" t="s">
        <v>1259</v>
      </c>
      <c r="H183" s="74" t="s">
        <v>460</v>
      </c>
      <c r="I183" s="151" t="s">
        <v>1617</v>
      </c>
      <c r="J183" s="161" t="s">
        <v>460</v>
      </c>
      <c r="K183" s="153"/>
      <c r="L183" s="153"/>
      <c r="M183" s="153"/>
      <c r="N183" s="153"/>
      <c r="O183" s="153">
        <v>2</v>
      </c>
      <c r="P183" s="163" t="s">
        <v>307</v>
      </c>
      <c r="Q183" s="153"/>
      <c r="R183" s="153"/>
      <c r="S183" s="153"/>
      <c r="T183" s="153"/>
      <c r="U183" s="153">
        <v>3</v>
      </c>
      <c r="V183" s="163" t="s">
        <v>308</v>
      </c>
      <c r="W183" s="153">
        <v>5</v>
      </c>
      <c r="X183" s="153">
        <v>1</v>
      </c>
      <c r="Y183" s="153"/>
      <c r="Z183" s="153"/>
      <c r="AA183" s="153"/>
      <c r="AB183" s="163" t="s">
        <v>1174</v>
      </c>
      <c r="AC183" s="153">
        <v>2</v>
      </c>
      <c r="AD183" s="153"/>
      <c r="AE183" s="153"/>
      <c r="AF183" s="153"/>
      <c r="AG183" s="153"/>
      <c r="AH183" s="163" t="s">
        <v>309</v>
      </c>
      <c r="AI183" s="153"/>
      <c r="AJ183" s="153">
        <v>1</v>
      </c>
      <c r="AK183" s="153"/>
      <c r="AL183" s="153"/>
      <c r="AM183" s="153">
        <v>13</v>
      </c>
      <c r="AN183" s="163" t="s">
        <v>2262</v>
      </c>
      <c r="AO183" s="156">
        <f t="shared" si="45"/>
        <v>7</v>
      </c>
      <c r="AP183" s="156">
        <f t="shared" si="46"/>
        <v>2</v>
      </c>
      <c r="AQ183" s="156">
        <f t="shared" si="47"/>
        <v>0</v>
      </c>
      <c r="AR183" s="156">
        <f t="shared" si="48"/>
        <v>0</v>
      </c>
      <c r="AS183" s="156">
        <f t="shared" si="49"/>
        <v>18</v>
      </c>
      <c r="AT183" s="156">
        <f t="shared" si="50"/>
        <v>27</v>
      </c>
      <c r="AU183" s="40"/>
      <c r="AV183" s="40"/>
      <c r="AW183" s="40"/>
      <c r="AX183" s="158"/>
    </row>
    <row r="184" spans="1:50" ht="36" hidden="1" customHeight="1" x14ac:dyDescent="0.2">
      <c r="A184" s="54"/>
      <c r="B184" s="172" t="s">
        <v>2772</v>
      </c>
      <c r="C184" s="172" t="s">
        <v>76</v>
      </c>
      <c r="D184" s="2" t="s">
        <v>2128</v>
      </c>
      <c r="E184" s="182"/>
      <c r="F184" s="22" t="s">
        <v>1437</v>
      </c>
      <c r="G184" s="23" t="s">
        <v>1259</v>
      </c>
      <c r="H184" s="23" t="s">
        <v>460</v>
      </c>
      <c r="I184" s="9" t="s">
        <v>1618</v>
      </c>
      <c r="J184" s="5" t="s">
        <v>460</v>
      </c>
      <c r="K184" s="3"/>
      <c r="L184" s="3"/>
      <c r="M184" s="3"/>
      <c r="N184" s="3"/>
      <c r="O184" s="3"/>
      <c r="P184" s="6"/>
      <c r="Q184" s="30"/>
      <c r="R184" s="30"/>
      <c r="S184" s="30"/>
      <c r="T184" s="30"/>
      <c r="U184" s="30"/>
      <c r="V184" s="26"/>
      <c r="W184" s="30">
        <v>1</v>
      </c>
      <c r="X184" s="30"/>
      <c r="Y184" s="30"/>
      <c r="Z184" s="30"/>
      <c r="AA184" s="30"/>
      <c r="AB184" s="6" t="s">
        <v>1175</v>
      </c>
      <c r="AC184" s="30"/>
      <c r="AD184" s="30"/>
      <c r="AE184" s="30"/>
      <c r="AF184" s="30"/>
      <c r="AG184" s="30"/>
      <c r="AH184" s="26"/>
      <c r="AI184" s="30"/>
      <c r="AJ184" s="30"/>
      <c r="AK184" s="30"/>
      <c r="AL184" s="30"/>
      <c r="AM184" s="30">
        <v>4</v>
      </c>
      <c r="AN184" s="26" t="s">
        <v>1176</v>
      </c>
      <c r="AO184" s="4">
        <f t="shared" si="45"/>
        <v>1</v>
      </c>
      <c r="AP184" s="4">
        <f t="shared" si="46"/>
        <v>0</v>
      </c>
      <c r="AQ184" s="4">
        <f t="shared" si="47"/>
        <v>0</v>
      </c>
      <c r="AR184" s="4">
        <f t="shared" si="48"/>
        <v>0</v>
      </c>
      <c r="AS184" s="4">
        <f t="shared" si="49"/>
        <v>4</v>
      </c>
      <c r="AT184" s="4">
        <f t="shared" si="50"/>
        <v>5</v>
      </c>
      <c r="AU184" s="34" t="s">
        <v>310</v>
      </c>
      <c r="AV184" s="34"/>
      <c r="AW184" s="34"/>
      <c r="AX184" s="36"/>
    </row>
    <row r="185" spans="1:50" ht="36" hidden="1" customHeight="1" x14ac:dyDescent="0.2">
      <c r="A185" s="54"/>
      <c r="B185" s="172" t="s">
        <v>2390</v>
      </c>
      <c r="C185" s="172" t="s">
        <v>76</v>
      </c>
      <c r="D185" s="2" t="s">
        <v>381</v>
      </c>
      <c r="E185" s="182"/>
      <c r="F185" s="22" t="s">
        <v>1437</v>
      </c>
      <c r="G185" s="23" t="s">
        <v>1435</v>
      </c>
      <c r="H185" s="23" t="s">
        <v>465</v>
      </c>
      <c r="I185" s="9" t="s">
        <v>1555</v>
      </c>
      <c r="J185" s="5" t="s">
        <v>1223</v>
      </c>
      <c r="K185" s="3"/>
      <c r="L185" s="3"/>
      <c r="M185" s="3"/>
      <c r="N185" s="3"/>
      <c r="O185" s="3"/>
      <c r="P185" s="6"/>
      <c r="Q185" s="30"/>
      <c r="R185" s="30"/>
      <c r="S185" s="30"/>
      <c r="T185" s="30"/>
      <c r="U185" s="30"/>
      <c r="V185" s="26"/>
      <c r="W185" s="30"/>
      <c r="X185" s="30"/>
      <c r="Y185" s="30"/>
      <c r="Z185" s="30"/>
      <c r="AA185" s="30"/>
      <c r="AB185" s="26"/>
      <c r="AC185" s="30">
        <v>1</v>
      </c>
      <c r="AD185" s="30"/>
      <c r="AE185" s="30"/>
      <c r="AF185" s="30"/>
      <c r="AG185" s="30"/>
      <c r="AH185" s="26" t="s">
        <v>2172</v>
      </c>
      <c r="AI185" s="30"/>
      <c r="AJ185" s="30"/>
      <c r="AK185" s="30"/>
      <c r="AL185" s="30"/>
      <c r="AM185" s="30"/>
      <c r="AN185" s="26"/>
      <c r="AO185" s="4">
        <f t="shared" si="45"/>
        <v>1</v>
      </c>
      <c r="AP185" s="4">
        <f t="shared" si="46"/>
        <v>0</v>
      </c>
      <c r="AQ185" s="4">
        <f t="shared" si="47"/>
        <v>0</v>
      </c>
      <c r="AR185" s="4">
        <f t="shared" si="48"/>
        <v>0</v>
      </c>
      <c r="AS185" s="4">
        <f t="shared" si="49"/>
        <v>0</v>
      </c>
      <c r="AT185" s="4">
        <f t="shared" si="50"/>
        <v>1</v>
      </c>
      <c r="AU185" s="34" t="s">
        <v>2173</v>
      </c>
      <c r="AV185" s="34"/>
      <c r="AW185" s="34"/>
      <c r="AX185" s="36"/>
    </row>
    <row r="186" spans="1:50" ht="36" hidden="1" customHeight="1" x14ac:dyDescent="0.2">
      <c r="A186" s="54">
        <f>+A184+1</f>
        <v>1</v>
      </c>
      <c r="B186" s="170" t="s">
        <v>3199</v>
      </c>
      <c r="C186" s="170" t="s">
        <v>76</v>
      </c>
      <c r="D186" s="53" t="s">
        <v>1619</v>
      </c>
      <c r="E186" s="181">
        <f>COUNTIF($B$5:$B$702,"XA")-1</f>
        <v>1</v>
      </c>
      <c r="F186" s="74" t="s">
        <v>1436</v>
      </c>
      <c r="G186" s="74" t="s">
        <v>1259</v>
      </c>
      <c r="H186" s="74" t="s">
        <v>460</v>
      </c>
      <c r="I186" s="151" t="s">
        <v>1620</v>
      </c>
      <c r="J186" s="161" t="s">
        <v>460</v>
      </c>
      <c r="K186" s="153"/>
      <c r="L186" s="153"/>
      <c r="M186" s="153"/>
      <c r="N186" s="153"/>
      <c r="O186" s="153">
        <v>2</v>
      </c>
      <c r="P186" s="154" t="s">
        <v>963</v>
      </c>
      <c r="Q186" s="153"/>
      <c r="R186" s="153"/>
      <c r="S186" s="153"/>
      <c r="T186" s="153"/>
      <c r="U186" s="153">
        <v>2</v>
      </c>
      <c r="V186" s="154" t="s">
        <v>964</v>
      </c>
      <c r="W186" s="155">
        <v>3</v>
      </c>
      <c r="X186" s="155"/>
      <c r="Y186" s="155"/>
      <c r="Z186" s="155"/>
      <c r="AA186" s="155">
        <v>3</v>
      </c>
      <c r="AB186" s="154" t="s">
        <v>965</v>
      </c>
      <c r="AC186" s="155">
        <v>5</v>
      </c>
      <c r="AD186" s="155"/>
      <c r="AE186" s="155"/>
      <c r="AF186" s="155"/>
      <c r="AG186" s="155">
        <v>3</v>
      </c>
      <c r="AH186" s="154" t="s">
        <v>966</v>
      </c>
      <c r="AI186" s="155">
        <v>6</v>
      </c>
      <c r="AJ186" s="155">
        <v>1</v>
      </c>
      <c r="AK186" s="155">
        <v>1</v>
      </c>
      <c r="AL186" s="155"/>
      <c r="AM186" s="155">
        <v>18</v>
      </c>
      <c r="AN186" s="165" t="s">
        <v>967</v>
      </c>
      <c r="AO186" s="156">
        <f t="shared" si="45"/>
        <v>14</v>
      </c>
      <c r="AP186" s="156">
        <f t="shared" si="46"/>
        <v>1</v>
      </c>
      <c r="AQ186" s="156">
        <f t="shared" si="47"/>
        <v>1</v>
      </c>
      <c r="AR186" s="156">
        <f t="shared" si="48"/>
        <v>0</v>
      </c>
      <c r="AS186" s="156">
        <f t="shared" si="49"/>
        <v>28</v>
      </c>
      <c r="AT186" s="156">
        <f t="shared" si="50"/>
        <v>44</v>
      </c>
      <c r="AU186" s="40"/>
      <c r="AV186" s="40"/>
      <c r="AW186" s="40"/>
      <c r="AX186" s="158"/>
    </row>
    <row r="187" spans="1:50" ht="36" hidden="1" customHeight="1" x14ac:dyDescent="0.2">
      <c r="A187" s="54"/>
      <c r="B187" s="172" t="s">
        <v>3199</v>
      </c>
      <c r="C187" s="172" t="s">
        <v>76</v>
      </c>
      <c r="D187" s="2" t="s">
        <v>1619</v>
      </c>
      <c r="E187" s="182"/>
      <c r="F187" s="22" t="s">
        <v>1437</v>
      </c>
      <c r="G187" s="23" t="s">
        <v>1259</v>
      </c>
      <c r="H187" s="23" t="s">
        <v>460</v>
      </c>
      <c r="I187" s="9" t="s">
        <v>1621</v>
      </c>
      <c r="J187" s="5" t="s">
        <v>460</v>
      </c>
      <c r="K187" s="3"/>
      <c r="L187" s="3"/>
      <c r="M187" s="3"/>
      <c r="N187" s="3"/>
      <c r="O187" s="3"/>
      <c r="P187" s="6"/>
      <c r="Q187" s="30"/>
      <c r="R187" s="30"/>
      <c r="S187" s="30"/>
      <c r="T187" s="30"/>
      <c r="U187" s="30"/>
      <c r="V187" s="26"/>
      <c r="W187" s="30"/>
      <c r="X187" s="30"/>
      <c r="Y187" s="30"/>
      <c r="Z187" s="30"/>
      <c r="AA187" s="30">
        <v>1</v>
      </c>
      <c r="AB187" s="26" t="s">
        <v>968</v>
      </c>
      <c r="AC187" s="30">
        <v>7</v>
      </c>
      <c r="AD187" s="30"/>
      <c r="AE187" s="30"/>
      <c r="AF187" s="30"/>
      <c r="AG187" s="30"/>
      <c r="AH187" s="26" t="s">
        <v>969</v>
      </c>
      <c r="AI187" s="30"/>
      <c r="AJ187" s="30"/>
      <c r="AK187" s="30"/>
      <c r="AL187" s="30"/>
      <c r="AM187" s="30">
        <v>8</v>
      </c>
      <c r="AN187" s="26" t="s">
        <v>970</v>
      </c>
      <c r="AO187" s="4">
        <f t="shared" si="45"/>
        <v>7</v>
      </c>
      <c r="AP187" s="4">
        <f t="shared" si="46"/>
        <v>0</v>
      </c>
      <c r="AQ187" s="4">
        <f t="shared" si="47"/>
        <v>0</v>
      </c>
      <c r="AR187" s="4">
        <f t="shared" si="48"/>
        <v>0</v>
      </c>
      <c r="AS187" s="4">
        <f t="shared" si="49"/>
        <v>9</v>
      </c>
      <c r="AT187" s="4">
        <f t="shared" si="50"/>
        <v>16</v>
      </c>
      <c r="AU187" s="34"/>
      <c r="AV187" s="34"/>
      <c r="AW187" s="34"/>
      <c r="AX187" s="36"/>
    </row>
    <row r="188" spans="1:50" ht="36" hidden="1" customHeight="1" x14ac:dyDescent="0.2">
      <c r="A188" s="54">
        <f>+A186+1</f>
        <v>2</v>
      </c>
      <c r="B188" s="170" t="s">
        <v>2469</v>
      </c>
      <c r="C188" s="170" t="s">
        <v>76</v>
      </c>
      <c r="D188" s="53" t="s">
        <v>416</v>
      </c>
      <c r="E188" s="181">
        <f>COUNTIF($B$5:$B$702,"OD")-1</f>
        <v>43</v>
      </c>
      <c r="F188" s="74" t="s">
        <v>1436</v>
      </c>
      <c r="G188" s="74" t="s">
        <v>1259</v>
      </c>
      <c r="H188" s="74" t="s">
        <v>460</v>
      </c>
      <c r="I188" s="151" t="s">
        <v>1622</v>
      </c>
      <c r="J188" s="161" t="s">
        <v>460</v>
      </c>
      <c r="K188" s="155">
        <v>1</v>
      </c>
      <c r="L188" s="153"/>
      <c r="M188" s="153"/>
      <c r="N188" s="155"/>
      <c r="O188" s="155">
        <v>6</v>
      </c>
      <c r="P188" s="163" t="s">
        <v>250</v>
      </c>
      <c r="Q188" s="155"/>
      <c r="R188" s="155"/>
      <c r="S188" s="155"/>
      <c r="T188" s="155"/>
      <c r="U188" s="155">
        <v>4</v>
      </c>
      <c r="V188" s="163" t="s">
        <v>227</v>
      </c>
      <c r="W188" s="155">
        <v>5</v>
      </c>
      <c r="X188" s="155">
        <v>1</v>
      </c>
      <c r="Y188" s="155"/>
      <c r="Z188" s="155"/>
      <c r="AA188" s="155"/>
      <c r="AB188" s="163" t="s">
        <v>736</v>
      </c>
      <c r="AC188" s="155">
        <v>5</v>
      </c>
      <c r="AD188" s="155">
        <v>0</v>
      </c>
      <c r="AE188" s="155">
        <v>0</v>
      </c>
      <c r="AF188" s="155">
        <v>0</v>
      </c>
      <c r="AG188" s="155"/>
      <c r="AH188" s="163" t="s">
        <v>736</v>
      </c>
      <c r="AI188" s="155">
        <v>12</v>
      </c>
      <c r="AJ188" s="155">
        <v>6</v>
      </c>
      <c r="AK188" s="155">
        <v>4</v>
      </c>
      <c r="AL188" s="155">
        <v>0</v>
      </c>
      <c r="AM188" s="155">
        <v>56</v>
      </c>
      <c r="AN188" s="163"/>
      <c r="AO188" s="156">
        <f t="shared" si="45"/>
        <v>23</v>
      </c>
      <c r="AP188" s="156">
        <f t="shared" si="46"/>
        <v>7</v>
      </c>
      <c r="AQ188" s="156">
        <f t="shared" si="47"/>
        <v>4</v>
      </c>
      <c r="AR188" s="156">
        <f t="shared" si="48"/>
        <v>0</v>
      </c>
      <c r="AS188" s="156">
        <f t="shared" si="49"/>
        <v>66</v>
      </c>
      <c r="AT188" s="156">
        <f t="shared" si="50"/>
        <v>100</v>
      </c>
      <c r="AU188" s="40" t="s">
        <v>190</v>
      </c>
      <c r="AV188" s="40"/>
      <c r="AW188" s="153"/>
      <c r="AX188" s="158"/>
    </row>
    <row r="189" spans="1:50" ht="36" hidden="1" customHeight="1" x14ac:dyDescent="0.2">
      <c r="A189" s="54"/>
      <c r="B189" s="172" t="s">
        <v>3128</v>
      </c>
      <c r="C189" s="172" t="s">
        <v>76</v>
      </c>
      <c r="D189" s="2" t="s">
        <v>429</v>
      </c>
      <c r="E189" s="182"/>
      <c r="F189" s="22" t="s">
        <v>1437</v>
      </c>
      <c r="G189" s="23" t="s">
        <v>185</v>
      </c>
      <c r="H189" s="23" t="s">
        <v>298</v>
      </c>
      <c r="I189" s="9" t="s">
        <v>2042</v>
      </c>
      <c r="J189" s="5" t="s">
        <v>298</v>
      </c>
      <c r="K189" s="3"/>
      <c r="L189" s="3"/>
      <c r="M189" s="3"/>
      <c r="N189" s="3"/>
      <c r="O189" s="3"/>
      <c r="P189" s="6"/>
      <c r="Q189" s="30"/>
      <c r="R189" s="30"/>
      <c r="S189" s="30"/>
      <c r="T189" s="30"/>
      <c r="U189" s="30"/>
      <c r="V189" s="26"/>
      <c r="W189" s="30"/>
      <c r="X189" s="30"/>
      <c r="Y189" s="30"/>
      <c r="Z189" s="30"/>
      <c r="AA189" s="30"/>
      <c r="AB189" s="26"/>
      <c r="AC189" s="30"/>
      <c r="AD189" s="30"/>
      <c r="AE189" s="30"/>
      <c r="AF189" s="30"/>
      <c r="AG189" s="30">
        <v>1</v>
      </c>
      <c r="AH189" s="6" t="s">
        <v>1105</v>
      </c>
      <c r="AI189" s="30">
        <v>1</v>
      </c>
      <c r="AJ189" s="30"/>
      <c r="AK189" s="30"/>
      <c r="AL189" s="30"/>
      <c r="AM189" s="30"/>
      <c r="AN189" s="6" t="s">
        <v>1105</v>
      </c>
      <c r="AO189" s="4">
        <f t="shared" si="45"/>
        <v>1</v>
      </c>
      <c r="AP189" s="4">
        <f t="shared" si="46"/>
        <v>0</v>
      </c>
      <c r="AQ189" s="4">
        <f t="shared" si="47"/>
        <v>0</v>
      </c>
      <c r="AR189" s="4">
        <f t="shared" si="48"/>
        <v>0</v>
      </c>
      <c r="AS189" s="4">
        <f t="shared" si="49"/>
        <v>1</v>
      </c>
      <c r="AT189" s="4">
        <f t="shared" si="50"/>
        <v>2</v>
      </c>
      <c r="AU189" s="34">
        <v>39503</v>
      </c>
      <c r="AV189" s="34"/>
      <c r="AW189" s="34"/>
      <c r="AX189" s="36"/>
    </row>
    <row r="190" spans="1:50" ht="36" hidden="1" customHeight="1" x14ac:dyDescent="0.2">
      <c r="A190" s="54"/>
      <c r="B190" s="172" t="s">
        <v>2431</v>
      </c>
      <c r="C190" s="172" t="s">
        <v>76</v>
      </c>
      <c r="D190" s="2" t="s">
        <v>1591</v>
      </c>
      <c r="E190" s="182"/>
      <c r="F190" s="22" t="s">
        <v>1437</v>
      </c>
      <c r="G190" s="23" t="s">
        <v>443</v>
      </c>
      <c r="H190" s="23" t="s">
        <v>479</v>
      </c>
      <c r="I190" s="9" t="s">
        <v>1604</v>
      </c>
      <c r="J190" s="5" t="s">
        <v>1264</v>
      </c>
      <c r="K190" s="3"/>
      <c r="L190" s="3"/>
      <c r="M190" s="3"/>
      <c r="N190" s="3"/>
      <c r="O190" s="3"/>
      <c r="P190" s="6"/>
      <c r="Q190" s="30"/>
      <c r="R190" s="30"/>
      <c r="S190" s="30"/>
      <c r="T190" s="30"/>
      <c r="U190" s="30"/>
      <c r="V190" s="26"/>
      <c r="W190" s="30"/>
      <c r="X190" s="30"/>
      <c r="Y190" s="30"/>
      <c r="Z190" s="30"/>
      <c r="AA190" s="30"/>
      <c r="AB190" s="26"/>
      <c r="AC190" s="30">
        <v>1</v>
      </c>
      <c r="AD190" s="30"/>
      <c r="AE190" s="30"/>
      <c r="AF190" s="30"/>
      <c r="AG190" s="30"/>
      <c r="AH190" s="6" t="s">
        <v>735</v>
      </c>
      <c r="AI190" s="30"/>
      <c r="AJ190" s="30"/>
      <c r="AK190" s="30"/>
      <c r="AL190" s="30"/>
      <c r="AM190" s="30"/>
      <c r="AN190" s="26"/>
      <c r="AO190" s="4">
        <f t="shared" si="45"/>
        <v>1</v>
      </c>
      <c r="AP190" s="4">
        <f t="shared" si="46"/>
        <v>0</v>
      </c>
      <c r="AQ190" s="4">
        <f t="shared" si="47"/>
        <v>0</v>
      </c>
      <c r="AR190" s="4">
        <f t="shared" si="48"/>
        <v>0</v>
      </c>
      <c r="AS190" s="4">
        <f t="shared" si="49"/>
        <v>0</v>
      </c>
      <c r="AT190" s="4">
        <f t="shared" si="50"/>
        <v>1</v>
      </c>
      <c r="AU190" s="34">
        <v>41043</v>
      </c>
      <c r="AV190" s="34"/>
      <c r="AW190" s="34"/>
      <c r="AX190" s="36"/>
    </row>
    <row r="191" spans="1:50" ht="36" hidden="1" customHeight="1" x14ac:dyDescent="0.2">
      <c r="A191" s="54"/>
      <c r="B191" s="172" t="s">
        <v>2390</v>
      </c>
      <c r="C191" s="172" t="s">
        <v>76</v>
      </c>
      <c r="D191" s="2" t="s">
        <v>381</v>
      </c>
      <c r="E191" s="182"/>
      <c r="F191" s="22" t="s">
        <v>1437</v>
      </c>
      <c r="G191" s="23" t="s">
        <v>185</v>
      </c>
      <c r="H191" s="23" t="s">
        <v>337</v>
      </c>
      <c r="I191" s="9" t="s">
        <v>1506</v>
      </c>
      <c r="J191" s="5" t="s">
        <v>843</v>
      </c>
      <c r="K191" s="3"/>
      <c r="L191" s="3"/>
      <c r="M191" s="3"/>
      <c r="N191" s="3"/>
      <c r="O191" s="3"/>
      <c r="P191" s="6"/>
      <c r="Q191" s="30"/>
      <c r="R191" s="30"/>
      <c r="S191" s="30"/>
      <c r="T191" s="30"/>
      <c r="U191" s="30">
        <v>1</v>
      </c>
      <c r="V191" s="26"/>
      <c r="W191" s="30"/>
      <c r="X191" s="30"/>
      <c r="Y191" s="30"/>
      <c r="Z191" s="30"/>
      <c r="AA191" s="30"/>
      <c r="AB191" s="26"/>
      <c r="AC191" s="30">
        <v>1</v>
      </c>
      <c r="AD191" s="30"/>
      <c r="AE191" s="30"/>
      <c r="AF191" s="30"/>
      <c r="AG191" s="30"/>
      <c r="AH191" s="28" t="s">
        <v>2175</v>
      </c>
      <c r="AI191" s="30"/>
      <c r="AJ191" s="30"/>
      <c r="AK191" s="30"/>
      <c r="AL191" s="30"/>
      <c r="AM191" s="30"/>
      <c r="AN191" s="26"/>
      <c r="AO191" s="4">
        <f t="shared" si="45"/>
        <v>1</v>
      </c>
      <c r="AP191" s="4">
        <f t="shared" si="46"/>
        <v>0</v>
      </c>
      <c r="AQ191" s="4">
        <f t="shared" si="47"/>
        <v>0</v>
      </c>
      <c r="AR191" s="4">
        <f t="shared" si="48"/>
        <v>0</v>
      </c>
      <c r="AS191" s="4">
        <f t="shared" si="49"/>
        <v>1</v>
      </c>
      <c r="AT191" s="4">
        <f t="shared" si="50"/>
        <v>2</v>
      </c>
      <c r="AU191" s="34"/>
      <c r="AV191" s="34"/>
      <c r="AW191" s="34"/>
      <c r="AX191" s="36"/>
    </row>
    <row r="192" spans="1:50" ht="36" hidden="1" customHeight="1" x14ac:dyDescent="0.2">
      <c r="A192" s="54"/>
      <c r="B192" s="172" t="s">
        <v>2469</v>
      </c>
      <c r="C192" s="172" t="s">
        <v>76</v>
      </c>
      <c r="D192" s="2" t="s">
        <v>416</v>
      </c>
      <c r="E192" s="182"/>
      <c r="F192" s="22" t="s">
        <v>1437</v>
      </c>
      <c r="G192" s="23" t="s">
        <v>1259</v>
      </c>
      <c r="H192" s="23" t="s">
        <v>460</v>
      </c>
      <c r="I192" s="9" t="s">
        <v>1623</v>
      </c>
      <c r="J192" s="5" t="s">
        <v>1064</v>
      </c>
      <c r="K192" s="3"/>
      <c r="L192" s="3"/>
      <c r="M192" s="3"/>
      <c r="N192" s="3"/>
      <c r="O192" s="3"/>
      <c r="P192" s="6"/>
      <c r="Q192" s="3"/>
      <c r="R192" s="3"/>
      <c r="S192" s="3"/>
      <c r="T192" s="3"/>
      <c r="U192" s="3"/>
      <c r="V192" s="6"/>
      <c r="W192" s="3">
        <v>1</v>
      </c>
      <c r="X192" s="3"/>
      <c r="Y192" s="3"/>
      <c r="Z192" s="3"/>
      <c r="AA192" s="3"/>
      <c r="AB192" s="6" t="s">
        <v>1065</v>
      </c>
      <c r="AC192" s="3">
        <v>12</v>
      </c>
      <c r="AD192" s="3"/>
      <c r="AE192" s="3"/>
      <c r="AF192" s="3"/>
      <c r="AG192" s="3"/>
      <c r="AH192" s="6" t="s">
        <v>1065</v>
      </c>
      <c r="AI192" s="3"/>
      <c r="AJ192" s="3"/>
      <c r="AK192" s="3"/>
      <c r="AL192" s="3"/>
      <c r="AM192" s="3">
        <v>2</v>
      </c>
      <c r="AN192" s="6"/>
      <c r="AO192" s="4">
        <f t="shared" si="45"/>
        <v>13</v>
      </c>
      <c r="AP192" s="4">
        <f t="shared" si="46"/>
        <v>0</v>
      </c>
      <c r="AQ192" s="4">
        <f t="shared" si="47"/>
        <v>0</v>
      </c>
      <c r="AR192" s="4">
        <f t="shared" si="48"/>
        <v>0</v>
      </c>
      <c r="AS192" s="4">
        <f t="shared" si="49"/>
        <v>2</v>
      </c>
      <c r="AT192" s="4">
        <f t="shared" si="50"/>
        <v>15</v>
      </c>
      <c r="AU192" s="34"/>
      <c r="AV192" s="34"/>
      <c r="AW192" s="34"/>
      <c r="AX192" s="36"/>
    </row>
    <row r="193" spans="1:50" ht="36" hidden="1" customHeight="1" x14ac:dyDescent="0.2">
      <c r="A193" s="54"/>
      <c r="B193" s="172" t="s">
        <v>2469</v>
      </c>
      <c r="C193" s="172" t="s">
        <v>76</v>
      </c>
      <c r="D193" s="2" t="s">
        <v>416</v>
      </c>
      <c r="E193" s="182"/>
      <c r="F193" s="22" t="s">
        <v>1437</v>
      </c>
      <c r="G193" s="23" t="s">
        <v>1259</v>
      </c>
      <c r="H193" s="23" t="s">
        <v>460</v>
      </c>
      <c r="I193" s="9" t="s">
        <v>1624</v>
      </c>
      <c r="J193" s="5" t="s">
        <v>1079</v>
      </c>
      <c r="K193" s="3"/>
      <c r="L193" s="3"/>
      <c r="M193" s="3"/>
      <c r="N193" s="3"/>
      <c r="O193" s="3"/>
      <c r="P193" s="6"/>
      <c r="Q193" s="3"/>
      <c r="R193" s="3"/>
      <c r="S193" s="3"/>
      <c r="T193" s="3"/>
      <c r="U193" s="3"/>
      <c r="V193" s="6"/>
      <c r="W193" s="3">
        <v>1</v>
      </c>
      <c r="X193" s="3"/>
      <c r="Y193" s="3"/>
      <c r="Z193" s="3"/>
      <c r="AA193" s="3"/>
      <c r="AB193" s="6" t="s">
        <v>1066</v>
      </c>
      <c r="AC193" s="3"/>
      <c r="AD193" s="3"/>
      <c r="AE193" s="3"/>
      <c r="AF193" s="3"/>
      <c r="AG193" s="3">
        <v>2</v>
      </c>
      <c r="AH193" s="6" t="s">
        <v>1066</v>
      </c>
      <c r="AI193" s="3"/>
      <c r="AJ193" s="3"/>
      <c r="AK193" s="3"/>
      <c r="AL193" s="3"/>
      <c r="AM193" s="3">
        <v>1</v>
      </c>
      <c r="AN193" s="6"/>
      <c r="AO193" s="4">
        <f t="shared" si="45"/>
        <v>1</v>
      </c>
      <c r="AP193" s="4">
        <f t="shared" si="46"/>
        <v>0</v>
      </c>
      <c r="AQ193" s="4">
        <f t="shared" si="47"/>
        <v>0</v>
      </c>
      <c r="AR193" s="4">
        <f t="shared" si="48"/>
        <v>0</v>
      </c>
      <c r="AS193" s="4">
        <f t="shared" si="49"/>
        <v>3</v>
      </c>
      <c r="AT193" s="4">
        <f t="shared" si="50"/>
        <v>4</v>
      </c>
      <c r="AU193" s="34" t="s">
        <v>1067</v>
      </c>
      <c r="AV193" s="34"/>
      <c r="AW193" s="34"/>
      <c r="AX193" s="36"/>
    </row>
    <row r="194" spans="1:50" s="159" customFormat="1" ht="36" hidden="1" customHeight="1" x14ac:dyDescent="0.2">
      <c r="A194" s="54"/>
      <c r="B194" s="172" t="s">
        <v>2469</v>
      </c>
      <c r="C194" s="172" t="s">
        <v>76</v>
      </c>
      <c r="D194" s="2" t="s">
        <v>416</v>
      </c>
      <c r="E194" s="182"/>
      <c r="F194" s="22" t="s">
        <v>1437</v>
      </c>
      <c r="G194" s="23" t="s">
        <v>1259</v>
      </c>
      <c r="H194" s="23" t="s">
        <v>460</v>
      </c>
      <c r="I194" s="9" t="s">
        <v>1625</v>
      </c>
      <c r="J194" s="5" t="s">
        <v>987</v>
      </c>
      <c r="K194" s="3"/>
      <c r="L194" s="3"/>
      <c r="M194" s="3"/>
      <c r="N194" s="3"/>
      <c r="O194" s="3"/>
      <c r="P194" s="6"/>
      <c r="Q194" s="3"/>
      <c r="R194" s="3"/>
      <c r="S194" s="3"/>
      <c r="T194" s="3"/>
      <c r="U194" s="3"/>
      <c r="V194" s="6"/>
      <c r="W194" s="3"/>
      <c r="X194" s="3"/>
      <c r="Y194" s="3"/>
      <c r="Z194" s="3"/>
      <c r="AA194" s="3"/>
      <c r="AB194" s="6"/>
      <c r="AC194" s="3">
        <v>4</v>
      </c>
      <c r="AD194" s="3"/>
      <c r="AE194" s="3"/>
      <c r="AF194" s="3"/>
      <c r="AG194" s="3"/>
      <c r="AH194" s="6" t="s">
        <v>988</v>
      </c>
      <c r="AI194" s="3"/>
      <c r="AJ194" s="3"/>
      <c r="AK194" s="3"/>
      <c r="AL194" s="3"/>
      <c r="AM194" s="3">
        <v>7</v>
      </c>
      <c r="AN194" s="6" t="s">
        <v>988</v>
      </c>
      <c r="AO194" s="4">
        <f t="shared" si="45"/>
        <v>4</v>
      </c>
      <c r="AP194" s="4">
        <f t="shared" si="46"/>
        <v>0</v>
      </c>
      <c r="AQ194" s="4">
        <f t="shared" si="47"/>
        <v>0</v>
      </c>
      <c r="AR194" s="4">
        <f t="shared" si="48"/>
        <v>0</v>
      </c>
      <c r="AS194" s="4">
        <f t="shared" si="49"/>
        <v>7</v>
      </c>
      <c r="AT194" s="4">
        <f t="shared" si="50"/>
        <v>11</v>
      </c>
      <c r="AU194" s="34" t="s">
        <v>989</v>
      </c>
      <c r="AV194" s="34"/>
      <c r="AW194" s="34"/>
      <c r="AX194" s="36"/>
    </row>
    <row r="195" spans="1:50" ht="36" hidden="1" customHeight="1" x14ac:dyDescent="0.2">
      <c r="A195" s="54"/>
      <c r="B195" s="172" t="s">
        <v>2469</v>
      </c>
      <c r="C195" s="172" t="s">
        <v>76</v>
      </c>
      <c r="D195" s="2" t="s">
        <v>416</v>
      </c>
      <c r="E195" s="182"/>
      <c r="F195" s="22" t="s">
        <v>1437</v>
      </c>
      <c r="G195" s="23" t="s">
        <v>1259</v>
      </c>
      <c r="H195" s="23" t="s">
        <v>460</v>
      </c>
      <c r="I195" s="9" t="s">
        <v>1626</v>
      </c>
      <c r="J195" s="5" t="s">
        <v>1082</v>
      </c>
      <c r="K195" s="3"/>
      <c r="L195" s="3"/>
      <c r="M195" s="3"/>
      <c r="N195" s="3"/>
      <c r="O195" s="3"/>
      <c r="P195" s="6"/>
      <c r="Q195" s="3"/>
      <c r="R195" s="3"/>
      <c r="S195" s="3"/>
      <c r="T195" s="3"/>
      <c r="U195" s="3"/>
      <c r="V195" s="6"/>
      <c r="W195" s="3">
        <v>1</v>
      </c>
      <c r="X195" s="3"/>
      <c r="Y195" s="3"/>
      <c r="Z195" s="3"/>
      <c r="AA195" s="3"/>
      <c r="AB195" s="6" t="s">
        <v>605</v>
      </c>
      <c r="AC195" s="3"/>
      <c r="AD195" s="3"/>
      <c r="AE195" s="3"/>
      <c r="AF195" s="3"/>
      <c r="AG195" s="3"/>
      <c r="AH195" s="6"/>
      <c r="AI195" s="3"/>
      <c r="AJ195" s="3"/>
      <c r="AK195" s="3"/>
      <c r="AL195" s="3"/>
      <c r="AM195" s="3"/>
      <c r="AN195" s="6"/>
      <c r="AO195" s="4">
        <f t="shared" si="45"/>
        <v>1</v>
      </c>
      <c r="AP195" s="4">
        <f t="shared" si="46"/>
        <v>0</v>
      </c>
      <c r="AQ195" s="4">
        <f t="shared" si="47"/>
        <v>0</v>
      </c>
      <c r="AR195" s="4">
        <f t="shared" si="48"/>
        <v>0</v>
      </c>
      <c r="AS195" s="4">
        <f t="shared" si="49"/>
        <v>0</v>
      </c>
      <c r="AT195" s="4">
        <f t="shared" si="50"/>
        <v>1</v>
      </c>
      <c r="AU195" s="34">
        <v>37773</v>
      </c>
      <c r="AV195" s="34"/>
      <c r="AW195" s="34"/>
      <c r="AX195" s="36"/>
    </row>
    <row r="196" spans="1:50" ht="36" hidden="1" customHeight="1" x14ac:dyDescent="0.2">
      <c r="A196" s="54"/>
      <c r="B196" s="172" t="s">
        <v>2469</v>
      </c>
      <c r="C196" s="172" t="s">
        <v>76</v>
      </c>
      <c r="D196" s="2" t="s">
        <v>416</v>
      </c>
      <c r="E196" s="182"/>
      <c r="F196" s="22" t="s">
        <v>1437</v>
      </c>
      <c r="G196" s="23" t="s">
        <v>1259</v>
      </c>
      <c r="H196" s="23" t="s">
        <v>460</v>
      </c>
      <c r="I196" s="9" t="s">
        <v>1627</v>
      </c>
      <c r="J196" s="5" t="s">
        <v>215</v>
      </c>
      <c r="K196" s="3"/>
      <c r="L196" s="3"/>
      <c r="M196" s="3"/>
      <c r="N196" s="3"/>
      <c r="O196" s="3"/>
      <c r="P196" s="6"/>
      <c r="Q196" s="30"/>
      <c r="R196" s="30"/>
      <c r="S196" s="30"/>
      <c r="T196" s="30"/>
      <c r="U196" s="30"/>
      <c r="V196" s="26"/>
      <c r="W196" s="30">
        <v>1</v>
      </c>
      <c r="X196" s="30"/>
      <c r="Y196" s="30"/>
      <c r="Z196" s="30"/>
      <c r="AA196" s="30"/>
      <c r="AB196" s="6" t="s">
        <v>606</v>
      </c>
      <c r="AC196" s="30">
        <v>11</v>
      </c>
      <c r="AD196" s="30"/>
      <c r="AE196" s="30"/>
      <c r="AF196" s="30"/>
      <c r="AG196" s="30"/>
      <c r="AH196" s="6" t="s">
        <v>606</v>
      </c>
      <c r="AI196" s="30"/>
      <c r="AJ196" s="30"/>
      <c r="AK196" s="30"/>
      <c r="AL196" s="30"/>
      <c r="AM196" s="30">
        <v>4</v>
      </c>
      <c r="AN196" s="26"/>
      <c r="AO196" s="4">
        <f t="shared" si="45"/>
        <v>12</v>
      </c>
      <c r="AP196" s="4">
        <f t="shared" si="46"/>
        <v>0</v>
      </c>
      <c r="AQ196" s="4">
        <f t="shared" si="47"/>
        <v>0</v>
      </c>
      <c r="AR196" s="4">
        <f t="shared" si="48"/>
        <v>0</v>
      </c>
      <c r="AS196" s="4">
        <f t="shared" si="49"/>
        <v>4</v>
      </c>
      <c r="AT196" s="4">
        <f t="shared" si="50"/>
        <v>16</v>
      </c>
      <c r="AU196" s="34">
        <v>35156</v>
      </c>
      <c r="AV196" s="34"/>
      <c r="AW196" s="34"/>
      <c r="AX196" s="36"/>
    </row>
    <row r="197" spans="1:50" ht="36" hidden="1" customHeight="1" x14ac:dyDescent="0.2">
      <c r="A197" s="54"/>
      <c r="B197" s="172" t="s">
        <v>2469</v>
      </c>
      <c r="C197" s="172" t="s">
        <v>76</v>
      </c>
      <c r="D197" s="2" t="s">
        <v>416</v>
      </c>
      <c r="E197" s="182"/>
      <c r="F197" s="22" t="s">
        <v>1437</v>
      </c>
      <c r="G197" s="23" t="s">
        <v>1259</v>
      </c>
      <c r="H197" s="23" t="s">
        <v>460</v>
      </c>
      <c r="I197" s="9" t="s">
        <v>1628</v>
      </c>
      <c r="J197" s="5" t="s">
        <v>168</v>
      </c>
      <c r="K197" s="3"/>
      <c r="L197" s="3"/>
      <c r="M197" s="3"/>
      <c r="N197" s="3"/>
      <c r="O197" s="3"/>
      <c r="P197" s="6"/>
      <c r="Q197" s="30"/>
      <c r="R197" s="30"/>
      <c r="S197" s="30"/>
      <c r="T197" s="30"/>
      <c r="U197" s="30"/>
      <c r="V197" s="26"/>
      <c r="W197" s="30">
        <v>1</v>
      </c>
      <c r="X197" s="30"/>
      <c r="Y197" s="30"/>
      <c r="Z197" s="30"/>
      <c r="AA197" s="30"/>
      <c r="AB197" s="6" t="s">
        <v>607</v>
      </c>
      <c r="AC197" s="30">
        <v>10</v>
      </c>
      <c r="AD197" s="30"/>
      <c r="AE197" s="30"/>
      <c r="AF197" s="30"/>
      <c r="AG197" s="30"/>
      <c r="AH197" s="6" t="s">
        <v>607</v>
      </c>
      <c r="AI197" s="30"/>
      <c r="AJ197" s="30"/>
      <c r="AK197" s="30"/>
      <c r="AL197" s="30"/>
      <c r="AM197" s="30">
        <v>6</v>
      </c>
      <c r="AN197" s="26"/>
      <c r="AO197" s="4">
        <f t="shared" si="45"/>
        <v>11</v>
      </c>
      <c r="AP197" s="4">
        <f t="shared" si="46"/>
        <v>0</v>
      </c>
      <c r="AQ197" s="4">
        <f t="shared" si="47"/>
        <v>0</v>
      </c>
      <c r="AR197" s="4">
        <f t="shared" si="48"/>
        <v>0</v>
      </c>
      <c r="AS197" s="4">
        <f t="shared" si="49"/>
        <v>6</v>
      </c>
      <c r="AT197" s="4">
        <f t="shared" si="50"/>
        <v>17</v>
      </c>
      <c r="AU197" s="34">
        <v>35217</v>
      </c>
      <c r="AV197" s="34"/>
      <c r="AW197" s="34"/>
      <c r="AX197" s="36"/>
    </row>
    <row r="198" spans="1:50" ht="36" hidden="1" customHeight="1" x14ac:dyDescent="0.2">
      <c r="A198" s="54"/>
      <c r="B198" s="172" t="s">
        <v>2469</v>
      </c>
      <c r="C198" s="172" t="s">
        <v>76</v>
      </c>
      <c r="D198" s="2" t="s">
        <v>416</v>
      </c>
      <c r="E198" s="182"/>
      <c r="F198" s="22" t="s">
        <v>1437</v>
      </c>
      <c r="G198" s="23" t="s">
        <v>1259</v>
      </c>
      <c r="H198" s="23" t="s">
        <v>460</v>
      </c>
      <c r="I198" s="9" t="s">
        <v>1632</v>
      </c>
      <c r="J198" s="5" t="s">
        <v>170</v>
      </c>
      <c r="K198" s="3"/>
      <c r="L198" s="3"/>
      <c r="M198" s="3"/>
      <c r="N198" s="3"/>
      <c r="O198" s="3"/>
      <c r="P198" s="6"/>
      <c r="Q198" s="30"/>
      <c r="R198" s="30"/>
      <c r="S198" s="30"/>
      <c r="T198" s="30"/>
      <c r="U198" s="30"/>
      <c r="V198" s="26"/>
      <c r="W198" s="30">
        <v>1</v>
      </c>
      <c r="X198" s="30"/>
      <c r="Y198" s="30"/>
      <c r="Z198" s="30"/>
      <c r="AA198" s="30"/>
      <c r="AB198" s="6" t="s">
        <v>65</v>
      </c>
      <c r="AC198" s="30">
        <v>4</v>
      </c>
      <c r="AD198" s="30"/>
      <c r="AE198" s="30"/>
      <c r="AF198" s="30"/>
      <c r="AG198" s="30"/>
      <c r="AH198" s="6" t="s">
        <v>65</v>
      </c>
      <c r="AI198" s="30"/>
      <c r="AJ198" s="30"/>
      <c r="AK198" s="30"/>
      <c r="AL198" s="30"/>
      <c r="AM198" s="30">
        <v>3</v>
      </c>
      <c r="AN198" s="26"/>
      <c r="AO198" s="4">
        <f t="shared" si="45"/>
        <v>5</v>
      </c>
      <c r="AP198" s="4">
        <f t="shared" si="46"/>
        <v>0</v>
      </c>
      <c r="AQ198" s="4">
        <f t="shared" si="47"/>
        <v>0</v>
      </c>
      <c r="AR198" s="4">
        <f t="shared" si="48"/>
        <v>0</v>
      </c>
      <c r="AS198" s="4">
        <f t="shared" si="49"/>
        <v>3</v>
      </c>
      <c r="AT198" s="4">
        <f t="shared" si="50"/>
        <v>8</v>
      </c>
      <c r="AU198" s="34">
        <v>38541</v>
      </c>
      <c r="AV198" s="34"/>
      <c r="AW198" s="34"/>
      <c r="AX198" s="36"/>
    </row>
    <row r="199" spans="1:50" ht="36" hidden="1" customHeight="1" x14ac:dyDescent="0.2">
      <c r="A199" s="54"/>
      <c r="B199" s="172" t="s">
        <v>2469</v>
      </c>
      <c r="C199" s="172" t="s">
        <v>76</v>
      </c>
      <c r="D199" s="2" t="s">
        <v>416</v>
      </c>
      <c r="E199" s="182"/>
      <c r="F199" s="22" t="s">
        <v>1437</v>
      </c>
      <c r="G199" s="23" t="s">
        <v>1259</v>
      </c>
      <c r="H199" s="23" t="s">
        <v>460</v>
      </c>
      <c r="I199" s="9" t="s">
        <v>1636</v>
      </c>
      <c r="J199" s="5" t="s">
        <v>68</v>
      </c>
      <c r="K199" s="3"/>
      <c r="L199" s="3"/>
      <c r="M199" s="3"/>
      <c r="N199" s="3"/>
      <c r="O199" s="3"/>
      <c r="P199" s="6"/>
      <c r="Q199" s="30"/>
      <c r="R199" s="30"/>
      <c r="S199" s="30"/>
      <c r="T199" s="30"/>
      <c r="U199" s="30"/>
      <c r="V199" s="26"/>
      <c r="W199" s="30">
        <v>1</v>
      </c>
      <c r="X199" s="30"/>
      <c r="Y199" s="30"/>
      <c r="Z199" s="30"/>
      <c r="AA199" s="30"/>
      <c r="AB199" s="6" t="s">
        <v>744</v>
      </c>
      <c r="AC199" s="30">
        <v>3</v>
      </c>
      <c r="AD199" s="30"/>
      <c r="AE199" s="30"/>
      <c r="AF199" s="30"/>
      <c r="AG199" s="30"/>
      <c r="AH199" s="6" t="s">
        <v>744</v>
      </c>
      <c r="AI199" s="30"/>
      <c r="AJ199" s="30"/>
      <c r="AK199" s="30"/>
      <c r="AL199" s="30"/>
      <c r="AM199" s="30">
        <v>4</v>
      </c>
      <c r="AN199" s="26"/>
      <c r="AO199" s="4">
        <f t="shared" si="45"/>
        <v>4</v>
      </c>
      <c r="AP199" s="4">
        <f t="shared" si="46"/>
        <v>0</v>
      </c>
      <c r="AQ199" s="4">
        <f t="shared" si="47"/>
        <v>0</v>
      </c>
      <c r="AR199" s="4">
        <f t="shared" si="48"/>
        <v>0</v>
      </c>
      <c r="AS199" s="4">
        <f t="shared" si="49"/>
        <v>4</v>
      </c>
      <c r="AT199" s="4">
        <f t="shared" si="50"/>
        <v>8</v>
      </c>
      <c r="AU199" s="34">
        <v>38874</v>
      </c>
      <c r="AV199" s="34"/>
      <c r="AW199" s="34"/>
      <c r="AX199" s="36"/>
    </row>
    <row r="200" spans="1:50" ht="36" hidden="1" customHeight="1" x14ac:dyDescent="0.25">
      <c r="A200" s="54"/>
      <c r="B200" s="172" t="s">
        <v>2408</v>
      </c>
      <c r="C200" s="172" t="s">
        <v>76</v>
      </c>
      <c r="D200" s="2" t="s">
        <v>1568</v>
      </c>
      <c r="E200" s="182"/>
      <c r="F200" s="22" t="s">
        <v>1437</v>
      </c>
      <c r="G200" s="23" t="s">
        <v>1435</v>
      </c>
      <c r="H200" s="23" t="s">
        <v>465</v>
      </c>
      <c r="I200" s="212" t="s">
        <v>2255</v>
      </c>
      <c r="J200" s="5" t="s">
        <v>395</v>
      </c>
      <c r="K200" s="3"/>
      <c r="L200" s="3"/>
      <c r="M200" s="3"/>
      <c r="N200" s="3"/>
      <c r="O200" s="3"/>
      <c r="P200" s="6"/>
      <c r="Q200" s="30"/>
      <c r="R200" s="30"/>
      <c r="S200" s="30"/>
      <c r="T200" s="30"/>
      <c r="U200" s="30"/>
      <c r="V200" s="26"/>
      <c r="W200" s="30"/>
      <c r="X200" s="30"/>
      <c r="Y200" s="30"/>
      <c r="Z200" s="30"/>
      <c r="AA200" s="30"/>
      <c r="AB200" s="26"/>
      <c r="AC200" s="30"/>
      <c r="AD200" s="30"/>
      <c r="AE200" s="30"/>
      <c r="AF200" s="30"/>
      <c r="AG200" s="30"/>
      <c r="AH200" s="212" t="s">
        <v>2256</v>
      </c>
      <c r="AI200" s="30"/>
      <c r="AJ200" s="30"/>
      <c r="AK200" s="30"/>
      <c r="AL200" s="30"/>
      <c r="AM200" s="30"/>
      <c r="AN200" s="26"/>
      <c r="AO200" s="4"/>
      <c r="AP200" s="4"/>
      <c r="AQ200" s="4"/>
      <c r="AR200" s="4"/>
      <c r="AS200" s="4"/>
      <c r="AT200" s="4"/>
      <c r="AU200" s="34">
        <v>41295</v>
      </c>
      <c r="AV200" s="34"/>
      <c r="AW200" s="34"/>
      <c r="AX200" s="36"/>
    </row>
    <row r="201" spans="1:50" ht="36" hidden="1" customHeight="1" x14ac:dyDescent="0.2">
      <c r="A201" s="54"/>
      <c r="B201" s="172" t="s">
        <v>2469</v>
      </c>
      <c r="C201" s="172" t="s">
        <v>76</v>
      </c>
      <c r="D201" s="2" t="s">
        <v>416</v>
      </c>
      <c r="E201" s="182"/>
      <c r="F201" s="22" t="s">
        <v>1437</v>
      </c>
      <c r="G201" s="23" t="s">
        <v>1259</v>
      </c>
      <c r="H201" s="23" t="s">
        <v>460</v>
      </c>
      <c r="I201" s="9" t="s">
        <v>1637</v>
      </c>
      <c r="J201" s="5" t="s">
        <v>69</v>
      </c>
      <c r="K201" s="3"/>
      <c r="L201" s="3"/>
      <c r="M201" s="3"/>
      <c r="N201" s="3"/>
      <c r="O201" s="3"/>
      <c r="P201" s="6"/>
      <c r="Q201" s="30"/>
      <c r="R201" s="30"/>
      <c r="S201" s="30"/>
      <c r="T201" s="30"/>
      <c r="U201" s="30"/>
      <c r="V201" s="26"/>
      <c r="W201" s="30">
        <v>1</v>
      </c>
      <c r="X201" s="30"/>
      <c r="Y201" s="30"/>
      <c r="Z201" s="30"/>
      <c r="AA201" s="30"/>
      <c r="AB201" s="6" t="s">
        <v>67</v>
      </c>
      <c r="AC201" s="30">
        <v>12</v>
      </c>
      <c r="AD201" s="30"/>
      <c r="AE201" s="30"/>
      <c r="AF201" s="30"/>
      <c r="AG201" s="30"/>
      <c r="AH201" s="6" t="s">
        <v>67</v>
      </c>
      <c r="AI201" s="3"/>
      <c r="AJ201" s="3"/>
      <c r="AK201" s="3"/>
      <c r="AL201" s="3"/>
      <c r="AM201" s="3">
        <v>9</v>
      </c>
      <c r="AN201" s="6"/>
      <c r="AO201" s="4">
        <f t="shared" ref="AO201:AS205" si="51">+K201+Q201+W201+AC201+AI201</f>
        <v>13</v>
      </c>
      <c r="AP201" s="4">
        <f t="shared" si="51"/>
        <v>0</v>
      </c>
      <c r="AQ201" s="4">
        <f t="shared" si="51"/>
        <v>0</v>
      </c>
      <c r="AR201" s="4">
        <f t="shared" si="51"/>
        <v>0</v>
      </c>
      <c r="AS201" s="4">
        <f t="shared" si="51"/>
        <v>9</v>
      </c>
      <c r="AT201" s="4">
        <f>SUM(AO201:AS201)</f>
        <v>22</v>
      </c>
      <c r="AU201" s="34">
        <v>37773</v>
      </c>
      <c r="AV201" s="34"/>
      <c r="AW201" s="34"/>
      <c r="AX201" s="36"/>
    </row>
    <row r="202" spans="1:50" ht="36" hidden="1" customHeight="1" x14ac:dyDescent="0.2">
      <c r="A202" s="54"/>
      <c r="B202" s="172" t="s">
        <v>2469</v>
      </c>
      <c r="C202" s="172" t="s">
        <v>76</v>
      </c>
      <c r="D202" s="2" t="s">
        <v>416</v>
      </c>
      <c r="E202" s="182"/>
      <c r="F202" s="22" t="s">
        <v>1437</v>
      </c>
      <c r="G202" s="23" t="s">
        <v>1259</v>
      </c>
      <c r="H202" s="23" t="s">
        <v>460</v>
      </c>
      <c r="I202" s="9" t="s">
        <v>1638</v>
      </c>
      <c r="J202" s="5" t="s">
        <v>1082</v>
      </c>
      <c r="K202" s="3"/>
      <c r="L202" s="3"/>
      <c r="M202" s="3"/>
      <c r="N202" s="3"/>
      <c r="O202" s="3"/>
      <c r="P202" s="6"/>
      <c r="Q202" s="30"/>
      <c r="R202" s="30"/>
      <c r="S202" s="30"/>
      <c r="T202" s="30"/>
      <c r="U202" s="30"/>
      <c r="V202" s="26"/>
      <c r="W202" s="30">
        <v>1</v>
      </c>
      <c r="X202" s="30"/>
      <c r="Y202" s="30"/>
      <c r="Z202" s="30"/>
      <c r="AA202" s="30"/>
      <c r="AB202" s="6" t="s">
        <v>1080</v>
      </c>
      <c r="AC202" s="30"/>
      <c r="AD202" s="30"/>
      <c r="AE202" s="30"/>
      <c r="AF202" s="30"/>
      <c r="AG202" s="30"/>
      <c r="AH202" s="6"/>
      <c r="AI202" s="3"/>
      <c r="AJ202" s="3"/>
      <c r="AK202" s="3"/>
      <c r="AL202" s="3"/>
      <c r="AM202" s="3"/>
      <c r="AN202" s="6"/>
      <c r="AO202" s="4">
        <f t="shared" si="51"/>
        <v>1</v>
      </c>
      <c r="AP202" s="4">
        <f t="shared" si="51"/>
        <v>0</v>
      </c>
      <c r="AQ202" s="4">
        <f t="shared" si="51"/>
        <v>0</v>
      </c>
      <c r="AR202" s="4">
        <f t="shared" si="51"/>
        <v>0</v>
      </c>
      <c r="AS202" s="4">
        <f t="shared" si="51"/>
        <v>0</v>
      </c>
      <c r="AT202" s="4">
        <f>SUM(AO202:AS202)</f>
        <v>1</v>
      </c>
      <c r="AU202" s="34">
        <v>37773</v>
      </c>
      <c r="AV202" s="34"/>
      <c r="AW202" s="34"/>
      <c r="AX202" s="36"/>
    </row>
    <row r="203" spans="1:50" s="159" customFormat="1" ht="36" hidden="1" customHeight="1" x14ac:dyDescent="0.2">
      <c r="A203" s="54"/>
      <c r="B203" s="172" t="s">
        <v>2469</v>
      </c>
      <c r="C203" s="172" t="s">
        <v>76</v>
      </c>
      <c r="D203" s="2" t="s">
        <v>416</v>
      </c>
      <c r="E203" s="182"/>
      <c r="F203" s="22" t="s">
        <v>1437</v>
      </c>
      <c r="G203" s="23" t="s">
        <v>1259</v>
      </c>
      <c r="H203" s="23" t="s">
        <v>460</v>
      </c>
      <c r="I203" s="9" t="s">
        <v>1639</v>
      </c>
      <c r="J203" s="5" t="s">
        <v>1081</v>
      </c>
      <c r="K203" s="3"/>
      <c r="L203" s="3"/>
      <c r="M203" s="3"/>
      <c r="N203" s="3"/>
      <c r="O203" s="3"/>
      <c r="P203" s="6"/>
      <c r="Q203" s="30"/>
      <c r="R203" s="30"/>
      <c r="S203" s="30"/>
      <c r="T203" s="30"/>
      <c r="U203" s="30"/>
      <c r="V203" s="26"/>
      <c r="W203" s="30">
        <v>1</v>
      </c>
      <c r="X203" s="30"/>
      <c r="Y203" s="30"/>
      <c r="Z203" s="30"/>
      <c r="AA203" s="30"/>
      <c r="AB203" s="6" t="s">
        <v>746</v>
      </c>
      <c r="AC203" s="30">
        <v>1</v>
      </c>
      <c r="AD203" s="30"/>
      <c r="AE203" s="30"/>
      <c r="AF203" s="30"/>
      <c r="AG203" s="30"/>
      <c r="AH203" s="6" t="s">
        <v>67</v>
      </c>
      <c r="AI203" s="30"/>
      <c r="AJ203" s="30"/>
      <c r="AK203" s="30"/>
      <c r="AL203" s="30"/>
      <c r="AM203" s="30">
        <v>1</v>
      </c>
      <c r="AN203" s="26"/>
      <c r="AO203" s="4">
        <f t="shared" si="51"/>
        <v>2</v>
      </c>
      <c r="AP203" s="4">
        <f t="shared" si="51"/>
        <v>0</v>
      </c>
      <c r="AQ203" s="4">
        <f t="shared" si="51"/>
        <v>0</v>
      </c>
      <c r="AR203" s="4">
        <f t="shared" si="51"/>
        <v>0</v>
      </c>
      <c r="AS203" s="4">
        <f t="shared" si="51"/>
        <v>1</v>
      </c>
      <c r="AT203" s="4">
        <f>SUM(AO203:AS203)</f>
        <v>3</v>
      </c>
      <c r="AU203" s="34">
        <v>37773</v>
      </c>
      <c r="AV203" s="34"/>
      <c r="AW203" s="34"/>
      <c r="AX203" s="36"/>
    </row>
    <row r="204" spans="1:50" ht="36" hidden="1" customHeight="1" x14ac:dyDescent="0.2">
      <c r="A204" s="54"/>
      <c r="B204" s="172" t="s">
        <v>2469</v>
      </c>
      <c r="C204" s="172" t="s">
        <v>76</v>
      </c>
      <c r="D204" s="2" t="s">
        <v>416</v>
      </c>
      <c r="E204" s="182"/>
      <c r="F204" s="22" t="s">
        <v>1437</v>
      </c>
      <c r="G204" s="23" t="s">
        <v>1259</v>
      </c>
      <c r="H204" s="23" t="s">
        <v>460</v>
      </c>
      <c r="I204" s="9" t="s">
        <v>1657</v>
      </c>
      <c r="J204" s="5" t="s">
        <v>1294</v>
      </c>
      <c r="K204" s="3"/>
      <c r="L204" s="3"/>
      <c r="M204" s="3"/>
      <c r="N204" s="3"/>
      <c r="O204" s="3"/>
      <c r="P204" s="6"/>
      <c r="Q204" s="30"/>
      <c r="R204" s="30"/>
      <c r="S204" s="30"/>
      <c r="T204" s="30"/>
      <c r="U204" s="30"/>
      <c r="V204" s="26"/>
      <c r="W204" s="30">
        <v>1</v>
      </c>
      <c r="X204" s="30"/>
      <c r="Y204" s="30"/>
      <c r="Z204" s="30"/>
      <c r="AA204" s="30"/>
      <c r="AB204" s="6" t="s">
        <v>1077</v>
      </c>
      <c r="AC204" s="30"/>
      <c r="AD204" s="30"/>
      <c r="AE204" s="30"/>
      <c r="AF204" s="30"/>
      <c r="AG204" s="30"/>
      <c r="AH204" s="26"/>
      <c r="AI204" s="30"/>
      <c r="AJ204" s="30"/>
      <c r="AK204" s="30"/>
      <c r="AL204" s="30"/>
      <c r="AM204" s="30"/>
      <c r="AN204" s="26"/>
      <c r="AO204" s="4">
        <f t="shared" si="51"/>
        <v>1</v>
      </c>
      <c r="AP204" s="4">
        <f t="shared" si="51"/>
        <v>0</v>
      </c>
      <c r="AQ204" s="4">
        <f t="shared" si="51"/>
        <v>0</v>
      </c>
      <c r="AR204" s="4">
        <f t="shared" si="51"/>
        <v>0</v>
      </c>
      <c r="AS204" s="4">
        <f t="shared" si="51"/>
        <v>0</v>
      </c>
      <c r="AT204" s="4">
        <f>SUM(AO204:AS204)</f>
        <v>1</v>
      </c>
      <c r="AU204" s="34">
        <v>40816</v>
      </c>
      <c r="AV204" s="34"/>
      <c r="AW204" s="34"/>
      <c r="AX204" s="36"/>
    </row>
    <row r="205" spans="1:50" s="159" customFormat="1" ht="36" hidden="1" customHeight="1" x14ac:dyDescent="0.2">
      <c r="A205" s="54"/>
      <c r="B205" s="172" t="s">
        <v>2469</v>
      </c>
      <c r="C205" s="172" t="s">
        <v>76</v>
      </c>
      <c r="D205" s="2" t="s">
        <v>416</v>
      </c>
      <c r="E205" s="182"/>
      <c r="F205" s="22" t="s">
        <v>1437</v>
      </c>
      <c r="G205" s="23" t="s">
        <v>1259</v>
      </c>
      <c r="H205" s="23" t="s">
        <v>460</v>
      </c>
      <c r="I205" s="9" t="s">
        <v>1660</v>
      </c>
      <c r="J205" s="5" t="s">
        <v>1295</v>
      </c>
      <c r="K205" s="3"/>
      <c r="L205" s="3"/>
      <c r="M205" s="3"/>
      <c r="N205" s="3"/>
      <c r="O205" s="3"/>
      <c r="P205" s="6"/>
      <c r="Q205" s="30"/>
      <c r="R205" s="30"/>
      <c r="S205" s="30"/>
      <c r="T205" s="30"/>
      <c r="U205" s="30"/>
      <c r="V205" s="26"/>
      <c r="W205" s="30">
        <v>1</v>
      </c>
      <c r="X205" s="30"/>
      <c r="Y205" s="30"/>
      <c r="Z205" s="30"/>
      <c r="AA205" s="30"/>
      <c r="AB205" s="6" t="s">
        <v>1296</v>
      </c>
      <c r="AC205" s="30"/>
      <c r="AD205" s="30"/>
      <c r="AE205" s="30"/>
      <c r="AF205" s="30"/>
      <c r="AG205" s="30"/>
      <c r="AH205" s="26"/>
      <c r="AI205" s="30"/>
      <c r="AJ205" s="30"/>
      <c r="AK205" s="30"/>
      <c r="AL205" s="30"/>
      <c r="AM205" s="30"/>
      <c r="AN205" s="26"/>
      <c r="AO205" s="4">
        <f t="shared" si="51"/>
        <v>1</v>
      </c>
      <c r="AP205" s="4">
        <f t="shared" si="51"/>
        <v>0</v>
      </c>
      <c r="AQ205" s="4">
        <f t="shared" si="51"/>
        <v>0</v>
      </c>
      <c r="AR205" s="4">
        <f t="shared" si="51"/>
        <v>0</v>
      </c>
      <c r="AS205" s="4">
        <f t="shared" si="51"/>
        <v>0</v>
      </c>
      <c r="AT205" s="4">
        <f>SUM(AO205:AS205)</f>
        <v>1</v>
      </c>
      <c r="AU205" s="34" t="s">
        <v>1297</v>
      </c>
      <c r="AV205" s="34"/>
      <c r="AW205" s="34"/>
      <c r="AX205" s="36"/>
    </row>
    <row r="206" spans="1:50" ht="36" hidden="1" customHeight="1" x14ac:dyDescent="0.2">
      <c r="A206" s="54"/>
      <c r="B206" s="172" t="s">
        <v>2469</v>
      </c>
      <c r="C206" s="172" t="s">
        <v>76</v>
      </c>
      <c r="D206" s="2" t="s">
        <v>416</v>
      </c>
      <c r="E206" s="182"/>
      <c r="F206" s="22" t="s">
        <v>1437</v>
      </c>
      <c r="G206" s="23" t="s">
        <v>1259</v>
      </c>
      <c r="H206" s="23" t="s">
        <v>460</v>
      </c>
      <c r="I206" s="9" t="s">
        <v>2124</v>
      </c>
      <c r="J206" s="5" t="s">
        <v>2125</v>
      </c>
      <c r="K206" s="3"/>
      <c r="L206" s="3"/>
      <c r="M206" s="3"/>
      <c r="N206" s="3"/>
      <c r="O206" s="3"/>
      <c r="P206" s="6"/>
      <c r="Q206" s="30"/>
      <c r="R206" s="30"/>
      <c r="S206" s="30"/>
      <c r="T206" s="30"/>
      <c r="U206" s="30"/>
      <c r="V206" s="26"/>
      <c r="W206" s="30">
        <v>1</v>
      </c>
      <c r="X206" s="30"/>
      <c r="Y206" s="30"/>
      <c r="Z206" s="30"/>
      <c r="AA206" s="30"/>
      <c r="AB206" s="6" t="s">
        <v>2126</v>
      </c>
      <c r="AC206" s="30"/>
      <c r="AD206" s="30"/>
      <c r="AE206" s="30"/>
      <c r="AF206" s="30"/>
      <c r="AG206" s="30"/>
      <c r="AH206" s="6" t="s">
        <v>2126</v>
      </c>
      <c r="AI206" s="30"/>
      <c r="AJ206" s="30"/>
      <c r="AK206" s="30"/>
      <c r="AL206" s="30"/>
      <c r="AM206" s="30"/>
      <c r="AN206" s="26"/>
      <c r="AO206" s="4"/>
      <c r="AP206" s="4"/>
      <c r="AQ206" s="4"/>
      <c r="AR206" s="4"/>
      <c r="AS206" s="4"/>
      <c r="AT206" s="4"/>
      <c r="AU206" s="34">
        <v>41232</v>
      </c>
      <c r="AV206" s="34">
        <v>41226</v>
      </c>
      <c r="AW206" s="34"/>
      <c r="AX206" s="36"/>
    </row>
    <row r="207" spans="1:50" s="159" customFormat="1" ht="36" hidden="1" customHeight="1" x14ac:dyDescent="0.2">
      <c r="A207" s="54"/>
      <c r="B207" s="4" t="s">
        <v>2469</v>
      </c>
      <c r="C207" s="4" t="s">
        <v>76</v>
      </c>
      <c r="D207" s="2" t="s">
        <v>416</v>
      </c>
      <c r="E207" s="182"/>
      <c r="F207" s="22" t="s">
        <v>1437</v>
      </c>
      <c r="G207" s="23" t="s">
        <v>1259</v>
      </c>
      <c r="H207" s="23" t="s">
        <v>460</v>
      </c>
      <c r="I207" s="9" t="s">
        <v>1664</v>
      </c>
      <c r="J207" s="5" t="s">
        <v>615</v>
      </c>
      <c r="K207" s="3"/>
      <c r="L207" s="3"/>
      <c r="M207" s="3"/>
      <c r="N207" s="3"/>
      <c r="O207" s="3"/>
      <c r="P207" s="6"/>
      <c r="Q207" s="30"/>
      <c r="R207" s="30"/>
      <c r="S207" s="30"/>
      <c r="T207" s="30"/>
      <c r="U207" s="30"/>
      <c r="V207" s="26"/>
      <c r="W207" s="30">
        <v>1</v>
      </c>
      <c r="X207" s="30"/>
      <c r="Y207" s="30"/>
      <c r="Z207" s="30"/>
      <c r="AA207" s="30"/>
      <c r="AB207" s="6" t="s">
        <v>303</v>
      </c>
      <c r="AC207" s="30">
        <v>2</v>
      </c>
      <c r="AD207" s="30"/>
      <c r="AE207" s="30"/>
      <c r="AF207" s="30"/>
      <c r="AG207" s="30"/>
      <c r="AH207" s="6" t="s">
        <v>303</v>
      </c>
      <c r="AI207" s="30"/>
      <c r="AJ207" s="30"/>
      <c r="AK207" s="30"/>
      <c r="AL207" s="30"/>
      <c r="AM207" s="30">
        <v>19</v>
      </c>
      <c r="AN207" s="26"/>
      <c r="AO207" s="4">
        <f t="shared" ref="AO207:AO247" si="52">+K207+Q207+W207+AC207+AI207</f>
        <v>3</v>
      </c>
      <c r="AP207" s="4">
        <f t="shared" ref="AP207:AP247" si="53">+L207+R207+X207+AD207+AJ207</f>
        <v>0</v>
      </c>
      <c r="AQ207" s="4">
        <f t="shared" ref="AQ207:AQ247" si="54">+M207+S207+Y207+AE207+AK207</f>
        <v>0</v>
      </c>
      <c r="AR207" s="4">
        <f t="shared" ref="AR207:AR247" si="55">+N207+T207+Z207+AF207+AL207</f>
        <v>0</v>
      </c>
      <c r="AS207" s="4">
        <f t="shared" ref="AS207:AS247" si="56">+O207+U207+AA207+AG207+AM207</f>
        <v>19</v>
      </c>
      <c r="AT207" s="4">
        <f t="shared" ref="AT207:AT238" si="57">SUM(AO207:AS207)</f>
        <v>22</v>
      </c>
      <c r="AU207" s="34">
        <v>38545</v>
      </c>
      <c r="AV207" s="55"/>
      <c r="AW207" s="55"/>
      <c r="AX207" s="36"/>
    </row>
    <row r="208" spans="1:50" ht="36" hidden="1" customHeight="1" x14ac:dyDescent="0.2">
      <c r="A208" s="54">
        <f>+A163+1</f>
        <v>1</v>
      </c>
      <c r="B208" s="156" t="s">
        <v>2476</v>
      </c>
      <c r="C208" s="156" t="s">
        <v>76</v>
      </c>
      <c r="D208" s="53" t="s">
        <v>442</v>
      </c>
      <c r="E208" s="181">
        <f>COUNTIF($B$5:$B$702,"PF")-1</f>
        <v>1</v>
      </c>
      <c r="F208" s="74" t="s">
        <v>1436</v>
      </c>
      <c r="G208" s="74" t="s">
        <v>1259</v>
      </c>
      <c r="H208" s="74" t="s">
        <v>460</v>
      </c>
      <c r="I208" s="151" t="s">
        <v>1667</v>
      </c>
      <c r="J208" s="161" t="s">
        <v>460</v>
      </c>
      <c r="K208" s="153"/>
      <c r="L208" s="153"/>
      <c r="M208" s="153"/>
      <c r="N208" s="153"/>
      <c r="O208" s="153">
        <v>4</v>
      </c>
      <c r="P208" s="163" t="s">
        <v>172</v>
      </c>
      <c r="Q208" s="153"/>
      <c r="R208" s="153"/>
      <c r="S208" s="153"/>
      <c r="T208" s="153"/>
      <c r="U208" s="153">
        <v>2</v>
      </c>
      <c r="V208" s="163" t="s">
        <v>2238</v>
      </c>
      <c r="W208" s="153">
        <v>4</v>
      </c>
      <c r="X208" s="153"/>
      <c r="Y208" s="153"/>
      <c r="Z208" s="153"/>
      <c r="AA208" s="153"/>
      <c r="AB208" s="163" t="s">
        <v>2239</v>
      </c>
      <c r="AC208" s="153">
        <v>6</v>
      </c>
      <c r="AD208" s="153"/>
      <c r="AE208" s="153"/>
      <c r="AF208" s="153"/>
      <c r="AG208" s="153">
        <v>1</v>
      </c>
      <c r="AH208" s="163" t="s">
        <v>2240</v>
      </c>
      <c r="AI208" s="155">
        <v>2</v>
      </c>
      <c r="AJ208" s="155">
        <v>2</v>
      </c>
      <c r="AK208" s="155"/>
      <c r="AL208" s="155"/>
      <c r="AM208" s="155">
        <v>16</v>
      </c>
      <c r="AN208" s="163" t="s">
        <v>2241</v>
      </c>
      <c r="AO208" s="156">
        <f t="shared" si="52"/>
        <v>12</v>
      </c>
      <c r="AP208" s="156">
        <f t="shared" si="53"/>
        <v>2</v>
      </c>
      <c r="AQ208" s="156">
        <f t="shared" si="54"/>
        <v>0</v>
      </c>
      <c r="AR208" s="156">
        <f t="shared" si="55"/>
        <v>0</v>
      </c>
      <c r="AS208" s="156">
        <f t="shared" si="56"/>
        <v>23</v>
      </c>
      <c r="AT208" s="156">
        <f t="shared" si="57"/>
        <v>37</v>
      </c>
      <c r="AU208" s="40">
        <v>33124</v>
      </c>
      <c r="AV208" s="40"/>
      <c r="AW208" s="40"/>
      <c r="AX208" s="158"/>
    </row>
    <row r="209" spans="1:50" ht="36" hidden="1" customHeight="1" x14ac:dyDescent="0.2">
      <c r="A209" s="54">
        <f>+A207+1</f>
        <v>1</v>
      </c>
      <c r="B209" s="156" t="s">
        <v>2524</v>
      </c>
      <c r="C209" s="156" t="s">
        <v>76</v>
      </c>
      <c r="D209" s="188" t="s">
        <v>1216</v>
      </c>
      <c r="E209" s="181">
        <f>COUNTIF($B$5:$B$702,"TX")-1</f>
        <v>1</v>
      </c>
      <c r="F209" s="74" t="s">
        <v>1436</v>
      </c>
      <c r="G209" s="74" t="s">
        <v>1259</v>
      </c>
      <c r="H209" s="74" t="s">
        <v>460</v>
      </c>
      <c r="I209" s="151" t="s">
        <v>1668</v>
      </c>
      <c r="J209" s="161" t="s">
        <v>460</v>
      </c>
      <c r="K209" s="153"/>
      <c r="L209" s="153"/>
      <c r="M209" s="153"/>
      <c r="N209" s="153"/>
      <c r="O209" s="153">
        <v>7</v>
      </c>
      <c r="P209" s="163" t="s">
        <v>2258</v>
      </c>
      <c r="Q209" s="155"/>
      <c r="R209" s="155">
        <v>1</v>
      </c>
      <c r="S209" s="155"/>
      <c r="T209" s="155"/>
      <c r="U209" s="155">
        <v>2</v>
      </c>
      <c r="V209" s="154" t="s">
        <v>549</v>
      </c>
      <c r="W209" s="155">
        <v>3</v>
      </c>
      <c r="X209" s="155"/>
      <c r="Y209" s="155"/>
      <c r="Z209" s="155"/>
      <c r="AA209" s="155"/>
      <c r="AB209" s="154" t="s">
        <v>2259</v>
      </c>
      <c r="AC209" s="155">
        <v>4</v>
      </c>
      <c r="AD209" s="155"/>
      <c r="AE209" s="155"/>
      <c r="AF209" s="155"/>
      <c r="AG209" s="155">
        <v>2</v>
      </c>
      <c r="AH209" s="160" t="s">
        <v>2260</v>
      </c>
      <c r="AI209" s="155">
        <v>7</v>
      </c>
      <c r="AJ209" s="155">
        <v>1</v>
      </c>
      <c r="AK209" s="155">
        <v>5</v>
      </c>
      <c r="AL209" s="155"/>
      <c r="AM209" s="155">
        <v>25</v>
      </c>
      <c r="AN209" s="154" t="s">
        <v>549</v>
      </c>
      <c r="AO209" s="156">
        <f t="shared" si="52"/>
        <v>14</v>
      </c>
      <c r="AP209" s="156">
        <f t="shared" si="53"/>
        <v>2</v>
      </c>
      <c r="AQ209" s="156">
        <f t="shared" si="54"/>
        <v>5</v>
      </c>
      <c r="AR209" s="156">
        <f t="shared" si="55"/>
        <v>0</v>
      </c>
      <c r="AS209" s="156">
        <f t="shared" si="56"/>
        <v>36</v>
      </c>
      <c r="AT209" s="156">
        <f t="shared" si="57"/>
        <v>57</v>
      </c>
      <c r="AU209" s="40"/>
      <c r="AV209" s="40"/>
      <c r="AW209" s="40"/>
      <c r="AX209" s="158"/>
    </row>
    <row r="210" spans="1:50" ht="36" hidden="1" customHeight="1" x14ac:dyDescent="0.2">
      <c r="A210" s="54">
        <f>+A206+1</f>
        <v>1</v>
      </c>
      <c r="B210" s="156" t="s">
        <v>2733</v>
      </c>
      <c r="C210" s="156" t="s">
        <v>76</v>
      </c>
      <c r="D210" s="53" t="s">
        <v>1118</v>
      </c>
      <c r="E210" s="181">
        <f>COUNTIF($B$5:$B$702,"AG")-1</f>
        <v>8</v>
      </c>
      <c r="F210" s="74" t="s">
        <v>1436</v>
      </c>
      <c r="G210" s="74" t="s">
        <v>1259</v>
      </c>
      <c r="H210" s="74" t="s">
        <v>460</v>
      </c>
      <c r="I210" s="151" t="s">
        <v>1672</v>
      </c>
      <c r="J210" s="161" t="s">
        <v>460</v>
      </c>
      <c r="K210" s="153">
        <v>1</v>
      </c>
      <c r="L210" s="153">
        <v>0</v>
      </c>
      <c r="M210" s="153">
        <v>0</v>
      </c>
      <c r="N210" s="155">
        <v>0</v>
      </c>
      <c r="O210" s="155">
        <v>2</v>
      </c>
      <c r="P210" s="163" t="s">
        <v>940</v>
      </c>
      <c r="Q210" s="153"/>
      <c r="R210" s="153"/>
      <c r="S210" s="153"/>
      <c r="T210" s="153"/>
      <c r="U210" s="153">
        <v>4</v>
      </c>
      <c r="V210" s="163" t="s">
        <v>1291</v>
      </c>
      <c r="W210" s="153"/>
      <c r="X210" s="153"/>
      <c r="Y210" s="153"/>
      <c r="Z210" s="153"/>
      <c r="AA210" s="153">
        <v>1</v>
      </c>
      <c r="AB210" s="163" t="s">
        <v>706</v>
      </c>
      <c r="AC210" s="153">
        <v>5</v>
      </c>
      <c r="AD210" s="153"/>
      <c r="AE210" s="153"/>
      <c r="AF210" s="153"/>
      <c r="AG210" s="153"/>
      <c r="AH210" s="163" t="s">
        <v>451</v>
      </c>
      <c r="AI210" s="155">
        <v>1</v>
      </c>
      <c r="AJ210" s="155">
        <v>1</v>
      </c>
      <c r="AK210" s="155"/>
      <c r="AL210" s="155"/>
      <c r="AM210" s="155">
        <v>18</v>
      </c>
      <c r="AN210" s="163" t="s">
        <v>319</v>
      </c>
      <c r="AO210" s="156">
        <f t="shared" si="52"/>
        <v>7</v>
      </c>
      <c r="AP210" s="156">
        <f t="shared" si="53"/>
        <v>1</v>
      </c>
      <c r="AQ210" s="156">
        <f t="shared" si="54"/>
        <v>0</v>
      </c>
      <c r="AR210" s="156">
        <f t="shared" si="55"/>
        <v>0</v>
      </c>
      <c r="AS210" s="156">
        <f t="shared" si="56"/>
        <v>25</v>
      </c>
      <c r="AT210" s="156">
        <f t="shared" si="57"/>
        <v>33</v>
      </c>
      <c r="AU210" s="40"/>
      <c r="AV210" s="40"/>
      <c r="AW210" s="40"/>
      <c r="AX210" s="158"/>
    </row>
    <row r="211" spans="1:50" ht="36" hidden="1" customHeight="1" x14ac:dyDescent="0.2">
      <c r="A211" s="54"/>
      <c r="B211" s="4" t="s">
        <v>2733</v>
      </c>
      <c r="C211" s="4" t="s">
        <v>76</v>
      </c>
      <c r="D211" s="2" t="s">
        <v>1118</v>
      </c>
      <c r="E211" s="182"/>
      <c r="F211" s="22" t="s">
        <v>1437</v>
      </c>
      <c r="G211" s="23" t="s">
        <v>1259</v>
      </c>
      <c r="H211" s="23" t="s">
        <v>460</v>
      </c>
      <c r="I211" s="9" t="s">
        <v>1673</v>
      </c>
      <c r="J211" s="5" t="s">
        <v>460</v>
      </c>
      <c r="K211" s="3"/>
      <c r="L211" s="3"/>
      <c r="M211" s="3"/>
      <c r="N211" s="3"/>
      <c r="O211" s="3"/>
      <c r="P211" s="6"/>
      <c r="Q211" s="30"/>
      <c r="R211" s="30"/>
      <c r="S211" s="30"/>
      <c r="T211" s="30"/>
      <c r="U211" s="30">
        <v>1</v>
      </c>
      <c r="V211" s="6" t="s">
        <v>316</v>
      </c>
      <c r="W211" s="30"/>
      <c r="X211" s="30"/>
      <c r="Y211" s="30"/>
      <c r="Z211" s="30"/>
      <c r="AA211" s="30"/>
      <c r="AB211" s="26"/>
      <c r="AC211" s="30">
        <v>2</v>
      </c>
      <c r="AD211" s="30"/>
      <c r="AE211" s="30"/>
      <c r="AF211" s="30"/>
      <c r="AG211" s="30"/>
      <c r="AH211" s="6" t="s">
        <v>316</v>
      </c>
      <c r="AI211" s="30"/>
      <c r="AJ211" s="30"/>
      <c r="AK211" s="30"/>
      <c r="AL211" s="30"/>
      <c r="AM211" s="30">
        <v>1</v>
      </c>
      <c r="AN211" s="6" t="s">
        <v>316</v>
      </c>
      <c r="AO211" s="4">
        <f t="shared" si="52"/>
        <v>2</v>
      </c>
      <c r="AP211" s="4">
        <f t="shared" si="53"/>
        <v>0</v>
      </c>
      <c r="AQ211" s="4">
        <f t="shared" si="54"/>
        <v>0</v>
      </c>
      <c r="AR211" s="4">
        <f t="shared" si="55"/>
        <v>0</v>
      </c>
      <c r="AS211" s="4">
        <f t="shared" si="56"/>
        <v>2</v>
      </c>
      <c r="AT211" s="4">
        <f t="shared" si="57"/>
        <v>4</v>
      </c>
      <c r="AU211" s="34" t="s">
        <v>353</v>
      </c>
      <c r="AV211" s="34"/>
      <c r="AW211" s="34"/>
      <c r="AX211" s="36"/>
    </row>
    <row r="212" spans="1:50" ht="36" hidden="1" customHeight="1" x14ac:dyDescent="0.2">
      <c r="A212" s="54"/>
      <c r="B212" s="4" t="s">
        <v>2733</v>
      </c>
      <c r="C212" s="4" t="s">
        <v>76</v>
      </c>
      <c r="D212" s="2" t="s">
        <v>1118</v>
      </c>
      <c r="E212" s="182"/>
      <c r="F212" s="22" t="s">
        <v>1437</v>
      </c>
      <c r="G212" s="23" t="s">
        <v>1259</v>
      </c>
      <c r="H212" s="23" t="s">
        <v>460</v>
      </c>
      <c r="I212" s="9" t="s">
        <v>1675</v>
      </c>
      <c r="J212" s="5" t="s">
        <v>229</v>
      </c>
      <c r="K212" s="3"/>
      <c r="L212" s="3"/>
      <c r="M212" s="3"/>
      <c r="N212" s="3"/>
      <c r="O212" s="3"/>
      <c r="P212" s="6"/>
      <c r="Q212" s="30"/>
      <c r="R212" s="30"/>
      <c r="S212" s="30"/>
      <c r="T212" s="30"/>
      <c r="U212" s="30"/>
      <c r="V212" s="26"/>
      <c r="W212" s="30"/>
      <c r="X212" s="30"/>
      <c r="Y212" s="30"/>
      <c r="Z212" s="30"/>
      <c r="AA212" s="30"/>
      <c r="AB212" s="26"/>
      <c r="AC212" s="30">
        <v>4</v>
      </c>
      <c r="AD212" s="30"/>
      <c r="AE212" s="30"/>
      <c r="AF212" s="30"/>
      <c r="AG212" s="30"/>
      <c r="AH212" s="6" t="s">
        <v>941</v>
      </c>
      <c r="AI212" s="30">
        <v>1</v>
      </c>
      <c r="AJ212" s="30"/>
      <c r="AK212" s="30"/>
      <c r="AL212" s="30"/>
      <c r="AM212" s="30">
        <v>1</v>
      </c>
      <c r="AN212" s="6" t="s">
        <v>941</v>
      </c>
      <c r="AO212" s="4">
        <f t="shared" si="52"/>
        <v>5</v>
      </c>
      <c r="AP212" s="4">
        <f t="shared" si="53"/>
        <v>0</v>
      </c>
      <c r="AQ212" s="4">
        <f t="shared" si="54"/>
        <v>0</v>
      </c>
      <c r="AR212" s="4">
        <f t="shared" si="55"/>
        <v>0</v>
      </c>
      <c r="AS212" s="4">
        <f t="shared" si="56"/>
        <v>1</v>
      </c>
      <c r="AT212" s="4">
        <f t="shared" si="57"/>
        <v>6</v>
      </c>
      <c r="AU212" s="34">
        <v>40148</v>
      </c>
      <c r="AV212" s="34"/>
      <c r="AW212" s="34"/>
      <c r="AX212" s="36"/>
    </row>
    <row r="213" spans="1:50" ht="36" hidden="1" customHeight="1" x14ac:dyDescent="0.2">
      <c r="A213" s="54"/>
      <c r="B213" s="4" t="s">
        <v>2733</v>
      </c>
      <c r="C213" s="4" t="s">
        <v>76</v>
      </c>
      <c r="D213" s="2" t="s">
        <v>1118</v>
      </c>
      <c r="E213" s="182"/>
      <c r="F213" s="22" t="s">
        <v>1437</v>
      </c>
      <c r="G213" s="23" t="s">
        <v>1259</v>
      </c>
      <c r="H213" s="23" t="s">
        <v>460</v>
      </c>
      <c r="I213" s="9" t="s">
        <v>1677</v>
      </c>
      <c r="J213" s="5" t="s">
        <v>466</v>
      </c>
      <c r="K213" s="3"/>
      <c r="L213" s="3"/>
      <c r="M213" s="3"/>
      <c r="N213" s="3"/>
      <c r="O213" s="3"/>
      <c r="P213" s="6"/>
      <c r="Q213" s="30"/>
      <c r="R213" s="30"/>
      <c r="S213" s="30"/>
      <c r="T213" s="30"/>
      <c r="U213" s="30"/>
      <c r="V213" s="26"/>
      <c r="W213" s="30"/>
      <c r="X213" s="30"/>
      <c r="Y213" s="30"/>
      <c r="Z213" s="30"/>
      <c r="AA213" s="30"/>
      <c r="AB213" s="26"/>
      <c r="AC213" s="30">
        <v>1</v>
      </c>
      <c r="AD213" s="30"/>
      <c r="AE213" s="30"/>
      <c r="AF213" s="30"/>
      <c r="AG213" s="30"/>
      <c r="AH213" s="6" t="s">
        <v>709</v>
      </c>
      <c r="AI213" s="30"/>
      <c r="AJ213" s="30"/>
      <c r="AK213" s="30"/>
      <c r="AL213" s="30"/>
      <c r="AM213" s="30">
        <v>1</v>
      </c>
      <c r="AN213" s="6" t="s">
        <v>709</v>
      </c>
      <c r="AO213" s="4">
        <f t="shared" si="52"/>
        <v>1</v>
      </c>
      <c r="AP213" s="4">
        <f t="shared" si="53"/>
        <v>0</v>
      </c>
      <c r="AQ213" s="4">
        <f t="shared" si="54"/>
        <v>0</v>
      </c>
      <c r="AR213" s="4">
        <f t="shared" si="55"/>
        <v>0</v>
      </c>
      <c r="AS213" s="4">
        <f t="shared" si="56"/>
        <v>1</v>
      </c>
      <c r="AT213" s="4">
        <f t="shared" si="57"/>
        <v>2</v>
      </c>
      <c r="AU213" s="34" t="s">
        <v>707</v>
      </c>
      <c r="AV213" s="34"/>
      <c r="AW213" s="34"/>
      <c r="AX213" s="36"/>
    </row>
    <row r="214" spans="1:50" ht="36" hidden="1" customHeight="1" x14ac:dyDescent="0.2">
      <c r="A214" s="54"/>
      <c r="B214" s="4" t="s">
        <v>2733</v>
      </c>
      <c r="C214" s="4" t="s">
        <v>76</v>
      </c>
      <c r="D214" s="2" t="s">
        <v>1118</v>
      </c>
      <c r="E214" s="182"/>
      <c r="F214" s="22" t="s">
        <v>1437</v>
      </c>
      <c r="G214" s="23" t="s">
        <v>1259</v>
      </c>
      <c r="H214" s="23" t="s">
        <v>460</v>
      </c>
      <c r="I214" s="9" t="s">
        <v>1680</v>
      </c>
      <c r="J214" s="5" t="s">
        <v>460</v>
      </c>
      <c r="K214" s="3"/>
      <c r="L214" s="3"/>
      <c r="M214" s="3"/>
      <c r="N214" s="3"/>
      <c r="O214" s="3"/>
      <c r="P214" s="6"/>
      <c r="Q214" s="30"/>
      <c r="R214" s="30"/>
      <c r="S214" s="30"/>
      <c r="T214" s="30"/>
      <c r="U214" s="30"/>
      <c r="V214" s="26"/>
      <c r="W214" s="30"/>
      <c r="X214" s="30"/>
      <c r="Y214" s="30"/>
      <c r="Z214" s="30"/>
      <c r="AA214" s="30"/>
      <c r="AB214" s="26"/>
      <c r="AC214" s="30">
        <v>1</v>
      </c>
      <c r="AD214" s="30"/>
      <c r="AE214" s="30"/>
      <c r="AF214" s="30"/>
      <c r="AG214" s="30"/>
      <c r="AH214" s="6" t="s">
        <v>1119</v>
      </c>
      <c r="AI214" s="30"/>
      <c r="AJ214" s="30"/>
      <c r="AK214" s="30"/>
      <c r="AL214" s="30"/>
      <c r="AM214" s="30">
        <v>1</v>
      </c>
      <c r="AN214" s="6" t="s">
        <v>1119</v>
      </c>
      <c r="AO214" s="4">
        <f t="shared" si="52"/>
        <v>1</v>
      </c>
      <c r="AP214" s="4">
        <f t="shared" si="53"/>
        <v>0</v>
      </c>
      <c r="AQ214" s="4">
        <f t="shared" si="54"/>
        <v>0</v>
      </c>
      <c r="AR214" s="4">
        <f t="shared" si="55"/>
        <v>0</v>
      </c>
      <c r="AS214" s="4">
        <f t="shared" si="56"/>
        <v>1</v>
      </c>
      <c r="AT214" s="4">
        <f t="shared" si="57"/>
        <v>2</v>
      </c>
      <c r="AU214" s="34" t="s">
        <v>1120</v>
      </c>
      <c r="AV214" s="34"/>
      <c r="AW214" s="34"/>
      <c r="AX214" s="36"/>
    </row>
    <row r="215" spans="1:50" ht="36" hidden="1" customHeight="1" x14ac:dyDescent="0.2">
      <c r="A215" s="54">
        <f>+A206+1</f>
        <v>1</v>
      </c>
      <c r="B215" s="156" t="s">
        <v>2559</v>
      </c>
      <c r="C215" s="156" t="s">
        <v>76</v>
      </c>
      <c r="D215" s="188" t="s">
        <v>1682</v>
      </c>
      <c r="E215" s="181">
        <f>COUNTIF($B$5:$B$702,"PI")-1</f>
        <v>1</v>
      </c>
      <c r="F215" s="74" t="s">
        <v>1436</v>
      </c>
      <c r="G215" s="74" t="s">
        <v>1259</v>
      </c>
      <c r="H215" s="74" t="s">
        <v>460</v>
      </c>
      <c r="I215" s="151" t="s">
        <v>1681</v>
      </c>
      <c r="J215" s="161" t="s">
        <v>460</v>
      </c>
      <c r="K215" s="153"/>
      <c r="L215" s="153"/>
      <c r="M215" s="153"/>
      <c r="N215" s="153"/>
      <c r="O215" s="153">
        <v>2</v>
      </c>
      <c r="P215" s="163" t="s">
        <v>2244</v>
      </c>
      <c r="Q215" s="155">
        <v>1</v>
      </c>
      <c r="R215" s="155"/>
      <c r="S215" s="155"/>
      <c r="T215" s="155"/>
      <c r="U215" s="155">
        <v>2</v>
      </c>
      <c r="V215" s="163" t="s">
        <v>449</v>
      </c>
      <c r="W215" s="153">
        <v>3</v>
      </c>
      <c r="X215" s="153"/>
      <c r="Y215" s="153"/>
      <c r="Z215" s="153"/>
      <c r="AA215" s="153"/>
      <c r="AB215" s="163" t="s">
        <v>450</v>
      </c>
      <c r="AC215" s="155">
        <v>4</v>
      </c>
      <c r="AD215" s="155">
        <v>1</v>
      </c>
      <c r="AE215" s="155"/>
      <c r="AF215" s="155"/>
      <c r="AG215" s="155">
        <v>2</v>
      </c>
      <c r="AH215" s="163" t="s">
        <v>554</v>
      </c>
      <c r="AI215" s="155">
        <v>2</v>
      </c>
      <c r="AJ215" s="155">
        <v>3</v>
      </c>
      <c r="AK215" s="155"/>
      <c r="AL215" s="155"/>
      <c r="AM215" s="155">
        <v>13</v>
      </c>
      <c r="AN215" s="163" t="s">
        <v>2245</v>
      </c>
      <c r="AO215" s="156">
        <f t="shared" si="52"/>
        <v>10</v>
      </c>
      <c r="AP215" s="156">
        <f t="shared" si="53"/>
        <v>4</v>
      </c>
      <c r="AQ215" s="156">
        <f t="shared" si="54"/>
        <v>0</v>
      </c>
      <c r="AR215" s="156">
        <f t="shared" si="55"/>
        <v>0</v>
      </c>
      <c r="AS215" s="156">
        <f t="shared" si="56"/>
        <v>19</v>
      </c>
      <c r="AT215" s="156">
        <f t="shared" si="57"/>
        <v>33</v>
      </c>
      <c r="AU215" s="40"/>
      <c r="AV215" s="40"/>
      <c r="AW215" s="40"/>
      <c r="AX215" s="158"/>
    </row>
    <row r="216" spans="1:50" ht="36" hidden="1" customHeight="1" x14ac:dyDescent="0.2">
      <c r="A216" s="54">
        <f>+A213+1</f>
        <v>1</v>
      </c>
      <c r="B216" s="156" t="s">
        <v>2424</v>
      </c>
      <c r="C216" s="156" t="s">
        <v>76</v>
      </c>
      <c r="D216" s="53" t="s">
        <v>1686</v>
      </c>
      <c r="E216" s="181">
        <f>COUNTIF($B$5:$B$702,"ZR")-1</f>
        <v>5</v>
      </c>
      <c r="F216" s="74" t="s">
        <v>1436</v>
      </c>
      <c r="G216" s="74" t="s">
        <v>1259</v>
      </c>
      <c r="H216" s="74" t="s">
        <v>460</v>
      </c>
      <c r="I216" s="151" t="s">
        <v>1687</v>
      </c>
      <c r="J216" s="160" t="s">
        <v>460</v>
      </c>
      <c r="K216" s="153"/>
      <c r="L216" s="153"/>
      <c r="M216" s="153"/>
      <c r="N216" s="153"/>
      <c r="O216" s="153">
        <v>2</v>
      </c>
      <c r="P216" s="163" t="s">
        <v>306</v>
      </c>
      <c r="Q216" s="155">
        <v>1</v>
      </c>
      <c r="R216" s="155"/>
      <c r="S216" s="155"/>
      <c r="T216" s="155"/>
      <c r="U216" s="155">
        <v>5</v>
      </c>
      <c r="V216" s="163" t="s">
        <v>639</v>
      </c>
      <c r="W216" s="153">
        <v>1</v>
      </c>
      <c r="X216" s="153"/>
      <c r="Y216" s="153"/>
      <c r="Z216" s="153"/>
      <c r="AA216" s="153"/>
      <c r="AB216" s="163" t="s">
        <v>640</v>
      </c>
      <c r="AC216" s="155">
        <v>12</v>
      </c>
      <c r="AD216" s="155"/>
      <c r="AE216" s="155"/>
      <c r="AF216" s="155"/>
      <c r="AG216" s="155">
        <v>3</v>
      </c>
      <c r="AH216" s="163" t="s">
        <v>332</v>
      </c>
      <c r="AI216" s="155">
        <v>6</v>
      </c>
      <c r="AJ216" s="155">
        <v>1</v>
      </c>
      <c r="AK216" s="155"/>
      <c r="AL216" s="155"/>
      <c r="AM216" s="155">
        <v>18</v>
      </c>
      <c r="AN216" s="154" t="s">
        <v>577</v>
      </c>
      <c r="AO216" s="156">
        <f t="shared" si="52"/>
        <v>20</v>
      </c>
      <c r="AP216" s="156">
        <f t="shared" si="53"/>
        <v>1</v>
      </c>
      <c r="AQ216" s="156">
        <f t="shared" si="54"/>
        <v>0</v>
      </c>
      <c r="AR216" s="156">
        <f t="shared" si="55"/>
        <v>0</v>
      </c>
      <c r="AS216" s="156">
        <f t="shared" si="56"/>
        <v>28</v>
      </c>
      <c r="AT216" s="156">
        <f t="shared" si="57"/>
        <v>49</v>
      </c>
      <c r="AU216" s="40"/>
      <c r="AV216" s="40"/>
      <c r="AW216" s="40"/>
      <c r="AX216" s="158"/>
    </row>
    <row r="217" spans="1:50" ht="36" hidden="1" customHeight="1" x14ac:dyDescent="0.2">
      <c r="A217" s="54">
        <f>+A211+1</f>
        <v>1</v>
      </c>
      <c r="B217" s="156" t="s">
        <v>2550</v>
      </c>
      <c r="C217" s="156" t="s">
        <v>76</v>
      </c>
      <c r="D217" s="188" t="s">
        <v>207</v>
      </c>
      <c r="E217" s="181">
        <f>COUNTIF($B$5:$B$702,"ES")-1</f>
        <v>3</v>
      </c>
      <c r="F217" s="74" t="s">
        <v>1436</v>
      </c>
      <c r="G217" s="74" t="s">
        <v>1259</v>
      </c>
      <c r="H217" s="74" t="s">
        <v>460</v>
      </c>
      <c r="I217" s="151" t="s">
        <v>1693</v>
      </c>
      <c r="J217" s="161" t="s">
        <v>460</v>
      </c>
      <c r="K217" s="155">
        <v>1</v>
      </c>
      <c r="L217" s="153"/>
      <c r="M217" s="153"/>
      <c r="N217" s="155"/>
      <c r="O217" s="155">
        <v>3</v>
      </c>
      <c r="P217" s="163" t="s">
        <v>430</v>
      </c>
      <c r="Q217" s="155">
        <v>1</v>
      </c>
      <c r="R217" s="155"/>
      <c r="S217" s="155"/>
      <c r="T217" s="155"/>
      <c r="U217" s="155">
        <v>1</v>
      </c>
      <c r="V217" s="163" t="s">
        <v>788</v>
      </c>
      <c r="W217" s="153">
        <v>1</v>
      </c>
      <c r="X217" s="153"/>
      <c r="Y217" s="153"/>
      <c r="Z217" s="153"/>
      <c r="AA217" s="153"/>
      <c r="AB217" s="163" t="s">
        <v>2142</v>
      </c>
      <c r="AC217" s="155">
        <v>4</v>
      </c>
      <c r="AD217" s="155">
        <v>1</v>
      </c>
      <c r="AE217" s="155"/>
      <c r="AF217" s="155"/>
      <c r="AG217" s="155"/>
      <c r="AH217" s="163" t="s">
        <v>789</v>
      </c>
      <c r="AI217" s="155">
        <v>1</v>
      </c>
      <c r="AJ217" s="155"/>
      <c r="AK217" s="155"/>
      <c r="AL217" s="155"/>
      <c r="AM217" s="155">
        <v>7</v>
      </c>
      <c r="AN217" s="163" t="s">
        <v>790</v>
      </c>
      <c r="AO217" s="156">
        <f t="shared" si="52"/>
        <v>8</v>
      </c>
      <c r="AP217" s="156">
        <f t="shared" si="53"/>
        <v>1</v>
      </c>
      <c r="AQ217" s="156">
        <f t="shared" si="54"/>
        <v>0</v>
      </c>
      <c r="AR217" s="156">
        <f t="shared" si="55"/>
        <v>0</v>
      </c>
      <c r="AS217" s="156">
        <f t="shared" si="56"/>
        <v>11</v>
      </c>
      <c r="AT217" s="156">
        <f t="shared" si="57"/>
        <v>20</v>
      </c>
      <c r="AU217" s="40" t="s">
        <v>38</v>
      </c>
      <c r="AV217" s="40"/>
      <c r="AW217" s="40"/>
      <c r="AX217" s="158"/>
    </row>
    <row r="218" spans="1:50" ht="36" hidden="1" customHeight="1" x14ac:dyDescent="0.2">
      <c r="A218" s="54">
        <f>+A214+1</f>
        <v>1</v>
      </c>
      <c r="B218" s="156" t="s">
        <v>2575</v>
      </c>
      <c r="C218" s="156" t="s">
        <v>76</v>
      </c>
      <c r="D218" s="53" t="s">
        <v>382</v>
      </c>
      <c r="E218" s="181">
        <f>COUNTIF($B$5:$B$702,"BS")-1</f>
        <v>5</v>
      </c>
      <c r="F218" s="74" t="s">
        <v>1436</v>
      </c>
      <c r="G218" s="74" t="s">
        <v>1259</v>
      </c>
      <c r="H218" s="74" t="s">
        <v>460</v>
      </c>
      <c r="I218" s="74" t="s">
        <v>1697</v>
      </c>
      <c r="J218" s="161" t="s">
        <v>460</v>
      </c>
      <c r="K218" s="153"/>
      <c r="L218" s="153"/>
      <c r="M218" s="153"/>
      <c r="N218" s="155"/>
      <c r="O218" s="155">
        <v>5</v>
      </c>
      <c r="P218" s="163" t="s">
        <v>212</v>
      </c>
      <c r="Q218" s="155"/>
      <c r="R218" s="155"/>
      <c r="S218" s="155"/>
      <c r="T218" s="155"/>
      <c r="U218" s="155">
        <v>3</v>
      </c>
      <c r="V218" s="163" t="s">
        <v>199</v>
      </c>
      <c r="W218" s="153">
        <v>1</v>
      </c>
      <c r="X218" s="153"/>
      <c r="Y218" s="153"/>
      <c r="Z218" s="153"/>
      <c r="AA218" s="153"/>
      <c r="AB218" s="163" t="s">
        <v>1083</v>
      </c>
      <c r="AC218" s="153">
        <v>3</v>
      </c>
      <c r="AD218" s="153"/>
      <c r="AE218" s="153"/>
      <c r="AF218" s="153"/>
      <c r="AG218" s="153"/>
      <c r="AH218" s="163" t="s">
        <v>1319</v>
      </c>
      <c r="AI218" s="155">
        <v>3</v>
      </c>
      <c r="AJ218" s="155">
        <v>2</v>
      </c>
      <c r="AK218" s="155">
        <v>4</v>
      </c>
      <c r="AL218" s="155"/>
      <c r="AM218" s="155">
        <v>22</v>
      </c>
      <c r="AN218" s="163" t="s">
        <v>1162</v>
      </c>
      <c r="AO218" s="156">
        <f t="shared" si="52"/>
        <v>7</v>
      </c>
      <c r="AP218" s="156">
        <f t="shared" si="53"/>
        <v>2</v>
      </c>
      <c r="AQ218" s="156">
        <f t="shared" si="54"/>
        <v>4</v>
      </c>
      <c r="AR218" s="156">
        <f t="shared" si="55"/>
        <v>0</v>
      </c>
      <c r="AS218" s="156">
        <f t="shared" si="56"/>
        <v>30</v>
      </c>
      <c r="AT218" s="156">
        <f t="shared" si="57"/>
        <v>43</v>
      </c>
      <c r="AU218" s="40"/>
      <c r="AV218" s="40"/>
      <c r="AW218" s="40"/>
      <c r="AX218" s="158"/>
    </row>
    <row r="219" spans="1:50" ht="36" hidden="1" customHeight="1" x14ac:dyDescent="0.2">
      <c r="A219" s="54"/>
      <c r="B219" s="4" t="s">
        <v>2575</v>
      </c>
      <c r="C219" s="4" t="s">
        <v>76</v>
      </c>
      <c r="D219" s="2" t="s">
        <v>382</v>
      </c>
      <c r="E219" s="182"/>
      <c r="F219" s="22" t="s">
        <v>1437</v>
      </c>
      <c r="G219" s="23" t="s">
        <v>1259</v>
      </c>
      <c r="H219" s="23" t="s">
        <v>460</v>
      </c>
      <c r="I219" s="9" t="s">
        <v>1698</v>
      </c>
      <c r="J219" s="5" t="s">
        <v>200</v>
      </c>
      <c r="K219" s="3"/>
      <c r="L219" s="3"/>
      <c r="M219" s="3"/>
      <c r="N219" s="3"/>
      <c r="O219" s="3"/>
      <c r="P219" s="6"/>
      <c r="Q219" s="30"/>
      <c r="R219" s="30"/>
      <c r="S219" s="30"/>
      <c r="T219" s="30"/>
      <c r="U219" s="30">
        <v>1</v>
      </c>
      <c r="V219" s="6" t="s">
        <v>213</v>
      </c>
      <c r="W219" s="30"/>
      <c r="X219" s="30"/>
      <c r="Y219" s="30"/>
      <c r="Z219" s="30"/>
      <c r="AA219" s="30"/>
      <c r="AB219" s="26"/>
      <c r="AC219" s="30">
        <v>1</v>
      </c>
      <c r="AD219" s="30"/>
      <c r="AE219" s="30"/>
      <c r="AF219" s="30"/>
      <c r="AG219" s="30"/>
      <c r="AH219" s="6" t="s">
        <v>376</v>
      </c>
      <c r="AI219" s="30"/>
      <c r="AJ219" s="30"/>
      <c r="AK219" s="30"/>
      <c r="AL219" s="30"/>
      <c r="AM219" s="30">
        <v>2</v>
      </c>
      <c r="AN219" s="26"/>
      <c r="AO219" s="4">
        <f t="shared" si="52"/>
        <v>1</v>
      </c>
      <c r="AP219" s="4">
        <f t="shared" si="53"/>
        <v>0</v>
      </c>
      <c r="AQ219" s="4">
        <f t="shared" si="54"/>
        <v>0</v>
      </c>
      <c r="AR219" s="4">
        <f t="shared" si="55"/>
        <v>0</v>
      </c>
      <c r="AS219" s="4">
        <f t="shared" si="56"/>
        <v>3</v>
      </c>
      <c r="AT219" s="4">
        <f t="shared" si="57"/>
        <v>4</v>
      </c>
      <c r="AU219" s="34">
        <v>36404</v>
      </c>
      <c r="AV219" s="34"/>
      <c r="AW219" s="34"/>
      <c r="AX219" s="36"/>
    </row>
    <row r="220" spans="1:50" ht="36" customHeight="1" x14ac:dyDescent="0.2">
      <c r="A220" s="54"/>
      <c r="B220" s="4" t="s">
        <v>2550</v>
      </c>
      <c r="C220" s="4" t="s">
        <v>76</v>
      </c>
      <c r="D220" s="27" t="s">
        <v>207</v>
      </c>
      <c r="E220" s="182"/>
      <c r="F220" s="22" t="s">
        <v>1437</v>
      </c>
      <c r="G220" s="23" t="s">
        <v>1460</v>
      </c>
      <c r="H220" s="23" t="s">
        <v>246</v>
      </c>
      <c r="I220" s="9" t="s">
        <v>1695</v>
      </c>
      <c r="J220" s="5" t="s">
        <v>251</v>
      </c>
      <c r="K220" s="3"/>
      <c r="L220" s="3"/>
      <c r="M220" s="3"/>
      <c r="N220" s="3"/>
      <c r="O220" s="3"/>
      <c r="P220" s="6"/>
      <c r="Q220" s="30"/>
      <c r="R220" s="30"/>
      <c r="S220" s="30"/>
      <c r="T220" s="30"/>
      <c r="U220" s="30"/>
      <c r="V220" s="26"/>
      <c r="W220" s="30"/>
      <c r="X220" s="30"/>
      <c r="Y220" s="30"/>
      <c r="Z220" s="30"/>
      <c r="AA220" s="30"/>
      <c r="AB220" s="26"/>
      <c r="AC220" s="30">
        <v>1</v>
      </c>
      <c r="AD220" s="30"/>
      <c r="AE220" s="30"/>
      <c r="AF220" s="30"/>
      <c r="AG220" s="30"/>
      <c r="AH220" s="26" t="s">
        <v>793</v>
      </c>
      <c r="AI220" s="30"/>
      <c r="AJ220" s="30"/>
      <c r="AK220" s="30"/>
      <c r="AL220" s="30"/>
      <c r="AM220" s="30">
        <v>2</v>
      </c>
      <c r="AN220" s="6" t="s">
        <v>794</v>
      </c>
      <c r="AO220" s="4">
        <f t="shared" si="52"/>
        <v>1</v>
      </c>
      <c r="AP220" s="4">
        <f t="shared" si="53"/>
        <v>0</v>
      </c>
      <c r="AQ220" s="4">
        <f t="shared" si="54"/>
        <v>0</v>
      </c>
      <c r="AR220" s="4">
        <f t="shared" si="55"/>
        <v>0</v>
      </c>
      <c r="AS220" s="4">
        <f t="shared" si="56"/>
        <v>2</v>
      </c>
      <c r="AT220" s="4">
        <f t="shared" si="57"/>
        <v>3</v>
      </c>
      <c r="AU220" s="34">
        <v>40193</v>
      </c>
      <c r="AV220" s="34"/>
      <c r="AW220" s="34"/>
      <c r="AX220" s="36"/>
    </row>
    <row r="221" spans="1:50" ht="36" hidden="1" customHeight="1" x14ac:dyDescent="0.2">
      <c r="A221" s="54"/>
      <c r="B221" s="4" t="s">
        <v>2575</v>
      </c>
      <c r="C221" s="4" t="s">
        <v>76</v>
      </c>
      <c r="D221" s="2" t="s">
        <v>382</v>
      </c>
      <c r="E221" s="182"/>
      <c r="F221" s="22" t="s">
        <v>1437</v>
      </c>
      <c r="G221" s="23" t="s">
        <v>1259</v>
      </c>
      <c r="H221" s="23" t="s">
        <v>460</v>
      </c>
      <c r="I221" s="9" t="s">
        <v>1699</v>
      </c>
      <c r="J221" s="5" t="s">
        <v>201</v>
      </c>
      <c r="K221" s="3"/>
      <c r="L221" s="3"/>
      <c r="M221" s="3"/>
      <c r="N221" s="3"/>
      <c r="O221" s="3"/>
      <c r="P221" s="6"/>
      <c r="Q221" s="30"/>
      <c r="R221" s="30"/>
      <c r="S221" s="30"/>
      <c r="T221" s="30"/>
      <c r="U221" s="30">
        <v>1</v>
      </c>
      <c r="V221" s="6" t="s">
        <v>1320</v>
      </c>
      <c r="W221" s="30"/>
      <c r="X221" s="30"/>
      <c r="Y221" s="30"/>
      <c r="Z221" s="30"/>
      <c r="AA221" s="30"/>
      <c r="AB221" s="26"/>
      <c r="AC221" s="30">
        <v>2</v>
      </c>
      <c r="AD221" s="30"/>
      <c r="AE221" s="30"/>
      <c r="AF221" s="30"/>
      <c r="AG221" s="30"/>
      <c r="AH221" s="6" t="s">
        <v>383</v>
      </c>
      <c r="AI221" s="30"/>
      <c r="AJ221" s="30"/>
      <c r="AK221" s="30"/>
      <c r="AL221" s="30"/>
      <c r="AM221" s="30">
        <v>2</v>
      </c>
      <c r="AN221" s="26"/>
      <c r="AO221" s="4">
        <f t="shared" si="52"/>
        <v>2</v>
      </c>
      <c r="AP221" s="4">
        <f t="shared" si="53"/>
        <v>0</v>
      </c>
      <c r="AQ221" s="4">
        <f t="shared" si="54"/>
        <v>0</v>
      </c>
      <c r="AR221" s="4">
        <f t="shared" si="55"/>
        <v>0</v>
      </c>
      <c r="AS221" s="4">
        <f t="shared" si="56"/>
        <v>3</v>
      </c>
      <c r="AT221" s="4">
        <f t="shared" si="57"/>
        <v>5</v>
      </c>
      <c r="AU221" s="34">
        <v>36572</v>
      </c>
      <c r="AV221" s="34"/>
      <c r="AW221" s="34"/>
      <c r="AX221" s="36"/>
    </row>
    <row r="222" spans="1:50" ht="36" hidden="1" customHeight="1" x14ac:dyDescent="0.2">
      <c r="A222" s="54">
        <f>+A215+1</f>
        <v>2</v>
      </c>
      <c r="B222" s="156" t="s">
        <v>2591</v>
      </c>
      <c r="C222" s="156" t="s">
        <v>76</v>
      </c>
      <c r="D222" s="188" t="s">
        <v>1704</v>
      </c>
      <c r="E222" s="181">
        <f>COUNTIF($B$5:$B$702,"YP")-1</f>
        <v>52</v>
      </c>
      <c r="F222" s="74" t="s">
        <v>1436</v>
      </c>
      <c r="G222" s="74" t="s">
        <v>1259</v>
      </c>
      <c r="H222" s="74" t="s">
        <v>460</v>
      </c>
      <c r="I222" s="151" t="s">
        <v>1705</v>
      </c>
      <c r="J222" s="161" t="s">
        <v>432</v>
      </c>
      <c r="K222" s="153"/>
      <c r="L222" s="153"/>
      <c r="M222" s="153"/>
      <c r="N222" s="153"/>
      <c r="O222" s="153">
        <v>3</v>
      </c>
      <c r="P222" s="163"/>
      <c r="Q222" s="155">
        <v>1</v>
      </c>
      <c r="R222" s="155"/>
      <c r="S222" s="155"/>
      <c r="T222" s="155"/>
      <c r="U222" s="155">
        <v>6</v>
      </c>
      <c r="V222" s="163"/>
      <c r="W222" s="153">
        <v>13</v>
      </c>
      <c r="X222" s="153"/>
      <c r="Y222" s="153"/>
      <c r="Z222" s="153"/>
      <c r="AA222" s="153"/>
      <c r="AB222" s="163"/>
      <c r="AC222" s="153"/>
      <c r="AD222" s="153"/>
      <c r="AE222" s="153"/>
      <c r="AF222" s="153"/>
      <c r="AG222" s="153">
        <v>4</v>
      </c>
      <c r="AH222" s="163"/>
      <c r="AI222" s="155">
        <v>9</v>
      </c>
      <c r="AJ222" s="155"/>
      <c r="AK222" s="155"/>
      <c r="AL222" s="155"/>
      <c r="AM222" s="155">
        <v>91</v>
      </c>
      <c r="AN222" s="163"/>
      <c r="AO222" s="156">
        <f t="shared" si="52"/>
        <v>23</v>
      </c>
      <c r="AP222" s="156">
        <f t="shared" si="53"/>
        <v>0</v>
      </c>
      <c r="AQ222" s="156">
        <f t="shared" si="54"/>
        <v>0</v>
      </c>
      <c r="AR222" s="156">
        <f t="shared" si="55"/>
        <v>0</v>
      </c>
      <c r="AS222" s="156">
        <f t="shared" si="56"/>
        <v>104</v>
      </c>
      <c r="AT222" s="156">
        <f t="shared" si="57"/>
        <v>127</v>
      </c>
      <c r="AU222" s="40"/>
      <c r="AV222" s="40"/>
      <c r="AW222" s="40"/>
      <c r="AX222" s="158"/>
    </row>
    <row r="223" spans="1:50" ht="36" hidden="1" customHeight="1" x14ac:dyDescent="0.2">
      <c r="A223" s="54"/>
      <c r="B223" s="4" t="s">
        <v>2591</v>
      </c>
      <c r="C223" s="4" t="s">
        <v>76</v>
      </c>
      <c r="D223" s="27" t="s">
        <v>1704</v>
      </c>
      <c r="E223" s="182"/>
      <c r="F223" s="22" t="s">
        <v>1437</v>
      </c>
      <c r="G223" s="23" t="s">
        <v>1259</v>
      </c>
      <c r="H223" s="23" t="s">
        <v>460</v>
      </c>
      <c r="I223" s="9" t="s">
        <v>1707</v>
      </c>
      <c r="J223" s="5" t="s">
        <v>432</v>
      </c>
      <c r="K223" s="37"/>
      <c r="L223" s="37"/>
      <c r="M223" s="37"/>
      <c r="N223" s="37"/>
      <c r="O223" s="37"/>
      <c r="P223" s="31"/>
      <c r="Q223" s="37"/>
      <c r="R223" s="37"/>
      <c r="S223" s="37"/>
      <c r="T223" s="37"/>
      <c r="U223" s="37"/>
      <c r="V223" s="31"/>
      <c r="W223" s="37"/>
      <c r="X223" s="37"/>
      <c r="Y223" s="37"/>
      <c r="Z223" s="37"/>
      <c r="AA223" s="37"/>
      <c r="AB223" s="31"/>
      <c r="AC223" s="22">
        <v>1</v>
      </c>
      <c r="AD223" s="37"/>
      <c r="AE223" s="37"/>
      <c r="AF223" s="37"/>
      <c r="AG223" s="37"/>
      <c r="AH223" s="31"/>
      <c r="AI223" s="37"/>
      <c r="AJ223" s="37"/>
      <c r="AK223" s="37"/>
      <c r="AL223" s="37"/>
      <c r="AM223" s="37" t="s">
        <v>1708</v>
      </c>
      <c r="AN223" s="31"/>
      <c r="AO223" s="4">
        <f t="shared" si="52"/>
        <v>1</v>
      </c>
      <c r="AP223" s="4">
        <f t="shared" si="53"/>
        <v>0</v>
      </c>
      <c r="AQ223" s="4">
        <f t="shared" si="54"/>
        <v>0</v>
      </c>
      <c r="AR223" s="4">
        <f t="shared" si="55"/>
        <v>0</v>
      </c>
      <c r="AS223" s="4">
        <f t="shared" si="56"/>
        <v>18</v>
      </c>
      <c r="AT223" s="4">
        <f t="shared" si="57"/>
        <v>19</v>
      </c>
      <c r="AU223" s="37"/>
      <c r="AV223" s="37"/>
      <c r="AW223" s="37"/>
      <c r="AX223" s="36"/>
    </row>
    <row r="224" spans="1:50" ht="36" hidden="1" customHeight="1" x14ac:dyDescent="0.2">
      <c r="A224" s="54"/>
      <c r="B224" s="4" t="s">
        <v>2591</v>
      </c>
      <c r="C224" s="4" t="s">
        <v>76</v>
      </c>
      <c r="D224" s="27" t="s">
        <v>1704</v>
      </c>
      <c r="E224" s="182"/>
      <c r="F224" s="22" t="s">
        <v>1437</v>
      </c>
      <c r="G224" s="23" t="s">
        <v>1259</v>
      </c>
      <c r="H224" s="23" t="s">
        <v>460</v>
      </c>
      <c r="I224" s="9" t="s">
        <v>1709</v>
      </c>
      <c r="J224" s="5" t="s">
        <v>864</v>
      </c>
      <c r="K224" s="3"/>
      <c r="L224" s="3"/>
      <c r="M224" s="3"/>
      <c r="N224" s="3"/>
      <c r="O224" s="3"/>
      <c r="P224" s="6"/>
      <c r="Q224" s="30"/>
      <c r="R224" s="30"/>
      <c r="S224" s="30"/>
      <c r="T224" s="30"/>
      <c r="U224" s="30"/>
      <c r="V224" s="26"/>
      <c r="W224" s="30"/>
      <c r="X224" s="30"/>
      <c r="Y224" s="30"/>
      <c r="Z224" s="30"/>
      <c r="AA224" s="30"/>
      <c r="AB224" s="26"/>
      <c r="AC224" s="30">
        <v>1</v>
      </c>
      <c r="AD224" s="30"/>
      <c r="AE224" s="30"/>
      <c r="AF224" s="30"/>
      <c r="AG224" s="30"/>
      <c r="AH224" s="26"/>
      <c r="AI224" s="30"/>
      <c r="AJ224" s="30"/>
      <c r="AK224" s="30"/>
      <c r="AL224" s="30"/>
      <c r="AM224" s="30">
        <v>13</v>
      </c>
      <c r="AN224" s="26"/>
      <c r="AO224" s="4">
        <f t="shared" si="52"/>
        <v>1</v>
      </c>
      <c r="AP224" s="4">
        <f t="shared" si="53"/>
        <v>0</v>
      </c>
      <c r="AQ224" s="4">
        <f t="shared" si="54"/>
        <v>0</v>
      </c>
      <c r="AR224" s="4">
        <f t="shared" si="55"/>
        <v>0</v>
      </c>
      <c r="AS224" s="4">
        <f t="shared" si="56"/>
        <v>13</v>
      </c>
      <c r="AT224" s="4">
        <f t="shared" si="57"/>
        <v>14</v>
      </c>
      <c r="AU224" s="37"/>
      <c r="AV224" s="37"/>
      <c r="AW224" s="37"/>
      <c r="AX224" s="36"/>
    </row>
    <row r="225" spans="1:50" ht="36" hidden="1" customHeight="1" x14ac:dyDescent="0.2">
      <c r="A225" s="54"/>
      <c r="B225" s="4" t="s">
        <v>2591</v>
      </c>
      <c r="C225" s="4" t="s">
        <v>76</v>
      </c>
      <c r="D225" s="27" t="s">
        <v>1704</v>
      </c>
      <c r="E225" s="182"/>
      <c r="F225" s="22" t="s">
        <v>1437</v>
      </c>
      <c r="G225" s="23" t="s">
        <v>1259</v>
      </c>
      <c r="H225" s="23" t="s">
        <v>460</v>
      </c>
      <c r="I225" s="9" t="s">
        <v>1711</v>
      </c>
      <c r="J225" s="5" t="s">
        <v>866</v>
      </c>
      <c r="K225" s="3"/>
      <c r="L225" s="3"/>
      <c r="M225" s="3"/>
      <c r="N225" s="3"/>
      <c r="O225" s="3"/>
      <c r="P225" s="6"/>
      <c r="Q225" s="30"/>
      <c r="R225" s="30"/>
      <c r="S225" s="30"/>
      <c r="T225" s="30"/>
      <c r="U225" s="30"/>
      <c r="V225" s="26"/>
      <c r="W225" s="30"/>
      <c r="X225" s="30"/>
      <c r="Y225" s="30"/>
      <c r="Z225" s="30"/>
      <c r="AA225" s="30"/>
      <c r="AB225" s="26"/>
      <c r="AC225" s="30">
        <v>1</v>
      </c>
      <c r="AD225" s="30"/>
      <c r="AE225" s="30"/>
      <c r="AF225" s="30"/>
      <c r="AG225" s="30"/>
      <c r="AH225" s="26"/>
      <c r="AI225" s="30"/>
      <c r="AJ225" s="30"/>
      <c r="AK225" s="30"/>
      <c r="AL225" s="30"/>
      <c r="AM225" s="30">
        <v>11</v>
      </c>
      <c r="AN225" s="26"/>
      <c r="AO225" s="4">
        <f t="shared" si="52"/>
        <v>1</v>
      </c>
      <c r="AP225" s="4">
        <f t="shared" si="53"/>
        <v>0</v>
      </c>
      <c r="AQ225" s="4">
        <f t="shared" si="54"/>
        <v>0</v>
      </c>
      <c r="AR225" s="4">
        <f t="shared" si="55"/>
        <v>0</v>
      </c>
      <c r="AS225" s="4">
        <f t="shared" si="56"/>
        <v>11</v>
      </c>
      <c r="AT225" s="4">
        <f t="shared" si="57"/>
        <v>12</v>
      </c>
      <c r="AU225" s="37"/>
      <c r="AV225" s="37"/>
      <c r="AW225" s="37"/>
      <c r="AX225" s="36"/>
    </row>
    <row r="226" spans="1:50" ht="36" hidden="1" customHeight="1" x14ac:dyDescent="0.2">
      <c r="A226" s="54"/>
      <c r="B226" s="4" t="s">
        <v>2591</v>
      </c>
      <c r="C226" s="4" t="s">
        <v>76</v>
      </c>
      <c r="D226" s="27" t="s">
        <v>1704</v>
      </c>
      <c r="E226" s="182"/>
      <c r="F226" s="22" t="s">
        <v>1437</v>
      </c>
      <c r="G226" s="23" t="s">
        <v>1259</v>
      </c>
      <c r="H226" s="23" t="s">
        <v>460</v>
      </c>
      <c r="I226" s="9" t="s">
        <v>1712</v>
      </c>
      <c r="J226" s="5" t="s">
        <v>1713</v>
      </c>
      <c r="K226" s="3"/>
      <c r="L226" s="3"/>
      <c r="M226" s="3"/>
      <c r="N226" s="3"/>
      <c r="O226" s="3"/>
      <c r="P226" s="6"/>
      <c r="Q226" s="30"/>
      <c r="R226" s="30"/>
      <c r="S226" s="30"/>
      <c r="T226" s="30"/>
      <c r="U226" s="30"/>
      <c r="V226" s="26"/>
      <c r="W226" s="30"/>
      <c r="X226" s="30"/>
      <c r="Y226" s="30"/>
      <c r="Z226" s="30"/>
      <c r="AA226" s="30"/>
      <c r="AB226" s="26"/>
      <c r="AC226" s="30">
        <v>1</v>
      </c>
      <c r="AD226" s="30"/>
      <c r="AE226" s="30"/>
      <c r="AF226" s="30"/>
      <c r="AG226" s="30"/>
      <c r="AH226" s="26"/>
      <c r="AI226" s="30"/>
      <c r="AJ226" s="30"/>
      <c r="AK226" s="30"/>
      <c r="AL226" s="30"/>
      <c r="AM226" s="30">
        <v>19</v>
      </c>
      <c r="AN226" s="26"/>
      <c r="AO226" s="4">
        <f t="shared" si="52"/>
        <v>1</v>
      </c>
      <c r="AP226" s="4">
        <f t="shared" si="53"/>
        <v>0</v>
      </c>
      <c r="AQ226" s="4">
        <f t="shared" si="54"/>
        <v>0</v>
      </c>
      <c r="AR226" s="4">
        <f t="shared" si="55"/>
        <v>0</v>
      </c>
      <c r="AS226" s="4">
        <f t="shared" si="56"/>
        <v>19</v>
      </c>
      <c r="AT226" s="4">
        <f t="shared" si="57"/>
        <v>20</v>
      </c>
      <c r="AU226" s="37"/>
      <c r="AV226" s="37"/>
      <c r="AW226" s="37"/>
      <c r="AX226" s="36"/>
    </row>
    <row r="227" spans="1:50" ht="36" hidden="1" customHeight="1" x14ac:dyDescent="0.2">
      <c r="A227" s="54"/>
      <c r="B227" s="4" t="s">
        <v>2591</v>
      </c>
      <c r="C227" s="4" t="s">
        <v>76</v>
      </c>
      <c r="D227" s="27" t="s">
        <v>1704</v>
      </c>
      <c r="E227" s="182"/>
      <c r="F227" s="22" t="s">
        <v>1437</v>
      </c>
      <c r="G227" s="23" t="s">
        <v>1259</v>
      </c>
      <c r="H227" s="23" t="s">
        <v>460</v>
      </c>
      <c r="I227" s="9" t="s">
        <v>1715</v>
      </c>
      <c r="J227" s="5" t="s">
        <v>745</v>
      </c>
      <c r="K227" s="3"/>
      <c r="L227" s="3"/>
      <c r="M227" s="3"/>
      <c r="N227" s="3"/>
      <c r="O227" s="3"/>
      <c r="P227" s="6"/>
      <c r="Q227" s="30"/>
      <c r="R227" s="30"/>
      <c r="S227" s="30"/>
      <c r="T227" s="30"/>
      <c r="U227" s="30"/>
      <c r="V227" s="26"/>
      <c r="W227" s="30"/>
      <c r="X227" s="30"/>
      <c r="Y227" s="30"/>
      <c r="Z227" s="30"/>
      <c r="AA227" s="30"/>
      <c r="AB227" s="26"/>
      <c r="AC227" s="30">
        <v>1</v>
      </c>
      <c r="AD227" s="30"/>
      <c r="AE227" s="30"/>
      <c r="AF227" s="30"/>
      <c r="AG227" s="30"/>
      <c r="AH227" s="26"/>
      <c r="AI227" s="30"/>
      <c r="AJ227" s="30"/>
      <c r="AK227" s="30"/>
      <c r="AL227" s="30"/>
      <c r="AM227" s="30">
        <v>12</v>
      </c>
      <c r="AN227" s="26"/>
      <c r="AO227" s="4">
        <f t="shared" si="52"/>
        <v>1</v>
      </c>
      <c r="AP227" s="4">
        <f t="shared" si="53"/>
        <v>0</v>
      </c>
      <c r="AQ227" s="4">
        <f t="shared" si="54"/>
        <v>0</v>
      </c>
      <c r="AR227" s="4">
        <f t="shared" si="55"/>
        <v>0</v>
      </c>
      <c r="AS227" s="4">
        <f t="shared" si="56"/>
        <v>12</v>
      </c>
      <c r="AT227" s="4">
        <f t="shared" si="57"/>
        <v>13</v>
      </c>
      <c r="AU227" s="37"/>
      <c r="AV227" s="37"/>
      <c r="AW227" s="37"/>
      <c r="AX227" s="36"/>
    </row>
    <row r="228" spans="1:50" ht="36" hidden="1" customHeight="1" x14ac:dyDescent="0.2">
      <c r="A228" s="54"/>
      <c r="B228" s="4" t="s">
        <v>2591</v>
      </c>
      <c r="C228" s="4" t="s">
        <v>76</v>
      </c>
      <c r="D228" s="27" t="s">
        <v>1704</v>
      </c>
      <c r="E228" s="182"/>
      <c r="F228" s="22" t="s">
        <v>1437</v>
      </c>
      <c r="G228" s="23" t="s">
        <v>1259</v>
      </c>
      <c r="H228" s="23" t="s">
        <v>460</v>
      </c>
      <c r="I228" s="9" t="s">
        <v>1717</v>
      </c>
      <c r="J228" s="5" t="s">
        <v>869</v>
      </c>
      <c r="K228" s="3"/>
      <c r="L228" s="3"/>
      <c r="M228" s="3"/>
      <c r="N228" s="3"/>
      <c r="O228" s="3"/>
      <c r="P228" s="6"/>
      <c r="Q228" s="30"/>
      <c r="R228" s="30"/>
      <c r="S228" s="30"/>
      <c r="T228" s="30"/>
      <c r="U228" s="30"/>
      <c r="V228" s="26"/>
      <c r="W228" s="30"/>
      <c r="X228" s="30"/>
      <c r="Y228" s="30"/>
      <c r="Z228" s="30"/>
      <c r="AA228" s="30"/>
      <c r="AB228" s="26"/>
      <c r="AC228" s="30"/>
      <c r="AD228" s="30"/>
      <c r="AE228" s="30"/>
      <c r="AF228" s="30"/>
      <c r="AG228" s="30"/>
      <c r="AH228" s="26"/>
      <c r="AI228" s="30"/>
      <c r="AJ228" s="30"/>
      <c r="AK228" s="30"/>
      <c r="AL228" s="30"/>
      <c r="AM228" s="30">
        <v>10</v>
      </c>
      <c r="AN228" s="26"/>
      <c r="AO228" s="4">
        <f t="shared" si="52"/>
        <v>0</v>
      </c>
      <c r="AP228" s="4">
        <f t="shared" si="53"/>
        <v>0</v>
      </c>
      <c r="AQ228" s="4">
        <f t="shared" si="54"/>
        <v>0</v>
      </c>
      <c r="AR228" s="4">
        <f t="shared" si="55"/>
        <v>0</v>
      </c>
      <c r="AS228" s="4">
        <f t="shared" si="56"/>
        <v>10</v>
      </c>
      <c r="AT228" s="4">
        <f t="shared" si="57"/>
        <v>10</v>
      </c>
      <c r="AU228" s="37"/>
      <c r="AV228" s="37"/>
      <c r="AW228" s="37"/>
      <c r="AX228" s="36"/>
    </row>
    <row r="229" spans="1:50" ht="36" hidden="1" customHeight="1" x14ac:dyDescent="0.2">
      <c r="A229" s="54"/>
      <c r="B229" s="4" t="s">
        <v>2591</v>
      </c>
      <c r="C229" s="4" t="s">
        <v>76</v>
      </c>
      <c r="D229" s="27" t="s">
        <v>1704</v>
      </c>
      <c r="E229" s="182"/>
      <c r="F229" s="22" t="s">
        <v>1437</v>
      </c>
      <c r="G229" s="23" t="s">
        <v>1259</v>
      </c>
      <c r="H229" s="23" t="s">
        <v>460</v>
      </c>
      <c r="I229" s="9" t="s">
        <v>1718</v>
      </c>
      <c r="J229" s="5" t="s">
        <v>1002</v>
      </c>
      <c r="K229" s="3"/>
      <c r="L229" s="3"/>
      <c r="M229" s="3"/>
      <c r="N229" s="3"/>
      <c r="O229" s="3"/>
      <c r="P229" s="6"/>
      <c r="Q229" s="30"/>
      <c r="R229" s="30"/>
      <c r="S229" s="30"/>
      <c r="T229" s="30"/>
      <c r="U229" s="30"/>
      <c r="V229" s="26"/>
      <c r="W229" s="30"/>
      <c r="X229" s="30"/>
      <c r="Y229" s="30"/>
      <c r="Z229" s="30"/>
      <c r="AA229" s="30"/>
      <c r="AB229" s="26"/>
      <c r="AC229" s="30"/>
      <c r="AD229" s="30"/>
      <c r="AE229" s="30"/>
      <c r="AF229" s="30"/>
      <c r="AG229" s="30"/>
      <c r="AH229" s="26"/>
      <c r="AI229" s="30"/>
      <c r="AJ229" s="30"/>
      <c r="AK229" s="30"/>
      <c r="AL229" s="30"/>
      <c r="AM229" s="30">
        <v>8</v>
      </c>
      <c r="AN229" s="26"/>
      <c r="AO229" s="4">
        <f t="shared" si="52"/>
        <v>0</v>
      </c>
      <c r="AP229" s="4">
        <f t="shared" si="53"/>
        <v>0</v>
      </c>
      <c r="AQ229" s="4">
        <f t="shared" si="54"/>
        <v>0</v>
      </c>
      <c r="AR229" s="4">
        <f t="shared" si="55"/>
        <v>0</v>
      </c>
      <c r="AS229" s="4">
        <f t="shared" si="56"/>
        <v>8</v>
      </c>
      <c r="AT229" s="4">
        <f t="shared" si="57"/>
        <v>8</v>
      </c>
      <c r="AU229" s="37"/>
      <c r="AV229" s="37"/>
      <c r="AW229" s="37"/>
      <c r="AX229" s="36"/>
    </row>
    <row r="230" spans="1:50" ht="36" hidden="1" customHeight="1" x14ac:dyDescent="0.2">
      <c r="A230" s="54"/>
      <c r="B230" s="4" t="s">
        <v>2591</v>
      </c>
      <c r="C230" s="4" t="s">
        <v>76</v>
      </c>
      <c r="D230" s="27" t="s">
        <v>1704</v>
      </c>
      <c r="E230" s="182"/>
      <c r="F230" s="22" t="s">
        <v>1437</v>
      </c>
      <c r="G230" s="23" t="s">
        <v>1259</v>
      </c>
      <c r="H230" s="23" t="s">
        <v>460</v>
      </c>
      <c r="I230" s="9" t="s">
        <v>1719</v>
      </c>
      <c r="J230" s="5" t="s">
        <v>610</v>
      </c>
      <c r="K230" s="3"/>
      <c r="L230" s="3"/>
      <c r="M230" s="3"/>
      <c r="N230" s="3"/>
      <c r="O230" s="3"/>
      <c r="P230" s="6"/>
      <c r="Q230" s="30"/>
      <c r="R230" s="30"/>
      <c r="S230" s="30"/>
      <c r="T230" s="30"/>
      <c r="U230" s="30"/>
      <c r="V230" s="26"/>
      <c r="W230" s="30"/>
      <c r="X230" s="30"/>
      <c r="Y230" s="30"/>
      <c r="Z230" s="30"/>
      <c r="AA230" s="30"/>
      <c r="AB230" s="26"/>
      <c r="AC230" s="30">
        <v>2</v>
      </c>
      <c r="AD230" s="30"/>
      <c r="AE230" s="30"/>
      <c r="AF230" s="30"/>
      <c r="AG230" s="30"/>
      <c r="AH230" s="26"/>
      <c r="AI230" s="30"/>
      <c r="AJ230" s="30"/>
      <c r="AK230" s="30"/>
      <c r="AL230" s="30"/>
      <c r="AM230" s="30">
        <v>12</v>
      </c>
      <c r="AN230" s="26"/>
      <c r="AO230" s="4">
        <f t="shared" si="52"/>
        <v>2</v>
      </c>
      <c r="AP230" s="4">
        <f t="shared" si="53"/>
        <v>0</v>
      </c>
      <c r="AQ230" s="4">
        <f t="shared" si="54"/>
        <v>0</v>
      </c>
      <c r="AR230" s="4">
        <f t="shared" si="55"/>
        <v>0</v>
      </c>
      <c r="AS230" s="4">
        <f t="shared" si="56"/>
        <v>12</v>
      </c>
      <c r="AT230" s="4">
        <f t="shared" si="57"/>
        <v>14</v>
      </c>
      <c r="AU230" s="37"/>
      <c r="AV230" s="37"/>
      <c r="AW230" s="37"/>
      <c r="AX230" s="36"/>
    </row>
    <row r="231" spans="1:50" ht="36" hidden="1" customHeight="1" x14ac:dyDescent="0.2">
      <c r="A231" s="54"/>
      <c r="B231" s="4" t="s">
        <v>2591</v>
      </c>
      <c r="C231" s="4" t="s">
        <v>76</v>
      </c>
      <c r="D231" s="27" t="s">
        <v>1704</v>
      </c>
      <c r="E231" s="182"/>
      <c r="F231" s="22" t="s">
        <v>1437</v>
      </c>
      <c r="G231" s="23" t="s">
        <v>1259</v>
      </c>
      <c r="H231" s="23" t="s">
        <v>460</v>
      </c>
      <c r="I231" s="9" t="s">
        <v>1720</v>
      </c>
      <c r="J231" s="5" t="s">
        <v>870</v>
      </c>
      <c r="K231" s="37"/>
      <c r="L231" s="37"/>
      <c r="M231" s="37"/>
      <c r="N231" s="37"/>
      <c r="O231" s="37"/>
      <c r="P231" s="31"/>
      <c r="Q231" s="37"/>
      <c r="R231" s="37"/>
      <c r="S231" s="37"/>
      <c r="T231" s="37"/>
      <c r="U231" s="37"/>
      <c r="V231" s="31"/>
      <c r="W231" s="37"/>
      <c r="X231" s="37"/>
      <c r="Y231" s="37"/>
      <c r="Z231" s="37"/>
      <c r="AA231" s="37"/>
      <c r="AB231" s="31"/>
      <c r="AC231" s="37"/>
      <c r="AD231" s="37"/>
      <c r="AE231" s="37"/>
      <c r="AF231" s="37"/>
      <c r="AG231" s="37"/>
      <c r="AH231" s="31"/>
      <c r="AI231" s="37"/>
      <c r="AJ231" s="37"/>
      <c r="AK231" s="37"/>
      <c r="AL231" s="37"/>
      <c r="AM231" s="22">
        <v>11</v>
      </c>
      <c r="AN231" s="31"/>
      <c r="AO231" s="4">
        <f t="shared" si="52"/>
        <v>0</v>
      </c>
      <c r="AP231" s="4">
        <f t="shared" si="53"/>
        <v>0</v>
      </c>
      <c r="AQ231" s="4">
        <f t="shared" si="54"/>
        <v>0</v>
      </c>
      <c r="AR231" s="4">
        <f t="shared" si="55"/>
        <v>0</v>
      </c>
      <c r="AS231" s="4">
        <f t="shared" si="56"/>
        <v>11</v>
      </c>
      <c r="AT231" s="4">
        <f t="shared" si="57"/>
        <v>11</v>
      </c>
      <c r="AU231" s="37"/>
      <c r="AV231" s="37"/>
      <c r="AW231" s="37"/>
      <c r="AX231" s="36"/>
    </row>
    <row r="232" spans="1:50" ht="36" hidden="1" customHeight="1" x14ac:dyDescent="0.2">
      <c r="A232" s="54"/>
      <c r="B232" s="172" t="s">
        <v>3167</v>
      </c>
      <c r="C232" s="172" t="s">
        <v>76</v>
      </c>
      <c r="D232" s="85" t="s">
        <v>1570</v>
      </c>
      <c r="E232" s="182"/>
      <c r="F232" s="23" t="s">
        <v>1437</v>
      </c>
      <c r="G232" s="23" t="s">
        <v>1435</v>
      </c>
      <c r="H232" s="23" t="s">
        <v>465</v>
      </c>
      <c r="I232" s="9" t="s">
        <v>1574</v>
      </c>
      <c r="J232" s="83" t="s">
        <v>465</v>
      </c>
      <c r="K232" s="3"/>
      <c r="L232" s="3"/>
      <c r="M232" s="3"/>
      <c r="N232" s="3"/>
      <c r="O232" s="3"/>
      <c r="P232" s="6"/>
      <c r="Q232" s="30"/>
      <c r="R232" s="30"/>
      <c r="S232" s="30"/>
      <c r="T232" s="30"/>
      <c r="U232" s="30">
        <v>1</v>
      </c>
      <c r="V232" s="26" t="s">
        <v>397</v>
      </c>
      <c r="W232" s="30">
        <v>1</v>
      </c>
      <c r="X232" s="30"/>
      <c r="Y232" s="30"/>
      <c r="Z232" s="30"/>
      <c r="AA232" s="30"/>
      <c r="AB232" s="26" t="s">
        <v>204</v>
      </c>
      <c r="AC232" s="30">
        <v>3</v>
      </c>
      <c r="AD232" s="30"/>
      <c r="AE232" s="30"/>
      <c r="AF232" s="30"/>
      <c r="AG232" s="30"/>
      <c r="AH232" s="26" t="s">
        <v>211</v>
      </c>
      <c r="AI232" s="30"/>
      <c r="AJ232" s="30"/>
      <c r="AK232" s="30"/>
      <c r="AL232" s="30"/>
      <c r="AM232" s="30">
        <v>12</v>
      </c>
      <c r="AN232" s="26" t="s">
        <v>211</v>
      </c>
      <c r="AO232" s="4">
        <f t="shared" si="52"/>
        <v>4</v>
      </c>
      <c r="AP232" s="4">
        <f t="shared" si="53"/>
        <v>0</v>
      </c>
      <c r="AQ232" s="4">
        <f t="shared" si="54"/>
        <v>0</v>
      </c>
      <c r="AR232" s="4">
        <f t="shared" si="55"/>
        <v>0</v>
      </c>
      <c r="AS232" s="4">
        <f t="shared" si="56"/>
        <v>13</v>
      </c>
      <c r="AT232" s="4">
        <f t="shared" si="57"/>
        <v>17</v>
      </c>
      <c r="AU232" s="34">
        <v>36913</v>
      </c>
      <c r="AV232" s="34"/>
      <c r="AW232" s="34"/>
      <c r="AX232" s="36"/>
    </row>
    <row r="233" spans="1:50" ht="36" hidden="1" customHeight="1" x14ac:dyDescent="0.2">
      <c r="A233" s="54"/>
      <c r="B233" s="4" t="s">
        <v>2591</v>
      </c>
      <c r="C233" s="4" t="s">
        <v>76</v>
      </c>
      <c r="D233" s="27" t="s">
        <v>1704</v>
      </c>
      <c r="E233" s="182"/>
      <c r="F233" s="22" t="s">
        <v>1437</v>
      </c>
      <c r="G233" s="23" t="s">
        <v>1259</v>
      </c>
      <c r="H233" s="23" t="s">
        <v>460</v>
      </c>
      <c r="I233" s="9" t="s">
        <v>1721</v>
      </c>
      <c r="J233" s="5" t="s">
        <v>871</v>
      </c>
      <c r="K233" s="3"/>
      <c r="L233" s="3"/>
      <c r="M233" s="3"/>
      <c r="N233" s="3"/>
      <c r="O233" s="3"/>
      <c r="P233" s="6"/>
      <c r="Q233" s="30"/>
      <c r="R233" s="30"/>
      <c r="S233" s="30"/>
      <c r="T233" s="30"/>
      <c r="U233" s="30"/>
      <c r="V233" s="26"/>
      <c r="W233" s="30"/>
      <c r="X233" s="30"/>
      <c r="Y233" s="30"/>
      <c r="Z233" s="30"/>
      <c r="AA233" s="30"/>
      <c r="AB233" s="26"/>
      <c r="AC233" s="30"/>
      <c r="AD233" s="30"/>
      <c r="AE233" s="30"/>
      <c r="AF233" s="30"/>
      <c r="AG233" s="30"/>
      <c r="AH233" s="26"/>
      <c r="AI233" s="30"/>
      <c r="AJ233" s="30"/>
      <c r="AK233" s="30"/>
      <c r="AL233" s="30"/>
      <c r="AM233" s="30">
        <v>7</v>
      </c>
      <c r="AN233" s="26"/>
      <c r="AO233" s="4">
        <f t="shared" si="52"/>
        <v>0</v>
      </c>
      <c r="AP233" s="4">
        <f t="shared" si="53"/>
        <v>0</v>
      </c>
      <c r="AQ233" s="4">
        <f t="shared" si="54"/>
        <v>0</v>
      </c>
      <c r="AR233" s="4">
        <f t="shared" si="55"/>
        <v>0</v>
      </c>
      <c r="AS233" s="4">
        <f t="shared" si="56"/>
        <v>7</v>
      </c>
      <c r="AT233" s="4">
        <f t="shared" si="57"/>
        <v>7</v>
      </c>
      <c r="AU233" s="37"/>
      <c r="AV233" s="37"/>
      <c r="AW233" s="37"/>
      <c r="AX233" s="36"/>
    </row>
    <row r="234" spans="1:50" ht="36" hidden="1" customHeight="1" x14ac:dyDescent="0.2">
      <c r="A234" s="54"/>
      <c r="B234" s="4" t="s">
        <v>2591</v>
      </c>
      <c r="C234" s="4" t="s">
        <v>76</v>
      </c>
      <c r="D234" s="27" t="s">
        <v>1704</v>
      </c>
      <c r="E234" s="182"/>
      <c r="F234" s="22" t="s">
        <v>1437</v>
      </c>
      <c r="G234" s="23" t="s">
        <v>1259</v>
      </c>
      <c r="H234" s="23" t="s">
        <v>460</v>
      </c>
      <c r="I234" s="9" t="s">
        <v>1722</v>
      </c>
      <c r="J234" s="5" t="s">
        <v>872</v>
      </c>
      <c r="K234" s="3"/>
      <c r="L234" s="3"/>
      <c r="M234" s="3"/>
      <c r="N234" s="3"/>
      <c r="O234" s="3"/>
      <c r="P234" s="6"/>
      <c r="Q234" s="30"/>
      <c r="R234" s="30"/>
      <c r="S234" s="30"/>
      <c r="T234" s="30"/>
      <c r="U234" s="30"/>
      <c r="V234" s="26"/>
      <c r="W234" s="30"/>
      <c r="X234" s="30"/>
      <c r="Y234" s="30"/>
      <c r="Z234" s="30"/>
      <c r="AA234" s="30"/>
      <c r="AB234" s="26"/>
      <c r="AC234" s="30">
        <v>1</v>
      </c>
      <c r="AD234" s="30"/>
      <c r="AE234" s="30"/>
      <c r="AF234" s="30"/>
      <c r="AG234" s="30"/>
      <c r="AH234" s="26"/>
      <c r="AI234" s="30"/>
      <c r="AJ234" s="30"/>
      <c r="AK234" s="30"/>
      <c r="AL234" s="30"/>
      <c r="AM234" s="30">
        <v>12</v>
      </c>
      <c r="AN234" s="26"/>
      <c r="AO234" s="4">
        <f t="shared" si="52"/>
        <v>1</v>
      </c>
      <c r="AP234" s="4">
        <f t="shared" si="53"/>
        <v>0</v>
      </c>
      <c r="AQ234" s="4">
        <f t="shared" si="54"/>
        <v>0</v>
      </c>
      <c r="AR234" s="4">
        <f t="shared" si="55"/>
        <v>0</v>
      </c>
      <c r="AS234" s="4">
        <f t="shared" si="56"/>
        <v>12</v>
      </c>
      <c r="AT234" s="4">
        <f t="shared" si="57"/>
        <v>13</v>
      </c>
      <c r="AU234" s="37"/>
      <c r="AV234" s="37"/>
      <c r="AW234" s="37"/>
      <c r="AX234" s="36"/>
    </row>
    <row r="235" spans="1:50" ht="36" hidden="1" customHeight="1" x14ac:dyDescent="0.2">
      <c r="A235" s="54"/>
      <c r="B235" s="4" t="s">
        <v>2591</v>
      </c>
      <c r="C235" s="4" t="s">
        <v>76</v>
      </c>
      <c r="D235" s="27" t="s">
        <v>1704</v>
      </c>
      <c r="E235" s="182"/>
      <c r="F235" s="22" t="s">
        <v>1437</v>
      </c>
      <c r="G235" s="23" t="s">
        <v>1259</v>
      </c>
      <c r="H235" s="23" t="s">
        <v>460</v>
      </c>
      <c r="I235" s="9" t="s">
        <v>1723</v>
      </c>
      <c r="J235" s="5" t="s">
        <v>1371</v>
      </c>
      <c r="K235" s="3"/>
      <c r="L235" s="3"/>
      <c r="M235" s="3"/>
      <c r="N235" s="3"/>
      <c r="O235" s="3"/>
      <c r="P235" s="6"/>
      <c r="Q235" s="30"/>
      <c r="R235" s="30"/>
      <c r="S235" s="30"/>
      <c r="T235" s="30"/>
      <c r="U235" s="30"/>
      <c r="V235" s="26"/>
      <c r="W235" s="30"/>
      <c r="X235" s="30"/>
      <c r="Y235" s="30"/>
      <c r="Z235" s="30"/>
      <c r="AA235" s="30"/>
      <c r="AB235" s="26"/>
      <c r="AC235" s="30">
        <v>1</v>
      </c>
      <c r="AD235" s="30"/>
      <c r="AE235" s="30"/>
      <c r="AF235" s="30"/>
      <c r="AG235" s="30"/>
      <c r="AH235" s="26"/>
      <c r="AI235" s="30"/>
      <c r="AJ235" s="30"/>
      <c r="AK235" s="30"/>
      <c r="AL235" s="30"/>
      <c r="AM235" s="30">
        <v>11</v>
      </c>
      <c r="AN235" s="26"/>
      <c r="AO235" s="4">
        <f t="shared" si="52"/>
        <v>1</v>
      </c>
      <c r="AP235" s="4">
        <f t="shared" si="53"/>
        <v>0</v>
      </c>
      <c r="AQ235" s="4">
        <f t="shared" si="54"/>
        <v>0</v>
      </c>
      <c r="AR235" s="4">
        <f t="shared" si="55"/>
        <v>0</v>
      </c>
      <c r="AS235" s="4">
        <f t="shared" si="56"/>
        <v>11</v>
      </c>
      <c r="AT235" s="4">
        <f t="shared" si="57"/>
        <v>12</v>
      </c>
      <c r="AU235" s="37"/>
      <c r="AV235" s="37"/>
      <c r="AW235" s="37"/>
      <c r="AX235" s="36"/>
    </row>
    <row r="236" spans="1:50" ht="36" hidden="1" customHeight="1" x14ac:dyDescent="0.2">
      <c r="A236" s="54"/>
      <c r="B236" s="4" t="s">
        <v>2591</v>
      </c>
      <c r="C236" s="4" t="s">
        <v>76</v>
      </c>
      <c r="D236" s="27" t="s">
        <v>1704</v>
      </c>
      <c r="E236" s="182"/>
      <c r="F236" s="22" t="s">
        <v>1437</v>
      </c>
      <c r="G236" s="23" t="s">
        <v>1259</v>
      </c>
      <c r="H236" s="23" t="s">
        <v>460</v>
      </c>
      <c r="I236" s="9" t="s">
        <v>1724</v>
      </c>
      <c r="J236" s="5" t="s">
        <v>873</v>
      </c>
      <c r="K236" s="3"/>
      <c r="L236" s="3"/>
      <c r="M236" s="3"/>
      <c r="N236" s="3"/>
      <c r="O236" s="3"/>
      <c r="P236" s="6"/>
      <c r="Q236" s="30"/>
      <c r="R236" s="30"/>
      <c r="S236" s="30"/>
      <c r="T236" s="30"/>
      <c r="U236" s="30"/>
      <c r="V236" s="26"/>
      <c r="W236" s="30"/>
      <c r="X236" s="30"/>
      <c r="Y236" s="30"/>
      <c r="Z236" s="30"/>
      <c r="AA236" s="30"/>
      <c r="AB236" s="26"/>
      <c r="AC236" s="30"/>
      <c r="AD236" s="30"/>
      <c r="AE236" s="30"/>
      <c r="AF236" s="30"/>
      <c r="AG236" s="30"/>
      <c r="AH236" s="26"/>
      <c r="AI236" s="30"/>
      <c r="AJ236" s="30"/>
      <c r="AK236" s="30"/>
      <c r="AL236" s="30"/>
      <c r="AM236" s="30">
        <v>12</v>
      </c>
      <c r="AN236" s="26"/>
      <c r="AO236" s="4">
        <f t="shared" si="52"/>
        <v>0</v>
      </c>
      <c r="AP236" s="4">
        <f t="shared" si="53"/>
        <v>0</v>
      </c>
      <c r="AQ236" s="4">
        <f t="shared" si="54"/>
        <v>0</v>
      </c>
      <c r="AR236" s="4">
        <f t="shared" si="55"/>
        <v>0</v>
      </c>
      <c r="AS236" s="4">
        <f t="shared" si="56"/>
        <v>12</v>
      </c>
      <c r="AT236" s="4">
        <f t="shared" si="57"/>
        <v>12</v>
      </c>
      <c r="AU236" s="37"/>
      <c r="AV236" s="37"/>
      <c r="AW236" s="37"/>
      <c r="AX236" s="36"/>
    </row>
    <row r="237" spans="1:50" ht="36" hidden="1" customHeight="1" x14ac:dyDescent="0.2">
      <c r="A237" s="54"/>
      <c r="B237" s="4" t="s">
        <v>2591</v>
      </c>
      <c r="C237" s="4" t="s">
        <v>76</v>
      </c>
      <c r="D237" s="27" t="s">
        <v>1704</v>
      </c>
      <c r="E237" s="182"/>
      <c r="F237" s="22" t="s">
        <v>1437</v>
      </c>
      <c r="G237" s="23" t="s">
        <v>1259</v>
      </c>
      <c r="H237" s="23" t="s">
        <v>460</v>
      </c>
      <c r="I237" s="9" t="s">
        <v>1725</v>
      </c>
      <c r="J237" s="5" t="s">
        <v>797</v>
      </c>
      <c r="K237" s="3"/>
      <c r="L237" s="3"/>
      <c r="M237" s="3"/>
      <c r="N237" s="3"/>
      <c r="O237" s="3"/>
      <c r="P237" s="6"/>
      <c r="Q237" s="30"/>
      <c r="R237" s="30"/>
      <c r="S237" s="30"/>
      <c r="T237" s="30"/>
      <c r="U237" s="30"/>
      <c r="V237" s="26"/>
      <c r="W237" s="30"/>
      <c r="X237" s="30"/>
      <c r="Y237" s="30"/>
      <c r="Z237" s="30"/>
      <c r="AA237" s="30"/>
      <c r="AB237" s="26"/>
      <c r="AC237" s="30"/>
      <c r="AD237" s="30"/>
      <c r="AE237" s="30"/>
      <c r="AF237" s="30"/>
      <c r="AG237" s="30"/>
      <c r="AH237" s="26"/>
      <c r="AI237" s="30"/>
      <c r="AJ237" s="30"/>
      <c r="AK237" s="30"/>
      <c r="AL237" s="30"/>
      <c r="AM237" s="30">
        <v>14</v>
      </c>
      <c r="AN237" s="26"/>
      <c r="AO237" s="4">
        <f t="shared" si="52"/>
        <v>0</v>
      </c>
      <c r="AP237" s="4">
        <f t="shared" si="53"/>
        <v>0</v>
      </c>
      <c r="AQ237" s="4">
        <f t="shared" si="54"/>
        <v>0</v>
      </c>
      <c r="AR237" s="4">
        <f t="shared" si="55"/>
        <v>0</v>
      </c>
      <c r="AS237" s="4">
        <f t="shared" si="56"/>
        <v>14</v>
      </c>
      <c r="AT237" s="4">
        <f t="shared" si="57"/>
        <v>14</v>
      </c>
      <c r="AU237" s="37"/>
      <c r="AV237" s="37"/>
      <c r="AW237" s="37"/>
      <c r="AX237" s="36"/>
    </row>
    <row r="238" spans="1:50" ht="36" hidden="1" customHeight="1" x14ac:dyDescent="0.2">
      <c r="A238" s="54"/>
      <c r="B238" s="4" t="s">
        <v>2591</v>
      </c>
      <c r="C238" s="4" t="s">
        <v>76</v>
      </c>
      <c r="D238" s="27" t="s">
        <v>1704</v>
      </c>
      <c r="E238" s="182"/>
      <c r="F238" s="22" t="s">
        <v>1437</v>
      </c>
      <c r="G238" s="23" t="s">
        <v>1259</v>
      </c>
      <c r="H238" s="23" t="s">
        <v>460</v>
      </c>
      <c r="I238" s="9" t="s">
        <v>1728</v>
      </c>
      <c r="J238" s="5" t="s">
        <v>365</v>
      </c>
      <c r="K238" s="3"/>
      <c r="L238" s="3"/>
      <c r="M238" s="3"/>
      <c r="N238" s="3"/>
      <c r="O238" s="3"/>
      <c r="P238" s="6"/>
      <c r="Q238" s="30"/>
      <c r="R238" s="30"/>
      <c r="S238" s="30"/>
      <c r="T238" s="30"/>
      <c r="U238" s="30"/>
      <c r="V238" s="26"/>
      <c r="W238" s="30"/>
      <c r="X238" s="30"/>
      <c r="Y238" s="30"/>
      <c r="Z238" s="30"/>
      <c r="AA238" s="30"/>
      <c r="AB238" s="26"/>
      <c r="AC238" s="30">
        <v>2</v>
      </c>
      <c r="AD238" s="30"/>
      <c r="AE238" s="30"/>
      <c r="AF238" s="30"/>
      <c r="AG238" s="30"/>
      <c r="AH238" s="26"/>
      <c r="AI238" s="30"/>
      <c r="AJ238" s="30"/>
      <c r="AK238" s="30"/>
      <c r="AL238" s="30"/>
      <c r="AM238" s="30">
        <v>4</v>
      </c>
      <c r="AN238" s="26"/>
      <c r="AO238" s="4">
        <f t="shared" si="52"/>
        <v>2</v>
      </c>
      <c r="AP238" s="4">
        <f t="shared" si="53"/>
        <v>0</v>
      </c>
      <c r="AQ238" s="4">
        <f t="shared" si="54"/>
        <v>0</v>
      </c>
      <c r="AR238" s="4">
        <f t="shared" si="55"/>
        <v>0</v>
      </c>
      <c r="AS238" s="4">
        <f t="shared" si="56"/>
        <v>4</v>
      </c>
      <c r="AT238" s="4">
        <f t="shared" si="57"/>
        <v>6</v>
      </c>
      <c r="AU238" s="37" t="s">
        <v>943</v>
      </c>
      <c r="AV238" s="37"/>
      <c r="AW238" s="37"/>
      <c r="AX238" s="36"/>
    </row>
    <row r="239" spans="1:50" ht="36" hidden="1" customHeight="1" x14ac:dyDescent="0.2">
      <c r="A239" s="54"/>
      <c r="B239" s="4" t="s">
        <v>2591</v>
      </c>
      <c r="C239" s="4" t="s">
        <v>76</v>
      </c>
      <c r="D239" s="27" t="s">
        <v>1704</v>
      </c>
      <c r="E239" s="182"/>
      <c r="F239" s="22" t="s">
        <v>1437</v>
      </c>
      <c r="G239" s="23" t="s">
        <v>1259</v>
      </c>
      <c r="H239" s="23" t="s">
        <v>460</v>
      </c>
      <c r="I239" s="9" t="s">
        <v>1729</v>
      </c>
      <c r="J239" s="5" t="s">
        <v>218</v>
      </c>
      <c r="K239" s="37"/>
      <c r="L239" s="37"/>
      <c r="M239" s="37"/>
      <c r="N239" s="37"/>
      <c r="O239" s="37"/>
      <c r="P239" s="31"/>
      <c r="Q239" s="37"/>
      <c r="R239" s="37"/>
      <c r="S239" s="37"/>
      <c r="T239" s="37"/>
      <c r="U239" s="37"/>
      <c r="V239" s="31"/>
      <c r="W239" s="37"/>
      <c r="X239" s="37"/>
      <c r="Y239" s="37"/>
      <c r="Z239" s="37"/>
      <c r="AA239" s="37"/>
      <c r="AB239" s="31"/>
      <c r="AC239" s="37" t="s">
        <v>388</v>
      </c>
      <c r="AD239" s="37"/>
      <c r="AE239" s="37"/>
      <c r="AF239" s="37"/>
      <c r="AG239" s="37"/>
      <c r="AH239" s="31"/>
      <c r="AI239" s="37"/>
      <c r="AJ239" s="37"/>
      <c r="AK239" s="37"/>
      <c r="AL239" s="37"/>
      <c r="AM239" s="23">
        <v>13</v>
      </c>
      <c r="AN239" s="31"/>
      <c r="AO239" s="4">
        <f t="shared" si="52"/>
        <v>1</v>
      </c>
      <c r="AP239" s="4">
        <f t="shared" si="53"/>
        <v>0</v>
      </c>
      <c r="AQ239" s="4">
        <f t="shared" si="54"/>
        <v>0</v>
      </c>
      <c r="AR239" s="4">
        <f t="shared" si="55"/>
        <v>0</v>
      </c>
      <c r="AS239" s="4">
        <f t="shared" si="56"/>
        <v>13</v>
      </c>
      <c r="AT239" s="4">
        <f t="shared" ref="AT239:AT270" si="58">SUM(AO239:AS239)</f>
        <v>14</v>
      </c>
      <c r="AU239" s="37"/>
      <c r="AV239" s="37"/>
      <c r="AW239" s="37"/>
      <c r="AX239" s="36"/>
    </row>
    <row r="240" spans="1:50" ht="36" hidden="1" customHeight="1" x14ac:dyDescent="0.2">
      <c r="A240" s="54"/>
      <c r="B240" s="4" t="s">
        <v>2591</v>
      </c>
      <c r="C240" s="4" t="s">
        <v>76</v>
      </c>
      <c r="D240" s="27" t="s">
        <v>1704</v>
      </c>
      <c r="E240" s="182"/>
      <c r="F240" s="22" t="s">
        <v>1437</v>
      </c>
      <c r="G240" s="23" t="s">
        <v>1259</v>
      </c>
      <c r="H240" s="23" t="s">
        <v>460</v>
      </c>
      <c r="I240" s="9" t="s">
        <v>1731</v>
      </c>
      <c r="J240" s="5" t="s">
        <v>460</v>
      </c>
      <c r="K240" s="37"/>
      <c r="L240" s="37"/>
      <c r="M240" s="37"/>
      <c r="N240" s="37"/>
      <c r="O240" s="37"/>
      <c r="P240" s="31"/>
      <c r="Q240" s="37"/>
      <c r="R240" s="37"/>
      <c r="S240" s="37"/>
      <c r="T240" s="37"/>
      <c r="U240" s="37"/>
      <c r="V240" s="31"/>
      <c r="W240" s="37"/>
      <c r="X240" s="37"/>
      <c r="Y240" s="37"/>
      <c r="Z240" s="37"/>
      <c r="AA240" s="37"/>
      <c r="AB240" s="31"/>
      <c r="AC240" s="37"/>
      <c r="AD240" s="37"/>
      <c r="AE240" s="37"/>
      <c r="AF240" s="37"/>
      <c r="AG240" s="37"/>
      <c r="AH240" s="31"/>
      <c r="AI240" s="37"/>
      <c r="AJ240" s="37"/>
      <c r="AK240" s="37"/>
      <c r="AL240" s="37"/>
      <c r="AM240" s="23">
        <v>10</v>
      </c>
      <c r="AN240" s="31"/>
      <c r="AO240" s="4">
        <f t="shared" si="52"/>
        <v>0</v>
      </c>
      <c r="AP240" s="4">
        <f t="shared" si="53"/>
        <v>0</v>
      </c>
      <c r="AQ240" s="4">
        <f t="shared" si="54"/>
        <v>0</v>
      </c>
      <c r="AR240" s="4">
        <f t="shared" si="55"/>
        <v>0</v>
      </c>
      <c r="AS240" s="4">
        <f t="shared" si="56"/>
        <v>10</v>
      </c>
      <c r="AT240" s="4">
        <f t="shared" si="58"/>
        <v>10</v>
      </c>
      <c r="AU240" s="37"/>
      <c r="AV240" s="37"/>
      <c r="AW240" s="37"/>
      <c r="AX240" s="36"/>
    </row>
    <row r="241" spans="1:50" ht="36" hidden="1" customHeight="1" x14ac:dyDescent="0.2">
      <c r="A241" s="54"/>
      <c r="B241" s="4" t="s">
        <v>2591</v>
      </c>
      <c r="C241" s="4" t="s">
        <v>76</v>
      </c>
      <c r="D241" s="27" t="s">
        <v>1704</v>
      </c>
      <c r="E241" s="182"/>
      <c r="F241" s="22" t="s">
        <v>1437</v>
      </c>
      <c r="G241" s="23" t="s">
        <v>1259</v>
      </c>
      <c r="H241" s="23" t="s">
        <v>460</v>
      </c>
      <c r="I241" s="9" t="s">
        <v>1732</v>
      </c>
      <c r="J241" s="5" t="s">
        <v>460</v>
      </c>
      <c r="K241" s="3"/>
      <c r="L241" s="3"/>
      <c r="M241" s="3"/>
      <c r="N241" s="3"/>
      <c r="O241" s="3"/>
      <c r="P241" s="6"/>
      <c r="Q241" s="30"/>
      <c r="R241" s="30"/>
      <c r="S241" s="30"/>
      <c r="T241" s="30"/>
      <c r="U241" s="30"/>
      <c r="V241" s="26"/>
      <c r="W241" s="30"/>
      <c r="X241" s="30"/>
      <c r="Y241" s="30"/>
      <c r="Z241" s="30"/>
      <c r="AA241" s="30"/>
      <c r="AB241" s="26"/>
      <c r="AC241" s="30"/>
      <c r="AD241" s="30"/>
      <c r="AE241" s="30"/>
      <c r="AF241" s="30"/>
      <c r="AG241" s="30"/>
      <c r="AH241" s="26"/>
      <c r="AI241" s="30"/>
      <c r="AJ241" s="30"/>
      <c r="AK241" s="30"/>
      <c r="AL241" s="30"/>
      <c r="AM241" s="30">
        <v>15</v>
      </c>
      <c r="AN241" s="26"/>
      <c r="AO241" s="4">
        <f t="shared" si="52"/>
        <v>0</v>
      </c>
      <c r="AP241" s="4">
        <f t="shared" si="53"/>
        <v>0</v>
      </c>
      <c r="AQ241" s="4">
        <f t="shared" si="54"/>
        <v>0</v>
      </c>
      <c r="AR241" s="4">
        <f t="shared" si="55"/>
        <v>0</v>
      </c>
      <c r="AS241" s="4">
        <f t="shared" si="56"/>
        <v>15</v>
      </c>
      <c r="AT241" s="4">
        <f t="shared" si="58"/>
        <v>15</v>
      </c>
      <c r="AU241" s="37"/>
      <c r="AV241" s="37"/>
      <c r="AW241" s="37"/>
      <c r="AX241" s="36"/>
    </row>
    <row r="242" spans="1:50" ht="36" hidden="1" customHeight="1" x14ac:dyDescent="0.2">
      <c r="A242" s="54"/>
      <c r="B242" s="172" t="s">
        <v>2431</v>
      </c>
      <c r="C242" s="172" t="s">
        <v>76</v>
      </c>
      <c r="D242" s="2" t="s">
        <v>1591</v>
      </c>
      <c r="E242" s="182"/>
      <c r="F242" s="22" t="s">
        <v>1437</v>
      </c>
      <c r="G242" s="23" t="s">
        <v>1435</v>
      </c>
      <c r="H242" s="23" t="s">
        <v>465</v>
      </c>
      <c r="I242" s="9" t="s">
        <v>1599</v>
      </c>
      <c r="J242" s="5" t="s">
        <v>465</v>
      </c>
      <c r="K242" s="3"/>
      <c r="L242" s="3"/>
      <c r="M242" s="3"/>
      <c r="N242" s="3"/>
      <c r="O242" s="3"/>
      <c r="P242" s="6"/>
      <c r="Q242" s="30"/>
      <c r="R242" s="30"/>
      <c r="S242" s="30"/>
      <c r="T242" s="30"/>
      <c r="U242" s="30"/>
      <c r="V242" s="26"/>
      <c r="W242" s="30"/>
      <c r="X242" s="30"/>
      <c r="Y242" s="30"/>
      <c r="Z242" s="30"/>
      <c r="AA242" s="30"/>
      <c r="AB242" s="26"/>
      <c r="AC242" s="30">
        <v>7</v>
      </c>
      <c r="AD242" s="30"/>
      <c r="AE242" s="30"/>
      <c r="AF242" s="30"/>
      <c r="AG242" s="30"/>
      <c r="AH242" s="6" t="s">
        <v>835</v>
      </c>
      <c r="AI242" s="30"/>
      <c r="AJ242" s="30"/>
      <c r="AK242" s="30"/>
      <c r="AL242" s="30"/>
      <c r="AM242" s="30">
        <v>8</v>
      </c>
      <c r="AN242" s="6" t="s">
        <v>835</v>
      </c>
      <c r="AO242" s="4">
        <f t="shared" si="52"/>
        <v>7</v>
      </c>
      <c r="AP242" s="4">
        <f t="shared" si="53"/>
        <v>0</v>
      </c>
      <c r="AQ242" s="4">
        <f t="shared" si="54"/>
        <v>0</v>
      </c>
      <c r="AR242" s="4">
        <f t="shared" si="55"/>
        <v>0</v>
      </c>
      <c r="AS242" s="4">
        <f t="shared" si="56"/>
        <v>8</v>
      </c>
      <c r="AT242" s="4">
        <f t="shared" si="58"/>
        <v>15</v>
      </c>
      <c r="AU242" s="34">
        <v>40422</v>
      </c>
      <c r="AV242" s="34"/>
      <c r="AW242" s="34"/>
      <c r="AX242" s="36"/>
    </row>
    <row r="243" spans="1:50" ht="36" hidden="1" customHeight="1" x14ac:dyDescent="0.2">
      <c r="A243" s="54"/>
      <c r="B243" s="172" t="s">
        <v>2437</v>
      </c>
      <c r="C243" s="172" t="s">
        <v>76</v>
      </c>
      <c r="D243" s="2" t="s">
        <v>230</v>
      </c>
      <c r="E243" s="182"/>
      <c r="F243" s="22" t="s">
        <v>1437</v>
      </c>
      <c r="G243" s="23" t="s">
        <v>1435</v>
      </c>
      <c r="H243" s="23" t="s">
        <v>465</v>
      </c>
      <c r="I243" s="9" t="s">
        <v>1614</v>
      </c>
      <c r="J243" s="5" t="s">
        <v>465</v>
      </c>
      <c r="K243" s="3"/>
      <c r="L243" s="3"/>
      <c r="M243" s="3"/>
      <c r="N243" s="3"/>
      <c r="O243" s="3"/>
      <c r="P243" s="6"/>
      <c r="Q243" s="30"/>
      <c r="R243" s="30"/>
      <c r="S243" s="30"/>
      <c r="T243" s="30"/>
      <c r="U243" s="30"/>
      <c r="V243" s="26"/>
      <c r="W243" s="30"/>
      <c r="X243" s="30"/>
      <c r="Y243" s="30"/>
      <c r="Z243" s="30"/>
      <c r="AA243" s="30"/>
      <c r="AB243" s="26"/>
      <c r="AC243" s="30">
        <v>4</v>
      </c>
      <c r="AD243" s="30"/>
      <c r="AE243" s="30"/>
      <c r="AF243" s="30"/>
      <c r="AG243" s="30"/>
      <c r="AH243" s="26" t="s">
        <v>586</v>
      </c>
      <c r="AI243" s="30"/>
      <c r="AJ243" s="30"/>
      <c r="AK243" s="30"/>
      <c r="AL243" s="30"/>
      <c r="AM243" s="30">
        <v>4</v>
      </c>
      <c r="AN243" s="26" t="s">
        <v>586</v>
      </c>
      <c r="AO243" s="4">
        <f t="shared" si="52"/>
        <v>4</v>
      </c>
      <c r="AP243" s="4">
        <f t="shared" si="53"/>
        <v>0</v>
      </c>
      <c r="AQ243" s="4">
        <f t="shared" si="54"/>
        <v>0</v>
      </c>
      <c r="AR243" s="4">
        <f t="shared" si="55"/>
        <v>0</v>
      </c>
      <c r="AS243" s="4">
        <f t="shared" si="56"/>
        <v>4</v>
      </c>
      <c r="AT243" s="4">
        <f t="shared" si="58"/>
        <v>8</v>
      </c>
      <c r="AU243" s="34">
        <v>39559</v>
      </c>
      <c r="AV243" s="34"/>
      <c r="AW243" s="34"/>
      <c r="AX243" s="36"/>
    </row>
    <row r="244" spans="1:50" ht="36" hidden="1" customHeight="1" x14ac:dyDescent="0.2">
      <c r="A244" s="54"/>
      <c r="B244" s="4" t="s">
        <v>2591</v>
      </c>
      <c r="C244" s="4" t="s">
        <v>76</v>
      </c>
      <c r="D244" s="27" t="s">
        <v>1704</v>
      </c>
      <c r="E244" s="182"/>
      <c r="F244" s="22" t="s">
        <v>1437</v>
      </c>
      <c r="G244" s="23" t="s">
        <v>1259</v>
      </c>
      <c r="H244" s="23" t="s">
        <v>460</v>
      </c>
      <c r="I244" s="9" t="s">
        <v>1733</v>
      </c>
      <c r="J244" s="5" t="s">
        <v>460</v>
      </c>
      <c r="K244" s="3"/>
      <c r="L244" s="3"/>
      <c r="M244" s="3"/>
      <c r="N244" s="3"/>
      <c r="O244" s="3"/>
      <c r="P244" s="6"/>
      <c r="Q244" s="30"/>
      <c r="R244" s="30"/>
      <c r="S244" s="30"/>
      <c r="T244" s="30"/>
      <c r="U244" s="30"/>
      <c r="V244" s="26"/>
      <c r="W244" s="30"/>
      <c r="X244" s="30"/>
      <c r="Y244" s="30"/>
      <c r="Z244" s="30"/>
      <c r="AA244" s="30"/>
      <c r="AB244" s="26"/>
      <c r="AC244" s="30"/>
      <c r="AD244" s="30"/>
      <c r="AE244" s="30"/>
      <c r="AF244" s="30"/>
      <c r="AG244" s="30"/>
      <c r="AH244" s="26"/>
      <c r="AI244" s="30"/>
      <c r="AJ244" s="30"/>
      <c r="AK244" s="30"/>
      <c r="AL244" s="30"/>
      <c r="AM244" s="30">
        <v>12</v>
      </c>
      <c r="AN244" s="26"/>
      <c r="AO244" s="4">
        <f t="shared" si="52"/>
        <v>0</v>
      </c>
      <c r="AP244" s="4">
        <f t="shared" si="53"/>
        <v>0</v>
      </c>
      <c r="AQ244" s="4">
        <f t="shared" si="54"/>
        <v>0</v>
      </c>
      <c r="AR244" s="4">
        <f t="shared" si="55"/>
        <v>0</v>
      </c>
      <c r="AS244" s="4">
        <f t="shared" si="56"/>
        <v>12</v>
      </c>
      <c r="AT244" s="4">
        <f t="shared" si="58"/>
        <v>12</v>
      </c>
      <c r="AU244" s="37"/>
      <c r="AV244" s="37"/>
      <c r="AW244" s="37"/>
      <c r="AX244" s="36"/>
    </row>
    <row r="245" spans="1:50" ht="36" hidden="1" customHeight="1" x14ac:dyDescent="0.2">
      <c r="A245" s="54"/>
      <c r="B245" s="4" t="s">
        <v>2591</v>
      </c>
      <c r="C245" s="4" t="s">
        <v>76</v>
      </c>
      <c r="D245" s="27" t="s">
        <v>1704</v>
      </c>
      <c r="E245" s="182"/>
      <c r="F245" s="22" t="s">
        <v>1437</v>
      </c>
      <c r="G245" s="23" t="s">
        <v>1259</v>
      </c>
      <c r="H245" s="23" t="s">
        <v>460</v>
      </c>
      <c r="I245" s="9" t="s">
        <v>1734</v>
      </c>
      <c r="J245" s="5" t="s">
        <v>460</v>
      </c>
      <c r="K245" s="3"/>
      <c r="L245" s="3"/>
      <c r="M245" s="3"/>
      <c r="N245" s="3"/>
      <c r="O245" s="3"/>
      <c r="P245" s="6"/>
      <c r="Q245" s="30"/>
      <c r="R245" s="30"/>
      <c r="S245" s="30"/>
      <c r="T245" s="30"/>
      <c r="U245" s="30"/>
      <c r="V245" s="26"/>
      <c r="W245" s="30"/>
      <c r="X245" s="30"/>
      <c r="Y245" s="30"/>
      <c r="Z245" s="30"/>
      <c r="AA245" s="30"/>
      <c r="AB245" s="26"/>
      <c r="AC245" s="30"/>
      <c r="AD245" s="30"/>
      <c r="AE245" s="30"/>
      <c r="AF245" s="30"/>
      <c r="AG245" s="30"/>
      <c r="AH245" s="26"/>
      <c r="AI245" s="30"/>
      <c r="AJ245" s="30"/>
      <c r="AK245" s="30"/>
      <c r="AL245" s="30"/>
      <c r="AM245" s="30">
        <v>17</v>
      </c>
      <c r="AN245" s="26"/>
      <c r="AO245" s="4">
        <f t="shared" si="52"/>
        <v>0</v>
      </c>
      <c r="AP245" s="4">
        <f t="shared" si="53"/>
        <v>0</v>
      </c>
      <c r="AQ245" s="4">
        <f t="shared" si="54"/>
        <v>0</v>
      </c>
      <c r="AR245" s="4">
        <f t="shared" si="55"/>
        <v>0</v>
      </c>
      <c r="AS245" s="4">
        <f t="shared" si="56"/>
        <v>17</v>
      </c>
      <c r="AT245" s="4">
        <f t="shared" si="58"/>
        <v>17</v>
      </c>
      <c r="AU245" s="37"/>
      <c r="AV245" s="37"/>
      <c r="AW245" s="37"/>
      <c r="AX245" s="36"/>
    </row>
    <row r="246" spans="1:50" ht="36" hidden="1" customHeight="1" x14ac:dyDescent="0.2">
      <c r="A246" s="54"/>
      <c r="B246" s="172" t="s">
        <v>2469</v>
      </c>
      <c r="C246" s="172" t="s">
        <v>76</v>
      </c>
      <c r="D246" s="2" t="s">
        <v>416</v>
      </c>
      <c r="E246" s="182"/>
      <c r="F246" s="22" t="s">
        <v>1437</v>
      </c>
      <c r="G246" s="23" t="s">
        <v>443</v>
      </c>
      <c r="H246" s="23" t="s">
        <v>479</v>
      </c>
      <c r="I246" s="9" t="s">
        <v>1661</v>
      </c>
      <c r="J246" s="5" t="s">
        <v>613</v>
      </c>
      <c r="K246" s="3"/>
      <c r="L246" s="3"/>
      <c r="M246" s="3"/>
      <c r="N246" s="3"/>
      <c r="O246" s="3"/>
      <c r="P246" s="6"/>
      <c r="Q246" s="30"/>
      <c r="R246" s="30"/>
      <c r="S246" s="30"/>
      <c r="T246" s="30"/>
      <c r="U246" s="30"/>
      <c r="V246" s="26"/>
      <c r="W246" s="30">
        <v>1</v>
      </c>
      <c r="X246" s="30"/>
      <c r="Y246" s="30"/>
      <c r="Z246" s="30"/>
      <c r="AA246" s="30"/>
      <c r="AB246" s="6" t="s">
        <v>62</v>
      </c>
      <c r="AC246" s="30">
        <v>2</v>
      </c>
      <c r="AD246" s="30"/>
      <c r="AE246" s="30"/>
      <c r="AF246" s="30"/>
      <c r="AG246" s="30"/>
      <c r="AH246" s="6" t="s">
        <v>62</v>
      </c>
      <c r="AI246" s="30"/>
      <c r="AJ246" s="30"/>
      <c r="AK246" s="30"/>
      <c r="AL246" s="30"/>
      <c r="AM246" s="30">
        <v>7</v>
      </c>
      <c r="AN246" s="26"/>
      <c r="AO246" s="4">
        <f t="shared" si="52"/>
        <v>3</v>
      </c>
      <c r="AP246" s="4">
        <f t="shared" si="53"/>
        <v>0</v>
      </c>
      <c r="AQ246" s="4">
        <f t="shared" si="54"/>
        <v>0</v>
      </c>
      <c r="AR246" s="4">
        <f t="shared" si="55"/>
        <v>0</v>
      </c>
      <c r="AS246" s="4">
        <f t="shared" si="56"/>
        <v>7</v>
      </c>
      <c r="AT246" s="4">
        <f t="shared" si="58"/>
        <v>10</v>
      </c>
      <c r="AU246" s="34">
        <v>37607</v>
      </c>
      <c r="AV246" s="34"/>
      <c r="AW246" s="34"/>
      <c r="AX246" s="36"/>
    </row>
    <row r="247" spans="1:50" ht="36" hidden="1" customHeight="1" x14ac:dyDescent="0.2">
      <c r="A247" s="54"/>
      <c r="B247" s="4" t="s">
        <v>2591</v>
      </c>
      <c r="C247" s="4" t="s">
        <v>76</v>
      </c>
      <c r="D247" s="27" t="s">
        <v>1704</v>
      </c>
      <c r="E247" s="182"/>
      <c r="F247" s="22" t="s">
        <v>1437</v>
      </c>
      <c r="G247" s="23" t="s">
        <v>1259</v>
      </c>
      <c r="H247" s="23" t="s">
        <v>460</v>
      </c>
      <c r="I247" s="9" t="s">
        <v>1749</v>
      </c>
      <c r="J247" s="5" t="s">
        <v>460</v>
      </c>
      <c r="K247" s="3"/>
      <c r="L247" s="3"/>
      <c r="M247" s="3"/>
      <c r="N247" s="3"/>
      <c r="O247" s="3"/>
      <c r="P247" s="6"/>
      <c r="Q247" s="30"/>
      <c r="R247" s="30"/>
      <c r="S247" s="30"/>
      <c r="T247" s="30"/>
      <c r="U247" s="30"/>
      <c r="V247" s="26"/>
      <c r="W247" s="30"/>
      <c r="X247" s="30"/>
      <c r="Y247" s="30"/>
      <c r="Z247" s="30"/>
      <c r="AA247" s="30"/>
      <c r="AB247" s="26"/>
      <c r="AC247" s="30">
        <v>1</v>
      </c>
      <c r="AD247" s="30"/>
      <c r="AE247" s="30"/>
      <c r="AF247" s="30"/>
      <c r="AG247" s="30"/>
      <c r="AH247" s="26"/>
      <c r="AI247" s="30"/>
      <c r="AJ247" s="30"/>
      <c r="AK247" s="30"/>
      <c r="AL247" s="30"/>
      <c r="AM247" s="30">
        <v>20</v>
      </c>
      <c r="AN247" s="26"/>
      <c r="AO247" s="4">
        <f t="shared" si="52"/>
        <v>1</v>
      </c>
      <c r="AP247" s="4">
        <f t="shared" si="53"/>
        <v>0</v>
      </c>
      <c r="AQ247" s="4">
        <f t="shared" si="54"/>
        <v>0</v>
      </c>
      <c r="AR247" s="4">
        <f t="shared" si="55"/>
        <v>0</v>
      </c>
      <c r="AS247" s="4">
        <f t="shared" si="56"/>
        <v>20</v>
      </c>
      <c r="AT247" s="4">
        <f t="shared" si="58"/>
        <v>21</v>
      </c>
      <c r="AU247" s="37"/>
      <c r="AV247" s="37"/>
      <c r="AW247" s="37"/>
      <c r="AX247" s="36"/>
    </row>
    <row r="248" spans="1:50" s="72" customFormat="1" ht="36" hidden="1" customHeight="1" x14ac:dyDescent="0.2">
      <c r="A248" s="176"/>
      <c r="B248" s="175"/>
      <c r="C248" s="175"/>
      <c r="D248" s="75" t="s">
        <v>416</v>
      </c>
      <c r="E248" s="183"/>
      <c r="F248" s="61"/>
      <c r="G248" s="62"/>
      <c r="H248" s="62"/>
      <c r="I248" s="63" t="s">
        <v>1663</v>
      </c>
      <c r="J248" s="64" t="s">
        <v>614</v>
      </c>
      <c r="K248" s="67"/>
      <c r="L248" s="67"/>
      <c r="M248" s="67"/>
      <c r="N248" s="67"/>
      <c r="O248" s="67"/>
      <c r="P248" s="68"/>
      <c r="Q248" s="65"/>
      <c r="R248" s="65"/>
      <c r="S248" s="65"/>
      <c r="T248" s="65"/>
      <c r="U248" s="65"/>
      <c r="V248" s="66"/>
      <c r="W248" s="65">
        <v>1</v>
      </c>
      <c r="X248" s="65"/>
      <c r="Y248" s="65"/>
      <c r="Z248" s="65"/>
      <c r="AA248" s="65"/>
      <c r="AB248" s="68" t="s">
        <v>15</v>
      </c>
      <c r="AC248" s="65"/>
      <c r="AD248" s="65"/>
      <c r="AE248" s="65"/>
      <c r="AF248" s="65"/>
      <c r="AG248" s="65"/>
      <c r="AH248" s="68"/>
      <c r="AI248" s="65"/>
      <c r="AJ248" s="65"/>
      <c r="AK248" s="65"/>
      <c r="AL248" s="65"/>
      <c r="AM248" s="65">
        <v>5</v>
      </c>
      <c r="AN248" s="66"/>
      <c r="AO248" s="69"/>
      <c r="AP248" s="69"/>
      <c r="AQ248" s="69"/>
      <c r="AR248" s="69"/>
      <c r="AS248" s="69"/>
      <c r="AT248" s="69">
        <f t="shared" si="58"/>
        <v>0</v>
      </c>
      <c r="AU248" s="70">
        <v>39157</v>
      </c>
      <c r="AV248" s="70">
        <v>41347</v>
      </c>
      <c r="AW248" s="70"/>
      <c r="AX248" s="71"/>
    </row>
    <row r="249" spans="1:50" ht="36" hidden="1" customHeight="1" x14ac:dyDescent="0.2">
      <c r="A249" s="54"/>
      <c r="B249" s="150" t="s">
        <v>2591</v>
      </c>
      <c r="C249" s="150" t="s">
        <v>76</v>
      </c>
      <c r="D249" s="27" t="s">
        <v>1704</v>
      </c>
      <c r="E249" s="182"/>
      <c r="F249" s="22" t="s">
        <v>1437</v>
      </c>
      <c r="G249" s="23" t="s">
        <v>1259</v>
      </c>
      <c r="H249" s="23" t="s">
        <v>460</v>
      </c>
      <c r="I249" s="9" t="s">
        <v>1750</v>
      </c>
      <c r="J249" s="5" t="s">
        <v>460</v>
      </c>
      <c r="K249" s="3"/>
      <c r="L249" s="3"/>
      <c r="M249" s="3"/>
      <c r="N249" s="3"/>
      <c r="O249" s="3"/>
      <c r="P249" s="6"/>
      <c r="Q249" s="30"/>
      <c r="R249" s="30"/>
      <c r="S249" s="30"/>
      <c r="T249" s="30"/>
      <c r="U249" s="30"/>
      <c r="V249" s="26"/>
      <c r="W249" s="30"/>
      <c r="X249" s="30"/>
      <c r="Y249" s="30"/>
      <c r="Z249" s="30"/>
      <c r="AA249" s="30"/>
      <c r="AB249" s="26"/>
      <c r="AC249" s="30">
        <v>1</v>
      </c>
      <c r="AD249" s="30"/>
      <c r="AE249" s="30"/>
      <c r="AF249" s="30"/>
      <c r="AG249" s="30"/>
      <c r="AH249" s="26"/>
      <c r="AI249" s="30"/>
      <c r="AJ249" s="30"/>
      <c r="AK249" s="30"/>
      <c r="AL249" s="30"/>
      <c r="AM249" s="30">
        <v>10</v>
      </c>
      <c r="AN249" s="26"/>
      <c r="AO249" s="4">
        <f t="shared" ref="AO249:AS254" si="59">+K249+Q249+W249+AC249+AI249</f>
        <v>1</v>
      </c>
      <c r="AP249" s="4">
        <f t="shared" si="59"/>
        <v>0</v>
      </c>
      <c r="AQ249" s="4">
        <f t="shared" si="59"/>
        <v>0</v>
      </c>
      <c r="AR249" s="4">
        <f t="shared" si="59"/>
        <v>0</v>
      </c>
      <c r="AS249" s="4">
        <f t="shared" si="59"/>
        <v>10</v>
      </c>
      <c r="AT249" s="4">
        <f t="shared" si="58"/>
        <v>11</v>
      </c>
      <c r="AU249" s="37"/>
      <c r="AV249" s="37"/>
      <c r="AW249" s="37"/>
      <c r="AX249" s="36"/>
    </row>
    <row r="250" spans="1:50" ht="36" hidden="1" customHeight="1" x14ac:dyDescent="0.2">
      <c r="A250" s="54"/>
      <c r="B250" s="150" t="s">
        <v>2591</v>
      </c>
      <c r="C250" s="150" t="s">
        <v>76</v>
      </c>
      <c r="D250" s="27" t="s">
        <v>1704</v>
      </c>
      <c r="E250" s="182"/>
      <c r="F250" s="22" t="s">
        <v>507</v>
      </c>
      <c r="G250" s="23" t="s">
        <v>1259</v>
      </c>
      <c r="H250" s="23" t="s">
        <v>460</v>
      </c>
      <c r="I250" s="5" t="s">
        <v>1277</v>
      </c>
      <c r="J250" s="5" t="s">
        <v>460</v>
      </c>
      <c r="K250" s="37"/>
      <c r="L250" s="37"/>
      <c r="M250" s="37"/>
      <c r="N250" s="37"/>
      <c r="O250" s="37"/>
      <c r="P250" s="31"/>
      <c r="Q250" s="37"/>
      <c r="R250" s="37"/>
      <c r="S250" s="37"/>
      <c r="T250" s="37"/>
      <c r="U250" s="37"/>
      <c r="V250" s="31"/>
      <c r="W250" s="37"/>
      <c r="X250" s="37"/>
      <c r="Y250" s="37"/>
      <c r="Z250" s="37"/>
      <c r="AA250" s="37"/>
      <c r="AB250" s="31"/>
      <c r="AC250" s="37"/>
      <c r="AD250" s="37"/>
      <c r="AE250" s="37"/>
      <c r="AF250" s="37"/>
      <c r="AG250" s="37"/>
      <c r="AH250" s="31"/>
      <c r="AI250" s="37"/>
      <c r="AJ250" s="37"/>
      <c r="AK250" s="37"/>
      <c r="AL250" s="37"/>
      <c r="AM250" s="37"/>
      <c r="AN250" s="31" t="s">
        <v>1373</v>
      </c>
      <c r="AO250" s="4">
        <f t="shared" si="59"/>
        <v>0</v>
      </c>
      <c r="AP250" s="4">
        <f t="shared" si="59"/>
        <v>0</v>
      </c>
      <c r="AQ250" s="4">
        <f t="shared" si="59"/>
        <v>0</v>
      </c>
      <c r="AR250" s="4">
        <f t="shared" si="59"/>
        <v>0</v>
      </c>
      <c r="AS250" s="4">
        <f t="shared" si="59"/>
        <v>0</v>
      </c>
      <c r="AT250" s="4">
        <f t="shared" si="58"/>
        <v>0</v>
      </c>
      <c r="AU250" s="37"/>
      <c r="AV250" s="37"/>
      <c r="AW250" s="37"/>
      <c r="AX250" s="36"/>
    </row>
    <row r="251" spans="1:50" ht="36" hidden="1" customHeight="1" x14ac:dyDescent="0.2">
      <c r="A251" s="54"/>
      <c r="B251" s="206" t="s">
        <v>3167</v>
      </c>
      <c r="C251" s="206" t="s">
        <v>76</v>
      </c>
      <c r="D251" s="85" t="s">
        <v>1570</v>
      </c>
      <c r="E251" s="182"/>
      <c r="F251" s="23" t="s">
        <v>1437</v>
      </c>
      <c r="G251" s="23" t="s">
        <v>185</v>
      </c>
      <c r="H251" s="23" t="s">
        <v>337</v>
      </c>
      <c r="I251" s="9" t="s">
        <v>1583</v>
      </c>
      <c r="J251" s="83" t="s">
        <v>337</v>
      </c>
      <c r="K251" s="3"/>
      <c r="L251" s="3"/>
      <c r="M251" s="3"/>
      <c r="N251" s="3"/>
      <c r="O251" s="3"/>
      <c r="P251" s="6"/>
      <c r="Q251" s="30"/>
      <c r="R251" s="30"/>
      <c r="S251" s="30"/>
      <c r="T251" s="30"/>
      <c r="U251" s="3">
        <v>1</v>
      </c>
      <c r="V251" s="6" t="s">
        <v>1201</v>
      </c>
      <c r="W251" s="30">
        <v>1</v>
      </c>
      <c r="X251" s="30"/>
      <c r="Y251" s="30"/>
      <c r="Z251" s="30"/>
      <c r="AA251" s="30"/>
      <c r="AB251" s="6" t="s">
        <v>1202</v>
      </c>
      <c r="AC251" s="30">
        <v>1</v>
      </c>
      <c r="AD251" s="30"/>
      <c r="AE251" s="30"/>
      <c r="AF251" s="30"/>
      <c r="AG251" s="30"/>
      <c r="AH251" s="6" t="s">
        <v>262</v>
      </c>
      <c r="AI251" s="30"/>
      <c r="AJ251" s="30"/>
      <c r="AK251" s="30"/>
      <c r="AL251" s="30"/>
      <c r="AM251" s="30">
        <v>10</v>
      </c>
      <c r="AN251" s="26" t="str">
        <f>+AH251</f>
        <v>F.X. Sonny Dewanto</v>
      </c>
      <c r="AO251" s="4">
        <f t="shared" si="59"/>
        <v>2</v>
      </c>
      <c r="AP251" s="4">
        <f t="shared" si="59"/>
        <v>0</v>
      </c>
      <c r="AQ251" s="4">
        <f t="shared" si="59"/>
        <v>0</v>
      </c>
      <c r="AR251" s="4">
        <f t="shared" si="59"/>
        <v>0</v>
      </c>
      <c r="AS251" s="4">
        <f t="shared" si="59"/>
        <v>11</v>
      </c>
      <c r="AT251" s="4">
        <f t="shared" si="58"/>
        <v>13</v>
      </c>
      <c r="AU251" s="34">
        <v>38726</v>
      </c>
      <c r="AV251" s="34"/>
      <c r="AW251" s="34"/>
      <c r="AX251" s="9" t="s">
        <v>2224</v>
      </c>
    </row>
    <row r="252" spans="1:50" s="159" customFormat="1" ht="36" hidden="1" customHeight="1" x14ac:dyDescent="0.2">
      <c r="A252" s="54"/>
      <c r="B252" s="150" t="s">
        <v>2591</v>
      </c>
      <c r="C252" s="150" t="s">
        <v>76</v>
      </c>
      <c r="D252" s="27" t="s">
        <v>1704</v>
      </c>
      <c r="E252" s="182"/>
      <c r="F252" s="22" t="s">
        <v>507</v>
      </c>
      <c r="G252" s="23" t="s">
        <v>1259</v>
      </c>
      <c r="H252" s="23" t="s">
        <v>460</v>
      </c>
      <c r="I252" s="5" t="s">
        <v>1280</v>
      </c>
      <c r="J252" s="5" t="s">
        <v>460</v>
      </c>
      <c r="K252" s="37"/>
      <c r="L252" s="37"/>
      <c r="M252" s="37"/>
      <c r="N252" s="37"/>
      <c r="O252" s="37"/>
      <c r="P252" s="31"/>
      <c r="Q252" s="37"/>
      <c r="R252" s="37"/>
      <c r="S252" s="37"/>
      <c r="T252" s="37"/>
      <c r="U252" s="37"/>
      <c r="V252" s="31"/>
      <c r="W252" s="37"/>
      <c r="X252" s="37"/>
      <c r="Y252" s="37"/>
      <c r="Z252" s="37"/>
      <c r="AA252" s="37"/>
      <c r="AB252" s="31"/>
      <c r="AC252" s="37"/>
      <c r="AD252" s="37"/>
      <c r="AE252" s="37"/>
      <c r="AF252" s="37"/>
      <c r="AG252" s="37"/>
      <c r="AH252" s="31"/>
      <c r="AI252" s="37"/>
      <c r="AJ252" s="37"/>
      <c r="AK252" s="37"/>
      <c r="AL252" s="37"/>
      <c r="AM252" s="37"/>
      <c r="AN252" s="31" t="s">
        <v>1375</v>
      </c>
      <c r="AO252" s="4">
        <f t="shared" si="59"/>
        <v>0</v>
      </c>
      <c r="AP252" s="4">
        <f t="shared" si="59"/>
        <v>0</v>
      </c>
      <c r="AQ252" s="4">
        <f t="shared" si="59"/>
        <v>0</v>
      </c>
      <c r="AR252" s="4">
        <f t="shared" si="59"/>
        <v>0</v>
      </c>
      <c r="AS252" s="4">
        <f t="shared" si="59"/>
        <v>0</v>
      </c>
      <c r="AT252" s="4">
        <f t="shared" si="58"/>
        <v>0</v>
      </c>
      <c r="AU252" s="37"/>
      <c r="AV252" s="37"/>
      <c r="AW252" s="37"/>
      <c r="AX252" s="36"/>
    </row>
    <row r="253" spans="1:50" ht="36" hidden="1" customHeight="1" x14ac:dyDescent="0.2">
      <c r="A253" s="54"/>
      <c r="B253" s="150" t="s">
        <v>2591</v>
      </c>
      <c r="C253" s="150" t="s">
        <v>76</v>
      </c>
      <c r="D253" s="27" t="s">
        <v>1704</v>
      </c>
      <c r="E253" s="182"/>
      <c r="F253" s="22" t="s">
        <v>507</v>
      </c>
      <c r="G253" s="23" t="s">
        <v>1259</v>
      </c>
      <c r="H253" s="23" t="s">
        <v>460</v>
      </c>
      <c r="I253" s="5" t="s">
        <v>1276</v>
      </c>
      <c r="J253" s="5" t="s">
        <v>460</v>
      </c>
      <c r="K253" s="37"/>
      <c r="L253" s="37"/>
      <c r="M253" s="37"/>
      <c r="N253" s="37"/>
      <c r="O253" s="37"/>
      <c r="P253" s="31"/>
      <c r="Q253" s="37"/>
      <c r="R253" s="37"/>
      <c r="S253" s="37"/>
      <c r="T253" s="37"/>
      <c r="U253" s="37"/>
      <c r="V253" s="31"/>
      <c r="W253" s="37"/>
      <c r="X253" s="37"/>
      <c r="Y253" s="37"/>
      <c r="Z253" s="37"/>
      <c r="AA253" s="37"/>
      <c r="AB253" s="31"/>
      <c r="AC253" s="37"/>
      <c r="AD253" s="37"/>
      <c r="AE253" s="37"/>
      <c r="AF253" s="37"/>
      <c r="AG253" s="37"/>
      <c r="AH253" s="31"/>
      <c r="AI253" s="37"/>
      <c r="AJ253" s="37"/>
      <c r="AK253" s="37"/>
      <c r="AL253" s="37"/>
      <c r="AM253" s="37"/>
      <c r="AN253" s="31" t="s">
        <v>1380</v>
      </c>
      <c r="AO253" s="4">
        <f t="shared" si="59"/>
        <v>0</v>
      </c>
      <c r="AP253" s="4">
        <f t="shared" si="59"/>
        <v>0</v>
      </c>
      <c r="AQ253" s="4">
        <f t="shared" si="59"/>
        <v>0</v>
      </c>
      <c r="AR253" s="4">
        <f t="shared" si="59"/>
        <v>0</v>
      </c>
      <c r="AS253" s="4">
        <f t="shared" si="59"/>
        <v>0</v>
      </c>
      <c r="AT253" s="4">
        <f t="shared" si="58"/>
        <v>0</v>
      </c>
      <c r="AU253" s="37"/>
      <c r="AV253" s="37"/>
      <c r="AW253" s="37"/>
      <c r="AX253" s="36"/>
    </row>
    <row r="254" spans="1:50" s="159" customFormat="1" ht="36" hidden="1" customHeight="1" x14ac:dyDescent="0.2">
      <c r="A254" s="54">
        <f>+A201+1</f>
        <v>1</v>
      </c>
      <c r="B254" s="86" t="s">
        <v>2599</v>
      </c>
      <c r="C254" s="86" t="s">
        <v>76</v>
      </c>
      <c r="D254" s="188" t="s">
        <v>757</v>
      </c>
      <c r="E254" s="181">
        <f>COUNTIF($B$5:$B$702,"EL")-1</f>
        <v>1</v>
      </c>
      <c r="F254" s="74" t="s">
        <v>1436</v>
      </c>
      <c r="G254" s="74" t="s">
        <v>1259</v>
      </c>
      <c r="H254" s="74" t="s">
        <v>460</v>
      </c>
      <c r="I254" s="151" t="s">
        <v>1751</v>
      </c>
      <c r="J254" s="161" t="s">
        <v>460</v>
      </c>
      <c r="K254" s="155">
        <v>1</v>
      </c>
      <c r="L254" s="153"/>
      <c r="M254" s="153"/>
      <c r="N254" s="155"/>
      <c r="O254" s="155">
        <v>1</v>
      </c>
      <c r="P254" s="154" t="s">
        <v>252</v>
      </c>
      <c r="Q254" s="155">
        <v>1</v>
      </c>
      <c r="R254" s="155"/>
      <c r="S254" s="155"/>
      <c r="T254" s="155"/>
      <c r="U254" s="155">
        <v>5</v>
      </c>
      <c r="V254" s="154" t="s">
        <v>759</v>
      </c>
      <c r="W254" s="155">
        <v>6</v>
      </c>
      <c r="X254" s="155"/>
      <c r="Y254" s="155"/>
      <c r="Z254" s="155"/>
      <c r="AA254" s="155">
        <v>0</v>
      </c>
      <c r="AB254" s="154" t="s">
        <v>760</v>
      </c>
      <c r="AC254" s="155">
        <v>5</v>
      </c>
      <c r="AD254" s="155">
        <v>2</v>
      </c>
      <c r="AE254" s="155">
        <v>0</v>
      </c>
      <c r="AF254" s="155"/>
      <c r="AG254" s="155">
        <v>2</v>
      </c>
      <c r="AH254" s="163" t="s">
        <v>761</v>
      </c>
      <c r="AI254" s="155">
        <v>2</v>
      </c>
      <c r="AJ254" s="155">
        <v>1</v>
      </c>
      <c r="AK254" s="155">
        <v>0</v>
      </c>
      <c r="AL254" s="155"/>
      <c r="AM254" s="155">
        <v>18</v>
      </c>
      <c r="AN254" s="154" t="s">
        <v>762</v>
      </c>
      <c r="AO254" s="156">
        <f t="shared" si="59"/>
        <v>15</v>
      </c>
      <c r="AP254" s="156">
        <f t="shared" si="59"/>
        <v>3</v>
      </c>
      <c r="AQ254" s="156">
        <f t="shared" si="59"/>
        <v>0</v>
      </c>
      <c r="AR254" s="156">
        <f t="shared" si="59"/>
        <v>0</v>
      </c>
      <c r="AS254" s="156">
        <f t="shared" si="59"/>
        <v>26</v>
      </c>
      <c r="AT254" s="156">
        <f t="shared" si="58"/>
        <v>44</v>
      </c>
      <c r="AU254" s="40">
        <v>36717</v>
      </c>
      <c r="AV254" s="40"/>
      <c r="AW254" s="40"/>
      <c r="AX254" s="158"/>
    </row>
    <row r="255" spans="1:50" s="72" customFormat="1" ht="36" hidden="1" customHeight="1" x14ac:dyDescent="0.2">
      <c r="A255" s="176"/>
      <c r="B255" s="175"/>
      <c r="C255" s="175"/>
      <c r="D255" s="60" t="s">
        <v>1216</v>
      </c>
      <c r="E255" s="183"/>
      <c r="F255" s="61"/>
      <c r="G255" s="62"/>
      <c r="H255" s="62"/>
      <c r="I255" s="63" t="s">
        <v>1669</v>
      </c>
      <c r="J255" s="64" t="s">
        <v>218</v>
      </c>
      <c r="K255" s="67"/>
      <c r="L255" s="67"/>
      <c r="M255" s="67"/>
      <c r="N255" s="67"/>
      <c r="O255" s="67"/>
      <c r="P255" s="68"/>
      <c r="Q255" s="65"/>
      <c r="R255" s="65"/>
      <c r="S255" s="65"/>
      <c r="T255" s="65"/>
      <c r="U255" s="65"/>
      <c r="V255" s="66"/>
      <c r="W255" s="65"/>
      <c r="X255" s="65"/>
      <c r="Y255" s="65"/>
      <c r="Z255" s="65"/>
      <c r="AA255" s="65"/>
      <c r="AB255" s="66"/>
      <c r="AC255" s="65"/>
      <c r="AD255" s="65"/>
      <c r="AE255" s="65"/>
      <c r="AF255" s="65"/>
      <c r="AG255" s="65"/>
      <c r="AH255" s="76"/>
      <c r="AI255" s="65"/>
      <c r="AJ255" s="65"/>
      <c r="AK255" s="65"/>
      <c r="AL255" s="65"/>
      <c r="AM255" s="65"/>
      <c r="AN255" s="66"/>
      <c r="AO255" s="69"/>
      <c r="AP255" s="69"/>
      <c r="AQ255" s="69"/>
      <c r="AR255" s="69"/>
      <c r="AS255" s="69"/>
      <c r="AT255" s="69">
        <f t="shared" si="58"/>
        <v>0</v>
      </c>
      <c r="AU255" s="70">
        <v>37361</v>
      </c>
      <c r="AV255" s="70">
        <v>41271</v>
      </c>
      <c r="AW255" s="70">
        <v>41309</v>
      </c>
      <c r="AX255" s="71"/>
    </row>
    <row r="256" spans="1:50" s="72" customFormat="1" ht="36" hidden="1" customHeight="1" x14ac:dyDescent="0.2">
      <c r="A256" s="176"/>
      <c r="B256" s="175"/>
      <c r="C256" s="175"/>
      <c r="D256" s="60" t="s">
        <v>1216</v>
      </c>
      <c r="E256" s="183"/>
      <c r="F256" s="61"/>
      <c r="G256" s="62"/>
      <c r="H256" s="62"/>
      <c r="I256" s="63" t="s">
        <v>1670</v>
      </c>
      <c r="J256" s="64" t="s">
        <v>464</v>
      </c>
      <c r="K256" s="67"/>
      <c r="L256" s="67"/>
      <c r="M256" s="67"/>
      <c r="N256" s="67"/>
      <c r="O256" s="67"/>
      <c r="P256" s="68"/>
      <c r="Q256" s="65"/>
      <c r="R256" s="65"/>
      <c r="S256" s="65"/>
      <c r="T256" s="65"/>
      <c r="U256" s="65"/>
      <c r="V256" s="66"/>
      <c r="W256" s="65"/>
      <c r="X256" s="65"/>
      <c r="Y256" s="65"/>
      <c r="Z256" s="65"/>
      <c r="AA256" s="65"/>
      <c r="AB256" s="66"/>
      <c r="AC256" s="65">
        <v>3</v>
      </c>
      <c r="AD256" s="65"/>
      <c r="AE256" s="65"/>
      <c r="AF256" s="65"/>
      <c r="AG256" s="65">
        <v>3</v>
      </c>
      <c r="AH256" s="68" t="s">
        <v>1130</v>
      </c>
      <c r="AI256" s="65"/>
      <c r="AJ256" s="65"/>
      <c r="AK256" s="65"/>
      <c r="AL256" s="65"/>
      <c r="AM256" s="65"/>
      <c r="AN256" s="66"/>
      <c r="AO256" s="69"/>
      <c r="AP256" s="69"/>
      <c r="AQ256" s="69"/>
      <c r="AR256" s="69"/>
      <c r="AS256" s="69"/>
      <c r="AT256" s="69">
        <f t="shared" si="58"/>
        <v>0</v>
      </c>
      <c r="AU256" s="70">
        <v>37361</v>
      </c>
      <c r="AV256" s="70">
        <v>41306</v>
      </c>
      <c r="AW256" s="70">
        <v>41309</v>
      </c>
      <c r="AX256" s="71"/>
    </row>
    <row r="257" spans="1:50" ht="36" hidden="1" customHeight="1" x14ac:dyDescent="0.2">
      <c r="A257" s="54">
        <f>+A255+1</f>
        <v>1</v>
      </c>
      <c r="B257" s="86" t="s">
        <v>2584</v>
      </c>
      <c r="C257" s="86" t="s">
        <v>76</v>
      </c>
      <c r="D257" s="188" t="s">
        <v>766</v>
      </c>
      <c r="E257" s="181">
        <f>COUNTIF($B$5:$B$702,"AO")-1</f>
        <v>2</v>
      </c>
      <c r="F257" s="74" t="s">
        <v>1436</v>
      </c>
      <c r="G257" s="74" t="s">
        <v>1259</v>
      </c>
      <c r="H257" s="74" t="s">
        <v>460</v>
      </c>
      <c r="I257" s="151" t="s">
        <v>1753</v>
      </c>
      <c r="J257" s="161" t="s">
        <v>400</v>
      </c>
      <c r="K257" s="155">
        <v>1</v>
      </c>
      <c r="L257" s="153"/>
      <c r="M257" s="153"/>
      <c r="N257" s="155"/>
      <c r="O257" s="155">
        <v>2</v>
      </c>
      <c r="P257" s="154" t="s">
        <v>767</v>
      </c>
      <c r="Q257" s="155">
        <v>1</v>
      </c>
      <c r="R257" s="155"/>
      <c r="S257" s="155"/>
      <c r="T257" s="155"/>
      <c r="U257" s="155">
        <v>2</v>
      </c>
      <c r="V257" s="154" t="s">
        <v>768</v>
      </c>
      <c r="W257" s="155">
        <v>9</v>
      </c>
      <c r="X257" s="155"/>
      <c r="Y257" s="155"/>
      <c r="Z257" s="155"/>
      <c r="AA257" s="155">
        <v>1</v>
      </c>
      <c r="AB257" s="163" t="s">
        <v>769</v>
      </c>
      <c r="AC257" s="155">
        <v>16</v>
      </c>
      <c r="AD257" s="155">
        <v>2</v>
      </c>
      <c r="AE257" s="155"/>
      <c r="AF257" s="155"/>
      <c r="AG257" s="155">
        <v>5</v>
      </c>
      <c r="AH257" s="163" t="s">
        <v>770</v>
      </c>
      <c r="AI257" s="155">
        <v>8</v>
      </c>
      <c r="AJ257" s="155">
        <v>0</v>
      </c>
      <c r="AK257" s="155">
        <v>0</v>
      </c>
      <c r="AL257" s="155"/>
      <c r="AM257" s="155">
        <v>19</v>
      </c>
      <c r="AN257" s="163"/>
      <c r="AO257" s="156">
        <f t="shared" ref="AO257:AO268" si="60">+K257+Q257+W257+AC257+AI257</f>
        <v>35</v>
      </c>
      <c r="AP257" s="156">
        <f t="shared" ref="AP257:AP268" si="61">+L257+R257+X257+AD257+AJ257</f>
        <v>2</v>
      </c>
      <c r="AQ257" s="156">
        <f t="shared" ref="AQ257:AQ268" si="62">+M257+S257+Y257+AE257+AK257</f>
        <v>0</v>
      </c>
      <c r="AR257" s="156">
        <f t="shared" ref="AR257:AR268" si="63">+N257+T257+Z257+AF257+AL257</f>
        <v>0</v>
      </c>
      <c r="AS257" s="156">
        <f t="shared" ref="AS257:AS268" si="64">+O257+U257+AA257+AG257+AM257</f>
        <v>29</v>
      </c>
      <c r="AT257" s="156">
        <f t="shared" si="58"/>
        <v>66</v>
      </c>
      <c r="AU257" s="40">
        <v>32690</v>
      </c>
      <c r="AV257" s="40"/>
      <c r="AW257" s="40"/>
      <c r="AX257" s="158"/>
    </row>
    <row r="258" spans="1:50" s="159" customFormat="1" ht="36" hidden="1" customHeight="1" x14ac:dyDescent="0.2">
      <c r="A258" s="54">
        <f>+A255+1</f>
        <v>1</v>
      </c>
      <c r="B258" s="86" t="s">
        <v>2629</v>
      </c>
      <c r="C258" s="86" t="s">
        <v>76</v>
      </c>
      <c r="D258" s="188" t="s">
        <v>2127</v>
      </c>
      <c r="E258" s="181">
        <f>COUNTIF($B$5:$B$702,"HD")-1</f>
        <v>3</v>
      </c>
      <c r="F258" s="74" t="s">
        <v>1436</v>
      </c>
      <c r="G258" s="74" t="s">
        <v>1259</v>
      </c>
      <c r="H258" s="74" t="s">
        <v>460</v>
      </c>
      <c r="I258" s="151" t="s">
        <v>1759</v>
      </c>
      <c r="J258" s="161" t="s">
        <v>460</v>
      </c>
      <c r="K258" s="153"/>
      <c r="L258" s="153"/>
      <c r="M258" s="153"/>
      <c r="N258" s="153"/>
      <c r="O258" s="153">
        <v>2</v>
      </c>
      <c r="P258" s="163" t="s">
        <v>277</v>
      </c>
      <c r="Q258" s="153"/>
      <c r="R258" s="153"/>
      <c r="S258" s="153"/>
      <c r="T258" s="153"/>
      <c r="U258" s="153">
        <v>1</v>
      </c>
      <c r="V258" s="163" t="s">
        <v>562</v>
      </c>
      <c r="W258" s="153">
        <v>3</v>
      </c>
      <c r="X258" s="153"/>
      <c r="Y258" s="153"/>
      <c r="Z258" s="153"/>
      <c r="AA258" s="153"/>
      <c r="AB258" s="163" t="s">
        <v>563</v>
      </c>
      <c r="AC258" s="153">
        <v>7</v>
      </c>
      <c r="AD258" s="153"/>
      <c r="AE258" s="153"/>
      <c r="AF258" s="153"/>
      <c r="AG258" s="153"/>
      <c r="AH258" s="163" t="s">
        <v>564</v>
      </c>
      <c r="AI258" s="155">
        <v>1</v>
      </c>
      <c r="AJ258" s="155">
        <v>2</v>
      </c>
      <c r="AK258" s="155">
        <v>1</v>
      </c>
      <c r="AL258" s="155"/>
      <c r="AM258" s="155">
        <v>31</v>
      </c>
      <c r="AN258" s="154" t="s">
        <v>565</v>
      </c>
      <c r="AO258" s="156">
        <f t="shared" si="60"/>
        <v>11</v>
      </c>
      <c r="AP258" s="156">
        <f t="shared" si="61"/>
        <v>2</v>
      </c>
      <c r="AQ258" s="156">
        <f t="shared" si="62"/>
        <v>1</v>
      </c>
      <c r="AR258" s="156">
        <f t="shared" si="63"/>
        <v>0</v>
      </c>
      <c r="AS258" s="156">
        <f t="shared" si="64"/>
        <v>34</v>
      </c>
      <c r="AT258" s="156">
        <f t="shared" si="58"/>
        <v>48</v>
      </c>
      <c r="AU258" s="40"/>
      <c r="AV258" s="40"/>
      <c r="AW258" s="40"/>
      <c r="AX258" s="158"/>
    </row>
    <row r="259" spans="1:50" ht="36" hidden="1" customHeight="1" x14ac:dyDescent="0.2">
      <c r="A259" s="54"/>
      <c r="B259" s="150" t="s">
        <v>2629</v>
      </c>
      <c r="C259" s="150" t="s">
        <v>76</v>
      </c>
      <c r="D259" s="27" t="s">
        <v>2127</v>
      </c>
      <c r="E259" s="182"/>
      <c r="F259" s="22" t="s">
        <v>1437</v>
      </c>
      <c r="G259" s="23" t="s">
        <v>1259</v>
      </c>
      <c r="H259" s="23" t="s">
        <v>460</v>
      </c>
      <c r="I259" s="9" t="s">
        <v>1760</v>
      </c>
      <c r="J259" s="5" t="s">
        <v>460</v>
      </c>
      <c r="K259" s="3"/>
      <c r="L259" s="3"/>
      <c r="M259" s="3"/>
      <c r="N259" s="3"/>
      <c r="O259" s="3"/>
      <c r="P259" s="6" t="s">
        <v>327</v>
      </c>
      <c r="Q259" s="3"/>
      <c r="R259" s="3"/>
      <c r="S259" s="3"/>
      <c r="T259" s="3"/>
      <c r="U259" s="3"/>
      <c r="V259" s="6" t="s">
        <v>328</v>
      </c>
      <c r="W259" s="3"/>
      <c r="X259" s="3"/>
      <c r="Y259" s="3"/>
      <c r="Z259" s="3"/>
      <c r="AA259" s="3"/>
      <c r="AB259" s="6" t="s">
        <v>329</v>
      </c>
      <c r="AC259" s="3"/>
      <c r="AD259" s="3"/>
      <c r="AE259" s="3"/>
      <c r="AF259" s="3"/>
      <c r="AG259" s="3"/>
      <c r="AH259" s="6" t="s">
        <v>330</v>
      </c>
      <c r="AI259" s="3"/>
      <c r="AJ259" s="3"/>
      <c r="AK259" s="3"/>
      <c r="AL259" s="3"/>
      <c r="AM259" s="3"/>
      <c r="AN259" s="6" t="s">
        <v>331</v>
      </c>
      <c r="AO259" s="4">
        <f t="shared" si="60"/>
        <v>0</v>
      </c>
      <c r="AP259" s="4">
        <f t="shared" si="61"/>
        <v>0</v>
      </c>
      <c r="AQ259" s="4">
        <f t="shared" si="62"/>
        <v>0</v>
      </c>
      <c r="AR259" s="4">
        <f t="shared" si="63"/>
        <v>0</v>
      </c>
      <c r="AS259" s="4">
        <f t="shared" si="64"/>
        <v>0</v>
      </c>
      <c r="AT259" s="4">
        <f t="shared" si="58"/>
        <v>0</v>
      </c>
      <c r="AU259" s="34" t="s">
        <v>128</v>
      </c>
      <c r="AV259" s="34"/>
      <c r="AW259" s="34"/>
      <c r="AX259" s="36"/>
    </row>
    <row r="260" spans="1:50" ht="36" hidden="1" customHeight="1" x14ac:dyDescent="0.2">
      <c r="A260" s="54">
        <f>+A256+1</f>
        <v>1</v>
      </c>
      <c r="B260" s="86" t="s">
        <v>2639</v>
      </c>
      <c r="C260" s="86" t="s">
        <v>76</v>
      </c>
      <c r="D260" s="53" t="s">
        <v>219</v>
      </c>
      <c r="E260" s="181">
        <f>COUNTIF($B$5:$B$702,"HP")-1</f>
        <v>3</v>
      </c>
      <c r="F260" s="74" t="s">
        <v>1436</v>
      </c>
      <c r="G260" s="74" t="s">
        <v>1259</v>
      </c>
      <c r="H260" s="74" t="s">
        <v>460</v>
      </c>
      <c r="I260" s="151" t="s">
        <v>1763</v>
      </c>
      <c r="J260" s="161" t="s">
        <v>460</v>
      </c>
      <c r="K260" s="153"/>
      <c r="L260" s="153"/>
      <c r="M260" s="153"/>
      <c r="N260" s="153"/>
      <c r="O260" s="153">
        <v>5</v>
      </c>
      <c r="P260" s="163" t="s">
        <v>447</v>
      </c>
      <c r="Q260" s="155">
        <v>3</v>
      </c>
      <c r="R260" s="155"/>
      <c r="S260" s="155"/>
      <c r="T260" s="155"/>
      <c r="U260" s="155">
        <v>7</v>
      </c>
      <c r="V260" s="163" t="s">
        <v>350</v>
      </c>
      <c r="W260" s="153">
        <v>2</v>
      </c>
      <c r="X260" s="153"/>
      <c r="Y260" s="153"/>
      <c r="Z260" s="153"/>
      <c r="AA260" s="153"/>
      <c r="AB260" s="163" t="s">
        <v>513</v>
      </c>
      <c r="AC260" s="153">
        <v>11</v>
      </c>
      <c r="AD260" s="153"/>
      <c r="AE260" s="153"/>
      <c r="AF260" s="153"/>
      <c r="AG260" s="153"/>
      <c r="AH260" s="163" t="s">
        <v>763</v>
      </c>
      <c r="AI260" s="155">
        <v>8</v>
      </c>
      <c r="AJ260" s="155">
        <v>2</v>
      </c>
      <c r="AK260" s="155">
        <v>1</v>
      </c>
      <c r="AL260" s="155"/>
      <c r="AM260" s="155">
        <v>33</v>
      </c>
      <c r="AN260" s="163" t="s">
        <v>448</v>
      </c>
      <c r="AO260" s="156">
        <f t="shared" si="60"/>
        <v>24</v>
      </c>
      <c r="AP260" s="156">
        <f t="shared" si="61"/>
        <v>2</v>
      </c>
      <c r="AQ260" s="156">
        <f t="shared" si="62"/>
        <v>1</v>
      </c>
      <c r="AR260" s="156">
        <f t="shared" si="63"/>
        <v>0</v>
      </c>
      <c r="AS260" s="156">
        <f t="shared" si="64"/>
        <v>45</v>
      </c>
      <c r="AT260" s="156">
        <f t="shared" si="58"/>
        <v>72</v>
      </c>
      <c r="AU260" s="40" t="s">
        <v>431</v>
      </c>
      <c r="AV260" s="40"/>
      <c r="AW260" s="40"/>
      <c r="AX260" s="158"/>
    </row>
    <row r="261" spans="1:50" ht="36" hidden="1" customHeight="1" x14ac:dyDescent="0.2">
      <c r="A261" s="54">
        <f>+A257+1</f>
        <v>2</v>
      </c>
      <c r="B261" s="86" t="s">
        <v>2655</v>
      </c>
      <c r="C261" s="86" t="s">
        <v>76</v>
      </c>
      <c r="D261" s="188" t="s">
        <v>1767</v>
      </c>
      <c r="E261" s="181">
        <f>COUNTIF($B$5:$B$702,"PD")-1</f>
        <v>22</v>
      </c>
      <c r="F261" s="74" t="s">
        <v>1436</v>
      </c>
      <c r="G261" s="74" t="s">
        <v>1259</v>
      </c>
      <c r="H261" s="74" t="s">
        <v>460</v>
      </c>
      <c r="I261" s="151" t="s">
        <v>1768</v>
      </c>
      <c r="J261" s="160" t="s">
        <v>460</v>
      </c>
      <c r="K261" s="153"/>
      <c r="L261" s="153"/>
      <c r="M261" s="153"/>
      <c r="N261" s="153"/>
      <c r="O261" s="153">
        <v>8</v>
      </c>
      <c r="P261" s="154" t="s">
        <v>1022</v>
      </c>
      <c r="Q261" s="155">
        <v>3</v>
      </c>
      <c r="R261" s="155"/>
      <c r="S261" s="155">
        <v>1</v>
      </c>
      <c r="T261" s="155"/>
      <c r="U261" s="155">
        <v>33</v>
      </c>
      <c r="V261" s="154" t="s">
        <v>1023</v>
      </c>
      <c r="W261" s="153">
        <v>7</v>
      </c>
      <c r="X261" s="153"/>
      <c r="Y261" s="153"/>
      <c r="Z261" s="153"/>
      <c r="AA261" s="153"/>
      <c r="AB261" s="154" t="s">
        <v>566</v>
      </c>
      <c r="AC261" s="155">
        <v>13</v>
      </c>
      <c r="AD261" s="155">
        <v>1</v>
      </c>
      <c r="AE261" s="155">
        <v>2</v>
      </c>
      <c r="AF261" s="155"/>
      <c r="AG261" s="155">
        <v>1</v>
      </c>
      <c r="AH261" s="154" t="s">
        <v>1024</v>
      </c>
      <c r="AI261" s="153"/>
      <c r="AJ261" s="153"/>
      <c r="AK261" s="153"/>
      <c r="AL261" s="153"/>
      <c r="AM261" s="153"/>
      <c r="AN261" s="163"/>
      <c r="AO261" s="156">
        <f t="shared" si="60"/>
        <v>23</v>
      </c>
      <c r="AP261" s="156">
        <f t="shared" si="61"/>
        <v>1</v>
      </c>
      <c r="AQ261" s="156">
        <f t="shared" si="62"/>
        <v>3</v>
      </c>
      <c r="AR261" s="156">
        <f t="shared" si="63"/>
        <v>0</v>
      </c>
      <c r="AS261" s="156">
        <f t="shared" si="64"/>
        <v>42</v>
      </c>
      <c r="AT261" s="156">
        <f t="shared" si="58"/>
        <v>69</v>
      </c>
      <c r="AU261" s="40"/>
      <c r="AV261" s="40"/>
      <c r="AW261" s="40"/>
      <c r="AX261" s="158"/>
    </row>
    <row r="262" spans="1:50" ht="36" hidden="1" customHeight="1" x14ac:dyDescent="0.2">
      <c r="A262" s="54"/>
      <c r="B262" s="150" t="s">
        <v>2655</v>
      </c>
      <c r="C262" s="150" t="s">
        <v>76</v>
      </c>
      <c r="D262" s="27" t="s">
        <v>1767</v>
      </c>
      <c r="E262" s="182"/>
      <c r="F262" s="22" t="s">
        <v>1437</v>
      </c>
      <c r="G262" s="23" t="s">
        <v>1259</v>
      </c>
      <c r="H262" s="23" t="s">
        <v>460</v>
      </c>
      <c r="I262" s="9" t="s">
        <v>1769</v>
      </c>
      <c r="J262" s="5" t="s">
        <v>460</v>
      </c>
      <c r="K262" s="3"/>
      <c r="L262" s="3"/>
      <c r="M262" s="3"/>
      <c r="N262" s="3"/>
      <c r="O262" s="3"/>
      <c r="P262" s="6"/>
      <c r="Q262" s="30"/>
      <c r="R262" s="30"/>
      <c r="S262" s="30"/>
      <c r="T262" s="30"/>
      <c r="U262" s="30"/>
      <c r="V262" s="26"/>
      <c r="W262" s="30"/>
      <c r="X262" s="30"/>
      <c r="Y262" s="30"/>
      <c r="Z262" s="30"/>
      <c r="AA262" s="30"/>
      <c r="AB262" s="26"/>
      <c r="AC262" s="30"/>
      <c r="AD262" s="30"/>
      <c r="AE262" s="30"/>
      <c r="AF262" s="30"/>
      <c r="AG262" s="30"/>
      <c r="AH262" s="26"/>
      <c r="AI262" s="30"/>
      <c r="AJ262" s="30"/>
      <c r="AK262" s="30"/>
      <c r="AL262" s="30"/>
      <c r="AM262" s="30">
        <v>2</v>
      </c>
      <c r="AN262" s="6" t="s">
        <v>1025</v>
      </c>
      <c r="AO262" s="4">
        <f t="shared" si="60"/>
        <v>0</v>
      </c>
      <c r="AP262" s="4">
        <f t="shared" si="61"/>
        <v>0</v>
      </c>
      <c r="AQ262" s="4">
        <f t="shared" si="62"/>
        <v>0</v>
      </c>
      <c r="AR262" s="4">
        <f t="shared" si="63"/>
        <v>0</v>
      </c>
      <c r="AS262" s="4">
        <f t="shared" si="64"/>
        <v>2</v>
      </c>
      <c r="AT262" s="4">
        <f t="shared" si="58"/>
        <v>2</v>
      </c>
      <c r="AU262" s="34">
        <v>38919</v>
      </c>
      <c r="AV262" s="34"/>
      <c r="AW262" s="34"/>
      <c r="AX262" s="36"/>
    </row>
    <row r="263" spans="1:50" ht="36" hidden="1" customHeight="1" x14ac:dyDescent="0.2">
      <c r="A263" s="54"/>
      <c r="B263" s="150" t="s">
        <v>2655</v>
      </c>
      <c r="C263" s="150" t="s">
        <v>76</v>
      </c>
      <c r="D263" s="27" t="s">
        <v>1767</v>
      </c>
      <c r="E263" s="182"/>
      <c r="F263" s="22" t="s">
        <v>1437</v>
      </c>
      <c r="G263" s="23" t="s">
        <v>1259</v>
      </c>
      <c r="H263" s="23" t="s">
        <v>460</v>
      </c>
      <c r="I263" s="9" t="s">
        <v>1779</v>
      </c>
      <c r="J263" s="5" t="s">
        <v>197</v>
      </c>
      <c r="K263" s="3"/>
      <c r="L263" s="3"/>
      <c r="M263" s="3"/>
      <c r="N263" s="3"/>
      <c r="O263" s="3"/>
      <c r="P263" s="6"/>
      <c r="Q263" s="30"/>
      <c r="R263" s="30"/>
      <c r="S263" s="30"/>
      <c r="T263" s="30"/>
      <c r="U263" s="30"/>
      <c r="V263" s="26"/>
      <c r="W263" s="30"/>
      <c r="X263" s="30"/>
      <c r="Y263" s="30"/>
      <c r="Z263" s="30"/>
      <c r="AA263" s="30"/>
      <c r="AB263" s="26"/>
      <c r="AC263" s="30"/>
      <c r="AD263" s="30"/>
      <c r="AE263" s="30"/>
      <c r="AF263" s="30"/>
      <c r="AG263" s="30"/>
      <c r="AH263" s="26"/>
      <c r="AI263" s="30"/>
      <c r="AJ263" s="30"/>
      <c r="AK263" s="30"/>
      <c r="AL263" s="30"/>
      <c r="AM263" s="30">
        <v>3</v>
      </c>
      <c r="AN263" s="26" t="s">
        <v>1034</v>
      </c>
      <c r="AO263" s="4">
        <f t="shared" si="60"/>
        <v>0</v>
      </c>
      <c r="AP263" s="4">
        <f t="shared" si="61"/>
        <v>0</v>
      </c>
      <c r="AQ263" s="4">
        <f t="shared" si="62"/>
        <v>0</v>
      </c>
      <c r="AR263" s="4">
        <f t="shared" si="63"/>
        <v>0</v>
      </c>
      <c r="AS263" s="4">
        <f t="shared" si="64"/>
        <v>3</v>
      </c>
      <c r="AT263" s="4">
        <f t="shared" si="58"/>
        <v>3</v>
      </c>
      <c r="AU263" s="34">
        <v>40234</v>
      </c>
      <c r="AV263" s="34"/>
      <c r="AW263" s="34"/>
      <c r="AX263" s="36"/>
    </row>
    <row r="264" spans="1:50" ht="36" hidden="1" customHeight="1" x14ac:dyDescent="0.2">
      <c r="A264" s="54"/>
      <c r="B264" s="206" t="s">
        <v>2469</v>
      </c>
      <c r="C264" s="206" t="s">
        <v>76</v>
      </c>
      <c r="D264" s="2" t="s">
        <v>416</v>
      </c>
      <c r="E264" s="182"/>
      <c r="F264" s="22" t="s">
        <v>1437</v>
      </c>
      <c r="G264" s="23" t="s">
        <v>1435</v>
      </c>
      <c r="H264" s="23" t="s">
        <v>465</v>
      </c>
      <c r="I264" s="9" t="s">
        <v>1658</v>
      </c>
      <c r="J264" s="5" t="s">
        <v>1073</v>
      </c>
      <c r="K264" s="3"/>
      <c r="L264" s="3"/>
      <c r="M264" s="3"/>
      <c r="N264" s="3"/>
      <c r="O264" s="3"/>
      <c r="P264" s="6"/>
      <c r="Q264" s="30"/>
      <c r="R264" s="30"/>
      <c r="S264" s="30"/>
      <c r="T264" s="30"/>
      <c r="U264" s="30"/>
      <c r="V264" s="26"/>
      <c r="W264" s="30">
        <v>1</v>
      </c>
      <c r="X264" s="30"/>
      <c r="Y264" s="30"/>
      <c r="Z264" s="30"/>
      <c r="AA264" s="30"/>
      <c r="AB264" s="6" t="s">
        <v>1078</v>
      </c>
      <c r="AC264" s="30"/>
      <c r="AD264" s="30"/>
      <c r="AE264" s="30"/>
      <c r="AF264" s="30"/>
      <c r="AG264" s="30"/>
      <c r="AH264" s="26"/>
      <c r="AI264" s="30"/>
      <c r="AJ264" s="30"/>
      <c r="AK264" s="30"/>
      <c r="AL264" s="30"/>
      <c r="AM264" s="30"/>
      <c r="AN264" s="26"/>
      <c r="AO264" s="4">
        <f t="shared" si="60"/>
        <v>1</v>
      </c>
      <c r="AP264" s="4">
        <f t="shared" si="61"/>
        <v>0</v>
      </c>
      <c r="AQ264" s="4">
        <f t="shared" si="62"/>
        <v>0</v>
      </c>
      <c r="AR264" s="4">
        <f t="shared" si="63"/>
        <v>0</v>
      </c>
      <c r="AS264" s="4">
        <f t="shared" si="64"/>
        <v>0</v>
      </c>
      <c r="AT264" s="4">
        <f t="shared" si="58"/>
        <v>1</v>
      </c>
      <c r="AU264" s="34">
        <v>40816</v>
      </c>
      <c r="AV264" s="34"/>
      <c r="AW264" s="34"/>
      <c r="AX264" s="36"/>
    </row>
    <row r="265" spans="1:50" ht="36" hidden="1" customHeight="1" x14ac:dyDescent="0.2">
      <c r="A265" s="54"/>
      <c r="B265" s="150" t="s">
        <v>2655</v>
      </c>
      <c r="C265" s="150" t="s">
        <v>76</v>
      </c>
      <c r="D265" s="27" t="s">
        <v>1767</v>
      </c>
      <c r="E265" s="182"/>
      <c r="F265" s="22" t="s">
        <v>1437</v>
      </c>
      <c r="G265" s="23" t="s">
        <v>1259</v>
      </c>
      <c r="H265" s="23" t="s">
        <v>460</v>
      </c>
      <c r="I265" s="9" t="s">
        <v>1784</v>
      </c>
      <c r="J265" s="5" t="s">
        <v>797</v>
      </c>
      <c r="K265" s="3"/>
      <c r="L265" s="3"/>
      <c r="M265" s="3"/>
      <c r="N265" s="3"/>
      <c r="O265" s="3"/>
      <c r="P265" s="6"/>
      <c r="Q265" s="30"/>
      <c r="R265" s="30"/>
      <c r="S265" s="30"/>
      <c r="T265" s="30"/>
      <c r="U265" s="30"/>
      <c r="V265" s="26"/>
      <c r="W265" s="30"/>
      <c r="X265" s="30"/>
      <c r="Y265" s="30"/>
      <c r="Z265" s="30"/>
      <c r="AA265" s="30"/>
      <c r="AB265" s="26"/>
      <c r="AC265" s="30"/>
      <c r="AD265" s="30"/>
      <c r="AE265" s="30"/>
      <c r="AF265" s="30"/>
      <c r="AG265" s="30"/>
      <c r="AH265" s="26"/>
      <c r="AI265" s="30"/>
      <c r="AJ265" s="30"/>
      <c r="AK265" s="30"/>
      <c r="AL265" s="30"/>
      <c r="AM265" s="30">
        <v>3</v>
      </c>
      <c r="AN265" s="26" t="s">
        <v>1088</v>
      </c>
      <c r="AO265" s="4">
        <f t="shared" si="60"/>
        <v>0</v>
      </c>
      <c r="AP265" s="4">
        <f t="shared" si="61"/>
        <v>0</v>
      </c>
      <c r="AQ265" s="4">
        <f t="shared" si="62"/>
        <v>0</v>
      </c>
      <c r="AR265" s="4">
        <f t="shared" si="63"/>
        <v>0</v>
      </c>
      <c r="AS265" s="4">
        <f t="shared" si="64"/>
        <v>3</v>
      </c>
      <c r="AT265" s="4">
        <f t="shared" si="58"/>
        <v>3</v>
      </c>
      <c r="AU265" s="34">
        <v>40588</v>
      </c>
      <c r="AV265" s="34"/>
      <c r="AW265" s="34"/>
      <c r="AX265" s="36"/>
    </row>
    <row r="266" spans="1:50" ht="36" hidden="1" customHeight="1" x14ac:dyDescent="0.2">
      <c r="A266" s="54"/>
      <c r="B266" s="150" t="s">
        <v>2655</v>
      </c>
      <c r="C266" s="150" t="s">
        <v>76</v>
      </c>
      <c r="D266" s="27" t="s">
        <v>1767</v>
      </c>
      <c r="E266" s="182"/>
      <c r="F266" s="22" t="s">
        <v>1437</v>
      </c>
      <c r="G266" s="23" t="s">
        <v>1259</v>
      </c>
      <c r="H266" s="23" t="s">
        <v>460</v>
      </c>
      <c r="I266" s="9" t="s">
        <v>1785</v>
      </c>
      <c r="J266" s="5" t="s">
        <v>1089</v>
      </c>
      <c r="K266" s="3"/>
      <c r="L266" s="3"/>
      <c r="M266" s="3"/>
      <c r="N266" s="3"/>
      <c r="O266" s="3"/>
      <c r="P266" s="6"/>
      <c r="Q266" s="30"/>
      <c r="R266" s="30"/>
      <c r="S266" s="30"/>
      <c r="T266" s="30"/>
      <c r="U266" s="30"/>
      <c r="V266" s="26"/>
      <c r="W266" s="30"/>
      <c r="X266" s="30"/>
      <c r="Y266" s="30"/>
      <c r="Z266" s="30"/>
      <c r="AA266" s="30"/>
      <c r="AB266" s="26"/>
      <c r="AC266" s="30"/>
      <c r="AD266" s="30"/>
      <c r="AE266" s="30"/>
      <c r="AF266" s="30"/>
      <c r="AG266" s="30"/>
      <c r="AH266" s="26"/>
      <c r="AI266" s="30"/>
      <c r="AJ266" s="30"/>
      <c r="AK266" s="30"/>
      <c r="AL266" s="30"/>
      <c r="AM266" s="30"/>
      <c r="AN266" s="26"/>
      <c r="AO266" s="4">
        <f t="shared" si="60"/>
        <v>0</v>
      </c>
      <c r="AP266" s="4">
        <f t="shared" si="61"/>
        <v>0</v>
      </c>
      <c r="AQ266" s="4">
        <f t="shared" si="62"/>
        <v>0</v>
      </c>
      <c r="AR266" s="4">
        <f t="shared" si="63"/>
        <v>0</v>
      </c>
      <c r="AS266" s="4">
        <f t="shared" si="64"/>
        <v>0</v>
      </c>
      <c r="AT266" s="4">
        <f t="shared" si="58"/>
        <v>0</v>
      </c>
      <c r="AU266" s="34">
        <v>40652</v>
      </c>
      <c r="AV266" s="34"/>
      <c r="AW266" s="34"/>
      <c r="AX266" s="36"/>
    </row>
    <row r="267" spans="1:50" s="159" customFormat="1" ht="36" hidden="1" customHeight="1" x14ac:dyDescent="0.2">
      <c r="A267" s="54"/>
      <c r="B267" s="150" t="s">
        <v>2682</v>
      </c>
      <c r="C267" s="150" t="s">
        <v>76</v>
      </c>
      <c r="D267" s="2" t="s">
        <v>182</v>
      </c>
      <c r="E267" s="182"/>
      <c r="F267" s="22" t="s">
        <v>1437</v>
      </c>
      <c r="G267" s="23" t="s">
        <v>1259</v>
      </c>
      <c r="H267" s="23" t="s">
        <v>460</v>
      </c>
      <c r="I267" s="9" t="s">
        <v>1792</v>
      </c>
      <c r="J267" s="5" t="s">
        <v>460</v>
      </c>
      <c r="K267" s="3"/>
      <c r="L267" s="3"/>
      <c r="M267" s="3"/>
      <c r="N267" s="3"/>
      <c r="O267" s="3">
        <v>2</v>
      </c>
      <c r="P267" s="6" t="s">
        <v>717</v>
      </c>
      <c r="Q267" s="30"/>
      <c r="R267" s="30"/>
      <c r="S267" s="30"/>
      <c r="T267" s="30"/>
      <c r="U267" s="30"/>
      <c r="V267" s="26"/>
      <c r="W267" s="30"/>
      <c r="X267" s="30"/>
      <c r="Y267" s="30"/>
      <c r="Z267" s="30"/>
      <c r="AA267" s="30"/>
      <c r="AB267" s="26"/>
      <c r="AC267" s="30"/>
      <c r="AD267" s="30"/>
      <c r="AE267" s="30"/>
      <c r="AF267" s="30"/>
      <c r="AG267" s="30"/>
      <c r="AH267" s="26"/>
      <c r="AI267" s="30"/>
      <c r="AJ267" s="30"/>
      <c r="AK267" s="30"/>
      <c r="AL267" s="30"/>
      <c r="AM267" s="30">
        <v>1</v>
      </c>
      <c r="AN267" s="6" t="s">
        <v>721</v>
      </c>
      <c r="AO267" s="4">
        <f t="shared" si="60"/>
        <v>0</v>
      </c>
      <c r="AP267" s="4">
        <f t="shared" si="61"/>
        <v>0</v>
      </c>
      <c r="AQ267" s="4">
        <f t="shared" si="62"/>
        <v>0</v>
      </c>
      <c r="AR267" s="4">
        <f t="shared" si="63"/>
        <v>0</v>
      </c>
      <c r="AS267" s="4">
        <f t="shared" si="64"/>
        <v>3</v>
      </c>
      <c r="AT267" s="4">
        <f t="shared" si="58"/>
        <v>3</v>
      </c>
      <c r="AU267" s="34">
        <v>36373</v>
      </c>
      <c r="AV267" s="34"/>
      <c r="AW267" s="34"/>
      <c r="AX267" s="36"/>
    </row>
    <row r="268" spans="1:50" ht="36" hidden="1" customHeight="1" x14ac:dyDescent="0.2">
      <c r="A268" s="54"/>
      <c r="B268" s="150" t="s">
        <v>2733</v>
      </c>
      <c r="C268" s="150" t="s">
        <v>76</v>
      </c>
      <c r="D268" s="2" t="s">
        <v>1118</v>
      </c>
      <c r="E268" s="182"/>
      <c r="F268" s="22" t="s">
        <v>1437</v>
      </c>
      <c r="G268" s="23" t="s">
        <v>1435</v>
      </c>
      <c r="H268" s="23" t="s">
        <v>465</v>
      </c>
      <c r="I268" s="9" t="s">
        <v>1678</v>
      </c>
      <c r="J268" s="5" t="s">
        <v>465</v>
      </c>
      <c r="K268" s="3"/>
      <c r="L268" s="3"/>
      <c r="M268" s="3"/>
      <c r="N268" s="3"/>
      <c r="O268" s="3"/>
      <c r="P268" s="6"/>
      <c r="Q268" s="30"/>
      <c r="R268" s="30"/>
      <c r="S268" s="30"/>
      <c r="T268" s="30"/>
      <c r="U268" s="30"/>
      <c r="V268" s="26"/>
      <c r="W268" s="30"/>
      <c r="X268" s="30"/>
      <c r="Y268" s="30"/>
      <c r="Z268" s="30"/>
      <c r="AA268" s="30"/>
      <c r="AB268" s="26"/>
      <c r="AC268" s="30">
        <v>1</v>
      </c>
      <c r="AD268" s="30"/>
      <c r="AE268" s="30"/>
      <c r="AF268" s="30"/>
      <c r="AG268" s="30"/>
      <c r="AH268" s="6" t="s">
        <v>710</v>
      </c>
      <c r="AI268" s="30"/>
      <c r="AJ268" s="30"/>
      <c r="AK268" s="30"/>
      <c r="AL268" s="30"/>
      <c r="AM268" s="30">
        <v>1</v>
      </c>
      <c r="AN268" s="6" t="s">
        <v>710</v>
      </c>
      <c r="AO268" s="4">
        <f t="shared" si="60"/>
        <v>1</v>
      </c>
      <c r="AP268" s="4">
        <f t="shared" si="61"/>
        <v>0</v>
      </c>
      <c r="AQ268" s="4">
        <f t="shared" si="62"/>
        <v>0</v>
      </c>
      <c r="AR268" s="4">
        <f t="shared" si="63"/>
        <v>0</v>
      </c>
      <c r="AS268" s="4">
        <f t="shared" si="64"/>
        <v>1</v>
      </c>
      <c r="AT268" s="4">
        <f t="shared" si="58"/>
        <v>2</v>
      </c>
      <c r="AU268" s="34" t="s">
        <v>707</v>
      </c>
      <c r="AV268" s="34"/>
      <c r="AW268" s="34"/>
      <c r="AX268" s="36"/>
    </row>
    <row r="269" spans="1:50" s="72" customFormat="1" ht="36" hidden="1" customHeight="1" x14ac:dyDescent="0.2">
      <c r="A269" s="176"/>
      <c r="B269" s="175"/>
      <c r="C269" s="175"/>
      <c r="D269" s="60" t="s">
        <v>1682</v>
      </c>
      <c r="E269" s="183"/>
      <c r="F269" s="61"/>
      <c r="G269" s="62"/>
      <c r="H269" s="62"/>
      <c r="I269" s="63" t="s">
        <v>1684</v>
      </c>
      <c r="J269" s="64" t="s">
        <v>460</v>
      </c>
      <c r="K269" s="67"/>
      <c r="L269" s="67"/>
      <c r="M269" s="67"/>
      <c r="N269" s="67"/>
      <c r="O269" s="67"/>
      <c r="P269" s="68"/>
      <c r="Q269" s="65"/>
      <c r="R269" s="65"/>
      <c r="S269" s="65"/>
      <c r="T269" s="65"/>
      <c r="U269" s="65"/>
      <c r="V269" s="66"/>
      <c r="W269" s="65"/>
      <c r="X269" s="65"/>
      <c r="Y269" s="65"/>
      <c r="Z269" s="65"/>
      <c r="AA269" s="65"/>
      <c r="AB269" s="66"/>
      <c r="AC269" s="65">
        <v>1</v>
      </c>
      <c r="AD269" s="65">
        <v>1</v>
      </c>
      <c r="AE269" s="65"/>
      <c r="AF269" s="65"/>
      <c r="AG269" s="65">
        <v>2</v>
      </c>
      <c r="AH269" s="68" t="s">
        <v>693</v>
      </c>
      <c r="AI269" s="65"/>
      <c r="AJ269" s="65"/>
      <c r="AK269" s="65"/>
      <c r="AL269" s="65"/>
      <c r="AM269" s="65">
        <v>2</v>
      </c>
      <c r="AN269" s="68" t="s">
        <v>1685</v>
      </c>
      <c r="AO269" s="69"/>
      <c r="AP269" s="69"/>
      <c r="AQ269" s="69"/>
      <c r="AR269" s="69"/>
      <c r="AS269" s="69"/>
      <c r="AT269" s="69">
        <f t="shared" si="58"/>
        <v>0</v>
      </c>
      <c r="AU269" s="70">
        <v>40269</v>
      </c>
      <c r="AV269" s="70">
        <v>40938</v>
      </c>
      <c r="AW269" s="70">
        <v>40938</v>
      </c>
      <c r="AX269" s="71"/>
    </row>
    <row r="270" spans="1:50" s="159" customFormat="1" ht="36" hidden="1" customHeight="1" x14ac:dyDescent="0.2">
      <c r="A270" s="54">
        <f>+A268+1</f>
        <v>1</v>
      </c>
      <c r="B270" s="86" t="s">
        <v>2690</v>
      </c>
      <c r="C270" s="86" t="s">
        <v>76</v>
      </c>
      <c r="D270" s="53" t="s">
        <v>183</v>
      </c>
      <c r="E270" s="181">
        <f>COUNTIF($B$5:$B$702,"IN")-1</f>
        <v>1</v>
      </c>
      <c r="F270" s="74" t="s">
        <v>1436</v>
      </c>
      <c r="G270" s="74" t="s">
        <v>1259</v>
      </c>
      <c r="H270" s="74" t="s">
        <v>460</v>
      </c>
      <c r="I270" s="151" t="s">
        <v>1793</v>
      </c>
      <c r="J270" s="161" t="s">
        <v>460</v>
      </c>
      <c r="K270" s="153"/>
      <c r="L270" s="153"/>
      <c r="M270" s="153"/>
      <c r="N270" s="153"/>
      <c r="O270" s="153">
        <v>3</v>
      </c>
      <c r="P270" s="163" t="s">
        <v>517</v>
      </c>
      <c r="Q270" s="153"/>
      <c r="R270" s="153"/>
      <c r="S270" s="153"/>
      <c r="T270" s="153"/>
      <c r="U270" s="153">
        <v>5</v>
      </c>
      <c r="V270" s="163" t="s">
        <v>516</v>
      </c>
      <c r="W270" s="155">
        <v>4</v>
      </c>
      <c r="X270" s="155"/>
      <c r="Y270" s="155"/>
      <c r="Z270" s="155"/>
      <c r="AA270" s="155">
        <v>1</v>
      </c>
      <c r="AB270" s="163" t="s">
        <v>518</v>
      </c>
      <c r="AC270" s="155">
        <v>11</v>
      </c>
      <c r="AD270" s="155"/>
      <c r="AE270" s="155"/>
      <c r="AF270" s="155"/>
      <c r="AG270" s="155">
        <v>3</v>
      </c>
      <c r="AH270" s="163" t="s">
        <v>519</v>
      </c>
      <c r="AI270" s="155">
        <v>1</v>
      </c>
      <c r="AJ270" s="155">
        <v>3</v>
      </c>
      <c r="AK270" s="155">
        <v>3</v>
      </c>
      <c r="AL270" s="155">
        <v>2</v>
      </c>
      <c r="AM270" s="155">
        <v>20</v>
      </c>
      <c r="AN270" s="163" t="s">
        <v>520</v>
      </c>
      <c r="AO270" s="156">
        <f t="shared" ref="AO270:AO282" si="65">+K270+Q270+W270+AC270+AI270</f>
        <v>16</v>
      </c>
      <c r="AP270" s="156">
        <f t="shared" ref="AP270:AP282" si="66">+L270+R270+X270+AD270+AJ270</f>
        <v>3</v>
      </c>
      <c r="AQ270" s="156">
        <f t="shared" ref="AQ270:AQ282" si="67">+M270+S270+Y270+AE270+AK270</f>
        <v>3</v>
      </c>
      <c r="AR270" s="156">
        <f t="shared" ref="AR270:AR282" si="68">+N270+T270+Z270+AF270+AL270</f>
        <v>2</v>
      </c>
      <c r="AS270" s="156">
        <f t="shared" ref="AS270:AS282" si="69">+O270+U270+AA270+AG270+AM270</f>
        <v>32</v>
      </c>
      <c r="AT270" s="156">
        <f t="shared" si="58"/>
        <v>56</v>
      </c>
      <c r="AU270" s="40"/>
      <c r="AV270" s="40"/>
      <c r="AW270" s="40"/>
      <c r="AX270" s="158"/>
    </row>
    <row r="271" spans="1:50" ht="36" hidden="1" customHeight="1" x14ac:dyDescent="0.2">
      <c r="A271" s="54">
        <f>+A269+1</f>
        <v>1</v>
      </c>
      <c r="B271" s="86" t="s">
        <v>2709</v>
      </c>
      <c r="C271" s="86" t="s">
        <v>76</v>
      </c>
      <c r="D271" s="188" t="s">
        <v>2270</v>
      </c>
      <c r="E271" s="181">
        <f>COUNTIF($B$5:$B$702,"YB")-1</f>
        <v>2</v>
      </c>
      <c r="F271" s="74" t="s">
        <v>1436</v>
      </c>
      <c r="G271" s="74" t="s">
        <v>1259</v>
      </c>
      <c r="H271" s="74" t="s">
        <v>460</v>
      </c>
      <c r="I271" s="151" t="s">
        <v>2096</v>
      </c>
      <c r="J271" s="161" t="s">
        <v>460</v>
      </c>
      <c r="K271" s="153"/>
      <c r="L271" s="153"/>
      <c r="M271" s="153"/>
      <c r="N271" s="153"/>
      <c r="O271" s="153"/>
      <c r="P271" s="163"/>
      <c r="Q271" s="155"/>
      <c r="R271" s="155"/>
      <c r="S271" s="155"/>
      <c r="T271" s="155"/>
      <c r="U271" s="155"/>
      <c r="V271" s="154"/>
      <c r="W271" s="155"/>
      <c r="X271" s="155"/>
      <c r="Y271" s="155"/>
      <c r="Z271" s="155"/>
      <c r="AA271" s="155"/>
      <c r="AB271" s="154"/>
      <c r="AC271" s="155"/>
      <c r="AD271" s="155"/>
      <c r="AE271" s="155"/>
      <c r="AF271" s="155"/>
      <c r="AG271" s="155"/>
      <c r="AH271" s="163"/>
      <c r="AI271" s="155"/>
      <c r="AJ271" s="155"/>
      <c r="AK271" s="155"/>
      <c r="AL271" s="155"/>
      <c r="AM271" s="155"/>
      <c r="AN271" s="154"/>
      <c r="AO271" s="156">
        <f t="shared" si="65"/>
        <v>0</v>
      </c>
      <c r="AP271" s="156">
        <f t="shared" si="66"/>
        <v>0</v>
      </c>
      <c r="AQ271" s="156">
        <f t="shared" si="67"/>
        <v>0</v>
      </c>
      <c r="AR271" s="156">
        <f t="shared" si="68"/>
        <v>0</v>
      </c>
      <c r="AS271" s="156">
        <f t="shared" si="69"/>
        <v>0</v>
      </c>
      <c r="AT271" s="156">
        <f t="shared" ref="AT271:AT302" si="70">SUM(AO271:AS271)</f>
        <v>0</v>
      </c>
      <c r="AU271" s="40"/>
      <c r="AV271" s="40"/>
      <c r="AW271" s="40"/>
      <c r="AX271" s="158"/>
    </row>
    <row r="272" spans="1:50" ht="36" hidden="1" customHeight="1" x14ac:dyDescent="0.2">
      <c r="A272" s="54"/>
      <c r="B272" s="150" t="s">
        <v>2591</v>
      </c>
      <c r="C272" s="150" t="s">
        <v>76</v>
      </c>
      <c r="D272" s="27" t="s">
        <v>1704</v>
      </c>
      <c r="E272" s="182"/>
      <c r="F272" s="22" t="s">
        <v>1437</v>
      </c>
      <c r="G272" s="23" t="s">
        <v>1435</v>
      </c>
      <c r="H272" s="23" t="s">
        <v>465</v>
      </c>
      <c r="I272" s="9" t="s">
        <v>1744</v>
      </c>
      <c r="J272" s="5" t="s">
        <v>465</v>
      </c>
      <c r="K272" s="3"/>
      <c r="L272" s="3"/>
      <c r="M272" s="3"/>
      <c r="N272" s="3"/>
      <c r="O272" s="3"/>
      <c r="P272" s="6"/>
      <c r="Q272" s="30"/>
      <c r="R272" s="30"/>
      <c r="S272" s="30"/>
      <c r="T272" s="30"/>
      <c r="U272" s="30"/>
      <c r="V272" s="26"/>
      <c r="W272" s="30"/>
      <c r="X272" s="30"/>
      <c r="Y272" s="30"/>
      <c r="Z272" s="30"/>
      <c r="AA272" s="30"/>
      <c r="AB272" s="26"/>
      <c r="AC272" s="30">
        <v>1</v>
      </c>
      <c r="AD272" s="30"/>
      <c r="AE272" s="30"/>
      <c r="AF272" s="30"/>
      <c r="AG272" s="30"/>
      <c r="AH272" s="26"/>
      <c r="AI272" s="30"/>
      <c r="AJ272" s="30"/>
      <c r="AK272" s="30"/>
      <c r="AL272" s="30"/>
      <c r="AM272" s="30">
        <v>16</v>
      </c>
      <c r="AN272" s="26"/>
      <c r="AO272" s="4">
        <f t="shared" si="65"/>
        <v>1</v>
      </c>
      <c r="AP272" s="4">
        <f t="shared" si="66"/>
        <v>0</v>
      </c>
      <c r="AQ272" s="4">
        <f t="shared" si="67"/>
        <v>0</v>
      </c>
      <c r="AR272" s="4">
        <f t="shared" si="68"/>
        <v>0</v>
      </c>
      <c r="AS272" s="4">
        <f t="shared" si="69"/>
        <v>16</v>
      </c>
      <c r="AT272" s="4">
        <f t="shared" si="70"/>
        <v>17</v>
      </c>
      <c r="AU272" s="37"/>
      <c r="AV272" s="37"/>
      <c r="AW272" s="37"/>
      <c r="AX272" s="36"/>
    </row>
    <row r="273" spans="1:50" ht="36" hidden="1" customHeight="1" x14ac:dyDescent="0.2">
      <c r="A273" s="54"/>
      <c r="B273" s="150" t="s">
        <v>2821</v>
      </c>
      <c r="C273" s="150" t="s">
        <v>76</v>
      </c>
      <c r="D273" s="2" t="s">
        <v>14</v>
      </c>
      <c r="E273" s="182"/>
      <c r="F273" s="22" t="s">
        <v>1437</v>
      </c>
      <c r="G273" s="23" t="s">
        <v>185</v>
      </c>
      <c r="H273" s="23" t="s">
        <v>337</v>
      </c>
      <c r="I273" s="9" t="s">
        <v>1842</v>
      </c>
      <c r="J273" s="5" t="s">
        <v>337</v>
      </c>
      <c r="K273" s="3"/>
      <c r="L273" s="3"/>
      <c r="M273" s="3"/>
      <c r="N273" s="3"/>
      <c r="O273" s="3"/>
      <c r="P273" s="6"/>
      <c r="Q273" s="30"/>
      <c r="R273" s="30"/>
      <c r="S273" s="30"/>
      <c r="T273" s="30"/>
      <c r="U273" s="30"/>
      <c r="V273" s="26"/>
      <c r="W273" s="30">
        <v>1</v>
      </c>
      <c r="X273" s="30"/>
      <c r="Y273" s="30"/>
      <c r="Z273" s="30"/>
      <c r="AA273" s="30"/>
      <c r="AB273" s="26" t="s">
        <v>1156</v>
      </c>
      <c r="AC273" s="30"/>
      <c r="AD273" s="30"/>
      <c r="AE273" s="30"/>
      <c r="AF273" s="30"/>
      <c r="AG273" s="30"/>
      <c r="AH273" s="26"/>
      <c r="AI273" s="30"/>
      <c r="AJ273" s="30"/>
      <c r="AK273" s="30"/>
      <c r="AL273" s="30"/>
      <c r="AM273" s="30">
        <v>2</v>
      </c>
      <c r="AN273" s="26" t="s">
        <v>1156</v>
      </c>
      <c r="AO273" s="4">
        <f t="shared" si="65"/>
        <v>1</v>
      </c>
      <c r="AP273" s="4">
        <f t="shared" si="66"/>
        <v>0</v>
      </c>
      <c r="AQ273" s="4">
        <f t="shared" si="67"/>
        <v>0</v>
      </c>
      <c r="AR273" s="4">
        <f t="shared" si="68"/>
        <v>0</v>
      </c>
      <c r="AS273" s="4">
        <f t="shared" si="69"/>
        <v>2</v>
      </c>
      <c r="AT273" s="4">
        <f t="shared" si="70"/>
        <v>3</v>
      </c>
      <c r="AU273" s="34"/>
      <c r="AV273" s="34"/>
      <c r="AW273" s="34"/>
      <c r="AX273" s="36"/>
    </row>
    <row r="274" spans="1:50" ht="36" hidden="1" customHeight="1" x14ac:dyDescent="0.2">
      <c r="A274" s="54"/>
      <c r="B274" s="206" t="s">
        <v>2390</v>
      </c>
      <c r="C274" s="206" t="s">
        <v>76</v>
      </c>
      <c r="D274" s="2" t="s">
        <v>381</v>
      </c>
      <c r="E274" s="182"/>
      <c r="F274" s="22" t="s">
        <v>1437</v>
      </c>
      <c r="G274" s="23" t="s">
        <v>185</v>
      </c>
      <c r="H274" s="23" t="s">
        <v>433</v>
      </c>
      <c r="I274" s="9" t="s">
        <v>1513</v>
      </c>
      <c r="J274" s="5" t="s">
        <v>433</v>
      </c>
      <c r="K274" s="3"/>
      <c r="L274" s="3"/>
      <c r="M274" s="3"/>
      <c r="N274" s="3"/>
      <c r="O274" s="3"/>
      <c r="P274" s="6"/>
      <c r="Q274" s="30"/>
      <c r="R274" s="30"/>
      <c r="S274" s="30"/>
      <c r="T274" s="30"/>
      <c r="U274" s="30">
        <v>1</v>
      </c>
      <c r="V274" s="26"/>
      <c r="W274" s="30"/>
      <c r="X274" s="30"/>
      <c r="Y274" s="30"/>
      <c r="Z274" s="30"/>
      <c r="AA274" s="30"/>
      <c r="AB274" s="26"/>
      <c r="AC274" s="30">
        <v>1</v>
      </c>
      <c r="AD274" s="30"/>
      <c r="AE274" s="30"/>
      <c r="AF274" s="30"/>
      <c r="AG274" s="30"/>
      <c r="AH274" s="26" t="s">
        <v>2182</v>
      </c>
      <c r="AI274" s="30"/>
      <c r="AJ274" s="30"/>
      <c r="AK274" s="30"/>
      <c r="AL274" s="30"/>
      <c r="AM274" s="30"/>
      <c r="AN274" s="26"/>
      <c r="AO274" s="4">
        <f t="shared" si="65"/>
        <v>1</v>
      </c>
      <c r="AP274" s="4">
        <f t="shared" si="66"/>
        <v>0</v>
      </c>
      <c r="AQ274" s="4">
        <f t="shared" si="67"/>
        <v>0</v>
      </c>
      <c r="AR274" s="4">
        <f t="shared" si="68"/>
        <v>0</v>
      </c>
      <c r="AS274" s="4">
        <f t="shared" si="69"/>
        <v>1</v>
      </c>
      <c r="AT274" s="4">
        <f t="shared" si="70"/>
        <v>2</v>
      </c>
      <c r="AU274" s="34">
        <v>39961</v>
      </c>
      <c r="AV274" s="34"/>
      <c r="AW274" s="34"/>
      <c r="AX274" s="36"/>
    </row>
    <row r="275" spans="1:50" ht="36" hidden="1" customHeight="1" x14ac:dyDescent="0.2">
      <c r="A275" s="54"/>
      <c r="B275" s="150" t="s">
        <v>2709</v>
      </c>
      <c r="C275" s="150" t="s">
        <v>76</v>
      </c>
      <c r="D275" s="27" t="s">
        <v>1003</v>
      </c>
      <c r="E275" s="182"/>
      <c r="F275" s="22" t="s">
        <v>1437</v>
      </c>
      <c r="G275" s="23" t="s">
        <v>1259</v>
      </c>
      <c r="H275" s="23" t="s">
        <v>460</v>
      </c>
      <c r="I275" s="9" t="s">
        <v>1795</v>
      </c>
      <c r="J275" s="43" t="s">
        <v>460</v>
      </c>
      <c r="K275" s="3"/>
      <c r="L275" s="3"/>
      <c r="M275" s="3"/>
      <c r="N275" s="3"/>
      <c r="O275" s="3"/>
      <c r="P275" s="6"/>
      <c r="Q275" s="3"/>
      <c r="R275" s="3"/>
      <c r="S275" s="3"/>
      <c r="T275" s="3"/>
      <c r="U275" s="3"/>
      <c r="V275" s="6"/>
      <c r="W275" s="3">
        <v>1</v>
      </c>
      <c r="X275" s="3"/>
      <c r="Y275" s="3"/>
      <c r="Z275" s="3"/>
      <c r="AA275" s="3"/>
      <c r="AB275" s="26" t="s">
        <v>1004</v>
      </c>
      <c r="AC275" s="3">
        <v>1</v>
      </c>
      <c r="AD275" s="3"/>
      <c r="AE275" s="3"/>
      <c r="AF275" s="3"/>
      <c r="AG275" s="3"/>
      <c r="AH275" s="26" t="s">
        <v>1005</v>
      </c>
      <c r="AI275" s="3"/>
      <c r="AJ275" s="3"/>
      <c r="AK275" s="3"/>
      <c r="AL275" s="3"/>
      <c r="AM275" s="3">
        <v>1</v>
      </c>
      <c r="AN275" s="26" t="s">
        <v>1006</v>
      </c>
      <c r="AO275" s="4">
        <f t="shared" si="65"/>
        <v>2</v>
      </c>
      <c r="AP275" s="4">
        <f t="shared" si="66"/>
        <v>0</v>
      </c>
      <c r="AQ275" s="4">
        <f t="shared" si="67"/>
        <v>0</v>
      </c>
      <c r="AR275" s="4">
        <f t="shared" si="68"/>
        <v>0</v>
      </c>
      <c r="AS275" s="4">
        <f t="shared" si="69"/>
        <v>1</v>
      </c>
      <c r="AT275" s="4">
        <f t="shared" si="70"/>
        <v>3</v>
      </c>
      <c r="AU275" s="34" t="s">
        <v>1007</v>
      </c>
      <c r="AV275" s="34"/>
      <c r="AW275" s="34"/>
      <c r="AX275" s="36"/>
    </row>
    <row r="276" spans="1:50" s="159" customFormat="1" ht="36" hidden="1" customHeight="1" x14ac:dyDescent="0.2">
      <c r="A276" s="54"/>
      <c r="B276" s="150" t="s">
        <v>2709</v>
      </c>
      <c r="C276" s="150" t="s">
        <v>76</v>
      </c>
      <c r="D276" s="27" t="s">
        <v>1003</v>
      </c>
      <c r="E276" s="182"/>
      <c r="F276" s="22" t="s">
        <v>1437</v>
      </c>
      <c r="G276" s="23" t="s">
        <v>1259</v>
      </c>
      <c r="H276" s="23" t="s">
        <v>460</v>
      </c>
      <c r="I276" s="9" t="s">
        <v>1796</v>
      </c>
      <c r="J276" s="5" t="s">
        <v>460</v>
      </c>
      <c r="K276" s="3"/>
      <c r="L276" s="3"/>
      <c r="M276" s="3"/>
      <c r="N276" s="3"/>
      <c r="O276" s="3"/>
      <c r="P276" s="6"/>
      <c r="Q276" s="30"/>
      <c r="R276" s="30"/>
      <c r="S276" s="30"/>
      <c r="T276" s="30"/>
      <c r="U276" s="30"/>
      <c r="V276" s="26"/>
      <c r="W276" s="30">
        <v>1</v>
      </c>
      <c r="X276" s="30"/>
      <c r="Y276" s="30"/>
      <c r="Z276" s="30"/>
      <c r="AA276" s="30"/>
      <c r="AB276" s="26" t="s">
        <v>1008</v>
      </c>
      <c r="AC276" s="30"/>
      <c r="AD276" s="30"/>
      <c r="AE276" s="30"/>
      <c r="AF276" s="30"/>
      <c r="AG276" s="30"/>
      <c r="AH276" s="26"/>
      <c r="AI276" s="30"/>
      <c r="AJ276" s="30"/>
      <c r="AK276" s="30"/>
      <c r="AL276" s="30"/>
      <c r="AM276" s="30">
        <v>1</v>
      </c>
      <c r="AN276" s="26" t="s">
        <v>1009</v>
      </c>
      <c r="AO276" s="4">
        <f t="shared" si="65"/>
        <v>1</v>
      </c>
      <c r="AP276" s="4">
        <f t="shared" si="66"/>
        <v>0</v>
      </c>
      <c r="AQ276" s="4">
        <f t="shared" si="67"/>
        <v>0</v>
      </c>
      <c r="AR276" s="4">
        <f t="shared" si="68"/>
        <v>0</v>
      </c>
      <c r="AS276" s="4">
        <f t="shared" si="69"/>
        <v>1</v>
      </c>
      <c r="AT276" s="4">
        <f t="shared" si="70"/>
        <v>2</v>
      </c>
      <c r="AU276" s="34" t="s">
        <v>1007</v>
      </c>
      <c r="AV276" s="34"/>
      <c r="AW276" s="34"/>
      <c r="AX276" s="36"/>
    </row>
    <row r="277" spans="1:50" ht="36" hidden="1" customHeight="1" x14ac:dyDescent="0.2">
      <c r="A277" s="54">
        <f>+A274+1</f>
        <v>1</v>
      </c>
      <c r="B277" s="86" t="s">
        <v>2938</v>
      </c>
      <c r="C277" s="86" t="s">
        <v>76</v>
      </c>
      <c r="D277" s="188" t="s">
        <v>2271</v>
      </c>
      <c r="E277" s="181">
        <f>COUNTIF($B$5:$B$702,"AD")-1</f>
        <v>9</v>
      </c>
      <c r="F277" s="74" t="s">
        <v>1436</v>
      </c>
      <c r="G277" s="74" t="s">
        <v>1259</v>
      </c>
      <c r="H277" s="74" t="s">
        <v>460</v>
      </c>
      <c r="I277" s="151" t="s">
        <v>1797</v>
      </c>
      <c r="J277" s="160" t="s">
        <v>460</v>
      </c>
      <c r="K277" s="153">
        <v>2</v>
      </c>
      <c r="L277" s="153"/>
      <c r="M277" s="153"/>
      <c r="N277" s="155"/>
      <c r="O277" s="155">
        <v>3</v>
      </c>
      <c r="P277" s="154" t="s">
        <v>1798</v>
      </c>
      <c r="Q277" s="155">
        <v>1</v>
      </c>
      <c r="R277" s="155"/>
      <c r="S277" s="155"/>
      <c r="T277" s="155"/>
      <c r="U277" s="155">
        <v>4</v>
      </c>
      <c r="V277" s="154" t="s">
        <v>485</v>
      </c>
      <c r="W277" s="153">
        <v>5</v>
      </c>
      <c r="X277" s="153"/>
      <c r="Y277" s="153"/>
      <c r="Z277" s="153"/>
      <c r="AA277" s="153"/>
      <c r="AB277" s="154" t="s">
        <v>938</v>
      </c>
      <c r="AC277" s="155">
        <v>7</v>
      </c>
      <c r="AD277" s="155"/>
      <c r="AE277" s="155"/>
      <c r="AF277" s="155"/>
      <c r="AG277" s="155">
        <v>10</v>
      </c>
      <c r="AH277" s="154" t="s">
        <v>1351</v>
      </c>
      <c r="AI277" s="155">
        <v>4</v>
      </c>
      <c r="AJ277" s="155">
        <v>3</v>
      </c>
      <c r="AK277" s="155"/>
      <c r="AL277" s="155"/>
      <c r="AM277" s="155">
        <v>19</v>
      </c>
      <c r="AN277" s="154" t="s">
        <v>939</v>
      </c>
      <c r="AO277" s="156">
        <f t="shared" si="65"/>
        <v>19</v>
      </c>
      <c r="AP277" s="156">
        <f t="shared" si="66"/>
        <v>3</v>
      </c>
      <c r="AQ277" s="156">
        <f t="shared" si="67"/>
        <v>0</v>
      </c>
      <c r="AR277" s="156">
        <f t="shared" si="68"/>
        <v>0</v>
      </c>
      <c r="AS277" s="156">
        <f t="shared" si="69"/>
        <v>36</v>
      </c>
      <c r="AT277" s="156">
        <f t="shared" si="70"/>
        <v>58</v>
      </c>
      <c r="AU277" s="40"/>
      <c r="AV277" s="40"/>
      <c r="AW277" s="40"/>
      <c r="AX277" s="158"/>
    </row>
    <row r="278" spans="1:50" ht="36" customHeight="1" x14ac:dyDescent="0.2">
      <c r="A278" s="54"/>
      <c r="B278" s="150" t="s">
        <v>2591</v>
      </c>
      <c r="C278" s="150" t="s">
        <v>76</v>
      </c>
      <c r="D278" s="27" t="s">
        <v>1704</v>
      </c>
      <c r="E278" s="182"/>
      <c r="F278" s="22" t="s">
        <v>1437</v>
      </c>
      <c r="G278" s="23" t="s">
        <v>1460</v>
      </c>
      <c r="H278" s="23" t="s">
        <v>246</v>
      </c>
      <c r="I278" s="9" t="s">
        <v>1746</v>
      </c>
      <c r="J278" s="5" t="s">
        <v>251</v>
      </c>
      <c r="K278" s="3"/>
      <c r="L278" s="3"/>
      <c r="M278" s="3"/>
      <c r="N278" s="3"/>
      <c r="O278" s="3"/>
      <c r="P278" s="6"/>
      <c r="Q278" s="30"/>
      <c r="R278" s="30"/>
      <c r="S278" s="30"/>
      <c r="T278" s="30"/>
      <c r="U278" s="30"/>
      <c r="V278" s="26"/>
      <c r="W278" s="30"/>
      <c r="X278" s="30"/>
      <c r="Y278" s="30"/>
      <c r="Z278" s="30"/>
      <c r="AA278" s="30"/>
      <c r="AB278" s="26"/>
      <c r="AC278" s="30"/>
      <c r="AD278" s="30"/>
      <c r="AE278" s="30"/>
      <c r="AF278" s="30"/>
      <c r="AG278" s="30"/>
      <c r="AH278" s="26"/>
      <c r="AI278" s="30"/>
      <c r="AJ278" s="30"/>
      <c r="AK278" s="30"/>
      <c r="AL278" s="30"/>
      <c r="AM278" s="30">
        <v>10</v>
      </c>
      <c r="AN278" s="26"/>
      <c r="AO278" s="4">
        <f t="shared" si="65"/>
        <v>0</v>
      </c>
      <c r="AP278" s="4">
        <f t="shared" si="66"/>
        <v>0</v>
      </c>
      <c r="AQ278" s="4">
        <f t="shared" si="67"/>
        <v>0</v>
      </c>
      <c r="AR278" s="4">
        <f t="shared" si="68"/>
        <v>0</v>
      </c>
      <c r="AS278" s="4">
        <f t="shared" si="69"/>
        <v>10</v>
      </c>
      <c r="AT278" s="4">
        <f t="shared" si="70"/>
        <v>10</v>
      </c>
      <c r="AU278" s="37"/>
      <c r="AV278" s="37"/>
      <c r="AW278" s="37"/>
      <c r="AX278" s="36"/>
    </row>
    <row r="279" spans="1:50" ht="36" hidden="1" customHeight="1" x14ac:dyDescent="0.2">
      <c r="A279" s="54"/>
      <c r="B279" s="206" t="s">
        <v>3167</v>
      </c>
      <c r="C279" s="206" t="s">
        <v>76</v>
      </c>
      <c r="D279" s="85" t="s">
        <v>1570</v>
      </c>
      <c r="E279" s="182"/>
      <c r="F279" s="23" t="s">
        <v>1437</v>
      </c>
      <c r="G279" s="23" t="s">
        <v>185</v>
      </c>
      <c r="H279" s="23" t="s">
        <v>433</v>
      </c>
      <c r="I279" s="9" t="s">
        <v>1586</v>
      </c>
      <c r="J279" s="83" t="s">
        <v>433</v>
      </c>
      <c r="K279" s="30"/>
      <c r="L279" s="30"/>
      <c r="M279" s="30"/>
      <c r="N279" s="30"/>
      <c r="O279" s="30"/>
      <c r="P279" s="26"/>
      <c r="Q279" s="30"/>
      <c r="R279" s="30"/>
      <c r="S279" s="30"/>
      <c r="T279" s="30"/>
      <c r="U279" s="30">
        <v>1</v>
      </c>
      <c r="V279" s="26" t="s">
        <v>1318</v>
      </c>
      <c r="W279" s="30"/>
      <c r="X279" s="30"/>
      <c r="Y279" s="30"/>
      <c r="Z279" s="30"/>
      <c r="AA279" s="30"/>
      <c r="AB279" s="26"/>
      <c r="AC279" s="30">
        <v>1</v>
      </c>
      <c r="AD279" s="30"/>
      <c r="AE279" s="30"/>
      <c r="AF279" s="30"/>
      <c r="AG279" s="30"/>
      <c r="AH279" s="6" t="s">
        <v>977</v>
      </c>
      <c r="AI279" s="3"/>
      <c r="AJ279" s="3"/>
      <c r="AK279" s="3"/>
      <c r="AL279" s="3"/>
      <c r="AM279" s="3">
        <v>5</v>
      </c>
      <c r="AN279" s="6" t="s">
        <v>977</v>
      </c>
      <c r="AO279" s="4">
        <f t="shared" si="65"/>
        <v>1</v>
      </c>
      <c r="AP279" s="4">
        <f t="shared" si="66"/>
        <v>0</v>
      </c>
      <c r="AQ279" s="4">
        <f t="shared" si="67"/>
        <v>0</v>
      </c>
      <c r="AR279" s="4">
        <f t="shared" si="68"/>
        <v>0</v>
      </c>
      <c r="AS279" s="4">
        <f t="shared" si="69"/>
        <v>6</v>
      </c>
      <c r="AT279" s="4">
        <f t="shared" si="70"/>
        <v>7</v>
      </c>
      <c r="AU279" s="34">
        <v>40182</v>
      </c>
      <c r="AV279" s="34"/>
      <c r="AW279" s="34"/>
      <c r="AX279" s="36"/>
    </row>
    <row r="280" spans="1:50" s="159" customFormat="1" ht="36" hidden="1" customHeight="1" x14ac:dyDescent="0.2">
      <c r="A280" s="54"/>
      <c r="B280" s="150" t="s">
        <v>2938</v>
      </c>
      <c r="C280" s="150" t="s">
        <v>76</v>
      </c>
      <c r="D280" s="27" t="s">
        <v>910</v>
      </c>
      <c r="E280" s="182"/>
      <c r="F280" s="22" t="s">
        <v>1437</v>
      </c>
      <c r="G280" s="23" t="s">
        <v>1259</v>
      </c>
      <c r="H280" s="23" t="s">
        <v>460</v>
      </c>
      <c r="I280" s="9" t="s">
        <v>1803</v>
      </c>
      <c r="J280" s="5" t="s">
        <v>139</v>
      </c>
      <c r="K280" s="3"/>
      <c r="L280" s="3"/>
      <c r="M280" s="3"/>
      <c r="N280" s="3"/>
      <c r="O280" s="3"/>
      <c r="P280" s="6"/>
      <c r="Q280" s="30"/>
      <c r="R280" s="30"/>
      <c r="S280" s="30"/>
      <c r="T280" s="30"/>
      <c r="U280" s="30"/>
      <c r="V280" s="26"/>
      <c r="W280" s="30"/>
      <c r="X280" s="30"/>
      <c r="Y280" s="30"/>
      <c r="Z280" s="30"/>
      <c r="AA280" s="30">
        <v>1</v>
      </c>
      <c r="AB280" s="26" t="s">
        <v>1018</v>
      </c>
      <c r="AC280" s="30">
        <v>3</v>
      </c>
      <c r="AD280" s="30"/>
      <c r="AE280" s="30"/>
      <c r="AF280" s="30"/>
      <c r="AG280" s="30"/>
      <c r="AH280" s="26" t="s">
        <v>1018</v>
      </c>
      <c r="AI280" s="30"/>
      <c r="AJ280" s="30"/>
      <c r="AK280" s="30"/>
      <c r="AL280" s="30"/>
      <c r="AM280" s="30"/>
      <c r="AN280" s="26"/>
      <c r="AO280" s="4">
        <f t="shared" si="65"/>
        <v>3</v>
      </c>
      <c r="AP280" s="4">
        <f t="shared" si="66"/>
        <v>0</v>
      </c>
      <c r="AQ280" s="4">
        <f t="shared" si="67"/>
        <v>0</v>
      </c>
      <c r="AR280" s="4">
        <f t="shared" si="68"/>
        <v>0</v>
      </c>
      <c r="AS280" s="4">
        <f t="shared" si="69"/>
        <v>1</v>
      </c>
      <c r="AT280" s="4">
        <f t="shared" si="70"/>
        <v>4</v>
      </c>
      <c r="AU280" s="34" t="s">
        <v>1017</v>
      </c>
      <c r="AV280" s="34"/>
      <c r="AW280" s="34"/>
      <c r="AX280" s="36"/>
    </row>
    <row r="281" spans="1:50" ht="36" hidden="1" customHeight="1" x14ac:dyDescent="0.2">
      <c r="A281" s="54"/>
      <c r="B281" s="150" t="s">
        <v>2938</v>
      </c>
      <c r="C281" s="150" t="s">
        <v>76</v>
      </c>
      <c r="D281" s="27" t="s">
        <v>910</v>
      </c>
      <c r="E281" s="182"/>
      <c r="F281" s="22" t="s">
        <v>1437</v>
      </c>
      <c r="G281" s="23" t="s">
        <v>1259</v>
      </c>
      <c r="H281" s="23" t="s">
        <v>460</v>
      </c>
      <c r="I281" s="9" t="s">
        <v>1805</v>
      </c>
      <c r="J281" s="43" t="s">
        <v>139</v>
      </c>
      <c r="K281" s="3"/>
      <c r="L281" s="3"/>
      <c r="M281" s="3"/>
      <c r="N281" s="3"/>
      <c r="O281" s="3"/>
      <c r="P281" s="6"/>
      <c r="Q281" s="30"/>
      <c r="R281" s="30"/>
      <c r="S281" s="30"/>
      <c r="T281" s="30"/>
      <c r="U281" s="30"/>
      <c r="V281" s="26"/>
      <c r="W281" s="30">
        <v>1</v>
      </c>
      <c r="X281" s="30"/>
      <c r="Y281" s="30"/>
      <c r="Z281" s="30"/>
      <c r="AA281" s="30"/>
      <c r="AB281" s="26" t="s">
        <v>622</v>
      </c>
      <c r="AC281" s="30">
        <v>4</v>
      </c>
      <c r="AD281" s="30"/>
      <c r="AE281" s="30"/>
      <c r="AF281" s="30"/>
      <c r="AG281" s="30">
        <v>4</v>
      </c>
      <c r="AH281" s="26" t="s">
        <v>622</v>
      </c>
      <c r="AI281" s="30"/>
      <c r="AJ281" s="30"/>
      <c r="AK281" s="30"/>
      <c r="AL281" s="30"/>
      <c r="AM281" s="30">
        <v>4</v>
      </c>
      <c r="AN281" s="26" t="s">
        <v>622</v>
      </c>
      <c r="AO281" s="4">
        <f t="shared" si="65"/>
        <v>5</v>
      </c>
      <c r="AP281" s="4">
        <f t="shared" si="66"/>
        <v>0</v>
      </c>
      <c r="AQ281" s="4">
        <f t="shared" si="67"/>
        <v>0</v>
      </c>
      <c r="AR281" s="4">
        <f t="shared" si="68"/>
        <v>0</v>
      </c>
      <c r="AS281" s="4">
        <f t="shared" si="69"/>
        <v>8</v>
      </c>
      <c r="AT281" s="4">
        <f t="shared" si="70"/>
        <v>13</v>
      </c>
      <c r="AU281" s="34"/>
      <c r="AV281" s="34"/>
      <c r="AW281" s="34"/>
      <c r="AX281" s="36"/>
    </row>
    <row r="282" spans="1:50" ht="36" hidden="1" customHeight="1" x14ac:dyDescent="0.2">
      <c r="A282" s="54">
        <f>+A272+1</f>
        <v>1</v>
      </c>
      <c r="B282" s="86" t="s">
        <v>2724</v>
      </c>
      <c r="C282" s="86" t="s">
        <v>76</v>
      </c>
      <c r="D282" s="53" t="s">
        <v>53</v>
      </c>
      <c r="E282" s="181">
        <f>COUNTIF($B$5:$B$702,"ZP")-1</f>
        <v>5</v>
      </c>
      <c r="F282" s="74" t="s">
        <v>1436</v>
      </c>
      <c r="G282" s="74" t="s">
        <v>1259</v>
      </c>
      <c r="H282" s="74" t="s">
        <v>460</v>
      </c>
      <c r="I282" s="151" t="s">
        <v>1808</v>
      </c>
      <c r="J282" s="160" t="s">
        <v>460</v>
      </c>
      <c r="K282" s="153">
        <v>0</v>
      </c>
      <c r="L282" s="153">
        <v>1</v>
      </c>
      <c r="M282" s="153">
        <v>0</v>
      </c>
      <c r="N282" s="155"/>
      <c r="O282" s="155">
        <v>2</v>
      </c>
      <c r="P282" s="163" t="s">
        <v>403</v>
      </c>
      <c r="Q282" s="155">
        <v>2</v>
      </c>
      <c r="R282" s="155">
        <v>1</v>
      </c>
      <c r="S282" s="155"/>
      <c r="T282" s="155"/>
      <c r="U282" s="155">
        <v>8</v>
      </c>
      <c r="V282" s="163" t="s">
        <v>403</v>
      </c>
      <c r="W282" s="153">
        <v>20</v>
      </c>
      <c r="X282" s="153"/>
      <c r="Y282" s="153"/>
      <c r="Z282" s="153"/>
      <c r="AA282" s="153"/>
      <c r="AB282" s="163" t="s">
        <v>43</v>
      </c>
      <c r="AC282" s="155">
        <v>27</v>
      </c>
      <c r="AD282" s="155">
        <v>5</v>
      </c>
      <c r="AE282" s="155"/>
      <c r="AF282" s="155"/>
      <c r="AG282" s="155"/>
      <c r="AH282" s="163" t="s">
        <v>43</v>
      </c>
      <c r="AI282" s="155">
        <v>5</v>
      </c>
      <c r="AJ282" s="155">
        <v>6</v>
      </c>
      <c r="AK282" s="155">
        <v>1</v>
      </c>
      <c r="AL282" s="155"/>
      <c r="AM282" s="155">
        <v>53</v>
      </c>
      <c r="AN282" s="163" t="s">
        <v>43</v>
      </c>
      <c r="AO282" s="156">
        <f t="shared" si="65"/>
        <v>54</v>
      </c>
      <c r="AP282" s="156">
        <f t="shared" si="66"/>
        <v>13</v>
      </c>
      <c r="AQ282" s="156">
        <f t="shared" si="67"/>
        <v>1</v>
      </c>
      <c r="AR282" s="156">
        <f t="shared" si="68"/>
        <v>0</v>
      </c>
      <c r="AS282" s="156">
        <f t="shared" si="69"/>
        <v>63</v>
      </c>
      <c r="AT282" s="156">
        <f t="shared" si="70"/>
        <v>131</v>
      </c>
      <c r="AU282" s="40"/>
      <c r="AV282" s="40"/>
      <c r="AW282" s="40"/>
      <c r="AX282" s="158"/>
    </row>
    <row r="283" spans="1:50" s="72" customFormat="1" ht="36" hidden="1" customHeight="1" x14ac:dyDescent="0.2">
      <c r="A283" s="176"/>
      <c r="B283" s="175"/>
      <c r="C283" s="175"/>
      <c r="D283" s="75" t="s">
        <v>382</v>
      </c>
      <c r="E283" s="183"/>
      <c r="F283" s="61"/>
      <c r="G283" s="62"/>
      <c r="H283" s="62"/>
      <c r="I283" s="63" t="s">
        <v>1700</v>
      </c>
      <c r="J283" s="64" t="s">
        <v>1085</v>
      </c>
      <c r="K283" s="67"/>
      <c r="L283" s="67"/>
      <c r="M283" s="67"/>
      <c r="N283" s="67"/>
      <c r="O283" s="67"/>
      <c r="P283" s="68"/>
      <c r="Q283" s="65"/>
      <c r="R283" s="65"/>
      <c r="S283" s="65"/>
      <c r="T283" s="65"/>
      <c r="U283" s="65">
        <v>1</v>
      </c>
      <c r="V283" s="68" t="s">
        <v>1086</v>
      </c>
      <c r="W283" s="65"/>
      <c r="X283" s="65"/>
      <c r="Y283" s="65"/>
      <c r="Z283" s="65"/>
      <c r="AA283" s="65"/>
      <c r="AB283" s="66"/>
      <c r="AC283" s="65">
        <v>3</v>
      </c>
      <c r="AD283" s="65"/>
      <c r="AE283" s="65"/>
      <c r="AF283" s="65"/>
      <c r="AG283" s="65"/>
      <c r="AH283" s="68" t="s">
        <v>1087</v>
      </c>
      <c r="AI283" s="65"/>
      <c r="AJ283" s="65"/>
      <c r="AK283" s="65"/>
      <c r="AL283" s="65"/>
      <c r="AM283" s="65">
        <v>1</v>
      </c>
      <c r="AN283" s="66"/>
      <c r="AO283" s="69"/>
      <c r="AP283" s="69"/>
      <c r="AQ283" s="69"/>
      <c r="AR283" s="69"/>
      <c r="AS283" s="69"/>
      <c r="AT283" s="69">
        <f t="shared" si="70"/>
        <v>0</v>
      </c>
      <c r="AU283" s="70">
        <v>40819</v>
      </c>
      <c r="AV283" s="70">
        <v>41257</v>
      </c>
      <c r="AW283" s="70"/>
      <c r="AX283" s="71"/>
    </row>
    <row r="284" spans="1:50" ht="36" hidden="1" customHeight="1" x14ac:dyDescent="0.2">
      <c r="A284" s="54"/>
      <c r="B284" s="150" t="s">
        <v>2724</v>
      </c>
      <c r="C284" s="150" t="s">
        <v>76</v>
      </c>
      <c r="D284" s="25" t="s">
        <v>53</v>
      </c>
      <c r="E284" s="182"/>
      <c r="F284" s="22" t="s">
        <v>1437</v>
      </c>
      <c r="G284" s="23" t="s">
        <v>1259</v>
      </c>
      <c r="H284" s="23" t="s">
        <v>460</v>
      </c>
      <c r="I284" s="9" t="s">
        <v>1809</v>
      </c>
      <c r="J284" s="43" t="s">
        <v>386</v>
      </c>
      <c r="K284" s="3"/>
      <c r="L284" s="3"/>
      <c r="M284" s="3"/>
      <c r="N284" s="3"/>
      <c r="O284" s="3"/>
      <c r="P284" s="6"/>
      <c r="Q284" s="30"/>
      <c r="R284" s="30"/>
      <c r="S284" s="30"/>
      <c r="T284" s="30"/>
      <c r="U284" s="30"/>
      <c r="V284" s="26"/>
      <c r="W284" s="30">
        <v>2</v>
      </c>
      <c r="X284" s="30"/>
      <c r="Y284" s="30"/>
      <c r="Z284" s="30"/>
      <c r="AA284" s="30"/>
      <c r="AB284" s="6" t="s">
        <v>44</v>
      </c>
      <c r="AC284" s="30">
        <v>9</v>
      </c>
      <c r="AD284" s="30"/>
      <c r="AE284" s="30"/>
      <c r="AF284" s="30"/>
      <c r="AG284" s="30"/>
      <c r="AH284" s="6" t="s">
        <v>44</v>
      </c>
      <c r="AI284" s="30"/>
      <c r="AJ284" s="30"/>
      <c r="AK284" s="30"/>
      <c r="AL284" s="30"/>
      <c r="AM284" s="30">
        <v>3</v>
      </c>
      <c r="AN284" s="6" t="s">
        <v>44</v>
      </c>
      <c r="AO284" s="4">
        <f t="shared" ref="AO284:AO315" si="71">+K284+Q284+W284+AC284+AI284</f>
        <v>11</v>
      </c>
      <c r="AP284" s="4">
        <f t="shared" ref="AP284:AP315" si="72">+L284+R284+X284+AD284+AJ284</f>
        <v>0</v>
      </c>
      <c r="AQ284" s="4">
        <f t="shared" ref="AQ284:AQ315" si="73">+M284+S284+Y284+AE284+AK284</f>
        <v>0</v>
      </c>
      <c r="AR284" s="4">
        <f t="shared" ref="AR284:AR315" si="74">+N284+T284+Z284+AF284+AL284</f>
        <v>0</v>
      </c>
      <c r="AS284" s="4">
        <f t="shared" ref="AS284:AS315" si="75">+O284+U284+AA284+AG284+AM284</f>
        <v>3</v>
      </c>
      <c r="AT284" s="4">
        <f t="shared" si="70"/>
        <v>14</v>
      </c>
      <c r="AU284" s="34"/>
      <c r="AV284" s="34"/>
      <c r="AW284" s="34"/>
      <c r="AX284" s="36"/>
    </row>
    <row r="285" spans="1:50" ht="36" hidden="1" customHeight="1" x14ac:dyDescent="0.2">
      <c r="A285" s="54"/>
      <c r="B285" s="150" t="s">
        <v>2724</v>
      </c>
      <c r="C285" s="150" t="s">
        <v>76</v>
      </c>
      <c r="D285" s="25" t="s">
        <v>53</v>
      </c>
      <c r="E285" s="182"/>
      <c r="F285" s="22" t="s">
        <v>1437</v>
      </c>
      <c r="G285" s="23" t="s">
        <v>1259</v>
      </c>
      <c r="H285" s="23" t="s">
        <v>460</v>
      </c>
      <c r="I285" s="9" t="s">
        <v>1811</v>
      </c>
      <c r="J285" s="43" t="s">
        <v>460</v>
      </c>
      <c r="K285" s="3"/>
      <c r="L285" s="3"/>
      <c r="M285" s="3"/>
      <c r="N285" s="3"/>
      <c r="O285" s="3"/>
      <c r="P285" s="6"/>
      <c r="Q285" s="30"/>
      <c r="R285" s="30"/>
      <c r="S285" s="30"/>
      <c r="T285" s="30"/>
      <c r="U285" s="30"/>
      <c r="V285" s="26"/>
      <c r="W285" s="30">
        <v>1</v>
      </c>
      <c r="X285" s="30"/>
      <c r="Y285" s="30"/>
      <c r="Z285" s="30"/>
      <c r="AA285" s="30"/>
      <c r="AB285" s="6" t="s">
        <v>480</v>
      </c>
      <c r="AC285" s="30">
        <v>10</v>
      </c>
      <c r="AD285" s="30"/>
      <c r="AE285" s="30"/>
      <c r="AF285" s="30"/>
      <c r="AG285" s="30"/>
      <c r="AH285" s="6" t="s">
        <v>480</v>
      </c>
      <c r="AI285" s="30">
        <v>1</v>
      </c>
      <c r="AJ285" s="30"/>
      <c r="AK285" s="30"/>
      <c r="AL285" s="30"/>
      <c r="AM285" s="30">
        <v>2</v>
      </c>
      <c r="AN285" s="6" t="s">
        <v>480</v>
      </c>
      <c r="AO285" s="4">
        <f t="shared" si="71"/>
        <v>12</v>
      </c>
      <c r="AP285" s="4">
        <f t="shared" si="72"/>
        <v>0</v>
      </c>
      <c r="AQ285" s="4">
        <f t="shared" si="73"/>
        <v>0</v>
      </c>
      <c r="AR285" s="4">
        <f t="shared" si="74"/>
        <v>0</v>
      </c>
      <c r="AS285" s="4">
        <f t="shared" si="75"/>
        <v>2</v>
      </c>
      <c r="AT285" s="4">
        <f t="shared" si="70"/>
        <v>14</v>
      </c>
      <c r="AU285" s="34">
        <v>38940</v>
      </c>
      <c r="AV285" s="34"/>
      <c r="AW285" s="34"/>
      <c r="AX285" s="36"/>
    </row>
    <row r="286" spans="1:50" ht="36" hidden="1" customHeight="1" x14ac:dyDescent="0.2">
      <c r="A286" s="54"/>
      <c r="B286" s="150" t="s">
        <v>2724</v>
      </c>
      <c r="C286" s="150" t="s">
        <v>76</v>
      </c>
      <c r="D286" s="25" t="s">
        <v>53</v>
      </c>
      <c r="E286" s="182"/>
      <c r="F286" s="22" t="s">
        <v>1437</v>
      </c>
      <c r="G286" s="23" t="s">
        <v>1259</v>
      </c>
      <c r="H286" s="23" t="s">
        <v>460</v>
      </c>
      <c r="I286" s="9" t="s">
        <v>1812</v>
      </c>
      <c r="J286" s="43" t="s">
        <v>460</v>
      </c>
      <c r="K286" s="3"/>
      <c r="L286" s="3"/>
      <c r="M286" s="3"/>
      <c r="N286" s="3"/>
      <c r="O286" s="3"/>
      <c r="P286" s="6"/>
      <c r="Q286" s="30"/>
      <c r="R286" s="30"/>
      <c r="S286" s="30"/>
      <c r="T286" s="30"/>
      <c r="U286" s="30"/>
      <c r="V286" s="26"/>
      <c r="W286" s="30">
        <v>2</v>
      </c>
      <c r="X286" s="30"/>
      <c r="Y286" s="30"/>
      <c r="Z286" s="30"/>
      <c r="AA286" s="30"/>
      <c r="AB286" s="6" t="s">
        <v>408</v>
      </c>
      <c r="AC286" s="30">
        <v>19</v>
      </c>
      <c r="AD286" s="30"/>
      <c r="AE286" s="30"/>
      <c r="AF286" s="30"/>
      <c r="AG286" s="30"/>
      <c r="AH286" s="6" t="s">
        <v>408</v>
      </c>
      <c r="AI286" s="30"/>
      <c r="AJ286" s="30"/>
      <c r="AK286" s="30"/>
      <c r="AL286" s="30"/>
      <c r="AM286" s="30">
        <v>3</v>
      </c>
      <c r="AN286" s="6" t="s">
        <v>408</v>
      </c>
      <c r="AO286" s="4">
        <f t="shared" si="71"/>
        <v>21</v>
      </c>
      <c r="AP286" s="4">
        <f t="shared" si="72"/>
        <v>0</v>
      </c>
      <c r="AQ286" s="4">
        <f t="shared" si="73"/>
        <v>0</v>
      </c>
      <c r="AR286" s="4">
        <f t="shared" si="74"/>
        <v>0</v>
      </c>
      <c r="AS286" s="4">
        <f t="shared" si="75"/>
        <v>3</v>
      </c>
      <c r="AT286" s="4">
        <f t="shared" si="70"/>
        <v>24</v>
      </c>
      <c r="AU286" s="34">
        <v>39364</v>
      </c>
      <c r="AV286" s="34"/>
      <c r="AW286" s="34"/>
      <c r="AX286" s="36"/>
    </row>
    <row r="287" spans="1:50" s="159" customFormat="1" ht="36" hidden="1" customHeight="1" x14ac:dyDescent="0.2">
      <c r="A287" s="54">
        <f>+A281+1</f>
        <v>1</v>
      </c>
      <c r="B287" s="86" t="s">
        <v>2742</v>
      </c>
      <c r="C287" s="86" t="s">
        <v>76</v>
      </c>
      <c r="D287" s="188" t="s">
        <v>136</v>
      </c>
      <c r="E287" s="181">
        <f>COUNTIF($B$5:$B$702,"KS")-1</f>
        <v>11</v>
      </c>
      <c r="F287" s="74" t="s">
        <v>1436</v>
      </c>
      <c r="G287" s="74" t="s">
        <v>1259</v>
      </c>
      <c r="H287" s="74" t="s">
        <v>460</v>
      </c>
      <c r="I287" s="151" t="s">
        <v>2215</v>
      </c>
      <c r="J287" s="160" t="s">
        <v>460</v>
      </c>
      <c r="K287" s="153">
        <v>0</v>
      </c>
      <c r="L287" s="153"/>
      <c r="M287" s="153"/>
      <c r="N287" s="155"/>
      <c r="O287" s="155">
        <v>3</v>
      </c>
      <c r="P287" s="163" t="s">
        <v>2216</v>
      </c>
      <c r="Q287" s="153"/>
      <c r="R287" s="153"/>
      <c r="S287" s="153">
        <v>1</v>
      </c>
      <c r="T287" s="153"/>
      <c r="U287" s="153">
        <v>8</v>
      </c>
      <c r="V287" s="163" t="s">
        <v>478</v>
      </c>
      <c r="W287" s="153">
        <v>3</v>
      </c>
      <c r="X287" s="153"/>
      <c r="Y287" s="153"/>
      <c r="Z287" s="153"/>
      <c r="AA287" s="153"/>
      <c r="AB287" s="163" t="s">
        <v>2217</v>
      </c>
      <c r="AC287" s="155">
        <v>12</v>
      </c>
      <c r="AD287" s="155"/>
      <c r="AE287" s="155"/>
      <c r="AF287" s="155"/>
      <c r="AG287" s="155">
        <v>6</v>
      </c>
      <c r="AH287" s="163" t="s">
        <v>543</v>
      </c>
      <c r="AI287" s="155">
        <v>7</v>
      </c>
      <c r="AJ287" s="155">
        <v>3</v>
      </c>
      <c r="AK287" s="155">
        <v>2</v>
      </c>
      <c r="AL287" s="155"/>
      <c r="AM287" s="155">
        <v>77</v>
      </c>
      <c r="AN287" s="163"/>
      <c r="AO287" s="156">
        <f t="shared" si="71"/>
        <v>22</v>
      </c>
      <c r="AP287" s="156">
        <f t="shared" si="72"/>
        <v>3</v>
      </c>
      <c r="AQ287" s="156">
        <f t="shared" si="73"/>
        <v>3</v>
      </c>
      <c r="AR287" s="156">
        <f t="shared" si="74"/>
        <v>0</v>
      </c>
      <c r="AS287" s="156">
        <f t="shared" si="75"/>
        <v>94</v>
      </c>
      <c r="AT287" s="156">
        <f t="shared" si="70"/>
        <v>122</v>
      </c>
      <c r="AU287" s="40">
        <v>36705</v>
      </c>
      <c r="AV287" s="40"/>
      <c r="AW287" s="40"/>
      <c r="AX287" s="151" t="s">
        <v>1814</v>
      </c>
    </row>
    <row r="288" spans="1:50" ht="36" hidden="1" customHeight="1" x14ac:dyDescent="0.2">
      <c r="A288" s="54"/>
      <c r="B288" s="150" t="s">
        <v>2591</v>
      </c>
      <c r="C288" s="150" t="s">
        <v>76</v>
      </c>
      <c r="D288" s="27" t="s">
        <v>1704</v>
      </c>
      <c r="E288" s="182"/>
      <c r="F288" s="22" t="s">
        <v>1437</v>
      </c>
      <c r="G288" s="23" t="s">
        <v>1435</v>
      </c>
      <c r="H288" s="23" t="s">
        <v>465</v>
      </c>
      <c r="I288" s="9" t="s">
        <v>1745</v>
      </c>
      <c r="J288" s="5" t="s">
        <v>878</v>
      </c>
      <c r="K288" s="3"/>
      <c r="L288" s="3"/>
      <c r="M288" s="3"/>
      <c r="N288" s="3"/>
      <c r="O288" s="3"/>
      <c r="P288" s="6"/>
      <c r="Q288" s="30"/>
      <c r="R288" s="30"/>
      <c r="S288" s="30"/>
      <c r="T288" s="30"/>
      <c r="U288" s="30"/>
      <c r="V288" s="26"/>
      <c r="W288" s="30"/>
      <c r="X288" s="30"/>
      <c r="Y288" s="30"/>
      <c r="Z288" s="30"/>
      <c r="AA288" s="30"/>
      <c r="AB288" s="26"/>
      <c r="AC288" s="30"/>
      <c r="AD288" s="30"/>
      <c r="AE288" s="30"/>
      <c r="AF288" s="30"/>
      <c r="AG288" s="30"/>
      <c r="AH288" s="26"/>
      <c r="AI288" s="30"/>
      <c r="AJ288" s="30"/>
      <c r="AK288" s="30"/>
      <c r="AL288" s="30"/>
      <c r="AM288" s="30">
        <v>14</v>
      </c>
      <c r="AN288" s="26"/>
      <c r="AO288" s="4">
        <f t="shared" si="71"/>
        <v>0</v>
      </c>
      <c r="AP288" s="4">
        <f t="shared" si="72"/>
        <v>0</v>
      </c>
      <c r="AQ288" s="4">
        <f t="shared" si="73"/>
        <v>0</v>
      </c>
      <c r="AR288" s="4">
        <f t="shared" si="74"/>
        <v>0</v>
      </c>
      <c r="AS288" s="4">
        <f t="shared" si="75"/>
        <v>14</v>
      </c>
      <c r="AT288" s="4">
        <f t="shared" si="70"/>
        <v>14</v>
      </c>
      <c r="AU288" s="37"/>
      <c r="AV288" s="37"/>
      <c r="AW288" s="37"/>
      <c r="AX288" s="36"/>
    </row>
    <row r="289" spans="1:50" ht="36" hidden="1" customHeight="1" x14ac:dyDescent="0.2">
      <c r="A289" s="54"/>
      <c r="B289" s="150" t="s">
        <v>2742</v>
      </c>
      <c r="C289" s="150" t="s">
        <v>76</v>
      </c>
      <c r="D289" s="27" t="s">
        <v>136</v>
      </c>
      <c r="E289" s="182"/>
      <c r="F289" s="22" t="s">
        <v>1437</v>
      </c>
      <c r="G289" s="23" t="s">
        <v>1259</v>
      </c>
      <c r="H289" s="23" t="s">
        <v>460</v>
      </c>
      <c r="I289" s="9" t="s">
        <v>1815</v>
      </c>
      <c r="J289" s="43" t="s">
        <v>2218</v>
      </c>
      <c r="K289" s="3"/>
      <c r="L289" s="3"/>
      <c r="M289" s="3"/>
      <c r="N289" s="3"/>
      <c r="O289" s="3"/>
      <c r="P289" s="6"/>
      <c r="Q289" s="30"/>
      <c r="R289" s="30"/>
      <c r="S289" s="30"/>
      <c r="T289" s="30"/>
      <c r="U289" s="30"/>
      <c r="V289" s="26"/>
      <c r="W289" s="30"/>
      <c r="X289" s="30"/>
      <c r="Y289" s="30"/>
      <c r="Z289" s="30"/>
      <c r="AA289" s="30"/>
      <c r="AB289" s="26"/>
      <c r="AC289" s="30">
        <v>3</v>
      </c>
      <c r="AD289" s="30"/>
      <c r="AE289" s="30"/>
      <c r="AF289" s="30"/>
      <c r="AG289" s="30"/>
      <c r="AH289" s="6" t="s">
        <v>2219</v>
      </c>
      <c r="AI289" s="30"/>
      <c r="AJ289" s="30"/>
      <c r="AK289" s="30"/>
      <c r="AL289" s="30"/>
      <c r="AM289" s="30"/>
      <c r="AN289" s="26"/>
      <c r="AO289" s="4">
        <f t="shared" si="71"/>
        <v>3</v>
      </c>
      <c r="AP289" s="4">
        <f t="shared" si="72"/>
        <v>0</v>
      </c>
      <c r="AQ289" s="4">
        <f t="shared" si="73"/>
        <v>0</v>
      </c>
      <c r="AR289" s="4">
        <f t="shared" si="74"/>
        <v>0</v>
      </c>
      <c r="AS289" s="4">
        <f t="shared" si="75"/>
        <v>0</v>
      </c>
      <c r="AT289" s="4">
        <f t="shared" si="70"/>
        <v>3</v>
      </c>
      <c r="AU289" s="34">
        <v>37827</v>
      </c>
      <c r="AV289" s="34"/>
      <c r="AW289" s="34"/>
      <c r="AX289" s="36"/>
    </row>
    <row r="290" spans="1:50" ht="36" hidden="1" customHeight="1" x14ac:dyDescent="0.2">
      <c r="A290" s="54"/>
      <c r="B290" s="150" t="s">
        <v>2742</v>
      </c>
      <c r="C290" s="150" t="s">
        <v>76</v>
      </c>
      <c r="D290" s="27" t="s">
        <v>136</v>
      </c>
      <c r="E290" s="182"/>
      <c r="F290" s="22" t="s">
        <v>1437</v>
      </c>
      <c r="G290" s="23" t="s">
        <v>1259</v>
      </c>
      <c r="H290" s="23" t="s">
        <v>460</v>
      </c>
      <c r="I290" s="9" t="s">
        <v>1821</v>
      </c>
      <c r="J290" s="43" t="s">
        <v>460</v>
      </c>
      <c r="K290" s="3"/>
      <c r="L290" s="3"/>
      <c r="M290" s="3"/>
      <c r="N290" s="3"/>
      <c r="O290" s="3"/>
      <c r="P290" s="6"/>
      <c r="Q290" s="30"/>
      <c r="R290" s="30"/>
      <c r="S290" s="30"/>
      <c r="T290" s="30"/>
      <c r="U290" s="30"/>
      <c r="V290" s="26"/>
      <c r="W290" s="30"/>
      <c r="X290" s="30"/>
      <c r="Y290" s="30"/>
      <c r="Z290" s="30"/>
      <c r="AA290" s="30"/>
      <c r="AB290" s="26"/>
      <c r="AC290" s="30">
        <v>3</v>
      </c>
      <c r="AD290" s="30">
        <v>1</v>
      </c>
      <c r="AE290" s="30"/>
      <c r="AF290" s="30"/>
      <c r="AG290" s="30">
        <v>3</v>
      </c>
      <c r="AH290" s="26" t="s">
        <v>2222</v>
      </c>
      <c r="AI290" s="30"/>
      <c r="AJ290" s="30"/>
      <c r="AK290" s="30"/>
      <c r="AL290" s="30"/>
      <c r="AM290" s="30">
        <v>2</v>
      </c>
      <c r="AN290" s="26"/>
      <c r="AO290" s="4">
        <f t="shared" si="71"/>
        <v>3</v>
      </c>
      <c r="AP290" s="4">
        <f t="shared" si="72"/>
        <v>1</v>
      </c>
      <c r="AQ290" s="4">
        <f t="shared" si="73"/>
        <v>0</v>
      </c>
      <c r="AR290" s="4">
        <f t="shared" si="74"/>
        <v>0</v>
      </c>
      <c r="AS290" s="4">
        <f t="shared" si="75"/>
        <v>5</v>
      </c>
      <c r="AT290" s="4">
        <f t="shared" si="70"/>
        <v>9</v>
      </c>
      <c r="AU290" s="34">
        <v>40639</v>
      </c>
      <c r="AV290" s="34"/>
      <c r="AW290" s="34"/>
      <c r="AX290" s="36"/>
    </row>
    <row r="291" spans="1:50" ht="36" hidden="1" customHeight="1" x14ac:dyDescent="0.2">
      <c r="A291" s="54">
        <f>+A279+1</f>
        <v>1</v>
      </c>
      <c r="B291" s="86" t="s">
        <v>2749</v>
      </c>
      <c r="C291" s="86" t="s">
        <v>76</v>
      </c>
      <c r="D291" s="53" t="s">
        <v>317</v>
      </c>
      <c r="E291" s="181">
        <f>COUNTIF($B$5:$B$702,"YJ")-1</f>
        <v>9</v>
      </c>
      <c r="F291" s="74" t="s">
        <v>1436</v>
      </c>
      <c r="G291" s="74" t="s">
        <v>1259</v>
      </c>
      <c r="H291" s="74" t="s">
        <v>460</v>
      </c>
      <c r="I291" s="151" t="s">
        <v>1822</v>
      </c>
      <c r="J291" s="161" t="s">
        <v>460</v>
      </c>
      <c r="K291" s="153"/>
      <c r="L291" s="153"/>
      <c r="M291" s="153"/>
      <c r="N291" s="153"/>
      <c r="O291" s="153">
        <v>4</v>
      </c>
      <c r="P291" s="163" t="s">
        <v>135</v>
      </c>
      <c r="Q291" s="155">
        <v>1</v>
      </c>
      <c r="R291" s="155"/>
      <c r="S291" s="155"/>
      <c r="T291" s="155"/>
      <c r="U291" s="155">
        <v>12</v>
      </c>
      <c r="V291" s="163" t="s">
        <v>318</v>
      </c>
      <c r="W291" s="155">
        <v>3</v>
      </c>
      <c r="X291" s="155"/>
      <c r="Y291" s="155">
        <v>1</v>
      </c>
      <c r="Z291" s="155"/>
      <c r="AA291" s="155"/>
      <c r="AB291" s="163" t="s">
        <v>186</v>
      </c>
      <c r="AC291" s="155">
        <v>10</v>
      </c>
      <c r="AD291" s="155">
        <v>2</v>
      </c>
      <c r="AE291" s="155"/>
      <c r="AF291" s="155"/>
      <c r="AG291" s="155"/>
      <c r="AH291" s="163" t="s">
        <v>352</v>
      </c>
      <c r="AI291" s="155">
        <v>2</v>
      </c>
      <c r="AJ291" s="155">
        <v>2</v>
      </c>
      <c r="AK291" s="155"/>
      <c r="AL291" s="155"/>
      <c r="AM291" s="155">
        <v>33</v>
      </c>
      <c r="AN291" s="163" t="s">
        <v>312</v>
      </c>
      <c r="AO291" s="156">
        <f t="shared" si="71"/>
        <v>16</v>
      </c>
      <c r="AP291" s="156">
        <f t="shared" si="72"/>
        <v>4</v>
      </c>
      <c r="AQ291" s="156">
        <f t="shared" si="73"/>
        <v>1</v>
      </c>
      <c r="AR291" s="156">
        <f t="shared" si="74"/>
        <v>0</v>
      </c>
      <c r="AS291" s="156">
        <f t="shared" si="75"/>
        <v>49</v>
      </c>
      <c r="AT291" s="156">
        <f t="shared" si="70"/>
        <v>70</v>
      </c>
      <c r="AU291" s="40" t="s">
        <v>374</v>
      </c>
      <c r="AV291" s="40"/>
      <c r="AW291" s="40"/>
      <c r="AX291" s="158"/>
    </row>
    <row r="292" spans="1:50" ht="36" hidden="1" customHeight="1" x14ac:dyDescent="0.2">
      <c r="A292" s="54"/>
      <c r="B292" s="150" t="s">
        <v>2749</v>
      </c>
      <c r="C292" s="150" t="s">
        <v>76</v>
      </c>
      <c r="D292" s="2" t="s">
        <v>317</v>
      </c>
      <c r="E292" s="182"/>
      <c r="F292" s="22" t="s">
        <v>1437</v>
      </c>
      <c r="G292" s="23" t="s">
        <v>1259</v>
      </c>
      <c r="H292" s="23" t="s">
        <v>460</v>
      </c>
      <c r="I292" s="9" t="s">
        <v>1823</v>
      </c>
      <c r="J292" s="5" t="s">
        <v>460</v>
      </c>
      <c r="K292" s="3"/>
      <c r="L292" s="3"/>
      <c r="M292" s="3"/>
      <c r="N292" s="3"/>
      <c r="O292" s="3">
        <v>1</v>
      </c>
      <c r="P292" s="6" t="s">
        <v>152</v>
      </c>
      <c r="Q292" s="30"/>
      <c r="R292" s="30"/>
      <c r="S292" s="30"/>
      <c r="T292" s="30"/>
      <c r="U292" s="30">
        <v>1</v>
      </c>
      <c r="V292" s="6" t="s">
        <v>659</v>
      </c>
      <c r="W292" s="30"/>
      <c r="X292" s="30"/>
      <c r="Y292" s="30"/>
      <c r="Z292" s="30"/>
      <c r="AA292" s="30"/>
      <c r="AB292" s="26"/>
      <c r="AC292" s="30">
        <v>6</v>
      </c>
      <c r="AD292" s="30"/>
      <c r="AE292" s="30"/>
      <c r="AF292" s="30"/>
      <c r="AG292" s="30"/>
      <c r="AH292" s="6" t="s">
        <v>786</v>
      </c>
      <c r="AI292" s="30"/>
      <c r="AJ292" s="30"/>
      <c r="AK292" s="30"/>
      <c r="AL292" s="30"/>
      <c r="AM292" s="30">
        <v>5</v>
      </c>
      <c r="AN292" s="6" t="s">
        <v>49</v>
      </c>
      <c r="AO292" s="4">
        <f t="shared" si="71"/>
        <v>6</v>
      </c>
      <c r="AP292" s="4">
        <f t="shared" si="72"/>
        <v>0</v>
      </c>
      <c r="AQ292" s="4">
        <f t="shared" si="73"/>
        <v>0</v>
      </c>
      <c r="AR292" s="4">
        <f t="shared" si="74"/>
        <v>0</v>
      </c>
      <c r="AS292" s="4">
        <f t="shared" si="75"/>
        <v>7</v>
      </c>
      <c r="AT292" s="4">
        <f t="shared" si="70"/>
        <v>13</v>
      </c>
      <c r="AU292" s="34"/>
      <c r="AV292" s="34"/>
      <c r="AW292" s="34"/>
      <c r="AX292" s="36"/>
    </row>
    <row r="293" spans="1:50" ht="36" hidden="1" customHeight="1" x14ac:dyDescent="0.2">
      <c r="A293" s="54"/>
      <c r="B293" s="150" t="s">
        <v>2749</v>
      </c>
      <c r="C293" s="150" t="s">
        <v>76</v>
      </c>
      <c r="D293" s="2" t="s">
        <v>317</v>
      </c>
      <c r="E293" s="182"/>
      <c r="F293" s="22" t="s">
        <v>1437</v>
      </c>
      <c r="G293" s="23" t="s">
        <v>1259</v>
      </c>
      <c r="H293" s="23" t="s">
        <v>460</v>
      </c>
      <c r="I293" s="9" t="s">
        <v>1826</v>
      </c>
      <c r="J293" s="5" t="s">
        <v>460</v>
      </c>
      <c r="K293" s="3"/>
      <c r="L293" s="3"/>
      <c r="M293" s="3"/>
      <c r="N293" s="3"/>
      <c r="O293" s="3"/>
      <c r="P293" s="6"/>
      <c r="Q293" s="30"/>
      <c r="R293" s="30"/>
      <c r="S293" s="30"/>
      <c r="T293" s="30"/>
      <c r="U293" s="30">
        <v>2</v>
      </c>
      <c r="V293" s="6" t="s">
        <v>301</v>
      </c>
      <c r="W293" s="30"/>
      <c r="X293" s="30"/>
      <c r="Y293" s="30"/>
      <c r="Z293" s="30"/>
      <c r="AA293" s="30"/>
      <c r="AB293" s="26"/>
      <c r="AC293" s="30">
        <v>7</v>
      </c>
      <c r="AD293" s="30"/>
      <c r="AE293" s="30"/>
      <c r="AF293" s="30"/>
      <c r="AG293" s="30"/>
      <c r="AH293" s="6" t="s">
        <v>300</v>
      </c>
      <c r="AI293" s="30"/>
      <c r="AJ293" s="30"/>
      <c r="AK293" s="30"/>
      <c r="AL293" s="30"/>
      <c r="AM293" s="30">
        <v>3</v>
      </c>
      <c r="AN293" s="6" t="s">
        <v>630</v>
      </c>
      <c r="AO293" s="4">
        <f t="shared" si="71"/>
        <v>7</v>
      </c>
      <c r="AP293" s="4">
        <f t="shared" si="72"/>
        <v>0</v>
      </c>
      <c r="AQ293" s="4">
        <f t="shared" si="73"/>
        <v>0</v>
      </c>
      <c r="AR293" s="4">
        <f t="shared" si="74"/>
        <v>0</v>
      </c>
      <c r="AS293" s="4">
        <f t="shared" si="75"/>
        <v>5</v>
      </c>
      <c r="AT293" s="4">
        <f t="shared" si="70"/>
        <v>12</v>
      </c>
      <c r="AU293" s="34"/>
      <c r="AV293" s="34"/>
      <c r="AW293" s="34"/>
      <c r="AX293" s="36"/>
    </row>
    <row r="294" spans="1:50" ht="36" hidden="1" customHeight="1" x14ac:dyDescent="0.2">
      <c r="A294" s="54"/>
      <c r="B294" s="150" t="s">
        <v>2749</v>
      </c>
      <c r="C294" s="150" t="s">
        <v>76</v>
      </c>
      <c r="D294" s="2" t="s">
        <v>317</v>
      </c>
      <c r="E294" s="182"/>
      <c r="F294" s="22" t="s">
        <v>1437</v>
      </c>
      <c r="G294" s="23" t="s">
        <v>1259</v>
      </c>
      <c r="H294" s="23" t="s">
        <v>460</v>
      </c>
      <c r="I294" s="9" t="s">
        <v>1827</v>
      </c>
      <c r="J294" s="5" t="s">
        <v>460</v>
      </c>
      <c r="K294" s="3"/>
      <c r="L294" s="3"/>
      <c r="M294" s="3"/>
      <c r="N294" s="3"/>
      <c r="O294" s="3"/>
      <c r="P294" s="6"/>
      <c r="Q294" s="30"/>
      <c r="R294" s="30"/>
      <c r="S294" s="30"/>
      <c r="T294" s="30"/>
      <c r="U294" s="30">
        <v>1</v>
      </c>
      <c r="V294" s="6" t="s">
        <v>51</v>
      </c>
      <c r="W294" s="30"/>
      <c r="X294" s="30"/>
      <c r="Y294" s="30"/>
      <c r="Z294" s="30"/>
      <c r="AA294" s="30"/>
      <c r="AB294" s="26"/>
      <c r="AC294" s="30">
        <v>7</v>
      </c>
      <c r="AD294" s="30"/>
      <c r="AE294" s="30"/>
      <c r="AF294" s="30"/>
      <c r="AG294" s="30"/>
      <c r="AH294" s="6" t="s">
        <v>179</v>
      </c>
      <c r="AI294" s="30"/>
      <c r="AJ294" s="30"/>
      <c r="AK294" s="30"/>
      <c r="AL294" s="30"/>
      <c r="AM294" s="30">
        <v>3</v>
      </c>
      <c r="AN294" s="6" t="s">
        <v>52</v>
      </c>
      <c r="AO294" s="4">
        <f t="shared" si="71"/>
        <v>7</v>
      </c>
      <c r="AP294" s="4">
        <f t="shared" si="72"/>
        <v>0</v>
      </c>
      <c r="AQ294" s="4">
        <f t="shared" si="73"/>
        <v>0</v>
      </c>
      <c r="AR294" s="4">
        <f t="shared" si="74"/>
        <v>0</v>
      </c>
      <c r="AS294" s="4">
        <f t="shared" si="75"/>
        <v>4</v>
      </c>
      <c r="AT294" s="4">
        <f t="shared" si="70"/>
        <v>11</v>
      </c>
      <c r="AU294" s="34">
        <v>39738</v>
      </c>
      <c r="AV294" s="34"/>
      <c r="AW294" s="34"/>
      <c r="AX294" s="36"/>
    </row>
    <row r="295" spans="1:50" ht="36" hidden="1" customHeight="1" x14ac:dyDescent="0.2">
      <c r="A295" s="54">
        <f>+A285+1</f>
        <v>1</v>
      </c>
      <c r="B295" s="86" t="s">
        <v>2821</v>
      </c>
      <c r="C295" s="86" t="s">
        <v>76</v>
      </c>
      <c r="D295" s="53" t="s">
        <v>14</v>
      </c>
      <c r="E295" s="181">
        <f>COUNTIF($B$5:$B$702,"CC")-1</f>
        <v>22</v>
      </c>
      <c r="F295" s="74" t="s">
        <v>1436</v>
      </c>
      <c r="G295" s="74" t="s">
        <v>1259</v>
      </c>
      <c r="H295" s="74" t="s">
        <v>460</v>
      </c>
      <c r="I295" s="151" t="s">
        <v>1832</v>
      </c>
      <c r="J295" s="161" t="s">
        <v>460</v>
      </c>
      <c r="K295" s="155">
        <v>2</v>
      </c>
      <c r="L295" s="153"/>
      <c r="M295" s="153"/>
      <c r="N295" s="155"/>
      <c r="O295" s="155">
        <v>13</v>
      </c>
      <c r="P295" s="163" t="s">
        <v>838</v>
      </c>
      <c r="Q295" s="155">
        <v>3</v>
      </c>
      <c r="R295" s="155"/>
      <c r="S295" s="155">
        <v>1</v>
      </c>
      <c r="T295" s="155"/>
      <c r="U295" s="155">
        <v>6</v>
      </c>
      <c r="V295" s="163" t="s">
        <v>838</v>
      </c>
      <c r="W295" s="153">
        <v>4</v>
      </c>
      <c r="X295" s="153"/>
      <c r="Y295" s="153"/>
      <c r="Z295" s="153"/>
      <c r="AA295" s="153"/>
      <c r="AB295" s="163" t="s">
        <v>1147</v>
      </c>
      <c r="AC295" s="155">
        <v>10</v>
      </c>
      <c r="AD295" s="155">
        <v>1</v>
      </c>
      <c r="AE295" s="155"/>
      <c r="AF295" s="155"/>
      <c r="AG295" s="155"/>
      <c r="AH295" s="163" t="s">
        <v>1148</v>
      </c>
      <c r="AI295" s="155">
        <v>17</v>
      </c>
      <c r="AJ295" s="155">
        <v>11</v>
      </c>
      <c r="AK295" s="155">
        <v>13</v>
      </c>
      <c r="AL295" s="155"/>
      <c r="AM295" s="155">
        <v>112</v>
      </c>
      <c r="AN295" s="163" t="s">
        <v>1148</v>
      </c>
      <c r="AO295" s="156">
        <f t="shared" si="71"/>
        <v>36</v>
      </c>
      <c r="AP295" s="156">
        <f t="shared" si="72"/>
        <v>12</v>
      </c>
      <c r="AQ295" s="156">
        <f t="shared" si="73"/>
        <v>14</v>
      </c>
      <c r="AR295" s="156">
        <f t="shared" si="74"/>
        <v>0</v>
      </c>
      <c r="AS295" s="156">
        <f t="shared" si="75"/>
        <v>131</v>
      </c>
      <c r="AT295" s="156">
        <f t="shared" si="70"/>
        <v>193</v>
      </c>
      <c r="AU295" s="40"/>
      <c r="AV295" s="40"/>
      <c r="AW295" s="40"/>
      <c r="AX295" s="158"/>
    </row>
    <row r="296" spans="1:50" ht="36" hidden="1" customHeight="1" x14ac:dyDescent="0.2">
      <c r="A296" s="54"/>
      <c r="B296" s="150" t="s">
        <v>2821</v>
      </c>
      <c r="C296" s="150" t="s">
        <v>76</v>
      </c>
      <c r="D296" s="2" t="s">
        <v>14</v>
      </c>
      <c r="E296" s="182"/>
      <c r="F296" s="22" t="s">
        <v>1437</v>
      </c>
      <c r="G296" s="23" t="s">
        <v>1259</v>
      </c>
      <c r="H296" s="23" t="s">
        <v>460</v>
      </c>
      <c r="I296" s="9" t="s">
        <v>1833</v>
      </c>
      <c r="J296" s="5" t="s">
        <v>460</v>
      </c>
      <c r="K296" s="3"/>
      <c r="L296" s="3"/>
      <c r="M296" s="3"/>
      <c r="N296" s="3"/>
      <c r="O296" s="3"/>
      <c r="P296" s="6"/>
      <c r="Q296" s="3"/>
      <c r="R296" s="3"/>
      <c r="S296" s="3"/>
      <c r="T296" s="3"/>
      <c r="U296" s="3"/>
      <c r="V296" s="6"/>
      <c r="W296" s="3">
        <v>13</v>
      </c>
      <c r="X296" s="3"/>
      <c r="Y296" s="3"/>
      <c r="Z296" s="3"/>
      <c r="AA296" s="3"/>
      <c r="AB296" s="6" t="s">
        <v>839</v>
      </c>
      <c r="AC296" s="3"/>
      <c r="AD296" s="3"/>
      <c r="AE296" s="3"/>
      <c r="AF296" s="3"/>
      <c r="AG296" s="3"/>
      <c r="AH296" s="6"/>
      <c r="AI296" s="30">
        <v>1</v>
      </c>
      <c r="AJ296" s="30"/>
      <c r="AK296" s="30"/>
      <c r="AL296" s="30"/>
      <c r="AM296" s="30">
        <v>4</v>
      </c>
      <c r="AN296" s="6" t="s">
        <v>839</v>
      </c>
      <c r="AO296" s="4">
        <f t="shared" si="71"/>
        <v>14</v>
      </c>
      <c r="AP296" s="4">
        <f t="shared" si="72"/>
        <v>0</v>
      </c>
      <c r="AQ296" s="4">
        <f t="shared" si="73"/>
        <v>0</v>
      </c>
      <c r="AR296" s="4">
        <f t="shared" si="74"/>
        <v>0</v>
      </c>
      <c r="AS296" s="4">
        <f t="shared" si="75"/>
        <v>4</v>
      </c>
      <c r="AT296" s="4">
        <f t="shared" si="70"/>
        <v>18</v>
      </c>
      <c r="AU296" s="34">
        <v>37895</v>
      </c>
      <c r="AV296" s="34"/>
      <c r="AW296" s="34"/>
      <c r="AX296" s="36"/>
    </row>
    <row r="297" spans="1:50" ht="36" hidden="1" customHeight="1" x14ac:dyDescent="0.2">
      <c r="A297" s="54"/>
      <c r="B297" s="150" t="s">
        <v>2821</v>
      </c>
      <c r="C297" s="150" t="s">
        <v>76</v>
      </c>
      <c r="D297" s="2" t="s">
        <v>14</v>
      </c>
      <c r="E297" s="182"/>
      <c r="F297" s="22" t="s">
        <v>1437</v>
      </c>
      <c r="G297" s="23" t="s">
        <v>1259</v>
      </c>
      <c r="H297" s="23" t="s">
        <v>460</v>
      </c>
      <c r="I297" s="9" t="s">
        <v>1837</v>
      </c>
      <c r="J297" s="5" t="s">
        <v>272</v>
      </c>
      <c r="K297" s="3"/>
      <c r="L297" s="3"/>
      <c r="M297" s="3"/>
      <c r="N297" s="3"/>
      <c r="O297" s="3"/>
      <c r="P297" s="6"/>
      <c r="Q297" s="30"/>
      <c r="R297" s="30"/>
      <c r="S297" s="30"/>
      <c r="T297" s="30"/>
      <c r="U297" s="30"/>
      <c r="V297" s="26"/>
      <c r="W297" s="30">
        <v>4</v>
      </c>
      <c r="X297" s="30"/>
      <c r="Y297" s="30"/>
      <c r="Z297" s="30"/>
      <c r="AA297" s="30"/>
      <c r="AB297" s="6" t="s">
        <v>1151</v>
      </c>
      <c r="AC297" s="30">
        <v>1</v>
      </c>
      <c r="AD297" s="30"/>
      <c r="AE297" s="30"/>
      <c r="AF297" s="30"/>
      <c r="AG297" s="30"/>
      <c r="AH297" s="6" t="s">
        <v>1151</v>
      </c>
      <c r="AI297" s="30"/>
      <c r="AJ297" s="30"/>
      <c r="AK297" s="30"/>
      <c r="AL297" s="30"/>
      <c r="AM297" s="30">
        <v>1</v>
      </c>
      <c r="AN297" s="6" t="s">
        <v>1151</v>
      </c>
      <c r="AO297" s="4">
        <f t="shared" si="71"/>
        <v>5</v>
      </c>
      <c r="AP297" s="4">
        <f t="shared" si="72"/>
        <v>0</v>
      </c>
      <c r="AQ297" s="4">
        <f t="shared" si="73"/>
        <v>0</v>
      </c>
      <c r="AR297" s="4">
        <f t="shared" si="74"/>
        <v>0</v>
      </c>
      <c r="AS297" s="4">
        <f t="shared" si="75"/>
        <v>1</v>
      </c>
      <c r="AT297" s="4">
        <f t="shared" si="70"/>
        <v>6</v>
      </c>
      <c r="AU297" s="34">
        <v>39251</v>
      </c>
      <c r="AV297" s="34"/>
      <c r="AW297" s="34"/>
      <c r="AX297" s="36"/>
    </row>
    <row r="298" spans="1:50" ht="36" hidden="1" customHeight="1" x14ac:dyDescent="0.2">
      <c r="A298" s="54"/>
      <c r="B298" s="150" t="s">
        <v>2821</v>
      </c>
      <c r="C298" s="150" t="s">
        <v>76</v>
      </c>
      <c r="D298" s="2" t="s">
        <v>14</v>
      </c>
      <c r="E298" s="182"/>
      <c r="F298" s="22" t="s">
        <v>1437</v>
      </c>
      <c r="G298" s="23" t="s">
        <v>1259</v>
      </c>
      <c r="H298" s="23" t="s">
        <v>460</v>
      </c>
      <c r="I298" s="9" t="s">
        <v>1840</v>
      </c>
      <c r="J298" s="5" t="s">
        <v>620</v>
      </c>
      <c r="K298" s="3"/>
      <c r="L298" s="3"/>
      <c r="M298" s="3"/>
      <c r="N298" s="3"/>
      <c r="O298" s="3"/>
      <c r="P298" s="6"/>
      <c r="Q298" s="30"/>
      <c r="R298" s="30"/>
      <c r="S298" s="30"/>
      <c r="T298" s="30"/>
      <c r="U298" s="30"/>
      <c r="V298" s="26"/>
      <c r="W298" s="30">
        <v>1</v>
      </c>
      <c r="X298" s="30"/>
      <c r="Y298" s="30"/>
      <c r="Z298" s="30"/>
      <c r="AA298" s="30"/>
      <c r="AB298" s="26" t="s">
        <v>1154</v>
      </c>
      <c r="AC298" s="30"/>
      <c r="AD298" s="30"/>
      <c r="AE298" s="30"/>
      <c r="AF298" s="30"/>
      <c r="AG298" s="30"/>
      <c r="AH298" s="26"/>
      <c r="AI298" s="30"/>
      <c r="AJ298" s="30"/>
      <c r="AK298" s="30"/>
      <c r="AL298" s="30"/>
      <c r="AM298" s="30">
        <v>1</v>
      </c>
      <c r="AN298" s="26" t="s">
        <v>1154</v>
      </c>
      <c r="AO298" s="4">
        <f t="shared" si="71"/>
        <v>1</v>
      </c>
      <c r="AP298" s="4">
        <f t="shared" si="72"/>
        <v>0</v>
      </c>
      <c r="AQ298" s="4">
        <f t="shared" si="73"/>
        <v>0</v>
      </c>
      <c r="AR298" s="4">
        <f t="shared" si="74"/>
        <v>0</v>
      </c>
      <c r="AS298" s="4">
        <f t="shared" si="75"/>
        <v>1</v>
      </c>
      <c r="AT298" s="4">
        <f t="shared" si="70"/>
        <v>2</v>
      </c>
      <c r="AU298" s="34">
        <v>39812</v>
      </c>
      <c r="AV298" s="34"/>
      <c r="AW298" s="34"/>
      <c r="AX298" s="36"/>
    </row>
    <row r="299" spans="1:50" ht="36" hidden="1" customHeight="1" x14ac:dyDescent="0.2">
      <c r="A299" s="168"/>
      <c r="B299" s="150" t="s">
        <v>2821</v>
      </c>
      <c r="C299" s="150" t="s">
        <v>76</v>
      </c>
      <c r="D299" s="2" t="s">
        <v>14</v>
      </c>
      <c r="E299" s="182"/>
      <c r="F299" s="22" t="s">
        <v>1437</v>
      </c>
      <c r="G299" s="23" t="s">
        <v>1259</v>
      </c>
      <c r="H299" s="23" t="s">
        <v>460</v>
      </c>
      <c r="I299" s="9" t="s">
        <v>1841</v>
      </c>
      <c r="J299" s="5" t="s">
        <v>619</v>
      </c>
      <c r="K299" s="3"/>
      <c r="L299" s="3"/>
      <c r="M299" s="3"/>
      <c r="N299" s="3"/>
      <c r="O299" s="3"/>
      <c r="P299" s="6"/>
      <c r="Q299" s="30"/>
      <c r="R299" s="30"/>
      <c r="S299" s="30"/>
      <c r="T299" s="30"/>
      <c r="U299" s="30"/>
      <c r="V299" s="26"/>
      <c r="W299" s="30">
        <v>1</v>
      </c>
      <c r="X299" s="30"/>
      <c r="Y299" s="30"/>
      <c r="Z299" s="30"/>
      <c r="AA299" s="30"/>
      <c r="AB299" s="26" t="s">
        <v>1155</v>
      </c>
      <c r="AC299" s="30"/>
      <c r="AD299" s="30"/>
      <c r="AE299" s="30"/>
      <c r="AF299" s="30"/>
      <c r="AG299" s="30"/>
      <c r="AH299" s="26"/>
      <c r="AI299" s="30"/>
      <c r="AJ299" s="30"/>
      <c r="AK299" s="30"/>
      <c r="AL299" s="30"/>
      <c r="AM299" s="30"/>
      <c r="AN299" s="26"/>
      <c r="AO299" s="4">
        <f t="shared" si="71"/>
        <v>1</v>
      </c>
      <c r="AP299" s="4">
        <f t="shared" si="72"/>
        <v>0</v>
      </c>
      <c r="AQ299" s="4">
        <f t="shared" si="73"/>
        <v>0</v>
      </c>
      <c r="AR299" s="4">
        <f t="shared" si="74"/>
        <v>0</v>
      </c>
      <c r="AS299" s="4">
        <f t="shared" si="75"/>
        <v>0</v>
      </c>
      <c r="AT299" s="4">
        <f t="shared" si="70"/>
        <v>1</v>
      </c>
      <c r="AU299" s="34">
        <v>39812</v>
      </c>
      <c r="AV299" s="34"/>
      <c r="AW299" s="34"/>
      <c r="AX299" s="36"/>
    </row>
    <row r="300" spans="1:50" ht="36" hidden="1" customHeight="1" x14ac:dyDescent="0.2">
      <c r="A300" s="54"/>
      <c r="B300" s="150" t="s">
        <v>2821</v>
      </c>
      <c r="C300" s="150" t="s">
        <v>76</v>
      </c>
      <c r="D300" s="2" t="s">
        <v>14</v>
      </c>
      <c r="E300" s="182"/>
      <c r="F300" s="22" t="s">
        <v>1437</v>
      </c>
      <c r="G300" s="23" t="s">
        <v>1259</v>
      </c>
      <c r="H300" s="23" t="s">
        <v>460</v>
      </c>
      <c r="I300" s="9" t="s">
        <v>1844</v>
      </c>
      <c r="J300" s="5" t="s">
        <v>460</v>
      </c>
      <c r="K300" s="3"/>
      <c r="L300" s="3"/>
      <c r="M300" s="3"/>
      <c r="N300" s="3"/>
      <c r="O300" s="3"/>
      <c r="P300" s="6"/>
      <c r="Q300" s="30"/>
      <c r="R300" s="30"/>
      <c r="S300" s="30"/>
      <c r="T300" s="30"/>
      <c r="U300" s="30"/>
      <c r="V300" s="26"/>
      <c r="W300" s="30">
        <v>2</v>
      </c>
      <c r="X300" s="30"/>
      <c r="Y300" s="30"/>
      <c r="Z300" s="30"/>
      <c r="AA300" s="30"/>
      <c r="AB300" s="26" t="s">
        <v>547</v>
      </c>
      <c r="AC300" s="30">
        <v>1</v>
      </c>
      <c r="AD300" s="30"/>
      <c r="AE300" s="30"/>
      <c r="AF300" s="30"/>
      <c r="AG300" s="30"/>
      <c r="AH300" s="26" t="s">
        <v>547</v>
      </c>
      <c r="AI300" s="30"/>
      <c r="AJ300" s="30"/>
      <c r="AK300" s="30"/>
      <c r="AL300" s="30"/>
      <c r="AM300" s="30">
        <v>1</v>
      </c>
      <c r="AN300" s="26" t="s">
        <v>547</v>
      </c>
      <c r="AO300" s="4">
        <f t="shared" si="71"/>
        <v>3</v>
      </c>
      <c r="AP300" s="4">
        <f t="shared" si="72"/>
        <v>0</v>
      </c>
      <c r="AQ300" s="4">
        <f t="shared" si="73"/>
        <v>0</v>
      </c>
      <c r="AR300" s="4">
        <f t="shared" si="74"/>
        <v>0</v>
      </c>
      <c r="AS300" s="4">
        <f t="shared" si="75"/>
        <v>1</v>
      </c>
      <c r="AT300" s="4">
        <f t="shared" si="70"/>
        <v>4</v>
      </c>
      <c r="AU300" s="34"/>
      <c r="AV300" s="34"/>
      <c r="AW300" s="34"/>
      <c r="AX300" s="36"/>
    </row>
    <row r="301" spans="1:50" ht="36" hidden="1" customHeight="1" x14ac:dyDescent="0.2">
      <c r="A301" s="54"/>
      <c r="B301" s="150" t="s">
        <v>2821</v>
      </c>
      <c r="C301" s="150" t="s">
        <v>76</v>
      </c>
      <c r="D301" s="2" t="s">
        <v>14</v>
      </c>
      <c r="E301" s="182"/>
      <c r="F301" s="22" t="s">
        <v>1437</v>
      </c>
      <c r="G301" s="23" t="s">
        <v>1259</v>
      </c>
      <c r="H301" s="23" t="s">
        <v>460</v>
      </c>
      <c r="I301" s="9" t="s">
        <v>1847</v>
      </c>
      <c r="J301" s="5" t="s">
        <v>1160</v>
      </c>
      <c r="K301" s="3"/>
      <c r="L301" s="3"/>
      <c r="M301" s="3"/>
      <c r="N301" s="3"/>
      <c r="O301" s="3"/>
      <c r="P301" s="6"/>
      <c r="Q301" s="30"/>
      <c r="R301" s="30"/>
      <c r="S301" s="30"/>
      <c r="T301" s="30"/>
      <c r="U301" s="30"/>
      <c r="V301" s="26"/>
      <c r="W301" s="30">
        <v>2</v>
      </c>
      <c r="X301" s="30"/>
      <c r="Y301" s="30"/>
      <c r="Z301" s="30"/>
      <c r="AA301" s="30"/>
      <c r="AB301" s="26" t="s">
        <v>1161</v>
      </c>
      <c r="AC301" s="30">
        <v>1</v>
      </c>
      <c r="AD301" s="30"/>
      <c r="AE301" s="30"/>
      <c r="AF301" s="30"/>
      <c r="AG301" s="30"/>
      <c r="AH301" s="26" t="s">
        <v>1161</v>
      </c>
      <c r="AI301" s="30"/>
      <c r="AJ301" s="30"/>
      <c r="AK301" s="30"/>
      <c r="AL301" s="30"/>
      <c r="AM301" s="30">
        <v>7</v>
      </c>
      <c r="AN301" s="26" t="s">
        <v>1161</v>
      </c>
      <c r="AO301" s="4">
        <f t="shared" si="71"/>
        <v>3</v>
      </c>
      <c r="AP301" s="4">
        <f t="shared" si="72"/>
        <v>0</v>
      </c>
      <c r="AQ301" s="4">
        <f t="shared" si="73"/>
        <v>0</v>
      </c>
      <c r="AR301" s="4">
        <f t="shared" si="74"/>
        <v>0</v>
      </c>
      <c r="AS301" s="4">
        <f t="shared" si="75"/>
        <v>7</v>
      </c>
      <c r="AT301" s="4">
        <f t="shared" si="70"/>
        <v>10</v>
      </c>
      <c r="AU301" s="34"/>
      <c r="AV301" s="34"/>
      <c r="AW301" s="34"/>
      <c r="AX301" s="36"/>
    </row>
    <row r="302" spans="1:50" ht="36" hidden="1" customHeight="1" x14ac:dyDescent="0.2">
      <c r="A302" s="54"/>
      <c r="B302" s="150" t="s">
        <v>2821</v>
      </c>
      <c r="C302" s="150" t="s">
        <v>76</v>
      </c>
      <c r="D302" s="2" t="s">
        <v>14</v>
      </c>
      <c r="E302" s="182"/>
      <c r="F302" s="22" t="s">
        <v>1437</v>
      </c>
      <c r="G302" s="23" t="s">
        <v>1259</v>
      </c>
      <c r="H302" s="23" t="s">
        <v>460</v>
      </c>
      <c r="I302" s="9" t="s">
        <v>1848</v>
      </c>
      <c r="J302" s="5" t="s">
        <v>1233</v>
      </c>
      <c r="K302" s="3"/>
      <c r="L302" s="3"/>
      <c r="M302" s="3"/>
      <c r="N302" s="3"/>
      <c r="O302" s="3"/>
      <c r="P302" s="6"/>
      <c r="Q302" s="30"/>
      <c r="R302" s="30"/>
      <c r="S302" s="30"/>
      <c r="T302" s="30"/>
      <c r="U302" s="30"/>
      <c r="V302" s="26"/>
      <c r="W302" s="30"/>
      <c r="X302" s="30"/>
      <c r="Y302" s="30"/>
      <c r="Z302" s="30"/>
      <c r="AA302" s="30"/>
      <c r="AB302" s="26"/>
      <c r="AC302" s="30">
        <v>1</v>
      </c>
      <c r="AD302" s="30"/>
      <c r="AE302" s="30"/>
      <c r="AF302" s="30"/>
      <c r="AG302" s="30"/>
      <c r="AH302" s="26" t="s">
        <v>1234</v>
      </c>
      <c r="AI302" s="30"/>
      <c r="AJ302" s="30"/>
      <c r="AK302" s="30"/>
      <c r="AL302" s="30"/>
      <c r="AM302" s="30">
        <v>2</v>
      </c>
      <c r="AN302" s="26" t="s">
        <v>1234</v>
      </c>
      <c r="AO302" s="4">
        <f t="shared" si="71"/>
        <v>1</v>
      </c>
      <c r="AP302" s="4">
        <f t="shared" si="72"/>
        <v>0</v>
      </c>
      <c r="AQ302" s="4">
        <f t="shared" si="73"/>
        <v>0</v>
      </c>
      <c r="AR302" s="4">
        <f t="shared" si="74"/>
        <v>0</v>
      </c>
      <c r="AS302" s="4">
        <f t="shared" si="75"/>
        <v>2</v>
      </c>
      <c r="AT302" s="4">
        <f t="shared" si="70"/>
        <v>3</v>
      </c>
      <c r="AU302" s="34">
        <v>40956</v>
      </c>
      <c r="AV302" s="34"/>
      <c r="AW302" s="34"/>
      <c r="AX302" s="36"/>
    </row>
    <row r="303" spans="1:50" ht="36" hidden="1" customHeight="1" x14ac:dyDescent="0.2">
      <c r="A303" s="54"/>
      <c r="B303" s="150" t="s">
        <v>2821</v>
      </c>
      <c r="C303" s="150" t="s">
        <v>76</v>
      </c>
      <c r="D303" s="2" t="s">
        <v>14</v>
      </c>
      <c r="E303" s="182"/>
      <c r="F303" s="22" t="s">
        <v>1437</v>
      </c>
      <c r="G303" s="23" t="s">
        <v>1259</v>
      </c>
      <c r="H303" s="23" t="s">
        <v>460</v>
      </c>
      <c r="I303" s="9" t="s">
        <v>1849</v>
      </c>
      <c r="J303" s="5" t="s">
        <v>1265</v>
      </c>
      <c r="K303" s="3"/>
      <c r="L303" s="3"/>
      <c r="M303" s="3"/>
      <c r="N303" s="3"/>
      <c r="O303" s="3"/>
      <c r="P303" s="6"/>
      <c r="Q303" s="30"/>
      <c r="R303" s="30"/>
      <c r="S303" s="30"/>
      <c r="T303" s="30"/>
      <c r="U303" s="30"/>
      <c r="V303" s="26"/>
      <c r="W303" s="30">
        <v>1</v>
      </c>
      <c r="X303" s="30"/>
      <c r="Y303" s="30"/>
      <c r="Z303" s="30"/>
      <c r="AA303" s="30"/>
      <c r="AB303" s="26" t="s">
        <v>1266</v>
      </c>
      <c r="AC303" s="30"/>
      <c r="AD303" s="30"/>
      <c r="AE303" s="30"/>
      <c r="AF303" s="30"/>
      <c r="AG303" s="30">
        <v>2</v>
      </c>
      <c r="AH303" s="26" t="s">
        <v>1266</v>
      </c>
      <c r="AI303" s="30"/>
      <c r="AJ303" s="30"/>
      <c r="AK303" s="30"/>
      <c r="AL303" s="30"/>
      <c r="AM303" s="30">
        <v>1</v>
      </c>
      <c r="AN303" s="26" t="s">
        <v>1266</v>
      </c>
      <c r="AO303" s="4">
        <f t="shared" si="71"/>
        <v>1</v>
      </c>
      <c r="AP303" s="4">
        <f t="shared" si="72"/>
        <v>0</v>
      </c>
      <c r="AQ303" s="4">
        <f t="shared" si="73"/>
        <v>0</v>
      </c>
      <c r="AR303" s="4">
        <f t="shared" si="74"/>
        <v>0</v>
      </c>
      <c r="AS303" s="4">
        <f t="shared" si="75"/>
        <v>3</v>
      </c>
      <c r="AT303" s="4">
        <f t="shared" ref="AT303:AT334" si="76">SUM(AO303:AS303)</f>
        <v>4</v>
      </c>
      <c r="AU303" s="34">
        <v>41030</v>
      </c>
      <c r="AV303" s="34"/>
      <c r="AW303" s="34"/>
      <c r="AX303" s="36"/>
    </row>
    <row r="304" spans="1:50" ht="36" hidden="1" customHeight="1" x14ac:dyDescent="0.2">
      <c r="A304" s="54"/>
      <c r="B304" s="150" t="s">
        <v>2821</v>
      </c>
      <c r="C304" s="150" t="s">
        <v>76</v>
      </c>
      <c r="D304" s="2" t="s">
        <v>14</v>
      </c>
      <c r="E304" s="182"/>
      <c r="F304" s="22" t="s">
        <v>1437</v>
      </c>
      <c r="G304" s="23" t="s">
        <v>1259</v>
      </c>
      <c r="H304" s="23" t="s">
        <v>460</v>
      </c>
      <c r="I304" s="9" t="s">
        <v>2139</v>
      </c>
      <c r="J304" s="5" t="s">
        <v>2141</v>
      </c>
      <c r="K304" s="3"/>
      <c r="L304" s="3"/>
      <c r="M304" s="3"/>
      <c r="N304" s="3"/>
      <c r="O304" s="3"/>
      <c r="P304" s="6"/>
      <c r="Q304" s="30"/>
      <c r="R304" s="30"/>
      <c r="S304" s="30"/>
      <c r="T304" s="30"/>
      <c r="U304" s="30"/>
      <c r="V304" s="26"/>
      <c r="W304" s="30"/>
      <c r="X304" s="30"/>
      <c r="Y304" s="30"/>
      <c r="Z304" s="30"/>
      <c r="AA304" s="30"/>
      <c r="AB304" s="26"/>
      <c r="AC304" s="30">
        <v>1</v>
      </c>
      <c r="AD304" s="30"/>
      <c r="AE304" s="30"/>
      <c r="AF304" s="30"/>
      <c r="AG304" s="30"/>
      <c r="AH304" s="26"/>
      <c r="AI304" s="30"/>
      <c r="AJ304" s="30"/>
      <c r="AK304" s="30"/>
      <c r="AL304" s="30"/>
      <c r="AM304" s="30">
        <v>1</v>
      </c>
      <c r="AN304" s="26"/>
      <c r="AO304" s="4">
        <f t="shared" si="71"/>
        <v>1</v>
      </c>
      <c r="AP304" s="4">
        <f t="shared" si="72"/>
        <v>0</v>
      </c>
      <c r="AQ304" s="4">
        <f t="shared" si="73"/>
        <v>0</v>
      </c>
      <c r="AR304" s="4">
        <f t="shared" si="74"/>
        <v>0</v>
      </c>
      <c r="AS304" s="4">
        <f t="shared" si="75"/>
        <v>1</v>
      </c>
      <c r="AT304" s="4">
        <f t="shared" si="76"/>
        <v>2</v>
      </c>
      <c r="AU304" s="34">
        <v>41271</v>
      </c>
      <c r="AV304" s="34"/>
      <c r="AW304" s="34"/>
      <c r="AX304" s="36"/>
    </row>
    <row r="305" spans="1:50" ht="36" hidden="1" customHeight="1" x14ac:dyDescent="0.2">
      <c r="A305" s="54">
        <f>+A282+1</f>
        <v>2</v>
      </c>
      <c r="B305" s="86" t="s">
        <v>2836</v>
      </c>
      <c r="C305" s="86" t="s">
        <v>76</v>
      </c>
      <c r="D305" s="53" t="s">
        <v>324</v>
      </c>
      <c r="E305" s="181">
        <f>COUNTIF($B$5:$B$702,"CD")-1</f>
        <v>11</v>
      </c>
      <c r="F305" s="74" t="s">
        <v>1436</v>
      </c>
      <c r="G305" s="74" t="s">
        <v>1259</v>
      </c>
      <c r="H305" s="74" t="s">
        <v>460</v>
      </c>
      <c r="I305" s="151" t="s">
        <v>1853</v>
      </c>
      <c r="J305" s="161" t="s">
        <v>460</v>
      </c>
      <c r="K305" s="153">
        <v>1</v>
      </c>
      <c r="L305" s="153"/>
      <c r="M305" s="153"/>
      <c r="N305" s="155">
        <v>1</v>
      </c>
      <c r="O305" s="155">
        <v>5</v>
      </c>
      <c r="P305" s="163" t="s">
        <v>495</v>
      </c>
      <c r="Q305" s="153"/>
      <c r="R305" s="153"/>
      <c r="S305" s="153"/>
      <c r="T305" s="153"/>
      <c r="U305" s="153">
        <v>4</v>
      </c>
      <c r="V305" s="163" t="s">
        <v>1131</v>
      </c>
      <c r="W305" s="155">
        <v>14</v>
      </c>
      <c r="X305" s="155"/>
      <c r="Y305" s="155">
        <v>1</v>
      </c>
      <c r="Z305" s="155"/>
      <c r="AA305" s="155">
        <v>1</v>
      </c>
      <c r="AB305" s="163" t="s">
        <v>898</v>
      </c>
      <c r="AC305" s="155">
        <v>5</v>
      </c>
      <c r="AD305" s="155">
        <v>1</v>
      </c>
      <c r="AE305" s="155"/>
      <c r="AF305" s="155"/>
      <c r="AG305" s="155"/>
      <c r="AH305" s="163" t="s">
        <v>589</v>
      </c>
      <c r="AI305" s="153"/>
      <c r="AJ305" s="153"/>
      <c r="AK305" s="153"/>
      <c r="AL305" s="153"/>
      <c r="AM305" s="153"/>
      <c r="AN305" s="163"/>
      <c r="AO305" s="156">
        <f t="shared" si="71"/>
        <v>20</v>
      </c>
      <c r="AP305" s="156">
        <f t="shared" si="72"/>
        <v>1</v>
      </c>
      <c r="AQ305" s="156">
        <f t="shared" si="73"/>
        <v>1</v>
      </c>
      <c r="AR305" s="156">
        <f t="shared" si="74"/>
        <v>1</v>
      </c>
      <c r="AS305" s="156">
        <f t="shared" si="75"/>
        <v>10</v>
      </c>
      <c r="AT305" s="156">
        <f t="shared" si="76"/>
        <v>33</v>
      </c>
      <c r="AU305" s="40">
        <v>33626</v>
      </c>
      <c r="AV305" s="40"/>
      <c r="AW305" s="40"/>
      <c r="AX305" s="158"/>
    </row>
    <row r="306" spans="1:50" ht="36" hidden="1" customHeight="1" x14ac:dyDescent="0.2">
      <c r="A306" s="54"/>
      <c r="B306" s="150" t="s">
        <v>2836</v>
      </c>
      <c r="C306" s="150" t="s">
        <v>76</v>
      </c>
      <c r="D306" s="25" t="s">
        <v>324</v>
      </c>
      <c r="E306" s="182"/>
      <c r="F306" s="22" t="s">
        <v>1437</v>
      </c>
      <c r="G306" s="23" t="s">
        <v>1259</v>
      </c>
      <c r="H306" s="23" t="s">
        <v>460</v>
      </c>
      <c r="I306" s="9" t="s">
        <v>1854</v>
      </c>
      <c r="J306" s="5" t="s">
        <v>505</v>
      </c>
      <c r="K306" s="3"/>
      <c r="L306" s="3"/>
      <c r="M306" s="3"/>
      <c r="N306" s="3"/>
      <c r="O306" s="3"/>
      <c r="P306" s="6"/>
      <c r="Q306" s="30"/>
      <c r="R306" s="30"/>
      <c r="S306" s="30"/>
      <c r="T306" s="30"/>
      <c r="U306" s="30"/>
      <c r="V306" s="26"/>
      <c r="W306" s="30">
        <v>5</v>
      </c>
      <c r="X306" s="30"/>
      <c r="Y306" s="30"/>
      <c r="Z306" s="30"/>
      <c r="AA306" s="30">
        <v>3</v>
      </c>
      <c r="AB306" s="6" t="s">
        <v>852</v>
      </c>
      <c r="AC306" s="30"/>
      <c r="AD306" s="30"/>
      <c r="AE306" s="30"/>
      <c r="AF306" s="30"/>
      <c r="AG306" s="30"/>
      <c r="AH306" s="26"/>
      <c r="AI306" s="30"/>
      <c r="AJ306" s="30"/>
      <c r="AK306" s="30"/>
      <c r="AL306" s="30"/>
      <c r="AM306" s="30"/>
      <c r="AN306" s="26"/>
      <c r="AO306" s="4">
        <f t="shared" si="71"/>
        <v>5</v>
      </c>
      <c r="AP306" s="4">
        <f t="shared" si="72"/>
        <v>0</v>
      </c>
      <c r="AQ306" s="4">
        <f t="shared" si="73"/>
        <v>0</v>
      </c>
      <c r="AR306" s="4">
        <f t="shared" si="74"/>
        <v>0</v>
      </c>
      <c r="AS306" s="4">
        <f t="shared" si="75"/>
        <v>3</v>
      </c>
      <c r="AT306" s="4">
        <f t="shared" si="76"/>
        <v>8</v>
      </c>
      <c r="AU306" s="34">
        <v>39588</v>
      </c>
      <c r="AV306" s="34"/>
      <c r="AW306" s="34"/>
      <c r="AX306" s="36"/>
    </row>
    <row r="307" spans="1:50" ht="36" hidden="1" customHeight="1" x14ac:dyDescent="0.2">
      <c r="A307" s="54"/>
      <c r="B307" s="150" t="s">
        <v>2836</v>
      </c>
      <c r="C307" s="150" t="s">
        <v>76</v>
      </c>
      <c r="D307" s="25" t="s">
        <v>324</v>
      </c>
      <c r="E307" s="182"/>
      <c r="F307" s="22" t="s">
        <v>1437</v>
      </c>
      <c r="G307" s="23" t="s">
        <v>1259</v>
      </c>
      <c r="H307" s="23" t="s">
        <v>460</v>
      </c>
      <c r="I307" s="9" t="s">
        <v>1855</v>
      </c>
      <c r="J307" s="5" t="s">
        <v>497</v>
      </c>
      <c r="K307" s="3"/>
      <c r="L307" s="3"/>
      <c r="M307" s="3"/>
      <c r="N307" s="3"/>
      <c r="O307" s="3"/>
      <c r="P307" s="6"/>
      <c r="Q307" s="30"/>
      <c r="R307" s="30"/>
      <c r="S307" s="30"/>
      <c r="T307" s="30"/>
      <c r="U307" s="30"/>
      <c r="V307" s="26"/>
      <c r="W307" s="30">
        <v>6</v>
      </c>
      <c r="X307" s="30"/>
      <c r="Y307" s="30"/>
      <c r="Z307" s="30"/>
      <c r="AA307" s="30">
        <v>1</v>
      </c>
      <c r="AB307" s="6" t="s">
        <v>496</v>
      </c>
      <c r="AC307" s="30"/>
      <c r="AD307" s="30"/>
      <c r="AE307" s="30"/>
      <c r="AF307" s="30"/>
      <c r="AG307" s="30"/>
      <c r="AH307" s="26"/>
      <c r="AI307" s="30"/>
      <c r="AJ307" s="30"/>
      <c r="AK307" s="30"/>
      <c r="AL307" s="30"/>
      <c r="AM307" s="30"/>
      <c r="AN307" s="26"/>
      <c r="AO307" s="4">
        <f t="shared" si="71"/>
        <v>6</v>
      </c>
      <c r="AP307" s="4">
        <f t="shared" si="72"/>
        <v>0</v>
      </c>
      <c r="AQ307" s="4">
        <f t="shared" si="73"/>
        <v>0</v>
      </c>
      <c r="AR307" s="4">
        <f t="shared" si="74"/>
        <v>0</v>
      </c>
      <c r="AS307" s="4">
        <f t="shared" si="75"/>
        <v>1</v>
      </c>
      <c r="AT307" s="4">
        <f t="shared" si="76"/>
        <v>7</v>
      </c>
      <c r="AU307" s="34">
        <v>36746</v>
      </c>
      <c r="AV307" s="34"/>
      <c r="AW307" s="34"/>
      <c r="AX307" s="36"/>
    </row>
    <row r="308" spans="1:50" ht="36" hidden="1" customHeight="1" x14ac:dyDescent="0.2">
      <c r="A308" s="54"/>
      <c r="B308" s="150" t="s">
        <v>2836</v>
      </c>
      <c r="C308" s="150" t="s">
        <v>76</v>
      </c>
      <c r="D308" s="25" t="s">
        <v>324</v>
      </c>
      <c r="E308" s="182"/>
      <c r="F308" s="22" t="s">
        <v>1437</v>
      </c>
      <c r="G308" s="23" t="s">
        <v>1259</v>
      </c>
      <c r="H308" s="23" t="s">
        <v>460</v>
      </c>
      <c r="I308" s="9" t="s">
        <v>1856</v>
      </c>
      <c r="J308" s="5" t="s">
        <v>642</v>
      </c>
      <c r="K308" s="3"/>
      <c r="L308" s="3"/>
      <c r="M308" s="3"/>
      <c r="N308" s="3"/>
      <c r="O308" s="3"/>
      <c r="P308" s="6"/>
      <c r="Q308" s="30"/>
      <c r="R308" s="30"/>
      <c r="S308" s="30"/>
      <c r="T308" s="30"/>
      <c r="U308" s="30"/>
      <c r="V308" s="26"/>
      <c r="W308" s="30">
        <v>4</v>
      </c>
      <c r="X308" s="30"/>
      <c r="Y308" s="30"/>
      <c r="Z308" s="30"/>
      <c r="AA308" s="30">
        <v>1</v>
      </c>
      <c r="AB308" s="6" t="s">
        <v>1132</v>
      </c>
      <c r="AC308" s="30"/>
      <c r="AD308" s="30"/>
      <c r="AE308" s="30"/>
      <c r="AF308" s="30"/>
      <c r="AG308" s="30"/>
      <c r="AH308" s="26"/>
      <c r="AI308" s="30"/>
      <c r="AJ308" s="30"/>
      <c r="AK308" s="30"/>
      <c r="AL308" s="30"/>
      <c r="AM308" s="30"/>
      <c r="AN308" s="26"/>
      <c r="AO308" s="4">
        <f t="shared" si="71"/>
        <v>4</v>
      </c>
      <c r="AP308" s="4">
        <f t="shared" si="72"/>
        <v>0</v>
      </c>
      <c r="AQ308" s="4">
        <f t="shared" si="73"/>
        <v>0</v>
      </c>
      <c r="AR308" s="4">
        <f t="shared" si="74"/>
        <v>0</v>
      </c>
      <c r="AS308" s="4">
        <f t="shared" si="75"/>
        <v>1</v>
      </c>
      <c r="AT308" s="4">
        <f t="shared" si="76"/>
        <v>5</v>
      </c>
      <c r="AU308" s="34">
        <v>40169</v>
      </c>
      <c r="AV308" s="34"/>
      <c r="AW308" s="34"/>
      <c r="AX308" s="36"/>
    </row>
    <row r="309" spans="1:50" ht="36" hidden="1" customHeight="1" x14ac:dyDescent="0.2">
      <c r="A309" s="54"/>
      <c r="B309" s="150" t="s">
        <v>2836</v>
      </c>
      <c r="C309" s="150" t="s">
        <v>76</v>
      </c>
      <c r="D309" s="25" t="s">
        <v>324</v>
      </c>
      <c r="E309" s="182"/>
      <c r="F309" s="22" t="s">
        <v>1437</v>
      </c>
      <c r="G309" s="23" t="s">
        <v>1259</v>
      </c>
      <c r="H309" s="23" t="s">
        <v>460</v>
      </c>
      <c r="I309" s="9" t="s">
        <v>1857</v>
      </c>
      <c r="J309" s="5" t="s">
        <v>590</v>
      </c>
      <c r="K309" s="3"/>
      <c r="L309" s="3"/>
      <c r="M309" s="3"/>
      <c r="N309" s="3"/>
      <c r="O309" s="3"/>
      <c r="P309" s="6"/>
      <c r="Q309" s="30"/>
      <c r="R309" s="30"/>
      <c r="S309" s="30"/>
      <c r="T309" s="30"/>
      <c r="U309" s="30"/>
      <c r="V309" s="26"/>
      <c r="W309" s="30">
        <v>3</v>
      </c>
      <c r="X309" s="30"/>
      <c r="Y309" s="30"/>
      <c r="Z309" s="30"/>
      <c r="AA309" s="30">
        <v>3</v>
      </c>
      <c r="AB309" s="6" t="s">
        <v>700</v>
      </c>
      <c r="AC309" s="30"/>
      <c r="AD309" s="30"/>
      <c r="AE309" s="30"/>
      <c r="AF309" s="30"/>
      <c r="AG309" s="30"/>
      <c r="AH309" s="26"/>
      <c r="AI309" s="30"/>
      <c r="AJ309" s="30"/>
      <c r="AK309" s="30"/>
      <c r="AL309" s="30"/>
      <c r="AM309" s="30"/>
      <c r="AN309" s="26"/>
      <c r="AO309" s="4">
        <f t="shared" si="71"/>
        <v>3</v>
      </c>
      <c r="AP309" s="4">
        <f t="shared" si="72"/>
        <v>0</v>
      </c>
      <c r="AQ309" s="4">
        <f t="shared" si="73"/>
        <v>0</v>
      </c>
      <c r="AR309" s="4">
        <f t="shared" si="74"/>
        <v>0</v>
      </c>
      <c r="AS309" s="4">
        <f t="shared" si="75"/>
        <v>3</v>
      </c>
      <c r="AT309" s="4">
        <f t="shared" si="76"/>
        <v>6</v>
      </c>
      <c r="AU309" s="34">
        <v>39729</v>
      </c>
      <c r="AV309" s="34"/>
      <c r="AW309" s="34"/>
      <c r="AX309" s="36"/>
    </row>
    <row r="310" spans="1:50" ht="36" hidden="1" customHeight="1" x14ac:dyDescent="0.2">
      <c r="A310" s="54"/>
      <c r="B310" s="150" t="s">
        <v>2836</v>
      </c>
      <c r="C310" s="150" t="s">
        <v>76</v>
      </c>
      <c r="D310" s="25" t="s">
        <v>324</v>
      </c>
      <c r="E310" s="182"/>
      <c r="F310" s="22" t="s">
        <v>1437</v>
      </c>
      <c r="G310" s="23" t="s">
        <v>1259</v>
      </c>
      <c r="H310" s="23" t="s">
        <v>460</v>
      </c>
      <c r="I310" s="9" t="s">
        <v>1858</v>
      </c>
      <c r="J310" s="5" t="s">
        <v>1109</v>
      </c>
      <c r="K310" s="3"/>
      <c r="L310" s="3"/>
      <c r="M310" s="3"/>
      <c r="N310" s="3"/>
      <c r="O310" s="3"/>
      <c r="P310" s="6"/>
      <c r="Q310" s="30"/>
      <c r="R310" s="30"/>
      <c r="S310" s="30"/>
      <c r="T310" s="30"/>
      <c r="U310" s="30"/>
      <c r="V310" s="26"/>
      <c r="W310" s="30">
        <v>2</v>
      </c>
      <c r="X310" s="30"/>
      <c r="Y310" s="30"/>
      <c r="Z310" s="30"/>
      <c r="AA310" s="30">
        <v>2</v>
      </c>
      <c r="AB310" s="6" t="s">
        <v>851</v>
      </c>
      <c r="AC310" s="30"/>
      <c r="AD310" s="30"/>
      <c r="AE310" s="30"/>
      <c r="AF310" s="30"/>
      <c r="AG310" s="30"/>
      <c r="AH310" s="26"/>
      <c r="AI310" s="30"/>
      <c r="AJ310" s="30"/>
      <c r="AK310" s="30"/>
      <c r="AL310" s="30"/>
      <c r="AM310" s="30"/>
      <c r="AN310" s="26"/>
      <c r="AO310" s="4">
        <f t="shared" si="71"/>
        <v>2</v>
      </c>
      <c r="AP310" s="4">
        <f t="shared" si="72"/>
        <v>0</v>
      </c>
      <c r="AQ310" s="4">
        <f t="shared" si="73"/>
        <v>0</v>
      </c>
      <c r="AR310" s="4">
        <f t="shared" si="74"/>
        <v>0</v>
      </c>
      <c r="AS310" s="4">
        <f t="shared" si="75"/>
        <v>2</v>
      </c>
      <c r="AT310" s="4">
        <f t="shared" si="76"/>
        <v>4</v>
      </c>
      <c r="AU310" s="34">
        <v>40109</v>
      </c>
      <c r="AV310" s="34"/>
      <c r="AW310" s="34"/>
      <c r="AX310" s="36"/>
    </row>
    <row r="311" spans="1:50" ht="36" hidden="1" customHeight="1" x14ac:dyDescent="0.2">
      <c r="A311" s="54">
        <f>+A298+1</f>
        <v>1</v>
      </c>
      <c r="B311" s="86" t="s">
        <v>2852</v>
      </c>
      <c r="C311" s="86" t="s">
        <v>76</v>
      </c>
      <c r="D311" s="53" t="s">
        <v>1867</v>
      </c>
      <c r="E311" s="181">
        <f>COUNTIF($B$5:$B$702,"SM")-1</f>
        <v>3</v>
      </c>
      <c r="F311" s="74" t="s">
        <v>1436</v>
      </c>
      <c r="G311" s="74" t="s">
        <v>1259</v>
      </c>
      <c r="H311" s="74" t="s">
        <v>460</v>
      </c>
      <c r="I311" s="151" t="s">
        <v>1866</v>
      </c>
      <c r="J311" s="161" t="s">
        <v>460</v>
      </c>
      <c r="K311" s="153"/>
      <c r="L311" s="153"/>
      <c r="M311" s="153"/>
      <c r="N311" s="153"/>
      <c r="O311" s="153">
        <v>2</v>
      </c>
      <c r="P311" s="163" t="s">
        <v>439</v>
      </c>
      <c r="Q311" s="153"/>
      <c r="R311" s="153"/>
      <c r="S311" s="153"/>
      <c r="T311" s="153"/>
      <c r="U311" s="153">
        <v>3</v>
      </c>
      <c r="V311" s="163" t="s">
        <v>960</v>
      </c>
      <c r="W311" s="153">
        <v>1</v>
      </c>
      <c r="X311" s="153"/>
      <c r="Y311" s="153"/>
      <c r="Z311" s="153"/>
      <c r="AA311" s="153"/>
      <c r="AB311" s="163" t="s">
        <v>961</v>
      </c>
      <c r="AC311" s="155">
        <v>9</v>
      </c>
      <c r="AD311" s="155"/>
      <c r="AE311" s="155"/>
      <c r="AF311" s="155"/>
      <c r="AG311" s="155">
        <v>1</v>
      </c>
      <c r="AH311" s="163" t="s">
        <v>438</v>
      </c>
      <c r="AI311" s="155">
        <v>6</v>
      </c>
      <c r="AJ311" s="155"/>
      <c r="AK311" s="155"/>
      <c r="AL311" s="155"/>
      <c r="AM311" s="155">
        <v>18</v>
      </c>
      <c r="AN311" s="154" t="s">
        <v>887</v>
      </c>
      <c r="AO311" s="156">
        <f t="shared" si="71"/>
        <v>16</v>
      </c>
      <c r="AP311" s="156">
        <f t="shared" si="72"/>
        <v>0</v>
      </c>
      <c r="AQ311" s="156">
        <f t="shared" si="73"/>
        <v>0</v>
      </c>
      <c r="AR311" s="156">
        <f t="shared" si="74"/>
        <v>0</v>
      </c>
      <c r="AS311" s="156">
        <f t="shared" si="75"/>
        <v>24</v>
      </c>
      <c r="AT311" s="156">
        <f t="shared" si="76"/>
        <v>40</v>
      </c>
      <c r="AU311" s="40">
        <v>37469</v>
      </c>
      <c r="AV311" s="40"/>
      <c r="AW311" s="40"/>
      <c r="AX311" s="158"/>
    </row>
    <row r="312" spans="1:50" ht="36" hidden="1" customHeight="1" x14ac:dyDescent="0.2">
      <c r="A312" s="54"/>
      <c r="B312" s="150" t="s">
        <v>2852</v>
      </c>
      <c r="C312" s="150" t="s">
        <v>76</v>
      </c>
      <c r="D312" s="2" t="s">
        <v>1867</v>
      </c>
      <c r="E312" s="182"/>
      <c r="F312" s="22" t="s">
        <v>1437</v>
      </c>
      <c r="G312" s="23" t="s">
        <v>1259</v>
      </c>
      <c r="H312" s="23" t="s">
        <v>460</v>
      </c>
      <c r="I312" s="9" t="s">
        <v>1870</v>
      </c>
      <c r="J312" s="5" t="s">
        <v>460</v>
      </c>
      <c r="K312" s="3"/>
      <c r="L312" s="3"/>
      <c r="M312" s="3"/>
      <c r="N312" s="3"/>
      <c r="O312" s="3"/>
      <c r="P312" s="6"/>
      <c r="Q312" s="30"/>
      <c r="R312" s="30"/>
      <c r="S312" s="30"/>
      <c r="T312" s="30"/>
      <c r="U312" s="30"/>
      <c r="V312" s="26"/>
      <c r="W312" s="30">
        <v>1</v>
      </c>
      <c r="X312" s="30"/>
      <c r="Y312" s="30"/>
      <c r="Z312" s="30"/>
      <c r="AA312" s="30"/>
      <c r="AB312" s="26" t="s">
        <v>2167</v>
      </c>
      <c r="AC312" s="30">
        <v>4</v>
      </c>
      <c r="AD312" s="30"/>
      <c r="AE312" s="30"/>
      <c r="AF312" s="30"/>
      <c r="AG312" s="30"/>
      <c r="AH312" s="6" t="s">
        <v>437</v>
      </c>
      <c r="AI312" s="30"/>
      <c r="AJ312" s="30"/>
      <c r="AK312" s="30"/>
      <c r="AL312" s="30"/>
      <c r="AM312" s="30">
        <v>1</v>
      </c>
      <c r="AN312" s="6" t="s">
        <v>437</v>
      </c>
      <c r="AO312" s="4">
        <f t="shared" si="71"/>
        <v>5</v>
      </c>
      <c r="AP312" s="4">
        <f t="shared" si="72"/>
        <v>0</v>
      </c>
      <c r="AQ312" s="4">
        <f t="shared" si="73"/>
        <v>0</v>
      </c>
      <c r="AR312" s="4">
        <f t="shared" si="74"/>
        <v>0</v>
      </c>
      <c r="AS312" s="4">
        <f t="shared" si="75"/>
        <v>1</v>
      </c>
      <c r="AT312" s="4">
        <f t="shared" si="76"/>
        <v>6</v>
      </c>
      <c r="AU312" s="34" t="s">
        <v>1121</v>
      </c>
      <c r="AV312" s="34"/>
      <c r="AW312" s="34"/>
      <c r="AX312" s="36"/>
    </row>
    <row r="313" spans="1:50" ht="36" hidden="1" customHeight="1" x14ac:dyDescent="0.2">
      <c r="A313" s="54">
        <f>+A309+1</f>
        <v>1</v>
      </c>
      <c r="B313" s="86" t="s">
        <v>2661</v>
      </c>
      <c r="C313" s="86" t="s">
        <v>76</v>
      </c>
      <c r="D313" s="53" t="s">
        <v>1871</v>
      </c>
      <c r="E313" s="181">
        <f>COUNTIF($B$5:$B$702,"BD")-1</f>
        <v>7</v>
      </c>
      <c r="F313" s="74" t="s">
        <v>1436</v>
      </c>
      <c r="G313" s="74" t="s">
        <v>1259</v>
      </c>
      <c r="H313" s="74" t="s">
        <v>460</v>
      </c>
      <c r="I313" s="151" t="s">
        <v>1872</v>
      </c>
      <c r="J313" s="161" t="s">
        <v>460</v>
      </c>
      <c r="K313" s="153">
        <v>1</v>
      </c>
      <c r="L313" s="153"/>
      <c r="M313" s="153"/>
      <c r="N313" s="155"/>
      <c r="O313" s="155">
        <v>1</v>
      </c>
      <c r="P313" s="163" t="s">
        <v>205</v>
      </c>
      <c r="Q313" s="155">
        <v>3</v>
      </c>
      <c r="R313" s="155"/>
      <c r="S313" s="155"/>
      <c r="T313" s="155"/>
      <c r="U313" s="155">
        <v>7</v>
      </c>
      <c r="V313" s="163" t="s">
        <v>206</v>
      </c>
      <c r="W313" s="153"/>
      <c r="X313" s="153"/>
      <c r="Y313" s="153"/>
      <c r="Z313" s="153"/>
      <c r="AA313" s="153"/>
      <c r="AB313" s="163"/>
      <c r="AC313" s="155">
        <v>17</v>
      </c>
      <c r="AD313" s="155">
        <v>1</v>
      </c>
      <c r="AE313" s="155"/>
      <c r="AF313" s="155"/>
      <c r="AG313" s="155">
        <v>3</v>
      </c>
      <c r="AH313" s="163" t="s">
        <v>334</v>
      </c>
      <c r="AI313" s="155">
        <v>1</v>
      </c>
      <c r="AJ313" s="155"/>
      <c r="AK313" s="155"/>
      <c r="AL313" s="155"/>
      <c r="AM313" s="155">
        <v>3</v>
      </c>
      <c r="AN313" s="163" t="s">
        <v>335</v>
      </c>
      <c r="AO313" s="156">
        <f t="shared" si="71"/>
        <v>22</v>
      </c>
      <c r="AP313" s="156">
        <f t="shared" si="72"/>
        <v>1</v>
      </c>
      <c r="AQ313" s="156">
        <f t="shared" si="73"/>
        <v>0</v>
      </c>
      <c r="AR313" s="156">
        <f t="shared" si="74"/>
        <v>0</v>
      </c>
      <c r="AS313" s="156">
        <f t="shared" si="75"/>
        <v>14</v>
      </c>
      <c r="AT313" s="156">
        <f t="shared" si="76"/>
        <v>37</v>
      </c>
      <c r="AU313" s="40">
        <v>34943</v>
      </c>
      <c r="AV313" s="40"/>
      <c r="AW313" s="40"/>
      <c r="AX313" s="158"/>
    </row>
    <row r="314" spans="1:50" ht="36" hidden="1" customHeight="1" x14ac:dyDescent="0.2">
      <c r="A314" s="54"/>
      <c r="B314" s="150" t="s">
        <v>2661</v>
      </c>
      <c r="C314" s="150" t="s">
        <v>76</v>
      </c>
      <c r="D314" s="2" t="s">
        <v>1871</v>
      </c>
      <c r="E314" s="182"/>
      <c r="F314" s="22" t="s">
        <v>1437</v>
      </c>
      <c r="G314" s="23" t="s">
        <v>1259</v>
      </c>
      <c r="H314" s="23" t="s">
        <v>460</v>
      </c>
      <c r="I314" s="9" t="s">
        <v>1874</v>
      </c>
      <c r="J314" s="5" t="s">
        <v>143</v>
      </c>
      <c r="K314" s="3"/>
      <c r="L314" s="3"/>
      <c r="M314" s="3"/>
      <c r="N314" s="3"/>
      <c r="O314" s="3"/>
      <c r="P314" s="6"/>
      <c r="Q314" s="30"/>
      <c r="R314" s="30"/>
      <c r="S314" s="30"/>
      <c r="T314" s="30"/>
      <c r="U314" s="30"/>
      <c r="V314" s="26"/>
      <c r="W314" s="30"/>
      <c r="X314" s="30"/>
      <c r="Y314" s="30"/>
      <c r="Z314" s="30"/>
      <c r="AA314" s="30"/>
      <c r="AB314" s="26"/>
      <c r="AC314" s="30">
        <v>1</v>
      </c>
      <c r="AD314" s="30"/>
      <c r="AE314" s="30"/>
      <c r="AF314" s="30"/>
      <c r="AG314" s="30">
        <v>2</v>
      </c>
      <c r="AH314" s="6" t="s">
        <v>297</v>
      </c>
      <c r="AI314" s="30"/>
      <c r="AJ314" s="30"/>
      <c r="AK314" s="30"/>
      <c r="AL314" s="30"/>
      <c r="AM314" s="30"/>
      <c r="AN314" s="26"/>
      <c r="AO314" s="4">
        <f t="shared" si="71"/>
        <v>1</v>
      </c>
      <c r="AP314" s="4">
        <f t="shared" si="72"/>
        <v>0</v>
      </c>
      <c r="AQ314" s="4">
        <f t="shared" si="73"/>
        <v>0</v>
      </c>
      <c r="AR314" s="4">
        <f t="shared" si="74"/>
        <v>0</v>
      </c>
      <c r="AS314" s="4">
        <f t="shared" si="75"/>
        <v>2</v>
      </c>
      <c r="AT314" s="4">
        <f t="shared" si="76"/>
        <v>3</v>
      </c>
      <c r="AU314" s="34"/>
      <c r="AV314" s="34"/>
      <c r="AW314" s="34"/>
      <c r="AX314" s="36"/>
    </row>
    <row r="315" spans="1:50" ht="36" hidden="1" customHeight="1" x14ac:dyDescent="0.2">
      <c r="A315" s="54"/>
      <c r="B315" s="150" t="s">
        <v>2591</v>
      </c>
      <c r="C315" s="150" t="s">
        <v>76</v>
      </c>
      <c r="D315" s="27" t="s">
        <v>1704</v>
      </c>
      <c r="E315" s="182"/>
      <c r="F315" s="22" t="s">
        <v>1437</v>
      </c>
      <c r="G315" s="23" t="s">
        <v>443</v>
      </c>
      <c r="H315" s="23" t="s">
        <v>479</v>
      </c>
      <c r="I315" s="9" t="s">
        <v>1735</v>
      </c>
      <c r="J315" s="5" t="s">
        <v>443</v>
      </c>
      <c r="K315" s="3"/>
      <c r="L315" s="3"/>
      <c r="M315" s="3"/>
      <c r="N315" s="3"/>
      <c r="O315" s="3"/>
      <c r="P315" s="6"/>
      <c r="Q315" s="30"/>
      <c r="R315" s="30"/>
      <c r="S315" s="30"/>
      <c r="T315" s="30"/>
      <c r="U315" s="30"/>
      <c r="V315" s="26"/>
      <c r="W315" s="30"/>
      <c r="X315" s="30"/>
      <c r="Y315" s="30"/>
      <c r="Z315" s="30"/>
      <c r="AA315" s="30"/>
      <c r="AB315" s="26"/>
      <c r="AC315" s="30">
        <v>2</v>
      </c>
      <c r="AD315" s="30"/>
      <c r="AE315" s="30"/>
      <c r="AF315" s="30"/>
      <c r="AG315" s="30"/>
      <c r="AH315" s="26"/>
      <c r="AI315" s="30"/>
      <c r="AJ315" s="30"/>
      <c r="AK315" s="30"/>
      <c r="AL315" s="30"/>
      <c r="AM315" s="30">
        <v>17</v>
      </c>
      <c r="AN315" s="26"/>
      <c r="AO315" s="4">
        <f t="shared" si="71"/>
        <v>2</v>
      </c>
      <c r="AP315" s="4">
        <f t="shared" si="72"/>
        <v>0</v>
      </c>
      <c r="AQ315" s="4">
        <f t="shared" si="73"/>
        <v>0</v>
      </c>
      <c r="AR315" s="4">
        <f t="shared" si="74"/>
        <v>0</v>
      </c>
      <c r="AS315" s="4">
        <f t="shared" si="75"/>
        <v>17</v>
      </c>
      <c r="AT315" s="4">
        <f t="shared" si="76"/>
        <v>19</v>
      </c>
      <c r="AU315" s="37"/>
      <c r="AV315" s="37"/>
      <c r="AW315" s="37"/>
      <c r="AX315" s="36"/>
    </row>
    <row r="316" spans="1:50" ht="36" hidden="1" customHeight="1" x14ac:dyDescent="0.2">
      <c r="A316" s="54"/>
      <c r="B316" s="150" t="s">
        <v>2661</v>
      </c>
      <c r="C316" s="150" t="s">
        <v>76</v>
      </c>
      <c r="D316" s="2" t="s">
        <v>1871</v>
      </c>
      <c r="E316" s="182"/>
      <c r="F316" s="22" t="s">
        <v>1437</v>
      </c>
      <c r="G316" s="23" t="s">
        <v>1259</v>
      </c>
      <c r="H316" s="23" t="s">
        <v>460</v>
      </c>
      <c r="I316" s="9" t="s">
        <v>1877</v>
      </c>
      <c r="J316" s="5" t="s">
        <v>460</v>
      </c>
      <c r="K316" s="3"/>
      <c r="L316" s="3"/>
      <c r="M316" s="3"/>
      <c r="N316" s="3"/>
      <c r="O316" s="3"/>
      <c r="P316" s="6"/>
      <c r="Q316" s="30"/>
      <c r="R316" s="30"/>
      <c r="S316" s="30"/>
      <c r="T316" s="30"/>
      <c r="U316" s="30"/>
      <c r="V316" s="26"/>
      <c r="W316" s="30"/>
      <c r="X316" s="30"/>
      <c r="Y316" s="30"/>
      <c r="Z316" s="30"/>
      <c r="AA316" s="30"/>
      <c r="AB316" s="26"/>
      <c r="AC316" s="30">
        <v>1</v>
      </c>
      <c r="AD316" s="30"/>
      <c r="AE316" s="30"/>
      <c r="AF316" s="30"/>
      <c r="AG316" s="30">
        <v>3</v>
      </c>
      <c r="AH316" s="6" t="s">
        <v>132</v>
      </c>
      <c r="AI316" s="30"/>
      <c r="AJ316" s="30"/>
      <c r="AK316" s="30"/>
      <c r="AL316" s="30"/>
      <c r="AM316" s="30"/>
      <c r="AN316" s="26"/>
      <c r="AO316" s="4">
        <f t="shared" ref="AO316:AO347" si="77">+K316+Q316+W316+AC316+AI316</f>
        <v>1</v>
      </c>
      <c r="AP316" s="4">
        <f t="shared" ref="AP316:AP347" si="78">+L316+R316+X316+AD316+AJ316</f>
        <v>0</v>
      </c>
      <c r="AQ316" s="4">
        <f t="shared" ref="AQ316:AQ347" si="79">+M316+S316+Y316+AE316+AK316</f>
        <v>0</v>
      </c>
      <c r="AR316" s="4">
        <f t="shared" ref="AR316:AR347" si="80">+N316+T316+Z316+AF316+AL316</f>
        <v>0</v>
      </c>
      <c r="AS316" s="4">
        <f t="shared" ref="AS316:AS347" si="81">+O316+U316+AA316+AG316+AM316</f>
        <v>3</v>
      </c>
      <c r="AT316" s="4">
        <f t="shared" si="76"/>
        <v>4</v>
      </c>
      <c r="AU316" s="34" t="s">
        <v>133</v>
      </c>
      <c r="AV316" s="34"/>
      <c r="AW316" s="34"/>
      <c r="AX316" s="36"/>
    </row>
    <row r="317" spans="1:50" ht="36" hidden="1" customHeight="1" x14ac:dyDescent="0.2">
      <c r="A317" s="54">
        <f>+A309+1</f>
        <v>1</v>
      </c>
      <c r="B317" s="86" t="s">
        <v>2874</v>
      </c>
      <c r="C317" s="86" t="s">
        <v>76</v>
      </c>
      <c r="D317" s="53" t="s">
        <v>61</v>
      </c>
      <c r="E317" s="181">
        <f>COUNTIF($B$5:$B$702,"OK")-1</f>
        <v>1</v>
      </c>
      <c r="F317" s="74" t="s">
        <v>1436</v>
      </c>
      <c r="G317" s="74" t="s">
        <v>1259</v>
      </c>
      <c r="H317" s="74" t="s">
        <v>460</v>
      </c>
      <c r="I317" s="151" t="s">
        <v>1880</v>
      </c>
      <c r="J317" s="161" t="s">
        <v>460</v>
      </c>
      <c r="K317" s="153"/>
      <c r="L317" s="153"/>
      <c r="M317" s="153"/>
      <c r="N317" s="153"/>
      <c r="O317" s="153">
        <v>2</v>
      </c>
      <c r="P317" s="163" t="s">
        <v>268</v>
      </c>
      <c r="Q317" s="155">
        <v>1</v>
      </c>
      <c r="R317" s="155">
        <v>1</v>
      </c>
      <c r="S317" s="155"/>
      <c r="T317" s="155"/>
      <c r="U317" s="155">
        <v>3</v>
      </c>
      <c r="V317" s="163" t="s">
        <v>269</v>
      </c>
      <c r="W317" s="155">
        <v>5</v>
      </c>
      <c r="X317" s="155"/>
      <c r="Y317" s="155"/>
      <c r="Z317" s="155"/>
      <c r="AA317" s="155"/>
      <c r="AB317" s="163" t="s">
        <v>59</v>
      </c>
      <c r="AC317" s="155">
        <v>1</v>
      </c>
      <c r="AD317" s="155"/>
      <c r="AE317" s="155"/>
      <c r="AF317" s="155"/>
      <c r="AG317" s="155"/>
      <c r="AH317" s="163" t="s">
        <v>2234</v>
      </c>
      <c r="AI317" s="155">
        <v>1</v>
      </c>
      <c r="AJ317" s="155"/>
      <c r="AK317" s="155">
        <v>1</v>
      </c>
      <c r="AL317" s="155"/>
      <c r="AM317" s="155">
        <v>7</v>
      </c>
      <c r="AN317" s="163" t="s">
        <v>58</v>
      </c>
      <c r="AO317" s="156">
        <f t="shared" si="77"/>
        <v>8</v>
      </c>
      <c r="AP317" s="156">
        <f t="shared" si="78"/>
        <v>1</v>
      </c>
      <c r="AQ317" s="156">
        <f t="shared" si="79"/>
        <v>1</v>
      </c>
      <c r="AR317" s="156">
        <f t="shared" si="80"/>
        <v>0</v>
      </c>
      <c r="AS317" s="156">
        <f t="shared" si="81"/>
        <v>12</v>
      </c>
      <c r="AT317" s="156">
        <f t="shared" si="76"/>
        <v>22</v>
      </c>
      <c r="AU317" s="40">
        <v>37152</v>
      </c>
      <c r="AV317" s="40"/>
      <c r="AW317" s="40"/>
      <c r="AX317" s="158"/>
    </row>
    <row r="318" spans="1:50" ht="36" hidden="1" customHeight="1" x14ac:dyDescent="0.2">
      <c r="A318" s="54">
        <f>+A316+1</f>
        <v>1</v>
      </c>
      <c r="B318" s="86" t="s">
        <v>2892</v>
      </c>
      <c r="C318" s="86" t="s">
        <v>76</v>
      </c>
      <c r="D318" s="188" t="s">
        <v>367</v>
      </c>
      <c r="E318" s="181">
        <f>COUNTIF($B$5:$B$702,"RO")-1</f>
        <v>3</v>
      </c>
      <c r="F318" s="74" t="s">
        <v>1436</v>
      </c>
      <c r="G318" s="74" t="s">
        <v>1259</v>
      </c>
      <c r="H318" s="74" t="s">
        <v>460</v>
      </c>
      <c r="I318" s="151" t="s">
        <v>1882</v>
      </c>
      <c r="J318" s="161" t="s">
        <v>432</v>
      </c>
      <c r="K318" s="153"/>
      <c r="L318" s="153"/>
      <c r="M318" s="153"/>
      <c r="N318" s="153"/>
      <c r="O318" s="153">
        <v>3</v>
      </c>
      <c r="P318" s="163" t="s">
        <v>137</v>
      </c>
      <c r="Q318" s="153">
        <v>1</v>
      </c>
      <c r="R318" s="153"/>
      <c r="S318" s="153"/>
      <c r="T318" s="153"/>
      <c r="U318" s="153">
        <v>8</v>
      </c>
      <c r="V318" s="163" t="s">
        <v>138</v>
      </c>
      <c r="W318" s="153">
        <v>3</v>
      </c>
      <c r="X318" s="153"/>
      <c r="Y318" s="153"/>
      <c r="Z318" s="153"/>
      <c r="AA318" s="153"/>
      <c r="AB318" s="163" t="s">
        <v>1172</v>
      </c>
      <c r="AC318" s="155">
        <v>6</v>
      </c>
      <c r="AD318" s="155"/>
      <c r="AE318" s="155">
        <v>1</v>
      </c>
      <c r="AF318" s="155"/>
      <c r="AG318" s="155"/>
      <c r="AH318" s="163" t="s">
        <v>1173</v>
      </c>
      <c r="AI318" s="155">
        <v>6</v>
      </c>
      <c r="AJ318" s="155">
        <v>3</v>
      </c>
      <c r="AK318" s="155">
        <v>1</v>
      </c>
      <c r="AL318" s="155"/>
      <c r="AM318" s="155">
        <v>24</v>
      </c>
      <c r="AN318" s="163"/>
      <c r="AO318" s="156">
        <f t="shared" si="77"/>
        <v>16</v>
      </c>
      <c r="AP318" s="156">
        <f t="shared" si="78"/>
        <v>3</v>
      </c>
      <c r="AQ318" s="156">
        <f t="shared" si="79"/>
        <v>2</v>
      </c>
      <c r="AR318" s="156">
        <f t="shared" si="80"/>
        <v>0</v>
      </c>
      <c r="AS318" s="156">
        <f t="shared" si="81"/>
        <v>35</v>
      </c>
      <c r="AT318" s="156">
        <f t="shared" si="76"/>
        <v>56</v>
      </c>
      <c r="AU318" s="40"/>
      <c r="AV318" s="40"/>
      <c r="AW318" s="40"/>
      <c r="AX318" s="158"/>
    </row>
    <row r="319" spans="1:50" ht="36" hidden="1" customHeight="1" x14ac:dyDescent="0.2">
      <c r="A319" s="54"/>
      <c r="B319" s="150" t="s">
        <v>2892</v>
      </c>
      <c r="C319" s="150" t="s">
        <v>76</v>
      </c>
      <c r="D319" s="27" t="s">
        <v>367</v>
      </c>
      <c r="E319" s="182"/>
      <c r="F319" s="22" t="s">
        <v>1437</v>
      </c>
      <c r="G319" s="23" t="s">
        <v>1259</v>
      </c>
      <c r="H319" s="23" t="s">
        <v>460</v>
      </c>
      <c r="I319" s="9" t="s">
        <v>1885</v>
      </c>
      <c r="J319" s="5" t="s">
        <v>357</v>
      </c>
      <c r="K319" s="3"/>
      <c r="L319" s="3"/>
      <c r="M319" s="3"/>
      <c r="N319" s="3"/>
      <c r="O319" s="3"/>
      <c r="P319" s="6"/>
      <c r="Q319" s="30"/>
      <c r="R319" s="30"/>
      <c r="S319" s="30"/>
      <c r="T319" s="30"/>
      <c r="U319" s="30">
        <v>1</v>
      </c>
      <c r="V319" s="26"/>
      <c r="W319" s="30">
        <v>2</v>
      </c>
      <c r="X319" s="30"/>
      <c r="Y319" s="30"/>
      <c r="Z319" s="30"/>
      <c r="AA319" s="30"/>
      <c r="AB319" s="26"/>
      <c r="AC319" s="30">
        <v>6</v>
      </c>
      <c r="AD319" s="30"/>
      <c r="AE319" s="30">
        <v>1</v>
      </c>
      <c r="AF319" s="30"/>
      <c r="AG319" s="30"/>
      <c r="AH319" s="6" t="s">
        <v>714</v>
      </c>
      <c r="AI319" s="30">
        <v>1</v>
      </c>
      <c r="AJ319" s="30"/>
      <c r="AK319" s="30"/>
      <c r="AL319" s="30"/>
      <c r="AM319" s="30">
        <v>1</v>
      </c>
      <c r="AN319" s="26"/>
      <c r="AO319" s="4">
        <f t="shared" si="77"/>
        <v>9</v>
      </c>
      <c r="AP319" s="4">
        <f t="shared" si="78"/>
        <v>0</v>
      </c>
      <c r="AQ319" s="4">
        <f t="shared" si="79"/>
        <v>1</v>
      </c>
      <c r="AR319" s="4">
        <f t="shared" si="80"/>
        <v>0</v>
      </c>
      <c r="AS319" s="4">
        <f t="shared" si="81"/>
        <v>2</v>
      </c>
      <c r="AT319" s="4">
        <f t="shared" si="76"/>
        <v>12</v>
      </c>
      <c r="AU319" s="34">
        <v>40343</v>
      </c>
      <c r="AV319" s="34"/>
      <c r="AW319" s="34"/>
      <c r="AX319" s="36"/>
    </row>
    <row r="320" spans="1:50" ht="36" hidden="1" customHeight="1" x14ac:dyDescent="0.2">
      <c r="A320" s="54">
        <f>+A316+1</f>
        <v>1</v>
      </c>
      <c r="B320" s="86" t="s">
        <v>2930</v>
      </c>
      <c r="C320" s="86" t="s">
        <v>76</v>
      </c>
      <c r="D320" s="53" t="s">
        <v>1886</v>
      </c>
      <c r="E320" s="181">
        <f>COUNTIF($B$5:$B$702,"DR")-1</f>
        <v>15</v>
      </c>
      <c r="F320" s="74" t="s">
        <v>1436</v>
      </c>
      <c r="G320" s="74" t="s">
        <v>1259</v>
      </c>
      <c r="H320" s="74" t="s">
        <v>460</v>
      </c>
      <c r="I320" s="151" t="s">
        <v>1887</v>
      </c>
      <c r="J320" s="161" t="s">
        <v>460</v>
      </c>
      <c r="K320" s="153"/>
      <c r="L320" s="153"/>
      <c r="M320" s="153"/>
      <c r="N320" s="153"/>
      <c r="O320" s="153">
        <v>5</v>
      </c>
      <c r="P320" s="163" t="s">
        <v>340</v>
      </c>
      <c r="Q320" s="155">
        <v>2</v>
      </c>
      <c r="R320" s="155"/>
      <c r="S320" s="155"/>
      <c r="T320" s="155"/>
      <c r="U320" s="155">
        <v>9</v>
      </c>
      <c r="V320" s="163" t="s">
        <v>321</v>
      </c>
      <c r="W320" s="153">
        <v>5</v>
      </c>
      <c r="X320" s="153"/>
      <c r="Y320" s="153"/>
      <c r="Z320" s="153"/>
      <c r="AA320" s="153"/>
      <c r="AB320" s="163" t="s">
        <v>546</v>
      </c>
      <c r="AC320" s="153">
        <v>24</v>
      </c>
      <c r="AD320" s="153">
        <v>1</v>
      </c>
      <c r="AE320" s="153"/>
      <c r="AF320" s="153"/>
      <c r="AG320" s="153"/>
      <c r="AH320" s="163" t="s">
        <v>546</v>
      </c>
      <c r="AI320" s="155">
        <v>14</v>
      </c>
      <c r="AJ320" s="155">
        <v>4</v>
      </c>
      <c r="AK320" s="155">
        <v>5</v>
      </c>
      <c r="AL320" s="155">
        <v>0</v>
      </c>
      <c r="AM320" s="155">
        <v>64</v>
      </c>
      <c r="AN320" s="154" t="s">
        <v>853</v>
      </c>
      <c r="AO320" s="156">
        <f t="shared" si="77"/>
        <v>45</v>
      </c>
      <c r="AP320" s="156">
        <f t="shared" si="78"/>
        <v>5</v>
      </c>
      <c r="AQ320" s="156">
        <f t="shared" si="79"/>
        <v>5</v>
      </c>
      <c r="AR320" s="156">
        <f t="shared" si="80"/>
        <v>0</v>
      </c>
      <c r="AS320" s="156">
        <f t="shared" si="81"/>
        <v>78</v>
      </c>
      <c r="AT320" s="156">
        <f t="shared" si="76"/>
        <v>133</v>
      </c>
      <c r="AU320" s="40" t="s">
        <v>290</v>
      </c>
      <c r="AV320" s="40"/>
      <c r="AW320" s="40"/>
      <c r="AX320" s="158"/>
    </row>
    <row r="321" spans="1:50" ht="36" hidden="1" customHeight="1" x14ac:dyDescent="0.2">
      <c r="A321" s="54"/>
      <c r="B321" s="150" t="s">
        <v>2930</v>
      </c>
      <c r="C321" s="150" t="s">
        <v>76</v>
      </c>
      <c r="D321" s="2" t="s">
        <v>1886</v>
      </c>
      <c r="E321" s="182"/>
      <c r="F321" s="22" t="s">
        <v>1437</v>
      </c>
      <c r="G321" s="23" t="s">
        <v>1259</v>
      </c>
      <c r="H321" s="23" t="s">
        <v>460</v>
      </c>
      <c r="I321" s="9" t="s">
        <v>1888</v>
      </c>
      <c r="J321" s="5" t="s">
        <v>386</v>
      </c>
      <c r="K321" s="3"/>
      <c r="L321" s="3"/>
      <c r="M321" s="3"/>
      <c r="N321" s="3"/>
      <c r="O321" s="3"/>
      <c r="P321" s="6"/>
      <c r="Q321" s="30"/>
      <c r="R321" s="30"/>
      <c r="S321" s="30"/>
      <c r="T321" s="30"/>
      <c r="U321" s="30">
        <v>1</v>
      </c>
      <c r="V321" s="6" t="s">
        <v>1346</v>
      </c>
      <c r="W321" s="30">
        <v>5</v>
      </c>
      <c r="X321" s="30"/>
      <c r="Y321" s="30"/>
      <c r="Z321" s="30"/>
      <c r="AA321" s="30"/>
      <c r="AB321" s="6" t="s">
        <v>1346</v>
      </c>
      <c r="AC321" s="30">
        <v>9</v>
      </c>
      <c r="AD321" s="30"/>
      <c r="AE321" s="30"/>
      <c r="AF321" s="30"/>
      <c r="AG321" s="30"/>
      <c r="AH321" s="6" t="s">
        <v>1346</v>
      </c>
      <c r="AI321" s="30">
        <v>1</v>
      </c>
      <c r="AJ321" s="30"/>
      <c r="AK321" s="30"/>
      <c r="AL321" s="30"/>
      <c r="AM321" s="30">
        <v>6</v>
      </c>
      <c r="AN321" s="6" t="s">
        <v>1346</v>
      </c>
      <c r="AO321" s="4">
        <f t="shared" si="77"/>
        <v>15</v>
      </c>
      <c r="AP321" s="4">
        <f t="shared" si="78"/>
        <v>0</v>
      </c>
      <c r="AQ321" s="4">
        <f t="shared" si="79"/>
        <v>0</v>
      </c>
      <c r="AR321" s="4">
        <f t="shared" si="80"/>
        <v>0</v>
      </c>
      <c r="AS321" s="4">
        <f t="shared" si="81"/>
        <v>7</v>
      </c>
      <c r="AT321" s="4">
        <f t="shared" si="76"/>
        <v>22</v>
      </c>
      <c r="AU321" s="34">
        <v>38818</v>
      </c>
      <c r="AV321" s="34"/>
      <c r="AW321" s="34"/>
      <c r="AX321" s="36"/>
    </row>
    <row r="322" spans="1:50" ht="36" hidden="1" customHeight="1" x14ac:dyDescent="0.2">
      <c r="A322" s="54"/>
      <c r="B322" s="150" t="s">
        <v>2930</v>
      </c>
      <c r="C322" s="150" t="s">
        <v>76</v>
      </c>
      <c r="D322" s="2" t="s">
        <v>1886</v>
      </c>
      <c r="E322" s="182"/>
      <c r="F322" s="22" t="s">
        <v>1437</v>
      </c>
      <c r="G322" s="23" t="s">
        <v>1259</v>
      </c>
      <c r="H322" s="23" t="s">
        <v>460</v>
      </c>
      <c r="I322" s="9" t="s">
        <v>1889</v>
      </c>
      <c r="J322" s="5" t="s">
        <v>229</v>
      </c>
      <c r="K322" s="3"/>
      <c r="L322" s="3"/>
      <c r="M322" s="3"/>
      <c r="N322" s="3"/>
      <c r="O322" s="3">
        <v>0</v>
      </c>
      <c r="P322" s="6"/>
      <c r="Q322" s="30"/>
      <c r="R322" s="30"/>
      <c r="S322" s="30"/>
      <c r="T322" s="30"/>
      <c r="U322" s="30">
        <v>1</v>
      </c>
      <c r="V322" s="6" t="s">
        <v>2194</v>
      </c>
      <c r="W322" s="30">
        <v>2</v>
      </c>
      <c r="X322" s="30"/>
      <c r="Y322" s="30"/>
      <c r="Z322" s="30"/>
      <c r="AA322" s="30"/>
      <c r="AB322" s="6" t="s">
        <v>556</v>
      </c>
      <c r="AC322" s="30">
        <v>7</v>
      </c>
      <c r="AD322" s="30"/>
      <c r="AE322" s="30"/>
      <c r="AF322" s="30"/>
      <c r="AG322" s="30"/>
      <c r="AH322" s="6" t="s">
        <v>556</v>
      </c>
      <c r="AI322" s="30">
        <v>1</v>
      </c>
      <c r="AJ322" s="30"/>
      <c r="AK322" s="30"/>
      <c r="AL322" s="30"/>
      <c r="AM322" s="30">
        <v>5</v>
      </c>
      <c r="AN322" s="6" t="s">
        <v>556</v>
      </c>
      <c r="AO322" s="4">
        <f t="shared" si="77"/>
        <v>10</v>
      </c>
      <c r="AP322" s="4">
        <f t="shared" si="78"/>
        <v>0</v>
      </c>
      <c r="AQ322" s="4">
        <f t="shared" si="79"/>
        <v>0</v>
      </c>
      <c r="AR322" s="4">
        <f t="shared" si="80"/>
        <v>0</v>
      </c>
      <c r="AS322" s="4">
        <f t="shared" si="81"/>
        <v>6</v>
      </c>
      <c r="AT322" s="4">
        <f t="shared" si="76"/>
        <v>16</v>
      </c>
      <c r="AU322" s="34">
        <v>40021</v>
      </c>
      <c r="AV322" s="34"/>
      <c r="AW322" s="34"/>
      <c r="AX322" s="36"/>
    </row>
    <row r="323" spans="1:50" ht="36" hidden="1" customHeight="1" x14ac:dyDescent="0.2">
      <c r="A323" s="54"/>
      <c r="B323" s="150" t="s">
        <v>2655</v>
      </c>
      <c r="C323" s="150" t="s">
        <v>76</v>
      </c>
      <c r="D323" s="27" t="s">
        <v>1767</v>
      </c>
      <c r="E323" s="182"/>
      <c r="F323" s="22" t="s">
        <v>1437</v>
      </c>
      <c r="G323" s="23" t="s">
        <v>1435</v>
      </c>
      <c r="H323" s="23" t="s">
        <v>465</v>
      </c>
      <c r="I323" s="9" t="s">
        <v>1774</v>
      </c>
      <c r="J323" s="5" t="s">
        <v>395</v>
      </c>
      <c r="K323" s="3"/>
      <c r="L323" s="3"/>
      <c r="M323" s="3"/>
      <c r="N323" s="3"/>
      <c r="O323" s="3"/>
      <c r="P323" s="6"/>
      <c r="Q323" s="30"/>
      <c r="R323" s="30"/>
      <c r="S323" s="30"/>
      <c r="T323" s="30"/>
      <c r="U323" s="30"/>
      <c r="V323" s="26"/>
      <c r="W323" s="30"/>
      <c r="X323" s="30"/>
      <c r="Y323" s="30"/>
      <c r="Z323" s="30"/>
      <c r="AA323" s="30"/>
      <c r="AB323" s="26"/>
      <c r="AC323" s="30"/>
      <c r="AD323" s="30"/>
      <c r="AE323" s="30"/>
      <c r="AF323" s="30"/>
      <c r="AG323" s="30"/>
      <c r="AH323" s="26"/>
      <c r="AI323" s="30">
        <v>1</v>
      </c>
      <c r="AJ323" s="30"/>
      <c r="AK323" s="30"/>
      <c r="AL323" s="30"/>
      <c r="AM323" s="30">
        <v>1</v>
      </c>
      <c r="AN323" s="26" t="s">
        <v>568</v>
      </c>
      <c r="AO323" s="4">
        <f t="shared" si="77"/>
        <v>1</v>
      </c>
      <c r="AP323" s="4">
        <f t="shared" si="78"/>
        <v>0</v>
      </c>
      <c r="AQ323" s="4">
        <f t="shared" si="79"/>
        <v>0</v>
      </c>
      <c r="AR323" s="4">
        <f t="shared" si="80"/>
        <v>0</v>
      </c>
      <c r="AS323" s="4">
        <f t="shared" si="81"/>
        <v>1</v>
      </c>
      <c r="AT323" s="4">
        <f t="shared" si="76"/>
        <v>2</v>
      </c>
      <c r="AU323" s="34">
        <v>39756</v>
      </c>
      <c r="AV323" s="34"/>
      <c r="AW323" s="34"/>
      <c r="AX323" s="36"/>
    </row>
    <row r="324" spans="1:50" ht="36" hidden="1" customHeight="1" x14ac:dyDescent="0.2">
      <c r="A324" s="54"/>
      <c r="B324" s="150" t="s">
        <v>2690</v>
      </c>
      <c r="C324" s="150" t="s">
        <v>76</v>
      </c>
      <c r="D324" s="2" t="s">
        <v>183</v>
      </c>
      <c r="E324" s="182"/>
      <c r="F324" s="22" t="s">
        <v>1437</v>
      </c>
      <c r="G324" s="23" t="s">
        <v>1435</v>
      </c>
      <c r="H324" s="23" t="s">
        <v>465</v>
      </c>
      <c r="I324" s="9" t="s">
        <v>1794</v>
      </c>
      <c r="J324" s="5" t="s">
        <v>465</v>
      </c>
      <c r="K324" s="3"/>
      <c r="L324" s="3"/>
      <c r="M324" s="3"/>
      <c r="N324" s="3"/>
      <c r="O324" s="3"/>
      <c r="P324" s="6"/>
      <c r="Q324" s="30"/>
      <c r="R324" s="30"/>
      <c r="S324" s="30"/>
      <c r="T324" s="30"/>
      <c r="U324" s="30"/>
      <c r="V324" s="26"/>
      <c r="W324" s="30"/>
      <c r="X324" s="30"/>
      <c r="Y324" s="30"/>
      <c r="Z324" s="30"/>
      <c r="AA324" s="30"/>
      <c r="AB324" s="26"/>
      <c r="AC324" s="30">
        <v>1</v>
      </c>
      <c r="AD324" s="30"/>
      <c r="AE324" s="30"/>
      <c r="AF324" s="30"/>
      <c r="AG324" s="30">
        <v>2</v>
      </c>
      <c r="AH324" s="6" t="s">
        <v>521</v>
      </c>
      <c r="AI324" s="30"/>
      <c r="AJ324" s="30"/>
      <c r="AK324" s="30"/>
      <c r="AL324" s="30"/>
      <c r="AM324" s="30"/>
      <c r="AN324" s="26"/>
      <c r="AO324" s="4">
        <f t="shared" si="77"/>
        <v>1</v>
      </c>
      <c r="AP324" s="4">
        <f t="shared" si="78"/>
        <v>0</v>
      </c>
      <c r="AQ324" s="4">
        <f t="shared" si="79"/>
        <v>0</v>
      </c>
      <c r="AR324" s="4">
        <f t="shared" si="80"/>
        <v>0</v>
      </c>
      <c r="AS324" s="4">
        <f t="shared" si="81"/>
        <v>2</v>
      </c>
      <c r="AT324" s="4">
        <f t="shared" si="76"/>
        <v>3</v>
      </c>
      <c r="AU324" s="34"/>
      <c r="AV324" s="34"/>
      <c r="AW324" s="34"/>
      <c r="AX324" s="36"/>
    </row>
    <row r="325" spans="1:50" ht="36" hidden="1" customHeight="1" x14ac:dyDescent="0.2">
      <c r="A325" s="54"/>
      <c r="B325" s="150" t="s">
        <v>2742</v>
      </c>
      <c r="C325" s="150" t="s">
        <v>76</v>
      </c>
      <c r="D325" s="27" t="s">
        <v>136</v>
      </c>
      <c r="E325" s="182"/>
      <c r="F325" s="22" t="s">
        <v>1437</v>
      </c>
      <c r="G325" s="23" t="s">
        <v>1435</v>
      </c>
      <c r="H325" s="23" t="s">
        <v>465</v>
      </c>
      <c r="I325" s="9" t="s">
        <v>2221</v>
      </c>
      <c r="J325" s="43" t="s">
        <v>465</v>
      </c>
      <c r="K325" s="3"/>
      <c r="L325" s="3"/>
      <c r="M325" s="3"/>
      <c r="N325" s="3"/>
      <c r="O325" s="3"/>
      <c r="P325" s="6"/>
      <c r="Q325" s="30"/>
      <c r="R325" s="30"/>
      <c r="S325" s="30"/>
      <c r="T325" s="30"/>
      <c r="U325" s="30"/>
      <c r="V325" s="26"/>
      <c r="W325" s="30"/>
      <c r="X325" s="30"/>
      <c r="Y325" s="30"/>
      <c r="Z325" s="30"/>
      <c r="AA325" s="30"/>
      <c r="AB325" s="26"/>
      <c r="AC325" s="30">
        <v>4</v>
      </c>
      <c r="AD325" s="30"/>
      <c r="AE325" s="30"/>
      <c r="AF325" s="30"/>
      <c r="AG325" s="30">
        <v>5</v>
      </c>
      <c r="AH325" s="6" t="s">
        <v>512</v>
      </c>
      <c r="AI325" s="30"/>
      <c r="AJ325" s="30"/>
      <c r="AK325" s="30"/>
      <c r="AL325" s="30"/>
      <c r="AM325" s="30">
        <v>4</v>
      </c>
      <c r="AN325" s="26"/>
      <c r="AO325" s="4">
        <f t="shared" si="77"/>
        <v>4</v>
      </c>
      <c r="AP325" s="4">
        <f t="shared" si="78"/>
        <v>0</v>
      </c>
      <c r="AQ325" s="4">
        <f t="shared" si="79"/>
        <v>0</v>
      </c>
      <c r="AR325" s="4">
        <f t="shared" si="80"/>
        <v>0</v>
      </c>
      <c r="AS325" s="4">
        <f t="shared" si="81"/>
        <v>9</v>
      </c>
      <c r="AT325" s="4">
        <f t="shared" si="76"/>
        <v>13</v>
      </c>
      <c r="AU325" s="34">
        <v>39542</v>
      </c>
      <c r="AV325" s="34"/>
      <c r="AW325" s="34"/>
      <c r="AX325" s="36"/>
    </row>
    <row r="326" spans="1:50" ht="36" customHeight="1" x14ac:dyDescent="0.2">
      <c r="A326" s="54"/>
      <c r="B326" s="150" t="s">
        <v>2655</v>
      </c>
      <c r="C326" s="150" t="s">
        <v>76</v>
      </c>
      <c r="D326" s="27" t="s">
        <v>1767</v>
      </c>
      <c r="E326" s="182"/>
      <c r="F326" s="22" t="s">
        <v>1437</v>
      </c>
      <c r="G326" s="23" t="s">
        <v>1460</v>
      </c>
      <c r="H326" s="23" t="s">
        <v>246</v>
      </c>
      <c r="I326" s="9" t="s">
        <v>1773</v>
      </c>
      <c r="J326" s="5" t="s">
        <v>246</v>
      </c>
      <c r="K326" s="3"/>
      <c r="L326" s="3"/>
      <c r="M326" s="3"/>
      <c r="N326" s="3"/>
      <c r="O326" s="3"/>
      <c r="P326" s="6"/>
      <c r="Q326" s="30"/>
      <c r="R326" s="30"/>
      <c r="S326" s="30"/>
      <c r="T326" s="30"/>
      <c r="U326" s="30"/>
      <c r="V326" s="26"/>
      <c r="W326" s="30"/>
      <c r="X326" s="30"/>
      <c r="Y326" s="30"/>
      <c r="Z326" s="30"/>
      <c r="AA326" s="30"/>
      <c r="AB326" s="26"/>
      <c r="AC326" s="30"/>
      <c r="AD326" s="30"/>
      <c r="AE326" s="30"/>
      <c r="AF326" s="30"/>
      <c r="AG326" s="30"/>
      <c r="AH326" s="26"/>
      <c r="AI326" s="30"/>
      <c r="AJ326" s="30"/>
      <c r="AK326" s="30"/>
      <c r="AL326" s="30"/>
      <c r="AM326" s="30">
        <v>4</v>
      </c>
      <c r="AN326" s="26" t="s">
        <v>1028</v>
      </c>
      <c r="AO326" s="4">
        <f t="shared" si="77"/>
        <v>0</v>
      </c>
      <c r="AP326" s="4">
        <f t="shared" si="78"/>
        <v>0</v>
      </c>
      <c r="AQ326" s="4">
        <f t="shared" si="79"/>
        <v>0</v>
      </c>
      <c r="AR326" s="4">
        <f t="shared" si="80"/>
        <v>0</v>
      </c>
      <c r="AS326" s="4">
        <f t="shared" si="81"/>
        <v>4</v>
      </c>
      <c r="AT326" s="4">
        <f t="shared" si="76"/>
        <v>4</v>
      </c>
      <c r="AU326" s="34">
        <v>39567</v>
      </c>
      <c r="AV326" s="34"/>
      <c r="AW326" s="34"/>
      <c r="AX326" s="36"/>
    </row>
    <row r="327" spans="1:50" ht="36" hidden="1" customHeight="1" x14ac:dyDescent="0.2">
      <c r="A327" s="54"/>
      <c r="B327" s="150" t="s">
        <v>2749</v>
      </c>
      <c r="C327" s="150" t="s">
        <v>76</v>
      </c>
      <c r="D327" s="2" t="s">
        <v>317</v>
      </c>
      <c r="E327" s="182"/>
      <c r="F327" s="22" t="s">
        <v>1437</v>
      </c>
      <c r="G327" s="23" t="s">
        <v>1435</v>
      </c>
      <c r="H327" s="23" t="s">
        <v>465</v>
      </c>
      <c r="I327" s="9" t="s">
        <v>1829</v>
      </c>
      <c r="J327" s="5" t="s">
        <v>465</v>
      </c>
      <c r="K327" s="3"/>
      <c r="L327" s="3"/>
      <c r="M327" s="3"/>
      <c r="N327" s="3"/>
      <c r="O327" s="3"/>
      <c r="P327" s="6"/>
      <c r="Q327" s="30"/>
      <c r="R327" s="30"/>
      <c r="S327" s="30"/>
      <c r="T327" s="30"/>
      <c r="U327" s="30">
        <v>2</v>
      </c>
      <c r="V327" s="6" t="s">
        <v>627</v>
      </c>
      <c r="W327" s="30"/>
      <c r="X327" s="30"/>
      <c r="Y327" s="30"/>
      <c r="Z327" s="30"/>
      <c r="AA327" s="30"/>
      <c r="AB327" s="26"/>
      <c r="AC327" s="30">
        <v>2</v>
      </c>
      <c r="AD327" s="30"/>
      <c r="AE327" s="30"/>
      <c r="AF327" s="30"/>
      <c r="AG327" s="30"/>
      <c r="AH327" s="6" t="s">
        <v>628</v>
      </c>
      <c r="AI327" s="30"/>
      <c r="AJ327" s="30"/>
      <c r="AK327" s="30"/>
      <c r="AL327" s="30"/>
      <c r="AM327" s="30">
        <v>4</v>
      </c>
      <c r="AN327" s="6" t="s">
        <v>629</v>
      </c>
      <c r="AO327" s="4">
        <f t="shared" si="77"/>
        <v>2</v>
      </c>
      <c r="AP327" s="4">
        <f t="shared" si="78"/>
        <v>0</v>
      </c>
      <c r="AQ327" s="4">
        <f t="shared" si="79"/>
        <v>0</v>
      </c>
      <c r="AR327" s="4">
        <f t="shared" si="80"/>
        <v>0</v>
      </c>
      <c r="AS327" s="4">
        <f t="shared" si="81"/>
        <v>6</v>
      </c>
      <c r="AT327" s="4">
        <f t="shared" si="76"/>
        <v>8</v>
      </c>
      <c r="AU327" s="34">
        <v>40170</v>
      </c>
      <c r="AV327" s="34"/>
      <c r="AW327" s="34"/>
      <c r="AX327" s="36"/>
    </row>
    <row r="328" spans="1:50" ht="36" hidden="1" customHeight="1" x14ac:dyDescent="0.2">
      <c r="A328" s="54"/>
      <c r="B328" s="206" t="s">
        <v>2431</v>
      </c>
      <c r="C328" s="206" t="s">
        <v>76</v>
      </c>
      <c r="D328" s="2" t="s">
        <v>1591</v>
      </c>
      <c r="E328" s="182"/>
      <c r="F328" s="22" t="s">
        <v>1437</v>
      </c>
      <c r="G328" s="23" t="s">
        <v>185</v>
      </c>
      <c r="H328" s="23" t="s">
        <v>433</v>
      </c>
      <c r="I328" s="9" t="s">
        <v>1603</v>
      </c>
      <c r="J328" s="5" t="s">
        <v>1263</v>
      </c>
      <c r="K328" s="3"/>
      <c r="L328" s="3"/>
      <c r="M328" s="3"/>
      <c r="N328" s="3"/>
      <c r="O328" s="3"/>
      <c r="P328" s="6"/>
      <c r="Q328" s="30"/>
      <c r="R328" s="30"/>
      <c r="S328" s="30"/>
      <c r="T328" s="30"/>
      <c r="U328" s="30"/>
      <c r="V328" s="26"/>
      <c r="W328" s="30"/>
      <c r="X328" s="30"/>
      <c r="Y328" s="30"/>
      <c r="Z328" s="30"/>
      <c r="AA328" s="30"/>
      <c r="AB328" s="26"/>
      <c r="AC328" s="30">
        <v>1</v>
      </c>
      <c r="AD328" s="30"/>
      <c r="AE328" s="30"/>
      <c r="AF328" s="30"/>
      <c r="AG328" s="30"/>
      <c r="AH328" s="6" t="s">
        <v>735</v>
      </c>
      <c r="AI328" s="30"/>
      <c r="AJ328" s="30"/>
      <c r="AK328" s="30"/>
      <c r="AL328" s="30"/>
      <c r="AM328" s="30"/>
      <c r="AN328" s="26"/>
      <c r="AO328" s="4">
        <f t="shared" si="77"/>
        <v>1</v>
      </c>
      <c r="AP328" s="4">
        <f t="shared" si="78"/>
        <v>0</v>
      </c>
      <c r="AQ328" s="4">
        <f t="shared" si="79"/>
        <v>0</v>
      </c>
      <c r="AR328" s="4">
        <f t="shared" si="80"/>
        <v>0</v>
      </c>
      <c r="AS328" s="4">
        <f t="shared" si="81"/>
        <v>0</v>
      </c>
      <c r="AT328" s="4">
        <f t="shared" si="76"/>
        <v>1</v>
      </c>
      <c r="AU328" s="34">
        <v>41029</v>
      </c>
      <c r="AV328" s="34"/>
      <c r="AW328" s="34"/>
      <c r="AX328" s="36"/>
    </row>
    <row r="329" spans="1:50" ht="36" hidden="1" customHeight="1" x14ac:dyDescent="0.2">
      <c r="A329" s="54"/>
      <c r="B329" s="150" t="s">
        <v>2930</v>
      </c>
      <c r="C329" s="150" t="s">
        <v>76</v>
      </c>
      <c r="D329" s="2" t="s">
        <v>1886</v>
      </c>
      <c r="E329" s="182"/>
      <c r="F329" s="22" t="s">
        <v>1437</v>
      </c>
      <c r="G329" s="23" t="s">
        <v>1259</v>
      </c>
      <c r="H329" s="23" t="s">
        <v>460</v>
      </c>
      <c r="I329" s="9" t="s">
        <v>2111</v>
      </c>
      <c r="J329" s="5" t="s">
        <v>2112</v>
      </c>
      <c r="K329" s="3"/>
      <c r="L329" s="3"/>
      <c r="M329" s="3"/>
      <c r="N329" s="3"/>
      <c r="O329" s="3"/>
      <c r="P329" s="6"/>
      <c r="Q329" s="30"/>
      <c r="R329" s="30"/>
      <c r="S329" s="30"/>
      <c r="T329" s="30"/>
      <c r="U329" s="30">
        <v>1</v>
      </c>
      <c r="V329" s="6" t="s">
        <v>643</v>
      </c>
      <c r="W329" s="30">
        <v>1</v>
      </c>
      <c r="X329" s="30"/>
      <c r="Y329" s="30"/>
      <c r="Z329" s="30"/>
      <c r="AA329" s="30"/>
      <c r="AB329" s="26" t="s">
        <v>2195</v>
      </c>
      <c r="AC329" s="30">
        <v>4</v>
      </c>
      <c r="AD329" s="30"/>
      <c r="AE329" s="30"/>
      <c r="AF329" s="30"/>
      <c r="AG329" s="30"/>
      <c r="AH329" s="6" t="s">
        <v>643</v>
      </c>
      <c r="AI329" s="30"/>
      <c r="AJ329" s="30"/>
      <c r="AK329" s="30"/>
      <c r="AL329" s="30"/>
      <c r="AM329" s="30">
        <v>0</v>
      </c>
      <c r="AN329" s="6" t="s">
        <v>643</v>
      </c>
      <c r="AO329" s="4">
        <f t="shared" si="77"/>
        <v>5</v>
      </c>
      <c r="AP329" s="4">
        <f t="shared" si="78"/>
        <v>0</v>
      </c>
      <c r="AQ329" s="4">
        <f t="shared" si="79"/>
        <v>0</v>
      </c>
      <c r="AR329" s="4">
        <f t="shared" si="80"/>
        <v>0</v>
      </c>
      <c r="AS329" s="4">
        <f t="shared" si="81"/>
        <v>1</v>
      </c>
      <c r="AT329" s="4">
        <f t="shared" si="76"/>
        <v>6</v>
      </c>
      <c r="AU329" s="34" t="s">
        <v>644</v>
      </c>
      <c r="AV329" s="34"/>
      <c r="AW329" s="34"/>
      <c r="AX329" s="36"/>
    </row>
    <row r="330" spans="1:50" ht="36" hidden="1" customHeight="1" x14ac:dyDescent="0.2">
      <c r="A330" s="54"/>
      <c r="B330" s="150" t="s">
        <v>2930</v>
      </c>
      <c r="C330" s="150" t="s">
        <v>76</v>
      </c>
      <c r="D330" s="2" t="s">
        <v>1886</v>
      </c>
      <c r="E330" s="182"/>
      <c r="F330" s="22" t="s">
        <v>1437</v>
      </c>
      <c r="G330" s="23" t="s">
        <v>1259</v>
      </c>
      <c r="H330" s="23" t="s">
        <v>460</v>
      </c>
      <c r="I330" s="9" t="s">
        <v>1895</v>
      </c>
      <c r="J330" s="5" t="s">
        <v>797</v>
      </c>
      <c r="K330" s="3"/>
      <c r="L330" s="3"/>
      <c r="M330" s="3"/>
      <c r="N330" s="3"/>
      <c r="O330" s="3"/>
      <c r="P330" s="6"/>
      <c r="Q330" s="30"/>
      <c r="R330" s="30"/>
      <c r="S330" s="30"/>
      <c r="T330" s="30"/>
      <c r="U330" s="30">
        <v>1</v>
      </c>
      <c r="V330" s="6" t="s">
        <v>1207</v>
      </c>
      <c r="W330" s="30"/>
      <c r="X330" s="30"/>
      <c r="Y330" s="30"/>
      <c r="Z330" s="30"/>
      <c r="AA330" s="30"/>
      <c r="AB330" s="26"/>
      <c r="AC330" s="30">
        <v>7</v>
      </c>
      <c r="AD330" s="30"/>
      <c r="AE330" s="30"/>
      <c r="AF330" s="30"/>
      <c r="AG330" s="30"/>
      <c r="AH330" s="6" t="s">
        <v>1207</v>
      </c>
      <c r="AI330" s="30">
        <v>1</v>
      </c>
      <c r="AJ330" s="30"/>
      <c r="AK330" s="30"/>
      <c r="AL330" s="30"/>
      <c r="AM330" s="30">
        <v>3</v>
      </c>
      <c r="AN330" s="6" t="s">
        <v>1207</v>
      </c>
      <c r="AO330" s="4">
        <f t="shared" si="77"/>
        <v>8</v>
      </c>
      <c r="AP330" s="4">
        <f t="shared" si="78"/>
        <v>0</v>
      </c>
      <c r="AQ330" s="4">
        <f t="shared" si="79"/>
        <v>0</v>
      </c>
      <c r="AR330" s="4">
        <f t="shared" si="80"/>
        <v>0</v>
      </c>
      <c r="AS330" s="4">
        <f t="shared" si="81"/>
        <v>4</v>
      </c>
      <c r="AT330" s="4">
        <f t="shared" si="76"/>
        <v>12</v>
      </c>
      <c r="AU330" s="34" t="s">
        <v>798</v>
      </c>
      <c r="AV330" s="34"/>
      <c r="AW330" s="34"/>
      <c r="AX330" s="36"/>
    </row>
    <row r="331" spans="1:50" ht="36" hidden="1" customHeight="1" x14ac:dyDescent="0.2">
      <c r="A331" s="54"/>
      <c r="B331" s="150" t="s">
        <v>2821</v>
      </c>
      <c r="C331" s="150" t="s">
        <v>76</v>
      </c>
      <c r="D331" s="2" t="s">
        <v>14</v>
      </c>
      <c r="E331" s="182"/>
      <c r="F331" s="22" t="s">
        <v>1437</v>
      </c>
      <c r="G331" s="23" t="s">
        <v>1435</v>
      </c>
      <c r="H331" s="23" t="s">
        <v>465</v>
      </c>
      <c r="I331" s="215" t="s">
        <v>1835</v>
      </c>
      <c r="J331" s="49" t="s">
        <v>465</v>
      </c>
      <c r="K331" s="3"/>
      <c r="L331" s="3"/>
      <c r="M331" s="3"/>
      <c r="N331" s="3"/>
      <c r="O331" s="3"/>
      <c r="P331" s="6"/>
      <c r="Q331" s="30"/>
      <c r="R331" s="30"/>
      <c r="S331" s="30"/>
      <c r="T331" s="30"/>
      <c r="U331" s="30"/>
      <c r="V331" s="26"/>
      <c r="W331" s="30">
        <v>2</v>
      </c>
      <c r="X331" s="30"/>
      <c r="Y331" s="30"/>
      <c r="Z331" s="30"/>
      <c r="AA331" s="30"/>
      <c r="AB331" s="6" t="s">
        <v>456</v>
      </c>
      <c r="AC331" s="30">
        <v>3</v>
      </c>
      <c r="AD331" s="30"/>
      <c r="AE331" s="30"/>
      <c r="AF331" s="30"/>
      <c r="AG331" s="30"/>
      <c r="AH331" s="6" t="s">
        <v>456</v>
      </c>
      <c r="AI331" s="30"/>
      <c r="AJ331" s="30"/>
      <c r="AK331" s="30"/>
      <c r="AL331" s="30"/>
      <c r="AM331" s="30">
        <v>1</v>
      </c>
      <c r="AN331" s="6" t="s">
        <v>456</v>
      </c>
      <c r="AO331" s="4">
        <f t="shared" si="77"/>
        <v>5</v>
      </c>
      <c r="AP331" s="4">
        <f t="shared" si="78"/>
        <v>0</v>
      </c>
      <c r="AQ331" s="4">
        <f t="shared" si="79"/>
        <v>0</v>
      </c>
      <c r="AR331" s="4">
        <f t="shared" si="80"/>
        <v>0</v>
      </c>
      <c r="AS331" s="4">
        <f t="shared" si="81"/>
        <v>1</v>
      </c>
      <c r="AT331" s="4">
        <f t="shared" si="76"/>
        <v>6</v>
      </c>
      <c r="AU331" s="34">
        <v>39085</v>
      </c>
      <c r="AV331" s="34"/>
      <c r="AW331" s="34"/>
      <c r="AX331" s="36"/>
    </row>
    <row r="332" spans="1:50" ht="36" hidden="1" customHeight="1" x14ac:dyDescent="0.2">
      <c r="A332" s="54"/>
      <c r="B332" s="150" t="s">
        <v>2930</v>
      </c>
      <c r="C332" s="150" t="s">
        <v>76</v>
      </c>
      <c r="D332" s="2" t="s">
        <v>1886</v>
      </c>
      <c r="E332" s="182"/>
      <c r="F332" s="22" t="s">
        <v>1437</v>
      </c>
      <c r="G332" s="23" t="s">
        <v>1259</v>
      </c>
      <c r="H332" s="23" t="s">
        <v>460</v>
      </c>
      <c r="I332" s="9" t="s">
        <v>1900</v>
      </c>
      <c r="J332" s="49" t="s">
        <v>154</v>
      </c>
      <c r="K332" s="3"/>
      <c r="L332" s="3"/>
      <c r="M332" s="3"/>
      <c r="N332" s="3"/>
      <c r="O332" s="3"/>
      <c r="P332" s="6"/>
      <c r="Q332" s="30"/>
      <c r="R332" s="30"/>
      <c r="S332" s="30"/>
      <c r="T332" s="30"/>
      <c r="U332" s="30">
        <v>1</v>
      </c>
      <c r="V332" s="6" t="s">
        <v>1348</v>
      </c>
      <c r="W332" s="30"/>
      <c r="X332" s="30"/>
      <c r="Y332" s="30"/>
      <c r="Z332" s="30"/>
      <c r="AA332" s="30"/>
      <c r="AB332" s="26"/>
      <c r="AC332" s="30">
        <v>2</v>
      </c>
      <c r="AD332" s="30"/>
      <c r="AE332" s="30"/>
      <c r="AF332" s="30"/>
      <c r="AG332" s="30">
        <v>1</v>
      </c>
      <c r="AH332" s="6" t="s">
        <v>1348</v>
      </c>
      <c r="AI332" s="30"/>
      <c r="AJ332" s="30"/>
      <c r="AK332" s="30"/>
      <c r="AL332" s="30"/>
      <c r="AM332" s="30">
        <v>3</v>
      </c>
      <c r="AN332" s="6" t="s">
        <v>1348</v>
      </c>
      <c r="AO332" s="4">
        <f t="shared" si="77"/>
        <v>2</v>
      </c>
      <c r="AP332" s="4">
        <f t="shared" si="78"/>
        <v>0</v>
      </c>
      <c r="AQ332" s="4">
        <f t="shared" si="79"/>
        <v>0</v>
      </c>
      <c r="AR332" s="4">
        <f t="shared" si="80"/>
        <v>0</v>
      </c>
      <c r="AS332" s="4">
        <f t="shared" si="81"/>
        <v>5</v>
      </c>
      <c r="AT332" s="4">
        <f t="shared" si="76"/>
        <v>7</v>
      </c>
      <c r="AU332" s="34" t="s">
        <v>1241</v>
      </c>
      <c r="AV332" s="34"/>
      <c r="AW332" s="34"/>
      <c r="AX332" s="36"/>
    </row>
    <row r="333" spans="1:50" ht="36" hidden="1" customHeight="1" x14ac:dyDescent="0.2">
      <c r="A333" s="54">
        <f>+A317+1</f>
        <v>2</v>
      </c>
      <c r="B333" s="86" t="s">
        <v>2947</v>
      </c>
      <c r="C333" s="86" t="s">
        <v>76</v>
      </c>
      <c r="D333" s="53" t="s">
        <v>1309</v>
      </c>
      <c r="E333" s="181">
        <f>COUNTIF($B$5:$B$702,"BM")-1</f>
        <v>1</v>
      </c>
      <c r="F333" s="74" t="s">
        <v>1436</v>
      </c>
      <c r="G333" s="74" t="s">
        <v>1259</v>
      </c>
      <c r="H333" s="74" t="s">
        <v>460</v>
      </c>
      <c r="I333" s="151" t="s">
        <v>1903</v>
      </c>
      <c r="J333" s="210" t="s">
        <v>460</v>
      </c>
      <c r="K333" s="155">
        <v>1</v>
      </c>
      <c r="L333" s="153"/>
      <c r="M333" s="153"/>
      <c r="N333" s="155"/>
      <c r="O333" s="155">
        <v>3</v>
      </c>
      <c r="P333" s="163" t="s">
        <v>1310</v>
      </c>
      <c r="Q333" s="153"/>
      <c r="R333" s="153"/>
      <c r="S333" s="153"/>
      <c r="T333" s="153"/>
      <c r="U333" s="153">
        <v>1</v>
      </c>
      <c r="V333" s="163" t="s">
        <v>1310</v>
      </c>
      <c r="W333" s="153">
        <v>3</v>
      </c>
      <c r="X333" s="153"/>
      <c r="Y333" s="153"/>
      <c r="Z333" s="153"/>
      <c r="AA333" s="153"/>
      <c r="AB333" s="163" t="s">
        <v>1310</v>
      </c>
      <c r="AC333" s="153">
        <v>2</v>
      </c>
      <c r="AD333" s="153"/>
      <c r="AE333" s="153"/>
      <c r="AF333" s="153"/>
      <c r="AG333" s="153"/>
      <c r="AH333" s="163" t="s">
        <v>1310</v>
      </c>
      <c r="AI333" s="155">
        <v>5</v>
      </c>
      <c r="AJ333" s="155">
        <v>2</v>
      </c>
      <c r="AK333" s="155"/>
      <c r="AL333" s="155"/>
      <c r="AM333" s="155">
        <v>19</v>
      </c>
      <c r="AN333" s="163" t="s">
        <v>1310</v>
      </c>
      <c r="AO333" s="156">
        <f t="shared" si="77"/>
        <v>11</v>
      </c>
      <c r="AP333" s="156">
        <f t="shared" si="78"/>
        <v>2</v>
      </c>
      <c r="AQ333" s="156">
        <f t="shared" si="79"/>
        <v>0</v>
      </c>
      <c r="AR333" s="156">
        <f t="shared" si="80"/>
        <v>0</v>
      </c>
      <c r="AS333" s="156">
        <f t="shared" si="81"/>
        <v>23</v>
      </c>
      <c r="AT333" s="156">
        <f t="shared" si="76"/>
        <v>36</v>
      </c>
      <c r="AU333" s="40" t="s">
        <v>1312</v>
      </c>
      <c r="AV333" s="40"/>
      <c r="AW333" s="40"/>
      <c r="AX333" s="166"/>
    </row>
    <row r="334" spans="1:50" ht="36" hidden="1" customHeight="1" x14ac:dyDescent="0.2">
      <c r="A334" s="54"/>
      <c r="B334" s="150" t="s">
        <v>2821</v>
      </c>
      <c r="C334" s="150" t="s">
        <v>76</v>
      </c>
      <c r="D334" s="2" t="s">
        <v>14</v>
      </c>
      <c r="E334" s="182"/>
      <c r="F334" s="22" t="s">
        <v>1437</v>
      </c>
      <c r="G334" s="23" t="s">
        <v>1435</v>
      </c>
      <c r="H334" s="23" t="s">
        <v>465</v>
      </c>
      <c r="I334" s="9" t="s">
        <v>1836</v>
      </c>
      <c r="J334" s="49" t="s">
        <v>465</v>
      </c>
      <c r="K334" s="3"/>
      <c r="L334" s="3"/>
      <c r="M334" s="3"/>
      <c r="N334" s="3"/>
      <c r="O334" s="3"/>
      <c r="P334" s="6"/>
      <c r="Q334" s="30"/>
      <c r="R334" s="30"/>
      <c r="S334" s="30"/>
      <c r="T334" s="30"/>
      <c r="U334" s="30"/>
      <c r="V334" s="26"/>
      <c r="W334" s="30">
        <v>1</v>
      </c>
      <c r="X334" s="30"/>
      <c r="Y334" s="30"/>
      <c r="Z334" s="30"/>
      <c r="AA334" s="30"/>
      <c r="AB334" s="26" t="s">
        <v>1150</v>
      </c>
      <c r="AC334" s="30">
        <v>1</v>
      </c>
      <c r="AD334" s="30"/>
      <c r="AE334" s="30"/>
      <c r="AF334" s="30"/>
      <c r="AG334" s="30"/>
      <c r="AH334" s="26" t="s">
        <v>1150</v>
      </c>
      <c r="AI334" s="30"/>
      <c r="AJ334" s="30"/>
      <c r="AK334" s="30"/>
      <c r="AL334" s="30"/>
      <c r="AM334" s="30">
        <v>1</v>
      </c>
      <c r="AN334" s="26" t="s">
        <v>1150</v>
      </c>
      <c r="AO334" s="4">
        <f t="shared" si="77"/>
        <v>2</v>
      </c>
      <c r="AP334" s="4">
        <f t="shared" si="78"/>
        <v>0</v>
      </c>
      <c r="AQ334" s="4">
        <f t="shared" si="79"/>
        <v>0</v>
      </c>
      <c r="AR334" s="4">
        <f t="shared" si="80"/>
        <v>0</v>
      </c>
      <c r="AS334" s="4">
        <f t="shared" si="81"/>
        <v>1</v>
      </c>
      <c r="AT334" s="4">
        <f t="shared" si="76"/>
        <v>3</v>
      </c>
      <c r="AU334" s="34"/>
      <c r="AV334" s="34"/>
      <c r="AW334" s="34"/>
      <c r="AX334" s="36"/>
    </row>
    <row r="335" spans="1:50" ht="36" hidden="1" customHeight="1" x14ac:dyDescent="0.2">
      <c r="A335" s="54"/>
      <c r="B335" s="150" t="s">
        <v>2821</v>
      </c>
      <c r="C335" s="150" t="s">
        <v>76</v>
      </c>
      <c r="D335" s="2" t="s">
        <v>14</v>
      </c>
      <c r="E335" s="182"/>
      <c r="F335" s="22" t="s">
        <v>1437</v>
      </c>
      <c r="G335" s="23" t="s">
        <v>1435</v>
      </c>
      <c r="H335" s="23" t="s">
        <v>465</v>
      </c>
      <c r="I335" s="9" t="s">
        <v>1843</v>
      </c>
      <c r="J335" s="49" t="s">
        <v>26</v>
      </c>
      <c r="K335" s="3"/>
      <c r="L335" s="3"/>
      <c r="M335" s="3"/>
      <c r="N335" s="3"/>
      <c r="O335" s="3"/>
      <c r="P335" s="6"/>
      <c r="Q335" s="30"/>
      <c r="R335" s="30"/>
      <c r="S335" s="30"/>
      <c r="T335" s="30"/>
      <c r="U335" s="30"/>
      <c r="V335" s="26"/>
      <c r="W335" s="30">
        <v>1</v>
      </c>
      <c r="X335" s="30"/>
      <c r="Y335" s="30"/>
      <c r="Z335" s="30"/>
      <c r="AA335" s="30"/>
      <c r="AB335" s="26" t="s">
        <v>703</v>
      </c>
      <c r="AC335" s="30"/>
      <c r="AD335" s="30"/>
      <c r="AE335" s="30"/>
      <c r="AF335" s="30"/>
      <c r="AG335" s="30"/>
      <c r="AH335" s="26" t="s">
        <v>703</v>
      </c>
      <c r="AI335" s="30"/>
      <c r="AJ335" s="30"/>
      <c r="AK335" s="30"/>
      <c r="AL335" s="30"/>
      <c r="AM335" s="30">
        <v>1</v>
      </c>
      <c r="AN335" s="26" t="s">
        <v>703</v>
      </c>
      <c r="AO335" s="4">
        <f t="shared" si="77"/>
        <v>1</v>
      </c>
      <c r="AP335" s="4">
        <f t="shared" si="78"/>
        <v>0</v>
      </c>
      <c r="AQ335" s="4">
        <f t="shared" si="79"/>
        <v>0</v>
      </c>
      <c r="AR335" s="4">
        <f t="shared" si="80"/>
        <v>0</v>
      </c>
      <c r="AS335" s="4">
        <f t="shared" si="81"/>
        <v>1</v>
      </c>
      <c r="AT335" s="4">
        <f t="shared" ref="AT335:AT366" si="82">SUM(AO335:AS335)</f>
        <v>2</v>
      </c>
      <c r="AU335" s="34">
        <v>40322</v>
      </c>
      <c r="AV335" s="34"/>
      <c r="AW335" s="34"/>
      <c r="AX335" s="36"/>
    </row>
    <row r="336" spans="1:50" ht="36" hidden="1" customHeight="1" x14ac:dyDescent="0.2">
      <c r="A336" s="54"/>
      <c r="B336" s="150" t="s">
        <v>2947</v>
      </c>
      <c r="C336" s="150" t="s">
        <v>76</v>
      </c>
      <c r="D336" s="2" t="s">
        <v>1309</v>
      </c>
      <c r="E336" s="182"/>
      <c r="F336" s="22" t="s">
        <v>1437</v>
      </c>
      <c r="G336" s="23" t="s">
        <v>1259</v>
      </c>
      <c r="H336" s="23" t="s">
        <v>460</v>
      </c>
      <c r="I336" s="9" t="s">
        <v>1904</v>
      </c>
      <c r="J336" s="49" t="s">
        <v>544</v>
      </c>
      <c r="K336" s="3"/>
      <c r="L336" s="3"/>
      <c r="M336" s="3"/>
      <c r="N336" s="3"/>
      <c r="O336" s="3"/>
      <c r="P336" s="6"/>
      <c r="Q336" s="30"/>
      <c r="R336" s="30"/>
      <c r="S336" s="30"/>
      <c r="T336" s="30"/>
      <c r="U336" s="30"/>
      <c r="V336" s="26"/>
      <c r="W336" s="30"/>
      <c r="X336" s="30"/>
      <c r="Y336" s="30"/>
      <c r="Z336" s="30"/>
      <c r="AA336" s="30"/>
      <c r="AB336" s="26"/>
      <c r="AC336" s="30">
        <v>2</v>
      </c>
      <c r="AD336" s="30"/>
      <c r="AE336" s="30"/>
      <c r="AF336" s="30"/>
      <c r="AG336" s="30"/>
      <c r="AH336" s="6" t="s">
        <v>1311</v>
      </c>
      <c r="AI336" s="30">
        <v>1</v>
      </c>
      <c r="AJ336" s="30"/>
      <c r="AK336" s="30"/>
      <c r="AL336" s="30"/>
      <c r="AM336" s="30">
        <v>2</v>
      </c>
      <c r="AN336" s="6" t="s">
        <v>999</v>
      </c>
      <c r="AO336" s="4">
        <f t="shared" si="77"/>
        <v>3</v>
      </c>
      <c r="AP336" s="4">
        <f t="shared" si="78"/>
        <v>0</v>
      </c>
      <c r="AQ336" s="4">
        <f t="shared" si="79"/>
        <v>0</v>
      </c>
      <c r="AR336" s="4">
        <f t="shared" si="80"/>
        <v>0</v>
      </c>
      <c r="AS336" s="4">
        <f t="shared" si="81"/>
        <v>2</v>
      </c>
      <c r="AT336" s="4">
        <f t="shared" si="82"/>
        <v>5</v>
      </c>
      <c r="AU336" s="34" t="s">
        <v>889</v>
      </c>
      <c r="AV336" s="34"/>
      <c r="AW336" s="34"/>
      <c r="AX336" s="36"/>
    </row>
    <row r="337" spans="1:50" ht="36" hidden="1" customHeight="1" x14ac:dyDescent="0.2">
      <c r="A337" s="54"/>
      <c r="B337" s="150" t="s">
        <v>2591</v>
      </c>
      <c r="C337" s="150" t="s">
        <v>76</v>
      </c>
      <c r="D337" s="27" t="s">
        <v>1704</v>
      </c>
      <c r="E337" s="182"/>
      <c r="F337" s="22" t="s">
        <v>507</v>
      </c>
      <c r="G337" s="23" t="s">
        <v>443</v>
      </c>
      <c r="H337" s="23" t="s">
        <v>479</v>
      </c>
      <c r="I337" s="5" t="s">
        <v>1279</v>
      </c>
      <c r="J337" s="49" t="s">
        <v>443</v>
      </c>
      <c r="K337" s="37"/>
      <c r="L337" s="37"/>
      <c r="M337" s="37"/>
      <c r="N337" s="37"/>
      <c r="O337" s="37"/>
      <c r="P337" s="31"/>
      <c r="Q337" s="37"/>
      <c r="R337" s="37"/>
      <c r="S337" s="37"/>
      <c r="T337" s="37"/>
      <c r="U337" s="37"/>
      <c r="V337" s="31"/>
      <c r="W337" s="37"/>
      <c r="X337" s="37"/>
      <c r="Y337" s="37"/>
      <c r="Z337" s="37"/>
      <c r="AA337" s="37"/>
      <c r="AB337" s="31"/>
      <c r="AC337" s="37"/>
      <c r="AD337" s="37"/>
      <c r="AE337" s="37"/>
      <c r="AF337" s="37"/>
      <c r="AG337" s="37"/>
      <c r="AH337" s="31"/>
      <c r="AI337" s="37"/>
      <c r="AJ337" s="37"/>
      <c r="AK337" s="37"/>
      <c r="AL337" s="37"/>
      <c r="AM337" s="37"/>
      <c r="AN337" s="31" t="s">
        <v>1379</v>
      </c>
      <c r="AO337" s="4">
        <f t="shared" si="77"/>
        <v>0</v>
      </c>
      <c r="AP337" s="4">
        <f t="shared" si="78"/>
        <v>0</v>
      </c>
      <c r="AQ337" s="4">
        <f t="shared" si="79"/>
        <v>0</v>
      </c>
      <c r="AR337" s="4">
        <f t="shared" si="80"/>
        <v>0</v>
      </c>
      <c r="AS337" s="4">
        <f t="shared" si="81"/>
        <v>0</v>
      </c>
      <c r="AT337" s="4">
        <f t="shared" si="82"/>
        <v>0</v>
      </c>
      <c r="AU337" s="37"/>
      <c r="AV337" s="37"/>
      <c r="AW337" s="37"/>
      <c r="AX337" s="36"/>
    </row>
    <row r="338" spans="1:50" ht="36" hidden="1" customHeight="1" x14ac:dyDescent="0.2">
      <c r="A338" s="54">
        <f>+A336+1</f>
        <v>1</v>
      </c>
      <c r="B338" s="86" t="s">
        <v>2606</v>
      </c>
      <c r="C338" s="86" t="s">
        <v>76</v>
      </c>
      <c r="D338" s="53" t="s">
        <v>537</v>
      </c>
      <c r="E338" s="181">
        <f>COUNTIF($B$5:$B$702,"PC")-1</f>
        <v>9</v>
      </c>
      <c r="F338" s="74" t="s">
        <v>1436</v>
      </c>
      <c r="G338" s="74" t="s">
        <v>1259</v>
      </c>
      <c r="H338" s="74" t="s">
        <v>460</v>
      </c>
      <c r="I338" s="151" t="s">
        <v>1905</v>
      </c>
      <c r="J338" s="210" t="s">
        <v>460</v>
      </c>
      <c r="K338" s="153"/>
      <c r="L338" s="153"/>
      <c r="M338" s="153"/>
      <c r="N338" s="153"/>
      <c r="O338" s="153">
        <v>3</v>
      </c>
      <c r="P338" s="163" t="s">
        <v>522</v>
      </c>
      <c r="Q338" s="153"/>
      <c r="R338" s="153"/>
      <c r="S338" s="153"/>
      <c r="T338" s="153"/>
      <c r="U338" s="153">
        <v>6</v>
      </c>
      <c r="V338" s="163" t="s">
        <v>755</v>
      </c>
      <c r="W338" s="153">
        <v>1</v>
      </c>
      <c r="X338" s="153"/>
      <c r="Y338" s="153"/>
      <c r="Z338" s="153"/>
      <c r="AA338" s="153"/>
      <c r="AB338" s="163" t="s">
        <v>1107</v>
      </c>
      <c r="AC338" s="153">
        <v>11</v>
      </c>
      <c r="AD338" s="153"/>
      <c r="AE338" s="153"/>
      <c r="AF338" s="153"/>
      <c r="AG338" s="153"/>
      <c r="AH338" s="163" t="s">
        <v>1107</v>
      </c>
      <c r="AI338" s="155">
        <v>2</v>
      </c>
      <c r="AJ338" s="155"/>
      <c r="AK338" s="155"/>
      <c r="AL338" s="155"/>
      <c r="AM338" s="155">
        <v>14</v>
      </c>
      <c r="AN338" s="163" t="s">
        <v>756</v>
      </c>
      <c r="AO338" s="156">
        <f t="shared" si="77"/>
        <v>14</v>
      </c>
      <c r="AP338" s="156">
        <f t="shared" si="78"/>
        <v>0</v>
      </c>
      <c r="AQ338" s="156">
        <f t="shared" si="79"/>
        <v>0</v>
      </c>
      <c r="AR338" s="156">
        <f t="shared" si="80"/>
        <v>0</v>
      </c>
      <c r="AS338" s="156">
        <f t="shared" si="81"/>
        <v>23</v>
      </c>
      <c r="AT338" s="156">
        <f t="shared" si="82"/>
        <v>37</v>
      </c>
      <c r="AU338" s="40" t="s">
        <v>292</v>
      </c>
      <c r="AV338" s="40"/>
      <c r="AW338" s="153"/>
      <c r="AX338" s="158"/>
    </row>
    <row r="339" spans="1:50" ht="36" hidden="1" customHeight="1" x14ac:dyDescent="0.2">
      <c r="A339" s="54"/>
      <c r="B339" s="150" t="s">
        <v>2606</v>
      </c>
      <c r="C339" s="150" t="s">
        <v>76</v>
      </c>
      <c r="D339" s="2" t="s">
        <v>537</v>
      </c>
      <c r="E339" s="182"/>
      <c r="F339" s="22" t="s">
        <v>1437</v>
      </c>
      <c r="G339" s="23" t="s">
        <v>1259</v>
      </c>
      <c r="H339" s="23" t="s">
        <v>460</v>
      </c>
      <c r="I339" s="9" t="s">
        <v>1907</v>
      </c>
      <c r="J339" s="49" t="s">
        <v>460</v>
      </c>
      <c r="K339" s="3"/>
      <c r="L339" s="3"/>
      <c r="M339" s="3"/>
      <c r="N339" s="3"/>
      <c r="O339" s="3"/>
      <c r="P339" s="6"/>
      <c r="Q339" s="30"/>
      <c r="R339" s="30"/>
      <c r="S339" s="30"/>
      <c r="T339" s="30"/>
      <c r="U339" s="30"/>
      <c r="V339" s="26"/>
      <c r="W339" s="30"/>
      <c r="X339" s="30"/>
      <c r="Y339" s="30"/>
      <c r="Z339" s="30"/>
      <c r="AA339" s="30"/>
      <c r="AB339" s="26"/>
      <c r="AC339" s="30">
        <v>4</v>
      </c>
      <c r="AD339" s="30"/>
      <c r="AE339" s="30"/>
      <c r="AF339" s="30"/>
      <c r="AG339" s="30"/>
      <c r="AH339" s="6" t="s">
        <v>523</v>
      </c>
      <c r="AI339" s="30"/>
      <c r="AJ339" s="30"/>
      <c r="AK339" s="30"/>
      <c r="AL339" s="30"/>
      <c r="AM339" s="30">
        <v>2</v>
      </c>
      <c r="AN339" s="6" t="s">
        <v>523</v>
      </c>
      <c r="AO339" s="4">
        <f t="shared" si="77"/>
        <v>4</v>
      </c>
      <c r="AP339" s="4">
        <f t="shared" si="78"/>
        <v>0</v>
      </c>
      <c r="AQ339" s="4">
        <f t="shared" si="79"/>
        <v>0</v>
      </c>
      <c r="AR339" s="4">
        <f t="shared" si="80"/>
        <v>0</v>
      </c>
      <c r="AS339" s="4">
        <f t="shared" si="81"/>
        <v>2</v>
      </c>
      <c r="AT339" s="4">
        <f t="shared" si="82"/>
        <v>6</v>
      </c>
      <c r="AU339" s="34">
        <v>40032</v>
      </c>
      <c r="AV339" s="34"/>
      <c r="AW339" s="34"/>
      <c r="AX339" s="36"/>
    </row>
    <row r="340" spans="1:50" s="159" customFormat="1" ht="36" hidden="1" customHeight="1" x14ac:dyDescent="0.2">
      <c r="A340" s="54"/>
      <c r="B340" s="150" t="s">
        <v>2606</v>
      </c>
      <c r="C340" s="150" t="s">
        <v>76</v>
      </c>
      <c r="D340" s="2" t="s">
        <v>537</v>
      </c>
      <c r="E340" s="182"/>
      <c r="F340" s="22" t="s">
        <v>1437</v>
      </c>
      <c r="G340" s="23" t="s">
        <v>1259</v>
      </c>
      <c r="H340" s="23" t="s">
        <v>460</v>
      </c>
      <c r="I340" s="9" t="s">
        <v>1909</v>
      </c>
      <c r="J340" s="5" t="s">
        <v>460</v>
      </c>
      <c r="K340" s="3"/>
      <c r="L340" s="3"/>
      <c r="M340" s="3"/>
      <c r="N340" s="3"/>
      <c r="O340" s="3"/>
      <c r="P340" s="6"/>
      <c r="Q340" s="30"/>
      <c r="R340" s="30"/>
      <c r="S340" s="30"/>
      <c r="T340" s="30"/>
      <c r="U340" s="30"/>
      <c r="V340" s="26"/>
      <c r="W340" s="30"/>
      <c r="X340" s="30"/>
      <c r="Y340" s="30"/>
      <c r="Z340" s="30"/>
      <c r="AA340" s="30"/>
      <c r="AB340" s="26"/>
      <c r="AC340" s="30">
        <v>3</v>
      </c>
      <c r="AD340" s="30"/>
      <c r="AE340" s="30"/>
      <c r="AF340" s="30"/>
      <c r="AG340" s="30"/>
      <c r="AH340" s="6" t="s">
        <v>862</v>
      </c>
      <c r="AI340" s="30"/>
      <c r="AJ340" s="30"/>
      <c r="AK340" s="30"/>
      <c r="AL340" s="30"/>
      <c r="AM340" s="30">
        <v>5</v>
      </c>
      <c r="AN340" s="6" t="s">
        <v>862</v>
      </c>
      <c r="AO340" s="4">
        <f t="shared" si="77"/>
        <v>3</v>
      </c>
      <c r="AP340" s="4">
        <f t="shared" si="78"/>
        <v>0</v>
      </c>
      <c r="AQ340" s="4">
        <f t="shared" si="79"/>
        <v>0</v>
      </c>
      <c r="AR340" s="4">
        <f t="shared" si="80"/>
        <v>0</v>
      </c>
      <c r="AS340" s="4">
        <f t="shared" si="81"/>
        <v>5</v>
      </c>
      <c r="AT340" s="4">
        <f t="shared" si="82"/>
        <v>8</v>
      </c>
      <c r="AU340" s="34">
        <v>40564</v>
      </c>
      <c r="AV340" s="34"/>
      <c r="AW340" s="34"/>
      <c r="AX340" s="36"/>
    </row>
    <row r="341" spans="1:50" ht="36" hidden="1" customHeight="1" x14ac:dyDescent="0.2">
      <c r="A341" s="54"/>
      <c r="B341" s="150" t="s">
        <v>2606</v>
      </c>
      <c r="C341" s="150" t="s">
        <v>76</v>
      </c>
      <c r="D341" s="2" t="s">
        <v>537</v>
      </c>
      <c r="E341" s="182"/>
      <c r="F341" s="22" t="s">
        <v>1437</v>
      </c>
      <c r="G341" s="23" t="s">
        <v>1259</v>
      </c>
      <c r="H341" s="23" t="s">
        <v>460</v>
      </c>
      <c r="I341" s="9" t="s">
        <v>1911</v>
      </c>
      <c r="J341" s="5" t="s">
        <v>1109</v>
      </c>
      <c r="K341" s="30"/>
      <c r="L341" s="30"/>
      <c r="M341" s="30"/>
      <c r="N341" s="30"/>
      <c r="O341" s="30"/>
      <c r="P341" s="26"/>
      <c r="Q341" s="30"/>
      <c r="R341" s="30"/>
      <c r="S341" s="30"/>
      <c r="T341" s="30"/>
      <c r="U341" s="30"/>
      <c r="V341" s="26"/>
      <c r="W341" s="30"/>
      <c r="X341" s="30"/>
      <c r="Y341" s="30"/>
      <c r="Z341" s="30"/>
      <c r="AA341" s="30"/>
      <c r="AB341" s="26"/>
      <c r="AC341" s="30">
        <v>1</v>
      </c>
      <c r="AD341" s="30"/>
      <c r="AE341" s="30"/>
      <c r="AF341" s="30"/>
      <c r="AG341" s="30"/>
      <c r="AH341" s="6" t="s">
        <v>1382</v>
      </c>
      <c r="AI341" s="3"/>
      <c r="AJ341" s="3"/>
      <c r="AK341" s="3"/>
      <c r="AL341" s="3"/>
      <c r="AM341" s="3">
        <v>3</v>
      </c>
      <c r="AN341" s="6" t="s">
        <v>1382</v>
      </c>
      <c r="AO341" s="4">
        <f t="shared" si="77"/>
        <v>1</v>
      </c>
      <c r="AP341" s="4">
        <f t="shared" si="78"/>
        <v>0</v>
      </c>
      <c r="AQ341" s="4">
        <f t="shared" si="79"/>
        <v>0</v>
      </c>
      <c r="AR341" s="4">
        <f t="shared" si="80"/>
        <v>0</v>
      </c>
      <c r="AS341" s="4">
        <f t="shared" si="81"/>
        <v>3</v>
      </c>
      <c r="AT341" s="4">
        <f t="shared" si="82"/>
        <v>4</v>
      </c>
      <c r="AU341" s="34">
        <v>40735</v>
      </c>
      <c r="AV341" s="34"/>
      <c r="AW341" s="34"/>
      <c r="AX341" s="36"/>
    </row>
    <row r="342" spans="1:50" s="159" customFormat="1" ht="36" hidden="1" customHeight="1" x14ac:dyDescent="0.2">
      <c r="A342" s="54"/>
      <c r="B342" s="150" t="s">
        <v>2606</v>
      </c>
      <c r="C342" s="150" t="s">
        <v>76</v>
      </c>
      <c r="D342" s="2" t="s">
        <v>537</v>
      </c>
      <c r="E342" s="182"/>
      <c r="F342" s="22" t="s">
        <v>1437</v>
      </c>
      <c r="G342" s="23" t="s">
        <v>1259</v>
      </c>
      <c r="H342" s="23" t="s">
        <v>460</v>
      </c>
      <c r="I342" s="9" t="s">
        <v>1913</v>
      </c>
      <c r="J342" s="5" t="s">
        <v>1257</v>
      </c>
      <c r="K342" s="30"/>
      <c r="L342" s="30"/>
      <c r="M342" s="30"/>
      <c r="N342" s="30"/>
      <c r="O342" s="30"/>
      <c r="P342" s="26"/>
      <c r="Q342" s="30"/>
      <c r="R342" s="30"/>
      <c r="S342" s="30"/>
      <c r="T342" s="30"/>
      <c r="U342" s="30"/>
      <c r="V342" s="26"/>
      <c r="W342" s="30"/>
      <c r="X342" s="30"/>
      <c r="Y342" s="30"/>
      <c r="Z342" s="30"/>
      <c r="AA342" s="30"/>
      <c r="AB342" s="26"/>
      <c r="AC342" s="30"/>
      <c r="AD342" s="30"/>
      <c r="AE342" s="30"/>
      <c r="AF342" s="30"/>
      <c r="AG342" s="30"/>
      <c r="AH342" s="26"/>
      <c r="AI342" s="3"/>
      <c r="AJ342" s="3"/>
      <c r="AK342" s="3"/>
      <c r="AL342" s="3"/>
      <c r="AM342" s="3">
        <v>2</v>
      </c>
      <c r="AN342" s="6" t="s">
        <v>1256</v>
      </c>
      <c r="AO342" s="4">
        <f t="shared" si="77"/>
        <v>0</v>
      </c>
      <c r="AP342" s="4">
        <f t="shared" si="78"/>
        <v>0</v>
      </c>
      <c r="AQ342" s="4">
        <f t="shared" si="79"/>
        <v>0</v>
      </c>
      <c r="AR342" s="4">
        <f t="shared" si="80"/>
        <v>0</v>
      </c>
      <c r="AS342" s="4">
        <f t="shared" si="81"/>
        <v>2</v>
      </c>
      <c r="AT342" s="4">
        <f t="shared" si="82"/>
        <v>2</v>
      </c>
      <c r="AU342" s="34">
        <v>40882</v>
      </c>
      <c r="AV342" s="34"/>
      <c r="AW342" s="34"/>
      <c r="AX342" s="36"/>
    </row>
    <row r="343" spans="1:50" ht="36" hidden="1" customHeight="1" x14ac:dyDescent="0.2">
      <c r="A343" s="54"/>
      <c r="B343" s="150" t="s">
        <v>2606</v>
      </c>
      <c r="C343" s="150" t="s">
        <v>76</v>
      </c>
      <c r="D343" s="2" t="s">
        <v>537</v>
      </c>
      <c r="E343" s="182"/>
      <c r="F343" s="22" t="s">
        <v>1437</v>
      </c>
      <c r="G343" s="23" t="s">
        <v>1259</v>
      </c>
      <c r="H343" s="23" t="s">
        <v>460</v>
      </c>
      <c r="I343" s="9" t="s">
        <v>1914</v>
      </c>
      <c r="J343" s="5" t="s">
        <v>1258</v>
      </c>
      <c r="K343" s="30"/>
      <c r="L343" s="30"/>
      <c r="M343" s="30"/>
      <c r="N343" s="30"/>
      <c r="O343" s="30"/>
      <c r="P343" s="26"/>
      <c r="Q343" s="30"/>
      <c r="R343" s="30"/>
      <c r="S343" s="30"/>
      <c r="T343" s="30"/>
      <c r="U343" s="30"/>
      <c r="V343" s="26"/>
      <c r="W343" s="30"/>
      <c r="X343" s="30"/>
      <c r="Y343" s="30"/>
      <c r="Z343" s="30"/>
      <c r="AA343" s="30"/>
      <c r="AB343" s="26"/>
      <c r="AC343" s="30">
        <v>2</v>
      </c>
      <c r="AD343" s="30"/>
      <c r="AE343" s="30"/>
      <c r="AF343" s="30"/>
      <c r="AG343" s="30"/>
      <c r="AH343" s="6" t="s">
        <v>658</v>
      </c>
      <c r="AI343" s="3"/>
      <c r="AJ343" s="3"/>
      <c r="AK343" s="3"/>
      <c r="AL343" s="3"/>
      <c r="AM343" s="3">
        <v>2</v>
      </c>
      <c r="AN343" s="6" t="s">
        <v>658</v>
      </c>
      <c r="AO343" s="4">
        <f t="shared" si="77"/>
        <v>2</v>
      </c>
      <c r="AP343" s="4">
        <f t="shared" si="78"/>
        <v>0</v>
      </c>
      <c r="AQ343" s="4">
        <f t="shared" si="79"/>
        <v>0</v>
      </c>
      <c r="AR343" s="4">
        <f t="shared" si="80"/>
        <v>0</v>
      </c>
      <c r="AS343" s="4">
        <f t="shared" si="81"/>
        <v>2</v>
      </c>
      <c r="AT343" s="4">
        <f t="shared" si="82"/>
        <v>4</v>
      </c>
      <c r="AU343" s="34">
        <v>40987</v>
      </c>
      <c r="AV343" s="34"/>
      <c r="AW343" s="34"/>
      <c r="AX343" s="36"/>
    </row>
    <row r="344" spans="1:50" ht="36" hidden="1" customHeight="1" x14ac:dyDescent="0.2">
      <c r="A344" s="54">
        <f>+A334+1</f>
        <v>1</v>
      </c>
      <c r="B344" s="86" t="s">
        <v>2977</v>
      </c>
      <c r="C344" s="86" t="s">
        <v>76</v>
      </c>
      <c r="D344" s="53" t="s">
        <v>57</v>
      </c>
      <c r="E344" s="181">
        <f>COUNTIF($B$5:$B$702,"GR")-1</f>
        <v>22</v>
      </c>
      <c r="F344" s="74" t="s">
        <v>1436</v>
      </c>
      <c r="G344" s="74" t="s">
        <v>1259</v>
      </c>
      <c r="H344" s="74" t="s">
        <v>460</v>
      </c>
      <c r="I344" s="151" t="s">
        <v>1915</v>
      </c>
      <c r="J344" s="161" t="s">
        <v>460</v>
      </c>
      <c r="K344" s="153">
        <v>1</v>
      </c>
      <c r="L344" s="153"/>
      <c r="M344" s="153"/>
      <c r="N344" s="155"/>
      <c r="O344" s="155">
        <v>2</v>
      </c>
      <c r="P344" s="163" t="s">
        <v>228</v>
      </c>
      <c r="Q344" s="153">
        <v>2</v>
      </c>
      <c r="R344" s="155"/>
      <c r="S344" s="155"/>
      <c r="T344" s="155"/>
      <c r="U344" s="155">
        <v>10</v>
      </c>
      <c r="V344" s="163" t="s">
        <v>228</v>
      </c>
      <c r="W344" s="153">
        <v>9</v>
      </c>
      <c r="X344" s="155"/>
      <c r="Y344" s="155">
        <v>1</v>
      </c>
      <c r="Z344" s="155"/>
      <c r="AA344" s="155"/>
      <c r="AB344" s="163" t="s">
        <v>575</v>
      </c>
      <c r="AC344" s="153">
        <v>2</v>
      </c>
      <c r="AD344" s="155">
        <v>1</v>
      </c>
      <c r="AE344" s="155"/>
      <c r="AF344" s="155"/>
      <c r="AG344" s="155"/>
      <c r="AH344" s="163" t="s">
        <v>575</v>
      </c>
      <c r="AI344" s="153">
        <v>4</v>
      </c>
      <c r="AJ344" s="155"/>
      <c r="AK344" s="155">
        <v>1</v>
      </c>
      <c r="AL344" s="155">
        <v>1</v>
      </c>
      <c r="AM344" s="155">
        <v>33</v>
      </c>
      <c r="AN344" s="163" t="s">
        <v>1322</v>
      </c>
      <c r="AO344" s="156">
        <f t="shared" si="77"/>
        <v>18</v>
      </c>
      <c r="AP344" s="156">
        <f t="shared" si="78"/>
        <v>1</v>
      </c>
      <c r="AQ344" s="156">
        <f t="shared" si="79"/>
        <v>2</v>
      </c>
      <c r="AR344" s="156">
        <f t="shared" si="80"/>
        <v>1</v>
      </c>
      <c r="AS344" s="156">
        <f t="shared" si="81"/>
        <v>45</v>
      </c>
      <c r="AT344" s="156">
        <f t="shared" si="82"/>
        <v>67</v>
      </c>
      <c r="AU344" s="40">
        <v>32716</v>
      </c>
      <c r="AV344" s="40"/>
      <c r="AW344" s="40"/>
      <c r="AX344" s="158"/>
    </row>
    <row r="345" spans="1:50" s="159" customFormat="1" ht="36" hidden="1" customHeight="1" x14ac:dyDescent="0.2">
      <c r="A345" s="54"/>
      <c r="B345" s="150" t="s">
        <v>2977</v>
      </c>
      <c r="C345" s="150" t="s">
        <v>76</v>
      </c>
      <c r="D345" s="2" t="s">
        <v>57</v>
      </c>
      <c r="E345" s="182"/>
      <c r="F345" s="22" t="s">
        <v>1437</v>
      </c>
      <c r="G345" s="23" t="s">
        <v>1259</v>
      </c>
      <c r="H345" s="23" t="s">
        <v>460</v>
      </c>
      <c r="I345" s="9" t="s">
        <v>1916</v>
      </c>
      <c r="J345" s="5" t="s">
        <v>460</v>
      </c>
      <c r="K345" s="3"/>
      <c r="L345" s="3"/>
      <c r="M345" s="3"/>
      <c r="N345" s="3"/>
      <c r="O345" s="3"/>
      <c r="P345" s="6"/>
      <c r="Q345" s="30"/>
      <c r="R345" s="30"/>
      <c r="S345" s="30"/>
      <c r="T345" s="30"/>
      <c r="U345" s="30"/>
      <c r="V345" s="26"/>
      <c r="W345" s="30"/>
      <c r="X345" s="30"/>
      <c r="Y345" s="30"/>
      <c r="Z345" s="30"/>
      <c r="AA345" s="30"/>
      <c r="AB345" s="26"/>
      <c r="AC345" s="30">
        <v>2</v>
      </c>
      <c r="AD345" s="30"/>
      <c r="AE345" s="30"/>
      <c r="AF345" s="30"/>
      <c r="AG345" s="30">
        <v>3</v>
      </c>
      <c r="AH345" s="6" t="s">
        <v>155</v>
      </c>
      <c r="AI345" s="30"/>
      <c r="AJ345" s="30"/>
      <c r="AK345" s="30"/>
      <c r="AL345" s="30"/>
      <c r="AM345" s="30">
        <v>2</v>
      </c>
      <c r="AN345" s="6" t="s">
        <v>155</v>
      </c>
      <c r="AO345" s="4">
        <f t="shared" si="77"/>
        <v>2</v>
      </c>
      <c r="AP345" s="4">
        <f t="shared" si="78"/>
        <v>0</v>
      </c>
      <c r="AQ345" s="4">
        <f t="shared" si="79"/>
        <v>0</v>
      </c>
      <c r="AR345" s="4">
        <f t="shared" si="80"/>
        <v>0</v>
      </c>
      <c r="AS345" s="4">
        <f t="shared" si="81"/>
        <v>5</v>
      </c>
      <c r="AT345" s="4">
        <f t="shared" si="82"/>
        <v>7</v>
      </c>
      <c r="AU345" s="34">
        <v>37074</v>
      </c>
      <c r="AV345" s="34"/>
      <c r="AW345" s="39"/>
      <c r="AX345" s="36"/>
    </row>
    <row r="346" spans="1:50" ht="36" hidden="1" customHeight="1" x14ac:dyDescent="0.2">
      <c r="A346" s="54"/>
      <c r="B346" s="150" t="s">
        <v>2977</v>
      </c>
      <c r="C346" s="150" t="s">
        <v>76</v>
      </c>
      <c r="D346" s="2" t="s">
        <v>57</v>
      </c>
      <c r="E346" s="182"/>
      <c r="F346" s="22" t="s">
        <v>1437</v>
      </c>
      <c r="G346" s="23" t="s">
        <v>1259</v>
      </c>
      <c r="H346" s="23" t="s">
        <v>460</v>
      </c>
      <c r="I346" s="9" t="s">
        <v>1919</v>
      </c>
      <c r="J346" s="5" t="s">
        <v>460</v>
      </c>
      <c r="K346" s="3"/>
      <c r="L346" s="3"/>
      <c r="M346" s="3"/>
      <c r="N346" s="3"/>
      <c r="O346" s="3"/>
      <c r="P346" s="6"/>
      <c r="Q346" s="30"/>
      <c r="R346" s="30"/>
      <c r="S346" s="30"/>
      <c r="T346" s="30"/>
      <c r="U346" s="30"/>
      <c r="V346" s="26"/>
      <c r="W346" s="30"/>
      <c r="X346" s="30"/>
      <c r="Y346" s="30"/>
      <c r="Z346" s="30"/>
      <c r="AA346" s="30"/>
      <c r="AB346" s="26"/>
      <c r="AC346" s="30">
        <v>3</v>
      </c>
      <c r="AD346" s="30"/>
      <c r="AE346" s="30"/>
      <c r="AF346" s="30"/>
      <c r="AG346" s="30">
        <v>2</v>
      </c>
      <c r="AH346" s="6" t="s">
        <v>823</v>
      </c>
      <c r="AI346" s="30">
        <v>1</v>
      </c>
      <c r="AJ346" s="30"/>
      <c r="AK346" s="30"/>
      <c r="AL346" s="30"/>
      <c r="AM346" s="30">
        <v>3</v>
      </c>
      <c r="AN346" s="6" t="s">
        <v>823</v>
      </c>
      <c r="AO346" s="4">
        <f t="shared" si="77"/>
        <v>4</v>
      </c>
      <c r="AP346" s="4">
        <f t="shared" si="78"/>
        <v>0</v>
      </c>
      <c r="AQ346" s="4">
        <f t="shared" si="79"/>
        <v>0</v>
      </c>
      <c r="AR346" s="4">
        <f t="shared" si="80"/>
        <v>0</v>
      </c>
      <c r="AS346" s="4">
        <f t="shared" si="81"/>
        <v>5</v>
      </c>
      <c r="AT346" s="4">
        <f t="shared" si="82"/>
        <v>9</v>
      </c>
      <c r="AU346" s="34">
        <v>38934</v>
      </c>
      <c r="AV346" s="34"/>
      <c r="AW346" s="34"/>
      <c r="AX346" s="36"/>
    </row>
    <row r="347" spans="1:50" ht="36" hidden="1" customHeight="1" x14ac:dyDescent="0.2">
      <c r="A347" s="54"/>
      <c r="B347" s="150" t="s">
        <v>2852</v>
      </c>
      <c r="C347" s="150" t="s">
        <v>76</v>
      </c>
      <c r="D347" s="2" t="s">
        <v>1867</v>
      </c>
      <c r="E347" s="182"/>
      <c r="F347" s="22" t="s">
        <v>1437</v>
      </c>
      <c r="G347" s="23" t="s">
        <v>1435</v>
      </c>
      <c r="H347" s="23" t="s">
        <v>465</v>
      </c>
      <c r="I347" s="9" t="s">
        <v>1869</v>
      </c>
      <c r="J347" s="5" t="s">
        <v>465</v>
      </c>
      <c r="K347" s="3"/>
      <c r="L347" s="3"/>
      <c r="M347" s="3"/>
      <c r="N347" s="3"/>
      <c r="O347" s="3"/>
      <c r="P347" s="6"/>
      <c r="Q347" s="30"/>
      <c r="R347" s="30"/>
      <c r="S347" s="30"/>
      <c r="T347" s="30"/>
      <c r="U347" s="30"/>
      <c r="V347" s="26"/>
      <c r="W347" s="30"/>
      <c r="X347" s="30"/>
      <c r="Y347" s="30"/>
      <c r="Z347" s="30"/>
      <c r="AA347" s="30"/>
      <c r="AB347" s="26"/>
      <c r="AC347" s="30">
        <v>2</v>
      </c>
      <c r="AD347" s="30"/>
      <c r="AE347" s="30"/>
      <c r="AF347" s="30"/>
      <c r="AG347" s="30"/>
      <c r="AH347" s="6" t="s">
        <v>1303</v>
      </c>
      <c r="AI347" s="30"/>
      <c r="AJ347" s="30"/>
      <c r="AK347" s="30"/>
      <c r="AL347" s="30"/>
      <c r="AM347" s="30">
        <v>1</v>
      </c>
      <c r="AN347" s="6" t="s">
        <v>962</v>
      </c>
      <c r="AO347" s="4">
        <f t="shared" si="77"/>
        <v>2</v>
      </c>
      <c r="AP347" s="4">
        <f t="shared" si="78"/>
        <v>0</v>
      </c>
      <c r="AQ347" s="4">
        <f t="shared" si="79"/>
        <v>0</v>
      </c>
      <c r="AR347" s="4">
        <f t="shared" si="80"/>
        <v>0</v>
      </c>
      <c r="AS347" s="4">
        <f t="shared" si="81"/>
        <v>1</v>
      </c>
      <c r="AT347" s="4">
        <f t="shared" si="82"/>
        <v>3</v>
      </c>
      <c r="AU347" s="34">
        <v>37480</v>
      </c>
      <c r="AV347" s="34"/>
      <c r="AW347" s="34"/>
      <c r="AX347" s="36"/>
    </row>
    <row r="348" spans="1:50" s="159" customFormat="1" ht="36" hidden="1" customHeight="1" x14ac:dyDescent="0.2">
      <c r="A348" s="54"/>
      <c r="B348" s="150" t="s">
        <v>2977</v>
      </c>
      <c r="C348" s="150" t="s">
        <v>76</v>
      </c>
      <c r="D348" s="2" t="s">
        <v>57</v>
      </c>
      <c r="E348" s="182"/>
      <c r="F348" s="22" t="s">
        <v>1437</v>
      </c>
      <c r="G348" s="23" t="s">
        <v>1259</v>
      </c>
      <c r="H348" s="23" t="s">
        <v>460</v>
      </c>
      <c r="I348" s="9" t="s">
        <v>1921</v>
      </c>
      <c r="J348" s="5" t="s">
        <v>466</v>
      </c>
      <c r="K348" s="3"/>
      <c r="L348" s="3"/>
      <c r="M348" s="3"/>
      <c r="N348" s="3"/>
      <c r="O348" s="3"/>
      <c r="P348" s="6"/>
      <c r="Q348" s="30"/>
      <c r="R348" s="30"/>
      <c r="S348" s="30"/>
      <c r="T348" s="30"/>
      <c r="U348" s="30"/>
      <c r="V348" s="26"/>
      <c r="W348" s="30"/>
      <c r="X348" s="30"/>
      <c r="Y348" s="30"/>
      <c r="Z348" s="30"/>
      <c r="AA348" s="30"/>
      <c r="AB348" s="26"/>
      <c r="AC348" s="30">
        <v>3</v>
      </c>
      <c r="AD348" s="30"/>
      <c r="AE348" s="30"/>
      <c r="AF348" s="30"/>
      <c r="AG348" s="30">
        <v>1</v>
      </c>
      <c r="AH348" s="6" t="s">
        <v>499</v>
      </c>
      <c r="AI348" s="30">
        <v>1</v>
      </c>
      <c r="AJ348" s="30"/>
      <c r="AK348" s="30"/>
      <c r="AL348" s="30"/>
      <c r="AM348" s="30">
        <v>1</v>
      </c>
      <c r="AN348" s="26"/>
      <c r="AO348" s="4">
        <f t="shared" ref="AO348:AO379" si="83">+K348+Q348+W348+AC348+AI348</f>
        <v>4</v>
      </c>
      <c r="AP348" s="4">
        <f t="shared" ref="AP348:AP379" si="84">+L348+R348+X348+AD348+AJ348</f>
        <v>0</v>
      </c>
      <c r="AQ348" s="4">
        <f t="shared" ref="AQ348:AQ379" si="85">+M348+S348+Y348+AE348+AK348</f>
        <v>0</v>
      </c>
      <c r="AR348" s="4">
        <f t="shared" ref="AR348:AR379" si="86">+N348+T348+Z348+AF348+AL348</f>
        <v>0</v>
      </c>
      <c r="AS348" s="4">
        <f t="shared" ref="AS348:AS379" si="87">+O348+U348+AA348+AG348+AM348</f>
        <v>2</v>
      </c>
      <c r="AT348" s="4">
        <f t="shared" si="82"/>
        <v>6</v>
      </c>
      <c r="AU348" s="34">
        <v>39835</v>
      </c>
      <c r="AV348" s="34"/>
      <c r="AW348" s="34"/>
      <c r="AX348" s="36"/>
    </row>
    <row r="349" spans="1:50" ht="36" hidden="1" customHeight="1" x14ac:dyDescent="0.2">
      <c r="A349" s="54"/>
      <c r="B349" s="150" t="s">
        <v>2977</v>
      </c>
      <c r="C349" s="150" t="s">
        <v>76</v>
      </c>
      <c r="D349" s="2" t="s">
        <v>57</v>
      </c>
      <c r="E349" s="182"/>
      <c r="F349" s="22" t="s">
        <v>1437</v>
      </c>
      <c r="G349" s="23" t="s">
        <v>1259</v>
      </c>
      <c r="H349" s="23" t="s">
        <v>460</v>
      </c>
      <c r="I349" s="9" t="s">
        <v>1922</v>
      </c>
      <c r="J349" s="5" t="s">
        <v>229</v>
      </c>
      <c r="K349" s="3"/>
      <c r="L349" s="3"/>
      <c r="M349" s="3"/>
      <c r="N349" s="3"/>
      <c r="O349" s="3"/>
      <c r="P349" s="6"/>
      <c r="Q349" s="30"/>
      <c r="R349" s="30"/>
      <c r="S349" s="30"/>
      <c r="T349" s="30"/>
      <c r="U349" s="30"/>
      <c r="V349" s="26"/>
      <c r="W349" s="30"/>
      <c r="X349" s="30"/>
      <c r="Y349" s="30"/>
      <c r="Z349" s="30"/>
      <c r="AA349" s="30"/>
      <c r="AB349" s="26"/>
      <c r="AC349" s="30">
        <v>2</v>
      </c>
      <c r="AD349" s="30"/>
      <c r="AE349" s="30"/>
      <c r="AF349" s="30"/>
      <c r="AG349" s="30">
        <v>2</v>
      </c>
      <c r="AH349" s="6" t="s">
        <v>500</v>
      </c>
      <c r="AI349" s="30">
        <v>1</v>
      </c>
      <c r="AJ349" s="30"/>
      <c r="AK349" s="30"/>
      <c r="AL349" s="30"/>
      <c r="AM349" s="30">
        <v>3</v>
      </c>
      <c r="AN349" s="6" t="s">
        <v>500</v>
      </c>
      <c r="AO349" s="4">
        <f t="shared" si="83"/>
        <v>3</v>
      </c>
      <c r="AP349" s="4">
        <f t="shared" si="84"/>
        <v>0</v>
      </c>
      <c r="AQ349" s="4">
        <f t="shared" si="85"/>
        <v>0</v>
      </c>
      <c r="AR349" s="4">
        <f t="shared" si="86"/>
        <v>0</v>
      </c>
      <c r="AS349" s="4">
        <f t="shared" si="87"/>
        <v>5</v>
      </c>
      <c r="AT349" s="4">
        <f t="shared" si="82"/>
        <v>8</v>
      </c>
      <c r="AU349" s="34">
        <v>39920</v>
      </c>
      <c r="AV349" s="34"/>
      <c r="AW349" s="34"/>
      <c r="AX349" s="36"/>
    </row>
    <row r="350" spans="1:50" ht="36" hidden="1" customHeight="1" x14ac:dyDescent="0.2">
      <c r="A350" s="54"/>
      <c r="B350" s="150" t="s">
        <v>2977</v>
      </c>
      <c r="C350" s="150" t="s">
        <v>76</v>
      </c>
      <c r="D350" s="2" t="s">
        <v>57</v>
      </c>
      <c r="E350" s="182"/>
      <c r="F350" s="22" t="s">
        <v>1437</v>
      </c>
      <c r="G350" s="23" t="s">
        <v>1259</v>
      </c>
      <c r="H350" s="23" t="s">
        <v>460</v>
      </c>
      <c r="I350" s="9" t="s">
        <v>1923</v>
      </c>
      <c r="J350" s="5" t="s">
        <v>501</v>
      </c>
      <c r="K350" s="3"/>
      <c r="L350" s="3"/>
      <c r="M350" s="3"/>
      <c r="N350" s="3"/>
      <c r="O350" s="3"/>
      <c r="P350" s="6"/>
      <c r="Q350" s="30"/>
      <c r="R350" s="30"/>
      <c r="S350" s="30"/>
      <c r="T350" s="30"/>
      <c r="U350" s="30"/>
      <c r="V350" s="26"/>
      <c r="W350" s="30"/>
      <c r="X350" s="30"/>
      <c r="Y350" s="30"/>
      <c r="Z350" s="30"/>
      <c r="AA350" s="30"/>
      <c r="AB350" s="26"/>
      <c r="AC350" s="30">
        <v>1</v>
      </c>
      <c r="AD350" s="30"/>
      <c r="AE350" s="30"/>
      <c r="AF350" s="30"/>
      <c r="AG350" s="30">
        <v>1</v>
      </c>
      <c r="AH350" s="6" t="s">
        <v>824</v>
      </c>
      <c r="AI350" s="30">
        <v>1</v>
      </c>
      <c r="AJ350" s="30"/>
      <c r="AK350" s="30"/>
      <c r="AL350" s="30"/>
      <c r="AM350" s="30">
        <v>2</v>
      </c>
      <c r="AN350" s="6" t="s">
        <v>824</v>
      </c>
      <c r="AO350" s="4">
        <f t="shared" si="83"/>
        <v>2</v>
      </c>
      <c r="AP350" s="4">
        <f t="shared" si="84"/>
        <v>0</v>
      </c>
      <c r="AQ350" s="4">
        <f t="shared" si="85"/>
        <v>0</v>
      </c>
      <c r="AR350" s="4">
        <f t="shared" si="86"/>
        <v>0</v>
      </c>
      <c r="AS350" s="4">
        <f t="shared" si="87"/>
        <v>3</v>
      </c>
      <c r="AT350" s="4">
        <f t="shared" si="82"/>
        <v>5</v>
      </c>
      <c r="AU350" s="34">
        <v>39920</v>
      </c>
      <c r="AV350" s="34"/>
      <c r="AW350" s="34"/>
      <c r="AX350" s="36"/>
    </row>
    <row r="351" spans="1:50" ht="36" hidden="1" customHeight="1" x14ac:dyDescent="0.2">
      <c r="A351" s="54"/>
      <c r="B351" s="150" t="s">
        <v>2977</v>
      </c>
      <c r="C351" s="150" t="s">
        <v>76</v>
      </c>
      <c r="D351" s="2" t="s">
        <v>57</v>
      </c>
      <c r="E351" s="182"/>
      <c r="F351" s="22" t="s">
        <v>1437</v>
      </c>
      <c r="G351" s="23" t="s">
        <v>1259</v>
      </c>
      <c r="H351" s="23" t="s">
        <v>460</v>
      </c>
      <c r="I351" s="9" t="s">
        <v>1932</v>
      </c>
      <c r="J351" s="5" t="s">
        <v>711</v>
      </c>
      <c r="K351" s="30"/>
      <c r="L351" s="30"/>
      <c r="M351" s="30"/>
      <c r="N351" s="30"/>
      <c r="O351" s="30"/>
      <c r="P351" s="26"/>
      <c r="Q351" s="30"/>
      <c r="R351" s="30"/>
      <c r="S351" s="30"/>
      <c r="T351" s="30"/>
      <c r="U351" s="30"/>
      <c r="V351" s="26"/>
      <c r="W351" s="30"/>
      <c r="X351" s="30"/>
      <c r="Y351" s="30"/>
      <c r="Z351" s="30"/>
      <c r="AA351" s="30"/>
      <c r="AB351" s="26"/>
      <c r="AC351" s="3">
        <v>1</v>
      </c>
      <c r="AD351" s="3"/>
      <c r="AE351" s="3"/>
      <c r="AF351" s="3"/>
      <c r="AG351" s="3">
        <v>3</v>
      </c>
      <c r="AH351" s="6" t="s">
        <v>712</v>
      </c>
      <c r="AI351" s="3"/>
      <c r="AJ351" s="3"/>
      <c r="AK351" s="3"/>
      <c r="AL351" s="3"/>
      <c r="AM351" s="3">
        <v>1</v>
      </c>
      <c r="AN351" s="6" t="s">
        <v>712</v>
      </c>
      <c r="AO351" s="4">
        <f t="shared" si="83"/>
        <v>1</v>
      </c>
      <c r="AP351" s="4">
        <f t="shared" si="84"/>
        <v>0</v>
      </c>
      <c r="AQ351" s="4">
        <f t="shared" si="85"/>
        <v>0</v>
      </c>
      <c r="AR351" s="4">
        <f t="shared" si="86"/>
        <v>0</v>
      </c>
      <c r="AS351" s="4">
        <f t="shared" si="87"/>
        <v>4</v>
      </c>
      <c r="AT351" s="4">
        <f t="shared" si="82"/>
        <v>5</v>
      </c>
      <c r="AU351" s="34" t="s">
        <v>713</v>
      </c>
      <c r="AV351" s="34"/>
      <c r="AW351" s="34"/>
      <c r="AX351" s="36"/>
    </row>
    <row r="352" spans="1:50" s="159" customFormat="1" ht="36" hidden="1" customHeight="1" x14ac:dyDescent="0.2">
      <c r="A352" s="54"/>
      <c r="B352" s="150" t="s">
        <v>2977</v>
      </c>
      <c r="C352" s="150" t="s">
        <v>76</v>
      </c>
      <c r="D352" s="2" t="s">
        <v>57</v>
      </c>
      <c r="E352" s="182"/>
      <c r="F352" s="22" t="s">
        <v>1437</v>
      </c>
      <c r="G352" s="23" t="s">
        <v>1259</v>
      </c>
      <c r="H352" s="23" t="s">
        <v>460</v>
      </c>
      <c r="I352" s="9" t="s">
        <v>1936</v>
      </c>
      <c r="J352" s="5" t="s">
        <v>1219</v>
      </c>
      <c r="K352" s="30"/>
      <c r="L352" s="30"/>
      <c r="M352" s="30"/>
      <c r="N352" s="30"/>
      <c r="O352" s="30"/>
      <c r="P352" s="26"/>
      <c r="Q352" s="30"/>
      <c r="R352" s="30"/>
      <c r="S352" s="30"/>
      <c r="T352" s="30"/>
      <c r="U352" s="30"/>
      <c r="V352" s="26"/>
      <c r="W352" s="30"/>
      <c r="X352" s="30"/>
      <c r="Y352" s="30"/>
      <c r="Z352" s="30"/>
      <c r="AA352" s="30"/>
      <c r="AB352" s="26"/>
      <c r="AC352" s="3">
        <v>1</v>
      </c>
      <c r="AD352" s="3"/>
      <c r="AE352" s="3"/>
      <c r="AF352" s="3"/>
      <c r="AG352" s="3">
        <v>2</v>
      </c>
      <c r="AH352" s="6" t="s">
        <v>1326</v>
      </c>
      <c r="AI352" s="3">
        <v>1</v>
      </c>
      <c r="AJ352" s="3"/>
      <c r="AK352" s="3"/>
      <c r="AL352" s="3"/>
      <c r="AM352" s="3">
        <v>1</v>
      </c>
      <c r="AN352" s="6" t="s">
        <v>1326</v>
      </c>
      <c r="AO352" s="4">
        <f t="shared" si="83"/>
        <v>2</v>
      </c>
      <c r="AP352" s="4">
        <f t="shared" si="84"/>
        <v>0</v>
      </c>
      <c r="AQ352" s="4">
        <f t="shared" si="85"/>
        <v>0</v>
      </c>
      <c r="AR352" s="4">
        <f t="shared" si="86"/>
        <v>0</v>
      </c>
      <c r="AS352" s="4">
        <f t="shared" si="87"/>
        <v>3</v>
      </c>
      <c r="AT352" s="4">
        <f t="shared" si="82"/>
        <v>5</v>
      </c>
      <c r="AU352" s="34" t="s">
        <v>1325</v>
      </c>
      <c r="AV352" s="34"/>
      <c r="AW352" s="34"/>
      <c r="AX352" s="36"/>
    </row>
    <row r="353" spans="1:50" ht="36" hidden="1" customHeight="1" x14ac:dyDescent="0.2">
      <c r="A353" s="54">
        <f>+A330+1</f>
        <v>1</v>
      </c>
      <c r="B353" s="86" t="s">
        <v>2991</v>
      </c>
      <c r="C353" s="86" t="s">
        <v>76</v>
      </c>
      <c r="D353" s="188" t="s">
        <v>339</v>
      </c>
      <c r="E353" s="181">
        <f>COUNTIF($B$5:$B$702,"KK")-1</f>
        <v>20</v>
      </c>
      <c r="F353" s="74" t="s">
        <v>1436</v>
      </c>
      <c r="G353" s="74" t="s">
        <v>1259</v>
      </c>
      <c r="H353" s="74" t="s">
        <v>460</v>
      </c>
      <c r="I353" s="151" t="s">
        <v>1938</v>
      </c>
      <c r="J353" s="161" t="s">
        <v>432</v>
      </c>
      <c r="K353" s="153"/>
      <c r="L353" s="153"/>
      <c r="M353" s="153"/>
      <c r="N353" s="153"/>
      <c r="O353" s="153">
        <v>5</v>
      </c>
      <c r="P353" s="163" t="s">
        <v>2196</v>
      </c>
      <c r="Q353" s="153"/>
      <c r="R353" s="153"/>
      <c r="S353" s="153"/>
      <c r="T353" s="153"/>
      <c r="U353" s="153">
        <v>8</v>
      </c>
      <c r="V353" s="163" t="s">
        <v>822</v>
      </c>
      <c r="W353" s="153">
        <v>4</v>
      </c>
      <c r="X353" s="153"/>
      <c r="Y353" s="153"/>
      <c r="Z353" s="153"/>
      <c r="AA353" s="153"/>
      <c r="AB353" s="163" t="s">
        <v>2197</v>
      </c>
      <c r="AC353" s="153">
        <v>29</v>
      </c>
      <c r="AD353" s="153"/>
      <c r="AE353" s="153"/>
      <c r="AF353" s="153"/>
      <c r="AG353" s="153"/>
      <c r="AH353" s="163" t="s">
        <v>1138</v>
      </c>
      <c r="AI353" s="155">
        <v>14</v>
      </c>
      <c r="AJ353" s="155">
        <v>3</v>
      </c>
      <c r="AK353" s="155">
        <v>3</v>
      </c>
      <c r="AL353" s="155"/>
      <c r="AM353" s="155">
        <v>50</v>
      </c>
      <c r="AN353" s="79"/>
      <c r="AO353" s="156">
        <f t="shared" si="83"/>
        <v>47</v>
      </c>
      <c r="AP353" s="156">
        <f t="shared" si="84"/>
        <v>3</v>
      </c>
      <c r="AQ353" s="156">
        <f t="shared" si="85"/>
        <v>3</v>
      </c>
      <c r="AR353" s="156">
        <f t="shared" si="86"/>
        <v>0</v>
      </c>
      <c r="AS353" s="156">
        <f t="shared" si="87"/>
        <v>63</v>
      </c>
      <c r="AT353" s="156">
        <f t="shared" si="82"/>
        <v>116</v>
      </c>
      <c r="AU353" s="40"/>
      <c r="AV353" s="40"/>
      <c r="AW353" s="40"/>
      <c r="AX353" s="158"/>
    </row>
    <row r="354" spans="1:50" ht="36" hidden="1" customHeight="1" x14ac:dyDescent="0.2">
      <c r="A354" s="54"/>
      <c r="B354" s="150" t="s">
        <v>2424</v>
      </c>
      <c r="C354" s="150" t="s">
        <v>76</v>
      </c>
      <c r="D354" s="2" t="s">
        <v>1686</v>
      </c>
      <c r="E354" s="182"/>
      <c r="F354" s="22" t="s">
        <v>1437</v>
      </c>
      <c r="G354" s="23" t="s">
        <v>185</v>
      </c>
      <c r="H354" s="23" t="s">
        <v>433</v>
      </c>
      <c r="I354" s="9" t="s">
        <v>1690</v>
      </c>
      <c r="J354" s="43" t="s">
        <v>433</v>
      </c>
      <c r="K354" s="3"/>
      <c r="L354" s="3"/>
      <c r="M354" s="3"/>
      <c r="N354" s="3"/>
      <c r="O354" s="3"/>
      <c r="P354" s="6"/>
      <c r="Q354" s="30"/>
      <c r="R354" s="30"/>
      <c r="S354" s="30"/>
      <c r="T354" s="30"/>
      <c r="U354" s="30"/>
      <c r="V354" s="26"/>
      <c r="W354" s="30"/>
      <c r="X354" s="30"/>
      <c r="Y354" s="30"/>
      <c r="Z354" s="30"/>
      <c r="AA354" s="30"/>
      <c r="AB354" s="26"/>
      <c r="AC354" s="30">
        <v>1</v>
      </c>
      <c r="AD354" s="30"/>
      <c r="AE354" s="30"/>
      <c r="AF354" s="30"/>
      <c r="AG354" s="30">
        <v>6</v>
      </c>
      <c r="AH354" s="6" t="s">
        <v>857</v>
      </c>
      <c r="AI354" s="30"/>
      <c r="AJ354" s="30"/>
      <c r="AK354" s="30"/>
      <c r="AL354" s="30"/>
      <c r="AM354" s="30">
        <v>2</v>
      </c>
      <c r="AN354" s="26"/>
      <c r="AO354" s="4">
        <f t="shared" si="83"/>
        <v>1</v>
      </c>
      <c r="AP354" s="4">
        <f t="shared" si="84"/>
        <v>0</v>
      </c>
      <c r="AQ354" s="4">
        <f t="shared" si="85"/>
        <v>0</v>
      </c>
      <c r="AR354" s="4">
        <f t="shared" si="86"/>
        <v>0</v>
      </c>
      <c r="AS354" s="4">
        <f t="shared" si="87"/>
        <v>8</v>
      </c>
      <c r="AT354" s="4">
        <f t="shared" si="82"/>
        <v>9</v>
      </c>
      <c r="AU354" s="34" t="s">
        <v>473</v>
      </c>
      <c r="AV354" s="34"/>
      <c r="AW354" s="34"/>
      <c r="AX354" s="36"/>
    </row>
    <row r="355" spans="1:50" ht="36" hidden="1" customHeight="1" x14ac:dyDescent="0.2">
      <c r="A355" s="54"/>
      <c r="B355" s="150" t="s">
        <v>2550</v>
      </c>
      <c r="C355" s="150" t="s">
        <v>76</v>
      </c>
      <c r="D355" s="27" t="s">
        <v>207</v>
      </c>
      <c r="E355" s="182"/>
      <c r="F355" s="22" t="s">
        <v>1437</v>
      </c>
      <c r="G355" s="23" t="s">
        <v>185</v>
      </c>
      <c r="H355" s="23" t="s">
        <v>433</v>
      </c>
      <c r="I355" s="9" t="s">
        <v>1696</v>
      </c>
      <c r="J355" s="5" t="s">
        <v>433</v>
      </c>
      <c r="K355" s="3"/>
      <c r="L355" s="3"/>
      <c r="M355" s="3"/>
      <c r="N355" s="3"/>
      <c r="O355" s="3"/>
      <c r="P355" s="6"/>
      <c r="Q355" s="30"/>
      <c r="R355" s="30"/>
      <c r="S355" s="30"/>
      <c r="T355" s="30"/>
      <c r="U355" s="30"/>
      <c r="V355" s="26"/>
      <c r="W355" s="30"/>
      <c r="X355" s="30"/>
      <c r="Y355" s="30"/>
      <c r="Z355" s="30"/>
      <c r="AA355" s="30"/>
      <c r="AB355" s="26"/>
      <c r="AC355" s="30">
        <v>1</v>
      </c>
      <c r="AD355" s="30"/>
      <c r="AE355" s="30"/>
      <c r="AF355" s="30"/>
      <c r="AG355" s="30"/>
      <c r="AH355" s="26" t="s">
        <v>1298</v>
      </c>
      <c r="AI355" s="30"/>
      <c r="AJ355" s="30"/>
      <c r="AK355" s="30"/>
      <c r="AL355" s="30"/>
      <c r="AM355" s="30"/>
      <c r="AN355" s="26"/>
      <c r="AO355" s="4">
        <f t="shared" si="83"/>
        <v>1</v>
      </c>
      <c r="AP355" s="4">
        <f t="shared" si="84"/>
        <v>0</v>
      </c>
      <c r="AQ355" s="4">
        <f t="shared" si="85"/>
        <v>0</v>
      </c>
      <c r="AR355" s="4">
        <f t="shared" si="86"/>
        <v>0</v>
      </c>
      <c r="AS355" s="4">
        <f t="shared" si="87"/>
        <v>0</v>
      </c>
      <c r="AT355" s="4">
        <f t="shared" si="82"/>
        <v>1</v>
      </c>
      <c r="AU355" s="34">
        <v>40567</v>
      </c>
      <c r="AV355" s="34"/>
      <c r="AW355" s="34"/>
      <c r="AX355" s="36"/>
    </row>
    <row r="356" spans="1:50" s="159" customFormat="1" ht="36" hidden="1" customHeight="1" x14ac:dyDescent="0.2">
      <c r="A356" s="54"/>
      <c r="B356" s="150" t="s">
        <v>2991</v>
      </c>
      <c r="C356" s="150" t="s">
        <v>76</v>
      </c>
      <c r="D356" s="27" t="s">
        <v>339</v>
      </c>
      <c r="E356" s="182"/>
      <c r="F356" s="22" t="s">
        <v>1437</v>
      </c>
      <c r="G356" s="23" t="s">
        <v>1259</v>
      </c>
      <c r="H356" s="23" t="s">
        <v>460</v>
      </c>
      <c r="I356" s="9" t="s">
        <v>1942</v>
      </c>
      <c r="J356" s="5" t="s">
        <v>2201</v>
      </c>
      <c r="K356" s="3"/>
      <c r="L356" s="3"/>
      <c r="M356" s="3"/>
      <c r="N356" s="3"/>
      <c r="O356" s="3"/>
      <c r="P356" s="6"/>
      <c r="Q356" s="30"/>
      <c r="R356" s="30"/>
      <c r="S356" s="30"/>
      <c r="T356" s="30"/>
      <c r="U356" s="30"/>
      <c r="V356" s="26"/>
      <c r="W356" s="30"/>
      <c r="X356" s="30"/>
      <c r="Y356" s="30"/>
      <c r="Z356" s="30"/>
      <c r="AA356" s="30"/>
      <c r="AB356" s="26"/>
      <c r="AC356" s="30">
        <v>1</v>
      </c>
      <c r="AD356" s="30"/>
      <c r="AE356" s="30"/>
      <c r="AF356" s="30"/>
      <c r="AG356" s="30"/>
      <c r="AH356" s="6" t="s">
        <v>1140</v>
      </c>
      <c r="AI356" s="30"/>
      <c r="AJ356" s="30"/>
      <c r="AK356" s="30"/>
      <c r="AL356" s="30"/>
      <c r="AM356" s="30">
        <v>1</v>
      </c>
      <c r="AN356" s="79"/>
      <c r="AO356" s="4">
        <f t="shared" si="83"/>
        <v>1</v>
      </c>
      <c r="AP356" s="4">
        <f t="shared" si="84"/>
        <v>0</v>
      </c>
      <c r="AQ356" s="4">
        <f t="shared" si="85"/>
        <v>0</v>
      </c>
      <c r="AR356" s="4">
        <f t="shared" si="86"/>
        <v>0</v>
      </c>
      <c r="AS356" s="4">
        <f t="shared" si="87"/>
        <v>1</v>
      </c>
      <c r="AT356" s="4">
        <f t="shared" si="82"/>
        <v>2</v>
      </c>
      <c r="AU356" s="34">
        <v>39209</v>
      </c>
      <c r="AV356" s="34"/>
      <c r="AW356" s="34"/>
      <c r="AX356" s="36"/>
    </row>
    <row r="357" spans="1:50" ht="36" hidden="1" customHeight="1" x14ac:dyDescent="0.2">
      <c r="A357" s="54"/>
      <c r="B357" s="150" t="s">
        <v>2991</v>
      </c>
      <c r="C357" s="150" t="s">
        <v>76</v>
      </c>
      <c r="D357" s="27" t="s">
        <v>339</v>
      </c>
      <c r="E357" s="182"/>
      <c r="F357" s="22" t="s">
        <v>1437</v>
      </c>
      <c r="G357" s="23" t="s">
        <v>1259</v>
      </c>
      <c r="H357" s="23" t="s">
        <v>460</v>
      </c>
      <c r="I357" s="9" t="s">
        <v>2200</v>
      </c>
      <c r="J357" s="5" t="s">
        <v>488</v>
      </c>
      <c r="K357" s="3"/>
      <c r="L357" s="3"/>
      <c r="M357" s="3"/>
      <c r="N357" s="3"/>
      <c r="O357" s="3"/>
      <c r="P357" s="6"/>
      <c r="Q357" s="30"/>
      <c r="R357" s="30"/>
      <c r="S357" s="30"/>
      <c r="T357" s="30"/>
      <c r="U357" s="30"/>
      <c r="V357" s="26"/>
      <c r="W357" s="30"/>
      <c r="X357" s="30"/>
      <c r="Y357" s="30"/>
      <c r="Z357" s="30"/>
      <c r="AA357" s="30"/>
      <c r="AB357" s="26"/>
      <c r="AC357" s="30">
        <v>1</v>
      </c>
      <c r="AD357" s="30"/>
      <c r="AE357" s="30"/>
      <c r="AF357" s="30"/>
      <c r="AG357" s="30"/>
      <c r="AH357" s="6" t="s">
        <v>1141</v>
      </c>
      <c r="AI357" s="30"/>
      <c r="AJ357" s="30"/>
      <c r="AK357" s="30"/>
      <c r="AL357" s="30"/>
      <c r="AM357" s="30">
        <v>2</v>
      </c>
      <c r="AN357" s="79"/>
      <c r="AO357" s="4">
        <f t="shared" si="83"/>
        <v>1</v>
      </c>
      <c r="AP357" s="4">
        <f t="shared" si="84"/>
        <v>0</v>
      </c>
      <c r="AQ357" s="4">
        <f t="shared" si="85"/>
        <v>0</v>
      </c>
      <c r="AR357" s="4">
        <f t="shared" si="86"/>
        <v>0</v>
      </c>
      <c r="AS357" s="4">
        <f t="shared" si="87"/>
        <v>2</v>
      </c>
      <c r="AT357" s="4">
        <f t="shared" si="82"/>
        <v>3</v>
      </c>
      <c r="AU357" s="34">
        <v>39867</v>
      </c>
      <c r="AV357" s="34"/>
      <c r="AW357" s="34"/>
      <c r="AX357" s="36"/>
    </row>
    <row r="358" spans="1:50" ht="36" hidden="1" customHeight="1" x14ac:dyDescent="0.2">
      <c r="A358" s="54"/>
      <c r="B358" s="150" t="s">
        <v>2991</v>
      </c>
      <c r="C358" s="150" t="s">
        <v>76</v>
      </c>
      <c r="D358" s="27" t="s">
        <v>339</v>
      </c>
      <c r="E358" s="182"/>
      <c r="F358" s="22" t="s">
        <v>1437</v>
      </c>
      <c r="G358" s="23" t="s">
        <v>1259</v>
      </c>
      <c r="H358" s="23" t="s">
        <v>460</v>
      </c>
      <c r="I358" s="9" t="s">
        <v>1944</v>
      </c>
      <c r="J358" s="5" t="s">
        <v>489</v>
      </c>
      <c r="K358" s="3"/>
      <c r="L358" s="3"/>
      <c r="M358" s="3"/>
      <c r="N358" s="3"/>
      <c r="O358" s="3"/>
      <c r="P358" s="6"/>
      <c r="Q358" s="30"/>
      <c r="R358" s="30"/>
      <c r="S358" s="30"/>
      <c r="T358" s="30"/>
      <c r="U358" s="30"/>
      <c r="V358" s="26"/>
      <c r="W358" s="30"/>
      <c r="X358" s="30"/>
      <c r="Y358" s="30"/>
      <c r="Z358" s="30"/>
      <c r="AA358" s="30"/>
      <c r="AB358" s="26"/>
      <c r="AC358" s="30">
        <v>3</v>
      </c>
      <c r="AD358" s="30"/>
      <c r="AE358" s="30"/>
      <c r="AF358" s="30"/>
      <c r="AG358" s="30"/>
      <c r="AH358" s="6" t="s">
        <v>983</v>
      </c>
      <c r="AI358" s="30"/>
      <c r="AJ358" s="30"/>
      <c r="AK358" s="30"/>
      <c r="AL358" s="30"/>
      <c r="AM358" s="30">
        <v>2</v>
      </c>
      <c r="AN358" s="79"/>
      <c r="AO358" s="4">
        <f t="shared" si="83"/>
        <v>3</v>
      </c>
      <c r="AP358" s="4">
        <f t="shared" si="84"/>
        <v>0</v>
      </c>
      <c r="AQ358" s="4">
        <f t="shared" si="85"/>
        <v>0</v>
      </c>
      <c r="AR358" s="4">
        <f t="shared" si="86"/>
        <v>0</v>
      </c>
      <c r="AS358" s="4">
        <f t="shared" si="87"/>
        <v>2</v>
      </c>
      <c r="AT358" s="4">
        <f t="shared" si="82"/>
        <v>5</v>
      </c>
      <c r="AU358" s="34">
        <v>39909</v>
      </c>
      <c r="AV358" s="34"/>
      <c r="AW358" s="34"/>
      <c r="AX358" s="36"/>
    </row>
    <row r="359" spans="1:50" ht="36" hidden="1" customHeight="1" x14ac:dyDescent="0.2">
      <c r="A359" s="54"/>
      <c r="B359" s="150" t="s">
        <v>2991</v>
      </c>
      <c r="C359" s="150" t="s">
        <v>76</v>
      </c>
      <c r="D359" s="27" t="s">
        <v>339</v>
      </c>
      <c r="E359" s="182"/>
      <c r="F359" s="22" t="s">
        <v>1437</v>
      </c>
      <c r="G359" s="23" t="s">
        <v>1259</v>
      </c>
      <c r="H359" s="23" t="s">
        <v>460</v>
      </c>
      <c r="I359" s="9" t="s">
        <v>2205</v>
      </c>
      <c r="J359" s="5" t="s">
        <v>2204</v>
      </c>
      <c r="K359" s="3"/>
      <c r="L359" s="3"/>
      <c r="M359" s="3"/>
      <c r="N359" s="3"/>
      <c r="O359" s="3"/>
      <c r="P359" s="6"/>
      <c r="Q359" s="30"/>
      <c r="R359" s="30"/>
      <c r="S359" s="30"/>
      <c r="T359" s="30"/>
      <c r="U359" s="30"/>
      <c r="V359" s="26"/>
      <c r="W359" s="30"/>
      <c r="X359" s="30"/>
      <c r="Y359" s="30"/>
      <c r="Z359" s="30"/>
      <c r="AA359" s="30"/>
      <c r="AB359" s="26"/>
      <c r="AC359" s="30">
        <v>1</v>
      </c>
      <c r="AD359" s="30"/>
      <c r="AE359" s="30"/>
      <c r="AF359" s="30"/>
      <c r="AG359" s="30"/>
      <c r="AH359" s="43" t="s">
        <v>2202</v>
      </c>
      <c r="AI359" s="30"/>
      <c r="AJ359" s="30"/>
      <c r="AK359" s="30"/>
      <c r="AL359" s="30"/>
      <c r="AM359" s="30">
        <v>5</v>
      </c>
      <c r="AN359" s="79"/>
      <c r="AO359" s="4">
        <f t="shared" si="83"/>
        <v>1</v>
      </c>
      <c r="AP359" s="4">
        <f t="shared" si="84"/>
        <v>0</v>
      </c>
      <c r="AQ359" s="4">
        <f t="shared" si="85"/>
        <v>0</v>
      </c>
      <c r="AR359" s="4">
        <f t="shared" si="86"/>
        <v>0</v>
      </c>
      <c r="AS359" s="4">
        <f t="shared" si="87"/>
        <v>5</v>
      </c>
      <c r="AT359" s="4">
        <f t="shared" si="82"/>
        <v>6</v>
      </c>
      <c r="AU359" s="34">
        <v>39909</v>
      </c>
      <c r="AV359" s="34"/>
      <c r="AW359" s="34"/>
      <c r="AX359" s="9" t="s">
        <v>1945</v>
      </c>
    </row>
    <row r="360" spans="1:50" ht="36" hidden="1" customHeight="1" x14ac:dyDescent="0.2">
      <c r="A360" s="54"/>
      <c r="B360" s="150" t="s">
        <v>2991</v>
      </c>
      <c r="C360" s="150" t="s">
        <v>76</v>
      </c>
      <c r="D360" s="27" t="s">
        <v>339</v>
      </c>
      <c r="E360" s="182"/>
      <c r="F360" s="22" t="s">
        <v>1437</v>
      </c>
      <c r="G360" s="23" t="s">
        <v>1259</v>
      </c>
      <c r="H360" s="23" t="s">
        <v>460</v>
      </c>
      <c r="I360" s="9" t="s">
        <v>2203</v>
      </c>
      <c r="J360" s="5" t="s">
        <v>491</v>
      </c>
      <c r="K360" s="3"/>
      <c r="L360" s="3"/>
      <c r="M360" s="3"/>
      <c r="N360" s="3"/>
      <c r="O360" s="3"/>
      <c r="P360" s="6"/>
      <c r="Q360" s="30"/>
      <c r="R360" s="30"/>
      <c r="S360" s="30"/>
      <c r="T360" s="30"/>
      <c r="U360" s="30"/>
      <c r="V360" s="26"/>
      <c r="W360" s="30"/>
      <c r="X360" s="30"/>
      <c r="Y360" s="30"/>
      <c r="Z360" s="30"/>
      <c r="AA360" s="30"/>
      <c r="AB360" s="26"/>
      <c r="AC360" s="30">
        <v>1</v>
      </c>
      <c r="AD360" s="30"/>
      <c r="AE360" s="30"/>
      <c r="AF360" s="30"/>
      <c r="AG360" s="30"/>
      <c r="AH360" s="6" t="s">
        <v>603</v>
      </c>
      <c r="AI360" s="30"/>
      <c r="AJ360" s="30"/>
      <c r="AK360" s="30"/>
      <c r="AL360" s="30"/>
      <c r="AM360" s="30">
        <v>1</v>
      </c>
      <c r="AN360" s="79"/>
      <c r="AO360" s="4">
        <f t="shared" si="83"/>
        <v>1</v>
      </c>
      <c r="AP360" s="4">
        <f t="shared" si="84"/>
        <v>0</v>
      </c>
      <c r="AQ360" s="4">
        <f t="shared" si="85"/>
        <v>0</v>
      </c>
      <c r="AR360" s="4">
        <f t="shared" si="86"/>
        <v>0</v>
      </c>
      <c r="AS360" s="4">
        <f t="shared" si="87"/>
        <v>1</v>
      </c>
      <c r="AT360" s="4">
        <f t="shared" si="82"/>
        <v>2</v>
      </c>
      <c r="AU360" s="34">
        <v>39909</v>
      </c>
      <c r="AV360" s="34"/>
      <c r="AW360" s="34"/>
      <c r="AX360" s="36"/>
    </row>
    <row r="361" spans="1:50" ht="36" customHeight="1" x14ac:dyDescent="0.2">
      <c r="A361" s="54"/>
      <c r="B361" s="150" t="s">
        <v>2655</v>
      </c>
      <c r="C361" s="150" t="s">
        <v>76</v>
      </c>
      <c r="D361" s="27" t="s">
        <v>1767</v>
      </c>
      <c r="E361" s="182"/>
      <c r="F361" s="22" t="s">
        <v>1437</v>
      </c>
      <c r="G361" s="23" t="s">
        <v>1460</v>
      </c>
      <c r="H361" s="23" t="s">
        <v>246</v>
      </c>
      <c r="I361" s="9" t="s">
        <v>1783</v>
      </c>
      <c r="J361" s="5" t="s">
        <v>1040</v>
      </c>
      <c r="K361" s="3"/>
      <c r="L361" s="3"/>
      <c r="M361" s="3"/>
      <c r="N361" s="3"/>
      <c r="O361" s="3"/>
      <c r="P361" s="6"/>
      <c r="Q361" s="30"/>
      <c r="R361" s="30"/>
      <c r="S361" s="30"/>
      <c r="T361" s="30"/>
      <c r="U361" s="30"/>
      <c r="V361" s="26"/>
      <c r="W361" s="30"/>
      <c r="X361" s="30"/>
      <c r="Y361" s="30"/>
      <c r="Z361" s="30"/>
      <c r="AA361" s="30"/>
      <c r="AB361" s="26"/>
      <c r="AC361" s="30"/>
      <c r="AD361" s="30"/>
      <c r="AE361" s="30"/>
      <c r="AF361" s="30"/>
      <c r="AG361" s="30"/>
      <c r="AH361" s="26"/>
      <c r="AI361" s="30"/>
      <c r="AJ361" s="30"/>
      <c r="AK361" s="30"/>
      <c r="AL361" s="30"/>
      <c r="AM361" s="30">
        <v>1</v>
      </c>
      <c r="AN361" s="26" t="s">
        <v>1041</v>
      </c>
      <c r="AO361" s="4">
        <f t="shared" si="83"/>
        <v>0</v>
      </c>
      <c r="AP361" s="4">
        <f t="shared" si="84"/>
        <v>0</v>
      </c>
      <c r="AQ361" s="4">
        <f t="shared" si="85"/>
        <v>0</v>
      </c>
      <c r="AR361" s="4">
        <f t="shared" si="86"/>
        <v>0</v>
      </c>
      <c r="AS361" s="4">
        <f t="shared" si="87"/>
        <v>1</v>
      </c>
      <c r="AT361" s="4">
        <f t="shared" si="82"/>
        <v>1</v>
      </c>
      <c r="AU361" s="34" t="s">
        <v>1042</v>
      </c>
      <c r="AV361" s="34"/>
      <c r="AW361" s="34"/>
      <c r="AX361" s="36"/>
    </row>
    <row r="362" spans="1:50" ht="36" hidden="1" customHeight="1" x14ac:dyDescent="0.2">
      <c r="A362" s="54"/>
      <c r="B362" s="150" t="s">
        <v>2661</v>
      </c>
      <c r="C362" s="150" t="s">
        <v>76</v>
      </c>
      <c r="D362" s="2" t="s">
        <v>1871</v>
      </c>
      <c r="E362" s="182"/>
      <c r="F362" s="22" t="s">
        <v>1437</v>
      </c>
      <c r="G362" s="23" t="s">
        <v>1435</v>
      </c>
      <c r="H362" s="23" t="s">
        <v>465</v>
      </c>
      <c r="I362" s="9" t="s">
        <v>1873</v>
      </c>
      <c r="J362" s="5" t="s">
        <v>465</v>
      </c>
      <c r="K362" s="3"/>
      <c r="L362" s="3"/>
      <c r="M362" s="3"/>
      <c r="N362" s="3"/>
      <c r="O362" s="3"/>
      <c r="P362" s="6"/>
      <c r="Q362" s="30"/>
      <c r="R362" s="30"/>
      <c r="S362" s="30"/>
      <c r="T362" s="30"/>
      <c r="U362" s="30"/>
      <c r="V362" s="26"/>
      <c r="W362" s="30"/>
      <c r="X362" s="30"/>
      <c r="Y362" s="30"/>
      <c r="Z362" s="30"/>
      <c r="AA362" s="30"/>
      <c r="AB362" s="26"/>
      <c r="AC362" s="30">
        <v>1</v>
      </c>
      <c r="AD362" s="30"/>
      <c r="AE362" s="30"/>
      <c r="AF362" s="30"/>
      <c r="AG362" s="30">
        <v>3</v>
      </c>
      <c r="AH362" s="6" t="s">
        <v>944</v>
      </c>
      <c r="AI362" s="30"/>
      <c r="AJ362" s="30"/>
      <c r="AK362" s="30"/>
      <c r="AL362" s="30"/>
      <c r="AM362" s="30"/>
      <c r="AN362" s="26"/>
      <c r="AO362" s="4">
        <f t="shared" si="83"/>
        <v>1</v>
      </c>
      <c r="AP362" s="4">
        <f t="shared" si="84"/>
        <v>0</v>
      </c>
      <c r="AQ362" s="4">
        <f t="shared" si="85"/>
        <v>0</v>
      </c>
      <c r="AR362" s="4">
        <f t="shared" si="86"/>
        <v>0</v>
      </c>
      <c r="AS362" s="4">
        <f t="shared" si="87"/>
        <v>3</v>
      </c>
      <c r="AT362" s="4">
        <f t="shared" si="82"/>
        <v>4</v>
      </c>
      <c r="AU362" s="34">
        <v>36069</v>
      </c>
      <c r="AV362" s="34"/>
      <c r="AW362" s="34"/>
      <c r="AX362" s="36"/>
    </row>
    <row r="363" spans="1:50" ht="36" hidden="1" customHeight="1" x14ac:dyDescent="0.2">
      <c r="A363" s="54"/>
      <c r="B363" s="150" t="s">
        <v>2991</v>
      </c>
      <c r="C363" s="150" t="s">
        <v>76</v>
      </c>
      <c r="D363" s="27" t="s">
        <v>339</v>
      </c>
      <c r="E363" s="182"/>
      <c r="F363" s="22" t="s">
        <v>1437</v>
      </c>
      <c r="G363" s="23" t="s">
        <v>1259</v>
      </c>
      <c r="H363" s="23" t="s">
        <v>460</v>
      </c>
      <c r="I363" s="9" t="s">
        <v>1946</v>
      </c>
      <c r="J363" s="5" t="s">
        <v>492</v>
      </c>
      <c r="K363" s="3"/>
      <c r="L363" s="3"/>
      <c r="M363" s="3"/>
      <c r="N363" s="3"/>
      <c r="O363" s="3"/>
      <c r="P363" s="6"/>
      <c r="Q363" s="30"/>
      <c r="R363" s="30"/>
      <c r="S363" s="30"/>
      <c r="T363" s="30"/>
      <c r="U363" s="30"/>
      <c r="V363" s="26"/>
      <c r="W363" s="30"/>
      <c r="X363" s="30"/>
      <c r="Y363" s="30"/>
      <c r="Z363" s="30"/>
      <c r="AA363" s="30"/>
      <c r="AB363" s="26"/>
      <c r="AC363" s="30">
        <v>1</v>
      </c>
      <c r="AD363" s="30"/>
      <c r="AE363" s="30"/>
      <c r="AF363" s="30"/>
      <c r="AG363" s="30"/>
      <c r="AH363" s="6" t="s">
        <v>1142</v>
      </c>
      <c r="AI363" s="30"/>
      <c r="AJ363" s="30"/>
      <c r="AK363" s="30"/>
      <c r="AL363" s="30"/>
      <c r="AM363" s="30"/>
      <c r="AN363" s="26"/>
      <c r="AO363" s="4">
        <f t="shared" si="83"/>
        <v>1</v>
      </c>
      <c r="AP363" s="4">
        <f t="shared" si="84"/>
        <v>0</v>
      </c>
      <c r="AQ363" s="4">
        <f t="shared" si="85"/>
        <v>0</v>
      </c>
      <c r="AR363" s="4">
        <f t="shared" si="86"/>
        <v>0</v>
      </c>
      <c r="AS363" s="4">
        <f t="shared" si="87"/>
        <v>0</v>
      </c>
      <c r="AT363" s="4">
        <f t="shared" si="82"/>
        <v>1</v>
      </c>
      <c r="AU363" s="34">
        <v>39909</v>
      </c>
      <c r="AV363" s="34"/>
      <c r="AW363" s="34"/>
      <c r="AX363" s="36"/>
    </row>
    <row r="364" spans="1:50" ht="36" hidden="1" customHeight="1" x14ac:dyDescent="0.2">
      <c r="A364" s="54"/>
      <c r="B364" s="150" t="s">
        <v>2991</v>
      </c>
      <c r="C364" s="150" t="s">
        <v>76</v>
      </c>
      <c r="D364" s="27" t="s">
        <v>339</v>
      </c>
      <c r="E364" s="182"/>
      <c r="F364" s="22" t="s">
        <v>1437</v>
      </c>
      <c r="G364" s="23" t="s">
        <v>1259</v>
      </c>
      <c r="H364" s="23" t="s">
        <v>460</v>
      </c>
      <c r="I364" s="9" t="s">
        <v>1947</v>
      </c>
      <c r="J364" s="5" t="s">
        <v>493</v>
      </c>
      <c r="K364" s="3"/>
      <c r="L364" s="3"/>
      <c r="M364" s="3"/>
      <c r="N364" s="3"/>
      <c r="O364" s="3"/>
      <c r="P364" s="6"/>
      <c r="Q364" s="30"/>
      <c r="R364" s="30"/>
      <c r="S364" s="30"/>
      <c r="T364" s="30"/>
      <c r="U364" s="30"/>
      <c r="V364" s="26"/>
      <c r="W364" s="30"/>
      <c r="X364" s="30"/>
      <c r="Y364" s="30"/>
      <c r="Z364" s="30"/>
      <c r="AA364" s="30"/>
      <c r="AB364" s="26"/>
      <c r="AC364" s="30">
        <v>1</v>
      </c>
      <c r="AD364" s="30"/>
      <c r="AE364" s="30"/>
      <c r="AF364" s="30"/>
      <c r="AG364" s="30"/>
      <c r="AH364" s="6" t="s">
        <v>2206</v>
      </c>
      <c r="AI364" s="30"/>
      <c r="AJ364" s="30"/>
      <c r="AK364" s="30"/>
      <c r="AL364" s="30"/>
      <c r="AM364" s="30">
        <v>3</v>
      </c>
      <c r="AN364" s="79"/>
      <c r="AO364" s="4">
        <f t="shared" si="83"/>
        <v>1</v>
      </c>
      <c r="AP364" s="4">
        <f t="shared" si="84"/>
        <v>0</v>
      </c>
      <c r="AQ364" s="4">
        <f t="shared" si="85"/>
        <v>0</v>
      </c>
      <c r="AR364" s="4">
        <f t="shared" si="86"/>
        <v>0</v>
      </c>
      <c r="AS364" s="4">
        <f t="shared" si="87"/>
        <v>3</v>
      </c>
      <c r="AT364" s="4">
        <f t="shared" si="82"/>
        <v>4</v>
      </c>
      <c r="AU364" s="34">
        <v>39909</v>
      </c>
      <c r="AV364" s="34"/>
      <c r="AW364" s="34"/>
      <c r="AX364" s="36"/>
    </row>
    <row r="365" spans="1:50" ht="36" hidden="1" customHeight="1" x14ac:dyDescent="0.2">
      <c r="A365" s="54"/>
      <c r="B365" s="150" t="s">
        <v>2991</v>
      </c>
      <c r="C365" s="150" t="s">
        <v>76</v>
      </c>
      <c r="D365" s="27" t="s">
        <v>339</v>
      </c>
      <c r="E365" s="182"/>
      <c r="F365" s="22" t="s">
        <v>1437</v>
      </c>
      <c r="G365" s="23" t="s">
        <v>1259</v>
      </c>
      <c r="H365" s="23" t="s">
        <v>460</v>
      </c>
      <c r="I365" s="9" t="s">
        <v>2210</v>
      </c>
      <c r="J365" s="5" t="s">
        <v>2209</v>
      </c>
      <c r="K365" s="3"/>
      <c r="L365" s="3"/>
      <c r="M365" s="3"/>
      <c r="N365" s="3"/>
      <c r="O365" s="3"/>
      <c r="P365" s="6"/>
      <c r="Q365" s="30"/>
      <c r="R365" s="30"/>
      <c r="S365" s="30"/>
      <c r="T365" s="30"/>
      <c r="U365" s="30"/>
      <c r="V365" s="26"/>
      <c r="W365" s="30"/>
      <c r="X365" s="30"/>
      <c r="Y365" s="30"/>
      <c r="Z365" s="30"/>
      <c r="AA365" s="30"/>
      <c r="AB365" s="26"/>
      <c r="AC365" s="30">
        <v>2</v>
      </c>
      <c r="AD365" s="30"/>
      <c r="AE365" s="30"/>
      <c r="AF365" s="30"/>
      <c r="AG365" s="30"/>
      <c r="AH365" s="6" t="s">
        <v>484</v>
      </c>
      <c r="AI365" s="30"/>
      <c r="AJ365" s="30"/>
      <c r="AK365" s="30"/>
      <c r="AL365" s="30"/>
      <c r="AM365" s="30">
        <v>2</v>
      </c>
      <c r="AN365" s="79"/>
      <c r="AO365" s="4">
        <f t="shared" si="83"/>
        <v>2</v>
      </c>
      <c r="AP365" s="4">
        <f t="shared" si="84"/>
        <v>0</v>
      </c>
      <c r="AQ365" s="4">
        <f t="shared" si="85"/>
        <v>0</v>
      </c>
      <c r="AR365" s="4">
        <f t="shared" si="86"/>
        <v>0</v>
      </c>
      <c r="AS365" s="4">
        <f t="shared" si="87"/>
        <v>2</v>
      </c>
      <c r="AT365" s="4">
        <f t="shared" si="82"/>
        <v>4</v>
      </c>
      <c r="AU365" s="34" t="s">
        <v>798</v>
      </c>
      <c r="AV365" s="34"/>
      <c r="AW365" s="34"/>
      <c r="AX365" s="36"/>
    </row>
    <row r="366" spans="1:50" ht="36" hidden="1" customHeight="1" x14ac:dyDescent="0.2">
      <c r="A366" s="54"/>
      <c r="B366" s="206" t="s">
        <v>2866</v>
      </c>
      <c r="C366" s="206" t="s">
        <v>76</v>
      </c>
      <c r="D366" s="27" t="s">
        <v>1463</v>
      </c>
      <c r="E366" s="182"/>
      <c r="F366" s="22" t="s">
        <v>1437</v>
      </c>
      <c r="G366" s="23" t="s">
        <v>1435</v>
      </c>
      <c r="H366" s="23" t="s">
        <v>465</v>
      </c>
      <c r="I366" s="9" t="s">
        <v>1485</v>
      </c>
      <c r="J366" s="5" t="s">
        <v>1190</v>
      </c>
      <c r="K366" s="30"/>
      <c r="L366" s="30"/>
      <c r="M366" s="30"/>
      <c r="N366" s="30"/>
      <c r="O366" s="30"/>
      <c r="P366" s="26"/>
      <c r="Q366" s="30"/>
      <c r="R366" s="30"/>
      <c r="S366" s="30"/>
      <c r="T366" s="30"/>
      <c r="U366" s="30"/>
      <c r="V366" s="26"/>
      <c r="W366" s="30"/>
      <c r="X366" s="30"/>
      <c r="Y366" s="30"/>
      <c r="Z366" s="30"/>
      <c r="AA366" s="30"/>
      <c r="AB366" s="26"/>
      <c r="AC366" s="30">
        <v>2</v>
      </c>
      <c r="AD366" s="30"/>
      <c r="AE366" s="30"/>
      <c r="AF366" s="3"/>
      <c r="AG366" s="3"/>
      <c r="AH366" s="6" t="s">
        <v>1191</v>
      </c>
      <c r="AI366" s="30"/>
      <c r="AJ366" s="30"/>
      <c r="AK366" s="30"/>
      <c r="AL366" s="30"/>
      <c r="AM366" s="30"/>
      <c r="AN366" s="26"/>
      <c r="AO366" s="4">
        <f t="shared" si="83"/>
        <v>2</v>
      </c>
      <c r="AP366" s="4">
        <f t="shared" si="84"/>
        <v>0</v>
      </c>
      <c r="AQ366" s="4">
        <f t="shared" si="85"/>
        <v>0</v>
      </c>
      <c r="AR366" s="4">
        <f t="shared" si="86"/>
        <v>0</v>
      </c>
      <c r="AS366" s="4">
        <f t="shared" si="87"/>
        <v>0</v>
      </c>
      <c r="AT366" s="4">
        <f t="shared" si="82"/>
        <v>2</v>
      </c>
      <c r="AU366" s="34" t="s">
        <v>805</v>
      </c>
      <c r="AV366" s="34"/>
      <c r="AW366" s="34"/>
      <c r="AX366" s="36"/>
    </row>
    <row r="367" spans="1:50" ht="36" hidden="1" customHeight="1" x14ac:dyDescent="0.2">
      <c r="A367" s="54"/>
      <c r="B367" s="206" t="s">
        <v>2991</v>
      </c>
      <c r="C367" s="206" t="s">
        <v>76</v>
      </c>
      <c r="D367" s="27" t="s">
        <v>339</v>
      </c>
      <c r="E367" s="182"/>
      <c r="F367" s="22" t="s">
        <v>1437</v>
      </c>
      <c r="G367" s="23" t="s">
        <v>1259</v>
      </c>
      <c r="H367" s="23" t="s">
        <v>460</v>
      </c>
      <c r="I367" s="9" t="s">
        <v>1953</v>
      </c>
      <c r="J367" s="5" t="s">
        <v>2213</v>
      </c>
      <c r="K367" s="3"/>
      <c r="L367" s="3"/>
      <c r="M367" s="3"/>
      <c r="N367" s="3"/>
      <c r="O367" s="3"/>
      <c r="P367" s="6"/>
      <c r="Q367" s="30"/>
      <c r="R367" s="30"/>
      <c r="S367" s="30"/>
      <c r="T367" s="30"/>
      <c r="U367" s="30"/>
      <c r="V367" s="26"/>
      <c r="W367" s="30"/>
      <c r="X367" s="30"/>
      <c r="Y367" s="30"/>
      <c r="Z367" s="30"/>
      <c r="AA367" s="30"/>
      <c r="AB367" s="26"/>
      <c r="AC367" s="30">
        <v>1</v>
      </c>
      <c r="AD367" s="30"/>
      <c r="AE367" s="30"/>
      <c r="AF367" s="30"/>
      <c r="AG367" s="30"/>
      <c r="AH367" s="6" t="s">
        <v>942</v>
      </c>
      <c r="AI367" s="30"/>
      <c r="AJ367" s="30"/>
      <c r="AK367" s="30"/>
      <c r="AL367" s="30"/>
      <c r="AM367" s="30">
        <v>6</v>
      </c>
      <c r="AN367" s="79"/>
      <c r="AO367" s="4">
        <f t="shared" si="83"/>
        <v>1</v>
      </c>
      <c r="AP367" s="4">
        <f t="shared" si="84"/>
        <v>0</v>
      </c>
      <c r="AQ367" s="4">
        <f t="shared" si="85"/>
        <v>0</v>
      </c>
      <c r="AR367" s="4">
        <f t="shared" si="86"/>
        <v>0</v>
      </c>
      <c r="AS367" s="4">
        <f t="shared" si="87"/>
        <v>6</v>
      </c>
      <c r="AT367" s="4">
        <f t="shared" ref="AT367:AT392" si="88">SUM(AO367:AS367)</f>
        <v>7</v>
      </c>
      <c r="AU367" s="34">
        <v>40704</v>
      </c>
      <c r="AV367" s="34"/>
      <c r="AW367" s="34"/>
      <c r="AX367" s="36"/>
    </row>
    <row r="368" spans="1:50" ht="36" hidden="1" customHeight="1" x14ac:dyDescent="0.2">
      <c r="A368" s="54">
        <f>+A346+1</f>
        <v>1</v>
      </c>
      <c r="B368" s="207" t="s">
        <v>3001</v>
      </c>
      <c r="C368" s="207" t="s">
        <v>76</v>
      </c>
      <c r="D368" s="53" t="s">
        <v>780</v>
      </c>
      <c r="E368" s="181">
        <f>COUNTIF($B$5:$B$702,"AT")-1</f>
        <v>4</v>
      </c>
      <c r="F368" s="74" t="s">
        <v>1436</v>
      </c>
      <c r="G368" s="74" t="s">
        <v>1259</v>
      </c>
      <c r="H368" s="74" t="s">
        <v>460</v>
      </c>
      <c r="I368" s="151" t="s">
        <v>1955</v>
      </c>
      <c r="J368" s="161" t="s">
        <v>460</v>
      </c>
      <c r="K368" s="153">
        <v>1</v>
      </c>
      <c r="L368" s="153"/>
      <c r="M368" s="153"/>
      <c r="N368" s="155"/>
      <c r="O368" s="155">
        <v>1</v>
      </c>
      <c r="P368" s="163" t="s">
        <v>781</v>
      </c>
      <c r="Q368" s="155">
        <v>1</v>
      </c>
      <c r="R368" s="155"/>
      <c r="S368" s="155"/>
      <c r="T368" s="155"/>
      <c r="U368" s="155">
        <v>2</v>
      </c>
      <c r="V368" s="163" t="s">
        <v>782</v>
      </c>
      <c r="W368" s="153">
        <v>1</v>
      </c>
      <c r="X368" s="153"/>
      <c r="Y368" s="153"/>
      <c r="Z368" s="153"/>
      <c r="AA368" s="153">
        <v>1</v>
      </c>
      <c r="AB368" s="163" t="s">
        <v>957</v>
      </c>
      <c r="AC368" s="153">
        <v>2</v>
      </c>
      <c r="AD368" s="153"/>
      <c r="AE368" s="153"/>
      <c r="AF368" s="153"/>
      <c r="AG368" s="153">
        <v>2</v>
      </c>
      <c r="AH368" s="163" t="s">
        <v>958</v>
      </c>
      <c r="AI368" s="155">
        <v>2</v>
      </c>
      <c r="AJ368" s="155"/>
      <c r="AK368" s="155"/>
      <c r="AL368" s="155"/>
      <c r="AM368" s="155">
        <v>11</v>
      </c>
      <c r="AN368" s="163" t="s">
        <v>783</v>
      </c>
      <c r="AO368" s="156">
        <f t="shared" si="83"/>
        <v>7</v>
      </c>
      <c r="AP368" s="156">
        <f t="shared" si="84"/>
        <v>0</v>
      </c>
      <c r="AQ368" s="156">
        <f t="shared" si="85"/>
        <v>0</v>
      </c>
      <c r="AR368" s="156">
        <f t="shared" si="86"/>
        <v>0</v>
      </c>
      <c r="AS368" s="156">
        <f t="shared" si="87"/>
        <v>17</v>
      </c>
      <c r="AT368" s="156">
        <f t="shared" si="88"/>
        <v>24</v>
      </c>
      <c r="AU368" s="40" t="s">
        <v>784</v>
      </c>
      <c r="AV368" s="40"/>
      <c r="AW368" s="40"/>
      <c r="AX368" s="158"/>
    </row>
    <row r="369" spans="1:50" ht="36" hidden="1" customHeight="1" x14ac:dyDescent="0.2">
      <c r="A369" s="54">
        <f>+A364+1</f>
        <v>1</v>
      </c>
      <c r="B369" s="207" t="s">
        <v>3038</v>
      </c>
      <c r="C369" s="207" t="s">
        <v>76</v>
      </c>
      <c r="D369" s="53" t="s">
        <v>906</v>
      </c>
      <c r="E369" s="181">
        <f>COUNTIF($B$5:$B$702,"RG")-1</f>
        <v>1</v>
      </c>
      <c r="F369" s="74" t="s">
        <v>1436</v>
      </c>
      <c r="G369" s="74" t="s">
        <v>1259</v>
      </c>
      <c r="H369" s="74" t="s">
        <v>460</v>
      </c>
      <c r="I369" s="151" t="s">
        <v>1960</v>
      </c>
      <c r="J369" s="161" t="s">
        <v>460</v>
      </c>
      <c r="K369" s="153">
        <v>1</v>
      </c>
      <c r="L369" s="153"/>
      <c r="M369" s="153"/>
      <c r="N369" s="155"/>
      <c r="O369" s="155">
        <v>1</v>
      </c>
      <c r="P369" s="163" t="s">
        <v>907</v>
      </c>
      <c r="Q369" s="155">
        <v>1</v>
      </c>
      <c r="R369" s="155"/>
      <c r="S369" s="155"/>
      <c r="T369" s="155"/>
      <c r="U369" s="155">
        <v>4</v>
      </c>
      <c r="V369" s="163" t="s">
        <v>907</v>
      </c>
      <c r="W369" s="153">
        <v>4</v>
      </c>
      <c r="X369" s="153"/>
      <c r="Y369" s="153"/>
      <c r="Z369" s="153"/>
      <c r="AA369" s="153"/>
      <c r="AB369" s="163" t="s">
        <v>907</v>
      </c>
      <c r="AC369" s="153">
        <v>4</v>
      </c>
      <c r="AD369" s="153"/>
      <c r="AE369" s="153"/>
      <c r="AF369" s="153"/>
      <c r="AG369" s="153"/>
      <c r="AH369" s="163" t="s">
        <v>907</v>
      </c>
      <c r="AI369" s="155">
        <v>3</v>
      </c>
      <c r="AJ369" s="155"/>
      <c r="AK369" s="155">
        <v>1</v>
      </c>
      <c r="AL369" s="155"/>
      <c r="AM369" s="155">
        <v>20</v>
      </c>
      <c r="AN369" s="163" t="s">
        <v>907</v>
      </c>
      <c r="AO369" s="156">
        <f t="shared" si="83"/>
        <v>13</v>
      </c>
      <c r="AP369" s="156">
        <f t="shared" si="84"/>
        <v>0</v>
      </c>
      <c r="AQ369" s="156">
        <f t="shared" si="85"/>
        <v>1</v>
      </c>
      <c r="AR369" s="156">
        <f t="shared" si="86"/>
        <v>0</v>
      </c>
      <c r="AS369" s="156">
        <f t="shared" si="87"/>
        <v>25</v>
      </c>
      <c r="AT369" s="156">
        <f t="shared" si="88"/>
        <v>39</v>
      </c>
      <c r="AU369" s="40"/>
      <c r="AV369" s="40"/>
      <c r="AW369" s="40"/>
      <c r="AX369" s="158"/>
    </row>
    <row r="370" spans="1:50" ht="36" hidden="1" customHeight="1" x14ac:dyDescent="0.2">
      <c r="A370" s="54">
        <f>+A368+1</f>
        <v>2</v>
      </c>
      <c r="B370" s="207" t="s">
        <v>3023</v>
      </c>
      <c r="C370" s="207" t="s">
        <v>76</v>
      </c>
      <c r="D370" s="53" t="s">
        <v>144</v>
      </c>
      <c r="E370" s="181">
        <f>COUNTIF($B$5:$B$702,"XC")-1</f>
        <v>2</v>
      </c>
      <c r="F370" s="74" t="s">
        <v>1436</v>
      </c>
      <c r="G370" s="74" t="s">
        <v>1259</v>
      </c>
      <c r="H370" s="74" t="s">
        <v>460</v>
      </c>
      <c r="I370" s="151" t="s">
        <v>2269</v>
      </c>
      <c r="J370" s="161" t="s">
        <v>460</v>
      </c>
      <c r="K370" s="153"/>
      <c r="L370" s="153"/>
      <c r="M370" s="153"/>
      <c r="N370" s="153"/>
      <c r="O370" s="153">
        <v>1</v>
      </c>
      <c r="P370" s="163" t="s">
        <v>279</v>
      </c>
      <c r="Q370" s="153"/>
      <c r="R370" s="153"/>
      <c r="S370" s="153"/>
      <c r="T370" s="153"/>
      <c r="U370" s="153">
        <v>2</v>
      </c>
      <c r="V370" s="163" t="s">
        <v>1349</v>
      </c>
      <c r="W370" s="155">
        <v>1</v>
      </c>
      <c r="X370" s="155"/>
      <c r="Y370" s="155"/>
      <c r="Z370" s="155"/>
      <c r="AA370" s="155">
        <v>1</v>
      </c>
      <c r="AB370" s="163" t="s">
        <v>280</v>
      </c>
      <c r="AC370" s="153">
        <v>2</v>
      </c>
      <c r="AD370" s="153"/>
      <c r="AE370" s="153"/>
      <c r="AF370" s="153"/>
      <c r="AG370" s="153"/>
      <c r="AH370" s="163" t="s">
        <v>971</v>
      </c>
      <c r="AI370" s="153"/>
      <c r="AJ370" s="153"/>
      <c r="AK370" s="153"/>
      <c r="AL370" s="153"/>
      <c r="AM370" s="153">
        <v>3</v>
      </c>
      <c r="AN370" s="163" t="s">
        <v>281</v>
      </c>
      <c r="AO370" s="156">
        <f t="shared" si="83"/>
        <v>3</v>
      </c>
      <c r="AP370" s="156">
        <f t="shared" si="84"/>
        <v>0</v>
      </c>
      <c r="AQ370" s="156">
        <f t="shared" si="85"/>
        <v>0</v>
      </c>
      <c r="AR370" s="156">
        <f t="shared" si="86"/>
        <v>0</v>
      </c>
      <c r="AS370" s="156">
        <f t="shared" si="87"/>
        <v>7</v>
      </c>
      <c r="AT370" s="156">
        <f t="shared" si="88"/>
        <v>10</v>
      </c>
      <c r="AU370" s="40">
        <v>39835</v>
      </c>
      <c r="AV370" s="40"/>
      <c r="AW370" s="40"/>
      <c r="AX370" s="158"/>
    </row>
    <row r="371" spans="1:50" ht="36" customHeight="1" x14ac:dyDescent="0.2">
      <c r="A371" s="54"/>
      <c r="B371" s="150" t="s">
        <v>2938</v>
      </c>
      <c r="C371" s="150" t="s">
        <v>76</v>
      </c>
      <c r="D371" s="27" t="s">
        <v>910</v>
      </c>
      <c r="E371" s="182"/>
      <c r="F371" s="22" t="s">
        <v>1437</v>
      </c>
      <c r="G371" s="23" t="s">
        <v>1460</v>
      </c>
      <c r="H371" s="23" t="s">
        <v>246</v>
      </c>
      <c r="I371" s="9" t="s">
        <v>1806</v>
      </c>
      <c r="J371" s="43" t="s">
        <v>39</v>
      </c>
      <c r="K371" s="3"/>
      <c r="L371" s="3"/>
      <c r="M371" s="3"/>
      <c r="N371" s="3"/>
      <c r="O371" s="3"/>
      <c r="P371" s="6"/>
      <c r="Q371" s="30"/>
      <c r="R371" s="30"/>
      <c r="S371" s="30"/>
      <c r="T371" s="30"/>
      <c r="U371" s="30"/>
      <c r="V371" s="26"/>
      <c r="W371" s="30">
        <v>1</v>
      </c>
      <c r="X371" s="30"/>
      <c r="Y371" s="30"/>
      <c r="Z371" s="30"/>
      <c r="AA371" s="30"/>
      <c r="AB371" s="26" t="s">
        <v>599</v>
      </c>
      <c r="AC371" s="30"/>
      <c r="AD371" s="30"/>
      <c r="AE371" s="30"/>
      <c r="AF371" s="30"/>
      <c r="AG371" s="30">
        <v>4</v>
      </c>
      <c r="AH371" s="26" t="s">
        <v>599</v>
      </c>
      <c r="AI371" s="30"/>
      <c r="AJ371" s="30"/>
      <c r="AK371" s="30"/>
      <c r="AL371" s="30"/>
      <c r="AM371" s="30">
        <v>3</v>
      </c>
      <c r="AN371" s="26" t="s">
        <v>599</v>
      </c>
      <c r="AO371" s="4">
        <f t="shared" si="83"/>
        <v>1</v>
      </c>
      <c r="AP371" s="4">
        <f t="shared" si="84"/>
        <v>0</v>
      </c>
      <c r="AQ371" s="4">
        <f t="shared" si="85"/>
        <v>0</v>
      </c>
      <c r="AR371" s="4">
        <f t="shared" si="86"/>
        <v>0</v>
      </c>
      <c r="AS371" s="4">
        <f t="shared" si="87"/>
        <v>7</v>
      </c>
      <c r="AT371" s="4">
        <f t="shared" si="88"/>
        <v>8</v>
      </c>
      <c r="AU371" s="34" t="s">
        <v>1271</v>
      </c>
      <c r="AV371" s="34"/>
      <c r="AW371" s="34"/>
      <c r="AX371" s="36"/>
    </row>
    <row r="372" spans="1:50" ht="36" hidden="1" customHeight="1" x14ac:dyDescent="0.2">
      <c r="A372" s="54"/>
      <c r="B372" s="206" t="s">
        <v>3023</v>
      </c>
      <c r="C372" s="206" t="s">
        <v>76</v>
      </c>
      <c r="D372" s="2" t="s">
        <v>144</v>
      </c>
      <c r="E372" s="182"/>
      <c r="F372" s="22" t="s">
        <v>1437</v>
      </c>
      <c r="G372" s="23" t="s">
        <v>1259</v>
      </c>
      <c r="H372" s="23" t="s">
        <v>460</v>
      </c>
      <c r="I372" s="9" t="s">
        <v>1962</v>
      </c>
      <c r="J372" s="5" t="s">
        <v>460</v>
      </c>
      <c r="K372" s="3"/>
      <c r="L372" s="3"/>
      <c r="M372" s="3"/>
      <c r="N372" s="3"/>
      <c r="O372" s="3"/>
      <c r="P372" s="6"/>
      <c r="Q372" s="30"/>
      <c r="R372" s="30"/>
      <c r="S372" s="30"/>
      <c r="T372" s="30"/>
      <c r="U372" s="30"/>
      <c r="V372" s="26"/>
      <c r="W372" s="30"/>
      <c r="X372" s="30"/>
      <c r="Y372" s="30"/>
      <c r="Z372" s="30"/>
      <c r="AA372" s="30"/>
      <c r="AB372" s="26"/>
      <c r="AC372" s="30">
        <v>1</v>
      </c>
      <c r="AD372" s="30"/>
      <c r="AE372" s="30"/>
      <c r="AF372" s="30"/>
      <c r="AG372" s="30"/>
      <c r="AH372" s="6" t="s">
        <v>282</v>
      </c>
      <c r="AI372" s="30"/>
      <c r="AJ372" s="30"/>
      <c r="AK372" s="30"/>
      <c r="AL372" s="30"/>
      <c r="AM372" s="30"/>
      <c r="AN372" s="26"/>
      <c r="AO372" s="4">
        <f t="shared" si="83"/>
        <v>1</v>
      </c>
      <c r="AP372" s="4">
        <f t="shared" si="84"/>
        <v>0</v>
      </c>
      <c r="AQ372" s="4">
        <f t="shared" si="85"/>
        <v>0</v>
      </c>
      <c r="AR372" s="4">
        <f t="shared" si="86"/>
        <v>0</v>
      </c>
      <c r="AS372" s="4">
        <f t="shared" si="87"/>
        <v>0</v>
      </c>
      <c r="AT372" s="4">
        <f t="shared" si="88"/>
        <v>1</v>
      </c>
      <c r="AU372" s="34">
        <v>39827</v>
      </c>
      <c r="AV372" s="34"/>
      <c r="AW372" s="34"/>
      <c r="AX372" s="36"/>
    </row>
    <row r="373" spans="1:50" ht="36" hidden="1" customHeight="1" x14ac:dyDescent="0.2">
      <c r="A373" s="54">
        <f>+A370+1</f>
        <v>3</v>
      </c>
      <c r="B373" s="207" t="s">
        <v>3061</v>
      </c>
      <c r="C373" s="207" t="s">
        <v>76</v>
      </c>
      <c r="D373" s="53" t="s">
        <v>1964</v>
      </c>
      <c r="E373" s="181">
        <f>COUNTIF($B$5:$B$702,"LS")-1</f>
        <v>17</v>
      </c>
      <c r="F373" s="74" t="s">
        <v>1436</v>
      </c>
      <c r="G373" s="74" t="s">
        <v>1259</v>
      </c>
      <c r="H373" s="74" t="s">
        <v>460</v>
      </c>
      <c r="I373" s="151" t="s">
        <v>1965</v>
      </c>
      <c r="J373" s="161" t="s">
        <v>432</v>
      </c>
      <c r="K373" s="153">
        <v>1</v>
      </c>
      <c r="L373" s="153"/>
      <c r="M373" s="153"/>
      <c r="N373" s="155"/>
      <c r="O373" s="155">
        <v>4</v>
      </c>
      <c r="P373" s="163" t="s">
        <v>812</v>
      </c>
      <c r="Q373" s="155"/>
      <c r="R373" s="155">
        <v>1</v>
      </c>
      <c r="S373" s="155"/>
      <c r="T373" s="155"/>
      <c r="U373" s="155">
        <v>10</v>
      </c>
      <c r="V373" s="163" t="s">
        <v>813</v>
      </c>
      <c r="W373" s="153">
        <v>4</v>
      </c>
      <c r="X373" s="153"/>
      <c r="Y373" s="153"/>
      <c r="Z373" s="153"/>
      <c r="AA373" s="153"/>
      <c r="AB373" s="163" t="s">
        <v>814</v>
      </c>
      <c r="AC373" s="153">
        <v>5</v>
      </c>
      <c r="AD373" s="153"/>
      <c r="AE373" s="153"/>
      <c r="AF373" s="153"/>
      <c r="AG373" s="153"/>
      <c r="AH373" s="163" t="s">
        <v>815</v>
      </c>
      <c r="AI373" s="155">
        <v>4</v>
      </c>
      <c r="AJ373" s="155">
        <v>1</v>
      </c>
      <c r="AK373" s="155">
        <v>1</v>
      </c>
      <c r="AL373" s="155"/>
      <c r="AM373" s="155">
        <v>66</v>
      </c>
      <c r="AN373" s="163" t="s">
        <v>816</v>
      </c>
      <c r="AO373" s="156">
        <f t="shared" si="83"/>
        <v>14</v>
      </c>
      <c r="AP373" s="156">
        <f t="shared" si="84"/>
        <v>2</v>
      </c>
      <c r="AQ373" s="156">
        <f t="shared" si="85"/>
        <v>1</v>
      </c>
      <c r="AR373" s="156">
        <f t="shared" si="86"/>
        <v>0</v>
      </c>
      <c r="AS373" s="156">
        <f t="shared" si="87"/>
        <v>80</v>
      </c>
      <c r="AT373" s="156">
        <f t="shared" si="88"/>
        <v>97</v>
      </c>
      <c r="AU373" s="40">
        <v>34548</v>
      </c>
      <c r="AV373" s="40"/>
      <c r="AW373" s="40"/>
      <c r="AX373" s="158"/>
    </row>
    <row r="374" spans="1:50" ht="36" hidden="1" customHeight="1" x14ac:dyDescent="0.2">
      <c r="A374" s="54"/>
      <c r="B374" s="206" t="s">
        <v>3061</v>
      </c>
      <c r="C374" s="206" t="s">
        <v>76</v>
      </c>
      <c r="D374" s="2" t="s">
        <v>1964</v>
      </c>
      <c r="E374" s="182"/>
      <c r="F374" s="22" t="s">
        <v>1437</v>
      </c>
      <c r="G374" s="23" t="s">
        <v>1259</v>
      </c>
      <c r="H374" s="23" t="s">
        <v>460</v>
      </c>
      <c r="I374" s="9" t="s">
        <v>1966</v>
      </c>
      <c r="J374" s="5" t="s">
        <v>432</v>
      </c>
      <c r="K374" s="3"/>
      <c r="L374" s="3"/>
      <c r="M374" s="3"/>
      <c r="N374" s="3"/>
      <c r="O374" s="3"/>
      <c r="P374" s="6"/>
      <c r="Q374" s="30"/>
      <c r="R374" s="30"/>
      <c r="S374" s="30"/>
      <c r="T374" s="30"/>
      <c r="U374" s="30"/>
      <c r="V374" s="26"/>
      <c r="W374" s="30">
        <v>1</v>
      </c>
      <c r="X374" s="30"/>
      <c r="Y374" s="30"/>
      <c r="Z374" s="30"/>
      <c r="AA374" s="30"/>
      <c r="AB374" s="6" t="s">
        <v>532</v>
      </c>
      <c r="AC374" s="30">
        <v>4</v>
      </c>
      <c r="AD374" s="30"/>
      <c r="AE374" s="30"/>
      <c r="AF374" s="30"/>
      <c r="AG374" s="30"/>
      <c r="AH374" s="6" t="s">
        <v>817</v>
      </c>
      <c r="AI374" s="30"/>
      <c r="AJ374" s="30"/>
      <c r="AK374" s="30"/>
      <c r="AL374" s="30"/>
      <c r="AM374" s="30">
        <v>12</v>
      </c>
      <c r="AN374" s="6" t="s">
        <v>1056</v>
      </c>
      <c r="AO374" s="4">
        <f t="shared" si="83"/>
        <v>5</v>
      </c>
      <c r="AP374" s="4">
        <f t="shared" si="84"/>
        <v>0</v>
      </c>
      <c r="AQ374" s="4">
        <f t="shared" si="85"/>
        <v>0</v>
      </c>
      <c r="AR374" s="4">
        <f t="shared" si="86"/>
        <v>0</v>
      </c>
      <c r="AS374" s="4">
        <f t="shared" si="87"/>
        <v>12</v>
      </c>
      <c r="AT374" s="4">
        <f t="shared" si="88"/>
        <v>17</v>
      </c>
      <c r="AU374" s="34" t="s">
        <v>384</v>
      </c>
      <c r="AV374" s="34"/>
      <c r="AW374" s="34"/>
      <c r="AX374" s="36"/>
    </row>
    <row r="375" spans="1:50" ht="36" hidden="1" customHeight="1" x14ac:dyDescent="0.2">
      <c r="A375" s="54"/>
      <c r="B375" s="206" t="s">
        <v>3061</v>
      </c>
      <c r="C375" s="206" t="s">
        <v>76</v>
      </c>
      <c r="D375" s="2" t="s">
        <v>1964</v>
      </c>
      <c r="E375" s="182"/>
      <c r="F375" s="22" t="s">
        <v>1437</v>
      </c>
      <c r="G375" s="23" t="s">
        <v>1259</v>
      </c>
      <c r="H375" s="23" t="s">
        <v>460</v>
      </c>
      <c r="I375" s="9" t="s">
        <v>1969</v>
      </c>
      <c r="J375" s="5" t="s">
        <v>389</v>
      </c>
      <c r="K375" s="3"/>
      <c r="L375" s="3"/>
      <c r="M375" s="3"/>
      <c r="N375" s="3"/>
      <c r="O375" s="3"/>
      <c r="P375" s="6"/>
      <c r="Q375" s="30"/>
      <c r="R375" s="30"/>
      <c r="S375" s="30"/>
      <c r="T375" s="30"/>
      <c r="U375" s="30"/>
      <c r="V375" s="26"/>
      <c r="W375" s="30"/>
      <c r="X375" s="30"/>
      <c r="Y375" s="30"/>
      <c r="Z375" s="30"/>
      <c r="AA375" s="30"/>
      <c r="AB375" s="26"/>
      <c r="AC375" s="30"/>
      <c r="AD375" s="30"/>
      <c r="AE375" s="30"/>
      <c r="AF375" s="30"/>
      <c r="AG375" s="30"/>
      <c r="AH375" s="26"/>
      <c r="AI375" s="30"/>
      <c r="AJ375" s="30"/>
      <c r="AK375" s="30"/>
      <c r="AL375" s="30"/>
      <c r="AM375" s="30">
        <v>6</v>
      </c>
      <c r="AN375" s="6" t="s">
        <v>1057</v>
      </c>
      <c r="AO375" s="4">
        <f t="shared" si="83"/>
        <v>0</v>
      </c>
      <c r="AP375" s="4">
        <f t="shared" si="84"/>
        <v>0</v>
      </c>
      <c r="AQ375" s="4">
        <f t="shared" si="85"/>
        <v>0</v>
      </c>
      <c r="AR375" s="4">
        <f t="shared" si="86"/>
        <v>0</v>
      </c>
      <c r="AS375" s="4">
        <f t="shared" si="87"/>
        <v>6</v>
      </c>
      <c r="AT375" s="4">
        <f t="shared" si="88"/>
        <v>6</v>
      </c>
      <c r="AU375" s="34"/>
      <c r="AV375" s="34"/>
      <c r="AW375" s="34"/>
      <c r="AX375" s="36"/>
    </row>
    <row r="376" spans="1:50" ht="36" hidden="1" customHeight="1" x14ac:dyDescent="0.2">
      <c r="A376" s="54"/>
      <c r="B376" s="206" t="s">
        <v>2469</v>
      </c>
      <c r="C376" s="206" t="s">
        <v>76</v>
      </c>
      <c r="D376" s="2" t="s">
        <v>416</v>
      </c>
      <c r="E376" s="182"/>
      <c r="F376" s="22" t="s">
        <v>1437</v>
      </c>
      <c r="G376" s="23" t="s">
        <v>1435</v>
      </c>
      <c r="H376" s="23" t="s">
        <v>465</v>
      </c>
      <c r="I376" s="9" t="s">
        <v>1646</v>
      </c>
      <c r="J376" s="5" t="s">
        <v>465</v>
      </c>
      <c r="K376" s="3"/>
      <c r="L376" s="3"/>
      <c r="M376" s="3"/>
      <c r="N376" s="3"/>
      <c r="O376" s="3"/>
      <c r="P376" s="6"/>
      <c r="Q376" s="30"/>
      <c r="R376" s="30"/>
      <c r="S376" s="30"/>
      <c r="T376" s="30"/>
      <c r="U376" s="30"/>
      <c r="V376" s="26"/>
      <c r="W376" s="30">
        <v>1</v>
      </c>
      <c r="X376" s="30"/>
      <c r="Y376" s="30"/>
      <c r="Z376" s="30"/>
      <c r="AA376" s="30"/>
      <c r="AB376" s="6" t="s">
        <v>1308</v>
      </c>
      <c r="AC376" s="30">
        <v>6</v>
      </c>
      <c r="AD376" s="30"/>
      <c r="AE376" s="30"/>
      <c r="AF376" s="30"/>
      <c r="AG376" s="30"/>
      <c r="AH376" s="6" t="s">
        <v>1308</v>
      </c>
      <c r="AI376" s="30">
        <v>1</v>
      </c>
      <c r="AJ376" s="30"/>
      <c r="AK376" s="30"/>
      <c r="AL376" s="30"/>
      <c r="AM376" s="30">
        <v>6</v>
      </c>
      <c r="AN376" s="26"/>
      <c r="AO376" s="4">
        <f t="shared" si="83"/>
        <v>8</v>
      </c>
      <c r="AP376" s="4">
        <f t="shared" si="84"/>
        <v>0</v>
      </c>
      <c r="AQ376" s="4">
        <f t="shared" si="85"/>
        <v>0</v>
      </c>
      <c r="AR376" s="4">
        <f t="shared" si="86"/>
        <v>0</v>
      </c>
      <c r="AS376" s="4">
        <f t="shared" si="87"/>
        <v>6</v>
      </c>
      <c r="AT376" s="4">
        <f t="shared" si="88"/>
        <v>14</v>
      </c>
      <c r="AU376" s="34">
        <v>39489</v>
      </c>
      <c r="AV376" s="34"/>
      <c r="AW376" s="34"/>
      <c r="AX376" s="36"/>
    </row>
    <row r="377" spans="1:50" ht="36" hidden="1" customHeight="1" x14ac:dyDescent="0.2">
      <c r="A377" s="54"/>
      <c r="B377" s="150" t="s">
        <v>2591</v>
      </c>
      <c r="C377" s="150" t="s">
        <v>76</v>
      </c>
      <c r="D377" s="27" t="s">
        <v>1704</v>
      </c>
      <c r="E377" s="182"/>
      <c r="F377" s="22" t="s">
        <v>1437</v>
      </c>
      <c r="G377" s="23" t="s">
        <v>185</v>
      </c>
      <c r="H377" s="23" t="s">
        <v>433</v>
      </c>
      <c r="I377" s="9" t="s">
        <v>1748</v>
      </c>
      <c r="J377" s="5" t="s">
        <v>433</v>
      </c>
      <c r="K377" s="3"/>
      <c r="L377" s="3"/>
      <c r="M377" s="3"/>
      <c r="N377" s="3"/>
      <c r="O377" s="3"/>
      <c r="P377" s="6"/>
      <c r="Q377" s="30"/>
      <c r="R377" s="30"/>
      <c r="S377" s="30"/>
      <c r="T377" s="30"/>
      <c r="U377" s="30"/>
      <c r="V377" s="26"/>
      <c r="W377" s="30"/>
      <c r="X377" s="30"/>
      <c r="Y377" s="30"/>
      <c r="Z377" s="30"/>
      <c r="AA377" s="30"/>
      <c r="AB377" s="26"/>
      <c r="AC377" s="30"/>
      <c r="AD377" s="30"/>
      <c r="AE377" s="30"/>
      <c r="AF377" s="30"/>
      <c r="AG377" s="30"/>
      <c r="AH377" s="26"/>
      <c r="AI377" s="30"/>
      <c r="AJ377" s="30"/>
      <c r="AK377" s="30"/>
      <c r="AL377" s="30"/>
      <c r="AM377" s="30">
        <v>15</v>
      </c>
      <c r="AN377" s="26"/>
      <c r="AO377" s="4">
        <f t="shared" si="83"/>
        <v>0</v>
      </c>
      <c r="AP377" s="4">
        <f t="shared" si="84"/>
        <v>0</v>
      </c>
      <c r="AQ377" s="4">
        <f t="shared" si="85"/>
        <v>0</v>
      </c>
      <c r="AR377" s="4">
        <f t="shared" si="86"/>
        <v>0</v>
      </c>
      <c r="AS377" s="4">
        <f t="shared" si="87"/>
        <v>15</v>
      </c>
      <c r="AT377" s="4">
        <f t="shared" si="88"/>
        <v>15</v>
      </c>
      <c r="AU377" s="37"/>
      <c r="AV377" s="37"/>
      <c r="AW377" s="37"/>
      <c r="AX377" s="36"/>
    </row>
    <row r="378" spans="1:50" ht="36" hidden="1" customHeight="1" x14ac:dyDescent="0.2">
      <c r="A378" s="54"/>
      <c r="B378" s="150" t="s">
        <v>2639</v>
      </c>
      <c r="C378" s="150" t="s">
        <v>76</v>
      </c>
      <c r="D378" s="2" t="s">
        <v>219</v>
      </c>
      <c r="E378" s="182"/>
      <c r="F378" s="22" t="s">
        <v>1437</v>
      </c>
      <c r="G378" s="23" t="s">
        <v>185</v>
      </c>
      <c r="H378" s="23" t="s">
        <v>433</v>
      </c>
      <c r="I378" s="9" t="s">
        <v>1765</v>
      </c>
      <c r="J378" s="5" t="s">
        <v>433</v>
      </c>
      <c r="K378" s="3"/>
      <c r="L378" s="3"/>
      <c r="M378" s="3"/>
      <c r="N378" s="3"/>
      <c r="O378" s="3"/>
      <c r="P378" s="6"/>
      <c r="Q378" s="30"/>
      <c r="R378" s="30"/>
      <c r="S378" s="30"/>
      <c r="T378" s="30"/>
      <c r="U378" s="30"/>
      <c r="V378" s="26"/>
      <c r="W378" s="30"/>
      <c r="X378" s="30"/>
      <c r="Y378" s="30"/>
      <c r="Z378" s="30"/>
      <c r="AA378" s="30"/>
      <c r="AB378" s="26"/>
      <c r="AC378" s="30">
        <v>6</v>
      </c>
      <c r="AD378" s="30"/>
      <c r="AE378" s="30"/>
      <c r="AF378" s="30"/>
      <c r="AG378" s="30"/>
      <c r="AH378" s="6" t="s">
        <v>514</v>
      </c>
      <c r="AI378" s="30"/>
      <c r="AJ378" s="30"/>
      <c r="AK378" s="30"/>
      <c r="AL378" s="30"/>
      <c r="AM378" s="30">
        <v>8</v>
      </c>
      <c r="AN378" s="6" t="s">
        <v>514</v>
      </c>
      <c r="AO378" s="4">
        <f t="shared" si="83"/>
        <v>6</v>
      </c>
      <c r="AP378" s="4">
        <f t="shared" si="84"/>
        <v>0</v>
      </c>
      <c r="AQ378" s="4">
        <f t="shared" si="85"/>
        <v>0</v>
      </c>
      <c r="AR378" s="4">
        <f t="shared" si="86"/>
        <v>0</v>
      </c>
      <c r="AS378" s="4">
        <f t="shared" si="87"/>
        <v>8</v>
      </c>
      <c r="AT378" s="4">
        <f t="shared" si="88"/>
        <v>14</v>
      </c>
      <c r="AU378" s="34"/>
      <c r="AV378" s="34"/>
      <c r="AW378" s="34"/>
      <c r="AX378" s="36"/>
    </row>
    <row r="379" spans="1:50" s="159" customFormat="1" ht="36" hidden="1" customHeight="1" x14ac:dyDescent="0.2">
      <c r="A379" s="54"/>
      <c r="B379" s="206" t="s">
        <v>3061</v>
      </c>
      <c r="C379" s="206" t="s">
        <v>76</v>
      </c>
      <c r="D379" s="2" t="s">
        <v>1964</v>
      </c>
      <c r="E379" s="182"/>
      <c r="F379" s="22" t="s">
        <v>1437</v>
      </c>
      <c r="G379" s="23" t="s">
        <v>1259</v>
      </c>
      <c r="H379" s="23" t="s">
        <v>460</v>
      </c>
      <c r="I379" s="9" t="s">
        <v>1978</v>
      </c>
      <c r="J379" s="5" t="s">
        <v>918</v>
      </c>
      <c r="K379" s="3">
        <v>0</v>
      </c>
      <c r="L379" s="3"/>
      <c r="M379" s="3"/>
      <c r="N379" s="3"/>
      <c r="O379" s="3"/>
      <c r="P379" s="6"/>
      <c r="Q379" s="30">
        <v>0</v>
      </c>
      <c r="R379" s="30"/>
      <c r="S379" s="30"/>
      <c r="T379" s="30"/>
      <c r="U379" s="30"/>
      <c r="V379" s="26"/>
      <c r="W379" s="30"/>
      <c r="X379" s="30"/>
      <c r="Y379" s="30"/>
      <c r="Z379" s="30"/>
      <c r="AA379" s="30"/>
      <c r="AB379" s="26"/>
      <c r="AC379" s="30">
        <v>1</v>
      </c>
      <c r="AD379" s="30"/>
      <c r="AE379" s="30"/>
      <c r="AF379" s="30"/>
      <c r="AG379" s="30"/>
      <c r="AH379" s="6" t="s">
        <v>919</v>
      </c>
      <c r="AI379" s="30"/>
      <c r="AJ379" s="30"/>
      <c r="AK379" s="30"/>
      <c r="AL379" s="30"/>
      <c r="AM379" s="30">
        <v>13</v>
      </c>
      <c r="AN379" s="6" t="s">
        <v>920</v>
      </c>
      <c r="AO379" s="4">
        <f t="shared" si="83"/>
        <v>1</v>
      </c>
      <c r="AP379" s="4">
        <f t="shared" si="84"/>
        <v>0</v>
      </c>
      <c r="AQ379" s="4">
        <f t="shared" si="85"/>
        <v>0</v>
      </c>
      <c r="AR379" s="4">
        <f t="shared" si="86"/>
        <v>0</v>
      </c>
      <c r="AS379" s="4">
        <f t="shared" si="87"/>
        <v>13</v>
      </c>
      <c r="AT379" s="4">
        <f t="shared" si="88"/>
        <v>14</v>
      </c>
      <c r="AU379" s="34" t="s">
        <v>921</v>
      </c>
      <c r="AV379" s="34"/>
      <c r="AW379" s="34"/>
      <c r="AX379" s="36"/>
    </row>
    <row r="380" spans="1:50" ht="36" hidden="1" customHeight="1" x14ac:dyDescent="0.2">
      <c r="A380" s="54">
        <f>+A362+1</f>
        <v>1</v>
      </c>
      <c r="B380" s="207" t="s">
        <v>3046</v>
      </c>
      <c r="C380" s="207" t="s">
        <v>76</v>
      </c>
      <c r="D380" s="53" t="s">
        <v>551</v>
      </c>
      <c r="E380" s="181">
        <f>COUNTIF($B$5:$B$702,"LK")-1</f>
        <v>1</v>
      </c>
      <c r="F380" s="74" t="s">
        <v>1436</v>
      </c>
      <c r="G380" s="74" t="s">
        <v>1259</v>
      </c>
      <c r="H380" s="74" t="s">
        <v>460</v>
      </c>
      <c r="I380" s="151" t="s">
        <v>1983</v>
      </c>
      <c r="J380" s="161" t="s">
        <v>460</v>
      </c>
      <c r="K380" s="153">
        <v>2</v>
      </c>
      <c r="L380" s="153"/>
      <c r="M380" s="153"/>
      <c r="N380" s="155"/>
      <c r="O380" s="155">
        <v>1</v>
      </c>
      <c r="P380" s="163" t="s">
        <v>157</v>
      </c>
      <c r="Q380" s="155">
        <v>1</v>
      </c>
      <c r="R380" s="155"/>
      <c r="S380" s="155"/>
      <c r="T380" s="155"/>
      <c r="U380" s="155">
        <v>3</v>
      </c>
      <c r="V380" s="163" t="s">
        <v>158</v>
      </c>
      <c r="W380" s="153">
        <v>4</v>
      </c>
      <c r="X380" s="153"/>
      <c r="Y380" s="153"/>
      <c r="Z380" s="153"/>
      <c r="AA380" s="153"/>
      <c r="AB380" s="163" t="s">
        <v>2166</v>
      </c>
      <c r="AC380" s="153">
        <v>3</v>
      </c>
      <c r="AD380" s="153"/>
      <c r="AE380" s="153"/>
      <c r="AF380" s="153"/>
      <c r="AG380" s="153">
        <v>1</v>
      </c>
      <c r="AH380" s="163" t="s">
        <v>560</v>
      </c>
      <c r="AI380" s="155">
        <v>4</v>
      </c>
      <c r="AJ380" s="155">
        <v>1</v>
      </c>
      <c r="AK380" s="155">
        <v>2</v>
      </c>
      <c r="AL380" s="155"/>
      <c r="AM380" s="155">
        <v>15</v>
      </c>
      <c r="AN380" s="163" t="s">
        <v>561</v>
      </c>
      <c r="AO380" s="156">
        <f t="shared" ref="AO380:AO392" si="89">+K380+Q380+W380+AC380+AI380</f>
        <v>14</v>
      </c>
      <c r="AP380" s="156">
        <f t="shared" ref="AP380:AP392" si="90">+L380+R380+X380+AD380+AJ380</f>
        <v>1</v>
      </c>
      <c r="AQ380" s="156">
        <f t="shared" ref="AQ380:AQ392" si="91">+M380+S380+Y380+AE380+AK380</f>
        <v>2</v>
      </c>
      <c r="AR380" s="156">
        <f t="shared" ref="AR380:AR392" si="92">+N380+T380+Z380+AF380+AL380</f>
        <v>0</v>
      </c>
      <c r="AS380" s="156">
        <f t="shared" ref="AS380:AS392" si="93">+O380+U380+AA380+AG380+AM380</f>
        <v>20</v>
      </c>
      <c r="AT380" s="156">
        <f t="shared" si="88"/>
        <v>37</v>
      </c>
      <c r="AU380" s="40">
        <v>37237</v>
      </c>
      <c r="AV380" s="40"/>
      <c r="AW380" s="153"/>
      <c r="AX380" s="158"/>
    </row>
    <row r="381" spans="1:50" s="159" customFormat="1" ht="36" hidden="1" customHeight="1" x14ac:dyDescent="0.2">
      <c r="A381" s="54">
        <f>+A379+1</f>
        <v>1</v>
      </c>
      <c r="B381" s="207" t="s">
        <v>3082</v>
      </c>
      <c r="C381" s="207" t="s">
        <v>76</v>
      </c>
      <c r="D381" s="53" t="s">
        <v>258</v>
      </c>
      <c r="E381" s="181">
        <f>COUNTIF($B$5:$B$702,"MG")-1</f>
        <v>4</v>
      </c>
      <c r="F381" s="74" t="s">
        <v>1436</v>
      </c>
      <c r="G381" s="74" t="s">
        <v>1259</v>
      </c>
      <c r="H381" s="74" t="s">
        <v>460</v>
      </c>
      <c r="I381" s="151" t="s">
        <v>1985</v>
      </c>
      <c r="J381" s="161" t="s">
        <v>460</v>
      </c>
      <c r="K381" s="153"/>
      <c r="L381" s="153"/>
      <c r="M381" s="153"/>
      <c r="N381" s="153"/>
      <c r="O381" s="153">
        <v>2</v>
      </c>
      <c r="P381" s="163" t="s">
        <v>434</v>
      </c>
      <c r="Q381" s="153"/>
      <c r="R381" s="153"/>
      <c r="S381" s="153"/>
      <c r="T381" s="153"/>
      <c r="U381" s="153">
        <v>5</v>
      </c>
      <c r="V381" s="163" t="s">
        <v>435</v>
      </c>
      <c r="W381" s="153">
        <v>3</v>
      </c>
      <c r="X381" s="153"/>
      <c r="Y381" s="153"/>
      <c r="Z381" s="153"/>
      <c r="AA381" s="153"/>
      <c r="AB381" s="163" t="s">
        <v>436</v>
      </c>
      <c r="AC381" s="153">
        <v>5</v>
      </c>
      <c r="AD381" s="153"/>
      <c r="AE381" s="153"/>
      <c r="AF381" s="153"/>
      <c r="AG381" s="153"/>
      <c r="AH381" s="163" t="s">
        <v>361</v>
      </c>
      <c r="AI381" s="155">
        <v>2</v>
      </c>
      <c r="AJ381" s="155">
        <v>3</v>
      </c>
      <c r="AK381" s="155">
        <v>3</v>
      </c>
      <c r="AL381" s="155"/>
      <c r="AM381" s="155">
        <v>10</v>
      </c>
      <c r="AN381" s="163" t="s">
        <v>2</v>
      </c>
      <c r="AO381" s="156">
        <f t="shared" si="89"/>
        <v>10</v>
      </c>
      <c r="AP381" s="156">
        <f t="shared" si="90"/>
        <v>3</v>
      </c>
      <c r="AQ381" s="156">
        <f t="shared" si="91"/>
        <v>3</v>
      </c>
      <c r="AR381" s="156">
        <f t="shared" si="92"/>
        <v>0</v>
      </c>
      <c r="AS381" s="156">
        <f t="shared" si="93"/>
        <v>17</v>
      </c>
      <c r="AT381" s="156">
        <f t="shared" si="88"/>
        <v>33</v>
      </c>
      <c r="AU381" s="40" t="s">
        <v>189</v>
      </c>
      <c r="AV381" s="40"/>
      <c r="AW381" s="40"/>
      <c r="AX381" s="158"/>
    </row>
    <row r="382" spans="1:50" ht="36" hidden="1" customHeight="1" x14ac:dyDescent="0.2">
      <c r="A382" s="54"/>
      <c r="B382" s="150" t="s">
        <v>2930</v>
      </c>
      <c r="C382" s="150" t="s">
        <v>76</v>
      </c>
      <c r="D382" s="2" t="s">
        <v>1886</v>
      </c>
      <c r="E382" s="182"/>
      <c r="F382" s="22" t="s">
        <v>1437</v>
      </c>
      <c r="G382" s="23" t="s">
        <v>1435</v>
      </c>
      <c r="H382" s="23" t="s">
        <v>465</v>
      </c>
      <c r="I382" s="9" t="s">
        <v>1892</v>
      </c>
      <c r="J382" s="5" t="s">
        <v>395</v>
      </c>
      <c r="K382" s="3"/>
      <c r="L382" s="3"/>
      <c r="M382" s="3"/>
      <c r="N382" s="3"/>
      <c r="O382" s="3"/>
      <c r="P382" s="6"/>
      <c r="Q382" s="30"/>
      <c r="R382" s="30"/>
      <c r="S382" s="30"/>
      <c r="T382" s="30"/>
      <c r="U382" s="30">
        <v>2</v>
      </c>
      <c r="V382" s="6" t="s">
        <v>656</v>
      </c>
      <c r="W382" s="30">
        <v>1</v>
      </c>
      <c r="X382" s="30"/>
      <c r="Y382" s="30"/>
      <c r="Z382" s="30"/>
      <c r="AA382" s="30"/>
      <c r="AB382" s="6" t="s">
        <v>656</v>
      </c>
      <c r="AC382" s="30">
        <v>13</v>
      </c>
      <c r="AD382" s="30"/>
      <c r="AE382" s="30"/>
      <c r="AF382" s="30"/>
      <c r="AG382" s="30"/>
      <c r="AH382" s="6" t="s">
        <v>656</v>
      </c>
      <c r="AI382" s="30">
        <v>1</v>
      </c>
      <c r="AJ382" s="30"/>
      <c r="AK382" s="30"/>
      <c r="AL382" s="30"/>
      <c r="AM382" s="30">
        <v>7</v>
      </c>
      <c r="AN382" s="6" t="s">
        <v>656</v>
      </c>
      <c r="AO382" s="4">
        <f t="shared" si="89"/>
        <v>15</v>
      </c>
      <c r="AP382" s="4">
        <f t="shared" si="90"/>
        <v>0</v>
      </c>
      <c r="AQ382" s="4">
        <f t="shared" si="91"/>
        <v>0</v>
      </c>
      <c r="AR382" s="4">
        <f t="shared" si="92"/>
        <v>0</v>
      </c>
      <c r="AS382" s="4">
        <f t="shared" si="93"/>
        <v>9</v>
      </c>
      <c r="AT382" s="4">
        <f t="shared" si="88"/>
        <v>24</v>
      </c>
      <c r="AU382" s="34" t="s">
        <v>657</v>
      </c>
      <c r="AV382" s="34"/>
      <c r="AW382" s="34"/>
      <c r="AX382" s="36"/>
    </row>
    <row r="383" spans="1:50" s="159" customFormat="1" ht="36" hidden="1" customHeight="1" x14ac:dyDescent="0.2">
      <c r="A383" s="54"/>
      <c r="B383" s="206" t="s">
        <v>3082</v>
      </c>
      <c r="C383" s="206" t="s">
        <v>76</v>
      </c>
      <c r="D383" s="2" t="s">
        <v>258</v>
      </c>
      <c r="E383" s="182"/>
      <c r="F383" s="22" t="s">
        <v>1437</v>
      </c>
      <c r="G383" s="23" t="s">
        <v>1259</v>
      </c>
      <c r="H383" s="23" t="s">
        <v>460</v>
      </c>
      <c r="I383" s="9" t="s">
        <v>1988</v>
      </c>
      <c r="J383" s="5" t="s">
        <v>466</v>
      </c>
      <c r="K383" s="3"/>
      <c r="L383" s="3"/>
      <c r="M383" s="3"/>
      <c r="N383" s="3"/>
      <c r="O383" s="3"/>
      <c r="P383" s="6"/>
      <c r="Q383" s="30"/>
      <c r="R383" s="30"/>
      <c r="S383" s="30"/>
      <c r="T383" s="30"/>
      <c r="U383" s="30"/>
      <c r="V383" s="26"/>
      <c r="W383" s="30">
        <v>1</v>
      </c>
      <c r="X383" s="30"/>
      <c r="Y383" s="30"/>
      <c r="Z383" s="30"/>
      <c r="AA383" s="30"/>
      <c r="AB383" s="6" t="s">
        <v>821</v>
      </c>
      <c r="AC383" s="30">
        <v>5</v>
      </c>
      <c r="AD383" s="30"/>
      <c r="AE383" s="30"/>
      <c r="AF383" s="30"/>
      <c r="AG383" s="30"/>
      <c r="AH383" s="6" t="s">
        <v>467</v>
      </c>
      <c r="AI383" s="30">
        <v>1</v>
      </c>
      <c r="AJ383" s="30"/>
      <c r="AK383" s="30"/>
      <c r="AL383" s="30"/>
      <c r="AM383" s="30">
        <v>8</v>
      </c>
      <c r="AN383" s="6" t="s">
        <v>468</v>
      </c>
      <c r="AO383" s="4">
        <f t="shared" si="89"/>
        <v>7</v>
      </c>
      <c r="AP383" s="4">
        <f t="shared" si="90"/>
        <v>0</v>
      </c>
      <c r="AQ383" s="4">
        <f t="shared" si="91"/>
        <v>0</v>
      </c>
      <c r="AR383" s="4">
        <f t="shared" si="92"/>
        <v>0</v>
      </c>
      <c r="AS383" s="4">
        <f t="shared" si="93"/>
        <v>8</v>
      </c>
      <c r="AT383" s="4">
        <f t="shared" si="88"/>
        <v>15</v>
      </c>
      <c r="AU383" s="34">
        <v>39426</v>
      </c>
      <c r="AV383" s="34"/>
      <c r="AW383" s="34"/>
      <c r="AX383" s="36"/>
    </row>
    <row r="384" spans="1:50" ht="36" hidden="1" customHeight="1" x14ac:dyDescent="0.2">
      <c r="A384" s="156">
        <f>1+A379</f>
        <v>1</v>
      </c>
      <c r="B384" s="207" t="s">
        <v>3096</v>
      </c>
      <c r="C384" s="207" t="s">
        <v>76</v>
      </c>
      <c r="D384" s="53" t="s">
        <v>313</v>
      </c>
      <c r="E384" s="181">
        <f>COUNTIF($B$5:$B$702,"DH")-1</f>
        <v>27</v>
      </c>
      <c r="F384" s="74" t="s">
        <v>1436</v>
      </c>
      <c r="G384" s="74" t="s">
        <v>1259</v>
      </c>
      <c r="H384" s="74" t="s">
        <v>460</v>
      </c>
      <c r="I384" s="151" t="s">
        <v>1990</v>
      </c>
      <c r="J384" s="161" t="s">
        <v>460</v>
      </c>
      <c r="K384" s="153">
        <v>1</v>
      </c>
      <c r="L384" s="153"/>
      <c r="M384" s="153">
        <v>0</v>
      </c>
      <c r="N384" s="155"/>
      <c r="O384" s="155">
        <v>5</v>
      </c>
      <c r="P384" s="163" t="s">
        <v>286</v>
      </c>
      <c r="Q384" s="155">
        <v>5</v>
      </c>
      <c r="R384" s="155">
        <v>0</v>
      </c>
      <c r="S384" s="155">
        <v>0</v>
      </c>
      <c r="T384" s="155"/>
      <c r="U384" s="155">
        <v>14</v>
      </c>
      <c r="V384" s="163" t="s">
        <v>287</v>
      </c>
      <c r="W384" s="155">
        <v>11</v>
      </c>
      <c r="X384" s="155">
        <v>0</v>
      </c>
      <c r="Y384" s="155">
        <v>0</v>
      </c>
      <c r="Z384" s="155"/>
      <c r="AA384" s="155">
        <v>2</v>
      </c>
      <c r="AB384" s="163" t="s">
        <v>477</v>
      </c>
      <c r="AC384" s="155">
        <v>8</v>
      </c>
      <c r="AD384" s="155">
        <v>0</v>
      </c>
      <c r="AE384" s="155">
        <v>0</v>
      </c>
      <c r="AF384" s="155"/>
      <c r="AG384" s="155">
        <v>6</v>
      </c>
      <c r="AH384" s="163" t="s">
        <v>1332</v>
      </c>
      <c r="AI384" s="155">
        <v>8</v>
      </c>
      <c r="AJ384" s="155">
        <v>5</v>
      </c>
      <c r="AK384" s="155">
        <v>0</v>
      </c>
      <c r="AL384" s="155"/>
      <c r="AM384" s="155">
        <v>53</v>
      </c>
      <c r="AN384" s="163" t="s">
        <v>894</v>
      </c>
      <c r="AO384" s="156">
        <f t="shared" si="89"/>
        <v>33</v>
      </c>
      <c r="AP384" s="156">
        <f t="shared" si="90"/>
        <v>5</v>
      </c>
      <c r="AQ384" s="156">
        <f t="shared" si="91"/>
        <v>0</v>
      </c>
      <c r="AR384" s="156">
        <f t="shared" si="92"/>
        <v>0</v>
      </c>
      <c r="AS384" s="156">
        <f t="shared" si="93"/>
        <v>80</v>
      </c>
      <c r="AT384" s="156">
        <f t="shared" si="88"/>
        <v>118</v>
      </c>
      <c r="AU384" s="40" t="s">
        <v>391</v>
      </c>
      <c r="AV384" s="40"/>
      <c r="AW384" s="153"/>
      <c r="AX384" s="158"/>
    </row>
    <row r="385" spans="1:50" ht="36" hidden="1" customHeight="1" x14ac:dyDescent="0.2">
      <c r="A385" s="54"/>
      <c r="B385" s="206" t="s">
        <v>3096</v>
      </c>
      <c r="C385" s="206" t="s">
        <v>76</v>
      </c>
      <c r="D385" s="2" t="s">
        <v>313</v>
      </c>
      <c r="E385" s="182"/>
      <c r="F385" s="22" t="s">
        <v>1437</v>
      </c>
      <c r="G385" s="23" t="s">
        <v>1259</v>
      </c>
      <c r="H385" s="23" t="s">
        <v>460</v>
      </c>
      <c r="I385" s="9" t="s">
        <v>1991</v>
      </c>
      <c r="J385" s="5" t="s">
        <v>460</v>
      </c>
      <c r="K385" s="3"/>
      <c r="L385" s="3"/>
      <c r="M385" s="3"/>
      <c r="N385" s="3"/>
      <c r="O385" s="3"/>
      <c r="P385" s="6"/>
      <c r="Q385" s="30"/>
      <c r="R385" s="30"/>
      <c r="S385" s="30"/>
      <c r="T385" s="30"/>
      <c r="U385" s="30"/>
      <c r="V385" s="26"/>
      <c r="W385" s="30">
        <v>4</v>
      </c>
      <c r="X385" s="30">
        <v>0</v>
      </c>
      <c r="Y385" s="30"/>
      <c r="Z385" s="30"/>
      <c r="AA385" s="30">
        <v>0</v>
      </c>
      <c r="AB385" s="6" t="s">
        <v>2146</v>
      </c>
      <c r="AC385" s="30">
        <v>1</v>
      </c>
      <c r="AD385" s="30">
        <v>1</v>
      </c>
      <c r="AE385" s="30"/>
      <c r="AF385" s="30"/>
      <c r="AG385" s="30">
        <v>3</v>
      </c>
      <c r="AH385" s="6" t="s">
        <v>2147</v>
      </c>
      <c r="AI385" s="30"/>
      <c r="AJ385" s="30"/>
      <c r="AK385" s="30"/>
      <c r="AL385" s="30"/>
      <c r="AM385" s="30"/>
      <c r="AN385" s="26"/>
      <c r="AO385" s="4">
        <f t="shared" si="89"/>
        <v>5</v>
      </c>
      <c r="AP385" s="4">
        <f t="shared" si="90"/>
        <v>1</v>
      </c>
      <c r="AQ385" s="4">
        <f t="shared" si="91"/>
        <v>0</v>
      </c>
      <c r="AR385" s="4">
        <f t="shared" si="92"/>
        <v>0</v>
      </c>
      <c r="AS385" s="4">
        <f t="shared" si="93"/>
        <v>3</v>
      </c>
      <c r="AT385" s="4">
        <f t="shared" si="88"/>
        <v>9</v>
      </c>
      <c r="AU385" s="34" t="s">
        <v>401</v>
      </c>
      <c r="AV385" s="34"/>
      <c r="AW385" s="34"/>
      <c r="AX385" s="36"/>
    </row>
    <row r="386" spans="1:50" s="159" customFormat="1" ht="36" hidden="1" customHeight="1" x14ac:dyDescent="0.2">
      <c r="A386" s="54"/>
      <c r="B386" s="206" t="s">
        <v>3096</v>
      </c>
      <c r="C386" s="206" t="s">
        <v>76</v>
      </c>
      <c r="D386" s="2" t="s">
        <v>313</v>
      </c>
      <c r="E386" s="182"/>
      <c r="F386" s="22" t="s">
        <v>1437</v>
      </c>
      <c r="G386" s="23" t="s">
        <v>1259</v>
      </c>
      <c r="H386" s="23" t="s">
        <v>460</v>
      </c>
      <c r="I386" s="9" t="s">
        <v>1995</v>
      </c>
      <c r="J386" s="5" t="s">
        <v>432</v>
      </c>
      <c r="K386" s="3"/>
      <c r="L386" s="3"/>
      <c r="M386" s="3"/>
      <c r="N386" s="3"/>
      <c r="O386" s="3"/>
      <c r="P386" s="6"/>
      <c r="Q386" s="30"/>
      <c r="R386" s="30"/>
      <c r="S386" s="30"/>
      <c r="T386" s="30"/>
      <c r="U386" s="30"/>
      <c r="V386" s="26"/>
      <c r="W386" s="30">
        <v>3</v>
      </c>
      <c r="X386" s="30"/>
      <c r="Y386" s="30"/>
      <c r="Z386" s="30"/>
      <c r="AA386" s="30"/>
      <c r="AB386" s="6" t="s">
        <v>2151</v>
      </c>
      <c r="AC386" s="30">
        <v>1</v>
      </c>
      <c r="AD386" s="30"/>
      <c r="AE386" s="30"/>
      <c r="AF386" s="30"/>
      <c r="AG386" s="30">
        <v>5</v>
      </c>
      <c r="AH386" s="6" t="s">
        <v>255</v>
      </c>
      <c r="AI386" s="30"/>
      <c r="AJ386" s="30"/>
      <c r="AK386" s="30"/>
      <c r="AL386" s="30"/>
      <c r="AM386" s="30"/>
      <c r="AN386" s="26"/>
      <c r="AO386" s="4">
        <f t="shared" si="89"/>
        <v>4</v>
      </c>
      <c r="AP386" s="4">
        <f t="shared" si="90"/>
        <v>0</v>
      </c>
      <c r="AQ386" s="4">
        <f t="shared" si="91"/>
        <v>0</v>
      </c>
      <c r="AR386" s="4">
        <f t="shared" si="92"/>
        <v>0</v>
      </c>
      <c r="AS386" s="4">
        <f t="shared" si="93"/>
        <v>5</v>
      </c>
      <c r="AT386" s="4">
        <f t="shared" si="88"/>
        <v>9</v>
      </c>
      <c r="AU386" s="34">
        <v>38231</v>
      </c>
      <c r="AV386" s="34"/>
      <c r="AW386" s="34"/>
      <c r="AX386" s="36"/>
    </row>
    <row r="387" spans="1:50" ht="36" hidden="1" customHeight="1" x14ac:dyDescent="0.2">
      <c r="A387" s="54"/>
      <c r="B387" s="206" t="s">
        <v>3096</v>
      </c>
      <c r="C387" s="206" t="s">
        <v>76</v>
      </c>
      <c r="D387" s="2" t="s">
        <v>313</v>
      </c>
      <c r="E387" s="182"/>
      <c r="F387" s="22" t="s">
        <v>1437</v>
      </c>
      <c r="G387" s="23" t="s">
        <v>1259</v>
      </c>
      <c r="H387" s="23" t="s">
        <v>460</v>
      </c>
      <c r="I387" s="9" t="s">
        <v>2012</v>
      </c>
      <c r="J387" s="5" t="s">
        <v>460</v>
      </c>
      <c r="K387" s="3"/>
      <c r="L387" s="3"/>
      <c r="M387" s="3"/>
      <c r="N387" s="3"/>
      <c r="O387" s="3"/>
      <c r="P387" s="6"/>
      <c r="Q387" s="30"/>
      <c r="R387" s="30"/>
      <c r="S387" s="30"/>
      <c r="T387" s="30"/>
      <c r="U387" s="30"/>
      <c r="V387" s="26"/>
      <c r="W387" s="30">
        <v>0</v>
      </c>
      <c r="X387" s="30"/>
      <c r="Y387" s="30"/>
      <c r="Z387" s="30"/>
      <c r="AA387" s="30"/>
      <c r="AB387" s="6"/>
      <c r="AC387" s="30">
        <v>1</v>
      </c>
      <c r="AD387" s="30"/>
      <c r="AE387" s="30"/>
      <c r="AF387" s="30"/>
      <c r="AG387" s="30"/>
      <c r="AH387" s="6" t="s">
        <v>1337</v>
      </c>
      <c r="AI387" s="30"/>
      <c r="AJ387" s="30"/>
      <c r="AK387" s="30"/>
      <c r="AL387" s="30"/>
      <c r="AM387" s="30"/>
      <c r="AN387" s="26"/>
      <c r="AO387" s="4">
        <f t="shared" si="89"/>
        <v>1</v>
      </c>
      <c r="AP387" s="4">
        <f t="shared" si="90"/>
        <v>0</v>
      </c>
      <c r="AQ387" s="4">
        <f t="shared" si="91"/>
        <v>0</v>
      </c>
      <c r="AR387" s="4">
        <f t="shared" si="92"/>
        <v>0</v>
      </c>
      <c r="AS387" s="4">
        <f t="shared" si="93"/>
        <v>0</v>
      </c>
      <c r="AT387" s="4">
        <f t="shared" si="88"/>
        <v>1</v>
      </c>
      <c r="AU387" s="34">
        <v>40513</v>
      </c>
      <c r="AV387" s="34"/>
      <c r="AW387" s="34"/>
      <c r="AX387" s="36"/>
    </row>
    <row r="388" spans="1:50" ht="36" hidden="1" customHeight="1" x14ac:dyDescent="0.2">
      <c r="A388" s="54"/>
      <c r="B388" s="206" t="s">
        <v>3096</v>
      </c>
      <c r="C388" s="206" t="s">
        <v>76</v>
      </c>
      <c r="D388" s="2" t="s">
        <v>313</v>
      </c>
      <c r="E388" s="182"/>
      <c r="F388" s="22" t="s">
        <v>1437</v>
      </c>
      <c r="G388" s="23" t="s">
        <v>1259</v>
      </c>
      <c r="H388" s="23" t="s">
        <v>460</v>
      </c>
      <c r="I388" s="9" t="s">
        <v>2013</v>
      </c>
      <c r="J388" s="5" t="s">
        <v>460</v>
      </c>
      <c r="K388" s="3"/>
      <c r="L388" s="3"/>
      <c r="M388" s="3"/>
      <c r="N388" s="3"/>
      <c r="O388" s="3"/>
      <c r="P388" s="6"/>
      <c r="Q388" s="30"/>
      <c r="R388" s="30"/>
      <c r="S388" s="30"/>
      <c r="T388" s="30"/>
      <c r="U388" s="30"/>
      <c r="V388" s="26"/>
      <c r="W388" s="30">
        <v>0</v>
      </c>
      <c r="X388" s="30"/>
      <c r="Y388" s="30"/>
      <c r="Z388" s="30"/>
      <c r="AA388" s="30">
        <v>0</v>
      </c>
      <c r="AB388" s="6"/>
      <c r="AC388" s="30">
        <v>1</v>
      </c>
      <c r="AD388" s="30"/>
      <c r="AE388" s="30"/>
      <c r="AF388" s="30"/>
      <c r="AG388" s="30">
        <v>3</v>
      </c>
      <c r="AH388" s="6" t="s">
        <v>220</v>
      </c>
      <c r="AI388" s="30"/>
      <c r="AJ388" s="30"/>
      <c r="AK388" s="30"/>
      <c r="AL388" s="30"/>
      <c r="AM388" s="30"/>
      <c r="AN388" s="26"/>
      <c r="AO388" s="4">
        <f t="shared" si="89"/>
        <v>1</v>
      </c>
      <c r="AP388" s="4">
        <f t="shared" si="90"/>
        <v>0</v>
      </c>
      <c r="AQ388" s="4">
        <f t="shared" si="91"/>
        <v>0</v>
      </c>
      <c r="AR388" s="4">
        <f t="shared" si="92"/>
        <v>0</v>
      </c>
      <c r="AS388" s="4">
        <f t="shared" si="93"/>
        <v>3</v>
      </c>
      <c r="AT388" s="4">
        <f t="shared" si="88"/>
        <v>4</v>
      </c>
      <c r="AU388" s="34">
        <v>40679</v>
      </c>
      <c r="AV388" s="34"/>
      <c r="AW388" s="34"/>
      <c r="AX388" s="36"/>
    </row>
    <row r="389" spans="1:50" ht="36" hidden="1" customHeight="1" x14ac:dyDescent="0.2">
      <c r="A389" s="54"/>
      <c r="B389" s="206" t="s">
        <v>3096</v>
      </c>
      <c r="C389" s="206" t="s">
        <v>76</v>
      </c>
      <c r="D389" s="2" t="s">
        <v>313</v>
      </c>
      <c r="E389" s="182"/>
      <c r="F389" s="22" t="s">
        <v>1437</v>
      </c>
      <c r="G389" s="23" t="s">
        <v>1259</v>
      </c>
      <c r="H389" s="23" t="s">
        <v>460</v>
      </c>
      <c r="I389" s="9" t="s">
        <v>2014</v>
      </c>
      <c r="J389" s="5" t="s">
        <v>460</v>
      </c>
      <c r="K389" s="3"/>
      <c r="L389" s="3"/>
      <c r="M389" s="3"/>
      <c r="N389" s="3"/>
      <c r="O389" s="3"/>
      <c r="P389" s="6"/>
      <c r="Q389" s="30"/>
      <c r="R389" s="30"/>
      <c r="S389" s="30"/>
      <c r="T389" s="30"/>
      <c r="U389" s="30"/>
      <c r="V389" s="26"/>
      <c r="W389" s="30">
        <v>1</v>
      </c>
      <c r="X389" s="30"/>
      <c r="Y389" s="30"/>
      <c r="Z389" s="30"/>
      <c r="AA389" s="30">
        <v>0</v>
      </c>
      <c r="AB389" s="6" t="s">
        <v>2163</v>
      </c>
      <c r="AC389" s="30">
        <v>1</v>
      </c>
      <c r="AD389" s="30"/>
      <c r="AE389" s="30"/>
      <c r="AF389" s="30"/>
      <c r="AG389" s="30">
        <v>4</v>
      </c>
      <c r="AH389" s="6" t="s">
        <v>2164</v>
      </c>
      <c r="AI389" s="30"/>
      <c r="AJ389" s="30"/>
      <c r="AK389" s="30"/>
      <c r="AL389" s="30"/>
      <c r="AM389" s="30"/>
      <c r="AN389" s="26"/>
      <c r="AO389" s="4">
        <f t="shared" si="89"/>
        <v>2</v>
      </c>
      <c r="AP389" s="4">
        <f t="shared" si="90"/>
        <v>0</v>
      </c>
      <c r="AQ389" s="4">
        <f t="shared" si="91"/>
        <v>0</v>
      </c>
      <c r="AR389" s="4">
        <f t="shared" si="92"/>
        <v>0</v>
      </c>
      <c r="AS389" s="4">
        <f t="shared" si="93"/>
        <v>4</v>
      </c>
      <c r="AT389" s="4">
        <f t="shared" si="88"/>
        <v>6</v>
      </c>
      <c r="AU389" s="34">
        <v>40763</v>
      </c>
      <c r="AV389" s="34"/>
      <c r="AW389" s="34"/>
      <c r="AX389" s="36"/>
    </row>
    <row r="390" spans="1:50" ht="36" hidden="1" customHeight="1" x14ac:dyDescent="0.2">
      <c r="A390" s="54">
        <f>+A362+1</f>
        <v>1</v>
      </c>
      <c r="B390" s="207" t="s">
        <v>3103</v>
      </c>
      <c r="C390" s="207" t="s">
        <v>76</v>
      </c>
      <c r="D390" s="188" t="s">
        <v>33</v>
      </c>
      <c r="E390" s="181">
        <f>COUNTIF($B$5:$B$702,"AZ")-1</f>
        <v>9</v>
      </c>
      <c r="F390" s="74" t="s">
        <v>1436</v>
      </c>
      <c r="G390" s="74" t="s">
        <v>1259</v>
      </c>
      <c r="H390" s="74" t="s">
        <v>460</v>
      </c>
      <c r="I390" s="151" t="s">
        <v>2018</v>
      </c>
      <c r="J390" s="161" t="s">
        <v>460</v>
      </c>
      <c r="K390" s="153"/>
      <c r="L390" s="153"/>
      <c r="M390" s="153"/>
      <c r="N390" s="153"/>
      <c r="O390" s="153">
        <v>2</v>
      </c>
      <c r="P390" s="163" t="s">
        <v>578</v>
      </c>
      <c r="Q390" s="155">
        <v>1</v>
      </c>
      <c r="R390" s="155"/>
      <c r="S390" s="155"/>
      <c r="T390" s="155"/>
      <c r="U390" s="155">
        <v>0</v>
      </c>
      <c r="V390" s="163" t="s">
        <v>1194</v>
      </c>
      <c r="W390" s="153">
        <v>3</v>
      </c>
      <c r="X390" s="153"/>
      <c r="Y390" s="153"/>
      <c r="Z390" s="153"/>
      <c r="AA390" s="153"/>
      <c r="AB390" s="163" t="s">
        <v>1304</v>
      </c>
      <c r="AC390" s="155">
        <v>12</v>
      </c>
      <c r="AD390" s="155">
        <v>1</v>
      </c>
      <c r="AE390" s="155">
        <v>3</v>
      </c>
      <c r="AF390" s="155"/>
      <c r="AG390" s="155">
        <v>20</v>
      </c>
      <c r="AH390" s="163" t="s">
        <v>1195</v>
      </c>
      <c r="AI390" s="155">
        <v>6</v>
      </c>
      <c r="AJ390" s="155">
        <v>3</v>
      </c>
      <c r="AK390" s="155">
        <v>1</v>
      </c>
      <c r="AL390" s="155"/>
      <c r="AM390" s="155">
        <v>25</v>
      </c>
      <c r="AN390" s="163" t="s">
        <v>1196</v>
      </c>
      <c r="AO390" s="156">
        <f t="shared" si="89"/>
        <v>22</v>
      </c>
      <c r="AP390" s="156">
        <f t="shared" si="90"/>
        <v>4</v>
      </c>
      <c r="AQ390" s="156">
        <f t="shared" si="91"/>
        <v>4</v>
      </c>
      <c r="AR390" s="156">
        <f t="shared" si="92"/>
        <v>0</v>
      </c>
      <c r="AS390" s="156">
        <f t="shared" si="93"/>
        <v>47</v>
      </c>
      <c r="AT390" s="156">
        <f t="shared" si="88"/>
        <v>77</v>
      </c>
      <c r="AU390" s="40">
        <v>32963</v>
      </c>
      <c r="AV390" s="40"/>
      <c r="AW390" s="40"/>
      <c r="AX390" s="158"/>
    </row>
    <row r="391" spans="1:50" ht="36" hidden="1" customHeight="1" x14ac:dyDescent="0.2">
      <c r="A391" s="54"/>
      <c r="B391" s="206" t="s">
        <v>3103</v>
      </c>
      <c r="C391" s="206" t="s">
        <v>76</v>
      </c>
      <c r="D391" s="27" t="s">
        <v>33</v>
      </c>
      <c r="E391" s="182"/>
      <c r="F391" s="22" t="s">
        <v>1437</v>
      </c>
      <c r="G391" s="23" t="s">
        <v>1259</v>
      </c>
      <c r="H391" s="23" t="s">
        <v>460</v>
      </c>
      <c r="I391" s="9" t="s">
        <v>2022</v>
      </c>
      <c r="J391" s="46" t="s">
        <v>1260</v>
      </c>
      <c r="K391" s="30"/>
      <c r="L391" s="30"/>
      <c r="M391" s="30"/>
      <c r="N391" s="30"/>
      <c r="O391" s="30"/>
      <c r="P391" s="26"/>
      <c r="Q391" s="30"/>
      <c r="R391" s="30"/>
      <c r="S391" s="30"/>
      <c r="T391" s="30"/>
      <c r="U391" s="30"/>
      <c r="V391" s="26"/>
      <c r="W391" s="30"/>
      <c r="X391" s="30"/>
      <c r="Y391" s="30"/>
      <c r="Z391" s="30"/>
      <c r="AA391" s="30"/>
      <c r="AB391" s="26"/>
      <c r="AC391" s="3">
        <v>1</v>
      </c>
      <c r="AD391" s="3"/>
      <c r="AE391" s="3"/>
      <c r="AF391" s="3"/>
      <c r="AG391" s="3">
        <v>1</v>
      </c>
      <c r="AH391" s="6" t="s">
        <v>1261</v>
      </c>
      <c r="AI391" s="3"/>
      <c r="AJ391" s="3"/>
      <c r="AK391" s="3"/>
      <c r="AL391" s="3"/>
      <c r="AM391" s="3"/>
      <c r="AN391" s="6"/>
      <c r="AO391" s="4">
        <f t="shared" si="89"/>
        <v>1</v>
      </c>
      <c r="AP391" s="4">
        <f t="shared" si="90"/>
        <v>0</v>
      </c>
      <c r="AQ391" s="4">
        <f t="shared" si="91"/>
        <v>0</v>
      </c>
      <c r="AR391" s="4">
        <f t="shared" si="92"/>
        <v>0</v>
      </c>
      <c r="AS391" s="4">
        <f t="shared" si="93"/>
        <v>1</v>
      </c>
      <c r="AT391" s="4">
        <f t="shared" si="88"/>
        <v>2</v>
      </c>
      <c r="AU391" s="34">
        <v>40998</v>
      </c>
      <c r="AV391" s="34"/>
      <c r="AW391" s="34"/>
      <c r="AX391" s="36"/>
    </row>
    <row r="392" spans="1:50" ht="36" hidden="1" customHeight="1" x14ac:dyDescent="0.2">
      <c r="A392" s="54"/>
      <c r="B392" s="206" t="s">
        <v>3103</v>
      </c>
      <c r="C392" s="206" t="s">
        <v>76</v>
      </c>
      <c r="D392" s="27" t="s">
        <v>33</v>
      </c>
      <c r="E392" s="182"/>
      <c r="F392" s="22" t="s">
        <v>1437</v>
      </c>
      <c r="G392" s="23" t="s">
        <v>1259</v>
      </c>
      <c r="H392" s="23" t="s">
        <v>460</v>
      </c>
      <c r="I392" s="9" t="s">
        <v>2250</v>
      </c>
      <c r="J392" s="46" t="s">
        <v>154</v>
      </c>
      <c r="K392" s="30"/>
      <c r="L392" s="30"/>
      <c r="M392" s="30"/>
      <c r="N392" s="30"/>
      <c r="O392" s="30"/>
      <c r="P392" s="26"/>
      <c r="Q392" s="30"/>
      <c r="R392" s="30"/>
      <c r="S392" s="30"/>
      <c r="T392" s="30"/>
      <c r="U392" s="30"/>
      <c r="V392" s="26"/>
      <c r="W392" s="30"/>
      <c r="X392" s="30"/>
      <c r="Y392" s="30"/>
      <c r="Z392" s="30"/>
      <c r="AA392" s="30"/>
      <c r="AB392" s="26"/>
      <c r="AC392" s="3">
        <v>1</v>
      </c>
      <c r="AD392" s="3"/>
      <c r="AE392" s="3"/>
      <c r="AF392" s="3"/>
      <c r="AG392" s="3">
        <v>1</v>
      </c>
      <c r="AH392" s="45" t="s">
        <v>2251</v>
      </c>
      <c r="AI392" s="3"/>
      <c r="AJ392" s="3"/>
      <c r="AK392" s="3"/>
      <c r="AL392" s="3"/>
      <c r="AM392" s="3">
        <v>1</v>
      </c>
      <c r="AN392" s="6"/>
      <c r="AO392" s="4">
        <f t="shared" si="89"/>
        <v>1</v>
      </c>
      <c r="AP392" s="4">
        <f t="shared" si="90"/>
        <v>0</v>
      </c>
      <c r="AQ392" s="4">
        <f t="shared" si="91"/>
        <v>0</v>
      </c>
      <c r="AR392" s="4">
        <f t="shared" si="92"/>
        <v>0</v>
      </c>
      <c r="AS392" s="4">
        <f t="shared" si="93"/>
        <v>2</v>
      </c>
      <c r="AT392" s="4">
        <f t="shared" si="88"/>
        <v>3</v>
      </c>
      <c r="AU392" s="34" t="s">
        <v>2252</v>
      </c>
      <c r="AV392" s="34"/>
      <c r="AW392" s="34"/>
      <c r="AX392" s="36"/>
    </row>
    <row r="393" spans="1:50" ht="36" hidden="1" customHeight="1" x14ac:dyDescent="0.2">
      <c r="A393" s="54"/>
      <c r="B393" s="206" t="s">
        <v>3103</v>
      </c>
      <c r="C393" s="206" t="s">
        <v>76</v>
      </c>
      <c r="D393" s="27" t="s">
        <v>33</v>
      </c>
      <c r="E393" s="182"/>
      <c r="F393" s="22" t="s">
        <v>1437</v>
      </c>
      <c r="G393" s="23" t="s">
        <v>1259</v>
      </c>
      <c r="H393" s="23" t="s">
        <v>460</v>
      </c>
      <c r="I393" s="9" t="s">
        <v>3406</v>
      </c>
      <c r="J393" s="46" t="s">
        <v>3407</v>
      </c>
      <c r="K393" s="30"/>
      <c r="L393" s="30"/>
      <c r="M393" s="30"/>
      <c r="N393" s="30"/>
      <c r="O393" s="30"/>
      <c r="P393" s="26"/>
      <c r="Q393" s="30"/>
      <c r="R393" s="30"/>
      <c r="S393" s="30"/>
      <c r="T393" s="30"/>
      <c r="U393" s="30"/>
      <c r="V393" s="26"/>
      <c r="W393" s="30"/>
      <c r="X393" s="30"/>
      <c r="Y393" s="30"/>
      <c r="Z393" s="30"/>
      <c r="AA393" s="30"/>
      <c r="AB393" s="26"/>
      <c r="AC393" s="3"/>
      <c r="AD393" s="3"/>
      <c r="AE393" s="3"/>
      <c r="AF393" s="3"/>
      <c r="AG393" s="3"/>
      <c r="AH393" s="6"/>
      <c r="AI393" s="3"/>
      <c r="AJ393" s="3"/>
      <c r="AK393" s="3"/>
      <c r="AL393" s="3"/>
      <c r="AM393" s="3"/>
      <c r="AN393" s="6"/>
      <c r="AO393" s="4"/>
      <c r="AP393" s="4"/>
      <c r="AQ393" s="4"/>
      <c r="AR393" s="4"/>
      <c r="AS393" s="4"/>
      <c r="AT393" s="4"/>
      <c r="AU393" s="34" t="s">
        <v>3409</v>
      </c>
      <c r="AV393" s="34"/>
      <c r="AW393" s="34"/>
      <c r="AX393" s="36"/>
    </row>
    <row r="394" spans="1:50" ht="36" customHeight="1" x14ac:dyDescent="0.2">
      <c r="A394" s="54"/>
      <c r="B394" s="150" t="s">
        <v>2742</v>
      </c>
      <c r="C394" s="150" t="s">
        <v>76</v>
      </c>
      <c r="D394" s="27" t="s">
        <v>136</v>
      </c>
      <c r="E394" s="182"/>
      <c r="F394" s="22" t="s">
        <v>1437</v>
      </c>
      <c r="G394" s="23" t="s">
        <v>1460</v>
      </c>
      <c r="H394" s="23" t="s">
        <v>246</v>
      </c>
      <c r="I394" s="9" t="s">
        <v>1819</v>
      </c>
      <c r="J394" s="43" t="s">
        <v>246</v>
      </c>
      <c r="K394" s="3"/>
      <c r="L394" s="3"/>
      <c r="M394" s="3"/>
      <c r="N394" s="3"/>
      <c r="O394" s="3"/>
      <c r="P394" s="6"/>
      <c r="Q394" s="30"/>
      <c r="R394" s="30"/>
      <c r="S394" s="30"/>
      <c r="T394" s="30"/>
      <c r="U394" s="30"/>
      <c r="V394" s="26"/>
      <c r="W394" s="30"/>
      <c r="X394" s="30"/>
      <c r="Y394" s="30"/>
      <c r="Z394" s="30"/>
      <c r="AA394" s="30"/>
      <c r="AB394" s="26"/>
      <c r="AC394" s="30">
        <v>4</v>
      </c>
      <c r="AD394" s="30"/>
      <c r="AE394" s="30"/>
      <c r="AF394" s="30"/>
      <c r="AG394" s="30">
        <v>4</v>
      </c>
      <c r="AH394" s="6" t="s">
        <v>722</v>
      </c>
      <c r="AI394" s="30"/>
      <c r="AJ394" s="30"/>
      <c r="AK394" s="30"/>
      <c r="AL394" s="30"/>
      <c r="AM394" s="30">
        <v>3</v>
      </c>
      <c r="AN394" s="26"/>
      <c r="AO394" s="4">
        <f>+K394+Q394+W394+AC394+AI394</f>
        <v>4</v>
      </c>
      <c r="AP394" s="4">
        <f>+L394+R394+X394+AD394+AJ394</f>
        <v>0</v>
      </c>
      <c r="AQ394" s="4">
        <f>+M394+S394+Y394+AE394+AK394</f>
        <v>0</v>
      </c>
      <c r="AR394" s="4">
        <f>+N394+T394+Z394+AF394+AL394</f>
        <v>0</v>
      </c>
      <c r="AS394" s="4">
        <f>+O394+U394+AA394+AG394+AM394</f>
        <v>7</v>
      </c>
      <c r="AT394" s="4">
        <f>SUM(AO394:AS394)</f>
        <v>11</v>
      </c>
      <c r="AU394" s="34">
        <v>40276</v>
      </c>
      <c r="AV394" s="34"/>
      <c r="AW394" s="34"/>
      <c r="AX394" s="36"/>
    </row>
    <row r="395" spans="1:50" ht="36" hidden="1" customHeight="1" x14ac:dyDescent="0.2">
      <c r="A395" s="54"/>
      <c r="B395" s="206" t="s">
        <v>3103</v>
      </c>
      <c r="C395" s="206" t="s">
        <v>76</v>
      </c>
      <c r="D395" s="27" t="s">
        <v>33</v>
      </c>
      <c r="E395" s="182"/>
      <c r="F395" s="22" t="s">
        <v>1437</v>
      </c>
      <c r="G395" s="23" t="s">
        <v>1259</v>
      </c>
      <c r="H395" s="23" t="s">
        <v>460</v>
      </c>
      <c r="I395" s="9" t="s">
        <v>3408</v>
      </c>
      <c r="J395" s="46" t="s">
        <v>154</v>
      </c>
      <c r="K395" s="30"/>
      <c r="L395" s="30"/>
      <c r="M395" s="30"/>
      <c r="N395" s="30"/>
      <c r="O395" s="30"/>
      <c r="P395" s="26"/>
      <c r="Q395" s="30"/>
      <c r="R395" s="30"/>
      <c r="S395" s="30"/>
      <c r="T395" s="30"/>
      <c r="U395" s="30"/>
      <c r="V395" s="26"/>
      <c r="W395" s="30"/>
      <c r="X395" s="30"/>
      <c r="Y395" s="30"/>
      <c r="Z395" s="30"/>
      <c r="AA395" s="30"/>
      <c r="AB395" s="26"/>
      <c r="AC395" s="3"/>
      <c r="AD395" s="3"/>
      <c r="AE395" s="3"/>
      <c r="AF395" s="3"/>
      <c r="AG395" s="3"/>
      <c r="AH395" s="6"/>
      <c r="AI395" s="3"/>
      <c r="AJ395" s="3"/>
      <c r="AK395" s="3"/>
      <c r="AL395" s="3"/>
      <c r="AM395" s="3"/>
      <c r="AN395" s="6"/>
      <c r="AO395" s="4"/>
      <c r="AP395" s="4"/>
      <c r="AQ395" s="4"/>
      <c r="AR395" s="4"/>
      <c r="AS395" s="4"/>
      <c r="AT395" s="4"/>
      <c r="AU395" s="34" t="s">
        <v>3410</v>
      </c>
      <c r="AV395" s="34"/>
      <c r="AW395" s="34"/>
      <c r="AX395" s="36"/>
    </row>
    <row r="396" spans="1:50" s="159" customFormat="1" ht="36" hidden="1" customHeight="1" x14ac:dyDescent="0.2">
      <c r="A396" s="54">
        <f>+A392+1</f>
        <v>1</v>
      </c>
      <c r="B396" s="207" t="s">
        <v>3128</v>
      </c>
      <c r="C396" s="207" t="s">
        <v>76</v>
      </c>
      <c r="D396" s="53" t="s">
        <v>429</v>
      </c>
      <c r="E396" s="181">
        <f>COUNTIF($B$5:$B$702,"LG")-1</f>
        <v>18</v>
      </c>
      <c r="F396" s="74" t="s">
        <v>1436</v>
      </c>
      <c r="G396" s="74" t="s">
        <v>1259</v>
      </c>
      <c r="H396" s="74" t="s">
        <v>460</v>
      </c>
      <c r="I396" s="151" t="s">
        <v>2027</v>
      </c>
      <c r="J396" s="161" t="s">
        <v>460</v>
      </c>
      <c r="K396" s="153">
        <v>2</v>
      </c>
      <c r="L396" s="153"/>
      <c r="M396" s="153"/>
      <c r="N396" s="155"/>
      <c r="O396" s="155">
        <v>7</v>
      </c>
      <c r="P396" s="163" t="s">
        <v>1013</v>
      </c>
      <c r="Q396" s="155">
        <v>1</v>
      </c>
      <c r="R396" s="155"/>
      <c r="S396" s="155"/>
      <c r="T396" s="155"/>
      <c r="U396" s="155">
        <v>18</v>
      </c>
      <c r="V396" s="154" t="s">
        <v>1014</v>
      </c>
      <c r="W396" s="155">
        <v>3</v>
      </c>
      <c r="X396" s="155"/>
      <c r="Y396" s="155">
        <v>1</v>
      </c>
      <c r="Z396" s="155"/>
      <c r="AA396" s="155"/>
      <c r="AB396" s="163"/>
      <c r="AC396" s="155">
        <v>4</v>
      </c>
      <c r="AD396" s="155">
        <v>1</v>
      </c>
      <c r="AE396" s="155">
        <v>1</v>
      </c>
      <c r="AF396" s="155"/>
      <c r="AG396" s="155">
        <v>6</v>
      </c>
      <c r="AH396" s="154" t="s">
        <v>579</v>
      </c>
      <c r="AI396" s="153"/>
      <c r="AJ396" s="155">
        <v>14</v>
      </c>
      <c r="AK396" s="155">
        <v>5</v>
      </c>
      <c r="AL396" s="155">
        <v>16</v>
      </c>
      <c r="AM396" s="153"/>
      <c r="AN396" s="154">
        <v>22</v>
      </c>
      <c r="AO396" s="156">
        <f t="shared" ref="AO396:AO430" si="94">+K396+Q396+W396+AC396+AI396</f>
        <v>10</v>
      </c>
      <c r="AP396" s="156">
        <f t="shared" ref="AP396:AP430" si="95">+L396+R396+X396+AD396+AJ396</f>
        <v>15</v>
      </c>
      <c r="AQ396" s="156">
        <f t="shared" ref="AQ396:AQ430" si="96">+M396+S396+Y396+AE396+AK396</f>
        <v>7</v>
      </c>
      <c r="AR396" s="156">
        <f t="shared" ref="AR396:AR430" si="97">+N396+T396+Z396+AF396+AL396</f>
        <v>16</v>
      </c>
      <c r="AS396" s="156">
        <f t="shared" ref="AS396:AS430" si="98">+O396+U396+AA396+AG396+AM396</f>
        <v>31</v>
      </c>
      <c r="AT396" s="156">
        <f t="shared" ref="AT396:AT430" si="99">SUM(AO396:AS396)</f>
        <v>79</v>
      </c>
      <c r="AU396" s="40" t="s">
        <v>46</v>
      </c>
      <c r="AV396" s="40"/>
      <c r="AW396" s="153"/>
      <c r="AX396" s="158"/>
    </row>
    <row r="397" spans="1:50" ht="36" hidden="1" customHeight="1" x14ac:dyDescent="0.2">
      <c r="A397" s="54"/>
      <c r="B397" s="206" t="s">
        <v>3128</v>
      </c>
      <c r="C397" s="206" t="s">
        <v>76</v>
      </c>
      <c r="D397" s="2" t="s">
        <v>429</v>
      </c>
      <c r="E397" s="182"/>
      <c r="F397" s="22" t="s">
        <v>1437</v>
      </c>
      <c r="G397" s="23" t="s">
        <v>1259</v>
      </c>
      <c r="H397" s="23" t="s">
        <v>460</v>
      </c>
      <c r="I397" s="9" t="s">
        <v>2028</v>
      </c>
      <c r="J397" s="5" t="s">
        <v>424</v>
      </c>
      <c r="K397" s="3"/>
      <c r="L397" s="3"/>
      <c r="M397" s="3"/>
      <c r="N397" s="3"/>
      <c r="O397" s="3"/>
      <c r="P397" s="6"/>
      <c r="Q397" s="30"/>
      <c r="R397" s="30"/>
      <c r="S397" s="30"/>
      <c r="T397" s="30"/>
      <c r="U397" s="30"/>
      <c r="V397" s="26"/>
      <c r="W397" s="30"/>
      <c r="X397" s="30"/>
      <c r="Y397" s="30"/>
      <c r="Z397" s="30"/>
      <c r="AA397" s="30"/>
      <c r="AB397" s="26"/>
      <c r="AC397" s="30">
        <v>5</v>
      </c>
      <c r="AD397" s="30"/>
      <c r="AE397" s="30"/>
      <c r="AF397" s="30"/>
      <c r="AG397" s="30"/>
      <c r="AH397" s="6" t="s">
        <v>494</v>
      </c>
      <c r="AI397" s="30">
        <v>1</v>
      </c>
      <c r="AJ397" s="30"/>
      <c r="AK397" s="30"/>
      <c r="AL397" s="30"/>
      <c r="AM397" s="30">
        <v>2</v>
      </c>
      <c r="AN397" s="6" t="s">
        <v>494</v>
      </c>
      <c r="AO397" s="4">
        <f t="shared" si="94"/>
        <v>6</v>
      </c>
      <c r="AP397" s="4">
        <f t="shared" si="95"/>
        <v>0</v>
      </c>
      <c r="AQ397" s="4">
        <f t="shared" si="96"/>
        <v>0</v>
      </c>
      <c r="AR397" s="4">
        <f t="shared" si="97"/>
        <v>0</v>
      </c>
      <c r="AS397" s="4">
        <f t="shared" si="98"/>
        <v>2</v>
      </c>
      <c r="AT397" s="4">
        <f t="shared" si="99"/>
        <v>8</v>
      </c>
      <c r="AU397" s="34" t="s">
        <v>344</v>
      </c>
      <c r="AV397" s="34"/>
      <c r="AW397" s="34"/>
      <c r="AX397" s="36"/>
    </row>
    <row r="398" spans="1:50" ht="36" hidden="1" customHeight="1" x14ac:dyDescent="0.2">
      <c r="A398" s="54"/>
      <c r="B398" s="206" t="s">
        <v>3128</v>
      </c>
      <c r="C398" s="206" t="s">
        <v>76</v>
      </c>
      <c r="D398" s="2" t="s">
        <v>429</v>
      </c>
      <c r="E398" s="182"/>
      <c r="F398" s="22" t="s">
        <v>1437</v>
      </c>
      <c r="G398" s="23" t="s">
        <v>1259</v>
      </c>
      <c r="H398" s="23" t="s">
        <v>460</v>
      </c>
      <c r="I398" s="9" t="s">
        <v>2029</v>
      </c>
      <c r="J398" s="5" t="s">
        <v>423</v>
      </c>
      <c r="K398" s="3"/>
      <c r="L398" s="3"/>
      <c r="M398" s="3"/>
      <c r="N398" s="3"/>
      <c r="O398" s="3"/>
      <c r="P398" s="6"/>
      <c r="Q398" s="30"/>
      <c r="R398" s="30"/>
      <c r="S398" s="30"/>
      <c r="T398" s="30"/>
      <c r="U398" s="30"/>
      <c r="V398" s="26"/>
      <c r="W398" s="30"/>
      <c r="X398" s="30"/>
      <c r="Y398" s="30"/>
      <c r="Z398" s="30"/>
      <c r="AA398" s="30"/>
      <c r="AB398" s="26"/>
      <c r="AC398" s="30">
        <v>2</v>
      </c>
      <c r="AD398" s="30"/>
      <c r="AE398" s="30"/>
      <c r="AF398" s="30"/>
      <c r="AG398" s="30"/>
      <c r="AH398" s="6" t="s">
        <v>980</v>
      </c>
      <c r="AI398" s="30">
        <v>1</v>
      </c>
      <c r="AJ398" s="30"/>
      <c r="AK398" s="30"/>
      <c r="AL398" s="30"/>
      <c r="AM398" s="56">
        <v>1</v>
      </c>
      <c r="AN398" s="6" t="s">
        <v>980</v>
      </c>
      <c r="AO398" s="4">
        <f t="shared" si="94"/>
        <v>3</v>
      </c>
      <c r="AP398" s="4">
        <f t="shared" si="95"/>
        <v>0</v>
      </c>
      <c r="AQ398" s="4">
        <f t="shared" si="96"/>
        <v>0</v>
      </c>
      <c r="AR398" s="4">
        <f t="shared" si="97"/>
        <v>0</v>
      </c>
      <c r="AS398" s="4">
        <f t="shared" si="98"/>
        <v>1</v>
      </c>
      <c r="AT398" s="4">
        <f t="shared" si="99"/>
        <v>4</v>
      </c>
      <c r="AU398" s="34" t="s">
        <v>47</v>
      </c>
      <c r="AV398" s="34"/>
      <c r="AW398" s="34"/>
      <c r="AX398" s="36"/>
    </row>
    <row r="399" spans="1:50" ht="36" hidden="1" customHeight="1" x14ac:dyDescent="0.2">
      <c r="A399" s="54"/>
      <c r="B399" s="206" t="s">
        <v>3128</v>
      </c>
      <c r="C399" s="206" t="s">
        <v>76</v>
      </c>
      <c r="D399" s="2" t="s">
        <v>429</v>
      </c>
      <c r="E399" s="182"/>
      <c r="F399" s="22" t="s">
        <v>1437</v>
      </c>
      <c r="G399" s="23" t="s">
        <v>1259</v>
      </c>
      <c r="H399" s="23" t="s">
        <v>460</v>
      </c>
      <c r="I399" s="9" t="s">
        <v>2030</v>
      </c>
      <c r="J399" s="5" t="s">
        <v>358</v>
      </c>
      <c r="K399" s="3"/>
      <c r="L399" s="3"/>
      <c r="M399" s="3"/>
      <c r="N399" s="3"/>
      <c r="O399" s="3"/>
      <c r="P399" s="6"/>
      <c r="Q399" s="30"/>
      <c r="R399" s="30"/>
      <c r="S399" s="30"/>
      <c r="T399" s="30"/>
      <c r="U399" s="30"/>
      <c r="V399" s="26"/>
      <c r="W399" s="30"/>
      <c r="X399" s="30"/>
      <c r="Y399" s="30"/>
      <c r="Z399" s="30"/>
      <c r="AA399" s="30"/>
      <c r="AB399" s="26"/>
      <c r="AC399" s="30">
        <v>4</v>
      </c>
      <c r="AD399" s="30"/>
      <c r="AE399" s="30"/>
      <c r="AF399" s="30"/>
      <c r="AG399" s="30"/>
      <c r="AH399" s="6" t="s">
        <v>911</v>
      </c>
      <c r="AI399" s="30">
        <v>1</v>
      </c>
      <c r="AJ399" s="30"/>
      <c r="AK399" s="30"/>
      <c r="AL399" s="30"/>
      <c r="AM399" s="30">
        <v>1</v>
      </c>
      <c r="AN399" s="6" t="s">
        <v>911</v>
      </c>
      <c r="AO399" s="4">
        <f t="shared" si="94"/>
        <v>5</v>
      </c>
      <c r="AP399" s="4">
        <f t="shared" si="95"/>
        <v>0</v>
      </c>
      <c r="AQ399" s="4">
        <f t="shared" si="96"/>
        <v>0</v>
      </c>
      <c r="AR399" s="4">
        <f t="shared" si="97"/>
        <v>0</v>
      </c>
      <c r="AS399" s="4">
        <f t="shared" si="98"/>
        <v>1</v>
      </c>
      <c r="AT399" s="4">
        <f t="shared" si="99"/>
        <v>6</v>
      </c>
      <c r="AU399" s="34" t="s">
        <v>326</v>
      </c>
      <c r="AV399" s="34"/>
      <c r="AW399" s="34"/>
      <c r="AX399" s="36"/>
    </row>
    <row r="400" spans="1:50" ht="36" hidden="1" customHeight="1" x14ac:dyDescent="0.2">
      <c r="A400" s="54"/>
      <c r="B400" s="206" t="s">
        <v>3128</v>
      </c>
      <c r="C400" s="206" t="s">
        <v>76</v>
      </c>
      <c r="D400" s="2" t="s">
        <v>429</v>
      </c>
      <c r="E400" s="182"/>
      <c r="F400" s="22" t="s">
        <v>1437</v>
      </c>
      <c r="G400" s="23" t="s">
        <v>1259</v>
      </c>
      <c r="H400" s="23" t="s">
        <v>460</v>
      </c>
      <c r="I400" s="9" t="s">
        <v>2031</v>
      </c>
      <c r="J400" s="5" t="s">
        <v>359</v>
      </c>
      <c r="K400" s="3"/>
      <c r="L400" s="3"/>
      <c r="M400" s="3"/>
      <c r="N400" s="3"/>
      <c r="O400" s="3"/>
      <c r="P400" s="6"/>
      <c r="Q400" s="30"/>
      <c r="R400" s="30"/>
      <c r="S400" s="30"/>
      <c r="T400" s="30"/>
      <c r="U400" s="30"/>
      <c r="V400" s="26"/>
      <c r="W400" s="30"/>
      <c r="X400" s="30"/>
      <c r="Y400" s="30"/>
      <c r="Z400" s="30"/>
      <c r="AA400" s="30"/>
      <c r="AB400" s="26"/>
      <c r="AC400" s="30">
        <v>7</v>
      </c>
      <c r="AD400" s="30"/>
      <c r="AE400" s="30"/>
      <c r="AF400" s="30"/>
      <c r="AG400" s="30"/>
      <c r="AH400" s="6" t="s">
        <v>184</v>
      </c>
      <c r="AI400" s="30">
        <v>1</v>
      </c>
      <c r="AJ400" s="30"/>
      <c r="AK400" s="30"/>
      <c r="AL400" s="30"/>
      <c r="AM400" s="30"/>
      <c r="AN400" s="6" t="s">
        <v>184</v>
      </c>
      <c r="AO400" s="4">
        <f t="shared" si="94"/>
        <v>8</v>
      </c>
      <c r="AP400" s="4">
        <f t="shared" si="95"/>
        <v>0</v>
      </c>
      <c r="AQ400" s="4">
        <f t="shared" si="96"/>
        <v>0</v>
      </c>
      <c r="AR400" s="4">
        <f t="shared" si="97"/>
        <v>0</v>
      </c>
      <c r="AS400" s="4">
        <f t="shared" si="98"/>
        <v>0</v>
      </c>
      <c r="AT400" s="4">
        <f t="shared" si="99"/>
        <v>8</v>
      </c>
      <c r="AU400" s="34" t="s">
        <v>345</v>
      </c>
      <c r="AV400" s="34"/>
      <c r="AW400" s="34"/>
      <c r="AX400" s="36"/>
    </row>
    <row r="401" spans="1:50" ht="36" hidden="1" customHeight="1" x14ac:dyDescent="0.2">
      <c r="A401" s="54"/>
      <c r="B401" s="206" t="s">
        <v>3128</v>
      </c>
      <c r="C401" s="206" t="s">
        <v>76</v>
      </c>
      <c r="D401" s="2" t="s">
        <v>429</v>
      </c>
      <c r="E401" s="182"/>
      <c r="F401" s="22" t="s">
        <v>1437</v>
      </c>
      <c r="G401" s="23" t="s">
        <v>1259</v>
      </c>
      <c r="H401" s="23" t="s">
        <v>460</v>
      </c>
      <c r="I401" s="9" t="s">
        <v>2043</v>
      </c>
      <c r="J401" s="5" t="s">
        <v>426</v>
      </c>
      <c r="K401" s="3"/>
      <c r="L401" s="3"/>
      <c r="M401" s="3"/>
      <c r="N401" s="3"/>
      <c r="O401" s="3"/>
      <c r="P401" s="6"/>
      <c r="Q401" s="30"/>
      <c r="R401" s="30"/>
      <c r="S401" s="30"/>
      <c r="T401" s="30"/>
      <c r="U401" s="30"/>
      <c r="V401" s="26"/>
      <c r="W401" s="30"/>
      <c r="X401" s="30"/>
      <c r="Y401" s="30"/>
      <c r="Z401" s="30"/>
      <c r="AA401" s="30"/>
      <c r="AB401" s="26"/>
      <c r="AC401" s="30">
        <v>3</v>
      </c>
      <c r="AD401" s="30"/>
      <c r="AE401" s="30"/>
      <c r="AF401" s="30"/>
      <c r="AG401" s="30"/>
      <c r="AH401" s="6" t="s">
        <v>913</v>
      </c>
      <c r="AI401" s="30">
        <v>1</v>
      </c>
      <c r="AJ401" s="30"/>
      <c r="AK401" s="30"/>
      <c r="AL401" s="30"/>
      <c r="AM401" s="30"/>
      <c r="AN401" s="6" t="s">
        <v>913</v>
      </c>
      <c r="AO401" s="4">
        <f t="shared" si="94"/>
        <v>4</v>
      </c>
      <c r="AP401" s="4">
        <f t="shared" si="95"/>
        <v>0</v>
      </c>
      <c r="AQ401" s="4">
        <f t="shared" si="96"/>
        <v>0</v>
      </c>
      <c r="AR401" s="4">
        <f t="shared" si="97"/>
        <v>0</v>
      </c>
      <c r="AS401" s="4">
        <f t="shared" si="98"/>
        <v>0</v>
      </c>
      <c r="AT401" s="4">
        <f t="shared" si="99"/>
        <v>4</v>
      </c>
      <c r="AU401" s="34">
        <v>39660</v>
      </c>
      <c r="AV401" s="34"/>
      <c r="AW401" s="34"/>
      <c r="AX401" s="36"/>
    </row>
    <row r="402" spans="1:50" s="159" customFormat="1" ht="36" hidden="1" customHeight="1" x14ac:dyDescent="0.2">
      <c r="A402" s="54">
        <f>+A383+1</f>
        <v>1</v>
      </c>
      <c r="B402" s="207" t="s">
        <v>3135</v>
      </c>
      <c r="C402" s="207" t="s">
        <v>76</v>
      </c>
      <c r="D402" s="53" t="s">
        <v>2046</v>
      </c>
      <c r="E402" s="181">
        <f>COUNTIF($B$5:$B$702,"BR")-1</f>
        <v>6</v>
      </c>
      <c r="F402" s="74" t="s">
        <v>1436</v>
      </c>
      <c r="G402" s="74" t="s">
        <v>1259</v>
      </c>
      <c r="H402" s="74" t="s">
        <v>460</v>
      </c>
      <c r="I402" s="151" t="s">
        <v>2047</v>
      </c>
      <c r="J402" s="161" t="s">
        <v>460</v>
      </c>
      <c r="K402" s="153"/>
      <c r="L402" s="153"/>
      <c r="M402" s="153"/>
      <c r="N402" s="153"/>
      <c r="O402" s="153">
        <v>2</v>
      </c>
      <c r="P402" s="163" t="s">
        <v>370</v>
      </c>
      <c r="Q402" s="155">
        <v>1</v>
      </c>
      <c r="R402" s="155"/>
      <c r="S402" s="155"/>
      <c r="T402" s="155"/>
      <c r="U402" s="155">
        <v>5</v>
      </c>
      <c r="V402" s="163" t="s">
        <v>534</v>
      </c>
      <c r="W402" s="153">
        <v>1</v>
      </c>
      <c r="X402" s="153"/>
      <c r="Y402" s="153"/>
      <c r="Z402" s="153"/>
      <c r="AA402" s="153"/>
      <c r="AB402" s="163" t="s">
        <v>2133</v>
      </c>
      <c r="AC402" s="155">
        <v>2</v>
      </c>
      <c r="AD402" s="155"/>
      <c r="AE402" s="155"/>
      <c r="AF402" s="155"/>
      <c r="AG402" s="155">
        <v>1</v>
      </c>
      <c r="AH402" s="163" t="s">
        <v>2134</v>
      </c>
      <c r="AI402" s="155">
        <v>4</v>
      </c>
      <c r="AJ402" s="155"/>
      <c r="AK402" s="155">
        <v>1</v>
      </c>
      <c r="AL402" s="155"/>
      <c r="AM402" s="155">
        <v>19</v>
      </c>
      <c r="AN402" s="163" t="s">
        <v>368</v>
      </c>
      <c r="AO402" s="156">
        <f t="shared" si="94"/>
        <v>8</v>
      </c>
      <c r="AP402" s="156">
        <f t="shared" si="95"/>
        <v>0</v>
      </c>
      <c r="AQ402" s="156">
        <f t="shared" si="96"/>
        <v>1</v>
      </c>
      <c r="AR402" s="156">
        <f t="shared" si="97"/>
        <v>0</v>
      </c>
      <c r="AS402" s="156">
        <f t="shared" si="98"/>
        <v>27</v>
      </c>
      <c r="AT402" s="156">
        <f t="shared" si="99"/>
        <v>36</v>
      </c>
      <c r="AU402" s="40" t="s">
        <v>338</v>
      </c>
      <c r="AV402" s="40"/>
      <c r="AW402" s="40"/>
      <c r="AX402" s="158"/>
    </row>
    <row r="403" spans="1:50" ht="36" hidden="1" customHeight="1" x14ac:dyDescent="0.2">
      <c r="A403" s="54"/>
      <c r="B403" s="206" t="s">
        <v>3135</v>
      </c>
      <c r="C403" s="206" t="s">
        <v>76</v>
      </c>
      <c r="D403" s="2" t="s">
        <v>2046</v>
      </c>
      <c r="E403" s="182"/>
      <c r="F403" s="22" t="s">
        <v>1437</v>
      </c>
      <c r="G403" s="23" t="s">
        <v>1259</v>
      </c>
      <c r="H403" s="23" t="s">
        <v>460</v>
      </c>
      <c r="I403" s="9" t="s">
        <v>2050</v>
      </c>
      <c r="J403" s="5" t="s">
        <v>535</v>
      </c>
      <c r="K403" s="3"/>
      <c r="L403" s="3"/>
      <c r="M403" s="3"/>
      <c r="N403" s="3"/>
      <c r="O403" s="3"/>
      <c r="P403" s="6"/>
      <c r="Q403" s="30"/>
      <c r="R403" s="30"/>
      <c r="S403" s="30"/>
      <c r="T403" s="30"/>
      <c r="U403" s="30"/>
      <c r="V403" s="26"/>
      <c r="W403" s="30">
        <v>1</v>
      </c>
      <c r="X403" s="30"/>
      <c r="Y403" s="30"/>
      <c r="Z403" s="30"/>
      <c r="AA403" s="30"/>
      <c r="AB403" s="6" t="s">
        <v>954</v>
      </c>
      <c r="AC403" s="30">
        <v>1</v>
      </c>
      <c r="AD403" s="30"/>
      <c r="AE403" s="30"/>
      <c r="AF403" s="30"/>
      <c r="AG403" s="30"/>
      <c r="AH403" s="6" t="s">
        <v>2137</v>
      </c>
      <c r="AI403" s="30"/>
      <c r="AJ403" s="30"/>
      <c r="AK403" s="30"/>
      <c r="AL403" s="30"/>
      <c r="AM403" s="30">
        <v>1</v>
      </c>
      <c r="AN403" s="26"/>
      <c r="AO403" s="4">
        <f t="shared" si="94"/>
        <v>2</v>
      </c>
      <c r="AP403" s="4">
        <f t="shared" si="95"/>
        <v>0</v>
      </c>
      <c r="AQ403" s="4">
        <f t="shared" si="96"/>
        <v>0</v>
      </c>
      <c r="AR403" s="4">
        <f t="shared" si="97"/>
        <v>0</v>
      </c>
      <c r="AS403" s="4">
        <f t="shared" si="98"/>
        <v>1</v>
      </c>
      <c r="AT403" s="4">
        <f t="shared" si="99"/>
        <v>3</v>
      </c>
      <c r="AU403" s="34">
        <v>39288</v>
      </c>
      <c r="AV403" s="34"/>
      <c r="AW403" s="3"/>
      <c r="AX403" s="36"/>
    </row>
    <row r="404" spans="1:50" ht="36" hidden="1" customHeight="1" x14ac:dyDescent="0.2">
      <c r="A404" s="54"/>
      <c r="B404" s="206" t="s">
        <v>3135</v>
      </c>
      <c r="C404" s="206" t="s">
        <v>76</v>
      </c>
      <c r="D404" s="2" t="s">
        <v>2046</v>
      </c>
      <c r="E404" s="182"/>
      <c r="F404" s="22" t="s">
        <v>1437</v>
      </c>
      <c r="G404" s="23" t="s">
        <v>1259</v>
      </c>
      <c r="H404" s="23" t="s">
        <v>460</v>
      </c>
      <c r="I404" s="9" t="s">
        <v>2051</v>
      </c>
      <c r="J404" s="5" t="s">
        <v>460</v>
      </c>
      <c r="K404" s="3"/>
      <c r="L404" s="3"/>
      <c r="M404" s="3"/>
      <c r="N404" s="3"/>
      <c r="O404" s="3"/>
      <c r="P404" s="6"/>
      <c r="Q404" s="30"/>
      <c r="R404" s="30"/>
      <c r="S404" s="30"/>
      <c r="T404" s="30"/>
      <c r="U404" s="30"/>
      <c r="V404" s="26"/>
      <c r="W404" s="30"/>
      <c r="X404" s="30"/>
      <c r="Y404" s="30"/>
      <c r="Z404" s="30"/>
      <c r="AA404" s="30"/>
      <c r="AB404" s="26"/>
      <c r="AC404" s="30">
        <v>1</v>
      </c>
      <c r="AD404" s="30"/>
      <c r="AE404" s="30"/>
      <c r="AF404" s="30"/>
      <c r="AG404" s="30">
        <v>1</v>
      </c>
      <c r="AH404" s="6" t="s">
        <v>304</v>
      </c>
      <c r="AI404" s="30"/>
      <c r="AJ404" s="30"/>
      <c r="AK404" s="30"/>
      <c r="AL404" s="30"/>
      <c r="AM404" s="30">
        <v>1</v>
      </c>
      <c r="AN404" s="26"/>
      <c r="AO404" s="4">
        <f t="shared" si="94"/>
        <v>1</v>
      </c>
      <c r="AP404" s="4">
        <f t="shared" si="95"/>
        <v>0</v>
      </c>
      <c r="AQ404" s="4">
        <f t="shared" si="96"/>
        <v>0</v>
      </c>
      <c r="AR404" s="4">
        <f t="shared" si="97"/>
        <v>0</v>
      </c>
      <c r="AS404" s="4">
        <f t="shared" si="98"/>
        <v>2</v>
      </c>
      <c r="AT404" s="4">
        <f t="shared" si="99"/>
        <v>3</v>
      </c>
      <c r="AU404" s="34">
        <v>39874</v>
      </c>
      <c r="AV404" s="34"/>
      <c r="AW404" s="34"/>
      <c r="AX404" s="36"/>
    </row>
    <row r="405" spans="1:50" ht="36" hidden="1" customHeight="1" x14ac:dyDescent="0.2">
      <c r="A405" s="54"/>
      <c r="B405" s="206" t="s">
        <v>3135</v>
      </c>
      <c r="C405" s="206" t="s">
        <v>76</v>
      </c>
      <c r="D405" s="2" t="s">
        <v>2046</v>
      </c>
      <c r="E405" s="182"/>
      <c r="F405" s="22" t="s">
        <v>1437</v>
      </c>
      <c r="G405" s="23" t="s">
        <v>1259</v>
      </c>
      <c r="H405" s="23" t="s">
        <v>460</v>
      </c>
      <c r="I405" s="9" t="s">
        <v>2053</v>
      </c>
      <c r="J405" s="5" t="s">
        <v>1231</v>
      </c>
      <c r="K405" s="3"/>
      <c r="L405" s="3"/>
      <c r="M405" s="3"/>
      <c r="N405" s="3"/>
      <c r="O405" s="3"/>
      <c r="P405" s="6"/>
      <c r="Q405" s="30"/>
      <c r="R405" s="30"/>
      <c r="S405" s="30"/>
      <c r="T405" s="30"/>
      <c r="U405" s="30"/>
      <c r="V405" s="26"/>
      <c r="W405" s="30">
        <v>1</v>
      </c>
      <c r="X405" s="30"/>
      <c r="Y405" s="30"/>
      <c r="Z405" s="30"/>
      <c r="AA405" s="30"/>
      <c r="AB405" s="6" t="s">
        <v>1235</v>
      </c>
      <c r="AC405" s="30">
        <v>4</v>
      </c>
      <c r="AD405" s="30"/>
      <c r="AE405" s="30"/>
      <c r="AF405" s="30"/>
      <c r="AG405" s="30">
        <v>4</v>
      </c>
      <c r="AH405" s="6" t="s">
        <v>1236</v>
      </c>
      <c r="AI405" s="30"/>
      <c r="AJ405" s="30"/>
      <c r="AK405" s="30"/>
      <c r="AL405" s="30"/>
      <c r="AM405" s="30">
        <v>2</v>
      </c>
      <c r="AN405" s="26"/>
      <c r="AO405" s="4">
        <f t="shared" si="94"/>
        <v>5</v>
      </c>
      <c r="AP405" s="4">
        <f t="shared" si="95"/>
        <v>0</v>
      </c>
      <c r="AQ405" s="4">
        <f t="shared" si="96"/>
        <v>0</v>
      </c>
      <c r="AR405" s="4">
        <f t="shared" si="97"/>
        <v>0</v>
      </c>
      <c r="AS405" s="4">
        <f t="shared" si="98"/>
        <v>6</v>
      </c>
      <c r="AT405" s="4">
        <f t="shared" si="99"/>
        <v>11</v>
      </c>
      <c r="AU405" s="34">
        <v>40952</v>
      </c>
      <c r="AV405" s="34"/>
      <c r="AW405" s="34"/>
      <c r="AX405" s="36"/>
    </row>
    <row r="406" spans="1:50" ht="36" hidden="1" customHeight="1" x14ac:dyDescent="0.2">
      <c r="A406" s="54"/>
      <c r="B406" s="150" t="s">
        <v>2977</v>
      </c>
      <c r="C406" s="150" t="s">
        <v>76</v>
      </c>
      <c r="D406" s="2" t="s">
        <v>57</v>
      </c>
      <c r="E406" s="182"/>
      <c r="F406" s="22" t="s">
        <v>1437</v>
      </c>
      <c r="G406" s="23" t="s">
        <v>1435</v>
      </c>
      <c r="H406" s="23" t="s">
        <v>465</v>
      </c>
      <c r="I406" s="9" t="s">
        <v>1917</v>
      </c>
      <c r="J406" s="5" t="s">
        <v>465</v>
      </c>
      <c r="K406" s="3"/>
      <c r="L406" s="3"/>
      <c r="M406" s="3"/>
      <c r="N406" s="3"/>
      <c r="O406" s="3"/>
      <c r="P406" s="6"/>
      <c r="Q406" s="30"/>
      <c r="R406" s="30"/>
      <c r="S406" s="30"/>
      <c r="T406" s="30"/>
      <c r="U406" s="30"/>
      <c r="V406" s="26"/>
      <c r="W406" s="30"/>
      <c r="X406" s="30"/>
      <c r="Y406" s="30"/>
      <c r="Z406" s="30"/>
      <c r="AA406" s="30"/>
      <c r="AB406" s="26"/>
      <c r="AC406" s="30">
        <v>4</v>
      </c>
      <c r="AD406" s="30"/>
      <c r="AE406" s="30"/>
      <c r="AF406" s="30">
        <v>1</v>
      </c>
      <c r="AG406" s="30">
        <v>5</v>
      </c>
      <c r="AH406" s="6" t="s">
        <v>1323</v>
      </c>
      <c r="AI406" s="30">
        <v>1</v>
      </c>
      <c r="AJ406" s="30"/>
      <c r="AK406" s="30"/>
      <c r="AL406" s="30"/>
      <c r="AM406" s="30">
        <v>1</v>
      </c>
      <c r="AN406" s="6" t="s">
        <v>1323</v>
      </c>
      <c r="AO406" s="4">
        <f t="shared" si="94"/>
        <v>5</v>
      </c>
      <c r="AP406" s="4">
        <f t="shared" si="95"/>
        <v>0</v>
      </c>
      <c r="AQ406" s="4">
        <f t="shared" si="96"/>
        <v>0</v>
      </c>
      <c r="AR406" s="4">
        <f t="shared" si="97"/>
        <v>1</v>
      </c>
      <c r="AS406" s="4">
        <f t="shared" si="98"/>
        <v>6</v>
      </c>
      <c r="AT406" s="4">
        <f t="shared" si="99"/>
        <v>12</v>
      </c>
      <c r="AU406" s="34">
        <v>36691</v>
      </c>
      <c r="AV406" s="34"/>
      <c r="AW406" s="34"/>
      <c r="AX406" s="36"/>
    </row>
    <row r="407" spans="1:50" ht="36" hidden="1" customHeight="1" x14ac:dyDescent="0.2">
      <c r="A407" s="54">
        <f>+A400+1</f>
        <v>1</v>
      </c>
      <c r="B407" s="207" t="s">
        <v>3160</v>
      </c>
      <c r="C407" s="207" t="s">
        <v>76</v>
      </c>
      <c r="D407" s="188" t="s">
        <v>444</v>
      </c>
      <c r="E407" s="181">
        <f>COUNTIF($B$5:$B$702,"AI")-1</f>
        <v>21</v>
      </c>
      <c r="F407" s="74" t="s">
        <v>1436</v>
      </c>
      <c r="G407" s="74" t="s">
        <v>1259</v>
      </c>
      <c r="H407" s="74" t="s">
        <v>460</v>
      </c>
      <c r="I407" s="151" t="s">
        <v>2115</v>
      </c>
      <c r="J407" s="161" t="s">
        <v>460</v>
      </c>
      <c r="K407" s="153">
        <v>2</v>
      </c>
      <c r="L407" s="153"/>
      <c r="M407" s="153"/>
      <c r="N407" s="155"/>
      <c r="O407" s="155">
        <v>5</v>
      </c>
      <c r="P407" s="163" t="s">
        <v>923</v>
      </c>
      <c r="Q407" s="153"/>
      <c r="R407" s="153"/>
      <c r="S407" s="153"/>
      <c r="T407" s="153"/>
      <c r="U407" s="153">
        <v>8</v>
      </c>
      <c r="V407" s="163" t="s">
        <v>56</v>
      </c>
      <c r="W407" s="153">
        <v>14</v>
      </c>
      <c r="X407" s="153"/>
      <c r="Y407" s="153"/>
      <c r="Z407" s="153"/>
      <c r="AA407" s="153"/>
      <c r="AB407" s="163" t="s">
        <v>950</v>
      </c>
      <c r="AC407" s="155">
        <v>31</v>
      </c>
      <c r="AD407" s="155">
        <v>3</v>
      </c>
      <c r="AE407" s="155"/>
      <c r="AF407" s="155"/>
      <c r="AG407" s="155">
        <v>10</v>
      </c>
      <c r="AH407" s="163" t="s">
        <v>402</v>
      </c>
      <c r="AI407" s="155">
        <v>5</v>
      </c>
      <c r="AJ407" s="155">
        <v>1</v>
      </c>
      <c r="AK407" s="155">
        <v>2</v>
      </c>
      <c r="AL407" s="155"/>
      <c r="AM407" s="155">
        <v>35</v>
      </c>
      <c r="AN407" s="163" t="s">
        <v>402</v>
      </c>
      <c r="AO407" s="156">
        <f t="shared" si="94"/>
        <v>52</v>
      </c>
      <c r="AP407" s="156">
        <f t="shared" si="95"/>
        <v>4</v>
      </c>
      <c r="AQ407" s="156">
        <f t="shared" si="96"/>
        <v>2</v>
      </c>
      <c r="AR407" s="156">
        <f t="shared" si="97"/>
        <v>0</v>
      </c>
      <c r="AS407" s="156">
        <f t="shared" si="98"/>
        <v>58</v>
      </c>
      <c r="AT407" s="156">
        <f t="shared" si="99"/>
        <v>116</v>
      </c>
      <c r="AU407" s="40">
        <v>39454</v>
      </c>
      <c r="AV407" s="40"/>
      <c r="AW407" s="40"/>
      <c r="AX407" s="158"/>
    </row>
    <row r="408" spans="1:50" ht="36" hidden="1" customHeight="1" x14ac:dyDescent="0.2">
      <c r="A408" s="54"/>
      <c r="B408" s="150" t="s">
        <v>2742</v>
      </c>
      <c r="C408" s="150" t="s">
        <v>76</v>
      </c>
      <c r="D408" s="27" t="s">
        <v>136</v>
      </c>
      <c r="E408" s="182"/>
      <c r="F408" s="22" t="s">
        <v>1437</v>
      </c>
      <c r="G408" s="23" t="s">
        <v>443</v>
      </c>
      <c r="H408" s="23" t="s">
        <v>479</v>
      </c>
      <c r="I408" s="9" t="s">
        <v>2101</v>
      </c>
      <c r="J408" s="43" t="s">
        <v>479</v>
      </c>
      <c r="K408" s="3"/>
      <c r="L408" s="3"/>
      <c r="M408" s="3"/>
      <c r="N408" s="3"/>
      <c r="O408" s="3"/>
      <c r="P408" s="6"/>
      <c r="Q408" s="30"/>
      <c r="R408" s="30"/>
      <c r="S408" s="30"/>
      <c r="T408" s="30"/>
      <c r="U408" s="30"/>
      <c r="V408" s="26"/>
      <c r="W408" s="30"/>
      <c r="X408" s="30"/>
      <c r="Y408" s="30"/>
      <c r="Z408" s="30"/>
      <c r="AA408" s="30"/>
      <c r="AB408" s="26"/>
      <c r="AC408" s="30">
        <v>2</v>
      </c>
      <c r="AD408" s="30"/>
      <c r="AE408" s="30"/>
      <c r="AF408" s="30"/>
      <c r="AG408" s="30">
        <v>1</v>
      </c>
      <c r="AH408" s="6" t="s">
        <v>223</v>
      </c>
      <c r="AI408" s="30"/>
      <c r="AJ408" s="30"/>
      <c r="AK408" s="30"/>
      <c r="AL408" s="30"/>
      <c r="AM408" s="30">
        <v>1</v>
      </c>
      <c r="AN408" s="26"/>
      <c r="AO408" s="4">
        <f t="shared" si="94"/>
        <v>2</v>
      </c>
      <c r="AP408" s="4">
        <f t="shared" si="95"/>
        <v>0</v>
      </c>
      <c r="AQ408" s="4">
        <f t="shared" si="96"/>
        <v>0</v>
      </c>
      <c r="AR408" s="4">
        <f t="shared" si="97"/>
        <v>0</v>
      </c>
      <c r="AS408" s="4">
        <f t="shared" si="98"/>
        <v>2</v>
      </c>
      <c r="AT408" s="4">
        <f t="shared" si="99"/>
        <v>4</v>
      </c>
      <c r="AU408" s="34">
        <v>40128</v>
      </c>
      <c r="AV408" s="34"/>
      <c r="AW408" s="34"/>
      <c r="AX408" s="36"/>
    </row>
    <row r="409" spans="1:50" ht="36" hidden="1" customHeight="1" x14ac:dyDescent="0.2">
      <c r="A409" s="54"/>
      <c r="B409" s="150" t="s">
        <v>2655</v>
      </c>
      <c r="C409" s="150" t="s">
        <v>76</v>
      </c>
      <c r="D409" s="27" t="s">
        <v>1767</v>
      </c>
      <c r="E409" s="182"/>
      <c r="F409" s="22" t="s">
        <v>1437</v>
      </c>
      <c r="G409" s="23" t="s">
        <v>185</v>
      </c>
      <c r="H409" s="23" t="s">
        <v>433</v>
      </c>
      <c r="I409" s="9" t="s">
        <v>1789</v>
      </c>
      <c r="J409" s="5" t="s">
        <v>502</v>
      </c>
      <c r="K409" s="3"/>
      <c r="L409" s="3"/>
      <c r="M409" s="3"/>
      <c r="N409" s="3"/>
      <c r="O409" s="3"/>
      <c r="P409" s="6"/>
      <c r="Q409" s="30"/>
      <c r="R409" s="30"/>
      <c r="S409" s="30"/>
      <c r="T409" s="30"/>
      <c r="U409" s="30"/>
      <c r="V409" s="26"/>
      <c r="W409" s="30"/>
      <c r="X409" s="30"/>
      <c r="Y409" s="30"/>
      <c r="Z409" s="30"/>
      <c r="AA409" s="30"/>
      <c r="AB409" s="26"/>
      <c r="AC409" s="30"/>
      <c r="AD409" s="30"/>
      <c r="AE409" s="30"/>
      <c r="AF409" s="30"/>
      <c r="AG409" s="30"/>
      <c r="AH409" s="26"/>
      <c r="AI409" s="30"/>
      <c r="AJ409" s="30"/>
      <c r="AK409" s="30"/>
      <c r="AL409" s="30"/>
      <c r="AM409" s="30">
        <v>1</v>
      </c>
      <c r="AN409" s="26" t="s">
        <v>1094</v>
      </c>
      <c r="AO409" s="4">
        <f t="shared" si="94"/>
        <v>0</v>
      </c>
      <c r="AP409" s="4">
        <f t="shared" si="95"/>
        <v>0</v>
      </c>
      <c r="AQ409" s="4">
        <f t="shared" si="96"/>
        <v>0</v>
      </c>
      <c r="AR409" s="4">
        <f t="shared" si="97"/>
        <v>0</v>
      </c>
      <c r="AS409" s="4">
        <f t="shared" si="98"/>
        <v>1</v>
      </c>
      <c r="AT409" s="4">
        <f t="shared" si="99"/>
        <v>1</v>
      </c>
      <c r="AU409" s="34">
        <v>40821</v>
      </c>
      <c r="AV409" s="34"/>
      <c r="AW409" s="34"/>
      <c r="AX409" s="36"/>
    </row>
    <row r="410" spans="1:50" ht="36" customHeight="1" x14ac:dyDescent="0.2">
      <c r="A410" s="54"/>
      <c r="B410" s="150" t="s">
        <v>2836</v>
      </c>
      <c r="C410" s="150" t="s">
        <v>76</v>
      </c>
      <c r="D410" s="25" t="s">
        <v>324</v>
      </c>
      <c r="E410" s="182"/>
      <c r="F410" s="22" t="s">
        <v>1437</v>
      </c>
      <c r="G410" s="23" t="s">
        <v>1460</v>
      </c>
      <c r="H410" s="23" t="s">
        <v>246</v>
      </c>
      <c r="I410" s="9" t="s">
        <v>1864</v>
      </c>
      <c r="J410" s="5" t="s">
        <v>246</v>
      </c>
      <c r="K410" s="3"/>
      <c r="L410" s="3"/>
      <c r="M410" s="3"/>
      <c r="N410" s="3"/>
      <c r="O410" s="3"/>
      <c r="P410" s="6"/>
      <c r="Q410" s="30"/>
      <c r="R410" s="30"/>
      <c r="S410" s="30"/>
      <c r="T410" s="30"/>
      <c r="U410" s="30"/>
      <c r="V410" s="26"/>
      <c r="W410" s="30">
        <v>3</v>
      </c>
      <c r="X410" s="30"/>
      <c r="Y410" s="30"/>
      <c r="Z410" s="30"/>
      <c r="AA410" s="30">
        <v>4</v>
      </c>
      <c r="AB410" s="6" t="s">
        <v>1134</v>
      </c>
      <c r="AC410" s="30"/>
      <c r="AD410" s="30"/>
      <c r="AE410" s="30"/>
      <c r="AF410" s="30"/>
      <c r="AG410" s="30"/>
      <c r="AH410" s="26"/>
      <c r="AI410" s="30"/>
      <c r="AJ410" s="30"/>
      <c r="AK410" s="30"/>
      <c r="AL410" s="30"/>
      <c r="AM410" s="30"/>
      <c r="AN410" s="26"/>
      <c r="AO410" s="4">
        <f t="shared" si="94"/>
        <v>3</v>
      </c>
      <c r="AP410" s="4">
        <f t="shared" si="95"/>
        <v>0</v>
      </c>
      <c r="AQ410" s="4">
        <f t="shared" si="96"/>
        <v>0</v>
      </c>
      <c r="AR410" s="4">
        <f t="shared" si="97"/>
        <v>0</v>
      </c>
      <c r="AS410" s="4">
        <f t="shared" si="98"/>
        <v>4</v>
      </c>
      <c r="AT410" s="4">
        <f t="shared" si="99"/>
        <v>7</v>
      </c>
      <c r="AU410" s="34">
        <v>39321</v>
      </c>
      <c r="AV410" s="34"/>
      <c r="AW410" s="34"/>
      <c r="AX410" s="36"/>
    </row>
    <row r="411" spans="1:50" ht="36" hidden="1" customHeight="1" x14ac:dyDescent="0.2">
      <c r="A411" s="54"/>
      <c r="B411" s="206" t="s">
        <v>3160</v>
      </c>
      <c r="C411" s="206" t="s">
        <v>76</v>
      </c>
      <c r="D411" s="27" t="s">
        <v>444</v>
      </c>
      <c r="E411" s="182"/>
      <c r="F411" s="22" t="s">
        <v>1437</v>
      </c>
      <c r="G411" s="23" t="s">
        <v>1259</v>
      </c>
      <c r="H411" s="23" t="s">
        <v>460</v>
      </c>
      <c r="I411" s="9" t="s">
        <v>2056</v>
      </c>
      <c r="J411" s="5" t="s">
        <v>460</v>
      </c>
      <c r="K411" s="3"/>
      <c r="L411" s="3"/>
      <c r="M411" s="3"/>
      <c r="N411" s="3"/>
      <c r="O411" s="3"/>
      <c r="P411" s="6"/>
      <c r="Q411" s="30"/>
      <c r="R411" s="30"/>
      <c r="S411" s="30"/>
      <c r="T411" s="30"/>
      <c r="U411" s="30"/>
      <c r="V411" s="26"/>
      <c r="W411" s="30">
        <v>1</v>
      </c>
      <c r="X411" s="30"/>
      <c r="Y411" s="30"/>
      <c r="Z411" s="30"/>
      <c r="AA411" s="30"/>
      <c r="AB411" s="26" t="s">
        <v>683</v>
      </c>
      <c r="AC411" s="30"/>
      <c r="AD411" s="30"/>
      <c r="AE411" s="30"/>
      <c r="AF411" s="30"/>
      <c r="AG411" s="30">
        <v>2</v>
      </c>
      <c r="AH411" s="6" t="s">
        <v>684</v>
      </c>
      <c r="AI411" s="30">
        <v>1</v>
      </c>
      <c r="AJ411" s="30"/>
      <c r="AK411" s="30"/>
      <c r="AL411" s="30"/>
      <c r="AM411" s="30">
        <v>1</v>
      </c>
      <c r="AN411" s="6" t="s">
        <v>684</v>
      </c>
      <c r="AO411" s="4">
        <f t="shared" si="94"/>
        <v>2</v>
      </c>
      <c r="AP411" s="4">
        <f t="shared" si="95"/>
        <v>0</v>
      </c>
      <c r="AQ411" s="4">
        <f t="shared" si="96"/>
        <v>0</v>
      </c>
      <c r="AR411" s="4">
        <f t="shared" si="97"/>
        <v>0</v>
      </c>
      <c r="AS411" s="4">
        <f t="shared" si="98"/>
        <v>3</v>
      </c>
      <c r="AT411" s="4">
        <f t="shared" si="99"/>
        <v>5</v>
      </c>
      <c r="AU411" s="34">
        <v>40185</v>
      </c>
      <c r="AV411" s="34"/>
      <c r="AW411" s="34"/>
      <c r="AX411" s="36"/>
    </row>
    <row r="412" spans="1:50" ht="36" hidden="1" customHeight="1" x14ac:dyDescent="0.2">
      <c r="A412" s="54"/>
      <c r="B412" s="206" t="s">
        <v>3160</v>
      </c>
      <c r="C412" s="206" t="s">
        <v>76</v>
      </c>
      <c r="D412" s="27" t="s">
        <v>444</v>
      </c>
      <c r="E412" s="182"/>
      <c r="F412" s="22" t="s">
        <v>1437</v>
      </c>
      <c r="G412" s="23" t="s">
        <v>1259</v>
      </c>
      <c r="H412" s="23" t="s">
        <v>460</v>
      </c>
      <c r="I412" s="9" t="s">
        <v>2058</v>
      </c>
      <c r="J412" s="5" t="s">
        <v>524</v>
      </c>
      <c r="K412" s="3"/>
      <c r="L412" s="3"/>
      <c r="M412" s="3"/>
      <c r="N412" s="3"/>
      <c r="O412" s="3"/>
      <c r="P412" s="6"/>
      <c r="Q412" s="30"/>
      <c r="R412" s="30"/>
      <c r="S412" s="30"/>
      <c r="T412" s="30"/>
      <c r="U412" s="30"/>
      <c r="V412" s="26"/>
      <c r="W412" s="30"/>
      <c r="X412" s="30"/>
      <c r="Y412" s="30"/>
      <c r="Z412" s="30"/>
      <c r="AA412" s="30"/>
      <c r="AB412" s="26"/>
      <c r="AC412" s="30">
        <v>1</v>
      </c>
      <c r="AD412" s="30"/>
      <c r="AE412" s="30"/>
      <c r="AF412" s="30"/>
      <c r="AG412" s="30"/>
      <c r="AH412" s="6" t="s">
        <v>525</v>
      </c>
      <c r="AI412" s="30"/>
      <c r="AJ412" s="30"/>
      <c r="AK412" s="30"/>
      <c r="AL412" s="30"/>
      <c r="AM412" s="30">
        <v>1</v>
      </c>
      <c r="AN412" s="6" t="s">
        <v>525</v>
      </c>
      <c r="AO412" s="4">
        <f t="shared" si="94"/>
        <v>1</v>
      </c>
      <c r="AP412" s="4">
        <f t="shared" si="95"/>
        <v>0</v>
      </c>
      <c r="AQ412" s="4">
        <f t="shared" si="96"/>
        <v>0</v>
      </c>
      <c r="AR412" s="4">
        <f t="shared" si="97"/>
        <v>0</v>
      </c>
      <c r="AS412" s="4">
        <f t="shared" si="98"/>
        <v>1</v>
      </c>
      <c r="AT412" s="4">
        <f t="shared" si="99"/>
        <v>2</v>
      </c>
      <c r="AU412" s="34">
        <v>39980</v>
      </c>
      <c r="AV412" s="34"/>
      <c r="AW412" s="34"/>
      <c r="AX412" s="36"/>
    </row>
    <row r="413" spans="1:50" ht="36" hidden="1" customHeight="1" x14ac:dyDescent="0.2">
      <c r="A413" s="54"/>
      <c r="B413" s="150" t="s">
        <v>2977</v>
      </c>
      <c r="C413" s="150" t="s">
        <v>76</v>
      </c>
      <c r="D413" s="2" t="s">
        <v>57</v>
      </c>
      <c r="E413" s="182"/>
      <c r="F413" s="22" t="s">
        <v>1437</v>
      </c>
      <c r="G413" s="23" t="s">
        <v>1435</v>
      </c>
      <c r="H413" s="23" t="s">
        <v>465</v>
      </c>
      <c r="I413" s="9" t="s">
        <v>1931</v>
      </c>
      <c r="J413" s="5" t="s">
        <v>465</v>
      </c>
      <c r="K413" s="30"/>
      <c r="L413" s="30"/>
      <c r="M413" s="30"/>
      <c r="N413" s="30"/>
      <c r="O413" s="30"/>
      <c r="P413" s="26"/>
      <c r="Q413" s="30"/>
      <c r="R413" s="30"/>
      <c r="S413" s="30"/>
      <c r="T413" s="30"/>
      <c r="U413" s="30"/>
      <c r="V413" s="26"/>
      <c r="W413" s="30"/>
      <c r="X413" s="30"/>
      <c r="Y413" s="30"/>
      <c r="Z413" s="30"/>
      <c r="AA413" s="30"/>
      <c r="AB413" s="26"/>
      <c r="AC413" s="3">
        <v>2</v>
      </c>
      <c r="AD413" s="3"/>
      <c r="AE413" s="3"/>
      <c r="AF413" s="3"/>
      <c r="AG413" s="3">
        <v>2</v>
      </c>
      <c r="AH413" s="6" t="s">
        <v>681</v>
      </c>
      <c r="AI413" s="3">
        <v>1</v>
      </c>
      <c r="AJ413" s="3"/>
      <c r="AK413" s="3"/>
      <c r="AL413" s="3"/>
      <c r="AM413" s="3">
        <v>2</v>
      </c>
      <c r="AN413" s="6" t="s">
        <v>681</v>
      </c>
      <c r="AO413" s="4">
        <f t="shared" si="94"/>
        <v>3</v>
      </c>
      <c r="AP413" s="4">
        <f t="shared" si="95"/>
        <v>0</v>
      </c>
      <c r="AQ413" s="4">
        <f t="shared" si="96"/>
        <v>0</v>
      </c>
      <c r="AR413" s="4">
        <f t="shared" si="97"/>
        <v>0</v>
      </c>
      <c r="AS413" s="4">
        <f t="shared" si="98"/>
        <v>4</v>
      </c>
      <c r="AT413" s="4">
        <f t="shared" si="99"/>
        <v>7</v>
      </c>
      <c r="AU413" s="34" t="s">
        <v>682</v>
      </c>
      <c r="AV413" s="34"/>
      <c r="AW413" s="34"/>
      <c r="AX413" s="36"/>
    </row>
    <row r="414" spans="1:50" s="159" customFormat="1" ht="36" hidden="1" customHeight="1" x14ac:dyDescent="0.2">
      <c r="A414" s="54"/>
      <c r="B414" s="206" t="s">
        <v>3160</v>
      </c>
      <c r="C414" s="206" t="s">
        <v>76</v>
      </c>
      <c r="D414" s="27" t="s">
        <v>444</v>
      </c>
      <c r="E414" s="182"/>
      <c r="F414" s="22" t="s">
        <v>1437</v>
      </c>
      <c r="G414" s="23" t="s">
        <v>1259</v>
      </c>
      <c r="H414" s="23" t="s">
        <v>460</v>
      </c>
      <c r="I414" s="9" t="s">
        <v>2060</v>
      </c>
      <c r="J414" s="5" t="s">
        <v>826</v>
      </c>
      <c r="K414" s="3"/>
      <c r="L414" s="3"/>
      <c r="M414" s="3"/>
      <c r="N414" s="3"/>
      <c r="O414" s="3"/>
      <c r="P414" s="6"/>
      <c r="Q414" s="30"/>
      <c r="R414" s="30"/>
      <c r="S414" s="30"/>
      <c r="T414" s="30"/>
      <c r="U414" s="30"/>
      <c r="V414" s="26"/>
      <c r="W414" s="30"/>
      <c r="X414" s="30"/>
      <c r="Y414" s="30"/>
      <c r="Z414" s="30"/>
      <c r="AA414" s="30"/>
      <c r="AB414" s="26"/>
      <c r="AC414" s="30">
        <v>2</v>
      </c>
      <c r="AD414" s="30"/>
      <c r="AE414" s="30"/>
      <c r="AF414" s="30"/>
      <c r="AG414" s="30"/>
      <c r="AH414" s="6" t="s">
        <v>827</v>
      </c>
      <c r="AI414" s="30"/>
      <c r="AJ414" s="30"/>
      <c r="AK414" s="30"/>
      <c r="AL414" s="30"/>
      <c r="AM414" s="30">
        <v>2</v>
      </c>
      <c r="AN414" s="6" t="s">
        <v>827</v>
      </c>
      <c r="AO414" s="4">
        <f t="shared" si="94"/>
        <v>2</v>
      </c>
      <c r="AP414" s="4">
        <f t="shared" si="95"/>
        <v>0</v>
      </c>
      <c r="AQ414" s="4">
        <f t="shared" si="96"/>
        <v>0</v>
      </c>
      <c r="AR414" s="4">
        <f t="shared" si="97"/>
        <v>0</v>
      </c>
      <c r="AS414" s="4">
        <f t="shared" si="98"/>
        <v>2</v>
      </c>
      <c r="AT414" s="4">
        <f t="shared" si="99"/>
        <v>4</v>
      </c>
      <c r="AU414" s="34"/>
      <c r="AV414" s="34"/>
      <c r="AW414" s="34"/>
      <c r="AX414" s="36"/>
    </row>
    <row r="415" spans="1:50" ht="36" hidden="1" customHeight="1" x14ac:dyDescent="0.2">
      <c r="A415" s="54"/>
      <c r="B415" s="206" t="s">
        <v>3160</v>
      </c>
      <c r="C415" s="206" t="s">
        <v>76</v>
      </c>
      <c r="D415" s="27" t="s">
        <v>444</v>
      </c>
      <c r="E415" s="182"/>
      <c r="F415" s="22" t="s">
        <v>1437</v>
      </c>
      <c r="G415" s="23" t="s">
        <v>1259</v>
      </c>
      <c r="H415" s="23" t="s">
        <v>460</v>
      </c>
      <c r="I415" s="9" t="s">
        <v>2061</v>
      </c>
      <c r="J415" s="5" t="s">
        <v>653</v>
      </c>
      <c r="K415" s="3"/>
      <c r="L415" s="3"/>
      <c r="M415" s="3"/>
      <c r="N415" s="3"/>
      <c r="O415" s="3"/>
      <c r="P415" s="6"/>
      <c r="Q415" s="30"/>
      <c r="R415" s="30"/>
      <c r="S415" s="30"/>
      <c r="T415" s="30"/>
      <c r="U415" s="30"/>
      <c r="V415" s="26"/>
      <c r="W415" s="30"/>
      <c r="X415" s="30"/>
      <c r="Y415" s="30"/>
      <c r="Z415" s="30"/>
      <c r="AA415" s="30"/>
      <c r="AB415" s="26"/>
      <c r="AC415" s="30">
        <v>2</v>
      </c>
      <c r="AD415" s="30"/>
      <c r="AE415" s="30"/>
      <c r="AF415" s="30"/>
      <c r="AG415" s="30"/>
      <c r="AH415" s="6" t="s">
        <v>1112</v>
      </c>
      <c r="AI415" s="30"/>
      <c r="AJ415" s="30"/>
      <c r="AK415" s="30"/>
      <c r="AL415" s="30"/>
      <c r="AM415" s="30">
        <v>1</v>
      </c>
      <c r="AN415" s="6" t="s">
        <v>1112</v>
      </c>
      <c r="AO415" s="4">
        <f t="shared" si="94"/>
        <v>2</v>
      </c>
      <c r="AP415" s="4">
        <f t="shared" si="95"/>
        <v>0</v>
      </c>
      <c r="AQ415" s="4">
        <f t="shared" si="96"/>
        <v>0</v>
      </c>
      <c r="AR415" s="4">
        <f t="shared" si="97"/>
        <v>0</v>
      </c>
      <c r="AS415" s="4">
        <f t="shared" si="98"/>
        <v>1</v>
      </c>
      <c r="AT415" s="4">
        <f t="shared" si="99"/>
        <v>3</v>
      </c>
      <c r="AU415" s="34">
        <v>40422</v>
      </c>
      <c r="AV415" s="34"/>
      <c r="AW415" s="34"/>
      <c r="AX415" s="36"/>
    </row>
    <row r="416" spans="1:50" ht="36" hidden="1" customHeight="1" x14ac:dyDescent="0.2">
      <c r="A416" s="54"/>
      <c r="B416" s="206" t="s">
        <v>3160</v>
      </c>
      <c r="C416" s="206" t="s">
        <v>76</v>
      </c>
      <c r="D416" s="27" t="s">
        <v>444</v>
      </c>
      <c r="E416" s="182"/>
      <c r="F416" s="22" t="s">
        <v>1437</v>
      </c>
      <c r="G416" s="23" t="s">
        <v>1259</v>
      </c>
      <c r="H416" s="23" t="s">
        <v>460</v>
      </c>
      <c r="I416" s="9" t="s">
        <v>2065</v>
      </c>
      <c r="J416" s="5" t="s">
        <v>926</v>
      </c>
      <c r="K416" s="30"/>
      <c r="L416" s="30"/>
      <c r="M416" s="30"/>
      <c r="N416" s="30"/>
      <c r="O416" s="30"/>
      <c r="P416" s="26"/>
      <c r="Q416" s="3"/>
      <c r="R416" s="3"/>
      <c r="S416" s="3"/>
      <c r="T416" s="3"/>
      <c r="U416" s="3"/>
      <c r="V416" s="6"/>
      <c r="W416" s="3"/>
      <c r="X416" s="3"/>
      <c r="Y416" s="3"/>
      <c r="Z416" s="3"/>
      <c r="AA416" s="3"/>
      <c r="AB416" s="6"/>
      <c r="AC416" s="30">
        <v>4</v>
      </c>
      <c r="AD416" s="30"/>
      <c r="AE416" s="30"/>
      <c r="AF416" s="30"/>
      <c r="AG416" s="30"/>
      <c r="AH416" s="6" t="s">
        <v>1128</v>
      </c>
      <c r="AI416" s="30"/>
      <c r="AJ416" s="30"/>
      <c r="AK416" s="30"/>
      <c r="AL416" s="30"/>
      <c r="AM416" s="30"/>
      <c r="AN416" s="26"/>
      <c r="AO416" s="4">
        <f t="shared" si="94"/>
        <v>4</v>
      </c>
      <c r="AP416" s="4">
        <f t="shared" si="95"/>
        <v>0</v>
      </c>
      <c r="AQ416" s="4">
        <f t="shared" si="96"/>
        <v>0</v>
      </c>
      <c r="AR416" s="4">
        <f t="shared" si="97"/>
        <v>0</v>
      </c>
      <c r="AS416" s="4">
        <f t="shared" si="98"/>
        <v>0</v>
      </c>
      <c r="AT416" s="4">
        <f t="shared" si="99"/>
        <v>4</v>
      </c>
      <c r="AU416" s="34" t="s">
        <v>927</v>
      </c>
      <c r="AV416" s="34"/>
      <c r="AW416" s="34"/>
      <c r="AX416" s="36"/>
    </row>
    <row r="417" spans="1:50" ht="36" hidden="1" customHeight="1" x14ac:dyDescent="0.2">
      <c r="A417" s="54"/>
      <c r="B417" s="206" t="s">
        <v>3160</v>
      </c>
      <c r="C417" s="206" t="s">
        <v>76</v>
      </c>
      <c r="D417" s="27" t="s">
        <v>444</v>
      </c>
      <c r="E417" s="182"/>
      <c r="F417" s="22" t="s">
        <v>1437</v>
      </c>
      <c r="G417" s="23" t="s">
        <v>1259</v>
      </c>
      <c r="H417" s="23" t="s">
        <v>460</v>
      </c>
      <c r="I417" s="9" t="s">
        <v>2068</v>
      </c>
      <c r="J417" s="5" t="s">
        <v>949</v>
      </c>
      <c r="K417" s="30"/>
      <c r="L417" s="30"/>
      <c r="M417" s="30"/>
      <c r="N417" s="30"/>
      <c r="O417" s="30"/>
      <c r="P417" s="26"/>
      <c r="Q417" s="3"/>
      <c r="R417" s="3"/>
      <c r="S417" s="3"/>
      <c r="T417" s="3"/>
      <c r="U417" s="3"/>
      <c r="V417" s="6"/>
      <c r="W417" s="3"/>
      <c r="X417" s="3"/>
      <c r="Y417" s="3"/>
      <c r="Z417" s="3"/>
      <c r="AA417" s="3"/>
      <c r="AB417" s="6"/>
      <c r="AC417" s="30">
        <v>1</v>
      </c>
      <c r="AD417" s="30"/>
      <c r="AE417" s="30"/>
      <c r="AF417" s="30"/>
      <c r="AG417" s="30"/>
      <c r="AH417" s="6" t="s">
        <v>1113</v>
      </c>
      <c r="AI417" s="3"/>
      <c r="AJ417" s="3"/>
      <c r="AK417" s="3"/>
      <c r="AL417" s="3"/>
      <c r="AM417" s="3">
        <v>1</v>
      </c>
      <c r="AN417" s="6" t="s">
        <v>951</v>
      </c>
      <c r="AO417" s="4">
        <f t="shared" si="94"/>
        <v>1</v>
      </c>
      <c r="AP417" s="4">
        <f t="shared" si="95"/>
        <v>0</v>
      </c>
      <c r="AQ417" s="4">
        <f t="shared" si="96"/>
        <v>0</v>
      </c>
      <c r="AR417" s="4">
        <f t="shared" si="97"/>
        <v>0</v>
      </c>
      <c r="AS417" s="4">
        <f t="shared" si="98"/>
        <v>1</v>
      </c>
      <c r="AT417" s="4">
        <f t="shared" si="99"/>
        <v>2</v>
      </c>
      <c r="AU417" s="34" t="s">
        <v>933</v>
      </c>
      <c r="AV417" s="34"/>
      <c r="AW417" s="34"/>
      <c r="AX417" s="36"/>
    </row>
    <row r="418" spans="1:50" ht="36" hidden="1" customHeight="1" x14ac:dyDescent="0.2">
      <c r="A418" s="54"/>
      <c r="B418" s="206" t="s">
        <v>3160</v>
      </c>
      <c r="C418" s="206" t="s">
        <v>76</v>
      </c>
      <c r="D418" s="27" t="s">
        <v>444</v>
      </c>
      <c r="E418" s="182"/>
      <c r="F418" s="22" t="s">
        <v>1437</v>
      </c>
      <c r="G418" s="23" t="s">
        <v>1259</v>
      </c>
      <c r="H418" s="23" t="s">
        <v>460</v>
      </c>
      <c r="I418" s="9" t="s">
        <v>2069</v>
      </c>
      <c r="J418" s="5" t="s">
        <v>1019</v>
      </c>
      <c r="K418" s="30"/>
      <c r="L418" s="30"/>
      <c r="M418" s="30"/>
      <c r="N418" s="30"/>
      <c r="O418" s="30"/>
      <c r="P418" s="26"/>
      <c r="Q418" s="3"/>
      <c r="R418" s="3"/>
      <c r="S418" s="3"/>
      <c r="T418" s="3"/>
      <c r="U418" s="3"/>
      <c r="V418" s="6"/>
      <c r="W418" s="3"/>
      <c r="X418" s="3"/>
      <c r="Y418" s="3"/>
      <c r="Z418" s="3"/>
      <c r="AA418" s="3"/>
      <c r="AB418" s="6"/>
      <c r="AC418" s="30">
        <v>5</v>
      </c>
      <c r="AD418" s="30"/>
      <c r="AE418" s="30"/>
      <c r="AF418" s="30"/>
      <c r="AG418" s="30"/>
      <c r="AH418" s="6" t="s">
        <v>1021</v>
      </c>
      <c r="AI418" s="3"/>
      <c r="AJ418" s="3"/>
      <c r="AK418" s="3"/>
      <c r="AL418" s="3"/>
      <c r="AM418" s="3">
        <v>4</v>
      </c>
      <c r="AN418" s="6" t="s">
        <v>1021</v>
      </c>
      <c r="AO418" s="4">
        <f t="shared" si="94"/>
        <v>5</v>
      </c>
      <c r="AP418" s="4">
        <f t="shared" si="95"/>
        <v>0</v>
      </c>
      <c r="AQ418" s="4">
        <f t="shared" si="96"/>
        <v>0</v>
      </c>
      <c r="AR418" s="4">
        <f t="shared" si="97"/>
        <v>0</v>
      </c>
      <c r="AS418" s="4">
        <f t="shared" si="98"/>
        <v>4</v>
      </c>
      <c r="AT418" s="4">
        <f t="shared" si="99"/>
        <v>9</v>
      </c>
      <c r="AU418" s="34" t="s">
        <v>933</v>
      </c>
      <c r="AV418" s="34"/>
      <c r="AW418" s="34"/>
      <c r="AX418" s="36"/>
    </row>
    <row r="419" spans="1:50" ht="36" hidden="1" customHeight="1" x14ac:dyDescent="0.2">
      <c r="A419" s="54"/>
      <c r="B419" s="206" t="s">
        <v>3160</v>
      </c>
      <c r="C419" s="206" t="s">
        <v>76</v>
      </c>
      <c r="D419" s="27" t="s">
        <v>444</v>
      </c>
      <c r="E419" s="182"/>
      <c r="F419" s="22" t="s">
        <v>1437</v>
      </c>
      <c r="G419" s="23" t="s">
        <v>1259</v>
      </c>
      <c r="H419" s="23" t="s">
        <v>460</v>
      </c>
      <c r="I419" s="9" t="s">
        <v>2074</v>
      </c>
      <c r="J419" s="47" t="s">
        <v>1115</v>
      </c>
      <c r="K419" s="30"/>
      <c r="L419" s="30"/>
      <c r="M419" s="30"/>
      <c r="N419" s="30"/>
      <c r="O419" s="30"/>
      <c r="P419" s="26"/>
      <c r="Q419" s="3"/>
      <c r="R419" s="3"/>
      <c r="S419" s="3"/>
      <c r="T419" s="3"/>
      <c r="U419" s="3"/>
      <c r="V419" s="6"/>
      <c r="W419" s="3"/>
      <c r="X419" s="3"/>
      <c r="Y419" s="3"/>
      <c r="Z419" s="3"/>
      <c r="AA419" s="3"/>
      <c r="AB419" s="6"/>
      <c r="AC419" s="30">
        <v>6</v>
      </c>
      <c r="AD419" s="30"/>
      <c r="AE419" s="30"/>
      <c r="AF419" s="30"/>
      <c r="AG419" s="30"/>
      <c r="AH419" s="6" t="s">
        <v>1209</v>
      </c>
      <c r="AI419" s="3"/>
      <c r="AJ419" s="3"/>
      <c r="AK419" s="3"/>
      <c r="AL419" s="3"/>
      <c r="AM419" s="3">
        <v>1</v>
      </c>
      <c r="AN419" s="6" t="s">
        <v>1210</v>
      </c>
      <c r="AO419" s="4">
        <f t="shared" si="94"/>
        <v>6</v>
      </c>
      <c r="AP419" s="4">
        <f t="shared" si="95"/>
        <v>0</v>
      </c>
      <c r="AQ419" s="4">
        <f t="shared" si="96"/>
        <v>0</v>
      </c>
      <c r="AR419" s="4">
        <f t="shared" si="97"/>
        <v>0</v>
      </c>
      <c r="AS419" s="4">
        <f t="shared" si="98"/>
        <v>1</v>
      </c>
      <c r="AT419" s="4">
        <f t="shared" si="99"/>
        <v>7</v>
      </c>
      <c r="AU419" s="34"/>
      <c r="AV419" s="34"/>
      <c r="AW419" s="34"/>
      <c r="AX419" s="36"/>
    </row>
    <row r="420" spans="1:50" ht="36" hidden="1" customHeight="1" x14ac:dyDescent="0.2">
      <c r="A420" s="54"/>
      <c r="B420" s="150" t="s">
        <v>2977</v>
      </c>
      <c r="C420" s="150" t="s">
        <v>76</v>
      </c>
      <c r="D420" s="2" t="s">
        <v>57</v>
      </c>
      <c r="E420" s="182"/>
      <c r="F420" s="22" t="s">
        <v>1437</v>
      </c>
      <c r="G420" s="23" t="s">
        <v>1435</v>
      </c>
      <c r="H420" s="23" t="s">
        <v>465</v>
      </c>
      <c r="I420" s="9" t="s">
        <v>1935</v>
      </c>
      <c r="J420" s="5" t="s">
        <v>465</v>
      </c>
      <c r="K420" s="30"/>
      <c r="L420" s="30"/>
      <c r="M420" s="30"/>
      <c r="N420" s="30"/>
      <c r="O420" s="30"/>
      <c r="P420" s="26"/>
      <c r="Q420" s="30"/>
      <c r="R420" s="30"/>
      <c r="S420" s="30"/>
      <c r="T420" s="30"/>
      <c r="U420" s="30"/>
      <c r="V420" s="26"/>
      <c r="W420" s="30"/>
      <c r="X420" s="30"/>
      <c r="Y420" s="30"/>
      <c r="Z420" s="30"/>
      <c r="AA420" s="30"/>
      <c r="AB420" s="26"/>
      <c r="AC420" s="3">
        <v>2</v>
      </c>
      <c r="AD420" s="3"/>
      <c r="AE420" s="3"/>
      <c r="AF420" s="3"/>
      <c r="AG420" s="3">
        <v>1</v>
      </c>
      <c r="AH420" s="6" t="s">
        <v>1324</v>
      </c>
      <c r="AI420" s="3">
        <v>2</v>
      </c>
      <c r="AJ420" s="3"/>
      <c r="AK420" s="3"/>
      <c r="AL420" s="3"/>
      <c r="AM420" s="3">
        <v>1</v>
      </c>
      <c r="AN420" s="6" t="s">
        <v>1324</v>
      </c>
      <c r="AO420" s="4">
        <f t="shared" si="94"/>
        <v>4</v>
      </c>
      <c r="AP420" s="4">
        <f t="shared" si="95"/>
        <v>0</v>
      </c>
      <c r="AQ420" s="4">
        <f t="shared" si="96"/>
        <v>0</v>
      </c>
      <c r="AR420" s="4">
        <f t="shared" si="97"/>
        <v>0</v>
      </c>
      <c r="AS420" s="4">
        <f t="shared" si="98"/>
        <v>2</v>
      </c>
      <c r="AT420" s="4">
        <f t="shared" si="99"/>
        <v>6</v>
      </c>
      <c r="AU420" s="34" t="s">
        <v>1325</v>
      </c>
      <c r="AV420" s="34"/>
      <c r="AW420" s="34"/>
      <c r="AX420" s="36"/>
    </row>
    <row r="421" spans="1:50" ht="36" hidden="1" customHeight="1" x14ac:dyDescent="0.2">
      <c r="A421" s="54"/>
      <c r="B421" s="206" t="s">
        <v>3001</v>
      </c>
      <c r="C421" s="206" t="s">
        <v>76</v>
      </c>
      <c r="D421" s="2" t="s">
        <v>780</v>
      </c>
      <c r="E421" s="182"/>
      <c r="F421" s="22" t="s">
        <v>1437</v>
      </c>
      <c r="G421" s="23" t="s">
        <v>1435</v>
      </c>
      <c r="H421" s="23" t="s">
        <v>465</v>
      </c>
      <c r="I421" s="9" t="s">
        <v>1957</v>
      </c>
      <c r="J421" s="5" t="s">
        <v>395</v>
      </c>
      <c r="K421" s="3"/>
      <c r="L421" s="3"/>
      <c r="M421" s="3"/>
      <c r="N421" s="3"/>
      <c r="O421" s="3"/>
      <c r="P421" s="6"/>
      <c r="Q421" s="30"/>
      <c r="R421" s="30"/>
      <c r="S421" s="30"/>
      <c r="T421" s="30"/>
      <c r="U421" s="30"/>
      <c r="V421" s="26"/>
      <c r="W421" s="30"/>
      <c r="X421" s="30"/>
      <c r="Y421" s="30"/>
      <c r="Z421" s="30"/>
      <c r="AA421" s="30"/>
      <c r="AB421" s="26"/>
      <c r="AC421" s="30">
        <v>1</v>
      </c>
      <c r="AD421" s="30"/>
      <c r="AE421" s="30"/>
      <c r="AF421" s="30"/>
      <c r="AG421" s="30"/>
      <c r="AH421" s="6" t="s">
        <v>1313</v>
      </c>
      <c r="AI421" s="30"/>
      <c r="AJ421" s="30"/>
      <c r="AK421" s="30"/>
      <c r="AL421" s="30"/>
      <c r="AM421" s="30">
        <v>2</v>
      </c>
      <c r="AN421" s="6" t="s">
        <v>1313</v>
      </c>
      <c r="AO421" s="4">
        <f t="shared" si="94"/>
        <v>1</v>
      </c>
      <c r="AP421" s="4">
        <f t="shared" si="95"/>
        <v>0</v>
      </c>
      <c r="AQ421" s="4">
        <f t="shared" si="96"/>
        <v>0</v>
      </c>
      <c r="AR421" s="4">
        <f t="shared" si="97"/>
        <v>0</v>
      </c>
      <c r="AS421" s="4">
        <f t="shared" si="98"/>
        <v>2</v>
      </c>
      <c r="AT421" s="4">
        <f t="shared" si="99"/>
        <v>3</v>
      </c>
      <c r="AU421" s="34">
        <v>40623</v>
      </c>
      <c r="AV421" s="34"/>
      <c r="AW421" s="34"/>
      <c r="AX421" s="36"/>
    </row>
    <row r="422" spans="1:50" ht="36" hidden="1" customHeight="1" x14ac:dyDescent="0.2">
      <c r="A422" s="54"/>
      <c r="B422" s="206" t="s">
        <v>3160</v>
      </c>
      <c r="C422" s="206" t="s">
        <v>76</v>
      </c>
      <c r="D422" s="27" t="s">
        <v>444</v>
      </c>
      <c r="E422" s="182"/>
      <c r="F422" s="22" t="s">
        <v>1437</v>
      </c>
      <c r="G422" s="23" t="s">
        <v>1259</v>
      </c>
      <c r="H422" s="23" t="s">
        <v>460</v>
      </c>
      <c r="I422" s="9" t="s">
        <v>2075</v>
      </c>
      <c r="J422" s="47" t="s">
        <v>1272</v>
      </c>
      <c r="K422" s="30"/>
      <c r="L422" s="30"/>
      <c r="M422" s="30"/>
      <c r="N422" s="30"/>
      <c r="O422" s="30"/>
      <c r="P422" s="26"/>
      <c r="Q422" s="3"/>
      <c r="R422" s="3"/>
      <c r="S422" s="3"/>
      <c r="T422" s="3"/>
      <c r="U422" s="3"/>
      <c r="V422" s="6"/>
      <c r="W422" s="3"/>
      <c r="X422" s="3"/>
      <c r="Y422" s="3"/>
      <c r="Z422" s="3"/>
      <c r="AA422" s="3"/>
      <c r="AB422" s="6"/>
      <c r="AC422" s="30">
        <v>4</v>
      </c>
      <c r="AD422" s="30"/>
      <c r="AE422" s="30"/>
      <c r="AF422" s="30"/>
      <c r="AG422" s="30"/>
      <c r="AH422" s="6" t="s">
        <v>1273</v>
      </c>
      <c r="AI422" s="3"/>
      <c r="AJ422" s="3"/>
      <c r="AK422" s="3"/>
      <c r="AL422" s="3"/>
      <c r="AM422" s="3">
        <v>2</v>
      </c>
      <c r="AN422" s="6" t="s">
        <v>1273</v>
      </c>
      <c r="AO422" s="4">
        <f t="shared" si="94"/>
        <v>4</v>
      </c>
      <c r="AP422" s="4">
        <f t="shared" si="95"/>
        <v>0</v>
      </c>
      <c r="AQ422" s="4">
        <f t="shared" si="96"/>
        <v>0</v>
      </c>
      <c r="AR422" s="4">
        <f t="shared" si="97"/>
        <v>0</v>
      </c>
      <c r="AS422" s="4">
        <f t="shared" si="98"/>
        <v>2</v>
      </c>
      <c r="AT422" s="4">
        <f t="shared" si="99"/>
        <v>6</v>
      </c>
      <c r="AU422" s="34"/>
      <c r="AV422" s="34"/>
      <c r="AW422" s="34"/>
      <c r="AX422" s="36"/>
    </row>
    <row r="423" spans="1:50" ht="36" hidden="1" customHeight="1" x14ac:dyDescent="0.2">
      <c r="A423" s="54">
        <f>+A400+1</f>
        <v>1</v>
      </c>
      <c r="B423" s="207" t="s">
        <v>3192</v>
      </c>
      <c r="C423" s="207" t="s">
        <v>76</v>
      </c>
      <c r="D423" s="188" t="s">
        <v>2103</v>
      </c>
      <c r="E423" s="181">
        <f>COUNTIF($B$5:$B$702,"FZ")-1</f>
        <v>5</v>
      </c>
      <c r="F423" s="74" t="s">
        <v>1436</v>
      </c>
      <c r="G423" s="74" t="s">
        <v>1259</v>
      </c>
      <c r="H423" s="74" t="s">
        <v>460</v>
      </c>
      <c r="I423" s="151" t="s">
        <v>2076</v>
      </c>
      <c r="J423" s="161" t="s">
        <v>460</v>
      </c>
      <c r="K423" s="153"/>
      <c r="L423" s="153"/>
      <c r="M423" s="153"/>
      <c r="N423" s="153"/>
      <c r="O423" s="153"/>
      <c r="P423" s="163"/>
      <c r="Q423" s="155"/>
      <c r="R423" s="155">
        <v>1</v>
      </c>
      <c r="S423" s="155"/>
      <c r="T423" s="155"/>
      <c r="U423" s="155">
        <v>7</v>
      </c>
      <c r="V423" s="163" t="s">
        <v>163</v>
      </c>
      <c r="W423" s="155">
        <v>3</v>
      </c>
      <c r="X423" s="155"/>
      <c r="Y423" s="155"/>
      <c r="Z423" s="155"/>
      <c r="AA423" s="155"/>
      <c r="AB423" s="163" t="s">
        <v>164</v>
      </c>
      <c r="AC423" s="153">
        <v>3</v>
      </c>
      <c r="AD423" s="153"/>
      <c r="AE423" s="153"/>
      <c r="AF423" s="153"/>
      <c r="AG423" s="153"/>
      <c r="AH423" s="163" t="s">
        <v>165</v>
      </c>
      <c r="AI423" s="155">
        <v>1</v>
      </c>
      <c r="AJ423" s="155">
        <v>3</v>
      </c>
      <c r="AK423" s="155"/>
      <c r="AL423" s="155"/>
      <c r="AM423" s="155"/>
      <c r="AN423" s="163" t="s">
        <v>1300</v>
      </c>
      <c r="AO423" s="156">
        <f t="shared" si="94"/>
        <v>7</v>
      </c>
      <c r="AP423" s="156">
        <f t="shared" si="95"/>
        <v>4</v>
      </c>
      <c r="AQ423" s="156">
        <f t="shared" si="96"/>
        <v>0</v>
      </c>
      <c r="AR423" s="156">
        <f t="shared" si="97"/>
        <v>0</v>
      </c>
      <c r="AS423" s="156">
        <f t="shared" si="98"/>
        <v>7</v>
      </c>
      <c r="AT423" s="156">
        <f t="shared" si="99"/>
        <v>18</v>
      </c>
      <c r="AU423" s="40">
        <v>2</v>
      </c>
      <c r="AV423" s="40"/>
      <c r="AW423" s="40"/>
      <c r="AX423" s="158"/>
    </row>
    <row r="424" spans="1:50" s="159" customFormat="1" ht="36" hidden="1" customHeight="1" x14ac:dyDescent="0.2">
      <c r="A424" s="54"/>
      <c r="B424" s="206" t="s">
        <v>3192</v>
      </c>
      <c r="C424" s="206" t="s">
        <v>76</v>
      </c>
      <c r="D424" s="27" t="s">
        <v>2103</v>
      </c>
      <c r="E424" s="182"/>
      <c r="F424" s="22" t="s">
        <v>1437</v>
      </c>
      <c r="G424" s="23" t="s">
        <v>1259</v>
      </c>
      <c r="H424" s="23" t="s">
        <v>460</v>
      </c>
      <c r="I424" s="9" t="s">
        <v>2077</v>
      </c>
      <c r="J424" s="46" t="s">
        <v>631</v>
      </c>
      <c r="K424" s="3"/>
      <c r="L424" s="3"/>
      <c r="M424" s="3"/>
      <c r="N424" s="3"/>
      <c r="O424" s="3">
        <v>4</v>
      </c>
      <c r="P424" s="6" t="s">
        <v>166</v>
      </c>
      <c r="Q424" s="30"/>
      <c r="R424" s="30"/>
      <c r="S424" s="30"/>
      <c r="T424" s="30"/>
      <c r="U424" s="30"/>
      <c r="V424" s="26"/>
      <c r="W424" s="30">
        <v>1</v>
      </c>
      <c r="X424" s="30"/>
      <c r="Y424" s="30"/>
      <c r="Z424" s="30"/>
      <c r="AA424" s="30"/>
      <c r="AB424" s="6" t="s">
        <v>1301</v>
      </c>
      <c r="AC424" s="30">
        <v>5</v>
      </c>
      <c r="AD424" s="30"/>
      <c r="AE424" s="30"/>
      <c r="AF424" s="30"/>
      <c r="AG424" s="30">
        <v>4</v>
      </c>
      <c r="AH424" s="6" t="s">
        <v>167</v>
      </c>
      <c r="AI424" s="30"/>
      <c r="AJ424" s="30"/>
      <c r="AK424" s="30"/>
      <c r="AL424" s="30"/>
      <c r="AM424" s="30">
        <v>2</v>
      </c>
      <c r="AN424" s="6" t="s">
        <v>167</v>
      </c>
      <c r="AO424" s="4">
        <f t="shared" si="94"/>
        <v>6</v>
      </c>
      <c r="AP424" s="4">
        <f t="shared" si="95"/>
        <v>0</v>
      </c>
      <c r="AQ424" s="4">
        <f t="shared" si="96"/>
        <v>0</v>
      </c>
      <c r="AR424" s="4">
        <f t="shared" si="97"/>
        <v>0</v>
      </c>
      <c r="AS424" s="4">
        <f t="shared" si="98"/>
        <v>10</v>
      </c>
      <c r="AT424" s="4">
        <f t="shared" si="99"/>
        <v>16</v>
      </c>
      <c r="AU424" s="34">
        <v>39699</v>
      </c>
      <c r="AV424" s="34"/>
      <c r="AW424" s="34"/>
      <c r="AX424" s="36"/>
    </row>
    <row r="425" spans="1:50" ht="36" hidden="1" customHeight="1" x14ac:dyDescent="0.2">
      <c r="A425" s="54"/>
      <c r="B425" s="206" t="s">
        <v>3192</v>
      </c>
      <c r="C425" s="206" t="s">
        <v>76</v>
      </c>
      <c r="D425" s="27" t="s">
        <v>2103</v>
      </c>
      <c r="E425" s="182"/>
      <c r="F425" s="22" t="s">
        <v>1437</v>
      </c>
      <c r="G425" s="23" t="s">
        <v>1259</v>
      </c>
      <c r="H425" s="23" t="s">
        <v>460</v>
      </c>
      <c r="I425" s="9" t="s">
        <v>2079</v>
      </c>
      <c r="J425" s="46" t="s">
        <v>633</v>
      </c>
      <c r="K425" s="3"/>
      <c r="L425" s="3"/>
      <c r="M425" s="3"/>
      <c r="N425" s="3"/>
      <c r="O425" s="3">
        <v>4</v>
      </c>
      <c r="P425" s="6" t="s">
        <v>582</v>
      </c>
      <c r="Q425" s="30"/>
      <c r="R425" s="30"/>
      <c r="S425" s="30"/>
      <c r="T425" s="30"/>
      <c r="U425" s="30"/>
      <c r="V425" s="26"/>
      <c r="W425" s="30">
        <v>1</v>
      </c>
      <c r="X425" s="30"/>
      <c r="Y425" s="30"/>
      <c r="Z425" s="30"/>
      <c r="AA425" s="30"/>
      <c r="AB425" s="6" t="s">
        <v>632</v>
      </c>
      <c r="AC425" s="30">
        <v>7</v>
      </c>
      <c r="AD425" s="30">
        <v>1</v>
      </c>
      <c r="AE425" s="30"/>
      <c r="AF425" s="30"/>
      <c r="AG425" s="30">
        <v>3</v>
      </c>
      <c r="AH425" s="6" t="s">
        <v>320</v>
      </c>
      <c r="AI425" s="30"/>
      <c r="AJ425" s="30"/>
      <c r="AK425" s="30"/>
      <c r="AL425" s="30"/>
      <c r="AM425" s="30">
        <v>1</v>
      </c>
      <c r="AN425" s="6" t="s">
        <v>320</v>
      </c>
      <c r="AO425" s="4">
        <f t="shared" si="94"/>
        <v>8</v>
      </c>
      <c r="AP425" s="4">
        <f t="shared" si="95"/>
        <v>1</v>
      </c>
      <c r="AQ425" s="4">
        <f t="shared" si="96"/>
        <v>0</v>
      </c>
      <c r="AR425" s="4">
        <f t="shared" si="97"/>
        <v>0</v>
      </c>
      <c r="AS425" s="4">
        <f t="shared" si="98"/>
        <v>8</v>
      </c>
      <c r="AT425" s="4">
        <f t="shared" si="99"/>
        <v>17</v>
      </c>
      <c r="AU425" s="34">
        <v>40043</v>
      </c>
      <c r="AV425" s="34"/>
      <c r="AW425" s="34"/>
      <c r="AX425" s="36"/>
    </row>
    <row r="426" spans="1:50" ht="36" hidden="1" customHeight="1" x14ac:dyDescent="0.2">
      <c r="A426" s="54"/>
      <c r="B426" s="206" t="s">
        <v>3192</v>
      </c>
      <c r="C426" s="206" t="s">
        <v>76</v>
      </c>
      <c r="D426" s="27" t="s">
        <v>2103</v>
      </c>
      <c r="E426" s="182"/>
      <c r="F426" s="22" t="s">
        <v>1437</v>
      </c>
      <c r="G426" s="23" t="s">
        <v>1259</v>
      </c>
      <c r="H426" s="23" t="s">
        <v>460</v>
      </c>
      <c r="I426" s="9" t="s">
        <v>2080</v>
      </c>
      <c r="J426" s="46" t="s">
        <v>636</v>
      </c>
      <c r="K426" s="3"/>
      <c r="L426" s="3"/>
      <c r="M426" s="3"/>
      <c r="N426" s="3"/>
      <c r="O426" s="3"/>
      <c r="P426" s="6"/>
      <c r="Q426" s="30"/>
      <c r="R426" s="30"/>
      <c r="S426" s="30"/>
      <c r="T426" s="30"/>
      <c r="U426" s="30">
        <v>1</v>
      </c>
      <c r="V426" s="6" t="s">
        <v>1302</v>
      </c>
      <c r="W426" s="30">
        <v>1</v>
      </c>
      <c r="X426" s="30"/>
      <c r="Y426" s="30"/>
      <c r="Z426" s="30"/>
      <c r="AA426" s="30"/>
      <c r="AB426" s="6" t="s">
        <v>637</v>
      </c>
      <c r="AC426" s="30">
        <v>2</v>
      </c>
      <c r="AD426" s="30"/>
      <c r="AE426" s="30"/>
      <c r="AF426" s="30"/>
      <c r="AG426" s="30">
        <v>1</v>
      </c>
      <c r="AH426" s="6" t="s">
        <v>604</v>
      </c>
      <c r="AI426" s="30"/>
      <c r="AJ426" s="30"/>
      <c r="AK426" s="30"/>
      <c r="AL426" s="30"/>
      <c r="AM426" s="30">
        <v>1</v>
      </c>
      <c r="AN426" s="6" t="s">
        <v>604</v>
      </c>
      <c r="AO426" s="4">
        <f t="shared" si="94"/>
        <v>3</v>
      </c>
      <c r="AP426" s="4">
        <f t="shared" si="95"/>
        <v>0</v>
      </c>
      <c r="AQ426" s="4">
        <f t="shared" si="96"/>
        <v>0</v>
      </c>
      <c r="AR426" s="4">
        <f t="shared" si="97"/>
        <v>0</v>
      </c>
      <c r="AS426" s="4">
        <f t="shared" si="98"/>
        <v>3</v>
      </c>
      <c r="AT426" s="4">
        <f t="shared" si="99"/>
        <v>6</v>
      </c>
      <c r="AU426" s="34">
        <v>40109</v>
      </c>
      <c r="AV426" s="34"/>
      <c r="AW426" s="34"/>
      <c r="AX426" s="36"/>
    </row>
    <row r="427" spans="1:50" ht="36" hidden="1" customHeight="1" x14ac:dyDescent="0.2">
      <c r="A427" s="54"/>
      <c r="B427" s="206" t="s">
        <v>3023</v>
      </c>
      <c r="C427" s="206" t="s">
        <v>76</v>
      </c>
      <c r="D427" s="2" t="s">
        <v>144</v>
      </c>
      <c r="E427" s="182"/>
      <c r="F427" s="22" t="s">
        <v>1437</v>
      </c>
      <c r="G427" s="23" t="s">
        <v>1435</v>
      </c>
      <c r="H427" s="23" t="s">
        <v>465</v>
      </c>
      <c r="I427" s="9" t="s">
        <v>1963</v>
      </c>
      <c r="J427" s="5" t="s">
        <v>395</v>
      </c>
      <c r="K427" s="3"/>
      <c r="L427" s="3"/>
      <c r="M427" s="3"/>
      <c r="N427" s="3"/>
      <c r="O427" s="3"/>
      <c r="P427" s="6"/>
      <c r="Q427" s="30"/>
      <c r="R427" s="30"/>
      <c r="S427" s="30"/>
      <c r="T427" s="30"/>
      <c r="U427" s="30"/>
      <c r="V427" s="26"/>
      <c r="W427" s="30"/>
      <c r="X427" s="30"/>
      <c r="Y427" s="30"/>
      <c r="Z427" s="30"/>
      <c r="AA427" s="30"/>
      <c r="AB427" s="26"/>
      <c r="AC427" s="30">
        <v>1</v>
      </c>
      <c r="AD427" s="30"/>
      <c r="AE427" s="30"/>
      <c r="AF427" s="30"/>
      <c r="AG427" s="30">
        <v>1</v>
      </c>
      <c r="AH427" s="6" t="s">
        <v>972</v>
      </c>
      <c r="AI427" s="30"/>
      <c r="AJ427" s="30"/>
      <c r="AK427" s="30"/>
      <c r="AL427" s="30"/>
      <c r="AM427" s="30"/>
      <c r="AN427" s="26"/>
      <c r="AO427" s="4">
        <f t="shared" si="94"/>
        <v>1</v>
      </c>
      <c r="AP427" s="4">
        <f t="shared" si="95"/>
        <v>0</v>
      </c>
      <c r="AQ427" s="4">
        <f t="shared" si="96"/>
        <v>0</v>
      </c>
      <c r="AR427" s="4">
        <f t="shared" si="97"/>
        <v>0</v>
      </c>
      <c r="AS427" s="4">
        <f t="shared" si="98"/>
        <v>1</v>
      </c>
      <c r="AT427" s="4">
        <f t="shared" si="99"/>
        <v>2</v>
      </c>
      <c r="AU427" s="34">
        <v>40725</v>
      </c>
      <c r="AV427" s="34"/>
      <c r="AW427" s="34"/>
      <c r="AX427" s="36"/>
    </row>
    <row r="428" spans="1:50" ht="36" hidden="1" customHeight="1" x14ac:dyDescent="0.2">
      <c r="A428" s="54"/>
      <c r="B428" s="206" t="s">
        <v>3061</v>
      </c>
      <c r="C428" s="206" t="s">
        <v>76</v>
      </c>
      <c r="D428" s="2" t="s">
        <v>1964</v>
      </c>
      <c r="E428" s="182"/>
      <c r="F428" s="22" t="s">
        <v>1437</v>
      </c>
      <c r="G428" s="23" t="s">
        <v>1435</v>
      </c>
      <c r="H428" s="23" t="s">
        <v>465</v>
      </c>
      <c r="I428" s="9" t="s">
        <v>1982</v>
      </c>
      <c r="J428" s="5" t="s">
        <v>395</v>
      </c>
      <c r="K428" s="3">
        <v>0</v>
      </c>
      <c r="L428" s="3"/>
      <c r="M428" s="3"/>
      <c r="N428" s="3"/>
      <c r="O428" s="3"/>
      <c r="P428" s="6"/>
      <c r="Q428" s="30">
        <v>0</v>
      </c>
      <c r="R428" s="30"/>
      <c r="S428" s="30"/>
      <c r="T428" s="30"/>
      <c r="U428" s="30"/>
      <c r="V428" s="26"/>
      <c r="W428" s="30"/>
      <c r="X428" s="30"/>
      <c r="Y428" s="30"/>
      <c r="Z428" s="30"/>
      <c r="AA428" s="30"/>
      <c r="AB428" s="26"/>
      <c r="AC428" s="30">
        <v>1</v>
      </c>
      <c r="AD428" s="30"/>
      <c r="AE428" s="30"/>
      <c r="AF428" s="30"/>
      <c r="AG428" s="30"/>
      <c r="AH428" s="6" t="s">
        <v>1358</v>
      </c>
      <c r="AI428" s="30"/>
      <c r="AJ428" s="30"/>
      <c r="AK428" s="30"/>
      <c r="AL428" s="30"/>
      <c r="AM428" s="30">
        <v>1</v>
      </c>
      <c r="AN428" s="6" t="s">
        <v>1359</v>
      </c>
      <c r="AO428" s="4">
        <f t="shared" si="94"/>
        <v>1</v>
      </c>
      <c r="AP428" s="4">
        <f t="shared" si="95"/>
        <v>0</v>
      </c>
      <c r="AQ428" s="4">
        <f t="shared" si="96"/>
        <v>0</v>
      </c>
      <c r="AR428" s="4">
        <f t="shared" si="97"/>
        <v>0</v>
      </c>
      <c r="AS428" s="4">
        <f t="shared" si="98"/>
        <v>1</v>
      </c>
      <c r="AT428" s="4">
        <f t="shared" si="99"/>
        <v>2</v>
      </c>
      <c r="AU428" s="34">
        <v>41144</v>
      </c>
      <c r="AV428" s="34"/>
      <c r="AW428" s="34"/>
      <c r="AX428" s="36"/>
    </row>
    <row r="429" spans="1:50" ht="36" hidden="1" customHeight="1" x14ac:dyDescent="0.2">
      <c r="A429" s="54">
        <f>+A423+1</f>
        <v>2</v>
      </c>
      <c r="B429" s="207" t="s">
        <v>3151</v>
      </c>
      <c r="C429" s="207" t="s">
        <v>76</v>
      </c>
      <c r="D429" s="188" t="s">
        <v>2104</v>
      </c>
      <c r="E429" s="181">
        <f>COUNTIF($B$5:$B$702,"TF")-1</f>
        <v>3</v>
      </c>
      <c r="F429" s="74" t="s">
        <v>1436</v>
      </c>
      <c r="G429" s="74" t="s">
        <v>1259</v>
      </c>
      <c r="H429" s="74" t="s">
        <v>460</v>
      </c>
      <c r="I429" s="151" t="s">
        <v>2082</v>
      </c>
      <c r="J429" s="152" t="s">
        <v>2083</v>
      </c>
      <c r="K429" s="153"/>
      <c r="L429" s="153"/>
      <c r="M429" s="153"/>
      <c r="N429" s="153"/>
      <c r="O429" s="153"/>
      <c r="P429" s="163"/>
      <c r="Q429" s="155"/>
      <c r="R429" s="155"/>
      <c r="S429" s="155"/>
      <c r="T429" s="155"/>
      <c r="U429" s="155"/>
      <c r="V429" s="163"/>
      <c r="W429" s="155"/>
      <c r="X429" s="155"/>
      <c r="Y429" s="155"/>
      <c r="Z429" s="155"/>
      <c r="AA429" s="155"/>
      <c r="AB429" s="163"/>
      <c r="AC429" s="155"/>
      <c r="AD429" s="155"/>
      <c r="AE429" s="155"/>
      <c r="AF429" s="155"/>
      <c r="AG429" s="155"/>
      <c r="AH429" s="163"/>
      <c r="AI429" s="155"/>
      <c r="AJ429" s="155"/>
      <c r="AK429" s="155"/>
      <c r="AL429" s="155"/>
      <c r="AM429" s="155"/>
      <c r="AN429" s="163"/>
      <c r="AO429" s="156">
        <f t="shared" si="94"/>
        <v>0</v>
      </c>
      <c r="AP429" s="156">
        <f t="shared" si="95"/>
        <v>0</v>
      </c>
      <c r="AQ429" s="156">
        <f t="shared" si="96"/>
        <v>0</v>
      </c>
      <c r="AR429" s="156">
        <f t="shared" si="97"/>
        <v>0</v>
      </c>
      <c r="AS429" s="156">
        <f t="shared" si="98"/>
        <v>0</v>
      </c>
      <c r="AT429" s="156">
        <f t="shared" si="99"/>
        <v>0</v>
      </c>
      <c r="AU429" s="40"/>
      <c r="AV429" s="40"/>
      <c r="AW429" s="40"/>
      <c r="AX429" s="158"/>
    </row>
    <row r="430" spans="1:50" ht="36" hidden="1" customHeight="1" x14ac:dyDescent="0.2">
      <c r="A430" s="54">
        <f>+A426+1</f>
        <v>1</v>
      </c>
      <c r="B430" s="207" t="s">
        <v>2567</v>
      </c>
      <c r="C430" s="207" t="s">
        <v>76</v>
      </c>
      <c r="D430" s="188" t="s">
        <v>2105</v>
      </c>
      <c r="E430" s="181">
        <f>COUNTIF($B$5:$B$702,"MK")-1</f>
        <v>1</v>
      </c>
      <c r="F430" s="74" t="s">
        <v>1436</v>
      </c>
      <c r="G430" s="74" t="s">
        <v>1259</v>
      </c>
      <c r="H430" s="74" t="s">
        <v>460</v>
      </c>
      <c r="I430" s="151" t="s">
        <v>2087</v>
      </c>
      <c r="J430" s="161" t="s">
        <v>341</v>
      </c>
      <c r="K430" s="153">
        <v>1</v>
      </c>
      <c r="L430" s="153"/>
      <c r="M430" s="153"/>
      <c r="N430" s="155"/>
      <c r="O430" s="155">
        <v>2</v>
      </c>
      <c r="P430" s="163" t="s">
        <v>1242</v>
      </c>
      <c r="Q430" s="155">
        <v>1</v>
      </c>
      <c r="R430" s="155"/>
      <c r="S430" s="155"/>
      <c r="T430" s="155"/>
      <c r="U430" s="155">
        <v>3</v>
      </c>
      <c r="V430" s="163" t="s">
        <v>1243</v>
      </c>
      <c r="W430" s="153">
        <v>2</v>
      </c>
      <c r="X430" s="153"/>
      <c r="Y430" s="153"/>
      <c r="Z430" s="153"/>
      <c r="AA430" s="153"/>
      <c r="AB430" s="163" t="s">
        <v>1244</v>
      </c>
      <c r="AC430" s="155">
        <v>2</v>
      </c>
      <c r="AD430" s="155">
        <v>2</v>
      </c>
      <c r="AE430" s="155">
        <v>1</v>
      </c>
      <c r="AF430" s="155"/>
      <c r="AG430" s="155">
        <v>14</v>
      </c>
      <c r="AH430" s="163" t="s">
        <v>1244</v>
      </c>
      <c r="AI430" s="153"/>
      <c r="AJ430" s="153"/>
      <c r="AK430" s="153"/>
      <c r="AL430" s="153"/>
      <c r="AM430" s="153"/>
      <c r="AN430" s="163"/>
      <c r="AO430" s="156">
        <f t="shared" si="94"/>
        <v>6</v>
      </c>
      <c r="AP430" s="156">
        <f t="shared" si="95"/>
        <v>2</v>
      </c>
      <c r="AQ430" s="156">
        <f t="shared" si="96"/>
        <v>1</v>
      </c>
      <c r="AR430" s="156">
        <f t="shared" si="97"/>
        <v>0</v>
      </c>
      <c r="AS430" s="156">
        <f t="shared" si="98"/>
        <v>19</v>
      </c>
      <c r="AT430" s="156">
        <f t="shared" si="99"/>
        <v>28</v>
      </c>
      <c r="AU430" s="153"/>
      <c r="AV430" s="153"/>
      <c r="AW430" s="40"/>
      <c r="AX430" s="158"/>
    </row>
    <row r="431" spans="1:50" ht="36" hidden="1" customHeight="1" x14ac:dyDescent="0.2">
      <c r="A431" s="54">
        <f>+A429+1</f>
        <v>3</v>
      </c>
      <c r="B431" s="207" t="s">
        <v>2622</v>
      </c>
      <c r="C431" s="207" t="s">
        <v>76</v>
      </c>
      <c r="D431" s="188" t="s">
        <v>2143</v>
      </c>
      <c r="E431" s="181">
        <f>COUNTIF($B$5:$B$702,"AF")-1</f>
        <v>1</v>
      </c>
      <c r="F431" s="74" t="s">
        <v>1436</v>
      </c>
      <c r="G431" s="74" t="s">
        <v>1259</v>
      </c>
      <c r="H431" s="74" t="s">
        <v>460</v>
      </c>
      <c r="I431" s="151" t="s">
        <v>2144</v>
      </c>
      <c r="J431" s="152" t="s">
        <v>139</v>
      </c>
      <c r="K431" s="153"/>
      <c r="L431" s="153"/>
      <c r="M431" s="153"/>
      <c r="N431" s="153"/>
      <c r="O431" s="153"/>
      <c r="P431" s="163"/>
      <c r="Q431" s="155"/>
      <c r="R431" s="155"/>
      <c r="S431" s="155"/>
      <c r="T431" s="155"/>
      <c r="U431" s="155"/>
      <c r="V431" s="154"/>
      <c r="W431" s="155"/>
      <c r="X431" s="155"/>
      <c r="Y431" s="155"/>
      <c r="Z431" s="155"/>
      <c r="AA431" s="155"/>
      <c r="AB431" s="163"/>
      <c r="AC431" s="155"/>
      <c r="AD431" s="155"/>
      <c r="AE431" s="155"/>
      <c r="AF431" s="155"/>
      <c r="AG431" s="155"/>
      <c r="AH431" s="163"/>
      <c r="AI431" s="155"/>
      <c r="AJ431" s="155"/>
      <c r="AK431" s="155"/>
      <c r="AL431" s="155"/>
      <c r="AM431" s="155"/>
      <c r="AN431" s="154"/>
      <c r="AO431" s="156"/>
      <c r="AP431" s="156"/>
      <c r="AQ431" s="156"/>
      <c r="AR431" s="156"/>
      <c r="AS431" s="156"/>
      <c r="AT431" s="156"/>
      <c r="AU431" s="40"/>
      <c r="AV431" s="40"/>
      <c r="AW431" s="40"/>
      <c r="AX431" s="158"/>
    </row>
    <row r="432" spans="1:50" ht="36" hidden="1" customHeight="1" x14ac:dyDescent="0.2">
      <c r="A432" s="54"/>
      <c r="B432" s="206" t="s">
        <v>2622</v>
      </c>
      <c r="C432" s="206" t="s">
        <v>76</v>
      </c>
      <c r="D432" s="27" t="s">
        <v>2143</v>
      </c>
      <c r="E432" s="182"/>
      <c r="F432" s="22" t="s">
        <v>1437</v>
      </c>
      <c r="G432" s="23" t="s">
        <v>1259</v>
      </c>
      <c r="H432" s="23" t="s">
        <v>460</v>
      </c>
      <c r="I432" s="9" t="s">
        <v>2145</v>
      </c>
      <c r="J432" s="46" t="s">
        <v>139</v>
      </c>
      <c r="K432" s="3"/>
      <c r="L432" s="3"/>
      <c r="M432" s="3"/>
      <c r="N432" s="3"/>
      <c r="O432" s="3"/>
      <c r="P432" s="6"/>
      <c r="Q432" s="30"/>
      <c r="R432" s="30"/>
      <c r="S432" s="30"/>
      <c r="T432" s="30"/>
      <c r="U432" s="30"/>
      <c r="V432" s="26"/>
      <c r="W432" s="30"/>
      <c r="X432" s="30"/>
      <c r="Y432" s="30"/>
      <c r="Z432" s="30"/>
      <c r="AA432" s="30"/>
      <c r="AB432" s="6"/>
      <c r="AC432" s="30"/>
      <c r="AD432" s="30"/>
      <c r="AE432" s="30"/>
      <c r="AF432" s="30"/>
      <c r="AG432" s="30"/>
      <c r="AH432" s="6"/>
      <c r="AI432" s="30"/>
      <c r="AJ432" s="30"/>
      <c r="AK432" s="30"/>
      <c r="AL432" s="30"/>
      <c r="AM432" s="30"/>
      <c r="AN432" s="26"/>
      <c r="AO432" s="4"/>
      <c r="AP432" s="4"/>
      <c r="AQ432" s="4"/>
      <c r="AR432" s="4"/>
      <c r="AS432" s="4"/>
      <c r="AT432" s="4"/>
      <c r="AU432" s="34"/>
      <c r="AV432" s="34"/>
      <c r="AW432" s="34"/>
      <c r="AX432" s="36"/>
    </row>
    <row r="433" spans="1:50" ht="36" hidden="1" customHeight="1" x14ac:dyDescent="0.2">
      <c r="A433" s="54"/>
      <c r="B433" s="150" t="s">
        <v>2938</v>
      </c>
      <c r="C433" s="150" t="s">
        <v>76</v>
      </c>
      <c r="D433" s="27" t="s">
        <v>910</v>
      </c>
      <c r="E433" s="182"/>
      <c r="F433" s="22" t="s">
        <v>1437</v>
      </c>
      <c r="G433" s="23" t="s">
        <v>1259</v>
      </c>
      <c r="H433" s="23" t="s">
        <v>188</v>
      </c>
      <c r="I433" s="9" t="s">
        <v>1802</v>
      </c>
      <c r="J433" s="5" t="s">
        <v>731</v>
      </c>
      <c r="K433" s="3"/>
      <c r="L433" s="3"/>
      <c r="M433" s="3"/>
      <c r="N433" s="3"/>
      <c r="O433" s="3"/>
      <c r="P433" s="6"/>
      <c r="Q433" s="30"/>
      <c r="R433" s="30"/>
      <c r="S433" s="30"/>
      <c r="T433" s="30"/>
      <c r="U433" s="30"/>
      <c r="V433" s="26"/>
      <c r="W433" s="30">
        <v>1</v>
      </c>
      <c r="X433" s="30"/>
      <c r="Y433" s="30"/>
      <c r="Z433" s="30"/>
      <c r="AA433" s="30">
        <v>1</v>
      </c>
      <c r="AB433" s="26" t="s">
        <v>1012</v>
      </c>
      <c r="AC433" s="30">
        <v>2</v>
      </c>
      <c r="AD433" s="30"/>
      <c r="AE433" s="30"/>
      <c r="AF433" s="30"/>
      <c r="AG433" s="30">
        <v>3</v>
      </c>
      <c r="AH433" s="26" t="s">
        <v>1012</v>
      </c>
      <c r="AI433" s="30"/>
      <c r="AJ433" s="30"/>
      <c r="AK433" s="30"/>
      <c r="AL433" s="30"/>
      <c r="AM433" s="30">
        <v>2</v>
      </c>
      <c r="AN433" s="26" t="s">
        <v>1012</v>
      </c>
      <c r="AO433" s="4">
        <f t="shared" ref="AO433:AO454" si="100">+K433+Q433+W433+AC433+AI433</f>
        <v>3</v>
      </c>
      <c r="AP433" s="4">
        <f t="shared" ref="AP433:AP454" si="101">+L433+R433+X433+AD433+AJ433</f>
        <v>0</v>
      </c>
      <c r="AQ433" s="4">
        <f t="shared" ref="AQ433:AQ454" si="102">+M433+S433+Y433+AE433+AK433</f>
        <v>0</v>
      </c>
      <c r="AR433" s="4">
        <f t="shared" ref="AR433:AR454" si="103">+N433+T433+Z433+AF433+AL433</f>
        <v>0</v>
      </c>
      <c r="AS433" s="4">
        <f t="shared" ref="AS433:AS454" si="104">+O433+U433+AA433+AG433+AM433</f>
        <v>6</v>
      </c>
      <c r="AT433" s="4">
        <f t="shared" ref="AT433:AT496" si="105">SUM(AO433:AS433)</f>
        <v>9</v>
      </c>
      <c r="AU433" s="34"/>
      <c r="AV433" s="34"/>
      <c r="AW433" s="34"/>
      <c r="AX433" s="36"/>
    </row>
    <row r="434" spans="1:50" ht="36" hidden="1" customHeight="1" x14ac:dyDescent="0.2">
      <c r="A434" s="54"/>
      <c r="B434" s="150" t="s">
        <v>2742</v>
      </c>
      <c r="C434" s="150" t="s">
        <v>76</v>
      </c>
      <c r="D434" s="27" t="s">
        <v>136</v>
      </c>
      <c r="E434" s="182"/>
      <c r="F434" s="22" t="s">
        <v>1437</v>
      </c>
      <c r="G434" s="23" t="s">
        <v>185</v>
      </c>
      <c r="H434" s="23" t="s">
        <v>433</v>
      </c>
      <c r="I434" s="9" t="s">
        <v>1818</v>
      </c>
      <c r="J434" s="43" t="s">
        <v>433</v>
      </c>
      <c r="K434" s="3"/>
      <c r="L434" s="3"/>
      <c r="M434" s="3"/>
      <c r="N434" s="3"/>
      <c r="O434" s="3"/>
      <c r="P434" s="6"/>
      <c r="Q434" s="30"/>
      <c r="R434" s="30"/>
      <c r="S434" s="30"/>
      <c r="T434" s="30"/>
      <c r="U434" s="30"/>
      <c r="V434" s="26"/>
      <c r="W434" s="30"/>
      <c r="X434" s="30"/>
      <c r="Y434" s="30"/>
      <c r="Z434" s="30"/>
      <c r="AA434" s="30"/>
      <c r="AB434" s="26"/>
      <c r="AC434" s="30">
        <v>1</v>
      </c>
      <c r="AD434" s="30"/>
      <c r="AE434" s="30"/>
      <c r="AF434" s="30"/>
      <c r="AG434" s="30">
        <v>3</v>
      </c>
      <c r="AH434" s="6" t="s">
        <v>392</v>
      </c>
      <c r="AI434" s="30"/>
      <c r="AJ434" s="30"/>
      <c r="AK434" s="30"/>
      <c r="AL434" s="30"/>
      <c r="AM434" s="30">
        <v>2</v>
      </c>
      <c r="AN434" s="26"/>
      <c r="AO434" s="4">
        <f t="shared" si="100"/>
        <v>1</v>
      </c>
      <c r="AP434" s="4">
        <f t="shared" si="101"/>
        <v>0</v>
      </c>
      <c r="AQ434" s="4">
        <f t="shared" si="102"/>
        <v>0</v>
      </c>
      <c r="AR434" s="4">
        <f t="shared" si="103"/>
        <v>0</v>
      </c>
      <c r="AS434" s="4">
        <f t="shared" si="104"/>
        <v>5</v>
      </c>
      <c r="AT434" s="4">
        <f t="shared" si="105"/>
        <v>6</v>
      </c>
      <c r="AU434" s="34">
        <v>40234</v>
      </c>
      <c r="AV434" s="34"/>
      <c r="AW434" s="34"/>
      <c r="AX434" s="36"/>
    </row>
    <row r="435" spans="1:50" ht="36" hidden="1" customHeight="1" x14ac:dyDescent="0.2">
      <c r="A435" s="54"/>
      <c r="B435" s="206" t="s">
        <v>3096</v>
      </c>
      <c r="C435" s="206" t="s">
        <v>76</v>
      </c>
      <c r="D435" s="2" t="s">
        <v>313</v>
      </c>
      <c r="E435" s="182"/>
      <c r="F435" s="22" t="s">
        <v>1437</v>
      </c>
      <c r="G435" s="23" t="s">
        <v>1435</v>
      </c>
      <c r="H435" s="23" t="s">
        <v>465</v>
      </c>
      <c r="I435" s="9" t="s">
        <v>1993</v>
      </c>
      <c r="J435" s="5" t="s">
        <v>465</v>
      </c>
      <c r="K435" s="3"/>
      <c r="L435" s="3"/>
      <c r="M435" s="3"/>
      <c r="N435" s="3"/>
      <c r="O435" s="3"/>
      <c r="P435" s="6"/>
      <c r="Q435" s="30"/>
      <c r="R435" s="30"/>
      <c r="S435" s="30"/>
      <c r="T435" s="30"/>
      <c r="U435" s="30"/>
      <c r="V435" s="26"/>
      <c r="W435" s="30">
        <v>2</v>
      </c>
      <c r="X435" s="30"/>
      <c r="Y435" s="30"/>
      <c r="Z435" s="30"/>
      <c r="AA435" s="30">
        <v>0</v>
      </c>
      <c r="AB435" s="6" t="s">
        <v>196</v>
      </c>
      <c r="AC435" s="30">
        <v>2</v>
      </c>
      <c r="AD435" s="30"/>
      <c r="AE435" s="30"/>
      <c r="AF435" s="30"/>
      <c r="AG435" s="30">
        <v>3</v>
      </c>
      <c r="AH435" s="6" t="s">
        <v>898</v>
      </c>
      <c r="AI435" s="30"/>
      <c r="AJ435" s="30"/>
      <c r="AK435" s="30"/>
      <c r="AL435" s="30"/>
      <c r="AM435" s="30"/>
      <c r="AN435" s="26"/>
      <c r="AO435" s="4">
        <f t="shared" si="100"/>
        <v>4</v>
      </c>
      <c r="AP435" s="4">
        <f t="shared" si="101"/>
        <v>0</v>
      </c>
      <c r="AQ435" s="4">
        <f t="shared" si="102"/>
        <v>0</v>
      </c>
      <c r="AR435" s="4">
        <f t="shared" si="103"/>
        <v>0</v>
      </c>
      <c r="AS435" s="4">
        <f t="shared" si="104"/>
        <v>3</v>
      </c>
      <c r="AT435" s="4">
        <f t="shared" si="105"/>
        <v>7</v>
      </c>
      <c r="AU435" s="34">
        <v>37926</v>
      </c>
      <c r="AV435" s="34"/>
      <c r="AW435" s="34"/>
      <c r="AX435" s="36"/>
    </row>
    <row r="436" spans="1:50" ht="36" hidden="1" customHeight="1" x14ac:dyDescent="0.2">
      <c r="A436" s="54"/>
      <c r="B436" s="206" t="s">
        <v>2390</v>
      </c>
      <c r="C436" s="206" t="s">
        <v>76</v>
      </c>
      <c r="D436" s="2" t="s">
        <v>381</v>
      </c>
      <c r="E436" s="182"/>
      <c r="F436" s="22" t="s">
        <v>1437</v>
      </c>
      <c r="G436" s="23" t="s">
        <v>1259</v>
      </c>
      <c r="H436" s="23" t="s">
        <v>238</v>
      </c>
      <c r="I436" s="9" t="s">
        <v>1522</v>
      </c>
      <c r="J436" s="5" t="s">
        <v>238</v>
      </c>
      <c r="K436" s="3"/>
      <c r="L436" s="3"/>
      <c r="M436" s="3"/>
      <c r="N436" s="3"/>
      <c r="O436" s="3"/>
      <c r="P436" s="6"/>
      <c r="Q436" s="30"/>
      <c r="R436" s="30"/>
      <c r="S436" s="30"/>
      <c r="T436" s="30"/>
      <c r="U436" s="30">
        <v>3</v>
      </c>
      <c r="V436" s="26"/>
      <c r="W436" s="30"/>
      <c r="X436" s="30"/>
      <c r="Y436" s="30"/>
      <c r="Z436" s="30"/>
      <c r="AA436" s="30"/>
      <c r="AB436" s="26"/>
      <c r="AC436" s="30">
        <v>1</v>
      </c>
      <c r="AD436" s="30"/>
      <c r="AE436" s="30"/>
      <c r="AF436" s="30"/>
      <c r="AG436" s="30"/>
      <c r="AH436" s="26" t="s">
        <v>363</v>
      </c>
      <c r="AI436" s="30"/>
      <c r="AJ436" s="30"/>
      <c r="AK436" s="30"/>
      <c r="AL436" s="30"/>
      <c r="AM436" s="30"/>
      <c r="AN436" s="26"/>
      <c r="AO436" s="4">
        <f t="shared" si="100"/>
        <v>1</v>
      </c>
      <c r="AP436" s="4">
        <f t="shared" si="101"/>
        <v>0</v>
      </c>
      <c r="AQ436" s="4">
        <f t="shared" si="102"/>
        <v>0</v>
      </c>
      <c r="AR436" s="4">
        <f t="shared" si="103"/>
        <v>0</v>
      </c>
      <c r="AS436" s="4">
        <f t="shared" si="104"/>
        <v>3</v>
      </c>
      <c r="AT436" s="4">
        <f t="shared" si="105"/>
        <v>4</v>
      </c>
      <c r="AU436" s="34" t="s">
        <v>922</v>
      </c>
      <c r="AV436" s="34"/>
      <c r="AW436" s="34"/>
      <c r="AX436" s="36"/>
    </row>
    <row r="437" spans="1:50" ht="36" hidden="1" customHeight="1" x14ac:dyDescent="0.2">
      <c r="A437" s="54"/>
      <c r="B437" s="206" t="s">
        <v>3128</v>
      </c>
      <c r="C437" s="206" t="s">
        <v>76</v>
      </c>
      <c r="D437" s="2" t="s">
        <v>429</v>
      </c>
      <c r="E437" s="182"/>
      <c r="F437" s="22" t="s">
        <v>1437</v>
      </c>
      <c r="G437" s="23" t="s">
        <v>1435</v>
      </c>
      <c r="H437" s="23" t="s">
        <v>465</v>
      </c>
      <c r="I437" s="9" t="s">
        <v>2038</v>
      </c>
      <c r="J437" s="5" t="s">
        <v>465</v>
      </c>
      <c r="K437" s="3"/>
      <c r="L437" s="3"/>
      <c r="M437" s="3"/>
      <c r="N437" s="3"/>
      <c r="O437" s="3"/>
      <c r="P437" s="6"/>
      <c r="Q437" s="30"/>
      <c r="R437" s="30"/>
      <c r="S437" s="30"/>
      <c r="T437" s="30"/>
      <c r="U437" s="30"/>
      <c r="V437" s="26"/>
      <c r="W437" s="30"/>
      <c r="X437" s="30"/>
      <c r="Y437" s="30"/>
      <c r="Z437" s="30"/>
      <c r="AA437" s="30"/>
      <c r="AB437" s="26"/>
      <c r="AC437" s="30">
        <v>2</v>
      </c>
      <c r="AD437" s="30"/>
      <c r="AE437" s="30"/>
      <c r="AF437" s="30"/>
      <c r="AG437" s="30">
        <v>1</v>
      </c>
      <c r="AH437" s="6" t="s">
        <v>1171</v>
      </c>
      <c r="AI437" s="30">
        <v>1</v>
      </c>
      <c r="AJ437" s="30"/>
      <c r="AK437" s="30"/>
      <c r="AL437" s="30"/>
      <c r="AM437" s="30">
        <v>1</v>
      </c>
      <c r="AN437" s="6" t="s">
        <v>1171</v>
      </c>
      <c r="AO437" s="4">
        <f t="shared" si="100"/>
        <v>3</v>
      </c>
      <c r="AP437" s="4">
        <f t="shared" si="101"/>
        <v>0</v>
      </c>
      <c r="AQ437" s="4">
        <f t="shared" si="102"/>
        <v>0</v>
      </c>
      <c r="AR437" s="4">
        <f t="shared" si="103"/>
        <v>0</v>
      </c>
      <c r="AS437" s="4">
        <f t="shared" si="104"/>
        <v>2</v>
      </c>
      <c r="AT437" s="4">
        <f t="shared" si="105"/>
        <v>5</v>
      </c>
      <c r="AU437" s="55">
        <v>36430</v>
      </c>
      <c r="AV437" s="55"/>
      <c r="AW437" s="34"/>
      <c r="AX437" s="36"/>
    </row>
    <row r="438" spans="1:50" ht="36" hidden="1" customHeight="1" x14ac:dyDescent="0.2">
      <c r="A438" s="54"/>
      <c r="B438" s="206" t="s">
        <v>2390</v>
      </c>
      <c r="C438" s="206" t="s">
        <v>76</v>
      </c>
      <c r="D438" s="2" t="s">
        <v>381</v>
      </c>
      <c r="E438" s="182"/>
      <c r="F438" s="22" t="s">
        <v>1437</v>
      </c>
      <c r="G438" s="23" t="s">
        <v>1259</v>
      </c>
      <c r="H438" s="23" t="s">
        <v>1551</v>
      </c>
      <c r="I438" s="9" t="s">
        <v>1552</v>
      </c>
      <c r="J438" s="5" t="s">
        <v>1166</v>
      </c>
      <c r="K438" s="3"/>
      <c r="L438" s="3"/>
      <c r="M438" s="3"/>
      <c r="N438" s="3"/>
      <c r="O438" s="3"/>
      <c r="P438" s="6"/>
      <c r="Q438" s="3"/>
      <c r="R438" s="3"/>
      <c r="S438" s="3"/>
      <c r="T438" s="3"/>
      <c r="U438" s="3"/>
      <c r="V438" s="6"/>
      <c r="W438" s="3"/>
      <c r="X438" s="3"/>
      <c r="Y438" s="3"/>
      <c r="Z438" s="3"/>
      <c r="AA438" s="3"/>
      <c r="AB438" s="6"/>
      <c r="AC438" s="30">
        <v>2</v>
      </c>
      <c r="AD438" s="30"/>
      <c r="AE438" s="30"/>
      <c r="AF438" s="30"/>
      <c r="AG438" s="30"/>
      <c r="AH438" s="26" t="s">
        <v>1167</v>
      </c>
      <c r="AI438" s="30"/>
      <c r="AJ438" s="30"/>
      <c r="AK438" s="30"/>
      <c r="AL438" s="30"/>
      <c r="AM438" s="30"/>
      <c r="AN438" s="26"/>
      <c r="AO438" s="4">
        <f t="shared" si="100"/>
        <v>2</v>
      </c>
      <c r="AP438" s="4">
        <f t="shared" si="101"/>
        <v>0</v>
      </c>
      <c r="AQ438" s="4">
        <f t="shared" si="102"/>
        <v>0</v>
      </c>
      <c r="AR438" s="4">
        <f t="shared" si="103"/>
        <v>0</v>
      </c>
      <c r="AS438" s="4">
        <f t="shared" si="104"/>
        <v>0</v>
      </c>
      <c r="AT438" s="4">
        <f t="shared" si="105"/>
        <v>2</v>
      </c>
      <c r="AU438" s="34"/>
      <c r="AV438" s="34"/>
      <c r="AW438" s="34"/>
      <c r="AX438" s="36"/>
    </row>
    <row r="439" spans="1:50" ht="36" hidden="1" customHeight="1" x14ac:dyDescent="0.2">
      <c r="A439" s="54"/>
      <c r="B439" s="150" t="s">
        <v>2655</v>
      </c>
      <c r="C439" s="150" t="s">
        <v>76</v>
      </c>
      <c r="D439" s="27" t="s">
        <v>1767</v>
      </c>
      <c r="E439" s="182"/>
      <c r="F439" s="22" t="s">
        <v>1437</v>
      </c>
      <c r="G439" s="23" t="s">
        <v>1259</v>
      </c>
      <c r="H439" s="23" t="s">
        <v>253</v>
      </c>
      <c r="I439" s="9" t="s">
        <v>1786</v>
      </c>
      <c r="J439" s="5" t="s">
        <v>1090</v>
      </c>
      <c r="K439" s="3"/>
      <c r="L439" s="3"/>
      <c r="M439" s="3"/>
      <c r="N439" s="3"/>
      <c r="O439" s="3"/>
      <c r="P439" s="6"/>
      <c r="Q439" s="30"/>
      <c r="R439" s="30"/>
      <c r="S439" s="30"/>
      <c r="T439" s="30"/>
      <c r="U439" s="30"/>
      <c r="V439" s="26"/>
      <c r="W439" s="30"/>
      <c r="X439" s="30"/>
      <c r="Y439" s="30"/>
      <c r="Z439" s="30"/>
      <c r="AA439" s="30"/>
      <c r="AB439" s="26"/>
      <c r="AC439" s="30"/>
      <c r="AD439" s="30"/>
      <c r="AE439" s="30"/>
      <c r="AF439" s="30"/>
      <c r="AG439" s="30"/>
      <c r="AH439" s="26"/>
      <c r="AI439" s="30"/>
      <c r="AJ439" s="30"/>
      <c r="AK439" s="30"/>
      <c r="AL439" s="30"/>
      <c r="AM439" s="30">
        <v>1</v>
      </c>
      <c r="AN439" s="26" t="s">
        <v>1091</v>
      </c>
      <c r="AO439" s="4">
        <f t="shared" si="100"/>
        <v>0</v>
      </c>
      <c r="AP439" s="4">
        <f t="shared" si="101"/>
        <v>0</v>
      </c>
      <c r="AQ439" s="4">
        <f t="shared" si="102"/>
        <v>0</v>
      </c>
      <c r="AR439" s="4">
        <f t="shared" si="103"/>
        <v>0</v>
      </c>
      <c r="AS439" s="4">
        <f t="shared" si="104"/>
        <v>1</v>
      </c>
      <c r="AT439" s="4">
        <f t="shared" si="105"/>
        <v>1</v>
      </c>
      <c r="AU439" s="34">
        <v>40690</v>
      </c>
      <c r="AV439" s="34"/>
      <c r="AW439" s="34"/>
      <c r="AX439" s="36"/>
    </row>
    <row r="440" spans="1:50" ht="36" hidden="1" customHeight="1" x14ac:dyDescent="0.2">
      <c r="A440" s="54"/>
      <c r="B440" s="206" t="s">
        <v>2866</v>
      </c>
      <c r="C440" s="206" t="s">
        <v>76</v>
      </c>
      <c r="D440" s="27" t="s">
        <v>1463</v>
      </c>
      <c r="E440" s="182"/>
      <c r="F440" s="22" t="s">
        <v>1437</v>
      </c>
      <c r="G440" s="23" t="s">
        <v>1259</v>
      </c>
      <c r="H440" s="23" t="s">
        <v>226</v>
      </c>
      <c r="I440" s="9" t="s">
        <v>1471</v>
      </c>
      <c r="J440" s="5" t="s">
        <v>226</v>
      </c>
      <c r="K440" s="3"/>
      <c r="L440" s="3"/>
      <c r="M440" s="3"/>
      <c r="N440" s="3"/>
      <c r="O440" s="3"/>
      <c r="P440" s="6"/>
      <c r="Q440" s="30"/>
      <c r="R440" s="30"/>
      <c r="S440" s="30"/>
      <c r="T440" s="30"/>
      <c r="U440" s="30"/>
      <c r="V440" s="26"/>
      <c r="W440" s="30"/>
      <c r="X440" s="30"/>
      <c r="Y440" s="30"/>
      <c r="Z440" s="30"/>
      <c r="AA440" s="30"/>
      <c r="AB440" s="26"/>
      <c r="AC440" s="30">
        <v>1</v>
      </c>
      <c r="AD440" s="30"/>
      <c r="AE440" s="30"/>
      <c r="AF440" s="30"/>
      <c r="AG440" s="30"/>
      <c r="AH440" s="26" t="s">
        <v>422</v>
      </c>
      <c r="AI440" s="30"/>
      <c r="AJ440" s="30"/>
      <c r="AK440" s="30"/>
      <c r="AL440" s="30"/>
      <c r="AM440" s="30"/>
      <c r="AN440" s="26"/>
      <c r="AO440" s="4">
        <f t="shared" si="100"/>
        <v>1</v>
      </c>
      <c r="AP440" s="4">
        <f t="shared" si="101"/>
        <v>0</v>
      </c>
      <c r="AQ440" s="4">
        <f t="shared" si="102"/>
        <v>0</v>
      </c>
      <c r="AR440" s="4">
        <f t="shared" si="103"/>
        <v>0</v>
      </c>
      <c r="AS440" s="4">
        <f t="shared" si="104"/>
        <v>0</v>
      </c>
      <c r="AT440" s="4">
        <f t="shared" si="105"/>
        <v>1</v>
      </c>
      <c r="AU440" s="34">
        <v>37408</v>
      </c>
      <c r="AV440" s="34"/>
      <c r="AW440" s="34"/>
      <c r="AX440" s="36"/>
    </row>
    <row r="441" spans="1:50" ht="36" hidden="1" customHeight="1" x14ac:dyDescent="0.2">
      <c r="A441" s="54"/>
      <c r="B441" s="206" t="s">
        <v>3096</v>
      </c>
      <c r="C441" s="206" t="s">
        <v>76</v>
      </c>
      <c r="D441" s="2" t="s">
        <v>313</v>
      </c>
      <c r="E441" s="182"/>
      <c r="F441" s="22" t="s">
        <v>1437</v>
      </c>
      <c r="G441" s="23" t="s">
        <v>1259</v>
      </c>
      <c r="H441" s="23" t="s">
        <v>226</v>
      </c>
      <c r="I441" s="9" t="s">
        <v>2011</v>
      </c>
      <c r="J441" s="5" t="s">
        <v>226</v>
      </c>
      <c r="K441" s="3"/>
      <c r="L441" s="3"/>
      <c r="M441" s="3"/>
      <c r="N441" s="3"/>
      <c r="O441" s="3"/>
      <c r="P441" s="6"/>
      <c r="Q441" s="30"/>
      <c r="R441" s="30"/>
      <c r="S441" s="30"/>
      <c r="T441" s="30"/>
      <c r="U441" s="30"/>
      <c r="V441" s="26"/>
      <c r="W441" s="30">
        <v>0</v>
      </c>
      <c r="X441" s="30"/>
      <c r="Y441" s="30"/>
      <c r="Z441" s="30"/>
      <c r="AA441" s="30">
        <v>0</v>
      </c>
      <c r="AB441" s="26"/>
      <c r="AC441" s="30">
        <v>1</v>
      </c>
      <c r="AD441" s="30"/>
      <c r="AE441" s="30"/>
      <c r="AF441" s="30"/>
      <c r="AG441" s="30">
        <v>3</v>
      </c>
      <c r="AH441" s="26" t="s">
        <v>1336</v>
      </c>
      <c r="AI441" s="30"/>
      <c r="AJ441" s="30"/>
      <c r="AK441" s="30"/>
      <c r="AL441" s="30"/>
      <c r="AM441" s="30"/>
      <c r="AN441" s="26"/>
      <c r="AO441" s="4">
        <f t="shared" si="100"/>
        <v>1</v>
      </c>
      <c r="AP441" s="4">
        <f t="shared" si="101"/>
        <v>0</v>
      </c>
      <c r="AQ441" s="4">
        <f t="shared" si="102"/>
        <v>0</v>
      </c>
      <c r="AR441" s="4">
        <f t="shared" si="103"/>
        <v>0</v>
      </c>
      <c r="AS441" s="4">
        <f t="shared" si="104"/>
        <v>3</v>
      </c>
      <c r="AT441" s="4">
        <f t="shared" si="105"/>
        <v>4</v>
      </c>
      <c r="AU441" s="34">
        <v>40287</v>
      </c>
      <c r="AV441" s="34"/>
      <c r="AW441" s="34"/>
      <c r="AX441" s="36"/>
    </row>
    <row r="442" spans="1:50" ht="36" hidden="1" customHeight="1" x14ac:dyDescent="0.2">
      <c r="A442" s="54"/>
      <c r="B442" s="150" t="s">
        <v>2364</v>
      </c>
      <c r="C442" s="150" t="s">
        <v>76</v>
      </c>
      <c r="D442" s="27" t="s">
        <v>458</v>
      </c>
      <c r="E442" s="182"/>
      <c r="F442" s="22" t="s">
        <v>1437</v>
      </c>
      <c r="G442" s="23" t="s">
        <v>1259</v>
      </c>
      <c r="H442" s="23" t="s">
        <v>375</v>
      </c>
      <c r="I442" s="9" t="s">
        <v>1456</v>
      </c>
      <c r="J442" s="5" t="s">
        <v>375</v>
      </c>
      <c r="K442" s="3"/>
      <c r="L442" s="3"/>
      <c r="M442" s="3"/>
      <c r="N442" s="3"/>
      <c r="O442" s="3"/>
      <c r="P442" s="6"/>
      <c r="Q442" s="30"/>
      <c r="R442" s="30"/>
      <c r="S442" s="30"/>
      <c r="T442" s="30"/>
      <c r="U442" s="30"/>
      <c r="V442" s="26"/>
      <c r="W442" s="30">
        <v>1</v>
      </c>
      <c r="X442" s="30"/>
      <c r="Y442" s="30"/>
      <c r="Z442" s="30"/>
      <c r="AA442" s="30"/>
      <c r="AB442" s="26" t="s">
        <v>146</v>
      </c>
      <c r="AC442" s="30">
        <v>3</v>
      </c>
      <c r="AD442" s="30"/>
      <c r="AE442" s="30"/>
      <c r="AF442" s="30"/>
      <c r="AG442" s="30">
        <v>1</v>
      </c>
      <c r="AH442" s="26" t="s">
        <v>146</v>
      </c>
      <c r="AI442" s="30"/>
      <c r="AJ442" s="30"/>
      <c r="AK442" s="30"/>
      <c r="AL442" s="30"/>
      <c r="AM442" s="30">
        <v>5</v>
      </c>
      <c r="AN442" s="26"/>
      <c r="AO442" s="4">
        <f t="shared" si="100"/>
        <v>4</v>
      </c>
      <c r="AP442" s="4">
        <f t="shared" si="101"/>
        <v>0</v>
      </c>
      <c r="AQ442" s="4">
        <f t="shared" si="102"/>
        <v>0</v>
      </c>
      <c r="AR442" s="4">
        <f t="shared" si="103"/>
        <v>0</v>
      </c>
      <c r="AS442" s="4">
        <f t="shared" si="104"/>
        <v>6</v>
      </c>
      <c r="AT442" s="4">
        <f t="shared" si="105"/>
        <v>10</v>
      </c>
      <c r="AU442" s="34">
        <v>39556</v>
      </c>
      <c r="AV442" s="34"/>
      <c r="AW442" s="34"/>
      <c r="AX442" s="36"/>
    </row>
    <row r="443" spans="1:50" ht="36" hidden="1" customHeight="1" x14ac:dyDescent="0.2">
      <c r="A443" s="54"/>
      <c r="B443" s="206" t="s">
        <v>2866</v>
      </c>
      <c r="C443" s="206" t="s">
        <v>76</v>
      </c>
      <c r="D443" s="27" t="s">
        <v>1463</v>
      </c>
      <c r="E443" s="182"/>
      <c r="F443" s="22" t="s">
        <v>1437</v>
      </c>
      <c r="G443" s="23" t="s">
        <v>1259</v>
      </c>
      <c r="H443" s="23" t="s">
        <v>375</v>
      </c>
      <c r="I443" s="9" t="s">
        <v>1469</v>
      </c>
      <c r="J443" s="5" t="s">
        <v>375</v>
      </c>
      <c r="K443" s="3"/>
      <c r="L443" s="3"/>
      <c r="M443" s="3"/>
      <c r="N443" s="3"/>
      <c r="O443" s="3"/>
      <c r="P443" s="6"/>
      <c r="Q443" s="30"/>
      <c r="R443" s="30"/>
      <c r="S443" s="30"/>
      <c r="T443" s="30"/>
      <c r="U443" s="30"/>
      <c r="V443" s="26"/>
      <c r="W443" s="30"/>
      <c r="X443" s="30"/>
      <c r="Y443" s="30"/>
      <c r="Z443" s="30"/>
      <c r="AA443" s="30"/>
      <c r="AB443" s="26"/>
      <c r="AC443" s="30">
        <v>3</v>
      </c>
      <c r="AD443" s="30"/>
      <c r="AE443" s="30"/>
      <c r="AF443" s="30"/>
      <c r="AG443" s="30"/>
      <c r="AH443" s="26" t="s">
        <v>147</v>
      </c>
      <c r="AI443" s="30"/>
      <c r="AJ443" s="30"/>
      <c r="AK443" s="30"/>
      <c r="AL443" s="30"/>
      <c r="AM443" s="30"/>
      <c r="AN443" s="26"/>
      <c r="AO443" s="4">
        <f t="shared" si="100"/>
        <v>3</v>
      </c>
      <c r="AP443" s="4">
        <f t="shared" si="101"/>
        <v>0</v>
      </c>
      <c r="AQ443" s="4">
        <f t="shared" si="102"/>
        <v>0</v>
      </c>
      <c r="AR443" s="4">
        <f t="shared" si="103"/>
        <v>0</v>
      </c>
      <c r="AS443" s="4">
        <f t="shared" si="104"/>
        <v>0</v>
      </c>
      <c r="AT443" s="4">
        <f t="shared" si="105"/>
        <v>3</v>
      </c>
      <c r="AU443" s="34">
        <v>36972</v>
      </c>
      <c r="AV443" s="34"/>
      <c r="AW443" s="34"/>
      <c r="AX443" s="36"/>
    </row>
    <row r="444" spans="1:50" ht="36" hidden="1" customHeight="1" x14ac:dyDescent="0.2">
      <c r="A444" s="54"/>
      <c r="B444" s="150" t="s">
        <v>2821</v>
      </c>
      <c r="C444" s="150" t="s">
        <v>76</v>
      </c>
      <c r="D444" s="2" t="s">
        <v>14</v>
      </c>
      <c r="E444" s="182"/>
      <c r="F444" s="22" t="s">
        <v>1437</v>
      </c>
      <c r="G444" s="23" t="s">
        <v>185</v>
      </c>
      <c r="H444" s="23" t="s">
        <v>433</v>
      </c>
      <c r="I444" s="9" t="s">
        <v>1852</v>
      </c>
      <c r="J444" s="5" t="s">
        <v>502</v>
      </c>
      <c r="K444" s="3"/>
      <c r="L444" s="3"/>
      <c r="M444" s="3"/>
      <c r="N444" s="3"/>
      <c r="O444" s="3"/>
      <c r="P444" s="6"/>
      <c r="Q444" s="30"/>
      <c r="R444" s="30"/>
      <c r="S444" s="30"/>
      <c r="T444" s="30"/>
      <c r="U444" s="30"/>
      <c r="V444" s="26"/>
      <c r="W444" s="30"/>
      <c r="X444" s="30"/>
      <c r="Y444" s="30"/>
      <c r="Z444" s="30"/>
      <c r="AA444" s="30"/>
      <c r="AB444" s="26"/>
      <c r="AC444" s="30">
        <v>2</v>
      </c>
      <c r="AD444" s="30"/>
      <c r="AE444" s="30"/>
      <c r="AF444" s="30"/>
      <c r="AG444" s="30"/>
      <c r="AH444" s="26"/>
      <c r="AI444" s="30"/>
      <c r="AJ444" s="30"/>
      <c r="AK444" s="30"/>
      <c r="AL444" s="30"/>
      <c r="AM444" s="30">
        <v>1</v>
      </c>
      <c r="AN444" s="26"/>
      <c r="AO444" s="4">
        <f t="shared" si="100"/>
        <v>2</v>
      </c>
      <c r="AP444" s="4">
        <f t="shared" si="101"/>
        <v>0</v>
      </c>
      <c r="AQ444" s="4">
        <f t="shared" si="102"/>
        <v>0</v>
      </c>
      <c r="AR444" s="4">
        <f t="shared" si="103"/>
        <v>0</v>
      </c>
      <c r="AS444" s="4">
        <f t="shared" si="104"/>
        <v>1</v>
      </c>
      <c r="AT444" s="4">
        <f t="shared" si="105"/>
        <v>3</v>
      </c>
      <c r="AU444" s="34">
        <v>41218</v>
      </c>
      <c r="AV444" s="34"/>
      <c r="AW444" s="34"/>
      <c r="AX444" s="36"/>
    </row>
    <row r="445" spans="1:50" ht="36" hidden="1" customHeight="1" x14ac:dyDescent="0.2">
      <c r="A445" s="54"/>
      <c r="B445" s="206" t="s">
        <v>2390</v>
      </c>
      <c r="C445" s="206" t="s">
        <v>76</v>
      </c>
      <c r="D445" s="2" t="s">
        <v>381</v>
      </c>
      <c r="E445" s="182"/>
      <c r="F445" s="22" t="s">
        <v>1437</v>
      </c>
      <c r="G445" s="23" t="s">
        <v>1259</v>
      </c>
      <c r="H445" s="23" t="s">
        <v>375</v>
      </c>
      <c r="I445" s="9" t="s">
        <v>1498</v>
      </c>
      <c r="J445" s="5" t="s">
        <v>375</v>
      </c>
      <c r="K445" s="3"/>
      <c r="L445" s="3"/>
      <c r="M445" s="3"/>
      <c r="N445" s="3"/>
      <c r="O445" s="3"/>
      <c r="P445" s="6"/>
      <c r="Q445" s="30"/>
      <c r="R445" s="30"/>
      <c r="S445" s="30"/>
      <c r="T445" s="30"/>
      <c r="U445" s="30">
        <v>3</v>
      </c>
      <c r="V445" s="26"/>
      <c r="W445" s="30"/>
      <c r="X445" s="30"/>
      <c r="Y445" s="30"/>
      <c r="Z445" s="30"/>
      <c r="AA445" s="30"/>
      <c r="AB445" s="26"/>
      <c r="AC445" s="30">
        <v>2</v>
      </c>
      <c r="AD445" s="30"/>
      <c r="AE445" s="30"/>
      <c r="AF445" s="30"/>
      <c r="AG445" s="30"/>
      <c r="AH445" s="26" t="s">
        <v>377</v>
      </c>
      <c r="AI445" s="30"/>
      <c r="AJ445" s="30"/>
      <c r="AK445" s="30"/>
      <c r="AL445" s="30"/>
      <c r="AM445" s="30"/>
      <c r="AN445" s="26"/>
      <c r="AO445" s="4">
        <f t="shared" si="100"/>
        <v>2</v>
      </c>
      <c r="AP445" s="4">
        <f t="shared" si="101"/>
        <v>0</v>
      </c>
      <c r="AQ445" s="4">
        <f t="shared" si="102"/>
        <v>0</v>
      </c>
      <c r="AR445" s="4">
        <f t="shared" si="103"/>
        <v>0</v>
      </c>
      <c r="AS445" s="4">
        <f t="shared" si="104"/>
        <v>3</v>
      </c>
      <c r="AT445" s="4">
        <f t="shared" si="105"/>
        <v>5</v>
      </c>
      <c r="AU445" s="34" t="s">
        <v>232</v>
      </c>
      <c r="AV445" s="34"/>
      <c r="AW445" s="34"/>
      <c r="AX445" s="36"/>
    </row>
    <row r="446" spans="1:50" ht="36" hidden="1" customHeight="1" x14ac:dyDescent="0.2">
      <c r="A446" s="54"/>
      <c r="B446" s="150" t="s">
        <v>2930</v>
      </c>
      <c r="C446" s="150" t="s">
        <v>76</v>
      </c>
      <c r="D446" s="2" t="s">
        <v>1886</v>
      </c>
      <c r="E446" s="182"/>
      <c r="F446" s="22" t="s">
        <v>1437</v>
      </c>
      <c r="G446" s="23" t="s">
        <v>185</v>
      </c>
      <c r="H446" s="23" t="s">
        <v>433</v>
      </c>
      <c r="I446" s="9" t="s">
        <v>1897</v>
      </c>
      <c r="J446" s="5" t="s">
        <v>502</v>
      </c>
      <c r="K446" s="3"/>
      <c r="L446" s="3"/>
      <c r="M446" s="3"/>
      <c r="N446" s="3"/>
      <c r="O446" s="3"/>
      <c r="P446" s="6"/>
      <c r="Q446" s="30"/>
      <c r="R446" s="30"/>
      <c r="S446" s="30"/>
      <c r="T446" s="30"/>
      <c r="U446" s="30">
        <v>1</v>
      </c>
      <c r="V446" s="6" t="s">
        <v>1044</v>
      </c>
      <c r="W446" s="30"/>
      <c r="X446" s="30"/>
      <c r="Y446" s="30"/>
      <c r="Z446" s="30"/>
      <c r="AA446" s="30"/>
      <c r="AB446" s="26"/>
      <c r="AC446" s="30">
        <v>4</v>
      </c>
      <c r="AD446" s="30"/>
      <c r="AE446" s="30"/>
      <c r="AF446" s="30"/>
      <c r="AG446" s="30"/>
      <c r="AH446" s="6" t="s">
        <v>1044</v>
      </c>
      <c r="AI446" s="30"/>
      <c r="AJ446" s="30"/>
      <c r="AK446" s="30"/>
      <c r="AL446" s="30"/>
      <c r="AM446" s="30">
        <v>4</v>
      </c>
      <c r="AN446" s="6" t="s">
        <v>1044</v>
      </c>
      <c r="AO446" s="4">
        <f t="shared" si="100"/>
        <v>4</v>
      </c>
      <c r="AP446" s="4">
        <f t="shared" si="101"/>
        <v>0</v>
      </c>
      <c r="AQ446" s="4">
        <f t="shared" si="102"/>
        <v>0</v>
      </c>
      <c r="AR446" s="4">
        <f t="shared" si="103"/>
        <v>0</v>
      </c>
      <c r="AS446" s="4">
        <f t="shared" si="104"/>
        <v>5</v>
      </c>
      <c r="AT446" s="4">
        <f t="shared" si="105"/>
        <v>9</v>
      </c>
      <c r="AU446" s="34" t="s">
        <v>1043</v>
      </c>
      <c r="AV446" s="34"/>
      <c r="AW446" s="34"/>
      <c r="AX446" s="36"/>
    </row>
    <row r="447" spans="1:50" s="159" customFormat="1" ht="36" hidden="1" customHeight="1" x14ac:dyDescent="0.2">
      <c r="A447" s="54"/>
      <c r="B447" s="206" t="s">
        <v>2390</v>
      </c>
      <c r="C447" s="206" t="s">
        <v>76</v>
      </c>
      <c r="D447" s="2" t="s">
        <v>381</v>
      </c>
      <c r="E447" s="182"/>
      <c r="F447" s="22" t="s">
        <v>1437</v>
      </c>
      <c r="G447" s="23" t="s">
        <v>1259</v>
      </c>
      <c r="H447" s="23" t="s">
        <v>375</v>
      </c>
      <c r="I447" s="9" t="s">
        <v>3415</v>
      </c>
      <c r="J447" s="5" t="s">
        <v>3414</v>
      </c>
      <c r="K447" s="3"/>
      <c r="L447" s="3"/>
      <c r="M447" s="3"/>
      <c r="N447" s="3"/>
      <c r="O447" s="3"/>
      <c r="P447" s="6"/>
      <c r="Q447" s="3"/>
      <c r="R447" s="3"/>
      <c r="S447" s="3"/>
      <c r="T447" s="3"/>
      <c r="U447" s="3">
        <v>3</v>
      </c>
      <c r="V447" s="6"/>
      <c r="W447" s="3"/>
      <c r="X447" s="3"/>
      <c r="Y447" s="3"/>
      <c r="Z447" s="3"/>
      <c r="AA447" s="3"/>
      <c r="AB447" s="6"/>
      <c r="AC447" s="30">
        <v>1</v>
      </c>
      <c r="AD447" s="30"/>
      <c r="AE447" s="30"/>
      <c r="AF447" s="30"/>
      <c r="AG447" s="30"/>
      <c r="AH447" s="26" t="s">
        <v>1051</v>
      </c>
      <c r="AI447" s="30"/>
      <c r="AJ447" s="30"/>
      <c r="AK447" s="30"/>
      <c r="AL447" s="30"/>
      <c r="AM447" s="30"/>
      <c r="AN447" s="26"/>
      <c r="AO447" s="4">
        <f t="shared" si="100"/>
        <v>1</v>
      </c>
      <c r="AP447" s="4">
        <f t="shared" si="101"/>
        <v>0</v>
      </c>
      <c r="AQ447" s="4">
        <f t="shared" si="102"/>
        <v>0</v>
      </c>
      <c r="AR447" s="4">
        <f t="shared" si="103"/>
        <v>0</v>
      </c>
      <c r="AS447" s="4">
        <f t="shared" si="104"/>
        <v>3</v>
      </c>
      <c r="AT447" s="4">
        <f t="shared" si="105"/>
        <v>4</v>
      </c>
      <c r="AU447" s="34"/>
      <c r="AV447" s="34"/>
      <c r="AW447" s="34"/>
      <c r="AX447" s="36"/>
    </row>
    <row r="448" spans="1:50" ht="36" hidden="1" customHeight="1" x14ac:dyDescent="0.2">
      <c r="A448" s="54"/>
      <c r="B448" s="206" t="s">
        <v>3167</v>
      </c>
      <c r="C448" s="206" t="s">
        <v>76</v>
      </c>
      <c r="D448" s="85" t="s">
        <v>1570</v>
      </c>
      <c r="E448" s="182"/>
      <c r="F448" s="23" t="s">
        <v>1437</v>
      </c>
      <c r="G448" s="23" t="s">
        <v>1259</v>
      </c>
      <c r="H448" s="23" t="s">
        <v>375</v>
      </c>
      <c r="I448" s="9" t="s">
        <v>1575</v>
      </c>
      <c r="J448" s="83" t="s">
        <v>375</v>
      </c>
      <c r="K448" s="3"/>
      <c r="L448" s="3"/>
      <c r="M448" s="3"/>
      <c r="N448" s="3"/>
      <c r="O448" s="3"/>
      <c r="P448" s="26"/>
      <c r="Q448" s="30"/>
      <c r="R448" s="30"/>
      <c r="S448" s="30"/>
      <c r="T448" s="30"/>
      <c r="U448" s="3">
        <v>2</v>
      </c>
      <c r="V448" s="26" t="s">
        <v>145</v>
      </c>
      <c r="W448" s="30">
        <v>2</v>
      </c>
      <c r="X448" s="30"/>
      <c r="Y448" s="30"/>
      <c r="Z448" s="30"/>
      <c r="AA448" s="30"/>
      <c r="AB448" s="26" t="s">
        <v>571</v>
      </c>
      <c r="AC448" s="30">
        <v>7</v>
      </c>
      <c r="AD448" s="30"/>
      <c r="AE448" s="30"/>
      <c r="AF448" s="30"/>
      <c r="AG448" s="30"/>
      <c r="AH448" s="26" t="s">
        <v>440</v>
      </c>
      <c r="AI448" s="30"/>
      <c r="AJ448" s="30"/>
      <c r="AK448" s="30"/>
      <c r="AL448" s="30"/>
      <c r="AM448" s="30">
        <v>12</v>
      </c>
      <c r="AN448" s="26" t="s">
        <v>440</v>
      </c>
      <c r="AO448" s="4">
        <f t="shared" si="100"/>
        <v>9</v>
      </c>
      <c r="AP448" s="4">
        <f t="shared" si="101"/>
        <v>0</v>
      </c>
      <c r="AQ448" s="4">
        <f t="shared" si="102"/>
        <v>0</v>
      </c>
      <c r="AR448" s="4">
        <f t="shared" si="103"/>
        <v>0</v>
      </c>
      <c r="AS448" s="4">
        <f t="shared" si="104"/>
        <v>14</v>
      </c>
      <c r="AT448" s="4">
        <f t="shared" si="105"/>
        <v>23</v>
      </c>
      <c r="AU448" s="34">
        <v>37050</v>
      </c>
      <c r="AV448" s="34"/>
      <c r="AW448" s="34"/>
      <c r="AX448" s="36"/>
    </row>
    <row r="449" spans="1:50" ht="36" hidden="1" customHeight="1" x14ac:dyDescent="0.2">
      <c r="A449" s="54"/>
      <c r="B449" s="206" t="s">
        <v>2469</v>
      </c>
      <c r="C449" s="206" t="s">
        <v>76</v>
      </c>
      <c r="D449" s="2" t="s">
        <v>416</v>
      </c>
      <c r="E449" s="182"/>
      <c r="F449" s="22" t="s">
        <v>1437</v>
      </c>
      <c r="G449" s="23" t="s">
        <v>1259</v>
      </c>
      <c r="H449" s="23" t="s">
        <v>375</v>
      </c>
      <c r="I449" s="9" t="s">
        <v>1640</v>
      </c>
      <c r="J449" s="5" t="s">
        <v>70</v>
      </c>
      <c r="K449" s="3"/>
      <c r="L449" s="3"/>
      <c r="M449" s="3"/>
      <c r="N449" s="3"/>
      <c r="O449" s="3"/>
      <c r="P449" s="6"/>
      <c r="Q449" s="30"/>
      <c r="R449" s="30"/>
      <c r="S449" s="30"/>
      <c r="T449" s="30"/>
      <c r="U449" s="30"/>
      <c r="V449" s="26"/>
      <c r="W449" s="30">
        <v>1</v>
      </c>
      <c r="X449" s="30"/>
      <c r="Y449" s="30"/>
      <c r="Z449" s="30"/>
      <c r="AA449" s="30"/>
      <c r="AB449" s="6" t="s">
        <v>16</v>
      </c>
      <c r="AC449" s="30">
        <v>1</v>
      </c>
      <c r="AD449" s="30"/>
      <c r="AE449" s="30"/>
      <c r="AF449" s="30"/>
      <c r="AG449" s="30"/>
      <c r="AH449" s="6" t="s">
        <v>16</v>
      </c>
      <c r="AI449" s="30"/>
      <c r="AJ449" s="30"/>
      <c r="AK449" s="30"/>
      <c r="AL449" s="30"/>
      <c r="AM449" s="30">
        <v>6</v>
      </c>
      <c r="AN449" s="26"/>
      <c r="AO449" s="4">
        <f t="shared" si="100"/>
        <v>2</v>
      </c>
      <c r="AP449" s="4">
        <f t="shared" si="101"/>
        <v>0</v>
      </c>
      <c r="AQ449" s="4">
        <f t="shared" si="102"/>
        <v>0</v>
      </c>
      <c r="AR449" s="4">
        <f t="shared" si="103"/>
        <v>0</v>
      </c>
      <c r="AS449" s="4">
        <f t="shared" si="104"/>
        <v>6</v>
      </c>
      <c r="AT449" s="4">
        <f t="shared" si="105"/>
        <v>8</v>
      </c>
      <c r="AU449" s="34"/>
      <c r="AV449" s="34"/>
      <c r="AW449" s="34"/>
      <c r="AX449" s="36"/>
    </row>
    <row r="450" spans="1:50" ht="36" hidden="1" customHeight="1" x14ac:dyDescent="0.2">
      <c r="A450" s="54"/>
      <c r="B450" s="206" t="s">
        <v>2469</v>
      </c>
      <c r="C450" s="206" t="s">
        <v>76</v>
      </c>
      <c r="D450" s="2" t="s">
        <v>416</v>
      </c>
      <c r="E450" s="182"/>
      <c r="F450" s="22" t="s">
        <v>1437</v>
      </c>
      <c r="G450" s="23" t="s">
        <v>1259</v>
      </c>
      <c r="H450" s="23" t="s">
        <v>375</v>
      </c>
      <c r="I450" s="9" t="s">
        <v>1651</v>
      </c>
      <c r="J450" s="5" t="s">
        <v>993</v>
      </c>
      <c r="K450" s="3"/>
      <c r="L450" s="3"/>
      <c r="M450" s="3"/>
      <c r="N450" s="3"/>
      <c r="O450" s="3"/>
      <c r="P450" s="6"/>
      <c r="Q450" s="30"/>
      <c r="R450" s="30"/>
      <c r="S450" s="30"/>
      <c r="T450" s="30"/>
      <c r="U450" s="30"/>
      <c r="V450" s="26"/>
      <c r="W450" s="30">
        <v>1</v>
      </c>
      <c r="X450" s="30"/>
      <c r="Y450" s="30"/>
      <c r="Z450" s="30"/>
      <c r="AA450" s="30"/>
      <c r="AB450" s="6" t="s">
        <v>16</v>
      </c>
      <c r="AC450" s="30"/>
      <c r="AD450" s="30"/>
      <c r="AE450" s="30"/>
      <c r="AF450" s="30"/>
      <c r="AG450" s="30"/>
      <c r="AH450" s="26"/>
      <c r="AI450" s="30"/>
      <c r="AJ450" s="30"/>
      <c r="AK450" s="30"/>
      <c r="AL450" s="30"/>
      <c r="AM450" s="30"/>
      <c r="AN450" s="26"/>
      <c r="AO450" s="4">
        <f t="shared" si="100"/>
        <v>1</v>
      </c>
      <c r="AP450" s="4">
        <f t="shared" si="101"/>
        <v>0</v>
      </c>
      <c r="AQ450" s="4">
        <f t="shared" si="102"/>
        <v>0</v>
      </c>
      <c r="AR450" s="4">
        <f t="shared" si="103"/>
        <v>0</v>
      </c>
      <c r="AS450" s="4">
        <f t="shared" si="104"/>
        <v>0</v>
      </c>
      <c r="AT450" s="4">
        <f t="shared" si="105"/>
        <v>1</v>
      </c>
      <c r="AU450" s="34" t="s">
        <v>994</v>
      </c>
      <c r="AV450" s="34"/>
      <c r="AW450" s="34"/>
      <c r="AX450" s="36"/>
    </row>
    <row r="451" spans="1:50" ht="36" hidden="1" customHeight="1" x14ac:dyDescent="0.2">
      <c r="A451" s="54"/>
      <c r="B451" s="206" t="s">
        <v>2469</v>
      </c>
      <c r="C451" s="206" t="s">
        <v>76</v>
      </c>
      <c r="D451" s="2" t="s">
        <v>416</v>
      </c>
      <c r="E451" s="182"/>
      <c r="F451" s="22" t="s">
        <v>1437</v>
      </c>
      <c r="G451" s="23" t="s">
        <v>1259</v>
      </c>
      <c r="H451" s="23" t="s">
        <v>375</v>
      </c>
      <c r="I451" s="9" t="s">
        <v>1652</v>
      </c>
      <c r="J451" s="5" t="s">
        <v>995</v>
      </c>
      <c r="K451" s="3"/>
      <c r="L451" s="3"/>
      <c r="M451" s="3"/>
      <c r="N451" s="3"/>
      <c r="O451" s="3"/>
      <c r="P451" s="6"/>
      <c r="Q451" s="30"/>
      <c r="R451" s="30"/>
      <c r="S451" s="30"/>
      <c r="T451" s="30"/>
      <c r="U451" s="30"/>
      <c r="V451" s="26"/>
      <c r="W451" s="30">
        <v>1</v>
      </c>
      <c r="X451" s="30"/>
      <c r="Y451" s="30"/>
      <c r="Z451" s="30"/>
      <c r="AA451" s="30"/>
      <c r="AB451" s="6" t="s">
        <v>16</v>
      </c>
      <c r="AC451" s="30"/>
      <c r="AD451" s="30"/>
      <c r="AE451" s="30"/>
      <c r="AF451" s="30"/>
      <c r="AG451" s="30"/>
      <c r="AH451" s="26"/>
      <c r="AI451" s="30"/>
      <c r="AJ451" s="30"/>
      <c r="AK451" s="30"/>
      <c r="AL451" s="30"/>
      <c r="AM451" s="30"/>
      <c r="AN451" s="26"/>
      <c r="AO451" s="4">
        <f t="shared" si="100"/>
        <v>1</v>
      </c>
      <c r="AP451" s="4">
        <f t="shared" si="101"/>
        <v>0</v>
      </c>
      <c r="AQ451" s="4">
        <f t="shared" si="102"/>
        <v>0</v>
      </c>
      <c r="AR451" s="4">
        <f t="shared" si="103"/>
        <v>0</v>
      </c>
      <c r="AS451" s="4">
        <f t="shared" si="104"/>
        <v>0</v>
      </c>
      <c r="AT451" s="4">
        <f t="shared" si="105"/>
        <v>1</v>
      </c>
      <c r="AU451" s="34" t="s">
        <v>994</v>
      </c>
      <c r="AV451" s="34"/>
      <c r="AW451" s="34"/>
      <c r="AX451" s="36"/>
    </row>
    <row r="452" spans="1:50" ht="36" hidden="1" customHeight="1" x14ac:dyDescent="0.2">
      <c r="A452" s="54"/>
      <c r="B452" s="150" t="s">
        <v>2591</v>
      </c>
      <c r="C452" s="150" t="s">
        <v>76</v>
      </c>
      <c r="D452" s="27" t="s">
        <v>1704</v>
      </c>
      <c r="E452" s="182"/>
      <c r="F452" s="22" t="s">
        <v>1437</v>
      </c>
      <c r="G452" s="23" t="s">
        <v>1259</v>
      </c>
      <c r="H452" s="23" t="s">
        <v>375</v>
      </c>
      <c r="I452" s="9" t="s">
        <v>1736</v>
      </c>
      <c r="J452" s="5" t="s">
        <v>375</v>
      </c>
      <c r="K452" s="3"/>
      <c r="L452" s="3"/>
      <c r="M452" s="3"/>
      <c r="N452" s="3"/>
      <c r="O452" s="3"/>
      <c r="P452" s="6"/>
      <c r="Q452" s="30"/>
      <c r="R452" s="30"/>
      <c r="S452" s="30"/>
      <c r="T452" s="30"/>
      <c r="U452" s="30"/>
      <c r="V452" s="26"/>
      <c r="W452" s="30"/>
      <c r="X452" s="30"/>
      <c r="Y452" s="30"/>
      <c r="Z452" s="30"/>
      <c r="AA452" s="30"/>
      <c r="AB452" s="26"/>
      <c r="AC452" s="30">
        <v>1</v>
      </c>
      <c r="AD452" s="30"/>
      <c r="AE452" s="30"/>
      <c r="AF452" s="30"/>
      <c r="AG452" s="30"/>
      <c r="AH452" s="26"/>
      <c r="AI452" s="30"/>
      <c r="AJ452" s="30"/>
      <c r="AK452" s="30"/>
      <c r="AL452" s="30"/>
      <c r="AM452" s="30">
        <v>13</v>
      </c>
      <c r="AN452" s="26"/>
      <c r="AO452" s="4">
        <f t="shared" si="100"/>
        <v>1</v>
      </c>
      <c r="AP452" s="4">
        <f t="shared" si="101"/>
        <v>0</v>
      </c>
      <c r="AQ452" s="4">
        <f t="shared" si="102"/>
        <v>0</v>
      </c>
      <c r="AR452" s="4">
        <f t="shared" si="103"/>
        <v>0</v>
      </c>
      <c r="AS452" s="4">
        <f t="shared" si="104"/>
        <v>13</v>
      </c>
      <c r="AT452" s="4">
        <f t="shared" si="105"/>
        <v>14</v>
      </c>
      <c r="AU452" s="37"/>
      <c r="AV452" s="37"/>
      <c r="AW452" s="37"/>
      <c r="AX452" s="36"/>
    </row>
    <row r="453" spans="1:50" ht="36" hidden="1" customHeight="1" x14ac:dyDescent="0.2">
      <c r="A453" s="54"/>
      <c r="B453" s="150" t="s">
        <v>2655</v>
      </c>
      <c r="C453" s="150" t="s">
        <v>76</v>
      </c>
      <c r="D453" s="27" t="s">
        <v>1767</v>
      </c>
      <c r="E453" s="182"/>
      <c r="F453" s="22" t="s">
        <v>1437</v>
      </c>
      <c r="G453" s="23" t="s">
        <v>1259</v>
      </c>
      <c r="H453" s="23" t="s">
        <v>375</v>
      </c>
      <c r="I453" s="9" t="s">
        <v>1780</v>
      </c>
      <c r="J453" s="5" t="s">
        <v>231</v>
      </c>
      <c r="K453" s="3"/>
      <c r="L453" s="3"/>
      <c r="M453" s="3"/>
      <c r="N453" s="3"/>
      <c r="O453" s="3"/>
      <c r="P453" s="6"/>
      <c r="Q453" s="30"/>
      <c r="R453" s="30"/>
      <c r="S453" s="30"/>
      <c r="T453" s="30"/>
      <c r="U453" s="30"/>
      <c r="V453" s="26"/>
      <c r="W453" s="30"/>
      <c r="X453" s="30"/>
      <c r="Y453" s="30"/>
      <c r="Z453" s="30"/>
      <c r="AA453" s="30"/>
      <c r="AB453" s="26"/>
      <c r="AC453" s="30"/>
      <c r="AD453" s="30"/>
      <c r="AE453" s="30"/>
      <c r="AF453" s="30"/>
      <c r="AG453" s="30"/>
      <c r="AH453" s="26"/>
      <c r="AI453" s="30"/>
      <c r="AJ453" s="30"/>
      <c r="AK453" s="30"/>
      <c r="AL453" s="30"/>
      <c r="AM453" s="30"/>
      <c r="AN453" s="26"/>
      <c r="AO453" s="4">
        <f t="shared" si="100"/>
        <v>0</v>
      </c>
      <c r="AP453" s="4">
        <f t="shared" si="101"/>
        <v>0</v>
      </c>
      <c r="AQ453" s="4">
        <f t="shared" si="102"/>
        <v>0</v>
      </c>
      <c r="AR453" s="4">
        <f t="shared" si="103"/>
        <v>0</v>
      </c>
      <c r="AS453" s="4">
        <f t="shared" si="104"/>
        <v>0</v>
      </c>
      <c r="AT453" s="4">
        <f t="shared" si="105"/>
        <v>0</v>
      </c>
      <c r="AU453" s="34">
        <v>40282</v>
      </c>
      <c r="AV453" s="34"/>
      <c r="AW453" s="34"/>
      <c r="AX453" s="36"/>
    </row>
    <row r="454" spans="1:50" ht="36" hidden="1" customHeight="1" x14ac:dyDescent="0.2">
      <c r="A454" s="54"/>
      <c r="B454" s="150" t="s">
        <v>2742</v>
      </c>
      <c r="C454" s="150" t="s">
        <v>76</v>
      </c>
      <c r="D454" s="27" t="s">
        <v>136</v>
      </c>
      <c r="E454" s="182"/>
      <c r="F454" s="22" t="s">
        <v>1437</v>
      </c>
      <c r="G454" s="23" t="s">
        <v>1259</v>
      </c>
      <c r="H454" s="23" t="s">
        <v>375</v>
      </c>
      <c r="I454" s="9" t="s">
        <v>1817</v>
      </c>
      <c r="J454" s="43" t="s">
        <v>375</v>
      </c>
      <c r="K454" s="3"/>
      <c r="L454" s="3"/>
      <c r="M454" s="3"/>
      <c r="N454" s="3"/>
      <c r="O454" s="3"/>
      <c r="P454" s="6"/>
      <c r="Q454" s="30"/>
      <c r="R454" s="30"/>
      <c r="S454" s="30"/>
      <c r="T454" s="30"/>
      <c r="U454" s="30"/>
      <c r="V454" s="26"/>
      <c r="W454" s="30"/>
      <c r="X454" s="30"/>
      <c r="Y454" s="30"/>
      <c r="Z454" s="30"/>
      <c r="AA454" s="30"/>
      <c r="AB454" s="26"/>
      <c r="AC454" s="30">
        <v>2</v>
      </c>
      <c r="AD454" s="30"/>
      <c r="AE454" s="30"/>
      <c r="AF454" s="30"/>
      <c r="AG454" s="30">
        <v>4</v>
      </c>
      <c r="AH454" s="6" t="s">
        <v>567</v>
      </c>
      <c r="AI454" s="30"/>
      <c r="AJ454" s="30"/>
      <c r="AK454" s="30"/>
      <c r="AL454" s="30"/>
      <c r="AM454" s="30">
        <v>7</v>
      </c>
      <c r="AN454" s="26"/>
      <c r="AO454" s="4">
        <f t="shared" si="100"/>
        <v>2</v>
      </c>
      <c r="AP454" s="4">
        <f t="shared" si="101"/>
        <v>0</v>
      </c>
      <c r="AQ454" s="4">
        <f t="shared" si="102"/>
        <v>0</v>
      </c>
      <c r="AR454" s="4">
        <f t="shared" si="103"/>
        <v>0</v>
      </c>
      <c r="AS454" s="4">
        <f t="shared" si="104"/>
        <v>11</v>
      </c>
      <c r="AT454" s="4">
        <f t="shared" si="105"/>
        <v>13</v>
      </c>
      <c r="AU454" s="34">
        <v>39948</v>
      </c>
      <c r="AV454" s="34"/>
      <c r="AW454" s="34"/>
      <c r="AX454" s="36"/>
    </row>
    <row r="455" spans="1:50" s="72" customFormat="1" ht="36" hidden="1" customHeight="1" x14ac:dyDescent="0.2">
      <c r="A455" s="176"/>
      <c r="B455" s="175"/>
      <c r="C455" s="175"/>
      <c r="D455" s="78" t="s">
        <v>324</v>
      </c>
      <c r="E455" s="183"/>
      <c r="F455" s="61"/>
      <c r="G455" s="62"/>
      <c r="H455" s="62"/>
      <c r="I455" s="63" t="s">
        <v>1861</v>
      </c>
      <c r="J455" s="64" t="s">
        <v>143</v>
      </c>
      <c r="K455" s="67"/>
      <c r="L455" s="67"/>
      <c r="M455" s="67"/>
      <c r="N455" s="67"/>
      <c r="O455" s="67"/>
      <c r="P455" s="68"/>
      <c r="Q455" s="65"/>
      <c r="R455" s="65"/>
      <c r="S455" s="65"/>
      <c r="T455" s="65"/>
      <c r="U455" s="65"/>
      <c r="V455" s="66"/>
      <c r="W455" s="65">
        <v>1</v>
      </c>
      <c r="X455" s="65"/>
      <c r="Y455" s="65"/>
      <c r="Z455" s="65"/>
      <c r="AA455" s="65">
        <v>4</v>
      </c>
      <c r="AB455" s="68" t="s">
        <v>592</v>
      </c>
      <c r="AC455" s="65"/>
      <c r="AD455" s="65"/>
      <c r="AE455" s="65"/>
      <c r="AF455" s="65"/>
      <c r="AG455" s="65"/>
      <c r="AH455" s="66"/>
      <c r="AI455" s="65"/>
      <c r="AJ455" s="65"/>
      <c r="AK455" s="65"/>
      <c r="AL455" s="65">
        <v>1</v>
      </c>
      <c r="AM455" s="65">
        <v>4</v>
      </c>
      <c r="AN455" s="66" t="s">
        <v>1133</v>
      </c>
      <c r="AO455" s="69"/>
      <c r="AP455" s="69"/>
      <c r="AQ455" s="69"/>
      <c r="AR455" s="69"/>
      <c r="AS455" s="69"/>
      <c r="AT455" s="69">
        <f t="shared" si="105"/>
        <v>0</v>
      </c>
      <c r="AU455" s="70">
        <v>39160</v>
      </c>
      <c r="AV455" s="70">
        <v>41264</v>
      </c>
      <c r="AW455" s="70">
        <v>41270</v>
      </c>
      <c r="AX455" s="71"/>
    </row>
    <row r="456" spans="1:50" ht="36" hidden="1" customHeight="1" x14ac:dyDescent="0.2">
      <c r="A456" s="54"/>
      <c r="B456" s="150" t="s">
        <v>2821</v>
      </c>
      <c r="C456" s="150" t="s">
        <v>76</v>
      </c>
      <c r="D456" s="2" t="s">
        <v>14</v>
      </c>
      <c r="E456" s="182"/>
      <c r="F456" s="22" t="s">
        <v>1437</v>
      </c>
      <c r="G456" s="23" t="s">
        <v>1259</v>
      </c>
      <c r="H456" s="23" t="s">
        <v>375</v>
      </c>
      <c r="I456" s="9" t="s">
        <v>1838</v>
      </c>
      <c r="J456" s="5" t="s">
        <v>375</v>
      </c>
      <c r="K456" s="3"/>
      <c r="L456" s="3"/>
      <c r="M456" s="3"/>
      <c r="N456" s="3"/>
      <c r="O456" s="3"/>
      <c r="P456" s="6"/>
      <c r="Q456" s="30"/>
      <c r="R456" s="30"/>
      <c r="S456" s="30"/>
      <c r="T456" s="30"/>
      <c r="U456" s="30"/>
      <c r="V456" s="26"/>
      <c r="W456" s="30">
        <v>2</v>
      </c>
      <c r="X456" s="30"/>
      <c r="Y456" s="30"/>
      <c r="Z456" s="30"/>
      <c r="AA456" s="30"/>
      <c r="AB456" s="6" t="s">
        <v>1152</v>
      </c>
      <c r="AC456" s="30">
        <v>1</v>
      </c>
      <c r="AD456" s="30"/>
      <c r="AE456" s="30"/>
      <c r="AF456" s="30"/>
      <c r="AG456" s="30"/>
      <c r="AH456" s="6" t="s">
        <v>1152</v>
      </c>
      <c r="AI456" s="30"/>
      <c r="AJ456" s="30"/>
      <c r="AK456" s="30"/>
      <c r="AL456" s="30"/>
      <c r="AM456" s="30">
        <v>1</v>
      </c>
      <c r="AN456" s="26"/>
      <c r="AO456" s="4">
        <f t="shared" ref="AO456:AO487" si="106">+K456+Q456+W456+AC456+AI456</f>
        <v>3</v>
      </c>
      <c r="AP456" s="4">
        <f t="shared" ref="AP456:AP487" si="107">+L456+R456+X456+AD456+AJ456</f>
        <v>0</v>
      </c>
      <c r="AQ456" s="4">
        <f t="shared" ref="AQ456:AQ487" si="108">+M456+S456+Y456+AE456+AK456</f>
        <v>0</v>
      </c>
      <c r="AR456" s="4">
        <f t="shared" ref="AR456:AR487" si="109">+N456+T456+Z456+AF456+AL456</f>
        <v>0</v>
      </c>
      <c r="AS456" s="4">
        <f t="shared" ref="AS456:AS487" si="110">+O456+U456+AA456+AG456+AM456</f>
        <v>1</v>
      </c>
      <c r="AT456" s="4">
        <f t="shared" si="105"/>
        <v>4</v>
      </c>
      <c r="AU456" s="34">
        <v>39290</v>
      </c>
      <c r="AV456" s="34"/>
      <c r="AW456" s="34"/>
      <c r="AX456" s="36"/>
    </row>
    <row r="457" spans="1:50" ht="36" hidden="1" customHeight="1" x14ac:dyDescent="0.2">
      <c r="A457" s="54"/>
      <c r="B457" s="150" t="s">
        <v>2930</v>
      </c>
      <c r="C457" s="150" t="s">
        <v>76</v>
      </c>
      <c r="D457" s="2" t="s">
        <v>1886</v>
      </c>
      <c r="E457" s="182"/>
      <c r="F457" s="22" t="s">
        <v>1437</v>
      </c>
      <c r="G457" s="23" t="s">
        <v>1259</v>
      </c>
      <c r="H457" s="23" t="s">
        <v>375</v>
      </c>
      <c r="I457" s="9" t="s">
        <v>1893</v>
      </c>
      <c r="J457" s="5" t="s">
        <v>231</v>
      </c>
      <c r="K457" s="3"/>
      <c r="L457" s="3"/>
      <c r="M457" s="3"/>
      <c r="N457" s="3"/>
      <c r="O457" s="3"/>
      <c r="P457" s="6"/>
      <c r="Q457" s="30"/>
      <c r="R457" s="30"/>
      <c r="S457" s="30"/>
      <c r="T457" s="30"/>
      <c r="U457" s="30">
        <v>2</v>
      </c>
      <c r="V457" s="6" t="s">
        <v>510</v>
      </c>
      <c r="W457" s="30"/>
      <c r="X457" s="30"/>
      <c r="Y457" s="30"/>
      <c r="Z457" s="30"/>
      <c r="AA457" s="30"/>
      <c r="AB457" s="26"/>
      <c r="AC457" s="30">
        <v>6</v>
      </c>
      <c r="AD457" s="30"/>
      <c r="AE457" s="30"/>
      <c r="AF457" s="30"/>
      <c r="AG457" s="30"/>
      <c r="AH457" s="6" t="s">
        <v>510</v>
      </c>
      <c r="AI457" s="30"/>
      <c r="AJ457" s="30"/>
      <c r="AK457" s="30"/>
      <c r="AL457" s="30"/>
      <c r="AM457" s="30">
        <v>9</v>
      </c>
      <c r="AN457" s="6" t="s">
        <v>510</v>
      </c>
      <c r="AO457" s="4">
        <f t="shared" si="106"/>
        <v>6</v>
      </c>
      <c r="AP457" s="4">
        <f t="shared" si="107"/>
        <v>0</v>
      </c>
      <c r="AQ457" s="4">
        <f t="shared" si="108"/>
        <v>0</v>
      </c>
      <c r="AR457" s="4">
        <f t="shared" si="109"/>
        <v>0</v>
      </c>
      <c r="AS457" s="4">
        <f t="shared" si="110"/>
        <v>11</v>
      </c>
      <c r="AT457" s="4">
        <f t="shared" si="105"/>
        <v>17</v>
      </c>
      <c r="AU457" s="34" t="s">
        <v>934</v>
      </c>
      <c r="AV457" s="34"/>
      <c r="AW457" s="34"/>
      <c r="AX457" s="36"/>
    </row>
    <row r="458" spans="1:50" ht="36" customHeight="1" x14ac:dyDescent="0.2">
      <c r="A458" s="54"/>
      <c r="B458" s="150" t="s">
        <v>2930</v>
      </c>
      <c r="C458" s="150" t="s">
        <v>76</v>
      </c>
      <c r="D458" s="2" t="s">
        <v>1886</v>
      </c>
      <c r="E458" s="182"/>
      <c r="F458" s="22" t="s">
        <v>1437</v>
      </c>
      <c r="G458" s="23" t="s">
        <v>1460</v>
      </c>
      <c r="H458" s="23" t="s">
        <v>246</v>
      </c>
      <c r="I458" s="9" t="s">
        <v>1899</v>
      </c>
      <c r="J458" s="5" t="s">
        <v>39</v>
      </c>
      <c r="K458" s="3"/>
      <c r="L458" s="3"/>
      <c r="M458" s="3"/>
      <c r="N458" s="3"/>
      <c r="O458" s="3"/>
      <c r="P458" s="6"/>
      <c r="Q458" s="30"/>
      <c r="R458" s="30"/>
      <c r="S458" s="30"/>
      <c r="T458" s="30"/>
      <c r="U458" s="30">
        <v>1</v>
      </c>
      <c r="V458" s="6" t="s">
        <v>1222</v>
      </c>
      <c r="W458" s="30"/>
      <c r="X458" s="30"/>
      <c r="Y458" s="30"/>
      <c r="Z458" s="30"/>
      <c r="AA458" s="30"/>
      <c r="AB458" s="26"/>
      <c r="AC458" s="30">
        <v>2</v>
      </c>
      <c r="AD458" s="30"/>
      <c r="AE458" s="30"/>
      <c r="AF458" s="30"/>
      <c r="AG458" s="30">
        <v>2</v>
      </c>
      <c r="AH458" s="6" t="s">
        <v>1222</v>
      </c>
      <c r="AI458" s="30"/>
      <c r="AJ458" s="30"/>
      <c r="AK458" s="30"/>
      <c r="AL458" s="30"/>
      <c r="AM458" s="30">
        <v>3</v>
      </c>
      <c r="AN458" s="6" t="s">
        <v>1222</v>
      </c>
      <c r="AO458" s="4">
        <f t="shared" si="106"/>
        <v>2</v>
      </c>
      <c r="AP458" s="4">
        <f t="shared" si="107"/>
        <v>0</v>
      </c>
      <c r="AQ458" s="4">
        <f t="shared" si="108"/>
        <v>0</v>
      </c>
      <c r="AR458" s="4">
        <f t="shared" si="109"/>
        <v>0</v>
      </c>
      <c r="AS458" s="4">
        <f t="shared" si="110"/>
        <v>6</v>
      </c>
      <c r="AT458" s="4">
        <f t="shared" si="105"/>
        <v>8</v>
      </c>
      <c r="AU458" s="34" t="s">
        <v>1221</v>
      </c>
      <c r="AV458" s="34"/>
      <c r="AW458" s="34"/>
      <c r="AX458" s="36"/>
    </row>
    <row r="459" spans="1:50" ht="36" customHeight="1" x14ac:dyDescent="0.2">
      <c r="A459" s="54"/>
      <c r="B459" s="150" t="s">
        <v>2606</v>
      </c>
      <c r="C459" s="150" t="s">
        <v>76</v>
      </c>
      <c r="D459" s="2" t="s">
        <v>537</v>
      </c>
      <c r="E459" s="182"/>
      <c r="F459" s="22" t="s">
        <v>1437</v>
      </c>
      <c r="G459" s="23" t="s">
        <v>1460</v>
      </c>
      <c r="H459" s="23" t="s">
        <v>246</v>
      </c>
      <c r="I459" s="9" t="s">
        <v>1908</v>
      </c>
      <c r="J459" s="5" t="s">
        <v>246</v>
      </c>
      <c r="K459" s="3"/>
      <c r="L459" s="3"/>
      <c r="M459" s="3"/>
      <c r="N459" s="3"/>
      <c r="O459" s="3"/>
      <c r="P459" s="6"/>
      <c r="Q459" s="30"/>
      <c r="R459" s="30"/>
      <c r="S459" s="30"/>
      <c r="T459" s="30"/>
      <c r="U459" s="30"/>
      <c r="V459" s="26"/>
      <c r="W459" s="30"/>
      <c r="X459" s="30"/>
      <c r="Y459" s="30"/>
      <c r="Z459" s="30"/>
      <c r="AA459" s="30"/>
      <c r="AB459" s="26"/>
      <c r="AC459" s="30"/>
      <c r="AD459" s="30"/>
      <c r="AE459" s="30"/>
      <c r="AF459" s="30"/>
      <c r="AG459" s="30"/>
      <c r="AH459" s="26"/>
      <c r="AI459" s="30"/>
      <c r="AJ459" s="30"/>
      <c r="AK459" s="30"/>
      <c r="AL459" s="30"/>
      <c r="AM459" s="30">
        <v>4</v>
      </c>
      <c r="AN459" s="6" t="s">
        <v>1108</v>
      </c>
      <c r="AO459" s="4">
        <f t="shared" si="106"/>
        <v>0</v>
      </c>
      <c r="AP459" s="4">
        <f t="shared" si="107"/>
        <v>0</v>
      </c>
      <c r="AQ459" s="4">
        <f t="shared" si="108"/>
        <v>0</v>
      </c>
      <c r="AR459" s="4">
        <f t="shared" si="109"/>
        <v>0</v>
      </c>
      <c r="AS459" s="4">
        <f t="shared" si="110"/>
        <v>4</v>
      </c>
      <c r="AT459" s="4">
        <f t="shared" si="105"/>
        <v>4</v>
      </c>
      <c r="AU459" s="34">
        <v>40107</v>
      </c>
      <c r="AV459" s="34"/>
      <c r="AW459" s="34"/>
      <c r="AX459" s="36"/>
    </row>
    <row r="460" spans="1:50" s="159" customFormat="1" ht="36" hidden="1" customHeight="1" x14ac:dyDescent="0.2">
      <c r="A460" s="54"/>
      <c r="B460" s="206" t="s">
        <v>3061</v>
      </c>
      <c r="C460" s="206" t="s">
        <v>76</v>
      </c>
      <c r="D460" s="2" t="s">
        <v>1964</v>
      </c>
      <c r="E460" s="182"/>
      <c r="F460" s="22" t="s">
        <v>1437</v>
      </c>
      <c r="G460" s="23" t="s">
        <v>1259</v>
      </c>
      <c r="H460" s="23" t="s">
        <v>375</v>
      </c>
      <c r="I460" s="9" t="s">
        <v>1967</v>
      </c>
      <c r="J460" s="5" t="s">
        <v>375</v>
      </c>
      <c r="K460" s="3"/>
      <c r="L460" s="3"/>
      <c r="M460" s="3"/>
      <c r="N460" s="3"/>
      <c r="O460" s="3"/>
      <c r="P460" s="6"/>
      <c r="Q460" s="30"/>
      <c r="R460" s="30"/>
      <c r="S460" s="30"/>
      <c r="T460" s="30"/>
      <c r="U460" s="30"/>
      <c r="V460" s="26"/>
      <c r="W460" s="30">
        <v>1</v>
      </c>
      <c r="X460" s="30"/>
      <c r="Y460" s="30"/>
      <c r="Z460" s="30"/>
      <c r="AA460" s="30"/>
      <c r="AB460" s="6" t="s">
        <v>410</v>
      </c>
      <c r="AC460" s="30">
        <v>6</v>
      </c>
      <c r="AD460" s="30"/>
      <c r="AE460" s="30"/>
      <c r="AF460" s="30"/>
      <c r="AG460" s="30"/>
      <c r="AH460" s="6" t="s">
        <v>411</v>
      </c>
      <c r="AI460" s="30"/>
      <c r="AJ460" s="30"/>
      <c r="AK460" s="30"/>
      <c r="AL460" s="30"/>
      <c r="AM460" s="30">
        <v>11</v>
      </c>
      <c r="AN460" s="6" t="s">
        <v>412</v>
      </c>
      <c r="AO460" s="4">
        <f t="shared" si="106"/>
        <v>7</v>
      </c>
      <c r="AP460" s="4">
        <f t="shared" si="107"/>
        <v>0</v>
      </c>
      <c r="AQ460" s="4">
        <f t="shared" si="108"/>
        <v>0</v>
      </c>
      <c r="AR460" s="4">
        <f t="shared" si="109"/>
        <v>0</v>
      </c>
      <c r="AS460" s="4">
        <f t="shared" si="110"/>
        <v>11</v>
      </c>
      <c r="AT460" s="4">
        <f t="shared" si="105"/>
        <v>18</v>
      </c>
      <c r="AU460" s="34">
        <v>38092</v>
      </c>
      <c r="AV460" s="34"/>
      <c r="AW460" s="34"/>
      <c r="AX460" s="36"/>
    </row>
    <row r="461" spans="1:50" ht="36" hidden="1" customHeight="1" x14ac:dyDescent="0.2">
      <c r="A461" s="54"/>
      <c r="B461" s="206" t="s">
        <v>3096</v>
      </c>
      <c r="C461" s="206" t="s">
        <v>76</v>
      </c>
      <c r="D461" s="2" t="s">
        <v>313</v>
      </c>
      <c r="E461" s="182"/>
      <c r="F461" s="22" t="s">
        <v>1437</v>
      </c>
      <c r="G461" s="23" t="s">
        <v>1259</v>
      </c>
      <c r="H461" s="23" t="s">
        <v>375</v>
      </c>
      <c r="I461" s="9" t="s">
        <v>1994</v>
      </c>
      <c r="J461" s="5" t="s">
        <v>375</v>
      </c>
      <c r="K461" s="3"/>
      <c r="L461" s="3"/>
      <c r="M461" s="3"/>
      <c r="N461" s="3"/>
      <c r="O461" s="3"/>
      <c r="P461" s="6"/>
      <c r="Q461" s="30"/>
      <c r="R461" s="30"/>
      <c r="S461" s="30"/>
      <c r="T461" s="30"/>
      <c r="U461" s="30"/>
      <c r="V461" s="26"/>
      <c r="W461" s="30">
        <v>2</v>
      </c>
      <c r="X461" s="30"/>
      <c r="Y461" s="30"/>
      <c r="Z461" s="30"/>
      <c r="AA461" s="30">
        <v>0</v>
      </c>
      <c r="AB461" s="6" t="s">
        <v>2149</v>
      </c>
      <c r="AC461" s="30">
        <v>1</v>
      </c>
      <c r="AD461" s="30"/>
      <c r="AE461" s="30"/>
      <c r="AF461" s="30"/>
      <c r="AG461" s="30">
        <v>5</v>
      </c>
      <c r="AH461" s="6" t="s">
        <v>2150</v>
      </c>
      <c r="AI461" s="30"/>
      <c r="AJ461" s="30"/>
      <c r="AK461" s="30"/>
      <c r="AL461" s="30"/>
      <c r="AM461" s="30"/>
      <c r="AN461" s="26"/>
      <c r="AO461" s="4">
        <f t="shared" si="106"/>
        <v>3</v>
      </c>
      <c r="AP461" s="4">
        <f t="shared" si="107"/>
        <v>0</v>
      </c>
      <c r="AQ461" s="4">
        <f t="shared" si="108"/>
        <v>0</v>
      </c>
      <c r="AR461" s="4">
        <f t="shared" si="109"/>
        <v>0</v>
      </c>
      <c r="AS461" s="4">
        <f t="shared" si="110"/>
        <v>5</v>
      </c>
      <c r="AT461" s="4">
        <f t="shared" si="105"/>
        <v>8</v>
      </c>
      <c r="AU461" s="34">
        <v>37865</v>
      </c>
      <c r="AV461" s="34"/>
      <c r="AW461" s="34"/>
      <c r="AX461" s="36"/>
    </row>
    <row r="462" spans="1:50" ht="36" hidden="1" customHeight="1" x14ac:dyDescent="0.2">
      <c r="A462" s="54"/>
      <c r="B462" s="206" t="s">
        <v>3135</v>
      </c>
      <c r="C462" s="206" t="s">
        <v>76</v>
      </c>
      <c r="D462" s="2" t="s">
        <v>2046</v>
      </c>
      <c r="E462" s="182"/>
      <c r="F462" s="22" t="s">
        <v>1437</v>
      </c>
      <c r="G462" s="23" t="s">
        <v>1435</v>
      </c>
      <c r="H462" s="23" t="s">
        <v>465</v>
      </c>
      <c r="I462" s="9" t="s">
        <v>2049</v>
      </c>
      <c r="J462" s="5" t="s">
        <v>465</v>
      </c>
      <c r="K462" s="3"/>
      <c r="L462" s="3"/>
      <c r="M462" s="3"/>
      <c r="N462" s="3"/>
      <c r="O462" s="3"/>
      <c r="P462" s="6"/>
      <c r="Q462" s="30"/>
      <c r="R462" s="30"/>
      <c r="S462" s="30"/>
      <c r="T462" s="30"/>
      <c r="U462" s="30"/>
      <c r="V462" s="26"/>
      <c r="W462" s="30"/>
      <c r="X462" s="30"/>
      <c r="Y462" s="30"/>
      <c r="Z462" s="30"/>
      <c r="AA462" s="30"/>
      <c r="AB462" s="26"/>
      <c r="AC462" s="30">
        <v>1</v>
      </c>
      <c r="AD462" s="30"/>
      <c r="AE462" s="30"/>
      <c r="AF462" s="30"/>
      <c r="AG462" s="30"/>
      <c r="AH462" s="26" t="s">
        <v>2136</v>
      </c>
      <c r="AI462" s="30"/>
      <c r="AJ462" s="30"/>
      <c r="AK462" s="30"/>
      <c r="AL462" s="30"/>
      <c r="AM462" s="30">
        <v>2</v>
      </c>
      <c r="AN462" s="26"/>
      <c r="AO462" s="4">
        <f t="shared" si="106"/>
        <v>1</v>
      </c>
      <c r="AP462" s="4">
        <f t="shared" si="107"/>
        <v>0</v>
      </c>
      <c r="AQ462" s="4">
        <f t="shared" si="108"/>
        <v>0</v>
      </c>
      <c r="AR462" s="4">
        <f t="shared" si="109"/>
        <v>0</v>
      </c>
      <c r="AS462" s="4">
        <f t="shared" si="110"/>
        <v>2</v>
      </c>
      <c r="AT462" s="4">
        <f t="shared" si="105"/>
        <v>3</v>
      </c>
      <c r="AU462" s="34" t="s">
        <v>475</v>
      </c>
      <c r="AV462" s="34"/>
      <c r="AW462" s="34"/>
      <c r="AX462" s="36"/>
    </row>
    <row r="463" spans="1:50" ht="36" hidden="1" customHeight="1" x14ac:dyDescent="0.2">
      <c r="A463" s="54"/>
      <c r="B463" s="206" t="s">
        <v>3103</v>
      </c>
      <c r="C463" s="206" t="s">
        <v>76</v>
      </c>
      <c r="D463" s="27" t="s">
        <v>33</v>
      </c>
      <c r="E463" s="182"/>
      <c r="F463" s="22" t="s">
        <v>1437</v>
      </c>
      <c r="G463" s="23" t="s">
        <v>1259</v>
      </c>
      <c r="H463" s="23" t="s">
        <v>375</v>
      </c>
      <c r="I463" s="9" t="s">
        <v>2246</v>
      </c>
      <c r="J463" s="46" t="s">
        <v>375</v>
      </c>
      <c r="K463" s="3"/>
      <c r="L463" s="3"/>
      <c r="M463" s="3"/>
      <c r="N463" s="3"/>
      <c r="O463" s="3"/>
      <c r="P463" s="6"/>
      <c r="Q463" s="30"/>
      <c r="R463" s="30"/>
      <c r="S463" s="30"/>
      <c r="T463" s="30"/>
      <c r="U463" s="30"/>
      <c r="V463" s="26"/>
      <c r="W463" s="30"/>
      <c r="X463" s="30"/>
      <c r="Y463" s="30"/>
      <c r="Z463" s="30"/>
      <c r="AA463" s="30"/>
      <c r="AB463" s="26"/>
      <c r="AC463" s="30">
        <v>2</v>
      </c>
      <c r="AD463" s="30"/>
      <c r="AE463" s="30"/>
      <c r="AF463" s="30"/>
      <c r="AG463" s="30"/>
      <c r="AH463" s="6" t="s">
        <v>1305</v>
      </c>
      <c r="AI463" s="30"/>
      <c r="AJ463" s="30"/>
      <c r="AK463" s="30"/>
      <c r="AL463" s="30"/>
      <c r="AM463" s="30">
        <v>3</v>
      </c>
      <c r="AN463" s="6" t="s">
        <v>1305</v>
      </c>
      <c r="AO463" s="4">
        <f t="shared" si="106"/>
        <v>2</v>
      </c>
      <c r="AP463" s="4">
        <f t="shared" si="107"/>
        <v>0</v>
      </c>
      <c r="AQ463" s="4">
        <f t="shared" si="108"/>
        <v>0</v>
      </c>
      <c r="AR463" s="4">
        <f t="shared" si="109"/>
        <v>0</v>
      </c>
      <c r="AS463" s="4">
        <f t="shared" si="110"/>
        <v>3</v>
      </c>
      <c r="AT463" s="4">
        <f t="shared" si="105"/>
        <v>5</v>
      </c>
      <c r="AU463" s="34">
        <v>41152</v>
      </c>
      <c r="AV463" s="34"/>
      <c r="AW463" s="34"/>
      <c r="AX463" s="36"/>
    </row>
    <row r="464" spans="1:50" s="159" customFormat="1" ht="36" hidden="1" customHeight="1" x14ac:dyDescent="0.2">
      <c r="A464" s="54"/>
      <c r="B464" s="206" t="s">
        <v>3128</v>
      </c>
      <c r="C464" s="206" t="s">
        <v>76</v>
      </c>
      <c r="D464" s="2" t="s">
        <v>429</v>
      </c>
      <c r="E464" s="182"/>
      <c r="F464" s="22" t="s">
        <v>1437</v>
      </c>
      <c r="G464" s="23" t="s">
        <v>1259</v>
      </c>
      <c r="H464" s="23" t="s">
        <v>375</v>
      </c>
      <c r="I464" s="9" t="s">
        <v>2036</v>
      </c>
      <c r="J464" s="5" t="s">
        <v>375</v>
      </c>
      <c r="K464" s="3"/>
      <c r="L464" s="3"/>
      <c r="M464" s="3"/>
      <c r="N464" s="3"/>
      <c r="O464" s="3"/>
      <c r="P464" s="6"/>
      <c r="Q464" s="30"/>
      <c r="R464" s="30"/>
      <c r="S464" s="30"/>
      <c r="T464" s="30"/>
      <c r="U464" s="30"/>
      <c r="V464" s="26"/>
      <c r="W464" s="30"/>
      <c r="X464" s="30"/>
      <c r="Y464" s="30"/>
      <c r="Z464" s="30"/>
      <c r="AA464" s="30"/>
      <c r="AB464" s="26"/>
      <c r="AC464" s="30">
        <v>2</v>
      </c>
      <c r="AD464" s="30"/>
      <c r="AE464" s="30"/>
      <c r="AF464" s="30"/>
      <c r="AG464" s="30">
        <v>1</v>
      </c>
      <c r="AH464" s="6" t="s">
        <v>912</v>
      </c>
      <c r="AI464" s="30"/>
      <c r="AJ464" s="30"/>
      <c r="AK464" s="30"/>
      <c r="AL464" s="30"/>
      <c r="AM464" s="30"/>
      <c r="AN464" s="26"/>
      <c r="AO464" s="4">
        <f t="shared" si="106"/>
        <v>2</v>
      </c>
      <c r="AP464" s="4">
        <f t="shared" si="107"/>
        <v>0</v>
      </c>
      <c r="AQ464" s="4">
        <f t="shared" si="108"/>
        <v>0</v>
      </c>
      <c r="AR464" s="4">
        <f t="shared" si="109"/>
        <v>0</v>
      </c>
      <c r="AS464" s="4">
        <f t="shared" si="110"/>
        <v>1</v>
      </c>
      <c r="AT464" s="4">
        <f t="shared" si="105"/>
        <v>3</v>
      </c>
      <c r="AU464" s="34" t="s">
        <v>175</v>
      </c>
      <c r="AV464" s="34"/>
      <c r="AW464" s="34"/>
      <c r="AX464" s="36"/>
    </row>
    <row r="465" spans="1:50" ht="36" hidden="1" customHeight="1" x14ac:dyDescent="0.2">
      <c r="A465" s="54"/>
      <c r="B465" s="206" t="s">
        <v>3160</v>
      </c>
      <c r="C465" s="206" t="s">
        <v>76</v>
      </c>
      <c r="D465" s="27" t="s">
        <v>444</v>
      </c>
      <c r="E465" s="182"/>
      <c r="F465" s="22" t="s">
        <v>1437</v>
      </c>
      <c r="G465" s="23" t="s">
        <v>1435</v>
      </c>
      <c r="H465" s="23" t="s">
        <v>465</v>
      </c>
      <c r="I465" s="9" t="s">
        <v>2063</v>
      </c>
      <c r="J465" s="47" t="s">
        <v>2063</v>
      </c>
      <c r="K465" s="30"/>
      <c r="L465" s="30"/>
      <c r="M465" s="30"/>
      <c r="N465" s="30"/>
      <c r="O465" s="30"/>
      <c r="P465" s="26"/>
      <c r="Q465" s="30"/>
      <c r="R465" s="30"/>
      <c r="S465" s="30"/>
      <c r="T465" s="30"/>
      <c r="U465" s="30"/>
      <c r="V465" s="26"/>
      <c r="W465" s="30"/>
      <c r="X465" s="30"/>
      <c r="Y465" s="30"/>
      <c r="Z465" s="30"/>
      <c r="AA465" s="30"/>
      <c r="AB465" s="26"/>
      <c r="AC465" s="30">
        <v>3</v>
      </c>
      <c r="AD465" s="30"/>
      <c r="AE465" s="30"/>
      <c r="AF465" s="30"/>
      <c r="AG465" s="30"/>
      <c r="AH465" s="6" t="s">
        <v>893</v>
      </c>
      <c r="AI465" s="3"/>
      <c r="AJ465" s="3"/>
      <c r="AK465" s="3"/>
      <c r="AL465" s="3"/>
      <c r="AM465" s="3">
        <v>2</v>
      </c>
      <c r="AN465" s="6" t="s">
        <v>893</v>
      </c>
      <c r="AO465" s="4">
        <f t="shared" si="106"/>
        <v>3</v>
      </c>
      <c r="AP465" s="4">
        <f t="shared" si="107"/>
        <v>0</v>
      </c>
      <c r="AQ465" s="4">
        <f t="shared" si="108"/>
        <v>0</v>
      </c>
      <c r="AR465" s="4">
        <f t="shared" si="109"/>
        <v>0</v>
      </c>
      <c r="AS465" s="4">
        <f t="shared" si="110"/>
        <v>2</v>
      </c>
      <c r="AT465" s="4">
        <f t="shared" si="105"/>
        <v>5</v>
      </c>
      <c r="AU465" s="34" t="s">
        <v>892</v>
      </c>
      <c r="AV465" s="34"/>
      <c r="AW465" s="34"/>
      <c r="AX465" s="36"/>
    </row>
    <row r="466" spans="1:50" ht="36" customHeight="1" x14ac:dyDescent="0.2">
      <c r="A466" s="54"/>
      <c r="B466" s="206" t="s">
        <v>3061</v>
      </c>
      <c r="C466" s="206" t="s">
        <v>76</v>
      </c>
      <c r="D466" s="2" t="s">
        <v>1964</v>
      </c>
      <c r="E466" s="182"/>
      <c r="F466" s="22" t="s">
        <v>1437</v>
      </c>
      <c r="G466" s="23" t="s">
        <v>1460</v>
      </c>
      <c r="H466" s="23" t="s">
        <v>246</v>
      </c>
      <c r="I466" s="9" t="s">
        <v>1980</v>
      </c>
      <c r="J466" s="5" t="s">
        <v>39</v>
      </c>
      <c r="K466" s="3">
        <v>0</v>
      </c>
      <c r="L466" s="3"/>
      <c r="M466" s="3"/>
      <c r="N466" s="3"/>
      <c r="O466" s="3"/>
      <c r="P466" s="6"/>
      <c r="Q466" s="30">
        <v>0</v>
      </c>
      <c r="R466" s="30"/>
      <c r="S466" s="30"/>
      <c r="T466" s="30"/>
      <c r="U466" s="30"/>
      <c r="V466" s="26"/>
      <c r="W466" s="30"/>
      <c r="X466" s="30"/>
      <c r="Y466" s="30"/>
      <c r="Z466" s="30"/>
      <c r="AA466" s="30"/>
      <c r="AB466" s="26"/>
      <c r="AC466" s="30">
        <v>1</v>
      </c>
      <c r="AD466" s="30"/>
      <c r="AE466" s="30"/>
      <c r="AF466" s="30"/>
      <c r="AG466" s="30"/>
      <c r="AH466" s="6" t="s">
        <v>599</v>
      </c>
      <c r="AI466" s="30"/>
      <c r="AJ466" s="30"/>
      <c r="AK466" s="30"/>
      <c r="AL466" s="30"/>
      <c r="AM466" s="30">
        <v>6</v>
      </c>
      <c r="AN466" s="6" t="s">
        <v>1102</v>
      </c>
      <c r="AO466" s="4">
        <f t="shared" si="106"/>
        <v>1</v>
      </c>
      <c r="AP466" s="4">
        <f t="shared" si="107"/>
        <v>0</v>
      </c>
      <c r="AQ466" s="4">
        <f t="shared" si="108"/>
        <v>0</v>
      </c>
      <c r="AR466" s="4">
        <f t="shared" si="109"/>
        <v>0</v>
      </c>
      <c r="AS466" s="4">
        <f t="shared" si="110"/>
        <v>6</v>
      </c>
      <c r="AT466" s="4">
        <f t="shared" si="105"/>
        <v>7</v>
      </c>
      <c r="AU466" s="34" t="s">
        <v>1103</v>
      </c>
      <c r="AV466" s="34"/>
      <c r="AW466" s="34"/>
      <c r="AX466" s="36"/>
    </row>
    <row r="467" spans="1:50" ht="36" hidden="1" customHeight="1" x14ac:dyDescent="0.2">
      <c r="A467" s="54"/>
      <c r="B467" s="206" t="s">
        <v>3151</v>
      </c>
      <c r="C467" s="206" t="s">
        <v>76</v>
      </c>
      <c r="D467" s="27" t="s">
        <v>2104</v>
      </c>
      <c r="E467" s="182"/>
      <c r="F467" s="22" t="s">
        <v>1437</v>
      </c>
      <c r="G467" s="23" t="s">
        <v>1435</v>
      </c>
      <c r="H467" s="23" t="s">
        <v>465</v>
      </c>
      <c r="I467" s="9" t="s">
        <v>2085</v>
      </c>
      <c r="J467" s="46" t="s">
        <v>395</v>
      </c>
      <c r="K467" s="3"/>
      <c r="L467" s="3"/>
      <c r="M467" s="3"/>
      <c r="N467" s="3"/>
      <c r="O467" s="3"/>
      <c r="P467" s="6"/>
      <c r="Q467" s="30"/>
      <c r="R467" s="30"/>
      <c r="S467" s="30"/>
      <c r="T467" s="30"/>
      <c r="U467" s="30"/>
      <c r="V467" s="26"/>
      <c r="W467" s="30"/>
      <c r="X467" s="30"/>
      <c r="Y467" s="30"/>
      <c r="Z467" s="30"/>
      <c r="AA467" s="30"/>
      <c r="AB467" s="26"/>
      <c r="AC467" s="30">
        <v>1</v>
      </c>
      <c r="AD467" s="30"/>
      <c r="AE467" s="30"/>
      <c r="AF467" s="30"/>
      <c r="AG467" s="30"/>
      <c r="AH467" s="6" t="s">
        <v>909</v>
      </c>
      <c r="AI467" s="30"/>
      <c r="AJ467" s="30"/>
      <c r="AK467" s="30"/>
      <c r="AL467" s="30"/>
      <c r="AM467" s="30"/>
      <c r="AN467" s="26"/>
      <c r="AO467" s="4">
        <f t="shared" si="106"/>
        <v>1</v>
      </c>
      <c r="AP467" s="4">
        <f t="shared" si="107"/>
        <v>0</v>
      </c>
      <c r="AQ467" s="4">
        <f t="shared" si="108"/>
        <v>0</v>
      </c>
      <c r="AR467" s="4">
        <f t="shared" si="109"/>
        <v>0</v>
      </c>
      <c r="AS467" s="4">
        <f t="shared" si="110"/>
        <v>0</v>
      </c>
      <c r="AT467" s="4">
        <f t="shared" si="105"/>
        <v>1</v>
      </c>
      <c r="AU467" s="34">
        <v>39699</v>
      </c>
      <c r="AV467" s="34"/>
      <c r="AW467" s="40"/>
      <c r="AX467" s="36"/>
    </row>
    <row r="468" spans="1:50" ht="36" hidden="1" customHeight="1" x14ac:dyDescent="0.2">
      <c r="A468" s="54"/>
      <c r="B468" s="206" t="s">
        <v>2390</v>
      </c>
      <c r="C468" s="206" t="s">
        <v>76</v>
      </c>
      <c r="D468" s="2" t="s">
        <v>381</v>
      </c>
      <c r="E468" s="182"/>
      <c r="F468" s="22" t="s">
        <v>1437</v>
      </c>
      <c r="G468" s="23" t="s">
        <v>1435</v>
      </c>
      <c r="H468" s="23" t="s">
        <v>36</v>
      </c>
      <c r="I468" s="9" t="s">
        <v>2183</v>
      </c>
      <c r="J468" s="5" t="s">
        <v>36</v>
      </c>
      <c r="K468" s="3"/>
      <c r="L468" s="3"/>
      <c r="M468" s="3"/>
      <c r="N468" s="3"/>
      <c r="O468" s="3"/>
      <c r="P468" s="6"/>
      <c r="Q468" s="30"/>
      <c r="R468" s="30"/>
      <c r="S468" s="30"/>
      <c r="T468" s="30"/>
      <c r="U468" s="30">
        <v>2</v>
      </c>
      <c r="V468" s="26"/>
      <c r="W468" s="30"/>
      <c r="X468" s="30"/>
      <c r="Y468" s="30"/>
      <c r="Z468" s="30"/>
      <c r="AA468" s="30"/>
      <c r="AB468" s="26"/>
      <c r="AC468" s="30"/>
      <c r="AD468" s="30">
        <v>1</v>
      </c>
      <c r="AE468" s="30"/>
      <c r="AF468" s="30"/>
      <c r="AG468" s="30"/>
      <c r="AH468" s="26" t="s">
        <v>541</v>
      </c>
      <c r="AI468" s="30"/>
      <c r="AJ468" s="30"/>
      <c r="AK468" s="30"/>
      <c r="AL468" s="30"/>
      <c r="AM468" s="30"/>
      <c r="AN468" s="26"/>
      <c r="AO468" s="4">
        <f t="shared" si="106"/>
        <v>0</v>
      </c>
      <c r="AP468" s="4">
        <f t="shared" si="107"/>
        <v>1</v>
      </c>
      <c r="AQ468" s="4">
        <f t="shared" si="108"/>
        <v>0</v>
      </c>
      <c r="AR468" s="4">
        <f t="shared" si="109"/>
        <v>0</v>
      </c>
      <c r="AS468" s="4">
        <f t="shared" si="110"/>
        <v>2</v>
      </c>
      <c r="AT468" s="4">
        <f t="shared" si="105"/>
        <v>3</v>
      </c>
      <c r="AU468" s="34">
        <v>39989</v>
      </c>
      <c r="AV468" s="34"/>
      <c r="AW468" s="34"/>
      <c r="AX468" s="36"/>
    </row>
    <row r="469" spans="1:50" ht="36" hidden="1" customHeight="1" x14ac:dyDescent="0.2">
      <c r="A469" s="54"/>
      <c r="B469" s="206" t="s">
        <v>2866</v>
      </c>
      <c r="C469" s="206" t="s">
        <v>76</v>
      </c>
      <c r="D469" s="27" t="s">
        <v>1463</v>
      </c>
      <c r="E469" s="182"/>
      <c r="F469" s="22" t="s">
        <v>1437</v>
      </c>
      <c r="G469" s="23" t="s">
        <v>1259</v>
      </c>
      <c r="H469" s="23" t="s">
        <v>1487</v>
      </c>
      <c r="I469" s="9" t="s">
        <v>1488</v>
      </c>
      <c r="J469" s="5" t="s">
        <v>1192</v>
      </c>
      <c r="K469" s="30"/>
      <c r="L469" s="30"/>
      <c r="M469" s="30"/>
      <c r="N469" s="30"/>
      <c r="O469" s="30"/>
      <c r="P469" s="26"/>
      <c r="Q469" s="30"/>
      <c r="R469" s="30"/>
      <c r="S469" s="30"/>
      <c r="T469" s="30"/>
      <c r="U469" s="30"/>
      <c r="V469" s="26"/>
      <c r="W469" s="30"/>
      <c r="X469" s="30"/>
      <c r="Y469" s="30"/>
      <c r="Z469" s="30"/>
      <c r="AA469" s="30"/>
      <c r="AB469" s="26"/>
      <c r="AC469" s="30">
        <v>1</v>
      </c>
      <c r="AD469" s="30"/>
      <c r="AE469" s="30"/>
      <c r="AF469" s="3"/>
      <c r="AG469" s="3"/>
      <c r="AH469" s="6" t="s">
        <v>1193</v>
      </c>
      <c r="AI469" s="30"/>
      <c r="AJ469" s="30"/>
      <c r="AK469" s="30"/>
      <c r="AL469" s="30"/>
      <c r="AM469" s="30"/>
      <c r="AN469" s="26"/>
      <c r="AO469" s="4">
        <f t="shared" si="106"/>
        <v>1</v>
      </c>
      <c r="AP469" s="4">
        <f t="shared" si="107"/>
        <v>0</v>
      </c>
      <c r="AQ469" s="4">
        <f t="shared" si="108"/>
        <v>0</v>
      </c>
      <c r="AR469" s="4">
        <f t="shared" si="109"/>
        <v>0</v>
      </c>
      <c r="AS469" s="4">
        <f t="shared" si="110"/>
        <v>0</v>
      </c>
      <c r="AT469" s="4">
        <f t="shared" si="105"/>
        <v>1</v>
      </c>
      <c r="AU469" s="34" t="s">
        <v>805</v>
      </c>
      <c r="AV469" s="34"/>
      <c r="AW469" s="34"/>
      <c r="AX469" s="36"/>
    </row>
    <row r="470" spans="1:50" ht="36" hidden="1" customHeight="1" x14ac:dyDescent="0.2">
      <c r="A470" s="54"/>
      <c r="B470" s="206" t="s">
        <v>3167</v>
      </c>
      <c r="C470" s="206" t="s">
        <v>76</v>
      </c>
      <c r="D470" s="85" t="s">
        <v>1570</v>
      </c>
      <c r="E470" s="182"/>
      <c r="F470" s="23" t="s">
        <v>1437</v>
      </c>
      <c r="G470" s="23" t="s">
        <v>1435</v>
      </c>
      <c r="H470" s="23" t="s">
        <v>36</v>
      </c>
      <c r="I470" s="9" t="s">
        <v>1580</v>
      </c>
      <c r="J470" s="83" t="s">
        <v>36</v>
      </c>
      <c r="K470" s="3"/>
      <c r="L470" s="3"/>
      <c r="M470" s="3"/>
      <c r="N470" s="3"/>
      <c r="O470" s="3"/>
      <c r="P470" s="26"/>
      <c r="Q470" s="30"/>
      <c r="R470" s="30"/>
      <c r="S470" s="30"/>
      <c r="T470" s="30"/>
      <c r="U470" s="3">
        <v>1</v>
      </c>
      <c r="V470" s="26" t="s">
        <v>420</v>
      </c>
      <c r="W470" s="30">
        <v>1</v>
      </c>
      <c r="X470" s="30"/>
      <c r="Y470" s="30"/>
      <c r="Z470" s="30"/>
      <c r="AA470" s="30"/>
      <c r="AB470" s="26" t="s">
        <v>1200</v>
      </c>
      <c r="AC470" s="30">
        <v>5</v>
      </c>
      <c r="AD470" s="30"/>
      <c r="AE470" s="30"/>
      <c r="AF470" s="30"/>
      <c r="AG470" s="30"/>
      <c r="AH470" s="26" t="s">
        <v>421</v>
      </c>
      <c r="AI470" s="30"/>
      <c r="AJ470" s="30"/>
      <c r="AK470" s="30"/>
      <c r="AL470" s="30"/>
      <c r="AM470" s="30">
        <v>6</v>
      </c>
      <c r="AN470" s="26" t="s">
        <v>421</v>
      </c>
      <c r="AO470" s="4">
        <f t="shared" si="106"/>
        <v>6</v>
      </c>
      <c r="AP470" s="4">
        <f t="shared" si="107"/>
        <v>0</v>
      </c>
      <c r="AQ470" s="4">
        <f t="shared" si="108"/>
        <v>0</v>
      </c>
      <c r="AR470" s="4">
        <f t="shared" si="109"/>
        <v>0</v>
      </c>
      <c r="AS470" s="4">
        <f t="shared" si="110"/>
        <v>7</v>
      </c>
      <c r="AT470" s="4">
        <f t="shared" si="105"/>
        <v>13</v>
      </c>
      <c r="AU470" s="34" t="s">
        <v>399</v>
      </c>
      <c r="AV470" s="34"/>
      <c r="AW470" s="34"/>
      <c r="AX470" s="36"/>
    </row>
    <row r="471" spans="1:50" ht="36" hidden="1" customHeight="1" x14ac:dyDescent="0.2">
      <c r="A471" s="54"/>
      <c r="B471" s="206" t="s">
        <v>3096</v>
      </c>
      <c r="C471" s="206" t="s">
        <v>76</v>
      </c>
      <c r="D471" s="2" t="s">
        <v>313</v>
      </c>
      <c r="E471" s="182"/>
      <c r="F471" s="22" t="s">
        <v>1437</v>
      </c>
      <c r="G471" s="23" t="s">
        <v>1259</v>
      </c>
      <c r="H471" s="23" t="s">
        <v>372</v>
      </c>
      <c r="I471" s="9" t="s">
        <v>2007</v>
      </c>
      <c r="J471" s="5" t="s">
        <v>372</v>
      </c>
      <c r="K471" s="3"/>
      <c r="L471" s="3"/>
      <c r="M471" s="3"/>
      <c r="N471" s="3"/>
      <c r="O471" s="3"/>
      <c r="P471" s="6"/>
      <c r="Q471" s="30"/>
      <c r="R471" s="30"/>
      <c r="S471" s="30"/>
      <c r="T471" s="30"/>
      <c r="U471" s="30"/>
      <c r="V471" s="26"/>
      <c r="W471" s="30">
        <v>1</v>
      </c>
      <c r="X471" s="30"/>
      <c r="Y471" s="30"/>
      <c r="Z471" s="30"/>
      <c r="AA471" s="30">
        <v>5</v>
      </c>
      <c r="AB471" s="6" t="s">
        <v>2161</v>
      </c>
      <c r="AC471" s="30"/>
      <c r="AD471" s="30"/>
      <c r="AE471" s="30"/>
      <c r="AF471" s="30"/>
      <c r="AG471" s="30">
        <v>0</v>
      </c>
      <c r="AH471" s="6"/>
      <c r="AI471" s="30"/>
      <c r="AJ471" s="30"/>
      <c r="AK471" s="30"/>
      <c r="AL471" s="30"/>
      <c r="AM471" s="30"/>
      <c r="AN471" s="26"/>
      <c r="AO471" s="4">
        <f t="shared" si="106"/>
        <v>1</v>
      </c>
      <c r="AP471" s="4">
        <f t="shared" si="107"/>
        <v>0</v>
      </c>
      <c r="AQ471" s="4">
        <f t="shared" si="108"/>
        <v>0</v>
      </c>
      <c r="AR471" s="4">
        <f t="shared" si="109"/>
        <v>0</v>
      </c>
      <c r="AS471" s="4">
        <f t="shared" si="110"/>
        <v>5</v>
      </c>
      <c r="AT471" s="4">
        <f t="shared" si="105"/>
        <v>6</v>
      </c>
      <c r="AU471" s="34">
        <v>38838</v>
      </c>
      <c r="AV471" s="34"/>
      <c r="AW471" s="34"/>
      <c r="AX471" s="36"/>
    </row>
    <row r="472" spans="1:50" s="159" customFormat="1" ht="36" hidden="1" customHeight="1" x14ac:dyDescent="0.2">
      <c r="A472" s="54"/>
      <c r="B472" s="206" t="s">
        <v>2390</v>
      </c>
      <c r="C472" s="206" t="s">
        <v>76</v>
      </c>
      <c r="D472" s="2" t="s">
        <v>381</v>
      </c>
      <c r="E472" s="182"/>
      <c r="F472" s="22" t="s">
        <v>1437</v>
      </c>
      <c r="G472" s="23" t="s">
        <v>1259</v>
      </c>
      <c r="H472" s="23" t="s">
        <v>373</v>
      </c>
      <c r="I472" s="9" t="s">
        <v>1516</v>
      </c>
      <c r="J472" s="5" t="s">
        <v>373</v>
      </c>
      <c r="K472" s="3"/>
      <c r="L472" s="3"/>
      <c r="M472" s="3"/>
      <c r="N472" s="3"/>
      <c r="O472" s="3"/>
      <c r="P472" s="6"/>
      <c r="Q472" s="30"/>
      <c r="R472" s="30"/>
      <c r="S472" s="30"/>
      <c r="T472" s="30"/>
      <c r="U472" s="30">
        <v>2</v>
      </c>
      <c r="V472" s="26"/>
      <c r="W472" s="30"/>
      <c r="X472" s="30"/>
      <c r="Y472" s="30"/>
      <c r="Z472" s="30"/>
      <c r="AA472" s="30"/>
      <c r="AB472" s="26"/>
      <c r="AC472" s="30">
        <v>1</v>
      </c>
      <c r="AD472" s="30"/>
      <c r="AE472" s="30"/>
      <c r="AF472" s="30"/>
      <c r="AG472" s="30"/>
      <c r="AH472" s="26" t="s">
        <v>540</v>
      </c>
      <c r="AI472" s="30"/>
      <c r="AJ472" s="30"/>
      <c r="AK472" s="30"/>
      <c r="AL472" s="30"/>
      <c r="AM472" s="30"/>
      <c r="AN472" s="26"/>
      <c r="AO472" s="4">
        <f t="shared" si="106"/>
        <v>1</v>
      </c>
      <c r="AP472" s="4">
        <f t="shared" si="107"/>
        <v>0</v>
      </c>
      <c r="AQ472" s="4">
        <f t="shared" si="108"/>
        <v>0</v>
      </c>
      <c r="AR472" s="4">
        <f t="shared" si="109"/>
        <v>0</v>
      </c>
      <c r="AS472" s="4">
        <f t="shared" si="110"/>
        <v>2</v>
      </c>
      <c r="AT472" s="4">
        <f t="shared" si="105"/>
        <v>3</v>
      </c>
      <c r="AU472" s="34">
        <v>39989</v>
      </c>
      <c r="AV472" s="34"/>
      <c r="AW472" s="34"/>
      <c r="AX472" s="36"/>
    </row>
    <row r="473" spans="1:50" ht="36" hidden="1" customHeight="1" x14ac:dyDescent="0.2">
      <c r="A473" s="54"/>
      <c r="B473" s="150" t="s">
        <v>2991</v>
      </c>
      <c r="C473" s="150" t="s">
        <v>76</v>
      </c>
      <c r="D473" s="27" t="s">
        <v>339</v>
      </c>
      <c r="E473" s="182"/>
      <c r="F473" s="22" t="s">
        <v>1437</v>
      </c>
      <c r="G473" s="23" t="s">
        <v>1259</v>
      </c>
      <c r="H473" s="23" t="s">
        <v>373</v>
      </c>
      <c r="I473" s="9" t="s">
        <v>1943</v>
      </c>
      <c r="J473" s="5" t="s">
        <v>373</v>
      </c>
      <c r="K473" s="3"/>
      <c r="L473" s="3"/>
      <c r="M473" s="3"/>
      <c r="N473" s="3"/>
      <c r="O473" s="3"/>
      <c r="P473" s="6"/>
      <c r="Q473" s="30"/>
      <c r="R473" s="30"/>
      <c r="S473" s="30"/>
      <c r="T473" s="30"/>
      <c r="U473" s="30"/>
      <c r="V473" s="26"/>
      <c r="W473" s="30"/>
      <c r="X473" s="30"/>
      <c r="Y473" s="30"/>
      <c r="Z473" s="30"/>
      <c r="AA473" s="30"/>
      <c r="AB473" s="26"/>
      <c r="AC473" s="30">
        <v>1</v>
      </c>
      <c r="AD473" s="30"/>
      <c r="AE473" s="30"/>
      <c r="AF473" s="30"/>
      <c r="AG473" s="30"/>
      <c r="AH473" s="6" t="s">
        <v>2199</v>
      </c>
      <c r="AI473" s="30"/>
      <c r="AJ473" s="30"/>
      <c r="AK473" s="30"/>
      <c r="AL473" s="30"/>
      <c r="AM473" s="30">
        <v>3</v>
      </c>
      <c r="AN473" s="79"/>
      <c r="AO473" s="4">
        <f t="shared" si="106"/>
        <v>1</v>
      </c>
      <c r="AP473" s="4">
        <f t="shared" si="107"/>
        <v>0</v>
      </c>
      <c r="AQ473" s="4">
        <f t="shared" si="108"/>
        <v>0</v>
      </c>
      <c r="AR473" s="4">
        <f t="shared" si="109"/>
        <v>0</v>
      </c>
      <c r="AS473" s="4">
        <f t="shared" si="110"/>
        <v>3</v>
      </c>
      <c r="AT473" s="4">
        <f t="shared" si="105"/>
        <v>4</v>
      </c>
      <c r="AU473" s="34">
        <v>39785</v>
      </c>
      <c r="AV473" s="34"/>
      <c r="AW473" s="34"/>
      <c r="AX473" s="36"/>
    </row>
    <row r="474" spans="1:50" s="159" customFormat="1" ht="36" hidden="1" customHeight="1" x14ac:dyDescent="0.2">
      <c r="A474" s="54"/>
      <c r="B474" s="206" t="s">
        <v>2390</v>
      </c>
      <c r="C474" s="206" t="s">
        <v>76</v>
      </c>
      <c r="D474" s="2" t="s">
        <v>381</v>
      </c>
      <c r="E474" s="182"/>
      <c r="F474" s="22" t="s">
        <v>1437</v>
      </c>
      <c r="G474" s="23" t="s">
        <v>1259</v>
      </c>
      <c r="H474" s="23" t="s">
        <v>1561</v>
      </c>
      <c r="I474" s="9" t="s">
        <v>1562</v>
      </c>
      <c r="J474" s="5" t="s">
        <v>1282</v>
      </c>
      <c r="K474" s="3"/>
      <c r="L474" s="3"/>
      <c r="M474" s="3"/>
      <c r="N474" s="3"/>
      <c r="O474" s="3"/>
      <c r="P474" s="6"/>
      <c r="Q474" s="30"/>
      <c r="R474" s="30"/>
      <c r="S474" s="30"/>
      <c r="T474" s="30"/>
      <c r="U474" s="30">
        <v>2</v>
      </c>
      <c r="V474" s="26"/>
      <c r="W474" s="30"/>
      <c r="X474" s="30"/>
      <c r="Y474" s="30"/>
      <c r="Z474" s="30"/>
      <c r="AA474" s="30"/>
      <c r="AB474" s="26"/>
      <c r="AC474" s="30">
        <v>1</v>
      </c>
      <c r="AD474" s="30"/>
      <c r="AE474" s="30"/>
      <c r="AF474" s="30"/>
      <c r="AG474" s="30"/>
      <c r="AH474" s="26" t="s">
        <v>1283</v>
      </c>
      <c r="AI474" s="30"/>
      <c r="AJ474" s="30"/>
      <c r="AK474" s="30"/>
      <c r="AL474" s="30"/>
      <c r="AM474" s="30"/>
      <c r="AN474" s="26"/>
      <c r="AO474" s="4">
        <f t="shared" si="106"/>
        <v>1</v>
      </c>
      <c r="AP474" s="4">
        <f t="shared" si="107"/>
        <v>0</v>
      </c>
      <c r="AQ474" s="4">
        <f t="shared" si="108"/>
        <v>0</v>
      </c>
      <c r="AR474" s="4">
        <f t="shared" si="109"/>
        <v>0</v>
      </c>
      <c r="AS474" s="4">
        <f t="shared" si="110"/>
        <v>2</v>
      </c>
      <c r="AT474" s="4">
        <f t="shared" si="105"/>
        <v>3</v>
      </c>
      <c r="AU474" s="34"/>
      <c r="AV474" s="34"/>
      <c r="AW474" s="34"/>
      <c r="AX474" s="36"/>
    </row>
    <row r="475" spans="1:50" ht="36" hidden="1" customHeight="1" x14ac:dyDescent="0.2">
      <c r="A475" s="54"/>
      <c r="B475" s="206" t="s">
        <v>2469</v>
      </c>
      <c r="C475" s="206" t="s">
        <v>76</v>
      </c>
      <c r="D475" s="2" t="s">
        <v>416</v>
      </c>
      <c r="E475" s="182"/>
      <c r="F475" s="22" t="s">
        <v>1437</v>
      </c>
      <c r="G475" s="23" t="s">
        <v>1259</v>
      </c>
      <c r="H475" s="23" t="s">
        <v>1561</v>
      </c>
      <c r="I475" s="9" t="s">
        <v>1643</v>
      </c>
      <c r="J475" s="5" t="s">
        <v>611</v>
      </c>
      <c r="K475" s="3"/>
      <c r="L475" s="3"/>
      <c r="M475" s="3"/>
      <c r="N475" s="3"/>
      <c r="O475" s="3"/>
      <c r="P475" s="6"/>
      <c r="Q475" s="30"/>
      <c r="R475" s="30"/>
      <c r="S475" s="30"/>
      <c r="T475" s="30"/>
      <c r="U475" s="30"/>
      <c r="V475" s="26"/>
      <c r="W475" s="30"/>
      <c r="X475" s="30"/>
      <c r="Y475" s="30"/>
      <c r="Z475" s="30"/>
      <c r="AA475" s="30"/>
      <c r="AB475" s="26"/>
      <c r="AC475" s="30"/>
      <c r="AD475" s="30"/>
      <c r="AE475" s="30"/>
      <c r="AF475" s="30"/>
      <c r="AG475" s="30">
        <v>1</v>
      </c>
      <c r="AH475" s="6" t="s">
        <v>748</v>
      </c>
      <c r="AI475" s="30"/>
      <c r="AJ475" s="30"/>
      <c r="AK475" s="30"/>
      <c r="AL475" s="30"/>
      <c r="AM475" s="30"/>
      <c r="AN475" s="26"/>
      <c r="AO475" s="4">
        <f t="shared" si="106"/>
        <v>0</v>
      </c>
      <c r="AP475" s="4">
        <f t="shared" si="107"/>
        <v>0</v>
      </c>
      <c r="AQ475" s="4">
        <f t="shared" si="108"/>
        <v>0</v>
      </c>
      <c r="AR475" s="4">
        <f t="shared" si="109"/>
        <v>0</v>
      </c>
      <c r="AS475" s="4">
        <f t="shared" si="110"/>
        <v>1</v>
      </c>
      <c r="AT475" s="4">
        <f t="shared" si="105"/>
        <v>1</v>
      </c>
      <c r="AU475" s="34">
        <v>39661</v>
      </c>
      <c r="AV475" s="34"/>
      <c r="AW475" s="34"/>
      <c r="AX475" s="36"/>
    </row>
    <row r="476" spans="1:50" ht="36" hidden="1" customHeight="1" x14ac:dyDescent="0.2">
      <c r="A476" s="54"/>
      <c r="B476" s="206" t="s">
        <v>2314</v>
      </c>
      <c r="C476" s="206" t="s">
        <v>76</v>
      </c>
      <c r="D476" s="27" t="s">
        <v>660</v>
      </c>
      <c r="E476" s="182"/>
      <c r="F476" s="23" t="s">
        <v>1437</v>
      </c>
      <c r="G476" s="23" t="s">
        <v>1259</v>
      </c>
      <c r="H476" s="23" t="s">
        <v>143</v>
      </c>
      <c r="I476" s="9" t="s">
        <v>1429</v>
      </c>
      <c r="J476" s="43" t="s">
        <v>143</v>
      </c>
      <c r="K476" s="30"/>
      <c r="L476" s="30"/>
      <c r="M476" s="30"/>
      <c r="N476" s="30"/>
      <c r="O476" s="30"/>
      <c r="P476" s="26"/>
      <c r="Q476" s="30"/>
      <c r="R476" s="30"/>
      <c r="S476" s="30"/>
      <c r="T476" s="30"/>
      <c r="U476" s="30"/>
      <c r="V476" s="26"/>
      <c r="W476" s="30"/>
      <c r="X476" s="30"/>
      <c r="Y476" s="30"/>
      <c r="Z476" s="30"/>
      <c r="AA476" s="30"/>
      <c r="AB476" s="26"/>
      <c r="AC476" s="30">
        <v>1</v>
      </c>
      <c r="AD476" s="30"/>
      <c r="AE476" s="30"/>
      <c r="AF476" s="30"/>
      <c r="AG476" s="30"/>
      <c r="AH476" s="26" t="s">
        <v>1299</v>
      </c>
      <c r="AI476" s="30">
        <v>4</v>
      </c>
      <c r="AJ476" s="30"/>
      <c r="AK476" s="30"/>
      <c r="AL476" s="30"/>
      <c r="AM476" s="30"/>
      <c r="AN476" s="26" t="s">
        <v>1299</v>
      </c>
      <c r="AO476" s="4">
        <f t="shared" si="106"/>
        <v>5</v>
      </c>
      <c r="AP476" s="4">
        <f t="shared" si="107"/>
        <v>0</v>
      </c>
      <c r="AQ476" s="4">
        <f t="shared" si="108"/>
        <v>0</v>
      </c>
      <c r="AR476" s="4">
        <f t="shared" si="109"/>
        <v>0</v>
      </c>
      <c r="AS476" s="4">
        <f t="shared" si="110"/>
        <v>0</v>
      </c>
      <c r="AT476" s="4">
        <f t="shared" si="105"/>
        <v>5</v>
      </c>
      <c r="AU476" s="24"/>
      <c r="AV476" s="24"/>
      <c r="AW476" s="24"/>
      <c r="AX476" s="36"/>
    </row>
    <row r="477" spans="1:50" ht="36" hidden="1" customHeight="1" x14ac:dyDescent="0.2">
      <c r="A477" s="54"/>
      <c r="B477" s="150" t="s">
        <v>2859</v>
      </c>
      <c r="C477" s="150" t="s">
        <v>76</v>
      </c>
      <c r="D477" s="2" t="s">
        <v>1447</v>
      </c>
      <c r="E477" s="182"/>
      <c r="F477" s="22" t="s">
        <v>1437</v>
      </c>
      <c r="G477" s="23" t="s">
        <v>1259</v>
      </c>
      <c r="H477" s="23" t="s">
        <v>143</v>
      </c>
      <c r="I477" s="9" t="s">
        <v>1450</v>
      </c>
      <c r="J477" s="5" t="s">
        <v>143</v>
      </c>
      <c r="K477" s="3"/>
      <c r="L477" s="3"/>
      <c r="M477" s="3"/>
      <c r="N477" s="3"/>
      <c r="O477" s="3"/>
      <c r="P477" s="6"/>
      <c r="Q477" s="30"/>
      <c r="R477" s="30"/>
      <c r="S477" s="30"/>
      <c r="T477" s="30"/>
      <c r="U477" s="30"/>
      <c r="V477" s="26"/>
      <c r="W477" s="30"/>
      <c r="X477" s="30"/>
      <c r="Y477" s="30"/>
      <c r="Z477" s="30"/>
      <c r="AA477" s="30">
        <v>1</v>
      </c>
      <c r="AB477" s="26" t="s">
        <v>461</v>
      </c>
      <c r="AC477" s="30">
        <v>1</v>
      </c>
      <c r="AD477" s="30"/>
      <c r="AE477" s="30"/>
      <c r="AF477" s="30"/>
      <c r="AG477" s="30"/>
      <c r="AH477" s="26" t="s">
        <v>462</v>
      </c>
      <c r="AI477" s="30"/>
      <c r="AJ477" s="30"/>
      <c r="AK477" s="30"/>
      <c r="AL477" s="30"/>
      <c r="AM477" s="30">
        <v>3</v>
      </c>
      <c r="AN477" s="26" t="s">
        <v>462</v>
      </c>
      <c r="AO477" s="4">
        <f t="shared" si="106"/>
        <v>1</v>
      </c>
      <c r="AP477" s="4">
        <f t="shared" si="107"/>
        <v>0</v>
      </c>
      <c r="AQ477" s="4">
        <f t="shared" si="108"/>
        <v>0</v>
      </c>
      <c r="AR477" s="4">
        <f t="shared" si="109"/>
        <v>0</v>
      </c>
      <c r="AS477" s="4">
        <f t="shared" si="110"/>
        <v>4</v>
      </c>
      <c r="AT477" s="4">
        <f t="shared" si="105"/>
        <v>5</v>
      </c>
      <c r="AU477" s="34">
        <v>39251</v>
      </c>
      <c r="AV477" s="34"/>
      <c r="AW477" s="34"/>
      <c r="AX477" s="36"/>
    </row>
    <row r="478" spans="1:50" s="159" customFormat="1" ht="36" hidden="1" customHeight="1" x14ac:dyDescent="0.2">
      <c r="A478" s="54"/>
      <c r="B478" s="206" t="s">
        <v>2364</v>
      </c>
      <c r="C478" s="206" t="s">
        <v>76</v>
      </c>
      <c r="D478" s="27" t="s">
        <v>458</v>
      </c>
      <c r="E478" s="182"/>
      <c r="F478" s="22" t="s">
        <v>1437</v>
      </c>
      <c r="G478" s="23" t="s">
        <v>1259</v>
      </c>
      <c r="H478" s="23" t="s">
        <v>143</v>
      </c>
      <c r="I478" s="9" t="s">
        <v>1462</v>
      </c>
      <c r="J478" s="5" t="s">
        <v>143</v>
      </c>
      <c r="K478" s="3"/>
      <c r="L478" s="3"/>
      <c r="M478" s="3"/>
      <c r="N478" s="3"/>
      <c r="O478" s="3"/>
      <c r="P478" s="6"/>
      <c r="Q478" s="30"/>
      <c r="R478" s="30"/>
      <c r="S478" s="30"/>
      <c r="T478" s="30"/>
      <c r="U478" s="30"/>
      <c r="V478" s="26"/>
      <c r="W478" s="30">
        <v>1</v>
      </c>
      <c r="X478" s="30"/>
      <c r="Y478" s="30"/>
      <c r="Z478" s="30"/>
      <c r="AA478" s="30">
        <v>1</v>
      </c>
      <c r="AB478" s="26" t="s">
        <v>3411</v>
      </c>
      <c r="AC478" s="30">
        <v>3</v>
      </c>
      <c r="AD478" s="30"/>
      <c r="AE478" s="30"/>
      <c r="AF478" s="30"/>
      <c r="AG478" s="30">
        <v>2</v>
      </c>
      <c r="AH478" s="26" t="str">
        <f>+AB478</f>
        <v>Andy Purnama Y.</v>
      </c>
      <c r="AI478" s="30"/>
      <c r="AJ478" s="30"/>
      <c r="AK478" s="30"/>
      <c r="AL478" s="30"/>
      <c r="AM478" s="30">
        <v>2</v>
      </c>
      <c r="AN478" s="26"/>
      <c r="AO478" s="4">
        <f t="shared" si="106"/>
        <v>4</v>
      </c>
      <c r="AP478" s="4">
        <f t="shared" si="107"/>
        <v>0</v>
      </c>
      <c r="AQ478" s="4">
        <f t="shared" si="108"/>
        <v>0</v>
      </c>
      <c r="AR478" s="4">
        <f t="shared" si="109"/>
        <v>0</v>
      </c>
      <c r="AS478" s="4">
        <f t="shared" si="110"/>
        <v>5</v>
      </c>
      <c r="AT478" s="4">
        <f t="shared" si="105"/>
        <v>9</v>
      </c>
      <c r="AU478" s="34">
        <v>40422</v>
      </c>
      <c r="AV478" s="34"/>
      <c r="AW478" s="34"/>
      <c r="AX478" s="36"/>
    </row>
    <row r="479" spans="1:50" ht="36" hidden="1" customHeight="1" x14ac:dyDescent="0.2">
      <c r="A479" s="54"/>
      <c r="B479" s="206" t="s">
        <v>2866</v>
      </c>
      <c r="C479" s="206" t="s">
        <v>76</v>
      </c>
      <c r="D479" s="27" t="s">
        <v>1463</v>
      </c>
      <c r="E479" s="182"/>
      <c r="F479" s="22" t="s">
        <v>1437</v>
      </c>
      <c r="G479" s="23" t="s">
        <v>1259</v>
      </c>
      <c r="H479" s="23" t="s">
        <v>143</v>
      </c>
      <c r="I479" s="9" t="s">
        <v>1470</v>
      </c>
      <c r="J479" s="5" t="s">
        <v>143</v>
      </c>
      <c r="K479" s="3"/>
      <c r="L479" s="3"/>
      <c r="M479" s="3"/>
      <c r="N479" s="3"/>
      <c r="O479" s="3"/>
      <c r="P479" s="6"/>
      <c r="Q479" s="30"/>
      <c r="R479" s="30"/>
      <c r="S479" s="30"/>
      <c r="T479" s="30"/>
      <c r="U479" s="30"/>
      <c r="V479" s="26"/>
      <c r="W479" s="30"/>
      <c r="X479" s="30"/>
      <c r="Y479" s="30"/>
      <c r="Z479" s="30"/>
      <c r="AA479" s="30"/>
      <c r="AB479" s="26"/>
      <c r="AC479" s="30">
        <v>3</v>
      </c>
      <c r="AD479" s="30"/>
      <c r="AE479" s="30"/>
      <c r="AF479" s="30"/>
      <c r="AG479" s="30"/>
      <c r="AH479" s="26" t="s">
        <v>1178</v>
      </c>
      <c r="AI479" s="30"/>
      <c r="AJ479" s="30"/>
      <c r="AK479" s="30"/>
      <c r="AL479" s="30"/>
      <c r="AM479" s="30"/>
      <c r="AN479" s="26"/>
      <c r="AO479" s="4">
        <f t="shared" si="106"/>
        <v>3</v>
      </c>
      <c r="AP479" s="4">
        <f t="shared" si="107"/>
        <v>0</v>
      </c>
      <c r="AQ479" s="4">
        <f t="shared" si="108"/>
        <v>0</v>
      </c>
      <c r="AR479" s="4">
        <f t="shared" si="109"/>
        <v>0</v>
      </c>
      <c r="AS479" s="4">
        <f t="shared" si="110"/>
        <v>0</v>
      </c>
      <c r="AT479" s="4">
        <f t="shared" si="105"/>
        <v>3</v>
      </c>
      <c r="AU479" s="34" t="s">
        <v>315</v>
      </c>
      <c r="AV479" s="34"/>
      <c r="AW479" s="34"/>
      <c r="AX479" s="36"/>
    </row>
    <row r="480" spans="1:50" ht="36" hidden="1" customHeight="1" x14ac:dyDescent="0.2">
      <c r="A480" s="54"/>
      <c r="B480" s="206" t="s">
        <v>2866</v>
      </c>
      <c r="C480" s="206" t="s">
        <v>76</v>
      </c>
      <c r="D480" s="27" t="s">
        <v>1463</v>
      </c>
      <c r="E480" s="182"/>
      <c r="F480" s="22" t="s">
        <v>1437</v>
      </c>
      <c r="G480" s="23" t="s">
        <v>1259</v>
      </c>
      <c r="H480" s="23" t="s">
        <v>143</v>
      </c>
      <c r="I480" s="9" t="s">
        <v>1489</v>
      </c>
      <c r="J480" s="5" t="s">
        <v>1306</v>
      </c>
      <c r="K480" s="30"/>
      <c r="L480" s="30"/>
      <c r="M480" s="30"/>
      <c r="N480" s="30"/>
      <c r="O480" s="30"/>
      <c r="P480" s="26"/>
      <c r="Q480" s="30"/>
      <c r="R480" s="30"/>
      <c r="S480" s="30"/>
      <c r="T480" s="30"/>
      <c r="U480" s="30"/>
      <c r="V480" s="26"/>
      <c r="W480" s="30"/>
      <c r="X480" s="30"/>
      <c r="Y480" s="30"/>
      <c r="Z480" s="30"/>
      <c r="AA480" s="30"/>
      <c r="AB480" s="26"/>
      <c r="AC480" s="30">
        <v>1</v>
      </c>
      <c r="AD480" s="30"/>
      <c r="AE480" s="30"/>
      <c r="AF480" s="3"/>
      <c r="AG480" s="3"/>
      <c r="AH480" s="6" t="s">
        <v>1307</v>
      </c>
      <c r="AI480" s="30"/>
      <c r="AJ480" s="30"/>
      <c r="AK480" s="30"/>
      <c r="AL480" s="30"/>
      <c r="AM480" s="30"/>
      <c r="AN480" s="26"/>
      <c r="AO480" s="4">
        <f t="shared" si="106"/>
        <v>1</v>
      </c>
      <c r="AP480" s="4">
        <f t="shared" si="107"/>
        <v>0</v>
      </c>
      <c r="AQ480" s="4">
        <f t="shared" si="108"/>
        <v>0</v>
      </c>
      <c r="AR480" s="4">
        <f t="shared" si="109"/>
        <v>0</v>
      </c>
      <c r="AS480" s="4">
        <f t="shared" si="110"/>
        <v>0</v>
      </c>
      <c r="AT480" s="4">
        <f t="shared" si="105"/>
        <v>1</v>
      </c>
      <c r="AU480" s="34">
        <v>40989</v>
      </c>
      <c r="AV480" s="34"/>
      <c r="AW480" s="34"/>
      <c r="AX480" s="36"/>
    </row>
    <row r="481" spans="1:50" ht="36" hidden="1" customHeight="1" x14ac:dyDescent="0.2">
      <c r="A481" s="54"/>
      <c r="B481" s="206" t="s">
        <v>2866</v>
      </c>
      <c r="C481" s="206" t="s">
        <v>76</v>
      </c>
      <c r="D481" s="27" t="s">
        <v>1463</v>
      </c>
      <c r="E481" s="182"/>
      <c r="F481" s="22" t="s">
        <v>1437</v>
      </c>
      <c r="G481" s="23" t="s">
        <v>1259</v>
      </c>
      <c r="H481" s="23" t="s">
        <v>143</v>
      </c>
      <c r="I481" s="9" t="s">
        <v>1490</v>
      </c>
      <c r="J481" s="5" t="s">
        <v>1306</v>
      </c>
      <c r="K481" s="30"/>
      <c r="L481" s="30"/>
      <c r="M481" s="30"/>
      <c r="N481" s="30"/>
      <c r="O481" s="30"/>
      <c r="P481" s="26"/>
      <c r="Q481" s="30"/>
      <c r="R481" s="30"/>
      <c r="S481" s="30"/>
      <c r="T481" s="30"/>
      <c r="U481" s="30"/>
      <c r="V481" s="26"/>
      <c r="W481" s="30"/>
      <c r="X481" s="30"/>
      <c r="Y481" s="30"/>
      <c r="Z481" s="30"/>
      <c r="AA481" s="30"/>
      <c r="AB481" s="26"/>
      <c r="AC481" s="30">
        <v>1</v>
      </c>
      <c r="AD481" s="30"/>
      <c r="AE481" s="30"/>
      <c r="AF481" s="3"/>
      <c r="AG481" s="3"/>
      <c r="AH481" s="6" t="s">
        <v>1307</v>
      </c>
      <c r="AI481" s="30"/>
      <c r="AJ481" s="30"/>
      <c r="AK481" s="30"/>
      <c r="AL481" s="30"/>
      <c r="AM481" s="30"/>
      <c r="AN481" s="26"/>
      <c r="AO481" s="4">
        <f t="shared" si="106"/>
        <v>1</v>
      </c>
      <c r="AP481" s="4">
        <f t="shared" si="107"/>
        <v>0</v>
      </c>
      <c r="AQ481" s="4">
        <f t="shared" si="108"/>
        <v>0</v>
      </c>
      <c r="AR481" s="4">
        <f t="shared" si="109"/>
        <v>0</v>
      </c>
      <c r="AS481" s="4">
        <f t="shared" si="110"/>
        <v>0</v>
      </c>
      <c r="AT481" s="4">
        <f t="shared" si="105"/>
        <v>1</v>
      </c>
      <c r="AU481" s="34">
        <v>40989</v>
      </c>
      <c r="AV481" s="34"/>
      <c r="AW481" s="34"/>
      <c r="AX481" s="36"/>
    </row>
    <row r="482" spans="1:50" ht="36" hidden="1" customHeight="1" x14ac:dyDescent="0.2">
      <c r="A482" s="54"/>
      <c r="B482" s="206" t="s">
        <v>2390</v>
      </c>
      <c r="C482" s="206" t="s">
        <v>76</v>
      </c>
      <c r="D482" s="2" t="s">
        <v>381</v>
      </c>
      <c r="E482" s="182"/>
      <c r="F482" s="22" t="s">
        <v>1437</v>
      </c>
      <c r="G482" s="23" t="s">
        <v>1259</v>
      </c>
      <c r="H482" s="23" t="s">
        <v>143</v>
      </c>
      <c r="I482" s="9" t="s">
        <v>1502</v>
      </c>
      <c r="J482" s="5" t="s">
        <v>143</v>
      </c>
      <c r="K482" s="3"/>
      <c r="L482" s="3"/>
      <c r="M482" s="3"/>
      <c r="N482" s="3"/>
      <c r="O482" s="3"/>
      <c r="P482" s="6"/>
      <c r="Q482" s="30"/>
      <c r="R482" s="30"/>
      <c r="S482" s="30"/>
      <c r="T482" s="30"/>
      <c r="U482" s="30">
        <v>2</v>
      </c>
      <c r="V482" s="26"/>
      <c r="W482" s="30"/>
      <c r="X482" s="30"/>
      <c r="Y482" s="30"/>
      <c r="Z482" s="30"/>
      <c r="AA482" s="30"/>
      <c r="AB482" s="26"/>
      <c r="AC482" s="30">
        <v>5</v>
      </c>
      <c r="AD482" s="30"/>
      <c r="AE482" s="30"/>
      <c r="AF482" s="30"/>
      <c r="AG482" s="30"/>
      <c r="AH482" s="26" t="s">
        <v>380</v>
      </c>
      <c r="AI482" s="30"/>
      <c r="AJ482" s="30"/>
      <c r="AK482" s="30"/>
      <c r="AL482" s="30"/>
      <c r="AM482" s="30"/>
      <c r="AN482" s="26"/>
      <c r="AO482" s="4">
        <f t="shared" si="106"/>
        <v>5</v>
      </c>
      <c r="AP482" s="4">
        <f t="shared" si="107"/>
        <v>0</v>
      </c>
      <c r="AQ482" s="4">
        <f t="shared" si="108"/>
        <v>0</v>
      </c>
      <c r="AR482" s="4">
        <f t="shared" si="109"/>
        <v>0</v>
      </c>
      <c r="AS482" s="4">
        <f t="shared" si="110"/>
        <v>2</v>
      </c>
      <c r="AT482" s="4">
        <f t="shared" si="105"/>
        <v>7</v>
      </c>
      <c r="AU482" s="34">
        <v>38870</v>
      </c>
      <c r="AV482" s="34"/>
      <c r="AW482" s="34"/>
      <c r="AX482" s="36"/>
    </row>
    <row r="483" spans="1:50" ht="36" hidden="1" customHeight="1" x14ac:dyDescent="0.2">
      <c r="A483" s="54"/>
      <c r="B483" s="206" t="s">
        <v>2390</v>
      </c>
      <c r="C483" s="206" t="s">
        <v>76</v>
      </c>
      <c r="D483" s="2" t="s">
        <v>381</v>
      </c>
      <c r="E483" s="182"/>
      <c r="F483" s="22" t="s">
        <v>1437</v>
      </c>
      <c r="G483" s="23" t="s">
        <v>1259</v>
      </c>
      <c r="H483" s="23" t="s">
        <v>143</v>
      </c>
      <c r="I483" s="9" t="s">
        <v>1547</v>
      </c>
      <c r="J483" s="5" t="s">
        <v>1049</v>
      </c>
      <c r="K483" s="3"/>
      <c r="L483" s="3"/>
      <c r="M483" s="3"/>
      <c r="N483" s="3"/>
      <c r="O483" s="3"/>
      <c r="P483" s="6"/>
      <c r="Q483" s="3"/>
      <c r="R483" s="3"/>
      <c r="S483" s="3"/>
      <c r="T483" s="3"/>
      <c r="U483" s="3">
        <v>2</v>
      </c>
      <c r="V483" s="6"/>
      <c r="W483" s="3"/>
      <c r="X483" s="3"/>
      <c r="Y483" s="3"/>
      <c r="Z483" s="3"/>
      <c r="AA483" s="3"/>
      <c r="AB483" s="6"/>
      <c r="AC483" s="30">
        <v>1</v>
      </c>
      <c r="AD483" s="30"/>
      <c r="AE483" s="30"/>
      <c r="AF483" s="30"/>
      <c r="AG483" s="30"/>
      <c r="AH483" s="26" t="s">
        <v>1050</v>
      </c>
      <c r="AI483" s="30"/>
      <c r="AJ483" s="30"/>
      <c r="AK483" s="30"/>
      <c r="AL483" s="30"/>
      <c r="AM483" s="30"/>
      <c r="AN483" s="26"/>
      <c r="AO483" s="4">
        <f t="shared" si="106"/>
        <v>1</v>
      </c>
      <c r="AP483" s="4">
        <f t="shared" si="107"/>
        <v>0</v>
      </c>
      <c r="AQ483" s="4">
        <f t="shared" si="108"/>
        <v>0</v>
      </c>
      <c r="AR483" s="4">
        <f t="shared" si="109"/>
        <v>0</v>
      </c>
      <c r="AS483" s="4">
        <f t="shared" si="110"/>
        <v>2</v>
      </c>
      <c r="AT483" s="4">
        <f t="shared" si="105"/>
        <v>3</v>
      </c>
      <c r="AU483" s="34"/>
      <c r="AV483" s="34"/>
      <c r="AW483" s="34"/>
      <c r="AX483" s="36"/>
    </row>
    <row r="484" spans="1:50" ht="36" hidden="1" customHeight="1" x14ac:dyDescent="0.2">
      <c r="A484" s="54"/>
      <c r="B484" s="150" t="s">
        <v>2591</v>
      </c>
      <c r="C484" s="150" t="s">
        <v>76</v>
      </c>
      <c r="D484" s="27" t="s">
        <v>1704</v>
      </c>
      <c r="E484" s="182"/>
      <c r="F484" s="22" t="s">
        <v>507</v>
      </c>
      <c r="G484" s="23" t="s">
        <v>1435</v>
      </c>
      <c r="H484" s="23" t="s">
        <v>36</v>
      </c>
      <c r="I484" s="5" t="s">
        <v>1278</v>
      </c>
      <c r="J484" s="5" t="s">
        <v>36</v>
      </c>
      <c r="K484" s="37"/>
      <c r="L484" s="37"/>
      <c r="M484" s="37"/>
      <c r="N484" s="37"/>
      <c r="O484" s="37"/>
      <c r="P484" s="31"/>
      <c r="Q484" s="37"/>
      <c r="R484" s="37"/>
      <c r="S484" s="37"/>
      <c r="T484" s="37"/>
      <c r="U484" s="37"/>
      <c r="V484" s="31"/>
      <c r="W484" s="37"/>
      <c r="X484" s="37"/>
      <c r="Y484" s="37"/>
      <c r="Z484" s="37"/>
      <c r="AA484" s="37"/>
      <c r="AB484" s="31"/>
      <c r="AC484" s="37"/>
      <c r="AD484" s="37"/>
      <c r="AE484" s="37"/>
      <c r="AF484" s="37"/>
      <c r="AG484" s="37"/>
      <c r="AH484" s="31"/>
      <c r="AI484" s="37"/>
      <c r="AJ484" s="37"/>
      <c r="AK484" s="37"/>
      <c r="AL484" s="37"/>
      <c r="AM484" s="37"/>
      <c r="AN484" s="31" t="s">
        <v>1376</v>
      </c>
      <c r="AO484" s="4">
        <f t="shared" si="106"/>
        <v>0</v>
      </c>
      <c r="AP484" s="4">
        <f t="shared" si="107"/>
        <v>0</v>
      </c>
      <c r="AQ484" s="4">
        <f t="shared" si="108"/>
        <v>0</v>
      </c>
      <c r="AR484" s="4">
        <f t="shared" si="109"/>
        <v>0</v>
      </c>
      <c r="AS484" s="4">
        <f t="shared" si="110"/>
        <v>0</v>
      </c>
      <c r="AT484" s="4">
        <f t="shared" si="105"/>
        <v>0</v>
      </c>
      <c r="AU484" s="37"/>
      <c r="AV484" s="37"/>
      <c r="AW484" s="37"/>
      <c r="AX484" s="36"/>
    </row>
    <row r="485" spans="1:50" ht="36" hidden="1" customHeight="1" x14ac:dyDescent="0.2">
      <c r="A485" s="54"/>
      <c r="B485" s="206" t="s">
        <v>3167</v>
      </c>
      <c r="C485" s="206" t="s">
        <v>76</v>
      </c>
      <c r="D485" s="85" t="s">
        <v>1570</v>
      </c>
      <c r="E485" s="182"/>
      <c r="F485" s="23" t="s">
        <v>1437</v>
      </c>
      <c r="G485" s="23" t="s">
        <v>1259</v>
      </c>
      <c r="H485" s="23" t="s">
        <v>143</v>
      </c>
      <c r="I485" s="9" t="s">
        <v>1581</v>
      </c>
      <c r="J485" s="83" t="s">
        <v>143</v>
      </c>
      <c r="K485" s="3"/>
      <c r="L485" s="3"/>
      <c r="M485" s="3"/>
      <c r="N485" s="3"/>
      <c r="O485" s="3"/>
      <c r="P485" s="26"/>
      <c r="Q485" s="30">
        <v>1</v>
      </c>
      <c r="R485" s="30"/>
      <c r="S485" s="30"/>
      <c r="T485" s="30"/>
      <c r="U485" s="3">
        <v>1</v>
      </c>
      <c r="V485" s="26" t="s">
        <v>1315</v>
      </c>
      <c r="W485" s="30"/>
      <c r="X485" s="30"/>
      <c r="Y485" s="30"/>
      <c r="Z485" s="30"/>
      <c r="AA485" s="30"/>
      <c r="AB485" s="26"/>
      <c r="AC485" s="30">
        <v>10</v>
      </c>
      <c r="AD485" s="30"/>
      <c r="AE485" s="30"/>
      <c r="AF485" s="30"/>
      <c r="AG485" s="30"/>
      <c r="AH485" s="26" t="s">
        <v>260</v>
      </c>
      <c r="AI485" s="30"/>
      <c r="AJ485" s="30"/>
      <c r="AK485" s="30"/>
      <c r="AL485" s="30"/>
      <c r="AM485" s="30">
        <v>9</v>
      </c>
      <c r="AN485" s="26" t="s">
        <v>260</v>
      </c>
      <c r="AO485" s="4">
        <f t="shared" si="106"/>
        <v>11</v>
      </c>
      <c r="AP485" s="4">
        <f t="shared" si="107"/>
        <v>0</v>
      </c>
      <c r="AQ485" s="4">
        <f t="shared" si="108"/>
        <v>0</v>
      </c>
      <c r="AR485" s="4">
        <f t="shared" si="109"/>
        <v>0</v>
      </c>
      <c r="AS485" s="4">
        <f t="shared" si="110"/>
        <v>10</v>
      </c>
      <c r="AT485" s="4">
        <f t="shared" si="105"/>
        <v>21</v>
      </c>
      <c r="AU485" s="34">
        <v>38504</v>
      </c>
      <c r="AV485" s="34"/>
      <c r="AW485" s="34"/>
      <c r="AX485" s="36"/>
    </row>
    <row r="486" spans="1:50" ht="36" hidden="1" customHeight="1" x14ac:dyDescent="0.2">
      <c r="A486" s="54"/>
      <c r="B486" s="206" t="s">
        <v>2431</v>
      </c>
      <c r="C486" s="206" t="s">
        <v>76</v>
      </c>
      <c r="D486" s="2" t="s">
        <v>1591</v>
      </c>
      <c r="E486" s="182"/>
      <c r="F486" s="22" t="s">
        <v>1437</v>
      </c>
      <c r="G486" s="23" t="s">
        <v>1259</v>
      </c>
      <c r="H486" s="23" t="s">
        <v>143</v>
      </c>
      <c r="I486" s="9" t="s">
        <v>1598</v>
      </c>
      <c r="J486" s="5" t="s">
        <v>143</v>
      </c>
      <c r="K486" s="3"/>
      <c r="L486" s="3"/>
      <c r="M486" s="3"/>
      <c r="N486" s="3"/>
      <c r="O486" s="3"/>
      <c r="P486" s="6"/>
      <c r="Q486" s="30"/>
      <c r="R486" s="30"/>
      <c r="S486" s="30"/>
      <c r="T486" s="30"/>
      <c r="U486" s="30"/>
      <c r="V486" s="26"/>
      <c r="W486" s="30"/>
      <c r="X486" s="30"/>
      <c r="Y486" s="30"/>
      <c r="Z486" s="30"/>
      <c r="AA486" s="30"/>
      <c r="AB486" s="26"/>
      <c r="AC486" s="30">
        <v>13</v>
      </c>
      <c r="AD486" s="30"/>
      <c r="AE486" s="30"/>
      <c r="AF486" s="30"/>
      <c r="AG486" s="30"/>
      <c r="AH486" s="6" t="s">
        <v>66</v>
      </c>
      <c r="AI486" s="30"/>
      <c r="AJ486" s="30"/>
      <c r="AK486" s="30"/>
      <c r="AL486" s="30"/>
      <c r="AM486" s="30"/>
      <c r="AN486" s="26"/>
      <c r="AO486" s="4">
        <f t="shared" si="106"/>
        <v>13</v>
      </c>
      <c r="AP486" s="4">
        <f t="shared" si="107"/>
        <v>0</v>
      </c>
      <c r="AQ486" s="4">
        <f t="shared" si="108"/>
        <v>0</v>
      </c>
      <c r="AR486" s="4">
        <f t="shared" si="109"/>
        <v>0</v>
      </c>
      <c r="AS486" s="4">
        <f t="shared" si="110"/>
        <v>0</v>
      </c>
      <c r="AT486" s="4">
        <f t="shared" si="105"/>
        <v>13</v>
      </c>
      <c r="AU486" s="34">
        <v>40133</v>
      </c>
      <c r="AV486" s="34"/>
      <c r="AW486" s="34"/>
      <c r="AX486" s="36"/>
    </row>
    <row r="487" spans="1:50" ht="36" hidden="1" customHeight="1" x14ac:dyDescent="0.2">
      <c r="A487" s="54"/>
      <c r="B487" s="206" t="s">
        <v>2437</v>
      </c>
      <c r="C487" s="206" t="s">
        <v>76</v>
      </c>
      <c r="D487" s="2" t="s">
        <v>230</v>
      </c>
      <c r="E487" s="182"/>
      <c r="F487" s="22" t="s">
        <v>1437</v>
      </c>
      <c r="G487" s="23" t="s">
        <v>1259</v>
      </c>
      <c r="H487" s="23" t="s">
        <v>143</v>
      </c>
      <c r="I487" s="9" t="s">
        <v>1612</v>
      </c>
      <c r="J487" s="5" t="s">
        <v>143</v>
      </c>
      <c r="K487" s="3"/>
      <c r="L487" s="3"/>
      <c r="M487" s="3"/>
      <c r="N487" s="3"/>
      <c r="O487" s="3"/>
      <c r="P487" s="6"/>
      <c r="Q487" s="30"/>
      <c r="R487" s="30"/>
      <c r="S487" s="30"/>
      <c r="T487" s="30"/>
      <c r="U487" s="30"/>
      <c r="V487" s="26"/>
      <c r="W487" s="30"/>
      <c r="X487" s="30"/>
      <c r="Y487" s="30"/>
      <c r="Z487" s="30"/>
      <c r="AA487" s="30"/>
      <c r="AB487" s="26"/>
      <c r="AC487" s="30">
        <v>3</v>
      </c>
      <c r="AD487" s="30"/>
      <c r="AE487" s="30"/>
      <c r="AF487" s="30"/>
      <c r="AG487" s="30"/>
      <c r="AH487" s="26" t="s">
        <v>1145</v>
      </c>
      <c r="AI487" s="30"/>
      <c r="AJ487" s="30"/>
      <c r="AK487" s="30"/>
      <c r="AL487" s="30"/>
      <c r="AM487" s="30">
        <v>6</v>
      </c>
      <c r="AN487" s="26" t="s">
        <v>1145</v>
      </c>
      <c r="AO487" s="4">
        <f t="shared" si="106"/>
        <v>3</v>
      </c>
      <c r="AP487" s="4">
        <f t="shared" si="107"/>
        <v>0</v>
      </c>
      <c r="AQ487" s="4">
        <f t="shared" si="108"/>
        <v>0</v>
      </c>
      <c r="AR487" s="4">
        <f t="shared" si="109"/>
        <v>0</v>
      </c>
      <c r="AS487" s="4">
        <f t="shared" si="110"/>
        <v>6</v>
      </c>
      <c r="AT487" s="4">
        <f t="shared" si="105"/>
        <v>9</v>
      </c>
      <c r="AU487" s="34">
        <v>38292</v>
      </c>
      <c r="AV487" s="34"/>
      <c r="AW487" s="34"/>
      <c r="AX487" s="36"/>
    </row>
    <row r="488" spans="1:50" ht="36" hidden="1" customHeight="1" x14ac:dyDescent="0.2">
      <c r="A488" s="54"/>
      <c r="B488" s="206" t="s">
        <v>2469</v>
      </c>
      <c r="C488" s="206" t="s">
        <v>76</v>
      </c>
      <c r="D488" s="2" t="s">
        <v>416</v>
      </c>
      <c r="E488" s="182"/>
      <c r="F488" s="22" t="s">
        <v>1437</v>
      </c>
      <c r="G488" s="23" t="s">
        <v>1259</v>
      </c>
      <c r="H488" s="23" t="s">
        <v>143</v>
      </c>
      <c r="I488" s="9" t="s">
        <v>1642</v>
      </c>
      <c r="J488" s="5" t="s">
        <v>19</v>
      </c>
      <c r="K488" s="3"/>
      <c r="L488" s="3"/>
      <c r="M488" s="3"/>
      <c r="N488" s="3"/>
      <c r="O488" s="3"/>
      <c r="P488" s="6"/>
      <c r="Q488" s="30"/>
      <c r="R488" s="30"/>
      <c r="S488" s="30"/>
      <c r="T488" s="30"/>
      <c r="U488" s="30"/>
      <c r="V488" s="26"/>
      <c r="W488" s="30">
        <v>1</v>
      </c>
      <c r="X488" s="30"/>
      <c r="Y488" s="30"/>
      <c r="Z488" s="30"/>
      <c r="AA488" s="30"/>
      <c r="AB488" s="6" t="s">
        <v>66</v>
      </c>
      <c r="AC488" s="30">
        <v>1</v>
      </c>
      <c r="AD488" s="30"/>
      <c r="AE488" s="30"/>
      <c r="AF488" s="30"/>
      <c r="AG488" s="30"/>
      <c r="AH488" s="6" t="s">
        <v>66</v>
      </c>
      <c r="AI488" s="30"/>
      <c r="AJ488" s="30"/>
      <c r="AK488" s="30"/>
      <c r="AL488" s="30"/>
      <c r="AM488" s="30">
        <v>4</v>
      </c>
      <c r="AN488" s="26"/>
      <c r="AO488" s="4">
        <f t="shared" ref="AO488:AO519" si="111">+K488+Q488+W488+AC488+AI488</f>
        <v>2</v>
      </c>
      <c r="AP488" s="4">
        <f t="shared" ref="AP488:AP519" si="112">+L488+R488+X488+AD488+AJ488</f>
        <v>0</v>
      </c>
      <c r="AQ488" s="4">
        <f t="shared" ref="AQ488:AQ519" si="113">+M488+S488+Y488+AE488+AK488</f>
        <v>0</v>
      </c>
      <c r="AR488" s="4">
        <f t="shared" ref="AR488:AR519" si="114">+N488+T488+Z488+AF488+AL488</f>
        <v>0</v>
      </c>
      <c r="AS488" s="4">
        <f t="shared" ref="AS488:AS519" si="115">+O488+U488+AA488+AG488+AM488</f>
        <v>4</v>
      </c>
      <c r="AT488" s="4">
        <f t="shared" si="105"/>
        <v>6</v>
      </c>
      <c r="AU488" s="34">
        <v>39622</v>
      </c>
      <c r="AV488" s="34"/>
      <c r="AW488" s="34"/>
      <c r="AX488" s="36"/>
    </row>
    <row r="489" spans="1:50" ht="36" hidden="1" customHeight="1" x14ac:dyDescent="0.2">
      <c r="A489" s="54"/>
      <c r="B489" s="150" t="s">
        <v>2606</v>
      </c>
      <c r="C489" s="150" t="s">
        <v>76</v>
      </c>
      <c r="D489" s="2" t="s">
        <v>537</v>
      </c>
      <c r="E489" s="182"/>
      <c r="F489" s="22" t="s">
        <v>1437</v>
      </c>
      <c r="G489" s="23" t="s">
        <v>185</v>
      </c>
      <c r="H489" s="23" t="s">
        <v>433</v>
      </c>
      <c r="I489" s="9" t="s">
        <v>1906</v>
      </c>
      <c r="J489" s="5" t="s">
        <v>433</v>
      </c>
      <c r="K489" s="3"/>
      <c r="L489" s="3"/>
      <c r="M489" s="3"/>
      <c r="N489" s="3"/>
      <c r="O489" s="3"/>
      <c r="P489" s="6"/>
      <c r="Q489" s="30"/>
      <c r="R489" s="30"/>
      <c r="S489" s="30"/>
      <c r="T489" s="30"/>
      <c r="U489" s="30"/>
      <c r="V489" s="26"/>
      <c r="W489" s="30"/>
      <c r="X489" s="30"/>
      <c r="Y489" s="30"/>
      <c r="Z489" s="30"/>
      <c r="AA489" s="30"/>
      <c r="AB489" s="26"/>
      <c r="AC489" s="30">
        <v>2</v>
      </c>
      <c r="AD489" s="30"/>
      <c r="AE489" s="30"/>
      <c r="AF489" s="30"/>
      <c r="AG489" s="30">
        <v>2</v>
      </c>
      <c r="AH489" s="6" t="s">
        <v>999</v>
      </c>
      <c r="AI489" s="30"/>
      <c r="AJ489" s="30"/>
      <c r="AK489" s="30"/>
      <c r="AL489" s="30"/>
      <c r="AM489" s="30">
        <v>8</v>
      </c>
      <c r="AN489" s="6" t="s">
        <v>999</v>
      </c>
      <c r="AO489" s="4">
        <f t="shared" si="111"/>
        <v>2</v>
      </c>
      <c r="AP489" s="4">
        <f t="shared" si="112"/>
        <v>0</v>
      </c>
      <c r="AQ489" s="4">
        <f t="shared" si="113"/>
        <v>0</v>
      </c>
      <c r="AR489" s="4">
        <f t="shared" si="114"/>
        <v>0</v>
      </c>
      <c r="AS489" s="4">
        <f t="shared" si="115"/>
        <v>10</v>
      </c>
      <c r="AT489" s="4">
        <f t="shared" si="105"/>
        <v>12</v>
      </c>
      <c r="AU489" s="34" t="s">
        <v>1381</v>
      </c>
      <c r="AV489" s="34"/>
      <c r="AW489" s="34"/>
      <c r="AX489" s="36"/>
    </row>
    <row r="490" spans="1:50" ht="36" hidden="1" customHeight="1" x14ac:dyDescent="0.2">
      <c r="A490" s="54"/>
      <c r="B490" s="150" t="s">
        <v>2977</v>
      </c>
      <c r="C490" s="150" t="s">
        <v>76</v>
      </c>
      <c r="D490" s="2" t="s">
        <v>57</v>
      </c>
      <c r="E490" s="182"/>
      <c r="F490" s="22" t="s">
        <v>1437</v>
      </c>
      <c r="G490" s="23" t="s">
        <v>1435</v>
      </c>
      <c r="H490" s="23" t="s">
        <v>36</v>
      </c>
      <c r="I490" s="9" t="s">
        <v>1925</v>
      </c>
      <c r="J490" s="5" t="s">
        <v>36</v>
      </c>
      <c r="K490" s="3"/>
      <c r="L490" s="3"/>
      <c r="M490" s="3"/>
      <c r="N490" s="3"/>
      <c r="O490" s="3"/>
      <c r="P490" s="6"/>
      <c r="Q490" s="30"/>
      <c r="R490" s="30"/>
      <c r="S490" s="30"/>
      <c r="T490" s="30"/>
      <c r="U490" s="30"/>
      <c r="V490" s="26"/>
      <c r="W490" s="30"/>
      <c r="X490" s="30"/>
      <c r="Y490" s="30"/>
      <c r="Z490" s="30"/>
      <c r="AA490" s="30"/>
      <c r="AB490" s="26"/>
      <c r="AC490" s="30">
        <v>1</v>
      </c>
      <c r="AD490" s="30"/>
      <c r="AE490" s="30"/>
      <c r="AF490" s="30"/>
      <c r="AG490" s="30">
        <v>1</v>
      </c>
      <c r="AH490" s="26"/>
      <c r="AI490" s="30">
        <v>1</v>
      </c>
      <c r="AJ490" s="30"/>
      <c r="AK490" s="30"/>
      <c r="AL490" s="30"/>
      <c r="AM490" s="30">
        <v>1</v>
      </c>
      <c r="AN490" s="6" t="s">
        <v>32</v>
      </c>
      <c r="AO490" s="4">
        <f t="shared" si="111"/>
        <v>2</v>
      </c>
      <c r="AP490" s="4">
        <f t="shared" si="112"/>
        <v>0</v>
      </c>
      <c r="AQ490" s="4">
        <f t="shared" si="113"/>
        <v>0</v>
      </c>
      <c r="AR490" s="4">
        <f t="shared" si="114"/>
        <v>0</v>
      </c>
      <c r="AS490" s="4">
        <f t="shared" si="115"/>
        <v>2</v>
      </c>
      <c r="AT490" s="4">
        <f t="shared" si="105"/>
        <v>4</v>
      </c>
      <c r="AU490" s="34"/>
      <c r="AV490" s="34"/>
      <c r="AW490" s="34"/>
      <c r="AX490" s="36"/>
    </row>
    <row r="491" spans="1:50" ht="36" customHeight="1" x14ac:dyDescent="0.2">
      <c r="A491" s="54"/>
      <c r="B491" s="206" t="s">
        <v>3096</v>
      </c>
      <c r="C491" s="206" t="s">
        <v>76</v>
      </c>
      <c r="D491" s="2" t="s">
        <v>313</v>
      </c>
      <c r="E491" s="182"/>
      <c r="F491" s="22" t="s">
        <v>1437</v>
      </c>
      <c r="G491" s="23" t="s">
        <v>1460</v>
      </c>
      <c r="H491" s="23" t="s">
        <v>246</v>
      </c>
      <c r="I491" s="9" t="s">
        <v>1999</v>
      </c>
      <c r="J491" s="5" t="s">
        <v>246</v>
      </c>
      <c r="K491" s="3"/>
      <c r="L491" s="3"/>
      <c r="M491" s="3"/>
      <c r="N491" s="3"/>
      <c r="O491" s="3"/>
      <c r="P491" s="6"/>
      <c r="Q491" s="30"/>
      <c r="R491" s="30"/>
      <c r="S491" s="30"/>
      <c r="T491" s="30"/>
      <c r="U491" s="30"/>
      <c r="V491" s="26"/>
      <c r="W491" s="30">
        <v>2</v>
      </c>
      <c r="X491" s="30"/>
      <c r="Y491" s="30"/>
      <c r="Z491" s="30"/>
      <c r="AA491" s="30"/>
      <c r="AB491" s="26" t="s">
        <v>973</v>
      </c>
      <c r="AC491" s="30">
        <v>2</v>
      </c>
      <c r="AD491" s="30"/>
      <c r="AE491" s="30"/>
      <c r="AF491" s="30"/>
      <c r="AG491" s="30">
        <v>1</v>
      </c>
      <c r="AH491" s="26" t="s">
        <v>973</v>
      </c>
      <c r="AI491" s="30"/>
      <c r="AJ491" s="30"/>
      <c r="AK491" s="30"/>
      <c r="AL491" s="30"/>
      <c r="AM491" s="30"/>
      <c r="AN491" s="26"/>
      <c r="AO491" s="4">
        <f t="shared" si="111"/>
        <v>4</v>
      </c>
      <c r="AP491" s="4">
        <f t="shared" si="112"/>
        <v>0</v>
      </c>
      <c r="AQ491" s="4">
        <f t="shared" si="113"/>
        <v>0</v>
      </c>
      <c r="AR491" s="4">
        <f t="shared" si="114"/>
        <v>0</v>
      </c>
      <c r="AS491" s="4">
        <f t="shared" si="115"/>
        <v>1</v>
      </c>
      <c r="AT491" s="4">
        <f t="shared" si="105"/>
        <v>5</v>
      </c>
      <c r="AU491" s="34" t="s">
        <v>2156</v>
      </c>
      <c r="AV491" s="34"/>
      <c r="AW491" s="34"/>
      <c r="AX491" s="36"/>
    </row>
    <row r="492" spans="1:50" ht="36" hidden="1" customHeight="1" x14ac:dyDescent="0.2">
      <c r="A492" s="54"/>
      <c r="B492" s="206" t="s">
        <v>2469</v>
      </c>
      <c r="C492" s="206" t="s">
        <v>76</v>
      </c>
      <c r="D492" s="2" t="s">
        <v>416</v>
      </c>
      <c r="E492" s="182"/>
      <c r="F492" s="22" t="s">
        <v>1437</v>
      </c>
      <c r="G492" s="23" t="s">
        <v>1259</v>
      </c>
      <c r="H492" s="23" t="s">
        <v>143</v>
      </c>
      <c r="I492" s="9" t="s">
        <v>1644</v>
      </c>
      <c r="J492" s="5" t="s">
        <v>612</v>
      </c>
      <c r="K492" s="3"/>
      <c r="L492" s="3"/>
      <c r="M492" s="3"/>
      <c r="N492" s="3"/>
      <c r="O492" s="3"/>
      <c r="P492" s="6"/>
      <c r="Q492" s="30"/>
      <c r="R492" s="30"/>
      <c r="S492" s="30"/>
      <c r="T492" s="30"/>
      <c r="U492" s="30"/>
      <c r="V492" s="26"/>
      <c r="W492" s="30">
        <v>1</v>
      </c>
      <c r="X492" s="30"/>
      <c r="Y492" s="30"/>
      <c r="Z492" s="30"/>
      <c r="AA492" s="30"/>
      <c r="AB492" s="6" t="s">
        <v>747</v>
      </c>
      <c r="AC492" s="30"/>
      <c r="AD492" s="30"/>
      <c r="AE492" s="30"/>
      <c r="AF492" s="30"/>
      <c r="AG492" s="30"/>
      <c r="AH492" s="6"/>
      <c r="AI492" s="30"/>
      <c r="AJ492" s="30"/>
      <c r="AK492" s="30"/>
      <c r="AL492" s="30"/>
      <c r="AM492" s="30"/>
      <c r="AN492" s="26"/>
      <c r="AO492" s="4">
        <f t="shared" si="111"/>
        <v>1</v>
      </c>
      <c r="AP492" s="4">
        <f t="shared" si="112"/>
        <v>0</v>
      </c>
      <c r="AQ492" s="4">
        <f t="shared" si="113"/>
        <v>0</v>
      </c>
      <c r="AR492" s="4">
        <f t="shared" si="114"/>
        <v>0</v>
      </c>
      <c r="AS492" s="4">
        <f t="shared" si="115"/>
        <v>0</v>
      </c>
      <c r="AT492" s="4">
        <f t="shared" si="105"/>
        <v>1</v>
      </c>
      <c r="AU492" s="34">
        <v>38018</v>
      </c>
      <c r="AV492" s="34"/>
      <c r="AW492" s="34"/>
      <c r="AX492" s="36"/>
    </row>
    <row r="493" spans="1:50" ht="36" hidden="1" customHeight="1" x14ac:dyDescent="0.2">
      <c r="A493" s="54"/>
      <c r="B493" s="206" t="s">
        <v>2330</v>
      </c>
      <c r="C493" s="206" t="s">
        <v>76</v>
      </c>
      <c r="D493" s="21" t="s">
        <v>0</v>
      </c>
      <c r="E493" s="182"/>
      <c r="F493" s="23" t="s">
        <v>1437</v>
      </c>
      <c r="G493" s="23" t="s">
        <v>1435</v>
      </c>
      <c r="H493" s="23" t="str">
        <f>+J493</f>
        <v>PALEMBANG</v>
      </c>
      <c r="I493" s="9" t="s">
        <v>1419</v>
      </c>
      <c r="J493" s="43" t="s">
        <v>26</v>
      </c>
      <c r="K493" s="3"/>
      <c r="L493" s="3"/>
      <c r="M493" s="3"/>
      <c r="N493" s="3"/>
      <c r="O493" s="3"/>
      <c r="P493" s="6"/>
      <c r="Q493" s="30"/>
      <c r="R493" s="30"/>
      <c r="S493" s="30"/>
      <c r="T493" s="30"/>
      <c r="U493" s="30"/>
      <c r="V493" s="26"/>
      <c r="W493" s="30"/>
      <c r="X493" s="30"/>
      <c r="Y493" s="30"/>
      <c r="Z493" s="30"/>
      <c r="AA493" s="30"/>
      <c r="AB493" s="26"/>
      <c r="AC493" s="30">
        <v>1</v>
      </c>
      <c r="AD493" s="30"/>
      <c r="AE493" s="30"/>
      <c r="AF493" s="30"/>
      <c r="AG493" s="30">
        <v>1</v>
      </c>
      <c r="AH493" s="26" t="s">
        <v>800</v>
      </c>
      <c r="AI493" s="30"/>
      <c r="AJ493" s="30"/>
      <c r="AK493" s="30"/>
      <c r="AL493" s="30"/>
      <c r="AM493" s="30"/>
      <c r="AN493" s="26"/>
      <c r="AO493" s="4">
        <f t="shared" si="111"/>
        <v>1</v>
      </c>
      <c r="AP493" s="4">
        <f t="shared" si="112"/>
        <v>0</v>
      </c>
      <c r="AQ493" s="4">
        <f t="shared" si="113"/>
        <v>0</v>
      </c>
      <c r="AR493" s="4">
        <f t="shared" si="114"/>
        <v>0</v>
      </c>
      <c r="AS493" s="4">
        <f t="shared" si="115"/>
        <v>1</v>
      </c>
      <c r="AT493" s="4">
        <f t="shared" si="105"/>
        <v>2</v>
      </c>
      <c r="AU493" s="24">
        <v>37561</v>
      </c>
      <c r="AV493" s="24"/>
      <c r="AW493" s="24"/>
      <c r="AX493" s="36"/>
    </row>
    <row r="494" spans="1:50" s="159" customFormat="1" ht="36" hidden="1" customHeight="1" x14ac:dyDescent="0.2">
      <c r="A494" s="54"/>
      <c r="B494" s="150" t="s">
        <v>2424</v>
      </c>
      <c r="C494" s="150" t="s">
        <v>76</v>
      </c>
      <c r="D494" s="2" t="s">
        <v>1686</v>
      </c>
      <c r="E494" s="182"/>
      <c r="F494" s="22" t="s">
        <v>1437</v>
      </c>
      <c r="G494" s="23" t="s">
        <v>1259</v>
      </c>
      <c r="H494" s="23" t="s">
        <v>143</v>
      </c>
      <c r="I494" s="9" t="s">
        <v>1692</v>
      </c>
      <c r="J494" s="5" t="s">
        <v>752</v>
      </c>
      <c r="K494" s="3"/>
      <c r="L494" s="3"/>
      <c r="M494" s="3"/>
      <c r="N494" s="3"/>
      <c r="O494" s="3"/>
      <c r="P494" s="6"/>
      <c r="Q494" s="30"/>
      <c r="R494" s="30"/>
      <c r="S494" s="30"/>
      <c r="T494" s="30"/>
      <c r="U494" s="30"/>
      <c r="V494" s="26"/>
      <c r="W494" s="30"/>
      <c r="X494" s="30"/>
      <c r="Y494" s="30"/>
      <c r="Z494" s="30"/>
      <c r="AA494" s="30"/>
      <c r="AB494" s="26"/>
      <c r="AC494" s="30">
        <v>1</v>
      </c>
      <c r="AD494" s="30"/>
      <c r="AE494" s="30"/>
      <c r="AF494" s="30"/>
      <c r="AG494" s="30">
        <v>1</v>
      </c>
      <c r="AH494" s="6" t="s">
        <v>863</v>
      </c>
      <c r="AI494" s="30"/>
      <c r="AJ494" s="30"/>
      <c r="AK494" s="30"/>
      <c r="AL494" s="30"/>
      <c r="AM494" s="30">
        <v>2</v>
      </c>
      <c r="AN494" s="26"/>
      <c r="AO494" s="4">
        <f t="shared" si="111"/>
        <v>1</v>
      </c>
      <c r="AP494" s="4">
        <f t="shared" si="112"/>
        <v>0</v>
      </c>
      <c r="AQ494" s="4">
        <f t="shared" si="113"/>
        <v>0</v>
      </c>
      <c r="AR494" s="4">
        <f t="shared" si="114"/>
        <v>0</v>
      </c>
      <c r="AS494" s="4">
        <f t="shared" si="115"/>
        <v>3</v>
      </c>
      <c r="AT494" s="4">
        <f t="shared" si="105"/>
        <v>4</v>
      </c>
      <c r="AU494" s="34"/>
      <c r="AV494" s="34"/>
      <c r="AW494" s="34"/>
      <c r="AX494" s="36"/>
    </row>
    <row r="495" spans="1:50" ht="36" hidden="1" customHeight="1" x14ac:dyDescent="0.2">
      <c r="A495" s="54"/>
      <c r="B495" s="150" t="s">
        <v>2575</v>
      </c>
      <c r="C495" s="150" t="s">
        <v>76</v>
      </c>
      <c r="D495" s="2" t="s">
        <v>382</v>
      </c>
      <c r="E495" s="182"/>
      <c r="F495" s="22" t="s">
        <v>1437</v>
      </c>
      <c r="G495" s="23" t="s">
        <v>1259</v>
      </c>
      <c r="H495" s="23" t="s">
        <v>143</v>
      </c>
      <c r="I495" s="9" t="s">
        <v>1702</v>
      </c>
      <c r="J495" s="5" t="s">
        <v>143</v>
      </c>
      <c r="K495" s="3"/>
      <c r="L495" s="3"/>
      <c r="M495" s="3"/>
      <c r="N495" s="3"/>
      <c r="O495" s="3">
        <v>1</v>
      </c>
      <c r="P495" s="6" t="s">
        <v>214</v>
      </c>
      <c r="Q495" s="3"/>
      <c r="R495" s="3"/>
      <c r="S495" s="3"/>
      <c r="T495" s="3"/>
      <c r="U495" s="3"/>
      <c r="V495" s="6"/>
      <c r="W495" s="3"/>
      <c r="X495" s="3"/>
      <c r="Y495" s="3"/>
      <c r="Z495" s="3"/>
      <c r="AA495" s="3"/>
      <c r="AB495" s="6"/>
      <c r="AC495" s="30">
        <v>5</v>
      </c>
      <c r="AD495" s="30"/>
      <c r="AE495" s="30"/>
      <c r="AF495" s="30"/>
      <c r="AG495" s="30"/>
      <c r="AH495" s="6" t="s">
        <v>171</v>
      </c>
      <c r="AI495" s="30"/>
      <c r="AJ495" s="30"/>
      <c r="AK495" s="30"/>
      <c r="AL495" s="30"/>
      <c r="AM495" s="30">
        <v>1</v>
      </c>
      <c r="AN495" s="26"/>
      <c r="AO495" s="4">
        <f t="shared" si="111"/>
        <v>5</v>
      </c>
      <c r="AP495" s="4">
        <f t="shared" si="112"/>
        <v>0</v>
      </c>
      <c r="AQ495" s="4">
        <f t="shared" si="113"/>
        <v>0</v>
      </c>
      <c r="AR495" s="4">
        <f t="shared" si="114"/>
        <v>0</v>
      </c>
      <c r="AS495" s="4">
        <f t="shared" si="115"/>
        <v>2</v>
      </c>
      <c r="AT495" s="4">
        <f t="shared" si="105"/>
        <v>7</v>
      </c>
      <c r="AU495" s="34">
        <v>35278</v>
      </c>
      <c r="AV495" s="34"/>
      <c r="AW495" s="34"/>
      <c r="AX495" s="36"/>
    </row>
    <row r="496" spans="1:50" s="159" customFormat="1" ht="36" hidden="1" customHeight="1" x14ac:dyDescent="0.2">
      <c r="A496" s="54"/>
      <c r="B496" s="150" t="s">
        <v>2591</v>
      </c>
      <c r="C496" s="150" t="s">
        <v>76</v>
      </c>
      <c r="D496" s="27" t="s">
        <v>1704</v>
      </c>
      <c r="E496" s="182"/>
      <c r="F496" s="22" t="s">
        <v>1437</v>
      </c>
      <c r="G496" s="23" t="s">
        <v>1259</v>
      </c>
      <c r="H496" s="23" t="s">
        <v>143</v>
      </c>
      <c r="I496" s="9" t="s">
        <v>1741</v>
      </c>
      <c r="J496" s="5" t="s">
        <v>143</v>
      </c>
      <c r="K496" s="3"/>
      <c r="L496" s="3"/>
      <c r="M496" s="3"/>
      <c r="N496" s="3"/>
      <c r="O496" s="3"/>
      <c r="P496" s="6"/>
      <c r="Q496" s="30"/>
      <c r="R496" s="30"/>
      <c r="S496" s="30"/>
      <c r="T496" s="30"/>
      <c r="U496" s="30"/>
      <c r="V496" s="26"/>
      <c r="W496" s="30"/>
      <c r="X496" s="30"/>
      <c r="Y496" s="30"/>
      <c r="Z496" s="30"/>
      <c r="AA496" s="30"/>
      <c r="AB496" s="26"/>
      <c r="AC496" s="30">
        <v>1</v>
      </c>
      <c r="AD496" s="30"/>
      <c r="AE496" s="30"/>
      <c r="AF496" s="30"/>
      <c r="AG496" s="30"/>
      <c r="AH496" s="26"/>
      <c r="AI496" s="30"/>
      <c r="AJ496" s="30"/>
      <c r="AK496" s="30"/>
      <c r="AL496" s="30"/>
      <c r="AM496" s="30">
        <v>15</v>
      </c>
      <c r="AN496" s="26"/>
      <c r="AO496" s="4">
        <f t="shared" si="111"/>
        <v>1</v>
      </c>
      <c r="AP496" s="4">
        <f t="shared" si="112"/>
        <v>0</v>
      </c>
      <c r="AQ496" s="4">
        <f t="shared" si="113"/>
        <v>0</v>
      </c>
      <c r="AR496" s="4">
        <f t="shared" si="114"/>
        <v>0</v>
      </c>
      <c r="AS496" s="4">
        <f t="shared" si="115"/>
        <v>15</v>
      </c>
      <c r="AT496" s="4">
        <f t="shared" si="105"/>
        <v>16</v>
      </c>
      <c r="AU496" s="37"/>
      <c r="AV496" s="213"/>
      <c r="AW496" s="213"/>
      <c r="AX496" s="36"/>
    </row>
    <row r="497" spans="1:50" ht="36" hidden="1" customHeight="1" x14ac:dyDescent="0.2">
      <c r="A497" s="54"/>
      <c r="B497" s="150" t="s">
        <v>2977</v>
      </c>
      <c r="C497" s="150" t="s">
        <v>76</v>
      </c>
      <c r="D497" s="2" t="s">
        <v>57</v>
      </c>
      <c r="E497" s="182"/>
      <c r="F497" s="22" t="s">
        <v>1437</v>
      </c>
      <c r="G497" s="23" t="s">
        <v>185</v>
      </c>
      <c r="H497" s="23" t="s">
        <v>433</v>
      </c>
      <c r="I497" s="9" t="s">
        <v>1924</v>
      </c>
      <c r="J497" s="5" t="s">
        <v>433</v>
      </c>
      <c r="K497" s="3"/>
      <c r="L497" s="3"/>
      <c r="M497" s="3"/>
      <c r="N497" s="3"/>
      <c r="O497" s="3"/>
      <c r="P497" s="6"/>
      <c r="Q497" s="30"/>
      <c r="R497" s="30"/>
      <c r="S497" s="30"/>
      <c r="T497" s="30"/>
      <c r="U497" s="30"/>
      <c r="V497" s="26"/>
      <c r="W497" s="30"/>
      <c r="X497" s="30"/>
      <c r="Y497" s="30"/>
      <c r="Z497" s="30"/>
      <c r="AA497" s="30"/>
      <c r="AB497" s="26"/>
      <c r="AC497" s="30">
        <v>3</v>
      </c>
      <c r="AD497" s="30"/>
      <c r="AE497" s="30"/>
      <c r="AF497" s="30"/>
      <c r="AG497" s="30">
        <v>1</v>
      </c>
      <c r="AH497" s="26"/>
      <c r="AI497" s="30">
        <v>1</v>
      </c>
      <c r="AJ497" s="30"/>
      <c r="AK497" s="30"/>
      <c r="AL497" s="30"/>
      <c r="AM497" s="30">
        <v>4</v>
      </c>
      <c r="AN497" s="6" t="s">
        <v>825</v>
      </c>
      <c r="AO497" s="4">
        <f t="shared" si="111"/>
        <v>4</v>
      </c>
      <c r="AP497" s="4">
        <f t="shared" si="112"/>
        <v>0</v>
      </c>
      <c r="AQ497" s="4">
        <f t="shared" si="113"/>
        <v>0</v>
      </c>
      <c r="AR497" s="4">
        <f t="shared" si="114"/>
        <v>0</v>
      </c>
      <c r="AS497" s="4">
        <f t="shared" si="115"/>
        <v>5</v>
      </c>
      <c r="AT497" s="4">
        <f t="shared" ref="AT497:AT560" si="116">SUM(AO497:AS497)</f>
        <v>9</v>
      </c>
      <c r="AU497" s="34">
        <v>39923</v>
      </c>
      <c r="AV497" s="34"/>
      <c r="AW497" s="34"/>
      <c r="AX497" s="36"/>
    </row>
    <row r="498" spans="1:50" ht="36" hidden="1" customHeight="1" x14ac:dyDescent="0.2">
      <c r="A498" s="54"/>
      <c r="B498" s="150" t="s">
        <v>2584</v>
      </c>
      <c r="C498" s="150" t="s">
        <v>76</v>
      </c>
      <c r="D498" s="27" t="s">
        <v>766</v>
      </c>
      <c r="E498" s="182"/>
      <c r="F498" s="22" t="s">
        <v>1437</v>
      </c>
      <c r="G498" s="23" t="s">
        <v>1259</v>
      </c>
      <c r="H498" s="23" t="s">
        <v>143</v>
      </c>
      <c r="I498" s="9" t="s">
        <v>1754</v>
      </c>
      <c r="J498" s="5" t="s">
        <v>64</v>
      </c>
      <c r="K498" s="3"/>
      <c r="L498" s="3"/>
      <c r="M498" s="3"/>
      <c r="N498" s="3"/>
      <c r="O498" s="3"/>
      <c r="P498" s="6"/>
      <c r="Q498" s="3"/>
      <c r="R498" s="3"/>
      <c r="S498" s="3"/>
      <c r="T498" s="3"/>
      <c r="U498" s="3"/>
      <c r="V498" s="6"/>
      <c r="W498" s="3">
        <v>1</v>
      </c>
      <c r="X498" s="3"/>
      <c r="Y498" s="3"/>
      <c r="Z498" s="3"/>
      <c r="AA498" s="3"/>
      <c r="AB498" s="26" t="s">
        <v>952</v>
      </c>
      <c r="AC498" s="3">
        <v>1</v>
      </c>
      <c r="AD498" s="3"/>
      <c r="AE498" s="3"/>
      <c r="AF498" s="3"/>
      <c r="AG498" s="3"/>
      <c r="AH498" s="6" t="s">
        <v>2116</v>
      </c>
      <c r="AI498" s="30">
        <v>1</v>
      </c>
      <c r="AJ498" s="30"/>
      <c r="AK498" s="30"/>
      <c r="AL498" s="30"/>
      <c r="AM498" s="30">
        <v>1</v>
      </c>
      <c r="AN498" s="6"/>
      <c r="AO498" s="4">
        <f t="shared" si="111"/>
        <v>3</v>
      </c>
      <c r="AP498" s="4">
        <f t="shared" si="112"/>
        <v>0</v>
      </c>
      <c r="AQ498" s="4">
        <f t="shared" si="113"/>
        <v>0</v>
      </c>
      <c r="AR498" s="4">
        <f t="shared" si="114"/>
        <v>0</v>
      </c>
      <c r="AS498" s="4">
        <f t="shared" si="115"/>
        <v>1</v>
      </c>
      <c r="AT498" s="4">
        <f t="shared" si="116"/>
        <v>4</v>
      </c>
      <c r="AU498" s="34">
        <v>40603</v>
      </c>
      <c r="AV498" s="34"/>
      <c r="AW498" s="38"/>
      <c r="AX498" s="36"/>
    </row>
    <row r="499" spans="1:50" ht="36" customHeight="1" x14ac:dyDescent="0.2">
      <c r="A499" s="54"/>
      <c r="B499" s="206" t="s">
        <v>3128</v>
      </c>
      <c r="C499" s="206" t="s">
        <v>76</v>
      </c>
      <c r="D499" s="2" t="s">
        <v>429</v>
      </c>
      <c r="E499" s="182"/>
      <c r="F499" s="22" t="s">
        <v>1437</v>
      </c>
      <c r="G499" s="23" t="s">
        <v>1460</v>
      </c>
      <c r="H499" s="23" t="s">
        <v>246</v>
      </c>
      <c r="I499" s="9" t="s">
        <v>2039</v>
      </c>
      <c r="J499" s="5" t="s">
        <v>246</v>
      </c>
      <c r="K499" s="3"/>
      <c r="L499" s="3"/>
      <c r="M499" s="3"/>
      <c r="N499" s="3"/>
      <c r="O499" s="3"/>
      <c r="P499" s="6"/>
      <c r="Q499" s="30"/>
      <c r="R499" s="30"/>
      <c r="S499" s="30"/>
      <c r="T499" s="30"/>
      <c r="U499" s="30"/>
      <c r="V499" s="26"/>
      <c r="W499" s="30"/>
      <c r="X499" s="30"/>
      <c r="Y499" s="30"/>
      <c r="Z499" s="30"/>
      <c r="AA499" s="30"/>
      <c r="AB499" s="26"/>
      <c r="AC499" s="30">
        <v>1</v>
      </c>
      <c r="AD499" s="30"/>
      <c r="AE499" s="30"/>
      <c r="AF499" s="30"/>
      <c r="AG499" s="30">
        <v>1</v>
      </c>
      <c r="AH499" s="6" t="s">
        <v>1357</v>
      </c>
      <c r="AI499" s="30"/>
      <c r="AJ499" s="30"/>
      <c r="AK499" s="30"/>
      <c r="AL499" s="30"/>
      <c r="AM499" s="30">
        <v>1</v>
      </c>
      <c r="AN499" s="6" t="s">
        <v>1357</v>
      </c>
      <c r="AO499" s="4">
        <f t="shared" si="111"/>
        <v>1</v>
      </c>
      <c r="AP499" s="4">
        <f t="shared" si="112"/>
        <v>0</v>
      </c>
      <c r="AQ499" s="4">
        <f t="shared" si="113"/>
        <v>0</v>
      </c>
      <c r="AR499" s="4">
        <f t="shared" si="114"/>
        <v>0</v>
      </c>
      <c r="AS499" s="4">
        <f t="shared" si="115"/>
        <v>2</v>
      </c>
      <c r="AT499" s="4">
        <f t="shared" si="116"/>
        <v>3</v>
      </c>
      <c r="AU499" s="34" t="s">
        <v>349</v>
      </c>
      <c r="AV499" s="34"/>
      <c r="AW499" s="34"/>
      <c r="AX499" s="36"/>
    </row>
    <row r="500" spans="1:50" ht="36" hidden="1" customHeight="1" x14ac:dyDescent="0.2">
      <c r="A500" s="54"/>
      <c r="B500" s="150" t="s">
        <v>2655</v>
      </c>
      <c r="C500" s="150" t="s">
        <v>76</v>
      </c>
      <c r="D500" s="27" t="s">
        <v>1767</v>
      </c>
      <c r="E500" s="182"/>
      <c r="F500" s="22" t="s">
        <v>1437</v>
      </c>
      <c r="G500" s="23" t="s">
        <v>1259</v>
      </c>
      <c r="H500" s="23" t="s">
        <v>143</v>
      </c>
      <c r="I500" s="9" t="s">
        <v>1772</v>
      </c>
      <c r="J500" s="5" t="s">
        <v>143</v>
      </c>
      <c r="K500" s="3"/>
      <c r="L500" s="3"/>
      <c r="M500" s="3"/>
      <c r="N500" s="3"/>
      <c r="O500" s="3"/>
      <c r="P500" s="6"/>
      <c r="Q500" s="30"/>
      <c r="R500" s="30"/>
      <c r="S500" s="30"/>
      <c r="T500" s="30"/>
      <c r="U500" s="30"/>
      <c r="V500" s="26"/>
      <c r="W500" s="30"/>
      <c r="X500" s="30"/>
      <c r="Y500" s="30"/>
      <c r="Z500" s="30"/>
      <c r="AA500" s="30"/>
      <c r="AB500" s="26"/>
      <c r="AC500" s="30"/>
      <c r="AD500" s="30"/>
      <c r="AE500" s="30"/>
      <c r="AF500" s="30"/>
      <c r="AG500" s="30"/>
      <c r="AH500" s="26"/>
      <c r="AI500" s="30"/>
      <c r="AJ500" s="30"/>
      <c r="AK500" s="30"/>
      <c r="AL500" s="30"/>
      <c r="AM500" s="30">
        <v>4</v>
      </c>
      <c r="AN500" s="26" t="s">
        <v>1027</v>
      </c>
      <c r="AO500" s="4">
        <f t="shared" si="111"/>
        <v>0</v>
      </c>
      <c r="AP500" s="4">
        <f t="shared" si="112"/>
        <v>0</v>
      </c>
      <c r="AQ500" s="4">
        <f t="shared" si="113"/>
        <v>0</v>
      </c>
      <c r="AR500" s="4">
        <f t="shared" si="114"/>
        <v>0</v>
      </c>
      <c r="AS500" s="4">
        <f t="shared" si="115"/>
        <v>4</v>
      </c>
      <c r="AT500" s="4">
        <f t="shared" si="116"/>
        <v>4</v>
      </c>
      <c r="AU500" s="34">
        <v>39556</v>
      </c>
      <c r="AV500" s="34"/>
      <c r="AW500" s="34"/>
      <c r="AX500" s="36"/>
    </row>
    <row r="501" spans="1:50" ht="36" hidden="1" customHeight="1" x14ac:dyDescent="0.2">
      <c r="A501" s="54"/>
      <c r="B501" s="150" t="s">
        <v>2655</v>
      </c>
      <c r="C501" s="150" t="s">
        <v>76</v>
      </c>
      <c r="D501" s="27" t="s">
        <v>1767</v>
      </c>
      <c r="E501" s="182"/>
      <c r="F501" s="22" t="s">
        <v>1437</v>
      </c>
      <c r="G501" s="23" t="s">
        <v>1259</v>
      </c>
      <c r="H501" s="23" t="s">
        <v>143</v>
      </c>
      <c r="I501" s="9" t="s">
        <v>1777</v>
      </c>
      <c r="J501" s="5" t="s">
        <v>1029</v>
      </c>
      <c r="K501" s="3"/>
      <c r="L501" s="3"/>
      <c r="M501" s="3"/>
      <c r="N501" s="3"/>
      <c r="O501" s="3"/>
      <c r="P501" s="6"/>
      <c r="Q501" s="30"/>
      <c r="R501" s="30"/>
      <c r="S501" s="30"/>
      <c r="T501" s="30"/>
      <c r="U501" s="30"/>
      <c r="V501" s="26"/>
      <c r="W501" s="30"/>
      <c r="X501" s="30"/>
      <c r="Y501" s="30"/>
      <c r="Z501" s="30"/>
      <c r="AA501" s="30"/>
      <c r="AB501" s="26"/>
      <c r="AC501" s="30"/>
      <c r="AD501" s="30"/>
      <c r="AE501" s="30"/>
      <c r="AF501" s="30"/>
      <c r="AG501" s="30"/>
      <c r="AH501" s="26"/>
      <c r="AI501" s="30"/>
      <c r="AJ501" s="30"/>
      <c r="AK501" s="30"/>
      <c r="AL501" s="30"/>
      <c r="AM501" s="30">
        <v>1</v>
      </c>
      <c r="AN501" s="26" t="s">
        <v>1032</v>
      </c>
      <c r="AO501" s="4">
        <f t="shared" si="111"/>
        <v>0</v>
      </c>
      <c r="AP501" s="4">
        <f t="shared" si="112"/>
        <v>0</v>
      </c>
      <c r="AQ501" s="4">
        <f t="shared" si="113"/>
        <v>0</v>
      </c>
      <c r="AR501" s="4">
        <f t="shared" si="114"/>
        <v>0</v>
      </c>
      <c r="AS501" s="4">
        <f t="shared" si="115"/>
        <v>1</v>
      </c>
      <c r="AT501" s="4">
        <f t="shared" si="116"/>
        <v>1</v>
      </c>
      <c r="AU501" s="34" t="s">
        <v>1030</v>
      </c>
      <c r="AV501" s="34"/>
      <c r="AW501" s="34"/>
      <c r="AX501" s="36"/>
    </row>
    <row r="502" spans="1:50" ht="36" hidden="1" customHeight="1" x14ac:dyDescent="0.2">
      <c r="A502" s="54"/>
      <c r="B502" s="150" t="s">
        <v>2724</v>
      </c>
      <c r="C502" s="150" t="s">
        <v>76</v>
      </c>
      <c r="D502" s="25" t="s">
        <v>53</v>
      </c>
      <c r="E502" s="182"/>
      <c r="F502" s="22" t="s">
        <v>1437</v>
      </c>
      <c r="G502" s="23" t="s">
        <v>1259</v>
      </c>
      <c r="H502" s="23" t="s">
        <v>143</v>
      </c>
      <c r="I502" s="9" t="s">
        <v>1813</v>
      </c>
      <c r="J502" s="43" t="s">
        <v>143</v>
      </c>
      <c r="K502" s="3"/>
      <c r="L502" s="3"/>
      <c r="M502" s="3"/>
      <c r="N502" s="3"/>
      <c r="O502" s="3"/>
      <c r="P502" s="6"/>
      <c r="Q502" s="30"/>
      <c r="R502" s="30"/>
      <c r="S502" s="30"/>
      <c r="T502" s="30"/>
      <c r="U502" s="30"/>
      <c r="V502" s="26"/>
      <c r="W502" s="30"/>
      <c r="X502" s="30"/>
      <c r="Y502" s="30"/>
      <c r="Z502" s="30"/>
      <c r="AA502" s="30"/>
      <c r="AB502" s="26"/>
      <c r="AC502" s="30">
        <v>1</v>
      </c>
      <c r="AD502" s="30"/>
      <c r="AE502" s="30"/>
      <c r="AF502" s="30"/>
      <c r="AG502" s="30"/>
      <c r="AH502" s="6" t="s">
        <v>886</v>
      </c>
      <c r="AI502" s="30"/>
      <c r="AJ502" s="30"/>
      <c r="AK502" s="30"/>
      <c r="AL502" s="30"/>
      <c r="AM502" s="30">
        <v>5</v>
      </c>
      <c r="AN502" s="6" t="s">
        <v>886</v>
      </c>
      <c r="AO502" s="4">
        <f t="shared" si="111"/>
        <v>1</v>
      </c>
      <c r="AP502" s="4">
        <f t="shared" si="112"/>
        <v>0</v>
      </c>
      <c r="AQ502" s="4">
        <f t="shared" si="113"/>
        <v>0</v>
      </c>
      <c r="AR502" s="4">
        <f t="shared" si="114"/>
        <v>0</v>
      </c>
      <c r="AS502" s="4">
        <f t="shared" si="115"/>
        <v>5</v>
      </c>
      <c r="AT502" s="4">
        <f t="shared" si="116"/>
        <v>6</v>
      </c>
      <c r="AU502" s="34">
        <v>40648</v>
      </c>
      <c r="AV502" s="34"/>
      <c r="AW502" s="34"/>
      <c r="AX502" s="36"/>
    </row>
    <row r="503" spans="1:50" ht="36" hidden="1" customHeight="1" x14ac:dyDescent="0.2">
      <c r="A503" s="54"/>
      <c r="B503" s="150" t="s">
        <v>2977</v>
      </c>
      <c r="C503" s="150" t="s">
        <v>76</v>
      </c>
      <c r="D503" s="2" t="s">
        <v>57</v>
      </c>
      <c r="E503" s="182"/>
      <c r="F503" s="22" t="s">
        <v>1437</v>
      </c>
      <c r="G503" s="23" t="s">
        <v>1259</v>
      </c>
      <c r="H503" s="23" t="s">
        <v>143</v>
      </c>
      <c r="I503" s="9" t="s">
        <v>1929</v>
      </c>
      <c r="J503" s="5" t="s">
        <v>143</v>
      </c>
      <c r="K503" s="3"/>
      <c r="L503" s="3"/>
      <c r="M503" s="3"/>
      <c r="N503" s="3"/>
      <c r="O503" s="3"/>
      <c r="P503" s="6"/>
      <c r="Q503" s="30"/>
      <c r="R503" s="30"/>
      <c r="S503" s="30"/>
      <c r="T503" s="30"/>
      <c r="U503" s="30"/>
      <c r="V503" s="26"/>
      <c r="W503" s="30"/>
      <c r="X503" s="30"/>
      <c r="Y503" s="30"/>
      <c r="Z503" s="30"/>
      <c r="AA503" s="30"/>
      <c r="AB503" s="26"/>
      <c r="AC503" s="30">
        <v>3</v>
      </c>
      <c r="AD503" s="30"/>
      <c r="AE503" s="30"/>
      <c r="AF503" s="30"/>
      <c r="AG503" s="30">
        <v>1</v>
      </c>
      <c r="AH503" s="6" t="s">
        <v>649</v>
      </c>
      <c r="AI503" s="30">
        <v>1</v>
      </c>
      <c r="AJ503" s="30"/>
      <c r="AK503" s="30"/>
      <c r="AL503" s="30"/>
      <c r="AM503" s="30">
        <v>1</v>
      </c>
      <c r="AN503" s="6" t="s">
        <v>649</v>
      </c>
      <c r="AO503" s="4">
        <f t="shared" si="111"/>
        <v>4</v>
      </c>
      <c r="AP503" s="4">
        <f t="shared" si="112"/>
        <v>0</v>
      </c>
      <c r="AQ503" s="4">
        <f t="shared" si="113"/>
        <v>0</v>
      </c>
      <c r="AR503" s="4">
        <f t="shared" si="114"/>
        <v>0</v>
      </c>
      <c r="AS503" s="4">
        <f t="shared" si="115"/>
        <v>2</v>
      </c>
      <c r="AT503" s="4">
        <f t="shared" si="116"/>
        <v>6</v>
      </c>
      <c r="AU503" s="34" t="s">
        <v>645</v>
      </c>
      <c r="AV503" s="34"/>
      <c r="AW503" s="34"/>
      <c r="AX503" s="36"/>
    </row>
    <row r="504" spans="1:50" ht="36" hidden="1" customHeight="1" x14ac:dyDescent="0.2">
      <c r="A504" s="54"/>
      <c r="B504" s="150" t="s">
        <v>2991</v>
      </c>
      <c r="C504" s="150" t="s">
        <v>76</v>
      </c>
      <c r="D504" s="27" t="s">
        <v>339</v>
      </c>
      <c r="E504" s="182"/>
      <c r="F504" s="22" t="s">
        <v>1437</v>
      </c>
      <c r="G504" s="23" t="s">
        <v>1259</v>
      </c>
      <c r="H504" s="23" t="s">
        <v>143</v>
      </c>
      <c r="I504" s="9" t="s">
        <v>1949</v>
      </c>
      <c r="J504" s="5" t="s">
        <v>143</v>
      </c>
      <c r="K504" s="3"/>
      <c r="L504" s="3"/>
      <c r="M504" s="3"/>
      <c r="N504" s="3"/>
      <c r="O504" s="3"/>
      <c r="P504" s="6"/>
      <c r="Q504" s="30"/>
      <c r="R504" s="30"/>
      <c r="S504" s="30"/>
      <c r="T504" s="30"/>
      <c r="U504" s="30"/>
      <c r="V504" s="26"/>
      <c r="W504" s="30"/>
      <c r="X504" s="30"/>
      <c r="Y504" s="30"/>
      <c r="Z504" s="30"/>
      <c r="AA504" s="30"/>
      <c r="AB504" s="26"/>
      <c r="AC504" s="30">
        <v>1</v>
      </c>
      <c r="AD504" s="30"/>
      <c r="AE504" s="30"/>
      <c r="AF504" s="30"/>
      <c r="AG504" s="30"/>
      <c r="AH504" s="6" t="s">
        <v>1143</v>
      </c>
      <c r="AI504" s="30"/>
      <c r="AJ504" s="30"/>
      <c r="AK504" s="30"/>
      <c r="AL504" s="30"/>
      <c r="AM504" s="30">
        <v>3</v>
      </c>
      <c r="AN504" s="79"/>
      <c r="AO504" s="4">
        <f t="shared" si="111"/>
        <v>1</v>
      </c>
      <c r="AP504" s="4">
        <f t="shared" si="112"/>
        <v>0</v>
      </c>
      <c r="AQ504" s="4">
        <f t="shared" si="113"/>
        <v>0</v>
      </c>
      <c r="AR504" s="4">
        <f t="shared" si="114"/>
        <v>0</v>
      </c>
      <c r="AS504" s="4">
        <f t="shared" si="115"/>
        <v>3</v>
      </c>
      <c r="AT504" s="4">
        <f t="shared" si="116"/>
        <v>4</v>
      </c>
      <c r="AU504" s="34">
        <v>3493</v>
      </c>
      <c r="AV504" s="34"/>
      <c r="AW504" s="34"/>
      <c r="AX504" s="36"/>
    </row>
    <row r="505" spans="1:50" ht="36" hidden="1" customHeight="1" x14ac:dyDescent="0.2">
      <c r="A505" s="54"/>
      <c r="B505" s="206" t="s">
        <v>3082</v>
      </c>
      <c r="C505" s="206" t="s">
        <v>76</v>
      </c>
      <c r="D505" s="2" t="s">
        <v>258</v>
      </c>
      <c r="E505" s="182"/>
      <c r="F505" s="22" t="s">
        <v>1437</v>
      </c>
      <c r="G505" s="23" t="s">
        <v>1259</v>
      </c>
      <c r="H505" s="23" t="s">
        <v>143</v>
      </c>
      <c r="I505" s="9" t="s">
        <v>1986</v>
      </c>
      <c r="J505" s="5" t="s">
        <v>143</v>
      </c>
      <c r="K505" s="3"/>
      <c r="L505" s="3"/>
      <c r="M505" s="3"/>
      <c r="N505" s="3"/>
      <c r="O505" s="3">
        <v>1</v>
      </c>
      <c r="P505" s="6" t="s">
        <v>820</v>
      </c>
      <c r="Q505" s="30"/>
      <c r="R505" s="30"/>
      <c r="S505" s="30"/>
      <c r="T505" s="30"/>
      <c r="U505" s="30">
        <v>1</v>
      </c>
      <c r="V505" s="6" t="s">
        <v>356</v>
      </c>
      <c r="W505" s="30"/>
      <c r="X505" s="30"/>
      <c r="Y505" s="30"/>
      <c r="Z505" s="30"/>
      <c r="AA505" s="30"/>
      <c r="AB505" s="26"/>
      <c r="AC505" s="30">
        <v>2</v>
      </c>
      <c r="AD505" s="30"/>
      <c r="AE505" s="30"/>
      <c r="AF505" s="30"/>
      <c r="AG505" s="30"/>
      <c r="AH505" s="6" t="s">
        <v>3</v>
      </c>
      <c r="AI505" s="30"/>
      <c r="AJ505" s="30"/>
      <c r="AK505" s="30"/>
      <c r="AL505" s="30"/>
      <c r="AM505" s="30">
        <v>6</v>
      </c>
      <c r="AN505" s="6" t="s">
        <v>463</v>
      </c>
      <c r="AO505" s="4">
        <f t="shared" si="111"/>
        <v>2</v>
      </c>
      <c r="AP505" s="4">
        <f t="shared" si="112"/>
        <v>0</v>
      </c>
      <c r="AQ505" s="4">
        <f t="shared" si="113"/>
        <v>0</v>
      </c>
      <c r="AR505" s="4">
        <f t="shared" si="114"/>
        <v>0</v>
      </c>
      <c r="AS505" s="4">
        <f t="shared" si="115"/>
        <v>8</v>
      </c>
      <c r="AT505" s="4">
        <f t="shared" si="116"/>
        <v>10</v>
      </c>
      <c r="AU505" s="34">
        <v>37228</v>
      </c>
      <c r="AV505" s="34"/>
      <c r="AW505" s="34"/>
      <c r="AX505" s="36"/>
    </row>
    <row r="506" spans="1:50" s="159" customFormat="1" ht="36" hidden="1" customHeight="1" x14ac:dyDescent="0.2">
      <c r="A506" s="54"/>
      <c r="B506" s="206" t="s">
        <v>3096</v>
      </c>
      <c r="C506" s="206" t="s">
        <v>76</v>
      </c>
      <c r="D506" s="2" t="s">
        <v>313</v>
      </c>
      <c r="E506" s="182"/>
      <c r="F506" s="22" t="s">
        <v>1437</v>
      </c>
      <c r="G506" s="23" t="s">
        <v>1259</v>
      </c>
      <c r="H506" s="23" t="s">
        <v>143</v>
      </c>
      <c r="I506" s="9" t="s">
        <v>2001</v>
      </c>
      <c r="J506" s="5" t="s">
        <v>143</v>
      </c>
      <c r="K506" s="3"/>
      <c r="L506" s="3"/>
      <c r="M506" s="3"/>
      <c r="N506" s="3"/>
      <c r="O506" s="3"/>
      <c r="P506" s="6"/>
      <c r="Q506" s="30"/>
      <c r="R506" s="30"/>
      <c r="S506" s="30"/>
      <c r="T506" s="30"/>
      <c r="U506" s="30"/>
      <c r="V506" s="26"/>
      <c r="W506" s="3"/>
      <c r="X506" s="30">
        <v>0</v>
      </c>
      <c r="Y506" s="30"/>
      <c r="Z506" s="30"/>
      <c r="AA506" s="30">
        <v>0</v>
      </c>
      <c r="AB506" s="26"/>
      <c r="AC506" s="30">
        <v>1</v>
      </c>
      <c r="AD506" s="30"/>
      <c r="AE506" s="30"/>
      <c r="AF506" s="30"/>
      <c r="AG506" s="30">
        <v>6</v>
      </c>
      <c r="AH506" s="6" t="s">
        <v>901</v>
      </c>
      <c r="AI506" s="30"/>
      <c r="AJ506" s="30"/>
      <c r="AK506" s="30"/>
      <c r="AL506" s="30"/>
      <c r="AM506" s="30"/>
      <c r="AN506" s="26"/>
      <c r="AO506" s="4">
        <f t="shared" si="111"/>
        <v>1</v>
      </c>
      <c r="AP506" s="4">
        <f t="shared" si="112"/>
        <v>0</v>
      </c>
      <c r="AQ506" s="4">
        <f t="shared" si="113"/>
        <v>0</v>
      </c>
      <c r="AR506" s="4">
        <f t="shared" si="114"/>
        <v>0</v>
      </c>
      <c r="AS506" s="4">
        <f t="shared" si="115"/>
        <v>6</v>
      </c>
      <c r="AT506" s="4">
        <f t="shared" si="116"/>
        <v>7</v>
      </c>
      <c r="AU506" s="34">
        <v>37742</v>
      </c>
      <c r="AV506" s="34"/>
      <c r="AW506" s="34"/>
      <c r="AX506" s="36"/>
    </row>
    <row r="507" spans="1:50" ht="36" hidden="1" customHeight="1" x14ac:dyDescent="0.2">
      <c r="A507" s="54"/>
      <c r="B507" s="206" t="s">
        <v>2349</v>
      </c>
      <c r="C507" s="206" t="s">
        <v>76</v>
      </c>
      <c r="D507" s="25" t="s">
        <v>526</v>
      </c>
      <c r="E507" s="182"/>
      <c r="F507" s="22" t="s">
        <v>1437</v>
      </c>
      <c r="G507" s="23" t="s">
        <v>1435</v>
      </c>
      <c r="H507" s="23" t="s">
        <v>26</v>
      </c>
      <c r="I507" s="9" t="s">
        <v>1441</v>
      </c>
      <c r="J507" s="47" t="s">
        <v>26</v>
      </c>
      <c r="K507" s="3"/>
      <c r="L507" s="3"/>
      <c r="M507" s="3"/>
      <c r="N507" s="3"/>
      <c r="O507" s="3"/>
      <c r="P507" s="6"/>
      <c r="Q507" s="30"/>
      <c r="R507" s="30"/>
      <c r="S507" s="30"/>
      <c r="T507" s="30"/>
      <c r="U507" s="30"/>
      <c r="V507" s="26"/>
      <c r="W507" s="30"/>
      <c r="X507" s="30"/>
      <c r="Y507" s="30"/>
      <c r="Z507" s="30"/>
      <c r="AA507" s="30"/>
      <c r="AB507" s="26"/>
      <c r="AC507" s="30">
        <v>1</v>
      </c>
      <c r="AD507" s="30"/>
      <c r="AE507" s="30"/>
      <c r="AF507" s="30"/>
      <c r="AG507" s="30"/>
      <c r="AH507" s="6" t="s">
        <v>455</v>
      </c>
      <c r="AI507" s="30"/>
      <c r="AJ507" s="30"/>
      <c r="AK507" s="30"/>
      <c r="AL507" s="30"/>
      <c r="AM507" s="30">
        <v>1</v>
      </c>
      <c r="AN507" s="6" t="s">
        <v>855</v>
      </c>
      <c r="AO507" s="4">
        <f t="shared" si="111"/>
        <v>1</v>
      </c>
      <c r="AP507" s="4">
        <f t="shared" si="112"/>
        <v>0</v>
      </c>
      <c r="AQ507" s="4">
        <f t="shared" si="113"/>
        <v>0</v>
      </c>
      <c r="AR507" s="4">
        <f t="shared" si="114"/>
        <v>0</v>
      </c>
      <c r="AS507" s="4">
        <f t="shared" si="115"/>
        <v>1</v>
      </c>
      <c r="AT507" s="4">
        <f t="shared" si="116"/>
        <v>2</v>
      </c>
      <c r="AU507" s="34"/>
      <c r="AV507" s="34"/>
      <c r="AW507" s="34"/>
      <c r="AX507" s="36"/>
    </row>
    <row r="508" spans="1:50" ht="36" hidden="1" customHeight="1" x14ac:dyDescent="0.2">
      <c r="A508" s="54"/>
      <c r="B508" s="206" t="s">
        <v>3128</v>
      </c>
      <c r="C508" s="206" t="s">
        <v>76</v>
      </c>
      <c r="D508" s="2" t="s">
        <v>429</v>
      </c>
      <c r="E508" s="182"/>
      <c r="F508" s="22" t="s">
        <v>1437</v>
      </c>
      <c r="G508" s="23" t="s">
        <v>1259</v>
      </c>
      <c r="H508" s="23" t="s">
        <v>143</v>
      </c>
      <c r="I508" s="9" t="s">
        <v>2033</v>
      </c>
      <c r="J508" s="5" t="s">
        <v>143</v>
      </c>
      <c r="K508" s="3"/>
      <c r="L508" s="3"/>
      <c r="M508" s="3"/>
      <c r="N508" s="3"/>
      <c r="O508" s="3"/>
      <c r="P508" s="6"/>
      <c r="Q508" s="30"/>
      <c r="R508" s="30"/>
      <c r="S508" s="30"/>
      <c r="T508" s="30"/>
      <c r="U508" s="30"/>
      <c r="V508" s="26"/>
      <c r="W508" s="30"/>
      <c r="X508" s="30"/>
      <c r="Y508" s="30"/>
      <c r="Z508" s="30"/>
      <c r="AA508" s="30"/>
      <c r="AB508" s="26"/>
      <c r="AC508" s="30">
        <v>3</v>
      </c>
      <c r="AD508" s="30"/>
      <c r="AE508" s="30"/>
      <c r="AF508" s="30"/>
      <c r="AG508" s="30"/>
      <c r="AH508" s="6" t="s">
        <v>1015</v>
      </c>
      <c r="AI508" s="30">
        <v>1</v>
      </c>
      <c r="AJ508" s="30"/>
      <c r="AK508" s="30"/>
      <c r="AL508" s="30"/>
      <c r="AM508" s="30"/>
      <c r="AN508" s="6" t="s">
        <v>1015</v>
      </c>
      <c r="AO508" s="4">
        <f t="shared" si="111"/>
        <v>4</v>
      </c>
      <c r="AP508" s="4">
        <f t="shared" si="112"/>
        <v>0</v>
      </c>
      <c r="AQ508" s="4">
        <f t="shared" si="113"/>
        <v>0</v>
      </c>
      <c r="AR508" s="4">
        <f t="shared" si="114"/>
        <v>0</v>
      </c>
      <c r="AS508" s="4">
        <f t="shared" si="115"/>
        <v>0</v>
      </c>
      <c r="AT508" s="4">
        <f t="shared" si="116"/>
        <v>4</v>
      </c>
      <c r="AU508" s="34" t="s">
        <v>347</v>
      </c>
      <c r="AV508" s="34"/>
      <c r="AW508" s="34"/>
      <c r="AX508" s="36"/>
    </row>
    <row r="509" spans="1:50" ht="36" hidden="1" customHeight="1" x14ac:dyDescent="0.2">
      <c r="A509" s="54"/>
      <c r="B509" s="206" t="s">
        <v>3160</v>
      </c>
      <c r="C509" s="206" t="s">
        <v>76</v>
      </c>
      <c r="D509" s="27" t="s">
        <v>444</v>
      </c>
      <c r="E509" s="182"/>
      <c r="F509" s="22" t="s">
        <v>1437</v>
      </c>
      <c r="G509" s="23" t="s">
        <v>1259</v>
      </c>
      <c r="H509" s="23" t="s">
        <v>143</v>
      </c>
      <c r="I509" s="9" t="s">
        <v>2062</v>
      </c>
      <c r="J509" s="5" t="s">
        <v>903</v>
      </c>
      <c r="K509" s="30"/>
      <c r="L509" s="30"/>
      <c r="M509" s="30"/>
      <c r="N509" s="30"/>
      <c r="O509" s="30"/>
      <c r="P509" s="26"/>
      <c r="Q509" s="30"/>
      <c r="R509" s="30"/>
      <c r="S509" s="30"/>
      <c r="T509" s="30"/>
      <c r="U509" s="30"/>
      <c r="V509" s="26"/>
      <c r="W509" s="30"/>
      <c r="X509" s="30"/>
      <c r="Y509" s="30"/>
      <c r="Z509" s="30"/>
      <c r="AA509" s="30"/>
      <c r="AB509" s="26"/>
      <c r="AC509" s="30">
        <v>1</v>
      </c>
      <c r="AD509" s="30"/>
      <c r="AE509" s="30"/>
      <c r="AF509" s="30"/>
      <c r="AG509" s="30"/>
      <c r="AH509" s="6" t="s">
        <v>600</v>
      </c>
      <c r="AI509" s="3"/>
      <c r="AJ509" s="3"/>
      <c r="AK509" s="3"/>
      <c r="AL509" s="3"/>
      <c r="AM509" s="3">
        <v>1</v>
      </c>
      <c r="AN509" s="6" t="s">
        <v>904</v>
      </c>
      <c r="AO509" s="4">
        <f t="shared" si="111"/>
        <v>1</v>
      </c>
      <c r="AP509" s="4">
        <f t="shared" si="112"/>
        <v>0</v>
      </c>
      <c r="AQ509" s="4">
        <f t="shared" si="113"/>
        <v>0</v>
      </c>
      <c r="AR509" s="4">
        <f t="shared" si="114"/>
        <v>0</v>
      </c>
      <c r="AS509" s="4">
        <f t="shared" si="115"/>
        <v>1</v>
      </c>
      <c r="AT509" s="4">
        <f t="shared" si="116"/>
        <v>2</v>
      </c>
      <c r="AU509" s="34" t="s">
        <v>891</v>
      </c>
      <c r="AV509" s="34"/>
      <c r="AW509" s="34"/>
      <c r="AX509" s="36"/>
    </row>
    <row r="510" spans="1:50" ht="36" hidden="1" customHeight="1" x14ac:dyDescent="0.2">
      <c r="A510" s="54"/>
      <c r="B510" s="206" t="s">
        <v>3160</v>
      </c>
      <c r="C510" s="206" t="s">
        <v>76</v>
      </c>
      <c r="D510" s="27" t="s">
        <v>444</v>
      </c>
      <c r="E510" s="182"/>
      <c r="F510" s="22" t="s">
        <v>1437</v>
      </c>
      <c r="G510" s="23" t="s">
        <v>1259</v>
      </c>
      <c r="H510" s="23" t="s">
        <v>143</v>
      </c>
      <c r="I510" s="9" t="s">
        <v>2067</v>
      </c>
      <c r="J510" s="5" t="s">
        <v>948</v>
      </c>
      <c r="K510" s="30"/>
      <c r="L510" s="30"/>
      <c r="M510" s="30"/>
      <c r="N510" s="30"/>
      <c r="O510" s="30"/>
      <c r="P510" s="26"/>
      <c r="Q510" s="3"/>
      <c r="R510" s="3"/>
      <c r="S510" s="3"/>
      <c r="T510" s="3"/>
      <c r="U510" s="3"/>
      <c r="V510" s="6"/>
      <c r="W510" s="3"/>
      <c r="X510" s="3"/>
      <c r="Y510" s="3"/>
      <c r="Z510" s="3"/>
      <c r="AA510" s="3"/>
      <c r="AB510" s="6"/>
      <c r="AC510" s="30">
        <v>6</v>
      </c>
      <c r="AD510" s="30"/>
      <c r="AE510" s="30"/>
      <c r="AF510" s="30"/>
      <c r="AG510" s="30"/>
      <c r="AH510" s="6" t="s">
        <v>54</v>
      </c>
      <c r="AI510" s="30"/>
      <c r="AJ510" s="30"/>
      <c r="AK510" s="30"/>
      <c r="AL510" s="30"/>
      <c r="AM510" s="30">
        <v>3</v>
      </c>
      <c r="AN510" s="6" t="s">
        <v>54</v>
      </c>
      <c r="AO510" s="4">
        <f t="shared" si="111"/>
        <v>6</v>
      </c>
      <c r="AP510" s="4">
        <f t="shared" si="112"/>
        <v>0</v>
      </c>
      <c r="AQ510" s="4">
        <f t="shared" si="113"/>
        <v>0</v>
      </c>
      <c r="AR510" s="4">
        <f t="shared" si="114"/>
        <v>0</v>
      </c>
      <c r="AS510" s="4">
        <f t="shared" si="115"/>
        <v>3</v>
      </c>
      <c r="AT510" s="4">
        <f t="shared" si="116"/>
        <v>9</v>
      </c>
      <c r="AU510" s="34" t="s">
        <v>933</v>
      </c>
      <c r="AV510" s="34"/>
      <c r="AW510" s="34"/>
      <c r="AX510" s="36"/>
    </row>
    <row r="511" spans="1:50" ht="36" hidden="1" customHeight="1" x14ac:dyDescent="0.2">
      <c r="A511" s="54"/>
      <c r="B511" s="206" t="s">
        <v>3192</v>
      </c>
      <c r="C511" s="206" t="s">
        <v>76</v>
      </c>
      <c r="D511" s="27" t="s">
        <v>2103</v>
      </c>
      <c r="E511" s="182"/>
      <c r="F511" s="22" t="s">
        <v>1437</v>
      </c>
      <c r="G511" s="23" t="s">
        <v>1259</v>
      </c>
      <c r="H511" s="23" t="s">
        <v>143</v>
      </c>
      <c r="I511" s="9" t="s">
        <v>2078</v>
      </c>
      <c r="J511" s="46" t="s">
        <v>19</v>
      </c>
      <c r="K511" s="3"/>
      <c r="L511" s="3"/>
      <c r="M511" s="3"/>
      <c r="N511" s="3"/>
      <c r="O511" s="3"/>
      <c r="P511" s="6"/>
      <c r="Q511" s="30"/>
      <c r="R511" s="30"/>
      <c r="S511" s="30"/>
      <c r="T511" s="30"/>
      <c r="U511" s="30">
        <v>3</v>
      </c>
      <c r="V511" s="26" t="s">
        <v>634</v>
      </c>
      <c r="W511" s="30">
        <v>2</v>
      </c>
      <c r="X511" s="30"/>
      <c r="Y511" s="30"/>
      <c r="Z511" s="30"/>
      <c r="AA511" s="30"/>
      <c r="AB511" s="26" t="s">
        <v>635</v>
      </c>
      <c r="AC511" s="30">
        <v>3</v>
      </c>
      <c r="AD511" s="30"/>
      <c r="AE511" s="30"/>
      <c r="AF511" s="30"/>
      <c r="AG511" s="30"/>
      <c r="AH511" s="26" t="s">
        <v>581</v>
      </c>
      <c r="AI511" s="30"/>
      <c r="AJ511" s="30"/>
      <c r="AK511" s="30"/>
      <c r="AL511" s="30"/>
      <c r="AM511" s="30">
        <v>2</v>
      </c>
      <c r="AN511" s="26" t="s">
        <v>581</v>
      </c>
      <c r="AO511" s="4">
        <f t="shared" si="111"/>
        <v>5</v>
      </c>
      <c r="AP511" s="4">
        <f t="shared" si="112"/>
        <v>0</v>
      </c>
      <c r="AQ511" s="4">
        <f t="shared" si="113"/>
        <v>0</v>
      </c>
      <c r="AR511" s="4">
        <f t="shared" si="114"/>
        <v>0</v>
      </c>
      <c r="AS511" s="4">
        <f t="shared" si="115"/>
        <v>5</v>
      </c>
      <c r="AT511" s="4">
        <f t="shared" si="116"/>
        <v>10</v>
      </c>
      <c r="AU511" s="34">
        <v>39706</v>
      </c>
      <c r="AV511" s="34"/>
      <c r="AW511" s="34"/>
      <c r="AX511" s="36"/>
    </row>
    <row r="512" spans="1:50" ht="36" hidden="1" customHeight="1" x14ac:dyDescent="0.2">
      <c r="A512" s="54"/>
      <c r="B512" s="206" t="s">
        <v>2390</v>
      </c>
      <c r="C512" s="206" t="s">
        <v>76</v>
      </c>
      <c r="D512" s="2" t="s">
        <v>381</v>
      </c>
      <c r="E512" s="182"/>
      <c r="F512" s="22" t="s">
        <v>1437</v>
      </c>
      <c r="G512" s="23" t="s">
        <v>1259</v>
      </c>
      <c r="H512" s="23" t="s">
        <v>646</v>
      </c>
      <c r="I512" s="9" t="s">
        <v>1509</v>
      </c>
      <c r="J512" s="5" t="s">
        <v>527</v>
      </c>
      <c r="K512" s="3"/>
      <c r="L512" s="3"/>
      <c r="M512" s="3"/>
      <c r="N512" s="3"/>
      <c r="O512" s="3"/>
      <c r="P512" s="6"/>
      <c r="Q512" s="30"/>
      <c r="R512" s="30"/>
      <c r="S512" s="30"/>
      <c r="T512" s="30"/>
      <c r="U512" s="30">
        <v>2</v>
      </c>
      <c r="V512" s="26"/>
      <c r="W512" s="30"/>
      <c r="X512" s="30"/>
      <c r="Y512" s="30"/>
      <c r="Z512" s="30"/>
      <c r="AA512" s="30"/>
      <c r="AB512" s="26"/>
      <c r="AC512" s="30">
        <v>1</v>
      </c>
      <c r="AD512" s="30"/>
      <c r="AE512" s="30"/>
      <c r="AF512" s="30"/>
      <c r="AG512" s="30"/>
      <c r="AH512" s="26" t="s">
        <v>1370</v>
      </c>
      <c r="AI512" s="30"/>
      <c r="AJ512" s="30"/>
      <c r="AK512" s="30"/>
      <c r="AL512" s="30"/>
      <c r="AM512" s="30"/>
      <c r="AN512" s="26"/>
      <c r="AO512" s="4">
        <f t="shared" si="111"/>
        <v>1</v>
      </c>
      <c r="AP512" s="4">
        <f t="shared" si="112"/>
        <v>0</v>
      </c>
      <c r="AQ512" s="4">
        <f t="shared" si="113"/>
        <v>0</v>
      </c>
      <c r="AR512" s="4">
        <f t="shared" si="114"/>
        <v>0</v>
      </c>
      <c r="AS512" s="4">
        <f t="shared" si="115"/>
        <v>2</v>
      </c>
      <c r="AT512" s="4">
        <f t="shared" si="116"/>
        <v>3</v>
      </c>
      <c r="AU512" s="34">
        <v>39967</v>
      </c>
      <c r="AV512" s="34"/>
      <c r="AW512" s="34"/>
      <c r="AX512" s="36"/>
    </row>
    <row r="513" spans="1:50" ht="36" hidden="1" customHeight="1" x14ac:dyDescent="0.2">
      <c r="A513" s="54"/>
      <c r="B513" s="206" t="s">
        <v>2431</v>
      </c>
      <c r="C513" s="206" t="s">
        <v>76</v>
      </c>
      <c r="D513" s="2" t="s">
        <v>1591</v>
      </c>
      <c r="E513" s="182"/>
      <c r="F513" s="22" t="s">
        <v>1437</v>
      </c>
      <c r="G513" s="23" t="s">
        <v>1259</v>
      </c>
      <c r="H513" s="23" t="s">
        <v>646</v>
      </c>
      <c r="I513" s="9" t="s">
        <v>1607</v>
      </c>
      <c r="J513" s="5" t="s">
        <v>1368</v>
      </c>
      <c r="K513" s="3"/>
      <c r="L513" s="3"/>
      <c r="M513" s="3"/>
      <c r="N513" s="3"/>
      <c r="O513" s="3"/>
      <c r="P513" s="6"/>
      <c r="Q513" s="30"/>
      <c r="R513" s="30"/>
      <c r="S513" s="30"/>
      <c r="T513" s="30"/>
      <c r="U513" s="30"/>
      <c r="V513" s="26"/>
      <c r="W513" s="30"/>
      <c r="X513" s="30"/>
      <c r="Y513" s="30"/>
      <c r="Z513" s="30"/>
      <c r="AA513" s="30"/>
      <c r="AB513" s="26"/>
      <c r="AC513" s="30">
        <v>1</v>
      </c>
      <c r="AD513" s="30"/>
      <c r="AE513" s="30"/>
      <c r="AF513" s="30"/>
      <c r="AG513" s="30"/>
      <c r="AH513" s="6" t="s">
        <v>735</v>
      </c>
      <c r="AI513" s="30"/>
      <c r="AJ513" s="30"/>
      <c r="AK513" s="30"/>
      <c r="AL513" s="30"/>
      <c r="AM513" s="30"/>
      <c r="AN513" s="26"/>
      <c r="AO513" s="4">
        <f t="shared" si="111"/>
        <v>1</v>
      </c>
      <c r="AP513" s="4">
        <f t="shared" si="112"/>
        <v>0</v>
      </c>
      <c r="AQ513" s="4">
        <f t="shared" si="113"/>
        <v>0</v>
      </c>
      <c r="AR513" s="4">
        <f t="shared" si="114"/>
        <v>0</v>
      </c>
      <c r="AS513" s="4">
        <f t="shared" si="115"/>
        <v>0</v>
      </c>
      <c r="AT513" s="4">
        <f t="shared" si="116"/>
        <v>1</v>
      </c>
      <c r="AU513" s="34">
        <v>41199</v>
      </c>
      <c r="AV513" s="34"/>
      <c r="AW513" s="34"/>
      <c r="AX513" s="36"/>
    </row>
    <row r="514" spans="1:50" ht="36" hidden="1" customHeight="1" x14ac:dyDescent="0.2">
      <c r="A514" s="54"/>
      <c r="B514" s="206" t="s">
        <v>2469</v>
      </c>
      <c r="C514" s="206" t="s">
        <v>76</v>
      </c>
      <c r="D514" s="2" t="s">
        <v>416</v>
      </c>
      <c r="E514" s="182"/>
      <c r="F514" s="22" t="s">
        <v>1437</v>
      </c>
      <c r="G514" s="23" t="s">
        <v>1259</v>
      </c>
      <c r="H514" s="23" t="s">
        <v>646</v>
      </c>
      <c r="I514" s="9" t="s">
        <v>1654</v>
      </c>
      <c r="J514" s="5" t="s">
        <v>1070</v>
      </c>
      <c r="K514" s="3"/>
      <c r="L514" s="3"/>
      <c r="M514" s="3"/>
      <c r="N514" s="3"/>
      <c r="O514" s="3"/>
      <c r="P514" s="6"/>
      <c r="Q514" s="30"/>
      <c r="R514" s="30"/>
      <c r="S514" s="30"/>
      <c r="T514" s="30"/>
      <c r="U514" s="30"/>
      <c r="V514" s="26"/>
      <c r="W514" s="30">
        <v>1</v>
      </c>
      <c r="X514" s="30"/>
      <c r="Y514" s="30"/>
      <c r="Z514" s="30"/>
      <c r="AA514" s="30"/>
      <c r="AB514" s="6" t="s">
        <v>1074</v>
      </c>
      <c r="AC514" s="30"/>
      <c r="AD514" s="30"/>
      <c r="AE514" s="30"/>
      <c r="AF514" s="30"/>
      <c r="AG514" s="30"/>
      <c r="AH514" s="26"/>
      <c r="AI514" s="30"/>
      <c r="AJ514" s="30"/>
      <c r="AK514" s="30"/>
      <c r="AL514" s="30"/>
      <c r="AM514" s="30"/>
      <c r="AN514" s="26"/>
      <c r="AO514" s="4">
        <f t="shared" si="111"/>
        <v>1</v>
      </c>
      <c r="AP514" s="4">
        <f t="shared" si="112"/>
        <v>0</v>
      </c>
      <c r="AQ514" s="4">
        <f t="shared" si="113"/>
        <v>0</v>
      </c>
      <c r="AR514" s="4">
        <f t="shared" si="114"/>
        <v>0</v>
      </c>
      <c r="AS514" s="4">
        <f t="shared" si="115"/>
        <v>0</v>
      </c>
      <c r="AT514" s="4">
        <f t="shared" si="116"/>
        <v>1</v>
      </c>
      <c r="AU514" s="34">
        <v>40806</v>
      </c>
      <c r="AV514" s="34"/>
      <c r="AW514" s="34"/>
      <c r="AX514" s="36"/>
    </row>
    <row r="515" spans="1:50" ht="36" hidden="1" customHeight="1" x14ac:dyDescent="0.2">
      <c r="A515" s="54"/>
      <c r="B515" s="150" t="s">
        <v>2991</v>
      </c>
      <c r="C515" s="150" t="s">
        <v>76</v>
      </c>
      <c r="D515" s="27" t="s">
        <v>339</v>
      </c>
      <c r="E515" s="182"/>
      <c r="F515" s="22" t="s">
        <v>1437</v>
      </c>
      <c r="G515" s="23" t="s">
        <v>185</v>
      </c>
      <c r="H515" s="23" t="s">
        <v>433</v>
      </c>
      <c r="I515" s="9" t="s">
        <v>1951</v>
      </c>
      <c r="J515" s="5" t="s">
        <v>433</v>
      </c>
      <c r="K515" s="3"/>
      <c r="L515" s="3"/>
      <c r="M515" s="3"/>
      <c r="N515" s="3"/>
      <c r="O515" s="3"/>
      <c r="P515" s="6"/>
      <c r="Q515" s="30"/>
      <c r="R515" s="30"/>
      <c r="S515" s="30"/>
      <c r="T515" s="30"/>
      <c r="U515" s="30"/>
      <c r="V515" s="26"/>
      <c r="W515" s="30"/>
      <c r="X515" s="30"/>
      <c r="Y515" s="30"/>
      <c r="Z515" s="30"/>
      <c r="AA515" s="30"/>
      <c r="AB515" s="26"/>
      <c r="AC515" s="30">
        <v>2</v>
      </c>
      <c r="AD515" s="30"/>
      <c r="AE515" s="30"/>
      <c r="AF515" s="30"/>
      <c r="AG515" s="30"/>
      <c r="AH515" s="6" t="s">
        <v>1106</v>
      </c>
      <c r="AI515" s="30"/>
      <c r="AJ515" s="30"/>
      <c r="AK515" s="30"/>
      <c r="AL515" s="30"/>
      <c r="AM515" s="30">
        <v>3</v>
      </c>
      <c r="AN515" s="79"/>
      <c r="AO515" s="4">
        <f t="shared" si="111"/>
        <v>2</v>
      </c>
      <c r="AP515" s="4">
        <f t="shared" si="112"/>
        <v>0</v>
      </c>
      <c r="AQ515" s="4">
        <f t="shared" si="113"/>
        <v>0</v>
      </c>
      <c r="AR515" s="4">
        <f t="shared" si="114"/>
        <v>0</v>
      </c>
      <c r="AS515" s="4">
        <f t="shared" si="115"/>
        <v>3</v>
      </c>
      <c r="AT515" s="4">
        <f t="shared" si="116"/>
        <v>5</v>
      </c>
      <c r="AU515" s="34" t="s">
        <v>807</v>
      </c>
      <c r="AV515" s="34"/>
      <c r="AW515" s="34"/>
      <c r="AX515" s="36"/>
    </row>
    <row r="516" spans="1:50" ht="36" hidden="1" customHeight="1" x14ac:dyDescent="0.2">
      <c r="A516" s="54"/>
      <c r="B516" s="206" t="s">
        <v>2390</v>
      </c>
      <c r="C516" s="206" t="s">
        <v>76</v>
      </c>
      <c r="D516" s="2" t="s">
        <v>381</v>
      </c>
      <c r="E516" s="182"/>
      <c r="F516" s="22" t="s">
        <v>1437</v>
      </c>
      <c r="G516" s="23" t="s">
        <v>1435</v>
      </c>
      <c r="H516" s="23" t="s">
        <v>26</v>
      </c>
      <c r="I516" s="9" t="s">
        <v>1493</v>
      </c>
      <c r="J516" s="5" t="s">
        <v>26</v>
      </c>
      <c r="K516" s="3"/>
      <c r="L516" s="3"/>
      <c r="M516" s="3"/>
      <c r="N516" s="3"/>
      <c r="O516" s="3"/>
      <c r="P516" s="6"/>
      <c r="Q516" s="30"/>
      <c r="R516" s="30"/>
      <c r="S516" s="30"/>
      <c r="T516" s="30"/>
      <c r="U516" s="30">
        <v>3</v>
      </c>
      <c r="V516" s="26"/>
      <c r="W516" s="30"/>
      <c r="X516" s="30"/>
      <c r="Y516" s="30"/>
      <c r="Z516" s="30"/>
      <c r="AA516" s="30"/>
      <c r="AB516" s="26"/>
      <c r="AC516" s="30">
        <v>2</v>
      </c>
      <c r="AD516" s="30"/>
      <c r="AE516" s="30"/>
      <c r="AF516" s="30"/>
      <c r="AG516" s="30"/>
      <c r="AH516" s="26" t="s">
        <v>72</v>
      </c>
      <c r="AI516" s="30"/>
      <c r="AJ516" s="30"/>
      <c r="AK516" s="30"/>
      <c r="AL516" s="30"/>
      <c r="AM516" s="30"/>
      <c r="AN516" s="26"/>
      <c r="AO516" s="4">
        <f t="shared" si="111"/>
        <v>2</v>
      </c>
      <c r="AP516" s="4">
        <f t="shared" si="112"/>
        <v>0</v>
      </c>
      <c r="AQ516" s="4">
        <f t="shared" si="113"/>
        <v>0</v>
      </c>
      <c r="AR516" s="4">
        <f t="shared" si="114"/>
        <v>0</v>
      </c>
      <c r="AS516" s="4">
        <f t="shared" si="115"/>
        <v>3</v>
      </c>
      <c r="AT516" s="4">
        <f t="shared" si="116"/>
        <v>5</v>
      </c>
      <c r="AU516" s="34" t="s">
        <v>233</v>
      </c>
      <c r="AV516" s="34"/>
      <c r="AW516" s="34"/>
      <c r="AX516" s="36"/>
    </row>
    <row r="517" spans="1:50" ht="36" hidden="1" customHeight="1" x14ac:dyDescent="0.2">
      <c r="A517" s="54"/>
      <c r="B517" s="206" t="s">
        <v>2390</v>
      </c>
      <c r="C517" s="206" t="s">
        <v>76</v>
      </c>
      <c r="D517" s="2" t="s">
        <v>381</v>
      </c>
      <c r="E517" s="182"/>
      <c r="F517" s="22" t="s">
        <v>1437</v>
      </c>
      <c r="G517" s="23" t="s">
        <v>1435</v>
      </c>
      <c r="H517" s="23" t="s">
        <v>26</v>
      </c>
      <c r="I517" s="9" t="s">
        <v>1517</v>
      </c>
      <c r="J517" s="5" t="s">
        <v>8</v>
      </c>
      <c r="K517" s="3"/>
      <c r="L517" s="3"/>
      <c r="M517" s="3"/>
      <c r="N517" s="3"/>
      <c r="O517" s="3"/>
      <c r="P517" s="6"/>
      <c r="Q517" s="30"/>
      <c r="R517" s="30"/>
      <c r="S517" s="30"/>
      <c r="T517" s="30"/>
      <c r="U517" s="30"/>
      <c r="V517" s="26"/>
      <c r="W517" s="30"/>
      <c r="X517" s="30"/>
      <c r="Y517" s="30"/>
      <c r="Z517" s="30"/>
      <c r="AA517" s="30"/>
      <c r="AB517" s="26"/>
      <c r="AC517" s="30">
        <v>1</v>
      </c>
      <c r="AD517" s="3"/>
      <c r="AE517" s="30"/>
      <c r="AF517" s="30"/>
      <c r="AG517" s="30"/>
      <c r="AH517" s="26" t="s">
        <v>723</v>
      </c>
      <c r="AI517" s="30"/>
      <c r="AJ517" s="30"/>
      <c r="AK517" s="30"/>
      <c r="AL517" s="30"/>
      <c r="AM517" s="30"/>
      <c r="AN517" s="26"/>
      <c r="AO517" s="4">
        <f t="shared" si="111"/>
        <v>1</v>
      </c>
      <c r="AP517" s="4">
        <f t="shared" si="112"/>
        <v>0</v>
      </c>
      <c r="AQ517" s="4">
        <f t="shared" si="113"/>
        <v>0</v>
      </c>
      <c r="AR517" s="4">
        <f t="shared" si="114"/>
        <v>0</v>
      </c>
      <c r="AS517" s="4">
        <f t="shared" si="115"/>
        <v>0</v>
      </c>
      <c r="AT517" s="4">
        <f t="shared" si="116"/>
        <v>1</v>
      </c>
      <c r="AU517" s="34">
        <v>40000</v>
      </c>
      <c r="AV517" s="34"/>
      <c r="AW517" s="34"/>
      <c r="AX517" s="36"/>
    </row>
    <row r="518" spans="1:50" ht="36" hidden="1" customHeight="1" x14ac:dyDescent="0.2">
      <c r="A518" s="54"/>
      <c r="B518" s="206" t="s">
        <v>2469</v>
      </c>
      <c r="C518" s="206" t="s">
        <v>76</v>
      </c>
      <c r="D518" s="2" t="s">
        <v>416</v>
      </c>
      <c r="E518" s="182"/>
      <c r="F518" s="22" t="s">
        <v>1437</v>
      </c>
      <c r="G518" s="23" t="s">
        <v>1259</v>
      </c>
      <c r="H518" s="23" t="s">
        <v>646</v>
      </c>
      <c r="I518" s="9" t="s">
        <v>1662</v>
      </c>
      <c r="J518" s="5" t="s">
        <v>614</v>
      </c>
      <c r="K518" s="3"/>
      <c r="L518" s="3"/>
      <c r="M518" s="3"/>
      <c r="N518" s="3"/>
      <c r="O518" s="3"/>
      <c r="P518" s="6"/>
      <c r="Q518" s="30"/>
      <c r="R518" s="30"/>
      <c r="S518" s="30"/>
      <c r="T518" s="30"/>
      <c r="U518" s="30"/>
      <c r="V518" s="26"/>
      <c r="W518" s="30">
        <v>1</v>
      </c>
      <c r="X518" s="30"/>
      <c r="Y518" s="30"/>
      <c r="Z518" s="30"/>
      <c r="AA518" s="30"/>
      <c r="AB518" s="6" t="s">
        <v>15</v>
      </c>
      <c r="AC518" s="30">
        <v>4</v>
      </c>
      <c r="AD518" s="30"/>
      <c r="AE518" s="30"/>
      <c r="AF518" s="30"/>
      <c r="AG518" s="30"/>
      <c r="AH518" s="6" t="s">
        <v>15</v>
      </c>
      <c r="AI518" s="30"/>
      <c r="AJ518" s="30"/>
      <c r="AK518" s="30"/>
      <c r="AL518" s="30"/>
      <c r="AM518" s="30">
        <v>7</v>
      </c>
      <c r="AN518" s="26"/>
      <c r="AO518" s="4">
        <f t="shared" si="111"/>
        <v>5</v>
      </c>
      <c r="AP518" s="4">
        <f t="shared" si="112"/>
        <v>0</v>
      </c>
      <c r="AQ518" s="4">
        <f t="shared" si="113"/>
        <v>0</v>
      </c>
      <c r="AR518" s="4">
        <f t="shared" si="114"/>
        <v>0</v>
      </c>
      <c r="AS518" s="4">
        <f t="shared" si="115"/>
        <v>7</v>
      </c>
      <c r="AT518" s="4">
        <f t="shared" si="116"/>
        <v>12</v>
      </c>
      <c r="AU518" s="34">
        <v>38201</v>
      </c>
      <c r="AV518" s="34"/>
      <c r="AW518" s="34"/>
      <c r="AX518" s="36"/>
    </row>
    <row r="519" spans="1:50" ht="36" hidden="1" customHeight="1" x14ac:dyDescent="0.2">
      <c r="A519" s="54"/>
      <c r="B519" s="150" t="s">
        <v>2733</v>
      </c>
      <c r="C519" s="150" t="s">
        <v>76</v>
      </c>
      <c r="D519" s="2" t="s">
        <v>1118</v>
      </c>
      <c r="E519" s="182"/>
      <c r="F519" s="22" t="s">
        <v>1437</v>
      </c>
      <c r="G519" s="23" t="s">
        <v>1259</v>
      </c>
      <c r="H519" s="23" t="s">
        <v>646</v>
      </c>
      <c r="I519" s="9" t="s">
        <v>1674</v>
      </c>
      <c r="J519" s="5" t="s">
        <v>24</v>
      </c>
      <c r="K519" s="3"/>
      <c r="L519" s="3"/>
      <c r="M519" s="3"/>
      <c r="N519" s="3"/>
      <c r="O519" s="3"/>
      <c r="P519" s="6"/>
      <c r="Q519" s="30"/>
      <c r="R519" s="30"/>
      <c r="S519" s="30"/>
      <c r="T519" s="30"/>
      <c r="U519" s="30"/>
      <c r="V519" s="26"/>
      <c r="W519" s="30"/>
      <c r="X519" s="30"/>
      <c r="Y519" s="30"/>
      <c r="Z519" s="30"/>
      <c r="AA519" s="30"/>
      <c r="AB519" s="26"/>
      <c r="AC519" s="30">
        <v>1</v>
      </c>
      <c r="AD519" s="30"/>
      <c r="AE519" s="30"/>
      <c r="AF519" s="30"/>
      <c r="AG519" s="30"/>
      <c r="AH519" s="6" t="s">
        <v>4</v>
      </c>
      <c r="AI519" s="30"/>
      <c r="AJ519" s="30"/>
      <c r="AK519" s="30"/>
      <c r="AL519" s="30"/>
      <c r="AM519" s="30">
        <v>2</v>
      </c>
      <c r="AN519" s="6" t="str">
        <f>+AH519</f>
        <v>Arief Budi Wibowo</v>
      </c>
      <c r="AO519" s="4">
        <f t="shared" si="111"/>
        <v>1</v>
      </c>
      <c r="AP519" s="4">
        <f t="shared" si="112"/>
        <v>0</v>
      </c>
      <c r="AQ519" s="4">
        <f t="shared" si="113"/>
        <v>0</v>
      </c>
      <c r="AR519" s="4">
        <f t="shared" si="114"/>
        <v>0</v>
      </c>
      <c r="AS519" s="4">
        <f t="shared" si="115"/>
        <v>2</v>
      </c>
      <c r="AT519" s="4">
        <f t="shared" si="116"/>
        <v>3</v>
      </c>
      <c r="AU519" s="34">
        <v>40028</v>
      </c>
      <c r="AV519" s="34"/>
      <c r="AW519" s="34"/>
      <c r="AX519" s="36"/>
    </row>
    <row r="520" spans="1:50" ht="36" hidden="1" customHeight="1" x14ac:dyDescent="0.2">
      <c r="A520" s="54"/>
      <c r="B520" s="150" t="s">
        <v>2591</v>
      </c>
      <c r="C520" s="150" t="s">
        <v>76</v>
      </c>
      <c r="D520" s="27" t="s">
        <v>1704</v>
      </c>
      <c r="E520" s="182"/>
      <c r="F520" s="22" t="s">
        <v>1437</v>
      </c>
      <c r="G520" s="23" t="s">
        <v>1259</v>
      </c>
      <c r="H520" s="23" t="s">
        <v>646</v>
      </c>
      <c r="I520" s="9" t="s">
        <v>1710</v>
      </c>
      <c r="J520" s="5" t="s">
        <v>865</v>
      </c>
      <c r="K520" s="3"/>
      <c r="L520" s="3"/>
      <c r="M520" s="3"/>
      <c r="N520" s="3"/>
      <c r="O520" s="3"/>
      <c r="P520" s="6"/>
      <c r="Q520" s="30"/>
      <c r="R520" s="30"/>
      <c r="S520" s="30"/>
      <c r="T520" s="30"/>
      <c r="U520" s="30"/>
      <c r="V520" s="26"/>
      <c r="W520" s="30"/>
      <c r="X520" s="30"/>
      <c r="Y520" s="30"/>
      <c r="Z520" s="30"/>
      <c r="AA520" s="30"/>
      <c r="AB520" s="26"/>
      <c r="AC520" s="30">
        <v>1</v>
      </c>
      <c r="AD520" s="30"/>
      <c r="AE520" s="30"/>
      <c r="AF520" s="30"/>
      <c r="AG520" s="30"/>
      <c r="AH520" s="26"/>
      <c r="AI520" s="30"/>
      <c r="AJ520" s="30"/>
      <c r="AK520" s="30"/>
      <c r="AL520" s="30"/>
      <c r="AM520" s="30">
        <v>13</v>
      </c>
      <c r="AN520" s="26"/>
      <c r="AO520" s="4">
        <f t="shared" ref="AO520:AO547" si="117">+K520+Q520+W520+AC520+AI520</f>
        <v>1</v>
      </c>
      <c r="AP520" s="4">
        <f t="shared" ref="AP520:AP547" si="118">+L520+R520+X520+AD520+AJ520</f>
        <v>0</v>
      </c>
      <c r="AQ520" s="4">
        <f t="shared" ref="AQ520:AQ547" si="119">+M520+S520+Y520+AE520+AK520</f>
        <v>0</v>
      </c>
      <c r="AR520" s="4">
        <f t="shared" ref="AR520:AR547" si="120">+N520+T520+Z520+AF520+AL520</f>
        <v>0</v>
      </c>
      <c r="AS520" s="4">
        <f t="shared" ref="AS520:AS547" si="121">+O520+U520+AA520+AG520+AM520</f>
        <v>13</v>
      </c>
      <c r="AT520" s="4">
        <f t="shared" si="116"/>
        <v>14</v>
      </c>
      <c r="AU520" s="37"/>
      <c r="AV520" s="37"/>
      <c r="AW520" s="37"/>
      <c r="AX520" s="36"/>
    </row>
    <row r="521" spans="1:50" ht="36" hidden="1" customHeight="1" x14ac:dyDescent="0.2">
      <c r="A521" s="54"/>
      <c r="B521" s="206" t="s">
        <v>2390</v>
      </c>
      <c r="C521" s="206" t="s">
        <v>76</v>
      </c>
      <c r="D521" s="2" t="s">
        <v>381</v>
      </c>
      <c r="E521" s="182"/>
      <c r="F521" s="22" t="s">
        <v>1437</v>
      </c>
      <c r="G521" s="23" t="s">
        <v>1435</v>
      </c>
      <c r="H521" s="23" t="s">
        <v>26</v>
      </c>
      <c r="I521" s="9" t="s">
        <v>1566</v>
      </c>
      <c r="J521" s="5" t="s">
        <v>1367</v>
      </c>
      <c r="K521" s="3"/>
      <c r="L521" s="3"/>
      <c r="M521" s="3"/>
      <c r="N521" s="3"/>
      <c r="O521" s="3"/>
      <c r="P521" s="6"/>
      <c r="Q521" s="30"/>
      <c r="R521" s="30"/>
      <c r="S521" s="30"/>
      <c r="T521" s="30"/>
      <c r="U521" s="30"/>
      <c r="V521" s="26"/>
      <c r="W521" s="30"/>
      <c r="X521" s="30"/>
      <c r="Y521" s="30"/>
      <c r="Z521" s="30"/>
      <c r="AA521" s="30"/>
      <c r="AB521" s="26"/>
      <c r="AC521" s="30">
        <v>1</v>
      </c>
      <c r="AD521" s="30"/>
      <c r="AE521" s="30"/>
      <c r="AF521" s="30"/>
      <c r="AG521" s="30"/>
      <c r="AH521" s="26" t="s">
        <v>1165</v>
      </c>
      <c r="AI521" s="30"/>
      <c r="AJ521" s="30"/>
      <c r="AK521" s="30"/>
      <c r="AL521" s="30"/>
      <c r="AM521" s="30"/>
      <c r="AN521" s="26"/>
      <c r="AO521" s="4">
        <f t="shared" si="117"/>
        <v>1</v>
      </c>
      <c r="AP521" s="4">
        <f t="shared" si="118"/>
        <v>0</v>
      </c>
      <c r="AQ521" s="4">
        <f t="shared" si="119"/>
        <v>0</v>
      </c>
      <c r="AR521" s="4">
        <f t="shared" si="120"/>
        <v>0</v>
      </c>
      <c r="AS521" s="4">
        <f t="shared" si="121"/>
        <v>0</v>
      </c>
      <c r="AT521" s="4">
        <f t="shared" si="116"/>
        <v>1</v>
      </c>
      <c r="AU521" s="34"/>
      <c r="AV521" s="34"/>
      <c r="AW521" s="34"/>
      <c r="AX521" s="36"/>
    </row>
    <row r="522" spans="1:50" ht="36" hidden="1" customHeight="1" x14ac:dyDescent="0.2">
      <c r="A522" s="54"/>
      <c r="B522" s="206" t="s">
        <v>3167</v>
      </c>
      <c r="C522" s="206" t="s">
        <v>76</v>
      </c>
      <c r="D522" s="85" t="s">
        <v>1570</v>
      </c>
      <c r="E522" s="182"/>
      <c r="F522" s="23" t="s">
        <v>1437</v>
      </c>
      <c r="G522" s="23" t="s">
        <v>1435</v>
      </c>
      <c r="H522" s="23" t="s">
        <v>26</v>
      </c>
      <c r="I522" s="9" t="s">
        <v>1588</v>
      </c>
      <c r="J522" s="83" t="s">
        <v>26</v>
      </c>
      <c r="K522" s="30"/>
      <c r="L522" s="30"/>
      <c r="M522" s="30"/>
      <c r="N522" s="30"/>
      <c r="O522" s="30"/>
      <c r="P522" s="26"/>
      <c r="Q522" s="30"/>
      <c r="R522" s="30"/>
      <c r="S522" s="30"/>
      <c r="T522" s="30"/>
      <c r="U522" s="30">
        <v>1</v>
      </c>
      <c r="V522" s="26" t="s">
        <v>1344</v>
      </c>
      <c r="W522" s="30"/>
      <c r="X522" s="30"/>
      <c r="Y522" s="30"/>
      <c r="Z522" s="30"/>
      <c r="AA522" s="30"/>
      <c r="AB522" s="26"/>
      <c r="AC522" s="30">
        <v>1</v>
      </c>
      <c r="AD522" s="30"/>
      <c r="AE522" s="30"/>
      <c r="AF522" s="30"/>
      <c r="AG522" s="30"/>
      <c r="AH522" s="6" t="s">
        <v>1345</v>
      </c>
      <c r="AI522" s="3"/>
      <c r="AJ522" s="3"/>
      <c r="AK522" s="3"/>
      <c r="AL522" s="3"/>
      <c r="AM522" s="3">
        <v>6</v>
      </c>
      <c r="AN522" s="6" t="s">
        <v>1589</v>
      </c>
      <c r="AO522" s="4">
        <f t="shared" si="117"/>
        <v>1</v>
      </c>
      <c r="AP522" s="4">
        <f t="shared" si="118"/>
        <v>0</v>
      </c>
      <c r="AQ522" s="4">
        <f t="shared" si="119"/>
        <v>0</v>
      </c>
      <c r="AR522" s="4">
        <f t="shared" si="120"/>
        <v>0</v>
      </c>
      <c r="AS522" s="4">
        <f t="shared" si="121"/>
        <v>7</v>
      </c>
      <c r="AT522" s="4">
        <f t="shared" si="116"/>
        <v>8</v>
      </c>
      <c r="AU522" s="34">
        <v>41106</v>
      </c>
      <c r="AV522" s="34"/>
      <c r="AW522" s="34"/>
      <c r="AX522" s="36"/>
    </row>
    <row r="523" spans="1:50" ht="36" hidden="1" customHeight="1" x14ac:dyDescent="0.2">
      <c r="A523" s="54">
        <f>+A520+1</f>
        <v>1</v>
      </c>
      <c r="B523" s="86" t="s">
        <v>3293</v>
      </c>
      <c r="C523" s="86" t="s">
        <v>79</v>
      </c>
      <c r="D523" s="53" t="s">
        <v>908</v>
      </c>
      <c r="E523" s="181">
        <f>COUNTIF($B$5:$B$702,"GN")-1</f>
        <v>2</v>
      </c>
      <c r="F523" s="74" t="s">
        <v>1436</v>
      </c>
      <c r="G523" s="74" t="s">
        <v>1259</v>
      </c>
      <c r="H523" s="74" t="s">
        <v>646</v>
      </c>
      <c r="I523" s="151" t="s">
        <v>1756</v>
      </c>
      <c r="J523" s="152" t="s">
        <v>1</v>
      </c>
      <c r="K523" s="153"/>
      <c r="L523" s="153"/>
      <c r="M523" s="153"/>
      <c r="N523" s="153"/>
      <c r="O523" s="153"/>
      <c r="P523" s="163"/>
      <c r="Q523" s="153">
        <v>1</v>
      </c>
      <c r="R523" s="153">
        <v>0</v>
      </c>
      <c r="S523" s="153">
        <v>0</v>
      </c>
      <c r="T523" s="153">
        <v>0</v>
      </c>
      <c r="U523" s="153">
        <v>1</v>
      </c>
      <c r="V523" s="163" t="s">
        <v>1339</v>
      </c>
      <c r="W523" s="153">
        <v>2</v>
      </c>
      <c r="X523" s="153">
        <v>0</v>
      </c>
      <c r="Y523" s="153">
        <v>0</v>
      </c>
      <c r="Z523" s="153">
        <v>0</v>
      </c>
      <c r="AA523" s="153">
        <v>0</v>
      </c>
      <c r="AB523" s="163" t="s">
        <v>1097</v>
      </c>
      <c r="AC523" s="153"/>
      <c r="AD523" s="153"/>
      <c r="AE523" s="153"/>
      <c r="AF523" s="153"/>
      <c r="AG523" s="153"/>
      <c r="AH523" s="163"/>
      <c r="AI523" s="153"/>
      <c r="AJ523" s="153"/>
      <c r="AK523" s="153"/>
      <c r="AL523" s="153"/>
      <c r="AM523" s="153">
        <v>2</v>
      </c>
      <c r="AN523" s="163" t="s">
        <v>1098</v>
      </c>
      <c r="AO523" s="156">
        <f t="shared" si="117"/>
        <v>3</v>
      </c>
      <c r="AP523" s="156">
        <f t="shared" si="118"/>
        <v>0</v>
      </c>
      <c r="AQ523" s="156">
        <f t="shared" si="119"/>
        <v>0</v>
      </c>
      <c r="AR523" s="156">
        <f t="shared" si="120"/>
        <v>0</v>
      </c>
      <c r="AS523" s="156">
        <f t="shared" si="121"/>
        <v>3</v>
      </c>
      <c r="AT523" s="156">
        <f t="shared" si="116"/>
        <v>6</v>
      </c>
      <c r="AU523" s="40"/>
      <c r="AV523" s="40"/>
      <c r="AW523" s="40"/>
      <c r="AX523" s="158"/>
    </row>
    <row r="524" spans="1:50" ht="36" hidden="1" customHeight="1" x14ac:dyDescent="0.2">
      <c r="A524" s="54"/>
      <c r="B524" s="150" t="s">
        <v>2977</v>
      </c>
      <c r="C524" s="150" t="s">
        <v>76</v>
      </c>
      <c r="D524" s="2" t="s">
        <v>57</v>
      </c>
      <c r="E524" s="182"/>
      <c r="F524" s="22" t="s">
        <v>1437</v>
      </c>
      <c r="G524" s="23" t="s">
        <v>443</v>
      </c>
      <c r="H524" s="23" t="s">
        <v>479</v>
      </c>
      <c r="I524" s="9" t="s">
        <v>1933</v>
      </c>
      <c r="J524" s="5" t="s">
        <v>443</v>
      </c>
      <c r="K524" s="30"/>
      <c r="L524" s="30"/>
      <c r="M524" s="30"/>
      <c r="N524" s="30"/>
      <c r="O524" s="30"/>
      <c r="P524" s="26"/>
      <c r="Q524" s="30"/>
      <c r="R524" s="30"/>
      <c r="S524" s="30"/>
      <c r="T524" s="30"/>
      <c r="U524" s="30"/>
      <c r="V524" s="26"/>
      <c r="W524" s="30"/>
      <c r="X524" s="30"/>
      <c r="Y524" s="30"/>
      <c r="Z524" s="30"/>
      <c r="AA524" s="30"/>
      <c r="AB524" s="26"/>
      <c r="AC524" s="3">
        <v>1</v>
      </c>
      <c r="AD524" s="3"/>
      <c r="AE524" s="3"/>
      <c r="AF524" s="3"/>
      <c r="AG524" s="3">
        <v>1</v>
      </c>
      <c r="AH524" s="6" t="s">
        <v>849</v>
      </c>
      <c r="AI524" s="3"/>
      <c r="AJ524" s="3"/>
      <c r="AK524" s="3"/>
      <c r="AL524" s="3"/>
      <c r="AM524" s="3">
        <v>2</v>
      </c>
      <c r="AN524" s="6" t="s">
        <v>849</v>
      </c>
      <c r="AO524" s="4">
        <f t="shared" si="117"/>
        <v>1</v>
      </c>
      <c r="AP524" s="4">
        <f t="shared" si="118"/>
        <v>0</v>
      </c>
      <c r="AQ524" s="4">
        <f t="shared" si="119"/>
        <v>0</v>
      </c>
      <c r="AR524" s="4">
        <f t="shared" si="120"/>
        <v>0</v>
      </c>
      <c r="AS524" s="4">
        <f t="shared" si="121"/>
        <v>3</v>
      </c>
      <c r="AT524" s="4">
        <f t="shared" si="116"/>
        <v>4</v>
      </c>
      <c r="AU524" s="34">
        <v>40541</v>
      </c>
      <c r="AV524" s="34"/>
      <c r="AW524" s="34"/>
      <c r="AX524" s="36"/>
    </row>
    <row r="525" spans="1:50" ht="36" hidden="1" customHeight="1" x14ac:dyDescent="0.2">
      <c r="A525" s="54"/>
      <c r="B525" s="206" t="s">
        <v>2469</v>
      </c>
      <c r="C525" s="206" t="s">
        <v>76</v>
      </c>
      <c r="D525" s="2" t="s">
        <v>416</v>
      </c>
      <c r="E525" s="182"/>
      <c r="F525" s="22" t="s">
        <v>1437</v>
      </c>
      <c r="G525" s="23" t="s">
        <v>1435</v>
      </c>
      <c r="H525" s="23" t="s">
        <v>26</v>
      </c>
      <c r="I525" s="9" t="s">
        <v>1647</v>
      </c>
      <c r="J525" s="5" t="s">
        <v>749</v>
      </c>
      <c r="K525" s="3"/>
      <c r="L525" s="3"/>
      <c r="M525" s="3"/>
      <c r="N525" s="3"/>
      <c r="O525" s="3"/>
      <c r="P525" s="6"/>
      <c r="Q525" s="30"/>
      <c r="R525" s="30"/>
      <c r="S525" s="30"/>
      <c r="T525" s="30"/>
      <c r="U525" s="30"/>
      <c r="V525" s="26"/>
      <c r="W525" s="30">
        <v>1</v>
      </c>
      <c r="X525" s="30"/>
      <c r="Y525" s="30"/>
      <c r="Z525" s="30"/>
      <c r="AA525" s="30"/>
      <c r="AB525" s="6" t="s">
        <v>20</v>
      </c>
      <c r="AC525" s="30">
        <v>3</v>
      </c>
      <c r="AD525" s="30"/>
      <c r="AE525" s="30"/>
      <c r="AF525" s="30"/>
      <c r="AG525" s="30"/>
      <c r="AH525" s="6" t="s">
        <v>20</v>
      </c>
      <c r="AI525" s="30"/>
      <c r="AJ525" s="30"/>
      <c r="AK525" s="30"/>
      <c r="AL525" s="30"/>
      <c r="AM525" s="30">
        <v>5</v>
      </c>
      <c r="AN525" s="26"/>
      <c r="AO525" s="4">
        <f t="shared" si="117"/>
        <v>4</v>
      </c>
      <c r="AP525" s="4">
        <f t="shared" si="118"/>
        <v>0</v>
      </c>
      <c r="AQ525" s="4">
        <f t="shared" si="119"/>
        <v>0</v>
      </c>
      <c r="AR525" s="4">
        <f t="shared" si="120"/>
        <v>0</v>
      </c>
      <c r="AS525" s="4">
        <f t="shared" si="121"/>
        <v>5</v>
      </c>
      <c r="AT525" s="4">
        <f t="shared" si="116"/>
        <v>9</v>
      </c>
      <c r="AU525" s="34" t="s">
        <v>1648</v>
      </c>
      <c r="AV525" s="34"/>
      <c r="AW525" s="34"/>
      <c r="AX525" s="36"/>
    </row>
    <row r="526" spans="1:50" ht="36" hidden="1" customHeight="1" x14ac:dyDescent="0.2">
      <c r="A526" s="54"/>
      <c r="B526" s="206" t="s">
        <v>2469</v>
      </c>
      <c r="C526" s="206" t="s">
        <v>76</v>
      </c>
      <c r="D526" s="2" t="s">
        <v>416</v>
      </c>
      <c r="E526" s="182"/>
      <c r="F526" s="22" t="s">
        <v>1437</v>
      </c>
      <c r="G526" s="23" t="s">
        <v>1435</v>
      </c>
      <c r="H526" s="23" t="s">
        <v>26</v>
      </c>
      <c r="I526" s="9" t="s">
        <v>1659</v>
      </c>
      <c r="J526" s="5" t="s">
        <v>1246</v>
      </c>
      <c r="K526" s="3"/>
      <c r="L526" s="3"/>
      <c r="M526" s="3"/>
      <c r="N526" s="3"/>
      <c r="O526" s="3"/>
      <c r="P526" s="6"/>
      <c r="Q526" s="30"/>
      <c r="R526" s="30"/>
      <c r="S526" s="30"/>
      <c r="T526" s="30"/>
      <c r="U526" s="30"/>
      <c r="V526" s="26"/>
      <c r="W526" s="30">
        <v>1</v>
      </c>
      <c r="X526" s="30"/>
      <c r="Y526" s="30"/>
      <c r="Z526" s="30"/>
      <c r="AA526" s="30"/>
      <c r="AB526" s="6" t="s">
        <v>1247</v>
      </c>
      <c r="AC526" s="30"/>
      <c r="AD526" s="30"/>
      <c r="AE526" s="30"/>
      <c r="AF526" s="30"/>
      <c r="AG526" s="30"/>
      <c r="AH526" s="26"/>
      <c r="AI526" s="30"/>
      <c r="AJ526" s="30"/>
      <c r="AK526" s="30"/>
      <c r="AL526" s="30"/>
      <c r="AM526" s="30"/>
      <c r="AN526" s="26"/>
      <c r="AO526" s="4">
        <f t="shared" si="117"/>
        <v>1</v>
      </c>
      <c r="AP526" s="4">
        <f t="shared" si="118"/>
        <v>0</v>
      </c>
      <c r="AQ526" s="4">
        <f t="shared" si="119"/>
        <v>0</v>
      </c>
      <c r="AR526" s="4">
        <f t="shared" si="120"/>
        <v>0</v>
      </c>
      <c r="AS526" s="4">
        <f t="shared" si="121"/>
        <v>0</v>
      </c>
      <c r="AT526" s="4">
        <f t="shared" si="116"/>
        <v>1</v>
      </c>
      <c r="AU526" s="34">
        <v>41155</v>
      </c>
      <c r="AV526" s="34"/>
      <c r="AW526" s="34"/>
      <c r="AX526" s="36"/>
    </row>
    <row r="527" spans="1:50" ht="36" hidden="1" customHeight="1" x14ac:dyDescent="0.2">
      <c r="A527" s="54"/>
      <c r="B527" s="150" t="s">
        <v>2629</v>
      </c>
      <c r="C527" s="150" t="s">
        <v>76</v>
      </c>
      <c r="D527" s="27" t="s">
        <v>2127</v>
      </c>
      <c r="E527" s="182"/>
      <c r="F527" s="22" t="s">
        <v>1437</v>
      </c>
      <c r="G527" s="23" t="s">
        <v>1259</v>
      </c>
      <c r="H527" s="23" t="s">
        <v>646</v>
      </c>
      <c r="I527" s="9" t="s">
        <v>1761</v>
      </c>
      <c r="J527" s="5" t="s">
        <v>24</v>
      </c>
      <c r="K527" s="3"/>
      <c r="L527" s="3"/>
      <c r="M527" s="3"/>
      <c r="N527" s="3"/>
      <c r="O527" s="3"/>
      <c r="P527" s="6"/>
      <c r="Q527" s="30"/>
      <c r="R527" s="30"/>
      <c r="S527" s="30"/>
      <c r="T527" s="30"/>
      <c r="U527" s="30"/>
      <c r="V527" s="26"/>
      <c r="W527" s="30"/>
      <c r="X527" s="30"/>
      <c r="Y527" s="30"/>
      <c r="Z527" s="30"/>
      <c r="AA527" s="30"/>
      <c r="AB527" s="26"/>
      <c r="AC527" s="30">
        <v>1</v>
      </c>
      <c r="AD527" s="30"/>
      <c r="AE527" s="30"/>
      <c r="AF527" s="30"/>
      <c r="AG527" s="30"/>
      <c r="AH527" s="6" t="s">
        <v>278</v>
      </c>
      <c r="AI527" s="30"/>
      <c r="AJ527" s="30"/>
      <c r="AK527" s="30"/>
      <c r="AL527" s="30"/>
      <c r="AM527" s="30">
        <v>3</v>
      </c>
      <c r="AN527" s="26" t="s">
        <v>861</v>
      </c>
      <c r="AO527" s="4">
        <f t="shared" si="117"/>
        <v>1</v>
      </c>
      <c r="AP527" s="4">
        <f t="shared" si="118"/>
        <v>0</v>
      </c>
      <c r="AQ527" s="4">
        <f t="shared" si="119"/>
        <v>0</v>
      </c>
      <c r="AR527" s="4">
        <f t="shared" si="120"/>
        <v>0</v>
      </c>
      <c r="AS527" s="4">
        <f t="shared" si="121"/>
        <v>3</v>
      </c>
      <c r="AT527" s="4">
        <f t="shared" si="116"/>
        <v>4</v>
      </c>
      <c r="AU527" s="34">
        <v>39818</v>
      </c>
      <c r="AV527" s="34"/>
      <c r="AW527" s="3"/>
      <c r="AX527" s="36"/>
    </row>
    <row r="528" spans="1:50" ht="36" hidden="1" customHeight="1" x14ac:dyDescent="0.2">
      <c r="A528" s="54"/>
      <c r="B528" s="150" t="s">
        <v>2591</v>
      </c>
      <c r="C528" s="150" t="s">
        <v>76</v>
      </c>
      <c r="D528" s="27" t="s">
        <v>1704</v>
      </c>
      <c r="E528" s="182"/>
      <c r="F528" s="22" t="s">
        <v>1437</v>
      </c>
      <c r="G528" s="23" t="s">
        <v>1435</v>
      </c>
      <c r="H528" s="23" t="s">
        <v>26</v>
      </c>
      <c r="I528" s="9" t="s">
        <v>1747</v>
      </c>
      <c r="J528" s="5" t="s">
        <v>26</v>
      </c>
      <c r="K528" s="3"/>
      <c r="L528" s="3"/>
      <c r="M528" s="3"/>
      <c r="N528" s="3"/>
      <c r="O528" s="3"/>
      <c r="P528" s="6"/>
      <c r="Q528" s="30"/>
      <c r="R528" s="30"/>
      <c r="S528" s="30"/>
      <c r="T528" s="30"/>
      <c r="U528" s="30"/>
      <c r="V528" s="26"/>
      <c r="W528" s="30"/>
      <c r="X528" s="30"/>
      <c r="Y528" s="30"/>
      <c r="Z528" s="30"/>
      <c r="AA528" s="30"/>
      <c r="AB528" s="26"/>
      <c r="AC528" s="30"/>
      <c r="AD528" s="30"/>
      <c r="AE528" s="30"/>
      <c r="AF528" s="30"/>
      <c r="AG528" s="30"/>
      <c r="AH528" s="26"/>
      <c r="AI528" s="30"/>
      <c r="AJ528" s="30"/>
      <c r="AK528" s="30"/>
      <c r="AL528" s="30"/>
      <c r="AM528" s="30">
        <v>19</v>
      </c>
      <c r="AN528" s="26"/>
      <c r="AO528" s="4">
        <f t="shared" si="117"/>
        <v>0</v>
      </c>
      <c r="AP528" s="4">
        <f t="shared" si="118"/>
        <v>0</v>
      </c>
      <c r="AQ528" s="4">
        <f t="shared" si="119"/>
        <v>0</v>
      </c>
      <c r="AR528" s="4">
        <f t="shared" si="120"/>
        <v>0</v>
      </c>
      <c r="AS528" s="4">
        <f t="shared" si="121"/>
        <v>19</v>
      </c>
      <c r="AT528" s="4">
        <f t="shared" si="116"/>
        <v>19</v>
      </c>
      <c r="AU528" s="37"/>
      <c r="AV528" s="37"/>
      <c r="AW528" s="37"/>
      <c r="AX528" s="36"/>
    </row>
    <row r="529" spans="1:50" s="159" customFormat="1" ht="36" hidden="1" customHeight="1" x14ac:dyDescent="0.2">
      <c r="A529" s="54"/>
      <c r="B529" s="150" t="s">
        <v>2655</v>
      </c>
      <c r="C529" s="150" t="s">
        <v>76</v>
      </c>
      <c r="D529" s="27" t="s">
        <v>1767</v>
      </c>
      <c r="E529" s="182"/>
      <c r="F529" s="22" t="s">
        <v>1437</v>
      </c>
      <c r="G529" s="23" t="s">
        <v>1259</v>
      </c>
      <c r="H529" s="23" t="s">
        <v>646</v>
      </c>
      <c r="I529" s="9" t="s">
        <v>1776</v>
      </c>
      <c r="J529" s="5" t="s">
        <v>928</v>
      </c>
      <c r="K529" s="3"/>
      <c r="L529" s="3"/>
      <c r="M529" s="3"/>
      <c r="N529" s="3"/>
      <c r="O529" s="3"/>
      <c r="P529" s="6"/>
      <c r="Q529" s="30"/>
      <c r="R529" s="30"/>
      <c r="S529" s="30"/>
      <c r="T529" s="30"/>
      <c r="U529" s="30"/>
      <c r="V529" s="26"/>
      <c r="W529" s="30"/>
      <c r="X529" s="30"/>
      <c r="Y529" s="30"/>
      <c r="Z529" s="30"/>
      <c r="AA529" s="30"/>
      <c r="AB529" s="26"/>
      <c r="AC529" s="30"/>
      <c r="AD529" s="30"/>
      <c r="AE529" s="30"/>
      <c r="AF529" s="30"/>
      <c r="AG529" s="30"/>
      <c r="AH529" s="26"/>
      <c r="AI529" s="30"/>
      <c r="AJ529" s="30"/>
      <c r="AK529" s="30"/>
      <c r="AL529" s="30"/>
      <c r="AM529" s="30">
        <v>2</v>
      </c>
      <c r="AN529" s="26" t="s">
        <v>929</v>
      </c>
      <c r="AO529" s="4">
        <f t="shared" si="117"/>
        <v>0</v>
      </c>
      <c r="AP529" s="4">
        <f t="shared" si="118"/>
        <v>0</v>
      </c>
      <c r="AQ529" s="4">
        <f t="shared" si="119"/>
        <v>0</v>
      </c>
      <c r="AR529" s="4">
        <f t="shared" si="120"/>
        <v>0</v>
      </c>
      <c r="AS529" s="4">
        <f t="shared" si="121"/>
        <v>2</v>
      </c>
      <c r="AT529" s="4">
        <f t="shared" si="116"/>
        <v>2</v>
      </c>
      <c r="AU529" s="34">
        <v>40652</v>
      </c>
      <c r="AV529" s="34"/>
      <c r="AW529" s="34"/>
      <c r="AX529" s="36"/>
    </row>
    <row r="530" spans="1:50" ht="36" hidden="1" customHeight="1" x14ac:dyDescent="0.2">
      <c r="A530" s="54"/>
      <c r="B530" s="150" t="s">
        <v>2749</v>
      </c>
      <c r="C530" s="150" t="s">
        <v>76</v>
      </c>
      <c r="D530" s="2" t="s">
        <v>317</v>
      </c>
      <c r="E530" s="182"/>
      <c r="F530" s="22" t="s">
        <v>1437</v>
      </c>
      <c r="G530" s="23" t="s">
        <v>1435</v>
      </c>
      <c r="H530" s="23" t="s">
        <v>26</v>
      </c>
      <c r="I530" s="9" t="s">
        <v>1828</v>
      </c>
      <c r="J530" s="5" t="s">
        <v>26</v>
      </c>
      <c r="K530" s="3"/>
      <c r="L530" s="3"/>
      <c r="M530" s="3"/>
      <c r="N530" s="3"/>
      <c r="O530" s="3"/>
      <c r="P530" s="6"/>
      <c r="Q530" s="30"/>
      <c r="R530" s="30"/>
      <c r="S530" s="30"/>
      <c r="T530" s="30"/>
      <c r="U530" s="30">
        <v>2</v>
      </c>
      <c r="V530" s="6" t="s">
        <v>836</v>
      </c>
      <c r="W530" s="30"/>
      <c r="X530" s="30"/>
      <c r="Y530" s="30"/>
      <c r="Z530" s="30"/>
      <c r="AA530" s="30"/>
      <c r="AB530" s="26"/>
      <c r="AC530" s="30">
        <v>1</v>
      </c>
      <c r="AD530" s="30"/>
      <c r="AE530" s="30"/>
      <c r="AF530" s="30"/>
      <c r="AG530" s="30"/>
      <c r="AH530" s="6" t="s">
        <v>192</v>
      </c>
      <c r="AI530" s="30"/>
      <c r="AJ530" s="30"/>
      <c r="AK530" s="30"/>
      <c r="AL530" s="30"/>
      <c r="AM530" s="30">
        <v>5</v>
      </c>
      <c r="AN530" s="26"/>
      <c r="AO530" s="4">
        <f t="shared" si="117"/>
        <v>1</v>
      </c>
      <c r="AP530" s="4">
        <f t="shared" si="118"/>
        <v>0</v>
      </c>
      <c r="AQ530" s="4">
        <f t="shared" si="119"/>
        <v>0</v>
      </c>
      <c r="AR530" s="4">
        <f t="shared" si="120"/>
        <v>0</v>
      </c>
      <c r="AS530" s="4">
        <f t="shared" si="121"/>
        <v>7</v>
      </c>
      <c r="AT530" s="4">
        <f t="shared" si="116"/>
        <v>8</v>
      </c>
      <c r="AU530" s="34">
        <v>40200</v>
      </c>
      <c r="AV530" s="34"/>
      <c r="AW530" s="34"/>
      <c r="AX530" s="36"/>
    </row>
    <row r="531" spans="1:50" ht="36" hidden="1" customHeight="1" x14ac:dyDescent="0.2">
      <c r="A531" s="54"/>
      <c r="B531" s="150" t="s">
        <v>2661</v>
      </c>
      <c r="C531" s="150" t="s">
        <v>76</v>
      </c>
      <c r="D531" s="2" t="s">
        <v>1871</v>
      </c>
      <c r="E531" s="182"/>
      <c r="F531" s="22" t="s">
        <v>1437</v>
      </c>
      <c r="G531" s="23" t="s">
        <v>1435</v>
      </c>
      <c r="H531" s="23" t="s">
        <v>26</v>
      </c>
      <c r="I531" s="9" t="s">
        <v>1878</v>
      </c>
      <c r="J531" s="5" t="s">
        <v>26</v>
      </c>
      <c r="K531" s="3"/>
      <c r="L531" s="3"/>
      <c r="M531" s="3"/>
      <c r="N531" s="3"/>
      <c r="O531" s="3"/>
      <c r="P531" s="6"/>
      <c r="Q531" s="30"/>
      <c r="R531" s="30"/>
      <c r="S531" s="30"/>
      <c r="T531" s="30"/>
      <c r="U531" s="30"/>
      <c r="V531" s="26"/>
      <c r="W531" s="30"/>
      <c r="X531" s="30"/>
      <c r="Y531" s="30"/>
      <c r="Z531" s="30"/>
      <c r="AA531" s="30"/>
      <c r="AB531" s="26"/>
      <c r="AC531" s="30">
        <v>1</v>
      </c>
      <c r="AD531" s="30"/>
      <c r="AE531" s="30"/>
      <c r="AF531" s="30"/>
      <c r="AG531" s="30">
        <v>3</v>
      </c>
      <c r="AH531" s="6" t="s">
        <v>2132</v>
      </c>
      <c r="AI531" s="30"/>
      <c r="AJ531" s="30"/>
      <c r="AK531" s="30"/>
      <c r="AL531" s="30"/>
      <c r="AM531" s="30"/>
      <c r="AN531" s="26"/>
      <c r="AO531" s="4">
        <f t="shared" si="117"/>
        <v>1</v>
      </c>
      <c r="AP531" s="4">
        <f t="shared" si="118"/>
        <v>0</v>
      </c>
      <c r="AQ531" s="4">
        <f t="shared" si="119"/>
        <v>0</v>
      </c>
      <c r="AR531" s="4">
        <f t="shared" si="120"/>
        <v>0</v>
      </c>
      <c r="AS531" s="4">
        <f t="shared" si="121"/>
        <v>3</v>
      </c>
      <c r="AT531" s="4">
        <f t="shared" si="116"/>
        <v>4</v>
      </c>
      <c r="AU531" s="34">
        <v>39407</v>
      </c>
      <c r="AV531" s="34"/>
      <c r="AW531" s="34"/>
      <c r="AX531" s="36"/>
    </row>
    <row r="532" spans="1:50" ht="36" hidden="1" customHeight="1" x14ac:dyDescent="0.2">
      <c r="A532" s="54"/>
      <c r="B532" s="150" t="s">
        <v>2938</v>
      </c>
      <c r="C532" s="150" t="s">
        <v>76</v>
      </c>
      <c r="D532" s="27" t="s">
        <v>910</v>
      </c>
      <c r="E532" s="182"/>
      <c r="F532" s="22" t="s">
        <v>1437</v>
      </c>
      <c r="G532" s="23" t="s">
        <v>1259</v>
      </c>
      <c r="H532" s="23" t="s">
        <v>646</v>
      </c>
      <c r="I532" s="9" t="s">
        <v>1800</v>
      </c>
      <c r="J532" s="5" t="s">
        <v>937</v>
      </c>
      <c r="K532" s="3"/>
      <c r="L532" s="3"/>
      <c r="M532" s="3"/>
      <c r="N532" s="3"/>
      <c r="O532" s="3"/>
      <c r="P532" s="6"/>
      <c r="Q532" s="30"/>
      <c r="R532" s="30"/>
      <c r="S532" s="30"/>
      <c r="T532" s="30"/>
      <c r="U532" s="30"/>
      <c r="V532" s="26"/>
      <c r="W532" s="30">
        <v>1</v>
      </c>
      <c r="X532" s="30"/>
      <c r="Y532" s="30"/>
      <c r="Z532" s="30"/>
      <c r="AA532" s="30"/>
      <c r="AB532" s="26" t="s">
        <v>1353</v>
      </c>
      <c r="AC532" s="30"/>
      <c r="AD532" s="30"/>
      <c r="AE532" s="30"/>
      <c r="AF532" s="30"/>
      <c r="AG532" s="30">
        <v>4</v>
      </c>
      <c r="AH532" s="26" t="s">
        <v>1353</v>
      </c>
      <c r="AI532" s="30"/>
      <c r="AJ532" s="30"/>
      <c r="AK532" s="30"/>
      <c r="AL532" s="30"/>
      <c r="AM532" s="30">
        <v>3</v>
      </c>
      <c r="AN532" s="26" t="s">
        <v>1353</v>
      </c>
      <c r="AO532" s="4">
        <f t="shared" si="117"/>
        <v>1</v>
      </c>
      <c r="AP532" s="4">
        <f t="shared" si="118"/>
        <v>0</v>
      </c>
      <c r="AQ532" s="4">
        <f t="shared" si="119"/>
        <v>0</v>
      </c>
      <c r="AR532" s="4">
        <f t="shared" si="120"/>
        <v>0</v>
      </c>
      <c r="AS532" s="4">
        <f t="shared" si="121"/>
        <v>7</v>
      </c>
      <c r="AT532" s="4">
        <f t="shared" si="116"/>
        <v>8</v>
      </c>
      <c r="AU532" s="34"/>
      <c r="AV532" s="34"/>
      <c r="AW532" s="34"/>
      <c r="AX532" s="36"/>
    </row>
    <row r="533" spans="1:50" ht="36" hidden="1" customHeight="1" x14ac:dyDescent="0.2">
      <c r="A533" s="54"/>
      <c r="B533" s="150" t="s">
        <v>2749</v>
      </c>
      <c r="C533" s="150" t="s">
        <v>76</v>
      </c>
      <c r="D533" s="2" t="s">
        <v>317</v>
      </c>
      <c r="E533" s="182"/>
      <c r="F533" s="22" t="s">
        <v>1437</v>
      </c>
      <c r="G533" s="23" t="s">
        <v>1259</v>
      </c>
      <c r="H533" s="23" t="s">
        <v>646</v>
      </c>
      <c r="I533" s="9" t="s">
        <v>1831</v>
      </c>
      <c r="J533" s="5" t="s">
        <v>24</v>
      </c>
      <c r="K533" s="3"/>
      <c r="L533" s="3"/>
      <c r="M533" s="3"/>
      <c r="N533" s="3"/>
      <c r="O533" s="3"/>
      <c r="P533" s="6"/>
      <c r="Q533" s="30"/>
      <c r="R533" s="30"/>
      <c r="S533" s="30"/>
      <c r="T533" s="30"/>
      <c r="U533" s="30"/>
      <c r="V533" s="26"/>
      <c r="W533" s="30"/>
      <c r="X533" s="30"/>
      <c r="Y533" s="30"/>
      <c r="Z533" s="30"/>
      <c r="AA533" s="30"/>
      <c r="AB533" s="26"/>
      <c r="AC533" s="30">
        <v>2</v>
      </c>
      <c r="AD533" s="30"/>
      <c r="AE533" s="30"/>
      <c r="AF533" s="30"/>
      <c r="AG533" s="30"/>
      <c r="AH533" s="6" t="s">
        <v>828</v>
      </c>
      <c r="AI533" s="30"/>
      <c r="AJ533" s="30"/>
      <c r="AK533" s="30"/>
      <c r="AL533" s="30"/>
      <c r="AM533" s="30">
        <v>2</v>
      </c>
      <c r="AN533" s="6" t="s">
        <v>829</v>
      </c>
      <c r="AO533" s="4">
        <f t="shared" si="117"/>
        <v>2</v>
      </c>
      <c r="AP533" s="4">
        <f t="shared" si="118"/>
        <v>0</v>
      </c>
      <c r="AQ533" s="4">
        <f t="shared" si="119"/>
        <v>0</v>
      </c>
      <c r="AR533" s="4">
        <f t="shared" si="120"/>
        <v>0</v>
      </c>
      <c r="AS533" s="4">
        <f t="shared" si="121"/>
        <v>2</v>
      </c>
      <c r="AT533" s="4">
        <f t="shared" si="116"/>
        <v>4</v>
      </c>
      <c r="AU533" s="34">
        <v>40541</v>
      </c>
      <c r="AV533" s="34"/>
      <c r="AW533" s="34"/>
      <c r="AX533" s="36"/>
    </row>
    <row r="534" spans="1:50" ht="36" hidden="1" customHeight="1" x14ac:dyDescent="0.2">
      <c r="A534" s="54"/>
      <c r="B534" s="150" t="s">
        <v>2991</v>
      </c>
      <c r="C534" s="150" t="s">
        <v>76</v>
      </c>
      <c r="D534" s="27" t="s">
        <v>339</v>
      </c>
      <c r="E534" s="182"/>
      <c r="F534" s="22" t="s">
        <v>1437</v>
      </c>
      <c r="G534" s="23" t="s">
        <v>443</v>
      </c>
      <c r="H534" s="23" t="s">
        <v>479</v>
      </c>
      <c r="I534" s="9" t="s">
        <v>2198</v>
      </c>
      <c r="J534" s="5" t="s">
        <v>479</v>
      </c>
      <c r="K534" s="3"/>
      <c r="L534" s="3"/>
      <c r="M534" s="3"/>
      <c r="N534" s="3"/>
      <c r="O534" s="3"/>
      <c r="P534" s="6"/>
      <c r="Q534" s="30"/>
      <c r="R534" s="30"/>
      <c r="S534" s="30"/>
      <c r="T534" s="30"/>
      <c r="U534" s="30"/>
      <c r="V534" s="26"/>
      <c r="W534" s="30"/>
      <c r="X534" s="30"/>
      <c r="Y534" s="30"/>
      <c r="Z534" s="30"/>
      <c r="AA534" s="30"/>
      <c r="AB534" s="26"/>
      <c r="AC534" s="30">
        <v>1</v>
      </c>
      <c r="AD534" s="30"/>
      <c r="AE534" s="30"/>
      <c r="AF534" s="30"/>
      <c r="AG534" s="30"/>
      <c r="AH534" s="6" t="s">
        <v>916</v>
      </c>
      <c r="AI534" s="30"/>
      <c r="AJ534" s="30"/>
      <c r="AK534" s="30"/>
      <c r="AL534" s="30"/>
      <c r="AM534" s="30">
        <v>2</v>
      </c>
      <c r="AN534" s="79"/>
      <c r="AO534" s="4">
        <f t="shared" si="117"/>
        <v>1</v>
      </c>
      <c r="AP534" s="4">
        <f t="shared" si="118"/>
        <v>0</v>
      </c>
      <c r="AQ534" s="4">
        <f t="shared" si="119"/>
        <v>0</v>
      </c>
      <c r="AR534" s="4">
        <f t="shared" si="120"/>
        <v>0</v>
      </c>
      <c r="AS534" s="4">
        <f t="shared" si="121"/>
        <v>2</v>
      </c>
      <c r="AT534" s="4">
        <f t="shared" si="116"/>
        <v>3</v>
      </c>
      <c r="AU534" s="34">
        <v>39328</v>
      </c>
      <c r="AV534" s="34"/>
      <c r="AW534" s="34"/>
      <c r="AX534" s="36"/>
    </row>
    <row r="535" spans="1:50" ht="36" hidden="1" customHeight="1" x14ac:dyDescent="0.2">
      <c r="A535" s="54"/>
      <c r="B535" s="150" t="s">
        <v>2821</v>
      </c>
      <c r="C535" s="150" t="s">
        <v>76</v>
      </c>
      <c r="D535" s="2" t="s">
        <v>14</v>
      </c>
      <c r="E535" s="182"/>
      <c r="F535" s="22" t="s">
        <v>1437</v>
      </c>
      <c r="G535" s="23" t="s">
        <v>1259</v>
      </c>
      <c r="H535" s="23" t="s">
        <v>646</v>
      </c>
      <c r="I535" s="9" t="s">
        <v>1851</v>
      </c>
      <c r="J535" s="5" t="s">
        <v>1</v>
      </c>
      <c r="K535" s="3"/>
      <c r="L535" s="3"/>
      <c r="M535" s="3"/>
      <c r="N535" s="3"/>
      <c r="O535" s="3"/>
      <c r="P535" s="6"/>
      <c r="Q535" s="30"/>
      <c r="R535" s="30"/>
      <c r="S535" s="30"/>
      <c r="T535" s="30"/>
      <c r="U535" s="30"/>
      <c r="V535" s="26"/>
      <c r="W535" s="30"/>
      <c r="X535" s="30"/>
      <c r="Y535" s="30"/>
      <c r="Z535" s="30"/>
      <c r="AA535" s="30"/>
      <c r="AB535" s="26"/>
      <c r="AC535" s="30"/>
      <c r="AD535" s="30"/>
      <c r="AE535" s="30"/>
      <c r="AF535" s="30"/>
      <c r="AG535" s="30">
        <v>2</v>
      </c>
      <c r="AH535" s="26"/>
      <c r="AI535" s="30"/>
      <c r="AJ535" s="30"/>
      <c r="AK535" s="30"/>
      <c r="AL535" s="30"/>
      <c r="AM535" s="30"/>
      <c r="AN535" s="26"/>
      <c r="AO535" s="4">
        <f t="shared" si="117"/>
        <v>0</v>
      </c>
      <c r="AP535" s="4">
        <f t="shared" si="118"/>
        <v>0</v>
      </c>
      <c r="AQ535" s="4">
        <f t="shared" si="119"/>
        <v>0</v>
      </c>
      <c r="AR535" s="4">
        <f t="shared" si="120"/>
        <v>0</v>
      </c>
      <c r="AS535" s="4">
        <f t="shared" si="121"/>
        <v>2</v>
      </c>
      <c r="AT535" s="4">
        <f t="shared" si="116"/>
        <v>2</v>
      </c>
      <c r="AU535" s="34">
        <v>41157</v>
      </c>
      <c r="AV535" s="34"/>
      <c r="AW535" s="34"/>
      <c r="AX535" s="36"/>
    </row>
    <row r="536" spans="1:50" ht="36" hidden="1" customHeight="1" x14ac:dyDescent="0.2">
      <c r="A536" s="54"/>
      <c r="B536" s="150" t="s">
        <v>2930</v>
      </c>
      <c r="C536" s="150" t="s">
        <v>76</v>
      </c>
      <c r="D536" s="2" t="s">
        <v>1886</v>
      </c>
      <c r="E536" s="182"/>
      <c r="F536" s="22" t="s">
        <v>1437</v>
      </c>
      <c r="G536" s="23" t="s">
        <v>1259</v>
      </c>
      <c r="H536" s="23" t="s">
        <v>646</v>
      </c>
      <c r="I536" s="9" t="s">
        <v>1896</v>
      </c>
      <c r="J536" s="5" t="s">
        <v>1</v>
      </c>
      <c r="K536" s="3"/>
      <c r="L536" s="3"/>
      <c r="M536" s="3"/>
      <c r="N536" s="3"/>
      <c r="O536" s="3"/>
      <c r="P536" s="6"/>
      <c r="Q536" s="30"/>
      <c r="R536" s="30"/>
      <c r="S536" s="30"/>
      <c r="T536" s="30"/>
      <c r="U536" s="30">
        <v>1</v>
      </c>
      <c r="V536" s="6" t="s">
        <v>1208</v>
      </c>
      <c r="W536" s="30">
        <v>1</v>
      </c>
      <c r="X536" s="30"/>
      <c r="Y536" s="30"/>
      <c r="Z536" s="30"/>
      <c r="AA536" s="30">
        <v>0</v>
      </c>
      <c r="AB536" s="6" t="s">
        <v>1208</v>
      </c>
      <c r="AC536" s="30">
        <v>5</v>
      </c>
      <c r="AD536" s="30"/>
      <c r="AE536" s="30"/>
      <c r="AF536" s="30"/>
      <c r="AG536" s="30"/>
      <c r="AH536" s="6" t="s">
        <v>1208</v>
      </c>
      <c r="AI536" s="30">
        <v>1</v>
      </c>
      <c r="AJ536" s="30"/>
      <c r="AK536" s="30"/>
      <c r="AL536" s="30"/>
      <c r="AM536" s="30">
        <v>2</v>
      </c>
      <c r="AN536" s="6" t="s">
        <v>1208</v>
      </c>
      <c r="AO536" s="4">
        <f t="shared" si="117"/>
        <v>7</v>
      </c>
      <c r="AP536" s="4">
        <f t="shared" si="118"/>
        <v>0</v>
      </c>
      <c r="AQ536" s="4">
        <f t="shared" si="119"/>
        <v>0</v>
      </c>
      <c r="AR536" s="4">
        <f t="shared" si="120"/>
        <v>0</v>
      </c>
      <c r="AS536" s="4">
        <f t="shared" si="121"/>
        <v>3</v>
      </c>
      <c r="AT536" s="4">
        <f t="shared" si="116"/>
        <v>10</v>
      </c>
      <c r="AU536" s="34" t="s">
        <v>935</v>
      </c>
      <c r="AV536" s="34"/>
      <c r="AW536" s="34"/>
      <c r="AX536" s="36"/>
    </row>
    <row r="537" spans="1:50" ht="36" hidden="1" customHeight="1" x14ac:dyDescent="0.2">
      <c r="A537" s="54"/>
      <c r="B537" s="150" t="s">
        <v>2606</v>
      </c>
      <c r="C537" s="150" t="s">
        <v>76</v>
      </c>
      <c r="D537" s="2" t="s">
        <v>537</v>
      </c>
      <c r="E537" s="182"/>
      <c r="F537" s="22" t="s">
        <v>1437</v>
      </c>
      <c r="G537" s="23" t="s">
        <v>1259</v>
      </c>
      <c r="H537" s="23" t="s">
        <v>646</v>
      </c>
      <c r="I537" s="9" t="s">
        <v>1912</v>
      </c>
      <c r="J537" s="5" t="s">
        <v>646</v>
      </c>
      <c r="K537" s="30"/>
      <c r="L537" s="30"/>
      <c r="M537" s="30"/>
      <c r="N537" s="30"/>
      <c r="O537" s="30"/>
      <c r="P537" s="26"/>
      <c r="Q537" s="30"/>
      <c r="R537" s="30"/>
      <c r="S537" s="30"/>
      <c r="T537" s="30"/>
      <c r="U537" s="30"/>
      <c r="V537" s="26"/>
      <c r="W537" s="30"/>
      <c r="X537" s="30"/>
      <c r="Y537" s="30"/>
      <c r="Z537" s="30"/>
      <c r="AA537" s="30"/>
      <c r="AB537" s="26"/>
      <c r="AC537" s="30">
        <v>1</v>
      </c>
      <c r="AD537" s="30"/>
      <c r="AE537" s="30"/>
      <c r="AF537" s="30"/>
      <c r="AG537" s="30"/>
      <c r="AH537" s="6" t="s">
        <v>1110</v>
      </c>
      <c r="AI537" s="3"/>
      <c r="AJ537" s="3"/>
      <c r="AK537" s="3"/>
      <c r="AL537" s="3"/>
      <c r="AM537" s="3">
        <v>3</v>
      </c>
      <c r="AN537" s="6" t="s">
        <v>1110</v>
      </c>
      <c r="AO537" s="4">
        <f t="shared" si="117"/>
        <v>1</v>
      </c>
      <c r="AP537" s="4">
        <f t="shared" si="118"/>
        <v>0</v>
      </c>
      <c r="AQ537" s="4">
        <f t="shared" si="119"/>
        <v>0</v>
      </c>
      <c r="AR537" s="4">
        <f t="shared" si="120"/>
        <v>0</v>
      </c>
      <c r="AS537" s="4">
        <f t="shared" si="121"/>
        <v>3</v>
      </c>
      <c r="AT537" s="4">
        <f t="shared" si="116"/>
        <v>4</v>
      </c>
      <c r="AU537" s="34">
        <v>40848</v>
      </c>
      <c r="AV537" s="34"/>
      <c r="AW537" s="34"/>
      <c r="AX537" s="36"/>
    </row>
    <row r="538" spans="1:50" ht="36" hidden="1" customHeight="1" x14ac:dyDescent="0.2">
      <c r="A538" s="54"/>
      <c r="B538" s="150" t="s">
        <v>2977</v>
      </c>
      <c r="C538" s="150" t="s">
        <v>76</v>
      </c>
      <c r="D538" s="2" t="s">
        <v>57</v>
      </c>
      <c r="E538" s="182"/>
      <c r="F538" s="22" t="s">
        <v>1437</v>
      </c>
      <c r="G538" s="23" t="s">
        <v>1259</v>
      </c>
      <c r="H538" s="23" t="s">
        <v>646</v>
      </c>
      <c r="I538" s="9" t="s">
        <v>1928</v>
      </c>
      <c r="J538" s="5" t="s">
        <v>646</v>
      </c>
      <c r="K538" s="3"/>
      <c r="L538" s="3"/>
      <c r="M538" s="3"/>
      <c r="N538" s="3"/>
      <c r="O538" s="3"/>
      <c r="P538" s="6"/>
      <c r="Q538" s="30"/>
      <c r="R538" s="30"/>
      <c r="S538" s="30"/>
      <c r="T538" s="30"/>
      <c r="U538" s="30"/>
      <c r="V538" s="26"/>
      <c r="W538" s="30"/>
      <c r="X538" s="30"/>
      <c r="Y538" s="30"/>
      <c r="Z538" s="30"/>
      <c r="AA538" s="30"/>
      <c r="AB538" s="26"/>
      <c r="AC538" s="30">
        <v>1</v>
      </c>
      <c r="AD538" s="30"/>
      <c r="AE538" s="30"/>
      <c r="AF538" s="30"/>
      <c r="AG538" s="30">
        <v>2</v>
      </c>
      <c r="AH538" s="6" t="s">
        <v>647</v>
      </c>
      <c r="AI538" s="30">
        <v>1</v>
      </c>
      <c r="AJ538" s="30"/>
      <c r="AK538" s="30"/>
      <c r="AL538" s="30"/>
      <c r="AM538" s="30">
        <v>2</v>
      </c>
      <c r="AN538" s="6" t="s">
        <v>647</v>
      </c>
      <c r="AO538" s="4">
        <f t="shared" si="117"/>
        <v>2</v>
      </c>
      <c r="AP538" s="4">
        <f t="shared" si="118"/>
        <v>0</v>
      </c>
      <c r="AQ538" s="4">
        <f t="shared" si="119"/>
        <v>0</v>
      </c>
      <c r="AR538" s="4">
        <f t="shared" si="120"/>
        <v>0</v>
      </c>
      <c r="AS538" s="4">
        <f t="shared" si="121"/>
        <v>4</v>
      </c>
      <c r="AT538" s="4">
        <f t="shared" si="116"/>
        <v>6</v>
      </c>
      <c r="AU538" s="34" t="s">
        <v>648</v>
      </c>
      <c r="AV538" s="34"/>
      <c r="AW538" s="34"/>
      <c r="AX538" s="36"/>
    </row>
    <row r="539" spans="1:50" ht="36" hidden="1" customHeight="1" x14ac:dyDescent="0.2">
      <c r="A539" s="54"/>
      <c r="B539" s="206" t="s">
        <v>3061</v>
      </c>
      <c r="C539" s="206" t="s">
        <v>76</v>
      </c>
      <c r="D539" s="2" t="s">
        <v>1964</v>
      </c>
      <c r="E539" s="182"/>
      <c r="F539" s="22" t="s">
        <v>1437</v>
      </c>
      <c r="G539" s="23" t="s">
        <v>1259</v>
      </c>
      <c r="H539" s="23" t="s">
        <v>646</v>
      </c>
      <c r="I539" s="9" t="s">
        <v>1976</v>
      </c>
      <c r="J539" s="5" t="s">
        <v>831</v>
      </c>
      <c r="K539" s="3">
        <v>0</v>
      </c>
      <c r="L539" s="3"/>
      <c r="M539" s="3"/>
      <c r="N539" s="3"/>
      <c r="O539" s="3"/>
      <c r="P539" s="6"/>
      <c r="Q539" s="30">
        <v>0</v>
      </c>
      <c r="R539" s="30"/>
      <c r="S539" s="30"/>
      <c r="T539" s="30"/>
      <c r="U539" s="30"/>
      <c r="V539" s="26"/>
      <c r="W539" s="30">
        <v>1</v>
      </c>
      <c r="X539" s="30"/>
      <c r="Y539" s="30"/>
      <c r="Z539" s="30"/>
      <c r="AA539" s="30"/>
      <c r="AB539" s="6" t="s">
        <v>1063</v>
      </c>
      <c r="AC539" s="30">
        <v>1</v>
      </c>
      <c r="AD539" s="30"/>
      <c r="AE539" s="30"/>
      <c r="AF539" s="30"/>
      <c r="AG539" s="30"/>
      <c r="AH539" s="6" t="s">
        <v>833</v>
      </c>
      <c r="AI539" s="30"/>
      <c r="AJ539" s="30"/>
      <c r="AK539" s="30"/>
      <c r="AL539" s="30"/>
      <c r="AM539" s="30">
        <v>3</v>
      </c>
      <c r="AN539" s="6" t="s">
        <v>832</v>
      </c>
      <c r="AO539" s="4">
        <f t="shared" si="117"/>
        <v>2</v>
      </c>
      <c r="AP539" s="4">
        <f t="shared" si="118"/>
        <v>0</v>
      </c>
      <c r="AQ539" s="4">
        <f t="shared" si="119"/>
        <v>0</v>
      </c>
      <c r="AR539" s="4">
        <f t="shared" si="120"/>
        <v>0</v>
      </c>
      <c r="AS539" s="4">
        <f t="shared" si="121"/>
        <v>3</v>
      </c>
      <c r="AT539" s="4">
        <f t="shared" si="116"/>
        <v>5</v>
      </c>
      <c r="AU539" s="34" t="s">
        <v>834</v>
      </c>
      <c r="AV539" s="34"/>
      <c r="AW539" s="34"/>
      <c r="AX539" s="36"/>
    </row>
    <row r="540" spans="1:50" ht="36" hidden="1" customHeight="1" x14ac:dyDescent="0.2">
      <c r="A540" s="54"/>
      <c r="B540" s="206" t="s">
        <v>3082</v>
      </c>
      <c r="C540" s="206" t="s">
        <v>76</v>
      </c>
      <c r="D540" s="2" t="s">
        <v>258</v>
      </c>
      <c r="E540" s="182"/>
      <c r="F540" s="22" t="s">
        <v>1437</v>
      </c>
      <c r="G540" s="23" t="s">
        <v>1259</v>
      </c>
      <c r="H540" s="23" t="s">
        <v>646</v>
      </c>
      <c r="I540" s="9" t="s">
        <v>1989</v>
      </c>
      <c r="J540" s="5" t="s">
        <v>646</v>
      </c>
      <c r="K540" s="30"/>
      <c r="L540" s="30"/>
      <c r="M540" s="30"/>
      <c r="N540" s="30"/>
      <c r="O540" s="30"/>
      <c r="P540" s="26"/>
      <c r="Q540" s="30"/>
      <c r="R540" s="30"/>
      <c r="S540" s="30"/>
      <c r="T540" s="30"/>
      <c r="U540" s="30"/>
      <c r="V540" s="26"/>
      <c r="W540" s="30"/>
      <c r="X540" s="30"/>
      <c r="Y540" s="30"/>
      <c r="Z540" s="30"/>
      <c r="AA540" s="30"/>
      <c r="AB540" s="26"/>
      <c r="AC540" s="3">
        <v>2</v>
      </c>
      <c r="AD540" s="3"/>
      <c r="AE540" s="3"/>
      <c r="AF540" s="3"/>
      <c r="AG540" s="3"/>
      <c r="AH540" s="6" t="s">
        <v>677</v>
      </c>
      <c r="AI540" s="3"/>
      <c r="AJ540" s="3"/>
      <c r="AK540" s="3"/>
      <c r="AL540" s="3"/>
      <c r="AM540" s="3">
        <v>3</v>
      </c>
      <c r="AN540" s="6" t="s">
        <v>678</v>
      </c>
      <c r="AO540" s="4">
        <f t="shared" si="117"/>
        <v>2</v>
      </c>
      <c r="AP540" s="4">
        <f t="shared" si="118"/>
        <v>0</v>
      </c>
      <c r="AQ540" s="4">
        <f t="shared" si="119"/>
        <v>0</v>
      </c>
      <c r="AR540" s="4">
        <f t="shared" si="120"/>
        <v>0</v>
      </c>
      <c r="AS540" s="4">
        <f t="shared" si="121"/>
        <v>3</v>
      </c>
      <c r="AT540" s="4">
        <f t="shared" si="116"/>
        <v>5</v>
      </c>
      <c r="AU540" s="34" t="s">
        <v>679</v>
      </c>
      <c r="AV540" s="34"/>
      <c r="AW540" s="34"/>
      <c r="AX540" s="36"/>
    </row>
    <row r="541" spans="1:50" ht="36" hidden="1" customHeight="1" x14ac:dyDescent="0.2">
      <c r="A541" s="54"/>
      <c r="B541" s="206" t="s">
        <v>3096</v>
      </c>
      <c r="C541" s="206" t="s">
        <v>76</v>
      </c>
      <c r="D541" s="2" t="s">
        <v>313</v>
      </c>
      <c r="E541" s="182"/>
      <c r="F541" s="22" t="s">
        <v>1437</v>
      </c>
      <c r="G541" s="23" t="s">
        <v>1259</v>
      </c>
      <c r="H541" s="23" t="s">
        <v>646</v>
      </c>
      <c r="I541" s="9" t="s">
        <v>2005</v>
      </c>
      <c r="J541" s="5" t="s">
        <v>24</v>
      </c>
      <c r="K541" s="3"/>
      <c r="L541" s="3"/>
      <c r="M541" s="3"/>
      <c r="N541" s="3"/>
      <c r="O541" s="3"/>
      <c r="P541" s="6"/>
      <c r="Q541" s="30"/>
      <c r="R541" s="30"/>
      <c r="S541" s="30"/>
      <c r="T541" s="30"/>
      <c r="U541" s="30"/>
      <c r="V541" s="26"/>
      <c r="W541" s="30"/>
      <c r="X541" s="30"/>
      <c r="Y541" s="30"/>
      <c r="Z541" s="30"/>
      <c r="AA541" s="30"/>
      <c r="AB541" s="26"/>
      <c r="AC541" s="30">
        <v>1</v>
      </c>
      <c r="AD541" s="30"/>
      <c r="AE541" s="30"/>
      <c r="AF541" s="30"/>
      <c r="AG541" s="30">
        <v>2</v>
      </c>
      <c r="AH541" s="6" t="s">
        <v>1334</v>
      </c>
      <c r="AI541" s="30"/>
      <c r="AJ541" s="30"/>
      <c r="AK541" s="30"/>
      <c r="AL541" s="30"/>
      <c r="AM541" s="30"/>
      <c r="AN541" s="26"/>
      <c r="AO541" s="4">
        <f t="shared" si="117"/>
        <v>1</v>
      </c>
      <c r="AP541" s="4">
        <f t="shared" si="118"/>
        <v>0</v>
      </c>
      <c r="AQ541" s="4">
        <f t="shared" si="119"/>
        <v>0</v>
      </c>
      <c r="AR541" s="4">
        <f t="shared" si="120"/>
        <v>0</v>
      </c>
      <c r="AS541" s="4">
        <f t="shared" si="121"/>
        <v>2</v>
      </c>
      <c r="AT541" s="4">
        <f t="shared" si="116"/>
        <v>3</v>
      </c>
      <c r="AU541" s="34">
        <v>38626</v>
      </c>
      <c r="AV541" s="34"/>
      <c r="AW541" s="34"/>
      <c r="AX541" s="36"/>
    </row>
    <row r="542" spans="1:50" ht="36" hidden="1" customHeight="1" x14ac:dyDescent="0.2">
      <c r="A542" s="54"/>
      <c r="B542" s="150" t="s">
        <v>2930</v>
      </c>
      <c r="C542" s="150" t="s">
        <v>76</v>
      </c>
      <c r="D542" s="2" t="s">
        <v>1886</v>
      </c>
      <c r="E542" s="182"/>
      <c r="F542" s="22" t="s">
        <v>1437</v>
      </c>
      <c r="G542" s="23" t="s">
        <v>1435</v>
      </c>
      <c r="H542" s="23" t="s">
        <v>26</v>
      </c>
      <c r="I542" s="9" t="s">
        <v>1901</v>
      </c>
      <c r="J542" s="5" t="s">
        <v>217</v>
      </c>
      <c r="K542" s="3"/>
      <c r="L542" s="3"/>
      <c r="M542" s="3"/>
      <c r="N542" s="3"/>
      <c r="O542" s="3"/>
      <c r="P542" s="6"/>
      <c r="Q542" s="30"/>
      <c r="R542" s="30"/>
      <c r="S542" s="30"/>
      <c r="T542" s="30"/>
      <c r="U542" s="30">
        <v>1</v>
      </c>
      <c r="V542" s="6" t="s">
        <v>1253</v>
      </c>
      <c r="W542" s="30"/>
      <c r="X542" s="30"/>
      <c r="Y542" s="30"/>
      <c r="Z542" s="30"/>
      <c r="AA542" s="30"/>
      <c r="AB542" s="26"/>
      <c r="AC542" s="30">
        <v>4</v>
      </c>
      <c r="AD542" s="30"/>
      <c r="AE542" s="30"/>
      <c r="AF542" s="30"/>
      <c r="AG542" s="30">
        <v>1</v>
      </c>
      <c r="AH542" s="6" t="s">
        <v>1253</v>
      </c>
      <c r="AI542" s="30"/>
      <c r="AJ542" s="30"/>
      <c r="AK542" s="30"/>
      <c r="AL542" s="30"/>
      <c r="AM542" s="30">
        <v>3</v>
      </c>
      <c r="AN542" s="6" t="s">
        <v>1253</v>
      </c>
      <c r="AO542" s="4">
        <f t="shared" si="117"/>
        <v>4</v>
      </c>
      <c r="AP542" s="4">
        <f t="shared" si="118"/>
        <v>0</v>
      </c>
      <c r="AQ542" s="4">
        <f t="shared" si="119"/>
        <v>0</v>
      </c>
      <c r="AR542" s="4">
        <f t="shared" si="120"/>
        <v>0</v>
      </c>
      <c r="AS542" s="4">
        <f t="shared" si="121"/>
        <v>5</v>
      </c>
      <c r="AT542" s="4">
        <f t="shared" si="116"/>
        <v>9</v>
      </c>
      <c r="AU542" s="34" t="s">
        <v>1254</v>
      </c>
      <c r="AV542" s="34"/>
      <c r="AW542" s="34"/>
      <c r="AX542" s="36"/>
    </row>
    <row r="543" spans="1:50" ht="36" hidden="1" customHeight="1" x14ac:dyDescent="0.2">
      <c r="A543" s="54">
        <f>+A533+1</f>
        <v>1</v>
      </c>
      <c r="B543" s="207" t="s">
        <v>3374</v>
      </c>
      <c r="C543" s="207" t="s">
        <v>79</v>
      </c>
      <c r="D543" s="188" t="s">
        <v>323</v>
      </c>
      <c r="E543" s="181">
        <f>COUNTIF($B$5:$B$702,"X6")-1</f>
        <v>1</v>
      </c>
      <c r="F543" s="74" t="s">
        <v>1436</v>
      </c>
      <c r="G543" s="74" t="s">
        <v>1259</v>
      </c>
      <c r="H543" s="74" t="s">
        <v>646</v>
      </c>
      <c r="I543" s="151" t="s">
        <v>2023</v>
      </c>
      <c r="J543" s="161" t="s">
        <v>24</v>
      </c>
      <c r="K543" s="153"/>
      <c r="L543" s="153"/>
      <c r="M543" s="153"/>
      <c r="N543" s="153"/>
      <c r="O543" s="153"/>
      <c r="P543" s="163"/>
      <c r="Q543" s="153"/>
      <c r="R543" s="153"/>
      <c r="S543" s="153"/>
      <c r="T543" s="153"/>
      <c r="U543" s="153"/>
      <c r="V543" s="163"/>
      <c r="W543" s="153">
        <v>1</v>
      </c>
      <c r="X543" s="153"/>
      <c r="Y543" s="153"/>
      <c r="Z543" s="153"/>
      <c r="AA543" s="153"/>
      <c r="AB543" s="163" t="s">
        <v>15</v>
      </c>
      <c r="AC543" s="155">
        <v>2</v>
      </c>
      <c r="AD543" s="155"/>
      <c r="AE543" s="155"/>
      <c r="AF543" s="155"/>
      <c r="AG543" s="155">
        <v>4</v>
      </c>
      <c r="AH543" s="163" t="s">
        <v>984</v>
      </c>
      <c r="AI543" s="153"/>
      <c r="AJ543" s="153"/>
      <c r="AK543" s="153"/>
      <c r="AL543" s="153"/>
      <c r="AM543" s="153">
        <v>2</v>
      </c>
      <c r="AN543" s="163"/>
      <c r="AO543" s="156">
        <f t="shared" si="117"/>
        <v>3</v>
      </c>
      <c r="AP543" s="156">
        <f t="shared" si="118"/>
        <v>0</v>
      </c>
      <c r="AQ543" s="156">
        <f t="shared" si="119"/>
        <v>0</v>
      </c>
      <c r="AR543" s="156">
        <f t="shared" si="120"/>
        <v>0</v>
      </c>
      <c r="AS543" s="156">
        <f t="shared" si="121"/>
        <v>6</v>
      </c>
      <c r="AT543" s="156">
        <f t="shared" si="116"/>
        <v>9</v>
      </c>
      <c r="AU543" s="153"/>
      <c r="AV543" s="153"/>
      <c r="AW543" s="40"/>
      <c r="AX543" s="158"/>
    </row>
    <row r="544" spans="1:50" ht="36" hidden="1" customHeight="1" x14ac:dyDescent="0.2">
      <c r="A544" s="54"/>
      <c r="B544" s="206" t="s">
        <v>3160</v>
      </c>
      <c r="C544" s="206" t="s">
        <v>76</v>
      </c>
      <c r="D544" s="27" t="s">
        <v>444</v>
      </c>
      <c r="E544" s="182"/>
      <c r="F544" s="22" t="s">
        <v>1437</v>
      </c>
      <c r="G544" s="23" t="s">
        <v>1259</v>
      </c>
      <c r="H544" s="23" t="s">
        <v>646</v>
      </c>
      <c r="I544" s="9" t="s">
        <v>2059</v>
      </c>
      <c r="J544" s="5" t="s">
        <v>24</v>
      </c>
      <c r="K544" s="3"/>
      <c r="L544" s="3"/>
      <c r="M544" s="3"/>
      <c r="N544" s="3"/>
      <c r="O544" s="3"/>
      <c r="P544" s="6"/>
      <c r="Q544" s="30"/>
      <c r="R544" s="30"/>
      <c r="S544" s="30"/>
      <c r="T544" s="30"/>
      <c r="U544" s="30"/>
      <c r="V544" s="26"/>
      <c r="W544" s="30"/>
      <c r="X544" s="30"/>
      <c r="Y544" s="30"/>
      <c r="Z544" s="30"/>
      <c r="AA544" s="30"/>
      <c r="AB544" s="26"/>
      <c r="AC544" s="30">
        <v>2</v>
      </c>
      <c r="AD544" s="30"/>
      <c r="AE544" s="30"/>
      <c r="AF544" s="30"/>
      <c r="AG544" s="30"/>
      <c r="AH544" s="6" t="s">
        <v>601</v>
      </c>
      <c r="AI544" s="30"/>
      <c r="AJ544" s="30"/>
      <c r="AK544" s="30"/>
      <c r="AL544" s="30"/>
      <c r="AM544" s="30">
        <v>4</v>
      </c>
      <c r="AN544" s="6" t="s">
        <v>602</v>
      </c>
      <c r="AO544" s="4">
        <f t="shared" si="117"/>
        <v>2</v>
      </c>
      <c r="AP544" s="4">
        <f t="shared" si="118"/>
        <v>0</v>
      </c>
      <c r="AQ544" s="4">
        <f t="shared" si="119"/>
        <v>0</v>
      </c>
      <c r="AR544" s="4">
        <f t="shared" si="120"/>
        <v>0</v>
      </c>
      <c r="AS544" s="4">
        <f t="shared" si="121"/>
        <v>4</v>
      </c>
      <c r="AT544" s="4">
        <f t="shared" si="116"/>
        <v>6</v>
      </c>
      <c r="AU544" s="34">
        <v>40106</v>
      </c>
      <c r="AV544" s="34"/>
      <c r="AW544" s="34"/>
      <c r="AX544" s="36"/>
    </row>
    <row r="545" spans="1:50" ht="36" hidden="1" customHeight="1" x14ac:dyDescent="0.2">
      <c r="A545" s="54"/>
      <c r="B545" s="206" t="s">
        <v>3061</v>
      </c>
      <c r="C545" s="206" t="s">
        <v>76</v>
      </c>
      <c r="D545" s="2" t="s">
        <v>1964</v>
      </c>
      <c r="E545" s="182"/>
      <c r="F545" s="22" t="s">
        <v>1437</v>
      </c>
      <c r="G545" s="23" t="s">
        <v>185</v>
      </c>
      <c r="H545" s="23" t="s">
        <v>433</v>
      </c>
      <c r="I545" s="9" t="s">
        <v>1977</v>
      </c>
      <c r="J545" s="5" t="s">
        <v>502</v>
      </c>
      <c r="K545" s="3">
        <v>0</v>
      </c>
      <c r="L545" s="3"/>
      <c r="M545" s="3"/>
      <c r="N545" s="3"/>
      <c r="O545" s="3"/>
      <c r="P545" s="6"/>
      <c r="Q545" s="30">
        <v>0</v>
      </c>
      <c r="R545" s="30"/>
      <c r="S545" s="30"/>
      <c r="T545" s="30"/>
      <c r="U545" s="30"/>
      <c r="V545" s="26"/>
      <c r="W545" s="30"/>
      <c r="X545" s="30"/>
      <c r="Y545" s="30"/>
      <c r="Z545" s="30"/>
      <c r="AA545" s="30"/>
      <c r="AB545" s="26"/>
      <c r="AC545" s="30">
        <v>3</v>
      </c>
      <c r="AD545" s="30"/>
      <c r="AE545" s="30"/>
      <c r="AF545" s="30"/>
      <c r="AG545" s="30"/>
      <c r="AH545" s="6" t="s">
        <v>883</v>
      </c>
      <c r="AI545" s="30"/>
      <c r="AJ545" s="30"/>
      <c r="AK545" s="30"/>
      <c r="AL545" s="30"/>
      <c r="AM545" s="30">
        <v>10</v>
      </c>
      <c r="AN545" s="6" t="s">
        <v>884</v>
      </c>
      <c r="AO545" s="4">
        <f t="shared" si="117"/>
        <v>3</v>
      </c>
      <c r="AP545" s="4">
        <f t="shared" si="118"/>
        <v>0</v>
      </c>
      <c r="AQ545" s="4">
        <f t="shared" si="119"/>
        <v>0</v>
      </c>
      <c r="AR545" s="4">
        <f t="shared" si="120"/>
        <v>0</v>
      </c>
      <c r="AS545" s="4">
        <f t="shared" si="121"/>
        <v>10</v>
      </c>
      <c r="AT545" s="4">
        <f t="shared" si="116"/>
        <v>13</v>
      </c>
      <c r="AU545" s="34" t="s">
        <v>882</v>
      </c>
      <c r="AV545" s="34"/>
      <c r="AW545" s="34"/>
      <c r="AX545" s="36"/>
    </row>
    <row r="546" spans="1:50" ht="36" hidden="1" customHeight="1" x14ac:dyDescent="0.2">
      <c r="A546" s="54"/>
      <c r="B546" s="206" t="s">
        <v>3151</v>
      </c>
      <c r="C546" s="206" t="s">
        <v>76</v>
      </c>
      <c r="D546" s="27" t="s">
        <v>2104</v>
      </c>
      <c r="E546" s="182"/>
      <c r="F546" s="22" t="s">
        <v>1437</v>
      </c>
      <c r="G546" s="23" t="s">
        <v>1259</v>
      </c>
      <c r="H546" s="23" t="s">
        <v>646</v>
      </c>
      <c r="I546" s="9" t="s">
        <v>2086</v>
      </c>
      <c r="J546" s="46" t="s">
        <v>1</v>
      </c>
      <c r="K546" s="3"/>
      <c r="L546" s="3"/>
      <c r="M546" s="3"/>
      <c r="N546" s="3"/>
      <c r="O546" s="3"/>
      <c r="P546" s="6"/>
      <c r="Q546" s="30"/>
      <c r="R546" s="30"/>
      <c r="S546" s="30"/>
      <c r="T546" s="30"/>
      <c r="U546" s="30"/>
      <c r="V546" s="26"/>
      <c r="W546" s="30"/>
      <c r="X546" s="30"/>
      <c r="Y546" s="30"/>
      <c r="Z546" s="30"/>
      <c r="AA546" s="30"/>
      <c r="AB546" s="26"/>
      <c r="AC546" s="30">
        <v>1</v>
      </c>
      <c r="AD546" s="30"/>
      <c r="AE546" s="30"/>
      <c r="AF546" s="30"/>
      <c r="AG546" s="30"/>
      <c r="AH546" s="28" t="s">
        <v>1137</v>
      </c>
      <c r="AI546" s="30"/>
      <c r="AJ546" s="30"/>
      <c r="AK546" s="30"/>
      <c r="AL546" s="30"/>
      <c r="AM546" s="30"/>
      <c r="AN546" s="26"/>
      <c r="AO546" s="4">
        <f t="shared" si="117"/>
        <v>1</v>
      </c>
      <c r="AP546" s="4">
        <f t="shared" si="118"/>
        <v>0</v>
      </c>
      <c r="AQ546" s="4">
        <f t="shared" si="119"/>
        <v>0</v>
      </c>
      <c r="AR546" s="4">
        <f t="shared" si="120"/>
        <v>0</v>
      </c>
      <c r="AS546" s="4">
        <f t="shared" si="121"/>
        <v>0</v>
      </c>
      <c r="AT546" s="4">
        <f t="shared" si="116"/>
        <v>1</v>
      </c>
      <c r="AU546" s="34">
        <v>40612</v>
      </c>
      <c r="AV546" s="34"/>
      <c r="AW546" s="34"/>
      <c r="AX546" s="36"/>
    </row>
    <row r="547" spans="1:50" ht="36" hidden="1" customHeight="1" x14ac:dyDescent="0.2">
      <c r="A547" s="54"/>
      <c r="B547" s="206" t="s">
        <v>2963</v>
      </c>
      <c r="C547" s="206" t="s">
        <v>76</v>
      </c>
      <c r="D547" s="27" t="s">
        <v>285</v>
      </c>
      <c r="E547" s="182"/>
      <c r="F547" s="22" t="s">
        <v>1437</v>
      </c>
      <c r="G547" s="23" t="s">
        <v>1259</v>
      </c>
      <c r="H547" s="23" t="s">
        <v>457</v>
      </c>
      <c r="I547" s="9" t="s">
        <v>1431</v>
      </c>
      <c r="J547" s="5" t="s">
        <v>457</v>
      </c>
      <c r="K547" s="3"/>
      <c r="L547" s="3"/>
      <c r="M547" s="3"/>
      <c r="N547" s="3"/>
      <c r="O547" s="3"/>
      <c r="P547" s="6"/>
      <c r="Q547" s="30"/>
      <c r="R547" s="30"/>
      <c r="S547" s="30"/>
      <c r="T547" s="30"/>
      <c r="U547" s="30"/>
      <c r="V547" s="26"/>
      <c r="W547" s="30"/>
      <c r="X547" s="30"/>
      <c r="Y547" s="30"/>
      <c r="Z547" s="30"/>
      <c r="AA547" s="30"/>
      <c r="AB547" s="26"/>
      <c r="AC547" s="30">
        <v>1</v>
      </c>
      <c r="AD547" s="30"/>
      <c r="AE547" s="30"/>
      <c r="AF547" s="30"/>
      <c r="AG547" s="30"/>
      <c r="AH547" s="26" t="s">
        <v>596</v>
      </c>
      <c r="AI547" s="30"/>
      <c r="AJ547" s="30"/>
      <c r="AK547" s="30"/>
      <c r="AL547" s="30"/>
      <c r="AM547" s="30">
        <v>3</v>
      </c>
      <c r="AN547" s="26" t="s">
        <v>1214</v>
      </c>
      <c r="AO547" s="4">
        <f t="shared" si="117"/>
        <v>1</v>
      </c>
      <c r="AP547" s="4">
        <f t="shared" si="118"/>
        <v>0</v>
      </c>
      <c r="AQ547" s="4">
        <f t="shared" si="119"/>
        <v>0</v>
      </c>
      <c r="AR547" s="4">
        <f t="shared" si="120"/>
        <v>0</v>
      </c>
      <c r="AS547" s="4">
        <f t="shared" si="121"/>
        <v>3</v>
      </c>
      <c r="AT547" s="4">
        <f t="shared" si="116"/>
        <v>4</v>
      </c>
      <c r="AU547" s="34">
        <v>38615</v>
      </c>
      <c r="AV547" s="34"/>
      <c r="AW547" s="34"/>
      <c r="AX547" s="36"/>
    </row>
    <row r="548" spans="1:50" s="72" customFormat="1" ht="36" hidden="1" customHeight="1" x14ac:dyDescent="0.2">
      <c r="A548" s="176"/>
      <c r="B548" s="175"/>
      <c r="C548" s="175"/>
      <c r="D548" s="60" t="s">
        <v>339</v>
      </c>
      <c r="E548" s="183"/>
      <c r="F548" s="61"/>
      <c r="G548" s="62"/>
      <c r="H548" s="62"/>
      <c r="I548" s="63" t="s">
        <v>2212</v>
      </c>
      <c r="J548" s="64" t="s">
        <v>2211</v>
      </c>
      <c r="K548" s="67"/>
      <c r="L548" s="67"/>
      <c r="M548" s="67"/>
      <c r="N548" s="67"/>
      <c r="O548" s="67"/>
      <c r="P548" s="68"/>
      <c r="Q548" s="65"/>
      <c r="R548" s="65"/>
      <c r="S548" s="65"/>
      <c r="T548" s="65"/>
      <c r="U548" s="65"/>
      <c r="V548" s="66"/>
      <c r="W548" s="65"/>
      <c r="X548" s="65"/>
      <c r="Y548" s="65"/>
      <c r="Z548" s="65"/>
      <c r="AA548" s="65"/>
      <c r="AB548" s="66"/>
      <c r="AC548" s="65">
        <v>1</v>
      </c>
      <c r="AD548" s="65"/>
      <c r="AE548" s="65"/>
      <c r="AF548" s="65"/>
      <c r="AG548" s="65"/>
      <c r="AH548" s="68" t="s">
        <v>917</v>
      </c>
      <c r="AI548" s="65"/>
      <c r="AJ548" s="65"/>
      <c r="AK548" s="65"/>
      <c r="AL548" s="65"/>
      <c r="AM548" s="65"/>
      <c r="AN548" s="66"/>
      <c r="AO548" s="69"/>
      <c r="AP548" s="69"/>
      <c r="AQ548" s="69"/>
      <c r="AR548" s="69"/>
      <c r="AS548" s="69"/>
      <c r="AT548" s="69">
        <f t="shared" si="116"/>
        <v>0</v>
      </c>
      <c r="AU548" s="70">
        <v>40623</v>
      </c>
      <c r="AV548" s="70">
        <v>41288</v>
      </c>
      <c r="AW548" s="70">
        <v>41288</v>
      </c>
      <c r="AX548" s="71"/>
    </row>
    <row r="549" spans="1:50" ht="36" hidden="1" customHeight="1" x14ac:dyDescent="0.2">
      <c r="A549" s="54"/>
      <c r="B549" s="172" t="s">
        <v>2349</v>
      </c>
      <c r="C549" s="172" t="s">
        <v>76</v>
      </c>
      <c r="D549" s="25" t="s">
        <v>526</v>
      </c>
      <c r="E549" s="182"/>
      <c r="F549" s="22" t="s">
        <v>1437</v>
      </c>
      <c r="G549" s="23" t="s">
        <v>1259</v>
      </c>
      <c r="H549" s="23" t="s">
        <v>457</v>
      </c>
      <c r="I549" s="9" t="s">
        <v>1442</v>
      </c>
      <c r="J549" s="47" t="s">
        <v>457</v>
      </c>
      <c r="K549" s="3"/>
      <c r="L549" s="3"/>
      <c r="M549" s="3"/>
      <c r="N549" s="3"/>
      <c r="O549" s="3"/>
      <c r="P549" s="6"/>
      <c r="Q549" s="30"/>
      <c r="R549" s="30"/>
      <c r="S549" s="30"/>
      <c r="T549" s="30"/>
      <c r="U549" s="30"/>
      <c r="V549" s="26"/>
      <c r="W549" s="30"/>
      <c r="X549" s="30"/>
      <c r="Y549" s="30"/>
      <c r="Z549" s="30"/>
      <c r="AA549" s="30"/>
      <c r="AB549" s="26"/>
      <c r="AC549" s="30">
        <v>1</v>
      </c>
      <c r="AD549" s="30"/>
      <c r="AE549" s="30"/>
      <c r="AF549" s="30"/>
      <c r="AG549" s="30"/>
      <c r="AH549" s="6" t="s">
        <v>686</v>
      </c>
      <c r="AI549" s="30"/>
      <c r="AJ549" s="30"/>
      <c r="AK549" s="30"/>
      <c r="AL549" s="30"/>
      <c r="AM549" s="30">
        <v>5</v>
      </c>
      <c r="AN549" s="26" t="s">
        <v>2233</v>
      </c>
      <c r="AO549" s="4">
        <f t="shared" ref="AO549:AO580" si="122">+K549+Q549+W549+AC549+AI549</f>
        <v>1</v>
      </c>
      <c r="AP549" s="4">
        <f t="shared" ref="AP549:AP580" si="123">+L549+R549+X549+AD549+AJ549</f>
        <v>0</v>
      </c>
      <c r="AQ549" s="4">
        <f t="shared" ref="AQ549:AQ580" si="124">+M549+S549+Y549+AE549+AK549</f>
        <v>0</v>
      </c>
      <c r="AR549" s="4">
        <f t="shared" ref="AR549:AR580" si="125">+N549+T549+Z549+AF549+AL549</f>
        <v>0</v>
      </c>
      <c r="AS549" s="4">
        <f t="shared" ref="AS549:AS580" si="126">+O549+U549+AA549+AG549+AM549</f>
        <v>5</v>
      </c>
      <c r="AT549" s="4">
        <f t="shared" si="116"/>
        <v>6</v>
      </c>
      <c r="AU549" s="34"/>
      <c r="AV549" s="34"/>
      <c r="AW549" s="34"/>
      <c r="AX549" s="36"/>
    </row>
    <row r="550" spans="1:50" ht="36" hidden="1" customHeight="1" x14ac:dyDescent="0.2">
      <c r="A550" s="54"/>
      <c r="B550" s="4" t="s">
        <v>2859</v>
      </c>
      <c r="C550" s="4" t="s">
        <v>76</v>
      </c>
      <c r="D550" s="2" t="s">
        <v>1447</v>
      </c>
      <c r="E550" s="182"/>
      <c r="F550" s="22" t="s">
        <v>1437</v>
      </c>
      <c r="G550" s="23" t="s">
        <v>1259</v>
      </c>
      <c r="H550" s="23" t="s">
        <v>457</v>
      </c>
      <c r="I550" s="9" t="s">
        <v>1449</v>
      </c>
      <c r="J550" s="5" t="s">
        <v>216</v>
      </c>
      <c r="K550" s="3"/>
      <c r="L550" s="3"/>
      <c r="M550" s="3"/>
      <c r="N550" s="3"/>
      <c r="O550" s="3"/>
      <c r="P550" s="6"/>
      <c r="Q550" s="30"/>
      <c r="R550" s="30"/>
      <c r="S550" s="30"/>
      <c r="T550" s="30"/>
      <c r="U550" s="30"/>
      <c r="V550" s="26"/>
      <c r="W550" s="30">
        <v>1</v>
      </c>
      <c r="X550" s="30"/>
      <c r="Y550" s="30"/>
      <c r="Z550" s="30"/>
      <c r="AA550" s="30">
        <v>1</v>
      </c>
      <c r="AB550" s="26" t="s">
        <v>704</v>
      </c>
      <c r="AC550" s="30">
        <v>1</v>
      </c>
      <c r="AD550" s="30"/>
      <c r="AE550" s="30"/>
      <c r="AF550" s="30"/>
      <c r="AG550" s="30">
        <v>3</v>
      </c>
      <c r="AH550" s="26" t="s">
        <v>705</v>
      </c>
      <c r="AI550" s="30"/>
      <c r="AJ550" s="30"/>
      <c r="AK550" s="30"/>
      <c r="AL550" s="30"/>
      <c r="AM550" s="30">
        <v>1</v>
      </c>
      <c r="AN550" s="26" t="s">
        <v>705</v>
      </c>
      <c r="AO550" s="4">
        <f t="shared" si="122"/>
        <v>2</v>
      </c>
      <c r="AP550" s="4">
        <f t="shared" si="123"/>
        <v>0</v>
      </c>
      <c r="AQ550" s="4">
        <f t="shared" si="124"/>
        <v>0</v>
      </c>
      <c r="AR550" s="4">
        <f t="shared" si="125"/>
        <v>0</v>
      </c>
      <c r="AS550" s="4">
        <f t="shared" si="126"/>
        <v>5</v>
      </c>
      <c r="AT550" s="4">
        <f t="shared" si="116"/>
        <v>7</v>
      </c>
      <c r="AU550" s="34" t="s">
        <v>202</v>
      </c>
      <c r="AV550" s="34"/>
      <c r="AW550" s="34"/>
      <c r="AX550" s="36"/>
    </row>
    <row r="551" spans="1:50" s="159" customFormat="1" ht="36" hidden="1" customHeight="1" x14ac:dyDescent="0.2">
      <c r="A551" s="54"/>
      <c r="B551" s="172" t="s">
        <v>2866</v>
      </c>
      <c r="C551" s="172" t="s">
        <v>76</v>
      </c>
      <c r="D551" s="27" t="s">
        <v>1463</v>
      </c>
      <c r="E551" s="182"/>
      <c r="F551" s="22" t="s">
        <v>1437</v>
      </c>
      <c r="G551" s="23" t="s">
        <v>1259</v>
      </c>
      <c r="H551" s="23" t="s">
        <v>457</v>
      </c>
      <c r="I551" s="9" t="s">
        <v>1472</v>
      </c>
      <c r="J551" s="5" t="s">
        <v>457</v>
      </c>
      <c r="K551" s="3"/>
      <c r="L551" s="3"/>
      <c r="M551" s="3"/>
      <c r="N551" s="3"/>
      <c r="O551" s="3"/>
      <c r="P551" s="6"/>
      <c r="Q551" s="30"/>
      <c r="R551" s="30"/>
      <c r="S551" s="30"/>
      <c r="T551" s="30"/>
      <c r="U551" s="30"/>
      <c r="V551" s="26"/>
      <c r="W551" s="30"/>
      <c r="X551" s="30"/>
      <c r="Y551" s="30"/>
      <c r="Z551" s="30"/>
      <c r="AA551" s="30"/>
      <c r="AB551" s="26"/>
      <c r="AC551" s="30">
        <v>3</v>
      </c>
      <c r="AD551" s="30"/>
      <c r="AE551" s="30"/>
      <c r="AF551" s="30"/>
      <c r="AG551" s="30"/>
      <c r="AH551" s="26" t="s">
        <v>1179</v>
      </c>
      <c r="AI551" s="30"/>
      <c r="AJ551" s="30"/>
      <c r="AK551" s="30"/>
      <c r="AL551" s="30"/>
      <c r="AM551" s="30"/>
      <c r="AN551" s="26"/>
      <c r="AO551" s="4">
        <f t="shared" si="122"/>
        <v>3</v>
      </c>
      <c r="AP551" s="4">
        <f t="shared" si="123"/>
        <v>0</v>
      </c>
      <c r="AQ551" s="4">
        <f t="shared" si="124"/>
        <v>0</v>
      </c>
      <c r="AR551" s="4">
        <f t="shared" si="125"/>
        <v>0</v>
      </c>
      <c r="AS551" s="4">
        <f t="shared" si="126"/>
        <v>0</v>
      </c>
      <c r="AT551" s="4">
        <f t="shared" si="116"/>
        <v>3</v>
      </c>
      <c r="AU551" s="34">
        <v>37361</v>
      </c>
      <c r="AV551" s="34"/>
      <c r="AW551" s="34"/>
      <c r="AX551" s="36"/>
    </row>
    <row r="552" spans="1:50" ht="36" hidden="1" customHeight="1" x14ac:dyDescent="0.2">
      <c r="A552" s="54"/>
      <c r="B552" s="172" t="s">
        <v>2390</v>
      </c>
      <c r="C552" s="172" t="s">
        <v>76</v>
      </c>
      <c r="D552" s="2" t="s">
        <v>381</v>
      </c>
      <c r="E552" s="182"/>
      <c r="F552" s="22" t="s">
        <v>1437</v>
      </c>
      <c r="G552" s="23" t="s">
        <v>1259</v>
      </c>
      <c r="H552" s="23" t="s">
        <v>457</v>
      </c>
      <c r="I552" s="9" t="s">
        <v>1495</v>
      </c>
      <c r="J552" s="5" t="s">
        <v>177</v>
      </c>
      <c r="K552" s="3"/>
      <c r="L552" s="3"/>
      <c r="M552" s="3"/>
      <c r="N552" s="3"/>
      <c r="O552" s="3"/>
      <c r="P552" s="6"/>
      <c r="Q552" s="30"/>
      <c r="R552" s="30"/>
      <c r="S552" s="30"/>
      <c r="T552" s="30"/>
      <c r="U552" s="30">
        <v>3</v>
      </c>
      <c r="V552" s="26"/>
      <c r="W552" s="30"/>
      <c r="X552" s="30"/>
      <c r="Y552" s="30"/>
      <c r="Z552" s="30"/>
      <c r="AA552" s="30"/>
      <c r="AB552" s="26"/>
      <c r="AC552" s="30">
        <v>1</v>
      </c>
      <c r="AD552" s="30"/>
      <c r="AE552" s="30"/>
      <c r="AF552" s="30"/>
      <c r="AG552" s="30"/>
      <c r="AH552" s="26" t="s">
        <v>669</v>
      </c>
      <c r="AI552" s="30"/>
      <c r="AJ552" s="30"/>
      <c r="AK552" s="30"/>
      <c r="AL552" s="30"/>
      <c r="AM552" s="30"/>
      <c r="AN552" s="26"/>
      <c r="AO552" s="4">
        <f t="shared" si="122"/>
        <v>1</v>
      </c>
      <c r="AP552" s="4">
        <f t="shared" si="123"/>
        <v>0</v>
      </c>
      <c r="AQ552" s="4">
        <f t="shared" si="124"/>
        <v>0</v>
      </c>
      <c r="AR552" s="4">
        <f t="shared" si="125"/>
        <v>0</v>
      </c>
      <c r="AS552" s="4">
        <f t="shared" si="126"/>
        <v>3</v>
      </c>
      <c r="AT552" s="4">
        <f t="shared" si="116"/>
        <v>4</v>
      </c>
      <c r="AU552" s="34" t="s">
        <v>232</v>
      </c>
      <c r="AV552" s="34"/>
      <c r="AW552" s="34"/>
      <c r="AX552" s="36"/>
    </row>
    <row r="553" spans="1:50" ht="36" hidden="1" customHeight="1" x14ac:dyDescent="0.2">
      <c r="A553" s="54"/>
      <c r="B553" s="4" t="s">
        <v>2977</v>
      </c>
      <c r="C553" s="4" t="s">
        <v>76</v>
      </c>
      <c r="D553" s="2" t="s">
        <v>57</v>
      </c>
      <c r="E553" s="182"/>
      <c r="F553" s="22" t="s">
        <v>1437</v>
      </c>
      <c r="G553" s="23" t="s">
        <v>1435</v>
      </c>
      <c r="H553" s="23" t="s">
        <v>26</v>
      </c>
      <c r="I553" s="9" t="s">
        <v>1930</v>
      </c>
      <c r="J553" s="5" t="s">
        <v>26</v>
      </c>
      <c r="K553" s="30"/>
      <c r="L553" s="30"/>
      <c r="M553" s="30"/>
      <c r="N553" s="30"/>
      <c r="O553" s="30"/>
      <c r="P553" s="26"/>
      <c r="Q553" s="30"/>
      <c r="R553" s="30"/>
      <c r="S553" s="30"/>
      <c r="T553" s="30"/>
      <c r="U553" s="30"/>
      <c r="V553" s="26"/>
      <c r="W553" s="30"/>
      <c r="X553" s="30"/>
      <c r="Y553" s="30"/>
      <c r="Z553" s="30"/>
      <c r="AA553" s="30"/>
      <c r="AB553" s="26"/>
      <c r="AC553" s="3">
        <v>1</v>
      </c>
      <c r="AD553" s="3"/>
      <c r="AE553" s="3"/>
      <c r="AF553" s="3"/>
      <c r="AG553" s="3">
        <v>2</v>
      </c>
      <c r="AH553" s="6" t="s">
        <v>680</v>
      </c>
      <c r="AI553" s="3"/>
      <c r="AJ553" s="3"/>
      <c r="AK553" s="3"/>
      <c r="AL553" s="3"/>
      <c r="AM553" s="3">
        <v>3</v>
      </c>
      <c r="AN553" s="6" t="s">
        <v>680</v>
      </c>
      <c r="AO553" s="4">
        <f t="shared" si="122"/>
        <v>1</v>
      </c>
      <c r="AP553" s="4">
        <f t="shared" si="123"/>
        <v>0</v>
      </c>
      <c r="AQ553" s="4">
        <f t="shared" si="124"/>
        <v>0</v>
      </c>
      <c r="AR553" s="4">
        <f t="shared" si="125"/>
        <v>0</v>
      </c>
      <c r="AS553" s="4">
        <f t="shared" si="126"/>
        <v>5</v>
      </c>
      <c r="AT553" s="4">
        <f t="shared" si="116"/>
        <v>6</v>
      </c>
      <c r="AU553" s="34" t="s">
        <v>682</v>
      </c>
      <c r="AV553" s="34"/>
      <c r="AW553" s="34"/>
      <c r="AX553" s="36"/>
    </row>
    <row r="554" spans="1:50" ht="36" hidden="1" customHeight="1" x14ac:dyDescent="0.2">
      <c r="A554" s="54"/>
      <c r="B554" s="172" t="s">
        <v>3167</v>
      </c>
      <c r="C554" s="172" t="s">
        <v>76</v>
      </c>
      <c r="D554" s="85" t="s">
        <v>1570</v>
      </c>
      <c r="E554" s="182"/>
      <c r="F554" s="23" t="s">
        <v>1437</v>
      </c>
      <c r="G554" s="23" t="s">
        <v>1259</v>
      </c>
      <c r="H554" s="23" t="s">
        <v>457</v>
      </c>
      <c r="I554" s="9" t="s">
        <v>1587</v>
      </c>
      <c r="J554" s="83" t="s">
        <v>457</v>
      </c>
      <c r="K554" s="30"/>
      <c r="L554" s="30"/>
      <c r="M554" s="30"/>
      <c r="N554" s="30"/>
      <c r="O554" s="30"/>
      <c r="P554" s="26"/>
      <c r="Q554" s="30"/>
      <c r="R554" s="30"/>
      <c r="S554" s="30"/>
      <c r="T554" s="30"/>
      <c r="U554" s="30">
        <v>1</v>
      </c>
      <c r="V554" s="26" t="s">
        <v>978</v>
      </c>
      <c r="W554" s="30"/>
      <c r="X554" s="30"/>
      <c r="Y554" s="30"/>
      <c r="Z554" s="30"/>
      <c r="AA554" s="30"/>
      <c r="AB554" s="26"/>
      <c r="AC554" s="30">
        <v>2</v>
      </c>
      <c r="AD554" s="30"/>
      <c r="AE554" s="30"/>
      <c r="AF554" s="30"/>
      <c r="AG554" s="30"/>
      <c r="AH554" s="6" t="s">
        <v>261</v>
      </c>
      <c r="AI554" s="3"/>
      <c r="AJ554" s="3"/>
      <c r="AK554" s="3"/>
      <c r="AL554" s="3"/>
      <c r="AM554" s="3">
        <v>7</v>
      </c>
      <c r="AN554" s="6" t="s">
        <v>261</v>
      </c>
      <c r="AO554" s="4">
        <f t="shared" si="122"/>
        <v>2</v>
      </c>
      <c r="AP554" s="4">
        <f t="shared" si="123"/>
        <v>0</v>
      </c>
      <c r="AQ554" s="4">
        <f t="shared" si="124"/>
        <v>0</v>
      </c>
      <c r="AR554" s="4">
        <f t="shared" si="125"/>
        <v>0</v>
      </c>
      <c r="AS554" s="4">
        <f t="shared" si="126"/>
        <v>8</v>
      </c>
      <c r="AT554" s="4">
        <f t="shared" si="116"/>
        <v>10</v>
      </c>
      <c r="AU554" s="34">
        <v>40371</v>
      </c>
      <c r="AV554" s="34"/>
      <c r="AW554" s="34"/>
      <c r="AX554" s="36"/>
    </row>
    <row r="555" spans="1:50" ht="36" hidden="1" customHeight="1" x14ac:dyDescent="0.2">
      <c r="A555" s="54"/>
      <c r="B555" s="172" t="s">
        <v>2431</v>
      </c>
      <c r="C555" s="172" t="s">
        <v>76</v>
      </c>
      <c r="D555" s="2" t="s">
        <v>1591</v>
      </c>
      <c r="E555" s="182"/>
      <c r="F555" s="22" t="s">
        <v>1437</v>
      </c>
      <c r="G555" s="23" t="s">
        <v>1259</v>
      </c>
      <c r="H555" s="23" t="s">
        <v>457</v>
      </c>
      <c r="I555" s="9" t="s">
        <v>1594</v>
      </c>
      <c r="J555" s="5" t="s">
        <v>544</v>
      </c>
      <c r="K555" s="3"/>
      <c r="L555" s="3"/>
      <c r="M555" s="3"/>
      <c r="N555" s="3"/>
      <c r="O555" s="3"/>
      <c r="P555" s="6"/>
      <c r="Q555" s="30"/>
      <c r="R555" s="30"/>
      <c r="S555" s="30"/>
      <c r="T555" s="30"/>
      <c r="U555" s="30"/>
      <c r="V555" s="26"/>
      <c r="W555" s="30"/>
      <c r="X555" s="30"/>
      <c r="Y555" s="30"/>
      <c r="Z555" s="30"/>
      <c r="AA555" s="30"/>
      <c r="AB555" s="26"/>
      <c r="AC555" s="30">
        <v>1</v>
      </c>
      <c r="AD555" s="30"/>
      <c r="AE555" s="30"/>
      <c r="AF555" s="30"/>
      <c r="AG555" s="30"/>
      <c r="AH555" s="6" t="s">
        <v>66</v>
      </c>
      <c r="AI555" s="30"/>
      <c r="AJ555" s="30"/>
      <c r="AK555" s="30"/>
      <c r="AL555" s="30"/>
      <c r="AM555" s="30"/>
      <c r="AN555" s="26"/>
      <c r="AO555" s="4">
        <f t="shared" si="122"/>
        <v>1</v>
      </c>
      <c r="AP555" s="4">
        <f t="shared" si="123"/>
        <v>0</v>
      </c>
      <c r="AQ555" s="4">
        <f t="shared" si="124"/>
        <v>0</v>
      </c>
      <c r="AR555" s="4">
        <f t="shared" si="125"/>
        <v>0</v>
      </c>
      <c r="AS555" s="4">
        <f t="shared" si="126"/>
        <v>0</v>
      </c>
      <c r="AT555" s="4">
        <f t="shared" si="116"/>
        <v>1</v>
      </c>
      <c r="AU555" s="34" t="s">
        <v>1129</v>
      </c>
      <c r="AV555" s="34"/>
      <c r="AW555" s="34"/>
      <c r="AX555" s="36"/>
    </row>
    <row r="556" spans="1:50" s="159" customFormat="1" ht="36" hidden="1" customHeight="1" x14ac:dyDescent="0.2">
      <c r="A556" s="54"/>
      <c r="B556" s="172" t="s">
        <v>2469</v>
      </c>
      <c r="C556" s="172" t="s">
        <v>76</v>
      </c>
      <c r="D556" s="2" t="s">
        <v>416</v>
      </c>
      <c r="E556" s="182"/>
      <c r="F556" s="22" t="s">
        <v>1437</v>
      </c>
      <c r="G556" s="23" t="s">
        <v>1259</v>
      </c>
      <c r="H556" s="23" t="s">
        <v>457</v>
      </c>
      <c r="I556" s="9" t="s">
        <v>1649</v>
      </c>
      <c r="J556" s="5" t="s">
        <v>750</v>
      </c>
      <c r="K556" s="3"/>
      <c r="L556" s="3"/>
      <c r="M556" s="3"/>
      <c r="N556" s="3"/>
      <c r="O556" s="3"/>
      <c r="P556" s="6"/>
      <c r="Q556" s="30"/>
      <c r="R556" s="30"/>
      <c r="S556" s="30"/>
      <c r="T556" s="30"/>
      <c r="U556" s="30"/>
      <c r="V556" s="26"/>
      <c r="W556" s="30">
        <v>1</v>
      </c>
      <c r="X556" s="30"/>
      <c r="Y556" s="30"/>
      <c r="Z556" s="30"/>
      <c r="AA556" s="30"/>
      <c r="AB556" s="6" t="s">
        <v>20</v>
      </c>
      <c r="AC556" s="30">
        <v>1</v>
      </c>
      <c r="AD556" s="30"/>
      <c r="AE556" s="30"/>
      <c r="AF556" s="30"/>
      <c r="AG556" s="30"/>
      <c r="AH556" s="6" t="s">
        <v>20</v>
      </c>
      <c r="AI556" s="30"/>
      <c r="AJ556" s="30"/>
      <c r="AK556" s="30"/>
      <c r="AL556" s="30"/>
      <c r="AM556" s="30">
        <v>3</v>
      </c>
      <c r="AN556" s="26"/>
      <c r="AO556" s="4">
        <f t="shared" si="122"/>
        <v>2</v>
      </c>
      <c r="AP556" s="4">
        <f t="shared" si="123"/>
        <v>0</v>
      </c>
      <c r="AQ556" s="4">
        <f t="shared" si="124"/>
        <v>0</v>
      </c>
      <c r="AR556" s="4">
        <f t="shared" si="125"/>
        <v>0</v>
      </c>
      <c r="AS556" s="4">
        <f t="shared" si="126"/>
        <v>3</v>
      </c>
      <c r="AT556" s="4">
        <f t="shared" si="116"/>
        <v>5</v>
      </c>
      <c r="AU556" s="34" t="s">
        <v>751</v>
      </c>
      <c r="AV556" s="34"/>
      <c r="AW556" s="34"/>
      <c r="AX556" s="36"/>
    </row>
    <row r="557" spans="1:50" ht="36" hidden="1" customHeight="1" x14ac:dyDescent="0.2">
      <c r="A557" s="54"/>
      <c r="B557" s="4" t="s">
        <v>2476</v>
      </c>
      <c r="C557" s="4" t="s">
        <v>76</v>
      </c>
      <c r="D557" s="2" t="s">
        <v>442</v>
      </c>
      <c r="E557" s="182"/>
      <c r="F557" s="22" t="s">
        <v>1437</v>
      </c>
      <c r="G557" s="23" t="s">
        <v>1259</v>
      </c>
      <c r="H557" s="23" t="s">
        <v>457</v>
      </c>
      <c r="I557" s="9" t="s">
        <v>2242</v>
      </c>
      <c r="J557" s="5" t="s">
        <v>457</v>
      </c>
      <c r="K557" s="3"/>
      <c r="L557" s="3"/>
      <c r="M557" s="3"/>
      <c r="N557" s="3"/>
      <c r="O557" s="3"/>
      <c r="P557" s="6"/>
      <c r="Q557" s="30"/>
      <c r="R557" s="30"/>
      <c r="S557" s="30"/>
      <c r="T557" s="30"/>
      <c r="U557" s="30"/>
      <c r="V557" s="26"/>
      <c r="W557" s="30">
        <v>1</v>
      </c>
      <c r="X557" s="30"/>
      <c r="Y557" s="30"/>
      <c r="Z557" s="30"/>
      <c r="AA557" s="30">
        <v>1</v>
      </c>
      <c r="AB557" s="26" t="s">
        <v>1001</v>
      </c>
      <c r="AC557" s="30">
        <v>1</v>
      </c>
      <c r="AD557" s="30"/>
      <c r="AE557" s="30"/>
      <c r="AF557" s="30"/>
      <c r="AG557" s="30">
        <v>2</v>
      </c>
      <c r="AH557" s="6" t="s">
        <v>2243</v>
      </c>
      <c r="AI557" s="30">
        <v>1</v>
      </c>
      <c r="AJ557" s="30"/>
      <c r="AK557" s="30"/>
      <c r="AL557" s="30"/>
      <c r="AM557" s="30">
        <v>6</v>
      </c>
      <c r="AN557" s="6" t="s">
        <v>2243</v>
      </c>
      <c r="AO557" s="4">
        <f t="shared" si="122"/>
        <v>3</v>
      </c>
      <c r="AP557" s="4">
        <f t="shared" si="123"/>
        <v>0</v>
      </c>
      <c r="AQ557" s="4">
        <f t="shared" si="124"/>
        <v>0</v>
      </c>
      <c r="AR557" s="4">
        <f t="shared" si="125"/>
        <v>0</v>
      </c>
      <c r="AS557" s="4">
        <f t="shared" si="126"/>
        <v>9</v>
      </c>
      <c r="AT557" s="4">
        <f t="shared" si="116"/>
        <v>12</v>
      </c>
      <c r="AU557" s="34">
        <v>36508</v>
      </c>
      <c r="AV557" s="34"/>
      <c r="AW557" s="34"/>
      <c r="AX557" s="36"/>
    </row>
    <row r="558" spans="1:50" s="159" customFormat="1" ht="36" hidden="1" customHeight="1" x14ac:dyDescent="0.2">
      <c r="A558" s="54"/>
      <c r="B558" s="4" t="s">
        <v>2591</v>
      </c>
      <c r="C558" s="4" t="s">
        <v>76</v>
      </c>
      <c r="D558" s="27" t="s">
        <v>1704</v>
      </c>
      <c r="E558" s="182"/>
      <c r="F558" s="22" t="s">
        <v>1437</v>
      </c>
      <c r="G558" s="23" t="s">
        <v>1259</v>
      </c>
      <c r="H558" s="23" t="s">
        <v>457</v>
      </c>
      <c r="I558" s="9" t="s">
        <v>1737</v>
      </c>
      <c r="J558" s="5" t="s">
        <v>457</v>
      </c>
      <c r="K558" s="3"/>
      <c r="L558" s="3"/>
      <c r="M558" s="3"/>
      <c r="N558" s="3"/>
      <c r="O558" s="3"/>
      <c r="P558" s="6"/>
      <c r="Q558" s="30"/>
      <c r="R558" s="30"/>
      <c r="S558" s="30"/>
      <c r="T558" s="30"/>
      <c r="U558" s="30"/>
      <c r="V558" s="26"/>
      <c r="W558" s="30"/>
      <c r="X558" s="30"/>
      <c r="Y558" s="30"/>
      <c r="Z558" s="30"/>
      <c r="AA558" s="30"/>
      <c r="AB558" s="26"/>
      <c r="AC558" s="30">
        <v>1</v>
      </c>
      <c r="AD558" s="30"/>
      <c r="AE558" s="30"/>
      <c r="AF558" s="30"/>
      <c r="AG558" s="30"/>
      <c r="AH558" s="26"/>
      <c r="AI558" s="30"/>
      <c r="AJ558" s="30"/>
      <c r="AK558" s="30"/>
      <c r="AL558" s="30"/>
      <c r="AM558" s="30">
        <v>12</v>
      </c>
      <c r="AN558" s="26"/>
      <c r="AO558" s="4">
        <f t="shared" si="122"/>
        <v>1</v>
      </c>
      <c r="AP558" s="4">
        <f t="shared" si="123"/>
        <v>0</v>
      </c>
      <c r="AQ558" s="4">
        <f t="shared" si="124"/>
        <v>0</v>
      </c>
      <c r="AR558" s="4">
        <f t="shared" si="125"/>
        <v>0</v>
      </c>
      <c r="AS558" s="4">
        <f t="shared" si="126"/>
        <v>12</v>
      </c>
      <c r="AT558" s="4">
        <f t="shared" si="116"/>
        <v>13</v>
      </c>
      <c r="AU558" s="37"/>
      <c r="AV558" s="37"/>
      <c r="AW558" s="37"/>
      <c r="AX558" s="36"/>
    </row>
    <row r="559" spans="1:50" ht="36" hidden="1" customHeight="1" x14ac:dyDescent="0.2">
      <c r="A559" s="54"/>
      <c r="B559" s="4" t="s">
        <v>2655</v>
      </c>
      <c r="C559" s="4" t="s">
        <v>76</v>
      </c>
      <c r="D559" s="27" t="s">
        <v>1767</v>
      </c>
      <c r="E559" s="182"/>
      <c r="F559" s="22" t="s">
        <v>1437</v>
      </c>
      <c r="G559" s="23" t="s">
        <v>1259</v>
      </c>
      <c r="H559" s="23" t="s">
        <v>457</v>
      </c>
      <c r="I559" s="9" t="s">
        <v>1775</v>
      </c>
      <c r="J559" s="5" t="s">
        <v>457</v>
      </c>
      <c r="K559" s="3"/>
      <c r="L559" s="3"/>
      <c r="M559" s="3"/>
      <c r="N559" s="3"/>
      <c r="O559" s="3"/>
      <c r="P559" s="6"/>
      <c r="Q559" s="30"/>
      <c r="R559" s="30"/>
      <c r="S559" s="30"/>
      <c r="T559" s="30"/>
      <c r="U559" s="30"/>
      <c r="V559" s="26"/>
      <c r="W559" s="30"/>
      <c r="X559" s="30"/>
      <c r="Y559" s="30"/>
      <c r="Z559" s="30"/>
      <c r="AA559" s="30"/>
      <c r="AB559" s="26"/>
      <c r="AC559" s="30"/>
      <c r="AD559" s="30"/>
      <c r="AE559" s="30"/>
      <c r="AF559" s="30"/>
      <c r="AG559" s="30"/>
      <c r="AH559" s="26"/>
      <c r="AI559" s="30"/>
      <c r="AJ559" s="30"/>
      <c r="AK559" s="30"/>
      <c r="AL559" s="30"/>
      <c r="AM559" s="30">
        <v>4</v>
      </c>
      <c r="AN559" s="26" t="s">
        <v>841</v>
      </c>
      <c r="AO559" s="4">
        <f t="shared" si="122"/>
        <v>0</v>
      </c>
      <c r="AP559" s="4">
        <f t="shared" si="123"/>
        <v>0</v>
      </c>
      <c r="AQ559" s="4">
        <f t="shared" si="124"/>
        <v>0</v>
      </c>
      <c r="AR559" s="4">
        <f t="shared" si="125"/>
        <v>0</v>
      </c>
      <c r="AS559" s="4">
        <f t="shared" si="126"/>
        <v>4</v>
      </c>
      <c r="AT559" s="4">
        <f t="shared" si="116"/>
        <v>4</v>
      </c>
      <c r="AU559" s="34">
        <v>40049</v>
      </c>
      <c r="AV559" s="34"/>
      <c r="AW559" s="34"/>
      <c r="AX559" s="36"/>
    </row>
    <row r="560" spans="1:50" ht="36" hidden="1" customHeight="1" x14ac:dyDescent="0.2">
      <c r="A560" s="54"/>
      <c r="B560" s="172" t="s">
        <v>3128</v>
      </c>
      <c r="C560" s="172" t="s">
        <v>76</v>
      </c>
      <c r="D560" s="2" t="s">
        <v>429</v>
      </c>
      <c r="E560" s="182"/>
      <c r="F560" s="22" t="s">
        <v>1437</v>
      </c>
      <c r="G560" s="23" t="s">
        <v>1435</v>
      </c>
      <c r="H560" s="23" t="s">
        <v>26</v>
      </c>
      <c r="I560" s="9" t="s">
        <v>2041</v>
      </c>
      <c r="J560" s="5" t="s">
        <v>291</v>
      </c>
      <c r="K560" s="3"/>
      <c r="L560" s="3"/>
      <c r="M560" s="3"/>
      <c r="N560" s="3"/>
      <c r="O560" s="3"/>
      <c r="P560" s="6"/>
      <c r="Q560" s="30"/>
      <c r="R560" s="30"/>
      <c r="S560" s="30"/>
      <c r="T560" s="30"/>
      <c r="U560" s="30"/>
      <c r="V560" s="26"/>
      <c r="W560" s="30"/>
      <c r="X560" s="30"/>
      <c r="Y560" s="30"/>
      <c r="Z560" s="30"/>
      <c r="AA560" s="30"/>
      <c r="AB560" s="26"/>
      <c r="AC560" s="30">
        <v>1</v>
      </c>
      <c r="AD560" s="30"/>
      <c r="AE560" s="30"/>
      <c r="AF560" s="30"/>
      <c r="AG560" s="30">
        <v>1</v>
      </c>
      <c r="AH560" s="6" t="s">
        <v>427</v>
      </c>
      <c r="AI560" s="30"/>
      <c r="AJ560" s="30"/>
      <c r="AK560" s="30"/>
      <c r="AL560" s="30"/>
      <c r="AM560" s="30">
        <v>1</v>
      </c>
      <c r="AN560" s="6" t="s">
        <v>427</v>
      </c>
      <c r="AO560" s="4">
        <f t="shared" si="122"/>
        <v>1</v>
      </c>
      <c r="AP560" s="4">
        <f t="shared" si="123"/>
        <v>0</v>
      </c>
      <c r="AQ560" s="4">
        <f t="shared" si="124"/>
        <v>0</v>
      </c>
      <c r="AR560" s="4">
        <f t="shared" si="125"/>
        <v>0</v>
      </c>
      <c r="AS560" s="4">
        <f t="shared" si="126"/>
        <v>2</v>
      </c>
      <c r="AT560" s="4">
        <f t="shared" si="116"/>
        <v>3</v>
      </c>
      <c r="AU560" s="34">
        <v>38681</v>
      </c>
      <c r="AV560" s="34"/>
      <c r="AW560" s="34"/>
      <c r="AX560" s="36"/>
    </row>
    <row r="561" spans="1:50" s="159" customFormat="1" ht="36" hidden="1" customHeight="1" x14ac:dyDescent="0.2">
      <c r="A561" s="54"/>
      <c r="B561" s="4" t="s">
        <v>2655</v>
      </c>
      <c r="C561" s="4" t="s">
        <v>76</v>
      </c>
      <c r="D561" s="27" t="s">
        <v>1767</v>
      </c>
      <c r="E561" s="182"/>
      <c r="F561" s="22" t="s">
        <v>1437</v>
      </c>
      <c r="G561" s="23" t="s">
        <v>1259</v>
      </c>
      <c r="H561" s="23" t="s">
        <v>457</v>
      </c>
      <c r="I561" s="9" t="s">
        <v>1782</v>
      </c>
      <c r="J561" s="5" t="s">
        <v>1035</v>
      </c>
      <c r="K561" s="3"/>
      <c r="L561" s="3"/>
      <c r="M561" s="3"/>
      <c r="N561" s="3"/>
      <c r="O561" s="3"/>
      <c r="P561" s="6"/>
      <c r="Q561" s="30"/>
      <c r="R561" s="30"/>
      <c r="S561" s="30"/>
      <c r="T561" s="30"/>
      <c r="U561" s="30"/>
      <c r="V561" s="26"/>
      <c r="W561" s="30"/>
      <c r="X561" s="30"/>
      <c r="Y561" s="30"/>
      <c r="Z561" s="30"/>
      <c r="AA561" s="30"/>
      <c r="AB561" s="26"/>
      <c r="AC561" s="30"/>
      <c r="AD561" s="30"/>
      <c r="AE561" s="30"/>
      <c r="AF561" s="30"/>
      <c r="AG561" s="30"/>
      <c r="AH561" s="26"/>
      <c r="AI561" s="30"/>
      <c r="AJ561" s="30"/>
      <c r="AK561" s="30"/>
      <c r="AL561" s="30"/>
      <c r="AM561" s="30"/>
      <c r="AN561" s="26"/>
      <c r="AO561" s="4">
        <f t="shared" si="122"/>
        <v>0</v>
      </c>
      <c r="AP561" s="4">
        <f t="shared" si="123"/>
        <v>0</v>
      </c>
      <c r="AQ561" s="4">
        <f t="shared" si="124"/>
        <v>0</v>
      </c>
      <c r="AR561" s="4">
        <f t="shared" si="125"/>
        <v>0</v>
      </c>
      <c r="AS561" s="4">
        <f t="shared" si="126"/>
        <v>0</v>
      </c>
      <c r="AT561" s="4">
        <f t="shared" ref="AT561:AT624" si="127">SUM(AO561:AS561)</f>
        <v>0</v>
      </c>
      <c r="AU561" s="34" t="s">
        <v>1039</v>
      </c>
      <c r="AV561" s="34"/>
      <c r="AW561" s="34"/>
      <c r="AX561" s="36"/>
    </row>
    <row r="562" spans="1:50" ht="36" hidden="1" customHeight="1" x14ac:dyDescent="0.2">
      <c r="A562" s="54"/>
      <c r="B562" s="4" t="s">
        <v>2938</v>
      </c>
      <c r="C562" s="4" t="s">
        <v>76</v>
      </c>
      <c r="D562" s="27" t="s">
        <v>910</v>
      </c>
      <c r="E562" s="182"/>
      <c r="F562" s="22" t="s">
        <v>1437</v>
      </c>
      <c r="G562" s="23" t="s">
        <v>1259</v>
      </c>
      <c r="H562" s="23" t="s">
        <v>457</v>
      </c>
      <c r="I562" s="9" t="s">
        <v>1804</v>
      </c>
      <c r="J562" s="43" t="s">
        <v>544</v>
      </c>
      <c r="K562" s="3"/>
      <c r="L562" s="3"/>
      <c r="M562" s="3"/>
      <c r="N562" s="3"/>
      <c r="O562" s="3"/>
      <c r="P562" s="6"/>
      <c r="Q562" s="30"/>
      <c r="R562" s="30"/>
      <c r="S562" s="30"/>
      <c r="T562" s="30"/>
      <c r="U562" s="30"/>
      <c r="V562" s="26"/>
      <c r="W562" s="30">
        <v>1</v>
      </c>
      <c r="X562" s="30"/>
      <c r="Y562" s="30"/>
      <c r="Z562" s="30"/>
      <c r="AA562" s="30">
        <v>1</v>
      </c>
      <c r="AB562" s="26" t="s">
        <v>1068</v>
      </c>
      <c r="AC562" s="30"/>
      <c r="AD562" s="30"/>
      <c r="AE562" s="30"/>
      <c r="AF562" s="30"/>
      <c r="AG562" s="30"/>
      <c r="AH562" s="6"/>
      <c r="AI562" s="30"/>
      <c r="AJ562" s="30"/>
      <c r="AK562" s="30"/>
      <c r="AL562" s="30"/>
      <c r="AM562" s="30">
        <v>4</v>
      </c>
      <c r="AN562" s="26" t="s">
        <v>1068</v>
      </c>
      <c r="AO562" s="4">
        <f t="shared" si="122"/>
        <v>1</v>
      </c>
      <c r="AP562" s="4">
        <f t="shared" si="123"/>
        <v>0</v>
      </c>
      <c r="AQ562" s="4">
        <f t="shared" si="124"/>
        <v>0</v>
      </c>
      <c r="AR562" s="4">
        <f t="shared" si="125"/>
        <v>0</v>
      </c>
      <c r="AS562" s="4">
        <f t="shared" si="126"/>
        <v>5</v>
      </c>
      <c r="AT562" s="4">
        <f t="shared" si="127"/>
        <v>6</v>
      </c>
      <c r="AU562" s="34" t="s">
        <v>1069</v>
      </c>
      <c r="AV562" s="34"/>
      <c r="AW562" s="34"/>
      <c r="AX562" s="36"/>
    </row>
    <row r="563" spans="1:50" ht="36" hidden="1" customHeight="1" x14ac:dyDescent="0.2">
      <c r="A563" s="54"/>
      <c r="B563" s="4" t="s">
        <v>2742</v>
      </c>
      <c r="C563" s="4" t="s">
        <v>76</v>
      </c>
      <c r="D563" s="27" t="s">
        <v>136</v>
      </c>
      <c r="E563" s="182"/>
      <c r="F563" s="22" t="s">
        <v>1437</v>
      </c>
      <c r="G563" s="23" t="s">
        <v>1259</v>
      </c>
      <c r="H563" s="23" t="s">
        <v>457</v>
      </c>
      <c r="I563" s="9" t="s">
        <v>1820</v>
      </c>
      <c r="J563" s="43" t="s">
        <v>457</v>
      </c>
      <c r="K563" s="3"/>
      <c r="L563" s="3"/>
      <c r="M563" s="3"/>
      <c r="N563" s="3"/>
      <c r="O563" s="3"/>
      <c r="P563" s="6"/>
      <c r="Q563" s="30"/>
      <c r="R563" s="30"/>
      <c r="S563" s="30"/>
      <c r="T563" s="30"/>
      <c r="U563" s="30"/>
      <c r="V563" s="26"/>
      <c r="W563" s="30"/>
      <c r="X563" s="30"/>
      <c r="Y563" s="30"/>
      <c r="Z563" s="30"/>
      <c r="AA563" s="30"/>
      <c r="AB563" s="26"/>
      <c r="AC563" s="30">
        <v>3</v>
      </c>
      <c r="AD563" s="30"/>
      <c r="AE563" s="30"/>
      <c r="AF563" s="30"/>
      <c r="AG563" s="30">
        <v>2</v>
      </c>
      <c r="AH563" s="43" t="s">
        <v>1144</v>
      </c>
      <c r="AI563" s="30"/>
      <c r="AJ563" s="30"/>
      <c r="AK563" s="30"/>
      <c r="AL563" s="30"/>
      <c r="AM563" s="30">
        <v>2</v>
      </c>
      <c r="AN563" s="26"/>
      <c r="AO563" s="4">
        <f t="shared" si="122"/>
        <v>3</v>
      </c>
      <c r="AP563" s="4">
        <f t="shared" si="123"/>
        <v>0</v>
      </c>
      <c r="AQ563" s="4">
        <f t="shared" si="124"/>
        <v>0</v>
      </c>
      <c r="AR563" s="4">
        <f t="shared" si="125"/>
        <v>0</v>
      </c>
      <c r="AS563" s="4">
        <f t="shared" si="126"/>
        <v>4</v>
      </c>
      <c r="AT563" s="4">
        <f t="shared" si="127"/>
        <v>7</v>
      </c>
      <c r="AU563" s="34">
        <v>40535</v>
      </c>
      <c r="AV563" s="34"/>
      <c r="AW563" s="34"/>
      <c r="AX563" s="36"/>
    </row>
    <row r="564" spans="1:50" ht="36" hidden="1" customHeight="1" x14ac:dyDescent="0.2">
      <c r="A564" s="54"/>
      <c r="B564" s="4" t="s">
        <v>2821</v>
      </c>
      <c r="C564" s="4" t="s">
        <v>76</v>
      </c>
      <c r="D564" s="2" t="s">
        <v>14</v>
      </c>
      <c r="E564" s="182"/>
      <c r="F564" s="22" t="s">
        <v>1437</v>
      </c>
      <c r="G564" s="23" t="s">
        <v>1259</v>
      </c>
      <c r="H564" s="23" t="s">
        <v>457</v>
      </c>
      <c r="I564" s="9" t="s">
        <v>1850</v>
      </c>
      <c r="J564" s="5" t="s">
        <v>457</v>
      </c>
      <c r="K564" s="3"/>
      <c r="L564" s="3"/>
      <c r="M564" s="3"/>
      <c r="N564" s="3"/>
      <c r="O564" s="3"/>
      <c r="P564" s="6"/>
      <c r="Q564" s="30"/>
      <c r="R564" s="30"/>
      <c r="S564" s="30"/>
      <c r="T564" s="30"/>
      <c r="U564" s="30"/>
      <c r="V564" s="26"/>
      <c r="W564" s="30"/>
      <c r="X564" s="30"/>
      <c r="Y564" s="30"/>
      <c r="Z564" s="30"/>
      <c r="AA564" s="30"/>
      <c r="AB564" s="26"/>
      <c r="AC564" s="30"/>
      <c r="AD564" s="30"/>
      <c r="AE564" s="30"/>
      <c r="AF564" s="30"/>
      <c r="AG564" s="30"/>
      <c r="AH564" s="26"/>
      <c r="AI564" s="30"/>
      <c r="AJ564" s="30"/>
      <c r="AK564" s="30"/>
      <c r="AL564" s="30"/>
      <c r="AM564" s="30">
        <v>1</v>
      </c>
      <c r="AN564" s="26"/>
      <c r="AO564" s="4">
        <f t="shared" si="122"/>
        <v>0</v>
      </c>
      <c r="AP564" s="4">
        <f t="shared" si="123"/>
        <v>0</v>
      </c>
      <c r="AQ564" s="4">
        <f t="shared" si="124"/>
        <v>0</v>
      </c>
      <c r="AR564" s="4">
        <f t="shared" si="125"/>
        <v>0</v>
      </c>
      <c r="AS564" s="4">
        <f t="shared" si="126"/>
        <v>1</v>
      </c>
      <c r="AT564" s="4">
        <f t="shared" si="127"/>
        <v>1</v>
      </c>
      <c r="AU564" s="34">
        <v>41099</v>
      </c>
      <c r="AV564" s="34"/>
      <c r="AW564" s="34"/>
      <c r="AX564" s="36"/>
    </row>
    <row r="565" spans="1:50" ht="36" hidden="1" customHeight="1" x14ac:dyDescent="0.2">
      <c r="A565" s="54"/>
      <c r="B565" s="4" t="s">
        <v>2991</v>
      </c>
      <c r="C565" s="4" t="s">
        <v>76</v>
      </c>
      <c r="D565" s="27" t="s">
        <v>339</v>
      </c>
      <c r="E565" s="182"/>
      <c r="F565" s="22" t="s">
        <v>1437</v>
      </c>
      <c r="G565" s="23" t="s">
        <v>1259</v>
      </c>
      <c r="H565" s="23" t="s">
        <v>457</v>
      </c>
      <c r="I565" s="9" t="s">
        <v>1952</v>
      </c>
      <c r="J565" s="5" t="s">
        <v>457</v>
      </c>
      <c r="K565" s="3"/>
      <c r="L565" s="3"/>
      <c r="M565" s="3"/>
      <c r="N565" s="3"/>
      <c r="O565" s="3"/>
      <c r="P565" s="6"/>
      <c r="Q565" s="30"/>
      <c r="R565" s="30"/>
      <c r="S565" s="30"/>
      <c r="T565" s="30"/>
      <c r="U565" s="30"/>
      <c r="V565" s="26"/>
      <c r="W565" s="30"/>
      <c r="X565" s="30"/>
      <c r="Y565" s="30"/>
      <c r="Z565" s="30"/>
      <c r="AA565" s="30"/>
      <c r="AB565" s="26"/>
      <c r="AC565" s="30">
        <v>2</v>
      </c>
      <c r="AD565" s="30"/>
      <c r="AE565" s="30"/>
      <c r="AF565" s="30"/>
      <c r="AG565" s="30"/>
      <c r="AH565" s="6" t="s">
        <v>685</v>
      </c>
      <c r="AI565" s="30"/>
      <c r="AJ565" s="30"/>
      <c r="AK565" s="30"/>
      <c r="AL565" s="30"/>
      <c r="AM565" s="30">
        <v>2</v>
      </c>
      <c r="AN565" s="79"/>
      <c r="AO565" s="4">
        <f t="shared" si="122"/>
        <v>2</v>
      </c>
      <c r="AP565" s="4">
        <f t="shared" si="123"/>
        <v>0</v>
      </c>
      <c r="AQ565" s="4">
        <f t="shared" si="124"/>
        <v>0</v>
      </c>
      <c r="AR565" s="4">
        <f t="shared" si="125"/>
        <v>0</v>
      </c>
      <c r="AS565" s="4">
        <f t="shared" si="126"/>
        <v>2</v>
      </c>
      <c r="AT565" s="4">
        <f t="shared" si="127"/>
        <v>4</v>
      </c>
      <c r="AU565" s="34" t="s">
        <v>808</v>
      </c>
      <c r="AV565" s="34"/>
      <c r="AW565" s="34"/>
      <c r="AX565" s="36"/>
    </row>
    <row r="566" spans="1:50" ht="36" hidden="1" customHeight="1" x14ac:dyDescent="0.2">
      <c r="A566" s="54"/>
      <c r="B566" s="172" t="s">
        <v>3001</v>
      </c>
      <c r="C566" s="172" t="s">
        <v>76</v>
      </c>
      <c r="D566" s="2" t="s">
        <v>780</v>
      </c>
      <c r="E566" s="182"/>
      <c r="F566" s="22" t="s">
        <v>1437</v>
      </c>
      <c r="G566" s="23" t="s">
        <v>1259</v>
      </c>
      <c r="H566" s="23" t="s">
        <v>457</v>
      </c>
      <c r="I566" s="9" t="s">
        <v>1958</v>
      </c>
      <c r="J566" s="5" t="s">
        <v>544</v>
      </c>
      <c r="K566" s="3"/>
      <c r="L566" s="3"/>
      <c r="M566" s="3"/>
      <c r="N566" s="3"/>
      <c r="O566" s="3"/>
      <c r="P566" s="6"/>
      <c r="Q566" s="30"/>
      <c r="R566" s="30"/>
      <c r="S566" s="30"/>
      <c r="T566" s="30"/>
      <c r="U566" s="30"/>
      <c r="V566" s="26"/>
      <c r="W566" s="30"/>
      <c r="X566" s="30"/>
      <c r="Y566" s="30"/>
      <c r="Z566" s="30"/>
      <c r="AA566" s="30"/>
      <c r="AB566" s="26"/>
      <c r="AC566" s="30">
        <v>2</v>
      </c>
      <c r="AD566" s="30"/>
      <c r="AE566" s="30"/>
      <c r="AF566" s="30"/>
      <c r="AG566" s="30"/>
      <c r="AH566" s="6" t="s">
        <v>1163</v>
      </c>
      <c r="AI566" s="30"/>
      <c r="AJ566" s="30"/>
      <c r="AK566" s="30"/>
      <c r="AL566" s="30"/>
      <c r="AM566" s="30">
        <v>2</v>
      </c>
      <c r="AN566" s="6" t="s">
        <v>1163</v>
      </c>
      <c r="AO566" s="4">
        <f t="shared" si="122"/>
        <v>2</v>
      </c>
      <c r="AP566" s="4">
        <f t="shared" si="123"/>
        <v>0</v>
      </c>
      <c r="AQ566" s="4">
        <f t="shared" si="124"/>
        <v>0</v>
      </c>
      <c r="AR566" s="4">
        <f t="shared" si="125"/>
        <v>0</v>
      </c>
      <c r="AS566" s="4">
        <f t="shared" si="126"/>
        <v>2</v>
      </c>
      <c r="AT566" s="4">
        <f t="shared" si="127"/>
        <v>4</v>
      </c>
      <c r="AU566" s="34">
        <v>40709</v>
      </c>
      <c r="AV566" s="34"/>
      <c r="AW566" s="34"/>
      <c r="AX566" s="36"/>
    </row>
    <row r="567" spans="1:50" ht="36" hidden="1" customHeight="1" x14ac:dyDescent="0.2">
      <c r="A567" s="54"/>
      <c r="B567" s="172" t="s">
        <v>3061</v>
      </c>
      <c r="C567" s="172" t="s">
        <v>76</v>
      </c>
      <c r="D567" s="2" t="s">
        <v>1964</v>
      </c>
      <c r="E567" s="182"/>
      <c r="F567" s="22" t="s">
        <v>1437</v>
      </c>
      <c r="G567" s="23" t="s">
        <v>1259</v>
      </c>
      <c r="H567" s="23" t="s">
        <v>457</v>
      </c>
      <c r="I567" s="9" t="s">
        <v>1975</v>
      </c>
      <c r="J567" s="5" t="s">
        <v>457</v>
      </c>
      <c r="K567" s="3">
        <v>0</v>
      </c>
      <c r="L567" s="3"/>
      <c r="M567" s="3"/>
      <c r="N567" s="3"/>
      <c r="O567" s="3"/>
      <c r="P567" s="6"/>
      <c r="Q567" s="30">
        <v>0</v>
      </c>
      <c r="R567" s="30"/>
      <c r="S567" s="30"/>
      <c r="T567" s="30"/>
      <c r="U567" s="30"/>
      <c r="V567" s="26"/>
      <c r="W567" s="30">
        <v>1</v>
      </c>
      <c r="X567" s="30"/>
      <c r="Y567" s="30"/>
      <c r="Z567" s="30"/>
      <c r="AA567" s="30"/>
      <c r="AB567" s="6" t="s">
        <v>1062</v>
      </c>
      <c r="AC567" s="30">
        <v>1</v>
      </c>
      <c r="AD567" s="30"/>
      <c r="AE567" s="30"/>
      <c r="AF567" s="30"/>
      <c r="AG567" s="30"/>
      <c r="AH567" s="6" t="s">
        <v>533</v>
      </c>
      <c r="AI567" s="30"/>
      <c r="AJ567" s="30"/>
      <c r="AK567" s="30"/>
      <c r="AL567" s="30"/>
      <c r="AM567" s="30">
        <v>9</v>
      </c>
      <c r="AN567" s="6" t="s">
        <v>811</v>
      </c>
      <c r="AO567" s="4">
        <f t="shared" si="122"/>
        <v>2</v>
      </c>
      <c r="AP567" s="4">
        <f t="shared" si="123"/>
        <v>0</v>
      </c>
      <c r="AQ567" s="4">
        <f t="shared" si="124"/>
        <v>0</v>
      </c>
      <c r="AR567" s="4">
        <f t="shared" si="125"/>
        <v>0</v>
      </c>
      <c r="AS567" s="4">
        <f t="shared" si="126"/>
        <v>9</v>
      </c>
      <c r="AT567" s="4">
        <f t="shared" si="127"/>
        <v>11</v>
      </c>
      <c r="AU567" s="34">
        <v>40483</v>
      </c>
      <c r="AV567" s="34"/>
      <c r="AW567" s="34"/>
      <c r="AX567" s="36"/>
    </row>
    <row r="568" spans="1:50" ht="36" hidden="1" customHeight="1" x14ac:dyDescent="0.2">
      <c r="A568" s="54"/>
      <c r="B568" s="172" t="s">
        <v>3096</v>
      </c>
      <c r="C568" s="172" t="s">
        <v>76</v>
      </c>
      <c r="D568" s="2" t="s">
        <v>313</v>
      </c>
      <c r="E568" s="182"/>
      <c r="F568" s="22" t="s">
        <v>1437</v>
      </c>
      <c r="G568" s="23" t="s">
        <v>1259</v>
      </c>
      <c r="H568" s="23" t="s">
        <v>457</v>
      </c>
      <c r="I568" s="9" t="s">
        <v>1996</v>
      </c>
      <c r="J568" s="5" t="s">
        <v>457</v>
      </c>
      <c r="K568" s="3"/>
      <c r="L568" s="3"/>
      <c r="M568" s="3"/>
      <c r="N568" s="3"/>
      <c r="O568" s="3"/>
      <c r="P568" s="6"/>
      <c r="Q568" s="30"/>
      <c r="R568" s="30"/>
      <c r="S568" s="30"/>
      <c r="T568" s="30"/>
      <c r="U568" s="30"/>
      <c r="V568" s="26"/>
      <c r="W568" s="3"/>
      <c r="X568" s="30">
        <v>0</v>
      </c>
      <c r="Y568" s="30"/>
      <c r="Z568" s="30"/>
      <c r="AA568" s="30">
        <v>0</v>
      </c>
      <c r="AB568" s="6"/>
      <c r="AC568" s="30">
        <v>1</v>
      </c>
      <c r="AD568" s="30"/>
      <c r="AE568" s="30"/>
      <c r="AF568" s="30"/>
      <c r="AG568" s="30">
        <v>5</v>
      </c>
      <c r="AH568" s="6" t="s">
        <v>895</v>
      </c>
      <c r="AI568" s="30"/>
      <c r="AJ568" s="30"/>
      <c r="AK568" s="30"/>
      <c r="AL568" s="30"/>
      <c r="AM568" s="30"/>
      <c r="AN568" s="26"/>
      <c r="AO568" s="4">
        <f t="shared" si="122"/>
        <v>1</v>
      </c>
      <c r="AP568" s="4">
        <f t="shared" si="123"/>
        <v>0</v>
      </c>
      <c r="AQ568" s="4">
        <f t="shared" si="124"/>
        <v>0</v>
      </c>
      <c r="AR568" s="4">
        <f t="shared" si="125"/>
        <v>0</v>
      </c>
      <c r="AS568" s="4">
        <f t="shared" si="126"/>
        <v>5</v>
      </c>
      <c r="AT568" s="4">
        <f t="shared" si="127"/>
        <v>6</v>
      </c>
      <c r="AU568" s="34" t="s">
        <v>2152</v>
      </c>
      <c r="AV568" s="34"/>
      <c r="AW568" s="34"/>
      <c r="AX568" s="36"/>
    </row>
    <row r="569" spans="1:50" ht="36" hidden="1" customHeight="1" x14ac:dyDescent="0.2">
      <c r="A569" s="54"/>
      <c r="B569" s="172" t="s">
        <v>3128</v>
      </c>
      <c r="C569" s="172" t="s">
        <v>76</v>
      </c>
      <c r="D569" s="2" t="s">
        <v>429</v>
      </c>
      <c r="E569" s="182"/>
      <c r="F569" s="22" t="s">
        <v>1437</v>
      </c>
      <c r="G569" s="23" t="s">
        <v>1259</v>
      </c>
      <c r="H569" s="23" t="s">
        <v>457</v>
      </c>
      <c r="I569" s="9" t="s">
        <v>2035</v>
      </c>
      <c r="J569" s="5" t="s">
        <v>457</v>
      </c>
      <c r="K569" s="3"/>
      <c r="L569" s="3"/>
      <c r="M569" s="3"/>
      <c r="N569" s="3"/>
      <c r="O569" s="3"/>
      <c r="P569" s="6"/>
      <c r="Q569" s="30"/>
      <c r="R569" s="30"/>
      <c r="S569" s="30"/>
      <c r="T569" s="30"/>
      <c r="U569" s="30"/>
      <c r="V569" s="26"/>
      <c r="W569" s="30"/>
      <c r="X569" s="30"/>
      <c r="Y569" s="30"/>
      <c r="Z569" s="30"/>
      <c r="AA569" s="30"/>
      <c r="AB569" s="26"/>
      <c r="AC569" s="30">
        <v>2</v>
      </c>
      <c r="AD569" s="30"/>
      <c r="AE569" s="30"/>
      <c r="AF569" s="30"/>
      <c r="AG569" s="30"/>
      <c r="AH569" s="6" t="s">
        <v>1015</v>
      </c>
      <c r="AI569" s="30"/>
      <c r="AJ569" s="30"/>
      <c r="AK569" s="30"/>
      <c r="AL569" s="30"/>
      <c r="AM569" s="30">
        <v>1</v>
      </c>
      <c r="AN569" s="6" t="s">
        <v>1015</v>
      </c>
      <c r="AO569" s="4">
        <f t="shared" si="122"/>
        <v>2</v>
      </c>
      <c r="AP569" s="4">
        <f t="shared" si="123"/>
        <v>0</v>
      </c>
      <c r="AQ569" s="4">
        <f t="shared" si="124"/>
        <v>0</v>
      </c>
      <c r="AR569" s="4">
        <f t="shared" si="125"/>
        <v>0</v>
      </c>
      <c r="AS569" s="4">
        <f t="shared" si="126"/>
        <v>1</v>
      </c>
      <c r="AT569" s="4">
        <f t="shared" si="127"/>
        <v>3</v>
      </c>
      <c r="AU569" s="34" t="s">
        <v>348</v>
      </c>
      <c r="AV569" s="34"/>
      <c r="AW569" s="34"/>
      <c r="AX569" s="36"/>
    </row>
    <row r="570" spans="1:50" ht="36" hidden="1" customHeight="1" x14ac:dyDescent="0.2">
      <c r="A570" s="54"/>
      <c r="B570" s="172" t="s">
        <v>3061</v>
      </c>
      <c r="C570" s="172" t="s">
        <v>76</v>
      </c>
      <c r="D570" s="2" t="s">
        <v>1964</v>
      </c>
      <c r="E570" s="182"/>
      <c r="F570" s="22" t="s">
        <v>1437</v>
      </c>
      <c r="G570" s="23" t="s">
        <v>443</v>
      </c>
      <c r="H570" s="23" t="s">
        <v>479</v>
      </c>
      <c r="I570" s="9" t="s">
        <v>1974</v>
      </c>
      <c r="J570" s="5" t="s">
        <v>506</v>
      </c>
      <c r="K570" s="3"/>
      <c r="L570" s="3"/>
      <c r="M570" s="3"/>
      <c r="N570" s="3"/>
      <c r="O570" s="3"/>
      <c r="P570" s="6"/>
      <c r="Q570" s="30"/>
      <c r="R570" s="30"/>
      <c r="S570" s="30"/>
      <c r="T570" s="30"/>
      <c r="U570" s="30"/>
      <c r="V570" s="26"/>
      <c r="W570" s="30"/>
      <c r="X570" s="30"/>
      <c r="Y570" s="30"/>
      <c r="Z570" s="30"/>
      <c r="AA570" s="30"/>
      <c r="AB570" s="26"/>
      <c r="AC570" s="30">
        <v>1</v>
      </c>
      <c r="AD570" s="30"/>
      <c r="AE570" s="30"/>
      <c r="AF570" s="30"/>
      <c r="AG570" s="30"/>
      <c r="AH570" s="6" t="s">
        <v>810</v>
      </c>
      <c r="AI570" s="30"/>
      <c r="AJ570" s="30"/>
      <c r="AK570" s="30"/>
      <c r="AL570" s="30"/>
      <c r="AM570" s="30">
        <v>6</v>
      </c>
      <c r="AN570" s="6" t="s">
        <v>1061</v>
      </c>
      <c r="AO570" s="4">
        <f t="shared" si="122"/>
        <v>1</v>
      </c>
      <c r="AP570" s="4">
        <f t="shared" si="123"/>
        <v>0</v>
      </c>
      <c r="AQ570" s="4">
        <f t="shared" si="124"/>
        <v>0</v>
      </c>
      <c r="AR570" s="4">
        <f t="shared" si="125"/>
        <v>0</v>
      </c>
      <c r="AS570" s="4">
        <f t="shared" si="126"/>
        <v>6</v>
      </c>
      <c r="AT570" s="4">
        <f t="shared" si="127"/>
        <v>7</v>
      </c>
      <c r="AU570" s="34">
        <v>40087</v>
      </c>
      <c r="AV570" s="34"/>
      <c r="AW570" s="34"/>
      <c r="AX570" s="36"/>
    </row>
    <row r="571" spans="1:50" ht="36" hidden="1" customHeight="1" x14ac:dyDescent="0.2">
      <c r="A571" s="54"/>
      <c r="B571" s="172" t="s">
        <v>3160</v>
      </c>
      <c r="C571" s="172" t="s">
        <v>76</v>
      </c>
      <c r="D571" s="27" t="s">
        <v>444</v>
      </c>
      <c r="E571" s="182"/>
      <c r="F571" s="22" t="s">
        <v>1437</v>
      </c>
      <c r="G571" s="23" t="s">
        <v>1259</v>
      </c>
      <c r="H571" s="23" t="s">
        <v>457</v>
      </c>
      <c r="I571" s="9" t="s">
        <v>2066</v>
      </c>
      <c r="J571" s="5" t="s">
        <v>932</v>
      </c>
      <c r="K571" s="30"/>
      <c r="L571" s="30"/>
      <c r="M571" s="30"/>
      <c r="N571" s="30"/>
      <c r="O571" s="30"/>
      <c r="P571" s="26"/>
      <c r="Q571" s="3"/>
      <c r="R571" s="3"/>
      <c r="S571" s="3"/>
      <c r="T571" s="3"/>
      <c r="U571" s="3"/>
      <c r="V571" s="6"/>
      <c r="W571" s="3"/>
      <c r="X571" s="3"/>
      <c r="Y571" s="3"/>
      <c r="Z571" s="3"/>
      <c r="AA571" s="3"/>
      <c r="AB571" s="6"/>
      <c r="AC571" s="30">
        <v>3</v>
      </c>
      <c r="AD571" s="30"/>
      <c r="AE571" s="30"/>
      <c r="AF571" s="30"/>
      <c r="AG571" s="30"/>
      <c r="AH571" s="6" t="s">
        <v>428</v>
      </c>
      <c r="AI571" s="3"/>
      <c r="AJ571" s="3"/>
      <c r="AK571" s="3"/>
      <c r="AL571" s="3"/>
      <c r="AM571" s="3">
        <v>2</v>
      </c>
      <c r="AN571" s="6" t="s">
        <v>428</v>
      </c>
      <c r="AO571" s="4">
        <f t="shared" si="122"/>
        <v>3</v>
      </c>
      <c r="AP571" s="4">
        <f t="shared" si="123"/>
        <v>0</v>
      </c>
      <c r="AQ571" s="4">
        <f t="shared" si="124"/>
        <v>0</v>
      </c>
      <c r="AR571" s="4">
        <f t="shared" si="125"/>
        <v>0</v>
      </c>
      <c r="AS571" s="4">
        <f t="shared" si="126"/>
        <v>2</v>
      </c>
      <c r="AT571" s="4">
        <f t="shared" si="127"/>
        <v>5</v>
      </c>
      <c r="AU571" s="34" t="s">
        <v>933</v>
      </c>
      <c r="AV571" s="34"/>
      <c r="AW571" s="34"/>
      <c r="AX571" s="36"/>
    </row>
    <row r="572" spans="1:50" ht="36" hidden="1" customHeight="1" x14ac:dyDescent="0.2">
      <c r="A572" s="54"/>
      <c r="B572" s="172" t="s">
        <v>2330</v>
      </c>
      <c r="C572" s="172" t="s">
        <v>76</v>
      </c>
      <c r="D572" s="21" t="s">
        <v>0</v>
      </c>
      <c r="E572" s="182"/>
      <c r="F572" s="23" t="s">
        <v>1437</v>
      </c>
      <c r="G572" s="23" t="s">
        <v>1259</v>
      </c>
      <c r="H572" s="23" t="str">
        <f>+J572</f>
        <v>SURABAYA</v>
      </c>
      <c r="I572" s="9" t="s">
        <v>1421</v>
      </c>
      <c r="J572" s="43" t="s">
        <v>142</v>
      </c>
      <c r="K572" s="3"/>
      <c r="L572" s="3"/>
      <c r="M572" s="3"/>
      <c r="N572" s="3"/>
      <c r="O572" s="3"/>
      <c r="P572" s="6"/>
      <c r="Q572" s="30"/>
      <c r="R572" s="30"/>
      <c r="S572" s="30"/>
      <c r="T572" s="30"/>
      <c r="U572" s="30"/>
      <c r="V572" s="26"/>
      <c r="W572" s="30">
        <v>1</v>
      </c>
      <c r="X572" s="30"/>
      <c r="Y572" s="30"/>
      <c r="Z572" s="30"/>
      <c r="AA572" s="30"/>
      <c r="AB572" s="6" t="s">
        <v>1356</v>
      </c>
      <c r="AC572" s="30"/>
      <c r="AD572" s="30"/>
      <c r="AE572" s="30"/>
      <c r="AF572" s="30"/>
      <c r="AG572" s="30"/>
      <c r="AH572" s="26"/>
      <c r="AI572" s="30"/>
      <c r="AJ572" s="30"/>
      <c r="AK572" s="30"/>
      <c r="AL572" s="30"/>
      <c r="AM572" s="30"/>
      <c r="AN572" s="26"/>
      <c r="AO572" s="4">
        <f t="shared" si="122"/>
        <v>1</v>
      </c>
      <c r="AP572" s="4">
        <f t="shared" si="123"/>
        <v>0</v>
      </c>
      <c r="AQ572" s="4">
        <f t="shared" si="124"/>
        <v>0</v>
      </c>
      <c r="AR572" s="4">
        <f t="shared" si="125"/>
        <v>0</v>
      </c>
      <c r="AS572" s="4">
        <f t="shared" si="126"/>
        <v>0</v>
      </c>
      <c r="AT572" s="4">
        <f t="shared" si="127"/>
        <v>1</v>
      </c>
      <c r="AU572" s="24">
        <v>39566</v>
      </c>
      <c r="AV572" s="24"/>
      <c r="AW572" s="3"/>
      <c r="AX572" s="36"/>
    </row>
    <row r="573" spans="1:50" ht="36" hidden="1" customHeight="1" x14ac:dyDescent="0.2">
      <c r="A573" s="54"/>
      <c r="B573" s="172" t="s">
        <v>3096</v>
      </c>
      <c r="C573" s="172" t="s">
        <v>76</v>
      </c>
      <c r="D573" s="2" t="s">
        <v>313</v>
      </c>
      <c r="E573" s="182"/>
      <c r="F573" s="22" t="s">
        <v>1437</v>
      </c>
      <c r="G573" s="23" t="s">
        <v>185</v>
      </c>
      <c r="H573" s="23" t="s">
        <v>433</v>
      </c>
      <c r="I573" s="9" t="s">
        <v>2000</v>
      </c>
      <c r="J573" s="5" t="s">
        <v>433</v>
      </c>
      <c r="K573" s="3"/>
      <c r="L573" s="3"/>
      <c r="M573" s="3"/>
      <c r="N573" s="3"/>
      <c r="O573" s="3"/>
      <c r="P573" s="6"/>
      <c r="Q573" s="30"/>
      <c r="R573" s="30"/>
      <c r="S573" s="30"/>
      <c r="T573" s="30"/>
      <c r="U573" s="30"/>
      <c r="V573" s="26"/>
      <c r="W573" s="30">
        <v>1</v>
      </c>
      <c r="X573" s="30"/>
      <c r="Y573" s="30"/>
      <c r="Z573" s="30"/>
      <c r="AA573" s="30">
        <v>0</v>
      </c>
      <c r="AB573" s="6" t="s">
        <v>2157</v>
      </c>
      <c r="AC573" s="30">
        <v>1</v>
      </c>
      <c r="AD573" s="30"/>
      <c r="AE573" s="30"/>
      <c r="AF573" s="30"/>
      <c r="AG573" s="30">
        <v>3</v>
      </c>
      <c r="AH573" s="6" t="s">
        <v>668</v>
      </c>
      <c r="AI573" s="30"/>
      <c r="AJ573" s="30"/>
      <c r="AK573" s="30"/>
      <c r="AL573" s="30"/>
      <c r="AM573" s="30"/>
      <c r="AN573" s="26"/>
      <c r="AO573" s="4">
        <f t="shared" si="122"/>
        <v>2</v>
      </c>
      <c r="AP573" s="4">
        <f t="shared" si="123"/>
        <v>0</v>
      </c>
      <c r="AQ573" s="4">
        <f t="shared" si="124"/>
        <v>0</v>
      </c>
      <c r="AR573" s="4">
        <f t="shared" si="125"/>
        <v>0</v>
      </c>
      <c r="AS573" s="4">
        <f t="shared" si="126"/>
        <v>3</v>
      </c>
      <c r="AT573" s="4">
        <f t="shared" si="127"/>
        <v>5</v>
      </c>
      <c r="AU573" s="34">
        <v>37848</v>
      </c>
      <c r="AV573" s="34"/>
      <c r="AW573" s="34"/>
      <c r="AX573" s="36"/>
    </row>
    <row r="574" spans="1:50" ht="36" hidden="1" customHeight="1" x14ac:dyDescent="0.2">
      <c r="A574" s="54"/>
      <c r="B574" s="172" t="s">
        <v>2314</v>
      </c>
      <c r="C574" s="172" t="s">
        <v>76</v>
      </c>
      <c r="D574" s="27" t="s">
        <v>660</v>
      </c>
      <c r="E574" s="182"/>
      <c r="F574" s="23" t="s">
        <v>1437</v>
      </c>
      <c r="G574" s="23" t="s">
        <v>1259</v>
      </c>
      <c r="H574" s="23" t="s">
        <v>142</v>
      </c>
      <c r="I574" s="9" t="s">
        <v>1426</v>
      </c>
      <c r="J574" s="43" t="s">
        <v>142</v>
      </c>
      <c r="K574" s="3">
        <v>0</v>
      </c>
      <c r="L574" s="3"/>
      <c r="M574" s="3"/>
      <c r="N574" s="3"/>
      <c r="O574" s="3"/>
      <c r="P574" s="6"/>
      <c r="Q574" s="30">
        <v>0</v>
      </c>
      <c r="R574" s="30"/>
      <c r="S574" s="30"/>
      <c r="T574" s="30"/>
      <c r="U574" s="30"/>
      <c r="V574" s="26"/>
      <c r="W574" s="30"/>
      <c r="X574" s="30"/>
      <c r="Y574" s="30"/>
      <c r="Z574" s="30"/>
      <c r="AA574" s="30"/>
      <c r="AB574" s="26"/>
      <c r="AC574" s="30">
        <v>4</v>
      </c>
      <c r="AD574" s="30"/>
      <c r="AE574" s="30"/>
      <c r="AF574" s="30"/>
      <c r="AG574" s="30">
        <v>0</v>
      </c>
      <c r="AH574" s="26" t="s">
        <v>666</v>
      </c>
      <c r="AI574" s="30">
        <v>0</v>
      </c>
      <c r="AJ574" s="30"/>
      <c r="AK574" s="30">
        <v>0</v>
      </c>
      <c r="AL574" s="30"/>
      <c r="AM574" s="30">
        <v>3</v>
      </c>
      <c r="AN574" s="26" t="s">
        <v>666</v>
      </c>
      <c r="AO574" s="4">
        <f t="shared" si="122"/>
        <v>4</v>
      </c>
      <c r="AP574" s="4">
        <f t="shared" si="123"/>
        <v>0</v>
      </c>
      <c r="AQ574" s="4">
        <f t="shared" si="124"/>
        <v>0</v>
      </c>
      <c r="AR574" s="4">
        <f t="shared" si="125"/>
        <v>0</v>
      </c>
      <c r="AS574" s="4">
        <f t="shared" si="126"/>
        <v>3</v>
      </c>
      <c r="AT574" s="4">
        <f t="shared" si="127"/>
        <v>7</v>
      </c>
      <c r="AU574" s="24">
        <v>40196</v>
      </c>
      <c r="AV574" s="24"/>
      <c r="AW574" s="24"/>
      <c r="AX574" s="36"/>
    </row>
    <row r="575" spans="1:50" ht="36" hidden="1" customHeight="1" x14ac:dyDescent="0.2">
      <c r="A575" s="54"/>
      <c r="B575" s="172" t="s">
        <v>2390</v>
      </c>
      <c r="C575" s="172" t="s">
        <v>76</v>
      </c>
      <c r="D575" s="2" t="s">
        <v>381</v>
      </c>
      <c r="E575" s="182"/>
      <c r="F575" s="22" t="s">
        <v>1437</v>
      </c>
      <c r="G575" s="23" t="s">
        <v>185</v>
      </c>
      <c r="H575" s="23" t="s">
        <v>237</v>
      </c>
      <c r="I575" s="9" t="s">
        <v>1512</v>
      </c>
      <c r="J575" s="5" t="s">
        <v>237</v>
      </c>
      <c r="K575" s="3"/>
      <c r="L575" s="3"/>
      <c r="M575" s="3"/>
      <c r="N575" s="3"/>
      <c r="O575" s="3"/>
      <c r="P575" s="6"/>
      <c r="Q575" s="30"/>
      <c r="R575" s="30"/>
      <c r="S575" s="30"/>
      <c r="T575" s="30"/>
      <c r="U575" s="30">
        <v>3</v>
      </c>
      <c r="V575" s="26"/>
      <c r="W575" s="30"/>
      <c r="X575" s="30"/>
      <c r="Y575" s="30"/>
      <c r="Z575" s="30"/>
      <c r="AA575" s="30"/>
      <c r="AB575" s="26"/>
      <c r="AC575" s="30">
        <v>1</v>
      </c>
      <c r="AD575" s="30"/>
      <c r="AE575" s="30"/>
      <c r="AF575" s="30"/>
      <c r="AG575" s="30"/>
      <c r="AH575" s="26" t="s">
        <v>2181</v>
      </c>
      <c r="AI575" s="30"/>
      <c r="AJ575" s="30"/>
      <c r="AK575" s="30"/>
      <c r="AL575" s="30"/>
      <c r="AM575" s="30"/>
      <c r="AN575" s="26"/>
      <c r="AO575" s="4">
        <f t="shared" si="122"/>
        <v>1</v>
      </c>
      <c r="AP575" s="4">
        <f t="shared" si="123"/>
        <v>0</v>
      </c>
      <c r="AQ575" s="4">
        <f t="shared" si="124"/>
        <v>0</v>
      </c>
      <c r="AR575" s="4">
        <f t="shared" si="125"/>
        <v>0</v>
      </c>
      <c r="AS575" s="4">
        <f t="shared" si="126"/>
        <v>3</v>
      </c>
      <c r="AT575" s="4">
        <f t="shared" si="127"/>
        <v>4</v>
      </c>
      <c r="AU575" s="34">
        <v>39961</v>
      </c>
      <c r="AV575" s="34"/>
      <c r="AW575" s="34"/>
      <c r="AX575" s="36"/>
    </row>
    <row r="576" spans="1:50" ht="36" customHeight="1" x14ac:dyDescent="0.2">
      <c r="A576" s="54"/>
      <c r="B576" s="172" t="s">
        <v>2390</v>
      </c>
      <c r="C576" s="172" t="s">
        <v>76</v>
      </c>
      <c r="D576" s="2" t="s">
        <v>381</v>
      </c>
      <c r="E576" s="182"/>
      <c r="F576" s="22" t="s">
        <v>1437</v>
      </c>
      <c r="G576" s="23" t="s">
        <v>1460</v>
      </c>
      <c r="H576" s="23" t="s">
        <v>464</v>
      </c>
      <c r="I576" s="9" t="s">
        <v>2118</v>
      </c>
      <c r="J576" s="5" t="s">
        <v>1544</v>
      </c>
      <c r="K576" s="3"/>
      <c r="L576" s="3"/>
      <c r="M576" s="3"/>
      <c r="N576" s="3"/>
      <c r="O576" s="3"/>
      <c r="P576" s="6"/>
      <c r="Q576" s="3"/>
      <c r="R576" s="3"/>
      <c r="S576" s="3"/>
      <c r="T576" s="3"/>
      <c r="U576" s="3">
        <v>1</v>
      </c>
      <c r="V576" s="6"/>
      <c r="W576" s="3"/>
      <c r="X576" s="3"/>
      <c r="Y576" s="3"/>
      <c r="Z576" s="3"/>
      <c r="AA576" s="3"/>
      <c r="AB576" s="6"/>
      <c r="AC576" s="30">
        <v>2</v>
      </c>
      <c r="AD576" s="30"/>
      <c r="AE576" s="30"/>
      <c r="AF576" s="30"/>
      <c r="AG576" s="30"/>
      <c r="AH576" s="26" t="s">
        <v>2171</v>
      </c>
      <c r="AI576" s="30"/>
      <c r="AJ576" s="30"/>
      <c r="AK576" s="30"/>
      <c r="AL576" s="30"/>
      <c r="AM576" s="30"/>
      <c r="AN576" s="26"/>
      <c r="AO576" s="4">
        <f t="shared" si="122"/>
        <v>2</v>
      </c>
      <c r="AP576" s="4">
        <f t="shared" si="123"/>
        <v>0</v>
      </c>
      <c r="AQ576" s="4">
        <f t="shared" si="124"/>
        <v>0</v>
      </c>
      <c r="AR576" s="4">
        <f t="shared" si="125"/>
        <v>0</v>
      </c>
      <c r="AS576" s="4">
        <f t="shared" si="126"/>
        <v>1</v>
      </c>
      <c r="AT576" s="4">
        <f t="shared" si="127"/>
        <v>3</v>
      </c>
      <c r="AU576" s="34">
        <v>40714</v>
      </c>
      <c r="AV576" s="34"/>
      <c r="AW576" s="34"/>
      <c r="AX576" s="9" t="s">
        <v>1543</v>
      </c>
    </row>
    <row r="577" spans="1:50" ht="36" hidden="1" customHeight="1" x14ac:dyDescent="0.2">
      <c r="A577" s="54"/>
      <c r="B577" s="172" t="s">
        <v>3135</v>
      </c>
      <c r="C577" s="172" t="s">
        <v>76</v>
      </c>
      <c r="D577" s="2" t="s">
        <v>2046</v>
      </c>
      <c r="E577" s="182"/>
      <c r="F577" s="22" t="s">
        <v>1437</v>
      </c>
      <c r="G577" s="23" t="s">
        <v>1435</v>
      </c>
      <c r="H577" s="23" t="s">
        <v>26</v>
      </c>
      <c r="I577" s="9" t="s">
        <v>2052</v>
      </c>
      <c r="J577" s="5" t="s">
        <v>26</v>
      </c>
      <c r="K577" s="3"/>
      <c r="L577" s="3"/>
      <c r="M577" s="3"/>
      <c r="N577" s="3"/>
      <c r="O577" s="3"/>
      <c r="P577" s="6"/>
      <c r="Q577" s="30"/>
      <c r="R577" s="30"/>
      <c r="S577" s="30"/>
      <c r="T577" s="30"/>
      <c r="U577" s="30"/>
      <c r="V577" s="26"/>
      <c r="W577" s="30">
        <v>1</v>
      </c>
      <c r="X577" s="30"/>
      <c r="Y577" s="30"/>
      <c r="Z577" s="30"/>
      <c r="AA577" s="30"/>
      <c r="AB577" s="26" t="s">
        <v>2135</v>
      </c>
      <c r="AC577" s="30">
        <v>1</v>
      </c>
      <c r="AD577" s="30"/>
      <c r="AE577" s="30"/>
      <c r="AF577" s="30"/>
      <c r="AG577" s="30">
        <v>2</v>
      </c>
      <c r="AH577" s="6" t="s">
        <v>302</v>
      </c>
      <c r="AI577" s="30"/>
      <c r="AJ577" s="30"/>
      <c r="AK577" s="30"/>
      <c r="AL577" s="30"/>
      <c r="AM577" s="30">
        <v>1</v>
      </c>
      <c r="AN577" s="26"/>
      <c r="AO577" s="4">
        <f t="shared" si="122"/>
        <v>2</v>
      </c>
      <c r="AP577" s="4">
        <f t="shared" si="123"/>
        <v>0</v>
      </c>
      <c r="AQ577" s="4">
        <f t="shared" si="124"/>
        <v>0</v>
      </c>
      <c r="AR577" s="4">
        <f t="shared" si="125"/>
        <v>0</v>
      </c>
      <c r="AS577" s="4">
        <f t="shared" si="126"/>
        <v>3</v>
      </c>
      <c r="AT577" s="4">
        <f t="shared" si="127"/>
        <v>5</v>
      </c>
      <c r="AU577" s="34" t="s">
        <v>888</v>
      </c>
      <c r="AV577" s="34"/>
      <c r="AW577" s="34"/>
      <c r="AX577" s="36"/>
    </row>
    <row r="578" spans="1:50" ht="36" hidden="1" customHeight="1" x14ac:dyDescent="0.2">
      <c r="A578" s="54"/>
      <c r="B578" s="172" t="s">
        <v>3160</v>
      </c>
      <c r="C578" s="172" t="s">
        <v>76</v>
      </c>
      <c r="D578" s="27" t="s">
        <v>444</v>
      </c>
      <c r="E578" s="182"/>
      <c r="F578" s="22" t="s">
        <v>1437</v>
      </c>
      <c r="G578" s="23" t="s">
        <v>1435</v>
      </c>
      <c r="H578" s="23" t="s">
        <v>26</v>
      </c>
      <c r="I578" s="9" t="s">
        <v>2073</v>
      </c>
      <c r="J578" s="47" t="s">
        <v>1114</v>
      </c>
      <c r="K578" s="30"/>
      <c r="L578" s="30"/>
      <c r="M578" s="30"/>
      <c r="N578" s="30"/>
      <c r="O578" s="30"/>
      <c r="P578" s="26"/>
      <c r="Q578" s="3"/>
      <c r="R578" s="3"/>
      <c r="S578" s="3"/>
      <c r="T578" s="3"/>
      <c r="U578" s="3"/>
      <c r="V578" s="6"/>
      <c r="W578" s="3"/>
      <c r="X578" s="3"/>
      <c r="Y578" s="3"/>
      <c r="Z578" s="3"/>
      <c r="AA578" s="3"/>
      <c r="AB578" s="6"/>
      <c r="AC578" s="30">
        <v>3</v>
      </c>
      <c r="AD578" s="30"/>
      <c r="AE578" s="30"/>
      <c r="AF578" s="30"/>
      <c r="AG578" s="30"/>
      <c r="AH578" s="6" t="s">
        <v>1127</v>
      </c>
      <c r="AI578" s="3"/>
      <c r="AJ578" s="3"/>
      <c r="AK578" s="3"/>
      <c r="AL578" s="3"/>
      <c r="AM578" s="3"/>
      <c r="AN578" s="6"/>
      <c r="AO578" s="4">
        <f t="shared" si="122"/>
        <v>3</v>
      </c>
      <c r="AP578" s="4">
        <f t="shared" si="123"/>
        <v>0</v>
      </c>
      <c r="AQ578" s="4">
        <f t="shared" si="124"/>
        <v>0</v>
      </c>
      <c r="AR578" s="4">
        <f t="shared" si="125"/>
        <v>0</v>
      </c>
      <c r="AS578" s="4">
        <f t="shared" si="126"/>
        <v>0</v>
      </c>
      <c r="AT578" s="4">
        <f t="shared" si="127"/>
        <v>3</v>
      </c>
      <c r="AU578" s="34">
        <v>40834</v>
      </c>
      <c r="AV578" s="34"/>
      <c r="AW578" s="34"/>
      <c r="AX578" s="36"/>
    </row>
    <row r="579" spans="1:50" s="159" customFormat="1" ht="36" hidden="1" customHeight="1" x14ac:dyDescent="0.2">
      <c r="A579" s="54"/>
      <c r="B579" s="172" t="s">
        <v>2349</v>
      </c>
      <c r="C579" s="172" t="s">
        <v>76</v>
      </c>
      <c r="D579" s="25" t="s">
        <v>526</v>
      </c>
      <c r="E579" s="182"/>
      <c r="F579" s="22" t="s">
        <v>1437</v>
      </c>
      <c r="G579" s="23" t="s">
        <v>1259</v>
      </c>
      <c r="H579" s="23" t="s">
        <v>142</v>
      </c>
      <c r="I579" s="9" t="s">
        <v>1438</v>
      </c>
      <c r="J579" s="47" t="s">
        <v>142</v>
      </c>
      <c r="K579" s="3"/>
      <c r="L579" s="3"/>
      <c r="M579" s="3"/>
      <c r="N579" s="3"/>
      <c r="O579" s="3"/>
      <c r="P579" s="6"/>
      <c r="Q579" s="30"/>
      <c r="R579" s="30"/>
      <c r="S579" s="30"/>
      <c r="T579" s="30"/>
      <c r="U579" s="30"/>
      <c r="V579" s="26"/>
      <c r="W579" s="30"/>
      <c r="X579" s="30"/>
      <c r="Y579" s="30"/>
      <c r="Z579" s="30"/>
      <c r="AA579" s="30"/>
      <c r="AB579" s="26"/>
      <c r="AC579" s="30">
        <v>4</v>
      </c>
      <c r="AD579" s="30">
        <v>1</v>
      </c>
      <c r="AE579" s="30"/>
      <c r="AF579" s="30"/>
      <c r="AG579" s="30">
        <v>0</v>
      </c>
      <c r="AH579" s="26" t="s">
        <v>1217</v>
      </c>
      <c r="AI579" s="30"/>
      <c r="AJ579" s="30"/>
      <c r="AK579" s="30"/>
      <c r="AL579" s="30"/>
      <c r="AM579" s="30">
        <v>1</v>
      </c>
      <c r="AN579" s="26" t="s">
        <v>1218</v>
      </c>
      <c r="AO579" s="4">
        <f t="shared" si="122"/>
        <v>4</v>
      </c>
      <c r="AP579" s="4">
        <f t="shared" si="123"/>
        <v>1</v>
      </c>
      <c r="AQ579" s="4">
        <f t="shared" si="124"/>
        <v>0</v>
      </c>
      <c r="AR579" s="4">
        <f t="shared" si="125"/>
        <v>0</v>
      </c>
      <c r="AS579" s="4">
        <f t="shared" si="126"/>
        <v>1</v>
      </c>
      <c r="AT579" s="4">
        <f t="shared" si="127"/>
        <v>6</v>
      </c>
      <c r="AU579" s="34" t="s">
        <v>779</v>
      </c>
      <c r="AV579" s="55"/>
      <c r="AW579" s="55"/>
      <c r="AX579" s="36"/>
    </row>
    <row r="580" spans="1:50" ht="36" hidden="1" customHeight="1" x14ac:dyDescent="0.2">
      <c r="A580" s="54"/>
      <c r="B580" s="172" t="s">
        <v>2357</v>
      </c>
      <c r="C580" s="172" t="s">
        <v>76</v>
      </c>
      <c r="D580" s="2" t="s">
        <v>293</v>
      </c>
      <c r="E580" s="182"/>
      <c r="F580" s="22" t="s">
        <v>1437</v>
      </c>
      <c r="G580" s="23" t="s">
        <v>1259</v>
      </c>
      <c r="H580" s="23" t="s">
        <v>142</v>
      </c>
      <c r="I580" s="9" t="s">
        <v>1444</v>
      </c>
      <c r="J580" s="5" t="s">
        <v>142</v>
      </c>
      <c r="K580" s="3"/>
      <c r="L580" s="3"/>
      <c r="M580" s="3"/>
      <c r="N580" s="3"/>
      <c r="O580" s="3"/>
      <c r="P580" s="6"/>
      <c r="Q580" s="30"/>
      <c r="R580" s="30"/>
      <c r="S580" s="30"/>
      <c r="T580" s="30"/>
      <c r="U580" s="30"/>
      <c r="V580" s="26"/>
      <c r="W580" s="30">
        <v>1</v>
      </c>
      <c r="X580" s="30"/>
      <c r="Y580" s="30"/>
      <c r="Z580" s="30"/>
      <c r="AA580" s="30"/>
      <c r="AB580" s="26" t="s">
        <v>2229</v>
      </c>
      <c r="AC580" s="30">
        <v>3</v>
      </c>
      <c r="AD580" s="30"/>
      <c r="AE580" s="30"/>
      <c r="AF580" s="30"/>
      <c r="AG580" s="30"/>
      <c r="AH580" s="26" t="s">
        <v>266</v>
      </c>
      <c r="AI580" s="30">
        <v>2</v>
      </c>
      <c r="AJ580" s="30"/>
      <c r="AK580" s="30"/>
      <c r="AL580" s="30"/>
      <c r="AM580" s="30">
        <v>2</v>
      </c>
      <c r="AN580" s="26" t="s">
        <v>267</v>
      </c>
      <c r="AO580" s="4">
        <f t="shared" si="122"/>
        <v>6</v>
      </c>
      <c r="AP580" s="4">
        <f t="shared" si="123"/>
        <v>0</v>
      </c>
      <c r="AQ580" s="4">
        <f t="shared" si="124"/>
        <v>0</v>
      </c>
      <c r="AR580" s="4">
        <f t="shared" si="125"/>
        <v>0</v>
      </c>
      <c r="AS580" s="4">
        <f t="shared" si="126"/>
        <v>2</v>
      </c>
      <c r="AT580" s="4">
        <f t="shared" si="127"/>
        <v>8</v>
      </c>
      <c r="AU580" s="34">
        <v>39447</v>
      </c>
      <c r="AV580" s="34"/>
      <c r="AW580" s="34"/>
      <c r="AX580" s="36"/>
    </row>
    <row r="581" spans="1:50" s="159" customFormat="1" ht="36" hidden="1" customHeight="1" x14ac:dyDescent="0.2">
      <c r="A581" s="54"/>
      <c r="B581" s="4" t="s">
        <v>2859</v>
      </c>
      <c r="C581" s="4" t="s">
        <v>76</v>
      </c>
      <c r="D581" s="2" t="s">
        <v>1447</v>
      </c>
      <c r="E581" s="182"/>
      <c r="F581" s="22" t="s">
        <v>1437</v>
      </c>
      <c r="G581" s="23" t="s">
        <v>1259</v>
      </c>
      <c r="H581" s="23" t="s">
        <v>142</v>
      </c>
      <c r="I581" s="9" t="s">
        <v>1448</v>
      </c>
      <c r="J581" s="5" t="s">
        <v>142</v>
      </c>
      <c r="K581" s="3"/>
      <c r="L581" s="3"/>
      <c r="M581" s="3"/>
      <c r="N581" s="3"/>
      <c r="O581" s="3"/>
      <c r="P581" s="6"/>
      <c r="Q581" s="30"/>
      <c r="R581" s="30"/>
      <c r="S581" s="30"/>
      <c r="T581" s="30"/>
      <c r="U581" s="30"/>
      <c r="V581" s="26"/>
      <c r="W581" s="30"/>
      <c r="X581" s="30"/>
      <c r="Y581" s="30"/>
      <c r="Z581" s="30"/>
      <c r="AA581" s="30"/>
      <c r="AB581" s="26"/>
      <c r="AC581" s="30">
        <v>1</v>
      </c>
      <c r="AD581" s="30"/>
      <c r="AE581" s="30"/>
      <c r="AF581" s="30"/>
      <c r="AG581" s="30">
        <v>1</v>
      </c>
      <c r="AH581" s="26" t="s">
        <v>1239</v>
      </c>
      <c r="AI581" s="30"/>
      <c r="AJ581" s="30"/>
      <c r="AK581" s="30"/>
      <c r="AL581" s="30"/>
      <c r="AM581" s="30">
        <v>2</v>
      </c>
      <c r="AN581" s="26" t="s">
        <v>1369</v>
      </c>
      <c r="AO581" s="4">
        <f t="shared" ref="AO581:AO612" si="128">+K581+Q581+W581+AC581+AI581</f>
        <v>1</v>
      </c>
      <c r="AP581" s="4">
        <f t="shared" ref="AP581:AP612" si="129">+L581+R581+X581+AD581+AJ581</f>
        <v>0</v>
      </c>
      <c r="AQ581" s="4">
        <f t="shared" ref="AQ581:AQ612" si="130">+M581+S581+Y581+AE581+AK581</f>
        <v>0</v>
      </c>
      <c r="AR581" s="4">
        <f t="shared" ref="AR581:AR612" si="131">+N581+T581+Z581+AF581+AL581</f>
        <v>0</v>
      </c>
      <c r="AS581" s="4">
        <f t="shared" ref="AS581:AS612" si="132">+O581+U581+AA581+AG581+AM581</f>
        <v>3</v>
      </c>
      <c r="AT581" s="4">
        <f t="shared" si="127"/>
        <v>4</v>
      </c>
      <c r="AU581" s="34" t="s">
        <v>45</v>
      </c>
      <c r="AV581" s="34"/>
      <c r="AW581" s="34"/>
      <c r="AX581" s="36"/>
    </row>
    <row r="582" spans="1:50" ht="36" hidden="1" customHeight="1" x14ac:dyDescent="0.2">
      <c r="A582" s="54"/>
      <c r="B582" s="4" t="s">
        <v>2859</v>
      </c>
      <c r="C582" s="4" t="s">
        <v>76</v>
      </c>
      <c r="D582" s="2" t="s">
        <v>1447</v>
      </c>
      <c r="E582" s="182"/>
      <c r="F582" s="22" t="s">
        <v>1437</v>
      </c>
      <c r="G582" s="23" t="s">
        <v>1259</v>
      </c>
      <c r="H582" s="23" t="s">
        <v>142</v>
      </c>
      <c r="I582" s="9" t="s">
        <v>1451</v>
      </c>
      <c r="J582" s="5" t="s">
        <v>142</v>
      </c>
      <c r="K582" s="3"/>
      <c r="L582" s="3"/>
      <c r="M582" s="3"/>
      <c r="N582" s="3"/>
      <c r="O582" s="3"/>
      <c r="P582" s="6"/>
      <c r="Q582" s="30"/>
      <c r="R582" s="30"/>
      <c r="S582" s="30"/>
      <c r="T582" s="30"/>
      <c r="U582" s="30"/>
      <c r="V582" s="26"/>
      <c r="W582" s="30"/>
      <c r="X582" s="30"/>
      <c r="Y582" s="30"/>
      <c r="Z582" s="30"/>
      <c r="AA582" s="30"/>
      <c r="AB582" s="26"/>
      <c r="AC582" s="30">
        <v>1</v>
      </c>
      <c r="AD582" s="30"/>
      <c r="AE582" s="30"/>
      <c r="AF582" s="30"/>
      <c r="AG582" s="30"/>
      <c r="AH582" s="26" t="s">
        <v>1240</v>
      </c>
      <c r="AI582" s="30">
        <v>1</v>
      </c>
      <c r="AJ582" s="30"/>
      <c r="AK582" s="30"/>
      <c r="AL582" s="30"/>
      <c r="AM582" s="30"/>
      <c r="AN582" s="26" t="s">
        <v>580</v>
      </c>
      <c r="AO582" s="4">
        <f t="shared" si="128"/>
        <v>2</v>
      </c>
      <c r="AP582" s="4">
        <f t="shared" si="129"/>
        <v>0</v>
      </c>
      <c r="AQ582" s="4">
        <f t="shared" si="130"/>
        <v>0</v>
      </c>
      <c r="AR582" s="4">
        <f t="shared" si="131"/>
        <v>0</v>
      </c>
      <c r="AS582" s="4">
        <f t="shared" si="132"/>
        <v>0</v>
      </c>
      <c r="AT582" s="4">
        <f t="shared" si="127"/>
        <v>2</v>
      </c>
      <c r="AU582" s="34">
        <v>40032</v>
      </c>
      <c r="AV582" s="34"/>
      <c r="AW582" s="34"/>
      <c r="AX582" s="36"/>
    </row>
    <row r="583" spans="1:50" ht="36" hidden="1" customHeight="1" x14ac:dyDescent="0.2">
      <c r="A583" s="54"/>
      <c r="B583" s="4" t="s">
        <v>2364</v>
      </c>
      <c r="C583" s="4" t="s">
        <v>76</v>
      </c>
      <c r="D583" s="27" t="s">
        <v>458</v>
      </c>
      <c r="E583" s="182"/>
      <c r="F583" s="22" t="s">
        <v>1437</v>
      </c>
      <c r="G583" s="23" t="s">
        <v>1259</v>
      </c>
      <c r="H583" s="23" t="s">
        <v>142</v>
      </c>
      <c r="I583" s="9" t="s">
        <v>1457</v>
      </c>
      <c r="J583" s="5" t="s">
        <v>142</v>
      </c>
      <c r="K583" s="3"/>
      <c r="L583" s="3"/>
      <c r="M583" s="3"/>
      <c r="N583" s="3"/>
      <c r="O583" s="3"/>
      <c r="P583" s="6"/>
      <c r="Q583" s="30"/>
      <c r="R583" s="30"/>
      <c r="S583" s="30"/>
      <c r="T583" s="30"/>
      <c r="U583" s="30"/>
      <c r="V583" s="26"/>
      <c r="W583" s="30">
        <v>1</v>
      </c>
      <c r="X583" s="30"/>
      <c r="Y583" s="30"/>
      <c r="Z583" s="30"/>
      <c r="AA583" s="30"/>
      <c r="AB583" s="26" t="s">
        <v>979</v>
      </c>
      <c r="AC583" s="30">
        <v>2</v>
      </c>
      <c r="AD583" s="30"/>
      <c r="AE583" s="30"/>
      <c r="AF583" s="30"/>
      <c r="AG583" s="30">
        <v>3</v>
      </c>
      <c r="AH583" s="26" t="s">
        <v>979</v>
      </c>
      <c r="AI583" s="30"/>
      <c r="AJ583" s="30"/>
      <c r="AK583" s="30"/>
      <c r="AL583" s="30"/>
      <c r="AM583" s="30">
        <v>2</v>
      </c>
      <c r="AN583" s="26"/>
      <c r="AO583" s="4">
        <f t="shared" si="128"/>
        <v>3</v>
      </c>
      <c r="AP583" s="4">
        <f t="shared" si="129"/>
        <v>0</v>
      </c>
      <c r="AQ583" s="4">
        <f t="shared" si="130"/>
        <v>0</v>
      </c>
      <c r="AR583" s="4">
        <f t="shared" si="131"/>
        <v>0</v>
      </c>
      <c r="AS583" s="4">
        <f t="shared" si="132"/>
        <v>5</v>
      </c>
      <c r="AT583" s="4">
        <f t="shared" si="127"/>
        <v>8</v>
      </c>
      <c r="AU583" s="34">
        <v>39566</v>
      </c>
      <c r="AV583" s="34"/>
      <c r="AW583" s="34"/>
      <c r="AX583" s="36"/>
    </row>
    <row r="584" spans="1:50" ht="36" hidden="1" customHeight="1" x14ac:dyDescent="0.2">
      <c r="A584" s="54"/>
      <c r="B584" s="172" t="s">
        <v>2866</v>
      </c>
      <c r="C584" s="172" t="s">
        <v>76</v>
      </c>
      <c r="D584" s="27" t="s">
        <v>1463</v>
      </c>
      <c r="E584" s="182"/>
      <c r="F584" s="22" t="s">
        <v>1437</v>
      </c>
      <c r="G584" s="23" t="s">
        <v>1259</v>
      </c>
      <c r="H584" s="23" t="s">
        <v>142</v>
      </c>
      <c r="I584" s="9" t="s">
        <v>1465</v>
      </c>
      <c r="J584" s="5" t="s">
        <v>142</v>
      </c>
      <c r="K584" s="3"/>
      <c r="L584" s="3"/>
      <c r="M584" s="3"/>
      <c r="N584" s="3"/>
      <c r="O584" s="3"/>
      <c r="P584" s="6"/>
      <c r="Q584" s="30"/>
      <c r="R584" s="30"/>
      <c r="S584" s="30"/>
      <c r="T584" s="30"/>
      <c r="U584" s="30"/>
      <c r="V584" s="26"/>
      <c r="W584" s="30"/>
      <c r="X584" s="30"/>
      <c r="Y584" s="30"/>
      <c r="Z584" s="30"/>
      <c r="AA584" s="30"/>
      <c r="AB584" s="26"/>
      <c r="AC584" s="30">
        <v>4</v>
      </c>
      <c r="AD584" s="30">
        <v>1</v>
      </c>
      <c r="AE584" s="30"/>
      <c r="AF584" s="30"/>
      <c r="AG584" s="30"/>
      <c r="AH584" s="26" t="s">
        <v>257</v>
      </c>
      <c r="AI584" s="30"/>
      <c r="AJ584" s="30"/>
      <c r="AK584" s="30"/>
      <c r="AL584" s="30"/>
      <c r="AM584" s="30"/>
      <c r="AN584" s="26"/>
      <c r="AO584" s="4">
        <f t="shared" si="128"/>
        <v>4</v>
      </c>
      <c r="AP584" s="4">
        <f t="shared" si="129"/>
        <v>1</v>
      </c>
      <c r="AQ584" s="4">
        <f t="shared" si="130"/>
        <v>0</v>
      </c>
      <c r="AR584" s="4">
        <f t="shared" si="131"/>
        <v>0</v>
      </c>
      <c r="AS584" s="4">
        <f t="shared" si="132"/>
        <v>0</v>
      </c>
      <c r="AT584" s="4">
        <f t="shared" si="127"/>
        <v>5</v>
      </c>
      <c r="AU584" s="34"/>
      <c r="AV584" s="34"/>
      <c r="AW584" s="34"/>
      <c r="AX584" s="36"/>
    </row>
    <row r="585" spans="1:50" ht="36" hidden="1" customHeight="1" x14ac:dyDescent="0.2">
      <c r="A585" s="54"/>
      <c r="B585" s="172" t="s">
        <v>2866</v>
      </c>
      <c r="C585" s="172" t="s">
        <v>76</v>
      </c>
      <c r="D585" s="27" t="s">
        <v>1463</v>
      </c>
      <c r="E585" s="182"/>
      <c r="F585" s="22" t="s">
        <v>1437</v>
      </c>
      <c r="G585" s="23" t="s">
        <v>1259</v>
      </c>
      <c r="H585" s="23" t="s">
        <v>142</v>
      </c>
      <c r="I585" s="9" t="s">
        <v>1468</v>
      </c>
      <c r="J585" s="5" t="s">
        <v>142</v>
      </c>
      <c r="K585" s="3"/>
      <c r="L585" s="3"/>
      <c r="M585" s="3"/>
      <c r="N585" s="3"/>
      <c r="O585" s="3"/>
      <c r="P585" s="6"/>
      <c r="Q585" s="30"/>
      <c r="R585" s="30"/>
      <c r="S585" s="30"/>
      <c r="T585" s="30"/>
      <c r="U585" s="30"/>
      <c r="V585" s="26"/>
      <c r="W585" s="30"/>
      <c r="X585" s="30"/>
      <c r="Y585" s="30"/>
      <c r="Z585" s="30"/>
      <c r="AA585" s="30"/>
      <c r="AB585" s="26"/>
      <c r="AC585" s="30">
        <v>2</v>
      </c>
      <c r="AD585" s="30"/>
      <c r="AE585" s="30"/>
      <c r="AF585" s="30"/>
      <c r="AG585" s="30"/>
      <c r="AH585" s="26" t="s">
        <v>153</v>
      </c>
      <c r="AI585" s="30"/>
      <c r="AJ585" s="30"/>
      <c r="AK585" s="30"/>
      <c r="AL585" s="30"/>
      <c r="AM585" s="30"/>
      <c r="AN585" s="26"/>
      <c r="AO585" s="4">
        <f t="shared" si="128"/>
        <v>2</v>
      </c>
      <c r="AP585" s="4">
        <f t="shared" si="129"/>
        <v>0</v>
      </c>
      <c r="AQ585" s="4">
        <f t="shared" si="130"/>
        <v>0</v>
      </c>
      <c r="AR585" s="4">
        <f t="shared" si="131"/>
        <v>0</v>
      </c>
      <c r="AS585" s="4">
        <f t="shared" si="132"/>
        <v>0</v>
      </c>
      <c r="AT585" s="4">
        <f t="shared" si="127"/>
        <v>2</v>
      </c>
      <c r="AU585" s="34"/>
      <c r="AV585" s="34"/>
      <c r="AW585" s="34"/>
      <c r="AX585" s="36"/>
    </row>
    <row r="586" spans="1:50" s="159" customFormat="1" ht="36" hidden="1" customHeight="1" x14ac:dyDescent="0.2">
      <c r="A586" s="54"/>
      <c r="B586" s="172" t="s">
        <v>2390</v>
      </c>
      <c r="C586" s="172" t="s">
        <v>76</v>
      </c>
      <c r="D586" s="2" t="s">
        <v>381</v>
      </c>
      <c r="E586" s="182"/>
      <c r="F586" s="22" t="s">
        <v>1437</v>
      </c>
      <c r="G586" s="23" t="s">
        <v>1259</v>
      </c>
      <c r="H586" s="23" t="s">
        <v>142</v>
      </c>
      <c r="I586" s="9" t="s">
        <v>1497</v>
      </c>
      <c r="J586" s="5" t="s">
        <v>142</v>
      </c>
      <c r="K586" s="3"/>
      <c r="L586" s="3"/>
      <c r="M586" s="3"/>
      <c r="N586" s="3"/>
      <c r="O586" s="3"/>
      <c r="P586" s="6"/>
      <c r="Q586" s="30"/>
      <c r="R586" s="30"/>
      <c r="S586" s="30"/>
      <c r="T586" s="30"/>
      <c r="U586" s="30">
        <v>1</v>
      </c>
      <c r="V586" s="26"/>
      <c r="W586" s="30"/>
      <c r="X586" s="30"/>
      <c r="Y586" s="30"/>
      <c r="Z586" s="30"/>
      <c r="AA586" s="30"/>
      <c r="AB586" s="26"/>
      <c r="AC586" s="30">
        <v>5</v>
      </c>
      <c r="AD586" s="30"/>
      <c r="AE586" s="30"/>
      <c r="AF586" s="30"/>
      <c r="AG586" s="30"/>
      <c r="AH586" s="26" t="s">
        <v>73</v>
      </c>
      <c r="AI586" s="30"/>
      <c r="AJ586" s="30"/>
      <c r="AK586" s="30"/>
      <c r="AL586" s="30"/>
      <c r="AM586" s="30"/>
      <c r="AN586" s="26"/>
      <c r="AO586" s="4">
        <f t="shared" si="128"/>
        <v>5</v>
      </c>
      <c r="AP586" s="4">
        <f t="shared" si="129"/>
        <v>0</v>
      </c>
      <c r="AQ586" s="4">
        <f t="shared" si="130"/>
        <v>0</v>
      </c>
      <c r="AR586" s="4">
        <f t="shared" si="131"/>
        <v>0</v>
      </c>
      <c r="AS586" s="4">
        <f t="shared" si="132"/>
        <v>1</v>
      </c>
      <c r="AT586" s="4">
        <f t="shared" si="127"/>
        <v>6</v>
      </c>
      <c r="AU586" s="34" t="s">
        <v>232</v>
      </c>
      <c r="AV586" s="55"/>
      <c r="AW586" s="55"/>
      <c r="AX586" s="36"/>
    </row>
    <row r="587" spans="1:50" ht="36" hidden="1" customHeight="1" x14ac:dyDescent="0.2">
      <c r="A587" s="54"/>
      <c r="B587" s="172" t="s">
        <v>2390</v>
      </c>
      <c r="C587" s="172" t="s">
        <v>76</v>
      </c>
      <c r="D587" s="2" t="s">
        <v>381</v>
      </c>
      <c r="E587" s="182"/>
      <c r="F587" s="22" t="s">
        <v>1437</v>
      </c>
      <c r="G587" s="23" t="s">
        <v>1259</v>
      </c>
      <c r="H587" s="23" t="s">
        <v>142</v>
      </c>
      <c r="I587" s="9" t="s">
        <v>1524</v>
      </c>
      <c r="J587" s="5" t="s">
        <v>142</v>
      </c>
      <c r="K587" s="3"/>
      <c r="L587" s="3"/>
      <c r="M587" s="3"/>
      <c r="N587" s="3"/>
      <c r="O587" s="3"/>
      <c r="P587" s="6"/>
      <c r="Q587" s="30"/>
      <c r="R587" s="30"/>
      <c r="S587" s="30"/>
      <c r="T587" s="30"/>
      <c r="U587" s="30">
        <v>2</v>
      </c>
      <c r="V587" s="26"/>
      <c r="W587" s="30"/>
      <c r="X587" s="30"/>
      <c r="Y587" s="30"/>
      <c r="Z587" s="30"/>
      <c r="AA587" s="30"/>
      <c r="AB587" s="26"/>
      <c r="AC587" s="30">
        <v>1</v>
      </c>
      <c r="AD587" s="30"/>
      <c r="AE587" s="30"/>
      <c r="AF587" s="30"/>
      <c r="AG587" s="30"/>
      <c r="AH587" s="26" t="s">
        <v>364</v>
      </c>
      <c r="AI587" s="30"/>
      <c r="AJ587" s="30"/>
      <c r="AK587" s="30"/>
      <c r="AL587" s="30"/>
      <c r="AM587" s="30"/>
      <c r="AN587" s="26"/>
      <c r="AO587" s="4">
        <f t="shared" si="128"/>
        <v>1</v>
      </c>
      <c r="AP587" s="4">
        <f t="shared" si="129"/>
        <v>0</v>
      </c>
      <c r="AQ587" s="4">
        <f t="shared" si="130"/>
        <v>0</v>
      </c>
      <c r="AR587" s="4">
        <f t="shared" si="131"/>
        <v>0</v>
      </c>
      <c r="AS587" s="4">
        <f t="shared" si="132"/>
        <v>2</v>
      </c>
      <c r="AT587" s="4">
        <f t="shared" si="127"/>
        <v>3</v>
      </c>
      <c r="AU587" s="34">
        <v>40098</v>
      </c>
      <c r="AV587" s="34"/>
      <c r="AW587" s="34"/>
      <c r="AX587" s="36"/>
    </row>
    <row r="588" spans="1:50" ht="36" hidden="1" customHeight="1" x14ac:dyDescent="0.2">
      <c r="A588" s="54"/>
      <c r="B588" s="172" t="s">
        <v>2390</v>
      </c>
      <c r="C588" s="172" t="s">
        <v>76</v>
      </c>
      <c r="D588" s="2" t="s">
        <v>381</v>
      </c>
      <c r="E588" s="182"/>
      <c r="F588" s="22" t="s">
        <v>1437</v>
      </c>
      <c r="G588" s="23" t="s">
        <v>1259</v>
      </c>
      <c r="H588" s="23" t="s">
        <v>142</v>
      </c>
      <c r="I588" s="9" t="s">
        <v>1539</v>
      </c>
      <c r="J588" s="5" t="s">
        <v>732</v>
      </c>
      <c r="K588" s="3"/>
      <c r="L588" s="3"/>
      <c r="M588" s="3"/>
      <c r="N588" s="3"/>
      <c r="O588" s="3"/>
      <c r="P588" s="6"/>
      <c r="Q588" s="30"/>
      <c r="R588" s="30"/>
      <c r="S588" s="30"/>
      <c r="T588" s="30"/>
      <c r="U588" s="30"/>
      <c r="V588" s="26"/>
      <c r="W588" s="30"/>
      <c r="X588" s="30"/>
      <c r="Y588" s="30"/>
      <c r="Z588" s="30"/>
      <c r="AA588" s="30"/>
      <c r="AB588" s="26"/>
      <c r="AC588" s="30">
        <v>1</v>
      </c>
      <c r="AD588" s="30"/>
      <c r="AE588" s="30"/>
      <c r="AF588" s="30"/>
      <c r="AG588" s="30"/>
      <c r="AH588" s="26" t="s">
        <v>733</v>
      </c>
      <c r="AI588" s="30"/>
      <c r="AJ588" s="30"/>
      <c r="AK588" s="30"/>
      <c r="AL588" s="30"/>
      <c r="AM588" s="30"/>
      <c r="AN588" s="26"/>
      <c r="AO588" s="4">
        <f t="shared" si="128"/>
        <v>1</v>
      </c>
      <c r="AP588" s="4">
        <f t="shared" si="129"/>
        <v>0</v>
      </c>
      <c r="AQ588" s="4">
        <f t="shared" si="130"/>
        <v>0</v>
      </c>
      <c r="AR588" s="4">
        <f t="shared" si="131"/>
        <v>0</v>
      </c>
      <c r="AS588" s="4">
        <f t="shared" si="132"/>
        <v>0</v>
      </c>
      <c r="AT588" s="4">
        <f t="shared" si="127"/>
        <v>1</v>
      </c>
      <c r="AU588" s="34"/>
      <c r="AV588" s="34"/>
      <c r="AW588" s="34"/>
      <c r="AX588" s="36"/>
    </row>
    <row r="589" spans="1:50" ht="36" hidden="1" customHeight="1" x14ac:dyDescent="0.2">
      <c r="A589" s="54"/>
      <c r="B589" s="172" t="s">
        <v>2390</v>
      </c>
      <c r="C589" s="172" t="s">
        <v>76</v>
      </c>
      <c r="D589" s="2" t="s">
        <v>381</v>
      </c>
      <c r="E589" s="182"/>
      <c r="F589" s="22" t="s">
        <v>1437</v>
      </c>
      <c r="G589" s="23" t="s">
        <v>1435</v>
      </c>
      <c r="H589" s="23" t="s">
        <v>248</v>
      </c>
      <c r="I589" s="9" t="s">
        <v>1501</v>
      </c>
      <c r="J589" s="5" t="s">
        <v>248</v>
      </c>
      <c r="K589" s="3"/>
      <c r="L589" s="3"/>
      <c r="M589" s="3"/>
      <c r="N589" s="3"/>
      <c r="O589" s="3"/>
      <c r="P589" s="6"/>
      <c r="Q589" s="30"/>
      <c r="R589" s="30"/>
      <c r="S589" s="30"/>
      <c r="T589" s="30"/>
      <c r="U589" s="30">
        <v>1</v>
      </c>
      <c r="V589" s="26"/>
      <c r="W589" s="30"/>
      <c r="X589" s="30"/>
      <c r="Y589" s="30"/>
      <c r="Z589" s="30"/>
      <c r="AA589" s="30"/>
      <c r="AB589" s="26"/>
      <c r="AC589" s="30">
        <v>4</v>
      </c>
      <c r="AD589" s="30"/>
      <c r="AE589" s="30"/>
      <c r="AF589" s="30"/>
      <c r="AG589" s="30"/>
      <c r="AH589" s="26" t="s">
        <v>1363</v>
      </c>
      <c r="AI589" s="30"/>
      <c r="AJ589" s="30"/>
      <c r="AK589" s="30"/>
      <c r="AL589" s="30"/>
      <c r="AM589" s="30"/>
      <c r="AN589" s="26"/>
      <c r="AO589" s="4">
        <f t="shared" si="128"/>
        <v>4</v>
      </c>
      <c r="AP589" s="4">
        <f t="shared" si="129"/>
        <v>0</v>
      </c>
      <c r="AQ589" s="4">
        <f t="shared" si="130"/>
        <v>0</v>
      </c>
      <c r="AR589" s="4">
        <f t="shared" si="131"/>
        <v>0</v>
      </c>
      <c r="AS589" s="4">
        <f t="shared" si="132"/>
        <v>1</v>
      </c>
      <c r="AT589" s="4">
        <f t="shared" si="127"/>
        <v>5</v>
      </c>
      <c r="AU589" s="34" t="s">
        <v>37</v>
      </c>
      <c r="AV589" s="34"/>
      <c r="AW589" s="34"/>
      <c r="AX589" s="36"/>
    </row>
    <row r="590" spans="1:50" ht="36" hidden="1" customHeight="1" x14ac:dyDescent="0.2">
      <c r="A590" s="54"/>
      <c r="B590" s="172" t="s">
        <v>2390</v>
      </c>
      <c r="C590" s="172" t="s">
        <v>76</v>
      </c>
      <c r="D590" s="2" t="s">
        <v>381</v>
      </c>
      <c r="E590" s="182"/>
      <c r="F590" s="22" t="s">
        <v>1437</v>
      </c>
      <c r="G590" s="23" t="s">
        <v>1259</v>
      </c>
      <c r="H590" s="23" t="s">
        <v>142</v>
      </c>
      <c r="I590" s="9" t="s">
        <v>1558</v>
      </c>
      <c r="J590" s="5" t="s">
        <v>1227</v>
      </c>
      <c r="K590" s="3"/>
      <c r="L590" s="3"/>
      <c r="M590" s="3"/>
      <c r="N590" s="3"/>
      <c r="O590" s="3"/>
      <c r="P590" s="6"/>
      <c r="Q590" s="30"/>
      <c r="R590" s="30"/>
      <c r="S590" s="30"/>
      <c r="T590" s="30"/>
      <c r="U590" s="30">
        <v>1</v>
      </c>
      <c r="V590" s="26"/>
      <c r="W590" s="30"/>
      <c r="X590" s="30"/>
      <c r="Y590" s="30"/>
      <c r="Z590" s="30"/>
      <c r="AA590" s="30"/>
      <c r="AB590" s="26"/>
      <c r="AC590" s="30">
        <v>1</v>
      </c>
      <c r="AD590" s="30"/>
      <c r="AE590" s="30"/>
      <c r="AF590" s="30"/>
      <c r="AG590" s="30"/>
      <c r="AH590" s="26" t="s">
        <v>733</v>
      </c>
      <c r="AI590" s="30"/>
      <c r="AJ590" s="30"/>
      <c r="AK590" s="30"/>
      <c r="AL590" s="30"/>
      <c r="AM590" s="30"/>
      <c r="AN590" s="26"/>
      <c r="AO590" s="4">
        <f t="shared" si="128"/>
        <v>1</v>
      </c>
      <c r="AP590" s="4">
        <f t="shared" si="129"/>
        <v>0</v>
      </c>
      <c r="AQ590" s="4">
        <f t="shared" si="130"/>
        <v>0</v>
      </c>
      <c r="AR590" s="4">
        <f t="shared" si="131"/>
        <v>0</v>
      </c>
      <c r="AS590" s="4">
        <f t="shared" si="132"/>
        <v>1</v>
      </c>
      <c r="AT590" s="4">
        <f t="shared" si="127"/>
        <v>2</v>
      </c>
      <c r="AU590" s="34"/>
      <c r="AV590" s="34"/>
      <c r="AW590" s="34"/>
      <c r="AX590" s="36"/>
    </row>
    <row r="591" spans="1:50" ht="36" hidden="1" customHeight="1" x14ac:dyDescent="0.2">
      <c r="A591" s="54"/>
      <c r="B591" s="172" t="s">
        <v>3167</v>
      </c>
      <c r="C591" s="172" t="s">
        <v>76</v>
      </c>
      <c r="D591" s="85" t="s">
        <v>1570</v>
      </c>
      <c r="E591" s="182"/>
      <c r="F591" s="23" t="s">
        <v>1437</v>
      </c>
      <c r="G591" s="23" t="s">
        <v>1259</v>
      </c>
      <c r="H591" s="23" t="s">
        <v>142</v>
      </c>
      <c r="I591" s="9" t="s">
        <v>1573</v>
      </c>
      <c r="J591" s="83" t="s">
        <v>142</v>
      </c>
      <c r="K591" s="3"/>
      <c r="L591" s="3"/>
      <c r="M591" s="3"/>
      <c r="N591" s="3"/>
      <c r="O591" s="3"/>
      <c r="P591" s="6"/>
      <c r="Q591" s="30"/>
      <c r="R591" s="30"/>
      <c r="S591" s="30"/>
      <c r="T591" s="30"/>
      <c r="U591" s="30">
        <v>1</v>
      </c>
      <c r="V591" s="26" t="s">
        <v>425</v>
      </c>
      <c r="W591" s="30">
        <v>1</v>
      </c>
      <c r="X591" s="30"/>
      <c r="Y591" s="30"/>
      <c r="Z591" s="30"/>
      <c r="AA591" s="30"/>
      <c r="AB591" s="26" t="s">
        <v>974</v>
      </c>
      <c r="AC591" s="30">
        <v>6</v>
      </c>
      <c r="AD591" s="30"/>
      <c r="AE591" s="30"/>
      <c r="AF591" s="30"/>
      <c r="AG591" s="30"/>
      <c r="AH591" s="26" t="s">
        <v>417</v>
      </c>
      <c r="AI591" s="30"/>
      <c r="AJ591" s="30"/>
      <c r="AK591" s="30"/>
      <c r="AL591" s="30"/>
      <c r="AM591" s="30">
        <v>7</v>
      </c>
      <c r="AN591" s="26" t="s">
        <v>417</v>
      </c>
      <c r="AO591" s="4">
        <f t="shared" si="128"/>
        <v>7</v>
      </c>
      <c r="AP591" s="4">
        <f t="shared" si="129"/>
        <v>0</v>
      </c>
      <c r="AQ591" s="4">
        <f t="shared" si="130"/>
        <v>0</v>
      </c>
      <c r="AR591" s="4">
        <f t="shared" si="131"/>
        <v>0</v>
      </c>
      <c r="AS591" s="4">
        <f t="shared" si="132"/>
        <v>8</v>
      </c>
      <c r="AT591" s="4">
        <f t="shared" si="127"/>
        <v>15</v>
      </c>
      <c r="AU591" s="34">
        <v>36794</v>
      </c>
      <c r="AV591" s="34"/>
      <c r="AW591" s="34"/>
      <c r="AX591" s="36"/>
    </row>
    <row r="592" spans="1:50" ht="36" hidden="1" customHeight="1" x14ac:dyDescent="0.2">
      <c r="A592" s="54"/>
      <c r="B592" s="172" t="s">
        <v>2431</v>
      </c>
      <c r="C592" s="172" t="s">
        <v>76</v>
      </c>
      <c r="D592" s="2" t="s">
        <v>1591</v>
      </c>
      <c r="E592" s="182"/>
      <c r="F592" s="22" t="s">
        <v>1437</v>
      </c>
      <c r="G592" s="23" t="s">
        <v>1259</v>
      </c>
      <c r="H592" s="9" t="s">
        <v>142</v>
      </c>
      <c r="I592" s="9" t="s">
        <v>1592</v>
      </c>
      <c r="J592" s="5" t="s">
        <v>1122</v>
      </c>
      <c r="K592" s="3"/>
      <c r="L592" s="3"/>
      <c r="M592" s="3"/>
      <c r="N592" s="3"/>
      <c r="O592" s="3"/>
      <c r="P592" s="6"/>
      <c r="Q592" s="30"/>
      <c r="R592" s="30"/>
      <c r="S592" s="30"/>
      <c r="T592" s="30"/>
      <c r="U592" s="30"/>
      <c r="V592" s="26"/>
      <c r="W592" s="56">
        <v>1</v>
      </c>
      <c r="X592" s="30"/>
      <c r="Y592" s="30"/>
      <c r="Z592" s="30"/>
      <c r="AA592" s="30"/>
      <c r="AB592" s="6" t="s">
        <v>245</v>
      </c>
      <c r="AC592" s="30">
        <v>8</v>
      </c>
      <c r="AD592" s="30">
        <v>1</v>
      </c>
      <c r="AE592" s="30"/>
      <c r="AF592" s="30"/>
      <c r="AG592" s="30"/>
      <c r="AH592" s="6" t="s">
        <v>245</v>
      </c>
      <c r="AI592" s="30"/>
      <c r="AJ592" s="30"/>
      <c r="AK592" s="30"/>
      <c r="AL592" s="30"/>
      <c r="AM592" s="30">
        <v>4</v>
      </c>
      <c r="AN592" s="6" t="s">
        <v>245</v>
      </c>
      <c r="AO592" s="4">
        <f t="shared" si="128"/>
        <v>9</v>
      </c>
      <c r="AP592" s="4">
        <f t="shared" si="129"/>
        <v>1</v>
      </c>
      <c r="AQ592" s="4">
        <f t="shared" si="130"/>
        <v>0</v>
      </c>
      <c r="AR592" s="4">
        <f t="shared" si="131"/>
        <v>0</v>
      </c>
      <c r="AS592" s="4">
        <f t="shared" si="132"/>
        <v>4</v>
      </c>
      <c r="AT592" s="4">
        <f t="shared" si="127"/>
        <v>14</v>
      </c>
      <c r="AU592" s="34"/>
      <c r="AV592" s="34"/>
      <c r="AW592" s="34"/>
      <c r="AX592" s="36"/>
    </row>
    <row r="593" spans="1:50" ht="36" hidden="1" customHeight="1" x14ac:dyDescent="0.2">
      <c r="A593" s="54"/>
      <c r="B593" s="172" t="s">
        <v>2431</v>
      </c>
      <c r="C593" s="172" t="s">
        <v>76</v>
      </c>
      <c r="D593" s="2" t="s">
        <v>1591</v>
      </c>
      <c r="E593" s="182"/>
      <c r="F593" s="22" t="s">
        <v>1437</v>
      </c>
      <c r="G593" s="23" t="s">
        <v>1259</v>
      </c>
      <c r="H593" s="23" t="s">
        <v>142</v>
      </c>
      <c r="I593" s="9" t="s">
        <v>1593</v>
      </c>
      <c r="J593" s="5" t="s">
        <v>1123</v>
      </c>
      <c r="K593" s="3"/>
      <c r="L593" s="3"/>
      <c r="M593" s="3"/>
      <c r="N593" s="3"/>
      <c r="O593" s="3"/>
      <c r="P593" s="6"/>
      <c r="Q593" s="30"/>
      <c r="R593" s="30"/>
      <c r="S593" s="30"/>
      <c r="T593" s="30"/>
      <c r="U593" s="30"/>
      <c r="V593" s="26"/>
      <c r="W593" s="30">
        <v>1</v>
      </c>
      <c r="X593" s="30"/>
      <c r="Y593" s="30"/>
      <c r="Z593" s="30"/>
      <c r="AA593" s="30"/>
      <c r="AB593" s="6" t="s">
        <v>1124</v>
      </c>
      <c r="AC593" s="30"/>
      <c r="AD593" s="30"/>
      <c r="AE593" s="30"/>
      <c r="AF593" s="30"/>
      <c r="AG593" s="30"/>
      <c r="AH593" s="6" t="s">
        <v>1124</v>
      </c>
      <c r="AI593" s="30"/>
      <c r="AJ593" s="30"/>
      <c r="AK593" s="30"/>
      <c r="AL593" s="30"/>
      <c r="AM593" s="30">
        <v>2</v>
      </c>
      <c r="AN593" s="6" t="s">
        <v>1124</v>
      </c>
      <c r="AO593" s="4">
        <f t="shared" si="128"/>
        <v>1</v>
      </c>
      <c r="AP593" s="4">
        <f t="shared" si="129"/>
        <v>0</v>
      </c>
      <c r="AQ593" s="4">
        <f t="shared" si="130"/>
        <v>0</v>
      </c>
      <c r="AR593" s="4">
        <f t="shared" si="131"/>
        <v>0</v>
      </c>
      <c r="AS593" s="4">
        <f t="shared" si="132"/>
        <v>2</v>
      </c>
      <c r="AT593" s="4">
        <f t="shared" si="127"/>
        <v>3</v>
      </c>
      <c r="AU593" s="34"/>
      <c r="AV593" s="34"/>
      <c r="AW593" s="34"/>
      <c r="AX593" s="36"/>
    </row>
    <row r="594" spans="1:50" ht="36" customHeight="1" x14ac:dyDescent="0.2">
      <c r="A594" s="54"/>
      <c r="B594" s="172" t="s">
        <v>2390</v>
      </c>
      <c r="C594" s="172" t="s">
        <v>76</v>
      </c>
      <c r="D594" s="2" t="s">
        <v>381</v>
      </c>
      <c r="E594" s="182"/>
      <c r="F594" s="22" t="s">
        <v>1437</v>
      </c>
      <c r="G594" s="23" t="s">
        <v>1460</v>
      </c>
      <c r="H594" s="23" t="s">
        <v>464</v>
      </c>
      <c r="I594" s="9" t="s">
        <v>2265</v>
      </c>
      <c r="J594" s="5" t="s">
        <v>2266</v>
      </c>
      <c r="K594" s="3"/>
      <c r="L594" s="3"/>
      <c r="M594" s="3"/>
      <c r="N594" s="3"/>
      <c r="O594" s="3"/>
      <c r="P594" s="6"/>
      <c r="Q594" s="30"/>
      <c r="R594" s="30"/>
      <c r="S594" s="30"/>
      <c r="T594" s="30"/>
      <c r="U594" s="30">
        <v>1</v>
      </c>
      <c r="V594" s="26"/>
      <c r="W594" s="30"/>
      <c r="X594" s="30"/>
      <c r="Y594" s="30"/>
      <c r="Z594" s="30"/>
      <c r="AA594" s="30"/>
      <c r="AB594" s="26"/>
      <c r="AC594" s="30">
        <v>1</v>
      </c>
      <c r="AD594" s="30"/>
      <c r="AE594" s="30"/>
      <c r="AF594" s="30"/>
      <c r="AG594" s="30"/>
      <c r="AH594" s="26" t="s">
        <v>2267</v>
      </c>
      <c r="AI594" s="30"/>
      <c r="AJ594" s="30"/>
      <c r="AK594" s="30"/>
      <c r="AL594" s="30"/>
      <c r="AM594" s="30"/>
      <c r="AN594" s="26"/>
      <c r="AO594" s="4">
        <f t="shared" si="128"/>
        <v>1</v>
      </c>
      <c r="AP594" s="4">
        <f t="shared" si="129"/>
        <v>0</v>
      </c>
      <c r="AQ594" s="4">
        <f t="shared" si="130"/>
        <v>0</v>
      </c>
      <c r="AR594" s="4">
        <f t="shared" si="131"/>
        <v>0</v>
      </c>
      <c r="AS594" s="4">
        <f t="shared" si="132"/>
        <v>1</v>
      </c>
      <c r="AT594" s="4">
        <f t="shared" si="127"/>
        <v>2</v>
      </c>
      <c r="AU594" s="34" t="s">
        <v>2268</v>
      </c>
      <c r="AV594" s="34"/>
      <c r="AW594" s="34"/>
      <c r="AX594" s="36"/>
    </row>
    <row r="595" spans="1:50" ht="36" customHeight="1" x14ac:dyDescent="0.2">
      <c r="A595" s="54"/>
      <c r="B595" s="4" t="s">
        <v>2836</v>
      </c>
      <c r="C595" s="4" t="s">
        <v>76</v>
      </c>
      <c r="D595" s="25" t="s">
        <v>324</v>
      </c>
      <c r="E595" s="182"/>
      <c r="F595" s="22" t="s">
        <v>1437</v>
      </c>
      <c r="G595" s="23" t="s">
        <v>1460</v>
      </c>
      <c r="H595" s="23" t="s">
        <v>464</v>
      </c>
      <c r="I595" s="9" t="s">
        <v>1865</v>
      </c>
      <c r="J595" s="5" t="s">
        <v>464</v>
      </c>
      <c r="K595" s="3"/>
      <c r="L595" s="3"/>
      <c r="M595" s="3"/>
      <c r="N595" s="3"/>
      <c r="O595" s="3"/>
      <c r="P595" s="6"/>
      <c r="Q595" s="30"/>
      <c r="R595" s="30"/>
      <c r="S595" s="30"/>
      <c r="T595" s="30"/>
      <c r="U595" s="30"/>
      <c r="V595" s="26"/>
      <c r="W595" s="30">
        <v>2</v>
      </c>
      <c r="X595" s="30"/>
      <c r="Y595" s="30"/>
      <c r="Z595" s="30"/>
      <c r="AA595" s="30">
        <v>1</v>
      </c>
      <c r="AB595" s="6" t="s">
        <v>1135</v>
      </c>
      <c r="AC595" s="30"/>
      <c r="AD595" s="30"/>
      <c r="AE595" s="30"/>
      <c r="AF595" s="30"/>
      <c r="AG595" s="30"/>
      <c r="AH595" s="26"/>
      <c r="AI595" s="30"/>
      <c r="AJ595" s="30"/>
      <c r="AK595" s="30"/>
      <c r="AL595" s="30"/>
      <c r="AM595" s="30"/>
      <c r="AN595" s="26"/>
      <c r="AO595" s="4">
        <f t="shared" si="128"/>
        <v>2</v>
      </c>
      <c r="AP595" s="4">
        <f t="shared" si="129"/>
        <v>0</v>
      </c>
      <c r="AQ595" s="4">
        <f t="shared" si="130"/>
        <v>0</v>
      </c>
      <c r="AR595" s="4">
        <f t="shared" si="131"/>
        <v>0</v>
      </c>
      <c r="AS595" s="4">
        <f t="shared" si="132"/>
        <v>1</v>
      </c>
      <c r="AT595" s="4">
        <f t="shared" si="127"/>
        <v>3</v>
      </c>
      <c r="AU595" s="34">
        <v>39630</v>
      </c>
      <c r="AV595" s="34"/>
      <c r="AW595" s="34"/>
      <c r="AX595" s="36"/>
    </row>
    <row r="596" spans="1:50" ht="36" hidden="1" customHeight="1" x14ac:dyDescent="0.2">
      <c r="A596" s="54"/>
      <c r="B596" s="172" t="s">
        <v>3374</v>
      </c>
      <c r="C596" s="172" t="s">
        <v>79</v>
      </c>
      <c r="D596" s="27" t="s">
        <v>323</v>
      </c>
      <c r="E596" s="182"/>
      <c r="F596" s="22" t="s">
        <v>1437</v>
      </c>
      <c r="G596" s="23" t="s">
        <v>185</v>
      </c>
      <c r="H596" s="23" t="s">
        <v>237</v>
      </c>
      <c r="I596" s="9" t="s">
        <v>2024</v>
      </c>
      <c r="J596" s="5" t="s">
        <v>185</v>
      </c>
      <c r="K596" s="3"/>
      <c r="L596" s="3"/>
      <c r="M596" s="3"/>
      <c r="N596" s="3"/>
      <c r="O596" s="3"/>
      <c r="P596" s="6"/>
      <c r="Q596" s="30"/>
      <c r="R596" s="30"/>
      <c r="S596" s="30"/>
      <c r="T596" s="30"/>
      <c r="U596" s="30"/>
      <c r="V596" s="26"/>
      <c r="W596" s="30"/>
      <c r="X596" s="30"/>
      <c r="Y596" s="30"/>
      <c r="Z596" s="30"/>
      <c r="AA596" s="30">
        <v>1</v>
      </c>
      <c r="AB596" s="6" t="s">
        <v>985</v>
      </c>
      <c r="AC596" s="30"/>
      <c r="AD596" s="30"/>
      <c r="AE596" s="30"/>
      <c r="AF596" s="30"/>
      <c r="AG596" s="30">
        <v>1</v>
      </c>
      <c r="AH596" s="26" t="s">
        <v>986</v>
      </c>
      <c r="AI596" s="30"/>
      <c r="AJ596" s="30"/>
      <c r="AK596" s="30"/>
      <c r="AL596" s="30"/>
      <c r="AM596" s="30">
        <v>2</v>
      </c>
      <c r="AN596" s="26"/>
      <c r="AO596" s="4">
        <f t="shared" si="128"/>
        <v>0</v>
      </c>
      <c r="AP596" s="4">
        <f t="shared" si="129"/>
        <v>0</v>
      </c>
      <c r="AQ596" s="4">
        <f t="shared" si="130"/>
        <v>0</v>
      </c>
      <c r="AR596" s="4">
        <f t="shared" si="131"/>
        <v>0</v>
      </c>
      <c r="AS596" s="4">
        <f t="shared" si="132"/>
        <v>4</v>
      </c>
      <c r="AT596" s="4">
        <f t="shared" si="127"/>
        <v>4</v>
      </c>
      <c r="AU596" s="34">
        <v>1</v>
      </c>
      <c r="AV596" s="34"/>
      <c r="AW596" s="34"/>
      <c r="AX596" s="36"/>
    </row>
    <row r="597" spans="1:50" ht="36" hidden="1" customHeight="1" x14ac:dyDescent="0.2">
      <c r="A597" s="54"/>
      <c r="B597" s="172" t="s">
        <v>2437</v>
      </c>
      <c r="C597" s="172" t="s">
        <v>76</v>
      </c>
      <c r="D597" s="2" t="s">
        <v>230</v>
      </c>
      <c r="E597" s="182"/>
      <c r="F597" s="22" t="s">
        <v>1437</v>
      </c>
      <c r="G597" s="23" t="s">
        <v>1259</v>
      </c>
      <c r="H597" s="23" t="s">
        <v>142</v>
      </c>
      <c r="I597" s="9" t="s">
        <v>1611</v>
      </c>
      <c r="J597" s="5" t="s">
        <v>142</v>
      </c>
      <c r="K597" s="3"/>
      <c r="L597" s="3"/>
      <c r="M597" s="3"/>
      <c r="N597" s="3"/>
      <c r="O597" s="3"/>
      <c r="P597" s="6"/>
      <c r="Q597" s="30"/>
      <c r="R597" s="30"/>
      <c r="S597" s="30"/>
      <c r="T597" s="30"/>
      <c r="U597" s="30"/>
      <c r="V597" s="26"/>
      <c r="W597" s="56"/>
      <c r="X597" s="30"/>
      <c r="Y597" s="30"/>
      <c r="Z597" s="30"/>
      <c r="AA597" s="30"/>
      <c r="AB597" s="26"/>
      <c r="AC597" s="30">
        <v>9</v>
      </c>
      <c r="AD597" s="30"/>
      <c r="AE597" s="30"/>
      <c r="AF597" s="30"/>
      <c r="AG597" s="30"/>
      <c r="AH597" s="6" t="s">
        <v>407</v>
      </c>
      <c r="AI597" s="30"/>
      <c r="AJ597" s="30"/>
      <c r="AK597" s="30"/>
      <c r="AL597" s="30"/>
      <c r="AM597" s="30">
        <v>2</v>
      </c>
      <c r="AN597" s="6" t="s">
        <v>407</v>
      </c>
      <c r="AO597" s="4">
        <f t="shared" si="128"/>
        <v>9</v>
      </c>
      <c r="AP597" s="4">
        <f t="shared" si="129"/>
        <v>0</v>
      </c>
      <c r="AQ597" s="4">
        <f t="shared" si="130"/>
        <v>0</v>
      </c>
      <c r="AR597" s="4">
        <f t="shared" si="131"/>
        <v>0</v>
      </c>
      <c r="AS597" s="4">
        <f t="shared" si="132"/>
        <v>2</v>
      </c>
      <c r="AT597" s="4">
        <f t="shared" si="127"/>
        <v>11</v>
      </c>
      <c r="AU597" s="34">
        <v>37104</v>
      </c>
      <c r="AV597" s="34"/>
      <c r="AW597" s="34"/>
      <c r="AX597" s="36"/>
    </row>
    <row r="598" spans="1:50" ht="36" hidden="1" customHeight="1" x14ac:dyDescent="0.2">
      <c r="A598" s="54"/>
      <c r="B598" s="172" t="s">
        <v>2469</v>
      </c>
      <c r="C598" s="172" t="s">
        <v>76</v>
      </c>
      <c r="D598" s="2" t="s">
        <v>416</v>
      </c>
      <c r="E598" s="182"/>
      <c r="F598" s="22" t="s">
        <v>1437</v>
      </c>
      <c r="G598" s="23" t="s">
        <v>1259</v>
      </c>
      <c r="H598" s="23" t="s">
        <v>142</v>
      </c>
      <c r="I598" s="9" t="s">
        <v>1629</v>
      </c>
      <c r="J598" s="5" t="s">
        <v>737</v>
      </c>
      <c r="K598" s="3"/>
      <c r="L598" s="3"/>
      <c r="M598" s="3"/>
      <c r="N598" s="3"/>
      <c r="O598" s="3"/>
      <c r="P598" s="6"/>
      <c r="Q598" s="30"/>
      <c r="R598" s="30"/>
      <c r="S598" s="30"/>
      <c r="T598" s="30"/>
      <c r="U598" s="30"/>
      <c r="V598" s="26"/>
      <c r="W598" s="30">
        <v>1</v>
      </c>
      <c r="X598" s="30"/>
      <c r="Y598" s="30"/>
      <c r="Z598" s="30"/>
      <c r="AA598" s="30"/>
      <c r="AB598" s="6" t="s">
        <v>169</v>
      </c>
      <c r="AC598" s="30">
        <v>13</v>
      </c>
      <c r="AD598" s="30"/>
      <c r="AE598" s="30"/>
      <c r="AF598" s="30"/>
      <c r="AG598" s="30"/>
      <c r="AH598" s="6" t="s">
        <v>169</v>
      </c>
      <c r="AI598" s="30"/>
      <c r="AJ598" s="30"/>
      <c r="AK598" s="30"/>
      <c r="AL598" s="30"/>
      <c r="AM598" s="30">
        <v>6</v>
      </c>
      <c r="AN598" s="26"/>
      <c r="AO598" s="4">
        <f t="shared" si="128"/>
        <v>14</v>
      </c>
      <c r="AP598" s="4">
        <f t="shared" si="129"/>
        <v>0</v>
      </c>
      <c r="AQ598" s="4">
        <f t="shared" si="130"/>
        <v>0</v>
      </c>
      <c r="AR598" s="4">
        <f t="shared" si="131"/>
        <v>0</v>
      </c>
      <c r="AS598" s="4">
        <f t="shared" si="132"/>
        <v>6</v>
      </c>
      <c r="AT598" s="4">
        <f t="shared" si="127"/>
        <v>20</v>
      </c>
      <c r="AU598" s="34">
        <v>35370</v>
      </c>
      <c r="AV598" s="34"/>
      <c r="AW598" s="34"/>
      <c r="AX598" s="36"/>
    </row>
    <row r="599" spans="1:50" ht="36" hidden="1" customHeight="1" x14ac:dyDescent="0.2">
      <c r="A599" s="54"/>
      <c r="B599" s="172" t="s">
        <v>3096</v>
      </c>
      <c r="C599" s="172" t="s">
        <v>76</v>
      </c>
      <c r="D599" s="2" t="s">
        <v>313</v>
      </c>
      <c r="E599" s="182"/>
      <c r="F599" s="22" t="s">
        <v>1437</v>
      </c>
      <c r="G599" s="23" t="s">
        <v>443</v>
      </c>
      <c r="H599" s="23" t="s">
        <v>479</v>
      </c>
      <c r="I599" s="9" t="s">
        <v>2003</v>
      </c>
      <c r="J599" s="5" t="s">
        <v>479</v>
      </c>
      <c r="K599" s="3"/>
      <c r="L599" s="3"/>
      <c r="M599" s="3"/>
      <c r="N599" s="3"/>
      <c r="O599" s="3"/>
      <c r="P599" s="6"/>
      <c r="Q599" s="30"/>
      <c r="R599" s="30"/>
      <c r="S599" s="30"/>
      <c r="T599" s="30"/>
      <c r="U599" s="30"/>
      <c r="V599" s="26"/>
      <c r="W599" s="30">
        <v>0</v>
      </c>
      <c r="X599" s="30"/>
      <c r="Y599" s="30"/>
      <c r="Z599" s="30"/>
      <c r="AA599" s="30">
        <v>0</v>
      </c>
      <c r="AB599" s="26"/>
      <c r="AC599" s="30">
        <v>1</v>
      </c>
      <c r="AD599" s="30"/>
      <c r="AE599" s="30"/>
      <c r="AF599" s="30"/>
      <c r="AG599" s="30">
        <v>4</v>
      </c>
      <c r="AH599" s="6" t="s">
        <v>897</v>
      </c>
      <c r="AI599" s="30"/>
      <c r="AJ599" s="30"/>
      <c r="AK599" s="30"/>
      <c r="AL599" s="30"/>
      <c r="AM599" s="30"/>
      <c r="AN599" s="26"/>
      <c r="AO599" s="4">
        <f t="shared" si="128"/>
        <v>1</v>
      </c>
      <c r="AP599" s="4">
        <f t="shared" si="129"/>
        <v>0</v>
      </c>
      <c r="AQ599" s="4">
        <f t="shared" si="130"/>
        <v>0</v>
      </c>
      <c r="AR599" s="4">
        <f t="shared" si="131"/>
        <v>0</v>
      </c>
      <c r="AS599" s="4">
        <f t="shared" si="132"/>
        <v>4</v>
      </c>
      <c r="AT599" s="4">
        <f t="shared" si="127"/>
        <v>5</v>
      </c>
      <c r="AU599" s="34" t="s">
        <v>2158</v>
      </c>
      <c r="AV599" s="34"/>
      <c r="AW599" s="34"/>
      <c r="AX599" s="36"/>
    </row>
    <row r="600" spans="1:50" ht="36" hidden="1" customHeight="1" x14ac:dyDescent="0.2">
      <c r="A600" s="54"/>
      <c r="B600" s="172" t="s">
        <v>2469</v>
      </c>
      <c r="C600" s="172" t="s">
        <v>76</v>
      </c>
      <c r="D600" s="2" t="s">
        <v>416</v>
      </c>
      <c r="E600" s="182"/>
      <c r="F600" s="22" t="s">
        <v>1437</v>
      </c>
      <c r="G600" s="23" t="s">
        <v>1259</v>
      </c>
      <c r="H600" s="23" t="s">
        <v>142</v>
      </c>
      <c r="I600" s="9" t="s">
        <v>1630</v>
      </c>
      <c r="J600" s="5" t="s">
        <v>608</v>
      </c>
      <c r="K600" s="3"/>
      <c r="L600" s="3"/>
      <c r="M600" s="3"/>
      <c r="N600" s="3"/>
      <c r="O600" s="3"/>
      <c r="P600" s="6"/>
      <c r="Q600" s="30"/>
      <c r="R600" s="30"/>
      <c r="S600" s="30"/>
      <c r="T600" s="30"/>
      <c r="U600" s="30"/>
      <c r="V600" s="26"/>
      <c r="W600" s="30">
        <v>1</v>
      </c>
      <c r="X600" s="30"/>
      <c r="Y600" s="30"/>
      <c r="Z600" s="30"/>
      <c r="AA600" s="30"/>
      <c r="AB600" s="6" t="s">
        <v>738</v>
      </c>
      <c r="AC600" s="30"/>
      <c r="AD600" s="30"/>
      <c r="AE600" s="30"/>
      <c r="AF600" s="30"/>
      <c r="AG600" s="30"/>
      <c r="AH600" s="26"/>
      <c r="AI600" s="30"/>
      <c r="AJ600" s="30"/>
      <c r="AK600" s="30"/>
      <c r="AL600" s="30"/>
      <c r="AM600" s="30">
        <v>1</v>
      </c>
      <c r="AN600" s="26"/>
      <c r="AO600" s="4">
        <f t="shared" si="128"/>
        <v>1</v>
      </c>
      <c r="AP600" s="4">
        <f t="shared" si="129"/>
        <v>0</v>
      </c>
      <c r="AQ600" s="4">
        <f t="shared" si="130"/>
        <v>0</v>
      </c>
      <c r="AR600" s="4">
        <f t="shared" si="131"/>
        <v>0</v>
      </c>
      <c r="AS600" s="4">
        <f t="shared" si="132"/>
        <v>1</v>
      </c>
      <c r="AT600" s="4">
        <f t="shared" si="127"/>
        <v>2</v>
      </c>
      <c r="AU600" s="34">
        <v>38869</v>
      </c>
      <c r="AV600" s="34"/>
      <c r="AW600" s="34"/>
      <c r="AX600" s="36"/>
    </row>
    <row r="601" spans="1:50" ht="36" hidden="1" customHeight="1" x14ac:dyDescent="0.2">
      <c r="A601" s="54"/>
      <c r="B601" s="172" t="s">
        <v>2469</v>
      </c>
      <c r="C601" s="172" t="s">
        <v>76</v>
      </c>
      <c r="D601" s="2" t="s">
        <v>416</v>
      </c>
      <c r="E601" s="182"/>
      <c r="F601" s="22" t="s">
        <v>1437</v>
      </c>
      <c r="G601" s="23" t="s">
        <v>1259</v>
      </c>
      <c r="H601" s="23" t="s">
        <v>142</v>
      </c>
      <c r="I601" s="9" t="s">
        <v>1631</v>
      </c>
      <c r="J601" s="5" t="s">
        <v>142</v>
      </c>
      <c r="K601" s="3"/>
      <c r="L601" s="3"/>
      <c r="M601" s="3"/>
      <c r="N601" s="3"/>
      <c r="O601" s="3"/>
      <c r="P601" s="6"/>
      <c r="Q601" s="30"/>
      <c r="R601" s="30"/>
      <c r="S601" s="30"/>
      <c r="T601" s="30"/>
      <c r="U601" s="30"/>
      <c r="V601" s="26"/>
      <c r="W601" s="30">
        <v>1</v>
      </c>
      <c r="X601" s="30"/>
      <c r="Y601" s="30"/>
      <c r="Z601" s="30"/>
      <c r="AA601" s="30"/>
      <c r="AB601" s="6" t="s">
        <v>486</v>
      </c>
      <c r="AC601" s="30"/>
      <c r="AD601" s="30"/>
      <c r="AE601" s="30"/>
      <c r="AF601" s="30"/>
      <c r="AG601" s="30"/>
      <c r="AH601" s="26"/>
      <c r="AI601" s="30"/>
      <c r="AJ601" s="30"/>
      <c r="AK601" s="30"/>
      <c r="AL601" s="30"/>
      <c r="AM601" s="30"/>
      <c r="AN601" s="26"/>
      <c r="AO601" s="4">
        <f t="shared" si="128"/>
        <v>1</v>
      </c>
      <c r="AP601" s="4">
        <f t="shared" si="129"/>
        <v>0</v>
      </c>
      <c r="AQ601" s="4">
        <f t="shared" si="130"/>
        <v>0</v>
      </c>
      <c r="AR601" s="4">
        <f t="shared" si="131"/>
        <v>0</v>
      </c>
      <c r="AS601" s="4">
        <f t="shared" si="132"/>
        <v>0</v>
      </c>
      <c r="AT601" s="4">
        <f t="shared" si="127"/>
        <v>1</v>
      </c>
      <c r="AU601" s="34">
        <v>39489</v>
      </c>
      <c r="AV601" s="34"/>
      <c r="AW601" s="34"/>
      <c r="AX601" s="36"/>
    </row>
    <row r="602" spans="1:50" ht="36" hidden="1" customHeight="1" x14ac:dyDescent="0.2">
      <c r="A602" s="54"/>
      <c r="B602" s="4" t="s">
        <v>2524</v>
      </c>
      <c r="C602" s="4" t="s">
        <v>76</v>
      </c>
      <c r="D602" s="27" t="s">
        <v>1216</v>
      </c>
      <c r="E602" s="182"/>
      <c r="F602" s="22" t="s">
        <v>1437</v>
      </c>
      <c r="G602" s="23" t="s">
        <v>1259</v>
      </c>
      <c r="H602" s="23" t="s">
        <v>142</v>
      </c>
      <c r="I602" s="9" t="s">
        <v>1671</v>
      </c>
      <c r="J602" s="5" t="s">
        <v>142</v>
      </c>
      <c r="K602" s="3"/>
      <c r="L602" s="3"/>
      <c r="M602" s="3"/>
      <c r="N602" s="3"/>
      <c r="O602" s="3"/>
      <c r="P602" s="6"/>
      <c r="Q602" s="30"/>
      <c r="R602" s="30"/>
      <c r="S602" s="30"/>
      <c r="T602" s="30"/>
      <c r="U602" s="30"/>
      <c r="V602" s="26"/>
      <c r="W602" s="30"/>
      <c r="X602" s="30"/>
      <c r="Y602" s="30"/>
      <c r="Z602" s="30"/>
      <c r="AA602" s="30"/>
      <c r="AB602" s="26"/>
      <c r="AC602" s="30">
        <v>1</v>
      </c>
      <c r="AD602" s="30"/>
      <c r="AE602" s="30"/>
      <c r="AF602" s="30"/>
      <c r="AG602" s="30">
        <v>2</v>
      </c>
      <c r="AH602" s="6" t="s">
        <v>2261</v>
      </c>
      <c r="AI602" s="30"/>
      <c r="AJ602" s="30"/>
      <c r="AK602" s="30"/>
      <c r="AL602" s="30"/>
      <c r="AM602" s="30"/>
      <c r="AN602" s="26"/>
      <c r="AO602" s="4">
        <f t="shared" si="128"/>
        <v>1</v>
      </c>
      <c r="AP602" s="4">
        <f t="shared" si="129"/>
        <v>0</v>
      </c>
      <c r="AQ602" s="4">
        <f t="shared" si="130"/>
        <v>0</v>
      </c>
      <c r="AR602" s="4">
        <f t="shared" si="131"/>
        <v>0</v>
      </c>
      <c r="AS602" s="4">
        <f t="shared" si="132"/>
        <v>2</v>
      </c>
      <c r="AT602" s="4">
        <f t="shared" si="127"/>
        <v>3</v>
      </c>
      <c r="AU602" s="34"/>
      <c r="AV602" s="34"/>
      <c r="AW602" s="34"/>
      <c r="AX602" s="36"/>
    </row>
    <row r="603" spans="1:50" ht="36" hidden="1" customHeight="1" x14ac:dyDescent="0.2">
      <c r="A603" s="54"/>
      <c r="B603" s="4" t="s">
        <v>2733</v>
      </c>
      <c r="C603" s="4" t="s">
        <v>76</v>
      </c>
      <c r="D603" s="2" t="s">
        <v>1118</v>
      </c>
      <c r="E603" s="182"/>
      <c r="F603" s="22" t="s">
        <v>1437</v>
      </c>
      <c r="G603" s="23" t="s">
        <v>1259</v>
      </c>
      <c r="H603" s="23" t="s">
        <v>142</v>
      </c>
      <c r="I603" s="9" t="s">
        <v>1679</v>
      </c>
      <c r="J603" s="5" t="s">
        <v>142</v>
      </c>
      <c r="K603" s="3"/>
      <c r="L603" s="3"/>
      <c r="M603" s="3"/>
      <c r="N603" s="3"/>
      <c r="O603" s="3"/>
      <c r="P603" s="6"/>
      <c r="Q603" s="30"/>
      <c r="R603" s="30"/>
      <c r="S603" s="30"/>
      <c r="T603" s="30"/>
      <c r="U603" s="30"/>
      <c r="V603" s="26"/>
      <c r="W603" s="30"/>
      <c r="X603" s="30"/>
      <c r="Y603" s="30"/>
      <c r="Z603" s="30"/>
      <c r="AA603" s="30"/>
      <c r="AB603" s="26"/>
      <c r="AC603" s="30">
        <v>2</v>
      </c>
      <c r="AD603" s="30"/>
      <c r="AE603" s="30"/>
      <c r="AF603" s="30"/>
      <c r="AG603" s="30"/>
      <c r="AH603" s="6" t="s">
        <v>1211</v>
      </c>
      <c r="AI603" s="30"/>
      <c r="AJ603" s="30"/>
      <c r="AK603" s="30"/>
      <c r="AL603" s="30"/>
      <c r="AM603" s="30">
        <v>3</v>
      </c>
      <c r="AN603" s="6" t="s">
        <v>1211</v>
      </c>
      <c r="AO603" s="4">
        <f t="shared" si="128"/>
        <v>2</v>
      </c>
      <c r="AP603" s="4">
        <f t="shared" si="129"/>
        <v>0</v>
      </c>
      <c r="AQ603" s="4">
        <f t="shared" si="130"/>
        <v>0</v>
      </c>
      <c r="AR603" s="4">
        <f t="shared" si="131"/>
        <v>0</v>
      </c>
      <c r="AS603" s="4">
        <f t="shared" si="132"/>
        <v>3</v>
      </c>
      <c r="AT603" s="4">
        <f t="shared" si="127"/>
        <v>5</v>
      </c>
      <c r="AU603" s="34" t="s">
        <v>858</v>
      </c>
      <c r="AV603" s="34"/>
      <c r="AW603" s="34"/>
      <c r="AX603" s="36"/>
    </row>
    <row r="604" spans="1:50" ht="36" hidden="1" customHeight="1" x14ac:dyDescent="0.2">
      <c r="A604" s="54"/>
      <c r="B604" s="172" t="s">
        <v>2390</v>
      </c>
      <c r="C604" s="172" t="s">
        <v>76</v>
      </c>
      <c r="D604" s="2" t="s">
        <v>381</v>
      </c>
      <c r="E604" s="182"/>
      <c r="F604" s="22" t="s">
        <v>1437</v>
      </c>
      <c r="G604" s="23" t="s">
        <v>1435</v>
      </c>
      <c r="H604" s="23" t="s">
        <v>248</v>
      </c>
      <c r="I604" s="9" t="s">
        <v>1541</v>
      </c>
      <c r="J604" s="5" t="s">
        <v>845</v>
      </c>
      <c r="K604" s="3"/>
      <c r="L604" s="3"/>
      <c r="M604" s="3"/>
      <c r="N604" s="3"/>
      <c r="O604" s="3"/>
      <c r="P604" s="6"/>
      <c r="Q604" s="3"/>
      <c r="R604" s="3"/>
      <c r="S604" s="3"/>
      <c r="T604" s="3"/>
      <c r="U604" s="3"/>
      <c r="V604" s="6"/>
      <c r="W604" s="3"/>
      <c r="X604" s="3"/>
      <c r="Y604" s="3"/>
      <c r="Z604" s="3"/>
      <c r="AA604" s="3"/>
      <c r="AB604" s="6"/>
      <c r="AC604" s="30">
        <v>1</v>
      </c>
      <c r="AD604" s="30"/>
      <c r="AE604" s="30"/>
      <c r="AF604" s="30"/>
      <c r="AG604" s="30"/>
      <c r="AH604" s="26" t="s">
        <v>846</v>
      </c>
      <c r="AI604" s="30"/>
      <c r="AJ604" s="30"/>
      <c r="AK604" s="30"/>
      <c r="AL604" s="30"/>
      <c r="AM604" s="30"/>
      <c r="AN604" s="26"/>
      <c r="AO604" s="4">
        <f t="shared" si="128"/>
        <v>1</v>
      </c>
      <c r="AP604" s="4">
        <f t="shared" si="129"/>
        <v>0</v>
      </c>
      <c r="AQ604" s="4">
        <f t="shared" si="130"/>
        <v>0</v>
      </c>
      <c r="AR604" s="4">
        <f t="shared" si="131"/>
        <v>0</v>
      </c>
      <c r="AS604" s="4">
        <f t="shared" si="132"/>
        <v>0</v>
      </c>
      <c r="AT604" s="4">
        <f t="shared" si="127"/>
        <v>1</v>
      </c>
      <c r="AU604" s="34"/>
      <c r="AV604" s="34"/>
      <c r="AW604" s="34"/>
      <c r="AX604" s="36"/>
    </row>
    <row r="605" spans="1:50" ht="36" hidden="1" customHeight="1" x14ac:dyDescent="0.2">
      <c r="A605" s="54"/>
      <c r="B605" s="4" t="s">
        <v>2424</v>
      </c>
      <c r="C605" s="4" t="s">
        <v>76</v>
      </c>
      <c r="D605" s="2" t="s">
        <v>1686</v>
      </c>
      <c r="E605" s="182"/>
      <c r="F605" s="22" t="s">
        <v>1437</v>
      </c>
      <c r="G605" s="23" t="s">
        <v>1259</v>
      </c>
      <c r="H605" s="23" t="s">
        <v>142</v>
      </c>
      <c r="I605" s="9" t="s">
        <v>1688</v>
      </c>
      <c r="J605" s="43" t="s">
        <v>142</v>
      </c>
      <c r="K605" s="3"/>
      <c r="L605" s="3"/>
      <c r="M605" s="3"/>
      <c r="N605" s="3"/>
      <c r="O605" s="3"/>
      <c r="P605" s="6"/>
      <c r="Q605" s="30"/>
      <c r="R605" s="30"/>
      <c r="S605" s="30"/>
      <c r="T605" s="30"/>
      <c r="U605" s="30"/>
      <c r="V605" s="26"/>
      <c r="W605" s="56"/>
      <c r="X605" s="30"/>
      <c r="Y605" s="30"/>
      <c r="Z605" s="30"/>
      <c r="AA605" s="30"/>
      <c r="AB605" s="26"/>
      <c r="AC605" s="30">
        <v>3</v>
      </c>
      <c r="AD605" s="30"/>
      <c r="AE605" s="30"/>
      <c r="AF605" s="30"/>
      <c r="AG605" s="30">
        <v>3</v>
      </c>
      <c r="AH605" s="6" t="s">
        <v>387</v>
      </c>
      <c r="AI605" s="30"/>
      <c r="AJ605" s="30"/>
      <c r="AK605" s="30"/>
      <c r="AL605" s="30"/>
      <c r="AM605" s="30">
        <v>3</v>
      </c>
      <c r="AN605" s="26"/>
      <c r="AO605" s="4">
        <f t="shared" si="128"/>
        <v>3</v>
      </c>
      <c r="AP605" s="4">
        <f t="shared" si="129"/>
        <v>0</v>
      </c>
      <c r="AQ605" s="4">
        <f t="shared" si="130"/>
        <v>0</v>
      </c>
      <c r="AR605" s="4">
        <f t="shared" si="131"/>
        <v>0</v>
      </c>
      <c r="AS605" s="4">
        <f t="shared" si="132"/>
        <v>6</v>
      </c>
      <c r="AT605" s="4">
        <f t="shared" si="127"/>
        <v>9</v>
      </c>
      <c r="AU605" s="3"/>
      <c r="AV605" s="3"/>
      <c r="AW605" s="3"/>
      <c r="AX605" s="36"/>
    </row>
    <row r="606" spans="1:50" ht="36" hidden="1" customHeight="1" x14ac:dyDescent="0.2">
      <c r="A606" s="54"/>
      <c r="B606" s="4" t="s">
        <v>2550</v>
      </c>
      <c r="C606" s="4" t="s">
        <v>76</v>
      </c>
      <c r="D606" s="27" t="s">
        <v>207</v>
      </c>
      <c r="E606" s="182"/>
      <c r="F606" s="22" t="s">
        <v>1437</v>
      </c>
      <c r="G606" s="23" t="s">
        <v>1259</v>
      </c>
      <c r="H606" s="23" t="s">
        <v>142</v>
      </c>
      <c r="I606" s="9" t="s">
        <v>1694</v>
      </c>
      <c r="J606" s="5" t="s">
        <v>142</v>
      </c>
      <c r="K606" s="3"/>
      <c r="L606" s="3"/>
      <c r="M606" s="3"/>
      <c r="N606" s="3"/>
      <c r="O606" s="3"/>
      <c r="P606" s="6"/>
      <c r="Q606" s="30"/>
      <c r="R606" s="30"/>
      <c r="S606" s="30"/>
      <c r="T606" s="30"/>
      <c r="U606" s="30"/>
      <c r="V606" s="26"/>
      <c r="W606" s="30"/>
      <c r="X606" s="30"/>
      <c r="Y606" s="30"/>
      <c r="Z606" s="30"/>
      <c r="AA606" s="30"/>
      <c r="AB606" s="26"/>
      <c r="AC606" s="30">
        <v>2</v>
      </c>
      <c r="AD606" s="30"/>
      <c r="AE606" s="30"/>
      <c r="AF606" s="30"/>
      <c r="AG606" s="30"/>
      <c r="AH606" s="26" t="s">
        <v>791</v>
      </c>
      <c r="AI606" s="30"/>
      <c r="AJ606" s="30"/>
      <c r="AK606" s="30"/>
      <c r="AL606" s="30"/>
      <c r="AM606" s="30">
        <v>3</v>
      </c>
      <c r="AN606" s="6" t="s">
        <v>792</v>
      </c>
      <c r="AO606" s="4">
        <f t="shared" si="128"/>
        <v>2</v>
      </c>
      <c r="AP606" s="4">
        <f t="shared" si="129"/>
        <v>0</v>
      </c>
      <c r="AQ606" s="4">
        <f t="shared" si="130"/>
        <v>0</v>
      </c>
      <c r="AR606" s="4">
        <f t="shared" si="131"/>
        <v>0</v>
      </c>
      <c r="AS606" s="4">
        <f t="shared" si="132"/>
        <v>3</v>
      </c>
      <c r="AT606" s="4">
        <f t="shared" si="127"/>
        <v>5</v>
      </c>
      <c r="AU606" s="34">
        <v>37368</v>
      </c>
      <c r="AV606" s="34"/>
      <c r="AW606" s="34"/>
      <c r="AX606" s="36"/>
    </row>
    <row r="607" spans="1:50" ht="36" hidden="1" customHeight="1" x14ac:dyDescent="0.2">
      <c r="A607" s="54"/>
      <c r="B607" s="4" t="s">
        <v>2575</v>
      </c>
      <c r="C607" s="4" t="s">
        <v>76</v>
      </c>
      <c r="D607" s="2" t="s">
        <v>382</v>
      </c>
      <c r="E607" s="182"/>
      <c r="F607" s="22" t="s">
        <v>1437</v>
      </c>
      <c r="G607" s="23" t="s">
        <v>1259</v>
      </c>
      <c r="H607" s="23" t="s">
        <v>142</v>
      </c>
      <c r="I607" s="9" t="s">
        <v>1703</v>
      </c>
      <c r="J607" s="5" t="s">
        <v>142</v>
      </c>
      <c r="K607" s="3"/>
      <c r="L607" s="3"/>
      <c r="M607" s="3"/>
      <c r="N607" s="3"/>
      <c r="O607" s="3">
        <v>1</v>
      </c>
      <c r="P607" s="6" t="s">
        <v>1084</v>
      </c>
      <c r="Q607" s="30"/>
      <c r="R607" s="30"/>
      <c r="S607" s="30"/>
      <c r="T607" s="30"/>
      <c r="U607" s="30"/>
      <c r="V607" s="26"/>
      <c r="W607" s="30"/>
      <c r="X607" s="30"/>
      <c r="Y607" s="30"/>
      <c r="Z607" s="30"/>
      <c r="AA607" s="30"/>
      <c r="AB607" s="26"/>
      <c r="AC607" s="30">
        <v>4</v>
      </c>
      <c r="AD607" s="30"/>
      <c r="AE607" s="30"/>
      <c r="AF607" s="30"/>
      <c r="AG607" s="30"/>
      <c r="AH607" s="6" t="s">
        <v>859</v>
      </c>
      <c r="AI607" s="30"/>
      <c r="AJ607" s="30"/>
      <c r="AK607" s="30"/>
      <c r="AL607" s="30"/>
      <c r="AM607" s="30">
        <v>2</v>
      </c>
      <c r="AN607" s="26"/>
      <c r="AO607" s="4">
        <f t="shared" si="128"/>
        <v>4</v>
      </c>
      <c r="AP607" s="4">
        <f t="shared" si="129"/>
        <v>0</v>
      </c>
      <c r="AQ607" s="4">
        <f t="shared" si="130"/>
        <v>0</v>
      </c>
      <c r="AR607" s="4">
        <f t="shared" si="131"/>
        <v>0</v>
      </c>
      <c r="AS607" s="4">
        <f t="shared" si="132"/>
        <v>3</v>
      </c>
      <c r="AT607" s="4">
        <f t="shared" si="127"/>
        <v>7</v>
      </c>
      <c r="AU607" s="34">
        <v>36770</v>
      </c>
      <c r="AV607" s="34"/>
      <c r="AW607" s="34"/>
      <c r="AX607" s="36"/>
    </row>
    <row r="608" spans="1:50" ht="36" hidden="1" customHeight="1" x14ac:dyDescent="0.2">
      <c r="A608" s="54"/>
      <c r="B608" s="4" t="s">
        <v>2591</v>
      </c>
      <c r="C608" s="4" t="s">
        <v>76</v>
      </c>
      <c r="D608" s="27" t="s">
        <v>1704</v>
      </c>
      <c r="E608" s="182"/>
      <c r="F608" s="22" t="s">
        <v>1437</v>
      </c>
      <c r="G608" s="23" t="s">
        <v>1259</v>
      </c>
      <c r="H608" s="23" t="s">
        <v>142</v>
      </c>
      <c r="I608" s="9" t="s">
        <v>1738</v>
      </c>
      <c r="J608" s="5" t="s">
        <v>876</v>
      </c>
      <c r="K608" s="3"/>
      <c r="L608" s="3"/>
      <c r="M608" s="3"/>
      <c r="N608" s="3"/>
      <c r="O608" s="3"/>
      <c r="P608" s="6"/>
      <c r="Q608" s="30"/>
      <c r="R608" s="30"/>
      <c r="S608" s="30"/>
      <c r="T608" s="30"/>
      <c r="U608" s="30"/>
      <c r="V608" s="26"/>
      <c r="W608" s="30"/>
      <c r="X608" s="30"/>
      <c r="Y608" s="30"/>
      <c r="Z608" s="30"/>
      <c r="AA608" s="30"/>
      <c r="AB608" s="26"/>
      <c r="AC608" s="30"/>
      <c r="AD608" s="30"/>
      <c r="AE608" s="30"/>
      <c r="AF608" s="30"/>
      <c r="AG608" s="30"/>
      <c r="AH608" s="26"/>
      <c r="AI608" s="30"/>
      <c r="AJ608" s="30"/>
      <c r="AK608" s="30"/>
      <c r="AL608" s="30"/>
      <c r="AM608" s="30">
        <v>14</v>
      </c>
      <c r="AN608" s="26"/>
      <c r="AO608" s="4">
        <f t="shared" si="128"/>
        <v>0</v>
      </c>
      <c r="AP608" s="4">
        <f t="shared" si="129"/>
        <v>0</v>
      </c>
      <c r="AQ608" s="4">
        <f t="shared" si="130"/>
        <v>0</v>
      </c>
      <c r="AR608" s="4">
        <f t="shared" si="131"/>
        <v>0</v>
      </c>
      <c r="AS608" s="4">
        <f t="shared" si="132"/>
        <v>14</v>
      </c>
      <c r="AT608" s="4">
        <f t="shared" si="127"/>
        <v>14</v>
      </c>
      <c r="AU608" s="37"/>
      <c r="AV608" s="37"/>
      <c r="AW608" s="37"/>
      <c r="AX608" s="36"/>
    </row>
    <row r="609" spans="1:50" ht="36" hidden="1" customHeight="1" x14ac:dyDescent="0.2">
      <c r="A609" s="54"/>
      <c r="B609" s="4" t="s">
        <v>2591</v>
      </c>
      <c r="C609" s="4" t="s">
        <v>76</v>
      </c>
      <c r="D609" s="27" t="s">
        <v>1704</v>
      </c>
      <c r="E609" s="182"/>
      <c r="F609" s="22" t="s">
        <v>1437</v>
      </c>
      <c r="G609" s="23" t="s">
        <v>1259</v>
      </c>
      <c r="H609" s="23" t="s">
        <v>142</v>
      </c>
      <c r="I609" s="9" t="s">
        <v>1739</v>
      </c>
      <c r="J609" s="5" t="s">
        <v>877</v>
      </c>
      <c r="K609" s="3"/>
      <c r="L609" s="3"/>
      <c r="M609" s="3"/>
      <c r="N609" s="3"/>
      <c r="O609" s="3"/>
      <c r="P609" s="6"/>
      <c r="Q609" s="30"/>
      <c r="R609" s="30"/>
      <c r="S609" s="30"/>
      <c r="T609" s="30"/>
      <c r="U609" s="30"/>
      <c r="V609" s="26"/>
      <c r="W609" s="30"/>
      <c r="X609" s="30"/>
      <c r="Y609" s="30"/>
      <c r="Z609" s="30"/>
      <c r="AA609" s="30"/>
      <c r="AB609" s="26"/>
      <c r="AC609" s="30"/>
      <c r="AD609" s="30"/>
      <c r="AE609" s="30"/>
      <c r="AF609" s="30"/>
      <c r="AG609" s="30"/>
      <c r="AH609" s="26"/>
      <c r="AI609" s="30"/>
      <c r="AJ609" s="30"/>
      <c r="AK609" s="30"/>
      <c r="AL609" s="30"/>
      <c r="AM609" s="30">
        <v>18</v>
      </c>
      <c r="AN609" s="26"/>
      <c r="AO609" s="4">
        <f t="shared" si="128"/>
        <v>0</v>
      </c>
      <c r="AP609" s="4">
        <f t="shared" si="129"/>
        <v>0</v>
      </c>
      <c r="AQ609" s="4">
        <f t="shared" si="130"/>
        <v>0</v>
      </c>
      <c r="AR609" s="4">
        <f t="shared" si="131"/>
        <v>0</v>
      </c>
      <c r="AS609" s="4">
        <f t="shared" si="132"/>
        <v>18</v>
      </c>
      <c r="AT609" s="4">
        <f t="shared" si="127"/>
        <v>18</v>
      </c>
      <c r="AU609" s="37"/>
      <c r="AV609" s="37"/>
      <c r="AW609" s="37"/>
      <c r="AX609" s="36"/>
    </row>
    <row r="610" spans="1:50" ht="36" hidden="1" customHeight="1" x14ac:dyDescent="0.2">
      <c r="A610" s="54"/>
      <c r="B610" s="4" t="s">
        <v>2591</v>
      </c>
      <c r="C610" s="4" t="s">
        <v>76</v>
      </c>
      <c r="D610" s="27" t="s">
        <v>1704</v>
      </c>
      <c r="E610" s="182"/>
      <c r="F610" s="22" t="s">
        <v>1437</v>
      </c>
      <c r="G610" s="23" t="s">
        <v>1259</v>
      </c>
      <c r="H610" s="23" t="s">
        <v>142</v>
      </c>
      <c r="I610" s="9" t="s">
        <v>1740</v>
      </c>
      <c r="J610" s="5" t="s">
        <v>595</v>
      </c>
      <c r="K610" s="3"/>
      <c r="L610" s="3"/>
      <c r="M610" s="3"/>
      <c r="N610" s="3"/>
      <c r="O610" s="3"/>
      <c r="P610" s="6"/>
      <c r="Q610" s="30"/>
      <c r="R610" s="30"/>
      <c r="S610" s="30"/>
      <c r="T610" s="30"/>
      <c r="U610" s="30"/>
      <c r="V610" s="26"/>
      <c r="W610" s="30"/>
      <c r="X610" s="30"/>
      <c r="Y610" s="30"/>
      <c r="Z610" s="30"/>
      <c r="AA610" s="30"/>
      <c r="AB610" s="26"/>
      <c r="AC610" s="30"/>
      <c r="AD610" s="30"/>
      <c r="AE610" s="30"/>
      <c r="AF610" s="30"/>
      <c r="AG610" s="30"/>
      <c r="AH610" s="26"/>
      <c r="AI610" s="30">
        <v>1</v>
      </c>
      <c r="AJ610" s="30"/>
      <c r="AK610" s="30"/>
      <c r="AL610" s="30"/>
      <c r="AM610" s="30">
        <v>3</v>
      </c>
      <c r="AN610" s="26"/>
      <c r="AO610" s="4">
        <f t="shared" si="128"/>
        <v>1</v>
      </c>
      <c r="AP610" s="4">
        <f t="shared" si="129"/>
        <v>0</v>
      </c>
      <c r="AQ610" s="4">
        <f t="shared" si="130"/>
        <v>0</v>
      </c>
      <c r="AR610" s="4">
        <f t="shared" si="131"/>
        <v>0</v>
      </c>
      <c r="AS610" s="4">
        <f t="shared" si="132"/>
        <v>3</v>
      </c>
      <c r="AT610" s="4">
        <f t="shared" si="127"/>
        <v>4</v>
      </c>
      <c r="AU610" s="37" t="s">
        <v>943</v>
      </c>
      <c r="AV610" s="37"/>
      <c r="AW610" s="37"/>
      <c r="AX610" s="36"/>
    </row>
    <row r="611" spans="1:50" ht="36" hidden="1" customHeight="1" x14ac:dyDescent="0.2">
      <c r="A611" s="54"/>
      <c r="B611" s="4" t="s">
        <v>2639</v>
      </c>
      <c r="C611" s="4" t="s">
        <v>76</v>
      </c>
      <c r="D611" s="2" t="s">
        <v>219</v>
      </c>
      <c r="E611" s="182"/>
      <c r="F611" s="22" t="s">
        <v>1437</v>
      </c>
      <c r="G611" s="23" t="s">
        <v>1259</v>
      </c>
      <c r="H611" s="23" t="s">
        <v>142</v>
      </c>
      <c r="I611" s="9" t="s">
        <v>1764</v>
      </c>
      <c r="J611" s="5" t="s">
        <v>142</v>
      </c>
      <c r="K611" s="3"/>
      <c r="L611" s="3"/>
      <c r="M611" s="3"/>
      <c r="N611" s="3"/>
      <c r="O611" s="3"/>
      <c r="P611" s="6"/>
      <c r="Q611" s="30"/>
      <c r="R611" s="30"/>
      <c r="S611" s="30"/>
      <c r="T611" s="30"/>
      <c r="U611" s="30"/>
      <c r="V611" s="26"/>
      <c r="W611" s="30"/>
      <c r="X611" s="30"/>
      <c r="Y611" s="30"/>
      <c r="Z611" s="30"/>
      <c r="AA611" s="30"/>
      <c r="AB611" s="26"/>
      <c r="AC611" s="30">
        <v>2</v>
      </c>
      <c r="AD611" s="30"/>
      <c r="AE611" s="30"/>
      <c r="AF611" s="30"/>
      <c r="AG611" s="30"/>
      <c r="AH611" s="6" t="s">
        <v>764</v>
      </c>
      <c r="AI611" s="30"/>
      <c r="AJ611" s="30"/>
      <c r="AK611" s="30"/>
      <c r="AL611" s="30"/>
      <c r="AM611" s="30">
        <v>4</v>
      </c>
      <c r="AN611" s="6" t="s">
        <v>371</v>
      </c>
      <c r="AO611" s="4">
        <f t="shared" si="128"/>
        <v>2</v>
      </c>
      <c r="AP611" s="4">
        <f t="shared" si="129"/>
        <v>0</v>
      </c>
      <c r="AQ611" s="4">
        <f t="shared" si="130"/>
        <v>0</v>
      </c>
      <c r="AR611" s="4">
        <f t="shared" si="131"/>
        <v>0</v>
      </c>
      <c r="AS611" s="4">
        <f t="shared" si="132"/>
        <v>4</v>
      </c>
      <c r="AT611" s="4">
        <f t="shared" si="127"/>
        <v>6</v>
      </c>
      <c r="AU611" s="34" t="s">
        <v>385</v>
      </c>
      <c r="AV611" s="34"/>
      <c r="AW611" s="34"/>
      <c r="AX611" s="36"/>
    </row>
    <row r="612" spans="1:50" ht="36" hidden="1" customHeight="1" x14ac:dyDescent="0.2">
      <c r="A612" s="54"/>
      <c r="B612" s="4" t="s">
        <v>2655</v>
      </c>
      <c r="C612" s="4" t="s">
        <v>76</v>
      </c>
      <c r="D612" s="27" t="s">
        <v>1767</v>
      </c>
      <c r="E612" s="182"/>
      <c r="F612" s="22" t="s">
        <v>1437</v>
      </c>
      <c r="G612" s="23" t="s">
        <v>1259</v>
      </c>
      <c r="H612" s="23" t="s">
        <v>142</v>
      </c>
      <c r="I612" s="9" t="s">
        <v>1771</v>
      </c>
      <c r="J612" s="5" t="s">
        <v>142</v>
      </c>
      <c r="K612" s="3"/>
      <c r="L612" s="3"/>
      <c r="M612" s="3"/>
      <c r="N612" s="3"/>
      <c r="O612" s="3"/>
      <c r="P612" s="6"/>
      <c r="Q612" s="30"/>
      <c r="R612" s="30"/>
      <c r="S612" s="30"/>
      <c r="T612" s="30"/>
      <c r="U612" s="30"/>
      <c r="V612" s="26"/>
      <c r="W612" s="30"/>
      <c r="X612" s="30"/>
      <c r="Y612" s="30"/>
      <c r="Z612" s="30"/>
      <c r="AA612" s="30"/>
      <c r="AB612" s="26"/>
      <c r="AC612" s="30"/>
      <c r="AD612" s="30"/>
      <c r="AE612" s="30"/>
      <c r="AF612" s="30"/>
      <c r="AG612" s="30"/>
      <c r="AH612" s="26"/>
      <c r="AI612" s="30"/>
      <c r="AJ612" s="30"/>
      <c r="AK612" s="30"/>
      <c r="AL612" s="30"/>
      <c r="AM612" s="30">
        <v>3</v>
      </c>
      <c r="AN612" s="26" t="s">
        <v>1026</v>
      </c>
      <c r="AO612" s="4">
        <f t="shared" si="128"/>
        <v>0</v>
      </c>
      <c r="AP612" s="4">
        <f t="shared" si="129"/>
        <v>0</v>
      </c>
      <c r="AQ612" s="4">
        <f t="shared" si="130"/>
        <v>0</v>
      </c>
      <c r="AR612" s="4">
        <f t="shared" si="131"/>
        <v>0</v>
      </c>
      <c r="AS612" s="4">
        <f t="shared" si="132"/>
        <v>3</v>
      </c>
      <c r="AT612" s="4">
        <f t="shared" si="127"/>
        <v>3</v>
      </c>
      <c r="AU612" s="34">
        <v>39525</v>
      </c>
      <c r="AV612" s="34"/>
      <c r="AW612" s="34"/>
      <c r="AX612" s="36"/>
    </row>
    <row r="613" spans="1:50" ht="36" customHeight="1" x14ac:dyDescent="0.2">
      <c r="A613" s="54"/>
      <c r="B613" s="4" t="s">
        <v>2655</v>
      </c>
      <c r="C613" s="4" t="s">
        <v>76</v>
      </c>
      <c r="D613" s="27" t="s">
        <v>1767</v>
      </c>
      <c r="E613" s="182"/>
      <c r="F613" s="22" t="s">
        <v>1437</v>
      </c>
      <c r="G613" s="23" t="s">
        <v>1460</v>
      </c>
      <c r="H613" s="23" t="s">
        <v>464</v>
      </c>
      <c r="I613" s="9" t="s">
        <v>1787</v>
      </c>
      <c r="J613" s="5" t="s">
        <v>545</v>
      </c>
      <c r="K613" s="3"/>
      <c r="L613" s="3"/>
      <c r="M613" s="3"/>
      <c r="N613" s="3"/>
      <c r="O613" s="3"/>
      <c r="P613" s="6"/>
      <c r="Q613" s="30"/>
      <c r="R613" s="30"/>
      <c r="S613" s="30"/>
      <c r="T613" s="30"/>
      <c r="U613" s="30"/>
      <c r="V613" s="26"/>
      <c r="W613" s="30"/>
      <c r="X613" s="30"/>
      <c r="Y613" s="30"/>
      <c r="Z613" s="30"/>
      <c r="AA613" s="30"/>
      <c r="AB613" s="26"/>
      <c r="AC613" s="30"/>
      <c r="AD613" s="30"/>
      <c r="AE613" s="30"/>
      <c r="AF613" s="30"/>
      <c r="AG613" s="30"/>
      <c r="AH613" s="26"/>
      <c r="AI613" s="30"/>
      <c r="AJ613" s="30"/>
      <c r="AK613" s="30"/>
      <c r="AL613" s="30"/>
      <c r="AM613" s="30">
        <v>1</v>
      </c>
      <c r="AN613" s="26" t="s">
        <v>1092</v>
      </c>
      <c r="AO613" s="4">
        <f t="shared" ref="AO613:AO625" si="133">+K613+Q613+W613+AC613+AI613</f>
        <v>0</v>
      </c>
      <c r="AP613" s="4">
        <f t="shared" ref="AP613:AP625" si="134">+L613+R613+X613+AD613+AJ613</f>
        <v>0</v>
      </c>
      <c r="AQ613" s="4">
        <f t="shared" ref="AQ613:AQ625" si="135">+M613+S613+Y613+AE613+AK613</f>
        <v>0</v>
      </c>
      <c r="AR613" s="4">
        <f t="shared" ref="AR613:AR625" si="136">+N613+T613+Z613+AF613+AL613</f>
        <v>0</v>
      </c>
      <c r="AS613" s="4">
        <f t="shared" ref="AS613:AS625" si="137">+O613+U613+AA613+AG613+AM613</f>
        <v>1</v>
      </c>
      <c r="AT613" s="4">
        <f t="shared" si="127"/>
        <v>1</v>
      </c>
      <c r="AU613" s="34">
        <v>40777</v>
      </c>
      <c r="AV613" s="34"/>
      <c r="AW613" s="34"/>
      <c r="AX613" s="36"/>
    </row>
    <row r="614" spans="1:50" s="159" customFormat="1" ht="36" hidden="1" customHeight="1" x14ac:dyDescent="0.2">
      <c r="A614" s="54">
        <f>+A591+1</f>
        <v>1</v>
      </c>
      <c r="B614" s="156" t="s">
        <v>2682</v>
      </c>
      <c r="C614" s="156" t="s">
        <v>76</v>
      </c>
      <c r="D614" s="53" t="s">
        <v>182</v>
      </c>
      <c r="E614" s="181">
        <f>COUNTIF($B$5:$B$702,"IT")-1</f>
        <v>1</v>
      </c>
      <c r="F614" s="74" t="s">
        <v>1436</v>
      </c>
      <c r="G614" s="74" t="s">
        <v>1259</v>
      </c>
      <c r="H614" s="74" t="s">
        <v>142</v>
      </c>
      <c r="I614" s="151" t="s">
        <v>1791</v>
      </c>
      <c r="J614" s="161" t="s">
        <v>142</v>
      </c>
      <c r="K614" s="153"/>
      <c r="L614" s="153"/>
      <c r="M614" s="153"/>
      <c r="N614" s="153"/>
      <c r="O614" s="153">
        <v>2</v>
      </c>
      <c r="P614" s="163" t="s">
        <v>717</v>
      </c>
      <c r="Q614" s="155">
        <v>1</v>
      </c>
      <c r="R614" s="155"/>
      <c r="S614" s="155"/>
      <c r="T614" s="155"/>
      <c r="U614" s="155">
        <v>1</v>
      </c>
      <c r="V614" s="163" t="s">
        <v>718</v>
      </c>
      <c r="W614" s="153">
        <v>1</v>
      </c>
      <c r="X614" s="153"/>
      <c r="Y614" s="153"/>
      <c r="Z614" s="153"/>
      <c r="AA614" s="153"/>
      <c r="AB614" s="163" t="s">
        <v>719</v>
      </c>
      <c r="AC614" s="155">
        <v>3</v>
      </c>
      <c r="AD614" s="155"/>
      <c r="AE614" s="155"/>
      <c r="AF614" s="155"/>
      <c r="AG614" s="155">
        <v>2</v>
      </c>
      <c r="AH614" s="163" t="s">
        <v>574</v>
      </c>
      <c r="AI614" s="155">
        <v>1</v>
      </c>
      <c r="AJ614" s="155">
        <v>1</v>
      </c>
      <c r="AK614" s="155"/>
      <c r="AL614" s="155"/>
      <c r="AM614" s="155">
        <v>5</v>
      </c>
      <c r="AN614" s="163" t="s">
        <v>720</v>
      </c>
      <c r="AO614" s="156">
        <f t="shared" si="133"/>
        <v>6</v>
      </c>
      <c r="AP614" s="156">
        <f t="shared" si="134"/>
        <v>1</v>
      </c>
      <c r="AQ614" s="156">
        <f t="shared" si="135"/>
        <v>0</v>
      </c>
      <c r="AR614" s="156">
        <f t="shared" si="136"/>
        <v>0</v>
      </c>
      <c r="AS614" s="156">
        <f t="shared" si="137"/>
        <v>10</v>
      </c>
      <c r="AT614" s="156">
        <f t="shared" si="127"/>
        <v>17</v>
      </c>
      <c r="AU614" s="40" t="s">
        <v>351</v>
      </c>
      <c r="AV614" s="40"/>
      <c r="AW614" s="40"/>
      <c r="AX614" s="158"/>
    </row>
    <row r="615" spans="1:50" ht="36" hidden="1" customHeight="1" x14ac:dyDescent="0.2">
      <c r="A615" s="54"/>
      <c r="B615" s="4" t="s">
        <v>2938</v>
      </c>
      <c r="C615" s="4" t="s">
        <v>76</v>
      </c>
      <c r="D615" s="27" t="s">
        <v>910</v>
      </c>
      <c r="E615" s="182"/>
      <c r="F615" s="22" t="s">
        <v>1437</v>
      </c>
      <c r="G615" s="23" t="s">
        <v>1259</v>
      </c>
      <c r="H615" s="23" t="s">
        <v>142</v>
      </c>
      <c r="I615" s="9" t="s">
        <v>1801</v>
      </c>
      <c r="J615" s="5" t="s">
        <v>341</v>
      </c>
      <c r="K615" s="3"/>
      <c r="L615" s="3"/>
      <c r="M615" s="3"/>
      <c r="N615" s="3"/>
      <c r="O615" s="3"/>
      <c r="P615" s="6"/>
      <c r="Q615" s="30"/>
      <c r="R615" s="30"/>
      <c r="S615" s="30"/>
      <c r="T615" s="30"/>
      <c r="U615" s="30"/>
      <c r="V615" s="26"/>
      <c r="W615" s="30">
        <v>1</v>
      </c>
      <c r="X615" s="30"/>
      <c r="Y615" s="30"/>
      <c r="Z615" s="30"/>
      <c r="AA615" s="30">
        <v>1</v>
      </c>
      <c r="AB615" s="26" t="s">
        <v>1011</v>
      </c>
      <c r="AC615" s="30">
        <v>2</v>
      </c>
      <c r="AD615" s="30"/>
      <c r="AE615" s="30"/>
      <c r="AF615" s="30"/>
      <c r="AG615" s="30">
        <v>10</v>
      </c>
      <c r="AH615" s="26" t="s">
        <v>1011</v>
      </c>
      <c r="AI615" s="30"/>
      <c r="AJ615" s="30"/>
      <c r="AK615" s="30"/>
      <c r="AL615" s="30"/>
      <c r="AM615" s="30">
        <v>5</v>
      </c>
      <c r="AN615" s="26" t="s">
        <v>1011</v>
      </c>
      <c r="AO615" s="4">
        <f t="shared" si="133"/>
        <v>3</v>
      </c>
      <c r="AP615" s="4">
        <f t="shared" si="134"/>
        <v>0</v>
      </c>
      <c r="AQ615" s="4">
        <f t="shared" si="135"/>
        <v>0</v>
      </c>
      <c r="AR615" s="4">
        <f t="shared" si="136"/>
        <v>0</v>
      </c>
      <c r="AS615" s="4">
        <f t="shared" si="137"/>
        <v>16</v>
      </c>
      <c r="AT615" s="4">
        <f t="shared" si="127"/>
        <v>19</v>
      </c>
      <c r="AU615" s="34"/>
      <c r="AV615" s="34"/>
      <c r="AW615" s="34"/>
      <c r="AX615" s="36"/>
    </row>
    <row r="616" spans="1:50" ht="36" hidden="1" customHeight="1" x14ac:dyDescent="0.2">
      <c r="A616" s="54"/>
      <c r="B616" s="4" t="s">
        <v>2724</v>
      </c>
      <c r="C616" s="4" t="s">
        <v>76</v>
      </c>
      <c r="D616" s="25" t="s">
        <v>53</v>
      </c>
      <c r="E616" s="182"/>
      <c r="F616" s="22" t="s">
        <v>1437</v>
      </c>
      <c r="G616" s="23" t="s">
        <v>1259</v>
      </c>
      <c r="H616" s="23" t="s">
        <v>142</v>
      </c>
      <c r="I616" s="9" t="s">
        <v>1810</v>
      </c>
      <c r="J616" s="43" t="s">
        <v>142</v>
      </c>
      <c r="K616" s="3"/>
      <c r="L616" s="3"/>
      <c r="M616" s="3"/>
      <c r="N616" s="3"/>
      <c r="O616" s="3"/>
      <c r="P616" s="6"/>
      <c r="Q616" s="30"/>
      <c r="R616" s="30"/>
      <c r="S616" s="30"/>
      <c r="T616" s="30"/>
      <c r="U616" s="30"/>
      <c r="V616" s="26"/>
      <c r="W616" s="30">
        <v>1</v>
      </c>
      <c r="X616" s="30"/>
      <c r="Y616" s="30"/>
      <c r="Z616" s="30"/>
      <c r="AA616" s="30"/>
      <c r="AB616" s="6" t="s">
        <v>404</v>
      </c>
      <c r="AC616" s="30">
        <v>12</v>
      </c>
      <c r="AD616" s="30"/>
      <c r="AE616" s="30"/>
      <c r="AF616" s="30"/>
      <c r="AG616" s="30"/>
      <c r="AH616" s="6" t="s">
        <v>404</v>
      </c>
      <c r="AI616" s="30">
        <v>1</v>
      </c>
      <c r="AJ616" s="30"/>
      <c r="AK616" s="30"/>
      <c r="AL616" s="30"/>
      <c r="AM616" s="3">
        <v>7</v>
      </c>
      <c r="AN616" s="6" t="s">
        <v>404</v>
      </c>
      <c r="AO616" s="4">
        <f t="shared" si="133"/>
        <v>14</v>
      </c>
      <c r="AP616" s="4">
        <f t="shared" si="134"/>
        <v>0</v>
      </c>
      <c r="AQ616" s="4">
        <f t="shared" si="135"/>
        <v>0</v>
      </c>
      <c r="AR616" s="4">
        <f t="shared" si="136"/>
        <v>0</v>
      </c>
      <c r="AS616" s="4">
        <f t="shared" si="137"/>
        <v>7</v>
      </c>
      <c r="AT616" s="4">
        <f t="shared" si="127"/>
        <v>21</v>
      </c>
      <c r="AU616" s="34"/>
      <c r="AV616" s="34"/>
      <c r="AW616" s="34"/>
      <c r="AX616" s="36"/>
    </row>
    <row r="617" spans="1:50" ht="36" hidden="1" customHeight="1" x14ac:dyDescent="0.2">
      <c r="A617" s="54"/>
      <c r="B617" s="4" t="s">
        <v>2742</v>
      </c>
      <c r="C617" s="4" t="s">
        <v>76</v>
      </c>
      <c r="D617" s="27" t="s">
        <v>136</v>
      </c>
      <c r="E617" s="182"/>
      <c r="F617" s="22" t="s">
        <v>1437</v>
      </c>
      <c r="G617" s="23" t="s">
        <v>1259</v>
      </c>
      <c r="H617" s="23" t="s">
        <v>142</v>
      </c>
      <c r="I617" s="9" t="s">
        <v>2220</v>
      </c>
      <c r="J617" s="43" t="s">
        <v>142</v>
      </c>
      <c r="K617" s="3"/>
      <c r="L617" s="3"/>
      <c r="M617" s="3"/>
      <c r="N617" s="3"/>
      <c r="O617" s="3"/>
      <c r="P617" s="6"/>
      <c r="Q617" s="30"/>
      <c r="R617" s="30"/>
      <c r="S617" s="30"/>
      <c r="T617" s="30"/>
      <c r="U617" s="30"/>
      <c r="V617" s="26"/>
      <c r="W617" s="30"/>
      <c r="X617" s="30"/>
      <c r="Y617" s="30"/>
      <c r="Z617" s="30"/>
      <c r="AA617" s="30"/>
      <c r="AB617" s="26"/>
      <c r="AC617" s="30">
        <v>5</v>
      </c>
      <c r="AD617" s="30"/>
      <c r="AE617" s="30">
        <v>1</v>
      </c>
      <c r="AF617" s="30"/>
      <c r="AG617" s="30">
        <v>8</v>
      </c>
      <c r="AH617" s="6" t="s">
        <v>210</v>
      </c>
      <c r="AI617" s="30"/>
      <c r="AJ617" s="30"/>
      <c r="AK617" s="30"/>
      <c r="AL617" s="30"/>
      <c r="AM617" s="30">
        <v>9</v>
      </c>
      <c r="AN617" s="26"/>
      <c r="AO617" s="4">
        <f t="shared" si="133"/>
        <v>5</v>
      </c>
      <c r="AP617" s="4">
        <f t="shared" si="134"/>
        <v>0</v>
      </c>
      <c r="AQ617" s="4">
        <f t="shared" si="135"/>
        <v>1</v>
      </c>
      <c r="AR617" s="4">
        <f t="shared" si="136"/>
        <v>0</v>
      </c>
      <c r="AS617" s="4">
        <f t="shared" si="137"/>
        <v>17</v>
      </c>
      <c r="AT617" s="4">
        <f t="shared" si="127"/>
        <v>23</v>
      </c>
      <c r="AU617" s="34">
        <v>46538</v>
      </c>
      <c r="AV617" s="34"/>
      <c r="AW617" s="34"/>
      <c r="AX617" s="36"/>
    </row>
    <row r="618" spans="1:50" ht="36" hidden="1" customHeight="1" x14ac:dyDescent="0.2">
      <c r="A618" s="54"/>
      <c r="B618" s="4" t="s">
        <v>2749</v>
      </c>
      <c r="C618" s="4" t="s">
        <v>76</v>
      </c>
      <c r="D618" s="2" t="s">
        <v>317</v>
      </c>
      <c r="E618" s="182"/>
      <c r="F618" s="22" t="s">
        <v>1437</v>
      </c>
      <c r="G618" s="23" t="s">
        <v>1259</v>
      </c>
      <c r="H618" s="23" t="s">
        <v>142</v>
      </c>
      <c r="I618" s="9" t="s">
        <v>1825</v>
      </c>
      <c r="J618" s="5" t="s">
        <v>142</v>
      </c>
      <c r="K618" s="3"/>
      <c r="L618" s="3"/>
      <c r="M618" s="3"/>
      <c r="N618" s="3"/>
      <c r="O618" s="3"/>
      <c r="P618" s="6"/>
      <c r="Q618" s="30"/>
      <c r="R618" s="30"/>
      <c r="S618" s="30"/>
      <c r="T618" s="30"/>
      <c r="U618" s="30">
        <v>1</v>
      </c>
      <c r="V618" s="6" t="s">
        <v>548</v>
      </c>
      <c r="W618" s="30"/>
      <c r="X618" s="30"/>
      <c r="Y618" s="30"/>
      <c r="Z618" s="30"/>
      <c r="AA618" s="30"/>
      <c r="AB618" s="26"/>
      <c r="AC618" s="56">
        <v>4</v>
      </c>
      <c r="AD618" s="30"/>
      <c r="AE618" s="30"/>
      <c r="AF618" s="30"/>
      <c r="AG618" s="30">
        <v>1</v>
      </c>
      <c r="AH618" s="6" t="s">
        <v>178</v>
      </c>
      <c r="AI618" s="56"/>
      <c r="AJ618" s="30"/>
      <c r="AK618" s="30"/>
      <c r="AL618" s="30"/>
      <c r="AM618" s="30">
        <v>3</v>
      </c>
      <c r="AN618" s="6" t="s">
        <v>50</v>
      </c>
      <c r="AO618" s="4">
        <f t="shared" si="133"/>
        <v>4</v>
      </c>
      <c r="AP618" s="4">
        <f t="shared" si="134"/>
        <v>0</v>
      </c>
      <c r="AQ618" s="4">
        <f t="shared" si="135"/>
        <v>0</v>
      </c>
      <c r="AR618" s="4">
        <f t="shared" si="136"/>
        <v>0</v>
      </c>
      <c r="AS618" s="4">
        <f t="shared" si="137"/>
        <v>5</v>
      </c>
      <c r="AT618" s="4">
        <f t="shared" si="127"/>
        <v>9</v>
      </c>
      <c r="AU618" s="34"/>
      <c r="AV618" s="34"/>
      <c r="AW618" s="34"/>
      <c r="AX618" s="36"/>
    </row>
    <row r="619" spans="1:50" ht="36" hidden="1" customHeight="1" x14ac:dyDescent="0.2">
      <c r="A619" s="54"/>
      <c r="B619" s="4" t="s">
        <v>2821</v>
      </c>
      <c r="C619" s="4" t="s">
        <v>76</v>
      </c>
      <c r="D619" s="2" t="s">
        <v>14</v>
      </c>
      <c r="E619" s="182"/>
      <c r="F619" s="22" t="s">
        <v>1437</v>
      </c>
      <c r="G619" s="23" t="s">
        <v>1259</v>
      </c>
      <c r="H619" s="23" t="s">
        <v>142</v>
      </c>
      <c r="I619" s="9" t="s">
        <v>1834</v>
      </c>
      <c r="J619" s="5" t="s">
        <v>142</v>
      </c>
      <c r="K619" s="3"/>
      <c r="L619" s="3"/>
      <c r="M619" s="3"/>
      <c r="N619" s="3"/>
      <c r="O619" s="3"/>
      <c r="P619" s="6"/>
      <c r="Q619" s="30"/>
      <c r="R619" s="30"/>
      <c r="S619" s="30"/>
      <c r="T619" s="30"/>
      <c r="U619" s="30"/>
      <c r="V619" s="26"/>
      <c r="W619" s="30">
        <v>2</v>
      </c>
      <c r="X619" s="30"/>
      <c r="Y619" s="30"/>
      <c r="Z619" s="30"/>
      <c r="AA619" s="30"/>
      <c r="AB619" s="6" t="s">
        <v>1149</v>
      </c>
      <c r="AC619" s="30">
        <v>2</v>
      </c>
      <c r="AD619" s="30"/>
      <c r="AE619" s="30"/>
      <c r="AF619" s="30"/>
      <c r="AG619" s="30"/>
      <c r="AH619" s="6" t="s">
        <v>1149</v>
      </c>
      <c r="AI619" s="30"/>
      <c r="AJ619" s="30"/>
      <c r="AK619" s="30"/>
      <c r="AL619" s="30"/>
      <c r="AM619" s="30">
        <v>3</v>
      </c>
      <c r="AN619" s="6" t="s">
        <v>1149</v>
      </c>
      <c r="AO619" s="4">
        <f t="shared" si="133"/>
        <v>4</v>
      </c>
      <c r="AP619" s="4">
        <f t="shared" si="134"/>
        <v>0</v>
      </c>
      <c r="AQ619" s="4">
        <f t="shared" si="135"/>
        <v>0</v>
      </c>
      <c r="AR619" s="4">
        <f t="shared" si="136"/>
        <v>0</v>
      </c>
      <c r="AS619" s="4">
        <f t="shared" si="137"/>
        <v>3</v>
      </c>
      <c r="AT619" s="4">
        <f t="shared" si="127"/>
        <v>7</v>
      </c>
      <c r="AU619" s="34">
        <v>38940</v>
      </c>
      <c r="AV619" s="34"/>
      <c r="AW619" s="34"/>
      <c r="AX619" s="36"/>
    </row>
    <row r="620" spans="1:50" ht="36" hidden="1" customHeight="1" x14ac:dyDescent="0.2">
      <c r="A620" s="54"/>
      <c r="B620" s="4" t="s">
        <v>2821</v>
      </c>
      <c r="C620" s="4" t="s">
        <v>76</v>
      </c>
      <c r="D620" s="2" t="s">
        <v>14</v>
      </c>
      <c r="E620" s="182"/>
      <c r="F620" s="22" t="s">
        <v>1437</v>
      </c>
      <c r="G620" s="23" t="s">
        <v>1259</v>
      </c>
      <c r="H620" s="23" t="s">
        <v>142</v>
      </c>
      <c r="I620" s="9" t="s">
        <v>1846</v>
      </c>
      <c r="J620" s="5" t="s">
        <v>1158</v>
      </c>
      <c r="K620" s="3"/>
      <c r="L620" s="3"/>
      <c r="M620" s="3"/>
      <c r="N620" s="3"/>
      <c r="O620" s="3"/>
      <c r="P620" s="6"/>
      <c r="Q620" s="30"/>
      <c r="R620" s="30"/>
      <c r="S620" s="30"/>
      <c r="T620" s="30"/>
      <c r="U620" s="30"/>
      <c r="V620" s="26"/>
      <c r="W620" s="30">
        <v>1</v>
      </c>
      <c r="X620" s="30"/>
      <c r="Y620" s="30"/>
      <c r="Z620" s="30"/>
      <c r="AA620" s="30"/>
      <c r="AB620" s="26" t="s">
        <v>1159</v>
      </c>
      <c r="AC620" s="30"/>
      <c r="AD620" s="30"/>
      <c r="AE620" s="30"/>
      <c r="AF620" s="30"/>
      <c r="AG620" s="30"/>
      <c r="AH620" s="26"/>
      <c r="AI620" s="30"/>
      <c r="AJ620" s="30"/>
      <c r="AK620" s="30"/>
      <c r="AL620" s="30"/>
      <c r="AM620" s="30">
        <v>1</v>
      </c>
      <c r="AN620" s="26" t="s">
        <v>1159</v>
      </c>
      <c r="AO620" s="4">
        <f t="shared" si="133"/>
        <v>1</v>
      </c>
      <c r="AP620" s="4">
        <f t="shared" si="134"/>
        <v>0</v>
      </c>
      <c r="AQ620" s="4">
        <f t="shared" si="135"/>
        <v>0</v>
      </c>
      <c r="AR620" s="4">
        <f t="shared" si="136"/>
        <v>0</v>
      </c>
      <c r="AS620" s="4">
        <f t="shared" si="137"/>
        <v>1</v>
      </c>
      <c r="AT620" s="4">
        <f t="shared" si="127"/>
        <v>2</v>
      </c>
      <c r="AU620" s="34">
        <v>40695</v>
      </c>
      <c r="AV620" s="34"/>
      <c r="AW620" s="34"/>
      <c r="AX620" s="36"/>
    </row>
    <row r="621" spans="1:50" ht="36" hidden="1" customHeight="1" x14ac:dyDescent="0.2">
      <c r="A621" s="54"/>
      <c r="B621" s="4" t="s">
        <v>2836</v>
      </c>
      <c r="C621" s="4" t="s">
        <v>76</v>
      </c>
      <c r="D621" s="25" t="s">
        <v>324</v>
      </c>
      <c r="E621" s="182"/>
      <c r="F621" s="22" t="s">
        <v>1437</v>
      </c>
      <c r="G621" s="23" t="s">
        <v>1259</v>
      </c>
      <c r="H621" s="23" t="s">
        <v>142</v>
      </c>
      <c r="I621" s="9" t="s">
        <v>1862</v>
      </c>
      <c r="J621" s="5" t="s">
        <v>593</v>
      </c>
      <c r="K621" s="3"/>
      <c r="L621" s="3"/>
      <c r="M621" s="3"/>
      <c r="N621" s="3"/>
      <c r="O621" s="3"/>
      <c r="P621" s="6"/>
      <c r="Q621" s="30"/>
      <c r="R621" s="30"/>
      <c r="S621" s="30"/>
      <c r="T621" s="30"/>
      <c r="U621" s="30"/>
      <c r="V621" s="26"/>
      <c r="W621" s="30">
        <v>5</v>
      </c>
      <c r="X621" s="30"/>
      <c r="Y621" s="30"/>
      <c r="Z621" s="30"/>
      <c r="AA621" s="30">
        <v>2</v>
      </c>
      <c r="AB621" s="6" t="s">
        <v>362</v>
      </c>
      <c r="AC621" s="30"/>
      <c r="AD621" s="30"/>
      <c r="AE621" s="30"/>
      <c r="AF621" s="30"/>
      <c r="AG621" s="30"/>
      <c r="AH621" s="26"/>
      <c r="AI621" s="30"/>
      <c r="AJ621" s="30"/>
      <c r="AK621" s="30"/>
      <c r="AL621" s="30"/>
      <c r="AM621" s="30"/>
      <c r="AN621" s="26"/>
      <c r="AO621" s="4">
        <f t="shared" si="133"/>
        <v>5</v>
      </c>
      <c r="AP621" s="4">
        <f t="shared" si="134"/>
        <v>0</v>
      </c>
      <c r="AQ621" s="4">
        <f t="shared" si="135"/>
        <v>0</v>
      </c>
      <c r="AR621" s="4">
        <f t="shared" si="136"/>
        <v>0</v>
      </c>
      <c r="AS621" s="4">
        <f t="shared" si="137"/>
        <v>2</v>
      </c>
      <c r="AT621" s="4">
        <f t="shared" si="127"/>
        <v>7</v>
      </c>
      <c r="AU621" s="34">
        <v>38817</v>
      </c>
      <c r="AV621" s="34"/>
      <c r="AW621" s="34"/>
      <c r="AX621" s="36"/>
    </row>
    <row r="622" spans="1:50" ht="36" hidden="1" customHeight="1" x14ac:dyDescent="0.2">
      <c r="A622" s="54"/>
      <c r="B622" s="4" t="s">
        <v>2852</v>
      </c>
      <c r="C622" s="4" t="s">
        <v>76</v>
      </c>
      <c r="D622" s="2" t="s">
        <v>1867</v>
      </c>
      <c r="E622" s="182"/>
      <c r="F622" s="22" t="s">
        <v>1437</v>
      </c>
      <c r="G622" s="23" t="s">
        <v>1259</v>
      </c>
      <c r="H622" s="23" t="s">
        <v>142</v>
      </c>
      <c r="I622" s="9" t="s">
        <v>1868</v>
      </c>
      <c r="J622" s="5" t="s">
        <v>142</v>
      </c>
      <c r="K622" s="3"/>
      <c r="L622" s="3"/>
      <c r="M622" s="3"/>
      <c r="N622" s="3"/>
      <c r="O622" s="3"/>
      <c r="P622" s="6"/>
      <c r="Q622" s="30"/>
      <c r="R622" s="30"/>
      <c r="S622" s="30"/>
      <c r="T622" s="30"/>
      <c r="U622" s="30"/>
      <c r="V622" s="26"/>
      <c r="W622" s="30"/>
      <c r="X622" s="30"/>
      <c r="Y622" s="30"/>
      <c r="Z622" s="30"/>
      <c r="AA622" s="30"/>
      <c r="AB622" s="26"/>
      <c r="AC622" s="30">
        <v>4</v>
      </c>
      <c r="AD622" s="30"/>
      <c r="AE622" s="30"/>
      <c r="AF622" s="30"/>
      <c r="AG622" s="30"/>
      <c r="AH622" s="6" t="s">
        <v>35</v>
      </c>
      <c r="AI622" s="30"/>
      <c r="AJ622" s="30"/>
      <c r="AK622" s="30"/>
      <c r="AL622" s="30"/>
      <c r="AM622" s="30">
        <v>2</v>
      </c>
      <c r="AN622" s="6" t="s">
        <v>35</v>
      </c>
      <c r="AO622" s="4">
        <f t="shared" si="133"/>
        <v>4</v>
      </c>
      <c r="AP622" s="4">
        <f t="shared" si="134"/>
        <v>0</v>
      </c>
      <c r="AQ622" s="4">
        <f t="shared" si="135"/>
        <v>0</v>
      </c>
      <c r="AR622" s="4">
        <f t="shared" si="136"/>
        <v>0</v>
      </c>
      <c r="AS622" s="4">
        <f t="shared" si="137"/>
        <v>2</v>
      </c>
      <c r="AT622" s="4">
        <f t="shared" si="127"/>
        <v>6</v>
      </c>
      <c r="AU622" s="34">
        <v>37480</v>
      </c>
      <c r="AV622" s="34"/>
      <c r="AW622" s="34"/>
      <c r="AX622" s="36"/>
    </row>
    <row r="623" spans="1:50" ht="36" hidden="1" customHeight="1" x14ac:dyDescent="0.2">
      <c r="A623" s="54"/>
      <c r="B623" s="4" t="s">
        <v>2661</v>
      </c>
      <c r="C623" s="4" t="s">
        <v>76</v>
      </c>
      <c r="D623" s="2" t="s">
        <v>1871</v>
      </c>
      <c r="E623" s="182"/>
      <c r="F623" s="22" t="s">
        <v>1437</v>
      </c>
      <c r="G623" s="23" t="s">
        <v>1259</v>
      </c>
      <c r="H623" s="23" t="s">
        <v>142</v>
      </c>
      <c r="I623" s="9" t="s">
        <v>1875</v>
      </c>
      <c r="J623" s="5" t="s">
        <v>142</v>
      </c>
      <c r="K623" s="3"/>
      <c r="L623" s="3"/>
      <c r="M623" s="3"/>
      <c r="N623" s="3"/>
      <c r="O623" s="3"/>
      <c r="P623" s="6"/>
      <c r="Q623" s="30"/>
      <c r="R623" s="30"/>
      <c r="S623" s="30"/>
      <c r="T623" s="30"/>
      <c r="U623" s="30"/>
      <c r="V623" s="26"/>
      <c r="W623" s="30"/>
      <c r="X623" s="30"/>
      <c r="Y623" s="30"/>
      <c r="Z623" s="30"/>
      <c r="AA623" s="30"/>
      <c r="AB623" s="26"/>
      <c r="AC623" s="30">
        <v>2</v>
      </c>
      <c r="AD623" s="30"/>
      <c r="AE623" s="30"/>
      <c r="AF623" s="30"/>
      <c r="AG623" s="30">
        <v>4</v>
      </c>
      <c r="AH623" s="6" t="s">
        <v>945</v>
      </c>
      <c r="AI623" s="30"/>
      <c r="AJ623" s="30"/>
      <c r="AK623" s="30"/>
      <c r="AL623" s="30"/>
      <c r="AM623" s="30"/>
      <c r="AN623" s="26"/>
      <c r="AO623" s="4">
        <f t="shared" si="133"/>
        <v>2</v>
      </c>
      <c r="AP623" s="4">
        <f t="shared" si="134"/>
        <v>0</v>
      </c>
      <c r="AQ623" s="4">
        <f t="shared" si="135"/>
        <v>0</v>
      </c>
      <c r="AR623" s="4">
        <f t="shared" si="136"/>
        <v>0</v>
      </c>
      <c r="AS623" s="4">
        <f t="shared" si="137"/>
        <v>4</v>
      </c>
      <c r="AT623" s="4">
        <f t="shared" si="127"/>
        <v>6</v>
      </c>
      <c r="AU623" s="34" t="s">
        <v>336</v>
      </c>
      <c r="AV623" s="34"/>
      <c r="AW623" s="34"/>
      <c r="AX623" s="36"/>
    </row>
    <row r="624" spans="1:50" s="159" customFormat="1" ht="36" hidden="1" customHeight="1" x14ac:dyDescent="0.2">
      <c r="A624" s="54"/>
      <c r="B624" s="4" t="s">
        <v>2892</v>
      </c>
      <c r="C624" s="4" t="s">
        <v>76</v>
      </c>
      <c r="D624" s="27" t="s">
        <v>367</v>
      </c>
      <c r="E624" s="182"/>
      <c r="F624" s="22" t="s">
        <v>1437</v>
      </c>
      <c r="G624" s="23" t="s">
        <v>1259</v>
      </c>
      <c r="H624" s="23" t="s">
        <v>142</v>
      </c>
      <c r="I624" s="9" t="s">
        <v>1884</v>
      </c>
      <c r="J624" s="5" t="s">
        <v>142</v>
      </c>
      <c r="K624" s="3"/>
      <c r="L624" s="3"/>
      <c r="M624" s="3"/>
      <c r="N624" s="3"/>
      <c r="O624" s="3">
        <v>0</v>
      </c>
      <c r="P624" s="6"/>
      <c r="Q624" s="30"/>
      <c r="R624" s="30"/>
      <c r="S624" s="30"/>
      <c r="T624" s="30"/>
      <c r="U624" s="30"/>
      <c r="V624" s="26"/>
      <c r="W624" s="30"/>
      <c r="X624" s="30"/>
      <c r="Y624" s="30"/>
      <c r="Z624" s="30"/>
      <c r="AA624" s="30"/>
      <c r="AB624" s="26"/>
      <c r="AC624" s="30">
        <v>2</v>
      </c>
      <c r="AD624" s="30"/>
      <c r="AE624" s="30"/>
      <c r="AF624" s="30"/>
      <c r="AG624" s="30"/>
      <c r="AH624" s="6" t="s">
        <v>959</v>
      </c>
      <c r="AI624" s="30"/>
      <c r="AJ624" s="30"/>
      <c r="AK624" s="30"/>
      <c r="AL624" s="30"/>
      <c r="AM624" s="30">
        <v>2</v>
      </c>
      <c r="AN624" s="26"/>
      <c r="AO624" s="4">
        <f t="shared" si="133"/>
        <v>2</v>
      </c>
      <c r="AP624" s="4">
        <f t="shared" si="134"/>
        <v>0</v>
      </c>
      <c r="AQ624" s="4">
        <f t="shared" si="135"/>
        <v>0</v>
      </c>
      <c r="AR624" s="4">
        <f t="shared" si="136"/>
        <v>0</v>
      </c>
      <c r="AS624" s="4">
        <f t="shared" si="137"/>
        <v>2</v>
      </c>
      <c r="AT624" s="4">
        <f t="shared" si="127"/>
        <v>4</v>
      </c>
      <c r="AU624" s="34">
        <v>39792</v>
      </c>
      <c r="AV624" s="34"/>
      <c r="AW624" s="34"/>
      <c r="AX624" s="36"/>
    </row>
    <row r="625" spans="1:16384" ht="36" hidden="1" customHeight="1" x14ac:dyDescent="0.2">
      <c r="A625" s="54"/>
      <c r="B625" s="4" t="s">
        <v>2424</v>
      </c>
      <c r="C625" s="4" t="s">
        <v>76</v>
      </c>
      <c r="D625" s="2" t="s">
        <v>1686</v>
      </c>
      <c r="E625" s="182"/>
      <c r="F625" s="22" t="s">
        <v>1437</v>
      </c>
      <c r="G625" s="23" t="s">
        <v>185</v>
      </c>
      <c r="H625" s="23" t="s">
        <v>22</v>
      </c>
      <c r="I625" s="9" t="s">
        <v>1691</v>
      </c>
      <c r="J625" s="5" t="s">
        <v>22</v>
      </c>
      <c r="K625" s="3"/>
      <c r="L625" s="3"/>
      <c r="M625" s="3"/>
      <c r="N625" s="3"/>
      <c r="O625" s="3"/>
      <c r="P625" s="6"/>
      <c r="Q625" s="30"/>
      <c r="R625" s="30"/>
      <c r="S625" s="30"/>
      <c r="T625" s="30"/>
      <c r="U625" s="30"/>
      <c r="V625" s="26"/>
      <c r="W625" s="30"/>
      <c r="X625" s="30"/>
      <c r="Y625" s="30"/>
      <c r="Z625" s="30"/>
      <c r="AA625" s="30"/>
      <c r="AB625" s="26"/>
      <c r="AC625" s="30">
        <v>2</v>
      </c>
      <c r="AD625" s="30"/>
      <c r="AE625" s="30"/>
      <c r="AF625" s="30"/>
      <c r="AG625" s="30">
        <v>3</v>
      </c>
      <c r="AH625" s="6" t="s">
        <v>325</v>
      </c>
      <c r="AI625" s="30"/>
      <c r="AJ625" s="30"/>
      <c r="AK625" s="30"/>
      <c r="AL625" s="30"/>
      <c r="AM625" s="30">
        <v>2</v>
      </c>
      <c r="AN625" s="26"/>
      <c r="AO625" s="4">
        <f t="shared" si="133"/>
        <v>2</v>
      </c>
      <c r="AP625" s="4">
        <f t="shared" si="134"/>
        <v>0</v>
      </c>
      <c r="AQ625" s="4">
        <f t="shared" si="135"/>
        <v>0</v>
      </c>
      <c r="AR625" s="4">
        <f t="shared" si="136"/>
        <v>0</v>
      </c>
      <c r="AS625" s="4">
        <f t="shared" si="137"/>
        <v>5</v>
      </c>
      <c r="AT625" s="4">
        <f t="shared" ref="AT625:AT688" si="138">SUM(AO625:AS625)</f>
        <v>7</v>
      </c>
      <c r="AU625" s="34"/>
      <c r="AV625" s="34"/>
      <c r="AW625" s="34"/>
      <c r="AX625" s="36"/>
    </row>
    <row r="626" spans="1:16384" s="159" customFormat="1" ht="36" hidden="1" customHeight="1" x14ac:dyDescent="0.2">
      <c r="A626" s="176"/>
      <c r="B626" s="193"/>
      <c r="C626" s="193"/>
      <c r="D626" s="204" t="s">
        <v>3401</v>
      </c>
      <c r="E626" s="194"/>
      <c r="F626" s="195"/>
      <c r="G626" s="195"/>
      <c r="H626" s="195"/>
      <c r="I626" s="196" t="s">
        <v>2025</v>
      </c>
      <c r="J626" s="197" t="s">
        <v>460</v>
      </c>
      <c r="K626" s="198"/>
      <c r="L626" s="198"/>
      <c r="M626" s="198"/>
      <c r="N626" s="198"/>
      <c r="O626" s="198">
        <v>3</v>
      </c>
      <c r="P626" s="199" t="s">
        <v>1338</v>
      </c>
      <c r="Q626" s="200">
        <v>1</v>
      </c>
      <c r="R626" s="200"/>
      <c r="S626" s="200"/>
      <c r="T626" s="200"/>
      <c r="U626" s="200">
        <v>4</v>
      </c>
      <c r="V626" s="199" t="s">
        <v>879</v>
      </c>
      <c r="W626" s="198">
        <v>2</v>
      </c>
      <c r="X626" s="198"/>
      <c r="Y626" s="198"/>
      <c r="Z626" s="198"/>
      <c r="AA626" s="198"/>
      <c r="AB626" s="199" t="s">
        <v>271</v>
      </c>
      <c r="AC626" s="200">
        <v>3</v>
      </c>
      <c r="AD626" s="200">
        <v>1</v>
      </c>
      <c r="AE626" s="200"/>
      <c r="AF626" s="200"/>
      <c r="AG626" s="200"/>
      <c r="AH626" s="199" t="s">
        <v>187</v>
      </c>
      <c r="AI626" s="200">
        <v>2</v>
      </c>
      <c r="AJ626" s="200">
        <v>3</v>
      </c>
      <c r="AK626" s="200">
        <v>1</v>
      </c>
      <c r="AL626" s="200"/>
      <c r="AM626" s="200">
        <v>13</v>
      </c>
      <c r="AN626" s="199" t="s">
        <v>880</v>
      </c>
      <c r="AO626" s="201"/>
      <c r="AP626" s="201"/>
      <c r="AQ626" s="201"/>
      <c r="AR626" s="201"/>
      <c r="AS626" s="201"/>
      <c r="AT626" s="201">
        <f t="shared" si="138"/>
        <v>0</v>
      </c>
      <c r="AU626" s="202">
        <v>37319</v>
      </c>
      <c r="AV626" s="202"/>
      <c r="AW626" s="198"/>
      <c r="AX626" s="203"/>
    </row>
    <row r="627" spans="1:16384" s="72" customFormat="1" ht="36" hidden="1" customHeight="1" x14ac:dyDescent="0.2">
      <c r="A627" s="177"/>
      <c r="B627" s="69"/>
      <c r="C627" s="175"/>
      <c r="D627" s="75" t="s">
        <v>3401</v>
      </c>
      <c r="E627" s="183"/>
      <c r="F627" s="61"/>
      <c r="G627" s="62"/>
      <c r="H627" s="62"/>
      <c r="I627" s="63" t="s">
        <v>2026</v>
      </c>
      <c r="J627" s="76" t="s">
        <v>460</v>
      </c>
      <c r="K627" s="67"/>
      <c r="L627" s="67"/>
      <c r="M627" s="67"/>
      <c r="N627" s="67"/>
      <c r="O627" s="67"/>
      <c r="P627" s="68"/>
      <c r="Q627" s="65"/>
      <c r="R627" s="65"/>
      <c r="S627" s="65"/>
      <c r="T627" s="65"/>
      <c r="U627" s="65"/>
      <c r="V627" s="66"/>
      <c r="W627" s="65">
        <v>1</v>
      </c>
      <c r="X627" s="65"/>
      <c r="Y627" s="65"/>
      <c r="Z627" s="65"/>
      <c r="AA627" s="65"/>
      <c r="AB627" s="68" t="s">
        <v>41</v>
      </c>
      <c r="AC627" s="65">
        <v>5</v>
      </c>
      <c r="AD627" s="65">
        <v>1</v>
      </c>
      <c r="AE627" s="65">
        <v>1</v>
      </c>
      <c r="AF627" s="65"/>
      <c r="AG627" s="65"/>
      <c r="AH627" s="68" t="s">
        <v>881</v>
      </c>
      <c r="AI627" s="65"/>
      <c r="AJ627" s="65"/>
      <c r="AK627" s="65"/>
      <c r="AL627" s="65"/>
      <c r="AM627" s="65">
        <v>2</v>
      </c>
      <c r="AN627" s="68" t="s">
        <v>42</v>
      </c>
      <c r="AO627" s="69"/>
      <c r="AP627" s="69"/>
      <c r="AQ627" s="69"/>
      <c r="AR627" s="69"/>
      <c r="AS627" s="69"/>
      <c r="AT627" s="69">
        <f t="shared" si="138"/>
        <v>0</v>
      </c>
      <c r="AU627" s="70" t="s">
        <v>173</v>
      </c>
      <c r="AV627" s="70">
        <v>41246</v>
      </c>
      <c r="AW627" s="70"/>
      <c r="AX627" s="71"/>
      <c r="AY627" s="159"/>
      <c r="AZ627" s="159"/>
      <c r="BA627" s="159"/>
      <c r="BB627" s="159"/>
      <c r="BC627" s="159"/>
      <c r="BD627" s="159"/>
      <c r="BE627" s="159"/>
      <c r="BF627" s="159"/>
      <c r="BG627" s="159"/>
      <c r="BH627" s="159"/>
      <c r="BI627" s="159"/>
      <c r="BJ627" s="159"/>
      <c r="BK627" s="159"/>
      <c r="BL627" s="159"/>
      <c r="BM627" s="159"/>
      <c r="BN627" s="159"/>
      <c r="BO627" s="159"/>
      <c r="BP627" s="159"/>
      <c r="BQ627" s="159"/>
      <c r="BR627" s="159"/>
      <c r="BS627" s="159"/>
      <c r="BT627" s="159"/>
      <c r="BU627" s="159"/>
      <c r="BV627" s="159"/>
      <c r="BW627" s="159"/>
      <c r="BX627" s="159"/>
      <c r="BY627" s="159"/>
      <c r="BZ627" s="159"/>
      <c r="CA627" s="159"/>
      <c r="CB627" s="159"/>
      <c r="CC627" s="159"/>
      <c r="CD627" s="159"/>
      <c r="CE627" s="159"/>
      <c r="CF627" s="159"/>
      <c r="CG627" s="159"/>
      <c r="CH627" s="159"/>
      <c r="CI627" s="159"/>
      <c r="CJ627" s="159"/>
      <c r="CK627" s="159"/>
      <c r="CL627" s="159"/>
      <c r="CM627" s="159"/>
      <c r="CN627" s="159"/>
      <c r="CO627" s="159"/>
      <c r="CP627" s="159"/>
      <c r="CQ627" s="159"/>
      <c r="CR627" s="159"/>
      <c r="CS627" s="159"/>
      <c r="CT627" s="159"/>
      <c r="CU627" s="159"/>
      <c r="CV627" s="159"/>
      <c r="CW627" s="159"/>
      <c r="CX627" s="159"/>
      <c r="CY627" s="159"/>
      <c r="CZ627" s="159"/>
      <c r="DA627" s="159"/>
      <c r="DB627" s="159"/>
      <c r="DC627" s="159"/>
      <c r="DD627" s="159"/>
      <c r="DE627" s="159"/>
      <c r="DF627" s="159"/>
      <c r="DG627" s="159"/>
      <c r="DH627" s="159"/>
      <c r="DI627" s="159"/>
      <c r="DJ627" s="159"/>
      <c r="DK627" s="159"/>
      <c r="DL627" s="159"/>
      <c r="DM627" s="159"/>
      <c r="DN627" s="159"/>
      <c r="DO627" s="159"/>
      <c r="DP627" s="159"/>
      <c r="DQ627" s="159"/>
      <c r="DR627" s="159"/>
      <c r="DS627" s="159"/>
      <c r="DT627" s="159"/>
      <c r="DU627" s="159"/>
      <c r="DV627" s="159"/>
      <c r="DW627" s="159"/>
      <c r="DX627" s="159"/>
      <c r="DY627" s="159"/>
      <c r="DZ627" s="159"/>
      <c r="EA627" s="159"/>
      <c r="EB627" s="159"/>
      <c r="EC627" s="159"/>
      <c r="ED627" s="159"/>
      <c r="EE627" s="159"/>
      <c r="EF627" s="159"/>
      <c r="EG627" s="159"/>
      <c r="EH627" s="159"/>
      <c r="EI627" s="159"/>
      <c r="EJ627" s="159"/>
      <c r="EK627" s="159"/>
      <c r="EL627" s="159"/>
      <c r="EM627" s="159"/>
      <c r="EN627" s="159"/>
      <c r="EO627" s="159"/>
      <c r="EP627" s="159"/>
      <c r="EQ627" s="159"/>
      <c r="ER627" s="159"/>
      <c r="ES627" s="159"/>
      <c r="ET627" s="159"/>
      <c r="EU627" s="159"/>
      <c r="EV627" s="159"/>
      <c r="EW627" s="159"/>
      <c r="EX627" s="159"/>
      <c r="EY627" s="159"/>
      <c r="EZ627" s="159"/>
      <c r="FA627" s="159"/>
      <c r="FB627" s="159"/>
      <c r="FC627" s="159"/>
      <c r="FD627" s="159"/>
      <c r="FE627" s="159"/>
      <c r="FF627" s="159"/>
      <c r="FG627" s="159"/>
      <c r="FH627" s="159"/>
      <c r="FI627" s="159"/>
      <c r="FJ627" s="159"/>
      <c r="FK627" s="159"/>
      <c r="FL627" s="159"/>
      <c r="FM627" s="159"/>
      <c r="FN627" s="159"/>
      <c r="FO627" s="159"/>
      <c r="FP627" s="159"/>
      <c r="FQ627" s="159"/>
      <c r="FR627" s="159"/>
      <c r="FS627" s="159"/>
      <c r="FT627" s="159"/>
      <c r="FU627" s="159"/>
      <c r="FV627" s="159"/>
      <c r="FW627" s="159"/>
      <c r="FX627" s="159"/>
      <c r="FY627" s="159"/>
      <c r="FZ627" s="159"/>
      <c r="GA627" s="159"/>
      <c r="GB627" s="159"/>
      <c r="GC627" s="159"/>
      <c r="GD627" s="159"/>
      <c r="GE627" s="159"/>
      <c r="GF627" s="159"/>
      <c r="GG627" s="159"/>
      <c r="GH627" s="159"/>
      <c r="GI627" s="159"/>
      <c r="GJ627" s="159"/>
      <c r="GK627" s="159"/>
      <c r="GL627" s="159"/>
      <c r="GM627" s="159"/>
      <c r="GN627" s="159"/>
      <c r="GO627" s="159"/>
      <c r="GP627" s="159"/>
      <c r="GQ627" s="159"/>
      <c r="GR627" s="159"/>
      <c r="GS627" s="159"/>
      <c r="GT627" s="159"/>
      <c r="GU627" s="159"/>
      <c r="GV627" s="159"/>
      <c r="GW627" s="159"/>
      <c r="GX627" s="159"/>
      <c r="GY627" s="159"/>
      <c r="GZ627" s="159"/>
      <c r="HA627" s="159"/>
      <c r="HB627" s="159"/>
      <c r="HC627" s="159"/>
      <c r="HD627" s="159"/>
      <c r="HE627" s="159"/>
      <c r="HF627" s="159"/>
      <c r="HG627" s="159"/>
      <c r="HH627" s="159"/>
      <c r="HI627" s="159"/>
      <c r="HJ627" s="159"/>
      <c r="HK627" s="159"/>
      <c r="HL627" s="159"/>
      <c r="HM627" s="159"/>
      <c r="HN627" s="159"/>
      <c r="HO627" s="159"/>
      <c r="HP627" s="159"/>
      <c r="HQ627" s="159"/>
      <c r="HR627" s="159"/>
      <c r="HS627" s="159"/>
      <c r="HT627" s="159"/>
      <c r="HU627" s="159"/>
      <c r="HV627" s="159"/>
      <c r="HW627" s="159"/>
      <c r="HX627" s="159"/>
      <c r="HY627" s="159"/>
      <c r="HZ627" s="159"/>
      <c r="IA627" s="159"/>
      <c r="IB627" s="159"/>
      <c r="IC627" s="159"/>
      <c r="ID627" s="159"/>
      <c r="IE627" s="159"/>
      <c r="IF627" s="159"/>
      <c r="IG627" s="159"/>
      <c r="IH627" s="159"/>
      <c r="II627" s="159"/>
      <c r="IJ627" s="159"/>
      <c r="IK627" s="159"/>
      <c r="IL627" s="159"/>
      <c r="IM627" s="159"/>
      <c r="IN627" s="159"/>
      <c r="IO627" s="159"/>
      <c r="IP627" s="159"/>
      <c r="IQ627" s="159"/>
      <c r="IR627" s="159"/>
      <c r="IS627" s="159"/>
      <c r="IT627" s="159"/>
      <c r="IU627" s="159"/>
      <c r="IV627" s="159"/>
      <c r="IW627" s="159"/>
      <c r="IX627" s="159"/>
      <c r="IY627" s="159"/>
      <c r="IZ627" s="159"/>
      <c r="JA627" s="159"/>
      <c r="JB627" s="159"/>
      <c r="JC627" s="159"/>
      <c r="JD627" s="159"/>
      <c r="JE627" s="159"/>
      <c r="JF627" s="159"/>
      <c r="JG627" s="159"/>
      <c r="JH627" s="159"/>
      <c r="JI627" s="159"/>
      <c r="JJ627" s="159"/>
      <c r="JK627" s="159"/>
      <c r="JL627" s="159"/>
      <c r="JM627" s="159"/>
      <c r="JN627" s="159"/>
      <c r="JO627" s="159"/>
      <c r="JP627" s="159"/>
      <c r="JQ627" s="159"/>
      <c r="JR627" s="159"/>
      <c r="JS627" s="159"/>
      <c r="JT627" s="159"/>
      <c r="JU627" s="159"/>
      <c r="JV627" s="159"/>
      <c r="JW627" s="159"/>
      <c r="JX627" s="159"/>
      <c r="JY627" s="159"/>
      <c r="JZ627" s="159"/>
      <c r="KA627" s="159"/>
      <c r="KB627" s="159"/>
      <c r="KC627" s="159"/>
      <c r="KD627" s="159"/>
      <c r="KE627" s="159"/>
      <c r="KF627" s="159"/>
      <c r="KG627" s="159"/>
      <c r="KH627" s="159"/>
      <c r="KI627" s="159"/>
      <c r="KJ627" s="159"/>
      <c r="KK627" s="159"/>
      <c r="KL627" s="159"/>
      <c r="KM627" s="159"/>
      <c r="KN627" s="159"/>
      <c r="KO627" s="159"/>
      <c r="KP627" s="159"/>
      <c r="KQ627" s="159"/>
      <c r="KR627" s="159"/>
      <c r="KS627" s="159"/>
      <c r="KT627" s="159"/>
      <c r="KU627" s="159"/>
      <c r="KV627" s="159"/>
      <c r="KW627" s="159"/>
      <c r="KX627" s="159"/>
      <c r="KY627" s="159"/>
      <c r="KZ627" s="159"/>
      <c r="LA627" s="159"/>
      <c r="LB627" s="159"/>
      <c r="LC627" s="159"/>
      <c r="LD627" s="159"/>
      <c r="LE627" s="159"/>
      <c r="LF627" s="159"/>
      <c r="LG627" s="159"/>
      <c r="LH627" s="159"/>
      <c r="LI627" s="159"/>
      <c r="LJ627" s="159"/>
      <c r="LK627" s="159"/>
      <c r="LL627" s="159"/>
      <c r="LM627" s="159"/>
      <c r="LN627" s="159"/>
      <c r="LO627" s="159"/>
      <c r="LP627" s="159"/>
      <c r="LQ627" s="159"/>
      <c r="LR627" s="159"/>
      <c r="LS627" s="159"/>
      <c r="LT627" s="159"/>
      <c r="LU627" s="159"/>
      <c r="LV627" s="159"/>
      <c r="LW627" s="159"/>
      <c r="LX627" s="159"/>
      <c r="LY627" s="159"/>
      <c r="LZ627" s="159"/>
      <c r="MA627" s="159"/>
      <c r="MB627" s="159"/>
      <c r="MC627" s="159"/>
      <c r="MD627" s="159"/>
      <c r="ME627" s="159"/>
      <c r="MF627" s="159"/>
      <c r="MG627" s="159"/>
      <c r="MH627" s="159"/>
      <c r="MI627" s="159"/>
      <c r="MJ627" s="159"/>
      <c r="MK627" s="159"/>
      <c r="ML627" s="159"/>
      <c r="MM627" s="159"/>
      <c r="MN627" s="159"/>
      <c r="MO627" s="159"/>
      <c r="MP627" s="159"/>
      <c r="MQ627" s="159"/>
      <c r="MR627" s="159"/>
      <c r="MS627" s="159"/>
      <c r="MT627" s="159"/>
      <c r="MU627" s="159"/>
      <c r="MV627" s="159"/>
      <c r="MW627" s="159"/>
      <c r="MX627" s="159"/>
      <c r="MY627" s="159"/>
      <c r="MZ627" s="159"/>
      <c r="NA627" s="159"/>
      <c r="NB627" s="159"/>
      <c r="NC627" s="159"/>
      <c r="ND627" s="159"/>
      <c r="NE627" s="159"/>
      <c r="NF627" s="159"/>
      <c r="NG627" s="159"/>
      <c r="NH627" s="159"/>
      <c r="NI627" s="159"/>
      <c r="NJ627" s="159"/>
      <c r="NK627" s="159"/>
      <c r="NL627" s="159"/>
      <c r="NM627" s="159"/>
      <c r="NN627" s="159"/>
      <c r="NO627" s="159"/>
      <c r="NP627" s="159"/>
      <c r="NQ627" s="159"/>
      <c r="NR627" s="159"/>
      <c r="NS627" s="159"/>
      <c r="NT627" s="159"/>
      <c r="NU627" s="159"/>
      <c r="NV627" s="159"/>
      <c r="NW627" s="159"/>
      <c r="NX627" s="159"/>
      <c r="NY627" s="159"/>
      <c r="NZ627" s="159"/>
      <c r="OA627" s="159"/>
      <c r="OB627" s="159"/>
      <c r="OC627" s="159"/>
      <c r="OD627" s="159"/>
      <c r="OE627" s="159"/>
      <c r="OF627" s="159"/>
      <c r="OG627" s="159"/>
      <c r="OH627" s="159"/>
      <c r="OI627" s="159"/>
      <c r="OJ627" s="159"/>
      <c r="OK627" s="159"/>
      <c r="OL627" s="159"/>
      <c r="OM627" s="159"/>
      <c r="ON627" s="159"/>
      <c r="OO627" s="159"/>
      <c r="OP627" s="159"/>
      <c r="OQ627" s="159"/>
      <c r="OR627" s="159"/>
      <c r="OS627" s="159"/>
      <c r="OT627" s="159"/>
      <c r="OU627" s="159"/>
      <c r="OV627" s="159"/>
      <c r="OW627" s="159"/>
      <c r="OX627" s="159"/>
      <c r="OY627" s="159"/>
      <c r="OZ627" s="159"/>
      <c r="PA627" s="159"/>
      <c r="PB627" s="159"/>
      <c r="PC627" s="159"/>
      <c r="PD627" s="159"/>
      <c r="PE627" s="159"/>
      <c r="PF627" s="159"/>
      <c r="PG627" s="159"/>
      <c r="PH627" s="159"/>
      <c r="PI627" s="159"/>
      <c r="PJ627" s="159"/>
      <c r="PK627" s="159"/>
      <c r="PL627" s="159"/>
      <c r="PM627" s="159"/>
      <c r="PN627" s="159"/>
      <c r="PO627" s="159"/>
      <c r="PP627" s="159"/>
      <c r="PQ627" s="159"/>
      <c r="PR627" s="159"/>
      <c r="PS627" s="159"/>
      <c r="PT627" s="159"/>
      <c r="PU627" s="159"/>
      <c r="PV627" s="159"/>
      <c r="PW627" s="159"/>
      <c r="PX627" s="159"/>
      <c r="PY627" s="159"/>
      <c r="PZ627" s="159"/>
      <c r="QA627" s="159"/>
      <c r="QB627" s="159"/>
      <c r="QC627" s="159"/>
      <c r="QD627" s="159"/>
      <c r="QE627" s="159"/>
      <c r="QF627" s="159"/>
      <c r="QG627" s="159"/>
      <c r="QH627" s="159"/>
      <c r="QI627" s="159"/>
      <c r="QJ627" s="159"/>
      <c r="QK627" s="159"/>
      <c r="QL627" s="159"/>
      <c r="QM627" s="159"/>
      <c r="QN627" s="159"/>
      <c r="QO627" s="159"/>
      <c r="QP627" s="159"/>
      <c r="QQ627" s="159"/>
      <c r="QR627" s="159"/>
      <c r="QS627" s="159"/>
      <c r="QT627" s="159"/>
      <c r="QU627" s="159"/>
      <c r="QV627" s="159"/>
      <c r="QW627" s="159"/>
      <c r="QX627" s="159"/>
      <c r="QY627" s="159"/>
      <c r="QZ627" s="159"/>
      <c r="RA627" s="159"/>
      <c r="RB627" s="159"/>
      <c r="RC627" s="159"/>
      <c r="RD627" s="159"/>
      <c r="RE627" s="159"/>
      <c r="RF627" s="159"/>
      <c r="RG627" s="159"/>
      <c r="RH627" s="159"/>
      <c r="RI627" s="159"/>
      <c r="RJ627" s="159"/>
      <c r="RK627" s="159"/>
      <c r="RL627" s="159"/>
      <c r="RM627" s="159"/>
      <c r="RN627" s="159"/>
      <c r="RO627" s="159"/>
      <c r="RP627" s="159"/>
      <c r="RQ627" s="159"/>
      <c r="RR627" s="159"/>
      <c r="RS627" s="159"/>
      <c r="RT627" s="159"/>
      <c r="RU627" s="159"/>
      <c r="RV627" s="159"/>
      <c r="RW627" s="159"/>
      <c r="RX627" s="159"/>
      <c r="RY627" s="159"/>
      <c r="RZ627" s="159"/>
      <c r="SA627" s="159"/>
      <c r="SB627" s="159"/>
      <c r="SC627" s="159"/>
      <c r="SD627" s="159"/>
      <c r="SE627" s="159"/>
      <c r="SF627" s="159"/>
      <c r="SG627" s="159"/>
      <c r="SH627" s="159"/>
      <c r="SI627" s="159"/>
      <c r="SJ627" s="159"/>
      <c r="SK627" s="159"/>
      <c r="SL627" s="159"/>
      <c r="SM627" s="159"/>
      <c r="SN627" s="159"/>
      <c r="SO627" s="159"/>
      <c r="SP627" s="159"/>
      <c r="SQ627" s="159"/>
      <c r="SR627" s="159"/>
      <c r="SS627" s="159"/>
      <c r="ST627" s="159"/>
      <c r="SU627" s="159"/>
      <c r="SV627" s="159"/>
      <c r="SW627" s="159"/>
      <c r="SX627" s="159"/>
      <c r="SY627" s="159"/>
      <c r="SZ627" s="159"/>
      <c r="TA627" s="159"/>
      <c r="TB627" s="159"/>
      <c r="TC627" s="159"/>
      <c r="TD627" s="159"/>
      <c r="TE627" s="159"/>
      <c r="TF627" s="159"/>
      <c r="TG627" s="159"/>
      <c r="TH627" s="159"/>
      <c r="TI627" s="159"/>
      <c r="TJ627" s="159"/>
      <c r="TK627" s="159"/>
      <c r="TL627" s="159"/>
      <c r="TM627" s="159"/>
      <c r="TN627" s="159"/>
      <c r="TO627" s="159"/>
      <c r="TP627" s="159"/>
      <c r="TQ627" s="159"/>
      <c r="TR627" s="159"/>
      <c r="TS627" s="159"/>
      <c r="TT627" s="159"/>
      <c r="TU627" s="159"/>
      <c r="TV627" s="159"/>
      <c r="TW627" s="159"/>
      <c r="TX627" s="159"/>
      <c r="TY627" s="159"/>
      <c r="TZ627" s="159"/>
      <c r="UA627" s="159"/>
      <c r="UB627" s="159"/>
      <c r="UC627" s="159"/>
      <c r="UD627" s="159"/>
      <c r="UE627" s="159"/>
      <c r="UF627" s="159"/>
      <c r="UG627" s="159"/>
      <c r="UH627" s="159"/>
      <c r="UI627" s="159"/>
      <c r="UJ627" s="159"/>
      <c r="UK627" s="159"/>
      <c r="UL627" s="159"/>
      <c r="UM627" s="159"/>
      <c r="UN627" s="159"/>
      <c r="UO627" s="159"/>
      <c r="UP627" s="159"/>
      <c r="UQ627" s="159"/>
      <c r="UR627" s="159"/>
      <c r="US627" s="159"/>
      <c r="UT627" s="159"/>
      <c r="UU627" s="159"/>
      <c r="UV627" s="159"/>
      <c r="UW627" s="159"/>
      <c r="UX627" s="159"/>
      <c r="UY627" s="159"/>
      <c r="UZ627" s="159"/>
      <c r="VA627" s="159"/>
      <c r="VB627" s="159"/>
      <c r="VC627" s="159"/>
      <c r="VD627" s="159"/>
      <c r="VE627" s="159"/>
      <c r="VF627" s="159"/>
      <c r="VG627" s="159"/>
      <c r="VH627" s="159"/>
      <c r="VI627" s="159"/>
      <c r="VJ627" s="159"/>
      <c r="VK627" s="159"/>
      <c r="VL627" s="159"/>
      <c r="VM627" s="159"/>
      <c r="VN627" s="159"/>
      <c r="VO627" s="159"/>
      <c r="VP627" s="159"/>
      <c r="VQ627" s="159"/>
      <c r="VR627" s="159"/>
      <c r="VS627" s="159"/>
      <c r="VT627" s="159"/>
      <c r="VU627" s="159"/>
      <c r="VV627" s="159"/>
      <c r="VW627" s="159"/>
      <c r="VX627" s="159"/>
      <c r="VY627" s="159"/>
      <c r="VZ627" s="159"/>
      <c r="WA627" s="159"/>
      <c r="WB627" s="159"/>
      <c r="WC627" s="159"/>
      <c r="WD627" s="159"/>
      <c r="WE627" s="159"/>
      <c r="WF627" s="159"/>
      <c r="WG627" s="159"/>
      <c r="WH627" s="159"/>
      <c r="WI627" s="159"/>
      <c r="WJ627" s="159"/>
      <c r="WK627" s="159"/>
      <c r="WL627" s="159"/>
      <c r="WM627" s="159"/>
      <c r="WN627" s="159"/>
      <c r="WO627" s="159"/>
      <c r="WP627" s="159"/>
      <c r="WQ627" s="159"/>
      <c r="WR627" s="159"/>
      <c r="WS627" s="159"/>
      <c r="WT627" s="159"/>
      <c r="WU627" s="159"/>
      <c r="WV627" s="159"/>
      <c r="WW627" s="159"/>
      <c r="WX627" s="159"/>
      <c r="WY627" s="159"/>
      <c r="WZ627" s="159"/>
      <c r="XA627" s="159"/>
      <c r="XB627" s="159"/>
      <c r="XC627" s="159"/>
      <c r="XD627" s="159"/>
      <c r="XE627" s="159"/>
      <c r="XF627" s="159"/>
      <c r="XG627" s="159"/>
      <c r="XH627" s="159"/>
      <c r="XI627" s="159"/>
      <c r="XJ627" s="159"/>
      <c r="XK627" s="159"/>
      <c r="XL627" s="159"/>
      <c r="XM627" s="159"/>
      <c r="XN627" s="159"/>
      <c r="XO627" s="159"/>
      <c r="XP627" s="159"/>
      <c r="XQ627" s="159"/>
      <c r="XR627" s="159"/>
      <c r="XS627" s="159"/>
      <c r="XT627" s="159"/>
      <c r="XU627" s="159"/>
      <c r="XV627" s="159"/>
      <c r="XW627" s="159"/>
      <c r="XX627" s="159"/>
      <c r="XY627" s="159"/>
      <c r="XZ627" s="159"/>
      <c r="YA627" s="159"/>
      <c r="YB627" s="159"/>
      <c r="YC627" s="159"/>
      <c r="YD627" s="159"/>
      <c r="YE627" s="159"/>
      <c r="YF627" s="159"/>
      <c r="YG627" s="159"/>
      <c r="YH627" s="159"/>
      <c r="YI627" s="159"/>
      <c r="YJ627" s="159"/>
      <c r="YK627" s="159"/>
      <c r="YL627" s="159"/>
      <c r="YM627" s="159"/>
      <c r="YN627" s="159"/>
      <c r="YO627" s="159"/>
      <c r="YP627" s="159"/>
      <c r="YQ627" s="159"/>
      <c r="YR627" s="159"/>
      <c r="YS627" s="159"/>
      <c r="YT627" s="159"/>
      <c r="YU627" s="159"/>
      <c r="YV627" s="159"/>
      <c r="YW627" s="159"/>
      <c r="YX627" s="159"/>
      <c r="YY627" s="159"/>
      <c r="YZ627" s="159"/>
      <c r="ZA627" s="159"/>
      <c r="ZB627" s="159"/>
      <c r="ZC627" s="159"/>
      <c r="ZD627" s="159"/>
      <c r="ZE627" s="159"/>
      <c r="ZF627" s="159"/>
      <c r="ZG627" s="159"/>
      <c r="ZH627" s="159"/>
      <c r="ZI627" s="159"/>
      <c r="ZJ627" s="159"/>
      <c r="ZK627" s="159"/>
      <c r="ZL627" s="159"/>
      <c r="ZM627" s="159"/>
      <c r="ZN627" s="159"/>
      <c r="ZO627" s="159"/>
      <c r="ZP627" s="159"/>
      <c r="ZQ627" s="159"/>
      <c r="ZR627" s="159"/>
      <c r="ZS627" s="159"/>
      <c r="ZT627" s="159"/>
      <c r="ZU627" s="159"/>
      <c r="ZV627" s="159"/>
      <c r="ZW627" s="159"/>
      <c r="ZX627" s="159"/>
      <c r="ZY627" s="159"/>
      <c r="ZZ627" s="159"/>
      <c r="AAA627" s="159"/>
      <c r="AAB627" s="159"/>
      <c r="AAC627" s="159"/>
      <c r="AAD627" s="159"/>
      <c r="AAE627" s="159"/>
      <c r="AAF627" s="159"/>
      <c r="AAG627" s="159"/>
      <c r="AAH627" s="159"/>
      <c r="AAI627" s="159"/>
      <c r="AAJ627" s="159"/>
      <c r="AAK627" s="159"/>
      <c r="AAL627" s="159"/>
      <c r="AAM627" s="159"/>
      <c r="AAN627" s="159"/>
      <c r="AAO627" s="159"/>
      <c r="AAP627" s="159"/>
      <c r="AAQ627" s="159"/>
      <c r="AAR627" s="159"/>
      <c r="AAS627" s="159"/>
      <c r="AAT627" s="159"/>
      <c r="AAU627" s="159"/>
      <c r="AAV627" s="159"/>
      <c r="AAW627" s="159"/>
      <c r="AAX627" s="159"/>
      <c r="AAY627" s="159"/>
      <c r="AAZ627" s="159"/>
      <c r="ABA627" s="159"/>
      <c r="ABB627" s="159"/>
      <c r="ABC627" s="159"/>
      <c r="ABD627" s="159"/>
      <c r="ABE627" s="159"/>
      <c r="ABF627" s="159"/>
      <c r="ABG627" s="159"/>
      <c r="ABH627" s="159"/>
      <c r="ABI627" s="159"/>
      <c r="ABJ627" s="159"/>
      <c r="ABK627" s="159"/>
      <c r="ABL627" s="159"/>
      <c r="ABM627" s="159"/>
      <c r="ABN627" s="159"/>
      <c r="ABO627" s="159"/>
      <c r="ABP627" s="159"/>
      <c r="ABQ627" s="159"/>
      <c r="ABR627" s="159"/>
      <c r="ABS627" s="159"/>
      <c r="ABT627" s="159"/>
      <c r="ABU627" s="159"/>
      <c r="ABV627" s="159"/>
      <c r="ABW627" s="159"/>
      <c r="ABX627" s="159"/>
      <c r="ABY627" s="159"/>
      <c r="ABZ627" s="159"/>
      <c r="ACA627" s="159"/>
      <c r="ACB627" s="159"/>
      <c r="ACC627" s="159"/>
      <c r="ACD627" s="159"/>
      <c r="ACE627" s="159"/>
      <c r="ACF627" s="159"/>
      <c r="ACG627" s="159"/>
      <c r="ACH627" s="159"/>
      <c r="ACI627" s="159"/>
      <c r="ACJ627" s="159"/>
      <c r="ACK627" s="159"/>
      <c r="ACL627" s="159"/>
      <c r="ACM627" s="159"/>
      <c r="ACN627" s="159"/>
      <c r="ACO627" s="159"/>
      <c r="ACP627" s="159"/>
      <c r="ACQ627" s="159"/>
      <c r="ACR627" s="159"/>
      <c r="ACS627" s="159"/>
      <c r="ACT627" s="159"/>
      <c r="ACU627" s="159"/>
      <c r="ACV627" s="159"/>
      <c r="ACW627" s="159"/>
      <c r="ACX627" s="159"/>
      <c r="ACY627" s="159"/>
      <c r="ACZ627" s="159"/>
      <c r="ADA627" s="159"/>
      <c r="ADB627" s="159"/>
      <c r="ADC627" s="159"/>
      <c r="ADD627" s="159"/>
      <c r="ADE627" s="159"/>
      <c r="ADF627" s="159"/>
      <c r="ADG627" s="159"/>
      <c r="ADH627" s="159"/>
      <c r="ADI627" s="159"/>
      <c r="ADJ627" s="159"/>
      <c r="ADK627" s="159"/>
      <c r="ADL627" s="159"/>
      <c r="ADM627" s="159"/>
      <c r="ADN627" s="159"/>
      <c r="ADO627" s="159"/>
      <c r="ADP627" s="159"/>
      <c r="ADQ627" s="159"/>
      <c r="ADR627" s="159"/>
      <c r="ADS627" s="159"/>
      <c r="ADT627" s="159"/>
      <c r="ADU627" s="159"/>
      <c r="ADV627" s="159"/>
      <c r="ADW627" s="159"/>
      <c r="ADX627" s="159"/>
      <c r="ADY627" s="159"/>
      <c r="ADZ627" s="159"/>
      <c r="AEA627" s="159"/>
      <c r="AEB627" s="159"/>
      <c r="AEC627" s="159"/>
      <c r="AED627" s="159"/>
      <c r="AEE627" s="159"/>
      <c r="AEF627" s="159"/>
      <c r="AEG627" s="159"/>
      <c r="AEH627" s="159"/>
      <c r="AEI627" s="159"/>
      <c r="AEJ627" s="159"/>
      <c r="AEK627" s="159"/>
      <c r="AEL627" s="159"/>
      <c r="AEM627" s="159"/>
      <c r="AEN627" s="159"/>
      <c r="AEO627" s="159"/>
      <c r="AEP627" s="159"/>
      <c r="AEQ627" s="159"/>
      <c r="AER627" s="159"/>
      <c r="AES627" s="159"/>
      <c r="AET627" s="159"/>
      <c r="AEU627" s="159"/>
      <c r="AEV627" s="159"/>
      <c r="AEW627" s="159"/>
      <c r="AEX627" s="159"/>
      <c r="AEY627" s="159"/>
      <c r="AEZ627" s="159"/>
      <c r="AFA627" s="159"/>
      <c r="AFB627" s="159"/>
      <c r="AFC627" s="159"/>
      <c r="AFD627" s="159"/>
      <c r="AFE627" s="159"/>
      <c r="AFF627" s="159"/>
      <c r="AFG627" s="159"/>
      <c r="AFH627" s="159"/>
      <c r="AFI627" s="159"/>
      <c r="AFJ627" s="159"/>
      <c r="AFK627" s="159"/>
      <c r="AFL627" s="159"/>
      <c r="AFM627" s="159"/>
      <c r="AFN627" s="159"/>
      <c r="AFO627" s="159"/>
      <c r="AFP627" s="159"/>
      <c r="AFQ627" s="159"/>
      <c r="AFR627" s="159"/>
      <c r="AFS627" s="159"/>
      <c r="AFT627" s="159"/>
      <c r="AFU627" s="159"/>
      <c r="AFV627" s="159"/>
      <c r="AFW627" s="159"/>
      <c r="AFX627" s="159"/>
      <c r="AFY627" s="159"/>
      <c r="AFZ627" s="159"/>
      <c r="AGA627" s="159"/>
      <c r="AGB627" s="159"/>
      <c r="AGC627" s="159"/>
      <c r="AGD627" s="159"/>
      <c r="AGE627" s="159"/>
      <c r="AGF627" s="159"/>
      <c r="AGG627" s="159"/>
      <c r="AGH627" s="159"/>
      <c r="AGI627" s="159"/>
      <c r="AGJ627" s="159"/>
      <c r="AGK627" s="159"/>
      <c r="AGL627" s="159"/>
      <c r="AGM627" s="159"/>
      <c r="AGN627" s="159"/>
      <c r="AGO627" s="159"/>
      <c r="AGP627" s="159"/>
      <c r="AGQ627" s="159"/>
      <c r="AGR627" s="159"/>
      <c r="AGS627" s="159"/>
      <c r="AGT627" s="159"/>
      <c r="AGU627" s="159"/>
      <c r="AGV627" s="159"/>
      <c r="AGW627" s="159"/>
      <c r="AGX627" s="159"/>
      <c r="AGY627" s="159"/>
      <c r="AGZ627" s="159"/>
      <c r="AHA627" s="159"/>
      <c r="AHB627" s="159"/>
      <c r="AHC627" s="159"/>
      <c r="AHD627" s="159"/>
      <c r="AHE627" s="159"/>
      <c r="AHF627" s="159"/>
      <c r="AHG627" s="159"/>
      <c r="AHH627" s="159"/>
      <c r="AHI627" s="159"/>
      <c r="AHJ627" s="159"/>
      <c r="AHK627" s="159"/>
      <c r="AHL627" s="159"/>
      <c r="AHM627" s="159"/>
      <c r="AHN627" s="159"/>
      <c r="AHO627" s="159"/>
      <c r="AHP627" s="159"/>
      <c r="AHQ627" s="159"/>
      <c r="AHR627" s="159"/>
      <c r="AHS627" s="159"/>
      <c r="AHT627" s="159"/>
      <c r="AHU627" s="159"/>
      <c r="AHV627" s="159"/>
      <c r="AHW627" s="159"/>
      <c r="AHX627" s="159"/>
      <c r="AHY627" s="159"/>
      <c r="AHZ627" s="159"/>
      <c r="AIA627" s="159"/>
      <c r="AIB627" s="159"/>
      <c r="AIC627" s="159"/>
      <c r="AID627" s="159"/>
      <c r="AIE627" s="159"/>
      <c r="AIF627" s="159"/>
      <c r="AIG627" s="159"/>
      <c r="AIH627" s="159"/>
      <c r="AII627" s="159"/>
      <c r="AIJ627" s="159"/>
      <c r="AIK627" s="159"/>
      <c r="AIL627" s="159"/>
      <c r="AIM627" s="159"/>
      <c r="AIN627" s="159"/>
      <c r="AIO627" s="159"/>
      <c r="AIP627" s="159"/>
      <c r="AIQ627" s="159"/>
      <c r="AIR627" s="159"/>
      <c r="AIS627" s="159"/>
      <c r="AIT627" s="159"/>
      <c r="AIU627" s="159"/>
      <c r="AIV627" s="159"/>
      <c r="AIW627" s="159"/>
      <c r="AIX627" s="159"/>
      <c r="AIY627" s="159"/>
      <c r="AIZ627" s="159"/>
      <c r="AJA627" s="159"/>
      <c r="AJB627" s="159"/>
      <c r="AJC627" s="159"/>
      <c r="AJD627" s="159"/>
      <c r="AJE627" s="159"/>
      <c r="AJF627" s="159"/>
      <c r="AJG627" s="159"/>
      <c r="AJH627" s="159"/>
      <c r="AJI627" s="159"/>
      <c r="AJJ627" s="159"/>
      <c r="AJK627" s="159"/>
      <c r="AJL627" s="159"/>
      <c r="AJM627" s="159"/>
      <c r="AJN627" s="159"/>
      <c r="AJO627" s="159"/>
      <c r="AJP627" s="159"/>
      <c r="AJQ627" s="159"/>
      <c r="AJR627" s="159"/>
      <c r="AJS627" s="159"/>
      <c r="AJT627" s="159"/>
      <c r="AJU627" s="159"/>
      <c r="AJV627" s="159"/>
      <c r="AJW627" s="159"/>
      <c r="AJX627" s="159"/>
      <c r="AJY627" s="159"/>
      <c r="AJZ627" s="159"/>
      <c r="AKA627" s="159"/>
      <c r="AKB627" s="159"/>
      <c r="AKC627" s="159"/>
      <c r="AKD627" s="159"/>
      <c r="AKE627" s="159"/>
      <c r="AKF627" s="159"/>
      <c r="AKG627" s="159"/>
      <c r="AKH627" s="159"/>
      <c r="AKI627" s="159"/>
      <c r="AKJ627" s="159"/>
      <c r="AKK627" s="159"/>
      <c r="AKL627" s="159"/>
      <c r="AKM627" s="159"/>
      <c r="AKN627" s="159"/>
      <c r="AKO627" s="159"/>
      <c r="AKP627" s="159"/>
      <c r="AKQ627" s="159"/>
      <c r="AKR627" s="159"/>
      <c r="AKS627" s="159"/>
      <c r="AKT627" s="159"/>
      <c r="AKU627" s="159"/>
      <c r="AKV627" s="159"/>
      <c r="AKW627" s="159"/>
      <c r="AKX627" s="159"/>
      <c r="AKY627" s="159"/>
      <c r="AKZ627" s="159"/>
      <c r="ALA627" s="159"/>
      <c r="ALB627" s="159"/>
      <c r="ALC627" s="159"/>
      <c r="ALD627" s="159"/>
      <c r="ALE627" s="159"/>
      <c r="ALF627" s="159"/>
      <c r="ALG627" s="159"/>
      <c r="ALH627" s="159"/>
      <c r="ALI627" s="159"/>
      <c r="ALJ627" s="159"/>
      <c r="ALK627" s="159"/>
      <c r="ALL627" s="159"/>
      <c r="ALM627" s="159"/>
      <c r="ALN627" s="159"/>
      <c r="ALO627" s="159"/>
      <c r="ALP627" s="159"/>
      <c r="ALQ627" s="159"/>
      <c r="ALR627" s="159"/>
      <c r="ALS627" s="159"/>
      <c r="ALT627" s="159"/>
      <c r="ALU627" s="159"/>
      <c r="ALV627" s="159"/>
      <c r="ALW627" s="159"/>
      <c r="ALX627" s="159"/>
      <c r="ALY627" s="159"/>
      <c r="ALZ627" s="159"/>
      <c r="AMA627" s="159"/>
      <c r="AMB627" s="159"/>
      <c r="AMC627" s="159"/>
      <c r="AMD627" s="159"/>
      <c r="AME627" s="159"/>
      <c r="AMF627" s="159"/>
      <c r="AMG627" s="159"/>
      <c r="AMH627" s="159"/>
      <c r="AMI627" s="159"/>
      <c r="AMJ627" s="159"/>
      <c r="AMK627" s="159"/>
      <c r="AML627" s="159"/>
      <c r="AMM627" s="159"/>
      <c r="AMN627" s="159"/>
      <c r="AMO627" s="159"/>
      <c r="AMP627" s="159"/>
      <c r="AMQ627" s="159"/>
      <c r="AMR627" s="159"/>
      <c r="AMS627" s="159"/>
      <c r="AMT627" s="159"/>
      <c r="AMU627" s="159"/>
      <c r="AMV627" s="159"/>
      <c r="AMW627" s="159"/>
      <c r="AMX627" s="159"/>
      <c r="AMY627" s="159"/>
      <c r="AMZ627" s="159"/>
      <c r="ANA627" s="159"/>
      <c r="ANB627" s="159"/>
      <c r="ANC627" s="159"/>
      <c r="AND627" s="159"/>
      <c r="ANE627" s="159"/>
      <c r="ANF627" s="159"/>
      <c r="ANG627" s="159"/>
      <c r="ANH627" s="159"/>
      <c r="ANI627" s="159"/>
      <c r="ANJ627" s="159"/>
      <c r="ANK627" s="159"/>
      <c r="ANL627" s="159"/>
      <c r="ANM627" s="159"/>
      <c r="ANN627" s="159"/>
      <c r="ANO627" s="159"/>
      <c r="ANP627" s="159"/>
      <c r="ANQ627" s="159"/>
      <c r="ANR627" s="159"/>
      <c r="ANS627" s="159"/>
      <c r="ANT627" s="159"/>
      <c r="ANU627" s="159"/>
      <c r="ANV627" s="159"/>
      <c r="ANW627" s="159"/>
      <c r="ANX627" s="159"/>
      <c r="ANY627" s="159"/>
      <c r="ANZ627" s="159"/>
      <c r="AOA627" s="159"/>
      <c r="AOB627" s="159"/>
      <c r="AOC627" s="159"/>
      <c r="AOD627" s="159"/>
      <c r="AOE627" s="159"/>
      <c r="AOF627" s="159"/>
      <c r="AOG627" s="159"/>
      <c r="AOH627" s="159"/>
      <c r="AOI627" s="159"/>
      <c r="AOJ627" s="159"/>
      <c r="AOK627" s="159"/>
      <c r="AOL627" s="159"/>
      <c r="AOM627" s="159"/>
      <c r="AON627" s="159"/>
      <c r="AOO627" s="159"/>
      <c r="AOP627" s="159"/>
      <c r="AOQ627" s="159"/>
      <c r="AOR627" s="159"/>
      <c r="AOS627" s="159"/>
      <c r="AOT627" s="159"/>
      <c r="AOU627" s="159"/>
      <c r="AOV627" s="159"/>
      <c r="AOW627" s="159"/>
      <c r="AOX627" s="159"/>
      <c r="AOY627" s="159"/>
      <c r="AOZ627" s="159"/>
      <c r="APA627" s="159"/>
      <c r="APB627" s="159"/>
      <c r="APC627" s="159"/>
      <c r="APD627" s="159"/>
      <c r="APE627" s="159"/>
      <c r="APF627" s="159"/>
      <c r="APG627" s="159"/>
      <c r="APH627" s="159"/>
      <c r="API627" s="159"/>
      <c r="APJ627" s="159"/>
      <c r="APK627" s="159"/>
      <c r="APL627" s="159"/>
      <c r="APM627" s="159"/>
      <c r="APN627" s="159"/>
      <c r="APO627" s="159"/>
      <c r="APP627" s="159"/>
      <c r="APQ627" s="159"/>
      <c r="APR627" s="159"/>
      <c r="APS627" s="159"/>
      <c r="APT627" s="159"/>
      <c r="APU627" s="159"/>
      <c r="APV627" s="159"/>
      <c r="APW627" s="159"/>
      <c r="APX627" s="159"/>
      <c r="APY627" s="159"/>
      <c r="APZ627" s="159"/>
      <c r="AQA627" s="159"/>
      <c r="AQB627" s="159"/>
      <c r="AQC627" s="159"/>
      <c r="AQD627" s="159"/>
      <c r="AQE627" s="159"/>
      <c r="AQF627" s="159"/>
      <c r="AQG627" s="159"/>
      <c r="AQH627" s="159"/>
      <c r="AQI627" s="159"/>
      <c r="AQJ627" s="159"/>
      <c r="AQK627" s="159"/>
      <c r="AQL627" s="159"/>
      <c r="AQM627" s="159"/>
      <c r="AQN627" s="159"/>
      <c r="AQO627" s="159"/>
      <c r="AQP627" s="159"/>
      <c r="AQQ627" s="159"/>
      <c r="AQR627" s="159"/>
      <c r="AQS627" s="159"/>
      <c r="AQT627" s="159"/>
      <c r="AQU627" s="159"/>
      <c r="AQV627" s="159"/>
      <c r="AQW627" s="159"/>
      <c r="AQX627" s="159"/>
      <c r="AQY627" s="159"/>
      <c r="AQZ627" s="159"/>
      <c r="ARA627" s="159"/>
      <c r="ARB627" s="159"/>
      <c r="ARC627" s="159"/>
      <c r="ARD627" s="159"/>
      <c r="ARE627" s="159"/>
      <c r="ARF627" s="159"/>
      <c r="ARG627" s="159"/>
      <c r="ARH627" s="159"/>
      <c r="ARI627" s="159"/>
      <c r="ARJ627" s="159"/>
      <c r="ARK627" s="159"/>
      <c r="ARL627" s="159"/>
      <c r="ARM627" s="159"/>
      <c r="ARN627" s="159"/>
      <c r="ARO627" s="159"/>
      <c r="ARP627" s="159"/>
      <c r="ARQ627" s="159"/>
      <c r="ARR627" s="159"/>
      <c r="ARS627" s="159"/>
      <c r="ART627" s="159"/>
      <c r="ARU627" s="159"/>
      <c r="ARV627" s="159"/>
      <c r="ARW627" s="159"/>
      <c r="ARX627" s="159"/>
      <c r="ARY627" s="159"/>
      <c r="ARZ627" s="159"/>
      <c r="ASA627" s="159"/>
      <c r="ASB627" s="159"/>
      <c r="ASC627" s="159"/>
      <c r="ASD627" s="159"/>
      <c r="ASE627" s="159"/>
      <c r="ASF627" s="159"/>
      <c r="ASG627" s="159"/>
      <c r="ASH627" s="159"/>
      <c r="ASI627" s="159"/>
      <c r="ASJ627" s="159"/>
      <c r="ASK627" s="159"/>
      <c r="ASL627" s="159"/>
      <c r="ASM627" s="159"/>
      <c r="ASN627" s="159"/>
      <c r="ASO627" s="159"/>
      <c r="ASP627" s="159"/>
      <c r="ASQ627" s="159"/>
      <c r="ASR627" s="159"/>
      <c r="ASS627" s="159"/>
      <c r="AST627" s="159"/>
      <c r="ASU627" s="159"/>
      <c r="ASV627" s="159"/>
      <c r="ASW627" s="159"/>
      <c r="ASX627" s="159"/>
      <c r="ASY627" s="159"/>
      <c r="ASZ627" s="159"/>
      <c r="ATA627" s="159"/>
      <c r="ATB627" s="159"/>
      <c r="ATC627" s="159"/>
      <c r="ATD627" s="159"/>
      <c r="ATE627" s="159"/>
      <c r="ATF627" s="159"/>
      <c r="ATG627" s="159"/>
      <c r="ATH627" s="159"/>
      <c r="ATI627" s="159"/>
      <c r="ATJ627" s="159"/>
      <c r="ATK627" s="159"/>
      <c r="ATL627" s="159"/>
      <c r="ATM627" s="159"/>
      <c r="ATN627" s="159"/>
      <c r="ATO627" s="159"/>
      <c r="ATP627" s="159"/>
      <c r="ATQ627" s="159"/>
      <c r="ATR627" s="159"/>
      <c r="ATS627" s="159"/>
      <c r="ATT627" s="159"/>
      <c r="ATU627" s="159"/>
      <c r="ATV627" s="159"/>
      <c r="ATW627" s="159"/>
      <c r="ATX627" s="159"/>
      <c r="ATY627" s="159"/>
      <c r="ATZ627" s="159"/>
      <c r="AUA627" s="159"/>
      <c r="AUB627" s="159"/>
      <c r="AUC627" s="159"/>
      <c r="AUD627" s="159"/>
      <c r="AUE627" s="159"/>
      <c r="AUF627" s="159"/>
      <c r="AUG627" s="159"/>
      <c r="AUH627" s="159"/>
      <c r="AUI627" s="159"/>
      <c r="AUJ627" s="159"/>
      <c r="AUK627" s="159"/>
      <c r="AUL627" s="159"/>
      <c r="AUM627" s="159"/>
      <c r="AUN627" s="159"/>
      <c r="AUO627" s="159"/>
      <c r="AUP627" s="159"/>
      <c r="AUQ627" s="159"/>
      <c r="AUR627" s="159"/>
      <c r="AUS627" s="159"/>
      <c r="AUT627" s="159"/>
      <c r="AUU627" s="159"/>
      <c r="AUV627" s="159"/>
      <c r="AUW627" s="159"/>
      <c r="AUX627" s="159"/>
      <c r="AUY627" s="159"/>
      <c r="AUZ627" s="159"/>
      <c r="AVA627" s="159"/>
      <c r="AVB627" s="159"/>
      <c r="AVC627" s="159"/>
      <c r="AVD627" s="159"/>
      <c r="AVE627" s="159"/>
      <c r="AVF627" s="159"/>
      <c r="AVG627" s="159"/>
      <c r="AVH627" s="159"/>
      <c r="AVI627" s="159"/>
      <c r="AVJ627" s="159"/>
      <c r="AVK627" s="159"/>
      <c r="AVL627" s="159"/>
      <c r="AVM627" s="159"/>
      <c r="AVN627" s="159"/>
      <c r="AVO627" s="159"/>
      <c r="AVP627" s="159"/>
      <c r="AVQ627" s="159"/>
      <c r="AVR627" s="159"/>
      <c r="AVS627" s="159"/>
      <c r="AVT627" s="159"/>
      <c r="AVU627" s="159"/>
      <c r="AVV627" s="159"/>
      <c r="AVW627" s="159"/>
      <c r="AVX627" s="159"/>
      <c r="AVY627" s="159"/>
      <c r="AVZ627" s="159"/>
      <c r="AWA627" s="159"/>
      <c r="AWB627" s="159"/>
      <c r="AWC627" s="159"/>
      <c r="AWD627" s="159"/>
      <c r="AWE627" s="159"/>
      <c r="AWF627" s="159"/>
      <c r="AWG627" s="159"/>
      <c r="AWH627" s="159"/>
      <c r="AWI627" s="159"/>
      <c r="AWJ627" s="159"/>
      <c r="AWK627" s="159"/>
      <c r="AWL627" s="159"/>
      <c r="AWM627" s="159"/>
      <c r="AWN627" s="159"/>
      <c r="AWO627" s="159"/>
      <c r="AWP627" s="159"/>
      <c r="AWQ627" s="159"/>
      <c r="AWR627" s="159"/>
      <c r="AWS627" s="159"/>
      <c r="AWT627" s="159"/>
      <c r="AWU627" s="159"/>
      <c r="AWV627" s="159"/>
      <c r="AWW627" s="159"/>
      <c r="AWX627" s="159"/>
      <c r="AWY627" s="159"/>
      <c r="AWZ627" s="159"/>
      <c r="AXA627" s="159"/>
      <c r="AXB627" s="159"/>
      <c r="AXC627" s="159"/>
      <c r="AXD627" s="159"/>
      <c r="AXE627" s="159"/>
      <c r="AXF627" s="159"/>
      <c r="AXG627" s="159"/>
      <c r="AXH627" s="159"/>
      <c r="AXI627" s="159"/>
      <c r="AXJ627" s="159"/>
      <c r="AXK627" s="159"/>
      <c r="AXL627" s="159"/>
      <c r="AXM627" s="159"/>
      <c r="AXN627" s="159"/>
      <c r="AXO627" s="159"/>
      <c r="AXP627" s="159"/>
      <c r="AXQ627" s="159"/>
      <c r="AXR627" s="159"/>
      <c r="AXS627" s="159"/>
      <c r="AXT627" s="159"/>
      <c r="AXU627" s="159"/>
      <c r="AXV627" s="159"/>
      <c r="AXW627" s="159"/>
      <c r="AXX627" s="159"/>
      <c r="AXY627" s="159"/>
      <c r="AXZ627" s="159"/>
      <c r="AYA627" s="159"/>
      <c r="AYB627" s="159"/>
      <c r="AYC627" s="159"/>
      <c r="AYD627" s="159"/>
      <c r="AYE627" s="159"/>
      <c r="AYF627" s="159"/>
      <c r="AYG627" s="159"/>
      <c r="AYH627" s="159"/>
      <c r="AYI627" s="159"/>
      <c r="AYJ627" s="159"/>
      <c r="AYK627" s="159"/>
      <c r="AYL627" s="159"/>
      <c r="AYM627" s="159"/>
      <c r="AYN627" s="159"/>
      <c r="AYO627" s="159"/>
      <c r="AYP627" s="159"/>
      <c r="AYQ627" s="159"/>
      <c r="AYR627" s="159"/>
      <c r="AYS627" s="159"/>
      <c r="AYT627" s="159"/>
      <c r="AYU627" s="159"/>
      <c r="AYV627" s="159"/>
      <c r="AYW627" s="159"/>
      <c r="AYX627" s="159"/>
      <c r="AYY627" s="159"/>
      <c r="AYZ627" s="159"/>
      <c r="AZA627" s="159"/>
      <c r="AZB627" s="159"/>
      <c r="AZC627" s="159"/>
      <c r="AZD627" s="159"/>
      <c r="AZE627" s="159"/>
      <c r="AZF627" s="159"/>
      <c r="AZG627" s="159"/>
      <c r="AZH627" s="159"/>
      <c r="AZI627" s="159"/>
      <c r="AZJ627" s="159"/>
      <c r="AZK627" s="159"/>
      <c r="AZL627" s="159"/>
      <c r="AZM627" s="159"/>
      <c r="AZN627" s="159"/>
      <c r="AZO627" s="159"/>
      <c r="AZP627" s="159"/>
      <c r="AZQ627" s="159"/>
      <c r="AZR627" s="159"/>
      <c r="AZS627" s="159"/>
      <c r="AZT627" s="159"/>
      <c r="AZU627" s="159"/>
      <c r="AZV627" s="159"/>
      <c r="AZW627" s="159"/>
      <c r="AZX627" s="159"/>
      <c r="AZY627" s="159"/>
      <c r="AZZ627" s="159"/>
      <c r="BAA627" s="159"/>
      <c r="BAB627" s="159"/>
      <c r="BAC627" s="159"/>
      <c r="BAD627" s="159"/>
      <c r="BAE627" s="159"/>
      <c r="BAF627" s="159"/>
      <c r="BAG627" s="159"/>
      <c r="BAH627" s="159"/>
      <c r="BAI627" s="159"/>
      <c r="BAJ627" s="159"/>
      <c r="BAK627" s="159"/>
      <c r="BAL627" s="159"/>
      <c r="BAM627" s="159"/>
      <c r="BAN627" s="159"/>
      <c r="BAO627" s="159"/>
      <c r="BAP627" s="159"/>
      <c r="BAQ627" s="159"/>
      <c r="BAR627" s="159"/>
      <c r="BAS627" s="159"/>
      <c r="BAT627" s="159"/>
      <c r="BAU627" s="159"/>
      <c r="BAV627" s="159"/>
      <c r="BAW627" s="159"/>
      <c r="BAX627" s="159"/>
      <c r="BAY627" s="159"/>
      <c r="BAZ627" s="159"/>
      <c r="BBA627" s="159"/>
      <c r="BBB627" s="159"/>
      <c r="BBC627" s="159"/>
      <c r="BBD627" s="159"/>
      <c r="BBE627" s="159"/>
      <c r="BBF627" s="159"/>
      <c r="BBG627" s="159"/>
      <c r="BBH627" s="159"/>
      <c r="BBI627" s="159"/>
      <c r="BBJ627" s="159"/>
      <c r="BBK627" s="159"/>
      <c r="BBL627" s="159"/>
      <c r="BBM627" s="159"/>
      <c r="BBN627" s="159"/>
      <c r="BBO627" s="159"/>
      <c r="BBP627" s="159"/>
      <c r="BBQ627" s="159"/>
      <c r="BBR627" s="159"/>
      <c r="BBS627" s="159"/>
      <c r="BBT627" s="159"/>
      <c r="BBU627" s="159"/>
      <c r="BBV627" s="159"/>
      <c r="BBW627" s="159"/>
      <c r="BBX627" s="159"/>
      <c r="BBY627" s="159"/>
      <c r="BBZ627" s="159"/>
      <c r="BCA627" s="159"/>
      <c r="BCB627" s="159"/>
      <c r="BCC627" s="159"/>
      <c r="BCD627" s="159"/>
      <c r="BCE627" s="159"/>
      <c r="BCF627" s="159"/>
      <c r="BCG627" s="159"/>
      <c r="BCH627" s="159"/>
      <c r="BCI627" s="159"/>
      <c r="BCJ627" s="159"/>
      <c r="BCK627" s="159"/>
      <c r="BCL627" s="159"/>
      <c r="BCM627" s="159"/>
      <c r="BCN627" s="159"/>
      <c r="BCO627" s="159"/>
      <c r="BCP627" s="159"/>
      <c r="BCQ627" s="159"/>
      <c r="BCR627" s="159"/>
      <c r="BCS627" s="159"/>
      <c r="BCT627" s="159"/>
      <c r="BCU627" s="159"/>
      <c r="BCV627" s="159"/>
      <c r="BCW627" s="159"/>
      <c r="BCX627" s="159"/>
      <c r="BCY627" s="159"/>
      <c r="BCZ627" s="159"/>
      <c r="BDA627" s="159"/>
      <c r="BDB627" s="159"/>
      <c r="BDC627" s="159"/>
      <c r="BDD627" s="159"/>
      <c r="BDE627" s="159"/>
      <c r="BDF627" s="159"/>
      <c r="BDG627" s="159"/>
      <c r="BDH627" s="159"/>
      <c r="BDI627" s="159"/>
      <c r="BDJ627" s="159"/>
      <c r="BDK627" s="159"/>
      <c r="BDL627" s="159"/>
      <c r="BDM627" s="159"/>
      <c r="BDN627" s="159"/>
      <c r="BDO627" s="159"/>
      <c r="BDP627" s="159"/>
      <c r="BDQ627" s="159"/>
      <c r="BDR627" s="159"/>
      <c r="BDS627" s="159"/>
      <c r="BDT627" s="159"/>
      <c r="BDU627" s="159"/>
      <c r="BDV627" s="159"/>
      <c r="BDW627" s="159"/>
      <c r="BDX627" s="159"/>
      <c r="BDY627" s="159"/>
      <c r="BDZ627" s="159"/>
      <c r="BEA627" s="159"/>
      <c r="BEB627" s="159"/>
      <c r="BEC627" s="159"/>
      <c r="BED627" s="159"/>
      <c r="BEE627" s="159"/>
      <c r="BEF627" s="159"/>
      <c r="BEG627" s="159"/>
      <c r="BEH627" s="159"/>
      <c r="BEI627" s="159"/>
      <c r="BEJ627" s="159"/>
      <c r="BEK627" s="159"/>
      <c r="BEL627" s="159"/>
      <c r="BEM627" s="159"/>
      <c r="BEN627" s="159"/>
      <c r="BEO627" s="159"/>
      <c r="BEP627" s="159"/>
      <c r="BEQ627" s="159"/>
      <c r="BER627" s="159"/>
      <c r="BES627" s="159"/>
      <c r="BET627" s="159"/>
      <c r="BEU627" s="159"/>
      <c r="BEV627" s="159"/>
      <c r="BEW627" s="159"/>
      <c r="BEX627" s="159"/>
      <c r="BEY627" s="159"/>
      <c r="BEZ627" s="159"/>
      <c r="BFA627" s="159"/>
      <c r="BFB627" s="159"/>
      <c r="BFC627" s="159"/>
      <c r="BFD627" s="159"/>
      <c r="BFE627" s="159"/>
      <c r="BFF627" s="159"/>
      <c r="BFG627" s="159"/>
      <c r="BFH627" s="159"/>
      <c r="BFI627" s="159"/>
      <c r="BFJ627" s="159"/>
      <c r="BFK627" s="159"/>
      <c r="BFL627" s="159"/>
      <c r="BFM627" s="159"/>
      <c r="BFN627" s="159"/>
      <c r="BFO627" s="159"/>
      <c r="BFP627" s="159"/>
      <c r="BFQ627" s="159"/>
      <c r="BFR627" s="159"/>
      <c r="BFS627" s="159"/>
      <c r="BFT627" s="159"/>
      <c r="BFU627" s="159"/>
      <c r="BFV627" s="159"/>
      <c r="BFW627" s="159"/>
      <c r="BFX627" s="159"/>
      <c r="BFY627" s="159"/>
      <c r="BFZ627" s="159"/>
      <c r="BGA627" s="159"/>
      <c r="BGB627" s="159"/>
      <c r="BGC627" s="159"/>
      <c r="BGD627" s="159"/>
      <c r="BGE627" s="159"/>
      <c r="BGF627" s="159"/>
      <c r="BGG627" s="159"/>
      <c r="BGH627" s="159"/>
      <c r="BGI627" s="159"/>
      <c r="BGJ627" s="159"/>
      <c r="BGK627" s="159"/>
      <c r="BGL627" s="159"/>
      <c r="BGM627" s="159"/>
      <c r="BGN627" s="159"/>
      <c r="BGO627" s="159"/>
      <c r="BGP627" s="159"/>
      <c r="BGQ627" s="159"/>
      <c r="BGR627" s="159"/>
      <c r="BGS627" s="159"/>
      <c r="BGT627" s="159"/>
      <c r="BGU627" s="159"/>
      <c r="BGV627" s="159"/>
      <c r="BGW627" s="159"/>
      <c r="BGX627" s="159"/>
      <c r="BGY627" s="159"/>
      <c r="BGZ627" s="159"/>
      <c r="BHA627" s="159"/>
      <c r="BHB627" s="159"/>
      <c r="BHC627" s="159"/>
      <c r="BHD627" s="159"/>
      <c r="BHE627" s="159"/>
      <c r="BHF627" s="159"/>
      <c r="BHG627" s="159"/>
      <c r="BHH627" s="159"/>
      <c r="BHI627" s="159"/>
      <c r="BHJ627" s="159"/>
      <c r="BHK627" s="159"/>
      <c r="BHL627" s="159"/>
      <c r="BHM627" s="159"/>
      <c r="BHN627" s="159"/>
      <c r="BHO627" s="159"/>
      <c r="BHP627" s="159"/>
      <c r="BHQ627" s="159"/>
      <c r="BHR627" s="159"/>
      <c r="BHS627" s="159"/>
      <c r="BHT627" s="159"/>
      <c r="BHU627" s="159"/>
      <c r="BHV627" s="159"/>
      <c r="BHW627" s="159"/>
      <c r="BHX627" s="159"/>
      <c r="BHY627" s="159"/>
      <c r="BHZ627" s="159"/>
      <c r="BIA627" s="159"/>
      <c r="BIB627" s="159"/>
      <c r="BIC627" s="159"/>
      <c r="BID627" s="159"/>
      <c r="BIE627" s="159"/>
      <c r="BIF627" s="159"/>
      <c r="BIG627" s="159"/>
      <c r="BIH627" s="159"/>
      <c r="BII627" s="159"/>
      <c r="BIJ627" s="159"/>
      <c r="BIK627" s="159"/>
      <c r="BIL627" s="159"/>
      <c r="BIM627" s="159"/>
      <c r="BIN627" s="159"/>
      <c r="BIO627" s="159"/>
      <c r="BIP627" s="159"/>
      <c r="BIQ627" s="159"/>
      <c r="BIR627" s="159"/>
      <c r="BIS627" s="159"/>
      <c r="BIT627" s="159"/>
      <c r="BIU627" s="159"/>
      <c r="BIV627" s="159"/>
      <c r="BIW627" s="159"/>
      <c r="BIX627" s="159"/>
      <c r="BIY627" s="159"/>
      <c r="BIZ627" s="159"/>
      <c r="BJA627" s="159"/>
      <c r="BJB627" s="159"/>
      <c r="BJC627" s="159"/>
      <c r="BJD627" s="159"/>
      <c r="BJE627" s="159"/>
      <c r="BJF627" s="159"/>
      <c r="BJG627" s="159"/>
      <c r="BJH627" s="159"/>
      <c r="BJI627" s="159"/>
      <c r="BJJ627" s="159"/>
      <c r="BJK627" s="159"/>
      <c r="BJL627" s="159"/>
      <c r="BJM627" s="159"/>
      <c r="BJN627" s="159"/>
      <c r="BJO627" s="159"/>
      <c r="BJP627" s="159"/>
      <c r="BJQ627" s="159"/>
      <c r="BJR627" s="159"/>
      <c r="BJS627" s="159"/>
      <c r="BJT627" s="159"/>
      <c r="BJU627" s="159"/>
      <c r="BJV627" s="159"/>
      <c r="BJW627" s="159"/>
      <c r="BJX627" s="159"/>
      <c r="BJY627" s="159"/>
      <c r="BJZ627" s="159"/>
      <c r="BKA627" s="159"/>
      <c r="BKB627" s="159"/>
      <c r="BKC627" s="159"/>
      <c r="BKD627" s="159"/>
      <c r="BKE627" s="159"/>
      <c r="BKF627" s="159"/>
      <c r="BKG627" s="159"/>
      <c r="BKH627" s="159"/>
      <c r="BKI627" s="159"/>
      <c r="BKJ627" s="159"/>
      <c r="BKK627" s="159"/>
      <c r="BKL627" s="159"/>
      <c r="BKM627" s="159"/>
      <c r="BKN627" s="159"/>
      <c r="BKO627" s="159"/>
      <c r="BKP627" s="159"/>
      <c r="BKQ627" s="159"/>
      <c r="BKR627" s="159"/>
      <c r="BKS627" s="159"/>
      <c r="BKT627" s="159"/>
      <c r="BKU627" s="159"/>
      <c r="BKV627" s="159"/>
      <c r="BKW627" s="159"/>
      <c r="BKX627" s="159"/>
      <c r="BKY627" s="159"/>
      <c r="BKZ627" s="159"/>
      <c r="BLA627" s="159"/>
      <c r="BLB627" s="159"/>
      <c r="BLC627" s="159"/>
      <c r="BLD627" s="159"/>
      <c r="BLE627" s="159"/>
      <c r="BLF627" s="159"/>
      <c r="BLG627" s="159"/>
      <c r="BLH627" s="159"/>
      <c r="BLI627" s="159"/>
      <c r="BLJ627" s="159"/>
      <c r="BLK627" s="159"/>
      <c r="BLL627" s="159"/>
      <c r="BLM627" s="159"/>
      <c r="BLN627" s="159"/>
      <c r="BLO627" s="159"/>
      <c r="BLP627" s="159"/>
      <c r="BLQ627" s="159"/>
      <c r="BLR627" s="159"/>
      <c r="BLS627" s="159"/>
      <c r="BLT627" s="159"/>
      <c r="BLU627" s="159"/>
      <c r="BLV627" s="159"/>
      <c r="BLW627" s="159"/>
      <c r="BLX627" s="159"/>
      <c r="BLY627" s="159"/>
      <c r="BLZ627" s="159"/>
      <c r="BMA627" s="159"/>
      <c r="BMB627" s="159"/>
      <c r="BMC627" s="159"/>
      <c r="BMD627" s="159"/>
      <c r="BME627" s="159"/>
      <c r="BMF627" s="159"/>
      <c r="BMG627" s="159"/>
      <c r="BMH627" s="159"/>
      <c r="BMI627" s="159"/>
      <c r="BMJ627" s="159"/>
      <c r="BMK627" s="159"/>
      <c r="BML627" s="159"/>
      <c r="BMM627" s="159"/>
      <c r="BMN627" s="159"/>
      <c r="BMO627" s="159"/>
      <c r="BMP627" s="159"/>
      <c r="BMQ627" s="159"/>
      <c r="BMR627" s="159"/>
      <c r="BMS627" s="159"/>
      <c r="BMT627" s="159"/>
      <c r="BMU627" s="159"/>
      <c r="BMV627" s="159"/>
      <c r="BMW627" s="159"/>
      <c r="BMX627" s="159"/>
      <c r="BMY627" s="159"/>
      <c r="BMZ627" s="159"/>
      <c r="BNA627" s="159"/>
      <c r="BNB627" s="159"/>
      <c r="BNC627" s="159"/>
      <c r="BND627" s="159"/>
      <c r="BNE627" s="159"/>
      <c r="BNF627" s="159"/>
      <c r="BNG627" s="159"/>
      <c r="BNH627" s="159"/>
      <c r="BNI627" s="159"/>
      <c r="BNJ627" s="159"/>
      <c r="BNK627" s="159"/>
      <c r="BNL627" s="159"/>
      <c r="BNM627" s="159"/>
      <c r="BNN627" s="159"/>
      <c r="BNO627" s="159"/>
      <c r="BNP627" s="159"/>
      <c r="BNQ627" s="159"/>
      <c r="BNR627" s="159"/>
      <c r="BNS627" s="159"/>
      <c r="BNT627" s="159"/>
      <c r="BNU627" s="159"/>
      <c r="BNV627" s="159"/>
      <c r="BNW627" s="159"/>
      <c r="BNX627" s="159"/>
      <c r="BNY627" s="159"/>
      <c r="BNZ627" s="159"/>
      <c r="BOA627" s="159"/>
      <c r="BOB627" s="159"/>
      <c r="BOC627" s="159"/>
      <c r="BOD627" s="159"/>
      <c r="BOE627" s="159"/>
      <c r="BOF627" s="159"/>
      <c r="BOG627" s="159"/>
      <c r="BOH627" s="159"/>
      <c r="BOI627" s="159"/>
      <c r="BOJ627" s="159"/>
      <c r="BOK627" s="159"/>
      <c r="BOL627" s="159"/>
      <c r="BOM627" s="159"/>
      <c r="BON627" s="159"/>
      <c r="BOO627" s="159"/>
      <c r="BOP627" s="159"/>
      <c r="BOQ627" s="159"/>
      <c r="BOR627" s="159"/>
      <c r="BOS627" s="159"/>
      <c r="BOT627" s="159"/>
      <c r="BOU627" s="159"/>
      <c r="BOV627" s="159"/>
      <c r="BOW627" s="159"/>
      <c r="BOX627" s="159"/>
      <c r="BOY627" s="159"/>
      <c r="BOZ627" s="159"/>
      <c r="BPA627" s="159"/>
      <c r="BPB627" s="159"/>
      <c r="BPC627" s="159"/>
      <c r="BPD627" s="159"/>
      <c r="BPE627" s="159"/>
      <c r="BPF627" s="159"/>
      <c r="BPG627" s="159"/>
      <c r="BPH627" s="159"/>
      <c r="BPI627" s="159"/>
      <c r="BPJ627" s="159"/>
      <c r="BPK627" s="159"/>
      <c r="BPL627" s="159"/>
      <c r="BPM627" s="159"/>
      <c r="BPN627" s="159"/>
      <c r="BPO627" s="159"/>
      <c r="BPP627" s="159"/>
      <c r="BPQ627" s="159"/>
      <c r="BPR627" s="159"/>
      <c r="BPS627" s="159"/>
      <c r="BPT627" s="159"/>
      <c r="BPU627" s="159"/>
      <c r="BPV627" s="159"/>
      <c r="BPW627" s="159"/>
      <c r="BPX627" s="159"/>
      <c r="BPY627" s="159"/>
      <c r="BPZ627" s="159"/>
      <c r="BQA627" s="159"/>
      <c r="BQB627" s="159"/>
      <c r="BQC627" s="159"/>
      <c r="BQD627" s="159"/>
      <c r="BQE627" s="159"/>
      <c r="BQF627" s="159"/>
      <c r="BQG627" s="159"/>
      <c r="BQH627" s="159"/>
      <c r="BQI627" s="159"/>
      <c r="BQJ627" s="159"/>
      <c r="BQK627" s="159"/>
      <c r="BQL627" s="159"/>
      <c r="BQM627" s="159"/>
      <c r="BQN627" s="159"/>
      <c r="BQO627" s="159"/>
      <c r="BQP627" s="159"/>
      <c r="BQQ627" s="159"/>
      <c r="BQR627" s="159"/>
      <c r="BQS627" s="159"/>
      <c r="BQT627" s="159"/>
      <c r="BQU627" s="159"/>
      <c r="BQV627" s="159"/>
      <c r="BQW627" s="159"/>
      <c r="BQX627" s="159"/>
      <c r="BQY627" s="159"/>
      <c r="BQZ627" s="159"/>
      <c r="BRA627" s="159"/>
      <c r="BRB627" s="159"/>
      <c r="BRC627" s="159"/>
      <c r="BRD627" s="159"/>
      <c r="BRE627" s="159"/>
      <c r="BRF627" s="159"/>
      <c r="BRG627" s="159"/>
      <c r="BRH627" s="159"/>
      <c r="BRI627" s="159"/>
      <c r="BRJ627" s="159"/>
      <c r="BRK627" s="159"/>
      <c r="BRL627" s="159"/>
      <c r="BRM627" s="159"/>
      <c r="BRN627" s="159"/>
      <c r="BRO627" s="159"/>
      <c r="BRP627" s="159"/>
      <c r="BRQ627" s="159"/>
      <c r="BRR627" s="159"/>
      <c r="BRS627" s="159"/>
      <c r="BRT627" s="159"/>
      <c r="BRU627" s="159"/>
      <c r="BRV627" s="159"/>
      <c r="BRW627" s="159"/>
      <c r="BRX627" s="159"/>
      <c r="BRY627" s="159"/>
      <c r="BRZ627" s="159"/>
      <c r="BSA627" s="159"/>
      <c r="BSB627" s="159"/>
      <c r="BSC627" s="159"/>
      <c r="BSD627" s="159"/>
      <c r="BSE627" s="159"/>
      <c r="BSF627" s="159"/>
      <c r="BSG627" s="159"/>
      <c r="BSH627" s="159"/>
      <c r="BSI627" s="159"/>
      <c r="BSJ627" s="159"/>
      <c r="BSK627" s="159"/>
      <c r="BSL627" s="159"/>
      <c r="BSM627" s="159"/>
      <c r="BSN627" s="159"/>
      <c r="BSO627" s="159"/>
      <c r="BSP627" s="159"/>
      <c r="BSQ627" s="159"/>
      <c r="BSR627" s="159"/>
      <c r="BSS627" s="159"/>
      <c r="BST627" s="159"/>
      <c r="BSU627" s="159"/>
      <c r="BSV627" s="159"/>
      <c r="BSW627" s="159"/>
      <c r="BSX627" s="159"/>
      <c r="BSY627" s="159"/>
      <c r="BSZ627" s="159"/>
      <c r="BTA627" s="159"/>
      <c r="BTB627" s="159"/>
      <c r="BTC627" s="159"/>
      <c r="BTD627" s="159"/>
      <c r="BTE627" s="159"/>
      <c r="BTF627" s="159"/>
      <c r="BTG627" s="159"/>
      <c r="BTH627" s="159"/>
      <c r="BTI627" s="159"/>
      <c r="BTJ627" s="159"/>
      <c r="BTK627" s="159"/>
      <c r="BTL627" s="159"/>
      <c r="BTM627" s="159"/>
      <c r="BTN627" s="159"/>
      <c r="BTO627" s="159"/>
      <c r="BTP627" s="159"/>
      <c r="BTQ627" s="159"/>
      <c r="BTR627" s="159"/>
      <c r="BTS627" s="159"/>
      <c r="BTT627" s="159"/>
      <c r="BTU627" s="159"/>
      <c r="BTV627" s="159"/>
      <c r="BTW627" s="159"/>
      <c r="BTX627" s="159"/>
      <c r="BTY627" s="159"/>
      <c r="BTZ627" s="159"/>
      <c r="BUA627" s="159"/>
      <c r="BUB627" s="159"/>
      <c r="BUC627" s="159"/>
      <c r="BUD627" s="159"/>
      <c r="BUE627" s="159"/>
      <c r="BUF627" s="159"/>
      <c r="BUG627" s="159"/>
      <c r="BUH627" s="159"/>
      <c r="BUI627" s="159"/>
      <c r="BUJ627" s="159"/>
      <c r="BUK627" s="159"/>
      <c r="BUL627" s="159"/>
      <c r="BUM627" s="159"/>
      <c r="BUN627" s="159"/>
      <c r="BUO627" s="159"/>
      <c r="BUP627" s="159"/>
      <c r="BUQ627" s="159"/>
      <c r="BUR627" s="159"/>
      <c r="BUS627" s="159"/>
      <c r="BUT627" s="159"/>
      <c r="BUU627" s="159"/>
      <c r="BUV627" s="159"/>
      <c r="BUW627" s="159"/>
      <c r="BUX627" s="159"/>
      <c r="BUY627" s="159"/>
      <c r="BUZ627" s="159"/>
      <c r="BVA627" s="159"/>
      <c r="BVB627" s="159"/>
      <c r="BVC627" s="159"/>
      <c r="BVD627" s="159"/>
      <c r="BVE627" s="159"/>
      <c r="BVF627" s="159"/>
      <c r="BVG627" s="159"/>
      <c r="BVH627" s="159"/>
      <c r="BVI627" s="159"/>
      <c r="BVJ627" s="159"/>
      <c r="BVK627" s="159"/>
      <c r="BVL627" s="159"/>
      <c r="BVM627" s="159"/>
      <c r="BVN627" s="159"/>
      <c r="BVO627" s="159"/>
      <c r="BVP627" s="159"/>
      <c r="BVQ627" s="159"/>
      <c r="BVR627" s="159"/>
      <c r="BVS627" s="159"/>
      <c r="BVT627" s="159"/>
      <c r="BVU627" s="159"/>
      <c r="BVV627" s="159"/>
      <c r="BVW627" s="159"/>
      <c r="BVX627" s="159"/>
      <c r="BVY627" s="159"/>
      <c r="BVZ627" s="159"/>
      <c r="BWA627" s="159"/>
      <c r="BWB627" s="159"/>
      <c r="BWC627" s="159"/>
      <c r="BWD627" s="159"/>
      <c r="BWE627" s="159"/>
      <c r="BWF627" s="159"/>
      <c r="BWG627" s="159"/>
      <c r="BWH627" s="159"/>
      <c r="BWI627" s="159"/>
      <c r="BWJ627" s="159"/>
      <c r="BWK627" s="159"/>
      <c r="BWL627" s="159"/>
      <c r="BWM627" s="159"/>
      <c r="BWN627" s="159"/>
      <c r="BWO627" s="159"/>
      <c r="BWP627" s="159"/>
      <c r="BWQ627" s="159"/>
      <c r="BWR627" s="159"/>
      <c r="BWS627" s="159"/>
      <c r="BWT627" s="159"/>
      <c r="BWU627" s="159"/>
      <c r="BWV627" s="159"/>
      <c r="BWW627" s="159"/>
      <c r="BWX627" s="159"/>
      <c r="BWY627" s="159"/>
      <c r="BWZ627" s="159"/>
      <c r="BXA627" s="159"/>
      <c r="BXB627" s="159"/>
      <c r="BXC627" s="159"/>
      <c r="BXD627" s="159"/>
      <c r="BXE627" s="159"/>
      <c r="BXF627" s="159"/>
      <c r="BXG627" s="159"/>
      <c r="BXH627" s="159"/>
      <c r="BXI627" s="159"/>
      <c r="BXJ627" s="159"/>
      <c r="BXK627" s="159"/>
      <c r="BXL627" s="159"/>
      <c r="BXM627" s="159"/>
      <c r="BXN627" s="159"/>
      <c r="BXO627" s="159"/>
      <c r="BXP627" s="159"/>
      <c r="BXQ627" s="159"/>
      <c r="BXR627" s="159"/>
      <c r="BXS627" s="159"/>
      <c r="BXT627" s="159"/>
      <c r="BXU627" s="159"/>
      <c r="BXV627" s="159"/>
      <c r="BXW627" s="159"/>
      <c r="BXX627" s="159"/>
      <c r="BXY627" s="159"/>
      <c r="BXZ627" s="159"/>
      <c r="BYA627" s="159"/>
      <c r="BYB627" s="159"/>
      <c r="BYC627" s="159"/>
      <c r="BYD627" s="159"/>
      <c r="BYE627" s="159"/>
      <c r="BYF627" s="159"/>
      <c r="BYG627" s="159"/>
      <c r="BYH627" s="159"/>
      <c r="BYI627" s="159"/>
      <c r="BYJ627" s="159"/>
      <c r="BYK627" s="159"/>
      <c r="BYL627" s="159"/>
      <c r="BYM627" s="159"/>
      <c r="BYN627" s="159"/>
      <c r="BYO627" s="159"/>
      <c r="BYP627" s="159"/>
      <c r="BYQ627" s="159"/>
      <c r="BYR627" s="159"/>
      <c r="BYS627" s="159"/>
      <c r="BYT627" s="159"/>
      <c r="BYU627" s="159"/>
      <c r="BYV627" s="159"/>
      <c r="BYW627" s="159"/>
      <c r="BYX627" s="159"/>
      <c r="BYY627" s="159"/>
      <c r="BYZ627" s="159"/>
      <c r="BZA627" s="159"/>
      <c r="BZB627" s="159"/>
      <c r="BZC627" s="159"/>
      <c r="BZD627" s="159"/>
      <c r="BZE627" s="159"/>
      <c r="BZF627" s="159"/>
      <c r="BZG627" s="159"/>
      <c r="BZH627" s="159"/>
      <c r="BZI627" s="159"/>
      <c r="BZJ627" s="159"/>
      <c r="BZK627" s="159"/>
      <c r="BZL627" s="159"/>
      <c r="BZM627" s="159"/>
      <c r="BZN627" s="159"/>
      <c r="BZO627" s="159"/>
      <c r="BZP627" s="159"/>
      <c r="BZQ627" s="159"/>
      <c r="BZR627" s="159"/>
      <c r="BZS627" s="159"/>
      <c r="BZT627" s="159"/>
      <c r="BZU627" s="159"/>
      <c r="BZV627" s="159"/>
      <c r="BZW627" s="159"/>
      <c r="BZX627" s="159"/>
      <c r="BZY627" s="159"/>
      <c r="BZZ627" s="159"/>
      <c r="CAA627" s="159"/>
      <c r="CAB627" s="159"/>
      <c r="CAC627" s="159"/>
      <c r="CAD627" s="159"/>
      <c r="CAE627" s="159"/>
      <c r="CAF627" s="159"/>
      <c r="CAG627" s="159"/>
      <c r="CAH627" s="159"/>
      <c r="CAI627" s="159"/>
      <c r="CAJ627" s="159"/>
      <c r="CAK627" s="159"/>
      <c r="CAL627" s="159"/>
      <c r="CAM627" s="159"/>
      <c r="CAN627" s="159"/>
      <c r="CAO627" s="159"/>
      <c r="CAP627" s="159"/>
      <c r="CAQ627" s="159"/>
      <c r="CAR627" s="159"/>
      <c r="CAS627" s="159"/>
      <c r="CAT627" s="159"/>
      <c r="CAU627" s="159"/>
      <c r="CAV627" s="159"/>
      <c r="CAW627" s="159"/>
      <c r="CAX627" s="159"/>
      <c r="CAY627" s="159"/>
      <c r="CAZ627" s="159"/>
      <c r="CBA627" s="159"/>
      <c r="CBB627" s="159"/>
      <c r="CBC627" s="159"/>
      <c r="CBD627" s="159"/>
      <c r="CBE627" s="159"/>
      <c r="CBF627" s="159"/>
      <c r="CBG627" s="159"/>
      <c r="CBH627" s="159"/>
      <c r="CBI627" s="159"/>
      <c r="CBJ627" s="159"/>
      <c r="CBK627" s="159"/>
      <c r="CBL627" s="159"/>
      <c r="CBM627" s="159"/>
      <c r="CBN627" s="159"/>
      <c r="CBO627" s="159"/>
      <c r="CBP627" s="159"/>
      <c r="CBQ627" s="159"/>
      <c r="CBR627" s="159"/>
      <c r="CBS627" s="159"/>
      <c r="CBT627" s="159"/>
      <c r="CBU627" s="159"/>
      <c r="CBV627" s="159"/>
      <c r="CBW627" s="159"/>
      <c r="CBX627" s="159"/>
      <c r="CBY627" s="159"/>
      <c r="CBZ627" s="159"/>
      <c r="CCA627" s="159"/>
      <c r="CCB627" s="159"/>
      <c r="CCC627" s="159"/>
      <c r="CCD627" s="159"/>
      <c r="CCE627" s="159"/>
      <c r="CCF627" s="159"/>
      <c r="CCG627" s="159"/>
      <c r="CCH627" s="159"/>
      <c r="CCI627" s="159"/>
      <c r="CCJ627" s="159"/>
      <c r="CCK627" s="159"/>
      <c r="CCL627" s="159"/>
      <c r="CCM627" s="159"/>
      <c r="CCN627" s="159"/>
      <c r="CCO627" s="159"/>
      <c r="CCP627" s="159"/>
      <c r="CCQ627" s="159"/>
      <c r="CCR627" s="159"/>
      <c r="CCS627" s="159"/>
      <c r="CCT627" s="159"/>
      <c r="CCU627" s="159"/>
      <c r="CCV627" s="159"/>
      <c r="CCW627" s="159"/>
      <c r="CCX627" s="159"/>
      <c r="CCY627" s="159"/>
      <c r="CCZ627" s="159"/>
      <c r="CDA627" s="159"/>
      <c r="CDB627" s="159"/>
      <c r="CDC627" s="159"/>
      <c r="CDD627" s="159"/>
      <c r="CDE627" s="159"/>
      <c r="CDF627" s="159"/>
      <c r="CDG627" s="159"/>
      <c r="CDH627" s="159"/>
      <c r="CDI627" s="159"/>
      <c r="CDJ627" s="159"/>
      <c r="CDK627" s="159"/>
      <c r="CDL627" s="159"/>
      <c r="CDM627" s="159"/>
      <c r="CDN627" s="159"/>
      <c r="CDO627" s="159"/>
      <c r="CDP627" s="159"/>
      <c r="CDQ627" s="159"/>
      <c r="CDR627" s="159"/>
      <c r="CDS627" s="159"/>
      <c r="CDT627" s="159"/>
      <c r="CDU627" s="159"/>
      <c r="CDV627" s="159"/>
      <c r="CDW627" s="159"/>
      <c r="CDX627" s="159"/>
      <c r="CDY627" s="159"/>
      <c r="CDZ627" s="159"/>
      <c r="CEA627" s="159"/>
      <c r="CEB627" s="159"/>
      <c r="CEC627" s="159"/>
      <c r="CED627" s="159"/>
      <c r="CEE627" s="159"/>
      <c r="CEF627" s="159"/>
      <c r="CEG627" s="159"/>
      <c r="CEH627" s="159"/>
      <c r="CEI627" s="159"/>
      <c r="CEJ627" s="159"/>
      <c r="CEK627" s="159"/>
      <c r="CEL627" s="159"/>
      <c r="CEM627" s="159"/>
      <c r="CEN627" s="159"/>
      <c r="CEO627" s="159"/>
      <c r="CEP627" s="159"/>
      <c r="CEQ627" s="159"/>
      <c r="CER627" s="159"/>
      <c r="CES627" s="159"/>
      <c r="CET627" s="159"/>
      <c r="CEU627" s="159"/>
      <c r="CEV627" s="159"/>
      <c r="CEW627" s="159"/>
      <c r="CEX627" s="159"/>
      <c r="CEY627" s="159"/>
      <c r="CEZ627" s="159"/>
      <c r="CFA627" s="159"/>
      <c r="CFB627" s="159"/>
      <c r="CFC627" s="159"/>
      <c r="CFD627" s="159"/>
      <c r="CFE627" s="159"/>
      <c r="CFF627" s="159"/>
      <c r="CFG627" s="159"/>
      <c r="CFH627" s="159"/>
      <c r="CFI627" s="159"/>
      <c r="CFJ627" s="159"/>
      <c r="CFK627" s="159"/>
      <c r="CFL627" s="159"/>
      <c r="CFM627" s="159"/>
      <c r="CFN627" s="159"/>
      <c r="CFO627" s="159"/>
      <c r="CFP627" s="159"/>
      <c r="CFQ627" s="159"/>
      <c r="CFR627" s="159"/>
      <c r="CFS627" s="159"/>
      <c r="CFT627" s="159"/>
      <c r="CFU627" s="159"/>
      <c r="CFV627" s="159"/>
      <c r="CFW627" s="159"/>
      <c r="CFX627" s="159"/>
      <c r="CFY627" s="159"/>
      <c r="CFZ627" s="159"/>
      <c r="CGA627" s="159"/>
      <c r="CGB627" s="159"/>
      <c r="CGC627" s="159"/>
      <c r="CGD627" s="159"/>
      <c r="CGE627" s="159"/>
      <c r="CGF627" s="159"/>
      <c r="CGG627" s="159"/>
      <c r="CGH627" s="159"/>
      <c r="CGI627" s="159"/>
      <c r="CGJ627" s="159"/>
      <c r="CGK627" s="159"/>
      <c r="CGL627" s="159"/>
      <c r="CGM627" s="159"/>
      <c r="CGN627" s="159"/>
      <c r="CGO627" s="159"/>
      <c r="CGP627" s="159"/>
      <c r="CGQ627" s="159"/>
      <c r="CGR627" s="159"/>
      <c r="CGS627" s="159"/>
      <c r="CGT627" s="159"/>
      <c r="CGU627" s="159"/>
      <c r="CGV627" s="159"/>
      <c r="CGW627" s="159"/>
      <c r="CGX627" s="159"/>
      <c r="CGY627" s="159"/>
      <c r="CGZ627" s="159"/>
      <c r="CHA627" s="159"/>
      <c r="CHB627" s="159"/>
      <c r="CHC627" s="159"/>
      <c r="CHD627" s="159"/>
      <c r="CHE627" s="159"/>
      <c r="CHF627" s="159"/>
      <c r="CHG627" s="159"/>
      <c r="CHH627" s="159"/>
      <c r="CHI627" s="159"/>
      <c r="CHJ627" s="159"/>
      <c r="CHK627" s="159"/>
      <c r="CHL627" s="159"/>
      <c r="CHM627" s="159"/>
      <c r="CHN627" s="159"/>
      <c r="CHO627" s="159"/>
      <c r="CHP627" s="159"/>
      <c r="CHQ627" s="159"/>
      <c r="CHR627" s="159"/>
      <c r="CHS627" s="159"/>
      <c r="CHT627" s="159"/>
      <c r="CHU627" s="159"/>
      <c r="CHV627" s="159"/>
      <c r="CHW627" s="159"/>
      <c r="CHX627" s="159"/>
      <c r="CHY627" s="159"/>
      <c r="CHZ627" s="159"/>
      <c r="CIA627" s="159"/>
      <c r="CIB627" s="159"/>
      <c r="CIC627" s="159"/>
      <c r="CID627" s="159"/>
      <c r="CIE627" s="159"/>
      <c r="CIF627" s="159"/>
      <c r="CIG627" s="159"/>
      <c r="CIH627" s="159"/>
      <c r="CII627" s="159"/>
      <c r="CIJ627" s="159"/>
      <c r="CIK627" s="159"/>
      <c r="CIL627" s="159"/>
      <c r="CIM627" s="159"/>
      <c r="CIN627" s="159"/>
      <c r="CIO627" s="159"/>
      <c r="CIP627" s="159"/>
      <c r="CIQ627" s="159"/>
      <c r="CIR627" s="159"/>
      <c r="CIS627" s="159"/>
      <c r="CIT627" s="159"/>
      <c r="CIU627" s="159"/>
      <c r="CIV627" s="159"/>
      <c r="CIW627" s="159"/>
      <c r="CIX627" s="159"/>
      <c r="CIY627" s="159"/>
      <c r="CIZ627" s="159"/>
      <c r="CJA627" s="159"/>
      <c r="CJB627" s="159"/>
      <c r="CJC627" s="159"/>
      <c r="CJD627" s="159"/>
      <c r="CJE627" s="159"/>
      <c r="CJF627" s="159"/>
      <c r="CJG627" s="159"/>
      <c r="CJH627" s="159"/>
      <c r="CJI627" s="159"/>
      <c r="CJJ627" s="159"/>
      <c r="CJK627" s="159"/>
      <c r="CJL627" s="159"/>
      <c r="CJM627" s="159"/>
      <c r="CJN627" s="159"/>
      <c r="CJO627" s="159"/>
      <c r="CJP627" s="159"/>
      <c r="CJQ627" s="159"/>
      <c r="CJR627" s="159"/>
      <c r="CJS627" s="159"/>
      <c r="CJT627" s="159"/>
      <c r="CJU627" s="159"/>
      <c r="CJV627" s="159"/>
      <c r="CJW627" s="159"/>
      <c r="CJX627" s="159"/>
      <c r="CJY627" s="159"/>
      <c r="CJZ627" s="159"/>
      <c r="CKA627" s="159"/>
      <c r="CKB627" s="159"/>
      <c r="CKC627" s="159"/>
      <c r="CKD627" s="159"/>
      <c r="CKE627" s="159"/>
      <c r="CKF627" s="159"/>
      <c r="CKG627" s="159"/>
      <c r="CKH627" s="159"/>
      <c r="CKI627" s="159"/>
      <c r="CKJ627" s="159"/>
      <c r="CKK627" s="159"/>
      <c r="CKL627" s="159"/>
      <c r="CKM627" s="159"/>
      <c r="CKN627" s="159"/>
      <c r="CKO627" s="159"/>
      <c r="CKP627" s="159"/>
      <c r="CKQ627" s="159"/>
      <c r="CKR627" s="159"/>
      <c r="CKS627" s="159"/>
      <c r="CKT627" s="159"/>
      <c r="CKU627" s="159"/>
      <c r="CKV627" s="159"/>
      <c r="CKW627" s="159"/>
      <c r="CKX627" s="159"/>
      <c r="CKY627" s="159"/>
      <c r="CKZ627" s="159"/>
      <c r="CLA627" s="159"/>
      <c r="CLB627" s="159"/>
      <c r="CLC627" s="159"/>
      <c r="CLD627" s="159"/>
      <c r="CLE627" s="159"/>
      <c r="CLF627" s="159"/>
      <c r="CLG627" s="159"/>
      <c r="CLH627" s="159"/>
      <c r="CLI627" s="159"/>
      <c r="CLJ627" s="159"/>
      <c r="CLK627" s="159"/>
      <c r="CLL627" s="159"/>
      <c r="CLM627" s="159"/>
      <c r="CLN627" s="159"/>
      <c r="CLO627" s="159"/>
      <c r="CLP627" s="159"/>
      <c r="CLQ627" s="159"/>
      <c r="CLR627" s="159"/>
      <c r="CLS627" s="159"/>
      <c r="CLT627" s="159"/>
      <c r="CLU627" s="159"/>
      <c r="CLV627" s="159"/>
      <c r="CLW627" s="159"/>
      <c r="CLX627" s="159"/>
      <c r="CLY627" s="159"/>
      <c r="CLZ627" s="159"/>
      <c r="CMA627" s="159"/>
      <c r="CMB627" s="159"/>
      <c r="CMC627" s="159"/>
      <c r="CMD627" s="159"/>
      <c r="CME627" s="159"/>
      <c r="CMF627" s="159"/>
      <c r="CMG627" s="159"/>
      <c r="CMH627" s="159"/>
      <c r="CMI627" s="159"/>
      <c r="CMJ627" s="159"/>
      <c r="CMK627" s="159"/>
      <c r="CML627" s="159"/>
      <c r="CMM627" s="159"/>
      <c r="CMN627" s="159"/>
      <c r="CMO627" s="159"/>
      <c r="CMP627" s="159"/>
      <c r="CMQ627" s="159"/>
      <c r="CMR627" s="159"/>
      <c r="CMS627" s="159"/>
      <c r="CMT627" s="159"/>
      <c r="CMU627" s="159"/>
      <c r="CMV627" s="159"/>
      <c r="CMW627" s="159"/>
      <c r="CMX627" s="159"/>
      <c r="CMY627" s="159"/>
      <c r="CMZ627" s="159"/>
      <c r="CNA627" s="159"/>
      <c r="CNB627" s="159"/>
      <c r="CNC627" s="159"/>
      <c r="CND627" s="159"/>
      <c r="CNE627" s="159"/>
      <c r="CNF627" s="159"/>
      <c r="CNG627" s="159"/>
      <c r="CNH627" s="159"/>
      <c r="CNI627" s="159"/>
      <c r="CNJ627" s="159"/>
      <c r="CNK627" s="159"/>
      <c r="CNL627" s="159"/>
      <c r="CNM627" s="159"/>
      <c r="CNN627" s="159"/>
      <c r="CNO627" s="159"/>
      <c r="CNP627" s="159"/>
      <c r="CNQ627" s="159"/>
      <c r="CNR627" s="159"/>
      <c r="CNS627" s="159"/>
      <c r="CNT627" s="159"/>
      <c r="CNU627" s="159"/>
      <c r="CNV627" s="159"/>
      <c r="CNW627" s="159"/>
      <c r="CNX627" s="159"/>
      <c r="CNY627" s="159"/>
      <c r="CNZ627" s="159"/>
      <c r="COA627" s="159"/>
      <c r="COB627" s="159"/>
      <c r="COC627" s="159"/>
      <c r="COD627" s="159"/>
      <c r="COE627" s="159"/>
      <c r="COF627" s="159"/>
      <c r="COG627" s="159"/>
      <c r="COH627" s="159"/>
      <c r="COI627" s="159"/>
      <c r="COJ627" s="159"/>
      <c r="COK627" s="159"/>
      <c r="COL627" s="159"/>
      <c r="COM627" s="159"/>
      <c r="CON627" s="159"/>
      <c r="COO627" s="159"/>
      <c r="COP627" s="159"/>
      <c r="COQ627" s="159"/>
      <c r="COR627" s="159"/>
      <c r="COS627" s="159"/>
      <c r="COT627" s="159"/>
      <c r="COU627" s="159"/>
      <c r="COV627" s="159"/>
      <c r="COW627" s="159"/>
      <c r="COX627" s="159"/>
      <c r="COY627" s="159"/>
      <c r="COZ627" s="159"/>
      <c r="CPA627" s="159"/>
      <c r="CPB627" s="159"/>
      <c r="CPC627" s="159"/>
      <c r="CPD627" s="159"/>
      <c r="CPE627" s="159"/>
      <c r="CPF627" s="159"/>
      <c r="CPG627" s="159"/>
      <c r="CPH627" s="159"/>
      <c r="CPI627" s="159"/>
      <c r="CPJ627" s="159"/>
      <c r="CPK627" s="159"/>
      <c r="CPL627" s="159"/>
      <c r="CPM627" s="159"/>
      <c r="CPN627" s="159"/>
      <c r="CPO627" s="159"/>
      <c r="CPP627" s="159"/>
      <c r="CPQ627" s="159"/>
      <c r="CPR627" s="159"/>
      <c r="CPS627" s="159"/>
      <c r="CPT627" s="159"/>
      <c r="CPU627" s="159"/>
      <c r="CPV627" s="159"/>
      <c r="CPW627" s="159"/>
      <c r="CPX627" s="159"/>
      <c r="CPY627" s="159"/>
      <c r="CPZ627" s="159"/>
      <c r="CQA627" s="159"/>
      <c r="CQB627" s="159"/>
      <c r="CQC627" s="159"/>
      <c r="CQD627" s="159"/>
      <c r="CQE627" s="159"/>
      <c r="CQF627" s="159"/>
      <c r="CQG627" s="159"/>
      <c r="CQH627" s="159"/>
      <c r="CQI627" s="159"/>
      <c r="CQJ627" s="159"/>
      <c r="CQK627" s="159"/>
      <c r="CQL627" s="159"/>
      <c r="CQM627" s="159"/>
      <c r="CQN627" s="159"/>
      <c r="CQO627" s="159"/>
      <c r="CQP627" s="159"/>
      <c r="CQQ627" s="159"/>
      <c r="CQR627" s="159"/>
      <c r="CQS627" s="159"/>
      <c r="CQT627" s="159"/>
      <c r="CQU627" s="159"/>
      <c r="CQV627" s="159"/>
      <c r="CQW627" s="159"/>
      <c r="CQX627" s="159"/>
      <c r="CQY627" s="159"/>
      <c r="CQZ627" s="159"/>
      <c r="CRA627" s="159"/>
      <c r="CRB627" s="159"/>
      <c r="CRC627" s="159"/>
      <c r="CRD627" s="159"/>
      <c r="CRE627" s="159"/>
      <c r="CRF627" s="159"/>
      <c r="CRG627" s="159"/>
      <c r="CRH627" s="159"/>
      <c r="CRI627" s="159"/>
      <c r="CRJ627" s="159"/>
      <c r="CRK627" s="159"/>
      <c r="CRL627" s="159"/>
      <c r="CRM627" s="159"/>
      <c r="CRN627" s="159"/>
      <c r="CRO627" s="159"/>
      <c r="CRP627" s="159"/>
      <c r="CRQ627" s="159"/>
      <c r="CRR627" s="159"/>
      <c r="CRS627" s="159"/>
      <c r="CRT627" s="159"/>
      <c r="CRU627" s="159"/>
      <c r="CRV627" s="159"/>
      <c r="CRW627" s="159"/>
      <c r="CRX627" s="159"/>
      <c r="CRY627" s="159"/>
      <c r="CRZ627" s="159"/>
      <c r="CSA627" s="159"/>
      <c r="CSB627" s="159"/>
      <c r="CSC627" s="159"/>
      <c r="CSD627" s="159"/>
      <c r="CSE627" s="159"/>
      <c r="CSF627" s="159"/>
      <c r="CSG627" s="159"/>
      <c r="CSH627" s="159"/>
      <c r="CSI627" s="159"/>
      <c r="CSJ627" s="159"/>
      <c r="CSK627" s="159"/>
      <c r="CSL627" s="159"/>
      <c r="CSM627" s="159"/>
      <c r="CSN627" s="159"/>
      <c r="CSO627" s="159"/>
      <c r="CSP627" s="159"/>
      <c r="CSQ627" s="159"/>
      <c r="CSR627" s="159"/>
      <c r="CSS627" s="159"/>
      <c r="CST627" s="159"/>
      <c r="CSU627" s="159"/>
      <c r="CSV627" s="159"/>
      <c r="CSW627" s="159"/>
      <c r="CSX627" s="159"/>
      <c r="CSY627" s="159"/>
      <c r="CSZ627" s="159"/>
      <c r="CTA627" s="159"/>
      <c r="CTB627" s="159"/>
      <c r="CTC627" s="159"/>
      <c r="CTD627" s="159"/>
      <c r="CTE627" s="159"/>
      <c r="CTF627" s="159"/>
      <c r="CTG627" s="159"/>
      <c r="CTH627" s="159"/>
      <c r="CTI627" s="159"/>
      <c r="CTJ627" s="159"/>
      <c r="CTK627" s="159"/>
      <c r="CTL627" s="159"/>
      <c r="CTM627" s="159"/>
      <c r="CTN627" s="159"/>
      <c r="CTO627" s="159"/>
      <c r="CTP627" s="159"/>
      <c r="CTQ627" s="159"/>
      <c r="CTR627" s="159"/>
      <c r="CTS627" s="159"/>
      <c r="CTT627" s="159"/>
      <c r="CTU627" s="159"/>
      <c r="CTV627" s="159"/>
      <c r="CTW627" s="159"/>
      <c r="CTX627" s="159"/>
      <c r="CTY627" s="159"/>
      <c r="CTZ627" s="159"/>
      <c r="CUA627" s="159"/>
      <c r="CUB627" s="159"/>
      <c r="CUC627" s="159"/>
      <c r="CUD627" s="159"/>
      <c r="CUE627" s="159"/>
      <c r="CUF627" s="159"/>
      <c r="CUG627" s="159"/>
      <c r="CUH627" s="159"/>
      <c r="CUI627" s="159"/>
      <c r="CUJ627" s="159"/>
      <c r="CUK627" s="159"/>
      <c r="CUL627" s="159"/>
      <c r="CUM627" s="159"/>
      <c r="CUN627" s="159"/>
      <c r="CUO627" s="159"/>
      <c r="CUP627" s="159"/>
      <c r="CUQ627" s="159"/>
      <c r="CUR627" s="159"/>
      <c r="CUS627" s="159"/>
      <c r="CUT627" s="159"/>
      <c r="CUU627" s="159"/>
      <c r="CUV627" s="159"/>
      <c r="CUW627" s="159"/>
      <c r="CUX627" s="159"/>
      <c r="CUY627" s="159"/>
      <c r="CUZ627" s="159"/>
      <c r="CVA627" s="159"/>
      <c r="CVB627" s="159"/>
      <c r="CVC627" s="159"/>
      <c r="CVD627" s="159"/>
      <c r="CVE627" s="159"/>
      <c r="CVF627" s="159"/>
      <c r="CVG627" s="159"/>
      <c r="CVH627" s="159"/>
      <c r="CVI627" s="159"/>
      <c r="CVJ627" s="159"/>
      <c r="CVK627" s="159"/>
      <c r="CVL627" s="159"/>
      <c r="CVM627" s="159"/>
      <c r="CVN627" s="159"/>
      <c r="CVO627" s="159"/>
      <c r="CVP627" s="159"/>
      <c r="CVQ627" s="159"/>
      <c r="CVR627" s="159"/>
      <c r="CVS627" s="159"/>
      <c r="CVT627" s="159"/>
      <c r="CVU627" s="159"/>
      <c r="CVV627" s="159"/>
      <c r="CVW627" s="159"/>
      <c r="CVX627" s="159"/>
      <c r="CVY627" s="159"/>
      <c r="CVZ627" s="159"/>
      <c r="CWA627" s="159"/>
      <c r="CWB627" s="159"/>
      <c r="CWC627" s="159"/>
      <c r="CWD627" s="159"/>
      <c r="CWE627" s="159"/>
      <c r="CWF627" s="159"/>
      <c r="CWG627" s="159"/>
      <c r="CWH627" s="159"/>
      <c r="CWI627" s="159"/>
      <c r="CWJ627" s="159"/>
      <c r="CWK627" s="159"/>
      <c r="CWL627" s="159"/>
      <c r="CWM627" s="159"/>
      <c r="CWN627" s="159"/>
      <c r="CWO627" s="159"/>
      <c r="CWP627" s="159"/>
      <c r="CWQ627" s="159"/>
      <c r="CWR627" s="159"/>
      <c r="CWS627" s="159"/>
      <c r="CWT627" s="159"/>
      <c r="CWU627" s="159"/>
      <c r="CWV627" s="159"/>
      <c r="CWW627" s="159"/>
      <c r="CWX627" s="159"/>
      <c r="CWY627" s="159"/>
      <c r="CWZ627" s="159"/>
      <c r="CXA627" s="159"/>
      <c r="CXB627" s="159"/>
      <c r="CXC627" s="159"/>
      <c r="CXD627" s="159"/>
      <c r="CXE627" s="159"/>
      <c r="CXF627" s="159"/>
      <c r="CXG627" s="159"/>
      <c r="CXH627" s="159"/>
      <c r="CXI627" s="159"/>
      <c r="CXJ627" s="159"/>
      <c r="CXK627" s="159"/>
      <c r="CXL627" s="159"/>
      <c r="CXM627" s="159"/>
      <c r="CXN627" s="159"/>
      <c r="CXO627" s="159"/>
      <c r="CXP627" s="159"/>
      <c r="CXQ627" s="159"/>
      <c r="CXR627" s="159"/>
      <c r="CXS627" s="159"/>
      <c r="CXT627" s="159"/>
      <c r="CXU627" s="159"/>
      <c r="CXV627" s="159"/>
      <c r="CXW627" s="159"/>
      <c r="CXX627" s="159"/>
      <c r="CXY627" s="159"/>
      <c r="CXZ627" s="159"/>
      <c r="CYA627" s="159"/>
      <c r="CYB627" s="159"/>
      <c r="CYC627" s="159"/>
      <c r="CYD627" s="159"/>
      <c r="CYE627" s="159"/>
      <c r="CYF627" s="159"/>
      <c r="CYG627" s="159"/>
      <c r="CYH627" s="159"/>
      <c r="CYI627" s="159"/>
      <c r="CYJ627" s="159"/>
      <c r="CYK627" s="159"/>
      <c r="CYL627" s="159"/>
      <c r="CYM627" s="159"/>
      <c r="CYN627" s="159"/>
      <c r="CYO627" s="159"/>
      <c r="CYP627" s="159"/>
      <c r="CYQ627" s="159"/>
      <c r="CYR627" s="159"/>
      <c r="CYS627" s="159"/>
      <c r="CYT627" s="159"/>
      <c r="CYU627" s="159"/>
      <c r="CYV627" s="159"/>
      <c r="CYW627" s="159"/>
      <c r="CYX627" s="159"/>
      <c r="CYY627" s="159"/>
      <c r="CYZ627" s="159"/>
      <c r="CZA627" s="159"/>
      <c r="CZB627" s="159"/>
      <c r="CZC627" s="159"/>
      <c r="CZD627" s="159"/>
      <c r="CZE627" s="159"/>
      <c r="CZF627" s="159"/>
      <c r="CZG627" s="159"/>
      <c r="CZH627" s="159"/>
      <c r="CZI627" s="159"/>
      <c r="CZJ627" s="159"/>
      <c r="CZK627" s="159"/>
      <c r="CZL627" s="159"/>
      <c r="CZM627" s="159"/>
      <c r="CZN627" s="159"/>
      <c r="CZO627" s="159"/>
      <c r="CZP627" s="159"/>
      <c r="CZQ627" s="159"/>
      <c r="CZR627" s="159"/>
      <c r="CZS627" s="159"/>
      <c r="CZT627" s="159"/>
      <c r="CZU627" s="159"/>
      <c r="CZV627" s="159"/>
      <c r="CZW627" s="159"/>
      <c r="CZX627" s="159"/>
      <c r="CZY627" s="159"/>
      <c r="CZZ627" s="159"/>
      <c r="DAA627" s="159"/>
      <c r="DAB627" s="159"/>
      <c r="DAC627" s="159"/>
      <c r="DAD627" s="159"/>
      <c r="DAE627" s="159"/>
      <c r="DAF627" s="159"/>
      <c r="DAG627" s="159"/>
      <c r="DAH627" s="159"/>
      <c r="DAI627" s="159"/>
      <c r="DAJ627" s="159"/>
      <c r="DAK627" s="159"/>
      <c r="DAL627" s="159"/>
      <c r="DAM627" s="159"/>
      <c r="DAN627" s="159"/>
      <c r="DAO627" s="159"/>
      <c r="DAP627" s="159"/>
      <c r="DAQ627" s="159"/>
      <c r="DAR627" s="159"/>
      <c r="DAS627" s="159"/>
      <c r="DAT627" s="159"/>
      <c r="DAU627" s="159"/>
      <c r="DAV627" s="159"/>
      <c r="DAW627" s="159"/>
      <c r="DAX627" s="159"/>
      <c r="DAY627" s="159"/>
      <c r="DAZ627" s="159"/>
      <c r="DBA627" s="159"/>
      <c r="DBB627" s="159"/>
      <c r="DBC627" s="159"/>
      <c r="DBD627" s="159"/>
      <c r="DBE627" s="159"/>
      <c r="DBF627" s="159"/>
      <c r="DBG627" s="159"/>
      <c r="DBH627" s="159"/>
      <c r="DBI627" s="159"/>
      <c r="DBJ627" s="159"/>
      <c r="DBK627" s="159"/>
      <c r="DBL627" s="159"/>
      <c r="DBM627" s="159"/>
      <c r="DBN627" s="159"/>
      <c r="DBO627" s="159"/>
      <c r="DBP627" s="159"/>
      <c r="DBQ627" s="159"/>
      <c r="DBR627" s="159"/>
      <c r="DBS627" s="159"/>
      <c r="DBT627" s="159"/>
      <c r="DBU627" s="159"/>
      <c r="DBV627" s="159"/>
      <c r="DBW627" s="159"/>
      <c r="DBX627" s="159"/>
      <c r="DBY627" s="159"/>
      <c r="DBZ627" s="159"/>
      <c r="DCA627" s="159"/>
      <c r="DCB627" s="159"/>
      <c r="DCC627" s="159"/>
      <c r="DCD627" s="159"/>
      <c r="DCE627" s="159"/>
      <c r="DCF627" s="159"/>
      <c r="DCG627" s="159"/>
      <c r="DCH627" s="159"/>
      <c r="DCI627" s="159"/>
      <c r="DCJ627" s="159"/>
      <c r="DCK627" s="159"/>
      <c r="DCL627" s="159"/>
      <c r="DCM627" s="159"/>
      <c r="DCN627" s="159"/>
      <c r="DCO627" s="159"/>
      <c r="DCP627" s="159"/>
      <c r="DCQ627" s="159"/>
      <c r="DCR627" s="159"/>
      <c r="DCS627" s="159"/>
      <c r="DCT627" s="159"/>
      <c r="DCU627" s="159"/>
      <c r="DCV627" s="159"/>
      <c r="DCW627" s="159"/>
      <c r="DCX627" s="159"/>
      <c r="DCY627" s="159"/>
      <c r="DCZ627" s="159"/>
      <c r="DDA627" s="159"/>
      <c r="DDB627" s="159"/>
      <c r="DDC627" s="159"/>
      <c r="DDD627" s="159"/>
      <c r="DDE627" s="159"/>
      <c r="DDF627" s="159"/>
      <c r="DDG627" s="159"/>
      <c r="DDH627" s="159"/>
      <c r="DDI627" s="159"/>
      <c r="DDJ627" s="159"/>
      <c r="DDK627" s="159"/>
      <c r="DDL627" s="159"/>
      <c r="DDM627" s="159"/>
      <c r="DDN627" s="159"/>
      <c r="DDO627" s="159"/>
      <c r="DDP627" s="159"/>
      <c r="DDQ627" s="159"/>
      <c r="DDR627" s="159"/>
      <c r="DDS627" s="159"/>
      <c r="DDT627" s="159"/>
      <c r="DDU627" s="159"/>
      <c r="DDV627" s="159"/>
      <c r="DDW627" s="159"/>
      <c r="DDX627" s="159"/>
      <c r="DDY627" s="159"/>
      <c r="DDZ627" s="159"/>
      <c r="DEA627" s="159"/>
      <c r="DEB627" s="159"/>
      <c r="DEC627" s="159"/>
      <c r="DED627" s="159"/>
      <c r="DEE627" s="159"/>
      <c r="DEF627" s="159"/>
      <c r="DEG627" s="159"/>
      <c r="DEH627" s="159"/>
      <c r="DEI627" s="159"/>
      <c r="DEJ627" s="159"/>
      <c r="DEK627" s="159"/>
      <c r="DEL627" s="159"/>
      <c r="DEM627" s="159"/>
      <c r="DEN627" s="159"/>
      <c r="DEO627" s="159"/>
      <c r="DEP627" s="159"/>
      <c r="DEQ627" s="159"/>
      <c r="DER627" s="159"/>
      <c r="DES627" s="159"/>
      <c r="DET627" s="159"/>
      <c r="DEU627" s="159"/>
      <c r="DEV627" s="159"/>
      <c r="DEW627" s="159"/>
      <c r="DEX627" s="159"/>
      <c r="DEY627" s="159"/>
      <c r="DEZ627" s="159"/>
      <c r="DFA627" s="159"/>
      <c r="DFB627" s="159"/>
      <c r="DFC627" s="159"/>
      <c r="DFD627" s="159"/>
      <c r="DFE627" s="159"/>
      <c r="DFF627" s="159"/>
      <c r="DFG627" s="159"/>
      <c r="DFH627" s="159"/>
      <c r="DFI627" s="159"/>
      <c r="DFJ627" s="159"/>
      <c r="DFK627" s="159"/>
      <c r="DFL627" s="159"/>
      <c r="DFM627" s="159"/>
      <c r="DFN627" s="159"/>
      <c r="DFO627" s="159"/>
      <c r="DFP627" s="159"/>
      <c r="DFQ627" s="159"/>
      <c r="DFR627" s="159"/>
      <c r="DFS627" s="159"/>
      <c r="DFT627" s="159"/>
      <c r="DFU627" s="159"/>
      <c r="DFV627" s="159"/>
      <c r="DFW627" s="159"/>
      <c r="DFX627" s="159"/>
      <c r="DFY627" s="159"/>
      <c r="DFZ627" s="159"/>
      <c r="DGA627" s="159"/>
      <c r="DGB627" s="159"/>
      <c r="DGC627" s="159"/>
      <c r="DGD627" s="159"/>
      <c r="DGE627" s="159"/>
      <c r="DGF627" s="159"/>
      <c r="DGG627" s="159"/>
      <c r="DGH627" s="159"/>
      <c r="DGI627" s="159"/>
      <c r="DGJ627" s="159"/>
      <c r="DGK627" s="159"/>
      <c r="DGL627" s="159"/>
      <c r="DGM627" s="159"/>
      <c r="DGN627" s="159"/>
      <c r="DGO627" s="159"/>
      <c r="DGP627" s="159"/>
      <c r="DGQ627" s="159"/>
      <c r="DGR627" s="159"/>
      <c r="DGS627" s="159"/>
      <c r="DGT627" s="159"/>
      <c r="DGU627" s="159"/>
      <c r="DGV627" s="159"/>
      <c r="DGW627" s="159"/>
      <c r="DGX627" s="159"/>
      <c r="DGY627" s="159"/>
      <c r="DGZ627" s="159"/>
      <c r="DHA627" s="159"/>
      <c r="DHB627" s="159"/>
      <c r="DHC627" s="159"/>
      <c r="DHD627" s="159"/>
      <c r="DHE627" s="159"/>
      <c r="DHF627" s="159"/>
      <c r="DHG627" s="159"/>
      <c r="DHH627" s="159"/>
      <c r="DHI627" s="159"/>
      <c r="DHJ627" s="159"/>
      <c r="DHK627" s="159"/>
      <c r="DHL627" s="159"/>
      <c r="DHM627" s="159"/>
      <c r="DHN627" s="159"/>
      <c r="DHO627" s="159"/>
      <c r="DHP627" s="159"/>
      <c r="DHQ627" s="159"/>
      <c r="DHR627" s="159"/>
      <c r="DHS627" s="159"/>
      <c r="DHT627" s="159"/>
      <c r="DHU627" s="159"/>
      <c r="DHV627" s="159"/>
      <c r="DHW627" s="159"/>
      <c r="DHX627" s="159"/>
      <c r="DHY627" s="159"/>
      <c r="DHZ627" s="159"/>
      <c r="DIA627" s="159"/>
      <c r="DIB627" s="159"/>
      <c r="DIC627" s="159"/>
      <c r="DID627" s="159"/>
      <c r="DIE627" s="159"/>
      <c r="DIF627" s="159"/>
      <c r="DIG627" s="159"/>
      <c r="DIH627" s="159"/>
      <c r="DII627" s="159"/>
      <c r="DIJ627" s="159"/>
      <c r="DIK627" s="159"/>
      <c r="DIL627" s="159"/>
      <c r="DIM627" s="159"/>
      <c r="DIN627" s="159"/>
      <c r="DIO627" s="159"/>
      <c r="DIP627" s="159"/>
      <c r="DIQ627" s="159"/>
      <c r="DIR627" s="159"/>
      <c r="DIS627" s="159"/>
      <c r="DIT627" s="159"/>
      <c r="DIU627" s="159"/>
      <c r="DIV627" s="159"/>
      <c r="DIW627" s="159"/>
      <c r="DIX627" s="159"/>
      <c r="DIY627" s="159"/>
      <c r="DIZ627" s="159"/>
      <c r="DJA627" s="159"/>
      <c r="DJB627" s="159"/>
      <c r="DJC627" s="159"/>
      <c r="DJD627" s="159"/>
      <c r="DJE627" s="159"/>
      <c r="DJF627" s="159"/>
      <c r="DJG627" s="159"/>
      <c r="DJH627" s="159"/>
      <c r="DJI627" s="159"/>
      <c r="DJJ627" s="159"/>
      <c r="DJK627" s="159"/>
      <c r="DJL627" s="159"/>
      <c r="DJM627" s="159"/>
      <c r="DJN627" s="159"/>
      <c r="DJO627" s="159"/>
      <c r="DJP627" s="159"/>
      <c r="DJQ627" s="159"/>
      <c r="DJR627" s="159"/>
      <c r="DJS627" s="159"/>
      <c r="DJT627" s="159"/>
      <c r="DJU627" s="159"/>
      <c r="DJV627" s="159"/>
      <c r="DJW627" s="159"/>
      <c r="DJX627" s="159"/>
      <c r="DJY627" s="159"/>
      <c r="DJZ627" s="159"/>
      <c r="DKA627" s="159"/>
      <c r="DKB627" s="159"/>
      <c r="DKC627" s="159"/>
      <c r="DKD627" s="159"/>
      <c r="DKE627" s="159"/>
      <c r="DKF627" s="159"/>
      <c r="DKG627" s="159"/>
      <c r="DKH627" s="159"/>
      <c r="DKI627" s="159"/>
      <c r="DKJ627" s="159"/>
      <c r="DKK627" s="159"/>
      <c r="DKL627" s="159"/>
      <c r="DKM627" s="159"/>
      <c r="DKN627" s="159"/>
      <c r="DKO627" s="159"/>
      <c r="DKP627" s="159"/>
      <c r="DKQ627" s="159"/>
      <c r="DKR627" s="159"/>
      <c r="DKS627" s="159"/>
      <c r="DKT627" s="159"/>
      <c r="DKU627" s="159"/>
      <c r="DKV627" s="159"/>
      <c r="DKW627" s="159"/>
      <c r="DKX627" s="159"/>
      <c r="DKY627" s="159"/>
      <c r="DKZ627" s="159"/>
      <c r="DLA627" s="159"/>
      <c r="DLB627" s="159"/>
      <c r="DLC627" s="159"/>
      <c r="DLD627" s="159"/>
      <c r="DLE627" s="159"/>
      <c r="DLF627" s="159"/>
      <c r="DLG627" s="159"/>
      <c r="DLH627" s="159"/>
      <c r="DLI627" s="159"/>
      <c r="DLJ627" s="159"/>
      <c r="DLK627" s="159"/>
      <c r="DLL627" s="159"/>
      <c r="DLM627" s="159"/>
      <c r="DLN627" s="159"/>
      <c r="DLO627" s="159"/>
      <c r="DLP627" s="159"/>
      <c r="DLQ627" s="159"/>
      <c r="DLR627" s="159"/>
      <c r="DLS627" s="159"/>
      <c r="DLT627" s="159"/>
      <c r="DLU627" s="159"/>
      <c r="DLV627" s="159"/>
      <c r="DLW627" s="159"/>
      <c r="DLX627" s="159"/>
      <c r="DLY627" s="159"/>
      <c r="DLZ627" s="159"/>
      <c r="DMA627" s="159"/>
      <c r="DMB627" s="159"/>
      <c r="DMC627" s="159"/>
      <c r="DMD627" s="159"/>
      <c r="DME627" s="159"/>
      <c r="DMF627" s="159"/>
      <c r="DMG627" s="159"/>
      <c r="DMH627" s="159"/>
      <c r="DMI627" s="159"/>
      <c r="DMJ627" s="159"/>
      <c r="DMK627" s="159"/>
      <c r="DML627" s="159"/>
      <c r="DMM627" s="159"/>
      <c r="DMN627" s="159"/>
      <c r="DMO627" s="159"/>
      <c r="DMP627" s="159"/>
      <c r="DMQ627" s="159"/>
      <c r="DMR627" s="159"/>
      <c r="DMS627" s="159"/>
      <c r="DMT627" s="159"/>
      <c r="DMU627" s="159"/>
      <c r="DMV627" s="159"/>
      <c r="DMW627" s="159"/>
      <c r="DMX627" s="159"/>
      <c r="DMY627" s="159"/>
      <c r="DMZ627" s="159"/>
      <c r="DNA627" s="159"/>
      <c r="DNB627" s="159"/>
      <c r="DNC627" s="159"/>
      <c r="DND627" s="159"/>
      <c r="DNE627" s="159"/>
      <c r="DNF627" s="159"/>
      <c r="DNG627" s="159"/>
      <c r="DNH627" s="159"/>
      <c r="DNI627" s="159"/>
      <c r="DNJ627" s="159"/>
      <c r="DNK627" s="159"/>
      <c r="DNL627" s="159"/>
      <c r="DNM627" s="159"/>
      <c r="DNN627" s="159"/>
      <c r="DNO627" s="159"/>
      <c r="DNP627" s="159"/>
      <c r="DNQ627" s="159"/>
      <c r="DNR627" s="159"/>
      <c r="DNS627" s="159"/>
      <c r="DNT627" s="159"/>
      <c r="DNU627" s="159"/>
      <c r="DNV627" s="159"/>
      <c r="DNW627" s="159"/>
      <c r="DNX627" s="159"/>
      <c r="DNY627" s="159"/>
      <c r="DNZ627" s="159"/>
      <c r="DOA627" s="159"/>
      <c r="DOB627" s="159"/>
      <c r="DOC627" s="159"/>
      <c r="DOD627" s="159"/>
      <c r="DOE627" s="159"/>
      <c r="DOF627" s="159"/>
      <c r="DOG627" s="159"/>
      <c r="DOH627" s="159"/>
      <c r="DOI627" s="159"/>
      <c r="DOJ627" s="159"/>
      <c r="DOK627" s="159"/>
      <c r="DOL627" s="159"/>
      <c r="DOM627" s="159"/>
      <c r="DON627" s="159"/>
      <c r="DOO627" s="159"/>
      <c r="DOP627" s="159"/>
      <c r="DOQ627" s="159"/>
      <c r="DOR627" s="159"/>
      <c r="DOS627" s="159"/>
      <c r="DOT627" s="159"/>
      <c r="DOU627" s="159"/>
      <c r="DOV627" s="159"/>
      <c r="DOW627" s="159"/>
      <c r="DOX627" s="159"/>
      <c r="DOY627" s="159"/>
      <c r="DOZ627" s="159"/>
      <c r="DPA627" s="159"/>
      <c r="DPB627" s="159"/>
      <c r="DPC627" s="159"/>
      <c r="DPD627" s="159"/>
      <c r="DPE627" s="159"/>
      <c r="DPF627" s="159"/>
      <c r="DPG627" s="159"/>
      <c r="DPH627" s="159"/>
      <c r="DPI627" s="159"/>
      <c r="DPJ627" s="159"/>
      <c r="DPK627" s="159"/>
      <c r="DPL627" s="159"/>
      <c r="DPM627" s="159"/>
      <c r="DPN627" s="159"/>
      <c r="DPO627" s="159"/>
      <c r="DPP627" s="159"/>
      <c r="DPQ627" s="159"/>
      <c r="DPR627" s="159"/>
      <c r="DPS627" s="159"/>
      <c r="DPT627" s="159"/>
      <c r="DPU627" s="159"/>
      <c r="DPV627" s="159"/>
      <c r="DPW627" s="159"/>
      <c r="DPX627" s="159"/>
      <c r="DPY627" s="159"/>
      <c r="DPZ627" s="159"/>
      <c r="DQA627" s="159"/>
      <c r="DQB627" s="159"/>
      <c r="DQC627" s="159"/>
      <c r="DQD627" s="159"/>
      <c r="DQE627" s="159"/>
      <c r="DQF627" s="159"/>
      <c r="DQG627" s="159"/>
      <c r="DQH627" s="159"/>
      <c r="DQI627" s="159"/>
      <c r="DQJ627" s="159"/>
      <c r="DQK627" s="159"/>
      <c r="DQL627" s="159"/>
      <c r="DQM627" s="159"/>
      <c r="DQN627" s="159"/>
      <c r="DQO627" s="159"/>
      <c r="DQP627" s="159"/>
      <c r="DQQ627" s="159"/>
      <c r="DQR627" s="159"/>
      <c r="DQS627" s="159"/>
      <c r="DQT627" s="159"/>
      <c r="DQU627" s="159"/>
      <c r="DQV627" s="159"/>
      <c r="DQW627" s="159"/>
      <c r="DQX627" s="159"/>
      <c r="DQY627" s="159"/>
      <c r="DQZ627" s="159"/>
      <c r="DRA627" s="159"/>
      <c r="DRB627" s="159"/>
      <c r="DRC627" s="159"/>
      <c r="DRD627" s="159"/>
      <c r="DRE627" s="159"/>
      <c r="DRF627" s="159"/>
      <c r="DRG627" s="159"/>
      <c r="DRH627" s="159"/>
      <c r="DRI627" s="159"/>
      <c r="DRJ627" s="159"/>
      <c r="DRK627" s="159"/>
      <c r="DRL627" s="159"/>
      <c r="DRM627" s="159"/>
      <c r="DRN627" s="159"/>
      <c r="DRO627" s="159"/>
      <c r="DRP627" s="159"/>
      <c r="DRQ627" s="159"/>
      <c r="DRR627" s="159"/>
      <c r="DRS627" s="159"/>
      <c r="DRT627" s="159"/>
      <c r="DRU627" s="159"/>
      <c r="DRV627" s="159"/>
      <c r="DRW627" s="159"/>
      <c r="DRX627" s="159"/>
      <c r="DRY627" s="159"/>
      <c r="DRZ627" s="159"/>
      <c r="DSA627" s="159"/>
      <c r="DSB627" s="159"/>
      <c r="DSC627" s="159"/>
      <c r="DSD627" s="159"/>
      <c r="DSE627" s="159"/>
      <c r="DSF627" s="159"/>
      <c r="DSG627" s="159"/>
      <c r="DSH627" s="159"/>
      <c r="DSI627" s="159"/>
      <c r="DSJ627" s="159"/>
      <c r="DSK627" s="159"/>
      <c r="DSL627" s="159"/>
      <c r="DSM627" s="159"/>
      <c r="DSN627" s="159"/>
      <c r="DSO627" s="159"/>
      <c r="DSP627" s="159"/>
      <c r="DSQ627" s="159"/>
      <c r="DSR627" s="159"/>
      <c r="DSS627" s="159"/>
      <c r="DST627" s="159"/>
      <c r="DSU627" s="159"/>
      <c r="DSV627" s="159"/>
      <c r="DSW627" s="159"/>
      <c r="DSX627" s="159"/>
      <c r="DSY627" s="159"/>
      <c r="DSZ627" s="159"/>
      <c r="DTA627" s="159"/>
      <c r="DTB627" s="159"/>
      <c r="DTC627" s="159"/>
      <c r="DTD627" s="159"/>
      <c r="DTE627" s="159"/>
      <c r="DTF627" s="159"/>
      <c r="DTG627" s="159"/>
      <c r="DTH627" s="159"/>
      <c r="DTI627" s="159"/>
      <c r="DTJ627" s="159"/>
      <c r="DTK627" s="159"/>
      <c r="DTL627" s="159"/>
      <c r="DTM627" s="159"/>
      <c r="DTN627" s="159"/>
      <c r="DTO627" s="159"/>
      <c r="DTP627" s="159"/>
      <c r="DTQ627" s="159"/>
      <c r="DTR627" s="159"/>
      <c r="DTS627" s="159"/>
      <c r="DTT627" s="159"/>
      <c r="DTU627" s="159"/>
      <c r="DTV627" s="159"/>
      <c r="DTW627" s="159"/>
      <c r="DTX627" s="159"/>
      <c r="DTY627" s="159"/>
      <c r="DTZ627" s="159"/>
      <c r="DUA627" s="159"/>
      <c r="DUB627" s="159"/>
      <c r="DUC627" s="159"/>
      <c r="DUD627" s="159"/>
      <c r="DUE627" s="159"/>
      <c r="DUF627" s="159"/>
      <c r="DUG627" s="159"/>
      <c r="DUH627" s="159"/>
      <c r="DUI627" s="159"/>
      <c r="DUJ627" s="159"/>
      <c r="DUK627" s="159"/>
      <c r="DUL627" s="159"/>
      <c r="DUM627" s="159"/>
      <c r="DUN627" s="159"/>
      <c r="DUO627" s="159"/>
      <c r="DUP627" s="159"/>
      <c r="DUQ627" s="159"/>
      <c r="DUR627" s="159"/>
      <c r="DUS627" s="159"/>
      <c r="DUT627" s="159"/>
      <c r="DUU627" s="159"/>
      <c r="DUV627" s="159"/>
      <c r="DUW627" s="159"/>
      <c r="DUX627" s="159"/>
      <c r="DUY627" s="159"/>
      <c r="DUZ627" s="159"/>
      <c r="DVA627" s="159"/>
      <c r="DVB627" s="159"/>
      <c r="DVC627" s="159"/>
      <c r="DVD627" s="159"/>
      <c r="DVE627" s="159"/>
      <c r="DVF627" s="159"/>
      <c r="DVG627" s="159"/>
      <c r="DVH627" s="159"/>
      <c r="DVI627" s="159"/>
      <c r="DVJ627" s="159"/>
      <c r="DVK627" s="159"/>
      <c r="DVL627" s="159"/>
      <c r="DVM627" s="159"/>
      <c r="DVN627" s="159"/>
      <c r="DVO627" s="159"/>
      <c r="DVP627" s="159"/>
      <c r="DVQ627" s="159"/>
      <c r="DVR627" s="159"/>
      <c r="DVS627" s="159"/>
      <c r="DVT627" s="159"/>
      <c r="DVU627" s="159"/>
      <c r="DVV627" s="159"/>
      <c r="DVW627" s="159"/>
      <c r="DVX627" s="159"/>
      <c r="DVY627" s="159"/>
      <c r="DVZ627" s="159"/>
      <c r="DWA627" s="159"/>
      <c r="DWB627" s="159"/>
      <c r="DWC627" s="159"/>
      <c r="DWD627" s="159"/>
      <c r="DWE627" s="159"/>
      <c r="DWF627" s="159"/>
      <c r="DWG627" s="159"/>
      <c r="DWH627" s="159"/>
      <c r="DWI627" s="159"/>
      <c r="DWJ627" s="159"/>
      <c r="DWK627" s="159"/>
      <c r="DWL627" s="159"/>
      <c r="DWM627" s="159"/>
      <c r="DWN627" s="159"/>
      <c r="DWO627" s="159"/>
      <c r="DWP627" s="159"/>
      <c r="DWQ627" s="159"/>
      <c r="DWR627" s="159"/>
      <c r="DWS627" s="159"/>
      <c r="DWT627" s="159"/>
      <c r="DWU627" s="159"/>
      <c r="DWV627" s="159"/>
      <c r="DWW627" s="159"/>
      <c r="DWX627" s="159"/>
      <c r="DWY627" s="159"/>
      <c r="DWZ627" s="159"/>
      <c r="DXA627" s="159"/>
      <c r="DXB627" s="159"/>
      <c r="DXC627" s="159"/>
      <c r="DXD627" s="159"/>
      <c r="DXE627" s="159"/>
      <c r="DXF627" s="159"/>
      <c r="DXG627" s="159"/>
      <c r="DXH627" s="159"/>
      <c r="DXI627" s="159"/>
      <c r="DXJ627" s="159"/>
      <c r="DXK627" s="159"/>
      <c r="DXL627" s="159"/>
      <c r="DXM627" s="159"/>
      <c r="DXN627" s="159"/>
      <c r="DXO627" s="159"/>
      <c r="DXP627" s="159"/>
      <c r="DXQ627" s="159"/>
      <c r="DXR627" s="159"/>
      <c r="DXS627" s="159"/>
      <c r="DXT627" s="159"/>
      <c r="DXU627" s="159"/>
      <c r="DXV627" s="159"/>
      <c r="DXW627" s="159"/>
      <c r="DXX627" s="159"/>
      <c r="DXY627" s="159"/>
      <c r="DXZ627" s="159"/>
      <c r="DYA627" s="159"/>
      <c r="DYB627" s="159"/>
      <c r="DYC627" s="159"/>
      <c r="DYD627" s="159"/>
      <c r="DYE627" s="159"/>
      <c r="DYF627" s="159"/>
      <c r="DYG627" s="159"/>
      <c r="DYH627" s="159"/>
      <c r="DYI627" s="159"/>
      <c r="DYJ627" s="159"/>
      <c r="DYK627" s="159"/>
      <c r="DYL627" s="159"/>
      <c r="DYM627" s="159"/>
      <c r="DYN627" s="159"/>
      <c r="DYO627" s="159"/>
      <c r="DYP627" s="159"/>
      <c r="DYQ627" s="159"/>
      <c r="DYR627" s="159"/>
      <c r="DYS627" s="159"/>
      <c r="DYT627" s="159"/>
      <c r="DYU627" s="159"/>
      <c r="DYV627" s="159"/>
      <c r="DYW627" s="159"/>
      <c r="DYX627" s="159"/>
      <c r="DYY627" s="159"/>
      <c r="DYZ627" s="159"/>
      <c r="DZA627" s="159"/>
      <c r="DZB627" s="159"/>
      <c r="DZC627" s="159"/>
      <c r="DZD627" s="159"/>
      <c r="DZE627" s="159"/>
      <c r="DZF627" s="159"/>
      <c r="DZG627" s="159"/>
      <c r="DZH627" s="159"/>
      <c r="DZI627" s="159"/>
      <c r="DZJ627" s="159"/>
      <c r="DZK627" s="159"/>
      <c r="DZL627" s="159"/>
      <c r="DZM627" s="159"/>
      <c r="DZN627" s="159"/>
      <c r="DZO627" s="159"/>
      <c r="DZP627" s="159"/>
      <c r="DZQ627" s="159"/>
      <c r="DZR627" s="159"/>
      <c r="DZS627" s="159"/>
      <c r="DZT627" s="159"/>
      <c r="DZU627" s="159"/>
      <c r="DZV627" s="159"/>
      <c r="DZW627" s="159"/>
      <c r="DZX627" s="159"/>
      <c r="DZY627" s="159"/>
      <c r="DZZ627" s="159"/>
      <c r="EAA627" s="159"/>
      <c r="EAB627" s="159"/>
      <c r="EAC627" s="159"/>
      <c r="EAD627" s="159"/>
      <c r="EAE627" s="159"/>
      <c r="EAF627" s="159"/>
      <c r="EAG627" s="159"/>
      <c r="EAH627" s="159"/>
      <c r="EAI627" s="159"/>
      <c r="EAJ627" s="159"/>
      <c r="EAK627" s="159"/>
      <c r="EAL627" s="159"/>
      <c r="EAM627" s="159"/>
      <c r="EAN627" s="159"/>
      <c r="EAO627" s="159"/>
      <c r="EAP627" s="159"/>
      <c r="EAQ627" s="159"/>
      <c r="EAR627" s="159"/>
      <c r="EAS627" s="159"/>
      <c r="EAT627" s="159"/>
      <c r="EAU627" s="159"/>
      <c r="EAV627" s="159"/>
      <c r="EAW627" s="159"/>
      <c r="EAX627" s="159"/>
      <c r="EAY627" s="159"/>
      <c r="EAZ627" s="159"/>
      <c r="EBA627" s="159"/>
      <c r="EBB627" s="159"/>
      <c r="EBC627" s="159"/>
      <c r="EBD627" s="159"/>
      <c r="EBE627" s="159"/>
      <c r="EBF627" s="159"/>
      <c r="EBG627" s="159"/>
      <c r="EBH627" s="159"/>
      <c r="EBI627" s="159"/>
      <c r="EBJ627" s="159"/>
      <c r="EBK627" s="159"/>
      <c r="EBL627" s="159"/>
      <c r="EBM627" s="159"/>
      <c r="EBN627" s="159"/>
      <c r="EBO627" s="159"/>
      <c r="EBP627" s="159"/>
      <c r="EBQ627" s="159"/>
      <c r="EBR627" s="159"/>
      <c r="EBS627" s="159"/>
      <c r="EBT627" s="159"/>
      <c r="EBU627" s="159"/>
      <c r="EBV627" s="159"/>
      <c r="EBW627" s="159"/>
      <c r="EBX627" s="159"/>
      <c r="EBY627" s="159"/>
      <c r="EBZ627" s="159"/>
      <c r="ECA627" s="159"/>
      <c r="ECB627" s="159"/>
      <c r="ECC627" s="159"/>
      <c r="ECD627" s="159"/>
      <c r="ECE627" s="159"/>
      <c r="ECF627" s="159"/>
      <c r="ECG627" s="159"/>
      <c r="ECH627" s="159"/>
      <c r="ECI627" s="159"/>
      <c r="ECJ627" s="159"/>
      <c r="ECK627" s="159"/>
      <c r="ECL627" s="159"/>
      <c r="ECM627" s="159"/>
      <c r="ECN627" s="159"/>
      <c r="ECO627" s="159"/>
      <c r="ECP627" s="159"/>
      <c r="ECQ627" s="159"/>
      <c r="ECR627" s="159"/>
      <c r="ECS627" s="159"/>
      <c r="ECT627" s="159"/>
      <c r="ECU627" s="159"/>
      <c r="ECV627" s="159"/>
      <c r="ECW627" s="159"/>
      <c r="ECX627" s="159"/>
      <c r="ECY627" s="159"/>
      <c r="ECZ627" s="159"/>
      <c r="EDA627" s="159"/>
      <c r="EDB627" s="159"/>
      <c r="EDC627" s="159"/>
      <c r="EDD627" s="159"/>
      <c r="EDE627" s="159"/>
      <c r="EDF627" s="159"/>
      <c r="EDG627" s="159"/>
      <c r="EDH627" s="159"/>
      <c r="EDI627" s="159"/>
      <c r="EDJ627" s="159"/>
      <c r="EDK627" s="159"/>
      <c r="EDL627" s="159"/>
      <c r="EDM627" s="159"/>
      <c r="EDN627" s="159"/>
      <c r="EDO627" s="159"/>
      <c r="EDP627" s="159"/>
      <c r="EDQ627" s="159"/>
      <c r="EDR627" s="159"/>
      <c r="EDS627" s="159"/>
      <c r="EDT627" s="159"/>
      <c r="EDU627" s="159"/>
      <c r="EDV627" s="159"/>
      <c r="EDW627" s="159"/>
      <c r="EDX627" s="159"/>
      <c r="EDY627" s="159"/>
      <c r="EDZ627" s="159"/>
      <c r="EEA627" s="159"/>
      <c r="EEB627" s="159"/>
      <c r="EEC627" s="159"/>
      <c r="EED627" s="159"/>
      <c r="EEE627" s="159"/>
      <c r="EEF627" s="159"/>
      <c r="EEG627" s="159"/>
      <c r="EEH627" s="159"/>
      <c r="EEI627" s="159"/>
      <c r="EEJ627" s="159"/>
      <c r="EEK627" s="159"/>
      <c r="EEL627" s="159"/>
      <c r="EEM627" s="159"/>
      <c r="EEN627" s="159"/>
      <c r="EEO627" s="159"/>
      <c r="EEP627" s="159"/>
      <c r="EEQ627" s="159"/>
      <c r="EER627" s="159"/>
      <c r="EES627" s="159"/>
      <c r="EET627" s="159"/>
      <c r="EEU627" s="159"/>
      <c r="EEV627" s="159"/>
      <c r="EEW627" s="159"/>
      <c r="EEX627" s="159"/>
      <c r="EEY627" s="159"/>
      <c r="EEZ627" s="159"/>
      <c r="EFA627" s="159"/>
      <c r="EFB627" s="159"/>
      <c r="EFC627" s="159"/>
      <c r="EFD627" s="159"/>
      <c r="EFE627" s="159"/>
      <c r="EFF627" s="159"/>
      <c r="EFG627" s="159"/>
      <c r="EFH627" s="159"/>
      <c r="EFI627" s="159"/>
      <c r="EFJ627" s="159"/>
      <c r="EFK627" s="159"/>
      <c r="EFL627" s="159"/>
      <c r="EFM627" s="159"/>
      <c r="EFN627" s="159"/>
      <c r="EFO627" s="159"/>
      <c r="EFP627" s="159"/>
      <c r="EFQ627" s="159"/>
      <c r="EFR627" s="159"/>
      <c r="EFS627" s="159"/>
      <c r="EFT627" s="159"/>
      <c r="EFU627" s="159"/>
      <c r="EFV627" s="159"/>
      <c r="EFW627" s="159"/>
      <c r="EFX627" s="159"/>
      <c r="EFY627" s="159"/>
      <c r="EFZ627" s="159"/>
      <c r="EGA627" s="159"/>
      <c r="EGB627" s="159"/>
      <c r="EGC627" s="159"/>
      <c r="EGD627" s="159"/>
      <c r="EGE627" s="159"/>
      <c r="EGF627" s="159"/>
      <c r="EGG627" s="159"/>
      <c r="EGH627" s="159"/>
      <c r="EGI627" s="159"/>
      <c r="EGJ627" s="159"/>
      <c r="EGK627" s="159"/>
      <c r="EGL627" s="159"/>
      <c r="EGM627" s="159"/>
      <c r="EGN627" s="159"/>
      <c r="EGO627" s="159"/>
      <c r="EGP627" s="159"/>
      <c r="EGQ627" s="159"/>
      <c r="EGR627" s="159"/>
      <c r="EGS627" s="159"/>
      <c r="EGT627" s="159"/>
      <c r="EGU627" s="159"/>
      <c r="EGV627" s="159"/>
      <c r="EGW627" s="159"/>
      <c r="EGX627" s="159"/>
      <c r="EGY627" s="159"/>
      <c r="EGZ627" s="159"/>
      <c r="EHA627" s="159"/>
      <c r="EHB627" s="159"/>
      <c r="EHC627" s="159"/>
      <c r="EHD627" s="159"/>
      <c r="EHE627" s="159"/>
      <c r="EHF627" s="159"/>
      <c r="EHG627" s="159"/>
      <c r="EHH627" s="159"/>
      <c r="EHI627" s="159"/>
      <c r="EHJ627" s="159"/>
      <c r="EHK627" s="159"/>
      <c r="EHL627" s="159"/>
      <c r="EHM627" s="159"/>
      <c r="EHN627" s="159"/>
      <c r="EHO627" s="159"/>
      <c r="EHP627" s="159"/>
      <c r="EHQ627" s="159"/>
      <c r="EHR627" s="159"/>
      <c r="EHS627" s="159"/>
      <c r="EHT627" s="159"/>
      <c r="EHU627" s="159"/>
      <c r="EHV627" s="159"/>
      <c r="EHW627" s="159"/>
      <c r="EHX627" s="159"/>
      <c r="EHY627" s="159"/>
      <c r="EHZ627" s="159"/>
      <c r="EIA627" s="159"/>
      <c r="EIB627" s="159"/>
      <c r="EIC627" s="159"/>
      <c r="EID627" s="159"/>
      <c r="EIE627" s="159"/>
      <c r="EIF627" s="159"/>
      <c r="EIG627" s="159"/>
      <c r="EIH627" s="159"/>
      <c r="EII627" s="159"/>
      <c r="EIJ627" s="159"/>
      <c r="EIK627" s="159"/>
      <c r="EIL627" s="159"/>
      <c r="EIM627" s="159"/>
      <c r="EIN627" s="159"/>
      <c r="EIO627" s="159"/>
      <c r="EIP627" s="159"/>
      <c r="EIQ627" s="159"/>
      <c r="EIR627" s="159"/>
      <c r="EIS627" s="159"/>
      <c r="EIT627" s="159"/>
      <c r="EIU627" s="159"/>
      <c r="EIV627" s="159"/>
      <c r="EIW627" s="159"/>
      <c r="EIX627" s="159"/>
      <c r="EIY627" s="159"/>
      <c r="EIZ627" s="159"/>
      <c r="EJA627" s="159"/>
      <c r="EJB627" s="159"/>
      <c r="EJC627" s="159"/>
      <c r="EJD627" s="159"/>
      <c r="EJE627" s="159"/>
      <c r="EJF627" s="159"/>
      <c r="EJG627" s="159"/>
      <c r="EJH627" s="159"/>
      <c r="EJI627" s="159"/>
      <c r="EJJ627" s="159"/>
      <c r="EJK627" s="159"/>
      <c r="EJL627" s="159"/>
      <c r="EJM627" s="159"/>
      <c r="EJN627" s="159"/>
      <c r="EJO627" s="159"/>
      <c r="EJP627" s="159"/>
      <c r="EJQ627" s="159"/>
      <c r="EJR627" s="159"/>
      <c r="EJS627" s="159"/>
      <c r="EJT627" s="159"/>
      <c r="EJU627" s="159"/>
      <c r="EJV627" s="159"/>
      <c r="EJW627" s="159"/>
      <c r="EJX627" s="159"/>
      <c r="EJY627" s="159"/>
      <c r="EJZ627" s="159"/>
      <c r="EKA627" s="159"/>
      <c r="EKB627" s="159"/>
      <c r="EKC627" s="159"/>
      <c r="EKD627" s="159"/>
      <c r="EKE627" s="159"/>
      <c r="EKF627" s="159"/>
      <c r="EKG627" s="159"/>
      <c r="EKH627" s="159"/>
      <c r="EKI627" s="159"/>
      <c r="EKJ627" s="159"/>
      <c r="EKK627" s="159"/>
      <c r="EKL627" s="159"/>
      <c r="EKM627" s="159"/>
      <c r="EKN627" s="159"/>
      <c r="EKO627" s="159"/>
      <c r="EKP627" s="159"/>
      <c r="EKQ627" s="159"/>
      <c r="EKR627" s="159"/>
      <c r="EKS627" s="159"/>
      <c r="EKT627" s="159"/>
      <c r="EKU627" s="159"/>
      <c r="EKV627" s="159"/>
      <c r="EKW627" s="159"/>
      <c r="EKX627" s="159"/>
      <c r="EKY627" s="159"/>
      <c r="EKZ627" s="159"/>
      <c r="ELA627" s="159"/>
      <c r="ELB627" s="159"/>
      <c r="ELC627" s="159"/>
      <c r="ELD627" s="159"/>
      <c r="ELE627" s="159"/>
      <c r="ELF627" s="159"/>
      <c r="ELG627" s="159"/>
      <c r="ELH627" s="159"/>
      <c r="ELI627" s="159"/>
      <c r="ELJ627" s="159"/>
      <c r="ELK627" s="159"/>
      <c r="ELL627" s="159"/>
      <c r="ELM627" s="159"/>
      <c r="ELN627" s="159"/>
      <c r="ELO627" s="159"/>
      <c r="ELP627" s="159"/>
      <c r="ELQ627" s="159"/>
      <c r="ELR627" s="159"/>
      <c r="ELS627" s="159"/>
      <c r="ELT627" s="159"/>
      <c r="ELU627" s="159"/>
      <c r="ELV627" s="159"/>
      <c r="ELW627" s="159"/>
      <c r="ELX627" s="159"/>
      <c r="ELY627" s="159"/>
      <c r="ELZ627" s="159"/>
      <c r="EMA627" s="159"/>
      <c r="EMB627" s="159"/>
      <c r="EMC627" s="159"/>
      <c r="EMD627" s="159"/>
      <c r="EME627" s="159"/>
      <c r="EMF627" s="159"/>
      <c r="EMG627" s="159"/>
      <c r="EMH627" s="159"/>
      <c r="EMI627" s="159"/>
      <c r="EMJ627" s="159"/>
      <c r="EMK627" s="159"/>
      <c r="EML627" s="159"/>
      <c r="EMM627" s="159"/>
      <c r="EMN627" s="159"/>
      <c r="EMO627" s="159"/>
      <c r="EMP627" s="159"/>
      <c r="EMQ627" s="159"/>
      <c r="EMR627" s="159"/>
      <c r="EMS627" s="159"/>
      <c r="EMT627" s="159"/>
      <c r="EMU627" s="159"/>
      <c r="EMV627" s="159"/>
      <c r="EMW627" s="159"/>
      <c r="EMX627" s="159"/>
      <c r="EMY627" s="159"/>
      <c r="EMZ627" s="159"/>
      <c r="ENA627" s="159"/>
      <c r="ENB627" s="159"/>
      <c r="ENC627" s="159"/>
      <c r="END627" s="159"/>
      <c r="ENE627" s="159"/>
      <c r="ENF627" s="159"/>
      <c r="ENG627" s="159"/>
      <c r="ENH627" s="159"/>
      <c r="ENI627" s="159"/>
      <c r="ENJ627" s="159"/>
      <c r="ENK627" s="159"/>
      <c r="ENL627" s="159"/>
      <c r="ENM627" s="159"/>
      <c r="ENN627" s="159"/>
      <c r="ENO627" s="159"/>
      <c r="ENP627" s="159"/>
      <c r="ENQ627" s="159"/>
      <c r="ENR627" s="159"/>
      <c r="ENS627" s="159"/>
      <c r="ENT627" s="159"/>
      <c r="ENU627" s="159"/>
      <c r="ENV627" s="159"/>
      <c r="ENW627" s="159"/>
      <c r="ENX627" s="159"/>
      <c r="ENY627" s="159"/>
      <c r="ENZ627" s="159"/>
      <c r="EOA627" s="159"/>
      <c r="EOB627" s="159"/>
      <c r="EOC627" s="159"/>
      <c r="EOD627" s="159"/>
      <c r="EOE627" s="159"/>
      <c r="EOF627" s="159"/>
      <c r="EOG627" s="159"/>
      <c r="EOH627" s="159"/>
      <c r="EOI627" s="159"/>
      <c r="EOJ627" s="159"/>
      <c r="EOK627" s="159"/>
      <c r="EOL627" s="159"/>
      <c r="EOM627" s="159"/>
      <c r="EON627" s="159"/>
      <c r="EOO627" s="159"/>
      <c r="EOP627" s="159"/>
      <c r="EOQ627" s="159"/>
      <c r="EOR627" s="159"/>
      <c r="EOS627" s="159"/>
      <c r="EOT627" s="159"/>
      <c r="EOU627" s="159"/>
      <c r="EOV627" s="159"/>
      <c r="EOW627" s="159"/>
      <c r="EOX627" s="159"/>
      <c r="EOY627" s="159"/>
      <c r="EOZ627" s="159"/>
      <c r="EPA627" s="159"/>
      <c r="EPB627" s="159"/>
      <c r="EPC627" s="159"/>
      <c r="EPD627" s="159"/>
      <c r="EPE627" s="159"/>
      <c r="EPF627" s="159"/>
      <c r="EPG627" s="159"/>
      <c r="EPH627" s="159"/>
      <c r="EPI627" s="159"/>
      <c r="EPJ627" s="159"/>
      <c r="EPK627" s="159"/>
      <c r="EPL627" s="159"/>
      <c r="EPM627" s="159"/>
      <c r="EPN627" s="159"/>
      <c r="EPO627" s="159"/>
      <c r="EPP627" s="159"/>
      <c r="EPQ627" s="159"/>
      <c r="EPR627" s="159"/>
      <c r="EPS627" s="159"/>
      <c r="EPT627" s="159"/>
      <c r="EPU627" s="159"/>
      <c r="EPV627" s="159"/>
      <c r="EPW627" s="159"/>
      <c r="EPX627" s="159"/>
      <c r="EPY627" s="159"/>
      <c r="EPZ627" s="159"/>
      <c r="EQA627" s="159"/>
      <c r="EQB627" s="159"/>
      <c r="EQC627" s="159"/>
      <c r="EQD627" s="159"/>
      <c r="EQE627" s="159"/>
      <c r="EQF627" s="159"/>
      <c r="EQG627" s="159"/>
      <c r="EQH627" s="159"/>
      <c r="EQI627" s="159"/>
      <c r="EQJ627" s="159"/>
      <c r="EQK627" s="159"/>
      <c r="EQL627" s="159"/>
      <c r="EQM627" s="159"/>
      <c r="EQN627" s="159"/>
      <c r="EQO627" s="159"/>
      <c r="EQP627" s="159"/>
      <c r="EQQ627" s="159"/>
      <c r="EQR627" s="159"/>
      <c r="EQS627" s="159"/>
      <c r="EQT627" s="159"/>
      <c r="EQU627" s="159"/>
      <c r="EQV627" s="159"/>
      <c r="EQW627" s="159"/>
      <c r="EQX627" s="159"/>
      <c r="EQY627" s="159"/>
      <c r="EQZ627" s="159"/>
      <c r="ERA627" s="159"/>
      <c r="ERB627" s="159"/>
      <c r="ERC627" s="159"/>
      <c r="ERD627" s="159"/>
      <c r="ERE627" s="159"/>
      <c r="ERF627" s="159"/>
      <c r="ERG627" s="159"/>
      <c r="ERH627" s="159"/>
      <c r="ERI627" s="159"/>
      <c r="ERJ627" s="159"/>
      <c r="ERK627" s="159"/>
      <c r="ERL627" s="159"/>
      <c r="ERM627" s="159"/>
      <c r="ERN627" s="159"/>
      <c r="ERO627" s="159"/>
      <c r="ERP627" s="159"/>
      <c r="ERQ627" s="159"/>
      <c r="ERR627" s="159"/>
      <c r="ERS627" s="159"/>
      <c r="ERT627" s="159"/>
      <c r="ERU627" s="159"/>
      <c r="ERV627" s="159"/>
      <c r="ERW627" s="159"/>
      <c r="ERX627" s="159"/>
      <c r="ERY627" s="159"/>
      <c r="ERZ627" s="159"/>
      <c r="ESA627" s="159"/>
      <c r="ESB627" s="159"/>
      <c r="ESC627" s="159"/>
      <c r="ESD627" s="159"/>
      <c r="ESE627" s="159"/>
      <c r="ESF627" s="159"/>
      <c r="ESG627" s="159"/>
      <c r="ESH627" s="159"/>
      <c r="ESI627" s="159"/>
      <c r="ESJ627" s="159"/>
      <c r="ESK627" s="159"/>
      <c r="ESL627" s="159"/>
      <c r="ESM627" s="159"/>
      <c r="ESN627" s="159"/>
      <c r="ESO627" s="159"/>
      <c r="ESP627" s="159"/>
      <c r="ESQ627" s="159"/>
      <c r="ESR627" s="159"/>
      <c r="ESS627" s="159"/>
      <c r="EST627" s="159"/>
      <c r="ESU627" s="159"/>
      <c r="ESV627" s="159"/>
      <c r="ESW627" s="159"/>
      <c r="ESX627" s="159"/>
      <c r="ESY627" s="159"/>
      <c r="ESZ627" s="159"/>
      <c r="ETA627" s="159"/>
      <c r="ETB627" s="159"/>
      <c r="ETC627" s="159"/>
      <c r="ETD627" s="159"/>
      <c r="ETE627" s="159"/>
      <c r="ETF627" s="159"/>
      <c r="ETG627" s="159"/>
      <c r="ETH627" s="159"/>
      <c r="ETI627" s="159"/>
      <c r="ETJ627" s="159"/>
      <c r="ETK627" s="159"/>
      <c r="ETL627" s="159"/>
      <c r="ETM627" s="159"/>
      <c r="ETN627" s="159"/>
      <c r="ETO627" s="159"/>
      <c r="ETP627" s="159"/>
      <c r="ETQ627" s="159"/>
      <c r="ETR627" s="159"/>
      <c r="ETS627" s="159"/>
      <c r="ETT627" s="159"/>
      <c r="ETU627" s="159"/>
      <c r="ETV627" s="159"/>
      <c r="ETW627" s="159"/>
      <c r="ETX627" s="159"/>
      <c r="ETY627" s="159"/>
      <c r="ETZ627" s="159"/>
      <c r="EUA627" s="159"/>
      <c r="EUB627" s="159"/>
      <c r="EUC627" s="159"/>
      <c r="EUD627" s="159"/>
      <c r="EUE627" s="159"/>
      <c r="EUF627" s="159"/>
      <c r="EUG627" s="159"/>
      <c r="EUH627" s="159"/>
      <c r="EUI627" s="159"/>
      <c r="EUJ627" s="159"/>
      <c r="EUK627" s="159"/>
      <c r="EUL627" s="159"/>
      <c r="EUM627" s="159"/>
      <c r="EUN627" s="159"/>
      <c r="EUO627" s="159"/>
      <c r="EUP627" s="159"/>
      <c r="EUQ627" s="159"/>
      <c r="EUR627" s="159"/>
      <c r="EUS627" s="159"/>
      <c r="EUT627" s="159"/>
      <c r="EUU627" s="159"/>
      <c r="EUV627" s="159"/>
      <c r="EUW627" s="159"/>
      <c r="EUX627" s="159"/>
      <c r="EUY627" s="159"/>
      <c r="EUZ627" s="159"/>
      <c r="EVA627" s="159"/>
      <c r="EVB627" s="159"/>
      <c r="EVC627" s="159"/>
      <c r="EVD627" s="159"/>
      <c r="EVE627" s="159"/>
      <c r="EVF627" s="159"/>
      <c r="EVG627" s="159"/>
      <c r="EVH627" s="159"/>
      <c r="EVI627" s="159"/>
      <c r="EVJ627" s="159"/>
      <c r="EVK627" s="159"/>
      <c r="EVL627" s="159"/>
      <c r="EVM627" s="159"/>
      <c r="EVN627" s="159"/>
      <c r="EVO627" s="159"/>
      <c r="EVP627" s="159"/>
      <c r="EVQ627" s="159"/>
      <c r="EVR627" s="159"/>
      <c r="EVS627" s="159"/>
      <c r="EVT627" s="159"/>
      <c r="EVU627" s="159"/>
      <c r="EVV627" s="159"/>
      <c r="EVW627" s="159"/>
      <c r="EVX627" s="159"/>
      <c r="EVY627" s="159"/>
      <c r="EVZ627" s="159"/>
      <c r="EWA627" s="159"/>
      <c r="EWB627" s="159"/>
      <c r="EWC627" s="159"/>
      <c r="EWD627" s="159"/>
      <c r="EWE627" s="159"/>
      <c r="EWF627" s="159"/>
      <c r="EWG627" s="159"/>
      <c r="EWH627" s="159"/>
      <c r="EWI627" s="159"/>
      <c r="EWJ627" s="159"/>
      <c r="EWK627" s="159"/>
      <c r="EWL627" s="159"/>
      <c r="EWM627" s="159"/>
      <c r="EWN627" s="159"/>
      <c r="EWO627" s="159"/>
      <c r="EWP627" s="159"/>
      <c r="EWQ627" s="159"/>
      <c r="EWR627" s="159"/>
      <c r="EWS627" s="159"/>
      <c r="EWT627" s="159"/>
      <c r="EWU627" s="159"/>
      <c r="EWV627" s="159"/>
      <c r="EWW627" s="159"/>
      <c r="EWX627" s="159"/>
      <c r="EWY627" s="159"/>
      <c r="EWZ627" s="159"/>
      <c r="EXA627" s="159"/>
      <c r="EXB627" s="159"/>
      <c r="EXC627" s="159"/>
      <c r="EXD627" s="159"/>
      <c r="EXE627" s="159"/>
      <c r="EXF627" s="159"/>
      <c r="EXG627" s="159"/>
      <c r="EXH627" s="159"/>
      <c r="EXI627" s="159"/>
      <c r="EXJ627" s="159"/>
      <c r="EXK627" s="159"/>
      <c r="EXL627" s="159"/>
      <c r="EXM627" s="159"/>
      <c r="EXN627" s="159"/>
      <c r="EXO627" s="159"/>
      <c r="EXP627" s="159"/>
      <c r="EXQ627" s="159"/>
      <c r="EXR627" s="159"/>
      <c r="EXS627" s="159"/>
      <c r="EXT627" s="159"/>
      <c r="EXU627" s="159"/>
      <c r="EXV627" s="159"/>
      <c r="EXW627" s="159"/>
      <c r="EXX627" s="159"/>
      <c r="EXY627" s="159"/>
      <c r="EXZ627" s="159"/>
      <c r="EYA627" s="159"/>
      <c r="EYB627" s="159"/>
      <c r="EYC627" s="159"/>
      <c r="EYD627" s="159"/>
      <c r="EYE627" s="159"/>
      <c r="EYF627" s="159"/>
      <c r="EYG627" s="159"/>
      <c r="EYH627" s="159"/>
      <c r="EYI627" s="159"/>
      <c r="EYJ627" s="159"/>
      <c r="EYK627" s="159"/>
      <c r="EYL627" s="159"/>
      <c r="EYM627" s="159"/>
      <c r="EYN627" s="159"/>
      <c r="EYO627" s="159"/>
      <c r="EYP627" s="159"/>
      <c r="EYQ627" s="159"/>
      <c r="EYR627" s="159"/>
      <c r="EYS627" s="159"/>
      <c r="EYT627" s="159"/>
      <c r="EYU627" s="159"/>
      <c r="EYV627" s="159"/>
      <c r="EYW627" s="159"/>
      <c r="EYX627" s="159"/>
      <c r="EYY627" s="159"/>
      <c r="EYZ627" s="159"/>
      <c r="EZA627" s="159"/>
      <c r="EZB627" s="159"/>
      <c r="EZC627" s="159"/>
      <c r="EZD627" s="159"/>
      <c r="EZE627" s="159"/>
      <c r="EZF627" s="159"/>
      <c r="EZG627" s="159"/>
      <c r="EZH627" s="159"/>
      <c r="EZI627" s="159"/>
      <c r="EZJ627" s="159"/>
      <c r="EZK627" s="159"/>
      <c r="EZL627" s="159"/>
      <c r="EZM627" s="159"/>
      <c r="EZN627" s="159"/>
      <c r="EZO627" s="159"/>
      <c r="EZP627" s="159"/>
      <c r="EZQ627" s="159"/>
      <c r="EZR627" s="159"/>
      <c r="EZS627" s="159"/>
      <c r="EZT627" s="159"/>
      <c r="EZU627" s="159"/>
      <c r="EZV627" s="159"/>
      <c r="EZW627" s="159"/>
      <c r="EZX627" s="159"/>
      <c r="EZY627" s="159"/>
      <c r="EZZ627" s="159"/>
      <c r="FAA627" s="159"/>
      <c r="FAB627" s="159"/>
      <c r="FAC627" s="159"/>
      <c r="FAD627" s="159"/>
      <c r="FAE627" s="159"/>
      <c r="FAF627" s="159"/>
      <c r="FAG627" s="159"/>
      <c r="FAH627" s="159"/>
      <c r="FAI627" s="159"/>
      <c r="FAJ627" s="159"/>
      <c r="FAK627" s="159"/>
      <c r="FAL627" s="159"/>
      <c r="FAM627" s="159"/>
      <c r="FAN627" s="159"/>
      <c r="FAO627" s="159"/>
      <c r="FAP627" s="159"/>
      <c r="FAQ627" s="159"/>
      <c r="FAR627" s="159"/>
      <c r="FAS627" s="159"/>
      <c r="FAT627" s="159"/>
      <c r="FAU627" s="159"/>
      <c r="FAV627" s="159"/>
      <c r="FAW627" s="159"/>
      <c r="FAX627" s="159"/>
      <c r="FAY627" s="159"/>
      <c r="FAZ627" s="159"/>
      <c r="FBA627" s="159"/>
      <c r="FBB627" s="159"/>
      <c r="FBC627" s="159"/>
      <c r="FBD627" s="159"/>
      <c r="FBE627" s="159"/>
      <c r="FBF627" s="159"/>
      <c r="FBG627" s="159"/>
      <c r="FBH627" s="159"/>
      <c r="FBI627" s="159"/>
      <c r="FBJ627" s="159"/>
      <c r="FBK627" s="159"/>
      <c r="FBL627" s="159"/>
      <c r="FBM627" s="159"/>
      <c r="FBN627" s="159"/>
      <c r="FBO627" s="159"/>
      <c r="FBP627" s="159"/>
      <c r="FBQ627" s="159"/>
      <c r="FBR627" s="159"/>
      <c r="FBS627" s="159"/>
      <c r="FBT627" s="159"/>
      <c r="FBU627" s="159"/>
      <c r="FBV627" s="159"/>
      <c r="FBW627" s="159"/>
      <c r="FBX627" s="159"/>
      <c r="FBY627" s="159"/>
      <c r="FBZ627" s="159"/>
      <c r="FCA627" s="159"/>
      <c r="FCB627" s="159"/>
      <c r="FCC627" s="159"/>
      <c r="FCD627" s="159"/>
      <c r="FCE627" s="159"/>
      <c r="FCF627" s="159"/>
      <c r="FCG627" s="159"/>
      <c r="FCH627" s="159"/>
      <c r="FCI627" s="159"/>
      <c r="FCJ627" s="159"/>
      <c r="FCK627" s="159"/>
      <c r="FCL627" s="159"/>
      <c r="FCM627" s="159"/>
      <c r="FCN627" s="159"/>
      <c r="FCO627" s="159"/>
      <c r="FCP627" s="159"/>
      <c r="FCQ627" s="159"/>
      <c r="FCR627" s="159"/>
      <c r="FCS627" s="159"/>
      <c r="FCT627" s="159"/>
      <c r="FCU627" s="159"/>
      <c r="FCV627" s="159"/>
      <c r="FCW627" s="159"/>
      <c r="FCX627" s="159"/>
      <c r="FCY627" s="159"/>
      <c r="FCZ627" s="159"/>
      <c r="FDA627" s="159"/>
      <c r="FDB627" s="159"/>
      <c r="FDC627" s="159"/>
      <c r="FDD627" s="159"/>
      <c r="FDE627" s="159"/>
      <c r="FDF627" s="159"/>
      <c r="FDG627" s="159"/>
      <c r="FDH627" s="159"/>
      <c r="FDI627" s="159"/>
      <c r="FDJ627" s="159"/>
      <c r="FDK627" s="159"/>
      <c r="FDL627" s="159"/>
      <c r="FDM627" s="159"/>
      <c r="FDN627" s="159"/>
      <c r="FDO627" s="159"/>
      <c r="FDP627" s="159"/>
      <c r="FDQ627" s="159"/>
      <c r="FDR627" s="159"/>
      <c r="FDS627" s="159"/>
      <c r="FDT627" s="159"/>
      <c r="FDU627" s="159"/>
      <c r="FDV627" s="159"/>
      <c r="FDW627" s="159"/>
      <c r="FDX627" s="159"/>
      <c r="FDY627" s="159"/>
      <c r="FDZ627" s="159"/>
      <c r="FEA627" s="159"/>
      <c r="FEB627" s="159"/>
      <c r="FEC627" s="159"/>
      <c r="FED627" s="159"/>
      <c r="FEE627" s="159"/>
      <c r="FEF627" s="159"/>
      <c r="FEG627" s="159"/>
      <c r="FEH627" s="159"/>
      <c r="FEI627" s="159"/>
      <c r="FEJ627" s="159"/>
      <c r="FEK627" s="159"/>
      <c r="FEL627" s="159"/>
      <c r="FEM627" s="159"/>
      <c r="FEN627" s="159"/>
      <c r="FEO627" s="159"/>
      <c r="FEP627" s="159"/>
      <c r="FEQ627" s="159"/>
      <c r="FER627" s="159"/>
      <c r="FES627" s="159"/>
      <c r="FET627" s="159"/>
      <c r="FEU627" s="159"/>
      <c r="FEV627" s="159"/>
      <c r="FEW627" s="159"/>
      <c r="FEX627" s="159"/>
      <c r="FEY627" s="159"/>
      <c r="FEZ627" s="159"/>
      <c r="FFA627" s="159"/>
      <c r="FFB627" s="159"/>
      <c r="FFC627" s="159"/>
      <c r="FFD627" s="159"/>
      <c r="FFE627" s="159"/>
      <c r="FFF627" s="159"/>
      <c r="FFG627" s="159"/>
      <c r="FFH627" s="159"/>
      <c r="FFI627" s="159"/>
      <c r="FFJ627" s="159"/>
      <c r="FFK627" s="159"/>
      <c r="FFL627" s="159"/>
      <c r="FFM627" s="159"/>
      <c r="FFN627" s="159"/>
      <c r="FFO627" s="159"/>
      <c r="FFP627" s="159"/>
      <c r="FFQ627" s="159"/>
      <c r="FFR627" s="159"/>
      <c r="FFS627" s="159"/>
      <c r="FFT627" s="159"/>
      <c r="FFU627" s="159"/>
      <c r="FFV627" s="159"/>
      <c r="FFW627" s="159"/>
      <c r="FFX627" s="159"/>
      <c r="FFY627" s="159"/>
      <c r="FFZ627" s="159"/>
      <c r="FGA627" s="159"/>
      <c r="FGB627" s="159"/>
      <c r="FGC627" s="159"/>
      <c r="FGD627" s="159"/>
      <c r="FGE627" s="159"/>
      <c r="FGF627" s="159"/>
      <c r="FGG627" s="159"/>
      <c r="FGH627" s="159"/>
      <c r="FGI627" s="159"/>
      <c r="FGJ627" s="159"/>
      <c r="FGK627" s="159"/>
      <c r="FGL627" s="159"/>
      <c r="FGM627" s="159"/>
      <c r="FGN627" s="159"/>
      <c r="FGO627" s="159"/>
      <c r="FGP627" s="159"/>
      <c r="FGQ627" s="159"/>
      <c r="FGR627" s="159"/>
      <c r="FGS627" s="159"/>
      <c r="FGT627" s="159"/>
      <c r="FGU627" s="159"/>
      <c r="FGV627" s="159"/>
      <c r="FGW627" s="159"/>
      <c r="FGX627" s="159"/>
      <c r="FGY627" s="159"/>
      <c r="FGZ627" s="159"/>
      <c r="FHA627" s="159"/>
      <c r="FHB627" s="159"/>
      <c r="FHC627" s="159"/>
      <c r="FHD627" s="159"/>
      <c r="FHE627" s="159"/>
      <c r="FHF627" s="159"/>
      <c r="FHG627" s="159"/>
      <c r="FHH627" s="159"/>
      <c r="FHI627" s="159"/>
      <c r="FHJ627" s="159"/>
      <c r="FHK627" s="159"/>
      <c r="FHL627" s="159"/>
      <c r="FHM627" s="159"/>
      <c r="FHN627" s="159"/>
      <c r="FHO627" s="159"/>
      <c r="FHP627" s="159"/>
      <c r="FHQ627" s="159"/>
      <c r="FHR627" s="159"/>
      <c r="FHS627" s="159"/>
      <c r="FHT627" s="159"/>
      <c r="FHU627" s="159"/>
      <c r="FHV627" s="159"/>
      <c r="FHW627" s="159"/>
      <c r="FHX627" s="159"/>
      <c r="FHY627" s="159"/>
      <c r="FHZ627" s="159"/>
      <c r="FIA627" s="159"/>
      <c r="FIB627" s="159"/>
      <c r="FIC627" s="159"/>
      <c r="FID627" s="159"/>
      <c r="FIE627" s="159"/>
      <c r="FIF627" s="159"/>
      <c r="FIG627" s="159"/>
      <c r="FIH627" s="159"/>
      <c r="FII627" s="159"/>
      <c r="FIJ627" s="159"/>
      <c r="FIK627" s="159"/>
      <c r="FIL627" s="159"/>
      <c r="FIM627" s="159"/>
      <c r="FIN627" s="159"/>
      <c r="FIO627" s="159"/>
      <c r="FIP627" s="159"/>
      <c r="FIQ627" s="159"/>
      <c r="FIR627" s="159"/>
      <c r="FIS627" s="159"/>
      <c r="FIT627" s="159"/>
      <c r="FIU627" s="159"/>
      <c r="FIV627" s="159"/>
      <c r="FIW627" s="159"/>
      <c r="FIX627" s="159"/>
      <c r="FIY627" s="159"/>
      <c r="FIZ627" s="159"/>
      <c r="FJA627" s="159"/>
      <c r="FJB627" s="159"/>
      <c r="FJC627" s="159"/>
      <c r="FJD627" s="159"/>
      <c r="FJE627" s="159"/>
      <c r="FJF627" s="159"/>
      <c r="FJG627" s="159"/>
      <c r="FJH627" s="159"/>
      <c r="FJI627" s="159"/>
      <c r="FJJ627" s="159"/>
      <c r="FJK627" s="159"/>
      <c r="FJL627" s="159"/>
      <c r="FJM627" s="159"/>
      <c r="FJN627" s="159"/>
      <c r="FJO627" s="159"/>
      <c r="FJP627" s="159"/>
      <c r="FJQ627" s="159"/>
      <c r="FJR627" s="159"/>
      <c r="FJS627" s="159"/>
      <c r="FJT627" s="159"/>
      <c r="FJU627" s="159"/>
      <c r="FJV627" s="159"/>
      <c r="FJW627" s="159"/>
      <c r="FJX627" s="159"/>
      <c r="FJY627" s="159"/>
      <c r="FJZ627" s="159"/>
      <c r="FKA627" s="159"/>
      <c r="FKB627" s="159"/>
      <c r="FKC627" s="159"/>
      <c r="FKD627" s="159"/>
      <c r="FKE627" s="159"/>
      <c r="FKF627" s="159"/>
      <c r="FKG627" s="159"/>
      <c r="FKH627" s="159"/>
      <c r="FKI627" s="159"/>
      <c r="FKJ627" s="159"/>
      <c r="FKK627" s="159"/>
      <c r="FKL627" s="159"/>
      <c r="FKM627" s="159"/>
      <c r="FKN627" s="159"/>
      <c r="FKO627" s="159"/>
      <c r="FKP627" s="159"/>
      <c r="FKQ627" s="159"/>
      <c r="FKR627" s="159"/>
      <c r="FKS627" s="159"/>
      <c r="FKT627" s="159"/>
      <c r="FKU627" s="159"/>
      <c r="FKV627" s="159"/>
      <c r="FKW627" s="159"/>
      <c r="FKX627" s="159"/>
      <c r="FKY627" s="159"/>
      <c r="FKZ627" s="159"/>
      <c r="FLA627" s="159"/>
      <c r="FLB627" s="159"/>
      <c r="FLC627" s="159"/>
      <c r="FLD627" s="159"/>
      <c r="FLE627" s="159"/>
      <c r="FLF627" s="159"/>
      <c r="FLG627" s="159"/>
      <c r="FLH627" s="159"/>
      <c r="FLI627" s="159"/>
      <c r="FLJ627" s="159"/>
      <c r="FLK627" s="159"/>
      <c r="FLL627" s="159"/>
      <c r="FLM627" s="159"/>
      <c r="FLN627" s="159"/>
      <c r="FLO627" s="159"/>
      <c r="FLP627" s="159"/>
      <c r="FLQ627" s="159"/>
      <c r="FLR627" s="159"/>
      <c r="FLS627" s="159"/>
      <c r="FLT627" s="159"/>
      <c r="FLU627" s="159"/>
      <c r="FLV627" s="159"/>
      <c r="FLW627" s="159"/>
      <c r="FLX627" s="159"/>
      <c r="FLY627" s="159"/>
      <c r="FLZ627" s="159"/>
      <c r="FMA627" s="159"/>
      <c r="FMB627" s="159"/>
      <c r="FMC627" s="159"/>
      <c r="FMD627" s="159"/>
      <c r="FME627" s="159"/>
      <c r="FMF627" s="159"/>
      <c r="FMG627" s="159"/>
      <c r="FMH627" s="159"/>
      <c r="FMI627" s="159"/>
      <c r="FMJ627" s="159"/>
      <c r="FMK627" s="159"/>
      <c r="FML627" s="159"/>
      <c r="FMM627" s="159"/>
      <c r="FMN627" s="159"/>
      <c r="FMO627" s="159"/>
      <c r="FMP627" s="159"/>
      <c r="FMQ627" s="159"/>
      <c r="FMR627" s="159"/>
      <c r="FMS627" s="159"/>
      <c r="FMT627" s="159"/>
      <c r="FMU627" s="159"/>
      <c r="FMV627" s="159"/>
      <c r="FMW627" s="159"/>
      <c r="FMX627" s="159"/>
      <c r="FMY627" s="159"/>
      <c r="FMZ627" s="159"/>
      <c r="FNA627" s="159"/>
      <c r="FNB627" s="159"/>
      <c r="FNC627" s="159"/>
      <c r="FND627" s="159"/>
      <c r="FNE627" s="159"/>
      <c r="FNF627" s="159"/>
      <c r="FNG627" s="159"/>
      <c r="FNH627" s="159"/>
      <c r="FNI627" s="159"/>
      <c r="FNJ627" s="159"/>
      <c r="FNK627" s="159"/>
      <c r="FNL627" s="159"/>
      <c r="FNM627" s="159"/>
      <c r="FNN627" s="159"/>
      <c r="FNO627" s="159"/>
      <c r="FNP627" s="159"/>
      <c r="FNQ627" s="159"/>
      <c r="FNR627" s="159"/>
      <c r="FNS627" s="159"/>
      <c r="FNT627" s="159"/>
      <c r="FNU627" s="159"/>
      <c r="FNV627" s="159"/>
      <c r="FNW627" s="159"/>
      <c r="FNX627" s="159"/>
      <c r="FNY627" s="159"/>
      <c r="FNZ627" s="159"/>
      <c r="FOA627" s="159"/>
      <c r="FOB627" s="159"/>
      <c r="FOC627" s="159"/>
      <c r="FOD627" s="159"/>
      <c r="FOE627" s="159"/>
      <c r="FOF627" s="159"/>
      <c r="FOG627" s="159"/>
      <c r="FOH627" s="159"/>
      <c r="FOI627" s="159"/>
      <c r="FOJ627" s="159"/>
      <c r="FOK627" s="159"/>
      <c r="FOL627" s="159"/>
      <c r="FOM627" s="159"/>
      <c r="FON627" s="159"/>
      <c r="FOO627" s="159"/>
      <c r="FOP627" s="159"/>
      <c r="FOQ627" s="159"/>
      <c r="FOR627" s="159"/>
      <c r="FOS627" s="159"/>
      <c r="FOT627" s="159"/>
      <c r="FOU627" s="159"/>
      <c r="FOV627" s="159"/>
      <c r="FOW627" s="159"/>
      <c r="FOX627" s="159"/>
      <c r="FOY627" s="159"/>
      <c r="FOZ627" s="159"/>
      <c r="FPA627" s="159"/>
      <c r="FPB627" s="159"/>
      <c r="FPC627" s="159"/>
      <c r="FPD627" s="159"/>
      <c r="FPE627" s="159"/>
      <c r="FPF627" s="159"/>
      <c r="FPG627" s="159"/>
      <c r="FPH627" s="159"/>
      <c r="FPI627" s="159"/>
      <c r="FPJ627" s="159"/>
      <c r="FPK627" s="159"/>
      <c r="FPL627" s="159"/>
      <c r="FPM627" s="159"/>
      <c r="FPN627" s="159"/>
      <c r="FPO627" s="159"/>
      <c r="FPP627" s="159"/>
      <c r="FPQ627" s="159"/>
      <c r="FPR627" s="159"/>
      <c r="FPS627" s="159"/>
      <c r="FPT627" s="159"/>
      <c r="FPU627" s="159"/>
      <c r="FPV627" s="159"/>
      <c r="FPW627" s="159"/>
      <c r="FPX627" s="159"/>
      <c r="FPY627" s="159"/>
      <c r="FPZ627" s="159"/>
      <c r="FQA627" s="159"/>
      <c r="FQB627" s="159"/>
      <c r="FQC627" s="159"/>
      <c r="FQD627" s="159"/>
      <c r="FQE627" s="159"/>
      <c r="FQF627" s="159"/>
      <c r="FQG627" s="159"/>
      <c r="FQH627" s="159"/>
      <c r="FQI627" s="159"/>
      <c r="FQJ627" s="159"/>
      <c r="FQK627" s="159"/>
      <c r="FQL627" s="159"/>
      <c r="FQM627" s="159"/>
      <c r="FQN627" s="159"/>
      <c r="FQO627" s="159"/>
      <c r="FQP627" s="159"/>
      <c r="FQQ627" s="159"/>
      <c r="FQR627" s="159"/>
      <c r="FQS627" s="159"/>
      <c r="FQT627" s="159"/>
      <c r="FQU627" s="159"/>
      <c r="FQV627" s="159"/>
      <c r="FQW627" s="159"/>
      <c r="FQX627" s="159"/>
      <c r="FQY627" s="159"/>
      <c r="FQZ627" s="159"/>
      <c r="FRA627" s="159"/>
      <c r="FRB627" s="159"/>
      <c r="FRC627" s="159"/>
      <c r="FRD627" s="159"/>
      <c r="FRE627" s="159"/>
      <c r="FRF627" s="159"/>
      <c r="FRG627" s="159"/>
      <c r="FRH627" s="159"/>
      <c r="FRI627" s="159"/>
      <c r="FRJ627" s="159"/>
      <c r="FRK627" s="159"/>
      <c r="FRL627" s="159"/>
      <c r="FRM627" s="159"/>
      <c r="FRN627" s="159"/>
      <c r="FRO627" s="159"/>
      <c r="FRP627" s="159"/>
      <c r="FRQ627" s="159"/>
      <c r="FRR627" s="159"/>
      <c r="FRS627" s="159"/>
      <c r="FRT627" s="159"/>
      <c r="FRU627" s="159"/>
      <c r="FRV627" s="159"/>
      <c r="FRW627" s="159"/>
      <c r="FRX627" s="159"/>
      <c r="FRY627" s="159"/>
      <c r="FRZ627" s="159"/>
      <c r="FSA627" s="159"/>
      <c r="FSB627" s="159"/>
      <c r="FSC627" s="159"/>
      <c r="FSD627" s="159"/>
      <c r="FSE627" s="159"/>
      <c r="FSF627" s="159"/>
      <c r="FSG627" s="159"/>
      <c r="FSH627" s="159"/>
      <c r="FSI627" s="159"/>
      <c r="FSJ627" s="159"/>
      <c r="FSK627" s="159"/>
      <c r="FSL627" s="159"/>
      <c r="FSM627" s="159"/>
      <c r="FSN627" s="159"/>
      <c r="FSO627" s="159"/>
      <c r="FSP627" s="159"/>
      <c r="FSQ627" s="159"/>
      <c r="FSR627" s="159"/>
      <c r="FSS627" s="159"/>
      <c r="FST627" s="159"/>
      <c r="FSU627" s="159"/>
      <c r="FSV627" s="159"/>
      <c r="FSW627" s="159"/>
      <c r="FSX627" s="159"/>
      <c r="FSY627" s="159"/>
      <c r="FSZ627" s="159"/>
      <c r="FTA627" s="159"/>
      <c r="FTB627" s="159"/>
      <c r="FTC627" s="159"/>
      <c r="FTD627" s="159"/>
      <c r="FTE627" s="159"/>
      <c r="FTF627" s="159"/>
      <c r="FTG627" s="159"/>
      <c r="FTH627" s="159"/>
      <c r="FTI627" s="159"/>
      <c r="FTJ627" s="159"/>
      <c r="FTK627" s="159"/>
      <c r="FTL627" s="159"/>
      <c r="FTM627" s="159"/>
      <c r="FTN627" s="159"/>
      <c r="FTO627" s="159"/>
      <c r="FTP627" s="159"/>
      <c r="FTQ627" s="159"/>
      <c r="FTR627" s="159"/>
      <c r="FTS627" s="159"/>
      <c r="FTT627" s="159"/>
      <c r="FTU627" s="159"/>
      <c r="FTV627" s="159"/>
      <c r="FTW627" s="159"/>
      <c r="FTX627" s="159"/>
      <c r="FTY627" s="159"/>
      <c r="FTZ627" s="159"/>
      <c r="FUA627" s="159"/>
      <c r="FUB627" s="159"/>
      <c r="FUC627" s="159"/>
      <c r="FUD627" s="159"/>
      <c r="FUE627" s="159"/>
      <c r="FUF627" s="159"/>
      <c r="FUG627" s="159"/>
      <c r="FUH627" s="159"/>
      <c r="FUI627" s="159"/>
      <c r="FUJ627" s="159"/>
      <c r="FUK627" s="159"/>
      <c r="FUL627" s="159"/>
      <c r="FUM627" s="159"/>
      <c r="FUN627" s="159"/>
      <c r="FUO627" s="159"/>
      <c r="FUP627" s="159"/>
      <c r="FUQ627" s="159"/>
      <c r="FUR627" s="159"/>
      <c r="FUS627" s="159"/>
      <c r="FUT627" s="159"/>
      <c r="FUU627" s="159"/>
      <c r="FUV627" s="159"/>
      <c r="FUW627" s="159"/>
      <c r="FUX627" s="159"/>
      <c r="FUY627" s="159"/>
      <c r="FUZ627" s="159"/>
      <c r="FVA627" s="159"/>
      <c r="FVB627" s="159"/>
      <c r="FVC627" s="159"/>
      <c r="FVD627" s="159"/>
      <c r="FVE627" s="159"/>
      <c r="FVF627" s="159"/>
      <c r="FVG627" s="159"/>
      <c r="FVH627" s="159"/>
      <c r="FVI627" s="159"/>
      <c r="FVJ627" s="159"/>
      <c r="FVK627" s="159"/>
      <c r="FVL627" s="159"/>
      <c r="FVM627" s="159"/>
      <c r="FVN627" s="159"/>
      <c r="FVO627" s="159"/>
      <c r="FVP627" s="159"/>
      <c r="FVQ627" s="159"/>
      <c r="FVR627" s="159"/>
      <c r="FVS627" s="159"/>
      <c r="FVT627" s="159"/>
      <c r="FVU627" s="159"/>
      <c r="FVV627" s="159"/>
      <c r="FVW627" s="159"/>
      <c r="FVX627" s="159"/>
      <c r="FVY627" s="159"/>
      <c r="FVZ627" s="159"/>
      <c r="FWA627" s="159"/>
      <c r="FWB627" s="159"/>
      <c r="FWC627" s="159"/>
      <c r="FWD627" s="159"/>
      <c r="FWE627" s="159"/>
      <c r="FWF627" s="159"/>
      <c r="FWG627" s="159"/>
      <c r="FWH627" s="159"/>
      <c r="FWI627" s="159"/>
      <c r="FWJ627" s="159"/>
      <c r="FWK627" s="159"/>
      <c r="FWL627" s="159"/>
      <c r="FWM627" s="159"/>
      <c r="FWN627" s="159"/>
      <c r="FWO627" s="159"/>
      <c r="FWP627" s="159"/>
      <c r="FWQ627" s="159"/>
      <c r="FWR627" s="159"/>
      <c r="FWS627" s="159"/>
      <c r="FWT627" s="159"/>
      <c r="FWU627" s="159"/>
      <c r="FWV627" s="159"/>
      <c r="FWW627" s="159"/>
      <c r="FWX627" s="159"/>
      <c r="FWY627" s="159"/>
      <c r="FWZ627" s="159"/>
      <c r="FXA627" s="159"/>
      <c r="FXB627" s="159"/>
      <c r="FXC627" s="159"/>
      <c r="FXD627" s="159"/>
      <c r="FXE627" s="159"/>
      <c r="FXF627" s="159"/>
      <c r="FXG627" s="159"/>
      <c r="FXH627" s="159"/>
      <c r="FXI627" s="159"/>
      <c r="FXJ627" s="159"/>
      <c r="FXK627" s="159"/>
      <c r="FXL627" s="159"/>
      <c r="FXM627" s="159"/>
      <c r="FXN627" s="159"/>
      <c r="FXO627" s="159"/>
      <c r="FXP627" s="159"/>
      <c r="FXQ627" s="159"/>
      <c r="FXR627" s="159"/>
      <c r="FXS627" s="159"/>
      <c r="FXT627" s="159"/>
      <c r="FXU627" s="159"/>
      <c r="FXV627" s="159"/>
      <c r="FXW627" s="159"/>
      <c r="FXX627" s="159"/>
      <c r="FXY627" s="159"/>
      <c r="FXZ627" s="159"/>
      <c r="FYA627" s="159"/>
      <c r="FYB627" s="159"/>
      <c r="FYC627" s="159"/>
      <c r="FYD627" s="159"/>
      <c r="FYE627" s="159"/>
      <c r="FYF627" s="159"/>
      <c r="FYG627" s="159"/>
      <c r="FYH627" s="159"/>
      <c r="FYI627" s="159"/>
      <c r="FYJ627" s="159"/>
      <c r="FYK627" s="159"/>
      <c r="FYL627" s="159"/>
      <c r="FYM627" s="159"/>
      <c r="FYN627" s="159"/>
      <c r="FYO627" s="159"/>
      <c r="FYP627" s="159"/>
      <c r="FYQ627" s="159"/>
      <c r="FYR627" s="159"/>
      <c r="FYS627" s="159"/>
      <c r="FYT627" s="159"/>
      <c r="FYU627" s="159"/>
      <c r="FYV627" s="159"/>
      <c r="FYW627" s="159"/>
      <c r="FYX627" s="159"/>
      <c r="FYY627" s="159"/>
      <c r="FYZ627" s="159"/>
      <c r="FZA627" s="159"/>
      <c r="FZB627" s="159"/>
      <c r="FZC627" s="159"/>
      <c r="FZD627" s="159"/>
      <c r="FZE627" s="159"/>
      <c r="FZF627" s="159"/>
      <c r="FZG627" s="159"/>
      <c r="FZH627" s="159"/>
      <c r="FZI627" s="159"/>
      <c r="FZJ627" s="159"/>
      <c r="FZK627" s="159"/>
      <c r="FZL627" s="159"/>
      <c r="FZM627" s="159"/>
      <c r="FZN627" s="159"/>
      <c r="FZO627" s="159"/>
      <c r="FZP627" s="159"/>
      <c r="FZQ627" s="159"/>
      <c r="FZR627" s="159"/>
      <c r="FZS627" s="159"/>
      <c r="FZT627" s="159"/>
      <c r="FZU627" s="159"/>
      <c r="FZV627" s="159"/>
      <c r="FZW627" s="159"/>
      <c r="FZX627" s="159"/>
      <c r="FZY627" s="159"/>
      <c r="FZZ627" s="159"/>
      <c r="GAA627" s="159"/>
      <c r="GAB627" s="159"/>
      <c r="GAC627" s="159"/>
      <c r="GAD627" s="159"/>
      <c r="GAE627" s="159"/>
      <c r="GAF627" s="159"/>
      <c r="GAG627" s="159"/>
      <c r="GAH627" s="159"/>
      <c r="GAI627" s="159"/>
      <c r="GAJ627" s="159"/>
      <c r="GAK627" s="159"/>
      <c r="GAL627" s="159"/>
      <c r="GAM627" s="159"/>
      <c r="GAN627" s="159"/>
      <c r="GAO627" s="159"/>
      <c r="GAP627" s="159"/>
      <c r="GAQ627" s="159"/>
      <c r="GAR627" s="159"/>
      <c r="GAS627" s="159"/>
      <c r="GAT627" s="159"/>
      <c r="GAU627" s="159"/>
      <c r="GAV627" s="159"/>
      <c r="GAW627" s="159"/>
      <c r="GAX627" s="159"/>
      <c r="GAY627" s="159"/>
      <c r="GAZ627" s="159"/>
      <c r="GBA627" s="159"/>
      <c r="GBB627" s="159"/>
      <c r="GBC627" s="159"/>
      <c r="GBD627" s="159"/>
      <c r="GBE627" s="159"/>
      <c r="GBF627" s="159"/>
      <c r="GBG627" s="159"/>
      <c r="GBH627" s="159"/>
      <c r="GBI627" s="159"/>
      <c r="GBJ627" s="159"/>
      <c r="GBK627" s="159"/>
      <c r="GBL627" s="159"/>
      <c r="GBM627" s="159"/>
      <c r="GBN627" s="159"/>
      <c r="GBO627" s="159"/>
      <c r="GBP627" s="159"/>
      <c r="GBQ627" s="159"/>
      <c r="GBR627" s="159"/>
      <c r="GBS627" s="159"/>
      <c r="GBT627" s="159"/>
      <c r="GBU627" s="159"/>
      <c r="GBV627" s="159"/>
      <c r="GBW627" s="159"/>
      <c r="GBX627" s="159"/>
      <c r="GBY627" s="159"/>
      <c r="GBZ627" s="159"/>
      <c r="GCA627" s="159"/>
      <c r="GCB627" s="159"/>
      <c r="GCC627" s="159"/>
      <c r="GCD627" s="159"/>
      <c r="GCE627" s="159"/>
      <c r="GCF627" s="159"/>
      <c r="GCG627" s="159"/>
      <c r="GCH627" s="159"/>
      <c r="GCI627" s="159"/>
      <c r="GCJ627" s="159"/>
      <c r="GCK627" s="159"/>
      <c r="GCL627" s="159"/>
      <c r="GCM627" s="159"/>
      <c r="GCN627" s="159"/>
      <c r="GCO627" s="159"/>
      <c r="GCP627" s="159"/>
      <c r="GCQ627" s="159"/>
      <c r="GCR627" s="159"/>
      <c r="GCS627" s="159"/>
      <c r="GCT627" s="159"/>
      <c r="GCU627" s="159"/>
      <c r="GCV627" s="159"/>
      <c r="GCW627" s="159"/>
      <c r="GCX627" s="159"/>
      <c r="GCY627" s="159"/>
      <c r="GCZ627" s="159"/>
      <c r="GDA627" s="159"/>
      <c r="GDB627" s="159"/>
      <c r="GDC627" s="159"/>
      <c r="GDD627" s="159"/>
      <c r="GDE627" s="159"/>
      <c r="GDF627" s="159"/>
      <c r="GDG627" s="159"/>
      <c r="GDH627" s="159"/>
      <c r="GDI627" s="159"/>
      <c r="GDJ627" s="159"/>
      <c r="GDK627" s="159"/>
      <c r="GDL627" s="159"/>
      <c r="GDM627" s="159"/>
      <c r="GDN627" s="159"/>
      <c r="GDO627" s="159"/>
      <c r="GDP627" s="159"/>
      <c r="GDQ627" s="159"/>
      <c r="GDR627" s="159"/>
      <c r="GDS627" s="159"/>
      <c r="GDT627" s="159"/>
      <c r="GDU627" s="159"/>
      <c r="GDV627" s="159"/>
      <c r="GDW627" s="159"/>
      <c r="GDX627" s="159"/>
      <c r="GDY627" s="159"/>
      <c r="GDZ627" s="159"/>
      <c r="GEA627" s="159"/>
      <c r="GEB627" s="159"/>
      <c r="GEC627" s="159"/>
      <c r="GED627" s="159"/>
      <c r="GEE627" s="159"/>
      <c r="GEF627" s="159"/>
      <c r="GEG627" s="159"/>
      <c r="GEH627" s="159"/>
      <c r="GEI627" s="159"/>
      <c r="GEJ627" s="159"/>
      <c r="GEK627" s="159"/>
      <c r="GEL627" s="159"/>
      <c r="GEM627" s="159"/>
      <c r="GEN627" s="159"/>
      <c r="GEO627" s="159"/>
      <c r="GEP627" s="159"/>
      <c r="GEQ627" s="159"/>
      <c r="GER627" s="159"/>
      <c r="GES627" s="159"/>
      <c r="GET627" s="159"/>
      <c r="GEU627" s="159"/>
      <c r="GEV627" s="159"/>
      <c r="GEW627" s="159"/>
      <c r="GEX627" s="159"/>
      <c r="GEY627" s="159"/>
      <c r="GEZ627" s="159"/>
      <c r="GFA627" s="159"/>
      <c r="GFB627" s="159"/>
      <c r="GFC627" s="159"/>
      <c r="GFD627" s="159"/>
      <c r="GFE627" s="159"/>
      <c r="GFF627" s="159"/>
      <c r="GFG627" s="159"/>
      <c r="GFH627" s="159"/>
      <c r="GFI627" s="159"/>
      <c r="GFJ627" s="159"/>
      <c r="GFK627" s="159"/>
      <c r="GFL627" s="159"/>
      <c r="GFM627" s="159"/>
      <c r="GFN627" s="159"/>
      <c r="GFO627" s="159"/>
      <c r="GFP627" s="159"/>
      <c r="GFQ627" s="159"/>
      <c r="GFR627" s="159"/>
      <c r="GFS627" s="159"/>
      <c r="GFT627" s="159"/>
      <c r="GFU627" s="159"/>
      <c r="GFV627" s="159"/>
      <c r="GFW627" s="159"/>
      <c r="GFX627" s="159"/>
      <c r="GFY627" s="159"/>
      <c r="GFZ627" s="159"/>
      <c r="GGA627" s="159"/>
      <c r="GGB627" s="159"/>
      <c r="GGC627" s="159"/>
      <c r="GGD627" s="159"/>
      <c r="GGE627" s="159"/>
      <c r="GGF627" s="159"/>
      <c r="GGG627" s="159"/>
      <c r="GGH627" s="159"/>
      <c r="GGI627" s="159"/>
      <c r="GGJ627" s="159"/>
      <c r="GGK627" s="159"/>
      <c r="GGL627" s="159"/>
      <c r="GGM627" s="159"/>
      <c r="GGN627" s="159"/>
      <c r="GGO627" s="159"/>
      <c r="GGP627" s="159"/>
      <c r="GGQ627" s="159"/>
      <c r="GGR627" s="159"/>
      <c r="GGS627" s="159"/>
      <c r="GGT627" s="159"/>
      <c r="GGU627" s="159"/>
      <c r="GGV627" s="159"/>
      <c r="GGW627" s="159"/>
      <c r="GGX627" s="159"/>
      <c r="GGY627" s="159"/>
      <c r="GGZ627" s="159"/>
      <c r="GHA627" s="159"/>
      <c r="GHB627" s="159"/>
      <c r="GHC627" s="159"/>
      <c r="GHD627" s="159"/>
      <c r="GHE627" s="159"/>
      <c r="GHF627" s="159"/>
      <c r="GHG627" s="159"/>
      <c r="GHH627" s="159"/>
      <c r="GHI627" s="159"/>
      <c r="GHJ627" s="159"/>
      <c r="GHK627" s="159"/>
      <c r="GHL627" s="159"/>
      <c r="GHM627" s="159"/>
      <c r="GHN627" s="159"/>
      <c r="GHO627" s="159"/>
      <c r="GHP627" s="159"/>
      <c r="GHQ627" s="159"/>
      <c r="GHR627" s="159"/>
      <c r="GHS627" s="159"/>
      <c r="GHT627" s="159"/>
      <c r="GHU627" s="159"/>
      <c r="GHV627" s="159"/>
      <c r="GHW627" s="159"/>
      <c r="GHX627" s="159"/>
      <c r="GHY627" s="159"/>
      <c r="GHZ627" s="159"/>
      <c r="GIA627" s="159"/>
      <c r="GIB627" s="159"/>
      <c r="GIC627" s="159"/>
      <c r="GID627" s="159"/>
      <c r="GIE627" s="159"/>
      <c r="GIF627" s="159"/>
      <c r="GIG627" s="159"/>
      <c r="GIH627" s="159"/>
      <c r="GII627" s="159"/>
      <c r="GIJ627" s="159"/>
      <c r="GIK627" s="159"/>
      <c r="GIL627" s="159"/>
      <c r="GIM627" s="159"/>
      <c r="GIN627" s="159"/>
      <c r="GIO627" s="159"/>
      <c r="GIP627" s="159"/>
      <c r="GIQ627" s="159"/>
      <c r="GIR627" s="159"/>
      <c r="GIS627" s="159"/>
      <c r="GIT627" s="159"/>
      <c r="GIU627" s="159"/>
      <c r="GIV627" s="159"/>
      <c r="GIW627" s="159"/>
      <c r="GIX627" s="159"/>
      <c r="GIY627" s="159"/>
      <c r="GIZ627" s="159"/>
      <c r="GJA627" s="159"/>
      <c r="GJB627" s="159"/>
      <c r="GJC627" s="159"/>
      <c r="GJD627" s="159"/>
      <c r="GJE627" s="159"/>
      <c r="GJF627" s="159"/>
      <c r="GJG627" s="159"/>
      <c r="GJH627" s="159"/>
      <c r="GJI627" s="159"/>
      <c r="GJJ627" s="159"/>
      <c r="GJK627" s="159"/>
      <c r="GJL627" s="159"/>
      <c r="GJM627" s="159"/>
      <c r="GJN627" s="159"/>
      <c r="GJO627" s="159"/>
      <c r="GJP627" s="159"/>
      <c r="GJQ627" s="159"/>
      <c r="GJR627" s="159"/>
      <c r="GJS627" s="159"/>
      <c r="GJT627" s="159"/>
      <c r="GJU627" s="159"/>
      <c r="GJV627" s="159"/>
      <c r="GJW627" s="159"/>
      <c r="GJX627" s="159"/>
      <c r="GJY627" s="159"/>
      <c r="GJZ627" s="159"/>
      <c r="GKA627" s="159"/>
      <c r="GKB627" s="159"/>
      <c r="GKC627" s="159"/>
      <c r="GKD627" s="159"/>
      <c r="GKE627" s="159"/>
      <c r="GKF627" s="159"/>
      <c r="GKG627" s="159"/>
      <c r="GKH627" s="159"/>
      <c r="GKI627" s="159"/>
      <c r="GKJ627" s="159"/>
      <c r="GKK627" s="159"/>
      <c r="GKL627" s="159"/>
      <c r="GKM627" s="159"/>
      <c r="GKN627" s="159"/>
      <c r="GKO627" s="159"/>
      <c r="GKP627" s="159"/>
      <c r="GKQ627" s="159"/>
      <c r="GKR627" s="159"/>
      <c r="GKS627" s="159"/>
      <c r="GKT627" s="159"/>
      <c r="GKU627" s="159"/>
      <c r="GKV627" s="159"/>
      <c r="GKW627" s="159"/>
      <c r="GKX627" s="159"/>
      <c r="GKY627" s="159"/>
      <c r="GKZ627" s="159"/>
      <c r="GLA627" s="159"/>
      <c r="GLB627" s="159"/>
      <c r="GLC627" s="159"/>
      <c r="GLD627" s="159"/>
      <c r="GLE627" s="159"/>
      <c r="GLF627" s="159"/>
      <c r="GLG627" s="159"/>
      <c r="GLH627" s="159"/>
      <c r="GLI627" s="159"/>
      <c r="GLJ627" s="159"/>
      <c r="GLK627" s="159"/>
      <c r="GLL627" s="159"/>
      <c r="GLM627" s="159"/>
      <c r="GLN627" s="159"/>
      <c r="GLO627" s="159"/>
      <c r="GLP627" s="159"/>
      <c r="GLQ627" s="159"/>
      <c r="GLR627" s="159"/>
      <c r="GLS627" s="159"/>
      <c r="GLT627" s="159"/>
      <c r="GLU627" s="159"/>
      <c r="GLV627" s="159"/>
      <c r="GLW627" s="159"/>
      <c r="GLX627" s="159"/>
      <c r="GLY627" s="159"/>
      <c r="GLZ627" s="159"/>
      <c r="GMA627" s="159"/>
      <c r="GMB627" s="159"/>
      <c r="GMC627" s="159"/>
      <c r="GMD627" s="159"/>
      <c r="GME627" s="159"/>
      <c r="GMF627" s="159"/>
      <c r="GMG627" s="159"/>
      <c r="GMH627" s="159"/>
      <c r="GMI627" s="159"/>
      <c r="GMJ627" s="159"/>
      <c r="GMK627" s="159"/>
      <c r="GML627" s="159"/>
      <c r="GMM627" s="159"/>
      <c r="GMN627" s="159"/>
      <c r="GMO627" s="159"/>
      <c r="GMP627" s="159"/>
      <c r="GMQ627" s="159"/>
      <c r="GMR627" s="159"/>
      <c r="GMS627" s="159"/>
      <c r="GMT627" s="159"/>
      <c r="GMU627" s="159"/>
      <c r="GMV627" s="159"/>
      <c r="GMW627" s="159"/>
      <c r="GMX627" s="159"/>
      <c r="GMY627" s="159"/>
      <c r="GMZ627" s="159"/>
      <c r="GNA627" s="159"/>
      <c r="GNB627" s="159"/>
      <c r="GNC627" s="159"/>
      <c r="GND627" s="159"/>
      <c r="GNE627" s="159"/>
      <c r="GNF627" s="159"/>
      <c r="GNG627" s="159"/>
      <c r="GNH627" s="159"/>
      <c r="GNI627" s="159"/>
      <c r="GNJ627" s="159"/>
      <c r="GNK627" s="159"/>
      <c r="GNL627" s="159"/>
      <c r="GNM627" s="159"/>
      <c r="GNN627" s="159"/>
      <c r="GNO627" s="159"/>
      <c r="GNP627" s="159"/>
      <c r="GNQ627" s="159"/>
      <c r="GNR627" s="159"/>
      <c r="GNS627" s="159"/>
      <c r="GNT627" s="159"/>
      <c r="GNU627" s="159"/>
      <c r="GNV627" s="159"/>
      <c r="GNW627" s="159"/>
      <c r="GNX627" s="159"/>
      <c r="GNY627" s="159"/>
      <c r="GNZ627" s="159"/>
      <c r="GOA627" s="159"/>
      <c r="GOB627" s="159"/>
      <c r="GOC627" s="159"/>
      <c r="GOD627" s="159"/>
      <c r="GOE627" s="159"/>
      <c r="GOF627" s="159"/>
      <c r="GOG627" s="159"/>
      <c r="GOH627" s="159"/>
      <c r="GOI627" s="159"/>
      <c r="GOJ627" s="159"/>
      <c r="GOK627" s="159"/>
      <c r="GOL627" s="159"/>
      <c r="GOM627" s="159"/>
      <c r="GON627" s="159"/>
      <c r="GOO627" s="159"/>
      <c r="GOP627" s="159"/>
      <c r="GOQ627" s="159"/>
      <c r="GOR627" s="159"/>
      <c r="GOS627" s="159"/>
      <c r="GOT627" s="159"/>
      <c r="GOU627" s="159"/>
      <c r="GOV627" s="159"/>
      <c r="GOW627" s="159"/>
      <c r="GOX627" s="159"/>
      <c r="GOY627" s="159"/>
      <c r="GOZ627" s="159"/>
      <c r="GPA627" s="159"/>
      <c r="GPB627" s="159"/>
      <c r="GPC627" s="159"/>
      <c r="GPD627" s="159"/>
      <c r="GPE627" s="159"/>
      <c r="GPF627" s="159"/>
      <c r="GPG627" s="159"/>
      <c r="GPH627" s="159"/>
      <c r="GPI627" s="159"/>
      <c r="GPJ627" s="159"/>
      <c r="GPK627" s="159"/>
      <c r="GPL627" s="159"/>
      <c r="GPM627" s="159"/>
      <c r="GPN627" s="159"/>
      <c r="GPO627" s="159"/>
      <c r="GPP627" s="159"/>
      <c r="GPQ627" s="159"/>
      <c r="GPR627" s="159"/>
      <c r="GPS627" s="159"/>
      <c r="GPT627" s="159"/>
      <c r="GPU627" s="159"/>
      <c r="GPV627" s="159"/>
      <c r="GPW627" s="159"/>
      <c r="GPX627" s="159"/>
      <c r="GPY627" s="159"/>
      <c r="GPZ627" s="159"/>
      <c r="GQA627" s="159"/>
      <c r="GQB627" s="159"/>
      <c r="GQC627" s="159"/>
      <c r="GQD627" s="159"/>
      <c r="GQE627" s="159"/>
      <c r="GQF627" s="159"/>
      <c r="GQG627" s="159"/>
      <c r="GQH627" s="159"/>
      <c r="GQI627" s="159"/>
      <c r="GQJ627" s="159"/>
      <c r="GQK627" s="159"/>
      <c r="GQL627" s="159"/>
      <c r="GQM627" s="159"/>
      <c r="GQN627" s="159"/>
      <c r="GQO627" s="159"/>
      <c r="GQP627" s="159"/>
      <c r="GQQ627" s="159"/>
      <c r="GQR627" s="159"/>
      <c r="GQS627" s="159"/>
      <c r="GQT627" s="159"/>
      <c r="GQU627" s="159"/>
      <c r="GQV627" s="159"/>
      <c r="GQW627" s="159"/>
      <c r="GQX627" s="159"/>
      <c r="GQY627" s="159"/>
      <c r="GQZ627" s="159"/>
      <c r="GRA627" s="159"/>
      <c r="GRB627" s="159"/>
      <c r="GRC627" s="159"/>
      <c r="GRD627" s="159"/>
      <c r="GRE627" s="159"/>
      <c r="GRF627" s="159"/>
      <c r="GRG627" s="159"/>
      <c r="GRH627" s="159"/>
      <c r="GRI627" s="159"/>
      <c r="GRJ627" s="159"/>
      <c r="GRK627" s="159"/>
      <c r="GRL627" s="159"/>
      <c r="GRM627" s="159"/>
      <c r="GRN627" s="159"/>
      <c r="GRO627" s="159"/>
      <c r="GRP627" s="159"/>
      <c r="GRQ627" s="159"/>
      <c r="GRR627" s="159"/>
      <c r="GRS627" s="159"/>
      <c r="GRT627" s="159"/>
      <c r="GRU627" s="159"/>
      <c r="GRV627" s="159"/>
      <c r="GRW627" s="159"/>
      <c r="GRX627" s="159"/>
      <c r="GRY627" s="159"/>
      <c r="GRZ627" s="159"/>
      <c r="GSA627" s="159"/>
      <c r="GSB627" s="159"/>
      <c r="GSC627" s="159"/>
      <c r="GSD627" s="159"/>
      <c r="GSE627" s="159"/>
      <c r="GSF627" s="159"/>
      <c r="GSG627" s="159"/>
      <c r="GSH627" s="159"/>
      <c r="GSI627" s="159"/>
      <c r="GSJ627" s="159"/>
      <c r="GSK627" s="159"/>
      <c r="GSL627" s="159"/>
      <c r="GSM627" s="159"/>
      <c r="GSN627" s="159"/>
      <c r="GSO627" s="159"/>
      <c r="GSP627" s="159"/>
      <c r="GSQ627" s="159"/>
      <c r="GSR627" s="159"/>
      <c r="GSS627" s="159"/>
      <c r="GST627" s="159"/>
      <c r="GSU627" s="159"/>
      <c r="GSV627" s="159"/>
      <c r="GSW627" s="159"/>
      <c r="GSX627" s="159"/>
      <c r="GSY627" s="159"/>
      <c r="GSZ627" s="159"/>
      <c r="GTA627" s="159"/>
      <c r="GTB627" s="159"/>
      <c r="GTC627" s="159"/>
      <c r="GTD627" s="159"/>
      <c r="GTE627" s="159"/>
      <c r="GTF627" s="159"/>
      <c r="GTG627" s="159"/>
      <c r="GTH627" s="159"/>
      <c r="GTI627" s="159"/>
      <c r="GTJ627" s="159"/>
      <c r="GTK627" s="159"/>
      <c r="GTL627" s="159"/>
      <c r="GTM627" s="159"/>
      <c r="GTN627" s="159"/>
      <c r="GTO627" s="159"/>
      <c r="GTP627" s="159"/>
      <c r="GTQ627" s="159"/>
      <c r="GTR627" s="159"/>
      <c r="GTS627" s="159"/>
      <c r="GTT627" s="159"/>
      <c r="GTU627" s="159"/>
      <c r="GTV627" s="159"/>
      <c r="GTW627" s="159"/>
      <c r="GTX627" s="159"/>
      <c r="GTY627" s="159"/>
      <c r="GTZ627" s="159"/>
      <c r="GUA627" s="159"/>
      <c r="GUB627" s="159"/>
      <c r="GUC627" s="159"/>
      <c r="GUD627" s="159"/>
      <c r="GUE627" s="159"/>
      <c r="GUF627" s="159"/>
      <c r="GUG627" s="159"/>
      <c r="GUH627" s="159"/>
      <c r="GUI627" s="159"/>
      <c r="GUJ627" s="159"/>
      <c r="GUK627" s="159"/>
      <c r="GUL627" s="159"/>
      <c r="GUM627" s="159"/>
      <c r="GUN627" s="159"/>
      <c r="GUO627" s="159"/>
      <c r="GUP627" s="159"/>
      <c r="GUQ627" s="159"/>
      <c r="GUR627" s="159"/>
      <c r="GUS627" s="159"/>
      <c r="GUT627" s="159"/>
      <c r="GUU627" s="159"/>
      <c r="GUV627" s="159"/>
      <c r="GUW627" s="159"/>
      <c r="GUX627" s="159"/>
      <c r="GUY627" s="159"/>
      <c r="GUZ627" s="159"/>
      <c r="GVA627" s="159"/>
      <c r="GVB627" s="159"/>
      <c r="GVC627" s="159"/>
      <c r="GVD627" s="159"/>
      <c r="GVE627" s="159"/>
      <c r="GVF627" s="159"/>
      <c r="GVG627" s="159"/>
      <c r="GVH627" s="159"/>
      <c r="GVI627" s="159"/>
      <c r="GVJ627" s="159"/>
      <c r="GVK627" s="159"/>
      <c r="GVL627" s="159"/>
      <c r="GVM627" s="159"/>
      <c r="GVN627" s="159"/>
      <c r="GVO627" s="159"/>
      <c r="GVP627" s="159"/>
      <c r="GVQ627" s="159"/>
      <c r="GVR627" s="159"/>
      <c r="GVS627" s="159"/>
      <c r="GVT627" s="159"/>
      <c r="GVU627" s="159"/>
      <c r="GVV627" s="159"/>
      <c r="GVW627" s="159"/>
      <c r="GVX627" s="159"/>
      <c r="GVY627" s="159"/>
      <c r="GVZ627" s="159"/>
      <c r="GWA627" s="159"/>
      <c r="GWB627" s="159"/>
      <c r="GWC627" s="159"/>
      <c r="GWD627" s="159"/>
      <c r="GWE627" s="159"/>
      <c r="GWF627" s="159"/>
      <c r="GWG627" s="159"/>
      <c r="GWH627" s="159"/>
      <c r="GWI627" s="159"/>
      <c r="GWJ627" s="159"/>
      <c r="GWK627" s="159"/>
      <c r="GWL627" s="159"/>
      <c r="GWM627" s="159"/>
      <c r="GWN627" s="159"/>
      <c r="GWO627" s="159"/>
      <c r="GWP627" s="159"/>
      <c r="GWQ627" s="159"/>
      <c r="GWR627" s="159"/>
      <c r="GWS627" s="159"/>
      <c r="GWT627" s="159"/>
      <c r="GWU627" s="159"/>
      <c r="GWV627" s="159"/>
      <c r="GWW627" s="159"/>
      <c r="GWX627" s="159"/>
      <c r="GWY627" s="159"/>
      <c r="GWZ627" s="159"/>
      <c r="GXA627" s="159"/>
      <c r="GXB627" s="159"/>
      <c r="GXC627" s="159"/>
      <c r="GXD627" s="159"/>
      <c r="GXE627" s="159"/>
      <c r="GXF627" s="159"/>
      <c r="GXG627" s="159"/>
      <c r="GXH627" s="159"/>
      <c r="GXI627" s="159"/>
      <c r="GXJ627" s="159"/>
      <c r="GXK627" s="159"/>
      <c r="GXL627" s="159"/>
      <c r="GXM627" s="159"/>
      <c r="GXN627" s="159"/>
      <c r="GXO627" s="159"/>
      <c r="GXP627" s="159"/>
      <c r="GXQ627" s="159"/>
      <c r="GXR627" s="159"/>
      <c r="GXS627" s="159"/>
      <c r="GXT627" s="159"/>
      <c r="GXU627" s="159"/>
      <c r="GXV627" s="159"/>
      <c r="GXW627" s="159"/>
      <c r="GXX627" s="159"/>
      <c r="GXY627" s="159"/>
      <c r="GXZ627" s="159"/>
      <c r="GYA627" s="159"/>
      <c r="GYB627" s="159"/>
      <c r="GYC627" s="159"/>
      <c r="GYD627" s="159"/>
      <c r="GYE627" s="159"/>
      <c r="GYF627" s="159"/>
      <c r="GYG627" s="159"/>
      <c r="GYH627" s="159"/>
      <c r="GYI627" s="159"/>
      <c r="GYJ627" s="159"/>
      <c r="GYK627" s="159"/>
      <c r="GYL627" s="159"/>
      <c r="GYM627" s="159"/>
      <c r="GYN627" s="159"/>
      <c r="GYO627" s="159"/>
      <c r="GYP627" s="159"/>
      <c r="GYQ627" s="159"/>
      <c r="GYR627" s="159"/>
      <c r="GYS627" s="159"/>
      <c r="GYT627" s="159"/>
      <c r="GYU627" s="159"/>
      <c r="GYV627" s="159"/>
      <c r="GYW627" s="159"/>
      <c r="GYX627" s="159"/>
      <c r="GYY627" s="159"/>
      <c r="GYZ627" s="159"/>
      <c r="GZA627" s="159"/>
      <c r="GZB627" s="159"/>
      <c r="GZC627" s="159"/>
      <c r="GZD627" s="159"/>
      <c r="GZE627" s="159"/>
      <c r="GZF627" s="159"/>
      <c r="GZG627" s="159"/>
      <c r="GZH627" s="159"/>
      <c r="GZI627" s="159"/>
      <c r="GZJ627" s="159"/>
      <c r="GZK627" s="159"/>
      <c r="GZL627" s="159"/>
      <c r="GZM627" s="159"/>
      <c r="GZN627" s="159"/>
      <c r="GZO627" s="159"/>
      <c r="GZP627" s="159"/>
      <c r="GZQ627" s="159"/>
      <c r="GZR627" s="159"/>
      <c r="GZS627" s="159"/>
      <c r="GZT627" s="159"/>
      <c r="GZU627" s="159"/>
      <c r="GZV627" s="159"/>
      <c r="GZW627" s="159"/>
      <c r="GZX627" s="159"/>
      <c r="GZY627" s="159"/>
      <c r="GZZ627" s="159"/>
      <c r="HAA627" s="159"/>
      <c r="HAB627" s="159"/>
      <c r="HAC627" s="159"/>
      <c r="HAD627" s="159"/>
      <c r="HAE627" s="159"/>
      <c r="HAF627" s="159"/>
      <c r="HAG627" s="159"/>
      <c r="HAH627" s="159"/>
      <c r="HAI627" s="159"/>
      <c r="HAJ627" s="159"/>
      <c r="HAK627" s="159"/>
      <c r="HAL627" s="159"/>
      <c r="HAM627" s="159"/>
      <c r="HAN627" s="159"/>
      <c r="HAO627" s="159"/>
      <c r="HAP627" s="159"/>
      <c r="HAQ627" s="159"/>
      <c r="HAR627" s="159"/>
      <c r="HAS627" s="159"/>
      <c r="HAT627" s="159"/>
      <c r="HAU627" s="159"/>
      <c r="HAV627" s="159"/>
      <c r="HAW627" s="159"/>
      <c r="HAX627" s="159"/>
      <c r="HAY627" s="159"/>
      <c r="HAZ627" s="159"/>
      <c r="HBA627" s="159"/>
      <c r="HBB627" s="159"/>
      <c r="HBC627" s="159"/>
      <c r="HBD627" s="159"/>
      <c r="HBE627" s="159"/>
      <c r="HBF627" s="159"/>
      <c r="HBG627" s="159"/>
      <c r="HBH627" s="159"/>
      <c r="HBI627" s="159"/>
      <c r="HBJ627" s="159"/>
      <c r="HBK627" s="159"/>
      <c r="HBL627" s="159"/>
      <c r="HBM627" s="159"/>
      <c r="HBN627" s="159"/>
      <c r="HBO627" s="159"/>
      <c r="HBP627" s="159"/>
      <c r="HBQ627" s="159"/>
      <c r="HBR627" s="159"/>
      <c r="HBS627" s="159"/>
      <c r="HBT627" s="159"/>
      <c r="HBU627" s="159"/>
      <c r="HBV627" s="159"/>
      <c r="HBW627" s="159"/>
      <c r="HBX627" s="159"/>
      <c r="HBY627" s="159"/>
      <c r="HBZ627" s="159"/>
      <c r="HCA627" s="159"/>
      <c r="HCB627" s="159"/>
      <c r="HCC627" s="159"/>
      <c r="HCD627" s="159"/>
      <c r="HCE627" s="159"/>
      <c r="HCF627" s="159"/>
      <c r="HCG627" s="159"/>
      <c r="HCH627" s="159"/>
      <c r="HCI627" s="159"/>
      <c r="HCJ627" s="159"/>
      <c r="HCK627" s="159"/>
      <c r="HCL627" s="159"/>
      <c r="HCM627" s="159"/>
      <c r="HCN627" s="159"/>
      <c r="HCO627" s="159"/>
      <c r="HCP627" s="159"/>
      <c r="HCQ627" s="159"/>
      <c r="HCR627" s="159"/>
      <c r="HCS627" s="159"/>
      <c r="HCT627" s="159"/>
      <c r="HCU627" s="159"/>
      <c r="HCV627" s="159"/>
      <c r="HCW627" s="159"/>
      <c r="HCX627" s="159"/>
      <c r="HCY627" s="159"/>
      <c r="HCZ627" s="159"/>
      <c r="HDA627" s="159"/>
      <c r="HDB627" s="159"/>
      <c r="HDC627" s="159"/>
      <c r="HDD627" s="159"/>
      <c r="HDE627" s="159"/>
      <c r="HDF627" s="159"/>
      <c r="HDG627" s="159"/>
      <c r="HDH627" s="159"/>
      <c r="HDI627" s="159"/>
      <c r="HDJ627" s="159"/>
      <c r="HDK627" s="159"/>
      <c r="HDL627" s="159"/>
      <c r="HDM627" s="159"/>
      <c r="HDN627" s="159"/>
      <c r="HDO627" s="159"/>
      <c r="HDP627" s="159"/>
      <c r="HDQ627" s="159"/>
      <c r="HDR627" s="159"/>
      <c r="HDS627" s="159"/>
      <c r="HDT627" s="159"/>
      <c r="HDU627" s="159"/>
      <c r="HDV627" s="159"/>
      <c r="HDW627" s="159"/>
      <c r="HDX627" s="159"/>
      <c r="HDY627" s="159"/>
      <c r="HDZ627" s="159"/>
      <c r="HEA627" s="159"/>
      <c r="HEB627" s="159"/>
      <c r="HEC627" s="159"/>
      <c r="HED627" s="159"/>
      <c r="HEE627" s="159"/>
      <c r="HEF627" s="159"/>
      <c r="HEG627" s="159"/>
      <c r="HEH627" s="159"/>
      <c r="HEI627" s="159"/>
      <c r="HEJ627" s="159"/>
      <c r="HEK627" s="159"/>
      <c r="HEL627" s="159"/>
      <c r="HEM627" s="159"/>
      <c r="HEN627" s="159"/>
      <c r="HEO627" s="159"/>
      <c r="HEP627" s="159"/>
      <c r="HEQ627" s="159"/>
      <c r="HER627" s="159"/>
      <c r="HES627" s="159"/>
      <c r="HET627" s="159"/>
      <c r="HEU627" s="159"/>
      <c r="HEV627" s="159"/>
      <c r="HEW627" s="159"/>
      <c r="HEX627" s="159"/>
      <c r="HEY627" s="159"/>
      <c r="HEZ627" s="159"/>
      <c r="HFA627" s="159"/>
      <c r="HFB627" s="159"/>
      <c r="HFC627" s="159"/>
      <c r="HFD627" s="159"/>
      <c r="HFE627" s="159"/>
      <c r="HFF627" s="159"/>
      <c r="HFG627" s="159"/>
      <c r="HFH627" s="159"/>
      <c r="HFI627" s="159"/>
      <c r="HFJ627" s="159"/>
      <c r="HFK627" s="159"/>
      <c r="HFL627" s="159"/>
      <c r="HFM627" s="159"/>
      <c r="HFN627" s="159"/>
      <c r="HFO627" s="159"/>
      <c r="HFP627" s="159"/>
      <c r="HFQ627" s="159"/>
      <c r="HFR627" s="159"/>
      <c r="HFS627" s="159"/>
      <c r="HFT627" s="159"/>
      <c r="HFU627" s="159"/>
      <c r="HFV627" s="159"/>
      <c r="HFW627" s="159"/>
      <c r="HFX627" s="159"/>
      <c r="HFY627" s="159"/>
      <c r="HFZ627" s="159"/>
      <c r="HGA627" s="159"/>
      <c r="HGB627" s="159"/>
      <c r="HGC627" s="159"/>
      <c r="HGD627" s="159"/>
      <c r="HGE627" s="159"/>
      <c r="HGF627" s="159"/>
      <c r="HGG627" s="159"/>
      <c r="HGH627" s="159"/>
      <c r="HGI627" s="159"/>
      <c r="HGJ627" s="159"/>
      <c r="HGK627" s="159"/>
      <c r="HGL627" s="159"/>
      <c r="HGM627" s="159"/>
      <c r="HGN627" s="159"/>
      <c r="HGO627" s="159"/>
      <c r="HGP627" s="159"/>
      <c r="HGQ627" s="159"/>
      <c r="HGR627" s="159"/>
      <c r="HGS627" s="159"/>
      <c r="HGT627" s="159"/>
      <c r="HGU627" s="159"/>
      <c r="HGV627" s="159"/>
      <c r="HGW627" s="159"/>
      <c r="HGX627" s="159"/>
      <c r="HGY627" s="159"/>
      <c r="HGZ627" s="159"/>
      <c r="HHA627" s="159"/>
      <c r="HHB627" s="159"/>
      <c r="HHC627" s="159"/>
      <c r="HHD627" s="159"/>
      <c r="HHE627" s="159"/>
      <c r="HHF627" s="159"/>
      <c r="HHG627" s="159"/>
      <c r="HHH627" s="159"/>
      <c r="HHI627" s="159"/>
      <c r="HHJ627" s="159"/>
      <c r="HHK627" s="159"/>
      <c r="HHL627" s="159"/>
      <c r="HHM627" s="159"/>
      <c r="HHN627" s="159"/>
      <c r="HHO627" s="159"/>
      <c r="HHP627" s="159"/>
      <c r="HHQ627" s="159"/>
      <c r="HHR627" s="159"/>
      <c r="HHS627" s="159"/>
      <c r="HHT627" s="159"/>
      <c r="HHU627" s="159"/>
      <c r="HHV627" s="159"/>
      <c r="HHW627" s="159"/>
      <c r="HHX627" s="159"/>
      <c r="HHY627" s="159"/>
      <c r="HHZ627" s="159"/>
      <c r="HIA627" s="159"/>
      <c r="HIB627" s="159"/>
      <c r="HIC627" s="159"/>
      <c r="HID627" s="159"/>
      <c r="HIE627" s="159"/>
      <c r="HIF627" s="159"/>
      <c r="HIG627" s="159"/>
      <c r="HIH627" s="159"/>
      <c r="HII627" s="159"/>
      <c r="HIJ627" s="159"/>
      <c r="HIK627" s="159"/>
      <c r="HIL627" s="159"/>
      <c r="HIM627" s="159"/>
      <c r="HIN627" s="159"/>
      <c r="HIO627" s="159"/>
      <c r="HIP627" s="159"/>
      <c r="HIQ627" s="159"/>
      <c r="HIR627" s="159"/>
      <c r="HIS627" s="159"/>
      <c r="HIT627" s="159"/>
      <c r="HIU627" s="159"/>
      <c r="HIV627" s="159"/>
      <c r="HIW627" s="159"/>
      <c r="HIX627" s="159"/>
      <c r="HIY627" s="159"/>
      <c r="HIZ627" s="159"/>
      <c r="HJA627" s="159"/>
      <c r="HJB627" s="159"/>
      <c r="HJC627" s="159"/>
      <c r="HJD627" s="159"/>
      <c r="HJE627" s="159"/>
      <c r="HJF627" s="159"/>
      <c r="HJG627" s="159"/>
      <c r="HJH627" s="159"/>
      <c r="HJI627" s="159"/>
      <c r="HJJ627" s="159"/>
      <c r="HJK627" s="159"/>
      <c r="HJL627" s="159"/>
      <c r="HJM627" s="159"/>
      <c r="HJN627" s="159"/>
      <c r="HJO627" s="159"/>
      <c r="HJP627" s="159"/>
      <c r="HJQ627" s="159"/>
      <c r="HJR627" s="159"/>
      <c r="HJS627" s="159"/>
      <c r="HJT627" s="159"/>
      <c r="HJU627" s="159"/>
      <c r="HJV627" s="159"/>
      <c r="HJW627" s="159"/>
      <c r="HJX627" s="159"/>
      <c r="HJY627" s="159"/>
      <c r="HJZ627" s="159"/>
      <c r="HKA627" s="159"/>
      <c r="HKB627" s="159"/>
      <c r="HKC627" s="159"/>
      <c r="HKD627" s="159"/>
      <c r="HKE627" s="159"/>
      <c r="HKF627" s="159"/>
      <c r="HKG627" s="159"/>
      <c r="HKH627" s="159"/>
      <c r="HKI627" s="159"/>
      <c r="HKJ627" s="159"/>
      <c r="HKK627" s="159"/>
      <c r="HKL627" s="159"/>
      <c r="HKM627" s="159"/>
      <c r="HKN627" s="159"/>
      <c r="HKO627" s="159"/>
      <c r="HKP627" s="159"/>
      <c r="HKQ627" s="159"/>
      <c r="HKR627" s="159"/>
      <c r="HKS627" s="159"/>
      <c r="HKT627" s="159"/>
      <c r="HKU627" s="159"/>
      <c r="HKV627" s="159"/>
      <c r="HKW627" s="159"/>
      <c r="HKX627" s="159"/>
      <c r="HKY627" s="159"/>
      <c r="HKZ627" s="159"/>
      <c r="HLA627" s="159"/>
      <c r="HLB627" s="159"/>
      <c r="HLC627" s="159"/>
      <c r="HLD627" s="159"/>
      <c r="HLE627" s="159"/>
      <c r="HLF627" s="159"/>
      <c r="HLG627" s="159"/>
      <c r="HLH627" s="159"/>
      <c r="HLI627" s="159"/>
      <c r="HLJ627" s="159"/>
      <c r="HLK627" s="159"/>
      <c r="HLL627" s="159"/>
      <c r="HLM627" s="159"/>
      <c r="HLN627" s="159"/>
      <c r="HLO627" s="159"/>
      <c r="HLP627" s="159"/>
      <c r="HLQ627" s="159"/>
      <c r="HLR627" s="159"/>
      <c r="HLS627" s="159"/>
      <c r="HLT627" s="159"/>
      <c r="HLU627" s="159"/>
      <c r="HLV627" s="159"/>
      <c r="HLW627" s="159"/>
      <c r="HLX627" s="159"/>
      <c r="HLY627" s="159"/>
      <c r="HLZ627" s="159"/>
      <c r="HMA627" s="159"/>
      <c r="HMB627" s="159"/>
      <c r="HMC627" s="159"/>
      <c r="HMD627" s="159"/>
      <c r="HME627" s="159"/>
      <c r="HMF627" s="159"/>
      <c r="HMG627" s="159"/>
      <c r="HMH627" s="159"/>
      <c r="HMI627" s="159"/>
      <c r="HMJ627" s="159"/>
      <c r="HMK627" s="159"/>
      <c r="HML627" s="159"/>
      <c r="HMM627" s="159"/>
      <c r="HMN627" s="159"/>
      <c r="HMO627" s="159"/>
      <c r="HMP627" s="159"/>
      <c r="HMQ627" s="159"/>
      <c r="HMR627" s="159"/>
      <c r="HMS627" s="159"/>
      <c r="HMT627" s="159"/>
      <c r="HMU627" s="159"/>
      <c r="HMV627" s="159"/>
      <c r="HMW627" s="159"/>
      <c r="HMX627" s="159"/>
      <c r="HMY627" s="159"/>
      <c r="HMZ627" s="159"/>
      <c r="HNA627" s="159"/>
      <c r="HNB627" s="159"/>
      <c r="HNC627" s="159"/>
      <c r="HND627" s="159"/>
      <c r="HNE627" s="159"/>
      <c r="HNF627" s="159"/>
      <c r="HNG627" s="159"/>
      <c r="HNH627" s="159"/>
      <c r="HNI627" s="159"/>
      <c r="HNJ627" s="159"/>
      <c r="HNK627" s="159"/>
      <c r="HNL627" s="159"/>
      <c r="HNM627" s="159"/>
      <c r="HNN627" s="159"/>
      <c r="HNO627" s="159"/>
      <c r="HNP627" s="159"/>
      <c r="HNQ627" s="159"/>
      <c r="HNR627" s="159"/>
      <c r="HNS627" s="159"/>
      <c r="HNT627" s="159"/>
      <c r="HNU627" s="159"/>
      <c r="HNV627" s="159"/>
      <c r="HNW627" s="159"/>
      <c r="HNX627" s="159"/>
      <c r="HNY627" s="159"/>
      <c r="HNZ627" s="159"/>
      <c r="HOA627" s="159"/>
      <c r="HOB627" s="159"/>
      <c r="HOC627" s="159"/>
      <c r="HOD627" s="159"/>
      <c r="HOE627" s="159"/>
      <c r="HOF627" s="159"/>
      <c r="HOG627" s="159"/>
      <c r="HOH627" s="159"/>
      <c r="HOI627" s="159"/>
      <c r="HOJ627" s="159"/>
      <c r="HOK627" s="159"/>
      <c r="HOL627" s="159"/>
      <c r="HOM627" s="159"/>
      <c r="HON627" s="159"/>
      <c r="HOO627" s="159"/>
      <c r="HOP627" s="159"/>
      <c r="HOQ627" s="159"/>
      <c r="HOR627" s="159"/>
      <c r="HOS627" s="159"/>
      <c r="HOT627" s="159"/>
      <c r="HOU627" s="159"/>
      <c r="HOV627" s="159"/>
      <c r="HOW627" s="159"/>
      <c r="HOX627" s="159"/>
      <c r="HOY627" s="159"/>
      <c r="HOZ627" s="159"/>
      <c r="HPA627" s="159"/>
      <c r="HPB627" s="159"/>
      <c r="HPC627" s="159"/>
      <c r="HPD627" s="159"/>
      <c r="HPE627" s="159"/>
      <c r="HPF627" s="159"/>
      <c r="HPG627" s="159"/>
      <c r="HPH627" s="159"/>
      <c r="HPI627" s="159"/>
      <c r="HPJ627" s="159"/>
      <c r="HPK627" s="159"/>
      <c r="HPL627" s="159"/>
      <c r="HPM627" s="159"/>
      <c r="HPN627" s="159"/>
      <c r="HPO627" s="159"/>
      <c r="HPP627" s="159"/>
      <c r="HPQ627" s="159"/>
      <c r="HPR627" s="159"/>
      <c r="HPS627" s="159"/>
      <c r="HPT627" s="159"/>
      <c r="HPU627" s="159"/>
      <c r="HPV627" s="159"/>
      <c r="HPW627" s="159"/>
      <c r="HPX627" s="159"/>
      <c r="HPY627" s="159"/>
      <c r="HPZ627" s="159"/>
      <c r="HQA627" s="159"/>
      <c r="HQB627" s="159"/>
      <c r="HQC627" s="159"/>
      <c r="HQD627" s="159"/>
      <c r="HQE627" s="159"/>
      <c r="HQF627" s="159"/>
      <c r="HQG627" s="159"/>
      <c r="HQH627" s="159"/>
      <c r="HQI627" s="159"/>
      <c r="HQJ627" s="159"/>
      <c r="HQK627" s="159"/>
      <c r="HQL627" s="159"/>
      <c r="HQM627" s="159"/>
      <c r="HQN627" s="159"/>
      <c r="HQO627" s="159"/>
      <c r="HQP627" s="159"/>
      <c r="HQQ627" s="159"/>
      <c r="HQR627" s="159"/>
      <c r="HQS627" s="159"/>
      <c r="HQT627" s="159"/>
      <c r="HQU627" s="159"/>
      <c r="HQV627" s="159"/>
      <c r="HQW627" s="159"/>
      <c r="HQX627" s="159"/>
      <c r="HQY627" s="159"/>
      <c r="HQZ627" s="159"/>
      <c r="HRA627" s="159"/>
      <c r="HRB627" s="159"/>
      <c r="HRC627" s="159"/>
      <c r="HRD627" s="159"/>
      <c r="HRE627" s="159"/>
      <c r="HRF627" s="159"/>
      <c r="HRG627" s="159"/>
      <c r="HRH627" s="159"/>
      <c r="HRI627" s="159"/>
      <c r="HRJ627" s="159"/>
      <c r="HRK627" s="159"/>
      <c r="HRL627" s="159"/>
      <c r="HRM627" s="159"/>
      <c r="HRN627" s="159"/>
      <c r="HRO627" s="159"/>
      <c r="HRP627" s="159"/>
      <c r="HRQ627" s="159"/>
      <c r="HRR627" s="159"/>
      <c r="HRS627" s="159"/>
      <c r="HRT627" s="159"/>
      <c r="HRU627" s="159"/>
      <c r="HRV627" s="159"/>
      <c r="HRW627" s="159"/>
      <c r="HRX627" s="159"/>
      <c r="HRY627" s="159"/>
      <c r="HRZ627" s="159"/>
      <c r="HSA627" s="159"/>
      <c r="HSB627" s="159"/>
      <c r="HSC627" s="159"/>
      <c r="HSD627" s="159"/>
      <c r="HSE627" s="159"/>
      <c r="HSF627" s="159"/>
      <c r="HSG627" s="159"/>
      <c r="HSH627" s="159"/>
      <c r="HSI627" s="159"/>
      <c r="HSJ627" s="159"/>
      <c r="HSK627" s="159"/>
      <c r="HSL627" s="159"/>
      <c r="HSM627" s="159"/>
      <c r="HSN627" s="159"/>
      <c r="HSO627" s="159"/>
      <c r="HSP627" s="159"/>
      <c r="HSQ627" s="159"/>
      <c r="HSR627" s="159"/>
      <c r="HSS627" s="159"/>
      <c r="HST627" s="159"/>
      <c r="HSU627" s="159"/>
      <c r="HSV627" s="159"/>
      <c r="HSW627" s="159"/>
      <c r="HSX627" s="159"/>
      <c r="HSY627" s="159"/>
      <c r="HSZ627" s="159"/>
      <c r="HTA627" s="159"/>
      <c r="HTB627" s="159"/>
      <c r="HTC627" s="159"/>
      <c r="HTD627" s="159"/>
      <c r="HTE627" s="159"/>
      <c r="HTF627" s="159"/>
      <c r="HTG627" s="159"/>
      <c r="HTH627" s="159"/>
      <c r="HTI627" s="159"/>
      <c r="HTJ627" s="159"/>
      <c r="HTK627" s="159"/>
      <c r="HTL627" s="159"/>
      <c r="HTM627" s="159"/>
      <c r="HTN627" s="159"/>
      <c r="HTO627" s="159"/>
      <c r="HTP627" s="159"/>
      <c r="HTQ627" s="159"/>
      <c r="HTR627" s="159"/>
      <c r="HTS627" s="159"/>
      <c r="HTT627" s="159"/>
      <c r="HTU627" s="159"/>
      <c r="HTV627" s="159"/>
      <c r="HTW627" s="159"/>
      <c r="HTX627" s="159"/>
      <c r="HTY627" s="159"/>
      <c r="HTZ627" s="159"/>
      <c r="HUA627" s="159"/>
      <c r="HUB627" s="159"/>
      <c r="HUC627" s="159"/>
      <c r="HUD627" s="159"/>
      <c r="HUE627" s="159"/>
      <c r="HUF627" s="159"/>
      <c r="HUG627" s="159"/>
      <c r="HUH627" s="159"/>
      <c r="HUI627" s="159"/>
      <c r="HUJ627" s="159"/>
      <c r="HUK627" s="159"/>
      <c r="HUL627" s="159"/>
      <c r="HUM627" s="159"/>
      <c r="HUN627" s="159"/>
      <c r="HUO627" s="159"/>
      <c r="HUP627" s="159"/>
      <c r="HUQ627" s="159"/>
      <c r="HUR627" s="159"/>
      <c r="HUS627" s="159"/>
      <c r="HUT627" s="159"/>
      <c r="HUU627" s="159"/>
      <c r="HUV627" s="159"/>
      <c r="HUW627" s="159"/>
      <c r="HUX627" s="159"/>
      <c r="HUY627" s="159"/>
      <c r="HUZ627" s="159"/>
      <c r="HVA627" s="159"/>
      <c r="HVB627" s="159"/>
      <c r="HVC627" s="159"/>
      <c r="HVD627" s="159"/>
      <c r="HVE627" s="159"/>
      <c r="HVF627" s="159"/>
      <c r="HVG627" s="159"/>
      <c r="HVH627" s="159"/>
      <c r="HVI627" s="159"/>
      <c r="HVJ627" s="159"/>
      <c r="HVK627" s="159"/>
      <c r="HVL627" s="159"/>
      <c r="HVM627" s="159"/>
      <c r="HVN627" s="159"/>
      <c r="HVO627" s="159"/>
      <c r="HVP627" s="159"/>
      <c r="HVQ627" s="159"/>
      <c r="HVR627" s="159"/>
      <c r="HVS627" s="159"/>
      <c r="HVT627" s="159"/>
      <c r="HVU627" s="159"/>
      <c r="HVV627" s="159"/>
      <c r="HVW627" s="159"/>
      <c r="HVX627" s="159"/>
      <c r="HVY627" s="159"/>
      <c r="HVZ627" s="159"/>
      <c r="HWA627" s="159"/>
      <c r="HWB627" s="159"/>
      <c r="HWC627" s="159"/>
      <c r="HWD627" s="159"/>
      <c r="HWE627" s="159"/>
      <c r="HWF627" s="159"/>
      <c r="HWG627" s="159"/>
      <c r="HWH627" s="159"/>
      <c r="HWI627" s="159"/>
      <c r="HWJ627" s="159"/>
      <c r="HWK627" s="159"/>
      <c r="HWL627" s="159"/>
      <c r="HWM627" s="159"/>
      <c r="HWN627" s="159"/>
      <c r="HWO627" s="159"/>
      <c r="HWP627" s="159"/>
      <c r="HWQ627" s="159"/>
      <c r="HWR627" s="159"/>
      <c r="HWS627" s="159"/>
      <c r="HWT627" s="159"/>
      <c r="HWU627" s="159"/>
      <c r="HWV627" s="159"/>
      <c r="HWW627" s="159"/>
      <c r="HWX627" s="159"/>
      <c r="HWY627" s="159"/>
      <c r="HWZ627" s="159"/>
      <c r="HXA627" s="159"/>
      <c r="HXB627" s="159"/>
      <c r="HXC627" s="159"/>
      <c r="HXD627" s="159"/>
      <c r="HXE627" s="159"/>
      <c r="HXF627" s="159"/>
      <c r="HXG627" s="159"/>
      <c r="HXH627" s="159"/>
      <c r="HXI627" s="159"/>
      <c r="HXJ627" s="159"/>
      <c r="HXK627" s="159"/>
      <c r="HXL627" s="159"/>
      <c r="HXM627" s="159"/>
      <c r="HXN627" s="159"/>
      <c r="HXO627" s="159"/>
      <c r="HXP627" s="159"/>
      <c r="HXQ627" s="159"/>
      <c r="HXR627" s="159"/>
      <c r="HXS627" s="159"/>
      <c r="HXT627" s="159"/>
      <c r="HXU627" s="159"/>
      <c r="HXV627" s="159"/>
      <c r="HXW627" s="159"/>
      <c r="HXX627" s="159"/>
      <c r="HXY627" s="159"/>
      <c r="HXZ627" s="159"/>
      <c r="HYA627" s="159"/>
      <c r="HYB627" s="159"/>
      <c r="HYC627" s="159"/>
      <c r="HYD627" s="159"/>
      <c r="HYE627" s="159"/>
      <c r="HYF627" s="159"/>
      <c r="HYG627" s="159"/>
      <c r="HYH627" s="159"/>
      <c r="HYI627" s="159"/>
      <c r="HYJ627" s="159"/>
      <c r="HYK627" s="159"/>
      <c r="HYL627" s="159"/>
      <c r="HYM627" s="159"/>
      <c r="HYN627" s="159"/>
      <c r="HYO627" s="159"/>
      <c r="HYP627" s="159"/>
      <c r="HYQ627" s="159"/>
      <c r="HYR627" s="159"/>
      <c r="HYS627" s="159"/>
      <c r="HYT627" s="159"/>
      <c r="HYU627" s="159"/>
      <c r="HYV627" s="159"/>
      <c r="HYW627" s="159"/>
      <c r="HYX627" s="159"/>
      <c r="HYY627" s="159"/>
      <c r="HYZ627" s="159"/>
      <c r="HZA627" s="159"/>
      <c r="HZB627" s="159"/>
      <c r="HZC627" s="159"/>
      <c r="HZD627" s="159"/>
      <c r="HZE627" s="159"/>
      <c r="HZF627" s="159"/>
      <c r="HZG627" s="159"/>
      <c r="HZH627" s="159"/>
      <c r="HZI627" s="159"/>
      <c r="HZJ627" s="159"/>
      <c r="HZK627" s="159"/>
      <c r="HZL627" s="159"/>
      <c r="HZM627" s="159"/>
      <c r="HZN627" s="159"/>
      <c r="HZO627" s="159"/>
      <c r="HZP627" s="159"/>
      <c r="HZQ627" s="159"/>
      <c r="HZR627" s="159"/>
      <c r="HZS627" s="159"/>
      <c r="HZT627" s="159"/>
      <c r="HZU627" s="159"/>
      <c r="HZV627" s="159"/>
      <c r="HZW627" s="159"/>
      <c r="HZX627" s="159"/>
      <c r="HZY627" s="159"/>
      <c r="HZZ627" s="159"/>
      <c r="IAA627" s="159"/>
      <c r="IAB627" s="159"/>
      <c r="IAC627" s="159"/>
      <c r="IAD627" s="159"/>
      <c r="IAE627" s="159"/>
      <c r="IAF627" s="159"/>
      <c r="IAG627" s="159"/>
      <c r="IAH627" s="159"/>
      <c r="IAI627" s="159"/>
      <c r="IAJ627" s="159"/>
      <c r="IAK627" s="159"/>
      <c r="IAL627" s="159"/>
      <c r="IAM627" s="159"/>
      <c r="IAN627" s="159"/>
      <c r="IAO627" s="159"/>
      <c r="IAP627" s="159"/>
      <c r="IAQ627" s="159"/>
      <c r="IAR627" s="159"/>
      <c r="IAS627" s="159"/>
      <c r="IAT627" s="159"/>
      <c r="IAU627" s="159"/>
      <c r="IAV627" s="159"/>
      <c r="IAW627" s="159"/>
      <c r="IAX627" s="159"/>
      <c r="IAY627" s="159"/>
      <c r="IAZ627" s="159"/>
      <c r="IBA627" s="159"/>
      <c r="IBB627" s="159"/>
      <c r="IBC627" s="159"/>
      <c r="IBD627" s="159"/>
      <c r="IBE627" s="159"/>
      <c r="IBF627" s="159"/>
      <c r="IBG627" s="159"/>
      <c r="IBH627" s="159"/>
      <c r="IBI627" s="159"/>
      <c r="IBJ627" s="159"/>
      <c r="IBK627" s="159"/>
      <c r="IBL627" s="159"/>
      <c r="IBM627" s="159"/>
      <c r="IBN627" s="159"/>
      <c r="IBO627" s="159"/>
      <c r="IBP627" s="159"/>
      <c r="IBQ627" s="159"/>
      <c r="IBR627" s="159"/>
      <c r="IBS627" s="159"/>
      <c r="IBT627" s="159"/>
      <c r="IBU627" s="159"/>
      <c r="IBV627" s="159"/>
      <c r="IBW627" s="159"/>
      <c r="IBX627" s="159"/>
      <c r="IBY627" s="159"/>
      <c r="IBZ627" s="159"/>
      <c r="ICA627" s="159"/>
      <c r="ICB627" s="159"/>
      <c r="ICC627" s="159"/>
      <c r="ICD627" s="159"/>
      <c r="ICE627" s="159"/>
      <c r="ICF627" s="159"/>
      <c r="ICG627" s="159"/>
      <c r="ICH627" s="159"/>
      <c r="ICI627" s="159"/>
      <c r="ICJ627" s="159"/>
      <c r="ICK627" s="159"/>
      <c r="ICL627" s="159"/>
      <c r="ICM627" s="159"/>
      <c r="ICN627" s="159"/>
      <c r="ICO627" s="159"/>
      <c r="ICP627" s="159"/>
      <c r="ICQ627" s="159"/>
      <c r="ICR627" s="159"/>
      <c r="ICS627" s="159"/>
      <c r="ICT627" s="159"/>
      <c r="ICU627" s="159"/>
      <c r="ICV627" s="159"/>
      <c r="ICW627" s="159"/>
      <c r="ICX627" s="159"/>
      <c r="ICY627" s="159"/>
      <c r="ICZ627" s="159"/>
      <c r="IDA627" s="159"/>
      <c r="IDB627" s="159"/>
      <c r="IDC627" s="159"/>
      <c r="IDD627" s="159"/>
      <c r="IDE627" s="159"/>
      <c r="IDF627" s="159"/>
      <c r="IDG627" s="159"/>
      <c r="IDH627" s="159"/>
      <c r="IDI627" s="159"/>
      <c r="IDJ627" s="159"/>
      <c r="IDK627" s="159"/>
      <c r="IDL627" s="159"/>
      <c r="IDM627" s="159"/>
      <c r="IDN627" s="159"/>
      <c r="IDO627" s="159"/>
      <c r="IDP627" s="159"/>
      <c r="IDQ627" s="159"/>
      <c r="IDR627" s="159"/>
      <c r="IDS627" s="159"/>
      <c r="IDT627" s="159"/>
      <c r="IDU627" s="159"/>
      <c r="IDV627" s="159"/>
      <c r="IDW627" s="159"/>
      <c r="IDX627" s="159"/>
      <c r="IDY627" s="159"/>
      <c r="IDZ627" s="159"/>
      <c r="IEA627" s="159"/>
      <c r="IEB627" s="159"/>
      <c r="IEC627" s="159"/>
      <c r="IED627" s="159"/>
      <c r="IEE627" s="159"/>
      <c r="IEF627" s="159"/>
      <c r="IEG627" s="159"/>
      <c r="IEH627" s="159"/>
      <c r="IEI627" s="159"/>
      <c r="IEJ627" s="159"/>
      <c r="IEK627" s="159"/>
      <c r="IEL627" s="159"/>
      <c r="IEM627" s="159"/>
      <c r="IEN627" s="159"/>
      <c r="IEO627" s="159"/>
      <c r="IEP627" s="159"/>
      <c r="IEQ627" s="159"/>
      <c r="IER627" s="159"/>
      <c r="IES627" s="159"/>
      <c r="IET627" s="159"/>
      <c r="IEU627" s="159"/>
      <c r="IEV627" s="159"/>
      <c r="IEW627" s="159"/>
      <c r="IEX627" s="159"/>
      <c r="IEY627" s="159"/>
      <c r="IEZ627" s="159"/>
      <c r="IFA627" s="159"/>
      <c r="IFB627" s="159"/>
      <c r="IFC627" s="159"/>
      <c r="IFD627" s="159"/>
      <c r="IFE627" s="159"/>
      <c r="IFF627" s="159"/>
      <c r="IFG627" s="159"/>
      <c r="IFH627" s="159"/>
      <c r="IFI627" s="159"/>
      <c r="IFJ627" s="159"/>
      <c r="IFK627" s="159"/>
      <c r="IFL627" s="159"/>
      <c r="IFM627" s="159"/>
      <c r="IFN627" s="159"/>
      <c r="IFO627" s="159"/>
      <c r="IFP627" s="159"/>
      <c r="IFQ627" s="159"/>
      <c r="IFR627" s="159"/>
      <c r="IFS627" s="159"/>
      <c r="IFT627" s="159"/>
      <c r="IFU627" s="159"/>
      <c r="IFV627" s="159"/>
      <c r="IFW627" s="159"/>
      <c r="IFX627" s="159"/>
      <c r="IFY627" s="159"/>
      <c r="IFZ627" s="159"/>
      <c r="IGA627" s="159"/>
      <c r="IGB627" s="159"/>
      <c r="IGC627" s="159"/>
      <c r="IGD627" s="159"/>
      <c r="IGE627" s="159"/>
      <c r="IGF627" s="159"/>
      <c r="IGG627" s="159"/>
      <c r="IGH627" s="159"/>
      <c r="IGI627" s="159"/>
      <c r="IGJ627" s="159"/>
      <c r="IGK627" s="159"/>
      <c r="IGL627" s="159"/>
      <c r="IGM627" s="159"/>
      <c r="IGN627" s="159"/>
      <c r="IGO627" s="159"/>
      <c r="IGP627" s="159"/>
      <c r="IGQ627" s="159"/>
      <c r="IGR627" s="159"/>
      <c r="IGS627" s="159"/>
      <c r="IGT627" s="159"/>
      <c r="IGU627" s="159"/>
      <c r="IGV627" s="159"/>
      <c r="IGW627" s="159"/>
      <c r="IGX627" s="159"/>
      <c r="IGY627" s="159"/>
      <c r="IGZ627" s="159"/>
      <c r="IHA627" s="159"/>
      <c r="IHB627" s="159"/>
      <c r="IHC627" s="159"/>
      <c r="IHD627" s="159"/>
      <c r="IHE627" s="159"/>
      <c r="IHF627" s="159"/>
      <c r="IHG627" s="159"/>
      <c r="IHH627" s="159"/>
      <c r="IHI627" s="159"/>
      <c r="IHJ627" s="159"/>
      <c r="IHK627" s="159"/>
      <c r="IHL627" s="159"/>
      <c r="IHM627" s="159"/>
      <c r="IHN627" s="159"/>
      <c r="IHO627" s="159"/>
      <c r="IHP627" s="159"/>
      <c r="IHQ627" s="159"/>
      <c r="IHR627" s="159"/>
      <c r="IHS627" s="159"/>
      <c r="IHT627" s="159"/>
      <c r="IHU627" s="159"/>
      <c r="IHV627" s="159"/>
      <c r="IHW627" s="159"/>
      <c r="IHX627" s="159"/>
      <c r="IHY627" s="159"/>
      <c r="IHZ627" s="159"/>
      <c r="IIA627" s="159"/>
      <c r="IIB627" s="159"/>
      <c r="IIC627" s="159"/>
      <c r="IID627" s="159"/>
      <c r="IIE627" s="159"/>
      <c r="IIF627" s="159"/>
      <c r="IIG627" s="159"/>
      <c r="IIH627" s="159"/>
      <c r="III627" s="159"/>
      <c r="IIJ627" s="159"/>
      <c r="IIK627" s="159"/>
      <c r="IIL627" s="159"/>
      <c r="IIM627" s="159"/>
      <c r="IIN627" s="159"/>
      <c r="IIO627" s="159"/>
      <c r="IIP627" s="159"/>
      <c r="IIQ627" s="159"/>
      <c r="IIR627" s="159"/>
      <c r="IIS627" s="159"/>
      <c r="IIT627" s="159"/>
      <c r="IIU627" s="159"/>
      <c r="IIV627" s="159"/>
      <c r="IIW627" s="159"/>
      <c r="IIX627" s="159"/>
      <c r="IIY627" s="159"/>
      <c r="IIZ627" s="159"/>
      <c r="IJA627" s="159"/>
      <c r="IJB627" s="159"/>
      <c r="IJC627" s="159"/>
      <c r="IJD627" s="159"/>
      <c r="IJE627" s="159"/>
      <c r="IJF627" s="159"/>
      <c r="IJG627" s="159"/>
      <c r="IJH627" s="159"/>
      <c r="IJI627" s="159"/>
      <c r="IJJ627" s="159"/>
      <c r="IJK627" s="159"/>
      <c r="IJL627" s="159"/>
      <c r="IJM627" s="159"/>
      <c r="IJN627" s="159"/>
      <c r="IJO627" s="159"/>
      <c r="IJP627" s="159"/>
      <c r="IJQ627" s="159"/>
      <c r="IJR627" s="159"/>
      <c r="IJS627" s="159"/>
      <c r="IJT627" s="159"/>
      <c r="IJU627" s="159"/>
      <c r="IJV627" s="159"/>
      <c r="IJW627" s="159"/>
      <c r="IJX627" s="159"/>
      <c r="IJY627" s="159"/>
      <c r="IJZ627" s="159"/>
      <c r="IKA627" s="159"/>
      <c r="IKB627" s="159"/>
      <c r="IKC627" s="159"/>
      <c r="IKD627" s="159"/>
      <c r="IKE627" s="159"/>
      <c r="IKF627" s="159"/>
      <c r="IKG627" s="159"/>
      <c r="IKH627" s="159"/>
      <c r="IKI627" s="159"/>
      <c r="IKJ627" s="159"/>
      <c r="IKK627" s="159"/>
      <c r="IKL627" s="159"/>
      <c r="IKM627" s="159"/>
      <c r="IKN627" s="159"/>
      <c r="IKO627" s="159"/>
      <c r="IKP627" s="159"/>
      <c r="IKQ627" s="159"/>
      <c r="IKR627" s="159"/>
      <c r="IKS627" s="159"/>
      <c r="IKT627" s="159"/>
      <c r="IKU627" s="159"/>
      <c r="IKV627" s="159"/>
      <c r="IKW627" s="159"/>
      <c r="IKX627" s="159"/>
      <c r="IKY627" s="159"/>
      <c r="IKZ627" s="159"/>
      <c r="ILA627" s="159"/>
      <c r="ILB627" s="159"/>
      <c r="ILC627" s="159"/>
      <c r="ILD627" s="159"/>
      <c r="ILE627" s="159"/>
      <c r="ILF627" s="159"/>
      <c r="ILG627" s="159"/>
      <c r="ILH627" s="159"/>
      <c r="ILI627" s="159"/>
      <c r="ILJ627" s="159"/>
      <c r="ILK627" s="159"/>
      <c r="ILL627" s="159"/>
      <c r="ILM627" s="159"/>
      <c r="ILN627" s="159"/>
      <c r="ILO627" s="159"/>
      <c r="ILP627" s="159"/>
      <c r="ILQ627" s="159"/>
      <c r="ILR627" s="159"/>
      <c r="ILS627" s="159"/>
      <c r="ILT627" s="159"/>
      <c r="ILU627" s="159"/>
      <c r="ILV627" s="159"/>
      <c r="ILW627" s="159"/>
      <c r="ILX627" s="159"/>
      <c r="ILY627" s="159"/>
      <c r="ILZ627" s="159"/>
      <c r="IMA627" s="159"/>
      <c r="IMB627" s="159"/>
      <c r="IMC627" s="159"/>
      <c r="IMD627" s="159"/>
      <c r="IME627" s="159"/>
      <c r="IMF627" s="159"/>
      <c r="IMG627" s="159"/>
      <c r="IMH627" s="159"/>
      <c r="IMI627" s="159"/>
      <c r="IMJ627" s="159"/>
      <c r="IMK627" s="159"/>
      <c r="IML627" s="159"/>
      <c r="IMM627" s="159"/>
      <c r="IMN627" s="159"/>
      <c r="IMO627" s="159"/>
      <c r="IMP627" s="159"/>
      <c r="IMQ627" s="159"/>
      <c r="IMR627" s="159"/>
      <c r="IMS627" s="159"/>
      <c r="IMT627" s="159"/>
      <c r="IMU627" s="159"/>
      <c r="IMV627" s="159"/>
      <c r="IMW627" s="159"/>
      <c r="IMX627" s="159"/>
      <c r="IMY627" s="159"/>
      <c r="IMZ627" s="159"/>
      <c r="INA627" s="159"/>
      <c r="INB627" s="159"/>
      <c r="INC627" s="159"/>
      <c r="IND627" s="159"/>
      <c r="INE627" s="159"/>
      <c r="INF627" s="159"/>
      <c r="ING627" s="159"/>
      <c r="INH627" s="159"/>
      <c r="INI627" s="159"/>
      <c r="INJ627" s="159"/>
      <c r="INK627" s="159"/>
      <c r="INL627" s="159"/>
      <c r="INM627" s="159"/>
      <c r="INN627" s="159"/>
      <c r="INO627" s="159"/>
      <c r="INP627" s="159"/>
      <c r="INQ627" s="159"/>
      <c r="INR627" s="159"/>
      <c r="INS627" s="159"/>
      <c r="INT627" s="159"/>
      <c r="INU627" s="159"/>
      <c r="INV627" s="159"/>
      <c r="INW627" s="159"/>
      <c r="INX627" s="159"/>
      <c r="INY627" s="159"/>
      <c r="INZ627" s="159"/>
      <c r="IOA627" s="159"/>
      <c r="IOB627" s="159"/>
      <c r="IOC627" s="159"/>
      <c r="IOD627" s="159"/>
      <c r="IOE627" s="159"/>
      <c r="IOF627" s="159"/>
      <c r="IOG627" s="159"/>
      <c r="IOH627" s="159"/>
      <c r="IOI627" s="159"/>
      <c r="IOJ627" s="159"/>
      <c r="IOK627" s="159"/>
      <c r="IOL627" s="159"/>
      <c r="IOM627" s="159"/>
      <c r="ION627" s="159"/>
      <c r="IOO627" s="159"/>
      <c r="IOP627" s="159"/>
      <c r="IOQ627" s="159"/>
      <c r="IOR627" s="159"/>
      <c r="IOS627" s="159"/>
      <c r="IOT627" s="159"/>
      <c r="IOU627" s="159"/>
      <c r="IOV627" s="159"/>
      <c r="IOW627" s="159"/>
      <c r="IOX627" s="159"/>
      <c r="IOY627" s="159"/>
      <c r="IOZ627" s="159"/>
      <c r="IPA627" s="159"/>
      <c r="IPB627" s="159"/>
      <c r="IPC627" s="159"/>
      <c r="IPD627" s="159"/>
      <c r="IPE627" s="159"/>
      <c r="IPF627" s="159"/>
      <c r="IPG627" s="159"/>
      <c r="IPH627" s="159"/>
      <c r="IPI627" s="159"/>
      <c r="IPJ627" s="159"/>
      <c r="IPK627" s="159"/>
      <c r="IPL627" s="159"/>
      <c r="IPM627" s="159"/>
      <c r="IPN627" s="159"/>
      <c r="IPO627" s="159"/>
      <c r="IPP627" s="159"/>
      <c r="IPQ627" s="159"/>
      <c r="IPR627" s="159"/>
      <c r="IPS627" s="159"/>
      <c r="IPT627" s="159"/>
      <c r="IPU627" s="159"/>
      <c r="IPV627" s="159"/>
      <c r="IPW627" s="159"/>
      <c r="IPX627" s="159"/>
      <c r="IPY627" s="159"/>
      <c r="IPZ627" s="159"/>
      <c r="IQA627" s="159"/>
      <c r="IQB627" s="159"/>
      <c r="IQC627" s="159"/>
      <c r="IQD627" s="159"/>
      <c r="IQE627" s="159"/>
      <c r="IQF627" s="159"/>
      <c r="IQG627" s="159"/>
      <c r="IQH627" s="159"/>
      <c r="IQI627" s="159"/>
      <c r="IQJ627" s="159"/>
      <c r="IQK627" s="159"/>
      <c r="IQL627" s="159"/>
      <c r="IQM627" s="159"/>
      <c r="IQN627" s="159"/>
      <c r="IQO627" s="159"/>
      <c r="IQP627" s="159"/>
      <c r="IQQ627" s="159"/>
      <c r="IQR627" s="159"/>
      <c r="IQS627" s="159"/>
      <c r="IQT627" s="159"/>
      <c r="IQU627" s="159"/>
      <c r="IQV627" s="159"/>
      <c r="IQW627" s="159"/>
      <c r="IQX627" s="159"/>
      <c r="IQY627" s="159"/>
      <c r="IQZ627" s="159"/>
      <c r="IRA627" s="159"/>
      <c r="IRB627" s="159"/>
      <c r="IRC627" s="159"/>
      <c r="IRD627" s="159"/>
      <c r="IRE627" s="159"/>
      <c r="IRF627" s="159"/>
      <c r="IRG627" s="159"/>
      <c r="IRH627" s="159"/>
      <c r="IRI627" s="159"/>
      <c r="IRJ627" s="159"/>
      <c r="IRK627" s="159"/>
      <c r="IRL627" s="159"/>
      <c r="IRM627" s="159"/>
      <c r="IRN627" s="159"/>
      <c r="IRO627" s="159"/>
      <c r="IRP627" s="159"/>
      <c r="IRQ627" s="159"/>
      <c r="IRR627" s="159"/>
      <c r="IRS627" s="159"/>
      <c r="IRT627" s="159"/>
      <c r="IRU627" s="159"/>
      <c r="IRV627" s="159"/>
      <c r="IRW627" s="159"/>
      <c r="IRX627" s="159"/>
      <c r="IRY627" s="159"/>
      <c r="IRZ627" s="159"/>
      <c r="ISA627" s="159"/>
      <c r="ISB627" s="159"/>
      <c r="ISC627" s="159"/>
      <c r="ISD627" s="159"/>
      <c r="ISE627" s="159"/>
      <c r="ISF627" s="159"/>
      <c r="ISG627" s="159"/>
      <c r="ISH627" s="159"/>
      <c r="ISI627" s="159"/>
      <c r="ISJ627" s="159"/>
      <c r="ISK627" s="159"/>
      <c r="ISL627" s="159"/>
      <c r="ISM627" s="159"/>
      <c r="ISN627" s="159"/>
      <c r="ISO627" s="159"/>
      <c r="ISP627" s="159"/>
      <c r="ISQ627" s="159"/>
      <c r="ISR627" s="159"/>
      <c r="ISS627" s="159"/>
      <c r="IST627" s="159"/>
      <c r="ISU627" s="159"/>
      <c r="ISV627" s="159"/>
      <c r="ISW627" s="159"/>
      <c r="ISX627" s="159"/>
      <c r="ISY627" s="159"/>
      <c r="ISZ627" s="159"/>
      <c r="ITA627" s="159"/>
      <c r="ITB627" s="159"/>
      <c r="ITC627" s="159"/>
      <c r="ITD627" s="159"/>
      <c r="ITE627" s="159"/>
      <c r="ITF627" s="159"/>
      <c r="ITG627" s="159"/>
      <c r="ITH627" s="159"/>
      <c r="ITI627" s="159"/>
      <c r="ITJ627" s="159"/>
      <c r="ITK627" s="159"/>
      <c r="ITL627" s="159"/>
      <c r="ITM627" s="159"/>
      <c r="ITN627" s="159"/>
      <c r="ITO627" s="159"/>
      <c r="ITP627" s="159"/>
      <c r="ITQ627" s="159"/>
      <c r="ITR627" s="159"/>
      <c r="ITS627" s="159"/>
      <c r="ITT627" s="159"/>
      <c r="ITU627" s="159"/>
      <c r="ITV627" s="159"/>
      <c r="ITW627" s="159"/>
      <c r="ITX627" s="159"/>
      <c r="ITY627" s="159"/>
      <c r="ITZ627" s="159"/>
      <c r="IUA627" s="159"/>
      <c r="IUB627" s="159"/>
      <c r="IUC627" s="159"/>
      <c r="IUD627" s="159"/>
      <c r="IUE627" s="159"/>
      <c r="IUF627" s="159"/>
      <c r="IUG627" s="159"/>
      <c r="IUH627" s="159"/>
      <c r="IUI627" s="159"/>
      <c r="IUJ627" s="159"/>
      <c r="IUK627" s="159"/>
      <c r="IUL627" s="159"/>
      <c r="IUM627" s="159"/>
      <c r="IUN627" s="159"/>
      <c r="IUO627" s="159"/>
      <c r="IUP627" s="159"/>
      <c r="IUQ627" s="159"/>
      <c r="IUR627" s="159"/>
      <c r="IUS627" s="159"/>
      <c r="IUT627" s="159"/>
      <c r="IUU627" s="159"/>
      <c r="IUV627" s="159"/>
      <c r="IUW627" s="159"/>
      <c r="IUX627" s="159"/>
      <c r="IUY627" s="159"/>
      <c r="IUZ627" s="159"/>
      <c r="IVA627" s="159"/>
      <c r="IVB627" s="159"/>
      <c r="IVC627" s="159"/>
      <c r="IVD627" s="159"/>
      <c r="IVE627" s="159"/>
      <c r="IVF627" s="159"/>
      <c r="IVG627" s="159"/>
      <c r="IVH627" s="159"/>
      <c r="IVI627" s="159"/>
      <c r="IVJ627" s="159"/>
      <c r="IVK627" s="159"/>
      <c r="IVL627" s="159"/>
      <c r="IVM627" s="159"/>
      <c r="IVN627" s="159"/>
      <c r="IVO627" s="159"/>
      <c r="IVP627" s="159"/>
      <c r="IVQ627" s="159"/>
      <c r="IVR627" s="159"/>
      <c r="IVS627" s="159"/>
      <c r="IVT627" s="159"/>
      <c r="IVU627" s="159"/>
      <c r="IVV627" s="159"/>
      <c r="IVW627" s="159"/>
      <c r="IVX627" s="159"/>
      <c r="IVY627" s="159"/>
      <c r="IVZ627" s="159"/>
      <c r="IWA627" s="159"/>
      <c r="IWB627" s="159"/>
      <c r="IWC627" s="159"/>
      <c r="IWD627" s="159"/>
      <c r="IWE627" s="159"/>
      <c r="IWF627" s="159"/>
      <c r="IWG627" s="159"/>
      <c r="IWH627" s="159"/>
      <c r="IWI627" s="159"/>
      <c r="IWJ627" s="159"/>
      <c r="IWK627" s="159"/>
      <c r="IWL627" s="159"/>
      <c r="IWM627" s="159"/>
      <c r="IWN627" s="159"/>
      <c r="IWO627" s="159"/>
      <c r="IWP627" s="159"/>
      <c r="IWQ627" s="159"/>
      <c r="IWR627" s="159"/>
      <c r="IWS627" s="159"/>
      <c r="IWT627" s="159"/>
      <c r="IWU627" s="159"/>
      <c r="IWV627" s="159"/>
      <c r="IWW627" s="159"/>
      <c r="IWX627" s="159"/>
      <c r="IWY627" s="159"/>
      <c r="IWZ627" s="159"/>
      <c r="IXA627" s="159"/>
      <c r="IXB627" s="159"/>
      <c r="IXC627" s="159"/>
      <c r="IXD627" s="159"/>
      <c r="IXE627" s="159"/>
      <c r="IXF627" s="159"/>
      <c r="IXG627" s="159"/>
      <c r="IXH627" s="159"/>
      <c r="IXI627" s="159"/>
      <c r="IXJ627" s="159"/>
      <c r="IXK627" s="159"/>
      <c r="IXL627" s="159"/>
      <c r="IXM627" s="159"/>
      <c r="IXN627" s="159"/>
      <c r="IXO627" s="159"/>
      <c r="IXP627" s="159"/>
      <c r="IXQ627" s="159"/>
      <c r="IXR627" s="159"/>
      <c r="IXS627" s="159"/>
      <c r="IXT627" s="159"/>
      <c r="IXU627" s="159"/>
      <c r="IXV627" s="159"/>
      <c r="IXW627" s="159"/>
      <c r="IXX627" s="159"/>
      <c r="IXY627" s="159"/>
      <c r="IXZ627" s="159"/>
      <c r="IYA627" s="159"/>
      <c r="IYB627" s="159"/>
      <c r="IYC627" s="159"/>
      <c r="IYD627" s="159"/>
      <c r="IYE627" s="159"/>
      <c r="IYF627" s="159"/>
      <c r="IYG627" s="159"/>
      <c r="IYH627" s="159"/>
      <c r="IYI627" s="159"/>
      <c r="IYJ627" s="159"/>
      <c r="IYK627" s="159"/>
      <c r="IYL627" s="159"/>
      <c r="IYM627" s="159"/>
      <c r="IYN627" s="159"/>
      <c r="IYO627" s="159"/>
      <c r="IYP627" s="159"/>
      <c r="IYQ627" s="159"/>
      <c r="IYR627" s="159"/>
      <c r="IYS627" s="159"/>
      <c r="IYT627" s="159"/>
      <c r="IYU627" s="159"/>
      <c r="IYV627" s="159"/>
      <c r="IYW627" s="159"/>
      <c r="IYX627" s="159"/>
      <c r="IYY627" s="159"/>
      <c r="IYZ627" s="159"/>
      <c r="IZA627" s="159"/>
      <c r="IZB627" s="159"/>
      <c r="IZC627" s="159"/>
      <c r="IZD627" s="159"/>
      <c r="IZE627" s="159"/>
      <c r="IZF627" s="159"/>
      <c r="IZG627" s="159"/>
      <c r="IZH627" s="159"/>
      <c r="IZI627" s="159"/>
      <c r="IZJ627" s="159"/>
      <c r="IZK627" s="159"/>
      <c r="IZL627" s="159"/>
      <c r="IZM627" s="159"/>
      <c r="IZN627" s="159"/>
      <c r="IZO627" s="159"/>
      <c r="IZP627" s="159"/>
      <c r="IZQ627" s="159"/>
      <c r="IZR627" s="159"/>
      <c r="IZS627" s="159"/>
      <c r="IZT627" s="159"/>
      <c r="IZU627" s="159"/>
      <c r="IZV627" s="159"/>
      <c r="IZW627" s="159"/>
      <c r="IZX627" s="159"/>
      <c r="IZY627" s="159"/>
      <c r="IZZ627" s="159"/>
      <c r="JAA627" s="159"/>
      <c r="JAB627" s="159"/>
      <c r="JAC627" s="159"/>
      <c r="JAD627" s="159"/>
      <c r="JAE627" s="159"/>
      <c r="JAF627" s="159"/>
      <c r="JAG627" s="159"/>
      <c r="JAH627" s="159"/>
      <c r="JAI627" s="159"/>
      <c r="JAJ627" s="159"/>
      <c r="JAK627" s="159"/>
      <c r="JAL627" s="159"/>
      <c r="JAM627" s="159"/>
      <c r="JAN627" s="159"/>
      <c r="JAO627" s="159"/>
      <c r="JAP627" s="159"/>
      <c r="JAQ627" s="159"/>
      <c r="JAR627" s="159"/>
      <c r="JAS627" s="159"/>
      <c r="JAT627" s="159"/>
      <c r="JAU627" s="159"/>
      <c r="JAV627" s="159"/>
      <c r="JAW627" s="159"/>
      <c r="JAX627" s="159"/>
      <c r="JAY627" s="159"/>
      <c r="JAZ627" s="159"/>
      <c r="JBA627" s="159"/>
      <c r="JBB627" s="159"/>
      <c r="JBC627" s="159"/>
      <c r="JBD627" s="159"/>
      <c r="JBE627" s="159"/>
      <c r="JBF627" s="159"/>
      <c r="JBG627" s="159"/>
      <c r="JBH627" s="159"/>
      <c r="JBI627" s="159"/>
      <c r="JBJ627" s="159"/>
      <c r="JBK627" s="159"/>
      <c r="JBL627" s="159"/>
      <c r="JBM627" s="159"/>
      <c r="JBN627" s="159"/>
      <c r="JBO627" s="159"/>
      <c r="JBP627" s="159"/>
      <c r="JBQ627" s="159"/>
      <c r="JBR627" s="159"/>
      <c r="JBS627" s="159"/>
      <c r="JBT627" s="159"/>
      <c r="JBU627" s="159"/>
      <c r="JBV627" s="159"/>
      <c r="JBW627" s="159"/>
      <c r="JBX627" s="159"/>
      <c r="JBY627" s="159"/>
      <c r="JBZ627" s="159"/>
      <c r="JCA627" s="159"/>
      <c r="JCB627" s="159"/>
      <c r="JCC627" s="159"/>
      <c r="JCD627" s="159"/>
      <c r="JCE627" s="159"/>
      <c r="JCF627" s="159"/>
      <c r="JCG627" s="159"/>
      <c r="JCH627" s="159"/>
      <c r="JCI627" s="159"/>
      <c r="JCJ627" s="159"/>
      <c r="JCK627" s="159"/>
      <c r="JCL627" s="159"/>
      <c r="JCM627" s="159"/>
      <c r="JCN627" s="159"/>
      <c r="JCO627" s="159"/>
      <c r="JCP627" s="159"/>
      <c r="JCQ627" s="159"/>
      <c r="JCR627" s="159"/>
      <c r="JCS627" s="159"/>
      <c r="JCT627" s="159"/>
      <c r="JCU627" s="159"/>
      <c r="JCV627" s="159"/>
      <c r="JCW627" s="159"/>
      <c r="JCX627" s="159"/>
      <c r="JCY627" s="159"/>
      <c r="JCZ627" s="159"/>
      <c r="JDA627" s="159"/>
      <c r="JDB627" s="159"/>
      <c r="JDC627" s="159"/>
      <c r="JDD627" s="159"/>
      <c r="JDE627" s="159"/>
      <c r="JDF627" s="159"/>
      <c r="JDG627" s="159"/>
      <c r="JDH627" s="159"/>
      <c r="JDI627" s="159"/>
      <c r="JDJ627" s="159"/>
      <c r="JDK627" s="159"/>
      <c r="JDL627" s="159"/>
      <c r="JDM627" s="159"/>
      <c r="JDN627" s="159"/>
      <c r="JDO627" s="159"/>
      <c r="JDP627" s="159"/>
      <c r="JDQ627" s="159"/>
      <c r="JDR627" s="159"/>
      <c r="JDS627" s="159"/>
      <c r="JDT627" s="159"/>
      <c r="JDU627" s="159"/>
      <c r="JDV627" s="159"/>
      <c r="JDW627" s="159"/>
      <c r="JDX627" s="159"/>
      <c r="JDY627" s="159"/>
      <c r="JDZ627" s="159"/>
      <c r="JEA627" s="159"/>
      <c r="JEB627" s="159"/>
      <c r="JEC627" s="159"/>
      <c r="JED627" s="159"/>
      <c r="JEE627" s="159"/>
      <c r="JEF627" s="159"/>
      <c r="JEG627" s="159"/>
      <c r="JEH627" s="159"/>
      <c r="JEI627" s="159"/>
      <c r="JEJ627" s="159"/>
      <c r="JEK627" s="159"/>
      <c r="JEL627" s="159"/>
      <c r="JEM627" s="159"/>
      <c r="JEN627" s="159"/>
      <c r="JEO627" s="159"/>
      <c r="JEP627" s="159"/>
      <c r="JEQ627" s="159"/>
      <c r="JER627" s="159"/>
      <c r="JES627" s="159"/>
      <c r="JET627" s="159"/>
      <c r="JEU627" s="159"/>
      <c r="JEV627" s="159"/>
      <c r="JEW627" s="159"/>
      <c r="JEX627" s="159"/>
      <c r="JEY627" s="159"/>
      <c r="JEZ627" s="159"/>
      <c r="JFA627" s="159"/>
      <c r="JFB627" s="159"/>
      <c r="JFC627" s="159"/>
      <c r="JFD627" s="159"/>
      <c r="JFE627" s="159"/>
      <c r="JFF627" s="159"/>
      <c r="JFG627" s="159"/>
      <c r="JFH627" s="159"/>
      <c r="JFI627" s="159"/>
      <c r="JFJ627" s="159"/>
      <c r="JFK627" s="159"/>
      <c r="JFL627" s="159"/>
      <c r="JFM627" s="159"/>
      <c r="JFN627" s="159"/>
      <c r="JFO627" s="159"/>
      <c r="JFP627" s="159"/>
      <c r="JFQ627" s="159"/>
      <c r="JFR627" s="159"/>
      <c r="JFS627" s="159"/>
      <c r="JFT627" s="159"/>
      <c r="JFU627" s="159"/>
      <c r="JFV627" s="159"/>
      <c r="JFW627" s="159"/>
      <c r="JFX627" s="159"/>
      <c r="JFY627" s="159"/>
      <c r="JFZ627" s="159"/>
      <c r="JGA627" s="159"/>
      <c r="JGB627" s="159"/>
      <c r="JGC627" s="159"/>
      <c r="JGD627" s="159"/>
      <c r="JGE627" s="159"/>
      <c r="JGF627" s="159"/>
      <c r="JGG627" s="159"/>
      <c r="JGH627" s="159"/>
      <c r="JGI627" s="159"/>
      <c r="JGJ627" s="159"/>
      <c r="JGK627" s="159"/>
      <c r="JGL627" s="159"/>
      <c r="JGM627" s="159"/>
      <c r="JGN627" s="159"/>
      <c r="JGO627" s="159"/>
      <c r="JGP627" s="159"/>
      <c r="JGQ627" s="159"/>
      <c r="JGR627" s="159"/>
      <c r="JGS627" s="159"/>
      <c r="JGT627" s="159"/>
      <c r="JGU627" s="159"/>
      <c r="JGV627" s="159"/>
      <c r="JGW627" s="159"/>
      <c r="JGX627" s="159"/>
      <c r="JGY627" s="159"/>
      <c r="JGZ627" s="159"/>
      <c r="JHA627" s="159"/>
      <c r="JHB627" s="159"/>
      <c r="JHC627" s="159"/>
      <c r="JHD627" s="159"/>
      <c r="JHE627" s="159"/>
      <c r="JHF627" s="159"/>
      <c r="JHG627" s="159"/>
      <c r="JHH627" s="159"/>
      <c r="JHI627" s="159"/>
      <c r="JHJ627" s="159"/>
      <c r="JHK627" s="159"/>
      <c r="JHL627" s="159"/>
      <c r="JHM627" s="159"/>
      <c r="JHN627" s="159"/>
      <c r="JHO627" s="159"/>
      <c r="JHP627" s="159"/>
      <c r="JHQ627" s="159"/>
      <c r="JHR627" s="159"/>
      <c r="JHS627" s="159"/>
      <c r="JHT627" s="159"/>
      <c r="JHU627" s="159"/>
      <c r="JHV627" s="159"/>
      <c r="JHW627" s="159"/>
      <c r="JHX627" s="159"/>
      <c r="JHY627" s="159"/>
      <c r="JHZ627" s="159"/>
      <c r="JIA627" s="159"/>
      <c r="JIB627" s="159"/>
      <c r="JIC627" s="159"/>
      <c r="JID627" s="159"/>
      <c r="JIE627" s="159"/>
      <c r="JIF627" s="159"/>
      <c r="JIG627" s="159"/>
      <c r="JIH627" s="159"/>
      <c r="JII627" s="159"/>
      <c r="JIJ627" s="159"/>
      <c r="JIK627" s="159"/>
      <c r="JIL627" s="159"/>
      <c r="JIM627" s="159"/>
      <c r="JIN627" s="159"/>
      <c r="JIO627" s="159"/>
      <c r="JIP627" s="159"/>
      <c r="JIQ627" s="159"/>
      <c r="JIR627" s="159"/>
      <c r="JIS627" s="159"/>
      <c r="JIT627" s="159"/>
      <c r="JIU627" s="159"/>
      <c r="JIV627" s="159"/>
      <c r="JIW627" s="159"/>
      <c r="JIX627" s="159"/>
      <c r="JIY627" s="159"/>
      <c r="JIZ627" s="159"/>
      <c r="JJA627" s="159"/>
      <c r="JJB627" s="159"/>
      <c r="JJC627" s="159"/>
      <c r="JJD627" s="159"/>
      <c r="JJE627" s="159"/>
      <c r="JJF627" s="159"/>
      <c r="JJG627" s="159"/>
      <c r="JJH627" s="159"/>
      <c r="JJI627" s="159"/>
      <c r="JJJ627" s="159"/>
      <c r="JJK627" s="159"/>
      <c r="JJL627" s="159"/>
      <c r="JJM627" s="159"/>
      <c r="JJN627" s="159"/>
      <c r="JJO627" s="159"/>
      <c r="JJP627" s="159"/>
      <c r="JJQ627" s="159"/>
      <c r="JJR627" s="159"/>
      <c r="JJS627" s="159"/>
      <c r="JJT627" s="159"/>
      <c r="JJU627" s="159"/>
      <c r="JJV627" s="159"/>
      <c r="JJW627" s="159"/>
      <c r="JJX627" s="159"/>
      <c r="JJY627" s="159"/>
      <c r="JJZ627" s="159"/>
      <c r="JKA627" s="159"/>
      <c r="JKB627" s="159"/>
      <c r="JKC627" s="159"/>
      <c r="JKD627" s="159"/>
      <c r="JKE627" s="159"/>
      <c r="JKF627" s="159"/>
      <c r="JKG627" s="159"/>
      <c r="JKH627" s="159"/>
      <c r="JKI627" s="159"/>
      <c r="JKJ627" s="159"/>
      <c r="JKK627" s="159"/>
      <c r="JKL627" s="159"/>
      <c r="JKM627" s="159"/>
      <c r="JKN627" s="159"/>
      <c r="JKO627" s="159"/>
      <c r="JKP627" s="159"/>
      <c r="JKQ627" s="159"/>
      <c r="JKR627" s="159"/>
      <c r="JKS627" s="159"/>
      <c r="JKT627" s="159"/>
      <c r="JKU627" s="159"/>
      <c r="JKV627" s="159"/>
      <c r="JKW627" s="159"/>
      <c r="JKX627" s="159"/>
      <c r="JKY627" s="159"/>
      <c r="JKZ627" s="159"/>
      <c r="JLA627" s="159"/>
      <c r="JLB627" s="159"/>
      <c r="JLC627" s="159"/>
      <c r="JLD627" s="159"/>
      <c r="JLE627" s="159"/>
      <c r="JLF627" s="159"/>
      <c r="JLG627" s="159"/>
      <c r="JLH627" s="159"/>
      <c r="JLI627" s="159"/>
      <c r="JLJ627" s="159"/>
      <c r="JLK627" s="159"/>
      <c r="JLL627" s="159"/>
      <c r="JLM627" s="159"/>
      <c r="JLN627" s="159"/>
      <c r="JLO627" s="159"/>
      <c r="JLP627" s="159"/>
      <c r="JLQ627" s="159"/>
      <c r="JLR627" s="159"/>
      <c r="JLS627" s="159"/>
      <c r="JLT627" s="159"/>
      <c r="JLU627" s="159"/>
      <c r="JLV627" s="159"/>
      <c r="JLW627" s="159"/>
      <c r="JLX627" s="159"/>
      <c r="JLY627" s="159"/>
      <c r="JLZ627" s="159"/>
      <c r="JMA627" s="159"/>
      <c r="JMB627" s="159"/>
      <c r="JMC627" s="159"/>
      <c r="JMD627" s="159"/>
      <c r="JME627" s="159"/>
      <c r="JMF627" s="159"/>
      <c r="JMG627" s="159"/>
      <c r="JMH627" s="159"/>
      <c r="JMI627" s="159"/>
      <c r="JMJ627" s="159"/>
      <c r="JMK627" s="159"/>
      <c r="JML627" s="159"/>
      <c r="JMM627" s="159"/>
      <c r="JMN627" s="159"/>
      <c r="JMO627" s="159"/>
      <c r="JMP627" s="159"/>
      <c r="JMQ627" s="159"/>
      <c r="JMR627" s="159"/>
      <c r="JMS627" s="159"/>
      <c r="JMT627" s="159"/>
      <c r="JMU627" s="159"/>
      <c r="JMV627" s="159"/>
      <c r="JMW627" s="159"/>
      <c r="JMX627" s="159"/>
      <c r="JMY627" s="159"/>
      <c r="JMZ627" s="159"/>
      <c r="JNA627" s="159"/>
      <c r="JNB627" s="159"/>
      <c r="JNC627" s="159"/>
      <c r="JND627" s="159"/>
      <c r="JNE627" s="159"/>
      <c r="JNF627" s="159"/>
      <c r="JNG627" s="159"/>
      <c r="JNH627" s="159"/>
      <c r="JNI627" s="159"/>
      <c r="JNJ627" s="159"/>
      <c r="JNK627" s="159"/>
      <c r="JNL627" s="159"/>
      <c r="JNM627" s="159"/>
      <c r="JNN627" s="159"/>
      <c r="JNO627" s="159"/>
      <c r="JNP627" s="159"/>
      <c r="JNQ627" s="159"/>
      <c r="JNR627" s="159"/>
      <c r="JNS627" s="159"/>
      <c r="JNT627" s="159"/>
      <c r="JNU627" s="159"/>
      <c r="JNV627" s="159"/>
      <c r="JNW627" s="159"/>
      <c r="JNX627" s="159"/>
      <c r="JNY627" s="159"/>
      <c r="JNZ627" s="159"/>
      <c r="JOA627" s="159"/>
      <c r="JOB627" s="159"/>
      <c r="JOC627" s="159"/>
      <c r="JOD627" s="159"/>
      <c r="JOE627" s="159"/>
      <c r="JOF627" s="159"/>
      <c r="JOG627" s="159"/>
      <c r="JOH627" s="159"/>
      <c r="JOI627" s="159"/>
      <c r="JOJ627" s="159"/>
      <c r="JOK627" s="159"/>
      <c r="JOL627" s="159"/>
      <c r="JOM627" s="159"/>
      <c r="JON627" s="159"/>
      <c r="JOO627" s="159"/>
      <c r="JOP627" s="159"/>
      <c r="JOQ627" s="159"/>
      <c r="JOR627" s="159"/>
      <c r="JOS627" s="159"/>
      <c r="JOT627" s="159"/>
      <c r="JOU627" s="159"/>
      <c r="JOV627" s="159"/>
      <c r="JOW627" s="159"/>
      <c r="JOX627" s="159"/>
      <c r="JOY627" s="159"/>
      <c r="JOZ627" s="159"/>
      <c r="JPA627" s="159"/>
      <c r="JPB627" s="159"/>
      <c r="JPC627" s="159"/>
      <c r="JPD627" s="159"/>
      <c r="JPE627" s="159"/>
      <c r="JPF627" s="159"/>
      <c r="JPG627" s="159"/>
      <c r="JPH627" s="159"/>
      <c r="JPI627" s="159"/>
      <c r="JPJ627" s="159"/>
      <c r="JPK627" s="159"/>
      <c r="JPL627" s="159"/>
      <c r="JPM627" s="159"/>
      <c r="JPN627" s="159"/>
      <c r="JPO627" s="159"/>
      <c r="JPP627" s="159"/>
      <c r="JPQ627" s="159"/>
      <c r="JPR627" s="159"/>
      <c r="JPS627" s="159"/>
      <c r="JPT627" s="159"/>
      <c r="JPU627" s="159"/>
      <c r="JPV627" s="159"/>
      <c r="JPW627" s="159"/>
      <c r="JPX627" s="159"/>
      <c r="JPY627" s="159"/>
      <c r="JPZ627" s="159"/>
      <c r="JQA627" s="159"/>
      <c r="JQB627" s="159"/>
      <c r="JQC627" s="159"/>
      <c r="JQD627" s="159"/>
      <c r="JQE627" s="159"/>
      <c r="JQF627" s="159"/>
      <c r="JQG627" s="159"/>
      <c r="JQH627" s="159"/>
      <c r="JQI627" s="159"/>
      <c r="JQJ627" s="159"/>
      <c r="JQK627" s="159"/>
      <c r="JQL627" s="159"/>
      <c r="JQM627" s="159"/>
      <c r="JQN627" s="159"/>
      <c r="JQO627" s="159"/>
      <c r="JQP627" s="159"/>
      <c r="JQQ627" s="159"/>
      <c r="JQR627" s="159"/>
      <c r="JQS627" s="159"/>
      <c r="JQT627" s="159"/>
      <c r="JQU627" s="159"/>
      <c r="JQV627" s="159"/>
      <c r="JQW627" s="159"/>
      <c r="JQX627" s="159"/>
      <c r="JQY627" s="159"/>
      <c r="JQZ627" s="159"/>
      <c r="JRA627" s="159"/>
      <c r="JRB627" s="159"/>
      <c r="JRC627" s="159"/>
      <c r="JRD627" s="159"/>
      <c r="JRE627" s="159"/>
      <c r="JRF627" s="159"/>
      <c r="JRG627" s="159"/>
      <c r="JRH627" s="159"/>
      <c r="JRI627" s="159"/>
      <c r="JRJ627" s="159"/>
      <c r="JRK627" s="159"/>
      <c r="JRL627" s="159"/>
      <c r="JRM627" s="159"/>
      <c r="JRN627" s="159"/>
      <c r="JRO627" s="159"/>
      <c r="JRP627" s="159"/>
      <c r="JRQ627" s="159"/>
      <c r="JRR627" s="159"/>
      <c r="JRS627" s="159"/>
      <c r="JRT627" s="159"/>
      <c r="JRU627" s="159"/>
      <c r="JRV627" s="159"/>
      <c r="JRW627" s="159"/>
      <c r="JRX627" s="159"/>
      <c r="JRY627" s="159"/>
      <c r="JRZ627" s="159"/>
      <c r="JSA627" s="159"/>
      <c r="JSB627" s="159"/>
      <c r="JSC627" s="159"/>
      <c r="JSD627" s="159"/>
      <c r="JSE627" s="159"/>
      <c r="JSF627" s="159"/>
      <c r="JSG627" s="159"/>
      <c r="JSH627" s="159"/>
      <c r="JSI627" s="159"/>
      <c r="JSJ627" s="159"/>
      <c r="JSK627" s="159"/>
      <c r="JSL627" s="159"/>
      <c r="JSM627" s="159"/>
      <c r="JSN627" s="159"/>
      <c r="JSO627" s="159"/>
      <c r="JSP627" s="159"/>
      <c r="JSQ627" s="159"/>
      <c r="JSR627" s="159"/>
      <c r="JSS627" s="159"/>
      <c r="JST627" s="159"/>
      <c r="JSU627" s="159"/>
      <c r="JSV627" s="159"/>
      <c r="JSW627" s="159"/>
      <c r="JSX627" s="159"/>
      <c r="JSY627" s="159"/>
      <c r="JSZ627" s="159"/>
      <c r="JTA627" s="159"/>
      <c r="JTB627" s="159"/>
      <c r="JTC627" s="159"/>
      <c r="JTD627" s="159"/>
      <c r="JTE627" s="159"/>
      <c r="JTF627" s="159"/>
      <c r="JTG627" s="159"/>
      <c r="JTH627" s="159"/>
      <c r="JTI627" s="159"/>
      <c r="JTJ627" s="159"/>
      <c r="JTK627" s="159"/>
      <c r="JTL627" s="159"/>
      <c r="JTM627" s="159"/>
      <c r="JTN627" s="159"/>
      <c r="JTO627" s="159"/>
      <c r="JTP627" s="159"/>
      <c r="JTQ627" s="159"/>
      <c r="JTR627" s="159"/>
      <c r="JTS627" s="159"/>
      <c r="JTT627" s="159"/>
      <c r="JTU627" s="159"/>
      <c r="JTV627" s="159"/>
      <c r="JTW627" s="159"/>
      <c r="JTX627" s="159"/>
      <c r="JTY627" s="159"/>
      <c r="JTZ627" s="159"/>
      <c r="JUA627" s="159"/>
      <c r="JUB627" s="159"/>
      <c r="JUC627" s="159"/>
      <c r="JUD627" s="159"/>
      <c r="JUE627" s="159"/>
      <c r="JUF627" s="159"/>
      <c r="JUG627" s="159"/>
      <c r="JUH627" s="159"/>
      <c r="JUI627" s="159"/>
      <c r="JUJ627" s="159"/>
      <c r="JUK627" s="159"/>
      <c r="JUL627" s="159"/>
      <c r="JUM627" s="159"/>
      <c r="JUN627" s="159"/>
      <c r="JUO627" s="159"/>
      <c r="JUP627" s="159"/>
      <c r="JUQ627" s="159"/>
      <c r="JUR627" s="159"/>
      <c r="JUS627" s="159"/>
      <c r="JUT627" s="159"/>
      <c r="JUU627" s="159"/>
      <c r="JUV627" s="159"/>
      <c r="JUW627" s="159"/>
      <c r="JUX627" s="159"/>
      <c r="JUY627" s="159"/>
      <c r="JUZ627" s="159"/>
      <c r="JVA627" s="159"/>
      <c r="JVB627" s="159"/>
      <c r="JVC627" s="159"/>
      <c r="JVD627" s="159"/>
      <c r="JVE627" s="159"/>
      <c r="JVF627" s="159"/>
      <c r="JVG627" s="159"/>
      <c r="JVH627" s="159"/>
      <c r="JVI627" s="159"/>
      <c r="JVJ627" s="159"/>
      <c r="JVK627" s="159"/>
      <c r="JVL627" s="159"/>
      <c r="JVM627" s="159"/>
      <c r="JVN627" s="159"/>
      <c r="JVO627" s="159"/>
      <c r="JVP627" s="159"/>
      <c r="JVQ627" s="159"/>
      <c r="JVR627" s="159"/>
      <c r="JVS627" s="159"/>
      <c r="JVT627" s="159"/>
      <c r="JVU627" s="159"/>
      <c r="JVV627" s="159"/>
      <c r="JVW627" s="159"/>
      <c r="JVX627" s="159"/>
      <c r="JVY627" s="159"/>
      <c r="JVZ627" s="159"/>
      <c r="JWA627" s="159"/>
      <c r="JWB627" s="159"/>
      <c r="JWC627" s="159"/>
      <c r="JWD627" s="159"/>
      <c r="JWE627" s="159"/>
      <c r="JWF627" s="159"/>
      <c r="JWG627" s="159"/>
      <c r="JWH627" s="159"/>
      <c r="JWI627" s="159"/>
      <c r="JWJ627" s="159"/>
      <c r="JWK627" s="159"/>
      <c r="JWL627" s="159"/>
      <c r="JWM627" s="159"/>
      <c r="JWN627" s="159"/>
      <c r="JWO627" s="159"/>
      <c r="JWP627" s="159"/>
      <c r="JWQ627" s="159"/>
      <c r="JWR627" s="159"/>
      <c r="JWS627" s="159"/>
      <c r="JWT627" s="159"/>
      <c r="JWU627" s="159"/>
      <c r="JWV627" s="159"/>
      <c r="JWW627" s="159"/>
      <c r="JWX627" s="159"/>
      <c r="JWY627" s="159"/>
      <c r="JWZ627" s="159"/>
      <c r="JXA627" s="159"/>
      <c r="JXB627" s="159"/>
      <c r="JXC627" s="159"/>
      <c r="JXD627" s="159"/>
      <c r="JXE627" s="159"/>
      <c r="JXF627" s="159"/>
      <c r="JXG627" s="159"/>
      <c r="JXH627" s="159"/>
      <c r="JXI627" s="159"/>
      <c r="JXJ627" s="159"/>
      <c r="JXK627" s="159"/>
      <c r="JXL627" s="159"/>
      <c r="JXM627" s="159"/>
      <c r="JXN627" s="159"/>
      <c r="JXO627" s="159"/>
      <c r="JXP627" s="159"/>
      <c r="JXQ627" s="159"/>
      <c r="JXR627" s="159"/>
      <c r="JXS627" s="159"/>
      <c r="JXT627" s="159"/>
      <c r="JXU627" s="159"/>
      <c r="JXV627" s="159"/>
      <c r="JXW627" s="159"/>
      <c r="JXX627" s="159"/>
      <c r="JXY627" s="159"/>
      <c r="JXZ627" s="159"/>
      <c r="JYA627" s="159"/>
      <c r="JYB627" s="159"/>
      <c r="JYC627" s="159"/>
      <c r="JYD627" s="159"/>
      <c r="JYE627" s="159"/>
      <c r="JYF627" s="159"/>
      <c r="JYG627" s="159"/>
      <c r="JYH627" s="159"/>
      <c r="JYI627" s="159"/>
      <c r="JYJ627" s="159"/>
      <c r="JYK627" s="159"/>
      <c r="JYL627" s="159"/>
      <c r="JYM627" s="159"/>
      <c r="JYN627" s="159"/>
      <c r="JYO627" s="159"/>
      <c r="JYP627" s="159"/>
      <c r="JYQ627" s="159"/>
      <c r="JYR627" s="159"/>
      <c r="JYS627" s="159"/>
      <c r="JYT627" s="159"/>
      <c r="JYU627" s="159"/>
      <c r="JYV627" s="159"/>
      <c r="JYW627" s="159"/>
      <c r="JYX627" s="159"/>
      <c r="JYY627" s="159"/>
      <c r="JYZ627" s="159"/>
      <c r="JZA627" s="159"/>
      <c r="JZB627" s="159"/>
      <c r="JZC627" s="159"/>
      <c r="JZD627" s="159"/>
      <c r="JZE627" s="159"/>
      <c r="JZF627" s="159"/>
      <c r="JZG627" s="159"/>
      <c r="JZH627" s="159"/>
      <c r="JZI627" s="159"/>
      <c r="JZJ627" s="159"/>
      <c r="JZK627" s="159"/>
      <c r="JZL627" s="159"/>
      <c r="JZM627" s="159"/>
      <c r="JZN627" s="159"/>
      <c r="JZO627" s="159"/>
      <c r="JZP627" s="159"/>
      <c r="JZQ627" s="159"/>
      <c r="JZR627" s="159"/>
      <c r="JZS627" s="159"/>
      <c r="JZT627" s="159"/>
      <c r="JZU627" s="159"/>
      <c r="JZV627" s="159"/>
      <c r="JZW627" s="159"/>
      <c r="JZX627" s="159"/>
      <c r="JZY627" s="159"/>
      <c r="JZZ627" s="159"/>
      <c r="KAA627" s="159"/>
      <c r="KAB627" s="159"/>
      <c r="KAC627" s="159"/>
      <c r="KAD627" s="159"/>
      <c r="KAE627" s="159"/>
      <c r="KAF627" s="159"/>
      <c r="KAG627" s="159"/>
      <c r="KAH627" s="159"/>
      <c r="KAI627" s="159"/>
      <c r="KAJ627" s="159"/>
      <c r="KAK627" s="159"/>
      <c r="KAL627" s="159"/>
      <c r="KAM627" s="159"/>
      <c r="KAN627" s="159"/>
      <c r="KAO627" s="159"/>
      <c r="KAP627" s="159"/>
      <c r="KAQ627" s="159"/>
      <c r="KAR627" s="159"/>
      <c r="KAS627" s="159"/>
      <c r="KAT627" s="159"/>
      <c r="KAU627" s="159"/>
      <c r="KAV627" s="159"/>
      <c r="KAW627" s="159"/>
      <c r="KAX627" s="159"/>
      <c r="KAY627" s="159"/>
      <c r="KAZ627" s="159"/>
      <c r="KBA627" s="159"/>
      <c r="KBB627" s="159"/>
      <c r="KBC627" s="159"/>
      <c r="KBD627" s="159"/>
      <c r="KBE627" s="159"/>
      <c r="KBF627" s="159"/>
      <c r="KBG627" s="159"/>
      <c r="KBH627" s="159"/>
      <c r="KBI627" s="159"/>
      <c r="KBJ627" s="159"/>
      <c r="KBK627" s="159"/>
      <c r="KBL627" s="159"/>
      <c r="KBM627" s="159"/>
      <c r="KBN627" s="159"/>
      <c r="KBO627" s="159"/>
      <c r="KBP627" s="159"/>
      <c r="KBQ627" s="159"/>
      <c r="KBR627" s="159"/>
      <c r="KBS627" s="159"/>
      <c r="KBT627" s="159"/>
      <c r="KBU627" s="159"/>
      <c r="KBV627" s="159"/>
      <c r="KBW627" s="159"/>
      <c r="KBX627" s="159"/>
      <c r="KBY627" s="159"/>
      <c r="KBZ627" s="159"/>
      <c r="KCA627" s="159"/>
      <c r="KCB627" s="159"/>
      <c r="KCC627" s="159"/>
      <c r="KCD627" s="159"/>
      <c r="KCE627" s="159"/>
      <c r="KCF627" s="159"/>
      <c r="KCG627" s="159"/>
      <c r="KCH627" s="159"/>
      <c r="KCI627" s="159"/>
      <c r="KCJ627" s="159"/>
      <c r="KCK627" s="159"/>
      <c r="KCL627" s="159"/>
      <c r="KCM627" s="159"/>
      <c r="KCN627" s="159"/>
      <c r="KCO627" s="159"/>
      <c r="KCP627" s="159"/>
      <c r="KCQ627" s="159"/>
      <c r="KCR627" s="159"/>
      <c r="KCS627" s="159"/>
      <c r="KCT627" s="159"/>
      <c r="KCU627" s="159"/>
      <c r="KCV627" s="159"/>
      <c r="KCW627" s="159"/>
      <c r="KCX627" s="159"/>
      <c r="KCY627" s="159"/>
      <c r="KCZ627" s="159"/>
      <c r="KDA627" s="159"/>
      <c r="KDB627" s="159"/>
      <c r="KDC627" s="159"/>
      <c r="KDD627" s="159"/>
      <c r="KDE627" s="159"/>
      <c r="KDF627" s="159"/>
      <c r="KDG627" s="159"/>
      <c r="KDH627" s="159"/>
      <c r="KDI627" s="159"/>
      <c r="KDJ627" s="159"/>
      <c r="KDK627" s="159"/>
      <c r="KDL627" s="159"/>
      <c r="KDM627" s="159"/>
      <c r="KDN627" s="159"/>
      <c r="KDO627" s="159"/>
      <c r="KDP627" s="159"/>
      <c r="KDQ627" s="159"/>
      <c r="KDR627" s="159"/>
      <c r="KDS627" s="159"/>
      <c r="KDT627" s="159"/>
      <c r="KDU627" s="159"/>
      <c r="KDV627" s="159"/>
      <c r="KDW627" s="159"/>
      <c r="KDX627" s="159"/>
      <c r="KDY627" s="159"/>
      <c r="KDZ627" s="159"/>
      <c r="KEA627" s="159"/>
      <c r="KEB627" s="159"/>
      <c r="KEC627" s="159"/>
      <c r="KED627" s="159"/>
      <c r="KEE627" s="159"/>
      <c r="KEF627" s="159"/>
      <c r="KEG627" s="159"/>
      <c r="KEH627" s="159"/>
      <c r="KEI627" s="159"/>
      <c r="KEJ627" s="159"/>
      <c r="KEK627" s="159"/>
      <c r="KEL627" s="159"/>
      <c r="KEM627" s="159"/>
      <c r="KEN627" s="159"/>
      <c r="KEO627" s="159"/>
      <c r="KEP627" s="159"/>
      <c r="KEQ627" s="159"/>
      <c r="KER627" s="159"/>
      <c r="KES627" s="159"/>
      <c r="KET627" s="159"/>
      <c r="KEU627" s="159"/>
      <c r="KEV627" s="159"/>
      <c r="KEW627" s="159"/>
      <c r="KEX627" s="159"/>
      <c r="KEY627" s="159"/>
      <c r="KEZ627" s="159"/>
      <c r="KFA627" s="159"/>
      <c r="KFB627" s="159"/>
      <c r="KFC627" s="159"/>
      <c r="KFD627" s="159"/>
      <c r="KFE627" s="159"/>
      <c r="KFF627" s="159"/>
      <c r="KFG627" s="159"/>
      <c r="KFH627" s="159"/>
      <c r="KFI627" s="159"/>
      <c r="KFJ627" s="159"/>
      <c r="KFK627" s="159"/>
      <c r="KFL627" s="159"/>
      <c r="KFM627" s="159"/>
      <c r="KFN627" s="159"/>
      <c r="KFO627" s="159"/>
      <c r="KFP627" s="159"/>
      <c r="KFQ627" s="159"/>
      <c r="KFR627" s="159"/>
      <c r="KFS627" s="159"/>
      <c r="KFT627" s="159"/>
      <c r="KFU627" s="159"/>
      <c r="KFV627" s="159"/>
      <c r="KFW627" s="159"/>
      <c r="KFX627" s="159"/>
      <c r="KFY627" s="159"/>
      <c r="KFZ627" s="159"/>
      <c r="KGA627" s="159"/>
      <c r="KGB627" s="159"/>
      <c r="KGC627" s="159"/>
      <c r="KGD627" s="159"/>
      <c r="KGE627" s="159"/>
      <c r="KGF627" s="159"/>
      <c r="KGG627" s="159"/>
      <c r="KGH627" s="159"/>
      <c r="KGI627" s="159"/>
      <c r="KGJ627" s="159"/>
      <c r="KGK627" s="159"/>
      <c r="KGL627" s="159"/>
      <c r="KGM627" s="159"/>
      <c r="KGN627" s="159"/>
      <c r="KGO627" s="159"/>
      <c r="KGP627" s="159"/>
      <c r="KGQ627" s="159"/>
      <c r="KGR627" s="159"/>
      <c r="KGS627" s="159"/>
      <c r="KGT627" s="159"/>
      <c r="KGU627" s="159"/>
      <c r="KGV627" s="159"/>
      <c r="KGW627" s="159"/>
      <c r="KGX627" s="159"/>
      <c r="KGY627" s="159"/>
      <c r="KGZ627" s="159"/>
      <c r="KHA627" s="159"/>
      <c r="KHB627" s="159"/>
      <c r="KHC627" s="159"/>
      <c r="KHD627" s="159"/>
      <c r="KHE627" s="159"/>
      <c r="KHF627" s="159"/>
      <c r="KHG627" s="159"/>
      <c r="KHH627" s="159"/>
      <c r="KHI627" s="159"/>
      <c r="KHJ627" s="159"/>
      <c r="KHK627" s="159"/>
      <c r="KHL627" s="159"/>
      <c r="KHM627" s="159"/>
      <c r="KHN627" s="159"/>
      <c r="KHO627" s="159"/>
      <c r="KHP627" s="159"/>
      <c r="KHQ627" s="159"/>
      <c r="KHR627" s="159"/>
      <c r="KHS627" s="159"/>
      <c r="KHT627" s="159"/>
      <c r="KHU627" s="159"/>
      <c r="KHV627" s="159"/>
      <c r="KHW627" s="159"/>
      <c r="KHX627" s="159"/>
      <c r="KHY627" s="159"/>
      <c r="KHZ627" s="159"/>
      <c r="KIA627" s="159"/>
      <c r="KIB627" s="159"/>
      <c r="KIC627" s="159"/>
      <c r="KID627" s="159"/>
      <c r="KIE627" s="159"/>
      <c r="KIF627" s="159"/>
      <c r="KIG627" s="159"/>
      <c r="KIH627" s="159"/>
      <c r="KII627" s="159"/>
      <c r="KIJ627" s="159"/>
      <c r="KIK627" s="159"/>
      <c r="KIL627" s="159"/>
      <c r="KIM627" s="159"/>
      <c r="KIN627" s="159"/>
      <c r="KIO627" s="159"/>
      <c r="KIP627" s="159"/>
      <c r="KIQ627" s="159"/>
      <c r="KIR627" s="159"/>
      <c r="KIS627" s="159"/>
      <c r="KIT627" s="159"/>
      <c r="KIU627" s="159"/>
      <c r="KIV627" s="159"/>
      <c r="KIW627" s="159"/>
      <c r="KIX627" s="159"/>
      <c r="KIY627" s="159"/>
      <c r="KIZ627" s="159"/>
      <c r="KJA627" s="159"/>
      <c r="KJB627" s="159"/>
      <c r="KJC627" s="159"/>
      <c r="KJD627" s="159"/>
      <c r="KJE627" s="159"/>
      <c r="KJF627" s="159"/>
      <c r="KJG627" s="159"/>
      <c r="KJH627" s="159"/>
      <c r="KJI627" s="159"/>
      <c r="KJJ627" s="159"/>
      <c r="KJK627" s="159"/>
      <c r="KJL627" s="159"/>
      <c r="KJM627" s="159"/>
      <c r="KJN627" s="159"/>
      <c r="KJO627" s="159"/>
      <c r="KJP627" s="159"/>
      <c r="KJQ627" s="159"/>
      <c r="KJR627" s="159"/>
      <c r="KJS627" s="159"/>
      <c r="KJT627" s="159"/>
      <c r="KJU627" s="159"/>
      <c r="KJV627" s="159"/>
      <c r="KJW627" s="159"/>
      <c r="KJX627" s="159"/>
      <c r="KJY627" s="159"/>
      <c r="KJZ627" s="159"/>
      <c r="KKA627" s="159"/>
      <c r="KKB627" s="159"/>
      <c r="KKC627" s="159"/>
      <c r="KKD627" s="159"/>
      <c r="KKE627" s="159"/>
      <c r="KKF627" s="159"/>
      <c r="KKG627" s="159"/>
      <c r="KKH627" s="159"/>
      <c r="KKI627" s="159"/>
      <c r="KKJ627" s="159"/>
      <c r="KKK627" s="159"/>
      <c r="KKL627" s="159"/>
      <c r="KKM627" s="159"/>
      <c r="KKN627" s="159"/>
      <c r="KKO627" s="159"/>
      <c r="KKP627" s="159"/>
      <c r="KKQ627" s="159"/>
      <c r="KKR627" s="159"/>
      <c r="KKS627" s="159"/>
      <c r="KKT627" s="159"/>
      <c r="KKU627" s="159"/>
      <c r="KKV627" s="159"/>
      <c r="KKW627" s="159"/>
      <c r="KKX627" s="159"/>
      <c r="KKY627" s="159"/>
      <c r="KKZ627" s="159"/>
      <c r="KLA627" s="159"/>
      <c r="KLB627" s="159"/>
      <c r="KLC627" s="159"/>
      <c r="KLD627" s="159"/>
      <c r="KLE627" s="159"/>
      <c r="KLF627" s="159"/>
      <c r="KLG627" s="159"/>
      <c r="KLH627" s="159"/>
      <c r="KLI627" s="159"/>
      <c r="KLJ627" s="159"/>
      <c r="KLK627" s="159"/>
      <c r="KLL627" s="159"/>
      <c r="KLM627" s="159"/>
      <c r="KLN627" s="159"/>
      <c r="KLO627" s="159"/>
      <c r="KLP627" s="159"/>
      <c r="KLQ627" s="159"/>
      <c r="KLR627" s="159"/>
      <c r="KLS627" s="159"/>
      <c r="KLT627" s="159"/>
      <c r="KLU627" s="159"/>
      <c r="KLV627" s="159"/>
      <c r="KLW627" s="159"/>
      <c r="KLX627" s="159"/>
      <c r="KLY627" s="159"/>
      <c r="KLZ627" s="159"/>
      <c r="KMA627" s="159"/>
      <c r="KMB627" s="159"/>
      <c r="KMC627" s="159"/>
      <c r="KMD627" s="159"/>
      <c r="KME627" s="159"/>
      <c r="KMF627" s="159"/>
      <c r="KMG627" s="159"/>
      <c r="KMH627" s="159"/>
      <c r="KMI627" s="159"/>
      <c r="KMJ627" s="159"/>
      <c r="KMK627" s="159"/>
      <c r="KML627" s="159"/>
      <c r="KMM627" s="159"/>
      <c r="KMN627" s="159"/>
      <c r="KMO627" s="159"/>
      <c r="KMP627" s="159"/>
      <c r="KMQ627" s="159"/>
      <c r="KMR627" s="159"/>
      <c r="KMS627" s="159"/>
      <c r="KMT627" s="159"/>
      <c r="KMU627" s="159"/>
      <c r="KMV627" s="159"/>
      <c r="KMW627" s="159"/>
      <c r="KMX627" s="159"/>
      <c r="KMY627" s="159"/>
      <c r="KMZ627" s="159"/>
      <c r="KNA627" s="159"/>
      <c r="KNB627" s="159"/>
      <c r="KNC627" s="159"/>
      <c r="KND627" s="159"/>
      <c r="KNE627" s="159"/>
      <c r="KNF627" s="159"/>
      <c r="KNG627" s="159"/>
      <c r="KNH627" s="159"/>
      <c r="KNI627" s="159"/>
      <c r="KNJ627" s="159"/>
      <c r="KNK627" s="159"/>
      <c r="KNL627" s="159"/>
      <c r="KNM627" s="159"/>
      <c r="KNN627" s="159"/>
      <c r="KNO627" s="159"/>
      <c r="KNP627" s="159"/>
      <c r="KNQ627" s="159"/>
      <c r="KNR627" s="159"/>
      <c r="KNS627" s="159"/>
      <c r="KNT627" s="159"/>
      <c r="KNU627" s="159"/>
      <c r="KNV627" s="159"/>
      <c r="KNW627" s="159"/>
      <c r="KNX627" s="159"/>
      <c r="KNY627" s="159"/>
      <c r="KNZ627" s="159"/>
      <c r="KOA627" s="159"/>
      <c r="KOB627" s="159"/>
      <c r="KOC627" s="159"/>
      <c r="KOD627" s="159"/>
      <c r="KOE627" s="159"/>
      <c r="KOF627" s="159"/>
      <c r="KOG627" s="159"/>
      <c r="KOH627" s="159"/>
      <c r="KOI627" s="159"/>
      <c r="KOJ627" s="159"/>
      <c r="KOK627" s="159"/>
      <c r="KOL627" s="159"/>
      <c r="KOM627" s="159"/>
      <c r="KON627" s="159"/>
      <c r="KOO627" s="159"/>
      <c r="KOP627" s="159"/>
      <c r="KOQ627" s="159"/>
      <c r="KOR627" s="159"/>
      <c r="KOS627" s="159"/>
      <c r="KOT627" s="159"/>
      <c r="KOU627" s="159"/>
      <c r="KOV627" s="159"/>
      <c r="KOW627" s="159"/>
      <c r="KOX627" s="159"/>
      <c r="KOY627" s="159"/>
      <c r="KOZ627" s="159"/>
      <c r="KPA627" s="159"/>
      <c r="KPB627" s="159"/>
      <c r="KPC627" s="159"/>
      <c r="KPD627" s="159"/>
      <c r="KPE627" s="159"/>
      <c r="KPF627" s="159"/>
      <c r="KPG627" s="159"/>
      <c r="KPH627" s="159"/>
      <c r="KPI627" s="159"/>
      <c r="KPJ627" s="159"/>
      <c r="KPK627" s="159"/>
      <c r="KPL627" s="159"/>
      <c r="KPM627" s="159"/>
      <c r="KPN627" s="159"/>
      <c r="KPO627" s="159"/>
      <c r="KPP627" s="159"/>
      <c r="KPQ627" s="159"/>
      <c r="KPR627" s="159"/>
      <c r="KPS627" s="159"/>
      <c r="KPT627" s="159"/>
      <c r="KPU627" s="159"/>
      <c r="KPV627" s="159"/>
      <c r="KPW627" s="159"/>
      <c r="KPX627" s="159"/>
      <c r="KPY627" s="159"/>
      <c r="KPZ627" s="159"/>
      <c r="KQA627" s="159"/>
      <c r="KQB627" s="159"/>
      <c r="KQC627" s="159"/>
      <c r="KQD627" s="159"/>
      <c r="KQE627" s="159"/>
      <c r="KQF627" s="159"/>
      <c r="KQG627" s="159"/>
      <c r="KQH627" s="159"/>
      <c r="KQI627" s="159"/>
      <c r="KQJ627" s="159"/>
      <c r="KQK627" s="159"/>
      <c r="KQL627" s="159"/>
      <c r="KQM627" s="159"/>
      <c r="KQN627" s="159"/>
      <c r="KQO627" s="159"/>
      <c r="KQP627" s="159"/>
      <c r="KQQ627" s="159"/>
      <c r="KQR627" s="159"/>
      <c r="KQS627" s="159"/>
      <c r="KQT627" s="159"/>
      <c r="KQU627" s="159"/>
      <c r="KQV627" s="159"/>
      <c r="KQW627" s="159"/>
      <c r="KQX627" s="159"/>
      <c r="KQY627" s="159"/>
      <c r="KQZ627" s="159"/>
      <c r="KRA627" s="159"/>
      <c r="KRB627" s="159"/>
      <c r="KRC627" s="159"/>
      <c r="KRD627" s="159"/>
      <c r="KRE627" s="159"/>
      <c r="KRF627" s="159"/>
      <c r="KRG627" s="159"/>
      <c r="KRH627" s="159"/>
      <c r="KRI627" s="159"/>
      <c r="KRJ627" s="159"/>
      <c r="KRK627" s="159"/>
      <c r="KRL627" s="159"/>
      <c r="KRM627" s="159"/>
      <c r="KRN627" s="159"/>
      <c r="KRO627" s="159"/>
      <c r="KRP627" s="159"/>
      <c r="KRQ627" s="159"/>
      <c r="KRR627" s="159"/>
      <c r="KRS627" s="159"/>
      <c r="KRT627" s="159"/>
      <c r="KRU627" s="159"/>
      <c r="KRV627" s="159"/>
      <c r="KRW627" s="159"/>
      <c r="KRX627" s="159"/>
      <c r="KRY627" s="159"/>
      <c r="KRZ627" s="159"/>
      <c r="KSA627" s="159"/>
      <c r="KSB627" s="159"/>
      <c r="KSC627" s="159"/>
      <c r="KSD627" s="159"/>
      <c r="KSE627" s="159"/>
      <c r="KSF627" s="159"/>
      <c r="KSG627" s="159"/>
      <c r="KSH627" s="159"/>
      <c r="KSI627" s="159"/>
      <c r="KSJ627" s="159"/>
      <c r="KSK627" s="159"/>
      <c r="KSL627" s="159"/>
      <c r="KSM627" s="159"/>
      <c r="KSN627" s="159"/>
      <c r="KSO627" s="159"/>
      <c r="KSP627" s="159"/>
      <c r="KSQ627" s="159"/>
      <c r="KSR627" s="159"/>
      <c r="KSS627" s="159"/>
      <c r="KST627" s="159"/>
      <c r="KSU627" s="159"/>
      <c r="KSV627" s="159"/>
      <c r="KSW627" s="159"/>
      <c r="KSX627" s="159"/>
      <c r="KSY627" s="159"/>
      <c r="KSZ627" s="159"/>
      <c r="KTA627" s="159"/>
      <c r="KTB627" s="159"/>
      <c r="KTC627" s="159"/>
      <c r="KTD627" s="159"/>
      <c r="KTE627" s="159"/>
      <c r="KTF627" s="159"/>
      <c r="KTG627" s="159"/>
      <c r="KTH627" s="159"/>
      <c r="KTI627" s="159"/>
      <c r="KTJ627" s="159"/>
      <c r="KTK627" s="159"/>
      <c r="KTL627" s="159"/>
      <c r="KTM627" s="159"/>
      <c r="KTN627" s="159"/>
      <c r="KTO627" s="159"/>
      <c r="KTP627" s="159"/>
      <c r="KTQ627" s="159"/>
      <c r="KTR627" s="159"/>
      <c r="KTS627" s="159"/>
      <c r="KTT627" s="159"/>
      <c r="KTU627" s="159"/>
      <c r="KTV627" s="159"/>
      <c r="KTW627" s="159"/>
      <c r="KTX627" s="159"/>
      <c r="KTY627" s="159"/>
      <c r="KTZ627" s="159"/>
      <c r="KUA627" s="159"/>
      <c r="KUB627" s="159"/>
      <c r="KUC627" s="159"/>
      <c r="KUD627" s="159"/>
      <c r="KUE627" s="159"/>
      <c r="KUF627" s="159"/>
      <c r="KUG627" s="159"/>
      <c r="KUH627" s="159"/>
      <c r="KUI627" s="159"/>
      <c r="KUJ627" s="159"/>
      <c r="KUK627" s="159"/>
      <c r="KUL627" s="159"/>
      <c r="KUM627" s="159"/>
      <c r="KUN627" s="159"/>
      <c r="KUO627" s="159"/>
      <c r="KUP627" s="159"/>
      <c r="KUQ627" s="159"/>
      <c r="KUR627" s="159"/>
      <c r="KUS627" s="159"/>
      <c r="KUT627" s="159"/>
      <c r="KUU627" s="159"/>
      <c r="KUV627" s="159"/>
      <c r="KUW627" s="159"/>
      <c r="KUX627" s="159"/>
      <c r="KUY627" s="159"/>
      <c r="KUZ627" s="159"/>
      <c r="KVA627" s="159"/>
      <c r="KVB627" s="159"/>
      <c r="KVC627" s="159"/>
      <c r="KVD627" s="159"/>
      <c r="KVE627" s="159"/>
      <c r="KVF627" s="159"/>
      <c r="KVG627" s="159"/>
      <c r="KVH627" s="159"/>
      <c r="KVI627" s="159"/>
      <c r="KVJ627" s="159"/>
      <c r="KVK627" s="159"/>
      <c r="KVL627" s="159"/>
      <c r="KVM627" s="159"/>
      <c r="KVN627" s="159"/>
      <c r="KVO627" s="159"/>
      <c r="KVP627" s="159"/>
      <c r="KVQ627" s="159"/>
      <c r="KVR627" s="159"/>
      <c r="KVS627" s="159"/>
      <c r="KVT627" s="159"/>
      <c r="KVU627" s="159"/>
      <c r="KVV627" s="159"/>
      <c r="KVW627" s="159"/>
      <c r="KVX627" s="159"/>
      <c r="KVY627" s="159"/>
      <c r="KVZ627" s="159"/>
      <c r="KWA627" s="159"/>
      <c r="KWB627" s="159"/>
      <c r="KWC627" s="159"/>
      <c r="KWD627" s="159"/>
      <c r="KWE627" s="159"/>
      <c r="KWF627" s="159"/>
      <c r="KWG627" s="159"/>
      <c r="KWH627" s="159"/>
      <c r="KWI627" s="159"/>
      <c r="KWJ627" s="159"/>
      <c r="KWK627" s="159"/>
      <c r="KWL627" s="159"/>
      <c r="KWM627" s="159"/>
      <c r="KWN627" s="159"/>
      <c r="KWO627" s="159"/>
      <c r="KWP627" s="159"/>
      <c r="KWQ627" s="159"/>
      <c r="KWR627" s="159"/>
      <c r="KWS627" s="159"/>
      <c r="KWT627" s="159"/>
      <c r="KWU627" s="159"/>
      <c r="KWV627" s="159"/>
      <c r="KWW627" s="159"/>
      <c r="KWX627" s="159"/>
      <c r="KWY627" s="159"/>
      <c r="KWZ627" s="159"/>
      <c r="KXA627" s="159"/>
      <c r="KXB627" s="159"/>
      <c r="KXC627" s="159"/>
      <c r="KXD627" s="159"/>
      <c r="KXE627" s="159"/>
      <c r="KXF627" s="159"/>
      <c r="KXG627" s="159"/>
      <c r="KXH627" s="159"/>
      <c r="KXI627" s="159"/>
      <c r="KXJ627" s="159"/>
      <c r="KXK627" s="159"/>
      <c r="KXL627" s="159"/>
      <c r="KXM627" s="159"/>
      <c r="KXN627" s="159"/>
      <c r="KXO627" s="159"/>
      <c r="KXP627" s="159"/>
      <c r="KXQ627" s="159"/>
      <c r="KXR627" s="159"/>
      <c r="KXS627" s="159"/>
      <c r="KXT627" s="159"/>
      <c r="KXU627" s="159"/>
      <c r="KXV627" s="159"/>
      <c r="KXW627" s="159"/>
      <c r="KXX627" s="159"/>
      <c r="KXY627" s="159"/>
      <c r="KXZ627" s="159"/>
      <c r="KYA627" s="159"/>
      <c r="KYB627" s="159"/>
      <c r="KYC627" s="159"/>
      <c r="KYD627" s="159"/>
      <c r="KYE627" s="159"/>
      <c r="KYF627" s="159"/>
      <c r="KYG627" s="159"/>
      <c r="KYH627" s="159"/>
      <c r="KYI627" s="159"/>
      <c r="KYJ627" s="159"/>
      <c r="KYK627" s="159"/>
      <c r="KYL627" s="159"/>
      <c r="KYM627" s="159"/>
      <c r="KYN627" s="159"/>
      <c r="KYO627" s="159"/>
      <c r="KYP627" s="159"/>
      <c r="KYQ627" s="159"/>
      <c r="KYR627" s="159"/>
      <c r="KYS627" s="159"/>
      <c r="KYT627" s="159"/>
      <c r="KYU627" s="159"/>
      <c r="KYV627" s="159"/>
      <c r="KYW627" s="159"/>
      <c r="KYX627" s="159"/>
      <c r="KYY627" s="159"/>
      <c r="KYZ627" s="159"/>
      <c r="KZA627" s="159"/>
      <c r="KZB627" s="159"/>
      <c r="KZC627" s="159"/>
      <c r="KZD627" s="159"/>
      <c r="KZE627" s="159"/>
      <c r="KZF627" s="159"/>
      <c r="KZG627" s="159"/>
      <c r="KZH627" s="159"/>
      <c r="KZI627" s="159"/>
      <c r="KZJ627" s="159"/>
      <c r="KZK627" s="159"/>
      <c r="KZL627" s="159"/>
      <c r="KZM627" s="159"/>
      <c r="KZN627" s="159"/>
      <c r="KZO627" s="159"/>
      <c r="KZP627" s="159"/>
      <c r="KZQ627" s="159"/>
      <c r="KZR627" s="159"/>
      <c r="KZS627" s="159"/>
      <c r="KZT627" s="159"/>
      <c r="KZU627" s="159"/>
      <c r="KZV627" s="159"/>
      <c r="KZW627" s="159"/>
      <c r="KZX627" s="159"/>
      <c r="KZY627" s="159"/>
      <c r="KZZ627" s="159"/>
      <c r="LAA627" s="159"/>
      <c r="LAB627" s="159"/>
      <c r="LAC627" s="159"/>
      <c r="LAD627" s="159"/>
      <c r="LAE627" s="159"/>
      <c r="LAF627" s="159"/>
      <c r="LAG627" s="159"/>
      <c r="LAH627" s="159"/>
      <c r="LAI627" s="159"/>
      <c r="LAJ627" s="159"/>
      <c r="LAK627" s="159"/>
      <c r="LAL627" s="159"/>
      <c r="LAM627" s="159"/>
      <c r="LAN627" s="159"/>
      <c r="LAO627" s="159"/>
      <c r="LAP627" s="159"/>
      <c r="LAQ627" s="159"/>
      <c r="LAR627" s="159"/>
      <c r="LAS627" s="159"/>
      <c r="LAT627" s="159"/>
      <c r="LAU627" s="159"/>
      <c r="LAV627" s="159"/>
      <c r="LAW627" s="159"/>
      <c r="LAX627" s="159"/>
      <c r="LAY627" s="159"/>
      <c r="LAZ627" s="159"/>
      <c r="LBA627" s="159"/>
      <c r="LBB627" s="159"/>
      <c r="LBC627" s="159"/>
      <c r="LBD627" s="159"/>
      <c r="LBE627" s="159"/>
      <c r="LBF627" s="159"/>
      <c r="LBG627" s="159"/>
      <c r="LBH627" s="159"/>
      <c r="LBI627" s="159"/>
      <c r="LBJ627" s="159"/>
      <c r="LBK627" s="159"/>
      <c r="LBL627" s="159"/>
      <c r="LBM627" s="159"/>
      <c r="LBN627" s="159"/>
      <c r="LBO627" s="159"/>
      <c r="LBP627" s="159"/>
      <c r="LBQ627" s="159"/>
      <c r="LBR627" s="159"/>
      <c r="LBS627" s="159"/>
      <c r="LBT627" s="159"/>
      <c r="LBU627" s="159"/>
      <c r="LBV627" s="159"/>
      <c r="LBW627" s="159"/>
      <c r="LBX627" s="159"/>
      <c r="LBY627" s="159"/>
      <c r="LBZ627" s="159"/>
      <c r="LCA627" s="159"/>
      <c r="LCB627" s="159"/>
      <c r="LCC627" s="159"/>
      <c r="LCD627" s="159"/>
      <c r="LCE627" s="159"/>
      <c r="LCF627" s="159"/>
      <c r="LCG627" s="159"/>
      <c r="LCH627" s="159"/>
      <c r="LCI627" s="159"/>
      <c r="LCJ627" s="159"/>
      <c r="LCK627" s="159"/>
      <c r="LCL627" s="159"/>
      <c r="LCM627" s="159"/>
      <c r="LCN627" s="159"/>
      <c r="LCO627" s="159"/>
      <c r="LCP627" s="159"/>
      <c r="LCQ627" s="159"/>
      <c r="LCR627" s="159"/>
      <c r="LCS627" s="159"/>
      <c r="LCT627" s="159"/>
      <c r="LCU627" s="159"/>
      <c r="LCV627" s="159"/>
      <c r="LCW627" s="159"/>
      <c r="LCX627" s="159"/>
      <c r="LCY627" s="159"/>
      <c r="LCZ627" s="159"/>
      <c r="LDA627" s="159"/>
      <c r="LDB627" s="159"/>
      <c r="LDC627" s="159"/>
      <c r="LDD627" s="159"/>
      <c r="LDE627" s="159"/>
      <c r="LDF627" s="159"/>
      <c r="LDG627" s="159"/>
      <c r="LDH627" s="159"/>
      <c r="LDI627" s="159"/>
      <c r="LDJ627" s="159"/>
      <c r="LDK627" s="159"/>
      <c r="LDL627" s="159"/>
      <c r="LDM627" s="159"/>
      <c r="LDN627" s="159"/>
      <c r="LDO627" s="159"/>
      <c r="LDP627" s="159"/>
      <c r="LDQ627" s="159"/>
      <c r="LDR627" s="159"/>
      <c r="LDS627" s="159"/>
      <c r="LDT627" s="159"/>
      <c r="LDU627" s="159"/>
      <c r="LDV627" s="159"/>
      <c r="LDW627" s="159"/>
      <c r="LDX627" s="159"/>
      <c r="LDY627" s="159"/>
      <c r="LDZ627" s="159"/>
      <c r="LEA627" s="159"/>
      <c r="LEB627" s="159"/>
      <c r="LEC627" s="159"/>
      <c r="LED627" s="159"/>
      <c r="LEE627" s="159"/>
      <c r="LEF627" s="159"/>
      <c r="LEG627" s="159"/>
      <c r="LEH627" s="159"/>
      <c r="LEI627" s="159"/>
      <c r="LEJ627" s="159"/>
      <c r="LEK627" s="159"/>
      <c r="LEL627" s="159"/>
      <c r="LEM627" s="159"/>
      <c r="LEN627" s="159"/>
      <c r="LEO627" s="159"/>
      <c r="LEP627" s="159"/>
      <c r="LEQ627" s="159"/>
      <c r="LER627" s="159"/>
      <c r="LES627" s="159"/>
      <c r="LET627" s="159"/>
      <c r="LEU627" s="159"/>
      <c r="LEV627" s="159"/>
      <c r="LEW627" s="159"/>
      <c r="LEX627" s="159"/>
      <c r="LEY627" s="159"/>
      <c r="LEZ627" s="159"/>
      <c r="LFA627" s="159"/>
      <c r="LFB627" s="159"/>
      <c r="LFC627" s="159"/>
      <c r="LFD627" s="159"/>
      <c r="LFE627" s="159"/>
      <c r="LFF627" s="159"/>
      <c r="LFG627" s="159"/>
      <c r="LFH627" s="159"/>
      <c r="LFI627" s="159"/>
      <c r="LFJ627" s="159"/>
      <c r="LFK627" s="159"/>
      <c r="LFL627" s="159"/>
      <c r="LFM627" s="159"/>
      <c r="LFN627" s="159"/>
      <c r="LFO627" s="159"/>
      <c r="LFP627" s="159"/>
      <c r="LFQ627" s="159"/>
      <c r="LFR627" s="159"/>
      <c r="LFS627" s="159"/>
      <c r="LFT627" s="159"/>
      <c r="LFU627" s="159"/>
      <c r="LFV627" s="159"/>
      <c r="LFW627" s="159"/>
      <c r="LFX627" s="159"/>
      <c r="LFY627" s="159"/>
      <c r="LFZ627" s="159"/>
      <c r="LGA627" s="159"/>
      <c r="LGB627" s="159"/>
      <c r="LGC627" s="159"/>
      <c r="LGD627" s="159"/>
      <c r="LGE627" s="159"/>
      <c r="LGF627" s="159"/>
      <c r="LGG627" s="159"/>
      <c r="LGH627" s="159"/>
      <c r="LGI627" s="159"/>
      <c r="LGJ627" s="159"/>
      <c r="LGK627" s="159"/>
      <c r="LGL627" s="159"/>
      <c r="LGM627" s="159"/>
      <c r="LGN627" s="159"/>
      <c r="LGO627" s="159"/>
      <c r="LGP627" s="159"/>
      <c r="LGQ627" s="159"/>
      <c r="LGR627" s="159"/>
      <c r="LGS627" s="159"/>
      <c r="LGT627" s="159"/>
      <c r="LGU627" s="159"/>
      <c r="LGV627" s="159"/>
      <c r="LGW627" s="159"/>
      <c r="LGX627" s="159"/>
      <c r="LGY627" s="159"/>
      <c r="LGZ627" s="159"/>
      <c r="LHA627" s="159"/>
      <c r="LHB627" s="159"/>
      <c r="LHC627" s="159"/>
      <c r="LHD627" s="159"/>
      <c r="LHE627" s="159"/>
      <c r="LHF627" s="159"/>
      <c r="LHG627" s="159"/>
      <c r="LHH627" s="159"/>
      <c r="LHI627" s="159"/>
      <c r="LHJ627" s="159"/>
      <c r="LHK627" s="159"/>
      <c r="LHL627" s="159"/>
      <c r="LHM627" s="159"/>
      <c r="LHN627" s="159"/>
      <c r="LHO627" s="159"/>
      <c r="LHP627" s="159"/>
      <c r="LHQ627" s="159"/>
      <c r="LHR627" s="159"/>
      <c r="LHS627" s="159"/>
      <c r="LHT627" s="159"/>
      <c r="LHU627" s="159"/>
      <c r="LHV627" s="159"/>
      <c r="LHW627" s="159"/>
      <c r="LHX627" s="159"/>
      <c r="LHY627" s="159"/>
      <c r="LHZ627" s="159"/>
      <c r="LIA627" s="159"/>
      <c r="LIB627" s="159"/>
      <c r="LIC627" s="159"/>
      <c r="LID627" s="159"/>
      <c r="LIE627" s="159"/>
      <c r="LIF627" s="159"/>
      <c r="LIG627" s="159"/>
      <c r="LIH627" s="159"/>
      <c r="LII627" s="159"/>
      <c r="LIJ627" s="159"/>
      <c r="LIK627" s="159"/>
      <c r="LIL627" s="159"/>
      <c r="LIM627" s="159"/>
      <c r="LIN627" s="159"/>
      <c r="LIO627" s="159"/>
      <c r="LIP627" s="159"/>
      <c r="LIQ627" s="159"/>
      <c r="LIR627" s="159"/>
      <c r="LIS627" s="159"/>
      <c r="LIT627" s="159"/>
      <c r="LIU627" s="159"/>
      <c r="LIV627" s="159"/>
      <c r="LIW627" s="159"/>
      <c r="LIX627" s="159"/>
      <c r="LIY627" s="159"/>
      <c r="LIZ627" s="159"/>
      <c r="LJA627" s="159"/>
      <c r="LJB627" s="159"/>
      <c r="LJC627" s="159"/>
      <c r="LJD627" s="159"/>
      <c r="LJE627" s="159"/>
      <c r="LJF627" s="159"/>
      <c r="LJG627" s="159"/>
      <c r="LJH627" s="159"/>
      <c r="LJI627" s="159"/>
      <c r="LJJ627" s="159"/>
      <c r="LJK627" s="159"/>
      <c r="LJL627" s="159"/>
      <c r="LJM627" s="159"/>
      <c r="LJN627" s="159"/>
      <c r="LJO627" s="159"/>
      <c r="LJP627" s="159"/>
      <c r="LJQ627" s="159"/>
      <c r="LJR627" s="159"/>
      <c r="LJS627" s="159"/>
      <c r="LJT627" s="159"/>
      <c r="LJU627" s="159"/>
      <c r="LJV627" s="159"/>
      <c r="LJW627" s="159"/>
      <c r="LJX627" s="159"/>
      <c r="LJY627" s="159"/>
      <c r="LJZ627" s="159"/>
      <c r="LKA627" s="159"/>
      <c r="LKB627" s="159"/>
      <c r="LKC627" s="159"/>
      <c r="LKD627" s="159"/>
      <c r="LKE627" s="159"/>
      <c r="LKF627" s="159"/>
      <c r="LKG627" s="159"/>
      <c r="LKH627" s="159"/>
      <c r="LKI627" s="159"/>
      <c r="LKJ627" s="159"/>
      <c r="LKK627" s="159"/>
      <c r="LKL627" s="159"/>
      <c r="LKM627" s="159"/>
      <c r="LKN627" s="159"/>
      <c r="LKO627" s="159"/>
      <c r="LKP627" s="159"/>
      <c r="LKQ627" s="159"/>
      <c r="LKR627" s="159"/>
      <c r="LKS627" s="159"/>
      <c r="LKT627" s="159"/>
      <c r="LKU627" s="159"/>
      <c r="LKV627" s="159"/>
      <c r="LKW627" s="159"/>
      <c r="LKX627" s="159"/>
      <c r="LKY627" s="159"/>
      <c r="LKZ627" s="159"/>
      <c r="LLA627" s="159"/>
      <c r="LLB627" s="159"/>
      <c r="LLC627" s="159"/>
      <c r="LLD627" s="159"/>
      <c r="LLE627" s="159"/>
      <c r="LLF627" s="159"/>
      <c r="LLG627" s="159"/>
      <c r="LLH627" s="159"/>
      <c r="LLI627" s="159"/>
      <c r="LLJ627" s="159"/>
      <c r="LLK627" s="159"/>
      <c r="LLL627" s="159"/>
      <c r="LLM627" s="159"/>
      <c r="LLN627" s="159"/>
      <c r="LLO627" s="159"/>
      <c r="LLP627" s="159"/>
      <c r="LLQ627" s="159"/>
      <c r="LLR627" s="159"/>
      <c r="LLS627" s="159"/>
      <c r="LLT627" s="159"/>
      <c r="LLU627" s="159"/>
      <c r="LLV627" s="159"/>
      <c r="LLW627" s="159"/>
      <c r="LLX627" s="159"/>
      <c r="LLY627" s="159"/>
      <c r="LLZ627" s="159"/>
      <c r="LMA627" s="159"/>
      <c r="LMB627" s="159"/>
      <c r="LMC627" s="159"/>
      <c r="LMD627" s="159"/>
      <c r="LME627" s="159"/>
      <c r="LMF627" s="159"/>
      <c r="LMG627" s="159"/>
      <c r="LMH627" s="159"/>
      <c r="LMI627" s="159"/>
      <c r="LMJ627" s="159"/>
      <c r="LMK627" s="159"/>
      <c r="LML627" s="159"/>
      <c r="LMM627" s="159"/>
      <c r="LMN627" s="159"/>
      <c r="LMO627" s="159"/>
      <c r="LMP627" s="159"/>
      <c r="LMQ627" s="159"/>
      <c r="LMR627" s="159"/>
      <c r="LMS627" s="159"/>
      <c r="LMT627" s="159"/>
      <c r="LMU627" s="159"/>
      <c r="LMV627" s="159"/>
      <c r="LMW627" s="159"/>
      <c r="LMX627" s="159"/>
      <c r="LMY627" s="159"/>
      <c r="LMZ627" s="159"/>
      <c r="LNA627" s="159"/>
      <c r="LNB627" s="159"/>
      <c r="LNC627" s="159"/>
      <c r="LND627" s="159"/>
      <c r="LNE627" s="159"/>
      <c r="LNF627" s="159"/>
      <c r="LNG627" s="159"/>
      <c r="LNH627" s="159"/>
      <c r="LNI627" s="159"/>
      <c r="LNJ627" s="159"/>
      <c r="LNK627" s="159"/>
      <c r="LNL627" s="159"/>
      <c r="LNM627" s="159"/>
      <c r="LNN627" s="159"/>
      <c r="LNO627" s="159"/>
      <c r="LNP627" s="159"/>
      <c r="LNQ627" s="159"/>
      <c r="LNR627" s="159"/>
      <c r="LNS627" s="159"/>
      <c r="LNT627" s="159"/>
      <c r="LNU627" s="159"/>
      <c r="LNV627" s="159"/>
      <c r="LNW627" s="159"/>
      <c r="LNX627" s="159"/>
      <c r="LNY627" s="159"/>
      <c r="LNZ627" s="159"/>
      <c r="LOA627" s="159"/>
      <c r="LOB627" s="159"/>
      <c r="LOC627" s="159"/>
      <c r="LOD627" s="159"/>
      <c r="LOE627" s="159"/>
      <c r="LOF627" s="159"/>
      <c r="LOG627" s="159"/>
      <c r="LOH627" s="159"/>
      <c r="LOI627" s="159"/>
      <c r="LOJ627" s="159"/>
      <c r="LOK627" s="159"/>
      <c r="LOL627" s="159"/>
      <c r="LOM627" s="159"/>
      <c r="LON627" s="159"/>
      <c r="LOO627" s="159"/>
      <c r="LOP627" s="159"/>
      <c r="LOQ627" s="159"/>
      <c r="LOR627" s="159"/>
      <c r="LOS627" s="159"/>
      <c r="LOT627" s="159"/>
      <c r="LOU627" s="159"/>
      <c r="LOV627" s="159"/>
      <c r="LOW627" s="159"/>
      <c r="LOX627" s="159"/>
      <c r="LOY627" s="159"/>
      <c r="LOZ627" s="159"/>
      <c r="LPA627" s="159"/>
      <c r="LPB627" s="159"/>
      <c r="LPC627" s="159"/>
      <c r="LPD627" s="159"/>
      <c r="LPE627" s="159"/>
      <c r="LPF627" s="159"/>
      <c r="LPG627" s="159"/>
      <c r="LPH627" s="159"/>
      <c r="LPI627" s="159"/>
      <c r="LPJ627" s="159"/>
      <c r="LPK627" s="159"/>
      <c r="LPL627" s="159"/>
      <c r="LPM627" s="159"/>
      <c r="LPN627" s="159"/>
      <c r="LPO627" s="159"/>
      <c r="LPP627" s="159"/>
      <c r="LPQ627" s="159"/>
      <c r="LPR627" s="159"/>
      <c r="LPS627" s="159"/>
      <c r="LPT627" s="159"/>
      <c r="LPU627" s="159"/>
      <c r="LPV627" s="159"/>
      <c r="LPW627" s="159"/>
      <c r="LPX627" s="159"/>
      <c r="LPY627" s="159"/>
      <c r="LPZ627" s="159"/>
      <c r="LQA627" s="159"/>
      <c r="LQB627" s="159"/>
      <c r="LQC627" s="159"/>
      <c r="LQD627" s="159"/>
      <c r="LQE627" s="159"/>
      <c r="LQF627" s="159"/>
      <c r="LQG627" s="159"/>
      <c r="LQH627" s="159"/>
      <c r="LQI627" s="159"/>
      <c r="LQJ627" s="159"/>
      <c r="LQK627" s="159"/>
      <c r="LQL627" s="159"/>
      <c r="LQM627" s="159"/>
      <c r="LQN627" s="159"/>
      <c r="LQO627" s="159"/>
      <c r="LQP627" s="159"/>
      <c r="LQQ627" s="159"/>
      <c r="LQR627" s="159"/>
      <c r="LQS627" s="159"/>
      <c r="LQT627" s="159"/>
      <c r="LQU627" s="159"/>
      <c r="LQV627" s="159"/>
      <c r="LQW627" s="159"/>
      <c r="LQX627" s="159"/>
      <c r="LQY627" s="159"/>
      <c r="LQZ627" s="159"/>
      <c r="LRA627" s="159"/>
      <c r="LRB627" s="159"/>
      <c r="LRC627" s="159"/>
      <c r="LRD627" s="159"/>
      <c r="LRE627" s="159"/>
      <c r="LRF627" s="159"/>
      <c r="LRG627" s="159"/>
      <c r="LRH627" s="159"/>
      <c r="LRI627" s="159"/>
      <c r="LRJ627" s="159"/>
      <c r="LRK627" s="159"/>
      <c r="LRL627" s="159"/>
      <c r="LRM627" s="159"/>
      <c r="LRN627" s="159"/>
      <c r="LRO627" s="159"/>
      <c r="LRP627" s="159"/>
      <c r="LRQ627" s="159"/>
      <c r="LRR627" s="159"/>
      <c r="LRS627" s="159"/>
      <c r="LRT627" s="159"/>
      <c r="LRU627" s="159"/>
      <c r="LRV627" s="159"/>
      <c r="LRW627" s="159"/>
      <c r="LRX627" s="159"/>
      <c r="LRY627" s="159"/>
      <c r="LRZ627" s="159"/>
      <c r="LSA627" s="159"/>
      <c r="LSB627" s="159"/>
      <c r="LSC627" s="159"/>
      <c r="LSD627" s="159"/>
      <c r="LSE627" s="159"/>
      <c r="LSF627" s="159"/>
      <c r="LSG627" s="159"/>
      <c r="LSH627" s="159"/>
      <c r="LSI627" s="159"/>
      <c r="LSJ627" s="159"/>
      <c r="LSK627" s="159"/>
      <c r="LSL627" s="159"/>
      <c r="LSM627" s="159"/>
      <c r="LSN627" s="159"/>
      <c r="LSO627" s="159"/>
      <c r="LSP627" s="159"/>
      <c r="LSQ627" s="159"/>
      <c r="LSR627" s="159"/>
      <c r="LSS627" s="159"/>
      <c r="LST627" s="159"/>
      <c r="LSU627" s="159"/>
      <c r="LSV627" s="159"/>
      <c r="LSW627" s="159"/>
      <c r="LSX627" s="159"/>
      <c r="LSY627" s="159"/>
      <c r="LSZ627" s="159"/>
      <c r="LTA627" s="159"/>
      <c r="LTB627" s="159"/>
      <c r="LTC627" s="159"/>
      <c r="LTD627" s="159"/>
      <c r="LTE627" s="159"/>
      <c r="LTF627" s="159"/>
      <c r="LTG627" s="159"/>
      <c r="LTH627" s="159"/>
      <c r="LTI627" s="159"/>
      <c r="LTJ627" s="159"/>
      <c r="LTK627" s="159"/>
      <c r="LTL627" s="159"/>
      <c r="LTM627" s="159"/>
      <c r="LTN627" s="159"/>
      <c r="LTO627" s="159"/>
      <c r="LTP627" s="159"/>
      <c r="LTQ627" s="159"/>
      <c r="LTR627" s="159"/>
      <c r="LTS627" s="159"/>
      <c r="LTT627" s="159"/>
      <c r="LTU627" s="159"/>
      <c r="LTV627" s="159"/>
      <c r="LTW627" s="159"/>
      <c r="LTX627" s="159"/>
      <c r="LTY627" s="159"/>
      <c r="LTZ627" s="159"/>
      <c r="LUA627" s="159"/>
      <c r="LUB627" s="159"/>
      <c r="LUC627" s="159"/>
      <c r="LUD627" s="159"/>
      <c r="LUE627" s="159"/>
      <c r="LUF627" s="159"/>
      <c r="LUG627" s="159"/>
      <c r="LUH627" s="159"/>
      <c r="LUI627" s="159"/>
      <c r="LUJ627" s="159"/>
      <c r="LUK627" s="159"/>
      <c r="LUL627" s="159"/>
      <c r="LUM627" s="159"/>
      <c r="LUN627" s="159"/>
      <c r="LUO627" s="159"/>
      <c r="LUP627" s="159"/>
      <c r="LUQ627" s="159"/>
      <c r="LUR627" s="159"/>
      <c r="LUS627" s="159"/>
      <c r="LUT627" s="159"/>
      <c r="LUU627" s="159"/>
      <c r="LUV627" s="159"/>
      <c r="LUW627" s="159"/>
      <c r="LUX627" s="159"/>
      <c r="LUY627" s="159"/>
      <c r="LUZ627" s="159"/>
      <c r="LVA627" s="159"/>
      <c r="LVB627" s="159"/>
      <c r="LVC627" s="159"/>
      <c r="LVD627" s="159"/>
      <c r="LVE627" s="159"/>
      <c r="LVF627" s="159"/>
      <c r="LVG627" s="159"/>
      <c r="LVH627" s="159"/>
      <c r="LVI627" s="159"/>
      <c r="LVJ627" s="159"/>
      <c r="LVK627" s="159"/>
      <c r="LVL627" s="159"/>
      <c r="LVM627" s="159"/>
      <c r="LVN627" s="159"/>
      <c r="LVO627" s="159"/>
      <c r="LVP627" s="159"/>
      <c r="LVQ627" s="159"/>
      <c r="LVR627" s="159"/>
      <c r="LVS627" s="159"/>
      <c r="LVT627" s="159"/>
      <c r="LVU627" s="159"/>
      <c r="LVV627" s="159"/>
      <c r="LVW627" s="159"/>
      <c r="LVX627" s="159"/>
      <c r="LVY627" s="159"/>
      <c r="LVZ627" s="159"/>
      <c r="LWA627" s="159"/>
      <c r="LWB627" s="159"/>
      <c r="LWC627" s="159"/>
      <c r="LWD627" s="159"/>
      <c r="LWE627" s="159"/>
      <c r="LWF627" s="159"/>
      <c r="LWG627" s="159"/>
      <c r="LWH627" s="159"/>
      <c r="LWI627" s="159"/>
      <c r="LWJ627" s="159"/>
      <c r="LWK627" s="159"/>
      <c r="LWL627" s="159"/>
      <c r="LWM627" s="159"/>
      <c r="LWN627" s="159"/>
      <c r="LWO627" s="159"/>
      <c r="LWP627" s="159"/>
      <c r="LWQ627" s="159"/>
      <c r="LWR627" s="159"/>
      <c r="LWS627" s="159"/>
      <c r="LWT627" s="159"/>
      <c r="LWU627" s="159"/>
      <c r="LWV627" s="159"/>
      <c r="LWW627" s="159"/>
      <c r="LWX627" s="159"/>
      <c r="LWY627" s="159"/>
      <c r="LWZ627" s="159"/>
      <c r="LXA627" s="159"/>
      <c r="LXB627" s="159"/>
      <c r="LXC627" s="159"/>
      <c r="LXD627" s="159"/>
      <c r="LXE627" s="159"/>
      <c r="LXF627" s="159"/>
      <c r="LXG627" s="159"/>
      <c r="LXH627" s="159"/>
      <c r="LXI627" s="159"/>
      <c r="LXJ627" s="159"/>
      <c r="LXK627" s="159"/>
      <c r="LXL627" s="159"/>
      <c r="LXM627" s="159"/>
      <c r="LXN627" s="159"/>
      <c r="LXO627" s="159"/>
      <c r="LXP627" s="159"/>
      <c r="LXQ627" s="159"/>
      <c r="LXR627" s="159"/>
      <c r="LXS627" s="159"/>
      <c r="LXT627" s="159"/>
      <c r="LXU627" s="159"/>
      <c r="LXV627" s="159"/>
      <c r="LXW627" s="159"/>
      <c r="LXX627" s="159"/>
      <c r="LXY627" s="159"/>
      <c r="LXZ627" s="159"/>
      <c r="LYA627" s="159"/>
      <c r="LYB627" s="159"/>
      <c r="LYC627" s="159"/>
      <c r="LYD627" s="159"/>
      <c r="LYE627" s="159"/>
      <c r="LYF627" s="159"/>
      <c r="LYG627" s="159"/>
      <c r="LYH627" s="159"/>
      <c r="LYI627" s="159"/>
      <c r="LYJ627" s="159"/>
      <c r="LYK627" s="159"/>
      <c r="LYL627" s="159"/>
      <c r="LYM627" s="159"/>
      <c r="LYN627" s="159"/>
      <c r="LYO627" s="159"/>
      <c r="LYP627" s="159"/>
      <c r="LYQ627" s="159"/>
      <c r="LYR627" s="159"/>
      <c r="LYS627" s="159"/>
      <c r="LYT627" s="159"/>
      <c r="LYU627" s="159"/>
      <c r="LYV627" s="159"/>
      <c r="LYW627" s="159"/>
      <c r="LYX627" s="159"/>
      <c r="LYY627" s="159"/>
      <c r="LYZ627" s="159"/>
      <c r="LZA627" s="159"/>
      <c r="LZB627" s="159"/>
      <c r="LZC627" s="159"/>
      <c r="LZD627" s="159"/>
      <c r="LZE627" s="159"/>
      <c r="LZF627" s="159"/>
      <c r="LZG627" s="159"/>
      <c r="LZH627" s="159"/>
      <c r="LZI627" s="159"/>
      <c r="LZJ627" s="159"/>
      <c r="LZK627" s="159"/>
      <c r="LZL627" s="159"/>
      <c r="LZM627" s="159"/>
      <c r="LZN627" s="159"/>
      <c r="LZO627" s="159"/>
      <c r="LZP627" s="159"/>
      <c r="LZQ627" s="159"/>
      <c r="LZR627" s="159"/>
      <c r="LZS627" s="159"/>
      <c r="LZT627" s="159"/>
      <c r="LZU627" s="159"/>
      <c r="LZV627" s="159"/>
      <c r="LZW627" s="159"/>
      <c r="LZX627" s="159"/>
      <c r="LZY627" s="159"/>
      <c r="LZZ627" s="159"/>
      <c r="MAA627" s="159"/>
      <c r="MAB627" s="159"/>
      <c r="MAC627" s="159"/>
      <c r="MAD627" s="159"/>
      <c r="MAE627" s="159"/>
      <c r="MAF627" s="159"/>
      <c r="MAG627" s="159"/>
      <c r="MAH627" s="159"/>
      <c r="MAI627" s="159"/>
      <c r="MAJ627" s="159"/>
      <c r="MAK627" s="159"/>
      <c r="MAL627" s="159"/>
      <c r="MAM627" s="159"/>
      <c r="MAN627" s="159"/>
      <c r="MAO627" s="159"/>
      <c r="MAP627" s="159"/>
      <c r="MAQ627" s="159"/>
      <c r="MAR627" s="159"/>
      <c r="MAS627" s="159"/>
      <c r="MAT627" s="159"/>
      <c r="MAU627" s="159"/>
      <c r="MAV627" s="159"/>
      <c r="MAW627" s="159"/>
      <c r="MAX627" s="159"/>
      <c r="MAY627" s="159"/>
      <c r="MAZ627" s="159"/>
      <c r="MBA627" s="159"/>
      <c r="MBB627" s="159"/>
      <c r="MBC627" s="159"/>
      <c r="MBD627" s="159"/>
      <c r="MBE627" s="159"/>
      <c r="MBF627" s="159"/>
      <c r="MBG627" s="159"/>
      <c r="MBH627" s="159"/>
      <c r="MBI627" s="159"/>
      <c r="MBJ627" s="159"/>
      <c r="MBK627" s="159"/>
      <c r="MBL627" s="159"/>
      <c r="MBM627" s="159"/>
      <c r="MBN627" s="159"/>
      <c r="MBO627" s="159"/>
      <c r="MBP627" s="159"/>
      <c r="MBQ627" s="159"/>
      <c r="MBR627" s="159"/>
      <c r="MBS627" s="159"/>
      <c r="MBT627" s="159"/>
      <c r="MBU627" s="159"/>
      <c r="MBV627" s="159"/>
      <c r="MBW627" s="159"/>
      <c r="MBX627" s="159"/>
      <c r="MBY627" s="159"/>
      <c r="MBZ627" s="159"/>
      <c r="MCA627" s="159"/>
      <c r="MCB627" s="159"/>
      <c r="MCC627" s="159"/>
      <c r="MCD627" s="159"/>
      <c r="MCE627" s="159"/>
      <c r="MCF627" s="159"/>
      <c r="MCG627" s="159"/>
      <c r="MCH627" s="159"/>
      <c r="MCI627" s="159"/>
      <c r="MCJ627" s="159"/>
      <c r="MCK627" s="159"/>
      <c r="MCL627" s="159"/>
      <c r="MCM627" s="159"/>
      <c r="MCN627" s="159"/>
      <c r="MCO627" s="159"/>
      <c r="MCP627" s="159"/>
      <c r="MCQ627" s="159"/>
      <c r="MCR627" s="159"/>
      <c r="MCS627" s="159"/>
      <c r="MCT627" s="159"/>
      <c r="MCU627" s="159"/>
      <c r="MCV627" s="159"/>
      <c r="MCW627" s="159"/>
      <c r="MCX627" s="159"/>
      <c r="MCY627" s="159"/>
      <c r="MCZ627" s="159"/>
      <c r="MDA627" s="159"/>
      <c r="MDB627" s="159"/>
      <c r="MDC627" s="159"/>
      <c r="MDD627" s="159"/>
      <c r="MDE627" s="159"/>
      <c r="MDF627" s="159"/>
      <c r="MDG627" s="159"/>
      <c r="MDH627" s="159"/>
      <c r="MDI627" s="159"/>
      <c r="MDJ627" s="159"/>
      <c r="MDK627" s="159"/>
      <c r="MDL627" s="159"/>
      <c r="MDM627" s="159"/>
      <c r="MDN627" s="159"/>
      <c r="MDO627" s="159"/>
      <c r="MDP627" s="159"/>
      <c r="MDQ627" s="159"/>
      <c r="MDR627" s="159"/>
      <c r="MDS627" s="159"/>
      <c r="MDT627" s="159"/>
      <c r="MDU627" s="159"/>
      <c r="MDV627" s="159"/>
      <c r="MDW627" s="159"/>
      <c r="MDX627" s="159"/>
      <c r="MDY627" s="159"/>
      <c r="MDZ627" s="159"/>
      <c r="MEA627" s="159"/>
      <c r="MEB627" s="159"/>
      <c r="MEC627" s="159"/>
      <c r="MED627" s="159"/>
      <c r="MEE627" s="159"/>
      <c r="MEF627" s="159"/>
      <c r="MEG627" s="159"/>
      <c r="MEH627" s="159"/>
      <c r="MEI627" s="159"/>
      <c r="MEJ627" s="159"/>
      <c r="MEK627" s="159"/>
      <c r="MEL627" s="159"/>
      <c r="MEM627" s="159"/>
      <c r="MEN627" s="159"/>
      <c r="MEO627" s="159"/>
      <c r="MEP627" s="159"/>
      <c r="MEQ627" s="159"/>
      <c r="MER627" s="159"/>
      <c r="MES627" s="159"/>
      <c r="MET627" s="159"/>
      <c r="MEU627" s="159"/>
      <c r="MEV627" s="159"/>
      <c r="MEW627" s="159"/>
      <c r="MEX627" s="159"/>
      <c r="MEY627" s="159"/>
      <c r="MEZ627" s="159"/>
      <c r="MFA627" s="159"/>
      <c r="MFB627" s="159"/>
      <c r="MFC627" s="159"/>
      <c r="MFD627" s="159"/>
      <c r="MFE627" s="159"/>
      <c r="MFF627" s="159"/>
      <c r="MFG627" s="159"/>
      <c r="MFH627" s="159"/>
      <c r="MFI627" s="159"/>
      <c r="MFJ627" s="159"/>
      <c r="MFK627" s="159"/>
      <c r="MFL627" s="159"/>
      <c r="MFM627" s="159"/>
      <c r="MFN627" s="159"/>
      <c r="MFO627" s="159"/>
      <c r="MFP627" s="159"/>
      <c r="MFQ627" s="159"/>
      <c r="MFR627" s="159"/>
      <c r="MFS627" s="159"/>
      <c r="MFT627" s="159"/>
      <c r="MFU627" s="159"/>
      <c r="MFV627" s="159"/>
      <c r="MFW627" s="159"/>
      <c r="MFX627" s="159"/>
      <c r="MFY627" s="159"/>
      <c r="MFZ627" s="159"/>
      <c r="MGA627" s="159"/>
      <c r="MGB627" s="159"/>
      <c r="MGC627" s="159"/>
      <c r="MGD627" s="159"/>
      <c r="MGE627" s="159"/>
      <c r="MGF627" s="159"/>
      <c r="MGG627" s="159"/>
      <c r="MGH627" s="159"/>
      <c r="MGI627" s="159"/>
      <c r="MGJ627" s="159"/>
      <c r="MGK627" s="159"/>
      <c r="MGL627" s="159"/>
      <c r="MGM627" s="159"/>
      <c r="MGN627" s="159"/>
      <c r="MGO627" s="159"/>
      <c r="MGP627" s="159"/>
      <c r="MGQ627" s="159"/>
      <c r="MGR627" s="159"/>
      <c r="MGS627" s="159"/>
      <c r="MGT627" s="159"/>
      <c r="MGU627" s="159"/>
      <c r="MGV627" s="159"/>
      <c r="MGW627" s="159"/>
      <c r="MGX627" s="159"/>
      <c r="MGY627" s="159"/>
      <c r="MGZ627" s="159"/>
      <c r="MHA627" s="159"/>
      <c r="MHB627" s="159"/>
      <c r="MHC627" s="159"/>
      <c r="MHD627" s="159"/>
      <c r="MHE627" s="159"/>
      <c r="MHF627" s="159"/>
      <c r="MHG627" s="159"/>
      <c r="MHH627" s="159"/>
      <c r="MHI627" s="159"/>
      <c r="MHJ627" s="159"/>
      <c r="MHK627" s="159"/>
      <c r="MHL627" s="159"/>
      <c r="MHM627" s="159"/>
      <c r="MHN627" s="159"/>
      <c r="MHO627" s="159"/>
      <c r="MHP627" s="159"/>
      <c r="MHQ627" s="159"/>
      <c r="MHR627" s="159"/>
      <c r="MHS627" s="159"/>
      <c r="MHT627" s="159"/>
      <c r="MHU627" s="159"/>
      <c r="MHV627" s="159"/>
      <c r="MHW627" s="159"/>
      <c r="MHX627" s="159"/>
      <c r="MHY627" s="159"/>
      <c r="MHZ627" s="159"/>
      <c r="MIA627" s="159"/>
      <c r="MIB627" s="159"/>
      <c r="MIC627" s="159"/>
      <c r="MID627" s="159"/>
      <c r="MIE627" s="159"/>
      <c r="MIF627" s="159"/>
      <c r="MIG627" s="159"/>
      <c r="MIH627" s="159"/>
      <c r="MII627" s="159"/>
      <c r="MIJ627" s="159"/>
      <c r="MIK627" s="159"/>
      <c r="MIL627" s="159"/>
      <c r="MIM627" s="159"/>
      <c r="MIN627" s="159"/>
      <c r="MIO627" s="159"/>
      <c r="MIP627" s="159"/>
      <c r="MIQ627" s="159"/>
      <c r="MIR627" s="159"/>
      <c r="MIS627" s="159"/>
      <c r="MIT627" s="159"/>
      <c r="MIU627" s="159"/>
      <c r="MIV627" s="159"/>
      <c r="MIW627" s="159"/>
      <c r="MIX627" s="159"/>
      <c r="MIY627" s="159"/>
      <c r="MIZ627" s="159"/>
      <c r="MJA627" s="159"/>
      <c r="MJB627" s="159"/>
      <c r="MJC627" s="159"/>
      <c r="MJD627" s="159"/>
      <c r="MJE627" s="159"/>
      <c r="MJF627" s="159"/>
      <c r="MJG627" s="159"/>
      <c r="MJH627" s="159"/>
      <c r="MJI627" s="159"/>
      <c r="MJJ627" s="159"/>
      <c r="MJK627" s="159"/>
      <c r="MJL627" s="159"/>
      <c r="MJM627" s="159"/>
      <c r="MJN627" s="159"/>
      <c r="MJO627" s="159"/>
      <c r="MJP627" s="159"/>
      <c r="MJQ627" s="159"/>
      <c r="MJR627" s="159"/>
      <c r="MJS627" s="159"/>
      <c r="MJT627" s="159"/>
      <c r="MJU627" s="159"/>
      <c r="MJV627" s="159"/>
      <c r="MJW627" s="159"/>
      <c r="MJX627" s="159"/>
      <c r="MJY627" s="159"/>
      <c r="MJZ627" s="159"/>
      <c r="MKA627" s="159"/>
      <c r="MKB627" s="159"/>
      <c r="MKC627" s="159"/>
      <c r="MKD627" s="159"/>
      <c r="MKE627" s="159"/>
      <c r="MKF627" s="159"/>
      <c r="MKG627" s="159"/>
      <c r="MKH627" s="159"/>
      <c r="MKI627" s="159"/>
      <c r="MKJ627" s="159"/>
      <c r="MKK627" s="159"/>
      <c r="MKL627" s="159"/>
      <c r="MKM627" s="159"/>
      <c r="MKN627" s="159"/>
      <c r="MKO627" s="159"/>
      <c r="MKP627" s="159"/>
      <c r="MKQ627" s="159"/>
      <c r="MKR627" s="159"/>
      <c r="MKS627" s="159"/>
      <c r="MKT627" s="159"/>
      <c r="MKU627" s="159"/>
      <c r="MKV627" s="159"/>
      <c r="MKW627" s="159"/>
      <c r="MKX627" s="159"/>
      <c r="MKY627" s="159"/>
      <c r="MKZ627" s="159"/>
      <c r="MLA627" s="159"/>
      <c r="MLB627" s="159"/>
      <c r="MLC627" s="159"/>
      <c r="MLD627" s="159"/>
      <c r="MLE627" s="159"/>
      <c r="MLF627" s="159"/>
      <c r="MLG627" s="159"/>
      <c r="MLH627" s="159"/>
      <c r="MLI627" s="159"/>
      <c r="MLJ627" s="159"/>
      <c r="MLK627" s="159"/>
      <c r="MLL627" s="159"/>
      <c r="MLM627" s="159"/>
      <c r="MLN627" s="159"/>
      <c r="MLO627" s="159"/>
      <c r="MLP627" s="159"/>
      <c r="MLQ627" s="159"/>
      <c r="MLR627" s="159"/>
      <c r="MLS627" s="159"/>
      <c r="MLT627" s="159"/>
      <c r="MLU627" s="159"/>
      <c r="MLV627" s="159"/>
      <c r="MLW627" s="159"/>
      <c r="MLX627" s="159"/>
      <c r="MLY627" s="159"/>
      <c r="MLZ627" s="159"/>
      <c r="MMA627" s="159"/>
      <c r="MMB627" s="159"/>
      <c r="MMC627" s="159"/>
      <c r="MMD627" s="159"/>
      <c r="MME627" s="159"/>
      <c r="MMF627" s="159"/>
      <c r="MMG627" s="159"/>
      <c r="MMH627" s="159"/>
      <c r="MMI627" s="159"/>
      <c r="MMJ627" s="159"/>
      <c r="MMK627" s="159"/>
      <c r="MML627" s="159"/>
      <c r="MMM627" s="159"/>
      <c r="MMN627" s="159"/>
      <c r="MMO627" s="159"/>
      <c r="MMP627" s="159"/>
      <c r="MMQ627" s="159"/>
      <c r="MMR627" s="159"/>
      <c r="MMS627" s="159"/>
      <c r="MMT627" s="159"/>
      <c r="MMU627" s="159"/>
      <c r="MMV627" s="159"/>
      <c r="MMW627" s="159"/>
      <c r="MMX627" s="159"/>
      <c r="MMY627" s="159"/>
      <c r="MMZ627" s="159"/>
      <c r="MNA627" s="159"/>
      <c r="MNB627" s="159"/>
      <c r="MNC627" s="159"/>
      <c r="MND627" s="159"/>
      <c r="MNE627" s="159"/>
      <c r="MNF627" s="159"/>
      <c r="MNG627" s="159"/>
      <c r="MNH627" s="159"/>
      <c r="MNI627" s="159"/>
      <c r="MNJ627" s="159"/>
      <c r="MNK627" s="159"/>
      <c r="MNL627" s="159"/>
      <c r="MNM627" s="159"/>
      <c r="MNN627" s="159"/>
      <c r="MNO627" s="159"/>
      <c r="MNP627" s="159"/>
      <c r="MNQ627" s="159"/>
      <c r="MNR627" s="159"/>
      <c r="MNS627" s="159"/>
      <c r="MNT627" s="159"/>
      <c r="MNU627" s="159"/>
      <c r="MNV627" s="159"/>
      <c r="MNW627" s="159"/>
      <c r="MNX627" s="159"/>
      <c r="MNY627" s="159"/>
      <c r="MNZ627" s="159"/>
      <c r="MOA627" s="159"/>
      <c r="MOB627" s="159"/>
      <c r="MOC627" s="159"/>
      <c r="MOD627" s="159"/>
      <c r="MOE627" s="159"/>
      <c r="MOF627" s="159"/>
      <c r="MOG627" s="159"/>
      <c r="MOH627" s="159"/>
      <c r="MOI627" s="159"/>
      <c r="MOJ627" s="159"/>
      <c r="MOK627" s="159"/>
      <c r="MOL627" s="159"/>
      <c r="MOM627" s="159"/>
      <c r="MON627" s="159"/>
      <c r="MOO627" s="159"/>
      <c r="MOP627" s="159"/>
      <c r="MOQ627" s="159"/>
      <c r="MOR627" s="159"/>
      <c r="MOS627" s="159"/>
      <c r="MOT627" s="159"/>
      <c r="MOU627" s="159"/>
      <c r="MOV627" s="159"/>
      <c r="MOW627" s="159"/>
      <c r="MOX627" s="159"/>
      <c r="MOY627" s="159"/>
      <c r="MOZ627" s="159"/>
      <c r="MPA627" s="159"/>
      <c r="MPB627" s="159"/>
      <c r="MPC627" s="159"/>
      <c r="MPD627" s="159"/>
      <c r="MPE627" s="159"/>
      <c r="MPF627" s="159"/>
      <c r="MPG627" s="159"/>
      <c r="MPH627" s="159"/>
      <c r="MPI627" s="159"/>
      <c r="MPJ627" s="159"/>
      <c r="MPK627" s="159"/>
      <c r="MPL627" s="159"/>
      <c r="MPM627" s="159"/>
      <c r="MPN627" s="159"/>
      <c r="MPO627" s="159"/>
      <c r="MPP627" s="159"/>
      <c r="MPQ627" s="159"/>
      <c r="MPR627" s="159"/>
      <c r="MPS627" s="159"/>
      <c r="MPT627" s="159"/>
      <c r="MPU627" s="159"/>
      <c r="MPV627" s="159"/>
      <c r="MPW627" s="159"/>
      <c r="MPX627" s="159"/>
      <c r="MPY627" s="159"/>
      <c r="MPZ627" s="159"/>
      <c r="MQA627" s="159"/>
      <c r="MQB627" s="159"/>
      <c r="MQC627" s="159"/>
      <c r="MQD627" s="159"/>
      <c r="MQE627" s="159"/>
      <c r="MQF627" s="159"/>
      <c r="MQG627" s="159"/>
      <c r="MQH627" s="159"/>
      <c r="MQI627" s="159"/>
      <c r="MQJ627" s="159"/>
      <c r="MQK627" s="159"/>
      <c r="MQL627" s="159"/>
      <c r="MQM627" s="159"/>
      <c r="MQN627" s="159"/>
      <c r="MQO627" s="159"/>
      <c r="MQP627" s="159"/>
      <c r="MQQ627" s="159"/>
      <c r="MQR627" s="159"/>
      <c r="MQS627" s="159"/>
      <c r="MQT627" s="159"/>
      <c r="MQU627" s="159"/>
      <c r="MQV627" s="159"/>
      <c r="MQW627" s="159"/>
      <c r="MQX627" s="159"/>
      <c r="MQY627" s="159"/>
      <c r="MQZ627" s="159"/>
      <c r="MRA627" s="159"/>
      <c r="MRB627" s="159"/>
      <c r="MRC627" s="159"/>
      <c r="MRD627" s="159"/>
      <c r="MRE627" s="159"/>
      <c r="MRF627" s="159"/>
      <c r="MRG627" s="159"/>
      <c r="MRH627" s="159"/>
      <c r="MRI627" s="159"/>
      <c r="MRJ627" s="159"/>
      <c r="MRK627" s="159"/>
      <c r="MRL627" s="159"/>
      <c r="MRM627" s="159"/>
      <c r="MRN627" s="159"/>
      <c r="MRO627" s="159"/>
      <c r="MRP627" s="159"/>
      <c r="MRQ627" s="159"/>
      <c r="MRR627" s="159"/>
      <c r="MRS627" s="159"/>
      <c r="MRT627" s="159"/>
      <c r="MRU627" s="159"/>
      <c r="MRV627" s="159"/>
      <c r="MRW627" s="159"/>
      <c r="MRX627" s="159"/>
      <c r="MRY627" s="159"/>
      <c r="MRZ627" s="159"/>
      <c r="MSA627" s="159"/>
      <c r="MSB627" s="159"/>
      <c r="MSC627" s="159"/>
      <c r="MSD627" s="159"/>
      <c r="MSE627" s="159"/>
      <c r="MSF627" s="159"/>
      <c r="MSG627" s="159"/>
      <c r="MSH627" s="159"/>
      <c r="MSI627" s="159"/>
      <c r="MSJ627" s="159"/>
      <c r="MSK627" s="159"/>
      <c r="MSL627" s="159"/>
      <c r="MSM627" s="159"/>
      <c r="MSN627" s="159"/>
      <c r="MSO627" s="159"/>
      <c r="MSP627" s="159"/>
      <c r="MSQ627" s="159"/>
      <c r="MSR627" s="159"/>
      <c r="MSS627" s="159"/>
      <c r="MST627" s="159"/>
      <c r="MSU627" s="159"/>
      <c r="MSV627" s="159"/>
      <c r="MSW627" s="159"/>
      <c r="MSX627" s="159"/>
      <c r="MSY627" s="159"/>
      <c r="MSZ627" s="159"/>
      <c r="MTA627" s="159"/>
      <c r="MTB627" s="159"/>
      <c r="MTC627" s="159"/>
      <c r="MTD627" s="159"/>
      <c r="MTE627" s="159"/>
      <c r="MTF627" s="159"/>
      <c r="MTG627" s="159"/>
      <c r="MTH627" s="159"/>
      <c r="MTI627" s="159"/>
      <c r="MTJ627" s="159"/>
      <c r="MTK627" s="159"/>
      <c r="MTL627" s="159"/>
      <c r="MTM627" s="159"/>
      <c r="MTN627" s="159"/>
      <c r="MTO627" s="159"/>
      <c r="MTP627" s="159"/>
      <c r="MTQ627" s="159"/>
      <c r="MTR627" s="159"/>
      <c r="MTS627" s="159"/>
      <c r="MTT627" s="159"/>
      <c r="MTU627" s="159"/>
      <c r="MTV627" s="159"/>
      <c r="MTW627" s="159"/>
      <c r="MTX627" s="159"/>
      <c r="MTY627" s="159"/>
      <c r="MTZ627" s="159"/>
      <c r="MUA627" s="159"/>
      <c r="MUB627" s="159"/>
      <c r="MUC627" s="159"/>
      <c r="MUD627" s="159"/>
      <c r="MUE627" s="159"/>
      <c r="MUF627" s="159"/>
      <c r="MUG627" s="159"/>
      <c r="MUH627" s="159"/>
      <c r="MUI627" s="159"/>
      <c r="MUJ627" s="159"/>
      <c r="MUK627" s="159"/>
      <c r="MUL627" s="159"/>
      <c r="MUM627" s="159"/>
      <c r="MUN627" s="159"/>
      <c r="MUO627" s="159"/>
      <c r="MUP627" s="159"/>
      <c r="MUQ627" s="159"/>
      <c r="MUR627" s="159"/>
      <c r="MUS627" s="159"/>
      <c r="MUT627" s="159"/>
      <c r="MUU627" s="159"/>
      <c r="MUV627" s="159"/>
      <c r="MUW627" s="159"/>
      <c r="MUX627" s="159"/>
      <c r="MUY627" s="159"/>
      <c r="MUZ627" s="159"/>
      <c r="MVA627" s="159"/>
      <c r="MVB627" s="159"/>
      <c r="MVC627" s="159"/>
      <c r="MVD627" s="159"/>
      <c r="MVE627" s="159"/>
      <c r="MVF627" s="159"/>
      <c r="MVG627" s="159"/>
      <c r="MVH627" s="159"/>
      <c r="MVI627" s="159"/>
      <c r="MVJ627" s="159"/>
      <c r="MVK627" s="159"/>
      <c r="MVL627" s="159"/>
      <c r="MVM627" s="159"/>
      <c r="MVN627" s="159"/>
      <c r="MVO627" s="159"/>
      <c r="MVP627" s="159"/>
      <c r="MVQ627" s="159"/>
      <c r="MVR627" s="159"/>
      <c r="MVS627" s="159"/>
      <c r="MVT627" s="159"/>
      <c r="MVU627" s="159"/>
      <c r="MVV627" s="159"/>
      <c r="MVW627" s="159"/>
      <c r="MVX627" s="159"/>
      <c r="MVY627" s="159"/>
      <c r="MVZ627" s="159"/>
      <c r="MWA627" s="159"/>
      <c r="MWB627" s="159"/>
      <c r="MWC627" s="159"/>
      <c r="MWD627" s="159"/>
      <c r="MWE627" s="159"/>
      <c r="MWF627" s="159"/>
      <c r="MWG627" s="159"/>
      <c r="MWH627" s="159"/>
      <c r="MWI627" s="159"/>
      <c r="MWJ627" s="159"/>
      <c r="MWK627" s="159"/>
      <c r="MWL627" s="159"/>
      <c r="MWM627" s="159"/>
      <c r="MWN627" s="159"/>
      <c r="MWO627" s="159"/>
      <c r="MWP627" s="159"/>
      <c r="MWQ627" s="159"/>
      <c r="MWR627" s="159"/>
      <c r="MWS627" s="159"/>
      <c r="MWT627" s="159"/>
      <c r="MWU627" s="159"/>
      <c r="MWV627" s="159"/>
      <c r="MWW627" s="159"/>
      <c r="MWX627" s="159"/>
      <c r="MWY627" s="159"/>
      <c r="MWZ627" s="159"/>
      <c r="MXA627" s="159"/>
      <c r="MXB627" s="159"/>
      <c r="MXC627" s="159"/>
      <c r="MXD627" s="159"/>
      <c r="MXE627" s="159"/>
      <c r="MXF627" s="159"/>
      <c r="MXG627" s="159"/>
      <c r="MXH627" s="159"/>
      <c r="MXI627" s="159"/>
      <c r="MXJ627" s="159"/>
      <c r="MXK627" s="159"/>
      <c r="MXL627" s="159"/>
      <c r="MXM627" s="159"/>
      <c r="MXN627" s="159"/>
      <c r="MXO627" s="159"/>
      <c r="MXP627" s="159"/>
      <c r="MXQ627" s="159"/>
      <c r="MXR627" s="159"/>
      <c r="MXS627" s="159"/>
      <c r="MXT627" s="159"/>
      <c r="MXU627" s="159"/>
      <c r="MXV627" s="159"/>
      <c r="MXW627" s="159"/>
      <c r="MXX627" s="159"/>
      <c r="MXY627" s="159"/>
      <c r="MXZ627" s="159"/>
      <c r="MYA627" s="159"/>
      <c r="MYB627" s="159"/>
      <c r="MYC627" s="159"/>
      <c r="MYD627" s="159"/>
      <c r="MYE627" s="159"/>
      <c r="MYF627" s="159"/>
      <c r="MYG627" s="159"/>
      <c r="MYH627" s="159"/>
      <c r="MYI627" s="159"/>
      <c r="MYJ627" s="159"/>
      <c r="MYK627" s="159"/>
      <c r="MYL627" s="159"/>
      <c r="MYM627" s="159"/>
      <c r="MYN627" s="159"/>
      <c r="MYO627" s="159"/>
      <c r="MYP627" s="159"/>
      <c r="MYQ627" s="159"/>
      <c r="MYR627" s="159"/>
      <c r="MYS627" s="159"/>
      <c r="MYT627" s="159"/>
      <c r="MYU627" s="159"/>
      <c r="MYV627" s="159"/>
      <c r="MYW627" s="159"/>
      <c r="MYX627" s="159"/>
      <c r="MYY627" s="159"/>
      <c r="MYZ627" s="159"/>
      <c r="MZA627" s="159"/>
      <c r="MZB627" s="159"/>
      <c r="MZC627" s="159"/>
      <c r="MZD627" s="159"/>
      <c r="MZE627" s="159"/>
      <c r="MZF627" s="159"/>
      <c r="MZG627" s="159"/>
      <c r="MZH627" s="159"/>
      <c r="MZI627" s="159"/>
      <c r="MZJ627" s="159"/>
      <c r="MZK627" s="159"/>
      <c r="MZL627" s="159"/>
      <c r="MZM627" s="159"/>
      <c r="MZN627" s="159"/>
      <c r="MZO627" s="159"/>
      <c r="MZP627" s="159"/>
      <c r="MZQ627" s="159"/>
      <c r="MZR627" s="159"/>
      <c r="MZS627" s="159"/>
      <c r="MZT627" s="159"/>
      <c r="MZU627" s="159"/>
      <c r="MZV627" s="159"/>
      <c r="MZW627" s="159"/>
      <c r="MZX627" s="159"/>
      <c r="MZY627" s="159"/>
      <c r="MZZ627" s="159"/>
      <c r="NAA627" s="159"/>
      <c r="NAB627" s="159"/>
      <c r="NAC627" s="159"/>
      <c r="NAD627" s="159"/>
      <c r="NAE627" s="159"/>
      <c r="NAF627" s="159"/>
      <c r="NAG627" s="159"/>
      <c r="NAH627" s="159"/>
      <c r="NAI627" s="159"/>
      <c r="NAJ627" s="159"/>
      <c r="NAK627" s="159"/>
      <c r="NAL627" s="159"/>
      <c r="NAM627" s="159"/>
      <c r="NAN627" s="159"/>
      <c r="NAO627" s="159"/>
      <c r="NAP627" s="159"/>
      <c r="NAQ627" s="159"/>
      <c r="NAR627" s="159"/>
      <c r="NAS627" s="159"/>
      <c r="NAT627" s="159"/>
      <c r="NAU627" s="159"/>
      <c r="NAV627" s="159"/>
      <c r="NAW627" s="159"/>
      <c r="NAX627" s="159"/>
      <c r="NAY627" s="159"/>
      <c r="NAZ627" s="159"/>
      <c r="NBA627" s="159"/>
      <c r="NBB627" s="159"/>
      <c r="NBC627" s="159"/>
      <c r="NBD627" s="159"/>
      <c r="NBE627" s="159"/>
      <c r="NBF627" s="159"/>
      <c r="NBG627" s="159"/>
      <c r="NBH627" s="159"/>
      <c r="NBI627" s="159"/>
      <c r="NBJ627" s="159"/>
      <c r="NBK627" s="159"/>
      <c r="NBL627" s="159"/>
      <c r="NBM627" s="159"/>
      <c r="NBN627" s="159"/>
      <c r="NBO627" s="159"/>
      <c r="NBP627" s="159"/>
      <c r="NBQ627" s="159"/>
      <c r="NBR627" s="159"/>
      <c r="NBS627" s="159"/>
      <c r="NBT627" s="159"/>
      <c r="NBU627" s="159"/>
      <c r="NBV627" s="159"/>
      <c r="NBW627" s="159"/>
      <c r="NBX627" s="159"/>
      <c r="NBY627" s="159"/>
      <c r="NBZ627" s="159"/>
      <c r="NCA627" s="159"/>
      <c r="NCB627" s="159"/>
      <c r="NCC627" s="159"/>
      <c r="NCD627" s="159"/>
      <c r="NCE627" s="159"/>
      <c r="NCF627" s="159"/>
      <c r="NCG627" s="159"/>
      <c r="NCH627" s="159"/>
      <c r="NCI627" s="159"/>
      <c r="NCJ627" s="159"/>
      <c r="NCK627" s="159"/>
      <c r="NCL627" s="159"/>
      <c r="NCM627" s="159"/>
      <c r="NCN627" s="159"/>
      <c r="NCO627" s="159"/>
      <c r="NCP627" s="159"/>
      <c r="NCQ627" s="159"/>
      <c r="NCR627" s="159"/>
      <c r="NCS627" s="159"/>
      <c r="NCT627" s="159"/>
      <c r="NCU627" s="159"/>
      <c r="NCV627" s="159"/>
      <c r="NCW627" s="159"/>
      <c r="NCX627" s="159"/>
      <c r="NCY627" s="159"/>
      <c r="NCZ627" s="159"/>
      <c r="NDA627" s="159"/>
      <c r="NDB627" s="159"/>
      <c r="NDC627" s="159"/>
      <c r="NDD627" s="159"/>
      <c r="NDE627" s="159"/>
      <c r="NDF627" s="159"/>
      <c r="NDG627" s="159"/>
      <c r="NDH627" s="159"/>
      <c r="NDI627" s="159"/>
      <c r="NDJ627" s="159"/>
      <c r="NDK627" s="159"/>
      <c r="NDL627" s="159"/>
      <c r="NDM627" s="159"/>
      <c r="NDN627" s="159"/>
      <c r="NDO627" s="159"/>
      <c r="NDP627" s="159"/>
      <c r="NDQ627" s="159"/>
      <c r="NDR627" s="159"/>
      <c r="NDS627" s="159"/>
      <c r="NDT627" s="159"/>
      <c r="NDU627" s="159"/>
      <c r="NDV627" s="159"/>
      <c r="NDW627" s="159"/>
      <c r="NDX627" s="159"/>
      <c r="NDY627" s="159"/>
      <c r="NDZ627" s="159"/>
      <c r="NEA627" s="159"/>
      <c r="NEB627" s="159"/>
      <c r="NEC627" s="159"/>
      <c r="NED627" s="159"/>
      <c r="NEE627" s="159"/>
      <c r="NEF627" s="159"/>
      <c r="NEG627" s="159"/>
      <c r="NEH627" s="159"/>
      <c r="NEI627" s="159"/>
      <c r="NEJ627" s="159"/>
      <c r="NEK627" s="159"/>
      <c r="NEL627" s="159"/>
      <c r="NEM627" s="159"/>
      <c r="NEN627" s="159"/>
      <c r="NEO627" s="159"/>
      <c r="NEP627" s="159"/>
      <c r="NEQ627" s="159"/>
      <c r="NER627" s="159"/>
      <c r="NES627" s="159"/>
      <c r="NET627" s="159"/>
      <c r="NEU627" s="159"/>
      <c r="NEV627" s="159"/>
      <c r="NEW627" s="159"/>
      <c r="NEX627" s="159"/>
      <c r="NEY627" s="159"/>
      <c r="NEZ627" s="159"/>
      <c r="NFA627" s="159"/>
      <c r="NFB627" s="159"/>
      <c r="NFC627" s="159"/>
      <c r="NFD627" s="159"/>
      <c r="NFE627" s="159"/>
      <c r="NFF627" s="159"/>
      <c r="NFG627" s="159"/>
      <c r="NFH627" s="159"/>
      <c r="NFI627" s="159"/>
      <c r="NFJ627" s="159"/>
      <c r="NFK627" s="159"/>
      <c r="NFL627" s="159"/>
      <c r="NFM627" s="159"/>
      <c r="NFN627" s="159"/>
      <c r="NFO627" s="159"/>
      <c r="NFP627" s="159"/>
      <c r="NFQ627" s="159"/>
      <c r="NFR627" s="159"/>
      <c r="NFS627" s="159"/>
      <c r="NFT627" s="159"/>
      <c r="NFU627" s="159"/>
      <c r="NFV627" s="159"/>
      <c r="NFW627" s="159"/>
      <c r="NFX627" s="159"/>
      <c r="NFY627" s="159"/>
      <c r="NFZ627" s="159"/>
      <c r="NGA627" s="159"/>
      <c r="NGB627" s="159"/>
      <c r="NGC627" s="159"/>
      <c r="NGD627" s="159"/>
      <c r="NGE627" s="159"/>
      <c r="NGF627" s="159"/>
      <c r="NGG627" s="159"/>
      <c r="NGH627" s="159"/>
      <c r="NGI627" s="159"/>
      <c r="NGJ627" s="159"/>
      <c r="NGK627" s="159"/>
      <c r="NGL627" s="159"/>
      <c r="NGM627" s="159"/>
      <c r="NGN627" s="159"/>
      <c r="NGO627" s="159"/>
      <c r="NGP627" s="159"/>
      <c r="NGQ627" s="159"/>
      <c r="NGR627" s="159"/>
      <c r="NGS627" s="159"/>
      <c r="NGT627" s="159"/>
      <c r="NGU627" s="159"/>
      <c r="NGV627" s="159"/>
      <c r="NGW627" s="159"/>
      <c r="NGX627" s="159"/>
      <c r="NGY627" s="159"/>
      <c r="NGZ627" s="159"/>
      <c r="NHA627" s="159"/>
      <c r="NHB627" s="159"/>
      <c r="NHC627" s="159"/>
      <c r="NHD627" s="159"/>
      <c r="NHE627" s="159"/>
      <c r="NHF627" s="159"/>
      <c r="NHG627" s="159"/>
      <c r="NHH627" s="159"/>
      <c r="NHI627" s="159"/>
      <c r="NHJ627" s="159"/>
      <c r="NHK627" s="159"/>
      <c r="NHL627" s="159"/>
      <c r="NHM627" s="159"/>
      <c r="NHN627" s="159"/>
      <c r="NHO627" s="159"/>
      <c r="NHP627" s="159"/>
      <c r="NHQ627" s="159"/>
      <c r="NHR627" s="159"/>
      <c r="NHS627" s="159"/>
      <c r="NHT627" s="159"/>
      <c r="NHU627" s="159"/>
      <c r="NHV627" s="159"/>
      <c r="NHW627" s="159"/>
      <c r="NHX627" s="159"/>
      <c r="NHY627" s="159"/>
      <c r="NHZ627" s="159"/>
      <c r="NIA627" s="159"/>
      <c r="NIB627" s="159"/>
      <c r="NIC627" s="159"/>
      <c r="NID627" s="159"/>
      <c r="NIE627" s="159"/>
      <c r="NIF627" s="159"/>
      <c r="NIG627" s="159"/>
      <c r="NIH627" s="159"/>
      <c r="NII627" s="159"/>
      <c r="NIJ627" s="159"/>
      <c r="NIK627" s="159"/>
      <c r="NIL627" s="159"/>
      <c r="NIM627" s="159"/>
      <c r="NIN627" s="159"/>
      <c r="NIO627" s="159"/>
      <c r="NIP627" s="159"/>
      <c r="NIQ627" s="159"/>
      <c r="NIR627" s="159"/>
      <c r="NIS627" s="159"/>
      <c r="NIT627" s="159"/>
      <c r="NIU627" s="159"/>
      <c r="NIV627" s="159"/>
      <c r="NIW627" s="159"/>
      <c r="NIX627" s="159"/>
      <c r="NIY627" s="159"/>
      <c r="NIZ627" s="159"/>
      <c r="NJA627" s="159"/>
      <c r="NJB627" s="159"/>
      <c r="NJC627" s="159"/>
      <c r="NJD627" s="159"/>
      <c r="NJE627" s="159"/>
      <c r="NJF627" s="159"/>
      <c r="NJG627" s="159"/>
      <c r="NJH627" s="159"/>
      <c r="NJI627" s="159"/>
      <c r="NJJ627" s="159"/>
      <c r="NJK627" s="159"/>
      <c r="NJL627" s="159"/>
      <c r="NJM627" s="159"/>
      <c r="NJN627" s="159"/>
      <c r="NJO627" s="159"/>
      <c r="NJP627" s="159"/>
      <c r="NJQ627" s="159"/>
      <c r="NJR627" s="159"/>
      <c r="NJS627" s="159"/>
      <c r="NJT627" s="159"/>
      <c r="NJU627" s="159"/>
      <c r="NJV627" s="159"/>
      <c r="NJW627" s="159"/>
      <c r="NJX627" s="159"/>
      <c r="NJY627" s="159"/>
      <c r="NJZ627" s="159"/>
      <c r="NKA627" s="159"/>
      <c r="NKB627" s="159"/>
      <c r="NKC627" s="159"/>
      <c r="NKD627" s="159"/>
      <c r="NKE627" s="159"/>
      <c r="NKF627" s="159"/>
      <c r="NKG627" s="159"/>
      <c r="NKH627" s="159"/>
      <c r="NKI627" s="159"/>
      <c r="NKJ627" s="159"/>
      <c r="NKK627" s="159"/>
      <c r="NKL627" s="159"/>
      <c r="NKM627" s="159"/>
      <c r="NKN627" s="159"/>
      <c r="NKO627" s="159"/>
      <c r="NKP627" s="159"/>
      <c r="NKQ627" s="159"/>
      <c r="NKR627" s="159"/>
      <c r="NKS627" s="159"/>
      <c r="NKT627" s="159"/>
      <c r="NKU627" s="159"/>
      <c r="NKV627" s="159"/>
      <c r="NKW627" s="159"/>
      <c r="NKX627" s="159"/>
      <c r="NKY627" s="159"/>
      <c r="NKZ627" s="159"/>
      <c r="NLA627" s="159"/>
      <c r="NLB627" s="159"/>
      <c r="NLC627" s="159"/>
      <c r="NLD627" s="159"/>
      <c r="NLE627" s="159"/>
      <c r="NLF627" s="159"/>
      <c r="NLG627" s="159"/>
      <c r="NLH627" s="159"/>
      <c r="NLI627" s="159"/>
      <c r="NLJ627" s="159"/>
      <c r="NLK627" s="159"/>
      <c r="NLL627" s="159"/>
      <c r="NLM627" s="159"/>
      <c r="NLN627" s="159"/>
      <c r="NLO627" s="159"/>
      <c r="NLP627" s="159"/>
      <c r="NLQ627" s="159"/>
      <c r="NLR627" s="159"/>
      <c r="NLS627" s="159"/>
      <c r="NLT627" s="159"/>
      <c r="NLU627" s="159"/>
      <c r="NLV627" s="159"/>
      <c r="NLW627" s="159"/>
      <c r="NLX627" s="159"/>
      <c r="NLY627" s="159"/>
      <c r="NLZ627" s="159"/>
      <c r="NMA627" s="159"/>
      <c r="NMB627" s="159"/>
      <c r="NMC627" s="159"/>
      <c r="NMD627" s="159"/>
      <c r="NME627" s="159"/>
      <c r="NMF627" s="159"/>
      <c r="NMG627" s="159"/>
      <c r="NMH627" s="159"/>
      <c r="NMI627" s="159"/>
      <c r="NMJ627" s="159"/>
      <c r="NMK627" s="159"/>
      <c r="NML627" s="159"/>
      <c r="NMM627" s="159"/>
      <c r="NMN627" s="159"/>
      <c r="NMO627" s="159"/>
      <c r="NMP627" s="159"/>
      <c r="NMQ627" s="159"/>
      <c r="NMR627" s="159"/>
      <c r="NMS627" s="159"/>
      <c r="NMT627" s="159"/>
      <c r="NMU627" s="159"/>
      <c r="NMV627" s="159"/>
      <c r="NMW627" s="159"/>
      <c r="NMX627" s="159"/>
      <c r="NMY627" s="159"/>
      <c r="NMZ627" s="159"/>
      <c r="NNA627" s="159"/>
      <c r="NNB627" s="159"/>
      <c r="NNC627" s="159"/>
      <c r="NND627" s="159"/>
      <c r="NNE627" s="159"/>
      <c r="NNF627" s="159"/>
      <c r="NNG627" s="159"/>
      <c r="NNH627" s="159"/>
      <c r="NNI627" s="159"/>
      <c r="NNJ627" s="159"/>
      <c r="NNK627" s="159"/>
      <c r="NNL627" s="159"/>
      <c r="NNM627" s="159"/>
      <c r="NNN627" s="159"/>
      <c r="NNO627" s="159"/>
      <c r="NNP627" s="159"/>
      <c r="NNQ627" s="159"/>
      <c r="NNR627" s="159"/>
      <c r="NNS627" s="159"/>
      <c r="NNT627" s="159"/>
      <c r="NNU627" s="159"/>
      <c r="NNV627" s="159"/>
      <c r="NNW627" s="159"/>
      <c r="NNX627" s="159"/>
      <c r="NNY627" s="159"/>
      <c r="NNZ627" s="159"/>
      <c r="NOA627" s="159"/>
      <c r="NOB627" s="159"/>
      <c r="NOC627" s="159"/>
      <c r="NOD627" s="159"/>
      <c r="NOE627" s="159"/>
      <c r="NOF627" s="159"/>
      <c r="NOG627" s="159"/>
      <c r="NOH627" s="159"/>
      <c r="NOI627" s="159"/>
      <c r="NOJ627" s="159"/>
      <c r="NOK627" s="159"/>
      <c r="NOL627" s="159"/>
      <c r="NOM627" s="159"/>
      <c r="NON627" s="159"/>
      <c r="NOO627" s="159"/>
      <c r="NOP627" s="159"/>
      <c r="NOQ627" s="159"/>
      <c r="NOR627" s="159"/>
      <c r="NOS627" s="159"/>
      <c r="NOT627" s="159"/>
      <c r="NOU627" s="159"/>
      <c r="NOV627" s="159"/>
      <c r="NOW627" s="159"/>
      <c r="NOX627" s="159"/>
      <c r="NOY627" s="159"/>
      <c r="NOZ627" s="159"/>
      <c r="NPA627" s="159"/>
      <c r="NPB627" s="159"/>
      <c r="NPC627" s="159"/>
      <c r="NPD627" s="159"/>
      <c r="NPE627" s="159"/>
      <c r="NPF627" s="159"/>
      <c r="NPG627" s="159"/>
      <c r="NPH627" s="159"/>
      <c r="NPI627" s="159"/>
      <c r="NPJ627" s="159"/>
      <c r="NPK627" s="159"/>
      <c r="NPL627" s="159"/>
      <c r="NPM627" s="159"/>
      <c r="NPN627" s="159"/>
      <c r="NPO627" s="159"/>
      <c r="NPP627" s="159"/>
      <c r="NPQ627" s="159"/>
      <c r="NPR627" s="159"/>
      <c r="NPS627" s="159"/>
      <c r="NPT627" s="159"/>
      <c r="NPU627" s="159"/>
      <c r="NPV627" s="159"/>
      <c r="NPW627" s="159"/>
      <c r="NPX627" s="159"/>
      <c r="NPY627" s="159"/>
      <c r="NPZ627" s="159"/>
      <c r="NQA627" s="159"/>
      <c r="NQB627" s="159"/>
      <c r="NQC627" s="159"/>
      <c r="NQD627" s="159"/>
      <c r="NQE627" s="159"/>
      <c r="NQF627" s="159"/>
      <c r="NQG627" s="159"/>
      <c r="NQH627" s="159"/>
      <c r="NQI627" s="159"/>
      <c r="NQJ627" s="159"/>
      <c r="NQK627" s="159"/>
      <c r="NQL627" s="159"/>
      <c r="NQM627" s="159"/>
      <c r="NQN627" s="159"/>
      <c r="NQO627" s="159"/>
      <c r="NQP627" s="159"/>
      <c r="NQQ627" s="159"/>
      <c r="NQR627" s="159"/>
      <c r="NQS627" s="159"/>
      <c r="NQT627" s="159"/>
      <c r="NQU627" s="159"/>
      <c r="NQV627" s="159"/>
      <c r="NQW627" s="159"/>
      <c r="NQX627" s="159"/>
      <c r="NQY627" s="159"/>
      <c r="NQZ627" s="159"/>
      <c r="NRA627" s="159"/>
      <c r="NRB627" s="159"/>
      <c r="NRC627" s="159"/>
      <c r="NRD627" s="159"/>
      <c r="NRE627" s="159"/>
      <c r="NRF627" s="159"/>
      <c r="NRG627" s="159"/>
      <c r="NRH627" s="159"/>
      <c r="NRI627" s="159"/>
      <c r="NRJ627" s="159"/>
      <c r="NRK627" s="159"/>
      <c r="NRL627" s="159"/>
      <c r="NRM627" s="159"/>
      <c r="NRN627" s="159"/>
      <c r="NRO627" s="159"/>
      <c r="NRP627" s="159"/>
      <c r="NRQ627" s="159"/>
      <c r="NRR627" s="159"/>
      <c r="NRS627" s="159"/>
      <c r="NRT627" s="159"/>
      <c r="NRU627" s="159"/>
      <c r="NRV627" s="159"/>
      <c r="NRW627" s="159"/>
      <c r="NRX627" s="159"/>
      <c r="NRY627" s="159"/>
      <c r="NRZ627" s="159"/>
      <c r="NSA627" s="159"/>
      <c r="NSB627" s="159"/>
      <c r="NSC627" s="159"/>
      <c r="NSD627" s="159"/>
      <c r="NSE627" s="159"/>
      <c r="NSF627" s="159"/>
      <c r="NSG627" s="159"/>
      <c r="NSH627" s="159"/>
      <c r="NSI627" s="159"/>
      <c r="NSJ627" s="159"/>
      <c r="NSK627" s="159"/>
      <c r="NSL627" s="159"/>
      <c r="NSM627" s="159"/>
      <c r="NSN627" s="159"/>
      <c r="NSO627" s="159"/>
      <c r="NSP627" s="159"/>
      <c r="NSQ627" s="159"/>
      <c r="NSR627" s="159"/>
      <c r="NSS627" s="159"/>
      <c r="NST627" s="159"/>
      <c r="NSU627" s="159"/>
      <c r="NSV627" s="159"/>
      <c r="NSW627" s="159"/>
      <c r="NSX627" s="159"/>
      <c r="NSY627" s="159"/>
      <c r="NSZ627" s="159"/>
      <c r="NTA627" s="159"/>
      <c r="NTB627" s="159"/>
      <c r="NTC627" s="159"/>
      <c r="NTD627" s="159"/>
      <c r="NTE627" s="159"/>
      <c r="NTF627" s="159"/>
      <c r="NTG627" s="159"/>
      <c r="NTH627" s="159"/>
      <c r="NTI627" s="159"/>
      <c r="NTJ627" s="159"/>
      <c r="NTK627" s="159"/>
      <c r="NTL627" s="159"/>
      <c r="NTM627" s="159"/>
      <c r="NTN627" s="159"/>
      <c r="NTO627" s="159"/>
      <c r="NTP627" s="159"/>
      <c r="NTQ627" s="159"/>
      <c r="NTR627" s="159"/>
      <c r="NTS627" s="159"/>
      <c r="NTT627" s="159"/>
      <c r="NTU627" s="159"/>
      <c r="NTV627" s="159"/>
      <c r="NTW627" s="159"/>
      <c r="NTX627" s="159"/>
      <c r="NTY627" s="159"/>
      <c r="NTZ627" s="159"/>
      <c r="NUA627" s="159"/>
      <c r="NUB627" s="159"/>
      <c r="NUC627" s="159"/>
      <c r="NUD627" s="159"/>
      <c r="NUE627" s="159"/>
      <c r="NUF627" s="159"/>
      <c r="NUG627" s="159"/>
      <c r="NUH627" s="159"/>
      <c r="NUI627" s="159"/>
      <c r="NUJ627" s="159"/>
      <c r="NUK627" s="159"/>
      <c r="NUL627" s="159"/>
      <c r="NUM627" s="159"/>
      <c r="NUN627" s="159"/>
      <c r="NUO627" s="159"/>
      <c r="NUP627" s="159"/>
      <c r="NUQ627" s="159"/>
      <c r="NUR627" s="159"/>
      <c r="NUS627" s="159"/>
      <c r="NUT627" s="159"/>
      <c r="NUU627" s="159"/>
      <c r="NUV627" s="159"/>
      <c r="NUW627" s="159"/>
      <c r="NUX627" s="159"/>
      <c r="NUY627" s="159"/>
      <c r="NUZ627" s="159"/>
      <c r="NVA627" s="159"/>
      <c r="NVB627" s="159"/>
      <c r="NVC627" s="159"/>
      <c r="NVD627" s="159"/>
      <c r="NVE627" s="159"/>
      <c r="NVF627" s="159"/>
      <c r="NVG627" s="159"/>
      <c r="NVH627" s="159"/>
      <c r="NVI627" s="159"/>
      <c r="NVJ627" s="159"/>
      <c r="NVK627" s="159"/>
      <c r="NVL627" s="159"/>
      <c r="NVM627" s="159"/>
      <c r="NVN627" s="159"/>
      <c r="NVO627" s="159"/>
      <c r="NVP627" s="159"/>
      <c r="NVQ627" s="159"/>
      <c r="NVR627" s="159"/>
      <c r="NVS627" s="159"/>
      <c r="NVT627" s="159"/>
      <c r="NVU627" s="159"/>
      <c r="NVV627" s="159"/>
      <c r="NVW627" s="159"/>
      <c r="NVX627" s="159"/>
      <c r="NVY627" s="159"/>
      <c r="NVZ627" s="159"/>
      <c r="NWA627" s="159"/>
      <c r="NWB627" s="159"/>
      <c r="NWC627" s="159"/>
      <c r="NWD627" s="159"/>
      <c r="NWE627" s="159"/>
      <c r="NWF627" s="159"/>
      <c r="NWG627" s="159"/>
      <c r="NWH627" s="159"/>
      <c r="NWI627" s="159"/>
      <c r="NWJ627" s="159"/>
      <c r="NWK627" s="159"/>
      <c r="NWL627" s="159"/>
      <c r="NWM627" s="159"/>
      <c r="NWN627" s="159"/>
      <c r="NWO627" s="159"/>
      <c r="NWP627" s="159"/>
      <c r="NWQ627" s="159"/>
      <c r="NWR627" s="159"/>
      <c r="NWS627" s="159"/>
      <c r="NWT627" s="159"/>
      <c r="NWU627" s="159"/>
      <c r="NWV627" s="159"/>
      <c r="NWW627" s="159"/>
      <c r="NWX627" s="159"/>
      <c r="NWY627" s="159"/>
      <c r="NWZ627" s="159"/>
      <c r="NXA627" s="159"/>
      <c r="NXB627" s="159"/>
      <c r="NXC627" s="159"/>
      <c r="NXD627" s="159"/>
      <c r="NXE627" s="159"/>
      <c r="NXF627" s="159"/>
      <c r="NXG627" s="159"/>
      <c r="NXH627" s="159"/>
      <c r="NXI627" s="159"/>
      <c r="NXJ627" s="159"/>
      <c r="NXK627" s="159"/>
      <c r="NXL627" s="159"/>
      <c r="NXM627" s="159"/>
      <c r="NXN627" s="159"/>
      <c r="NXO627" s="159"/>
      <c r="NXP627" s="159"/>
      <c r="NXQ627" s="159"/>
      <c r="NXR627" s="159"/>
      <c r="NXS627" s="159"/>
      <c r="NXT627" s="159"/>
      <c r="NXU627" s="159"/>
      <c r="NXV627" s="159"/>
      <c r="NXW627" s="159"/>
      <c r="NXX627" s="159"/>
      <c r="NXY627" s="159"/>
      <c r="NXZ627" s="159"/>
      <c r="NYA627" s="159"/>
      <c r="NYB627" s="159"/>
      <c r="NYC627" s="159"/>
      <c r="NYD627" s="159"/>
      <c r="NYE627" s="159"/>
      <c r="NYF627" s="159"/>
      <c r="NYG627" s="159"/>
      <c r="NYH627" s="159"/>
      <c r="NYI627" s="159"/>
      <c r="NYJ627" s="159"/>
      <c r="NYK627" s="159"/>
      <c r="NYL627" s="159"/>
      <c r="NYM627" s="159"/>
      <c r="NYN627" s="159"/>
      <c r="NYO627" s="159"/>
      <c r="NYP627" s="159"/>
      <c r="NYQ627" s="159"/>
      <c r="NYR627" s="159"/>
      <c r="NYS627" s="159"/>
      <c r="NYT627" s="159"/>
      <c r="NYU627" s="159"/>
      <c r="NYV627" s="159"/>
      <c r="NYW627" s="159"/>
      <c r="NYX627" s="159"/>
      <c r="NYY627" s="159"/>
      <c r="NYZ627" s="159"/>
      <c r="NZA627" s="159"/>
      <c r="NZB627" s="159"/>
      <c r="NZC627" s="159"/>
      <c r="NZD627" s="159"/>
      <c r="NZE627" s="159"/>
      <c r="NZF627" s="159"/>
      <c r="NZG627" s="159"/>
      <c r="NZH627" s="159"/>
      <c r="NZI627" s="159"/>
      <c r="NZJ627" s="159"/>
      <c r="NZK627" s="159"/>
      <c r="NZL627" s="159"/>
      <c r="NZM627" s="159"/>
      <c r="NZN627" s="159"/>
      <c r="NZO627" s="159"/>
      <c r="NZP627" s="159"/>
      <c r="NZQ627" s="159"/>
      <c r="NZR627" s="159"/>
      <c r="NZS627" s="159"/>
      <c r="NZT627" s="159"/>
      <c r="NZU627" s="159"/>
      <c r="NZV627" s="159"/>
      <c r="NZW627" s="159"/>
      <c r="NZX627" s="159"/>
      <c r="NZY627" s="159"/>
      <c r="NZZ627" s="159"/>
      <c r="OAA627" s="159"/>
      <c r="OAB627" s="159"/>
      <c r="OAC627" s="159"/>
      <c r="OAD627" s="159"/>
      <c r="OAE627" s="159"/>
      <c r="OAF627" s="159"/>
      <c r="OAG627" s="159"/>
      <c r="OAH627" s="159"/>
      <c r="OAI627" s="159"/>
      <c r="OAJ627" s="159"/>
      <c r="OAK627" s="159"/>
      <c r="OAL627" s="159"/>
      <c r="OAM627" s="159"/>
      <c r="OAN627" s="159"/>
      <c r="OAO627" s="159"/>
      <c r="OAP627" s="159"/>
      <c r="OAQ627" s="159"/>
      <c r="OAR627" s="159"/>
      <c r="OAS627" s="159"/>
      <c r="OAT627" s="159"/>
      <c r="OAU627" s="159"/>
      <c r="OAV627" s="159"/>
      <c r="OAW627" s="159"/>
      <c r="OAX627" s="159"/>
      <c r="OAY627" s="159"/>
      <c r="OAZ627" s="159"/>
      <c r="OBA627" s="159"/>
      <c r="OBB627" s="159"/>
      <c r="OBC627" s="159"/>
      <c r="OBD627" s="159"/>
      <c r="OBE627" s="159"/>
      <c r="OBF627" s="159"/>
      <c r="OBG627" s="159"/>
      <c r="OBH627" s="159"/>
      <c r="OBI627" s="159"/>
      <c r="OBJ627" s="159"/>
      <c r="OBK627" s="159"/>
      <c r="OBL627" s="159"/>
      <c r="OBM627" s="159"/>
      <c r="OBN627" s="159"/>
      <c r="OBO627" s="159"/>
      <c r="OBP627" s="159"/>
      <c r="OBQ627" s="159"/>
      <c r="OBR627" s="159"/>
      <c r="OBS627" s="159"/>
      <c r="OBT627" s="159"/>
      <c r="OBU627" s="159"/>
      <c r="OBV627" s="159"/>
      <c r="OBW627" s="159"/>
      <c r="OBX627" s="159"/>
      <c r="OBY627" s="159"/>
      <c r="OBZ627" s="159"/>
      <c r="OCA627" s="159"/>
      <c r="OCB627" s="159"/>
      <c r="OCC627" s="159"/>
      <c r="OCD627" s="159"/>
      <c r="OCE627" s="159"/>
      <c r="OCF627" s="159"/>
      <c r="OCG627" s="159"/>
      <c r="OCH627" s="159"/>
      <c r="OCI627" s="159"/>
      <c r="OCJ627" s="159"/>
      <c r="OCK627" s="159"/>
      <c r="OCL627" s="159"/>
      <c r="OCM627" s="159"/>
      <c r="OCN627" s="159"/>
      <c r="OCO627" s="159"/>
      <c r="OCP627" s="159"/>
      <c r="OCQ627" s="159"/>
      <c r="OCR627" s="159"/>
      <c r="OCS627" s="159"/>
      <c r="OCT627" s="159"/>
      <c r="OCU627" s="159"/>
      <c r="OCV627" s="159"/>
      <c r="OCW627" s="159"/>
      <c r="OCX627" s="159"/>
      <c r="OCY627" s="159"/>
      <c r="OCZ627" s="159"/>
      <c r="ODA627" s="159"/>
      <c r="ODB627" s="159"/>
      <c r="ODC627" s="159"/>
      <c r="ODD627" s="159"/>
      <c r="ODE627" s="159"/>
      <c r="ODF627" s="159"/>
      <c r="ODG627" s="159"/>
      <c r="ODH627" s="159"/>
      <c r="ODI627" s="159"/>
      <c r="ODJ627" s="159"/>
      <c r="ODK627" s="159"/>
      <c r="ODL627" s="159"/>
      <c r="ODM627" s="159"/>
      <c r="ODN627" s="159"/>
      <c r="ODO627" s="159"/>
      <c r="ODP627" s="159"/>
      <c r="ODQ627" s="159"/>
      <c r="ODR627" s="159"/>
      <c r="ODS627" s="159"/>
      <c r="ODT627" s="159"/>
      <c r="ODU627" s="159"/>
      <c r="ODV627" s="159"/>
      <c r="ODW627" s="159"/>
      <c r="ODX627" s="159"/>
      <c r="ODY627" s="159"/>
      <c r="ODZ627" s="159"/>
      <c r="OEA627" s="159"/>
      <c r="OEB627" s="159"/>
      <c r="OEC627" s="159"/>
      <c r="OED627" s="159"/>
      <c r="OEE627" s="159"/>
      <c r="OEF627" s="159"/>
      <c r="OEG627" s="159"/>
      <c r="OEH627" s="159"/>
      <c r="OEI627" s="159"/>
      <c r="OEJ627" s="159"/>
      <c r="OEK627" s="159"/>
      <c r="OEL627" s="159"/>
      <c r="OEM627" s="159"/>
      <c r="OEN627" s="159"/>
      <c r="OEO627" s="159"/>
      <c r="OEP627" s="159"/>
      <c r="OEQ627" s="159"/>
      <c r="OER627" s="159"/>
      <c r="OES627" s="159"/>
      <c r="OET627" s="159"/>
      <c r="OEU627" s="159"/>
      <c r="OEV627" s="159"/>
      <c r="OEW627" s="159"/>
      <c r="OEX627" s="159"/>
      <c r="OEY627" s="159"/>
      <c r="OEZ627" s="159"/>
      <c r="OFA627" s="159"/>
      <c r="OFB627" s="159"/>
      <c r="OFC627" s="159"/>
      <c r="OFD627" s="159"/>
      <c r="OFE627" s="159"/>
      <c r="OFF627" s="159"/>
      <c r="OFG627" s="159"/>
      <c r="OFH627" s="159"/>
      <c r="OFI627" s="159"/>
      <c r="OFJ627" s="159"/>
      <c r="OFK627" s="159"/>
      <c r="OFL627" s="159"/>
      <c r="OFM627" s="159"/>
      <c r="OFN627" s="159"/>
      <c r="OFO627" s="159"/>
      <c r="OFP627" s="159"/>
      <c r="OFQ627" s="159"/>
      <c r="OFR627" s="159"/>
      <c r="OFS627" s="159"/>
      <c r="OFT627" s="159"/>
      <c r="OFU627" s="159"/>
      <c r="OFV627" s="159"/>
      <c r="OFW627" s="159"/>
      <c r="OFX627" s="159"/>
      <c r="OFY627" s="159"/>
      <c r="OFZ627" s="159"/>
      <c r="OGA627" s="159"/>
      <c r="OGB627" s="159"/>
      <c r="OGC627" s="159"/>
      <c r="OGD627" s="159"/>
      <c r="OGE627" s="159"/>
      <c r="OGF627" s="159"/>
      <c r="OGG627" s="159"/>
      <c r="OGH627" s="159"/>
      <c r="OGI627" s="159"/>
      <c r="OGJ627" s="159"/>
      <c r="OGK627" s="159"/>
      <c r="OGL627" s="159"/>
      <c r="OGM627" s="159"/>
      <c r="OGN627" s="159"/>
      <c r="OGO627" s="159"/>
      <c r="OGP627" s="159"/>
      <c r="OGQ627" s="159"/>
      <c r="OGR627" s="159"/>
      <c r="OGS627" s="159"/>
      <c r="OGT627" s="159"/>
      <c r="OGU627" s="159"/>
      <c r="OGV627" s="159"/>
      <c r="OGW627" s="159"/>
      <c r="OGX627" s="159"/>
      <c r="OGY627" s="159"/>
      <c r="OGZ627" s="159"/>
      <c r="OHA627" s="159"/>
      <c r="OHB627" s="159"/>
      <c r="OHC627" s="159"/>
      <c r="OHD627" s="159"/>
      <c r="OHE627" s="159"/>
      <c r="OHF627" s="159"/>
      <c r="OHG627" s="159"/>
      <c r="OHH627" s="159"/>
      <c r="OHI627" s="159"/>
      <c r="OHJ627" s="159"/>
      <c r="OHK627" s="159"/>
      <c r="OHL627" s="159"/>
      <c r="OHM627" s="159"/>
      <c r="OHN627" s="159"/>
      <c r="OHO627" s="159"/>
      <c r="OHP627" s="159"/>
      <c r="OHQ627" s="159"/>
      <c r="OHR627" s="159"/>
      <c r="OHS627" s="159"/>
      <c r="OHT627" s="159"/>
      <c r="OHU627" s="159"/>
      <c r="OHV627" s="159"/>
      <c r="OHW627" s="159"/>
      <c r="OHX627" s="159"/>
      <c r="OHY627" s="159"/>
      <c r="OHZ627" s="159"/>
      <c r="OIA627" s="159"/>
      <c r="OIB627" s="159"/>
      <c r="OIC627" s="159"/>
      <c r="OID627" s="159"/>
      <c r="OIE627" s="159"/>
      <c r="OIF627" s="159"/>
      <c r="OIG627" s="159"/>
      <c r="OIH627" s="159"/>
      <c r="OII627" s="159"/>
      <c r="OIJ627" s="159"/>
      <c r="OIK627" s="159"/>
      <c r="OIL627" s="159"/>
      <c r="OIM627" s="159"/>
      <c r="OIN627" s="159"/>
      <c r="OIO627" s="159"/>
      <c r="OIP627" s="159"/>
      <c r="OIQ627" s="159"/>
      <c r="OIR627" s="159"/>
      <c r="OIS627" s="159"/>
      <c r="OIT627" s="159"/>
      <c r="OIU627" s="159"/>
      <c r="OIV627" s="159"/>
      <c r="OIW627" s="159"/>
      <c r="OIX627" s="159"/>
      <c r="OIY627" s="159"/>
      <c r="OIZ627" s="159"/>
      <c r="OJA627" s="159"/>
      <c r="OJB627" s="159"/>
      <c r="OJC627" s="159"/>
      <c r="OJD627" s="159"/>
      <c r="OJE627" s="159"/>
      <c r="OJF627" s="159"/>
      <c r="OJG627" s="159"/>
      <c r="OJH627" s="159"/>
      <c r="OJI627" s="159"/>
      <c r="OJJ627" s="159"/>
      <c r="OJK627" s="159"/>
      <c r="OJL627" s="159"/>
      <c r="OJM627" s="159"/>
      <c r="OJN627" s="159"/>
      <c r="OJO627" s="159"/>
      <c r="OJP627" s="159"/>
      <c r="OJQ627" s="159"/>
      <c r="OJR627" s="159"/>
      <c r="OJS627" s="159"/>
      <c r="OJT627" s="159"/>
      <c r="OJU627" s="159"/>
      <c r="OJV627" s="159"/>
      <c r="OJW627" s="159"/>
      <c r="OJX627" s="159"/>
      <c r="OJY627" s="159"/>
      <c r="OJZ627" s="159"/>
      <c r="OKA627" s="159"/>
      <c r="OKB627" s="159"/>
      <c r="OKC627" s="159"/>
      <c r="OKD627" s="159"/>
      <c r="OKE627" s="159"/>
      <c r="OKF627" s="159"/>
      <c r="OKG627" s="159"/>
      <c r="OKH627" s="159"/>
      <c r="OKI627" s="159"/>
      <c r="OKJ627" s="159"/>
      <c r="OKK627" s="159"/>
      <c r="OKL627" s="159"/>
      <c r="OKM627" s="159"/>
      <c r="OKN627" s="159"/>
      <c r="OKO627" s="159"/>
      <c r="OKP627" s="159"/>
      <c r="OKQ627" s="159"/>
      <c r="OKR627" s="159"/>
      <c r="OKS627" s="159"/>
      <c r="OKT627" s="159"/>
      <c r="OKU627" s="159"/>
      <c r="OKV627" s="159"/>
      <c r="OKW627" s="159"/>
      <c r="OKX627" s="159"/>
      <c r="OKY627" s="159"/>
      <c r="OKZ627" s="159"/>
      <c r="OLA627" s="159"/>
      <c r="OLB627" s="159"/>
      <c r="OLC627" s="159"/>
      <c r="OLD627" s="159"/>
      <c r="OLE627" s="159"/>
      <c r="OLF627" s="159"/>
      <c r="OLG627" s="159"/>
      <c r="OLH627" s="159"/>
      <c r="OLI627" s="159"/>
      <c r="OLJ627" s="159"/>
      <c r="OLK627" s="159"/>
      <c r="OLL627" s="159"/>
      <c r="OLM627" s="159"/>
      <c r="OLN627" s="159"/>
      <c r="OLO627" s="159"/>
      <c r="OLP627" s="159"/>
      <c r="OLQ627" s="159"/>
      <c r="OLR627" s="159"/>
      <c r="OLS627" s="159"/>
      <c r="OLT627" s="159"/>
      <c r="OLU627" s="159"/>
      <c r="OLV627" s="159"/>
      <c r="OLW627" s="159"/>
      <c r="OLX627" s="159"/>
      <c r="OLY627" s="159"/>
      <c r="OLZ627" s="159"/>
      <c r="OMA627" s="159"/>
      <c r="OMB627" s="159"/>
      <c r="OMC627" s="159"/>
      <c r="OMD627" s="159"/>
      <c r="OME627" s="159"/>
      <c r="OMF627" s="159"/>
      <c r="OMG627" s="159"/>
      <c r="OMH627" s="159"/>
      <c r="OMI627" s="159"/>
      <c r="OMJ627" s="159"/>
      <c r="OMK627" s="159"/>
      <c r="OML627" s="159"/>
      <c r="OMM627" s="159"/>
      <c r="OMN627" s="159"/>
      <c r="OMO627" s="159"/>
      <c r="OMP627" s="159"/>
      <c r="OMQ627" s="159"/>
      <c r="OMR627" s="159"/>
      <c r="OMS627" s="159"/>
      <c r="OMT627" s="159"/>
      <c r="OMU627" s="159"/>
      <c r="OMV627" s="159"/>
      <c r="OMW627" s="159"/>
      <c r="OMX627" s="159"/>
      <c r="OMY627" s="159"/>
      <c r="OMZ627" s="159"/>
      <c r="ONA627" s="159"/>
      <c r="ONB627" s="159"/>
      <c r="ONC627" s="159"/>
      <c r="OND627" s="159"/>
      <c r="ONE627" s="159"/>
      <c r="ONF627" s="159"/>
      <c r="ONG627" s="159"/>
      <c r="ONH627" s="159"/>
      <c r="ONI627" s="159"/>
      <c r="ONJ627" s="159"/>
      <c r="ONK627" s="159"/>
      <c r="ONL627" s="159"/>
      <c r="ONM627" s="159"/>
      <c r="ONN627" s="159"/>
      <c r="ONO627" s="159"/>
      <c r="ONP627" s="159"/>
      <c r="ONQ627" s="159"/>
      <c r="ONR627" s="159"/>
      <c r="ONS627" s="159"/>
      <c r="ONT627" s="159"/>
      <c r="ONU627" s="159"/>
      <c r="ONV627" s="159"/>
      <c r="ONW627" s="159"/>
      <c r="ONX627" s="159"/>
      <c r="ONY627" s="159"/>
      <c r="ONZ627" s="159"/>
      <c r="OOA627" s="159"/>
      <c r="OOB627" s="159"/>
      <c r="OOC627" s="159"/>
      <c r="OOD627" s="159"/>
      <c r="OOE627" s="159"/>
      <c r="OOF627" s="159"/>
      <c r="OOG627" s="159"/>
      <c r="OOH627" s="159"/>
      <c r="OOI627" s="159"/>
      <c r="OOJ627" s="159"/>
      <c r="OOK627" s="159"/>
      <c r="OOL627" s="159"/>
      <c r="OOM627" s="159"/>
      <c r="OON627" s="159"/>
      <c r="OOO627" s="159"/>
      <c r="OOP627" s="159"/>
      <c r="OOQ627" s="159"/>
      <c r="OOR627" s="159"/>
      <c r="OOS627" s="159"/>
      <c r="OOT627" s="159"/>
      <c r="OOU627" s="159"/>
      <c r="OOV627" s="159"/>
      <c r="OOW627" s="159"/>
      <c r="OOX627" s="159"/>
      <c r="OOY627" s="159"/>
      <c r="OOZ627" s="159"/>
      <c r="OPA627" s="159"/>
      <c r="OPB627" s="159"/>
      <c r="OPC627" s="159"/>
      <c r="OPD627" s="159"/>
      <c r="OPE627" s="159"/>
      <c r="OPF627" s="159"/>
      <c r="OPG627" s="159"/>
      <c r="OPH627" s="159"/>
      <c r="OPI627" s="159"/>
      <c r="OPJ627" s="159"/>
      <c r="OPK627" s="159"/>
      <c r="OPL627" s="159"/>
      <c r="OPM627" s="159"/>
      <c r="OPN627" s="159"/>
      <c r="OPO627" s="159"/>
      <c r="OPP627" s="159"/>
      <c r="OPQ627" s="159"/>
      <c r="OPR627" s="159"/>
      <c r="OPS627" s="159"/>
      <c r="OPT627" s="159"/>
      <c r="OPU627" s="159"/>
      <c r="OPV627" s="159"/>
      <c r="OPW627" s="159"/>
      <c r="OPX627" s="159"/>
      <c r="OPY627" s="159"/>
      <c r="OPZ627" s="159"/>
      <c r="OQA627" s="159"/>
      <c r="OQB627" s="159"/>
      <c r="OQC627" s="159"/>
      <c r="OQD627" s="159"/>
      <c r="OQE627" s="159"/>
      <c r="OQF627" s="159"/>
      <c r="OQG627" s="159"/>
      <c r="OQH627" s="159"/>
      <c r="OQI627" s="159"/>
      <c r="OQJ627" s="159"/>
      <c r="OQK627" s="159"/>
      <c r="OQL627" s="159"/>
      <c r="OQM627" s="159"/>
      <c r="OQN627" s="159"/>
      <c r="OQO627" s="159"/>
      <c r="OQP627" s="159"/>
      <c r="OQQ627" s="159"/>
      <c r="OQR627" s="159"/>
      <c r="OQS627" s="159"/>
      <c r="OQT627" s="159"/>
      <c r="OQU627" s="159"/>
      <c r="OQV627" s="159"/>
      <c r="OQW627" s="159"/>
      <c r="OQX627" s="159"/>
      <c r="OQY627" s="159"/>
      <c r="OQZ627" s="159"/>
      <c r="ORA627" s="159"/>
      <c r="ORB627" s="159"/>
      <c r="ORC627" s="159"/>
      <c r="ORD627" s="159"/>
      <c r="ORE627" s="159"/>
      <c r="ORF627" s="159"/>
      <c r="ORG627" s="159"/>
      <c r="ORH627" s="159"/>
      <c r="ORI627" s="159"/>
      <c r="ORJ627" s="159"/>
      <c r="ORK627" s="159"/>
      <c r="ORL627" s="159"/>
      <c r="ORM627" s="159"/>
      <c r="ORN627" s="159"/>
      <c r="ORO627" s="159"/>
      <c r="ORP627" s="159"/>
      <c r="ORQ627" s="159"/>
      <c r="ORR627" s="159"/>
      <c r="ORS627" s="159"/>
      <c r="ORT627" s="159"/>
      <c r="ORU627" s="159"/>
      <c r="ORV627" s="159"/>
      <c r="ORW627" s="159"/>
      <c r="ORX627" s="159"/>
      <c r="ORY627" s="159"/>
      <c r="ORZ627" s="159"/>
      <c r="OSA627" s="159"/>
      <c r="OSB627" s="159"/>
      <c r="OSC627" s="159"/>
      <c r="OSD627" s="159"/>
      <c r="OSE627" s="159"/>
      <c r="OSF627" s="159"/>
      <c r="OSG627" s="159"/>
      <c r="OSH627" s="159"/>
      <c r="OSI627" s="159"/>
      <c r="OSJ627" s="159"/>
      <c r="OSK627" s="159"/>
      <c r="OSL627" s="159"/>
      <c r="OSM627" s="159"/>
      <c r="OSN627" s="159"/>
      <c r="OSO627" s="159"/>
      <c r="OSP627" s="159"/>
      <c r="OSQ627" s="159"/>
      <c r="OSR627" s="159"/>
      <c r="OSS627" s="159"/>
      <c r="OST627" s="159"/>
      <c r="OSU627" s="159"/>
      <c r="OSV627" s="159"/>
      <c r="OSW627" s="159"/>
      <c r="OSX627" s="159"/>
      <c r="OSY627" s="159"/>
      <c r="OSZ627" s="159"/>
      <c r="OTA627" s="159"/>
      <c r="OTB627" s="159"/>
      <c r="OTC627" s="159"/>
      <c r="OTD627" s="159"/>
      <c r="OTE627" s="159"/>
      <c r="OTF627" s="159"/>
      <c r="OTG627" s="159"/>
      <c r="OTH627" s="159"/>
      <c r="OTI627" s="159"/>
      <c r="OTJ627" s="159"/>
      <c r="OTK627" s="159"/>
      <c r="OTL627" s="159"/>
      <c r="OTM627" s="159"/>
      <c r="OTN627" s="159"/>
      <c r="OTO627" s="159"/>
      <c r="OTP627" s="159"/>
      <c r="OTQ627" s="159"/>
      <c r="OTR627" s="159"/>
      <c r="OTS627" s="159"/>
      <c r="OTT627" s="159"/>
      <c r="OTU627" s="159"/>
      <c r="OTV627" s="159"/>
      <c r="OTW627" s="159"/>
      <c r="OTX627" s="159"/>
      <c r="OTY627" s="159"/>
      <c r="OTZ627" s="159"/>
      <c r="OUA627" s="159"/>
      <c r="OUB627" s="159"/>
      <c r="OUC627" s="159"/>
      <c r="OUD627" s="159"/>
      <c r="OUE627" s="159"/>
      <c r="OUF627" s="159"/>
      <c r="OUG627" s="159"/>
      <c r="OUH627" s="159"/>
      <c r="OUI627" s="159"/>
      <c r="OUJ627" s="159"/>
      <c r="OUK627" s="159"/>
      <c r="OUL627" s="159"/>
      <c r="OUM627" s="159"/>
      <c r="OUN627" s="159"/>
      <c r="OUO627" s="159"/>
      <c r="OUP627" s="159"/>
      <c r="OUQ627" s="159"/>
      <c r="OUR627" s="159"/>
      <c r="OUS627" s="159"/>
      <c r="OUT627" s="159"/>
      <c r="OUU627" s="159"/>
      <c r="OUV627" s="159"/>
      <c r="OUW627" s="159"/>
      <c r="OUX627" s="159"/>
      <c r="OUY627" s="159"/>
      <c r="OUZ627" s="159"/>
      <c r="OVA627" s="159"/>
      <c r="OVB627" s="159"/>
      <c r="OVC627" s="159"/>
      <c r="OVD627" s="159"/>
      <c r="OVE627" s="159"/>
      <c r="OVF627" s="159"/>
      <c r="OVG627" s="159"/>
      <c r="OVH627" s="159"/>
      <c r="OVI627" s="159"/>
      <c r="OVJ627" s="159"/>
      <c r="OVK627" s="159"/>
      <c r="OVL627" s="159"/>
      <c r="OVM627" s="159"/>
      <c r="OVN627" s="159"/>
      <c r="OVO627" s="159"/>
      <c r="OVP627" s="159"/>
      <c r="OVQ627" s="159"/>
      <c r="OVR627" s="159"/>
      <c r="OVS627" s="159"/>
      <c r="OVT627" s="159"/>
      <c r="OVU627" s="159"/>
      <c r="OVV627" s="159"/>
      <c r="OVW627" s="159"/>
      <c r="OVX627" s="159"/>
      <c r="OVY627" s="159"/>
      <c r="OVZ627" s="159"/>
      <c r="OWA627" s="159"/>
      <c r="OWB627" s="159"/>
      <c r="OWC627" s="159"/>
      <c r="OWD627" s="159"/>
      <c r="OWE627" s="159"/>
      <c r="OWF627" s="159"/>
      <c r="OWG627" s="159"/>
      <c r="OWH627" s="159"/>
      <c r="OWI627" s="159"/>
      <c r="OWJ627" s="159"/>
      <c r="OWK627" s="159"/>
      <c r="OWL627" s="159"/>
      <c r="OWM627" s="159"/>
      <c r="OWN627" s="159"/>
      <c r="OWO627" s="159"/>
      <c r="OWP627" s="159"/>
      <c r="OWQ627" s="159"/>
      <c r="OWR627" s="159"/>
      <c r="OWS627" s="159"/>
      <c r="OWT627" s="159"/>
      <c r="OWU627" s="159"/>
      <c r="OWV627" s="159"/>
      <c r="OWW627" s="159"/>
      <c r="OWX627" s="159"/>
      <c r="OWY627" s="159"/>
      <c r="OWZ627" s="159"/>
      <c r="OXA627" s="159"/>
      <c r="OXB627" s="159"/>
      <c r="OXC627" s="159"/>
      <c r="OXD627" s="159"/>
      <c r="OXE627" s="159"/>
      <c r="OXF627" s="159"/>
      <c r="OXG627" s="159"/>
      <c r="OXH627" s="159"/>
      <c r="OXI627" s="159"/>
      <c r="OXJ627" s="159"/>
      <c r="OXK627" s="159"/>
      <c r="OXL627" s="159"/>
      <c r="OXM627" s="159"/>
      <c r="OXN627" s="159"/>
      <c r="OXO627" s="159"/>
      <c r="OXP627" s="159"/>
      <c r="OXQ627" s="159"/>
      <c r="OXR627" s="159"/>
      <c r="OXS627" s="159"/>
      <c r="OXT627" s="159"/>
      <c r="OXU627" s="159"/>
      <c r="OXV627" s="159"/>
      <c r="OXW627" s="159"/>
      <c r="OXX627" s="159"/>
      <c r="OXY627" s="159"/>
      <c r="OXZ627" s="159"/>
      <c r="OYA627" s="159"/>
      <c r="OYB627" s="159"/>
      <c r="OYC627" s="159"/>
      <c r="OYD627" s="159"/>
      <c r="OYE627" s="159"/>
      <c r="OYF627" s="159"/>
      <c r="OYG627" s="159"/>
      <c r="OYH627" s="159"/>
      <c r="OYI627" s="159"/>
      <c r="OYJ627" s="159"/>
      <c r="OYK627" s="159"/>
      <c r="OYL627" s="159"/>
      <c r="OYM627" s="159"/>
      <c r="OYN627" s="159"/>
      <c r="OYO627" s="159"/>
      <c r="OYP627" s="159"/>
      <c r="OYQ627" s="159"/>
      <c r="OYR627" s="159"/>
      <c r="OYS627" s="159"/>
      <c r="OYT627" s="159"/>
      <c r="OYU627" s="159"/>
      <c r="OYV627" s="159"/>
      <c r="OYW627" s="159"/>
      <c r="OYX627" s="159"/>
      <c r="OYY627" s="159"/>
      <c r="OYZ627" s="159"/>
      <c r="OZA627" s="159"/>
      <c r="OZB627" s="159"/>
      <c r="OZC627" s="159"/>
      <c r="OZD627" s="159"/>
      <c r="OZE627" s="159"/>
      <c r="OZF627" s="159"/>
      <c r="OZG627" s="159"/>
      <c r="OZH627" s="159"/>
      <c r="OZI627" s="159"/>
      <c r="OZJ627" s="159"/>
      <c r="OZK627" s="159"/>
      <c r="OZL627" s="159"/>
      <c r="OZM627" s="159"/>
      <c r="OZN627" s="159"/>
      <c r="OZO627" s="159"/>
      <c r="OZP627" s="159"/>
      <c r="OZQ627" s="159"/>
      <c r="OZR627" s="159"/>
      <c r="OZS627" s="159"/>
      <c r="OZT627" s="159"/>
      <c r="OZU627" s="159"/>
      <c r="OZV627" s="159"/>
      <c r="OZW627" s="159"/>
      <c r="OZX627" s="159"/>
      <c r="OZY627" s="159"/>
      <c r="OZZ627" s="159"/>
      <c r="PAA627" s="159"/>
      <c r="PAB627" s="159"/>
      <c r="PAC627" s="159"/>
      <c r="PAD627" s="159"/>
      <c r="PAE627" s="159"/>
      <c r="PAF627" s="159"/>
      <c r="PAG627" s="159"/>
      <c r="PAH627" s="159"/>
      <c r="PAI627" s="159"/>
      <c r="PAJ627" s="159"/>
      <c r="PAK627" s="159"/>
      <c r="PAL627" s="159"/>
      <c r="PAM627" s="159"/>
      <c r="PAN627" s="159"/>
      <c r="PAO627" s="159"/>
      <c r="PAP627" s="159"/>
      <c r="PAQ627" s="159"/>
      <c r="PAR627" s="159"/>
      <c r="PAS627" s="159"/>
      <c r="PAT627" s="159"/>
      <c r="PAU627" s="159"/>
      <c r="PAV627" s="159"/>
      <c r="PAW627" s="159"/>
      <c r="PAX627" s="159"/>
      <c r="PAY627" s="159"/>
      <c r="PAZ627" s="159"/>
      <c r="PBA627" s="159"/>
      <c r="PBB627" s="159"/>
      <c r="PBC627" s="159"/>
      <c r="PBD627" s="159"/>
      <c r="PBE627" s="159"/>
      <c r="PBF627" s="159"/>
      <c r="PBG627" s="159"/>
      <c r="PBH627" s="159"/>
      <c r="PBI627" s="159"/>
      <c r="PBJ627" s="159"/>
      <c r="PBK627" s="159"/>
      <c r="PBL627" s="159"/>
      <c r="PBM627" s="159"/>
      <c r="PBN627" s="159"/>
      <c r="PBO627" s="159"/>
      <c r="PBP627" s="159"/>
      <c r="PBQ627" s="159"/>
      <c r="PBR627" s="159"/>
      <c r="PBS627" s="159"/>
      <c r="PBT627" s="159"/>
      <c r="PBU627" s="159"/>
      <c r="PBV627" s="159"/>
      <c r="PBW627" s="159"/>
      <c r="PBX627" s="159"/>
      <c r="PBY627" s="159"/>
      <c r="PBZ627" s="159"/>
      <c r="PCA627" s="159"/>
      <c r="PCB627" s="159"/>
      <c r="PCC627" s="159"/>
      <c r="PCD627" s="159"/>
      <c r="PCE627" s="159"/>
      <c r="PCF627" s="159"/>
      <c r="PCG627" s="159"/>
      <c r="PCH627" s="159"/>
      <c r="PCI627" s="159"/>
      <c r="PCJ627" s="159"/>
      <c r="PCK627" s="159"/>
      <c r="PCL627" s="159"/>
      <c r="PCM627" s="159"/>
      <c r="PCN627" s="159"/>
      <c r="PCO627" s="159"/>
      <c r="PCP627" s="159"/>
      <c r="PCQ627" s="159"/>
      <c r="PCR627" s="159"/>
      <c r="PCS627" s="159"/>
      <c r="PCT627" s="159"/>
      <c r="PCU627" s="159"/>
      <c r="PCV627" s="159"/>
      <c r="PCW627" s="159"/>
      <c r="PCX627" s="159"/>
      <c r="PCY627" s="159"/>
      <c r="PCZ627" s="159"/>
      <c r="PDA627" s="159"/>
      <c r="PDB627" s="159"/>
      <c r="PDC627" s="159"/>
      <c r="PDD627" s="159"/>
      <c r="PDE627" s="159"/>
      <c r="PDF627" s="159"/>
      <c r="PDG627" s="159"/>
      <c r="PDH627" s="159"/>
      <c r="PDI627" s="159"/>
      <c r="PDJ627" s="159"/>
      <c r="PDK627" s="159"/>
      <c r="PDL627" s="159"/>
      <c r="PDM627" s="159"/>
      <c r="PDN627" s="159"/>
      <c r="PDO627" s="159"/>
      <c r="PDP627" s="159"/>
      <c r="PDQ627" s="159"/>
      <c r="PDR627" s="159"/>
      <c r="PDS627" s="159"/>
      <c r="PDT627" s="159"/>
      <c r="PDU627" s="159"/>
      <c r="PDV627" s="159"/>
      <c r="PDW627" s="159"/>
      <c r="PDX627" s="159"/>
      <c r="PDY627" s="159"/>
      <c r="PDZ627" s="159"/>
      <c r="PEA627" s="159"/>
      <c r="PEB627" s="159"/>
      <c r="PEC627" s="159"/>
      <c r="PED627" s="159"/>
      <c r="PEE627" s="159"/>
      <c r="PEF627" s="159"/>
      <c r="PEG627" s="159"/>
      <c r="PEH627" s="159"/>
      <c r="PEI627" s="159"/>
      <c r="PEJ627" s="159"/>
      <c r="PEK627" s="159"/>
      <c r="PEL627" s="159"/>
      <c r="PEM627" s="159"/>
      <c r="PEN627" s="159"/>
      <c r="PEO627" s="159"/>
      <c r="PEP627" s="159"/>
      <c r="PEQ627" s="159"/>
      <c r="PER627" s="159"/>
      <c r="PES627" s="159"/>
      <c r="PET627" s="159"/>
      <c r="PEU627" s="159"/>
      <c r="PEV627" s="159"/>
      <c r="PEW627" s="159"/>
      <c r="PEX627" s="159"/>
      <c r="PEY627" s="159"/>
      <c r="PEZ627" s="159"/>
      <c r="PFA627" s="159"/>
      <c r="PFB627" s="159"/>
      <c r="PFC627" s="159"/>
      <c r="PFD627" s="159"/>
      <c r="PFE627" s="159"/>
      <c r="PFF627" s="159"/>
      <c r="PFG627" s="159"/>
      <c r="PFH627" s="159"/>
      <c r="PFI627" s="159"/>
      <c r="PFJ627" s="159"/>
      <c r="PFK627" s="159"/>
      <c r="PFL627" s="159"/>
      <c r="PFM627" s="159"/>
      <c r="PFN627" s="159"/>
      <c r="PFO627" s="159"/>
      <c r="PFP627" s="159"/>
      <c r="PFQ627" s="159"/>
      <c r="PFR627" s="159"/>
      <c r="PFS627" s="159"/>
      <c r="PFT627" s="159"/>
      <c r="PFU627" s="159"/>
      <c r="PFV627" s="159"/>
      <c r="PFW627" s="159"/>
      <c r="PFX627" s="159"/>
      <c r="PFY627" s="159"/>
      <c r="PFZ627" s="159"/>
      <c r="PGA627" s="159"/>
      <c r="PGB627" s="159"/>
      <c r="PGC627" s="159"/>
      <c r="PGD627" s="159"/>
      <c r="PGE627" s="159"/>
      <c r="PGF627" s="159"/>
      <c r="PGG627" s="159"/>
      <c r="PGH627" s="159"/>
      <c r="PGI627" s="159"/>
      <c r="PGJ627" s="159"/>
      <c r="PGK627" s="159"/>
      <c r="PGL627" s="159"/>
      <c r="PGM627" s="159"/>
      <c r="PGN627" s="159"/>
      <c r="PGO627" s="159"/>
      <c r="PGP627" s="159"/>
      <c r="PGQ627" s="159"/>
      <c r="PGR627" s="159"/>
      <c r="PGS627" s="159"/>
      <c r="PGT627" s="159"/>
      <c r="PGU627" s="159"/>
      <c r="PGV627" s="159"/>
      <c r="PGW627" s="159"/>
      <c r="PGX627" s="159"/>
      <c r="PGY627" s="159"/>
      <c r="PGZ627" s="159"/>
      <c r="PHA627" s="159"/>
      <c r="PHB627" s="159"/>
      <c r="PHC627" s="159"/>
      <c r="PHD627" s="159"/>
      <c r="PHE627" s="159"/>
      <c r="PHF627" s="159"/>
      <c r="PHG627" s="159"/>
      <c r="PHH627" s="159"/>
      <c r="PHI627" s="159"/>
      <c r="PHJ627" s="159"/>
      <c r="PHK627" s="159"/>
      <c r="PHL627" s="159"/>
      <c r="PHM627" s="159"/>
      <c r="PHN627" s="159"/>
      <c r="PHO627" s="159"/>
      <c r="PHP627" s="159"/>
      <c r="PHQ627" s="159"/>
      <c r="PHR627" s="159"/>
      <c r="PHS627" s="159"/>
      <c r="PHT627" s="159"/>
      <c r="PHU627" s="159"/>
      <c r="PHV627" s="159"/>
      <c r="PHW627" s="159"/>
      <c r="PHX627" s="159"/>
      <c r="PHY627" s="159"/>
      <c r="PHZ627" s="159"/>
      <c r="PIA627" s="159"/>
      <c r="PIB627" s="159"/>
      <c r="PIC627" s="159"/>
      <c r="PID627" s="159"/>
      <c r="PIE627" s="159"/>
      <c r="PIF627" s="159"/>
      <c r="PIG627" s="159"/>
      <c r="PIH627" s="159"/>
      <c r="PII627" s="159"/>
      <c r="PIJ627" s="159"/>
      <c r="PIK627" s="159"/>
      <c r="PIL627" s="159"/>
      <c r="PIM627" s="159"/>
      <c r="PIN627" s="159"/>
      <c r="PIO627" s="159"/>
      <c r="PIP627" s="159"/>
      <c r="PIQ627" s="159"/>
      <c r="PIR627" s="159"/>
      <c r="PIS627" s="159"/>
      <c r="PIT627" s="159"/>
      <c r="PIU627" s="159"/>
      <c r="PIV627" s="159"/>
      <c r="PIW627" s="159"/>
      <c r="PIX627" s="159"/>
      <c r="PIY627" s="159"/>
      <c r="PIZ627" s="159"/>
      <c r="PJA627" s="159"/>
      <c r="PJB627" s="159"/>
      <c r="PJC627" s="159"/>
      <c r="PJD627" s="159"/>
      <c r="PJE627" s="159"/>
      <c r="PJF627" s="159"/>
      <c r="PJG627" s="159"/>
      <c r="PJH627" s="159"/>
      <c r="PJI627" s="159"/>
      <c r="PJJ627" s="159"/>
      <c r="PJK627" s="159"/>
      <c r="PJL627" s="159"/>
      <c r="PJM627" s="159"/>
      <c r="PJN627" s="159"/>
      <c r="PJO627" s="159"/>
      <c r="PJP627" s="159"/>
      <c r="PJQ627" s="159"/>
      <c r="PJR627" s="159"/>
      <c r="PJS627" s="159"/>
      <c r="PJT627" s="159"/>
      <c r="PJU627" s="159"/>
      <c r="PJV627" s="159"/>
      <c r="PJW627" s="159"/>
      <c r="PJX627" s="159"/>
      <c r="PJY627" s="159"/>
      <c r="PJZ627" s="159"/>
      <c r="PKA627" s="159"/>
      <c r="PKB627" s="159"/>
      <c r="PKC627" s="159"/>
      <c r="PKD627" s="159"/>
      <c r="PKE627" s="159"/>
      <c r="PKF627" s="159"/>
      <c r="PKG627" s="159"/>
      <c r="PKH627" s="159"/>
      <c r="PKI627" s="159"/>
      <c r="PKJ627" s="159"/>
      <c r="PKK627" s="159"/>
      <c r="PKL627" s="159"/>
      <c r="PKM627" s="159"/>
      <c r="PKN627" s="159"/>
      <c r="PKO627" s="159"/>
      <c r="PKP627" s="159"/>
      <c r="PKQ627" s="159"/>
      <c r="PKR627" s="159"/>
      <c r="PKS627" s="159"/>
      <c r="PKT627" s="159"/>
      <c r="PKU627" s="159"/>
      <c r="PKV627" s="159"/>
      <c r="PKW627" s="159"/>
      <c r="PKX627" s="159"/>
      <c r="PKY627" s="159"/>
      <c r="PKZ627" s="159"/>
      <c r="PLA627" s="159"/>
      <c r="PLB627" s="159"/>
      <c r="PLC627" s="159"/>
      <c r="PLD627" s="159"/>
      <c r="PLE627" s="159"/>
      <c r="PLF627" s="159"/>
      <c r="PLG627" s="159"/>
      <c r="PLH627" s="159"/>
      <c r="PLI627" s="159"/>
      <c r="PLJ627" s="159"/>
      <c r="PLK627" s="159"/>
      <c r="PLL627" s="159"/>
      <c r="PLM627" s="159"/>
      <c r="PLN627" s="159"/>
      <c r="PLO627" s="159"/>
      <c r="PLP627" s="159"/>
      <c r="PLQ627" s="159"/>
      <c r="PLR627" s="159"/>
      <c r="PLS627" s="159"/>
      <c r="PLT627" s="159"/>
      <c r="PLU627" s="159"/>
      <c r="PLV627" s="159"/>
      <c r="PLW627" s="159"/>
      <c r="PLX627" s="159"/>
      <c r="PLY627" s="159"/>
      <c r="PLZ627" s="159"/>
      <c r="PMA627" s="159"/>
      <c r="PMB627" s="159"/>
      <c r="PMC627" s="159"/>
      <c r="PMD627" s="159"/>
      <c r="PME627" s="159"/>
      <c r="PMF627" s="159"/>
      <c r="PMG627" s="159"/>
      <c r="PMH627" s="159"/>
      <c r="PMI627" s="159"/>
      <c r="PMJ627" s="159"/>
      <c r="PMK627" s="159"/>
      <c r="PML627" s="159"/>
      <c r="PMM627" s="159"/>
      <c r="PMN627" s="159"/>
      <c r="PMO627" s="159"/>
      <c r="PMP627" s="159"/>
      <c r="PMQ627" s="159"/>
      <c r="PMR627" s="159"/>
      <c r="PMS627" s="159"/>
      <c r="PMT627" s="159"/>
      <c r="PMU627" s="159"/>
      <c r="PMV627" s="159"/>
      <c r="PMW627" s="159"/>
      <c r="PMX627" s="159"/>
      <c r="PMY627" s="159"/>
      <c r="PMZ627" s="159"/>
      <c r="PNA627" s="159"/>
      <c r="PNB627" s="159"/>
      <c r="PNC627" s="159"/>
      <c r="PND627" s="159"/>
      <c r="PNE627" s="159"/>
      <c r="PNF627" s="159"/>
      <c r="PNG627" s="159"/>
      <c r="PNH627" s="159"/>
      <c r="PNI627" s="159"/>
      <c r="PNJ627" s="159"/>
      <c r="PNK627" s="159"/>
      <c r="PNL627" s="159"/>
      <c r="PNM627" s="159"/>
      <c r="PNN627" s="159"/>
      <c r="PNO627" s="159"/>
      <c r="PNP627" s="159"/>
      <c r="PNQ627" s="159"/>
      <c r="PNR627" s="159"/>
      <c r="PNS627" s="159"/>
      <c r="PNT627" s="159"/>
      <c r="PNU627" s="159"/>
      <c r="PNV627" s="159"/>
      <c r="PNW627" s="159"/>
      <c r="PNX627" s="159"/>
      <c r="PNY627" s="159"/>
      <c r="PNZ627" s="159"/>
      <c r="POA627" s="159"/>
      <c r="POB627" s="159"/>
      <c r="POC627" s="159"/>
      <c r="POD627" s="159"/>
      <c r="POE627" s="159"/>
      <c r="POF627" s="159"/>
      <c r="POG627" s="159"/>
      <c r="POH627" s="159"/>
      <c r="POI627" s="159"/>
      <c r="POJ627" s="159"/>
      <c r="POK627" s="159"/>
      <c r="POL627" s="159"/>
      <c r="POM627" s="159"/>
      <c r="PON627" s="159"/>
      <c r="POO627" s="159"/>
      <c r="POP627" s="159"/>
      <c r="POQ627" s="159"/>
      <c r="POR627" s="159"/>
      <c r="POS627" s="159"/>
      <c r="POT627" s="159"/>
      <c r="POU627" s="159"/>
      <c r="POV627" s="159"/>
      <c r="POW627" s="159"/>
      <c r="POX627" s="159"/>
      <c r="POY627" s="159"/>
      <c r="POZ627" s="159"/>
      <c r="PPA627" s="159"/>
      <c r="PPB627" s="159"/>
      <c r="PPC627" s="159"/>
      <c r="PPD627" s="159"/>
      <c r="PPE627" s="159"/>
      <c r="PPF627" s="159"/>
      <c r="PPG627" s="159"/>
      <c r="PPH627" s="159"/>
      <c r="PPI627" s="159"/>
      <c r="PPJ627" s="159"/>
      <c r="PPK627" s="159"/>
      <c r="PPL627" s="159"/>
      <c r="PPM627" s="159"/>
      <c r="PPN627" s="159"/>
      <c r="PPO627" s="159"/>
      <c r="PPP627" s="159"/>
      <c r="PPQ627" s="159"/>
      <c r="PPR627" s="159"/>
      <c r="PPS627" s="159"/>
      <c r="PPT627" s="159"/>
      <c r="PPU627" s="159"/>
      <c r="PPV627" s="159"/>
      <c r="PPW627" s="159"/>
      <c r="PPX627" s="159"/>
      <c r="PPY627" s="159"/>
      <c r="PPZ627" s="159"/>
      <c r="PQA627" s="159"/>
      <c r="PQB627" s="159"/>
      <c r="PQC627" s="159"/>
      <c r="PQD627" s="159"/>
      <c r="PQE627" s="159"/>
      <c r="PQF627" s="159"/>
      <c r="PQG627" s="159"/>
      <c r="PQH627" s="159"/>
      <c r="PQI627" s="159"/>
      <c r="PQJ627" s="159"/>
      <c r="PQK627" s="159"/>
      <c r="PQL627" s="159"/>
      <c r="PQM627" s="159"/>
      <c r="PQN627" s="159"/>
      <c r="PQO627" s="159"/>
      <c r="PQP627" s="159"/>
      <c r="PQQ627" s="159"/>
      <c r="PQR627" s="159"/>
      <c r="PQS627" s="159"/>
      <c r="PQT627" s="159"/>
      <c r="PQU627" s="159"/>
      <c r="PQV627" s="159"/>
      <c r="PQW627" s="159"/>
      <c r="PQX627" s="159"/>
      <c r="PQY627" s="159"/>
      <c r="PQZ627" s="159"/>
      <c r="PRA627" s="159"/>
      <c r="PRB627" s="159"/>
      <c r="PRC627" s="159"/>
      <c r="PRD627" s="159"/>
      <c r="PRE627" s="159"/>
      <c r="PRF627" s="159"/>
      <c r="PRG627" s="159"/>
      <c r="PRH627" s="159"/>
      <c r="PRI627" s="159"/>
      <c r="PRJ627" s="159"/>
      <c r="PRK627" s="159"/>
      <c r="PRL627" s="159"/>
      <c r="PRM627" s="159"/>
      <c r="PRN627" s="159"/>
      <c r="PRO627" s="159"/>
      <c r="PRP627" s="159"/>
      <c r="PRQ627" s="159"/>
      <c r="PRR627" s="159"/>
      <c r="PRS627" s="159"/>
      <c r="PRT627" s="159"/>
      <c r="PRU627" s="159"/>
      <c r="PRV627" s="159"/>
      <c r="PRW627" s="159"/>
      <c r="PRX627" s="159"/>
      <c r="PRY627" s="159"/>
      <c r="PRZ627" s="159"/>
      <c r="PSA627" s="159"/>
      <c r="PSB627" s="159"/>
      <c r="PSC627" s="159"/>
      <c r="PSD627" s="159"/>
      <c r="PSE627" s="159"/>
      <c r="PSF627" s="159"/>
      <c r="PSG627" s="159"/>
      <c r="PSH627" s="159"/>
      <c r="PSI627" s="159"/>
      <c r="PSJ627" s="159"/>
      <c r="PSK627" s="159"/>
      <c r="PSL627" s="159"/>
      <c r="PSM627" s="159"/>
      <c r="PSN627" s="159"/>
      <c r="PSO627" s="159"/>
      <c r="PSP627" s="159"/>
      <c r="PSQ627" s="159"/>
      <c r="PSR627" s="159"/>
      <c r="PSS627" s="159"/>
      <c r="PST627" s="159"/>
      <c r="PSU627" s="159"/>
      <c r="PSV627" s="159"/>
      <c r="PSW627" s="159"/>
      <c r="PSX627" s="159"/>
      <c r="PSY627" s="159"/>
      <c r="PSZ627" s="159"/>
      <c r="PTA627" s="159"/>
      <c r="PTB627" s="159"/>
      <c r="PTC627" s="159"/>
      <c r="PTD627" s="159"/>
      <c r="PTE627" s="159"/>
      <c r="PTF627" s="159"/>
      <c r="PTG627" s="159"/>
      <c r="PTH627" s="159"/>
      <c r="PTI627" s="159"/>
      <c r="PTJ627" s="159"/>
      <c r="PTK627" s="159"/>
      <c r="PTL627" s="159"/>
      <c r="PTM627" s="159"/>
      <c r="PTN627" s="159"/>
      <c r="PTO627" s="159"/>
      <c r="PTP627" s="159"/>
      <c r="PTQ627" s="159"/>
      <c r="PTR627" s="159"/>
      <c r="PTS627" s="159"/>
      <c r="PTT627" s="159"/>
      <c r="PTU627" s="159"/>
      <c r="PTV627" s="159"/>
      <c r="PTW627" s="159"/>
      <c r="PTX627" s="159"/>
      <c r="PTY627" s="159"/>
      <c r="PTZ627" s="159"/>
      <c r="PUA627" s="159"/>
      <c r="PUB627" s="159"/>
      <c r="PUC627" s="159"/>
      <c r="PUD627" s="159"/>
      <c r="PUE627" s="159"/>
      <c r="PUF627" s="159"/>
      <c r="PUG627" s="159"/>
      <c r="PUH627" s="159"/>
      <c r="PUI627" s="159"/>
      <c r="PUJ627" s="159"/>
      <c r="PUK627" s="159"/>
      <c r="PUL627" s="159"/>
      <c r="PUM627" s="159"/>
      <c r="PUN627" s="159"/>
      <c r="PUO627" s="159"/>
      <c r="PUP627" s="159"/>
      <c r="PUQ627" s="159"/>
      <c r="PUR627" s="159"/>
      <c r="PUS627" s="159"/>
      <c r="PUT627" s="159"/>
      <c r="PUU627" s="159"/>
      <c r="PUV627" s="159"/>
      <c r="PUW627" s="159"/>
      <c r="PUX627" s="159"/>
      <c r="PUY627" s="159"/>
      <c r="PUZ627" s="159"/>
      <c r="PVA627" s="159"/>
      <c r="PVB627" s="159"/>
      <c r="PVC627" s="159"/>
      <c r="PVD627" s="159"/>
      <c r="PVE627" s="159"/>
      <c r="PVF627" s="159"/>
      <c r="PVG627" s="159"/>
      <c r="PVH627" s="159"/>
      <c r="PVI627" s="159"/>
      <c r="PVJ627" s="159"/>
      <c r="PVK627" s="159"/>
      <c r="PVL627" s="159"/>
      <c r="PVM627" s="159"/>
      <c r="PVN627" s="159"/>
      <c r="PVO627" s="159"/>
      <c r="PVP627" s="159"/>
      <c r="PVQ627" s="159"/>
      <c r="PVR627" s="159"/>
      <c r="PVS627" s="159"/>
      <c r="PVT627" s="159"/>
      <c r="PVU627" s="159"/>
      <c r="PVV627" s="159"/>
      <c r="PVW627" s="159"/>
      <c r="PVX627" s="159"/>
      <c r="PVY627" s="159"/>
      <c r="PVZ627" s="159"/>
      <c r="PWA627" s="159"/>
      <c r="PWB627" s="159"/>
      <c r="PWC627" s="159"/>
      <c r="PWD627" s="159"/>
      <c r="PWE627" s="159"/>
      <c r="PWF627" s="159"/>
      <c r="PWG627" s="159"/>
      <c r="PWH627" s="159"/>
      <c r="PWI627" s="159"/>
      <c r="PWJ627" s="159"/>
      <c r="PWK627" s="159"/>
      <c r="PWL627" s="159"/>
      <c r="PWM627" s="159"/>
      <c r="PWN627" s="159"/>
      <c r="PWO627" s="159"/>
      <c r="PWP627" s="159"/>
      <c r="PWQ627" s="159"/>
      <c r="PWR627" s="159"/>
      <c r="PWS627" s="159"/>
      <c r="PWT627" s="159"/>
      <c r="PWU627" s="159"/>
      <c r="PWV627" s="159"/>
      <c r="PWW627" s="159"/>
      <c r="PWX627" s="159"/>
      <c r="PWY627" s="159"/>
      <c r="PWZ627" s="159"/>
      <c r="PXA627" s="159"/>
      <c r="PXB627" s="159"/>
      <c r="PXC627" s="159"/>
      <c r="PXD627" s="159"/>
      <c r="PXE627" s="159"/>
      <c r="PXF627" s="159"/>
      <c r="PXG627" s="159"/>
      <c r="PXH627" s="159"/>
      <c r="PXI627" s="159"/>
      <c r="PXJ627" s="159"/>
      <c r="PXK627" s="159"/>
      <c r="PXL627" s="159"/>
      <c r="PXM627" s="159"/>
      <c r="PXN627" s="159"/>
      <c r="PXO627" s="159"/>
      <c r="PXP627" s="159"/>
      <c r="PXQ627" s="159"/>
      <c r="PXR627" s="159"/>
      <c r="PXS627" s="159"/>
      <c r="PXT627" s="159"/>
      <c r="PXU627" s="159"/>
      <c r="PXV627" s="159"/>
      <c r="PXW627" s="159"/>
      <c r="PXX627" s="159"/>
      <c r="PXY627" s="159"/>
      <c r="PXZ627" s="159"/>
      <c r="PYA627" s="159"/>
      <c r="PYB627" s="159"/>
      <c r="PYC627" s="159"/>
      <c r="PYD627" s="159"/>
      <c r="PYE627" s="159"/>
      <c r="PYF627" s="159"/>
      <c r="PYG627" s="159"/>
      <c r="PYH627" s="159"/>
      <c r="PYI627" s="159"/>
      <c r="PYJ627" s="159"/>
      <c r="PYK627" s="159"/>
      <c r="PYL627" s="159"/>
      <c r="PYM627" s="159"/>
      <c r="PYN627" s="159"/>
      <c r="PYO627" s="159"/>
      <c r="PYP627" s="159"/>
      <c r="PYQ627" s="159"/>
      <c r="PYR627" s="159"/>
      <c r="PYS627" s="159"/>
      <c r="PYT627" s="159"/>
      <c r="PYU627" s="159"/>
      <c r="PYV627" s="159"/>
      <c r="PYW627" s="159"/>
      <c r="PYX627" s="159"/>
      <c r="PYY627" s="159"/>
      <c r="PYZ627" s="159"/>
      <c r="PZA627" s="159"/>
      <c r="PZB627" s="159"/>
      <c r="PZC627" s="159"/>
      <c r="PZD627" s="159"/>
      <c r="PZE627" s="159"/>
      <c r="PZF627" s="159"/>
      <c r="PZG627" s="159"/>
      <c r="PZH627" s="159"/>
      <c r="PZI627" s="159"/>
      <c r="PZJ627" s="159"/>
      <c r="PZK627" s="159"/>
      <c r="PZL627" s="159"/>
      <c r="PZM627" s="159"/>
      <c r="PZN627" s="159"/>
      <c r="PZO627" s="159"/>
      <c r="PZP627" s="159"/>
      <c r="PZQ627" s="159"/>
      <c r="PZR627" s="159"/>
      <c r="PZS627" s="159"/>
      <c r="PZT627" s="159"/>
      <c r="PZU627" s="159"/>
      <c r="PZV627" s="159"/>
      <c r="PZW627" s="159"/>
      <c r="PZX627" s="159"/>
      <c r="PZY627" s="159"/>
      <c r="PZZ627" s="159"/>
      <c r="QAA627" s="159"/>
      <c r="QAB627" s="159"/>
      <c r="QAC627" s="159"/>
      <c r="QAD627" s="159"/>
      <c r="QAE627" s="159"/>
      <c r="QAF627" s="159"/>
      <c r="QAG627" s="159"/>
      <c r="QAH627" s="159"/>
      <c r="QAI627" s="159"/>
      <c r="QAJ627" s="159"/>
      <c r="QAK627" s="159"/>
      <c r="QAL627" s="159"/>
      <c r="QAM627" s="159"/>
      <c r="QAN627" s="159"/>
      <c r="QAO627" s="159"/>
      <c r="QAP627" s="159"/>
      <c r="QAQ627" s="159"/>
      <c r="QAR627" s="159"/>
      <c r="QAS627" s="159"/>
      <c r="QAT627" s="159"/>
      <c r="QAU627" s="159"/>
      <c r="QAV627" s="159"/>
      <c r="QAW627" s="159"/>
      <c r="QAX627" s="159"/>
      <c r="QAY627" s="159"/>
      <c r="QAZ627" s="159"/>
      <c r="QBA627" s="159"/>
      <c r="QBB627" s="159"/>
      <c r="QBC627" s="159"/>
      <c r="QBD627" s="159"/>
      <c r="QBE627" s="159"/>
      <c r="QBF627" s="159"/>
      <c r="QBG627" s="159"/>
      <c r="QBH627" s="159"/>
      <c r="QBI627" s="159"/>
      <c r="QBJ627" s="159"/>
      <c r="QBK627" s="159"/>
      <c r="QBL627" s="159"/>
      <c r="QBM627" s="159"/>
      <c r="QBN627" s="159"/>
      <c r="QBO627" s="159"/>
      <c r="QBP627" s="159"/>
      <c r="QBQ627" s="159"/>
      <c r="QBR627" s="159"/>
      <c r="QBS627" s="159"/>
      <c r="QBT627" s="159"/>
      <c r="QBU627" s="159"/>
      <c r="QBV627" s="159"/>
      <c r="QBW627" s="159"/>
      <c r="QBX627" s="159"/>
      <c r="QBY627" s="159"/>
      <c r="QBZ627" s="159"/>
      <c r="QCA627" s="159"/>
      <c r="QCB627" s="159"/>
      <c r="QCC627" s="159"/>
      <c r="QCD627" s="159"/>
      <c r="QCE627" s="159"/>
      <c r="QCF627" s="159"/>
      <c r="QCG627" s="159"/>
      <c r="QCH627" s="159"/>
      <c r="QCI627" s="159"/>
      <c r="QCJ627" s="159"/>
      <c r="QCK627" s="159"/>
      <c r="QCL627" s="159"/>
      <c r="QCM627" s="159"/>
      <c r="QCN627" s="159"/>
      <c r="QCO627" s="159"/>
      <c r="QCP627" s="159"/>
      <c r="QCQ627" s="159"/>
      <c r="QCR627" s="159"/>
      <c r="QCS627" s="159"/>
      <c r="QCT627" s="159"/>
      <c r="QCU627" s="159"/>
      <c r="QCV627" s="159"/>
      <c r="QCW627" s="159"/>
      <c r="QCX627" s="159"/>
      <c r="QCY627" s="159"/>
      <c r="QCZ627" s="159"/>
      <c r="QDA627" s="159"/>
      <c r="QDB627" s="159"/>
      <c r="QDC627" s="159"/>
      <c r="QDD627" s="159"/>
      <c r="QDE627" s="159"/>
      <c r="QDF627" s="159"/>
      <c r="QDG627" s="159"/>
      <c r="QDH627" s="159"/>
      <c r="QDI627" s="159"/>
      <c r="QDJ627" s="159"/>
      <c r="QDK627" s="159"/>
      <c r="QDL627" s="159"/>
      <c r="QDM627" s="159"/>
      <c r="QDN627" s="159"/>
      <c r="QDO627" s="159"/>
      <c r="QDP627" s="159"/>
      <c r="QDQ627" s="159"/>
      <c r="QDR627" s="159"/>
      <c r="QDS627" s="159"/>
      <c r="QDT627" s="159"/>
      <c r="QDU627" s="159"/>
      <c r="QDV627" s="159"/>
      <c r="QDW627" s="159"/>
      <c r="QDX627" s="159"/>
      <c r="QDY627" s="159"/>
      <c r="QDZ627" s="159"/>
      <c r="QEA627" s="159"/>
      <c r="QEB627" s="159"/>
      <c r="QEC627" s="159"/>
      <c r="QED627" s="159"/>
      <c r="QEE627" s="159"/>
      <c r="QEF627" s="159"/>
      <c r="QEG627" s="159"/>
      <c r="QEH627" s="159"/>
      <c r="QEI627" s="159"/>
      <c r="QEJ627" s="159"/>
      <c r="QEK627" s="159"/>
      <c r="QEL627" s="159"/>
      <c r="QEM627" s="159"/>
      <c r="QEN627" s="159"/>
      <c r="QEO627" s="159"/>
      <c r="QEP627" s="159"/>
      <c r="QEQ627" s="159"/>
      <c r="QER627" s="159"/>
      <c r="QES627" s="159"/>
      <c r="QET627" s="159"/>
      <c r="QEU627" s="159"/>
      <c r="QEV627" s="159"/>
      <c r="QEW627" s="159"/>
      <c r="QEX627" s="159"/>
      <c r="QEY627" s="159"/>
      <c r="QEZ627" s="159"/>
      <c r="QFA627" s="159"/>
      <c r="QFB627" s="159"/>
      <c r="QFC627" s="159"/>
      <c r="QFD627" s="159"/>
      <c r="QFE627" s="159"/>
      <c r="QFF627" s="159"/>
      <c r="QFG627" s="159"/>
      <c r="QFH627" s="159"/>
      <c r="QFI627" s="159"/>
      <c r="QFJ627" s="159"/>
      <c r="QFK627" s="159"/>
      <c r="QFL627" s="159"/>
      <c r="QFM627" s="159"/>
      <c r="QFN627" s="159"/>
      <c r="QFO627" s="159"/>
      <c r="QFP627" s="159"/>
      <c r="QFQ627" s="159"/>
      <c r="QFR627" s="159"/>
      <c r="QFS627" s="159"/>
      <c r="QFT627" s="159"/>
      <c r="QFU627" s="159"/>
      <c r="QFV627" s="159"/>
      <c r="QFW627" s="159"/>
      <c r="QFX627" s="159"/>
      <c r="QFY627" s="159"/>
      <c r="QFZ627" s="159"/>
      <c r="QGA627" s="159"/>
      <c r="QGB627" s="159"/>
      <c r="QGC627" s="159"/>
      <c r="QGD627" s="159"/>
      <c r="QGE627" s="159"/>
      <c r="QGF627" s="159"/>
      <c r="QGG627" s="159"/>
      <c r="QGH627" s="159"/>
      <c r="QGI627" s="159"/>
      <c r="QGJ627" s="159"/>
      <c r="QGK627" s="159"/>
      <c r="QGL627" s="159"/>
      <c r="QGM627" s="159"/>
      <c r="QGN627" s="159"/>
      <c r="QGO627" s="159"/>
      <c r="QGP627" s="159"/>
      <c r="QGQ627" s="159"/>
      <c r="QGR627" s="159"/>
      <c r="QGS627" s="159"/>
      <c r="QGT627" s="159"/>
      <c r="QGU627" s="159"/>
      <c r="QGV627" s="159"/>
      <c r="QGW627" s="159"/>
      <c r="QGX627" s="159"/>
      <c r="QGY627" s="159"/>
      <c r="QGZ627" s="159"/>
      <c r="QHA627" s="159"/>
      <c r="QHB627" s="159"/>
      <c r="QHC627" s="159"/>
      <c r="QHD627" s="159"/>
      <c r="QHE627" s="159"/>
      <c r="QHF627" s="159"/>
      <c r="QHG627" s="159"/>
      <c r="QHH627" s="159"/>
      <c r="QHI627" s="159"/>
      <c r="QHJ627" s="159"/>
      <c r="QHK627" s="159"/>
      <c r="QHL627" s="159"/>
      <c r="QHM627" s="159"/>
      <c r="QHN627" s="159"/>
      <c r="QHO627" s="159"/>
      <c r="QHP627" s="159"/>
      <c r="QHQ627" s="159"/>
      <c r="QHR627" s="159"/>
      <c r="QHS627" s="159"/>
      <c r="QHT627" s="159"/>
      <c r="QHU627" s="159"/>
      <c r="QHV627" s="159"/>
      <c r="QHW627" s="159"/>
      <c r="QHX627" s="159"/>
      <c r="QHY627" s="159"/>
      <c r="QHZ627" s="159"/>
      <c r="QIA627" s="159"/>
      <c r="QIB627" s="159"/>
      <c r="QIC627" s="159"/>
      <c r="QID627" s="159"/>
      <c r="QIE627" s="159"/>
      <c r="QIF627" s="159"/>
      <c r="QIG627" s="159"/>
      <c r="QIH627" s="159"/>
      <c r="QII627" s="159"/>
      <c r="QIJ627" s="159"/>
      <c r="QIK627" s="159"/>
      <c r="QIL627" s="159"/>
      <c r="QIM627" s="159"/>
      <c r="QIN627" s="159"/>
      <c r="QIO627" s="159"/>
      <c r="QIP627" s="159"/>
      <c r="QIQ627" s="159"/>
      <c r="QIR627" s="159"/>
      <c r="QIS627" s="159"/>
      <c r="QIT627" s="159"/>
      <c r="QIU627" s="159"/>
      <c r="QIV627" s="159"/>
      <c r="QIW627" s="159"/>
      <c r="QIX627" s="159"/>
      <c r="QIY627" s="159"/>
      <c r="QIZ627" s="159"/>
      <c r="QJA627" s="159"/>
      <c r="QJB627" s="159"/>
      <c r="QJC627" s="159"/>
      <c r="QJD627" s="159"/>
      <c r="QJE627" s="159"/>
      <c r="QJF627" s="159"/>
      <c r="QJG627" s="159"/>
      <c r="QJH627" s="159"/>
      <c r="QJI627" s="159"/>
      <c r="QJJ627" s="159"/>
      <c r="QJK627" s="159"/>
      <c r="QJL627" s="159"/>
      <c r="QJM627" s="159"/>
      <c r="QJN627" s="159"/>
      <c r="QJO627" s="159"/>
      <c r="QJP627" s="159"/>
      <c r="QJQ627" s="159"/>
      <c r="QJR627" s="159"/>
      <c r="QJS627" s="159"/>
      <c r="QJT627" s="159"/>
      <c r="QJU627" s="159"/>
      <c r="QJV627" s="159"/>
      <c r="QJW627" s="159"/>
      <c r="QJX627" s="159"/>
      <c r="QJY627" s="159"/>
      <c r="QJZ627" s="159"/>
      <c r="QKA627" s="159"/>
      <c r="QKB627" s="159"/>
      <c r="QKC627" s="159"/>
      <c r="QKD627" s="159"/>
      <c r="QKE627" s="159"/>
      <c r="QKF627" s="159"/>
      <c r="QKG627" s="159"/>
      <c r="QKH627" s="159"/>
      <c r="QKI627" s="159"/>
      <c r="QKJ627" s="159"/>
      <c r="QKK627" s="159"/>
      <c r="QKL627" s="159"/>
      <c r="QKM627" s="159"/>
      <c r="QKN627" s="159"/>
      <c r="QKO627" s="159"/>
      <c r="QKP627" s="159"/>
      <c r="QKQ627" s="159"/>
      <c r="QKR627" s="159"/>
      <c r="QKS627" s="159"/>
      <c r="QKT627" s="159"/>
      <c r="QKU627" s="159"/>
      <c r="QKV627" s="159"/>
      <c r="QKW627" s="159"/>
      <c r="QKX627" s="159"/>
      <c r="QKY627" s="159"/>
      <c r="QKZ627" s="159"/>
      <c r="QLA627" s="159"/>
      <c r="QLB627" s="159"/>
      <c r="QLC627" s="159"/>
      <c r="QLD627" s="159"/>
      <c r="QLE627" s="159"/>
      <c r="QLF627" s="159"/>
      <c r="QLG627" s="159"/>
      <c r="QLH627" s="159"/>
      <c r="QLI627" s="159"/>
      <c r="QLJ627" s="159"/>
      <c r="QLK627" s="159"/>
      <c r="QLL627" s="159"/>
      <c r="QLM627" s="159"/>
      <c r="QLN627" s="159"/>
      <c r="QLO627" s="159"/>
      <c r="QLP627" s="159"/>
      <c r="QLQ627" s="159"/>
      <c r="QLR627" s="159"/>
      <c r="QLS627" s="159"/>
      <c r="QLT627" s="159"/>
      <c r="QLU627" s="159"/>
      <c r="QLV627" s="159"/>
      <c r="QLW627" s="159"/>
      <c r="QLX627" s="159"/>
      <c r="QLY627" s="159"/>
      <c r="QLZ627" s="159"/>
      <c r="QMA627" s="159"/>
      <c r="QMB627" s="159"/>
      <c r="QMC627" s="159"/>
      <c r="QMD627" s="159"/>
      <c r="QME627" s="159"/>
      <c r="QMF627" s="159"/>
      <c r="QMG627" s="159"/>
      <c r="QMH627" s="159"/>
      <c r="QMI627" s="159"/>
      <c r="QMJ627" s="159"/>
      <c r="QMK627" s="159"/>
      <c r="QML627" s="159"/>
      <c r="QMM627" s="159"/>
      <c r="QMN627" s="159"/>
      <c r="QMO627" s="159"/>
      <c r="QMP627" s="159"/>
      <c r="QMQ627" s="159"/>
      <c r="QMR627" s="159"/>
      <c r="QMS627" s="159"/>
      <c r="QMT627" s="159"/>
      <c r="QMU627" s="159"/>
      <c r="QMV627" s="159"/>
      <c r="QMW627" s="159"/>
      <c r="QMX627" s="159"/>
      <c r="QMY627" s="159"/>
      <c r="QMZ627" s="159"/>
      <c r="QNA627" s="159"/>
      <c r="QNB627" s="159"/>
      <c r="QNC627" s="159"/>
      <c r="QND627" s="159"/>
      <c r="QNE627" s="159"/>
      <c r="QNF627" s="159"/>
      <c r="QNG627" s="159"/>
      <c r="QNH627" s="159"/>
      <c r="QNI627" s="159"/>
      <c r="QNJ627" s="159"/>
      <c r="QNK627" s="159"/>
      <c r="QNL627" s="159"/>
      <c r="QNM627" s="159"/>
      <c r="QNN627" s="159"/>
      <c r="QNO627" s="159"/>
      <c r="QNP627" s="159"/>
      <c r="QNQ627" s="159"/>
      <c r="QNR627" s="159"/>
      <c r="QNS627" s="159"/>
      <c r="QNT627" s="159"/>
      <c r="QNU627" s="159"/>
      <c r="QNV627" s="159"/>
      <c r="QNW627" s="159"/>
      <c r="QNX627" s="159"/>
      <c r="QNY627" s="159"/>
      <c r="QNZ627" s="159"/>
      <c r="QOA627" s="159"/>
      <c r="QOB627" s="159"/>
      <c r="QOC627" s="159"/>
      <c r="QOD627" s="159"/>
      <c r="QOE627" s="159"/>
      <c r="QOF627" s="159"/>
      <c r="QOG627" s="159"/>
      <c r="QOH627" s="159"/>
      <c r="QOI627" s="159"/>
      <c r="QOJ627" s="159"/>
      <c r="QOK627" s="159"/>
      <c r="QOL627" s="159"/>
      <c r="QOM627" s="159"/>
      <c r="QON627" s="159"/>
      <c r="QOO627" s="159"/>
      <c r="QOP627" s="159"/>
      <c r="QOQ627" s="159"/>
      <c r="QOR627" s="159"/>
      <c r="QOS627" s="159"/>
      <c r="QOT627" s="159"/>
      <c r="QOU627" s="159"/>
      <c r="QOV627" s="159"/>
      <c r="QOW627" s="159"/>
      <c r="QOX627" s="159"/>
      <c r="QOY627" s="159"/>
      <c r="QOZ627" s="159"/>
      <c r="QPA627" s="159"/>
      <c r="QPB627" s="159"/>
      <c r="QPC627" s="159"/>
      <c r="QPD627" s="159"/>
      <c r="QPE627" s="159"/>
      <c r="QPF627" s="159"/>
      <c r="QPG627" s="159"/>
      <c r="QPH627" s="159"/>
      <c r="QPI627" s="159"/>
      <c r="QPJ627" s="159"/>
      <c r="QPK627" s="159"/>
      <c r="QPL627" s="159"/>
      <c r="QPM627" s="159"/>
      <c r="QPN627" s="159"/>
      <c r="QPO627" s="159"/>
      <c r="QPP627" s="159"/>
      <c r="QPQ627" s="159"/>
      <c r="QPR627" s="159"/>
      <c r="QPS627" s="159"/>
      <c r="QPT627" s="159"/>
      <c r="QPU627" s="159"/>
      <c r="QPV627" s="159"/>
      <c r="QPW627" s="159"/>
      <c r="QPX627" s="159"/>
      <c r="QPY627" s="159"/>
      <c r="QPZ627" s="159"/>
      <c r="QQA627" s="159"/>
      <c r="QQB627" s="159"/>
      <c r="QQC627" s="159"/>
      <c r="QQD627" s="159"/>
      <c r="QQE627" s="159"/>
      <c r="QQF627" s="159"/>
      <c r="QQG627" s="159"/>
      <c r="QQH627" s="159"/>
      <c r="QQI627" s="159"/>
      <c r="QQJ627" s="159"/>
      <c r="QQK627" s="159"/>
      <c r="QQL627" s="159"/>
      <c r="QQM627" s="159"/>
      <c r="QQN627" s="159"/>
      <c r="QQO627" s="159"/>
      <c r="QQP627" s="159"/>
      <c r="QQQ627" s="159"/>
      <c r="QQR627" s="159"/>
      <c r="QQS627" s="159"/>
      <c r="QQT627" s="159"/>
      <c r="QQU627" s="159"/>
      <c r="QQV627" s="159"/>
      <c r="QQW627" s="159"/>
      <c r="QQX627" s="159"/>
      <c r="QQY627" s="159"/>
      <c r="QQZ627" s="159"/>
      <c r="QRA627" s="159"/>
      <c r="QRB627" s="159"/>
      <c r="QRC627" s="159"/>
      <c r="QRD627" s="159"/>
      <c r="QRE627" s="159"/>
      <c r="QRF627" s="159"/>
      <c r="QRG627" s="159"/>
      <c r="QRH627" s="159"/>
      <c r="QRI627" s="159"/>
      <c r="QRJ627" s="159"/>
      <c r="QRK627" s="159"/>
      <c r="QRL627" s="159"/>
      <c r="QRM627" s="159"/>
      <c r="QRN627" s="159"/>
      <c r="QRO627" s="159"/>
      <c r="QRP627" s="159"/>
      <c r="QRQ627" s="159"/>
      <c r="QRR627" s="159"/>
      <c r="QRS627" s="159"/>
      <c r="QRT627" s="159"/>
      <c r="QRU627" s="159"/>
      <c r="QRV627" s="159"/>
      <c r="QRW627" s="159"/>
      <c r="QRX627" s="159"/>
      <c r="QRY627" s="159"/>
      <c r="QRZ627" s="159"/>
      <c r="QSA627" s="159"/>
      <c r="QSB627" s="159"/>
      <c r="QSC627" s="159"/>
      <c r="QSD627" s="159"/>
      <c r="QSE627" s="159"/>
      <c r="QSF627" s="159"/>
      <c r="QSG627" s="159"/>
      <c r="QSH627" s="159"/>
      <c r="QSI627" s="159"/>
      <c r="QSJ627" s="159"/>
      <c r="QSK627" s="159"/>
      <c r="QSL627" s="159"/>
      <c r="QSM627" s="159"/>
      <c r="QSN627" s="159"/>
      <c r="QSO627" s="159"/>
      <c r="QSP627" s="159"/>
      <c r="QSQ627" s="159"/>
      <c r="QSR627" s="159"/>
      <c r="QSS627" s="159"/>
      <c r="QST627" s="159"/>
      <c r="QSU627" s="159"/>
      <c r="QSV627" s="159"/>
      <c r="QSW627" s="159"/>
      <c r="QSX627" s="159"/>
      <c r="QSY627" s="159"/>
      <c r="QSZ627" s="159"/>
      <c r="QTA627" s="159"/>
      <c r="QTB627" s="159"/>
      <c r="QTC627" s="159"/>
      <c r="QTD627" s="159"/>
      <c r="QTE627" s="159"/>
      <c r="QTF627" s="159"/>
      <c r="QTG627" s="159"/>
      <c r="QTH627" s="159"/>
      <c r="QTI627" s="159"/>
      <c r="QTJ627" s="159"/>
      <c r="QTK627" s="159"/>
      <c r="QTL627" s="159"/>
      <c r="QTM627" s="159"/>
      <c r="QTN627" s="159"/>
      <c r="QTO627" s="159"/>
      <c r="QTP627" s="159"/>
      <c r="QTQ627" s="159"/>
      <c r="QTR627" s="159"/>
      <c r="QTS627" s="159"/>
      <c r="QTT627" s="159"/>
      <c r="QTU627" s="159"/>
      <c r="QTV627" s="159"/>
      <c r="QTW627" s="159"/>
      <c r="QTX627" s="159"/>
      <c r="QTY627" s="159"/>
      <c r="QTZ627" s="159"/>
      <c r="QUA627" s="159"/>
      <c r="QUB627" s="159"/>
      <c r="QUC627" s="159"/>
      <c r="QUD627" s="159"/>
      <c r="QUE627" s="159"/>
      <c r="QUF627" s="159"/>
      <c r="QUG627" s="159"/>
      <c r="QUH627" s="159"/>
      <c r="QUI627" s="159"/>
      <c r="QUJ627" s="159"/>
      <c r="QUK627" s="159"/>
      <c r="QUL627" s="159"/>
      <c r="QUM627" s="159"/>
      <c r="QUN627" s="159"/>
      <c r="QUO627" s="159"/>
      <c r="QUP627" s="159"/>
      <c r="QUQ627" s="159"/>
      <c r="QUR627" s="159"/>
      <c r="QUS627" s="159"/>
      <c r="QUT627" s="159"/>
      <c r="QUU627" s="159"/>
      <c r="QUV627" s="159"/>
      <c r="QUW627" s="159"/>
      <c r="QUX627" s="159"/>
      <c r="QUY627" s="159"/>
      <c r="QUZ627" s="159"/>
      <c r="QVA627" s="159"/>
      <c r="QVB627" s="159"/>
      <c r="QVC627" s="159"/>
      <c r="QVD627" s="159"/>
      <c r="QVE627" s="159"/>
      <c r="QVF627" s="159"/>
      <c r="QVG627" s="159"/>
      <c r="QVH627" s="159"/>
      <c r="QVI627" s="159"/>
      <c r="QVJ627" s="159"/>
      <c r="QVK627" s="159"/>
      <c r="QVL627" s="159"/>
      <c r="QVM627" s="159"/>
      <c r="QVN627" s="159"/>
      <c r="QVO627" s="159"/>
      <c r="QVP627" s="159"/>
      <c r="QVQ627" s="159"/>
      <c r="QVR627" s="159"/>
      <c r="QVS627" s="159"/>
      <c r="QVT627" s="159"/>
      <c r="QVU627" s="159"/>
      <c r="QVV627" s="159"/>
      <c r="QVW627" s="159"/>
      <c r="QVX627" s="159"/>
      <c r="QVY627" s="159"/>
      <c r="QVZ627" s="159"/>
      <c r="QWA627" s="159"/>
      <c r="QWB627" s="159"/>
      <c r="QWC627" s="159"/>
      <c r="QWD627" s="159"/>
      <c r="QWE627" s="159"/>
      <c r="QWF627" s="159"/>
      <c r="QWG627" s="159"/>
      <c r="QWH627" s="159"/>
      <c r="QWI627" s="159"/>
      <c r="QWJ627" s="159"/>
      <c r="QWK627" s="159"/>
      <c r="QWL627" s="159"/>
      <c r="QWM627" s="159"/>
      <c r="QWN627" s="159"/>
      <c r="QWO627" s="159"/>
      <c r="QWP627" s="159"/>
      <c r="QWQ627" s="159"/>
      <c r="QWR627" s="159"/>
      <c r="QWS627" s="159"/>
      <c r="QWT627" s="159"/>
      <c r="QWU627" s="159"/>
      <c r="QWV627" s="159"/>
      <c r="QWW627" s="159"/>
      <c r="QWX627" s="159"/>
      <c r="QWY627" s="159"/>
      <c r="QWZ627" s="159"/>
      <c r="QXA627" s="159"/>
      <c r="QXB627" s="159"/>
      <c r="QXC627" s="159"/>
      <c r="QXD627" s="159"/>
      <c r="QXE627" s="159"/>
      <c r="QXF627" s="159"/>
      <c r="QXG627" s="159"/>
      <c r="QXH627" s="159"/>
      <c r="QXI627" s="159"/>
      <c r="QXJ627" s="159"/>
      <c r="QXK627" s="159"/>
      <c r="QXL627" s="159"/>
      <c r="QXM627" s="159"/>
      <c r="QXN627" s="159"/>
      <c r="QXO627" s="159"/>
      <c r="QXP627" s="159"/>
      <c r="QXQ627" s="159"/>
      <c r="QXR627" s="159"/>
      <c r="QXS627" s="159"/>
      <c r="QXT627" s="159"/>
      <c r="QXU627" s="159"/>
      <c r="QXV627" s="159"/>
      <c r="QXW627" s="159"/>
      <c r="QXX627" s="159"/>
      <c r="QXY627" s="159"/>
      <c r="QXZ627" s="159"/>
      <c r="QYA627" s="159"/>
      <c r="QYB627" s="159"/>
      <c r="QYC627" s="159"/>
      <c r="QYD627" s="159"/>
      <c r="QYE627" s="159"/>
      <c r="QYF627" s="159"/>
      <c r="QYG627" s="159"/>
      <c r="QYH627" s="159"/>
      <c r="QYI627" s="159"/>
      <c r="QYJ627" s="159"/>
      <c r="QYK627" s="159"/>
      <c r="QYL627" s="159"/>
      <c r="QYM627" s="159"/>
      <c r="QYN627" s="159"/>
      <c r="QYO627" s="159"/>
      <c r="QYP627" s="159"/>
      <c r="QYQ627" s="159"/>
      <c r="QYR627" s="159"/>
      <c r="QYS627" s="159"/>
      <c r="QYT627" s="159"/>
      <c r="QYU627" s="159"/>
      <c r="QYV627" s="159"/>
      <c r="QYW627" s="159"/>
      <c r="QYX627" s="159"/>
      <c r="QYY627" s="159"/>
      <c r="QYZ627" s="159"/>
      <c r="QZA627" s="159"/>
      <c r="QZB627" s="159"/>
      <c r="QZC627" s="159"/>
      <c r="QZD627" s="159"/>
      <c r="QZE627" s="159"/>
      <c r="QZF627" s="159"/>
      <c r="QZG627" s="159"/>
      <c r="QZH627" s="159"/>
      <c r="QZI627" s="159"/>
      <c r="QZJ627" s="159"/>
      <c r="QZK627" s="159"/>
      <c r="QZL627" s="159"/>
      <c r="QZM627" s="159"/>
      <c r="QZN627" s="159"/>
      <c r="QZO627" s="159"/>
      <c r="QZP627" s="159"/>
      <c r="QZQ627" s="159"/>
      <c r="QZR627" s="159"/>
      <c r="QZS627" s="159"/>
      <c r="QZT627" s="159"/>
      <c r="QZU627" s="159"/>
      <c r="QZV627" s="159"/>
      <c r="QZW627" s="159"/>
      <c r="QZX627" s="159"/>
      <c r="QZY627" s="159"/>
      <c r="QZZ627" s="159"/>
      <c r="RAA627" s="159"/>
      <c r="RAB627" s="159"/>
      <c r="RAC627" s="159"/>
      <c r="RAD627" s="159"/>
      <c r="RAE627" s="159"/>
      <c r="RAF627" s="159"/>
      <c r="RAG627" s="159"/>
      <c r="RAH627" s="159"/>
      <c r="RAI627" s="159"/>
      <c r="RAJ627" s="159"/>
      <c r="RAK627" s="159"/>
      <c r="RAL627" s="159"/>
      <c r="RAM627" s="159"/>
      <c r="RAN627" s="159"/>
      <c r="RAO627" s="159"/>
      <c r="RAP627" s="159"/>
      <c r="RAQ627" s="159"/>
      <c r="RAR627" s="159"/>
      <c r="RAS627" s="159"/>
      <c r="RAT627" s="159"/>
      <c r="RAU627" s="159"/>
      <c r="RAV627" s="159"/>
      <c r="RAW627" s="159"/>
      <c r="RAX627" s="159"/>
      <c r="RAY627" s="159"/>
      <c r="RAZ627" s="159"/>
      <c r="RBA627" s="159"/>
      <c r="RBB627" s="159"/>
      <c r="RBC627" s="159"/>
      <c r="RBD627" s="159"/>
      <c r="RBE627" s="159"/>
      <c r="RBF627" s="159"/>
      <c r="RBG627" s="159"/>
      <c r="RBH627" s="159"/>
      <c r="RBI627" s="159"/>
      <c r="RBJ627" s="159"/>
      <c r="RBK627" s="159"/>
      <c r="RBL627" s="159"/>
      <c r="RBM627" s="159"/>
      <c r="RBN627" s="159"/>
      <c r="RBO627" s="159"/>
      <c r="RBP627" s="159"/>
      <c r="RBQ627" s="159"/>
      <c r="RBR627" s="159"/>
      <c r="RBS627" s="159"/>
      <c r="RBT627" s="159"/>
      <c r="RBU627" s="159"/>
      <c r="RBV627" s="159"/>
      <c r="RBW627" s="159"/>
      <c r="RBX627" s="159"/>
      <c r="RBY627" s="159"/>
      <c r="RBZ627" s="159"/>
      <c r="RCA627" s="159"/>
      <c r="RCB627" s="159"/>
      <c r="RCC627" s="159"/>
      <c r="RCD627" s="159"/>
      <c r="RCE627" s="159"/>
      <c r="RCF627" s="159"/>
      <c r="RCG627" s="159"/>
      <c r="RCH627" s="159"/>
      <c r="RCI627" s="159"/>
      <c r="RCJ627" s="159"/>
      <c r="RCK627" s="159"/>
      <c r="RCL627" s="159"/>
      <c r="RCM627" s="159"/>
      <c r="RCN627" s="159"/>
      <c r="RCO627" s="159"/>
      <c r="RCP627" s="159"/>
      <c r="RCQ627" s="159"/>
      <c r="RCR627" s="159"/>
      <c r="RCS627" s="159"/>
      <c r="RCT627" s="159"/>
      <c r="RCU627" s="159"/>
      <c r="RCV627" s="159"/>
      <c r="RCW627" s="159"/>
      <c r="RCX627" s="159"/>
      <c r="RCY627" s="159"/>
      <c r="RCZ627" s="159"/>
      <c r="RDA627" s="159"/>
      <c r="RDB627" s="159"/>
      <c r="RDC627" s="159"/>
      <c r="RDD627" s="159"/>
      <c r="RDE627" s="159"/>
      <c r="RDF627" s="159"/>
      <c r="RDG627" s="159"/>
      <c r="RDH627" s="159"/>
      <c r="RDI627" s="159"/>
      <c r="RDJ627" s="159"/>
      <c r="RDK627" s="159"/>
      <c r="RDL627" s="159"/>
      <c r="RDM627" s="159"/>
      <c r="RDN627" s="159"/>
      <c r="RDO627" s="159"/>
      <c r="RDP627" s="159"/>
      <c r="RDQ627" s="159"/>
      <c r="RDR627" s="159"/>
      <c r="RDS627" s="159"/>
      <c r="RDT627" s="159"/>
      <c r="RDU627" s="159"/>
      <c r="RDV627" s="159"/>
      <c r="RDW627" s="159"/>
      <c r="RDX627" s="159"/>
      <c r="RDY627" s="159"/>
      <c r="RDZ627" s="159"/>
      <c r="REA627" s="159"/>
      <c r="REB627" s="159"/>
      <c r="REC627" s="159"/>
      <c r="RED627" s="159"/>
      <c r="REE627" s="159"/>
      <c r="REF627" s="159"/>
      <c r="REG627" s="159"/>
      <c r="REH627" s="159"/>
      <c r="REI627" s="159"/>
      <c r="REJ627" s="159"/>
      <c r="REK627" s="159"/>
      <c r="REL627" s="159"/>
      <c r="REM627" s="159"/>
      <c r="REN627" s="159"/>
      <c r="REO627" s="159"/>
      <c r="REP627" s="159"/>
      <c r="REQ627" s="159"/>
      <c r="RER627" s="159"/>
      <c r="RES627" s="159"/>
      <c r="RET627" s="159"/>
      <c r="REU627" s="159"/>
      <c r="REV627" s="159"/>
      <c r="REW627" s="159"/>
      <c r="REX627" s="159"/>
      <c r="REY627" s="159"/>
      <c r="REZ627" s="159"/>
      <c r="RFA627" s="159"/>
      <c r="RFB627" s="159"/>
      <c r="RFC627" s="159"/>
      <c r="RFD627" s="159"/>
      <c r="RFE627" s="159"/>
      <c r="RFF627" s="159"/>
      <c r="RFG627" s="159"/>
      <c r="RFH627" s="159"/>
      <c r="RFI627" s="159"/>
      <c r="RFJ627" s="159"/>
      <c r="RFK627" s="159"/>
      <c r="RFL627" s="159"/>
      <c r="RFM627" s="159"/>
      <c r="RFN627" s="159"/>
      <c r="RFO627" s="159"/>
      <c r="RFP627" s="159"/>
      <c r="RFQ627" s="159"/>
      <c r="RFR627" s="159"/>
      <c r="RFS627" s="159"/>
      <c r="RFT627" s="159"/>
      <c r="RFU627" s="159"/>
      <c r="RFV627" s="159"/>
      <c r="RFW627" s="159"/>
      <c r="RFX627" s="159"/>
      <c r="RFY627" s="159"/>
      <c r="RFZ627" s="159"/>
      <c r="RGA627" s="159"/>
      <c r="RGB627" s="159"/>
      <c r="RGC627" s="159"/>
      <c r="RGD627" s="159"/>
      <c r="RGE627" s="159"/>
      <c r="RGF627" s="159"/>
      <c r="RGG627" s="159"/>
      <c r="RGH627" s="159"/>
      <c r="RGI627" s="159"/>
      <c r="RGJ627" s="159"/>
      <c r="RGK627" s="159"/>
      <c r="RGL627" s="159"/>
      <c r="RGM627" s="159"/>
      <c r="RGN627" s="159"/>
      <c r="RGO627" s="159"/>
      <c r="RGP627" s="159"/>
      <c r="RGQ627" s="159"/>
      <c r="RGR627" s="159"/>
      <c r="RGS627" s="159"/>
      <c r="RGT627" s="159"/>
      <c r="RGU627" s="159"/>
      <c r="RGV627" s="159"/>
      <c r="RGW627" s="159"/>
      <c r="RGX627" s="159"/>
      <c r="RGY627" s="159"/>
      <c r="RGZ627" s="159"/>
      <c r="RHA627" s="159"/>
      <c r="RHB627" s="159"/>
      <c r="RHC627" s="159"/>
      <c r="RHD627" s="159"/>
      <c r="RHE627" s="159"/>
      <c r="RHF627" s="159"/>
      <c r="RHG627" s="159"/>
      <c r="RHH627" s="159"/>
      <c r="RHI627" s="159"/>
      <c r="RHJ627" s="159"/>
      <c r="RHK627" s="159"/>
      <c r="RHL627" s="159"/>
      <c r="RHM627" s="159"/>
      <c r="RHN627" s="159"/>
      <c r="RHO627" s="159"/>
      <c r="RHP627" s="159"/>
      <c r="RHQ627" s="159"/>
      <c r="RHR627" s="159"/>
      <c r="RHS627" s="159"/>
      <c r="RHT627" s="159"/>
      <c r="RHU627" s="159"/>
      <c r="RHV627" s="159"/>
      <c r="RHW627" s="159"/>
      <c r="RHX627" s="159"/>
      <c r="RHY627" s="159"/>
      <c r="RHZ627" s="159"/>
      <c r="RIA627" s="159"/>
      <c r="RIB627" s="159"/>
      <c r="RIC627" s="159"/>
      <c r="RID627" s="159"/>
      <c r="RIE627" s="159"/>
      <c r="RIF627" s="159"/>
      <c r="RIG627" s="159"/>
      <c r="RIH627" s="159"/>
      <c r="RII627" s="159"/>
      <c r="RIJ627" s="159"/>
      <c r="RIK627" s="159"/>
      <c r="RIL627" s="159"/>
      <c r="RIM627" s="159"/>
      <c r="RIN627" s="159"/>
      <c r="RIO627" s="159"/>
      <c r="RIP627" s="159"/>
      <c r="RIQ627" s="159"/>
      <c r="RIR627" s="159"/>
      <c r="RIS627" s="159"/>
      <c r="RIT627" s="159"/>
      <c r="RIU627" s="159"/>
      <c r="RIV627" s="159"/>
      <c r="RIW627" s="159"/>
      <c r="RIX627" s="159"/>
      <c r="RIY627" s="159"/>
      <c r="RIZ627" s="159"/>
      <c r="RJA627" s="159"/>
      <c r="RJB627" s="159"/>
      <c r="RJC627" s="159"/>
      <c r="RJD627" s="159"/>
      <c r="RJE627" s="159"/>
      <c r="RJF627" s="159"/>
      <c r="RJG627" s="159"/>
      <c r="RJH627" s="159"/>
      <c r="RJI627" s="159"/>
      <c r="RJJ627" s="159"/>
      <c r="RJK627" s="159"/>
      <c r="RJL627" s="159"/>
      <c r="RJM627" s="159"/>
      <c r="RJN627" s="159"/>
      <c r="RJO627" s="159"/>
      <c r="RJP627" s="159"/>
      <c r="RJQ627" s="159"/>
      <c r="RJR627" s="159"/>
      <c r="RJS627" s="159"/>
      <c r="RJT627" s="159"/>
      <c r="RJU627" s="159"/>
      <c r="RJV627" s="159"/>
      <c r="RJW627" s="159"/>
      <c r="RJX627" s="159"/>
      <c r="RJY627" s="159"/>
      <c r="RJZ627" s="159"/>
      <c r="RKA627" s="159"/>
      <c r="RKB627" s="159"/>
      <c r="RKC627" s="159"/>
      <c r="RKD627" s="159"/>
      <c r="RKE627" s="159"/>
      <c r="RKF627" s="159"/>
      <c r="RKG627" s="159"/>
      <c r="RKH627" s="159"/>
      <c r="RKI627" s="159"/>
      <c r="RKJ627" s="159"/>
      <c r="RKK627" s="159"/>
      <c r="RKL627" s="159"/>
      <c r="RKM627" s="159"/>
      <c r="RKN627" s="159"/>
      <c r="RKO627" s="159"/>
      <c r="RKP627" s="159"/>
      <c r="RKQ627" s="159"/>
      <c r="RKR627" s="159"/>
      <c r="RKS627" s="159"/>
      <c r="RKT627" s="159"/>
      <c r="RKU627" s="159"/>
      <c r="RKV627" s="159"/>
      <c r="RKW627" s="159"/>
      <c r="RKX627" s="159"/>
      <c r="RKY627" s="159"/>
      <c r="RKZ627" s="159"/>
      <c r="RLA627" s="159"/>
      <c r="RLB627" s="159"/>
      <c r="RLC627" s="159"/>
      <c r="RLD627" s="159"/>
      <c r="RLE627" s="159"/>
      <c r="RLF627" s="159"/>
      <c r="RLG627" s="159"/>
      <c r="RLH627" s="159"/>
      <c r="RLI627" s="159"/>
      <c r="RLJ627" s="159"/>
      <c r="RLK627" s="159"/>
      <c r="RLL627" s="159"/>
      <c r="RLM627" s="159"/>
      <c r="RLN627" s="159"/>
      <c r="RLO627" s="159"/>
      <c r="RLP627" s="159"/>
      <c r="RLQ627" s="159"/>
      <c r="RLR627" s="159"/>
      <c r="RLS627" s="159"/>
      <c r="RLT627" s="159"/>
      <c r="RLU627" s="159"/>
      <c r="RLV627" s="159"/>
      <c r="RLW627" s="159"/>
      <c r="RLX627" s="159"/>
      <c r="RLY627" s="159"/>
      <c r="RLZ627" s="159"/>
      <c r="RMA627" s="159"/>
      <c r="RMB627" s="159"/>
      <c r="RMC627" s="159"/>
      <c r="RMD627" s="159"/>
      <c r="RME627" s="159"/>
      <c r="RMF627" s="159"/>
      <c r="RMG627" s="159"/>
      <c r="RMH627" s="159"/>
      <c r="RMI627" s="159"/>
      <c r="RMJ627" s="159"/>
      <c r="RMK627" s="159"/>
      <c r="RML627" s="159"/>
      <c r="RMM627" s="159"/>
      <c r="RMN627" s="159"/>
      <c r="RMO627" s="159"/>
      <c r="RMP627" s="159"/>
      <c r="RMQ627" s="159"/>
      <c r="RMR627" s="159"/>
      <c r="RMS627" s="159"/>
      <c r="RMT627" s="159"/>
      <c r="RMU627" s="159"/>
      <c r="RMV627" s="159"/>
      <c r="RMW627" s="159"/>
      <c r="RMX627" s="159"/>
      <c r="RMY627" s="159"/>
      <c r="RMZ627" s="159"/>
      <c r="RNA627" s="159"/>
      <c r="RNB627" s="159"/>
      <c r="RNC627" s="159"/>
      <c r="RND627" s="159"/>
      <c r="RNE627" s="159"/>
      <c r="RNF627" s="159"/>
      <c r="RNG627" s="159"/>
      <c r="RNH627" s="159"/>
      <c r="RNI627" s="159"/>
      <c r="RNJ627" s="159"/>
      <c r="RNK627" s="159"/>
      <c r="RNL627" s="159"/>
      <c r="RNM627" s="159"/>
      <c r="RNN627" s="159"/>
      <c r="RNO627" s="159"/>
      <c r="RNP627" s="159"/>
      <c r="RNQ627" s="159"/>
      <c r="RNR627" s="159"/>
      <c r="RNS627" s="159"/>
      <c r="RNT627" s="159"/>
      <c r="RNU627" s="159"/>
      <c r="RNV627" s="159"/>
      <c r="RNW627" s="159"/>
      <c r="RNX627" s="159"/>
      <c r="RNY627" s="159"/>
      <c r="RNZ627" s="159"/>
      <c r="ROA627" s="159"/>
      <c r="ROB627" s="159"/>
      <c r="ROC627" s="159"/>
      <c r="ROD627" s="159"/>
      <c r="ROE627" s="159"/>
      <c r="ROF627" s="159"/>
      <c r="ROG627" s="159"/>
      <c r="ROH627" s="159"/>
      <c r="ROI627" s="159"/>
      <c r="ROJ627" s="159"/>
      <c r="ROK627" s="159"/>
      <c r="ROL627" s="159"/>
      <c r="ROM627" s="159"/>
      <c r="RON627" s="159"/>
      <c r="ROO627" s="159"/>
      <c r="ROP627" s="159"/>
      <c r="ROQ627" s="159"/>
      <c r="ROR627" s="159"/>
      <c r="ROS627" s="159"/>
      <c r="ROT627" s="159"/>
      <c r="ROU627" s="159"/>
      <c r="ROV627" s="159"/>
      <c r="ROW627" s="159"/>
      <c r="ROX627" s="159"/>
      <c r="ROY627" s="159"/>
      <c r="ROZ627" s="159"/>
      <c r="RPA627" s="159"/>
      <c r="RPB627" s="159"/>
      <c r="RPC627" s="159"/>
      <c r="RPD627" s="159"/>
      <c r="RPE627" s="159"/>
      <c r="RPF627" s="159"/>
      <c r="RPG627" s="159"/>
      <c r="RPH627" s="159"/>
      <c r="RPI627" s="159"/>
      <c r="RPJ627" s="159"/>
      <c r="RPK627" s="159"/>
      <c r="RPL627" s="159"/>
      <c r="RPM627" s="159"/>
      <c r="RPN627" s="159"/>
      <c r="RPO627" s="159"/>
      <c r="RPP627" s="159"/>
      <c r="RPQ627" s="159"/>
      <c r="RPR627" s="159"/>
      <c r="RPS627" s="159"/>
      <c r="RPT627" s="159"/>
      <c r="RPU627" s="159"/>
      <c r="RPV627" s="159"/>
      <c r="RPW627" s="159"/>
      <c r="RPX627" s="159"/>
      <c r="RPY627" s="159"/>
      <c r="RPZ627" s="159"/>
      <c r="RQA627" s="159"/>
      <c r="RQB627" s="159"/>
      <c r="RQC627" s="159"/>
      <c r="RQD627" s="159"/>
      <c r="RQE627" s="159"/>
      <c r="RQF627" s="159"/>
      <c r="RQG627" s="159"/>
      <c r="RQH627" s="159"/>
      <c r="RQI627" s="159"/>
      <c r="RQJ627" s="159"/>
      <c r="RQK627" s="159"/>
      <c r="RQL627" s="159"/>
      <c r="RQM627" s="159"/>
      <c r="RQN627" s="159"/>
      <c r="RQO627" s="159"/>
      <c r="RQP627" s="159"/>
      <c r="RQQ627" s="159"/>
      <c r="RQR627" s="159"/>
      <c r="RQS627" s="159"/>
      <c r="RQT627" s="159"/>
      <c r="RQU627" s="159"/>
      <c r="RQV627" s="159"/>
      <c r="RQW627" s="159"/>
      <c r="RQX627" s="159"/>
      <c r="RQY627" s="159"/>
      <c r="RQZ627" s="159"/>
      <c r="RRA627" s="159"/>
      <c r="RRB627" s="159"/>
      <c r="RRC627" s="159"/>
      <c r="RRD627" s="159"/>
      <c r="RRE627" s="159"/>
      <c r="RRF627" s="159"/>
      <c r="RRG627" s="159"/>
      <c r="RRH627" s="159"/>
      <c r="RRI627" s="159"/>
      <c r="RRJ627" s="159"/>
      <c r="RRK627" s="159"/>
      <c r="RRL627" s="159"/>
      <c r="RRM627" s="159"/>
      <c r="RRN627" s="159"/>
      <c r="RRO627" s="159"/>
      <c r="RRP627" s="159"/>
      <c r="RRQ627" s="159"/>
      <c r="RRR627" s="159"/>
      <c r="RRS627" s="159"/>
      <c r="RRT627" s="159"/>
      <c r="RRU627" s="159"/>
      <c r="RRV627" s="159"/>
      <c r="RRW627" s="159"/>
      <c r="RRX627" s="159"/>
      <c r="RRY627" s="159"/>
      <c r="RRZ627" s="159"/>
      <c r="RSA627" s="159"/>
      <c r="RSB627" s="159"/>
      <c r="RSC627" s="159"/>
      <c r="RSD627" s="159"/>
      <c r="RSE627" s="159"/>
      <c r="RSF627" s="159"/>
      <c r="RSG627" s="159"/>
      <c r="RSH627" s="159"/>
      <c r="RSI627" s="159"/>
      <c r="RSJ627" s="159"/>
      <c r="RSK627" s="159"/>
      <c r="RSL627" s="159"/>
      <c r="RSM627" s="159"/>
      <c r="RSN627" s="159"/>
      <c r="RSO627" s="159"/>
      <c r="RSP627" s="159"/>
      <c r="RSQ627" s="159"/>
      <c r="RSR627" s="159"/>
      <c r="RSS627" s="159"/>
      <c r="RST627" s="159"/>
      <c r="RSU627" s="159"/>
      <c r="RSV627" s="159"/>
      <c r="RSW627" s="159"/>
      <c r="RSX627" s="159"/>
      <c r="RSY627" s="159"/>
      <c r="RSZ627" s="159"/>
      <c r="RTA627" s="159"/>
      <c r="RTB627" s="159"/>
      <c r="RTC627" s="159"/>
      <c r="RTD627" s="159"/>
      <c r="RTE627" s="159"/>
      <c r="RTF627" s="159"/>
      <c r="RTG627" s="159"/>
      <c r="RTH627" s="159"/>
      <c r="RTI627" s="159"/>
      <c r="RTJ627" s="159"/>
      <c r="RTK627" s="159"/>
      <c r="RTL627" s="159"/>
      <c r="RTM627" s="159"/>
      <c r="RTN627" s="159"/>
      <c r="RTO627" s="159"/>
      <c r="RTP627" s="159"/>
      <c r="RTQ627" s="159"/>
      <c r="RTR627" s="159"/>
      <c r="RTS627" s="159"/>
      <c r="RTT627" s="159"/>
      <c r="RTU627" s="159"/>
      <c r="RTV627" s="159"/>
      <c r="RTW627" s="159"/>
      <c r="RTX627" s="159"/>
      <c r="RTY627" s="159"/>
      <c r="RTZ627" s="159"/>
      <c r="RUA627" s="159"/>
      <c r="RUB627" s="159"/>
      <c r="RUC627" s="159"/>
      <c r="RUD627" s="159"/>
      <c r="RUE627" s="159"/>
      <c r="RUF627" s="159"/>
      <c r="RUG627" s="159"/>
      <c r="RUH627" s="159"/>
      <c r="RUI627" s="159"/>
      <c r="RUJ627" s="159"/>
      <c r="RUK627" s="159"/>
      <c r="RUL627" s="159"/>
      <c r="RUM627" s="159"/>
      <c r="RUN627" s="159"/>
      <c r="RUO627" s="159"/>
      <c r="RUP627" s="159"/>
      <c r="RUQ627" s="159"/>
      <c r="RUR627" s="159"/>
      <c r="RUS627" s="159"/>
      <c r="RUT627" s="159"/>
      <c r="RUU627" s="159"/>
      <c r="RUV627" s="159"/>
      <c r="RUW627" s="159"/>
      <c r="RUX627" s="159"/>
      <c r="RUY627" s="159"/>
      <c r="RUZ627" s="159"/>
      <c r="RVA627" s="159"/>
      <c r="RVB627" s="159"/>
      <c r="RVC627" s="159"/>
      <c r="RVD627" s="159"/>
      <c r="RVE627" s="159"/>
      <c r="RVF627" s="159"/>
      <c r="RVG627" s="159"/>
      <c r="RVH627" s="159"/>
      <c r="RVI627" s="159"/>
      <c r="RVJ627" s="159"/>
      <c r="RVK627" s="159"/>
      <c r="RVL627" s="159"/>
      <c r="RVM627" s="159"/>
      <c r="RVN627" s="159"/>
      <c r="RVO627" s="159"/>
      <c r="RVP627" s="159"/>
      <c r="RVQ627" s="159"/>
      <c r="RVR627" s="159"/>
      <c r="RVS627" s="159"/>
      <c r="RVT627" s="159"/>
      <c r="RVU627" s="159"/>
      <c r="RVV627" s="159"/>
      <c r="RVW627" s="159"/>
      <c r="RVX627" s="159"/>
      <c r="RVY627" s="159"/>
      <c r="RVZ627" s="159"/>
      <c r="RWA627" s="159"/>
      <c r="RWB627" s="159"/>
      <c r="RWC627" s="159"/>
      <c r="RWD627" s="159"/>
      <c r="RWE627" s="159"/>
      <c r="RWF627" s="159"/>
      <c r="RWG627" s="159"/>
      <c r="RWH627" s="159"/>
      <c r="RWI627" s="159"/>
      <c r="RWJ627" s="159"/>
      <c r="RWK627" s="159"/>
      <c r="RWL627" s="159"/>
      <c r="RWM627" s="159"/>
      <c r="RWN627" s="159"/>
      <c r="RWO627" s="159"/>
      <c r="RWP627" s="159"/>
      <c r="RWQ627" s="159"/>
      <c r="RWR627" s="159"/>
      <c r="RWS627" s="159"/>
      <c r="RWT627" s="159"/>
      <c r="RWU627" s="159"/>
      <c r="RWV627" s="159"/>
      <c r="RWW627" s="159"/>
      <c r="RWX627" s="159"/>
      <c r="RWY627" s="159"/>
      <c r="RWZ627" s="159"/>
      <c r="RXA627" s="159"/>
      <c r="RXB627" s="159"/>
      <c r="RXC627" s="159"/>
      <c r="RXD627" s="159"/>
      <c r="RXE627" s="159"/>
      <c r="RXF627" s="159"/>
      <c r="RXG627" s="159"/>
      <c r="RXH627" s="159"/>
      <c r="RXI627" s="159"/>
      <c r="RXJ627" s="159"/>
      <c r="RXK627" s="159"/>
      <c r="RXL627" s="159"/>
      <c r="RXM627" s="159"/>
      <c r="RXN627" s="159"/>
      <c r="RXO627" s="159"/>
      <c r="RXP627" s="159"/>
      <c r="RXQ627" s="159"/>
      <c r="RXR627" s="159"/>
      <c r="RXS627" s="159"/>
      <c r="RXT627" s="159"/>
      <c r="RXU627" s="159"/>
      <c r="RXV627" s="159"/>
      <c r="RXW627" s="159"/>
      <c r="RXX627" s="159"/>
      <c r="RXY627" s="159"/>
      <c r="RXZ627" s="159"/>
      <c r="RYA627" s="159"/>
      <c r="RYB627" s="159"/>
      <c r="RYC627" s="159"/>
      <c r="RYD627" s="159"/>
      <c r="RYE627" s="159"/>
      <c r="RYF627" s="159"/>
      <c r="RYG627" s="159"/>
      <c r="RYH627" s="159"/>
      <c r="RYI627" s="159"/>
      <c r="RYJ627" s="159"/>
      <c r="RYK627" s="159"/>
      <c r="RYL627" s="159"/>
      <c r="RYM627" s="159"/>
      <c r="RYN627" s="159"/>
      <c r="RYO627" s="159"/>
      <c r="RYP627" s="159"/>
      <c r="RYQ627" s="159"/>
      <c r="RYR627" s="159"/>
      <c r="RYS627" s="159"/>
      <c r="RYT627" s="159"/>
      <c r="RYU627" s="159"/>
      <c r="RYV627" s="159"/>
      <c r="RYW627" s="159"/>
      <c r="RYX627" s="159"/>
      <c r="RYY627" s="159"/>
      <c r="RYZ627" s="159"/>
      <c r="RZA627" s="159"/>
      <c r="RZB627" s="159"/>
      <c r="RZC627" s="159"/>
      <c r="RZD627" s="159"/>
      <c r="RZE627" s="159"/>
      <c r="RZF627" s="159"/>
      <c r="RZG627" s="159"/>
      <c r="RZH627" s="159"/>
      <c r="RZI627" s="159"/>
      <c r="RZJ627" s="159"/>
      <c r="RZK627" s="159"/>
      <c r="RZL627" s="159"/>
      <c r="RZM627" s="159"/>
      <c r="RZN627" s="159"/>
      <c r="RZO627" s="159"/>
      <c r="RZP627" s="159"/>
      <c r="RZQ627" s="159"/>
      <c r="RZR627" s="159"/>
      <c r="RZS627" s="159"/>
      <c r="RZT627" s="159"/>
      <c r="RZU627" s="159"/>
      <c r="RZV627" s="159"/>
      <c r="RZW627" s="159"/>
      <c r="RZX627" s="159"/>
      <c r="RZY627" s="159"/>
      <c r="RZZ627" s="159"/>
      <c r="SAA627" s="159"/>
      <c r="SAB627" s="159"/>
      <c r="SAC627" s="159"/>
      <c r="SAD627" s="159"/>
      <c r="SAE627" s="159"/>
      <c r="SAF627" s="159"/>
      <c r="SAG627" s="159"/>
      <c r="SAH627" s="159"/>
      <c r="SAI627" s="159"/>
      <c r="SAJ627" s="159"/>
      <c r="SAK627" s="159"/>
      <c r="SAL627" s="159"/>
      <c r="SAM627" s="159"/>
      <c r="SAN627" s="159"/>
      <c r="SAO627" s="159"/>
      <c r="SAP627" s="159"/>
      <c r="SAQ627" s="159"/>
      <c r="SAR627" s="159"/>
      <c r="SAS627" s="159"/>
      <c r="SAT627" s="159"/>
      <c r="SAU627" s="159"/>
      <c r="SAV627" s="159"/>
      <c r="SAW627" s="159"/>
      <c r="SAX627" s="159"/>
      <c r="SAY627" s="159"/>
      <c r="SAZ627" s="159"/>
      <c r="SBA627" s="159"/>
      <c r="SBB627" s="159"/>
      <c r="SBC627" s="159"/>
      <c r="SBD627" s="159"/>
      <c r="SBE627" s="159"/>
      <c r="SBF627" s="159"/>
      <c r="SBG627" s="159"/>
      <c r="SBH627" s="159"/>
      <c r="SBI627" s="159"/>
      <c r="SBJ627" s="159"/>
      <c r="SBK627" s="159"/>
      <c r="SBL627" s="159"/>
      <c r="SBM627" s="159"/>
      <c r="SBN627" s="159"/>
      <c r="SBO627" s="159"/>
      <c r="SBP627" s="159"/>
      <c r="SBQ627" s="159"/>
      <c r="SBR627" s="159"/>
      <c r="SBS627" s="159"/>
      <c r="SBT627" s="159"/>
      <c r="SBU627" s="159"/>
      <c r="SBV627" s="159"/>
      <c r="SBW627" s="159"/>
      <c r="SBX627" s="159"/>
      <c r="SBY627" s="159"/>
      <c r="SBZ627" s="159"/>
      <c r="SCA627" s="159"/>
      <c r="SCB627" s="159"/>
      <c r="SCC627" s="159"/>
      <c r="SCD627" s="159"/>
      <c r="SCE627" s="159"/>
      <c r="SCF627" s="159"/>
      <c r="SCG627" s="159"/>
      <c r="SCH627" s="159"/>
      <c r="SCI627" s="159"/>
      <c r="SCJ627" s="159"/>
      <c r="SCK627" s="159"/>
      <c r="SCL627" s="159"/>
      <c r="SCM627" s="159"/>
      <c r="SCN627" s="159"/>
      <c r="SCO627" s="159"/>
      <c r="SCP627" s="159"/>
      <c r="SCQ627" s="159"/>
      <c r="SCR627" s="159"/>
      <c r="SCS627" s="159"/>
      <c r="SCT627" s="159"/>
      <c r="SCU627" s="159"/>
      <c r="SCV627" s="159"/>
      <c r="SCW627" s="159"/>
      <c r="SCX627" s="159"/>
      <c r="SCY627" s="159"/>
      <c r="SCZ627" s="159"/>
      <c r="SDA627" s="159"/>
      <c r="SDB627" s="159"/>
      <c r="SDC627" s="159"/>
      <c r="SDD627" s="159"/>
      <c r="SDE627" s="159"/>
      <c r="SDF627" s="159"/>
      <c r="SDG627" s="159"/>
      <c r="SDH627" s="159"/>
      <c r="SDI627" s="159"/>
      <c r="SDJ627" s="159"/>
      <c r="SDK627" s="159"/>
      <c r="SDL627" s="159"/>
      <c r="SDM627" s="159"/>
      <c r="SDN627" s="159"/>
      <c r="SDO627" s="159"/>
      <c r="SDP627" s="159"/>
      <c r="SDQ627" s="159"/>
      <c r="SDR627" s="159"/>
      <c r="SDS627" s="159"/>
      <c r="SDT627" s="159"/>
      <c r="SDU627" s="159"/>
      <c r="SDV627" s="159"/>
      <c r="SDW627" s="159"/>
      <c r="SDX627" s="159"/>
      <c r="SDY627" s="159"/>
      <c r="SDZ627" s="159"/>
      <c r="SEA627" s="159"/>
      <c r="SEB627" s="159"/>
      <c r="SEC627" s="159"/>
      <c r="SED627" s="159"/>
      <c r="SEE627" s="159"/>
      <c r="SEF627" s="159"/>
      <c r="SEG627" s="159"/>
      <c r="SEH627" s="159"/>
      <c r="SEI627" s="159"/>
      <c r="SEJ627" s="159"/>
      <c r="SEK627" s="159"/>
      <c r="SEL627" s="159"/>
      <c r="SEM627" s="159"/>
      <c r="SEN627" s="159"/>
      <c r="SEO627" s="159"/>
      <c r="SEP627" s="159"/>
      <c r="SEQ627" s="159"/>
      <c r="SER627" s="159"/>
      <c r="SES627" s="159"/>
      <c r="SET627" s="159"/>
      <c r="SEU627" s="159"/>
      <c r="SEV627" s="159"/>
      <c r="SEW627" s="159"/>
      <c r="SEX627" s="159"/>
      <c r="SEY627" s="159"/>
      <c r="SEZ627" s="159"/>
      <c r="SFA627" s="159"/>
      <c r="SFB627" s="159"/>
      <c r="SFC627" s="159"/>
      <c r="SFD627" s="159"/>
      <c r="SFE627" s="159"/>
      <c r="SFF627" s="159"/>
      <c r="SFG627" s="159"/>
      <c r="SFH627" s="159"/>
      <c r="SFI627" s="159"/>
      <c r="SFJ627" s="159"/>
      <c r="SFK627" s="159"/>
      <c r="SFL627" s="159"/>
      <c r="SFM627" s="159"/>
      <c r="SFN627" s="159"/>
      <c r="SFO627" s="159"/>
      <c r="SFP627" s="159"/>
      <c r="SFQ627" s="159"/>
      <c r="SFR627" s="159"/>
      <c r="SFS627" s="159"/>
      <c r="SFT627" s="159"/>
      <c r="SFU627" s="159"/>
      <c r="SFV627" s="159"/>
      <c r="SFW627" s="159"/>
      <c r="SFX627" s="159"/>
      <c r="SFY627" s="159"/>
      <c r="SFZ627" s="159"/>
      <c r="SGA627" s="159"/>
      <c r="SGB627" s="159"/>
      <c r="SGC627" s="159"/>
      <c r="SGD627" s="159"/>
      <c r="SGE627" s="159"/>
      <c r="SGF627" s="159"/>
      <c r="SGG627" s="159"/>
      <c r="SGH627" s="159"/>
      <c r="SGI627" s="159"/>
      <c r="SGJ627" s="159"/>
      <c r="SGK627" s="159"/>
      <c r="SGL627" s="159"/>
      <c r="SGM627" s="159"/>
      <c r="SGN627" s="159"/>
      <c r="SGO627" s="159"/>
      <c r="SGP627" s="159"/>
      <c r="SGQ627" s="159"/>
      <c r="SGR627" s="159"/>
      <c r="SGS627" s="159"/>
      <c r="SGT627" s="159"/>
      <c r="SGU627" s="159"/>
      <c r="SGV627" s="159"/>
      <c r="SGW627" s="159"/>
      <c r="SGX627" s="159"/>
      <c r="SGY627" s="159"/>
      <c r="SGZ627" s="159"/>
      <c r="SHA627" s="159"/>
      <c r="SHB627" s="159"/>
      <c r="SHC627" s="159"/>
      <c r="SHD627" s="159"/>
      <c r="SHE627" s="159"/>
      <c r="SHF627" s="159"/>
      <c r="SHG627" s="159"/>
      <c r="SHH627" s="159"/>
      <c r="SHI627" s="159"/>
      <c r="SHJ627" s="159"/>
      <c r="SHK627" s="159"/>
      <c r="SHL627" s="159"/>
      <c r="SHM627" s="159"/>
      <c r="SHN627" s="159"/>
      <c r="SHO627" s="159"/>
      <c r="SHP627" s="159"/>
      <c r="SHQ627" s="159"/>
      <c r="SHR627" s="159"/>
      <c r="SHS627" s="159"/>
      <c r="SHT627" s="159"/>
      <c r="SHU627" s="159"/>
      <c r="SHV627" s="159"/>
      <c r="SHW627" s="159"/>
      <c r="SHX627" s="159"/>
      <c r="SHY627" s="159"/>
      <c r="SHZ627" s="159"/>
      <c r="SIA627" s="159"/>
      <c r="SIB627" s="159"/>
      <c r="SIC627" s="159"/>
      <c r="SID627" s="159"/>
      <c r="SIE627" s="159"/>
      <c r="SIF627" s="159"/>
      <c r="SIG627" s="159"/>
      <c r="SIH627" s="159"/>
      <c r="SII627" s="159"/>
      <c r="SIJ627" s="159"/>
      <c r="SIK627" s="159"/>
      <c r="SIL627" s="159"/>
      <c r="SIM627" s="159"/>
      <c r="SIN627" s="159"/>
      <c r="SIO627" s="159"/>
      <c r="SIP627" s="159"/>
      <c r="SIQ627" s="159"/>
      <c r="SIR627" s="159"/>
      <c r="SIS627" s="159"/>
      <c r="SIT627" s="159"/>
      <c r="SIU627" s="159"/>
      <c r="SIV627" s="159"/>
      <c r="SIW627" s="159"/>
      <c r="SIX627" s="159"/>
      <c r="SIY627" s="159"/>
      <c r="SIZ627" s="159"/>
      <c r="SJA627" s="159"/>
      <c r="SJB627" s="159"/>
      <c r="SJC627" s="159"/>
      <c r="SJD627" s="159"/>
      <c r="SJE627" s="159"/>
      <c r="SJF627" s="159"/>
      <c r="SJG627" s="159"/>
      <c r="SJH627" s="159"/>
      <c r="SJI627" s="159"/>
      <c r="SJJ627" s="159"/>
      <c r="SJK627" s="159"/>
      <c r="SJL627" s="159"/>
      <c r="SJM627" s="159"/>
      <c r="SJN627" s="159"/>
      <c r="SJO627" s="159"/>
      <c r="SJP627" s="159"/>
      <c r="SJQ627" s="159"/>
      <c r="SJR627" s="159"/>
      <c r="SJS627" s="159"/>
      <c r="SJT627" s="159"/>
      <c r="SJU627" s="159"/>
      <c r="SJV627" s="159"/>
      <c r="SJW627" s="159"/>
      <c r="SJX627" s="159"/>
      <c r="SJY627" s="159"/>
      <c r="SJZ627" s="159"/>
      <c r="SKA627" s="159"/>
      <c r="SKB627" s="159"/>
      <c r="SKC627" s="159"/>
      <c r="SKD627" s="159"/>
      <c r="SKE627" s="159"/>
      <c r="SKF627" s="159"/>
      <c r="SKG627" s="159"/>
      <c r="SKH627" s="159"/>
      <c r="SKI627" s="159"/>
      <c r="SKJ627" s="159"/>
      <c r="SKK627" s="159"/>
      <c r="SKL627" s="159"/>
      <c r="SKM627" s="159"/>
      <c r="SKN627" s="159"/>
      <c r="SKO627" s="159"/>
      <c r="SKP627" s="159"/>
      <c r="SKQ627" s="159"/>
      <c r="SKR627" s="159"/>
      <c r="SKS627" s="159"/>
      <c r="SKT627" s="159"/>
      <c r="SKU627" s="159"/>
      <c r="SKV627" s="159"/>
      <c r="SKW627" s="159"/>
      <c r="SKX627" s="159"/>
      <c r="SKY627" s="159"/>
      <c r="SKZ627" s="159"/>
      <c r="SLA627" s="159"/>
      <c r="SLB627" s="159"/>
      <c r="SLC627" s="159"/>
      <c r="SLD627" s="159"/>
      <c r="SLE627" s="159"/>
      <c r="SLF627" s="159"/>
      <c r="SLG627" s="159"/>
      <c r="SLH627" s="159"/>
      <c r="SLI627" s="159"/>
      <c r="SLJ627" s="159"/>
      <c r="SLK627" s="159"/>
      <c r="SLL627" s="159"/>
      <c r="SLM627" s="159"/>
      <c r="SLN627" s="159"/>
      <c r="SLO627" s="159"/>
      <c r="SLP627" s="159"/>
      <c r="SLQ627" s="159"/>
      <c r="SLR627" s="159"/>
      <c r="SLS627" s="159"/>
      <c r="SLT627" s="159"/>
      <c r="SLU627" s="159"/>
      <c r="SLV627" s="159"/>
      <c r="SLW627" s="159"/>
      <c r="SLX627" s="159"/>
      <c r="SLY627" s="159"/>
      <c r="SLZ627" s="159"/>
      <c r="SMA627" s="159"/>
      <c r="SMB627" s="159"/>
      <c r="SMC627" s="159"/>
      <c r="SMD627" s="159"/>
      <c r="SME627" s="159"/>
      <c r="SMF627" s="159"/>
      <c r="SMG627" s="159"/>
      <c r="SMH627" s="159"/>
      <c r="SMI627" s="159"/>
      <c r="SMJ627" s="159"/>
      <c r="SMK627" s="159"/>
      <c r="SML627" s="159"/>
      <c r="SMM627" s="159"/>
      <c r="SMN627" s="159"/>
      <c r="SMO627" s="159"/>
      <c r="SMP627" s="159"/>
      <c r="SMQ627" s="159"/>
      <c r="SMR627" s="159"/>
      <c r="SMS627" s="159"/>
      <c r="SMT627" s="159"/>
      <c r="SMU627" s="159"/>
      <c r="SMV627" s="159"/>
      <c r="SMW627" s="159"/>
      <c r="SMX627" s="159"/>
      <c r="SMY627" s="159"/>
      <c r="SMZ627" s="159"/>
      <c r="SNA627" s="159"/>
      <c r="SNB627" s="159"/>
      <c r="SNC627" s="159"/>
      <c r="SND627" s="159"/>
      <c r="SNE627" s="159"/>
      <c r="SNF627" s="159"/>
      <c r="SNG627" s="159"/>
      <c r="SNH627" s="159"/>
      <c r="SNI627" s="159"/>
      <c r="SNJ627" s="159"/>
      <c r="SNK627" s="159"/>
      <c r="SNL627" s="159"/>
      <c r="SNM627" s="159"/>
      <c r="SNN627" s="159"/>
      <c r="SNO627" s="159"/>
      <c r="SNP627" s="159"/>
      <c r="SNQ627" s="159"/>
      <c r="SNR627" s="159"/>
      <c r="SNS627" s="159"/>
      <c r="SNT627" s="159"/>
      <c r="SNU627" s="159"/>
      <c r="SNV627" s="159"/>
      <c r="SNW627" s="159"/>
      <c r="SNX627" s="159"/>
      <c r="SNY627" s="159"/>
      <c r="SNZ627" s="159"/>
      <c r="SOA627" s="159"/>
      <c r="SOB627" s="159"/>
      <c r="SOC627" s="159"/>
      <c r="SOD627" s="159"/>
      <c r="SOE627" s="159"/>
      <c r="SOF627" s="159"/>
      <c r="SOG627" s="159"/>
      <c r="SOH627" s="159"/>
      <c r="SOI627" s="159"/>
      <c r="SOJ627" s="159"/>
      <c r="SOK627" s="159"/>
      <c r="SOL627" s="159"/>
      <c r="SOM627" s="159"/>
      <c r="SON627" s="159"/>
      <c r="SOO627" s="159"/>
      <c r="SOP627" s="159"/>
      <c r="SOQ627" s="159"/>
      <c r="SOR627" s="159"/>
      <c r="SOS627" s="159"/>
      <c r="SOT627" s="159"/>
      <c r="SOU627" s="159"/>
      <c r="SOV627" s="159"/>
      <c r="SOW627" s="159"/>
      <c r="SOX627" s="159"/>
      <c r="SOY627" s="159"/>
      <c r="SOZ627" s="159"/>
      <c r="SPA627" s="159"/>
      <c r="SPB627" s="159"/>
      <c r="SPC627" s="159"/>
      <c r="SPD627" s="159"/>
      <c r="SPE627" s="159"/>
      <c r="SPF627" s="159"/>
      <c r="SPG627" s="159"/>
      <c r="SPH627" s="159"/>
      <c r="SPI627" s="159"/>
      <c r="SPJ627" s="159"/>
      <c r="SPK627" s="159"/>
      <c r="SPL627" s="159"/>
      <c r="SPM627" s="159"/>
      <c r="SPN627" s="159"/>
      <c r="SPO627" s="159"/>
      <c r="SPP627" s="159"/>
      <c r="SPQ627" s="159"/>
      <c r="SPR627" s="159"/>
      <c r="SPS627" s="159"/>
      <c r="SPT627" s="159"/>
      <c r="SPU627" s="159"/>
      <c r="SPV627" s="159"/>
      <c r="SPW627" s="159"/>
      <c r="SPX627" s="159"/>
      <c r="SPY627" s="159"/>
      <c r="SPZ627" s="159"/>
      <c r="SQA627" s="159"/>
      <c r="SQB627" s="159"/>
      <c r="SQC627" s="159"/>
      <c r="SQD627" s="159"/>
      <c r="SQE627" s="159"/>
      <c r="SQF627" s="159"/>
      <c r="SQG627" s="159"/>
      <c r="SQH627" s="159"/>
      <c r="SQI627" s="159"/>
      <c r="SQJ627" s="159"/>
      <c r="SQK627" s="159"/>
      <c r="SQL627" s="159"/>
      <c r="SQM627" s="159"/>
      <c r="SQN627" s="159"/>
      <c r="SQO627" s="159"/>
      <c r="SQP627" s="159"/>
      <c r="SQQ627" s="159"/>
      <c r="SQR627" s="159"/>
      <c r="SQS627" s="159"/>
      <c r="SQT627" s="159"/>
      <c r="SQU627" s="159"/>
      <c r="SQV627" s="159"/>
      <c r="SQW627" s="159"/>
      <c r="SQX627" s="159"/>
      <c r="SQY627" s="159"/>
      <c r="SQZ627" s="159"/>
      <c r="SRA627" s="159"/>
      <c r="SRB627" s="159"/>
      <c r="SRC627" s="159"/>
      <c r="SRD627" s="159"/>
      <c r="SRE627" s="159"/>
      <c r="SRF627" s="159"/>
      <c r="SRG627" s="159"/>
      <c r="SRH627" s="159"/>
      <c r="SRI627" s="159"/>
      <c r="SRJ627" s="159"/>
      <c r="SRK627" s="159"/>
      <c r="SRL627" s="159"/>
      <c r="SRM627" s="159"/>
      <c r="SRN627" s="159"/>
      <c r="SRO627" s="159"/>
      <c r="SRP627" s="159"/>
      <c r="SRQ627" s="159"/>
      <c r="SRR627" s="159"/>
      <c r="SRS627" s="159"/>
      <c r="SRT627" s="159"/>
      <c r="SRU627" s="159"/>
      <c r="SRV627" s="159"/>
      <c r="SRW627" s="159"/>
      <c r="SRX627" s="159"/>
      <c r="SRY627" s="159"/>
      <c r="SRZ627" s="159"/>
      <c r="SSA627" s="159"/>
      <c r="SSB627" s="159"/>
      <c r="SSC627" s="159"/>
      <c r="SSD627" s="159"/>
      <c r="SSE627" s="159"/>
      <c r="SSF627" s="159"/>
      <c r="SSG627" s="159"/>
      <c r="SSH627" s="159"/>
      <c r="SSI627" s="159"/>
      <c r="SSJ627" s="159"/>
      <c r="SSK627" s="159"/>
      <c r="SSL627" s="159"/>
      <c r="SSM627" s="159"/>
      <c r="SSN627" s="159"/>
      <c r="SSO627" s="159"/>
      <c r="SSP627" s="159"/>
      <c r="SSQ627" s="159"/>
      <c r="SSR627" s="159"/>
      <c r="SSS627" s="159"/>
      <c r="SST627" s="159"/>
      <c r="SSU627" s="159"/>
      <c r="SSV627" s="159"/>
      <c r="SSW627" s="159"/>
      <c r="SSX627" s="159"/>
      <c r="SSY627" s="159"/>
      <c r="SSZ627" s="159"/>
      <c r="STA627" s="159"/>
      <c r="STB627" s="159"/>
      <c r="STC627" s="159"/>
      <c r="STD627" s="159"/>
      <c r="STE627" s="159"/>
      <c r="STF627" s="159"/>
      <c r="STG627" s="159"/>
      <c r="STH627" s="159"/>
      <c r="STI627" s="159"/>
      <c r="STJ627" s="159"/>
      <c r="STK627" s="159"/>
      <c r="STL627" s="159"/>
      <c r="STM627" s="159"/>
      <c r="STN627" s="159"/>
      <c r="STO627" s="159"/>
      <c r="STP627" s="159"/>
      <c r="STQ627" s="159"/>
      <c r="STR627" s="159"/>
      <c r="STS627" s="159"/>
      <c r="STT627" s="159"/>
      <c r="STU627" s="159"/>
      <c r="STV627" s="159"/>
      <c r="STW627" s="159"/>
      <c r="STX627" s="159"/>
      <c r="STY627" s="159"/>
      <c r="STZ627" s="159"/>
      <c r="SUA627" s="159"/>
      <c r="SUB627" s="159"/>
      <c r="SUC627" s="159"/>
      <c r="SUD627" s="159"/>
      <c r="SUE627" s="159"/>
      <c r="SUF627" s="159"/>
      <c r="SUG627" s="159"/>
      <c r="SUH627" s="159"/>
      <c r="SUI627" s="159"/>
      <c r="SUJ627" s="159"/>
      <c r="SUK627" s="159"/>
      <c r="SUL627" s="159"/>
      <c r="SUM627" s="159"/>
      <c r="SUN627" s="159"/>
      <c r="SUO627" s="159"/>
      <c r="SUP627" s="159"/>
      <c r="SUQ627" s="159"/>
      <c r="SUR627" s="159"/>
      <c r="SUS627" s="159"/>
      <c r="SUT627" s="159"/>
      <c r="SUU627" s="159"/>
      <c r="SUV627" s="159"/>
      <c r="SUW627" s="159"/>
      <c r="SUX627" s="159"/>
      <c r="SUY627" s="159"/>
      <c r="SUZ627" s="159"/>
      <c r="SVA627" s="159"/>
      <c r="SVB627" s="159"/>
      <c r="SVC627" s="159"/>
      <c r="SVD627" s="159"/>
      <c r="SVE627" s="159"/>
      <c r="SVF627" s="159"/>
      <c r="SVG627" s="159"/>
      <c r="SVH627" s="159"/>
      <c r="SVI627" s="159"/>
      <c r="SVJ627" s="159"/>
      <c r="SVK627" s="159"/>
      <c r="SVL627" s="159"/>
      <c r="SVM627" s="159"/>
      <c r="SVN627" s="159"/>
      <c r="SVO627" s="159"/>
      <c r="SVP627" s="159"/>
      <c r="SVQ627" s="159"/>
      <c r="SVR627" s="159"/>
      <c r="SVS627" s="159"/>
      <c r="SVT627" s="159"/>
      <c r="SVU627" s="159"/>
      <c r="SVV627" s="159"/>
      <c r="SVW627" s="159"/>
      <c r="SVX627" s="159"/>
      <c r="SVY627" s="159"/>
      <c r="SVZ627" s="159"/>
      <c r="SWA627" s="159"/>
      <c r="SWB627" s="159"/>
      <c r="SWC627" s="159"/>
      <c r="SWD627" s="159"/>
      <c r="SWE627" s="159"/>
      <c r="SWF627" s="159"/>
      <c r="SWG627" s="159"/>
      <c r="SWH627" s="159"/>
      <c r="SWI627" s="159"/>
      <c r="SWJ627" s="159"/>
      <c r="SWK627" s="159"/>
      <c r="SWL627" s="159"/>
      <c r="SWM627" s="159"/>
      <c r="SWN627" s="159"/>
      <c r="SWO627" s="159"/>
      <c r="SWP627" s="159"/>
      <c r="SWQ627" s="159"/>
      <c r="SWR627" s="159"/>
      <c r="SWS627" s="159"/>
      <c r="SWT627" s="159"/>
      <c r="SWU627" s="159"/>
      <c r="SWV627" s="159"/>
      <c r="SWW627" s="159"/>
      <c r="SWX627" s="159"/>
      <c r="SWY627" s="159"/>
      <c r="SWZ627" s="159"/>
      <c r="SXA627" s="159"/>
      <c r="SXB627" s="159"/>
      <c r="SXC627" s="159"/>
      <c r="SXD627" s="159"/>
      <c r="SXE627" s="159"/>
      <c r="SXF627" s="159"/>
      <c r="SXG627" s="159"/>
      <c r="SXH627" s="159"/>
      <c r="SXI627" s="159"/>
      <c r="SXJ627" s="159"/>
      <c r="SXK627" s="159"/>
      <c r="SXL627" s="159"/>
      <c r="SXM627" s="159"/>
      <c r="SXN627" s="159"/>
      <c r="SXO627" s="159"/>
      <c r="SXP627" s="159"/>
      <c r="SXQ627" s="159"/>
      <c r="SXR627" s="159"/>
      <c r="SXS627" s="159"/>
      <c r="SXT627" s="159"/>
      <c r="SXU627" s="159"/>
      <c r="SXV627" s="159"/>
      <c r="SXW627" s="159"/>
      <c r="SXX627" s="159"/>
      <c r="SXY627" s="159"/>
      <c r="SXZ627" s="159"/>
      <c r="SYA627" s="159"/>
      <c r="SYB627" s="159"/>
      <c r="SYC627" s="159"/>
      <c r="SYD627" s="159"/>
      <c r="SYE627" s="159"/>
      <c r="SYF627" s="159"/>
      <c r="SYG627" s="159"/>
      <c r="SYH627" s="159"/>
      <c r="SYI627" s="159"/>
      <c r="SYJ627" s="159"/>
      <c r="SYK627" s="159"/>
      <c r="SYL627" s="159"/>
      <c r="SYM627" s="159"/>
      <c r="SYN627" s="159"/>
      <c r="SYO627" s="159"/>
      <c r="SYP627" s="159"/>
      <c r="SYQ627" s="159"/>
      <c r="SYR627" s="159"/>
      <c r="SYS627" s="159"/>
      <c r="SYT627" s="159"/>
      <c r="SYU627" s="159"/>
      <c r="SYV627" s="159"/>
      <c r="SYW627" s="159"/>
      <c r="SYX627" s="159"/>
      <c r="SYY627" s="159"/>
      <c r="SYZ627" s="159"/>
      <c r="SZA627" s="159"/>
      <c r="SZB627" s="159"/>
      <c r="SZC627" s="159"/>
      <c r="SZD627" s="159"/>
      <c r="SZE627" s="159"/>
      <c r="SZF627" s="159"/>
      <c r="SZG627" s="159"/>
      <c r="SZH627" s="159"/>
      <c r="SZI627" s="159"/>
      <c r="SZJ627" s="159"/>
      <c r="SZK627" s="159"/>
      <c r="SZL627" s="159"/>
      <c r="SZM627" s="159"/>
      <c r="SZN627" s="159"/>
      <c r="SZO627" s="159"/>
      <c r="SZP627" s="159"/>
      <c r="SZQ627" s="159"/>
      <c r="SZR627" s="159"/>
      <c r="SZS627" s="159"/>
      <c r="SZT627" s="159"/>
      <c r="SZU627" s="159"/>
      <c r="SZV627" s="159"/>
      <c r="SZW627" s="159"/>
      <c r="SZX627" s="159"/>
      <c r="SZY627" s="159"/>
      <c r="SZZ627" s="159"/>
      <c r="TAA627" s="159"/>
      <c r="TAB627" s="159"/>
      <c r="TAC627" s="159"/>
      <c r="TAD627" s="159"/>
      <c r="TAE627" s="159"/>
      <c r="TAF627" s="159"/>
      <c r="TAG627" s="159"/>
      <c r="TAH627" s="159"/>
      <c r="TAI627" s="159"/>
      <c r="TAJ627" s="159"/>
      <c r="TAK627" s="159"/>
      <c r="TAL627" s="159"/>
      <c r="TAM627" s="159"/>
      <c r="TAN627" s="159"/>
      <c r="TAO627" s="159"/>
      <c r="TAP627" s="159"/>
      <c r="TAQ627" s="159"/>
      <c r="TAR627" s="159"/>
      <c r="TAS627" s="159"/>
      <c r="TAT627" s="159"/>
      <c r="TAU627" s="159"/>
      <c r="TAV627" s="159"/>
      <c r="TAW627" s="159"/>
      <c r="TAX627" s="159"/>
      <c r="TAY627" s="159"/>
      <c r="TAZ627" s="159"/>
      <c r="TBA627" s="159"/>
      <c r="TBB627" s="159"/>
      <c r="TBC627" s="159"/>
      <c r="TBD627" s="159"/>
      <c r="TBE627" s="159"/>
      <c r="TBF627" s="159"/>
      <c r="TBG627" s="159"/>
      <c r="TBH627" s="159"/>
      <c r="TBI627" s="159"/>
      <c r="TBJ627" s="159"/>
      <c r="TBK627" s="159"/>
      <c r="TBL627" s="159"/>
      <c r="TBM627" s="159"/>
      <c r="TBN627" s="159"/>
      <c r="TBO627" s="159"/>
      <c r="TBP627" s="159"/>
      <c r="TBQ627" s="159"/>
      <c r="TBR627" s="159"/>
      <c r="TBS627" s="159"/>
      <c r="TBT627" s="159"/>
      <c r="TBU627" s="159"/>
      <c r="TBV627" s="159"/>
      <c r="TBW627" s="159"/>
      <c r="TBX627" s="159"/>
      <c r="TBY627" s="159"/>
      <c r="TBZ627" s="159"/>
      <c r="TCA627" s="159"/>
      <c r="TCB627" s="159"/>
      <c r="TCC627" s="159"/>
      <c r="TCD627" s="159"/>
      <c r="TCE627" s="159"/>
      <c r="TCF627" s="159"/>
      <c r="TCG627" s="159"/>
      <c r="TCH627" s="159"/>
      <c r="TCI627" s="159"/>
      <c r="TCJ627" s="159"/>
      <c r="TCK627" s="159"/>
      <c r="TCL627" s="159"/>
      <c r="TCM627" s="159"/>
      <c r="TCN627" s="159"/>
      <c r="TCO627" s="159"/>
      <c r="TCP627" s="159"/>
      <c r="TCQ627" s="159"/>
      <c r="TCR627" s="159"/>
      <c r="TCS627" s="159"/>
      <c r="TCT627" s="159"/>
      <c r="TCU627" s="159"/>
      <c r="TCV627" s="159"/>
      <c r="TCW627" s="159"/>
      <c r="TCX627" s="159"/>
      <c r="TCY627" s="159"/>
      <c r="TCZ627" s="159"/>
      <c r="TDA627" s="159"/>
      <c r="TDB627" s="159"/>
      <c r="TDC627" s="159"/>
      <c r="TDD627" s="159"/>
      <c r="TDE627" s="159"/>
      <c r="TDF627" s="159"/>
      <c r="TDG627" s="159"/>
      <c r="TDH627" s="159"/>
      <c r="TDI627" s="159"/>
      <c r="TDJ627" s="159"/>
      <c r="TDK627" s="159"/>
      <c r="TDL627" s="159"/>
      <c r="TDM627" s="159"/>
      <c r="TDN627" s="159"/>
      <c r="TDO627" s="159"/>
      <c r="TDP627" s="159"/>
      <c r="TDQ627" s="159"/>
      <c r="TDR627" s="159"/>
      <c r="TDS627" s="159"/>
      <c r="TDT627" s="159"/>
      <c r="TDU627" s="159"/>
      <c r="TDV627" s="159"/>
      <c r="TDW627" s="159"/>
      <c r="TDX627" s="159"/>
      <c r="TDY627" s="159"/>
      <c r="TDZ627" s="159"/>
      <c r="TEA627" s="159"/>
      <c r="TEB627" s="159"/>
      <c r="TEC627" s="159"/>
      <c r="TED627" s="159"/>
      <c r="TEE627" s="159"/>
      <c r="TEF627" s="159"/>
      <c r="TEG627" s="159"/>
      <c r="TEH627" s="159"/>
      <c r="TEI627" s="159"/>
      <c r="TEJ627" s="159"/>
      <c r="TEK627" s="159"/>
      <c r="TEL627" s="159"/>
      <c r="TEM627" s="159"/>
      <c r="TEN627" s="159"/>
      <c r="TEO627" s="159"/>
      <c r="TEP627" s="159"/>
      <c r="TEQ627" s="159"/>
      <c r="TER627" s="159"/>
      <c r="TES627" s="159"/>
      <c r="TET627" s="159"/>
      <c r="TEU627" s="159"/>
      <c r="TEV627" s="159"/>
      <c r="TEW627" s="159"/>
      <c r="TEX627" s="159"/>
      <c r="TEY627" s="159"/>
      <c r="TEZ627" s="159"/>
      <c r="TFA627" s="159"/>
      <c r="TFB627" s="159"/>
      <c r="TFC627" s="159"/>
      <c r="TFD627" s="159"/>
      <c r="TFE627" s="159"/>
      <c r="TFF627" s="159"/>
      <c r="TFG627" s="159"/>
      <c r="TFH627" s="159"/>
      <c r="TFI627" s="159"/>
      <c r="TFJ627" s="159"/>
      <c r="TFK627" s="159"/>
      <c r="TFL627" s="159"/>
      <c r="TFM627" s="159"/>
      <c r="TFN627" s="159"/>
      <c r="TFO627" s="159"/>
      <c r="TFP627" s="159"/>
      <c r="TFQ627" s="159"/>
      <c r="TFR627" s="159"/>
      <c r="TFS627" s="159"/>
      <c r="TFT627" s="159"/>
      <c r="TFU627" s="159"/>
      <c r="TFV627" s="159"/>
      <c r="TFW627" s="159"/>
      <c r="TFX627" s="159"/>
      <c r="TFY627" s="159"/>
      <c r="TFZ627" s="159"/>
      <c r="TGA627" s="159"/>
      <c r="TGB627" s="159"/>
      <c r="TGC627" s="159"/>
      <c r="TGD627" s="159"/>
      <c r="TGE627" s="159"/>
      <c r="TGF627" s="159"/>
      <c r="TGG627" s="159"/>
      <c r="TGH627" s="159"/>
      <c r="TGI627" s="159"/>
      <c r="TGJ627" s="159"/>
      <c r="TGK627" s="159"/>
      <c r="TGL627" s="159"/>
      <c r="TGM627" s="159"/>
      <c r="TGN627" s="159"/>
      <c r="TGO627" s="159"/>
      <c r="TGP627" s="159"/>
      <c r="TGQ627" s="159"/>
      <c r="TGR627" s="159"/>
      <c r="TGS627" s="159"/>
      <c r="TGT627" s="159"/>
      <c r="TGU627" s="159"/>
      <c r="TGV627" s="159"/>
      <c r="TGW627" s="159"/>
      <c r="TGX627" s="159"/>
      <c r="TGY627" s="159"/>
      <c r="TGZ627" s="159"/>
      <c r="THA627" s="159"/>
      <c r="THB627" s="159"/>
      <c r="THC627" s="159"/>
      <c r="THD627" s="159"/>
      <c r="THE627" s="159"/>
      <c r="THF627" s="159"/>
      <c r="THG627" s="159"/>
      <c r="THH627" s="159"/>
      <c r="THI627" s="159"/>
      <c r="THJ627" s="159"/>
      <c r="THK627" s="159"/>
      <c r="THL627" s="159"/>
      <c r="THM627" s="159"/>
      <c r="THN627" s="159"/>
      <c r="THO627" s="159"/>
      <c r="THP627" s="159"/>
      <c r="THQ627" s="159"/>
      <c r="THR627" s="159"/>
      <c r="THS627" s="159"/>
      <c r="THT627" s="159"/>
      <c r="THU627" s="159"/>
      <c r="THV627" s="159"/>
      <c r="THW627" s="159"/>
      <c r="THX627" s="159"/>
      <c r="THY627" s="159"/>
      <c r="THZ627" s="159"/>
      <c r="TIA627" s="159"/>
      <c r="TIB627" s="159"/>
      <c r="TIC627" s="159"/>
      <c r="TID627" s="159"/>
      <c r="TIE627" s="159"/>
      <c r="TIF627" s="159"/>
      <c r="TIG627" s="159"/>
      <c r="TIH627" s="159"/>
      <c r="TII627" s="159"/>
      <c r="TIJ627" s="159"/>
      <c r="TIK627" s="159"/>
      <c r="TIL627" s="159"/>
      <c r="TIM627" s="159"/>
      <c r="TIN627" s="159"/>
      <c r="TIO627" s="159"/>
      <c r="TIP627" s="159"/>
      <c r="TIQ627" s="159"/>
      <c r="TIR627" s="159"/>
      <c r="TIS627" s="159"/>
      <c r="TIT627" s="159"/>
      <c r="TIU627" s="159"/>
      <c r="TIV627" s="159"/>
      <c r="TIW627" s="159"/>
      <c r="TIX627" s="159"/>
      <c r="TIY627" s="159"/>
      <c r="TIZ627" s="159"/>
      <c r="TJA627" s="159"/>
      <c r="TJB627" s="159"/>
      <c r="TJC627" s="159"/>
      <c r="TJD627" s="159"/>
      <c r="TJE627" s="159"/>
      <c r="TJF627" s="159"/>
      <c r="TJG627" s="159"/>
      <c r="TJH627" s="159"/>
      <c r="TJI627" s="159"/>
      <c r="TJJ627" s="159"/>
      <c r="TJK627" s="159"/>
      <c r="TJL627" s="159"/>
      <c r="TJM627" s="159"/>
      <c r="TJN627" s="159"/>
      <c r="TJO627" s="159"/>
      <c r="TJP627" s="159"/>
      <c r="TJQ627" s="159"/>
      <c r="TJR627" s="159"/>
      <c r="TJS627" s="159"/>
      <c r="TJT627" s="159"/>
      <c r="TJU627" s="159"/>
      <c r="TJV627" s="159"/>
      <c r="TJW627" s="159"/>
      <c r="TJX627" s="159"/>
      <c r="TJY627" s="159"/>
      <c r="TJZ627" s="159"/>
      <c r="TKA627" s="159"/>
      <c r="TKB627" s="159"/>
      <c r="TKC627" s="159"/>
      <c r="TKD627" s="159"/>
      <c r="TKE627" s="159"/>
      <c r="TKF627" s="159"/>
      <c r="TKG627" s="159"/>
      <c r="TKH627" s="159"/>
      <c r="TKI627" s="159"/>
      <c r="TKJ627" s="159"/>
      <c r="TKK627" s="159"/>
      <c r="TKL627" s="159"/>
      <c r="TKM627" s="159"/>
      <c r="TKN627" s="159"/>
      <c r="TKO627" s="159"/>
      <c r="TKP627" s="159"/>
      <c r="TKQ627" s="159"/>
      <c r="TKR627" s="159"/>
      <c r="TKS627" s="159"/>
      <c r="TKT627" s="159"/>
      <c r="TKU627" s="159"/>
      <c r="TKV627" s="159"/>
      <c r="TKW627" s="159"/>
      <c r="TKX627" s="159"/>
      <c r="TKY627" s="159"/>
      <c r="TKZ627" s="159"/>
      <c r="TLA627" s="159"/>
      <c r="TLB627" s="159"/>
      <c r="TLC627" s="159"/>
      <c r="TLD627" s="159"/>
      <c r="TLE627" s="159"/>
      <c r="TLF627" s="159"/>
      <c r="TLG627" s="159"/>
      <c r="TLH627" s="159"/>
      <c r="TLI627" s="159"/>
      <c r="TLJ627" s="159"/>
      <c r="TLK627" s="159"/>
      <c r="TLL627" s="159"/>
      <c r="TLM627" s="159"/>
      <c r="TLN627" s="159"/>
      <c r="TLO627" s="159"/>
      <c r="TLP627" s="159"/>
      <c r="TLQ627" s="159"/>
      <c r="TLR627" s="159"/>
      <c r="TLS627" s="159"/>
      <c r="TLT627" s="159"/>
      <c r="TLU627" s="159"/>
      <c r="TLV627" s="159"/>
      <c r="TLW627" s="159"/>
      <c r="TLX627" s="159"/>
      <c r="TLY627" s="159"/>
      <c r="TLZ627" s="159"/>
      <c r="TMA627" s="159"/>
      <c r="TMB627" s="159"/>
      <c r="TMC627" s="159"/>
      <c r="TMD627" s="159"/>
      <c r="TME627" s="159"/>
      <c r="TMF627" s="159"/>
      <c r="TMG627" s="159"/>
      <c r="TMH627" s="159"/>
      <c r="TMI627" s="159"/>
      <c r="TMJ627" s="159"/>
      <c r="TMK627" s="159"/>
      <c r="TML627" s="159"/>
      <c r="TMM627" s="159"/>
      <c r="TMN627" s="159"/>
      <c r="TMO627" s="159"/>
      <c r="TMP627" s="159"/>
      <c r="TMQ627" s="159"/>
      <c r="TMR627" s="159"/>
      <c r="TMS627" s="159"/>
      <c r="TMT627" s="159"/>
      <c r="TMU627" s="159"/>
      <c r="TMV627" s="159"/>
      <c r="TMW627" s="159"/>
      <c r="TMX627" s="159"/>
      <c r="TMY627" s="159"/>
      <c r="TMZ627" s="159"/>
      <c r="TNA627" s="159"/>
      <c r="TNB627" s="159"/>
      <c r="TNC627" s="159"/>
      <c r="TND627" s="159"/>
      <c r="TNE627" s="159"/>
      <c r="TNF627" s="159"/>
      <c r="TNG627" s="159"/>
      <c r="TNH627" s="159"/>
      <c r="TNI627" s="159"/>
      <c r="TNJ627" s="159"/>
      <c r="TNK627" s="159"/>
      <c r="TNL627" s="159"/>
      <c r="TNM627" s="159"/>
      <c r="TNN627" s="159"/>
      <c r="TNO627" s="159"/>
      <c r="TNP627" s="159"/>
      <c r="TNQ627" s="159"/>
      <c r="TNR627" s="159"/>
      <c r="TNS627" s="159"/>
      <c r="TNT627" s="159"/>
      <c r="TNU627" s="159"/>
      <c r="TNV627" s="159"/>
      <c r="TNW627" s="159"/>
      <c r="TNX627" s="159"/>
      <c r="TNY627" s="159"/>
      <c r="TNZ627" s="159"/>
      <c r="TOA627" s="159"/>
      <c r="TOB627" s="159"/>
      <c r="TOC627" s="159"/>
      <c r="TOD627" s="159"/>
      <c r="TOE627" s="159"/>
      <c r="TOF627" s="159"/>
      <c r="TOG627" s="159"/>
      <c r="TOH627" s="159"/>
      <c r="TOI627" s="159"/>
      <c r="TOJ627" s="159"/>
      <c r="TOK627" s="159"/>
      <c r="TOL627" s="159"/>
      <c r="TOM627" s="159"/>
      <c r="TON627" s="159"/>
      <c r="TOO627" s="159"/>
      <c r="TOP627" s="159"/>
      <c r="TOQ627" s="159"/>
      <c r="TOR627" s="159"/>
      <c r="TOS627" s="159"/>
      <c r="TOT627" s="159"/>
      <c r="TOU627" s="159"/>
      <c r="TOV627" s="159"/>
      <c r="TOW627" s="159"/>
      <c r="TOX627" s="159"/>
      <c r="TOY627" s="159"/>
      <c r="TOZ627" s="159"/>
      <c r="TPA627" s="159"/>
      <c r="TPB627" s="159"/>
      <c r="TPC627" s="159"/>
      <c r="TPD627" s="159"/>
      <c r="TPE627" s="159"/>
      <c r="TPF627" s="159"/>
      <c r="TPG627" s="159"/>
      <c r="TPH627" s="159"/>
      <c r="TPI627" s="159"/>
      <c r="TPJ627" s="159"/>
      <c r="TPK627" s="159"/>
      <c r="TPL627" s="159"/>
      <c r="TPM627" s="159"/>
      <c r="TPN627" s="159"/>
      <c r="TPO627" s="159"/>
      <c r="TPP627" s="159"/>
      <c r="TPQ627" s="159"/>
      <c r="TPR627" s="159"/>
      <c r="TPS627" s="159"/>
      <c r="TPT627" s="159"/>
      <c r="TPU627" s="159"/>
      <c r="TPV627" s="159"/>
      <c r="TPW627" s="159"/>
      <c r="TPX627" s="159"/>
      <c r="TPY627" s="159"/>
      <c r="TPZ627" s="159"/>
      <c r="TQA627" s="159"/>
      <c r="TQB627" s="159"/>
      <c r="TQC627" s="159"/>
      <c r="TQD627" s="159"/>
      <c r="TQE627" s="159"/>
      <c r="TQF627" s="159"/>
      <c r="TQG627" s="159"/>
      <c r="TQH627" s="159"/>
      <c r="TQI627" s="159"/>
      <c r="TQJ627" s="159"/>
      <c r="TQK627" s="159"/>
      <c r="TQL627" s="159"/>
      <c r="TQM627" s="159"/>
      <c r="TQN627" s="159"/>
      <c r="TQO627" s="159"/>
      <c r="TQP627" s="159"/>
      <c r="TQQ627" s="159"/>
      <c r="TQR627" s="159"/>
      <c r="TQS627" s="159"/>
      <c r="TQT627" s="159"/>
      <c r="TQU627" s="159"/>
      <c r="TQV627" s="159"/>
      <c r="TQW627" s="159"/>
      <c r="TQX627" s="159"/>
      <c r="TQY627" s="159"/>
      <c r="TQZ627" s="159"/>
      <c r="TRA627" s="159"/>
      <c r="TRB627" s="159"/>
      <c r="TRC627" s="159"/>
      <c r="TRD627" s="159"/>
      <c r="TRE627" s="159"/>
      <c r="TRF627" s="159"/>
      <c r="TRG627" s="159"/>
      <c r="TRH627" s="159"/>
      <c r="TRI627" s="159"/>
      <c r="TRJ627" s="159"/>
      <c r="TRK627" s="159"/>
      <c r="TRL627" s="159"/>
      <c r="TRM627" s="159"/>
      <c r="TRN627" s="159"/>
      <c r="TRO627" s="159"/>
      <c r="TRP627" s="159"/>
      <c r="TRQ627" s="159"/>
      <c r="TRR627" s="159"/>
      <c r="TRS627" s="159"/>
      <c r="TRT627" s="159"/>
      <c r="TRU627" s="159"/>
      <c r="TRV627" s="159"/>
      <c r="TRW627" s="159"/>
      <c r="TRX627" s="159"/>
      <c r="TRY627" s="159"/>
      <c r="TRZ627" s="159"/>
      <c r="TSA627" s="159"/>
      <c r="TSB627" s="159"/>
      <c r="TSC627" s="159"/>
      <c r="TSD627" s="159"/>
      <c r="TSE627" s="159"/>
      <c r="TSF627" s="159"/>
      <c r="TSG627" s="159"/>
      <c r="TSH627" s="159"/>
      <c r="TSI627" s="159"/>
      <c r="TSJ627" s="159"/>
      <c r="TSK627" s="159"/>
      <c r="TSL627" s="159"/>
      <c r="TSM627" s="159"/>
      <c r="TSN627" s="159"/>
      <c r="TSO627" s="159"/>
      <c r="TSP627" s="159"/>
      <c r="TSQ627" s="159"/>
      <c r="TSR627" s="159"/>
      <c r="TSS627" s="159"/>
      <c r="TST627" s="159"/>
      <c r="TSU627" s="159"/>
      <c r="TSV627" s="159"/>
      <c r="TSW627" s="159"/>
      <c r="TSX627" s="159"/>
      <c r="TSY627" s="159"/>
      <c r="TSZ627" s="159"/>
      <c r="TTA627" s="159"/>
      <c r="TTB627" s="159"/>
      <c r="TTC627" s="159"/>
      <c r="TTD627" s="159"/>
      <c r="TTE627" s="159"/>
      <c r="TTF627" s="159"/>
      <c r="TTG627" s="159"/>
      <c r="TTH627" s="159"/>
      <c r="TTI627" s="159"/>
      <c r="TTJ627" s="159"/>
      <c r="TTK627" s="159"/>
      <c r="TTL627" s="159"/>
      <c r="TTM627" s="159"/>
      <c r="TTN627" s="159"/>
      <c r="TTO627" s="159"/>
      <c r="TTP627" s="159"/>
      <c r="TTQ627" s="159"/>
      <c r="TTR627" s="159"/>
      <c r="TTS627" s="159"/>
      <c r="TTT627" s="159"/>
      <c r="TTU627" s="159"/>
      <c r="TTV627" s="159"/>
      <c r="TTW627" s="159"/>
      <c r="TTX627" s="159"/>
      <c r="TTY627" s="159"/>
      <c r="TTZ627" s="159"/>
      <c r="TUA627" s="159"/>
      <c r="TUB627" s="159"/>
      <c r="TUC627" s="159"/>
      <c r="TUD627" s="159"/>
      <c r="TUE627" s="159"/>
      <c r="TUF627" s="159"/>
      <c r="TUG627" s="159"/>
      <c r="TUH627" s="159"/>
      <c r="TUI627" s="159"/>
      <c r="TUJ627" s="159"/>
      <c r="TUK627" s="159"/>
      <c r="TUL627" s="159"/>
      <c r="TUM627" s="159"/>
      <c r="TUN627" s="159"/>
      <c r="TUO627" s="159"/>
      <c r="TUP627" s="159"/>
      <c r="TUQ627" s="159"/>
      <c r="TUR627" s="159"/>
      <c r="TUS627" s="159"/>
      <c r="TUT627" s="159"/>
      <c r="TUU627" s="159"/>
      <c r="TUV627" s="159"/>
      <c r="TUW627" s="159"/>
      <c r="TUX627" s="159"/>
      <c r="TUY627" s="159"/>
      <c r="TUZ627" s="159"/>
      <c r="TVA627" s="159"/>
      <c r="TVB627" s="159"/>
      <c r="TVC627" s="159"/>
      <c r="TVD627" s="159"/>
      <c r="TVE627" s="159"/>
      <c r="TVF627" s="159"/>
      <c r="TVG627" s="159"/>
      <c r="TVH627" s="159"/>
      <c r="TVI627" s="159"/>
      <c r="TVJ627" s="159"/>
      <c r="TVK627" s="159"/>
      <c r="TVL627" s="159"/>
      <c r="TVM627" s="159"/>
      <c r="TVN627" s="159"/>
      <c r="TVO627" s="159"/>
      <c r="TVP627" s="159"/>
      <c r="TVQ627" s="159"/>
      <c r="TVR627" s="159"/>
      <c r="TVS627" s="159"/>
      <c r="TVT627" s="159"/>
      <c r="TVU627" s="159"/>
      <c r="TVV627" s="159"/>
      <c r="TVW627" s="159"/>
      <c r="TVX627" s="159"/>
      <c r="TVY627" s="159"/>
      <c r="TVZ627" s="159"/>
      <c r="TWA627" s="159"/>
      <c r="TWB627" s="159"/>
      <c r="TWC627" s="159"/>
      <c r="TWD627" s="159"/>
      <c r="TWE627" s="159"/>
      <c r="TWF627" s="159"/>
      <c r="TWG627" s="159"/>
      <c r="TWH627" s="159"/>
      <c r="TWI627" s="159"/>
      <c r="TWJ627" s="159"/>
      <c r="TWK627" s="159"/>
      <c r="TWL627" s="159"/>
      <c r="TWM627" s="159"/>
      <c r="TWN627" s="159"/>
      <c r="TWO627" s="159"/>
      <c r="TWP627" s="159"/>
      <c r="TWQ627" s="159"/>
      <c r="TWR627" s="159"/>
      <c r="TWS627" s="159"/>
      <c r="TWT627" s="159"/>
      <c r="TWU627" s="159"/>
      <c r="TWV627" s="159"/>
      <c r="TWW627" s="159"/>
      <c r="TWX627" s="159"/>
      <c r="TWY627" s="159"/>
      <c r="TWZ627" s="159"/>
      <c r="TXA627" s="159"/>
      <c r="TXB627" s="159"/>
      <c r="TXC627" s="159"/>
      <c r="TXD627" s="159"/>
      <c r="TXE627" s="159"/>
      <c r="TXF627" s="159"/>
      <c r="TXG627" s="159"/>
      <c r="TXH627" s="159"/>
      <c r="TXI627" s="159"/>
      <c r="TXJ627" s="159"/>
      <c r="TXK627" s="159"/>
      <c r="TXL627" s="159"/>
      <c r="TXM627" s="159"/>
      <c r="TXN627" s="159"/>
      <c r="TXO627" s="159"/>
      <c r="TXP627" s="159"/>
      <c r="TXQ627" s="159"/>
      <c r="TXR627" s="159"/>
      <c r="TXS627" s="159"/>
      <c r="TXT627" s="159"/>
      <c r="TXU627" s="159"/>
      <c r="TXV627" s="159"/>
      <c r="TXW627" s="159"/>
      <c r="TXX627" s="159"/>
      <c r="TXY627" s="159"/>
      <c r="TXZ627" s="159"/>
      <c r="TYA627" s="159"/>
      <c r="TYB627" s="159"/>
      <c r="TYC627" s="159"/>
      <c r="TYD627" s="159"/>
      <c r="TYE627" s="159"/>
      <c r="TYF627" s="159"/>
      <c r="TYG627" s="159"/>
      <c r="TYH627" s="159"/>
      <c r="TYI627" s="159"/>
      <c r="TYJ627" s="159"/>
      <c r="TYK627" s="159"/>
      <c r="TYL627" s="159"/>
      <c r="TYM627" s="159"/>
      <c r="TYN627" s="159"/>
      <c r="TYO627" s="159"/>
      <c r="TYP627" s="159"/>
      <c r="TYQ627" s="159"/>
      <c r="TYR627" s="159"/>
      <c r="TYS627" s="159"/>
      <c r="TYT627" s="159"/>
      <c r="TYU627" s="159"/>
      <c r="TYV627" s="159"/>
      <c r="TYW627" s="159"/>
      <c r="TYX627" s="159"/>
      <c r="TYY627" s="159"/>
      <c r="TYZ627" s="159"/>
      <c r="TZA627" s="159"/>
      <c r="TZB627" s="159"/>
      <c r="TZC627" s="159"/>
      <c r="TZD627" s="159"/>
      <c r="TZE627" s="159"/>
      <c r="TZF627" s="159"/>
      <c r="TZG627" s="159"/>
      <c r="TZH627" s="159"/>
      <c r="TZI627" s="159"/>
      <c r="TZJ627" s="159"/>
      <c r="TZK627" s="159"/>
      <c r="TZL627" s="159"/>
      <c r="TZM627" s="159"/>
      <c r="TZN627" s="159"/>
      <c r="TZO627" s="159"/>
      <c r="TZP627" s="159"/>
      <c r="TZQ627" s="159"/>
      <c r="TZR627" s="159"/>
      <c r="TZS627" s="159"/>
      <c r="TZT627" s="159"/>
      <c r="TZU627" s="159"/>
      <c r="TZV627" s="159"/>
      <c r="TZW627" s="159"/>
      <c r="TZX627" s="159"/>
      <c r="TZY627" s="159"/>
      <c r="TZZ627" s="159"/>
      <c r="UAA627" s="159"/>
      <c r="UAB627" s="159"/>
      <c r="UAC627" s="159"/>
      <c r="UAD627" s="159"/>
      <c r="UAE627" s="159"/>
      <c r="UAF627" s="159"/>
      <c r="UAG627" s="159"/>
      <c r="UAH627" s="159"/>
      <c r="UAI627" s="159"/>
      <c r="UAJ627" s="159"/>
      <c r="UAK627" s="159"/>
      <c r="UAL627" s="159"/>
      <c r="UAM627" s="159"/>
      <c r="UAN627" s="159"/>
      <c r="UAO627" s="159"/>
      <c r="UAP627" s="159"/>
      <c r="UAQ627" s="159"/>
      <c r="UAR627" s="159"/>
      <c r="UAS627" s="159"/>
      <c r="UAT627" s="159"/>
      <c r="UAU627" s="159"/>
      <c r="UAV627" s="159"/>
      <c r="UAW627" s="159"/>
      <c r="UAX627" s="159"/>
      <c r="UAY627" s="159"/>
      <c r="UAZ627" s="159"/>
      <c r="UBA627" s="159"/>
      <c r="UBB627" s="159"/>
      <c r="UBC627" s="159"/>
      <c r="UBD627" s="159"/>
      <c r="UBE627" s="159"/>
      <c r="UBF627" s="159"/>
      <c r="UBG627" s="159"/>
      <c r="UBH627" s="159"/>
      <c r="UBI627" s="159"/>
      <c r="UBJ627" s="159"/>
      <c r="UBK627" s="159"/>
      <c r="UBL627" s="159"/>
      <c r="UBM627" s="159"/>
      <c r="UBN627" s="159"/>
      <c r="UBO627" s="159"/>
      <c r="UBP627" s="159"/>
      <c r="UBQ627" s="159"/>
      <c r="UBR627" s="159"/>
      <c r="UBS627" s="159"/>
      <c r="UBT627" s="159"/>
      <c r="UBU627" s="159"/>
      <c r="UBV627" s="159"/>
      <c r="UBW627" s="159"/>
      <c r="UBX627" s="159"/>
      <c r="UBY627" s="159"/>
      <c r="UBZ627" s="159"/>
      <c r="UCA627" s="159"/>
      <c r="UCB627" s="159"/>
      <c r="UCC627" s="159"/>
      <c r="UCD627" s="159"/>
      <c r="UCE627" s="159"/>
      <c r="UCF627" s="159"/>
      <c r="UCG627" s="159"/>
      <c r="UCH627" s="159"/>
      <c r="UCI627" s="159"/>
      <c r="UCJ627" s="159"/>
      <c r="UCK627" s="159"/>
      <c r="UCL627" s="159"/>
      <c r="UCM627" s="159"/>
      <c r="UCN627" s="159"/>
      <c r="UCO627" s="159"/>
      <c r="UCP627" s="159"/>
      <c r="UCQ627" s="159"/>
      <c r="UCR627" s="159"/>
      <c r="UCS627" s="159"/>
      <c r="UCT627" s="159"/>
      <c r="UCU627" s="159"/>
      <c r="UCV627" s="159"/>
      <c r="UCW627" s="159"/>
      <c r="UCX627" s="159"/>
      <c r="UCY627" s="159"/>
      <c r="UCZ627" s="159"/>
      <c r="UDA627" s="159"/>
      <c r="UDB627" s="159"/>
      <c r="UDC627" s="159"/>
      <c r="UDD627" s="159"/>
      <c r="UDE627" s="159"/>
      <c r="UDF627" s="159"/>
      <c r="UDG627" s="159"/>
      <c r="UDH627" s="159"/>
      <c r="UDI627" s="159"/>
      <c r="UDJ627" s="159"/>
      <c r="UDK627" s="159"/>
      <c r="UDL627" s="159"/>
      <c r="UDM627" s="159"/>
      <c r="UDN627" s="159"/>
      <c r="UDO627" s="159"/>
      <c r="UDP627" s="159"/>
      <c r="UDQ627" s="159"/>
      <c r="UDR627" s="159"/>
      <c r="UDS627" s="159"/>
      <c r="UDT627" s="159"/>
      <c r="UDU627" s="159"/>
      <c r="UDV627" s="159"/>
      <c r="UDW627" s="159"/>
      <c r="UDX627" s="159"/>
      <c r="UDY627" s="159"/>
      <c r="UDZ627" s="159"/>
      <c r="UEA627" s="159"/>
      <c r="UEB627" s="159"/>
      <c r="UEC627" s="159"/>
      <c r="UED627" s="159"/>
      <c r="UEE627" s="159"/>
      <c r="UEF627" s="159"/>
      <c r="UEG627" s="159"/>
      <c r="UEH627" s="159"/>
      <c r="UEI627" s="159"/>
      <c r="UEJ627" s="159"/>
      <c r="UEK627" s="159"/>
      <c r="UEL627" s="159"/>
      <c r="UEM627" s="159"/>
      <c r="UEN627" s="159"/>
      <c r="UEO627" s="159"/>
      <c r="UEP627" s="159"/>
      <c r="UEQ627" s="159"/>
      <c r="UER627" s="159"/>
      <c r="UES627" s="159"/>
      <c r="UET627" s="159"/>
      <c r="UEU627" s="159"/>
      <c r="UEV627" s="159"/>
      <c r="UEW627" s="159"/>
      <c r="UEX627" s="159"/>
      <c r="UEY627" s="159"/>
      <c r="UEZ627" s="159"/>
      <c r="UFA627" s="159"/>
      <c r="UFB627" s="159"/>
      <c r="UFC627" s="159"/>
      <c r="UFD627" s="159"/>
      <c r="UFE627" s="159"/>
      <c r="UFF627" s="159"/>
      <c r="UFG627" s="159"/>
      <c r="UFH627" s="159"/>
      <c r="UFI627" s="159"/>
      <c r="UFJ627" s="159"/>
      <c r="UFK627" s="159"/>
      <c r="UFL627" s="159"/>
      <c r="UFM627" s="159"/>
      <c r="UFN627" s="159"/>
      <c r="UFO627" s="159"/>
      <c r="UFP627" s="159"/>
      <c r="UFQ627" s="159"/>
      <c r="UFR627" s="159"/>
      <c r="UFS627" s="159"/>
      <c r="UFT627" s="159"/>
      <c r="UFU627" s="159"/>
      <c r="UFV627" s="159"/>
      <c r="UFW627" s="159"/>
      <c r="UFX627" s="159"/>
      <c r="UFY627" s="159"/>
      <c r="UFZ627" s="159"/>
      <c r="UGA627" s="159"/>
      <c r="UGB627" s="159"/>
      <c r="UGC627" s="159"/>
      <c r="UGD627" s="159"/>
      <c r="UGE627" s="159"/>
      <c r="UGF627" s="159"/>
      <c r="UGG627" s="159"/>
      <c r="UGH627" s="159"/>
      <c r="UGI627" s="159"/>
      <c r="UGJ627" s="159"/>
      <c r="UGK627" s="159"/>
      <c r="UGL627" s="159"/>
      <c r="UGM627" s="159"/>
      <c r="UGN627" s="159"/>
      <c r="UGO627" s="159"/>
      <c r="UGP627" s="159"/>
      <c r="UGQ627" s="159"/>
      <c r="UGR627" s="159"/>
      <c r="UGS627" s="159"/>
      <c r="UGT627" s="159"/>
      <c r="UGU627" s="159"/>
      <c r="UGV627" s="159"/>
      <c r="UGW627" s="159"/>
      <c r="UGX627" s="159"/>
      <c r="UGY627" s="159"/>
      <c r="UGZ627" s="159"/>
      <c r="UHA627" s="159"/>
      <c r="UHB627" s="159"/>
      <c r="UHC627" s="159"/>
      <c r="UHD627" s="159"/>
      <c r="UHE627" s="159"/>
      <c r="UHF627" s="159"/>
      <c r="UHG627" s="159"/>
      <c r="UHH627" s="159"/>
      <c r="UHI627" s="159"/>
      <c r="UHJ627" s="159"/>
      <c r="UHK627" s="159"/>
      <c r="UHL627" s="159"/>
      <c r="UHM627" s="159"/>
      <c r="UHN627" s="159"/>
      <c r="UHO627" s="159"/>
      <c r="UHP627" s="159"/>
      <c r="UHQ627" s="159"/>
      <c r="UHR627" s="159"/>
      <c r="UHS627" s="159"/>
      <c r="UHT627" s="159"/>
      <c r="UHU627" s="159"/>
      <c r="UHV627" s="159"/>
      <c r="UHW627" s="159"/>
      <c r="UHX627" s="159"/>
      <c r="UHY627" s="159"/>
      <c r="UHZ627" s="159"/>
      <c r="UIA627" s="159"/>
      <c r="UIB627" s="159"/>
      <c r="UIC627" s="159"/>
      <c r="UID627" s="159"/>
      <c r="UIE627" s="159"/>
      <c r="UIF627" s="159"/>
      <c r="UIG627" s="159"/>
      <c r="UIH627" s="159"/>
      <c r="UII627" s="159"/>
      <c r="UIJ627" s="159"/>
      <c r="UIK627" s="159"/>
      <c r="UIL627" s="159"/>
      <c r="UIM627" s="159"/>
      <c r="UIN627" s="159"/>
      <c r="UIO627" s="159"/>
      <c r="UIP627" s="159"/>
      <c r="UIQ627" s="159"/>
      <c r="UIR627" s="159"/>
      <c r="UIS627" s="159"/>
      <c r="UIT627" s="159"/>
      <c r="UIU627" s="159"/>
      <c r="UIV627" s="159"/>
      <c r="UIW627" s="159"/>
      <c r="UIX627" s="159"/>
      <c r="UIY627" s="159"/>
      <c r="UIZ627" s="159"/>
      <c r="UJA627" s="159"/>
      <c r="UJB627" s="159"/>
      <c r="UJC627" s="159"/>
      <c r="UJD627" s="159"/>
      <c r="UJE627" s="159"/>
      <c r="UJF627" s="159"/>
      <c r="UJG627" s="159"/>
      <c r="UJH627" s="159"/>
      <c r="UJI627" s="159"/>
      <c r="UJJ627" s="159"/>
      <c r="UJK627" s="159"/>
      <c r="UJL627" s="159"/>
      <c r="UJM627" s="159"/>
      <c r="UJN627" s="159"/>
      <c r="UJO627" s="159"/>
      <c r="UJP627" s="159"/>
      <c r="UJQ627" s="159"/>
      <c r="UJR627" s="159"/>
      <c r="UJS627" s="159"/>
      <c r="UJT627" s="159"/>
      <c r="UJU627" s="159"/>
      <c r="UJV627" s="159"/>
      <c r="UJW627" s="159"/>
      <c r="UJX627" s="159"/>
      <c r="UJY627" s="159"/>
      <c r="UJZ627" s="159"/>
      <c r="UKA627" s="159"/>
      <c r="UKB627" s="159"/>
      <c r="UKC627" s="159"/>
      <c r="UKD627" s="159"/>
      <c r="UKE627" s="159"/>
      <c r="UKF627" s="159"/>
      <c r="UKG627" s="159"/>
      <c r="UKH627" s="159"/>
      <c r="UKI627" s="159"/>
      <c r="UKJ627" s="159"/>
      <c r="UKK627" s="159"/>
      <c r="UKL627" s="159"/>
      <c r="UKM627" s="159"/>
      <c r="UKN627" s="159"/>
      <c r="UKO627" s="159"/>
      <c r="UKP627" s="159"/>
      <c r="UKQ627" s="159"/>
      <c r="UKR627" s="159"/>
      <c r="UKS627" s="159"/>
      <c r="UKT627" s="159"/>
      <c r="UKU627" s="159"/>
      <c r="UKV627" s="159"/>
      <c r="UKW627" s="159"/>
      <c r="UKX627" s="159"/>
      <c r="UKY627" s="159"/>
      <c r="UKZ627" s="159"/>
      <c r="ULA627" s="159"/>
      <c r="ULB627" s="159"/>
      <c r="ULC627" s="159"/>
      <c r="ULD627" s="159"/>
      <c r="ULE627" s="159"/>
      <c r="ULF627" s="159"/>
      <c r="ULG627" s="159"/>
      <c r="ULH627" s="159"/>
      <c r="ULI627" s="159"/>
      <c r="ULJ627" s="159"/>
      <c r="ULK627" s="159"/>
      <c r="ULL627" s="159"/>
      <c r="ULM627" s="159"/>
      <c r="ULN627" s="159"/>
      <c r="ULO627" s="159"/>
      <c r="ULP627" s="159"/>
      <c r="ULQ627" s="159"/>
      <c r="ULR627" s="159"/>
      <c r="ULS627" s="159"/>
      <c r="ULT627" s="159"/>
      <c r="ULU627" s="159"/>
      <c r="ULV627" s="159"/>
      <c r="ULW627" s="159"/>
      <c r="ULX627" s="159"/>
      <c r="ULY627" s="159"/>
      <c r="ULZ627" s="159"/>
      <c r="UMA627" s="159"/>
      <c r="UMB627" s="159"/>
      <c r="UMC627" s="159"/>
      <c r="UMD627" s="159"/>
      <c r="UME627" s="159"/>
      <c r="UMF627" s="159"/>
      <c r="UMG627" s="159"/>
      <c r="UMH627" s="159"/>
      <c r="UMI627" s="159"/>
      <c r="UMJ627" s="159"/>
      <c r="UMK627" s="159"/>
      <c r="UML627" s="159"/>
      <c r="UMM627" s="159"/>
      <c r="UMN627" s="159"/>
      <c r="UMO627" s="159"/>
      <c r="UMP627" s="159"/>
      <c r="UMQ627" s="159"/>
      <c r="UMR627" s="159"/>
      <c r="UMS627" s="159"/>
      <c r="UMT627" s="159"/>
      <c r="UMU627" s="159"/>
      <c r="UMV627" s="159"/>
      <c r="UMW627" s="159"/>
      <c r="UMX627" s="159"/>
      <c r="UMY627" s="159"/>
      <c r="UMZ627" s="159"/>
      <c r="UNA627" s="159"/>
      <c r="UNB627" s="159"/>
      <c r="UNC627" s="159"/>
      <c r="UND627" s="159"/>
      <c r="UNE627" s="159"/>
      <c r="UNF627" s="159"/>
      <c r="UNG627" s="159"/>
      <c r="UNH627" s="159"/>
      <c r="UNI627" s="159"/>
      <c r="UNJ627" s="159"/>
      <c r="UNK627" s="159"/>
      <c r="UNL627" s="159"/>
      <c r="UNM627" s="159"/>
      <c r="UNN627" s="159"/>
      <c r="UNO627" s="159"/>
      <c r="UNP627" s="159"/>
      <c r="UNQ627" s="159"/>
      <c r="UNR627" s="159"/>
      <c r="UNS627" s="159"/>
      <c r="UNT627" s="159"/>
      <c r="UNU627" s="159"/>
      <c r="UNV627" s="159"/>
      <c r="UNW627" s="159"/>
      <c r="UNX627" s="159"/>
      <c r="UNY627" s="159"/>
      <c r="UNZ627" s="159"/>
      <c r="UOA627" s="159"/>
      <c r="UOB627" s="159"/>
      <c r="UOC627" s="159"/>
      <c r="UOD627" s="159"/>
      <c r="UOE627" s="159"/>
      <c r="UOF627" s="159"/>
      <c r="UOG627" s="159"/>
      <c r="UOH627" s="159"/>
      <c r="UOI627" s="159"/>
      <c r="UOJ627" s="159"/>
      <c r="UOK627" s="159"/>
      <c r="UOL627" s="159"/>
      <c r="UOM627" s="159"/>
      <c r="UON627" s="159"/>
      <c r="UOO627" s="159"/>
      <c r="UOP627" s="159"/>
      <c r="UOQ627" s="159"/>
      <c r="UOR627" s="159"/>
      <c r="UOS627" s="159"/>
      <c r="UOT627" s="159"/>
      <c r="UOU627" s="159"/>
      <c r="UOV627" s="159"/>
      <c r="UOW627" s="159"/>
      <c r="UOX627" s="159"/>
      <c r="UOY627" s="159"/>
      <c r="UOZ627" s="159"/>
      <c r="UPA627" s="159"/>
      <c r="UPB627" s="159"/>
      <c r="UPC627" s="159"/>
      <c r="UPD627" s="159"/>
      <c r="UPE627" s="159"/>
      <c r="UPF627" s="159"/>
      <c r="UPG627" s="159"/>
      <c r="UPH627" s="159"/>
      <c r="UPI627" s="159"/>
      <c r="UPJ627" s="159"/>
      <c r="UPK627" s="159"/>
      <c r="UPL627" s="159"/>
      <c r="UPM627" s="159"/>
      <c r="UPN627" s="159"/>
      <c r="UPO627" s="159"/>
      <c r="UPP627" s="159"/>
      <c r="UPQ627" s="159"/>
      <c r="UPR627" s="159"/>
      <c r="UPS627" s="159"/>
      <c r="UPT627" s="159"/>
      <c r="UPU627" s="159"/>
      <c r="UPV627" s="159"/>
      <c r="UPW627" s="159"/>
      <c r="UPX627" s="159"/>
      <c r="UPY627" s="159"/>
      <c r="UPZ627" s="159"/>
      <c r="UQA627" s="159"/>
      <c r="UQB627" s="159"/>
      <c r="UQC627" s="159"/>
      <c r="UQD627" s="159"/>
      <c r="UQE627" s="159"/>
      <c r="UQF627" s="159"/>
      <c r="UQG627" s="159"/>
      <c r="UQH627" s="159"/>
      <c r="UQI627" s="159"/>
      <c r="UQJ627" s="159"/>
      <c r="UQK627" s="159"/>
      <c r="UQL627" s="159"/>
      <c r="UQM627" s="159"/>
      <c r="UQN627" s="159"/>
      <c r="UQO627" s="159"/>
      <c r="UQP627" s="159"/>
      <c r="UQQ627" s="159"/>
      <c r="UQR627" s="159"/>
      <c r="UQS627" s="159"/>
      <c r="UQT627" s="159"/>
      <c r="UQU627" s="159"/>
      <c r="UQV627" s="159"/>
      <c r="UQW627" s="159"/>
      <c r="UQX627" s="159"/>
      <c r="UQY627" s="159"/>
      <c r="UQZ627" s="159"/>
      <c r="URA627" s="159"/>
      <c r="URB627" s="159"/>
      <c r="URC627" s="159"/>
      <c r="URD627" s="159"/>
      <c r="URE627" s="159"/>
      <c r="URF627" s="159"/>
      <c r="URG627" s="159"/>
      <c r="URH627" s="159"/>
      <c r="URI627" s="159"/>
      <c r="URJ627" s="159"/>
      <c r="URK627" s="159"/>
      <c r="URL627" s="159"/>
      <c r="URM627" s="159"/>
      <c r="URN627" s="159"/>
      <c r="URO627" s="159"/>
      <c r="URP627" s="159"/>
      <c r="URQ627" s="159"/>
      <c r="URR627" s="159"/>
      <c r="URS627" s="159"/>
      <c r="URT627" s="159"/>
      <c r="URU627" s="159"/>
      <c r="URV627" s="159"/>
      <c r="URW627" s="159"/>
      <c r="URX627" s="159"/>
      <c r="URY627" s="159"/>
      <c r="URZ627" s="159"/>
      <c r="USA627" s="159"/>
      <c r="USB627" s="159"/>
      <c r="USC627" s="159"/>
      <c r="USD627" s="159"/>
      <c r="USE627" s="159"/>
      <c r="USF627" s="159"/>
      <c r="USG627" s="159"/>
      <c r="USH627" s="159"/>
      <c r="USI627" s="159"/>
      <c r="USJ627" s="159"/>
      <c r="USK627" s="159"/>
      <c r="USL627" s="159"/>
      <c r="USM627" s="159"/>
      <c r="USN627" s="159"/>
      <c r="USO627" s="159"/>
      <c r="USP627" s="159"/>
      <c r="USQ627" s="159"/>
      <c r="USR627" s="159"/>
      <c r="USS627" s="159"/>
      <c r="UST627" s="159"/>
      <c r="USU627" s="159"/>
      <c r="USV627" s="159"/>
      <c r="USW627" s="159"/>
      <c r="USX627" s="159"/>
      <c r="USY627" s="159"/>
      <c r="USZ627" s="159"/>
      <c r="UTA627" s="159"/>
      <c r="UTB627" s="159"/>
      <c r="UTC627" s="159"/>
      <c r="UTD627" s="159"/>
      <c r="UTE627" s="159"/>
      <c r="UTF627" s="159"/>
      <c r="UTG627" s="159"/>
      <c r="UTH627" s="159"/>
      <c r="UTI627" s="159"/>
      <c r="UTJ627" s="159"/>
      <c r="UTK627" s="159"/>
      <c r="UTL627" s="159"/>
      <c r="UTM627" s="159"/>
      <c r="UTN627" s="159"/>
      <c r="UTO627" s="159"/>
      <c r="UTP627" s="159"/>
      <c r="UTQ627" s="159"/>
      <c r="UTR627" s="159"/>
      <c r="UTS627" s="159"/>
      <c r="UTT627" s="159"/>
      <c r="UTU627" s="159"/>
      <c r="UTV627" s="159"/>
      <c r="UTW627" s="159"/>
      <c r="UTX627" s="159"/>
      <c r="UTY627" s="159"/>
      <c r="UTZ627" s="159"/>
      <c r="UUA627" s="159"/>
      <c r="UUB627" s="159"/>
      <c r="UUC627" s="159"/>
      <c r="UUD627" s="159"/>
      <c r="UUE627" s="159"/>
      <c r="UUF627" s="159"/>
      <c r="UUG627" s="159"/>
      <c r="UUH627" s="159"/>
      <c r="UUI627" s="159"/>
      <c r="UUJ627" s="159"/>
      <c r="UUK627" s="159"/>
      <c r="UUL627" s="159"/>
      <c r="UUM627" s="159"/>
      <c r="UUN627" s="159"/>
      <c r="UUO627" s="159"/>
      <c r="UUP627" s="159"/>
      <c r="UUQ627" s="159"/>
      <c r="UUR627" s="159"/>
      <c r="UUS627" s="159"/>
      <c r="UUT627" s="159"/>
      <c r="UUU627" s="159"/>
      <c r="UUV627" s="159"/>
      <c r="UUW627" s="159"/>
      <c r="UUX627" s="159"/>
      <c r="UUY627" s="159"/>
      <c r="UUZ627" s="159"/>
      <c r="UVA627" s="159"/>
      <c r="UVB627" s="159"/>
      <c r="UVC627" s="159"/>
      <c r="UVD627" s="159"/>
      <c r="UVE627" s="159"/>
      <c r="UVF627" s="159"/>
      <c r="UVG627" s="159"/>
      <c r="UVH627" s="159"/>
      <c r="UVI627" s="159"/>
      <c r="UVJ627" s="159"/>
      <c r="UVK627" s="159"/>
      <c r="UVL627" s="159"/>
      <c r="UVM627" s="159"/>
      <c r="UVN627" s="159"/>
      <c r="UVO627" s="159"/>
      <c r="UVP627" s="159"/>
      <c r="UVQ627" s="159"/>
      <c r="UVR627" s="159"/>
      <c r="UVS627" s="159"/>
      <c r="UVT627" s="159"/>
      <c r="UVU627" s="159"/>
      <c r="UVV627" s="159"/>
      <c r="UVW627" s="159"/>
      <c r="UVX627" s="159"/>
      <c r="UVY627" s="159"/>
      <c r="UVZ627" s="159"/>
      <c r="UWA627" s="159"/>
      <c r="UWB627" s="159"/>
      <c r="UWC627" s="159"/>
      <c r="UWD627" s="159"/>
      <c r="UWE627" s="159"/>
      <c r="UWF627" s="159"/>
      <c r="UWG627" s="159"/>
      <c r="UWH627" s="159"/>
      <c r="UWI627" s="159"/>
      <c r="UWJ627" s="159"/>
      <c r="UWK627" s="159"/>
      <c r="UWL627" s="159"/>
      <c r="UWM627" s="159"/>
      <c r="UWN627" s="159"/>
      <c r="UWO627" s="159"/>
      <c r="UWP627" s="159"/>
      <c r="UWQ627" s="159"/>
      <c r="UWR627" s="159"/>
      <c r="UWS627" s="159"/>
      <c r="UWT627" s="159"/>
      <c r="UWU627" s="159"/>
      <c r="UWV627" s="159"/>
      <c r="UWW627" s="159"/>
      <c r="UWX627" s="159"/>
      <c r="UWY627" s="159"/>
      <c r="UWZ627" s="159"/>
      <c r="UXA627" s="159"/>
      <c r="UXB627" s="159"/>
      <c r="UXC627" s="159"/>
      <c r="UXD627" s="159"/>
      <c r="UXE627" s="159"/>
      <c r="UXF627" s="159"/>
      <c r="UXG627" s="159"/>
      <c r="UXH627" s="159"/>
      <c r="UXI627" s="159"/>
      <c r="UXJ627" s="159"/>
      <c r="UXK627" s="159"/>
      <c r="UXL627" s="159"/>
      <c r="UXM627" s="159"/>
      <c r="UXN627" s="159"/>
      <c r="UXO627" s="159"/>
      <c r="UXP627" s="159"/>
      <c r="UXQ627" s="159"/>
      <c r="UXR627" s="159"/>
      <c r="UXS627" s="159"/>
      <c r="UXT627" s="159"/>
      <c r="UXU627" s="159"/>
      <c r="UXV627" s="159"/>
      <c r="UXW627" s="159"/>
      <c r="UXX627" s="159"/>
      <c r="UXY627" s="159"/>
      <c r="UXZ627" s="159"/>
      <c r="UYA627" s="159"/>
      <c r="UYB627" s="159"/>
      <c r="UYC627" s="159"/>
      <c r="UYD627" s="159"/>
      <c r="UYE627" s="159"/>
      <c r="UYF627" s="159"/>
      <c r="UYG627" s="159"/>
      <c r="UYH627" s="159"/>
      <c r="UYI627" s="159"/>
      <c r="UYJ627" s="159"/>
      <c r="UYK627" s="159"/>
      <c r="UYL627" s="159"/>
      <c r="UYM627" s="159"/>
      <c r="UYN627" s="159"/>
      <c r="UYO627" s="159"/>
      <c r="UYP627" s="159"/>
      <c r="UYQ627" s="159"/>
      <c r="UYR627" s="159"/>
      <c r="UYS627" s="159"/>
      <c r="UYT627" s="159"/>
      <c r="UYU627" s="159"/>
      <c r="UYV627" s="159"/>
      <c r="UYW627" s="159"/>
      <c r="UYX627" s="159"/>
      <c r="UYY627" s="159"/>
      <c r="UYZ627" s="159"/>
      <c r="UZA627" s="159"/>
      <c r="UZB627" s="159"/>
      <c r="UZC627" s="159"/>
      <c r="UZD627" s="159"/>
      <c r="UZE627" s="159"/>
      <c r="UZF627" s="159"/>
      <c r="UZG627" s="159"/>
      <c r="UZH627" s="159"/>
      <c r="UZI627" s="159"/>
      <c r="UZJ627" s="159"/>
      <c r="UZK627" s="159"/>
      <c r="UZL627" s="159"/>
      <c r="UZM627" s="159"/>
      <c r="UZN627" s="159"/>
      <c r="UZO627" s="159"/>
      <c r="UZP627" s="159"/>
      <c r="UZQ627" s="159"/>
      <c r="UZR627" s="159"/>
      <c r="UZS627" s="159"/>
      <c r="UZT627" s="159"/>
      <c r="UZU627" s="159"/>
      <c r="UZV627" s="159"/>
      <c r="UZW627" s="159"/>
      <c r="UZX627" s="159"/>
      <c r="UZY627" s="159"/>
      <c r="UZZ627" s="159"/>
      <c r="VAA627" s="159"/>
      <c r="VAB627" s="159"/>
      <c r="VAC627" s="159"/>
      <c r="VAD627" s="159"/>
      <c r="VAE627" s="159"/>
      <c r="VAF627" s="159"/>
      <c r="VAG627" s="159"/>
      <c r="VAH627" s="159"/>
      <c r="VAI627" s="159"/>
      <c r="VAJ627" s="159"/>
      <c r="VAK627" s="159"/>
      <c r="VAL627" s="159"/>
      <c r="VAM627" s="159"/>
      <c r="VAN627" s="159"/>
      <c r="VAO627" s="159"/>
      <c r="VAP627" s="159"/>
      <c r="VAQ627" s="159"/>
      <c r="VAR627" s="159"/>
      <c r="VAS627" s="159"/>
      <c r="VAT627" s="159"/>
      <c r="VAU627" s="159"/>
      <c r="VAV627" s="159"/>
      <c r="VAW627" s="159"/>
      <c r="VAX627" s="159"/>
      <c r="VAY627" s="159"/>
      <c r="VAZ627" s="159"/>
      <c r="VBA627" s="159"/>
      <c r="VBB627" s="159"/>
      <c r="VBC627" s="159"/>
      <c r="VBD627" s="159"/>
      <c r="VBE627" s="159"/>
      <c r="VBF627" s="159"/>
      <c r="VBG627" s="159"/>
      <c r="VBH627" s="159"/>
      <c r="VBI627" s="159"/>
      <c r="VBJ627" s="159"/>
      <c r="VBK627" s="159"/>
      <c r="VBL627" s="159"/>
      <c r="VBM627" s="159"/>
      <c r="VBN627" s="159"/>
      <c r="VBO627" s="159"/>
      <c r="VBP627" s="159"/>
      <c r="VBQ627" s="159"/>
      <c r="VBR627" s="159"/>
      <c r="VBS627" s="159"/>
      <c r="VBT627" s="159"/>
      <c r="VBU627" s="159"/>
      <c r="VBV627" s="159"/>
      <c r="VBW627" s="159"/>
      <c r="VBX627" s="159"/>
      <c r="VBY627" s="159"/>
      <c r="VBZ627" s="159"/>
      <c r="VCA627" s="159"/>
      <c r="VCB627" s="159"/>
      <c r="VCC627" s="159"/>
      <c r="VCD627" s="159"/>
      <c r="VCE627" s="159"/>
      <c r="VCF627" s="159"/>
      <c r="VCG627" s="159"/>
      <c r="VCH627" s="159"/>
      <c r="VCI627" s="159"/>
      <c r="VCJ627" s="159"/>
      <c r="VCK627" s="159"/>
      <c r="VCL627" s="159"/>
      <c r="VCM627" s="159"/>
      <c r="VCN627" s="159"/>
      <c r="VCO627" s="159"/>
      <c r="VCP627" s="159"/>
      <c r="VCQ627" s="159"/>
      <c r="VCR627" s="159"/>
      <c r="VCS627" s="159"/>
      <c r="VCT627" s="159"/>
      <c r="VCU627" s="159"/>
      <c r="VCV627" s="159"/>
      <c r="VCW627" s="159"/>
      <c r="VCX627" s="159"/>
      <c r="VCY627" s="159"/>
      <c r="VCZ627" s="159"/>
      <c r="VDA627" s="159"/>
      <c r="VDB627" s="159"/>
      <c r="VDC627" s="159"/>
      <c r="VDD627" s="159"/>
      <c r="VDE627" s="159"/>
      <c r="VDF627" s="159"/>
      <c r="VDG627" s="159"/>
      <c r="VDH627" s="159"/>
      <c r="VDI627" s="159"/>
      <c r="VDJ627" s="159"/>
      <c r="VDK627" s="159"/>
      <c r="VDL627" s="159"/>
      <c r="VDM627" s="159"/>
      <c r="VDN627" s="159"/>
      <c r="VDO627" s="159"/>
      <c r="VDP627" s="159"/>
      <c r="VDQ627" s="159"/>
      <c r="VDR627" s="159"/>
      <c r="VDS627" s="159"/>
      <c r="VDT627" s="159"/>
      <c r="VDU627" s="159"/>
      <c r="VDV627" s="159"/>
      <c r="VDW627" s="159"/>
      <c r="VDX627" s="159"/>
      <c r="VDY627" s="159"/>
      <c r="VDZ627" s="159"/>
      <c r="VEA627" s="159"/>
      <c r="VEB627" s="159"/>
      <c r="VEC627" s="159"/>
      <c r="VED627" s="159"/>
      <c r="VEE627" s="159"/>
      <c r="VEF627" s="159"/>
      <c r="VEG627" s="159"/>
      <c r="VEH627" s="159"/>
      <c r="VEI627" s="159"/>
      <c r="VEJ627" s="159"/>
      <c r="VEK627" s="159"/>
      <c r="VEL627" s="159"/>
      <c r="VEM627" s="159"/>
      <c r="VEN627" s="159"/>
      <c r="VEO627" s="159"/>
      <c r="VEP627" s="159"/>
      <c r="VEQ627" s="159"/>
      <c r="VER627" s="159"/>
      <c r="VES627" s="159"/>
      <c r="VET627" s="159"/>
      <c r="VEU627" s="159"/>
      <c r="VEV627" s="159"/>
      <c r="VEW627" s="159"/>
      <c r="VEX627" s="159"/>
      <c r="VEY627" s="159"/>
      <c r="VEZ627" s="159"/>
      <c r="VFA627" s="159"/>
      <c r="VFB627" s="159"/>
      <c r="VFC627" s="159"/>
      <c r="VFD627" s="159"/>
      <c r="VFE627" s="159"/>
      <c r="VFF627" s="159"/>
      <c r="VFG627" s="159"/>
      <c r="VFH627" s="159"/>
      <c r="VFI627" s="159"/>
      <c r="VFJ627" s="159"/>
      <c r="VFK627" s="159"/>
      <c r="VFL627" s="159"/>
      <c r="VFM627" s="159"/>
      <c r="VFN627" s="159"/>
      <c r="VFO627" s="159"/>
      <c r="VFP627" s="159"/>
      <c r="VFQ627" s="159"/>
      <c r="VFR627" s="159"/>
      <c r="VFS627" s="159"/>
      <c r="VFT627" s="159"/>
      <c r="VFU627" s="159"/>
      <c r="VFV627" s="159"/>
      <c r="VFW627" s="159"/>
      <c r="VFX627" s="159"/>
      <c r="VFY627" s="159"/>
      <c r="VFZ627" s="159"/>
      <c r="VGA627" s="159"/>
      <c r="VGB627" s="159"/>
      <c r="VGC627" s="159"/>
      <c r="VGD627" s="159"/>
      <c r="VGE627" s="159"/>
      <c r="VGF627" s="159"/>
      <c r="VGG627" s="159"/>
      <c r="VGH627" s="159"/>
      <c r="VGI627" s="159"/>
      <c r="VGJ627" s="159"/>
      <c r="VGK627" s="159"/>
      <c r="VGL627" s="159"/>
      <c r="VGM627" s="159"/>
      <c r="VGN627" s="159"/>
      <c r="VGO627" s="159"/>
      <c r="VGP627" s="159"/>
      <c r="VGQ627" s="159"/>
      <c r="VGR627" s="159"/>
      <c r="VGS627" s="159"/>
      <c r="VGT627" s="159"/>
      <c r="VGU627" s="159"/>
      <c r="VGV627" s="159"/>
      <c r="VGW627" s="159"/>
      <c r="VGX627" s="159"/>
      <c r="VGY627" s="159"/>
      <c r="VGZ627" s="159"/>
      <c r="VHA627" s="159"/>
      <c r="VHB627" s="159"/>
      <c r="VHC627" s="159"/>
      <c r="VHD627" s="159"/>
      <c r="VHE627" s="159"/>
      <c r="VHF627" s="159"/>
      <c r="VHG627" s="159"/>
      <c r="VHH627" s="159"/>
      <c r="VHI627" s="159"/>
      <c r="VHJ627" s="159"/>
      <c r="VHK627" s="159"/>
      <c r="VHL627" s="159"/>
      <c r="VHM627" s="159"/>
      <c r="VHN627" s="159"/>
      <c r="VHO627" s="159"/>
      <c r="VHP627" s="159"/>
      <c r="VHQ627" s="159"/>
      <c r="VHR627" s="159"/>
      <c r="VHS627" s="159"/>
      <c r="VHT627" s="159"/>
      <c r="VHU627" s="159"/>
      <c r="VHV627" s="159"/>
      <c r="VHW627" s="159"/>
      <c r="VHX627" s="159"/>
      <c r="VHY627" s="159"/>
      <c r="VHZ627" s="159"/>
      <c r="VIA627" s="159"/>
      <c r="VIB627" s="159"/>
      <c r="VIC627" s="159"/>
      <c r="VID627" s="159"/>
      <c r="VIE627" s="159"/>
      <c r="VIF627" s="159"/>
      <c r="VIG627" s="159"/>
      <c r="VIH627" s="159"/>
      <c r="VII627" s="159"/>
      <c r="VIJ627" s="159"/>
      <c r="VIK627" s="159"/>
      <c r="VIL627" s="159"/>
      <c r="VIM627" s="159"/>
      <c r="VIN627" s="159"/>
      <c r="VIO627" s="159"/>
      <c r="VIP627" s="159"/>
      <c r="VIQ627" s="159"/>
      <c r="VIR627" s="159"/>
      <c r="VIS627" s="159"/>
      <c r="VIT627" s="159"/>
      <c r="VIU627" s="159"/>
      <c r="VIV627" s="159"/>
      <c r="VIW627" s="159"/>
      <c r="VIX627" s="159"/>
      <c r="VIY627" s="159"/>
      <c r="VIZ627" s="159"/>
      <c r="VJA627" s="159"/>
      <c r="VJB627" s="159"/>
      <c r="VJC627" s="159"/>
      <c r="VJD627" s="159"/>
      <c r="VJE627" s="159"/>
      <c r="VJF627" s="159"/>
      <c r="VJG627" s="159"/>
      <c r="VJH627" s="159"/>
      <c r="VJI627" s="159"/>
      <c r="VJJ627" s="159"/>
      <c r="VJK627" s="159"/>
      <c r="VJL627" s="159"/>
      <c r="VJM627" s="159"/>
      <c r="VJN627" s="159"/>
      <c r="VJO627" s="159"/>
      <c r="VJP627" s="159"/>
      <c r="VJQ627" s="159"/>
      <c r="VJR627" s="159"/>
      <c r="VJS627" s="159"/>
      <c r="VJT627" s="159"/>
      <c r="VJU627" s="159"/>
      <c r="VJV627" s="159"/>
      <c r="VJW627" s="159"/>
      <c r="VJX627" s="159"/>
      <c r="VJY627" s="159"/>
      <c r="VJZ627" s="159"/>
      <c r="VKA627" s="159"/>
      <c r="VKB627" s="159"/>
      <c r="VKC627" s="159"/>
      <c r="VKD627" s="159"/>
      <c r="VKE627" s="159"/>
      <c r="VKF627" s="159"/>
      <c r="VKG627" s="159"/>
      <c r="VKH627" s="159"/>
      <c r="VKI627" s="159"/>
      <c r="VKJ627" s="159"/>
      <c r="VKK627" s="159"/>
      <c r="VKL627" s="159"/>
      <c r="VKM627" s="159"/>
      <c r="VKN627" s="159"/>
      <c r="VKO627" s="159"/>
      <c r="VKP627" s="159"/>
      <c r="VKQ627" s="159"/>
      <c r="VKR627" s="159"/>
      <c r="VKS627" s="159"/>
      <c r="VKT627" s="159"/>
      <c r="VKU627" s="159"/>
      <c r="VKV627" s="159"/>
      <c r="VKW627" s="159"/>
      <c r="VKX627" s="159"/>
      <c r="VKY627" s="159"/>
      <c r="VKZ627" s="159"/>
      <c r="VLA627" s="159"/>
      <c r="VLB627" s="159"/>
      <c r="VLC627" s="159"/>
      <c r="VLD627" s="159"/>
      <c r="VLE627" s="159"/>
      <c r="VLF627" s="159"/>
      <c r="VLG627" s="159"/>
      <c r="VLH627" s="159"/>
      <c r="VLI627" s="159"/>
      <c r="VLJ627" s="159"/>
      <c r="VLK627" s="159"/>
      <c r="VLL627" s="159"/>
      <c r="VLM627" s="159"/>
      <c r="VLN627" s="159"/>
      <c r="VLO627" s="159"/>
      <c r="VLP627" s="159"/>
      <c r="VLQ627" s="159"/>
      <c r="VLR627" s="159"/>
      <c r="VLS627" s="159"/>
      <c r="VLT627" s="159"/>
      <c r="VLU627" s="159"/>
      <c r="VLV627" s="159"/>
      <c r="VLW627" s="159"/>
      <c r="VLX627" s="159"/>
      <c r="VLY627" s="159"/>
      <c r="VLZ627" s="159"/>
      <c r="VMA627" s="159"/>
      <c r="VMB627" s="159"/>
      <c r="VMC627" s="159"/>
      <c r="VMD627" s="159"/>
      <c r="VME627" s="159"/>
      <c r="VMF627" s="159"/>
      <c r="VMG627" s="159"/>
      <c r="VMH627" s="159"/>
      <c r="VMI627" s="159"/>
      <c r="VMJ627" s="159"/>
      <c r="VMK627" s="159"/>
      <c r="VML627" s="159"/>
      <c r="VMM627" s="159"/>
      <c r="VMN627" s="159"/>
      <c r="VMO627" s="159"/>
      <c r="VMP627" s="159"/>
      <c r="VMQ627" s="159"/>
      <c r="VMR627" s="159"/>
      <c r="VMS627" s="159"/>
      <c r="VMT627" s="159"/>
      <c r="VMU627" s="159"/>
      <c r="VMV627" s="159"/>
      <c r="VMW627" s="159"/>
      <c r="VMX627" s="159"/>
      <c r="VMY627" s="159"/>
      <c r="VMZ627" s="159"/>
      <c r="VNA627" s="159"/>
      <c r="VNB627" s="159"/>
      <c r="VNC627" s="159"/>
      <c r="VND627" s="159"/>
      <c r="VNE627" s="159"/>
      <c r="VNF627" s="159"/>
      <c r="VNG627" s="159"/>
      <c r="VNH627" s="159"/>
      <c r="VNI627" s="159"/>
      <c r="VNJ627" s="159"/>
      <c r="VNK627" s="159"/>
      <c r="VNL627" s="159"/>
      <c r="VNM627" s="159"/>
      <c r="VNN627" s="159"/>
      <c r="VNO627" s="159"/>
      <c r="VNP627" s="159"/>
      <c r="VNQ627" s="159"/>
      <c r="VNR627" s="159"/>
      <c r="VNS627" s="159"/>
      <c r="VNT627" s="159"/>
      <c r="VNU627" s="159"/>
      <c r="VNV627" s="159"/>
      <c r="VNW627" s="159"/>
      <c r="VNX627" s="159"/>
      <c r="VNY627" s="159"/>
      <c r="VNZ627" s="159"/>
      <c r="VOA627" s="159"/>
      <c r="VOB627" s="159"/>
      <c r="VOC627" s="159"/>
      <c r="VOD627" s="159"/>
      <c r="VOE627" s="159"/>
      <c r="VOF627" s="159"/>
      <c r="VOG627" s="159"/>
      <c r="VOH627" s="159"/>
      <c r="VOI627" s="159"/>
      <c r="VOJ627" s="159"/>
      <c r="VOK627" s="159"/>
      <c r="VOL627" s="159"/>
      <c r="VOM627" s="159"/>
      <c r="VON627" s="159"/>
      <c r="VOO627" s="159"/>
      <c r="VOP627" s="159"/>
      <c r="VOQ627" s="159"/>
      <c r="VOR627" s="159"/>
      <c r="VOS627" s="159"/>
      <c r="VOT627" s="159"/>
      <c r="VOU627" s="159"/>
      <c r="VOV627" s="159"/>
      <c r="VOW627" s="159"/>
      <c r="VOX627" s="159"/>
      <c r="VOY627" s="159"/>
      <c r="VOZ627" s="159"/>
      <c r="VPA627" s="159"/>
      <c r="VPB627" s="159"/>
      <c r="VPC627" s="159"/>
      <c r="VPD627" s="159"/>
      <c r="VPE627" s="159"/>
      <c r="VPF627" s="159"/>
      <c r="VPG627" s="159"/>
      <c r="VPH627" s="159"/>
      <c r="VPI627" s="159"/>
      <c r="VPJ627" s="159"/>
      <c r="VPK627" s="159"/>
      <c r="VPL627" s="159"/>
      <c r="VPM627" s="159"/>
      <c r="VPN627" s="159"/>
      <c r="VPO627" s="159"/>
      <c r="VPP627" s="159"/>
      <c r="VPQ627" s="159"/>
      <c r="VPR627" s="159"/>
      <c r="VPS627" s="159"/>
      <c r="VPT627" s="159"/>
      <c r="VPU627" s="159"/>
      <c r="VPV627" s="159"/>
      <c r="VPW627" s="159"/>
      <c r="VPX627" s="159"/>
      <c r="VPY627" s="159"/>
      <c r="VPZ627" s="159"/>
      <c r="VQA627" s="159"/>
      <c r="VQB627" s="159"/>
      <c r="VQC627" s="159"/>
      <c r="VQD627" s="159"/>
      <c r="VQE627" s="159"/>
      <c r="VQF627" s="159"/>
      <c r="VQG627" s="159"/>
      <c r="VQH627" s="159"/>
      <c r="VQI627" s="159"/>
      <c r="VQJ627" s="159"/>
      <c r="VQK627" s="159"/>
      <c r="VQL627" s="159"/>
      <c r="VQM627" s="159"/>
      <c r="VQN627" s="159"/>
      <c r="VQO627" s="159"/>
      <c r="VQP627" s="159"/>
      <c r="VQQ627" s="159"/>
      <c r="VQR627" s="159"/>
      <c r="VQS627" s="159"/>
      <c r="VQT627" s="159"/>
      <c r="VQU627" s="159"/>
      <c r="VQV627" s="159"/>
      <c r="VQW627" s="159"/>
      <c r="VQX627" s="159"/>
      <c r="VQY627" s="159"/>
      <c r="VQZ627" s="159"/>
      <c r="VRA627" s="159"/>
      <c r="VRB627" s="159"/>
      <c r="VRC627" s="159"/>
      <c r="VRD627" s="159"/>
      <c r="VRE627" s="159"/>
      <c r="VRF627" s="159"/>
      <c r="VRG627" s="159"/>
      <c r="VRH627" s="159"/>
      <c r="VRI627" s="159"/>
      <c r="VRJ627" s="159"/>
      <c r="VRK627" s="159"/>
      <c r="VRL627" s="159"/>
      <c r="VRM627" s="159"/>
      <c r="VRN627" s="159"/>
      <c r="VRO627" s="159"/>
      <c r="VRP627" s="159"/>
      <c r="VRQ627" s="159"/>
      <c r="VRR627" s="159"/>
      <c r="VRS627" s="159"/>
      <c r="VRT627" s="159"/>
      <c r="VRU627" s="159"/>
      <c r="VRV627" s="159"/>
      <c r="VRW627" s="159"/>
      <c r="VRX627" s="159"/>
      <c r="VRY627" s="159"/>
      <c r="VRZ627" s="159"/>
      <c r="VSA627" s="159"/>
      <c r="VSB627" s="159"/>
      <c r="VSC627" s="159"/>
      <c r="VSD627" s="159"/>
      <c r="VSE627" s="159"/>
      <c r="VSF627" s="159"/>
      <c r="VSG627" s="159"/>
      <c r="VSH627" s="159"/>
      <c r="VSI627" s="159"/>
      <c r="VSJ627" s="159"/>
      <c r="VSK627" s="159"/>
      <c r="VSL627" s="159"/>
      <c r="VSM627" s="159"/>
      <c r="VSN627" s="159"/>
      <c r="VSO627" s="159"/>
      <c r="VSP627" s="159"/>
      <c r="VSQ627" s="159"/>
      <c r="VSR627" s="159"/>
      <c r="VSS627" s="159"/>
      <c r="VST627" s="159"/>
      <c r="VSU627" s="159"/>
      <c r="VSV627" s="159"/>
      <c r="VSW627" s="159"/>
      <c r="VSX627" s="159"/>
      <c r="VSY627" s="159"/>
      <c r="VSZ627" s="159"/>
      <c r="VTA627" s="159"/>
      <c r="VTB627" s="159"/>
      <c r="VTC627" s="159"/>
      <c r="VTD627" s="159"/>
      <c r="VTE627" s="159"/>
      <c r="VTF627" s="159"/>
      <c r="VTG627" s="159"/>
      <c r="VTH627" s="159"/>
      <c r="VTI627" s="159"/>
      <c r="VTJ627" s="159"/>
      <c r="VTK627" s="159"/>
      <c r="VTL627" s="159"/>
      <c r="VTM627" s="159"/>
      <c r="VTN627" s="159"/>
      <c r="VTO627" s="159"/>
      <c r="VTP627" s="159"/>
      <c r="VTQ627" s="159"/>
      <c r="VTR627" s="159"/>
      <c r="VTS627" s="159"/>
      <c r="VTT627" s="159"/>
      <c r="VTU627" s="159"/>
      <c r="VTV627" s="159"/>
      <c r="VTW627" s="159"/>
      <c r="VTX627" s="159"/>
      <c r="VTY627" s="159"/>
      <c r="VTZ627" s="159"/>
      <c r="VUA627" s="159"/>
      <c r="VUB627" s="159"/>
      <c r="VUC627" s="159"/>
      <c r="VUD627" s="159"/>
      <c r="VUE627" s="159"/>
      <c r="VUF627" s="159"/>
      <c r="VUG627" s="159"/>
      <c r="VUH627" s="159"/>
      <c r="VUI627" s="159"/>
      <c r="VUJ627" s="159"/>
      <c r="VUK627" s="159"/>
      <c r="VUL627" s="159"/>
      <c r="VUM627" s="159"/>
      <c r="VUN627" s="159"/>
      <c r="VUO627" s="159"/>
      <c r="VUP627" s="159"/>
      <c r="VUQ627" s="159"/>
      <c r="VUR627" s="159"/>
      <c r="VUS627" s="159"/>
      <c r="VUT627" s="159"/>
      <c r="VUU627" s="159"/>
      <c r="VUV627" s="159"/>
      <c r="VUW627" s="159"/>
      <c r="VUX627" s="159"/>
      <c r="VUY627" s="159"/>
      <c r="VUZ627" s="159"/>
      <c r="VVA627" s="159"/>
      <c r="VVB627" s="159"/>
      <c r="VVC627" s="159"/>
      <c r="VVD627" s="159"/>
      <c r="VVE627" s="159"/>
      <c r="VVF627" s="159"/>
      <c r="VVG627" s="159"/>
      <c r="VVH627" s="159"/>
      <c r="VVI627" s="159"/>
      <c r="VVJ627" s="159"/>
      <c r="VVK627" s="159"/>
      <c r="VVL627" s="159"/>
      <c r="VVM627" s="159"/>
      <c r="VVN627" s="159"/>
      <c r="VVO627" s="159"/>
      <c r="VVP627" s="159"/>
      <c r="VVQ627" s="159"/>
      <c r="VVR627" s="159"/>
      <c r="VVS627" s="159"/>
      <c r="VVT627" s="159"/>
      <c r="VVU627" s="159"/>
      <c r="VVV627" s="159"/>
      <c r="VVW627" s="159"/>
      <c r="VVX627" s="159"/>
      <c r="VVY627" s="159"/>
      <c r="VVZ627" s="159"/>
      <c r="VWA627" s="159"/>
      <c r="VWB627" s="159"/>
      <c r="VWC627" s="159"/>
      <c r="VWD627" s="159"/>
      <c r="VWE627" s="159"/>
      <c r="VWF627" s="159"/>
      <c r="VWG627" s="159"/>
      <c r="VWH627" s="159"/>
      <c r="VWI627" s="159"/>
      <c r="VWJ627" s="159"/>
      <c r="VWK627" s="159"/>
      <c r="VWL627" s="159"/>
      <c r="VWM627" s="159"/>
      <c r="VWN627" s="159"/>
      <c r="VWO627" s="159"/>
      <c r="VWP627" s="159"/>
      <c r="VWQ627" s="159"/>
      <c r="VWR627" s="159"/>
      <c r="VWS627" s="159"/>
      <c r="VWT627" s="159"/>
      <c r="VWU627" s="159"/>
      <c r="VWV627" s="159"/>
      <c r="VWW627" s="159"/>
      <c r="VWX627" s="159"/>
      <c r="VWY627" s="159"/>
      <c r="VWZ627" s="159"/>
      <c r="VXA627" s="159"/>
      <c r="VXB627" s="159"/>
      <c r="VXC627" s="159"/>
      <c r="VXD627" s="159"/>
      <c r="VXE627" s="159"/>
      <c r="VXF627" s="159"/>
      <c r="VXG627" s="159"/>
      <c r="VXH627" s="159"/>
      <c r="VXI627" s="159"/>
      <c r="VXJ627" s="159"/>
      <c r="VXK627" s="159"/>
      <c r="VXL627" s="159"/>
      <c r="VXM627" s="159"/>
      <c r="VXN627" s="159"/>
      <c r="VXO627" s="159"/>
      <c r="VXP627" s="159"/>
      <c r="VXQ627" s="159"/>
      <c r="VXR627" s="159"/>
      <c r="VXS627" s="159"/>
      <c r="VXT627" s="159"/>
      <c r="VXU627" s="159"/>
      <c r="VXV627" s="159"/>
      <c r="VXW627" s="159"/>
      <c r="VXX627" s="159"/>
      <c r="VXY627" s="159"/>
      <c r="VXZ627" s="159"/>
      <c r="VYA627" s="159"/>
      <c r="VYB627" s="159"/>
      <c r="VYC627" s="159"/>
      <c r="VYD627" s="159"/>
      <c r="VYE627" s="159"/>
      <c r="VYF627" s="159"/>
      <c r="VYG627" s="159"/>
      <c r="VYH627" s="159"/>
      <c r="VYI627" s="159"/>
      <c r="VYJ627" s="159"/>
      <c r="VYK627" s="159"/>
      <c r="VYL627" s="159"/>
      <c r="VYM627" s="159"/>
      <c r="VYN627" s="159"/>
      <c r="VYO627" s="159"/>
      <c r="VYP627" s="159"/>
      <c r="VYQ627" s="159"/>
      <c r="VYR627" s="159"/>
      <c r="VYS627" s="159"/>
      <c r="VYT627" s="159"/>
      <c r="VYU627" s="159"/>
      <c r="VYV627" s="159"/>
      <c r="VYW627" s="159"/>
      <c r="VYX627" s="159"/>
      <c r="VYY627" s="159"/>
      <c r="VYZ627" s="159"/>
      <c r="VZA627" s="159"/>
      <c r="VZB627" s="159"/>
      <c r="VZC627" s="159"/>
      <c r="VZD627" s="159"/>
      <c r="VZE627" s="159"/>
      <c r="VZF627" s="159"/>
      <c r="VZG627" s="159"/>
      <c r="VZH627" s="159"/>
      <c r="VZI627" s="159"/>
      <c r="VZJ627" s="159"/>
      <c r="VZK627" s="159"/>
      <c r="VZL627" s="159"/>
      <c r="VZM627" s="159"/>
      <c r="VZN627" s="159"/>
      <c r="VZO627" s="159"/>
      <c r="VZP627" s="159"/>
      <c r="VZQ627" s="159"/>
      <c r="VZR627" s="159"/>
      <c r="VZS627" s="159"/>
      <c r="VZT627" s="159"/>
      <c r="VZU627" s="159"/>
      <c r="VZV627" s="159"/>
      <c r="VZW627" s="159"/>
      <c r="VZX627" s="159"/>
      <c r="VZY627" s="159"/>
      <c r="VZZ627" s="159"/>
      <c r="WAA627" s="159"/>
      <c r="WAB627" s="159"/>
      <c r="WAC627" s="159"/>
      <c r="WAD627" s="159"/>
      <c r="WAE627" s="159"/>
      <c r="WAF627" s="159"/>
      <c r="WAG627" s="159"/>
      <c r="WAH627" s="159"/>
      <c r="WAI627" s="159"/>
      <c r="WAJ627" s="159"/>
      <c r="WAK627" s="159"/>
      <c r="WAL627" s="159"/>
      <c r="WAM627" s="159"/>
      <c r="WAN627" s="159"/>
      <c r="WAO627" s="159"/>
      <c r="WAP627" s="159"/>
      <c r="WAQ627" s="159"/>
      <c r="WAR627" s="159"/>
      <c r="WAS627" s="159"/>
      <c r="WAT627" s="159"/>
      <c r="WAU627" s="159"/>
      <c r="WAV627" s="159"/>
      <c r="WAW627" s="159"/>
      <c r="WAX627" s="159"/>
      <c r="WAY627" s="159"/>
      <c r="WAZ627" s="159"/>
      <c r="WBA627" s="159"/>
      <c r="WBB627" s="159"/>
      <c r="WBC627" s="159"/>
      <c r="WBD627" s="159"/>
      <c r="WBE627" s="159"/>
      <c r="WBF627" s="159"/>
      <c r="WBG627" s="159"/>
      <c r="WBH627" s="159"/>
      <c r="WBI627" s="159"/>
      <c r="WBJ627" s="159"/>
      <c r="WBK627" s="159"/>
      <c r="WBL627" s="159"/>
      <c r="WBM627" s="159"/>
      <c r="WBN627" s="159"/>
      <c r="WBO627" s="159"/>
      <c r="WBP627" s="159"/>
      <c r="WBQ627" s="159"/>
      <c r="WBR627" s="159"/>
      <c r="WBS627" s="159"/>
      <c r="WBT627" s="159"/>
      <c r="WBU627" s="159"/>
      <c r="WBV627" s="159"/>
      <c r="WBW627" s="159"/>
      <c r="WBX627" s="159"/>
      <c r="WBY627" s="159"/>
      <c r="WBZ627" s="159"/>
      <c r="WCA627" s="159"/>
      <c r="WCB627" s="159"/>
      <c r="WCC627" s="159"/>
      <c r="WCD627" s="159"/>
      <c r="WCE627" s="159"/>
      <c r="WCF627" s="159"/>
      <c r="WCG627" s="159"/>
      <c r="WCH627" s="159"/>
      <c r="WCI627" s="159"/>
      <c r="WCJ627" s="159"/>
      <c r="WCK627" s="159"/>
      <c r="WCL627" s="159"/>
      <c r="WCM627" s="159"/>
      <c r="WCN627" s="159"/>
      <c r="WCO627" s="159"/>
      <c r="WCP627" s="159"/>
      <c r="WCQ627" s="159"/>
      <c r="WCR627" s="159"/>
      <c r="WCS627" s="159"/>
      <c r="WCT627" s="159"/>
      <c r="WCU627" s="159"/>
      <c r="WCV627" s="159"/>
      <c r="WCW627" s="159"/>
      <c r="WCX627" s="159"/>
      <c r="WCY627" s="159"/>
      <c r="WCZ627" s="159"/>
      <c r="WDA627" s="159"/>
      <c r="WDB627" s="159"/>
      <c r="WDC627" s="159"/>
      <c r="WDD627" s="159"/>
      <c r="WDE627" s="159"/>
      <c r="WDF627" s="159"/>
      <c r="WDG627" s="159"/>
      <c r="WDH627" s="159"/>
      <c r="WDI627" s="159"/>
      <c r="WDJ627" s="159"/>
      <c r="WDK627" s="159"/>
      <c r="WDL627" s="159"/>
      <c r="WDM627" s="159"/>
      <c r="WDN627" s="159"/>
      <c r="WDO627" s="159"/>
      <c r="WDP627" s="159"/>
      <c r="WDQ627" s="159"/>
      <c r="WDR627" s="159"/>
      <c r="WDS627" s="159"/>
      <c r="WDT627" s="159"/>
      <c r="WDU627" s="159"/>
      <c r="WDV627" s="159"/>
      <c r="WDW627" s="159"/>
      <c r="WDX627" s="159"/>
      <c r="WDY627" s="159"/>
      <c r="WDZ627" s="159"/>
      <c r="WEA627" s="159"/>
      <c r="WEB627" s="159"/>
      <c r="WEC627" s="159"/>
      <c r="WED627" s="159"/>
      <c r="WEE627" s="159"/>
      <c r="WEF627" s="159"/>
      <c r="WEG627" s="159"/>
      <c r="WEH627" s="159"/>
      <c r="WEI627" s="159"/>
      <c r="WEJ627" s="159"/>
      <c r="WEK627" s="159"/>
      <c r="WEL627" s="159"/>
      <c r="WEM627" s="159"/>
      <c r="WEN627" s="159"/>
      <c r="WEO627" s="159"/>
      <c r="WEP627" s="159"/>
      <c r="WEQ627" s="159"/>
      <c r="WER627" s="159"/>
      <c r="WES627" s="159"/>
      <c r="WET627" s="159"/>
      <c r="WEU627" s="159"/>
      <c r="WEV627" s="159"/>
      <c r="WEW627" s="159"/>
      <c r="WEX627" s="159"/>
      <c r="WEY627" s="159"/>
      <c r="WEZ627" s="159"/>
      <c r="WFA627" s="159"/>
      <c r="WFB627" s="159"/>
      <c r="WFC627" s="159"/>
      <c r="WFD627" s="159"/>
      <c r="WFE627" s="159"/>
      <c r="WFF627" s="159"/>
      <c r="WFG627" s="159"/>
      <c r="WFH627" s="159"/>
      <c r="WFI627" s="159"/>
      <c r="WFJ627" s="159"/>
      <c r="WFK627" s="159"/>
      <c r="WFL627" s="159"/>
      <c r="WFM627" s="159"/>
      <c r="WFN627" s="159"/>
      <c r="WFO627" s="159"/>
      <c r="WFP627" s="159"/>
      <c r="WFQ627" s="159"/>
      <c r="WFR627" s="159"/>
      <c r="WFS627" s="159"/>
      <c r="WFT627" s="159"/>
      <c r="WFU627" s="159"/>
      <c r="WFV627" s="159"/>
      <c r="WFW627" s="159"/>
      <c r="WFX627" s="159"/>
      <c r="WFY627" s="159"/>
      <c r="WFZ627" s="159"/>
      <c r="WGA627" s="159"/>
      <c r="WGB627" s="159"/>
      <c r="WGC627" s="159"/>
      <c r="WGD627" s="159"/>
      <c r="WGE627" s="159"/>
      <c r="WGF627" s="159"/>
      <c r="WGG627" s="159"/>
      <c r="WGH627" s="159"/>
      <c r="WGI627" s="159"/>
      <c r="WGJ627" s="159"/>
      <c r="WGK627" s="159"/>
      <c r="WGL627" s="159"/>
      <c r="WGM627" s="159"/>
      <c r="WGN627" s="159"/>
      <c r="WGO627" s="159"/>
      <c r="WGP627" s="159"/>
      <c r="WGQ627" s="159"/>
      <c r="WGR627" s="159"/>
      <c r="WGS627" s="159"/>
      <c r="WGT627" s="159"/>
      <c r="WGU627" s="159"/>
      <c r="WGV627" s="159"/>
      <c r="WGW627" s="159"/>
      <c r="WGX627" s="159"/>
      <c r="WGY627" s="159"/>
      <c r="WGZ627" s="159"/>
      <c r="WHA627" s="159"/>
      <c r="WHB627" s="159"/>
      <c r="WHC627" s="159"/>
      <c r="WHD627" s="159"/>
      <c r="WHE627" s="159"/>
      <c r="WHF627" s="159"/>
      <c r="WHG627" s="159"/>
      <c r="WHH627" s="159"/>
      <c r="WHI627" s="159"/>
      <c r="WHJ627" s="159"/>
      <c r="WHK627" s="159"/>
      <c r="WHL627" s="159"/>
      <c r="WHM627" s="159"/>
      <c r="WHN627" s="159"/>
      <c r="WHO627" s="159"/>
      <c r="WHP627" s="159"/>
      <c r="WHQ627" s="159"/>
      <c r="WHR627" s="159"/>
      <c r="WHS627" s="159"/>
      <c r="WHT627" s="159"/>
      <c r="WHU627" s="159"/>
      <c r="WHV627" s="159"/>
      <c r="WHW627" s="159"/>
      <c r="WHX627" s="159"/>
      <c r="WHY627" s="159"/>
      <c r="WHZ627" s="159"/>
      <c r="WIA627" s="159"/>
      <c r="WIB627" s="159"/>
      <c r="WIC627" s="159"/>
      <c r="WID627" s="159"/>
      <c r="WIE627" s="159"/>
      <c r="WIF627" s="159"/>
      <c r="WIG627" s="159"/>
      <c r="WIH627" s="159"/>
      <c r="WII627" s="159"/>
      <c r="WIJ627" s="159"/>
      <c r="WIK627" s="159"/>
      <c r="WIL627" s="159"/>
      <c r="WIM627" s="159"/>
      <c r="WIN627" s="159"/>
      <c r="WIO627" s="159"/>
      <c r="WIP627" s="159"/>
      <c r="WIQ627" s="159"/>
      <c r="WIR627" s="159"/>
      <c r="WIS627" s="159"/>
      <c r="WIT627" s="159"/>
      <c r="WIU627" s="159"/>
      <c r="WIV627" s="159"/>
      <c r="WIW627" s="159"/>
      <c r="WIX627" s="159"/>
      <c r="WIY627" s="159"/>
      <c r="WIZ627" s="159"/>
      <c r="WJA627" s="159"/>
      <c r="WJB627" s="159"/>
      <c r="WJC627" s="159"/>
      <c r="WJD627" s="159"/>
      <c r="WJE627" s="159"/>
      <c r="WJF627" s="159"/>
      <c r="WJG627" s="159"/>
      <c r="WJH627" s="159"/>
      <c r="WJI627" s="159"/>
      <c r="WJJ627" s="159"/>
      <c r="WJK627" s="159"/>
      <c r="WJL627" s="159"/>
      <c r="WJM627" s="159"/>
      <c r="WJN627" s="159"/>
      <c r="WJO627" s="159"/>
      <c r="WJP627" s="159"/>
      <c r="WJQ627" s="159"/>
      <c r="WJR627" s="159"/>
      <c r="WJS627" s="159"/>
      <c r="WJT627" s="159"/>
      <c r="WJU627" s="159"/>
      <c r="WJV627" s="159"/>
      <c r="WJW627" s="159"/>
      <c r="WJX627" s="159"/>
      <c r="WJY627" s="159"/>
      <c r="WJZ627" s="159"/>
      <c r="WKA627" s="159"/>
      <c r="WKB627" s="159"/>
      <c r="WKC627" s="159"/>
      <c r="WKD627" s="159"/>
      <c r="WKE627" s="159"/>
      <c r="WKF627" s="159"/>
      <c r="WKG627" s="159"/>
      <c r="WKH627" s="159"/>
      <c r="WKI627" s="159"/>
      <c r="WKJ627" s="159"/>
      <c r="WKK627" s="159"/>
      <c r="WKL627" s="159"/>
      <c r="WKM627" s="159"/>
      <c r="WKN627" s="159"/>
      <c r="WKO627" s="159"/>
      <c r="WKP627" s="159"/>
      <c r="WKQ627" s="159"/>
      <c r="WKR627" s="159"/>
      <c r="WKS627" s="159"/>
      <c r="WKT627" s="159"/>
      <c r="WKU627" s="159"/>
      <c r="WKV627" s="159"/>
      <c r="WKW627" s="159"/>
      <c r="WKX627" s="159"/>
      <c r="WKY627" s="159"/>
      <c r="WKZ627" s="159"/>
      <c r="WLA627" s="159"/>
      <c r="WLB627" s="159"/>
      <c r="WLC627" s="159"/>
      <c r="WLD627" s="159"/>
      <c r="WLE627" s="159"/>
      <c r="WLF627" s="159"/>
      <c r="WLG627" s="159"/>
      <c r="WLH627" s="159"/>
      <c r="WLI627" s="159"/>
      <c r="WLJ627" s="159"/>
      <c r="WLK627" s="159"/>
      <c r="WLL627" s="159"/>
      <c r="WLM627" s="159"/>
      <c r="WLN627" s="159"/>
      <c r="WLO627" s="159"/>
      <c r="WLP627" s="159"/>
      <c r="WLQ627" s="159"/>
      <c r="WLR627" s="159"/>
      <c r="WLS627" s="159"/>
      <c r="WLT627" s="159"/>
      <c r="WLU627" s="159"/>
      <c r="WLV627" s="159"/>
      <c r="WLW627" s="159"/>
      <c r="WLX627" s="159"/>
      <c r="WLY627" s="159"/>
      <c r="WLZ627" s="159"/>
      <c r="WMA627" s="159"/>
      <c r="WMB627" s="159"/>
      <c r="WMC627" s="159"/>
      <c r="WMD627" s="159"/>
      <c r="WME627" s="159"/>
      <c r="WMF627" s="159"/>
      <c r="WMG627" s="159"/>
      <c r="WMH627" s="159"/>
      <c r="WMI627" s="159"/>
      <c r="WMJ627" s="159"/>
      <c r="WMK627" s="159"/>
      <c r="WML627" s="159"/>
      <c r="WMM627" s="159"/>
      <c r="WMN627" s="159"/>
      <c r="WMO627" s="159"/>
      <c r="WMP627" s="159"/>
      <c r="WMQ627" s="159"/>
      <c r="WMR627" s="159"/>
      <c r="WMS627" s="159"/>
      <c r="WMT627" s="159"/>
      <c r="WMU627" s="159"/>
      <c r="WMV627" s="159"/>
      <c r="WMW627" s="159"/>
      <c r="WMX627" s="159"/>
      <c r="WMY627" s="159"/>
      <c r="WMZ627" s="159"/>
      <c r="WNA627" s="159"/>
      <c r="WNB627" s="159"/>
      <c r="WNC627" s="159"/>
      <c r="WND627" s="159"/>
      <c r="WNE627" s="159"/>
      <c r="WNF627" s="159"/>
      <c r="WNG627" s="159"/>
      <c r="WNH627" s="159"/>
      <c r="WNI627" s="159"/>
      <c r="WNJ627" s="159"/>
      <c r="WNK627" s="159"/>
      <c r="WNL627" s="159"/>
      <c r="WNM627" s="159"/>
      <c r="WNN627" s="159"/>
      <c r="WNO627" s="159"/>
      <c r="WNP627" s="159"/>
      <c r="WNQ627" s="159"/>
      <c r="WNR627" s="159"/>
      <c r="WNS627" s="159"/>
      <c r="WNT627" s="159"/>
      <c r="WNU627" s="159"/>
      <c r="WNV627" s="159"/>
      <c r="WNW627" s="159"/>
      <c r="WNX627" s="159"/>
      <c r="WNY627" s="159"/>
      <c r="WNZ627" s="159"/>
      <c r="WOA627" s="159"/>
      <c r="WOB627" s="159"/>
      <c r="WOC627" s="159"/>
      <c r="WOD627" s="159"/>
      <c r="WOE627" s="159"/>
      <c r="WOF627" s="159"/>
      <c r="WOG627" s="159"/>
      <c r="WOH627" s="159"/>
      <c r="WOI627" s="159"/>
      <c r="WOJ627" s="159"/>
      <c r="WOK627" s="159"/>
      <c r="WOL627" s="159"/>
      <c r="WOM627" s="159"/>
      <c r="WON627" s="159"/>
      <c r="WOO627" s="159"/>
      <c r="WOP627" s="159"/>
      <c r="WOQ627" s="159"/>
      <c r="WOR627" s="159"/>
      <c r="WOS627" s="159"/>
      <c r="WOT627" s="159"/>
      <c r="WOU627" s="159"/>
      <c r="WOV627" s="159"/>
      <c r="WOW627" s="159"/>
      <c r="WOX627" s="159"/>
      <c r="WOY627" s="159"/>
      <c r="WOZ627" s="159"/>
      <c r="WPA627" s="159"/>
      <c r="WPB627" s="159"/>
      <c r="WPC627" s="159"/>
      <c r="WPD627" s="159"/>
      <c r="WPE627" s="159"/>
      <c r="WPF627" s="159"/>
      <c r="WPG627" s="159"/>
      <c r="WPH627" s="159"/>
      <c r="WPI627" s="159"/>
      <c r="WPJ627" s="159"/>
      <c r="WPK627" s="159"/>
      <c r="WPL627" s="159"/>
      <c r="WPM627" s="159"/>
      <c r="WPN627" s="159"/>
      <c r="WPO627" s="159"/>
      <c r="WPP627" s="159"/>
      <c r="WPQ627" s="159"/>
      <c r="WPR627" s="159"/>
      <c r="WPS627" s="159"/>
      <c r="WPT627" s="159"/>
      <c r="WPU627" s="159"/>
      <c r="WPV627" s="159"/>
      <c r="WPW627" s="159"/>
      <c r="WPX627" s="159"/>
      <c r="WPY627" s="159"/>
      <c r="WPZ627" s="159"/>
      <c r="WQA627" s="159"/>
      <c r="WQB627" s="159"/>
      <c r="WQC627" s="159"/>
      <c r="WQD627" s="159"/>
      <c r="WQE627" s="159"/>
      <c r="WQF627" s="159"/>
      <c r="WQG627" s="159"/>
      <c r="WQH627" s="159"/>
      <c r="WQI627" s="159"/>
      <c r="WQJ627" s="159"/>
      <c r="WQK627" s="159"/>
      <c r="WQL627" s="159"/>
      <c r="WQM627" s="159"/>
      <c r="WQN627" s="159"/>
      <c r="WQO627" s="159"/>
      <c r="WQP627" s="159"/>
      <c r="WQQ627" s="159"/>
      <c r="WQR627" s="159"/>
      <c r="WQS627" s="159"/>
      <c r="WQT627" s="159"/>
      <c r="WQU627" s="159"/>
      <c r="WQV627" s="159"/>
      <c r="WQW627" s="159"/>
      <c r="WQX627" s="159"/>
      <c r="WQY627" s="159"/>
      <c r="WQZ627" s="159"/>
      <c r="WRA627" s="159"/>
      <c r="WRB627" s="159"/>
      <c r="WRC627" s="159"/>
      <c r="WRD627" s="159"/>
      <c r="WRE627" s="159"/>
      <c r="WRF627" s="159"/>
      <c r="WRG627" s="159"/>
      <c r="WRH627" s="159"/>
      <c r="WRI627" s="159"/>
      <c r="WRJ627" s="159"/>
      <c r="WRK627" s="159"/>
      <c r="WRL627" s="159"/>
      <c r="WRM627" s="159"/>
      <c r="WRN627" s="159"/>
      <c r="WRO627" s="159"/>
      <c r="WRP627" s="159"/>
      <c r="WRQ627" s="159"/>
      <c r="WRR627" s="159"/>
      <c r="WRS627" s="159"/>
      <c r="WRT627" s="159"/>
      <c r="WRU627" s="159"/>
      <c r="WRV627" s="159"/>
      <c r="WRW627" s="159"/>
      <c r="WRX627" s="159"/>
      <c r="WRY627" s="159"/>
      <c r="WRZ627" s="159"/>
      <c r="WSA627" s="159"/>
      <c r="WSB627" s="159"/>
      <c r="WSC627" s="159"/>
      <c r="WSD627" s="159"/>
      <c r="WSE627" s="159"/>
      <c r="WSF627" s="159"/>
      <c r="WSG627" s="159"/>
      <c r="WSH627" s="159"/>
      <c r="WSI627" s="159"/>
      <c r="WSJ627" s="159"/>
      <c r="WSK627" s="159"/>
      <c r="WSL627" s="159"/>
      <c r="WSM627" s="159"/>
      <c r="WSN627" s="159"/>
      <c r="WSO627" s="159"/>
      <c r="WSP627" s="159"/>
      <c r="WSQ627" s="159"/>
      <c r="WSR627" s="159"/>
      <c r="WSS627" s="159"/>
      <c r="WST627" s="159"/>
      <c r="WSU627" s="159"/>
      <c r="WSV627" s="159"/>
      <c r="WSW627" s="159"/>
      <c r="WSX627" s="159"/>
      <c r="WSY627" s="159"/>
      <c r="WSZ627" s="159"/>
      <c r="WTA627" s="159"/>
      <c r="WTB627" s="159"/>
      <c r="WTC627" s="159"/>
      <c r="WTD627" s="159"/>
      <c r="WTE627" s="159"/>
      <c r="WTF627" s="159"/>
      <c r="WTG627" s="159"/>
      <c r="WTH627" s="159"/>
      <c r="WTI627" s="159"/>
      <c r="WTJ627" s="159"/>
      <c r="WTK627" s="159"/>
      <c r="WTL627" s="159"/>
      <c r="WTM627" s="159"/>
      <c r="WTN627" s="159"/>
      <c r="WTO627" s="159"/>
      <c r="WTP627" s="159"/>
      <c r="WTQ627" s="159"/>
      <c r="WTR627" s="159"/>
      <c r="WTS627" s="159"/>
      <c r="WTT627" s="159"/>
      <c r="WTU627" s="159"/>
      <c r="WTV627" s="159"/>
      <c r="WTW627" s="159"/>
      <c r="WTX627" s="159"/>
      <c r="WTY627" s="159"/>
      <c r="WTZ627" s="159"/>
      <c r="WUA627" s="159"/>
      <c r="WUB627" s="159"/>
      <c r="WUC627" s="159"/>
      <c r="WUD627" s="159"/>
      <c r="WUE627" s="159"/>
      <c r="WUF627" s="159"/>
      <c r="WUG627" s="159"/>
      <c r="WUH627" s="159"/>
      <c r="WUI627" s="159"/>
      <c r="WUJ627" s="159"/>
      <c r="WUK627" s="159"/>
      <c r="WUL627" s="159"/>
      <c r="WUM627" s="159"/>
      <c r="WUN627" s="159"/>
      <c r="WUO627" s="159"/>
      <c r="WUP627" s="159"/>
      <c r="WUQ627" s="159"/>
      <c r="WUR627" s="159"/>
      <c r="WUS627" s="159"/>
      <c r="WUT627" s="159"/>
      <c r="WUU627" s="159"/>
      <c r="WUV627" s="159"/>
      <c r="WUW627" s="159"/>
      <c r="WUX627" s="159"/>
      <c r="WUY627" s="159"/>
      <c r="WUZ627" s="159"/>
      <c r="WVA627" s="159"/>
      <c r="WVB627" s="159"/>
      <c r="WVC627" s="159"/>
      <c r="WVD627" s="159"/>
      <c r="WVE627" s="159"/>
      <c r="WVF627" s="159"/>
      <c r="WVG627" s="159"/>
      <c r="WVH627" s="159"/>
      <c r="WVI627" s="159"/>
      <c r="WVJ627" s="159"/>
      <c r="WVK627" s="159"/>
      <c r="WVL627" s="159"/>
      <c r="WVM627" s="159"/>
      <c r="WVN627" s="159"/>
      <c r="WVO627" s="159"/>
      <c r="WVP627" s="159"/>
      <c r="WVQ627" s="159"/>
      <c r="WVR627" s="159"/>
      <c r="WVS627" s="159"/>
      <c r="WVT627" s="159"/>
      <c r="WVU627" s="159"/>
      <c r="WVV627" s="159"/>
      <c r="WVW627" s="159"/>
      <c r="WVX627" s="159"/>
      <c r="WVY627" s="159"/>
      <c r="WVZ627" s="159"/>
      <c r="WWA627" s="159"/>
      <c r="WWB627" s="159"/>
      <c r="WWC627" s="159"/>
      <c r="WWD627" s="159"/>
      <c r="WWE627" s="159"/>
      <c r="WWF627" s="159"/>
      <c r="WWG627" s="159"/>
      <c r="WWH627" s="159"/>
      <c r="WWI627" s="159"/>
      <c r="WWJ627" s="159"/>
      <c r="WWK627" s="159"/>
      <c r="WWL627" s="159"/>
      <c r="WWM627" s="159"/>
      <c r="WWN627" s="159"/>
      <c r="WWO627" s="159"/>
      <c r="WWP627" s="159"/>
      <c r="WWQ627" s="159"/>
      <c r="WWR627" s="159"/>
      <c r="WWS627" s="159"/>
      <c r="WWT627" s="159"/>
      <c r="WWU627" s="159"/>
      <c r="WWV627" s="159"/>
      <c r="WWW627" s="159"/>
      <c r="WWX627" s="159"/>
      <c r="WWY627" s="159"/>
      <c r="WWZ627" s="159"/>
      <c r="WXA627" s="159"/>
      <c r="WXB627" s="159"/>
      <c r="WXC627" s="159"/>
      <c r="WXD627" s="159"/>
      <c r="WXE627" s="159"/>
      <c r="WXF627" s="159"/>
      <c r="WXG627" s="159"/>
      <c r="WXH627" s="159"/>
      <c r="WXI627" s="159"/>
      <c r="WXJ627" s="159"/>
      <c r="WXK627" s="159"/>
      <c r="WXL627" s="159"/>
      <c r="WXM627" s="159"/>
      <c r="WXN627" s="159"/>
      <c r="WXO627" s="159"/>
      <c r="WXP627" s="159"/>
      <c r="WXQ627" s="159"/>
      <c r="WXR627" s="159"/>
      <c r="WXS627" s="159"/>
      <c r="WXT627" s="159"/>
      <c r="WXU627" s="159"/>
      <c r="WXV627" s="159"/>
      <c r="WXW627" s="159"/>
      <c r="WXX627" s="159"/>
      <c r="WXY627" s="159"/>
      <c r="WXZ627" s="159"/>
      <c r="WYA627" s="159"/>
      <c r="WYB627" s="159"/>
      <c r="WYC627" s="159"/>
      <c r="WYD627" s="159"/>
      <c r="WYE627" s="159"/>
      <c r="WYF627" s="159"/>
      <c r="WYG627" s="159"/>
      <c r="WYH627" s="159"/>
      <c r="WYI627" s="159"/>
      <c r="WYJ627" s="159"/>
      <c r="WYK627" s="159"/>
      <c r="WYL627" s="159"/>
      <c r="WYM627" s="159"/>
      <c r="WYN627" s="159"/>
      <c r="WYO627" s="159"/>
      <c r="WYP627" s="159"/>
      <c r="WYQ627" s="159"/>
      <c r="WYR627" s="159"/>
      <c r="WYS627" s="159"/>
      <c r="WYT627" s="159"/>
      <c r="WYU627" s="159"/>
      <c r="WYV627" s="159"/>
      <c r="WYW627" s="159"/>
      <c r="WYX627" s="159"/>
      <c r="WYY627" s="159"/>
      <c r="WYZ627" s="159"/>
      <c r="WZA627" s="159"/>
      <c r="WZB627" s="159"/>
      <c r="WZC627" s="159"/>
      <c r="WZD627" s="159"/>
      <c r="WZE627" s="159"/>
      <c r="WZF627" s="159"/>
      <c r="WZG627" s="159"/>
      <c r="WZH627" s="159"/>
      <c r="WZI627" s="159"/>
      <c r="WZJ627" s="159"/>
      <c r="WZK627" s="159"/>
      <c r="WZL627" s="159"/>
      <c r="WZM627" s="159"/>
      <c r="WZN627" s="159"/>
      <c r="WZO627" s="159"/>
      <c r="WZP627" s="159"/>
      <c r="WZQ627" s="159"/>
      <c r="WZR627" s="159"/>
      <c r="WZS627" s="159"/>
      <c r="WZT627" s="159"/>
      <c r="WZU627" s="159"/>
      <c r="WZV627" s="159"/>
      <c r="WZW627" s="159"/>
      <c r="WZX627" s="159"/>
      <c r="WZY627" s="159"/>
      <c r="WZZ627" s="159"/>
      <c r="XAA627" s="159"/>
      <c r="XAB627" s="159"/>
      <c r="XAC627" s="159"/>
      <c r="XAD627" s="159"/>
      <c r="XAE627" s="159"/>
      <c r="XAF627" s="159"/>
      <c r="XAG627" s="159"/>
      <c r="XAH627" s="159"/>
      <c r="XAI627" s="159"/>
      <c r="XAJ627" s="159"/>
      <c r="XAK627" s="159"/>
      <c r="XAL627" s="159"/>
      <c r="XAM627" s="159"/>
      <c r="XAN627" s="159"/>
      <c r="XAO627" s="159"/>
      <c r="XAP627" s="159"/>
      <c r="XAQ627" s="159"/>
      <c r="XAR627" s="159"/>
      <c r="XAS627" s="159"/>
      <c r="XAT627" s="159"/>
      <c r="XAU627" s="159"/>
      <c r="XAV627" s="159"/>
      <c r="XAW627" s="159"/>
      <c r="XAX627" s="159"/>
      <c r="XAY627" s="159"/>
      <c r="XAZ627" s="159"/>
      <c r="XBA627" s="159"/>
      <c r="XBB627" s="159"/>
      <c r="XBC627" s="159"/>
      <c r="XBD627" s="159"/>
      <c r="XBE627" s="159"/>
      <c r="XBF627" s="159"/>
      <c r="XBG627" s="159"/>
      <c r="XBH627" s="159"/>
      <c r="XBI627" s="159"/>
      <c r="XBJ627" s="159"/>
      <c r="XBK627" s="159"/>
      <c r="XBL627" s="159"/>
      <c r="XBM627" s="159"/>
      <c r="XBN627" s="159"/>
      <c r="XBO627" s="159"/>
      <c r="XBP627" s="159"/>
      <c r="XBQ627" s="159"/>
      <c r="XBR627" s="159"/>
      <c r="XBS627" s="159"/>
      <c r="XBT627" s="159"/>
      <c r="XBU627" s="159"/>
      <c r="XBV627" s="159"/>
      <c r="XBW627" s="159"/>
      <c r="XBX627" s="159"/>
      <c r="XBY627" s="159"/>
      <c r="XBZ627" s="159"/>
      <c r="XCA627" s="159"/>
      <c r="XCB627" s="159"/>
      <c r="XCC627" s="159"/>
      <c r="XCD627" s="159"/>
      <c r="XCE627" s="159"/>
      <c r="XCF627" s="159"/>
      <c r="XCG627" s="159"/>
      <c r="XCH627" s="159"/>
      <c r="XCI627" s="159"/>
      <c r="XCJ627" s="159"/>
      <c r="XCK627" s="159"/>
      <c r="XCL627" s="159"/>
      <c r="XCM627" s="159"/>
      <c r="XCN627" s="159"/>
      <c r="XCO627" s="159"/>
      <c r="XCP627" s="159"/>
      <c r="XCQ627" s="159"/>
      <c r="XCR627" s="159"/>
      <c r="XCS627" s="159"/>
      <c r="XCT627" s="159"/>
      <c r="XCU627" s="159"/>
      <c r="XCV627" s="159"/>
      <c r="XCW627" s="159"/>
      <c r="XCX627" s="159"/>
      <c r="XCY627" s="159"/>
      <c r="XCZ627" s="159"/>
      <c r="XDA627" s="159"/>
      <c r="XDB627" s="159"/>
      <c r="XDC627" s="159"/>
      <c r="XDD627" s="159"/>
      <c r="XDE627" s="159"/>
      <c r="XDF627" s="159"/>
      <c r="XDG627" s="159"/>
      <c r="XDH627" s="159"/>
      <c r="XDI627" s="159"/>
      <c r="XDJ627" s="159"/>
      <c r="XDK627" s="159"/>
      <c r="XDL627" s="159"/>
      <c r="XDM627" s="159"/>
      <c r="XDN627" s="159"/>
      <c r="XDO627" s="159"/>
      <c r="XDP627" s="159"/>
      <c r="XDQ627" s="159"/>
      <c r="XDR627" s="159"/>
      <c r="XDS627" s="159"/>
      <c r="XDT627" s="159"/>
      <c r="XDU627" s="159"/>
      <c r="XDV627" s="159"/>
      <c r="XDW627" s="159"/>
      <c r="XDX627" s="159"/>
      <c r="XDY627" s="159"/>
      <c r="XDZ627" s="159"/>
      <c r="XEA627" s="159"/>
      <c r="XEB627" s="159"/>
      <c r="XEC627" s="159"/>
      <c r="XED627" s="159"/>
      <c r="XEE627" s="159"/>
      <c r="XEF627" s="159"/>
      <c r="XEG627" s="159"/>
      <c r="XEH627" s="159"/>
      <c r="XEI627" s="159"/>
      <c r="XEJ627" s="159"/>
      <c r="XEK627" s="159"/>
      <c r="XEL627" s="159"/>
      <c r="XEM627" s="159"/>
      <c r="XEN627" s="159"/>
      <c r="XEO627" s="159"/>
      <c r="XEP627" s="159"/>
      <c r="XEQ627" s="159"/>
      <c r="XER627" s="159"/>
      <c r="XES627" s="159"/>
      <c r="XET627" s="159"/>
      <c r="XEU627" s="159"/>
      <c r="XEV627" s="159"/>
      <c r="XEW627" s="159"/>
      <c r="XEX627" s="159"/>
      <c r="XEY627" s="159"/>
      <c r="XEZ627" s="159"/>
      <c r="XFA627" s="159"/>
      <c r="XFB627" s="159"/>
      <c r="XFC627" s="159"/>
      <c r="XFD627" s="159"/>
    </row>
    <row r="628" spans="1:16384" s="159" customFormat="1" ht="36" hidden="1" x14ac:dyDescent="0.2">
      <c r="A628" s="54"/>
      <c r="B628" s="4" t="s">
        <v>2930</v>
      </c>
      <c r="C628" s="4" t="s">
        <v>76</v>
      </c>
      <c r="D628" s="2" t="s">
        <v>1886</v>
      </c>
      <c r="E628" s="182"/>
      <c r="F628" s="22" t="s">
        <v>1437</v>
      </c>
      <c r="G628" s="23" t="s">
        <v>1259</v>
      </c>
      <c r="H628" s="23" t="s">
        <v>142</v>
      </c>
      <c r="I628" s="9" t="s">
        <v>1890</v>
      </c>
      <c r="J628" s="5" t="s">
        <v>142</v>
      </c>
      <c r="K628" s="3"/>
      <c r="L628" s="3"/>
      <c r="M628" s="3"/>
      <c r="N628" s="3"/>
      <c r="O628" s="3"/>
      <c r="P628" s="6"/>
      <c r="Q628" s="30"/>
      <c r="R628" s="30"/>
      <c r="S628" s="30"/>
      <c r="T628" s="30"/>
      <c r="U628" s="30">
        <v>1</v>
      </c>
      <c r="V628" s="6" t="s">
        <v>1205</v>
      </c>
      <c r="W628" s="30">
        <v>1</v>
      </c>
      <c r="X628" s="30"/>
      <c r="Y628" s="30"/>
      <c r="Z628" s="30"/>
      <c r="AA628" s="30">
        <v>0</v>
      </c>
      <c r="AB628" s="6" t="s">
        <v>1205</v>
      </c>
      <c r="AC628" s="30">
        <v>4</v>
      </c>
      <c r="AD628" s="30"/>
      <c r="AE628" s="30"/>
      <c r="AF628" s="30"/>
      <c r="AG628" s="30">
        <v>1</v>
      </c>
      <c r="AH628" s="6" t="s">
        <v>1205</v>
      </c>
      <c r="AI628" s="30"/>
      <c r="AJ628" s="30"/>
      <c r="AK628" s="30"/>
      <c r="AL628" s="30"/>
      <c r="AM628" s="30">
        <v>7</v>
      </c>
      <c r="AN628" s="6" t="s">
        <v>1205</v>
      </c>
      <c r="AO628" s="4">
        <f t="shared" ref="AO628:AO664" si="139">+K628+Q628+W628+AC628+AI628</f>
        <v>5</v>
      </c>
      <c r="AP628" s="4">
        <f t="shared" ref="AP628:AP664" si="140">+L628+R628+X628+AD628+AJ628</f>
        <v>0</v>
      </c>
      <c r="AQ628" s="4">
        <f t="shared" ref="AQ628:AQ664" si="141">+M628+S628+Y628+AE628+AK628</f>
        <v>0</v>
      </c>
      <c r="AR628" s="4">
        <f t="shared" ref="AR628:AR664" si="142">+N628+T628+Z628+AF628+AL628</f>
        <v>0</v>
      </c>
      <c r="AS628" s="4">
        <f t="shared" ref="AS628:AS664" si="143">+O628+U628+AA628+AG628+AM628</f>
        <v>9</v>
      </c>
      <c r="AT628" s="4">
        <f t="shared" si="138"/>
        <v>14</v>
      </c>
      <c r="AU628" s="34">
        <v>40924</v>
      </c>
      <c r="AV628" s="34"/>
      <c r="AW628" s="34"/>
      <c r="AX628" s="36"/>
    </row>
    <row r="629" spans="1:16384" ht="36" hidden="1" customHeight="1" x14ac:dyDescent="0.2">
      <c r="A629" s="54"/>
      <c r="B629" s="4" t="s">
        <v>2930</v>
      </c>
      <c r="C629" s="4" t="s">
        <v>76</v>
      </c>
      <c r="D629" s="2" t="s">
        <v>1886</v>
      </c>
      <c r="E629" s="182"/>
      <c r="F629" s="22" t="s">
        <v>1437</v>
      </c>
      <c r="G629" s="23" t="s">
        <v>1259</v>
      </c>
      <c r="H629" s="23" t="s">
        <v>142</v>
      </c>
      <c r="I629" s="9" t="s">
        <v>1894</v>
      </c>
      <c r="J629" s="5" t="s">
        <v>795</v>
      </c>
      <c r="K629" s="3"/>
      <c r="L629" s="3"/>
      <c r="M629" s="3"/>
      <c r="N629" s="3"/>
      <c r="O629" s="3"/>
      <c r="P629" s="6"/>
      <c r="Q629" s="30"/>
      <c r="R629" s="30"/>
      <c r="S629" s="30"/>
      <c r="T629" s="30"/>
      <c r="U629" s="3">
        <v>3</v>
      </c>
      <c r="V629" s="6" t="s">
        <v>1206</v>
      </c>
      <c r="W629" s="30">
        <v>2</v>
      </c>
      <c r="X629" s="30"/>
      <c r="Y629" s="30"/>
      <c r="Z629" s="30"/>
      <c r="AA629" s="30">
        <v>2</v>
      </c>
      <c r="AB629" s="6" t="s">
        <v>1206</v>
      </c>
      <c r="AC629" s="30">
        <v>9</v>
      </c>
      <c r="AD629" s="30"/>
      <c r="AE629" s="30"/>
      <c r="AF629" s="30"/>
      <c r="AG629" s="30"/>
      <c r="AH629" s="6" t="s">
        <v>1206</v>
      </c>
      <c r="AI629" s="30"/>
      <c r="AJ629" s="30"/>
      <c r="AK629" s="30"/>
      <c r="AL629" s="30"/>
      <c r="AM629" s="30">
        <v>10</v>
      </c>
      <c r="AN629" s="6" t="s">
        <v>1206</v>
      </c>
      <c r="AO629" s="4">
        <f t="shared" si="139"/>
        <v>11</v>
      </c>
      <c r="AP629" s="4">
        <f t="shared" si="140"/>
        <v>0</v>
      </c>
      <c r="AQ629" s="4">
        <f t="shared" si="141"/>
        <v>0</v>
      </c>
      <c r="AR629" s="4">
        <f t="shared" si="142"/>
        <v>0</v>
      </c>
      <c r="AS629" s="4">
        <f t="shared" si="143"/>
        <v>15</v>
      </c>
      <c r="AT629" s="4">
        <f t="shared" si="138"/>
        <v>26</v>
      </c>
      <c r="AU629" s="34" t="s">
        <v>796</v>
      </c>
      <c r="AV629" s="34"/>
      <c r="AW629" s="34"/>
      <c r="AX629" s="36"/>
    </row>
    <row r="630" spans="1:16384" ht="36" hidden="1" customHeight="1" x14ac:dyDescent="0.2">
      <c r="A630" s="54"/>
      <c r="B630" s="4" t="s">
        <v>2977</v>
      </c>
      <c r="C630" s="4" t="s">
        <v>76</v>
      </c>
      <c r="D630" s="2" t="s">
        <v>57</v>
      </c>
      <c r="E630" s="182"/>
      <c r="F630" s="22" t="s">
        <v>1437</v>
      </c>
      <c r="G630" s="23" t="s">
        <v>1259</v>
      </c>
      <c r="H630" s="23" t="s">
        <v>142</v>
      </c>
      <c r="I630" s="9" t="s">
        <v>1920</v>
      </c>
      <c r="J630" s="5" t="s">
        <v>142</v>
      </c>
      <c r="K630" s="3"/>
      <c r="L630" s="3"/>
      <c r="M630" s="3"/>
      <c r="N630" s="3"/>
      <c r="O630" s="3"/>
      <c r="P630" s="6"/>
      <c r="Q630" s="30"/>
      <c r="R630" s="30"/>
      <c r="S630" s="30"/>
      <c r="T630" s="30"/>
      <c r="U630" s="30"/>
      <c r="V630" s="26"/>
      <c r="W630" s="30"/>
      <c r="X630" s="30"/>
      <c r="Y630" s="30"/>
      <c r="Z630" s="30"/>
      <c r="AA630" s="30"/>
      <c r="AB630" s="26"/>
      <c r="AC630" s="30">
        <v>1</v>
      </c>
      <c r="AD630" s="30"/>
      <c r="AE630" s="30"/>
      <c r="AF630" s="30"/>
      <c r="AG630" s="30">
        <v>2</v>
      </c>
      <c r="AH630" s="6" t="s">
        <v>576</v>
      </c>
      <c r="AI630" s="30"/>
      <c r="AJ630" s="30"/>
      <c r="AK630" s="30"/>
      <c r="AL630" s="30">
        <v>1</v>
      </c>
      <c r="AM630" s="30">
        <v>1</v>
      </c>
      <c r="AN630" s="6" t="s">
        <v>576</v>
      </c>
      <c r="AO630" s="4">
        <f t="shared" si="139"/>
        <v>1</v>
      </c>
      <c r="AP630" s="4">
        <f t="shared" si="140"/>
        <v>0</v>
      </c>
      <c r="AQ630" s="4">
        <f t="shared" si="141"/>
        <v>0</v>
      </c>
      <c r="AR630" s="4">
        <f t="shared" si="142"/>
        <v>1</v>
      </c>
      <c r="AS630" s="4">
        <f t="shared" si="143"/>
        <v>3</v>
      </c>
      <c r="AT630" s="4">
        <f t="shared" si="138"/>
        <v>5</v>
      </c>
      <c r="AU630" s="34">
        <v>39408</v>
      </c>
      <c r="AV630" s="34"/>
      <c r="AW630" s="34"/>
      <c r="AX630" s="36"/>
    </row>
    <row r="631" spans="1:16384" ht="36" hidden="1" customHeight="1" x14ac:dyDescent="0.2">
      <c r="A631" s="54"/>
      <c r="B631" s="4" t="s">
        <v>2977</v>
      </c>
      <c r="C631" s="4" t="s">
        <v>76</v>
      </c>
      <c r="D631" s="2" t="s">
        <v>57</v>
      </c>
      <c r="E631" s="182"/>
      <c r="F631" s="22" t="s">
        <v>1437</v>
      </c>
      <c r="G631" s="23" t="s">
        <v>1259</v>
      </c>
      <c r="H631" s="23" t="s">
        <v>142</v>
      </c>
      <c r="I631" s="9" t="s">
        <v>1927</v>
      </c>
      <c r="J631" s="5" t="s">
        <v>594</v>
      </c>
      <c r="K631" s="3"/>
      <c r="L631" s="3"/>
      <c r="M631" s="3"/>
      <c r="N631" s="3"/>
      <c r="O631" s="3"/>
      <c r="P631" s="6"/>
      <c r="Q631" s="30"/>
      <c r="R631" s="30"/>
      <c r="S631" s="30"/>
      <c r="T631" s="30"/>
      <c r="U631" s="30"/>
      <c r="V631" s="26"/>
      <c r="W631" s="30"/>
      <c r="X631" s="30"/>
      <c r="Y631" s="30"/>
      <c r="Z631" s="30"/>
      <c r="AA631" s="30"/>
      <c r="AB631" s="26"/>
      <c r="AC631" s="30">
        <v>2</v>
      </c>
      <c r="AD631" s="30"/>
      <c r="AE631" s="30"/>
      <c r="AF631" s="30"/>
      <c r="AG631" s="30">
        <v>3</v>
      </c>
      <c r="AH631" s="6" t="s">
        <v>503</v>
      </c>
      <c r="AI631" s="30">
        <v>1</v>
      </c>
      <c r="AJ631" s="30"/>
      <c r="AK631" s="30"/>
      <c r="AL631" s="30"/>
      <c r="AM631" s="30">
        <v>3</v>
      </c>
      <c r="AN631" s="6" t="s">
        <v>503</v>
      </c>
      <c r="AO631" s="4">
        <f t="shared" si="139"/>
        <v>3</v>
      </c>
      <c r="AP631" s="4">
        <f t="shared" si="140"/>
        <v>0</v>
      </c>
      <c r="AQ631" s="4">
        <f t="shared" si="141"/>
        <v>0</v>
      </c>
      <c r="AR631" s="4">
        <f t="shared" si="142"/>
        <v>0</v>
      </c>
      <c r="AS631" s="4">
        <f t="shared" si="143"/>
        <v>6</v>
      </c>
      <c r="AT631" s="4">
        <f t="shared" si="138"/>
        <v>9</v>
      </c>
      <c r="AU631" s="34" t="s">
        <v>650</v>
      </c>
      <c r="AV631" s="34"/>
      <c r="AW631" s="34"/>
      <c r="AX631" s="36"/>
    </row>
    <row r="632" spans="1:16384" ht="36" hidden="1" customHeight="1" x14ac:dyDescent="0.2">
      <c r="A632" s="54"/>
      <c r="B632" s="4" t="s">
        <v>2991</v>
      </c>
      <c r="C632" s="4" t="s">
        <v>76</v>
      </c>
      <c r="D632" s="27" t="s">
        <v>339</v>
      </c>
      <c r="E632" s="182"/>
      <c r="F632" s="22" t="s">
        <v>1437</v>
      </c>
      <c r="G632" s="23" t="s">
        <v>1259</v>
      </c>
      <c r="H632" s="23" t="s">
        <v>142</v>
      </c>
      <c r="I632" s="9" t="s">
        <v>1941</v>
      </c>
      <c r="J632" s="5" t="s">
        <v>142</v>
      </c>
      <c r="K632" s="3"/>
      <c r="L632" s="3"/>
      <c r="M632" s="3"/>
      <c r="N632" s="3"/>
      <c r="O632" s="3"/>
      <c r="P632" s="6"/>
      <c r="Q632" s="30"/>
      <c r="R632" s="30"/>
      <c r="S632" s="30"/>
      <c r="T632" s="30"/>
      <c r="U632" s="30"/>
      <c r="V632" s="26"/>
      <c r="W632" s="30"/>
      <c r="X632" s="30"/>
      <c r="Y632" s="30"/>
      <c r="Z632" s="30"/>
      <c r="AA632" s="30"/>
      <c r="AB632" s="26"/>
      <c r="AC632" s="30">
        <v>6</v>
      </c>
      <c r="AD632" s="30"/>
      <c r="AE632" s="30"/>
      <c r="AF632" s="30"/>
      <c r="AG632" s="30"/>
      <c r="AH632" s="6" t="s">
        <v>915</v>
      </c>
      <c r="AI632" s="30"/>
      <c r="AJ632" s="30"/>
      <c r="AK632" s="30"/>
      <c r="AL632" s="30"/>
      <c r="AM632" s="30">
        <v>10</v>
      </c>
      <c r="AN632" s="79"/>
      <c r="AO632" s="4">
        <f t="shared" si="139"/>
        <v>6</v>
      </c>
      <c r="AP632" s="4">
        <f t="shared" si="140"/>
        <v>0</v>
      </c>
      <c r="AQ632" s="4">
        <f t="shared" si="141"/>
        <v>0</v>
      </c>
      <c r="AR632" s="4">
        <f t="shared" si="142"/>
        <v>0</v>
      </c>
      <c r="AS632" s="4">
        <f t="shared" si="143"/>
        <v>10</v>
      </c>
      <c r="AT632" s="4">
        <f t="shared" si="138"/>
        <v>16</v>
      </c>
      <c r="AU632" s="34" t="s">
        <v>390</v>
      </c>
      <c r="AV632" s="34"/>
      <c r="AW632" s="34"/>
      <c r="AX632" s="36"/>
    </row>
    <row r="633" spans="1:16384" ht="36" hidden="1" customHeight="1" x14ac:dyDescent="0.2">
      <c r="A633" s="54"/>
      <c r="B633" s="172" t="s">
        <v>3128</v>
      </c>
      <c r="C633" s="172" t="s">
        <v>76</v>
      </c>
      <c r="D633" s="2" t="s">
        <v>429</v>
      </c>
      <c r="E633" s="182"/>
      <c r="F633" s="22" t="s">
        <v>1437</v>
      </c>
      <c r="G633" s="23" t="s">
        <v>443</v>
      </c>
      <c r="H633" s="23" t="s">
        <v>479</v>
      </c>
      <c r="I633" s="9" t="s">
        <v>2032</v>
      </c>
      <c r="J633" s="5" t="s">
        <v>479</v>
      </c>
      <c r="K633" s="3"/>
      <c r="L633" s="3"/>
      <c r="M633" s="3"/>
      <c r="N633" s="3"/>
      <c r="O633" s="3"/>
      <c r="P633" s="6"/>
      <c r="Q633" s="30"/>
      <c r="R633" s="30"/>
      <c r="S633" s="30"/>
      <c r="T633" s="30"/>
      <c r="U633" s="30"/>
      <c r="V633" s="26"/>
      <c r="W633" s="30"/>
      <c r="X633" s="30"/>
      <c r="Y633" s="30"/>
      <c r="Z633" s="30"/>
      <c r="AA633" s="30"/>
      <c r="AB633" s="26"/>
      <c r="AC633" s="30">
        <v>2</v>
      </c>
      <c r="AD633" s="30"/>
      <c r="AE633" s="30"/>
      <c r="AF633" s="30"/>
      <c r="AG633" s="30"/>
      <c r="AH633" s="6" t="s">
        <v>1125</v>
      </c>
      <c r="AI633" s="30"/>
      <c r="AJ633" s="30"/>
      <c r="AK633" s="30"/>
      <c r="AL633" s="30"/>
      <c r="AM633" s="30"/>
      <c r="AN633" s="26"/>
      <c r="AO633" s="4">
        <f t="shared" si="139"/>
        <v>2</v>
      </c>
      <c r="AP633" s="4">
        <f t="shared" si="140"/>
        <v>0</v>
      </c>
      <c r="AQ633" s="4">
        <f t="shared" si="141"/>
        <v>0</v>
      </c>
      <c r="AR633" s="4">
        <f t="shared" si="142"/>
        <v>0</v>
      </c>
      <c r="AS633" s="4">
        <f t="shared" si="143"/>
        <v>0</v>
      </c>
      <c r="AT633" s="4">
        <f t="shared" si="138"/>
        <v>2</v>
      </c>
      <c r="AU633" s="34" t="s">
        <v>346</v>
      </c>
      <c r="AV633" s="34"/>
      <c r="AW633" s="34"/>
      <c r="AX633" s="36"/>
    </row>
    <row r="634" spans="1:16384" ht="36" hidden="1" customHeight="1" x14ac:dyDescent="0.2">
      <c r="A634" s="54"/>
      <c r="B634" s="172" t="s">
        <v>3061</v>
      </c>
      <c r="C634" s="172" t="s">
        <v>76</v>
      </c>
      <c r="D634" s="2" t="s">
        <v>1964</v>
      </c>
      <c r="E634" s="182"/>
      <c r="F634" s="22" t="s">
        <v>1437</v>
      </c>
      <c r="G634" s="23" t="s">
        <v>1259</v>
      </c>
      <c r="H634" s="23" t="s">
        <v>142</v>
      </c>
      <c r="I634" s="9" t="s">
        <v>1968</v>
      </c>
      <c r="J634" s="5" t="s">
        <v>142</v>
      </c>
      <c r="K634" s="3"/>
      <c r="L634" s="3"/>
      <c r="M634" s="3"/>
      <c r="N634" s="3"/>
      <c r="O634" s="3"/>
      <c r="P634" s="6"/>
      <c r="Q634" s="30"/>
      <c r="R634" s="30"/>
      <c r="S634" s="30"/>
      <c r="T634" s="30"/>
      <c r="U634" s="30"/>
      <c r="V634" s="26"/>
      <c r="W634" s="30">
        <v>1</v>
      </c>
      <c r="X634" s="30"/>
      <c r="Y634" s="30"/>
      <c r="Z634" s="30"/>
      <c r="AA634" s="30"/>
      <c r="AB634" s="6" t="s">
        <v>818</v>
      </c>
      <c r="AC634" s="30">
        <v>7</v>
      </c>
      <c r="AD634" s="30"/>
      <c r="AE634" s="30"/>
      <c r="AF634" s="30"/>
      <c r="AG634" s="30"/>
      <c r="AH634" s="6" t="s">
        <v>819</v>
      </c>
      <c r="AI634" s="30"/>
      <c r="AJ634" s="30"/>
      <c r="AK634" s="30"/>
      <c r="AL634" s="30"/>
      <c r="AM634" s="30">
        <v>18</v>
      </c>
      <c r="AN634" s="6" t="s">
        <v>413</v>
      </c>
      <c r="AO634" s="4">
        <f t="shared" si="139"/>
        <v>8</v>
      </c>
      <c r="AP634" s="4">
        <f t="shared" si="140"/>
        <v>0</v>
      </c>
      <c r="AQ634" s="4">
        <f t="shared" si="141"/>
        <v>0</v>
      </c>
      <c r="AR634" s="4">
        <f t="shared" si="142"/>
        <v>0</v>
      </c>
      <c r="AS634" s="4">
        <f t="shared" si="143"/>
        <v>18</v>
      </c>
      <c r="AT634" s="4">
        <f t="shared" si="138"/>
        <v>26</v>
      </c>
      <c r="AU634" s="34">
        <v>37526</v>
      </c>
      <c r="AV634" s="34"/>
      <c r="AW634" s="34"/>
      <c r="AX634" s="36"/>
    </row>
    <row r="635" spans="1:16384" ht="36" hidden="1" customHeight="1" x14ac:dyDescent="0.2">
      <c r="A635" s="54"/>
      <c r="B635" s="172" t="s">
        <v>3061</v>
      </c>
      <c r="C635" s="172" t="s">
        <v>76</v>
      </c>
      <c r="D635" s="2" t="s">
        <v>1964</v>
      </c>
      <c r="E635" s="182"/>
      <c r="F635" s="22" t="s">
        <v>1437</v>
      </c>
      <c r="G635" s="23" t="s">
        <v>1259</v>
      </c>
      <c r="H635" s="23" t="s">
        <v>142</v>
      </c>
      <c r="I635" s="9" t="s">
        <v>1973</v>
      </c>
      <c r="J635" s="5" t="s">
        <v>142</v>
      </c>
      <c r="K635" s="3"/>
      <c r="L635" s="3"/>
      <c r="M635" s="3"/>
      <c r="N635" s="3"/>
      <c r="O635" s="3"/>
      <c r="P635" s="6"/>
      <c r="Q635" s="30"/>
      <c r="R635" s="30"/>
      <c r="S635" s="30"/>
      <c r="T635" s="30"/>
      <c r="U635" s="30"/>
      <c r="V635" s="26"/>
      <c r="W635" s="30">
        <v>1</v>
      </c>
      <c r="X635" s="30"/>
      <c r="Y635" s="30"/>
      <c r="Z635" s="30"/>
      <c r="AA635" s="30"/>
      <c r="AB635" s="6" t="s">
        <v>1060</v>
      </c>
      <c r="AC635" s="30">
        <v>4</v>
      </c>
      <c r="AD635" s="30"/>
      <c r="AE635" s="30"/>
      <c r="AF635" s="30"/>
      <c r="AG635" s="30"/>
      <c r="AH635" s="6" t="s">
        <v>830</v>
      </c>
      <c r="AI635" s="30"/>
      <c r="AJ635" s="30"/>
      <c r="AK635" s="30"/>
      <c r="AL635" s="30"/>
      <c r="AM635" s="30">
        <v>6</v>
      </c>
      <c r="AN635" s="6" t="s">
        <v>809</v>
      </c>
      <c r="AO635" s="4">
        <f t="shared" si="139"/>
        <v>5</v>
      </c>
      <c r="AP635" s="4">
        <f t="shared" si="140"/>
        <v>0</v>
      </c>
      <c r="AQ635" s="4">
        <f t="shared" si="141"/>
        <v>0</v>
      </c>
      <c r="AR635" s="4">
        <f t="shared" si="142"/>
        <v>0</v>
      </c>
      <c r="AS635" s="4">
        <f t="shared" si="143"/>
        <v>6</v>
      </c>
      <c r="AT635" s="4">
        <f t="shared" si="138"/>
        <v>11</v>
      </c>
      <c r="AU635" s="34">
        <v>39934</v>
      </c>
      <c r="AV635" s="34"/>
      <c r="AW635" s="34"/>
      <c r="AX635" s="36"/>
    </row>
    <row r="636" spans="1:16384" ht="36" hidden="1" customHeight="1" x14ac:dyDescent="0.2">
      <c r="A636" s="54"/>
      <c r="B636" s="172" t="s">
        <v>3082</v>
      </c>
      <c r="C636" s="172" t="s">
        <v>76</v>
      </c>
      <c r="D636" s="2" t="s">
        <v>258</v>
      </c>
      <c r="E636" s="182"/>
      <c r="F636" s="22" t="s">
        <v>1437</v>
      </c>
      <c r="G636" s="23" t="s">
        <v>1259</v>
      </c>
      <c r="H636" s="23" t="s">
        <v>142</v>
      </c>
      <c r="I636" s="9" t="s">
        <v>1987</v>
      </c>
      <c r="J636" s="5" t="s">
        <v>180</v>
      </c>
      <c r="K636" s="3"/>
      <c r="L636" s="3"/>
      <c r="M636" s="3"/>
      <c r="N636" s="3"/>
      <c r="O636" s="3"/>
      <c r="P636" s="6"/>
      <c r="Q636" s="30"/>
      <c r="R636" s="30"/>
      <c r="S636" s="30"/>
      <c r="T636" s="30"/>
      <c r="U636" s="30"/>
      <c r="V636" s="26"/>
      <c r="W636" s="30"/>
      <c r="X636" s="30"/>
      <c r="Y636" s="30"/>
      <c r="Z636" s="30"/>
      <c r="AA636" s="30"/>
      <c r="AB636" s="26"/>
      <c r="AC636" s="30">
        <v>3</v>
      </c>
      <c r="AD636" s="30"/>
      <c r="AE636" s="30"/>
      <c r="AF636" s="30"/>
      <c r="AG636" s="30"/>
      <c r="AH636" s="6" t="s">
        <v>452</v>
      </c>
      <c r="AI636" s="30"/>
      <c r="AJ636" s="30"/>
      <c r="AK636" s="30"/>
      <c r="AL636" s="30"/>
      <c r="AM636" s="30"/>
      <c r="AN636" s="26"/>
      <c r="AO636" s="4">
        <f t="shared" si="139"/>
        <v>3</v>
      </c>
      <c r="AP636" s="4">
        <f t="shared" si="140"/>
        <v>0</v>
      </c>
      <c r="AQ636" s="4">
        <f t="shared" si="141"/>
        <v>0</v>
      </c>
      <c r="AR636" s="4">
        <f t="shared" si="142"/>
        <v>0</v>
      </c>
      <c r="AS636" s="4">
        <f t="shared" si="143"/>
        <v>0</v>
      </c>
      <c r="AT636" s="4">
        <f t="shared" si="138"/>
        <v>3</v>
      </c>
      <c r="AU636" s="34">
        <v>39412</v>
      </c>
      <c r="AV636" s="34"/>
      <c r="AW636" s="34"/>
      <c r="AX636" s="36"/>
    </row>
    <row r="637" spans="1:16384" ht="36" hidden="1" customHeight="1" x14ac:dyDescent="0.2">
      <c r="A637" s="54"/>
      <c r="B637" s="172" t="s">
        <v>3096</v>
      </c>
      <c r="C637" s="172" t="s">
        <v>76</v>
      </c>
      <c r="D637" s="2" t="s">
        <v>313</v>
      </c>
      <c r="E637" s="182"/>
      <c r="F637" s="22" t="s">
        <v>1437</v>
      </c>
      <c r="G637" s="23" t="s">
        <v>1259</v>
      </c>
      <c r="H637" s="23" t="s">
        <v>142</v>
      </c>
      <c r="I637" s="9" t="s">
        <v>2006</v>
      </c>
      <c r="J637" s="5" t="s">
        <v>142</v>
      </c>
      <c r="K637" s="3"/>
      <c r="L637" s="3"/>
      <c r="M637" s="3"/>
      <c r="N637" s="3"/>
      <c r="O637" s="3"/>
      <c r="P637" s="6"/>
      <c r="Q637" s="30"/>
      <c r="R637" s="30"/>
      <c r="S637" s="30"/>
      <c r="T637" s="30"/>
      <c r="U637" s="30"/>
      <c r="V637" s="26"/>
      <c r="W637" s="30">
        <v>3</v>
      </c>
      <c r="X637" s="30"/>
      <c r="Y637" s="30"/>
      <c r="Z637" s="30"/>
      <c r="AA637" s="30">
        <v>0</v>
      </c>
      <c r="AB637" s="26" t="s">
        <v>2160</v>
      </c>
      <c r="AC637" s="30">
        <v>2</v>
      </c>
      <c r="AD637" s="30"/>
      <c r="AE637" s="30"/>
      <c r="AF637" s="30"/>
      <c r="AG637" s="30">
        <v>7</v>
      </c>
      <c r="AH637" s="6" t="s">
        <v>899</v>
      </c>
      <c r="AI637" s="30"/>
      <c r="AJ637" s="30"/>
      <c r="AK637" s="30"/>
      <c r="AL637" s="30"/>
      <c r="AM637" s="30"/>
      <c r="AN637" s="26"/>
      <c r="AO637" s="4">
        <f t="shared" si="139"/>
        <v>5</v>
      </c>
      <c r="AP637" s="4">
        <f t="shared" si="140"/>
        <v>0</v>
      </c>
      <c r="AQ637" s="4">
        <f t="shared" si="141"/>
        <v>0</v>
      </c>
      <c r="AR637" s="4">
        <f t="shared" si="142"/>
        <v>0</v>
      </c>
      <c r="AS637" s="4">
        <f t="shared" si="143"/>
        <v>7</v>
      </c>
      <c r="AT637" s="4">
        <f t="shared" si="138"/>
        <v>12</v>
      </c>
      <c r="AU637" s="34">
        <v>36599</v>
      </c>
      <c r="AV637" s="34"/>
      <c r="AW637" s="34"/>
      <c r="AX637" s="36"/>
    </row>
    <row r="638" spans="1:16384" ht="36" hidden="1" customHeight="1" x14ac:dyDescent="0.2">
      <c r="A638" s="54"/>
      <c r="B638" s="172" t="s">
        <v>3096</v>
      </c>
      <c r="C638" s="172" t="s">
        <v>76</v>
      </c>
      <c r="D638" s="2" t="s">
        <v>313</v>
      </c>
      <c r="E638" s="182"/>
      <c r="F638" s="22" t="s">
        <v>1437</v>
      </c>
      <c r="G638" s="23" t="s">
        <v>1259</v>
      </c>
      <c r="H638" s="23" t="s">
        <v>142</v>
      </c>
      <c r="I638" s="9" t="s">
        <v>2015</v>
      </c>
      <c r="J638" s="5" t="s">
        <v>142</v>
      </c>
      <c r="K638" s="3"/>
      <c r="L638" s="3"/>
      <c r="M638" s="3"/>
      <c r="N638" s="3"/>
      <c r="O638" s="3"/>
      <c r="P638" s="6"/>
      <c r="Q638" s="30"/>
      <c r="R638" s="30"/>
      <c r="S638" s="30"/>
      <c r="T638" s="30"/>
      <c r="U638" s="30"/>
      <c r="V638" s="26"/>
      <c r="W638" s="30"/>
      <c r="X638" s="30"/>
      <c r="Y638" s="30"/>
      <c r="Z638" s="30"/>
      <c r="AA638" s="30">
        <v>0</v>
      </c>
      <c r="AB638" s="6"/>
      <c r="AC638" s="30">
        <v>1</v>
      </c>
      <c r="AD638" s="30"/>
      <c r="AE638" s="30"/>
      <c r="AF638" s="30"/>
      <c r="AG638" s="30"/>
      <c r="AH638" s="6" t="s">
        <v>1285</v>
      </c>
      <c r="AI638" s="30"/>
      <c r="AJ638" s="30"/>
      <c r="AK638" s="30"/>
      <c r="AL638" s="30"/>
      <c r="AM638" s="30"/>
      <c r="AN638" s="26"/>
      <c r="AO638" s="4">
        <f t="shared" si="139"/>
        <v>1</v>
      </c>
      <c r="AP638" s="4">
        <f t="shared" si="140"/>
        <v>0</v>
      </c>
      <c r="AQ638" s="4">
        <f t="shared" si="141"/>
        <v>0</v>
      </c>
      <c r="AR638" s="4">
        <f t="shared" si="142"/>
        <v>0</v>
      </c>
      <c r="AS638" s="4">
        <f t="shared" si="143"/>
        <v>0</v>
      </c>
      <c r="AT638" s="4">
        <f t="shared" si="138"/>
        <v>1</v>
      </c>
      <c r="AU638" s="34">
        <v>40882</v>
      </c>
      <c r="AV638" s="34"/>
      <c r="AW638" s="34"/>
      <c r="AX638" s="36"/>
    </row>
    <row r="639" spans="1:16384" ht="36" hidden="1" customHeight="1" x14ac:dyDescent="0.2">
      <c r="A639" s="54"/>
      <c r="B639" s="4" t="s">
        <v>2424</v>
      </c>
      <c r="C639" s="4" t="s">
        <v>76</v>
      </c>
      <c r="D639" s="2" t="s">
        <v>1686</v>
      </c>
      <c r="E639" s="182"/>
      <c r="F639" s="22" t="s">
        <v>1437</v>
      </c>
      <c r="G639" s="23" t="s">
        <v>1435</v>
      </c>
      <c r="H639" s="23" t="s">
        <v>248</v>
      </c>
      <c r="I639" s="9" t="s">
        <v>1689</v>
      </c>
      <c r="J639" s="43" t="s">
        <v>248</v>
      </c>
      <c r="K639" s="3"/>
      <c r="L639" s="3"/>
      <c r="M639" s="3"/>
      <c r="N639" s="3"/>
      <c r="O639" s="3"/>
      <c r="P639" s="6"/>
      <c r="Q639" s="30"/>
      <c r="R639" s="30"/>
      <c r="S639" s="30"/>
      <c r="T639" s="30"/>
      <c r="U639" s="30"/>
      <c r="V639" s="26"/>
      <c r="W639" s="30"/>
      <c r="X639" s="30"/>
      <c r="Y639" s="30"/>
      <c r="Z639" s="30"/>
      <c r="AA639" s="30"/>
      <c r="AB639" s="26"/>
      <c r="AC639" s="30">
        <v>1</v>
      </c>
      <c r="AD639" s="30"/>
      <c r="AE639" s="30"/>
      <c r="AF639" s="30"/>
      <c r="AG639" s="30">
        <v>2</v>
      </c>
      <c r="AH639" s="6" t="s">
        <v>130</v>
      </c>
      <c r="AI639" s="30"/>
      <c r="AJ639" s="30"/>
      <c r="AK639" s="30"/>
      <c r="AL639" s="30"/>
      <c r="AM639" s="30">
        <v>1</v>
      </c>
      <c r="AN639" s="26"/>
      <c r="AO639" s="4">
        <f t="shared" si="139"/>
        <v>1</v>
      </c>
      <c r="AP639" s="4">
        <f t="shared" si="140"/>
        <v>0</v>
      </c>
      <c r="AQ639" s="4">
        <f t="shared" si="141"/>
        <v>0</v>
      </c>
      <c r="AR639" s="4">
        <f t="shared" si="142"/>
        <v>0</v>
      </c>
      <c r="AS639" s="4">
        <f t="shared" si="143"/>
        <v>3</v>
      </c>
      <c r="AT639" s="4">
        <f t="shared" si="138"/>
        <v>4</v>
      </c>
      <c r="AU639" s="34" t="s">
        <v>472</v>
      </c>
      <c r="AV639" s="34"/>
      <c r="AW639" s="34"/>
      <c r="AX639" s="36"/>
    </row>
    <row r="640" spans="1:16384" ht="36" customHeight="1" x14ac:dyDescent="0.2">
      <c r="A640" s="54"/>
      <c r="B640" s="172" t="s">
        <v>3096</v>
      </c>
      <c r="C640" s="172" t="s">
        <v>76</v>
      </c>
      <c r="D640" s="2" t="s">
        <v>313</v>
      </c>
      <c r="E640" s="182"/>
      <c r="F640" s="22" t="s">
        <v>1437</v>
      </c>
      <c r="G640" s="23" t="s">
        <v>1460</v>
      </c>
      <c r="H640" s="23" t="s">
        <v>464</v>
      </c>
      <c r="I640" s="9" t="s">
        <v>1998</v>
      </c>
      <c r="J640" s="5" t="s">
        <v>464</v>
      </c>
      <c r="K640" s="3"/>
      <c r="L640" s="3"/>
      <c r="M640" s="3"/>
      <c r="N640" s="3"/>
      <c r="O640" s="3"/>
      <c r="P640" s="6"/>
      <c r="Q640" s="30"/>
      <c r="R640" s="30"/>
      <c r="S640" s="30"/>
      <c r="T640" s="30"/>
      <c r="U640" s="30"/>
      <c r="V640" s="26"/>
      <c r="W640" s="30">
        <v>0</v>
      </c>
      <c r="X640" s="30"/>
      <c r="Y640" s="30"/>
      <c r="Z640" s="30"/>
      <c r="AA640" s="30">
        <v>0</v>
      </c>
      <c r="AB640" s="26"/>
      <c r="AC640" s="30">
        <v>1</v>
      </c>
      <c r="AD640" s="30"/>
      <c r="AE640" s="30"/>
      <c r="AF640" s="30"/>
      <c r="AG640" s="30">
        <v>7</v>
      </c>
      <c r="AH640" s="6" t="s">
        <v>2155</v>
      </c>
      <c r="AI640" s="30"/>
      <c r="AJ640" s="30"/>
      <c r="AK640" s="30"/>
      <c r="AL640" s="30"/>
      <c r="AM640" s="30"/>
      <c r="AN640" s="26"/>
      <c r="AO640" s="4">
        <f t="shared" si="139"/>
        <v>1</v>
      </c>
      <c r="AP640" s="4">
        <f t="shared" si="140"/>
        <v>0</v>
      </c>
      <c r="AQ640" s="4">
        <f t="shared" si="141"/>
        <v>0</v>
      </c>
      <c r="AR640" s="4">
        <f t="shared" si="142"/>
        <v>0</v>
      </c>
      <c r="AS640" s="4">
        <f t="shared" si="143"/>
        <v>7</v>
      </c>
      <c r="AT640" s="4">
        <f t="shared" si="138"/>
        <v>8</v>
      </c>
      <c r="AU640" s="37" t="s">
        <v>296</v>
      </c>
      <c r="AV640" s="37"/>
      <c r="AW640" s="34"/>
      <c r="AX640" s="36"/>
    </row>
    <row r="641" spans="1:50" ht="36" hidden="1" customHeight="1" x14ac:dyDescent="0.2">
      <c r="A641" s="54"/>
      <c r="B641" s="4" t="s">
        <v>2591</v>
      </c>
      <c r="C641" s="4" t="s">
        <v>76</v>
      </c>
      <c r="D641" s="27" t="s">
        <v>1704</v>
      </c>
      <c r="E641" s="182"/>
      <c r="F641" s="22" t="s">
        <v>1437</v>
      </c>
      <c r="G641" s="23" t="s">
        <v>1435</v>
      </c>
      <c r="H641" s="23" t="s">
        <v>248</v>
      </c>
      <c r="I641" s="9" t="s">
        <v>1706</v>
      </c>
      <c r="J641" s="5" t="s">
        <v>342</v>
      </c>
      <c r="K641" s="3"/>
      <c r="L641" s="3"/>
      <c r="M641" s="3"/>
      <c r="N641" s="3"/>
      <c r="O641" s="3"/>
      <c r="P641" s="6"/>
      <c r="Q641" s="30"/>
      <c r="R641" s="30"/>
      <c r="S641" s="30"/>
      <c r="T641" s="30"/>
      <c r="U641" s="30"/>
      <c r="V641" s="26"/>
      <c r="W641" s="30"/>
      <c r="X641" s="30"/>
      <c r="Y641" s="30"/>
      <c r="Z641" s="30"/>
      <c r="AA641" s="30"/>
      <c r="AB641" s="26"/>
      <c r="AC641" s="30">
        <v>1</v>
      </c>
      <c r="AD641" s="30"/>
      <c r="AE641" s="30"/>
      <c r="AF641" s="30"/>
      <c r="AG641" s="30"/>
      <c r="AH641" s="6" t="s">
        <v>343</v>
      </c>
      <c r="AI641" s="30"/>
      <c r="AJ641" s="30"/>
      <c r="AK641" s="30"/>
      <c r="AL641" s="30"/>
      <c r="AM641" s="30"/>
      <c r="AN641" s="26"/>
      <c r="AO641" s="4">
        <f t="shared" si="139"/>
        <v>1</v>
      </c>
      <c r="AP641" s="4">
        <f t="shared" si="140"/>
        <v>0</v>
      </c>
      <c r="AQ641" s="4">
        <f t="shared" si="141"/>
        <v>0</v>
      </c>
      <c r="AR641" s="4">
        <f t="shared" si="142"/>
        <v>0</v>
      </c>
      <c r="AS641" s="4">
        <f t="shared" si="143"/>
        <v>0</v>
      </c>
      <c r="AT641" s="4">
        <f t="shared" si="138"/>
        <v>1</v>
      </c>
      <c r="AU641" s="34"/>
      <c r="AV641" s="34"/>
      <c r="AW641" s="34"/>
      <c r="AX641" s="36"/>
    </row>
    <row r="642" spans="1:50" ht="36" hidden="1" customHeight="1" x14ac:dyDescent="0.2">
      <c r="A642" s="54"/>
      <c r="B642" s="4" t="s">
        <v>2655</v>
      </c>
      <c r="C642" s="4" t="s">
        <v>76</v>
      </c>
      <c r="D642" s="27" t="s">
        <v>1767</v>
      </c>
      <c r="E642" s="182"/>
      <c r="F642" s="22" t="s">
        <v>1437</v>
      </c>
      <c r="G642" s="23" t="s">
        <v>1435</v>
      </c>
      <c r="H642" s="23" t="s">
        <v>248</v>
      </c>
      <c r="I642" s="9" t="s">
        <v>1788</v>
      </c>
      <c r="J642" s="5" t="s">
        <v>129</v>
      </c>
      <c r="K642" s="3"/>
      <c r="L642" s="3"/>
      <c r="M642" s="3"/>
      <c r="N642" s="3"/>
      <c r="O642" s="3"/>
      <c r="P642" s="6"/>
      <c r="Q642" s="30"/>
      <c r="R642" s="30"/>
      <c r="S642" s="30"/>
      <c r="T642" s="30"/>
      <c r="U642" s="30"/>
      <c r="V642" s="26"/>
      <c r="W642" s="30"/>
      <c r="X642" s="30"/>
      <c r="Y642" s="30"/>
      <c r="Z642" s="30"/>
      <c r="AA642" s="30"/>
      <c r="AB642" s="26"/>
      <c r="AC642" s="30"/>
      <c r="AD642" s="30"/>
      <c r="AE642" s="30"/>
      <c r="AF642" s="30"/>
      <c r="AG642" s="30"/>
      <c r="AH642" s="26"/>
      <c r="AI642" s="30"/>
      <c r="AJ642" s="30"/>
      <c r="AK642" s="30"/>
      <c r="AL642" s="30"/>
      <c r="AM642" s="30">
        <v>1</v>
      </c>
      <c r="AN642" s="26" t="s">
        <v>1093</v>
      </c>
      <c r="AO642" s="4">
        <f t="shared" si="139"/>
        <v>0</v>
      </c>
      <c r="AP642" s="4">
        <f t="shared" si="140"/>
        <v>0</v>
      </c>
      <c r="AQ642" s="4">
        <f t="shared" si="141"/>
        <v>0</v>
      </c>
      <c r="AR642" s="4">
        <f t="shared" si="142"/>
        <v>0</v>
      </c>
      <c r="AS642" s="4">
        <f t="shared" si="143"/>
        <v>1</v>
      </c>
      <c r="AT642" s="4">
        <f t="shared" si="138"/>
        <v>1</v>
      </c>
      <c r="AU642" s="34">
        <v>40792</v>
      </c>
      <c r="AV642" s="34"/>
      <c r="AW642" s="34"/>
      <c r="AX642" s="36"/>
    </row>
    <row r="643" spans="1:50" ht="36" hidden="1" customHeight="1" x14ac:dyDescent="0.2">
      <c r="A643" s="54"/>
      <c r="B643" s="4" t="s">
        <v>2639</v>
      </c>
      <c r="C643" s="4" t="s">
        <v>76</v>
      </c>
      <c r="D643" s="2" t="s">
        <v>219</v>
      </c>
      <c r="E643" s="182"/>
      <c r="F643" s="22" t="s">
        <v>1437</v>
      </c>
      <c r="G643" s="23" t="s">
        <v>185</v>
      </c>
      <c r="H643" s="23" t="s">
        <v>22</v>
      </c>
      <c r="I643" s="9" t="s">
        <v>1766</v>
      </c>
      <c r="J643" s="5" t="s">
        <v>254</v>
      </c>
      <c r="K643" s="3"/>
      <c r="L643" s="3"/>
      <c r="M643" s="3"/>
      <c r="N643" s="3"/>
      <c r="O643" s="3"/>
      <c r="P643" s="6"/>
      <c r="Q643" s="30"/>
      <c r="R643" s="30"/>
      <c r="S643" s="30"/>
      <c r="T643" s="30"/>
      <c r="U643" s="30"/>
      <c r="V643" s="26"/>
      <c r="W643" s="30"/>
      <c r="X643" s="30"/>
      <c r="Y643" s="30"/>
      <c r="Z643" s="30"/>
      <c r="AA643" s="30"/>
      <c r="AB643" s="26"/>
      <c r="AC643" s="30">
        <v>1</v>
      </c>
      <c r="AD643" s="30"/>
      <c r="AE643" s="30"/>
      <c r="AF643" s="30"/>
      <c r="AG643" s="30"/>
      <c r="AH643" s="26" t="s">
        <v>515</v>
      </c>
      <c r="AI643" s="30"/>
      <c r="AJ643" s="30"/>
      <c r="AK643" s="30"/>
      <c r="AL643" s="30"/>
      <c r="AM643" s="30">
        <v>3</v>
      </c>
      <c r="AN643" s="26" t="s">
        <v>515</v>
      </c>
      <c r="AO643" s="4">
        <f t="shared" si="139"/>
        <v>1</v>
      </c>
      <c r="AP643" s="4">
        <f t="shared" si="140"/>
        <v>0</v>
      </c>
      <c r="AQ643" s="4">
        <f t="shared" si="141"/>
        <v>0</v>
      </c>
      <c r="AR643" s="4">
        <f t="shared" si="142"/>
        <v>0</v>
      </c>
      <c r="AS643" s="4">
        <f t="shared" si="143"/>
        <v>3</v>
      </c>
      <c r="AT643" s="4">
        <f t="shared" si="138"/>
        <v>4</v>
      </c>
      <c r="AU643" s="34"/>
      <c r="AV643" s="34"/>
      <c r="AW643" s="34"/>
      <c r="AX643" s="36"/>
    </row>
    <row r="644" spans="1:50" ht="36" hidden="1" customHeight="1" x14ac:dyDescent="0.2">
      <c r="A644" s="54"/>
      <c r="B644" s="172" t="s">
        <v>3103</v>
      </c>
      <c r="C644" s="172" t="s">
        <v>76</v>
      </c>
      <c r="D644" s="27" t="s">
        <v>33</v>
      </c>
      <c r="E644" s="182"/>
      <c r="F644" s="22" t="s">
        <v>1437</v>
      </c>
      <c r="G644" s="23" t="s">
        <v>1259</v>
      </c>
      <c r="H644" s="23" t="s">
        <v>142</v>
      </c>
      <c r="I644" s="9" t="s">
        <v>2019</v>
      </c>
      <c r="J644" s="46" t="s">
        <v>142</v>
      </c>
      <c r="K644" s="3"/>
      <c r="L644" s="3"/>
      <c r="M644" s="3"/>
      <c r="N644" s="3"/>
      <c r="O644" s="3"/>
      <c r="P644" s="6"/>
      <c r="Q644" s="30"/>
      <c r="R644" s="30"/>
      <c r="S644" s="30"/>
      <c r="T644" s="30"/>
      <c r="U644" s="30"/>
      <c r="V644" s="26"/>
      <c r="W644" s="30"/>
      <c r="X644" s="30"/>
      <c r="Y644" s="30"/>
      <c r="Z644" s="30"/>
      <c r="AA644" s="30"/>
      <c r="AB644" s="26"/>
      <c r="AC644" s="30">
        <v>5</v>
      </c>
      <c r="AD644" s="30"/>
      <c r="AE644" s="30"/>
      <c r="AF644" s="30"/>
      <c r="AG644" s="30"/>
      <c r="AH644" s="6" t="s">
        <v>508</v>
      </c>
      <c r="AI644" s="30">
        <v>1</v>
      </c>
      <c r="AJ644" s="30"/>
      <c r="AK644" s="30"/>
      <c r="AL644" s="30"/>
      <c r="AM644" s="30">
        <v>6</v>
      </c>
      <c r="AN644" s="6" t="s">
        <v>508</v>
      </c>
      <c r="AO644" s="4">
        <f t="shared" si="139"/>
        <v>6</v>
      </c>
      <c r="AP644" s="4">
        <f t="shared" si="140"/>
        <v>0</v>
      </c>
      <c r="AQ644" s="4">
        <f t="shared" si="141"/>
        <v>0</v>
      </c>
      <c r="AR644" s="4">
        <f t="shared" si="142"/>
        <v>0</v>
      </c>
      <c r="AS644" s="4">
        <f t="shared" si="143"/>
        <v>6</v>
      </c>
      <c r="AT644" s="4">
        <f t="shared" si="138"/>
        <v>12</v>
      </c>
      <c r="AU644" s="34">
        <v>32581</v>
      </c>
      <c r="AV644" s="34"/>
      <c r="AW644" s="34"/>
      <c r="AX644" s="36"/>
    </row>
    <row r="645" spans="1:50" ht="36" hidden="1" customHeight="1" x14ac:dyDescent="0.2">
      <c r="A645" s="54"/>
      <c r="B645" s="172" t="s">
        <v>3103</v>
      </c>
      <c r="C645" s="172" t="s">
        <v>76</v>
      </c>
      <c r="D645" s="27" t="s">
        <v>33</v>
      </c>
      <c r="E645" s="182"/>
      <c r="F645" s="22" t="s">
        <v>1437</v>
      </c>
      <c r="G645" s="23" t="s">
        <v>1259</v>
      </c>
      <c r="H645" s="23" t="s">
        <v>142</v>
      </c>
      <c r="I645" s="9" t="s">
        <v>2020</v>
      </c>
      <c r="J645" s="46" t="s">
        <v>142</v>
      </c>
      <c r="K645" s="3"/>
      <c r="L645" s="3"/>
      <c r="M645" s="3"/>
      <c r="N645" s="3"/>
      <c r="O645" s="3"/>
      <c r="P645" s="6"/>
      <c r="Q645" s="30"/>
      <c r="R645" s="30"/>
      <c r="S645" s="30"/>
      <c r="T645" s="30"/>
      <c r="U645" s="30"/>
      <c r="V645" s="26"/>
      <c r="W645" s="30"/>
      <c r="X645" s="30"/>
      <c r="Y645" s="30"/>
      <c r="Z645" s="30"/>
      <c r="AA645" s="30"/>
      <c r="AB645" s="26"/>
      <c r="AC645" s="30">
        <v>4</v>
      </c>
      <c r="AD645" s="30"/>
      <c r="AE645" s="30"/>
      <c r="AF645" s="30"/>
      <c r="AG645" s="30"/>
      <c r="AH645" s="6" t="s">
        <v>509</v>
      </c>
      <c r="AI645" s="30"/>
      <c r="AJ645" s="30"/>
      <c r="AK645" s="30"/>
      <c r="AL645" s="30"/>
      <c r="AM645" s="30"/>
      <c r="AN645" s="26"/>
      <c r="AO645" s="4">
        <f t="shared" si="139"/>
        <v>4</v>
      </c>
      <c r="AP645" s="4">
        <f t="shared" si="140"/>
        <v>0</v>
      </c>
      <c r="AQ645" s="4">
        <f t="shared" si="141"/>
        <v>0</v>
      </c>
      <c r="AR645" s="4">
        <f t="shared" si="142"/>
        <v>0</v>
      </c>
      <c r="AS645" s="4">
        <f t="shared" si="143"/>
        <v>0</v>
      </c>
      <c r="AT645" s="4">
        <f t="shared" si="138"/>
        <v>4</v>
      </c>
      <c r="AU645" s="34">
        <v>38749</v>
      </c>
      <c r="AV645" s="34"/>
      <c r="AW645" s="34"/>
      <c r="AX645" s="36"/>
    </row>
    <row r="646" spans="1:50" ht="36" hidden="1" customHeight="1" x14ac:dyDescent="0.2">
      <c r="A646" s="54"/>
      <c r="B646" s="172" t="s">
        <v>3128</v>
      </c>
      <c r="C646" s="172" t="s">
        <v>76</v>
      </c>
      <c r="D646" s="2" t="s">
        <v>429</v>
      </c>
      <c r="E646" s="182"/>
      <c r="F646" s="22" t="s">
        <v>1437</v>
      </c>
      <c r="G646" s="23" t="s">
        <v>1259</v>
      </c>
      <c r="H646" s="23" t="s">
        <v>142</v>
      </c>
      <c r="I646" s="9" t="s">
        <v>2034</v>
      </c>
      <c r="J646" s="5" t="s">
        <v>142</v>
      </c>
      <c r="K646" s="3"/>
      <c r="L646" s="3"/>
      <c r="M646" s="3"/>
      <c r="N646" s="3"/>
      <c r="O646" s="3"/>
      <c r="P646" s="6"/>
      <c r="Q646" s="30"/>
      <c r="R646" s="30"/>
      <c r="S646" s="30"/>
      <c r="T646" s="30"/>
      <c r="U646" s="30"/>
      <c r="V646" s="26"/>
      <c r="W646" s="30"/>
      <c r="X646" s="30"/>
      <c r="Y646" s="30"/>
      <c r="Z646" s="30"/>
      <c r="AA646" s="30"/>
      <c r="AB646" s="26"/>
      <c r="AC646" s="30">
        <v>5</v>
      </c>
      <c r="AD646" s="30"/>
      <c r="AE646" s="30"/>
      <c r="AF646" s="30"/>
      <c r="AG646" s="30"/>
      <c r="AH646" s="6" t="s">
        <v>912</v>
      </c>
      <c r="AI646" s="30">
        <v>1</v>
      </c>
      <c r="AJ646" s="30">
        <v>1</v>
      </c>
      <c r="AK646" s="30"/>
      <c r="AL646" s="30"/>
      <c r="AM646" s="30">
        <v>1</v>
      </c>
      <c r="AN646" s="6" t="s">
        <v>912</v>
      </c>
      <c r="AO646" s="4">
        <f t="shared" si="139"/>
        <v>6</v>
      </c>
      <c r="AP646" s="4">
        <f t="shared" si="140"/>
        <v>1</v>
      </c>
      <c r="AQ646" s="4">
        <f t="shared" si="141"/>
        <v>0</v>
      </c>
      <c r="AR646" s="4">
        <f t="shared" si="142"/>
        <v>0</v>
      </c>
      <c r="AS646" s="4">
        <f t="shared" si="143"/>
        <v>1</v>
      </c>
      <c r="AT646" s="4">
        <f t="shared" si="138"/>
        <v>8</v>
      </c>
      <c r="AU646" s="34">
        <v>36778</v>
      </c>
      <c r="AV646" s="34"/>
      <c r="AW646" s="34"/>
      <c r="AX646" s="36"/>
    </row>
    <row r="647" spans="1:50" s="159" customFormat="1" ht="36" hidden="1" customHeight="1" x14ac:dyDescent="0.2">
      <c r="A647" s="54"/>
      <c r="B647" s="172" t="s">
        <v>3160</v>
      </c>
      <c r="C647" s="172" t="s">
        <v>76</v>
      </c>
      <c r="D647" s="27" t="s">
        <v>444</v>
      </c>
      <c r="E647" s="182"/>
      <c r="F647" s="22" t="s">
        <v>1437</v>
      </c>
      <c r="G647" s="23" t="s">
        <v>1259</v>
      </c>
      <c r="H647" s="23" t="s">
        <v>142</v>
      </c>
      <c r="I647" s="9" t="s">
        <v>2054</v>
      </c>
      <c r="J647" s="5" t="s">
        <v>142</v>
      </c>
      <c r="K647" s="3"/>
      <c r="L647" s="3"/>
      <c r="M647" s="3"/>
      <c r="N647" s="3"/>
      <c r="O647" s="3"/>
      <c r="P647" s="6"/>
      <c r="Q647" s="30"/>
      <c r="R647" s="30"/>
      <c r="S647" s="30"/>
      <c r="T647" s="30"/>
      <c r="U647" s="30"/>
      <c r="V647" s="26"/>
      <c r="W647" s="30"/>
      <c r="X647" s="30"/>
      <c r="Y647" s="30"/>
      <c r="Z647" s="30"/>
      <c r="AA647" s="30"/>
      <c r="AB647" s="6"/>
      <c r="AC647" s="30"/>
      <c r="AD647" s="30">
        <v>1</v>
      </c>
      <c r="AE647" s="30"/>
      <c r="AF647" s="30"/>
      <c r="AG647" s="30"/>
      <c r="AH647" s="26"/>
      <c r="AI647" s="30"/>
      <c r="AJ647" s="30"/>
      <c r="AK647" s="30"/>
      <c r="AL647" s="30"/>
      <c r="AM647" s="30">
        <v>1</v>
      </c>
      <c r="AN647" s="6" t="s">
        <v>902</v>
      </c>
      <c r="AO647" s="4">
        <f t="shared" si="139"/>
        <v>0</v>
      </c>
      <c r="AP647" s="4">
        <f t="shared" si="140"/>
        <v>1</v>
      </c>
      <c r="AQ647" s="4">
        <f t="shared" si="141"/>
        <v>0</v>
      </c>
      <c r="AR647" s="4">
        <f t="shared" si="142"/>
        <v>0</v>
      </c>
      <c r="AS647" s="4">
        <f t="shared" si="143"/>
        <v>1</v>
      </c>
      <c r="AT647" s="4">
        <f t="shared" si="138"/>
        <v>2</v>
      </c>
      <c r="AU647" s="34">
        <v>39192</v>
      </c>
      <c r="AV647" s="34"/>
      <c r="AW647" s="34"/>
      <c r="AX647" s="36"/>
    </row>
    <row r="648" spans="1:50" ht="36" hidden="1" customHeight="1" x14ac:dyDescent="0.2">
      <c r="A648" s="54"/>
      <c r="B648" s="172" t="s">
        <v>3160</v>
      </c>
      <c r="C648" s="172" t="s">
        <v>76</v>
      </c>
      <c r="D648" s="27" t="s">
        <v>444</v>
      </c>
      <c r="E648" s="182"/>
      <c r="F648" s="22" t="s">
        <v>1437</v>
      </c>
      <c r="G648" s="23" t="s">
        <v>443</v>
      </c>
      <c r="H648" s="23" t="s">
        <v>479</v>
      </c>
      <c r="I648" s="9" t="s">
        <v>2072</v>
      </c>
      <c r="J648" s="47" t="s">
        <v>1095</v>
      </c>
      <c r="K648" s="30"/>
      <c r="L648" s="30"/>
      <c r="M648" s="30"/>
      <c r="N648" s="30"/>
      <c r="O648" s="30"/>
      <c r="P648" s="26"/>
      <c r="Q648" s="3"/>
      <c r="R648" s="3"/>
      <c r="S648" s="3"/>
      <c r="T648" s="3"/>
      <c r="U648" s="3"/>
      <c r="V648" s="6"/>
      <c r="W648" s="3"/>
      <c r="X648" s="3"/>
      <c r="Y648" s="3"/>
      <c r="Z648" s="3"/>
      <c r="AA648" s="3"/>
      <c r="AB648" s="6"/>
      <c r="AC648" s="30">
        <v>6</v>
      </c>
      <c r="AD648" s="30"/>
      <c r="AE648" s="30"/>
      <c r="AF648" s="30"/>
      <c r="AG648" s="30"/>
      <c r="AH648" s="6" t="s">
        <v>1096</v>
      </c>
      <c r="AI648" s="3"/>
      <c r="AJ648" s="3"/>
      <c r="AK648" s="3"/>
      <c r="AL648" s="3"/>
      <c r="AM648" s="3">
        <v>5</v>
      </c>
      <c r="AN648" s="6" t="s">
        <v>1127</v>
      </c>
      <c r="AO648" s="4">
        <f t="shared" si="139"/>
        <v>6</v>
      </c>
      <c r="AP648" s="4">
        <f t="shared" si="140"/>
        <v>0</v>
      </c>
      <c r="AQ648" s="4">
        <f t="shared" si="141"/>
        <v>0</v>
      </c>
      <c r="AR648" s="4">
        <f t="shared" si="142"/>
        <v>0</v>
      </c>
      <c r="AS648" s="4">
        <f t="shared" si="143"/>
        <v>5</v>
      </c>
      <c r="AT648" s="4">
        <f t="shared" si="138"/>
        <v>11</v>
      </c>
      <c r="AU648" s="34"/>
      <c r="AV648" s="34"/>
      <c r="AW648" s="34"/>
      <c r="AX648" s="36"/>
    </row>
    <row r="649" spans="1:50" ht="36" hidden="1" customHeight="1" x14ac:dyDescent="0.2">
      <c r="A649" s="54"/>
      <c r="B649" s="4" t="s">
        <v>2930</v>
      </c>
      <c r="C649" s="4" t="s">
        <v>76</v>
      </c>
      <c r="D649" s="2" t="s">
        <v>1886</v>
      </c>
      <c r="E649" s="182"/>
      <c r="F649" s="22" t="s">
        <v>1437</v>
      </c>
      <c r="G649" s="23" t="s">
        <v>1435</v>
      </c>
      <c r="H649" s="23" t="s">
        <v>248</v>
      </c>
      <c r="I649" s="9" t="s">
        <v>1898</v>
      </c>
      <c r="J649" s="5" t="s">
        <v>1116</v>
      </c>
      <c r="K649" s="3"/>
      <c r="L649" s="3"/>
      <c r="M649" s="3"/>
      <c r="N649" s="3"/>
      <c r="O649" s="3"/>
      <c r="P649" s="6"/>
      <c r="Q649" s="30"/>
      <c r="R649" s="30"/>
      <c r="S649" s="30"/>
      <c r="T649" s="30"/>
      <c r="U649" s="30">
        <v>1</v>
      </c>
      <c r="V649" s="6" t="s">
        <v>1347</v>
      </c>
      <c r="W649" s="30"/>
      <c r="X649" s="30"/>
      <c r="Y649" s="30"/>
      <c r="Z649" s="30"/>
      <c r="AA649" s="30"/>
      <c r="AB649" s="26"/>
      <c r="AC649" s="30">
        <v>3</v>
      </c>
      <c r="AD649" s="30"/>
      <c r="AE649" s="30"/>
      <c r="AF649" s="30"/>
      <c r="AG649" s="30">
        <v>1</v>
      </c>
      <c r="AH649" s="6" t="s">
        <v>1347</v>
      </c>
      <c r="AI649" s="30"/>
      <c r="AJ649" s="30"/>
      <c r="AK649" s="30"/>
      <c r="AL649" s="30"/>
      <c r="AM649" s="30">
        <v>2</v>
      </c>
      <c r="AN649" s="6" t="s">
        <v>1347</v>
      </c>
      <c r="AO649" s="4">
        <f t="shared" si="139"/>
        <v>3</v>
      </c>
      <c r="AP649" s="4">
        <f t="shared" si="140"/>
        <v>0</v>
      </c>
      <c r="AQ649" s="4">
        <f t="shared" si="141"/>
        <v>0</v>
      </c>
      <c r="AR649" s="4">
        <f t="shared" si="142"/>
        <v>0</v>
      </c>
      <c r="AS649" s="4">
        <f t="shared" si="143"/>
        <v>4</v>
      </c>
      <c r="AT649" s="4">
        <f t="shared" si="138"/>
        <v>7</v>
      </c>
      <c r="AU649" s="34" t="s">
        <v>1117</v>
      </c>
      <c r="AV649" s="34"/>
      <c r="AW649" s="34"/>
      <c r="AX649" s="36"/>
    </row>
    <row r="650" spans="1:50" ht="36" hidden="1" customHeight="1" x14ac:dyDescent="0.2">
      <c r="A650" s="54"/>
      <c r="B650" s="172" t="s">
        <v>3160</v>
      </c>
      <c r="C650" s="172" t="s">
        <v>76</v>
      </c>
      <c r="D650" s="27" t="s">
        <v>444</v>
      </c>
      <c r="E650" s="182"/>
      <c r="F650" s="22" t="s">
        <v>1437</v>
      </c>
      <c r="G650" s="23" t="s">
        <v>1259</v>
      </c>
      <c r="H650" s="23" t="s">
        <v>142</v>
      </c>
      <c r="I650" s="9" t="s">
        <v>2055</v>
      </c>
      <c r="J650" s="5" t="s">
        <v>142</v>
      </c>
      <c r="K650" s="3"/>
      <c r="L650" s="3"/>
      <c r="M650" s="3"/>
      <c r="N650" s="3"/>
      <c r="O650" s="3"/>
      <c r="P650" s="6"/>
      <c r="Q650" s="30"/>
      <c r="R650" s="30"/>
      <c r="S650" s="30"/>
      <c r="T650" s="30"/>
      <c r="U650" s="30"/>
      <c r="V650" s="26"/>
      <c r="W650" s="30">
        <v>2</v>
      </c>
      <c r="X650" s="30"/>
      <c r="Y650" s="30"/>
      <c r="Z650" s="30"/>
      <c r="AA650" s="30"/>
      <c r="AB650" s="6" t="s">
        <v>1111</v>
      </c>
      <c r="AC650" s="30">
        <v>13</v>
      </c>
      <c r="AD650" s="30"/>
      <c r="AE650" s="30"/>
      <c r="AF650" s="30"/>
      <c r="AG650" s="30"/>
      <c r="AH650" s="6" t="s">
        <v>1111</v>
      </c>
      <c r="AI650" s="30"/>
      <c r="AJ650" s="30"/>
      <c r="AK650" s="30"/>
      <c r="AL650" s="30"/>
      <c r="AM650" s="30">
        <v>6</v>
      </c>
      <c r="AN650" s="6" t="s">
        <v>1111</v>
      </c>
      <c r="AO650" s="4">
        <f t="shared" si="139"/>
        <v>15</v>
      </c>
      <c r="AP650" s="4">
        <f t="shared" si="140"/>
        <v>0</v>
      </c>
      <c r="AQ650" s="4">
        <f t="shared" si="141"/>
        <v>0</v>
      </c>
      <c r="AR650" s="4">
        <f t="shared" si="142"/>
        <v>0</v>
      </c>
      <c r="AS650" s="4">
        <f t="shared" si="143"/>
        <v>6</v>
      </c>
      <c r="AT650" s="4">
        <f t="shared" si="138"/>
        <v>21</v>
      </c>
      <c r="AU650" s="34">
        <v>39637</v>
      </c>
      <c r="AV650" s="34"/>
      <c r="AW650" s="34"/>
      <c r="AX650" s="36"/>
    </row>
    <row r="651" spans="1:50" ht="36" hidden="1" customHeight="1" x14ac:dyDescent="0.2">
      <c r="A651" s="54"/>
      <c r="B651" s="172" t="s">
        <v>3192</v>
      </c>
      <c r="C651" s="172" t="s">
        <v>76</v>
      </c>
      <c r="D651" s="27" t="s">
        <v>2103</v>
      </c>
      <c r="E651" s="182"/>
      <c r="F651" s="22" t="s">
        <v>1437</v>
      </c>
      <c r="G651" s="23" t="s">
        <v>1259</v>
      </c>
      <c r="H651" s="23" t="s">
        <v>142</v>
      </c>
      <c r="I651" s="9" t="s">
        <v>2081</v>
      </c>
      <c r="J651" s="46" t="s">
        <v>341</v>
      </c>
      <c r="K651" s="3"/>
      <c r="L651" s="3"/>
      <c r="M651" s="3"/>
      <c r="N651" s="3"/>
      <c r="O651" s="3"/>
      <c r="P651" s="6"/>
      <c r="Q651" s="30"/>
      <c r="R651" s="30"/>
      <c r="S651" s="30"/>
      <c r="T651" s="30"/>
      <c r="U651" s="30">
        <v>1</v>
      </c>
      <c r="V651" s="6" t="s">
        <v>1045</v>
      </c>
      <c r="W651" s="30">
        <v>1</v>
      </c>
      <c r="X651" s="30"/>
      <c r="Y651" s="30"/>
      <c r="Z651" s="30"/>
      <c r="AA651" s="30"/>
      <c r="AB651" s="6" t="s">
        <v>1046</v>
      </c>
      <c r="AC651" s="30">
        <v>3</v>
      </c>
      <c r="AD651" s="30"/>
      <c r="AE651" s="30"/>
      <c r="AF651" s="30"/>
      <c r="AG651" s="30">
        <v>1</v>
      </c>
      <c r="AH651" s="6" t="s">
        <v>1047</v>
      </c>
      <c r="AI651" s="30"/>
      <c r="AJ651" s="30"/>
      <c r="AK651" s="30"/>
      <c r="AL651" s="30"/>
      <c r="AM651" s="30">
        <v>1</v>
      </c>
      <c r="AN651" s="6" t="s">
        <v>1048</v>
      </c>
      <c r="AO651" s="4">
        <f t="shared" si="139"/>
        <v>4</v>
      </c>
      <c r="AP651" s="4">
        <f t="shared" si="140"/>
        <v>0</v>
      </c>
      <c r="AQ651" s="4">
        <f t="shared" si="141"/>
        <v>0</v>
      </c>
      <c r="AR651" s="4">
        <f t="shared" si="142"/>
        <v>0</v>
      </c>
      <c r="AS651" s="4">
        <f t="shared" si="143"/>
        <v>3</v>
      </c>
      <c r="AT651" s="4">
        <f t="shared" si="138"/>
        <v>7</v>
      </c>
      <c r="AU651" s="34">
        <v>40795</v>
      </c>
      <c r="AV651" s="34"/>
      <c r="AW651" s="34"/>
      <c r="AX651" s="36"/>
    </row>
    <row r="652" spans="1:50" ht="36" hidden="1" customHeight="1" x14ac:dyDescent="0.2">
      <c r="A652" s="54"/>
      <c r="B652" s="4" t="s">
        <v>2977</v>
      </c>
      <c r="C652" s="4" t="s">
        <v>76</v>
      </c>
      <c r="D652" s="2" t="s">
        <v>57</v>
      </c>
      <c r="E652" s="182"/>
      <c r="F652" s="22" t="s">
        <v>1437</v>
      </c>
      <c r="G652" s="23" t="s">
        <v>1435</v>
      </c>
      <c r="H652" s="23" t="s">
        <v>248</v>
      </c>
      <c r="I652" s="9" t="s">
        <v>1926</v>
      </c>
      <c r="J652" s="5" t="s">
        <v>248</v>
      </c>
      <c r="K652" s="3"/>
      <c r="L652" s="3"/>
      <c r="M652" s="3"/>
      <c r="N652" s="3"/>
      <c r="O652" s="3"/>
      <c r="P652" s="6"/>
      <c r="Q652" s="30"/>
      <c r="R652" s="30"/>
      <c r="S652" s="30"/>
      <c r="T652" s="30"/>
      <c r="U652" s="30"/>
      <c r="V652" s="26"/>
      <c r="W652" s="30"/>
      <c r="X652" s="30"/>
      <c r="Y652" s="30"/>
      <c r="Z652" s="30"/>
      <c r="AA652" s="30"/>
      <c r="AB652" s="26"/>
      <c r="AC652" s="30">
        <v>1</v>
      </c>
      <c r="AD652" s="30"/>
      <c r="AE652" s="30"/>
      <c r="AF652" s="30"/>
      <c r="AG652" s="30">
        <v>1</v>
      </c>
      <c r="AH652" s="6" t="s">
        <v>504</v>
      </c>
      <c r="AI652" s="30"/>
      <c r="AJ652" s="30"/>
      <c r="AK652" s="30"/>
      <c r="AL652" s="30"/>
      <c r="AM652" s="30">
        <v>2</v>
      </c>
      <c r="AN652" s="6" t="s">
        <v>504</v>
      </c>
      <c r="AO652" s="4">
        <f t="shared" si="139"/>
        <v>1</v>
      </c>
      <c r="AP652" s="4">
        <f t="shared" si="140"/>
        <v>0</v>
      </c>
      <c r="AQ652" s="4">
        <f t="shared" si="141"/>
        <v>0</v>
      </c>
      <c r="AR652" s="4">
        <f t="shared" si="142"/>
        <v>0</v>
      </c>
      <c r="AS652" s="4">
        <f t="shared" si="143"/>
        <v>3</v>
      </c>
      <c r="AT652" s="4">
        <f t="shared" si="138"/>
        <v>4</v>
      </c>
      <c r="AU652" s="34">
        <v>39948</v>
      </c>
      <c r="AV652" s="34"/>
      <c r="AW652" s="34"/>
      <c r="AX652" s="36"/>
    </row>
    <row r="653" spans="1:50" ht="36" hidden="1" customHeight="1" x14ac:dyDescent="0.2">
      <c r="A653" s="54"/>
      <c r="B653" s="172" t="s">
        <v>3151</v>
      </c>
      <c r="C653" s="172" t="s">
        <v>76</v>
      </c>
      <c r="D653" s="27" t="s">
        <v>2104</v>
      </c>
      <c r="E653" s="182"/>
      <c r="F653" s="22" t="s">
        <v>1437</v>
      </c>
      <c r="G653" s="23" t="s">
        <v>1259</v>
      </c>
      <c r="H653" s="23" t="s">
        <v>142</v>
      </c>
      <c r="I653" s="9" t="s">
        <v>2084</v>
      </c>
      <c r="J653" s="5" t="s">
        <v>341</v>
      </c>
      <c r="K653" s="3"/>
      <c r="L653" s="3"/>
      <c r="M653" s="3"/>
      <c r="N653" s="3"/>
      <c r="O653" s="3"/>
      <c r="P653" s="6"/>
      <c r="Q653" s="3"/>
      <c r="R653" s="3"/>
      <c r="S653" s="3"/>
      <c r="T653" s="3"/>
      <c r="U653" s="3"/>
      <c r="V653" s="6"/>
      <c r="W653" s="3"/>
      <c r="X653" s="3"/>
      <c r="Y653" s="3"/>
      <c r="Z653" s="3"/>
      <c r="AA653" s="3"/>
      <c r="AB653" s="6"/>
      <c r="AC653" s="30">
        <v>1</v>
      </c>
      <c r="AD653" s="30"/>
      <c r="AE653" s="30"/>
      <c r="AF653" s="30"/>
      <c r="AG653" s="30"/>
      <c r="AH653" s="6" t="s">
        <v>1136</v>
      </c>
      <c r="AI653" s="3"/>
      <c r="AJ653" s="3"/>
      <c r="AK653" s="3"/>
      <c r="AL653" s="3"/>
      <c r="AM653" s="3">
        <v>3</v>
      </c>
      <c r="AN653" s="6"/>
      <c r="AO653" s="4">
        <f t="shared" si="139"/>
        <v>1</v>
      </c>
      <c r="AP653" s="4">
        <f t="shared" si="140"/>
        <v>0</v>
      </c>
      <c r="AQ653" s="4">
        <f t="shared" si="141"/>
        <v>0</v>
      </c>
      <c r="AR653" s="4">
        <f t="shared" si="142"/>
        <v>0</v>
      </c>
      <c r="AS653" s="4">
        <f t="shared" si="143"/>
        <v>3</v>
      </c>
      <c r="AT653" s="4">
        <f t="shared" si="138"/>
        <v>4</v>
      </c>
      <c r="AU653" s="34">
        <v>2</v>
      </c>
      <c r="AV653" s="34"/>
      <c r="AW653" s="34"/>
      <c r="AX653" s="36"/>
    </row>
    <row r="654" spans="1:50" s="159" customFormat="1" ht="36" hidden="1" customHeight="1" x14ac:dyDescent="0.2">
      <c r="A654" s="54"/>
      <c r="B654" s="172" t="s">
        <v>2567</v>
      </c>
      <c r="C654" s="172" t="s">
        <v>76</v>
      </c>
      <c r="D654" s="27" t="s">
        <v>2105</v>
      </c>
      <c r="E654" s="182"/>
      <c r="F654" s="22" t="s">
        <v>1437</v>
      </c>
      <c r="G654" s="23" t="s">
        <v>1259</v>
      </c>
      <c r="H654" s="23" t="s">
        <v>142</v>
      </c>
      <c r="I654" s="9" t="s">
        <v>2088</v>
      </c>
      <c r="J654" s="46" t="s">
        <v>341</v>
      </c>
      <c r="K654" s="3"/>
      <c r="L654" s="3"/>
      <c r="M654" s="3"/>
      <c r="N654" s="3"/>
      <c r="O654" s="3"/>
      <c r="P654" s="6"/>
      <c r="Q654" s="30"/>
      <c r="R654" s="30"/>
      <c r="S654" s="30"/>
      <c r="T654" s="30"/>
      <c r="U654" s="30"/>
      <c r="V654" s="26"/>
      <c r="W654" s="30">
        <v>4</v>
      </c>
      <c r="X654" s="30"/>
      <c r="Y654" s="30"/>
      <c r="Z654" s="30"/>
      <c r="AA654" s="30"/>
      <c r="AB654" s="6" t="s">
        <v>1245</v>
      </c>
      <c r="AC654" s="30"/>
      <c r="AD654" s="30"/>
      <c r="AE654" s="30"/>
      <c r="AF654" s="30"/>
      <c r="AG654" s="30">
        <v>4</v>
      </c>
      <c r="AH654" s="6" t="s">
        <v>1245</v>
      </c>
      <c r="AI654" s="30"/>
      <c r="AJ654" s="30"/>
      <c r="AK654" s="30"/>
      <c r="AL654" s="30"/>
      <c r="AM654" s="30"/>
      <c r="AN654" s="26"/>
      <c r="AO654" s="4">
        <f t="shared" si="139"/>
        <v>4</v>
      </c>
      <c r="AP654" s="4">
        <f t="shared" si="140"/>
        <v>0</v>
      </c>
      <c r="AQ654" s="4">
        <f t="shared" si="141"/>
        <v>0</v>
      </c>
      <c r="AR654" s="4">
        <f t="shared" si="142"/>
        <v>0</v>
      </c>
      <c r="AS654" s="4">
        <f t="shared" si="143"/>
        <v>4</v>
      </c>
      <c r="AT654" s="4">
        <f t="shared" si="138"/>
        <v>8</v>
      </c>
      <c r="AU654" s="34">
        <v>40946</v>
      </c>
      <c r="AV654" s="34"/>
      <c r="AW654" s="34"/>
      <c r="AX654" s="36"/>
    </row>
    <row r="655" spans="1:50" ht="36" hidden="1" customHeight="1" x14ac:dyDescent="0.2">
      <c r="A655" s="54"/>
      <c r="B655" s="4" t="s">
        <v>2591</v>
      </c>
      <c r="C655" s="4" t="s">
        <v>76</v>
      </c>
      <c r="D655" s="27" t="s">
        <v>1704</v>
      </c>
      <c r="E655" s="182"/>
      <c r="F655" s="22" t="s">
        <v>1437</v>
      </c>
      <c r="G655" s="23" t="s">
        <v>1259</v>
      </c>
      <c r="H655" s="23" t="s">
        <v>24</v>
      </c>
      <c r="I655" s="9" t="s">
        <v>1716</v>
      </c>
      <c r="J655" s="5" t="s">
        <v>868</v>
      </c>
      <c r="K655" s="3"/>
      <c r="L655" s="3"/>
      <c r="M655" s="3"/>
      <c r="N655" s="3"/>
      <c r="O655" s="3"/>
      <c r="P655" s="6"/>
      <c r="Q655" s="30"/>
      <c r="R655" s="30"/>
      <c r="S655" s="30"/>
      <c r="T655" s="30"/>
      <c r="U655" s="30"/>
      <c r="V655" s="26"/>
      <c r="W655" s="30"/>
      <c r="X655" s="30"/>
      <c r="Y655" s="30"/>
      <c r="Z655" s="30"/>
      <c r="AA655" s="30"/>
      <c r="AB655" s="57"/>
      <c r="AC655" s="30"/>
      <c r="AD655" s="30"/>
      <c r="AE655" s="30"/>
      <c r="AF655" s="30"/>
      <c r="AG655" s="30"/>
      <c r="AH655" s="26"/>
      <c r="AI655" s="30"/>
      <c r="AJ655" s="30"/>
      <c r="AK655" s="30"/>
      <c r="AL655" s="30"/>
      <c r="AM655" s="30">
        <v>14</v>
      </c>
      <c r="AN655" s="26"/>
      <c r="AO655" s="4">
        <f t="shared" si="139"/>
        <v>0</v>
      </c>
      <c r="AP655" s="4">
        <f t="shared" si="140"/>
        <v>0</v>
      </c>
      <c r="AQ655" s="4">
        <f t="shared" si="141"/>
        <v>0</v>
      </c>
      <c r="AR655" s="4">
        <f t="shared" si="142"/>
        <v>0</v>
      </c>
      <c r="AS655" s="4">
        <f t="shared" si="143"/>
        <v>14</v>
      </c>
      <c r="AT655" s="4">
        <f t="shared" si="138"/>
        <v>14</v>
      </c>
      <c r="AU655" s="37"/>
      <c r="AV655" s="37"/>
      <c r="AW655" s="37"/>
      <c r="AX655" s="36"/>
    </row>
    <row r="656" spans="1:50" ht="36" hidden="1" customHeight="1" x14ac:dyDescent="0.2">
      <c r="A656" s="54"/>
      <c r="B656" s="4" t="s">
        <v>2749</v>
      </c>
      <c r="C656" s="4" t="s">
        <v>76</v>
      </c>
      <c r="D656" s="2" t="s">
        <v>317</v>
      </c>
      <c r="E656" s="182"/>
      <c r="F656" s="22" t="s">
        <v>1437</v>
      </c>
      <c r="G656" s="23" t="s">
        <v>1259</v>
      </c>
      <c r="H656" s="23" t="s">
        <v>24</v>
      </c>
      <c r="I656" s="9" t="s">
        <v>1830</v>
      </c>
      <c r="J656" s="5" t="s">
        <v>24</v>
      </c>
      <c r="K656" s="3"/>
      <c r="L656" s="3"/>
      <c r="M656" s="3"/>
      <c r="N656" s="3"/>
      <c r="O656" s="3"/>
      <c r="P656" s="6"/>
      <c r="Q656" s="30"/>
      <c r="R656" s="30"/>
      <c r="S656" s="30"/>
      <c r="T656" s="30"/>
      <c r="U656" s="30">
        <v>1</v>
      </c>
      <c r="V656" s="6" t="s">
        <v>787</v>
      </c>
      <c r="W656" s="30"/>
      <c r="X656" s="30"/>
      <c r="Y656" s="30"/>
      <c r="Z656" s="30"/>
      <c r="AA656" s="30"/>
      <c r="AB656" s="26"/>
      <c r="AC656" s="30">
        <v>2</v>
      </c>
      <c r="AD656" s="30"/>
      <c r="AE656" s="30"/>
      <c r="AF656" s="30"/>
      <c r="AG656" s="30"/>
      <c r="AH656" s="6" t="s">
        <v>837</v>
      </c>
      <c r="AI656" s="30"/>
      <c r="AJ656" s="30"/>
      <c r="AK656" s="30"/>
      <c r="AL656" s="30"/>
      <c r="AM656" s="30">
        <v>3</v>
      </c>
      <c r="AN656" s="6" t="s">
        <v>667</v>
      </c>
      <c r="AO656" s="4">
        <f t="shared" si="139"/>
        <v>2</v>
      </c>
      <c r="AP656" s="4">
        <f t="shared" si="140"/>
        <v>0</v>
      </c>
      <c r="AQ656" s="4">
        <f t="shared" si="141"/>
        <v>0</v>
      </c>
      <c r="AR656" s="4">
        <f t="shared" si="142"/>
        <v>0</v>
      </c>
      <c r="AS656" s="4">
        <f t="shared" si="143"/>
        <v>4</v>
      </c>
      <c r="AT656" s="4">
        <f t="shared" si="138"/>
        <v>6</v>
      </c>
      <c r="AU656" s="34">
        <v>40234</v>
      </c>
      <c r="AV656" s="34"/>
      <c r="AW656" s="34"/>
      <c r="AX656" s="36"/>
    </row>
    <row r="657" spans="1:50" ht="36" hidden="1" customHeight="1" x14ac:dyDescent="0.2">
      <c r="A657" s="54"/>
      <c r="B657" s="172" t="s">
        <v>2390</v>
      </c>
      <c r="C657" s="172" t="s">
        <v>76</v>
      </c>
      <c r="D657" s="2" t="s">
        <v>381</v>
      </c>
      <c r="E657" s="182"/>
      <c r="F657" s="22" t="s">
        <v>1437</v>
      </c>
      <c r="G657" s="23" t="s">
        <v>1259</v>
      </c>
      <c r="H657" s="23" t="s">
        <v>60</v>
      </c>
      <c r="I657" s="9" t="s">
        <v>1518</v>
      </c>
      <c r="J657" s="5" t="s">
        <v>60</v>
      </c>
      <c r="K657" s="3"/>
      <c r="L657" s="3"/>
      <c r="M657" s="3"/>
      <c r="N657" s="3"/>
      <c r="O657" s="3"/>
      <c r="P657" s="6"/>
      <c r="Q657" s="30"/>
      <c r="R657" s="30"/>
      <c r="S657" s="30"/>
      <c r="T657" s="30"/>
      <c r="U657" s="30">
        <v>1</v>
      </c>
      <c r="V657" s="26"/>
      <c r="W657" s="30"/>
      <c r="X657" s="30"/>
      <c r="Y657" s="30"/>
      <c r="Z657" s="30"/>
      <c r="AA657" s="30"/>
      <c r="AB657" s="26"/>
      <c r="AC657" s="30">
        <v>1</v>
      </c>
      <c r="AD657" s="30"/>
      <c r="AE657" s="30"/>
      <c r="AF657" s="30"/>
      <c r="AG657" s="30"/>
      <c r="AH657" s="26" t="s">
        <v>2184</v>
      </c>
      <c r="AI657" s="30"/>
      <c r="AJ657" s="30"/>
      <c r="AK657" s="30"/>
      <c r="AL657" s="30"/>
      <c r="AM657" s="30"/>
      <c r="AN657" s="26"/>
      <c r="AO657" s="4">
        <f t="shared" si="139"/>
        <v>1</v>
      </c>
      <c r="AP657" s="4">
        <f t="shared" si="140"/>
        <v>0</v>
      </c>
      <c r="AQ657" s="4">
        <f t="shared" si="141"/>
        <v>0</v>
      </c>
      <c r="AR657" s="4">
        <f t="shared" si="142"/>
        <v>0</v>
      </c>
      <c r="AS657" s="4">
        <f t="shared" si="143"/>
        <v>1</v>
      </c>
      <c r="AT657" s="4">
        <f t="shared" si="138"/>
        <v>2</v>
      </c>
      <c r="AU657" s="34">
        <v>40000</v>
      </c>
      <c r="AV657" s="34"/>
      <c r="AW657" s="34"/>
      <c r="AX657" s="36"/>
    </row>
    <row r="658" spans="1:50" ht="36" hidden="1" customHeight="1" x14ac:dyDescent="0.2">
      <c r="A658" s="54"/>
      <c r="B658" s="172" t="s">
        <v>2469</v>
      </c>
      <c r="C658" s="172" t="s">
        <v>76</v>
      </c>
      <c r="D658" s="2" t="s">
        <v>416</v>
      </c>
      <c r="E658" s="182"/>
      <c r="F658" s="22" t="s">
        <v>1437</v>
      </c>
      <c r="G658" s="23" t="s">
        <v>1259</v>
      </c>
      <c r="H658" s="23" t="s">
        <v>60</v>
      </c>
      <c r="I658" s="9" t="s">
        <v>1634</v>
      </c>
      <c r="J658" s="5" t="s">
        <v>740</v>
      </c>
      <c r="K658" s="3"/>
      <c r="L658" s="3"/>
      <c r="M658" s="3"/>
      <c r="N658" s="3"/>
      <c r="O658" s="3"/>
      <c r="P658" s="6"/>
      <c r="Q658" s="30"/>
      <c r="R658" s="30"/>
      <c r="S658" s="30"/>
      <c r="T658" s="30"/>
      <c r="U658" s="30"/>
      <c r="V658" s="26"/>
      <c r="W658" s="30">
        <v>1</v>
      </c>
      <c r="X658" s="30"/>
      <c r="Y658" s="30"/>
      <c r="Z658" s="30"/>
      <c r="AA658" s="30"/>
      <c r="AB658" s="6" t="s">
        <v>741</v>
      </c>
      <c r="AC658" s="30">
        <v>1</v>
      </c>
      <c r="AD658" s="30"/>
      <c r="AE658" s="30"/>
      <c r="AF658" s="30"/>
      <c r="AG658" s="30"/>
      <c r="AH658" s="6" t="s">
        <v>743</v>
      </c>
      <c r="AI658" s="30"/>
      <c r="AJ658" s="30"/>
      <c r="AK658" s="30"/>
      <c r="AL658" s="30"/>
      <c r="AM658" s="30">
        <v>2</v>
      </c>
      <c r="AN658" s="26"/>
      <c r="AO658" s="4">
        <f t="shared" si="139"/>
        <v>2</v>
      </c>
      <c r="AP658" s="4">
        <f t="shared" si="140"/>
        <v>0</v>
      </c>
      <c r="AQ658" s="4">
        <f t="shared" si="141"/>
        <v>0</v>
      </c>
      <c r="AR658" s="4">
        <f t="shared" si="142"/>
        <v>0</v>
      </c>
      <c r="AS658" s="4">
        <f t="shared" si="143"/>
        <v>2</v>
      </c>
      <c r="AT658" s="4">
        <f t="shared" si="138"/>
        <v>4</v>
      </c>
      <c r="AU658" s="34" t="s">
        <v>742</v>
      </c>
      <c r="AV658" s="34"/>
      <c r="AW658" s="34"/>
      <c r="AX658" s="36"/>
    </row>
    <row r="659" spans="1:50" ht="36" hidden="1" customHeight="1" x14ac:dyDescent="0.2">
      <c r="A659" s="54"/>
      <c r="B659" s="172" t="s">
        <v>3061</v>
      </c>
      <c r="C659" s="172" t="s">
        <v>76</v>
      </c>
      <c r="D659" s="2" t="s">
        <v>1964</v>
      </c>
      <c r="E659" s="182"/>
      <c r="F659" s="22" t="s">
        <v>1437</v>
      </c>
      <c r="G659" s="23" t="s">
        <v>1259</v>
      </c>
      <c r="H659" s="23" t="s">
        <v>60</v>
      </c>
      <c r="I659" s="9" t="s">
        <v>1972</v>
      </c>
      <c r="J659" s="5" t="s">
        <v>60</v>
      </c>
      <c r="K659" s="3"/>
      <c r="L659" s="3"/>
      <c r="M659" s="3"/>
      <c r="N659" s="3"/>
      <c r="O659" s="3"/>
      <c r="P659" s="6"/>
      <c r="Q659" s="30"/>
      <c r="R659" s="30"/>
      <c r="S659" s="30"/>
      <c r="T659" s="30"/>
      <c r="U659" s="30"/>
      <c r="V659" s="26"/>
      <c r="W659" s="30">
        <v>1</v>
      </c>
      <c r="X659" s="30"/>
      <c r="Y659" s="30"/>
      <c r="Z659" s="30"/>
      <c r="AA659" s="30"/>
      <c r="AB659" s="6" t="s">
        <v>481</v>
      </c>
      <c r="AC659" s="30">
        <v>3</v>
      </c>
      <c r="AD659" s="30"/>
      <c r="AE659" s="30"/>
      <c r="AF659" s="30"/>
      <c r="AG659" s="30"/>
      <c r="AH659" s="6" t="s">
        <v>482</v>
      </c>
      <c r="AI659" s="30"/>
      <c r="AJ659" s="30"/>
      <c r="AK659" s="30"/>
      <c r="AL659" s="30"/>
      <c r="AM659" s="30">
        <v>6</v>
      </c>
      <c r="AN659" s="6" t="s">
        <v>289</v>
      </c>
      <c r="AO659" s="4">
        <f t="shared" si="139"/>
        <v>4</v>
      </c>
      <c r="AP659" s="4">
        <f t="shared" si="140"/>
        <v>0</v>
      </c>
      <c r="AQ659" s="4">
        <f t="shared" si="141"/>
        <v>0</v>
      </c>
      <c r="AR659" s="4">
        <f t="shared" si="142"/>
        <v>0</v>
      </c>
      <c r="AS659" s="4">
        <f t="shared" si="143"/>
        <v>6</v>
      </c>
      <c r="AT659" s="4">
        <f t="shared" si="138"/>
        <v>10</v>
      </c>
      <c r="AU659" s="34">
        <v>39874</v>
      </c>
      <c r="AV659" s="34"/>
      <c r="AW659" s="34"/>
      <c r="AX659" s="36"/>
    </row>
    <row r="660" spans="1:50" ht="36" hidden="1" customHeight="1" x14ac:dyDescent="0.2">
      <c r="A660" s="54"/>
      <c r="B660" s="172" t="s">
        <v>3096</v>
      </c>
      <c r="C660" s="172" t="s">
        <v>76</v>
      </c>
      <c r="D660" s="2" t="s">
        <v>313</v>
      </c>
      <c r="E660" s="182"/>
      <c r="F660" s="22" t="s">
        <v>1437</v>
      </c>
      <c r="G660" s="23" t="s">
        <v>1259</v>
      </c>
      <c r="H660" s="23" t="s">
        <v>60</v>
      </c>
      <c r="I660" s="9" t="s">
        <v>2009</v>
      </c>
      <c r="J660" s="5" t="s">
        <v>60</v>
      </c>
      <c r="K660" s="3"/>
      <c r="L660" s="3"/>
      <c r="M660" s="3"/>
      <c r="N660" s="3"/>
      <c r="O660" s="3"/>
      <c r="P660" s="6"/>
      <c r="Q660" s="30"/>
      <c r="R660" s="30"/>
      <c r="S660" s="30"/>
      <c r="T660" s="30"/>
      <c r="U660" s="30"/>
      <c r="V660" s="26"/>
      <c r="W660" s="3">
        <v>1</v>
      </c>
      <c r="X660" s="30"/>
      <c r="Y660" s="30"/>
      <c r="Z660" s="30"/>
      <c r="AA660" s="30">
        <v>0</v>
      </c>
      <c r="AB660" s="26" t="s">
        <v>2162</v>
      </c>
      <c r="AC660" s="30">
        <v>1</v>
      </c>
      <c r="AD660" s="30"/>
      <c r="AE660" s="30"/>
      <c r="AF660" s="30"/>
      <c r="AG660" s="30">
        <v>5</v>
      </c>
      <c r="AH660" s="6" t="s">
        <v>235</v>
      </c>
      <c r="AI660" s="30"/>
      <c r="AJ660" s="30"/>
      <c r="AK660" s="30"/>
      <c r="AL660" s="30"/>
      <c r="AM660" s="30"/>
      <c r="AN660" s="26"/>
      <c r="AO660" s="4">
        <f t="shared" si="139"/>
        <v>2</v>
      </c>
      <c r="AP660" s="4">
        <f t="shared" si="140"/>
        <v>0</v>
      </c>
      <c r="AQ660" s="4">
        <f t="shared" si="141"/>
        <v>0</v>
      </c>
      <c r="AR660" s="4">
        <f t="shared" si="142"/>
        <v>0</v>
      </c>
      <c r="AS660" s="4">
        <f t="shared" si="143"/>
        <v>5</v>
      </c>
      <c r="AT660" s="4">
        <f t="shared" si="138"/>
        <v>7</v>
      </c>
      <c r="AU660" s="34">
        <v>39539</v>
      </c>
      <c r="AV660" s="34"/>
      <c r="AW660" s="34"/>
      <c r="AX660" s="36"/>
    </row>
    <row r="661" spans="1:50" ht="36" hidden="1" customHeight="1" x14ac:dyDescent="0.2">
      <c r="A661" s="54"/>
      <c r="B661" s="172" t="s">
        <v>2866</v>
      </c>
      <c r="C661" s="172" t="s">
        <v>76</v>
      </c>
      <c r="D661" s="27" t="s">
        <v>1463</v>
      </c>
      <c r="E661" s="182"/>
      <c r="F661" s="22" t="s">
        <v>1437</v>
      </c>
      <c r="G661" s="23" t="s">
        <v>1259</v>
      </c>
      <c r="H661" s="23" t="s">
        <v>288</v>
      </c>
      <c r="I661" s="9" t="s">
        <v>1474</v>
      </c>
      <c r="J661" s="5" t="s">
        <v>288</v>
      </c>
      <c r="K661" s="3"/>
      <c r="L661" s="3"/>
      <c r="M661" s="3"/>
      <c r="N661" s="3"/>
      <c r="O661" s="3"/>
      <c r="P661" s="6"/>
      <c r="Q661" s="30"/>
      <c r="R661" s="30"/>
      <c r="S661" s="30"/>
      <c r="T661" s="30"/>
      <c r="U661" s="30"/>
      <c r="V661" s="26"/>
      <c r="W661" s="30"/>
      <c r="X661" s="30"/>
      <c r="Y661" s="30"/>
      <c r="Z661" s="30"/>
      <c r="AA661" s="30"/>
      <c r="AB661" s="26"/>
      <c r="AC661" s="30">
        <v>1</v>
      </c>
      <c r="AD661" s="30"/>
      <c r="AE661" s="30"/>
      <c r="AF661" s="30"/>
      <c r="AG661" s="30"/>
      <c r="AH661" s="26" t="s">
        <v>652</v>
      </c>
      <c r="AI661" s="30"/>
      <c r="AJ661" s="30"/>
      <c r="AK661" s="30"/>
      <c r="AL661" s="30"/>
      <c r="AM661" s="30"/>
      <c r="AN661" s="26"/>
      <c r="AO661" s="4">
        <f t="shared" si="139"/>
        <v>1</v>
      </c>
      <c r="AP661" s="4">
        <f t="shared" si="140"/>
        <v>0</v>
      </c>
      <c r="AQ661" s="4">
        <f t="shared" si="141"/>
        <v>0</v>
      </c>
      <c r="AR661" s="4">
        <f t="shared" si="142"/>
        <v>0</v>
      </c>
      <c r="AS661" s="4">
        <f t="shared" si="143"/>
        <v>0</v>
      </c>
      <c r="AT661" s="4">
        <f t="shared" si="138"/>
        <v>1</v>
      </c>
      <c r="AU661" s="34">
        <v>39493</v>
      </c>
      <c r="AV661" s="34"/>
      <c r="AW661" s="34"/>
      <c r="AX661" s="36"/>
    </row>
    <row r="662" spans="1:50" ht="36" hidden="1" customHeight="1" x14ac:dyDescent="0.2">
      <c r="A662" s="54"/>
      <c r="B662" s="172" t="s">
        <v>2991</v>
      </c>
      <c r="C662" s="172" t="s">
        <v>76</v>
      </c>
      <c r="D662" s="27" t="s">
        <v>339</v>
      </c>
      <c r="E662" s="182"/>
      <c r="F662" s="22" t="s">
        <v>1437</v>
      </c>
      <c r="G662" s="23" t="s">
        <v>1259</v>
      </c>
      <c r="H662" s="23" t="s">
        <v>288</v>
      </c>
      <c r="I662" s="9" t="s">
        <v>1954</v>
      </c>
      <c r="J662" s="5" t="s">
        <v>288</v>
      </c>
      <c r="K662" s="3"/>
      <c r="L662" s="3"/>
      <c r="M662" s="3"/>
      <c r="N662" s="3"/>
      <c r="O662" s="3"/>
      <c r="P662" s="6"/>
      <c r="Q662" s="30"/>
      <c r="R662" s="30"/>
      <c r="S662" s="30"/>
      <c r="T662" s="30"/>
      <c r="U662" s="30"/>
      <c r="V662" s="26"/>
      <c r="W662" s="30"/>
      <c r="X662" s="30"/>
      <c r="Y662" s="30"/>
      <c r="Z662" s="30"/>
      <c r="AA662" s="30"/>
      <c r="AB662" s="26"/>
      <c r="AC662" s="30">
        <v>1</v>
      </c>
      <c r="AD662" s="30"/>
      <c r="AE662" s="30"/>
      <c r="AF662" s="30"/>
      <c r="AG662" s="30"/>
      <c r="AH662" s="6" t="s">
        <v>2214</v>
      </c>
      <c r="AI662" s="30"/>
      <c r="AJ662" s="30"/>
      <c r="AK662" s="30"/>
      <c r="AL662" s="30"/>
      <c r="AM662" s="30">
        <v>2</v>
      </c>
      <c r="AN662" s="79"/>
      <c r="AO662" s="4">
        <f t="shared" si="139"/>
        <v>1</v>
      </c>
      <c r="AP662" s="4">
        <f t="shared" si="140"/>
        <v>0</v>
      </c>
      <c r="AQ662" s="4">
        <f t="shared" si="141"/>
        <v>0</v>
      </c>
      <c r="AR662" s="4">
        <f t="shared" si="142"/>
        <v>0</v>
      </c>
      <c r="AS662" s="4">
        <f t="shared" si="143"/>
        <v>2</v>
      </c>
      <c r="AT662" s="4">
        <f t="shared" si="138"/>
        <v>3</v>
      </c>
      <c r="AU662" s="34">
        <v>40709</v>
      </c>
      <c r="AV662" s="34"/>
      <c r="AW662" s="34"/>
      <c r="AX662" s="36"/>
    </row>
    <row r="663" spans="1:50" ht="36" hidden="1" customHeight="1" x14ac:dyDescent="0.2">
      <c r="A663" s="54"/>
      <c r="B663" s="172" t="s">
        <v>3096</v>
      </c>
      <c r="C663" s="172" t="s">
        <v>76</v>
      </c>
      <c r="D663" s="2" t="s">
        <v>313</v>
      </c>
      <c r="E663" s="182"/>
      <c r="F663" s="22" t="s">
        <v>1437</v>
      </c>
      <c r="G663" s="23" t="s">
        <v>1259</v>
      </c>
      <c r="H663" s="23" t="s">
        <v>288</v>
      </c>
      <c r="I663" s="9" t="s">
        <v>2004</v>
      </c>
      <c r="J663" s="5" t="s">
        <v>288</v>
      </c>
      <c r="K663" s="3"/>
      <c r="L663" s="3"/>
      <c r="M663" s="3"/>
      <c r="N663" s="3"/>
      <c r="O663" s="3"/>
      <c r="P663" s="6"/>
      <c r="Q663" s="30"/>
      <c r="R663" s="30"/>
      <c r="S663" s="30"/>
      <c r="T663" s="30"/>
      <c r="U663" s="30"/>
      <c r="V663" s="26"/>
      <c r="W663" s="30">
        <v>0</v>
      </c>
      <c r="X663" s="30"/>
      <c r="Y663" s="30"/>
      <c r="Z663" s="30"/>
      <c r="AA663" s="30">
        <v>0</v>
      </c>
      <c r="AB663" s="26"/>
      <c r="AC663" s="30">
        <v>1</v>
      </c>
      <c r="AD663" s="30"/>
      <c r="AE663" s="30"/>
      <c r="AF663" s="30"/>
      <c r="AG663" s="30">
        <v>4</v>
      </c>
      <c r="AH663" s="6" t="s">
        <v>1333</v>
      </c>
      <c r="AI663" s="30"/>
      <c r="AJ663" s="30"/>
      <c r="AK663" s="30"/>
      <c r="AL663" s="30"/>
      <c r="AM663" s="30"/>
      <c r="AN663" s="26"/>
      <c r="AO663" s="4">
        <f t="shared" si="139"/>
        <v>1</v>
      </c>
      <c r="AP663" s="4">
        <f t="shared" si="140"/>
        <v>0</v>
      </c>
      <c r="AQ663" s="4">
        <f t="shared" si="141"/>
        <v>0</v>
      </c>
      <c r="AR663" s="4">
        <f t="shared" si="142"/>
        <v>0</v>
      </c>
      <c r="AS663" s="4">
        <f t="shared" si="143"/>
        <v>4</v>
      </c>
      <c r="AT663" s="4">
        <f t="shared" si="138"/>
        <v>5</v>
      </c>
      <c r="AU663" s="34" t="s">
        <v>2159</v>
      </c>
      <c r="AV663" s="34"/>
      <c r="AW663" s="34"/>
      <c r="AX663" s="36"/>
    </row>
    <row r="664" spans="1:50" ht="36" hidden="1" customHeight="1" x14ac:dyDescent="0.2">
      <c r="A664" s="54"/>
      <c r="B664" s="172" t="s">
        <v>3061</v>
      </c>
      <c r="C664" s="172" t="s">
        <v>76</v>
      </c>
      <c r="D664" s="2" t="s">
        <v>1964</v>
      </c>
      <c r="E664" s="182"/>
      <c r="F664" s="22" t="s">
        <v>1437</v>
      </c>
      <c r="G664" s="23" t="s">
        <v>1435</v>
      </c>
      <c r="H664" s="23" t="s">
        <v>248</v>
      </c>
      <c r="I664" s="9" t="s">
        <v>1981</v>
      </c>
      <c r="J664" s="5" t="s">
        <v>129</v>
      </c>
      <c r="K664" s="3">
        <v>0</v>
      </c>
      <c r="L664" s="3"/>
      <c r="M664" s="3"/>
      <c r="N664" s="3"/>
      <c r="O664" s="3"/>
      <c r="P664" s="6"/>
      <c r="Q664" s="30">
        <v>0</v>
      </c>
      <c r="R664" s="30"/>
      <c r="S664" s="30"/>
      <c r="T664" s="30"/>
      <c r="U664" s="30"/>
      <c r="V664" s="26"/>
      <c r="W664" s="30"/>
      <c r="X664" s="30"/>
      <c r="Y664" s="30"/>
      <c r="Z664" s="30"/>
      <c r="AA664" s="30"/>
      <c r="AB664" s="26"/>
      <c r="AC664" s="30">
        <v>3</v>
      </c>
      <c r="AD664" s="30"/>
      <c r="AE664" s="30"/>
      <c r="AF664" s="30"/>
      <c r="AG664" s="30"/>
      <c r="AH664" s="6" t="s">
        <v>573</v>
      </c>
      <c r="AI664" s="30"/>
      <c r="AJ664" s="30"/>
      <c r="AK664" s="30"/>
      <c r="AL664" s="30"/>
      <c r="AM664" s="30">
        <v>2</v>
      </c>
      <c r="AN664" s="6" t="s">
        <v>1229</v>
      </c>
      <c r="AO664" s="4">
        <f t="shared" si="139"/>
        <v>3</v>
      </c>
      <c r="AP664" s="4">
        <f t="shared" si="140"/>
        <v>0</v>
      </c>
      <c r="AQ664" s="4">
        <f t="shared" si="141"/>
        <v>0</v>
      </c>
      <c r="AR664" s="4">
        <f t="shared" si="142"/>
        <v>0</v>
      </c>
      <c r="AS664" s="4">
        <f t="shared" si="143"/>
        <v>2</v>
      </c>
      <c r="AT664" s="4">
        <f t="shared" si="138"/>
        <v>5</v>
      </c>
      <c r="AU664" s="34">
        <v>40917</v>
      </c>
      <c r="AV664" s="34"/>
      <c r="AW664" s="34"/>
      <c r="AX664" s="36"/>
    </row>
    <row r="665" spans="1:50" s="72" customFormat="1" ht="36" hidden="1" customHeight="1" x14ac:dyDescent="0.2">
      <c r="A665" s="174"/>
      <c r="B665" s="178"/>
      <c r="C665" s="178"/>
      <c r="D665" s="60" t="s">
        <v>444</v>
      </c>
      <c r="E665" s="183"/>
      <c r="F665" s="61"/>
      <c r="G665" s="62"/>
      <c r="H665" s="62"/>
      <c r="I665" s="63" t="s">
        <v>2064</v>
      </c>
      <c r="J665" s="64" t="s">
        <v>890</v>
      </c>
      <c r="K665" s="65"/>
      <c r="L665" s="65"/>
      <c r="M665" s="65"/>
      <c r="N665" s="65"/>
      <c r="O665" s="65"/>
      <c r="P665" s="66"/>
      <c r="Q665" s="67"/>
      <c r="R665" s="67"/>
      <c r="S665" s="67"/>
      <c r="T665" s="67"/>
      <c r="U665" s="67"/>
      <c r="V665" s="68"/>
      <c r="W665" s="67"/>
      <c r="X665" s="67"/>
      <c r="Y665" s="67"/>
      <c r="Z665" s="67"/>
      <c r="AA665" s="67"/>
      <c r="AB665" s="68"/>
      <c r="AC665" s="65"/>
      <c r="AD665" s="65"/>
      <c r="AE665" s="65"/>
      <c r="AF665" s="65"/>
      <c r="AG665" s="65"/>
      <c r="AH665" s="68" t="s">
        <v>1274</v>
      </c>
      <c r="AI665" s="65"/>
      <c r="AJ665" s="65"/>
      <c r="AK665" s="65"/>
      <c r="AL665" s="65"/>
      <c r="AM665" s="65">
        <v>1</v>
      </c>
      <c r="AN665" s="68" t="s">
        <v>1274</v>
      </c>
      <c r="AO665" s="69"/>
      <c r="AP665" s="69"/>
      <c r="AQ665" s="69"/>
      <c r="AR665" s="69"/>
      <c r="AS665" s="69"/>
      <c r="AT665" s="69">
        <f t="shared" si="138"/>
        <v>0</v>
      </c>
      <c r="AU665" s="70" t="s">
        <v>892</v>
      </c>
      <c r="AV665" s="70" t="s">
        <v>2113</v>
      </c>
      <c r="AW665" s="70" t="s">
        <v>2114</v>
      </c>
      <c r="AX665" s="71"/>
    </row>
    <row r="666" spans="1:50" ht="36" hidden="1" customHeight="1" x14ac:dyDescent="0.2">
      <c r="A666" s="54"/>
      <c r="B666" s="172" t="s">
        <v>2330</v>
      </c>
      <c r="C666" s="172" t="s">
        <v>76</v>
      </c>
      <c r="D666" s="21" t="s">
        <v>0</v>
      </c>
      <c r="E666" s="182"/>
      <c r="F666" s="23" t="s">
        <v>1437</v>
      </c>
      <c r="G666" s="23" t="s">
        <v>1259</v>
      </c>
      <c r="H666" s="23" t="s">
        <v>283</v>
      </c>
      <c r="I666" s="9" t="s">
        <v>1422</v>
      </c>
      <c r="J666" s="5" t="s">
        <v>140</v>
      </c>
      <c r="K666" s="3"/>
      <c r="L666" s="3"/>
      <c r="M666" s="3"/>
      <c r="N666" s="3"/>
      <c r="O666" s="3"/>
      <c r="P666" s="6"/>
      <c r="Q666" s="30"/>
      <c r="R666" s="30"/>
      <c r="S666" s="30"/>
      <c r="T666" s="30"/>
      <c r="U666" s="30"/>
      <c r="V666" s="26"/>
      <c r="W666" s="30"/>
      <c r="X666" s="30">
        <v>1</v>
      </c>
      <c r="Y666" s="30"/>
      <c r="Z666" s="30"/>
      <c r="AA666" s="30"/>
      <c r="AB666" s="26" t="s">
        <v>141</v>
      </c>
      <c r="AC666" s="30">
        <v>1</v>
      </c>
      <c r="AD666" s="30"/>
      <c r="AE666" s="30"/>
      <c r="AF666" s="30"/>
      <c r="AG666" s="30">
        <v>1</v>
      </c>
      <c r="AH666" s="26" t="s">
        <v>539</v>
      </c>
      <c r="AI666" s="30"/>
      <c r="AJ666" s="30"/>
      <c r="AK666" s="30"/>
      <c r="AL666" s="30"/>
      <c r="AM666" s="30"/>
      <c r="AN666" s="26"/>
      <c r="AO666" s="4">
        <f t="shared" ref="AO666:AO690" si="144">+K666+Q666+W666+AC666+AI666</f>
        <v>1</v>
      </c>
      <c r="AP666" s="4">
        <f t="shared" ref="AP666:AP690" si="145">+L666+R666+X666+AD666+AJ666</f>
        <v>1</v>
      </c>
      <c r="AQ666" s="4">
        <f t="shared" ref="AQ666:AQ690" si="146">+M666+S666+Y666+AE666+AK666</f>
        <v>0</v>
      </c>
      <c r="AR666" s="4">
        <f t="shared" ref="AR666:AR690" si="147">+N666+T666+Z666+AF666+AL666</f>
        <v>0</v>
      </c>
      <c r="AS666" s="4">
        <f t="shared" ref="AS666:AS690" si="148">+O666+U666+AA666+AG666+AM666</f>
        <v>1</v>
      </c>
      <c r="AT666" s="4">
        <f t="shared" si="138"/>
        <v>3</v>
      </c>
      <c r="AU666" s="24">
        <v>39387</v>
      </c>
      <c r="AV666" s="24"/>
      <c r="AW666" s="3"/>
      <c r="AX666" s="36"/>
    </row>
    <row r="667" spans="1:50" ht="36" hidden="1" customHeight="1" x14ac:dyDescent="0.2">
      <c r="A667" s="54"/>
      <c r="B667" s="172" t="s">
        <v>2963</v>
      </c>
      <c r="C667" s="172" t="s">
        <v>76</v>
      </c>
      <c r="D667" s="27" t="s">
        <v>285</v>
      </c>
      <c r="E667" s="182"/>
      <c r="F667" s="22" t="s">
        <v>1437</v>
      </c>
      <c r="G667" s="23" t="s">
        <v>1259</v>
      </c>
      <c r="H667" s="1" t="s">
        <v>283</v>
      </c>
      <c r="I667" s="9" t="s">
        <v>1432</v>
      </c>
      <c r="J667" s="5" t="s">
        <v>283</v>
      </c>
      <c r="K667" s="3"/>
      <c r="L667" s="3"/>
      <c r="M667" s="3"/>
      <c r="N667" s="3"/>
      <c r="O667" s="3"/>
      <c r="P667" s="6"/>
      <c r="Q667" s="30"/>
      <c r="R667" s="30"/>
      <c r="S667" s="30"/>
      <c r="T667" s="30"/>
      <c r="U667" s="30"/>
      <c r="V667" s="26"/>
      <c r="W667" s="30"/>
      <c r="X667" s="30"/>
      <c r="Y667" s="30"/>
      <c r="Z667" s="30"/>
      <c r="AA667" s="30"/>
      <c r="AB667" s="26"/>
      <c r="AC667" s="30">
        <v>1</v>
      </c>
      <c r="AD667" s="30"/>
      <c r="AE667" s="30"/>
      <c r="AF667" s="30"/>
      <c r="AG667" s="30"/>
      <c r="AH667" s="26" t="s">
        <v>597</v>
      </c>
      <c r="AI667" s="30"/>
      <c r="AJ667" s="30"/>
      <c r="AK667" s="30"/>
      <c r="AL667" s="30"/>
      <c r="AM667" s="30">
        <v>2</v>
      </c>
      <c r="AN667" s="26" t="s">
        <v>1215</v>
      </c>
      <c r="AO667" s="4">
        <f t="shared" si="144"/>
        <v>1</v>
      </c>
      <c r="AP667" s="4">
        <f t="shared" si="145"/>
        <v>0</v>
      </c>
      <c r="AQ667" s="4">
        <f t="shared" si="146"/>
        <v>0</v>
      </c>
      <c r="AR667" s="4">
        <f t="shared" si="147"/>
        <v>0</v>
      </c>
      <c r="AS667" s="4">
        <f t="shared" si="148"/>
        <v>2</v>
      </c>
      <c r="AT667" s="4">
        <f t="shared" si="138"/>
        <v>3</v>
      </c>
      <c r="AU667" s="34">
        <v>38615</v>
      </c>
      <c r="AV667" s="34"/>
      <c r="AW667" s="34"/>
      <c r="AX667" s="36"/>
    </row>
    <row r="668" spans="1:50" ht="36" hidden="1" customHeight="1" x14ac:dyDescent="0.2">
      <c r="A668" s="54"/>
      <c r="B668" s="172" t="s">
        <v>2390</v>
      </c>
      <c r="C668" s="172" t="s">
        <v>76</v>
      </c>
      <c r="D668" s="2" t="s">
        <v>381</v>
      </c>
      <c r="E668" s="182"/>
      <c r="F668" s="22" t="s">
        <v>1437</v>
      </c>
      <c r="G668" s="23" t="s">
        <v>1259</v>
      </c>
      <c r="H668" s="23" t="s">
        <v>283</v>
      </c>
      <c r="I668" s="9" t="s">
        <v>1496</v>
      </c>
      <c r="J668" s="5" t="s">
        <v>283</v>
      </c>
      <c r="K668" s="3"/>
      <c r="L668" s="3"/>
      <c r="M668" s="3"/>
      <c r="N668" s="3"/>
      <c r="O668" s="3"/>
      <c r="P668" s="6"/>
      <c r="Q668" s="30"/>
      <c r="R668" s="30"/>
      <c r="S668" s="30"/>
      <c r="T668" s="30"/>
      <c r="U668" s="30">
        <v>3</v>
      </c>
      <c r="V668" s="26"/>
      <c r="W668" s="30"/>
      <c r="X668" s="30"/>
      <c r="Y668" s="30"/>
      <c r="Z668" s="30"/>
      <c r="AA668" s="30"/>
      <c r="AB668" s="26"/>
      <c r="AC668" s="30">
        <v>6</v>
      </c>
      <c r="AD668" s="30"/>
      <c r="AE668" s="30"/>
      <c r="AF668" s="30"/>
      <c r="AG668" s="30"/>
      <c r="AH668" s="26" t="s">
        <v>2168</v>
      </c>
      <c r="AI668" s="30"/>
      <c r="AJ668" s="30"/>
      <c r="AK668" s="30"/>
      <c r="AL668" s="30"/>
      <c r="AM668" s="30"/>
      <c r="AN668" s="26"/>
      <c r="AO668" s="4">
        <f t="shared" si="144"/>
        <v>6</v>
      </c>
      <c r="AP668" s="4">
        <f t="shared" si="145"/>
        <v>0</v>
      </c>
      <c r="AQ668" s="4">
        <f t="shared" si="146"/>
        <v>0</v>
      </c>
      <c r="AR668" s="4">
        <f t="shared" si="147"/>
        <v>0</v>
      </c>
      <c r="AS668" s="4">
        <f t="shared" si="148"/>
        <v>3</v>
      </c>
      <c r="AT668" s="4">
        <f t="shared" si="138"/>
        <v>9</v>
      </c>
      <c r="AU668" s="34" t="s">
        <v>232</v>
      </c>
      <c r="AV668" s="34"/>
      <c r="AW668" s="34"/>
      <c r="AX668" s="36"/>
    </row>
    <row r="669" spans="1:50" ht="36" hidden="1" customHeight="1" x14ac:dyDescent="0.2">
      <c r="A669" s="54"/>
      <c r="B669" s="172" t="s">
        <v>2390</v>
      </c>
      <c r="C669" s="172" t="s">
        <v>76</v>
      </c>
      <c r="D669" s="2" t="s">
        <v>381</v>
      </c>
      <c r="E669" s="182"/>
      <c r="F669" s="22" t="s">
        <v>1437</v>
      </c>
      <c r="G669" s="23" t="s">
        <v>1259</v>
      </c>
      <c r="H669" s="23" t="s">
        <v>283</v>
      </c>
      <c r="I669" s="9" t="s">
        <v>1549</v>
      </c>
      <c r="J669" s="5" t="s">
        <v>1054</v>
      </c>
      <c r="K669" s="3"/>
      <c r="L669" s="3"/>
      <c r="M669" s="3"/>
      <c r="N669" s="3"/>
      <c r="O669" s="3"/>
      <c r="P669" s="6"/>
      <c r="Q669" s="3"/>
      <c r="R669" s="3"/>
      <c r="S669" s="3"/>
      <c r="T669" s="3"/>
      <c r="U669" s="3">
        <v>1</v>
      </c>
      <c r="V669" s="6"/>
      <c r="W669" s="3"/>
      <c r="X669" s="3"/>
      <c r="Y669" s="3"/>
      <c r="Z669" s="3"/>
      <c r="AA669" s="3"/>
      <c r="AB669" s="6"/>
      <c r="AC669" s="30">
        <v>2</v>
      </c>
      <c r="AD669" s="30"/>
      <c r="AE669" s="30"/>
      <c r="AF669" s="30"/>
      <c r="AG669" s="30"/>
      <c r="AH669" s="26" t="s">
        <v>768</v>
      </c>
      <c r="AI669" s="30"/>
      <c r="AJ669" s="30"/>
      <c r="AK669" s="30"/>
      <c r="AL669" s="30"/>
      <c r="AM669" s="30"/>
      <c r="AN669" s="26"/>
      <c r="AO669" s="4">
        <f t="shared" si="144"/>
        <v>2</v>
      </c>
      <c r="AP669" s="4">
        <f t="shared" si="145"/>
        <v>0</v>
      </c>
      <c r="AQ669" s="4">
        <f t="shared" si="146"/>
        <v>0</v>
      </c>
      <c r="AR669" s="4">
        <f t="shared" si="147"/>
        <v>0</v>
      </c>
      <c r="AS669" s="4">
        <f t="shared" si="148"/>
        <v>1</v>
      </c>
      <c r="AT669" s="4">
        <f t="shared" si="138"/>
        <v>3</v>
      </c>
      <c r="AU669" s="34"/>
      <c r="AV669" s="34"/>
      <c r="AW669" s="34"/>
      <c r="AX669" s="36"/>
    </row>
    <row r="670" spans="1:50" ht="36" hidden="1" customHeight="1" x14ac:dyDescent="0.2">
      <c r="A670" s="54"/>
      <c r="B670" s="172" t="s">
        <v>3167</v>
      </c>
      <c r="C670" s="172" t="s">
        <v>76</v>
      </c>
      <c r="D670" s="85" t="s">
        <v>1570</v>
      </c>
      <c r="E670" s="182"/>
      <c r="F670" s="23" t="s">
        <v>1437</v>
      </c>
      <c r="G670" s="23" t="s">
        <v>1259</v>
      </c>
      <c r="H670" s="23" t="s">
        <v>283</v>
      </c>
      <c r="I670" s="9" t="s">
        <v>1582</v>
      </c>
      <c r="J670" s="83" t="s">
        <v>283</v>
      </c>
      <c r="K670" s="3"/>
      <c r="L670" s="3"/>
      <c r="M670" s="3"/>
      <c r="N670" s="3"/>
      <c r="O670" s="3"/>
      <c r="P670" s="26"/>
      <c r="Q670" s="30"/>
      <c r="R670" s="30"/>
      <c r="S670" s="30"/>
      <c r="T670" s="30"/>
      <c r="U670" s="3">
        <v>1</v>
      </c>
      <c r="V670" s="26" t="s">
        <v>1316</v>
      </c>
      <c r="W670" s="30"/>
      <c r="X670" s="30"/>
      <c r="Y670" s="30"/>
      <c r="Z670" s="30"/>
      <c r="AA670" s="30"/>
      <c r="AB670" s="26"/>
      <c r="AC670" s="30">
        <v>7</v>
      </c>
      <c r="AD670" s="30"/>
      <c r="AE670" s="30"/>
      <c r="AF670" s="30"/>
      <c r="AG670" s="30"/>
      <c r="AH670" s="6" t="s">
        <v>471</v>
      </c>
      <c r="AI670" s="30"/>
      <c r="AJ670" s="30"/>
      <c r="AK670" s="30"/>
      <c r="AL670" s="30"/>
      <c r="AM670" s="30">
        <v>6</v>
      </c>
      <c r="AN670" s="26" t="str">
        <f>+AH670</f>
        <v>Harta Yuwana</v>
      </c>
      <c r="AO670" s="4">
        <f t="shared" si="144"/>
        <v>7</v>
      </c>
      <c r="AP670" s="4">
        <f t="shared" si="145"/>
        <v>0</v>
      </c>
      <c r="AQ670" s="4">
        <f t="shared" si="146"/>
        <v>0</v>
      </c>
      <c r="AR670" s="4">
        <f t="shared" si="147"/>
        <v>0</v>
      </c>
      <c r="AS670" s="4">
        <f t="shared" si="148"/>
        <v>7</v>
      </c>
      <c r="AT670" s="4">
        <f t="shared" si="138"/>
        <v>14</v>
      </c>
      <c r="AU670" s="34" t="s">
        <v>162</v>
      </c>
      <c r="AV670" s="34"/>
      <c r="AW670" s="34"/>
      <c r="AX670" s="36"/>
    </row>
    <row r="671" spans="1:50" ht="36" hidden="1" customHeight="1" x14ac:dyDescent="0.2">
      <c r="A671" s="54"/>
      <c r="B671" s="172" t="s">
        <v>2469</v>
      </c>
      <c r="C671" s="172" t="s">
        <v>76</v>
      </c>
      <c r="D671" s="2" t="s">
        <v>416</v>
      </c>
      <c r="E671" s="182"/>
      <c r="F671" s="22" t="s">
        <v>1437</v>
      </c>
      <c r="G671" s="23" t="s">
        <v>1259</v>
      </c>
      <c r="H671" s="23" t="s">
        <v>283</v>
      </c>
      <c r="I671" s="9" t="s">
        <v>1641</v>
      </c>
      <c r="J671" s="5" t="s">
        <v>17</v>
      </c>
      <c r="K671" s="3"/>
      <c r="L671" s="3"/>
      <c r="M671" s="3"/>
      <c r="N671" s="3"/>
      <c r="O671" s="3"/>
      <c r="P671" s="6"/>
      <c r="Q671" s="30"/>
      <c r="R671" s="30"/>
      <c r="S671" s="30"/>
      <c r="T671" s="30"/>
      <c r="U671" s="30"/>
      <c r="V671" s="26"/>
      <c r="W671" s="30"/>
      <c r="X671" s="30"/>
      <c r="Y671" s="30"/>
      <c r="Z671" s="30"/>
      <c r="AA671" s="30"/>
      <c r="AB671" s="26"/>
      <c r="AC671" s="30">
        <v>5</v>
      </c>
      <c r="AD671" s="30"/>
      <c r="AE671" s="30"/>
      <c r="AF671" s="30"/>
      <c r="AG671" s="30"/>
      <c r="AH671" s="6" t="s">
        <v>18</v>
      </c>
      <c r="AI671" s="30"/>
      <c r="AJ671" s="30"/>
      <c r="AK671" s="30"/>
      <c r="AL671" s="30"/>
      <c r="AM671" s="30">
        <v>1</v>
      </c>
      <c r="AN671" s="26"/>
      <c r="AO671" s="4">
        <f t="shared" si="144"/>
        <v>5</v>
      </c>
      <c r="AP671" s="4">
        <f t="shared" si="145"/>
        <v>0</v>
      </c>
      <c r="AQ671" s="4">
        <f t="shared" si="146"/>
        <v>0</v>
      </c>
      <c r="AR671" s="4">
        <f t="shared" si="147"/>
        <v>0</v>
      </c>
      <c r="AS671" s="4">
        <f t="shared" si="148"/>
        <v>1</v>
      </c>
      <c r="AT671" s="4">
        <f t="shared" si="138"/>
        <v>6</v>
      </c>
      <c r="AU671" s="34"/>
      <c r="AV671" s="34"/>
      <c r="AW671" s="34"/>
      <c r="AX671" s="36"/>
    </row>
    <row r="672" spans="1:50" ht="36" hidden="1" customHeight="1" x14ac:dyDescent="0.2">
      <c r="A672" s="54"/>
      <c r="B672" s="172" t="s">
        <v>2469</v>
      </c>
      <c r="C672" s="172" t="s">
        <v>76</v>
      </c>
      <c r="D672" s="2" t="s">
        <v>416</v>
      </c>
      <c r="E672" s="182"/>
      <c r="F672" s="22" t="s">
        <v>1437</v>
      </c>
      <c r="G672" s="23" t="s">
        <v>1259</v>
      </c>
      <c r="H672" s="23" t="s">
        <v>283</v>
      </c>
      <c r="I672" s="9" t="s">
        <v>1653</v>
      </c>
      <c r="J672" s="5" t="s">
        <v>996</v>
      </c>
      <c r="K672" s="3"/>
      <c r="L672" s="3"/>
      <c r="M672" s="3"/>
      <c r="N672" s="3"/>
      <c r="O672" s="3"/>
      <c r="P672" s="6"/>
      <c r="Q672" s="30"/>
      <c r="R672" s="30"/>
      <c r="S672" s="30"/>
      <c r="T672" s="30"/>
      <c r="U672" s="30"/>
      <c r="V672" s="26"/>
      <c r="W672" s="30">
        <v>1</v>
      </c>
      <c r="X672" s="30"/>
      <c r="Y672" s="30"/>
      <c r="Z672" s="30"/>
      <c r="AA672" s="30"/>
      <c r="AB672" s="6" t="s">
        <v>997</v>
      </c>
      <c r="AC672" s="30"/>
      <c r="AD672" s="30"/>
      <c r="AE672" s="30"/>
      <c r="AF672" s="30"/>
      <c r="AG672" s="30"/>
      <c r="AH672" s="26"/>
      <c r="AI672" s="30"/>
      <c r="AJ672" s="30"/>
      <c r="AK672" s="30"/>
      <c r="AL672" s="30"/>
      <c r="AM672" s="30"/>
      <c r="AN672" s="26"/>
      <c r="AO672" s="4">
        <f t="shared" si="144"/>
        <v>1</v>
      </c>
      <c r="AP672" s="4">
        <f t="shared" si="145"/>
        <v>0</v>
      </c>
      <c r="AQ672" s="4">
        <f t="shared" si="146"/>
        <v>0</v>
      </c>
      <c r="AR672" s="4">
        <f t="shared" si="147"/>
        <v>0</v>
      </c>
      <c r="AS672" s="4">
        <f t="shared" si="148"/>
        <v>0</v>
      </c>
      <c r="AT672" s="4">
        <f t="shared" si="138"/>
        <v>1</v>
      </c>
      <c r="AU672" s="34" t="s">
        <v>998</v>
      </c>
      <c r="AV672" s="34"/>
      <c r="AW672" s="34"/>
      <c r="AX672" s="36"/>
    </row>
    <row r="673" spans="1:50" ht="36" hidden="1" customHeight="1" x14ac:dyDescent="0.2">
      <c r="A673" s="54"/>
      <c r="B673" s="172" t="s">
        <v>3135</v>
      </c>
      <c r="C673" s="172" t="s">
        <v>76</v>
      </c>
      <c r="D673" s="2" t="s">
        <v>2046</v>
      </c>
      <c r="E673" s="182"/>
      <c r="F673" s="22" t="s">
        <v>1437</v>
      </c>
      <c r="G673" s="23" t="s">
        <v>443</v>
      </c>
      <c r="H673" s="23" t="s">
        <v>369</v>
      </c>
      <c r="I673" s="9" t="s">
        <v>2048</v>
      </c>
      <c r="J673" s="5" t="s">
        <v>369</v>
      </c>
      <c r="K673" s="3"/>
      <c r="L673" s="3"/>
      <c r="M673" s="3"/>
      <c r="N673" s="3"/>
      <c r="O673" s="3"/>
      <c r="P673" s="6"/>
      <c r="Q673" s="30"/>
      <c r="R673" s="30"/>
      <c r="S673" s="30"/>
      <c r="T673" s="30"/>
      <c r="U673" s="30"/>
      <c r="V673" s="26"/>
      <c r="W673" s="30">
        <v>1</v>
      </c>
      <c r="X673" s="30"/>
      <c r="Y673" s="30"/>
      <c r="Z673" s="30"/>
      <c r="AA673" s="30"/>
      <c r="AB673" s="6" t="s">
        <v>953</v>
      </c>
      <c r="AC673" s="30">
        <v>1</v>
      </c>
      <c r="AD673" s="30"/>
      <c r="AE673" s="30"/>
      <c r="AF673" s="30"/>
      <c r="AG673" s="30"/>
      <c r="AH673" s="6" t="s">
        <v>305</v>
      </c>
      <c r="AI673" s="30"/>
      <c r="AJ673" s="30"/>
      <c r="AK673" s="30"/>
      <c r="AL673" s="30"/>
      <c r="AM673" s="30">
        <v>2</v>
      </c>
      <c r="AN673" s="26"/>
      <c r="AO673" s="4">
        <f t="shared" si="144"/>
        <v>2</v>
      </c>
      <c r="AP673" s="4">
        <f t="shared" si="145"/>
        <v>0</v>
      </c>
      <c r="AQ673" s="4">
        <f t="shared" si="146"/>
        <v>0</v>
      </c>
      <c r="AR673" s="4">
        <f t="shared" si="147"/>
        <v>0</v>
      </c>
      <c r="AS673" s="4">
        <f t="shared" si="148"/>
        <v>2</v>
      </c>
      <c r="AT673" s="4">
        <f t="shared" si="138"/>
        <v>4</v>
      </c>
      <c r="AU673" s="34" t="s">
        <v>176</v>
      </c>
      <c r="AV673" s="34"/>
      <c r="AW673" s="34"/>
      <c r="AX673" s="36"/>
    </row>
    <row r="674" spans="1:50" ht="36" hidden="1" customHeight="1" x14ac:dyDescent="0.2">
      <c r="A674" s="54"/>
      <c r="B674" s="172" t="s">
        <v>3128</v>
      </c>
      <c r="C674" s="172" t="s">
        <v>76</v>
      </c>
      <c r="D674" s="2" t="s">
        <v>429</v>
      </c>
      <c r="E674" s="182"/>
      <c r="F674" s="22" t="s">
        <v>1437</v>
      </c>
      <c r="G674" s="23" t="s">
        <v>1435</v>
      </c>
      <c r="H674" s="23" t="s">
        <v>248</v>
      </c>
      <c r="I674" s="9" t="s">
        <v>2040</v>
      </c>
      <c r="J674" s="5" t="s">
        <v>248</v>
      </c>
      <c r="K674" s="3"/>
      <c r="L674" s="3"/>
      <c r="M674" s="3"/>
      <c r="N674" s="3"/>
      <c r="O674" s="3"/>
      <c r="P674" s="6"/>
      <c r="Q674" s="30"/>
      <c r="R674" s="30"/>
      <c r="S674" s="30"/>
      <c r="T674" s="30"/>
      <c r="U674" s="30"/>
      <c r="V674" s="26"/>
      <c r="W674" s="30"/>
      <c r="X674" s="30"/>
      <c r="Y674" s="30"/>
      <c r="Z674" s="30"/>
      <c r="AA674" s="30"/>
      <c r="AB674" s="26"/>
      <c r="AC674" s="30">
        <v>2</v>
      </c>
      <c r="AD674" s="30"/>
      <c r="AE674" s="30"/>
      <c r="AF674" s="30"/>
      <c r="AG674" s="30">
        <v>1</v>
      </c>
      <c r="AH674" s="6" t="s">
        <v>273</v>
      </c>
      <c r="AI674" s="30">
        <v>1</v>
      </c>
      <c r="AJ674" s="30"/>
      <c r="AK674" s="30"/>
      <c r="AL674" s="30"/>
      <c r="AM674" s="30">
        <v>1</v>
      </c>
      <c r="AN674" s="6" t="s">
        <v>273</v>
      </c>
      <c r="AO674" s="4">
        <f t="shared" si="144"/>
        <v>3</v>
      </c>
      <c r="AP674" s="4">
        <f t="shared" si="145"/>
        <v>0</v>
      </c>
      <c r="AQ674" s="4">
        <f t="shared" si="146"/>
        <v>0</v>
      </c>
      <c r="AR674" s="4">
        <f t="shared" si="147"/>
        <v>0</v>
      </c>
      <c r="AS674" s="4">
        <f t="shared" si="148"/>
        <v>2</v>
      </c>
      <c r="AT674" s="4">
        <f t="shared" si="138"/>
        <v>5</v>
      </c>
      <c r="AU674" s="34" t="s">
        <v>198</v>
      </c>
      <c r="AV674" s="34"/>
      <c r="AW674" s="34"/>
      <c r="AX674" s="36"/>
    </row>
    <row r="675" spans="1:50" ht="36" hidden="1" customHeight="1" x14ac:dyDescent="0.2">
      <c r="A675" s="54"/>
      <c r="B675" s="172" t="s">
        <v>2469</v>
      </c>
      <c r="C675" s="172" t="s">
        <v>76</v>
      </c>
      <c r="D675" s="2" t="s">
        <v>416</v>
      </c>
      <c r="E675" s="182"/>
      <c r="F675" s="22" t="s">
        <v>1437</v>
      </c>
      <c r="G675" s="23" t="s">
        <v>1259</v>
      </c>
      <c r="H675" s="23" t="s">
        <v>283</v>
      </c>
      <c r="I675" s="9" t="s">
        <v>1655</v>
      </c>
      <c r="J675" s="5" t="s">
        <v>1071</v>
      </c>
      <c r="K675" s="3"/>
      <c r="L675" s="3"/>
      <c r="M675" s="3"/>
      <c r="N675" s="3"/>
      <c r="O675" s="3"/>
      <c r="P675" s="6"/>
      <c r="Q675" s="30"/>
      <c r="R675" s="30"/>
      <c r="S675" s="30"/>
      <c r="T675" s="30"/>
      <c r="U675" s="30"/>
      <c r="V675" s="26"/>
      <c r="W675" s="30">
        <v>1</v>
      </c>
      <c r="X675" s="30"/>
      <c r="Y675" s="30"/>
      <c r="Z675" s="30"/>
      <c r="AA675" s="30"/>
      <c r="AB675" s="6" t="s">
        <v>1075</v>
      </c>
      <c r="AC675" s="30"/>
      <c r="AD675" s="30"/>
      <c r="AE675" s="30"/>
      <c r="AF675" s="30"/>
      <c r="AG675" s="30"/>
      <c r="AH675" s="26"/>
      <c r="AI675" s="30"/>
      <c r="AJ675" s="30"/>
      <c r="AK675" s="30"/>
      <c r="AL675" s="30"/>
      <c r="AM675" s="30"/>
      <c r="AN675" s="26"/>
      <c r="AO675" s="4">
        <f t="shared" si="144"/>
        <v>1</v>
      </c>
      <c r="AP675" s="4">
        <f t="shared" si="145"/>
        <v>0</v>
      </c>
      <c r="AQ675" s="4">
        <f t="shared" si="146"/>
        <v>0</v>
      </c>
      <c r="AR675" s="4">
        <f t="shared" si="147"/>
        <v>0</v>
      </c>
      <c r="AS675" s="4">
        <f t="shared" si="148"/>
        <v>0</v>
      </c>
      <c r="AT675" s="4">
        <f t="shared" si="138"/>
        <v>1</v>
      </c>
      <c r="AU675" s="34">
        <v>40821</v>
      </c>
      <c r="AV675" s="34"/>
      <c r="AW675" s="34"/>
      <c r="AX675" s="36"/>
    </row>
    <row r="676" spans="1:50" ht="36" hidden="1" customHeight="1" x14ac:dyDescent="0.2">
      <c r="A676" s="54"/>
      <c r="B676" s="172" t="s">
        <v>2469</v>
      </c>
      <c r="C676" s="172" t="s">
        <v>76</v>
      </c>
      <c r="D676" s="2" t="s">
        <v>416</v>
      </c>
      <c r="E676" s="182"/>
      <c r="F676" s="22" t="s">
        <v>1437</v>
      </c>
      <c r="G676" s="23" t="s">
        <v>1259</v>
      </c>
      <c r="H676" s="23" t="s">
        <v>283</v>
      </c>
      <c r="I676" s="9" t="s">
        <v>1656</v>
      </c>
      <c r="J676" s="5" t="s">
        <v>1072</v>
      </c>
      <c r="K676" s="3"/>
      <c r="L676" s="3"/>
      <c r="M676" s="3"/>
      <c r="N676" s="3"/>
      <c r="O676" s="3"/>
      <c r="P676" s="6"/>
      <c r="Q676" s="30"/>
      <c r="R676" s="30"/>
      <c r="S676" s="30"/>
      <c r="T676" s="30"/>
      <c r="U676" s="30"/>
      <c r="V676" s="26"/>
      <c r="W676" s="30">
        <v>1</v>
      </c>
      <c r="X676" s="30"/>
      <c r="Y676" s="30"/>
      <c r="Z676" s="30"/>
      <c r="AA676" s="30"/>
      <c r="AB676" s="6" t="s">
        <v>1076</v>
      </c>
      <c r="AC676" s="30"/>
      <c r="AD676" s="30"/>
      <c r="AE676" s="30"/>
      <c r="AF676" s="30"/>
      <c r="AG676" s="30"/>
      <c r="AH676" s="26"/>
      <c r="AI676" s="30"/>
      <c r="AJ676" s="30"/>
      <c r="AK676" s="30"/>
      <c r="AL676" s="30"/>
      <c r="AM676" s="30"/>
      <c r="AN676" s="26"/>
      <c r="AO676" s="4">
        <f t="shared" si="144"/>
        <v>1</v>
      </c>
      <c r="AP676" s="4">
        <f t="shared" si="145"/>
        <v>0</v>
      </c>
      <c r="AQ676" s="4">
        <f t="shared" si="146"/>
        <v>0</v>
      </c>
      <c r="AR676" s="4">
        <f t="shared" si="147"/>
        <v>0</v>
      </c>
      <c r="AS676" s="4">
        <f t="shared" si="148"/>
        <v>0</v>
      </c>
      <c r="AT676" s="4">
        <f t="shared" si="138"/>
        <v>1</v>
      </c>
      <c r="AU676" s="34">
        <v>40821</v>
      </c>
      <c r="AV676" s="34"/>
      <c r="AW676" s="34"/>
      <c r="AX676" s="36"/>
    </row>
    <row r="677" spans="1:50" s="159" customFormat="1" ht="36" hidden="1" customHeight="1" x14ac:dyDescent="0.2">
      <c r="A677" s="54"/>
      <c r="B677" s="4" t="s">
        <v>2591</v>
      </c>
      <c r="C677" s="4" t="s">
        <v>76</v>
      </c>
      <c r="D677" s="27" t="s">
        <v>1704</v>
      </c>
      <c r="E677" s="182"/>
      <c r="F677" s="22" t="s">
        <v>1437</v>
      </c>
      <c r="G677" s="23" t="s">
        <v>1259</v>
      </c>
      <c r="H677" s="23" t="s">
        <v>283</v>
      </c>
      <c r="I677" s="9" t="s">
        <v>1742</v>
      </c>
      <c r="J677" s="5" t="s">
        <v>283</v>
      </c>
      <c r="K677" s="3"/>
      <c r="L677" s="3"/>
      <c r="M677" s="3"/>
      <c r="N677" s="3"/>
      <c r="O677" s="3"/>
      <c r="P677" s="6"/>
      <c r="Q677" s="30"/>
      <c r="R677" s="30"/>
      <c r="S677" s="30"/>
      <c r="T677" s="30"/>
      <c r="U677" s="30"/>
      <c r="V677" s="26"/>
      <c r="W677" s="30"/>
      <c r="X677" s="30"/>
      <c r="Y677" s="30"/>
      <c r="Z677" s="30"/>
      <c r="AA677" s="30"/>
      <c r="AB677" s="26"/>
      <c r="AC677" s="30">
        <v>1</v>
      </c>
      <c r="AD677" s="30"/>
      <c r="AE677" s="30"/>
      <c r="AF677" s="30"/>
      <c r="AG677" s="30"/>
      <c r="AH677" s="26"/>
      <c r="AI677" s="30"/>
      <c r="AJ677" s="30"/>
      <c r="AK677" s="30"/>
      <c r="AL677" s="30"/>
      <c r="AM677" s="30">
        <v>11</v>
      </c>
      <c r="AN677" s="26"/>
      <c r="AO677" s="4">
        <f t="shared" si="144"/>
        <v>1</v>
      </c>
      <c r="AP677" s="4">
        <f t="shared" si="145"/>
        <v>0</v>
      </c>
      <c r="AQ677" s="4">
        <f t="shared" si="146"/>
        <v>0</v>
      </c>
      <c r="AR677" s="4">
        <f t="shared" si="147"/>
        <v>0</v>
      </c>
      <c r="AS677" s="4">
        <f t="shared" si="148"/>
        <v>11</v>
      </c>
      <c r="AT677" s="4">
        <f t="shared" si="138"/>
        <v>12</v>
      </c>
      <c r="AU677" s="37"/>
      <c r="AV677" s="37"/>
      <c r="AW677" s="37"/>
      <c r="AX677" s="36"/>
    </row>
    <row r="678" spans="1:50" ht="36" hidden="1" customHeight="1" x14ac:dyDescent="0.2">
      <c r="A678" s="54"/>
      <c r="B678" s="4" t="s">
        <v>2591</v>
      </c>
      <c r="C678" s="4" t="s">
        <v>76</v>
      </c>
      <c r="D678" s="27" t="s">
        <v>1704</v>
      </c>
      <c r="E678" s="182"/>
      <c r="F678" s="22" t="s">
        <v>507</v>
      </c>
      <c r="G678" s="23" t="s">
        <v>1259</v>
      </c>
      <c r="H678" s="23" t="s">
        <v>283</v>
      </c>
      <c r="I678" s="5" t="s">
        <v>2100</v>
      </c>
      <c r="J678" s="5" t="s">
        <v>283</v>
      </c>
      <c r="K678" s="37"/>
      <c r="L678" s="37"/>
      <c r="M678" s="37"/>
      <c r="N678" s="37"/>
      <c r="O678" s="37"/>
      <c r="P678" s="31"/>
      <c r="Q678" s="37"/>
      <c r="R678" s="37"/>
      <c r="S678" s="37"/>
      <c r="T678" s="37"/>
      <c r="U678" s="37"/>
      <c r="V678" s="31"/>
      <c r="W678" s="37"/>
      <c r="X678" s="37"/>
      <c r="Y678" s="37"/>
      <c r="Z678" s="37"/>
      <c r="AA678" s="37"/>
      <c r="AB678" s="31"/>
      <c r="AC678" s="37"/>
      <c r="AD678" s="37"/>
      <c r="AE678" s="37"/>
      <c r="AF678" s="37"/>
      <c r="AG678" s="37"/>
      <c r="AH678" s="31"/>
      <c r="AI678" s="37"/>
      <c r="AJ678" s="37"/>
      <c r="AK678" s="37"/>
      <c r="AL678" s="37"/>
      <c r="AM678" s="37"/>
      <c r="AN678" s="31" t="s">
        <v>1378</v>
      </c>
      <c r="AO678" s="4">
        <f t="shared" si="144"/>
        <v>0</v>
      </c>
      <c r="AP678" s="4">
        <f t="shared" si="145"/>
        <v>0</v>
      </c>
      <c r="AQ678" s="4">
        <f t="shared" si="146"/>
        <v>0</v>
      </c>
      <c r="AR678" s="4">
        <f t="shared" si="147"/>
        <v>0</v>
      </c>
      <c r="AS678" s="4">
        <f t="shared" si="148"/>
        <v>0</v>
      </c>
      <c r="AT678" s="4">
        <f t="shared" si="138"/>
        <v>0</v>
      </c>
      <c r="AU678" s="37"/>
      <c r="AV678" s="37"/>
      <c r="AW678" s="37"/>
      <c r="AX678" s="36"/>
    </row>
    <row r="679" spans="1:50" ht="36" hidden="1" customHeight="1" x14ac:dyDescent="0.2">
      <c r="A679" s="54"/>
      <c r="B679" s="4" t="s">
        <v>2599</v>
      </c>
      <c r="C679" s="4" t="s">
        <v>76</v>
      </c>
      <c r="D679" s="27" t="s">
        <v>757</v>
      </c>
      <c r="E679" s="182"/>
      <c r="F679" s="22" t="s">
        <v>1437</v>
      </c>
      <c r="G679" s="23" t="s">
        <v>1259</v>
      </c>
      <c r="H679" s="23" t="s">
        <v>283</v>
      </c>
      <c r="I679" s="9" t="s">
        <v>1752</v>
      </c>
      <c r="J679" s="5" t="s">
        <v>161</v>
      </c>
      <c r="K679" s="30"/>
      <c r="L679" s="30"/>
      <c r="M679" s="30"/>
      <c r="N679" s="30"/>
      <c r="O679" s="30"/>
      <c r="P679" s="26"/>
      <c r="Q679" s="30"/>
      <c r="R679" s="30"/>
      <c r="S679" s="30"/>
      <c r="T679" s="30"/>
      <c r="U679" s="30"/>
      <c r="V679" s="26"/>
      <c r="W679" s="30"/>
      <c r="X679" s="30"/>
      <c r="Y679" s="30"/>
      <c r="Z679" s="30"/>
      <c r="AA679" s="30"/>
      <c r="AB679" s="26"/>
      <c r="AC679" s="30">
        <v>1</v>
      </c>
      <c r="AD679" s="30"/>
      <c r="AE679" s="30"/>
      <c r="AF679" s="30"/>
      <c r="AG679" s="30"/>
      <c r="AH679" s="6" t="s">
        <v>1252</v>
      </c>
      <c r="AI679" s="30"/>
      <c r="AJ679" s="30"/>
      <c r="AK679" s="30"/>
      <c r="AL679" s="30"/>
      <c r="AM679" s="30"/>
      <c r="AN679" s="26"/>
      <c r="AO679" s="4">
        <f t="shared" si="144"/>
        <v>1</v>
      </c>
      <c r="AP679" s="4">
        <f t="shared" si="145"/>
        <v>0</v>
      </c>
      <c r="AQ679" s="4">
        <f t="shared" si="146"/>
        <v>0</v>
      </c>
      <c r="AR679" s="4">
        <f t="shared" si="147"/>
        <v>0</v>
      </c>
      <c r="AS679" s="4">
        <f t="shared" si="148"/>
        <v>0</v>
      </c>
      <c r="AT679" s="4">
        <f t="shared" si="138"/>
        <v>1</v>
      </c>
      <c r="AU679" s="34">
        <v>40198</v>
      </c>
      <c r="AV679" s="34"/>
      <c r="AW679" s="34"/>
      <c r="AX679" s="36"/>
    </row>
    <row r="680" spans="1:50" ht="36" hidden="1" customHeight="1" x14ac:dyDescent="0.2">
      <c r="A680" s="168"/>
      <c r="B680" s="4" t="s">
        <v>2938</v>
      </c>
      <c r="C680" s="4" t="s">
        <v>76</v>
      </c>
      <c r="D680" s="27" t="s">
        <v>910</v>
      </c>
      <c r="E680" s="182"/>
      <c r="F680" s="22" t="s">
        <v>507</v>
      </c>
      <c r="G680" s="23" t="s">
        <v>1259</v>
      </c>
      <c r="H680" s="23" t="s">
        <v>283</v>
      </c>
      <c r="I680" s="9" t="s">
        <v>1799</v>
      </c>
      <c r="J680" s="5" t="s">
        <v>936</v>
      </c>
      <c r="K680" s="3"/>
      <c r="L680" s="3"/>
      <c r="M680" s="3"/>
      <c r="N680" s="3"/>
      <c r="O680" s="3"/>
      <c r="P680" s="6"/>
      <c r="Q680" s="30"/>
      <c r="R680" s="30"/>
      <c r="S680" s="30"/>
      <c r="T680" s="30"/>
      <c r="U680" s="30"/>
      <c r="V680" s="26"/>
      <c r="W680" s="30">
        <v>1</v>
      </c>
      <c r="X680" s="30"/>
      <c r="Y680" s="30"/>
      <c r="Z680" s="30"/>
      <c r="AA680" s="30"/>
      <c r="AB680" s="26" t="s">
        <v>1352</v>
      </c>
      <c r="AC680" s="30">
        <v>1</v>
      </c>
      <c r="AD680" s="30"/>
      <c r="AE680" s="30"/>
      <c r="AF680" s="30"/>
      <c r="AG680" s="30">
        <v>1</v>
      </c>
      <c r="AH680" s="26" t="s">
        <v>1352</v>
      </c>
      <c r="AI680" s="30"/>
      <c r="AJ680" s="30"/>
      <c r="AK680" s="30"/>
      <c r="AL680" s="30"/>
      <c r="AM680" s="30"/>
      <c r="AN680" s="26"/>
      <c r="AO680" s="4">
        <f t="shared" si="144"/>
        <v>2</v>
      </c>
      <c r="AP680" s="4">
        <f t="shared" si="145"/>
        <v>0</v>
      </c>
      <c r="AQ680" s="4">
        <f t="shared" si="146"/>
        <v>0</v>
      </c>
      <c r="AR680" s="4">
        <f t="shared" si="147"/>
        <v>0</v>
      </c>
      <c r="AS680" s="4">
        <f t="shared" si="148"/>
        <v>1</v>
      </c>
      <c r="AT680" s="4">
        <f t="shared" si="138"/>
        <v>3</v>
      </c>
      <c r="AU680" s="34"/>
      <c r="AV680" s="34"/>
      <c r="AW680" s="34"/>
      <c r="AX680" s="36"/>
    </row>
    <row r="681" spans="1:50" ht="36" hidden="1" customHeight="1" x14ac:dyDescent="0.2">
      <c r="A681" s="54"/>
      <c r="B681" s="4" t="s">
        <v>2836</v>
      </c>
      <c r="C681" s="4" t="s">
        <v>76</v>
      </c>
      <c r="D681" s="25" t="s">
        <v>324</v>
      </c>
      <c r="E681" s="182"/>
      <c r="F681" s="22" t="s">
        <v>1437</v>
      </c>
      <c r="G681" s="23" t="s">
        <v>1259</v>
      </c>
      <c r="H681" s="23" t="s">
        <v>283</v>
      </c>
      <c r="I681" s="9" t="s">
        <v>1863</v>
      </c>
      <c r="J681" s="5" t="s">
        <v>283</v>
      </c>
      <c r="K681" s="3"/>
      <c r="L681" s="3"/>
      <c r="M681" s="3"/>
      <c r="N681" s="3"/>
      <c r="O681" s="3"/>
      <c r="P681" s="6"/>
      <c r="Q681" s="30"/>
      <c r="R681" s="30"/>
      <c r="S681" s="30"/>
      <c r="T681" s="30"/>
      <c r="U681" s="30"/>
      <c r="V681" s="26"/>
      <c r="W681" s="30">
        <v>3</v>
      </c>
      <c r="X681" s="30"/>
      <c r="Y681" s="30"/>
      <c r="Z681" s="30"/>
      <c r="AA681" s="30">
        <v>2</v>
      </c>
      <c r="AB681" s="6" t="s">
        <v>715</v>
      </c>
      <c r="AC681" s="30"/>
      <c r="AD681" s="30"/>
      <c r="AE681" s="30"/>
      <c r="AF681" s="30"/>
      <c r="AG681" s="30"/>
      <c r="AH681" s="26"/>
      <c r="AI681" s="30"/>
      <c r="AJ681" s="30"/>
      <c r="AK681" s="30"/>
      <c r="AL681" s="30"/>
      <c r="AM681" s="30"/>
      <c r="AN681" s="26"/>
      <c r="AO681" s="4">
        <f t="shared" si="144"/>
        <v>3</v>
      </c>
      <c r="AP681" s="4">
        <f t="shared" si="145"/>
        <v>0</v>
      </c>
      <c r="AQ681" s="4">
        <f t="shared" si="146"/>
        <v>0</v>
      </c>
      <c r="AR681" s="4">
        <f t="shared" si="147"/>
        <v>0</v>
      </c>
      <c r="AS681" s="4">
        <f t="shared" si="148"/>
        <v>2</v>
      </c>
      <c r="AT681" s="4">
        <f t="shared" si="138"/>
        <v>5</v>
      </c>
      <c r="AU681" s="34">
        <v>39264</v>
      </c>
      <c r="AV681" s="34"/>
      <c r="AW681" s="34"/>
      <c r="AX681" s="36"/>
    </row>
    <row r="682" spans="1:50" ht="36" hidden="1" customHeight="1" x14ac:dyDescent="0.2">
      <c r="A682" s="54"/>
      <c r="B682" s="4" t="s">
        <v>2606</v>
      </c>
      <c r="C682" s="4" t="s">
        <v>76</v>
      </c>
      <c r="D682" s="2" t="s">
        <v>537</v>
      </c>
      <c r="E682" s="182"/>
      <c r="F682" s="22" t="s">
        <v>1437</v>
      </c>
      <c r="G682" s="23" t="s">
        <v>1259</v>
      </c>
      <c r="H682" s="23" t="s">
        <v>283</v>
      </c>
      <c r="I682" s="9" t="s">
        <v>1910</v>
      </c>
      <c r="J682" s="5" t="s">
        <v>981</v>
      </c>
      <c r="K682" s="30"/>
      <c r="L682" s="30"/>
      <c r="M682" s="30"/>
      <c r="N682" s="30"/>
      <c r="O682" s="30"/>
      <c r="P682" s="26"/>
      <c r="Q682" s="30"/>
      <c r="R682" s="30"/>
      <c r="S682" s="30"/>
      <c r="T682" s="30"/>
      <c r="U682" s="30"/>
      <c r="V682" s="26"/>
      <c r="W682" s="30"/>
      <c r="X682" s="30"/>
      <c r="Y682" s="30"/>
      <c r="Z682" s="30"/>
      <c r="AA682" s="30"/>
      <c r="AB682" s="26"/>
      <c r="AC682" s="30">
        <v>1</v>
      </c>
      <c r="AD682" s="30"/>
      <c r="AE682" s="30"/>
      <c r="AF682" s="30"/>
      <c r="AG682" s="30"/>
      <c r="AH682" s="6" t="s">
        <v>982</v>
      </c>
      <c r="AI682" s="3"/>
      <c r="AJ682" s="3"/>
      <c r="AK682" s="3"/>
      <c r="AL682" s="3"/>
      <c r="AM682" s="3">
        <v>1</v>
      </c>
      <c r="AN682" s="6" t="s">
        <v>982</v>
      </c>
      <c r="AO682" s="4">
        <f t="shared" si="144"/>
        <v>1</v>
      </c>
      <c r="AP682" s="4">
        <f t="shared" si="145"/>
        <v>0</v>
      </c>
      <c r="AQ682" s="4">
        <f t="shared" si="146"/>
        <v>0</v>
      </c>
      <c r="AR682" s="4">
        <f t="shared" si="147"/>
        <v>0</v>
      </c>
      <c r="AS682" s="4">
        <f t="shared" si="148"/>
        <v>1</v>
      </c>
      <c r="AT682" s="4">
        <f t="shared" si="138"/>
        <v>2</v>
      </c>
      <c r="AU682" s="34">
        <v>40735</v>
      </c>
      <c r="AV682" s="34"/>
      <c r="AW682" s="34"/>
      <c r="AX682" s="36"/>
    </row>
    <row r="683" spans="1:50" s="159" customFormat="1" ht="36" hidden="1" customHeight="1" x14ac:dyDescent="0.2">
      <c r="A683" s="54"/>
      <c r="B683" s="172" t="s">
        <v>3001</v>
      </c>
      <c r="C683" s="172" t="s">
        <v>76</v>
      </c>
      <c r="D683" s="2" t="s">
        <v>780</v>
      </c>
      <c r="E683" s="182"/>
      <c r="F683" s="22" t="s">
        <v>1437</v>
      </c>
      <c r="G683" s="23" t="s">
        <v>1259</v>
      </c>
      <c r="H683" s="23" t="s">
        <v>283</v>
      </c>
      <c r="I683" s="9" t="s">
        <v>1959</v>
      </c>
      <c r="J683" s="5" t="s">
        <v>161</v>
      </c>
      <c r="K683" s="3"/>
      <c r="L683" s="3"/>
      <c r="M683" s="3"/>
      <c r="N683" s="3"/>
      <c r="O683" s="3"/>
      <c r="P683" s="6"/>
      <c r="Q683" s="30"/>
      <c r="R683" s="30"/>
      <c r="S683" s="30"/>
      <c r="T683" s="30"/>
      <c r="U683" s="30"/>
      <c r="V683" s="26"/>
      <c r="W683" s="30"/>
      <c r="X683" s="30"/>
      <c r="Y683" s="30"/>
      <c r="Z683" s="30"/>
      <c r="AA683" s="30"/>
      <c r="AB683" s="26"/>
      <c r="AC683" s="30">
        <v>1</v>
      </c>
      <c r="AD683" s="30"/>
      <c r="AE683" s="30"/>
      <c r="AF683" s="30"/>
      <c r="AG683" s="30"/>
      <c r="AH683" s="6" t="s">
        <v>1249</v>
      </c>
      <c r="AI683" s="30"/>
      <c r="AJ683" s="30"/>
      <c r="AK683" s="30"/>
      <c r="AL683" s="30"/>
      <c r="AM683" s="30">
        <v>2</v>
      </c>
      <c r="AN683" s="6" t="s">
        <v>1249</v>
      </c>
      <c r="AO683" s="4">
        <f t="shared" si="144"/>
        <v>1</v>
      </c>
      <c r="AP683" s="4">
        <f t="shared" si="145"/>
        <v>0</v>
      </c>
      <c r="AQ683" s="4">
        <f t="shared" si="146"/>
        <v>0</v>
      </c>
      <c r="AR683" s="4">
        <f t="shared" si="147"/>
        <v>0</v>
      </c>
      <c r="AS683" s="4">
        <f t="shared" si="148"/>
        <v>2</v>
      </c>
      <c r="AT683" s="4">
        <f t="shared" si="138"/>
        <v>3</v>
      </c>
      <c r="AU683" s="34">
        <v>40983</v>
      </c>
      <c r="AV683" s="34"/>
      <c r="AW683" s="34"/>
      <c r="AX683" s="36"/>
    </row>
    <row r="684" spans="1:50" ht="36" hidden="1" customHeight="1" x14ac:dyDescent="0.2">
      <c r="A684" s="54"/>
      <c r="B684" s="172" t="s">
        <v>3061</v>
      </c>
      <c r="C684" s="172" t="s">
        <v>76</v>
      </c>
      <c r="D684" s="2" t="s">
        <v>1964</v>
      </c>
      <c r="E684" s="182"/>
      <c r="F684" s="22" t="s">
        <v>1437</v>
      </c>
      <c r="G684" s="23" t="s">
        <v>1259</v>
      </c>
      <c r="H684" s="23" t="s">
        <v>283</v>
      </c>
      <c r="I684" s="9" t="s">
        <v>1971</v>
      </c>
      <c r="J684" s="5" t="s">
        <v>283</v>
      </c>
      <c r="K684" s="3"/>
      <c r="L684" s="3"/>
      <c r="M684" s="3"/>
      <c r="N684" s="3"/>
      <c r="O684" s="3"/>
      <c r="P684" s="6"/>
      <c r="Q684" s="30"/>
      <c r="R684" s="30"/>
      <c r="S684" s="30"/>
      <c r="T684" s="30"/>
      <c r="U684" s="30"/>
      <c r="V684" s="26"/>
      <c r="W684" s="30">
        <v>1</v>
      </c>
      <c r="X684" s="30"/>
      <c r="Y684" s="30"/>
      <c r="Z684" s="30"/>
      <c r="AA684" s="30"/>
      <c r="AB684" s="6" t="s">
        <v>414</v>
      </c>
      <c r="AC684" s="30">
        <v>3</v>
      </c>
      <c r="AD684" s="30"/>
      <c r="AE684" s="30"/>
      <c r="AF684" s="30"/>
      <c r="AG684" s="30"/>
      <c r="AH684" s="6" t="s">
        <v>471</v>
      </c>
      <c r="AI684" s="30"/>
      <c r="AJ684" s="30"/>
      <c r="AK684" s="30"/>
      <c r="AL684" s="30"/>
      <c r="AM684" s="30">
        <v>9</v>
      </c>
      <c r="AN684" s="6" t="s">
        <v>1059</v>
      </c>
      <c r="AO684" s="4">
        <f t="shared" si="144"/>
        <v>4</v>
      </c>
      <c r="AP684" s="4">
        <f t="shared" si="145"/>
        <v>0</v>
      </c>
      <c r="AQ684" s="4">
        <f t="shared" si="146"/>
        <v>0</v>
      </c>
      <c r="AR684" s="4">
        <f t="shared" si="147"/>
        <v>0</v>
      </c>
      <c r="AS684" s="4">
        <f t="shared" si="148"/>
        <v>9</v>
      </c>
      <c r="AT684" s="4">
        <f t="shared" si="138"/>
        <v>13</v>
      </c>
      <c r="AU684" s="34">
        <v>39234</v>
      </c>
      <c r="AV684" s="34"/>
      <c r="AW684" s="34"/>
      <c r="AX684" s="36"/>
    </row>
    <row r="685" spans="1:50" ht="36" hidden="1" customHeight="1" x14ac:dyDescent="0.2">
      <c r="A685" s="54"/>
      <c r="B685" s="172" t="s">
        <v>3167</v>
      </c>
      <c r="C685" s="172" t="s">
        <v>76</v>
      </c>
      <c r="D685" s="85" t="s">
        <v>1570</v>
      </c>
      <c r="E685" s="182"/>
      <c r="F685" s="23" t="s">
        <v>1437</v>
      </c>
      <c r="G685" s="23" t="s">
        <v>1435</v>
      </c>
      <c r="H685" s="23" t="s">
        <v>396</v>
      </c>
      <c r="I685" s="9" t="s">
        <v>1584</v>
      </c>
      <c r="J685" s="83" t="s">
        <v>396</v>
      </c>
      <c r="K685" s="3"/>
      <c r="L685" s="3"/>
      <c r="M685" s="3"/>
      <c r="N685" s="3"/>
      <c r="O685" s="3"/>
      <c r="P685" s="6"/>
      <c r="Q685" s="30"/>
      <c r="R685" s="30"/>
      <c r="S685" s="30"/>
      <c r="T685" s="30"/>
      <c r="U685" s="3">
        <v>1</v>
      </c>
      <c r="V685" s="6" t="s">
        <v>1317</v>
      </c>
      <c r="W685" s="30"/>
      <c r="X685" s="30"/>
      <c r="Y685" s="30"/>
      <c r="Z685" s="30"/>
      <c r="AA685" s="30"/>
      <c r="AB685" s="26"/>
      <c r="AC685" s="30">
        <v>4</v>
      </c>
      <c r="AD685" s="30"/>
      <c r="AE685" s="30"/>
      <c r="AF685" s="30"/>
      <c r="AG685" s="30"/>
      <c r="AH685" s="6" t="s">
        <v>263</v>
      </c>
      <c r="AI685" s="30"/>
      <c r="AJ685" s="30"/>
      <c r="AK685" s="30"/>
      <c r="AL685" s="30"/>
      <c r="AM685" s="30">
        <v>6</v>
      </c>
      <c r="AN685" s="6" t="s">
        <v>263</v>
      </c>
      <c r="AO685" s="4">
        <f t="shared" si="144"/>
        <v>4</v>
      </c>
      <c r="AP685" s="4">
        <f t="shared" si="145"/>
        <v>0</v>
      </c>
      <c r="AQ685" s="4">
        <f t="shared" si="146"/>
        <v>0</v>
      </c>
      <c r="AR685" s="4">
        <f t="shared" si="147"/>
        <v>0</v>
      </c>
      <c r="AS685" s="4">
        <f t="shared" si="148"/>
        <v>7</v>
      </c>
      <c r="AT685" s="4">
        <f t="shared" si="138"/>
        <v>11</v>
      </c>
      <c r="AU685" s="34">
        <v>39084</v>
      </c>
      <c r="AV685" s="34"/>
      <c r="AW685" s="34"/>
      <c r="AX685" s="36"/>
    </row>
    <row r="686" spans="1:50" ht="36" hidden="1" customHeight="1" x14ac:dyDescent="0.2">
      <c r="A686" s="54"/>
      <c r="B686" s="172" t="s">
        <v>3096</v>
      </c>
      <c r="C686" s="172" t="s">
        <v>76</v>
      </c>
      <c r="D686" s="2" t="s">
        <v>313</v>
      </c>
      <c r="E686" s="182"/>
      <c r="F686" s="22" t="s">
        <v>1437</v>
      </c>
      <c r="G686" s="23" t="s">
        <v>1259</v>
      </c>
      <c r="H686" s="23" t="s">
        <v>283</v>
      </c>
      <c r="I686" s="9" t="s">
        <v>2002</v>
      </c>
      <c r="J686" s="5" t="s">
        <v>283</v>
      </c>
      <c r="K686" s="3"/>
      <c r="L686" s="3"/>
      <c r="M686" s="3"/>
      <c r="N686" s="3"/>
      <c r="O686" s="3"/>
      <c r="P686" s="6"/>
      <c r="Q686" s="30"/>
      <c r="R686" s="30"/>
      <c r="S686" s="30"/>
      <c r="T686" s="30"/>
      <c r="U686" s="30"/>
      <c r="V686" s="26"/>
      <c r="W686" s="30">
        <v>1</v>
      </c>
      <c r="X686" s="30"/>
      <c r="Y686" s="30"/>
      <c r="Z686" s="30"/>
      <c r="AA686" s="30"/>
      <c r="AB686" s="26" t="s">
        <v>896</v>
      </c>
      <c r="AC686" s="30">
        <v>2</v>
      </c>
      <c r="AD686" s="30"/>
      <c r="AE686" s="30"/>
      <c r="AF686" s="30"/>
      <c r="AG686" s="30">
        <v>7</v>
      </c>
      <c r="AH686" s="6" t="s">
        <v>1197</v>
      </c>
      <c r="AI686" s="30"/>
      <c r="AJ686" s="30"/>
      <c r="AK686" s="30"/>
      <c r="AL686" s="30"/>
      <c r="AM686" s="30"/>
      <c r="AN686" s="26"/>
      <c r="AO686" s="4">
        <f t="shared" si="144"/>
        <v>3</v>
      </c>
      <c r="AP686" s="4">
        <f t="shared" si="145"/>
        <v>0</v>
      </c>
      <c r="AQ686" s="4">
        <f t="shared" si="146"/>
        <v>0</v>
      </c>
      <c r="AR686" s="4">
        <f t="shared" si="147"/>
        <v>0</v>
      </c>
      <c r="AS686" s="4">
        <f t="shared" si="148"/>
        <v>7</v>
      </c>
      <c r="AT686" s="4">
        <f t="shared" si="138"/>
        <v>10</v>
      </c>
      <c r="AU686" s="34">
        <v>37865</v>
      </c>
      <c r="AV686" s="34"/>
      <c r="AW686" s="34"/>
      <c r="AX686" s="36"/>
    </row>
    <row r="687" spans="1:50" s="159" customFormat="1" ht="36" hidden="1" customHeight="1" x14ac:dyDescent="0.2">
      <c r="A687" s="54"/>
      <c r="B687" s="172" t="s">
        <v>3103</v>
      </c>
      <c r="C687" s="172" t="s">
        <v>76</v>
      </c>
      <c r="D687" s="27" t="s">
        <v>33</v>
      </c>
      <c r="E687" s="182"/>
      <c r="F687" s="22" t="s">
        <v>1437</v>
      </c>
      <c r="G687" s="23" t="s">
        <v>1259</v>
      </c>
      <c r="H687" s="23" t="s">
        <v>283</v>
      </c>
      <c r="I687" s="9" t="s">
        <v>2021</v>
      </c>
      <c r="J687" s="46" t="s">
        <v>161</v>
      </c>
      <c r="K687" s="3"/>
      <c r="L687" s="3"/>
      <c r="M687" s="3"/>
      <c r="N687" s="3"/>
      <c r="O687" s="3"/>
      <c r="P687" s="6"/>
      <c r="Q687" s="30"/>
      <c r="R687" s="30"/>
      <c r="S687" s="30"/>
      <c r="T687" s="30"/>
      <c r="U687" s="30"/>
      <c r="V687" s="26"/>
      <c r="W687" s="30"/>
      <c r="X687" s="30"/>
      <c r="Y687" s="30"/>
      <c r="Z687" s="30"/>
      <c r="AA687" s="30"/>
      <c r="AB687" s="26"/>
      <c r="AC687" s="3">
        <v>4</v>
      </c>
      <c r="AD687" s="30">
        <v>0</v>
      </c>
      <c r="AE687" s="30"/>
      <c r="AF687" s="30"/>
      <c r="AG687" s="30"/>
      <c r="AH687" s="6" t="s">
        <v>2247</v>
      </c>
      <c r="AI687" s="3"/>
      <c r="AJ687" s="30">
        <v>0</v>
      </c>
      <c r="AK687" s="30"/>
      <c r="AL687" s="30"/>
      <c r="AM687" s="30">
        <v>1</v>
      </c>
      <c r="AN687" s="6" t="s">
        <v>2247</v>
      </c>
      <c r="AO687" s="4">
        <f t="shared" si="144"/>
        <v>4</v>
      </c>
      <c r="AP687" s="4">
        <f t="shared" si="145"/>
        <v>0</v>
      </c>
      <c r="AQ687" s="4">
        <f t="shared" si="146"/>
        <v>0</v>
      </c>
      <c r="AR687" s="4">
        <f t="shared" si="147"/>
        <v>0</v>
      </c>
      <c r="AS687" s="4">
        <f t="shared" si="148"/>
        <v>1</v>
      </c>
      <c r="AT687" s="4">
        <f t="shared" si="138"/>
        <v>5</v>
      </c>
      <c r="AU687" s="34" t="s">
        <v>956</v>
      </c>
      <c r="AV687" s="34"/>
      <c r="AW687" s="34"/>
      <c r="AX687" s="36"/>
    </row>
    <row r="688" spans="1:50" ht="36" hidden="1" customHeight="1" x14ac:dyDescent="0.2">
      <c r="A688" s="54"/>
      <c r="B688" s="172" t="s">
        <v>3128</v>
      </c>
      <c r="C688" s="172" t="s">
        <v>76</v>
      </c>
      <c r="D688" s="2" t="s">
        <v>429</v>
      </c>
      <c r="E688" s="182"/>
      <c r="F688" s="22" t="s">
        <v>1437</v>
      </c>
      <c r="G688" s="23" t="s">
        <v>1259</v>
      </c>
      <c r="H688" s="23" t="s">
        <v>283</v>
      </c>
      <c r="I688" s="9" t="s">
        <v>2044</v>
      </c>
      <c r="J688" s="5" t="s">
        <v>283</v>
      </c>
      <c r="K688" s="3"/>
      <c r="L688" s="3"/>
      <c r="M688" s="3"/>
      <c r="N688" s="3"/>
      <c r="O688" s="3"/>
      <c r="P688" s="6"/>
      <c r="Q688" s="30"/>
      <c r="R688" s="30"/>
      <c r="S688" s="30"/>
      <c r="T688" s="30"/>
      <c r="U688" s="30"/>
      <c r="V688" s="26"/>
      <c r="W688" s="30"/>
      <c r="X688" s="30"/>
      <c r="Y688" s="30"/>
      <c r="Z688" s="30"/>
      <c r="AA688" s="30"/>
      <c r="AB688" s="26"/>
      <c r="AC688" s="30">
        <v>1</v>
      </c>
      <c r="AD688" s="30"/>
      <c r="AE688" s="30"/>
      <c r="AF688" s="30"/>
      <c r="AG688" s="30">
        <v>1</v>
      </c>
      <c r="AH688" s="6" t="s">
        <v>914</v>
      </c>
      <c r="AI688" s="30">
        <v>1</v>
      </c>
      <c r="AJ688" s="30"/>
      <c r="AK688" s="30"/>
      <c r="AL688" s="30"/>
      <c r="AM688" s="30">
        <v>1</v>
      </c>
      <c r="AN688" s="6" t="s">
        <v>914</v>
      </c>
      <c r="AO688" s="4">
        <f t="shared" si="144"/>
        <v>2</v>
      </c>
      <c r="AP688" s="4">
        <f t="shared" si="145"/>
        <v>0</v>
      </c>
      <c r="AQ688" s="4">
        <f t="shared" si="146"/>
        <v>0</v>
      </c>
      <c r="AR688" s="4">
        <f t="shared" si="147"/>
        <v>0</v>
      </c>
      <c r="AS688" s="4">
        <f t="shared" si="148"/>
        <v>2</v>
      </c>
      <c r="AT688" s="4">
        <f t="shared" si="138"/>
        <v>4</v>
      </c>
      <c r="AU688" s="34">
        <v>39864</v>
      </c>
      <c r="AV688" s="34"/>
      <c r="AW688" s="34"/>
      <c r="AX688" s="36"/>
    </row>
    <row r="689" spans="1:50" s="159" customFormat="1" ht="12" hidden="1" x14ac:dyDescent="0.2">
      <c r="A689" s="54"/>
      <c r="B689" s="172" t="s">
        <v>3160</v>
      </c>
      <c r="C689" s="172" t="s">
        <v>76</v>
      </c>
      <c r="D689" s="27" t="s">
        <v>444</v>
      </c>
      <c r="E689" s="182"/>
      <c r="F689" s="22" t="s">
        <v>1437</v>
      </c>
      <c r="G689" s="23" t="s">
        <v>1259</v>
      </c>
      <c r="H689" s="23" t="s">
        <v>283</v>
      </c>
      <c r="I689" s="9" t="s">
        <v>2070</v>
      </c>
      <c r="J689" s="5" t="s">
        <v>161</v>
      </c>
      <c r="K689" s="30"/>
      <c r="L689" s="30"/>
      <c r="M689" s="30"/>
      <c r="N689" s="30"/>
      <c r="O689" s="30"/>
      <c r="P689" s="26"/>
      <c r="Q689" s="3"/>
      <c r="R689" s="3"/>
      <c r="S689" s="3"/>
      <c r="T689" s="3"/>
      <c r="U689" s="3"/>
      <c r="V689" s="6"/>
      <c r="W689" s="3"/>
      <c r="X689" s="3"/>
      <c r="Y689" s="3"/>
      <c r="Z689" s="3"/>
      <c r="AA689" s="3"/>
      <c r="AB689" s="6"/>
      <c r="AC689" s="30">
        <v>2</v>
      </c>
      <c r="AD689" s="30"/>
      <c r="AE689" s="30"/>
      <c r="AF689" s="30"/>
      <c r="AG689" s="30"/>
      <c r="AH689" s="6" t="s">
        <v>428</v>
      </c>
      <c r="AI689" s="3"/>
      <c r="AJ689" s="3"/>
      <c r="AK689" s="3"/>
      <c r="AL689" s="3"/>
      <c r="AM689" s="3">
        <v>2</v>
      </c>
      <c r="AN689" s="6" t="s">
        <v>1096</v>
      </c>
      <c r="AO689" s="4">
        <f t="shared" si="144"/>
        <v>2</v>
      </c>
      <c r="AP689" s="4">
        <f t="shared" si="145"/>
        <v>0</v>
      </c>
      <c r="AQ689" s="4">
        <f t="shared" si="146"/>
        <v>0</v>
      </c>
      <c r="AR689" s="4">
        <f t="shared" si="147"/>
        <v>0</v>
      </c>
      <c r="AS689" s="4">
        <f t="shared" si="148"/>
        <v>2</v>
      </c>
      <c r="AT689" s="4">
        <f>SUM(AO689:AS689)</f>
        <v>4</v>
      </c>
      <c r="AU689" s="34" t="s">
        <v>933</v>
      </c>
      <c r="AV689" s="34"/>
      <c r="AW689" s="34"/>
      <c r="AX689" s="36"/>
    </row>
    <row r="690" spans="1:50" ht="24" hidden="1" x14ac:dyDescent="0.2">
      <c r="A690" s="54"/>
      <c r="B690" s="172" t="s">
        <v>3160</v>
      </c>
      <c r="C690" s="172" t="s">
        <v>76</v>
      </c>
      <c r="D690" s="27" t="s">
        <v>444</v>
      </c>
      <c r="E690" s="182"/>
      <c r="F690" s="22" t="s">
        <v>1437</v>
      </c>
      <c r="G690" s="23" t="s">
        <v>1259</v>
      </c>
      <c r="H690" s="23" t="s">
        <v>283</v>
      </c>
      <c r="I690" s="9" t="s">
        <v>2071</v>
      </c>
      <c r="J690" s="5" t="s">
        <v>1020</v>
      </c>
      <c r="K690" s="30"/>
      <c r="L690" s="30"/>
      <c r="M690" s="30"/>
      <c r="N690" s="30"/>
      <c r="O690" s="30"/>
      <c r="P690" s="26"/>
      <c r="Q690" s="3"/>
      <c r="R690" s="3"/>
      <c r="S690" s="3"/>
      <c r="T690" s="3"/>
      <c r="U690" s="3"/>
      <c r="V690" s="6"/>
      <c r="W690" s="3"/>
      <c r="X690" s="3"/>
      <c r="Y690" s="3"/>
      <c r="Z690" s="3"/>
      <c r="AA690" s="3"/>
      <c r="AB690" s="6"/>
      <c r="AC690" s="30">
        <v>1</v>
      </c>
      <c r="AD690" s="30"/>
      <c r="AE690" s="30"/>
      <c r="AF690" s="30"/>
      <c r="AG690" s="30"/>
      <c r="AH690" s="6" t="s">
        <v>600</v>
      </c>
      <c r="AI690" s="3"/>
      <c r="AJ690" s="3"/>
      <c r="AK690" s="3"/>
      <c r="AL690" s="3"/>
      <c r="AM690" s="3"/>
      <c r="AN690" s="6"/>
      <c r="AO690" s="4">
        <f t="shared" si="144"/>
        <v>1</v>
      </c>
      <c r="AP690" s="4">
        <f t="shared" si="145"/>
        <v>0</v>
      </c>
      <c r="AQ690" s="4">
        <f t="shared" si="146"/>
        <v>0</v>
      </c>
      <c r="AR690" s="4">
        <f t="shared" si="147"/>
        <v>0</v>
      </c>
      <c r="AS690" s="4">
        <f t="shared" si="148"/>
        <v>0</v>
      </c>
      <c r="AT690" s="4">
        <f>SUM(AO690:AS690)</f>
        <v>1</v>
      </c>
      <c r="AU690" s="34" t="s">
        <v>933</v>
      </c>
      <c r="AV690" s="34"/>
      <c r="AW690" s="34"/>
      <c r="AX690" s="36"/>
    </row>
    <row r="691" spans="1:50" ht="14.25" customHeight="1" x14ac:dyDescent="0.2">
      <c r="A691" s="169"/>
      <c r="D691" s="189"/>
      <c r="E691" s="184"/>
      <c r="J691" s="50"/>
      <c r="K691" s="33"/>
      <c r="L691" s="33"/>
      <c r="M691" s="33"/>
      <c r="N691" s="33"/>
      <c r="O691" s="33"/>
      <c r="P691" s="45"/>
      <c r="Q691" s="56"/>
      <c r="R691" s="56"/>
      <c r="S691" s="56"/>
      <c r="T691" s="56"/>
      <c r="U691" s="56"/>
      <c r="V691" s="57"/>
      <c r="W691" s="56"/>
      <c r="X691" s="56"/>
      <c r="Y691" s="56"/>
      <c r="Z691" s="56"/>
      <c r="AA691" s="56"/>
      <c r="AB691" s="45"/>
      <c r="AC691" s="56"/>
      <c r="AD691" s="56"/>
      <c r="AE691" s="56"/>
      <c r="AF691" s="56"/>
      <c r="AG691" s="56"/>
      <c r="AH691" s="45"/>
      <c r="AI691" s="56"/>
      <c r="AJ691" s="56"/>
      <c r="AK691" s="56"/>
      <c r="AL691" s="56"/>
      <c r="AM691" s="56"/>
      <c r="AN691" s="57"/>
      <c r="AO691" s="58"/>
      <c r="AP691" s="58"/>
      <c r="AQ691" s="58"/>
      <c r="AR691" s="58"/>
      <c r="AS691" s="58"/>
      <c r="AT691" s="58"/>
      <c r="AU691" s="55"/>
      <c r="AV691" s="55"/>
      <c r="AW691" s="55"/>
      <c r="AX691" s="59"/>
    </row>
    <row r="692" spans="1:50" ht="14.25" customHeight="1" x14ac:dyDescent="0.2">
      <c r="A692" s="169"/>
      <c r="D692" s="189"/>
      <c r="E692" s="184"/>
      <c r="J692" s="50"/>
      <c r="K692" s="33"/>
      <c r="L692" s="33"/>
      <c r="M692" s="33"/>
      <c r="N692" s="33"/>
      <c r="O692" s="33"/>
      <c r="P692" s="45"/>
      <c r="Q692" s="56"/>
      <c r="R692" s="56"/>
      <c r="S692" s="56"/>
      <c r="T692" s="56"/>
      <c r="U692" s="56"/>
      <c r="V692" s="57"/>
      <c r="W692" s="56"/>
      <c r="X692" s="56"/>
      <c r="Y692" s="56"/>
      <c r="Z692" s="56"/>
      <c r="AA692" s="56"/>
      <c r="AB692" s="45"/>
      <c r="AC692" s="56"/>
      <c r="AD692" s="56"/>
      <c r="AE692" s="56"/>
      <c r="AF692" s="56"/>
      <c r="AG692" s="56"/>
      <c r="AH692" s="45"/>
      <c r="AI692" s="56"/>
      <c r="AJ692" s="56"/>
      <c r="AK692" s="56"/>
      <c r="AL692" s="56"/>
      <c r="AM692" s="56"/>
      <c r="AN692" s="57"/>
      <c r="AO692" s="58"/>
      <c r="AP692" s="58"/>
      <c r="AQ692" s="58"/>
      <c r="AR692" s="58"/>
      <c r="AS692" s="58"/>
      <c r="AT692" s="58"/>
      <c r="AU692" s="55"/>
      <c r="AV692" s="55"/>
      <c r="AW692" s="55"/>
      <c r="AX692" s="59"/>
    </row>
    <row r="693" spans="1:50" ht="14.25" customHeight="1" x14ac:dyDescent="0.2">
      <c r="A693" s="169"/>
      <c r="D693" s="189"/>
      <c r="E693" s="184"/>
      <c r="J693" s="50"/>
      <c r="K693" s="33"/>
      <c r="L693" s="33"/>
      <c r="M693" s="33"/>
      <c r="N693" s="33"/>
      <c r="O693" s="33"/>
      <c r="P693" s="45"/>
      <c r="Q693" s="56"/>
      <c r="R693" s="56"/>
      <c r="S693" s="56"/>
      <c r="T693" s="56"/>
      <c r="U693" s="56"/>
      <c r="V693" s="57"/>
      <c r="W693" s="56"/>
      <c r="X693" s="56"/>
      <c r="Y693" s="56"/>
      <c r="Z693" s="56"/>
      <c r="AA693" s="56"/>
      <c r="AB693" s="45"/>
      <c r="AC693" s="56"/>
      <c r="AD693" s="56"/>
      <c r="AE693" s="56"/>
      <c r="AF693" s="56"/>
      <c r="AG693" s="56"/>
      <c r="AH693" s="45"/>
      <c r="AI693" s="56"/>
      <c r="AJ693" s="56"/>
      <c r="AK693" s="56"/>
      <c r="AL693" s="56"/>
      <c r="AM693" s="56"/>
      <c r="AN693" s="57"/>
      <c r="AO693" s="58"/>
      <c r="AP693" s="58"/>
      <c r="AQ693" s="58"/>
      <c r="AR693" s="58"/>
      <c r="AS693" s="58"/>
      <c r="AT693" s="58"/>
      <c r="AU693" s="55"/>
      <c r="AV693" s="55"/>
      <c r="AW693" s="55"/>
      <c r="AX693" s="59"/>
    </row>
    <row r="694" spans="1:50" ht="14.25" customHeight="1" x14ac:dyDescent="0.2">
      <c r="A694" s="169"/>
      <c r="D694" s="189"/>
      <c r="E694" s="184"/>
      <c r="J694" s="50"/>
      <c r="K694" s="33"/>
      <c r="L694" s="33"/>
      <c r="M694" s="33"/>
      <c r="N694" s="33"/>
      <c r="O694" s="33"/>
      <c r="P694" s="45"/>
      <c r="Q694" s="56"/>
      <c r="R694" s="56"/>
      <c r="S694" s="56"/>
      <c r="T694" s="56"/>
      <c r="U694" s="56"/>
      <c r="V694" s="57"/>
      <c r="W694" s="56"/>
      <c r="X694" s="56"/>
      <c r="Y694" s="56"/>
      <c r="Z694" s="56"/>
      <c r="AA694" s="56"/>
      <c r="AB694" s="45"/>
      <c r="AC694" s="56"/>
      <c r="AD694" s="56"/>
      <c r="AE694" s="56"/>
      <c r="AF694" s="56"/>
      <c r="AG694" s="56"/>
      <c r="AH694" s="45"/>
      <c r="AI694" s="56"/>
      <c r="AJ694" s="56"/>
      <c r="AK694" s="56"/>
      <c r="AL694" s="56"/>
      <c r="AM694" s="56"/>
      <c r="AN694" s="57"/>
      <c r="AO694" s="58"/>
      <c r="AP694" s="58"/>
      <c r="AQ694" s="58"/>
      <c r="AR694" s="58"/>
      <c r="AS694" s="58"/>
      <c r="AT694" s="58"/>
      <c r="AU694" s="55"/>
      <c r="AV694" s="55"/>
      <c r="AW694" s="55"/>
      <c r="AX694" s="59"/>
    </row>
    <row r="695" spans="1:50" ht="14.25" customHeight="1" x14ac:dyDescent="0.2">
      <c r="A695" s="169"/>
      <c r="D695" s="189"/>
      <c r="E695" s="184"/>
      <c r="J695" s="50"/>
      <c r="K695" s="33"/>
      <c r="L695" s="33"/>
      <c r="M695" s="33"/>
      <c r="N695" s="33"/>
      <c r="O695" s="33"/>
      <c r="P695" s="45"/>
      <c r="Q695" s="56"/>
      <c r="R695" s="56"/>
      <c r="S695" s="56"/>
      <c r="T695" s="56"/>
      <c r="U695" s="56"/>
      <c r="V695" s="57"/>
      <c r="W695" s="56"/>
      <c r="X695" s="56"/>
      <c r="Y695" s="56"/>
      <c r="Z695" s="56"/>
      <c r="AA695" s="56"/>
      <c r="AB695" s="45"/>
      <c r="AC695" s="56"/>
      <c r="AD695" s="56"/>
      <c r="AE695" s="56"/>
      <c r="AF695" s="56"/>
      <c r="AG695" s="56"/>
      <c r="AH695" s="45"/>
      <c r="AI695" s="56"/>
      <c r="AJ695" s="56"/>
      <c r="AK695" s="56"/>
      <c r="AL695" s="56"/>
      <c r="AM695" s="56"/>
      <c r="AN695" s="57"/>
      <c r="AO695" s="58"/>
      <c r="AP695" s="58"/>
      <c r="AQ695" s="58"/>
      <c r="AR695" s="58"/>
      <c r="AS695" s="58"/>
      <c r="AT695" s="58"/>
      <c r="AU695" s="55"/>
      <c r="AV695" s="55"/>
      <c r="AW695" s="55"/>
      <c r="AX695" s="59"/>
    </row>
    <row r="696" spans="1:50" ht="14.25" customHeight="1" x14ac:dyDescent="0.2">
      <c r="A696" s="169"/>
      <c r="D696" s="189"/>
      <c r="E696" s="184"/>
      <c r="J696" s="50"/>
      <c r="K696" s="33"/>
      <c r="L696" s="33"/>
      <c r="M696" s="33"/>
      <c r="N696" s="33"/>
      <c r="O696" s="33"/>
      <c r="P696" s="45"/>
      <c r="Q696" s="56"/>
      <c r="R696" s="56"/>
      <c r="S696" s="56"/>
      <c r="T696" s="56"/>
      <c r="U696" s="56"/>
      <c r="V696" s="57"/>
      <c r="W696" s="56"/>
      <c r="X696" s="56"/>
      <c r="Y696" s="56"/>
      <c r="Z696" s="56"/>
      <c r="AA696" s="56"/>
      <c r="AB696" s="45"/>
      <c r="AC696" s="56"/>
      <c r="AD696" s="56"/>
      <c r="AE696" s="56"/>
      <c r="AF696" s="56"/>
      <c r="AG696" s="56"/>
      <c r="AH696" s="45"/>
      <c r="AI696" s="56"/>
      <c r="AJ696" s="56"/>
      <c r="AK696" s="56"/>
      <c r="AL696" s="56"/>
      <c r="AM696" s="56"/>
      <c r="AN696" s="57"/>
      <c r="AO696" s="58"/>
      <c r="AP696" s="58"/>
      <c r="AQ696" s="58"/>
      <c r="AR696" s="58"/>
      <c r="AS696" s="58"/>
      <c r="AT696" s="58"/>
      <c r="AU696" s="55"/>
      <c r="AV696" s="55"/>
      <c r="AW696" s="55"/>
      <c r="AX696" s="59"/>
    </row>
    <row r="697" spans="1:50" ht="14.25" customHeight="1" x14ac:dyDescent="0.2">
      <c r="A697" s="169"/>
      <c r="D697" s="189"/>
      <c r="E697" s="184"/>
      <c r="J697" s="50"/>
      <c r="K697" s="33"/>
      <c r="L697" s="33"/>
      <c r="M697" s="33"/>
      <c r="N697" s="33"/>
      <c r="O697" s="33"/>
      <c r="P697" s="45"/>
      <c r="Q697" s="56"/>
      <c r="R697" s="56"/>
      <c r="S697" s="56"/>
      <c r="T697" s="56"/>
      <c r="U697" s="56"/>
      <c r="V697" s="57"/>
      <c r="W697" s="56"/>
      <c r="X697" s="56"/>
      <c r="Y697" s="56"/>
      <c r="Z697" s="56"/>
      <c r="AA697" s="56"/>
      <c r="AB697" s="45"/>
      <c r="AC697" s="56"/>
      <c r="AD697" s="56"/>
      <c r="AE697" s="56"/>
      <c r="AF697" s="56"/>
      <c r="AG697" s="56"/>
      <c r="AH697" s="45"/>
      <c r="AI697" s="56"/>
      <c r="AJ697" s="56"/>
      <c r="AK697" s="56"/>
      <c r="AL697" s="56"/>
      <c r="AM697" s="56"/>
      <c r="AN697" s="57"/>
      <c r="AO697" s="58"/>
      <c r="AP697" s="58"/>
      <c r="AQ697" s="58"/>
      <c r="AR697" s="58"/>
      <c r="AS697" s="58"/>
      <c r="AT697" s="58"/>
      <c r="AU697" s="55"/>
      <c r="AV697" s="55"/>
      <c r="AW697" s="55"/>
      <c r="AX697" s="59"/>
    </row>
    <row r="698" spans="1:50" ht="14.25" customHeight="1" x14ac:dyDescent="0.2">
      <c r="A698" s="169"/>
      <c r="D698" s="189"/>
      <c r="E698" s="184"/>
      <c r="J698" s="50"/>
      <c r="K698" s="33"/>
      <c r="L698" s="33"/>
      <c r="M698" s="33"/>
      <c r="N698" s="33"/>
      <c r="O698" s="33"/>
      <c r="P698" s="45"/>
      <c r="Q698" s="56"/>
      <c r="R698" s="56"/>
      <c r="S698" s="56"/>
      <c r="T698" s="56"/>
      <c r="U698" s="56"/>
      <c r="V698" s="57"/>
      <c r="W698" s="56"/>
      <c r="X698" s="56"/>
      <c r="Y698" s="56"/>
      <c r="Z698" s="56"/>
      <c r="AA698" s="56"/>
      <c r="AB698" s="45"/>
      <c r="AC698" s="56"/>
      <c r="AD698" s="56"/>
      <c r="AE698" s="56"/>
      <c r="AF698" s="56"/>
      <c r="AG698" s="56"/>
      <c r="AH698" s="45"/>
      <c r="AI698" s="56"/>
      <c r="AJ698" s="56"/>
      <c r="AK698" s="56"/>
      <c r="AL698" s="56"/>
      <c r="AM698" s="56"/>
      <c r="AN698" s="57"/>
      <c r="AO698" s="58"/>
      <c r="AP698" s="58"/>
      <c r="AQ698" s="58"/>
      <c r="AR698" s="58"/>
      <c r="AS698" s="58"/>
      <c r="AT698" s="58"/>
      <c r="AU698" s="55"/>
      <c r="AV698" s="55"/>
      <c r="AW698" s="55"/>
      <c r="AX698" s="59"/>
    </row>
    <row r="699" spans="1:50" ht="14.25" customHeight="1" x14ac:dyDescent="0.2">
      <c r="A699" s="169"/>
      <c r="D699" s="189"/>
      <c r="E699" s="184"/>
      <c r="J699" s="50"/>
      <c r="K699" s="33"/>
      <c r="L699" s="33"/>
      <c r="M699" s="33"/>
      <c r="N699" s="33"/>
      <c r="O699" s="33"/>
      <c r="P699" s="45"/>
      <c r="Q699" s="56"/>
      <c r="R699" s="56"/>
      <c r="S699" s="56"/>
      <c r="T699" s="56"/>
      <c r="U699" s="56"/>
      <c r="V699" s="57"/>
      <c r="W699" s="56"/>
      <c r="X699" s="56"/>
      <c r="Y699" s="56"/>
      <c r="Z699" s="56"/>
      <c r="AA699" s="56"/>
      <c r="AB699" s="45"/>
      <c r="AC699" s="56"/>
      <c r="AD699" s="56"/>
      <c r="AE699" s="56"/>
      <c r="AF699" s="56"/>
      <c r="AG699" s="56"/>
      <c r="AH699" s="45"/>
      <c r="AI699" s="56"/>
      <c r="AJ699" s="56"/>
      <c r="AK699" s="56"/>
      <c r="AL699" s="56"/>
      <c r="AM699" s="56"/>
      <c r="AN699" s="57"/>
      <c r="AO699" s="58"/>
      <c r="AP699" s="58"/>
      <c r="AQ699" s="58"/>
      <c r="AR699" s="58"/>
      <c r="AS699" s="58"/>
      <c r="AT699" s="58"/>
      <c r="AU699" s="55"/>
      <c r="AV699" s="55"/>
      <c r="AW699" s="55"/>
      <c r="AX699" s="59"/>
    </row>
    <row r="700" spans="1:50" ht="14.25" customHeight="1" x14ac:dyDescent="0.2">
      <c r="A700" s="169"/>
      <c r="D700" s="189"/>
      <c r="E700" s="184"/>
      <c r="J700" s="50"/>
      <c r="K700" s="33"/>
      <c r="L700" s="33"/>
      <c r="M700" s="33"/>
      <c r="N700" s="33"/>
      <c r="O700" s="33"/>
      <c r="P700" s="45"/>
      <c r="Q700" s="56"/>
      <c r="R700" s="56"/>
      <c r="S700" s="56"/>
      <c r="T700" s="56"/>
      <c r="U700" s="56"/>
      <c r="V700" s="57"/>
      <c r="W700" s="56"/>
      <c r="X700" s="56"/>
      <c r="Y700" s="56"/>
      <c r="Z700" s="56"/>
      <c r="AA700" s="56"/>
      <c r="AB700" s="45"/>
      <c r="AC700" s="56"/>
      <c r="AD700" s="56"/>
      <c r="AE700" s="56"/>
      <c r="AF700" s="56"/>
      <c r="AG700" s="56"/>
      <c r="AH700" s="45"/>
      <c r="AI700" s="56"/>
      <c r="AJ700" s="56"/>
      <c r="AK700" s="56"/>
      <c r="AL700" s="56"/>
      <c r="AM700" s="56"/>
      <c r="AN700" s="57"/>
      <c r="AO700" s="58"/>
      <c r="AP700" s="58"/>
      <c r="AQ700" s="58"/>
      <c r="AR700" s="58"/>
      <c r="AS700" s="58"/>
      <c r="AT700" s="58"/>
      <c r="AU700" s="55"/>
      <c r="AV700" s="55"/>
      <c r="AW700" s="55"/>
      <c r="AX700" s="59"/>
    </row>
    <row r="701" spans="1:50" ht="14.25" customHeight="1" x14ac:dyDescent="0.2">
      <c r="A701" s="169"/>
      <c r="D701" s="189"/>
      <c r="E701" s="184"/>
      <c r="J701" s="50"/>
      <c r="K701" s="33"/>
      <c r="L701" s="33"/>
      <c r="M701" s="33"/>
      <c r="N701" s="33"/>
      <c r="O701" s="33"/>
      <c r="P701" s="45"/>
      <c r="Q701" s="56"/>
      <c r="R701" s="56"/>
      <c r="S701" s="56"/>
      <c r="T701" s="56"/>
      <c r="U701" s="56"/>
      <c r="V701" s="57"/>
      <c r="W701" s="56"/>
      <c r="X701" s="56"/>
      <c r="Y701" s="56"/>
      <c r="Z701" s="56"/>
      <c r="AA701" s="56"/>
      <c r="AB701" s="45"/>
      <c r="AC701" s="56"/>
      <c r="AD701" s="56"/>
      <c r="AE701" s="56"/>
      <c r="AF701" s="56"/>
      <c r="AG701" s="56"/>
      <c r="AH701" s="45"/>
      <c r="AI701" s="56"/>
      <c r="AJ701" s="56"/>
      <c r="AK701" s="56"/>
      <c r="AL701" s="56"/>
      <c r="AM701" s="56"/>
      <c r="AN701" s="57"/>
      <c r="AO701" s="58"/>
      <c r="AP701" s="58"/>
      <c r="AQ701" s="58"/>
      <c r="AR701" s="58"/>
      <c r="AS701" s="58"/>
      <c r="AT701" s="58"/>
      <c r="AU701" s="55"/>
      <c r="AV701" s="55"/>
      <c r="AW701" s="55"/>
      <c r="AX701" s="59"/>
    </row>
    <row r="702" spans="1:50" ht="18.75" customHeight="1" x14ac:dyDescent="0.2">
      <c r="A702" s="169"/>
      <c r="D702" s="189"/>
      <c r="E702" s="184"/>
      <c r="J702" s="50"/>
      <c r="K702" s="33"/>
      <c r="L702" s="33"/>
      <c r="M702" s="33"/>
      <c r="N702" s="33"/>
      <c r="O702" s="33"/>
      <c r="P702" s="45"/>
      <c r="Q702" s="56"/>
      <c r="R702" s="56"/>
      <c r="S702" s="56"/>
      <c r="T702" s="56"/>
      <c r="U702" s="56"/>
      <c r="V702" s="57"/>
      <c r="W702" s="56"/>
      <c r="X702" s="56"/>
      <c r="Y702" s="56"/>
      <c r="Z702" s="56"/>
      <c r="AA702" s="56"/>
      <c r="AB702" s="45"/>
      <c r="AC702" s="56"/>
      <c r="AD702" s="56"/>
      <c r="AE702" s="56"/>
      <c r="AF702" s="56"/>
      <c r="AG702" s="56"/>
      <c r="AH702" s="45"/>
      <c r="AI702" s="56"/>
      <c r="AJ702" s="56"/>
      <c r="AK702" s="56"/>
      <c r="AL702" s="56"/>
      <c r="AM702" s="56"/>
      <c r="AN702" s="57"/>
      <c r="AO702" s="58"/>
      <c r="AP702" s="58"/>
      <c r="AQ702" s="58"/>
      <c r="AR702" s="58"/>
      <c r="AS702" s="58"/>
      <c r="AT702" s="58"/>
      <c r="AU702" s="55"/>
      <c r="AV702" s="55"/>
      <c r="AW702" s="55"/>
      <c r="AX702" s="59"/>
    </row>
    <row r="703" spans="1:50" ht="15" x14ac:dyDescent="0.25">
      <c r="A703" s="388" t="s">
        <v>2109</v>
      </c>
      <c r="B703" s="388"/>
      <c r="C703" s="388"/>
      <c r="D703" s="82" t="s">
        <v>2109</v>
      </c>
      <c r="E703" s="82"/>
      <c r="F703" s="82" t="s">
        <v>2109</v>
      </c>
      <c r="G703" s="205" t="s">
        <v>2109</v>
      </c>
      <c r="H703" s="205" t="s">
        <v>2109</v>
      </c>
      <c r="I703" s="205" t="s">
        <v>2109</v>
      </c>
      <c r="J703" s="82" t="s">
        <v>2109</v>
      </c>
      <c r="K703" s="205" t="s">
        <v>2109</v>
      </c>
      <c r="L703" s="205" t="s">
        <v>2109</v>
      </c>
      <c r="M703" s="205" t="s">
        <v>2109</v>
      </c>
      <c r="N703" s="205" t="s">
        <v>2109</v>
      </c>
      <c r="O703" s="205" t="s">
        <v>2109</v>
      </c>
      <c r="P703" s="205" t="s">
        <v>2109</v>
      </c>
      <c r="Q703" s="205" t="s">
        <v>2109</v>
      </c>
      <c r="R703" s="205" t="s">
        <v>2109</v>
      </c>
      <c r="S703" s="205" t="s">
        <v>2109</v>
      </c>
      <c r="T703" s="205" t="s">
        <v>2109</v>
      </c>
      <c r="U703" s="205" t="s">
        <v>2109</v>
      </c>
      <c r="V703" s="205" t="s">
        <v>2109</v>
      </c>
      <c r="W703" s="205" t="s">
        <v>2109</v>
      </c>
      <c r="X703" s="205" t="s">
        <v>2109</v>
      </c>
      <c r="Y703" s="205" t="s">
        <v>2109</v>
      </c>
      <c r="Z703" s="205" t="s">
        <v>2109</v>
      </c>
      <c r="AA703" s="205" t="s">
        <v>2109</v>
      </c>
      <c r="AB703" s="205" t="s">
        <v>2109</v>
      </c>
      <c r="AC703" s="205" t="s">
        <v>2109</v>
      </c>
      <c r="AD703" s="205" t="s">
        <v>2109</v>
      </c>
      <c r="AE703" s="205" t="s">
        <v>2109</v>
      </c>
      <c r="AF703" s="205" t="s">
        <v>2109</v>
      </c>
      <c r="AG703" s="205" t="s">
        <v>2109</v>
      </c>
      <c r="AH703" s="205" t="s">
        <v>2109</v>
      </c>
      <c r="AI703" s="205" t="s">
        <v>2109</v>
      </c>
      <c r="AJ703" s="205" t="s">
        <v>2109</v>
      </c>
      <c r="AK703" s="205" t="s">
        <v>2109</v>
      </c>
      <c r="AL703" s="205" t="s">
        <v>2109</v>
      </c>
      <c r="AM703" s="205" t="s">
        <v>2109</v>
      </c>
      <c r="AN703" s="205" t="s">
        <v>2109</v>
      </c>
      <c r="AO703" s="205" t="s">
        <v>2109</v>
      </c>
      <c r="AP703" s="205" t="s">
        <v>2109</v>
      </c>
      <c r="AQ703" s="205" t="s">
        <v>2109</v>
      </c>
      <c r="AR703" s="205" t="s">
        <v>2109</v>
      </c>
      <c r="AS703" s="205" t="s">
        <v>2109</v>
      </c>
      <c r="AT703" s="205" t="s">
        <v>2109</v>
      </c>
      <c r="AU703" s="205" t="s">
        <v>2109</v>
      </c>
      <c r="AV703" s="205" t="s">
        <v>2109</v>
      </c>
      <c r="AW703" s="205" t="s">
        <v>2109</v>
      </c>
      <c r="AX703" s="205" t="s">
        <v>2109</v>
      </c>
    </row>
    <row r="704" spans="1:50" ht="13.5" thickBot="1" x14ac:dyDescent="0.25"/>
    <row r="705" spans="4:46" ht="42" customHeight="1" thickTop="1" x14ac:dyDescent="0.2">
      <c r="D705" s="179" t="s">
        <v>3402</v>
      </c>
      <c r="K705" s="13" t="s">
        <v>1383</v>
      </c>
      <c r="L705" s="13" t="s">
        <v>1384</v>
      </c>
      <c r="M705" s="13" t="s">
        <v>1385</v>
      </c>
      <c r="N705" s="13" t="s">
        <v>1386</v>
      </c>
      <c r="O705" s="13" t="s">
        <v>1545</v>
      </c>
      <c r="P705" s="50"/>
      <c r="Q705" s="14" t="s">
        <v>1387</v>
      </c>
      <c r="R705" s="14" t="s">
        <v>1388</v>
      </c>
      <c r="S705" s="14" t="s">
        <v>1390</v>
      </c>
      <c r="T705" s="14" t="s">
        <v>1391</v>
      </c>
      <c r="U705" s="14" t="s">
        <v>1389</v>
      </c>
      <c r="V705" s="50"/>
      <c r="W705" s="15" t="s">
        <v>1394</v>
      </c>
      <c r="X705" s="15" t="s">
        <v>1395</v>
      </c>
      <c r="Y705" s="15" t="s">
        <v>1396</v>
      </c>
      <c r="Z705" s="15" t="s">
        <v>1397</v>
      </c>
      <c r="AA705" s="15" t="s">
        <v>1398</v>
      </c>
      <c r="AB705" s="50"/>
      <c r="AC705" s="17" t="s">
        <v>1400</v>
      </c>
      <c r="AD705" s="17" t="s">
        <v>1401</v>
      </c>
      <c r="AE705" s="17" t="s">
        <v>1402</v>
      </c>
      <c r="AF705" s="17" t="s">
        <v>1403</v>
      </c>
      <c r="AG705" s="17" t="s">
        <v>1404</v>
      </c>
      <c r="AH705" s="50"/>
      <c r="AI705" s="18" t="s">
        <v>1406</v>
      </c>
      <c r="AJ705" s="18" t="s">
        <v>1407</v>
      </c>
      <c r="AK705" s="18" t="s">
        <v>1408</v>
      </c>
      <c r="AL705" s="18" t="s">
        <v>1409</v>
      </c>
      <c r="AM705" s="18" t="s">
        <v>1410</v>
      </c>
      <c r="AN705" s="50"/>
      <c r="AO705" s="19" t="s">
        <v>1412</v>
      </c>
      <c r="AP705" s="19" t="s">
        <v>1413</v>
      </c>
      <c r="AQ705" s="19" t="s">
        <v>1414</v>
      </c>
      <c r="AR705" s="19" t="s">
        <v>1415</v>
      </c>
      <c r="AS705" s="19" t="s">
        <v>2094</v>
      </c>
      <c r="AT705" s="19" t="s">
        <v>2095</v>
      </c>
    </row>
    <row r="706" spans="4:46" x14ac:dyDescent="0.2">
      <c r="D706" s="187" t="s">
        <v>3405</v>
      </c>
      <c r="E706" s="180">
        <f>COUNTIF($F$5:$F$702,"PUSAT")</f>
        <v>65</v>
      </c>
      <c r="J706" s="84" t="s">
        <v>2110</v>
      </c>
      <c r="K706" s="41">
        <f>SUM(K5:K702)</f>
        <v>32</v>
      </c>
      <c r="L706" s="41">
        <f>SUM(L5:L702)</f>
        <v>1</v>
      </c>
      <c r="M706" s="41">
        <f>SUM(M5:M702)</f>
        <v>0</v>
      </c>
      <c r="N706" s="41">
        <f>SUM(N5:N702)</f>
        <v>1</v>
      </c>
      <c r="O706" s="41">
        <f>SUM(O5:O702)</f>
        <v>225</v>
      </c>
      <c r="P706" s="41"/>
      <c r="Q706" s="41">
        <f>SUM(Q5:Q702)</f>
        <v>60</v>
      </c>
      <c r="R706" s="41">
        <f>SUM(R5:R702)</f>
        <v>6</v>
      </c>
      <c r="S706" s="41">
        <f>SUM(S5:S702)</f>
        <v>3</v>
      </c>
      <c r="T706" s="41">
        <f>SUM(T5:T702)</f>
        <v>0</v>
      </c>
      <c r="U706" s="41">
        <f>SUM(U5:U702)</f>
        <v>540</v>
      </c>
      <c r="V706" s="41"/>
      <c r="W706" s="41">
        <f>SUM(W5:W702)</f>
        <v>529</v>
      </c>
      <c r="X706" s="41">
        <f>SUM(X5:X702)</f>
        <v>4</v>
      </c>
      <c r="Y706" s="41">
        <f>SUM(Y5:Y702)</f>
        <v>5</v>
      </c>
      <c r="Z706" s="41">
        <f>SUM(Z5:Z702)</f>
        <v>0</v>
      </c>
      <c r="AA706" s="41">
        <f>SUM(AA5:AA702)</f>
        <v>66</v>
      </c>
      <c r="AB706" s="41"/>
      <c r="AC706" s="41">
        <f>SUM(AC5:AC702)</f>
        <v>1894</v>
      </c>
      <c r="AD706" s="41">
        <f>SUM(AD5:AD702)</f>
        <v>50</v>
      </c>
      <c r="AE706" s="41">
        <f>SUM(AE5:AE702)</f>
        <v>22</v>
      </c>
      <c r="AF706" s="41">
        <f>SUM(AF5:AF702)</f>
        <v>5</v>
      </c>
      <c r="AG706" s="41">
        <f>SUM(AG5:AG702)</f>
        <v>482</v>
      </c>
      <c r="AH706" s="41"/>
      <c r="AI706" s="41">
        <f>SUM(AI5:AI702)</f>
        <v>401</v>
      </c>
      <c r="AJ706" s="41">
        <f>SUM(AJ5:AJ702)</f>
        <v>138</v>
      </c>
      <c r="AK706" s="41">
        <f>SUM(AK5:AK702)</f>
        <v>101</v>
      </c>
      <c r="AL706" s="41">
        <f>SUM(AL5:AL702)</f>
        <v>24</v>
      </c>
      <c r="AM706" s="41">
        <f>SUM(AM5:AM702)</f>
        <v>3248</v>
      </c>
      <c r="AN706" s="41"/>
      <c r="AO706" s="33">
        <f>SUM(AO5:AO702)</f>
        <v>2869</v>
      </c>
      <c r="AP706" s="33">
        <f>SUM(AP5:AP702)</f>
        <v>190</v>
      </c>
      <c r="AQ706" s="33">
        <f>SUM(AQ5:AQ702)</f>
        <v>128</v>
      </c>
      <c r="AR706" s="33">
        <f>SUM(AR5:AR702)</f>
        <v>29</v>
      </c>
      <c r="AS706" s="33">
        <f>SUM(AS5:AS702)</f>
        <v>4487</v>
      </c>
      <c r="AT706" s="33">
        <f>SUM(AO706:AS706)</f>
        <v>7703</v>
      </c>
    </row>
    <row r="707" spans="4:46" x14ac:dyDescent="0.2">
      <c r="D707" s="187" t="s">
        <v>3403</v>
      </c>
      <c r="E707" s="190">
        <f>SUM(E5:E702)</f>
        <v>600</v>
      </c>
      <c r="J707" s="84"/>
      <c r="P707" s="41"/>
      <c r="V707" s="41"/>
      <c r="AB707" s="41"/>
      <c r="AH707" s="41"/>
      <c r="AN707" s="41"/>
      <c r="AO707" s="33"/>
      <c r="AP707" s="33"/>
      <c r="AQ707" s="33"/>
      <c r="AR707" s="33"/>
      <c r="AS707" s="33"/>
      <c r="AT707" s="33"/>
    </row>
    <row r="708" spans="4:46" x14ac:dyDescent="0.2">
      <c r="D708" s="187" t="s">
        <v>3404</v>
      </c>
      <c r="AO708" s="33"/>
      <c r="AP708" s="33"/>
      <c r="AQ708" s="33"/>
      <c r="AR708" s="33"/>
      <c r="AS708" s="33"/>
    </row>
    <row r="709" spans="4:46" x14ac:dyDescent="0.2">
      <c r="D709" s="192" t="s">
        <v>1259</v>
      </c>
      <c r="E709" s="180">
        <f>COUNTIFS($F$5:$F$702,"KANCAB",$G$5:$G$702,"JAWA")+COUNTIFS($F$5:$F$702,"PIPM",$G$5:$G$702,"JAWA")</f>
        <v>445</v>
      </c>
    </row>
    <row r="710" spans="4:46" x14ac:dyDescent="0.2">
      <c r="D710" s="192" t="s">
        <v>1435</v>
      </c>
      <c r="E710" s="180">
        <f>COUNTIFS($F$5:$F$702,"KANCAB",$G$5:$G$702,"SUMATRA")+COUNTIFS($F$5:$F$702,"PIPM",$G$5:$G$702,"SUMATRA")</f>
        <v>86</v>
      </c>
    </row>
    <row r="711" spans="4:46" x14ac:dyDescent="0.2">
      <c r="D711" s="192" t="s">
        <v>185</v>
      </c>
      <c r="E711" s="180">
        <f>COUNTIFS($F$5:$F$702,"KANCAB",$G$5:$G$702,"KALIMANTAN")+COUNTIFS($F$5:$F$702,"PIPM",$G$5:$G$702,"KALIMANTAN")</f>
        <v>30</v>
      </c>
    </row>
    <row r="712" spans="4:46" x14ac:dyDescent="0.2">
      <c r="D712" s="192" t="s">
        <v>443</v>
      </c>
      <c r="E712" s="180">
        <f>COUNTIFS($F$5:$F$702,"KANCAB",$G$5:$G$702,"BALI")+COUNTIFS($F$5:$F$702,"PIPM",$G$5:$G$702,"BALI")</f>
        <v>17</v>
      </c>
    </row>
    <row r="713" spans="4:46" x14ac:dyDescent="0.2">
      <c r="D713" s="192" t="s">
        <v>1460</v>
      </c>
      <c r="E713" s="180">
        <f>COUNTIFS($F$5:$F$702,"KANCAB",$G$5:$G$702,"SULAWESI")+COUNTIFS($F$5:$F$702,"PIPM",$G$5:$G$702,"SULAWESI")</f>
        <v>22</v>
      </c>
    </row>
    <row r="714" spans="4:46" x14ac:dyDescent="0.2">
      <c r="D714" s="187" t="s">
        <v>1416</v>
      </c>
      <c r="E714" s="180">
        <f>SUM(E709:E713)</f>
        <v>600</v>
      </c>
    </row>
  </sheetData>
  <autoFilter ref="B4:AX690">
    <filterColumn colId="4">
      <filters>
        <filter val="KANCAB"/>
        <filter val="PIPM"/>
      </filters>
    </filterColumn>
    <filterColumn colId="5">
      <filters>
        <filter val="SULAWESI"/>
      </filters>
    </filterColumn>
  </autoFilter>
  <sortState ref="A46:XFD640">
    <sortCondition ref="H5:H673"/>
  </sortState>
  <mergeCells count="1">
    <mergeCell ref="A703:C703"/>
  </mergeCells>
  <pageMargins left="0.74803149606299213" right="0.74803149606299213" top="0.98425196850393704" bottom="0.98425196850393704" header="0.51181102362204722" footer="0.51181102362204722"/>
  <pageSetup paperSize="9" scale="65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</sheetPr>
  <dimension ref="A2:AW611"/>
  <sheetViews>
    <sheetView topLeftCell="A584" workbookViewId="0">
      <selection activeCell="G140" sqref="G140"/>
    </sheetView>
  </sheetViews>
  <sheetFormatPr defaultColWidth="9.140625" defaultRowHeight="12.75" x14ac:dyDescent="0.2"/>
  <cols>
    <col min="1" max="1" width="5.85546875" style="214" customWidth="1"/>
    <col min="2" max="2" width="14.5703125" style="214" bestFit="1" customWidth="1"/>
    <col min="3" max="3" width="10.5703125" style="214" bestFit="1" customWidth="1"/>
    <col min="4" max="4" width="28" style="214" customWidth="1"/>
    <col min="5" max="5" width="10.85546875" style="214" customWidth="1"/>
    <col min="6" max="6" width="23.28515625" style="214" customWidth="1"/>
    <col min="7" max="7" width="14.5703125" style="214" bestFit="1" customWidth="1"/>
    <col min="8" max="8" width="170.28515625" style="214" bestFit="1" customWidth="1"/>
    <col min="9" max="9" width="41.42578125" style="214" bestFit="1" customWidth="1"/>
    <col min="10" max="16384" width="9.140625" style="214"/>
  </cols>
  <sheetData>
    <row r="2" spans="1:49" x14ac:dyDescent="0.2">
      <c r="A2" s="214" t="s">
        <v>40</v>
      </c>
      <c r="B2" s="214" t="s">
        <v>3400</v>
      </c>
      <c r="C2" s="214" t="s">
        <v>75</v>
      </c>
      <c r="D2" s="214" t="s">
        <v>126</v>
      </c>
      <c r="E2" s="214" t="s">
        <v>1902</v>
      </c>
      <c r="F2" s="214" t="s">
        <v>2089</v>
      </c>
      <c r="G2" s="214" t="s">
        <v>2090</v>
      </c>
      <c r="H2" s="214" t="s">
        <v>2092</v>
      </c>
      <c r="I2" s="214" t="s">
        <v>2106</v>
      </c>
      <c r="J2" s="214" t="s">
        <v>1383</v>
      </c>
      <c r="K2" s="214" t="s">
        <v>1384</v>
      </c>
      <c r="L2" s="214" t="s">
        <v>1385</v>
      </c>
      <c r="M2" s="214" t="s">
        <v>1386</v>
      </c>
      <c r="N2" s="214" t="s">
        <v>1545</v>
      </c>
      <c r="O2" s="214" t="s">
        <v>1392</v>
      </c>
      <c r="P2" s="214" t="s">
        <v>1387</v>
      </c>
      <c r="Q2" s="214" t="s">
        <v>1388</v>
      </c>
      <c r="R2" s="214" t="s">
        <v>1390</v>
      </c>
      <c r="S2" s="214" t="s">
        <v>1391</v>
      </c>
      <c r="T2" s="214" t="s">
        <v>1389</v>
      </c>
      <c r="U2" s="214" t="s">
        <v>1393</v>
      </c>
      <c r="V2" s="214" t="s">
        <v>1394</v>
      </c>
      <c r="W2" s="214" t="s">
        <v>1395</v>
      </c>
      <c r="X2" s="214" t="s">
        <v>1396</v>
      </c>
      <c r="Y2" s="214" t="s">
        <v>1397</v>
      </c>
      <c r="Z2" s="214" t="s">
        <v>1398</v>
      </c>
      <c r="AA2" s="214" t="s">
        <v>1399</v>
      </c>
      <c r="AB2" s="214" t="s">
        <v>1400</v>
      </c>
      <c r="AC2" s="214" t="s">
        <v>1401</v>
      </c>
      <c r="AD2" s="214" t="s">
        <v>1402</v>
      </c>
      <c r="AE2" s="214" t="s">
        <v>1403</v>
      </c>
      <c r="AF2" s="214" t="s">
        <v>1404</v>
      </c>
      <c r="AG2" s="214" t="s">
        <v>1405</v>
      </c>
      <c r="AH2" s="214" t="s">
        <v>1406</v>
      </c>
      <c r="AI2" s="214" t="s">
        <v>1407</v>
      </c>
      <c r="AJ2" s="214" t="s">
        <v>1408</v>
      </c>
      <c r="AK2" s="214" t="s">
        <v>1409</v>
      </c>
      <c r="AL2" s="214" t="s">
        <v>1410</v>
      </c>
      <c r="AM2" s="214" t="s">
        <v>1411</v>
      </c>
      <c r="AN2" s="214" t="s">
        <v>1412</v>
      </c>
      <c r="AO2" s="214" t="s">
        <v>1413</v>
      </c>
      <c r="AP2" s="214" t="s">
        <v>1414</v>
      </c>
      <c r="AQ2" s="214" t="s">
        <v>1415</v>
      </c>
      <c r="AR2" s="214" t="s">
        <v>2094</v>
      </c>
      <c r="AS2" s="214" t="s">
        <v>2095</v>
      </c>
      <c r="AT2" s="214" t="s">
        <v>2107</v>
      </c>
      <c r="AU2" s="214" t="s">
        <v>2108</v>
      </c>
      <c r="AV2" s="214" t="s">
        <v>127</v>
      </c>
      <c r="AW2" s="214" t="s">
        <v>2102</v>
      </c>
    </row>
    <row r="3" spans="1:49" x14ac:dyDescent="0.2">
      <c r="B3" s="214" t="s">
        <v>2330</v>
      </c>
      <c r="C3" s="214" t="s">
        <v>76</v>
      </c>
      <c r="D3" s="214" t="s">
        <v>0</v>
      </c>
      <c r="E3" s="214" t="s">
        <v>1437</v>
      </c>
      <c r="F3" s="214" t="s">
        <v>1259</v>
      </c>
      <c r="G3" s="214" t="s">
        <v>218</v>
      </c>
      <c r="H3" s="214" t="s">
        <v>1418</v>
      </c>
      <c r="I3" s="214" t="s">
        <v>441</v>
      </c>
      <c r="AB3" s="214">
        <v>1</v>
      </c>
      <c r="AF3" s="214">
        <v>1</v>
      </c>
      <c r="AG3" s="214" t="s">
        <v>1355</v>
      </c>
      <c r="AN3" s="214">
        <v>1</v>
      </c>
      <c r="AO3" s="214">
        <v>0</v>
      </c>
      <c r="AP3" s="214">
        <v>0</v>
      </c>
      <c r="AQ3" s="214">
        <v>0</v>
      </c>
      <c r="AR3" s="214">
        <v>1</v>
      </c>
      <c r="AS3" s="214">
        <v>2</v>
      </c>
      <c r="AT3" s="214">
        <v>37288</v>
      </c>
    </row>
    <row r="4" spans="1:49" x14ac:dyDescent="0.2">
      <c r="B4" s="214" t="s">
        <v>2859</v>
      </c>
      <c r="C4" s="214" t="s">
        <v>76</v>
      </c>
      <c r="D4" s="214" t="s">
        <v>1447</v>
      </c>
      <c r="E4" s="214" t="s">
        <v>1437</v>
      </c>
      <c r="F4" s="214" t="s">
        <v>1259</v>
      </c>
      <c r="G4" s="214" t="s">
        <v>218</v>
      </c>
      <c r="H4" s="214" t="s">
        <v>1453</v>
      </c>
      <c r="I4" s="214" t="s">
        <v>1341</v>
      </c>
      <c r="AB4" s="214">
        <v>1</v>
      </c>
      <c r="AG4" s="214" t="s">
        <v>1094</v>
      </c>
      <c r="AH4" s="214">
        <v>1</v>
      </c>
      <c r="AL4" s="214">
        <v>2</v>
      </c>
      <c r="AM4" s="214" t="s">
        <v>1343</v>
      </c>
      <c r="AN4" s="214">
        <v>2</v>
      </c>
      <c r="AO4" s="214">
        <v>0</v>
      </c>
      <c r="AP4" s="214">
        <v>0</v>
      </c>
      <c r="AQ4" s="214">
        <v>0</v>
      </c>
      <c r="AR4" s="214">
        <v>2</v>
      </c>
      <c r="AS4" s="214">
        <v>4</v>
      </c>
      <c r="AT4" s="214">
        <v>41106</v>
      </c>
    </row>
    <row r="5" spans="1:49" x14ac:dyDescent="0.2">
      <c r="B5" s="214" t="s">
        <v>2364</v>
      </c>
      <c r="C5" s="214" t="s">
        <v>76</v>
      </c>
      <c r="D5" s="214" t="s">
        <v>458</v>
      </c>
      <c r="E5" s="214" t="s">
        <v>1437</v>
      </c>
      <c r="F5" s="214" t="s">
        <v>1259</v>
      </c>
      <c r="G5" s="214" t="s">
        <v>218</v>
      </c>
      <c r="H5" s="214" t="s">
        <v>1459</v>
      </c>
      <c r="I5" s="214" t="s">
        <v>218</v>
      </c>
      <c r="V5" s="214">
        <v>1</v>
      </c>
      <c r="AA5" s="214" t="s">
        <v>754</v>
      </c>
      <c r="AB5" s="214">
        <v>2</v>
      </c>
      <c r="AF5" s="214">
        <v>2</v>
      </c>
      <c r="AG5" s="214" t="s">
        <v>754</v>
      </c>
      <c r="AL5" s="214">
        <v>2</v>
      </c>
      <c r="AN5" s="214">
        <v>3</v>
      </c>
      <c r="AO5" s="214">
        <v>0</v>
      </c>
      <c r="AP5" s="214">
        <v>0</v>
      </c>
      <c r="AQ5" s="214">
        <v>0</v>
      </c>
      <c r="AR5" s="214">
        <v>4</v>
      </c>
      <c r="AS5" s="214">
        <v>7</v>
      </c>
      <c r="AT5" s="214" t="s">
        <v>655</v>
      </c>
    </row>
    <row r="6" spans="1:49" x14ac:dyDescent="0.2">
      <c r="B6" s="214" t="s">
        <v>2866</v>
      </c>
      <c r="C6" s="214" t="s">
        <v>76</v>
      </c>
      <c r="D6" s="214" t="s">
        <v>1463</v>
      </c>
      <c r="E6" s="214" t="s">
        <v>1437</v>
      </c>
      <c r="F6" s="214" t="s">
        <v>1259</v>
      </c>
      <c r="G6" s="214" t="s">
        <v>218</v>
      </c>
      <c r="H6" s="214" t="s">
        <v>1486</v>
      </c>
      <c r="I6" s="214" t="s">
        <v>393</v>
      </c>
      <c r="AB6" s="214">
        <v>1</v>
      </c>
      <c r="AG6" s="214" t="s">
        <v>688</v>
      </c>
      <c r="AN6" s="214">
        <v>1</v>
      </c>
      <c r="AO6" s="214">
        <v>0</v>
      </c>
      <c r="AP6" s="214">
        <v>0</v>
      </c>
      <c r="AQ6" s="214">
        <v>0</v>
      </c>
      <c r="AR6" s="214">
        <v>0</v>
      </c>
      <c r="AS6" s="214">
        <v>1</v>
      </c>
      <c r="AT6" s="214" t="s">
        <v>805</v>
      </c>
    </row>
    <row r="7" spans="1:49" x14ac:dyDescent="0.2">
      <c r="B7" s="214" t="s">
        <v>2390</v>
      </c>
      <c r="C7" s="214" t="s">
        <v>76</v>
      </c>
      <c r="D7" s="214" t="s">
        <v>381</v>
      </c>
      <c r="E7" s="214" t="s">
        <v>1437</v>
      </c>
      <c r="F7" s="214" t="s">
        <v>1259</v>
      </c>
      <c r="G7" s="214" t="s">
        <v>218</v>
      </c>
      <c r="H7" s="214" t="s">
        <v>1494</v>
      </c>
      <c r="I7" s="214" t="s">
        <v>218</v>
      </c>
      <c r="T7" s="214">
        <v>1</v>
      </c>
      <c r="AB7" s="214">
        <v>5</v>
      </c>
      <c r="AG7" s="214" t="s">
        <v>474</v>
      </c>
      <c r="AN7" s="214">
        <v>5</v>
      </c>
      <c r="AO7" s="214">
        <v>0</v>
      </c>
      <c r="AP7" s="214">
        <v>0</v>
      </c>
      <c r="AQ7" s="214">
        <v>0</v>
      </c>
      <c r="AR7" s="214">
        <v>1</v>
      </c>
      <c r="AS7" s="214">
        <v>6</v>
      </c>
      <c r="AT7" s="214" t="s">
        <v>232</v>
      </c>
    </row>
    <row r="8" spans="1:49" x14ac:dyDescent="0.2">
      <c r="B8" s="214" t="s">
        <v>2408</v>
      </c>
      <c r="C8" s="214" t="s">
        <v>76</v>
      </c>
      <c r="D8" s="214" t="s">
        <v>1568</v>
      </c>
      <c r="E8" s="214" t="s">
        <v>1437</v>
      </c>
      <c r="F8" s="214" t="s">
        <v>1259</v>
      </c>
      <c r="G8" s="214" t="s">
        <v>218</v>
      </c>
      <c r="H8" s="214" t="s">
        <v>1569</v>
      </c>
      <c r="I8" s="214" t="s">
        <v>218</v>
      </c>
      <c r="AB8" s="214">
        <v>2</v>
      </c>
      <c r="AG8" s="214" t="s">
        <v>27</v>
      </c>
      <c r="AL8" s="214">
        <v>3</v>
      </c>
      <c r="AM8" s="214" t="s">
        <v>275</v>
      </c>
      <c r="AN8" s="214">
        <v>2</v>
      </c>
      <c r="AO8" s="214">
        <v>0</v>
      </c>
      <c r="AP8" s="214">
        <v>0</v>
      </c>
      <c r="AQ8" s="214">
        <v>0</v>
      </c>
      <c r="AR8" s="214">
        <v>3</v>
      </c>
      <c r="AS8" s="214">
        <v>5</v>
      </c>
    </row>
    <row r="9" spans="1:49" x14ac:dyDescent="0.2">
      <c r="B9" s="214" t="s">
        <v>3167</v>
      </c>
      <c r="C9" s="214" t="s">
        <v>76</v>
      </c>
      <c r="D9" s="214" t="s">
        <v>1570</v>
      </c>
      <c r="E9" s="214" t="s">
        <v>1437</v>
      </c>
      <c r="F9" s="214" t="s">
        <v>1259</v>
      </c>
      <c r="G9" s="214" t="s">
        <v>218</v>
      </c>
      <c r="H9" s="214" t="s">
        <v>1572</v>
      </c>
      <c r="I9" s="214" t="s">
        <v>218</v>
      </c>
      <c r="T9" s="214">
        <v>2</v>
      </c>
      <c r="U9" s="214" t="s">
        <v>1199</v>
      </c>
      <c r="V9" s="214">
        <v>1</v>
      </c>
      <c r="AA9" s="214" t="s">
        <v>236</v>
      </c>
      <c r="AB9" s="214">
        <v>8</v>
      </c>
      <c r="AG9" s="214" t="s">
        <v>1314</v>
      </c>
      <c r="AL9" s="214">
        <v>8</v>
      </c>
      <c r="AM9" s="214" t="s">
        <v>1314</v>
      </c>
      <c r="AN9" s="214">
        <v>9</v>
      </c>
      <c r="AO9" s="214">
        <v>0</v>
      </c>
      <c r="AP9" s="214">
        <v>0</v>
      </c>
      <c r="AQ9" s="214">
        <v>0</v>
      </c>
      <c r="AR9" s="214">
        <v>10</v>
      </c>
      <c r="AS9" s="214">
        <v>19</v>
      </c>
      <c r="AT9" s="214">
        <v>36794</v>
      </c>
    </row>
    <row r="10" spans="1:49" x14ac:dyDescent="0.2">
      <c r="B10" s="214" t="s">
        <v>2431</v>
      </c>
      <c r="C10" s="214" t="s">
        <v>76</v>
      </c>
      <c r="D10" s="214" t="s">
        <v>1591</v>
      </c>
      <c r="E10" s="214" t="s">
        <v>1437</v>
      </c>
      <c r="F10" s="214" t="s">
        <v>1259</v>
      </c>
      <c r="G10" s="214" t="s">
        <v>218</v>
      </c>
      <c r="H10" s="214" t="s">
        <v>1595</v>
      </c>
      <c r="I10" s="214" t="s">
        <v>218</v>
      </c>
      <c r="AB10" s="214">
        <v>16</v>
      </c>
      <c r="AG10" s="214" t="s">
        <v>641</v>
      </c>
      <c r="AL10" s="214">
        <v>6</v>
      </c>
      <c r="AM10" s="214" t="s">
        <v>641</v>
      </c>
      <c r="AN10" s="214">
        <v>16</v>
      </c>
      <c r="AO10" s="214">
        <v>0</v>
      </c>
      <c r="AP10" s="214">
        <v>0</v>
      </c>
      <c r="AQ10" s="214">
        <v>0</v>
      </c>
      <c r="AR10" s="214">
        <v>6</v>
      </c>
      <c r="AS10" s="214">
        <v>22</v>
      </c>
      <c r="AT10" s="214">
        <v>38719</v>
      </c>
    </row>
    <row r="11" spans="1:49" x14ac:dyDescent="0.2">
      <c r="B11" s="214" t="s">
        <v>2437</v>
      </c>
      <c r="C11" s="214" t="s">
        <v>76</v>
      </c>
      <c r="D11" s="214" t="s">
        <v>230</v>
      </c>
      <c r="E11" s="214" t="s">
        <v>1437</v>
      </c>
      <c r="F11" s="214" t="s">
        <v>1259</v>
      </c>
      <c r="G11" s="214" t="s">
        <v>218</v>
      </c>
      <c r="H11" s="214" t="s">
        <v>1609</v>
      </c>
      <c r="I11" s="214" t="s">
        <v>218</v>
      </c>
      <c r="AB11" s="214">
        <v>6</v>
      </c>
      <c r="AG11" s="214" t="s">
        <v>1362</v>
      </c>
      <c r="AL11" s="214">
        <v>4</v>
      </c>
      <c r="AM11" s="214" t="s">
        <v>1362</v>
      </c>
      <c r="AN11" s="214">
        <v>6</v>
      </c>
      <c r="AO11" s="214">
        <v>0</v>
      </c>
      <c r="AP11" s="214">
        <v>0</v>
      </c>
      <c r="AQ11" s="214">
        <v>0</v>
      </c>
      <c r="AR11" s="214">
        <v>4</v>
      </c>
      <c r="AS11" s="214">
        <v>10</v>
      </c>
      <c r="AT11" s="214">
        <v>36748</v>
      </c>
    </row>
    <row r="12" spans="1:49" x14ac:dyDescent="0.2">
      <c r="B12" s="214" t="s">
        <v>2469</v>
      </c>
      <c r="C12" s="214" t="s">
        <v>76</v>
      </c>
      <c r="D12" s="214" t="s">
        <v>416</v>
      </c>
      <c r="E12" s="214" t="s">
        <v>1437</v>
      </c>
      <c r="F12" s="214" t="s">
        <v>1259</v>
      </c>
      <c r="G12" s="214" t="s">
        <v>218</v>
      </c>
      <c r="H12" s="214" t="s">
        <v>1633</v>
      </c>
      <c r="I12" s="214" t="s">
        <v>739</v>
      </c>
      <c r="V12" s="214">
        <v>1</v>
      </c>
      <c r="AA12" s="214" t="s">
        <v>609</v>
      </c>
      <c r="AB12" s="214">
        <v>11</v>
      </c>
      <c r="AG12" s="214" t="s">
        <v>609</v>
      </c>
      <c r="AL12" s="214">
        <v>5</v>
      </c>
      <c r="AN12" s="214">
        <v>12</v>
      </c>
      <c r="AO12" s="214">
        <v>0</v>
      </c>
      <c r="AP12" s="214">
        <v>0</v>
      </c>
      <c r="AQ12" s="214">
        <v>0</v>
      </c>
      <c r="AR12" s="214">
        <v>5</v>
      </c>
      <c r="AS12" s="214">
        <v>17</v>
      </c>
      <c r="AT12" s="214">
        <v>39234</v>
      </c>
    </row>
    <row r="13" spans="1:49" x14ac:dyDescent="0.2">
      <c r="B13" s="214" t="s">
        <v>2469</v>
      </c>
      <c r="C13" s="214" t="s">
        <v>76</v>
      </c>
      <c r="D13" s="214" t="s">
        <v>416</v>
      </c>
      <c r="E13" s="214" t="s">
        <v>1437</v>
      </c>
      <c r="F13" s="214" t="s">
        <v>1259</v>
      </c>
      <c r="G13" s="214" t="s">
        <v>218</v>
      </c>
      <c r="H13" s="214" t="s">
        <v>1650</v>
      </c>
      <c r="I13" s="214" t="s">
        <v>990</v>
      </c>
      <c r="V13" s="214">
        <v>1</v>
      </c>
      <c r="AA13" s="214" t="s">
        <v>991</v>
      </c>
      <c r="AN13" s="214">
        <v>1</v>
      </c>
      <c r="AO13" s="214">
        <v>0</v>
      </c>
      <c r="AP13" s="214">
        <v>0</v>
      </c>
      <c r="AQ13" s="214">
        <v>0</v>
      </c>
      <c r="AR13" s="214">
        <v>0</v>
      </c>
      <c r="AS13" s="214">
        <v>1</v>
      </c>
      <c r="AT13" s="214" t="s">
        <v>992</v>
      </c>
    </row>
    <row r="14" spans="1:49" x14ac:dyDescent="0.2">
      <c r="B14" s="214" t="s">
        <v>2733</v>
      </c>
      <c r="C14" s="214" t="s">
        <v>76</v>
      </c>
      <c r="D14" s="214" t="s">
        <v>1118</v>
      </c>
      <c r="E14" s="214" t="s">
        <v>1437</v>
      </c>
      <c r="F14" s="214" t="s">
        <v>1259</v>
      </c>
      <c r="G14" s="214" t="s">
        <v>218</v>
      </c>
      <c r="H14" s="214" t="s">
        <v>1676</v>
      </c>
      <c r="I14" s="214" t="s">
        <v>218</v>
      </c>
      <c r="AB14" s="214">
        <v>2</v>
      </c>
      <c r="AG14" s="214" t="s">
        <v>708</v>
      </c>
      <c r="AL14" s="214">
        <v>1</v>
      </c>
      <c r="AM14" s="214" t="s">
        <v>708</v>
      </c>
      <c r="AN14" s="214">
        <v>2</v>
      </c>
      <c r="AO14" s="214">
        <v>0</v>
      </c>
      <c r="AP14" s="214">
        <v>0</v>
      </c>
      <c r="AQ14" s="214">
        <v>0</v>
      </c>
      <c r="AR14" s="214">
        <v>1</v>
      </c>
      <c r="AS14" s="214">
        <v>3</v>
      </c>
      <c r="AT14" s="214">
        <v>40148</v>
      </c>
    </row>
    <row r="15" spans="1:49" x14ac:dyDescent="0.2">
      <c r="B15" s="214" t="s">
        <v>2575</v>
      </c>
      <c r="C15" s="214" t="s">
        <v>76</v>
      </c>
      <c r="D15" s="214" t="s">
        <v>382</v>
      </c>
      <c r="E15" s="214" t="s">
        <v>1437</v>
      </c>
      <c r="F15" s="214" t="s">
        <v>1259</v>
      </c>
      <c r="G15" s="214" t="s">
        <v>218</v>
      </c>
      <c r="H15" s="214" t="s">
        <v>1701</v>
      </c>
      <c r="I15" s="214" t="s">
        <v>218</v>
      </c>
      <c r="T15" s="214">
        <v>1</v>
      </c>
      <c r="U15" s="214" t="s">
        <v>1321</v>
      </c>
      <c r="AB15" s="214">
        <v>3</v>
      </c>
      <c r="AG15" s="214" t="s">
        <v>156</v>
      </c>
      <c r="AL15" s="214">
        <v>2</v>
      </c>
      <c r="AN15" s="214">
        <v>3</v>
      </c>
      <c r="AO15" s="214">
        <v>0</v>
      </c>
      <c r="AP15" s="214">
        <v>0</v>
      </c>
      <c r="AQ15" s="214">
        <v>0</v>
      </c>
      <c r="AR15" s="214">
        <v>3</v>
      </c>
      <c r="AS15" s="214">
        <v>6</v>
      </c>
      <c r="AT15" s="214">
        <v>35339</v>
      </c>
    </row>
    <row r="16" spans="1:49" x14ac:dyDescent="0.2">
      <c r="B16" s="214" t="s">
        <v>2584</v>
      </c>
      <c r="C16" s="214" t="s">
        <v>76</v>
      </c>
      <c r="D16" s="214" t="s">
        <v>766</v>
      </c>
      <c r="E16" s="214" t="s">
        <v>1437</v>
      </c>
      <c r="F16" s="214" t="s">
        <v>1259</v>
      </c>
      <c r="G16" s="214" t="s">
        <v>218</v>
      </c>
      <c r="H16" s="214" t="s">
        <v>1755</v>
      </c>
      <c r="I16" s="214" t="s">
        <v>393</v>
      </c>
      <c r="V16" s="214">
        <v>1</v>
      </c>
      <c r="AA16" s="214" t="s">
        <v>1350</v>
      </c>
      <c r="AB16" s="214">
        <v>2</v>
      </c>
      <c r="AG16" s="214" t="s">
        <v>799</v>
      </c>
      <c r="AL16" s="214">
        <v>1</v>
      </c>
      <c r="AN16" s="214">
        <v>3</v>
      </c>
      <c r="AO16" s="214">
        <v>0</v>
      </c>
      <c r="AP16" s="214">
        <v>0</v>
      </c>
      <c r="AQ16" s="214">
        <v>0</v>
      </c>
      <c r="AR16" s="214">
        <v>1</v>
      </c>
      <c r="AS16" s="214">
        <v>4</v>
      </c>
      <c r="AT16" s="214">
        <v>40603</v>
      </c>
    </row>
    <row r="17" spans="2:49" x14ac:dyDescent="0.2">
      <c r="B17" s="214" t="s">
        <v>3293</v>
      </c>
      <c r="C17" s="214" t="s">
        <v>79</v>
      </c>
      <c r="D17" s="214" t="s">
        <v>908</v>
      </c>
      <c r="E17" s="214" t="s">
        <v>1437</v>
      </c>
      <c r="F17" s="214" t="s">
        <v>1259</v>
      </c>
      <c r="G17" s="214" t="s">
        <v>218</v>
      </c>
      <c r="H17" s="214" t="s">
        <v>1757</v>
      </c>
      <c r="I17" s="214" t="s">
        <v>393</v>
      </c>
      <c r="Z17" s="214">
        <v>1</v>
      </c>
      <c r="AA17" s="214" t="s">
        <v>1099</v>
      </c>
      <c r="AB17" s="214">
        <v>0</v>
      </c>
      <c r="AC17" s="214">
        <v>0</v>
      </c>
      <c r="AD17" s="214">
        <v>0</v>
      </c>
      <c r="AE17" s="214">
        <v>0</v>
      </c>
      <c r="AF17" s="214">
        <v>1</v>
      </c>
      <c r="AL17" s="214">
        <v>3</v>
      </c>
      <c r="AM17" s="214" t="s">
        <v>1100</v>
      </c>
      <c r="AN17" s="214">
        <v>0</v>
      </c>
      <c r="AO17" s="214">
        <v>0</v>
      </c>
      <c r="AP17" s="214">
        <v>0</v>
      </c>
      <c r="AQ17" s="214">
        <v>0</v>
      </c>
      <c r="AR17" s="214">
        <v>5</v>
      </c>
      <c r="AS17" s="214">
        <v>5</v>
      </c>
    </row>
    <row r="18" spans="2:49" x14ac:dyDescent="0.2">
      <c r="B18" s="214" t="s">
        <v>2629</v>
      </c>
      <c r="C18" s="214" t="s">
        <v>76</v>
      </c>
      <c r="D18" s="214" t="s">
        <v>2127</v>
      </c>
      <c r="E18" s="214" t="s">
        <v>1437</v>
      </c>
      <c r="F18" s="214" t="s">
        <v>1259</v>
      </c>
      <c r="G18" s="214" t="s">
        <v>218</v>
      </c>
      <c r="H18" s="214" t="s">
        <v>1762</v>
      </c>
      <c r="I18" s="214" t="s">
        <v>218</v>
      </c>
      <c r="AB18" s="214">
        <v>1</v>
      </c>
      <c r="AG18" s="214" t="s">
        <v>1340</v>
      </c>
      <c r="AL18" s="214">
        <v>1</v>
      </c>
      <c r="AM18" s="214" t="s">
        <v>860</v>
      </c>
      <c r="AN18" s="214">
        <v>1</v>
      </c>
      <c r="AO18" s="214">
        <v>0</v>
      </c>
      <c r="AP18" s="214">
        <v>0</v>
      </c>
      <c r="AQ18" s="214">
        <v>0</v>
      </c>
      <c r="AR18" s="214">
        <v>1</v>
      </c>
      <c r="AS18" s="214">
        <v>2</v>
      </c>
      <c r="AT18" s="214">
        <v>40197</v>
      </c>
    </row>
    <row r="19" spans="2:49" x14ac:dyDescent="0.2">
      <c r="B19" s="214" t="s">
        <v>2655</v>
      </c>
      <c r="C19" s="214" t="s">
        <v>76</v>
      </c>
      <c r="D19" s="214" t="s">
        <v>1767</v>
      </c>
      <c r="E19" s="214" t="s">
        <v>1437</v>
      </c>
      <c r="F19" s="214" t="s">
        <v>1259</v>
      </c>
      <c r="G19" s="214" t="s">
        <v>218</v>
      </c>
      <c r="H19" s="214" t="s">
        <v>1770</v>
      </c>
      <c r="I19" s="214" t="s">
        <v>218</v>
      </c>
      <c r="AL19" s="214">
        <v>3</v>
      </c>
      <c r="AM19" s="214" t="s">
        <v>840</v>
      </c>
      <c r="AN19" s="214">
        <v>0</v>
      </c>
      <c r="AO19" s="214">
        <v>0</v>
      </c>
      <c r="AP19" s="214">
        <v>0</v>
      </c>
      <c r="AQ19" s="214">
        <v>0</v>
      </c>
      <c r="AR19" s="214">
        <v>3</v>
      </c>
      <c r="AS19" s="214">
        <v>3</v>
      </c>
      <c r="AT19" s="214">
        <v>39513</v>
      </c>
    </row>
    <row r="20" spans="2:49" x14ac:dyDescent="0.2">
      <c r="B20" s="214" t="s">
        <v>2655</v>
      </c>
      <c r="C20" s="214" t="s">
        <v>76</v>
      </c>
      <c r="D20" s="214" t="s">
        <v>1767</v>
      </c>
      <c r="E20" s="214" t="s">
        <v>1437</v>
      </c>
      <c r="F20" s="214" t="s">
        <v>1259</v>
      </c>
      <c r="G20" s="214" t="s">
        <v>218</v>
      </c>
      <c r="H20" s="214" t="s">
        <v>1781</v>
      </c>
      <c r="I20" s="214" t="s">
        <v>1036</v>
      </c>
      <c r="AL20" s="214">
        <v>1</v>
      </c>
      <c r="AM20" s="214" t="s">
        <v>1037</v>
      </c>
      <c r="AN20" s="214">
        <v>0</v>
      </c>
      <c r="AO20" s="214">
        <v>0</v>
      </c>
      <c r="AP20" s="214">
        <v>0</v>
      </c>
      <c r="AQ20" s="214">
        <v>0</v>
      </c>
      <c r="AR20" s="214">
        <v>1</v>
      </c>
      <c r="AS20" s="214">
        <v>1</v>
      </c>
      <c r="AT20" s="214" t="s">
        <v>1038</v>
      </c>
    </row>
    <row r="21" spans="2:49" x14ac:dyDescent="0.2">
      <c r="B21" s="214" t="s">
        <v>2938</v>
      </c>
      <c r="C21" s="214" t="s">
        <v>76</v>
      </c>
      <c r="D21" s="214" t="s">
        <v>910</v>
      </c>
      <c r="E21" s="214" t="s">
        <v>1437</v>
      </c>
      <c r="F21" s="214" t="s">
        <v>1259</v>
      </c>
      <c r="G21" s="214" t="s">
        <v>218</v>
      </c>
      <c r="H21" s="214" t="s">
        <v>1807</v>
      </c>
      <c r="I21" s="214" t="s">
        <v>1290</v>
      </c>
      <c r="V21" s="214">
        <v>1</v>
      </c>
      <c r="AA21" s="214" t="s">
        <v>1354</v>
      </c>
      <c r="AB21" s="214">
        <v>2</v>
      </c>
      <c r="AF21" s="214">
        <v>2</v>
      </c>
      <c r="AG21" s="214" t="s">
        <v>1354</v>
      </c>
      <c r="AL21" s="214">
        <v>1</v>
      </c>
      <c r="AM21" s="214" t="s">
        <v>1354</v>
      </c>
      <c r="AN21" s="214">
        <v>3</v>
      </c>
      <c r="AO21" s="214">
        <v>0</v>
      </c>
      <c r="AP21" s="214">
        <v>0</v>
      </c>
      <c r="AQ21" s="214">
        <v>0</v>
      </c>
      <c r="AR21" s="214">
        <v>3</v>
      </c>
      <c r="AS21" s="214">
        <v>6</v>
      </c>
      <c r="AT21" s="214" t="s">
        <v>1271</v>
      </c>
    </row>
    <row r="22" spans="2:49" x14ac:dyDescent="0.2">
      <c r="B22" s="214" t="s">
        <v>2742</v>
      </c>
      <c r="C22" s="214" t="s">
        <v>76</v>
      </c>
      <c r="D22" s="214" t="s">
        <v>136</v>
      </c>
      <c r="E22" s="214" t="s">
        <v>1437</v>
      </c>
      <c r="F22" s="214" t="s">
        <v>1259</v>
      </c>
      <c r="G22" s="214" t="s">
        <v>218</v>
      </c>
      <c r="H22" s="214" t="s">
        <v>1816</v>
      </c>
      <c r="I22" s="214" t="s">
        <v>218</v>
      </c>
      <c r="AB22" s="214">
        <v>3</v>
      </c>
      <c r="AF22" s="214">
        <v>3</v>
      </c>
      <c r="AG22" s="214" t="s">
        <v>511</v>
      </c>
      <c r="AL22" s="214">
        <v>2</v>
      </c>
      <c r="AN22" s="214">
        <v>3</v>
      </c>
      <c r="AO22" s="214">
        <v>0</v>
      </c>
      <c r="AP22" s="214">
        <v>0</v>
      </c>
      <c r="AQ22" s="214">
        <v>0</v>
      </c>
      <c r="AR22" s="214">
        <v>5</v>
      </c>
      <c r="AS22" s="214">
        <v>8</v>
      </c>
      <c r="AT22" s="214">
        <v>38819</v>
      </c>
    </row>
    <row r="23" spans="2:49" x14ac:dyDescent="0.2">
      <c r="B23" s="214" t="s">
        <v>2749</v>
      </c>
      <c r="C23" s="214" t="s">
        <v>76</v>
      </c>
      <c r="D23" s="214" t="s">
        <v>317</v>
      </c>
      <c r="E23" s="214" t="s">
        <v>1437</v>
      </c>
      <c r="F23" s="214" t="s">
        <v>1259</v>
      </c>
      <c r="G23" s="214" t="s">
        <v>218</v>
      </c>
      <c r="H23" s="214" t="s">
        <v>1824</v>
      </c>
      <c r="I23" s="214" t="s">
        <v>218</v>
      </c>
      <c r="N23" s="214">
        <v>1</v>
      </c>
      <c r="O23" s="214" t="s">
        <v>148</v>
      </c>
      <c r="T23" s="214">
        <v>1</v>
      </c>
      <c r="U23" s="214" t="s">
        <v>149</v>
      </c>
      <c r="AB23" s="214">
        <v>2</v>
      </c>
      <c r="AC23" s="214">
        <v>1</v>
      </c>
      <c r="AG23" s="214" t="s">
        <v>150</v>
      </c>
      <c r="AL23" s="214">
        <v>3</v>
      </c>
      <c r="AM23" s="214" t="s">
        <v>151</v>
      </c>
      <c r="AN23" s="214">
        <v>2</v>
      </c>
      <c r="AO23" s="214">
        <v>1</v>
      </c>
      <c r="AP23" s="214">
        <v>0</v>
      </c>
      <c r="AQ23" s="214">
        <v>0</v>
      </c>
      <c r="AR23" s="214">
        <v>5</v>
      </c>
      <c r="AS23" s="214">
        <v>8</v>
      </c>
      <c r="AT23" s="214">
        <v>36262</v>
      </c>
    </row>
    <row r="24" spans="2:49" x14ac:dyDescent="0.2">
      <c r="B24" s="214" t="s">
        <v>2821</v>
      </c>
      <c r="C24" s="214" t="s">
        <v>76</v>
      </c>
      <c r="D24" s="214" t="s">
        <v>14</v>
      </c>
      <c r="E24" s="214" t="s">
        <v>1437</v>
      </c>
      <c r="F24" s="214" t="s">
        <v>1259</v>
      </c>
      <c r="G24" s="214" t="s">
        <v>218</v>
      </c>
      <c r="H24" s="214" t="s">
        <v>1839</v>
      </c>
      <c r="I24" s="214" t="s">
        <v>218</v>
      </c>
      <c r="V24" s="214">
        <v>4</v>
      </c>
      <c r="AA24" s="214" t="s">
        <v>1153</v>
      </c>
      <c r="AL24" s="214">
        <v>1</v>
      </c>
      <c r="AN24" s="214">
        <v>4</v>
      </c>
      <c r="AO24" s="214">
        <v>0</v>
      </c>
      <c r="AP24" s="214">
        <v>0</v>
      </c>
      <c r="AQ24" s="214">
        <v>0</v>
      </c>
      <c r="AR24" s="214">
        <v>1</v>
      </c>
      <c r="AS24" s="214">
        <v>5</v>
      </c>
      <c r="AT24" s="214" t="s">
        <v>209</v>
      </c>
    </row>
    <row r="25" spans="2:49" x14ac:dyDescent="0.2">
      <c r="B25" s="214" t="s">
        <v>2836</v>
      </c>
      <c r="C25" s="214" t="s">
        <v>76</v>
      </c>
      <c r="D25" s="214" t="s">
        <v>324</v>
      </c>
      <c r="E25" s="214" t="s">
        <v>1437</v>
      </c>
      <c r="F25" s="214" t="s">
        <v>1259</v>
      </c>
      <c r="G25" s="214" t="s">
        <v>218</v>
      </c>
      <c r="H25" s="214" t="s">
        <v>1859</v>
      </c>
      <c r="I25" s="214" t="s">
        <v>591</v>
      </c>
      <c r="V25" s="214">
        <v>5</v>
      </c>
      <c r="Z25" s="214">
        <v>4</v>
      </c>
      <c r="AA25" s="214" t="s">
        <v>498</v>
      </c>
      <c r="AN25" s="214">
        <v>5</v>
      </c>
      <c r="AO25" s="214">
        <v>0</v>
      </c>
      <c r="AP25" s="214">
        <v>0</v>
      </c>
      <c r="AQ25" s="214">
        <v>0</v>
      </c>
      <c r="AR25" s="214">
        <v>4</v>
      </c>
      <c r="AS25" s="214">
        <v>9</v>
      </c>
      <c r="AT25" s="214">
        <v>39114</v>
      </c>
    </row>
    <row r="26" spans="2:49" x14ac:dyDescent="0.2">
      <c r="B26" s="214" t="s">
        <v>2661</v>
      </c>
      <c r="C26" s="214" t="s">
        <v>76</v>
      </c>
      <c r="D26" s="214" t="s">
        <v>1871</v>
      </c>
      <c r="E26" s="214" t="s">
        <v>1437</v>
      </c>
      <c r="F26" s="214" t="s">
        <v>1259</v>
      </c>
      <c r="G26" s="214" t="s">
        <v>218</v>
      </c>
      <c r="H26" s="214" t="s">
        <v>1876</v>
      </c>
      <c r="I26" s="214" t="s">
        <v>218</v>
      </c>
      <c r="AB26" s="214">
        <v>1</v>
      </c>
      <c r="AF26" s="214">
        <v>3</v>
      </c>
      <c r="AG26" s="214" t="s">
        <v>946</v>
      </c>
      <c r="AN26" s="214">
        <v>1</v>
      </c>
      <c r="AO26" s="214">
        <v>0</v>
      </c>
      <c r="AP26" s="214">
        <v>0</v>
      </c>
      <c r="AQ26" s="214">
        <v>0</v>
      </c>
      <c r="AR26" s="214">
        <v>3</v>
      </c>
      <c r="AS26" s="214">
        <v>4</v>
      </c>
      <c r="AT26" s="214" t="s">
        <v>336</v>
      </c>
    </row>
    <row r="27" spans="2:49" x14ac:dyDescent="0.2">
      <c r="B27" s="214" t="s">
        <v>2874</v>
      </c>
      <c r="C27" s="214" t="s">
        <v>76</v>
      </c>
      <c r="D27" s="214" t="s">
        <v>61</v>
      </c>
      <c r="E27" s="214" t="s">
        <v>1437</v>
      </c>
      <c r="F27" s="214" t="s">
        <v>1259</v>
      </c>
      <c r="G27" s="214" t="s">
        <v>218</v>
      </c>
      <c r="H27" s="214" t="s">
        <v>1881</v>
      </c>
      <c r="I27" s="214" t="s">
        <v>218</v>
      </c>
      <c r="AB27" s="214">
        <v>1</v>
      </c>
      <c r="AF27" s="214">
        <v>2</v>
      </c>
      <c r="AG27" s="214" t="s">
        <v>2235</v>
      </c>
      <c r="AN27" s="214">
        <v>1</v>
      </c>
      <c r="AO27" s="214">
        <v>0</v>
      </c>
      <c r="AP27" s="214">
        <v>0</v>
      </c>
      <c r="AQ27" s="214">
        <v>0</v>
      </c>
      <c r="AR27" s="214">
        <v>2</v>
      </c>
      <c r="AS27" s="214">
        <v>3</v>
      </c>
      <c r="AT27" s="214">
        <v>37469</v>
      </c>
    </row>
    <row r="28" spans="2:49" x14ac:dyDescent="0.2">
      <c r="B28" s="214" t="s">
        <v>2892</v>
      </c>
      <c r="C28" s="214" t="s">
        <v>76</v>
      </c>
      <c r="D28" s="214" t="s">
        <v>367</v>
      </c>
      <c r="E28" s="214" t="s">
        <v>1437</v>
      </c>
      <c r="F28" s="214" t="s">
        <v>1259</v>
      </c>
      <c r="G28" s="214" t="s">
        <v>218</v>
      </c>
      <c r="H28" s="214" t="s">
        <v>1883</v>
      </c>
      <c r="I28" s="214" t="s">
        <v>218</v>
      </c>
      <c r="T28" s="214">
        <v>1</v>
      </c>
      <c r="AB28" s="214">
        <v>1</v>
      </c>
      <c r="AG28" s="214" t="s">
        <v>239</v>
      </c>
      <c r="AL28" s="214">
        <v>1</v>
      </c>
      <c r="AN28" s="214">
        <v>1</v>
      </c>
      <c r="AO28" s="214">
        <v>0</v>
      </c>
      <c r="AP28" s="214">
        <v>0</v>
      </c>
      <c r="AQ28" s="214">
        <v>0</v>
      </c>
      <c r="AR28" s="214">
        <v>2</v>
      </c>
      <c r="AS28" s="214">
        <v>3</v>
      </c>
      <c r="AT28" s="214">
        <v>39556</v>
      </c>
    </row>
    <row r="29" spans="2:49" x14ac:dyDescent="0.2">
      <c r="B29" s="214" t="s">
        <v>2930</v>
      </c>
      <c r="C29" s="214" t="s">
        <v>76</v>
      </c>
      <c r="D29" s="214" t="s">
        <v>1886</v>
      </c>
      <c r="E29" s="214" t="s">
        <v>1437</v>
      </c>
      <c r="F29" s="214" t="s">
        <v>1259</v>
      </c>
      <c r="G29" s="214" t="s">
        <v>218</v>
      </c>
      <c r="H29" s="214" t="s">
        <v>1891</v>
      </c>
      <c r="I29" s="214" t="s">
        <v>218</v>
      </c>
      <c r="T29" s="214">
        <v>1</v>
      </c>
      <c r="U29" s="214" t="s">
        <v>208</v>
      </c>
      <c r="V29" s="214">
        <v>1</v>
      </c>
      <c r="AA29" s="214" t="s">
        <v>208</v>
      </c>
      <c r="AB29" s="214">
        <v>6</v>
      </c>
      <c r="AF29" s="214">
        <v>0</v>
      </c>
      <c r="AG29" s="214" t="s">
        <v>208</v>
      </c>
      <c r="AL29" s="214">
        <v>4</v>
      </c>
      <c r="AM29" s="214" t="s">
        <v>208</v>
      </c>
      <c r="AN29" s="214">
        <v>7</v>
      </c>
      <c r="AO29" s="214">
        <v>0</v>
      </c>
      <c r="AP29" s="214">
        <v>0</v>
      </c>
      <c r="AQ29" s="214">
        <v>0</v>
      </c>
      <c r="AR29" s="214">
        <v>5</v>
      </c>
      <c r="AS29" s="214">
        <v>12</v>
      </c>
      <c r="AT29" s="214">
        <v>40071</v>
      </c>
    </row>
    <row r="30" spans="2:49" x14ac:dyDescent="0.2">
      <c r="B30" s="214" t="s">
        <v>2977</v>
      </c>
      <c r="C30" s="214" t="s">
        <v>76</v>
      </c>
      <c r="D30" s="214" t="s">
        <v>57</v>
      </c>
      <c r="E30" s="214" t="s">
        <v>1437</v>
      </c>
      <c r="F30" s="214" t="s">
        <v>1259</v>
      </c>
      <c r="G30" s="214" t="s">
        <v>218</v>
      </c>
      <c r="H30" s="214" t="s">
        <v>1918</v>
      </c>
      <c r="I30" s="214" t="s">
        <v>218</v>
      </c>
      <c r="AB30" s="214">
        <v>6</v>
      </c>
      <c r="AD30" s="214">
        <v>1</v>
      </c>
      <c r="AE30" s="214">
        <v>4</v>
      </c>
      <c r="AG30" s="214" t="s">
        <v>314</v>
      </c>
      <c r="AH30" s="214">
        <v>1</v>
      </c>
      <c r="AK30" s="214">
        <v>3</v>
      </c>
      <c r="AL30" s="214">
        <v>1</v>
      </c>
      <c r="AM30" s="214" t="s">
        <v>314</v>
      </c>
      <c r="AN30" s="214">
        <v>7</v>
      </c>
      <c r="AO30" s="214">
        <v>0</v>
      </c>
      <c r="AP30" s="214">
        <v>1</v>
      </c>
      <c r="AQ30" s="214">
        <v>7</v>
      </c>
      <c r="AR30" s="214">
        <v>1</v>
      </c>
      <c r="AS30" s="214">
        <v>16</v>
      </c>
      <c r="AT30" s="214" t="s">
        <v>294</v>
      </c>
    </row>
    <row r="31" spans="2:49" x14ac:dyDescent="0.2">
      <c r="B31" s="214" t="s">
        <v>2991</v>
      </c>
      <c r="C31" s="214" t="s">
        <v>76</v>
      </c>
      <c r="D31" s="214" t="s">
        <v>339</v>
      </c>
      <c r="E31" s="214" t="s">
        <v>1437</v>
      </c>
      <c r="F31" s="214" t="s">
        <v>1259</v>
      </c>
      <c r="G31" s="214" t="s">
        <v>218</v>
      </c>
      <c r="H31" s="214" t="s">
        <v>2208</v>
      </c>
      <c r="I31" s="214" t="s">
        <v>218</v>
      </c>
      <c r="AB31" s="214">
        <v>3</v>
      </c>
      <c r="AG31" s="214" t="s">
        <v>651</v>
      </c>
      <c r="AL31" s="214">
        <v>2</v>
      </c>
      <c r="AN31" s="214">
        <v>3</v>
      </c>
      <c r="AO31" s="214">
        <v>0</v>
      </c>
      <c r="AP31" s="214">
        <v>0</v>
      </c>
      <c r="AQ31" s="214">
        <v>0</v>
      </c>
      <c r="AR31" s="214">
        <v>2</v>
      </c>
      <c r="AS31" s="214">
        <v>5</v>
      </c>
      <c r="AT31" s="214" t="s">
        <v>806</v>
      </c>
      <c r="AW31" s="214" t="s">
        <v>1950</v>
      </c>
    </row>
    <row r="32" spans="2:49" x14ac:dyDescent="0.2">
      <c r="B32" s="214" t="s">
        <v>3001</v>
      </c>
      <c r="C32" s="214" t="s">
        <v>76</v>
      </c>
      <c r="D32" s="214" t="s">
        <v>780</v>
      </c>
      <c r="E32" s="214" t="s">
        <v>1437</v>
      </c>
      <c r="F32" s="214" t="s">
        <v>1259</v>
      </c>
      <c r="G32" s="214" t="s">
        <v>218</v>
      </c>
      <c r="H32" s="214" t="s">
        <v>1956</v>
      </c>
      <c r="I32" s="214" t="s">
        <v>218</v>
      </c>
      <c r="AB32" s="214">
        <v>1</v>
      </c>
      <c r="AG32" s="214" t="s">
        <v>785</v>
      </c>
      <c r="AL32" s="214">
        <v>3</v>
      </c>
      <c r="AM32" s="214" t="s">
        <v>785</v>
      </c>
      <c r="AN32" s="214">
        <v>1</v>
      </c>
      <c r="AO32" s="214">
        <v>0</v>
      </c>
      <c r="AP32" s="214">
        <v>0</v>
      </c>
      <c r="AQ32" s="214">
        <v>0</v>
      </c>
      <c r="AR32" s="214">
        <v>3</v>
      </c>
      <c r="AS32" s="214">
        <v>4</v>
      </c>
      <c r="AT32" s="214">
        <v>40392</v>
      </c>
    </row>
    <row r="33" spans="2:46" x14ac:dyDescent="0.2">
      <c r="B33" s="214" t="s">
        <v>3038</v>
      </c>
      <c r="C33" s="214" t="s">
        <v>76</v>
      </c>
      <c r="D33" s="214" t="s">
        <v>906</v>
      </c>
      <c r="E33" s="214" t="s">
        <v>1437</v>
      </c>
      <c r="F33" s="214" t="s">
        <v>1259</v>
      </c>
      <c r="G33" s="214" t="s">
        <v>218</v>
      </c>
      <c r="H33" s="214" t="s">
        <v>1961</v>
      </c>
      <c r="I33" s="214" t="s">
        <v>218</v>
      </c>
      <c r="V33" s="214">
        <v>1</v>
      </c>
      <c r="AA33" s="214" t="s">
        <v>2236</v>
      </c>
      <c r="AL33" s="214">
        <v>3</v>
      </c>
      <c r="AN33" s="214">
        <v>1</v>
      </c>
      <c r="AO33" s="214">
        <v>0</v>
      </c>
      <c r="AP33" s="214">
        <v>0</v>
      </c>
      <c r="AQ33" s="214">
        <v>0</v>
      </c>
      <c r="AR33" s="214">
        <v>3</v>
      </c>
      <c r="AS33" s="214">
        <v>4</v>
      </c>
      <c r="AT33" s="214">
        <v>40975</v>
      </c>
    </row>
    <row r="34" spans="2:46" x14ac:dyDescent="0.2">
      <c r="B34" s="214" t="s">
        <v>3061</v>
      </c>
      <c r="C34" s="214" t="s">
        <v>76</v>
      </c>
      <c r="D34" s="214" t="s">
        <v>1964</v>
      </c>
      <c r="E34" s="214" t="s">
        <v>1437</v>
      </c>
      <c r="F34" s="214" t="s">
        <v>1259</v>
      </c>
      <c r="G34" s="214" t="s">
        <v>218</v>
      </c>
      <c r="H34" s="214" t="s">
        <v>1970</v>
      </c>
      <c r="I34" s="214" t="s">
        <v>218</v>
      </c>
      <c r="V34" s="214">
        <v>1</v>
      </c>
      <c r="AA34" s="214" t="s">
        <v>1058</v>
      </c>
      <c r="AB34" s="214">
        <v>3</v>
      </c>
      <c r="AG34" s="214" t="s">
        <v>11</v>
      </c>
      <c r="AL34" s="214">
        <v>10</v>
      </c>
      <c r="AM34" s="214" t="s">
        <v>240</v>
      </c>
      <c r="AN34" s="214">
        <v>4</v>
      </c>
      <c r="AO34" s="214">
        <v>0</v>
      </c>
      <c r="AP34" s="214">
        <v>0</v>
      </c>
      <c r="AQ34" s="214">
        <v>0</v>
      </c>
      <c r="AR34" s="214">
        <v>10</v>
      </c>
      <c r="AS34" s="214">
        <v>14</v>
      </c>
      <c r="AT34" s="214">
        <v>39181</v>
      </c>
    </row>
    <row r="35" spans="2:46" x14ac:dyDescent="0.2">
      <c r="B35" s="214" t="s">
        <v>3096</v>
      </c>
      <c r="C35" s="214" t="s">
        <v>76</v>
      </c>
      <c r="D35" s="214" t="s">
        <v>313</v>
      </c>
      <c r="E35" s="214" t="s">
        <v>1437</v>
      </c>
      <c r="F35" s="214" t="s">
        <v>1259</v>
      </c>
      <c r="G35" s="214" t="s">
        <v>218</v>
      </c>
      <c r="H35" s="214" t="s">
        <v>1992</v>
      </c>
      <c r="I35" s="214" t="s">
        <v>218</v>
      </c>
      <c r="V35" s="214">
        <v>0</v>
      </c>
      <c r="Z35" s="214">
        <v>0</v>
      </c>
      <c r="AB35" s="214">
        <v>1</v>
      </c>
      <c r="AF35" s="214">
        <v>10</v>
      </c>
      <c r="AG35" s="214" t="s">
        <v>2148</v>
      </c>
      <c r="AN35" s="214">
        <v>1</v>
      </c>
      <c r="AO35" s="214">
        <v>0</v>
      </c>
      <c r="AP35" s="214">
        <v>0</v>
      </c>
      <c r="AQ35" s="214">
        <v>0</v>
      </c>
      <c r="AR35" s="214">
        <v>10</v>
      </c>
      <c r="AS35" s="214">
        <v>11</v>
      </c>
      <c r="AT35" s="214" t="s">
        <v>394</v>
      </c>
    </row>
    <row r="36" spans="2:46" x14ac:dyDescent="0.2">
      <c r="B36" s="214" t="s">
        <v>3096</v>
      </c>
      <c r="C36" s="214" t="s">
        <v>76</v>
      </c>
      <c r="D36" s="214" t="s">
        <v>313</v>
      </c>
      <c r="E36" s="214" t="s">
        <v>1437</v>
      </c>
      <c r="F36" s="214" t="s">
        <v>1259</v>
      </c>
      <c r="G36" s="214" t="s">
        <v>218</v>
      </c>
      <c r="H36" s="214" t="s">
        <v>2016</v>
      </c>
      <c r="I36" s="214" t="s">
        <v>218</v>
      </c>
      <c r="V36" s="214">
        <v>0</v>
      </c>
      <c r="Z36" s="214">
        <v>0</v>
      </c>
      <c r="AB36" s="214">
        <v>1</v>
      </c>
      <c r="AF36" s="214">
        <v>6</v>
      </c>
      <c r="AG36" s="214" t="s">
        <v>1286</v>
      </c>
      <c r="AN36" s="214">
        <v>1</v>
      </c>
      <c r="AO36" s="214">
        <v>0</v>
      </c>
      <c r="AP36" s="214">
        <v>0</v>
      </c>
      <c r="AQ36" s="214">
        <v>0</v>
      </c>
      <c r="AR36" s="214">
        <v>6</v>
      </c>
      <c r="AS36" s="214">
        <v>7</v>
      </c>
      <c r="AT36" s="214">
        <v>41000</v>
      </c>
    </row>
    <row r="37" spans="2:46" x14ac:dyDescent="0.2">
      <c r="B37" s="214" t="s">
        <v>3103</v>
      </c>
      <c r="C37" s="214" t="s">
        <v>76</v>
      </c>
      <c r="D37" s="214" t="s">
        <v>33</v>
      </c>
      <c r="E37" s="214" t="s">
        <v>1437</v>
      </c>
      <c r="F37" s="214" t="s">
        <v>1259</v>
      </c>
      <c r="G37" s="214" t="s">
        <v>218</v>
      </c>
      <c r="H37" s="214" t="s">
        <v>2248</v>
      </c>
      <c r="I37" s="214" t="s">
        <v>218</v>
      </c>
      <c r="AB37" s="214">
        <v>1</v>
      </c>
      <c r="AF37" s="214">
        <v>3</v>
      </c>
      <c r="AG37" s="214" t="s">
        <v>2249</v>
      </c>
      <c r="AN37" s="214">
        <v>1</v>
      </c>
      <c r="AO37" s="214">
        <v>0</v>
      </c>
      <c r="AP37" s="214">
        <v>0</v>
      </c>
      <c r="AQ37" s="214">
        <v>0</v>
      </c>
      <c r="AR37" s="214">
        <v>3</v>
      </c>
      <c r="AS37" s="214">
        <v>4</v>
      </c>
      <c r="AT37" s="214">
        <v>41155</v>
      </c>
    </row>
    <row r="38" spans="2:46" x14ac:dyDescent="0.2">
      <c r="B38" s="214" t="s">
        <v>3128</v>
      </c>
      <c r="C38" s="214" t="s">
        <v>76</v>
      </c>
      <c r="D38" s="214" t="s">
        <v>429</v>
      </c>
      <c r="E38" s="214" t="s">
        <v>1437</v>
      </c>
      <c r="F38" s="214" t="s">
        <v>1259</v>
      </c>
      <c r="G38" s="214" t="s">
        <v>218</v>
      </c>
      <c r="H38" s="214" t="s">
        <v>2037</v>
      </c>
      <c r="I38" s="214" t="s">
        <v>218</v>
      </c>
      <c r="AB38" s="214">
        <v>3</v>
      </c>
      <c r="AG38" s="214" t="s">
        <v>265</v>
      </c>
      <c r="AH38" s="214">
        <v>1</v>
      </c>
      <c r="AI38" s="214">
        <v>1</v>
      </c>
      <c r="AL38" s="214">
        <v>1</v>
      </c>
      <c r="AM38" s="214" t="s">
        <v>265</v>
      </c>
      <c r="AN38" s="214">
        <v>4</v>
      </c>
      <c r="AO38" s="214">
        <v>1</v>
      </c>
      <c r="AP38" s="214">
        <v>0</v>
      </c>
      <c r="AQ38" s="214">
        <v>0</v>
      </c>
      <c r="AR38" s="214">
        <v>1</v>
      </c>
      <c r="AS38" s="214">
        <v>6</v>
      </c>
      <c r="AT38" s="214">
        <v>38229</v>
      </c>
    </row>
    <row r="39" spans="2:46" x14ac:dyDescent="0.2">
      <c r="B39" s="214" t="s">
        <v>3160</v>
      </c>
      <c r="C39" s="214" t="s">
        <v>76</v>
      </c>
      <c r="D39" s="214" t="s">
        <v>444</v>
      </c>
      <c r="E39" s="214" t="s">
        <v>1437</v>
      </c>
      <c r="F39" s="214" t="s">
        <v>1259</v>
      </c>
      <c r="G39" s="214" t="s">
        <v>218</v>
      </c>
      <c r="H39" s="214" t="s">
        <v>2057</v>
      </c>
      <c r="I39" s="214" t="s">
        <v>218</v>
      </c>
      <c r="AB39" s="214">
        <v>4</v>
      </c>
      <c r="AC39" s="214">
        <v>1</v>
      </c>
      <c r="AG39" s="214" t="s">
        <v>552</v>
      </c>
      <c r="AL39" s="214">
        <v>1</v>
      </c>
      <c r="AM39" s="214" t="s">
        <v>552</v>
      </c>
      <c r="AN39" s="214">
        <v>4</v>
      </c>
      <c r="AO39" s="214">
        <v>1</v>
      </c>
      <c r="AP39" s="214">
        <v>0</v>
      </c>
      <c r="AQ39" s="214">
        <v>0</v>
      </c>
      <c r="AR39" s="214">
        <v>1</v>
      </c>
      <c r="AS39" s="214">
        <v>6</v>
      </c>
      <c r="AT39" s="214">
        <v>39953</v>
      </c>
    </row>
    <row r="40" spans="2:46" x14ac:dyDescent="0.2">
      <c r="B40" s="214" t="s">
        <v>2591</v>
      </c>
      <c r="C40" s="214" t="s">
        <v>76</v>
      </c>
      <c r="D40" s="214" t="s">
        <v>1704</v>
      </c>
      <c r="E40" s="214" t="s">
        <v>1437</v>
      </c>
      <c r="F40" s="214" t="s">
        <v>1259</v>
      </c>
      <c r="G40" s="214" t="s">
        <v>159</v>
      </c>
      <c r="H40" s="214" t="s">
        <v>1726</v>
      </c>
      <c r="I40" s="214" t="s">
        <v>874</v>
      </c>
      <c r="AL40" s="214">
        <v>16</v>
      </c>
      <c r="AN40" s="214">
        <v>0</v>
      </c>
      <c r="AO40" s="214">
        <v>0</v>
      </c>
      <c r="AP40" s="214">
        <v>0</v>
      </c>
      <c r="AQ40" s="214">
        <v>0</v>
      </c>
      <c r="AR40" s="214">
        <v>16</v>
      </c>
      <c r="AS40" s="214">
        <v>16</v>
      </c>
    </row>
    <row r="41" spans="2:46" x14ac:dyDescent="0.2">
      <c r="B41" s="214" t="s">
        <v>2591</v>
      </c>
      <c r="C41" s="214" t="s">
        <v>76</v>
      </c>
      <c r="D41" s="214" t="s">
        <v>1704</v>
      </c>
      <c r="E41" s="214" t="s">
        <v>1437</v>
      </c>
      <c r="F41" s="214" t="s">
        <v>1259</v>
      </c>
      <c r="G41" s="214" t="s">
        <v>159</v>
      </c>
      <c r="H41" s="214" t="s">
        <v>1727</v>
      </c>
      <c r="I41" s="214" t="s">
        <v>875</v>
      </c>
      <c r="AB41" s="214">
        <v>1</v>
      </c>
      <c r="AL41" s="214">
        <v>10</v>
      </c>
      <c r="AN41" s="214">
        <v>1</v>
      </c>
      <c r="AO41" s="214">
        <v>0</v>
      </c>
      <c r="AP41" s="214">
        <v>0</v>
      </c>
      <c r="AQ41" s="214">
        <v>0</v>
      </c>
      <c r="AR41" s="214">
        <v>10</v>
      </c>
      <c r="AS41" s="214">
        <v>11</v>
      </c>
    </row>
    <row r="42" spans="2:46" x14ac:dyDescent="0.2">
      <c r="B42" s="214" t="s">
        <v>3046</v>
      </c>
      <c r="C42" s="214" t="s">
        <v>76</v>
      </c>
      <c r="D42" s="214" t="s">
        <v>551</v>
      </c>
      <c r="E42" s="214" t="s">
        <v>1437</v>
      </c>
      <c r="F42" s="214" t="s">
        <v>1259</v>
      </c>
      <c r="G42" s="214" t="s">
        <v>159</v>
      </c>
      <c r="H42" s="214" t="s">
        <v>1984</v>
      </c>
      <c r="I42" s="214" t="s">
        <v>159</v>
      </c>
      <c r="AB42" s="214">
        <v>1</v>
      </c>
      <c r="AF42" s="214">
        <v>1</v>
      </c>
      <c r="AG42" s="214" t="s">
        <v>550</v>
      </c>
      <c r="AN42" s="214">
        <v>1</v>
      </c>
      <c r="AO42" s="214">
        <v>0</v>
      </c>
      <c r="AP42" s="214">
        <v>0</v>
      </c>
      <c r="AQ42" s="214">
        <v>0</v>
      </c>
      <c r="AR42" s="214">
        <v>1</v>
      </c>
      <c r="AS42" s="214">
        <v>2</v>
      </c>
      <c r="AT42" s="214">
        <v>40001</v>
      </c>
    </row>
    <row r="43" spans="2:46" x14ac:dyDescent="0.2">
      <c r="B43" s="214" t="s">
        <v>3096</v>
      </c>
      <c r="C43" s="214" t="s">
        <v>76</v>
      </c>
      <c r="D43" s="214" t="s">
        <v>313</v>
      </c>
      <c r="E43" s="214" t="s">
        <v>1437</v>
      </c>
      <c r="F43" s="214" t="s">
        <v>1259</v>
      </c>
      <c r="G43" s="214" t="s">
        <v>159</v>
      </c>
      <c r="H43" s="214" t="s">
        <v>2010</v>
      </c>
      <c r="I43" s="214" t="s">
        <v>159</v>
      </c>
      <c r="V43" s="214">
        <v>0</v>
      </c>
      <c r="Z43" s="214">
        <v>0</v>
      </c>
      <c r="AB43" s="214">
        <v>1</v>
      </c>
      <c r="AF43" s="214">
        <v>5</v>
      </c>
      <c r="AG43" s="214" t="s">
        <v>900</v>
      </c>
      <c r="AN43" s="214">
        <v>1</v>
      </c>
      <c r="AO43" s="214">
        <v>0</v>
      </c>
      <c r="AP43" s="214">
        <v>0</v>
      </c>
      <c r="AQ43" s="214">
        <v>0</v>
      </c>
      <c r="AR43" s="214">
        <v>5</v>
      </c>
      <c r="AS43" s="214">
        <v>6</v>
      </c>
      <c r="AT43" s="214">
        <v>39904</v>
      </c>
    </row>
    <row r="44" spans="2:46" x14ac:dyDescent="0.2">
      <c r="B44" s="214" t="s">
        <v>2866</v>
      </c>
      <c r="C44" s="214" t="s">
        <v>76</v>
      </c>
      <c r="D44" s="214" t="s">
        <v>1463</v>
      </c>
      <c r="E44" s="214" t="s">
        <v>1437</v>
      </c>
      <c r="F44" s="214" t="s">
        <v>1259</v>
      </c>
      <c r="G44" s="214" t="s">
        <v>259</v>
      </c>
      <c r="H44" s="214" t="s">
        <v>1475</v>
      </c>
      <c r="I44" s="214" t="s">
        <v>259</v>
      </c>
      <c r="AB44" s="214">
        <v>1</v>
      </c>
      <c r="AG44" s="214" t="s">
        <v>295</v>
      </c>
      <c r="AN44" s="214">
        <v>1</v>
      </c>
      <c r="AO44" s="214">
        <v>0</v>
      </c>
      <c r="AP44" s="214">
        <v>0</v>
      </c>
      <c r="AQ44" s="214">
        <v>0</v>
      </c>
      <c r="AR44" s="214">
        <v>0</v>
      </c>
      <c r="AS44" s="214">
        <v>1</v>
      </c>
      <c r="AT44" s="214">
        <v>39549</v>
      </c>
    </row>
    <row r="45" spans="2:46" x14ac:dyDescent="0.2">
      <c r="B45" s="214" t="s">
        <v>2866</v>
      </c>
      <c r="C45" s="214" t="s">
        <v>76</v>
      </c>
      <c r="D45" s="214" t="s">
        <v>1463</v>
      </c>
      <c r="E45" s="214" t="s">
        <v>1437</v>
      </c>
      <c r="F45" s="214" t="s">
        <v>1259</v>
      </c>
      <c r="G45" s="214" t="s">
        <v>259</v>
      </c>
      <c r="H45" s="214" t="s">
        <v>1484</v>
      </c>
      <c r="I45" s="214" t="s">
        <v>1188</v>
      </c>
      <c r="AB45" s="214">
        <v>2</v>
      </c>
      <c r="AG45" s="214" t="s">
        <v>1189</v>
      </c>
      <c r="AN45" s="214">
        <v>2</v>
      </c>
      <c r="AO45" s="214">
        <v>0</v>
      </c>
      <c r="AP45" s="214">
        <v>0</v>
      </c>
      <c r="AQ45" s="214">
        <v>0</v>
      </c>
      <c r="AR45" s="214">
        <v>0</v>
      </c>
      <c r="AS45" s="214">
        <v>2</v>
      </c>
      <c r="AT45" s="214" t="s">
        <v>805</v>
      </c>
    </row>
    <row r="46" spans="2:46" x14ac:dyDescent="0.2">
      <c r="B46" s="214" t="s">
        <v>2390</v>
      </c>
      <c r="C46" s="214" t="s">
        <v>76</v>
      </c>
      <c r="D46" s="214" t="s">
        <v>381</v>
      </c>
      <c r="E46" s="214" t="s">
        <v>1437</v>
      </c>
      <c r="F46" s="214" t="s">
        <v>1259</v>
      </c>
      <c r="G46" s="214" t="s">
        <v>259</v>
      </c>
      <c r="H46" s="214" t="s">
        <v>1538</v>
      </c>
      <c r="I46" s="214" t="s">
        <v>729</v>
      </c>
      <c r="T46" s="214">
        <v>1</v>
      </c>
      <c r="AB46" s="214">
        <v>3</v>
      </c>
      <c r="AG46" s="214" t="s">
        <v>730</v>
      </c>
      <c r="AN46" s="214">
        <v>3</v>
      </c>
      <c r="AO46" s="214">
        <v>0</v>
      </c>
      <c r="AP46" s="214">
        <v>0</v>
      </c>
      <c r="AQ46" s="214">
        <v>0</v>
      </c>
      <c r="AR46" s="214">
        <v>1</v>
      </c>
      <c r="AS46" s="214">
        <v>4</v>
      </c>
    </row>
    <row r="47" spans="2:46" x14ac:dyDescent="0.2">
      <c r="B47" s="214" t="s">
        <v>2437</v>
      </c>
      <c r="C47" s="214" t="s">
        <v>76</v>
      </c>
      <c r="D47" s="214" t="s">
        <v>230</v>
      </c>
      <c r="E47" s="214" t="s">
        <v>1437</v>
      </c>
      <c r="F47" s="214" t="s">
        <v>1259</v>
      </c>
      <c r="G47" s="214" t="s">
        <v>259</v>
      </c>
      <c r="H47" s="214" t="s">
        <v>1610</v>
      </c>
      <c r="I47" s="214" t="s">
        <v>259</v>
      </c>
      <c r="AB47" s="214">
        <v>4</v>
      </c>
      <c r="AG47" s="214" t="s">
        <v>585</v>
      </c>
      <c r="AL47" s="214">
        <v>3</v>
      </c>
      <c r="AM47" s="214" t="s">
        <v>585</v>
      </c>
      <c r="AN47" s="214">
        <v>4</v>
      </c>
      <c r="AO47" s="214">
        <v>0</v>
      </c>
      <c r="AP47" s="214">
        <v>0</v>
      </c>
      <c r="AQ47" s="214">
        <v>0</v>
      </c>
      <c r="AR47" s="214">
        <v>3</v>
      </c>
      <c r="AS47" s="214">
        <v>7</v>
      </c>
      <c r="AT47" s="214">
        <v>36960</v>
      </c>
    </row>
    <row r="48" spans="2:46" x14ac:dyDescent="0.2">
      <c r="B48" s="214" t="s">
        <v>2390</v>
      </c>
      <c r="C48" s="214" t="s">
        <v>76</v>
      </c>
      <c r="D48" s="214" t="s">
        <v>381</v>
      </c>
      <c r="E48" s="214" t="s">
        <v>1437</v>
      </c>
      <c r="F48" s="214" t="s">
        <v>1259</v>
      </c>
      <c r="G48" s="214" t="s">
        <v>460</v>
      </c>
      <c r="H48" s="214" t="s">
        <v>3416</v>
      </c>
      <c r="I48" s="214" t="s">
        <v>3417</v>
      </c>
      <c r="T48" s="214">
        <v>1</v>
      </c>
      <c r="AB48" s="214">
        <v>1</v>
      </c>
      <c r="AG48" s="214" t="s">
        <v>3418</v>
      </c>
      <c r="AN48" s="214">
        <v>1</v>
      </c>
      <c r="AO48" s="214">
        <v>0</v>
      </c>
      <c r="AP48" s="214">
        <v>0</v>
      </c>
      <c r="AQ48" s="214">
        <v>0</v>
      </c>
      <c r="AR48" s="214">
        <v>1</v>
      </c>
      <c r="AS48" s="214">
        <v>2</v>
      </c>
      <c r="AT48" s="214">
        <v>41366</v>
      </c>
    </row>
    <row r="49" spans="2:46" x14ac:dyDescent="0.2">
      <c r="B49" s="214" t="s">
        <v>2469</v>
      </c>
      <c r="C49" s="214" t="s">
        <v>76</v>
      </c>
      <c r="D49" s="214" t="s">
        <v>416</v>
      </c>
      <c r="E49" s="214" t="s">
        <v>1437</v>
      </c>
      <c r="F49" s="214" t="s">
        <v>1259</v>
      </c>
      <c r="G49" s="214" t="s">
        <v>259</v>
      </c>
      <c r="H49" s="214" t="s">
        <v>1645</v>
      </c>
      <c r="I49" s="214" t="s">
        <v>259</v>
      </c>
      <c r="V49" s="214">
        <v>1</v>
      </c>
      <c r="AA49" s="214" t="s">
        <v>487</v>
      </c>
      <c r="AB49" s="214">
        <v>4</v>
      </c>
      <c r="AG49" s="214" t="s">
        <v>487</v>
      </c>
      <c r="AL49" s="214">
        <v>1</v>
      </c>
      <c r="AN49" s="214">
        <v>5</v>
      </c>
      <c r="AO49" s="214">
        <v>0</v>
      </c>
      <c r="AP49" s="214">
        <v>0</v>
      </c>
      <c r="AQ49" s="214">
        <v>0</v>
      </c>
      <c r="AR49" s="214">
        <v>1</v>
      </c>
      <c r="AS49" s="214">
        <v>6</v>
      </c>
      <c r="AT49" s="214">
        <v>39489</v>
      </c>
    </row>
    <row r="50" spans="2:46" x14ac:dyDescent="0.2">
      <c r="B50" s="214" t="s">
        <v>2591</v>
      </c>
      <c r="C50" s="214" t="s">
        <v>76</v>
      </c>
      <c r="D50" s="214" t="s">
        <v>1704</v>
      </c>
      <c r="E50" s="214" t="s">
        <v>1437</v>
      </c>
      <c r="F50" s="214" t="s">
        <v>1259</v>
      </c>
      <c r="G50" s="214" t="s">
        <v>259</v>
      </c>
      <c r="H50" s="214" t="s">
        <v>1730</v>
      </c>
      <c r="I50" s="214" t="s">
        <v>259</v>
      </c>
      <c r="AL50" s="214">
        <v>13</v>
      </c>
      <c r="AN50" s="214">
        <v>0</v>
      </c>
      <c r="AO50" s="214">
        <v>0</v>
      </c>
      <c r="AP50" s="214">
        <v>0</v>
      </c>
      <c r="AQ50" s="214">
        <v>0</v>
      </c>
      <c r="AR50" s="214">
        <v>13</v>
      </c>
      <c r="AS50" s="214">
        <v>13</v>
      </c>
    </row>
    <row r="51" spans="2:46" x14ac:dyDescent="0.2">
      <c r="B51" s="214" t="s">
        <v>2591</v>
      </c>
      <c r="C51" s="214" t="s">
        <v>76</v>
      </c>
      <c r="D51" s="214" t="s">
        <v>1704</v>
      </c>
      <c r="E51" s="214" t="s">
        <v>507</v>
      </c>
      <c r="F51" s="214" t="s">
        <v>1259</v>
      </c>
      <c r="G51" s="214" t="s">
        <v>259</v>
      </c>
      <c r="H51" s="214" t="s">
        <v>2098</v>
      </c>
      <c r="I51" s="214" t="s">
        <v>259</v>
      </c>
      <c r="AM51" s="214" t="s">
        <v>1374</v>
      </c>
      <c r="AN51" s="214">
        <v>0</v>
      </c>
      <c r="AO51" s="214">
        <v>0</v>
      </c>
      <c r="AP51" s="214">
        <v>0</v>
      </c>
      <c r="AQ51" s="214">
        <v>0</v>
      </c>
      <c r="AR51" s="214">
        <v>0</v>
      </c>
      <c r="AS51" s="214">
        <v>0</v>
      </c>
    </row>
    <row r="52" spans="2:46" x14ac:dyDescent="0.2">
      <c r="B52" s="214" t="s">
        <v>2431</v>
      </c>
      <c r="C52" s="214" t="s">
        <v>76</v>
      </c>
      <c r="D52" s="214" t="s">
        <v>1591</v>
      </c>
      <c r="E52" s="214" t="s">
        <v>1437</v>
      </c>
      <c r="F52" s="214" t="s">
        <v>1259</v>
      </c>
      <c r="G52" s="214" t="s">
        <v>459</v>
      </c>
      <c r="H52" s="214" t="s">
        <v>1600</v>
      </c>
      <c r="I52" s="214" t="s">
        <v>459</v>
      </c>
      <c r="AB52" s="214">
        <v>2</v>
      </c>
      <c r="AG52" s="214" t="s">
        <v>641</v>
      </c>
      <c r="AL52" s="214">
        <v>4</v>
      </c>
      <c r="AM52" s="214" t="s">
        <v>641</v>
      </c>
      <c r="AN52" s="214">
        <v>2</v>
      </c>
      <c r="AO52" s="214">
        <v>0</v>
      </c>
      <c r="AP52" s="214">
        <v>0</v>
      </c>
      <c r="AQ52" s="214">
        <v>0</v>
      </c>
      <c r="AR52" s="214">
        <v>4</v>
      </c>
      <c r="AS52" s="214">
        <v>6</v>
      </c>
      <c r="AT52" s="214">
        <v>40693</v>
      </c>
    </row>
    <row r="53" spans="2:46" x14ac:dyDescent="0.2">
      <c r="B53" s="214" t="s">
        <v>2836</v>
      </c>
      <c r="C53" s="214" t="s">
        <v>76</v>
      </c>
      <c r="D53" s="214" t="s">
        <v>324</v>
      </c>
      <c r="E53" s="214" t="s">
        <v>1437</v>
      </c>
      <c r="F53" s="214" t="s">
        <v>1259</v>
      </c>
      <c r="G53" s="214" t="s">
        <v>459</v>
      </c>
      <c r="H53" s="214" t="s">
        <v>1860</v>
      </c>
      <c r="I53" s="214" t="s">
        <v>459</v>
      </c>
      <c r="V53" s="214">
        <v>2</v>
      </c>
      <c r="Z53" s="214">
        <v>4</v>
      </c>
      <c r="AA53" s="214" t="s">
        <v>699</v>
      </c>
      <c r="AN53" s="214">
        <v>2</v>
      </c>
      <c r="AO53" s="214">
        <v>0</v>
      </c>
      <c r="AP53" s="214">
        <v>0</v>
      </c>
      <c r="AQ53" s="214">
        <v>0</v>
      </c>
      <c r="AR53" s="214">
        <v>4</v>
      </c>
      <c r="AS53" s="214">
        <v>6</v>
      </c>
      <c r="AT53" s="214">
        <v>39630</v>
      </c>
    </row>
    <row r="54" spans="2:46" x14ac:dyDescent="0.2">
      <c r="B54" s="214" t="s">
        <v>2661</v>
      </c>
      <c r="C54" s="214" t="s">
        <v>76</v>
      </c>
      <c r="D54" s="214" t="s">
        <v>1871</v>
      </c>
      <c r="E54" s="214" t="s">
        <v>1437</v>
      </c>
      <c r="F54" s="214" t="s">
        <v>1259</v>
      </c>
      <c r="G54" s="214" t="s">
        <v>459</v>
      </c>
      <c r="H54" s="214" t="s">
        <v>1879</v>
      </c>
      <c r="I54" s="214" t="s">
        <v>459</v>
      </c>
      <c r="AB54" s="214">
        <v>1</v>
      </c>
      <c r="AF54" s="214">
        <v>3</v>
      </c>
      <c r="AG54" s="214" t="s">
        <v>947</v>
      </c>
      <c r="AN54" s="214">
        <v>1</v>
      </c>
      <c r="AO54" s="214">
        <v>0</v>
      </c>
      <c r="AP54" s="214">
        <v>0</v>
      </c>
      <c r="AQ54" s="214">
        <v>0</v>
      </c>
      <c r="AR54" s="214">
        <v>3</v>
      </c>
      <c r="AS54" s="214">
        <v>4</v>
      </c>
      <c r="AT54" s="214">
        <v>40718</v>
      </c>
    </row>
    <row r="55" spans="2:46" x14ac:dyDescent="0.2">
      <c r="B55" s="214" t="s">
        <v>3096</v>
      </c>
      <c r="C55" s="214" t="s">
        <v>76</v>
      </c>
      <c r="D55" s="214" t="s">
        <v>313</v>
      </c>
      <c r="E55" s="214" t="s">
        <v>1437</v>
      </c>
      <c r="F55" s="214" t="s">
        <v>1259</v>
      </c>
      <c r="G55" s="214" t="s">
        <v>459</v>
      </c>
      <c r="H55" s="214" t="s">
        <v>1997</v>
      </c>
      <c r="I55" s="214" t="s">
        <v>459</v>
      </c>
      <c r="V55" s="214">
        <v>1</v>
      </c>
      <c r="Z55" s="214">
        <v>0</v>
      </c>
      <c r="AA55" s="214" t="s">
        <v>2153</v>
      </c>
      <c r="AB55" s="214">
        <v>1</v>
      </c>
      <c r="AF55" s="214">
        <v>3</v>
      </c>
      <c r="AG55" s="214" t="s">
        <v>2154</v>
      </c>
      <c r="AN55" s="214">
        <v>2</v>
      </c>
      <c r="AO55" s="214">
        <v>0</v>
      </c>
      <c r="AP55" s="214">
        <v>0</v>
      </c>
      <c r="AQ55" s="214">
        <v>0</v>
      </c>
      <c r="AR55" s="214">
        <v>3</v>
      </c>
      <c r="AS55" s="214">
        <v>5</v>
      </c>
      <c r="AT55" s="214">
        <v>37926</v>
      </c>
    </row>
    <row r="56" spans="2:46" x14ac:dyDescent="0.2">
      <c r="B56" s="214" t="s">
        <v>3128</v>
      </c>
      <c r="C56" s="214" t="s">
        <v>76</v>
      </c>
      <c r="D56" s="214" t="s">
        <v>429</v>
      </c>
      <c r="E56" s="214" t="s">
        <v>1437</v>
      </c>
      <c r="F56" s="214" t="s">
        <v>1259</v>
      </c>
      <c r="G56" s="214" t="s">
        <v>459</v>
      </c>
      <c r="H56" s="214" t="s">
        <v>2045</v>
      </c>
      <c r="I56" s="214" t="s">
        <v>459</v>
      </c>
      <c r="AB56" s="214">
        <v>1</v>
      </c>
      <c r="AF56" s="214">
        <v>1</v>
      </c>
      <c r="AG56" s="214" t="s">
        <v>1126</v>
      </c>
      <c r="AL56" s="214">
        <v>1</v>
      </c>
      <c r="AM56" s="214" t="s">
        <v>1126</v>
      </c>
      <c r="AN56" s="214">
        <v>1</v>
      </c>
      <c r="AO56" s="214">
        <v>0</v>
      </c>
      <c r="AP56" s="214">
        <v>0</v>
      </c>
      <c r="AQ56" s="214">
        <v>0</v>
      </c>
      <c r="AR56" s="214">
        <v>2</v>
      </c>
      <c r="AS56" s="214">
        <v>3</v>
      </c>
      <c r="AT56" s="214">
        <v>39864</v>
      </c>
    </row>
    <row r="57" spans="2:46" x14ac:dyDescent="0.2">
      <c r="B57" s="214" t="s">
        <v>2469</v>
      </c>
      <c r="C57" s="214" t="s">
        <v>76</v>
      </c>
      <c r="D57" s="214" t="s">
        <v>416</v>
      </c>
      <c r="E57" s="214" t="s">
        <v>1437</v>
      </c>
      <c r="F57" s="214" t="s">
        <v>1259</v>
      </c>
      <c r="G57" s="214" t="s">
        <v>1665</v>
      </c>
      <c r="H57" s="214" t="s">
        <v>1666</v>
      </c>
      <c r="I57" s="214" t="s">
        <v>616</v>
      </c>
      <c r="V57" s="214">
        <v>1</v>
      </c>
      <c r="AA57" s="214" t="s">
        <v>21</v>
      </c>
      <c r="AB57" s="214">
        <v>3</v>
      </c>
      <c r="AG57" s="214" t="s">
        <v>21</v>
      </c>
      <c r="AL57" s="214">
        <v>9</v>
      </c>
      <c r="AN57" s="214">
        <v>4</v>
      </c>
      <c r="AO57" s="214">
        <v>0</v>
      </c>
      <c r="AP57" s="214">
        <v>0</v>
      </c>
      <c r="AQ57" s="214">
        <v>0</v>
      </c>
      <c r="AR57" s="214">
        <v>9</v>
      </c>
      <c r="AS57" s="214">
        <v>13</v>
      </c>
      <c r="AT57" s="214">
        <v>38833</v>
      </c>
    </row>
    <row r="58" spans="2:46" x14ac:dyDescent="0.2">
      <c r="B58" s="214" t="s">
        <v>2591</v>
      </c>
      <c r="C58" s="214" t="s">
        <v>76</v>
      </c>
      <c r="D58" s="214" t="s">
        <v>1704</v>
      </c>
      <c r="E58" s="214" t="s">
        <v>1437</v>
      </c>
      <c r="F58" s="214" t="s">
        <v>1259</v>
      </c>
      <c r="G58" s="214" t="s">
        <v>1665</v>
      </c>
      <c r="H58" s="214" t="s">
        <v>1714</v>
      </c>
      <c r="I58" s="214" t="s">
        <v>867</v>
      </c>
      <c r="AB58" s="214">
        <v>1</v>
      </c>
      <c r="AL58" s="214">
        <v>13</v>
      </c>
      <c r="AN58" s="214">
        <v>1</v>
      </c>
      <c r="AO58" s="214">
        <v>0</v>
      </c>
      <c r="AP58" s="214">
        <v>0</v>
      </c>
      <c r="AQ58" s="214">
        <v>0</v>
      </c>
      <c r="AR58" s="214">
        <v>13</v>
      </c>
      <c r="AS58" s="214">
        <v>14</v>
      </c>
    </row>
    <row r="59" spans="2:46" x14ac:dyDescent="0.2">
      <c r="B59" s="214" t="s">
        <v>2330</v>
      </c>
      <c r="C59" s="214" t="s">
        <v>76</v>
      </c>
      <c r="D59" s="214" t="s">
        <v>0</v>
      </c>
      <c r="E59" s="214" t="s">
        <v>1437</v>
      </c>
      <c r="F59" s="214" t="s">
        <v>1259</v>
      </c>
      <c r="G59" s="214" t="s">
        <v>460</v>
      </c>
      <c r="H59" s="214" t="s">
        <v>1420</v>
      </c>
      <c r="I59" s="214" t="s">
        <v>12</v>
      </c>
      <c r="AA59" s="214" t="s">
        <v>801</v>
      </c>
      <c r="AB59" s="214">
        <v>1</v>
      </c>
      <c r="AF59" s="214">
        <v>1</v>
      </c>
      <c r="AG59" s="214" t="s">
        <v>538</v>
      </c>
      <c r="AN59" s="214">
        <v>1</v>
      </c>
      <c r="AO59" s="214">
        <v>0</v>
      </c>
      <c r="AP59" s="214">
        <v>0</v>
      </c>
      <c r="AQ59" s="214">
        <v>0</v>
      </c>
      <c r="AR59" s="214">
        <v>1</v>
      </c>
      <c r="AS59" s="214">
        <v>2</v>
      </c>
      <c r="AT59" s="214" t="s">
        <v>13</v>
      </c>
    </row>
    <row r="60" spans="2:46" x14ac:dyDescent="0.2">
      <c r="B60" s="214" t="s">
        <v>2330</v>
      </c>
      <c r="C60" s="214" t="s">
        <v>76</v>
      </c>
      <c r="D60" s="214" t="s">
        <v>0</v>
      </c>
      <c r="E60" s="214" t="s">
        <v>1437</v>
      </c>
      <c r="F60" s="214" t="s">
        <v>1259</v>
      </c>
      <c r="G60" s="214" t="s">
        <v>460</v>
      </c>
      <c r="H60" s="214" t="s">
        <v>1423</v>
      </c>
      <c r="I60" s="214" t="s">
        <v>466</v>
      </c>
      <c r="AB60" s="214">
        <v>1</v>
      </c>
      <c r="AF60" s="214">
        <v>1</v>
      </c>
      <c r="AG60" s="214" t="s">
        <v>333</v>
      </c>
      <c r="AN60" s="214">
        <v>1</v>
      </c>
      <c r="AO60" s="214">
        <v>0</v>
      </c>
      <c r="AP60" s="214">
        <v>0</v>
      </c>
      <c r="AQ60" s="214">
        <v>0</v>
      </c>
      <c r="AR60" s="214">
        <v>1</v>
      </c>
      <c r="AS60" s="214">
        <v>2</v>
      </c>
      <c r="AT60" s="214">
        <v>39538</v>
      </c>
    </row>
    <row r="61" spans="2:46" x14ac:dyDescent="0.2">
      <c r="B61" s="214" t="s">
        <v>2330</v>
      </c>
      <c r="C61" s="214" t="s">
        <v>76</v>
      </c>
      <c r="D61" s="214" t="s">
        <v>0</v>
      </c>
      <c r="E61" s="214" t="s">
        <v>1437</v>
      </c>
      <c r="F61" s="214" t="s">
        <v>1259</v>
      </c>
      <c r="G61" s="214" t="s">
        <v>460</v>
      </c>
      <c r="H61" s="214" t="s">
        <v>1424</v>
      </c>
      <c r="I61" s="214" t="s">
        <v>691</v>
      </c>
      <c r="AB61" s="214">
        <v>1</v>
      </c>
      <c r="AF61" s="214">
        <v>1</v>
      </c>
      <c r="AG61" s="214" t="s">
        <v>692</v>
      </c>
      <c r="AN61" s="214">
        <v>1</v>
      </c>
      <c r="AO61" s="214">
        <v>0</v>
      </c>
      <c r="AP61" s="214">
        <v>0</v>
      </c>
      <c r="AQ61" s="214">
        <v>0</v>
      </c>
      <c r="AR61" s="214">
        <v>1</v>
      </c>
      <c r="AS61" s="214">
        <v>2</v>
      </c>
      <c r="AT61" s="214">
        <v>40252</v>
      </c>
    </row>
    <row r="62" spans="2:46" x14ac:dyDescent="0.2">
      <c r="B62" s="214" t="s">
        <v>2314</v>
      </c>
      <c r="C62" s="214" t="s">
        <v>76</v>
      </c>
      <c r="D62" s="214" t="s">
        <v>660</v>
      </c>
      <c r="E62" s="214" t="s">
        <v>1437</v>
      </c>
      <c r="F62" s="214" t="s">
        <v>1259</v>
      </c>
      <c r="G62" s="214" t="s">
        <v>460</v>
      </c>
      <c r="H62" s="214" t="s">
        <v>1427</v>
      </c>
      <c r="I62" s="214" t="s">
        <v>924</v>
      </c>
      <c r="J62" s="214">
        <v>0</v>
      </c>
      <c r="P62" s="214">
        <v>0</v>
      </c>
      <c r="AB62" s="214">
        <v>1</v>
      </c>
      <c r="AF62" s="214">
        <v>0</v>
      </c>
      <c r="AG62" s="214" t="s">
        <v>701</v>
      </c>
      <c r="AH62" s="214">
        <v>0</v>
      </c>
      <c r="AJ62" s="214">
        <v>0</v>
      </c>
      <c r="AL62" s="214">
        <v>3</v>
      </c>
      <c r="AM62" s="214" t="s">
        <v>701</v>
      </c>
      <c r="AN62" s="214">
        <v>1</v>
      </c>
      <c r="AO62" s="214">
        <v>0</v>
      </c>
      <c r="AP62" s="214">
        <v>0</v>
      </c>
      <c r="AQ62" s="214">
        <v>0</v>
      </c>
      <c r="AR62" s="214">
        <v>3</v>
      </c>
      <c r="AS62" s="214">
        <v>4</v>
      </c>
      <c r="AT62" s="214" t="s">
        <v>702</v>
      </c>
    </row>
    <row r="63" spans="2:46" x14ac:dyDescent="0.2">
      <c r="B63" s="214" t="s">
        <v>2314</v>
      </c>
      <c r="C63" s="214" t="s">
        <v>76</v>
      </c>
      <c r="D63" s="214" t="s">
        <v>660</v>
      </c>
      <c r="E63" s="214" t="s">
        <v>1437</v>
      </c>
      <c r="F63" s="214" t="s">
        <v>1259</v>
      </c>
      <c r="G63" s="214" t="s">
        <v>460</v>
      </c>
      <c r="H63" s="214" t="s">
        <v>1428</v>
      </c>
      <c r="I63" s="214" t="s">
        <v>1219</v>
      </c>
      <c r="AB63" s="214">
        <v>9</v>
      </c>
      <c r="AG63" s="214" t="s">
        <v>1220</v>
      </c>
      <c r="AL63" s="214">
        <v>6</v>
      </c>
      <c r="AN63" s="214">
        <v>9</v>
      </c>
      <c r="AO63" s="214">
        <v>0</v>
      </c>
      <c r="AP63" s="214">
        <v>0</v>
      </c>
      <c r="AQ63" s="214">
        <v>0</v>
      </c>
      <c r="AR63" s="214">
        <v>6</v>
      </c>
      <c r="AS63" s="214">
        <v>15</v>
      </c>
    </row>
    <row r="64" spans="2:46" x14ac:dyDescent="0.2">
      <c r="B64" s="214" t="s">
        <v>2349</v>
      </c>
      <c r="C64" s="214" t="s">
        <v>76</v>
      </c>
      <c r="D64" s="214" t="s">
        <v>526</v>
      </c>
      <c r="E64" s="214" t="s">
        <v>1437</v>
      </c>
      <c r="F64" s="214" t="s">
        <v>1259</v>
      </c>
      <c r="G64" s="214" t="s">
        <v>460</v>
      </c>
      <c r="H64" s="214" t="s">
        <v>1440</v>
      </c>
      <c r="I64" s="214" t="s">
        <v>460</v>
      </c>
      <c r="AB64" s="214">
        <v>2</v>
      </c>
      <c r="AG64" s="214" t="s">
        <v>559</v>
      </c>
      <c r="AL64" s="214">
        <v>7</v>
      </c>
      <c r="AM64" s="214" t="s">
        <v>2231</v>
      </c>
      <c r="AN64" s="214">
        <v>2</v>
      </c>
      <c r="AO64" s="214">
        <v>0</v>
      </c>
      <c r="AP64" s="214">
        <v>0</v>
      </c>
      <c r="AQ64" s="214">
        <v>0</v>
      </c>
      <c r="AR64" s="214">
        <v>7</v>
      </c>
      <c r="AS64" s="214">
        <v>9</v>
      </c>
      <c r="AT64" s="214">
        <v>38740</v>
      </c>
    </row>
    <row r="65" spans="2:46" x14ac:dyDescent="0.2">
      <c r="B65" s="214" t="s">
        <v>2859</v>
      </c>
      <c r="C65" s="214" t="s">
        <v>76</v>
      </c>
      <c r="D65" s="214" t="s">
        <v>1447</v>
      </c>
      <c r="E65" s="214" t="s">
        <v>1437</v>
      </c>
      <c r="F65" s="214" t="s">
        <v>1259</v>
      </c>
      <c r="G65" s="214" t="s">
        <v>460</v>
      </c>
      <c r="H65" s="214" t="s">
        <v>1452</v>
      </c>
      <c r="I65" s="214" t="s">
        <v>1342</v>
      </c>
      <c r="AB65" s="214">
        <v>1</v>
      </c>
      <c r="AF65" s="214">
        <v>1</v>
      </c>
      <c r="AG65" s="214" t="s">
        <v>1292</v>
      </c>
      <c r="AH65" s="214">
        <v>1</v>
      </c>
      <c r="AL65" s="214">
        <v>3</v>
      </c>
      <c r="AM65" s="214" t="s">
        <v>1293</v>
      </c>
      <c r="AN65" s="214">
        <v>2</v>
      </c>
      <c r="AO65" s="214">
        <v>0</v>
      </c>
      <c r="AP65" s="214">
        <v>0</v>
      </c>
      <c r="AQ65" s="214">
        <v>0</v>
      </c>
      <c r="AR65" s="214">
        <v>4</v>
      </c>
      <c r="AS65" s="214">
        <v>6</v>
      </c>
      <c r="AT65" s="214">
        <v>40977</v>
      </c>
    </row>
    <row r="66" spans="2:46" x14ac:dyDescent="0.2">
      <c r="B66" s="214" t="s">
        <v>2866</v>
      </c>
      <c r="C66" s="214" t="s">
        <v>76</v>
      </c>
      <c r="D66" s="214" t="s">
        <v>1463</v>
      </c>
      <c r="E66" s="214" t="s">
        <v>1437</v>
      </c>
      <c r="F66" s="214" t="s">
        <v>1259</v>
      </c>
      <c r="G66" s="214" t="s">
        <v>460</v>
      </c>
      <c r="H66" s="214" t="s">
        <v>1466</v>
      </c>
      <c r="I66" s="214" t="s">
        <v>460</v>
      </c>
      <c r="AB66" s="214">
        <v>5</v>
      </c>
      <c r="AG66" s="214" t="s">
        <v>225</v>
      </c>
      <c r="AN66" s="214">
        <v>5</v>
      </c>
      <c r="AO66" s="214">
        <v>0</v>
      </c>
      <c r="AP66" s="214">
        <v>0</v>
      </c>
      <c r="AQ66" s="214">
        <v>0</v>
      </c>
      <c r="AR66" s="214">
        <v>0</v>
      </c>
      <c r="AS66" s="214">
        <v>5</v>
      </c>
    </row>
    <row r="67" spans="2:46" x14ac:dyDescent="0.2">
      <c r="B67" s="214" t="s">
        <v>2866</v>
      </c>
      <c r="C67" s="214" t="s">
        <v>76</v>
      </c>
      <c r="D67" s="214" t="s">
        <v>1463</v>
      </c>
      <c r="E67" s="214" t="s">
        <v>1437</v>
      </c>
      <c r="F67" s="214" t="s">
        <v>1259</v>
      </c>
      <c r="G67" s="214" t="s">
        <v>460</v>
      </c>
      <c r="H67" s="214" t="s">
        <v>1473</v>
      </c>
      <c r="I67" s="214" t="s">
        <v>460</v>
      </c>
      <c r="AB67" s="214">
        <v>3</v>
      </c>
      <c r="AG67" s="214" t="s">
        <v>134</v>
      </c>
      <c r="AN67" s="214">
        <v>3</v>
      </c>
      <c r="AO67" s="214">
        <v>0</v>
      </c>
      <c r="AP67" s="214">
        <v>0</v>
      </c>
      <c r="AQ67" s="214">
        <v>0</v>
      </c>
      <c r="AR67" s="214">
        <v>0</v>
      </c>
      <c r="AS67" s="214">
        <v>3</v>
      </c>
      <c r="AT67" s="214">
        <v>39090</v>
      </c>
    </row>
    <row r="68" spans="2:46" x14ac:dyDescent="0.2">
      <c r="B68" s="214" t="s">
        <v>2866</v>
      </c>
      <c r="C68" s="214" t="s">
        <v>76</v>
      </c>
      <c r="D68" s="214" t="s">
        <v>1463</v>
      </c>
      <c r="E68" s="214" t="s">
        <v>1437</v>
      </c>
      <c r="F68" s="214" t="s">
        <v>1259</v>
      </c>
      <c r="G68" s="214" t="s">
        <v>460</v>
      </c>
      <c r="H68" s="214" t="s">
        <v>1478</v>
      </c>
      <c r="I68" s="214" t="s">
        <v>653</v>
      </c>
      <c r="AB68" s="214">
        <v>2</v>
      </c>
      <c r="AG68" s="214" t="s">
        <v>654</v>
      </c>
      <c r="AN68" s="214">
        <v>2</v>
      </c>
      <c r="AO68" s="214">
        <v>0</v>
      </c>
      <c r="AP68" s="214">
        <v>0</v>
      </c>
      <c r="AQ68" s="214">
        <v>0</v>
      </c>
      <c r="AR68" s="214">
        <v>0</v>
      </c>
      <c r="AS68" s="214">
        <v>2</v>
      </c>
      <c r="AT68" s="214">
        <v>40182</v>
      </c>
    </row>
    <row r="69" spans="2:46" x14ac:dyDescent="0.2">
      <c r="B69" s="214" t="s">
        <v>2866</v>
      </c>
      <c r="C69" s="214" t="s">
        <v>76</v>
      </c>
      <c r="D69" s="214" t="s">
        <v>1463</v>
      </c>
      <c r="E69" s="214" t="s">
        <v>1437</v>
      </c>
      <c r="F69" s="214" t="s">
        <v>1259</v>
      </c>
      <c r="G69" s="214" t="s">
        <v>460</v>
      </c>
      <c r="H69" s="214" t="s">
        <v>1479</v>
      </c>
      <c r="I69" s="214" t="s">
        <v>687</v>
      </c>
      <c r="AB69" s="214">
        <v>1</v>
      </c>
      <c r="AG69" s="214" t="s">
        <v>803</v>
      </c>
      <c r="AN69" s="214">
        <v>1</v>
      </c>
      <c r="AO69" s="214">
        <v>0</v>
      </c>
      <c r="AP69" s="214">
        <v>0</v>
      </c>
      <c r="AQ69" s="214">
        <v>0</v>
      </c>
      <c r="AR69" s="214">
        <v>0</v>
      </c>
      <c r="AS69" s="214">
        <v>1</v>
      </c>
      <c r="AT69" s="214">
        <v>40266</v>
      </c>
    </row>
    <row r="70" spans="2:46" x14ac:dyDescent="0.2">
      <c r="B70" s="214" t="s">
        <v>2866</v>
      </c>
      <c r="C70" s="214" t="s">
        <v>76</v>
      </c>
      <c r="D70" s="214" t="s">
        <v>1463</v>
      </c>
      <c r="E70" s="214" t="s">
        <v>1437</v>
      </c>
      <c r="F70" s="214" t="s">
        <v>1259</v>
      </c>
      <c r="G70" s="214" t="s">
        <v>460</v>
      </c>
      <c r="H70" s="214" t="s">
        <v>1480</v>
      </c>
      <c r="I70" s="214" t="s">
        <v>804</v>
      </c>
      <c r="AB70" s="214">
        <v>1</v>
      </c>
      <c r="AG70" s="214" t="s">
        <v>1181</v>
      </c>
      <c r="AN70" s="214">
        <v>1</v>
      </c>
      <c r="AO70" s="214">
        <v>0</v>
      </c>
      <c r="AP70" s="214">
        <v>0</v>
      </c>
      <c r="AQ70" s="214">
        <v>0</v>
      </c>
      <c r="AR70" s="214">
        <v>0</v>
      </c>
      <c r="AS70" s="214">
        <v>1</v>
      </c>
      <c r="AT70" s="214" t="s">
        <v>805</v>
      </c>
    </row>
    <row r="71" spans="2:46" x14ac:dyDescent="0.2">
      <c r="B71" s="214" t="s">
        <v>2866</v>
      </c>
      <c r="C71" s="214" t="s">
        <v>76</v>
      </c>
      <c r="D71" s="214" t="s">
        <v>1463</v>
      </c>
      <c r="E71" s="214" t="s">
        <v>1437</v>
      </c>
      <c r="F71" s="214" t="s">
        <v>1259</v>
      </c>
      <c r="G71" s="214" t="s">
        <v>460</v>
      </c>
      <c r="H71" s="214" t="s">
        <v>1481</v>
      </c>
      <c r="I71" s="214" t="s">
        <v>1182</v>
      </c>
      <c r="AB71" s="214">
        <v>1</v>
      </c>
      <c r="AG71" s="214" t="s">
        <v>1183</v>
      </c>
      <c r="AN71" s="214">
        <v>1</v>
      </c>
      <c r="AO71" s="214">
        <v>0</v>
      </c>
      <c r="AP71" s="214">
        <v>0</v>
      </c>
      <c r="AQ71" s="214">
        <v>0</v>
      </c>
      <c r="AR71" s="214">
        <v>0</v>
      </c>
      <c r="AS71" s="214">
        <v>1</v>
      </c>
      <c r="AT71" s="214" t="s">
        <v>805</v>
      </c>
    </row>
    <row r="72" spans="2:46" x14ac:dyDescent="0.2">
      <c r="B72" s="214" t="s">
        <v>2866</v>
      </c>
      <c r="C72" s="214" t="s">
        <v>76</v>
      </c>
      <c r="D72" s="214" t="s">
        <v>1463</v>
      </c>
      <c r="E72" s="214" t="s">
        <v>1437</v>
      </c>
      <c r="F72" s="214" t="s">
        <v>1259</v>
      </c>
      <c r="G72" s="214" t="s">
        <v>460</v>
      </c>
      <c r="H72" s="214" t="s">
        <v>1482</v>
      </c>
      <c r="I72" s="214" t="s">
        <v>1184</v>
      </c>
      <c r="AB72" s="214">
        <v>5</v>
      </c>
      <c r="AG72" s="214" t="s">
        <v>1185</v>
      </c>
      <c r="AN72" s="214">
        <v>5</v>
      </c>
      <c r="AO72" s="214">
        <v>0</v>
      </c>
      <c r="AP72" s="214">
        <v>0</v>
      </c>
      <c r="AQ72" s="214">
        <v>0</v>
      </c>
      <c r="AR72" s="214">
        <v>0</v>
      </c>
      <c r="AS72" s="214">
        <v>5</v>
      </c>
      <c r="AT72" s="214" t="s">
        <v>805</v>
      </c>
    </row>
    <row r="73" spans="2:46" x14ac:dyDescent="0.2">
      <c r="B73" s="214" t="s">
        <v>2866</v>
      </c>
      <c r="C73" s="214" t="s">
        <v>76</v>
      </c>
      <c r="D73" s="214" t="s">
        <v>1463</v>
      </c>
      <c r="E73" s="214" t="s">
        <v>1437</v>
      </c>
      <c r="F73" s="214" t="s">
        <v>1259</v>
      </c>
      <c r="G73" s="214" t="s">
        <v>460</v>
      </c>
      <c r="H73" s="214" t="s">
        <v>1483</v>
      </c>
      <c r="I73" s="214" t="s">
        <v>1186</v>
      </c>
      <c r="AB73" s="214">
        <v>1</v>
      </c>
      <c r="AG73" s="214" t="s">
        <v>1187</v>
      </c>
      <c r="AN73" s="214">
        <v>1</v>
      </c>
      <c r="AO73" s="214">
        <v>0</v>
      </c>
      <c r="AP73" s="214">
        <v>0</v>
      </c>
      <c r="AQ73" s="214">
        <v>0</v>
      </c>
      <c r="AR73" s="214">
        <v>0</v>
      </c>
      <c r="AS73" s="214">
        <v>1</v>
      </c>
      <c r="AT73" s="214" t="s">
        <v>805</v>
      </c>
    </row>
    <row r="74" spans="2:46" x14ac:dyDescent="0.2">
      <c r="B74" s="214" t="s">
        <v>2390</v>
      </c>
      <c r="C74" s="214" t="s">
        <v>76</v>
      </c>
      <c r="D74" s="214" t="s">
        <v>381</v>
      </c>
      <c r="E74" s="214" t="s">
        <v>1437</v>
      </c>
      <c r="F74" s="214" t="s">
        <v>1259</v>
      </c>
      <c r="G74" s="214" t="s">
        <v>460</v>
      </c>
      <c r="H74" s="214" t="s">
        <v>1500</v>
      </c>
      <c r="I74" s="214" t="s">
        <v>5</v>
      </c>
      <c r="T74" s="214">
        <v>3</v>
      </c>
      <c r="AB74" s="214">
        <v>5</v>
      </c>
      <c r="AG74" s="214" t="s">
        <v>2169</v>
      </c>
      <c r="AN74" s="214">
        <v>5</v>
      </c>
      <c r="AO74" s="214">
        <v>0</v>
      </c>
      <c r="AP74" s="214">
        <v>0</v>
      </c>
      <c r="AQ74" s="214">
        <v>0</v>
      </c>
      <c r="AR74" s="214">
        <v>3</v>
      </c>
      <c r="AS74" s="214">
        <v>8</v>
      </c>
      <c r="AT74" s="214">
        <v>37518</v>
      </c>
    </row>
    <row r="75" spans="2:46" x14ac:dyDescent="0.2">
      <c r="B75" s="214" t="s">
        <v>2390</v>
      </c>
      <c r="C75" s="214" t="s">
        <v>76</v>
      </c>
      <c r="D75" s="214" t="s">
        <v>381</v>
      </c>
      <c r="E75" s="214" t="s">
        <v>1437</v>
      </c>
      <c r="F75" s="214" t="s">
        <v>1259</v>
      </c>
      <c r="G75" s="214" t="s">
        <v>460</v>
      </c>
      <c r="H75" s="214" t="s">
        <v>1503</v>
      </c>
      <c r="I75" s="214" t="s">
        <v>6</v>
      </c>
      <c r="P75" s="214">
        <v>1</v>
      </c>
      <c r="AB75" s="214">
        <v>6</v>
      </c>
      <c r="AG75" s="214" t="s">
        <v>1284</v>
      </c>
      <c r="AN75" s="214">
        <v>7</v>
      </c>
      <c r="AO75" s="214">
        <v>0</v>
      </c>
      <c r="AP75" s="214">
        <v>0</v>
      </c>
      <c r="AQ75" s="214">
        <v>0</v>
      </c>
      <c r="AR75" s="214">
        <v>0</v>
      </c>
      <c r="AS75" s="214">
        <v>7</v>
      </c>
      <c r="AT75" s="214">
        <v>39264</v>
      </c>
    </row>
    <row r="76" spans="2:46" x14ac:dyDescent="0.2">
      <c r="B76" s="214" t="s">
        <v>2390</v>
      </c>
      <c r="C76" s="214" t="s">
        <v>76</v>
      </c>
      <c r="D76" s="214" t="s">
        <v>381</v>
      </c>
      <c r="E76" s="214" t="s">
        <v>1437</v>
      </c>
      <c r="F76" s="214" t="s">
        <v>1259</v>
      </c>
      <c r="G76" s="214" t="s">
        <v>460</v>
      </c>
      <c r="H76" s="214" t="s">
        <v>1504</v>
      </c>
      <c r="I76" s="214" t="s">
        <v>842</v>
      </c>
      <c r="T76" s="214">
        <v>2</v>
      </c>
      <c r="AB76" s="214">
        <v>8</v>
      </c>
      <c r="AG76" s="214" t="s">
        <v>2170</v>
      </c>
      <c r="AN76" s="214">
        <v>8</v>
      </c>
      <c r="AO76" s="214">
        <v>0</v>
      </c>
      <c r="AP76" s="214">
        <v>0</v>
      </c>
      <c r="AQ76" s="214">
        <v>0</v>
      </c>
      <c r="AR76" s="214">
        <v>2</v>
      </c>
      <c r="AS76" s="214">
        <v>10</v>
      </c>
      <c r="AT76" s="214">
        <v>39384</v>
      </c>
    </row>
    <row r="77" spans="2:46" x14ac:dyDescent="0.2">
      <c r="B77" s="214" t="s">
        <v>2390</v>
      </c>
      <c r="C77" s="214" t="s">
        <v>76</v>
      </c>
      <c r="D77" s="214" t="s">
        <v>381</v>
      </c>
      <c r="E77" s="214" t="s">
        <v>1437</v>
      </c>
      <c r="F77" s="214" t="s">
        <v>1259</v>
      </c>
      <c r="G77" s="214" t="s">
        <v>460</v>
      </c>
      <c r="H77" s="214" t="s">
        <v>1507</v>
      </c>
      <c r="I77" s="214" t="s">
        <v>621</v>
      </c>
      <c r="T77" s="214">
        <v>3</v>
      </c>
      <c r="AB77" s="214">
        <v>4</v>
      </c>
      <c r="AG77" s="214" t="s">
        <v>234</v>
      </c>
      <c r="AN77" s="214">
        <v>4</v>
      </c>
      <c r="AO77" s="214">
        <v>0</v>
      </c>
      <c r="AP77" s="214">
        <v>0</v>
      </c>
      <c r="AQ77" s="214">
        <v>0</v>
      </c>
      <c r="AR77" s="214">
        <v>3</v>
      </c>
      <c r="AS77" s="214">
        <v>7</v>
      </c>
      <c r="AT77" s="214">
        <v>40025</v>
      </c>
    </row>
    <row r="78" spans="2:46" x14ac:dyDescent="0.2">
      <c r="B78" s="214" t="s">
        <v>2390</v>
      </c>
      <c r="C78" s="214" t="s">
        <v>76</v>
      </c>
      <c r="D78" s="214" t="s">
        <v>381</v>
      </c>
      <c r="E78" s="214" t="s">
        <v>1437</v>
      </c>
      <c r="F78" s="214" t="s">
        <v>1259</v>
      </c>
      <c r="G78" s="214" t="s">
        <v>460</v>
      </c>
      <c r="H78" s="214" t="s">
        <v>1510</v>
      </c>
      <c r="I78" s="214" t="s">
        <v>256</v>
      </c>
      <c r="T78" s="214">
        <v>1</v>
      </c>
      <c r="AB78" s="214">
        <v>2</v>
      </c>
      <c r="AG78" s="214" t="s">
        <v>2177</v>
      </c>
      <c r="AN78" s="214">
        <v>2</v>
      </c>
      <c r="AO78" s="214">
        <v>0</v>
      </c>
      <c r="AP78" s="214">
        <v>0</v>
      </c>
      <c r="AQ78" s="214">
        <v>0</v>
      </c>
      <c r="AR78" s="214">
        <v>1</v>
      </c>
      <c r="AS78" s="214">
        <v>3</v>
      </c>
      <c r="AT78" s="214">
        <v>39923</v>
      </c>
    </row>
    <row r="79" spans="2:46" x14ac:dyDescent="0.2">
      <c r="B79" s="214" t="s">
        <v>2390</v>
      </c>
      <c r="C79" s="214" t="s">
        <v>76</v>
      </c>
      <c r="D79" s="214" t="s">
        <v>381</v>
      </c>
      <c r="E79" s="214" t="s">
        <v>1437</v>
      </c>
      <c r="F79" s="214" t="s">
        <v>1259</v>
      </c>
      <c r="G79" s="214" t="s">
        <v>460</v>
      </c>
      <c r="H79" s="214" t="s">
        <v>1511</v>
      </c>
      <c r="I79" s="214" t="s">
        <v>528</v>
      </c>
      <c r="T79" s="214">
        <v>2</v>
      </c>
      <c r="AB79" s="214">
        <v>6</v>
      </c>
      <c r="AG79" s="214" t="s">
        <v>2178</v>
      </c>
      <c r="AN79" s="214">
        <v>6</v>
      </c>
      <c r="AO79" s="214">
        <v>0</v>
      </c>
      <c r="AP79" s="214">
        <v>0</v>
      </c>
      <c r="AQ79" s="214">
        <v>0</v>
      </c>
      <c r="AR79" s="214">
        <v>2</v>
      </c>
      <c r="AS79" s="214">
        <v>8</v>
      </c>
      <c r="AT79" s="214">
        <v>39965</v>
      </c>
    </row>
    <row r="80" spans="2:46" x14ac:dyDescent="0.2">
      <c r="B80" s="214" t="s">
        <v>2390</v>
      </c>
      <c r="C80" s="214" t="s">
        <v>76</v>
      </c>
      <c r="D80" s="214" t="s">
        <v>381</v>
      </c>
      <c r="E80" s="214" t="s">
        <v>1437</v>
      </c>
      <c r="F80" s="214" t="s">
        <v>1259</v>
      </c>
      <c r="G80" s="214" t="s">
        <v>460</v>
      </c>
      <c r="H80" s="214" t="s">
        <v>2179</v>
      </c>
      <c r="I80" s="214" t="s">
        <v>490</v>
      </c>
      <c r="T80" s="214">
        <v>3</v>
      </c>
      <c r="AB80" s="214">
        <v>1</v>
      </c>
      <c r="AG80" s="214" t="s">
        <v>2180</v>
      </c>
      <c r="AN80" s="214">
        <v>1</v>
      </c>
      <c r="AO80" s="214">
        <v>0</v>
      </c>
      <c r="AP80" s="214">
        <v>0</v>
      </c>
      <c r="AQ80" s="214">
        <v>0</v>
      </c>
      <c r="AR80" s="214">
        <v>3</v>
      </c>
      <c r="AS80" s="214">
        <v>4</v>
      </c>
      <c r="AT80" s="214">
        <v>39946</v>
      </c>
    </row>
    <row r="81" spans="2:49" x14ac:dyDescent="0.2">
      <c r="B81" s="214" t="s">
        <v>2390</v>
      </c>
      <c r="C81" s="214" t="s">
        <v>76</v>
      </c>
      <c r="D81" s="214" t="s">
        <v>381</v>
      </c>
      <c r="E81" s="214" t="s">
        <v>1437</v>
      </c>
      <c r="F81" s="214" t="s">
        <v>1259</v>
      </c>
      <c r="G81" s="214" t="s">
        <v>460</v>
      </c>
      <c r="H81" s="214" t="s">
        <v>1514</v>
      </c>
      <c r="I81" s="214" t="s">
        <v>529</v>
      </c>
      <c r="T81" s="214">
        <v>2</v>
      </c>
      <c r="AB81" s="214">
        <v>1</v>
      </c>
      <c r="AG81" s="214" t="s">
        <v>530</v>
      </c>
      <c r="AN81" s="214">
        <v>1</v>
      </c>
      <c r="AO81" s="214">
        <v>0</v>
      </c>
      <c r="AP81" s="214">
        <v>0</v>
      </c>
      <c r="AQ81" s="214">
        <v>0</v>
      </c>
      <c r="AR81" s="214">
        <v>2</v>
      </c>
      <c r="AS81" s="214">
        <v>3</v>
      </c>
      <c r="AT81" s="214">
        <v>39966</v>
      </c>
    </row>
    <row r="82" spans="2:49" x14ac:dyDescent="0.2">
      <c r="B82" s="214" t="s">
        <v>2390</v>
      </c>
      <c r="C82" s="214" t="s">
        <v>76</v>
      </c>
      <c r="D82" s="214" t="s">
        <v>381</v>
      </c>
      <c r="E82" s="214" t="s">
        <v>1437</v>
      </c>
      <c r="F82" s="214" t="s">
        <v>1259</v>
      </c>
      <c r="G82" s="214" t="s">
        <v>460</v>
      </c>
      <c r="H82" s="214" t="s">
        <v>1519</v>
      </c>
      <c r="I82" s="214" t="s">
        <v>623</v>
      </c>
      <c r="T82" s="214">
        <v>3</v>
      </c>
      <c r="AB82" s="214">
        <v>2</v>
      </c>
      <c r="AG82" s="214" t="s">
        <v>624</v>
      </c>
      <c r="AN82" s="214">
        <v>2</v>
      </c>
      <c r="AO82" s="214">
        <v>0</v>
      </c>
      <c r="AP82" s="214">
        <v>0</v>
      </c>
      <c r="AQ82" s="214">
        <v>0</v>
      </c>
      <c r="AR82" s="214">
        <v>3</v>
      </c>
      <c r="AS82" s="214">
        <v>5</v>
      </c>
      <c r="AT82" s="214">
        <v>40022</v>
      </c>
    </row>
    <row r="83" spans="2:49" x14ac:dyDescent="0.2">
      <c r="B83" s="214" t="s">
        <v>2390</v>
      </c>
      <c r="C83" s="214" t="s">
        <v>76</v>
      </c>
      <c r="D83" s="214" t="s">
        <v>381</v>
      </c>
      <c r="E83" s="214" t="s">
        <v>1437</v>
      </c>
      <c r="F83" s="214" t="s">
        <v>1259</v>
      </c>
      <c r="G83" s="214" t="s">
        <v>460</v>
      </c>
      <c r="H83" s="214" t="s">
        <v>1520</v>
      </c>
      <c r="I83" s="214" t="s">
        <v>626</v>
      </c>
      <c r="T83" s="214">
        <v>1</v>
      </c>
      <c r="AB83" s="214">
        <v>2</v>
      </c>
      <c r="AC83" s="214">
        <v>1</v>
      </c>
      <c r="AG83" s="214" t="s">
        <v>2185</v>
      </c>
      <c r="AN83" s="214">
        <v>2</v>
      </c>
      <c r="AO83" s="214">
        <v>1</v>
      </c>
      <c r="AP83" s="214">
        <v>0</v>
      </c>
      <c r="AQ83" s="214">
        <v>0</v>
      </c>
      <c r="AR83" s="214">
        <v>1</v>
      </c>
      <c r="AS83" s="214">
        <v>4</v>
      </c>
      <c r="AT83" s="214">
        <v>40022</v>
      </c>
    </row>
    <row r="84" spans="2:49" x14ac:dyDescent="0.2">
      <c r="B84" s="214" t="s">
        <v>2390</v>
      </c>
      <c r="C84" s="214" t="s">
        <v>76</v>
      </c>
      <c r="D84" s="214" t="s">
        <v>381</v>
      </c>
      <c r="E84" s="214" t="s">
        <v>1437</v>
      </c>
      <c r="F84" s="214" t="s">
        <v>1259</v>
      </c>
      <c r="G84" s="214" t="s">
        <v>460</v>
      </c>
      <c r="H84" s="214" t="s">
        <v>1521</v>
      </c>
      <c r="I84" s="214" t="s">
        <v>466</v>
      </c>
      <c r="T84" s="214">
        <v>2</v>
      </c>
      <c r="AB84" s="214">
        <v>1</v>
      </c>
      <c r="AG84" s="214" t="s">
        <v>625</v>
      </c>
      <c r="AN84" s="214">
        <v>1</v>
      </c>
      <c r="AO84" s="214">
        <v>0</v>
      </c>
      <c r="AP84" s="214">
        <v>0</v>
      </c>
      <c r="AQ84" s="214">
        <v>0</v>
      </c>
      <c r="AR84" s="214">
        <v>2</v>
      </c>
      <c r="AS84" s="214">
        <v>3</v>
      </c>
      <c r="AT84" s="214">
        <v>40043</v>
      </c>
    </row>
    <row r="85" spans="2:49" x14ac:dyDescent="0.2">
      <c r="B85" s="214" t="s">
        <v>2390</v>
      </c>
      <c r="C85" s="214" t="s">
        <v>76</v>
      </c>
      <c r="D85" s="214" t="s">
        <v>381</v>
      </c>
      <c r="E85" s="214" t="s">
        <v>1437</v>
      </c>
      <c r="F85" s="214" t="s">
        <v>1259</v>
      </c>
      <c r="G85" s="214" t="s">
        <v>460</v>
      </c>
      <c r="H85" s="214" t="s">
        <v>1523</v>
      </c>
      <c r="I85" s="214" t="s">
        <v>1262</v>
      </c>
      <c r="T85" s="214">
        <v>1</v>
      </c>
      <c r="AB85" s="214">
        <v>1</v>
      </c>
      <c r="AG85" s="214" t="s">
        <v>221</v>
      </c>
      <c r="AN85" s="214">
        <v>1</v>
      </c>
      <c r="AO85" s="214">
        <v>0</v>
      </c>
      <c r="AP85" s="214">
        <v>0</v>
      </c>
      <c r="AQ85" s="214">
        <v>0</v>
      </c>
      <c r="AR85" s="214">
        <v>1</v>
      </c>
      <c r="AS85" s="214">
        <v>2</v>
      </c>
      <c r="AT85" s="214">
        <v>40043</v>
      </c>
    </row>
    <row r="86" spans="2:49" x14ac:dyDescent="0.2">
      <c r="B86" s="214" t="s">
        <v>2390</v>
      </c>
      <c r="C86" s="214" t="s">
        <v>76</v>
      </c>
      <c r="D86" s="214" t="s">
        <v>381</v>
      </c>
      <c r="E86" s="214" t="s">
        <v>1437</v>
      </c>
      <c r="F86" s="214" t="s">
        <v>1259</v>
      </c>
      <c r="G86" s="214" t="s">
        <v>460</v>
      </c>
      <c r="H86" s="214" t="s">
        <v>2117</v>
      </c>
      <c r="I86" s="214" t="s">
        <v>222</v>
      </c>
      <c r="T86" s="214">
        <v>1</v>
      </c>
      <c r="AB86" s="214">
        <v>1</v>
      </c>
      <c r="AG86" s="214" t="s">
        <v>2186</v>
      </c>
      <c r="AN86" s="214">
        <v>1</v>
      </c>
      <c r="AO86" s="214">
        <v>0</v>
      </c>
      <c r="AP86" s="214">
        <v>0</v>
      </c>
      <c r="AQ86" s="214">
        <v>0</v>
      </c>
      <c r="AR86" s="214">
        <v>1</v>
      </c>
      <c r="AS86" s="214">
        <v>2</v>
      </c>
      <c r="AT86" s="214">
        <v>40100</v>
      </c>
      <c r="AW86" s="214" t="s">
        <v>1525</v>
      </c>
    </row>
    <row r="87" spans="2:49" x14ac:dyDescent="0.2">
      <c r="B87" s="214" t="s">
        <v>2390</v>
      </c>
      <c r="C87" s="214" t="s">
        <v>76</v>
      </c>
      <c r="D87" s="214" t="s">
        <v>381</v>
      </c>
      <c r="E87" s="214" t="s">
        <v>1437</v>
      </c>
      <c r="F87" s="214" t="s">
        <v>1259</v>
      </c>
      <c r="G87" s="214" t="s">
        <v>460</v>
      </c>
      <c r="H87" s="214" t="s">
        <v>1526</v>
      </c>
      <c r="I87" s="214" t="s">
        <v>9</v>
      </c>
      <c r="T87" s="214">
        <v>2</v>
      </c>
      <c r="AB87" s="214">
        <v>1</v>
      </c>
      <c r="AG87" s="214" t="s">
        <v>724</v>
      </c>
      <c r="AN87" s="214">
        <v>1</v>
      </c>
      <c r="AO87" s="214">
        <v>0</v>
      </c>
      <c r="AP87" s="214">
        <v>0</v>
      </c>
      <c r="AQ87" s="214">
        <v>0</v>
      </c>
      <c r="AR87" s="214">
        <v>2</v>
      </c>
      <c r="AS87" s="214">
        <v>3</v>
      </c>
      <c r="AT87" s="214">
        <v>40121</v>
      </c>
    </row>
    <row r="88" spans="2:49" x14ac:dyDescent="0.2">
      <c r="B88" s="214" t="s">
        <v>2390</v>
      </c>
      <c r="C88" s="214" t="s">
        <v>76</v>
      </c>
      <c r="D88" s="214" t="s">
        <v>381</v>
      </c>
      <c r="E88" s="214" t="s">
        <v>1437</v>
      </c>
      <c r="F88" s="214" t="s">
        <v>1259</v>
      </c>
      <c r="G88" s="214" t="s">
        <v>460</v>
      </c>
      <c r="H88" s="214" t="s">
        <v>1528</v>
      </c>
      <c r="I88" s="214" t="s">
        <v>2091</v>
      </c>
      <c r="T88" s="214">
        <v>3</v>
      </c>
      <c r="AB88" s="214">
        <v>1</v>
      </c>
      <c r="AG88" s="214" t="s">
        <v>672</v>
      </c>
      <c r="AN88" s="214">
        <v>1</v>
      </c>
      <c r="AO88" s="214">
        <v>0</v>
      </c>
      <c r="AP88" s="214">
        <v>0</v>
      </c>
      <c r="AQ88" s="214">
        <v>0</v>
      </c>
      <c r="AR88" s="214">
        <v>3</v>
      </c>
      <c r="AS88" s="214">
        <v>4</v>
      </c>
      <c r="AT88" s="214">
        <v>40184</v>
      </c>
    </row>
    <row r="89" spans="2:49" x14ac:dyDescent="0.2">
      <c r="B89" s="214" t="s">
        <v>2390</v>
      </c>
      <c r="C89" s="214" t="s">
        <v>76</v>
      </c>
      <c r="D89" s="214" t="s">
        <v>381</v>
      </c>
      <c r="E89" s="214" t="s">
        <v>1437</v>
      </c>
      <c r="F89" s="214" t="s">
        <v>1259</v>
      </c>
      <c r="G89" s="214" t="s">
        <v>460</v>
      </c>
      <c r="H89" s="214" t="s">
        <v>1531</v>
      </c>
      <c r="I89" s="214" t="s">
        <v>675</v>
      </c>
      <c r="T89" s="214">
        <v>2</v>
      </c>
      <c r="AB89" s="214">
        <v>2</v>
      </c>
      <c r="AG89" s="214" t="s">
        <v>676</v>
      </c>
      <c r="AN89" s="214">
        <v>2</v>
      </c>
      <c r="AO89" s="214">
        <v>0</v>
      </c>
      <c r="AP89" s="214">
        <v>0</v>
      </c>
      <c r="AQ89" s="214">
        <v>0</v>
      </c>
      <c r="AR89" s="214">
        <v>2</v>
      </c>
      <c r="AS89" s="214">
        <v>4</v>
      </c>
      <c r="AT89" s="214">
        <v>40214</v>
      </c>
    </row>
    <row r="90" spans="2:49" x14ac:dyDescent="0.2">
      <c r="B90" s="214" t="s">
        <v>2390</v>
      </c>
      <c r="C90" s="214" t="s">
        <v>76</v>
      </c>
      <c r="D90" s="214" t="s">
        <v>381</v>
      </c>
      <c r="E90" s="214" t="s">
        <v>1437</v>
      </c>
      <c r="F90" s="214" t="s">
        <v>1259</v>
      </c>
      <c r="G90" s="214" t="s">
        <v>460</v>
      </c>
      <c r="H90" s="214" t="s">
        <v>1532</v>
      </c>
      <c r="I90" s="214" t="s">
        <v>694</v>
      </c>
      <c r="T90" s="214">
        <v>2</v>
      </c>
      <c r="AB90" s="214">
        <v>2</v>
      </c>
      <c r="AG90" s="214" t="s">
        <v>695</v>
      </c>
      <c r="AN90" s="214">
        <v>2</v>
      </c>
      <c r="AO90" s="214">
        <v>0</v>
      </c>
      <c r="AP90" s="214">
        <v>0</v>
      </c>
      <c r="AQ90" s="214">
        <v>0</v>
      </c>
      <c r="AR90" s="214">
        <v>2</v>
      </c>
      <c r="AS90" s="214">
        <v>4</v>
      </c>
      <c r="AT90" s="214">
        <v>40238</v>
      </c>
    </row>
    <row r="91" spans="2:49" x14ac:dyDescent="0.2">
      <c r="B91" s="214" t="s">
        <v>2390</v>
      </c>
      <c r="C91" s="214" t="s">
        <v>76</v>
      </c>
      <c r="D91" s="214" t="s">
        <v>381</v>
      </c>
      <c r="E91" s="214" t="s">
        <v>1437</v>
      </c>
      <c r="F91" s="214" t="s">
        <v>1259</v>
      </c>
      <c r="G91" s="214" t="s">
        <v>460</v>
      </c>
      <c r="H91" s="214" t="s">
        <v>1533</v>
      </c>
      <c r="I91" s="214" t="s">
        <v>1232</v>
      </c>
      <c r="T91" s="214">
        <v>1</v>
      </c>
      <c r="AB91" s="214">
        <v>1</v>
      </c>
      <c r="AG91" s="214" t="s">
        <v>2187</v>
      </c>
      <c r="AN91" s="214">
        <v>1</v>
      </c>
      <c r="AO91" s="214">
        <v>0</v>
      </c>
      <c r="AP91" s="214">
        <v>0</v>
      </c>
      <c r="AQ91" s="214">
        <v>0</v>
      </c>
      <c r="AR91" s="214">
        <v>1</v>
      </c>
      <c r="AS91" s="214">
        <v>2</v>
      </c>
      <c r="AT91" s="214">
        <v>40266</v>
      </c>
    </row>
    <row r="92" spans="2:49" x14ac:dyDescent="0.2">
      <c r="B92" s="214" t="s">
        <v>2390</v>
      </c>
      <c r="C92" s="214" t="s">
        <v>76</v>
      </c>
      <c r="D92" s="214" t="s">
        <v>381</v>
      </c>
      <c r="E92" s="214" t="s">
        <v>1437</v>
      </c>
      <c r="F92" s="214" t="s">
        <v>1259</v>
      </c>
      <c r="G92" s="214" t="s">
        <v>460</v>
      </c>
      <c r="H92" s="214" t="s">
        <v>1535</v>
      </c>
      <c r="I92" s="214" t="s">
        <v>698</v>
      </c>
      <c r="T92" s="214">
        <v>3</v>
      </c>
      <c r="AB92" s="214">
        <v>1</v>
      </c>
      <c r="AG92" s="214" t="s">
        <v>2188</v>
      </c>
      <c r="AN92" s="214">
        <v>1</v>
      </c>
      <c r="AO92" s="214">
        <v>0</v>
      </c>
      <c r="AP92" s="214">
        <v>0</v>
      </c>
      <c r="AQ92" s="214">
        <v>0</v>
      </c>
      <c r="AR92" s="214">
        <v>3</v>
      </c>
      <c r="AS92" s="214">
        <v>4</v>
      </c>
      <c r="AT92" s="214">
        <v>40266</v>
      </c>
    </row>
    <row r="93" spans="2:49" x14ac:dyDescent="0.2">
      <c r="B93" s="214" t="s">
        <v>2390</v>
      </c>
      <c r="C93" s="214" t="s">
        <v>76</v>
      </c>
      <c r="D93" s="214" t="s">
        <v>381</v>
      </c>
      <c r="E93" s="214" t="s">
        <v>1437</v>
      </c>
      <c r="F93" s="214" t="s">
        <v>1259</v>
      </c>
      <c r="G93" s="214" t="s">
        <v>460</v>
      </c>
      <c r="H93" s="214" t="s">
        <v>1536</v>
      </c>
      <c r="I93" s="214" t="s">
        <v>726</v>
      </c>
      <c r="T93" s="214">
        <v>2</v>
      </c>
      <c r="AB93" s="214">
        <v>3</v>
      </c>
      <c r="AC93" s="214">
        <v>1</v>
      </c>
      <c r="AD93" s="214">
        <v>1</v>
      </c>
      <c r="AG93" s="214" t="s">
        <v>728</v>
      </c>
      <c r="AN93" s="214">
        <v>3</v>
      </c>
      <c r="AO93" s="214">
        <v>1</v>
      </c>
      <c r="AP93" s="214">
        <v>1</v>
      </c>
      <c r="AQ93" s="214">
        <v>0</v>
      </c>
      <c r="AR93" s="214">
        <v>2</v>
      </c>
      <c r="AS93" s="214">
        <v>7</v>
      </c>
      <c r="AT93" s="214">
        <v>40277</v>
      </c>
    </row>
    <row r="94" spans="2:49" x14ac:dyDescent="0.2">
      <c r="B94" s="214" t="s">
        <v>2390</v>
      </c>
      <c r="C94" s="214" t="s">
        <v>76</v>
      </c>
      <c r="D94" s="214" t="s">
        <v>381</v>
      </c>
      <c r="E94" s="214" t="s">
        <v>1437</v>
      </c>
      <c r="F94" s="214" t="s">
        <v>1259</v>
      </c>
      <c r="G94" s="214" t="s">
        <v>460</v>
      </c>
      <c r="H94" s="214" t="s">
        <v>1537</v>
      </c>
      <c r="I94" s="214" t="s">
        <v>727</v>
      </c>
      <c r="T94" s="214">
        <v>1</v>
      </c>
      <c r="AB94" s="214">
        <v>1</v>
      </c>
      <c r="AG94" s="214" t="s">
        <v>2189</v>
      </c>
      <c r="AN94" s="214">
        <v>1</v>
      </c>
      <c r="AO94" s="214">
        <v>0</v>
      </c>
      <c r="AP94" s="214">
        <v>0</v>
      </c>
      <c r="AQ94" s="214">
        <v>0</v>
      </c>
      <c r="AR94" s="214">
        <v>1</v>
      </c>
      <c r="AS94" s="214">
        <v>2</v>
      </c>
    </row>
    <row r="95" spans="2:49" x14ac:dyDescent="0.2">
      <c r="B95" s="214" t="s">
        <v>2390</v>
      </c>
      <c r="C95" s="214" t="s">
        <v>76</v>
      </c>
      <c r="D95" s="214" t="s">
        <v>381</v>
      </c>
      <c r="E95" s="214" t="s">
        <v>1437</v>
      </c>
      <c r="F95" s="214" t="s">
        <v>1259</v>
      </c>
      <c r="G95" s="214" t="s">
        <v>460</v>
      </c>
      <c r="H95" s="214" t="s">
        <v>1540</v>
      </c>
      <c r="I95" s="214" t="s">
        <v>1270</v>
      </c>
      <c r="T95" s="214">
        <v>2</v>
      </c>
      <c r="AB95" s="214">
        <v>1</v>
      </c>
      <c r="AG95" s="214" t="s">
        <v>734</v>
      </c>
      <c r="AN95" s="214">
        <v>1</v>
      </c>
      <c r="AO95" s="214">
        <v>0</v>
      </c>
      <c r="AP95" s="214">
        <v>0</v>
      </c>
      <c r="AQ95" s="214">
        <v>0</v>
      </c>
      <c r="AR95" s="214">
        <v>2</v>
      </c>
      <c r="AS95" s="214">
        <v>3</v>
      </c>
    </row>
    <row r="96" spans="2:49" x14ac:dyDescent="0.2">
      <c r="B96" s="214" t="s">
        <v>2390</v>
      </c>
      <c r="C96" s="214" t="s">
        <v>76</v>
      </c>
      <c r="D96" s="214" t="s">
        <v>381</v>
      </c>
      <c r="E96" s="214" t="s">
        <v>1437</v>
      </c>
      <c r="F96" s="214" t="s">
        <v>1259</v>
      </c>
      <c r="G96" s="214" t="s">
        <v>460</v>
      </c>
      <c r="H96" s="214" t="s">
        <v>2190</v>
      </c>
      <c r="I96" s="214" t="s">
        <v>844</v>
      </c>
      <c r="AB96" s="214">
        <v>3</v>
      </c>
      <c r="AG96" s="214" t="s">
        <v>2191</v>
      </c>
      <c r="AN96" s="214">
        <v>3</v>
      </c>
      <c r="AO96" s="214">
        <v>0</v>
      </c>
      <c r="AP96" s="214">
        <v>0</v>
      </c>
      <c r="AQ96" s="214">
        <v>0</v>
      </c>
      <c r="AR96" s="214">
        <v>0</v>
      </c>
      <c r="AS96" s="214">
        <v>3</v>
      </c>
    </row>
    <row r="97" spans="2:46" x14ac:dyDescent="0.2">
      <c r="B97" s="214" t="s">
        <v>2390</v>
      </c>
      <c r="C97" s="214" t="s">
        <v>76</v>
      </c>
      <c r="D97" s="214" t="s">
        <v>381</v>
      </c>
      <c r="E97" s="214" t="s">
        <v>1437</v>
      </c>
      <c r="F97" s="214" t="s">
        <v>1259</v>
      </c>
      <c r="G97" s="214" t="s">
        <v>460</v>
      </c>
      <c r="H97" s="214" t="s">
        <v>2123</v>
      </c>
      <c r="I97" s="214" t="s">
        <v>2122</v>
      </c>
      <c r="T97" s="214">
        <v>2</v>
      </c>
      <c r="AB97" s="214">
        <v>2</v>
      </c>
      <c r="AC97" s="214">
        <v>1</v>
      </c>
      <c r="AD97" s="214">
        <v>1</v>
      </c>
      <c r="AF97" s="214">
        <v>0</v>
      </c>
      <c r="AG97" s="214" t="s">
        <v>2192</v>
      </c>
      <c r="AN97" s="214">
        <v>2</v>
      </c>
    </row>
    <row r="98" spans="2:46" x14ac:dyDescent="0.2">
      <c r="B98" s="214" t="s">
        <v>2390</v>
      </c>
      <c r="C98" s="214" t="s">
        <v>76</v>
      </c>
      <c r="D98" s="214" t="s">
        <v>381</v>
      </c>
      <c r="E98" s="214" t="s">
        <v>1437</v>
      </c>
      <c r="F98" s="214" t="s">
        <v>1259</v>
      </c>
      <c r="G98" s="214" t="s">
        <v>460</v>
      </c>
      <c r="H98" s="214" t="s">
        <v>1546</v>
      </c>
      <c r="I98" s="214" t="s">
        <v>930</v>
      </c>
      <c r="T98" s="214">
        <v>1</v>
      </c>
      <c r="AB98" s="214">
        <v>4</v>
      </c>
      <c r="AG98" s="214" t="s">
        <v>931</v>
      </c>
      <c r="AN98" s="214">
        <v>4</v>
      </c>
      <c r="AO98" s="214">
        <v>0</v>
      </c>
      <c r="AP98" s="214">
        <v>0</v>
      </c>
      <c r="AQ98" s="214">
        <v>0</v>
      </c>
      <c r="AR98" s="214">
        <v>1</v>
      </c>
      <c r="AS98" s="214">
        <v>5</v>
      </c>
    </row>
    <row r="99" spans="2:46" x14ac:dyDescent="0.2">
      <c r="B99" s="214" t="s">
        <v>2390</v>
      </c>
      <c r="C99" s="214" t="s">
        <v>76</v>
      </c>
      <c r="D99" s="214" t="s">
        <v>381</v>
      </c>
      <c r="E99" s="214" t="s">
        <v>1437</v>
      </c>
      <c r="F99" s="214" t="s">
        <v>1259</v>
      </c>
      <c r="G99" s="214" t="s">
        <v>460</v>
      </c>
      <c r="H99" s="214" t="s">
        <v>1548</v>
      </c>
      <c r="I99" s="214" t="s">
        <v>1052</v>
      </c>
      <c r="T99" s="214">
        <v>3</v>
      </c>
      <c r="AB99" s="214">
        <v>1</v>
      </c>
      <c r="AG99" s="214" t="s">
        <v>1053</v>
      </c>
      <c r="AN99" s="214">
        <v>1</v>
      </c>
      <c r="AO99" s="214">
        <v>0</v>
      </c>
      <c r="AP99" s="214">
        <v>0</v>
      </c>
      <c r="AQ99" s="214">
        <v>0</v>
      </c>
      <c r="AR99" s="214">
        <v>3</v>
      </c>
      <c r="AS99" s="214">
        <v>4</v>
      </c>
    </row>
    <row r="100" spans="2:46" x14ac:dyDescent="0.2">
      <c r="B100" s="214" t="s">
        <v>2390</v>
      </c>
      <c r="C100" s="214" t="s">
        <v>76</v>
      </c>
      <c r="D100" s="214" t="s">
        <v>381</v>
      </c>
      <c r="E100" s="214" t="s">
        <v>1437</v>
      </c>
      <c r="F100" s="214" t="s">
        <v>1259</v>
      </c>
      <c r="G100" s="214" t="s">
        <v>460</v>
      </c>
      <c r="H100" s="214" t="s">
        <v>1557</v>
      </c>
      <c r="I100" s="214" t="s">
        <v>1225</v>
      </c>
      <c r="AB100" s="214">
        <v>1</v>
      </c>
      <c r="AG100" s="214" t="s">
        <v>1226</v>
      </c>
      <c r="AN100" s="214">
        <v>1</v>
      </c>
      <c r="AO100" s="214">
        <v>0</v>
      </c>
      <c r="AP100" s="214">
        <v>0</v>
      </c>
      <c r="AQ100" s="214">
        <v>0</v>
      </c>
      <c r="AR100" s="214">
        <v>0</v>
      </c>
      <c r="AS100" s="214">
        <v>1</v>
      </c>
    </row>
    <row r="101" spans="2:46" x14ac:dyDescent="0.2">
      <c r="B101" s="214" t="s">
        <v>2390</v>
      </c>
      <c r="C101" s="214" t="s">
        <v>76</v>
      </c>
      <c r="D101" s="214" t="s">
        <v>381</v>
      </c>
      <c r="E101" s="214" t="s">
        <v>1437</v>
      </c>
      <c r="F101" s="214" t="s">
        <v>1259</v>
      </c>
      <c r="G101" s="214" t="s">
        <v>460</v>
      </c>
      <c r="H101" s="214" t="s">
        <v>1559</v>
      </c>
      <c r="I101" s="214" t="s">
        <v>1250</v>
      </c>
      <c r="T101" s="214">
        <v>2</v>
      </c>
      <c r="AB101" s="214">
        <v>2</v>
      </c>
      <c r="AG101" s="214" t="s">
        <v>1251</v>
      </c>
      <c r="AN101" s="214">
        <v>2</v>
      </c>
      <c r="AO101" s="214">
        <v>0</v>
      </c>
      <c r="AP101" s="214">
        <v>0</v>
      </c>
      <c r="AQ101" s="214">
        <v>0</v>
      </c>
      <c r="AR101" s="214">
        <v>2</v>
      </c>
      <c r="AS101" s="214">
        <v>4</v>
      </c>
    </row>
    <row r="102" spans="2:46" x14ac:dyDescent="0.2">
      <c r="B102" s="214" t="s">
        <v>2390</v>
      </c>
      <c r="C102" s="214" t="s">
        <v>76</v>
      </c>
      <c r="D102" s="214" t="s">
        <v>381</v>
      </c>
      <c r="E102" s="214" t="s">
        <v>1437</v>
      </c>
      <c r="F102" s="214" t="s">
        <v>1259</v>
      </c>
      <c r="G102" s="214" t="s">
        <v>460</v>
      </c>
      <c r="H102" s="214" t="s">
        <v>1560</v>
      </c>
      <c r="I102" s="214" t="s">
        <v>1255</v>
      </c>
      <c r="T102" s="214">
        <v>3</v>
      </c>
      <c r="AB102" s="214">
        <v>1</v>
      </c>
      <c r="AG102" s="214" t="s">
        <v>2193</v>
      </c>
      <c r="AN102" s="214">
        <v>1</v>
      </c>
      <c r="AO102" s="214">
        <v>0</v>
      </c>
      <c r="AP102" s="214">
        <v>0</v>
      </c>
      <c r="AQ102" s="214">
        <v>0</v>
      </c>
      <c r="AR102" s="214">
        <v>3</v>
      </c>
      <c r="AS102" s="214">
        <v>4</v>
      </c>
    </row>
    <row r="103" spans="2:46" x14ac:dyDescent="0.2">
      <c r="B103" s="214" t="s">
        <v>2408</v>
      </c>
      <c r="C103" s="214" t="s">
        <v>76</v>
      </c>
      <c r="D103" s="214" t="s">
        <v>1568</v>
      </c>
      <c r="E103" s="214" t="s">
        <v>1437</v>
      </c>
      <c r="F103" s="214" t="s">
        <v>1259</v>
      </c>
      <c r="G103" s="214" t="s">
        <v>460</v>
      </c>
      <c r="H103" s="214" t="s">
        <v>2254</v>
      </c>
      <c r="I103" s="214" t="s">
        <v>653</v>
      </c>
      <c r="AG103" s="214" t="s">
        <v>2257</v>
      </c>
      <c r="AT103" s="214">
        <v>41295</v>
      </c>
    </row>
    <row r="104" spans="2:46" x14ac:dyDescent="0.2">
      <c r="B104" s="214" t="s">
        <v>3167</v>
      </c>
      <c r="C104" s="214" t="s">
        <v>76</v>
      </c>
      <c r="D104" s="214" t="s">
        <v>1570</v>
      </c>
      <c r="E104" s="214" t="s">
        <v>1437</v>
      </c>
      <c r="F104" s="214" t="s">
        <v>1259</v>
      </c>
      <c r="G104" s="214" t="s">
        <v>460</v>
      </c>
      <c r="H104" s="214" t="s">
        <v>1576</v>
      </c>
      <c r="I104" s="214" t="s">
        <v>264</v>
      </c>
      <c r="T104" s="214">
        <v>2</v>
      </c>
      <c r="U104" s="214" t="s">
        <v>418</v>
      </c>
      <c r="V104" s="214">
        <v>4</v>
      </c>
      <c r="AA104" s="214" t="s">
        <v>2225</v>
      </c>
      <c r="AB104" s="214">
        <v>10</v>
      </c>
      <c r="AC104" s="214">
        <v>1</v>
      </c>
      <c r="AD104" s="214">
        <v>3</v>
      </c>
      <c r="AG104" s="214" t="s">
        <v>975</v>
      </c>
      <c r="AL104" s="214">
        <v>9</v>
      </c>
      <c r="AM104" s="214" t="s">
        <v>975</v>
      </c>
      <c r="AN104" s="214">
        <v>14</v>
      </c>
      <c r="AO104" s="214">
        <v>1</v>
      </c>
      <c r="AP104" s="214">
        <v>3</v>
      </c>
      <c r="AQ104" s="214">
        <v>0</v>
      </c>
      <c r="AR104" s="214">
        <v>11</v>
      </c>
      <c r="AS104" s="214">
        <v>29</v>
      </c>
      <c r="AT104" s="214">
        <v>40609</v>
      </c>
    </row>
    <row r="105" spans="2:46" x14ac:dyDescent="0.2">
      <c r="B105" s="214" t="s">
        <v>3167</v>
      </c>
      <c r="C105" s="214" t="s">
        <v>76</v>
      </c>
      <c r="D105" s="214" t="s">
        <v>1570</v>
      </c>
      <c r="E105" s="214" t="s">
        <v>1437</v>
      </c>
      <c r="F105" s="214" t="s">
        <v>1259</v>
      </c>
      <c r="G105" s="214" t="s">
        <v>460</v>
      </c>
      <c r="H105" s="214" t="s">
        <v>1577</v>
      </c>
      <c r="I105" s="214" t="s">
        <v>460</v>
      </c>
      <c r="T105" s="214">
        <v>1</v>
      </c>
      <c r="U105" s="214" t="s">
        <v>1170</v>
      </c>
      <c r="V105" s="214">
        <v>2</v>
      </c>
      <c r="AA105" s="214" t="s">
        <v>2226</v>
      </c>
      <c r="AB105" s="214">
        <v>5</v>
      </c>
      <c r="AG105" s="214" t="s">
        <v>2228</v>
      </c>
      <c r="AL105" s="214">
        <v>8</v>
      </c>
      <c r="AM105" s="214" t="s">
        <v>598</v>
      </c>
      <c r="AN105" s="214">
        <v>7</v>
      </c>
      <c r="AO105" s="214">
        <v>0</v>
      </c>
      <c r="AP105" s="214">
        <v>0</v>
      </c>
      <c r="AQ105" s="214">
        <v>0</v>
      </c>
      <c r="AR105" s="214">
        <v>9</v>
      </c>
      <c r="AS105" s="214">
        <v>16</v>
      </c>
      <c r="AT105" s="214" t="s">
        <v>398</v>
      </c>
    </row>
    <row r="106" spans="2:46" x14ac:dyDescent="0.2">
      <c r="B106" s="214" t="s">
        <v>3167</v>
      </c>
      <c r="C106" s="214" t="s">
        <v>76</v>
      </c>
      <c r="D106" s="214" t="s">
        <v>1570</v>
      </c>
      <c r="E106" s="214" t="s">
        <v>1437</v>
      </c>
      <c r="F106" s="214" t="s">
        <v>1259</v>
      </c>
      <c r="G106" s="214" t="s">
        <v>460</v>
      </c>
      <c r="H106" s="214" t="s">
        <v>1579</v>
      </c>
      <c r="I106" s="214" t="s">
        <v>460</v>
      </c>
      <c r="T106" s="214">
        <v>2</v>
      </c>
      <c r="U106" s="214" t="s">
        <v>976</v>
      </c>
      <c r="V106" s="214">
        <v>2</v>
      </c>
      <c r="AA106" s="214" t="s">
        <v>2227</v>
      </c>
      <c r="AB106" s="214">
        <v>10</v>
      </c>
      <c r="AG106" s="214" t="s">
        <v>3421</v>
      </c>
      <c r="AL106" s="214">
        <v>7</v>
      </c>
      <c r="AM106" s="214" t="s">
        <v>3421</v>
      </c>
      <c r="AN106" s="214">
        <v>12</v>
      </c>
      <c r="AO106" s="214">
        <v>0</v>
      </c>
      <c r="AP106" s="214">
        <v>0</v>
      </c>
      <c r="AQ106" s="214">
        <v>0</v>
      </c>
      <c r="AR106" s="214">
        <v>9</v>
      </c>
      <c r="AS106" s="214">
        <v>21</v>
      </c>
      <c r="AT106" s="214" t="s">
        <v>31</v>
      </c>
    </row>
    <row r="107" spans="2:46" x14ac:dyDescent="0.2">
      <c r="B107" s="214" t="s">
        <v>3167</v>
      </c>
      <c r="C107" s="214" t="s">
        <v>76</v>
      </c>
      <c r="D107" s="214" t="s">
        <v>1570</v>
      </c>
      <c r="E107" s="214" t="s">
        <v>1437</v>
      </c>
      <c r="F107" s="214" t="s">
        <v>1259</v>
      </c>
      <c r="G107" s="214" t="s">
        <v>460</v>
      </c>
      <c r="H107" s="214" t="s">
        <v>1585</v>
      </c>
      <c r="I107" s="214" t="s">
        <v>229</v>
      </c>
      <c r="T107" s="214">
        <v>1</v>
      </c>
      <c r="U107" s="214" t="s">
        <v>1203</v>
      </c>
      <c r="V107" s="214">
        <v>1</v>
      </c>
      <c r="AA107" s="214" t="s">
        <v>1204</v>
      </c>
      <c r="AB107" s="214">
        <v>2</v>
      </c>
      <c r="AG107" s="214" t="s">
        <v>598</v>
      </c>
      <c r="AL107" s="214">
        <v>10</v>
      </c>
      <c r="AM107" s="214" t="s">
        <v>598</v>
      </c>
      <c r="AN107" s="214">
        <v>3</v>
      </c>
      <c r="AO107" s="214">
        <v>0</v>
      </c>
      <c r="AP107" s="214">
        <v>0</v>
      </c>
      <c r="AQ107" s="214">
        <v>0</v>
      </c>
      <c r="AR107" s="214">
        <v>11</v>
      </c>
      <c r="AS107" s="214">
        <v>14</v>
      </c>
      <c r="AT107" s="214">
        <v>39449</v>
      </c>
    </row>
    <row r="108" spans="2:46" x14ac:dyDescent="0.2">
      <c r="B108" s="214" t="s">
        <v>2431</v>
      </c>
      <c r="C108" s="214" t="s">
        <v>76</v>
      </c>
      <c r="D108" s="214" t="s">
        <v>1591</v>
      </c>
      <c r="E108" s="214" t="s">
        <v>1437</v>
      </c>
      <c r="F108" s="214" t="s">
        <v>1259</v>
      </c>
      <c r="G108" s="214" t="s">
        <v>460</v>
      </c>
      <c r="H108" s="214" t="s">
        <v>1596</v>
      </c>
      <c r="I108" s="214" t="s">
        <v>460</v>
      </c>
      <c r="V108" s="214">
        <v>1</v>
      </c>
      <c r="AB108" s="214">
        <v>12</v>
      </c>
      <c r="AG108" s="214" t="s">
        <v>244</v>
      </c>
      <c r="AL108" s="214">
        <v>5</v>
      </c>
      <c r="AM108" s="214" t="s">
        <v>244</v>
      </c>
      <c r="AN108" s="214">
        <v>13</v>
      </c>
      <c r="AO108" s="214">
        <v>0</v>
      </c>
      <c r="AP108" s="214">
        <v>0</v>
      </c>
      <c r="AQ108" s="214">
        <v>0</v>
      </c>
      <c r="AR108" s="214">
        <v>5</v>
      </c>
      <c r="AS108" s="214">
        <v>18</v>
      </c>
    </row>
    <row r="109" spans="2:46" x14ac:dyDescent="0.2">
      <c r="B109" s="214" t="s">
        <v>2431</v>
      </c>
      <c r="C109" s="214" t="s">
        <v>76</v>
      </c>
      <c r="D109" s="214" t="s">
        <v>1591</v>
      </c>
      <c r="E109" s="214" t="s">
        <v>1437</v>
      </c>
      <c r="F109" s="214" t="s">
        <v>1259</v>
      </c>
      <c r="G109" s="214" t="s">
        <v>460</v>
      </c>
      <c r="H109" s="214" t="s">
        <v>1597</v>
      </c>
      <c r="I109" s="214" t="s">
        <v>583</v>
      </c>
      <c r="AB109" s="214">
        <v>10</v>
      </c>
      <c r="AG109" s="214" t="s">
        <v>1177</v>
      </c>
      <c r="AL109" s="214">
        <v>5</v>
      </c>
      <c r="AM109" s="214" t="s">
        <v>1177</v>
      </c>
      <c r="AN109" s="214">
        <v>10</v>
      </c>
      <c r="AO109" s="214">
        <v>0</v>
      </c>
      <c r="AP109" s="214">
        <v>0</v>
      </c>
      <c r="AQ109" s="214">
        <v>0</v>
      </c>
      <c r="AR109" s="214">
        <v>5</v>
      </c>
      <c r="AS109" s="214">
        <v>15</v>
      </c>
      <c r="AT109" s="214">
        <v>40147</v>
      </c>
    </row>
    <row r="110" spans="2:46" x14ac:dyDescent="0.2">
      <c r="B110" s="214" t="s">
        <v>2431</v>
      </c>
      <c r="C110" s="214" t="s">
        <v>76</v>
      </c>
      <c r="D110" s="214" t="s">
        <v>1591</v>
      </c>
      <c r="E110" s="214" t="s">
        <v>1437</v>
      </c>
      <c r="F110" s="214" t="s">
        <v>1259</v>
      </c>
      <c r="G110" s="214" t="s">
        <v>460</v>
      </c>
      <c r="H110" s="214" t="s">
        <v>1601</v>
      </c>
      <c r="I110" s="214" t="s">
        <v>460</v>
      </c>
      <c r="AB110" s="214">
        <v>1</v>
      </c>
      <c r="AG110" s="214" t="s">
        <v>735</v>
      </c>
      <c r="AN110" s="214">
        <v>1</v>
      </c>
      <c r="AO110" s="214">
        <v>0</v>
      </c>
      <c r="AP110" s="214">
        <v>0</v>
      </c>
      <c r="AQ110" s="214">
        <v>0</v>
      </c>
      <c r="AR110" s="214">
        <v>0</v>
      </c>
      <c r="AS110" s="214">
        <v>1</v>
      </c>
      <c r="AT110" s="214">
        <v>40924</v>
      </c>
    </row>
    <row r="111" spans="2:46" x14ac:dyDescent="0.2">
      <c r="B111" s="214" t="s">
        <v>2431</v>
      </c>
      <c r="C111" s="214" t="s">
        <v>76</v>
      </c>
      <c r="D111" s="214" t="s">
        <v>1591</v>
      </c>
      <c r="E111" s="214" t="s">
        <v>1437</v>
      </c>
      <c r="F111" s="214" t="s">
        <v>1259</v>
      </c>
      <c r="G111" s="214" t="s">
        <v>460</v>
      </c>
      <c r="H111" s="214" t="s">
        <v>1602</v>
      </c>
      <c r="I111" s="214" t="s">
        <v>460</v>
      </c>
      <c r="AB111" s="214">
        <v>1</v>
      </c>
      <c r="AG111" s="214" t="s">
        <v>735</v>
      </c>
      <c r="AN111" s="214">
        <v>1</v>
      </c>
      <c r="AO111" s="214">
        <v>0</v>
      </c>
      <c r="AP111" s="214">
        <v>0</v>
      </c>
      <c r="AQ111" s="214">
        <v>0</v>
      </c>
      <c r="AR111" s="214">
        <v>0</v>
      </c>
      <c r="AS111" s="214">
        <v>1</v>
      </c>
      <c r="AT111" s="214">
        <v>40961</v>
      </c>
    </row>
    <row r="112" spans="2:46" x14ac:dyDescent="0.2">
      <c r="B112" s="214" t="s">
        <v>2431</v>
      </c>
      <c r="C112" s="214" t="s">
        <v>76</v>
      </c>
      <c r="D112" s="214" t="s">
        <v>1591</v>
      </c>
      <c r="E112" s="214" t="s">
        <v>1437</v>
      </c>
      <c r="F112" s="214" t="s">
        <v>1259</v>
      </c>
      <c r="G112" s="214" t="s">
        <v>460</v>
      </c>
      <c r="H112" s="214" t="s">
        <v>1606</v>
      </c>
      <c r="I112" s="214" t="s">
        <v>1288</v>
      </c>
      <c r="AB112" s="214">
        <v>1</v>
      </c>
      <c r="AG112" s="214" t="s">
        <v>1289</v>
      </c>
      <c r="AN112" s="214">
        <v>1</v>
      </c>
      <c r="AO112" s="214">
        <v>0</v>
      </c>
      <c r="AP112" s="214">
        <v>0</v>
      </c>
      <c r="AQ112" s="214">
        <v>0</v>
      </c>
      <c r="AR112" s="214">
        <v>0</v>
      </c>
      <c r="AS112" s="214">
        <v>1</v>
      </c>
      <c r="AT112" s="214">
        <v>41068</v>
      </c>
    </row>
    <row r="113" spans="2:46" x14ac:dyDescent="0.2">
      <c r="B113" s="214" t="s">
        <v>2437</v>
      </c>
      <c r="C113" s="214" t="s">
        <v>76</v>
      </c>
      <c r="D113" s="214" t="s">
        <v>230</v>
      </c>
      <c r="E113" s="214" t="s">
        <v>1437</v>
      </c>
      <c r="F113" s="214" t="s">
        <v>1259</v>
      </c>
      <c r="G113" s="214" t="s">
        <v>460</v>
      </c>
      <c r="H113" s="214" t="s">
        <v>1613</v>
      </c>
      <c r="I113" s="214" t="s">
        <v>460</v>
      </c>
      <c r="AB113" s="214">
        <v>2</v>
      </c>
      <c r="AG113" s="214" t="s">
        <v>1146</v>
      </c>
      <c r="AL113" s="214">
        <v>3</v>
      </c>
      <c r="AN113" s="214">
        <v>2</v>
      </c>
      <c r="AO113" s="214">
        <v>0</v>
      </c>
      <c r="AP113" s="214">
        <v>0</v>
      </c>
      <c r="AQ113" s="214">
        <v>0</v>
      </c>
      <c r="AR113" s="214">
        <v>3</v>
      </c>
      <c r="AS113" s="214">
        <v>5</v>
      </c>
      <c r="AT113" s="214">
        <v>39199</v>
      </c>
    </row>
    <row r="114" spans="2:46" x14ac:dyDescent="0.2">
      <c r="B114" s="214" t="s">
        <v>2437</v>
      </c>
      <c r="C114" s="214" t="s">
        <v>76</v>
      </c>
      <c r="D114" s="214" t="s">
        <v>230</v>
      </c>
      <c r="E114" s="214" t="s">
        <v>1437</v>
      </c>
      <c r="F114" s="214" t="s">
        <v>1259</v>
      </c>
      <c r="G114" s="214" t="s">
        <v>460</v>
      </c>
      <c r="H114" s="214" t="s">
        <v>1615</v>
      </c>
      <c r="I114" s="214" t="s">
        <v>587</v>
      </c>
      <c r="AB114" s="214">
        <v>8</v>
      </c>
      <c r="AG114" s="214" t="s">
        <v>588</v>
      </c>
      <c r="AL114" s="214">
        <v>3</v>
      </c>
      <c r="AM114" s="214" t="s">
        <v>588</v>
      </c>
      <c r="AN114" s="214">
        <v>8</v>
      </c>
      <c r="AO114" s="214">
        <v>0</v>
      </c>
      <c r="AP114" s="214">
        <v>0</v>
      </c>
      <c r="AQ114" s="214">
        <v>0</v>
      </c>
      <c r="AR114" s="214">
        <v>3</v>
      </c>
      <c r="AS114" s="214">
        <v>11</v>
      </c>
      <c r="AT114" s="214">
        <v>39783</v>
      </c>
    </row>
    <row r="115" spans="2:46" x14ac:dyDescent="0.2">
      <c r="B115" s="214" t="s">
        <v>2437</v>
      </c>
      <c r="C115" s="214" t="s">
        <v>76</v>
      </c>
      <c r="D115" s="214" t="s">
        <v>230</v>
      </c>
      <c r="E115" s="214" t="s">
        <v>1437</v>
      </c>
      <c r="F115" s="214" t="s">
        <v>1259</v>
      </c>
      <c r="G115" s="214" t="s">
        <v>460</v>
      </c>
      <c r="H115" s="214" t="s">
        <v>1616</v>
      </c>
      <c r="I115" s="214" t="s">
        <v>201</v>
      </c>
      <c r="AB115" s="214">
        <v>1</v>
      </c>
      <c r="AG115" s="214" t="s">
        <v>1010</v>
      </c>
      <c r="AL115" s="214">
        <v>4</v>
      </c>
      <c r="AM115" s="214" t="s">
        <v>1010</v>
      </c>
      <c r="AN115" s="214">
        <v>1</v>
      </c>
      <c r="AO115" s="214">
        <v>0</v>
      </c>
      <c r="AP115" s="214">
        <v>0</v>
      </c>
      <c r="AQ115" s="214">
        <v>0</v>
      </c>
      <c r="AR115" s="214">
        <v>4</v>
      </c>
      <c r="AS115" s="214">
        <v>5</v>
      </c>
      <c r="AT115" s="214">
        <v>40749</v>
      </c>
    </row>
    <row r="116" spans="2:46" x14ac:dyDescent="0.2">
      <c r="B116" s="214" t="s">
        <v>2772</v>
      </c>
      <c r="C116" s="214" t="s">
        <v>76</v>
      </c>
      <c r="D116" s="214" t="s">
        <v>2128</v>
      </c>
      <c r="E116" s="214" t="s">
        <v>1437</v>
      </c>
      <c r="F116" s="214" t="s">
        <v>1259</v>
      </c>
      <c r="G116" s="214" t="s">
        <v>460</v>
      </c>
      <c r="H116" s="214" t="s">
        <v>1618</v>
      </c>
      <c r="I116" s="214" t="s">
        <v>460</v>
      </c>
      <c r="V116" s="214">
        <v>1</v>
      </c>
      <c r="AA116" s="214" t="s">
        <v>1175</v>
      </c>
      <c r="AL116" s="214">
        <v>4</v>
      </c>
      <c r="AM116" s="214" t="s">
        <v>1176</v>
      </c>
      <c r="AN116" s="214">
        <v>1</v>
      </c>
      <c r="AO116" s="214">
        <v>0</v>
      </c>
      <c r="AP116" s="214">
        <v>0</v>
      </c>
      <c r="AQ116" s="214">
        <v>0</v>
      </c>
      <c r="AR116" s="214">
        <v>4</v>
      </c>
      <c r="AS116" s="214">
        <v>5</v>
      </c>
      <c r="AT116" s="214" t="s">
        <v>310</v>
      </c>
    </row>
    <row r="117" spans="2:46" x14ac:dyDescent="0.2">
      <c r="B117" s="214" t="s">
        <v>3199</v>
      </c>
      <c r="C117" s="214" t="s">
        <v>76</v>
      </c>
      <c r="D117" s="214" t="s">
        <v>1619</v>
      </c>
      <c r="E117" s="214" t="s">
        <v>1437</v>
      </c>
      <c r="F117" s="214" t="s">
        <v>1259</v>
      </c>
      <c r="G117" s="214" t="s">
        <v>460</v>
      </c>
      <c r="H117" s="214" t="s">
        <v>1621</v>
      </c>
      <c r="I117" s="214" t="s">
        <v>460</v>
      </c>
      <c r="Z117" s="214">
        <v>1</v>
      </c>
      <c r="AA117" s="214" t="s">
        <v>968</v>
      </c>
      <c r="AB117" s="214">
        <v>7</v>
      </c>
      <c r="AG117" s="214" t="s">
        <v>969</v>
      </c>
      <c r="AL117" s="214">
        <v>8</v>
      </c>
      <c r="AM117" s="214" t="s">
        <v>970</v>
      </c>
      <c r="AN117" s="214">
        <v>7</v>
      </c>
      <c r="AO117" s="214">
        <v>0</v>
      </c>
      <c r="AP117" s="214">
        <v>0</v>
      </c>
      <c r="AQ117" s="214">
        <v>0</v>
      </c>
      <c r="AR117" s="214">
        <v>9</v>
      </c>
      <c r="AS117" s="214">
        <v>16</v>
      </c>
    </row>
    <row r="118" spans="2:46" x14ac:dyDescent="0.2">
      <c r="B118" s="214" t="s">
        <v>2469</v>
      </c>
      <c r="C118" s="214" t="s">
        <v>76</v>
      </c>
      <c r="D118" s="214" t="s">
        <v>416</v>
      </c>
      <c r="E118" s="214" t="s">
        <v>1437</v>
      </c>
      <c r="F118" s="214" t="s">
        <v>1259</v>
      </c>
      <c r="G118" s="214" t="s">
        <v>460</v>
      </c>
      <c r="H118" s="214" t="s">
        <v>1623</v>
      </c>
      <c r="I118" s="214" t="s">
        <v>1064</v>
      </c>
      <c r="V118" s="214">
        <v>1</v>
      </c>
      <c r="AA118" s="214" t="s">
        <v>1065</v>
      </c>
      <c r="AB118" s="214">
        <v>12</v>
      </c>
      <c r="AG118" s="214" t="s">
        <v>1065</v>
      </c>
      <c r="AL118" s="214">
        <v>2</v>
      </c>
      <c r="AN118" s="214">
        <v>13</v>
      </c>
      <c r="AO118" s="214">
        <v>0</v>
      </c>
      <c r="AP118" s="214">
        <v>0</v>
      </c>
      <c r="AQ118" s="214">
        <v>0</v>
      </c>
      <c r="AR118" s="214">
        <v>2</v>
      </c>
      <c r="AS118" s="214">
        <v>15</v>
      </c>
    </row>
    <row r="119" spans="2:46" x14ac:dyDescent="0.2">
      <c r="B119" s="214" t="s">
        <v>2469</v>
      </c>
      <c r="C119" s="214" t="s">
        <v>76</v>
      </c>
      <c r="D119" s="214" t="s">
        <v>416</v>
      </c>
      <c r="E119" s="214" t="s">
        <v>1437</v>
      </c>
      <c r="F119" s="214" t="s">
        <v>1259</v>
      </c>
      <c r="G119" s="214" t="s">
        <v>460</v>
      </c>
      <c r="H119" s="214" t="s">
        <v>1624</v>
      </c>
      <c r="I119" s="214" t="s">
        <v>1079</v>
      </c>
      <c r="V119" s="214">
        <v>1</v>
      </c>
      <c r="AA119" s="214" t="s">
        <v>1066</v>
      </c>
      <c r="AF119" s="214">
        <v>2</v>
      </c>
      <c r="AG119" s="214" t="s">
        <v>1066</v>
      </c>
      <c r="AL119" s="214">
        <v>1</v>
      </c>
      <c r="AN119" s="214">
        <v>1</v>
      </c>
      <c r="AO119" s="214">
        <v>0</v>
      </c>
      <c r="AP119" s="214">
        <v>0</v>
      </c>
      <c r="AQ119" s="214">
        <v>0</v>
      </c>
      <c r="AR119" s="214">
        <v>3</v>
      </c>
      <c r="AS119" s="214">
        <v>4</v>
      </c>
      <c r="AT119" s="214" t="s">
        <v>1067</v>
      </c>
    </row>
    <row r="120" spans="2:46" x14ac:dyDescent="0.2">
      <c r="B120" s="214" t="s">
        <v>2469</v>
      </c>
      <c r="C120" s="214" t="s">
        <v>76</v>
      </c>
      <c r="D120" s="214" t="s">
        <v>416</v>
      </c>
      <c r="E120" s="214" t="s">
        <v>1437</v>
      </c>
      <c r="F120" s="214" t="s">
        <v>1259</v>
      </c>
      <c r="G120" s="214" t="s">
        <v>460</v>
      </c>
      <c r="H120" s="214" t="s">
        <v>1625</v>
      </c>
      <c r="I120" s="214" t="s">
        <v>987</v>
      </c>
      <c r="AB120" s="214">
        <v>4</v>
      </c>
      <c r="AG120" s="214" t="s">
        <v>988</v>
      </c>
      <c r="AL120" s="214">
        <v>7</v>
      </c>
      <c r="AM120" s="214" t="s">
        <v>988</v>
      </c>
      <c r="AN120" s="214">
        <v>4</v>
      </c>
      <c r="AO120" s="214">
        <v>0</v>
      </c>
      <c r="AP120" s="214">
        <v>0</v>
      </c>
      <c r="AQ120" s="214">
        <v>0</v>
      </c>
      <c r="AR120" s="214">
        <v>7</v>
      </c>
      <c r="AS120" s="214">
        <v>11</v>
      </c>
      <c r="AT120" s="214" t="s">
        <v>989</v>
      </c>
    </row>
    <row r="121" spans="2:46" x14ac:dyDescent="0.2">
      <c r="B121" s="214" t="s">
        <v>2469</v>
      </c>
      <c r="C121" s="214" t="s">
        <v>76</v>
      </c>
      <c r="D121" s="214" t="s">
        <v>416</v>
      </c>
      <c r="E121" s="214" t="s">
        <v>1437</v>
      </c>
      <c r="F121" s="214" t="s">
        <v>1259</v>
      </c>
      <c r="G121" s="214" t="s">
        <v>460</v>
      </c>
      <c r="H121" s="214" t="s">
        <v>1626</v>
      </c>
      <c r="I121" s="214" t="s">
        <v>1082</v>
      </c>
      <c r="V121" s="214">
        <v>1</v>
      </c>
      <c r="AA121" s="214" t="s">
        <v>605</v>
      </c>
      <c r="AN121" s="214">
        <v>1</v>
      </c>
      <c r="AO121" s="214">
        <v>0</v>
      </c>
      <c r="AP121" s="214">
        <v>0</v>
      </c>
      <c r="AQ121" s="214">
        <v>0</v>
      </c>
      <c r="AR121" s="214">
        <v>0</v>
      </c>
      <c r="AS121" s="214">
        <v>1</v>
      </c>
      <c r="AT121" s="214">
        <v>37773</v>
      </c>
    </row>
    <row r="122" spans="2:46" x14ac:dyDescent="0.2">
      <c r="B122" s="214" t="s">
        <v>2469</v>
      </c>
      <c r="C122" s="214" t="s">
        <v>76</v>
      </c>
      <c r="D122" s="214" t="s">
        <v>416</v>
      </c>
      <c r="E122" s="214" t="s">
        <v>1437</v>
      </c>
      <c r="F122" s="214" t="s">
        <v>1259</v>
      </c>
      <c r="G122" s="214" t="s">
        <v>460</v>
      </c>
      <c r="H122" s="214" t="s">
        <v>1627</v>
      </c>
      <c r="I122" s="214" t="s">
        <v>215</v>
      </c>
      <c r="V122" s="214">
        <v>1</v>
      </c>
      <c r="AA122" s="214" t="s">
        <v>606</v>
      </c>
      <c r="AB122" s="214">
        <v>11</v>
      </c>
      <c r="AG122" s="214" t="s">
        <v>606</v>
      </c>
      <c r="AL122" s="214">
        <v>4</v>
      </c>
      <c r="AN122" s="214">
        <v>12</v>
      </c>
      <c r="AO122" s="214">
        <v>0</v>
      </c>
      <c r="AP122" s="214">
        <v>0</v>
      </c>
      <c r="AQ122" s="214">
        <v>0</v>
      </c>
      <c r="AR122" s="214">
        <v>4</v>
      </c>
      <c r="AS122" s="214">
        <v>16</v>
      </c>
      <c r="AT122" s="214">
        <v>35156</v>
      </c>
    </row>
    <row r="123" spans="2:46" x14ac:dyDescent="0.2">
      <c r="B123" s="214" t="s">
        <v>2469</v>
      </c>
      <c r="C123" s="214" t="s">
        <v>76</v>
      </c>
      <c r="D123" s="214" t="s">
        <v>416</v>
      </c>
      <c r="E123" s="214" t="s">
        <v>1437</v>
      </c>
      <c r="F123" s="214" t="s">
        <v>1259</v>
      </c>
      <c r="G123" s="214" t="s">
        <v>460</v>
      </c>
      <c r="H123" s="214" t="s">
        <v>1628</v>
      </c>
      <c r="I123" s="214" t="s">
        <v>168</v>
      </c>
      <c r="V123" s="214">
        <v>1</v>
      </c>
      <c r="AA123" s="214" t="s">
        <v>607</v>
      </c>
      <c r="AB123" s="214">
        <v>10</v>
      </c>
      <c r="AG123" s="214" t="s">
        <v>607</v>
      </c>
      <c r="AL123" s="214">
        <v>6</v>
      </c>
      <c r="AN123" s="214">
        <v>11</v>
      </c>
      <c r="AO123" s="214">
        <v>0</v>
      </c>
      <c r="AP123" s="214">
        <v>0</v>
      </c>
      <c r="AQ123" s="214">
        <v>0</v>
      </c>
      <c r="AR123" s="214">
        <v>6</v>
      </c>
      <c r="AS123" s="214">
        <v>17</v>
      </c>
      <c r="AT123" s="214">
        <v>35217</v>
      </c>
    </row>
    <row r="124" spans="2:46" x14ac:dyDescent="0.2">
      <c r="B124" s="214" t="s">
        <v>2469</v>
      </c>
      <c r="C124" s="214" t="s">
        <v>76</v>
      </c>
      <c r="D124" s="214" t="s">
        <v>416</v>
      </c>
      <c r="E124" s="214" t="s">
        <v>1437</v>
      </c>
      <c r="F124" s="214" t="s">
        <v>1259</v>
      </c>
      <c r="G124" s="214" t="s">
        <v>460</v>
      </c>
      <c r="H124" s="214" t="s">
        <v>1632</v>
      </c>
      <c r="I124" s="214" t="s">
        <v>170</v>
      </c>
      <c r="V124" s="214">
        <v>1</v>
      </c>
      <c r="AA124" s="214" t="s">
        <v>65</v>
      </c>
      <c r="AB124" s="214">
        <v>4</v>
      </c>
      <c r="AG124" s="214" t="s">
        <v>65</v>
      </c>
      <c r="AL124" s="214">
        <v>3</v>
      </c>
      <c r="AN124" s="214">
        <v>5</v>
      </c>
      <c r="AO124" s="214">
        <v>0</v>
      </c>
      <c r="AP124" s="214">
        <v>0</v>
      </c>
      <c r="AQ124" s="214">
        <v>0</v>
      </c>
      <c r="AR124" s="214">
        <v>3</v>
      </c>
      <c r="AS124" s="214">
        <v>8</v>
      </c>
      <c r="AT124" s="214">
        <v>38541</v>
      </c>
    </row>
    <row r="125" spans="2:46" x14ac:dyDescent="0.2">
      <c r="B125" s="214" t="s">
        <v>2469</v>
      </c>
      <c r="C125" s="214" t="s">
        <v>76</v>
      </c>
      <c r="D125" s="214" t="s">
        <v>416</v>
      </c>
      <c r="E125" s="214" t="s">
        <v>1437</v>
      </c>
      <c r="F125" s="214" t="s">
        <v>1259</v>
      </c>
      <c r="G125" s="214" t="s">
        <v>460</v>
      </c>
      <c r="H125" s="214" t="s">
        <v>1636</v>
      </c>
      <c r="I125" s="214" t="s">
        <v>68</v>
      </c>
      <c r="V125" s="214">
        <v>1</v>
      </c>
      <c r="AA125" s="214" t="s">
        <v>744</v>
      </c>
      <c r="AB125" s="214">
        <v>3</v>
      </c>
      <c r="AG125" s="214" t="s">
        <v>744</v>
      </c>
      <c r="AL125" s="214">
        <v>4</v>
      </c>
      <c r="AN125" s="214">
        <v>4</v>
      </c>
      <c r="AO125" s="214">
        <v>0</v>
      </c>
      <c r="AP125" s="214">
        <v>0</v>
      </c>
      <c r="AQ125" s="214">
        <v>0</v>
      </c>
      <c r="AR125" s="214">
        <v>4</v>
      </c>
      <c r="AS125" s="214">
        <v>8</v>
      </c>
      <c r="AT125" s="214">
        <v>38874</v>
      </c>
    </row>
    <row r="126" spans="2:46" x14ac:dyDescent="0.2">
      <c r="B126" s="214" t="s">
        <v>2469</v>
      </c>
      <c r="C126" s="214" t="s">
        <v>76</v>
      </c>
      <c r="D126" s="214" t="s">
        <v>416</v>
      </c>
      <c r="E126" s="214" t="s">
        <v>1437</v>
      </c>
      <c r="F126" s="214" t="s">
        <v>1259</v>
      </c>
      <c r="G126" s="214" t="s">
        <v>460</v>
      </c>
      <c r="H126" s="214" t="s">
        <v>1637</v>
      </c>
      <c r="I126" s="214" t="s">
        <v>69</v>
      </c>
      <c r="V126" s="214">
        <v>1</v>
      </c>
      <c r="AA126" s="214" t="s">
        <v>67</v>
      </c>
      <c r="AB126" s="214">
        <v>12</v>
      </c>
      <c r="AG126" s="214" t="s">
        <v>67</v>
      </c>
      <c r="AL126" s="214">
        <v>9</v>
      </c>
      <c r="AN126" s="214">
        <v>13</v>
      </c>
      <c r="AO126" s="214">
        <v>0</v>
      </c>
      <c r="AP126" s="214">
        <v>0</v>
      </c>
      <c r="AQ126" s="214">
        <v>0</v>
      </c>
      <c r="AR126" s="214">
        <v>9</v>
      </c>
      <c r="AS126" s="214">
        <v>22</v>
      </c>
      <c r="AT126" s="214">
        <v>37773</v>
      </c>
    </row>
    <row r="127" spans="2:46" x14ac:dyDescent="0.2">
      <c r="B127" s="214" t="s">
        <v>2469</v>
      </c>
      <c r="C127" s="214" t="s">
        <v>76</v>
      </c>
      <c r="D127" s="214" t="s">
        <v>416</v>
      </c>
      <c r="E127" s="214" t="s">
        <v>1437</v>
      </c>
      <c r="F127" s="214" t="s">
        <v>1259</v>
      </c>
      <c r="G127" s="214" t="s">
        <v>460</v>
      </c>
      <c r="H127" s="214" t="s">
        <v>1638</v>
      </c>
      <c r="I127" s="214" t="s">
        <v>1082</v>
      </c>
      <c r="V127" s="214">
        <v>1</v>
      </c>
      <c r="AA127" s="214" t="s">
        <v>1080</v>
      </c>
      <c r="AN127" s="214">
        <v>1</v>
      </c>
      <c r="AO127" s="214">
        <v>0</v>
      </c>
      <c r="AP127" s="214">
        <v>0</v>
      </c>
      <c r="AQ127" s="214">
        <v>0</v>
      </c>
      <c r="AR127" s="214">
        <v>0</v>
      </c>
      <c r="AS127" s="214">
        <v>1</v>
      </c>
      <c r="AT127" s="214">
        <v>37773</v>
      </c>
    </row>
    <row r="128" spans="2:46" x14ac:dyDescent="0.2">
      <c r="B128" s="214" t="s">
        <v>2469</v>
      </c>
      <c r="C128" s="214" t="s">
        <v>76</v>
      </c>
      <c r="D128" s="214" t="s">
        <v>416</v>
      </c>
      <c r="E128" s="214" t="s">
        <v>1437</v>
      </c>
      <c r="F128" s="214" t="s">
        <v>1259</v>
      </c>
      <c r="G128" s="214" t="s">
        <v>460</v>
      </c>
      <c r="H128" s="214" t="s">
        <v>1639</v>
      </c>
      <c r="I128" s="214" t="s">
        <v>1081</v>
      </c>
      <c r="V128" s="214">
        <v>1</v>
      </c>
      <c r="AA128" s="214" t="s">
        <v>746</v>
      </c>
      <c r="AB128" s="214">
        <v>1</v>
      </c>
      <c r="AG128" s="214" t="s">
        <v>67</v>
      </c>
      <c r="AL128" s="214">
        <v>1</v>
      </c>
      <c r="AN128" s="214">
        <v>2</v>
      </c>
      <c r="AO128" s="214">
        <v>0</v>
      </c>
      <c r="AP128" s="214">
        <v>0</v>
      </c>
      <c r="AQ128" s="214">
        <v>0</v>
      </c>
      <c r="AR128" s="214">
        <v>1</v>
      </c>
      <c r="AS128" s="214">
        <v>3</v>
      </c>
      <c r="AT128" s="214">
        <v>37773</v>
      </c>
    </row>
    <row r="129" spans="2:47" x14ac:dyDescent="0.2">
      <c r="B129" s="214" t="s">
        <v>2469</v>
      </c>
      <c r="C129" s="214" t="s">
        <v>76</v>
      </c>
      <c r="D129" s="214" t="s">
        <v>416</v>
      </c>
      <c r="E129" s="214" t="s">
        <v>1437</v>
      </c>
      <c r="F129" s="214" t="s">
        <v>1259</v>
      </c>
      <c r="G129" s="214" t="s">
        <v>460</v>
      </c>
      <c r="H129" s="214" t="s">
        <v>1657</v>
      </c>
      <c r="I129" s="214" t="s">
        <v>1294</v>
      </c>
      <c r="V129" s="214">
        <v>1</v>
      </c>
      <c r="AA129" s="214" t="s">
        <v>1077</v>
      </c>
      <c r="AN129" s="214">
        <v>1</v>
      </c>
      <c r="AO129" s="214">
        <v>0</v>
      </c>
      <c r="AP129" s="214">
        <v>0</v>
      </c>
      <c r="AQ129" s="214">
        <v>0</v>
      </c>
      <c r="AR129" s="214">
        <v>0</v>
      </c>
      <c r="AS129" s="214">
        <v>1</v>
      </c>
      <c r="AT129" s="214">
        <v>40816</v>
      </c>
    </row>
    <row r="130" spans="2:47" x14ac:dyDescent="0.2">
      <c r="B130" s="214" t="s">
        <v>2469</v>
      </c>
      <c r="C130" s="214" t="s">
        <v>76</v>
      </c>
      <c r="D130" s="214" t="s">
        <v>416</v>
      </c>
      <c r="E130" s="214" t="s">
        <v>1437</v>
      </c>
      <c r="F130" s="214" t="s">
        <v>1259</v>
      </c>
      <c r="G130" s="214" t="s">
        <v>460</v>
      </c>
      <c r="H130" s="214" t="s">
        <v>1660</v>
      </c>
      <c r="I130" s="214" t="s">
        <v>1295</v>
      </c>
      <c r="V130" s="214">
        <v>1</v>
      </c>
      <c r="AA130" s="214" t="s">
        <v>1296</v>
      </c>
      <c r="AN130" s="214">
        <v>1</v>
      </c>
      <c r="AO130" s="214">
        <v>0</v>
      </c>
      <c r="AP130" s="214">
        <v>0</v>
      </c>
      <c r="AQ130" s="214">
        <v>0</v>
      </c>
      <c r="AR130" s="214">
        <v>0</v>
      </c>
      <c r="AS130" s="214">
        <v>1</v>
      </c>
      <c r="AT130" s="214" t="s">
        <v>1297</v>
      </c>
    </row>
    <row r="131" spans="2:47" x14ac:dyDescent="0.2">
      <c r="B131" s="214" t="s">
        <v>2469</v>
      </c>
      <c r="C131" s="214" t="s">
        <v>76</v>
      </c>
      <c r="D131" s="214" t="s">
        <v>416</v>
      </c>
      <c r="E131" s="214" t="s">
        <v>1437</v>
      </c>
      <c r="F131" s="214" t="s">
        <v>1259</v>
      </c>
      <c r="G131" s="214" t="s">
        <v>460</v>
      </c>
      <c r="H131" s="214" t="s">
        <v>2124</v>
      </c>
      <c r="I131" s="214" t="s">
        <v>2125</v>
      </c>
      <c r="V131" s="214">
        <v>1</v>
      </c>
      <c r="AA131" s="214" t="s">
        <v>2126</v>
      </c>
      <c r="AG131" s="214" t="s">
        <v>2126</v>
      </c>
      <c r="AT131" s="214">
        <v>41232</v>
      </c>
      <c r="AU131" s="214">
        <v>41226</v>
      </c>
    </row>
    <row r="132" spans="2:47" x14ac:dyDescent="0.2">
      <c r="B132" s="214" t="s">
        <v>2469</v>
      </c>
      <c r="C132" s="214" t="s">
        <v>76</v>
      </c>
      <c r="D132" s="214" t="s">
        <v>416</v>
      </c>
      <c r="E132" s="214" t="s">
        <v>1437</v>
      </c>
      <c r="F132" s="214" t="s">
        <v>1259</v>
      </c>
      <c r="G132" s="214" t="s">
        <v>460</v>
      </c>
      <c r="H132" s="214" t="s">
        <v>1664</v>
      </c>
      <c r="I132" s="214" t="s">
        <v>615</v>
      </c>
      <c r="V132" s="214">
        <v>1</v>
      </c>
      <c r="AA132" s="214" t="s">
        <v>303</v>
      </c>
      <c r="AB132" s="214">
        <v>2</v>
      </c>
      <c r="AG132" s="214" t="s">
        <v>303</v>
      </c>
      <c r="AL132" s="214">
        <v>19</v>
      </c>
      <c r="AN132" s="214">
        <v>3</v>
      </c>
      <c r="AO132" s="214">
        <v>0</v>
      </c>
      <c r="AP132" s="214">
        <v>0</v>
      </c>
      <c r="AQ132" s="214">
        <v>0</v>
      </c>
      <c r="AR132" s="214">
        <v>19</v>
      </c>
      <c r="AS132" s="214">
        <v>22</v>
      </c>
      <c r="AT132" s="214">
        <v>38545</v>
      </c>
    </row>
    <row r="133" spans="2:47" x14ac:dyDescent="0.2">
      <c r="B133" s="214" t="s">
        <v>2733</v>
      </c>
      <c r="C133" s="214" t="s">
        <v>76</v>
      </c>
      <c r="D133" s="214" t="s">
        <v>1118</v>
      </c>
      <c r="E133" s="214" t="s">
        <v>1437</v>
      </c>
      <c r="F133" s="214" t="s">
        <v>1259</v>
      </c>
      <c r="G133" s="214" t="s">
        <v>460</v>
      </c>
      <c r="H133" s="214" t="s">
        <v>1673</v>
      </c>
      <c r="I133" s="214" t="s">
        <v>460</v>
      </c>
      <c r="T133" s="214">
        <v>1</v>
      </c>
      <c r="U133" s="214" t="s">
        <v>316</v>
      </c>
      <c r="AB133" s="214">
        <v>2</v>
      </c>
      <c r="AG133" s="214" t="s">
        <v>316</v>
      </c>
      <c r="AL133" s="214">
        <v>1</v>
      </c>
      <c r="AM133" s="214" t="s">
        <v>316</v>
      </c>
      <c r="AN133" s="214">
        <v>2</v>
      </c>
      <c r="AO133" s="214">
        <v>0</v>
      </c>
      <c r="AP133" s="214">
        <v>0</v>
      </c>
      <c r="AQ133" s="214">
        <v>0</v>
      </c>
      <c r="AR133" s="214">
        <v>2</v>
      </c>
      <c r="AS133" s="214">
        <v>4</v>
      </c>
      <c r="AT133" s="214" t="s">
        <v>353</v>
      </c>
    </row>
    <row r="134" spans="2:47" x14ac:dyDescent="0.2">
      <c r="B134" s="214" t="s">
        <v>2733</v>
      </c>
      <c r="C134" s="214" t="s">
        <v>76</v>
      </c>
      <c r="D134" s="214" t="s">
        <v>1118</v>
      </c>
      <c r="E134" s="214" t="s">
        <v>1437</v>
      </c>
      <c r="F134" s="214" t="s">
        <v>1259</v>
      </c>
      <c r="G134" s="214" t="s">
        <v>460</v>
      </c>
      <c r="H134" s="214" t="s">
        <v>1675</v>
      </c>
      <c r="I134" s="214" t="s">
        <v>229</v>
      </c>
      <c r="AB134" s="214">
        <v>4</v>
      </c>
      <c r="AG134" s="214" t="s">
        <v>941</v>
      </c>
      <c r="AH134" s="214">
        <v>1</v>
      </c>
      <c r="AL134" s="214">
        <v>1</v>
      </c>
      <c r="AM134" s="214" t="s">
        <v>941</v>
      </c>
      <c r="AN134" s="214">
        <v>5</v>
      </c>
      <c r="AO134" s="214">
        <v>0</v>
      </c>
      <c r="AP134" s="214">
        <v>0</v>
      </c>
      <c r="AQ134" s="214">
        <v>0</v>
      </c>
      <c r="AR134" s="214">
        <v>1</v>
      </c>
      <c r="AS134" s="214">
        <v>6</v>
      </c>
      <c r="AT134" s="214">
        <v>40148</v>
      </c>
    </row>
    <row r="135" spans="2:47" x14ac:dyDescent="0.2">
      <c r="B135" s="214" t="s">
        <v>2733</v>
      </c>
      <c r="C135" s="214" t="s">
        <v>76</v>
      </c>
      <c r="D135" s="214" t="s">
        <v>1118</v>
      </c>
      <c r="E135" s="214" t="s">
        <v>1437</v>
      </c>
      <c r="F135" s="214" t="s">
        <v>1259</v>
      </c>
      <c r="G135" s="214" t="s">
        <v>460</v>
      </c>
      <c r="H135" s="214" t="s">
        <v>1677</v>
      </c>
      <c r="I135" s="214" t="s">
        <v>466</v>
      </c>
      <c r="AB135" s="214">
        <v>1</v>
      </c>
      <c r="AG135" s="214" t="s">
        <v>709</v>
      </c>
      <c r="AL135" s="214">
        <v>1</v>
      </c>
      <c r="AM135" s="214" t="s">
        <v>709</v>
      </c>
      <c r="AN135" s="214">
        <v>1</v>
      </c>
      <c r="AO135" s="214">
        <v>0</v>
      </c>
      <c r="AP135" s="214">
        <v>0</v>
      </c>
      <c r="AQ135" s="214">
        <v>0</v>
      </c>
      <c r="AR135" s="214">
        <v>1</v>
      </c>
      <c r="AS135" s="214">
        <v>2</v>
      </c>
      <c r="AT135" s="214" t="s">
        <v>707</v>
      </c>
    </row>
    <row r="136" spans="2:47" x14ac:dyDescent="0.2">
      <c r="B136" s="214" t="s">
        <v>2733</v>
      </c>
      <c r="C136" s="214" t="s">
        <v>76</v>
      </c>
      <c r="D136" s="214" t="s">
        <v>1118</v>
      </c>
      <c r="E136" s="214" t="s">
        <v>1437</v>
      </c>
      <c r="F136" s="214" t="s">
        <v>1259</v>
      </c>
      <c r="G136" s="214" t="s">
        <v>460</v>
      </c>
      <c r="H136" s="214" t="s">
        <v>1680</v>
      </c>
      <c r="I136" s="214" t="s">
        <v>460</v>
      </c>
      <c r="AB136" s="214">
        <v>1</v>
      </c>
      <c r="AG136" s="214" t="s">
        <v>1119</v>
      </c>
      <c r="AL136" s="214">
        <v>1</v>
      </c>
      <c r="AM136" s="214" t="s">
        <v>1119</v>
      </c>
      <c r="AN136" s="214">
        <v>1</v>
      </c>
      <c r="AO136" s="214">
        <v>0</v>
      </c>
      <c r="AP136" s="214">
        <v>0</v>
      </c>
      <c r="AQ136" s="214">
        <v>0</v>
      </c>
      <c r="AR136" s="214">
        <v>1</v>
      </c>
      <c r="AS136" s="214">
        <v>2</v>
      </c>
      <c r="AT136" s="214" t="s">
        <v>1120</v>
      </c>
    </row>
    <row r="137" spans="2:47" x14ac:dyDescent="0.2">
      <c r="B137" s="214" t="s">
        <v>2575</v>
      </c>
      <c r="C137" s="214" t="s">
        <v>76</v>
      </c>
      <c r="D137" s="214" t="s">
        <v>382</v>
      </c>
      <c r="E137" s="214" t="s">
        <v>1437</v>
      </c>
      <c r="F137" s="214" t="s">
        <v>1259</v>
      </c>
      <c r="G137" s="214" t="s">
        <v>460</v>
      </c>
      <c r="H137" s="214" t="s">
        <v>1698</v>
      </c>
      <c r="I137" s="214" t="s">
        <v>200</v>
      </c>
      <c r="T137" s="214">
        <v>1</v>
      </c>
      <c r="U137" s="214" t="s">
        <v>213</v>
      </c>
      <c r="AB137" s="214">
        <v>1</v>
      </c>
      <c r="AG137" s="214" t="s">
        <v>376</v>
      </c>
      <c r="AL137" s="214">
        <v>2</v>
      </c>
      <c r="AN137" s="214">
        <v>1</v>
      </c>
      <c r="AO137" s="214">
        <v>0</v>
      </c>
      <c r="AP137" s="214">
        <v>0</v>
      </c>
      <c r="AQ137" s="214">
        <v>0</v>
      </c>
      <c r="AR137" s="214">
        <v>3</v>
      </c>
      <c r="AS137" s="214">
        <v>4</v>
      </c>
      <c r="AT137" s="214">
        <v>36404</v>
      </c>
    </row>
    <row r="138" spans="2:47" x14ac:dyDescent="0.2">
      <c r="B138" s="214" t="s">
        <v>2575</v>
      </c>
      <c r="C138" s="214" t="s">
        <v>76</v>
      </c>
      <c r="D138" s="214" t="s">
        <v>382</v>
      </c>
      <c r="E138" s="214" t="s">
        <v>1437</v>
      </c>
      <c r="F138" s="214" t="s">
        <v>1259</v>
      </c>
      <c r="G138" s="214" t="s">
        <v>460</v>
      </c>
      <c r="H138" s="214" t="s">
        <v>1699</v>
      </c>
      <c r="I138" s="214" t="s">
        <v>201</v>
      </c>
      <c r="T138" s="214">
        <v>1</v>
      </c>
      <c r="U138" s="214" t="s">
        <v>1320</v>
      </c>
      <c r="AB138" s="214">
        <v>2</v>
      </c>
      <c r="AG138" s="214" t="s">
        <v>383</v>
      </c>
      <c r="AL138" s="214">
        <v>2</v>
      </c>
      <c r="AN138" s="214">
        <v>2</v>
      </c>
      <c r="AO138" s="214">
        <v>0</v>
      </c>
      <c r="AP138" s="214">
        <v>0</v>
      </c>
      <c r="AQ138" s="214">
        <v>0</v>
      </c>
      <c r="AR138" s="214">
        <v>3</v>
      </c>
      <c r="AS138" s="214">
        <v>5</v>
      </c>
      <c r="AT138" s="214">
        <v>36572</v>
      </c>
    </row>
    <row r="139" spans="2:47" x14ac:dyDescent="0.2">
      <c r="B139" s="214" t="s">
        <v>2591</v>
      </c>
      <c r="C139" s="214" t="s">
        <v>76</v>
      </c>
      <c r="D139" s="214" t="s">
        <v>1704</v>
      </c>
      <c r="E139" s="214" t="s">
        <v>1437</v>
      </c>
      <c r="F139" s="214" t="s">
        <v>1259</v>
      </c>
      <c r="G139" s="214" t="s">
        <v>460</v>
      </c>
      <c r="H139" s="214" t="s">
        <v>1707</v>
      </c>
      <c r="I139" s="214" t="s">
        <v>432</v>
      </c>
      <c r="AB139" s="214">
        <v>1</v>
      </c>
      <c r="AL139" s="214" t="s">
        <v>1708</v>
      </c>
      <c r="AN139" s="214">
        <v>1</v>
      </c>
      <c r="AO139" s="214">
        <v>0</v>
      </c>
      <c r="AP139" s="214">
        <v>0</v>
      </c>
      <c r="AQ139" s="214">
        <v>0</v>
      </c>
      <c r="AR139" s="214">
        <v>18</v>
      </c>
      <c r="AS139" s="214">
        <v>19</v>
      </c>
    </row>
    <row r="140" spans="2:47" x14ac:dyDescent="0.2">
      <c r="B140" s="214" t="s">
        <v>2591</v>
      </c>
      <c r="C140" s="214" t="s">
        <v>76</v>
      </c>
      <c r="D140" s="214" t="s">
        <v>1704</v>
      </c>
      <c r="E140" s="214" t="s">
        <v>1437</v>
      </c>
      <c r="F140" s="214" t="s">
        <v>1259</v>
      </c>
      <c r="G140" s="214" t="s">
        <v>460</v>
      </c>
      <c r="H140" s="214" t="s">
        <v>1709</v>
      </c>
      <c r="I140" s="214" t="s">
        <v>864</v>
      </c>
      <c r="AB140" s="214">
        <v>1</v>
      </c>
      <c r="AL140" s="214">
        <v>13</v>
      </c>
      <c r="AN140" s="214">
        <v>1</v>
      </c>
      <c r="AO140" s="214">
        <v>0</v>
      </c>
      <c r="AP140" s="214">
        <v>0</v>
      </c>
      <c r="AQ140" s="214">
        <v>0</v>
      </c>
      <c r="AR140" s="214">
        <v>13</v>
      </c>
      <c r="AS140" s="214">
        <v>14</v>
      </c>
    </row>
    <row r="141" spans="2:47" x14ac:dyDescent="0.2">
      <c r="B141" s="214" t="s">
        <v>2591</v>
      </c>
      <c r="C141" s="214" t="s">
        <v>76</v>
      </c>
      <c r="D141" s="214" t="s">
        <v>1704</v>
      </c>
      <c r="E141" s="214" t="s">
        <v>1437</v>
      </c>
      <c r="F141" s="214" t="s">
        <v>1259</v>
      </c>
      <c r="G141" s="214" t="s">
        <v>460</v>
      </c>
      <c r="H141" s="214" t="s">
        <v>1711</v>
      </c>
      <c r="I141" s="214" t="s">
        <v>866</v>
      </c>
      <c r="AB141" s="214">
        <v>1</v>
      </c>
      <c r="AL141" s="214">
        <v>11</v>
      </c>
      <c r="AN141" s="214">
        <v>1</v>
      </c>
      <c r="AO141" s="214">
        <v>0</v>
      </c>
      <c r="AP141" s="214">
        <v>0</v>
      </c>
      <c r="AQ141" s="214">
        <v>0</v>
      </c>
      <c r="AR141" s="214">
        <v>11</v>
      </c>
      <c r="AS141" s="214">
        <v>12</v>
      </c>
    </row>
    <row r="142" spans="2:47" x14ac:dyDescent="0.2">
      <c r="B142" s="214" t="s">
        <v>2591</v>
      </c>
      <c r="C142" s="214" t="s">
        <v>76</v>
      </c>
      <c r="D142" s="214" t="s">
        <v>1704</v>
      </c>
      <c r="E142" s="214" t="s">
        <v>1437</v>
      </c>
      <c r="F142" s="214" t="s">
        <v>1259</v>
      </c>
      <c r="G142" s="214" t="s">
        <v>460</v>
      </c>
      <c r="H142" s="214" t="s">
        <v>1712</v>
      </c>
      <c r="I142" s="214" t="s">
        <v>1713</v>
      </c>
      <c r="AB142" s="214">
        <v>1</v>
      </c>
      <c r="AL142" s="214">
        <v>19</v>
      </c>
      <c r="AN142" s="214">
        <v>1</v>
      </c>
      <c r="AO142" s="214">
        <v>0</v>
      </c>
      <c r="AP142" s="214">
        <v>0</v>
      </c>
      <c r="AQ142" s="214">
        <v>0</v>
      </c>
      <c r="AR142" s="214">
        <v>19</v>
      </c>
      <c r="AS142" s="214">
        <v>20</v>
      </c>
    </row>
    <row r="143" spans="2:47" x14ac:dyDescent="0.2">
      <c r="B143" s="214" t="s">
        <v>2591</v>
      </c>
      <c r="C143" s="214" t="s">
        <v>76</v>
      </c>
      <c r="D143" s="214" t="s">
        <v>1704</v>
      </c>
      <c r="E143" s="214" t="s">
        <v>1437</v>
      </c>
      <c r="F143" s="214" t="s">
        <v>1259</v>
      </c>
      <c r="G143" s="214" t="s">
        <v>460</v>
      </c>
      <c r="H143" s="214" t="s">
        <v>1715</v>
      </c>
      <c r="I143" s="214" t="s">
        <v>745</v>
      </c>
      <c r="AB143" s="214">
        <v>1</v>
      </c>
      <c r="AL143" s="214">
        <v>12</v>
      </c>
      <c r="AN143" s="214">
        <v>1</v>
      </c>
      <c r="AO143" s="214">
        <v>0</v>
      </c>
      <c r="AP143" s="214">
        <v>0</v>
      </c>
      <c r="AQ143" s="214">
        <v>0</v>
      </c>
      <c r="AR143" s="214">
        <v>12</v>
      </c>
      <c r="AS143" s="214">
        <v>13</v>
      </c>
    </row>
    <row r="144" spans="2:47" x14ac:dyDescent="0.2">
      <c r="B144" s="214" t="s">
        <v>2591</v>
      </c>
      <c r="C144" s="214" t="s">
        <v>76</v>
      </c>
      <c r="D144" s="214" t="s">
        <v>1704</v>
      </c>
      <c r="E144" s="214" t="s">
        <v>1437</v>
      </c>
      <c r="F144" s="214" t="s">
        <v>1259</v>
      </c>
      <c r="G144" s="214" t="s">
        <v>460</v>
      </c>
      <c r="H144" s="214" t="s">
        <v>1717</v>
      </c>
      <c r="I144" s="214" t="s">
        <v>869</v>
      </c>
      <c r="AL144" s="214">
        <v>10</v>
      </c>
      <c r="AN144" s="214">
        <v>0</v>
      </c>
      <c r="AO144" s="214">
        <v>0</v>
      </c>
      <c r="AP144" s="214">
        <v>0</v>
      </c>
      <c r="AQ144" s="214">
        <v>0</v>
      </c>
      <c r="AR144" s="214">
        <v>10</v>
      </c>
      <c r="AS144" s="214">
        <v>10</v>
      </c>
    </row>
    <row r="145" spans="2:46" x14ac:dyDescent="0.2">
      <c r="B145" s="214" t="s">
        <v>2591</v>
      </c>
      <c r="C145" s="214" t="s">
        <v>76</v>
      </c>
      <c r="D145" s="214" t="s">
        <v>1704</v>
      </c>
      <c r="E145" s="214" t="s">
        <v>1437</v>
      </c>
      <c r="F145" s="214" t="s">
        <v>1259</v>
      </c>
      <c r="G145" s="214" t="s">
        <v>460</v>
      </c>
      <c r="H145" s="214" t="s">
        <v>1718</v>
      </c>
      <c r="I145" s="214" t="s">
        <v>1002</v>
      </c>
      <c r="AL145" s="214">
        <v>8</v>
      </c>
      <c r="AN145" s="214">
        <v>0</v>
      </c>
      <c r="AO145" s="214">
        <v>0</v>
      </c>
      <c r="AP145" s="214">
        <v>0</v>
      </c>
      <c r="AQ145" s="214">
        <v>0</v>
      </c>
      <c r="AR145" s="214">
        <v>8</v>
      </c>
      <c r="AS145" s="214">
        <v>8</v>
      </c>
    </row>
    <row r="146" spans="2:46" x14ac:dyDescent="0.2">
      <c r="B146" s="214" t="s">
        <v>2591</v>
      </c>
      <c r="C146" s="214" t="s">
        <v>76</v>
      </c>
      <c r="D146" s="214" t="s">
        <v>1704</v>
      </c>
      <c r="E146" s="214" t="s">
        <v>1437</v>
      </c>
      <c r="F146" s="214" t="s">
        <v>1259</v>
      </c>
      <c r="G146" s="214" t="s">
        <v>460</v>
      </c>
      <c r="H146" s="214" t="s">
        <v>1719</v>
      </c>
      <c r="I146" s="214" t="s">
        <v>610</v>
      </c>
      <c r="AB146" s="214">
        <v>2</v>
      </c>
      <c r="AL146" s="214">
        <v>12</v>
      </c>
      <c r="AN146" s="214">
        <v>2</v>
      </c>
      <c r="AO146" s="214">
        <v>0</v>
      </c>
      <c r="AP146" s="214">
        <v>0</v>
      </c>
      <c r="AQ146" s="214">
        <v>0</v>
      </c>
      <c r="AR146" s="214">
        <v>12</v>
      </c>
      <c r="AS146" s="214">
        <v>14</v>
      </c>
    </row>
    <row r="147" spans="2:46" x14ac:dyDescent="0.2">
      <c r="B147" s="214" t="s">
        <v>2591</v>
      </c>
      <c r="C147" s="214" t="s">
        <v>76</v>
      </c>
      <c r="D147" s="214" t="s">
        <v>1704</v>
      </c>
      <c r="E147" s="214" t="s">
        <v>1437</v>
      </c>
      <c r="F147" s="214" t="s">
        <v>1259</v>
      </c>
      <c r="G147" s="214" t="s">
        <v>460</v>
      </c>
      <c r="H147" s="214" t="s">
        <v>1720</v>
      </c>
      <c r="I147" s="214" t="s">
        <v>870</v>
      </c>
      <c r="AL147" s="214">
        <v>11</v>
      </c>
      <c r="AN147" s="214">
        <v>0</v>
      </c>
      <c r="AO147" s="214">
        <v>0</v>
      </c>
      <c r="AP147" s="214">
        <v>0</v>
      </c>
      <c r="AQ147" s="214">
        <v>0</v>
      </c>
      <c r="AR147" s="214">
        <v>11</v>
      </c>
      <c r="AS147" s="214">
        <v>11</v>
      </c>
    </row>
    <row r="148" spans="2:46" x14ac:dyDescent="0.2">
      <c r="B148" s="214" t="s">
        <v>2591</v>
      </c>
      <c r="C148" s="214" t="s">
        <v>76</v>
      </c>
      <c r="D148" s="214" t="s">
        <v>1704</v>
      </c>
      <c r="E148" s="214" t="s">
        <v>1437</v>
      </c>
      <c r="F148" s="214" t="s">
        <v>1259</v>
      </c>
      <c r="G148" s="214" t="s">
        <v>460</v>
      </c>
      <c r="H148" s="214" t="s">
        <v>1721</v>
      </c>
      <c r="I148" s="214" t="s">
        <v>871</v>
      </c>
      <c r="AL148" s="214">
        <v>7</v>
      </c>
      <c r="AN148" s="214">
        <v>0</v>
      </c>
      <c r="AO148" s="214">
        <v>0</v>
      </c>
      <c r="AP148" s="214">
        <v>0</v>
      </c>
      <c r="AQ148" s="214">
        <v>0</v>
      </c>
      <c r="AR148" s="214">
        <v>7</v>
      </c>
      <c r="AS148" s="214">
        <v>7</v>
      </c>
    </row>
    <row r="149" spans="2:46" x14ac:dyDescent="0.2">
      <c r="B149" s="214" t="s">
        <v>2591</v>
      </c>
      <c r="C149" s="214" t="s">
        <v>76</v>
      </c>
      <c r="D149" s="214" t="s">
        <v>1704</v>
      </c>
      <c r="E149" s="214" t="s">
        <v>1437</v>
      </c>
      <c r="F149" s="214" t="s">
        <v>1259</v>
      </c>
      <c r="G149" s="214" t="s">
        <v>460</v>
      </c>
      <c r="H149" s="214" t="s">
        <v>1722</v>
      </c>
      <c r="I149" s="214" t="s">
        <v>872</v>
      </c>
      <c r="AB149" s="214">
        <v>1</v>
      </c>
      <c r="AL149" s="214">
        <v>12</v>
      </c>
      <c r="AN149" s="214">
        <v>1</v>
      </c>
      <c r="AO149" s="214">
        <v>0</v>
      </c>
      <c r="AP149" s="214">
        <v>0</v>
      </c>
      <c r="AQ149" s="214">
        <v>0</v>
      </c>
      <c r="AR149" s="214">
        <v>12</v>
      </c>
      <c r="AS149" s="214">
        <v>13</v>
      </c>
    </row>
    <row r="150" spans="2:46" x14ac:dyDescent="0.2">
      <c r="B150" s="214" t="s">
        <v>2591</v>
      </c>
      <c r="C150" s="214" t="s">
        <v>76</v>
      </c>
      <c r="D150" s="214" t="s">
        <v>1704</v>
      </c>
      <c r="E150" s="214" t="s">
        <v>1437</v>
      </c>
      <c r="F150" s="214" t="s">
        <v>1259</v>
      </c>
      <c r="G150" s="214" t="s">
        <v>460</v>
      </c>
      <c r="H150" s="214" t="s">
        <v>1723</v>
      </c>
      <c r="I150" s="214" t="s">
        <v>1371</v>
      </c>
      <c r="AB150" s="214">
        <v>1</v>
      </c>
      <c r="AL150" s="214">
        <v>11</v>
      </c>
      <c r="AN150" s="214">
        <v>1</v>
      </c>
      <c r="AO150" s="214">
        <v>0</v>
      </c>
      <c r="AP150" s="214">
        <v>0</v>
      </c>
      <c r="AQ150" s="214">
        <v>0</v>
      </c>
      <c r="AR150" s="214">
        <v>11</v>
      </c>
      <c r="AS150" s="214">
        <v>12</v>
      </c>
    </row>
    <row r="151" spans="2:46" x14ac:dyDescent="0.2">
      <c r="B151" s="214" t="s">
        <v>2591</v>
      </c>
      <c r="C151" s="214" t="s">
        <v>76</v>
      </c>
      <c r="D151" s="214" t="s">
        <v>1704</v>
      </c>
      <c r="E151" s="214" t="s">
        <v>1437</v>
      </c>
      <c r="F151" s="214" t="s">
        <v>1259</v>
      </c>
      <c r="G151" s="214" t="s">
        <v>460</v>
      </c>
      <c r="H151" s="214" t="s">
        <v>1724</v>
      </c>
      <c r="I151" s="214" t="s">
        <v>873</v>
      </c>
      <c r="AL151" s="214">
        <v>12</v>
      </c>
      <c r="AN151" s="214">
        <v>0</v>
      </c>
      <c r="AO151" s="214">
        <v>0</v>
      </c>
      <c r="AP151" s="214">
        <v>0</v>
      </c>
      <c r="AQ151" s="214">
        <v>0</v>
      </c>
      <c r="AR151" s="214">
        <v>12</v>
      </c>
      <c r="AS151" s="214">
        <v>12</v>
      </c>
    </row>
    <row r="152" spans="2:46" x14ac:dyDescent="0.2">
      <c r="B152" s="214" t="s">
        <v>2591</v>
      </c>
      <c r="C152" s="214" t="s">
        <v>76</v>
      </c>
      <c r="D152" s="214" t="s">
        <v>1704</v>
      </c>
      <c r="E152" s="214" t="s">
        <v>1437</v>
      </c>
      <c r="F152" s="214" t="s">
        <v>1259</v>
      </c>
      <c r="G152" s="214" t="s">
        <v>460</v>
      </c>
      <c r="H152" s="214" t="s">
        <v>1725</v>
      </c>
      <c r="I152" s="214" t="s">
        <v>797</v>
      </c>
      <c r="AL152" s="214">
        <v>14</v>
      </c>
      <c r="AN152" s="214">
        <v>0</v>
      </c>
      <c r="AO152" s="214">
        <v>0</v>
      </c>
      <c r="AP152" s="214">
        <v>0</v>
      </c>
      <c r="AQ152" s="214">
        <v>0</v>
      </c>
      <c r="AR152" s="214">
        <v>14</v>
      </c>
      <c r="AS152" s="214">
        <v>14</v>
      </c>
    </row>
    <row r="153" spans="2:46" x14ac:dyDescent="0.2">
      <c r="B153" s="214" t="s">
        <v>2591</v>
      </c>
      <c r="C153" s="214" t="s">
        <v>76</v>
      </c>
      <c r="D153" s="214" t="s">
        <v>1704</v>
      </c>
      <c r="E153" s="214" t="s">
        <v>1437</v>
      </c>
      <c r="F153" s="214" t="s">
        <v>1259</v>
      </c>
      <c r="G153" s="214" t="s">
        <v>460</v>
      </c>
      <c r="H153" s="214" t="s">
        <v>1728</v>
      </c>
      <c r="I153" s="214" t="s">
        <v>365</v>
      </c>
      <c r="AB153" s="214">
        <v>2</v>
      </c>
      <c r="AL153" s="214">
        <v>4</v>
      </c>
      <c r="AN153" s="214">
        <v>2</v>
      </c>
      <c r="AO153" s="214">
        <v>0</v>
      </c>
      <c r="AP153" s="214">
        <v>0</v>
      </c>
      <c r="AQ153" s="214">
        <v>0</v>
      </c>
      <c r="AR153" s="214">
        <v>4</v>
      </c>
      <c r="AS153" s="214">
        <v>6</v>
      </c>
      <c r="AT153" s="214" t="s">
        <v>943</v>
      </c>
    </row>
    <row r="154" spans="2:46" x14ac:dyDescent="0.2">
      <c r="B154" s="214" t="s">
        <v>2591</v>
      </c>
      <c r="C154" s="214" t="s">
        <v>76</v>
      </c>
      <c r="D154" s="214" t="s">
        <v>1704</v>
      </c>
      <c r="E154" s="214" t="s">
        <v>1437</v>
      </c>
      <c r="F154" s="214" t="s">
        <v>1259</v>
      </c>
      <c r="G154" s="214" t="s">
        <v>460</v>
      </c>
      <c r="H154" s="214" t="s">
        <v>1729</v>
      </c>
      <c r="I154" s="214" t="s">
        <v>218</v>
      </c>
      <c r="AB154" s="214" t="s">
        <v>388</v>
      </c>
      <c r="AL154" s="214">
        <v>13</v>
      </c>
      <c r="AN154" s="214">
        <v>1</v>
      </c>
      <c r="AO154" s="214">
        <v>0</v>
      </c>
      <c r="AP154" s="214">
        <v>0</v>
      </c>
      <c r="AQ154" s="214">
        <v>0</v>
      </c>
      <c r="AR154" s="214">
        <v>13</v>
      </c>
      <c r="AS154" s="214">
        <v>14</v>
      </c>
    </row>
    <row r="155" spans="2:46" x14ac:dyDescent="0.2">
      <c r="B155" s="214" t="s">
        <v>2591</v>
      </c>
      <c r="C155" s="214" t="s">
        <v>76</v>
      </c>
      <c r="D155" s="214" t="s">
        <v>1704</v>
      </c>
      <c r="E155" s="214" t="s">
        <v>1437</v>
      </c>
      <c r="F155" s="214" t="s">
        <v>1259</v>
      </c>
      <c r="G155" s="214" t="s">
        <v>460</v>
      </c>
      <c r="H155" s="214" t="s">
        <v>1731</v>
      </c>
      <c r="I155" s="214" t="s">
        <v>460</v>
      </c>
      <c r="AL155" s="214">
        <v>10</v>
      </c>
      <c r="AN155" s="214">
        <v>0</v>
      </c>
      <c r="AO155" s="214">
        <v>0</v>
      </c>
      <c r="AP155" s="214">
        <v>0</v>
      </c>
      <c r="AQ155" s="214">
        <v>0</v>
      </c>
      <c r="AR155" s="214">
        <v>10</v>
      </c>
      <c r="AS155" s="214">
        <v>10</v>
      </c>
    </row>
    <row r="156" spans="2:46" x14ac:dyDescent="0.2">
      <c r="B156" s="214" t="s">
        <v>2591</v>
      </c>
      <c r="C156" s="214" t="s">
        <v>76</v>
      </c>
      <c r="D156" s="214" t="s">
        <v>1704</v>
      </c>
      <c r="E156" s="214" t="s">
        <v>1437</v>
      </c>
      <c r="F156" s="214" t="s">
        <v>1259</v>
      </c>
      <c r="G156" s="214" t="s">
        <v>460</v>
      </c>
      <c r="H156" s="214" t="s">
        <v>1732</v>
      </c>
      <c r="I156" s="214" t="s">
        <v>460</v>
      </c>
      <c r="AL156" s="214">
        <v>15</v>
      </c>
      <c r="AN156" s="214">
        <v>0</v>
      </c>
      <c r="AO156" s="214">
        <v>0</v>
      </c>
      <c r="AP156" s="214">
        <v>0</v>
      </c>
      <c r="AQ156" s="214">
        <v>0</v>
      </c>
      <c r="AR156" s="214">
        <v>15</v>
      </c>
      <c r="AS156" s="214">
        <v>15</v>
      </c>
    </row>
    <row r="157" spans="2:46" x14ac:dyDescent="0.2">
      <c r="B157" s="214" t="s">
        <v>2591</v>
      </c>
      <c r="C157" s="214" t="s">
        <v>76</v>
      </c>
      <c r="D157" s="214" t="s">
        <v>1704</v>
      </c>
      <c r="E157" s="214" t="s">
        <v>1437</v>
      </c>
      <c r="F157" s="214" t="s">
        <v>1259</v>
      </c>
      <c r="G157" s="214" t="s">
        <v>460</v>
      </c>
      <c r="H157" s="214" t="s">
        <v>1733</v>
      </c>
      <c r="I157" s="214" t="s">
        <v>460</v>
      </c>
      <c r="AL157" s="214">
        <v>12</v>
      </c>
      <c r="AN157" s="214">
        <v>0</v>
      </c>
      <c r="AO157" s="214">
        <v>0</v>
      </c>
      <c r="AP157" s="214">
        <v>0</v>
      </c>
      <c r="AQ157" s="214">
        <v>0</v>
      </c>
      <c r="AR157" s="214">
        <v>12</v>
      </c>
      <c r="AS157" s="214">
        <v>12</v>
      </c>
    </row>
    <row r="158" spans="2:46" x14ac:dyDescent="0.2">
      <c r="B158" s="214" t="s">
        <v>2591</v>
      </c>
      <c r="C158" s="214" t="s">
        <v>76</v>
      </c>
      <c r="D158" s="214" t="s">
        <v>1704</v>
      </c>
      <c r="E158" s="214" t="s">
        <v>1437</v>
      </c>
      <c r="F158" s="214" t="s">
        <v>1259</v>
      </c>
      <c r="G158" s="214" t="s">
        <v>460</v>
      </c>
      <c r="H158" s="214" t="s">
        <v>1734</v>
      </c>
      <c r="I158" s="214" t="s">
        <v>460</v>
      </c>
      <c r="AL158" s="214">
        <v>17</v>
      </c>
      <c r="AN158" s="214">
        <v>0</v>
      </c>
      <c r="AO158" s="214">
        <v>0</v>
      </c>
      <c r="AP158" s="214">
        <v>0</v>
      </c>
      <c r="AQ158" s="214">
        <v>0</v>
      </c>
      <c r="AR158" s="214">
        <v>17</v>
      </c>
      <c r="AS158" s="214">
        <v>17</v>
      </c>
    </row>
    <row r="159" spans="2:46" x14ac:dyDescent="0.2">
      <c r="B159" s="214" t="s">
        <v>2591</v>
      </c>
      <c r="C159" s="214" t="s">
        <v>76</v>
      </c>
      <c r="D159" s="214" t="s">
        <v>1704</v>
      </c>
      <c r="E159" s="214" t="s">
        <v>1437</v>
      </c>
      <c r="F159" s="214" t="s">
        <v>1259</v>
      </c>
      <c r="G159" s="214" t="s">
        <v>460</v>
      </c>
      <c r="H159" s="214" t="s">
        <v>1749</v>
      </c>
      <c r="I159" s="214" t="s">
        <v>460</v>
      </c>
      <c r="AB159" s="214">
        <v>1</v>
      </c>
      <c r="AL159" s="214">
        <v>20</v>
      </c>
      <c r="AN159" s="214">
        <v>1</v>
      </c>
      <c r="AO159" s="214">
        <v>0</v>
      </c>
      <c r="AP159" s="214">
        <v>0</v>
      </c>
      <c r="AQ159" s="214">
        <v>0</v>
      </c>
      <c r="AR159" s="214">
        <v>20</v>
      </c>
      <c r="AS159" s="214">
        <v>21</v>
      </c>
    </row>
    <row r="160" spans="2:46" x14ac:dyDescent="0.2">
      <c r="B160" s="214" t="s">
        <v>2591</v>
      </c>
      <c r="C160" s="214" t="s">
        <v>76</v>
      </c>
      <c r="D160" s="214" t="s">
        <v>1704</v>
      </c>
      <c r="E160" s="214" t="s">
        <v>1437</v>
      </c>
      <c r="F160" s="214" t="s">
        <v>1259</v>
      </c>
      <c r="G160" s="214" t="s">
        <v>460</v>
      </c>
      <c r="H160" s="214" t="s">
        <v>1750</v>
      </c>
      <c r="I160" s="214" t="s">
        <v>460</v>
      </c>
      <c r="AB160" s="214">
        <v>1</v>
      </c>
      <c r="AL160" s="214">
        <v>10</v>
      </c>
      <c r="AN160" s="214">
        <v>1</v>
      </c>
      <c r="AO160" s="214">
        <v>0</v>
      </c>
      <c r="AP160" s="214">
        <v>0</v>
      </c>
      <c r="AQ160" s="214">
        <v>0</v>
      </c>
      <c r="AR160" s="214">
        <v>10</v>
      </c>
      <c r="AS160" s="214">
        <v>11</v>
      </c>
    </row>
    <row r="161" spans="2:46" x14ac:dyDescent="0.2">
      <c r="B161" s="214" t="s">
        <v>2591</v>
      </c>
      <c r="C161" s="214" t="s">
        <v>76</v>
      </c>
      <c r="D161" s="214" t="s">
        <v>1704</v>
      </c>
      <c r="E161" s="214" t="s">
        <v>507</v>
      </c>
      <c r="F161" s="214" t="s">
        <v>1259</v>
      </c>
      <c r="G161" s="214" t="s">
        <v>460</v>
      </c>
      <c r="H161" s="214" t="s">
        <v>1277</v>
      </c>
      <c r="I161" s="214" t="s">
        <v>460</v>
      </c>
      <c r="AM161" s="214" t="s">
        <v>1373</v>
      </c>
      <c r="AN161" s="214">
        <v>0</v>
      </c>
      <c r="AO161" s="214">
        <v>0</v>
      </c>
      <c r="AP161" s="214">
        <v>0</v>
      </c>
      <c r="AQ161" s="214">
        <v>0</v>
      </c>
      <c r="AR161" s="214">
        <v>0</v>
      </c>
      <c r="AS161" s="214">
        <v>0</v>
      </c>
    </row>
    <row r="162" spans="2:46" x14ac:dyDescent="0.2">
      <c r="B162" s="214" t="s">
        <v>2591</v>
      </c>
      <c r="C162" s="214" t="s">
        <v>76</v>
      </c>
      <c r="D162" s="214" t="s">
        <v>1704</v>
      </c>
      <c r="E162" s="214" t="s">
        <v>507</v>
      </c>
      <c r="F162" s="214" t="s">
        <v>1259</v>
      </c>
      <c r="G162" s="214" t="s">
        <v>460</v>
      </c>
      <c r="H162" s="214" t="s">
        <v>1280</v>
      </c>
      <c r="I162" s="214" t="s">
        <v>460</v>
      </c>
      <c r="AM162" s="214" t="s">
        <v>1375</v>
      </c>
      <c r="AN162" s="214">
        <v>0</v>
      </c>
      <c r="AO162" s="214">
        <v>0</v>
      </c>
      <c r="AP162" s="214">
        <v>0</v>
      </c>
      <c r="AQ162" s="214">
        <v>0</v>
      </c>
      <c r="AR162" s="214">
        <v>0</v>
      </c>
      <c r="AS162" s="214">
        <v>0</v>
      </c>
    </row>
    <row r="163" spans="2:46" x14ac:dyDescent="0.2">
      <c r="B163" s="214" t="s">
        <v>2591</v>
      </c>
      <c r="C163" s="214" t="s">
        <v>76</v>
      </c>
      <c r="D163" s="214" t="s">
        <v>1704</v>
      </c>
      <c r="E163" s="214" t="s">
        <v>507</v>
      </c>
      <c r="F163" s="214" t="s">
        <v>1259</v>
      </c>
      <c r="G163" s="214" t="s">
        <v>460</v>
      </c>
      <c r="H163" s="214" t="s">
        <v>1276</v>
      </c>
      <c r="I163" s="214" t="s">
        <v>460</v>
      </c>
      <c r="AM163" s="214" t="s">
        <v>1380</v>
      </c>
      <c r="AN163" s="214">
        <v>0</v>
      </c>
      <c r="AO163" s="214">
        <v>0</v>
      </c>
      <c r="AP163" s="214">
        <v>0</v>
      </c>
      <c r="AQ163" s="214">
        <v>0</v>
      </c>
      <c r="AR163" s="214">
        <v>0</v>
      </c>
      <c r="AS163" s="214">
        <v>0</v>
      </c>
    </row>
    <row r="164" spans="2:46" x14ac:dyDescent="0.2">
      <c r="B164" s="214" t="s">
        <v>2629</v>
      </c>
      <c r="C164" s="214" t="s">
        <v>76</v>
      </c>
      <c r="D164" s="214" t="s">
        <v>2127</v>
      </c>
      <c r="E164" s="214" t="s">
        <v>1437</v>
      </c>
      <c r="F164" s="214" t="s">
        <v>1259</v>
      </c>
      <c r="G164" s="214" t="s">
        <v>460</v>
      </c>
      <c r="H164" s="214" t="s">
        <v>1760</v>
      </c>
      <c r="I164" s="214" t="s">
        <v>460</v>
      </c>
      <c r="O164" s="214" t="s">
        <v>327</v>
      </c>
      <c r="U164" s="214" t="s">
        <v>328</v>
      </c>
      <c r="AA164" s="214" t="s">
        <v>329</v>
      </c>
      <c r="AG164" s="214" t="s">
        <v>330</v>
      </c>
      <c r="AM164" s="214" t="s">
        <v>331</v>
      </c>
      <c r="AN164" s="214">
        <v>0</v>
      </c>
      <c r="AO164" s="214">
        <v>0</v>
      </c>
      <c r="AP164" s="214">
        <v>0</v>
      </c>
      <c r="AQ164" s="214">
        <v>0</v>
      </c>
      <c r="AR164" s="214">
        <v>0</v>
      </c>
      <c r="AS164" s="214">
        <v>0</v>
      </c>
      <c r="AT164" s="214" t="s">
        <v>128</v>
      </c>
    </row>
    <row r="165" spans="2:46" x14ac:dyDescent="0.2">
      <c r="B165" s="214" t="s">
        <v>2655</v>
      </c>
      <c r="C165" s="214" t="s">
        <v>76</v>
      </c>
      <c r="D165" s="214" t="s">
        <v>1767</v>
      </c>
      <c r="E165" s="214" t="s">
        <v>1437</v>
      </c>
      <c r="F165" s="214" t="s">
        <v>1259</v>
      </c>
      <c r="G165" s="214" t="s">
        <v>460</v>
      </c>
      <c r="H165" s="214" t="s">
        <v>1769</v>
      </c>
      <c r="I165" s="214" t="s">
        <v>460</v>
      </c>
      <c r="AL165" s="214">
        <v>2</v>
      </c>
      <c r="AM165" s="214" t="s">
        <v>1025</v>
      </c>
      <c r="AN165" s="214">
        <v>0</v>
      </c>
      <c r="AO165" s="214">
        <v>0</v>
      </c>
      <c r="AP165" s="214">
        <v>0</v>
      </c>
      <c r="AQ165" s="214">
        <v>0</v>
      </c>
      <c r="AR165" s="214">
        <v>2</v>
      </c>
      <c r="AS165" s="214">
        <v>2</v>
      </c>
      <c r="AT165" s="214">
        <v>38919</v>
      </c>
    </row>
    <row r="166" spans="2:46" x14ac:dyDescent="0.2">
      <c r="B166" s="214" t="s">
        <v>2655</v>
      </c>
      <c r="C166" s="214" t="s">
        <v>76</v>
      </c>
      <c r="D166" s="214" t="s">
        <v>1767</v>
      </c>
      <c r="E166" s="214" t="s">
        <v>1437</v>
      </c>
      <c r="F166" s="214" t="s">
        <v>1259</v>
      </c>
      <c r="G166" s="214" t="s">
        <v>460</v>
      </c>
      <c r="H166" s="214" t="s">
        <v>1779</v>
      </c>
      <c r="I166" s="214" t="s">
        <v>197</v>
      </c>
      <c r="AL166" s="214">
        <v>3</v>
      </c>
      <c r="AM166" s="214" t="s">
        <v>1034</v>
      </c>
      <c r="AN166" s="214">
        <v>0</v>
      </c>
      <c r="AO166" s="214">
        <v>0</v>
      </c>
      <c r="AP166" s="214">
        <v>0</v>
      </c>
      <c r="AQ166" s="214">
        <v>0</v>
      </c>
      <c r="AR166" s="214">
        <v>3</v>
      </c>
      <c r="AS166" s="214">
        <v>3</v>
      </c>
      <c r="AT166" s="214">
        <v>40234</v>
      </c>
    </row>
    <row r="167" spans="2:46" x14ac:dyDescent="0.2">
      <c r="B167" s="214" t="s">
        <v>2655</v>
      </c>
      <c r="C167" s="214" t="s">
        <v>76</v>
      </c>
      <c r="D167" s="214" t="s">
        <v>1767</v>
      </c>
      <c r="E167" s="214" t="s">
        <v>1437</v>
      </c>
      <c r="F167" s="214" t="s">
        <v>1259</v>
      </c>
      <c r="G167" s="214" t="s">
        <v>460</v>
      </c>
      <c r="H167" s="214" t="s">
        <v>1784</v>
      </c>
      <c r="I167" s="214" t="s">
        <v>797</v>
      </c>
      <c r="AL167" s="214">
        <v>3</v>
      </c>
      <c r="AM167" s="214" t="s">
        <v>1088</v>
      </c>
      <c r="AN167" s="214">
        <v>0</v>
      </c>
      <c r="AO167" s="214">
        <v>0</v>
      </c>
      <c r="AP167" s="214">
        <v>0</v>
      </c>
      <c r="AQ167" s="214">
        <v>0</v>
      </c>
      <c r="AR167" s="214">
        <v>3</v>
      </c>
      <c r="AS167" s="214">
        <v>3</v>
      </c>
      <c r="AT167" s="214">
        <v>40588</v>
      </c>
    </row>
    <row r="168" spans="2:46" x14ac:dyDescent="0.2">
      <c r="B168" s="214" t="s">
        <v>2655</v>
      </c>
      <c r="C168" s="214" t="s">
        <v>76</v>
      </c>
      <c r="D168" s="214" t="s">
        <v>1767</v>
      </c>
      <c r="E168" s="214" t="s">
        <v>1437</v>
      </c>
      <c r="F168" s="214" t="s">
        <v>1259</v>
      </c>
      <c r="G168" s="214" t="s">
        <v>460</v>
      </c>
      <c r="H168" s="214" t="s">
        <v>1785</v>
      </c>
      <c r="I168" s="214" t="s">
        <v>1089</v>
      </c>
      <c r="AN168" s="214">
        <v>0</v>
      </c>
      <c r="AO168" s="214">
        <v>0</v>
      </c>
      <c r="AP168" s="214">
        <v>0</v>
      </c>
      <c r="AQ168" s="214">
        <v>0</v>
      </c>
      <c r="AR168" s="214">
        <v>0</v>
      </c>
      <c r="AS168" s="214">
        <v>0</v>
      </c>
      <c r="AT168" s="214">
        <v>40652</v>
      </c>
    </row>
    <row r="169" spans="2:46" x14ac:dyDescent="0.2">
      <c r="B169" s="214" t="s">
        <v>2682</v>
      </c>
      <c r="C169" s="214" t="s">
        <v>76</v>
      </c>
      <c r="D169" s="214" t="s">
        <v>182</v>
      </c>
      <c r="E169" s="214" t="s">
        <v>1437</v>
      </c>
      <c r="F169" s="214" t="s">
        <v>1259</v>
      </c>
      <c r="G169" s="214" t="s">
        <v>460</v>
      </c>
      <c r="H169" s="214" t="s">
        <v>1792</v>
      </c>
      <c r="I169" s="214" t="s">
        <v>460</v>
      </c>
      <c r="N169" s="214">
        <v>2</v>
      </c>
      <c r="O169" s="214" t="s">
        <v>717</v>
      </c>
      <c r="AL169" s="214">
        <v>1</v>
      </c>
      <c r="AM169" s="214" t="s">
        <v>721</v>
      </c>
      <c r="AN169" s="214">
        <v>0</v>
      </c>
      <c r="AO169" s="214">
        <v>0</v>
      </c>
      <c r="AP169" s="214">
        <v>0</v>
      </c>
      <c r="AQ169" s="214">
        <v>0</v>
      </c>
      <c r="AR169" s="214">
        <v>3</v>
      </c>
      <c r="AS169" s="214">
        <v>3</v>
      </c>
      <c r="AT169" s="214">
        <v>36373</v>
      </c>
    </row>
    <row r="170" spans="2:46" x14ac:dyDescent="0.2">
      <c r="B170" s="214" t="s">
        <v>2709</v>
      </c>
      <c r="C170" s="214" t="s">
        <v>76</v>
      </c>
      <c r="D170" s="214" t="s">
        <v>1003</v>
      </c>
      <c r="E170" s="214" t="s">
        <v>1437</v>
      </c>
      <c r="F170" s="214" t="s">
        <v>1259</v>
      </c>
      <c r="G170" s="214" t="s">
        <v>460</v>
      </c>
      <c r="H170" s="214" t="s">
        <v>1795</v>
      </c>
      <c r="I170" s="214" t="s">
        <v>460</v>
      </c>
      <c r="V170" s="214">
        <v>1</v>
      </c>
      <c r="AA170" s="214" t="s">
        <v>1004</v>
      </c>
      <c r="AB170" s="214">
        <v>1</v>
      </c>
      <c r="AG170" s="214" t="s">
        <v>1005</v>
      </c>
      <c r="AL170" s="214">
        <v>1</v>
      </c>
      <c r="AM170" s="214" t="s">
        <v>1006</v>
      </c>
      <c r="AN170" s="214">
        <v>2</v>
      </c>
      <c r="AO170" s="214">
        <v>0</v>
      </c>
      <c r="AP170" s="214">
        <v>0</v>
      </c>
      <c r="AQ170" s="214">
        <v>0</v>
      </c>
      <c r="AR170" s="214">
        <v>1</v>
      </c>
      <c r="AS170" s="214">
        <v>3</v>
      </c>
      <c r="AT170" s="214" t="s">
        <v>1007</v>
      </c>
    </row>
    <row r="171" spans="2:46" x14ac:dyDescent="0.2">
      <c r="B171" s="214" t="s">
        <v>2709</v>
      </c>
      <c r="C171" s="214" t="s">
        <v>76</v>
      </c>
      <c r="D171" s="214" t="s">
        <v>1003</v>
      </c>
      <c r="E171" s="214" t="s">
        <v>1437</v>
      </c>
      <c r="F171" s="214" t="s">
        <v>1259</v>
      </c>
      <c r="G171" s="214" t="s">
        <v>460</v>
      </c>
      <c r="H171" s="214" t="s">
        <v>1796</v>
      </c>
      <c r="I171" s="214" t="s">
        <v>460</v>
      </c>
      <c r="V171" s="214">
        <v>1</v>
      </c>
      <c r="AA171" s="214" t="s">
        <v>1008</v>
      </c>
      <c r="AL171" s="214">
        <v>1</v>
      </c>
      <c r="AM171" s="214" t="s">
        <v>1009</v>
      </c>
      <c r="AN171" s="214">
        <v>1</v>
      </c>
      <c r="AO171" s="214">
        <v>0</v>
      </c>
      <c r="AP171" s="214">
        <v>0</v>
      </c>
      <c r="AQ171" s="214">
        <v>0</v>
      </c>
      <c r="AR171" s="214">
        <v>1</v>
      </c>
      <c r="AS171" s="214">
        <v>2</v>
      </c>
      <c r="AT171" s="214" t="s">
        <v>1007</v>
      </c>
    </row>
    <row r="172" spans="2:46" x14ac:dyDescent="0.2">
      <c r="B172" s="214" t="s">
        <v>2938</v>
      </c>
      <c r="C172" s="214" t="s">
        <v>76</v>
      </c>
      <c r="D172" s="214" t="s">
        <v>910</v>
      </c>
      <c r="E172" s="214" t="s">
        <v>1437</v>
      </c>
      <c r="F172" s="214" t="s">
        <v>1259</v>
      </c>
      <c r="G172" s="214" t="s">
        <v>460</v>
      </c>
      <c r="H172" s="214" t="s">
        <v>1803</v>
      </c>
      <c r="I172" s="214" t="s">
        <v>139</v>
      </c>
      <c r="Z172" s="214">
        <v>1</v>
      </c>
      <c r="AA172" s="214" t="s">
        <v>1018</v>
      </c>
      <c r="AB172" s="214">
        <v>3</v>
      </c>
      <c r="AG172" s="214" t="s">
        <v>1018</v>
      </c>
      <c r="AN172" s="214">
        <v>3</v>
      </c>
      <c r="AO172" s="214">
        <v>0</v>
      </c>
      <c r="AP172" s="214">
        <v>0</v>
      </c>
      <c r="AQ172" s="214">
        <v>0</v>
      </c>
      <c r="AR172" s="214">
        <v>1</v>
      </c>
      <c r="AS172" s="214">
        <v>4</v>
      </c>
      <c r="AT172" s="214" t="s">
        <v>1017</v>
      </c>
    </row>
    <row r="173" spans="2:46" x14ac:dyDescent="0.2">
      <c r="B173" s="214" t="s">
        <v>2938</v>
      </c>
      <c r="C173" s="214" t="s">
        <v>76</v>
      </c>
      <c r="D173" s="214" t="s">
        <v>910</v>
      </c>
      <c r="E173" s="214" t="s">
        <v>1437</v>
      </c>
      <c r="F173" s="214" t="s">
        <v>1259</v>
      </c>
      <c r="G173" s="214" t="s">
        <v>460</v>
      </c>
      <c r="H173" s="214" t="s">
        <v>1805</v>
      </c>
      <c r="I173" s="214" t="s">
        <v>139</v>
      </c>
      <c r="V173" s="214">
        <v>1</v>
      </c>
      <c r="AA173" s="214" t="s">
        <v>622</v>
      </c>
      <c r="AB173" s="214">
        <v>4</v>
      </c>
      <c r="AF173" s="214">
        <v>4</v>
      </c>
      <c r="AG173" s="214" t="s">
        <v>622</v>
      </c>
      <c r="AL173" s="214">
        <v>4</v>
      </c>
      <c r="AM173" s="214" t="s">
        <v>622</v>
      </c>
      <c r="AN173" s="214">
        <v>5</v>
      </c>
      <c r="AO173" s="214">
        <v>0</v>
      </c>
      <c r="AP173" s="214">
        <v>0</v>
      </c>
      <c r="AQ173" s="214">
        <v>0</v>
      </c>
      <c r="AR173" s="214">
        <v>8</v>
      </c>
      <c r="AS173" s="214">
        <v>13</v>
      </c>
    </row>
    <row r="174" spans="2:46" x14ac:dyDescent="0.2">
      <c r="B174" s="214" t="s">
        <v>2724</v>
      </c>
      <c r="C174" s="214" t="s">
        <v>76</v>
      </c>
      <c r="D174" s="214" t="s">
        <v>53</v>
      </c>
      <c r="E174" s="214" t="s">
        <v>1437</v>
      </c>
      <c r="F174" s="214" t="s">
        <v>1259</v>
      </c>
      <c r="G174" s="214" t="s">
        <v>460</v>
      </c>
      <c r="H174" s="214" t="s">
        <v>1809</v>
      </c>
      <c r="I174" s="214" t="s">
        <v>386</v>
      </c>
      <c r="V174" s="214">
        <v>2</v>
      </c>
      <c r="AA174" s="214" t="s">
        <v>44</v>
      </c>
      <c r="AB174" s="214">
        <v>9</v>
      </c>
      <c r="AG174" s="214" t="s">
        <v>44</v>
      </c>
      <c r="AL174" s="214">
        <v>3</v>
      </c>
      <c r="AM174" s="214" t="s">
        <v>44</v>
      </c>
      <c r="AN174" s="214">
        <v>11</v>
      </c>
      <c r="AO174" s="214">
        <v>0</v>
      </c>
      <c r="AP174" s="214">
        <v>0</v>
      </c>
      <c r="AQ174" s="214">
        <v>0</v>
      </c>
      <c r="AR174" s="214">
        <v>3</v>
      </c>
      <c r="AS174" s="214">
        <v>14</v>
      </c>
    </row>
    <row r="175" spans="2:46" x14ac:dyDescent="0.2">
      <c r="B175" s="214" t="s">
        <v>2724</v>
      </c>
      <c r="C175" s="214" t="s">
        <v>76</v>
      </c>
      <c r="D175" s="214" t="s">
        <v>53</v>
      </c>
      <c r="E175" s="214" t="s">
        <v>1437</v>
      </c>
      <c r="F175" s="214" t="s">
        <v>1259</v>
      </c>
      <c r="G175" s="214" t="s">
        <v>460</v>
      </c>
      <c r="H175" s="214" t="s">
        <v>1811</v>
      </c>
      <c r="I175" s="214" t="s">
        <v>460</v>
      </c>
      <c r="V175" s="214">
        <v>1</v>
      </c>
      <c r="AA175" s="214" t="s">
        <v>480</v>
      </c>
      <c r="AB175" s="214">
        <v>10</v>
      </c>
      <c r="AG175" s="214" t="s">
        <v>480</v>
      </c>
      <c r="AH175" s="214">
        <v>1</v>
      </c>
      <c r="AL175" s="214">
        <v>2</v>
      </c>
      <c r="AM175" s="214" t="s">
        <v>480</v>
      </c>
      <c r="AN175" s="214">
        <v>12</v>
      </c>
      <c r="AO175" s="214">
        <v>0</v>
      </c>
      <c r="AP175" s="214">
        <v>0</v>
      </c>
      <c r="AQ175" s="214">
        <v>0</v>
      </c>
      <c r="AR175" s="214">
        <v>2</v>
      </c>
      <c r="AS175" s="214">
        <v>14</v>
      </c>
      <c r="AT175" s="214">
        <v>38940</v>
      </c>
    </row>
    <row r="176" spans="2:46" x14ac:dyDescent="0.2">
      <c r="B176" s="214" t="s">
        <v>2724</v>
      </c>
      <c r="C176" s="214" t="s">
        <v>76</v>
      </c>
      <c r="D176" s="214" t="s">
        <v>53</v>
      </c>
      <c r="E176" s="214" t="s">
        <v>1437</v>
      </c>
      <c r="F176" s="214" t="s">
        <v>1259</v>
      </c>
      <c r="G176" s="214" t="s">
        <v>460</v>
      </c>
      <c r="H176" s="214" t="s">
        <v>1812</v>
      </c>
      <c r="I176" s="214" t="s">
        <v>460</v>
      </c>
      <c r="V176" s="214">
        <v>2</v>
      </c>
      <c r="AA176" s="214" t="s">
        <v>408</v>
      </c>
      <c r="AB176" s="214">
        <v>19</v>
      </c>
      <c r="AG176" s="214" t="s">
        <v>408</v>
      </c>
      <c r="AL176" s="214">
        <v>3</v>
      </c>
      <c r="AM176" s="214" t="s">
        <v>408</v>
      </c>
      <c r="AN176" s="214">
        <v>21</v>
      </c>
      <c r="AO176" s="214">
        <v>0</v>
      </c>
      <c r="AP176" s="214">
        <v>0</v>
      </c>
      <c r="AQ176" s="214">
        <v>0</v>
      </c>
      <c r="AR176" s="214">
        <v>3</v>
      </c>
      <c r="AS176" s="214">
        <v>24</v>
      </c>
      <c r="AT176" s="214">
        <v>39364</v>
      </c>
    </row>
    <row r="177" spans="2:46" x14ac:dyDescent="0.2">
      <c r="B177" s="214" t="s">
        <v>2742</v>
      </c>
      <c r="C177" s="214" t="s">
        <v>76</v>
      </c>
      <c r="D177" s="214" t="s">
        <v>136</v>
      </c>
      <c r="E177" s="214" t="s">
        <v>1437</v>
      </c>
      <c r="F177" s="214" t="s">
        <v>1259</v>
      </c>
      <c r="G177" s="214" t="s">
        <v>460</v>
      </c>
      <c r="H177" s="214" t="s">
        <v>1815</v>
      </c>
      <c r="I177" s="214" t="s">
        <v>2218</v>
      </c>
      <c r="AB177" s="214">
        <v>3</v>
      </c>
      <c r="AG177" s="214" t="s">
        <v>2219</v>
      </c>
      <c r="AN177" s="214">
        <v>3</v>
      </c>
      <c r="AO177" s="214">
        <v>0</v>
      </c>
      <c r="AP177" s="214">
        <v>0</v>
      </c>
      <c r="AQ177" s="214">
        <v>0</v>
      </c>
      <c r="AR177" s="214">
        <v>0</v>
      </c>
      <c r="AS177" s="214">
        <v>3</v>
      </c>
      <c r="AT177" s="214">
        <v>37827</v>
      </c>
    </row>
    <row r="178" spans="2:46" x14ac:dyDescent="0.2">
      <c r="B178" s="214" t="s">
        <v>2742</v>
      </c>
      <c r="C178" s="214" t="s">
        <v>76</v>
      </c>
      <c r="D178" s="214" t="s">
        <v>136</v>
      </c>
      <c r="E178" s="214" t="s">
        <v>1437</v>
      </c>
      <c r="F178" s="214" t="s">
        <v>1259</v>
      </c>
      <c r="G178" s="214" t="s">
        <v>460</v>
      </c>
      <c r="H178" s="214" t="s">
        <v>1821</v>
      </c>
      <c r="I178" s="214" t="s">
        <v>460</v>
      </c>
      <c r="AB178" s="214">
        <v>3</v>
      </c>
      <c r="AC178" s="214">
        <v>1</v>
      </c>
      <c r="AF178" s="214">
        <v>3</v>
      </c>
      <c r="AG178" s="214" t="s">
        <v>2222</v>
      </c>
      <c r="AL178" s="214">
        <v>2</v>
      </c>
      <c r="AN178" s="214">
        <v>3</v>
      </c>
      <c r="AO178" s="214">
        <v>1</v>
      </c>
      <c r="AP178" s="214">
        <v>0</v>
      </c>
      <c r="AQ178" s="214">
        <v>0</v>
      </c>
      <c r="AR178" s="214">
        <v>5</v>
      </c>
      <c r="AS178" s="214">
        <v>9</v>
      </c>
      <c r="AT178" s="214">
        <v>40639</v>
      </c>
    </row>
    <row r="179" spans="2:46" x14ac:dyDescent="0.2">
      <c r="B179" s="214" t="s">
        <v>2749</v>
      </c>
      <c r="C179" s="214" t="s">
        <v>76</v>
      </c>
      <c r="D179" s="214" t="s">
        <v>317</v>
      </c>
      <c r="E179" s="214" t="s">
        <v>1437</v>
      </c>
      <c r="F179" s="214" t="s">
        <v>1259</v>
      </c>
      <c r="G179" s="214" t="s">
        <v>460</v>
      </c>
      <c r="H179" s="214" t="s">
        <v>1823</v>
      </c>
      <c r="I179" s="214" t="s">
        <v>460</v>
      </c>
      <c r="N179" s="214">
        <v>1</v>
      </c>
      <c r="O179" s="214" t="s">
        <v>152</v>
      </c>
      <c r="T179" s="214">
        <v>1</v>
      </c>
      <c r="U179" s="214" t="s">
        <v>659</v>
      </c>
      <c r="AB179" s="214">
        <v>6</v>
      </c>
      <c r="AG179" s="214" t="s">
        <v>786</v>
      </c>
      <c r="AL179" s="214">
        <v>5</v>
      </c>
      <c r="AM179" s="214" t="s">
        <v>49</v>
      </c>
      <c r="AN179" s="214">
        <v>6</v>
      </c>
      <c r="AO179" s="214">
        <v>0</v>
      </c>
      <c r="AP179" s="214">
        <v>0</v>
      </c>
      <c r="AQ179" s="214">
        <v>0</v>
      </c>
      <c r="AR179" s="214">
        <v>7</v>
      </c>
      <c r="AS179" s="214">
        <v>13</v>
      </c>
    </row>
    <row r="180" spans="2:46" x14ac:dyDescent="0.2">
      <c r="B180" s="214" t="s">
        <v>2749</v>
      </c>
      <c r="C180" s="214" t="s">
        <v>76</v>
      </c>
      <c r="D180" s="214" t="s">
        <v>317</v>
      </c>
      <c r="E180" s="214" t="s">
        <v>1437</v>
      </c>
      <c r="F180" s="214" t="s">
        <v>1259</v>
      </c>
      <c r="G180" s="214" t="s">
        <v>460</v>
      </c>
      <c r="H180" s="214" t="s">
        <v>1826</v>
      </c>
      <c r="I180" s="214" t="s">
        <v>460</v>
      </c>
      <c r="T180" s="214">
        <v>2</v>
      </c>
      <c r="U180" s="214" t="s">
        <v>301</v>
      </c>
      <c r="AB180" s="214">
        <v>7</v>
      </c>
      <c r="AG180" s="214" t="s">
        <v>300</v>
      </c>
      <c r="AL180" s="214">
        <v>3</v>
      </c>
      <c r="AM180" s="214" t="s">
        <v>630</v>
      </c>
      <c r="AN180" s="214">
        <v>7</v>
      </c>
      <c r="AO180" s="214">
        <v>0</v>
      </c>
      <c r="AP180" s="214">
        <v>0</v>
      </c>
      <c r="AQ180" s="214">
        <v>0</v>
      </c>
      <c r="AR180" s="214">
        <v>5</v>
      </c>
      <c r="AS180" s="214">
        <v>12</v>
      </c>
    </row>
    <row r="181" spans="2:46" x14ac:dyDescent="0.2">
      <c r="B181" s="214" t="s">
        <v>2749</v>
      </c>
      <c r="C181" s="214" t="s">
        <v>76</v>
      </c>
      <c r="D181" s="214" t="s">
        <v>317</v>
      </c>
      <c r="E181" s="214" t="s">
        <v>1437</v>
      </c>
      <c r="F181" s="214" t="s">
        <v>1259</v>
      </c>
      <c r="G181" s="214" t="s">
        <v>460</v>
      </c>
      <c r="H181" s="214" t="s">
        <v>1827</v>
      </c>
      <c r="I181" s="214" t="s">
        <v>460</v>
      </c>
      <c r="T181" s="214">
        <v>1</v>
      </c>
      <c r="U181" s="214" t="s">
        <v>51</v>
      </c>
      <c r="AB181" s="214">
        <v>7</v>
      </c>
      <c r="AG181" s="214" t="s">
        <v>179</v>
      </c>
      <c r="AL181" s="214">
        <v>3</v>
      </c>
      <c r="AM181" s="214" t="s">
        <v>52</v>
      </c>
      <c r="AN181" s="214">
        <v>7</v>
      </c>
      <c r="AO181" s="214">
        <v>0</v>
      </c>
      <c r="AP181" s="214">
        <v>0</v>
      </c>
      <c r="AQ181" s="214">
        <v>0</v>
      </c>
      <c r="AR181" s="214">
        <v>4</v>
      </c>
      <c r="AS181" s="214">
        <v>11</v>
      </c>
      <c r="AT181" s="214">
        <v>39738</v>
      </c>
    </row>
    <row r="182" spans="2:46" x14ac:dyDescent="0.2">
      <c r="B182" s="214" t="s">
        <v>2821</v>
      </c>
      <c r="C182" s="214" t="s">
        <v>76</v>
      </c>
      <c r="D182" s="214" t="s">
        <v>14</v>
      </c>
      <c r="E182" s="214" t="s">
        <v>1437</v>
      </c>
      <c r="F182" s="214" t="s">
        <v>1259</v>
      </c>
      <c r="G182" s="214" t="s">
        <v>460</v>
      </c>
      <c r="H182" s="214" t="s">
        <v>1833</v>
      </c>
      <c r="I182" s="214" t="s">
        <v>460</v>
      </c>
      <c r="V182" s="214">
        <v>13</v>
      </c>
      <c r="AA182" s="214" t="s">
        <v>839</v>
      </c>
      <c r="AH182" s="214">
        <v>1</v>
      </c>
      <c r="AL182" s="214">
        <v>4</v>
      </c>
      <c r="AM182" s="214" t="s">
        <v>839</v>
      </c>
      <c r="AN182" s="214">
        <v>14</v>
      </c>
      <c r="AO182" s="214">
        <v>0</v>
      </c>
      <c r="AP182" s="214">
        <v>0</v>
      </c>
      <c r="AQ182" s="214">
        <v>0</v>
      </c>
      <c r="AR182" s="214">
        <v>4</v>
      </c>
      <c r="AS182" s="214">
        <v>18</v>
      </c>
      <c r="AT182" s="214">
        <v>37895</v>
      </c>
    </row>
    <row r="183" spans="2:46" x14ac:dyDescent="0.2">
      <c r="B183" s="214" t="s">
        <v>2821</v>
      </c>
      <c r="C183" s="214" t="s">
        <v>76</v>
      </c>
      <c r="D183" s="214" t="s">
        <v>14</v>
      </c>
      <c r="E183" s="214" t="s">
        <v>1437</v>
      </c>
      <c r="F183" s="214" t="s">
        <v>1259</v>
      </c>
      <c r="G183" s="214" t="s">
        <v>460</v>
      </c>
      <c r="H183" s="214" t="s">
        <v>1837</v>
      </c>
      <c r="I183" s="214" t="s">
        <v>272</v>
      </c>
      <c r="V183" s="214">
        <v>4</v>
      </c>
      <c r="AA183" s="214" t="s">
        <v>1151</v>
      </c>
      <c r="AB183" s="214">
        <v>1</v>
      </c>
      <c r="AG183" s="214" t="s">
        <v>1151</v>
      </c>
      <c r="AL183" s="214">
        <v>1</v>
      </c>
      <c r="AM183" s="214" t="s">
        <v>1151</v>
      </c>
      <c r="AN183" s="214">
        <v>5</v>
      </c>
      <c r="AO183" s="214">
        <v>0</v>
      </c>
      <c r="AP183" s="214">
        <v>0</v>
      </c>
      <c r="AQ183" s="214">
        <v>0</v>
      </c>
      <c r="AR183" s="214">
        <v>1</v>
      </c>
      <c r="AS183" s="214">
        <v>6</v>
      </c>
      <c r="AT183" s="214">
        <v>39251</v>
      </c>
    </row>
    <row r="184" spans="2:46" x14ac:dyDescent="0.2">
      <c r="B184" s="214" t="s">
        <v>2821</v>
      </c>
      <c r="C184" s="214" t="s">
        <v>76</v>
      </c>
      <c r="D184" s="214" t="s">
        <v>14</v>
      </c>
      <c r="E184" s="214" t="s">
        <v>1437</v>
      </c>
      <c r="F184" s="214" t="s">
        <v>1259</v>
      </c>
      <c r="G184" s="214" t="s">
        <v>460</v>
      </c>
      <c r="H184" s="214" t="s">
        <v>1840</v>
      </c>
      <c r="I184" s="214" t="s">
        <v>620</v>
      </c>
      <c r="V184" s="214">
        <v>1</v>
      </c>
      <c r="AA184" s="214" t="s">
        <v>1154</v>
      </c>
      <c r="AL184" s="214">
        <v>1</v>
      </c>
      <c r="AM184" s="214" t="s">
        <v>1154</v>
      </c>
      <c r="AN184" s="214">
        <v>1</v>
      </c>
      <c r="AO184" s="214">
        <v>0</v>
      </c>
      <c r="AP184" s="214">
        <v>0</v>
      </c>
      <c r="AQ184" s="214">
        <v>0</v>
      </c>
      <c r="AR184" s="214">
        <v>1</v>
      </c>
      <c r="AS184" s="214">
        <v>2</v>
      </c>
      <c r="AT184" s="214">
        <v>39812</v>
      </c>
    </row>
    <row r="185" spans="2:46" x14ac:dyDescent="0.2">
      <c r="B185" s="214" t="s">
        <v>2821</v>
      </c>
      <c r="C185" s="214" t="s">
        <v>76</v>
      </c>
      <c r="D185" s="214" t="s">
        <v>14</v>
      </c>
      <c r="E185" s="214" t="s">
        <v>1437</v>
      </c>
      <c r="F185" s="214" t="s">
        <v>1259</v>
      </c>
      <c r="G185" s="214" t="s">
        <v>460</v>
      </c>
      <c r="H185" s="214" t="s">
        <v>1841</v>
      </c>
      <c r="I185" s="214" t="s">
        <v>619</v>
      </c>
      <c r="V185" s="214">
        <v>1</v>
      </c>
      <c r="AA185" s="214" t="s">
        <v>1155</v>
      </c>
      <c r="AN185" s="214">
        <v>1</v>
      </c>
      <c r="AO185" s="214">
        <v>0</v>
      </c>
      <c r="AP185" s="214">
        <v>0</v>
      </c>
      <c r="AQ185" s="214">
        <v>0</v>
      </c>
      <c r="AR185" s="214">
        <v>0</v>
      </c>
      <c r="AS185" s="214">
        <v>1</v>
      </c>
      <c r="AT185" s="214">
        <v>39812</v>
      </c>
    </row>
    <row r="186" spans="2:46" x14ac:dyDescent="0.2">
      <c r="B186" s="214" t="s">
        <v>2821</v>
      </c>
      <c r="C186" s="214" t="s">
        <v>76</v>
      </c>
      <c r="D186" s="214" t="s">
        <v>14</v>
      </c>
      <c r="E186" s="214" t="s">
        <v>1437</v>
      </c>
      <c r="F186" s="214" t="s">
        <v>1259</v>
      </c>
      <c r="G186" s="214" t="s">
        <v>460</v>
      </c>
      <c r="H186" s="214" t="s">
        <v>1844</v>
      </c>
      <c r="I186" s="214" t="s">
        <v>460</v>
      </c>
      <c r="V186" s="214">
        <v>2</v>
      </c>
      <c r="AA186" s="214" t="s">
        <v>547</v>
      </c>
      <c r="AB186" s="214">
        <v>1</v>
      </c>
      <c r="AG186" s="214" t="s">
        <v>547</v>
      </c>
      <c r="AL186" s="214">
        <v>1</v>
      </c>
      <c r="AM186" s="214" t="s">
        <v>547</v>
      </c>
      <c r="AN186" s="214">
        <v>3</v>
      </c>
      <c r="AO186" s="214">
        <v>0</v>
      </c>
      <c r="AP186" s="214">
        <v>0</v>
      </c>
      <c r="AQ186" s="214">
        <v>0</v>
      </c>
      <c r="AR186" s="214">
        <v>1</v>
      </c>
      <c r="AS186" s="214">
        <v>4</v>
      </c>
    </row>
    <row r="187" spans="2:46" x14ac:dyDescent="0.2">
      <c r="B187" s="214" t="s">
        <v>2821</v>
      </c>
      <c r="C187" s="214" t="s">
        <v>76</v>
      </c>
      <c r="D187" s="214" t="s">
        <v>14</v>
      </c>
      <c r="E187" s="214" t="s">
        <v>1437</v>
      </c>
      <c r="F187" s="214" t="s">
        <v>1259</v>
      </c>
      <c r="G187" s="214" t="s">
        <v>460</v>
      </c>
      <c r="H187" s="214" t="s">
        <v>1847</v>
      </c>
      <c r="I187" s="214" t="s">
        <v>1160</v>
      </c>
      <c r="V187" s="214">
        <v>2</v>
      </c>
      <c r="AA187" s="214" t="s">
        <v>1161</v>
      </c>
      <c r="AB187" s="214">
        <v>1</v>
      </c>
      <c r="AG187" s="214" t="s">
        <v>1161</v>
      </c>
      <c r="AL187" s="214">
        <v>7</v>
      </c>
      <c r="AM187" s="214" t="s">
        <v>1161</v>
      </c>
      <c r="AN187" s="214">
        <v>3</v>
      </c>
      <c r="AO187" s="214">
        <v>0</v>
      </c>
      <c r="AP187" s="214">
        <v>0</v>
      </c>
      <c r="AQ187" s="214">
        <v>0</v>
      </c>
      <c r="AR187" s="214">
        <v>7</v>
      </c>
      <c r="AS187" s="214">
        <v>10</v>
      </c>
    </row>
    <row r="188" spans="2:46" x14ac:dyDescent="0.2">
      <c r="B188" s="214" t="s">
        <v>2821</v>
      </c>
      <c r="C188" s="214" t="s">
        <v>76</v>
      </c>
      <c r="D188" s="214" t="s">
        <v>14</v>
      </c>
      <c r="E188" s="214" t="s">
        <v>1437</v>
      </c>
      <c r="F188" s="214" t="s">
        <v>1259</v>
      </c>
      <c r="G188" s="214" t="s">
        <v>460</v>
      </c>
      <c r="H188" s="214" t="s">
        <v>1848</v>
      </c>
      <c r="I188" s="214" t="s">
        <v>1233</v>
      </c>
      <c r="AB188" s="214">
        <v>1</v>
      </c>
      <c r="AG188" s="214" t="s">
        <v>1234</v>
      </c>
      <c r="AL188" s="214">
        <v>2</v>
      </c>
      <c r="AM188" s="214" t="s">
        <v>1234</v>
      </c>
      <c r="AN188" s="214">
        <v>1</v>
      </c>
      <c r="AO188" s="214">
        <v>0</v>
      </c>
      <c r="AP188" s="214">
        <v>0</v>
      </c>
      <c r="AQ188" s="214">
        <v>0</v>
      </c>
      <c r="AR188" s="214">
        <v>2</v>
      </c>
      <c r="AS188" s="214">
        <v>3</v>
      </c>
      <c r="AT188" s="214">
        <v>40956</v>
      </c>
    </row>
    <row r="189" spans="2:46" x14ac:dyDescent="0.2">
      <c r="B189" s="214" t="s">
        <v>2821</v>
      </c>
      <c r="C189" s="214" t="s">
        <v>76</v>
      </c>
      <c r="D189" s="214" t="s">
        <v>14</v>
      </c>
      <c r="E189" s="214" t="s">
        <v>1437</v>
      </c>
      <c r="F189" s="214" t="s">
        <v>1259</v>
      </c>
      <c r="G189" s="214" t="s">
        <v>460</v>
      </c>
      <c r="H189" s="214" t="s">
        <v>1849</v>
      </c>
      <c r="I189" s="214" t="s">
        <v>1265</v>
      </c>
      <c r="V189" s="214">
        <v>1</v>
      </c>
      <c r="AA189" s="214" t="s">
        <v>1266</v>
      </c>
      <c r="AF189" s="214">
        <v>2</v>
      </c>
      <c r="AG189" s="214" t="s">
        <v>1266</v>
      </c>
      <c r="AL189" s="214">
        <v>1</v>
      </c>
      <c r="AM189" s="214" t="s">
        <v>1266</v>
      </c>
      <c r="AN189" s="214">
        <v>1</v>
      </c>
      <c r="AO189" s="214">
        <v>0</v>
      </c>
      <c r="AP189" s="214">
        <v>0</v>
      </c>
      <c r="AQ189" s="214">
        <v>0</v>
      </c>
      <c r="AR189" s="214">
        <v>3</v>
      </c>
      <c r="AS189" s="214">
        <v>4</v>
      </c>
      <c r="AT189" s="214">
        <v>41030</v>
      </c>
    </row>
    <row r="190" spans="2:46" x14ac:dyDescent="0.2">
      <c r="B190" s="214" t="s">
        <v>2821</v>
      </c>
      <c r="C190" s="214" t="s">
        <v>76</v>
      </c>
      <c r="D190" s="214" t="s">
        <v>14</v>
      </c>
      <c r="E190" s="214" t="s">
        <v>1437</v>
      </c>
      <c r="F190" s="214" t="s">
        <v>1259</v>
      </c>
      <c r="G190" s="214" t="s">
        <v>460</v>
      </c>
      <c r="H190" s="214" t="s">
        <v>2139</v>
      </c>
      <c r="I190" s="214" t="s">
        <v>2141</v>
      </c>
      <c r="AB190" s="214">
        <v>1</v>
      </c>
      <c r="AL190" s="214">
        <v>1</v>
      </c>
      <c r="AN190" s="214">
        <v>1</v>
      </c>
      <c r="AO190" s="214">
        <v>0</v>
      </c>
      <c r="AP190" s="214">
        <v>0</v>
      </c>
      <c r="AQ190" s="214">
        <v>0</v>
      </c>
      <c r="AR190" s="214">
        <v>1</v>
      </c>
      <c r="AS190" s="214">
        <v>2</v>
      </c>
      <c r="AT190" s="214">
        <v>41271</v>
      </c>
    </row>
    <row r="191" spans="2:46" x14ac:dyDescent="0.2">
      <c r="B191" s="214" t="s">
        <v>2836</v>
      </c>
      <c r="C191" s="214" t="s">
        <v>76</v>
      </c>
      <c r="D191" s="214" t="s">
        <v>324</v>
      </c>
      <c r="E191" s="214" t="s">
        <v>1437</v>
      </c>
      <c r="F191" s="214" t="s">
        <v>1259</v>
      </c>
      <c r="G191" s="214" t="s">
        <v>460</v>
      </c>
      <c r="H191" s="214" t="s">
        <v>1854</v>
      </c>
      <c r="I191" s="214" t="s">
        <v>505</v>
      </c>
      <c r="V191" s="214">
        <v>5</v>
      </c>
      <c r="Z191" s="214">
        <v>3</v>
      </c>
      <c r="AA191" s="214" t="s">
        <v>852</v>
      </c>
      <c r="AN191" s="214">
        <v>5</v>
      </c>
      <c r="AO191" s="214">
        <v>0</v>
      </c>
      <c r="AP191" s="214">
        <v>0</v>
      </c>
      <c r="AQ191" s="214">
        <v>0</v>
      </c>
      <c r="AR191" s="214">
        <v>3</v>
      </c>
      <c r="AS191" s="214">
        <v>8</v>
      </c>
      <c r="AT191" s="214">
        <v>39588</v>
      </c>
    </row>
    <row r="192" spans="2:46" x14ac:dyDescent="0.2">
      <c r="B192" s="214" t="s">
        <v>2836</v>
      </c>
      <c r="C192" s="214" t="s">
        <v>76</v>
      </c>
      <c r="D192" s="214" t="s">
        <v>324</v>
      </c>
      <c r="E192" s="214" t="s">
        <v>1437</v>
      </c>
      <c r="F192" s="214" t="s">
        <v>1259</v>
      </c>
      <c r="G192" s="214" t="s">
        <v>460</v>
      </c>
      <c r="H192" s="214" t="s">
        <v>1855</v>
      </c>
      <c r="I192" s="214" t="s">
        <v>497</v>
      </c>
      <c r="V192" s="214">
        <v>6</v>
      </c>
      <c r="Z192" s="214">
        <v>1</v>
      </c>
      <c r="AA192" s="214" t="s">
        <v>496</v>
      </c>
      <c r="AN192" s="214">
        <v>6</v>
      </c>
      <c r="AO192" s="214">
        <v>0</v>
      </c>
      <c r="AP192" s="214">
        <v>0</v>
      </c>
      <c r="AQ192" s="214">
        <v>0</v>
      </c>
      <c r="AR192" s="214">
        <v>1</v>
      </c>
      <c r="AS192" s="214">
        <v>7</v>
      </c>
      <c r="AT192" s="214">
        <v>36746</v>
      </c>
    </row>
    <row r="193" spans="2:46" x14ac:dyDescent="0.2">
      <c r="B193" s="214" t="s">
        <v>2836</v>
      </c>
      <c r="C193" s="214" t="s">
        <v>76</v>
      </c>
      <c r="D193" s="214" t="s">
        <v>324</v>
      </c>
      <c r="E193" s="214" t="s">
        <v>1437</v>
      </c>
      <c r="F193" s="214" t="s">
        <v>1259</v>
      </c>
      <c r="G193" s="214" t="s">
        <v>460</v>
      </c>
      <c r="H193" s="214" t="s">
        <v>1856</v>
      </c>
      <c r="I193" s="214" t="s">
        <v>642</v>
      </c>
      <c r="V193" s="214">
        <v>4</v>
      </c>
      <c r="Z193" s="214">
        <v>1</v>
      </c>
      <c r="AA193" s="214" t="s">
        <v>1132</v>
      </c>
      <c r="AN193" s="214">
        <v>4</v>
      </c>
      <c r="AO193" s="214">
        <v>0</v>
      </c>
      <c r="AP193" s="214">
        <v>0</v>
      </c>
      <c r="AQ193" s="214">
        <v>0</v>
      </c>
      <c r="AR193" s="214">
        <v>1</v>
      </c>
      <c r="AS193" s="214">
        <v>5</v>
      </c>
      <c r="AT193" s="214">
        <v>40169</v>
      </c>
    </row>
    <row r="194" spans="2:46" x14ac:dyDescent="0.2">
      <c r="B194" s="214" t="s">
        <v>2836</v>
      </c>
      <c r="C194" s="214" t="s">
        <v>76</v>
      </c>
      <c r="D194" s="214" t="s">
        <v>324</v>
      </c>
      <c r="E194" s="214" t="s">
        <v>1437</v>
      </c>
      <c r="F194" s="214" t="s">
        <v>1259</v>
      </c>
      <c r="G194" s="214" t="s">
        <v>460</v>
      </c>
      <c r="H194" s="214" t="s">
        <v>1857</v>
      </c>
      <c r="I194" s="214" t="s">
        <v>590</v>
      </c>
      <c r="V194" s="214">
        <v>3</v>
      </c>
      <c r="Z194" s="214">
        <v>3</v>
      </c>
      <c r="AA194" s="214" t="s">
        <v>700</v>
      </c>
      <c r="AN194" s="214">
        <v>3</v>
      </c>
      <c r="AO194" s="214">
        <v>0</v>
      </c>
      <c r="AP194" s="214">
        <v>0</v>
      </c>
      <c r="AQ194" s="214">
        <v>0</v>
      </c>
      <c r="AR194" s="214">
        <v>3</v>
      </c>
      <c r="AS194" s="214">
        <v>6</v>
      </c>
      <c r="AT194" s="214">
        <v>39729</v>
      </c>
    </row>
    <row r="195" spans="2:46" x14ac:dyDescent="0.2">
      <c r="B195" s="214" t="s">
        <v>2836</v>
      </c>
      <c r="C195" s="214" t="s">
        <v>76</v>
      </c>
      <c r="D195" s="214" t="s">
        <v>324</v>
      </c>
      <c r="E195" s="214" t="s">
        <v>1437</v>
      </c>
      <c r="F195" s="214" t="s">
        <v>1259</v>
      </c>
      <c r="G195" s="214" t="s">
        <v>460</v>
      </c>
      <c r="H195" s="214" t="s">
        <v>1858</v>
      </c>
      <c r="I195" s="214" t="s">
        <v>1109</v>
      </c>
      <c r="V195" s="214">
        <v>2</v>
      </c>
      <c r="Z195" s="214">
        <v>2</v>
      </c>
      <c r="AA195" s="214" t="s">
        <v>851</v>
      </c>
      <c r="AN195" s="214">
        <v>2</v>
      </c>
      <c r="AO195" s="214">
        <v>0</v>
      </c>
      <c r="AP195" s="214">
        <v>0</v>
      </c>
      <c r="AQ195" s="214">
        <v>0</v>
      </c>
      <c r="AR195" s="214">
        <v>2</v>
      </c>
      <c r="AS195" s="214">
        <v>4</v>
      </c>
      <c r="AT195" s="214">
        <v>40109</v>
      </c>
    </row>
    <row r="196" spans="2:46" x14ac:dyDescent="0.2">
      <c r="B196" s="214" t="s">
        <v>2852</v>
      </c>
      <c r="C196" s="214" t="s">
        <v>76</v>
      </c>
      <c r="D196" s="214" t="s">
        <v>1867</v>
      </c>
      <c r="E196" s="214" t="s">
        <v>1437</v>
      </c>
      <c r="F196" s="214" t="s">
        <v>1259</v>
      </c>
      <c r="G196" s="214" t="s">
        <v>460</v>
      </c>
      <c r="H196" s="214" t="s">
        <v>1870</v>
      </c>
      <c r="I196" s="214" t="s">
        <v>460</v>
      </c>
      <c r="V196" s="214">
        <v>1</v>
      </c>
      <c r="AA196" s="214" t="s">
        <v>2167</v>
      </c>
      <c r="AB196" s="214">
        <v>4</v>
      </c>
      <c r="AG196" s="214" t="s">
        <v>437</v>
      </c>
      <c r="AL196" s="214">
        <v>1</v>
      </c>
      <c r="AM196" s="214" t="s">
        <v>437</v>
      </c>
      <c r="AN196" s="214">
        <v>5</v>
      </c>
      <c r="AO196" s="214">
        <v>0</v>
      </c>
      <c r="AP196" s="214">
        <v>0</v>
      </c>
      <c r="AQ196" s="214">
        <v>0</v>
      </c>
      <c r="AR196" s="214">
        <v>1</v>
      </c>
      <c r="AS196" s="214">
        <v>6</v>
      </c>
      <c r="AT196" s="214" t="s">
        <v>1121</v>
      </c>
    </row>
    <row r="197" spans="2:46" x14ac:dyDescent="0.2">
      <c r="B197" s="214" t="s">
        <v>2661</v>
      </c>
      <c r="C197" s="214" t="s">
        <v>76</v>
      </c>
      <c r="D197" s="214" t="s">
        <v>1871</v>
      </c>
      <c r="E197" s="214" t="s">
        <v>1437</v>
      </c>
      <c r="F197" s="214" t="s">
        <v>1259</v>
      </c>
      <c r="G197" s="214" t="s">
        <v>460</v>
      </c>
      <c r="H197" s="214" t="s">
        <v>1874</v>
      </c>
      <c r="I197" s="214" t="s">
        <v>143</v>
      </c>
      <c r="AB197" s="214">
        <v>1</v>
      </c>
      <c r="AF197" s="214">
        <v>2</v>
      </c>
      <c r="AG197" s="214" t="s">
        <v>297</v>
      </c>
      <c r="AN197" s="214">
        <v>1</v>
      </c>
      <c r="AO197" s="214">
        <v>0</v>
      </c>
      <c r="AP197" s="214">
        <v>0</v>
      </c>
      <c r="AQ197" s="214">
        <v>0</v>
      </c>
      <c r="AR197" s="214">
        <v>2</v>
      </c>
      <c r="AS197" s="214">
        <v>3</v>
      </c>
    </row>
    <row r="198" spans="2:46" x14ac:dyDescent="0.2">
      <c r="B198" s="214" t="s">
        <v>2661</v>
      </c>
      <c r="C198" s="214" t="s">
        <v>76</v>
      </c>
      <c r="D198" s="214" t="s">
        <v>1871</v>
      </c>
      <c r="E198" s="214" t="s">
        <v>1437</v>
      </c>
      <c r="F198" s="214" t="s">
        <v>1259</v>
      </c>
      <c r="G198" s="214" t="s">
        <v>460</v>
      </c>
      <c r="H198" s="214" t="s">
        <v>1877</v>
      </c>
      <c r="I198" s="214" t="s">
        <v>460</v>
      </c>
      <c r="AB198" s="214">
        <v>1</v>
      </c>
      <c r="AF198" s="214">
        <v>3</v>
      </c>
      <c r="AG198" s="214" t="s">
        <v>132</v>
      </c>
      <c r="AN198" s="214">
        <v>1</v>
      </c>
      <c r="AO198" s="214">
        <v>0</v>
      </c>
      <c r="AP198" s="214">
        <v>0</v>
      </c>
      <c r="AQ198" s="214">
        <v>0</v>
      </c>
      <c r="AR198" s="214">
        <v>3</v>
      </c>
      <c r="AS198" s="214">
        <v>4</v>
      </c>
      <c r="AT198" s="214" t="s">
        <v>133</v>
      </c>
    </row>
    <row r="199" spans="2:46" x14ac:dyDescent="0.2">
      <c r="B199" s="214" t="s">
        <v>2892</v>
      </c>
      <c r="C199" s="214" t="s">
        <v>76</v>
      </c>
      <c r="D199" s="214" t="s">
        <v>367</v>
      </c>
      <c r="E199" s="214" t="s">
        <v>1437</v>
      </c>
      <c r="F199" s="214" t="s">
        <v>1259</v>
      </c>
      <c r="G199" s="214" t="s">
        <v>460</v>
      </c>
      <c r="H199" s="214" t="s">
        <v>1885</v>
      </c>
      <c r="I199" s="214" t="s">
        <v>357</v>
      </c>
      <c r="T199" s="214">
        <v>1</v>
      </c>
      <c r="V199" s="214">
        <v>2</v>
      </c>
      <c r="AB199" s="214">
        <v>6</v>
      </c>
      <c r="AD199" s="214">
        <v>1</v>
      </c>
      <c r="AG199" s="214" t="s">
        <v>714</v>
      </c>
      <c r="AH199" s="214">
        <v>1</v>
      </c>
      <c r="AL199" s="214">
        <v>1</v>
      </c>
      <c r="AN199" s="214">
        <v>9</v>
      </c>
      <c r="AO199" s="214">
        <v>0</v>
      </c>
      <c r="AP199" s="214">
        <v>1</v>
      </c>
      <c r="AQ199" s="214">
        <v>0</v>
      </c>
      <c r="AR199" s="214">
        <v>2</v>
      </c>
      <c r="AS199" s="214">
        <v>12</v>
      </c>
      <c r="AT199" s="214">
        <v>40343</v>
      </c>
    </row>
    <row r="200" spans="2:46" x14ac:dyDescent="0.2">
      <c r="B200" s="214" t="s">
        <v>2930</v>
      </c>
      <c r="C200" s="214" t="s">
        <v>76</v>
      </c>
      <c r="D200" s="214" t="s">
        <v>1886</v>
      </c>
      <c r="E200" s="214" t="s">
        <v>1437</v>
      </c>
      <c r="F200" s="214" t="s">
        <v>1259</v>
      </c>
      <c r="G200" s="214" t="s">
        <v>460</v>
      </c>
      <c r="H200" s="214" t="s">
        <v>1888</v>
      </c>
      <c r="I200" s="214" t="s">
        <v>386</v>
      </c>
      <c r="T200" s="214">
        <v>1</v>
      </c>
      <c r="U200" s="214" t="s">
        <v>1346</v>
      </c>
      <c r="V200" s="214">
        <v>5</v>
      </c>
      <c r="AA200" s="214" t="s">
        <v>1346</v>
      </c>
      <c r="AB200" s="214">
        <v>9</v>
      </c>
      <c r="AG200" s="214" t="s">
        <v>1346</v>
      </c>
      <c r="AH200" s="214">
        <v>1</v>
      </c>
      <c r="AL200" s="214">
        <v>6</v>
      </c>
      <c r="AM200" s="214" t="s">
        <v>1346</v>
      </c>
      <c r="AN200" s="214">
        <v>15</v>
      </c>
      <c r="AO200" s="214">
        <v>0</v>
      </c>
      <c r="AP200" s="214">
        <v>0</v>
      </c>
      <c r="AQ200" s="214">
        <v>0</v>
      </c>
      <c r="AR200" s="214">
        <v>7</v>
      </c>
      <c r="AS200" s="214">
        <v>22</v>
      </c>
      <c r="AT200" s="214">
        <v>38818</v>
      </c>
    </row>
    <row r="201" spans="2:46" x14ac:dyDescent="0.2">
      <c r="B201" s="214" t="s">
        <v>2930</v>
      </c>
      <c r="C201" s="214" t="s">
        <v>76</v>
      </c>
      <c r="D201" s="214" t="s">
        <v>1886</v>
      </c>
      <c r="E201" s="214" t="s">
        <v>1437</v>
      </c>
      <c r="F201" s="214" t="s">
        <v>1259</v>
      </c>
      <c r="G201" s="214" t="s">
        <v>460</v>
      </c>
      <c r="H201" s="214" t="s">
        <v>1889</v>
      </c>
      <c r="I201" s="214" t="s">
        <v>229</v>
      </c>
      <c r="N201" s="214">
        <v>0</v>
      </c>
      <c r="T201" s="214">
        <v>1</v>
      </c>
      <c r="U201" s="214" t="s">
        <v>2194</v>
      </c>
      <c r="V201" s="214">
        <v>2</v>
      </c>
      <c r="AA201" s="214" t="s">
        <v>556</v>
      </c>
      <c r="AB201" s="214">
        <v>7</v>
      </c>
      <c r="AG201" s="214" t="s">
        <v>556</v>
      </c>
      <c r="AH201" s="214">
        <v>1</v>
      </c>
      <c r="AL201" s="214">
        <v>5</v>
      </c>
      <c r="AM201" s="214" t="s">
        <v>556</v>
      </c>
      <c r="AN201" s="214">
        <v>10</v>
      </c>
      <c r="AO201" s="214">
        <v>0</v>
      </c>
      <c r="AP201" s="214">
        <v>0</v>
      </c>
      <c r="AQ201" s="214">
        <v>0</v>
      </c>
      <c r="AR201" s="214">
        <v>6</v>
      </c>
      <c r="AS201" s="214">
        <v>16</v>
      </c>
      <c r="AT201" s="214">
        <v>40021</v>
      </c>
    </row>
    <row r="202" spans="2:46" x14ac:dyDescent="0.2">
      <c r="B202" s="214" t="s">
        <v>2930</v>
      </c>
      <c r="C202" s="214" t="s">
        <v>76</v>
      </c>
      <c r="D202" s="214" t="s">
        <v>1886</v>
      </c>
      <c r="E202" s="214" t="s">
        <v>1437</v>
      </c>
      <c r="F202" s="214" t="s">
        <v>1259</v>
      </c>
      <c r="G202" s="214" t="s">
        <v>460</v>
      </c>
      <c r="H202" s="214" t="s">
        <v>2111</v>
      </c>
      <c r="I202" s="214" t="s">
        <v>2112</v>
      </c>
      <c r="T202" s="214">
        <v>1</v>
      </c>
      <c r="U202" s="214" t="s">
        <v>643</v>
      </c>
      <c r="V202" s="214">
        <v>1</v>
      </c>
      <c r="AA202" s="214" t="s">
        <v>2195</v>
      </c>
      <c r="AB202" s="214">
        <v>4</v>
      </c>
      <c r="AG202" s="214" t="s">
        <v>643</v>
      </c>
      <c r="AL202" s="214">
        <v>0</v>
      </c>
      <c r="AM202" s="214" t="s">
        <v>643</v>
      </c>
      <c r="AN202" s="214">
        <v>5</v>
      </c>
      <c r="AO202" s="214">
        <v>0</v>
      </c>
      <c r="AP202" s="214">
        <v>0</v>
      </c>
      <c r="AQ202" s="214">
        <v>0</v>
      </c>
      <c r="AR202" s="214">
        <v>1</v>
      </c>
      <c r="AS202" s="214">
        <v>6</v>
      </c>
      <c r="AT202" s="214" t="s">
        <v>644</v>
      </c>
    </row>
    <row r="203" spans="2:46" x14ac:dyDescent="0.2">
      <c r="B203" s="214" t="s">
        <v>2930</v>
      </c>
      <c r="C203" s="214" t="s">
        <v>76</v>
      </c>
      <c r="D203" s="214" t="s">
        <v>1886</v>
      </c>
      <c r="E203" s="214" t="s">
        <v>1437</v>
      </c>
      <c r="F203" s="214" t="s">
        <v>1259</v>
      </c>
      <c r="G203" s="214" t="s">
        <v>460</v>
      </c>
      <c r="H203" s="214" t="s">
        <v>1895</v>
      </c>
      <c r="I203" s="214" t="s">
        <v>797</v>
      </c>
      <c r="T203" s="214">
        <v>1</v>
      </c>
      <c r="U203" s="214" t="s">
        <v>1207</v>
      </c>
      <c r="AB203" s="214">
        <v>7</v>
      </c>
      <c r="AG203" s="214" t="s">
        <v>1207</v>
      </c>
      <c r="AH203" s="214">
        <v>1</v>
      </c>
      <c r="AL203" s="214">
        <v>3</v>
      </c>
      <c r="AM203" s="214" t="s">
        <v>1207</v>
      </c>
      <c r="AN203" s="214">
        <v>8</v>
      </c>
      <c r="AO203" s="214">
        <v>0</v>
      </c>
      <c r="AP203" s="214">
        <v>0</v>
      </c>
      <c r="AQ203" s="214">
        <v>0</v>
      </c>
      <c r="AR203" s="214">
        <v>4</v>
      </c>
      <c r="AS203" s="214">
        <v>12</v>
      </c>
      <c r="AT203" s="214" t="s">
        <v>798</v>
      </c>
    </row>
    <row r="204" spans="2:46" x14ac:dyDescent="0.2">
      <c r="B204" s="214" t="s">
        <v>2930</v>
      </c>
      <c r="C204" s="214" t="s">
        <v>76</v>
      </c>
      <c r="D204" s="214" t="s">
        <v>1886</v>
      </c>
      <c r="E204" s="214" t="s">
        <v>1437</v>
      </c>
      <c r="F204" s="214" t="s">
        <v>1259</v>
      </c>
      <c r="G204" s="214" t="s">
        <v>460</v>
      </c>
      <c r="H204" s="214" t="s">
        <v>1900</v>
      </c>
      <c r="I204" s="214" t="s">
        <v>154</v>
      </c>
      <c r="T204" s="214">
        <v>1</v>
      </c>
      <c r="U204" s="214" t="s">
        <v>1348</v>
      </c>
      <c r="AB204" s="214">
        <v>2</v>
      </c>
      <c r="AF204" s="214">
        <v>1</v>
      </c>
      <c r="AG204" s="214" t="s">
        <v>1348</v>
      </c>
      <c r="AL204" s="214">
        <v>3</v>
      </c>
      <c r="AM204" s="214" t="s">
        <v>1348</v>
      </c>
      <c r="AN204" s="214">
        <v>2</v>
      </c>
      <c r="AO204" s="214">
        <v>0</v>
      </c>
      <c r="AP204" s="214">
        <v>0</v>
      </c>
      <c r="AQ204" s="214">
        <v>0</v>
      </c>
      <c r="AR204" s="214">
        <v>5</v>
      </c>
      <c r="AS204" s="214">
        <v>7</v>
      </c>
      <c r="AT204" s="214" t="s">
        <v>1241</v>
      </c>
    </row>
    <row r="205" spans="2:46" x14ac:dyDescent="0.2">
      <c r="B205" s="214" t="s">
        <v>2947</v>
      </c>
      <c r="C205" s="214" t="s">
        <v>76</v>
      </c>
      <c r="D205" s="214" t="s">
        <v>1309</v>
      </c>
      <c r="E205" s="214" t="s">
        <v>1437</v>
      </c>
      <c r="F205" s="214" t="s">
        <v>1259</v>
      </c>
      <c r="G205" s="214" t="s">
        <v>460</v>
      </c>
      <c r="H205" s="214" t="s">
        <v>1904</v>
      </c>
      <c r="I205" s="214" t="s">
        <v>544</v>
      </c>
      <c r="AB205" s="214">
        <v>2</v>
      </c>
      <c r="AG205" s="214" t="s">
        <v>1311</v>
      </c>
      <c r="AH205" s="214">
        <v>1</v>
      </c>
      <c r="AL205" s="214">
        <v>2</v>
      </c>
      <c r="AM205" s="214" t="s">
        <v>999</v>
      </c>
      <c r="AN205" s="214">
        <v>3</v>
      </c>
      <c r="AO205" s="214">
        <v>0</v>
      </c>
      <c r="AP205" s="214">
        <v>0</v>
      </c>
      <c r="AQ205" s="214">
        <v>0</v>
      </c>
      <c r="AR205" s="214">
        <v>2</v>
      </c>
      <c r="AS205" s="214">
        <v>5</v>
      </c>
      <c r="AT205" s="214" t="s">
        <v>889</v>
      </c>
    </row>
    <row r="206" spans="2:46" x14ac:dyDescent="0.2">
      <c r="B206" s="214" t="s">
        <v>2606</v>
      </c>
      <c r="C206" s="214" t="s">
        <v>76</v>
      </c>
      <c r="D206" s="214" t="s">
        <v>537</v>
      </c>
      <c r="E206" s="214" t="s">
        <v>1437</v>
      </c>
      <c r="F206" s="214" t="s">
        <v>1259</v>
      </c>
      <c r="G206" s="214" t="s">
        <v>460</v>
      </c>
      <c r="H206" s="214" t="s">
        <v>1907</v>
      </c>
      <c r="I206" s="214" t="s">
        <v>460</v>
      </c>
      <c r="AB206" s="214">
        <v>4</v>
      </c>
      <c r="AG206" s="214" t="s">
        <v>523</v>
      </c>
      <c r="AL206" s="214">
        <v>2</v>
      </c>
      <c r="AM206" s="214" t="s">
        <v>523</v>
      </c>
      <c r="AN206" s="214">
        <v>4</v>
      </c>
      <c r="AO206" s="214">
        <v>0</v>
      </c>
      <c r="AP206" s="214">
        <v>0</v>
      </c>
      <c r="AQ206" s="214">
        <v>0</v>
      </c>
      <c r="AR206" s="214">
        <v>2</v>
      </c>
      <c r="AS206" s="214">
        <v>6</v>
      </c>
      <c r="AT206" s="214">
        <v>40032</v>
      </c>
    </row>
    <row r="207" spans="2:46" x14ac:dyDescent="0.2">
      <c r="B207" s="214" t="s">
        <v>2606</v>
      </c>
      <c r="C207" s="214" t="s">
        <v>76</v>
      </c>
      <c r="D207" s="214" t="s">
        <v>537</v>
      </c>
      <c r="E207" s="214" t="s">
        <v>1437</v>
      </c>
      <c r="F207" s="214" t="s">
        <v>1259</v>
      </c>
      <c r="G207" s="214" t="s">
        <v>460</v>
      </c>
      <c r="H207" s="214" t="s">
        <v>1909</v>
      </c>
      <c r="I207" s="214" t="s">
        <v>460</v>
      </c>
      <c r="AB207" s="214">
        <v>3</v>
      </c>
      <c r="AG207" s="214" t="s">
        <v>862</v>
      </c>
      <c r="AL207" s="214">
        <v>5</v>
      </c>
      <c r="AM207" s="214" t="s">
        <v>862</v>
      </c>
      <c r="AN207" s="214">
        <v>3</v>
      </c>
      <c r="AO207" s="214">
        <v>0</v>
      </c>
      <c r="AP207" s="214">
        <v>0</v>
      </c>
      <c r="AQ207" s="214">
        <v>0</v>
      </c>
      <c r="AR207" s="214">
        <v>5</v>
      </c>
      <c r="AS207" s="214">
        <v>8</v>
      </c>
      <c r="AT207" s="214">
        <v>40564</v>
      </c>
    </row>
    <row r="208" spans="2:46" x14ac:dyDescent="0.2">
      <c r="B208" s="214" t="s">
        <v>2606</v>
      </c>
      <c r="C208" s="214" t="s">
        <v>76</v>
      </c>
      <c r="D208" s="214" t="s">
        <v>537</v>
      </c>
      <c r="E208" s="214" t="s">
        <v>1437</v>
      </c>
      <c r="F208" s="214" t="s">
        <v>1259</v>
      </c>
      <c r="G208" s="214" t="s">
        <v>460</v>
      </c>
      <c r="H208" s="214" t="s">
        <v>1911</v>
      </c>
      <c r="I208" s="214" t="s">
        <v>1109</v>
      </c>
      <c r="AB208" s="214">
        <v>1</v>
      </c>
      <c r="AG208" s="214" t="s">
        <v>1382</v>
      </c>
      <c r="AL208" s="214">
        <v>3</v>
      </c>
      <c r="AM208" s="214" t="s">
        <v>1382</v>
      </c>
      <c r="AN208" s="214">
        <v>1</v>
      </c>
      <c r="AO208" s="214">
        <v>0</v>
      </c>
      <c r="AP208" s="214">
        <v>0</v>
      </c>
      <c r="AQ208" s="214">
        <v>0</v>
      </c>
      <c r="AR208" s="214">
        <v>3</v>
      </c>
      <c r="AS208" s="214">
        <v>4</v>
      </c>
      <c r="AT208" s="214">
        <v>40735</v>
      </c>
    </row>
    <row r="209" spans="2:49" x14ac:dyDescent="0.2">
      <c r="B209" s="214" t="s">
        <v>2606</v>
      </c>
      <c r="C209" s="214" t="s">
        <v>76</v>
      </c>
      <c r="D209" s="214" t="s">
        <v>537</v>
      </c>
      <c r="E209" s="214" t="s">
        <v>1437</v>
      </c>
      <c r="F209" s="214" t="s">
        <v>1259</v>
      </c>
      <c r="G209" s="214" t="s">
        <v>460</v>
      </c>
      <c r="H209" s="214" t="s">
        <v>1913</v>
      </c>
      <c r="I209" s="214" t="s">
        <v>1257</v>
      </c>
      <c r="AL209" s="214">
        <v>2</v>
      </c>
      <c r="AM209" s="214" t="s">
        <v>1256</v>
      </c>
      <c r="AN209" s="214">
        <v>0</v>
      </c>
      <c r="AO209" s="214">
        <v>0</v>
      </c>
      <c r="AP209" s="214">
        <v>0</v>
      </c>
      <c r="AQ209" s="214">
        <v>0</v>
      </c>
      <c r="AR209" s="214">
        <v>2</v>
      </c>
      <c r="AS209" s="214">
        <v>2</v>
      </c>
      <c r="AT209" s="214">
        <v>40882</v>
      </c>
    </row>
    <row r="210" spans="2:49" x14ac:dyDescent="0.2">
      <c r="B210" s="214" t="s">
        <v>2606</v>
      </c>
      <c r="C210" s="214" t="s">
        <v>76</v>
      </c>
      <c r="D210" s="214" t="s">
        <v>537</v>
      </c>
      <c r="E210" s="214" t="s">
        <v>1437</v>
      </c>
      <c r="F210" s="214" t="s">
        <v>1259</v>
      </c>
      <c r="G210" s="214" t="s">
        <v>460</v>
      </c>
      <c r="H210" s="214" t="s">
        <v>1914</v>
      </c>
      <c r="I210" s="214" t="s">
        <v>1258</v>
      </c>
      <c r="AB210" s="214">
        <v>2</v>
      </c>
      <c r="AG210" s="214" t="s">
        <v>658</v>
      </c>
      <c r="AL210" s="214">
        <v>2</v>
      </c>
      <c r="AM210" s="214" t="s">
        <v>658</v>
      </c>
      <c r="AN210" s="214">
        <v>2</v>
      </c>
      <c r="AO210" s="214">
        <v>0</v>
      </c>
      <c r="AP210" s="214">
        <v>0</v>
      </c>
      <c r="AQ210" s="214">
        <v>0</v>
      </c>
      <c r="AR210" s="214">
        <v>2</v>
      </c>
      <c r="AS210" s="214">
        <v>4</v>
      </c>
      <c r="AT210" s="214">
        <v>40987</v>
      </c>
    </row>
    <row r="211" spans="2:49" x14ac:dyDescent="0.2">
      <c r="B211" s="214" t="s">
        <v>2977</v>
      </c>
      <c r="C211" s="214" t="s">
        <v>76</v>
      </c>
      <c r="D211" s="214" t="s">
        <v>57</v>
      </c>
      <c r="E211" s="214" t="s">
        <v>1437</v>
      </c>
      <c r="F211" s="214" t="s">
        <v>1259</v>
      </c>
      <c r="G211" s="214" t="s">
        <v>460</v>
      </c>
      <c r="H211" s="214" t="s">
        <v>1916</v>
      </c>
      <c r="I211" s="214" t="s">
        <v>460</v>
      </c>
      <c r="AB211" s="214">
        <v>2</v>
      </c>
      <c r="AF211" s="214">
        <v>3</v>
      </c>
      <c r="AG211" s="214" t="s">
        <v>155</v>
      </c>
      <c r="AL211" s="214">
        <v>2</v>
      </c>
      <c r="AM211" s="214" t="s">
        <v>155</v>
      </c>
      <c r="AN211" s="214">
        <v>2</v>
      </c>
      <c r="AO211" s="214">
        <v>0</v>
      </c>
      <c r="AP211" s="214">
        <v>0</v>
      </c>
      <c r="AQ211" s="214">
        <v>0</v>
      </c>
      <c r="AR211" s="214">
        <v>5</v>
      </c>
      <c r="AS211" s="214">
        <v>7</v>
      </c>
      <c r="AT211" s="214">
        <v>37074</v>
      </c>
    </row>
    <row r="212" spans="2:49" x14ac:dyDescent="0.2">
      <c r="B212" s="214" t="s">
        <v>2977</v>
      </c>
      <c r="C212" s="214" t="s">
        <v>76</v>
      </c>
      <c r="D212" s="214" t="s">
        <v>57</v>
      </c>
      <c r="E212" s="214" t="s">
        <v>1437</v>
      </c>
      <c r="F212" s="214" t="s">
        <v>1259</v>
      </c>
      <c r="G212" s="214" t="s">
        <v>460</v>
      </c>
      <c r="H212" s="214" t="s">
        <v>1919</v>
      </c>
      <c r="I212" s="214" t="s">
        <v>460</v>
      </c>
      <c r="AB212" s="214">
        <v>3</v>
      </c>
      <c r="AF212" s="214">
        <v>2</v>
      </c>
      <c r="AG212" s="214" t="s">
        <v>823</v>
      </c>
      <c r="AH212" s="214">
        <v>1</v>
      </c>
      <c r="AL212" s="214">
        <v>3</v>
      </c>
      <c r="AM212" s="214" t="s">
        <v>823</v>
      </c>
      <c r="AN212" s="214">
        <v>4</v>
      </c>
      <c r="AO212" s="214">
        <v>0</v>
      </c>
      <c r="AP212" s="214">
        <v>0</v>
      </c>
      <c r="AQ212" s="214">
        <v>0</v>
      </c>
      <c r="AR212" s="214">
        <v>5</v>
      </c>
      <c r="AS212" s="214">
        <v>9</v>
      </c>
      <c r="AT212" s="214">
        <v>38934</v>
      </c>
    </row>
    <row r="213" spans="2:49" x14ac:dyDescent="0.2">
      <c r="B213" s="214" t="s">
        <v>2977</v>
      </c>
      <c r="C213" s="214" t="s">
        <v>76</v>
      </c>
      <c r="D213" s="214" t="s">
        <v>57</v>
      </c>
      <c r="E213" s="214" t="s">
        <v>1437</v>
      </c>
      <c r="F213" s="214" t="s">
        <v>1259</v>
      </c>
      <c r="G213" s="214" t="s">
        <v>460</v>
      </c>
      <c r="H213" s="214" t="s">
        <v>1921</v>
      </c>
      <c r="I213" s="214" t="s">
        <v>466</v>
      </c>
      <c r="AB213" s="214">
        <v>3</v>
      </c>
      <c r="AF213" s="214">
        <v>1</v>
      </c>
      <c r="AG213" s="214" t="s">
        <v>499</v>
      </c>
      <c r="AH213" s="214">
        <v>1</v>
      </c>
      <c r="AL213" s="214">
        <v>1</v>
      </c>
      <c r="AN213" s="214">
        <v>4</v>
      </c>
      <c r="AO213" s="214">
        <v>0</v>
      </c>
      <c r="AP213" s="214">
        <v>0</v>
      </c>
      <c r="AQ213" s="214">
        <v>0</v>
      </c>
      <c r="AR213" s="214">
        <v>2</v>
      </c>
      <c r="AS213" s="214">
        <v>6</v>
      </c>
      <c r="AT213" s="214">
        <v>39835</v>
      </c>
    </row>
    <row r="214" spans="2:49" x14ac:dyDescent="0.2">
      <c r="B214" s="214" t="s">
        <v>2977</v>
      </c>
      <c r="C214" s="214" t="s">
        <v>76</v>
      </c>
      <c r="D214" s="214" t="s">
        <v>57</v>
      </c>
      <c r="E214" s="214" t="s">
        <v>1437</v>
      </c>
      <c r="F214" s="214" t="s">
        <v>1259</v>
      </c>
      <c r="G214" s="214" t="s">
        <v>460</v>
      </c>
      <c r="H214" s="214" t="s">
        <v>1922</v>
      </c>
      <c r="I214" s="214" t="s">
        <v>229</v>
      </c>
      <c r="AB214" s="214">
        <v>2</v>
      </c>
      <c r="AF214" s="214">
        <v>2</v>
      </c>
      <c r="AG214" s="214" t="s">
        <v>500</v>
      </c>
      <c r="AH214" s="214">
        <v>1</v>
      </c>
      <c r="AL214" s="214">
        <v>3</v>
      </c>
      <c r="AM214" s="214" t="s">
        <v>500</v>
      </c>
      <c r="AN214" s="214">
        <v>3</v>
      </c>
      <c r="AO214" s="214">
        <v>0</v>
      </c>
      <c r="AP214" s="214">
        <v>0</v>
      </c>
      <c r="AQ214" s="214">
        <v>0</v>
      </c>
      <c r="AR214" s="214">
        <v>5</v>
      </c>
      <c r="AS214" s="214">
        <v>8</v>
      </c>
      <c r="AT214" s="214">
        <v>39920</v>
      </c>
    </row>
    <row r="215" spans="2:49" x14ac:dyDescent="0.2">
      <c r="B215" s="214" t="s">
        <v>2977</v>
      </c>
      <c r="C215" s="214" t="s">
        <v>76</v>
      </c>
      <c r="D215" s="214" t="s">
        <v>57</v>
      </c>
      <c r="E215" s="214" t="s">
        <v>1437</v>
      </c>
      <c r="F215" s="214" t="s">
        <v>1259</v>
      </c>
      <c r="G215" s="214" t="s">
        <v>460</v>
      </c>
      <c r="H215" s="214" t="s">
        <v>1923</v>
      </c>
      <c r="I215" s="214" t="s">
        <v>501</v>
      </c>
      <c r="AB215" s="214">
        <v>1</v>
      </c>
      <c r="AF215" s="214">
        <v>1</v>
      </c>
      <c r="AG215" s="214" t="s">
        <v>824</v>
      </c>
      <c r="AH215" s="214">
        <v>1</v>
      </c>
      <c r="AL215" s="214">
        <v>2</v>
      </c>
      <c r="AM215" s="214" t="s">
        <v>824</v>
      </c>
      <c r="AN215" s="214">
        <v>2</v>
      </c>
      <c r="AO215" s="214">
        <v>0</v>
      </c>
      <c r="AP215" s="214">
        <v>0</v>
      </c>
      <c r="AQ215" s="214">
        <v>0</v>
      </c>
      <c r="AR215" s="214">
        <v>3</v>
      </c>
      <c r="AS215" s="214">
        <v>5</v>
      </c>
      <c r="AT215" s="214">
        <v>39920</v>
      </c>
    </row>
    <row r="216" spans="2:49" x14ac:dyDescent="0.2">
      <c r="B216" s="214" t="s">
        <v>2977</v>
      </c>
      <c r="C216" s="214" t="s">
        <v>76</v>
      </c>
      <c r="D216" s="214" t="s">
        <v>57</v>
      </c>
      <c r="E216" s="214" t="s">
        <v>1437</v>
      </c>
      <c r="F216" s="214" t="s">
        <v>1259</v>
      </c>
      <c r="G216" s="214" t="s">
        <v>460</v>
      </c>
      <c r="H216" s="214" t="s">
        <v>1932</v>
      </c>
      <c r="I216" s="214" t="s">
        <v>711</v>
      </c>
      <c r="AB216" s="214">
        <v>1</v>
      </c>
      <c r="AF216" s="214">
        <v>3</v>
      </c>
      <c r="AG216" s="214" t="s">
        <v>712</v>
      </c>
      <c r="AL216" s="214">
        <v>1</v>
      </c>
      <c r="AM216" s="214" t="s">
        <v>712</v>
      </c>
      <c r="AN216" s="214">
        <v>1</v>
      </c>
      <c r="AO216" s="214">
        <v>0</v>
      </c>
      <c r="AP216" s="214">
        <v>0</v>
      </c>
      <c r="AQ216" s="214">
        <v>0</v>
      </c>
      <c r="AR216" s="214">
        <v>4</v>
      </c>
      <c r="AS216" s="214">
        <v>5</v>
      </c>
      <c r="AT216" s="214" t="s">
        <v>713</v>
      </c>
    </row>
    <row r="217" spans="2:49" x14ac:dyDescent="0.2">
      <c r="B217" s="214" t="s">
        <v>2977</v>
      </c>
      <c r="C217" s="214" t="s">
        <v>76</v>
      </c>
      <c r="D217" s="214" t="s">
        <v>57</v>
      </c>
      <c r="E217" s="214" t="s">
        <v>1437</v>
      </c>
      <c r="F217" s="214" t="s">
        <v>1259</v>
      </c>
      <c r="G217" s="214" t="s">
        <v>460</v>
      </c>
      <c r="H217" s="214" t="s">
        <v>1936</v>
      </c>
      <c r="I217" s="214" t="s">
        <v>1219</v>
      </c>
      <c r="AB217" s="214">
        <v>1</v>
      </c>
      <c r="AF217" s="214">
        <v>2</v>
      </c>
      <c r="AG217" s="214" t="s">
        <v>1326</v>
      </c>
      <c r="AH217" s="214">
        <v>1</v>
      </c>
      <c r="AL217" s="214">
        <v>1</v>
      </c>
      <c r="AM217" s="214" t="s">
        <v>1326</v>
      </c>
      <c r="AN217" s="214">
        <v>2</v>
      </c>
      <c r="AO217" s="214">
        <v>0</v>
      </c>
      <c r="AP217" s="214">
        <v>0</v>
      </c>
      <c r="AQ217" s="214">
        <v>0</v>
      </c>
      <c r="AR217" s="214">
        <v>3</v>
      </c>
      <c r="AS217" s="214">
        <v>5</v>
      </c>
      <c r="AT217" s="214" t="s">
        <v>1325</v>
      </c>
    </row>
    <row r="218" spans="2:49" x14ac:dyDescent="0.2">
      <c r="B218" s="214" t="s">
        <v>2991</v>
      </c>
      <c r="C218" s="214" t="s">
        <v>76</v>
      </c>
      <c r="D218" s="214" t="s">
        <v>339</v>
      </c>
      <c r="E218" s="214" t="s">
        <v>1437</v>
      </c>
      <c r="F218" s="214" t="s">
        <v>1259</v>
      </c>
      <c r="G218" s="214" t="s">
        <v>460</v>
      </c>
      <c r="H218" s="214" t="s">
        <v>1942</v>
      </c>
      <c r="I218" s="214" t="s">
        <v>2201</v>
      </c>
      <c r="AB218" s="214">
        <v>1</v>
      </c>
      <c r="AG218" s="214" t="s">
        <v>1140</v>
      </c>
      <c r="AL218" s="214">
        <v>1</v>
      </c>
      <c r="AN218" s="214">
        <v>1</v>
      </c>
      <c r="AO218" s="214">
        <v>0</v>
      </c>
      <c r="AP218" s="214">
        <v>0</v>
      </c>
      <c r="AQ218" s="214">
        <v>0</v>
      </c>
      <c r="AR218" s="214">
        <v>1</v>
      </c>
      <c r="AS218" s="214">
        <v>2</v>
      </c>
      <c r="AT218" s="214">
        <v>39209</v>
      </c>
    </row>
    <row r="219" spans="2:49" x14ac:dyDescent="0.2">
      <c r="B219" s="214" t="s">
        <v>2991</v>
      </c>
      <c r="C219" s="214" t="s">
        <v>76</v>
      </c>
      <c r="D219" s="214" t="s">
        <v>339</v>
      </c>
      <c r="E219" s="214" t="s">
        <v>1437</v>
      </c>
      <c r="F219" s="214" t="s">
        <v>1259</v>
      </c>
      <c r="G219" s="214" t="s">
        <v>460</v>
      </c>
      <c r="H219" s="214" t="s">
        <v>2200</v>
      </c>
      <c r="I219" s="214" t="s">
        <v>488</v>
      </c>
      <c r="AB219" s="214">
        <v>1</v>
      </c>
      <c r="AG219" s="214" t="s">
        <v>1141</v>
      </c>
      <c r="AL219" s="214">
        <v>2</v>
      </c>
      <c r="AN219" s="214">
        <v>1</v>
      </c>
      <c r="AO219" s="214">
        <v>0</v>
      </c>
      <c r="AP219" s="214">
        <v>0</v>
      </c>
      <c r="AQ219" s="214">
        <v>0</v>
      </c>
      <c r="AR219" s="214">
        <v>2</v>
      </c>
      <c r="AS219" s="214">
        <v>3</v>
      </c>
      <c r="AT219" s="214">
        <v>39867</v>
      </c>
    </row>
    <row r="220" spans="2:49" x14ac:dyDescent="0.2">
      <c r="B220" s="214" t="s">
        <v>2991</v>
      </c>
      <c r="C220" s="214" t="s">
        <v>76</v>
      </c>
      <c r="D220" s="214" t="s">
        <v>339</v>
      </c>
      <c r="E220" s="214" t="s">
        <v>1437</v>
      </c>
      <c r="F220" s="214" t="s">
        <v>1259</v>
      </c>
      <c r="G220" s="214" t="s">
        <v>460</v>
      </c>
      <c r="H220" s="214" t="s">
        <v>1944</v>
      </c>
      <c r="I220" s="214" t="s">
        <v>489</v>
      </c>
      <c r="AB220" s="214">
        <v>3</v>
      </c>
      <c r="AG220" s="214" t="s">
        <v>983</v>
      </c>
      <c r="AL220" s="214">
        <v>2</v>
      </c>
      <c r="AN220" s="214">
        <v>3</v>
      </c>
      <c r="AO220" s="214">
        <v>0</v>
      </c>
      <c r="AP220" s="214">
        <v>0</v>
      </c>
      <c r="AQ220" s="214">
        <v>0</v>
      </c>
      <c r="AR220" s="214">
        <v>2</v>
      </c>
      <c r="AS220" s="214">
        <v>5</v>
      </c>
      <c r="AT220" s="214">
        <v>39909</v>
      </c>
    </row>
    <row r="221" spans="2:49" x14ac:dyDescent="0.2">
      <c r="B221" s="214" t="s">
        <v>2991</v>
      </c>
      <c r="C221" s="214" t="s">
        <v>76</v>
      </c>
      <c r="D221" s="214" t="s">
        <v>339</v>
      </c>
      <c r="E221" s="214" t="s">
        <v>1437</v>
      </c>
      <c r="F221" s="214" t="s">
        <v>1259</v>
      </c>
      <c r="G221" s="214" t="s">
        <v>460</v>
      </c>
      <c r="H221" s="214" t="s">
        <v>2205</v>
      </c>
      <c r="I221" s="214" t="s">
        <v>2204</v>
      </c>
      <c r="AB221" s="214">
        <v>1</v>
      </c>
      <c r="AG221" s="214" t="s">
        <v>2202</v>
      </c>
      <c r="AL221" s="214">
        <v>5</v>
      </c>
      <c r="AN221" s="214">
        <v>1</v>
      </c>
      <c r="AO221" s="214">
        <v>0</v>
      </c>
      <c r="AP221" s="214">
        <v>0</v>
      </c>
      <c r="AQ221" s="214">
        <v>0</v>
      </c>
      <c r="AR221" s="214">
        <v>5</v>
      </c>
      <c r="AS221" s="214">
        <v>6</v>
      </c>
      <c r="AT221" s="214">
        <v>39909</v>
      </c>
      <c r="AW221" s="214" t="s">
        <v>1945</v>
      </c>
    </row>
    <row r="222" spans="2:49" x14ac:dyDescent="0.2">
      <c r="B222" s="214" t="s">
        <v>2991</v>
      </c>
      <c r="C222" s="214" t="s">
        <v>76</v>
      </c>
      <c r="D222" s="214" t="s">
        <v>339</v>
      </c>
      <c r="E222" s="214" t="s">
        <v>1437</v>
      </c>
      <c r="F222" s="214" t="s">
        <v>1259</v>
      </c>
      <c r="G222" s="214" t="s">
        <v>460</v>
      </c>
      <c r="H222" s="214" t="s">
        <v>2203</v>
      </c>
      <c r="I222" s="214" t="s">
        <v>491</v>
      </c>
      <c r="AB222" s="214">
        <v>1</v>
      </c>
      <c r="AG222" s="214" t="s">
        <v>603</v>
      </c>
      <c r="AL222" s="214">
        <v>1</v>
      </c>
      <c r="AN222" s="214">
        <v>1</v>
      </c>
      <c r="AO222" s="214">
        <v>0</v>
      </c>
      <c r="AP222" s="214">
        <v>0</v>
      </c>
      <c r="AQ222" s="214">
        <v>0</v>
      </c>
      <c r="AR222" s="214">
        <v>1</v>
      </c>
      <c r="AS222" s="214">
        <v>2</v>
      </c>
      <c r="AT222" s="214">
        <v>39909</v>
      </c>
    </row>
    <row r="223" spans="2:49" x14ac:dyDescent="0.2">
      <c r="B223" s="214" t="s">
        <v>2991</v>
      </c>
      <c r="C223" s="214" t="s">
        <v>76</v>
      </c>
      <c r="D223" s="214" t="s">
        <v>339</v>
      </c>
      <c r="E223" s="214" t="s">
        <v>1437</v>
      </c>
      <c r="F223" s="214" t="s">
        <v>1259</v>
      </c>
      <c r="G223" s="214" t="s">
        <v>460</v>
      </c>
      <c r="H223" s="214" t="s">
        <v>1946</v>
      </c>
      <c r="I223" s="214" t="s">
        <v>492</v>
      </c>
      <c r="AB223" s="214">
        <v>1</v>
      </c>
      <c r="AG223" s="214" t="s">
        <v>1142</v>
      </c>
      <c r="AN223" s="214">
        <v>1</v>
      </c>
      <c r="AO223" s="214">
        <v>0</v>
      </c>
      <c r="AP223" s="214">
        <v>0</v>
      </c>
      <c r="AQ223" s="214">
        <v>0</v>
      </c>
      <c r="AR223" s="214">
        <v>0</v>
      </c>
      <c r="AS223" s="214">
        <v>1</v>
      </c>
      <c r="AT223" s="214">
        <v>39909</v>
      </c>
    </row>
    <row r="224" spans="2:49" x14ac:dyDescent="0.2">
      <c r="B224" s="214" t="s">
        <v>2991</v>
      </c>
      <c r="C224" s="214" t="s">
        <v>76</v>
      </c>
      <c r="D224" s="214" t="s">
        <v>339</v>
      </c>
      <c r="E224" s="214" t="s">
        <v>1437</v>
      </c>
      <c r="F224" s="214" t="s">
        <v>1259</v>
      </c>
      <c r="G224" s="214" t="s">
        <v>460</v>
      </c>
      <c r="H224" s="214" t="s">
        <v>1947</v>
      </c>
      <c r="I224" s="214" t="s">
        <v>493</v>
      </c>
      <c r="AB224" s="214">
        <v>1</v>
      </c>
      <c r="AG224" s="214" t="s">
        <v>2206</v>
      </c>
      <c r="AL224" s="214">
        <v>3</v>
      </c>
      <c r="AN224" s="214">
        <v>1</v>
      </c>
      <c r="AO224" s="214">
        <v>0</v>
      </c>
      <c r="AP224" s="214">
        <v>0</v>
      </c>
      <c r="AQ224" s="214">
        <v>0</v>
      </c>
      <c r="AR224" s="214">
        <v>3</v>
      </c>
      <c r="AS224" s="214">
        <v>4</v>
      </c>
      <c r="AT224" s="214">
        <v>39909</v>
      </c>
    </row>
    <row r="225" spans="2:46" x14ac:dyDescent="0.2">
      <c r="B225" s="214" t="s">
        <v>2991</v>
      </c>
      <c r="C225" s="214" t="s">
        <v>76</v>
      </c>
      <c r="D225" s="214" t="s">
        <v>339</v>
      </c>
      <c r="E225" s="214" t="s">
        <v>1437</v>
      </c>
      <c r="F225" s="214" t="s">
        <v>1259</v>
      </c>
      <c r="G225" s="214" t="s">
        <v>460</v>
      </c>
      <c r="H225" s="214" t="s">
        <v>2210</v>
      </c>
      <c r="I225" s="214" t="s">
        <v>2209</v>
      </c>
      <c r="AB225" s="214">
        <v>2</v>
      </c>
      <c r="AG225" s="214" t="s">
        <v>484</v>
      </c>
      <c r="AL225" s="214">
        <v>2</v>
      </c>
      <c r="AN225" s="214">
        <v>2</v>
      </c>
      <c r="AO225" s="214">
        <v>0</v>
      </c>
      <c r="AP225" s="214">
        <v>0</v>
      </c>
      <c r="AQ225" s="214">
        <v>0</v>
      </c>
      <c r="AR225" s="214">
        <v>2</v>
      </c>
      <c r="AS225" s="214">
        <v>4</v>
      </c>
      <c r="AT225" s="214" t="s">
        <v>798</v>
      </c>
    </row>
    <row r="226" spans="2:46" x14ac:dyDescent="0.2">
      <c r="B226" s="214" t="s">
        <v>2991</v>
      </c>
      <c r="C226" s="214" t="s">
        <v>76</v>
      </c>
      <c r="D226" s="214" t="s">
        <v>339</v>
      </c>
      <c r="E226" s="214" t="s">
        <v>1437</v>
      </c>
      <c r="F226" s="214" t="s">
        <v>1259</v>
      </c>
      <c r="G226" s="214" t="s">
        <v>460</v>
      </c>
      <c r="H226" s="214" t="s">
        <v>1953</v>
      </c>
      <c r="I226" s="214" t="s">
        <v>2213</v>
      </c>
      <c r="AB226" s="214">
        <v>1</v>
      </c>
      <c r="AG226" s="214" t="s">
        <v>942</v>
      </c>
      <c r="AL226" s="214">
        <v>6</v>
      </c>
      <c r="AN226" s="214">
        <v>1</v>
      </c>
      <c r="AO226" s="214">
        <v>0</v>
      </c>
      <c r="AP226" s="214">
        <v>0</v>
      </c>
      <c r="AQ226" s="214">
        <v>0</v>
      </c>
      <c r="AR226" s="214">
        <v>6</v>
      </c>
      <c r="AS226" s="214">
        <v>7</v>
      </c>
      <c r="AT226" s="214">
        <v>40704</v>
      </c>
    </row>
    <row r="227" spans="2:46" x14ac:dyDescent="0.2">
      <c r="B227" s="214" t="s">
        <v>3023</v>
      </c>
      <c r="C227" s="214" t="s">
        <v>76</v>
      </c>
      <c r="D227" s="214" t="s">
        <v>144</v>
      </c>
      <c r="E227" s="214" t="s">
        <v>1437</v>
      </c>
      <c r="F227" s="214" t="s">
        <v>1259</v>
      </c>
      <c r="G227" s="214" t="s">
        <v>460</v>
      </c>
      <c r="H227" s="214" t="s">
        <v>1962</v>
      </c>
      <c r="I227" s="214" t="s">
        <v>460</v>
      </c>
      <c r="AB227" s="214">
        <v>1</v>
      </c>
      <c r="AG227" s="214" t="s">
        <v>282</v>
      </c>
      <c r="AN227" s="214">
        <v>1</v>
      </c>
      <c r="AO227" s="214">
        <v>0</v>
      </c>
      <c r="AP227" s="214">
        <v>0</v>
      </c>
      <c r="AQ227" s="214">
        <v>0</v>
      </c>
      <c r="AR227" s="214">
        <v>0</v>
      </c>
      <c r="AS227" s="214">
        <v>1</v>
      </c>
      <c r="AT227" s="214">
        <v>39827</v>
      </c>
    </row>
    <row r="228" spans="2:46" x14ac:dyDescent="0.2">
      <c r="B228" s="214" t="s">
        <v>3061</v>
      </c>
      <c r="C228" s="214" t="s">
        <v>76</v>
      </c>
      <c r="D228" s="214" t="s">
        <v>1964</v>
      </c>
      <c r="E228" s="214" t="s">
        <v>1437</v>
      </c>
      <c r="F228" s="214" t="s">
        <v>1259</v>
      </c>
      <c r="G228" s="214" t="s">
        <v>460</v>
      </c>
      <c r="H228" s="214" t="s">
        <v>1966</v>
      </c>
      <c r="I228" s="214" t="s">
        <v>432</v>
      </c>
      <c r="V228" s="214">
        <v>1</v>
      </c>
      <c r="AA228" s="214" t="s">
        <v>532</v>
      </c>
      <c r="AB228" s="214">
        <v>4</v>
      </c>
      <c r="AG228" s="214" t="s">
        <v>817</v>
      </c>
      <c r="AL228" s="214">
        <v>12</v>
      </c>
      <c r="AM228" s="214" t="s">
        <v>1056</v>
      </c>
      <c r="AN228" s="214">
        <v>5</v>
      </c>
      <c r="AO228" s="214">
        <v>0</v>
      </c>
      <c r="AP228" s="214">
        <v>0</v>
      </c>
      <c r="AQ228" s="214">
        <v>0</v>
      </c>
      <c r="AR228" s="214">
        <v>12</v>
      </c>
      <c r="AS228" s="214">
        <v>17</v>
      </c>
      <c r="AT228" s="214" t="s">
        <v>384</v>
      </c>
    </row>
    <row r="229" spans="2:46" x14ac:dyDescent="0.2">
      <c r="B229" s="214" t="s">
        <v>3061</v>
      </c>
      <c r="C229" s="214" t="s">
        <v>76</v>
      </c>
      <c r="D229" s="214" t="s">
        <v>1964</v>
      </c>
      <c r="E229" s="214" t="s">
        <v>1437</v>
      </c>
      <c r="F229" s="214" t="s">
        <v>1259</v>
      </c>
      <c r="G229" s="214" t="s">
        <v>460</v>
      </c>
      <c r="H229" s="214" t="s">
        <v>1969</v>
      </c>
      <c r="I229" s="214" t="s">
        <v>389</v>
      </c>
      <c r="AL229" s="214">
        <v>6</v>
      </c>
      <c r="AM229" s="214" t="s">
        <v>1057</v>
      </c>
      <c r="AN229" s="214">
        <v>0</v>
      </c>
      <c r="AO229" s="214">
        <v>0</v>
      </c>
      <c r="AP229" s="214">
        <v>0</v>
      </c>
      <c r="AQ229" s="214">
        <v>0</v>
      </c>
      <c r="AR229" s="214">
        <v>6</v>
      </c>
      <c r="AS229" s="214">
        <v>6</v>
      </c>
    </row>
    <row r="230" spans="2:46" x14ac:dyDescent="0.2">
      <c r="B230" s="214" t="s">
        <v>3061</v>
      </c>
      <c r="C230" s="214" t="s">
        <v>76</v>
      </c>
      <c r="D230" s="214" t="s">
        <v>1964</v>
      </c>
      <c r="E230" s="214" t="s">
        <v>1437</v>
      </c>
      <c r="F230" s="214" t="s">
        <v>1259</v>
      </c>
      <c r="G230" s="214" t="s">
        <v>460</v>
      </c>
      <c r="H230" s="214" t="s">
        <v>1978</v>
      </c>
      <c r="I230" s="214" t="s">
        <v>918</v>
      </c>
      <c r="J230" s="214">
        <v>0</v>
      </c>
      <c r="P230" s="214">
        <v>0</v>
      </c>
      <c r="AB230" s="214">
        <v>1</v>
      </c>
      <c r="AG230" s="214" t="s">
        <v>919</v>
      </c>
      <c r="AL230" s="214">
        <v>13</v>
      </c>
      <c r="AM230" s="214" t="s">
        <v>920</v>
      </c>
      <c r="AN230" s="214">
        <v>1</v>
      </c>
      <c r="AO230" s="214">
        <v>0</v>
      </c>
      <c r="AP230" s="214">
        <v>0</v>
      </c>
      <c r="AQ230" s="214">
        <v>0</v>
      </c>
      <c r="AR230" s="214">
        <v>13</v>
      </c>
      <c r="AS230" s="214">
        <v>14</v>
      </c>
      <c r="AT230" s="214" t="s">
        <v>921</v>
      </c>
    </row>
    <row r="231" spans="2:46" x14ac:dyDescent="0.2">
      <c r="B231" s="214" t="s">
        <v>3082</v>
      </c>
      <c r="C231" s="214" t="s">
        <v>76</v>
      </c>
      <c r="D231" s="214" t="s">
        <v>258</v>
      </c>
      <c r="E231" s="214" t="s">
        <v>1437</v>
      </c>
      <c r="F231" s="214" t="s">
        <v>1259</v>
      </c>
      <c r="G231" s="214" t="s">
        <v>460</v>
      </c>
      <c r="H231" s="214" t="s">
        <v>1988</v>
      </c>
      <c r="I231" s="214" t="s">
        <v>466</v>
      </c>
      <c r="V231" s="214">
        <v>1</v>
      </c>
      <c r="AA231" s="214" t="s">
        <v>821</v>
      </c>
      <c r="AB231" s="214">
        <v>5</v>
      </c>
      <c r="AG231" s="214" t="s">
        <v>467</v>
      </c>
      <c r="AH231" s="214">
        <v>1</v>
      </c>
      <c r="AL231" s="214">
        <v>8</v>
      </c>
      <c r="AM231" s="214" t="s">
        <v>468</v>
      </c>
      <c r="AN231" s="214">
        <v>7</v>
      </c>
      <c r="AO231" s="214">
        <v>0</v>
      </c>
      <c r="AP231" s="214">
        <v>0</v>
      </c>
      <c r="AQ231" s="214">
        <v>0</v>
      </c>
      <c r="AR231" s="214">
        <v>8</v>
      </c>
      <c r="AS231" s="214">
        <v>15</v>
      </c>
      <c r="AT231" s="214">
        <v>39426</v>
      </c>
    </row>
    <row r="232" spans="2:46" x14ac:dyDescent="0.2">
      <c r="B232" s="214" t="s">
        <v>3096</v>
      </c>
      <c r="C232" s="214" t="s">
        <v>76</v>
      </c>
      <c r="D232" s="214" t="s">
        <v>313</v>
      </c>
      <c r="E232" s="214" t="s">
        <v>1437</v>
      </c>
      <c r="F232" s="214" t="s">
        <v>1259</v>
      </c>
      <c r="G232" s="214" t="s">
        <v>460</v>
      </c>
      <c r="H232" s="214" t="s">
        <v>1991</v>
      </c>
      <c r="I232" s="214" t="s">
        <v>460</v>
      </c>
      <c r="V232" s="214">
        <v>4</v>
      </c>
      <c r="W232" s="214">
        <v>0</v>
      </c>
      <c r="Z232" s="214">
        <v>0</v>
      </c>
      <c r="AA232" s="214" t="s">
        <v>2146</v>
      </c>
      <c r="AB232" s="214">
        <v>1</v>
      </c>
      <c r="AC232" s="214">
        <v>1</v>
      </c>
      <c r="AF232" s="214">
        <v>3</v>
      </c>
      <c r="AG232" s="214" t="s">
        <v>2147</v>
      </c>
      <c r="AN232" s="214">
        <v>5</v>
      </c>
      <c r="AO232" s="214">
        <v>1</v>
      </c>
      <c r="AP232" s="214">
        <v>0</v>
      </c>
      <c r="AQ232" s="214">
        <v>0</v>
      </c>
      <c r="AR232" s="214">
        <v>3</v>
      </c>
      <c r="AS232" s="214">
        <v>9</v>
      </c>
      <c r="AT232" s="214" t="s">
        <v>401</v>
      </c>
    </row>
    <row r="233" spans="2:46" x14ac:dyDescent="0.2">
      <c r="B233" s="214" t="s">
        <v>3096</v>
      </c>
      <c r="C233" s="214" t="s">
        <v>76</v>
      </c>
      <c r="D233" s="214" t="s">
        <v>313</v>
      </c>
      <c r="E233" s="214" t="s">
        <v>1437</v>
      </c>
      <c r="F233" s="214" t="s">
        <v>1259</v>
      </c>
      <c r="G233" s="214" t="s">
        <v>460</v>
      </c>
      <c r="H233" s="214" t="s">
        <v>1995</v>
      </c>
      <c r="I233" s="214" t="s">
        <v>432</v>
      </c>
      <c r="V233" s="214">
        <v>3</v>
      </c>
      <c r="AA233" s="214" t="s">
        <v>2151</v>
      </c>
      <c r="AB233" s="214">
        <v>1</v>
      </c>
      <c r="AF233" s="214">
        <v>5</v>
      </c>
      <c r="AG233" s="214" t="s">
        <v>255</v>
      </c>
      <c r="AN233" s="214">
        <v>4</v>
      </c>
      <c r="AO233" s="214">
        <v>0</v>
      </c>
      <c r="AP233" s="214">
        <v>0</v>
      </c>
      <c r="AQ233" s="214">
        <v>0</v>
      </c>
      <c r="AR233" s="214">
        <v>5</v>
      </c>
      <c r="AS233" s="214">
        <v>9</v>
      </c>
      <c r="AT233" s="214">
        <v>38231</v>
      </c>
    </row>
    <row r="234" spans="2:46" x14ac:dyDescent="0.2">
      <c r="B234" s="214" t="s">
        <v>3096</v>
      </c>
      <c r="C234" s="214" t="s">
        <v>76</v>
      </c>
      <c r="D234" s="214" t="s">
        <v>313</v>
      </c>
      <c r="E234" s="214" t="s">
        <v>1437</v>
      </c>
      <c r="F234" s="214" t="s">
        <v>1259</v>
      </c>
      <c r="G234" s="214" t="s">
        <v>460</v>
      </c>
      <c r="H234" s="214" t="s">
        <v>2012</v>
      </c>
      <c r="I234" s="214" t="s">
        <v>460</v>
      </c>
      <c r="V234" s="214">
        <v>0</v>
      </c>
      <c r="AB234" s="214">
        <v>1</v>
      </c>
      <c r="AG234" s="214" t="s">
        <v>1337</v>
      </c>
      <c r="AN234" s="214">
        <v>1</v>
      </c>
      <c r="AO234" s="214">
        <v>0</v>
      </c>
      <c r="AP234" s="214">
        <v>0</v>
      </c>
      <c r="AQ234" s="214">
        <v>0</v>
      </c>
      <c r="AR234" s="214">
        <v>0</v>
      </c>
      <c r="AS234" s="214">
        <v>1</v>
      </c>
      <c r="AT234" s="214">
        <v>40513</v>
      </c>
    </row>
    <row r="235" spans="2:46" x14ac:dyDescent="0.2">
      <c r="B235" s="214" t="s">
        <v>3096</v>
      </c>
      <c r="C235" s="214" t="s">
        <v>76</v>
      </c>
      <c r="D235" s="214" t="s">
        <v>313</v>
      </c>
      <c r="E235" s="214" t="s">
        <v>1437</v>
      </c>
      <c r="F235" s="214" t="s">
        <v>1259</v>
      </c>
      <c r="G235" s="214" t="s">
        <v>460</v>
      </c>
      <c r="H235" s="214" t="s">
        <v>2013</v>
      </c>
      <c r="I235" s="214" t="s">
        <v>460</v>
      </c>
      <c r="V235" s="214">
        <v>0</v>
      </c>
      <c r="Z235" s="214">
        <v>0</v>
      </c>
      <c r="AB235" s="214">
        <v>1</v>
      </c>
      <c r="AF235" s="214">
        <v>3</v>
      </c>
      <c r="AG235" s="214" t="s">
        <v>220</v>
      </c>
      <c r="AN235" s="214">
        <v>1</v>
      </c>
      <c r="AO235" s="214">
        <v>0</v>
      </c>
      <c r="AP235" s="214">
        <v>0</v>
      </c>
      <c r="AQ235" s="214">
        <v>0</v>
      </c>
      <c r="AR235" s="214">
        <v>3</v>
      </c>
      <c r="AS235" s="214">
        <v>4</v>
      </c>
      <c r="AT235" s="214">
        <v>40679</v>
      </c>
    </row>
    <row r="236" spans="2:46" x14ac:dyDescent="0.2">
      <c r="B236" s="214" t="s">
        <v>3096</v>
      </c>
      <c r="C236" s="214" t="s">
        <v>76</v>
      </c>
      <c r="D236" s="214" t="s">
        <v>313</v>
      </c>
      <c r="E236" s="214" t="s">
        <v>1437</v>
      </c>
      <c r="F236" s="214" t="s">
        <v>1259</v>
      </c>
      <c r="G236" s="214" t="s">
        <v>460</v>
      </c>
      <c r="H236" s="214" t="s">
        <v>2014</v>
      </c>
      <c r="I236" s="214" t="s">
        <v>460</v>
      </c>
      <c r="V236" s="214">
        <v>1</v>
      </c>
      <c r="Z236" s="214">
        <v>0</v>
      </c>
      <c r="AA236" s="214" t="s">
        <v>2163</v>
      </c>
      <c r="AB236" s="214">
        <v>1</v>
      </c>
      <c r="AF236" s="214">
        <v>4</v>
      </c>
      <c r="AG236" s="214" t="s">
        <v>2164</v>
      </c>
      <c r="AN236" s="214">
        <v>2</v>
      </c>
      <c r="AO236" s="214">
        <v>0</v>
      </c>
      <c r="AP236" s="214">
        <v>0</v>
      </c>
      <c r="AQ236" s="214">
        <v>0</v>
      </c>
      <c r="AR236" s="214">
        <v>4</v>
      </c>
      <c r="AS236" s="214">
        <v>6</v>
      </c>
      <c r="AT236" s="214">
        <v>40763</v>
      </c>
    </row>
    <row r="237" spans="2:46" x14ac:dyDescent="0.2">
      <c r="B237" s="214" t="s">
        <v>3103</v>
      </c>
      <c r="C237" s="214" t="s">
        <v>76</v>
      </c>
      <c r="D237" s="214" t="s">
        <v>33</v>
      </c>
      <c r="E237" s="214" t="s">
        <v>1437</v>
      </c>
      <c r="F237" s="214" t="s">
        <v>1259</v>
      </c>
      <c r="G237" s="214" t="s">
        <v>460</v>
      </c>
      <c r="H237" s="214" t="s">
        <v>2022</v>
      </c>
      <c r="I237" s="214" t="s">
        <v>1260</v>
      </c>
      <c r="AB237" s="214">
        <v>1</v>
      </c>
      <c r="AF237" s="214">
        <v>1</v>
      </c>
      <c r="AG237" s="214" t="s">
        <v>1261</v>
      </c>
      <c r="AN237" s="214">
        <v>1</v>
      </c>
      <c r="AO237" s="214">
        <v>0</v>
      </c>
      <c r="AP237" s="214">
        <v>0</v>
      </c>
      <c r="AQ237" s="214">
        <v>0</v>
      </c>
      <c r="AR237" s="214">
        <v>1</v>
      </c>
      <c r="AS237" s="214">
        <v>2</v>
      </c>
      <c r="AT237" s="214">
        <v>40998</v>
      </c>
    </row>
    <row r="238" spans="2:46" x14ac:dyDescent="0.2">
      <c r="B238" s="214" t="s">
        <v>3103</v>
      </c>
      <c r="C238" s="214" t="s">
        <v>76</v>
      </c>
      <c r="D238" s="214" t="s">
        <v>33</v>
      </c>
      <c r="E238" s="214" t="s">
        <v>1437</v>
      </c>
      <c r="F238" s="214" t="s">
        <v>1259</v>
      </c>
      <c r="G238" s="214" t="s">
        <v>460</v>
      </c>
      <c r="H238" s="214" t="s">
        <v>2250</v>
      </c>
      <c r="I238" s="214" t="s">
        <v>154</v>
      </c>
      <c r="AB238" s="214">
        <v>1</v>
      </c>
      <c r="AF238" s="214">
        <v>1</v>
      </c>
      <c r="AG238" s="214" t="s">
        <v>2251</v>
      </c>
      <c r="AL238" s="214">
        <v>1</v>
      </c>
      <c r="AN238" s="214">
        <v>1</v>
      </c>
      <c r="AO238" s="214">
        <v>0</v>
      </c>
      <c r="AP238" s="214">
        <v>0</v>
      </c>
      <c r="AQ238" s="214">
        <v>0</v>
      </c>
      <c r="AR238" s="214">
        <v>2</v>
      </c>
      <c r="AS238" s="214">
        <v>3</v>
      </c>
      <c r="AT238" s="214" t="s">
        <v>2252</v>
      </c>
    </row>
    <row r="239" spans="2:46" x14ac:dyDescent="0.2">
      <c r="B239" s="214" t="s">
        <v>3103</v>
      </c>
      <c r="C239" s="214" t="s">
        <v>76</v>
      </c>
      <c r="D239" s="214" t="s">
        <v>33</v>
      </c>
      <c r="E239" s="214" t="s">
        <v>1437</v>
      </c>
      <c r="F239" s="214" t="s">
        <v>1259</v>
      </c>
      <c r="G239" s="214" t="s">
        <v>460</v>
      </c>
      <c r="H239" s="214" t="s">
        <v>3406</v>
      </c>
      <c r="I239" s="214" t="s">
        <v>3407</v>
      </c>
      <c r="AT239" s="214" t="s">
        <v>3409</v>
      </c>
    </row>
    <row r="240" spans="2:46" x14ac:dyDescent="0.2">
      <c r="B240" s="214" t="s">
        <v>3103</v>
      </c>
      <c r="C240" s="214" t="s">
        <v>76</v>
      </c>
      <c r="D240" s="214" t="s">
        <v>33</v>
      </c>
      <c r="E240" s="214" t="s">
        <v>1437</v>
      </c>
      <c r="F240" s="214" t="s">
        <v>1259</v>
      </c>
      <c r="G240" s="214" t="s">
        <v>460</v>
      </c>
      <c r="H240" s="214" t="s">
        <v>3408</v>
      </c>
      <c r="I240" s="214" t="s">
        <v>154</v>
      </c>
      <c r="AT240" s="214" t="s">
        <v>3410</v>
      </c>
    </row>
    <row r="241" spans="2:46" x14ac:dyDescent="0.2">
      <c r="B241" s="214" t="s">
        <v>3128</v>
      </c>
      <c r="C241" s="214" t="s">
        <v>76</v>
      </c>
      <c r="D241" s="214" t="s">
        <v>429</v>
      </c>
      <c r="E241" s="214" t="s">
        <v>1437</v>
      </c>
      <c r="F241" s="214" t="s">
        <v>1259</v>
      </c>
      <c r="G241" s="214" t="s">
        <v>460</v>
      </c>
      <c r="H241" s="214" t="s">
        <v>2028</v>
      </c>
      <c r="I241" s="214" t="s">
        <v>424</v>
      </c>
      <c r="AB241" s="214">
        <v>5</v>
      </c>
      <c r="AG241" s="214" t="s">
        <v>494</v>
      </c>
      <c r="AH241" s="214">
        <v>1</v>
      </c>
      <c r="AL241" s="214">
        <v>2</v>
      </c>
      <c r="AM241" s="214" t="s">
        <v>494</v>
      </c>
      <c r="AN241" s="214">
        <v>6</v>
      </c>
      <c r="AO241" s="214">
        <v>0</v>
      </c>
      <c r="AP241" s="214">
        <v>0</v>
      </c>
      <c r="AQ241" s="214">
        <v>0</v>
      </c>
      <c r="AR241" s="214">
        <v>2</v>
      </c>
      <c r="AS241" s="214">
        <v>8</v>
      </c>
      <c r="AT241" s="214" t="s">
        <v>344</v>
      </c>
    </row>
    <row r="242" spans="2:46" x14ac:dyDescent="0.2">
      <c r="B242" s="214" t="s">
        <v>3128</v>
      </c>
      <c r="C242" s="214" t="s">
        <v>76</v>
      </c>
      <c r="D242" s="214" t="s">
        <v>429</v>
      </c>
      <c r="E242" s="214" t="s">
        <v>1437</v>
      </c>
      <c r="F242" s="214" t="s">
        <v>1259</v>
      </c>
      <c r="G242" s="214" t="s">
        <v>460</v>
      </c>
      <c r="H242" s="214" t="s">
        <v>2029</v>
      </c>
      <c r="I242" s="214" t="s">
        <v>423</v>
      </c>
      <c r="AB242" s="214">
        <v>2</v>
      </c>
      <c r="AG242" s="214" t="s">
        <v>980</v>
      </c>
      <c r="AH242" s="214">
        <v>1</v>
      </c>
      <c r="AL242" s="214">
        <v>1</v>
      </c>
      <c r="AM242" s="214" t="s">
        <v>980</v>
      </c>
      <c r="AN242" s="214">
        <v>3</v>
      </c>
      <c r="AO242" s="214">
        <v>0</v>
      </c>
      <c r="AP242" s="214">
        <v>0</v>
      </c>
      <c r="AQ242" s="214">
        <v>0</v>
      </c>
      <c r="AR242" s="214">
        <v>1</v>
      </c>
      <c r="AS242" s="214">
        <v>4</v>
      </c>
      <c r="AT242" s="214" t="s">
        <v>47</v>
      </c>
    </row>
    <row r="243" spans="2:46" x14ac:dyDescent="0.2">
      <c r="B243" s="214" t="s">
        <v>3128</v>
      </c>
      <c r="C243" s="214" t="s">
        <v>76</v>
      </c>
      <c r="D243" s="214" t="s">
        <v>429</v>
      </c>
      <c r="E243" s="214" t="s">
        <v>1437</v>
      </c>
      <c r="F243" s="214" t="s">
        <v>1259</v>
      </c>
      <c r="G243" s="214" t="s">
        <v>460</v>
      </c>
      <c r="H243" s="214" t="s">
        <v>2030</v>
      </c>
      <c r="I243" s="214" t="s">
        <v>358</v>
      </c>
      <c r="AB243" s="214">
        <v>4</v>
      </c>
      <c r="AG243" s="214" t="s">
        <v>911</v>
      </c>
      <c r="AH243" s="214">
        <v>1</v>
      </c>
      <c r="AL243" s="214">
        <v>1</v>
      </c>
      <c r="AM243" s="214" t="s">
        <v>911</v>
      </c>
      <c r="AN243" s="214">
        <v>5</v>
      </c>
      <c r="AO243" s="214">
        <v>0</v>
      </c>
      <c r="AP243" s="214">
        <v>0</v>
      </c>
      <c r="AQ243" s="214">
        <v>0</v>
      </c>
      <c r="AR243" s="214">
        <v>1</v>
      </c>
      <c r="AS243" s="214">
        <v>6</v>
      </c>
      <c r="AT243" s="214" t="s">
        <v>326</v>
      </c>
    </row>
    <row r="244" spans="2:46" x14ac:dyDescent="0.2">
      <c r="B244" s="214" t="s">
        <v>3128</v>
      </c>
      <c r="C244" s="214" t="s">
        <v>76</v>
      </c>
      <c r="D244" s="214" t="s">
        <v>429</v>
      </c>
      <c r="E244" s="214" t="s">
        <v>1437</v>
      </c>
      <c r="F244" s="214" t="s">
        <v>1259</v>
      </c>
      <c r="G244" s="214" t="s">
        <v>460</v>
      </c>
      <c r="H244" s="214" t="s">
        <v>2031</v>
      </c>
      <c r="I244" s="214" t="s">
        <v>359</v>
      </c>
      <c r="AB244" s="214">
        <v>7</v>
      </c>
      <c r="AG244" s="214" t="s">
        <v>184</v>
      </c>
      <c r="AH244" s="214">
        <v>1</v>
      </c>
      <c r="AM244" s="214" t="s">
        <v>184</v>
      </c>
      <c r="AN244" s="214">
        <v>8</v>
      </c>
      <c r="AO244" s="214">
        <v>0</v>
      </c>
      <c r="AP244" s="214">
        <v>0</v>
      </c>
      <c r="AQ244" s="214">
        <v>0</v>
      </c>
      <c r="AR244" s="214">
        <v>0</v>
      </c>
      <c r="AS244" s="214">
        <v>8</v>
      </c>
      <c r="AT244" s="214" t="s">
        <v>345</v>
      </c>
    </row>
    <row r="245" spans="2:46" x14ac:dyDescent="0.2">
      <c r="B245" s="214" t="s">
        <v>3128</v>
      </c>
      <c r="C245" s="214" t="s">
        <v>76</v>
      </c>
      <c r="D245" s="214" t="s">
        <v>429</v>
      </c>
      <c r="E245" s="214" t="s">
        <v>1437</v>
      </c>
      <c r="F245" s="214" t="s">
        <v>1259</v>
      </c>
      <c r="G245" s="214" t="s">
        <v>460</v>
      </c>
      <c r="H245" s="214" t="s">
        <v>2043</v>
      </c>
      <c r="I245" s="214" t="s">
        <v>426</v>
      </c>
      <c r="AB245" s="214">
        <v>3</v>
      </c>
      <c r="AG245" s="214" t="s">
        <v>913</v>
      </c>
      <c r="AH245" s="214">
        <v>1</v>
      </c>
      <c r="AM245" s="214" t="s">
        <v>913</v>
      </c>
      <c r="AN245" s="214">
        <v>4</v>
      </c>
      <c r="AO245" s="214">
        <v>0</v>
      </c>
      <c r="AP245" s="214">
        <v>0</v>
      </c>
      <c r="AQ245" s="214">
        <v>0</v>
      </c>
      <c r="AR245" s="214">
        <v>0</v>
      </c>
      <c r="AS245" s="214">
        <v>4</v>
      </c>
      <c r="AT245" s="214">
        <v>39660</v>
      </c>
    </row>
    <row r="246" spans="2:46" x14ac:dyDescent="0.2">
      <c r="B246" s="214" t="s">
        <v>3135</v>
      </c>
      <c r="C246" s="214" t="s">
        <v>76</v>
      </c>
      <c r="D246" s="214" t="s">
        <v>2046</v>
      </c>
      <c r="E246" s="214" t="s">
        <v>1437</v>
      </c>
      <c r="F246" s="214" t="s">
        <v>1259</v>
      </c>
      <c r="G246" s="214" t="s">
        <v>460</v>
      </c>
      <c r="H246" s="214" t="s">
        <v>2050</v>
      </c>
      <c r="I246" s="214" t="s">
        <v>535</v>
      </c>
      <c r="V246" s="214">
        <v>1</v>
      </c>
      <c r="AA246" s="214" t="s">
        <v>954</v>
      </c>
      <c r="AB246" s="214">
        <v>1</v>
      </c>
      <c r="AG246" s="214" t="s">
        <v>2137</v>
      </c>
      <c r="AL246" s="214">
        <v>1</v>
      </c>
      <c r="AN246" s="214">
        <v>2</v>
      </c>
      <c r="AO246" s="214">
        <v>0</v>
      </c>
      <c r="AP246" s="214">
        <v>0</v>
      </c>
      <c r="AQ246" s="214">
        <v>0</v>
      </c>
      <c r="AR246" s="214">
        <v>1</v>
      </c>
      <c r="AS246" s="214">
        <v>3</v>
      </c>
      <c r="AT246" s="214">
        <v>39288</v>
      </c>
    </row>
    <row r="247" spans="2:46" x14ac:dyDescent="0.2">
      <c r="B247" s="214" t="s">
        <v>3135</v>
      </c>
      <c r="C247" s="214" t="s">
        <v>76</v>
      </c>
      <c r="D247" s="214" t="s">
        <v>2046</v>
      </c>
      <c r="E247" s="214" t="s">
        <v>1437</v>
      </c>
      <c r="F247" s="214" t="s">
        <v>1259</v>
      </c>
      <c r="G247" s="214" t="s">
        <v>460</v>
      </c>
      <c r="H247" s="214" t="s">
        <v>2051</v>
      </c>
      <c r="I247" s="214" t="s">
        <v>460</v>
      </c>
      <c r="AB247" s="214">
        <v>1</v>
      </c>
      <c r="AF247" s="214">
        <v>1</v>
      </c>
      <c r="AG247" s="214" t="s">
        <v>304</v>
      </c>
      <c r="AL247" s="214">
        <v>1</v>
      </c>
      <c r="AN247" s="214">
        <v>1</v>
      </c>
      <c r="AO247" s="214">
        <v>0</v>
      </c>
      <c r="AP247" s="214">
        <v>0</v>
      </c>
      <c r="AQ247" s="214">
        <v>0</v>
      </c>
      <c r="AR247" s="214">
        <v>2</v>
      </c>
      <c r="AS247" s="214">
        <v>3</v>
      </c>
      <c r="AT247" s="214">
        <v>39874</v>
      </c>
    </row>
    <row r="248" spans="2:46" x14ac:dyDescent="0.2">
      <c r="B248" s="214" t="s">
        <v>3135</v>
      </c>
      <c r="C248" s="214" t="s">
        <v>76</v>
      </c>
      <c r="D248" s="214" t="s">
        <v>2046</v>
      </c>
      <c r="E248" s="214" t="s">
        <v>1437</v>
      </c>
      <c r="F248" s="214" t="s">
        <v>1259</v>
      </c>
      <c r="G248" s="214" t="s">
        <v>460</v>
      </c>
      <c r="H248" s="214" t="s">
        <v>2053</v>
      </c>
      <c r="I248" s="214" t="s">
        <v>1231</v>
      </c>
      <c r="V248" s="214">
        <v>1</v>
      </c>
      <c r="AA248" s="214" t="s">
        <v>1235</v>
      </c>
      <c r="AB248" s="214">
        <v>4</v>
      </c>
      <c r="AF248" s="214">
        <v>4</v>
      </c>
      <c r="AG248" s="214" t="s">
        <v>1236</v>
      </c>
      <c r="AL248" s="214">
        <v>2</v>
      </c>
      <c r="AN248" s="214">
        <v>5</v>
      </c>
      <c r="AO248" s="214">
        <v>0</v>
      </c>
      <c r="AP248" s="214">
        <v>0</v>
      </c>
      <c r="AQ248" s="214">
        <v>0</v>
      </c>
      <c r="AR248" s="214">
        <v>6</v>
      </c>
      <c r="AS248" s="214">
        <v>11</v>
      </c>
      <c r="AT248" s="214">
        <v>40952</v>
      </c>
    </row>
    <row r="249" spans="2:46" x14ac:dyDescent="0.2">
      <c r="B249" s="214" t="s">
        <v>3160</v>
      </c>
      <c r="C249" s="214" t="s">
        <v>76</v>
      </c>
      <c r="D249" s="214" t="s">
        <v>444</v>
      </c>
      <c r="E249" s="214" t="s">
        <v>1437</v>
      </c>
      <c r="F249" s="214" t="s">
        <v>1259</v>
      </c>
      <c r="G249" s="214" t="s">
        <v>460</v>
      </c>
      <c r="H249" s="214" t="s">
        <v>2056</v>
      </c>
      <c r="I249" s="214" t="s">
        <v>460</v>
      </c>
      <c r="V249" s="214">
        <v>1</v>
      </c>
      <c r="AA249" s="214" t="s">
        <v>683</v>
      </c>
      <c r="AF249" s="214">
        <v>2</v>
      </c>
      <c r="AG249" s="214" t="s">
        <v>684</v>
      </c>
      <c r="AH249" s="214">
        <v>1</v>
      </c>
      <c r="AL249" s="214">
        <v>1</v>
      </c>
      <c r="AM249" s="214" t="s">
        <v>684</v>
      </c>
      <c r="AN249" s="214">
        <v>2</v>
      </c>
      <c r="AO249" s="214">
        <v>0</v>
      </c>
      <c r="AP249" s="214">
        <v>0</v>
      </c>
      <c r="AQ249" s="214">
        <v>0</v>
      </c>
      <c r="AR249" s="214">
        <v>3</v>
      </c>
      <c r="AS249" s="214">
        <v>5</v>
      </c>
      <c r="AT249" s="214">
        <v>40185</v>
      </c>
    </row>
    <row r="250" spans="2:46" x14ac:dyDescent="0.2">
      <c r="B250" s="214" t="s">
        <v>3160</v>
      </c>
      <c r="C250" s="214" t="s">
        <v>76</v>
      </c>
      <c r="D250" s="214" t="s">
        <v>444</v>
      </c>
      <c r="E250" s="214" t="s">
        <v>1437</v>
      </c>
      <c r="F250" s="214" t="s">
        <v>1259</v>
      </c>
      <c r="G250" s="214" t="s">
        <v>460</v>
      </c>
      <c r="H250" s="214" t="s">
        <v>2058</v>
      </c>
      <c r="I250" s="214" t="s">
        <v>524</v>
      </c>
      <c r="AB250" s="214">
        <v>1</v>
      </c>
      <c r="AG250" s="214" t="s">
        <v>525</v>
      </c>
      <c r="AL250" s="214">
        <v>1</v>
      </c>
      <c r="AM250" s="214" t="s">
        <v>525</v>
      </c>
      <c r="AN250" s="214">
        <v>1</v>
      </c>
      <c r="AO250" s="214">
        <v>0</v>
      </c>
      <c r="AP250" s="214">
        <v>0</v>
      </c>
      <c r="AQ250" s="214">
        <v>0</v>
      </c>
      <c r="AR250" s="214">
        <v>1</v>
      </c>
      <c r="AS250" s="214">
        <v>2</v>
      </c>
      <c r="AT250" s="214">
        <v>39980</v>
      </c>
    </row>
    <row r="251" spans="2:46" x14ac:dyDescent="0.2">
      <c r="B251" s="214" t="s">
        <v>3160</v>
      </c>
      <c r="C251" s="214" t="s">
        <v>76</v>
      </c>
      <c r="D251" s="214" t="s">
        <v>444</v>
      </c>
      <c r="E251" s="214" t="s">
        <v>1437</v>
      </c>
      <c r="F251" s="214" t="s">
        <v>1259</v>
      </c>
      <c r="G251" s="214" t="s">
        <v>460</v>
      </c>
      <c r="H251" s="214" t="s">
        <v>2060</v>
      </c>
      <c r="I251" s="214" t="s">
        <v>826</v>
      </c>
      <c r="AB251" s="214">
        <v>2</v>
      </c>
      <c r="AG251" s="214" t="s">
        <v>827</v>
      </c>
      <c r="AL251" s="214">
        <v>2</v>
      </c>
      <c r="AM251" s="214" t="s">
        <v>827</v>
      </c>
      <c r="AN251" s="214">
        <v>2</v>
      </c>
      <c r="AO251" s="214">
        <v>0</v>
      </c>
      <c r="AP251" s="214">
        <v>0</v>
      </c>
      <c r="AQ251" s="214">
        <v>0</v>
      </c>
      <c r="AR251" s="214">
        <v>2</v>
      </c>
      <c r="AS251" s="214">
        <v>4</v>
      </c>
    </row>
    <row r="252" spans="2:46" x14ac:dyDescent="0.2">
      <c r="B252" s="214" t="s">
        <v>3160</v>
      </c>
      <c r="C252" s="214" t="s">
        <v>76</v>
      </c>
      <c r="D252" s="214" t="s">
        <v>444</v>
      </c>
      <c r="E252" s="214" t="s">
        <v>1437</v>
      </c>
      <c r="F252" s="214" t="s">
        <v>1259</v>
      </c>
      <c r="G252" s="214" t="s">
        <v>460</v>
      </c>
      <c r="H252" s="214" t="s">
        <v>2061</v>
      </c>
      <c r="I252" s="214" t="s">
        <v>653</v>
      </c>
      <c r="AB252" s="214">
        <v>2</v>
      </c>
      <c r="AG252" s="214" t="s">
        <v>1112</v>
      </c>
      <c r="AL252" s="214">
        <v>1</v>
      </c>
      <c r="AM252" s="214" t="s">
        <v>1112</v>
      </c>
      <c r="AN252" s="214">
        <v>2</v>
      </c>
      <c r="AO252" s="214">
        <v>0</v>
      </c>
      <c r="AP252" s="214">
        <v>0</v>
      </c>
      <c r="AQ252" s="214">
        <v>0</v>
      </c>
      <c r="AR252" s="214">
        <v>1</v>
      </c>
      <c r="AS252" s="214">
        <v>3</v>
      </c>
      <c r="AT252" s="214">
        <v>40422</v>
      </c>
    </row>
    <row r="253" spans="2:46" x14ac:dyDescent="0.2">
      <c r="B253" s="214" t="s">
        <v>3160</v>
      </c>
      <c r="C253" s="214" t="s">
        <v>76</v>
      </c>
      <c r="D253" s="214" t="s">
        <v>444</v>
      </c>
      <c r="E253" s="214" t="s">
        <v>1437</v>
      </c>
      <c r="F253" s="214" t="s">
        <v>1259</v>
      </c>
      <c r="G253" s="214" t="s">
        <v>460</v>
      </c>
      <c r="H253" s="214" t="s">
        <v>2065</v>
      </c>
      <c r="I253" s="214" t="s">
        <v>926</v>
      </c>
      <c r="AB253" s="214">
        <v>4</v>
      </c>
      <c r="AG253" s="214" t="s">
        <v>1128</v>
      </c>
      <c r="AN253" s="214">
        <v>4</v>
      </c>
      <c r="AO253" s="214">
        <v>0</v>
      </c>
      <c r="AP253" s="214">
        <v>0</v>
      </c>
      <c r="AQ253" s="214">
        <v>0</v>
      </c>
      <c r="AR253" s="214">
        <v>0</v>
      </c>
      <c r="AS253" s="214">
        <v>4</v>
      </c>
      <c r="AT253" s="214" t="s">
        <v>927</v>
      </c>
    </row>
    <row r="254" spans="2:46" x14ac:dyDescent="0.2">
      <c r="B254" s="214" t="s">
        <v>3160</v>
      </c>
      <c r="C254" s="214" t="s">
        <v>76</v>
      </c>
      <c r="D254" s="214" t="s">
        <v>444</v>
      </c>
      <c r="E254" s="214" t="s">
        <v>1437</v>
      </c>
      <c r="F254" s="214" t="s">
        <v>1259</v>
      </c>
      <c r="G254" s="214" t="s">
        <v>460</v>
      </c>
      <c r="H254" s="214" t="s">
        <v>2068</v>
      </c>
      <c r="I254" s="214" t="s">
        <v>949</v>
      </c>
      <c r="AB254" s="214">
        <v>1</v>
      </c>
      <c r="AG254" s="214" t="s">
        <v>1113</v>
      </c>
      <c r="AL254" s="214">
        <v>1</v>
      </c>
      <c r="AM254" s="214" t="s">
        <v>951</v>
      </c>
      <c r="AN254" s="214">
        <v>1</v>
      </c>
      <c r="AO254" s="214">
        <v>0</v>
      </c>
      <c r="AP254" s="214">
        <v>0</v>
      </c>
      <c r="AQ254" s="214">
        <v>0</v>
      </c>
      <c r="AR254" s="214">
        <v>1</v>
      </c>
      <c r="AS254" s="214">
        <v>2</v>
      </c>
      <c r="AT254" s="214" t="s">
        <v>933</v>
      </c>
    </row>
    <row r="255" spans="2:46" x14ac:dyDescent="0.2">
      <c r="B255" s="214" t="s">
        <v>3160</v>
      </c>
      <c r="C255" s="214" t="s">
        <v>76</v>
      </c>
      <c r="D255" s="214" t="s">
        <v>444</v>
      </c>
      <c r="E255" s="214" t="s">
        <v>1437</v>
      </c>
      <c r="F255" s="214" t="s">
        <v>1259</v>
      </c>
      <c r="G255" s="214" t="s">
        <v>460</v>
      </c>
      <c r="H255" s="214" t="s">
        <v>2069</v>
      </c>
      <c r="I255" s="214" t="s">
        <v>1019</v>
      </c>
      <c r="AB255" s="214">
        <v>5</v>
      </c>
      <c r="AG255" s="214" t="s">
        <v>1021</v>
      </c>
      <c r="AL255" s="214">
        <v>4</v>
      </c>
      <c r="AM255" s="214" t="s">
        <v>1021</v>
      </c>
      <c r="AN255" s="214">
        <v>5</v>
      </c>
      <c r="AO255" s="214">
        <v>0</v>
      </c>
      <c r="AP255" s="214">
        <v>0</v>
      </c>
      <c r="AQ255" s="214">
        <v>0</v>
      </c>
      <c r="AR255" s="214">
        <v>4</v>
      </c>
      <c r="AS255" s="214">
        <v>9</v>
      </c>
      <c r="AT255" s="214" t="s">
        <v>933</v>
      </c>
    </row>
    <row r="256" spans="2:46" x14ac:dyDescent="0.2">
      <c r="B256" s="214" t="s">
        <v>3160</v>
      </c>
      <c r="C256" s="214" t="s">
        <v>76</v>
      </c>
      <c r="D256" s="214" t="s">
        <v>444</v>
      </c>
      <c r="E256" s="214" t="s">
        <v>1437</v>
      </c>
      <c r="F256" s="214" t="s">
        <v>1259</v>
      </c>
      <c r="G256" s="214" t="s">
        <v>460</v>
      </c>
      <c r="H256" s="214" t="s">
        <v>2074</v>
      </c>
      <c r="I256" s="214" t="s">
        <v>1115</v>
      </c>
      <c r="AB256" s="214">
        <v>6</v>
      </c>
      <c r="AG256" s="214" t="s">
        <v>1209</v>
      </c>
      <c r="AL256" s="214">
        <v>1</v>
      </c>
      <c r="AM256" s="214" t="s">
        <v>1210</v>
      </c>
      <c r="AN256" s="214">
        <v>6</v>
      </c>
      <c r="AO256" s="214">
        <v>0</v>
      </c>
      <c r="AP256" s="214">
        <v>0</v>
      </c>
      <c r="AQ256" s="214">
        <v>0</v>
      </c>
      <c r="AR256" s="214">
        <v>1</v>
      </c>
      <c r="AS256" s="214">
        <v>7</v>
      </c>
    </row>
    <row r="257" spans="2:46" x14ac:dyDescent="0.2">
      <c r="B257" s="214" t="s">
        <v>3160</v>
      </c>
      <c r="C257" s="214" t="s">
        <v>76</v>
      </c>
      <c r="D257" s="214" t="s">
        <v>444</v>
      </c>
      <c r="E257" s="214" t="s">
        <v>1437</v>
      </c>
      <c r="F257" s="214" t="s">
        <v>1259</v>
      </c>
      <c r="G257" s="214" t="s">
        <v>460</v>
      </c>
      <c r="H257" s="214" t="s">
        <v>2075</v>
      </c>
      <c r="I257" s="214" t="s">
        <v>1272</v>
      </c>
      <c r="AB257" s="214">
        <v>4</v>
      </c>
      <c r="AG257" s="214" t="s">
        <v>1273</v>
      </c>
      <c r="AL257" s="214">
        <v>2</v>
      </c>
      <c r="AM257" s="214" t="s">
        <v>1273</v>
      </c>
      <c r="AN257" s="214">
        <v>4</v>
      </c>
      <c r="AO257" s="214">
        <v>0</v>
      </c>
      <c r="AP257" s="214">
        <v>0</v>
      </c>
      <c r="AQ257" s="214">
        <v>0</v>
      </c>
      <c r="AR257" s="214">
        <v>2</v>
      </c>
      <c r="AS257" s="214">
        <v>6</v>
      </c>
    </row>
    <row r="258" spans="2:46" x14ac:dyDescent="0.2">
      <c r="B258" s="214" t="s">
        <v>3192</v>
      </c>
      <c r="C258" s="214" t="s">
        <v>76</v>
      </c>
      <c r="D258" s="214" t="s">
        <v>2103</v>
      </c>
      <c r="E258" s="214" t="s">
        <v>1437</v>
      </c>
      <c r="F258" s="214" t="s">
        <v>1259</v>
      </c>
      <c r="G258" s="214" t="s">
        <v>460</v>
      </c>
      <c r="H258" s="214" t="s">
        <v>2077</v>
      </c>
      <c r="I258" s="214" t="s">
        <v>631</v>
      </c>
      <c r="N258" s="214">
        <v>4</v>
      </c>
      <c r="O258" s="214" t="s">
        <v>166</v>
      </c>
      <c r="V258" s="214">
        <v>1</v>
      </c>
      <c r="AA258" s="214" t="s">
        <v>1301</v>
      </c>
      <c r="AB258" s="214">
        <v>5</v>
      </c>
      <c r="AF258" s="214">
        <v>4</v>
      </c>
      <c r="AG258" s="214" t="s">
        <v>167</v>
      </c>
      <c r="AL258" s="214">
        <v>2</v>
      </c>
      <c r="AM258" s="214" t="s">
        <v>167</v>
      </c>
      <c r="AN258" s="214">
        <v>6</v>
      </c>
      <c r="AO258" s="214">
        <v>0</v>
      </c>
      <c r="AP258" s="214">
        <v>0</v>
      </c>
      <c r="AQ258" s="214">
        <v>0</v>
      </c>
      <c r="AR258" s="214">
        <v>10</v>
      </c>
      <c r="AS258" s="214">
        <v>16</v>
      </c>
      <c r="AT258" s="214">
        <v>39699</v>
      </c>
    </row>
    <row r="259" spans="2:46" x14ac:dyDescent="0.2">
      <c r="B259" s="214" t="s">
        <v>3192</v>
      </c>
      <c r="C259" s="214" t="s">
        <v>76</v>
      </c>
      <c r="D259" s="214" t="s">
        <v>2103</v>
      </c>
      <c r="E259" s="214" t="s">
        <v>1437</v>
      </c>
      <c r="F259" s="214" t="s">
        <v>1259</v>
      </c>
      <c r="G259" s="214" t="s">
        <v>460</v>
      </c>
      <c r="H259" s="214" t="s">
        <v>2079</v>
      </c>
      <c r="I259" s="214" t="s">
        <v>633</v>
      </c>
      <c r="N259" s="214">
        <v>4</v>
      </c>
      <c r="O259" s="214" t="s">
        <v>582</v>
      </c>
      <c r="V259" s="214">
        <v>1</v>
      </c>
      <c r="AA259" s="214" t="s">
        <v>632</v>
      </c>
      <c r="AB259" s="214">
        <v>7</v>
      </c>
      <c r="AC259" s="214">
        <v>1</v>
      </c>
      <c r="AF259" s="214">
        <v>3</v>
      </c>
      <c r="AG259" s="214" t="s">
        <v>320</v>
      </c>
      <c r="AL259" s="214">
        <v>1</v>
      </c>
      <c r="AM259" s="214" t="s">
        <v>320</v>
      </c>
      <c r="AN259" s="214">
        <v>8</v>
      </c>
      <c r="AO259" s="214">
        <v>1</v>
      </c>
      <c r="AP259" s="214">
        <v>0</v>
      </c>
      <c r="AQ259" s="214">
        <v>0</v>
      </c>
      <c r="AR259" s="214">
        <v>8</v>
      </c>
      <c r="AS259" s="214">
        <v>17</v>
      </c>
      <c r="AT259" s="214">
        <v>40043</v>
      </c>
    </row>
    <row r="260" spans="2:46" x14ac:dyDescent="0.2">
      <c r="B260" s="214" t="s">
        <v>3192</v>
      </c>
      <c r="C260" s="214" t="s">
        <v>76</v>
      </c>
      <c r="D260" s="214" t="s">
        <v>2103</v>
      </c>
      <c r="E260" s="214" t="s">
        <v>1437</v>
      </c>
      <c r="F260" s="214" t="s">
        <v>1259</v>
      </c>
      <c r="G260" s="214" t="s">
        <v>460</v>
      </c>
      <c r="H260" s="214" t="s">
        <v>2080</v>
      </c>
      <c r="I260" s="214" t="s">
        <v>636</v>
      </c>
      <c r="T260" s="214">
        <v>1</v>
      </c>
      <c r="U260" s="214" t="s">
        <v>1302</v>
      </c>
      <c r="V260" s="214">
        <v>1</v>
      </c>
      <c r="AA260" s="214" t="s">
        <v>637</v>
      </c>
      <c r="AB260" s="214">
        <v>2</v>
      </c>
      <c r="AF260" s="214">
        <v>1</v>
      </c>
      <c r="AG260" s="214" t="s">
        <v>604</v>
      </c>
      <c r="AL260" s="214">
        <v>1</v>
      </c>
      <c r="AM260" s="214" t="s">
        <v>604</v>
      </c>
      <c r="AN260" s="214">
        <v>3</v>
      </c>
      <c r="AO260" s="214">
        <v>0</v>
      </c>
      <c r="AP260" s="214">
        <v>0</v>
      </c>
      <c r="AQ260" s="214">
        <v>0</v>
      </c>
      <c r="AR260" s="214">
        <v>3</v>
      </c>
      <c r="AS260" s="214">
        <v>6</v>
      </c>
      <c r="AT260" s="214">
        <v>40109</v>
      </c>
    </row>
    <row r="261" spans="2:46" x14ac:dyDescent="0.2">
      <c r="B261" s="214" t="s">
        <v>2622</v>
      </c>
      <c r="C261" s="214" t="s">
        <v>76</v>
      </c>
      <c r="D261" s="214" t="s">
        <v>2143</v>
      </c>
      <c r="E261" s="214" t="s">
        <v>1437</v>
      </c>
      <c r="F261" s="214" t="s">
        <v>1259</v>
      </c>
      <c r="G261" s="214" t="s">
        <v>460</v>
      </c>
      <c r="H261" s="214" t="s">
        <v>2145</v>
      </c>
      <c r="I261" s="214" t="s">
        <v>139</v>
      </c>
    </row>
    <row r="262" spans="2:46" x14ac:dyDescent="0.2">
      <c r="B262" s="214" t="s">
        <v>2938</v>
      </c>
      <c r="C262" s="214" t="s">
        <v>76</v>
      </c>
      <c r="D262" s="214" t="s">
        <v>910</v>
      </c>
      <c r="E262" s="214" t="s">
        <v>1437</v>
      </c>
      <c r="F262" s="214" t="s">
        <v>1259</v>
      </c>
      <c r="G262" s="214" t="s">
        <v>188</v>
      </c>
      <c r="H262" s="214" t="s">
        <v>1802</v>
      </c>
      <c r="I262" s="214" t="s">
        <v>731</v>
      </c>
      <c r="V262" s="214">
        <v>1</v>
      </c>
      <c r="Z262" s="214">
        <v>1</v>
      </c>
      <c r="AA262" s="214" t="s">
        <v>1012</v>
      </c>
      <c r="AB262" s="214">
        <v>2</v>
      </c>
      <c r="AF262" s="214">
        <v>3</v>
      </c>
      <c r="AG262" s="214" t="s">
        <v>1012</v>
      </c>
      <c r="AL262" s="214">
        <v>2</v>
      </c>
      <c r="AM262" s="214" t="s">
        <v>1012</v>
      </c>
      <c r="AN262" s="214">
        <v>3</v>
      </c>
      <c r="AO262" s="214">
        <v>0</v>
      </c>
      <c r="AP262" s="214">
        <v>0</v>
      </c>
      <c r="AQ262" s="214">
        <v>0</v>
      </c>
      <c r="AR262" s="214">
        <v>6</v>
      </c>
      <c r="AS262" s="214">
        <v>9</v>
      </c>
    </row>
    <row r="263" spans="2:46" x14ac:dyDescent="0.2">
      <c r="B263" s="214" t="s">
        <v>2390</v>
      </c>
      <c r="C263" s="214" t="s">
        <v>76</v>
      </c>
      <c r="D263" s="214" t="s">
        <v>381</v>
      </c>
      <c r="E263" s="214" t="s">
        <v>1437</v>
      </c>
      <c r="F263" s="214" t="s">
        <v>1259</v>
      </c>
      <c r="G263" s="214" t="s">
        <v>238</v>
      </c>
      <c r="H263" s="214" t="s">
        <v>1522</v>
      </c>
      <c r="I263" s="214" t="s">
        <v>238</v>
      </c>
      <c r="T263" s="214">
        <v>3</v>
      </c>
      <c r="AB263" s="214">
        <v>1</v>
      </c>
      <c r="AG263" s="214" t="s">
        <v>363</v>
      </c>
      <c r="AN263" s="214">
        <v>1</v>
      </c>
      <c r="AO263" s="214">
        <v>0</v>
      </c>
      <c r="AP263" s="214">
        <v>0</v>
      </c>
      <c r="AQ263" s="214">
        <v>0</v>
      </c>
      <c r="AR263" s="214">
        <v>3</v>
      </c>
      <c r="AS263" s="214">
        <v>4</v>
      </c>
      <c r="AT263" s="214" t="s">
        <v>922</v>
      </c>
    </row>
    <row r="264" spans="2:46" x14ac:dyDescent="0.2">
      <c r="B264" s="214" t="s">
        <v>2390</v>
      </c>
      <c r="C264" s="214" t="s">
        <v>76</v>
      </c>
      <c r="D264" s="214" t="s">
        <v>381</v>
      </c>
      <c r="E264" s="214" t="s">
        <v>1437</v>
      </c>
      <c r="F264" s="214" t="s">
        <v>1259</v>
      </c>
      <c r="G264" s="214" t="s">
        <v>1551</v>
      </c>
      <c r="H264" s="214" t="s">
        <v>1552</v>
      </c>
      <c r="I264" s="214" t="s">
        <v>1166</v>
      </c>
      <c r="AB264" s="214">
        <v>2</v>
      </c>
      <c r="AG264" s="214" t="s">
        <v>1167</v>
      </c>
      <c r="AN264" s="214">
        <v>2</v>
      </c>
      <c r="AO264" s="214">
        <v>0</v>
      </c>
      <c r="AP264" s="214">
        <v>0</v>
      </c>
      <c r="AQ264" s="214">
        <v>0</v>
      </c>
      <c r="AR264" s="214">
        <v>0</v>
      </c>
      <c r="AS264" s="214">
        <v>2</v>
      </c>
    </row>
    <row r="265" spans="2:46" x14ac:dyDescent="0.2">
      <c r="B265" s="214" t="s">
        <v>2655</v>
      </c>
      <c r="C265" s="214" t="s">
        <v>76</v>
      </c>
      <c r="D265" s="214" t="s">
        <v>1767</v>
      </c>
      <c r="E265" s="214" t="s">
        <v>1437</v>
      </c>
      <c r="F265" s="214" t="s">
        <v>1259</v>
      </c>
      <c r="G265" s="214" t="s">
        <v>253</v>
      </c>
      <c r="H265" s="214" t="s">
        <v>1786</v>
      </c>
      <c r="I265" s="214" t="s">
        <v>1090</v>
      </c>
      <c r="AL265" s="214">
        <v>1</v>
      </c>
      <c r="AM265" s="214" t="s">
        <v>1091</v>
      </c>
      <c r="AN265" s="214">
        <v>0</v>
      </c>
      <c r="AO265" s="214">
        <v>0</v>
      </c>
      <c r="AP265" s="214">
        <v>0</v>
      </c>
      <c r="AQ265" s="214">
        <v>0</v>
      </c>
      <c r="AR265" s="214">
        <v>1</v>
      </c>
      <c r="AS265" s="214">
        <v>1</v>
      </c>
      <c r="AT265" s="214">
        <v>40690</v>
      </c>
    </row>
    <row r="266" spans="2:46" x14ac:dyDescent="0.2">
      <c r="B266" s="214" t="s">
        <v>2866</v>
      </c>
      <c r="C266" s="214" t="s">
        <v>76</v>
      </c>
      <c r="D266" s="214" t="s">
        <v>1463</v>
      </c>
      <c r="E266" s="214" t="s">
        <v>1437</v>
      </c>
      <c r="F266" s="214" t="s">
        <v>1259</v>
      </c>
      <c r="G266" s="214" t="s">
        <v>226</v>
      </c>
      <c r="H266" s="214" t="s">
        <v>1471</v>
      </c>
      <c r="I266" s="214" t="s">
        <v>226</v>
      </c>
      <c r="AB266" s="214">
        <v>1</v>
      </c>
      <c r="AG266" s="214" t="s">
        <v>422</v>
      </c>
      <c r="AN266" s="214">
        <v>1</v>
      </c>
      <c r="AO266" s="214">
        <v>0</v>
      </c>
      <c r="AP266" s="214">
        <v>0</v>
      </c>
      <c r="AQ266" s="214">
        <v>0</v>
      </c>
      <c r="AR266" s="214">
        <v>0</v>
      </c>
      <c r="AS266" s="214">
        <v>1</v>
      </c>
      <c r="AT266" s="214">
        <v>37408</v>
      </c>
    </row>
    <row r="267" spans="2:46" x14ac:dyDescent="0.2">
      <c r="B267" s="214" t="s">
        <v>3096</v>
      </c>
      <c r="C267" s="214" t="s">
        <v>76</v>
      </c>
      <c r="D267" s="214" t="s">
        <v>313</v>
      </c>
      <c r="E267" s="214" t="s">
        <v>1437</v>
      </c>
      <c r="F267" s="214" t="s">
        <v>1259</v>
      </c>
      <c r="G267" s="214" t="s">
        <v>226</v>
      </c>
      <c r="H267" s="214" t="s">
        <v>2011</v>
      </c>
      <c r="I267" s="214" t="s">
        <v>226</v>
      </c>
      <c r="V267" s="214">
        <v>0</v>
      </c>
      <c r="Z267" s="214">
        <v>0</v>
      </c>
      <c r="AB267" s="214">
        <v>1</v>
      </c>
      <c r="AF267" s="214">
        <v>3</v>
      </c>
      <c r="AG267" s="214" t="s">
        <v>1336</v>
      </c>
      <c r="AN267" s="214">
        <v>1</v>
      </c>
      <c r="AO267" s="214">
        <v>0</v>
      </c>
      <c r="AP267" s="214">
        <v>0</v>
      </c>
      <c r="AQ267" s="214">
        <v>0</v>
      </c>
      <c r="AR267" s="214">
        <v>3</v>
      </c>
      <c r="AS267" s="214">
        <v>4</v>
      </c>
      <c r="AT267" s="214">
        <v>40287</v>
      </c>
    </row>
    <row r="268" spans="2:46" x14ac:dyDescent="0.2">
      <c r="B268" s="214" t="s">
        <v>2364</v>
      </c>
      <c r="C268" s="214" t="s">
        <v>76</v>
      </c>
      <c r="D268" s="214" t="s">
        <v>458</v>
      </c>
      <c r="E268" s="214" t="s">
        <v>1437</v>
      </c>
      <c r="F268" s="214" t="s">
        <v>1259</v>
      </c>
      <c r="G268" s="214" t="s">
        <v>375</v>
      </c>
      <c r="H268" s="214" t="s">
        <v>1456</v>
      </c>
      <c r="I268" s="214" t="s">
        <v>375</v>
      </c>
      <c r="V268" s="214">
        <v>1</v>
      </c>
      <c r="AA268" s="214" t="s">
        <v>146</v>
      </c>
      <c r="AB268" s="214">
        <v>3</v>
      </c>
      <c r="AF268" s="214">
        <v>1</v>
      </c>
      <c r="AG268" s="214" t="s">
        <v>146</v>
      </c>
      <c r="AL268" s="214">
        <v>5</v>
      </c>
      <c r="AN268" s="214">
        <v>4</v>
      </c>
      <c r="AO268" s="214">
        <v>0</v>
      </c>
      <c r="AP268" s="214">
        <v>0</v>
      </c>
      <c r="AQ268" s="214">
        <v>0</v>
      </c>
      <c r="AR268" s="214">
        <v>6</v>
      </c>
      <c r="AS268" s="214">
        <v>10</v>
      </c>
      <c r="AT268" s="214">
        <v>39556</v>
      </c>
    </row>
    <row r="269" spans="2:46" x14ac:dyDescent="0.2">
      <c r="B269" s="214" t="s">
        <v>2866</v>
      </c>
      <c r="C269" s="214" t="s">
        <v>76</v>
      </c>
      <c r="D269" s="214" t="s">
        <v>1463</v>
      </c>
      <c r="E269" s="214" t="s">
        <v>1437</v>
      </c>
      <c r="F269" s="214" t="s">
        <v>1259</v>
      </c>
      <c r="G269" s="214" t="s">
        <v>375</v>
      </c>
      <c r="H269" s="214" t="s">
        <v>1469</v>
      </c>
      <c r="I269" s="214" t="s">
        <v>375</v>
      </c>
      <c r="AB269" s="214">
        <v>3</v>
      </c>
      <c r="AG269" s="214" t="s">
        <v>147</v>
      </c>
      <c r="AN269" s="214">
        <v>3</v>
      </c>
      <c r="AO269" s="214">
        <v>0</v>
      </c>
      <c r="AP269" s="214">
        <v>0</v>
      </c>
      <c r="AQ269" s="214">
        <v>0</v>
      </c>
      <c r="AR269" s="214">
        <v>0</v>
      </c>
      <c r="AS269" s="214">
        <v>3</v>
      </c>
      <c r="AT269" s="214">
        <v>36972</v>
      </c>
    </row>
    <row r="270" spans="2:46" x14ac:dyDescent="0.2">
      <c r="B270" s="214" t="s">
        <v>2390</v>
      </c>
      <c r="C270" s="214" t="s">
        <v>76</v>
      </c>
      <c r="D270" s="214" t="s">
        <v>381</v>
      </c>
      <c r="E270" s="214" t="s">
        <v>1437</v>
      </c>
      <c r="F270" s="214" t="s">
        <v>1259</v>
      </c>
      <c r="G270" s="214" t="s">
        <v>375</v>
      </c>
      <c r="H270" s="214" t="s">
        <v>1498</v>
      </c>
      <c r="I270" s="214" t="s">
        <v>375</v>
      </c>
      <c r="T270" s="214">
        <v>3</v>
      </c>
      <c r="AB270" s="214">
        <v>2</v>
      </c>
      <c r="AG270" s="214" t="s">
        <v>377</v>
      </c>
      <c r="AN270" s="214">
        <v>2</v>
      </c>
      <c r="AO270" s="214">
        <v>0</v>
      </c>
      <c r="AP270" s="214">
        <v>0</v>
      </c>
      <c r="AQ270" s="214">
        <v>0</v>
      </c>
      <c r="AR270" s="214">
        <v>3</v>
      </c>
      <c r="AS270" s="214">
        <v>5</v>
      </c>
      <c r="AT270" s="214" t="s">
        <v>232</v>
      </c>
    </row>
    <row r="271" spans="2:46" x14ac:dyDescent="0.2">
      <c r="B271" s="214" t="s">
        <v>2390</v>
      </c>
      <c r="C271" s="214" t="s">
        <v>76</v>
      </c>
      <c r="D271" s="214" t="s">
        <v>381</v>
      </c>
      <c r="E271" s="214" t="s">
        <v>1437</v>
      </c>
      <c r="F271" s="214" t="s">
        <v>1259</v>
      </c>
      <c r="G271" s="214" t="s">
        <v>375</v>
      </c>
      <c r="H271" s="214" t="s">
        <v>3415</v>
      </c>
      <c r="I271" s="214" t="s">
        <v>3414</v>
      </c>
      <c r="T271" s="214">
        <v>3</v>
      </c>
      <c r="AB271" s="214">
        <v>1</v>
      </c>
      <c r="AG271" s="214" t="s">
        <v>1051</v>
      </c>
      <c r="AN271" s="214">
        <v>1</v>
      </c>
      <c r="AO271" s="214">
        <v>0</v>
      </c>
      <c r="AP271" s="214">
        <v>0</v>
      </c>
      <c r="AQ271" s="214">
        <v>0</v>
      </c>
      <c r="AR271" s="214">
        <v>3</v>
      </c>
      <c r="AS271" s="214">
        <v>4</v>
      </c>
    </row>
    <row r="272" spans="2:46" x14ac:dyDescent="0.2">
      <c r="B272" s="214" t="s">
        <v>3167</v>
      </c>
      <c r="C272" s="214" t="s">
        <v>76</v>
      </c>
      <c r="D272" s="214" t="s">
        <v>1570</v>
      </c>
      <c r="E272" s="214" t="s">
        <v>1437</v>
      </c>
      <c r="F272" s="214" t="s">
        <v>1259</v>
      </c>
      <c r="G272" s="214" t="s">
        <v>375</v>
      </c>
      <c r="H272" s="214" t="s">
        <v>1575</v>
      </c>
      <c r="I272" s="214" t="s">
        <v>375</v>
      </c>
      <c r="T272" s="214">
        <v>2</v>
      </c>
      <c r="U272" s="214" t="s">
        <v>145</v>
      </c>
      <c r="V272" s="214">
        <v>2</v>
      </c>
      <c r="AA272" s="214" t="s">
        <v>571</v>
      </c>
      <c r="AB272" s="214">
        <v>7</v>
      </c>
      <c r="AG272" s="214" t="s">
        <v>440</v>
      </c>
      <c r="AL272" s="214">
        <v>12</v>
      </c>
      <c r="AM272" s="214" t="s">
        <v>440</v>
      </c>
      <c r="AN272" s="214">
        <v>9</v>
      </c>
      <c r="AO272" s="214">
        <v>0</v>
      </c>
      <c r="AP272" s="214">
        <v>0</v>
      </c>
      <c r="AQ272" s="214">
        <v>0</v>
      </c>
      <c r="AR272" s="214">
        <v>14</v>
      </c>
      <c r="AS272" s="214">
        <v>23</v>
      </c>
      <c r="AT272" s="214">
        <v>37050</v>
      </c>
    </row>
    <row r="273" spans="2:46" x14ac:dyDescent="0.2">
      <c r="B273" s="214" t="s">
        <v>2469</v>
      </c>
      <c r="C273" s="214" t="s">
        <v>76</v>
      </c>
      <c r="D273" s="214" t="s">
        <v>416</v>
      </c>
      <c r="E273" s="214" t="s">
        <v>1437</v>
      </c>
      <c r="F273" s="214" t="s">
        <v>1259</v>
      </c>
      <c r="G273" s="214" t="s">
        <v>375</v>
      </c>
      <c r="H273" s="214" t="s">
        <v>1640</v>
      </c>
      <c r="I273" s="214" t="s">
        <v>70</v>
      </c>
      <c r="V273" s="214">
        <v>1</v>
      </c>
      <c r="AA273" s="214" t="s">
        <v>16</v>
      </c>
      <c r="AB273" s="214">
        <v>1</v>
      </c>
      <c r="AG273" s="214" t="s">
        <v>16</v>
      </c>
      <c r="AL273" s="214">
        <v>6</v>
      </c>
      <c r="AN273" s="214">
        <v>2</v>
      </c>
      <c r="AO273" s="214">
        <v>0</v>
      </c>
      <c r="AP273" s="214">
        <v>0</v>
      </c>
      <c r="AQ273" s="214">
        <v>0</v>
      </c>
      <c r="AR273" s="214">
        <v>6</v>
      </c>
      <c r="AS273" s="214">
        <v>8</v>
      </c>
    </row>
    <row r="274" spans="2:46" x14ac:dyDescent="0.2">
      <c r="B274" s="214" t="s">
        <v>2469</v>
      </c>
      <c r="C274" s="214" t="s">
        <v>76</v>
      </c>
      <c r="D274" s="214" t="s">
        <v>416</v>
      </c>
      <c r="E274" s="214" t="s">
        <v>1437</v>
      </c>
      <c r="F274" s="214" t="s">
        <v>1259</v>
      </c>
      <c r="G274" s="214" t="s">
        <v>375</v>
      </c>
      <c r="H274" s="214" t="s">
        <v>1651</v>
      </c>
      <c r="I274" s="214" t="s">
        <v>993</v>
      </c>
      <c r="V274" s="214">
        <v>1</v>
      </c>
      <c r="AA274" s="214" t="s">
        <v>16</v>
      </c>
      <c r="AN274" s="214">
        <v>1</v>
      </c>
      <c r="AO274" s="214">
        <v>0</v>
      </c>
      <c r="AP274" s="214">
        <v>0</v>
      </c>
      <c r="AQ274" s="214">
        <v>0</v>
      </c>
      <c r="AR274" s="214">
        <v>0</v>
      </c>
      <c r="AS274" s="214">
        <v>1</v>
      </c>
      <c r="AT274" s="214" t="s">
        <v>994</v>
      </c>
    </row>
    <row r="275" spans="2:46" x14ac:dyDescent="0.2">
      <c r="B275" s="214" t="s">
        <v>2469</v>
      </c>
      <c r="C275" s="214" t="s">
        <v>76</v>
      </c>
      <c r="D275" s="214" t="s">
        <v>416</v>
      </c>
      <c r="E275" s="214" t="s">
        <v>1437</v>
      </c>
      <c r="F275" s="214" t="s">
        <v>1259</v>
      </c>
      <c r="G275" s="214" t="s">
        <v>375</v>
      </c>
      <c r="H275" s="214" t="s">
        <v>1652</v>
      </c>
      <c r="I275" s="214" t="s">
        <v>995</v>
      </c>
      <c r="V275" s="214">
        <v>1</v>
      </c>
      <c r="AA275" s="214" t="s">
        <v>16</v>
      </c>
      <c r="AN275" s="214">
        <v>1</v>
      </c>
      <c r="AO275" s="214">
        <v>0</v>
      </c>
      <c r="AP275" s="214">
        <v>0</v>
      </c>
      <c r="AQ275" s="214">
        <v>0</v>
      </c>
      <c r="AR275" s="214">
        <v>0</v>
      </c>
      <c r="AS275" s="214">
        <v>1</v>
      </c>
      <c r="AT275" s="214" t="s">
        <v>994</v>
      </c>
    </row>
    <row r="276" spans="2:46" x14ac:dyDescent="0.2">
      <c r="B276" s="214" t="s">
        <v>2591</v>
      </c>
      <c r="C276" s="214" t="s">
        <v>76</v>
      </c>
      <c r="D276" s="214" t="s">
        <v>1704</v>
      </c>
      <c r="E276" s="214" t="s">
        <v>1437</v>
      </c>
      <c r="F276" s="214" t="s">
        <v>1259</v>
      </c>
      <c r="G276" s="214" t="s">
        <v>375</v>
      </c>
      <c r="H276" s="214" t="s">
        <v>1736</v>
      </c>
      <c r="I276" s="214" t="s">
        <v>375</v>
      </c>
      <c r="AB276" s="214">
        <v>1</v>
      </c>
      <c r="AL276" s="214">
        <v>13</v>
      </c>
      <c r="AN276" s="214">
        <v>1</v>
      </c>
      <c r="AO276" s="214">
        <v>0</v>
      </c>
      <c r="AP276" s="214">
        <v>0</v>
      </c>
      <c r="AQ276" s="214">
        <v>0</v>
      </c>
      <c r="AR276" s="214">
        <v>13</v>
      </c>
      <c r="AS276" s="214">
        <v>14</v>
      </c>
    </row>
    <row r="277" spans="2:46" x14ac:dyDescent="0.2">
      <c r="B277" s="214" t="s">
        <v>2655</v>
      </c>
      <c r="C277" s="214" t="s">
        <v>76</v>
      </c>
      <c r="D277" s="214" t="s">
        <v>1767</v>
      </c>
      <c r="E277" s="214" t="s">
        <v>1437</v>
      </c>
      <c r="F277" s="214" t="s">
        <v>1259</v>
      </c>
      <c r="G277" s="214" t="s">
        <v>375</v>
      </c>
      <c r="H277" s="214" t="s">
        <v>1780</v>
      </c>
      <c r="I277" s="214" t="s">
        <v>231</v>
      </c>
      <c r="AN277" s="214">
        <v>0</v>
      </c>
      <c r="AO277" s="214">
        <v>0</v>
      </c>
      <c r="AP277" s="214">
        <v>0</v>
      </c>
      <c r="AQ277" s="214">
        <v>0</v>
      </c>
      <c r="AR277" s="214">
        <v>0</v>
      </c>
      <c r="AS277" s="214">
        <v>0</v>
      </c>
      <c r="AT277" s="214">
        <v>40282</v>
      </c>
    </row>
    <row r="278" spans="2:46" x14ac:dyDescent="0.2">
      <c r="B278" s="214" t="s">
        <v>2742</v>
      </c>
      <c r="C278" s="214" t="s">
        <v>76</v>
      </c>
      <c r="D278" s="214" t="s">
        <v>136</v>
      </c>
      <c r="E278" s="214" t="s">
        <v>1437</v>
      </c>
      <c r="F278" s="214" t="s">
        <v>1259</v>
      </c>
      <c r="G278" s="214" t="s">
        <v>375</v>
      </c>
      <c r="H278" s="214" t="s">
        <v>1817</v>
      </c>
      <c r="I278" s="214" t="s">
        <v>375</v>
      </c>
      <c r="AB278" s="214">
        <v>2</v>
      </c>
      <c r="AF278" s="214">
        <v>4</v>
      </c>
      <c r="AG278" s="214" t="s">
        <v>567</v>
      </c>
      <c r="AL278" s="214">
        <v>7</v>
      </c>
      <c r="AN278" s="214">
        <v>2</v>
      </c>
      <c r="AO278" s="214">
        <v>0</v>
      </c>
      <c r="AP278" s="214">
        <v>0</v>
      </c>
      <c r="AQ278" s="214">
        <v>0</v>
      </c>
      <c r="AR278" s="214">
        <v>11</v>
      </c>
      <c r="AS278" s="214">
        <v>13</v>
      </c>
      <c r="AT278" s="214">
        <v>39948</v>
      </c>
    </row>
    <row r="279" spans="2:46" x14ac:dyDescent="0.2">
      <c r="B279" s="214" t="s">
        <v>2821</v>
      </c>
      <c r="C279" s="214" t="s">
        <v>76</v>
      </c>
      <c r="D279" s="214" t="s">
        <v>14</v>
      </c>
      <c r="E279" s="214" t="s">
        <v>1437</v>
      </c>
      <c r="F279" s="214" t="s">
        <v>1259</v>
      </c>
      <c r="G279" s="214" t="s">
        <v>375</v>
      </c>
      <c r="H279" s="214" t="s">
        <v>1838</v>
      </c>
      <c r="I279" s="214" t="s">
        <v>375</v>
      </c>
      <c r="V279" s="214">
        <v>2</v>
      </c>
      <c r="AA279" s="214" t="s">
        <v>1152</v>
      </c>
      <c r="AB279" s="214">
        <v>1</v>
      </c>
      <c r="AG279" s="214" t="s">
        <v>1152</v>
      </c>
      <c r="AL279" s="214">
        <v>1</v>
      </c>
      <c r="AN279" s="214">
        <v>3</v>
      </c>
      <c r="AO279" s="214">
        <v>0</v>
      </c>
      <c r="AP279" s="214">
        <v>0</v>
      </c>
      <c r="AQ279" s="214">
        <v>0</v>
      </c>
      <c r="AR279" s="214">
        <v>1</v>
      </c>
      <c r="AS279" s="214">
        <v>4</v>
      </c>
      <c r="AT279" s="214">
        <v>39290</v>
      </c>
    </row>
    <row r="280" spans="2:46" x14ac:dyDescent="0.2">
      <c r="B280" s="214" t="s">
        <v>2930</v>
      </c>
      <c r="C280" s="214" t="s">
        <v>76</v>
      </c>
      <c r="D280" s="214" t="s">
        <v>1886</v>
      </c>
      <c r="E280" s="214" t="s">
        <v>1437</v>
      </c>
      <c r="F280" s="214" t="s">
        <v>1259</v>
      </c>
      <c r="G280" s="214" t="s">
        <v>375</v>
      </c>
      <c r="H280" s="214" t="s">
        <v>1893</v>
      </c>
      <c r="I280" s="214" t="s">
        <v>231</v>
      </c>
      <c r="T280" s="214">
        <v>2</v>
      </c>
      <c r="U280" s="214" t="s">
        <v>510</v>
      </c>
      <c r="AB280" s="214">
        <v>6</v>
      </c>
      <c r="AG280" s="214" t="s">
        <v>510</v>
      </c>
      <c r="AL280" s="214">
        <v>9</v>
      </c>
      <c r="AM280" s="214" t="s">
        <v>510</v>
      </c>
      <c r="AN280" s="214">
        <v>6</v>
      </c>
      <c r="AO280" s="214">
        <v>0</v>
      </c>
      <c r="AP280" s="214">
        <v>0</v>
      </c>
      <c r="AQ280" s="214">
        <v>0</v>
      </c>
      <c r="AR280" s="214">
        <v>11</v>
      </c>
      <c r="AS280" s="214">
        <v>17</v>
      </c>
      <c r="AT280" s="214" t="s">
        <v>934</v>
      </c>
    </row>
    <row r="281" spans="2:46" x14ac:dyDescent="0.2">
      <c r="B281" s="214" t="s">
        <v>3061</v>
      </c>
      <c r="C281" s="214" t="s">
        <v>76</v>
      </c>
      <c r="D281" s="214" t="s">
        <v>1964</v>
      </c>
      <c r="E281" s="214" t="s">
        <v>1437</v>
      </c>
      <c r="F281" s="214" t="s">
        <v>1259</v>
      </c>
      <c r="G281" s="214" t="s">
        <v>375</v>
      </c>
      <c r="H281" s="214" t="s">
        <v>1967</v>
      </c>
      <c r="I281" s="214" t="s">
        <v>375</v>
      </c>
      <c r="V281" s="214">
        <v>1</v>
      </c>
      <c r="AA281" s="214" t="s">
        <v>410</v>
      </c>
      <c r="AB281" s="214">
        <v>6</v>
      </c>
      <c r="AG281" s="214" t="s">
        <v>411</v>
      </c>
      <c r="AL281" s="214">
        <v>11</v>
      </c>
      <c r="AM281" s="214" t="s">
        <v>412</v>
      </c>
      <c r="AN281" s="214">
        <v>7</v>
      </c>
      <c r="AO281" s="214">
        <v>0</v>
      </c>
      <c r="AP281" s="214">
        <v>0</v>
      </c>
      <c r="AQ281" s="214">
        <v>0</v>
      </c>
      <c r="AR281" s="214">
        <v>11</v>
      </c>
      <c r="AS281" s="214">
        <v>18</v>
      </c>
      <c r="AT281" s="214">
        <v>38092</v>
      </c>
    </row>
    <row r="282" spans="2:46" x14ac:dyDescent="0.2">
      <c r="B282" s="214" t="s">
        <v>3096</v>
      </c>
      <c r="C282" s="214" t="s">
        <v>76</v>
      </c>
      <c r="D282" s="214" t="s">
        <v>313</v>
      </c>
      <c r="E282" s="214" t="s">
        <v>1437</v>
      </c>
      <c r="F282" s="214" t="s">
        <v>1259</v>
      </c>
      <c r="G282" s="214" t="s">
        <v>375</v>
      </c>
      <c r="H282" s="214" t="s">
        <v>1994</v>
      </c>
      <c r="I282" s="214" t="s">
        <v>375</v>
      </c>
      <c r="V282" s="214">
        <v>2</v>
      </c>
      <c r="Z282" s="214">
        <v>0</v>
      </c>
      <c r="AA282" s="214" t="s">
        <v>2149</v>
      </c>
      <c r="AB282" s="214">
        <v>1</v>
      </c>
      <c r="AF282" s="214">
        <v>5</v>
      </c>
      <c r="AG282" s="214" t="s">
        <v>2150</v>
      </c>
      <c r="AN282" s="214">
        <v>3</v>
      </c>
      <c r="AO282" s="214">
        <v>0</v>
      </c>
      <c r="AP282" s="214">
        <v>0</v>
      </c>
      <c r="AQ282" s="214">
        <v>0</v>
      </c>
      <c r="AR282" s="214">
        <v>5</v>
      </c>
      <c r="AS282" s="214">
        <v>8</v>
      </c>
      <c r="AT282" s="214">
        <v>37865</v>
      </c>
    </row>
    <row r="283" spans="2:46" x14ac:dyDescent="0.2">
      <c r="B283" s="214" t="s">
        <v>3103</v>
      </c>
      <c r="C283" s="214" t="s">
        <v>76</v>
      </c>
      <c r="D283" s="214" t="s">
        <v>33</v>
      </c>
      <c r="E283" s="214" t="s">
        <v>1437</v>
      </c>
      <c r="F283" s="214" t="s">
        <v>1259</v>
      </c>
      <c r="G283" s="214" t="s">
        <v>375</v>
      </c>
      <c r="H283" s="214" t="s">
        <v>2246</v>
      </c>
      <c r="I283" s="214" t="s">
        <v>375</v>
      </c>
      <c r="AB283" s="214">
        <v>2</v>
      </c>
      <c r="AG283" s="214" t="s">
        <v>1305</v>
      </c>
      <c r="AL283" s="214">
        <v>3</v>
      </c>
      <c r="AM283" s="214" t="s">
        <v>1305</v>
      </c>
      <c r="AN283" s="214">
        <v>2</v>
      </c>
      <c r="AO283" s="214">
        <v>0</v>
      </c>
      <c r="AP283" s="214">
        <v>0</v>
      </c>
      <c r="AQ283" s="214">
        <v>0</v>
      </c>
      <c r="AR283" s="214">
        <v>3</v>
      </c>
      <c r="AS283" s="214">
        <v>5</v>
      </c>
      <c r="AT283" s="214">
        <v>41152</v>
      </c>
    </row>
    <row r="284" spans="2:46" x14ac:dyDescent="0.2">
      <c r="B284" s="214" t="s">
        <v>3128</v>
      </c>
      <c r="C284" s="214" t="s">
        <v>76</v>
      </c>
      <c r="D284" s="214" t="s">
        <v>429</v>
      </c>
      <c r="E284" s="214" t="s">
        <v>1437</v>
      </c>
      <c r="F284" s="214" t="s">
        <v>1259</v>
      </c>
      <c r="G284" s="214" t="s">
        <v>375</v>
      </c>
      <c r="H284" s="214" t="s">
        <v>2036</v>
      </c>
      <c r="I284" s="214" t="s">
        <v>375</v>
      </c>
      <c r="AB284" s="214">
        <v>2</v>
      </c>
      <c r="AF284" s="214">
        <v>1</v>
      </c>
      <c r="AG284" s="214" t="s">
        <v>912</v>
      </c>
      <c r="AN284" s="214">
        <v>2</v>
      </c>
      <c r="AO284" s="214">
        <v>0</v>
      </c>
      <c r="AP284" s="214">
        <v>0</v>
      </c>
      <c r="AQ284" s="214">
        <v>0</v>
      </c>
      <c r="AR284" s="214">
        <v>1</v>
      </c>
      <c r="AS284" s="214">
        <v>3</v>
      </c>
      <c r="AT284" s="214" t="s">
        <v>175</v>
      </c>
    </row>
    <row r="285" spans="2:46" x14ac:dyDescent="0.2">
      <c r="B285" s="214" t="s">
        <v>2866</v>
      </c>
      <c r="C285" s="214" t="s">
        <v>76</v>
      </c>
      <c r="D285" s="214" t="s">
        <v>1463</v>
      </c>
      <c r="E285" s="214" t="s">
        <v>1437</v>
      </c>
      <c r="F285" s="214" t="s">
        <v>1259</v>
      </c>
      <c r="G285" s="214" t="s">
        <v>1487</v>
      </c>
      <c r="H285" s="214" t="s">
        <v>1488</v>
      </c>
      <c r="I285" s="214" t="s">
        <v>1192</v>
      </c>
      <c r="AB285" s="214">
        <v>1</v>
      </c>
      <c r="AG285" s="214" t="s">
        <v>1193</v>
      </c>
      <c r="AN285" s="214">
        <v>1</v>
      </c>
      <c r="AO285" s="214">
        <v>0</v>
      </c>
      <c r="AP285" s="214">
        <v>0</v>
      </c>
      <c r="AQ285" s="214">
        <v>0</v>
      </c>
      <c r="AR285" s="214">
        <v>0</v>
      </c>
      <c r="AS285" s="214">
        <v>1</v>
      </c>
      <c r="AT285" s="214" t="s">
        <v>805</v>
      </c>
    </row>
    <row r="286" spans="2:46" x14ac:dyDescent="0.2">
      <c r="B286" s="214" t="s">
        <v>3096</v>
      </c>
      <c r="C286" s="214" t="s">
        <v>76</v>
      </c>
      <c r="D286" s="214" t="s">
        <v>313</v>
      </c>
      <c r="E286" s="214" t="s">
        <v>1437</v>
      </c>
      <c r="F286" s="214" t="s">
        <v>1259</v>
      </c>
      <c r="G286" s="214" t="s">
        <v>372</v>
      </c>
      <c r="H286" s="214" t="s">
        <v>2007</v>
      </c>
      <c r="I286" s="214" t="s">
        <v>372</v>
      </c>
      <c r="V286" s="214">
        <v>1</v>
      </c>
      <c r="Z286" s="214">
        <v>5</v>
      </c>
      <c r="AA286" s="214" t="s">
        <v>2161</v>
      </c>
      <c r="AF286" s="214">
        <v>0</v>
      </c>
      <c r="AN286" s="214">
        <v>1</v>
      </c>
      <c r="AO286" s="214">
        <v>0</v>
      </c>
      <c r="AP286" s="214">
        <v>0</v>
      </c>
      <c r="AQ286" s="214">
        <v>0</v>
      </c>
      <c r="AR286" s="214">
        <v>5</v>
      </c>
      <c r="AS286" s="214">
        <v>6</v>
      </c>
      <c r="AT286" s="214">
        <v>38838</v>
      </c>
    </row>
    <row r="287" spans="2:46" x14ac:dyDescent="0.2">
      <c r="B287" s="214" t="s">
        <v>2390</v>
      </c>
      <c r="C287" s="214" t="s">
        <v>76</v>
      </c>
      <c r="D287" s="214" t="s">
        <v>381</v>
      </c>
      <c r="E287" s="214" t="s">
        <v>1437</v>
      </c>
      <c r="F287" s="214" t="s">
        <v>1259</v>
      </c>
      <c r="G287" s="214" t="s">
        <v>373</v>
      </c>
      <c r="H287" s="214" t="s">
        <v>1516</v>
      </c>
      <c r="I287" s="214" t="s">
        <v>373</v>
      </c>
      <c r="T287" s="214">
        <v>2</v>
      </c>
      <c r="AB287" s="214">
        <v>1</v>
      </c>
      <c r="AG287" s="214" t="s">
        <v>540</v>
      </c>
      <c r="AN287" s="214">
        <v>1</v>
      </c>
      <c r="AO287" s="214">
        <v>0</v>
      </c>
      <c r="AP287" s="214">
        <v>0</v>
      </c>
      <c r="AQ287" s="214">
        <v>0</v>
      </c>
      <c r="AR287" s="214">
        <v>2</v>
      </c>
      <c r="AS287" s="214">
        <v>3</v>
      </c>
      <c r="AT287" s="214">
        <v>39989</v>
      </c>
    </row>
    <row r="288" spans="2:46" x14ac:dyDescent="0.2">
      <c r="B288" s="214" t="s">
        <v>2991</v>
      </c>
      <c r="C288" s="214" t="s">
        <v>76</v>
      </c>
      <c r="D288" s="214" t="s">
        <v>339</v>
      </c>
      <c r="E288" s="214" t="s">
        <v>1437</v>
      </c>
      <c r="F288" s="214" t="s">
        <v>1259</v>
      </c>
      <c r="G288" s="214" t="s">
        <v>373</v>
      </c>
      <c r="H288" s="214" t="s">
        <v>1943</v>
      </c>
      <c r="I288" s="214" t="s">
        <v>373</v>
      </c>
      <c r="AB288" s="214">
        <v>1</v>
      </c>
      <c r="AG288" s="214" t="s">
        <v>2199</v>
      </c>
      <c r="AL288" s="214">
        <v>3</v>
      </c>
      <c r="AN288" s="214">
        <v>1</v>
      </c>
      <c r="AO288" s="214">
        <v>0</v>
      </c>
      <c r="AP288" s="214">
        <v>0</v>
      </c>
      <c r="AQ288" s="214">
        <v>0</v>
      </c>
      <c r="AR288" s="214">
        <v>3</v>
      </c>
      <c r="AS288" s="214">
        <v>4</v>
      </c>
      <c r="AT288" s="214">
        <v>39785</v>
      </c>
    </row>
    <row r="289" spans="2:46" x14ac:dyDescent="0.2">
      <c r="B289" s="214" t="s">
        <v>2390</v>
      </c>
      <c r="C289" s="214" t="s">
        <v>76</v>
      </c>
      <c r="D289" s="214" t="s">
        <v>381</v>
      </c>
      <c r="E289" s="214" t="s">
        <v>1437</v>
      </c>
      <c r="F289" s="214" t="s">
        <v>1259</v>
      </c>
      <c r="G289" s="214" t="s">
        <v>1561</v>
      </c>
      <c r="H289" s="214" t="s">
        <v>1562</v>
      </c>
      <c r="I289" s="214" t="s">
        <v>1282</v>
      </c>
      <c r="T289" s="214">
        <v>2</v>
      </c>
      <c r="AB289" s="214">
        <v>1</v>
      </c>
      <c r="AG289" s="214" t="s">
        <v>1283</v>
      </c>
      <c r="AN289" s="214">
        <v>1</v>
      </c>
      <c r="AO289" s="214">
        <v>0</v>
      </c>
      <c r="AP289" s="214">
        <v>0</v>
      </c>
      <c r="AQ289" s="214">
        <v>0</v>
      </c>
      <c r="AR289" s="214">
        <v>2</v>
      </c>
      <c r="AS289" s="214">
        <v>3</v>
      </c>
    </row>
    <row r="290" spans="2:46" x14ac:dyDescent="0.2">
      <c r="B290" s="214" t="s">
        <v>2469</v>
      </c>
      <c r="C290" s="214" t="s">
        <v>76</v>
      </c>
      <c r="D290" s="214" t="s">
        <v>416</v>
      </c>
      <c r="E290" s="214" t="s">
        <v>1437</v>
      </c>
      <c r="F290" s="214" t="s">
        <v>1259</v>
      </c>
      <c r="G290" s="214" t="s">
        <v>1561</v>
      </c>
      <c r="H290" s="214" t="s">
        <v>1643</v>
      </c>
      <c r="I290" s="214" t="s">
        <v>611</v>
      </c>
      <c r="AF290" s="214">
        <v>1</v>
      </c>
      <c r="AG290" s="214" t="s">
        <v>748</v>
      </c>
      <c r="AN290" s="214">
        <v>0</v>
      </c>
      <c r="AO290" s="214">
        <v>0</v>
      </c>
      <c r="AP290" s="214">
        <v>0</v>
      </c>
      <c r="AQ290" s="214">
        <v>0</v>
      </c>
      <c r="AR290" s="214">
        <v>1</v>
      </c>
      <c r="AS290" s="214">
        <v>1</v>
      </c>
      <c r="AT290" s="214">
        <v>39661</v>
      </c>
    </row>
    <row r="291" spans="2:46" x14ac:dyDescent="0.2">
      <c r="B291" s="214" t="s">
        <v>2314</v>
      </c>
      <c r="C291" s="214" t="s">
        <v>76</v>
      </c>
      <c r="D291" s="214" t="s">
        <v>660</v>
      </c>
      <c r="E291" s="214" t="s">
        <v>1437</v>
      </c>
      <c r="F291" s="214" t="s">
        <v>1259</v>
      </c>
      <c r="G291" s="214" t="s">
        <v>143</v>
      </c>
      <c r="H291" s="214" t="s">
        <v>1429</v>
      </c>
      <c r="I291" s="214" t="s">
        <v>143</v>
      </c>
      <c r="AB291" s="214">
        <v>1</v>
      </c>
      <c r="AG291" s="214" t="s">
        <v>1299</v>
      </c>
      <c r="AH291" s="214">
        <v>4</v>
      </c>
      <c r="AM291" s="214" t="s">
        <v>1299</v>
      </c>
      <c r="AN291" s="214">
        <v>5</v>
      </c>
      <c r="AO291" s="214">
        <v>0</v>
      </c>
      <c r="AP291" s="214">
        <v>0</v>
      </c>
      <c r="AQ291" s="214">
        <v>0</v>
      </c>
      <c r="AR291" s="214">
        <v>0</v>
      </c>
      <c r="AS291" s="214">
        <v>5</v>
      </c>
    </row>
    <row r="292" spans="2:46" x14ac:dyDescent="0.2">
      <c r="B292" s="214" t="s">
        <v>2859</v>
      </c>
      <c r="C292" s="214" t="s">
        <v>76</v>
      </c>
      <c r="D292" s="214" t="s">
        <v>1447</v>
      </c>
      <c r="E292" s="214" t="s">
        <v>1437</v>
      </c>
      <c r="F292" s="214" t="s">
        <v>1259</v>
      </c>
      <c r="G292" s="214" t="s">
        <v>143</v>
      </c>
      <c r="H292" s="214" t="s">
        <v>1450</v>
      </c>
      <c r="I292" s="214" t="s">
        <v>143</v>
      </c>
      <c r="Z292" s="214">
        <v>1</v>
      </c>
      <c r="AA292" s="214" t="s">
        <v>461</v>
      </c>
      <c r="AB292" s="214">
        <v>1</v>
      </c>
      <c r="AG292" s="214" t="s">
        <v>462</v>
      </c>
      <c r="AL292" s="214">
        <v>3</v>
      </c>
      <c r="AM292" s="214" t="s">
        <v>462</v>
      </c>
      <c r="AN292" s="214">
        <v>1</v>
      </c>
      <c r="AO292" s="214">
        <v>0</v>
      </c>
      <c r="AP292" s="214">
        <v>0</v>
      </c>
      <c r="AQ292" s="214">
        <v>0</v>
      </c>
      <c r="AR292" s="214">
        <v>4</v>
      </c>
      <c r="AS292" s="214">
        <v>5</v>
      </c>
      <c r="AT292" s="214">
        <v>39251</v>
      </c>
    </row>
    <row r="293" spans="2:46" x14ac:dyDescent="0.2">
      <c r="B293" s="214" t="s">
        <v>2364</v>
      </c>
      <c r="C293" s="214" t="s">
        <v>76</v>
      </c>
      <c r="D293" s="214" t="s">
        <v>458</v>
      </c>
      <c r="E293" s="214" t="s">
        <v>1437</v>
      </c>
      <c r="F293" s="214" t="s">
        <v>1259</v>
      </c>
      <c r="G293" s="214" t="s">
        <v>143</v>
      </c>
      <c r="H293" s="214" t="s">
        <v>1462</v>
      </c>
      <c r="I293" s="214" t="s">
        <v>143</v>
      </c>
      <c r="V293" s="214">
        <v>1</v>
      </c>
      <c r="Z293" s="214">
        <v>1</v>
      </c>
      <c r="AA293" s="214" t="s">
        <v>3411</v>
      </c>
      <c r="AB293" s="214">
        <v>3</v>
      </c>
      <c r="AF293" s="214">
        <v>2</v>
      </c>
      <c r="AG293" s="214" t="s">
        <v>3411</v>
      </c>
      <c r="AL293" s="214">
        <v>2</v>
      </c>
      <c r="AN293" s="214">
        <v>4</v>
      </c>
      <c r="AO293" s="214">
        <v>0</v>
      </c>
      <c r="AP293" s="214">
        <v>0</v>
      </c>
      <c r="AQ293" s="214">
        <v>0</v>
      </c>
      <c r="AR293" s="214">
        <v>5</v>
      </c>
      <c r="AS293" s="214">
        <v>9</v>
      </c>
      <c r="AT293" s="214">
        <v>40422</v>
      </c>
    </row>
    <row r="294" spans="2:46" x14ac:dyDescent="0.2">
      <c r="B294" s="214" t="s">
        <v>2866</v>
      </c>
      <c r="C294" s="214" t="s">
        <v>76</v>
      </c>
      <c r="D294" s="214" t="s">
        <v>1463</v>
      </c>
      <c r="E294" s="214" t="s">
        <v>1437</v>
      </c>
      <c r="F294" s="214" t="s">
        <v>1259</v>
      </c>
      <c r="G294" s="214" t="s">
        <v>143</v>
      </c>
      <c r="H294" s="214" t="s">
        <v>1470</v>
      </c>
      <c r="I294" s="214" t="s">
        <v>143</v>
      </c>
      <c r="AB294" s="214">
        <v>3</v>
      </c>
      <c r="AG294" s="214" t="s">
        <v>1178</v>
      </c>
      <c r="AN294" s="214">
        <v>3</v>
      </c>
      <c r="AO294" s="214">
        <v>0</v>
      </c>
      <c r="AP294" s="214">
        <v>0</v>
      </c>
      <c r="AQ294" s="214">
        <v>0</v>
      </c>
      <c r="AR294" s="214">
        <v>0</v>
      </c>
      <c r="AS294" s="214">
        <v>3</v>
      </c>
      <c r="AT294" s="214" t="s">
        <v>315</v>
      </c>
    </row>
    <row r="295" spans="2:46" x14ac:dyDescent="0.2">
      <c r="B295" s="214" t="s">
        <v>2866</v>
      </c>
      <c r="C295" s="214" t="s">
        <v>76</v>
      </c>
      <c r="D295" s="214" t="s">
        <v>1463</v>
      </c>
      <c r="E295" s="214" t="s">
        <v>1437</v>
      </c>
      <c r="F295" s="214" t="s">
        <v>1259</v>
      </c>
      <c r="G295" s="214" t="s">
        <v>143</v>
      </c>
      <c r="H295" s="214" t="s">
        <v>1489</v>
      </c>
      <c r="I295" s="214" t="s">
        <v>1306</v>
      </c>
      <c r="AB295" s="214">
        <v>1</v>
      </c>
      <c r="AG295" s="214" t="s">
        <v>1307</v>
      </c>
      <c r="AN295" s="214">
        <v>1</v>
      </c>
      <c r="AO295" s="214">
        <v>0</v>
      </c>
      <c r="AP295" s="214">
        <v>0</v>
      </c>
      <c r="AQ295" s="214">
        <v>0</v>
      </c>
      <c r="AR295" s="214">
        <v>0</v>
      </c>
      <c r="AS295" s="214">
        <v>1</v>
      </c>
      <c r="AT295" s="214">
        <v>40989</v>
      </c>
    </row>
    <row r="296" spans="2:46" x14ac:dyDescent="0.2">
      <c r="B296" s="214" t="s">
        <v>2866</v>
      </c>
      <c r="C296" s="214" t="s">
        <v>76</v>
      </c>
      <c r="D296" s="214" t="s">
        <v>1463</v>
      </c>
      <c r="E296" s="214" t="s">
        <v>1437</v>
      </c>
      <c r="F296" s="214" t="s">
        <v>1259</v>
      </c>
      <c r="G296" s="214" t="s">
        <v>143</v>
      </c>
      <c r="H296" s="214" t="s">
        <v>1490</v>
      </c>
      <c r="I296" s="214" t="s">
        <v>1306</v>
      </c>
      <c r="AB296" s="214">
        <v>1</v>
      </c>
      <c r="AG296" s="214" t="s">
        <v>1307</v>
      </c>
      <c r="AN296" s="214">
        <v>1</v>
      </c>
      <c r="AO296" s="214">
        <v>0</v>
      </c>
      <c r="AP296" s="214">
        <v>0</v>
      </c>
      <c r="AQ296" s="214">
        <v>0</v>
      </c>
      <c r="AR296" s="214">
        <v>0</v>
      </c>
      <c r="AS296" s="214">
        <v>1</v>
      </c>
      <c r="AT296" s="214">
        <v>40989</v>
      </c>
    </row>
    <row r="297" spans="2:46" x14ac:dyDescent="0.2">
      <c r="B297" s="214" t="s">
        <v>2390</v>
      </c>
      <c r="C297" s="214" t="s">
        <v>76</v>
      </c>
      <c r="D297" s="214" t="s">
        <v>381</v>
      </c>
      <c r="E297" s="214" t="s">
        <v>1437</v>
      </c>
      <c r="F297" s="214" t="s">
        <v>1259</v>
      </c>
      <c r="G297" s="214" t="s">
        <v>143</v>
      </c>
      <c r="H297" s="214" t="s">
        <v>1502</v>
      </c>
      <c r="I297" s="214" t="s">
        <v>143</v>
      </c>
      <c r="T297" s="214">
        <v>2</v>
      </c>
      <c r="AB297" s="214">
        <v>5</v>
      </c>
      <c r="AG297" s="214" t="s">
        <v>380</v>
      </c>
      <c r="AN297" s="214">
        <v>5</v>
      </c>
      <c r="AO297" s="214">
        <v>0</v>
      </c>
      <c r="AP297" s="214">
        <v>0</v>
      </c>
      <c r="AQ297" s="214">
        <v>0</v>
      </c>
      <c r="AR297" s="214">
        <v>2</v>
      </c>
      <c r="AS297" s="214">
        <v>7</v>
      </c>
      <c r="AT297" s="214">
        <v>38870</v>
      </c>
    </row>
    <row r="298" spans="2:46" x14ac:dyDescent="0.2">
      <c r="B298" s="214" t="s">
        <v>2390</v>
      </c>
      <c r="C298" s="214" t="s">
        <v>76</v>
      </c>
      <c r="D298" s="214" t="s">
        <v>381</v>
      </c>
      <c r="E298" s="214" t="s">
        <v>1437</v>
      </c>
      <c r="F298" s="214" t="s">
        <v>1259</v>
      </c>
      <c r="G298" s="214" t="s">
        <v>143</v>
      </c>
      <c r="H298" s="214" t="s">
        <v>1547</v>
      </c>
      <c r="I298" s="214" t="s">
        <v>1049</v>
      </c>
      <c r="T298" s="214">
        <v>2</v>
      </c>
      <c r="AB298" s="214">
        <v>1</v>
      </c>
      <c r="AG298" s="214" t="s">
        <v>1050</v>
      </c>
      <c r="AN298" s="214">
        <v>1</v>
      </c>
      <c r="AO298" s="214">
        <v>0</v>
      </c>
      <c r="AP298" s="214">
        <v>0</v>
      </c>
      <c r="AQ298" s="214">
        <v>0</v>
      </c>
      <c r="AR298" s="214">
        <v>2</v>
      </c>
      <c r="AS298" s="214">
        <v>3</v>
      </c>
    </row>
    <row r="299" spans="2:46" x14ac:dyDescent="0.2">
      <c r="B299" s="214" t="s">
        <v>3167</v>
      </c>
      <c r="C299" s="214" t="s">
        <v>76</v>
      </c>
      <c r="D299" s="214" t="s">
        <v>1570</v>
      </c>
      <c r="E299" s="214" t="s">
        <v>1437</v>
      </c>
      <c r="F299" s="214" t="s">
        <v>1259</v>
      </c>
      <c r="G299" s="214" t="s">
        <v>143</v>
      </c>
      <c r="H299" s="214" t="s">
        <v>1581</v>
      </c>
      <c r="I299" s="214" t="s">
        <v>143</v>
      </c>
      <c r="P299" s="214">
        <v>1</v>
      </c>
      <c r="T299" s="214">
        <v>1</v>
      </c>
      <c r="U299" s="214" t="s">
        <v>1315</v>
      </c>
      <c r="AB299" s="214">
        <v>10</v>
      </c>
      <c r="AG299" s="214" t="s">
        <v>260</v>
      </c>
      <c r="AL299" s="214">
        <v>9</v>
      </c>
      <c r="AM299" s="214" t="s">
        <v>260</v>
      </c>
      <c r="AN299" s="214">
        <v>11</v>
      </c>
      <c r="AO299" s="214">
        <v>0</v>
      </c>
      <c r="AP299" s="214">
        <v>0</v>
      </c>
      <c r="AQ299" s="214">
        <v>0</v>
      </c>
      <c r="AR299" s="214">
        <v>10</v>
      </c>
      <c r="AS299" s="214">
        <v>21</v>
      </c>
      <c r="AT299" s="214">
        <v>38504</v>
      </c>
    </row>
    <row r="300" spans="2:46" x14ac:dyDescent="0.2">
      <c r="B300" s="214" t="s">
        <v>2431</v>
      </c>
      <c r="C300" s="214" t="s">
        <v>76</v>
      </c>
      <c r="D300" s="214" t="s">
        <v>1591</v>
      </c>
      <c r="E300" s="214" t="s">
        <v>1437</v>
      </c>
      <c r="F300" s="214" t="s">
        <v>1259</v>
      </c>
      <c r="G300" s="214" t="s">
        <v>143</v>
      </c>
      <c r="H300" s="214" t="s">
        <v>1598</v>
      </c>
      <c r="I300" s="214" t="s">
        <v>143</v>
      </c>
      <c r="AB300" s="214">
        <v>13</v>
      </c>
      <c r="AG300" s="214" t="s">
        <v>66</v>
      </c>
      <c r="AN300" s="214">
        <v>13</v>
      </c>
      <c r="AO300" s="214">
        <v>0</v>
      </c>
      <c r="AP300" s="214">
        <v>0</v>
      </c>
      <c r="AQ300" s="214">
        <v>0</v>
      </c>
      <c r="AR300" s="214">
        <v>0</v>
      </c>
      <c r="AS300" s="214">
        <v>13</v>
      </c>
      <c r="AT300" s="214">
        <v>40133</v>
      </c>
    </row>
    <row r="301" spans="2:46" x14ac:dyDescent="0.2">
      <c r="B301" s="214" t="s">
        <v>2437</v>
      </c>
      <c r="C301" s="214" t="s">
        <v>76</v>
      </c>
      <c r="D301" s="214" t="s">
        <v>230</v>
      </c>
      <c r="E301" s="214" t="s">
        <v>1437</v>
      </c>
      <c r="F301" s="214" t="s">
        <v>1259</v>
      </c>
      <c r="G301" s="214" t="s">
        <v>143</v>
      </c>
      <c r="H301" s="214" t="s">
        <v>1612</v>
      </c>
      <c r="I301" s="214" t="s">
        <v>143</v>
      </c>
      <c r="AB301" s="214">
        <v>3</v>
      </c>
      <c r="AG301" s="214" t="s">
        <v>1145</v>
      </c>
      <c r="AL301" s="214">
        <v>6</v>
      </c>
      <c r="AM301" s="214" t="s">
        <v>1145</v>
      </c>
      <c r="AN301" s="214">
        <v>3</v>
      </c>
      <c r="AO301" s="214">
        <v>0</v>
      </c>
      <c r="AP301" s="214">
        <v>0</v>
      </c>
      <c r="AQ301" s="214">
        <v>0</v>
      </c>
      <c r="AR301" s="214">
        <v>6</v>
      </c>
      <c r="AS301" s="214">
        <v>9</v>
      </c>
      <c r="AT301" s="214">
        <v>38292</v>
      </c>
    </row>
    <row r="302" spans="2:46" x14ac:dyDescent="0.2">
      <c r="B302" s="214" t="s">
        <v>2469</v>
      </c>
      <c r="C302" s="214" t="s">
        <v>76</v>
      </c>
      <c r="D302" s="214" t="s">
        <v>416</v>
      </c>
      <c r="E302" s="214" t="s">
        <v>1437</v>
      </c>
      <c r="F302" s="214" t="s">
        <v>1259</v>
      </c>
      <c r="G302" s="214" t="s">
        <v>143</v>
      </c>
      <c r="H302" s="214" t="s">
        <v>1642</v>
      </c>
      <c r="I302" s="214" t="s">
        <v>19</v>
      </c>
      <c r="V302" s="214">
        <v>1</v>
      </c>
      <c r="AA302" s="214" t="s">
        <v>66</v>
      </c>
      <c r="AB302" s="214">
        <v>1</v>
      </c>
      <c r="AG302" s="214" t="s">
        <v>66</v>
      </c>
      <c r="AL302" s="214">
        <v>4</v>
      </c>
      <c r="AN302" s="214">
        <v>2</v>
      </c>
      <c r="AO302" s="214">
        <v>0</v>
      </c>
      <c r="AP302" s="214">
        <v>0</v>
      </c>
      <c r="AQ302" s="214">
        <v>0</v>
      </c>
      <c r="AR302" s="214">
        <v>4</v>
      </c>
      <c r="AS302" s="214">
        <v>6</v>
      </c>
      <c r="AT302" s="214">
        <v>39622</v>
      </c>
    </row>
    <row r="303" spans="2:46" x14ac:dyDescent="0.2">
      <c r="B303" s="214" t="s">
        <v>2469</v>
      </c>
      <c r="C303" s="214" t="s">
        <v>76</v>
      </c>
      <c r="D303" s="214" t="s">
        <v>416</v>
      </c>
      <c r="E303" s="214" t="s">
        <v>1437</v>
      </c>
      <c r="F303" s="214" t="s">
        <v>1259</v>
      </c>
      <c r="G303" s="214" t="s">
        <v>143</v>
      </c>
      <c r="H303" s="214" t="s">
        <v>1644</v>
      </c>
      <c r="I303" s="214" t="s">
        <v>612</v>
      </c>
      <c r="V303" s="214">
        <v>1</v>
      </c>
      <c r="AA303" s="214" t="s">
        <v>747</v>
      </c>
      <c r="AN303" s="214">
        <v>1</v>
      </c>
      <c r="AO303" s="214">
        <v>0</v>
      </c>
      <c r="AP303" s="214">
        <v>0</v>
      </c>
      <c r="AQ303" s="214">
        <v>0</v>
      </c>
      <c r="AR303" s="214">
        <v>0</v>
      </c>
      <c r="AS303" s="214">
        <v>1</v>
      </c>
      <c r="AT303" s="214">
        <v>38018</v>
      </c>
    </row>
    <row r="304" spans="2:46" x14ac:dyDescent="0.2">
      <c r="B304" s="214" t="s">
        <v>2424</v>
      </c>
      <c r="C304" s="214" t="s">
        <v>76</v>
      </c>
      <c r="D304" s="214" t="s">
        <v>1686</v>
      </c>
      <c r="E304" s="214" t="s">
        <v>1437</v>
      </c>
      <c r="F304" s="214" t="s">
        <v>1259</v>
      </c>
      <c r="G304" s="214" t="s">
        <v>143</v>
      </c>
      <c r="H304" s="214" t="s">
        <v>1692</v>
      </c>
      <c r="I304" s="214" t="s">
        <v>752</v>
      </c>
      <c r="AB304" s="214">
        <v>1</v>
      </c>
      <c r="AF304" s="214">
        <v>1</v>
      </c>
      <c r="AG304" s="214" t="s">
        <v>863</v>
      </c>
      <c r="AL304" s="214">
        <v>2</v>
      </c>
      <c r="AN304" s="214">
        <v>1</v>
      </c>
      <c r="AO304" s="214">
        <v>0</v>
      </c>
      <c r="AP304" s="214">
        <v>0</v>
      </c>
      <c r="AQ304" s="214">
        <v>0</v>
      </c>
      <c r="AR304" s="214">
        <v>3</v>
      </c>
      <c r="AS304" s="214">
        <v>4</v>
      </c>
    </row>
    <row r="305" spans="2:46" x14ac:dyDescent="0.2">
      <c r="B305" s="214" t="s">
        <v>2575</v>
      </c>
      <c r="C305" s="214" t="s">
        <v>76</v>
      </c>
      <c r="D305" s="214" t="s">
        <v>382</v>
      </c>
      <c r="E305" s="214" t="s">
        <v>1437</v>
      </c>
      <c r="F305" s="214" t="s">
        <v>1259</v>
      </c>
      <c r="G305" s="214" t="s">
        <v>143</v>
      </c>
      <c r="H305" s="214" t="s">
        <v>1702</v>
      </c>
      <c r="I305" s="214" t="s">
        <v>143</v>
      </c>
      <c r="N305" s="214">
        <v>1</v>
      </c>
      <c r="O305" s="214" t="s">
        <v>214</v>
      </c>
      <c r="AB305" s="214">
        <v>5</v>
      </c>
      <c r="AG305" s="214" t="s">
        <v>171</v>
      </c>
      <c r="AL305" s="214">
        <v>1</v>
      </c>
      <c r="AN305" s="214">
        <v>5</v>
      </c>
      <c r="AO305" s="214">
        <v>0</v>
      </c>
      <c r="AP305" s="214">
        <v>0</v>
      </c>
      <c r="AQ305" s="214">
        <v>0</v>
      </c>
      <c r="AR305" s="214">
        <v>2</v>
      </c>
      <c r="AS305" s="214">
        <v>7</v>
      </c>
      <c r="AT305" s="214">
        <v>35278</v>
      </c>
    </row>
    <row r="306" spans="2:46" x14ac:dyDescent="0.2">
      <c r="B306" s="214" t="s">
        <v>2591</v>
      </c>
      <c r="C306" s="214" t="s">
        <v>76</v>
      </c>
      <c r="D306" s="214" t="s">
        <v>1704</v>
      </c>
      <c r="E306" s="214" t="s">
        <v>1437</v>
      </c>
      <c r="F306" s="214" t="s">
        <v>1259</v>
      </c>
      <c r="G306" s="214" t="s">
        <v>143</v>
      </c>
      <c r="H306" s="214" t="s">
        <v>1741</v>
      </c>
      <c r="I306" s="214" t="s">
        <v>143</v>
      </c>
      <c r="AB306" s="214">
        <v>1</v>
      </c>
      <c r="AL306" s="214">
        <v>15</v>
      </c>
      <c r="AN306" s="214">
        <v>1</v>
      </c>
      <c r="AO306" s="214">
        <v>0</v>
      </c>
      <c r="AP306" s="214">
        <v>0</v>
      </c>
      <c r="AQ306" s="214">
        <v>0</v>
      </c>
      <c r="AR306" s="214">
        <v>15</v>
      </c>
      <c r="AS306" s="214">
        <v>16</v>
      </c>
    </row>
    <row r="307" spans="2:46" x14ac:dyDescent="0.2">
      <c r="B307" s="214" t="s">
        <v>2584</v>
      </c>
      <c r="C307" s="214" t="s">
        <v>76</v>
      </c>
      <c r="D307" s="214" t="s">
        <v>766</v>
      </c>
      <c r="E307" s="214" t="s">
        <v>1437</v>
      </c>
      <c r="F307" s="214" t="s">
        <v>1259</v>
      </c>
      <c r="G307" s="214" t="s">
        <v>143</v>
      </c>
      <c r="H307" s="214" t="s">
        <v>1754</v>
      </c>
      <c r="I307" s="214" t="s">
        <v>64</v>
      </c>
      <c r="V307" s="214">
        <v>1</v>
      </c>
      <c r="AA307" s="214" t="s">
        <v>952</v>
      </c>
      <c r="AB307" s="214">
        <v>1</v>
      </c>
      <c r="AG307" s="214" t="s">
        <v>2116</v>
      </c>
      <c r="AH307" s="214">
        <v>1</v>
      </c>
      <c r="AL307" s="214">
        <v>1</v>
      </c>
      <c r="AN307" s="214">
        <v>3</v>
      </c>
      <c r="AO307" s="214">
        <v>0</v>
      </c>
      <c r="AP307" s="214">
        <v>0</v>
      </c>
      <c r="AQ307" s="214">
        <v>0</v>
      </c>
      <c r="AR307" s="214">
        <v>1</v>
      </c>
      <c r="AS307" s="214">
        <v>4</v>
      </c>
      <c r="AT307" s="214">
        <v>40603</v>
      </c>
    </row>
    <row r="308" spans="2:46" x14ac:dyDescent="0.2">
      <c r="B308" s="214" t="s">
        <v>2655</v>
      </c>
      <c r="C308" s="214" t="s">
        <v>76</v>
      </c>
      <c r="D308" s="214" t="s">
        <v>1767</v>
      </c>
      <c r="E308" s="214" t="s">
        <v>1437</v>
      </c>
      <c r="F308" s="214" t="s">
        <v>1259</v>
      </c>
      <c r="G308" s="214" t="s">
        <v>143</v>
      </c>
      <c r="H308" s="214" t="s">
        <v>1772</v>
      </c>
      <c r="I308" s="214" t="s">
        <v>143</v>
      </c>
      <c r="AL308" s="214">
        <v>4</v>
      </c>
      <c r="AM308" s="214" t="s">
        <v>1027</v>
      </c>
      <c r="AN308" s="214">
        <v>0</v>
      </c>
      <c r="AO308" s="214">
        <v>0</v>
      </c>
      <c r="AP308" s="214">
        <v>0</v>
      </c>
      <c r="AQ308" s="214">
        <v>0</v>
      </c>
      <c r="AR308" s="214">
        <v>4</v>
      </c>
      <c r="AS308" s="214">
        <v>4</v>
      </c>
      <c r="AT308" s="214">
        <v>39556</v>
      </c>
    </row>
    <row r="309" spans="2:46" x14ac:dyDescent="0.2">
      <c r="B309" s="214" t="s">
        <v>2655</v>
      </c>
      <c r="C309" s="214" t="s">
        <v>76</v>
      </c>
      <c r="D309" s="214" t="s">
        <v>1767</v>
      </c>
      <c r="E309" s="214" t="s">
        <v>1437</v>
      </c>
      <c r="F309" s="214" t="s">
        <v>1259</v>
      </c>
      <c r="G309" s="214" t="s">
        <v>143</v>
      </c>
      <c r="H309" s="214" t="s">
        <v>1777</v>
      </c>
      <c r="I309" s="214" t="s">
        <v>1029</v>
      </c>
      <c r="AL309" s="214">
        <v>1</v>
      </c>
      <c r="AM309" s="214" t="s">
        <v>1032</v>
      </c>
      <c r="AN309" s="214">
        <v>0</v>
      </c>
      <c r="AO309" s="214">
        <v>0</v>
      </c>
      <c r="AP309" s="214">
        <v>0</v>
      </c>
      <c r="AQ309" s="214">
        <v>0</v>
      </c>
      <c r="AR309" s="214">
        <v>1</v>
      </c>
      <c r="AS309" s="214">
        <v>1</v>
      </c>
      <c r="AT309" s="214" t="s">
        <v>1030</v>
      </c>
    </row>
    <row r="310" spans="2:46" x14ac:dyDescent="0.2">
      <c r="B310" s="214" t="s">
        <v>2724</v>
      </c>
      <c r="C310" s="214" t="s">
        <v>76</v>
      </c>
      <c r="D310" s="214" t="s">
        <v>53</v>
      </c>
      <c r="E310" s="214" t="s">
        <v>1437</v>
      </c>
      <c r="F310" s="214" t="s">
        <v>1259</v>
      </c>
      <c r="G310" s="214" t="s">
        <v>143</v>
      </c>
      <c r="H310" s="214" t="s">
        <v>1813</v>
      </c>
      <c r="I310" s="214" t="s">
        <v>143</v>
      </c>
      <c r="AB310" s="214">
        <v>1</v>
      </c>
      <c r="AG310" s="214" t="s">
        <v>886</v>
      </c>
      <c r="AL310" s="214">
        <v>5</v>
      </c>
      <c r="AM310" s="214" t="s">
        <v>886</v>
      </c>
      <c r="AN310" s="214">
        <v>1</v>
      </c>
      <c r="AO310" s="214">
        <v>0</v>
      </c>
      <c r="AP310" s="214">
        <v>0</v>
      </c>
      <c r="AQ310" s="214">
        <v>0</v>
      </c>
      <c r="AR310" s="214">
        <v>5</v>
      </c>
      <c r="AS310" s="214">
        <v>6</v>
      </c>
      <c r="AT310" s="214">
        <v>40648</v>
      </c>
    </row>
    <row r="311" spans="2:46" x14ac:dyDescent="0.2">
      <c r="B311" s="214" t="s">
        <v>2977</v>
      </c>
      <c r="C311" s="214" t="s">
        <v>76</v>
      </c>
      <c r="D311" s="214" t="s">
        <v>57</v>
      </c>
      <c r="E311" s="214" t="s">
        <v>1437</v>
      </c>
      <c r="F311" s="214" t="s">
        <v>1259</v>
      </c>
      <c r="G311" s="214" t="s">
        <v>143</v>
      </c>
      <c r="H311" s="214" t="s">
        <v>1929</v>
      </c>
      <c r="I311" s="214" t="s">
        <v>143</v>
      </c>
      <c r="AB311" s="214">
        <v>3</v>
      </c>
      <c r="AF311" s="214">
        <v>1</v>
      </c>
      <c r="AG311" s="214" t="s">
        <v>649</v>
      </c>
      <c r="AH311" s="214">
        <v>1</v>
      </c>
      <c r="AL311" s="214">
        <v>1</v>
      </c>
      <c r="AM311" s="214" t="s">
        <v>649</v>
      </c>
      <c r="AN311" s="214">
        <v>4</v>
      </c>
      <c r="AO311" s="214">
        <v>0</v>
      </c>
      <c r="AP311" s="214">
        <v>0</v>
      </c>
      <c r="AQ311" s="214">
        <v>0</v>
      </c>
      <c r="AR311" s="214">
        <v>2</v>
      </c>
      <c r="AS311" s="214">
        <v>6</v>
      </c>
      <c r="AT311" s="214" t="s">
        <v>645</v>
      </c>
    </row>
    <row r="312" spans="2:46" x14ac:dyDescent="0.2">
      <c r="B312" s="214" t="s">
        <v>2991</v>
      </c>
      <c r="C312" s="214" t="s">
        <v>76</v>
      </c>
      <c r="D312" s="214" t="s">
        <v>339</v>
      </c>
      <c r="E312" s="214" t="s">
        <v>1437</v>
      </c>
      <c r="F312" s="214" t="s">
        <v>1259</v>
      </c>
      <c r="G312" s="214" t="s">
        <v>143</v>
      </c>
      <c r="H312" s="214" t="s">
        <v>1949</v>
      </c>
      <c r="I312" s="214" t="s">
        <v>143</v>
      </c>
      <c r="AB312" s="214">
        <v>1</v>
      </c>
      <c r="AG312" s="214" t="s">
        <v>1143</v>
      </c>
      <c r="AL312" s="214">
        <v>3</v>
      </c>
      <c r="AN312" s="214">
        <v>1</v>
      </c>
      <c r="AO312" s="214">
        <v>0</v>
      </c>
      <c r="AP312" s="214">
        <v>0</v>
      </c>
      <c r="AQ312" s="214">
        <v>0</v>
      </c>
      <c r="AR312" s="214">
        <v>3</v>
      </c>
      <c r="AS312" s="214">
        <v>4</v>
      </c>
      <c r="AT312" s="214">
        <v>3493</v>
      </c>
    </row>
    <row r="313" spans="2:46" x14ac:dyDescent="0.2">
      <c r="B313" s="214" t="s">
        <v>3082</v>
      </c>
      <c r="C313" s="214" t="s">
        <v>76</v>
      </c>
      <c r="D313" s="214" t="s">
        <v>258</v>
      </c>
      <c r="E313" s="214" t="s">
        <v>1437</v>
      </c>
      <c r="F313" s="214" t="s">
        <v>1259</v>
      </c>
      <c r="G313" s="214" t="s">
        <v>143</v>
      </c>
      <c r="H313" s="214" t="s">
        <v>1986</v>
      </c>
      <c r="I313" s="214" t="s">
        <v>143</v>
      </c>
      <c r="N313" s="214">
        <v>1</v>
      </c>
      <c r="O313" s="214" t="s">
        <v>820</v>
      </c>
      <c r="T313" s="214">
        <v>1</v>
      </c>
      <c r="U313" s="214" t="s">
        <v>356</v>
      </c>
      <c r="AB313" s="214">
        <v>2</v>
      </c>
      <c r="AG313" s="214" t="s">
        <v>3</v>
      </c>
      <c r="AL313" s="214">
        <v>6</v>
      </c>
      <c r="AM313" s="214" t="s">
        <v>463</v>
      </c>
      <c r="AN313" s="214">
        <v>2</v>
      </c>
      <c r="AO313" s="214">
        <v>0</v>
      </c>
      <c r="AP313" s="214">
        <v>0</v>
      </c>
      <c r="AQ313" s="214">
        <v>0</v>
      </c>
      <c r="AR313" s="214">
        <v>8</v>
      </c>
      <c r="AS313" s="214">
        <v>10</v>
      </c>
      <c r="AT313" s="214">
        <v>37228</v>
      </c>
    </row>
    <row r="314" spans="2:46" x14ac:dyDescent="0.2">
      <c r="B314" s="214" t="s">
        <v>3096</v>
      </c>
      <c r="C314" s="214" t="s">
        <v>76</v>
      </c>
      <c r="D314" s="214" t="s">
        <v>313</v>
      </c>
      <c r="E314" s="214" t="s">
        <v>1437</v>
      </c>
      <c r="F314" s="214" t="s">
        <v>1259</v>
      </c>
      <c r="G314" s="214" t="s">
        <v>143</v>
      </c>
      <c r="H314" s="214" t="s">
        <v>2001</v>
      </c>
      <c r="I314" s="214" t="s">
        <v>143</v>
      </c>
      <c r="W314" s="214">
        <v>0</v>
      </c>
      <c r="Z314" s="214">
        <v>0</v>
      </c>
      <c r="AB314" s="214">
        <v>1</v>
      </c>
      <c r="AF314" s="214">
        <v>6</v>
      </c>
      <c r="AG314" s="214" t="s">
        <v>901</v>
      </c>
      <c r="AN314" s="214">
        <v>1</v>
      </c>
      <c r="AO314" s="214">
        <v>0</v>
      </c>
      <c r="AP314" s="214">
        <v>0</v>
      </c>
      <c r="AQ314" s="214">
        <v>0</v>
      </c>
      <c r="AR314" s="214">
        <v>6</v>
      </c>
      <c r="AS314" s="214">
        <v>7</v>
      </c>
      <c r="AT314" s="214">
        <v>37742</v>
      </c>
    </row>
    <row r="315" spans="2:46" x14ac:dyDescent="0.2">
      <c r="B315" s="214" t="s">
        <v>3128</v>
      </c>
      <c r="C315" s="214" t="s">
        <v>76</v>
      </c>
      <c r="D315" s="214" t="s">
        <v>429</v>
      </c>
      <c r="E315" s="214" t="s">
        <v>1437</v>
      </c>
      <c r="F315" s="214" t="s">
        <v>1259</v>
      </c>
      <c r="G315" s="214" t="s">
        <v>143</v>
      </c>
      <c r="H315" s="214" t="s">
        <v>2033</v>
      </c>
      <c r="I315" s="214" t="s">
        <v>143</v>
      </c>
      <c r="AB315" s="214">
        <v>3</v>
      </c>
      <c r="AG315" s="214" t="s">
        <v>1015</v>
      </c>
      <c r="AH315" s="214">
        <v>1</v>
      </c>
      <c r="AM315" s="214" t="s">
        <v>1015</v>
      </c>
      <c r="AN315" s="214">
        <v>4</v>
      </c>
      <c r="AO315" s="214">
        <v>0</v>
      </c>
      <c r="AP315" s="214">
        <v>0</v>
      </c>
      <c r="AQ315" s="214">
        <v>0</v>
      </c>
      <c r="AR315" s="214">
        <v>0</v>
      </c>
      <c r="AS315" s="214">
        <v>4</v>
      </c>
      <c r="AT315" s="214" t="s">
        <v>347</v>
      </c>
    </row>
    <row r="316" spans="2:46" x14ac:dyDescent="0.2">
      <c r="B316" s="214" t="s">
        <v>3160</v>
      </c>
      <c r="C316" s="214" t="s">
        <v>76</v>
      </c>
      <c r="D316" s="214" t="s">
        <v>444</v>
      </c>
      <c r="E316" s="214" t="s">
        <v>1437</v>
      </c>
      <c r="F316" s="214" t="s">
        <v>1259</v>
      </c>
      <c r="G316" s="214" t="s">
        <v>143</v>
      </c>
      <c r="H316" s="214" t="s">
        <v>2062</v>
      </c>
      <c r="I316" s="214" t="s">
        <v>903</v>
      </c>
      <c r="AB316" s="214">
        <v>1</v>
      </c>
      <c r="AG316" s="214" t="s">
        <v>600</v>
      </c>
      <c r="AL316" s="214">
        <v>1</v>
      </c>
      <c r="AM316" s="214" t="s">
        <v>904</v>
      </c>
      <c r="AN316" s="214">
        <v>1</v>
      </c>
      <c r="AO316" s="214">
        <v>0</v>
      </c>
      <c r="AP316" s="214">
        <v>0</v>
      </c>
      <c r="AQ316" s="214">
        <v>0</v>
      </c>
      <c r="AR316" s="214">
        <v>1</v>
      </c>
      <c r="AS316" s="214">
        <v>2</v>
      </c>
      <c r="AT316" s="214" t="s">
        <v>891</v>
      </c>
    </row>
    <row r="317" spans="2:46" x14ac:dyDescent="0.2">
      <c r="B317" s="214" t="s">
        <v>3160</v>
      </c>
      <c r="C317" s="214" t="s">
        <v>76</v>
      </c>
      <c r="D317" s="214" t="s">
        <v>444</v>
      </c>
      <c r="E317" s="214" t="s">
        <v>1437</v>
      </c>
      <c r="F317" s="214" t="s">
        <v>1259</v>
      </c>
      <c r="G317" s="214" t="s">
        <v>143</v>
      </c>
      <c r="H317" s="214" t="s">
        <v>2067</v>
      </c>
      <c r="I317" s="214" t="s">
        <v>948</v>
      </c>
      <c r="AB317" s="214">
        <v>6</v>
      </c>
      <c r="AG317" s="214" t="s">
        <v>54</v>
      </c>
      <c r="AL317" s="214">
        <v>3</v>
      </c>
      <c r="AM317" s="214" t="s">
        <v>54</v>
      </c>
      <c r="AN317" s="214">
        <v>6</v>
      </c>
      <c r="AO317" s="214">
        <v>0</v>
      </c>
      <c r="AP317" s="214">
        <v>0</v>
      </c>
      <c r="AQ317" s="214">
        <v>0</v>
      </c>
      <c r="AR317" s="214">
        <v>3</v>
      </c>
      <c r="AS317" s="214">
        <v>9</v>
      </c>
      <c r="AT317" s="214" t="s">
        <v>933</v>
      </c>
    </row>
    <row r="318" spans="2:46" x14ac:dyDescent="0.2">
      <c r="B318" s="214" t="s">
        <v>3192</v>
      </c>
      <c r="C318" s="214" t="s">
        <v>76</v>
      </c>
      <c r="D318" s="214" t="s">
        <v>2103</v>
      </c>
      <c r="E318" s="214" t="s">
        <v>1437</v>
      </c>
      <c r="F318" s="214" t="s">
        <v>1259</v>
      </c>
      <c r="G318" s="214" t="s">
        <v>143</v>
      </c>
      <c r="H318" s="214" t="s">
        <v>2078</v>
      </c>
      <c r="I318" s="214" t="s">
        <v>19</v>
      </c>
      <c r="T318" s="214">
        <v>3</v>
      </c>
      <c r="U318" s="214" t="s">
        <v>634</v>
      </c>
      <c r="V318" s="214">
        <v>2</v>
      </c>
      <c r="AA318" s="214" t="s">
        <v>635</v>
      </c>
      <c r="AB318" s="214">
        <v>3</v>
      </c>
      <c r="AG318" s="214" t="s">
        <v>581</v>
      </c>
      <c r="AL318" s="214">
        <v>2</v>
      </c>
      <c r="AM318" s="214" t="s">
        <v>581</v>
      </c>
      <c r="AN318" s="214">
        <v>5</v>
      </c>
      <c r="AO318" s="214">
        <v>0</v>
      </c>
      <c r="AP318" s="214">
        <v>0</v>
      </c>
      <c r="AQ318" s="214">
        <v>0</v>
      </c>
      <c r="AR318" s="214">
        <v>5</v>
      </c>
      <c r="AS318" s="214">
        <v>10</v>
      </c>
      <c r="AT318" s="214">
        <v>39706</v>
      </c>
    </row>
    <row r="319" spans="2:46" x14ac:dyDescent="0.2">
      <c r="B319" s="214" t="s">
        <v>2390</v>
      </c>
      <c r="C319" s="214" t="s">
        <v>76</v>
      </c>
      <c r="D319" s="214" t="s">
        <v>381</v>
      </c>
      <c r="E319" s="214" t="s">
        <v>1437</v>
      </c>
      <c r="F319" s="214" t="s">
        <v>1259</v>
      </c>
      <c r="G319" s="214" t="s">
        <v>646</v>
      </c>
      <c r="H319" s="214" t="s">
        <v>1509</v>
      </c>
      <c r="I319" s="214" t="s">
        <v>527</v>
      </c>
      <c r="T319" s="214">
        <v>2</v>
      </c>
      <c r="AB319" s="214">
        <v>1</v>
      </c>
      <c r="AG319" s="214" t="s">
        <v>1370</v>
      </c>
      <c r="AN319" s="214">
        <v>1</v>
      </c>
      <c r="AO319" s="214">
        <v>0</v>
      </c>
      <c r="AP319" s="214">
        <v>0</v>
      </c>
      <c r="AQ319" s="214">
        <v>0</v>
      </c>
      <c r="AR319" s="214">
        <v>2</v>
      </c>
      <c r="AS319" s="214">
        <v>3</v>
      </c>
      <c r="AT319" s="214">
        <v>39967</v>
      </c>
    </row>
    <row r="320" spans="2:46" x14ac:dyDescent="0.2">
      <c r="B320" s="214" t="s">
        <v>2431</v>
      </c>
      <c r="C320" s="214" t="s">
        <v>76</v>
      </c>
      <c r="D320" s="214" t="s">
        <v>1591</v>
      </c>
      <c r="E320" s="214" t="s">
        <v>1437</v>
      </c>
      <c r="F320" s="214" t="s">
        <v>1259</v>
      </c>
      <c r="G320" s="214" t="s">
        <v>646</v>
      </c>
      <c r="H320" s="214" t="s">
        <v>1607</v>
      </c>
      <c r="I320" s="214" t="s">
        <v>1368</v>
      </c>
      <c r="AB320" s="214">
        <v>1</v>
      </c>
      <c r="AG320" s="214" t="s">
        <v>735</v>
      </c>
      <c r="AN320" s="214">
        <v>1</v>
      </c>
      <c r="AO320" s="214">
        <v>0</v>
      </c>
      <c r="AP320" s="214">
        <v>0</v>
      </c>
      <c r="AQ320" s="214">
        <v>0</v>
      </c>
      <c r="AR320" s="214">
        <v>0</v>
      </c>
      <c r="AS320" s="214">
        <v>1</v>
      </c>
      <c r="AT320" s="214">
        <v>41199</v>
      </c>
    </row>
    <row r="321" spans="2:46" x14ac:dyDescent="0.2">
      <c r="B321" s="214" t="s">
        <v>2469</v>
      </c>
      <c r="C321" s="214" t="s">
        <v>76</v>
      </c>
      <c r="D321" s="214" t="s">
        <v>416</v>
      </c>
      <c r="E321" s="214" t="s">
        <v>1437</v>
      </c>
      <c r="F321" s="214" t="s">
        <v>1259</v>
      </c>
      <c r="G321" s="214" t="s">
        <v>646</v>
      </c>
      <c r="H321" s="214" t="s">
        <v>1654</v>
      </c>
      <c r="I321" s="214" t="s">
        <v>1070</v>
      </c>
      <c r="V321" s="214">
        <v>1</v>
      </c>
      <c r="AA321" s="214" t="s">
        <v>1074</v>
      </c>
      <c r="AN321" s="214">
        <v>1</v>
      </c>
      <c r="AO321" s="214">
        <v>0</v>
      </c>
      <c r="AP321" s="214">
        <v>0</v>
      </c>
      <c r="AQ321" s="214">
        <v>0</v>
      </c>
      <c r="AR321" s="214">
        <v>0</v>
      </c>
      <c r="AS321" s="214">
        <v>1</v>
      </c>
      <c r="AT321" s="214">
        <v>40806</v>
      </c>
    </row>
    <row r="322" spans="2:46" x14ac:dyDescent="0.2">
      <c r="B322" s="214" t="s">
        <v>2469</v>
      </c>
      <c r="C322" s="214" t="s">
        <v>76</v>
      </c>
      <c r="D322" s="214" t="s">
        <v>416</v>
      </c>
      <c r="E322" s="214" t="s">
        <v>1437</v>
      </c>
      <c r="F322" s="214" t="s">
        <v>1259</v>
      </c>
      <c r="G322" s="214" t="s">
        <v>646</v>
      </c>
      <c r="H322" s="214" t="s">
        <v>1662</v>
      </c>
      <c r="I322" s="214" t="s">
        <v>614</v>
      </c>
      <c r="V322" s="214">
        <v>1</v>
      </c>
      <c r="AA322" s="214" t="s">
        <v>15</v>
      </c>
      <c r="AB322" s="214">
        <v>4</v>
      </c>
      <c r="AG322" s="214" t="s">
        <v>15</v>
      </c>
      <c r="AL322" s="214">
        <v>7</v>
      </c>
      <c r="AN322" s="214">
        <v>5</v>
      </c>
      <c r="AO322" s="214">
        <v>0</v>
      </c>
      <c r="AP322" s="214">
        <v>0</v>
      </c>
      <c r="AQ322" s="214">
        <v>0</v>
      </c>
      <c r="AR322" s="214">
        <v>7</v>
      </c>
      <c r="AS322" s="214">
        <v>12</v>
      </c>
      <c r="AT322" s="214">
        <v>38201</v>
      </c>
    </row>
    <row r="323" spans="2:46" x14ac:dyDescent="0.2">
      <c r="B323" s="214" t="s">
        <v>2733</v>
      </c>
      <c r="C323" s="214" t="s">
        <v>76</v>
      </c>
      <c r="D323" s="214" t="s">
        <v>1118</v>
      </c>
      <c r="E323" s="214" t="s">
        <v>1437</v>
      </c>
      <c r="F323" s="214" t="s">
        <v>1259</v>
      </c>
      <c r="G323" s="214" t="s">
        <v>646</v>
      </c>
      <c r="H323" s="214" t="s">
        <v>1674</v>
      </c>
      <c r="I323" s="214" t="s">
        <v>24</v>
      </c>
      <c r="AB323" s="214">
        <v>1</v>
      </c>
      <c r="AG323" s="214" t="s">
        <v>4</v>
      </c>
      <c r="AL323" s="214">
        <v>2</v>
      </c>
      <c r="AM323" s="214" t="s">
        <v>4</v>
      </c>
      <c r="AN323" s="214">
        <v>1</v>
      </c>
      <c r="AO323" s="214">
        <v>0</v>
      </c>
      <c r="AP323" s="214">
        <v>0</v>
      </c>
      <c r="AQ323" s="214">
        <v>0</v>
      </c>
      <c r="AR323" s="214">
        <v>2</v>
      </c>
      <c r="AS323" s="214">
        <v>3</v>
      </c>
      <c r="AT323" s="214">
        <v>40028</v>
      </c>
    </row>
    <row r="324" spans="2:46" x14ac:dyDescent="0.2">
      <c r="B324" s="214" t="s">
        <v>2591</v>
      </c>
      <c r="C324" s="214" t="s">
        <v>76</v>
      </c>
      <c r="D324" s="214" t="s">
        <v>1704</v>
      </c>
      <c r="E324" s="214" t="s">
        <v>1437</v>
      </c>
      <c r="F324" s="214" t="s">
        <v>1259</v>
      </c>
      <c r="G324" s="214" t="s">
        <v>646</v>
      </c>
      <c r="H324" s="214" t="s">
        <v>1710</v>
      </c>
      <c r="I324" s="214" t="s">
        <v>865</v>
      </c>
      <c r="AB324" s="214">
        <v>1</v>
      </c>
      <c r="AL324" s="214">
        <v>13</v>
      </c>
      <c r="AN324" s="214">
        <v>1</v>
      </c>
      <c r="AO324" s="214">
        <v>0</v>
      </c>
      <c r="AP324" s="214">
        <v>0</v>
      </c>
      <c r="AQ324" s="214">
        <v>0</v>
      </c>
      <c r="AR324" s="214">
        <v>13</v>
      </c>
      <c r="AS324" s="214">
        <v>14</v>
      </c>
    </row>
    <row r="325" spans="2:46" x14ac:dyDescent="0.2">
      <c r="B325" s="214" t="s">
        <v>2629</v>
      </c>
      <c r="C325" s="214" t="s">
        <v>76</v>
      </c>
      <c r="D325" s="214" t="s">
        <v>2127</v>
      </c>
      <c r="E325" s="214" t="s">
        <v>1437</v>
      </c>
      <c r="F325" s="214" t="s">
        <v>1259</v>
      </c>
      <c r="G325" s="214" t="s">
        <v>646</v>
      </c>
      <c r="H325" s="214" t="s">
        <v>1761</v>
      </c>
      <c r="I325" s="214" t="s">
        <v>24</v>
      </c>
      <c r="AB325" s="214">
        <v>1</v>
      </c>
      <c r="AG325" s="214" t="s">
        <v>278</v>
      </c>
      <c r="AL325" s="214">
        <v>3</v>
      </c>
      <c r="AM325" s="214" t="s">
        <v>861</v>
      </c>
      <c r="AN325" s="214">
        <v>1</v>
      </c>
      <c r="AO325" s="214">
        <v>0</v>
      </c>
      <c r="AP325" s="214">
        <v>0</v>
      </c>
      <c r="AQ325" s="214">
        <v>0</v>
      </c>
      <c r="AR325" s="214">
        <v>3</v>
      </c>
      <c r="AS325" s="214">
        <v>4</v>
      </c>
      <c r="AT325" s="214">
        <v>39818</v>
      </c>
    </row>
    <row r="326" spans="2:46" x14ac:dyDescent="0.2">
      <c r="B326" s="214" t="s">
        <v>2655</v>
      </c>
      <c r="C326" s="214" t="s">
        <v>76</v>
      </c>
      <c r="D326" s="214" t="s">
        <v>1767</v>
      </c>
      <c r="E326" s="214" t="s">
        <v>1437</v>
      </c>
      <c r="F326" s="214" t="s">
        <v>1259</v>
      </c>
      <c r="G326" s="214" t="s">
        <v>646</v>
      </c>
      <c r="H326" s="214" t="s">
        <v>1776</v>
      </c>
      <c r="I326" s="214" t="s">
        <v>928</v>
      </c>
      <c r="AL326" s="214">
        <v>2</v>
      </c>
      <c r="AM326" s="214" t="s">
        <v>929</v>
      </c>
      <c r="AN326" s="214">
        <v>0</v>
      </c>
      <c r="AO326" s="214">
        <v>0</v>
      </c>
      <c r="AP326" s="214">
        <v>0</v>
      </c>
      <c r="AQ326" s="214">
        <v>0</v>
      </c>
      <c r="AR326" s="214">
        <v>2</v>
      </c>
      <c r="AS326" s="214">
        <v>2</v>
      </c>
      <c r="AT326" s="214">
        <v>40652</v>
      </c>
    </row>
    <row r="327" spans="2:46" x14ac:dyDescent="0.2">
      <c r="B327" s="214" t="s">
        <v>2938</v>
      </c>
      <c r="C327" s="214" t="s">
        <v>76</v>
      </c>
      <c r="D327" s="214" t="s">
        <v>910</v>
      </c>
      <c r="E327" s="214" t="s">
        <v>1437</v>
      </c>
      <c r="F327" s="214" t="s">
        <v>1259</v>
      </c>
      <c r="G327" s="214" t="s">
        <v>646</v>
      </c>
      <c r="H327" s="214" t="s">
        <v>1800</v>
      </c>
      <c r="I327" s="214" t="s">
        <v>937</v>
      </c>
      <c r="V327" s="214">
        <v>1</v>
      </c>
      <c r="AA327" s="214" t="s">
        <v>1353</v>
      </c>
      <c r="AF327" s="214">
        <v>4</v>
      </c>
      <c r="AG327" s="214" t="s">
        <v>1353</v>
      </c>
      <c r="AL327" s="214">
        <v>3</v>
      </c>
      <c r="AM327" s="214" t="s">
        <v>1353</v>
      </c>
      <c r="AN327" s="214">
        <v>1</v>
      </c>
      <c r="AO327" s="214">
        <v>0</v>
      </c>
      <c r="AP327" s="214">
        <v>0</v>
      </c>
      <c r="AQ327" s="214">
        <v>0</v>
      </c>
      <c r="AR327" s="214">
        <v>7</v>
      </c>
      <c r="AS327" s="214">
        <v>8</v>
      </c>
    </row>
    <row r="328" spans="2:46" x14ac:dyDescent="0.2">
      <c r="B328" s="214" t="s">
        <v>2749</v>
      </c>
      <c r="C328" s="214" t="s">
        <v>76</v>
      </c>
      <c r="D328" s="214" t="s">
        <v>317</v>
      </c>
      <c r="E328" s="214" t="s">
        <v>1437</v>
      </c>
      <c r="F328" s="214" t="s">
        <v>1259</v>
      </c>
      <c r="G328" s="214" t="s">
        <v>646</v>
      </c>
      <c r="H328" s="214" t="s">
        <v>1831</v>
      </c>
      <c r="I328" s="214" t="s">
        <v>24</v>
      </c>
      <c r="AB328" s="214">
        <v>2</v>
      </c>
      <c r="AG328" s="214" t="s">
        <v>828</v>
      </c>
      <c r="AL328" s="214">
        <v>2</v>
      </c>
      <c r="AM328" s="214" t="s">
        <v>829</v>
      </c>
      <c r="AN328" s="214">
        <v>2</v>
      </c>
      <c r="AO328" s="214">
        <v>0</v>
      </c>
      <c r="AP328" s="214">
        <v>0</v>
      </c>
      <c r="AQ328" s="214">
        <v>0</v>
      </c>
      <c r="AR328" s="214">
        <v>2</v>
      </c>
      <c r="AS328" s="214">
        <v>4</v>
      </c>
      <c r="AT328" s="214">
        <v>40541</v>
      </c>
    </row>
    <row r="329" spans="2:46" x14ac:dyDescent="0.2">
      <c r="B329" s="214" t="s">
        <v>2821</v>
      </c>
      <c r="C329" s="214" t="s">
        <v>76</v>
      </c>
      <c r="D329" s="214" t="s">
        <v>14</v>
      </c>
      <c r="E329" s="214" t="s">
        <v>1437</v>
      </c>
      <c r="F329" s="214" t="s">
        <v>1259</v>
      </c>
      <c r="G329" s="214" t="s">
        <v>646</v>
      </c>
      <c r="H329" s="214" t="s">
        <v>1851</v>
      </c>
      <c r="I329" s="214" t="s">
        <v>1</v>
      </c>
      <c r="AF329" s="214">
        <v>2</v>
      </c>
      <c r="AN329" s="214">
        <v>0</v>
      </c>
      <c r="AO329" s="214">
        <v>0</v>
      </c>
      <c r="AP329" s="214">
        <v>0</v>
      </c>
      <c r="AQ329" s="214">
        <v>0</v>
      </c>
      <c r="AR329" s="214">
        <v>2</v>
      </c>
      <c r="AS329" s="214">
        <v>2</v>
      </c>
      <c r="AT329" s="214">
        <v>41157</v>
      </c>
    </row>
    <row r="330" spans="2:46" x14ac:dyDescent="0.2">
      <c r="B330" s="214" t="s">
        <v>2930</v>
      </c>
      <c r="C330" s="214" t="s">
        <v>76</v>
      </c>
      <c r="D330" s="214" t="s">
        <v>1886</v>
      </c>
      <c r="E330" s="214" t="s">
        <v>1437</v>
      </c>
      <c r="F330" s="214" t="s">
        <v>1259</v>
      </c>
      <c r="G330" s="214" t="s">
        <v>646</v>
      </c>
      <c r="H330" s="214" t="s">
        <v>1896</v>
      </c>
      <c r="I330" s="214" t="s">
        <v>1</v>
      </c>
      <c r="T330" s="214">
        <v>1</v>
      </c>
      <c r="U330" s="214" t="s">
        <v>1208</v>
      </c>
      <c r="V330" s="214">
        <v>1</v>
      </c>
      <c r="Z330" s="214">
        <v>0</v>
      </c>
      <c r="AA330" s="214" t="s">
        <v>1208</v>
      </c>
      <c r="AB330" s="214">
        <v>5</v>
      </c>
      <c r="AG330" s="214" t="s">
        <v>1208</v>
      </c>
      <c r="AH330" s="214">
        <v>1</v>
      </c>
      <c r="AL330" s="214">
        <v>2</v>
      </c>
      <c r="AM330" s="214" t="s">
        <v>1208</v>
      </c>
      <c r="AN330" s="214">
        <v>7</v>
      </c>
      <c r="AO330" s="214">
        <v>0</v>
      </c>
      <c r="AP330" s="214">
        <v>0</v>
      </c>
      <c r="AQ330" s="214">
        <v>0</v>
      </c>
      <c r="AR330" s="214">
        <v>3</v>
      </c>
      <c r="AS330" s="214">
        <v>10</v>
      </c>
      <c r="AT330" s="214" t="s">
        <v>935</v>
      </c>
    </row>
    <row r="331" spans="2:46" x14ac:dyDescent="0.2">
      <c r="B331" s="214" t="s">
        <v>2606</v>
      </c>
      <c r="C331" s="214" t="s">
        <v>76</v>
      </c>
      <c r="D331" s="214" t="s">
        <v>537</v>
      </c>
      <c r="E331" s="214" t="s">
        <v>1437</v>
      </c>
      <c r="F331" s="214" t="s">
        <v>1259</v>
      </c>
      <c r="G331" s="214" t="s">
        <v>646</v>
      </c>
      <c r="H331" s="214" t="s">
        <v>1912</v>
      </c>
      <c r="I331" s="214" t="s">
        <v>646</v>
      </c>
      <c r="AB331" s="214">
        <v>1</v>
      </c>
      <c r="AG331" s="214" t="s">
        <v>1110</v>
      </c>
      <c r="AL331" s="214">
        <v>3</v>
      </c>
      <c r="AM331" s="214" t="s">
        <v>1110</v>
      </c>
      <c r="AN331" s="214">
        <v>1</v>
      </c>
      <c r="AO331" s="214">
        <v>0</v>
      </c>
      <c r="AP331" s="214">
        <v>0</v>
      </c>
      <c r="AQ331" s="214">
        <v>0</v>
      </c>
      <c r="AR331" s="214">
        <v>3</v>
      </c>
      <c r="AS331" s="214">
        <v>4</v>
      </c>
      <c r="AT331" s="214">
        <v>40848</v>
      </c>
    </row>
    <row r="332" spans="2:46" x14ac:dyDescent="0.2">
      <c r="B332" s="214" t="s">
        <v>2977</v>
      </c>
      <c r="C332" s="214" t="s">
        <v>76</v>
      </c>
      <c r="D332" s="214" t="s">
        <v>57</v>
      </c>
      <c r="E332" s="214" t="s">
        <v>1437</v>
      </c>
      <c r="F332" s="214" t="s">
        <v>1259</v>
      </c>
      <c r="G332" s="214" t="s">
        <v>646</v>
      </c>
      <c r="H332" s="214" t="s">
        <v>1928</v>
      </c>
      <c r="I332" s="214" t="s">
        <v>646</v>
      </c>
      <c r="AB332" s="214">
        <v>1</v>
      </c>
      <c r="AF332" s="214">
        <v>2</v>
      </c>
      <c r="AG332" s="214" t="s">
        <v>647</v>
      </c>
      <c r="AH332" s="214">
        <v>1</v>
      </c>
      <c r="AL332" s="214">
        <v>2</v>
      </c>
      <c r="AM332" s="214" t="s">
        <v>647</v>
      </c>
      <c r="AN332" s="214">
        <v>2</v>
      </c>
      <c r="AO332" s="214">
        <v>0</v>
      </c>
      <c r="AP332" s="214">
        <v>0</v>
      </c>
      <c r="AQ332" s="214">
        <v>0</v>
      </c>
      <c r="AR332" s="214">
        <v>4</v>
      </c>
      <c r="AS332" s="214">
        <v>6</v>
      </c>
      <c r="AT332" s="214" t="s">
        <v>648</v>
      </c>
    </row>
    <row r="333" spans="2:46" x14ac:dyDescent="0.2">
      <c r="B333" s="214" t="s">
        <v>3061</v>
      </c>
      <c r="C333" s="214" t="s">
        <v>76</v>
      </c>
      <c r="D333" s="214" t="s">
        <v>1964</v>
      </c>
      <c r="E333" s="214" t="s">
        <v>1437</v>
      </c>
      <c r="F333" s="214" t="s">
        <v>1259</v>
      </c>
      <c r="G333" s="214" t="s">
        <v>646</v>
      </c>
      <c r="H333" s="214" t="s">
        <v>1976</v>
      </c>
      <c r="I333" s="214" t="s">
        <v>831</v>
      </c>
      <c r="J333" s="214">
        <v>0</v>
      </c>
      <c r="P333" s="214">
        <v>0</v>
      </c>
      <c r="V333" s="214">
        <v>1</v>
      </c>
      <c r="AA333" s="214" t="s">
        <v>1063</v>
      </c>
      <c r="AB333" s="214">
        <v>1</v>
      </c>
      <c r="AG333" s="214" t="s">
        <v>833</v>
      </c>
      <c r="AL333" s="214">
        <v>3</v>
      </c>
      <c r="AM333" s="214" t="s">
        <v>832</v>
      </c>
      <c r="AN333" s="214">
        <v>2</v>
      </c>
      <c r="AO333" s="214">
        <v>0</v>
      </c>
      <c r="AP333" s="214">
        <v>0</v>
      </c>
      <c r="AQ333" s="214">
        <v>0</v>
      </c>
      <c r="AR333" s="214">
        <v>3</v>
      </c>
      <c r="AS333" s="214">
        <v>5</v>
      </c>
      <c r="AT333" s="214" t="s">
        <v>834</v>
      </c>
    </row>
    <row r="334" spans="2:46" x14ac:dyDescent="0.2">
      <c r="B334" s="214" t="s">
        <v>3082</v>
      </c>
      <c r="C334" s="214" t="s">
        <v>76</v>
      </c>
      <c r="D334" s="214" t="s">
        <v>258</v>
      </c>
      <c r="E334" s="214" t="s">
        <v>1437</v>
      </c>
      <c r="F334" s="214" t="s">
        <v>1259</v>
      </c>
      <c r="G334" s="214" t="s">
        <v>646</v>
      </c>
      <c r="H334" s="214" t="s">
        <v>1989</v>
      </c>
      <c r="I334" s="214" t="s">
        <v>646</v>
      </c>
      <c r="AB334" s="214">
        <v>2</v>
      </c>
      <c r="AG334" s="214" t="s">
        <v>677</v>
      </c>
      <c r="AL334" s="214">
        <v>3</v>
      </c>
      <c r="AM334" s="214" t="s">
        <v>678</v>
      </c>
      <c r="AN334" s="214">
        <v>2</v>
      </c>
      <c r="AO334" s="214">
        <v>0</v>
      </c>
      <c r="AP334" s="214">
        <v>0</v>
      </c>
      <c r="AQ334" s="214">
        <v>0</v>
      </c>
      <c r="AR334" s="214">
        <v>3</v>
      </c>
      <c r="AS334" s="214">
        <v>5</v>
      </c>
      <c r="AT334" s="214" t="s">
        <v>679</v>
      </c>
    </row>
    <row r="335" spans="2:46" x14ac:dyDescent="0.2">
      <c r="B335" s="214" t="s">
        <v>3096</v>
      </c>
      <c r="C335" s="214" t="s">
        <v>76</v>
      </c>
      <c r="D335" s="214" t="s">
        <v>313</v>
      </c>
      <c r="E335" s="214" t="s">
        <v>1437</v>
      </c>
      <c r="F335" s="214" t="s">
        <v>1259</v>
      </c>
      <c r="G335" s="214" t="s">
        <v>646</v>
      </c>
      <c r="H335" s="214" t="s">
        <v>2005</v>
      </c>
      <c r="I335" s="214" t="s">
        <v>24</v>
      </c>
      <c r="AB335" s="214">
        <v>1</v>
      </c>
      <c r="AF335" s="214">
        <v>2</v>
      </c>
      <c r="AG335" s="214" t="s">
        <v>1334</v>
      </c>
      <c r="AN335" s="214">
        <v>1</v>
      </c>
      <c r="AO335" s="214">
        <v>0</v>
      </c>
      <c r="AP335" s="214">
        <v>0</v>
      </c>
      <c r="AQ335" s="214">
        <v>0</v>
      </c>
      <c r="AR335" s="214">
        <v>2</v>
      </c>
      <c r="AS335" s="214">
        <v>3</v>
      </c>
      <c r="AT335" s="214">
        <v>38626</v>
      </c>
    </row>
    <row r="336" spans="2:46" x14ac:dyDescent="0.2">
      <c r="B336" s="214" t="s">
        <v>3160</v>
      </c>
      <c r="C336" s="214" t="s">
        <v>76</v>
      </c>
      <c r="D336" s="214" t="s">
        <v>444</v>
      </c>
      <c r="E336" s="214" t="s">
        <v>1437</v>
      </c>
      <c r="F336" s="214" t="s">
        <v>1259</v>
      </c>
      <c r="G336" s="214" t="s">
        <v>646</v>
      </c>
      <c r="H336" s="214" t="s">
        <v>2059</v>
      </c>
      <c r="I336" s="214" t="s">
        <v>24</v>
      </c>
      <c r="AB336" s="214">
        <v>2</v>
      </c>
      <c r="AG336" s="214" t="s">
        <v>601</v>
      </c>
      <c r="AL336" s="214">
        <v>4</v>
      </c>
      <c r="AM336" s="214" t="s">
        <v>602</v>
      </c>
      <c r="AN336" s="214">
        <v>2</v>
      </c>
      <c r="AO336" s="214">
        <v>0</v>
      </c>
      <c r="AP336" s="214">
        <v>0</v>
      </c>
      <c r="AQ336" s="214">
        <v>0</v>
      </c>
      <c r="AR336" s="214">
        <v>4</v>
      </c>
      <c r="AS336" s="214">
        <v>6</v>
      </c>
      <c r="AT336" s="214">
        <v>40106</v>
      </c>
    </row>
    <row r="337" spans="2:46" x14ac:dyDescent="0.2">
      <c r="B337" s="214" t="s">
        <v>3151</v>
      </c>
      <c r="C337" s="214" t="s">
        <v>76</v>
      </c>
      <c r="D337" s="214" t="s">
        <v>2104</v>
      </c>
      <c r="E337" s="214" t="s">
        <v>1437</v>
      </c>
      <c r="F337" s="214" t="s">
        <v>1259</v>
      </c>
      <c r="G337" s="214" t="s">
        <v>646</v>
      </c>
      <c r="H337" s="214" t="s">
        <v>2086</v>
      </c>
      <c r="I337" s="214" t="s">
        <v>1</v>
      </c>
      <c r="AB337" s="214">
        <v>1</v>
      </c>
      <c r="AG337" s="214" t="s">
        <v>1137</v>
      </c>
      <c r="AN337" s="214">
        <v>1</v>
      </c>
      <c r="AO337" s="214">
        <v>0</v>
      </c>
      <c r="AP337" s="214">
        <v>0</v>
      </c>
      <c r="AQ337" s="214">
        <v>0</v>
      </c>
      <c r="AR337" s="214">
        <v>0</v>
      </c>
      <c r="AS337" s="214">
        <v>1</v>
      </c>
      <c r="AT337" s="214">
        <v>40612</v>
      </c>
    </row>
    <row r="338" spans="2:46" x14ac:dyDescent="0.2">
      <c r="B338" s="214" t="s">
        <v>2963</v>
      </c>
      <c r="C338" s="214" t="s">
        <v>76</v>
      </c>
      <c r="D338" s="214" t="s">
        <v>285</v>
      </c>
      <c r="E338" s="214" t="s">
        <v>1437</v>
      </c>
      <c r="F338" s="214" t="s">
        <v>1259</v>
      </c>
      <c r="G338" s="214" t="s">
        <v>457</v>
      </c>
      <c r="H338" s="214" t="s">
        <v>1431</v>
      </c>
      <c r="I338" s="214" t="s">
        <v>457</v>
      </c>
      <c r="AB338" s="214">
        <v>1</v>
      </c>
      <c r="AG338" s="214" t="s">
        <v>596</v>
      </c>
      <c r="AL338" s="214">
        <v>3</v>
      </c>
      <c r="AM338" s="214" t="s">
        <v>1214</v>
      </c>
      <c r="AN338" s="214">
        <v>1</v>
      </c>
      <c r="AO338" s="214">
        <v>0</v>
      </c>
      <c r="AP338" s="214">
        <v>0</v>
      </c>
      <c r="AQ338" s="214">
        <v>0</v>
      </c>
      <c r="AR338" s="214">
        <v>3</v>
      </c>
      <c r="AS338" s="214">
        <v>4</v>
      </c>
      <c r="AT338" s="214">
        <v>38615</v>
      </c>
    </row>
    <row r="339" spans="2:46" x14ac:dyDescent="0.2">
      <c r="B339" s="214" t="s">
        <v>2349</v>
      </c>
      <c r="C339" s="214" t="s">
        <v>76</v>
      </c>
      <c r="D339" s="214" t="s">
        <v>526</v>
      </c>
      <c r="E339" s="214" t="s">
        <v>1437</v>
      </c>
      <c r="F339" s="214" t="s">
        <v>1259</v>
      </c>
      <c r="G339" s="214" t="s">
        <v>457</v>
      </c>
      <c r="H339" s="214" t="s">
        <v>1442</v>
      </c>
      <c r="I339" s="214" t="s">
        <v>457</v>
      </c>
      <c r="AB339" s="214">
        <v>1</v>
      </c>
      <c r="AG339" s="214" t="s">
        <v>686</v>
      </c>
      <c r="AL339" s="214">
        <v>5</v>
      </c>
      <c r="AM339" s="214" t="s">
        <v>2233</v>
      </c>
      <c r="AN339" s="214">
        <v>1</v>
      </c>
      <c r="AO339" s="214">
        <v>0</v>
      </c>
      <c r="AP339" s="214">
        <v>0</v>
      </c>
      <c r="AQ339" s="214">
        <v>0</v>
      </c>
      <c r="AR339" s="214">
        <v>5</v>
      </c>
      <c r="AS339" s="214">
        <v>6</v>
      </c>
    </row>
    <row r="340" spans="2:46" x14ac:dyDescent="0.2">
      <c r="B340" s="214" t="s">
        <v>2859</v>
      </c>
      <c r="C340" s="214" t="s">
        <v>76</v>
      </c>
      <c r="D340" s="214" t="s">
        <v>1447</v>
      </c>
      <c r="E340" s="214" t="s">
        <v>1437</v>
      </c>
      <c r="F340" s="214" t="s">
        <v>1259</v>
      </c>
      <c r="G340" s="214" t="s">
        <v>457</v>
      </c>
      <c r="H340" s="214" t="s">
        <v>1449</v>
      </c>
      <c r="I340" s="214" t="s">
        <v>216</v>
      </c>
      <c r="V340" s="214">
        <v>1</v>
      </c>
      <c r="Z340" s="214">
        <v>1</v>
      </c>
      <c r="AA340" s="214" t="s">
        <v>704</v>
      </c>
      <c r="AB340" s="214">
        <v>1</v>
      </c>
      <c r="AF340" s="214">
        <v>3</v>
      </c>
      <c r="AG340" s="214" t="s">
        <v>705</v>
      </c>
      <c r="AL340" s="214">
        <v>1</v>
      </c>
      <c r="AM340" s="214" t="s">
        <v>705</v>
      </c>
      <c r="AN340" s="214">
        <v>2</v>
      </c>
      <c r="AO340" s="214">
        <v>0</v>
      </c>
      <c r="AP340" s="214">
        <v>0</v>
      </c>
      <c r="AQ340" s="214">
        <v>0</v>
      </c>
      <c r="AR340" s="214">
        <v>5</v>
      </c>
      <c r="AS340" s="214">
        <v>7</v>
      </c>
      <c r="AT340" s="214" t="s">
        <v>202</v>
      </c>
    </row>
    <row r="341" spans="2:46" x14ac:dyDescent="0.2">
      <c r="B341" s="214" t="s">
        <v>2866</v>
      </c>
      <c r="C341" s="214" t="s">
        <v>76</v>
      </c>
      <c r="D341" s="214" t="s">
        <v>1463</v>
      </c>
      <c r="E341" s="214" t="s">
        <v>1437</v>
      </c>
      <c r="F341" s="214" t="s">
        <v>1259</v>
      </c>
      <c r="G341" s="214" t="s">
        <v>457</v>
      </c>
      <c r="H341" s="214" t="s">
        <v>1472</v>
      </c>
      <c r="I341" s="214" t="s">
        <v>457</v>
      </c>
      <c r="AB341" s="214">
        <v>3</v>
      </c>
      <c r="AG341" s="214" t="s">
        <v>1179</v>
      </c>
      <c r="AN341" s="214">
        <v>3</v>
      </c>
      <c r="AO341" s="214">
        <v>0</v>
      </c>
      <c r="AP341" s="214">
        <v>0</v>
      </c>
      <c r="AQ341" s="214">
        <v>0</v>
      </c>
      <c r="AR341" s="214">
        <v>0</v>
      </c>
      <c r="AS341" s="214">
        <v>3</v>
      </c>
      <c r="AT341" s="214">
        <v>37361</v>
      </c>
    </row>
    <row r="342" spans="2:46" x14ac:dyDescent="0.2">
      <c r="B342" s="214" t="s">
        <v>2390</v>
      </c>
      <c r="C342" s="214" t="s">
        <v>76</v>
      </c>
      <c r="D342" s="214" t="s">
        <v>381</v>
      </c>
      <c r="E342" s="214" t="s">
        <v>1437</v>
      </c>
      <c r="F342" s="214" t="s">
        <v>1259</v>
      </c>
      <c r="G342" s="214" t="s">
        <v>457</v>
      </c>
      <c r="H342" s="214" t="s">
        <v>1495</v>
      </c>
      <c r="I342" s="214" t="s">
        <v>177</v>
      </c>
      <c r="T342" s="214">
        <v>3</v>
      </c>
      <c r="AB342" s="214">
        <v>1</v>
      </c>
      <c r="AG342" s="214" t="s">
        <v>669</v>
      </c>
      <c r="AN342" s="214">
        <v>1</v>
      </c>
      <c r="AO342" s="214">
        <v>0</v>
      </c>
      <c r="AP342" s="214">
        <v>0</v>
      </c>
      <c r="AQ342" s="214">
        <v>0</v>
      </c>
      <c r="AR342" s="214">
        <v>3</v>
      </c>
      <c r="AS342" s="214">
        <v>4</v>
      </c>
      <c r="AT342" s="214" t="s">
        <v>232</v>
      </c>
    </row>
    <row r="343" spans="2:46" x14ac:dyDescent="0.2">
      <c r="B343" s="214" t="s">
        <v>3167</v>
      </c>
      <c r="C343" s="214" t="s">
        <v>76</v>
      </c>
      <c r="D343" s="214" t="s">
        <v>1570</v>
      </c>
      <c r="E343" s="214" t="s">
        <v>1437</v>
      </c>
      <c r="F343" s="214" t="s">
        <v>1259</v>
      </c>
      <c r="G343" s="214" t="s">
        <v>457</v>
      </c>
      <c r="H343" s="214" t="s">
        <v>1587</v>
      </c>
      <c r="I343" s="214" t="s">
        <v>457</v>
      </c>
      <c r="T343" s="214">
        <v>1</v>
      </c>
      <c r="U343" s="214" t="s">
        <v>978</v>
      </c>
      <c r="AB343" s="214">
        <v>2</v>
      </c>
      <c r="AG343" s="214" t="s">
        <v>261</v>
      </c>
      <c r="AL343" s="214">
        <v>7</v>
      </c>
      <c r="AM343" s="214" t="s">
        <v>261</v>
      </c>
      <c r="AN343" s="214">
        <v>2</v>
      </c>
      <c r="AO343" s="214">
        <v>0</v>
      </c>
      <c r="AP343" s="214">
        <v>0</v>
      </c>
      <c r="AQ343" s="214">
        <v>0</v>
      </c>
      <c r="AR343" s="214">
        <v>8</v>
      </c>
      <c r="AS343" s="214">
        <v>10</v>
      </c>
      <c r="AT343" s="214">
        <v>40371</v>
      </c>
    </row>
    <row r="344" spans="2:46" x14ac:dyDescent="0.2">
      <c r="B344" s="214" t="s">
        <v>2431</v>
      </c>
      <c r="C344" s="214" t="s">
        <v>76</v>
      </c>
      <c r="D344" s="214" t="s">
        <v>1591</v>
      </c>
      <c r="E344" s="214" t="s">
        <v>1437</v>
      </c>
      <c r="F344" s="214" t="s">
        <v>1259</v>
      </c>
      <c r="G344" s="214" t="s">
        <v>457</v>
      </c>
      <c r="H344" s="214" t="s">
        <v>1594</v>
      </c>
      <c r="I344" s="214" t="s">
        <v>544</v>
      </c>
      <c r="AB344" s="214">
        <v>1</v>
      </c>
      <c r="AG344" s="214" t="s">
        <v>66</v>
      </c>
      <c r="AN344" s="214">
        <v>1</v>
      </c>
      <c r="AO344" s="214">
        <v>0</v>
      </c>
      <c r="AP344" s="214">
        <v>0</v>
      </c>
      <c r="AQ344" s="214">
        <v>0</v>
      </c>
      <c r="AR344" s="214">
        <v>0</v>
      </c>
      <c r="AS344" s="214">
        <v>1</v>
      </c>
      <c r="AT344" s="214" t="s">
        <v>1129</v>
      </c>
    </row>
    <row r="345" spans="2:46" x14ac:dyDescent="0.2">
      <c r="B345" s="214" t="s">
        <v>2469</v>
      </c>
      <c r="C345" s="214" t="s">
        <v>76</v>
      </c>
      <c r="D345" s="214" t="s">
        <v>416</v>
      </c>
      <c r="E345" s="214" t="s">
        <v>1437</v>
      </c>
      <c r="F345" s="214" t="s">
        <v>1259</v>
      </c>
      <c r="G345" s="214" t="s">
        <v>457</v>
      </c>
      <c r="H345" s="214" t="s">
        <v>1649</v>
      </c>
      <c r="I345" s="214" t="s">
        <v>750</v>
      </c>
      <c r="V345" s="214">
        <v>1</v>
      </c>
      <c r="AA345" s="214" t="s">
        <v>20</v>
      </c>
      <c r="AB345" s="214">
        <v>1</v>
      </c>
      <c r="AG345" s="214" t="s">
        <v>20</v>
      </c>
      <c r="AL345" s="214">
        <v>3</v>
      </c>
      <c r="AN345" s="214">
        <v>2</v>
      </c>
      <c r="AO345" s="214">
        <v>0</v>
      </c>
      <c r="AP345" s="214">
        <v>0</v>
      </c>
      <c r="AQ345" s="214">
        <v>0</v>
      </c>
      <c r="AR345" s="214">
        <v>3</v>
      </c>
      <c r="AS345" s="214">
        <v>5</v>
      </c>
      <c r="AT345" s="214" t="s">
        <v>751</v>
      </c>
    </row>
    <row r="346" spans="2:46" x14ac:dyDescent="0.2">
      <c r="B346" s="214" t="s">
        <v>2476</v>
      </c>
      <c r="C346" s="214" t="s">
        <v>76</v>
      </c>
      <c r="D346" s="214" t="s">
        <v>442</v>
      </c>
      <c r="E346" s="214" t="s">
        <v>1437</v>
      </c>
      <c r="F346" s="214" t="s">
        <v>1259</v>
      </c>
      <c r="G346" s="214" t="s">
        <v>457</v>
      </c>
      <c r="H346" s="214" t="s">
        <v>2242</v>
      </c>
      <c r="I346" s="214" t="s">
        <v>457</v>
      </c>
      <c r="V346" s="214">
        <v>1</v>
      </c>
      <c r="Z346" s="214">
        <v>1</v>
      </c>
      <c r="AA346" s="214" t="s">
        <v>1001</v>
      </c>
      <c r="AB346" s="214">
        <v>1</v>
      </c>
      <c r="AF346" s="214">
        <v>2</v>
      </c>
      <c r="AG346" s="214" t="s">
        <v>2243</v>
      </c>
      <c r="AH346" s="214">
        <v>1</v>
      </c>
      <c r="AL346" s="214">
        <v>6</v>
      </c>
      <c r="AM346" s="214" t="s">
        <v>2243</v>
      </c>
      <c r="AN346" s="214">
        <v>3</v>
      </c>
      <c r="AO346" s="214">
        <v>0</v>
      </c>
      <c r="AP346" s="214">
        <v>0</v>
      </c>
      <c r="AQ346" s="214">
        <v>0</v>
      </c>
      <c r="AR346" s="214">
        <v>9</v>
      </c>
      <c r="AS346" s="214">
        <v>12</v>
      </c>
      <c r="AT346" s="214">
        <v>36508</v>
      </c>
    </row>
    <row r="347" spans="2:46" x14ac:dyDescent="0.2">
      <c r="B347" s="214" t="s">
        <v>2591</v>
      </c>
      <c r="C347" s="214" t="s">
        <v>76</v>
      </c>
      <c r="D347" s="214" t="s">
        <v>1704</v>
      </c>
      <c r="E347" s="214" t="s">
        <v>1437</v>
      </c>
      <c r="F347" s="214" t="s">
        <v>1259</v>
      </c>
      <c r="G347" s="214" t="s">
        <v>457</v>
      </c>
      <c r="H347" s="214" t="s">
        <v>1737</v>
      </c>
      <c r="I347" s="214" t="s">
        <v>457</v>
      </c>
      <c r="AB347" s="214">
        <v>1</v>
      </c>
      <c r="AL347" s="214">
        <v>12</v>
      </c>
      <c r="AN347" s="214">
        <v>1</v>
      </c>
      <c r="AO347" s="214">
        <v>0</v>
      </c>
      <c r="AP347" s="214">
        <v>0</v>
      </c>
      <c r="AQ347" s="214">
        <v>0</v>
      </c>
      <c r="AR347" s="214">
        <v>12</v>
      </c>
      <c r="AS347" s="214">
        <v>13</v>
      </c>
    </row>
    <row r="348" spans="2:46" x14ac:dyDescent="0.2">
      <c r="B348" s="214" t="s">
        <v>2655</v>
      </c>
      <c r="C348" s="214" t="s">
        <v>76</v>
      </c>
      <c r="D348" s="214" t="s">
        <v>1767</v>
      </c>
      <c r="E348" s="214" t="s">
        <v>1437</v>
      </c>
      <c r="F348" s="214" t="s">
        <v>1259</v>
      </c>
      <c r="G348" s="214" t="s">
        <v>457</v>
      </c>
      <c r="H348" s="214" t="s">
        <v>1775</v>
      </c>
      <c r="I348" s="214" t="s">
        <v>457</v>
      </c>
      <c r="AL348" s="214">
        <v>4</v>
      </c>
      <c r="AM348" s="214" t="s">
        <v>841</v>
      </c>
      <c r="AN348" s="214">
        <v>0</v>
      </c>
      <c r="AO348" s="214">
        <v>0</v>
      </c>
      <c r="AP348" s="214">
        <v>0</v>
      </c>
      <c r="AQ348" s="214">
        <v>0</v>
      </c>
      <c r="AR348" s="214">
        <v>4</v>
      </c>
      <c r="AS348" s="214">
        <v>4</v>
      </c>
      <c r="AT348" s="214">
        <v>40049</v>
      </c>
    </row>
    <row r="349" spans="2:46" x14ac:dyDescent="0.2">
      <c r="B349" s="214" t="s">
        <v>2655</v>
      </c>
      <c r="C349" s="214" t="s">
        <v>76</v>
      </c>
      <c r="D349" s="214" t="s">
        <v>1767</v>
      </c>
      <c r="E349" s="214" t="s">
        <v>1437</v>
      </c>
      <c r="F349" s="214" t="s">
        <v>1259</v>
      </c>
      <c r="G349" s="214" t="s">
        <v>457</v>
      </c>
      <c r="H349" s="214" t="s">
        <v>1782</v>
      </c>
      <c r="I349" s="214" t="s">
        <v>1035</v>
      </c>
      <c r="AN349" s="214">
        <v>0</v>
      </c>
      <c r="AO349" s="214">
        <v>0</v>
      </c>
      <c r="AP349" s="214">
        <v>0</v>
      </c>
      <c r="AQ349" s="214">
        <v>0</v>
      </c>
      <c r="AR349" s="214">
        <v>0</v>
      </c>
      <c r="AS349" s="214">
        <v>0</v>
      </c>
      <c r="AT349" s="214" t="s">
        <v>1039</v>
      </c>
    </row>
    <row r="350" spans="2:46" x14ac:dyDescent="0.2">
      <c r="B350" s="214" t="s">
        <v>2938</v>
      </c>
      <c r="C350" s="214" t="s">
        <v>76</v>
      </c>
      <c r="D350" s="214" t="s">
        <v>910</v>
      </c>
      <c r="E350" s="214" t="s">
        <v>1437</v>
      </c>
      <c r="F350" s="214" t="s">
        <v>1259</v>
      </c>
      <c r="G350" s="214" t="s">
        <v>457</v>
      </c>
      <c r="H350" s="214" t="s">
        <v>1804</v>
      </c>
      <c r="I350" s="214" t="s">
        <v>544</v>
      </c>
      <c r="V350" s="214">
        <v>1</v>
      </c>
      <c r="Z350" s="214">
        <v>1</v>
      </c>
      <c r="AA350" s="214" t="s">
        <v>1068</v>
      </c>
      <c r="AL350" s="214">
        <v>4</v>
      </c>
      <c r="AM350" s="214" t="s">
        <v>1068</v>
      </c>
      <c r="AN350" s="214">
        <v>1</v>
      </c>
      <c r="AO350" s="214">
        <v>0</v>
      </c>
      <c r="AP350" s="214">
        <v>0</v>
      </c>
      <c r="AQ350" s="214">
        <v>0</v>
      </c>
      <c r="AR350" s="214">
        <v>5</v>
      </c>
      <c r="AS350" s="214">
        <v>6</v>
      </c>
      <c r="AT350" s="214" t="s">
        <v>1069</v>
      </c>
    </row>
    <row r="351" spans="2:46" x14ac:dyDescent="0.2">
      <c r="B351" s="214" t="s">
        <v>2742</v>
      </c>
      <c r="C351" s="214" t="s">
        <v>76</v>
      </c>
      <c r="D351" s="214" t="s">
        <v>136</v>
      </c>
      <c r="E351" s="214" t="s">
        <v>1437</v>
      </c>
      <c r="F351" s="214" t="s">
        <v>1259</v>
      </c>
      <c r="G351" s="214" t="s">
        <v>457</v>
      </c>
      <c r="H351" s="214" t="s">
        <v>1820</v>
      </c>
      <c r="I351" s="214" t="s">
        <v>457</v>
      </c>
      <c r="AB351" s="214">
        <v>3</v>
      </c>
      <c r="AF351" s="214">
        <v>2</v>
      </c>
      <c r="AG351" s="214" t="s">
        <v>1144</v>
      </c>
      <c r="AL351" s="214">
        <v>2</v>
      </c>
      <c r="AN351" s="214">
        <v>3</v>
      </c>
      <c r="AO351" s="214">
        <v>0</v>
      </c>
      <c r="AP351" s="214">
        <v>0</v>
      </c>
      <c r="AQ351" s="214">
        <v>0</v>
      </c>
      <c r="AR351" s="214">
        <v>4</v>
      </c>
      <c r="AS351" s="214">
        <v>7</v>
      </c>
      <c r="AT351" s="214">
        <v>40535</v>
      </c>
    </row>
    <row r="352" spans="2:46" x14ac:dyDescent="0.2">
      <c r="B352" s="214" t="s">
        <v>2821</v>
      </c>
      <c r="C352" s="214" t="s">
        <v>76</v>
      </c>
      <c r="D352" s="214" t="s">
        <v>14</v>
      </c>
      <c r="E352" s="214" t="s">
        <v>1437</v>
      </c>
      <c r="F352" s="214" t="s">
        <v>1259</v>
      </c>
      <c r="G352" s="214" t="s">
        <v>457</v>
      </c>
      <c r="H352" s="214" t="s">
        <v>1850</v>
      </c>
      <c r="I352" s="214" t="s">
        <v>457</v>
      </c>
      <c r="AL352" s="214">
        <v>1</v>
      </c>
      <c r="AN352" s="214">
        <v>0</v>
      </c>
      <c r="AO352" s="214">
        <v>0</v>
      </c>
      <c r="AP352" s="214">
        <v>0</v>
      </c>
      <c r="AQ352" s="214">
        <v>0</v>
      </c>
      <c r="AR352" s="214">
        <v>1</v>
      </c>
      <c r="AS352" s="214">
        <v>1</v>
      </c>
      <c r="AT352" s="214">
        <v>41099</v>
      </c>
    </row>
    <row r="353" spans="2:46" x14ac:dyDescent="0.2">
      <c r="B353" s="214" t="s">
        <v>2991</v>
      </c>
      <c r="C353" s="214" t="s">
        <v>76</v>
      </c>
      <c r="D353" s="214" t="s">
        <v>339</v>
      </c>
      <c r="E353" s="214" t="s">
        <v>1437</v>
      </c>
      <c r="F353" s="214" t="s">
        <v>1259</v>
      </c>
      <c r="G353" s="214" t="s">
        <v>457</v>
      </c>
      <c r="H353" s="214" t="s">
        <v>1952</v>
      </c>
      <c r="I353" s="214" t="s">
        <v>457</v>
      </c>
      <c r="AB353" s="214">
        <v>2</v>
      </c>
      <c r="AG353" s="214" t="s">
        <v>685</v>
      </c>
      <c r="AL353" s="214">
        <v>2</v>
      </c>
      <c r="AN353" s="214">
        <v>2</v>
      </c>
      <c r="AO353" s="214">
        <v>0</v>
      </c>
      <c r="AP353" s="214">
        <v>0</v>
      </c>
      <c r="AQ353" s="214">
        <v>0</v>
      </c>
      <c r="AR353" s="214">
        <v>2</v>
      </c>
      <c r="AS353" s="214">
        <v>4</v>
      </c>
      <c r="AT353" s="214" t="s">
        <v>808</v>
      </c>
    </row>
    <row r="354" spans="2:46" x14ac:dyDescent="0.2">
      <c r="B354" s="214" t="s">
        <v>3001</v>
      </c>
      <c r="C354" s="214" t="s">
        <v>76</v>
      </c>
      <c r="D354" s="214" t="s">
        <v>780</v>
      </c>
      <c r="E354" s="214" t="s">
        <v>1437</v>
      </c>
      <c r="F354" s="214" t="s">
        <v>1259</v>
      </c>
      <c r="G354" s="214" t="s">
        <v>457</v>
      </c>
      <c r="H354" s="214" t="s">
        <v>1958</v>
      </c>
      <c r="I354" s="214" t="s">
        <v>544</v>
      </c>
      <c r="AB354" s="214">
        <v>2</v>
      </c>
      <c r="AG354" s="214" t="s">
        <v>1163</v>
      </c>
      <c r="AL354" s="214">
        <v>2</v>
      </c>
      <c r="AM354" s="214" t="s">
        <v>1163</v>
      </c>
      <c r="AN354" s="214">
        <v>2</v>
      </c>
      <c r="AO354" s="214">
        <v>0</v>
      </c>
      <c r="AP354" s="214">
        <v>0</v>
      </c>
      <c r="AQ354" s="214">
        <v>0</v>
      </c>
      <c r="AR354" s="214">
        <v>2</v>
      </c>
      <c r="AS354" s="214">
        <v>4</v>
      </c>
      <c r="AT354" s="214">
        <v>40709</v>
      </c>
    </row>
    <row r="355" spans="2:46" x14ac:dyDescent="0.2">
      <c r="B355" s="214" t="s">
        <v>3061</v>
      </c>
      <c r="C355" s="214" t="s">
        <v>76</v>
      </c>
      <c r="D355" s="214" t="s">
        <v>1964</v>
      </c>
      <c r="E355" s="214" t="s">
        <v>1437</v>
      </c>
      <c r="F355" s="214" t="s">
        <v>1259</v>
      </c>
      <c r="G355" s="214" t="s">
        <v>457</v>
      </c>
      <c r="H355" s="214" t="s">
        <v>1975</v>
      </c>
      <c r="I355" s="214" t="s">
        <v>457</v>
      </c>
      <c r="J355" s="214">
        <v>0</v>
      </c>
      <c r="P355" s="214">
        <v>0</v>
      </c>
      <c r="V355" s="214">
        <v>1</v>
      </c>
      <c r="AA355" s="214" t="s">
        <v>1062</v>
      </c>
      <c r="AB355" s="214">
        <v>1</v>
      </c>
      <c r="AG355" s="214" t="s">
        <v>533</v>
      </c>
      <c r="AL355" s="214">
        <v>9</v>
      </c>
      <c r="AM355" s="214" t="s">
        <v>811</v>
      </c>
      <c r="AN355" s="214">
        <v>2</v>
      </c>
      <c r="AO355" s="214">
        <v>0</v>
      </c>
      <c r="AP355" s="214">
        <v>0</v>
      </c>
      <c r="AQ355" s="214">
        <v>0</v>
      </c>
      <c r="AR355" s="214">
        <v>9</v>
      </c>
      <c r="AS355" s="214">
        <v>11</v>
      </c>
      <c r="AT355" s="214">
        <v>40483</v>
      </c>
    </row>
    <row r="356" spans="2:46" x14ac:dyDescent="0.2">
      <c r="B356" s="214" t="s">
        <v>3096</v>
      </c>
      <c r="C356" s="214" t="s">
        <v>76</v>
      </c>
      <c r="D356" s="214" t="s">
        <v>313</v>
      </c>
      <c r="E356" s="214" t="s">
        <v>1437</v>
      </c>
      <c r="F356" s="214" t="s">
        <v>1259</v>
      </c>
      <c r="G356" s="214" t="s">
        <v>457</v>
      </c>
      <c r="H356" s="214" t="s">
        <v>1996</v>
      </c>
      <c r="I356" s="214" t="s">
        <v>457</v>
      </c>
      <c r="W356" s="214">
        <v>0</v>
      </c>
      <c r="Z356" s="214">
        <v>0</v>
      </c>
      <c r="AB356" s="214">
        <v>1</v>
      </c>
      <c r="AF356" s="214">
        <v>5</v>
      </c>
      <c r="AG356" s="214" t="s">
        <v>895</v>
      </c>
      <c r="AN356" s="214">
        <v>1</v>
      </c>
      <c r="AO356" s="214">
        <v>0</v>
      </c>
      <c r="AP356" s="214">
        <v>0</v>
      </c>
      <c r="AQ356" s="214">
        <v>0</v>
      </c>
      <c r="AR356" s="214">
        <v>5</v>
      </c>
      <c r="AS356" s="214">
        <v>6</v>
      </c>
      <c r="AT356" s="214" t="s">
        <v>2152</v>
      </c>
    </row>
    <row r="357" spans="2:46" x14ac:dyDescent="0.2">
      <c r="B357" s="214" t="s">
        <v>3128</v>
      </c>
      <c r="C357" s="214" t="s">
        <v>76</v>
      </c>
      <c r="D357" s="214" t="s">
        <v>429</v>
      </c>
      <c r="E357" s="214" t="s">
        <v>1437</v>
      </c>
      <c r="F357" s="214" t="s">
        <v>1259</v>
      </c>
      <c r="G357" s="214" t="s">
        <v>457</v>
      </c>
      <c r="H357" s="214" t="s">
        <v>2035</v>
      </c>
      <c r="I357" s="214" t="s">
        <v>457</v>
      </c>
      <c r="AB357" s="214">
        <v>2</v>
      </c>
      <c r="AG357" s="214" t="s">
        <v>1015</v>
      </c>
      <c r="AL357" s="214">
        <v>1</v>
      </c>
      <c r="AM357" s="214" t="s">
        <v>1015</v>
      </c>
      <c r="AN357" s="214">
        <v>2</v>
      </c>
      <c r="AO357" s="214">
        <v>0</v>
      </c>
      <c r="AP357" s="214">
        <v>0</v>
      </c>
      <c r="AQ357" s="214">
        <v>0</v>
      </c>
      <c r="AR357" s="214">
        <v>1</v>
      </c>
      <c r="AS357" s="214">
        <v>3</v>
      </c>
      <c r="AT357" s="214" t="s">
        <v>348</v>
      </c>
    </row>
    <row r="358" spans="2:46" x14ac:dyDescent="0.2">
      <c r="B358" s="214" t="s">
        <v>3160</v>
      </c>
      <c r="C358" s="214" t="s">
        <v>76</v>
      </c>
      <c r="D358" s="214" t="s">
        <v>444</v>
      </c>
      <c r="E358" s="214" t="s">
        <v>1437</v>
      </c>
      <c r="F358" s="214" t="s">
        <v>1259</v>
      </c>
      <c r="G358" s="214" t="s">
        <v>457</v>
      </c>
      <c r="H358" s="214" t="s">
        <v>2066</v>
      </c>
      <c r="I358" s="214" t="s">
        <v>932</v>
      </c>
      <c r="AB358" s="214">
        <v>3</v>
      </c>
      <c r="AG358" s="214" t="s">
        <v>428</v>
      </c>
      <c r="AL358" s="214">
        <v>2</v>
      </c>
      <c r="AM358" s="214" t="s">
        <v>428</v>
      </c>
      <c r="AN358" s="214">
        <v>3</v>
      </c>
      <c r="AO358" s="214">
        <v>0</v>
      </c>
      <c r="AP358" s="214">
        <v>0</v>
      </c>
      <c r="AQ358" s="214">
        <v>0</v>
      </c>
      <c r="AR358" s="214">
        <v>2</v>
      </c>
      <c r="AS358" s="214">
        <v>5</v>
      </c>
      <c r="AT358" s="214" t="s">
        <v>933</v>
      </c>
    </row>
    <row r="359" spans="2:46" x14ac:dyDescent="0.2">
      <c r="B359" s="214" t="s">
        <v>2330</v>
      </c>
      <c r="C359" s="214" t="s">
        <v>76</v>
      </c>
      <c r="D359" s="214" t="s">
        <v>0</v>
      </c>
      <c r="E359" s="214" t="s">
        <v>1437</v>
      </c>
      <c r="F359" s="214" t="s">
        <v>1259</v>
      </c>
      <c r="G359" s="214" t="s">
        <v>142</v>
      </c>
      <c r="H359" s="214" t="s">
        <v>1421</v>
      </c>
      <c r="I359" s="214" t="s">
        <v>142</v>
      </c>
      <c r="V359" s="214">
        <v>1</v>
      </c>
      <c r="AA359" s="214" t="s">
        <v>1356</v>
      </c>
      <c r="AN359" s="214">
        <v>1</v>
      </c>
      <c r="AO359" s="214">
        <v>0</v>
      </c>
      <c r="AP359" s="214">
        <v>0</v>
      </c>
      <c r="AQ359" s="214">
        <v>0</v>
      </c>
      <c r="AR359" s="214">
        <v>0</v>
      </c>
      <c r="AS359" s="214">
        <v>1</v>
      </c>
      <c r="AT359" s="214">
        <v>39566</v>
      </c>
    </row>
    <row r="360" spans="2:46" x14ac:dyDescent="0.2">
      <c r="B360" s="214" t="s">
        <v>2314</v>
      </c>
      <c r="C360" s="214" t="s">
        <v>76</v>
      </c>
      <c r="D360" s="214" t="s">
        <v>660</v>
      </c>
      <c r="E360" s="214" t="s">
        <v>1437</v>
      </c>
      <c r="F360" s="214" t="s">
        <v>1259</v>
      </c>
      <c r="G360" s="214" t="s">
        <v>142</v>
      </c>
      <c r="H360" s="214" t="s">
        <v>1426</v>
      </c>
      <c r="I360" s="214" t="s">
        <v>142</v>
      </c>
      <c r="J360" s="214">
        <v>0</v>
      </c>
      <c r="P360" s="214">
        <v>0</v>
      </c>
      <c r="AB360" s="214">
        <v>4</v>
      </c>
      <c r="AF360" s="214">
        <v>0</v>
      </c>
      <c r="AG360" s="214" t="s">
        <v>666</v>
      </c>
      <c r="AH360" s="214">
        <v>0</v>
      </c>
      <c r="AJ360" s="214">
        <v>0</v>
      </c>
      <c r="AL360" s="214">
        <v>3</v>
      </c>
      <c r="AM360" s="214" t="s">
        <v>666</v>
      </c>
      <c r="AN360" s="214">
        <v>4</v>
      </c>
      <c r="AO360" s="214">
        <v>0</v>
      </c>
      <c r="AP360" s="214">
        <v>0</v>
      </c>
      <c r="AQ360" s="214">
        <v>0</v>
      </c>
      <c r="AR360" s="214">
        <v>3</v>
      </c>
      <c r="AS360" s="214">
        <v>7</v>
      </c>
      <c r="AT360" s="214">
        <v>40196</v>
      </c>
    </row>
    <row r="361" spans="2:46" x14ac:dyDescent="0.2">
      <c r="B361" s="214" t="s">
        <v>2349</v>
      </c>
      <c r="C361" s="214" t="s">
        <v>76</v>
      </c>
      <c r="D361" s="214" t="s">
        <v>526</v>
      </c>
      <c r="E361" s="214" t="s">
        <v>1437</v>
      </c>
      <c r="F361" s="214" t="s">
        <v>1259</v>
      </c>
      <c r="G361" s="214" t="s">
        <v>142</v>
      </c>
      <c r="H361" s="214" t="s">
        <v>1438</v>
      </c>
      <c r="I361" s="214" t="s">
        <v>142</v>
      </c>
      <c r="AB361" s="214">
        <v>4</v>
      </c>
      <c r="AC361" s="214">
        <v>1</v>
      </c>
      <c r="AF361" s="214">
        <v>0</v>
      </c>
      <c r="AG361" s="214" t="s">
        <v>1217</v>
      </c>
      <c r="AL361" s="214">
        <v>1</v>
      </c>
      <c r="AM361" s="214" t="s">
        <v>1218</v>
      </c>
      <c r="AN361" s="214">
        <v>4</v>
      </c>
      <c r="AO361" s="214">
        <v>1</v>
      </c>
      <c r="AP361" s="214">
        <v>0</v>
      </c>
      <c r="AQ361" s="214">
        <v>0</v>
      </c>
      <c r="AR361" s="214">
        <v>1</v>
      </c>
      <c r="AS361" s="214">
        <v>6</v>
      </c>
      <c r="AT361" s="214" t="s">
        <v>779</v>
      </c>
    </row>
    <row r="362" spans="2:46" x14ac:dyDescent="0.2">
      <c r="B362" s="214" t="s">
        <v>2357</v>
      </c>
      <c r="C362" s="214" t="s">
        <v>76</v>
      </c>
      <c r="D362" s="214" t="s">
        <v>293</v>
      </c>
      <c r="E362" s="214" t="s">
        <v>1437</v>
      </c>
      <c r="F362" s="214" t="s">
        <v>1259</v>
      </c>
      <c r="G362" s="214" t="s">
        <v>142</v>
      </c>
      <c r="H362" s="214" t="s">
        <v>1444</v>
      </c>
      <c r="I362" s="214" t="s">
        <v>142</v>
      </c>
      <c r="V362" s="214">
        <v>1</v>
      </c>
      <c r="AA362" s="214" t="s">
        <v>2229</v>
      </c>
      <c r="AB362" s="214">
        <v>3</v>
      </c>
      <c r="AG362" s="214" t="s">
        <v>266</v>
      </c>
      <c r="AH362" s="214">
        <v>2</v>
      </c>
      <c r="AL362" s="214">
        <v>2</v>
      </c>
      <c r="AM362" s="214" t="s">
        <v>267</v>
      </c>
      <c r="AN362" s="214">
        <v>6</v>
      </c>
      <c r="AO362" s="214">
        <v>0</v>
      </c>
      <c r="AP362" s="214">
        <v>0</v>
      </c>
      <c r="AQ362" s="214">
        <v>0</v>
      </c>
      <c r="AR362" s="214">
        <v>2</v>
      </c>
      <c r="AS362" s="214">
        <v>8</v>
      </c>
      <c r="AT362" s="214">
        <v>39447</v>
      </c>
    </row>
    <row r="363" spans="2:46" x14ac:dyDescent="0.2">
      <c r="B363" s="214" t="s">
        <v>2859</v>
      </c>
      <c r="C363" s="214" t="s">
        <v>76</v>
      </c>
      <c r="D363" s="214" t="s">
        <v>1447</v>
      </c>
      <c r="E363" s="214" t="s">
        <v>1437</v>
      </c>
      <c r="F363" s="214" t="s">
        <v>1259</v>
      </c>
      <c r="G363" s="214" t="s">
        <v>142</v>
      </c>
      <c r="H363" s="214" t="s">
        <v>1448</v>
      </c>
      <c r="I363" s="214" t="s">
        <v>142</v>
      </c>
      <c r="AB363" s="214">
        <v>1</v>
      </c>
      <c r="AF363" s="214">
        <v>1</v>
      </c>
      <c r="AG363" s="214" t="s">
        <v>1239</v>
      </c>
      <c r="AL363" s="214">
        <v>2</v>
      </c>
      <c r="AM363" s="214" t="s">
        <v>1369</v>
      </c>
      <c r="AN363" s="214">
        <v>1</v>
      </c>
      <c r="AO363" s="214">
        <v>0</v>
      </c>
      <c r="AP363" s="214">
        <v>0</v>
      </c>
      <c r="AQ363" s="214">
        <v>0</v>
      </c>
      <c r="AR363" s="214">
        <v>3</v>
      </c>
      <c r="AS363" s="214">
        <v>4</v>
      </c>
      <c r="AT363" s="214" t="s">
        <v>45</v>
      </c>
    </row>
    <row r="364" spans="2:46" x14ac:dyDescent="0.2">
      <c r="B364" s="214" t="s">
        <v>2859</v>
      </c>
      <c r="C364" s="214" t="s">
        <v>76</v>
      </c>
      <c r="D364" s="214" t="s">
        <v>1447</v>
      </c>
      <c r="E364" s="214" t="s">
        <v>1437</v>
      </c>
      <c r="F364" s="214" t="s">
        <v>1259</v>
      </c>
      <c r="G364" s="214" t="s">
        <v>142</v>
      </c>
      <c r="H364" s="214" t="s">
        <v>1451</v>
      </c>
      <c r="I364" s="214" t="s">
        <v>142</v>
      </c>
      <c r="AB364" s="214">
        <v>1</v>
      </c>
      <c r="AG364" s="214" t="s">
        <v>1240</v>
      </c>
      <c r="AH364" s="214">
        <v>1</v>
      </c>
      <c r="AM364" s="214" t="s">
        <v>580</v>
      </c>
      <c r="AN364" s="214">
        <v>2</v>
      </c>
      <c r="AO364" s="214">
        <v>0</v>
      </c>
      <c r="AP364" s="214">
        <v>0</v>
      </c>
      <c r="AQ364" s="214">
        <v>0</v>
      </c>
      <c r="AR364" s="214">
        <v>0</v>
      </c>
      <c r="AS364" s="214">
        <v>2</v>
      </c>
      <c r="AT364" s="214">
        <v>40032</v>
      </c>
    </row>
    <row r="365" spans="2:46" x14ac:dyDescent="0.2">
      <c r="B365" s="214" t="s">
        <v>2364</v>
      </c>
      <c r="C365" s="214" t="s">
        <v>76</v>
      </c>
      <c r="D365" s="214" t="s">
        <v>458</v>
      </c>
      <c r="E365" s="214" t="s">
        <v>1437</v>
      </c>
      <c r="F365" s="214" t="s">
        <v>1259</v>
      </c>
      <c r="G365" s="214" t="s">
        <v>142</v>
      </c>
      <c r="H365" s="214" t="s">
        <v>1457</v>
      </c>
      <c r="I365" s="214" t="s">
        <v>142</v>
      </c>
      <c r="V365" s="214">
        <v>1</v>
      </c>
      <c r="AA365" s="214" t="s">
        <v>979</v>
      </c>
      <c r="AB365" s="214">
        <v>2</v>
      </c>
      <c r="AF365" s="214">
        <v>3</v>
      </c>
      <c r="AG365" s="214" t="s">
        <v>979</v>
      </c>
      <c r="AL365" s="214">
        <v>2</v>
      </c>
      <c r="AN365" s="214">
        <v>3</v>
      </c>
      <c r="AO365" s="214">
        <v>0</v>
      </c>
      <c r="AP365" s="214">
        <v>0</v>
      </c>
      <c r="AQ365" s="214">
        <v>0</v>
      </c>
      <c r="AR365" s="214">
        <v>5</v>
      </c>
      <c r="AS365" s="214">
        <v>8</v>
      </c>
      <c r="AT365" s="214">
        <v>39566</v>
      </c>
    </row>
    <row r="366" spans="2:46" x14ac:dyDescent="0.2">
      <c r="B366" s="214" t="s">
        <v>2866</v>
      </c>
      <c r="C366" s="214" t="s">
        <v>76</v>
      </c>
      <c r="D366" s="214" t="s">
        <v>1463</v>
      </c>
      <c r="E366" s="214" t="s">
        <v>1437</v>
      </c>
      <c r="F366" s="214" t="s">
        <v>1259</v>
      </c>
      <c r="G366" s="214" t="s">
        <v>142</v>
      </c>
      <c r="H366" s="214" t="s">
        <v>1465</v>
      </c>
      <c r="I366" s="214" t="s">
        <v>142</v>
      </c>
      <c r="AB366" s="214">
        <v>4</v>
      </c>
      <c r="AC366" s="214">
        <v>1</v>
      </c>
      <c r="AG366" s="214" t="s">
        <v>257</v>
      </c>
      <c r="AN366" s="214">
        <v>4</v>
      </c>
      <c r="AO366" s="214">
        <v>1</v>
      </c>
      <c r="AP366" s="214">
        <v>0</v>
      </c>
      <c r="AQ366" s="214">
        <v>0</v>
      </c>
      <c r="AR366" s="214">
        <v>0</v>
      </c>
      <c r="AS366" s="214">
        <v>5</v>
      </c>
    </row>
    <row r="367" spans="2:46" x14ac:dyDescent="0.2">
      <c r="B367" s="214" t="s">
        <v>2866</v>
      </c>
      <c r="C367" s="214" t="s">
        <v>76</v>
      </c>
      <c r="D367" s="214" t="s">
        <v>1463</v>
      </c>
      <c r="E367" s="214" t="s">
        <v>1437</v>
      </c>
      <c r="F367" s="214" t="s">
        <v>1259</v>
      </c>
      <c r="G367" s="214" t="s">
        <v>142</v>
      </c>
      <c r="H367" s="214" t="s">
        <v>1468</v>
      </c>
      <c r="I367" s="214" t="s">
        <v>142</v>
      </c>
      <c r="AB367" s="214">
        <v>2</v>
      </c>
      <c r="AG367" s="214" t="s">
        <v>153</v>
      </c>
      <c r="AN367" s="214">
        <v>2</v>
      </c>
      <c r="AO367" s="214">
        <v>0</v>
      </c>
      <c r="AP367" s="214">
        <v>0</v>
      </c>
      <c r="AQ367" s="214">
        <v>0</v>
      </c>
      <c r="AR367" s="214">
        <v>0</v>
      </c>
      <c r="AS367" s="214">
        <v>2</v>
      </c>
    </row>
    <row r="368" spans="2:46" x14ac:dyDescent="0.2">
      <c r="B368" s="214" t="s">
        <v>2390</v>
      </c>
      <c r="C368" s="214" t="s">
        <v>76</v>
      </c>
      <c r="D368" s="214" t="s">
        <v>381</v>
      </c>
      <c r="E368" s="214" t="s">
        <v>1437</v>
      </c>
      <c r="F368" s="214" t="s">
        <v>1259</v>
      </c>
      <c r="G368" s="214" t="s">
        <v>142</v>
      </c>
      <c r="H368" s="214" t="s">
        <v>1497</v>
      </c>
      <c r="I368" s="214" t="s">
        <v>142</v>
      </c>
      <c r="T368" s="214">
        <v>1</v>
      </c>
      <c r="AB368" s="214">
        <v>5</v>
      </c>
      <c r="AG368" s="214" t="s">
        <v>73</v>
      </c>
      <c r="AN368" s="214">
        <v>5</v>
      </c>
      <c r="AO368" s="214">
        <v>0</v>
      </c>
      <c r="AP368" s="214">
        <v>0</v>
      </c>
      <c r="AQ368" s="214">
        <v>0</v>
      </c>
      <c r="AR368" s="214">
        <v>1</v>
      </c>
      <c r="AS368" s="214">
        <v>6</v>
      </c>
      <c r="AT368" s="214" t="s">
        <v>232</v>
      </c>
    </row>
    <row r="369" spans="2:46" x14ac:dyDescent="0.2">
      <c r="B369" s="214" t="s">
        <v>2390</v>
      </c>
      <c r="C369" s="214" t="s">
        <v>76</v>
      </c>
      <c r="D369" s="214" t="s">
        <v>381</v>
      </c>
      <c r="E369" s="214" t="s">
        <v>1437</v>
      </c>
      <c r="F369" s="214" t="s">
        <v>1259</v>
      </c>
      <c r="G369" s="214" t="s">
        <v>142</v>
      </c>
      <c r="H369" s="214" t="s">
        <v>1524</v>
      </c>
      <c r="I369" s="214" t="s">
        <v>142</v>
      </c>
      <c r="T369" s="214">
        <v>2</v>
      </c>
      <c r="AB369" s="214">
        <v>1</v>
      </c>
      <c r="AG369" s="214" t="s">
        <v>364</v>
      </c>
      <c r="AN369" s="214">
        <v>1</v>
      </c>
      <c r="AO369" s="214">
        <v>0</v>
      </c>
      <c r="AP369" s="214">
        <v>0</v>
      </c>
      <c r="AQ369" s="214">
        <v>0</v>
      </c>
      <c r="AR369" s="214">
        <v>2</v>
      </c>
      <c r="AS369" s="214">
        <v>3</v>
      </c>
      <c r="AT369" s="214">
        <v>40098</v>
      </c>
    </row>
    <row r="370" spans="2:46" x14ac:dyDescent="0.2">
      <c r="B370" s="214" t="s">
        <v>2390</v>
      </c>
      <c r="C370" s="214" t="s">
        <v>76</v>
      </c>
      <c r="D370" s="214" t="s">
        <v>381</v>
      </c>
      <c r="E370" s="214" t="s">
        <v>1437</v>
      </c>
      <c r="F370" s="214" t="s">
        <v>1259</v>
      </c>
      <c r="G370" s="214" t="s">
        <v>142</v>
      </c>
      <c r="H370" s="214" t="s">
        <v>1539</v>
      </c>
      <c r="I370" s="214" t="s">
        <v>732</v>
      </c>
      <c r="AB370" s="214">
        <v>1</v>
      </c>
      <c r="AG370" s="214" t="s">
        <v>733</v>
      </c>
      <c r="AN370" s="214">
        <v>1</v>
      </c>
      <c r="AO370" s="214">
        <v>0</v>
      </c>
      <c r="AP370" s="214">
        <v>0</v>
      </c>
      <c r="AQ370" s="214">
        <v>0</v>
      </c>
      <c r="AR370" s="214">
        <v>0</v>
      </c>
      <c r="AS370" s="214">
        <v>1</v>
      </c>
    </row>
    <row r="371" spans="2:46" x14ac:dyDescent="0.2">
      <c r="B371" s="214" t="s">
        <v>2390</v>
      </c>
      <c r="C371" s="214" t="s">
        <v>76</v>
      </c>
      <c r="D371" s="214" t="s">
        <v>381</v>
      </c>
      <c r="E371" s="214" t="s">
        <v>1437</v>
      </c>
      <c r="F371" s="214" t="s">
        <v>1259</v>
      </c>
      <c r="G371" s="214" t="s">
        <v>142</v>
      </c>
      <c r="H371" s="214" t="s">
        <v>1558</v>
      </c>
      <c r="I371" s="214" t="s">
        <v>1227</v>
      </c>
      <c r="T371" s="214">
        <v>1</v>
      </c>
      <c r="AB371" s="214">
        <v>1</v>
      </c>
      <c r="AG371" s="214" t="s">
        <v>733</v>
      </c>
      <c r="AN371" s="214">
        <v>1</v>
      </c>
      <c r="AO371" s="214">
        <v>0</v>
      </c>
      <c r="AP371" s="214">
        <v>0</v>
      </c>
      <c r="AQ371" s="214">
        <v>0</v>
      </c>
      <c r="AR371" s="214">
        <v>1</v>
      </c>
      <c r="AS371" s="214">
        <v>2</v>
      </c>
    </row>
    <row r="372" spans="2:46" x14ac:dyDescent="0.2">
      <c r="B372" s="214" t="s">
        <v>3167</v>
      </c>
      <c r="C372" s="214" t="s">
        <v>76</v>
      </c>
      <c r="D372" s="214" t="s">
        <v>1570</v>
      </c>
      <c r="E372" s="214" t="s">
        <v>1437</v>
      </c>
      <c r="F372" s="214" t="s">
        <v>1259</v>
      </c>
      <c r="G372" s="214" t="s">
        <v>142</v>
      </c>
      <c r="H372" s="214" t="s">
        <v>1573</v>
      </c>
      <c r="I372" s="214" t="s">
        <v>142</v>
      </c>
      <c r="T372" s="214">
        <v>1</v>
      </c>
      <c r="U372" s="214" t="s">
        <v>425</v>
      </c>
      <c r="V372" s="214">
        <v>1</v>
      </c>
      <c r="AA372" s="214" t="s">
        <v>974</v>
      </c>
      <c r="AB372" s="214">
        <v>6</v>
      </c>
      <c r="AG372" s="214" t="s">
        <v>417</v>
      </c>
      <c r="AL372" s="214">
        <v>7</v>
      </c>
      <c r="AM372" s="214" t="s">
        <v>417</v>
      </c>
      <c r="AN372" s="214">
        <v>7</v>
      </c>
      <c r="AO372" s="214">
        <v>0</v>
      </c>
      <c r="AP372" s="214">
        <v>0</v>
      </c>
      <c r="AQ372" s="214">
        <v>0</v>
      </c>
      <c r="AR372" s="214">
        <v>8</v>
      </c>
      <c r="AS372" s="214">
        <v>15</v>
      </c>
      <c r="AT372" s="214">
        <v>36794</v>
      </c>
    </row>
    <row r="373" spans="2:46" x14ac:dyDescent="0.2">
      <c r="B373" s="214" t="s">
        <v>2431</v>
      </c>
      <c r="C373" s="214" t="s">
        <v>76</v>
      </c>
      <c r="D373" s="214" t="s">
        <v>1591</v>
      </c>
      <c r="E373" s="214" t="s">
        <v>1437</v>
      </c>
      <c r="F373" s="214" t="s">
        <v>1259</v>
      </c>
      <c r="G373" s="214" t="s">
        <v>142</v>
      </c>
      <c r="H373" s="214" t="s">
        <v>1592</v>
      </c>
      <c r="I373" s="214" t="s">
        <v>1122</v>
      </c>
      <c r="V373" s="214">
        <v>1</v>
      </c>
      <c r="AA373" s="214" t="s">
        <v>245</v>
      </c>
      <c r="AB373" s="214">
        <v>8</v>
      </c>
      <c r="AC373" s="214">
        <v>1</v>
      </c>
      <c r="AG373" s="214" t="s">
        <v>245</v>
      </c>
      <c r="AL373" s="214">
        <v>4</v>
      </c>
      <c r="AM373" s="214" t="s">
        <v>245</v>
      </c>
      <c r="AN373" s="214">
        <v>9</v>
      </c>
      <c r="AO373" s="214">
        <v>1</v>
      </c>
      <c r="AP373" s="214">
        <v>0</v>
      </c>
      <c r="AQ373" s="214">
        <v>0</v>
      </c>
      <c r="AR373" s="214">
        <v>4</v>
      </c>
      <c r="AS373" s="214">
        <v>14</v>
      </c>
    </row>
    <row r="374" spans="2:46" x14ac:dyDescent="0.2">
      <c r="B374" s="214" t="s">
        <v>2431</v>
      </c>
      <c r="C374" s="214" t="s">
        <v>76</v>
      </c>
      <c r="D374" s="214" t="s">
        <v>1591</v>
      </c>
      <c r="E374" s="214" t="s">
        <v>1437</v>
      </c>
      <c r="F374" s="214" t="s">
        <v>1259</v>
      </c>
      <c r="G374" s="214" t="s">
        <v>142</v>
      </c>
      <c r="H374" s="214" t="s">
        <v>1593</v>
      </c>
      <c r="I374" s="214" t="s">
        <v>1123</v>
      </c>
      <c r="V374" s="214">
        <v>1</v>
      </c>
      <c r="AA374" s="214" t="s">
        <v>1124</v>
      </c>
      <c r="AG374" s="214" t="s">
        <v>1124</v>
      </c>
      <c r="AL374" s="214">
        <v>2</v>
      </c>
      <c r="AM374" s="214" t="s">
        <v>1124</v>
      </c>
      <c r="AN374" s="214">
        <v>1</v>
      </c>
      <c r="AO374" s="214">
        <v>0</v>
      </c>
      <c r="AP374" s="214">
        <v>0</v>
      </c>
      <c r="AQ374" s="214">
        <v>0</v>
      </c>
      <c r="AR374" s="214">
        <v>2</v>
      </c>
      <c r="AS374" s="214">
        <v>3</v>
      </c>
    </row>
    <row r="375" spans="2:46" x14ac:dyDescent="0.2">
      <c r="B375" s="214" t="s">
        <v>2437</v>
      </c>
      <c r="C375" s="214" t="s">
        <v>76</v>
      </c>
      <c r="D375" s="214" t="s">
        <v>230</v>
      </c>
      <c r="E375" s="214" t="s">
        <v>1437</v>
      </c>
      <c r="F375" s="214" t="s">
        <v>1259</v>
      </c>
      <c r="G375" s="214" t="s">
        <v>142</v>
      </c>
      <c r="H375" s="214" t="s">
        <v>1611</v>
      </c>
      <c r="I375" s="214" t="s">
        <v>142</v>
      </c>
      <c r="AB375" s="214">
        <v>9</v>
      </c>
      <c r="AG375" s="214" t="s">
        <v>407</v>
      </c>
      <c r="AL375" s="214">
        <v>2</v>
      </c>
      <c r="AM375" s="214" t="s">
        <v>407</v>
      </c>
      <c r="AN375" s="214">
        <v>9</v>
      </c>
      <c r="AO375" s="214">
        <v>0</v>
      </c>
      <c r="AP375" s="214">
        <v>0</v>
      </c>
      <c r="AQ375" s="214">
        <v>0</v>
      </c>
      <c r="AR375" s="214">
        <v>2</v>
      </c>
      <c r="AS375" s="214">
        <v>11</v>
      </c>
      <c r="AT375" s="214">
        <v>37104</v>
      </c>
    </row>
    <row r="376" spans="2:46" x14ac:dyDescent="0.2">
      <c r="B376" s="214" t="s">
        <v>2469</v>
      </c>
      <c r="C376" s="214" t="s">
        <v>76</v>
      </c>
      <c r="D376" s="214" t="s">
        <v>416</v>
      </c>
      <c r="E376" s="214" t="s">
        <v>1437</v>
      </c>
      <c r="F376" s="214" t="s">
        <v>1259</v>
      </c>
      <c r="G376" s="214" t="s">
        <v>142</v>
      </c>
      <c r="H376" s="214" t="s">
        <v>1629</v>
      </c>
      <c r="I376" s="214" t="s">
        <v>737</v>
      </c>
      <c r="V376" s="214">
        <v>1</v>
      </c>
      <c r="AA376" s="214" t="s">
        <v>169</v>
      </c>
      <c r="AB376" s="214">
        <v>13</v>
      </c>
      <c r="AG376" s="214" t="s">
        <v>169</v>
      </c>
      <c r="AL376" s="214">
        <v>6</v>
      </c>
      <c r="AN376" s="214">
        <v>14</v>
      </c>
      <c r="AO376" s="214">
        <v>0</v>
      </c>
      <c r="AP376" s="214">
        <v>0</v>
      </c>
      <c r="AQ376" s="214">
        <v>0</v>
      </c>
      <c r="AR376" s="214">
        <v>6</v>
      </c>
      <c r="AS376" s="214">
        <v>20</v>
      </c>
      <c r="AT376" s="214">
        <v>35370</v>
      </c>
    </row>
    <row r="377" spans="2:46" x14ac:dyDescent="0.2">
      <c r="B377" s="214" t="s">
        <v>2469</v>
      </c>
      <c r="C377" s="214" t="s">
        <v>76</v>
      </c>
      <c r="D377" s="214" t="s">
        <v>416</v>
      </c>
      <c r="E377" s="214" t="s">
        <v>1437</v>
      </c>
      <c r="F377" s="214" t="s">
        <v>1259</v>
      </c>
      <c r="G377" s="214" t="s">
        <v>142</v>
      </c>
      <c r="H377" s="214" t="s">
        <v>1630</v>
      </c>
      <c r="I377" s="214" t="s">
        <v>608</v>
      </c>
      <c r="V377" s="214">
        <v>1</v>
      </c>
      <c r="AA377" s="214" t="s">
        <v>738</v>
      </c>
      <c r="AL377" s="214">
        <v>1</v>
      </c>
      <c r="AN377" s="214">
        <v>1</v>
      </c>
      <c r="AO377" s="214">
        <v>0</v>
      </c>
      <c r="AP377" s="214">
        <v>0</v>
      </c>
      <c r="AQ377" s="214">
        <v>0</v>
      </c>
      <c r="AR377" s="214">
        <v>1</v>
      </c>
      <c r="AS377" s="214">
        <v>2</v>
      </c>
      <c r="AT377" s="214">
        <v>38869</v>
      </c>
    </row>
    <row r="378" spans="2:46" x14ac:dyDescent="0.2">
      <c r="B378" s="214" t="s">
        <v>2469</v>
      </c>
      <c r="C378" s="214" t="s">
        <v>76</v>
      </c>
      <c r="D378" s="214" t="s">
        <v>416</v>
      </c>
      <c r="E378" s="214" t="s">
        <v>1437</v>
      </c>
      <c r="F378" s="214" t="s">
        <v>1259</v>
      </c>
      <c r="G378" s="214" t="s">
        <v>142</v>
      </c>
      <c r="H378" s="214" t="s">
        <v>1631</v>
      </c>
      <c r="I378" s="214" t="s">
        <v>142</v>
      </c>
      <c r="V378" s="214">
        <v>1</v>
      </c>
      <c r="AA378" s="214" t="s">
        <v>486</v>
      </c>
      <c r="AN378" s="214">
        <v>1</v>
      </c>
      <c r="AO378" s="214">
        <v>0</v>
      </c>
      <c r="AP378" s="214">
        <v>0</v>
      </c>
      <c r="AQ378" s="214">
        <v>0</v>
      </c>
      <c r="AR378" s="214">
        <v>0</v>
      </c>
      <c r="AS378" s="214">
        <v>1</v>
      </c>
      <c r="AT378" s="214">
        <v>39489</v>
      </c>
    </row>
    <row r="379" spans="2:46" x14ac:dyDescent="0.2">
      <c r="B379" s="214" t="s">
        <v>2524</v>
      </c>
      <c r="C379" s="214" t="s">
        <v>76</v>
      </c>
      <c r="D379" s="214" t="s">
        <v>1216</v>
      </c>
      <c r="E379" s="214" t="s">
        <v>1437</v>
      </c>
      <c r="F379" s="214" t="s">
        <v>1259</v>
      </c>
      <c r="G379" s="214" t="s">
        <v>142</v>
      </c>
      <c r="H379" s="214" t="s">
        <v>1671</v>
      </c>
      <c r="I379" s="214" t="s">
        <v>142</v>
      </c>
      <c r="AB379" s="214">
        <v>1</v>
      </c>
      <c r="AF379" s="214">
        <v>2</v>
      </c>
      <c r="AG379" s="214" t="s">
        <v>2261</v>
      </c>
      <c r="AN379" s="214">
        <v>1</v>
      </c>
      <c r="AO379" s="214">
        <v>0</v>
      </c>
      <c r="AP379" s="214">
        <v>0</v>
      </c>
      <c r="AQ379" s="214">
        <v>0</v>
      </c>
      <c r="AR379" s="214">
        <v>2</v>
      </c>
      <c r="AS379" s="214">
        <v>3</v>
      </c>
    </row>
    <row r="380" spans="2:46" x14ac:dyDescent="0.2">
      <c r="B380" s="214" t="s">
        <v>2733</v>
      </c>
      <c r="C380" s="214" t="s">
        <v>76</v>
      </c>
      <c r="D380" s="214" t="s">
        <v>1118</v>
      </c>
      <c r="E380" s="214" t="s">
        <v>1437</v>
      </c>
      <c r="F380" s="214" t="s">
        <v>1259</v>
      </c>
      <c r="G380" s="214" t="s">
        <v>142</v>
      </c>
      <c r="H380" s="214" t="s">
        <v>1679</v>
      </c>
      <c r="I380" s="214" t="s">
        <v>142</v>
      </c>
      <c r="AB380" s="214">
        <v>2</v>
      </c>
      <c r="AG380" s="214" t="s">
        <v>1211</v>
      </c>
      <c r="AL380" s="214">
        <v>3</v>
      </c>
      <c r="AM380" s="214" t="s">
        <v>1211</v>
      </c>
      <c r="AN380" s="214">
        <v>2</v>
      </c>
      <c r="AO380" s="214">
        <v>0</v>
      </c>
      <c r="AP380" s="214">
        <v>0</v>
      </c>
      <c r="AQ380" s="214">
        <v>0</v>
      </c>
      <c r="AR380" s="214">
        <v>3</v>
      </c>
      <c r="AS380" s="214">
        <v>5</v>
      </c>
      <c r="AT380" s="214" t="s">
        <v>858</v>
      </c>
    </row>
    <row r="381" spans="2:46" x14ac:dyDescent="0.2">
      <c r="B381" s="214" t="s">
        <v>2424</v>
      </c>
      <c r="C381" s="214" t="s">
        <v>76</v>
      </c>
      <c r="D381" s="214" t="s">
        <v>1686</v>
      </c>
      <c r="E381" s="214" t="s">
        <v>1437</v>
      </c>
      <c r="F381" s="214" t="s">
        <v>1259</v>
      </c>
      <c r="G381" s="214" t="s">
        <v>142</v>
      </c>
      <c r="H381" s="214" t="s">
        <v>1688</v>
      </c>
      <c r="I381" s="214" t="s">
        <v>142</v>
      </c>
      <c r="AB381" s="214">
        <v>3</v>
      </c>
      <c r="AF381" s="214">
        <v>3</v>
      </c>
      <c r="AG381" s="214" t="s">
        <v>387</v>
      </c>
      <c r="AL381" s="214">
        <v>3</v>
      </c>
      <c r="AN381" s="214">
        <v>3</v>
      </c>
      <c r="AO381" s="214">
        <v>0</v>
      </c>
      <c r="AP381" s="214">
        <v>0</v>
      </c>
      <c r="AQ381" s="214">
        <v>0</v>
      </c>
      <c r="AR381" s="214">
        <v>6</v>
      </c>
      <c r="AS381" s="214">
        <v>9</v>
      </c>
    </row>
    <row r="382" spans="2:46" x14ac:dyDescent="0.2">
      <c r="B382" s="214" t="s">
        <v>2550</v>
      </c>
      <c r="C382" s="214" t="s">
        <v>76</v>
      </c>
      <c r="D382" s="214" t="s">
        <v>207</v>
      </c>
      <c r="E382" s="214" t="s">
        <v>1437</v>
      </c>
      <c r="F382" s="214" t="s">
        <v>1259</v>
      </c>
      <c r="G382" s="214" t="s">
        <v>142</v>
      </c>
      <c r="H382" s="214" t="s">
        <v>1694</v>
      </c>
      <c r="I382" s="214" t="s">
        <v>142</v>
      </c>
      <c r="AB382" s="214">
        <v>2</v>
      </c>
      <c r="AG382" s="214" t="s">
        <v>791</v>
      </c>
      <c r="AL382" s="214">
        <v>3</v>
      </c>
      <c r="AM382" s="214" t="s">
        <v>792</v>
      </c>
      <c r="AN382" s="214">
        <v>2</v>
      </c>
      <c r="AO382" s="214">
        <v>0</v>
      </c>
      <c r="AP382" s="214">
        <v>0</v>
      </c>
      <c r="AQ382" s="214">
        <v>0</v>
      </c>
      <c r="AR382" s="214">
        <v>3</v>
      </c>
      <c r="AS382" s="214">
        <v>5</v>
      </c>
      <c r="AT382" s="214">
        <v>37368</v>
      </c>
    </row>
    <row r="383" spans="2:46" x14ac:dyDescent="0.2">
      <c r="B383" s="214" t="s">
        <v>2575</v>
      </c>
      <c r="C383" s="214" t="s">
        <v>76</v>
      </c>
      <c r="D383" s="214" t="s">
        <v>382</v>
      </c>
      <c r="E383" s="214" t="s">
        <v>1437</v>
      </c>
      <c r="F383" s="214" t="s">
        <v>1259</v>
      </c>
      <c r="G383" s="214" t="s">
        <v>142</v>
      </c>
      <c r="H383" s="214" t="s">
        <v>1703</v>
      </c>
      <c r="I383" s="214" t="s">
        <v>142</v>
      </c>
      <c r="N383" s="214">
        <v>1</v>
      </c>
      <c r="O383" s="214" t="s">
        <v>1084</v>
      </c>
      <c r="AB383" s="214">
        <v>4</v>
      </c>
      <c r="AG383" s="214" t="s">
        <v>859</v>
      </c>
      <c r="AL383" s="214">
        <v>2</v>
      </c>
      <c r="AN383" s="214">
        <v>4</v>
      </c>
      <c r="AO383" s="214">
        <v>0</v>
      </c>
      <c r="AP383" s="214">
        <v>0</v>
      </c>
      <c r="AQ383" s="214">
        <v>0</v>
      </c>
      <c r="AR383" s="214">
        <v>3</v>
      </c>
      <c r="AS383" s="214">
        <v>7</v>
      </c>
      <c r="AT383" s="214">
        <v>36770</v>
      </c>
    </row>
    <row r="384" spans="2:46" x14ac:dyDescent="0.2">
      <c r="B384" s="214" t="s">
        <v>2591</v>
      </c>
      <c r="C384" s="214" t="s">
        <v>76</v>
      </c>
      <c r="D384" s="214" t="s">
        <v>1704</v>
      </c>
      <c r="E384" s="214" t="s">
        <v>1437</v>
      </c>
      <c r="F384" s="214" t="s">
        <v>1259</v>
      </c>
      <c r="G384" s="214" t="s">
        <v>142</v>
      </c>
      <c r="H384" s="214" t="s">
        <v>1738</v>
      </c>
      <c r="I384" s="214" t="s">
        <v>876</v>
      </c>
      <c r="AL384" s="214">
        <v>14</v>
      </c>
      <c r="AN384" s="214">
        <v>0</v>
      </c>
      <c r="AO384" s="214">
        <v>0</v>
      </c>
      <c r="AP384" s="214">
        <v>0</v>
      </c>
      <c r="AQ384" s="214">
        <v>0</v>
      </c>
      <c r="AR384" s="214">
        <v>14</v>
      </c>
      <c r="AS384" s="214">
        <v>14</v>
      </c>
    </row>
    <row r="385" spans="2:46" x14ac:dyDescent="0.2">
      <c r="B385" s="214" t="s">
        <v>2591</v>
      </c>
      <c r="C385" s="214" t="s">
        <v>76</v>
      </c>
      <c r="D385" s="214" t="s">
        <v>1704</v>
      </c>
      <c r="E385" s="214" t="s">
        <v>1437</v>
      </c>
      <c r="F385" s="214" t="s">
        <v>1259</v>
      </c>
      <c r="G385" s="214" t="s">
        <v>142</v>
      </c>
      <c r="H385" s="214" t="s">
        <v>1739</v>
      </c>
      <c r="I385" s="214" t="s">
        <v>877</v>
      </c>
      <c r="AL385" s="214">
        <v>18</v>
      </c>
      <c r="AN385" s="214">
        <v>0</v>
      </c>
      <c r="AO385" s="214">
        <v>0</v>
      </c>
      <c r="AP385" s="214">
        <v>0</v>
      </c>
      <c r="AQ385" s="214">
        <v>0</v>
      </c>
      <c r="AR385" s="214">
        <v>18</v>
      </c>
      <c r="AS385" s="214">
        <v>18</v>
      </c>
    </row>
    <row r="386" spans="2:46" x14ac:dyDescent="0.2">
      <c r="B386" s="214" t="s">
        <v>2591</v>
      </c>
      <c r="C386" s="214" t="s">
        <v>76</v>
      </c>
      <c r="D386" s="214" t="s">
        <v>1704</v>
      </c>
      <c r="E386" s="214" t="s">
        <v>1437</v>
      </c>
      <c r="F386" s="214" t="s">
        <v>1259</v>
      </c>
      <c r="G386" s="214" t="s">
        <v>142</v>
      </c>
      <c r="H386" s="214" t="s">
        <v>1740</v>
      </c>
      <c r="I386" s="214" t="s">
        <v>595</v>
      </c>
      <c r="AH386" s="214">
        <v>1</v>
      </c>
      <c r="AL386" s="214">
        <v>3</v>
      </c>
      <c r="AN386" s="214">
        <v>1</v>
      </c>
      <c r="AO386" s="214">
        <v>0</v>
      </c>
      <c r="AP386" s="214">
        <v>0</v>
      </c>
      <c r="AQ386" s="214">
        <v>0</v>
      </c>
      <c r="AR386" s="214">
        <v>3</v>
      </c>
      <c r="AS386" s="214">
        <v>4</v>
      </c>
      <c r="AT386" s="214" t="s">
        <v>943</v>
      </c>
    </row>
    <row r="387" spans="2:46" x14ac:dyDescent="0.2">
      <c r="B387" s="214" t="s">
        <v>2639</v>
      </c>
      <c r="C387" s="214" t="s">
        <v>76</v>
      </c>
      <c r="D387" s="214" t="s">
        <v>219</v>
      </c>
      <c r="E387" s="214" t="s">
        <v>1437</v>
      </c>
      <c r="F387" s="214" t="s">
        <v>1259</v>
      </c>
      <c r="G387" s="214" t="s">
        <v>142</v>
      </c>
      <c r="H387" s="214" t="s">
        <v>1764</v>
      </c>
      <c r="I387" s="214" t="s">
        <v>142</v>
      </c>
      <c r="AB387" s="214">
        <v>2</v>
      </c>
      <c r="AG387" s="214" t="s">
        <v>764</v>
      </c>
      <c r="AL387" s="214">
        <v>4</v>
      </c>
      <c r="AM387" s="214" t="s">
        <v>371</v>
      </c>
      <c r="AN387" s="214">
        <v>2</v>
      </c>
      <c r="AO387" s="214">
        <v>0</v>
      </c>
      <c r="AP387" s="214">
        <v>0</v>
      </c>
      <c r="AQ387" s="214">
        <v>0</v>
      </c>
      <c r="AR387" s="214">
        <v>4</v>
      </c>
      <c r="AS387" s="214">
        <v>6</v>
      </c>
      <c r="AT387" s="214" t="s">
        <v>385</v>
      </c>
    </row>
    <row r="388" spans="2:46" x14ac:dyDescent="0.2">
      <c r="B388" s="214" t="s">
        <v>2655</v>
      </c>
      <c r="C388" s="214" t="s">
        <v>76</v>
      </c>
      <c r="D388" s="214" t="s">
        <v>1767</v>
      </c>
      <c r="E388" s="214" t="s">
        <v>1437</v>
      </c>
      <c r="F388" s="214" t="s">
        <v>1259</v>
      </c>
      <c r="G388" s="214" t="s">
        <v>142</v>
      </c>
      <c r="H388" s="214" t="s">
        <v>1771</v>
      </c>
      <c r="I388" s="214" t="s">
        <v>142</v>
      </c>
      <c r="AL388" s="214">
        <v>3</v>
      </c>
      <c r="AM388" s="214" t="s">
        <v>1026</v>
      </c>
      <c r="AN388" s="214">
        <v>0</v>
      </c>
      <c r="AO388" s="214">
        <v>0</v>
      </c>
      <c r="AP388" s="214">
        <v>0</v>
      </c>
      <c r="AQ388" s="214">
        <v>0</v>
      </c>
      <c r="AR388" s="214">
        <v>3</v>
      </c>
      <c r="AS388" s="214">
        <v>3</v>
      </c>
      <c r="AT388" s="214">
        <v>39525</v>
      </c>
    </row>
    <row r="389" spans="2:46" x14ac:dyDescent="0.2">
      <c r="B389" s="214" t="s">
        <v>2938</v>
      </c>
      <c r="C389" s="214" t="s">
        <v>76</v>
      </c>
      <c r="D389" s="214" t="s">
        <v>910</v>
      </c>
      <c r="E389" s="214" t="s">
        <v>1437</v>
      </c>
      <c r="F389" s="214" t="s">
        <v>1259</v>
      </c>
      <c r="G389" s="214" t="s">
        <v>142</v>
      </c>
      <c r="H389" s="214" t="s">
        <v>1801</v>
      </c>
      <c r="I389" s="214" t="s">
        <v>341</v>
      </c>
      <c r="V389" s="214">
        <v>1</v>
      </c>
      <c r="Z389" s="214">
        <v>1</v>
      </c>
      <c r="AA389" s="214" t="s">
        <v>1011</v>
      </c>
      <c r="AB389" s="214">
        <v>2</v>
      </c>
      <c r="AF389" s="214">
        <v>10</v>
      </c>
      <c r="AG389" s="214" t="s">
        <v>1011</v>
      </c>
      <c r="AL389" s="214">
        <v>5</v>
      </c>
      <c r="AM389" s="214" t="s">
        <v>1011</v>
      </c>
      <c r="AN389" s="214">
        <v>3</v>
      </c>
      <c r="AO389" s="214">
        <v>0</v>
      </c>
      <c r="AP389" s="214">
        <v>0</v>
      </c>
      <c r="AQ389" s="214">
        <v>0</v>
      </c>
      <c r="AR389" s="214">
        <v>16</v>
      </c>
      <c r="AS389" s="214">
        <v>19</v>
      </c>
    </row>
    <row r="390" spans="2:46" x14ac:dyDescent="0.2">
      <c r="B390" s="214" t="s">
        <v>2724</v>
      </c>
      <c r="C390" s="214" t="s">
        <v>76</v>
      </c>
      <c r="D390" s="214" t="s">
        <v>53</v>
      </c>
      <c r="E390" s="214" t="s">
        <v>1437</v>
      </c>
      <c r="F390" s="214" t="s">
        <v>1259</v>
      </c>
      <c r="G390" s="214" t="s">
        <v>142</v>
      </c>
      <c r="H390" s="214" t="s">
        <v>1810</v>
      </c>
      <c r="I390" s="214" t="s">
        <v>142</v>
      </c>
      <c r="V390" s="214">
        <v>1</v>
      </c>
      <c r="AA390" s="214" t="s">
        <v>404</v>
      </c>
      <c r="AB390" s="214">
        <v>12</v>
      </c>
      <c r="AG390" s="214" t="s">
        <v>404</v>
      </c>
      <c r="AH390" s="214">
        <v>1</v>
      </c>
      <c r="AL390" s="214">
        <v>7</v>
      </c>
      <c r="AM390" s="214" t="s">
        <v>404</v>
      </c>
      <c r="AN390" s="214">
        <v>14</v>
      </c>
      <c r="AO390" s="214">
        <v>0</v>
      </c>
      <c r="AP390" s="214">
        <v>0</v>
      </c>
      <c r="AQ390" s="214">
        <v>0</v>
      </c>
      <c r="AR390" s="214">
        <v>7</v>
      </c>
      <c r="AS390" s="214">
        <v>21</v>
      </c>
    </row>
    <row r="391" spans="2:46" x14ac:dyDescent="0.2">
      <c r="B391" s="214" t="s">
        <v>2742</v>
      </c>
      <c r="C391" s="214" t="s">
        <v>76</v>
      </c>
      <c r="D391" s="214" t="s">
        <v>136</v>
      </c>
      <c r="E391" s="214" t="s">
        <v>1437</v>
      </c>
      <c r="F391" s="214" t="s">
        <v>1259</v>
      </c>
      <c r="G391" s="214" t="s">
        <v>142</v>
      </c>
      <c r="H391" s="214" t="s">
        <v>2220</v>
      </c>
      <c r="I391" s="214" t="s">
        <v>142</v>
      </c>
      <c r="AB391" s="214">
        <v>5</v>
      </c>
      <c r="AD391" s="214">
        <v>1</v>
      </c>
      <c r="AF391" s="214">
        <v>8</v>
      </c>
      <c r="AG391" s="214" t="s">
        <v>210</v>
      </c>
      <c r="AL391" s="214">
        <v>9</v>
      </c>
      <c r="AN391" s="214">
        <v>5</v>
      </c>
      <c r="AO391" s="214">
        <v>0</v>
      </c>
      <c r="AP391" s="214">
        <v>1</v>
      </c>
      <c r="AQ391" s="214">
        <v>0</v>
      </c>
      <c r="AR391" s="214">
        <v>17</v>
      </c>
      <c r="AS391" s="214">
        <v>23</v>
      </c>
      <c r="AT391" s="214">
        <v>46538</v>
      </c>
    </row>
    <row r="392" spans="2:46" x14ac:dyDescent="0.2">
      <c r="B392" s="214" t="s">
        <v>2749</v>
      </c>
      <c r="C392" s="214" t="s">
        <v>76</v>
      </c>
      <c r="D392" s="214" t="s">
        <v>317</v>
      </c>
      <c r="E392" s="214" t="s">
        <v>1437</v>
      </c>
      <c r="F392" s="214" t="s">
        <v>1259</v>
      </c>
      <c r="G392" s="214" t="s">
        <v>142</v>
      </c>
      <c r="H392" s="214" t="s">
        <v>1825</v>
      </c>
      <c r="I392" s="214" t="s">
        <v>142</v>
      </c>
      <c r="T392" s="214">
        <v>1</v>
      </c>
      <c r="U392" s="214" t="s">
        <v>548</v>
      </c>
      <c r="AB392" s="214">
        <v>4</v>
      </c>
      <c r="AF392" s="214">
        <v>1</v>
      </c>
      <c r="AG392" s="214" t="s">
        <v>178</v>
      </c>
      <c r="AL392" s="214">
        <v>3</v>
      </c>
      <c r="AM392" s="214" t="s">
        <v>50</v>
      </c>
      <c r="AN392" s="214">
        <v>4</v>
      </c>
      <c r="AO392" s="214">
        <v>0</v>
      </c>
      <c r="AP392" s="214">
        <v>0</v>
      </c>
      <c r="AQ392" s="214">
        <v>0</v>
      </c>
      <c r="AR392" s="214">
        <v>5</v>
      </c>
      <c r="AS392" s="214">
        <v>9</v>
      </c>
    </row>
    <row r="393" spans="2:46" x14ac:dyDescent="0.2">
      <c r="B393" s="214" t="s">
        <v>2821</v>
      </c>
      <c r="C393" s="214" t="s">
        <v>76</v>
      </c>
      <c r="D393" s="214" t="s">
        <v>14</v>
      </c>
      <c r="E393" s="214" t="s">
        <v>1437</v>
      </c>
      <c r="F393" s="214" t="s">
        <v>1259</v>
      </c>
      <c r="G393" s="214" t="s">
        <v>142</v>
      </c>
      <c r="H393" s="214" t="s">
        <v>1834</v>
      </c>
      <c r="I393" s="214" t="s">
        <v>142</v>
      </c>
      <c r="V393" s="214">
        <v>2</v>
      </c>
      <c r="AA393" s="214" t="s">
        <v>1149</v>
      </c>
      <c r="AB393" s="214">
        <v>2</v>
      </c>
      <c r="AG393" s="214" t="s">
        <v>1149</v>
      </c>
      <c r="AL393" s="214">
        <v>3</v>
      </c>
      <c r="AM393" s="214" t="s">
        <v>1149</v>
      </c>
      <c r="AN393" s="214">
        <v>4</v>
      </c>
      <c r="AO393" s="214">
        <v>0</v>
      </c>
      <c r="AP393" s="214">
        <v>0</v>
      </c>
      <c r="AQ393" s="214">
        <v>0</v>
      </c>
      <c r="AR393" s="214">
        <v>3</v>
      </c>
      <c r="AS393" s="214">
        <v>7</v>
      </c>
      <c r="AT393" s="214">
        <v>38940</v>
      </c>
    </row>
    <row r="394" spans="2:46" x14ac:dyDescent="0.2">
      <c r="B394" s="214" t="s">
        <v>2821</v>
      </c>
      <c r="C394" s="214" t="s">
        <v>76</v>
      </c>
      <c r="D394" s="214" t="s">
        <v>14</v>
      </c>
      <c r="E394" s="214" t="s">
        <v>1437</v>
      </c>
      <c r="F394" s="214" t="s">
        <v>1259</v>
      </c>
      <c r="G394" s="214" t="s">
        <v>142</v>
      </c>
      <c r="H394" s="214" t="s">
        <v>1846</v>
      </c>
      <c r="I394" s="214" t="s">
        <v>1158</v>
      </c>
      <c r="V394" s="214">
        <v>1</v>
      </c>
      <c r="AA394" s="214" t="s">
        <v>1159</v>
      </c>
      <c r="AL394" s="214">
        <v>1</v>
      </c>
      <c r="AM394" s="214" t="s">
        <v>1159</v>
      </c>
      <c r="AN394" s="214">
        <v>1</v>
      </c>
      <c r="AO394" s="214">
        <v>0</v>
      </c>
      <c r="AP394" s="214">
        <v>0</v>
      </c>
      <c r="AQ394" s="214">
        <v>0</v>
      </c>
      <c r="AR394" s="214">
        <v>1</v>
      </c>
      <c r="AS394" s="214">
        <v>2</v>
      </c>
      <c r="AT394" s="214">
        <v>40695</v>
      </c>
    </row>
    <row r="395" spans="2:46" x14ac:dyDescent="0.2">
      <c r="B395" s="214" t="s">
        <v>2836</v>
      </c>
      <c r="C395" s="214" t="s">
        <v>76</v>
      </c>
      <c r="D395" s="214" t="s">
        <v>324</v>
      </c>
      <c r="E395" s="214" t="s">
        <v>1437</v>
      </c>
      <c r="F395" s="214" t="s">
        <v>1259</v>
      </c>
      <c r="G395" s="214" t="s">
        <v>142</v>
      </c>
      <c r="H395" s="214" t="s">
        <v>1862</v>
      </c>
      <c r="I395" s="214" t="s">
        <v>593</v>
      </c>
      <c r="V395" s="214">
        <v>5</v>
      </c>
      <c r="Z395" s="214">
        <v>2</v>
      </c>
      <c r="AA395" s="214" t="s">
        <v>362</v>
      </c>
      <c r="AN395" s="214">
        <v>5</v>
      </c>
      <c r="AO395" s="214">
        <v>0</v>
      </c>
      <c r="AP395" s="214">
        <v>0</v>
      </c>
      <c r="AQ395" s="214">
        <v>0</v>
      </c>
      <c r="AR395" s="214">
        <v>2</v>
      </c>
      <c r="AS395" s="214">
        <v>7</v>
      </c>
      <c r="AT395" s="214">
        <v>38817</v>
      </c>
    </row>
    <row r="396" spans="2:46" x14ac:dyDescent="0.2">
      <c r="B396" s="214" t="s">
        <v>2852</v>
      </c>
      <c r="C396" s="214" t="s">
        <v>76</v>
      </c>
      <c r="D396" s="214" t="s">
        <v>1867</v>
      </c>
      <c r="E396" s="214" t="s">
        <v>1437</v>
      </c>
      <c r="F396" s="214" t="s">
        <v>1259</v>
      </c>
      <c r="G396" s="214" t="s">
        <v>142</v>
      </c>
      <c r="H396" s="214" t="s">
        <v>1868</v>
      </c>
      <c r="I396" s="214" t="s">
        <v>142</v>
      </c>
      <c r="AB396" s="214">
        <v>4</v>
      </c>
      <c r="AG396" s="214" t="s">
        <v>35</v>
      </c>
      <c r="AL396" s="214">
        <v>2</v>
      </c>
      <c r="AM396" s="214" t="s">
        <v>35</v>
      </c>
      <c r="AN396" s="214">
        <v>4</v>
      </c>
      <c r="AO396" s="214">
        <v>0</v>
      </c>
      <c r="AP396" s="214">
        <v>0</v>
      </c>
      <c r="AQ396" s="214">
        <v>0</v>
      </c>
      <c r="AR396" s="214">
        <v>2</v>
      </c>
      <c r="AS396" s="214">
        <v>6</v>
      </c>
      <c r="AT396" s="214">
        <v>37480</v>
      </c>
    </row>
    <row r="397" spans="2:46" x14ac:dyDescent="0.2">
      <c r="B397" s="214" t="s">
        <v>2661</v>
      </c>
      <c r="C397" s="214" t="s">
        <v>76</v>
      </c>
      <c r="D397" s="214" t="s">
        <v>1871</v>
      </c>
      <c r="E397" s="214" t="s">
        <v>1437</v>
      </c>
      <c r="F397" s="214" t="s">
        <v>1259</v>
      </c>
      <c r="G397" s="214" t="s">
        <v>142</v>
      </c>
      <c r="H397" s="214" t="s">
        <v>1875</v>
      </c>
      <c r="I397" s="214" t="s">
        <v>142</v>
      </c>
      <c r="AB397" s="214">
        <v>2</v>
      </c>
      <c r="AF397" s="214">
        <v>4</v>
      </c>
      <c r="AG397" s="214" t="s">
        <v>945</v>
      </c>
      <c r="AN397" s="214">
        <v>2</v>
      </c>
      <c r="AO397" s="214">
        <v>0</v>
      </c>
      <c r="AP397" s="214">
        <v>0</v>
      </c>
      <c r="AQ397" s="214">
        <v>0</v>
      </c>
      <c r="AR397" s="214">
        <v>4</v>
      </c>
      <c r="AS397" s="214">
        <v>6</v>
      </c>
      <c r="AT397" s="214" t="s">
        <v>336</v>
      </c>
    </row>
    <row r="398" spans="2:46" x14ac:dyDescent="0.2">
      <c r="B398" s="214" t="s">
        <v>2892</v>
      </c>
      <c r="C398" s="214" t="s">
        <v>76</v>
      </c>
      <c r="D398" s="214" t="s">
        <v>367</v>
      </c>
      <c r="E398" s="214" t="s">
        <v>1437</v>
      </c>
      <c r="F398" s="214" t="s">
        <v>1259</v>
      </c>
      <c r="G398" s="214" t="s">
        <v>142</v>
      </c>
      <c r="H398" s="214" t="s">
        <v>1884</v>
      </c>
      <c r="I398" s="214" t="s">
        <v>142</v>
      </c>
      <c r="N398" s="214">
        <v>0</v>
      </c>
      <c r="AB398" s="214">
        <v>2</v>
      </c>
      <c r="AG398" s="214" t="s">
        <v>959</v>
      </c>
      <c r="AL398" s="214">
        <v>2</v>
      </c>
      <c r="AN398" s="214">
        <v>2</v>
      </c>
      <c r="AO398" s="214">
        <v>0</v>
      </c>
      <c r="AP398" s="214">
        <v>0</v>
      </c>
      <c r="AQ398" s="214">
        <v>0</v>
      </c>
      <c r="AR398" s="214">
        <v>2</v>
      </c>
      <c r="AS398" s="214">
        <v>4</v>
      </c>
      <c r="AT398" s="214">
        <v>39792</v>
      </c>
    </row>
    <row r="399" spans="2:46" x14ac:dyDescent="0.2">
      <c r="B399" s="214" t="s">
        <v>2930</v>
      </c>
      <c r="C399" s="214" t="s">
        <v>76</v>
      </c>
      <c r="D399" s="214" t="s">
        <v>1886</v>
      </c>
      <c r="E399" s="214" t="s">
        <v>1437</v>
      </c>
      <c r="F399" s="214" t="s">
        <v>1259</v>
      </c>
      <c r="G399" s="214" t="s">
        <v>142</v>
      </c>
      <c r="H399" s="214" t="s">
        <v>1890</v>
      </c>
      <c r="I399" s="214" t="s">
        <v>142</v>
      </c>
      <c r="T399" s="214">
        <v>1</v>
      </c>
      <c r="U399" s="214" t="s">
        <v>1205</v>
      </c>
      <c r="V399" s="214">
        <v>1</v>
      </c>
      <c r="Z399" s="214">
        <v>0</v>
      </c>
      <c r="AA399" s="214" t="s">
        <v>1205</v>
      </c>
      <c r="AB399" s="214">
        <v>4</v>
      </c>
      <c r="AF399" s="214">
        <v>1</v>
      </c>
      <c r="AG399" s="214" t="s">
        <v>1205</v>
      </c>
      <c r="AL399" s="214">
        <v>7</v>
      </c>
      <c r="AM399" s="214" t="s">
        <v>1205</v>
      </c>
      <c r="AN399" s="214">
        <v>5</v>
      </c>
      <c r="AO399" s="214">
        <v>0</v>
      </c>
      <c r="AP399" s="214">
        <v>0</v>
      </c>
      <c r="AQ399" s="214">
        <v>0</v>
      </c>
      <c r="AR399" s="214">
        <v>9</v>
      </c>
      <c r="AS399" s="214">
        <v>14</v>
      </c>
      <c r="AT399" s="214">
        <v>40924</v>
      </c>
    </row>
    <row r="400" spans="2:46" x14ac:dyDescent="0.2">
      <c r="B400" s="214" t="s">
        <v>2930</v>
      </c>
      <c r="C400" s="214" t="s">
        <v>76</v>
      </c>
      <c r="D400" s="214" t="s">
        <v>1886</v>
      </c>
      <c r="E400" s="214" t="s">
        <v>1437</v>
      </c>
      <c r="F400" s="214" t="s">
        <v>1259</v>
      </c>
      <c r="G400" s="214" t="s">
        <v>142</v>
      </c>
      <c r="H400" s="214" t="s">
        <v>1894</v>
      </c>
      <c r="I400" s="214" t="s">
        <v>795</v>
      </c>
      <c r="T400" s="214">
        <v>3</v>
      </c>
      <c r="U400" s="214" t="s">
        <v>1206</v>
      </c>
      <c r="V400" s="214">
        <v>2</v>
      </c>
      <c r="Z400" s="214">
        <v>2</v>
      </c>
      <c r="AA400" s="214" t="s">
        <v>1206</v>
      </c>
      <c r="AB400" s="214">
        <v>9</v>
      </c>
      <c r="AG400" s="214" t="s">
        <v>1206</v>
      </c>
      <c r="AL400" s="214">
        <v>10</v>
      </c>
      <c r="AM400" s="214" t="s">
        <v>1206</v>
      </c>
      <c r="AN400" s="214">
        <v>11</v>
      </c>
      <c r="AO400" s="214">
        <v>0</v>
      </c>
      <c r="AP400" s="214">
        <v>0</v>
      </c>
      <c r="AQ400" s="214">
        <v>0</v>
      </c>
      <c r="AR400" s="214">
        <v>15</v>
      </c>
      <c r="AS400" s="214">
        <v>26</v>
      </c>
      <c r="AT400" s="214" t="s">
        <v>796</v>
      </c>
    </row>
    <row r="401" spans="2:46" x14ac:dyDescent="0.2">
      <c r="B401" s="214" t="s">
        <v>2977</v>
      </c>
      <c r="C401" s="214" t="s">
        <v>76</v>
      </c>
      <c r="D401" s="214" t="s">
        <v>57</v>
      </c>
      <c r="E401" s="214" t="s">
        <v>1437</v>
      </c>
      <c r="F401" s="214" t="s">
        <v>1259</v>
      </c>
      <c r="G401" s="214" t="s">
        <v>142</v>
      </c>
      <c r="H401" s="214" t="s">
        <v>1920</v>
      </c>
      <c r="I401" s="214" t="s">
        <v>142</v>
      </c>
      <c r="AB401" s="214">
        <v>1</v>
      </c>
      <c r="AF401" s="214">
        <v>2</v>
      </c>
      <c r="AG401" s="214" t="s">
        <v>576</v>
      </c>
      <c r="AK401" s="214">
        <v>1</v>
      </c>
      <c r="AL401" s="214">
        <v>1</v>
      </c>
      <c r="AM401" s="214" t="s">
        <v>576</v>
      </c>
      <c r="AN401" s="214">
        <v>1</v>
      </c>
      <c r="AO401" s="214">
        <v>0</v>
      </c>
      <c r="AP401" s="214">
        <v>0</v>
      </c>
      <c r="AQ401" s="214">
        <v>1</v>
      </c>
      <c r="AR401" s="214">
        <v>3</v>
      </c>
      <c r="AS401" s="214">
        <v>5</v>
      </c>
      <c r="AT401" s="214">
        <v>39408</v>
      </c>
    </row>
    <row r="402" spans="2:46" x14ac:dyDescent="0.2">
      <c r="B402" s="214" t="s">
        <v>2977</v>
      </c>
      <c r="C402" s="214" t="s">
        <v>76</v>
      </c>
      <c r="D402" s="214" t="s">
        <v>57</v>
      </c>
      <c r="E402" s="214" t="s">
        <v>1437</v>
      </c>
      <c r="F402" s="214" t="s">
        <v>1259</v>
      </c>
      <c r="G402" s="214" t="s">
        <v>142</v>
      </c>
      <c r="H402" s="214" t="s">
        <v>1927</v>
      </c>
      <c r="I402" s="214" t="s">
        <v>594</v>
      </c>
      <c r="AB402" s="214">
        <v>2</v>
      </c>
      <c r="AF402" s="214">
        <v>3</v>
      </c>
      <c r="AG402" s="214" t="s">
        <v>503</v>
      </c>
      <c r="AH402" s="214">
        <v>1</v>
      </c>
      <c r="AL402" s="214">
        <v>3</v>
      </c>
      <c r="AM402" s="214" t="s">
        <v>503</v>
      </c>
      <c r="AN402" s="214">
        <v>3</v>
      </c>
      <c r="AO402" s="214">
        <v>0</v>
      </c>
      <c r="AP402" s="214">
        <v>0</v>
      </c>
      <c r="AQ402" s="214">
        <v>0</v>
      </c>
      <c r="AR402" s="214">
        <v>6</v>
      </c>
      <c r="AS402" s="214">
        <v>9</v>
      </c>
      <c r="AT402" s="214" t="s">
        <v>650</v>
      </c>
    </row>
    <row r="403" spans="2:46" x14ac:dyDescent="0.2">
      <c r="B403" s="214" t="s">
        <v>2991</v>
      </c>
      <c r="C403" s="214" t="s">
        <v>76</v>
      </c>
      <c r="D403" s="214" t="s">
        <v>339</v>
      </c>
      <c r="E403" s="214" t="s">
        <v>1437</v>
      </c>
      <c r="F403" s="214" t="s">
        <v>1259</v>
      </c>
      <c r="G403" s="214" t="s">
        <v>142</v>
      </c>
      <c r="H403" s="214" t="s">
        <v>1941</v>
      </c>
      <c r="I403" s="214" t="s">
        <v>142</v>
      </c>
      <c r="AB403" s="214">
        <v>6</v>
      </c>
      <c r="AG403" s="214" t="s">
        <v>915</v>
      </c>
      <c r="AL403" s="214">
        <v>10</v>
      </c>
      <c r="AN403" s="214">
        <v>6</v>
      </c>
      <c r="AO403" s="214">
        <v>0</v>
      </c>
      <c r="AP403" s="214">
        <v>0</v>
      </c>
      <c r="AQ403" s="214">
        <v>0</v>
      </c>
      <c r="AR403" s="214">
        <v>10</v>
      </c>
      <c r="AS403" s="214">
        <v>16</v>
      </c>
      <c r="AT403" s="214" t="s">
        <v>390</v>
      </c>
    </row>
    <row r="404" spans="2:46" x14ac:dyDescent="0.2">
      <c r="B404" s="214" t="s">
        <v>3061</v>
      </c>
      <c r="C404" s="214" t="s">
        <v>76</v>
      </c>
      <c r="D404" s="214" t="s">
        <v>1964</v>
      </c>
      <c r="E404" s="214" t="s">
        <v>1437</v>
      </c>
      <c r="F404" s="214" t="s">
        <v>1259</v>
      </c>
      <c r="G404" s="214" t="s">
        <v>142</v>
      </c>
      <c r="H404" s="214" t="s">
        <v>1968</v>
      </c>
      <c r="I404" s="214" t="s">
        <v>142</v>
      </c>
      <c r="V404" s="214">
        <v>1</v>
      </c>
      <c r="AA404" s="214" t="s">
        <v>818</v>
      </c>
      <c r="AB404" s="214">
        <v>7</v>
      </c>
      <c r="AG404" s="214" t="s">
        <v>819</v>
      </c>
      <c r="AL404" s="214">
        <v>18</v>
      </c>
      <c r="AM404" s="214" t="s">
        <v>413</v>
      </c>
      <c r="AN404" s="214">
        <v>8</v>
      </c>
      <c r="AO404" s="214">
        <v>0</v>
      </c>
      <c r="AP404" s="214">
        <v>0</v>
      </c>
      <c r="AQ404" s="214">
        <v>0</v>
      </c>
      <c r="AR404" s="214">
        <v>18</v>
      </c>
      <c r="AS404" s="214">
        <v>26</v>
      </c>
      <c r="AT404" s="214">
        <v>37526</v>
      </c>
    </row>
    <row r="405" spans="2:46" x14ac:dyDescent="0.2">
      <c r="B405" s="214" t="s">
        <v>3061</v>
      </c>
      <c r="C405" s="214" t="s">
        <v>76</v>
      </c>
      <c r="D405" s="214" t="s">
        <v>1964</v>
      </c>
      <c r="E405" s="214" t="s">
        <v>1437</v>
      </c>
      <c r="F405" s="214" t="s">
        <v>1259</v>
      </c>
      <c r="G405" s="214" t="s">
        <v>142</v>
      </c>
      <c r="H405" s="214" t="s">
        <v>1973</v>
      </c>
      <c r="I405" s="214" t="s">
        <v>142</v>
      </c>
      <c r="V405" s="214">
        <v>1</v>
      </c>
      <c r="AA405" s="214" t="s">
        <v>1060</v>
      </c>
      <c r="AB405" s="214">
        <v>4</v>
      </c>
      <c r="AG405" s="214" t="s">
        <v>830</v>
      </c>
      <c r="AL405" s="214">
        <v>6</v>
      </c>
      <c r="AM405" s="214" t="s">
        <v>809</v>
      </c>
      <c r="AN405" s="214">
        <v>5</v>
      </c>
      <c r="AO405" s="214">
        <v>0</v>
      </c>
      <c r="AP405" s="214">
        <v>0</v>
      </c>
      <c r="AQ405" s="214">
        <v>0</v>
      </c>
      <c r="AR405" s="214">
        <v>6</v>
      </c>
      <c r="AS405" s="214">
        <v>11</v>
      </c>
      <c r="AT405" s="214">
        <v>39934</v>
      </c>
    </row>
    <row r="406" spans="2:46" x14ac:dyDescent="0.2">
      <c r="B406" s="214" t="s">
        <v>3082</v>
      </c>
      <c r="C406" s="214" t="s">
        <v>76</v>
      </c>
      <c r="D406" s="214" t="s">
        <v>258</v>
      </c>
      <c r="E406" s="214" t="s">
        <v>1437</v>
      </c>
      <c r="F406" s="214" t="s">
        <v>1259</v>
      </c>
      <c r="G406" s="214" t="s">
        <v>142</v>
      </c>
      <c r="H406" s="214" t="s">
        <v>1987</v>
      </c>
      <c r="I406" s="214" t="s">
        <v>180</v>
      </c>
      <c r="AB406" s="214">
        <v>3</v>
      </c>
      <c r="AG406" s="214" t="s">
        <v>452</v>
      </c>
      <c r="AN406" s="214">
        <v>3</v>
      </c>
      <c r="AO406" s="214">
        <v>0</v>
      </c>
      <c r="AP406" s="214">
        <v>0</v>
      </c>
      <c r="AQ406" s="214">
        <v>0</v>
      </c>
      <c r="AR406" s="214">
        <v>0</v>
      </c>
      <c r="AS406" s="214">
        <v>3</v>
      </c>
      <c r="AT406" s="214">
        <v>39412</v>
      </c>
    </row>
    <row r="407" spans="2:46" x14ac:dyDescent="0.2">
      <c r="B407" s="214" t="s">
        <v>3096</v>
      </c>
      <c r="C407" s="214" t="s">
        <v>76</v>
      </c>
      <c r="D407" s="214" t="s">
        <v>313</v>
      </c>
      <c r="E407" s="214" t="s">
        <v>1437</v>
      </c>
      <c r="F407" s="214" t="s">
        <v>1259</v>
      </c>
      <c r="G407" s="214" t="s">
        <v>142</v>
      </c>
      <c r="H407" s="214" t="s">
        <v>2006</v>
      </c>
      <c r="I407" s="214" t="s">
        <v>142</v>
      </c>
      <c r="V407" s="214">
        <v>3</v>
      </c>
      <c r="Z407" s="214">
        <v>0</v>
      </c>
      <c r="AA407" s="214" t="s">
        <v>2160</v>
      </c>
      <c r="AB407" s="214">
        <v>2</v>
      </c>
      <c r="AF407" s="214">
        <v>7</v>
      </c>
      <c r="AG407" s="214" t="s">
        <v>899</v>
      </c>
      <c r="AN407" s="214">
        <v>5</v>
      </c>
      <c r="AO407" s="214">
        <v>0</v>
      </c>
      <c r="AP407" s="214">
        <v>0</v>
      </c>
      <c r="AQ407" s="214">
        <v>0</v>
      </c>
      <c r="AR407" s="214">
        <v>7</v>
      </c>
      <c r="AS407" s="214">
        <v>12</v>
      </c>
      <c r="AT407" s="214">
        <v>36599</v>
      </c>
    </row>
    <row r="408" spans="2:46" x14ac:dyDescent="0.2">
      <c r="B408" s="214" t="s">
        <v>3096</v>
      </c>
      <c r="C408" s="214" t="s">
        <v>76</v>
      </c>
      <c r="D408" s="214" t="s">
        <v>313</v>
      </c>
      <c r="E408" s="214" t="s">
        <v>1437</v>
      </c>
      <c r="F408" s="214" t="s">
        <v>1259</v>
      </c>
      <c r="G408" s="214" t="s">
        <v>142</v>
      </c>
      <c r="H408" s="214" t="s">
        <v>2015</v>
      </c>
      <c r="I408" s="214" t="s">
        <v>142</v>
      </c>
      <c r="Z408" s="214">
        <v>0</v>
      </c>
      <c r="AB408" s="214">
        <v>1</v>
      </c>
      <c r="AG408" s="214" t="s">
        <v>1285</v>
      </c>
      <c r="AN408" s="214">
        <v>1</v>
      </c>
      <c r="AO408" s="214">
        <v>0</v>
      </c>
      <c r="AP408" s="214">
        <v>0</v>
      </c>
      <c r="AQ408" s="214">
        <v>0</v>
      </c>
      <c r="AR408" s="214">
        <v>0</v>
      </c>
      <c r="AS408" s="214">
        <v>1</v>
      </c>
      <c r="AT408" s="214">
        <v>40882</v>
      </c>
    </row>
    <row r="409" spans="2:46" x14ac:dyDescent="0.2">
      <c r="B409" s="214" t="s">
        <v>3103</v>
      </c>
      <c r="C409" s="214" t="s">
        <v>76</v>
      </c>
      <c r="D409" s="214" t="s">
        <v>33</v>
      </c>
      <c r="E409" s="214" t="s">
        <v>1437</v>
      </c>
      <c r="F409" s="214" t="s">
        <v>1259</v>
      </c>
      <c r="G409" s="214" t="s">
        <v>142</v>
      </c>
      <c r="H409" s="214" t="s">
        <v>2019</v>
      </c>
      <c r="I409" s="214" t="s">
        <v>142</v>
      </c>
      <c r="AB409" s="214">
        <v>5</v>
      </c>
      <c r="AG409" s="214" t="s">
        <v>508</v>
      </c>
      <c r="AH409" s="214">
        <v>1</v>
      </c>
      <c r="AL409" s="214">
        <v>6</v>
      </c>
      <c r="AM409" s="214" t="s">
        <v>508</v>
      </c>
      <c r="AN409" s="214">
        <v>6</v>
      </c>
      <c r="AO409" s="214">
        <v>0</v>
      </c>
      <c r="AP409" s="214">
        <v>0</v>
      </c>
      <c r="AQ409" s="214">
        <v>0</v>
      </c>
      <c r="AR409" s="214">
        <v>6</v>
      </c>
      <c r="AS409" s="214">
        <v>12</v>
      </c>
      <c r="AT409" s="214">
        <v>32581</v>
      </c>
    </row>
    <row r="410" spans="2:46" x14ac:dyDescent="0.2">
      <c r="B410" s="214" t="s">
        <v>3103</v>
      </c>
      <c r="C410" s="214" t="s">
        <v>76</v>
      </c>
      <c r="D410" s="214" t="s">
        <v>33</v>
      </c>
      <c r="E410" s="214" t="s">
        <v>1437</v>
      </c>
      <c r="F410" s="214" t="s">
        <v>1259</v>
      </c>
      <c r="G410" s="214" t="s">
        <v>142</v>
      </c>
      <c r="H410" s="214" t="s">
        <v>2020</v>
      </c>
      <c r="I410" s="214" t="s">
        <v>142</v>
      </c>
      <c r="AB410" s="214">
        <v>4</v>
      </c>
      <c r="AG410" s="214" t="s">
        <v>509</v>
      </c>
      <c r="AN410" s="214">
        <v>4</v>
      </c>
      <c r="AO410" s="214">
        <v>0</v>
      </c>
      <c r="AP410" s="214">
        <v>0</v>
      </c>
      <c r="AQ410" s="214">
        <v>0</v>
      </c>
      <c r="AR410" s="214">
        <v>0</v>
      </c>
      <c r="AS410" s="214">
        <v>4</v>
      </c>
      <c r="AT410" s="214">
        <v>38749</v>
      </c>
    </row>
    <row r="411" spans="2:46" x14ac:dyDescent="0.2">
      <c r="B411" s="214" t="s">
        <v>3128</v>
      </c>
      <c r="C411" s="214" t="s">
        <v>76</v>
      </c>
      <c r="D411" s="214" t="s">
        <v>429</v>
      </c>
      <c r="E411" s="214" t="s">
        <v>1437</v>
      </c>
      <c r="F411" s="214" t="s">
        <v>1259</v>
      </c>
      <c r="G411" s="214" t="s">
        <v>142</v>
      </c>
      <c r="H411" s="214" t="s">
        <v>2034</v>
      </c>
      <c r="I411" s="214" t="s">
        <v>142</v>
      </c>
      <c r="AB411" s="214">
        <v>5</v>
      </c>
      <c r="AG411" s="214" t="s">
        <v>912</v>
      </c>
      <c r="AH411" s="214">
        <v>1</v>
      </c>
      <c r="AI411" s="214">
        <v>1</v>
      </c>
      <c r="AL411" s="214">
        <v>1</v>
      </c>
      <c r="AM411" s="214" t="s">
        <v>912</v>
      </c>
      <c r="AN411" s="214">
        <v>6</v>
      </c>
      <c r="AO411" s="214">
        <v>1</v>
      </c>
      <c r="AP411" s="214">
        <v>0</v>
      </c>
      <c r="AQ411" s="214">
        <v>0</v>
      </c>
      <c r="AR411" s="214">
        <v>1</v>
      </c>
      <c r="AS411" s="214">
        <v>8</v>
      </c>
      <c r="AT411" s="214">
        <v>36778</v>
      </c>
    </row>
    <row r="412" spans="2:46" x14ac:dyDescent="0.2">
      <c r="B412" s="214" t="s">
        <v>3160</v>
      </c>
      <c r="C412" s="214" t="s">
        <v>76</v>
      </c>
      <c r="D412" s="214" t="s">
        <v>444</v>
      </c>
      <c r="E412" s="214" t="s">
        <v>1437</v>
      </c>
      <c r="F412" s="214" t="s">
        <v>1259</v>
      </c>
      <c r="G412" s="214" t="s">
        <v>142</v>
      </c>
      <c r="H412" s="214" t="s">
        <v>2054</v>
      </c>
      <c r="I412" s="214" t="s">
        <v>142</v>
      </c>
      <c r="AC412" s="214">
        <v>1</v>
      </c>
      <c r="AL412" s="214">
        <v>1</v>
      </c>
      <c r="AM412" s="214" t="s">
        <v>902</v>
      </c>
      <c r="AN412" s="214">
        <v>0</v>
      </c>
      <c r="AO412" s="214">
        <v>1</v>
      </c>
      <c r="AP412" s="214">
        <v>0</v>
      </c>
      <c r="AQ412" s="214">
        <v>0</v>
      </c>
      <c r="AR412" s="214">
        <v>1</v>
      </c>
      <c r="AS412" s="214">
        <v>2</v>
      </c>
      <c r="AT412" s="214">
        <v>39192</v>
      </c>
    </row>
    <row r="413" spans="2:46" x14ac:dyDescent="0.2">
      <c r="B413" s="214" t="s">
        <v>3160</v>
      </c>
      <c r="C413" s="214" t="s">
        <v>76</v>
      </c>
      <c r="D413" s="214" t="s">
        <v>444</v>
      </c>
      <c r="E413" s="214" t="s">
        <v>1437</v>
      </c>
      <c r="F413" s="214" t="s">
        <v>1259</v>
      </c>
      <c r="G413" s="214" t="s">
        <v>142</v>
      </c>
      <c r="H413" s="214" t="s">
        <v>2055</v>
      </c>
      <c r="I413" s="214" t="s">
        <v>142</v>
      </c>
      <c r="V413" s="214">
        <v>2</v>
      </c>
      <c r="AA413" s="214" t="s">
        <v>1111</v>
      </c>
      <c r="AB413" s="214">
        <v>13</v>
      </c>
      <c r="AG413" s="214" t="s">
        <v>1111</v>
      </c>
      <c r="AL413" s="214">
        <v>6</v>
      </c>
      <c r="AM413" s="214" t="s">
        <v>1111</v>
      </c>
      <c r="AN413" s="214">
        <v>15</v>
      </c>
      <c r="AO413" s="214">
        <v>0</v>
      </c>
      <c r="AP413" s="214">
        <v>0</v>
      </c>
      <c r="AQ413" s="214">
        <v>0</v>
      </c>
      <c r="AR413" s="214">
        <v>6</v>
      </c>
      <c r="AS413" s="214">
        <v>21</v>
      </c>
      <c r="AT413" s="214">
        <v>39637</v>
      </c>
    </row>
    <row r="414" spans="2:46" x14ac:dyDescent="0.2">
      <c r="B414" s="214" t="s">
        <v>3192</v>
      </c>
      <c r="C414" s="214" t="s">
        <v>76</v>
      </c>
      <c r="D414" s="214" t="s">
        <v>2103</v>
      </c>
      <c r="E414" s="214" t="s">
        <v>1437</v>
      </c>
      <c r="F414" s="214" t="s">
        <v>1259</v>
      </c>
      <c r="G414" s="214" t="s">
        <v>142</v>
      </c>
      <c r="H414" s="214" t="s">
        <v>2081</v>
      </c>
      <c r="I414" s="214" t="s">
        <v>341</v>
      </c>
      <c r="T414" s="214">
        <v>1</v>
      </c>
      <c r="U414" s="214" t="s">
        <v>1045</v>
      </c>
      <c r="V414" s="214">
        <v>1</v>
      </c>
      <c r="AA414" s="214" t="s">
        <v>1046</v>
      </c>
      <c r="AB414" s="214">
        <v>3</v>
      </c>
      <c r="AF414" s="214">
        <v>1</v>
      </c>
      <c r="AG414" s="214" t="s">
        <v>1047</v>
      </c>
      <c r="AL414" s="214">
        <v>1</v>
      </c>
      <c r="AM414" s="214" t="s">
        <v>1048</v>
      </c>
      <c r="AN414" s="214">
        <v>4</v>
      </c>
      <c r="AO414" s="214">
        <v>0</v>
      </c>
      <c r="AP414" s="214">
        <v>0</v>
      </c>
      <c r="AQ414" s="214">
        <v>0</v>
      </c>
      <c r="AR414" s="214">
        <v>3</v>
      </c>
      <c r="AS414" s="214">
        <v>7</v>
      </c>
      <c r="AT414" s="214">
        <v>40795</v>
      </c>
    </row>
    <row r="415" spans="2:46" x14ac:dyDescent="0.2">
      <c r="B415" s="214" t="s">
        <v>3151</v>
      </c>
      <c r="C415" s="214" t="s">
        <v>76</v>
      </c>
      <c r="D415" s="214" t="s">
        <v>2104</v>
      </c>
      <c r="E415" s="214" t="s">
        <v>1437</v>
      </c>
      <c r="F415" s="214" t="s">
        <v>1259</v>
      </c>
      <c r="G415" s="214" t="s">
        <v>142</v>
      </c>
      <c r="H415" s="214" t="s">
        <v>2084</v>
      </c>
      <c r="I415" s="214" t="s">
        <v>341</v>
      </c>
      <c r="AB415" s="214">
        <v>1</v>
      </c>
      <c r="AG415" s="214" t="s">
        <v>1136</v>
      </c>
      <c r="AL415" s="214">
        <v>3</v>
      </c>
      <c r="AN415" s="214">
        <v>1</v>
      </c>
      <c r="AO415" s="214">
        <v>0</v>
      </c>
      <c r="AP415" s="214">
        <v>0</v>
      </c>
      <c r="AQ415" s="214">
        <v>0</v>
      </c>
      <c r="AR415" s="214">
        <v>3</v>
      </c>
      <c r="AS415" s="214">
        <v>4</v>
      </c>
      <c r="AT415" s="214">
        <v>2</v>
      </c>
    </row>
    <row r="416" spans="2:46" x14ac:dyDescent="0.2">
      <c r="B416" s="214" t="s">
        <v>2567</v>
      </c>
      <c r="C416" s="214" t="s">
        <v>76</v>
      </c>
      <c r="D416" s="214" t="s">
        <v>2105</v>
      </c>
      <c r="E416" s="214" t="s">
        <v>1437</v>
      </c>
      <c r="F416" s="214" t="s">
        <v>1259</v>
      </c>
      <c r="G416" s="214" t="s">
        <v>142</v>
      </c>
      <c r="H416" s="214" t="s">
        <v>2088</v>
      </c>
      <c r="I416" s="214" t="s">
        <v>341</v>
      </c>
      <c r="V416" s="214">
        <v>4</v>
      </c>
      <c r="AA416" s="214" t="s">
        <v>1245</v>
      </c>
      <c r="AF416" s="214">
        <v>4</v>
      </c>
      <c r="AG416" s="214" t="s">
        <v>1245</v>
      </c>
      <c r="AN416" s="214">
        <v>4</v>
      </c>
      <c r="AO416" s="214">
        <v>0</v>
      </c>
      <c r="AP416" s="214">
        <v>0</v>
      </c>
      <c r="AQ416" s="214">
        <v>0</v>
      </c>
      <c r="AR416" s="214">
        <v>4</v>
      </c>
      <c r="AS416" s="214">
        <v>8</v>
      </c>
      <c r="AT416" s="214">
        <v>40946</v>
      </c>
    </row>
    <row r="417" spans="2:46" x14ac:dyDescent="0.2">
      <c r="B417" s="214" t="s">
        <v>2591</v>
      </c>
      <c r="C417" s="214" t="s">
        <v>76</v>
      </c>
      <c r="D417" s="214" t="s">
        <v>1704</v>
      </c>
      <c r="E417" s="214" t="s">
        <v>1437</v>
      </c>
      <c r="F417" s="214" t="s">
        <v>1259</v>
      </c>
      <c r="G417" s="214" t="s">
        <v>24</v>
      </c>
      <c r="H417" s="214" t="s">
        <v>1716</v>
      </c>
      <c r="I417" s="214" t="s">
        <v>868</v>
      </c>
      <c r="AL417" s="214">
        <v>14</v>
      </c>
      <c r="AN417" s="214">
        <v>0</v>
      </c>
      <c r="AO417" s="214">
        <v>0</v>
      </c>
      <c r="AP417" s="214">
        <v>0</v>
      </c>
      <c r="AQ417" s="214">
        <v>0</v>
      </c>
      <c r="AR417" s="214">
        <v>14</v>
      </c>
      <c r="AS417" s="214">
        <v>14</v>
      </c>
    </row>
    <row r="418" spans="2:46" x14ac:dyDescent="0.2">
      <c r="B418" s="214" t="s">
        <v>2749</v>
      </c>
      <c r="C418" s="214" t="s">
        <v>76</v>
      </c>
      <c r="D418" s="214" t="s">
        <v>317</v>
      </c>
      <c r="E418" s="214" t="s">
        <v>1437</v>
      </c>
      <c r="F418" s="214" t="s">
        <v>1259</v>
      </c>
      <c r="G418" s="214" t="s">
        <v>24</v>
      </c>
      <c r="H418" s="214" t="s">
        <v>1830</v>
      </c>
      <c r="I418" s="214" t="s">
        <v>24</v>
      </c>
      <c r="T418" s="214">
        <v>1</v>
      </c>
      <c r="U418" s="214" t="s">
        <v>787</v>
      </c>
      <c r="AB418" s="214">
        <v>2</v>
      </c>
      <c r="AG418" s="214" t="s">
        <v>837</v>
      </c>
      <c r="AL418" s="214">
        <v>3</v>
      </c>
      <c r="AM418" s="214" t="s">
        <v>667</v>
      </c>
      <c r="AN418" s="214">
        <v>2</v>
      </c>
      <c r="AO418" s="214">
        <v>0</v>
      </c>
      <c r="AP418" s="214">
        <v>0</v>
      </c>
      <c r="AQ418" s="214">
        <v>0</v>
      </c>
      <c r="AR418" s="214">
        <v>4</v>
      </c>
      <c r="AS418" s="214">
        <v>6</v>
      </c>
      <c r="AT418" s="214">
        <v>40234</v>
      </c>
    </row>
    <row r="419" spans="2:46" x14ac:dyDescent="0.2">
      <c r="B419" s="214" t="s">
        <v>2390</v>
      </c>
      <c r="C419" s="214" t="s">
        <v>76</v>
      </c>
      <c r="D419" s="214" t="s">
        <v>381</v>
      </c>
      <c r="E419" s="214" t="s">
        <v>1437</v>
      </c>
      <c r="F419" s="214" t="s">
        <v>1259</v>
      </c>
      <c r="G419" s="214" t="s">
        <v>60</v>
      </c>
      <c r="H419" s="214" t="s">
        <v>1518</v>
      </c>
      <c r="I419" s="214" t="s">
        <v>60</v>
      </c>
      <c r="T419" s="214">
        <v>1</v>
      </c>
      <c r="AB419" s="214">
        <v>1</v>
      </c>
      <c r="AG419" s="214" t="s">
        <v>2184</v>
      </c>
      <c r="AN419" s="214">
        <v>1</v>
      </c>
      <c r="AO419" s="214">
        <v>0</v>
      </c>
      <c r="AP419" s="214">
        <v>0</v>
      </c>
      <c r="AQ419" s="214">
        <v>0</v>
      </c>
      <c r="AR419" s="214">
        <v>1</v>
      </c>
      <c r="AS419" s="214">
        <v>2</v>
      </c>
      <c r="AT419" s="214">
        <v>40000</v>
      </c>
    </row>
    <row r="420" spans="2:46" x14ac:dyDescent="0.2">
      <c r="B420" s="214" t="s">
        <v>2469</v>
      </c>
      <c r="C420" s="214" t="s">
        <v>76</v>
      </c>
      <c r="D420" s="214" t="s">
        <v>416</v>
      </c>
      <c r="E420" s="214" t="s">
        <v>1437</v>
      </c>
      <c r="F420" s="214" t="s">
        <v>1259</v>
      </c>
      <c r="G420" s="214" t="s">
        <v>60</v>
      </c>
      <c r="H420" s="214" t="s">
        <v>1634</v>
      </c>
      <c r="I420" s="214" t="s">
        <v>740</v>
      </c>
      <c r="V420" s="214">
        <v>1</v>
      </c>
      <c r="AA420" s="214" t="s">
        <v>741</v>
      </c>
      <c r="AB420" s="214">
        <v>1</v>
      </c>
      <c r="AG420" s="214" t="s">
        <v>743</v>
      </c>
      <c r="AL420" s="214">
        <v>2</v>
      </c>
      <c r="AN420" s="214">
        <v>2</v>
      </c>
      <c r="AO420" s="214">
        <v>0</v>
      </c>
      <c r="AP420" s="214">
        <v>0</v>
      </c>
      <c r="AQ420" s="214">
        <v>0</v>
      </c>
      <c r="AR420" s="214">
        <v>2</v>
      </c>
      <c r="AS420" s="214">
        <v>4</v>
      </c>
      <c r="AT420" s="214" t="s">
        <v>742</v>
      </c>
    </row>
    <row r="421" spans="2:46" x14ac:dyDescent="0.2">
      <c r="B421" s="214" t="s">
        <v>3061</v>
      </c>
      <c r="C421" s="214" t="s">
        <v>76</v>
      </c>
      <c r="D421" s="214" t="s">
        <v>1964</v>
      </c>
      <c r="E421" s="214" t="s">
        <v>1437</v>
      </c>
      <c r="F421" s="214" t="s">
        <v>1259</v>
      </c>
      <c r="G421" s="214" t="s">
        <v>60</v>
      </c>
      <c r="H421" s="214" t="s">
        <v>1972</v>
      </c>
      <c r="I421" s="214" t="s">
        <v>60</v>
      </c>
      <c r="V421" s="214">
        <v>1</v>
      </c>
      <c r="AA421" s="214" t="s">
        <v>481</v>
      </c>
      <c r="AB421" s="214">
        <v>3</v>
      </c>
      <c r="AG421" s="214" t="s">
        <v>482</v>
      </c>
      <c r="AL421" s="214">
        <v>6</v>
      </c>
      <c r="AM421" s="214" t="s">
        <v>289</v>
      </c>
      <c r="AN421" s="214">
        <v>4</v>
      </c>
      <c r="AO421" s="214">
        <v>0</v>
      </c>
      <c r="AP421" s="214">
        <v>0</v>
      </c>
      <c r="AQ421" s="214">
        <v>0</v>
      </c>
      <c r="AR421" s="214">
        <v>6</v>
      </c>
      <c r="AS421" s="214">
        <v>10</v>
      </c>
      <c r="AT421" s="214">
        <v>39874</v>
      </c>
    </row>
    <row r="422" spans="2:46" x14ac:dyDescent="0.2">
      <c r="B422" s="214" t="s">
        <v>3096</v>
      </c>
      <c r="C422" s="214" t="s">
        <v>76</v>
      </c>
      <c r="D422" s="214" t="s">
        <v>313</v>
      </c>
      <c r="E422" s="214" t="s">
        <v>1437</v>
      </c>
      <c r="F422" s="214" t="s">
        <v>1259</v>
      </c>
      <c r="G422" s="214" t="s">
        <v>60</v>
      </c>
      <c r="H422" s="214" t="s">
        <v>2009</v>
      </c>
      <c r="I422" s="214" t="s">
        <v>60</v>
      </c>
      <c r="V422" s="214">
        <v>1</v>
      </c>
      <c r="Z422" s="214">
        <v>0</v>
      </c>
      <c r="AA422" s="214" t="s">
        <v>2162</v>
      </c>
      <c r="AB422" s="214">
        <v>1</v>
      </c>
      <c r="AF422" s="214">
        <v>5</v>
      </c>
      <c r="AG422" s="214" t="s">
        <v>235</v>
      </c>
      <c r="AN422" s="214">
        <v>2</v>
      </c>
      <c r="AO422" s="214">
        <v>0</v>
      </c>
      <c r="AP422" s="214">
        <v>0</v>
      </c>
      <c r="AQ422" s="214">
        <v>0</v>
      </c>
      <c r="AR422" s="214">
        <v>5</v>
      </c>
      <c r="AS422" s="214">
        <v>7</v>
      </c>
      <c r="AT422" s="214">
        <v>39539</v>
      </c>
    </row>
    <row r="423" spans="2:46" x14ac:dyDescent="0.2">
      <c r="B423" s="214" t="s">
        <v>2866</v>
      </c>
      <c r="C423" s="214" t="s">
        <v>76</v>
      </c>
      <c r="D423" s="214" t="s">
        <v>1463</v>
      </c>
      <c r="E423" s="214" t="s">
        <v>1437</v>
      </c>
      <c r="F423" s="214" t="s">
        <v>1259</v>
      </c>
      <c r="G423" s="214" t="s">
        <v>288</v>
      </c>
      <c r="H423" s="214" t="s">
        <v>1474</v>
      </c>
      <c r="I423" s="214" t="s">
        <v>288</v>
      </c>
      <c r="AB423" s="214">
        <v>1</v>
      </c>
      <c r="AG423" s="214" t="s">
        <v>652</v>
      </c>
      <c r="AN423" s="214">
        <v>1</v>
      </c>
      <c r="AO423" s="214">
        <v>0</v>
      </c>
      <c r="AP423" s="214">
        <v>0</v>
      </c>
      <c r="AQ423" s="214">
        <v>0</v>
      </c>
      <c r="AR423" s="214">
        <v>0</v>
      </c>
      <c r="AS423" s="214">
        <v>1</v>
      </c>
      <c r="AT423" s="214">
        <v>39493</v>
      </c>
    </row>
    <row r="424" spans="2:46" x14ac:dyDescent="0.2">
      <c r="B424" s="214" t="s">
        <v>2991</v>
      </c>
      <c r="C424" s="214" t="s">
        <v>76</v>
      </c>
      <c r="D424" s="214" t="s">
        <v>339</v>
      </c>
      <c r="E424" s="214" t="s">
        <v>1437</v>
      </c>
      <c r="F424" s="214" t="s">
        <v>1259</v>
      </c>
      <c r="G424" s="214" t="s">
        <v>288</v>
      </c>
      <c r="H424" s="214" t="s">
        <v>1954</v>
      </c>
      <c r="I424" s="214" t="s">
        <v>288</v>
      </c>
      <c r="AB424" s="214">
        <v>1</v>
      </c>
      <c r="AG424" s="214" t="s">
        <v>2214</v>
      </c>
      <c r="AL424" s="214">
        <v>2</v>
      </c>
      <c r="AN424" s="214">
        <v>1</v>
      </c>
      <c r="AO424" s="214">
        <v>0</v>
      </c>
      <c r="AP424" s="214">
        <v>0</v>
      </c>
      <c r="AQ424" s="214">
        <v>0</v>
      </c>
      <c r="AR424" s="214">
        <v>2</v>
      </c>
      <c r="AS424" s="214">
        <v>3</v>
      </c>
      <c r="AT424" s="214">
        <v>40709</v>
      </c>
    </row>
    <row r="425" spans="2:46" x14ac:dyDescent="0.2">
      <c r="B425" s="214" t="s">
        <v>3096</v>
      </c>
      <c r="C425" s="214" t="s">
        <v>76</v>
      </c>
      <c r="D425" s="214" t="s">
        <v>313</v>
      </c>
      <c r="E425" s="214" t="s">
        <v>1437</v>
      </c>
      <c r="F425" s="214" t="s">
        <v>1259</v>
      </c>
      <c r="G425" s="214" t="s">
        <v>288</v>
      </c>
      <c r="H425" s="214" t="s">
        <v>2004</v>
      </c>
      <c r="I425" s="214" t="s">
        <v>288</v>
      </c>
      <c r="V425" s="214">
        <v>0</v>
      </c>
      <c r="Z425" s="214">
        <v>0</v>
      </c>
      <c r="AB425" s="214">
        <v>1</v>
      </c>
      <c r="AF425" s="214">
        <v>4</v>
      </c>
      <c r="AG425" s="214" t="s">
        <v>1333</v>
      </c>
      <c r="AN425" s="214">
        <v>1</v>
      </c>
      <c r="AO425" s="214">
        <v>0</v>
      </c>
      <c r="AP425" s="214">
        <v>0</v>
      </c>
      <c r="AQ425" s="214">
        <v>0</v>
      </c>
      <c r="AR425" s="214">
        <v>4</v>
      </c>
      <c r="AS425" s="214">
        <v>5</v>
      </c>
      <c r="AT425" s="214" t="s">
        <v>2159</v>
      </c>
    </row>
    <row r="426" spans="2:46" x14ac:dyDescent="0.2">
      <c r="B426" s="214" t="s">
        <v>2330</v>
      </c>
      <c r="C426" s="214" t="s">
        <v>76</v>
      </c>
      <c r="D426" s="214" t="s">
        <v>0</v>
      </c>
      <c r="E426" s="214" t="s">
        <v>1437</v>
      </c>
      <c r="F426" s="214" t="s">
        <v>1259</v>
      </c>
      <c r="G426" s="214" t="s">
        <v>283</v>
      </c>
      <c r="H426" s="214" t="s">
        <v>1422</v>
      </c>
      <c r="I426" s="214" t="s">
        <v>140</v>
      </c>
      <c r="W426" s="214">
        <v>1</v>
      </c>
      <c r="AA426" s="214" t="s">
        <v>141</v>
      </c>
      <c r="AB426" s="214">
        <v>1</v>
      </c>
      <c r="AF426" s="214">
        <v>1</v>
      </c>
      <c r="AG426" s="214" t="s">
        <v>539</v>
      </c>
      <c r="AN426" s="214">
        <v>1</v>
      </c>
      <c r="AO426" s="214">
        <v>1</v>
      </c>
      <c r="AP426" s="214">
        <v>0</v>
      </c>
      <c r="AQ426" s="214">
        <v>0</v>
      </c>
      <c r="AR426" s="214">
        <v>1</v>
      </c>
      <c r="AS426" s="214">
        <v>3</v>
      </c>
      <c r="AT426" s="214">
        <v>39387</v>
      </c>
    </row>
    <row r="427" spans="2:46" x14ac:dyDescent="0.2">
      <c r="B427" s="214" t="s">
        <v>2963</v>
      </c>
      <c r="C427" s="214" t="s">
        <v>76</v>
      </c>
      <c r="D427" s="214" t="s">
        <v>285</v>
      </c>
      <c r="E427" s="214" t="s">
        <v>1437</v>
      </c>
      <c r="F427" s="214" t="s">
        <v>1259</v>
      </c>
      <c r="G427" s="214" t="s">
        <v>283</v>
      </c>
      <c r="H427" s="214" t="s">
        <v>1432</v>
      </c>
      <c r="I427" s="214" t="s">
        <v>283</v>
      </c>
      <c r="AB427" s="214">
        <v>1</v>
      </c>
      <c r="AG427" s="214" t="s">
        <v>597</v>
      </c>
      <c r="AL427" s="214">
        <v>2</v>
      </c>
      <c r="AM427" s="214" t="s">
        <v>1215</v>
      </c>
      <c r="AN427" s="214">
        <v>1</v>
      </c>
      <c r="AO427" s="214">
        <v>0</v>
      </c>
      <c r="AP427" s="214">
        <v>0</v>
      </c>
      <c r="AQ427" s="214">
        <v>0</v>
      </c>
      <c r="AR427" s="214">
        <v>2</v>
      </c>
      <c r="AS427" s="214">
        <v>3</v>
      </c>
      <c r="AT427" s="214">
        <v>38615</v>
      </c>
    </row>
    <row r="428" spans="2:46" x14ac:dyDescent="0.2">
      <c r="B428" s="214" t="s">
        <v>2390</v>
      </c>
      <c r="C428" s="214" t="s">
        <v>76</v>
      </c>
      <c r="D428" s="214" t="s">
        <v>381</v>
      </c>
      <c r="E428" s="214" t="s">
        <v>1437</v>
      </c>
      <c r="F428" s="214" t="s">
        <v>1259</v>
      </c>
      <c r="G428" s="214" t="s">
        <v>283</v>
      </c>
      <c r="H428" s="214" t="s">
        <v>1496</v>
      </c>
      <c r="I428" s="214" t="s">
        <v>283</v>
      </c>
      <c r="T428" s="214">
        <v>3</v>
      </c>
      <c r="AB428" s="214">
        <v>6</v>
      </c>
      <c r="AG428" s="214" t="s">
        <v>2168</v>
      </c>
      <c r="AN428" s="214">
        <v>6</v>
      </c>
      <c r="AO428" s="214">
        <v>0</v>
      </c>
      <c r="AP428" s="214">
        <v>0</v>
      </c>
      <c r="AQ428" s="214">
        <v>0</v>
      </c>
      <c r="AR428" s="214">
        <v>3</v>
      </c>
      <c r="AS428" s="214">
        <v>9</v>
      </c>
      <c r="AT428" s="214" t="s">
        <v>232</v>
      </c>
    </row>
    <row r="429" spans="2:46" x14ac:dyDescent="0.2">
      <c r="B429" s="214" t="s">
        <v>2390</v>
      </c>
      <c r="C429" s="214" t="s">
        <v>76</v>
      </c>
      <c r="D429" s="214" t="s">
        <v>381</v>
      </c>
      <c r="E429" s="214" t="s">
        <v>1437</v>
      </c>
      <c r="F429" s="214" t="s">
        <v>1259</v>
      </c>
      <c r="G429" s="214" t="s">
        <v>283</v>
      </c>
      <c r="H429" s="214" t="s">
        <v>1549</v>
      </c>
      <c r="I429" s="214" t="s">
        <v>1054</v>
      </c>
      <c r="T429" s="214">
        <v>1</v>
      </c>
      <c r="AB429" s="214">
        <v>2</v>
      </c>
      <c r="AG429" s="214" t="s">
        <v>768</v>
      </c>
      <c r="AN429" s="214">
        <v>2</v>
      </c>
      <c r="AO429" s="214">
        <v>0</v>
      </c>
      <c r="AP429" s="214">
        <v>0</v>
      </c>
      <c r="AQ429" s="214">
        <v>0</v>
      </c>
      <c r="AR429" s="214">
        <v>1</v>
      </c>
      <c r="AS429" s="214">
        <v>3</v>
      </c>
    </row>
    <row r="430" spans="2:46" x14ac:dyDescent="0.2">
      <c r="B430" s="214" t="s">
        <v>3167</v>
      </c>
      <c r="C430" s="214" t="s">
        <v>76</v>
      </c>
      <c r="D430" s="214" t="s">
        <v>1570</v>
      </c>
      <c r="E430" s="214" t="s">
        <v>1437</v>
      </c>
      <c r="F430" s="214" t="s">
        <v>1259</v>
      </c>
      <c r="G430" s="214" t="s">
        <v>283</v>
      </c>
      <c r="H430" s="214" t="s">
        <v>1582</v>
      </c>
      <c r="I430" s="214" t="s">
        <v>283</v>
      </c>
      <c r="T430" s="214">
        <v>1</v>
      </c>
      <c r="U430" s="214" t="s">
        <v>1316</v>
      </c>
      <c r="AB430" s="214">
        <v>7</v>
      </c>
      <c r="AG430" s="214" t="s">
        <v>471</v>
      </c>
      <c r="AL430" s="214">
        <v>6</v>
      </c>
      <c r="AM430" s="214" t="s">
        <v>471</v>
      </c>
      <c r="AN430" s="214">
        <v>7</v>
      </c>
      <c r="AO430" s="214">
        <v>0</v>
      </c>
      <c r="AP430" s="214">
        <v>0</v>
      </c>
      <c r="AQ430" s="214">
        <v>0</v>
      </c>
      <c r="AR430" s="214">
        <v>7</v>
      </c>
      <c r="AS430" s="214">
        <v>14</v>
      </c>
      <c r="AT430" s="214" t="s">
        <v>162</v>
      </c>
    </row>
    <row r="431" spans="2:46" x14ac:dyDescent="0.2">
      <c r="B431" s="214" t="s">
        <v>2469</v>
      </c>
      <c r="C431" s="214" t="s">
        <v>76</v>
      </c>
      <c r="D431" s="214" t="s">
        <v>416</v>
      </c>
      <c r="E431" s="214" t="s">
        <v>1437</v>
      </c>
      <c r="F431" s="214" t="s">
        <v>1259</v>
      </c>
      <c r="G431" s="214" t="s">
        <v>283</v>
      </c>
      <c r="H431" s="214" t="s">
        <v>1641</v>
      </c>
      <c r="I431" s="214" t="s">
        <v>17</v>
      </c>
      <c r="AB431" s="214">
        <v>5</v>
      </c>
      <c r="AG431" s="214" t="s">
        <v>18</v>
      </c>
      <c r="AL431" s="214">
        <v>1</v>
      </c>
      <c r="AN431" s="214">
        <v>5</v>
      </c>
      <c r="AO431" s="214">
        <v>0</v>
      </c>
      <c r="AP431" s="214">
        <v>0</v>
      </c>
      <c r="AQ431" s="214">
        <v>0</v>
      </c>
      <c r="AR431" s="214">
        <v>1</v>
      </c>
      <c r="AS431" s="214">
        <v>6</v>
      </c>
    </row>
    <row r="432" spans="2:46" x14ac:dyDescent="0.2">
      <c r="B432" s="214" t="s">
        <v>2469</v>
      </c>
      <c r="C432" s="214" t="s">
        <v>76</v>
      </c>
      <c r="D432" s="214" t="s">
        <v>416</v>
      </c>
      <c r="E432" s="214" t="s">
        <v>1437</v>
      </c>
      <c r="F432" s="214" t="s">
        <v>1259</v>
      </c>
      <c r="G432" s="214" t="s">
        <v>283</v>
      </c>
      <c r="H432" s="214" t="s">
        <v>1653</v>
      </c>
      <c r="I432" s="214" t="s">
        <v>996</v>
      </c>
      <c r="V432" s="214">
        <v>1</v>
      </c>
      <c r="AA432" s="214" t="s">
        <v>997</v>
      </c>
      <c r="AN432" s="214">
        <v>1</v>
      </c>
      <c r="AO432" s="214">
        <v>0</v>
      </c>
      <c r="AP432" s="214">
        <v>0</v>
      </c>
      <c r="AQ432" s="214">
        <v>0</v>
      </c>
      <c r="AR432" s="214">
        <v>0</v>
      </c>
      <c r="AS432" s="214">
        <v>1</v>
      </c>
      <c r="AT432" s="214" t="s">
        <v>998</v>
      </c>
    </row>
    <row r="433" spans="2:46" x14ac:dyDescent="0.2">
      <c r="B433" s="214" t="s">
        <v>2469</v>
      </c>
      <c r="C433" s="214" t="s">
        <v>76</v>
      </c>
      <c r="D433" s="214" t="s">
        <v>416</v>
      </c>
      <c r="E433" s="214" t="s">
        <v>1437</v>
      </c>
      <c r="F433" s="214" t="s">
        <v>1259</v>
      </c>
      <c r="G433" s="214" t="s">
        <v>283</v>
      </c>
      <c r="H433" s="214" t="s">
        <v>1655</v>
      </c>
      <c r="I433" s="214" t="s">
        <v>1071</v>
      </c>
      <c r="V433" s="214">
        <v>1</v>
      </c>
      <c r="AA433" s="214" t="s">
        <v>1075</v>
      </c>
      <c r="AN433" s="214">
        <v>1</v>
      </c>
      <c r="AO433" s="214">
        <v>0</v>
      </c>
      <c r="AP433" s="214">
        <v>0</v>
      </c>
      <c r="AQ433" s="214">
        <v>0</v>
      </c>
      <c r="AR433" s="214">
        <v>0</v>
      </c>
      <c r="AS433" s="214">
        <v>1</v>
      </c>
      <c r="AT433" s="214">
        <v>40821</v>
      </c>
    </row>
    <row r="434" spans="2:46" x14ac:dyDescent="0.2">
      <c r="B434" s="214" t="s">
        <v>2469</v>
      </c>
      <c r="C434" s="214" t="s">
        <v>76</v>
      </c>
      <c r="D434" s="214" t="s">
        <v>416</v>
      </c>
      <c r="E434" s="214" t="s">
        <v>1437</v>
      </c>
      <c r="F434" s="214" t="s">
        <v>1259</v>
      </c>
      <c r="G434" s="214" t="s">
        <v>283</v>
      </c>
      <c r="H434" s="214" t="s">
        <v>1656</v>
      </c>
      <c r="I434" s="214" t="s">
        <v>1072</v>
      </c>
      <c r="V434" s="214">
        <v>1</v>
      </c>
      <c r="AA434" s="214" t="s">
        <v>1076</v>
      </c>
      <c r="AN434" s="214">
        <v>1</v>
      </c>
      <c r="AO434" s="214">
        <v>0</v>
      </c>
      <c r="AP434" s="214">
        <v>0</v>
      </c>
      <c r="AQ434" s="214">
        <v>0</v>
      </c>
      <c r="AR434" s="214">
        <v>0</v>
      </c>
      <c r="AS434" s="214">
        <v>1</v>
      </c>
      <c r="AT434" s="214">
        <v>40821</v>
      </c>
    </row>
    <row r="435" spans="2:46" x14ac:dyDescent="0.2">
      <c r="B435" s="214" t="s">
        <v>2591</v>
      </c>
      <c r="C435" s="214" t="s">
        <v>76</v>
      </c>
      <c r="D435" s="214" t="s">
        <v>1704</v>
      </c>
      <c r="E435" s="214" t="s">
        <v>1437</v>
      </c>
      <c r="F435" s="214" t="s">
        <v>1259</v>
      </c>
      <c r="G435" s="214" t="s">
        <v>283</v>
      </c>
      <c r="H435" s="214" t="s">
        <v>1742</v>
      </c>
      <c r="I435" s="214" t="s">
        <v>283</v>
      </c>
      <c r="AB435" s="214">
        <v>1</v>
      </c>
      <c r="AL435" s="214">
        <v>11</v>
      </c>
      <c r="AN435" s="214">
        <v>1</v>
      </c>
      <c r="AO435" s="214">
        <v>0</v>
      </c>
      <c r="AP435" s="214">
        <v>0</v>
      </c>
      <c r="AQ435" s="214">
        <v>0</v>
      </c>
      <c r="AR435" s="214">
        <v>11</v>
      </c>
      <c r="AS435" s="214">
        <v>12</v>
      </c>
    </row>
    <row r="436" spans="2:46" x14ac:dyDescent="0.2">
      <c r="B436" s="214" t="s">
        <v>2591</v>
      </c>
      <c r="C436" s="214" t="s">
        <v>76</v>
      </c>
      <c r="D436" s="214" t="s">
        <v>1704</v>
      </c>
      <c r="E436" s="214" t="s">
        <v>507</v>
      </c>
      <c r="F436" s="214" t="s">
        <v>1259</v>
      </c>
      <c r="G436" s="214" t="s">
        <v>283</v>
      </c>
      <c r="H436" s="214" t="s">
        <v>2100</v>
      </c>
      <c r="I436" s="214" t="s">
        <v>283</v>
      </c>
      <c r="AM436" s="214" t="s">
        <v>1378</v>
      </c>
      <c r="AN436" s="214">
        <v>0</v>
      </c>
      <c r="AO436" s="214">
        <v>0</v>
      </c>
      <c r="AP436" s="214">
        <v>0</v>
      </c>
      <c r="AQ436" s="214">
        <v>0</v>
      </c>
      <c r="AR436" s="214">
        <v>0</v>
      </c>
      <c r="AS436" s="214">
        <v>0</v>
      </c>
    </row>
    <row r="437" spans="2:46" x14ac:dyDescent="0.2">
      <c r="B437" s="214" t="s">
        <v>2599</v>
      </c>
      <c r="C437" s="214" t="s">
        <v>76</v>
      </c>
      <c r="D437" s="214" t="s">
        <v>757</v>
      </c>
      <c r="E437" s="214" t="s">
        <v>1437</v>
      </c>
      <c r="F437" s="214" t="s">
        <v>1259</v>
      </c>
      <c r="G437" s="214" t="s">
        <v>283</v>
      </c>
      <c r="H437" s="214" t="s">
        <v>1752</v>
      </c>
      <c r="I437" s="214" t="s">
        <v>161</v>
      </c>
      <c r="AB437" s="214">
        <v>1</v>
      </c>
      <c r="AG437" s="214" t="s">
        <v>1252</v>
      </c>
      <c r="AN437" s="214">
        <v>1</v>
      </c>
      <c r="AO437" s="214">
        <v>0</v>
      </c>
      <c r="AP437" s="214">
        <v>0</v>
      </c>
      <c r="AQ437" s="214">
        <v>0</v>
      </c>
      <c r="AR437" s="214">
        <v>0</v>
      </c>
      <c r="AS437" s="214">
        <v>1</v>
      </c>
      <c r="AT437" s="214">
        <v>40198</v>
      </c>
    </row>
    <row r="438" spans="2:46" x14ac:dyDescent="0.2">
      <c r="B438" s="214" t="s">
        <v>2938</v>
      </c>
      <c r="C438" s="214" t="s">
        <v>76</v>
      </c>
      <c r="D438" s="214" t="s">
        <v>910</v>
      </c>
      <c r="E438" s="214" t="s">
        <v>507</v>
      </c>
      <c r="F438" s="214" t="s">
        <v>1259</v>
      </c>
      <c r="G438" s="214" t="s">
        <v>283</v>
      </c>
      <c r="H438" s="214" t="s">
        <v>1799</v>
      </c>
      <c r="I438" s="214" t="s">
        <v>936</v>
      </c>
      <c r="V438" s="214">
        <v>1</v>
      </c>
      <c r="AA438" s="214" t="s">
        <v>1352</v>
      </c>
      <c r="AB438" s="214">
        <v>1</v>
      </c>
      <c r="AF438" s="214">
        <v>1</v>
      </c>
      <c r="AG438" s="214" t="s">
        <v>1352</v>
      </c>
      <c r="AN438" s="214">
        <v>2</v>
      </c>
      <c r="AO438" s="214">
        <v>0</v>
      </c>
      <c r="AP438" s="214">
        <v>0</v>
      </c>
      <c r="AQ438" s="214">
        <v>0</v>
      </c>
      <c r="AR438" s="214">
        <v>1</v>
      </c>
      <c r="AS438" s="214">
        <v>3</v>
      </c>
    </row>
    <row r="439" spans="2:46" x14ac:dyDescent="0.2">
      <c r="B439" s="214" t="s">
        <v>2836</v>
      </c>
      <c r="C439" s="214" t="s">
        <v>76</v>
      </c>
      <c r="D439" s="214" t="s">
        <v>324</v>
      </c>
      <c r="E439" s="214" t="s">
        <v>1437</v>
      </c>
      <c r="F439" s="214" t="s">
        <v>1259</v>
      </c>
      <c r="G439" s="214" t="s">
        <v>283</v>
      </c>
      <c r="H439" s="214" t="s">
        <v>1863</v>
      </c>
      <c r="I439" s="214" t="s">
        <v>283</v>
      </c>
      <c r="V439" s="214">
        <v>3</v>
      </c>
      <c r="Z439" s="214">
        <v>2</v>
      </c>
      <c r="AA439" s="214" t="s">
        <v>715</v>
      </c>
      <c r="AN439" s="214">
        <v>3</v>
      </c>
      <c r="AO439" s="214">
        <v>0</v>
      </c>
      <c r="AP439" s="214">
        <v>0</v>
      </c>
      <c r="AQ439" s="214">
        <v>0</v>
      </c>
      <c r="AR439" s="214">
        <v>2</v>
      </c>
      <c r="AS439" s="214">
        <v>5</v>
      </c>
      <c r="AT439" s="214">
        <v>39264</v>
      </c>
    </row>
    <row r="440" spans="2:46" x14ac:dyDescent="0.2">
      <c r="B440" s="214" t="s">
        <v>2606</v>
      </c>
      <c r="C440" s="214" t="s">
        <v>76</v>
      </c>
      <c r="D440" s="214" t="s">
        <v>537</v>
      </c>
      <c r="E440" s="214" t="s">
        <v>1437</v>
      </c>
      <c r="F440" s="214" t="s">
        <v>1259</v>
      </c>
      <c r="G440" s="214" t="s">
        <v>283</v>
      </c>
      <c r="H440" s="214" t="s">
        <v>1910</v>
      </c>
      <c r="I440" s="214" t="s">
        <v>981</v>
      </c>
      <c r="AB440" s="214">
        <v>1</v>
      </c>
      <c r="AG440" s="214" t="s">
        <v>982</v>
      </c>
      <c r="AL440" s="214">
        <v>1</v>
      </c>
      <c r="AM440" s="214" t="s">
        <v>982</v>
      </c>
      <c r="AN440" s="214">
        <v>1</v>
      </c>
      <c r="AO440" s="214">
        <v>0</v>
      </c>
      <c r="AP440" s="214">
        <v>0</v>
      </c>
      <c r="AQ440" s="214">
        <v>0</v>
      </c>
      <c r="AR440" s="214">
        <v>1</v>
      </c>
      <c r="AS440" s="214">
        <v>2</v>
      </c>
      <c r="AT440" s="214">
        <v>40735</v>
      </c>
    </row>
    <row r="441" spans="2:46" x14ac:dyDescent="0.2">
      <c r="B441" s="214" t="s">
        <v>3001</v>
      </c>
      <c r="C441" s="214" t="s">
        <v>76</v>
      </c>
      <c r="D441" s="214" t="s">
        <v>780</v>
      </c>
      <c r="E441" s="214" t="s">
        <v>1437</v>
      </c>
      <c r="F441" s="214" t="s">
        <v>1259</v>
      </c>
      <c r="G441" s="214" t="s">
        <v>283</v>
      </c>
      <c r="H441" s="214" t="s">
        <v>1959</v>
      </c>
      <c r="I441" s="214" t="s">
        <v>161</v>
      </c>
      <c r="AB441" s="214">
        <v>1</v>
      </c>
      <c r="AG441" s="214" t="s">
        <v>1249</v>
      </c>
      <c r="AL441" s="214">
        <v>2</v>
      </c>
      <c r="AM441" s="214" t="s">
        <v>1249</v>
      </c>
      <c r="AN441" s="214">
        <v>1</v>
      </c>
      <c r="AO441" s="214">
        <v>0</v>
      </c>
      <c r="AP441" s="214">
        <v>0</v>
      </c>
      <c r="AQ441" s="214">
        <v>0</v>
      </c>
      <c r="AR441" s="214">
        <v>2</v>
      </c>
      <c r="AS441" s="214">
        <v>3</v>
      </c>
      <c r="AT441" s="214">
        <v>40983</v>
      </c>
    </row>
    <row r="442" spans="2:46" x14ac:dyDescent="0.2">
      <c r="B442" s="214" t="s">
        <v>3061</v>
      </c>
      <c r="C442" s="214" t="s">
        <v>76</v>
      </c>
      <c r="D442" s="214" t="s">
        <v>1964</v>
      </c>
      <c r="E442" s="214" t="s">
        <v>1437</v>
      </c>
      <c r="F442" s="214" t="s">
        <v>1259</v>
      </c>
      <c r="G442" s="214" t="s">
        <v>283</v>
      </c>
      <c r="H442" s="214" t="s">
        <v>1971</v>
      </c>
      <c r="I442" s="214" t="s">
        <v>283</v>
      </c>
      <c r="V442" s="214">
        <v>1</v>
      </c>
      <c r="AA442" s="214" t="s">
        <v>414</v>
      </c>
      <c r="AB442" s="214">
        <v>3</v>
      </c>
      <c r="AG442" s="214" t="s">
        <v>471</v>
      </c>
      <c r="AL442" s="214">
        <v>9</v>
      </c>
      <c r="AM442" s="214" t="s">
        <v>1059</v>
      </c>
      <c r="AN442" s="214">
        <v>4</v>
      </c>
      <c r="AO442" s="214">
        <v>0</v>
      </c>
      <c r="AP442" s="214">
        <v>0</v>
      </c>
      <c r="AQ442" s="214">
        <v>0</v>
      </c>
      <c r="AR442" s="214">
        <v>9</v>
      </c>
      <c r="AS442" s="214">
        <v>13</v>
      </c>
      <c r="AT442" s="214">
        <v>39234</v>
      </c>
    </row>
    <row r="443" spans="2:46" x14ac:dyDescent="0.2">
      <c r="B443" s="214" t="s">
        <v>3096</v>
      </c>
      <c r="C443" s="214" t="s">
        <v>76</v>
      </c>
      <c r="D443" s="214" t="s">
        <v>313</v>
      </c>
      <c r="E443" s="214" t="s">
        <v>1437</v>
      </c>
      <c r="F443" s="214" t="s">
        <v>1259</v>
      </c>
      <c r="G443" s="214" t="s">
        <v>283</v>
      </c>
      <c r="H443" s="214" t="s">
        <v>2002</v>
      </c>
      <c r="I443" s="214" t="s">
        <v>283</v>
      </c>
      <c r="V443" s="214">
        <v>1</v>
      </c>
      <c r="AA443" s="214" t="s">
        <v>896</v>
      </c>
      <c r="AB443" s="214">
        <v>2</v>
      </c>
      <c r="AF443" s="214">
        <v>7</v>
      </c>
      <c r="AG443" s="214" t="s">
        <v>1197</v>
      </c>
      <c r="AN443" s="214">
        <v>3</v>
      </c>
      <c r="AO443" s="214">
        <v>0</v>
      </c>
      <c r="AP443" s="214">
        <v>0</v>
      </c>
      <c r="AQ443" s="214">
        <v>0</v>
      </c>
      <c r="AR443" s="214">
        <v>7</v>
      </c>
      <c r="AS443" s="214">
        <v>10</v>
      </c>
      <c r="AT443" s="214">
        <v>37865</v>
      </c>
    </row>
    <row r="444" spans="2:46" x14ac:dyDescent="0.2">
      <c r="B444" s="214" t="s">
        <v>3103</v>
      </c>
      <c r="C444" s="214" t="s">
        <v>76</v>
      </c>
      <c r="D444" s="214" t="s">
        <v>33</v>
      </c>
      <c r="E444" s="214" t="s">
        <v>1437</v>
      </c>
      <c r="F444" s="214" t="s">
        <v>1259</v>
      </c>
      <c r="G444" s="214" t="s">
        <v>283</v>
      </c>
      <c r="H444" s="214" t="s">
        <v>2021</v>
      </c>
      <c r="I444" s="214" t="s">
        <v>161</v>
      </c>
      <c r="AB444" s="214">
        <v>4</v>
      </c>
      <c r="AC444" s="214">
        <v>0</v>
      </c>
      <c r="AG444" s="214" t="s">
        <v>2247</v>
      </c>
      <c r="AI444" s="214">
        <v>0</v>
      </c>
      <c r="AL444" s="214">
        <v>1</v>
      </c>
      <c r="AM444" s="214" t="s">
        <v>2247</v>
      </c>
      <c r="AN444" s="214">
        <v>4</v>
      </c>
      <c r="AO444" s="214">
        <v>0</v>
      </c>
      <c r="AP444" s="214">
        <v>0</v>
      </c>
      <c r="AQ444" s="214">
        <v>0</v>
      </c>
      <c r="AR444" s="214">
        <v>1</v>
      </c>
      <c r="AS444" s="214">
        <v>5</v>
      </c>
      <c r="AT444" s="214" t="s">
        <v>956</v>
      </c>
    </row>
    <row r="445" spans="2:46" x14ac:dyDescent="0.2">
      <c r="B445" s="214" t="s">
        <v>3128</v>
      </c>
      <c r="C445" s="214" t="s">
        <v>76</v>
      </c>
      <c r="D445" s="214" t="s">
        <v>429</v>
      </c>
      <c r="E445" s="214" t="s">
        <v>1437</v>
      </c>
      <c r="F445" s="214" t="s">
        <v>1259</v>
      </c>
      <c r="G445" s="214" t="s">
        <v>283</v>
      </c>
      <c r="H445" s="214" t="s">
        <v>2044</v>
      </c>
      <c r="I445" s="214" t="s">
        <v>283</v>
      </c>
      <c r="AB445" s="214">
        <v>1</v>
      </c>
      <c r="AF445" s="214">
        <v>1</v>
      </c>
      <c r="AG445" s="214" t="s">
        <v>914</v>
      </c>
      <c r="AH445" s="214">
        <v>1</v>
      </c>
      <c r="AL445" s="214">
        <v>1</v>
      </c>
      <c r="AM445" s="214" t="s">
        <v>914</v>
      </c>
      <c r="AN445" s="214">
        <v>2</v>
      </c>
      <c r="AO445" s="214">
        <v>0</v>
      </c>
      <c r="AP445" s="214">
        <v>0</v>
      </c>
      <c r="AQ445" s="214">
        <v>0</v>
      </c>
      <c r="AR445" s="214">
        <v>2</v>
      </c>
      <c r="AS445" s="214">
        <v>4</v>
      </c>
      <c r="AT445" s="214">
        <v>39864</v>
      </c>
    </row>
    <row r="446" spans="2:46" x14ac:dyDescent="0.2">
      <c r="B446" s="214" t="s">
        <v>3160</v>
      </c>
      <c r="C446" s="214" t="s">
        <v>76</v>
      </c>
      <c r="D446" s="214" t="s">
        <v>444</v>
      </c>
      <c r="E446" s="214" t="s">
        <v>1437</v>
      </c>
      <c r="F446" s="214" t="s">
        <v>1259</v>
      </c>
      <c r="G446" s="214" t="s">
        <v>283</v>
      </c>
      <c r="H446" s="214" t="s">
        <v>2070</v>
      </c>
      <c r="I446" s="214" t="s">
        <v>161</v>
      </c>
      <c r="AB446" s="214">
        <v>2</v>
      </c>
      <c r="AG446" s="214" t="s">
        <v>428</v>
      </c>
      <c r="AL446" s="214">
        <v>2</v>
      </c>
      <c r="AM446" s="214" t="s">
        <v>1096</v>
      </c>
      <c r="AN446" s="214">
        <v>2</v>
      </c>
      <c r="AO446" s="214">
        <v>0</v>
      </c>
      <c r="AP446" s="214">
        <v>0</v>
      </c>
      <c r="AQ446" s="214">
        <v>0</v>
      </c>
      <c r="AR446" s="214">
        <v>2</v>
      </c>
      <c r="AS446" s="214">
        <v>4</v>
      </c>
      <c r="AT446" s="214" t="s">
        <v>933</v>
      </c>
    </row>
    <row r="447" spans="2:46" x14ac:dyDescent="0.2">
      <c r="B447" s="214" t="s">
        <v>3160</v>
      </c>
      <c r="C447" s="214" t="s">
        <v>76</v>
      </c>
      <c r="D447" s="214" t="s">
        <v>444</v>
      </c>
      <c r="E447" s="214" t="s">
        <v>1437</v>
      </c>
      <c r="F447" s="214" t="s">
        <v>1259</v>
      </c>
      <c r="G447" s="214" t="s">
        <v>283</v>
      </c>
      <c r="H447" s="214" t="s">
        <v>2071</v>
      </c>
      <c r="I447" s="214" t="s">
        <v>1020</v>
      </c>
      <c r="AB447" s="214">
        <v>1</v>
      </c>
      <c r="AG447" s="214" t="s">
        <v>600</v>
      </c>
      <c r="AN447" s="214">
        <v>1</v>
      </c>
      <c r="AO447" s="214">
        <v>0</v>
      </c>
      <c r="AP447" s="214">
        <v>0</v>
      </c>
      <c r="AQ447" s="214">
        <v>0</v>
      </c>
      <c r="AR447" s="214">
        <v>0</v>
      </c>
      <c r="AS447" s="214">
        <v>1</v>
      </c>
      <c r="AT447" s="214" t="s">
        <v>933</v>
      </c>
    </row>
    <row r="448" spans="2:46" x14ac:dyDescent="0.2">
      <c r="G448" s="214">
        <f>COUNTA(G3:G447)</f>
        <v>445</v>
      </c>
    </row>
    <row r="449" spans="1:49" x14ac:dyDescent="0.2">
      <c r="A449" s="214" t="s">
        <v>40</v>
      </c>
      <c r="B449" s="214" t="s">
        <v>3400</v>
      </c>
      <c r="C449" s="214" t="s">
        <v>75</v>
      </c>
      <c r="D449" s="214" t="s">
        <v>126</v>
      </c>
      <c r="E449" s="214" t="s">
        <v>1902</v>
      </c>
      <c r="F449" s="214" t="s">
        <v>2089</v>
      </c>
      <c r="G449" s="214" t="s">
        <v>2090</v>
      </c>
      <c r="H449" s="214" t="s">
        <v>2092</v>
      </c>
      <c r="I449" s="214" t="s">
        <v>2106</v>
      </c>
      <c r="J449" s="214" t="s">
        <v>1383</v>
      </c>
      <c r="K449" s="214" t="s">
        <v>1384</v>
      </c>
      <c r="L449" s="214" t="s">
        <v>1385</v>
      </c>
      <c r="M449" s="214" t="s">
        <v>1386</v>
      </c>
      <c r="N449" s="214" t="s">
        <v>1545</v>
      </c>
      <c r="O449" s="214" t="s">
        <v>1392</v>
      </c>
      <c r="P449" s="214" t="s">
        <v>1387</v>
      </c>
      <c r="Q449" s="214" t="s">
        <v>1388</v>
      </c>
      <c r="R449" s="214" t="s">
        <v>1390</v>
      </c>
      <c r="S449" s="214" t="s">
        <v>1391</v>
      </c>
      <c r="T449" s="214" t="s">
        <v>1389</v>
      </c>
      <c r="U449" s="214" t="s">
        <v>1393</v>
      </c>
      <c r="V449" s="214" t="s">
        <v>1394</v>
      </c>
      <c r="W449" s="214" t="s">
        <v>1395</v>
      </c>
      <c r="X449" s="214" t="s">
        <v>1396</v>
      </c>
      <c r="Y449" s="214" t="s">
        <v>1397</v>
      </c>
      <c r="Z449" s="214" t="s">
        <v>1398</v>
      </c>
      <c r="AA449" s="214" t="s">
        <v>1399</v>
      </c>
      <c r="AB449" s="214" t="s">
        <v>1400</v>
      </c>
      <c r="AC449" s="214" t="s">
        <v>1401</v>
      </c>
      <c r="AD449" s="214" t="s">
        <v>1402</v>
      </c>
      <c r="AE449" s="214" t="s">
        <v>1403</v>
      </c>
      <c r="AF449" s="214" t="s">
        <v>1404</v>
      </c>
      <c r="AG449" s="214" t="s">
        <v>1405</v>
      </c>
      <c r="AH449" s="214" t="s">
        <v>1406</v>
      </c>
      <c r="AI449" s="214" t="s">
        <v>1407</v>
      </c>
      <c r="AJ449" s="214" t="s">
        <v>1408</v>
      </c>
      <c r="AK449" s="214" t="s">
        <v>1409</v>
      </c>
      <c r="AL449" s="214" t="s">
        <v>1410</v>
      </c>
      <c r="AM449" s="214" t="s">
        <v>1411</v>
      </c>
      <c r="AN449" s="214" t="s">
        <v>1412</v>
      </c>
      <c r="AO449" s="214" t="s">
        <v>1413</v>
      </c>
      <c r="AP449" s="214" t="s">
        <v>1414</v>
      </c>
      <c r="AQ449" s="214" t="s">
        <v>1415</v>
      </c>
      <c r="AR449" s="214" t="s">
        <v>2094</v>
      </c>
      <c r="AS449" s="214" t="s">
        <v>2095</v>
      </c>
      <c r="AT449" s="214" t="s">
        <v>2107</v>
      </c>
      <c r="AU449" s="214" t="s">
        <v>2108</v>
      </c>
      <c r="AV449" s="214" t="s">
        <v>127</v>
      </c>
      <c r="AW449" s="214" t="s">
        <v>2102</v>
      </c>
    </row>
    <row r="450" spans="1:49" x14ac:dyDescent="0.2">
      <c r="B450" s="214" t="s">
        <v>2390</v>
      </c>
      <c r="C450" s="214" t="s">
        <v>76</v>
      </c>
      <c r="D450" s="214" t="s">
        <v>381</v>
      </c>
      <c r="E450" s="214" t="s">
        <v>1437</v>
      </c>
      <c r="F450" s="214" t="s">
        <v>1435</v>
      </c>
      <c r="G450" s="214" t="s">
        <v>224</v>
      </c>
      <c r="H450" s="214" t="s">
        <v>1505</v>
      </c>
      <c r="I450" s="214" t="s">
        <v>224</v>
      </c>
      <c r="T450" s="214">
        <v>1</v>
      </c>
      <c r="AB450" s="214">
        <v>2</v>
      </c>
      <c r="AG450" s="214" t="s">
        <v>1169</v>
      </c>
      <c r="AN450" s="214">
        <v>2</v>
      </c>
      <c r="AO450" s="214">
        <v>0</v>
      </c>
      <c r="AP450" s="214">
        <v>0</v>
      </c>
      <c r="AQ450" s="214">
        <v>0</v>
      </c>
      <c r="AR450" s="214">
        <v>1</v>
      </c>
      <c r="AS450" s="214">
        <v>3</v>
      </c>
      <c r="AT450" s="214">
        <v>39524</v>
      </c>
    </row>
    <row r="451" spans="1:49" x14ac:dyDescent="0.2">
      <c r="B451" s="214" t="s">
        <v>2390</v>
      </c>
      <c r="C451" s="214" t="s">
        <v>76</v>
      </c>
      <c r="D451" s="214" t="s">
        <v>381</v>
      </c>
      <c r="E451" s="214" t="s">
        <v>1437</v>
      </c>
      <c r="F451" s="214" t="s">
        <v>1435</v>
      </c>
      <c r="G451" s="214" t="s">
        <v>224</v>
      </c>
      <c r="H451" s="214" t="s">
        <v>2119</v>
      </c>
      <c r="I451" s="214" t="s">
        <v>847</v>
      </c>
      <c r="AB451" s="214">
        <v>1</v>
      </c>
      <c r="AG451" s="214" t="s">
        <v>848</v>
      </c>
      <c r="AN451" s="214">
        <v>1</v>
      </c>
      <c r="AO451" s="214">
        <v>0</v>
      </c>
      <c r="AP451" s="214">
        <v>0</v>
      </c>
      <c r="AQ451" s="214">
        <v>0</v>
      </c>
      <c r="AR451" s="214">
        <v>0</v>
      </c>
      <c r="AS451" s="214">
        <v>1</v>
      </c>
      <c r="AT451" s="214">
        <v>40473</v>
      </c>
    </row>
    <row r="452" spans="1:49" x14ac:dyDescent="0.2">
      <c r="B452" s="214" t="s">
        <v>2866</v>
      </c>
      <c r="C452" s="214" t="s">
        <v>76</v>
      </c>
      <c r="D452" s="214" t="s">
        <v>1463</v>
      </c>
      <c r="E452" s="214" t="s">
        <v>1437</v>
      </c>
      <c r="F452" s="214" t="s">
        <v>1435</v>
      </c>
      <c r="G452" s="214" t="s">
        <v>55</v>
      </c>
      <c r="H452" s="214" t="s">
        <v>1467</v>
      </c>
      <c r="I452" s="214" t="s">
        <v>55</v>
      </c>
      <c r="AB452" s="214">
        <v>1</v>
      </c>
      <c r="AG452" s="214" t="s">
        <v>409</v>
      </c>
      <c r="AN452" s="214">
        <v>1</v>
      </c>
      <c r="AO452" s="214">
        <v>0</v>
      </c>
      <c r="AP452" s="214">
        <v>0</v>
      </c>
      <c r="AQ452" s="214">
        <v>0</v>
      </c>
      <c r="AR452" s="214">
        <v>0</v>
      </c>
      <c r="AS452" s="214">
        <v>1</v>
      </c>
    </row>
    <row r="453" spans="1:49" x14ac:dyDescent="0.2">
      <c r="B453" s="214" t="s">
        <v>2390</v>
      </c>
      <c r="C453" s="214" t="s">
        <v>76</v>
      </c>
      <c r="D453" s="214" t="s">
        <v>381</v>
      </c>
      <c r="E453" s="214" t="s">
        <v>1437</v>
      </c>
      <c r="F453" s="214" t="s">
        <v>1435</v>
      </c>
      <c r="G453" s="214" t="s">
        <v>55</v>
      </c>
      <c r="H453" s="214" t="s">
        <v>1515</v>
      </c>
      <c r="I453" s="214" t="s">
        <v>55</v>
      </c>
      <c r="T453" s="214">
        <v>1</v>
      </c>
      <c r="AB453" s="214">
        <v>1</v>
      </c>
      <c r="AG453" s="214" t="s">
        <v>531</v>
      </c>
      <c r="AN453" s="214">
        <v>1</v>
      </c>
      <c r="AO453" s="214">
        <v>0</v>
      </c>
      <c r="AP453" s="214">
        <v>0</v>
      </c>
      <c r="AQ453" s="214">
        <v>0</v>
      </c>
      <c r="AR453" s="214">
        <v>1</v>
      </c>
      <c r="AS453" s="214">
        <v>2</v>
      </c>
      <c r="AT453" s="214">
        <v>39967</v>
      </c>
    </row>
    <row r="454" spans="1:49" x14ac:dyDescent="0.2">
      <c r="B454" s="214" t="s">
        <v>2591</v>
      </c>
      <c r="C454" s="214" t="s">
        <v>76</v>
      </c>
      <c r="D454" s="214" t="s">
        <v>1704</v>
      </c>
      <c r="E454" s="214" t="s">
        <v>507</v>
      </c>
      <c r="F454" s="214" t="s">
        <v>1435</v>
      </c>
      <c r="G454" s="214" t="s">
        <v>55</v>
      </c>
      <c r="H454" s="214" t="s">
        <v>1275</v>
      </c>
      <c r="I454" s="214" t="s">
        <v>55</v>
      </c>
      <c r="AM454" s="214" t="s">
        <v>1372</v>
      </c>
      <c r="AN454" s="214">
        <v>0</v>
      </c>
      <c r="AO454" s="214">
        <v>0</v>
      </c>
      <c r="AP454" s="214">
        <v>0</v>
      </c>
      <c r="AQ454" s="214">
        <v>0</v>
      </c>
      <c r="AR454" s="214">
        <v>0</v>
      </c>
      <c r="AS454" s="214">
        <v>0</v>
      </c>
    </row>
    <row r="455" spans="1:49" x14ac:dyDescent="0.2">
      <c r="B455" s="214" t="s">
        <v>2742</v>
      </c>
      <c r="C455" s="214" t="s">
        <v>76</v>
      </c>
      <c r="D455" s="214" t="s">
        <v>136</v>
      </c>
      <c r="E455" s="214" t="s">
        <v>1437</v>
      </c>
      <c r="F455" s="214" t="s">
        <v>1435</v>
      </c>
      <c r="G455" s="214" t="s">
        <v>55</v>
      </c>
      <c r="H455" s="214" t="s">
        <v>2223</v>
      </c>
      <c r="I455" s="214" t="s">
        <v>55</v>
      </c>
      <c r="AB455" s="214">
        <v>1</v>
      </c>
      <c r="AG455" s="214" t="s">
        <v>955</v>
      </c>
      <c r="AL455" s="214">
        <v>0</v>
      </c>
      <c r="AN455" s="214">
        <v>1</v>
      </c>
      <c r="AO455" s="214">
        <v>0</v>
      </c>
      <c r="AP455" s="214">
        <v>0</v>
      </c>
      <c r="AQ455" s="214">
        <v>0</v>
      </c>
      <c r="AR455" s="214">
        <v>0</v>
      </c>
      <c r="AS455" s="214">
        <v>1</v>
      </c>
      <c r="AT455" s="214">
        <v>41178</v>
      </c>
    </row>
    <row r="456" spans="1:49" x14ac:dyDescent="0.2">
      <c r="B456" s="214" t="s">
        <v>2977</v>
      </c>
      <c r="C456" s="214" t="s">
        <v>76</v>
      </c>
      <c r="D456" s="214" t="s">
        <v>57</v>
      </c>
      <c r="E456" s="214" t="s">
        <v>1437</v>
      </c>
      <c r="F456" s="214" t="s">
        <v>1435</v>
      </c>
      <c r="G456" s="214" t="s">
        <v>55</v>
      </c>
      <c r="H456" s="214" t="s">
        <v>1934</v>
      </c>
      <c r="I456" s="214" t="s">
        <v>55</v>
      </c>
      <c r="AB456" s="214">
        <v>3</v>
      </c>
      <c r="AG456" s="214" t="s">
        <v>850</v>
      </c>
      <c r="AL456" s="214">
        <v>2</v>
      </c>
      <c r="AM456" s="214" t="s">
        <v>850</v>
      </c>
      <c r="AN456" s="214">
        <v>3</v>
      </c>
      <c r="AO456" s="214">
        <v>0</v>
      </c>
      <c r="AP456" s="214">
        <v>0</v>
      </c>
      <c r="AQ456" s="214">
        <v>0</v>
      </c>
      <c r="AR456" s="214">
        <v>2</v>
      </c>
      <c r="AS456" s="214">
        <v>5</v>
      </c>
      <c r="AT456" s="214">
        <v>40541</v>
      </c>
    </row>
    <row r="457" spans="1:49" x14ac:dyDescent="0.2">
      <c r="B457" s="214" t="s">
        <v>2991</v>
      </c>
      <c r="C457" s="214" t="s">
        <v>76</v>
      </c>
      <c r="D457" s="214" t="s">
        <v>339</v>
      </c>
      <c r="E457" s="214" t="s">
        <v>1437</v>
      </c>
      <c r="F457" s="214" t="s">
        <v>1435</v>
      </c>
      <c r="G457" s="214" t="s">
        <v>55</v>
      </c>
      <c r="H457" s="214" t="s">
        <v>1948</v>
      </c>
      <c r="I457" s="214" t="s">
        <v>55</v>
      </c>
      <c r="AB457" s="214">
        <v>1</v>
      </c>
      <c r="AG457" s="214" t="s">
        <v>2207</v>
      </c>
      <c r="AL457" s="214">
        <v>3</v>
      </c>
      <c r="AN457" s="214">
        <v>1</v>
      </c>
      <c r="AO457" s="214">
        <v>0</v>
      </c>
      <c r="AP457" s="214">
        <v>0</v>
      </c>
      <c r="AQ457" s="214">
        <v>0</v>
      </c>
      <c r="AR457" s="214">
        <v>3</v>
      </c>
      <c r="AS457" s="214">
        <v>4</v>
      </c>
      <c r="AT457" s="214">
        <v>39937</v>
      </c>
    </row>
    <row r="458" spans="1:49" x14ac:dyDescent="0.2">
      <c r="B458" s="214" t="s">
        <v>2977</v>
      </c>
      <c r="C458" s="214" t="s">
        <v>76</v>
      </c>
      <c r="D458" s="214" t="s">
        <v>57</v>
      </c>
      <c r="E458" s="214" t="s">
        <v>1437</v>
      </c>
      <c r="F458" s="214" t="s">
        <v>1435</v>
      </c>
      <c r="G458" s="214" t="s">
        <v>1327</v>
      </c>
      <c r="H458" s="214" t="s">
        <v>1937</v>
      </c>
      <c r="I458" s="214" t="s">
        <v>1327</v>
      </c>
      <c r="AB458" s="214">
        <v>1</v>
      </c>
      <c r="AF458" s="214">
        <v>2</v>
      </c>
      <c r="AG458" s="214" t="s">
        <v>1328</v>
      </c>
      <c r="AL458" s="214">
        <v>1</v>
      </c>
      <c r="AM458" s="214" t="s">
        <v>1328</v>
      </c>
      <c r="AN458" s="214">
        <v>1</v>
      </c>
      <c r="AO458" s="214">
        <v>0</v>
      </c>
      <c r="AP458" s="214">
        <v>0</v>
      </c>
      <c r="AQ458" s="214">
        <v>0</v>
      </c>
      <c r="AR458" s="214">
        <v>3</v>
      </c>
      <c r="AS458" s="214">
        <v>4</v>
      </c>
      <c r="AT458" s="214" t="s">
        <v>1329</v>
      </c>
    </row>
    <row r="459" spans="1:49" x14ac:dyDescent="0.2">
      <c r="B459" s="214" t="s">
        <v>2390</v>
      </c>
      <c r="C459" s="214" t="s">
        <v>76</v>
      </c>
      <c r="D459" s="214" t="s">
        <v>381</v>
      </c>
      <c r="E459" s="214" t="s">
        <v>1437</v>
      </c>
      <c r="F459" s="214" t="s">
        <v>1435</v>
      </c>
      <c r="G459" s="214" t="s">
        <v>249</v>
      </c>
      <c r="H459" s="214" t="s">
        <v>1550</v>
      </c>
      <c r="I459" s="214" t="s">
        <v>1164</v>
      </c>
      <c r="T459" s="214">
        <v>2</v>
      </c>
      <c r="AB459" s="214">
        <v>1</v>
      </c>
      <c r="AG459" s="214" t="s">
        <v>1165</v>
      </c>
      <c r="AN459" s="214">
        <v>1</v>
      </c>
      <c r="AO459" s="214">
        <v>0</v>
      </c>
      <c r="AP459" s="214">
        <v>0</v>
      </c>
      <c r="AQ459" s="214">
        <v>0</v>
      </c>
      <c r="AR459" s="214">
        <v>2</v>
      </c>
      <c r="AS459" s="214">
        <v>3</v>
      </c>
    </row>
    <row r="460" spans="1:49" x14ac:dyDescent="0.2">
      <c r="B460" s="214" t="s">
        <v>2591</v>
      </c>
      <c r="C460" s="214" t="s">
        <v>76</v>
      </c>
      <c r="D460" s="214" t="s">
        <v>1704</v>
      </c>
      <c r="E460" s="214" t="s">
        <v>507</v>
      </c>
      <c r="F460" s="214" t="s">
        <v>1435</v>
      </c>
      <c r="G460" s="214" t="s">
        <v>249</v>
      </c>
      <c r="H460" s="214" t="s">
        <v>2099</v>
      </c>
      <c r="I460" s="214" t="s">
        <v>249</v>
      </c>
      <c r="AM460" s="214" t="s">
        <v>1377</v>
      </c>
      <c r="AN460" s="214">
        <v>0</v>
      </c>
      <c r="AO460" s="214">
        <v>0</v>
      </c>
      <c r="AP460" s="214">
        <v>0</v>
      </c>
      <c r="AQ460" s="214">
        <v>0</v>
      </c>
      <c r="AR460" s="214">
        <v>0</v>
      </c>
      <c r="AS460" s="214">
        <v>0</v>
      </c>
    </row>
    <row r="461" spans="1:49" x14ac:dyDescent="0.2">
      <c r="B461" s="214" t="s">
        <v>2991</v>
      </c>
      <c r="C461" s="214" t="s">
        <v>76</v>
      </c>
      <c r="D461" s="214" t="s">
        <v>339</v>
      </c>
      <c r="E461" s="214" t="s">
        <v>1437</v>
      </c>
      <c r="F461" s="214" t="s">
        <v>1435</v>
      </c>
      <c r="G461" s="214" t="s">
        <v>249</v>
      </c>
      <c r="H461" s="214" t="s">
        <v>1940</v>
      </c>
      <c r="I461" s="214" t="s">
        <v>249</v>
      </c>
      <c r="AB461" s="214">
        <v>1</v>
      </c>
      <c r="AG461" s="214" t="s">
        <v>1139</v>
      </c>
      <c r="AL461" s="214">
        <v>3</v>
      </c>
      <c r="AN461" s="214">
        <v>1</v>
      </c>
      <c r="AO461" s="214">
        <v>0</v>
      </c>
      <c r="AP461" s="214">
        <v>0</v>
      </c>
      <c r="AQ461" s="214">
        <v>0</v>
      </c>
      <c r="AR461" s="214">
        <v>3</v>
      </c>
      <c r="AS461" s="214">
        <v>4</v>
      </c>
      <c r="AT461" s="214">
        <v>38719</v>
      </c>
    </row>
    <row r="462" spans="1:49" x14ac:dyDescent="0.2">
      <c r="B462" s="214" t="s">
        <v>3096</v>
      </c>
      <c r="C462" s="214" t="s">
        <v>76</v>
      </c>
      <c r="D462" s="214" t="s">
        <v>313</v>
      </c>
      <c r="E462" s="214" t="s">
        <v>1437</v>
      </c>
      <c r="F462" s="214" t="s">
        <v>1435</v>
      </c>
      <c r="G462" s="214" t="s">
        <v>249</v>
      </c>
      <c r="H462" s="214" t="s">
        <v>2008</v>
      </c>
      <c r="I462" s="214" t="s">
        <v>249</v>
      </c>
      <c r="V462" s="214">
        <v>0</v>
      </c>
      <c r="AB462" s="214">
        <v>1</v>
      </c>
      <c r="AF462" s="214">
        <v>2</v>
      </c>
      <c r="AG462" s="214" t="s">
        <v>1335</v>
      </c>
      <c r="AN462" s="214">
        <v>1</v>
      </c>
      <c r="AO462" s="214">
        <v>0</v>
      </c>
      <c r="AP462" s="214">
        <v>0</v>
      </c>
      <c r="AQ462" s="214">
        <v>0</v>
      </c>
      <c r="AR462" s="214">
        <v>2</v>
      </c>
      <c r="AS462" s="214">
        <v>3</v>
      </c>
      <c r="AT462" s="214">
        <v>39479</v>
      </c>
    </row>
    <row r="463" spans="1:49" x14ac:dyDescent="0.2">
      <c r="B463" s="214" t="s">
        <v>2390</v>
      </c>
      <c r="C463" s="214" t="s">
        <v>76</v>
      </c>
      <c r="D463" s="214" t="s">
        <v>381</v>
      </c>
      <c r="E463" s="214" t="s">
        <v>1437</v>
      </c>
      <c r="F463" s="214" t="s">
        <v>1435</v>
      </c>
      <c r="G463" s="214" t="s">
        <v>191</v>
      </c>
      <c r="H463" s="214" t="s">
        <v>1556</v>
      </c>
      <c r="I463" s="214" t="s">
        <v>1228</v>
      </c>
      <c r="AB463" s="214">
        <v>2</v>
      </c>
      <c r="AG463" s="214" t="s">
        <v>1224</v>
      </c>
      <c r="AN463" s="214">
        <v>2</v>
      </c>
      <c r="AO463" s="214">
        <v>0</v>
      </c>
      <c r="AP463" s="214">
        <v>0</v>
      </c>
      <c r="AQ463" s="214">
        <v>0</v>
      </c>
      <c r="AR463" s="214">
        <v>0</v>
      </c>
      <c r="AS463" s="214">
        <v>2</v>
      </c>
    </row>
    <row r="464" spans="1:49" x14ac:dyDescent="0.2">
      <c r="B464" s="214" t="s">
        <v>2559</v>
      </c>
      <c r="C464" s="214" t="s">
        <v>76</v>
      </c>
      <c r="D464" s="214" t="s">
        <v>1682</v>
      </c>
      <c r="E464" s="214" t="s">
        <v>1437</v>
      </c>
      <c r="F464" s="214" t="s">
        <v>1435</v>
      </c>
      <c r="G464" s="214" t="s">
        <v>191</v>
      </c>
      <c r="H464" s="214" t="s">
        <v>1683</v>
      </c>
      <c r="I464" s="214" t="s">
        <v>354</v>
      </c>
      <c r="AB464" s="214">
        <v>1</v>
      </c>
      <c r="AF464" s="214">
        <v>3</v>
      </c>
      <c r="AG464" s="214" t="s">
        <v>1000</v>
      </c>
      <c r="AL464" s="214">
        <v>1</v>
      </c>
      <c r="AM464" s="214" t="s">
        <v>553</v>
      </c>
      <c r="AN464" s="214">
        <v>1</v>
      </c>
      <c r="AO464" s="214">
        <v>0</v>
      </c>
      <c r="AP464" s="214">
        <v>0</v>
      </c>
      <c r="AQ464" s="214">
        <v>0</v>
      </c>
      <c r="AR464" s="214">
        <v>4</v>
      </c>
      <c r="AS464" s="214">
        <v>5</v>
      </c>
    </row>
    <row r="465" spans="2:46" x14ac:dyDescent="0.2">
      <c r="B465" s="214" t="s">
        <v>2591</v>
      </c>
      <c r="C465" s="214" t="s">
        <v>76</v>
      </c>
      <c r="D465" s="214" t="s">
        <v>1704</v>
      </c>
      <c r="E465" s="214" t="s">
        <v>1437</v>
      </c>
      <c r="F465" s="214" t="s">
        <v>1435</v>
      </c>
      <c r="G465" s="214" t="s">
        <v>191</v>
      </c>
      <c r="H465" s="214" t="s">
        <v>1743</v>
      </c>
      <c r="I465" s="214" t="s">
        <v>191</v>
      </c>
      <c r="AB465" s="214">
        <v>1</v>
      </c>
      <c r="AL465" s="214">
        <v>9</v>
      </c>
      <c r="AN465" s="214">
        <v>1</v>
      </c>
      <c r="AO465" s="214">
        <v>0</v>
      </c>
      <c r="AP465" s="214">
        <v>0</v>
      </c>
      <c r="AQ465" s="214">
        <v>0</v>
      </c>
      <c r="AR465" s="214">
        <v>9</v>
      </c>
      <c r="AS465" s="214">
        <v>10</v>
      </c>
    </row>
    <row r="466" spans="2:46" x14ac:dyDescent="0.2">
      <c r="B466" s="214" t="s">
        <v>3293</v>
      </c>
      <c r="C466" s="214" t="s">
        <v>79</v>
      </c>
      <c r="D466" s="214" t="s">
        <v>908</v>
      </c>
      <c r="E466" s="214" t="s">
        <v>1437</v>
      </c>
      <c r="F466" s="214" t="s">
        <v>1435</v>
      </c>
      <c r="G466" s="214" t="s">
        <v>191</v>
      </c>
      <c r="H466" s="214" t="s">
        <v>1758</v>
      </c>
      <c r="I466" s="214" t="s">
        <v>355</v>
      </c>
      <c r="V466" s="214">
        <v>1</v>
      </c>
      <c r="AA466" s="214" t="s">
        <v>1101</v>
      </c>
      <c r="AB466" s="214">
        <v>3</v>
      </c>
      <c r="AN466" s="214">
        <v>4</v>
      </c>
      <c r="AO466" s="214">
        <v>0</v>
      </c>
      <c r="AP466" s="214">
        <v>0</v>
      </c>
      <c r="AQ466" s="214">
        <v>0</v>
      </c>
      <c r="AR466" s="214">
        <v>0</v>
      </c>
      <c r="AS466" s="214">
        <v>4</v>
      </c>
    </row>
    <row r="467" spans="2:46" x14ac:dyDescent="0.2">
      <c r="B467" s="214" t="s">
        <v>2655</v>
      </c>
      <c r="C467" s="214" t="s">
        <v>76</v>
      </c>
      <c r="D467" s="214" t="s">
        <v>1767</v>
      </c>
      <c r="E467" s="214" t="s">
        <v>507</v>
      </c>
      <c r="F467" s="214" t="s">
        <v>1435</v>
      </c>
      <c r="G467" s="214" t="s">
        <v>191</v>
      </c>
      <c r="H467" s="214" t="s">
        <v>1778</v>
      </c>
      <c r="I467" s="214" t="s">
        <v>1031</v>
      </c>
      <c r="AL467" s="214">
        <v>4</v>
      </c>
      <c r="AM467" s="214" t="s">
        <v>1033</v>
      </c>
      <c r="AN467" s="214">
        <v>0</v>
      </c>
      <c r="AO467" s="214">
        <v>0</v>
      </c>
      <c r="AP467" s="214">
        <v>0</v>
      </c>
      <c r="AQ467" s="214">
        <v>0</v>
      </c>
      <c r="AR467" s="214">
        <v>4</v>
      </c>
      <c r="AS467" s="214">
        <v>4</v>
      </c>
      <c r="AT467" s="214">
        <v>40133</v>
      </c>
    </row>
    <row r="468" spans="2:46" x14ac:dyDescent="0.2">
      <c r="B468" s="214" t="s">
        <v>2821</v>
      </c>
      <c r="C468" s="214" t="s">
        <v>76</v>
      </c>
      <c r="D468" s="214" t="s">
        <v>14</v>
      </c>
      <c r="E468" s="214" t="s">
        <v>1437</v>
      </c>
      <c r="F468" s="214" t="s">
        <v>1435</v>
      </c>
      <c r="G468" s="214" t="s">
        <v>191</v>
      </c>
      <c r="H468" s="214" t="s">
        <v>1845</v>
      </c>
      <c r="I468" s="214" t="s">
        <v>191</v>
      </c>
      <c r="V468" s="214">
        <v>1</v>
      </c>
      <c r="AA468" s="214" t="s">
        <v>1157</v>
      </c>
      <c r="AL468" s="214">
        <v>5</v>
      </c>
      <c r="AM468" s="214" t="s">
        <v>1157</v>
      </c>
      <c r="AN468" s="214">
        <v>1</v>
      </c>
      <c r="AO468" s="214">
        <v>0</v>
      </c>
      <c r="AP468" s="214">
        <v>0</v>
      </c>
      <c r="AQ468" s="214">
        <v>0</v>
      </c>
      <c r="AR468" s="214">
        <v>5</v>
      </c>
      <c r="AS468" s="214">
        <v>6</v>
      </c>
    </row>
    <row r="469" spans="2:46" x14ac:dyDescent="0.2">
      <c r="B469" s="214" t="s">
        <v>2991</v>
      </c>
      <c r="C469" s="214" t="s">
        <v>76</v>
      </c>
      <c r="D469" s="214" t="s">
        <v>339</v>
      </c>
      <c r="E469" s="214" t="s">
        <v>1437</v>
      </c>
      <c r="F469" s="214" t="s">
        <v>1435</v>
      </c>
      <c r="G469" s="214" t="s">
        <v>191</v>
      </c>
      <c r="H469" s="214" t="s">
        <v>1939</v>
      </c>
      <c r="I469" s="214" t="s">
        <v>191</v>
      </c>
      <c r="AB469" s="214">
        <v>1</v>
      </c>
      <c r="AG469" s="214" t="s">
        <v>925</v>
      </c>
      <c r="AL469" s="214">
        <v>2</v>
      </c>
      <c r="AN469" s="214">
        <v>1</v>
      </c>
      <c r="AO469" s="214">
        <v>0</v>
      </c>
      <c r="AP469" s="214">
        <v>0</v>
      </c>
      <c r="AQ469" s="214">
        <v>0</v>
      </c>
      <c r="AR469" s="214">
        <v>2</v>
      </c>
      <c r="AS469" s="214">
        <v>3</v>
      </c>
      <c r="AT469" s="214" t="s">
        <v>10</v>
      </c>
    </row>
    <row r="470" spans="2:46" x14ac:dyDescent="0.2">
      <c r="B470" s="214" t="s">
        <v>2339</v>
      </c>
      <c r="C470" s="214" t="s">
        <v>76</v>
      </c>
      <c r="D470" s="214" t="s">
        <v>23</v>
      </c>
      <c r="E470" s="214" t="s">
        <v>1437</v>
      </c>
      <c r="F470" s="214" t="s">
        <v>1435</v>
      </c>
      <c r="G470" s="214" t="s">
        <v>465</v>
      </c>
      <c r="H470" s="214" t="s">
        <v>1434</v>
      </c>
      <c r="I470" s="214" t="s">
        <v>465</v>
      </c>
      <c r="AA470" s="214" t="s">
        <v>174</v>
      </c>
      <c r="AB470" s="214">
        <v>2</v>
      </c>
      <c r="AG470" s="214" t="s">
        <v>174</v>
      </c>
      <c r="AL470" s="214">
        <v>1</v>
      </c>
      <c r="AM470" s="214" t="s">
        <v>174</v>
      </c>
      <c r="AN470" s="214">
        <v>2</v>
      </c>
      <c r="AO470" s="214">
        <v>0</v>
      </c>
      <c r="AP470" s="214">
        <v>0</v>
      </c>
      <c r="AQ470" s="214">
        <v>0</v>
      </c>
      <c r="AR470" s="214">
        <v>1</v>
      </c>
      <c r="AS470" s="214">
        <v>3</v>
      </c>
      <c r="AT470" s="214" t="s">
        <v>476</v>
      </c>
    </row>
    <row r="471" spans="2:46" x14ac:dyDescent="0.2">
      <c r="B471" s="214" t="s">
        <v>2349</v>
      </c>
      <c r="C471" s="214" t="s">
        <v>76</v>
      </c>
      <c r="D471" s="214" t="s">
        <v>526</v>
      </c>
      <c r="E471" s="214" t="s">
        <v>1437</v>
      </c>
      <c r="F471" s="214" t="s">
        <v>1435</v>
      </c>
      <c r="G471" s="214" t="s">
        <v>465</v>
      </c>
      <c r="H471" s="214" t="s">
        <v>1439</v>
      </c>
      <c r="I471" s="214" t="s">
        <v>465</v>
      </c>
      <c r="AB471" s="214">
        <v>1</v>
      </c>
      <c r="AG471" s="214" t="s">
        <v>454</v>
      </c>
      <c r="AL471" s="214">
        <v>2</v>
      </c>
      <c r="AM471" s="214" t="s">
        <v>2232</v>
      </c>
      <c r="AN471" s="214">
        <v>1</v>
      </c>
      <c r="AO471" s="214">
        <v>0</v>
      </c>
      <c r="AP471" s="214">
        <v>0</v>
      </c>
      <c r="AQ471" s="214">
        <v>0</v>
      </c>
      <c r="AR471" s="214">
        <v>2</v>
      </c>
      <c r="AS471" s="214">
        <v>3</v>
      </c>
    </row>
    <row r="472" spans="2:46" x14ac:dyDescent="0.2">
      <c r="B472" s="214" t="s">
        <v>2364</v>
      </c>
      <c r="C472" s="214" t="s">
        <v>76</v>
      </c>
      <c r="D472" s="214" t="s">
        <v>458</v>
      </c>
      <c r="E472" s="214" t="s">
        <v>1437</v>
      </c>
      <c r="F472" s="214" t="s">
        <v>1435</v>
      </c>
      <c r="G472" s="214" t="s">
        <v>465</v>
      </c>
      <c r="H472" s="214" t="s">
        <v>1455</v>
      </c>
      <c r="I472" s="214" t="s">
        <v>465</v>
      </c>
      <c r="V472" s="214">
        <v>1</v>
      </c>
      <c r="AA472" s="214" t="s">
        <v>777</v>
      </c>
      <c r="AB472" s="214">
        <v>3</v>
      </c>
      <c r="AG472" s="214" t="s">
        <v>777</v>
      </c>
      <c r="AL472" s="214">
        <v>2</v>
      </c>
      <c r="AN472" s="214">
        <v>4</v>
      </c>
      <c r="AO472" s="214">
        <v>0</v>
      </c>
      <c r="AP472" s="214">
        <v>0</v>
      </c>
      <c r="AQ472" s="214">
        <v>0</v>
      </c>
      <c r="AR472" s="214">
        <v>2</v>
      </c>
      <c r="AS472" s="214">
        <v>6</v>
      </c>
      <c r="AT472" s="214">
        <v>39412</v>
      </c>
    </row>
    <row r="473" spans="2:46" x14ac:dyDescent="0.2">
      <c r="B473" s="214" t="s">
        <v>2390</v>
      </c>
      <c r="C473" s="214" t="s">
        <v>76</v>
      </c>
      <c r="D473" s="214" t="s">
        <v>381</v>
      </c>
      <c r="E473" s="214" t="s">
        <v>1437</v>
      </c>
      <c r="F473" s="214" t="s">
        <v>1435</v>
      </c>
      <c r="G473" s="214" t="s">
        <v>465</v>
      </c>
      <c r="H473" s="214" t="s">
        <v>1492</v>
      </c>
      <c r="I473" s="214" t="s">
        <v>465</v>
      </c>
      <c r="T473" s="214">
        <v>2</v>
      </c>
      <c r="AB473" s="214">
        <v>3</v>
      </c>
      <c r="AG473" s="214" t="s">
        <v>71</v>
      </c>
      <c r="AN473" s="214">
        <v>3</v>
      </c>
      <c r="AO473" s="214">
        <v>0</v>
      </c>
      <c r="AP473" s="214">
        <v>0</v>
      </c>
      <c r="AQ473" s="214">
        <v>0</v>
      </c>
      <c r="AR473" s="214">
        <v>2</v>
      </c>
      <c r="AS473" s="214">
        <v>5</v>
      </c>
      <c r="AT473" s="214" t="s">
        <v>232</v>
      </c>
    </row>
    <row r="474" spans="2:46" x14ac:dyDescent="0.2">
      <c r="B474" s="214" t="s">
        <v>2390</v>
      </c>
      <c r="C474" s="214" t="s">
        <v>76</v>
      </c>
      <c r="D474" s="214" t="s">
        <v>381</v>
      </c>
      <c r="E474" s="214" t="s">
        <v>1437</v>
      </c>
      <c r="F474" s="214" t="s">
        <v>1435</v>
      </c>
      <c r="G474" s="214" t="s">
        <v>465</v>
      </c>
      <c r="H474" s="214" t="s">
        <v>1555</v>
      </c>
      <c r="I474" s="214" t="s">
        <v>1223</v>
      </c>
      <c r="AB474" s="214">
        <v>1</v>
      </c>
      <c r="AG474" s="214" t="s">
        <v>2172</v>
      </c>
      <c r="AN474" s="214">
        <v>1</v>
      </c>
      <c r="AO474" s="214">
        <v>0</v>
      </c>
      <c r="AP474" s="214">
        <v>0</v>
      </c>
      <c r="AQ474" s="214">
        <v>0</v>
      </c>
      <c r="AR474" s="214">
        <v>0</v>
      </c>
      <c r="AS474" s="214">
        <v>1</v>
      </c>
      <c r="AT474" s="214" t="s">
        <v>2173</v>
      </c>
    </row>
    <row r="475" spans="2:46" x14ac:dyDescent="0.2">
      <c r="B475" s="214" t="s">
        <v>2408</v>
      </c>
      <c r="C475" s="214" t="s">
        <v>76</v>
      </c>
      <c r="D475" s="214" t="s">
        <v>1568</v>
      </c>
      <c r="E475" s="214" t="s">
        <v>1437</v>
      </c>
      <c r="F475" s="214" t="s">
        <v>1435</v>
      </c>
      <c r="G475" s="214" t="s">
        <v>465</v>
      </c>
      <c r="H475" s="214" t="s">
        <v>2255</v>
      </c>
      <c r="I475" s="214" t="s">
        <v>395</v>
      </c>
      <c r="AG475" s="214" t="s">
        <v>2256</v>
      </c>
      <c r="AT475" s="214">
        <v>41295</v>
      </c>
    </row>
    <row r="476" spans="2:46" x14ac:dyDescent="0.2">
      <c r="B476" s="214" t="s">
        <v>3167</v>
      </c>
      <c r="C476" s="214" t="s">
        <v>76</v>
      </c>
      <c r="D476" s="214" t="s">
        <v>1570</v>
      </c>
      <c r="E476" s="214" t="s">
        <v>1437</v>
      </c>
      <c r="F476" s="214" t="s">
        <v>1435</v>
      </c>
      <c r="G476" s="214" t="s">
        <v>465</v>
      </c>
      <c r="H476" s="214" t="s">
        <v>1574</v>
      </c>
      <c r="I476" s="214" t="s">
        <v>465</v>
      </c>
      <c r="T476" s="214">
        <v>1</v>
      </c>
      <c r="U476" s="214" t="s">
        <v>397</v>
      </c>
      <c r="V476" s="214">
        <v>1</v>
      </c>
      <c r="AA476" s="214" t="s">
        <v>204</v>
      </c>
      <c r="AB476" s="214">
        <v>3</v>
      </c>
      <c r="AG476" s="214" t="s">
        <v>211</v>
      </c>
      <c r="AL476" s="214">
        <v>12</v>
      </c>
      <c r="AM476" s="214" t="s">
        <v>211</v>
      </c>
      <c r="AN476" s="214">
        <v>4</v>
      </c>
      <c r="AO476" s="214">
        <v>0</v>
      </c>
      <c r="AP476" s="214">
        <v>0</v>
      </c>
      <c r="AQ476" s="214">
        <v>0</v>
      </c>
      <c r="AR476" s="214">
        <v>13</v>
      </c>
      <c r="AS476" s="214">
        <v>17</v>
      </c>
      <c r="AT476" s="214">
        <v>36913</v>
      </c>
    </row>
    <row r="477" spans="2:46" x14ac:dyDescent="0.2">
      <c r="B477" s="214" t="s">
        <v>2431</v>
      </c>
      <c r="C477" s="214" t="s">
        <v>76</v>
      </c>
      <c r="D477" s="214" t="s">
        <v>1591</v>
      </c>
      <c r="E477" s="214" t="s">
        <v>1437</v>
      </c>
      <c r="F477" s="214" t="s">
        <v>1435</v>
      </c>
      <c r="G477" s="214" t="s">
        <v>465</v>
      </c>
      <c r="H477" s="214" t="s">
        <v>1599</v>
      </c>
      <c r="I477" s="214" t="s">
        <v>465</v>
      </c>
      <c r="AB477" s="214">
        <v>7</v>
      </c>
      <c r="AG477" s="214" t="s">
        <v>835</v>
      </c>
      <c r="AL477" s="214">
        <v>8</v>
      </c>
      <c r="AM477" s="214" t="s">
        <v>835</v>
      </c>
      <c r="AN477" s="214">
        <v>7</v>
      </c>
      <c r="AO477" s="214">
        <v>0</v>
      </c>
      <c r="AP477" s="214">
        <v>0</v>
      </c>
      <c r="AQ477" s="214">
        <v>0</v>
      </c>
      <c r="AR477" s="214">
        <v>8</v>
      </c>
      <c r="AS477" s="214">
        <v>15</v>
      </c>
      <c r="AT477" s="214">
        <v>40422</v>
      </c>
    </row>
    <row r="478" spans="2:46" x14ac:dyDescent="0.2">
      <c r="B478" s="214" t="s">
        <v>2437</v>
      </c>
      <c r="C478" s="214" t="s">
        <v>76</v>
      </c>
      <c r="D478" s="214" t="s">
        <v>230</v>
      </c>
      <c r="E478" s="214" t="s">
        <v>1437</v>
      </c>
      <c r="F478" s="214" t="s">
        <v>1435</v>
      </c>
      <c r="G478" s="214" t="s">
        <v>465</v>
      </c>
      <c r="H478" s="214" t="s">
        <v>1614</v>
      </c>
      <c r="I478" s="214" t="s">
        <v>465</v>
      </c>
      <c r="AB478" s="214">
        <v>4</v>
      </c>
      <c r="AG478" s="214" t="s">
        <v>586</v>
      </c>
      <c r="AL478" s="214">
        <v>4</v>
      </c>
      <c r="AM478" s="214" t="s">
        <v>586</v>
      </c>
      <c r="AN478" s="214">
        <v>4</v>
      </c>
      <c r="AO478" s="214">
        <v>0</v>
      </c>
      <c r="AP478" s="214">
        <v>0</v>
      </c>
      <c r="AQ478" s="214">
        <v>0</v>
      </c>
      <c r="AR478" s="214">
        <v>4</v>
      </c>
      <c r="AS478" s="214">
        <v>8</v>
      </c>
      <c r="AT478" s="214">
        <v>39559</v>
      </c>
    </row>
    <row r="479" spans="2:46" x14ac:dyDescent="0.2">
      <c r="B479" s="214" t="s">
        <v>2469</v>
      </c>
      <c r="C479" s="214" t="s">
        <v>76</v>
      </c>
      <c r="D479" s="214" t="s">
        <v>416</v>
      </c>
      <c r="E479" s="214" t="s">
        <v>1437</v>
      </c>
      <c r="F479" s="214" t="s">
        <v>1435</v>
      </c>
      <c r="G479" s="214" t="s">
        <v>465</v>
      </c>
      <c r="H479" s="214" t="s">
        <v>1658</v>
      </c>
      <c r="I479" s="214" t="s">
        <v>1073</v>
      </c>
      <c r="V479" s="214">
        <v>1</v>
      </c>
      <c r="AA479" s="214" t="s">
        <v>1078</v>
      </c>
      <c r="AN479" s="214">
        <v>1</v>
      </c>
      <c r="AO479" s="214">
        <v>0</v>
      </c>
      <c r="AP479" s="214">
        <v>0</v>
      </c>
      <c r="AQ479" s="214">
        <v>0</v>
      </c>
      <c r="AR479" s="214">
        <v>0</v>
      </c>
      <c r="AS479" s="214">
        <v>1</v>
      </c>
      <c r="AT479" s="214">
        <v>40816</v>
      </c>
    </row>
    <row r="480" spans="2:46" x14ac:dyDescent="0.2">
      <c r="B480" s="214" t="s">
        <v>2733</v>
      </c>
      <c r="C480" s="214" t="s">
        <v>76</v>
      </c>
      <c r="D480" s="214" t="s">
        <v>1118</v>
      </c>
      <c r="E480" s="214" t="s">
        <v>1437</v>
      </c>
      <c r="F480" s="214" t="s">
        <v>1435</v>
      </c>
      <c r="G480" s="214" t="s">
        <v>465</v>
      </c>
      <c r="H480" s="214" t="s">
        <v>1678</v>
      </c>
      <c r="I480" s="214" t="s">
        <v>465</v>
      </c>
      <c r="AB480" s="214">
        <v>1</v>
      </c>
      <c r="AG480" s="214" t="s">
        <v>710</v>
      </c>
      <c r="AL480" s="214">
        <v>1</v>
      </c>
      <c r="AM480" s="214" t="s">
        <v>710</v>
      </c>
      <c r="AN480" s="214">
        <v>1</v>
      </c>
      <c r="AO480" s="214">
        <v>0</v>
      </c>
      <c r="AP480" s="214">
        <v>0</v>
      </c>
      <c r="AQ480" s="214">
        <v>0</v>
      </c>
      <c r="AR480" s="214">
        <v>1</v>
      </c>
      <c r="AS480" s="214">
        <v>2</v>
      </c>
      <c r="AT480" s="214" t="s">
        <v>707</v>
      </c>
    </row>
    <row r="481" spans="2:46" x14ac:dyDescent="0.2">
      <c r="B481" s="214" t="s">
        <v>2591</v>
      </c>
      <c r="C481" s="214" t="s">
        <v>76</v>
      </c>
      <c r="D481" s="214" t="s">
        <v>1704</v>
      </c>
      <c r="E481" s="214" t="s">
        <v>1437</v>
      </c>
      <c r="F481" s="214" t="s">
        <v>1435</v>
      </c>
      <c r="G481" s="214" t="s">
        <v>465</v>
      </c>
      <c r="H481" s="214" t="s">
        <v>1744</v>
      </c>
      <c r="I481" s="214" t="s">
        <v>465</v>
      </c>
      <c r="AB481" s="214">
        <v>1</v>
      </c>
      <c r="AL481" s="214">
        <v>16</v>
      </c>
      <c r="AN481" s="214">
        <v>1</v>
      </c>
      <c r="AO481" s="214">
        <v>0</v>
      </c>
      <c r="AP481" s="214">
        <v>0</v>
      </c>
      <c r="AQ481" s="214">
        <v>0</v>
      </c>
      <c r="AR481" s="214">
        <v>16</v>
      </c>
      <c r="AS481" s="214">
        <v>17</v>
      </c>
    </row>
    <row r="482" spans="2:46" x14ac:dyDescent="0.2">
      <c r="B482" s="214" t="s">
        <v>2591</v>
      </c>
      <c r="C482" s="214" t="s">
        <v>76</v>
      </c>
      <c r="D482" s="214" t="s">
        <v>1704</v>
      </c>
      <c r="E482" s="214" t="s">
        <v>1437</v>
      </c>
      <c r="F482" s="214" t="s">
        <v>1435</v>
      </c>
      <c r="G482" s="214" t="s">
        <v>465</v>
      </c>
      <c r="H482" s="214" t="s">
        <v>1745</v>
      </c>
      <c r="I482" s="214" t="s">
        <v>878</v>
      </c>
      <c r="AL482" s="214">
        <v>14</v>
      </c>
      <c r="AN482" s="214">
        <v>0</v>
      </c>
      <c r="AO482" s="214">
        <v>0</v>
      </c>
      <c r="AP482" s="214">
        <v>0</v>
      </c>
      <c r="AQ482" s="214">
        <v>0</v>
      </c>
      <c r="AR482" s="214">
        <v>14</v>
      </c>
      <c r="AS482" s="214">
        <v>14</v>
      </c>
    </row>
    <row r="483" spans="2:46" x14ac:dyDescent="0.2">
      <c r="B483" s="214" t="s">
        <v>2655</v>
      </c>
      <c r="C483" s="214" t="s">
        <v>76</v>
      </c>
      <c r="D483" s="214" t="s">
        <v>1767</v>
      </c>
      <c r="E483" s="214" t="s">
        <v>1437</v>
      </c>
      <c r="F483" s="214" t="s">
        <v>1435</v>
      </c>
      <c r="G483" s="214" t="s">
        <v>465</v>
      </c>
      <c r="H483" s="214" t="s">
        <v>1774</v>
      </c>
      <c r="I483" s="214" t="s">
        <v>395</v>
      </c>
      <c r="AH483" s="214">
        <v>1</v>
      </c>
      <c r="AL483" s="214">
        <v>1</v>
      </c>
      <c r="AM483" s="214" t="s">
        <v>568</v>
      </c>
      <c r="AN483" s="214">
        <v>1</v>
      </c>
      <c r="AO483" s="214">
        <v>0</v>
      </c>
      <c r="AP483" s="214">
        <v>0</v>
      </c>
      <c r="AQ483" s="214">
        <v>0</v>
      </c>
      <c r="AR483" s="214">
        <v>1</v>
      </c>
      <c r="AS483" s="214">
        <v>2</v>
      </c>
      <c r="AT483" s="214">
        <v>39756</v>
      </c>
    </row>
    <row r="484" spans="2:46" x14ac:dyDescent="0.2">
      <c r="B484" s="214" t="s">
        <v>2690</v>
      </c>
      <c r="C484" s="214" t="s">
        <v>76</v>
      </c>
      <c r="D484" s="214" t="s">
        <v>183</v>
      </c>
      <c r="E484" s="214" t="s">
        <v>1437</v>
      </c>
      <c r="F484" s="214" t="s">
        <v>1435</v>
      </c>
      <c r="G484" s="214" t="s">
        <v>465</v>
      </c>
      <c r="H484" s="214" t="s">
        <v>1794</v>
      </c>
      <c r="I484" s="214" t="s">
        <v>465</v>
      </c>
      <c r="AB484" s="214">
        <v>1</v>
      </c>
      <c r="AF484" s="214">
        <v>2</v>
      </c>
      <c r="AG484" s="214" t="s">
        <v>521</v>
      </c>
      <c r="AN484" s="214">
        <v>1</v>
      </c>
      <c r="AO484" s="214">
        <v>0</v>
      </c>
      <c r="AP484" s="214">
        <v>0</v>
      </c>
      <c r="AQ484" s="214">
        <v>0</v>
      </c>
      <c r="AR484" s="214">
        <v>2</v>
      </c>
      <c r="AS484" s="214">
        <v>3</v>
      </c>
    </row>
    <row r="485" spans="2:46" x14ac:dyDescent="0.2">
      <c r="B485" s="214" t="s">
        <v>2742</v>
      </c>
      <c r="C485" s="214" t="s">
        <v>76</v>
      </c>
      <c r="D485" s="214" t="s">
        <v>136</v>
      </c>
      <c r="E485" s="214" t="s">
        <v>1437</v>
      </c>
      <c r="F485" s="214" t="s">
        <v>1435</v>
      </c>
      <c r="G485" s="214" t="s">
        <v>465</v>
      </c>
      <c r="H485" s="214" t="s">
        <v>2221</v>
      </c>
      <c r="I485" s="214" t="s">
        <v>465</v>
      </c>
      <c r="AB485" s="214">
        <v>4</v>
      </c>
      <c r="AF485" s="214">
        <v>5</v>
      </c>
      <c r="AG485" s="214" t="s">
        <v>512</v>
      </c>
      <c r="AL485" s="214">
        <v>4</v>
      </c>
      <c r="AN485" s="214">
        <v>4</v>
      </c>
      <c r="AO485" s="214">
        <v>0</v>
      </c>
      <c r="AP485" s="214">
        <v>0</v>
      </c>
      <c r="AQ485" s="214">
        <v>0</v>
      </c>
      <c r="AR485" s="214">
        <v>9</v>
      </c>
      <c r="AS485" s="214">
        <v>13</v>
      </c>
      <c r="AT485" s="214">
        <v>39542</v>
      </c>
    </row>
    <row r="486" spans="2:46" x14ac:dyDescent="0.2">
      <c r="B486" s="214" t="s">
        <v>2749</v>
      </c>
      <c r="C486" s="214" t="s">
        <v>76</v>
      </c>
      <c r="D486" s="214" t="s">
        <v>317</v>
      </c>
      <c r="E486" s="214" t="s">
        <v>1437</v>
      </c>
      <c r="F486" s="214" t="s">
        <v>1435</v>
      </c>
      <c r="G486" s="214" t="s">
        <v>465</v>
      </c>
      <c r="H486" s="214" t="s">
        <v>1829</v>
      </c>
      <c r="I486" s="214" t="s">
        <v>465</v>
      </c>
      <c r="T486" s="214">
        <v>2</v>
      </c>
      <c r="U486" s="214" t="s">
        <v>627</v>
      </c>
      <c r="AB486" s="214">
        <v>2</v>
      </c>
      <c r="AG486" s="214" t="s">
        <v>628</v>
      </c>
      <c r="AL486" s="214">
        <v>4</v>
      </c>
      <c r="AM486" s="214" t="s">
        <v>629</v>
      </c>
      <c r="AN486" s="214">
        <v>2</v>
      </c>
      <c r="AO486" s="214">
        <v>0</v>
      </c>
      <c r="AP486" s="214">
        <v>0</v>
      </c>
      <c r="AQ486" s="214">
        <v>0</v>
      </c>
      <c r="AR486" s="214">
        <v>6</v>
      </c>
      <c r="AS486" s="214">
        <v>8</v>
      </c>
      <c r="AT486" s="214">
        <v>40170</v>
      </c>
    </row>
    <row r="487" spans="2:46" x14ac:dyDescent="0.2">
      <c r="B487" s="214" t="s">
        <v>2821</v>
      </c>
      <c r="C487" s="214" t="s">
        <v>76</v>
      </c>
      <c r="D487" s="214" t="s">
        <v>14</v>
      </c>
      <c r="E487" s="214" t="s">
        <v>1437</v>
      </c>
      <c r="F487" s="214" t="s">
        <v>1435</v>
      </c>
      <c r="G487" s="214" t="s">
        <v>465</v>
      </c>
      <c r="H487" s="214" t="s">
        <v>1835</v>
      </c>
      <c r="I487" s="214" t="s">
        <v>465</v>
      </c>
      <c r="V487" s="214">
        <v>2</v>
      </c>
      <c r="AA487" s="214" t="s">
        <v>456</v>
      </c>
      <c r="AB487" s="214">
        <v>3</v>
      </c>
      <c r="AG487" s="214" t="s">
        <v>456</v>
      </c>
      <c r="AL487" s="214">
        <v>1</v>
      </c>
      <c r="AM487" s="214" t="s">
        <v>456</v>
      </c>
      <c r="AN487" s="214">
        <v>5</v>
      </c>
      <c r="AO487" s="214">
        <v>0</v>
      </c>
      <c r="AP487" s="214">
        <v>0</v>
      </c>
      <c r="AQ487" s="214">
        <v>0</v>
      </c>
      <c r="AR487" s="214">
        <v>1</v>
      </c>
      <c r="AS487" s="214">
        <v>6</v>
      </c>
      <c r="AT487" s="214">
        <v>39085</v>
      </c>
    </row>
    <row r="488" spans="2:46" x14ac:dyDescent="0.2">
      <c r="B488" s="214" t="s">
        <v>2821</v>
      </c>
      <c r="C488" s="214" t="s">
        <v>76</v>
      </c>
      <c r="D488" s="214" t="s">
        <v>14</v>
      </c>
      <c r="E488" s="214" t="s">
        <v>1437</v>
      </c>
      <c r="F488" s="214" t="s">
        <v>1435</v>
      </c>
      <c r="G488" s="214" t="s">
        <v>465</v>
      </c>
      <c r="H488" s="214" t="s">
        <v>1836</v>
      </c>
      <c r="I488" s="214" t="s">
        <v>465</v>
      </c>
      <c r="V488" s="214">
        <v>1</v>
      </c>
      <c r="AA488" s="214" t="s">
        <v>1150</v>
      </c>
      <c r="AB488" s="214">
        <v>1</v>
      </c>
      <c r="AG488" s="214" t="s">
        <v>1150</v>
      </c>
      <c r="AL488" s="214">
        <v>1</v>
      </c>
      <c r="AM488" s="214" t="s">
        <v>1150</v>
      </c>
      <c r="AN488" s="214">
        <v>2</v>
      </c>
      <c r="AO488" s="214">
        <v>0</v>
      </c>
      <c r="AP488" s="214">
        <v>0</v>
      </c>
      <c r="AQ488" s="214">
        <v>0</v>
      </c>
      <c r="AR488" s="214">
        <v>1</v>
      </c>
      <c r="AS488" s="214">
        <v>3</v>
      </c>
    </row>
    <row r="489" spans="2:46" x14ac:dyDescent="0.2">
      <c r="B489" s="214" t="s">
        <v>2821</v>
      </c>
      <c r="C489" s="214" t="s">
        <v>76</v>
      </c>
      <c r="D489" s="214" t="s">
        <v>14</v>
      </c>
      <c r="E489" s="214" t="s">
        <v>1437</v>
      </c>
      <c r="F489" s="214" t="s">
        <v>1435</v>
      </c>
      <c r="G489" s="214" t="s">
        <v>465</v>
      </c>
      <c r="H489" s="214" t="s">
        <v>1843</v>
      </c>
      <c r="I489" s="214" t="s">
        <v>26</v>
      </c>
      <c r="V489" s="214">
        <v>1</v>
      </c>
      <c r="AA489" s="214" t="s">
        <v>703</v>
      </c>
      <c r="AG489" s="214" t="s">
        <v>703</v>
      </c>
      <c r="AL489" s="214">
        <v>1</v>
      </c>
      <c r="AM489" s="214" t="s">
        <v>703</v>
      </c>
      <c r="AN489" s="214">
        <v>1</v>
      </c>
      <c r="AO489" s="214">
        <v>0</v>
      </c>
      <c r="AP489" s="214">
        <v>0</v>
      </c>
      <c r="AQ489" s="214">
        <v>0</v>
      </c>
      <c r="AR489" s="214">
        <v>1</v>
      </c>
      <c r="AS489" s="214">
        <v>2</v>
      </c>
      <c r="AT489" s="214">
        <v>40322</v>
      </c>
    </row>
    <row r="490" spans="2:46" x14ac:dyDescent="0.2">
      <c r="B490" s="214" t="s">
        <v>2852</v>
      </c>
      <c r="C490" s="214" t="s">
        <v>76</v>
      </c>
      <c r="D490" s="214" t="s">
        <v>1867</v>
      </c>
      <c r="E490" s="214" t="s">
        <v>1437</v>
      </c>
      <c r="F490" s="214" t="s">
        <v>1435</v>
      </c>
      <c r="G490" s="214" t="s">
        <v>465</v>
      </c>
      <c r="H490" s="214" t="s">
        <v>1869</v>
      </c>
      <c r="I490" s="214" t="s">
        <v>465</v>
      </c>
      <c r="AB490" s="214">
        <v>2</v>
      </c>
      <c r="AG490" s="214" t="s">
        <v>1303</v>
      </c>
      <c r="AL490" s="214">
        <v>1</v>
      </c>
      <c r="AM490" s="214" t="s">
        <v>962</v>
      </c>
      <c r="AN490" s="214">
        <v>2</v>
      </c>
      <c r="AO490" s="214">
        <v>0</v>
      </c>
      <c r="AP490" s="214">
        <v>0</v>
      </c>
      <c r="AQ490" s="214">
        <v>0</v>
      </c>
      <c r="AR490" s="214">
        <v>1</v>
      </c>
      <c r="AS490" s="214">
        <v>3</v>
      </c>
      <c r="AT490" s="214">
        <v>37480</v>
      </c>
    </row>
    <row r="491" spans="2:46" x14ac:dyDescent="0.2">
      <c r="B491" s="214" t="s">
        <v>2661</v>
      </c>
      <c r="C491" s="214" t="s">
        <v>76</v>
      </c>
      <c r="D491" s="214" t="s">
        <v>1871</v>
      </c>
      <c r="E491" s="214" t="s">
        <v>1437</v>
      </c>
      <c r="F491" s="214" t="s">
        <v>1435</v>
      </c>
      <c r="G491" s="214" t="s">
        <v>465</v>
      </c>
      <c r="H491" s="214" t="s">
        <v>1873</v>
      </c>
      <c r="I491" s="214" t="s">
        <v>465</v>
      </c>
      <c r="AB491" s="214">
        <v>1</v>
      </c>
      <c r="AF491" s="214">
        <v>3</v>
      </c>
      <c r="AG491" s="214" t="s">
        <v>944</v>
      </c>
      <c r="AN491" s="214">
        <v>1</v>
      </c>
      <c r="AO491" s="214">
        <v>0</v>
      </c>
      <c r="AP491" s="214">
        <v>0</v>
      </c>
      <c r="AQ491" s="214">
        <v>0</v>
      </c>
      <c r="AR491" s="214">
        <v>3</v>
      </c>
      <c r="AS491" s="214">
        <v>4</v>
      </c>
      <c r="AT491" s="214">
        <v>36069</v>
      </c>
    </row>
    <row r="492" spans="2:46" x14ac:dyDescent="0.2">
      <c r="B492" s="214" t="s">
        <v>2866</v>
      </c>
      <c r="C492" s="214" t="s">
        <v>76</v>
      </c>
      <c r="D492" s="214" t="s">
        <v>1463</v>
      </c>
      <c r="E492" s="214" t="s">
        <v>1437</v>
      </c>
      <c r="F492" s="214" t="s">
        <v>1435</v>
      </c>
      <c r="G492" s="214" t="s">
        <v>465</v>
      </c>
      <c r="H492" s="214" t="s">
        <v>1485</v>
      </c>
      <c r="I492" s="214" t="s">
        <v>1190</v>
      </c>
      <c r="AB492" s="214">
        <v>2</v>
      </c>
      <c r="AG492" s="214" t="s">
        <v>1191</v>
      </c>
      <c r="AN492" s="214">
        <v>2</v>
      </c>
      <c r="AO492" s="214">
        <v>0</v>
      </c>
      <c r="AP492" s="214">
        <v>0</v>
      </c>
      <c r="AQ492" s="214">
        <v>0</v>
      </c>
      <c r="AR492" s="214">
        <v>0</v>
      </c>
      <c r="AS492" s="214">
        <v>2</v>
      </c>
      <c r="AT492" s="214" t="s">
        <v>805</v>
      </c>
    </row>
    <row r="493" spans="2:46" x14ac:dyDescent="0.2">
      <c r="B493" s="214" t="s">
        <v>2469</v>
      </c>
      <c r="C493" s="214" t="s">
        <v>76</v>
      </c>
      <c r="D493" s="214" t="s">
        <v>416</v>
      </c>
      <c r="E493" s="214" t="s">
        <v>1437</v>
      </c>
      <c r="F493" s="214" t="s">
        <v>1435</v>
      </c>
      <c r="G493" s="214" t="s">
        <v>465</v>
      </c>
      <c r="H493" s="214" t="s">
        <v>1646</v>
      </c>
      <c r="I493" s="214" t="s">
        <v>465</v>
      </c>
      <c r="V493" s="214">
        <v>1</v>
      </c>
      <c r="AA493" s="214" t="s">
        <v>1308</v>
      </c>
      <c r="AB493" s="214">
        <v>6</v>
      </c>
      <c r="AG493" s="214" t="s">
        <v>1308</v>
      </c>
      <c r="AH493" s="214">
        <v>1</v>
      </c>
      <c r="AL493" s="214">
        <v>6</v>
      </c>
      <c r="AN493" s="214">
        <v>8</v>
      </c>
      <c r="AO493" s="214">
        <v>0</v>
      </c>
      <c r="AP493" s="214">
        <v>0</v>
      </c>
      <c r="AQ493" s="214">
        <v>0</v>
      </c>
      <c r="AR493" s="214">
        <v>6</v>
      </c>
      <c r="AS493" s="214">
        <v>14</v>
      </c>
      <c r="AT493" s="214">
        <v>39489</v>
      </c>
    </row>
    <row r="494" spans="2:46" x14ac:dyDescent="0.2">
      <c r="B494" s="214" t="s">
        <v>2930</v>
      </c>
      <c r="C494" s="214" t="s">
        <v>76</v>
      </c>
      <c r="D494" s="214" t="s">
        <v>1886</v>
      </c>
      <c r="E494" s="214" t="s">
        <v>1437</v>
      </c>
      <c r="F494" s="214" t="s">
        <v>1435</v>
      </c>
      <c r="G494" s="214" t="s">
        <v>465</v>
      </c>
      <c r="H494" s="214" t="s">
        <v>1892</v>
      </c>
      <c r="I494" s="214" t="s">
        <v>395</v>
      </c>
      <c r="T494" s="214">
        <v>2</v>
      </c>
      <c r="U494" s="214" t="s">
        <v>656</v>
      </c>
      <c r="V494" s="214">
        <v>1</v>
      </c>
      <c r="AA494" s="214" t="s">
        <v>656</v>
      </c>
      <c r="AB494" s="214">
        <v>13</v>
      </c>
      <c r="AG494" s="214" t="s">
        <v>656</v>
      </c>
      <c r="AH494" s="214">
        <v>1</v>
      </c>
      <c r="AL494" s="214">
        <v>7</v>
      </c>
      <c r="AM494" s="214" t="s">
        <v>656</v>
      </c>
      <c r="AN494" s="214">
        <v>15</v>
      </c>
      <c r="AO494" s="214">
        <v>0</v>
      </c>
      <c r="AP494" s="214">
        <v>0</v>
      </c>
      <c r="AQ494" s="214">
        <v>0</v>
      </c>
      <c r="AR494" s="214">
        <v>9</v>
      </c>
      <c r="AS494" s="214">
        <v>24</v>
      </c>
      <c r="AT494" s="214" t="s">
        <v>657</v>
      </c>
    </row>
    <row r="495" spans="2:46" x14ac:dyDescent="0.2">
      <c r="B495" s="214" t="s">
        <v>2977</v>
      </c>
      <c r="C495" s="214" t="s">
        <v>76</v>
      </c>
      <c r="D495" s="214" t="s">
        <v>57</v>
      </c>
      <c r="E495" s="214" t="s">
        <v>1437</v>
      </c>
      <c r="F495" s="214" t="s">
        <v>1435</v>
      </c>
      <c r="G495" s="214" t="s">
        <v>465</v>
      </c>
      <c r="H495" s="214" t="s">
        <v>1917</v>
      </c>
      <c r="I495" s="214" t="s">
        <v>465</v>
      </c>
      <c r="AB495" s="214">
        <v>4</v>
      </c>
      <c r="AE495" s="214">
        <v>1</v>
      </c>
      <c r="AF495" s="214">
        <v>5</v>
      </c>
      <c r="AG495" s="214" t="s">
        <v>1323</v>
      </c>
      <c r="AH495" s="214">
        <v>1</v>
      </c>
      <c r="AL495" s="214">
        <v>1</v>
      </c>
      <c r="AM495" s="214" t="s">
        <v>1323</v>
      </c>
      <c r="AN495" s="214">
        <v>5</v>
      </c>
      <c r="AO495" s="214">
        <v>0</v>
      </c>
      <c r="AP495" s="214">
        <v>0</v>
      </c>
      <c r="AQ495" s="214">
        <v>1</v>
      </c>
      <c r="AR495" s="214">
        <v>6</v>
      </c>
      <c r="AS495" s="214">
        <v>12</v>
      </c>
      <c r="AT495" s="214">
        <v>36691</v>
      </c>
    </row>
    <row r="496" spans="2:46" x14ac:dyDescent="0.2">
      <c r="B496" s="214" t="s">
        <v>2977</v>
      </c>
      <c r="C496" s="214" t="s">
        <v>76</v>
      </c>
      <c r="D496" s="214" t="s">
        <v>57</v>
      </c>
      <c r="E496" s="214" t="s">
        <v>1437</v>
      </c>
      <c r="F496" s="214" t="s">
        <v>1435</v>
      </c>
      <c r="G496" s="214" t="s">
        <v>465</v>
      </c>
      <c r="H496" s="214" t="s">
        <v>1931</v>
      </c>
      <c r="I496" s="214" t="s">
        <v>465</v>
      </c>
      <c r="AB496" s="214">
        <v>2</v>
      </c>
      <c r="AF496" s="214">
        <v>2</v>
      </c>
      <c r="AG496" s="214" t="s">
        <v>681</v>
      </c>
      <c r="AH496" s="214">
        <v>1</v>
      </c>
      <c r="AL496" s="214">
        <v>2</v>
      </c>
      <c r="AM496" s="214" t="s">
        <v>681</v>
      </c>
      <c r="AN496" s="214">
        <v>3</v>
      </c>
      <c r="AO496" s="214">
        <v>0</v>
      </c>
      <c r="AP496" s="214">
        <v>0</v>
      </c>
      <c r="AQ496" s="214">
        <v>0</v>
      </c>
      <c r="AR496" s="214">
        <v>4</v>
      </c>
      <c r="AS496" s="214">
        <v>7</v>
      </c>
      <c r="AT496" s="214" t="s">
        <v>682</v>
      </c>
    </row>
    <row r="497" spans="2:46" x14ac:dyDescent="0.2">
      <c r="B497" s="214" t="s">
        <v>2977</v>
      </c>
      <c r="C497" s="214" t="s">
        <v>76</v>
      </c>
      <c r="D497" s="214" t="s">
        <v>57</v>
      </c>
      <c r="E497" s="214" t="s">
        <v>1437</v>
      </c>
      <c r="F497" s="214" t="s">
        <v>1435</v>
      </c>
      <c r="G497" s="214" t="s">
        <v>465</v>
      </c>
      <c r="H497" s="214" t="s">
        <v>1935</v>
      </c>
      <c r="I497" s="214" t="s">
        <v>465</v>
      </c>
      <c r="AB497" s="214">
        <v>2</v>
      </c>
      <c r="AF497" s="214">
        <v>1</v>
      </c>
      <c r="AG497" s="214" t="s">
        <v>1324</v>
      </c>
      <c r="AH497" s="214">
        <v>2</v>
      </c>
      <c r="AL497" s="214">
        <v>1</v>
      </c>
      <c r="AM497" s="214" t="s">
        <v>1324</v>
      </c>
      <c r="AN497" s="214">
        <v>4</v>
      </c>
      <c r="AO497" s="214">
        <v>0</v>
      </c>
      <c r="AP497" s="214">
        <v>0</v>
      </c>
      <c r="AQ497" s="214">
        <v>0</v>
      </c>
      <c r="AR497" s="214">
        <v>2</v>
      </c>
      <c r="AS497" s="214">
        <v>6</v>
      </c>
      <c r="AT497" s="214" t="s">
        <v>1325</v>
      </c>
    </row>
    <row r="498" spans="2:46" x14ac:dyDescent="0.2">
      <c r="B498" s="214" t="s">
        <v>3001</v>
      </c>
      <c r="C498" s="214" t="s">
        <v>76</v>
      </c>
      <c r="D498" s="214" t="s">
        <v>780</v>
      </c>
      <c r="E498" s="214" t="s">
        <v>1437</v>
      </c>
      <c r="F498" s="214" t="s">
        <v>1435</v>
      </c>
      <c r="G498" s="214" t="s">
        <v>465</v>
      </c>
      <c r="H498" s="214" t="s">
        <v>1957</v>
      </c>
      <c r="I498" s="214" t="s">
        <v>395</v>
      </c>
      <c r="AB498" s="214">
        <v>1</v>
      </c>
      <c r="AG498" s="214" t="s">
        <v>1313</v>
      </c>
      <c r="AL498" s="214">
        <v>2</v>
      </c>
      <c r="AM498" s="214" t="s">
        <v>1313</v>
      </c>
      <c r="AN498" s="214">
        <v>1</v>
      </c>
      <c r="AO498" s="214">
        <v>0</v>
      </c>
      <c r="AP498" s="214">
        <v>0</v>
      </c>
      <c r="AQ498" s="214">
        <v>0</v>
      </c>
      <c r="AR498" s="214">
        <v>2</v>
      </c>
      <c r="AS498" s="214">
        <v>3</v>
      </c>
      <c r="AT498" s="214">
        <v>40623</v>
      </c>
    </row>
    <row r="499" spans="2:46" x14ac:dyDescent="0.2">
      <c r="B499" s="214" t="s">
        <v>3023</v>
      </c>
      <c r="C499" s="214" t="s">
        <v>76</v>
      </c>
      <c r="D499" s="214" t="s">
        <v>144</v>
      </c>
      <c r="E499" s="214" t="s">
        <v>1437</v>
      </c>
      <c r="F499" s="214" t="s">
        <v>1435</v>
      </c>
      <c r="G499" s="214" t="s">
        <v>465</v>
      </c>
      <c r="H499" s="214" t="s">
        <v>1963</v>
      </c>
      <c r="I499" s="214" t="s">
        <v>395</v>
      </c>
      <c r="AB499" s="214">
        <v>1</v>
      </c>
      <c r="AF499" s="214">
        <v>1</v>
      </c>
      <c r="AG499" s="214" t="s">
        <v>972</v>
      </c>
      <c r="AN499" s="214">
        <v>1</v>
      </c>
      <c r="AO499" s="214">
        <v>0</v>
      </c>
      <c r="AP499" s="214">
        <v>0</v>
      </c>
      <c r="AQ499" s="214">
        <v>0</v>
      </c>
      <c r="AR499" s="214">
        <v>1</v>
      </c>
      <c r="AS499" s="214">
        <v>2</v>
      </c>
      <c r="AT499" s="214">
        <v>40725</v>
      </c>
    </row>
    <row r="500" spans="2:46" x14ac:dyDescent="0.2">
      <c r="B500" s="214" t="s">
        <v>3061</v>
      </c>
      <c r="C500" s="214" t="s">
        <v>76</v>
      </c>
      <c r="D500" s="214" t="s">
        <v>1964</v>
      </c>
      <c r="E500" s="214" t="s">
        <v>1437</v>
      </c>
      <c r="F500" s="214" t="s">
        <v>1435</v>
      </c>
      <c r="G500" s="214" t="s">
        <v>465</v>
      </c>
      <c r="H500" s="214" t="s">
        <v>1982</v>
      </c>
      <c r="I500" s="214" t="s">
        <v>395</v>
      </c>
      <c r="J500" s="214">
        <v>0</v>
      </c>
      <c r="P500" s="214">
        <v>0</v>
      </c>
      <c r="AB500" s="214">
        <v>1</v>
      </c>
      <c r="AG500" s="214" t="s">
        <v>1358</v>
      </c>
      <c r="AL500" s="214">
        <v>1</v>
      </c>
      <c r="AM500" s="214" t="s">
        <v>1359</v>
      </c>
      <c r="AN500" s="214">
        <v>1</v>
      </c>
      <c r="AO500" s="214">
        <v>0</v>
      </c>
      <c r="AP500" s="214">
        <v>0</v>
      </c>
      <c r="AQ500" s="214">
        <v>0</v>
      </c>
      <c r="AR500" s="214">
        <v>1</v>
      </c>
      <c r="AS500" s="214">
        <v>2</v>
      </c>
      <c r="AT500" s="214">
        <v>41144</v>
      </c>
    </row>
    <row r="501" spans="2:46" x14ac:dyDescent="0.2">
      <c r="B501" s="214" t="s">
        <v>3096</v>
      </c>
      <c r="C501" s="214" t="s">
        <v>76</v>
      </c>
      <c r="D501" s="214" t="s">
        <v>313</v>
      </c>
      <c r="E501" s="214" t="s">
        <v>1437</v>
      </c>
      <c r="F501" s="214" t="s">
        <v>1435</v>
      </c>
      <c r="G501" s="214" t="s">
        <v>465</v>
      </c>
      <c r="H501" s="214" t="s">
        <v>1993</v>
      </c>
      <c r="I501" s="214" t="s">
        <v>465</v>
      </c>
      <c r="V501" s="214">
        <v>2</v>
      </c>
      <c r="Z501" s="214">
        <v>0</v>
      </c>
      <c r="AA501" s="214" t="s">
        <v>196</v>
      </c>
      <c r="AB501" s="214">
        <v>2</v>
      </c>
      <c r="AF501" s="214">
        <v>3</v>
      </c>
      <c r="AG501" s="214" t="s">
        <v>898</v>
      </c>
      <c r="AN501" s="214">
        <v>4</v>
      </c>
      <c r="AO501" s="214">
        <v>0</v>
      </c>
      <c r="AP501" s="214">
        <v>0</v>
      </c>
      <c r="AQ501" s="214">
        <v>0</v>
      </c>
      <c r="AR501" s="214">
        <v>3</v>
      </c>
      <c r="AS501" s="214">
        <v>7</v>
      </c>
      <c r="AT501" s="214">
        <v>37926</v>
      </c>
    </row>
    <row r="502" spans="2:46" x14ac:dyDescent="0.2">
      <c r="B502" s="214" t="s">
        <v>3128</v>
      </c>
      <c r="C502" s="214" t="s">
        <v>76</v>
      </c>
      <c r="D502" s="214" t="s">
        <v>429</v>
      </c>
      <c r="E502" s="214" t="s">
        <v>1437</v>
      </c>
      <c r="F502" s="214" t="s">
        <v>1435</v>
      </c>
      <c r="G502" s="214" t="s">
        <v>465</v>
      </c>
      <c r="H502" s="214" t="s">
        <v>2038</v>
      </c>
      <c r="I502" s="214" t="s">
        <v>465</v>
      </c>
      <c r="AB502" s="214">
        <v>2</v>
      </c>
      <c r="AF502" s="214">
        <v>1</v>
      </c>
      <c r="AG502" s="214" t="s">
        <v>1171</v>
      </c>
      <c r="AH502" s="214">
        <v>1</v>
      </c>
      <c r="AL502" s="214">
        <v>1</v>
      </c>
      <c r="AM502" s="214" t="s">
        <v>1171</v>
      </c>
      <c r="AN502" s="214">
        <v>3</v>
      </c>
      <c r="AO502" s="214">
        <v>0</v>
      </c>
      <c r="AP502" s="214">
        <v>0</v>
      </c>
      <c r="AQ502" s="214">
        <v>0</v>
      </c>
      <c r="AR502" s="214">
        <v>2</v>
      </c>
      <c r="AS502" s="214">
        <v>5</v>
      </c>
      <c r="AT502" s="214">
        <v>36430</v>
      </c>
    </row>
    <row r="503" spans="2:46" x14ac:dyDescent="0.2">
      <c r="B503" s="214" t="s">
        <v>3135</v>
      </c>
      <c r="C503" s="214" t="s">
        <v>76</v>
      </c>
      <c r="D503" s="214" t="s">
        <v>2046</v>
      </c>
      <c r="E503" s="214" t="s">
        <v>1437</v>
      </c>
      <c r="F503" s="214" t="s">
        <v>1435</v>
      </c>
      <c r="G503" s="214" t="s">
        <v>465</v>
      </c>
      <c r="H503" s="214" t="s">
        <v>2049</v>
      </c>
      <c r="I503" s="214" t="s">
        <v>465</v>
      </c>
      <c r="AB503" s="214">
        <v>1</v>
      </c>
      <c r="AG503" s="214" t="s">
        <v>2136</v>
      </c>
      <c r="AL503" s="214">
        <v>2</v>
      </c>
      <c r="AN503" s="214">
        <v>1</v>
      </c>
      <c r="AO503" s="214">
        <v>0</v>
      </c>
      <c r="AP503" s="214">
        <v>0</v>
      </c>
      <c r="AQ503" s="214">
        <v>0</v>
      </c>
      <c r="AR503" s="214">
        <v>2</v>
      </c>
      <c r="AS503" s="214">
        <v>3</v>
      </c>
      <c r="AT503" s="214" t="s">
        <v>475</v>
      </c>
    </row>
    <row r="504" spans="2:46" x14ac:dyDescent="0.2">
      <c r="B504" s="214" t="s">
        <v>3160</v>
      </c>
      <c r="C504" s="214" t="s">
        <v>76</v>
      </c>
      <c r="D504" s="214" t="s">
        <v>444</v>
      </c>
      <c r="E504" s="214" t="s">
        <v>1437</v>
      </c>
      <c r="F504" s="214" t="s">
        <v>1435</v>
      </c>
      <c r="G504" s="214" t="s">
        <v>465</v>
      </c>
      <c r="H504" s="214" t="s">
        <v>2063</v>
      </c>
      <c r="I504" s="214" t="s">
        <v>2063</v>
      </c>
      <c r="AB504" s="214">
        <v>3</v>
      </c>
      <c r="AG504" s="214" t="s">
        <v>893</v>
      </c>
      <c r="AL504" s="214">
        <v>2</v>
      </c>
      <c r="AM504" s="214" t="s">
        <v>893</v>
      </c>
      <c r="AN504" s="214">
        <v>3</v>
      </c>
      <c r="AO504" s="214">
        <v>0</v>
      </c>
      <c r="AP504" s="214">
        <v>0</v>
      </c>
      <c r="AQ504" s="214">
        <v>0</v>
      </c>
      <c r="AR504" s="214">
        <v>2</v>
      </c>
      <c r="AS504" s="214">
        <v>5</v>
      </c>
      <c r="AT504" s="214" t="s">
        <v>892</v>
      </c>
    </row>
    <row r="505" spans="2:46" x14ac:dyDescent="0.2">
      <c r="B505" s="214" t="s">
        <v>3151</v>
      </c>
      <c r="C505" s="214" t="s">
        <v>76</v>
      </c>
      <c r="D505" s="214" t="s">
        <v>2104</v>
      </c>
      <c r="E505" s="214" t="s">
        <v>1437</v>
      </c>
      <c r="F505" s="214" t="s">
        <v>1435</v>
      </c>
      <c r="G505" s="214" t="s">
        <v>465</v>
      </c>
      <c r="H505" s="214" t="s">
        <v>2085</v>
      </c>
      <c r="I505" s="214" t="s">
        <v>395</v>
      </c>
      <c r="AB505" s="214">
        <v>1</v>
      </c>
      <c r="AG505" s="214" t="s">
        <v>909</v>
      </c>
      <c r="AN505" s="214">
        <v>1</v>
      </c>
      <c r="AO505" s="214">
        <v>0</v>
      </c>
      <c r="AP505" s="214">
        <v>0</v>
      </c>
      <c r="AQ505" s="214">
        <v>0</v>
      </c>
      <c r="AR505" s="214">
        <v>0</v>
      </c>
      <c r="AS505" s="214">
        <v>1</v>
      </c>
      <c r="AT505" s="214">
        <v>39699</v>
      </c>
    </row>
    <row r="506" spans="2:46" x14ac:dyDescent="0.2">
      <c r="B506" s="214" t="s">
        <v>2390</v>
      </c>
      <c r="C506" s="214" t="s">
        <v>76</v>
      </c>
      <c r="D506" s="214" t="s">
        <v>381</v>
      </c>
      <c r="E506" s="214" t="s">
        <v>1437</v>
      </c>
      <c r="F506" s="214" t="s">
        <v>1435</v>
      </c>
      <c r="G506" s="214" t="s">
        <v>36</v>
      </c>
      <c r="H506" s="214" t="s">
        <v>2183</v>
      </c>
      <c r="I506" s="214" t="s">
        <v>36</v>
      </c>
      <c r="T506" s="214">
        <v>2</v>
      </c>
      <c r="AC506" s="214">
        <v>1</v>
      </c>
      <c r="AG506" s="214" t="s">
        <v>541</v>
      </c>
      <c r="AN506" s="214">
        <v>0</v>
      </c>
      <c r="AO506" s="214">
        <v>1</v>
      </c>
      <c r="AP506" s="214">
        <v>0</v>
      </c>
      <c r="AQ506" s="214">
        <v>0</v>
      </c>
      <c r="AR506" s="214">
        <v>2</v>
      </c>
      <c r="AS506" s="214">
        <v>3</v>
      </c>
      <c r="AT506" s="214">
        <v>39989</v>
      </c>
    </row>
    <row r="507" spans="2:46" x14ac:dyDescent="0.2">
      <c r="B507" s="214" t="s">
        <v>3167</v>
      </c>
      <c r="C507" s="214" t="s">
        <v>76</v>
      </c>
      <c r="D507" s="214" t="s">
        <v>1570</v>
      </c>
      <c r="E507" s="214" t="s">
        <v>1437</v>
      </c>
      <c r="F507" s="214" t="s">
        <v>1435</v>
      </c>
      <c r="G507" s="214" t="s">
        <v>36</v>
      </c>
      <c r="H507" s="214" t="s">
        <v>1580</v>
      </c>
      <c r="I507" s="214" t="s">
        <v>36</v>
      </c>
      <c r="T507" s="214">
        <v>1</v>
      </c>
      <c r="U507" s="214" t="s">
        <v>420</v>
      </c>
      <c r="V507" s="214">
        <v>1</v>
      </c>
      <c r="AA507" s="214" t="s">
        <v>1200</v>
      </c>
      <c r="AB507" s="214">
        <v>5</v>
      </c>
      <c r="AG507" s="214" t="s">
        <v>421</v>
      </c>
      <c r="AL507" s="214">
        <v>6</v>
      </c>
      <c r="AM507" s="214" t="s">
        <v>421</v>
      </c>
      <c r="AN507" s="214">
        <v>6</v>
      </c>
      <c r="AO507" s="214">
        <v>0</v>
      </c>
      <c r="AP507" s="214">
        <v>0</v>
      </c>
      <c r="AQ507" s="214">
        <v>0</v>
      </c>
      <c r="AR507" s="214">
        <v>7</v>
      </c>
      <c r="AS507" s="214">
        <v>13</v>
      </c>
      <c r="AT507" s="214" t="s">
        <v>399</v>
      </c>
    </row>
    <row r="508" spans="2:46" x14ac:dyDescent="0.2">
      <c r="B508" s="214" t="s">
        <v>2591</v>
      </c>
      <c r="C508" s="214" t="s">
        <v>76</v>
      </c>
      <c r="D508" s="214" t="s">
        <v>1704</v>
      </c>
      <c r="E508" s="214" t="s">
        <v>507</v>
      </c>
      <c r="F508" s="214" t="s">
        <v>1435</v>
      </c>
      <c r="G508" s="214" t="s">
        <v>36</v>
      </c>
      <c r="H508" s="214" t="s">
        <v>1278</v>
      </c>
      <c r="I508" s="214" t="s">
        <v>36</v>
      </c>
      <c r="AM508" s="214" t="s">
        <v>1376</v>
      </c>
      <c r="AN508" s="214">
        <v>0</v>
      </c>
      <c r="AO508" s="214">
        <v>0</v>
      </c>
      <c r="AP508" s="214">
        <v>0</v>
      </c>
      <c r="AQ508" s="214">
        <v>0</v>
      </c>
      <c r="AR508" s="214">
        <v>0</v>
      </c>
      <c r="AS508" s="214">
        <v>0</v>
      </c>
    </row>
    <row r="509" spans="2:46" x14ac:dyDescent="0.2">
      <c r="B509" s="214" t="s">
        <v>2977</v>
      </c>
      <c r="C509" s="214" t="s">
        <v>76</v>
      </c>
      <c r="D509" s="214" t="s">
        <v>57</v>
      </c>
      <c r="E509" s="214" t="s">
        <v>1437</v>
      </c>
      <c r="F509" s="214" t="s">
        <v>1435</v>
      </c>
      <c r="G509" s="214" t="s">
        <v>36</v>
      </c>
      <c r="H509" s="214" t="s">
        <v>1925</v>
      </c>
      <c r="I509" s="214" t="s">
        <v>36</v>
      </c>
      <c r="AB509" s="214">
        <v>1</v>
      </c>
      <c r="AF509" s="214">
        <v>1</v>
      </c>
      <c r="AH509" s="214">
        <v>1</v>
      </c>
      <c r="AL509" s="214">
        <v>1</v>
      </c>
      <c r="AM509" s="214" t="s">
        <v>32</v>
      </c>
      <c r="AN509" s="214">
        <v>2</v>
      </c>
      <c r="AO509" s="214">
        <v>0</v>
      </c>
      <c r="AP509" s="214">
        <v>0</v>
      </c>
      <c r="AQ509" s="214">
        <v>0</v>
      </c>
      <c r="AR509" s="214">
        <v>2</v>
      </c>
      <c r="AS509" s="214">
        <v>4</v>
      </c>
    </row>
    <row r="510" spans="2:46" x14ac:dyDescent="0.2">
      <c r="B510" s="214" t="s">
        <v>2330</v>
      </c>
      <c r="C510" s="214" t="s">
        <v>76</v>
      </c>
      <c r="D510" s="214" t="s">
        <v>0</v>
      </c>
      <c r="E510" s="214" t="s">
        <v>1437</v>
      </c>
      <c r="F510" s="214" t="s">
        <v>1435</v>
      </c>
      <c r="G510" s="214" t="s">
        <v>26</v>
      </c>
      <c r="H510" s="214" t="s">
        <v>1419</v>
      </c>
      <c r="I510" s="214" t="s">
        <v>26</v>
      </c>
      <c r="AB510" s="214">
        <v>1</v>
      </c>
      <c r="AF510" s="214">
        <v>1</v>
      </c>
      <c r="AG510" s="214" t="s">
        <v>800</v>
      </c>
      <c r="AN510" s="214">
        <v>1</v>
      </c>
      <c r="AO510" s="214">
        <v>0</v>
      </c>
      <c r="AP510" s="214">
        <v>0</v>
      </c>
      <c r="AQ510" s="214">
        <v>0</v>
      </c>
      <c r="AR510" s="214">
        <v>1</v>
      </c>
      <c r="AS510" s="214">
        <v>2</v>
      </c>
      <c r="AT510" s="214">
        <v>37561</v>
      </c>
    </row>
    <row r="511" spans="2:46" x14ac:dyDescent="0.2">
      <c r="B511" s="214" t="s">
        <v>2349</v>
      </c>
      <c r="C511" s="214" t="s">
        <v>76</v>
      </c>
      <c r="D511" s="214" t="s">
        <v>526</v>
      </c>
      <c r="E511" s="214" t="s">
        <v>1437</v>
      </c>
      <c r="F511" s="214" t="s">
        <v>1435</v>
      </c>
      <c r="G511" s="214" t="s">
        <v>26</v>
      </c>
      <c r="H511" s="214" t="s">
        <v>1441</v>
      </c>
      <c r="I511" s="214" t="s">
        <v>26</v>
      </c>
      <c r="AB511" s="214">
        <v>1</v>
      </c>
      <c r="AG511" s="214" t="s">
        <v>455</v>
      </c>
      <c r="AL511" s="214">
        <v>1</v>
      </c>
      <c r="AM511" s="214" t="s">
        <v>855</v>
      </c>
      <c r="AN511" s="214">
        <v>1</v>
      </c>
      <c r="AO511" s="214">
        <v>0</v>
      </c>
      <c r="AP511" s="214">
        <v>0</v>
      </c>
      <c r="AQ511" s="214">
        <v>0</v>
      </c>
      <c r="AR511" s="214">
        <v>1</v>
      </c>
      <c r="AS511" s="214">
        <v>2</v>
      </c>
    </row>
    <row r="512" spans="2:46" x14ac:dyDescent="0.2">
      <c r="B512" s="214" t="s">
        <v>2390</v>
      </c>
      <c r="C512" s="214" t="s">
        <v>76</v>
      </c>
      <c r="D512" s="214" t="s">
        <v>381</v>
      </c>
      <c r="E512" s="214" t="s">
        <v>1437</v>
      </c>
      <c r="F512" s="214" t="s">
        <v>1435</v>
      </c>
      <c r="G512" s="214" t="s">
        <v>26</v>
      </c>
      <c r="H512" s="214" t="s">
        <v>1493</v>
      </c>
      <c r="I512" s="214" t="s">
        <v>26</v>
      </c>
      <c r="T512" s="214">
        <v>3</v>
      </c>
      <c r="AB512" s="214">
        <v>2</v>
      </c>
      <c r="AG512" s="214" t="s">
        <v>72</v>
      </c>
      <c r="AN512" s="214">
        <v>2</v>
      </c>
      <c r="AO512" s="214">
        <v>0</v>
      </c>
      <c r="AP512" s="214">
        <v>0</v>
      </c>
      <c r="AQ512" s="214">
        <v>0</v>
      </c>
      <c r="AR512" s="214">
        <v>3</v>
      </c>
      <c r="AS512" s="214">
        <v>5</v>
      </c>
      <c r="AT512" s="214" t="s">
        <v>233</v>
      </c>
    </row>
    <row r="513" spans="2:46" x14ac:dyDescent="0.2">
      <c r="B513" s="214" t="s">
        <v>2390</v>
      </c>
      <c r="C513" s="214" t="s">
        <v>76</v>
      </c>
      <c r="D513" s="214" t="s">
        <v>381</v>
      </c>
      <c r="E513" s="214" t="s">
        <v>1437</v>
      </c>
      <c r="F513" s="214" t="s">
        <v>1435</v>
      </c>
      <c r="G513" s="214" t="s">
        <v>26</v>
      </c>
      <c r="H513" s="214" t="s">
        <v>1517</v>
      </c>
      <c r="I513" s="214" t="s">
        <v>8</v>
      </c>
      <c r="AB513" s="214">
        <v>1</v>
      </c>
      <c r="AG513" s="214" t="s">
        <v>723</v>
      </c>
      <c r="AN513" s="214">
        <v>1</v>
      </c>
      <c r="AO513" s="214">
        <v>0</v>
      </c>
      <c r="AP513" s="214">
        <v>0</v>
      </c>
      <c r="AQ513" s="214">
        <v>0</v>
      </c>
      <c r="AR513" s="214">
        <v>0</v>
      </c>
      <c r="AS513" s="214">
        <v>1</v>
      </c>
      <c r="AT513" s="214">
        <v>40000</v>
      </c>
    </row>
    <row r="514" spans="2:46" x14ac:dyDescent="0.2">
      <c r="B514" s="214" t="s">
        <v>2390</v>
      </c>
      <c r="C514" s="214" t="s">
        <v>76</v>
      </c>
      <c r="D514" s="214" t="s">
        <v>381</v>
      </c>
      <c r="E514" s="214" t="s">
        <v>1437</v>
      </c>
      <c r="F514" s="214" t="s">
        <v>1435</v>
      </c>
      <c r="G514" s="214" t="s">
        <v>26</v>
      </c>
      <c r="H514" s="214" t="s">
        <v>1566</v>
      </c>
      <c r="I514" s="214" t="s">
        <v>1367</v>
      </c>
      <c r="AB514" s="214">
        <v>1</v>
      </c>
      <c r="AG514" s="214" t="s">
        <v>1165</v>
      </c>
      <c r="AN514" s="214">
        <v>1</v>
      </c>
      <c r="AO514" s="214">
        <v>0</v>
      </c>
      <c r="AP514" s="214">
        <v>0</v>
      </c>
      <c r="AQ514" s="214">
        <v>0</v>
      </c>
      <c r="AR514" s="214">
        <v>0</v>
      </c>
      <c r="AS514" s="214">
        <v>1</v>
      </c>
    </row>
    <row r="515" spans="2:46" x14ac:dyDescent="0.2">
      <c r="B515" s="214" t="s">
        <v>3167</v>
      </c>
      <c r="C515" s="214" t="s">
        <v>76</v>
      </c>
      <c r="D515" s="214" t="s">
        <v>1570</v>
      </c>
      <c r="E515" s="214" t="s">
        <v>1437</v>
      </c>
      <c r="F515" s="214" t="s">
        <v>1435</v>
      </c>
      <c r="G515" s="214" t="s">
        <v>26</v>
      </c>
      <c r="H515" s="214" t="s">
        <v>1588</v>
      </c>
      <c r="I515" s="214" t="s">
        <v>26</v>
      </c>
      <c r="T515" s="214">
        <v>1</v>
      </c>
      <c r="U515" s="214" t="s">
        <v>1344</v>
      </c>
      <c r="AB515" s="214">
        <v>1</v>
      </c>
      <c r="AG515" s="214" t="s">
        <v>1345</v>
      </c>
      <c r="AL515" s="214">
        <v>6</v>
      </c>
      <c r="AM515" s="214" t="s">
        <v>1589</v>
      </c>
      <c r="AN515" s="214">
        <v>1</v>
      </c>
      <c r="AO515" s="214">
        <v>0</v>
      </c>
      <c r="AP515" s="214">
        <v>0</v>
      </c>
      <c r="AQ515" s="214">
        <v>0</v>
      </c>
      <c r="AR515" s="214">
        <v>7</v>
      </c>
      <c r="AS515" s="214">
        <v>8</v>
      </c>
      <c r="AT515" s="214">
        <v>41106</v>
      </c>
    </row>
    <row r="516" spans="2:46" x14ac:dyDescent="0.2">
      <c r="B516" s="214" t="s">
        <v>2469</v>
      </c>
      <c r="C516" s="214" t="s">
        <v>76</v>
      </c>
      <c r="D516" s="214" t="s">
        <v>416</v>
      </c>
      <c r="E516" s="214" t="s">
        <v>1437</v>
      </c>
      <c r="F516" s="214" t="s">
        <v>1435</v>
      </c>
      <c r="G516" s="214" t="s">
        <v>26</v>
      </c>
      <c r="H516" s="214" t="s">
        <v>1647</v>
      </c>
      <c r="I516" s="214" t="s">
        <v>749</v>
      </c>
      <c r="V516" s="214">
        <v>1</v>
      </c>
      <c r="AA516" s="214" t="s">
        <v>20</v>
      </c>
      <c r="AB516" s="214">
        <v>3</v>
      </c>
      <c r="AG516" s="214" t="s">
        <v>20</v>
      </c>
      <c r="AL516" s="214">
        <v>5</v>
      </c>
      <c r="AN516" s="214">
        <v>4</v>
      </c>
      <c r="AO516" s="214">
        <v>0</v>
      </c>
      <c r="AP516" s="214">
        <v>0</v>
      </c>
      <c r="AQ516" s="214">
        <v>0</v>
      </c>
      <c r="AR516" s="214">
        <v>5</v>
      </c>
      <c r="AS516" s="214">
        <v>9</v>
      </c>
      <c r="AT516" s="214" t="s">
        <v>1648</v>
      </c>
    </row>
    <row r="517" spans="2:46" x14ac:dyDescent="0.2">
      <c r="B517" s="214" t="s">
        <v>2469</v>
      </c>
      <c r="C517" s="214" t="s">
        <v>76</v>
      </c>
      <c r="D517" s="214" t="s">
        <v>416</v>
      </c>
      <c r="E517" s="214" t="s">
        <v>1437</v>
      </c>
      <c r="F517" s="214" t="s">
        <v>1435</v>
      </c>
      <c r="G517" s="214" t="s">
        <v>26</v>
      </c>
      <c r="H517" s="214" t="s">
        <v>1659</v>
      </c>
      <c r="I517" s="214" t="s">
        <v>1246</v>
      </c>
      <c r="V517" s="214">
        <v>1</v>
      </c>
      <c r="AA517" s="214" t="s">
        <v>1247</v>
      </c>
      <c r="AN517" s="214">
        <v>1</v>
      </c>
      <c r="AO517" s="214">
        <v>0</v>
      </c>
      <c r="AP517" s="214">
        <v>0</v>
      </c>
      <c r="AQ517" s="214">
        <v>0</v>
      </c>
      <c r="AR517" s="214">
        <v>0</v>
      </c>
      <c r="AS517" s="214">
        <v>1</v>
      </c>
      <c r="AT517" s="214">
        <v>41155</v>
      </c>
    </row>
    <row r="518" spans="2:46" x14ac:dyDescent="0.2">
      <c r="B518" s="214" t="s">
        <v>2591</v>
      </c>
      <c r="C518" s="214" t="s">
        <v>76</v>
      </c>
      <c r="D518" s="214" t="s">
        <v>1704</v>
      </c>
      <c r="E518" s="214" t="s">
        <v>1437</v>
      </c>
      <c r="F518" s="214" t="s">
        <v>1435</v>
      </c>
      <c r="G518" s="214" t="s">
        <v>26</v>
      </c>
      <c r="H518" s="214" t="s">
        <v>1747</v>
      </c>
      <c r="I518" s="214" t="s">
        <v>26</v>
      </c>
      <c r="AL518" s="214">
        <v>19</v>
      </c>
      <c r="AN518" s="214">
        <v>0</v>
      </c>
      <c r="AO518" s="214">
        <v>0</v>
      </c>
      <c r="AP518" s="214">
        <v>0</v>
      </c>
      <c r="AQ518" s="214">
        <v>0</v>
      </c>
      <c r="AR518" s="214">
        <v>19</v>
      </c>
      <c r="AS518" s="214">
        <v>19</v>
      </c>
    </row>
    <row r="519" spans="2:46" x14ac:dyDescent="0.2">
      <c r="B519" s="214" t="s">
        <v>2749</v>
      </c>
      <c r="C519" s="214" t="s">
        <v>76</v>
      </c>
      <c r="D519" s="214" t="s">
        <v>317</v>
      </c>
      <c r="E519" s="214" t="s">
        <v>1437</v>
      </c>
      <c r="F519" s="214" t="s">
        <v>1435</v>
      </c>
      <c r="G519" s="214" t="s">
        <v>26</v>
      </c>
      <c r="H519" s="214" t="s">
        <v>1828</v>
      </c>
      <c r="I519" s="214" t="s">
        <v>26</v>
      </c>
      <c r="T519" s="214">
        <v>2</v>
      </c>
      <c r="U519" s="214" t="s">
        <v>836</v>
      </c>
      <c r="AB519" s="214">
        <v>1</v>
      </c>
      <c r="AG519" s="214" t="s">
        <v>192</v>
      </c>
      <c r="AL519" s="214">
        <v>5</v>
      </c>
      <c r="AN519" s="214">
        <v>1</v>
      </c>
      <c r="AO519" s="214">
        <v>0</v>
      </c>
      <c r="AP519" s="214">
        <v>0</v>
      </c>
      <c r="AQ519" s="214">
        <v>0</v>
      </c>
      <c r="AR519" s="214">
        <v>7</v>
      </c>
      <c r="AS519" s="214">
        <v>8</v>
      </c>
      <c r="AT519" s="214">
        <v>40200</v>
      </c>
    </row>
    <row r="520" spans="2:46" x14ac:dyDescent="0.2">
      <c r="B520" s="214" t="s">
        <v>2661</v>
      </c>
      <c r="C520" s="214" t="s">
        <v>76</v>
      </c>
      <c r="D520" s="214" t="s">
        <v>1871</v>
      </c>
      <c r="E520" s="214" t="s">
        <v>1437</v>
      </c>
      <c r="F520" s="214" t="s">
        <v>1435</v>
      </c>
      <c r="G520" s="214" t="s">
        <v>26</v>
      </c>
      <c r="H520" s="214" t="s">
        <v>1878</v>
      </c>
      <c r="I520" s="214" t="s">
        <v>26</v>
      </c>
      <c r="AB520" s="214">
        <v>1</v>
      </c>
      <c r="AF520" s="214">
        <v>3</v>
      </c>
      <c r="AG520" s="214" t="s">
        <v>2132</v>
      </c>
      <c r="AN520" s="214">
        <v>1</v>
      </c>
      <c r="AO520" s="214">
        <v>0</v>
      </c>
      <c r="AP520" s="214">
        <v>0</v>
      </c>
      <c r="AQ520" s="214">
        <v>0</v>
      </c>
      <c r="AR520" s="214">
        <v>3</v>
      </c>
      <c r="AS520" s="214">
        <v>4</v>
      </c>
      <c r="AT520" s="214">
        <v>39407</v>
      </c>
    </row>
    <row r="521" spans="2:46" x14ac:dyDescent="0.2">
      <c r="B521" s="214" t="s">
        <v>2930</v>
      </c>
      <c r="C521" s="214" t="s">
        <v>76</v>
      </c>
      <c r="D521" s="214" t="s">
        <v>1886</v>
      </c>
      <c r="E521" s="214" t="s">
        <v>1437</v>
      </c>
      <c r="F521" s="214" t="s">
        <v>1435</v>
      </c>
      <c r="G521" s="214" t="s">
        <v>26</v>
      </c>
      <c r="H521" s="214" t="s">
        <v>1901</v>
      </c>
      <c r="I521" s="214" t="s">
        <v>217</v>
      </c>
      <c r="T521" s="214">
        <v>1</v>
      </c>
      <c r="U521" s="214" t="s">
        <v>1253</v>
      </c>
      <c r="AB521" s="214">
        <v>4</v>
      </c>
      <c r="AF521" s="214">
        <v>1</v>
      </c>
      <c r="AG521" s="214" t="s">
        <v>1253</v>
      </c>
      <c r="AL521" s="214">
        <v>3</v>
      </c>
      <c r="AM521" s="214" t="s">
        <v>1253</v>
      </c>
      <c r="AN521" s="214">
        <v>4</v>
      </c>
      <c r="AO521" s="214">
        <v>0</v>
      </c>
      <c r="AP521" s="214">
        <v>0</v>
      </c>
      <c r="AQ521" s="214">
        <v>0</v>
      </c>
      <c r="AR521" s="214">
        <v>5</v>
      </c>
      <c r="AS521" s="214">
        <v>9</v>
      </c>
      <c r="AT521" s="214" t="s">
        <v>1254</v>
      </c>
    </row>
    <row r="522" spans="2:46" x14ac:dyDescent="0.2">
      <c r="B522" s="214" t="s">
        <v>2977</v>
      </c>
      <c r="C522" s="214" t="s">
        <v>76</v>
      </c>
      <c r="D522" s="214" t="s">
        <v>57</v>
      </c>
      <c r="E522" s="214" t="s">
        <v>1437</v>
      </c>
      <c r="F522" s="214" t="s">
        <v>1435</v>
      </c>
      <c r="G522" s="214" t="s">
        <v>26</v>
      </c>
      <c r="H522" s="214" t="s">
        <v>1930</v>
      </c>
      <c r="I522" s="214" t="s">
        <v>26</v>
      </c>
      <c r="AB522" s="214">
        <v>1</v>
      </c>
      <c r="AF522" s="214">
        <v>2</v>
      </c>
      <c r="AG522" s="214" t="s">
        <v>680</v>
      </c>
      <c r="AL522" s="214">
        <v>3</v>
      </c>
      <c r="AM522" s="214" t="s">
        <v>680</v>
      </c>
      <c r="AN522" s="214">
        <v>1</v>
      </c>
      <c r="AO522" s="214">
        <v>0</v>
      </c>
      <c r="AP522" s="214">
        <v>0</v>
      </c>
      <c r="AQ522" s="214">
        <v>0</v>
      </c>
      <c r="AR522" s="214">
        <v>5</v>
      </c>
      <c r="AS522" s="214">
        <v>6</v>
      </c>
      <c r="AT522" s="214" t="s">
        <v>682</v>
      </c>
    </row>
    <row r="523" spans="2:46" x14ac:dyDescent="0.2">
      <c r="B523" s="214" t="s">
        <v>3128</v>
      </c>
      <c r="C523" s="214" t="s">
        <v>76</v>
      </c>
      <c r="D523" s="214" t="s">
        <v>429</v>
      </c>
      <c r="E523" s="214" t="s">
        <v>1437</v>
      </c>
      <c r="F523" s="214" t="s">
        <v>1435</v>
      </c>
      <c r="G523" s="214" t="s">
        <v>26</v>
      </c>
      <c r="H523" s="214" t="s">
        <v>2041</v>
      </c>
      <c r="I523" s="214" t="s">
        <v>291</v>
      </c>
      <c r="AB523" s="214">
        <v>1</v>
      </c>
      <c r="AF523" s="214">
        <v>1</v>
      </c>
      <c r="AG523" s="214" t="s">
        <v>427</v>
      </c>
      <c r="AL523" s="214">
        <v>1</v>
      </c>
      <c r="AM523" s="214" t="s">
        <v>427</v>
      </c>
      <c r="AN523" s="214">
        <v>1</v>
      </c>
      <c r="AO523" s="214">
        <v>0</v>
      </c>
      <c r="AP523" s="214">
        <v>0</v>
      </c>
      <c r="AQ523" s="214">
        <v>0</v>
      </c>
      <c r="AR523" s="214">
        <v>2</v>
      </c>
      <c r="AS523" s="214">
        <v>3</v>
      </c>
      <c r="AT523" s="214">
        <v>38681</v>
      </c>
    </row>
    <row r="524" spans="2:46" x14ac:dyDescent="0.2">
      <c r="B524" s="214" t="s">
        <v>3135</v>
      </c>
      <c r="C524" s="214" t="s">
        <v>76</v>
      </c>
      <c r="D524" s="214" t="s">
        <v>2046</v>
      </c>
      <c r="E524" s="214" t="s">
        <v>1437</v>
      </c>
      <c r="F524" s="214" t="s">
        <v>1435</v>
      </c>
      <c r="G524" s="214" t="s">
        <v>26</v>
      </c>
      <c r="H524" s="214" t="s">
        <v>2052</v>
      </c>
      <c r="I524" s="214" t="s">
        <v>26</v>
      </c>
      <c r="V524" s="214">
        <v>1</v>
      </c>
      <c r="AA524" s="214" t="s">
        <v>2135</v>
      </c>
      <c r="AB524" s="214">
        <v>1</v>
      </c>
      <c r="AF524" s="214">
        <v>2</v>
      </c>
      <c r="AG524" s="214" t="s">
        <v>302</v>
      </c>
      <c r="AL524" s="214">
        <v>1</v>
      </c>
      <c r="AN524" s="214">
        <v>2</v>
      </c>
      <c r="AO524" s="214">
        <v>0</v>
      </c>
      <c r="AP524" s="214">
        <v>0</v>
      </c>
      <c r="AQ524" s="214">
        <v>0</v>
      </c>
      <c r="AR524" s="214">
        <v>3</v>
      </c>
      <c r="AS524" s="214">
        <v>5</v>
      </c>
      <c r="AT524" s="214" t="s">
        <v>888</v>
      </c>
    </row>
    <row r="525" spans="2:46" x14ac:dyDescent="0.2">
      <c r="B525" s="214" t="s">
        <v>3160</v>
      </c>
      <c r="C525" s="214" t="s">
        <v>76</v>
      </c>
      <c r="D525" s="214" t="s">
        <v>444</v>
      </c>
      <c r="E525" s="214" t="s">
        <v>1437</v>
      </c>
      <c r="F525" s="214" t="s">
        <v>1435</v>
      </c>
      <c r="G525" s="214" t="s">
        <v>26</v>
      </c>
      <c r="H525" s="214" t="s">
        <v>2073</v>
      </c>
      <c r="I525" s="214" t="s">
        <v>1114</v>
      </c>
      <c r="AB525" s="214">
        <v>3</v>
      </c>
      <c r="AG525" s="214" t="s">
        <v>1127</v>
      </c>
      <c r="AN525" s="214">
        <v>3</v>
      </c>
      <c r="AO525" s="214">
        <v>0</v>
      </c>
      <c r="AP525" s="214">
        <v>0</v>
      </c>
      <c r="AQ525" s="214">
        <v>0</v>
      </c>
      <c r="AR525" s="214">
        <v>0</v>
      </c>
      <c r="AS525" s="214">
        <v>3</v>
      </c>
      <c r="AT525" s="214">
        <v>40834</v>
      </c>
    </row>
    <row r="526" spans="2:46" x14ac:dyDescent="0.2">
      <c r="B526" s="214" t="s">
        <v>2390</v>
      </c>
      <c r="C526" s="214" t="s">
        <v>76</v>
      </c>
      <c r="D526" s="214" t="s">
        <v>381</v>
      </c>
      <c r="E526" s="214" t="s">
        <v>1437</v>
      </c>
      <c r="F526" s="214" t="s">
        <v>1435</v>
      </c>
      <c r="G526" s="214" t="s">
        <v>248</v>
      </c>
      <c r="H526" s="214" t="s">
        <v>1501</v>
      </c>
      <c r="I526" s="214" t="s">
        <v>248</v>
      </c>
      <c r="T526" s="214">
        <v>1</v>
      </c>
      <c r="AB526" s="214">
        <v>4</v>
      </c>
      <c r="AG526" s="214" t="s">
        <v>1363</v>
      </c>
      <c r="AN526" s="214">
        <v>4</v>
      </c>
      <c r="AO526" s="214">
        <v>0</v>
      </c>
      <c r="AP526" s="214">
        <v>0</v>
      </c>
      <c r="AQ526" s="214">
        <v>0</v>
      </c>
      <c r="AR526" s="214">
        <v>1</v>
      </c>
      <c r="AS526" s="214">
        <v>5</v>
      </c>
      <c r="AT526" s="214" t="s">
        <v>37</v>
      </c>
    </row>
    <row r="527" spans="2:46" x14ac:dyDescent="0.2">
      <c r="B527" s="214" t="s">
        <v>2390</v>
      </c>
      <c r="C527" s="214" t="s">
        <v>76</v>
      </c>
      <c r="D527" s="214" t="s">
        <v>381</v>
      </c>
      <c r="E527" s="214" t="s">
        <v>1437</v>
      </c>
      <c r="F527" s="214" t="s">
        <v>1435</v>
      </c>
      <c r="G527" s="214" t="s">
        <v>248</v>
      </c>
      <c r="H527" s="214" t="s">
        <v>1541</v>
      </c>
      <c r="I527" s="214" t="s">
        <v>845</v>
      </c>
      <c r="AB527" s="214">
        <v>1</v>
      </c>
      <c r="AG527" s="214" t="s">
        <v>846</v>
      </c>
      <c r="AN527" s="214">
        <v>1</v>
      </c>
      <c r="AO527" s="214">
        <v>0</v>
      </c>
      <c r="AP527" s="214">
        <v>0</v>
      </c>
      <c r="AQ527" s="214">
        <v>0</v>
      </c>
      <c r="AR527" s="214">
        <v>0</v>
      </c>
      <c r="AS527" s="214">
        <v>1</v>
      </c>
    </row>
    <row r="528" spans="2:46" x14ac:dyDescent="0.2">
      <c r="B528" s="214" t="s">
        <v>2424</v>
      </c>
      <c r="C528" s="214" t="s">
        <v>76</v>
      </c>
      <c r="D528" s="214" t="s">
        <v>1686</v>
      </c>
      <c r="E528" s="214" t="s">
        <v>1437</v>
      </c>
      <c r="F528" s="214" t="s">
        <v>1435</v>
      </c>
      <c r="G528" s="214" t="s">
        <v>248</v>
      </c>
      <c r="H528" s="214" t="s">
        <v>1689</v>
      </c>
      <c r="I528" s="214" t="s">
        <v>248</v>
      </c>
      <c r="AB528" s="214">
        <v>1</v>
      </c>
      <c r="AF528" s="214">
        <v>2</v>
      </c>
      <c r="AG528" s="214" t="s">
        <v>130</v>
      </c>
      <c r="AL528" s="214">
        <v>1</v>
      </c>
      <c r="AN528" s="214">
        <v>1</v>
      </c>
      <c r="AO528" s="214">
        <v>0</v>
      </c>
      <c r="AP528" s="214">
        <v>0</v>
      </c>
      <c r="AQ528" s="214">
        <v>0</v>
      </c>
      <c r="AR528" s="214">
        <v>3</v>
      </c>
      <c r="AS528" s="214">
        <v>4</v>
      </c>
      <c r="AT528" s="214" t="s">
        <v>472</v>
      </c>
    </row>
    <row r="529" spans="1:49" x14ac:dyDescent="0.2">
      <c r="B529" s="214" t="s">
        <v>2591</v>
      </c>
      <c r="C529" s="214" t="s">
        <v>76</v>
      </c>
      <c r="D529" s="214" t="s">
        <v>1704</v>
      </c>
      <c r="E529" s="214" t="s">
        <v>1437</v>
      </c>
      <c r="F529" s="214" t="s">
        <v>1435</v>
      </c>
      <c r="G529" s="214" t="s">
        <v>248</v>
      </c>
      <c r="H529" s="214" t="s">
        <v>1706</v>
      </c>
      <c r="I529" s="214" t="s">
        <v>342</v>
      </c>
      <c r="AB529" s="214">
        <v>1</v>
      </c>
      <c r="AG529" s="214" t="s">
        <v>343</v>
      </c>
      <c r="AN529" s="214">
        <v>1</v>
      </c>
      <c r="AO529" s="214">
        <v>0</v>
      </c>
      <c r="AP529" s="214">
        <v>0</v>
      </c>
      <c r="AQ529" s="214">
        <v>0</v>
      </c>
      <c r="AR529" s="214">
        <v>0</v>
      </c>
      <c r="AS529" s="214">
        <v>1</v>
      </c>
    </row>
    <row r="530" spans="1:49" x14ac:dyDescent="0.2">
      <c r="B530" s="214" t="s">
        <v>2655</v>
      </c>
      <c r="C530" s="214" t="s">
        <v>76</v>
      </c>
      <c r="D530" s="214" t="s">
        <v>1767</v>
      </c>
      <c r="E530" s="214" t="s">
        <v>1437</v>
      </c>
      <c r="F530" s="214" t="s">
        <v>1435</v>
      </c>
      <c r="G530" s="214" t="s">
        <v>248</v>
      </c>
      <c r="H530" s="214" t="s">
        <v>1788</v>
      </c>
      <c r="I530" s="214" t="s">
        <v>129</v>
      </c>
      <c r="AL530" s="214">
        <v>1</v>
      </c>
      <c r="AM530" s="214" t="s">
        <v>1093</v>
      </c>
      <c r="AN530" s="214">
        <v>0</v>
      </c>
      <c r="AO530" s="214">
        <v>0</v>
      </c>
      <c r="AP530" s="214">
        <v>0</v>
      </c>
      <c r="AQ530" s="214">
        <v>0</v>
      </c>
      <c r="AR530" s="214">
        <v>1</v>
      </c>
      <c r="AS530" s="214">
        <v>1</v>
      </c>
      <c r="AT530" s="214">
        <v>40792</v>
      </c>
    </row>
    <row r="531" spans="1:49" x14ac:dyDescent="0.2">
      <c r="B531" s="214" t="s">
        <v>2930</v>
      </c>
      <c r="C531" s="214" t="s">
        <v>76</v>
      </c>
      <c r="D531" s="214" t="s">
        <v>1886</v>
      </c>
      <c r="E531" s="214" t="s">
        <v>1437</v>
      </c>
      <c r="F531" s="214" t="s">
        <v>1435</v>
      </c>
      <c r="G531" s="214" t="s">
        <v>248</v>
      </c>
      <c r="H531" s="214" t="s">
        <v>1898</v>
      </c>
      <c r="I531" s="214" t="s">
        <v>1116</v>
      </c>
      <c r="T531" s="214">
        <v>1</v>
      </c>
      <c r="U531" s="214" t="s">
        <v>1347</v>
      </c>
      <c r="AB531" s="214">
        <v>3</v>
      </c>
      <c r="AF531" s="214">
        <v>1</v>
      </c>
      <c r="AG531" s="214" t="s">
        <v>1347</v>
      </c>
      <c r="AL531" s="214">
        <v>2</v>
      </c>
      <c r="AM531" s="214" t="s">
        <v>1347</v>
      </c>
      <c r="AN531" s="214">
        <v>3</v>
      </c>
      <c r="AO531" s="214">
        <v>0</v>
      </c>
      <c r="AP531" s="214">
        <v>0</v>
      </c>
      <c r="AQ531" s="214">
        <v>0</v>
      </c>
      <c r="AR531" s="214">
        <v>4</v>
      </c>
      <c r="AS531" s="214">
        <v>7</v>
      </c>
      <c r="AT531" s="214" t="s">
        <v>1117</v>
      </c>
    </row>
    <row r="532" spans="1:49" x14ac:dyDescent="0.2">
      <c r="B532" s="214" t="s">
        <v>2977</v>
      </c>
      <c r="C532" s="214" t="s">
        <v>76</v>
      </c>
      <c r="D532" s="214" t="s">
        <v>57</v>
      </c>
      <c r="E532" s="214" t="s">
        <v>1437</v>
      </c>
      <c r="F532" s="214" t="s">
        <v>1435</v>
      </c>
      <c r="G532" s="214" t="s">
        <v>248</v>
      </c>
      <c r="H532" s="214" t="s">
        <v>1926</v>
      </c>
      <c r="I532" s="214" t="s">
        <v>248</v>
      </c>
      <c r="AB532" s="214">
        <v>1</v>
      </c>
      <c r="AF532" s="214">
        <v>1</v>
      </c>
      <c r="AG532" s="214" t="s">
        <v>504</v>
      </c>
      <c r="AL532" s="214">
        <v>2</v>
      </c>
      <c r="AM532" s="214" t="s">
        <v>504</v>
      </c>
      <c r="AN532" s="214">
        <v>1</v>
      </c>
      <c r="AO532" s="214">
        <v>0</v>
      </c>
      <c r="AP532" s="214">
        <v>0</v>
      </c>
      <c r="AQ532" s="214">
        <v>0</v>
      </c>
      <c r="AR532" s="214">
        <v>3</v>
      </c>
      <c r="AS532" s="214">
        <v>4</v>
      </c>
      <c r="AT532" s="214">
        <v>39948</v>
      </c>
    </row>
    <row r="533" spans="1:49" x14ac:dyDescent="0.2">
      <c r="B533" s="214" t="s">
        <v>3061</v>
      </c>
      <c r="C533" s="214" t="s">
        <v>76</v>
      </c>
      <c r="D533" s="214" t="s">
        <v>1964</v>
      </c>
      <c r="E533" s="214" t="s">
        <v>1437</v>
      </c>
      <c r="F533" s="214" t="s">
        <v>1435</v>
      </c>
      <c r="G533" s="214" t="s">
        <v>248</v>
      </c>
      <c r="H533" s="214" t="s">
        <v>1981</v>
      </c>
      <c r="I533" s="214" t="s">
        <v>129</v>
      </c>
      <c r="J533" s="214">
        <v>0</v>
      </c>
      <c r="P533" s="214">
        <v>0</v>
      </c>
      <c r="AB533" s="214">
        <v>3</v>
      </c>
      <c r="AG533" s="214" t="s">
        <v>573</v>
      </c>
      <c r="AL533" s="214">
        <v>2</v>
      </c>
      <c r="AM533" s="214" t="s">
        <v>1229</v>
      </c>
      <c r="AN533" s="214">
        <v>3</v>
      </c>
      <c r="AO533" s="214">
        <v>0</v>
      </c>
      <c r="AP533" s="214">
        <v>0</v>
      </c>
      <c r="AQ533" s="214">
        <v>0</v>
      </c>
      <c r="AR533" s="214">
        <v>2</v>
      </c>
      <c r="AS533" s="214">
        <v>5</v>
      </c>
      <c r="AT533" s="214">
        <v>40917</v>
      </c>
    </row>
    <row r="534" spans="1:49" x14ac:dyDescent="0.2">
      <c r="B534" s="214" t="s">
        <v>3128</v>
      </c>
      <c r="C534" s="214" t="s">
        <v>76</v>
      </c>
      <c r="D534" s="214" t="s">
        <v>429</v>
      </c>
      <c r="E534" s="214" t="s">
        <v>1437</v>
      </c>
      <c r="F534" s="214" t="s">
        <v>1435</v>
      </c>
      <c r="G534" s="214" t="s">
        <v>248</v>
      </c>
      <c r="H534" s="214" t="s">
        <v>2040</v>
      </c>
      <c r="I534" s="214" t="s">
        <v>248</v>
      </c>
      <c r="AB534" s="214">
        <v>2</v>
      </c>
      <c r="AF534" s="214">
        <v>1</v>
      </c>
      <c r="AG534" s="214" t="s">
        <v>273</v>
      </c>
      <c r="AH534" s="214">
        <v>1</v>
      </c>
      <c r="AL534" s="214">
        <v>1</v>
      </c>
      <c r="AM534" s="214" t="s">
        <v>273</v>
      </c>
      <c r="AN534" s="214">
        <v>3</v>
      </c>
      <c r="AO534" s="214">
        <v>0</v>
      </c>
      <c r="AP534" s="214">
        <v>0</v>
      </c>
      <c r="AQ534" s="214">
        <v>0</v>
      </c>
      <c r="AR534" s="214">
        <v>2</v>
      </c>
      <c r="AS534" s="214">
        <v>5</v>
      </c>
      <c r="AT534" s="214" t="s">
        <v>198</v>
      </c>
    </row>
    <row r="535" spans="1:49" x14ac:dyDescent="0.2">
      <c r="B535" s="214" t="s">
        <v>3167</v>
      </c>
      <c r="C535" s="214" t="s">
        <v>76</v>
      </c>
      <c r="D535" s="214" t="s">
        <v>1570</v>
      </c>
      <c r="E535" s="214" t="s">
        <v>1437</v>
      </c>
      <c r="F535" s="214" t="s">
        <v>1435</v>
      </c>
      <c r="G535" s="214" t="s">
        <v>396</v>
      </c>
      <c r="H535" s="214" t="s">
        <v>1584</v>
      </c>
      <c r="I535" s="214" t="s">
        <v>396</v>
      </c>
      <c r="T535" s="214">
        <v>1</v>
      </c>
      <c r="U535" s="214" t="s">
        <v>1317</v>
      </c>
      <c r="AB535" s="214">
        <v>4</v>
      </c>
      <c r="AG535" s="214" t="s">
        <v>263</v>
      </c>
      <c r="AL535" s="214">
        <v>6</v>
      </c>
      <c r="AM535" s="214" t="s">
        <v>263</v>
      </c>
      <c r="AN535" s="214">
        <v>4</v>
      </c>
      <c r="AO535" s="214">
        <v>0</v>
      </c>
      <c r="AP535" s="214">
        <v>0</v>
      </c>
      <c r="AQ535" s="214">
        <v>0</v>
      </c>
      <c r="AR535" s="214">
        <v>7</v>
      </c>
      <c r="AS535" s="214">
        <v>11</v>
      </c>
      <c r="AT535" s="214">
        <v>39084</v>
      </c>
    </row>
    <row r="536" spans="1:49" x14ac:dyDescent="0.2">
      <c r="G536" s="214">
        <f>COUNTA(G450:G535)</f>
        <v>86</v>
      </c>
    </row>
    <row r="537" spans="1:49" x14ac:dyDescent="0.2">
      <c r="A537" s="214" t="s">
        <v>40</v>
      </c>
      <c r="B537" s="214" t="s">
        <v>3400</v>
      </c>
      <c r="C537" s="214" t="s">
        <v>75</v>
      </c>
      <c r="D537" s="214" t="s">
        <v>126</v>
      </c>
      <c r="E537" s="214" t="s">
        <v>1902</v>
      </c>
      <c r="F537" s="214" t="s">
        <v>2089</v>
      </c>
      <c r="G537" s="214" t="s">
        <v>2090</v>
      </c>
      <c r="H537" s="214" t="s">
        <v>2092</v>
      </c>
      <c r="I537" s="214" t="s">
        <v>2106</v>
      </c>
      <c r="J537" s="214" t="s">
        <v>1383</v>
      </c>
      <c r="K537" s="214" t="s">
        <v>1384</v>
      </c>
      <c r="L537" s="214" t="s">
        <v>1385</v>
      </c>
      <c r="M537" s="214" t="s">
        <v>1386</v>
      </c>
      <c r="N537" s="214" t="s">
        <v>1545</v>
      </c>
      <c r="O537" s="214" t="s">
        <v>1392</v>
      </c>
      <c r="P537" s="214" t="s">
        <v>1387</v>
      </c>
      <c r="Q537" s="214" t="s">
        <v>1388</v>
      </c>
      <c r="R537" s="214" t="s">
        <v>1390</v>
      </c>
      <c r="S537" s="214" t="s">
        <v>1391</v>
      </c>
      <c r="T537" s="214" t="s">
        <v>1389</v>
      </c>
      <c r="U537" s="214" t="s">
        <v>1393</v>
      </c>
      <c r="V537" s="214" t="s">
        <v>1394</v>
      </c>
      <c r="W537" s="214" t="s">
        <v>1395</v>
      </c>
      <c r="X537" s="214" t="s">
        <v>1396</v>
      </c>
      <c r="Y537" s="214" t="s">
        <v>1397</v>
      </c>
      <c r="Z537" s="214" t="s">
        <v>1398</v>
      </c>
      <c r="AA537" s="214" t="s">
        <v>1399</v>
      </c>
      <c r="AB537" s="214" t="s">
        <v>1400</v>
      </c>
      <c r="AC537" s="214" t="s">
        <v>1401</v>
      </c>
      <c r="AD537" s="214" t="s">
        <v>1402</v>
      </c>
      <c r="AE537" s="214" t="s">
        <v>1403</v>
      </c>
      <c r="AF537" s="214" t="s">
        <v>1404</v>
      </c>
      <c r="AG537" s="214" t="s">
        <v>1405</v>
      </c>
      <c r="AH537" s="214" t="s">
        <v>1406</v>
      </c>
      <c r="AI537" s="214" t="s">
        <v>1407</v>
      </c>
      <c r="AJ537" s="214" t="s">
        <v>1408</v>
      </c>
      <c r="AK537" s="214" t="s">
        <v>1409</v>
      </c>
      <c r="AL537" s="214" t="s">
        <v>1410</v>
      </c>
      <c r="AM537" s="214" t="s">
        <v>1411</v>
      </c>
      <c r="AN537" s="214" t="s">
        <v>1412</v>
      </c>
      <c r="AO537" s="214" t="s">
        <v>1413</v>
      </c>
      <c r="AP537" s="214" t="s">
        <v>1414</v>
      </c>
      <c r="AQ537" s="214" t="s">
        <v>1415</v>
      </c>
      <c r="AR537" s="214" t="s">
        <v>2094</v>
      </c>
      <c r="AS537" s="214" t="s">
        <v>2095</v>
      </c>
      <c r="AT537" s="214" t="s">
        <v>2107</v>
      </c>
      <c r="AU537" s="214" t="s">
        <v>2108</v>
      </c>
      <c r="AV537" s="214" t="s">
        <v>127</v>
      </c>
      <c r="AW537" s="214" t="s">
        <v>2102</v>
      </c>
    </row>
    <row r="538" spans="1:49" x14ac:dyDescent="0.2">
      <c r="B538" s="214" t="s">
        <v>2866</v>
      </c>
      <c r="C538" s="214" t="s">
        <v>76</v>
      </c>
      <c r="D538" s="214" t="s">
        <v>1463</v>
      </c>
      <c r="E538" s="214" t="s">
        <v>1437</v>
      </c>
      <c r="F538" s="214" t="s">
        <v>443</v>
      </c>
      <c r="G538" s="214" t="s">
        <v>479</v>
      </c>
      <c r="H538" s="214" t="s">
        <v>1476</v>
      </c>
      <c r="I538" s="214" t="s">
        <v>479</v>
      </c>
      <c r="AF538" s="214">
        <v>1</v>
      </c>
      <c r="AG538" s="214" t="s">
        <v>802</v>
      </c>
      <c r="AN538" s="214">
        <v>0</v>
      </c>
      <c r="AO538" s="214">
        <v>0</v>
      </c>
      <c r="AP538" s="214">
        <v>0</v>
      </c>
      <c r="AQ538" s="214">
        <v>0</v>
      </c>
      <c r="AR538" s="214">
        <v>1</v>
      </c>
      <c r="AS538" s="214">
        <v>1</v>
      </c>
      <c r="AT538" s="214">
        <v>39570</v>
      </c>
    </row>
    <row r="539" spans="1:49" x14ac:dyDescent="0.2">
      <c r="B539" s="214" t="s">
        <v>2390</v>
      </c>
      <c r="C539" s="214" t="s">
        <v>76</v>
      </c>
      <c r="D539" s="214" t="s">
        <v>381</v>
      </c>
      <c r="E539" s="214" t="s">
        <v>1437</v>
      </c>
      <c r="F539" s="214" t="s">
        <v>443</v>
      </c>
      <c r="G539" s="214" t="s">
        <v>479</v>
      </c>
      <c r="H539" s="214" t="s">
        <v>1499</v>
      </c>
      <c r="I539" s="214" t="s">
        <v>479</v>
      </c>
      <c r="T539" s="214">
        <v>4</v>
      </c>
      <c r="AB539" s="214">
        <v>3</v>
      </c>
      <c r="AG539" s="214" t="s">
        <v>378</v>
      </c>
      <c r="AN539" s="214">
        <v>3</v>
      </c>
      <c r="AO539" s="214">
        <v>0</v>
      </c>
      <c r="AP539" s="214">
        <v>0</v>
      </c>
      <c r="AQ539" s="214">
        <v>0</v>
      </c>
      <c r="AR539" s="214">
        <v>4</v>
      </c>
      <c r="AS539" s="214">
        <v>7</v>
      </c>
      <c r="AT539" s="214" t="s">
        <v>232</v>
      </c>
    </row>
    <row r="540" spans="1:49" x14ac:dyDescent="0.2">
      <c r="B540" s="214" t="s">
        <v>2390</v>
      </c>
      <c r="C540" s="214" t="s">
        <v>76</v>
      </c>
      <c r="D540" s="214" t="s">
        <v>381</v>
      </c>
      <c r="E540" s="214" t="s">
        <v>1437</v>
      </c>
      <c r="F540" s="214" t="s">
        <v>443</v>
      </c>
      <c r="G540" s="214" t="s">
        <v>479</v>
      </c>
      <c r="H540" s="214" t="s">
        <v>1564</v>
      </c>
      <c r="I540" s="214" t="s">
        <v>1364</v>
      </c>
      <c r="AB540" s="214">
        <v>1</v>
      </c>
      <c r="AG540" s="214" t="s">
        <v>1365</v>
      </c>
      <c r="AN540" s="214">
        <v>1</v>
      </c>
      <c r="AO540" s="214">
        <v>0</v>
      </c>
      <c r="AP540" s="214">
        <v>0</v>
      </c>
      <c r="AQ540" s="214">
        <v>0</v>
      </c>
      <c r="AR540" s="214">
        <v>0</v>
      </c>
      <c r="AS540" s="214">
        <v>1</v>
      </c>
    </row>
    <row r="541" spans="1:49" x14ac:dyDescent="0.2">
      <c r="B541" s="214" t="s">
        <v>2390</v>
      </c>
      <c r="C541" s="214" t="s">
        <v>76</v>
      </c>
      <c r="D541" s="214" t="s">
        <v>381</v>
      </c>
      <c r="E541" s="214" t="s">
        <v>1437</v>
      </c>
      <c r="F541" s="214" t="s">
        <v>443</v>
      </c>
      <c r="G541" s="214" t="s">
        <v>479</v>
      </c>
      <c r="H541" s="214" t="s">
        <v>1565</v>
      </c>
      <c r="I541" s="214" t="s">
        <v>1366</v>
      </c>
      <c r="AB541" s="214">
        <v>1</v>
      </c>
      <c r="AG541" s="214" t="s">
        <v>1365</v>
      </c>
      <c r="AN541" s="214">
        <v>1</v>
      </c>
      <c r="AO541" s="214">
        <v>0</v>
      </c>
      <c r="AP541" s="214">
        <v>0</v>
      </c>
      <c r="AQ541" s="214">
        <v>0</v>
      </c>
      <c r="AR541" s="214">
        <v>0</v>
      </c>
      <c r="AS541" s="214">
        <v>1</v>
      </c>
    </row>
    <row r="542" spans="1:49" x14ac:dyDescent="0.2">
      <c r="B542" s="214" t="s">
        <v>3167</v>
      </c>
      <c r="C542" s="214" t="s">
        <v>76</v>
      </c>
      <c r="D542" s="214" t="s">
        <v>1570</v>
      </c>
      <c r="E542" s="214" t="s">
        <v>1437</v>
      </c>
      <c r="F542" s="214" t="s">
        <v>443</v>
      </c>
      <c r="G542" s="214" t="s">
        <v>479</v>
      </c>
      <c r="H542" s="214" t="s">
        <v>1578</v>
      </c>
      <c r="I542" s="214" t="s">
        <v>479</v>
      </c>
      <c r="T542" s="214">
        <v>1</v>
      </c>
      <c r="U542" s="214" t="s">
        <v>419</v>
      </c>
      <c r="V542" s="214">
        <v>1</v>
      </c>
      <c r="AB542" s="214">
        <v>3</v>
      </c>
      <c r="AG542" s="214" t="s">
        <v>572</v>
      </c>
      <c r="AL542" s="214">
        <v>2</v>
      </c>
      <c r="AM542" s="214" t="s">
        <v>572</v>
      </c>
      <c r="AN542" s="214">
        <v>4</v>
      </c>
      <c r="AO542" s="214">
        <v>0</v>
      </c>
      <c r="AP542" s="214">
        <v>0</v>
      </c>
      <c r="AQ542" s="214">
        <v>0</v>
      </c>
      <c r="AR542" s="214">
        <v>3</v>
      </c>
      <c r="AS542" s="214">
        <v>7</v>
      </c>
      <c r="AT542" s="214" t="s">
        <v>34</v>
      </c>
    </row>
    <row r="543" spans="1:49" x14ac:dyDescent="0.2">
      <c r="B543" s="214" t="s">
        <v>2431</v>
      </c>
      <c r="C543" s="214" t="s">
        <v>76</v>
      </c>
      <c r="D543" s="214" t="s">
        <v>1591</v>
      </c>
      <c r="E543" s="214" t="s">
        <v>1437</v>
      </c>
      <c r="F543" s="214" t="s">
        <v>443</v>
      </c>
      <c r="G543" s="214" t="s">
        <v>479</v>
      </c>
      <c r="H543" s="214" t="s">
        <v>1604</v>
      </c>
      <c r="I543" s="214" t="s">
        <v>1264</v>
      </c>
      <c r="AB543" s="214">
        <v>1</v>
      </c>
      <c r="AG543" s="214" t="s">
        <v>735</v>
      </c>
      <c r="AN543" s="214">
        <v>1</v>
      </c>
      <c r="AO543" s="214">
        <v>0</v>
      </c>
      <c r="AP543" s="214">
        <v>0</v>
      </c>
      <c r="AQ543" s="214">
        <v>0</v>
      </c>
      <c r="AR543" s="214">
        <v>0</v>
      </c>
      <c r="AS543" s="214">
        <v>1</v>
      </c>
      <c r="AT543" s="214">
        <v>41043</v>
      </c>
    </row>
    <row r="544" spans="1:49" x14ac:dyDescent="0.2">
      <c r="B544" s="214" t="s">
        <v>2469</v>
      </c>
      <c r="C544" s="214" t="s">
        <v>76</v>
      </c>
      <c r="D544" s="214" t="s">
        <v>416</v>
      </c>
      <c r="E544" s="214" t="s">
        <v>1437</v>
      </c>
      <c r="F544" s="214" t="s">
        <v>443</v>
      </c>
      <c r="G544" s="214" t="s">
        <v>479</v>
      </c>
      <c r="H544" s="214" t="s">
        <v>1661</v>
      </c>
      <c r="I544" s="214" t="s">
        <v>613</v>
      </c>
      <c r="V544" s="214">
        <v>1</v>
      </c>
      <c r="AA544" s="214" t="s">
        <v>62</v>
      </c>
      <c r="AB544" s="214">
        <v>2</v>
      </c>
      <c r="AG544" s="214" t="s">
        <v>62</v>
      </c>
      <c r="AL544" s="214">
        <v>7</v>
      </c>
      <c r="AN544" s="214">
        <v>3</v>
      </c>
      <c r="AO544" s="214">
        <v>0</v>
      </c>
      <c r="AP544" s="214">
        <v>0</v>
      </c>
      <c r="AQ544" s="214">
        <v>0</v>
      </c>
      <c r="AR544" s="214">
        <v>7</v>
      </c>
      <c r="AS544" s="214">
        <v>10</v>
      </c>
      <c r="AT544" s="214">
        <v>37607</v>
      </c>
    </row>
    <row r="545" spans="1:49" x14ac:dyDescent="0.2">
      <c r="B545" s="214" t="s">
        <v>2591</v>
      </c>
      <c r="C545" s="214" t="s">
        <v>76</v>
      </c>
      <c r="D545" s="214" t="s">
        <v>1704</v>
      </c>
      <c r="E545" s="214" t="s">
        <v>1437</v>
      </c>
      <c r="F545" s="214" t="s">
        <v>443</v>
      </c>
      <c r="G545" s="214" t="s">
        <v>479</v>
      </c>
      <c r="H545" s="214" t="s">
        <v>1735</v>
      </c>
      <c r="I545" s="214" t="s">
        <v>443</v>
      </c>
      <c r="AB545" s="214">
        <v>2</v>
      </c>
      <c r="AL545" s="214">
        <v>17</v>
      </c>
      <c r="AN545" s="214">
        <v>2</v>
      </c>
      <c r="AO545" s="214">
        <v>0</v>
      </c>
      <c r="AP545" s="214">
        <v>0</v>
      </c>
      <c r="AQ545" s="214">
        <v>0</v>
      </c>
      <c r="AR545" s="214">
        <v>17</v>
      </c>
      <c r="AS545" s="214">
        <v>19</v>
      </c>
    </row>
    <row r="546" spans="1:49" x14ac:dyDescent="0.2">
      <c r="B546" s="214" t="s">
        <v>2591</v>
      </c>
      <c r="C546" s="214" t="s">
        <v>76</v>
      </c>
      <c r="D546" s="214" t="s">
        <v>1704</v>
      </c>
      <c r="E546" s="214" t="s">
        <v>507</v>
      </c>
      <c r="F546" s="214" t="s">
        <v>443</v>
      </c>
      <c r="G546" s="214" t="s">
        <v>479</v>
      </c>
      <c r="H546" s="214" t="s">
        <v>1279</v>
      </c>
      <c r="I546" s="214" t="s">
        <v>443</v>
      </c>
      <c r="AM546" s="214" t="s">
        <v>1379</v>
      </c>
      <c r="AN546" s="214">
        <v>0</v>
      </c>
      <c r="AO546" s="214">
        <v>0</v>
      </c>
      <c r="AP546" s="214">
        <v>0</v>
      </c>
      <c r="AQ546" s="214">
        <v>0</v>
      </c>
      <c r="AR546" s="214">
        <v>0</v>
      </c>
      <c r="AS546" s="214">
        <v>0</v>
      </c>
    </row>
    <row r="547" spans="1:49" x14ac:dyDescent="0.2">
      <c r="B547" s="214" t="s">
        <v>2742</v>
      </c>
      <c r="C547" s="214" t="s">
        <v>76</v>
      </c>
      <c r="D547" s="214" t="s">
        <v>136</v>
      </c>
      <c r="E547" s="214" t="s">
        <v>1437</v>
      </c>
      <c r="F547" s="214" t="s">
        <v>443</v>
      </c>
      <c r="G547" s="214" t="s">
        <v>479</v>
      </c>
      <c r="H547" s="214" t="s">
        <v>2101</v>
      </c>
      <c r="I547" s="214" t="s">
        <v>479</v>
      </c>
      <c r="AB547" s="214">
        <v>2</v>
      </c>
      <c r="AF547" s="214">
        <v>1</v>
      </c>
      <c r="AG547" s="214" t="s">
        <v>223</v>
      </c>
      <c r="AL547" s="214">
        <v>1</v>
      </c>
      <c r="AN547" s="214">
        <v>2</v>
      </c>
      <c r="AO547" s="214">
        <v>0</v>
      </c>
      <c r="AP547" s="214">
        <v>0</v>
      </c>
      <c r="AQ547" s="214">
        <v>0</v>
      </c>
      <c r="AR547" s="214">
        <v>2</v>
      </c>
      <c r="AS547" s="214">
        <v>4</v>
      </c>
      <c r="AT547" s="214">
        <v>40128</v>
      </c>
    </row>
    <row r="548" spans="1:49" x14ac:dyDescent="0.2">
      <c r="B548" s="214" t="s">
        <v>2977</v>
      </c>
      <c r="C548" s="214" t="s">
        <v>76</v>
      </c>
      <c r="D548" s="214" t="s">
        <v>57</v>
      </c>
      <c r="E548" s="214" t="s">
        <v>1437</v>
      </c>
      <c r="F548" s="214" t="s">
        <v>443</v>
      </c>
      <c r="G548" s="214" t="s">
        <v>479</v>
      </c>
      <c r="H548" s="214" t="s">
        <v>1933</v>
      </c>
      <c r="I548" s="214" t="s">
        <v>443</v>
      </c>
      <c r="AB548" s="214">
        <v>1</v>
      </c>
      <c r="AF548" s="214">
        <v>1</v>
      </c>
      <c r="AG548" s="214" t="s">
        <v>849</v>
      </c>
      <c r="AL548" s="214">
        <v>2</v>
      </c>
      <c r="AM548" s="214" t="s">
        <v>849</v>
      </c>
      <c r="AN548" s="214">
        <v>1</v>
      </c>
      <c r="AO548" s="214">
        <v>0</v>
      </c>
      <c r="AP548" s="214">
        <v>0</v>
      </c>
      <c r="AQ548" s="214">
        <v>0</v>
      </c>
      <c r="AR548" s="214">
        <v>3</v>
      </c>
      <c r="AS548" s="214">
        <v>4</v>
      </c>
      <c r="AT548" s="214">
        <v>40541</v>
      </c>
    </row>
    <row r="549" spans="1:49" x14ac:dyDescent="0.2">
      <c r="B549" s="214" t="s">
        <v>2991</v>
      </c>
      <c r="C549" s="214" t="s">
        <v>76</v>
      </c>
      <c r="D549" s="214" t="s">
        <v>339</v>
      </c>
      <c r="E549" s="214" t="s">
        <v>1437</v>
      </c>
      <c r="F549" s="214" t="s">
        <v>443</v>
      </c>
      <c r="G549" s="214" t="s">
        <v>479</v>
      </c>
      <c r="H549" s="214" t="s">
        <v>2198</v>
      </c>
      <c r="I549" s="214" t="s">
        <v>479</v>
      </c>
      <c r="AB549" s="214">
        <v>1</v>
      </c>
      <c r="AG549" s="214" t="s">
        <v>916</v>
      </c>
      <c r="AL549" s="214">
        <v>2</v>
      </c>
      <c r="AN549" s="214">
        <v>1</v>
      </c>
      <c r="AO549" s="214">
        <v>0</v>
      </c>
      <c r="AP549" s="214">
        <v>0</v>
      </c>
      <c r="AQ549" s="214">
        <v>0</v>
      </c>
      <c r="AR549" s="214">
        <v>2</v>
      </c>
      <c r="AS549" s="214">
        <v>3</v>
      </c>
      <c r="AT549" s="214">
        <v>39328</v>
      </c>
    </row>
    <row r="550" spans="1:49" x14ac:dyDescent="0.2">
      <c r="B550" s="214" t="s">
        <v>3061</v>
      </c>
      <c r="C550" s="214" t="s">
        <v>76</v>
      </c>
      <c r="D550" s="214" t="s">
        <v>1964</v>
      </c>
      <c r="E550" s="214" t="s">
        <v>1437</v>
      </c>
      <c r="F550" s="214" t="s">
        <v>443</v>
      </c>
      <c r="G550" s="214" t="s">
        <v>479</v>
      </c>
      <c r="H550" s="214" t="s">
        <v>1974</v>
      </c>
      <c r="I550" s="214" t="s">
        <v>506</v>
      </c>
      <c r="AB550" s="214">
        <v>1</v>
      </c>
      <c r="AG550" s="214" t="s">
        <v>810</v>
      </c>
      <c r="AL550" s="214">
        <v>6</v>
      </c>
      <c r="AM550" s="214" t="s">
        <v>1061</v>
      </c>
      <c r="AN550" s="214">
        <v>1</v>
      </c>
      <c r="AO550" s="214">
        <v>0</v>
      </c>
      <c r="AP550" s="214">
        <v>0</v>
      </c>
      <c r="AQ550" s="214">
        <v>0</v>
      </c>
      <c r="AR550" s="214">
        <v>6</v>
      </c>
      <c r="AS550" s="214">
        <v>7</v>
      </c>
      <c r="AT550" s="214">
        <v>40087</v>
      </c>
    </row>
    <row r="551" spans="1:49" x14ac:dyDescent="0.2">
      <c r="B551" s="214" t="s">
        <v>3096</v>
      </c>
      <c r="C551" s="214" t="s">
        <v>76</v>
      </c>
      <c r="D551" s="214" t="s">
        <v>313</v>
      </c>
      <c r="E551" s="214" t="s">
        <v>1437</v>
      </c>
      <c r="F551" s="214" t="s">
        <v>443</v>
      </c>
      <c r="G551" s="214" t="s">
        <v>479</v>
      </c>
      <c r="H551" s="214" t="s">
        <v>2003</v>
      </c>
      <c r="I551" s="214" t="s">
        <v>479</v>
      </c>
      <c r="V551" s="214">
        <v>0</v>
      </c>
      <c r="Z551" s="214">
        <v>0</v>
      </c>
      <c r="AB551" s="214">
        <v>1</v>
      </c>
      <c r="AF551" s="214">
        <v>4</v>
      </c>
      <c r="AG551" s="214" t="s">
        <v>897</v>
      </c>
      <c r="AN551" s="214">
        <v>1</v>
      </c>
      <c r="AO551" s="214">
        <v>0</v>
      </c>
      <c r="AP551" s="214">
        <v>0</v>
      </c>
      <c r="AQ551" s="214">
        <v>0</v>
      </c>
      <c r="AR551" s="214">
        <v>4</v>
      </c>
      <c r="AS551" s="214">
        <v>5</v>
      </c>
      <c r="AT551" s="214" t="s">
        <v>2158</v>
      </c>
    </row>
    <row r="552" spans="1:49" x14ac:dyDescent="0.2">
      <c r="B552" s="214" t="s">
        <v>3128</v>
      </c>
      <c r="C552" s="214" t="s">
        <v>76</v>
      </c>
      <c r="D552" s="214" t="s">
        <v>429</v>
      </c>
      <c r="E552" s="214" t="s">
        <v>1437</v>
      </c>
      <c r="F552" s="214" t="s">
        <v>443</v>
      </c>
      <c r="G552" s="214" t="s">
        <v>479</v>
      </c>
      <c r="H552" s="214" t="s">
        <v>2032</v>
      </c>
      <c r="I552" s="214" t="s">
        <v>479</v>
      </c>
      <c r="AB552" s="214">
        <v>2</v>
      </c>
      <c r="AG552" s="214" t="s">
        <v>1125</v>
      </c>
      <c r="AN552" s="214">
        <v>2</v>
      </c>
      <c r="AO552" s="214">
        <v>0</v>
      </c>
      <c r="AP552" s="214">
        <v>0</v>
      </c>
      <c r="AQ552" s="214">
        <v>0</v>
      </c>
      <c r="AR552" s="214">
        <v>0</v>
      </c>
      <c r="AS552" s="214">
        <v>2</v>
      </c>
      <c r="AT552" s="214" t="s">
        <v>346</v>
      </c>
    </row>
    <row r="553" spans="1:49" x14ac:dyDescent="0.2">
      <c r="B553" s="214" t="s">
        <v>3160</v>
      </c>
      <c r="C553" s="214" t="s">
        <v>76</v>
      </c>
      <c r="D553" s="214" t="s">
        <v>444</v>
      </c>
      <c r="E553" s="214" t="s">
        <v>1437</v>
      </c>
      <c r="F553" s="214" t="s">
        <v>443</v>
      </c>
      <c r="G553" s="214" t="s">
        <v>479</v>
      </c>
      <c r="H553" s="214" t="s">
        <v>2072</v>
      </c>
      <c r="I553" s="214" t="s">
        <v>1095</v>
      </c>
      <c r="AB553" s="214">
        <v>6</v>
      </c>
      <c r="AG553" s="214" t="s">
        <v>1096</v>
      </c>
      <c r="AL553" s="214">
        <v>5</v>
      </c>
      <c r="AM553" s="214" t="s">
        <v>1127</v>
      </c>
      <c r="AN553" s="214">
        <v>6</v>
      </c>
      <c r="AO553" s="214">
        <v>0</v>
      </c>
      <c r="AP553" s="214">
        <v>0</v>
      </c>
      <c r="AQ553" s="214">
        <v>0</v>
      </c>
      <c r="AR553" s="214">
        <v>5</v>
      </c>
      <c r="AS553" s="214">
        <v>11</v>
      </c>
    </row>
    <row r="554" spans="1:49" x14ac:dyDescent="0.2">
      <c r="B554" s="214" t="s">
        <v>3135</v>
      </c>
      <c r="C554" s="214" t="s">
        <v>76</v>
      </c>
      <c r="D554" s="214" t="s">
        <v>2046</v>
      </c>
      <c r="E554" s="214" t="s">
        <v>1437</v>
      </c>
      <c r="F554" s="214" t="s">
        <v>443</v>
      </c>
      <c r="G554" s="214" t="s">
        <v>369</v>
      </c>
      <c r="H554" s="214" t="s">
        <v>2048</v>
      </c>
      <c r="I554" s="214" t="s">
        <v>369</v>
      </c>
      <c r="V554" s="214">
        <v>1</v>
      </c>
      <c r="AA554" s="214" t="s">
        <v>953</v>
      </c>
      <c r="AB554" s="214">
        <v>1</v>
      </c>
      <c r="AG554" s="214" t="s">
        <v>305</v>
      </c>
      <c r="AL554" s="214">
        <v>2</v>
      </c>
      <c r="AN554" s="214">
        <v>2</v>
      </c>
      <c r="AO554" s="214">
        <v>0</v>
      </c>
      <c r="AP554" s="214">
        <v>0</v>
      </c>
      <c r="AQ554" s="214">
        <v>0</v>
      </c>
      <c r="AR554" s="214">
        <v>2</v>
      </c>
      <c r="AS554" s="214">
        <v>4</v>
      </c>
      <c r="AT554" s="214" t="s">
        <v>176</v>
      </c>
    </row>
    <row r="555" spans="1:49" x14ac:dyDescent="0.2">
      <c r="G555" s="214">
        <f>COUNTA(G538:G554)</f>
        <v>17</v>
      </c>
    </row>
    <row r="556" spans="1:49" x14ac:dyDescent="0.2">
      <c r="A556" s="214" t="s">
        <v>40</v>
      </c>
      <c r="B556" s="214" t="s">
        <v>3400</v>
      </c>
      <c r="C556" s="214" t="s">
        <v>75</v>
      </c>
      <c r="D556" s="214" t="s">
        <v>126</v>
      </c>
      <c r="E556" s="214" t="s">
        <v>1902</v>
      </c>
      <c r="F556" s="214" t="s">
        <v>2089</v>
      </c>
      <c r="G556" s="214" t="s">
        <v>2090</v>
      </c>
      <c r="H556" s="214" t="s">
        <v>2092</v>
      </c>
      <c r="I556" s="214" t="s">
        <v>2106</v>
      </c>
      <c r="J556" s="214" t="s">
        <v>1383</v>
      </c>
      <c r="K556" s="214" t="s">
        <v>1384</v>
      </c>
      <c r="L556" s="214" t="s">
        <v>1385</v>
      </c>
      <c r="M556" s="214" t="s">
        <v>1386</v>
      </c>
      <c r="N556" s="214" t="s">
        <v>1545</v>
      </c>
      <c r="O556" s="214" t="s">
        <v>1392</v>
      </c>
      <c r="P556" s="214" t="s">
        <v>1387</v>
      </c>
      <c r="Q556" s="214" t="s">
        <v>1388</v>
      </c>
      <c r="R556" s="214" t="s">
        <v>1390</v>
      </c>
      <c r="S556" s="214" t="s">
        <v>1391</v>
      </c>
      <c r="T556" s="214" t="s">
        <v>1389</v>
      </c>
      <c r="U556" s="214" t="s">
        <v>1393</v>
      </c>
      <c r="V556" s="214" t="s">
        <v>1394</v>
      </c>
      <c r="W556" s="214" t="s">
        <v>1395</v>
      </c>
      <c r="X556" s="214" t="s">
        <v>1396</v>
      </c>
      <c r="Y556" s="214" t="s">
        <v>1397</v>
      </c>
      <c r="Z556" s="214" t="s">
        <v>1398</v>
      </c>
      <c r="AA556" s="214" t="s">
        <v>1399</v>
      </c>
      <c r="AB556" s="214" t="s">
        <v>1400</v>
      </c>
      <c r="AC556" s="214" t="s">
        <v>1401</v>
      </c>
      <c r="AD556" s="214" t="s">
        <v>1402</v>
      </c>
      <c r="AE556" s="214" t="s">
        <v>1403</v>
      </c>
      <c r="AF556" s="214" t="s">
        <v>1404</v>
      </c>
      <c r="AG556" s="214" t="s">
        <v>1405</v>
      </c>
      <c r="AH556" s="214" t="s">
        <v>1406</v>
      </c>
      <c r="AI556" s="214" t="s">
        <v>1407</v>
      </c>
      <c r="AJ556" s="214" t="s">
        <v>1408</v>
      </c>
      <c r="AK556" s="214" t="s">
        <v>1409</v>
      </c>
      <c r="AL556" s="214" t="s">
        <v>1410</v>
      </c>
      <c r="AM556" s="214" t="s">
        <v>1411</v>
      </c>
      <c r="AN556" s="214" t="s">
        <v>1412</v>
      </c>
      <c r="AO556" s="214" t="s">
        <v>1413</v>
      </c>
      <c r="AP556" s="214" t="s">
        <v>1414</v>
      </c>
      <c r="AQ556" s="214" t="s">
        <v>1415</v>
      </c>
      <c r="AR556" s="214" t="s">
        <v>2094</v>
      </c>
      <c r="AS556" s="214" t="s">
        <v>2095</v>
      </c>
      <c r="AT556" s="214" t="s">
        <v>2107</v>
      </c>
      <c r="AU556" s="214" t="s">
        <v>2108</v>
      </c>
      <c r="AV556" s="214" t="s">
        <v>127</v>
      </c>
      <c r="AW556" s="214" t="s">
        <v>2102</v>
      </c>
    </row>
    <row r="557" spans="1:49" x14ac:dyDescent="0.2">
      <c r="B557" s="214" t="s">
        <v>2390</v>
      </c>
      <c r="C557" s="214" t="s">
        <v>76</v>
      </c>
      <c r="D557" s="214" t="s">
        <v>381</v>
      </c>
      <c r="E557" s="214" t="s">
        <v>1437</v>
      </c>
      <c r="F557" s="214" t="s">
        <v>185</v>
      </c>
      <c r="G557" s="214" t="s">
        <v>298</v>
      </c>
      <c r="H557" s="214" t="s">
        <v>1508</v>
      </c>
      <c r="I557" s="214" t="s">
        <v>298</v>
      </c>
      <c r="AB557" s="214">
        <v>1</v>
      </c>
      <c r="AG557" s="214" t="s">
        <v>2176</v>
      </c>
      <c r="AN557" s="214">
        <v>1</v>
      </c>
      <c r="AO557" s="214">
        <v>0</v>
      </c>
      <c r="AP557" s="214">
        <v>0</v>
      </c>
      <c r="AQ557" s="214">
        <v>0</v>
      </c>
      <c r="AR557" s="214">
        <v>0</v>
      </c>
      <c r="AS557" s="214">
        <v>1</v>
      </c>
      <c r="AT557" s="214">
        <v>39958</v>
      </c>
    </row>
    <row r="558" spans="1:49" x14ac:dyDescent="0.2">
      <c r="B558" s="214" t="s">
        <v>2431</v>
      </c>
      <c r="C558" s="214" t="s">
        <v>76</v>
      </c>
      <c r="D558" s="214" t="s">
        <v>1591</v>
      </c>
      <c r="E558" s="214" t="s">
        <v>1437</v>
      </c>
      <c r="F558" s="214" t="s">
        <v>185</v>
      </c>
      <c r="G558" s="214" t="s">
        <v>298</v>
      </c>
      <c r="H558" s="214" t="s">
        <v>1605</v>
      </c>
      <c r="I558" s="214" t="s">
        <v>1281</v>
      </c>
      <c r="AB558" s="214">
        <v>1</v>
      </c>
      <c r="AG558" s="214" t="s">
        <v>735</v>
      </c>
      <c r="AN558" s="214">
        <v>1</v>
      </c>
      <c r="AO558" s="214">
        <v>0</v>
      </c>
      <c r="AP558" s="214">
        <v>0</v>
      </c>
      <c r="AQ558" s="214">
        <v>0</v>
      </c>
      <c r="AR558" s="214">
        <v>0</v>
      </c>
      <c r="AS558" s="214">
        <v>1</v>
      </c>
      <c r="AT558" s="214">
        <v>41043</v>
      </c>
    </row>
    <row r="559" spans="1:49" x14ac:dyDescent="0.2">
      <c r="B559" s="214" t="s">
        <v>2469</v>
      </c>
      <c r="C559" s="214" t="s">
        <v>76</v>
      </c>
      <c r="D559" s="214" t="s">
        <v>416</v>
      </c>
      <c r="E559" s="214" t="s">
        <v>1437</v>
      </c>
      <c r="F559" s="214" t="s">
        <v>185</v>
      </c>
      <c r="G559" s="214" t="s">
        <v>298</v>
      </c>
      <c r="H559" s="214" t="s">
        <v>2129</v>
      </c>
      <c r="I559" s="214" t="s">
        <v>614</v>
      </c>
      <c r="V559" s="214">
        <v>1</v>
      </c>
      <c r="AA559" s="214" t="s">
        <v>2130</v>
      </c>
      <c r="AG559" s="214" t="s">
        <v>2131</v>
      </c>
      <c r="AN559" s="214">
        <v>1</v>
      </c>
      <c r="AO559" s="214">
        <v>0</v>
      </c>
      <c r="AP559" s="214">
        <v>0</v>
      </c>
      <c r="AQ559" s="214">
        <v>0</v>
      </c>
      <c r="AR559" s="214">
        <v>0</v>
      </c>
      <c r="AS559" s="214">
        <v>1</v>
      </c>
      <c r="AT559" s="214">
        <v>41257</v>
      </c>
    </row>
    <row r="560" spans="1:49" x14ac:dyDescent="0.2">
      <c r="B560" s="214" t="s">
        <v>2655</v>
      </c>
      <c r="C560" s="214" t="s">
        <v>76</v>
      </c>
      <c r="D560" s="214" t="s">
        <v>1767</v>
      </c>
      <c r="E560" s="214" t="s">
        <v>1437</v>
      </c>
      <c r="F560" s="214" t="s">
        <v>185</v>
      </c>
      <c r="G560" s="214" t="s">
        <v>298</v>
      </c>
      <c r="H560" s="214" t="s">
        <v>1790</v>
      </c>
      <c r="I560" s="214" t="s">
        <v>63</v>
      </c>
      <c r="AL560" s="214">
        <v>1</v>
      </c>
      <c r="AM560" s="214" t="s">
        <v>1104</v>
      </c>
      <c r="AN560" s="214">
        <v>0</v>
      </c>
      <c r="AO560" s="214">
        <v>0</v>
      </c>
      <c r="AP560" s="214">
        <v>0</v>
      </c>
      <c r="AQ560" s="214">
        <v>0</v>
      </c>
      <c r="AR560" s="214">
        <v>1</v>
      </c>
      <c r="AS560" s="214">
        <v>1</v>
      </c>
      <c r="AT560" s="214">
        <v>40828</v>
      </c>
    </row>
    <row r="561" spans="2:49" x14ac:dyDescent="0.2">
      <c r="B561" s="214" t="s">
        <v>2821</v>
      </c>
      <c r="C561" s="214" t="s">
        <v>76</v>
      </c>
      <c r="D561" s="214" t="s">
        <v>14</v>
      </c>
      <c r="E561" s="214" t="s">
        <v>1437</v>
      </c>
      <c r="F561" s="214" t="s">
        <v>185</v>
      </c>
      <c r="G561" s="214" t="s">
        <v>298</v>
      </c>
      <c r="H561" s="214" t="s">
        <v>2140</v>
      </c>
      <c r="I561" s="214" t="s">
        <v>2138</v>
      </c>
      <c r="AB561" s="214">
        <v>1</v>
      </c>
      <c r="AL561" s="214">
        <v>3</v>
      </c>
      <c r="AN561" s="214">
        <v>1</v>
      </c>
      <c r="AO561" s="214">
        <v>0</v>
      </c>
      <c r="AP561" s="214">
        <v>0</v>
      </c>
      <c r="AQ561" s="214">
        <v>0</v>
      </c>
      <c r="AR561" s="214">
        <v>3</v>
      </c>
      <c r="AS561" s="214">
        <v>4</v>
      </c>
      <c r="AT561" s="214">
        <v>41285</v>
      </c>
    </row>
    <row r="562" spans="2:49" x14ac:dyDescent="0.2">
      <c r="B562" s="214" t="s">
        <v>3061</v>
      </c>
      <c r="C562" s="214" t="s">
        <v>76</v>
      </c>
      <c r="D562" s="214" t="s">
        <v>1964</v>
      </c>
      <c r="E562" s="214" t="s">
        <v>1437</v>
      </c>
      <c r="F562" s="214" t="s">
        <v>185</v>
      </c>
      <c r="G562" s="214" t="s">
        <v>298</v>
      </c>
      <c r="H562" s="214" t="s">
        <v>1979</v>
      </c>
      <c r="I562" s="214" t="s">
        <v>63</v>
      </c>
      <c r="J562" s="214">
        <v>0</v>
      </c>
      <c r="P562" s="214">
        <v>0</v>
      </c>
      <c r="AB562" s="214">
        <v>1</v>
      </c>
      <c r="AG562" s="214" t="s">
        <v>7</v>
      </c>
      <c r="AL562" s="214">
        <v>3</v>
      </c>
      <c r="AM562" s="214" t="s">
        <v>1055</v>
      </c>
      <c r="AN562" s="214">
        <v>1</v>
      </c>
      <c r="AO562" s="214">
        <v>0</v>
      </c>
      <c r="AP562" s="214">
        <v>0</v>
      </c>
      <c r="AQ562" s="214">
        <v>0</v>
      </c>
      <c r="AR562" s="214">
        <v>3</v>
      </c>
      <c r="AS562" s="214">
        <v>4</v>
      </c>
      <c r="AT562" s="214" t="s">
        <v>921</v>
      </c>
    </row>
    <row r="563" spans="2:49" x14ac:dyDescent="0.2">
      <c r="B563" s="214" t="s">
        <v>3128</v>
      </c>
      <c r="C563" s="214" t="s">
        <v>76</v>
      </c>
      <c r="D563" s="214" t="s">
        <v>429</v>
      </c>
      <c r="E563" s="214" t="s">
        <v>1437</v>
      </c>
      <c r="F563" s="214" t="s">
        <v>185</v>
      </c>
      <c r="G563" s="214" t="s">
        <v>298</v>
      </c>
      <c r="H563" s="214" t="s">
        <v>2042</v>
      </c>
      <c r="I563" s="214" t="s">
        <v>298</v>
      </c>
      <c r="AF563" s="214">
        <v>1</v>
      </c>
      <c r="AG563" s="214" t="s">
        <v>1105</v>
      </c>
      <c r="AH563" s="214">
        <v>1</v>
      </c>
      <c r="AM563" s="214" t="s">
        <v>1105</v>
      </c>
      <c r="AN563" s="214">
        <v>1</v>
      </c>
      <c r="AO563" s="214">
        <v>0</v>
      </c>
      <c r="AP563" s="214">
        <v>0</v>
      </c>
      <c r="AQ563" s="214">
        <v>0</v>
      </c>
      <c r="AR563" s="214">
        <v>1</v>
      </c>
      <c r="AS563" s="214">
        <v>2</v>
      </c>
      <c r="AT563" s="214">
        <v>39503</v>
      </c>
    </row>
    <row r="564" spans="2:49" x14ac:dyDescent="0.2">
      <c r="B564" s="214" t="s">
        <v>2390</v>
      </c>
      <c r="C564" s="214" t="s">
        <v>76</v>
      </c>
      <c r="D564" s="214" t="s">
        <v>381</v>
      </c>
      <c r="E564" s="214" t="s">
        <v>1437</v>
      </c>
      <c r="F564" s="214" t="s">
        <v>185</v>
      </c>
      <c r="G564" s="214" t="s">
        <v>337</v>
      </c>
      <c r="H564" s="214" t="s">
        <v>1506</v>
      </c>
      <c r="I564" s="214" t="s">
        <v>843</v>
      </c>
      <c r="T564" s="214">
        <v>1</v>
      </c>
      <c r="AB564" s="214">
        <v>1</v>
      </c>
      <c r="AG564" s="214" t="s">
        <v>2175</v>
      </c>
      <c r="AN564" s="214">
        <v>1</v>
      </c>
      <c r="AO564" s="214">
        <v>0</v>
      </c>
      <c r="AP564" s="214">
        <v>0</v>
      </c>
      <c r="AQ564" s="214">
        <v>0</v>
      </c>
      <c r="AR564" s="214">
        <v>1</v>
      </c>
      <c r="AS564" s="214">
        <v>2</v>
      </c>
    </row>
    <row r="565" spans="2:49" x14ac:dyDescent="0.2">
      <c r="B565" s="214" t="s">
        <v>3167</v>
      </c>
      <c r="C565" s="214" t="s">
        <v>76</v>
      </c>
      <c r="D565" s="214" t="s">
        <v>1570</v>
      </c>
      <c r="E565" s="214" t="s">
        <v>1437</v>
      </c>
      <c r="F565" s="214" t="s">
        <v>185</v>
      </c>
      <c r="G565" s="214" t="s">
        <v>337</v>
      </c>
      <c r="H565" s="214" t="s">
        <v>1583</v>
      </c>
      <c r="I565" s="214" t="s">
        <v>337</v>
      </c>
      <c r="T565" s="214">
        <v>1</v>
      </c>
      <c r="U565" s="214" t="s">
        <v>1201</v>
      </c>
      <c r="V565" s="214">
        <v>1</v>
      </c>
      <c r="AA565" s="214" t="s">
        <v>1202</v>
      </c>
      <c r="AB565" s="214">
        <v>1</v>
      </c>
      <c r="AG565" s="214" t="s">
        <v>262</v>
      </c>
      <c r="AL565" s="214">
        <v>10</v>
      </c>
      <c r="AM565" s="214" t="s">
        <v>262</v>
      </c>
      <c r="AN565" s="214">
        <v>2</v>
      </c>
      <c r="AO565" s="214">
        <v>0</v>
      </c>
      <c r="AP565" s="214">
        <v>0</v>
      </c>
      <c r="AQ565" s="214">
        <v>0</v>
      </c>
      <c r="AR565" s="214">
        <v>11</v>
      </c>
      <c r="AS565" s="214">
        <v>13</v>
      </c>
      <c r="AT565" s="214">
        <v>38726</v>
      </c>
      <c r="AW565" s="214" t="s">
        <v>2224</v>
      </c>
    </row>
    <row r="566" spans="2:49" x14ac:dyDescent="0.2">
      <c r="B566" s="214" t="s">
        <v>2821</v>
      </c>
      <c r="C566" s="214" t="s">
        <v>76</v>
      </c>
      <c r="D566" s="214" t="s">
        <v>14</v>
      </c>
      <c r="E566" s="214" t="s">
        <v>1437</v>
      </c>
      <c r="F566" s="214" t="s">
        <v>185</v>
      </c>
      <c r="G566" s="214" t="s">
        <v>337</v>
      </c>
      <c r="H566" s="214" t="s">
        <v>1842</v>
      </c>
      <c r="I566" s="214" t="s">
        <v>337</v>
      </c>
      <c r="V566" s="214">
        <v>1</v>
      </c>
      <c r="AA566" s="214" t="s">
        <v>1156</v>
      </c>
      <c r="AL566" s="214">
        <v>2</v>
      </c>
      <c r="AM566" s="214" t="s">
        <v>1156</v>
      </c>
      <c r="AN566" s="214">
        <v>1</v>
      </c>
      <c r="AO566" s="214">
        <v>0</v>
      </c>
      <c r="AP566" s="214">
        <v>0</v>
      </c>
      <c r="AQ566" s="214">
        <v>0</v>
      </c>
      <c r="AR566" s="214">
        <v>2</v>
      </c>
      <c r="AS566" s="214">
        <v>3</v>
      </c>
    </row>
    <row r="567" spans="2:49" x14ac:dyDescent="0.2">
      <c r="B567" s="214" t="s">
        <v>2390</v>
      </c>
      <c r="C567" s="214" t="s">
        <v>76</v>
      </c>
      <c r="D567" s="214" t="s">
        <v>381</v>
      </c>
      <c r="E567" s="214" t="s">
        <v>1437</v>
      </c>
      <c r="F567" s="214" t="s">
        <v>185</v>
      </c>
      <c r="G567" s="214" t="s">
        <v>433</v>
      </c>
      <c r="H567" s="214" t="s">
        <v>1513</v>
      </c>
      <c r="I567" s="214" t="s">
        <v>433</v>
      </c>
      <c r="T567" s="214">
        <v>1</v>
      </c>
      <c r="AB567" s="214">
        <v>1</v>
      </c>
      <c r="AG567" s="214" t="s">
        <v>2182</v>
      </c>
      <c r="AN567" s="214">
        <v>1</v>
      </c>
      <c r="AO567" s="214">
        <v>0</v>
      </c>
      <c r="AP567" s="214">
        <v>0</v>
      </c>
      <c r="AQ567" s="214">
        <v>0</v>
      </c>
      <c r="AR567" s="214">
        <v>1</v>
      </c>
      <c r="AS567" s="214">
        <v>2</v>
      </c>
      <c r="AT567" s="214">
        <v>39961</v>
      </c>
    </row>
    <row r="568" spans="2:49" x14ac:dyDescent="0.2">
      <c r="B568" s="214" t="s">
        <v>3167</v>
      </c>
      <c r="C568" s="214" t="s">
        <v>76</v>
      </c>
      <c r="D568" s="214" t="s">
        <v>1570</v>
      </c>
      <c r="E568" s="214" t="s">
        <v>1437</v>
      </c>
      <c r="F568" s="214" t="s">
        <v>185</v>
      </c>
      <c r="G568" s="214" t="s">
        <v>433</v>
      </c>
      <c r="H568" s="214" t="s">
        <v>1586</v>
      </c>
      <c r="I568" s="214" t="s">
        <v>433</v>
      </c>
      <c r="T568" s="214">
        <v>1</v>
      </c>
      <c r="U568" s="214" t="s">
        <v>1318</v>
      </c>
      <c r="AB568" s="214">
        <v>1</v>
      </c>
      <c r="AG568" s="214" t="s">
        <v>977</v>
      </c>
      <c r="AL568" s="214">
        <v>5</v>
      </c>
      <c r="AM568" s="214" t="s">
        <v>977</v>
      </c>
      <c r="AN568" s="214">
        <v>1</v>
      </c>
      <c r="AO568" s="214">
        <v>0</v>
      </c>
      <c r="AP568" s="214">
        <v>0</v>
      </c>
      <c r="AQ568" s="214">
        <v>0</v>
      </c>
      <c r="AR568" s="214">
        <v>6</v>
      </c>
      <c r="AS568" s="214">
        <v>7</v>
      </c>
      <c r="AT568" s="214">
        <v>40182</v>
      </c>
    </row>
    <row r="569" spans="2:49" x14ac:dyDescent="0.2">
      <c r="B569" s="214" t="s">
        <v>2431</v>
      </c>
      <c r="C569" s="214" t="s">
        <v>76</v>
      </c>
      <c r="D569" s="214" t="s">
        <v>1591</v>
      </c>
      <c r="E569" s="214" t="s">
        <v>1437</v>
      </c>
      <c r="F569" s="214" t="s">
        <v>185</v>
      </c>
      <c r="G569" s="214" t="s">
        <v>433</v>
      </c>
      <c r="H569" s="214" t="s">
        <v>1603</v>
      </c>
      <c r="I569" s="214" t="s">
        <v>1263</v>
      </c>
      <c r="AB569" s="214">
        <v>1</v>
      </c>
      <c r="AG569" s="214" t="s">
        <v>735</v>
      </c>
      <c r="AN569" s="214">
        <v>1</v>
      </c>
      <c r="AO569" s="214">
        <v>0</v>
      </c>
      <c r="AP569" s="214">
        <v>0</v>
      </c>
      <c r="AQ569" s="214">
        <v>0</v>
      </c>
      <c r="AR569" s="214">
        <v>0</v>
      </c>
      <c r="AS569" s="214">
        <v>1</v>
      </c>
      <c r="AT569" s="214">
        <v>41029</v>
      </c>
    </row>
    <row r="570" spans="2:49" x14ac:dyDescent="0.2">
      <c r="B570" s="214" t="s">
        <v>2424</v>
      </c>
      <c r="C570" s="214" t="s">
        <v>76</v>
      </c>
      <c r="D570" s="214" t="s">
        <v>1686</v>
      </c>
      <c r="E570" s="214" t="s">
        <v>1437</v>
      </c>
      <c r="F570" s="214" t="s">
        <v>185</v>
      </c>
      <c r="G570" s="214" t="s">
        <v>433</v>
      </c>
      <c r="H570" s="214" t="s">
        <v>1690</v>
      </c>
      <c r="I570" s="214" t="s">
        <v>433</v>
      </c>
      <c r="AB570" s="214">
        <v>1</v>
      </c>
      <c r="AF570" s="214">
        <v>6</v>
      </c>
      <c r="AG570" s="214" t="s">
        <v>857</v>
      </c>
      <c r="AL570" s="214">
        <v>2</v>
      </c>
      <c r="AN570" s="214">
        <v>1</v>
      </c>
      <c r="AO570" s="214">
        <v>0</v>
      </c>
      <c r="AP570" s="214">
        <v>0</v>
      </c>
      <c r="AQ570" s="214">
        <v>0</v>
      </c>
      <c r="AR570" s="214">
        <v>8</v>
      </c>
      <c r="AS570" s="214">
        <v>9</v>
      </c>
      <c r="AT570" s="214" t="s">
        <v>473</v>
      </c>
    </row>
    <row r="571" spans="2:49" x14ac:dyDescent="0.2">
      <c r="B571" s="214" t="s">
        <v>2550</v>
      </c>
      <c r="C571" s="214" t="s">
        <v>76</v>
      </c>
      <c r="D571" s="214" t="s">
        <v>207</v>
      </c>
      <c r="E571" s="214" t="s">
        <v>1437</v>
      </c>
      <c r="F571" s="214" t="s">
        <v>185</v>
      </c>
      <c r="G571" s="214" t="s">
        <v>433</v>
      </c>
      <c r="H571" s="214" t="s">
        <v>1696</v>
      </c>
      <c r="I571" s="214" t="s">
        <v>433</v>
      </c>
      <c r="AB571" s="214">
        <v>1</v>
      </c>
      <c r="AG571" s="214" t="s">
        <v>1298</v>
      </c>
      <c r="AN571" s="214">
        <v>1</v>
      </c>
      <c r="AO571" s="214">
        <v>0</v>
      </c>
      <c r="AP571" s="214">
        <v>0</v>
      </c>
      <c r="AQ571" s="214">
        <v>0</v>
      </c>
      <c r="AR571" s="214">
        <v>0</v>
      </c>
      <c r="AS571" s="214">
        <v>1</v>
      </c>
      <c r="AT571" s="214">
        <v>40567</v>
      </c>
    </row>
    <row r="572" spans="2:49" x14ac:dyDescent="0.2">
      <c r="B572" s="214" t="s">
        <v>2591</v>
      </c>
      <c r="C572" s="214" t="s">
        <v>76</v>
      </c>
      <c r="D572" s="214" t="s">
        <v>1704</v>
      </c>
      <c r="E572" s="214" t="s">
        <v>1437</v>
      </c>
      <c r="F572" s="214" t="s">
        <v>185</v>
      </c>
      <c r="G572" s="214" t="s">
        <v>433</v>
      </c>
      <c r="H572" s="214" t="s">
        <v>1748</v>
      </c>
      <c r="I572" s="214" t="s">
        <v>433</v>
      </c>
      <c r="AL572" s="214">
        <v>15</v>
      </c>
      <c r="AN572" s="214">
        <v>0</v>
      </c>
      <c r="AO572" s="214">
        <v>0</v>
      </c>
      <c r="AP572" s="214">
        <v>0</v>
      </c>
      <c r="AQ572" s="214">
        <v>0</v>
      </c>
      <c r="AR572" s="214">
        <v>15</v>
      </c>
      <c r="AS572" s="214">
        <v>15</v>
      </c>
    </row>
    <row r="573" spans="2:49" x14ac:dyDescent="0.2">
      <c r="B573" s="214" t="s">
        <v>2639</v>
      </c>
      <c r="C573" s="214" t="s">
        <v>76</v>
      </c>
      <c r="D573" s="214" t="s">
        <v>219</v>
      </c>
      <c r="E573" s="214" t="s">
        <v>1437</v>
      </c>
      <c r="F573" s="214" t="s">
        <v>185</v>
      </c>
      <c r="G573" s="214" t="s">
        <v>433</v>
      </c>
      <c r="H573" s="214" t="s">
        <v>1765</v>
      </c>
      <c r="I573" s="214" t="s">
        <v>433</v>
      </c>
      <c r="AB573" s="214">
        <v>6</v>
      </c>
      <c r="AG573" s="214" t="s">
        <v>514</v>
      </c>
      <c r="AL573" s="214">
        <v>8</v>
      </c>
      <c r="AM573" s="214" t="s">
        <v>514</v>
      </c>
      <c r="AN573" s="214">
        <v>6</v>
      </c>
      <c r="AO573" s="214">
        <v>0</v>
      </c>
      <c r="AP573" s="214">
        <v>0</v>
      </c>
      <c r="AQ573" s="214">
        <v>0</v>
      </c>
      <c r="AR573" s="214">
        <v>8</v>
      </c>
      <c r="AS573" s="214">
        <v>14</v>
      </c>
    </row>
    <row r="574" spans="2:49" x14ac:dyDescent="0.2">
      <c r="B574" s="214" t="s">
        <v>2655</v>
      </c>
      <c r="C574" s="214" t="s">
        <v>76</v>
      </c>
      <c r="D574" s="214" t="s">
        <v>1767</v>
      </c>
      <c r="E574" s="214" t="s">
        <v>1437</v>
      </c>
      <c r="F574" s="214" t="s">
        <v>185</v>
      </c>
      <c r="G574" s="214" t="s">
        <v>433</v>
      </c>
      <c r="H574" s="214" t="s">
        <v>1789</v>
      </c>
      <c r="I574" s="214" t="s">
        <v>502</v>
      </c>
      <c r="AL574" s="214">
        <v>1</v>
      </c>
      <c r="AM574" s="214" t="s">
        <v>1094</v>
      </c>
      <c r="AN574" s="214">
        <v>0</v>
      </c>
      <c r="AO574" s="214">
        <v>0</v>
      </c>
      <c r="AP574" s="214">
        <v>0</v>
      </c>
      <c r="AQ574" s="214">
        <v>0</v>
      </c>
      <c r="AR574" s="214">
        <v>1</v>
      </c>
      <c r="AS574" s="214">
        <v>1</v>
      </c>
      <c r="AT574" s="214">
        <v>40821</v>
      </c>
    </row>
    <row r="575" spans="2:49" x14ac:dyDescent="0.2">
      <c r="B575" s="214" t="s">
        <v>2742</v>
      </c>
      <c r="C575" s="214" t="s">
        <v>76</v>
      </c>
      <c r="D575" s="214" t="s">
        <v>136</v>
      </c>
      <c r="E575" s="214" t="s">
        <v>1437</v>
      </c>
      <c r="F575" s="214" t="s">
        <v>185</v>
      </c>
      <c r="G575" s="214" t="s">
        <v>433</v>
      </c>
      <c r="H575" s="214" t="s">
        <v>1818</v>
      </c>
      <c r="I575" s="214" t="s">
        <v>433</v>
      </c>
      <c r="AB575" s="214">
        <v>1</v>
      </c>
      <c r="AF575" s="214">
        <v>3</v>
      </c>
      <c r="AG575" s="214" t="s">
        <v>392</v>
      </c>
      <c r="AL575" s="214">
        <v>2</v>
      </c>
      <c r="AN575" s="214">
        <v>1</v>
      </c>
      <c r="AO575" s="214">
        <v>0</v>
      </c>
      <c r="AP575" s="214">
        <v>0</v>
      </c>
      <c r="AQ575" s="214">
        <v>0</v>
      </c>
      <c r="AR575" s="214">
        <v>5</v>
      </c>
      <c r="AS575" s="214">
        <v>6</v>
      </c>
      <c r="AT575" s="214">
        <v>40234</v>
      </c>
    </row>
    <row r="576" spans="2:49" x14ac:dyDescent="0.2">
      <c r="B576" s="214" t="s">
        <v>2821</v>
      </c>
      <c r="C576" s="214" t="s">
        <v>76</v>
      </c>
      <c r="D576" s="214" t="s">
        <v>14</v>
      </c>
      <c r="E576" s="214" t="s">
        <v>1437</v>
      </c>
      <c r="F576" s="214" t="s">
        <v>185</v>
      </c>
      <c r="G576" s="214" t="s">
        <v>433</v>
      </c>
      <c r="H576" s="214" t="s">
        <v>1852</v>
      </c>
      <c r="I576" s="214" t="s">
        <v>502</v>
      </c>
      <c r="AB576" s="214">
        <v>2</v>
      </c>
      <c r="AL576" s="214">
        <v>1</v>
      </c>
      <c r="AN576" s="214">
        <v>2</v>
      </c>
      <c r="AO576" s="214">
        <v>0</v>
      </c>
      <c r="AP576" s="214">
        <v>0</v>
      </c>
      <c r="AQ576" s="214">
        <v>0</v>
      </c>
      <c r="AR576" s="214">
        <v>1</v>
      </c>
      <c r="AS576" s="214">
        <v>3</v>
      </c>
      <c r="AT576" s="214">
        <v>41218</v>
      </c>
    </row>
    <row r="577" spans="1:49" x14ac:dyDescent="0.2">
      <c r="B577" s="214" t="s">
        <v>2930</v>
      </c>
      <c r="C577" s="214" t="s">
        <v>76</v>
      </c>
      <c r="D577" s="214" t="s">
        <v>1886</v>
      </c>
      <c r="E577" s="214" t="s">
        <v>1437</v>
      </c>
      <c r="F577" s="214" t="s">
        <v>185</v>
      </c>
      <c r="G577" s="214" t="s">
        <v>433</v>
      </c>
      <c r="H577" s="214" t="s">
        <v>1897</v>
      </c>
      <c r="I577" s="214" t="s">
        <v>502</v>
      </c>
      <c r="T577" s="214">
        <v>1</v>
      </c>
      <c r="U577" s="214" t="s">
        <v>1044</v>
      </c>
      <c r="AB577" s="214">
        <v>4</v>
      </c>
      <c r="AG577" s="214" t="s">
        <v>1044</v>
      </c>
      <c r="AL577" s="214">
        <v>4</v>
      </c>
      <c r="AM577" s="214" t="s">
        <v>1044</v>
      </c>
      <c r="AN577" s="214">
        <v>4</v>
      </c>
      <c r="AO577" s="214">
        <v>0</v>
      </c>
      <c r="AP577" s="214">
        <v>0</v>
      </c>
      <c r="AQ577" s="214">
        <v>0</v>
      </c>
      <c r="AR577" s="214">
        <v>5</v>
      </c>
      <c r="AS577" s="214">
        <v>9</v>
      </c>
      <c r="AT577" s="214" t="s">
        <v>1043</v>
      </c>
    </row>
    <row r="578" spans="1:49" x14ac:dyDescent="0.2">
      <c r="B578" s="214" t="s">
        <v>2606</v>
      </c>
      <c r="C578" s="214" t="s">
        <v>76</v>
      </c>
      <c r="D578" s="214" t="s">
        <v>537</v>
      </c>
      <c r="E578" s="214" t="s">
        <v>1437</v>
      </c>
      <c r="F578" s="214" t="s">
        <v>185</v>
      </c>
      <c r="G578" s="214" t="s">
        <v>433</v>
      </c>
      <c r="H578" s="214" t="s">
        <v>1906</v>
      </c>
      <c r="I578" s="214" t="s">
        <v>433</v>
      </c>
      <c r="AB578" s="214">
        <v>2</v>
      </c>
      <c r="AF578" s="214">
        <v>2</v>
      </c>
      <c r="AG578" s="214" t="s">
        <v>999</v>
      </c>
      <c r="AL578" s="214">
        <v>8</v>
      </c>
      <c r="AM578" s="214" t="s">
        <v>999</v>
      </c>
      <c r="AN578" s="214">
        <v>2</v>
      </c>
      <c r="AO578" s="214">
        <v>0</v>
      </c>
      <c r="AP578" s="214">
        <v>0</v>
      </c>
      <c r="AQ578" s="214">
        <v>0</v>
      </c>
      <c r="AR578" s="214">
        <v>10</v>
      </c>
      <c r="AS578" s="214">
        <v>12</v>
      </c>
      <c r="AT578" s="214" t="s">
        <v>1381</v>
      </c>
    </row>
    <row r="579" spans="1:49" x14ac:dyDescent="0.2">
      <c r="B579" s="214" t="s">
        <v>2977</v>
      </c>
      <c r="C579" s="214" t="s">
        <v>76</v>
      </c>
      <c r="D579" s="214" t="s">
        <v>57</v>
      </c>
      <c r="E579" s="214" t="s">
        <v>1437</v>
      </c>
      <c r="F579" s="214" t="s">
        <v>185</v>
      </c>
      <c r="G579" s="214" t="s">
        <v>433</v>
      </c>
      <c r="H579" s="214" t="s">
        <v>1924</v>
      </c>
      <c r="I579" s="214" t="s">
        <v>433</v>
      </c>
      <c r="AB579" s="214">
        <v>3</v>
      </c>
      <c r="AF579" s="214">
        <v>1</v>
      </c>
      <c r="AH579" s="214">
        <v>1</v>
      </c>
      <c r="AL579" s="214">
        <v>4</v>
      </c>
      <c r="AM579" s="214" t="s">
        <v>825</v>
      </c>
      <c r="AN579" s="214">
        <v>4</v>
      </c>
      <c r="AO579" s="214">
        <v>0</v>
      </c>
      <c r="AP579" s="214">
        <v>0</v>
      </c>
      <c r="AQ579" s="214">
        <v>0</v>
      </c>
      <c r="AR579" s="214">
        <v>5</v>
      </c>
      <c r="AS579" s="214">
        <v>9</v>
      </c>
      <c r="AT579" s="214">
        <v>39923</v>
      </c>
    </row>
    <row r="580" spans="1:49" x14ac:dyDescent="0.2">
      <c r="B580" s="214" t="s">
        <v>2991</v>
      </c>
      <c r="C580" s="214" t="s">
        <v>76</v>
      </c>
      <c r="D580" s="214" t="s">
        <v>339</v>
      </c>
      <c r="E580" s="214" t="s">
        <v>1437</v>
      </c>
      <c r="F580" s="214" t="s">
        <v>185</v>
      </c>
      <c r="G580" s="214" t="s">
        <v>433</v>
      </c>
      <c r="H580" s="214" t="s">
        <v>1951</v>
      </c>
      <c r="I580" s="214" t="s">
        <v>433</v>
      </c>
      <c r="AB580" s="214">
        <v>2</v>
      </c>
      <c r="AG580" s="214" t="s">
        <v>1106</v>
      </c>
      <c r="AL580" s="214">
        <v>3</v>
      </c>
      <c r="AN580" s="214">
        <v>2</v>
      </c>
      <c r="AO580" s="214">
        <v>0</v>
      </c>
      <c r="AP580" s="214">
        <v>0</v>
      </c>
      <c r="AQ580" s="214">
        <v>0</v>
      </c>
      <c r="AR580" s="214">
        <v>3</v>
      </c>
      <c r="AS580" s="214">
        <v>5</v>
      </c>
      <c r="AT580" s="214" t="s">
        <v>807</v>
      </c>
    </row>
    <row r="581" spans="1:49" x14ac:dyDescent="0.2">
      <c r="B581" s="214" t="s">
        <v>3061</v>
      </c>
      <c r="C581" s="214" t="s">
        <v>76</v>
      </c>
      <c r="D581" s="214" t="s">
        <v>1964</v>
      </c>
      <c r="E581" s="214" t="s">
        <v>1437</v>
      </c>
      <c r="F581" s="214" t="s">
        <v>185</v>
      </c>
      <c r="G581" s="214" t="s">
        <v>433</v>
      </c>
      <c r="H581" s="214" t="s">
        <v>1977</v>
      </c>
      <c r="I581" s="214" t="s">
        <v>502</v>
      </c>
      <c r="J581" s="214">
        <v>0</v>
      </c>
      <c r="P581" s="214">
        <v>0</v>
      </c>
      <c r="AB581" s="214">
        <v>3</v>
      </c>
      <c r="AG581" s="214" t="s">
        <v>883</v>
      </c>
      <c r="AL581" s="214">
        <v>10</v>
      </c>
      <c r="AM581" s="214" t="s">
        <v>884</v>
      </c>
      <c r="AN581" s="214">
        <v>3</v>
      </c>
      <c r="AO581" s="214">
        <v>0</v>
      </c>
      <c r="AP581" s="214">
        <v>0</v>
      </c>
      <c r="AQ581" s="214">
        <v>0</v>
      </c>
      <c r="AR581" s="214">
        <v>10</v>
      </c>
      <c r="AS581" s="214">
        <v>13</v>
      </c>
      <c r="AT581" s="214" t="s">
        <v>882</v>
      </c>
    </row>
    <row r="582" spans="1:49" x14ac:dyDescent="0.2">
      <c r="B582" s="214" t="s">
        <v>3096</v>
      </c>
      <c r="C582" s="214" t="s">
        <v>76</v>
      </c>
      <c r="D582" s="214" t="s">
        <v>313</v>
      </c>
      <c r="E582" s="214" t="s">
        <v>1437</v>
      </c>
      <c r="F582" s="214" t="s">
        <v>185</v>
      </c>
      <c r="G582" s="214" t="s">
        <v>433</v>
      </c>
      <c r="H582" s="214" t="s">
        <v>2000</v>
      </c>
      <c r="I582" s="214" t="s">
        <v>433</v>
      </c>
      <c r="V582" s="214">
        <v>1</v>
      </c>
      <c r="Z582" s="214">
        <v>0</v>
      </c>
      <c r="AA582" s="214" t="s">
        <v>2157</v>
      </c>
      <c r="AB582" s="214">
        <v>1</v>
      </c>
      <c r="AF582" s="214">
        <v>3</v>
      </c>
      <c r="AG582" s="214" t="s">
        <v>668</v>
      </c>
      <c r="AN582" s="214">
        <v>2</v>
      </c>
      <c r="AO582" s="214">
        <v>0</v>
      </c>
      <c r="AP582" s="214">
        <v>0</v>
      </c>
      <c r="AQ582" s="214">
        <v>0</v>
      </c>
      <c r="AR582" s="214">
        <v>3</v>
      </c>
      <c r="AS582" s="214">
        <v>5</v>
      </c>
      <c r="AT582" s="214">
        <v>37848</v>
      </c>
    </row>
    <row r="583" spans="1:49" x14ac:dyDescent="0.2">
      <c r="B583" s="214" t="s">
        <v>2390</v>
      </c>
      <c r="C583" s="214" t="s">
        <v>76</v>
      </c>
      <c r="D583" s="214" t="s">
        <v>381</v>
      </c>
      <c r="E583" s="214" t="s">
        <v>1437</v>
      </c>
      <c r="F583" s="214" t="s">
        <v>185</v>
      </c>
      <c r="G583" s="214" t="s">
        <v>237</v>
      </c>
      <c r="H583" s="214" t="s">
        <v>1512</v>
      </c>
      <c r="I583" s="214" t="s">
        <v>237</v>
      </c>
      <c r="T583" s="214">
        <v>3</v>
      </c>
      <c r="AB583" s="214">
        <v>1</v>
      </c>
      <c r="AG583" s="214" t="s">
        <v>2181</v>
      </c>
      <c r="AN583" s="214">
        <v>1</v>
      </c>
      <c r="AO583" s="214">
        <v>0</v>
      </c>
      <c r="AP583" s="214">
        <v>0</v>
      </c>
      <c r="AQ583" s="214">
        <v>0</v>
      </c>
      <c r="AR583" s="214">
        <v>3</v>
      </c>
      <c r="AS583" s="214">
        <v>4</v>
      </c>
      <c r="AT583" s="214">
        <v>39961</v>
      </c>
    </row>
    <row r="584" spans="1:49" x14ac:dyDescent="0.2">
      <c r="B584" s="214" t="s">
        <v>3374</v>
      </c>
      <c r="C584" s="214" t="s">
        <v>79</v>
      </c>
      <c r="D584" s="214" t="s">
        <v>323</v>
      </c>
      <c r="E584" s="214" t="s">
        <v>1437</v>
      </c>
      <c r="F584" s="214" t="s">
        <v>185</v>
      </c>
      <c r="G584" s="214" t="s">
        <v>237</v>
      </c>
      <c r="H584" s="214" t="s">
        <v>2024</v>
      </c>
      <c r="I584" s="214" t="s">
        <v>185</v>
      </c>
      <c r="Z584" s="214">
        <v>1</v>
      </c>
      <c r="AA584" s="214" t="s">
        <v>985</v>
      </c>
      <c r="AF584" s="214">
        <v>1</v>
      </c>
      <c r="AG584" s="214" t="s">
        <v>986</v>
      </c>
      <c r="AL584" s="214">
        <v>2</v>
      </c>
      <c r="AN584" s="214">
        <v>0</v>
      </c>
      <c r="AO584" s="214">
        <v>0</v>
      </c>
      <c r="AP584" s="214">
        <v>0</v>
      </c>
      <c r="AQ584" s="214">
        <v>0</v>
      </c>
      <c r="AR584" s="214">
        <v>4</v>
      </c>
      <c r="AS584" s="214">
        <v>4</v>
      </c>
      <c r="AT584" s="214">
        <v>1</v>
      </c>
    </row>
    <row r="585" spans="1:49" x14ac:dyDescent="0.2">
      <c r="B585" s="214" t="s">
        <v>2424</v>
      </c>
      <c r="C585" s="214" t="s">
        <v>76</v>
      </c>
      <c r="D585" s="214" t="s">
        <v>1686</v>
      </c>
      <c r="E585" s="214" t="s">
        <v>1437</v>
      </c>
      <c r="F585" s="214" t="s">
        <v>185</v>
      </c>
      <c r="G585" s="214" t="s">
        <v>22</v>
      </c>
      <c r="H585" s="214" t="s">
        <v>1691</v>
      </c>
      <c r="I585" s="214" t="s">
        <v>22</v>
      </c>
      <c r="AB585" s="214">
        <v>2</v>
      </c>
      <c r="AF585" s="214">
        <v>3</v>
      </c>
      <c r="AG585" s="214" t="s">
        <v>325</v>
      </c>
      <c r="AL585" s="214">
        <v>2</v>
      </c>
      <c r="AN585" s="214">
        <v>2</v>
      </c>
      <c r="AO585" s="214">
        <v>0</v>
      </c>
      <c r="AP585" s="214">
        <v>0</v>
      </c>
      <c r="AQ585" s="214">
        <v>0</v>
      </c>
      <c r="AR585" s="214">
        <v>5</v>
      </c>
      <c r="AS585" s="214">
        <v>7</v>
      </c>
    </row>
    <row r="586" spans="1:49" x14ac:dyDescent="0.2">
      <c r="B586" s="214" t="s">
        <v>2639</v>
      </c>
      <c r="C586" s="214" t="s">
        <v>76</v>
      </c>
      <c r="D586" s="214" t="s">
        <v>219</v>
      </c>
      <c r="E586" s="214" t="s">
        <v>1437</v>
      </c>
      <c r="F586" s="214" t="s">
        <v>185</v>
      </c>
      <c r="G586" s="214" t="s">
        <v>22</v>
      </c>
      <c r="H586" s="214" t="s">
        <v>1766</v>
      </c>
      <c r="I586" s="214" t="s">
        <v>254</v>
      </c>
      <c r="AB586" s="214">
        <v>1</v>
      </c>
      <c r="AG586" s="214" t="s">
        <v>515</v>
      </c>
      <c r="AL586" s="214">
        <v>3</v>
      </c>
      <c r="AM586" s="214" t="s">
        <v>515</v>
      </c>
      <c r="AN586" s="214">
        <v>1</v>
      </c>
      <c r="AO586" s="214">
        <v>0</v>
      </c>
      <c r="AP586" s="214">
        <v>0</v>
      </c>
      <c r="AQ586" s="214">
        <v>0</v>
      </c>
      <c r="AR586" s="214">
        <v>3</v>
      </c>
      <c r="AS586" s="214">
        <v>4</v>
      </c>
    </row>
    <row r="587" spans="1:49" x14ac:dyDescent="0.2">
      <c r="G587" s="214">
        <f>COUNTA(G557:G586)</f>
        <v>30</v>
      </c>
    </row>
    <row r="588" spans="1:49" x14ac:dyDescent="0.2">
      <c r="A588" s="214" t="s">
        <v>40</v>
      </c>
      <c r="B588" s="214" t="s">
        <v>3400</v>
      </c>
      <c r="C588" s="214" t="s">
        <v>75</v>
      </c>
      <c r="D588" s="214" t="s">
        <v>126</v>
      </c>
      <c r="E588" s="214" t="s">
        <v>1902</v>
      </c>
      <c r="F588" s="214" t="s">
        <v>2089</v>
      </c>
      <c r="G588" s="214" t="s">
        <v>2090</v>
      </c>
      <c r="H588" s="214" t="s">
        <v>2092</v>
      </c>
      <c r="I588" s="214" t="s">
        <v>2106</v>
      </c>
      <c r="J588" s="214" t="s">
        <v>1383</v>
      </c>
      <c r="K588" s="214" t="s">
        <v>1384</v>
      </c>
      <c r="L588" s="214" t="s">
        <v>1385</v>
      </c>
      <c r="M588" s="214" t="s">
        <v>1386</v>
      </c>
      <c r="N588" s="214" t="s">
        <v>1545</v>
      </c>
      <c r="O588" s="214" t="s">
        <v>1392</v>
      </c>
      <c r="P588" s="214" t="s">
        <v>1387</v>
      </c>
      <c r="Q588" s="214" t="s">
        <v>1388</v>
      </c>
      <c r="R588" s="214" t="s">
        <v>1390</v>
      </c>
      <c r="S588" s="214" t="s">
        <v>1391</v>
      </c>
      <c r="T588" s="214" t="s">
        <v>1389</v>
      </c>
      <c r="U588" s="214" t="s">
        <v>1393</v>
      </c>
      <c r="V588" s="214" t="s">
        <v>1394</v>
      </c>
      <c r="W588" s="214" t="s">
        <v>1395</v>
      </c>
      <c r="X588" s="214" t="s">
        <v>1396</v>
      </c>
      <c r="Y588" s="214" t="s">
        <v>1397</v>
      </c>
      <c r="Z588" s="214" t="s">
        <v>1398</v>
      </c>
      <c r="AA588" s="214" t="s">
        <v>1399</v>
      </c>
      <c r="AB588" s="214" t="s">
        <v>1400</v>
      </c>
      <c r="AC588" s="214" t="s">
        <v>1401</v>
      </c>
      <c r="AD588" s="214" t="s">
        <v>1402</v>
      </c>
      <c r="AE588" s="214" t="s">
        <v>1403</v>
      </c>
      <c r="AF588" s="214" t="s">
        <v>1404</v>
      </c>
      <c r="AG588" s="214" t="s">
        <v>1405</v>
      </c>
      <c r="AH588" s="214" t="s">
        <v>1406</v>
      </c>
      <c r="AI588" s="214" t="s">
        <v>1407</v>
      </c>
      <c r="AJ588" s="214" t="s">
        <v>1408</v>
      </c>
      <c r="AK588" s="214" t="s">
        <v>1409</v>
      </c>
      <c r="AL588" s="214" t="s">
        <v>1410</v>
      </c>
      <c r="AM588" s="214" t="s">
        <v>1411</v>
      </c>
      <c r="AN588" s="214" t="s">
        <v>1412</v>
      </c>
      <c r="AO588" s="214" t="s">
        <v>1413</v>
      </c>
      <c r="AP588" s="214" t="s">
        <v>1414</v>
      </c>
      <c r="AQ588" s="214" t="s">
        <v>1415</v>
      </c>
      <c r="AR588" s="214" t="s">
        <v>2094</v>
      </c>
      <c r="AS588" s="214" t="s">
        <v>2095</v>
      </c>
      <c r="AT588" s="214" t="s">
        <v>2107</v>
      </c>
      <c r="AU588" s="214" t="s">
        <v>2108</v>
      </c>
      <c r="AV588" s="214" t="s">
        <v>127</v>
      </c>
      <c r="AW588" s="214" t="s">
        <v>2102</v>
      </c>
    </row>
    <row r="589" spans="1:49" x14ac:dyDescent="0.2">
      <c r="B589" s="214" t="s">
        <v>3096</v>
      </c>
      <c r="C589" s="214" t="s">
        <v>76</v>
      </c>
      <c r="D589" s="214" t="s">
        <v>313</v>
      </c>
      <c r="E589" s="214" t="s">
        <v>1437</v>
      </c>
      <c r="F589" s="214" t="s">
        <v>1460</v>
      </c>
      <c r="G589" s="214" t="s">
        <v>1287</v>
      </c>
      <c r="H589" s="214" t="s">
        <v>2017</v>
      </c>
      <c r="I589" s="214" t="s">
        <v>1287</v>
      </c>
      <c r="V589" s="214">
        <v>0</v>
      </c>
      <c r="Z589" s="214">
        <v>0</v>
      </c>
      <c r="AB589" s="214">
        <v>1</v>
      </c>
      <c r="AF589" s="214">
        <v>4</v>
      </c>
      <c r="AG589" s="214" t="s">
        <v>1016</v>
      </c>
      <c r="AN589" s="214">
        <v>1</v>
      </c>
      <c r="AO589" s="214">
        <v>0</v>
      </c>
      <c r="AP589" s="214">
        <v>0</v>
      </c>
      <c r="AQ589" s="214">
        <v>0</v>
      </c>
      <c r="AR589" s="214">
        <v>4</v>
      </c>
      <c r="AS589" s="214">
        <v>5</v>
      </c>
      <c r="AT589" s="214" t="s">
        <v>2165</v>
      </c>
    </row>
    <row r="590" spans="1:49" x14ac:dyDescent="0.2">
      <c r="B590" s="214" t="s">
        <v>2364</v>
      </c>
      <c r="C590" s="214" t="s">
        <v>76</v>
      </c>
      <c r="D590" s="214" t="s">
        <v>458</v>
      </c>
      <c r="E590" s="214" t="s">
        <v>1437</v>
      </c>
      <c r="F590" s="214" t="s">
        <v>1460</v>
      </c>
      <c r="G590" s="214" t="s">
        <v>246</v>
      </c>
      <c r="H590" s="214" t="s">
        <v>3420</v>
      </c>
      <c r="I590" s="214" t="s">
        <v>246</v>
      </c>
      <c r="V590" s="214">
        <v>1</v>
      </c>
      <c r="AA590" s="214" t="s">
        <v>1267</v>
      </c>
      <c r="AB590" s="214">
        <v>1</v>
      </c>
      <c r="AF590" s="214">
        <v>2</v>
      </c>
      <c r="AG590" s="214" t="s">
        <v>1267</v>
      </c>
      <c r="AL590" s="214">
        <v>3</v>
      </c>
      <c r="AN590" s="214">
        <v>2</v>
      </c>
      <c r="AO590" s="214">
        <v>0</v>
      </c>
      <c r="AP590" s="214">
        <v>0</v>
      </c>
      <c r="AQ590" s="214">
        <v>0</v>
      </c>
      <c r="AR590" s="214">
        <v>5</v>
      </c>
      <c r="AS590" s="214">
        <v>7</v>
      </c>
      <c r="AT590" s="214">
        <v>40330</v>
      </c>
      <c r="AW590" s="214" t="s">
        <v>3419</v>
      </c>
    </row>
    <row r="591" spans="1:49" x14ac:dyDescent="0.2">
      <c r="B591" s="214" t="s">
        <v>2866</v>
      </c>
      <c r="C591" s="214" t="s">
        <v>76</v>
      </c>
      <c r="D591" s="214" t="s">
        <v>1463</v>
      </c>
      <c r="E591" s="214" t="s">
        <v>1437</v>
      </c>
      <c r="F591" s="214" t="s">
        <v>1460</v>
      </c>
      <c r="G591" s="214" t="s">
        <v>246</v>
      </c>
      <c r="H591" s="214" t="s">
        <v>1477</v>
      </c>
      <c r="I591" s="214" t="s">
        <v>246</v>
      </c>
      <c r="AB591" s="214">
        <v>1</v>
      </c>
      <c r="AG591" s="214" t="s">
        <v>1180</v>
      </c>
      <c r="AN591" s="214">
        <v>1</v>
      </c>
      <c r="AO591" s="214">
        <v>0</v>
      </c>
      <c r="AP591" s="214">
        <v>0</v>
      </c>
      <c r="AQ591" s="214">
        <v>0</v>
      </c>
      <c r="AR591" s="214">
        <v>0</v>
      </c>
      <c r="AS591" s="214">
        <v>1</v>
      </c>
      <c r="AT591" s="214">
        <v>39598</v>
      </c>
    </row>
    <row r="592" spans="1:49" x14ac:dyDescent="0.2">
      <c r="B592" s="214" t="s">
        <v>2390</v>
      </c>
      <c r="C592" s="214" t="s">
        <v>76</v>
      </c>
      <c r="D592" s="214" t="s">
        <v>381</v>
      </c>
      <c r="E592" s="214" t="s">
        <v>1437</v>
      </c>
      <c r="F592" s="214" t="s">
        <v>1460</v>
      </c>
      <c r="G592" s="214" t="s">
        <v>246</v>
      </c>
      <c r="H592" s="214" t="s">
        <v>1553</v>
      </c>
      <c r="I592" s="214" t="s">
        <v>1168</v>
      </c>
      <c r="T592" s="214">
        <v>1</v>
      </c>
      <c r="AB592" s="214">
        <v>1</v>
      </c>
      <c r="AG592" s="214" t="s">
        <v>2174</v>
      </c>
      <c r="AN592" s="214">
        <v>1</v>
      </c>
      <c r="AO592" s="214">
        <v>0</v>
      </c>
      <c r="AP592" s="214">
        <v>0</v>
      </c>
      <c r="AQ592" s="214">
        <v>0</v>
      </c>
      <c r="AR592" s="214">
        <v>1</v>
      </c>
      <c r="AS592" s="214">
        <v>2</v>
      </c>
    </row>
    <row r="593" spans="2:49" x14ac:dyDescent="0.2">
      <c r="B593" s="214" t="s">
        <v>2469</v>
      </c>
      <c r="C593" s="214" t="s">
        <v>76</v>
      </c>
      <c r="D593" s="214" t="s">
        <v>416</v>
      </c>
      <c r="E593" s="214" t="s">
        <v>1437</v>
      </c>
      <c r="F593" s="214" t="s">
        <v>1460</v>
      </c>
      <c r="G593" s="214" t="s">
        <v>246</v>
      </c>
      <c r="H593" s="214" t="s">
        <v>1635</v>
      </c>
      <c r="I593" s="214" t="s">
        <v>251</v>
      </c>
      <c r="V593" s="214">
        <v>1</v>
      </c>
      <c r="AA593" s="214" t="s">
        <v>743</v>
      </c>
      <c r="AN593" s="214">
        <v>1</v>
      </c>
      <c r="AO593" s="214">
        <v>0</v>
      </c>
      <c r="AP593" s="214">
        <v>0</v>
      </c>
      <c r="AQ593" s="214">
        <v>0</v>
      </c>
      <c r="AR593" s="214">
        <v>0</v>
      </c>
      <c r="AS593" s="214">
        <v>1</v>
      </c>
      <c r="AT593" s="214">
        <v>38412</v>
      </c>
    </row>
    <row r="594" spans="2:49" x14ac:dyDescent="0.2">
      <c r="B594" s="214" t="s">
        <v>2550</v>
      </c>
      <c r="C594" s="214" t="s">
        <v>76</v>
      </c>
      <c r="D594" s="214" t="s">
        <v>207</v>
      </c>
      <c r="E594" s="214" t="s">
        <v>1437</v>
      </c>
      <c r="F594" s="214" t="s">
        <v>1460</v>
      </c>
      <c r="G594" s="214" t="s">
        <v>246</v>
      </c>
      <c r="H594" s="214" t="s">
        <v>1695</v>
      </c>
      <c r="I594" s="214" t="s">
        <v>251</v>
      </c>
      <c r="AB594" s="214">
        <v>1</v>
      </c>
      <c r="AG594" s="214" t="s">
        <v>793</v>
      </c>
      <c r="AL594" s="214">
        <v>2</v>
      </c>
      <c r="AM594" s="214" t="s">
        <v>794</v>
      </c>
      <c r="AN594" s="214">
        <v>1</v>
      </c>
      <c r="AO594" s="214">
        <v>0</v>
      </c>
      <c r="AP594" s="214">
        <v>0</v>
      </c>
      <c r="AQ594" s="214">
        <v>0</v>
      </c>
      <c r="AR594" s="214">
        <v>2</v>
      </c>
      <c r="AS594" s="214">
        <v>3</v>
      </c>
      <c r="AT594" s="214">
        <v>40193</v>
      </c>
    </row>
    <row r="595" spans="2:49" x14ac:dyDescent="0.2">
      <c r="B595" s="214" t="s">
        <v>2591</v>
      </c>
      <c r="C595" s="214" t="s">
        <v>76</v>
      </c>
      <c r="D595" s="214" t="s">
        <v>1704</v>
      </c>
      <c r="E595" s="214" t="s">
        <v>1437</v>
      </c>
      <c r="F595" s="214" t="s">
        <v>1460</v>
      </c>
      <c r="G595" s="214" t="s">
        <v>246</v>
      </c>
      <c r="H595" s="214" t="s">
        <v>1746</v>
      </c>
      <c r="I595" s="214" t="s">
        <v>251</v>
      </c>
      <c r="AL595" s="214">
        <v>10</v>
      </c>
      <c r="AN595" s="214">
        <v>0</v>
      </c>
      <c r="AO595" s="214">
        <v>0</v>
      </c>
      <c r="AP595" s="214">
        <v>0</v>
      </c>
      <c r="AQ595" s="214">
        <v>0</v>
      </c>
      <c r="AR595" s="214">
        <v>10</v>
      </c>
      <c r="AS595" s="214">
        <v>10</v>
      </c>
    </row>
    <row r="596" spans="2:49" x14ac:dyDescent="0.2">
      <c r="B596" s="214" t="s">
        <v>2655</v>
      </c>
      <c r="C596" s="214" t="s">
        <v>76</v>
      </c>
      <c r="D596" s="214" t="s">
        <v>1767</v>
      </c>
      <c r="E596" s="214" t="s">
        <v>1437</v>
      </c>
      <c r="F596" s="214" t="s">
        <v>1460</v>
      </c>
      <c r="G596" s="214" t="s">
        <v>246</v>
      </c>
      <c r="H596" s="214" t="s">
        <v>1773</v>
      </c>
      <c r="I596" s="214" t="s">
        <v>246</v>
      </c>
      <c r="AL596" s="214">
        <v>4</v>
      </c>
      <c r="AM596" s="214" t="s">
        <v>1028</v>
      </c>
      <c r="AN596" s="214">
        <v>0</v>
      </c>
      <c r="AO596" s="214">
        <v>0</v>
      </c>
      <c r="AP596" s="214">
        <v>0</v>
      </c>
      <c r="AQ596" s="214">
        <v>0</v>
      </c>
      <c r="AR596" s="214">
        <v>4</v>
      </c>
      <c r="AS596" s="214">
        <v>4</v>
      </c>
      <c r="AT596" s="214">
        <v>39567</v>
      </c>
    </row>
    <row r="597" spans="2:49" x14ac:dyDescent="0.2">
      <c r="B597" s="214" t="s">
        <v>2655</v>
      </c>
      <c r="C597" s="214" t="s">
        <v>76</v>
      </c>
      <c r="D597" s="214" t="s">
        <v>1767</v>
      </c>
      <c r="E597" s="214" t="s">
        <v>1437</v>
      </c>
      <c r="F597" s="214" t="s">
        <v>1460</v>
      </c>
      <c r="G597" s="214" t="s">
        <v>246</v>
      </c>
      <c r="H597" s="214" t="s">
        <v>1783</v>
      </c>
      <c r="I597" s="214" t="s">
        <v>1040</v>
      </c>
      <c r="AL597" s="214">
        <v>1</v>
      </c>
      <c r="AM597" s="214" t="s">
        <v>1041</v>
      </c>
      <c r="AN597" s="214">
        <v>0</v>
      </c>
      <c r="AO597" s="214">
        <v>0</v>
      </c>
      <c r="AP597" s="214">
        <v>0</v>
      </c>
      <c r="AQ597" s="214">
        <v>0</v>
      </c>
      <c r="AR597" s="214">
        <v>1</v>
      </c>
      <c r="AS597" s="214">
        <v>1</v>
      </c>
      <c r="AT597" s="214" t="s">
        <v>1042</v>
      </c>
    </row>
    <row r="598" spans="2:49" x14ac:dyDescent="0.2">
      <c r="B598" s="214" t="s">
        <v>2938</v>
      </c>
      <c r="C598" s="214" t="s">
        <v>76</v>
      </c>
      <c r="D598" s="214" t="s">
        <v>910</v>
      </c>
      <c r="E598" s="214" t="s">
        <v>1437</v>
      </c>
      <c r="F598" s="214" t="s">
        <v>1460</v>
      </c>
      <c r="G598" s="214" t="s">
        <v>246</v>
      </c>
      <c r="H598" s="214" t="s">
        <v>1806</v>
      </c>
      <c r="I598" s="214" t="s">
        <v>39</v>
      </c>
      <c r="V598" s="214">
        <v>1</v>
      </c>
      <c r="AA598" s="214" t="s">
        <v>599</v>
      </c>
      <c r="AF598" s="214">
        <v>4</v>
      </c>
      <c r="AG598" s="214" t="s">
        <v>599</v>
      </c>
      <c r="AL598" s="214">
        <v>3</v>
      </c>
      <c r="AM598" s="214" t="s">
        <v>599</v>
      </c>
      <c r="AN598" s="214">
        <v>1</v>
      </c>
      <c r="AO598" s="214">
        <v>0</v>
      </c>
      <c r="AP598" s="214">
        <v>0</v>
      </c>
      <c r="AQ598" s="214">
        <v>0</v>
      </c>
      <c r="AR598" s="214">
        <v>7</v>
      </c>
      <c r="AS598" s="214">
        <v>8</v>
      </c>
      <c r="AT598" s="214" t="s">
        <v>1271</v>
      </c>
    </row>
    <row r="599" spans="2:49" x14ac:dyDescent="0.2">
      <c r="B599" s="214" t="s">
        <v>2742</v>
      </c>
      <c r="C599" s="214" t="s">
        <v>76</v>
      </c>
      <c r="D599" s="214" t="s">
        <v>136</v>
      </c>
      <c r="E599" s="214" t="s">
        <v>1437</v>
      </c>
      <c r="F599" s="214" t="s">
        <v>1460</v>
      </c>
      <c r="G599" s="214" t="s">
        <v>246</v>
      </c>
      <c r="H599" s="214" t="s">
        <v>1819</v>
      </c>
      <c r="I599" s="214" t="s">
        <v>246</v>
      </c>
      <c r="AB599" s="214">
        <v>4</v>
      </c>
      <c r="AF599" s="214">
        <v>4</v>
      </c>
      <c r="AG599" s="214" t="s">
        <v>722</v>
      </c>
      <c r="AL599" s="214">
        <v>3</v>
      </c>
      <c r="AN599" s="214">
        <v>4</v>
      </c>
      <c r="AO599" s="214">
        <v>0</v>
      </c>
      <c r="AP599" s="214">
        <v>0</v>
      </c>
      <c r="AQ599" s="214">
        <v>0</v>
      </c>
      <c r="AR599" s="214">
        <v>7</v>
      </c>
      <c r="AS599" s="214">
        <v>11</v>
      </c>
      <c r="AT599" s="214">
        <v>40276</v>
      </c>
    </row>
    <row r="600" spans="2:49" x14ac:dyDescent="0.2">
      <c r="B600" s="214" t="s">
        <v>2836</v>
      </c>
      <c r="C600" s="214" t="s">
        <v>76</v>
      </c>
      <c r="D600" s="214" t="s">
        <v>324</v>
      </c>
      <c r="E600" s="214" t="s">
        <v>1437</v>
      </c>
      <c r="F600" s="214" t="s">
        <v>1460</v>
      </c>
      <c r="G600" s="214" t="s">
        <v>246</v>
      </c>
      <c r="H600" s="214" t="s">
        <v>1864</v>
      </c>
      <c r="I600" s="214" t="s">
        <v>246</v>
      </c>
      <c r="V600" s="214">
        <v>3</v>
      </c>
      <c r="Z600" s="214">
        <v>4</v>
      </c>
      <c r="AA600" s="214" t="s">
        <v>1134</v>
      </c>
      <c r="AN600" s="214">
        <v>3</v>
      </c>
      <c r="AO600" s="214">
        <v>0</v>
      </c>
      <c r="AP600" s="214">
        <v>0</v>
      </c>
      <c r="AQ600" s="214">
        <v>0</v>
      </c>
      <c r="AR600" s="214">
        <v>4</v>
      </c>
      <c r="AS600" s="214">
        <v>7</v>
      </c>
      <c r="AT600" s="214">
        <v>39321</v>
      </c>
    </row>
    <row r="601" spans="2:49" x14ac:dyDescent="0.2">
      <c r="B601" s="214" t="s">
        <v>2930</v>
      </c>
      <c r="C601" s="214" t="s">
        <v>76</v>
      </c>
      <c r="D601" s="214" t="s">
        <v>1886</v>
      </c>
      <c r="E601" s="214" t="s">
        <v>1437</v>
      </c>
      <c r="F601" s="214" t="s">
        <v>1460</v>
      </c>
      <c r="G601" s="214" t="s">
        <v>246</v>
      </c>
      <c r="H601" s="214" t="s">
        <v>1899</v>
      </c>
      <c r="I601" s="214" t="s">
        <v>39</v>
      </c>
      <c r="T601" s="214">
        <v>1</v>
      </c>
      <c r="U601" s="214" t="s">
        <v>1222</v>
      </c>
      <c r="AB601" s="214">
        <v>2</v>
      </c>
      <c r="AF601" s="214">
        <v>2</v>
      </c>
      <c r="AG601" s="214" t="s">
        <v>1222</v>
      </c>
      <c r="AL601" s="214">
        <v>3</v>
      </c>
      <c r="AM601" s="214" t="s">
        <v>1222</v>
      </c>
      <c r="AN601" s="214">
        <v>2</v>
      </c>
      <c r="AO601" s="214">
        <v>0</v>
      </c>
      <c r="AP601" s="214">
        <v>0</v>
      </c>
      <c r="AQ601" s="214">
        <v>0</v>
      </c>
      <c r="AR601" s="214">
        <v>6</v>
      </c>
      <c r="AS601" s="214">
        <v>8</v>
      </c>
      <c r="AT601" s="214" t="s">
        <v>1221</v>
      </c>
    </row>
    <row r="602" spans="2:49" x14ac:dyDescent="0.2">
      <c r="B602" s="214" t="s">
        <v>2606</v>
      </c>
      <c r="C602" s="214" t="s">
        <v>76</v>
      </c>
      <c r="D602" s="214" t="s">
        <v>537</v>
      </c>
      <c r="E602" s="214" t="s">
        <v>1437</v>
      </c>
      <c r="F602" s="214" t="s">
        <v>1460</v>
      </c>
      <c r="G602" s="214" t="s">
        <v>246</v>
      </c>
      <c r="H602" s="214" t="s">
        <v>1908</v>
      </c>
      <c r="I602" s="214" t="s">
        <v>246</v>
      </c>
      <c r="AL602" s="214">
        <v>4</v>
      </c>
      <c r="AM602" s="214" t="s">
        <v>1108</v>
      </c>
      <c r="AN602" s="214">
        <v>0</v>
      </c>
      <c r="AO602" s="214">
        <v>0</v>
      </c>
      <c r="AP602" s="214">
        <v>0</v>
      </c>
      <c r="AQ602" s="214">
        <v>0</v>
      </c>
      <c r="AR602" s="214">
        <v>4</v>
      </c>
      <c r="AS602" s="214">
        <v>4</v>
      </c>
      <c r="AT602" s="214">
        <v>40107</v>
      </c>
    </row>
    <row r="603" spans="2:49" x14ac:dyDescent="0.2">
      <c r="B603" s="214" t="s">
        <v>3061</v>
      </c>
      <c r="C603" s="214" t="s">
        <v>76</v>
      </c>
      <c r="D603" s="214" t="s">
        <v>1964</v>
      </c>
      <c r="E603" s="214" t="s">
        <v>1437</v>
      </c>
      <c r="F603" s="214" t="s">
        <v>1460</v>
      </c>
      <c r="G603" s="214" t="s">
        <v>246</v>
      </c>
      <c r="H603" s="214" t="s">
        <v>1980</v>
      </c>
      <c r="I603" s="214" t="s">
        <v>39</v>
      </c>
      <c r="J603" s="214">
        <v>0</v>
      </c>
      <c r="P603" s="214">
        <v>0</v>
      </c>
      <c r="AB603" s="214">
        <v>1</v>
      </c>
      <c r="AG603" s="214" t="s">
        <v>599</v>
      </c>
      <c r="AL603" s="214">
        <v>6</v>
      </c>
      <c r="AM603" s="214" t="s">
        <v>1102</v>
      </c>
      <c r="AN603" s="214">
        <v>1</v>
      </c>
      <c r="AO603" s="214">
        <v>0</v>
      </c>
      <c r="AP603" s="214">
        <v>0</v>
      </c>
      <c r="AQ603" s="214">
        <v>0</v>
      </c>
      <c r="AR603" s="214">
        <v>6</v>
      </c>
      <c r="AS603" s="214">
        <v>7</v>
      </c>
      <c r="AT603" s="214" t="s">
        <v>1103</v>
      </c>
    </row>
    <row r="604" spans="2:49" x14ac:dyDescent="0.2">
      <c r="B604" s="214" t="s">
        <v>3096</v>
      </c>
      <c r="C604" s="214" t="s">
        <v>76</v>
      </c>
      <c r="D604" s="214" t="s">
        <v>313</v>
      </c>
      <c r="E604" s="214" t="s">
        <v>1437</v>
      </c>
      <c r="F604" s="214" t="s">
        <v>1460</v>
      </c>
      <c r="G604" s="214" t="s">
        <v>246</v>
      </c>
      <c r="H604" s="214" t="s">
        <v>1999</v>
      </c>
      <c r="I604" s="214" t="s">
        <v>246</v>
      </c>
      <c r="V604" s="214">
        <v>2</v>
      </c>
      <c r="AA604" s="214" t="s">
        <v>973</v>
      </c>
      <c r="AB604" s="214">
        <v>2</v>
      </c>
      <c r="AF604" s="214">
        <v>1</v>
      </c>
      <c r="AG604" s="214" t="s">
        <v>973</v>
      </c>
      <c r="AN604" s="214">
        <v>4</v>
      </c>
      <c r="AO604" s="214">
        <v>0</v>
      </c>
      <c r="AP604" s="214">
        <v>0</v>
      </c>
      <c r="AQ604" s="214">
        <v>0</v>
      </c>
      <c r="AR604" s="214">
        <v>1</v>
      </c>
      <c r="AS604" s="214">
        <v>5</v>
      </c>
      <c r="AT604" s="214" t="s">
        <v>2156</v>
      </c>
    </row>
    <row r="605" spans="2:49" x14ac:dyDescent="0.2">
      <c r="B605" s="214" t="s">
        <v>3128</v>
      </c>
      <c r="C605" s="214" t="s">
        <v>76</v>
      </c>
      <c r="D605" s="214" t="s">
        <v>429</v>
      </c>
      <c r="E605" s="214" t="s">
        <v>1437</v>
      </c>
      <c r="F605" s="214" t="s">
        <v>1460</v>
      </c>
      <c r="G605" s="214" t="s">
        <v>246</v>
      </c>
      <c r="H605" s="214" t="s">
        <v>2039</v>
      </c>
      <c r="I605" s="214" t="s">
        <v>246</v>
      </c>
      <c r="AB605" s="214">
        <v>1</v>
      </c>
      <c r="AF605" s="214">
        <v>1</v>
      </c>
      <c r="AG605" s="214" t="s">
        <v>1357</v>
      </c>
      <c r="AL605" s="214">
        <v>1</v>
      </c>
      <c r="AM605" s="214" t="s">
        <v>1357</v>
      </c>
      <c r="AN605" s="214">
        <v>1</v>
      </c>
      <c r="AO605" s="214">
        <v>0</v>
      </c>
      <c r="AP605" s="214">
        <v>0</v>
      </c>
      <c r="AQ605" s="214">
        <v>0</v>
      </c>
      <c r="AR605" s="214">
        <v>2</v>
      </c>
      <c r="AS605" s="214">
        <v>3</v>
      </c>
      <c r="AT605" s="214" t="s">
        <v>349</v>
      </c>
    </row>
    <row r="606" spans="2:49" x14ac:dyDescent="0.2">
      <c r="B606" s="214" t="s">
        <v>2390</v>
      </c>
      <c r="C606" s="214" t="s">
        <v>76</v>
      </c>
      <c r="D606" s="214" t="s">
        <v>381</v>
      </c>
      <c r="E606" s="214" t="s">
        <v>1437</v>
      </c>
      <c r="F606" s="214" t="s">
        <v>1460</v>
      </c>
      <c r="G606" s="214" t="s">
        <v>464</v>
      </c>
      <c r="H606" s="214" t="s">
        <v>2118</v>
      </c>
      <c r="I606" s="214" t="s">
        <v>1544</v>
      </c>
      <c r="T606" s="214">
        <v>1</v>
      </c>
      <c r="AB606" s="214">
        <v>2</v>
      </c>
      <c r="AG606" s="214" t="s">
        <v>2171</v>
      </c>
      <c r="AN606" s="214">
        <v>2</v>
      </c>
      <c r="AO606" s="214">
        <v>0</v>
      </c>
      <c r="AP606" s="214">
        <v>0</v>
      </c>
      <c r="AQ606" s="214">
        <v>0</v>
      </c>
      <c r="AR606" s="214">
        <v>1</v>
      </c>
      <c r="AS606" s="214">
        <v>3</v>
      </c>
      <c r="AT606" s="214">
        <v>40714</v>
      </c>
      <c r="AW606" s="214" t="s">
        <v>1543</v>
      </c>
    </row>
    <row r="607" spans="2:49" x14ac:dyDescent="0.2">
      <c r="B607" s="214" t="s">
        <v>2390</v>
      </c>
      <c r="C607" s="214" t="s">
        <v>76</v>
      </c>
      <c r="D607" s="214" t="s">
        <v>381</v>
      </c>
      <c r="E607" s="214" t="s">
        <v>1437</v>
      </c>
      <c r="F607" s="214" t="s">
        <v>1460</v>
      </c>
      <c r="G607" s="214" t="s">
        <v>464</v>
      </c>
      <c r="H607" s="214" t="s">
        <v>2265</v>
      </c>
      <c r="I607" s="214" t="s">
        <v>2266</v>
      </c>
      <c r="T607" s="214">
        <v>1</v>
      </c>
      <c r="AB607" s="214">
        <v>1</v>
      </c>
      <c r="AG607" s="214" t="s">
        <v>2267</v>
      </c>
      <c r="AN607" s="214">
        <v>1</v>
      </c>
      <c r="AO607" s="214">
        <v>0</v>
      </c>
      <c r="AP607" s="214">
        <v>0</v>
      </c>
      <c r="AQ607" s="214">
        <v>0</v>
      </c>
      <c r="AR607" s="214">
        <v>1</v>
      </c>
      <c r="AS607" s="214">
        <v>2</v>
      </c>
      <c r="AT607" s="214" t="s">
        <v>2268</v>
      </c>
    </row>
    <row r="608" spans="2:49" x14ac:dyDescent="0.2">
      <c r="B608" s="214" t="s">
        <v>2836</v>
      </c>
      <c r="C608" s="214" t="s">
        <v>76</v>
      </c>
      <c r="D608" s="214" t="s">
        <v>324</v>
      </c>
      <c r="E608" s="214" t="s">
        <v>1437</v>
      </c>
      <c r="F608" s="214" t="s">
        <v>1460</v>
      </c>
      <c r="G608" s="214" t="s">
        <v>464</v>
      </c>
      <c r="H608" s="214" t="s">
        <v>1865</v>
      </c>
      <c r="I608" s="214" t="s">
        <v>464</v>
      </c>
      <c r="V608" s="214">
        <v>2</v>
      </c>
      <c r="Z608" s="214">
        <v>1</v>
      </c>
      <c r="AA608" s="214" t="s">
        <v>1135</v>
      </c>
      <c r="AN608" s="214">
        <v>2</v>
      </c>
      <c r="AO608" s="214">
        <v>0</v>
      </c>
      <c r="AP608" s="214">
        <v>0</v>
      </c>
      <c r="AQ608" s="214">
        <v>0</v>
      </c>
      <c r="AR608" s="214">
        <v>1</v>
      </c>
      <c r="AS608" s="214">
        <v>3</v>
      </c>
      <c r="AT608" s="214">
        <v>39630</v>
      </c>
    </row>
    <row r="609" spans="2:46" x14ac:dyDescent="0.2">
      <c r="B609" s="214" t="s">
        <v>2655</v>
      </c>
      <c r="C609" s="214" t="s">
        <v>76</v>
      </c>
      <c r="D609" s="214" t="s">
        <v>1767</v>
      </c>
      <c r="E609" s="214" t="s">
        <v>1437</v>
      </c>
      <c r="F609" s="214" t="s">
        <v>1460</v>
      </c>
      <c r="G609" s="214" t="s">
        <v>464</v>
      </c>
      <c r="H609" s="214" t="s">
        <v>1787</v>
      </c>
      <c r="I609" s="214" t="s">
        <v>545</v>
      </c>
      <c r="AL609" s="214">
        <v>1</v>
      </c>
      <c r="AM609" s="214" t="s">
        <v>1092</v>
      </c>
      <c r="AN609" s="214">
        <v>0</v>
      </c>
      <c r="AO609" s="214">
        <v>0</v>
      </c>
      <c r="AP609" s="214">
        <v>0</v>
      </c>
      <c r="AQ609" s="214">
        <v>0</v>
      </c>
      <c r="AR609" s="214">
        <v>1</v>
      </c>
      <c r="AS609" s="214">
        <v>1</v>
      </c>
      <c r="AT609" s="214">
        <v>40777</v>
      </c>
    </row>
    <row r="610" spans="2:46" x14ac:dyDescent="0.2">
      <c r="B610" s="214" t="s">
        <v>3096</v>
      </c>
      <c r="C610" s="214" t="s">
        <v>76</v>
      </c>
      <c r="D610" s="214" t="s">
        <v>313</v>
      </c>
      <c r="E610" s="214" t="s">
        <v>1437</v>
      </c>
      <c r="F610" s="214" t="s">
        <v>1460</v>
      </c>
      <c r="G610" s="214" t="s">
        <v>464</v>
      </c>
      <c r="H610" s="214" t="s">
        <v>1998</v>
      </c>
      <c r="I610" s="214" t="s">
        <v>464</v>
      </c>
      <c r="V610" s="214">
        <v>0</v>
      </c>
      <c r="Z610" s="214">
        <v>0</v>
      </c>
      <c r="AB610" s="214">
        <v>1</v>
      </c>
      <c r="AF610" s="214">
        <v>7</v>
      </c>
      <c r="AG610" s="214" t="s">
        <v>2155</v>
      </c>
      <c r="AN610" s="214">
        <v>1</v>
      </c>
      <c r="AO610" s="214">
        <v>0</v>
      </c>
      <c r="AP610" s="214">
        <v>0</v>
      </c>
      <c r="AQ610" s="214">
        <v>0</v>
      </c>
      <c r="AR610" s="214">
        <v>7</v>
      </c>
      <c r="AS610" s="214">
        <v>8</v>
      </c>
      <c r="AT610" s="214" t="s">
        <v>296</v>
      </c>
    </row>
    <row r="611" spans="2:46" x14ac:dyDescent="0.2">
      <c r="G611" s="214">
        <f>COUNTA(G589:G610)</f>
        <v>22</v>
      </c>
    </row>
  </sheetData>
  <autoFilter ref="A588:XFD610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51"/>
  <sheetViews>
    <sheetView topLeftCell="A37" workbookViewId="0">
      <selection activeCell="C11" sqref="C11"/>
    </sheetView>
  </sheetViews>
  <sheetFormatPr defaultColWidth="9.140625" defaultRowHeight="15" x14ac:dyDescent="0.3"/>
  <cols>
    <col min="1" max="1" width="6.85546875" style="219" customWidth="1"/>
    <col min="2" max="2" width="12.7109375" style="218" bestFit="1" customWidth="1"/>
    <col min="3" max="3" width="14.5703125" style="218" bestFit="1" customWidth="1"/>
    <col min="4" max="4" width="13.42578125" style="218" customWidth="1"/>
    <col min="5" max="16384" width="9.140625" style="218"/>
  </cols>
  <sheetData>
    <row r="1" spans="1:4" x14ac:dyDescent="0.3">
      <c r="A1" s="222" t="s">
        <v>3424</v>
      </c>
    </row>
    <row r="2" spans="1:4" x14ac:dyDescent="0.3">
      <c r="A2" s="222" t="s">
        <v>3425</v>
      </c>
    </row>
    <row r="3" spans="1:4" x14ac:dyDescent="0.3">
      <c r="A3" s="222" t="s">
        <v>3426</v>
      </c>
    </row>
    <row r="5" spans="1:4" s="219" customFormat="1" ht="38.25" x14ac:dyDescent="0.3">
      <c r="A5" s="223" t="s">
        <v>74</v>
      </c>
      <c r="B5" s="223" t="s">
        <v>3422</v>
      </c>
      <c r="C5" s="223" t="s">
        <v>2277</v>
      </c>
      <c r="D5" s="224" t="s">
        <v>3423</v>
      </c>
    </row>
    <row r="6" spans="1:4" x14ac:dyDescent="0.3">
      <c r="A6" s="219">
        <v>1</v>
      </c>
      <c r="B6" s="218" t="s">
        <v>1259</v>
      </c>
      <c r="C6" s="218" t="s">
        <v>218</v>
      </c>
      <c r="D6" s="218">
        <v>37</v>
      </c>
    </row>
    <row r="7" spans="1:4" x14ac:dyDescent="0.3">
      <c r="A7" s="219">
        <f>+A6+1</f>
        <v>2</v>
      </c>
      <c r="B7" s="218" t="s">
        <v>1259</v>
      </c>
      <c r="C7" s="218" t="s">
        <v>159</v>
      </c>
      <c r="D7" s="218">
        <v>4</v>
      </c>
    </row>
    <row r="8" spans="1:4" x14ac:dyDescent="0.3">
      <c r="A8" s="219">
        <f t="shared" ref="A8:A49" si="0">+A7+1</f>
        <v>3</v>
      </c>
      <c r="B8" s="218" t="s">
        <v>1259</v>
      </c>
      <c r="C8" s="220" t="s">
        <v>259</v>
      </c>
      <c r="D8" s="218">
        <v>7</v>
      </c>
    </row>
    <row r="9" spans="1:4" x14ac:dyDescent="0.3">
      <c r="A9" s="219">
        <f t="shared" si="0"/>
        <v>4</v>
      </c>
      <c r="B9" s="218" t="s">
        <v>1259</v>
      </c>
      <c r="C9" s="220" t="s">
        <v>459</v>
      </c>
      <c r="D9" s="220">
        <v>5</v>
      </c>
    </row>
    <row r="10" spans="1:4" x14ac:dyDescent="0.3">
      <c r="A10" s="219">
        <f t="shared" si="0"/>
        <v>5</v>
      </c>
      <c r="B10" s="218" t="s">
        <v>1259</v>
      </c>
      <c r="C10" s="220" t="s">
        <v>1665</v>
      </c>
      <c r="D10" s="220">
        <v>2</v>
      </c>
    </row>
    <row r="11" spans="1:4" x14ac:dyDescent="0.3">
      <c r="A11" s="219">
        <f t="shared" si="0"/>
        <v>6</v>
      </c>
      <c r="B11" s="218" t="s">
        <v>1259</v>
      </c>
      <c r="C11" s="220" t="s">
        <v>460</v>
      </c>
      <c r="D11" s="220">
        <v>204</v>
      </c>
    </row>
    <row r="12" spans="1:4" x14ac:dyDescent="0.3">
      <c r="A12" s="219">
        <f t="shared" si="0"/>
        <v>7</v>
      </c>
      <c r="B12" s="218" t="s">
        <v>1259</v>
      </c>
      <c r="C12" s="220" t="s">
        <v>188</v>
      </c>
      <c r="D12" s="220">
        <v>1</v>
      </c>
    </row>
    <row r="13" spans="1:4" x14ac:dyDescent="0.3">
      <c r="A13" s="219">
        <f t="shared" si="0"/>
        <v>8</v>
      </c>
      <c r="B13" s="218" t="s">
        <v>1259</v>
      </c>
      <c r="C13" s="220" t="s">
        <v>238</v>
      </c>
      <c r="D13" s="220">
        <v>1</v>
      </c>
    </row>
    <row r="14" spans="1:4" x14ac:dyDescent="0.3">
      <c r="A14" s="219">
        <f t="shared" si="0"/>
        <v>9</v>
      </c>
      <c r="B14" s="218" t="s">
        <v>1259</v>
      </c>
      <c r="C14" s="220" t="s">
        <v>1551</v>
      </c>
      <c r="D14" s="220">
        <v>1</v>
      </c>
    </row>
    <row r="15" spans="1:4" x14ac:dyDescent="0.3">
      <c r="A15" s="219">
        <f t="shared" si="0"/>
        <v>10</v>
      </c>
      <c r="B15" s="218" t="s">
        <v>1259</v>
      </c>
      <c r="C15" s="220" t="s">
        <v>253</v>
      </c>
      <c r="D15" s="220">
        <v>1</v>
      </c>
    </row>
    <row r="16" spans="1:4" x14ac:dyDescent="0.3">
      <c r="A16" s="219">
        <f t="shared" si="0"/>
        <v>11</v>
      </c>
      <c r="B16" s="218" t="s">
        <v>1259</v>
      </c>
      <c r="C16" s="220" t="s">
        <v>226</v>
      </c>
      <c r="D16" s="220">
        <v>2</v>
      </c>
    </row>
    <row r="17" spans="1:4" x14ac:dyDescent="0.3">
      <c r="A17" s="219">
        <f t="shared" si="0"/>
        <v>12</v>
      </c>
      <c r="B17" s="218" t="s">
        <v>1259</v>
      </c>
      <c r="C17" s="220" t="s">
        <v>375</v>
      </c>
      <c r="D17" s="220">
        <v>17</v>
      </c>
    </row>
    <row r="18" spans="1:4" x14ac:dyDescent="0.3">
      <c r="A18" s="219">
        <f t="shared" si="0"/>
        <v>13</v>
      </c>
      <c r="B18" s="218" t="s">
        <v>1259</v>
      </c>
      <c r="C18" s="220" t="s">
        <v>1487</v>
      </c>
      <c r="D18" s="220">
        <v>1</v>
      </c>
    </row>
    <row r="19" spans="1:4" x14ac:dyDescent="0.3">
      <c r="A19" s="219">
        <f t="shared" si="0"/>
        <v>14</v>
      </c>
      <c r="B19" s="218" t="s">
        <v>1259</v>
      </c>
      <c r="C19" s="220" t="s">
        <v>372</v>
      </c>
      <c r="D19" s="220">
        <v>1</v>
      </c>
    </row>
    <row r="20" spans="1:4" x14ac:dyDescent="0.3">
      <c r="A20" s="219">
        <f t="shared" si="0"/>
        <v>15</v>
      </c>
      <c r="B20" s="218" t="s">
        <v>1259</v>
      </c>
      <c r="C20" s="220" t="s">
        <v>373</v>
      </c>
      <c r="D20" s="220">
        <v>2</v>
      </c>
    </row>
    <row r="21" spans="1:4" x14ac:dyDescent="0.3">
      <c r="A21" s="219">
        <f t="shared" si="0"/>
        <v>16</v>
      </c>
      <c r="B21" s="218" t="s">
        <v>1259</v>
      </c>
      <c r="C21" s="220" t="s">
        <v>1561</v>
      </c>
      <c r="D21" s="220">
        <v>2</v>
      </c>
    </row>
    <row r="22" spans="1:4" x14ac:dyDescent="0.3">
      <c r="A22" s="219">
        <f t="shared" si="0"/>
        <v>17</v>
      </c>
      <c r="B22" s="218" t="s">
        <v>1259</v>
      </c>
      <c r="C22" s="220" t="s">
        <v>143</v>
      </c>
      <c r="D22" s="220">
        <v>28</v>
      </c>
    </row>
    <row r="23" spans="1:4" x14ac:dyDescent="0.3">
      <c r="A23" s="219">
        <f t="shared" si="0"/>
        <v>18</v>
      </c>
      <c r="B23" s="218" t="s">
        <v>1259</v>
      </c>
      <c r="C23" s="220" t="s">
        <v>646</v>
      </c>
      <c r="D23" s="220">
        <v>19</v>
      </c>
    </row>
    <row r="24" spans="1:4" x14ac:dyDescent="0.3">
      <c r="A24" s="219">
        <f t="shared" si="0"/>
        <v>19</v>
      </c>
      <c r="B24" s="218" t="s">
        <v>1259</v>
      </c>
      <c r="C24" s="220" t="s">
        <v>457</v>
      </c>
      <c r="D24" s="220">
        <v>21</v>
      </c>
    </row>
    <row r="25" spans="1:4" x14ac:dyDescent="0.3">
      <c r="A25" s="219">
        <f t="shared" si="0"/>
        <v>20</v>
      </c>
      <c r="B25" s="218" t="s">
        <v>1259</v>
      </c>
      <c r="C25" s="220" t="s">
        <v>142</v>
      </c>
      <c r="D25" s="220">
        <v>58</v>
      </c>
    </row>
    <row r="26" spans="1:4" x14ac:dyDescent="0.3">
      <c r="A26" s="219">
        <f t="shared" si="0"/>
        <v>21</v>
      </c>
      <c r="B26" s="218" t="s">
        <v>1259</v>
      </c>
      <c r="C26" s="220" t="s">
        <v>24</v>
      </c>
      <c r="D26" s="220">
        <v>2</v>
      </c>
    </row>
    <row r="27" spans="1:4" x14ac:dyDescent="0.3">
      <c r="A27" s="219">
        <f t="shared" si="0"/>
        <v>22</v>
      </c>
      <c r="B27" s="218" t="s">
        <v>1259</v>
      </c>
      <c r="C27" s="220" t="s">
        <v>60</v>
      </c>
      <c r="D27" s="220">
        <v>4</v>
      </c>
    </row>
    <row r="28" spans="1:4" x14ac:dyDescent="0.3">
      <c r="A28" s="219">
        <f t="shared" si="0"/>
        <v>23</v>
      </c>
      <c r="B28" s="218" t="s">
        <v>1259</v>
      </c>
      <c r="C28" s="220" t="s">
        <v>288</v>
      </c>
      <c r="D28" s="220">
        <v>3</v>
      </c>
    </row>
    <row r="29" spans="1:4" x14ac:dyDescent="0.3">
      <c r="A29" s="219">
        <f t="shared" si="0"/>
        <v>24</v>
      </c>
      <c r="B29" s="218" t="s">
        <v>1259</v>
      </c>
      <c r="C29" s="220" t="s">
        <v>283</v>
      </c>
      <c r="D29" s="220">
        <v>22</v>
      </c>
    </row>
    <row r="30" spans="1:4" x14ac:dyDescent="0.3">
      <c r="A30" s="219">
        <f>+A29+1</f>
        <v>25</v>
      </c>
      <c r="B30" s="218" t="s">
        <v>1435</v>
      </c>
      <c r="C30" s="220" t="s">
        <v>224</v>
      </c>
      <c r="D30" s="220">
        <v>2</v>
      </c>
    </row>
    <row r="31" spans="1:4" x14ac:dyDescent="0.3">
      <c r="A31" s="219">
        <f t="shared" si="0"/>
        <v>26</v>
      </c>
      <c r="B31" s="218" t="s">
        <v>1435</v>
      </c>
      <c r="C31" s="220" t="s">
        <v>55</v>
      </c>
      <c r="D31" s="220">
        <v>6</v>
      </c>
    </row>
    <row r="32" spans="1:4" x14ac:dyDescent="0.3">
      <c r="A32" s="219">
        <f t="shared" si="0"/>
        <v>27</v>
      </c>
      <c r="B32" s="218" t="s">
        <v>1435</v>
      </c>
      <c r="C32" s="220" t="s">
        <v>1327</v>
      </c>
      <c r="D32" s="220">
        <v>1</v>
      </c>
    </row>
    <row r="33" spans="1:4" x14ac:dyDescent="0.3">
      <c r="A33" s="219">
        <f t="shared" si="0"/>
        <v>28</v>
      </c>
      <c r="B33" s="218" t="s">
        <v>1435</v>
      </c>
      <c r="C33" s="220" t="s">
        <v>249</v>
      </c>
      <c r="D33" s="220">
        <v>4</v>
      </c>
    </row>
    <row r="34" spans="1:4" x14ac:dyDescent="0.3">
      <c r="A34" s="219">
        <f t="shared" si="0"/>
        <v>29</v>
      </c>
      <c r="B34" s="218" t="s">
        <v>1435</v>
      </c>
      <c r="C34" s="220" t="s">
        <v>191</v>
      </c>
      <c r="D34" s="220">
        <v>7</v>
      </c>
    </row>
    <row r="35" spans="1:4" x14ac:dyDescent="0.3">
      <c r="A35" s="219">
        <f t="shared" si="0"/>
        <v>30</v>
      </c>
      <c r="B35" s="218" t="s">
        <v>1435</v>
      </c>
      <c r="C35" s="220" t="s">
        <v>465</v>
      </c>
      <c r="D35" s="220">
        <v>36</v>
      </c>
    </row>
    <row r="36" spans="1:4" x14ac:dyDescent="0.3">
      <c r="A36" s="219">
        <f t="shared" si="0"/>
        <v>31</v>
      </c>
      <c r="B36" s="218" t="s">
        <v>1435</v>
      </c>
      <c r="C36" s="220" t="s">
        <v>36</v>
      </c>
      <c r="D36" s="220">
        <v>4</v>
      </c>
    </row>
    <row r="37" spans="1:4" x14ac:dyDescent="0.3">
      <c r="A37" s="219">
        <f t="shared" si="0"/>
        <v>32</v>
      </c>
      <c r="B37" s="218" t="s">
        <v>1435</v>
      </c>
      <c r="C37" s="220" t="s">
        <v>26</v>
      </c>
      <c r="D37" s="220">
        <v>16</v>
      </c>
    </row>
    <row r="38" spans="1:4" x14ac:dyDescent="0.3">
      <c r="A38" s="219">
        <f t="shared" si="0"/>
        <v>33</v>
      </c>
      <c r="B38" s="218" t="s">
        <v>1435</v>
      </c>
      <c r="C38" s="220" t="s">
        <v>248</v>
      </c>
      <c r="D38" s="220">
        <v>9</v>
      </c>
    </row>
    <row r="39" spans="1:4" x14ac:dyDescent="0.3">
      <c r="A39" s="219">
        <f t="shared" si="0"/>
        <v>34</v>
      </c>
      <c r="B39" s="218" t="s">
        <v>1435</v>
      </c>
      <c r="C39" s="220" t="s">
        <v>396</v>
      </c>
      <c r="D39" s="220">
        <v>1</v>
      </c>
    </row>
    <row r="40" spans="1:4" x14ac:dyDescent="0.3">
      <c r="A40" s="219">
        <f t="shared" si="0"/>
        <v>35</v>
      </c>
      <c r="B40" s="220" t="s">
        <v>443</v>
      </c>
      <c r="C40" s="220" t="s">
        <v>479</v>
      </c>
      <c r="D40" s="220">
        <v>16</v>
      </c>
    </row>
    <row r="41" spans="1:4" x14ac:dyDescent="0.3">
      <c r="A41" s="219">
        <f t="shared" si="0"/>
        <v>36</v>
      </c>
      <c r="B41" s="220" t="s">
        <v>443</v>
      </c>
      <c r="C41" s="220" t="s">
        <v>369</v>
      </c>
      <c r="D41" s="220">
        <v>1</v>
      </c>
    </row>
    <row r="42" spans="1:4" x14ac:dyDescent="0.3">
      <c r="A42" s="219">
        <f t="shared" si="0"/>
        <v>37</v>
      </c>
      <c r="B42" s="220" t="s">
        <v>185</v>
      </c>
      <c r="C42" s="220" t="s">
        <v>298</v>
      </c>
      <c r="D42" s="220">
        <v>7</v>
      </c>
    </row>
    <row r="43" spans="1:4" x14ac:dyDescent="0.3">
      <c r="A43" s="219">
        <f t="shared" si="0"/>
        <v>38</v>
      </c>
      <c r="B43" s="220" t="s">
        <v>185</v>
      </c>
      <c r="C43" s="220" t="s">
        <v>337</v>
      </c>
      <c r="D43" s="220">
        <v>3</v>
      </c>
    </row>
    <row r="44" spans="1:4" x14ac:dyDescent="0.3">
      <c r="A44" s="219">
        <f t="shared" si="0"/>
        <v>39</v>
      </c>
      <c r="B44" s="220" t="s">
        <v>185</v>
      </c>
      <c r="C44" s="220" t="s">
        <v>433</v>
      </c>
      <c r="D44" s="220">
        <v>16</v>
      </c>
    </row>
    <row r="45" spans="1:4" x14ac:dyDescent="0.3">
      <c r="A45" s="219">
        <f t="shared" si="0"/>
        <v>40</v>
      </c>
      <c r="B45" s="220" t="s">
        <v>185</v>
      </c>
      <c r="C45" s="220" t="s">
        <v>237</v>
      </c>
      <c r="D45" s="220">
        <v>2</v>
      </c>
    </row>
    <row r="46" spans="1:4" x14ac:dyDescent="0.3">
      <c r="A46" s="219">
        <f t="shared" si="0"/>
        <v>41</v>
      </c>
      <c r="B46" s="220" t="s">
        <v>185</v>
      </c>
      <c r="C46" s="220" t="s">
        <v>22</v>
      </c>
      <c r="D46" s="220">
        <v>2</v>
      </c>
    </row>
    <row r="47" spans="1:4" x14ac:dyDescent="0.3">
      <c r="A47" s="219">
        <f t="shared" si="0"/>
        <v>42</v>
      </c>
      <c r="B47" s="220" t="s">
        <v>1460</v>
      </c>
      <c r="C47" s="220" t="s">
        <v>1287</v>
      </c>
      <c r="D47" s="220">
        <v>1</v>
      </c>
    </row>
    <row r="48" spans="1:4" x14ac:dyDescent="0.3">
      <c r="A48" s="219">
        <f t="shared" si="0"/>
        <v>43</v>
      </c>
      <c r="B48" s="220" t="s">
        <v>1460</v>
      </c>
      <c r="C48" s="220" t="s">
        <v>246</v>
      </c>
      <c r="D48" s="220">
        <v>16</v>
      </c>
    </row>
    <row r="49" spans="1:4" x14ac:dyDescent="0.3">
      <c r="A49" s="219">
        <f t="shared" si="0"/>
        <v>44</v>
      </c>
      <c r="B49" s="220" t="s">
        <v>1460</v>
      </c>
      <c r="C49" s="220" t="s">
        <v>464</v>
      </c>
      <c r="D49" s="220">
        <v>5</v>
      </c>
    </row>
    <row r="51" spans="1:4" x14ac:dyDescent="0.3">
      <c r="C51" s="221" t="s">
        <v>1416</v>
      </c>
      <c r="D51" s="221">
        <f>SUM(D6:D49)</f>
        <v>600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I67"/>
  <sheetViews>
    <sheetView topLeftCell="A16" workbookViewId="0">
      <selection activeCell="D20" sqref="D20"/>
    </sheetView>
  </sheetViews>
  <sheetFormatPr defaultColWidth="9.140625" defaultRowHeight="12.75" x14ac:dyDescent="0.2"/>
  <cols>
    <col min="1" max="1" width="3.85546875" style="214" customWidth="1"/>
    <col min="2" max="2" width="8.85546875"/>
    <col min="3" max="3" width="9.140625" style="214"/>
    <col min="4" max="4" width="117.28515625" style="214" bestFit="1" customWidth="1"/>
    <col min="5" max="16384" width="9.140625" style="214"/>
  </cols>
  <sheetData>
    <row r="1" spans="1:9" x14ac:dyDescent="0.2">
      <c r="A1" s="214" t="s">
        <v>3462</v>
      </c>
      <c r="B1" s="214" t="s">
        <v>3465</v>
      </c>
      <c r="C1" s="214" t="s">
        <v>3463</v>
      </c>
      <c r="D1" s="228" t="s">
        <v>126</v>
      </c>
      <c r="E1" s="214" t="s">
        <v>3464</v>
      </c>
    </row>
    <row r="2" spans="1:9" x14ac:dyDescent="0.2">
      <c r="A2" s="214">
        <v>1</v>
      </c>
      <c r="B2" s="214" t="str">
        <f>VLOOKUP(C2,'[3]PE 1 &amp; 2 (2)'!$C$10:$F$148,4,0)</f>
        <v>HENDRI</v>
      </c>
      <c r="C2" s="214" t="s">
        <v>2339</v>
      </c>
      <c r="D2" s="214" t="str">
        <f>VLOOKUP(C2,$H$2:$I$67,2,0)</f>
        <v>Artha Securities Indonesia</v>
      </c>
      <c r="E2" s="214" t="s">
        <v>76</v>
      </c>
      <c r="G2" s="214" t="s">
        <v>3466</v>
      </c>
      <c r="H2" s="214" t="s">
        <v>2349</v>
      </c>
      <c r="I2" s="214" t="s">
        <v>81</v>
      </c>
    </row>
    <row r="3" spans="1:9" x14ac:dyDescent="0.2">
      <c r="A3" s="214">
        <f t="shared" ref="A3:A39" si="0">+A2+1</f>
        <v>2</v>
      </c>
      <c r="B3" s="214" t="str">
        <f>VLOOKUP(C3,'[3]PE 1 &amp; 2 (2)'!$C$10:$F$148,4,0)</f>
        <v>HENDRI</v>
      </c>
      <c r="C3" s="214" t="s">
        <v>2859</v>
      </c>
      <c r="D3" s="214" t="str">
        <f t="shared" ref="D3:D66" si="1">VLOOKUP(C3,$H$2:$I$67,2,0)</f>
        <v>Minna Padi Investama</v>
      </c>
      <c r="E3" s="214" t="s">
        <v>76</v>
      </c>
      <c r="G3" s="214" t="s">
        <v>3467</v>
      </c>
      <c r="H3" s="214" t="s">
        <v>2437</v>
      </c>
      <c r="I3" s="214" t="s">
        <v>2438</v>
      </c>
    </row>
    <row r="4" spans="1:9" x14ac:dyDescent="0.2">
      <c r="A4" s="214">
        <f t="shared" si="0"/>
        <v>3</v>
      </c>
      <c r="B4" s="214" t="str">
        <f>VLOOKUP(C4,'[3]PE 1 &amp; 2 (2)'!$C$10:$F$148,4,0)</f>
        <v>HENDRI</v>
      </c>
      <c r="C4" s="214" t="s">
        <v>2390</v>
      </c>
      <c r="D4" s="214" t="str">
        <f t="shared" si="1"/>
        <v>BNI Securities</v>
      </c>
      <c r="E4" s="214" t="s">
        <v>76</v>
      </c>
      <c r="G4" s="214" t="s">
        <v>3466</v>
      </c>
      <c r="H4" s="214" t="s">
        <v>2682</v>
      </c>
      <c r="I4" s="214" t="s">
        <v>99</v>
      </c>
    </row>
    <row r="5" spans="1:9" x14ac:dyDescent="0.2">
      <c r="A5" s="214">
        <f t="shared" si="0"/>
        <v>4</v>
      </c>
      <c r="B5" s="214" t="str">
        <f>VLOOKUP(C5,'[3]PE 1 &amp; 2 (2)'!$C$10:$F$148,4,0)</f>
        <v>HENDRI</v>
      </c>
      <c r="C5" s="214" t="s">
        <v>2655</v>
      </c>
      <c r="D5" s="214" t="str">
        <f t="shared" si="1"/>
        <v>Indo Premier Securities</v>
      </c>
      <c r="E5" s="214" t="s">
        <v>76</v>
      </c>
      <c r="G5" s="214" t="s">
        <v>3467</v>
      </c>
      <c r="H5" s="214" t="s">
        <v>2742</v>
      </c>
      <c r="I5" s="214" t="s">
        <v>3468</v>
      </c>
    </row>
    <row r="6" spans="1:9" x14ac:dyDescent="0.2">
      <c r="A6" s="214">
        <f t="shared" si="0"/>
        <v>5</v>
      </c>
      <c r="B6" s="214" t="str">
        <f>VLOOKUP(C6,'[3]PE 1 &amp; 2 (2)'!$C$10:$F$148,4,0)</f>
        <v>HENDRI</v>
      </c>
      <c r="C6" s="214" t="s">
        <v>2852</v>
      </c>
      <c r="D6" s="214" t="str">
        <f t="shared" si="1"/>
        <v>Millenium Danatama Sekuritas</v>
      </c>
      <c r="E6" s="214" t="s">
        <v>76</v>
      </c>
      <c r="G6" s="214" t="s">
        <v>3467</v>
      </c>
      <c r="H6" s="214" t="s">
        <v>2991</v>
      </c>
      <c r="I6" s="214" t="s">
        <v>112</v>
      </c>
    </row>
    <row r="7" spans="1:9" x14ac:dyDescent="0.2">
      <c r="A7" s="214">
        <f t="shared" si="0"/>
        <v>6</v>
      </c>
      <c r="B7" s="214" t="str">
        <f>VLOOKUP(C7,'[3]PE 1 &amp; 2 (2)'!$C$10:$F$148,4,0)</f>
        <v>HENDRI</v>
      </c>
      <c r="C7" s="214" t="s">
        <v>2892</v>
      </c>
      <c r="D7" s="214" t="str">
        <f t="shared" si="1"/>
        <v>NISP Sekuritas</v>
      </c>
      <c r="E7" s="214" t="s">
        <v>76</v>
      </c>
      <c r="G7" s="214" t="s">
        <v>3467</v>
      </c>
      <c r="H7" s="214" t="s">
        <v>3128</v>
      </c>
      <c r="I7" s="214" t="s">
        <v>3469</v>
      </c>
    </row>
    <row r="8" spans="1:9" x14ac:dyDescent="0.2">
      <c r="A8" s="214">
        <f t="shared" si="0"/>
        <v>7</v>
      </c>
      <c r="B8" s="214" t="str">
        <f>VLOOKUP(C8,'[3]PE 1 &amp; 2 (2)'!$C$10:$F$148,4,0)</f>
        <v>HENDRI</v>
      </c>
      <c r="C8" s="214" t="s">
        <v>2281</v>
      </c>
      <c r="D8" s="214" t="s">
        <v>3174</v>
      </c>
      <c r="E8" s="214" t="s">
        <v>76</v>
      </c>
      <c r="G8" s="214" t="s">
        <v>3470</v>
      </c>
      <c r="H8" s="214" t="s">
        <v>2314</v>
      </c>
      <c r="I8" s="214" t="s">
        <v>2315</v>
      </c>
    </row>
    <row r="9" spans="1:9" x14ac:dyDescent="0.2">
      <c r="A9" s="214">
        <f t="shared" si="0"/>
        <v>8</v>
      </c>
      <c r="B9" s="214" t="str">
        <f>VLOOKUP(C9,'[3]PE 1 &amp; 2 (2)'!$C$10:$F$148,4,0)</f>
        <v>IRIANI</v>
      </c>
      <c r="C9" s="214" t="s">
        <v>2476</v>
      </c>
      <c r="D9" s="214" t="str">
        <f t="shared" si="1"/>
        <v>Danasakti Securities</v>
      </c>
      <c r="E9" s="214" t="s">
        <v>76</v>
      </c>
      <c r="G9" s="214" t="s">
        <v>3470</v>
      </c>
      <c r="H9" s="214" t="s">
        <v>2550</v>
      </c>
      <c r="I9" s="214" t="s">
        <v>92</v>
      </c>
    </row>
    <row r="10" spans="1:9" x14ac:dyDescent="0.2">
      <c r="A10" s="214">
        <f t="shared" si="0"/>
        <v>9</v>
      </c>
      <c r="B10" s="214" t="str">
        <f>VLOOKUP(C10,'[3]PE 1 &amp; 2 (2)'!$C$10:$F$148,4,0)</f>
        <v>IRIANI</v>
      </c>
      <c r="C10" s="214" t="s">
        <v>2559</v>
      </c>
      <c r="D10" s="214" t="str">
        <f t="shared" si="1"/>
        <v>MAgenta Capital d/h. EMCO Securities</v>
      </c>
      <c r="E10" s="214" t="s">
        <v>76</v>
      </c>
      <c r="G10" s="214" t="s">
        <v>3470</v>
      </c>
      <c r="H10" s="214" t="s">
        <v>2866</v>
      </c>
      <c r="I10" s="214" t="s">
        <v>2867</v>
      </c>
    </row>
    <row r="11" spans="1:9" x14ac:dyDescent="0.2">
      <c r="A11" s="214">
        <f t="shared" si="0"/>
        <v>10</v>
      </c>
      <c r="B11" s="214" t="str">
        <f>VLOOKUP(C11,'[3]PE 1 &amp; 2 (2)'!$C$10:$F$148,4,0)</f>
        <v>IRIANI</v>
      </c>
      <c r="C11" s="214" t="s">
        <v>2874</v>
      </c>
      <c r="D11" s="214" t="str">
        <f t="shared" si="1"/>
        <v>Net Sekuritas</v>
      </c>
      <c r="E11" s="214" t="s">
        <v>76</v>
      </c>
      <c r="G11" s="214" t="s">
        <v>3470</v>
      </c>
      <c r="H11" s="214" t="s">
        <v>2977</v>
      </c>
      <c r="I11" s="214" t="s">
        <v>3471</v>
      </c>
    </row>
    <row r="12" spans="1:9" x14ac:dyDescent="0.2">
      <c r="A12" s="214">
        <f t="shared" si="0"/>
        <v>11</v>
      </c>
      <c r="B12" s="214" t="str">
        <f>VLOOKUP(C12,'[3]PE 1 &amp; 2 (2)'!$C$10:$F$148,4,0)</f>
        <v>IRIANI</v>
      </c>
      <c r="C12" s="214" t="s">
        <v>2606</v>
      </c>
      <c r="D12" s="214" t="str">
        <f t="shared" si="1"/>
        <v>First Asia Capital</v>
      </c>
      <c r="E12" s="214" t="s">
        <v>76</v>
      </c>
      <c r="G12" s="214" t="s">
        <v>3470</v>
      </c>
      <c r="H12" s="214" t="s">
        <v>3192</v>
      </c>
      <c r="I12" s="214" t="s">
        <v>125</v>
      </c>
    </row>
    <row r="13" spans="1:9" x14ac:dyDescent="0.2">
      <c r="A13" s="214">
        <f t="shared" si="0"/>
        <v>12</v>
      </c>
      <c r="B13" s="214" t="str">
        <f>VLOOKUP(C13,'[3]PE 1 &amp; 2 (2)'!$C$10:$F$148,4,0)</f>
        <v>NIA</v>
      </c>
      <c r="C13" s="214" t="s">
        <v>2349</v>
      </c>
      <c r="D13" s="214" t="str">
        <f t="shared" si="1"/>
        <v>Asjaya Indosurya Securities</v>
      </c>
      <c r="E13" s="214" t="s">
        <v>76</v>
      </c>
      <c r="G13" s="214" t="s">
        <v>3472</v>
      </c>
      <c r="H13" s="214" t="s">
        <v>2339</v>
      </c>
      <c r="I13" s="214" t="s">
        <v>80</v>
      </c>
    </row>
    <row r="14" spans="1:9" x14ac:dyDescent="0.2">
      <c r="A14" s="214">
        <f t="shared" si="0"/>
        <v>13</v>
      </c>
      <c r="B14" s="214" t="str">
        <f>VLOOKUP(C14,'[3]PE 1 &amp; 2 (2)'!$C$10:$F$148,4,0)</f>
        <v>NIA</v>
      </c>
      <c r="C14" s="214" t="s">
        <v>2357</v>
      </c>
      <c r="D14" s="214" t="str">
        <f t="shared" si="1"/>
        <v>Bahana Securities</v>
      </c>
      <c r="E14" s="214" t="s">
        <v>76</v>
      </c>
      <c r="G14" s="214" t="s">
        <v>3472</v>
      </c>
      <c r="H14" s="214" t="s">
        <v>2661</v>
      </c>
      <c r="I14" s="214" t="s">
        <v>96</v>
      </c>
    </row>
    <row r="15" spans="1:9" x14ac:dyDescent="0.2">
      <c r="A15" s="214">
        <f t="shared" si="0"/>
        <v>14</v>
      </c>
      <c r="B15" s="214" t="str">
        <f>VLOOKUP(C15,'[3]PE 1 &amp; 2 (2)'!$C$10:$F$148,4,0)</f>
        <v>NIA</v>
      </c>
      <c r="C15" s="214" t="s">
        <v>2866</v>
      </c>
      <c r="D15" s="214" t="str">
        <f t="shared" si="1"/>
        <v>MNC Securities</v>
      </c>
      <c r="E15" s="214" t="s">
        <v>76</v>
      </c>
      <c r="G15" s="214" t="s">
        <v>3472</v>
      </c>
      <c r="H15" s="214" t="s">
        <v>2852</v>
      </c>
      <c r="I15" s="214" t="s">
        <v>107</v>
      </c>
    </row>
    <row r="16" spans="1:9" x14ac:dyDescent="0.2">
      <c r="A16" s="214">
        <f t="shared" si="0"/>
        <v>15</v>
      </c>
      <c r="B16" s="214" t="str">
        <f>VLOOKUP(C16,'[3]PE 1 &amp; 2 (2)'!$C$10:$F$148,4,0)</f>
        <v>NIA</v>
      </c>
      <c r="C16" s="214" t="s">
        <v>2550</v>
      </c>
      <c r="D16" s="214" t="str">
        <f t="shared" si="1"/>
        <v>Ekokapital Sekuritas</v>
      </c>
      <c r="E16" s="214" t="s">
        <v>76</v>
      </c>
      <c r="G16" s="214" t="s">
        <v>3472</v>
      </c>
      <c r="H16" s="214" t="s">
        <v>2892</v>
      </c>
      <c r="I16" s="214" t="s">
        <v>109</v>
      </c>
    </row>
    <row r="17" spans="1:9" x14ac:dyDescent="0.2">
      <c r="A17" s="214">
        <f t="shared" si="0"/>
        <v>16</v>
      </c>
      <c r="B17" s="214" t="str">
        <f>VLOOKUP(C17,'[3]PE 1 &amp; 2 (2)'!$C$10:$F$148,4,0)</f>
        <v>NIA</v>
      </c>
      <c r="C17" s="214" t="s">
        <v>2599</v>
      </c>
      <c r="D17" s="214" t="str">
        <f t="shared" si="1"/>
        <v>Evergreen Capital</v>
      </c>
      <c r="E17" s="214" t="s">
        <v>76</v>
      </c>
      <c r="G17" s="214" t="s">
        <v>3472</v>
      </c>
      <c r="H17" s="214" t="s">
        <v>3001</v>
      </c>
      <c r="I17" s="214" t="s">
        <v>905</v>
      </c>
    </row>
    <row r="18" spans="1:9" x14ac:dyDescent="0.2">
      <c r="A18" s="214">
        <f t="shared" si="0"/>
        <v>17</v>
      </c>
      <c r="B18" s="214" t="str">
        <f>VLOOKUP(C18,'[3]PE 1 &amp; 2 (2)'!$C$10:$F$148,4,0)</f>
        <v>NIA</v>
      </c>
      <c r="C18" s="214" t="s">
        <v>2682</v>
      </c>
      <c r="D18" s="214" t="str">
        <f t="shared" si="1"/>
        <v>Intiteladan Arthaswadaya</v>
      </c>
      <c r="E18" s="214" t="s">
        <v>76</v>
      </c>
      <c r="G18" s="214" t="s">
        <v>3472</v>
      </c>
      <c r="H18" s="214" t="s">
        <v>3038</v>
      </c>
      <c r="I18" s="214" t="s">
        <v>3039</v>
      </c>
    </row>
    <row r="19" spans="1:9" x14ac:dyDescent="0.2">
      <c r="A19" s="214">
        <f t="shared" si="0"/>
        <v>18</v>
      </c>
      <c r="B19" s="214" t="str">
        <f>VLOOKUP(C19,'[3]PE 1 &amp; 2 (2)'!$C$10:$F$148,4,0)</f>
        <v>NIA</v>
      </c>
      <c r="C19" s="214" t="s">
        <v>2930</v>
      </c>
      <c r="D19" s="214" t="str">
        <f t="shared" si="1"/>
        <v>OSK Nusadana Securities Indonesia</v>
      </c>
      <c r="E19" s="214" t="s">
        <v>76</v>
      </c>
      <c r="G19" s="214" t="s">
        <v>3473</v>
      </c>
      <c r="H19" s="214" t="s">
        <v>2476</v>
      </c>
      <c r="I19" s="214" t="s">
        <v>90</v>
      </c>
    </row>
    <row r="20" spans="1:9" x14ac:dyDescent="0.2">
      <c r="A20" s="214">
        <f t="shared" si="0"/>
        <v>19</v>
      </c>
      <c r="B20" s="214" t="str">
        <f>VLOOKUP(C20,'[3]PE 1 &amp; 2 (2)'!$C$10:$F$148,4,0)</f>
        <v>NIA</v>
      </c>
      <c r="C20" s="214" t="s">
        <v>3096</v>
      </c>
      <c r="D20" s="214" t="str">
        <f t="shared" si="1"/>
        <v>Sinarmas Sekuritas</v>
      </c>
      <c r="E20" s="214" t="s">
        <v>76</v>
      </c>
      <c r="G20" s="214" t="s">
        <v>3473</v>
      </c>
      <c r="H20" s="214" t="s">
        <v>2606</v>
      </c>
      <c r="I20" s="214" t="s">
        <v>536</v>
      </c>
    </row>
    <row r="21" spans="1:9" x14ac:dyDescent="0.2">
      <c r="A21" s="214">
        <f t="shared" si="0"/>
        <v>20</v>
      </c>
      <c r="B21" s="214" t="str">
        <f>VLOOKUP(C21,'[3]PE 1 &amp; 2 (2)'!$C$10:$F$148,4,0)</f>
        <v>NIA</v>
      </c>
      <c r="C21" s="214" t="s">
        <v>3103</v>
      </c>
      <c r="D21" s="214" t="str">
        <f t="shared" si="1"/>
        <v>Sucorinvest Central Gani</v>
      </c>
      <c r="E21" s="214" t="s">
        <v>76</v>
      </c>
      <c r="G21" s="214" t="s">
        <v>3473</v>
      </c>
      <c r="H21" s="214" t="s">
        <v>2655</v>
      </c>
      <c r="I21" s="214" t="s">
        <v>97</v>
      </c>
    </row>
    <row r="22" spans="1:9" x14ac:dyDescent="0.2">
      <c r="A22" s="214">
        <f t="shared" si="0"/>
        <v>21</v>
      </c>
      <c r="B22" s="214" t="str">
        <f>VLOOKUP(C22,'[3]PE 1 &amp; 2 (2)'!$C$10:$F$148,4,0)</f>
        <v>RESHA</v>
      </c>
      <c r="C22" s="214" t="s">
        <v>2364</v>
      </c>
      <c r="D22" s="214" t="str">
        <f t="shared" si="1"/>
        <v>Batavia Prosperindo Sekuritas</v>
      </c>
      <c r="E22" s="214" t="s">
        <v>76</v>
      </c>
      <c r="G22" s="214" t="s">
        <v>3473</v>
      </c>
      <c r="H22" s="214" t="s">
        <v>2559</v>
      </c>
      <c r="I22" s="214" t="s">
        <v>3474</v>
      </c>
    </row>
    <row r="23" spans="1:9" x14ac:dyDescent="0.2">
      <c r="A23" s="214">
        <f t="shared" si="0"/>
        <v>22</v>
      </c>
      <c r="B23" s="214" t="str">
        <f>VLOOKUP(C23,'[3]PE 1 &amp; 2 (2)'!$C$10:$F$148,4,0)</f>
        <v>RESHA</v>
      </c>
      <c r="C23" s="214" t="s">
        <v>3167</v>
      </c>
      <c r="D23" s="214" t="str">
        <f t="shared" si="1"/>
        <v>Valbury Asia Securities</v>
      </c>
      <c r="E23" s="214" t="s">
        <v>76</v>
      </c>
      <c r="G23" s="214" t="s">
        <v>3473</v>
      </c>
      <c r="H23" s="214" t="s">
        <v>2874</v>
      </c>
      <c r="I23" s="214" t="s">
        <v>108</v>
      </c>
    </row>
    <row r="24" spans="1:9" x14ac:dyDescent="0.2">
      <c r="A24" s="214">
        <f t="shared" si="0"/>
        <v>23</v>
      </c>
      <c r="B24" s="214" t="str">
        <f>VLOOKUP(C24,'[3]PE 1 &amp; 2 (2)'!$C$10:$F$148,4,0)</f>
        <v>RESHA</v>
      </c>
      <c r="C24" s="214" t="s">
        <v>2575</v>
      </c>
      <c r="D24" s="214" t="str">
        <f t="shared" si="1"/>
        <v>Equity Securities Indonesia</v>
      </c>
      <c r="E24" s="214" t="s">
        <v>76</v>
      </c>
      <c r="G24" s="214" t="s">
        <v>3466</v>
      </c>
      <c r="H24" s="214" t="s">
        <v>2357</v>
      </c>
      <c r="I24" s="214" t="s">
        <v>82</v>
      </c>
    </row>
    <row r="25" spans="1:9" x14ac:dyDescent="0.2">
      <c r="A25" s="214">
        <f t="shared" si="0"/>
        <v>24</v>
      </c>
      <c r="B25" s="214" t="str">
        <f>VLOOKUP(C25,'[3]PE 1 &amp; 2 (2)'!$C$10:$F$148,4,0)</f>
        <v>RESHA</v>
      </c>
      <c r="C25" s="214" t="s">
        <v>2821</v>
      </c>
      <c r="D25" s="214" t="str">
        <f t="shared" si="1"/>
        <v>Mandiri Sekuritas</v>
      </c>
      <c r="E25" s="214" t="s">
        <v>76</v>
      </c>
      <c r="G25" s="214" t="s">
        <v>3466</v>
      </c>
      <c r="H25" s="214" t="s">
        <v>2599</v>
      </c>
      <c r="I25" s="214" t="s">
        <v>758</v>
      </c>
    </row>
    <row r="26" spans="1:9" x14ac:dyDescent="0.2">
      <c r="A26" s="214">
        <f t="shared" si="0"/>
        <v>25</v>
      </c>
      <c r="B26" s="214" t="str">
        <f>VLOOKUP(C26,'[3]PE 1 &amp; 2 (2)'!$C$10:$F$148,4,0)</f>
        <v>RESHA</v>
      </c>
      <c r="C26" s="214" t="s">
        <v>2836</v>
      </c>
      <c r="D26" s="214" t="str">
        <f t="shared" si="1"/>
        <v>Mega Capital Indonesia</v>
      </c>
      <c r="E26" s="214" t="s">
        <v>76</v>
      </c>
      <c r="G26" s="214" t="s">
        <v>3466</v>
      </c>
      <c r="H26" s="214" t="s">
        <v>2930</v>
      </c>
      <c r="I26" s="214" t="s">
        <v>2931</v>
      </c>
    </row>
    <row r="27" spans="1:9" x14ac:dyDescent="0.2">
      <c r="A27" s="214">
        <f t="shared" si="0"/>
        <v>26</v>
      </c>
      <c r="B27" s="214" t="str">
        <f>VLOOKUP(C27,'[3]PE 1 &amp; 2 (2)'!$C$10:$F$148,4,0)</f>
        <v>RESHA</v>
      </c>
      <c r="C27" s="214" t="s">
        <v>3135</v>
      </c>
      <c r="D27" s="214" t="str">
        <f t="shared" si="1"/>
        <v>Trust Securities</v>
      </c>
      <c r="E27" s="214" t="s">
        <v>76</v>
      </c>
      <c r="G27" s="214" t="s">
        <v>3466</v>
      </c>
      <c r="H27" s="214" t="s">
        <v>3096</v>
      </c>
      <c r="I27" s="214" t="s">
        <v>118</v>
      </c>
    </row>
    <row r="28" spans="1:9" x14ac:dyDescent="0.2">
      <c r="A28" s="214">
        <f t="shared" si="0"/>
        <v>27</v>
      </c>
      <c r="B28" s="214" t="str">
        <f>VLOOKUP(C28,'[3]PE 1 &amp; 2 (2)'!$C$10:$F$148,4,0)</f>
        <v>ROHMAT</v>
      </c>
      <c r="C28" s="214" t="s">
        <v>2431</v>
      </c>
      <c r="D28" s="214" t="str">
        <f t="shared" si="1"/>
        <v>CIMB Securities Indonesia</v>
      </c>
      <c r="E28" s="214" t="s">
        <v>76</v>
      </c>
      <c r="G28" s="214" t="s">
        <v>3475</v>
      </c>
      <c r="H28" s="214" t="s">
        <v>2390</v>
      </c>
      <c r="I28" s="214" t="s">
        <v>85</v>
      </c>
    </row>
    <row r="29" spans="1:9" x14ac:dyDescent="0.2">
      <c r="A29" s="214">
        <f t="shared" si="0"/>
        <v>28</v>
      </c>
      <c r="B29" s="214" t="str">
        <f>VLOOKUP(C29,'[3]PE 1 &amp; 2 (2)'!$C$10:$F$148,4,0)</f>
        <v>ROHMAT</v>
      </c>
      <c r="C29" s="214" t="s">
        <v>2437</v>
      </c>
      <c r="D29" s="214" t="str">
        <f t="shared" si="1"/>
        <v>Ciptadana Securities</v>
      </c>
      <c r="E29" s="214" t="s">
        <v>76</v>
      </c>
      <c r="G29" s="214" t="s">
        <v>3475</v>
      </c>
      <c r="H29" s="214" t="s">
        <v>2469</v>
      </c>
      <c r="I29" s="214" t="s">
        <v>89</v>
      </c>
    </row>
    <row r="30" spans="1:9" x14ac:dyDescent="0.2">
      <c r="A30" s="214">
        <f t="shared" si="0"/>
        <v>29</v>
      </c>
      <c r="B30" s="214" t="str">
        <f>VLOOKUP(C30,'[3]PE 1 &amp; 2 (2)'!$C$10:$F$148,4,0)</f>
        <v>ROHMAT</v>
      </c>
      <c r="C30" s="214" t="s">
        <v>2424</v>
      </c>
      <c r="D30" s="214" t="str">
        <f t="shared" si="1"/>
        <v>Bumiputera Capital Indonesia</v>
      </c>
      <c r="E30" s="214" t="s">
        <v>76</v>
      </c>
      <c r="G30" s="214" t="s">
        <v>3475</v>
      </c>
      <c r="H30" s="214" t="s">
        <v>2859</v>
      </c>
      <c r="I30" s="214" t="s">
        <v>3476</v>
      </c>
    </row>
    <row r="31" spans="1:9" x14ac:dyDescent="0.2">
      <c r="A31" s="214">
        <f t="shared" si="0"/>
        <v>30</v>
      </c>
      <c r="B31" s="214" t="str">
        <f>VLOOKUP(C31,'[3]PE 1 &amp; 2 (2)'!$C$10:$F$148,4,0)</f>
        <v>ROHMAT</v>
      </c>
      <c r="C31" s="214" t="s">
        <v>2591</v>
      </c>
      <c r="D31" s="214" t="str">
        <f t="shared" si="1"/>
        <v>Etrading</v>
      </c>
      <c r="E31" s="214" t="s">
        <v>76</v>
      </c>
      <c r="G31" s="214" t="s">
        <v>3475</v>
      </c>
      <c r="H31" s="214" t="s">
        <v>3046</v>
      </c>
      <c r="I31" s="214" t="s">
        <v>114</v>
      </c>
    </row>
    <row r="32" spans="1:9" x14ac:dyDescent="0.2">
      <c r="A32" s="214">
        <f t="shared" si="0"/>
        <v>31</v>
      </c>
      <c r="B32" s="214" t="str">
        <f>VLOOKUP(C32,'[3]PE 1 &amp; 2 (2)'!$C$10:$F$148,4,0)</f>
        <v>ROHMAT</v>
      </c>
      <c r="C32" s="214" t="s">
        <v>2709</v>
      </c>
      <c r="D32" s="214" t="str">
        <f t="shared" si="1"/>
        <v>Jasa Utama Capital</v>
      </c>
      <c r="E32" s="214" t="s">
        <v>76</v>
      </c>
      <c r="G32" s="214" t="s">
        <v>3475</v>
      </c>
      <c r="H32" s="214" t="s">
        <v>3061</v>
      </c>
      <c r="I32" s="214" t="s">
        <v>3477</v>
      </c>
    </row>
    <row r="33" spans="1:9" x14ac:dyDescent="0.2">
      <c r="A33" s="214">
        <f t="shared" si="0"/>
        <v>32</v>
      </c>
      <c r="B33" s="214" t="str">
        <f>VLOOKUP(C33,'[3]PE 1 &amp; 2 (2)'!$C$10:$F$148,4,0)</f>
        <v>ROHMAT</v>
      </c>
      <c r="C33" s="214" t="s">
        <v>2724</v>
      </c>
      <c r="D33" s="214" t="str">
        <f t="shared" si="1"/>
        <v>Kim Eng Securities</v>
      </c>
      <c r="E33" s="214" t="s">
        <v>76</v>
      </c>
      <c r="G33" s="214" t="s">
        <v>3475</v>
      </c>
      <c r="H33" s="214" t="s">
        <v>3082</v>
      </c>
      <c r="I33" s="214" t="s">
        <v>117</v>
      </c>
    </row>
    <row r="34" spans="1:9" x14ac:dyDescent="0.2">
      <c r="A34" s="214">
        <f t="shared" si="0"/>
        <v>33</v>
      </c>
      <c r="B34" s="214" t="str">
        <f>VLOOKUP(C34,'[3]PE 1 &amp; 2 (2)'!$C$10:$F$148,4,0)</f>
        <v>ROHMAT</v>
      </c>
      <c r="C34" s="214" t="s">
        <v>2749</v>
      </c>
      <c r="D34" s="214" t="str">
        <f t="shared" si="1"/>
        <v>Lautandhana Securindo</v>
      </c>
      <c r="E34" s="214" t="s">
        <v>76</v>
      </c>
      <c r="G34" s="214" t="s">
        <v>3478</v>
      </c>
      <c r="H34" s="214" t="s">
        <v>2364</v>
      </c>
      <c r="I34" s="214" t="s">
        <v>83</v>
      </c>
    </row>
    <row r="35" spans="1:9" x14ac:dyDescent="0.2">
      <c r="A35" s="214">
        <f t="shared" si="0"/>
        <v>34</v>
      </c>
      <c r="B35" s="214" t="str">
        <f>VLOOKUP(C35,'[3]PE 1 &amp; 2 (2)'!$C$10:$F$148,4,0)</f>
        <v>ROHMAT</v>
      </c>
      <c r="C35" s="214" t="s">
        <v>3038</v>
      </c>
      <c r="D35" s="214" t="str">
        <f t="shared" si="1"/>
        <v>Profindo International Securities</v>
      </c>
      <c r="E35" s="214" t="s">
        <v>76</v>
      </c>
      <c r="G35" s="214" t="s">
        <v>3478</v>
      </c>
      <c r="H35" s="214" t="s">
        <v>2575</v>
      </c>
      <c r="I35" s="214" t="s">
        <v>93</v>
      </c>
    </row>
    <row r="36" spans="1:9" x14ac:dyDescent="0.2">
      <c r="A36" s="214">
        <f t="shared" si="0"/>
        <v>35</v>
      </c>
      <c r="B36" s="214" t="str">
        <f>VLOOKUP(C36,'[3]PE 1 &amp; 2 (2)'!$C$10:$F$148,4,0)</f>
        <v>ROHMAT</v>
      </c>
      <c r="C36" s="214" t="s">
        <v>3061</v>
      </c>
      <c r="D36" s="214" t="str">
        <f t="shared" si="1"/>
        <v>Reliance Securities Tbk</v>
      </c>
      <c r="E36" s="214" t="s">
        <v>76</v>
      </c>
      <c r="G36" s="214" t="s">
        <v>3478</v>
      </c>
      <c r="H36" s="214" t="s">
        <v>2821</v>
      </c>
      <c r="I36" s="214" t="s">
        <v>105</v>
      </c>
    </row>
    <row r="37" spans="1:9" x14ac:dyDescent="0.2">
      <c r="A37" s="214">
        <f t="shared" si="0"/>
        <v>36</v>
      </c>
      <c r="B37" s="214" t="str">
        <f>VLOOKUP(C37,'[3]PE 1 &amp; 2 (2)'!$C$10:$F$148,4,0)</f>
        <v>ROHMAT</v>
      </c>
      <c r="C37" s="214" t="s">
        <v>3046</v>
      </c>
      <c r="D37" s="214" t="str">
        <f t="shared" si="1"/>
        <v>Recapital Securities</v>
      </c>
      <c r="E37" s="214" t="s">
        <v>76</v>
      </c>
      <c r="G37" s="214" t="s">
        <v>3478</v>
      </c>
      <c r="H37" s="214" t="s">
        <v>2836</v>
      </c>
      <c r="I37" s="214" t="s">
        <v>106</v>
      </c>
    </row>
    <row r="38" spans="1:9" x14ac:dyDescent="0.2">
      <c r="A38" s="214">
        <f t="shared" si="0"/>
        <v>37</v>
      </c>
      <c r="B38" s="214" t="str">
        <f>VLOOKUP(C38,'[3]PE 1 &amp; 2 (2)'!$C$10:$F$148,4,0)</f>
        <v>ROHMAT</v>
      </c>
      <c r="C38" s="214" t="s">
        <v>3128</v>
      </c>
      <c r="D38" s="214" t="str">
        <f t="shared" si="1"/>
        <v>Trimegah Securities Tbk</v>
      </c>
      <c r="E38" s="214" t="s">
        <v>76</v>
      </c>
      <c r="G38" s="214" t="s">
        <v>3478</v>
      </c>
      <c r="H38" s="214" t="s">
        <v>3135</v>
      </c>
      <c r="I38" s="214" t="s">
        <v>122</v>
      </c>
    </row>
    <row r="39" spans="1:9" x14ac:dyDescent="0.2">
      <c r="A39" s="214">
        <f t="shared" si="0"/>
        <v>38</v>
      </c>
      <c r="B39" s="214" t="str">
        <f>VLOOKUP(C39,'[3]PE 1 &amp; 2 (2)'!$C$10:$F$148,4,0)</f>
        <v>ROHMAT</v>
      </c>
      <c r="C39" s="214" t="s">
        <v>2567</v>
      </c>
      <c r="D39" s="214" t="s">
        <v>2568</v>
      </c>
      <c r="E39" s="214" t="s">
        <v>76</v>
      </c>
      <c r="G39" s="214" t="s">
        <v>3478</v>
      </c>
      <c r="H39" s="214" t="s">
        <v>3167</v>
      </c>
      <c r="I39" s="214" t="s">
        <v>124</v>
      </c>
    </row>
    <row r="40" spans="1:9" x14ac:dyDescent="0.2">
      <c r="A40" s="214">
        <v>1</v>
      </c>
      <c r="B40" s="214" t="str">
        <f>VLOOKUP(C40,'[3]PE 1 &amp; 2 (2)'!$C$10:$F$148,4,0)</f>
        <v>SIGIT</v>
      </c>
      <c r="C40" s="214" t="s">
        <v>2330</v>
      </c>
      <c r="D40" s="214" t="str">
        <f t="shared" si="1"/>
        <v>Anugerah Securindo Indah</v>
      </c>
      <c r="E40" s="214" t="s">
        <v>76</v>
      </c>
      <c r="G40" s="214" t="s">
        <v>3479</v>
      </c>
      <c r="H40" s="214" t="s">
        <v>2424</v>
      </c>
      <c r="I40" s="214" t="s">
        <v>88</v>
      </c>
    </row>
    <row r="41" spans="1:9" x14ac:dyDescent="0.2">
      <c r="A41" s="214">
        <f t="shared" ref="A41:A67" si="2">+A40+1</f>
        <v>2</v>
      </c>
      <c r="B41" s="214" t="str">
        <f>VLOOKUP(C41,'[3]PE 1 &amp; 2 (2)'!$C$10:$F$148,4,0)</f>
        <v>SIGIT</v>
      </c>
      <c r="C41" s="214" t="s">
        <v>2314</v>
      </c>
      <c r="D41" s="214" t="str">
        <f t="shared" si="1"/>
        <v>AmCapital Indonesia</v>
      </c>
      <c r="E41" s="214" t="s">
        <v>76</v>
      </c>
      <c r="G41" s="214" t="s">
        <v>3479</v>
      </c>
      <c r="H41" s="214" t="s">
        <v>2431</v>
      </c>
      <c r="I41" s="214" t="s">
        <v>716</v>
      </c>
    </row>
    <row r="42" spans="1:9" x14ac:dyDescent="0.2">
      <c r="A42" s="214">
        <f t="shared" si="2"/>
        <v>3</v>
      </c>
      <c r="B42" s="214" t="str">
        <f>VLOOKUP(C42,'[3]PE 1 &amp; 2 (2)'!$C$10:$F$148,4,0)</f>
        <v>SIGIT</v>
      </c>
      <c r="C42" s="214" t="s">
        <v>2408</v>
      </c>
      <c r="D42" s="214" t="str">
        <f t="shared" si="1"/>
        <v>Brent Securities</v>
      </c>
      <c r="E42" s="214" t="s">
        <v>76</v>
      </c>
      <c r="G42" s="214" t="s">
        <v>3479</v>
      </c>
      <c r="H42" s="214" t="s">
        <v>2494</v>
      </c>
      <c r="I42" s="214" t="s">
        <v>2495</v>
      </c>
    </row>
    <row r="43" spans="1:9" x14ac:dyDescent="0.2">
      <c r="A43" s="214">
        <f t="shared" si="2"/>
        <v>4</v>
      </c>
      <c r="B43" s="214" t="str">
        <f>VLOOKUP(C43,'[3]PE 1 &amp; 2 (2)'!$C$10:$F$148,4,0)</f>
        <v>SIGIT</v>
      </c>
      <c r="C43" s="214" t="s">
        <v>3293</v>
      </c>
      <c r="D43" s="214" t="str">
        <f t="shared" si="1"/>
        <v>Garuda Nusantara Capital</v>
      </c>
      <c r="E43" s="214" t="s">
        <v>79</v>
      </c>
      <c r="G43" s="214" t="s">
        <v>3479</v>
      </c>
      <c r="H43" s="214" t="s">
        <v>2591</v>
      </c>
      <c r="I43" s="214" t="s">
        <v>3480</v>
      </c>
    </row>
    <row r="44" spans="1:9" x14ac:dyDescent="0.2">
      <c r="A44" s="214">
        <f t="shared" si="2"/>
        <v>5</v>
      </c>
      <c r="B44" s="214" t="str">
        <f>VLOOKUP(C44,'[3]PE 1 &amp; 2 (2)'!$C$10:$F$148,4,0)</f>
        <v>SIGIT</v>
      </c>
      <c r="C44" s="214" t="s">
        <v>2629</v>
      </c>
      <c r="D44" s="214" t="str">
        <f t="shared" si="1"/>
        <v>HD Capital Tbk</v>
      </c>
      <c r="E44" s="214" t="s">
        <v>76</v>
      </c>
      <c r="G44" s="214" t="s">
        <v>3479</v>
      </c>
      <c r="H44" s="214" t="s">
        <v>2709</v>
      </c>
      <c r="I44" s="214" t="s">
        <v>2710</v>
      </c>
    </row>
    <row r="45" spans="1:9" x14ac:dyDescent="0.2">
      <c r="A45" s="214">
        <f t="shared" si="2"/>
        <v>6</v>
      </c>
      <c r="B45" s="214" t="str">
        <f>VLOOKUP(C45,'[3]PE 1 &amp; 2 (2)'!$C$10:$F$148,4,0)</f>
        <v>SIGIT</v>
      </c>
      <c r="C45" s="214" t="s">
        <v>2639</v>
      </c>
      <c r="D45" s="214" t="str">
        <f t="shared" si="1"/>
        <v>Henan Putihrai</v>
      </c>
      <c r="E45" s="214" t="s">
        <v>76</v>
      </c>
      <c r="G45" s="214" t="s">
        <v>3479</v>
      </c>
      <c r="H45" s="214" t="s">
        <v>2724</v>
      </c>
      <c r="I45" s="214" t="s">
        <v>101</v>
      </c>
    </row>
    <row r="46" spans="1:9" x14ac:dyDescent="0.2">
      <c r="A46" s="214">
        <f t="shared" si="2"/>
        <v>7</v>
      </c>
      <c r="B46" s="214" t="str">
        <f>VLOOKUP(C46,'[3]PE 1 &amp; 2 (2)'!$C$10:$F$148,4,0)</f>
        <v>SIGIT</v>
      </c>
      <c r="C46" s="214" t="s">
        <v>2690</v>
      </c>
      <c r="D46" s="214" t="str">
        <f t="shared" si="1"/>
        <v>Investindo Nusantara Sekuritas</v>
      </c>
      <c r="E46" s="214" t="s">
        <v>76</v>
      </c>
      <c r="G46" s="214" t="s">
        <v>3479</v>
      </c>
      <c r="H46" s="214" t="s">
        <v>2749</v>
      </c>
      <c r="I46" s="214" t="s">
        <v>103</v>
      </c>
    </row>
    <row r="47" spans="1:9" x14ac:dyDescent="0.2">
      <c r="A47" s="214">
        <f t="shared" si="2"/>
        <v>8</v>
      </c>
      <c r="B47" s="214" t="str">
        <f>VLOOKUP(C47,'[3]PE 1 &amp; 2 (2)'!$C$10:$F$148,4,0)</f>
        <v>SIGIT</v>
      </c>
      <c r="C47" s="214" t="s">
        <v>2661</v>
      </c>
      <c r="D47" s="214" t="str">
        <f t="shared" si="1"/>
        <v>Indomitra Securities</v>
      </c>
      <c r="E47" s="214" t="s">
        <v>76</v>
      </c>
      <c r="G47" s="214" t="s">
        <v>3481</v>
      </c>
      <c r="H47" s="214" t="s">
        <v>2330</v>
      </c>
      <c r="I47" s="214" t="s">
        <v>78</v>
      </c>
    </row>
    <row r="48" spans="1:9" x14ac:dyDescent="0.2">
      <c r="A48" s="214">
        <f t="shared" si="2"/>
        <v>9</v>
      </c>
      <c r="B48" s="214" t="str">
        <f>VLOOKUP(C48,'[3]PE 1 &amp; 2 (2)'!$C$10:$F$148,4,0)</f>
        <v>SIGIT</v>
      </c>
      <c r="C48" s="214" t="s">
        <v>2947</v>
      </c>
      <c r="D48" s="214" t="str">
        <f t="shared" si="1"/>
        <v>Overseas Securities</v>
      </c>
      <c r="E48" s="214" t="s">
        <v>76</v>
      </c>
      <c r="G48" s="214" t="s">
        <v>3481</v>
      </c>
      <c r="H48" s="214" t="s">
        <v>2408</v>
      </c>
      <c r="I48" s="214" t="s">
        <v>86</v>
      </c>
    </row>
    <row r="49" spans="1:9" x14ac:dyDescent="0.2">
      <c r="A49" s="214">
        <f t="shared" si="2"/>
        <v>10</v>
      </c>
      <c r="B49" s="214" t="str">
        <f>VLOOKUP(C49,'[3]PE 1 &amp; 2 (2)'!$C$10:$F$148,4,0)</f>
        <v>SIGIT</v>
      </c>
      <c r="C49" s="214" t="s">
        <v>2977</v>
      </c>
      <c r="D49" s="214" t="str">
        <f t="shared" si="1"/>
        <v>Panin Sekuritas Tbk</v>
      </c>
      <c r="E49" s="214" t="s">
        <v>76</v>
      </c>
      <c r="G49" s="214" t="s">
        <v>3481</v>
      </c>
      <c r="H49" s="214" t="s">
        <v>3293</v>
      </c>
      <c r="I49" s="214" t="s">
        <v>908</v>
      </c>
    </row>
    <row r="50" spans="1:9" x14ac:dyDescent="0.2">
      <c r="A50" s="214">
        <f t="shared" si="2"/>
        <v>11</v>
      </c>
      <c r="B50" s="214" t="str">
        <f>VLOOKUP(C50,'[3]PE 1 &amp; 2 (2)'!$C$10:$F$148,4,0)</f>
        <v>SYLVANA</v>
      </c>
      <c r="C50" s="214" t="s">
        <v>2772</v>
      </c>
      <c r="D50" s="214" t="str">
        <f t="shared" si="1"/>
        <v>MAGNUS Capital</v>
      </c>
      <c r="E50" s="214" t="s">
        <v>76</v>
      </c>
      <c r="G50" s="214" t="s">
        <v>3481</v>
      </c>
      <c r="H50" s="214" t="s">
        <v>2629</v>
      </c>
      <c r="I50" s="214" t="s">
        <v>3482</v>
      </c>
    </row>
    <row r="51" spans="1:9" x14ac:dyDescent="0.2">
      <c r="A51" s="214">
        <f t="shared" si="2"/>
        <v>12</v>
      </c>
      <c r="B51" s="214" t="str">
        <f>VLOOKUP(C51,'[3]PE 1 &amp; 2 (2)'!$C$10:$F$148,4,0)</f>
        <v>SYLVANA</v>
      </c>
      <c r="C51" s="214" t="s">
        <v>3199</v>
      </c>
      <c r="D51" s="214" t="str">
        <f t="shared" si="1"/>
        <v>Woori Korindo Securities Indonesia</v>
      </c>
      <c r="E51" s="214" t="s">
        <v>76</v>
      </c>
      <c r="G51" s="214" t="s">
        <v>3481</v>
      </c>
      <c r="H51" s="214" t="s">
        <v>2639</v>
      </c>
      <c r="I51" s="214" t="s">
        <v>555</v>
      </c>
    </row>
    <row r="52" spans="1:9" x14ac:dyDescent="0.2">
      <c r="A52" s="214">
        <f t="shared" si="2"/>
        <v>13</v>
      </c>
      <c r="B52" s="214" t="str">
        <f>VLOOKUP(C52,'[3]PE 1 &amp; 2 (2)'!$C$10:$F$148,4,0)</f>
        <v>SYLVANA</v>
      </c>
      <c r="C52" s="214" t="s">
        <v>2469</v>
      </c>
      <c r="D52" s="214" t="str">
        <f t="shared" si="1"/>
        <v>Danareksa Sekuritas</v>
      </c>
      <c r="E52" s="214" t="s">
        <v>76</v>
      </c>
      <c r="G52" s="214" t="s">
        <v>3481</v>
      </c>
      <c r="H52" s="214" t="s">
        <v>2690</v>
      </c>
      <c r="I52" s="214" t="s">
        <v>100</v>
      </c>
    </row>
    <row r="53" spans="1:9" x14ac:dyDescent="0.2">
      <c r="A53" s="214">
        <f t="shared" si="2"/>
        <v>14</v>
      </c>
      <c r="B53" s="214" t="str">
        <f>VLOOKUP(C53,'[3]PE 1 &amp; 2 (2)'!$C$10:$F$148,4,0)</f>
        <v>SYLVANA</v>
      </c>
      <c r="C53" s="214" t="s">
        <v>2524</v>
      </c>
      <c r="D53" s="214" t="str">
        <f t="shared" si="1"/>
        <v>Dhanawibawa Artha Cemerlang</v>
      </c>
      <c r="E53" s="214" t="s">
        <v>76</v>
      </c>
      <c r="G53" s="214" t="s">
        <v>3481</v>
      </c>
      <c r="H53" s="214" t="s">
        <v>2947</v>
      </c>
      <c r="I53" s="214" t="s">
        <v>2948</v>
      </c>
    </row>
    <row r="54" spans="1:9" x14ac:dyDescent="0.2">
      <c r="A54" s="214">
        <f t="shared" si="2"/>
        <v>15</v>
      </c>
      <c r="B54" s="214" t="str">
        <f>VLOOKUP(C54,'[3]PE 1 &amp; 2 (2)'!$C$10:$F$148,4,0)</f>
        <v>SYLVANA</v>
      </c>
      <c r="C54" s="214" t="s">
        <v>2742</v>
      </c>
      <c r="D54" s="214" t="str">
        <f t="shared" si="1"/>
        <v>Kresna Graha Sekurindo Tbk</v>
      </c>
      <c r="E54" s="214" t="s">
        <v>76</v>
      </c>
      <c r="G54" s="214" t="s">
        <v>3483</v>
      </c>
      <c r="H54" s="214" t="s">
        <v>2772</v>
      </c>
      <c r="I54" s="214" t="s">
        <v>3484</v>
      </c>
    </row>
    <row r="55" spans="1:9" x14ac:dyDescent="0.2">
      <c r="A55" s="214">
        <f t="shared" si="2"/>
        <v>16</v>
      </c>
      <c r="B55" s="214" t="str">
        <f>VLOOKUP(C55,'[3]PE 1 &amp; 2 (2)'!$C$10:$F$148,4,0)</f>
        <v>SYLVANA</v>
      </c>
      <c r="C55" s="214" t="s">
        <v>2991</v>
      </c>
      <c r="D55" s="214" t="str">
        <f t="shared" si="1"/>
        <v>Phillip Securities Indonesia</v>
      </c>
      <c r="E55" s="214" t="s">
        <v>76</v>
      </c>
      <c r="G55" s="214" t="s">
        <v>3483</v>
      </c>
      <c r="H55" s="214" t="s">
        <v>2524</v>
      </c>
      <c r="I55" s="214" t="s">
        <v>3485</v>
      </c>
    </row>
    <row r="56" spans="1:9" x14ac:dyDescent="0.2">
      <c r="A56" s="214">
        <f t="shared" si="2"/>
        <v>17</v>
      </c>
      <c r="B56" s="214" t="str">
        <f>VLOOKUP(C56,'[3]PE 1 &amp; 2 (2)'!$C$10:$F$148,4,0)</f>
        <v>SYLVANA</v>
      </c>
      <c r="C56" s="214" t="s">
        <v>3023</v>
      </c>
      <c r="D56" s="214" t="str">
        <f t="shared" si="1"/>
        <v>Primasia Securities</v>
      </c>
      <c r="E56" s="214" t="s">
        <v>76</v>
      </c>
      <c r="G56" s="214" t="s">
        <v>3483</v>
      </c>
      <c r="H56" s="214" t="s">
        <v>3023</v>
      </c>
      <c r="I56" s="214" t="s">
        <v>113</v>
      </c>
    </row>
    <row r="57" spans="1:9" x14ac:dyDescent="0.2">
      <c r="A57" s="214">
        <f t="shared" si="2"/>
        <v>18</v>
      </c>
      <c r="B57" s="214" t="str">
        <f>VLOOKUP(C57,'[3]PE 1 &amp; 2 (2)'!$C$10:$F$148,4,0)</f>
        <v>SYLVANA</v>
      </c>
      <c r="C57" s="214" t="s">
        <v>3082</v>
      </c>
      <c r="D57" s="214" t="str">
        <f t="shared" si="1"/>
        <v>Semesta Indovest</v>
      </c>
      <c r="E57" s="214" t="s">
        <v>76</v>
      </c>
      <c r="G57" s="214" t="s">
        <v>3483</v>
      </c>
      <c r="H57" s="214" t="s">
        <v>3374</v>
      </c>
      <c r="I57" s="214" t="s">
        <v>119</v>
      </c>
    </row>
    <row r="58" spans="1:9" x14ac:dyDescent="0.2">
      <c r="A58" s="214">
        <f t="shared" si="2"/>
        <v>19</v>
      </c>
      <c r="B58" s="214" t="str">
        <f>VLOOKUP(C58,'[3]PE 1 &amp; 2 (2)'!$C$10:$F$148,4,0)</f>
        <v>SYLVANA</v>
      </c>
      <c r="C58" s="214" t="s">
        <v>3374</v>
      </c>
      <c r="D58" s="214" t="str">
        <f t="shared" si="1"/>
        <v>Star Reksa Sekuritas</v>
      </c>
      <c r="E58" s="214" t="s">
        <v>79</v>
      </c>
      <c r="G58" s="214" t="s">
        <v>3483</v>
      </c>
      <c r="H58" s="214" t="s">
        <v>3103</v>
      </c>
      <c r="I58" s="214" t="s">
        <v>120</v>
      </c>
    </row>
    <row r="59" spans="1:9" x14ac:dyDescent="0.2">
      <c r="A59" s="214">
        <f t="shared" si="2"/>
        <v>20</v>
      </c>
      <c r="B59" s="214" t="str">
        <f>VLOOKUP(C59,'[3]PE 1 &amp; 2 (2)'!$C$10:$F$148,4,0)</f>
        <v>SYLVANA</v>
      </c>
      <c r="C59" s="214" t="s">
        <v>3151</v>
      </c>
      <c r="D59" s="214" t="str">
        <f t="shared" si="1"/>
        <v>Universal Broker</v>
      </c>
      <c r="E59" s="214" t="s">
        <v>76</v>
      </c>
      <c r="G59" s="214" t="s">
        <v>3483</v>
      </c>
      <c r="H59" s="214" t="s">
        <v>3119</v>
      </c>
      <c r="I59" s="214" t="s">
        <v>3486</v>
      </c>
    </row>
    <row r="60" spans="1:9" x14ac:dyDescent="0.2">
      <c r="A60" s="214">
        <f t="shared" si="2"/>
        <v>21</v>
      </c>
      <c r="B60" s="214" t="str">
        <f>VLOOKUP(C60,'[3]PE 1 &amp; 2 (2)'!$C$10:$F$148,4,0)</f>
        <v>YULI</v>
      </c>
      <c r="C60" s="214" t="s">
        <v>2963</v>
      </c>
      <c r="D60" s="214" t="str">
        <f t="shared" si="1"/>
        <v>Pacific Capital</v>
      </c>
      <c r="E60" s="214" t="s">
        <v>76</v>
      </c>
      <c r="G60" s="214" t="s">
        <v>3483</v>
      </c>
      <c r="H60" s="214" t="s">
        <v>3151</v>
      </c>
      <c r="I60" s="214" t="s">
        <v>3487</v>
      </c>
    </row>
    <row r="61" spans="1:9" x14ac:dyDescent="0.2">
      <c r="A61" s="214">
        <f t="shared" si="2"/>
        <v>22</v>
      </c>
      <c r="B61" s="214" t="str">
        <f>VLOOKUP(C61,'[3]PE 1 &amp; 2 (2)'!$C$10:$F$148,4,0)</f>
        <v>YULI</v>
      </c>
      <c r="C61" s="214" t="s">
        <v>2733</v>
      </c>
      <c r="D61" s="214" t="str">
        <f t="shared" si="1"/>
        <v>Kiwoom d/h. Dongsuh Securities</v>
      </c>
      <c r="E61" s="214" t="s">
        <v>76</v>
      </c>
      <c r="G61" s="214" t="s">
        <v>3483</v>
      </c>
      <c r="H61" s="214" t="s">
        <v>3199</v>
      </c>
      <c r="I61" s="214" t="s">
        <v>3200</v>
      </c>
    </row>
    <row r="62" spans="1:9" x14ac:dyDescent="0.2">
      <c r="A62" s="214">
        <f t="shared" si="2"/>
        <v>23</v>
      </c>
      <c r="B62" s="214" t="str">
        <f>VLOOKUP(C62,'[3]PE 1 &amp; 2 (2)'!$C$10:$F$148,4,0)</f>
        <v>YULI</v>
      </c>
      <c r="C62" s="214" t="s">
        <v>2584</v>
      </c>
      <c r="D62" s="214" t="str">
        <f t="shared" si="1"/>
        <v>Erdikha Elit Sekuritas</v>
      </c>
      <c r="E62" s="214" t="s">
        <v>76</v>
      </c>
      <c r="G62" s="214" t="s">
        <v>3488</v>
      </c>
      <c r="H62" s="214" t="s">
        <v>2584</v>
      </c>
      <c r="I62" s="214" t="s">
        <v>765</v>
      </c>
    </row>
    <row r="63" spans="1:9" x14ac:dyDescent="0.2">
      <c r="A63" s="214">
        <f t="shared" si="2"/>
        <v>24</v>
      </c>
      <c r="B63" s="214" t="str">
        <f>VLOOKUP(C63,'[3]PE 1 &amp; 2 (2)'!$C$10:$F$148,4,0)</f>
        <v>YULI</v>
      </c>
      <c r="C63" s="214" t="s">
        <v>2938</v>
      </c>
      <c r="D63" s="214" t="str">
        <f t="shared" si="1"/>
        <v>Oso Securities</v>
      </c>
      <c r="E63" s="214" t="s">
        <v>76</v>
      </c>
      <c r="G63" s="214" t="s">
        <v>3488</v>
      </c>
      <c r="H63" s="214" t="s">
        <v>2733</v>
      </c>
      <c r="I63" s="214" t="s">
        <v>3489</v>
      </c>
    </row>
    <row r="64" spans="1:9" x14ac:dyDescent="0.2">
      <c r="A64" s="214">
        <f t="shared" si="2"/>
        <v>25</v>
      </c>
      <c r="B64" s="214" t="str">
        <f>VLOOKUP(C64,'[3]PE 1 &amp; 2 (2)'!$C$10:$F$148,4,0)</f>
        <v>YULI</v>
      </c>
      <c r="C64" s="214" t="s">
        <v>3001</v>
      </c>
      <c r="D64" s="214" t="str">
        <f t="shared" si="1"/>
        <v>Phintraco Securities</v>
      </c>
      <c r="E64" s="214" t="s">
        <v>76</v>
      </c>
      <c r="G64" s="214" t="s">
        <v>3488</v>
      </c>
      <c r="H64" s="214" t="s">
        <v>2938</v>
      </c>
      <c r="I64" s="214" t="s">
        <v>2939</v>
      </c>
    </row>
    <row r="65" spans="1:9" x14ac:dyDescent="0.2">
      <c r="A65" s="214">
        <f t="shared" si="2"/>
        <v>26</v>
      </c>
      <c r="B65" s="214" t="str">
        <f>VLOOKUP(C65,'[3]PE 1 &amp; 2 (2)'!$C$10:$F$148,4,0)</f>
        <v>YULI</v>
      </c>
      <c r="C65" s="214" t="s">
        <v>3160</v>
      </c>
      <c r="D65" s="214" t="str">
        <f t="shared" si="1"/>
        <v>UOB Kay Hian Securities</v>
      </c>
      <c r="E65" s="214" t="s">
        <v>76</v>
      </c>
      <c r="G65" s="214" t="s">
        <v>3488</v>
      </c>
      <c r="H65" s="214" t="s">
        <v>2963</v>
      </c>
      <c r="I65" s="214" t="s">
        <v>111</v>
      </c>
    </row>
    <row r="66" spans="1:9" x14ac:dyDescent="0.2">
      <c r="A66" s="214">
        <f t="shared" si="2"/>
        <v>27</v>
      </c>
      <c r="B66" s="214" t="str">
        <f>VLOOKUP(C66,'[3]PE 1 &amp; 2 (2)'!$C$10:$F$148,4,0)</f>
        <v>YULI</v>
      </c>
      <c r="C66" s="214" t="s">
        <v>3192</v>
      </c>
      <c r="D66" s="214" t="str">
        <f t="shared" si="1"/>
        <v>Waterfront Securities Indonesia</v>
      </c>
      <c r="E66" s="214" t="s">
        <v>76</v>
      </c>
      <c r="G66" s="214" t="s">
        <v>3488</v>
      </c>
      <c r="H66" s="214" t="s">
        <v>3160</v>
      </c>
      <c r="I66" s="214" t="s">
        <v>123</v>
      </c>
    </row>
    <row r="67" spans="1:9" x14ac:dyDescent="0.2">
      <c r="A67" s="214">
        <f t="shared" si="2"/>
        <v>28</v>
      </c>
      <c r="B67" s="214" t="str">
        <f>VLOOKUP(C67,'[3]PE 1 &amp; 2 (2)'!$C$10:$F$148,4,0)</f>
        <v>YULI</v>
      </c>
      <c r="C67" s="214" t="s">
        <v>2622</v>
      </c>
      <c r="D67" s="214" t="str">
        <f>VLOOKUP(C67,$H$2:$I$67,2,0)</f>
        <v>Harita Kencana Securities</v>
      </c>
      <c r="E67" s="214" t="s">
        <v>76</v>
      </c>
      <c r="G67" s="214" t="s">
        <v>3488</v>
      </c>
      <c r="H67" s="214" t="s">
        <v>2622</v>
      </c>
      <c r="I67" s="214" t="s">
        <v>94</v>
      </c>
    </row>
  </sheetData>
  <autoFilter ref="B1:E1"/>
  <sortState ref="A2:E67">
    <sortCondition ref="B2:B67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8C2FCE8326AF4F8657FF30DB3F367C" ma:contentTypeVersion="1" ma:contentTypeDescription="Create a new document." ma:contentTypeScope="" ma:versionID="5ff1ba71b16013fd1f0a81577aa3a3fe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0FFEDFE-23B1-4F51-9DA4-A410A0AAA0F8}"/>
</file>

<file path=customXml/itemProps2.xml><?xml version="1.0" encoding="utf-8"?>
<ds:datastoreItem xmlns:ds="http://schemas.openxmlformats.org/officeDocument/2006/customXml" ds:itemID="{C0AFEA92-1CBE-4DD4-A6E9-BA48EB5B5670}"/>
</file>

<file path=customXml/itemProps3.xml><?xml version="1.0" encoding="utf-8"?>
<ds:datastoreItem xmlns:ds="http://schemas.openxmlformats.org/officeDocument/2006/customXml" ds:itemID="{80BCB66F-DDBF-40D3-A6F2-D8D0037221F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6</vt:i4>
      </vt:variant>
    </vt:vector>
  </HeadingPairs>
  <TitlesOfParts>
    <vt:vector size="24" baseType="lpstr">
      <vt:lpstr>UPDATE</vt:lpstr>
      <vt:lpstr>PE Pusat</vt:lpstr>
      <vt:lpstr>Kantor PE Di Lokasi Lain</vt:lpstr>
      <vt:lpstr>update_form baru (2)</vt:lpstr>
      <vt:lpstr>Sheet4</vt:lpstr>
      <vt:lpstr>Sheet6</vt:lpstr>
      <vt:lpstr>PIC Kancab Jun 13</vt:lpstr>
      <vt:lpstr>to NIA AIMRPK</vt:lpstr>
      <vt:lpstr>Kantor Pusat PE</vt:lpstr>
      <vt:lpstr>list Pusat</vt:lpstr>
      <vt:lpstr>KOTA</vt:lpstr>
      <vt:lpstr>DATA KOTA</vt:lpstr>
      <vt:lpstr>KOTA (2)</vt:lpstr>
      <vt:lpstr>Sheet9</vt:lpstr>
      <vt:lpstr>Sheet5</vt:lpstr>
      <vt:lpstr>Sheet1</vt:lpstr>
      <vt:lpstr>Sheet2</vt:lpstr>
      <vt:lpstr>Sheet3</vt:lpstr>
      <vt:lpstr>'list Pusat'!Print_Area</vt:lpstr>
      <vt:lpstr>'to NIA AIMRPK'!Print_Area</vt:lpstr>
      <vt:lpstr>'list Pusat'!Print_Titles</vt:lpstr>
      <vt:lpstr>'to NIA AIMRPK'!Print_Titles</vt:lpstr>
      <vt:lpstr>UPDATE!Print_Titles</vt:lpstr>
      <vt:lpstr>'update_form baru (2)'!Print_Titles</vt:lpstr>
    </vt:vector>
  </TitlesOfParts>
  <Company>Bapepam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Bapepam</dc:creator>
  <cp:lastModifiedBy>Abdul Gofur</cp:lastModifiedBy>
  <cp:lastPrinted>2015-09-25T10:10:53Z</cp:lastPrinted>
  <dcterms:created xsi:type="dcterms:W3CDTF">1999-09-27T02:44:36Z</dcterms:created>
  <dcterms:modified xsi:type="dcterms:W3CDTF">2018-05-16T09:05:21Z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0x0101004B8C2FCE8326AF4F8657FF30DB3F367C</vt:lpwstr>
  </property>
</Properties>
</file>